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filterPrivacy="1"/>
  <xr:revisionPtr revIDLastSave="0" documentId="13_ncr:1_{69A099AF-84E4-4096-9CF5-6462A27BD305}" xr6:coauthVersionLast="47" xr6:coauthVersionMax="47" xr10:uidLastSave="{00000000-0000-0000-0000-000000000000}"/>
  <bookViews>
    <workbookView xWindow="28680" yWindow="-120" windowWidth="29040" windowHeight="15840" tabRatio="597" xr2:uid="{00000000-000D-0000-FFFF-FFFF00000000}"/>
  </bookViews>
  <sheets>
    <sheet name="利用注意" sheetId="15" r:id="rId1"/>
    <sheet name="目次" sheetId="14" r:id="rId2"/>
    <sheet name="実数表" sheetId="12" r:id="rId3"/>
    <sheet name="リンク係数表" sheetId="16" r:id="rId4"/>
    <sheet name="参考資料(中間計項目一覧)" sheetId="10" r:id="rId5"/>
    <sheet name="注釈" sheetId="17" r:id="rId6"/>
  </sheets>
  <definedNames>
    <definedName name="_xlnm._FilterDatabase" localSheetId="3" hidden="1">リンク係数表!$A$2:$AA$2</definedName>
    <definedName name="_xlnm._FilterDatabase" localSheetId="4" hidden="1">'参考資料(中間計項目一覧)'!$A$3:$N$226</definedName>
    <definedName name="_xlnm._FilterDatabase" localSheetId="2" hidden="1">実数表!$A$2:$AA$9816</definedName>
    <definedName name="_xlnm.Print_Area" localSheetId="4">'参考資料(中間計項目一覧)'!$A$1:$K$226</definedName>
    <definedName name="STATS調査表メタ名称TBL_一般" localSheetId="3">#REF!</definedName>
    <definedName name="STATS調査表メタ名称TBL_一般" localSheetId="4">#REF!</definedName>
    <definedName name="STATS調査表メタ名称TBL_一般" localSheetId="2">#REF!</definedName>
    <definedName name="STATS調査表メタ名称TBL_一般" localSheetId="5">#REF!</definedName>
    <definedName name="STATS調査表メタ名称TBL_一般" localSheetId="1">#REF!</definedName>
    <definedName name="STATS調査表メタ名称TBL_一般" localSheetId="0">#REF!</definedName>
    <definedName name="STATS調査表メタ名称TBL_一般">#REF!</definedName>
    <definedName name="STATS調査表メタ名称TBL_化学" localSheetId="3">#REF!</definedName>
    <definedName name="STATS調査表メタ名称TBL_化学" localSheetId="4">#REF!</definedName>
    <definedName name="STATS調査表メタ名称TBL_化学" localSheetId="2">#REF!</definedName>
    <definedName name="STATS調査表メタ名称TBL_化学" localSheetId="5">#REF!</definedName>
    <definedName name="STATS調査表メタ名称TBL_化学" localSheetId="1">#REF!</definedName>
    <definedName name="STATS調査表メタ名称TBL_化学" localSheetId="0">#REF!</definedName>
    <definedName name="STATS調査表メタ名称TBL_化学">#REF!</definedName>
    <definedName name="STATS調査表メタ名称TBL_金属" localSheetId="3">#REF!</definedName>
    <definedName name="STATS調査表メタ名称TBL_金属" localSheetId="4">#REF!</definedName>
    <definedName name="STATS調査表メタ名称TBL_金属" localSheetId="2">#REF!</definedName>
    <definedName name="STATS調査表メタ名称TBL_金属" localSheetId="5">#REF!</definedName>
    <definedName name="STATS調査表メタ名称TBL_金属" localSheetId="1">#REF!</definedName>
    <definedName name="STATS調査表メタ名称TBL_金属" localSheetId="0">#REF!</definedName>
    <definedName name="STATS調査表メタ名称TBL_金属">#REF!</definedName>
    <definedName name="STATS調査表メタ名称TBL_紙パ" localSheetId="3">#REF!</definedName>
    <definedName name="STATS調査表メタ名称TBL_紙パ" localSheetId="4">#REF!</definedName>
    <definedName name="STATS調査表メタ名称TBL_紙パ" localSheetId="2">#REF!</definedName>
    <definedName name="STATS調査表メタ名称TBL_紙パ" localSheetId="5">#REF!</definedName>
    <definedName name="STATS調査表メタ名称TBL_紙パ" localSheetId="1">#REF!</definedName>
    <definedName name="STATS調査表メタ名称TBL_紙パ" localSheetId="0">#REF!</definedName>
    <definedName name="STATS調査表メタ名称TBL_紙パ">#REF!</definedName>
    <definedName name="STATS調査表メタ名称TBL_資源" localSheetId="3">#REF!</definedName>
    <definedName name="STATS調査表メタ名称TBL_資源" localSheetId="4">#REF!</definedName>
    <definedName name="STATS調査表メタ名称TBL_資源" localSheetId="2">#REF!</definedName>
    <definedName name="STATS調査表メタ名称TBL_資源" localSheetId="5">#REF!</definedName>
    <definedName name="STATS調査表メタ名称TBL_資源" localSheetId="1">#REF!</definedName>
    <definedName name="STATS調査表メタ名称TBL_資源" localSheetId="0">#REF!</definedName>
    <definedName name="STATS調査表メタ名称TBL_資源">#REF!</definedName>
    <definedName name="STATS調査表メタ名称TBL_繊維" localSheetId="3">#REF!</definedName>
    <definedName name="STATS調査表メタ名称TBL_繊維" localSheetId="4">#REF!</definedName>
    <definedName name="STATS調査表メタ名称TBL_繊維" localSheetId="2">#REF!</definedName>
    <definedName name="STATS調査表メタ名称TBL_繊維" localSheetId="5">#REF!</definedName>
    <definedName name="STATS調査表メタ名称TBL_繊維" localSheetId="1">#REF!</definedName>
    <definedName name="STATS調査表メタ名称TBL_繊維" localSheetId="0">#REF!</definedName>
    <definedName name="STATS調査表メタ名称TBL_繊維">#REF!</definedName>
    <definedName name="STATS調査表メタ名称TBL_電気" localSheetId="3">#REF!</definedName>
    <definedName name="STATS調査表メタ名称TBL_電気" localSheetId="4">#REF!</definedName>
    <definedName name="STATS調査表メタ名称TBL_電気" localSheetId="2">#REF!</definedName>
    <definedName name="STATS調査表メタ名称TBL_電気" localSheetId="5">#REF!</definedName>
    <definedName name="STATS調査表メタ名称TBL_電気" localSheetId="1">#REF!</definedName>
    <definedName name="STATS調査表メタ名称TBL_電気" localSheetId="0">#REF!</definedName>
    <definedName name="STATS調査表メタ名称TBL_電気">#REF!</definedName>
    <definedName name="修正リンク係数">#REF!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14" i="14" l="1"/>
  <c r="A114" i="14"/>
  <c r="B113" i="14"/>
  <c r="A113" i="14"/>
  <c r="B112" i="14"/>
  <c r="A112" i="14"/>
  <c r="B111" i="14"/>
  <c r="A111" i="14"/>
  <c r="B110" i="14"/>
  <c r="A110" i="14"/>
  <c r="B109" i="14"/>
  <c r="A109" i="14"/>
  <c r="B108" i="14"/>
  <c r="A108" i="14"/>
  <c r="B107" i="14"/>
  <c r="A107" i="14"/>
  <c r="B106" i="14"/>
  <c r="A106" i="14"/>
  <c r="B105" i="14"/>
  <c r="A105" i="14"/>
  <c r="B104" i="14"/>
  <c r="A104" i="14"/>
  <c r="B103" i="14"/>
  <c r="A103" i="14"/>
  <c r="B102" i="14"/>
  <c r="A102" i="14"/>
  <c r="B101" i="14"/>
  <c r="A101" i="14"/>
  <c r="B100" i="14"/>
  <c r="A100" i="14"/>
  <c r="B99" i="14"/>
  <c r="A99" i="14"/>
  <c r="B98" i="14"/>
  <c r="A98" i="14"/>
  <c r="B97" i="14"/>
  <c r="A97" i="14"/>
  <c r="B96" i="14"/>
  <c r="A96" i="14"/>
  <c r="B95" i="14"/>
  <c r="A95" i="14"/>
  <c r="B94" i="14"/>
  <c r="A94" i="14"/>
  <c r="B93" i="14"/>
  <c r="A93" i="14"/>
  <c r="B92" i="14"/>
  <c r="A92" i="14"/>
  <c r="B91" i="14"/>
  <c r="A91" i="14"/>
  <c r="B90" i="14"/>
  <c r="A90" i="14"/>
  <c r="B89" i="14"/>
  <c r="A89" i="14"/>
  <c r="B88" i="14"/>
  <c r="A88" i="14"/>
  <c r="B87" i="14"/>
  <c r="A87" i="14"/>
  <c r="B86" i="14"/>
  <c r="A86" i="14"/>
  <c r="B85" i="14"/>
  <c r="A85" i="14"/>
  <c r="B84" i="14"/>
  <c r="A84" i="14"/>
  <c r="B83" i="14"/>
  <c r="A83" i="14"/>
  <c r="B82" i="14"/>
  <c r="A82" i="14"/>
  <c r="B81" i="14"/>
  <c r="A81" i="14"/>
  <c r="B80" i="14"/>
  <c r="A80" i="14"/>
  <c r="B79" i="14"/>
  <c r="A79" i="14"/>
  <c r="B78" i="14"/>
  <c r="A78" i="14"/>
  <c r="B77" i="14"/>
  <c r="A77" i="14"/>
  <c r="B76" i="14"/>
  <c r="A76" i="14"/>
  <c r="B75" i="14"/>
  <c r="A75" i="14"/>
  <c r="B74" i="14"/>
  <c r="A74" i="14"/>
  <c r="B73" i="14"/>
  <c r="A73" i="14"/>
  <c r="B72" i="14"/>
  <c r="A72" i="14"/>
  <c r="B71" i="14"/>
  <c r="A71" i="14"/>
  <c r="B70" i="14"/>
  <c r="A70" i="14"/>
  <c r="B69" i="14"/>
  <c r="A69" i="14"/>
  <c r="B68" i="14"/>
  <c r="A68" i="14"/>
  <c r="B67" i="14"/>
  <c r="A67" i="14"/>
  <c r="B66" i="14"/>
  <c r="A66" i="14"/>
  <c r="B65" i="14"/>
  <c r="A65" i="14"/>
  <c r="B64" i="14"/>
  <c r="A64" i="14"/>
  <c r="B63" i="14"/>
  <c r="A63" i="14"/>
  <c r="B62" i="14"/>
  <c r="A62" i="14"/>
  <c r="B61" i="14"/>
  <c r="A61" i="14"/>
  <c r="B60" i="14"/>
  <c r="A60" i="14"/>
  <c r="B59" i="14"/>
  <c r="A59" i="14"/>
  <c r="B58" i="14"/>
  <c r="A58" i="14"/>
  <c r="B57" i="14"/>
  <c r="A57" i="14"/>
  <c r="B56" i="14"/>
  <c r="A56" i="14"/>
  <c r="B55" i="14"/>
  <c r="A55" i="14"/>
  <c r="B54" i="14"/>
  <c r="A54" i="14"/>
  <c r="B53" i="14"/>
  <c r="A53" i="14"/>
  <c r="B52" i="14"/>
  <c r="A52" i="14"/>
  <c r="B51" i="14"/>
  <c r="A51" i="14"/>
  <c r="B50" i="14"/>
  <c r="A50" i="14"/>
  <c r="B49" i="14"/>
  <c r="A49" i="14"/>
  <c r="B48" i="14"/>
  <c r="A48" i="14"/>
  <c r="B47" i="14"/>
  <c r="A47" i="14"/>
  <c r="B46" i="14"/>
  <c r="A46" i="14"/>
  <c r="B45" i="14"/>
  <c r="A45" i="14"/>
  <c r="B44" i="14"/>
  <c r="A44" i="14"/>
  <c r="B43" i="14"/>
  <c r="A43" i="14"/>
  <c r="B42" i="14"/>
  <c r="A42" i="14"/>
  <c r="B41" i="14"/>
  <c r="A41" i="14"/>
  <c r="B40" i="14"/>
  <c r="A40" i="14"/>
  <c r="B39" i="14"/>
  <c r="A39" i="14"/>
  <c r="B38" i="14"/>
  <c r="A38" i="14"/>
  <c r="B37" i="14"/>
  <c r="A37" i="14"/>
  <c r="B36" i="14"/>
  <c r="A36" i="14"/>
  <c r="B35" i="14"/>
  <c r="A35" i="14"/>
  <c r="B34" i="14"/>
  <c r="A34" i="14"/>
  <c r="B33" i="14"/>
  <c r="A33" i="14"/>
  <c r="B32" i="14"/>
  <c r="A32" i="14"/>
  <c r="B31" i="14"/>
  <c r="A31" i="14"/>
  <c r="B30" i="14"/>
  <c r="A30" i="14"/>
  <c r="B29" i="14"/>
  <c r="A29" i="14"/>
  <c r="B28" i="14"/>
  <c r="A28" i="14"/>
  <c r="B27" i="14"/>
  <c r="A27" i="14"/>
  <c r="B26" i="14"/>
  <c r="A26" i="14"/>
  <c r="B25" i="14"/>
  <c r="A25" i="14"/>
  <c r="B24" i="14"/>
  <c r="A24" i="14"/>
  <c r="B23" i="14"/>
  <c r="A23" i="14"/>
  <c r="B22" i="14"/>
  <c r="A22" i="14"/>
  <c r="B21" i="14"/>
  <c r="A21" i="14"/>
  <c r="B20" i="14"/>
  <c r="A20" i="14"/>
  <c r="B19" i="14"/>
  <c r="A19" i="14"/>
  <c r="B18" i="14"/>
  <c r="A18" i="14"/>
  <c r="B17" i="14"/>
  <c r="A17" i="14"/>
  <c r="B16" i="14"/>
  <c r="A16" i="14"/>
  <c r="B15" i="14"/>
  <c r="A15" i="14"/>
  <c r="B14" i="14"/>
  <c r="A14" i="14"/>
  <c r="B13" i="14"/>
  <c r="A13" i="14"/>
  <c r="B12" i="14"/>
  <c r="A12" i="14"/>
  <c r="B11" i="14"/>
  <c r="A11" i="14"/>
  <c r="B10" i="14"/>
  <c r="A10" i="14"/>
  <c r="B9" i="14"/>
  <c r="A9" i="14"/>
  <c r="B8" i="14"/>
  <c r="A8" i="14"/>
  <c r="B7" i="14"/>
  <c r="A7" i="14"/>
  <c r="B6" i="14"/>
  <c r="A6" i="14"/>
  <c r="J16" i="15"/>
  <c r="J3" i="15"/>
</calcChain>
</file>

<file path=xl/sharedStrings.xml><?xml version="1.0" encoding="utf-8"?>
<sst xmlns="http://schemas.openxmlformats.org/spreadsheetml/2006/main" count="263540" uniqueCount="5622">
  <si>
    <t>調査票番号</t>
  </si>
  <si>
    <t>品目番号</t>
  </si>
  <si>
    <t>アイテム記号</t>
  </si>
  <si>
    <t>項目名</t>
  </si>
  <si>
    <t>品目名</t>
  </si>
  <si>
    <t>アイテム名</t>
  </si>
  <si>
    <t>単位名</t>
  </si>
  <si>
    <t>1010</t>
  </si>
  <si>
    <t>0101</t>
  </si>
  <si>
    <t>A</t>
  </si>
  <si>
    <t>製品</t>
  </si>
  <si>
    <t>製鋼用銑</t>
  </si>
  <si>
    <t>生産</t>
  </si>
  <si>
    <t>t</t>
  </si>
  <si>
    <t>X</t>
  </si>
  <si>
    <t>B</t>
  </si>
  <si>
    <t>受入</t>
  </si>
  <si>
    <t>C</t>
  </si>
  <si>
    <t>消費</t>
  </si>
  <si>
    <t>D</t>
  </si>
  <si>
    <t>出荷販売</t>
  </si>
  <si>
    <t>E</t>
  </si>
  <si>
    <t>出荷その他</t>
  </si>
  <si>
    <t>F</t>
  </si>
  <si>
    <t>月末在庫</t>
  </si>
  <si>
    <t>0102</t>
  </si>
  <si>
    <t>鋳物用銑</t>
  </si>
  <si>
    <t>0103</t>
  </si>
  <si>
    <t>フェロマンガン高炭素</t>
  </si>
  <si>
    <t>0104</t>
  </si>
  <si>
    <t>フェロマンガン低炭素</t>
  </si>
  <si>
    <t>0105</t>
  </si>
  <si>
    <t>シリコマンガン</t>
  </si>
  <si>
    <t>0106</t>
  </si>
  <si>
    <t>フェロニッケル</t>
  </si>
  <si>
    <t>0107</t>
  </si>
  <si>
    <t>その他のフェロアロイ</t>
  </si>
  <si>
    <t>0108</t>
  </si>
  <si>
    <t>鋼塊普通鋼</t>
  </si>
  <si>
    <t>0109</t>
  </si>
  <si>
    <t>鋼塊特殊鋼</t>
  </si>
  <si>
    <t>0110</t>
  </si>
  <si>
    <t>鋳鋼鋳込普通鋼</t>
  </si>
  <si>
    <t>0111</t>
  </si>
  <si>
    <t>鋳鋼鋳込特殊鋼</t>
  </si>
  <si>
    <t>0112</t>
  </si>
  <si>
    <t>鋼半製品普通鋼</t>
  </si>
  <si>
    <t>0113</t>
  </si>
  <si>
    <t>鋼半製品特殊鋼</t>
  </si>
  <si>
    <t>0114</t>
  </si>
  <si>
    <t>鍛鋼品（打放）普通鋼</t>
  </si>
  <si>
    <t>0115</t>
  </si>
  <si>
    <t>鍛鋼品（打放）特殊鋼</t>
  </si>
  <si>
    <t>0116</t>
  </si>
  <si>
    <t>鋳鋼品（鋳放）普通鋼</t>
  </si>
  <si>
    <t>0117</t>
  </si>
  <si>
    <t>鋳鋼品（鋳放）特殊鋼</t>
  </si>
  <si>
    <t>0121</t>
  </si>
  <si>
    <t>銑鉄消費内訳</t>
  </si>
  <si>
    <t>消費・製鋼用転炉</t>
  </si>
  <si>
    <t>消費・製鋼用電気炉</t>
  </si>
  <si>
    <t>0122</t>
  </si>
  <si>
    <t>0131</t>
  </si>
  <si>
    <t>粗鋼生産内訳</t>
  </si>
  <si>
    <t>生産・転炉</t>
  </si>
  <si>
    <t>生産・電気炉</t>
  </si>
  <si>
    <t>0132</t>
  </si>
  <si>
    <t>鋼塊特殊鋼インゴットケースによるもの</t>
  </si>
  <si>
    <t>0133</t>
  </si>
  <si>
    <t>鋼塊特殊鋼連続鋳造によるもの</t>
  </si>
  <si>
    <t>0201</t>
  </si>
  <si>
    <t>原材料</t>
  </si>
  <si>
    <t>銑くず</t>
  </si>
  <si>
    <t>受入購入</t>
  </si>
  <si>
    <t>受入その他</t>
  </si>
  <si>
    <t>生産又は発生</t>
  </si>
  <si>
    <t>消費その他</t>
  </si>
  <si>
    <t>G</t>
  </si>
  <si>
    <t>0202</t>
  </si>
  <si>
    <t>炭素鋼くず</t>
  </si>
  <si>
    <t>0203</t>
  </si>
  <si>
    <t>合金鋼くず</t>
  </si>
  <si>
    <t>0221</t>
  </si>
  <si>
    <t>製鋼用原材料（フェロアロイ）</t>
  </si>
  <si>
    <t>0222</t>
  </si>
  <si>
    <t>0223</t>
  </si>
  <si>
    <t>0224</t>
  </si>
  <si>
    <t>フェロクロム</t>
  </si>
  <si>
    <t>0225</t>
  </si>
  <si>
    <t>0226</t>
  </si>
  <si>
    <t>フェロバナジウム</t>
  </si>
  <si>
    <t>0227</t>
  </si>
  <si>
    <t>1020</t>
  </si>
  <si>
    <t>軌条（付属品を含む）・外輪</t>
  </si>
  <si>
    <t>鋼矢板</t>
  </si>
  <si>
    <t>Ｈ形鋼</t>
  </si>
  <si>
    <t>大形形鋼</t>
  </si>
  <si>
    <t>中小形形鋼</t>
  </si>
  <si>
    <t>大形棒鋼</t>
  </si>
  <si>
    <t>中形棒鋼</t>
  </si>
  <si>
    <t>小形棒鋼（鉄筋用）</t>
  </si>
  <si>
    <t>小形棒鋼（その他用）</t>
  </si>
  <si>
    <t>管材</t>
  </si>
  <si>
    <t>線材・バーインコイル（鉄筋用）</t>
  </si>
  <si>
    <t>線材・バーインコイル（その他用）</t>
  </si>
  <si>
    <t>普通線材</t>
  </si>
  <si>
    <t>特殊線材（低炭素）</t>
  </si>
  <si>
    <t>特殊線材（高炭素）</t>
  </si>
  <si>
    <t>鋼板（厚板）</t>
  </si>
  <si>
    <t>鋼板（中板・薄板）</t>
  </si>
  <si>
    <t>0118</t>
  </si>
  <si>
    <t>鋼帯幅６００ｍｍ以上（冷延電気鋼帯用）</t>
  </si>
  <si>
    <t>0119</t>
  </si>
  <si>
    <t>鋼帯幅６００ｍｍ以上（その他用）</t>
  </si>
  <si>
    <t>0120</t>
  </si>
  <si>
    <t>鋼帯幅６００ｍｍ未満</t>
  </si>
  <si>
    <t>1040</t>
  </si>
  <si>
    <t>磨帯鋼・冷延鋼板</t>
  </si>
  <si>
    <t>冷延広幅帯鋼</t>
  </si>
  <si>
    <t>冷延電気鋼帯</t>
  </si>
  <si>
    <t>ブリキ</t>
  </si>
  <si>
    <t>ティンフリースチール</t>
  </si>
  <si>
    <t>亜鉛めっき鋼板（溶融めっき）</t>
  </si>
  <si>
    <t>亜鉛めっき鋼板（電気めっき）</t>
  </si>
  <si>
    <t>その他の金属めっき鋼板</t>
  </si>
  <si>
    <t>簡易鋼矢板</t>
  </si>
  <si>
    <t>軽量形鋼</t>
  </si>
  <si>
    <t>めっき鋼材用・冷間ロール成型形鋼用原材料</t>
  </si>
  <si>
    <t>普通鋼冷間仕上鋼材（冷延電気鋼帯を除く）</t>
  </si>
  <si>
    <t>冷間ロール成型形鋼用原材料</t>
  </si>
  <si>
    <t>亜鉛めっき鋼板</t>
  </si>
  <si>
    <t>0231</t>
  </si>
  <si>
    <t>普通鋼冷延用・亜鉛めっき鋼板用・冷間ロール成型形鋼用原材料</t>
  </si>
  <si>
    <t>0232</t>
  </si>
  <si>
    <t>0233</t>
  </si>
  <si>
    <t>鋼帯</t>
  </si>
  <si>
    <t>1050</t>
  </si>
  <si>
    <t>形鋼</t>
  </si>
  <si>
    <t>棒鋼</t>
  </si>
  <si>
    <t>線材</t>
  </si>
  <si>
    <t>鋼板</t>
  </si>
  <si>
    <t>特殊鋼熱間圧延鋼材計</t>
  </si>
  <si>
    <t>磨帯鋼</t>
  </si>
  <si>
    <t>冷延鋼板</t>
  </si>
  <si>
    <t>特殊鋼冷延用原材料消費</t>
  </si>
  <si>
    <t>1060</t>
  </si>
  <si>
    <t>熱間鋼管（普通鋼）</t>
  </si>
  <si>
    <t>冷けん鋼管（普通鋼）</t>
  </si>
  <si>
    <t>めっき鋼管（普通鋼）</t>
  </si>
  <si>
    <t>熱間鋼管（特殊鋼）</t>
  </si>
  <si>
    <t>冷けん鋼管（特殊鋼）</t>
  </si>
  <si>
    <t>普通鋼熱間鋼管製法別生産内訳</t>
  </si>
  <si>
    <t>継目無鋼管</t>
  </si>
  <si>
    <t>鍛接鋼管</t>
  </si>
  <si>
    <t>0123</t>
  </si>
  <si>
    <t>電縫鋼管</t>
  </si>
  <si>
    <t>0124</t>
  </si>
  <si>
    <t>電弧溶接鋼管</t>
  </si>
  <si>
    <t>鋼管用原材料</t>
  </si>
  <si>
    <t>管材（普通鋼）</t>
  </si>
  <si>
    <t>鋼板（普通鋼）厚板</t>
  </si>
  <si>
    <t>鋼板（普通鋼）中板・薄板</t>
  </si>
  <si>
    <t>0204</t>
  </si>
  <si>
    <t>鋼帯（普通鋼）</t>
  </si>
  <si>
    <t>0205</t>
  </si>
  <si>
    <t>磨帯鋼（普通鋼）</t>
  </si>
  <si>
    <t>0206</t>
  </si>
  <si>
    <t>亜鉛めっき鋼板（普通鋼）</t>
  </si>
  <si>
    <t>0207</t>
  </si>
  <si>
    <t>管材（特殊鋼）</t>
  </si>
  <si>
    <t>0208</t>
  </si>
  <si>
    <t>鋼板（特殊鋼）</t>
  </si>
  <si>
    <t>0209</t>
  </si>
  <si>
    <t>鋼帯（特殊鋼）</t>
  </si>
  <si>
    <t>鋼管用原材料（冷けん・めっき用）</t>
  </si>
  <si>
    <t>普通鋼熱間鋼管（溶鍛接鋼管を含む）</t>
  </si>
  <si>
    <t>特殊鋼熱間鋼管（溶接鋼管を含む）</t>
  </si>
  <si>
    <t>1070</t>
  </si>
  <si>
    <t>磨棒鋼・線類・鋳鉄管</t>
  </si>
  <si>
    <t>磨棒鋼（普通鋼）</t>
  </si>
  <si>
    <t>鉄線（普通鋼）</t>
  </si>
  <si>
    <t>冷間圧造用炭素鋼線（普通鋼）</t>
  </si>
  <si>
    <t>硬鋼線（普通鋼）</t>
  </si>
  <si>
    <t>溶接棒心線（普通鋼）</t>
  </si>
  <si>
    <t>針金</t>
  </si>
  <si>
    <t>亜鉛めっき硬鋼線</t>
  </si>
  <si>
    <t>磨棒鋼（特殊鋼）</t>
  </si>
  <si>
    <t>ＰＣ鋼線（特殊鋼）</t>
  </si>
  <si>
    <t>ピアノ線（特殊鋼）</t>
  </si>
  <si>
    <t>ステンレス鋼線（特殊鋼）</t>
  </si>
  <si>
    <t>冷間圧造用炭素鋼線（特殊鋼）</t>
  </si>
  <si>
    <t>その他の特殊鋼線（特殊鋼）</t>
  </si>
  <si>
    <t>鋳鉄管</t>
  </si>
  <si>
    <t>鉄鋼加工製品</t>
  </si>
  <si>
    <t>鋼索</t>
  </si>
  <si>
    <t>鋼より線</t>
  </si>
  <si>
    <t>ＰＣ鋼より線</t>
  </si>
  <si>
    <t>一般金網・蛇かご</t>
  </si>
  <si>
    <t>0125</t>
  </si>
  <si>
    <t>溶接金網</t>
  </si>
  <si>
    <t>0126</t>
  </si>
  <si>
    <t>鉄くぎ</t>
  </si>
  <si>
    <t>0127</t>
  </si>
  <si>
    <t>電気溶接棒</t>
  </si>
  <si>
    <t>0128</t>
  </si>
  <si>
    <t>ドラム缶</t>
  </si>
  <si>
    <t>0129</t>
  </si>
  <si>
    <t>１８リットル缶</t>
  </si>
  <si>
    <t>0130</t>
  </si>
  <si>
    <t>食缶</t>
  </si>
  <si>
    <t>一般缶</t>
  </si>
  <si>
    <t>1090</t>
  </si>
  <si>
    <t>0301</t>
  </si>
  <si>
    <t>労務</t>
  </si>
  <si>
    <t>鉄鋼部門</t>
  </si>
  <si>
    <t>月末従事者数</t>
  </si>
  <si>
    <t>人</t>
  </si>
  <si>
    <t>鉄鋼加工製品部門</t>
  </si>
  <si>
    <t>その他の部門</t>
  </si>
  <si>
    <t>0401</t>
  </si>
  <si>
    <t>生産能力</t>
  </si>
  <si>
    <t>銑鉄・高炉</t>
  </si>
  <si>
    <t>月間生産能力</t>
  </si>
  <si>
    <t>0402</t>
  </si>
  <si>
    <t>銑鉄・その他の炉</t>
  </si>
  <si>
    <t>0403</t>
  </si>
  <si>
    <t>粗鋼・転炉</t>
  </si>
  <si>
    <t>0404</t>
  </si>
  <si>
    <t>粗鋼・電気炉</t>
  </si>
  <si>
    <t>0405</t>
  </si>
  <si>
    <t>熱間圧延鋼材</t>
  </si>
  <si>
    <t>0406</t>
  </si>
  <si>
    <t>2010</t>
  </si>
  <si>
    <t>はん用ガソリン機関３ＰＳ未満（２サイクル）</t>
  </si>
  <si>
    <t>生産数量</t>
  </si>
  <si>
    <t>台</t>
  </si>
  <si>
    <t>生産容量</t>
  </si>
  <si>
    <t>PS</t>
  </si>
  <si>
    <t>生産金額</t>
  </si>
  <si>
    <t>百万円</t>
  </si>
  <si>
    <t>受入数量</t>
  </si>
  <si>
    <t>消費数量</t>
  </si>
  <si>
    <t>販売数量</t>
  </si>
  <si>
    <t>販売容量</t>
  </si>
  <si>
    <t>H</t>
  </si>
  <si>
    <t>販売金額</t>
  </si>
  <si>
    <t>I</t>
  </si>
  <si>
    <t>出荷その他数量</t>
  </si>
  <si>
    <t>J</t>
  </si>
  <si>
    <t>月末在庫数量</t>
  </si>
  <si>
    <t>K</t>
  </si>
  <si>
    <t>月末在庫容量</t>
  </si>
  <si>
    <t>はん用ガソリン機関３ＰＳ未満（４サイクル）</t>
  </si>
  <si>
    <t>はん用ガソリン機関３ＰＳ以上（２サイクル）</t>
  </si>
  <si>
    <t>はん用ガソリン機関３ＰＳ以上（４サイクル）</t>
  </si>
  <si>
    <t>はん用ディーゼル機関３０ＰＳ未満</t>
  </si>
  <si>
    <t>はん用ディーゼル機関３０ＰＳ以上１００ＰＳ未満</t>
  </si>
  <si>
    <t>はん用ディーゼル機関１００ＰＳ以上５００ＰＳ未満</t>
  </si>
  <si>
    <t>はん用ディーゼル機関５００ＰＳ以上</t>
  </si>
  <si>
    <t>舶用ディーゼル機関</t>
  </si>
  <si>
    <t>水管ボイラ２ｔ／ｈ未満（一般用）</t>
  </si>
  <si>
    <t>t/時間</t>
  </si>
  <si>
    <t>水管ボイラ２ｔ／ｈ以上３５ｔ／ｈ未満（一般用）</t>
  </si>
  <si>
    <t>水管ボイラ３５ｔ／ｈ以上４９０ｔ／ｈ未満（一般用）</t>
  </si>
  <si>
    <t>水管ボイラ４９０ｔ／ｈ以上（一般用）</t>
  </si>
  <si>
    <t>その他の一般用ボイラ（煙管ボイラ、鋳鉄製ボイラ、丸ボイラ等）</t>
  </si>
  <si>
    <t>舶用ボイラ</t>
  </si>
  <si>
    <t>ボイラの部品・付属品（自己消費を除く）</t>
  </si>
  <si>
    <t>一般用蒸気タービン</t>
  </si>
  <si>
    <t>kW</t>
  </si>
  <si>
    <t>舶用蒸気タービン</t>
  </si>
  <si>
    <t>蒸気タービンの部品・付属品（除、自己消費）</t>
  </si>
  <si>
    <t>ガスタービン</t>
  </si>
  <si>
    <t>生産内訳及び月間進ちょく量</t>
  </si>
  <si>
    <t>水管ボイラ４９０ｔ／ｈ以上８００ｔ／ｈ未満</t>
  </si>
  <si>
    <t>生産台数</t>
  </si>
  <si>
    <t>水管ボイラ８００ｔ／ｈ以上</t>
  </si>
  <si>
    <t>水管ボイラ８００ｔ／ｈ以上の進ちょく量合計</t>
  </si>
  <si>
    <t>0134</t>
  </si>
  <si>
    <t>一般用蒸気タービン２５万ｋＷ未満</t>
  </si>
  <si>
    <t>0135</t>
  </si>
  <si>
    <t>一般用蒸気タービン２５万ｋＷ以上</t>
  </si>
  <si>
    <t>0136</t>
  </si>
  <si>
    <t>一般用蒸気タービン２５万ｋＷ以上進ちょく量合計</t>
  </si>
  <si>
    <t>当該品目群</t>
  </si>
  <si>
    <t>0302</t>
  </si>
  <si>
    <t>事業所</t>
  </si>
  <si>
    <t>2020</t>
  </si>
  <si>
    <t>在庫</t>
  </si>
  <si>
    <t>トラッククレーン・ラフテレンクレーン</t>
  </si>
  <si>
    <t>クローラクレーン</t>
  </si>
  <si>
    <t>ショベル系掘削機械（０．２ｍ３未満）</t>
  </si>
  <si>
    <t>ショベル系掘削機械（０．２ｍ３以上０．６ｍ３未満）</t>
  </si>
  <si>
    <t>トンネル掘進機</t>
  </si>
  <si>
    <t>ローラ</t>
  </si>
  <si>
    <t>平板式締め固め機械</t>
  </si>
  <si>
    <t>アスファルト舗装機械</t>
  </si>
  <si>
    <t>コンクリート機械</t>
  </si>
  <si>
    <t>基礎工事用機械（ベースマシンを除く）</t>
  </si>
  <si>
    <t>破砕解体機</t>
  </si>
  <si>
    <t>鉱山機械（せん孔機・さく岩機）</t>
  </si>
  <si>
    <t>破砕機</t>
  </si>
  <si>
    <t>2030</t>
  </si>
  <si>
    <t>ろ過機器</t>
  </si>
  <si>
    <t>生産重量</t>
  </si>
  <si>
    <t>kg</t>
  </si>
  <si>
    <t>千円</t>
  </si>
  <si>
    <t>分離機器</t>
  </si>
  <si>
    <t>集じん機器</t>
  </si>
  <si>
    <t>とう（套）管式熱交換器</t>
  </si>
  <si>
    <t>その他の熱交換器</t>
  </si>
  <si>
    <t>混合機・かくはん機・粉砕機</t>
  </si>
  <si>
    <t>反応用機器</t>
  </si>
  <si>
    <t>塔槽機器</t>
  </si>
  <si>
    <t>乾燥機器</t>
  </si>
  <si>
    <t>固定式貯蔵槽</t>
  </si>
  <si>
    <t>基</t>
  </si>
  <si>
    <t>その他の貯蔵槽</t>
  </si>
  <si>
    <t>2040</t>
  </si>
  <si>
    <t>射出成形機（型締力１００ｔ未満）</t>
  </si>
  <si>
    <t>射出成形機（型締力１００ｔ以上２００ｔ未満）</t>
  </si>
  <si>
    <t>射出成形機（型締力２００ｔ以上５００ｔ未満）</t>
  </si>
  <si>
    <t>射出成形機（型締力５００ｔ以上）</t>
  </si>
  <si>
    <t>押出成形機</t>
  </si>
  <si>
    <t>押出成形付属装置</t>
  </si>
  <si>
    <t>ブロウ成形機（中空成形機）</t>
  </si>
  <si>
    <t>平版印刷機（長巻式）</t>
  </si>
  <si>
    <t>平版印刷機（枚葉式）</t>
  </si>
  <si>
    <t>おう版印刷機</t>
  </si>
  <si>
    <t>産業用デジタル印刷機（Ａ３寸伸び以上）</t>
  </si>
  <si>
    <t>その他の印刷機</t>
  </si>
  <si>
    <t>製版機械</t>
  </si>
  <si>
    <t>製本機械</t>
  </si>
  <si>
    <t>段ボール製造用機械</t>
  </si>
  <si>
    <t>その他の紙工機械（製ばこ機械を含む）</t>
  </si>
  <si>
    <t>印刷・製版・製本及び紙工機械部門</t>
  </si>
  <si>
    <t>0303</t>
  </si>
  <si>
    <t>2060</t>
  </si>
  <si>
    <t>うず巻ポンプ（タービン形を含む）（単段式）</t>
  </si>
  <si>
    <t>販売重量</t>
  </si>
  <si>
    <t>月末在庫重量</t>
  </si>
  <si>
    <t>うず巻ポンプ（タービン形を含む）（多段式）</t>
  </si>
  <si>
    <t>軸・斜流ポンプ</t>
  </si>
  <si>
    <t>回転ポンプ</t>
  </si>
  <si>
    <t>耐しょく性ポンプ</t>
  </si>
  <si>
    <t>水中ポンプ（汚水・土木用）</t>
  </si>
  <si>
    <t>その他の水中ポンプ（清水用を含む）</t>
  </si>
  <si>
    <t>その他のポンプ</t>
  </si>
  <si>
    <t>真空ポンプ</t>
  </si>
  <si>
    <t>往復圧縮機（可搬形）</t>
  </si>
  <si>
    <t>往復圧縮機（定置形）</t>
  </si>
  <si>
    <t>回転圧縮機（可搬形）</t>
  </si>
  <si>
    <t>回転圧縮機（定置形）</t>
  </si>
  <si>
    <t>遠心・軸流圧縮機</t>
  </si>
  <si>
    <t>回転送風機</t>
  </si>
  <si>
    <t>遠心送風機</t>
  </si>
  <si>
    <t>2070</t>
  </si>
  <si>
    <t>油圧ポンプ（ギヤー形）</t>
  </si>
  <si>
    <t>油圧ポンプ（ピストン形）</t>
  </si>
  <si>
    <t>その他の油圧ポンプ</t>
  </si>
  <si>
    <t>油圧モータ（ユニット用を含む）</t>
  </si>
  <si>
    <t>油圧シリンダ（ユニット用を含む）</t>
  </si>
  <si>
    <t>油圧バルブ（ユニット用を含む）</t>
  </si>
  <si>
    <t>その他の油圧機器（ユニット用を含む）</t>
  </si>
  <si>
    <t>油圧ユニット</t>
  </si>
  <si>
    <t>空気圧シリンダ</t>
  </si>
  <si>
    <t>空気圧バルブ</t>
  </si>
  <si>
    <t>空気清浄化機器（エアドライアを含む）</t>
  </si>
  <si>
    <t>その他の空気圧機器</t>
  </si>
  <si>
    <t>2080</t>
  </si>
  <si>
    <t>天井走行クレーン</t>
  </si>
  <si>
    <t>ジブクレーン（水平引込・塔形を含み、脚部の橋形を除く）</t>
  </si>
  <si>
    <t>橋形クレーン</t>
  </si>
  <si>
    <t>車両塔載形クレーン</t>
  </si>
  <si>
    <t>ローダ・アンローダ</t>
  </si>
  <si>
    <t>その他のクレーン</t>
  </si>
  <si>
    <t>舶用ウインチ</t>
  </si>
  <si>
    <t>チェーンブロック</t>
  </si>
  <si>
    <t>ベルトコンベヤ</t>
  </si>
  <si>
    <t>チェーンコンベヤ</t>
  </si>
  <si>
    <t>ローラーコンベヤ</t>
  </si>
  <si>
    <t>その他のコンベヤ</t>
  </si>
  <si>
    <t>エレベータ（自動車用エレベータを除く）</t>
  </si>
  <si>
    <t>式</t>
  </si>
  <si>
    <t>エスカレータ</t>
  </si>
  <si>
    <t>機械式駐車装置</t>
  </si>
  <si>
    <t>自動立体倉庫装置</t>
  </si>
  <si>
    <t>プレイバックロボット</t>
  </si>
  <si>
    <t>数値制御ロボット</t>
  </si>
  <si>
    <t>産業用ロボット部品・付帯装置</t>
  </si>
  <si>
    <t>2090</t>
  </si>
  <si>
    <t>固定比減速機・モータ付きのもの</t>
  </si>
  <si>
    <t>固定比減速機・モーターなしのもの</t>
  </si>
  <si>
    <t>平歯車</t>
  </si>
  <si>
    <t>個</t>
  </si>
  <si>
    <t>はすば歯車</t>
  </si>
  <si>
    <t>かさ歯車</t>
  </si>
  <si>
    <t>その他の歯車</t>
  </si>
  <si>
    <t>スチールチェーン</t>
  </si>
  <si>
    <t>m</t>
  </si>
  <si>
    <t>2100</t>
  </si>
  <si>
    <t>動力耕うん機（歩行用トラクタを含む）</t>
  </si>
  <si>
    <t>装輪式トラクタ（２０ＰＳ未満）</t>
  </si>
  <si>
    <t>装輪式トラクタ（２０ＰＳ以上３０ＰＳ未満）</t>
  </si>
  <si>
    <t>装輪式トラクタ（３０ＰＳ以上）</t>
  </si>
  <si>
    <t>動力耕うん機及び装輪式トラクタ用ロータリ・プラウ・すき・ハロー</t>
  </si>
  <si>
    <t>田植機</t>
  </si>
  <si>
    <t>動力噴霧機及び動力散粉機（ミスト機・煙霧機を含む）</t>
  </si>
  <si>
    <t>刈払機（芝刈機を除く）</t>
  </si>
  <si>
    <t>コンバイン（刈取脱穀結合機）</t>
  </si>
  <si>
    <t>籾すり機</t>
  </si>
  <si>
    <t>農業用乾燥機</t>
  </si>
  <si>
    <t>木工機械・製材機械</t>
  </si>
  <si>
    <t>合板機械（繊維板機械を含む）</t>
  </si>
  <si>
    <t>農業用機械器具部門</t>
  </si>
  <si>
    <t>木材加工機械部門</t>
  </si>
  <si>
    <t>2110</t>
  </si>
  <si>
    <t>数値制御旋盤（ターニングセンタを含む）（立て形）</t>
  </si>
  <si>
    <t>数値制御旋盤（ターニングセンタを含む）（横形）</t>
  </si>
  <si>
    <t>その他の旋盤</t>
  </si>
  <si>
    <t>数値制御円筒研削盤</t>
  </si>
  <si>
    <t>数値制御平面研削盤</t>
  </si>
  <si>
    <t>その他の数値制御研削盤</t>
  </si>
  <si>
    <t>その他の研削盤</t>
  </si>
  <si>
    <t>数値制御歯切り盤及び歯車仕上げ機械</t>
  </si>
  <si>
    <t>その他の歯切り盤及び歯車仕上げ機械</t>
  </si>
  <si>
    <t>数値制御専用機</t>
  </si>
  <si>
    <t>その他の専用機</t>
  </si>
  <si>
    <t>マシニングセンタ立形（前後ストローク５００ｍｍ未満）</t>
  </si>
  <si>
    <t>マシニングセンタ立形（前後ストローク５００ｍｍ以上）</t>
  </si>
  <si>
    <t>マシニングセンタ横形（テーブルサイズ５００ｍｍ未満）</t>
  </si>
  <si>
    <t>マシニングセンタ横形（テーブルサイズ５００ｍｍ以上）</t>
  </si>
  <si>
    <t>その他のマシニングセンタ（立て・横兼用形、門形）</t>
  </si>
  <si>
    <t>数値制御ボール盤</t>
  </si>
  <si>
    <t>数値制御中ぐり盤</t>
  </si>
  <si>
    <t>数値制御フライス盤</t>
  </si>
  <si>
    <t>その他の数値制御工作機械</t>
  </si>
  <si>
    <t>他に分類されない工作機械</t>
  </si>
  <si>
    <t>2120</t>
  </si>
  <si>
    <t>圧延機械（本体又は一式のもの）及び同付属装置（シャーはせん断機に含む）</t>
  </si>
  <si>
    <t>圧延機械の部品（ロールを除く）</t>
  </si>
  <si>
    <t>鉄鋼用ロール（鋳鉄製及び鋳鋼製）</t>
  </si>
  <si>
    <t>本</t>
  </si>
  <si>
    <t>鉄鋼用ロール（鍛鋼製）</t>
  </si>
  <si>
    <t>ベンディングマシン（矯正機を含む）</t>
  </si>
  <si>
    <t>液圧プレス（リベッティングマシンを含み、プラスチック加工用のものを除く）</t>
  </si>
  <si>
    <t>数値制御式（液圧プレス内数）</t>
  </si>
  <si>
    <t>機械プレス（１００ｔ未満）</t>
  </si>
  <si>
    <t>機械プレス（１００ｔ以上５００ｔ未満）</t>
  </si>
  <si>
    <t>機械プレス（５００ｔ以上）</t>
  </si>
  <si>
    <t>数値制御式（機械プレス内数）</t>
  </si>
  <si>
    <t>せん断機</t>
  </si>
  <si>
    <t>鍛造機械</t>
  </si>
  <si>
    <t>ワイヤーフォーミングマシン</t>
  </si>
  <si>
    <t>ダイカストマシン</t>
  </si>
  <si>
    <t>鋳型機械</t>
  </si>
  <si>
    <t>砂処理・製品処理機械及び装置</t>
  </si>
  <si>
    <t>2140</t>
  </si>
  <si>
    <t>精米麦機械</t>
  </si>
  <si>
    <t>製パン・製菓機械</t>
  </si>
  <si>
    <t>醸造用機械（酒類・醤油・味噌用に限る）</t>
  </si>
  <si>
    <t>牛乳加工・乳製品製造用機械</t>
  </si>
  <si>
    <t>肉類・水産加工機械</t>
  </si>
  <si>
    <t>製袋充てん機</t>
  </si>
  <si>
    <t>容器成形充てん機</t>
  </si>
  <si>
    <t>上包機（収縮包装機・ストレッチ包装機を含む）</t>
  </si>
  <si>
    <t>びん詰機械（洗びん機・殺菌機等を含む）</t>
  </si>
  <si>
    <t>その他の個装・内装機械</t>
  </si>
  <si>
    <t>バンド掛け機</t>
  </si>
  <si>
    <t>ケース詰機</t>
  </si>
  <si>
    <t>その他の外装・荷造機械</t>
  </si>
  <si>
    <t>2160</t>
  </si>
  <si>
    <t>複写機デジタル機</t>
  </si>
  <si>
    <t>複写機フルカラー機</t>
  </si>
  <si>
    <t>金銭登録機システム式（端末機としての機能を有するもの）</t>
  </si>
  <si>
    <t>複写機の受入内訳</t>
  </si>
  <si>
    <t>受入国内</t>
  </si>
  <si>
    <t>受入国外</t>
  </si>
  <si>
    <t>2170</t>
  </si>
  <si>
    <t>家庭用ミシン</t>
  </si>
  <si>
    <t>一本針直線本縫（織物縫用・ニット縫用に限る）</t>
  </si>
  <si>
    <t>ヘリ縫（織物縫用・ニット縫用に限る）</t>
  </si>
  <si>
    <t>その他の工業用ミシン</t>
  </si>
  <si>
    <t>化学繊維機械</t>
  </si>
  <si>
    <t>紡績機械</t>
  </si>
  <si>
    <t>準備機械（糸巻機・その他の準備機械）</t>
  </si>
  <si>
    <t>織機</t>
  </si>
  <si>
    <t>編組機械</t>
  </si>
  <si>
    <t>染色仕上機械</t>
  </si>
  <si>
    <t>その他の繊維機械</t>
  </si>
  <si>
    <t>ミシン部門</t>
  </si>
  <si>
    <t>繊維機械部門</t>
  </si>
  <si>
    <t>2180</t>
  </si>
  <si>
    <t>一般冷凍空調用冷凍機（０．４ｋＷ未満）</t>
  </si>
  <si>
    <t>一般冷凍空調用冷凍機（０．４ｋＷ以上０．７５ｋＷ未満）</t>
  </si>
  <si>
    <t>一般冷凍空調用冷凍機（０．７５ｋＷ以上７．５ｋＷ未満）</t>
  </si>
  <si>
    <t>一般冷凍空調用冷凍機（７．５ｋＷ以上）</t>
  </si>
  <si>
    <t>圧縮機乗用車エアコン用（トラック用を含む）</t>
  </si>
  <si>
    <t>遠心式冷凍機</t>
  </si>
  <si>
    <t>吸収式冷凍機（冷温水機を含む）</t>
  </si>
  <si>
    <t>コンデンシングユニット（７．５ｋＷ未満）</t>
  </si>
  <si>
    <t>コンデンシングユニット（７．５ｋＷ以上）</t>
  </si>
  <si>
    <t>エアコンセパレート室外４．０ｋＷ以下</t>
  </si>
  <si>
    <t>エアコンセパレート室外４．０ｋＷ超７．１ｋＷ以下</t>
  </si>
  <si>
    <t>エアコンセパレート室外７．１ｋＷ超</t>
  </si>
  <si>
    <t>エアコンセパレート室内４．０ｋＷ以下</t>
  </si>
  <si>
    <t>エアコンセパレート室内４．０ｋＷ超７．１ｋＷ以下</t>
  </si>
  <si>
    <t>エアコンセパレート室内７．１ｋＷ超</t>
  </si>
  <si>
    <t>エアコンシングルパッケージ形</t>
  </si>
  <si>
    <t>室外ユニット（エンジンにより圧縮機を駆動）</t>
  </si>
  <si>
    <t>室内ユニット（エンジンにより圧縮機を駆動）</t>
  </si>
  <si>
    <t>エアコン乗用車用（トラック用を含む）</t>
  </si>
  <si>
    <t>エアコンその他の輸送機械用</t>
  </si>
  <si>
    <t>ショーケース冷凍機内蔵型</t>
  </si>
  <si>
    <t>ショーケース冷凍機別置形</t>
  </si>
  <si>
    <t>フリーザ（業務用冷凍庫を含む）</t>
  </si>
  <si>
    <t>除湿機</t>
  </si>
  <si>
    <t>製氷機</t>
  </si>
  <si>
    <t>チリングユニット（ヒートポンプを含む）</t>
  </si>
  <si>
    <t>冷凍・冷蔵ユニット（輸送機械用）</t>
  </si>
  <si>
    <t>その他の冷凍・冷蔵ユニット</t>
  </si>
  <si>
    <t>ファンコイルユニット</t>
  </si>
  <si>
    <t>エアハンドリングユニット</t>
  </si>
  <si>
    <t>冷凍・空調用冷却塔</t>
  </si>
  <si>
    <t>2190</t>
  </si>
  <si>
    <t>自動改札機・自動入場機</t>
  </si>
  <si>
    <t>業務用洗濯機</t>
  </si>
  <si>
    <t>自動車用洗浄機器</t>
  </si>
  <si>
    <t>2200</t>
  </si>
  <si>
    <t>ラジアル玉軸受</t>
  </si>
  <si>
    <t>千個</t>
  </si>
  <si>
    <t>その他の玉軸受</t>
  </si>
  <si>
    <t>円筒ころ軸受</t>
  </si>
  <si>
    <t>円錐ころ軸受</t>
  </si>
  <si>
    <t>球面ころ軸受</t>
  </si>
  <si>
    <t>針状ころ軸受</t>
  </si>
  <si>
    <t>その他のころ軸受</t>
  </si>
  <si>
    <t>軸受ユニット</t>
  </si>
  <si>
    <t>軸受メタル</t>
  </si>
  <si>
    <t>ブッシュ</t>
  </si>
  <si>
    <t>2210</t>
  </si>
  <si>
    <t>鉄骨</t>
  </si>
  <si>
    <t>生産重量・生産数量</t>
  </si>
  <si>
    <t>軽量鉄骨</t>
  </si>
  <si>
    <t>橋りょう（陸橋・水路橋・海洋橋等）</t>
  </si>
  <si>
    <t>鉄塔（送配電用・通信用・照明用・広告用等）</t>
  </si>
  <si>
    <t>水門（水門巻上機を含む）</t>
  </si>
  <si>
    <t>鋼管（ベンディングロールで成型したものに限る）</t>
  </si>
  <si>
    <t>送変電用架線金物</t>
  </si>
  <si>
    <t>配電用架線金物</t>
  </si>
  <si>
    <t>通信線路用・電車線用架線金物</t>
  </si>
  <si>
    <t>鉄構物及び架線金物部門</t>
  </si>
  <si>
    <t>2220</t>
  </si>
  <si>
    <t>かさね板ばね</t>
  </si>
  <si>
    <t>受入重量</t>
  </si>
  <si>
    <t>出荷その他重量</t>
  </si>
  <si>
    <t>つるまきばね</t>
  </si>
  <si>
    <t>ねじり棒ばね</t>
  </si>
  <si>
    <t>線ばね＿自動車用（シート用ばねを除く）</t>
  </si>
  <si>
    <t>線ばね＿その他の（機械用・シート用を含む）</t>
  </si>
  <si>
    <t>うす板ばね</t>
  </si>
  <si>
    <t>ばね座金</t>
  </si>
  <si>
    <t>ばね部門</t>
  </si>
  <si>
    <t>2230</t>
  </si>
  <si>
    <t>プレス用金型</t>
  </si>
  <si>
    <t>組</t>
  </si>
  <si>
    <t>鍛造用金型</t>
  </si>
  <si>
    <t>鋳造用金型</t>
  </si>
  <si>
    <t>ダイカスト用金型</t>
  </si>
  <si>
    <t>プラスチック用金型</t>
  </si>
  <si>
    <t>ガラス用金型</t>
  </si>
  <si>
    <t>ゴム用金型</t>
  </si>
  <si>
    <t>粉末や金用金型</t>
  </si>
  <si>
    <t>生産内訳</t>
  </si>
  <si>
    <t>自家使用分数量</t>
  </si>
  <si>
    <t>自家使用分金額</t>
  </si>
  <si>
    <t>2240</t>
  </si>
  <si>
    <t>ドリル（木工用を除く）</t>
  </si>
  <si>
    <t>ミーリングカッタ</t>
  </si>
  <si>
    <t>ギヤーカッタ（ねじフライスを含む）</t>
  </si>
  <si>
    <t>ブローチ</t>
  </si>
  <si>
    <t>タップ・ダイス（ハンドタップ・ドリルタップ・パイプタップを含む）</t>
  </si>
  <si>
    <t>リーマ・バイト</t>
  </si>
  <si>
    <t>ダイヤモンドドレッサ</t>
  </si>
  <si>
    <t>グライディングホイール</t>
  </si>
  <si>
    <t>カッティングソー</t>
  </si>
  <si>
    <t>セグメント工具</t>
  </si>
  <si>
    <t>ダイヤモンド切削工具（バイト・カッタ・リーマ・ドリル・フライス・エンドミル等）</t>
  </si>
  <si>
    <t>その他のダイヤモンド工具（ダイヤモンドビット・ダイヤモンドダイス・ガラス切・かたさ試験機用圧子・ポイント等）</t>
  </si>
  <si>
    <t>Ｃ（Ｗ）ＢＮ工具</t>
  </si>
  <si>
    <t>超硬バイト（自家使用を除く）</t>
  </si>
  <si>
    <t>超硬カッタ（自家使用を除く）</t>
  </si>
  <si>
    <t>超硬ドリル（自家使用を除く）</t>
  </si>
  <si>
    <t>超硬エンドミル（自家使用を除く）</t>
  </si>
  <si>
    <t>その他の超硬工具（自家使用を除く、ダイス・ロックビット・リーマ・レースセンター・オーガビット・コールカッタービット・コールビット・コーアビット等）</t>
  </si>
  <si>
    <t>製品（超硬工具）</t>
  </si>
  <si>
    <t>超硬チップ（ボールペン用及びスパイク用を除く）</t>
  </si>
  <si>
    <t>超硬サーメットチップ（ボールペン用及びスパイク用を除く）</t>
  </si>
  <si>
    <t>2250</t>
  </si>
  <si>
    <t>一般用バルブ及びコック（ステンレス鋼製）</t>
  </si>
  <si>
    <t>一般用バルブ及びコック（鋳鋼・鍛鋼製）</t>
  </si>
  <si>
    <t>一般用バルブ及びコック（鋳鉄製）</t>
  </si>
  <si>
    <t>一般用バルブ及びコック（青銅・黄銅製）</t>
  </si>
  <si>
    <t>高温高圧弁</t>
  </si>
  <si>
    <t>自動調整弁＿自力式（安全弁・スチームトラップ）</t>
  </si>
  <si>
    <t>自動調整弁＿自力式（その他）</t>
  </si>
  <si>
    <t>自動調整弁＿他力式（電磁弁）</t>
  </si>
  <si>
    <t>自動調整弁＿他力式（その他）</t>
  </si>
  <si>
    <t>給水栓（便器洗浄弁ボールタップ排水用）</t>
  </si>
  <si>
    <t>止水栓・分水栓</t>
  </si>
  <si>
    <t>管継手（可鍛鋳鉄製）</t>
  </si>
  <si>
    <t>管継手（鋼管製）</t>
  </si>
  <si>
    <t>管継手（非鉄金属製）</t>
  </si>
  <si>
    <t>弁及び管継手部門</t>
  </si>
  <si>
    <t>2260</t>
  </si>
  <si>
    <t>空気動工具</t>
  </si>
  <si>
    <t>生産数量・生産重量</t>
  </si>
  <si>
    <t>販売数量・販売重量</t>
  </si>
  <si>
    <t>月末在庫数量・月末在庫重量</t>
  </si>
  <si>
    <t>作業工具＿レンチ・スパナ</t>
  </si>
  <si>
    <t>作業工具＿プライヤ・ペンチ（ニッパー等を含む）</t>
  </si>
  <si>
    <t>作業工具＿ドライバ（硬鋼線使用のものに限る）</t>
  </si>
  <si>
    <t>作業工具＿その他</t>
  </si>
  <si>
    <t>のこ刃</t>
  </si>
  <si>
    <t>機械刃物＿鋼板せん断用刃物（シャーブレード）</t>
  </si>
  <si>
    <t>機械刃物＿合板機械用・木工機械用刃物</t>
  </si>
  <si>
    <t>機械刃物＿その他</t>
  </si>
  <si>
    <t>空気動工具、作業工具、のこ刃及び機械刃物部門</t>
  </si>
  <si>
    <t>2270</t>
  </si>
  <si>
    <t>ガスこんろ（液化石油ガスこんろ、普通鋳物製七輪を除く）</t>
  </si>
  <si>
    <t>ガス湯沸器（瞬間形元止式（給湯配管の出来ないもの））</t>
  </si>
  <si>
    <t>ガス湯沸器（瞬間形先止式（給湯配管の出来るもの）・貯湯形）</t>
  </si>
  <si>
    <t>ガス温水給湯暖房機</t>
  </si>
  <si>
    <t>ガス風呂がま（バーナー付の一体のものを含む）</t>
  </si>
  <si>
    <t>石油ストーブしん式（排気筒のないもの）</t>
  </si>
  <si>
    <t>石油ストーブ気化式（排気筒のないもの）</t>
  </si>
  <si>
    <t>石油温風暖房機（強制給排気・排気式）</t>
  </si>
  <si>
    <t>石油温水給湯暖房機（石油小形給湯機）</t>
  </si>
  <si>
    <t>石油温水給湯暖房機（石油温水給湯機）</t>
  </si>
  <si>
    <t>太陽熱温水器</t>
  </si>
  <si>
    <t>ガス機器、石油機器及び太陽熱温水器部門</t>
  </si>
  <si>
    <t>2280</t>
  </si>
  <si>
    <t>直流機（一般用・車両用）</t>
  </si>
  <si>
    <t>一般用蒸気タービン発電機</t>
  </si>
  <si>
    <t>kVA</t>
  </si>
  <si>
    <t>一般用ガスタービン発電機</t>
  </si>
  <si>
    <t>一般用エンジン発電機（３ｋＶＡ以下）</t>
  </si>
  <si>
    <t>一般用エンジン発電機（３ｋＶＡ超１０ｋＶＡ以下）</t>
  </si>
  <si>
    <t>一般用エンジン発電機（１０ｋＶＡ超２００ｋＶＡ以下）</t>
  </si>
  <si>
    <t>一般用エンジン発電機（２００ｋＶＡをこえるもの）</t>
  </si>
  <si>
    <t>水車及びその他の交流発電機</t>
  </si>
  <si>
    <t>単相誘導電動機（非標準は７０Ｗ以上）</t>
  </si>
  <si>
    <t>標準三相誘導電動機</t>
  </si>
  <si>
    <t>非標準三相誘導電動機（１１ｋＷ以下）</t>
  </si>
  <si>
    <t>非標準三相誘導電動機（１１ｋＷ超３７ｋＷ以下）</t>
  </si>
  <si>
    <t>非標準三相誘導電動機（３７ｋＷ超７５ｋＷ以下）</t>
  </si>
  <si>
    <t>非標準三相誘導電動機（７５ｋＷ超１０００ｋＷ以下）</t>
  </si>
  <si>
    <t>非標準三相誘導電動機（１０００ｋＷをこえるもの）</t>
  </si>
  <si>
    <t>ＰＭモータ（自動車用）</t>
  </si>
  <si>
    <t>ＰＭモータ（その他）</t>
  </si>
  <si>
    <t>その他の交流電動機（７０Ｗ以上）</t>
  </si>
  <si>
    <t>サーボモータ</t>
  </si>
  <si>
    <t>小形直流電動機（７０Ｗ未満）</t>
  </si>
  <si>
    <t>小形交流電動機（７０Ｗ未満）</t>
  </si>
  <si>
    <t>ステッピングモータ（７０Ｗ未満）</t>
  </si>
  <si>
    <t>その他の小形電動機（７０Ｗ未満）</t>
  </si>
  <si>
    <t>超小形電動機（入力３Ｗ以下のもの）</t>
  </si>
  <si>
    <t>電気ホイスト</t>
  </si>
  <si>
    <t>電気ブロワ</t>
  </si>
  <si>
    <t>電気グラインダ</t>
  </si>
  <si>
    <t>電気ドリル</t>
  </si>
  <si>
    <t>電池式ドリル及びドライバ</t>
  </si>
  <si>
    <t>電気のこぎり</t>
  </si>
  <si>
    <t>その他の電動工具</t>
  </si>
  <si>
    <t>2290</t>
  </si>
  <si>
    <t>標準油入り変圧器（電力会社向け）</t>
  </si>
  <si>
    <t>標準油入り変圧器（電力会社向け以外）</t>
  </si>
  <si>
    <t>標準モールド変圧器</t>
  </si>
  <si>
    <t>非標準油入変圧器（２０００ｋＶＡ以下）</t>
  </si>
  <si>
    <t>非標準油入変圧器（２００１以上１００００ｋＶＡ未満）</t>
  </si>
  <si>
    <t>非標準油入変圧器（１００００以上１０００００ｋＶＡ未満）</t>
  </si>
  <si>
    <t>非標準油入変圧器（１０００００ｋＶＡ以上）</t>
  </si>
  <si>
    <t>非標準モールド変圧器（２０００ｋＶＡ以下）</t>
  </si>
  <si>
    <t>非標準モールド変圧器（２００１ｋＶＡ以上）</t>
  </si>
  <si>
    <t>その他の非標準乾式変圧器</t>
  </si>
  <si>
    <t>特殊用途変圧器</t>
  </si>
  <si>
    <t>計器用変成器</t>
  </si>
  <si>
    <t>無停電電源装置</t>
  </si>
  <si>
    <t>系統用・その他の一般負荷用電力変換装置</t>
  </si>
  <si>
    <t>はん（汎）用インバータ</t>
  </si>
  <si>
    <t>その他のインバータ</t>
  </si>
  <si>
    <t>サーボアンプ</t>
  </si>
  <si>
    <t>その他の電動機駆動用変換装置</t>
  </si>
  <si>
    <t>特別高圧・高圧電力用コンデンサ</t>
  </si>
  <si>
    <t>低圧電力・機器用コンデンサ</t>
  </si>
  <si>
    <t>避雷装置</t>
  </si>
  <si>
    <t>リアクトル</t>
  </si>
  <si>
    <t>電気炉</t>
  </si>
  <si>
    <t>標準自動アーク溶接機</t>
  </si>
  <si>
    <t>その他のアーク溶接機</t>
  </si>
  <si>
    <t>抵抗溶接機</t>
  </si>
  <si>
    <t>2300</t>
  </si>
  <si>
    <t>密閉形ガス絶縁開閉装置</t>
  </si>
  <si>
    <t>特別高圧・高圧配電盤</t>
  </si>
  <si>
    <t>面</t>
  </si>
  <si>
    <t>低圧配電盤</t>
  </si>
  <si>
    <t>産業用分電盤</t>
  </si>
  <si>
    <t>住宅用分電盤</t>
  </si>
  <si>
    <t>監視制御装置</t>
  </si>
  <si>
    <t>その他の開閉制御装置</t>
  </si>
  <si>
    <t>保護継電器</t>
  </si>
  <si>
    <t>電磁開閉器</t>
  </si>
  <si>
    <t>電磁リレー</t>
  </si>
  <si>
    <t>その他の制御リレー</t>
  </si>
  <si>
    <t>プログラマブルコントローラ（１２８点未満）</t>
  </si>
  <si>
    <t>プログラマブルコントローラ（１２８点以上）</t>
  </si>
  <si>
    <t>操作スイッチ</t>
  </si>
  <si>
    <t>検出スイッチ</t>
  </si>
  <si>
    <t>マイクロスイッチ</t>
  </si>
  <si>
    <t>その他の低圧器具</t>
  </si>
  <si>
    <t>高圧開閉器</t>
  </si>
  <si>
    <t>配線用遮断器</t>
  </si>
  <si>
    <t>漏電遮断器</t>
  </si>
  <si>
    <t>安全ブレーカ</t>
  </si>
  <si>
    <t>機器保護用及びその他の遮断器</t>
  </si>
  <si>
    <t>真空遮断器</t>
  </si>
  <si>
    <t>ガス遮断器</t>
  </si>
  <si>
    <t>その他の高圧遮断器</t>
  </si>
  <si>
    <t>電磁クラッチ</t>
  </si>
  <si>
    <t>2310</t>
  </si>
  <si>
    <t>電気がま</t>
  </si>
  <si>
    <t>受入数量国内</t>
  </si>
  <si>
    <t>受入数量国外</t>
  </si>
  <si>
    <t>食器洗い乾燥機</t>
  </si>
  <si>
    <t>電気冷蔵庫</t>
  </si>
  <si>
    <t>クッキングヒーター</t>
  </si>
  <si>
    <t>換気扇</t>
  </si>
  <si>
    <t>電気温水器</t>
  </si>
  <si>
    <t>自然冷媒ヒートポンプ式給湯機</t>
  </si>
  <si>
    <t>家庭用電気井戸ポンプ</t>
  </si>
  <si>
    <t>電気洗濯機</t>
  </si>
  <si>
    <t>電気掃除機</t>
  </si>
  <si>
    <t>温水洗浄便座</t>
  </si>
  <si>
    <t>電気かみそり</t>
  </si>
  <si>
    <t>電気マッサージ器具</t>
  </si>
  <si>
    <t>2320</t>
  </si>
  <si>
    <t>自動車用電球</t>
  </si>
  <si>
    <t>ハロゲン電球</t>
  </si>
  <si>
    <t>その他の白熱電球</t>
  </si>
  <si>
    <t>蛍光ランプ（直管形の２０Ｗ）</t>
  </si>
  <si>
    <t>蛍光ランプ（直管形の４０Ｗ）</t>
  </si>
  <si>
    <t>その他の蛍光ランプ</t>
  </si>
  <si>
    <t>ＨＩＤランプ</t>
  </si>
  <si>
    <t>その他の放電ランプ</t>
  </si>
  <si>
    <t>ＬＥＤランプ（電球形（直管を除く））</t>
  </si>
  <si>
    <t>ＬＥＤランプ（直管）</t>
  </si>
  <si>
    <t>配線器具接続器（自己消費を除く）</t>
  </si>
  <si>
    <t>その他の配線器具（自己消費を除く）</t>
  </si>
  <si>
    <t>白熱灯器具</t>
  </si>
  <si>
    <t>高圧放電灯器具</t>
  </si>
  <si>
    <t>ＬＥＤ器具（自動車用を除く）</t>
  </si>
  <si>
    <t>自動車用電気照明器具（二輪自動車用を含む）</t>
  </si>
  <si>
    <t>2330</t>
  </si>
  <si>
    <t>電話機</t>
  </si>
  <si>
    <t>出荷販売金額</t>
  </si>
  <si>
    <t>ボタン電話装置</t>
  </si>
  <si>
    <t>インターホン</t>
  </si>
  <si>
    <t>その他の交換機・付属装置</t>
  </si>
  <si>
    <t>デジタル伝送装置</t>
  </si>
  <si>
    <t>その他の搬送装置・付属装置（変復調装置を含む）</t>
  </si>
  <si>
    <t>放送装置</t>
  </si>
  <si>
    <t>固定通信装置（衛星・地上系）</t>
  </si>
  <si>
    <t>携帯電話</t>
  </si>
  <si>
    <t>その他の陸上移動通信装置</t>
  </si>
  <si>
    <t>海上・航空移動通信装置</t>
  </si>
  <si>
    <t>基地局通信装置</t>
  </si>
  <si>
    <t>その他の無線通信装置</t>
  </si>
  <si>
    <t>レーダ装置</t>
  </si>
  <si>
    <t>無線位置測定装置</t>
  </si>
  <si>
    <t>テレメータ・テレコントロール</t>
  </si>
  <si>
    <t>その他の無線応用装置</t>
  </si>
  <si>
    <t>ネットワーク接続機器</t>
  </si>
  <si>
    <t>2340</t>
  </si>
  <si>
    <t>デジタルカメラ（一眼レフタイプ（レンズ交換式））</t>
  </si>
  <si>
    <t>デジタルカメラ（コンパクトタイプ）</t>
  </si>
  <si>
    <t>カーオーディオ</t>
  </si>
  <si>
    <t>カーナビゲーションシステム</t>
  </si>
  <si>
    <t>補聴器</t>
  </si>
  <si>
    <t>2350</t>
  </si>
  <si>
    <t>炭素系可変抵抗器（半固定を除く）</t>
  </si>
  <si>
    <t>その他の可変抵抗器</t>
  </si>
  <si>
    <t>ネットワーク抵抗器</t>
  </si>
  <si>
    <t>チップ抵抗器</t>
  </si>
  <si>
    <t>その他の固定抵抗器</t>
  </si>
  <si>
    <t>アルミ電解コンデンサ</t>
  </si>
  <si>
    <t>タンタル電解コンデンサ</t>
  </si>
  <si>
    <t>セラミックコンデンサ</t>
  </si>
  <si>
    <t>金属化有機フィルムコンデンサ</t>
  </si>
  <si>
    <t>その他の固定コンデンサ</t>
  </si>
  <si>
    <t>トランス</t>
  </si>
  <si>
    <t>インダクタ（コイルを含む）</t>
  </si>
  <si>
    <t>水晶振動子</t>
  </si>
  <si>
    <t>フィルタ</t>
  </si>
  <si>
    <t>複合部品</t>
  </si>
  <si>
    <t>スイッチ（通信・電子装置用に限る）</t>
  </si>
  <si>
    <t>同軸コネクタ</t>
  </si>
  <si>
    <t>プリント基板用コネクタ</t>
  </si>
  <si>
    <t>丸形コネクタ</t>
  </si>
  <si>
    <t>角形コネクタ</t>
  </si>
  <si>
    <t>その他のコネクタ</t>
  </si>
  <si>
    <t>リレー（有線通信機器用に限る）</t>
  </si>
  <si>
    <t>リジッド片面プリント配線板</t>
  </si>
  <si>
    <t>㎡</t>
  </si>
  <si>
    <t>リジッド両面プリント配線板</t>
  </si>
  <si>
    <t>リジッド多層プリント配線板（４層）</t>
  </si>
  <si>
    <t>リジッド多層プリント配線板（６～８層）</t>
  </si>
  <si>
    <t>リジッド多層プリント配線板（１０層以上）</t>
  </si>
  <si>
    <t>リジッドビルドアップ多層配線板</t>
  </si>
  <si>
    <t>片面フレキシブル配線板</t>
  </si>
  <si>
    <t>両面・多層フレキシブル配線板</t>
  </si>
  <si>
    <t>リジッド系モジュール基板</t>
  </si>
  <si>
    <t>その他のモジュール基板</t>
  </si>
  <si>
    <t>プリント配線実装基板</t>
  </si>
  <si>
    <t>モジュール実装基板</t>
  </si>
  <si>
    <t>音響部品（スピーカ・マイクロホン）</t>
  </si>
  <si>
    <t>0137</t>
  </si>
  <si>
    <t>千㎡</t>
  </si>
  <si>
    <t>0138</t>
  </si>
  <si>
    <t>0139</t>
  </si>
  <si>
    <t>千枚</t>
  </si>
  <si>
    <t>0140</t>
  </si>
  <si>
    <t>スイッチング電源</t>
  </si>
  <si>
    <t>千台</t>
  </si>
  <si>
    <t>2360</t>
  </si>
  <si>
    <t>マイクロ波管</t>
  </si>
  <si>
    <t>Ｘ線管</t>
  </si>
  <si>
    <t>その他の電子管</t>
  </si>
  <si>
    <t>シリコンダイオード</t>
  </si>
  <si>
    <t>整流素子（１００ｍＡ以上）</t>
  </si>
  <si>
    <t>シリコントランジスタ（１Ｗ未満）</t>
  </si>
  <si>
    <t>シリコントランジスタ（１Ｗ以上）</t>
  </si>
  <si>
    <t>電界効果型トランジスタ</t>
  </si>
  <si>
    <t>ＩＧＢＴ</t>
  </si>
  <si>
    <t>サーミスタ</t>
  </si>
  <si>
    <t>バリスタ</t>
  </si>
  <si>
    <t>サイリスタ</t>
  </si>
  <si>
    <t>発光ダイオード</t>
  </si>
  <si>
    <t>レーザダイオード</t>
  </si>
  <si>
    <t>カプラ・インタラプタ</t>
  </si>
  <si>
    <t>太陽電池セル</t>
  </si>
  <si>
    <t>その他の光電変換素子</t>
  </si>
  <si>
    <t>その他の半導体素子</t>
  </si>
  <si>
    <t>標準線形回路</t>
  </si>
  <si>
    <t>非標準線形回路（産業用）</t>
  </si>
  <si>
    <t>非標準線形回路（民生用）</t>
  </si>
  <si>
    <t>バイポーラ型</t>
  </si>
  <si>
    <t>モス型マイクロコンピュータ（ＭＰＵ）</t>
  </si>
  <si>
    <t>モス型マイクロコンピュータ（ＭＣＵ）</t>
  </si>
  <si>
    <t>モス型標準ロジック</t>
  </si>
  <si>
    <t>モス型セミカスタム</t>
  </si>
  <si>
    <t>モス型ディスプレイドライバ</t>
  </si>
  <si>
    <t>モス型その他ロジック</t>
  </si>
  <si>
    <t>混成集積回路</t>
  </si>
  <si>
    <t>アクティブ型（４．５型未満）</t>
  </si>
  <si>
    <t>アクティブ型（４．５型以上７．７型未満）</t>
  </si>
  <si>
    <t>アクティブ型（７．７型以上）</t>
  </si>
  <si>
    <t>0141</t>
  </si>
  <si>
    <t>0142</t>
  </si>
  <si>
    <t>太陽電池モジュール</t>
  </si>
  <si>
    <t>受入容量</t>
  </si>
  <si>
    <t>消費容量</t>
  </si>
  <si>
    <t>出荷その他容量</t>
  </si>
  <si>
    <t>2370</t>
  </si>
  <si>
    <t>パーソナルコンピュータ（サーバ用）</t>
  </si>
  <si>
    <t>パーソナルコンピュータ（デスクトップ型）（タワー型及び一体型を含む）</t>
  </si>
  <si>
    <t>パーソナルコンピュータ（ノートブック型）（タブレット型を含む）</t>
  </si>
  <si>
    <t>ディスクアレイ装置</t>
  </si>
  <si>
    <t>その他の外部記憶装置</t>
  </si>
  <si>
    <t>インクジェットプリンタ</t>
  </si>
  <si>
    <t>レーザプリンタ</t>
  </si>
  <si>
    <t>その他のプリンタ</t>
  </si>
  <si>
    <t>モニター（３１型未満）</t>
  </si>
  <si>
    <t>モニター（３１型以上）</t>
  </si>
  <si>
    <t>プロジェクタ</t>
  </si>
  <si>
    <t>現金自動預払機（支払機含む）</t>
  </si>
  <si>
    <t>その他の金融用端末装置</t>
  </si>
  <si>
    <t>情報キオスク端末装置</t>
  </si>
  <si>
    <t>携帯型専用端末装置</t>
  </si>
  <si>
    <t>その他の情報端末</t>
  </si>
  <si>
    <t>2380</t>
  </si>
  <si>
    <t>指示計器</t>
  </si>
  <si>
    <t>電力量計</t>
  </si>
  <si>
    <t>電圧・電流・電力測定器</t>
  </si>
  <si>
    <t>無線通信測定器</t>
  </si>
  <si>
    <t>ロジックＩＣテスタ</t>
  </si>
  <si>
    <t>ＩＣ測定関連機器</t>
  </si>
  <si>
    <t>その他の半導体・ＩＣ測定器</t>
  </si>
  <si>
    <t>その他の電気測定器</t>
  </si>
  <si>
    <t>温度計</t>
  </si>
  <si>
    <t>圧力計</t>
  </si>
  <si>
    <t>流量計</t>
  </si>
  <si>
    <t>差圧計</t>
  </si>
  <si>
    <t>その他の発信器</t>
  </si>
  <si>
    <t>受信計</t>
  </si>
  <si>
    <t>プロセス用分析計</t>
  </si>
  <si>
    <t>デジタル計装制御システム</t>
  </si>
  <si>
    <t>その他のプロセス監視制御システム</t>
  </si>
  <si>
    <t>その他のプロセス用計測制御機器</t>
  </si>
  <si>
    <t>ガス警報器</t>
  </si>
  <si>
    <t>医科・歯科用Ｘ線装置</t>
  </si>
  <si>
    <t>Ｘ線医用ＣＴ装置</t>
  </si>
  <si>
    <t>その他のＸ線装置</t>
  </si>
  <si>
    <t>放射性物質応用機器</t>
  </si>
  <si>
    <t>放射線測定器</t>
  </si>
  <si>
    <t>洗浄機</t>
  </si>
  <si>
    <t>医療機器</t>
  </si>
  <si>
    <t>溶接機</t>
  </si>
  <si>
    <t>その他の超音波応用装置</t>
  </si>
  <si>
    <t>電子顕微鏡</t>
  </si>
  <si>
    <t>産業用テレビジョン装置</t>
  </si>
  <si>
    <t>医用測定器</t>
  </si>
  <si>
    <t>その他の電子応用装置（その他）</t>
  </si>
  <si>
    <t>2390</t>
  </si>
  <si>
    <t>酸化銀電池</t>
  </si>
  <si>
    <t>リチウム電池</t>
  </si>
  <si>
    <t>鉛蓄電池（自動車用（二輪自動車用を除く））</t>
  </si>
  <si>
    <t>鉛量t</t>
  </si>
  <si>
    <t>その他の鉛蓄電池</t>
  </si>
  <si>
    <t>アルカリ蓄電池（ニッケル・水素電池）</t>
  </si>
  <si>
    <t>千Ah</t>
  </si>
  <si>
    <t>その他のアルカリ蓄電池</t>
  </si>
  <si>
    <t>リチウムイオン蓄電池（車載用）</t>
  </si>
  <si>
    <t>リチウムイオン蓄電池（その他）</t>
  </si>
  <si>
    <t>2400</t>
  </si>
  <si>
    <t>製品（自動車）</t>
  </si>
  <si>
    <t>軽自動車・気筒容積６６０ｍｌ以下</t>
  </si>
  <si>
    <t>小型自動車・気筒容積６６０ｍｌを超え２０００ｍｌ以下</t>
  </si>
  <si>
    <t>普通自動車・気筒容積２０００ｍｌを超えるもの</t>
  </si>
  <si>
    <t>小型バス</t>
  </si>
  <si>
    <t>大型バス</t>
  </si>
  <si>
    <t>トラック（軽自動車）</t>
  </si>
  <si>
    <t>トラック（小型自動車・ガソリン車）</t>
  </si>
  <si>
    <t>トラック（小型自動車・ディーゼル車）</t>
  </si>
  <si>
    <t>トラック（普通自動車・ガソリン車）</t>
  </si>
  <si>
    <t>トラック（普通自動車・ディーゼル車）</t>
  </si>
  <si>
    <t>トラック（けん引車）</t>
  </si>
  <si>
    <t>特殊自動車</t>
  </si>
  <si>
    <t>トレーラ</t>
  </si>
  <si>
    <t>二輪自動車（気筒容積５０ｍｌ以下）</t>
  </si>
  <si>
    <t>二輪自動車（気筒容積５０ｍｌを超え１２５ｍｌ以下）</t>
  </si>
  <si>
    <t>二輪自動車（気筒容積１２５ｍｌを超え２５０ｍｌ以下）</t>
  </si>
  <si>
    <t>二輪自動車（気筒容積２５０ｍｌを超えるもの）</t>
  </si>
  <si>
    <t>製品（車体）</t>
  </si>
  <si>
    <t>小型トラック荷台</t>
  </si>
  <si>
    <t>普通トラック荷台</t>
  </si>
  <si>
    <t>小型特装ボデー</t>
  </si>
  <si>
    <t>普通特装ボデー</t>
  </si>
  <si>
    <t>2410</t>
  </si>
  <si>
    <t>シート</t>
  </si>
  <si>
    <t>0143</t>
  </si>
  <si>
    <t>0144</t>
  </si>
  <si>
    <t>0145</t>
  </si>
  <si>
    <t>0146</t>
  </si>
  <si>
    <t>0147</t>
  </si>
  <si>
    <t>0148</t>
  </si>
  <si>
    <t>0149</t>
  </si>
  <si>
    <t>0150</t>
  </si>
  <si>
    <t>2430</t>
  </si>
  <si>
    <t>製品（自転車）</t>
  </si>
  <si>
    <t>軽快車</t>
  </si>
  <si>
    <t>電動アシスト車</t>
  </si>
  <si>
    <t>その他</t>
  </si>
  <si>
    <t>手動式車いす</t>
  </si>
  <si>
    <t>電動式車いす</t>
  </si>
  <si>
    <t>2440</t>
  </si>
  <si>
    <t>蓄電池式運搬車（パレットトラックを含む）・内燃機関運搬車・無人搬送車</t>
  </si>
  <si>
    <t>フォークリフトトラック（蓄電池式）</t>
  </si>
  <si>
    <t>フォークリフトトラック（内燃機関式）</t>
  </si>
  <si>
    <t>ショベルトラック</t>
  </si>
  <si>
    <t>2450</t>
  </si>
  <si>
    <t>ターボジェット機</t>
  </si>
  <si>
    <t>生産防衛省及び特需数量</t>
  </si>
  <si>
    <t>機</t>
  </si>
  <si>
    <t>生産防衛省及び特需金額</t>
  </si>
  <si>
    <t>生産その他数量</t>
  </si>
  <si>
    <t>生産その他金額</t>
  </si>
  <si>
    <t>修理防衛省及び特需金額</t>
  </si>
  <si>
    <t>修理その他金額</t>
  </si>
  <si>
    <t>ターボプロップ機</t>
  </si>
  <si>
    <t>ヘリコプタ</t>
  </si>
  <si>
    <t>その他の航空機</t>
  </si>
  <si>
    <t>機体部品（プロペラ・回転翼を含む）</t>
  </si>
  <si>
    <t>付属装置・室内装備（保命装置を含む）</t>
  </si>
  <si>
    <t>ターボジェット発動機</t>
  </si>
  <si>
    <t>ターボシャフト発動機</t>
  </si>
  <si>
    <t>その他の発動機</t>
  </si>
  <si>
    <t>発動機部品</t>
  </si>
  <si>
    <t>補機（発動機の付属品を含む）</t>
  </si>
  <si>
    <t>航空計器・操縦訓練用設備</t>
  </si>
  <si>
    <t>2460</t>
  </si>
  <si>
    <t>製品（計測機器）</t>
  </si>
  <si>
    <t>工業用長さ計</t>
  </si>
  <si>
    <t>ガスメータ</t>
  </si>
  <si>
    <t>水道メータ</t>
  </si>
  <si>
    <t>積算式ガソリン量器</t>
  </si>
  <si>
    <t>工業用計重機</t>
  </si>
  <si>
    <t>圧力計（アネロイド形）</t>
  </si>
  <si>
    <t>精密測定機（光学測定機を含む）</t>
  </si>
  <si>
    <t>光分析機器</t>
  </si>
  <si>
    <t>電磁気分析機器（Ｘ線回折装置を除く）</t>
  </si>
  <si>
    <t>クロマト・分離・蒸留機器</t>
  </si>
  <si>
    <t>その他の分析機器</t>
  </si>
  <si>
    <t>環境計測機器</t>
  </si>
  <si>
    <t>材料試験機</t>
  </si>
  <si>
    <t>動的試験機・構造物試験機</t>
  </si>
  <si>
    <t>測量機器（トランシット・レベル，光波測距儀）</t>
  </si>
  <si>
    <t>2470</t>
  </si>
  <si>
    <t>カメラ</t>
  </si>
  <si>
    <t>カメラ用交換レンズ</t>
  </si>
  <si>
    <t>ムーブメント（自己消費を除く）</t>
  </si>
  <si>
    <t>2510</t>
  </si>
  <si>
    <t>機械材料軸受合金（輸送機械用）</t>
  </si>
  <si>
    <t>機械材料軸受合金（その他用の軸受合金）</t>
  </si>
  <si>
    <t>機械材料機械部品（輸送機械用）</t>
  </si>
  <si>
    <t>機械材料機械部品（その他用の機械部品）</t>
  </si>
  <si>
    <t>機械材料（摩擦材料）</t>
  </si>
  <si>
    <t>電気接点</t>
  </si>
  <si>
    <t>磁性材料（硬質）</t>
  </si>
  <si>
    <t>磁性材料（軟質）</t>
  </si>
  <si>
    <t>その他の粉末や金製品（超硬チップを除く）</t>
  </si>
  <si>
    <t>粉末や金製品部門</t>
  </si>
  <si>
    <t>2520</t>
  </si>
  <si>
    <t>鉄系＿熱間鍛造品＿型鍛造品（産業機械・土木建設機械用）</t>
  </si>
  <si>
    <t>鉄系＿熱間鍛造品＿型鍛造品（自動車用）</t>
  </si>
  <si>
    <t>鉄系＿熱間鍛造品＿型鍛造品（その他用の型鍛造品）</t>
  </si>
  <si>
    <t>鉄系＿熱間鍛造品＿自由鍛造品（産業機械・土木建設機械用）</t>
  </si>
  <si>
    <t>鉄系＿熱間鍛造品＿自由鍛造品（輸送機械用）</t>
  </si>
  <si>
    <t>鉄系＿熱間鍛造品＿自由鍛造品（その他用の自由鍛造品）</t>
  </si>
  <si>
    <t>鉄系＿熱間鍛造品＿リングロール品（産業機械・土木建設機械用）</t>
  </si>
  <si>
    <t>鉄系＿熱間鍛造品＿リングロール品（自動車用）</t>
  </si>
  <si>
    <t>鉄系＿熱間鍛造品＿リングロール品（その他用のリングロール品）</t>
  </si>
  <si>
    <t>鉄系＿冷間鍛造品（自動車用）</t>
  </si>
  <si>
    <t>鉄系＿冷間鍛造品（その他用の冷間鍛造品）</t>
  </si>
  <si>
    <t>鉄系＿消費計</t>
  </si>
  <si>
    <t>消費重量</t>
  </si>
  <si>
    <t>アルミニウム系＿熱間鍛造品（自動車用）</t>
  </si>
  <si>
    <t>アルミニウム系＿熱間鍛造品（その他用の熱間鍛造品）</t>
  </si>
  <si>
    <t>アルミニウム系＿冷間鍛造品（自動車用）</t>
  </si>
  <si>
    <t>アルミニウム系＿冷間鍛造品（その他用の冷間鍛造品）</t>
  </si>
  <si>
    <t>アルミニウム系＿消費計</t>
  </si>
  <si>
    <t>鍛工品部門</t>
  </si>
  <si>
    <t>2530</t>
  </si>
  <si>
    <t>銑鉄鋳物（球状黒鉛鋳鉄を除く）＿一般・電気機械用（産業機械器具用）</t>
  </si>
  <si>
    <t>銑鉄鋳物（球状黒鉛鋳鉄を除く）＿一般・電気機械用（金属工作・加工機械用）</t>
  </si>
  <si>
    <t>銑鉄鋳物（球状黒鉛鋳鉄を除く）＿一般・電気機械用（その他の一般・電気機械用）</t>
  </si>
  <si>
    <t>銑鉄鋳物（球状黒鉛鋳鉄を除く）＿輸送機械用（自動車用）</t>
  </si>
  <si>
    <t>銑鉄鋳物（球状黒鉛鋳鉄を除く）＿輸送機械用（その他の輸送機械用）</t>
  </si>
  <si>
    <t>銑鉄鋳物（球状黒鉛鋳鉄を除く）＿その他用の銑鉄鋳物</t>
  </si>
  <si>
    <t>銑鉄鋳物（球状黒鉛鋳鉄を除く）計</t>
  </si>
  <si>
    <t>球状黒鉛鋳鉄＿一般・電気機械用（産業機械器具用）</t>
  </si>
  <si>
    <t>球状黒鉛鋳鉄＿一般・電気機械用（金属工作・加工機械用）</t>
  </si>
  <si>
    <t>球状黒鉛鋳鉄＿一般・電気機械用（その他の一般・電気機械用）</t>
  </si>
  <si>
    <t>球状黒鉛鋳鉄＿輸送機械用（自動車用）</t>
  </si>
  <si>
    <t>球状黒鉛鋳鉄＿輸送機械用（その他の輸送機械用）</t>
  </si>
  <si>
    <t>球状黒鉛鋳鉄＿その他用の球状黒鉛鋳鉄</t>
  </si>
  <si>
    <t>球状黒鉛鋳鉄計</t>
  </si>
  <si>
    <t>銑鉄</t>
  </si>
  <si>
    <t>当該品目群月間消費</t>
  </si>
  <si>
    <t>鋼くず</t>
  </si>
  <si>
    <t>返りくず</t>
  </si>
  <si>
    <t>銑鉄鋳物部門</t>
  </si>
  <si>
    <t>2540</t>
  </si>
  <si>
    <t>製品（可鍛鋳鉄・精密鋳造品）</t>
  </si>
  <si>
    <t>可鍛鋳鉄</t>
  </si>
  <si>
    <t>精密鋳造ガスタービン用</t>
  </si>
  <si>
    <t>精密鋳造一般機械用</t>
  </si>
  <si>
    <t>精密鋳造自動車用</t>
  </si>
  <si>
    <t>精密鋳造航空機・武器用</t>
  </si>
  <si>
    <t>精密鋳造その他用</t>
  </si>
  <si>
    <t>精密鋳造品計</t>
  </si>
  <si>
    <t>製品（精密鋳造品・材質別生産）</t>
  </si>
  <si>
    <t>材質別生産重量</t>
  </si>
  <si>
    <t>アルミニウム合金</t>
  </si>
  <si>
    <t>その他の非鉄合金</t>
  </si>
  <si>
    <t>可鍛鋳鉄部門</t>
  </si>
  <si>
    <t>精密鋳造品部門</t>
  </si>
  <si>
    <t>2550</t>
  </si>
  <si>
    <t>銅・銅合金鋳物（一般機械用＿産業機械器具用）</t>
  </si>
  <si>
    <t>銅・銅合金鋳物（一般機械用＿軸受メタル用）</t>
  </si>
  <si>
    <t>銅・銅合金鋳物（一般機械用＿バルブコック用）</t>
  </si>
  <si>
    <t>銅・銅合金鋳物（輸送機械用）</t>
  </si>
  <si>
    <t>銅・銅合金鋳物（その他用の銅・銅合金鋳物）</t>
  </si>
  <si>
    <t>銅・銅合金鋳物消費計</t>
  </si>
  <si>
    <t>アルミニウム鋳物（一般機械用）</t>
  </si>
  <si>
    <t>アルミニウム鋳物（輸送機械用＿自動車用）</t>
  </si>
  <si>
    <t>アルミニウム鋳物（輸送機械用＿その他の輸送機械用）</t>
  </si>
  <si>
    <t>アルミニウム鋳物（その他用のアルミニウム鋳物）</t>
  </si>
  <si>
    <t>アルミニウム鋳物消費計</t>
  </si>
  <si>
    <t>銅合金地金</t>
  </si>
  <si>
    <t>アルミニウム合金新地金</t>
  </si>
  <si>
    <t>アルミニウム二次合金地金</t>
  </si>
  <si>
    <t>非鉄金属鋳物部門</t>
  </si>
  <si>
    <t>2560</t>
  </si>
  <si>
    <t>アルミニウムダイカスト（一般機械用）</t>
  </si>
  <si>
    <t>アルミニウムダイカスト（電気機械用）</t>
  </si>
  <si>
    <t>アルミニウムダイカスト（自動車用）</t>
  </si>
  <si>
    <t>アルミニウムダイカスト（二輪自動車用）</t>
  </si>
  <si>
    <t>アルミニウムダイカスト（その他用のアルミニウム）</t>
  </si>
  <si>
    <t>アルミニウムダイカスト消費計</t>
  </si>
  <si>
    <t>亜鉛ダイカスト（自動車用）</t>
  </si>
  <si>
    <t>亜鉛ダイカスト（その他用の亜鉛）</t>
  </si>
  <si>
    <t>亜鉛ダイカスト消費計</t>
  </si>
  <si>
    <t>マグネシウム合金地金</t>
  </si>
  <si>
    <t>亜鉛合金新地金</t>
  </si>
  <si>
    <t>亜鉛二次合金地金</t>
  </si>
  <si>
    <t>ダイカスト部門</t>
  </si>
  <si>
    <t>2570</t>
  </si>
  <si>
    <t>ウエハ製造用装置</t>
  </si>
  <si>
    <t>組立用装置</t>
  </si>
  <si>
    <t>半導体製造装置用関連装置（含マスク・レチクル製造用装置）</t>
  </si>
  <si>
    <t>3010</t>
  </si>
  <si>
    <t>ナイロン長繊維</t>
  </si>
  <si>
    <t>アクリル短繊維</t>
  </si>
  <si>
    <t>ポリエステル長繊維</t>
  </si>
  <si>
    <t>ポリエステル短繊維</t>
  </si>
  <si>
    <t>ポリエチレン長繊維</t>
  </si>
  <si>
    <t>ポリプロピレン長繊維</t>
  </si>
  <si>
    <t>ポリプロピレン短繊維</t>
  </si>
  <si>
    <t>その他の合成繊維長繊維</t>
  </si>
  <si>
    <t>その他の合成繊維短繊維</t>
  </si>
  <si>
    <t>再生・半合成繊維部門</t>
  </si>
  <si>
    <t>合成繊維部門</t>
  </si>
  <si>
    <t>稼働率</t>
  </si>
  <si>
    <t>%</t>
  </si>
  <si>
    <t>0407</t>
  </si>
  <si>
    <t>0408</t>
  </si>
  <si>
    <t>0409</t>
  </si>
  <si>
    <t>0410</t>
  </si>
  <si>
    <t>0411</t>
  </si>
  <si>
    <t>3040</t>
  </si>
  <si>
    <t>綿糸（コンデンサー糸を含む）</t>
  </si>
  <si>
    <t>そ毛糸</t>
  </si>
  <si>
    <t>紡毛糸</t>
  </si>
  <si>
    <t>麻糸</t>
  </si>
  <si>
    <t>再生・半合成繊維糸</t>
  </si>
  <si>
    <t>アクリル糸</t>
  </si>
  <si>
    <t>ポリエステル糸</t>
  </si>
  <si>
    <t>その他の合成繊維糸</t>
  </si>
  <si>
    <t>綿</t>
  </si>
  <si>
    <t>毛</t>
  </si>
  <si>
    <t>麻</t>
  </si>
  <si>
    <t>再生・半合成繊維</t>
  </si>
  <si>
    <t>アクリル</t>
  </si>
  <si>
    <t>ポリエステル</t>
  </si>
  <si>
    <t>紡績糸部門</t>
  </si>
  <si>
    <t>生産設備能力</t>
  </si>
  <si>
    <t>月末運転可能錘数（錘）</t>
  </si>
  <si>
    <t>錘</t>
  </si>
  <si>
    <t>月間延運転錘時間数（綿糸用）</t>
  </si>
  <si>
    <t>千時間</t>
  </si>
  <si>
    <t>月間延運転錘時間数（再生・半合成繊維糸用）</t>
  </si>
  <si>
    <t>月間延運転錘時間数（合成繊維糸用）</t>
  </si>
  <si>
    <t>月間延運転錘時間数（毛糸用）</t>
  </si>
  <si>
    <t>月間延運転錘時間数（麻糸用）</t>
  </si>
  <si>
    <t>3110</t>
  </si>
  <si>
    <t>製品－総合</t>
  </si>
  <si>
    <t>綿織物</t>
  </si>
  <si>
    <t>そ毛織物</t>
  </si>
  <si>
    <t>紡毛織物</t>
  </si>
  <si>
    <t>絹・絹紡織物</t>
  </si>
  <si>
    <t>ビスコーススフ織物</t>
  </si>
  <si>
    <t>人絹・アセテート織物</t>
  </si>
  <si>
    <t>ナイロン長繊維織物</t>
  </si>
  <si>
    <t>ポリエステル長繊維織物</t>
  </si>
  <si>
    <t>その他の長繊維織物</t>
  </si>
  <si>
    <t>ポリエステル短繊維織物</t>
  </si>
  <si>
    <t>その他の短繊維織物</t>
  </si>
  <si>
    <t>タイヤコード</t>
  </si>
  <si>
    <t>タオル</t>
  </si>
  <si>
    <t>製品－生産内訳</t>
  </si>
  <si>
    <t>かなきん</t>
  </si>
  <si>
    <t>ポプリン・ブロード（綿織物）</t>
  </si>
  <si>
    <t>粗布・てんじく・細布・ネル</t>
  </si>
  <si>
    <t>クレープ</t>
  </si>
  <si>
    <t>あや類</t>
  </si>
  <si>
    <t>朱子</t>
  </si>
  <si>
    <t>白もめん・包帯・ガーゼ</t>
  </si>
  <si>
    <t>その他の生地（綿織物）</t>
  </si>
  <si>
    <t>ギンガム</t>
  </si>
  <si>
    <t>その他の糸染</t>
  </si>
  <si>
    <t>男子服地（そ毛）</t>
  </si>
  <si>
    <t>婦人児服地（そ毛）</t>
  </si>
  <si>
    <t>その他のそ毛</t>
  </si>
  <si>
    <t>男子服地（紡毛）</t>
  </si>
  <si>
    <t>婦人児服地（紡毛）</t>
  </si>
  <si>
    <t>毛布地</t>
  </si>
  <si>
    <t>その他の紡毛</t>
  </si>
  <si>
    <t>羽二重類</t>
  </si>
  <si>
    <t>クレープ類</t>
  </si>
  <si>
    <t>広幅先練（先染）</t>
  </si>
  <si>
    <t>ちりめん類</t>
  </si>
  <si>
    <t>小幅先練（先染）</t>
  </si>
  <si>
    <t>その他の後練（後染）</t>
  </si>
  <si>
    <t>モスリン</t>
  </si>
  <si>
    <t>その他の生地（ビスコーススフ織物）</t>
  </si>
  <si>
    <t>先染</t>
  </si>
  <si>
    <t>タフタ（ナイロン長繊維）</t>
  </si>
  <si>
    <t>その他のナイロン長繊維</t>
  </si>
  <si>
    <t>タフタ（ポリエステル長繊維）</t>
  </si>
  <si>
    <t>デシン</t>
  </si>
  <si>
    <t>0151</t>
  </si>
  <si>
    <t>ジョーゼット</t>
  </si>
  <si>
    <t>0152</t>
  </si>
  <si>
    <t>ポンジー</t>
  </si>
  <si>
    <t>0153</t>
  </si>
  <si>
    <t>加工糸織物</t>
  </si>
  <si>
    <t>0154</t>
  </si>
  <si>
    <t>その他のポリエステル長繊維</t>
  </si>
  <si>
    <t>0155</t>
  </si>
  <si>
    <t>ポプリン・ブロード（ポリエステル短繊維）</t>
  </si>
  <si>
    <t>0156</t>
  </si>
  <si>
    <t>その他のポリエステル短繊維</t>
  </si>
  <si>
    <t>0157</t>
  </si>
  <si>
    <t>タイヤコードナイロン</t>
  </si>
  <si>
    <t>0158</t>
  </si>
  <si>
    <t>タイヤコードポリエステル</t>
  </si>
  <si>
    <t>織物部門</t>
  </si>
  <si>
    <t>設備</t>
  </si>
  <si>
    <t>一般織機無ひ織機</t>
  </si>
  <si>
    <t>月末保有台数</t>
  </si>
  <si>
    <t>月間平均実働台数</t>
  </si>
  <si>
    <t>一般織機有ひ織機</t>
  </si>
  <si>
    <t>タオル織機</t>
  </si>
  <si>
    <t>3150</t>
  </si>
  <si>
    <t>タフテッドカーペット（不織布カーペットを除く）</t>
  </si>
  <si>
    <t>出荷販売数量</t>
  </si>
  <si>
    <t>プレスフェルト（ニードルフェルトを除く）</t>
  </si>
  <si>
    <t>不織布乾式</t>
  </si>
  <si>
    <t>不織布湿式</t>
  </si>
  <si>
    <t>製品－用途別生産内訳</t>
  </si>
  <si>
    <t>衣料用</t>
  </si>
  <si>
    <t>用途別生産内訳</t>
  </si>
  <si>
    <t>車両用</t>
  </si>
  <si>
    <t>その他の産業用</t>
  </si>
  <si>
    <t>土木・建築用</t>
  </si>
  <si>
    <t>農業・園芸用</t>
  </si>
  <si>
    <t>生活関連用</t>
  </si>
  <si>
    <t>医療・衛生用</t>
  </si>
  <si>
    <t>その他用</t>
  </si>
  <si>
    <t>タフテッドカーペット・フェルト・不織布部門</t>
  </si>
  <si>
    <t>生産能力－タフテッドカーペット・フェルト用</t>
  </si>
  <si>
    <t>タフティングマシン</t>
  </si>
  <si>
    <t>プレスフェルト用ハーダ（動力）</t>
  </si>
  <si>
    <t>0421</t>
  </si>
  <si>
    <t>生産能力－不織布用</t>
  </si>
  <si>
    <t>乾式ケミカルボンド式</t>
  </si>
  <si>
    <t>設備別生産実績</t>
  </si>
  <si>
    <t>0422</t>
  </si>
  <si>
    <t>乾式サーマルボンド式</t>
  </si>
  <si>
    <t>0423</t>
  </si>
  <si>
    <t>乾式ニードルパンチ式（ニードルフェルトを含む）</t>
  </si>
  <si>
    <t>0424</t>
  </si>
  <si>
    <t>乾式スパンボンド・メルトブロー式</t>
  </si>
  <si>
    <t>0425</t>
  </si>
  <si>
    <t>乾式スパンレース式</t>
  </si>
  <si>
    <t>0426</t>
  </si>
  <si>
    <t>その他の乾式</t>
  </si>
  <si>
    <t>0427</t>
  </si>
  <si>
    <t>湿式</t>
  </si>
  <si>
    <t>3160</t>
  </si>
  <si>
    <t>製品月末在庫</t>
  </si>
  <si>
    <t>人絹・キュプラ・アセテート織物</t>
  </si>
  <si>
    <t>スフ織物</t>
  </si>
  <si>
    <t>ナイロン</t>
  </si>
  <si>
    <t>織物加工賃</t>
  </si>
  <si>
    <t>たて編合成繊維</t>
  </si>
  <si>
    <t>丸編合成繊維</t>
  </si>
  <si>
    <t>その他の丸編</t>
  </si>
  <si>
    <t>ニット生地加工賃</t>
  </si>
  <si>
    <t>原材料－染料・顔料</t>
  </si>
  <si>
    <t>直接</t>
  </si>
  <si>
    <t>酸性（金属錯塩を含む）</t>
  </si>
  <si>
    <t>カチオン・ラピットその他の塩基</t>
  </si>
  <si>
    <t>建染（硫化を含む）</t>
  </si>
  <si>
    <t>分散</t>
  </si>
  <si>
    <t>反応</t>
  </si>
  <si>
    <t>蛍光</t>
  </si>
  <si>
    <t>その他の染料（アニリンを含む）</t>
  </si>
  <si>
    <t>顔料</t>
  </si>
  <si>
    <t>染色整理部門</t>
  </si>
  <si>
    <t>3180</t>
  </si>
  <si>
    <t>製品－ニット生地</t>
  </si>
  <si>
    <t>綿生地</t>
  </si>
  <si>
    <t>毛生地</t>
  </si>
  <si>
    <t>その他の合成繊維生地</t>
  </si>
  <si>
    <t>その他の繊維製生地</t>
  </si>
  <si>
    <t>製品－ニット製・織物製</t>
  </si>
  <si>
    <t>点</t>
  </si>
  <si>
    <t>ニット・衣服縫製品部門</t>
  </si>
  <si>
    <t>生産設備・能力</t>
  </si>
  <si>
    <t>生産実績</t>
  </si>
  <si>
    <t>靴下用丸編機</t>
  </si>
  <si>
    <t>工業用動力ミシン</t>
  </si>
  <si>
    <t>3200</t>
  </si>
  <si>
    <t>合成繊維</t>
  </si>
  <si>
    <t>販売金額（千円）</t>
  </si>
  <si>
    <t>その他（羊毛を含む）</t>
  </si>
  <si>
    <t>掛ふとん</t>
  </si>
  <si>
    <t>枚</t>
  </si>
  <si>
    <t>敷ふとん</t>
  </si>
  <si>
    <t>こたつふとん</t>
  </si>
  <si>
    <t>羽毛・羽根ふとん</t>
  </si>
  <si>
    <t>漁網</t>
  </si>
  <si>
    <t>陸上網</t>
  </si>
  <si>
    <t>合成繊維綱</t>
  </si>
  <si>
    <t>細幅織物</t>
  </si>
  <si>
    <t>組ひも</t>
  </si>
  <si>
    <t>編・ボビン</t>
  </si>
  <si>
    <t>刺しゅう</t>
  </si>
  <si>
    <t>A1</t>
  </si>
  <si>
    <t>製綿・ふとん部門</t>
  </si>
  <si>
    <t>A2</t>
  </si>
  <si>
    <t>漁網・陸上網部門</t>
  </si>
  <si>
    <t>A3</t>
  </si>
  <si>
    <t>合成繊維綱部門</t>
  </si>
  <si>
    <t>A4</t>
  </si>
  <si>
    <t>細幅織物・組ひも・レース生地部門</t>
  </si>
  <si>
    <t>ふとん</t>
  </si>
  <si>
    <t>4230</t>
  </si>
  <si>
    <t>クラフトパルプさらし針葉樹</t>
  </si>
  <si>
    <t>消費（製紙用）</t>
  </si>
  <si>
    <t>クラフトパルプさらし広葉樹</t>
  </si>
  <si>
    <t>クラフトパルプ未ざらし</t>
  </si>
  <si>
    <t>サーモメカニカルパルプ</t>
  </si>
  <si>
    <t>リファイナーグラウンドパルプ</t>
  </si>
  <si>
    <t>砕木パルプ</t>
  </si>
  <si>
    <t>その他製紙パルプ</t>
  </si>
  <si>
    <t>製品－消費内訳</t>
  </si>
  <si>
    <t>紙用</t>
  </si>
  <si>
    <t>板紙用</t>
  </si>
  <si>
    <t>国産材原木</t>
  </si>
  <si>
    <t>m３</t>
  </si>
  <si>
    <t>国産材チップ針葉樹</t>
  </si>
  <si>
    <t>国産材チップ広葉樹</t>
  </si>
  <si>
    <t>輸入材原木</t>
  </si>
  <si>
    <t>輸入材チップ針葉樹</t>
  </si>
  <si>
    <t>輸入材チップ広葉樹</t>
  </si>
  <si>
    <t>パルプ部門</t>
  </si>
  <si>
    <t>クラフトパルプさらし連続式</t>
  </si>
  <si>
    <t>クラフトパルプさらしバッチ式</t>
  </si>
  <si>
    <t>クラフトパルプ未ざらし連続式</t>
  </si>
  <si>
    <t>クラフトパルプ未ざらしバッチ式</t>
  </si>
  <si>
    <t>その他パルプ</t>
  </si>
  <si>
    <t>リファイナー・砕木機</t>
  </si>
  <si>
    <t>4000</t>
  </si>
  <si>
    <t>4240</t>
  </si>
  <si>
    <t>新聞巻取紙</t>
  </si>
  <si>
    <t>上級印刷紙</t>
  </si>
  <si>
    <t>中級印刷紙</t>
  </si>
  <si>
    <t>下級印刷紙</t>
  </si>
  <si>
    <t>薄葉印刷紙</t>
  </si>
  <si>
    <t>微塗工印刷用紙</t>
  </si>
  <si>
    <t>アート紙</t>
  </si>
  <si>
    <t>コート紙</t>
  </si>
  <si>
    <t>軽量コート紙</t>
  </si>
  <si>
    <t>その他塗工印刷紙</t>
  </si>
  <si>
    <t>色上質紙</t>
  </si>
  <si>
    <t>その他特殊印刷用紙</t>
  </si>
  <si>
    <t>複写原紙</t>
  </si>
  <si>
    <t>フォーム用紙</t>
  </si>
  <si>
    <t>ＰＰＣ用紙</t>
  </si>
  <si>
    <t>情報記録紙</t>
  </si>
  <si>
    <t>その他情報用紙</t>
  </si>
  <si>
    <t>重袋用両更クラフト紙</t>
  </si>
  <si>
    <t>その他両更クラフト紙</t>
  </si>
  <si>
    <t>その他未ざらし包装紙</t>
  </si>
  <si>
    <t>純白ロール紙</t>
  </si>
  <si>
    <t>さらしクラフト紙</t>
  </si>
  <si>
    <t>その他さらし包装紙</t>
  </si>
  <si>
    <t>ティシュペーパー</t>
  </si>
  <si>
    <t>トイレットペーパー</t>
  </si>
  <si>
    <t>タオル用紙</t>
  </si>
  <si>
    <t>その他衛生用紙</t>
  </si>
  <si>
    <t>加工原紙</t>
  </si>
  <si>
    <t>電気絶縁紙</t>
  </si>
  <si>
    <t>その他工業用雑種紙</t>
  </si>
  <si>
    <t>家庭用雑種紙</t>
  </si>
  <si>
    <t>機械パルプ</t>
  </si>
  <si>
    <t>古紙パルプ</t>
  </si>
  <si>
    <t>上白・カード</t>
  </si>
  <si>
    <t>特白・中白・白マニラ</t>
  </si>
  <si>
    <t>模造・色上（アート古紙を含む）</t>
  </si>
  <si>
    <t>0210</t>
  </si>
  <si>
    <t>茶模造紙古紙（洋段を含む）</t>
  </si>
  <si>
    <t>0211</t>
  </si>
  <si>
    <t>切付（中色）・中更反古</t>
  </si>
  <si>
    <t>0212</t>
  </si>
  <si>
    <t>新聞</t>
  </si>
  <si>
    <t>0213</t>
  </si>
  <si>
    <t>雑誌</t>
  </si>
  <si>
    <t>0214</t>
  </si>
  <si>
    <t>段ボール古紙</t>
  </si>
  <si>
    <t>0215</t>
  </si>
  <si>
    <t>台紙・地券・ボール古紙・込新</t>
  </si>
  <si>
    <t>0216</t>
  </si>
  <si>
    <t>その他繊維原料</t>
  </si>
  <si>
    <t>紙部門</t>
  </si>
  <si>
    <t>長網式</t>
  </si>
  <si>
    <t>ツインワイヤー式</t>
  </si>
  <si>
    <t>オントップ式</t>
  </si>
  <si>
    <t>4260</t>
  </si>
  <si>
    <t>外装用クラフト</t>
  </si>
  <si>
    <t>外装用ジュート</t>
  </si>
  <si>
    <t>中芯原紙</t>
  </si>
  <si>
    <t>マニラボール</t>
  </si>
  <si>
    <t>白ボール</t>
  </si>
  <si>
    <t>黄・チップ・色板紙</t>
  </si>
  <si>
    <t>建材原紙</t>
  </si>
  <si>
    <t>紙管原紙</t>
  </si>
  <si>
    <t>その他板紙</t>
  </si>
  <si>
    <t>板紙部門</t>
  </si>
  <si>
    <t>まる網式</t>
  </si>
  <si>
    <t>コンビネーション式</t>
  </si>
  <si>
    <t>4290</t>
  </si>
  <si>
    <t>消費（次工程投入）</t>
  </si>
  <si>
    <t>段ボールシート計</t>
  </si>
  <si>
    <t>消費（次工程投入）部門別内訳</t>
  </si>
  <si>
    <t>電気器具・機械器具用</t>
  </si>
  <si>
    <t>薬品・洗剤・化粧品用</t>
  </si>
  <si>
    <t>加工食品用（飲料を含む）</t>
  </si>
  <si>
    <t>青果物</t>
  </si>
  <si>
    <t>その他の食料品</t>
  </si>
  <si>
    <t>繊維製品用</t>
  </si>
  <si>
    <t>陶磁器・ガラス製品・雑貨用</t>
  </si>
  <si>
    <t>通販・宅配・引越用</t>
  </si>
  <si>
    <t>その他の製箱用</t>
  </si>
  <si>
    <t>包装用以外</t>
  </si>
  <si>
    <t>合計</t>
  </si>
  <si>
    <t>段ボール箱等生産金額</t>
  </si>
  <si>
    <t>ライナー</t>
  </si>
  <si>
    <t>段ボールシート部門</t>
  </si>
  <si>
    <t>段ボールシート</t>
  </si>
  <si>
    <t>コルゲータ台数</t>
  </si>
  <si>
    <t>4295</t>
  </si>
  <si>
    <t>大人用テープ止め式</t>
  </si>
  <si>
    <t>大人用パンツ式</t>
  </si>
  <si>
    <t>フラット</t>
  </si>
  <si>
    <t>尿とりパッド</t>
  </si>
  <si>
    <t>軽失禁ライナー・パッド</t>
  </si>
  <si>
    <t>乳幼児用テープ止め式</t>
  </si>
  <si>
    <t>乳幼児用パンツ式</t>
  </si>
  <si>
    <t>紙おむつ部門</t>
  </si>
  <si>
    <t>紙おむつ</t>
  </si>
  <si>
    <t>4300</t>
  </si>
  <si>
    <t>商業印刷</t>
  </si>
  <si>
    <t>証券印刷</t>
  </si>
  <si>
    <t>事務用印刷</t>
  </si>
  <si>
    <t>包装印刷</t>
  </si>
  <si>
    <t>建装材印刷</t>
  </si>
  <si>
    <t>その他の印刷</t>
  </si>
  <si>
    <t>製品－印刷方式</t>
  </si>
  <si>
    <t>とっ版印刷（活版印刷）</t>
  </si>
  <si>
    <t>平版印刷（オフセット印刷）</t>
  </si>
  <si>
    <t>おう版印刷（グラビア印刷）</t>
  </si>
  <si>
    <t>孔版印刷（スクリーン印刷）</t>
  </si>
  <si>
    <t>フレキソ印刷</t>
  </si>
  <si>
    <t>その他の印刷方式</t>
  </si>
  <si>
    <t>印刷部門</t>
  </si>
  <si>
    <t>5020</t>
  </si>
  <si>
    <t>ピアノ</t>
  </si>
  <si>
    <t>受入（国内）</t>
  </si>
  <si>
    <t>受入（国外）</t>
  </si>
  <si>
    <t>電子ピアノ・電子オルガン</t>
  </si>
  <si>
    <t>電子キーボード類（ミニキーボードを除く）</t>
  </si>
  <si>
    <t>管楽器</t>
  </si>
  <si>
    <t>ギター・電気ギター</t>
  </si>
  <si>
    <t>楽器部門</t>
  </si>
  <si>
    <t>5030</t>
  </si>
  <si>
    <t>事務用机</t>
  </si>
  <si>
    <t>その他の机（卓子を含む）</t>
  </si>
  <si>
    <t>回転式いす</t>
  </si>
  <si>
    <t>その他の金属製いす</t>
  </si>
  <si>
    <t>引出箱</t>
  </si>
  <si>
    <t>保管庫類</t>
  </si>
  <si>
    <t>耐火金庫</t>
  </si>
  <si>
    <t>流し台</t>
  </si>
  <si>
    <t>ガス台</t>
  </si>
  <si>
    <t>調理台</t>
  </si>
  <si>
    <t>システムキッチン</t>
  </si>
  <si>
    <t>セット</t>
  </si>
  <si>
    <t>ベッド（金属製）</t>
  </si>
  <si>
    <t>棚</t>
  </si>
  <si>
    <t>間仕切り</t>
  </si>
  <si>
    <t>その他の金属製家具</t>
  </si>
  <si>
    <t>たんす</t>
  </si>
  <si>
    <t>食器棚</t>
  </si>
  <si>
    <t>その他の木製棚</t>
  </si>
  <si>
    <t>机</t>
  </si>
  <si>
    <t>テーブル</t>
  </si>
  <si>
    <t>応接いす</t>
  </si>
  <si>
    <t>食卓いす</t>
  </si>
  <si>
    <t>その他の木製いす</t>
  </si>
  <si>
    <t>ベッド（木製）</t>
  </si>
  <si>
    <t>その他の木製家具</t>
  </si>
  <si>
    <t>家具部門</t>
  </si>
  <si>
    <t>金属製事務用机</t>
  </si>
  <si>
    <t>金属製回転式いす</t>
  </si>
  <si>
    <t>5040</t>
  </si>
  <si>
    <t>日用品</t>
  </si>
  <si>
    <t>産業用品＿電気器具用品</t>
  </si>
  <si>
    <t>産業用品＿船舶・車両用品</t>
  </si>
  <si>
    <t>産業用品＿飲料用缶＿缶体</t>
  </si>
  <si>
    <t>産業用品＿飲料用缶＿缶ふた</t>
  </si>
  <si>
    <t>産業用品＿その他の産業用品</t>
  </si>
  <si>
    <t>軽金属板製品部門</t>
  </si>
  <si>
    <t>缶体</t>
  </si>
  <si>
    <t>缶ふた</t>
  </si>
  <si>
    <t>5050</t>
  </si>
  <si>
    <t>鉛筆</t>
  </si>
  <si>
    <t>グロス</t>
  </si>
  <si>
    <t>受入（製品）</t>
  </si>
  <si>
    <t>シャープペンシル</t>
  </si>
  <si>
    <t>千本</t>
  </si>
  <si>
    <t>水性ボールペン</t>
  </si>
  <si>
    <t>油性ボールペン</t>
  </si>
  <si>
    <t>マーキングペン</t>
  </si>
  <si>
    <t>クレヨン・パス・水彩絵の具</t>
  </si>
  <si>
    <t>修正液</t>
  </si>
  <si>
    <t>修正テープ</t>
  </si>
  <si>
    <t>文具部門</t>
  </si>
  <si>
    <t>ボールペン（インキング・マシン）</t>
  </si>
  <si>
    <t>中芯月間生産能力</t>
  </si>
  <si>
    <t>中芯月間生産実績</t>
  </si>
  <si>
    <t>5080</t>
  </si>
  <si>
    <t>電子応用玩具</t>
  </si>
  <si>
    <t>ダース</t>
  </si>
  <si>
    <t>電動玩具</t>
  </si>
  <si>
    <t>プラスチックモデル</t>
  </si>
  <si>
    <t>その他のプラスチック製玩具</t>
  </si>
  <si>
    <t>玩具部門</t>
  </si>
  <si>
    <t>5100</t>
  </si>
  <si>
    <t>紳士用革靴</t>
  </si>
  <si>
    <t>足</t>
  </si>
  <si>
    <t>婦人用・子供用革靴</t>
  </si>
  <si>
    <t>運動用革靴</t>
  </si>
  <si>
    <t>作業用革靴</t>
  </si>
  <si>
    <t>革靴部門</t>
  </si>
  <si>
    <t>5110</t>
  </si>
  <si>
    <t>クロム甲革（工業用を除く）＿成牛</t>
  </si>
  <si>
    <t>生産枚数（丸革換算）</t>
  </si>
  <si>
    <t>受入枚数（丸革換算）</t>
  </si>
  <si>
    <t>販売枚数（丸革換算）</t>
  </si>
  <si>
    <t>面積（千平方デシメートル）</t>
  </si>
  <si>
    <t>千d㎡</t>
  </si>
  <si>
    <t>その他出荷枚数（丸革換算）</t>
  </si>
  <si>
    <t>月末在庫枚数（丸革換算）</t>
  </si>
  <si>
    <t>製品－販売内訳</t>
  </si>
  <si>
    <t>革製品製造業者向枚数（丸革換算）</t>
  </si>
  <si>
    <t>革製品製造業者向面積（千平方デシメートル）</t>
  </si>
  <si>
    <t>革製品製造業者向金額</t>
  </si>
  <si>
    <t>製革部門</t>
  </si>
  <si>
    <t>5120</t>
  </si>
  <si>
    <t>電球類用・電子管用ガラスバルブ（管・棒を含む）</t>
  </si>
  <si>
    <t>その他出荷</t>
  </si>
  <si>
    <t>光学用ガラス素地</t>
  </si>
  <si>
    <t>照明・信号用ガラスレンズ</t>
  </si>
  <si>
    <t>無アルカリガラス基板</t>
  </si>
  <si>
    <t>酒類用びん</t>
  </si>
  <si>
    <t>清涼飲料用びん</t>
  </si>
  <si>
    <t>し好・滋養飲料用びん</t>
  </si>
  <si>
    <t>食料用・調味料用容器</t>
  </si>
  <si>
    <t>化粧品用容器</t>
  </si>
  <si>
    <t>薬びん</t>
  </si>
  <si>
    <t>コップ</t>
  </si>
  <si>
    <t>その他の台所・食卓用品（花びん・灰皿を含む）</t>
  </si>
  <si>
    <t>その他のガラス製品</t>
  </si>
  <si>
    <t>ほうろう鉄器製品</t>
  </si>
  <si>
    <t>引き出し量</t>
  </si>
  <si>
    <t>容器類</t>
  </si>
  <si>
    <t>5130</t>
  </si>
  <si>
    <t>製品１</t>
  </si>
  <si>
    <t>タイル・外装（５０ｃｍ２をこえるもの）</t>
  </si>
  <si>
    <t>タイル・内装（５０ｃｍ２をこえるもの）</t>
  </si>
  <si>
    <t>タイル・床（５０ｃｍ２をこえるもの）</t>
  </si>
  <si>
    <t>水洗式便器（大便器）</t>
  </si>
  <si>
    <t>水洗式便器（小便器）</t>
  </si>
  <si>
    <t>洗面手洗器</t>
  </si>
  <si>
    <t>タンク・流し類</t>
  </si>
  <si>
    <t>がい子（特別高圧用）</t>
  </si>
  <si>
    <t>がい子（高・低圧用）</t>
  </si>
  <si>
    <t>その他の電気用品</t>
  </si>
  <si>
    <t>製品２</t>
  </si>
  <si>
    <t>和飲食器</t>
  </si>
  <si>
    <t>洋飲食器</t>
  </si>
  <si>
    <t>その他の台所・食卓用品</t>
  </si>
  <si>
    <t>玩具・置物</t>
  </si>
  <si>
    <t>陶磁器部門</t>
  </si>
  <si>
    <t>タイル・トンネルキルン</t>
  </si>
  <si>
    <t>タイル・ローラーハースキルン</t>
  </si>
  <si>
    <t>タイル・その他の炉</t>
  </si>
  <si>
    <t>タイル計</t>
  </si>
  <si>
    <t>5140</t>
  </si>
  <si>
    <t>パッケージ（集積回路用）</t>
  </si>
  <si>
    <t>パッケージ（機能回路用）</t>
  </si>
  <si>
    <t>基板（白基板）</t>
  </si>
  <si>
    <t>圧電機能素子</t>
  </si>
  <si>
    <t>ガスセンサ素子</t>
  </si>
  <si>
    <t>生体用部材</t>
  </si>
  <si>
    <t>その他の機能材</t>
  </si>
  <si>
    <t>触媒担体・セラミックフィルタ</t>
  </si>
  <si>
    <t>耐熱材</t>
  </si>
  <si>
    <t>工具材</t>
  </si>
  <si>
    <t>耐摩耗・耐食材</t>
  </si>
  <si>
    <t>その他の構造材</t>
  </si>
  <si>
    <t>ファインセラミックス部門</t>
  </si>
  <si>
    <t>6010</t>
  </si>
  <si>
    <t>アンモニア（ＮＨ３１００％換算）</t>
  </si>
  <si>
    <t>硝酸（９８％換算）</t>
  </si>
  <si>
    <t>硫酸アンモニウム</t>
  </si>
  <si>
    <t>高度化成（粒状）</t>
  </si>
  <si>
    <t>普通化成（粒状）</t>
  </si>
  <si>
    <t>生石灰</t>
  </si>
  <si>
    <t>消石灰</t>
  </si>
  <si>
    <t>軽質炭酸カルシウム</t>
  </si>
  <si>
    <t>か性ソーダ（液体９７％換算・固形有姿）</t>
  </si>
  <si>
    <t>塩素ガス</t>
  </si>
  <si>
    <t>液体塩素</t>
  </si>
  <si>
    <t>塩酸・合成（３５％換算）</t>
  </si>
  <si>
    <t>塩酸・副生（３５％換算）</t>
  </si>
  <si>
    <t>次亜塩素酸ナトリウム溶液（１２％換算）</t>
  </si>
  <si>
    <t>化学肥料・石灰及びソーダ工業製品部門</t>
  </si>
  <si>
    <t>t/年</t>
  </si>
  <si>
    <t>t/月</t>
  </si>
  <si>
    <t>か性ソーダ</t>
  </si>
  <si>
    <t>6080</t>
  </si>
  <si>
    <t>コールタール</t>
  </si>
  <si>
    <t>粗製ベンゼン</t>
  </si>
  <si>
    <t>クレオソート油</t>
  </si>
  <si>
    <t>ナフタリン</t>
  </si>
  <si>
    <t>副生硫酸アンモニウム</t>
  </si>
  <si>
    <t>ジフェニルメタンジイソシアネート</t>
  </si>
  <si>
    <t>シクロヘキサン</t>
  </si>
  <si>
    <t>合成染料</t>
  </si>
  <si>
    <t>有機ゴム薬品</t>
  </si>
  <si>
    <t>石油系芳香族・コールタール製品・環式中間物及び合成染料部門</t>
  </si>
  <si>
    <t>無水フタル酸（非石油系）</t>
  </si>
  <si>
    <t>6090</t>
  </si>
  <si>
    <t>発酵エチルアルコール（９５％）</t>
  </si>
  <si>
    <t>kl</t>
  </si>
  <si>
    <t>ホルマリン</t>
  </si>
  <si>
    <t>塩化メチル</t>
  </si>
  <si>
    <t>塩化メチレン</t>
  </si>
  <si>
    <t>無水マレイン酸</t>
  </si>
  <si>
    <t>フタル酸系可塑剤</t>
  </si>
  <si>
    <t>りん酸系可塑剤</t>
  </si>
  <si>
    <t>エポキシ系可塑剤</t>
  </si>
  <si>
    <t>写真フィルム</t>
  </si>
  <si>
    <t>有機薬品部門</t>
  </si>
  <si>
    <t>写真フィルム部門</t>
  </si>
  <si>
    <t>発酵エチルアルコール</t>
  </si>
  <si>
    <t>kl/月</t>
  </si>
  <si>
    <t>㎡/月</t>
  </si>
  <si>
    <t>6100</t>
  </si>
  <si>
    <t>エチレン・酢酸ビニルコポリマー</t>
  </si>
  <si>
    <t>ＡＳ樹脂</t>
  </si>
  <si>
    <t>ＡＢＳ樹脂</t>
  </si>
  <si>
    <t>ポリプロピレン</t>
  </si>
  <si>
    <t>石油樹脂</t>
  </si>
  <si>
    <t>アクリロニトリルブタジエンラバー（ＮＢＲ）</t>
  </si>
  <si>
    <t>ポリクロロプレン</t>
  </si>
  <si>
    <t>ポリブタジエン</t>
  </si>
  <si>
    <t>エチレンプロピレンラバー</t>
  </si>
  <si>
    <t>その他の合成ゴム</t>
  </si>
  <si>
    <t>スチレンモノマー</t>
  </si>
  <si>
    <t>フェノール</t>
  </si>
  <si>
    <t>ビスフェノールＡ</t>
  </si>
  <si>
    <t>無水フタル酸</t>
  </si>
  <si>
    <t>無水フタル酸（石油系）</t>
  </si>
  <si>
    <t>テレフタル酸（高純度のもの）</t>
  </si>
  <si>
    <t>純ベンゼン（非石油系を含む）</t>
  </si>
  <si>
    <t>純トルエン（非石油系を含む）</t>
  </si>
  <si>
    <t>キシレン（非石油系を含む）</t>
  </si>
  <si>
    <t>オルソキシレン</t>
  </si>
  <si>
    <t>パラキシレン</t>
  </si>
  <si>
    <t>エチレン</t>
  </si>
  <si>
    <t>酸化エチレン</t>
  </si>
  <si>
    <t>エチレングリコール</t>
  </si>
  <si>
    <t>エチレングリコールエーテル</t>
  </si>
  <si>
    <t>アセトアルデヒド</t>
  </si>
  <si>
    <t>エチルアルコール</t>
  </si>
  <si>
    <t>二塩化エチレン</t>
  </si>
  <si>
    <t>プロピレン</t>
  </si>
  <si>
    <t>酸化プロピレン</t>
  </si>
  <si>
    <t>ポリプロピレングリコール</t>
  </si>
  <si>
    <t>エピクロルヒドリン</t>
  </si>
  <si>
    <t>イソプロピルアルコール</t>
  </si>
  <si>
    <t>合成アセトン</t>
  </si>
  <si>
    <t>メチルイソブチルケトン</t>
  </si>
  <si>
    <t>アクリロニトリル</t>
  </si>
  <si>
    <t>アクリル酸エステル</t>
  </si>
  <si>
    <t>合成オクタノール</t>
  </si>
  <si>
    <t>0159</t>
  </si>
  <si>
    <t>合成ブタノール</t>
  </si>
  <si>
    <t>0162</t>
  </si>
  <si>
    <t>メチルエチルケトン</t>
  </si>
  <si>
    <t>0163</t>
  </si>
  <si>
    <t>ブタン・ブチレン</t>
  </si>
  <si>
    <t>0164</t>
  </si>
  <si>
    <t>ブタジエン</t>
  </si>
  <si>
    <t>0166</t>
  </si>
  <si>
    <t>分解ガソリン</t>
  </si>
  <si>
    <t>合成ゴム部門</t>
  </si>
  <si>
    <t>（特掲）石油化学製品部門（Ａ～Ｅ計）</t>
  </si>
  <si>
    <t>能力</t>
  </si>
  <si>
    <t>0420</t>
  </si>
  <si>
    <t>0428</t>
  </si>
  <si>
    <t>0429</t>
  </si>
  <si>
    <t>0430</t>
  </si>
  <si>
    <t>0431</t>
  </si>
  <si>
    <t>0432</t>
  </si>
  <si>
    <t>0434</t>
  </si>
  <si>
    <t>0435</t>
  </si>
  <si>
    <t>0436</t>
  </si>
  <si>
    <t>0438</t>
  </si>
  <si>
    <t>0440</t>
  </si>
  <si>
    <t>0444</t>
  </si>
  <si>
    <t>0446</t>
  </si>
  <si>
    <t>0448</t>
  </si>
  <si>
    <t>0450</t>
  </si>
  <si>
    <t>0451</t>
  </si>
  <si>
    <t>0453</t>
  </si>
  <si>
    <t>0454</t>
  </si>
  <si>
    <t>0455</t>
  </si>
  <si>
    <t>0456</t>
  </si>
  <si>
    <t>0457</t>
  </si>
  <si>
    <t>0458</t>
  </si>
  <si>
    <t>0459</t>
  </si>
  <si>
    <t>0462</t>
  </si>
  <si>
    <t>0464</t>
  </si>
  <si>
    <t>4002</t>
  </si>
  <si>
    <t>ポリスチレン計</t>
  </si>
  <si>
    <t>4003</t>
  </si>
  <si>
    <t>合成ゴム（合成ラテックスを含む）計</t>
  </si>
  <si>
    <t>4010</t>
  </si>
  <si>
    <t>ポリエチレン（低密度、エチレン・酢酸の計）</t>
  </si>
  <si>
    <t>6121</t>
  </si>
  <si>
    <t>ふっ化水素酸（５０％換算値）</t>
  </si>
  <si>
    <t>りん酸</t>
  </si>
  <si>
    <t>水酸化カリウム</t>
  </si>
  <si>
    <t>酸化亜鉛</t>
  </si>
  <si>
    <t>酸化第二鉄</t>
  </si>
  <si>
    <t>アゾ顔料</t>
  </si>
  <si>
    <t>フタロシアニン系顔料</t>
  </si>
  <si>
    <t>酸化チタン（アナタース型）</t>
  </si>
  <si>
    <t>酸化チタン（ルチル型）</t>
  </si>
  <si>
    <t>カーボンブラック</t>
  </si>
  <si>
    <t>活性炭（粒状）</t>
  </si>
  <si>
    <t>活性炭（粉状）</t>
  </si>
  <si>
    <t>硫酸アルミニウム（１４％固形換算値）</t>
  </si>
  <si>
    <t>ポリ塩化アルミニウム（アルミナ１０％換算値）</t>
  </si>
  <si>
    <t>よう素</t>
  </si>
  <si>
    <t>けい酸ナトリウム</t>
  </si>
  <si>
    <t>過酸化水素（１００％重量換算値）</t>
  </si>
  <si>
    <t>化学石こう（２水塩換算値）</t>
  </si>
  <si>
    <t>硫酸（１００％換算値）</t>
  </si>
  <si>
    <t>硝安油剤爆薬</t>
  </si>
  <si>
    <t>火薬及びその他の爆薬（武器用を除く）</t>
  </si>
  <si>
    <t>無機薬品・火薬類部門</t>
  </si>
  <si>
    <t>酸化チタン</t>
  </si>
  <si>
    <t>活性炭</t>
  </si>
  <si>
    <t>0412</t>
  </si>
  <si>
    <t>0413</t>
  </si>
  <si>
    <t>0414</t>
  </si>
  <si>
    <t>6122</t>
  </si>
  <si>
    <t>水素化処理触媒（重油脱硫用を含む）</t>
  </si>
  <si>
    <t>その他の石油精製用</t>
  </si>
  <si>
    <t>石油化学品製造用</t>
  </si>
  <si>
    <t>高分子重合用</t>
  </si>
  <si>
    <t>油脂加工・医薬・食品製造用</t>
  </si>
  <si>
    <t>その他の工業用（無機・雰囲気ガス等）</t>
  </si>
  <si>
    <t>自動車排気ガス浄化用</t>
  </si>
  <si>
    <t>その他の環境保全用</t>
  </si>
  <si>
    <t>ニッケル</t>
  </si>
  <si>
    <t>モリブデン</t>
  </si>
  <si>
    <t>白金</t>
  </si>
  <si>
    <t>タングステン</t>
  </si>
  <si>
    <t>コバルト</t>
  </si>
  <si>
    <t>パラジウム</t>
  </si>
  <si>
    <t>バナジウム</t>
  </si>
  <si>
    <t>酸化アルミニウム</t>
  </si>
  <si>
    <t>触媒部門</t>
  </si>
  <si>
    <t>6140</t>
  </si>
  <si>
    <t>酸素ガス</t>
  </si>
  <si>
    <t>千m３</t>
  </si>
  <si>
    <t>液化酸素</t>
  </si>
  <si>
    <t>窒素ガス</t>
  </si>
  <si>
    <t>液化窒素</t>
  </si>
  <si>
    <t>アルゴン</t>
  </si>
  <si>
    <t>水素</t>
  </si>
  <si>
    <t>溶解アセチレン</t>
  </si>
  <si>
    <t>フルオロカーボン</t>
  </si>
  <si>
    <t>炭酸ガス</t>
  </si>
  <si>
    <t>高圧ガス部門</t>
  </si>
  <si>
    <t>千m３/月</t>
  </si>
  <si>
    <t>6160</t>
  </si>
  <si>
    <t>フェノール樹脂（成形材料）</t>
  </si>
  <si>
    <t>フェノール樹脂（積層品）</t>
  </si>
  <si>
    <t>フェノール樹脂（木材加工接着剤用）</t>
  </si>
  <si>
    <t>その他のフェノール樹脂</t>
  </si>
  <si>
    <t>ユリア樹脂</t>
  </si>
  <si>
    <t>メラミン樹脂（化粧板用）</t>
  </si>
  <si>
    <t>メラミン樹脂（塗料用）</t>
  </si>
  <si>
    <t>メラミン樹脂（接着剤用）</t>
  </si>
  <si>
    <t>その他のメラミン樹脂</t>
  </si>
  <si>
    <t>不飽和ポリエステル樹脂（ＦＲＰ用）</t>
  </si>
  <si>
    <t>不飽和ポリエステル樹脂（その他の不飽和ポリエステル樹脂）</t>
  </si>
  <si>
    <t>アルキド樹脂</t>
  </si>
  <si>
    <t>エポキシ樹脂</t>
  </si>
  <si>
    <t>ウレタンフォーム（軟質）</t>
  </si>
  <si>
    <t>ウレタンフォーム（硬質）</t>
  </si>
  <si>
    <t>メタクリル酸エステル（モノマー）</t>
  </si>
  <si>
    <t>メタクリル樹脂（成形材料）</t>
  </si>
  <si>
    <t>メタクリル樹脂（その他のメタクリル樹脂）</t>
  </si>
  <si>
    <t>酢酸ビニル（モノマー）</t>
  </si>
  <si>
    <t>ポリビニルアルコール</t>
  </si>
  <si>
    <t>塩化ビニル（モノマー）</t>
  </si>
  <si>
    <t>塩化ビニル樹脂（ポリマー）</t>
  </si>
  <si>
    <t>塩化ビニル樹脂（コポリマー）</t>
  </si>
  <si>
    <t>塩化ビニル樹脂（ペースト）</t>
  </si>
  <si>
    <t>カプロラクタム</t>
  </si>
  <si>
    <t>ポリアミド系樹脂成形材料</t>
  </si>
  <si>
    <t>ふっ素樹脂</t>
  </si>
  <si>
    <t>ポリカーボネート</t>
  </si>
  <si>
    <t>ポリアセタール</t>
  </si>
  <si>
    <t>ポリエチレンテレフタレート（繊維用）</t>
  </si>
  <si>
    <t>ポリエチレンテレフタレート（容器用）</t>
  </si>
  <si>
    <t>ポリエチレンテレフタレート（その他）</t>
  </si>
  <si>
    <t>ポリブチレンテレフタレート</t>
  </si>
  <si>
    <t>ポリフェニレンサルファイド</t>
  </si>
  <si>
    <t>その他の樹脂</t>
  </si>
  <si>
    <t>プラスチック部門</t>
  </si>
  <si>
    <t>フェノール樹脂</t>
  </si>
  <si>
    <t>メラミン樹脂</t>
  </si>
  <si>
    <t>不飽和ポリエステル樹脂</t>
  </si>
  <si>
    <t>メタクリル樹脂</t>
  </si>
  <si>
    <t>塩化ビニル樹脂</t>
  </si>
  <si>
    <t>0415</t>
  </si>
  <si>
    <t>6171</t>
  </si>
  <si>
    <t>直分脂肪酸</t>
  </si>
  <si>
    <t>硬化脂肪酸</t>
  </si>
  <si>
    <t>分別・分留脂肪酸</t>
  </si>
  <si>
    <t>精製グリセリン（９８．５％換算）</t>
  </si>
  <si>
    <t>浴用・固形石けん</t>
  </si>
  <si>
    <t>手洗用・液体石けん</t>
  </si>
  <si>
    <t>その他の石けん</t>
  </si>
  <si>
    <t>洗顔・ボディ用身体洗浄剤</t>
  </si>
  <si>
    <t>洗濯用粉末</t>
  </si>
  <si>
    <t>洗濯用液体（中性）</t>
  </si>
  <si>
    <t>洗濯用液体（中性以外のもの）</t>
  </si>
  <si>
    <t>台所用合成洗剤</t>
  </si>
  <si>
    <t>住宅・家具用合成洗剤</t>
  </si>
  <si>
    <t>柔軟仕上げ剤</t>
  </si>
  <si>
    <t>漂白剤（酸素系）</t>
  </si>
  <si>
    <t>漂白剤（塩素系）</t>
  </si>
  <si>
    <t>酸・アルカリ洗浄剤</t>
  </si>
  <si>
    <t>クレンザー</t>
  </si>
  <si>
    <t>硫酸エステル型</t>
  </si>
  <si>
    <t>アルキル（アリル）スルホネート</t>
  </si>
  <si>
    <t>その他のスルホン酸型</t>
  </si>
  <si>
    <t>その他の陰イオン活性剤</t>
  </si>
  <si>
    <t>陽イオン活性剤</t>
  </si>
  <si>
    <t>ＰＯＥアルキルエーテル</t>
  </si>
  <si>
    <t>ＰＯＥアルキルアリルエーテル</t>
  </si>
  <si>
    <t>その他のエーテル</t>
  </si>
  <si>
    <t>エステル・エーテル型</t>
  </si>
  <si>
    <t>多価アルコールエステル</t>
  </si>
  <si>
    <t>その他の非イオン活性剤</t>
  </si>
  <si>
    <t>両性イオン活性剤</t>
  </si>
  <si>
    <t>調合界面活性剤</t>
  </si>
  <si>
    <t>油脂、石けん・合成洗剤、界面活性剤部門</t>
  </si>
  <si>
    <t>脂肪酸</t>
  </si>
  <si>
    <t>精製グリセリン</t>
  </si>
  <si>
    <t>石けん</t>
  </si>
  <si>
    <t>合成洗剤</t>
  </si>
  <si>
    <t>6175</t>
  </si>
  <si>
    <t>香水・オーデコロン</t>
  </si>
  <si>
    <t>販売個数</t>
  </si>
  <si>
    <t>十個</t>
  </si>
  <si>
    <t>シャンプー</t>
  </si>
  <si>
    <t>ヘアリンス</t>
  </si>
  <si>
    <t>ヘアトニック</t>
  </si>
  <si>
    <t>ヘアトリートメント</t>
  </si>
  <si>
    <t>ポマード・チック・ヘアクリーム・香油</t>
  </si>
  <si>
    <t>液状・泡状整髪料</t>
  </si>
  <si>
    <t>セットローション</t>
  </si>
  <si>
    <t>ヘアスプレー</t>
  </si>
  <si>
    <t>染毛料</t>
  </si>
  <si>
    <t>その他の頭髪用化粧品</t>
  </si>
  <si>
    <t>洗顔クリーム・フォーム</t>
  </si>
  <si>
    <t>クレンジングクリーム</t>
  </si>
  <si>
    <t>マッサージ・コールドクリーム</t>
  </si>
  <si>
    <t>モイスチャークリーム</t>
  </si>
  <si>
    <t>乳液</t>
  </si>
  <si>
    <t>化粧水</t>
  </si>
  <si>
    <t>美容液</t>
  </si>
  <si>
    <t>パック</t>
  </si>
  <si>
    <t>男性皮膚用化粧品</t>
  </si>
  <si>
    <t>その他の皮膚用化粧品</t>
  </si>
  <si>
    <t>ファンデーション</t>
  </si>
  <si>
    <t>おしろい</t>
  </si>
  <si>
    <t>口紅</t>
  </si>
  <si>
    <t>リップクリーム</t>
  </si>
  <si>
    <t>ほほ紅</t>
  </si>
  <si>
    <t>アイメークアップ</t>
  </si>
  <si>
    <t>まゆ墨・まつ毛化粧料</t>
  </si>
  <si>
    <t>つめ化粧料（除光液を含む）</t>
  </si>
  <si>
    <t>その他の仕上用化粧品</t>
  </si>
  <si>
    <t>日やけ止め及び日やけ用化粧品</t>
  </si>
  <si>
    <t>ひげそり用・浴用化粧品</t>
  </si>
  <si>
    <t>その他の特殊用途化粧品</t>
  </si>
  <si>
    <t>化粧品部門</t>
  </si>
  <si>
    <t>企業</t>
  </si>
  <si>
    <t>0501</t>
  </si>
  <si>
    <t>都道府県別生産内訳</t>
  </si>
  <si>
    <t>北海道</t>
  </si>
  <si>
    <t>0502</t>
  </si>
  <si>
    <t>青森県</t>
  </si>
  <si>
    <t>0503</t>
  </si>
  <si>
    <t>岩手県</t>
  </si>
  <si>
    <t>0504</t>
  </si>
  <si>
    <t>宮城県</t>
  </si>
  <si>
    <t>0505</t>
  </si>
  <si>
    <t>秋田県</t>
  </si>
  <si>
    <t>0506</t>
  </si>
  <si>
    <t>山形県</t>
  </si>
  <si>
    <t>0507</t>
  </si>
  <si>
    <t>福島県</t>
  </si>
  <si>
    <t>0508</t>
  </si>
  <si>
    <t>茨城県</t>
  </si>
  <si>
    <t>0509</t>
  </si>
  <si>
    <t>栃木県</t>
  </si>
  <si>
    <t>0510</t>
  </si>
  <si>
    <t>群馬県</t>
  </si>
  <si>
    <t>0511</t>
  </si>
  <si>
    <t>埼玉県</t>
  </si>
  <si>
    <t>0512</t>
  </si>
  <si>
    <t>千葉県</t>
  </si>
  <si>
    <t>0513</t>
  </si>
  <si>
    <t>東京都</t>
  </si>
  <si>
    <t>0514</t>
  </si>
  <si>
    <t>神奈川県</t>
  </si>
  <si>
    <t>0515</t>
  </si>
  <si>
    <t>新潟県</t>
  </si>
  <si>
    <t>0516</t>
  </si>
  <si>
    <t>富山県</t>
  </si>
  <si>
    <t>0517</t>
  </si>
  <si>
    <t>石川県</t>
  </si>
  <si>
    <t>0518</t>
  </si>
  <si>
    <t>福井県</t>
  </si>
  <si>
    <t>0519</t>
  </si>
  <si>
    <t>山梨県</t>
  </si>
  <si>
    <t>0520</t>
  </si>
  <si>
    <t>長野県</t>
  </si>
  <si>
    <t>0521</t>
  </si>
  <si>
    <t>岐阜県</t>
  </si>
  <si>
    <t>0522</t>
  </si>
  <si>
    <t>静岡県</t>
  </si>
  <si>
    <t>0523</t>
  </si>
  <si>
    <t>愛知県</t>
  </si>
  <si>
    <t>0524</t>
  </si>
  <si>
    <t>三重県</t>
  </si>
  <si>
    <t>0525</t>
  </si>
  <si>
    <t>滋賀県</t>
  </si>
  <si>
    <t>0526</t>
  </si>
  <si>
    <t>京都府</t>
  </si>
  <si>
    <t>0527</t>
  </si>
  <si>
    <t>大阪府</t>
  </si>
  <si>
    <t>0528</t>
  </si>
  <si>
    <t>兵庫県</t>
  </si>
  <si>
    <t>0529</t>
  </si>
  <si>
    <t>奈良県</t>
  </si>
  <si>
    <t>0530</t>
  </si>
  <si>
    <t>和歌山県</t>
  </si>
  <si>
    <t>0531</t>
  </si>
  <si>
    <t>鳥取県</t>
  </si>
  <si>
    <t>0532</t>
  </si>
  <si>
    <t>島根県</t>
  </si>
  <si>
    <t>0533</t>
  </si>
  <si>
    <t>岡山県</t>
  </si>
  <si>
    <t>0534</t>
  </si>
  <si>
    <t>広島県</t>
  </si>
  <si>
    <t>0535</t>
  </si>
  <si>
    <t>山口県</t>
  </si>
  <si>
    <t>0536</t>
  </si>
  <si>
    <t>徳島県</t>
  </si>
  <si>
    <t>0537</t>
  </si>
  <si>
    <t>香川県</t>
  </si>
  <si>
    <t>0538</t>
  </si>
  <si>
    <t>愛媛県</t>
  </si>
  <si>
    <t>0539</t>
  </si>
  <si>
    <t>高知県</t>
  </si>
  <si>
    <t>0540</t>
  </si>
  <si>
    <t>福岡県</t>
  </si>
  <si>
    <t>0541</t>
  </si>
  <si>
    <t>佐賀県</t>
  </si>
  <si>
    <t>0542</t>
  </si>
  <si>
    <t>長崎県</t>
  </si>
  <si>
    <t>0543</t>
  </si>
  <si>
    <t>熊本県</t>
  </si>
  <si>
    <t>0544</t>
  </si>
  <si>
    <t>大分県</t>
  </si>
  <si>
    <t>0545</t>
  </si>
  <si>
    <t>宮崎県</t>
  </si>
  <si>
    <t>0546</t>
  </si>
  <si>
    <t>鹿児島県</t>
  </si>
  <si>
    <t>0547</t>
  </si>
  <si>
    <t>沖縄県</t>
  </si>
  <si>
    <t>6180</t>
  </si>
  <si>
    <t>ラッカー</t>
  </si>
  <si>
    <t>電気絶縁塗料</t>
  </si>
  <si>
    <t>ワニス・エナメル</t>
  </si>
  <si>
    <t>調合ペイント</t>
  </si>
  <si>
    <t>さび止ペイント</t>
  </si>
  <si>
    <t>アミノアルキド樹脂系塗料</t>
  </si>
  <si>
    <t>アクリル樹脂系塗料（常温乾燥型）</t>
  </si>
  <si>
    <t>アクリル樹脂系塗料（焼付乾燥型）</t>
  </si>
  <si>
    <t>エポキシ樹脂系塗料</t>
  </si>
  <si>
    <t>ウレタン樹脂系塗料</t>
  </si>
  <si>
    <t>不飽和ポリエステル樹脂系塗料</t>
  </si>
  <si>
    <t>船底塗料</t>
  </si>
  <si>
    <t>その他の溶剤系塗料</t>
  </si>
  <si>
    <t>エマルションペイント</t>
  </si>
  <si>
    <t>厚膜型エマルションペイント</t>
  </si>
  <si>
    <t>水性樹脂系塗料</t>
  </si>
  <si>
    <t>粉体塗料</t>
  </si>
  <si>
    <t>トラフィックペイント</t>
  </si>
  <si>
    <t>その他の塗料</t>
  </si>
  <si>
    <t>シンナー</t>
  </si>
  <si>
    <t>平版インキ</t>
  </si>
  <si>
    <t>樹脂凸版インキ</t>
  </si>
  <si>
    <t>金属印刷インキ</t>
  </si>
  <si>
    <t>グラビアインキ</t>
  </si>
  <si>
    <t>その他のインキ</t>
  </si>
  <si>
    <t>新聞インキ</t>
  </si>
  <si>
    <t>印刷インキ用ワニス</t>
  </si>
  <si>
    <t>塗料及び印刷インキ部門</t>
  </si>
  <si>
    <t>塗料</t>
  </si>
  <si>
    <t>印刷インキ</t>
  </si>
  <si>
    <t>6201</t>
  </si>
  <si>
    <t>トラック・バス用タイヤ</t>
  </si>
  <si>
    <t>乗用車用タイヤ</t>
  </si>
  <si>
    <t>小型トラック用タイヤ</t>
  </si>
  <si>
    <t>二輪自動車用タイヤ</t>
  </si>
  <si>
    <t>特殊車両用タイヤ</t>
  </si>
  <si>
    <t>天然ゴム（生ゴム）</t>
  </si>
  <si>
    <t>天然ゴム（ラテックス）</t>
  </si>
  <si>
    <t>合成ゴム（クラムラバー）</t>
  </si>
  <si>
    <t>合成ゴム（ラテックス）</t>
  </si>
  <si>
    <t>再生ゴム</t>
  </si>
  <si>
    <t>溶剤用揮発油</t>
  </si>
  <si>
    <t>自動車用タイヤ（特殊車両用を除く）</t>
  </si>
  <si>
    <t>6202</t>
  </si>
  <si>
    <t>ゴム底布ぐつ</t>
  </si>
  <si>
    <t>千足</t>
  </si>
  <si>
    <t>生産新ゴム量</t>
  </si>
  <si>
    <t>新ゴム量t</t>
  </si>
  <si>
    <t>その他のゴム製履物（総ゴムぐつを含む）</t>
  </si>
  <si>
    <t>くつ（射出成形品）</t>
  </si>
  <si>
    <t>その他のプラスチック製履物（ゴム・プラスチック製底のくつ、サンダルを含む）</t>
  </si>
  <si>
    <t>コンベヤベルト</t>
  </si>
  <si>
    <t>千cmプライ</t>
  </si>
  <si>
    <t>歯付ベルト</t>
  </si>
  <si>
    <t>その他のゴムベルト</t>
  </si>
  <si>
    <t>高圧用ホース</t>
  </si>
  <si>
    <t>千m</t>
  </si>
  <si>
    <t>自動車用ホース</t>
  </si>
  <si>
    <t>その他のゴムホース</t>
  </si>
  <si>
    <t>防振ゴム</t>
  </si>
  <si>
    <t>防げん材</t>
  </si>
  <si>
    <t>ゴムロール（一般工業用等）</t>
  </si>
  <si>
    <t>パッキン類</t>
  </si>
  <si>
    <t>オイルシール</t>
  </si>
  <si>
    <t>スポンジ製品</t>
  </si>
  <si>
    <t>ゴム板</t>
  </si>
  <si>
    <t>その他の工業用ゴム製品</t>
  </si>
  <si>
    <t>更生タイヤ用練生地</t>
  </si>
  <si>
    <t>ゴム製品（自動車用タイヤを除く）部門</t>
  </si>
  <si>
    <t>6210</t>
  </si>
  <si>
    <t>農業用フィルム（軟質製品）</t>
  </si>
  <si>
    <t>包装用フィルム（軟質製品）</t>
  </si>
  <si>
    <t>ラミネートフィルム（軟質製品）</t>
  </si>
  <si>
    <t>その他のフィルム（軟質製品）</t>
  </si>
  <si>
    <t>フィルム（硬質製品）</t>
  </si>
  <si>
    <t>平板</t>
  </si>
  <si>
    <t>波板</t>
  </si>
  <si>
    <t>合成皮革</t>
  </si>
  <si>
    <t>パイプ</t>
  </si>
  <si>
    <t>継手</t>
  </si>
  <si>
    <t>輸送機械用部品</t>
  </si>
  <si>
    <t>電気通信用部品</t>
  </si>
  <si>
    <t>その他の機械器具部品</t>
  </si>
  <si>
    <t>日用品・雑貨</t>
  </si>
  <si>
    <t>中空成形容器</t>
  </si>
  <si>
    <t>その他の容器</t>
  </si>
  <si>
    <t>雨どい及び同付属品</t>
  </si>
  <si>
    <t>床材料</t>
  </si>
  <si>
    <t>その他の建材</t>
  </si>
  <si>
    <t>板物（発泡製品）</t>
  </si>
  <si>
    <t>型物（発泡製品）</t>
  </si>
  <si>
    <t>その他の発泡製品</t>
  </si>
  <si>
    <t>強化製品</t>
  </si>
  <si>
    <t>ホース</t>
  </si>
  <si>
    <t>ディスクレコード</t>
  </si>
  <si>
    <t>その他製品</t>
  </si>
  <si>
    <t>ポリエチレン</t>
  </si>
  <si>
    <t>消費計</t>
  </si>
  <si>
    <t>フィルム・シート</t>
  </si>
  <si>
    <t>板</t>
  </si>
  <si>
    <t>パイプ・継手</t>
  </si>
  <si>
    <t>機械器具部品</t>
  </si>
  <si>
    <t>容器</t>
  </si>
  <si>
    <t>建材</t>
  </si>
  <si>
    <t>発泡製品</t>
  </si>
  <si>
    <t>L</t>
  </si>
  <si>
    <t>ポリスチレン</t>
  </si>
  <si>
    <t>塩化ビニル樹脂（コンパウンドを含む）</t>
  </si>
  <si>
    <t>フェノール・ユリア・メラミン樹脂（成形材料）</t>
  </si>
  <si>
    <t>再生品プラスチック材料</t>
  </si>
  <si>
    <t>プラスチック製品部門</t>
  </si>
  <si>
    <t>7230</t>
  </si>
  <si>
    <t>板ガラス</t>
  </si>
  <si>
    <t>換算箱</t>
  </si>
  <si>
    <t>その他の合わせガラス</t>
  </si>
  <si>
    <t>強化ガラス</t>
  </si>
  <si>
    <t>複層ガラス</t>
  </si>
  <si>
    <t>フェルト</t>
  </si>
  <si>
    <t>ボード</t>
  </si>
  <si>
    <t>ロービング</t>
  </si>
  <si>
    <t>チョップドストランド</t>
  </si>
  <si>
    <t>マット</t>
  </si>
  <si>
    <t>糸</t>
  </si>
  <si>
    <t>布</t>
  </si>
  <si>
    <t>その他のガラス長繊維</t>
  </si>
  <si>
    <t>素板ガラス合計</t>
  </si>
  <si>
    <t>月間生産量</t>
  </si>
  <si>
    <t>安全ガラス</t>
  </si>
  <si>
    <t>ガラス短繊維</t>
  </si>
  <si>
    <t>ガラス長繊維</t>
  </si>
  <si>
    <t>7250</t>
  </si>
  <si>
    <t>粘土質</t>
  </si>
  <si>
    <t>高アルミナ質（電鋳品を含む）</t>
  </si>
  <si>
    <t>塩基性れんが（ドロマイト質を含む）</t>
  </si>
  <si>
    <t>ジルコン（ジルコニアを含む）</t>
  </si>
  <si>
    <t>その他の耐火れんが</t>
  </si>
  <si>
    <t>キャスタブル耐火物</t>
  </si>
  <si>
    <t>吹付材耐火物</t>
  </si>
  <si>
    <t>その他の不定形耐火物</t>
  </si>
  <si>
    <t>耐火れんが・不定形耐火物部門</t>
  </si>
  <si>
    <t>トンネル炉</t>
  </si>
  <si>
    <t>生産量</t>
  </si>
  <si>
    <t>その他の炉</t>
  </si>
  <si>
    <t>7260</t>
  </si>
  <si>
    <t>人造黒鉛電極（丸形）</t>
  </si>
  <si>
    <t>ブラシ</t>
  </si>
  <si>
    <t>特殊炭素製品</t>
  </si>
  <si>
    <t>炭素繊維</t>
  </si>
  <si>
    <t>ビトリファイド法砥石</t>
  </si>
  <si>
    <t>レジノイド法砥石</t>
  </si>
  <si>
    <t>炭素製品・研削砥石部門</t>
  </si>
  <si>
    <t>7290</t>
  </si>
  <si>
    <t>せっこうボード</t>
  </si>
  <si>
    <t>硬質繊維板</t>
  </si>
  <si>
    <t>中質繊維板</t>
  </si>
  <si>
    <t>軟質繊維板</t>
  </si>
  <si>
    <t>パーティクルボード</t>
  </si>
  <si>
    <t>コンクリート系パネル</t>
  </si>
  <si>
    <t>軽量鉄骨系パネル</t>
  </si>
  <si>
    <t>木質系パネル</t>
  </si>
  <si>
    <t>繊維板・パーティクルボード換算値</t>
  </si>
  <si>
    <t>ボード・パネル部門</t>
  </si>
  <si>
    <t>7320</t>
  </si>
  <si>
    <t>木造住宅用アルミサッシ</t>
  </si>
  <si>
    <t>木造住宅用アルミ樹脂複合サッシ</t>
  </si>
  <si>
    <t>ビル用アルミサッシ</t>
  </si>
  <si>
    <t>アルミドア</t>
  </si>
  <si>
    <t>アルミエクステリア</t>
  </si>
  <si>
    <t>アルミニウム製室内建具</t>
  </si>
  <si>
    <t>スチール又はステンレスサッシ</t>
  </si>
  <si>
    <t>スチール又はステンレスドア</t>
  </si>
  <si>
    <t>スチール又はステンレスシャッター</t>
  </si>
  <si>
    <t>金属製建具部門</t>
  </si>
  <si>
    <t>7340</t>
  </si>
  <si>
    <t>早強・中庸熱ポルトランドセメント</t>
  </si>
  <si>
    <t>普通ポルトランドセメント</t>
  </si>
  <si>
    <t>高炉セメント</t>
  </si>
  <si>
    <t>その他のセメント</t>
  </si>
  <si>
    <t>クリンカ</t>
  </si>
  <si>
    <t>遠心力鉄筋コンクリート管</t>
  </si>
  <si>
    <t>遠心力鉄筋コンクリートポール</t>
  </si>
  <si>
    <t>遠心力鉄筋コンクリートパイル</t>
  </si>
  <si>
    <t>空洞コンクリートブロック</t>
  </si>
  <si>
    <t>護岸用コンクリートブロック</t>
  </si>
  <si>
    <t>道路用コンクリート製品</t>
  </si>
  <si>
    <t>はり・けた</t>
  </si>
  <si>
    <t>その他のプレストレストコンクリート製品</t>
  </si>
  <si>
    <t>木毛･木片セメント板</t>
  </si>
  <si>
    <t>気泡コンクリート製品</t>
  </si>
  <si>
    <t>セメント部門</t>
  </si>
  <si>
    <t>セメント製品部門</t>
  </si>
  <si>
    <t>遠心力鉄筋コンクリート製品（ポール・パイル）</t>
  </si>
  <si>
    <t>8020</t>
  </si>
  <si>
    <t>けい石</t>
  </si>
  <si>
    <t>消費（処理）</t>
  </si>
  <si>
    <t>石灰石</t>
  </si>
  <si>
    <t>ドロマイト</t>
  </si>
  <si>
    <t>けい砂</t>
  </si>
  <si>
    <t>コークス</t>
  </si>
  <si>
    <t>販売・消費内訳</t>
  </si>
  <si>
    <t>鉄鋼・精錬用（含フェロアロイ用）</t>
  </si>
  <si>
    <t>鋳物砂・耐火物用</t>
  </si>
  <si>
    <t>セメント用</t>
  </si>
  <si>
    <t>ソーダ・ガラス用</t>
  </si>
  <si>
    <t>道路用</t>
  </si>
  <si>
    <t>コンクリート骨材用</t>
  </si>
  <si>
    <t>精鉱</t>
  </si>
  <si>
    <t>金鉱生産</t>
  </si>
  <si>
    <t>金</t>
  </si>
  <si>
    <t>g</t>
  </si>
  <si>
    <t>銀</t>
  </si>
  <si>
    <t>鉛</t>
  </si>
  <si>
    <t>亜鉛</t>
  </si>
  <si>
    <t>金鉱出荷</t>
  </si>
  <si>
    <t>金鉱在庫</t>
  </si>
  <si>
    <t>事業所全体</t>
  </si>
  <si>
    <t>生産能力（基準・乾量）</t>
  </si>
  <si>
    <t>能力計</t>
  </si>
  <si>
    <t>8040</t>
  </si>
  <si>
    <t>原油</t>
  </si>
  <si>
    <t>天然ガス</t>
  </si>
  <si>
    <t>千m３(基準状態)</t>
  </si>
  <si>
    <t>原油生産内訳</t>
  </si>
  <si>
    <t>軽質</t>
  </si>
  <si>
    <t>コンデンセート（軽質内数）</t>
  </si>
  <si>
    <t>天然ガス生産内訳</t>
  </si>
  <si>
    <t>油田ガス</t>
  </si>
  <si>
    <t>ガス田ガス・炭田ガス構造性</t>
  </si>
  <si>
    <t>ガス田ガス・炭田ガス水溶性</t>
  </si>
  <si>
    <t>天然ガス出荷、消費内訳</t>
  </si>
  <si>
    <t>原油、天然ガス鉱業</t>
  </si>
  <si>
    <t>化学工業</t>
  </si>
  <si>
    <t>その他の製造業</t>
  </si>
  <si>
    <t>電気業</t>
  </si>
  <si>
    <t>ガス業</t>
  </si>
  <si>
    <t>原油及び天然ガス部門</t>
  </si>
  <si>
    <t>8061</t>
  </si>
  <si>
    <t>自動車用高級ガソリン</t>
  </si>
  <si>
    <t>出荷販売部門</t>
  </si>
  <si>
    <t>出荷その他転送</t>
  </si>
  <si>
    <t>出荷その他その他</t>
  </si>
  <si>
    <t>品種振替</t>
  </si>
  <si>
    <t>自動車用並級ガソリン</t>
  </si>
  <si>
    <t>その他用ガソリン</t>
  </si>
  <si>
    <t>石油化学用ナフサ</t>
  </si>
  <si>
    <t>その他用ナフサ</t>
  </si>
  <si>
    <t>ジェット燃料油</t>
  </si>
  <si>
    <t>灯油</t>
  </si>
  <si>
    <t>軽油</t>
  </si>
  <si>
    <t>Ａ重油</t>
  </si>
  <si>
    <t>Ｂ・Ｃ重油</t>
  </si>
  <si>
    <t>潤滑油</t>
  </si>
  <si>
    <t>パラフィン</t>
  </si>
  <si>
    <t>アスファルト</t>
  </si>
  <si>
    <t>Ｐ．Ｐ及びＰ．Ｂ</t>
  </si>
  <si>
    <t>Ｂ．Ｂ</t>
  </si>
  <si>
    <t>オイルコークス</t>
  </si>
  <si>
    <t>回収いおう</t>
  </si>
  <si>
    <t>その他の石油製品</t>
  </si>
  <si>
    <t>精製及び混合原料油</t>
  </si>
  <si>
    <t>石油ガス</t>
  </si>
  <si>
    <t>半製品</t>
  </si>
  <si>
    <t>粗ガソリン</t>
  </si>
  <si>
    <t>投入</t>
  </si>
  <si>
    <t>出荷</t>
  </si>
  <si>
    <t>粗灯油</t>
  </si>
  <si>
    <t>粗軽油</t>
  </si>
  <si>
    <t>粗重油</t>
  </si>
  <si>
    <t>粗潤滑油</t>
  </si>
  <si>
    <t>粗蝋</t>
  </si>
  <si>
    <t>粗コークス</t>
  </si>
  <si>
    <t>石油製品部門</t>
  </si>
  <si>
    <t>9040</t>
  </si>
  <si>
    <t>精製アルミニウム地金</t>
  </si>
  <si>
    <t>アルミニウム合金地金（鋳物用・ダイカスト用）</t>
  </si>
  <si>
    <t>アルミニウム合金地金（その他用）</t>
  </si>
  <si>
    <t>アルミニウム二次地金（脱酸用）</t>
  </si>
  <si>
    <t>アルミニウム二次地金（その他用）</t>
  </si>
  <si>
    <t>アルミニウム二次合金地金（鋳物・ダイカスト用）</t>
  </si>
  <si>
    <t>アルミニウム二次合金地金（その他用）</t>
  </si>
  <si>
    <t>アルミニウム粉</t>
  </si>
  <si>
    <t>アルミニウム地金</t>
  </si>
  <si>
    <t>アルミニウム二次地金</t>
  </si>
  <si>
    <t>アルミニウムのくず</t>
  </si>
  <si>
    <t>アルミニウム滓（ドロス・灰）</t>
  </si>
  <si>
    <t>銅及び銅の故又はくず</t>
  </si>
  <si>
    <t>アルミニウム部門</t>
  </si>
  <si>
    <t>9050</t>
  </si>
  <si>
    <t>銅製品（板）</t>
  </si>
  <si>
    <t>銅製品（条）</t>
  </si>
  <si>
    <t>銅製品（管）</t>
  </si>
  <si>
    <t>銅製品（棒・線）</t>
  </si>
  <si>
    <t>黄銅製品（板）</t>
  </si>
  <si>
    <t>黄銅製品（条）</t>
  </si>
  <si>
    <t>黄銅製品（管）</t>
  </si>
  <si>
    <t>黄銅製品（棒）</t>
  </si>
  <si>
    <t>黄銅製品（線）</t>
  </si>
  <si>
    <t>その他の伸銅製品（板・条）</t>
  </si>
  <si>
    <t>その他の伸銅製品（棒・線）</t>
  </si>
  <si>
    <t>電気銅</t>
  </si>
  <si>
    <t>銅の故又はくず</t>
  </si>
  <si>
    <t>生産（発生）</t>
  </si>
  <si>
    <t>銅合金の故又はくず</t>
  </si>
  <si>
    <t>再生亜鉛</t>
  </si>
  <si>
    <t>伸銅部門</t>
  </si>
  <si>
    <t>伸銅品</t>
  </si>
  <si>
    <t>T</t>
  </si>
  <si>
    <t>9060</t>
  </si>
  <si>
    <t>販売数量（出荷）</t>
  </si>
  <si>
    <t>販売金額（出荷）</t>
  </si>
  <si>
    <t>その他（出荷）</t>
  </si>
  <si>
    <t>シリコンウエハ５インチ（１２５ｍｍ）以下</t>
  </si>
  <si>
    <t>千Ｓｑ．Ｉｎ．</t>
  </si>
  <si>
    <t>シリコンウエハ６インチ（１５０ｍｍ）</t>
  </si>
  <si>
    <t>シリコンウエハ８インチ（２００ｍｍ）</t>
  </si>
  <si>
    <t>シリコンウエハ１２インチ（３００ｍｍ）以上</t>
  </si>
  <si>
    <t>シリコンウエハ金額</t>
  </si>
  <si>
    <t>はんだ</t>
  </si>
  <si>
    <t>銅合金塊</t>
  </si>
  <si>
    <t>再生鉛</t>
  </si>
  <si>
    <t>鉛の故又はくず</t>
  </si>
  <si>
    <t>9070</t>
  </si>
  <si>
    <t>アルミニウム圧延製品（板）</t>
  </si>
  <si>
    <t>アルミニウム圧延製品（円板）</t>
  </si>
  <si>
    <t>アルミニウム圧延製品（条）</t>
  </si>
  <si>
    <t>アルミニウム圧延製品（管）</t>
  </si>
  <si>
    <t>アルミニウム圧延製品（棒・線）</t>
  </si>
  <si>
    <t>アルミニウム圧延製品（形材）</t>
  </si>
  <si>
    <t>アルミニウム圧延製品（はく）</t>
  </si>
  <si>
    <t>アルミニウム合金地金</t>
  </si>
  <si>
    <t>アルミニウムくず</t>
  </si>
  <si>
    <t>アルミニウム圧延部門</t>
  </si>
  <si>
    <t>はく</t>
  </si>
  <si>
    <t>9080</t>
  </si>
  <si>
    <t>銅裸線（電線メーカー向け心線）</t>
  </si>
  <si>
    <t>導体t</t>
  </si>
  <si>
    <t>裸線（ユーザー向け）</t>
  </si>
  <si>
    <t>巻線</t>
  </si>
  <si>
    <t>機器用電線</t>
  </si>
  <si>
    <t>輸送機器用電線</t>
  </si>
  <si>
    <t>通信用電線・ケーブル</t>
  </si>
  <si>
    <t>電力用電線・ケーブル</t>
  </si>
  <si>
    <t>その他の絶縁電線</t>
  </si>
  <si>
    <t>アルミニウム線</t>
  </si>
  <si>
    <t>光ファイバケーブル（含通信複合ケーブルを含む）</t>
  </si>
  <si>
    <t>Kmコア</t>
  </si>
  <si>
    <t>その他の光ケーブル</t>
  </si>
  <si>
    <t>光ファイバ心線（ユーザー向け）</t>
  </si>
  <si>
    <t>光ファイバ製品販売金額計</t>
  </si>
  <si>
    <t>販売先内訳</t>
  </si>
  <si>
    <t>通信・電力業</t>
  </si>
  <si>
    <t>建設・設備施工業</t>
  </si>
  <si>
    <t>電気機械工業</t>
  </si>
  <si>
    <t>輸送機械工業</t>
  </si>
  <si>
    <t>さお銅</t>
  </si>
  <si>
    <t>銅荒引線</t>
  </si>
  <si>
    <t>電線・ケーブル部門</t>
  </si>
  <si>
    <t>光ファイバ部門</t>
  </si>
  <si>
    <t>銅裸線</t>
  </si>
  <si>
    <t>生産能力（当月）</t>
  </si>
  <si>
    <t>導体t/月</t>
  </si>
  <si>
    <t>銅絶縁電線</t>
  </si>
  <si>
    <t>通信用ケーブル光ファイバ製品</t>
  </si>
  <si>
    <t>Kmコア/月</t>
  </si>
  <si>
    <t>9810</t>
  </si>
  <si>
    <t>電気金</t>
  </si>
  <si>
    <t>電気銀</t>
  </si>
  <si>
    <t>粗銅</t>
  </si>
  <si>
    <t>粗鉛（副産粗鉛含む）</t>
  </si>
  <si>
    <t>電気鉛</t>
  </si>
  <si>
    <t>粗銅用銅鉱（消費）</t>
  </si>
  <si>
    <t>鉱量（乾量）</t>
  </si>
  <si>
    <t>銅</t>
  </si>
  <si>
    <t>粗銅用粗銅（消費）</t>
  </si>
  <si>
    <t>粗銅用スクラップ（消費）</t>
  </si>
  <si>
    <t>粗銅用その他（消費）</t>
  </si>
  <si>
    <t>粗銅用銅鉱（月末在庫）</t>
  </si>
  <si>
    <t>粗銅用粗銅（月末在庫）</t>
  </si>
  <si>
    <t>粗銅用スクラップ（月末在庫）</t>
  </si>
  <si>
    <t>粗銅用その他（月末在庫）</t>
  </si>
  <si>
    <t>電気銅用国内粗銅（消費）</t>
  </si>
  <si>
    <t>電気銅用金銀澱物等（消費）</t>
  </si>
  <si>
    <t>電気銅用その他（消費）</t>
  </si>
  <si>
    <t>電気銅用国内粗銅（月末在庫）</t>
  </si>
  <si>
    <t>電気銅用金銀澱物等（月末在庫）</t>
  </si>
  <si>
    <t>電気銅用その他（月末在庫）</t>
  </si>
  <si>
    <t>粗鉛用鉛鉱（消費）</t>
  </si>
  <si>
    <t>粗鉛用スクラップ（消費）</t>
  </si>
  <si>
    <t>0217</t>
  </si>
  <si>
    <t>粗鉛用その他（消費）</t>
  </si>
  <si>
    <t>0218</t>
  </si>
  <si>
    <t>粗鉛用鉛鉱（月末在庫）</t>
  </si>
  <si>
    <t>0219</t>
  </si>
  <si>
    <t>粗鉛用スクラップ（月末在庫）</t>
  </si>
  <si>
    <t>0220</t>
  </si>
  <si>
    <t>粗鉛用その他（月末在庫）</t>
  </si>
  <si>
    <t>電気鉛用粗鉛（消費）</t>
  </si>
  <si>
    <t>電気鉛用その他（消費）</t>
  </si>
  <si>
    <t>電気鉛用粗鉛（月末在庫）</t>
  </si>
  <si>
    <t>電気鉛用その他（月末在庫）</t>
  </si>
  <si>
    <t>亜鉛用亜鉛鉱（消費）</t>
  </si>
  <si>
    <t>亜鉛用スクラップ（消費）</t>
  </si>
  <si>
    <t>亜鉛用その他（消費）</t>
  </si>
  <si>
    <t>0228</t>
  </si>
  <si>
    <t>亜鉛用亜鉛鉱（月末在庫）</t>
  </si>
  <si>
    <t>0229</t>
  </si>
  <si>
    <t>亜鉛用スクラップ（月末在庫）</t>
  </si>
  <si>
    <t>0230</t>
  </si>
  <si>
    <t>亜鉛用その他（月末在庫）</t>
  </si>
  <si>
    <t>金・銀（非鉄金属部門）</t>
  </si>
  <si>
    <t>銅（非鉄金属部門）</t>
  </si>
  <si>
    <t>鉛（非鉄金属部門）</t>
  </si>
  <si>
    <t>0304</t>
  </si>
  <si>
    <t>亜鉛（非鉄金属部門）</t>
  </si>
  <si>
    <t>0305</t>
  </si>
  <si>
    <t>製錬能力</t>
  </si>
  <si>
    <t>粗鉛</t>
  </si>
  <si>
    <t>調査票名</t>
    <rPh sb="0" eb="3">
      <t>チョウサヒョウ</t>
    </rPh>
    <rPh sb="3" eb="4">
      <t>メイ</t>
    </rPh>
    <phoneticPr fontId="1"/>
  </si>
  <si>
    <t>鉄鋼月報（その１）銑鉄・フェロアロイ・粗鋼・鋼半製品・鍛鋼品・鋳鋼品</t>
  </si>
  <si>
    <t>鉄鋼月報（その２）普通鋼熱間圧延鋼材</t>
  </si>
  <si>
    <t>鉄鋼月報（その４）普通鋼冷間仕上鋼材（線類を除く。）・めっき鋼材（線類を除く。）・冷間ロール成型形鋼</t>
  </si>
  <si>
    <t>鉄鋼月報（その５）特殊鋼圧延鋼材</t>
  </si>
  <si>
    <t>鉄鋼月報（その６）鋼管</t>
  </si>
  <si>
    <t>鉄鋼月報（その７）磨棒鋼・線類・鋳鉄管・鉄鋼加工製品</t>
  </si>
  <si>
    <t>鉄鋼月報（その９）労務・生産能力</t>
  </si>
  <si>
    <t>機械器具月報（その１）ボイラ及び原動機（自動車用、二輪自動車用、鉄道車両用及び航空機用のものを除く)</t>
  </si>
  <si>
    <t>機械器具月報（その２）土木建設機械、鉱山機械及び破砕機</t>
  </si>
  <si>
    <t>機械器具月報（その３）化学機械及び貯蔵槽</t>
  </si>
  <si>
    <t>機械器具月報（その６）ポンプ、圧縮機及び送風機(自動車用、二輪自動車用及び航空機用のものを除く)</t>
  </si>
  <si>
    <t>機械器具月報（その７）油圧機器及び空気圧機器（航空機用のものを除く)</t>
  </si>
  <si>
    <t>機械器具月報（その８）運搬機械及び産業用ロボット</t>
  </si>
  <si>
    <t>機械器具月報（その９）動力伝導装置</t>
  </si>
  <si>
    <t>機械器具月報（その１０）農業用機械器具及び木材加工機械</t>
  </si>
  <si>
    <t>機械器具月報（その１１）金属工作機械</t>
  </si>
  <si>
    <t>機械器具月報（その１２）金属加工機械及び鋳造装置</t>
  </si>
  <si>
    <t>機械器具月報（その１４）食料品加工機械、包装機械及び荷造機械</t>
  </si>
  <si>
    <t>機械器具月報（その１６）事務用機械</t>
  </si>
  <si>
    <t>機械器具月報（その１７）ミシン及び繊維機械</t>
  </si>
  <si>
    <t>機械器具月報（その１８）冷凍機及び冷凍機応用製品</t>
  </si>
  <si>
    <t>機械器具月報（その１９）業務用サービス機器</t>
  </si>
  <si>
    <t>機械器具月報（その２０）軸受、軸受メタル及びブッシュ</t>
  </si>
  <si>
    <t>鉄構物及び架線金物月報</t>
  </si>
  <si>
    <t>ばね月報</t>
  </si>
  <si>
    <t>機械器具月報（その２３）金型</t>
  </si>
  <si>
    <t>機械器具月報（その２４）機械工具</t>
  </si>
  <si>
    <t>弁及び管継手月報</t>
  </si>
  <si>
    <t>空気動工具、作業工具、のこ刃及び機械刃物月報</t>
  </si>
  <si>
    <t>ガス機器、石油機器及び太陽熱温水器月報</t>
  </si>
  <si>
    <t>機械器具月報（その２８）回転電気機械（航空機用のものを除く)</t>
  </si>
  <si>
    <t>機械器具月報（その２９）静止電気機械器具（航空機用のものを除く)</t>
  </si>
  <si>
    <t>機械器具月報（その３０）開閉制御装置（航空機用のものを除く)</t>
  </si>
  <si>
    <t>機械器具月報（その３１）民生用電気機械器具</t>
  </si>
  <si>
    <t>機械器具月報（その３２）電球、配線及び電気照明器具</t>
  </si>
  <si>
    <t>機械器具月報（その３３）通信機械器具及び無線応用装置</t>
  </si>
  <si>
    <t>機械器具月報（その３４）民生用電子機械器具</t>
  </si>
  <si>
    <t>機械器具月報（その３５）電子部品</t>
  </si>
  <si>
    <t>機械器具月報（その３６）電子管、半導体素子及び集積回路</t>
  </si>
  <si>
    <t>機械器具月報（その３７）電子計算機及び情報端末</t>
  </si>
  <si>
    <t>機械器具月報（その３８）電気計測器及び電子応用装置</t>
  </si>
  <si>
    <t>機械器具月報（その３９）電池</t>
  </si>
  <si>
    <t>機械器具月報（その４０）自動車(戦闘用自動車を除く)</t>
  </si>
  <si>
    <t>機械器具月報（その４１）自動車部品及び内燃機関電装品</t>
  </si>
  <si>
    <t>機械器具月報（その４３）自転車及び車いす（原動機付き自転車を除く）</t>
  </si>
  <si>
    <t>機械器具月報（その４４）産業車両</t>
  </si>
  <si>
    <t>機械器具月報（その４５）航空機</t>
  </si>
  <si>
    <t>機械器具月報（その４６）計測機器</t>
  </si>
  <si>
    <t>機械器具月報（その４７）光学機械器具及び時計</t>
  </si>
  <si>
    <t>粉末や金製品月報（超硬チップを除く）</t>
  </si>
  <si>
    <t>鍛工品月報</t>
  </si>
  <si>
    <t>銑鉄鋳物月報</t>
  </si>
  <si>
    <t>可鍛鋳鉄及び精密鋳造品月報</t>
  </si>
  <si>
    <t>非鉄金属鋳物月報</t>
  </si>
  <si>
    <t>ダイカスト月報</t>
  </si>
  <si>
    <t>機械器具月報（その５７）半導体製造装置及びフラットパネル・ディスプレイ製造装置</t>
  </si>
  <si>
    <t>化学繊維月報</t>
  </si>
  <si>
    <t>紡績糸月報</t>
  </si>
  <si>
    <t>織物生産月報</t>
  </si>
  <si>
    <t>タフテッドカーペット・フェルト・不織布月報</t>
  </si>
  <si>
    <t>染色整理月報</t>
  </si>
  <si>
    <t>ニット・衣服縫製品月報</t>
  </si>
  <si>
    <t>二次製品月報（製綿・ふとん、網・綱、細幅織物・組ひも・レース）</t>
  </si>
  <si>
    <t>パルプ月報</t>
  </si>
  <si>
    <t>紙月報</t>
  </si>
  <si>
    <t>板紙月報</t>
  </si>
  <si>
    <t>段ボール月報</t>
  </si>
  <si>
    <t>紙おむつ月報</t>
  </si>
  <si>
    <t>印刷月報</t>
  </si>
  <si>
    <t>楽器月報</t>
  </si>
  <si>
    <t>家具月報</t>
  </si>
  <si>
    <t>軽金属板製品月報</t>
  </si>
  <si>
    <t>文具月報</t>
  </si>
  <si>
    <t>玩具月報</t>
  </si>
  <si>
    <t>革靴月報</t>
  </si>
  <si>
    <t>製革月報</t>
  </si>
  <si>
    <t>ガラス製品・ほうろう鉄器月報</t>
  </si>
  <si>
    <t>陶磁器月報</t>
  </si>
  <si>
    <t>ファインセラミックス月報</t>
  </si>
  <si>
    <t>化学肥料・石灰及びソーダ工業製品月報</t>
  </si>
  <si>
    <t>コールタール製品・環式中間物及び合成染料月報</t>
  </si>
  <si>
    <t>有機薬品及び写真感光材料月報</t>
  </si>
  <si>
    <t>石油化学製品月報</t>
  </si>
  <si>
    <t>無機薬品・火薬類月報</t>
  </si>
  <si>
    <t>触媒月報</t>
  </si>
  <si>
    <t>高圧ガス月報</t>
  </si>
  <si>
    <t>プラスチック月報</t>
  </si>
  <si>
    <t>油脂製品、石けん・合成洗剤等及び界面活性剤月報</t>
  </si>
  <si>
    <t>化粧品月報</t>
  </si>
  <si>
    <t>塗料及び印刷インキ月報</t>
  </si>
  <si>
    <t>ゴム製品月報（自動車用タイヤ）</t>
  </si>
  <si>
    <t>ゴム製品月報（自動車用タイヤを除く）</t>
  </si>
  <si>
    <t>プラスチック製品月報</t>
  </si>
  <si>
    <t>板ガラス・安全ガラス・複層ガラス及びガラス繊維月報</t>
  </si>
  <si>
    <t>耐火れんが・不定形耐火物月報</t>
  </si>
  <si>
    <t>炭素製品・研削砥石月報</t>
  </si>
  <si>
    <t>ボード・パネル月報</t>
  </si>
  <si>
    <t>金属製建具月報</t>
  </si>
  <si>
    <t>セメント・セメント製品月報</t>
  </si>
  <si>
    <t>鉱物及びコークス月報</t>
  </si>
  <si>
    <t>原油及び天然ガス月報</t>
  </si>
  <si>
    <t>石油製品月報</t>
  </si>
  <si>
    <t>アルミニウム月報</t>
  </si>
  <si>
    <t>非鉄金属製品月報（伸銅製品）</t>
  </si>
  <si>
    <t>非鉄金属製品月報（アルミニウム圧延製品）</t>
  </si>
  <si>
    <t>非鉄金属製品（電線・ケーブル）、光ファイバ製品月報</t>
  </si>
  <si>
    <t>非鉄金属月報</t>
  </si>
  <si>
    <t>kg</t>
    <phoneticPr fontId="1"/>
  </si>
  <si>
    <t>kl</t>
    <phoneticPr fontId="1"/>
  </si>
  <si>
    <t>Questionnaires</t>
    <phoneticPr fontId="1"/>
  </si>
  <si>
    <t>category</t>
  </si>
  <si>
    <t>commodity</t>
  </si>
  <si>
    <t>item</t>
  </si>
  <si>
    <t>unit</t>
  </si>
  <si>
    <t>Pig iron, ferro-alloys, crude steel, semi-finished steel, steel forgings and castings</t>
  </si>
  <si>
    <t>Product</t>
  </si>
  <si>
    <t>Pig iron for steel-making</t>
    <phoneticPr fontId="1"/>
  </si>
  <si>
    <t>Production quantity</t>
  </si>
  <si>
    <t>Pig iron for steel-making</t>
  </si>
  <si>
    <t>Receipts quantity</t>
    <phoneticPr fontId="1"/>
  </si>
  <si>
    <t>Consumption quantity</t>
    <phoneticPr fontId="1"/>
  </si>
  <si>
    <t>Sales quantity</t>
  </si>
  <si>
    <t>Other shipments quantity</t>
    <phoneticPr fontId="1"/>
  </si>
  <si>
    <t>Inventory quantity</t>
  </si>
  <si>
    <t>Foundry pig iron</t>
  </si>
  <si>
    <t>Receipts quantity</t>
  </si>
  <si>
    <t>Consumption quantity</t>
  </si>
  <si>
    <t>Ferro-manganese(high-carbon)</t>
  </si>
  <si>
    <t>Other shipments quantity</t>
  </si>
  <si>
    <t>Ferro-manganese(low-carbon)</t>
  </si>
  <si>
    <t>Silico-manganese</t>
  </si>
  <si>
    <t>Ferro-nickel</t>
  </si>
  <si>
    <t>Other ferro-alloys</t>
  </si>
  <si>
    <t>Steel ingots(ordinary steel)</t>
  </si>
  <si>
    <t>Steel ingots(special steel)</t>
  </si>
  <si>
    <t>Liquid steel for castings(ordinary steel)</t>
  </si>
  <si>
    <t>Liquid steel for castings(special steel)</t>
  </si>
  <si>
    <t>Semi-finished steel(ordinary steel)</t>
  </si>
  <si>
    <t>Semi-finished steel(special steel)</t>
  </si>
  <si>
    <t>Steel forgings(ordinary steel)</t>
  </si>
  <si>
    <t>Steel forgings(special steel)</t>
  </si>
  <si>
    <t>Steel castings(ordinary steel)</t>
  </si>
  <si>
    <t>Steel castings(special steel)</t>
  </si>
  <si>
    <t>Inventory quantity</t>
    <phoneticPr fontId="1"/>
  </si>
  <si>
    <t>Pig iron for steel-making(Breakdown of consumption of pig iron by producers)</t>
    <phoneticPr fontId="1"/>
  </si>
  <si>
    <t>Consumption quantity for steel-making in LD converters</t>
    <phoneticPr fontId="1"/>
  </si>
  <si>
    <t>t</t>
    <phoneticPr fontId="1"/>
  </si>
  <si>
    <t>Pig iron for steel-making(Breakdown of consumption of pig iron by producers)</t>
  </si>
  <si>
    <t>Consumption quantity for steel-making in Electric furnaces</t>
    <phoneticPr fontId="1"/>
  </si>
  <si>
    <t>Foundry pig iron(Breakdown of consumption of pig iron by producers)</t>
    <phoneticPr fontId="1"/>
  </si>
  <si>
    <t>Foundry pig iron(Breakdown of consumption of pig iron by producers)</t>
  </si>
  <si>
    <t>Steel ingots(Ordinary steel)(Breakdown of production of crude steel)</t>
    <phoneticPr fontId="1"/>
  </si>
  <si>
    <t>Crude steel production quantity in LD converters</t>
    <phoneticPr fontId="1"/>
  </si>
  <si>
    <t>Crude steel production quantity in Electric furnaces</t>
    <phoneticPr fontId="1"/>
  </si>
  <si>
    <t>Steel ingots(Special steel with Ingot-case)(Breakdown of production of crude steel)</t>
    <phoneticPr fontId="1"/>
  </si>
  <si>
    <t>Steel ingots(Special steel by continuous casting)(Breakdown of production of crude steel)</t>
    <phoneticPr fontId="1"/>
  </si>
  <si>
    <t>Raw material</t>
  </si>
  <si>
    <t>Pig iron scrap(Kind of raw material)</t>
    <phoneticPr fontId="1"/>
  </si>
  <si>
    <t>Receipts quantity by purchase</t>
    <phoneticPr fontId="1"/>
  </si>
  <si>
    <t>Other receipts quantity</t>
    <phoneticPr fontId="1"/>
  </si>
  <si>
    <t>Production quantity and generation quantity</t>
    <phoneticPr fontId="1"/>
  </si>
  <si>
    <t>Consumption quantity for steel making in LD converters</t>
    <phoneticPr fontId="1"/>
  </si>
  <si>
    <t>Consumption quantity for steel making in Electric furnaces</t>
    <phoneticPr fontId="1"/>
  </si>
  <si>
    <t>Other consumption quantity</t>
    <phoneticPr fontId="1"/>
  </si>
  <si>
    <t>Carbon steel scrap(Kind of raw material)</t>
    <phoneticPr fontId="1"/>
  </si>
  <si>
    <t>Alloy steel scrap(Kind of raw material)</t>
    <phoneticPr fontId="1"/>
  </si>
  <si>
    <t>High-carbon ferro-manganese(Raw material for steel-making)</t>
    <phoneticPr fontId="1"/>
  </si>
  <si>
    <t>Low-carbon ferro-manganese(Raw material for steel-making)</t>
    <phoneticPr fontId="1"/>
  </si>
  <si>
    <t>Silico-manganese(Raw material for steel-making)</t>
    <phoneticPr fontId="1"/>
  </si>
  <si>
    <t>Ferro-chromium(Raw material for steel-making)</t>
    <phoneticPr fontId="1"/>
  </si>
  <si>
    <t>Ferro-nickel(Raw material for steel-making)</t>
    <phoneticPr fontId="1"/>
  </si>
  <si>
    <t>Ferro-vanadium(Raw material for steel-making)</t>
    <phoneticPr fontId="1"/>
  </si>
  <si>
    <t>Ferro-vanadium(Raw material for steel-making)</t>
  </si>
  <si>
    <t>Other ferro-alloys(Raw material for steel-making)</t>
    <phoneticPr fontId="1"/>
  </si>
  <si>
    <t xml:space="preserve">Ordinary hot-rolled steel </t>
  </si>
  <si>
    <t>Rails and accessories, tyres and wheels(ordinary steel)</t>
  </si>
  <si>
    <t>Sheet pilings(ordinary steel)</t>
  </si>
  <si>
    <t>Wide flange beams(ordinary steel)</t>
  </si>
  <si>
    <t>Heavy shapes(ordinary steel)</t>
  </si>
  <si>
    <t>Medium and light shapes(ordinary steel)</t>
  </si>
  <si>
    <t>Heavy bars(ordinary steel)</t>
  </si>
  <si>
    <t>Medium bars(ordinary steel)</t>
  </si>
  <si>
    <t>Light bars (reinforced bars)(ordinary steel)</t>
  </si>
  <si>
    <t>Light bars (for others)(ordinary steel)</t>
  </si>
  <si>
    <t>Rounds for tubes(ordinary steel)</t>
  </si>
  <si>
    <t>Bars in coil (reinforced bars)(ordinary steel)</t>
  </si>
  <si>
    <t>Bars in coil (for others)(ordinary steel)</t>
  </si>
  <si>
    <t>Ordinary wire rods(ordinary steel)</t>
  </si>
  <si>
    <t>Special wire rods (low carbon wire rods )(ordinary steel)</t>
  </si>
  <si>
    <t>Special wire rods (high carbon wire rods)(ordinary steel)</t>
  </si>
  <si>
    <t>Sheets and plates (heavy plates)(ordinary steel)</t>
  </si>
  <si>
    <t>Sheets and plates (medium plates, light sheets)(ordinary steel)</t>
  </si>
  <si>
    <t>Wide strips (greater than or equal to 600mm in width)(cold-rolled electrical sheets and strips )</t>
  </si>
  <si>
    <t>Wide strips (greater than or equal to 600mm in width)(for others)(ordinary steel )</t>
  </si>
  <si>
    <t>Narrow strips (less than 600 mm in width)(ordinary steel)</t>
  </si>
  <si>
    <t xml:space="preserve">Ordinary cold-finished, metallic-coated, cold-formed steel sheets and shapes </t>
  </si>
  <si>
    <t>Cold-rolled narrow strips, cold-rolled sheets and strips(ordinary steel)</t>
  </si>
  <si>
    <t>Cold-rolled wide strips(ordinary steel)</t>
  </si>
  <si>
    <t>Cold-rolled electrical sheets and strips(ordinary steel)</t>
  </si>
  <si>
    <t>Tin plates</t>
  </si>
  <si>
    <t>Tin-free steel</t>
  </si>
  <si>
    <t>Galvanized sheets (hot-dip zinc-coated sheets)</t>
  </si>
  <si>
    <t>Galvanized sheets (electric zinc-coated sheets )</t>
  </si>
  <si>
    <t>Other metallic-coated sheets</t>
  </si>
  <si>
    <t>Cold-formed sheet pilings</t>
  </si>
  <si>
    <t>Cold-formed shapes</t>
  </si>
  <si>
    <t>Ordinary cold-finished steel(except cold rolled electrical sheets and strips)( Raw materials for metallic-coated, cold-formed steel sheets and shapes(by manufacturers specializing products))</t>
    <phoneticPr fontId="1"/>
  </si>
  <si>
    <t>Ordinary cold-finished steel(except cold rolled electrical sheets and strips)( Raw materials for metallic-coated, cold-formed steel sheets and shapes(by manufacturers specializing products))</t>
  </si>
  <si>
    <t>Galvanized sheets(Raw materials for cold-formed steel sheets and shapes(by manufacturers specializing products))</t>
    <phoneticPr fontId="1"/>
  </si>
  <si>
    <t>Galvanized sheets(Raw materials for cold-formed steel sheets and shapes(by manufacturers specializing products))</t>
  </si>
  <si>
    <t>Ordinary hot-rolled steel plates(Heavy plates)(Raw materials for ordinary cold-rolled, galvanized, cold-formed steel sheets and shapes(by manufacturers specializing products))</t>
    <phoneticPr fontId="1"/>
  </si>
  <si>
    <t>Ordinary hot-rolled steel plates(Heavy plates)(Raw materials for ordinary cold-rolled, galvanized, cold-formed steel sheets and shapes(by manufacturers specializing products))</t>
  </si>
  <si>
    <t>Ordinary hot-rolled steel sheets and plates(Medium plates, light sheets)(Raw materials for ordinary cold-rolled, galvanized, cold-formed steel sheets and shapes(by manufacturers specializing products))</t>
    <phoneticPr fontId="1"/>
  </si>
  <si>
    <t>Ordinary hot-rolled steel sheets and plates(Medium plates, light sheets)(Raw materials for ordinary cold-rolled, galvanized, cold-formed steel sheets and shapes(by manufacturers specializing products))</t>
  </si>
  <si>
    <t>Ordinary hot-rolled steel strips(Medium plates, light sheets)(Raw materials for ordinary cold-rolled, galvanized, cold-formed steel sheets and shapes(by manufacturers specializing products))</t>
    <phoneticPr fontId="1"/>
  </si>
  <si>
    <t>Ordinary hot-rolled steel strips(Medium plates, light sheets)(Raw materials for ordinary cold-rolled, galvanized, cold-formed steel sheets and shapes(by manufacturers specializing products))</t>
  </si>
  <si>
    <t>Special rolled steel</t>
  </si>
  <si>
    <t>Steel shapes(special steel)</t>
  </si>
  <si>
    <t>Bars(special steel)</t>
  </si>
  <si>
    <t>Rounds for tubes(special steel)</t>
  </si>
  <si>
    <t>Wire rods(special steel)</t>
  </si>
  <si>
    <t>Sheets and plates(special steel)</t>
  </si>
  <si>
    <t>Steel strips(special steel)</t>
  </si>
  <si>
    <t>Total of special hot-rolled steel</t>
  </si>
  <si>
    <t>Cold-rolled narrow strips(special steel)</t>
  </si>
  <si>
    <t>Cold-rolled wide strips(special steel)</t>
  </si>
  <si>
    <t>Cold-rolled sheets and strips(special steel)</t>
  </si>
  <si>
    <t>Hot-rolled steel sheets and plates(Raw materials for special cold-rolled steel products)</t>
    <phoneticPr fontId="1"/>
  </si>
  <si>
    <t>Hot-rolled steel strips(Raw materials for special cold-rolled steel products)</t>
    <phoneticPr fontId="1"/>
  </si>
  <si>
    <t>Steel pipes and tubes</t>
  </si>
  <si>
    <t>Hot-steel pipes and tubes(including welded and butt welded pipes and tubes)(ordinary steel)</t>
  </si>
  <si>
    <t>Cold-drawn steel pipes and tubes(including reproducted drawn steel pipes and tubes)(ordinary steel)</t>
  </si>
  <si>
    <t>Metallic-coated steel pipes and tubes (ordinary steel)</t>
  </si>
  <si>
    <t>Hot-steel pipes and tubes(including welded pipes and tubes)(special steel)</t>
  </si>
  <si>
    <t>Cold-drawn steel pipes and tubes (special steel)</t>
  </si>
  <si>
    <t>Ordinary steel hot-steel pipes and tubes made of seamless pipes and tubes(Ordinary hot steel pipes and tubes classified by production process)</t>
    <phoneticPr fontId="1"/>
  </si>
  <si>
    <t>Ordinary steel hot-steel pipes and tubes made of butt welded pipes and tubes(Ordinary hot steel pipes and tubes classified by production process)</t>
    <phoneticPr fontId="1"/>
  </si>
  <si>
    <t>Ordinary steel hot-steel pipes and tubes made of electric-welded pipes and tubes (Ordinary hot steel pipes and tubes classified by production process)</t>
    <phoneticPr fontId="1"/>
  </si>
  <si>
    <t>Ordinary steel hot-steel pipes and tubes made of arc-welded pipes and tubes (Ordinary hot steel pipes and tubes classified by production process)</t>
    <phoneticPr fontId="1"/>
  </si>
  <si>
    <t>Ordinary steel rounds for tubes(Raw materials for special steel pipes and tubes (by manufacturers specializing in steel pipes and tubes))</t>
    <phoneticPr fontId="1"/>
  </si>
  <si>
    <t>Ordinary steel rounds for tubes(Raw materials for special steel pipes and tubes (by manufacturers specializing in steel pipes and tubes))</t>
  </si>
  <si>
    <t xml:space="preserve">Ordinary steel sheets and plates(Heavy plates)(Raw materials for special steel pipes and tubes (by manufacturers specializing in steel pipes and tubes)) </t>
    <phoneticPr fontId="1"/>
  </si>
  <si>
    <t xml:space="preserve">Ordinary steel sheets and plates(Medium plates, light sheets)(Raw materials for special steel pipes and tubes (by manufacturers specializing in steel pipes and tubes)) </t>
    <phoneticPr fontId="1"/>
  </si>
  <si>
    <t xml:space="preserve">Ordinary steel strips(Raw materials for special steel pipes and tubes (by manufacturers specializing in steel pipes and tubes)) </t>
    <phoneticPr fontId="1"/>
  </si>
  <si>
    <t xml:space="preserve">Ordinary steel cold-rolled narrow strips(Raw materials for special steel pipes and tubes (by manufacturers specializing in steel pipes and tubes)) </t>
    <phoneticPr fontId="1"/>
  </si>
  <si>
    <t xml:space="preserve">Ordinary steel galvanized sheets(Raw materials for special steel pipes and tubes (by manufacturers specializing in steel pipes and tubes)) </t>
    <phoneticPr fontId="1"/>
  </si>
  <si>
    <t>Special steel rounds for tubes(Raw materials for special steel pipes and tubes (by manufacturers specializing in steel pipes and tubes))</t>
    <phoneticPr fontId="1"/>
  </si>
  <si>
    <t>Special steel rounds for tubes(Raw materials for special steel pipes and tubes (by manufacturers specializing in steel pipes and tubes))</t>
  </si>
  <si>
    <t xml:space="preserve">Special steel sheets and plates(Raw materials for special steel pipes and tubes (by manufacturers specializing in steel pipes and tubes)) </t>
    <phoneticPr fontId="1"/>
  </si>
  <si>
    <t xml:space="preserve">Special steel sheets and plates(Raw materials for special steel pipes and tubes (by manufacturers specializing in steel pipes and tubes)) </t>
  </si>
  <si>
    <t xml:space="preserve">Special steel strips(Raw materials for special steel pipes and tubes (by manufacturers specializing in steel pipes and tubes)) </t>
    <phoneticPr fontId="1"/>
  </si>
  <si>
    <t>Ordinary steel hot-steel pipes and tubes(for cold-drawn, metallic-coated)(by manufacturers specializing in steel pipes and tubes)</t>
    <phoneticPr fontId="1"/>
  </si>
  <si>
    <t>Ordinary steel hot-steel pipes and tubes(for cold-drawn, metallic-coated)(by manufacturers specializing in steel pipes and tubes)</t>
  </si>
  <si>
    <t>Special steel hot-steel pipes and tubes(for cold-drawn, metallic-coated)(by manufacturers specializing in steel pipes and tubes)</t>
    <phoneticPr fontId="1"/>
  </si>
  <si>
    <t>Cold-finished steel bars, wires, cast iron pipes and tubes, secondary steel products</t>
  </si>
  <si>
    <t>Cold-finished bars (ordinary steel)</t>
  </si>
  <si>
    <t>Steel wires (ordinary steel)</t>
  </si>
  <si>
    <t>Carbon steel wires for cold heading and cold forging (ordinary steel)</t>
  </si>
  <si>
    <t>Hard-drawn wires (ordinary steel)</t>
  </si>
  <si>
    <t>Core wires for welding rods (ordinary steel)</t>
  </si>
  <si>
    <t>Galvanized steel wires</t>
  </si>
  <si>
    <t>Galvanized hard-drawn wires</t>
  </si>
  <si>
    <t>Cold-finished bars (special steel)</t>
  </si>
  <si>
    <t>PC wires (special steel)</t>
  </si>
  <si>
    <t>Piano wires (special steel)</t>
  </si>
  <si>
    <t>Stainless steel wires (special steel)</t>
  </si>
  <si>
    <t>Carbon steel wires for cold heading and cold forging(special steel)</t>
  </si>
  <si>
    <t>Other special steel wires (special steel)</t>
  </si>
  <si>
    <t>Cast iron pipes and tubes</t>
  </si>
  <si>
    <t>Wire ropes</t>
  </si>
  <si>
    <t>Strand wires (strand wires among wire ropes)</t>
  </si>
  <si>
    <t>PC strand wires</t>
  </si>
  <si>
    <t>General wire netting, wire cylinders</t>
  </si>
  <si>
    <t>Welded wire netting</t>
  </si>
  <si>
    <t>Steel nails</t>
  </si>
  <si>
    <t>Electrical welding rods</t>
  </si>
  <si>
    <t>Steel drums</t>
  </si>
  <si>
    <t>18 ℓ cans</t>
  </si>
  <si>
    <t>Food cans</t>
  </si>
  <si>
    <t>General cans</t>
  </si>
  <si>
    <t>Iron and steel labor and productive capacity</t>
  </si>
  <si>
    <t>Labor</t>
  </si>
  <si>
    <t>Iron and steel division</t>
    <phoneticPr fontId="1"/>
  </si>
  <si>
    <t>Number of persons engaged at the end of month</t>
  </si>
  <si>
    <t>person</t>
  </si>
  <si>
    <t>Iron and steel products division</t>
    <phoneticPr fontId="1"/>
  </si>
  <si>
    <t>Other division</t>
    <phoneticPr fontId="1"/>
  </si>
  <si>
    <t>Productive capacity</t>
  </si>
  <si>
    <t>Pig iron, blast furnaces</t>
    <phoneticPr fontId="1"/>
  </si>
  <si>
    <t>Monthly productive capacity</t>
    <phoneticPr fontId="1"/>
  </si>
  <si>
    <t>Pig iron, other furnaces</t>
    <phoneticPr fontId="1"/>
  </si>
  <si>
    <t>Monthly productive capacity</t>
  </si>
  <si>
    <t>Crude steel, LD converters</t>
    <phoneticPr fontId="1"/>
  </si>
  <si>
    <t>Crude steel, electric furnaces</t>
    <phoneticPr fontId="1"/>
  </si>
  <si>
    <t>Hot rolled steel</t>
    <phoneticPr fontId="1"/>
  </si>
  <si>
    <t>Cold-rolled wide strips</t>
    <phoneticPr fontId="1"/>
  </si>
  <si>
    <t>Boilers and power units(except engines for motor vehicles, motorcycles, railroad cars and aircraft)</t>
  </si>
  <si>
    <t>Internal combustion engines,gasoline engines,less than 3PS(two stroke-cycle)</t>
  </si>
  <si>
    <t>n</t>
  </si>
  <si>
    <t>Production capacity</t>
  </si>
  <si>
    <t>Internal combustion engines,gasoline engines,less than 3PS(two stroke-cycle)</t>
    <phoneticPr fontId="1"/>
  </si>
  <si>
    <t>Production value</t>
  </si>
  <si>
    <t>million yen</t>
  </si>
  <si>
    <t>Sales capacity</t>
  </si>
  <si>
    <t>Sales value</t>
  </si>
  <si>
    <t>Inventory capacity</t>
  </si>
  <si>
    <t>Internal combustion engines,gasoline engines,less than 3PS(four stroke-cycle)</t>
  </si>
  <si>
    <t>Internal combustion engines,gasoline engines,greater than or equal to 3PS(two stroke-cycle)</t>
  </si>
  <si>
    <t>Internal combustion engines,gasoline engines,greater than or equal to 3PS(four stroke-cycle)</t>
  </si>
  <si>
    <t>Internal combustion engines,diesel engines,less than 30PS</t>
  </si>
  <si>
    <t>Internal combustion engines,diesel engines,greater than or equal to 30PS and less than  100PS</t>
  </si>
  <si>
    <t>Internal combustion engines,diesel engines,greater than or equal to 100PS and less than 500PS</t>
  </si>
  <si>
    <t>Internal combustion engines,diesel engines,greater than or equal to 500PS</t>
  </si>
  <si>
    <t>Diesel engines for marine</t>
  </si>
  <si>
    <t>Water tube boilers,less than 2t/h(boilers for industry)</t>
  </si>
  <si>
    <t>t/h</t>
  </si>
  <si>
    <t>Water tube boilers,greater than or equal to 2t/h and less than 35t/h(boilers for industry)</t>
  </si>
  <si>
    <t>Water tube boilers,greater than or equal to 35t/h and less than 490t/h(boilers for industry)</t>
  </si>
  <si>
    <t>Water tube boilers,greater than or equal to 490t/h(boilers for industry)</t>
  </si>
  <si>
    <t>Other boilers for other industry</t>
  </si>
  <si>
    <t>Marine boilers</t>
  </si>
  <si>
    <t>Parts and accessories for boilers(except self-consumption)</t>
  </si>
  <si>
    <t>Steam turbines for industry</t>
  </si>
  <si>
    <t>Steam turbines for marine</t>
  </si>
  <si>
    <t>Parts and accessories for steam turbines(except self-consumption)</t>
  </si>
  <si>
    <t>Gas turbines</t>
  </si>
  <si>
    <t>Water tube boilers,Greater than or equal to 490t/h and less than 800t/h</t>
    <phoneticPr fontId="1"/>
  </si>
  <si>
    <t>Water tube boilers,Greater than or equal to 800t/h</t>
    <phoneticPr fontId="1"/>
  </si>
  <si>
    <t>Water tube boilers,Amount of progress (greater than or equal to 800t/h)</t>
    <phoneticPr fontId="1"/>
  </si>
  <si>
    <t>Steam turbines for industry,Less than 250000kW</t>
    <phoneticPr fontId="1"/>
  </si>
  <si>
    <t>Steam turbines for industry,Greater than or equal to 250,000kW</t>
    <phoneticPr fontId="1"/>
  </si>
  <si>
    <t>Steam turbines for industry,Amount of progress (greater than or equal to 250,000kW)</t>
    <phoneticPr fontId="1"/>
  </si>
  <si>
    <t>Division</t>
    <phoneticPr fontId="1"/>
  </si>
  <si>
    <t>The entire establishment</t>
    <phoneticPr fontId="1"/>
  </si>
  <si>
    <t>Construction equipment, mining machinery and crushers</t>
  </si>
  <si>
    <t>Truck cranes and rough terrain cranes</t>
  </si>
  <si>
    <t>Crawler cranes</t>
  </si>
  <si>
    <t>Shovel type excavators (hydraulic type) less than 0.2㎥</t>
  </si>
  <si>
    <t>Shovel type excavators (hydraulic type) greater than or equal to 0.2㎥ and less than 0.6㎥</t>
  </si>
  <si>
    <t>Shovel type excavators (hydraulic type) greater than or equal to 0.6㎥</t>
  </si>
  <si>
    <t>Tunnel boring machines</t>
  </si>
  <si>
    <t>Rollers for earth finishing</t>
  </si>
  <si>
    <t>Plate type compactors for earth finishing</t>
  </si>
  <si>
    <t>Asphalt paving machines</t>
  </si>
  <si>
    <t>Concrete machinery</t>
  </si>
  <si>
    <t>Foundation works equipment (except base machines)</t>
  </si>
  <si>
    <t>Destructive equipment</t>
  </si>
  <si>
    <t>Mining machinery(drilling and boring machines and rock drills)</t>
  </si>
  <si>
    <t>Crushers</t>
  </si>
  <si>
    <t>Chemical machinery and storage tanks</t>
  </si>
  <si>
    <t>Filters(chemical machinery)</t>
  </si>
  <si>
    <t>Production weight</t>
  </si>
  <si>
    <t>thousand yen</t>
  </si>
  <si>
    <t>Separators(chemical machinery)</t>
  </si>
  <si>
    <t>Dust collectors(chemical machinery)</t>
  </si>
  <si>
    <t>Shell and tube type heat exchangers(chemical machinery)</t>
  </si>
  <si>
    <t>Miscellaneous heat exchangers(chemical machinery)</t>
  </si>
  <si>
    <t>Blenders,mixers and crushers(chemical machinery)</t>
  </si>
  <si>
    <t>Reaction vessels(chemical machinery)</t>
  </si>
  <si>
    <t>Tower and vessels(chemical machinery)</t>
  </si>
  <si>
    <t>Dryers(chemical machinery)</t>
  </si>
  <si>
    <t>Fixed roof type storage tanks</t>
  </si>
  <si>
    <t>Other storage tanks</t>
  </si>
  <si>
    <t>Injection moulding machines(clamping force range less than 100ｔ)</t>
  </si>
  <si>
    <t>Injection moulding machines(clamping force range,greater than or equal to 100t and less than 200t)</t>
  </si>
  <si>
    <t>Injection moulding machines(clamping force range,greater than or equal to 200t and less than 500t)</t>
  </si>
  <si>
    <t>Injection moulding machines(clamping force range,greater than or equal to 500t)</t>
  </si>
  <si>
    <t>Extruders</t>
  </si>
  <si>
    <t>Extrusion lines</t>
  </si>
  <si>
    <t>Blow moulding machines (hollow forming machines)</t>
  </si>
  <si>
    <t>Platen press (web-fed offset press)</t>
  </si>
  <si>
    <t>Platen press (sheet-fed offset press)</t>
  </si>
  <si>
    <t>Gravure press</t>
  </si>
  <si>
    <t>Digital printing machine for industry use (greater than or equal to A3 format )</t>
  </si>
  <si>
    <t>Other printing machines</t>
  </si>
  <si>
    <t>Plate making machines</t>
  </si>
  <si>
    <t>Book binding machines</t>
  </si>
  <si>
    <t>Corrugated board making machines</t>
  </si>
  <si>
    <t>Other paper converting machinery (including carton box making machine )</t>
  </si>
  <si>
    <t>Printing, plate making, bookbinding and paper converting machines division</t>
    <phoneticPr fontId="1"/>
  </si>
  <si>
    <t>The entire establishment</t>
  </si>
  <si>
    <t>Centrifugal pumps (including turbine type)(single stage centrifugal pumps)</t>
  </si>
  <si>
    <t>Sales weight</t>
  </si>
  <si>
    <t>Inventory weight</t>
  </si>
  <si>
    <t>Centrifugal pumps (including turbine type)(multi stage centrifugal pumps)</t>
  </si>
  <si>
    <t>Axial flow and diagonal flow pumps</t>
  </si>
  <si>
    <t>Rotary pumps</t>
  </si>
  <si>
    <t>Corrosion resisting pumps</t>
  </si>
  <si>
    <t>Submersible pumps(pumps for waste water and civil engineering use)</t>
  </si>
  <si>
    <t>Submersible pumps(other submersible pumps)(including pump for clean water)</t>
  </si>
  <si>
    <t>Other pumps</t>
  </si>
  <si>
    <t>Vacuum pumps</t>
  </si>
  <si>
    <t>Reciprocating compressors(movable type)</t>
  </si>
  <si>
    <t>Reciprocating compressors(fixed type)</t>
  </si>
  <si>
    <t>Rotary compressors(movable type)</t>
  </si>
  <si>
    <t>Rotary compressors(fixed type)</t>
  </si>
  <si>
    <t>Centrifugal type and axial flow type turbine compressors</t>
  </si>
  <si>
    <t>Rotary blowers</t>
  </si>
  <si>
    <t>Centrifugal type fans and blowers</t>
  </si>
  <si>
    <t>Oil-hydraulic pumps (gear pumps)(including for unit)</t>
  </si>
  <si>
    <t>Oil-hydraulic pumps (piston pumps)(including for unit)</t>
  </si>
  <si>
    <t>Other oil-hydraulic pumps(including for unit)</t>
  </si>
  <si>
    <t>Oil-hydraulic motors(including for unit)</t>
  </si>
  <si>
    <t>Oil-hydraulic cylinders(including for unit)</t>
  </si>
  <si>
    <t>Oil-hydraulic valves(including for unit)</t>
  </si>
  <si>
    <t>Other oil-hydraulic equipment(including for unit)</t>
  </si>
  <si>
    <t>Oil-hydraulic power unit</t>
  </si>
  <si>
    <t>Pneumatic cylinders</t>
  </si>
  <si>
    <t>Pneumatic valves</t>
  </si>
  <si>
    <t>Filter regulator lubricator (including for air dryers)</t>
  </si>
  <si>
    <t>Other pneumatic equipment</t>
  </si>
  <si>
    <t>person</t>
    <phoneticPr fontId="1"/>
  </si>
  <si>
    <t>Conveyance machines and industrial robots</t>
  </si>
  <si>
    <t>Overhead traveling cranes</t>
  </si>
  <si>
    <t>Jib cranes(including level luffing and tower crane and except bridge type cranes)</t>
  </si>
  <si>
    <t>Portal bridge cranes</t>
  </si>
  <si>
    <t>Truck loading cranes</t>
  </si>
  <si>
    <t>Loaders and unloaders</t>
  </si>
  <si>
    <t>Other cranes</t>
  </si>
  <si>
    <t>Cargo winches</t>
  </si>
  <si>
    <t>Chain blocks</t>
  </si>
  <si>
    <t>Belt conveyors</t>
  </si>
  <si>
    <t>Chain conveyors</t>
  </si>
  <si>
    <t>Roller conveyors</t>
  </si>
  <si>
    <t>Other conveyors</t>
  </si>
  <si>
    <t>Elevators(except car elevators)</t>
  </si>
  <si>
    <t>Escalators</t>
  </si>
  <si>
    <t>Mechanical parkings</t>
  </si>
  <si>
    <t>Automatic highrised warehouses</t>
  </si>
  <si>
    <t>Playback robots</t>
  </si>
  <si>
    <t>Numerically controlled robots</t>
  </si>
  <si>
    <t>Parts,accessory for industrial robots</t>
  </si>
  <si>
    <t>Power transmission equipment</t>
  </si>
  <si>
    <t>Fixed ratio speed reducers,motorized reducers(except self-consumption)</t>
  </si>
  <si>
    <t>Fixed ratio speed reducers,motor-less reducers(except self-consumption)</t>
  </si>
  <si>
    <t>Spur gears(except powder metallurgical products)(except self-consumption)</t>
  </si>
  <si>
    <t>Helical gears(except powder metallurgical products)(except self-consumption)</t>
  </si>
  <si>
    <t>Bevel gears(except powder metallurgical products)(except self-consumption)</t>
  </si>
  <si>
    <t>Other gears(except powder metallurgical products)(except self-consumption)</t>
  </si>
  <si>
    <t>Steel chains(except self-consumption)</t>
  </si>
  <si>
    <t>Agricultural machinery and wood working machinery</t>
  </si>
  <si>
    <t>Power tillers(including walking tractors)</t>
  </si>
  <si>
    <t>Wheel tractors(less than 20PS)</t>
  </si>
  <si>
    <t>Wheel tractors(greater than or equal to 20PS and less than 30PS)</t>
  </si>
  <si>
    <t>Wheel tractors(greater than or equal to 30PS)</t>
  </si>
  <si>
    <t>Rotary,plough,suki and harrow for power tiller and wheel tractor</t>
  </si>
  <si>
    <t>Rice planting machines</t>
  </si>
  <si>
    <t>Power sprayers and power dusters(including mist blowers and fog machine)</t>
  </si>
  <si>
    <t>Bush cutters(except lawn mowers)</t>
  </si>
  <si>
    <t>Combines</t>
  </si>
  <si>
    <t>Rice huskers</t>
  </si>
  <si>
    <t>Agricultural driers</t>
  </si>
  <si>
    <t>Woodworking machinery and sawmill machinery</t>
  </si>
  <si>
    <t>Veneer and plywood machinery(including particle board and fiberboard machinery)</t>
  </si>
  <si>
    <t>Agricultural machinery division</t>
    <phoneticPr fontId="1"/>
  </si>
  <si>
    <t>Wood working machinery division</t>
    <phoneticPr fontId="1"/>
  </si>
  <si>
    <t>Metal cutting machine tools</t>
  </si>
  <si>
    <t>Numerically controlled lathes (including turning centers)(vertical type)(metal cutting machine tools)</t>
  </si>
  <si>
    <t>Numerically controlled lathes (including turning centers)(horizontal type)(metal cutting machine tools)</t>
  </si>
  <si>
    <t>Other lathes(metal cutting machine tools)</t>
  </si>
  <si>
    <t>Numerically controlled external cylindrical grinding machines(metal cutting machine tools)</t>
  </si>
  <si>
    <t>Numerically controlled surface grinding machines(metal cutting machine tools)</t>
  </si>
  <si>
    <t>Other numerically controlled grinding machines(metal cutting machine tools)</t>
  </si>
  <si>
    <t>Other grinding machines(metal cutting machine tools)</t>
  </si>
  <si>
    <t>Numerically controlled gear cutting and gear finishing machines(metal cutting machine tools)</t>
  </si>
  <si>
    <t>Other gear cutting and gear finishing machines(metal cutting machine tools)</t>
  </si>
  <si>
    <t>Numerically controlled special purpose machines(metal cutting machine tools)</t>
  </si>
  <si>
    <t>Other special purpose machines(metal cutting machine tools)</t>
  </si>
  <si>
    <t>Machining centers vertical spindle type(y-axis travel less than 500mm)(metal cutting machine tools)</t>
  </si>
  <si>
    <t>Machining centers vertical spindle type(y-axis travel greater than or equal to 500mm)(metal cutting machine tools)</t>
  </si>
  <si>
    <t>Machining centers horizontal spindle type(table size less than 500mm)(metal cutting machine tools)</t>
  </si>
  <si>
    <t>Machining centers horizontal spindle type(table size greater than or equal to 500mm)(metal cutting machine tools)</t>
  </si>
  <si>
    <t>Other machining centers (vertical spindle, horizontal spindle type, double column type)(metal cutting machine tools)</t>
  </si>
  <si>
    <t>Numerically controlled drilling machines(metal cutting machine tools)</t>
  </si>
  <si>
    <t>Numerically controlled boring machines(metal cutting machine tools)</t>
  </si>
  <si>
    <t>Numerically controlled milling machines(metal cutting machine tools)</t>
  </si>
  <si>
    <t xml:space="preserve">Other numerically controlled metal cutting machine tools </t>
  </si>
  <si>
    <t>Other metal cutting machine tools</t>
  </si>
  <si>
    <t>Metal forming machinery and foundry equipment</t>
  </si>
  <si>
    <t>Rolling mill machinery (main body or complete set) and accessories of rolling mill machines(metal forming machinery)</t>
  </si>
  <si>
    <t>Parts of rolling mill machines (except rolls)(metal forming machinery)</t>
  </si>
  <si>
    <t>Rolls for steel industry(iron casting and steel casting)(metal forming machinery)</t>
  </si>
  <si>
    <t>Rolls for steel industry(steel forgings)(metal forming machinery)</t>
  </si>
  <si>
    <t>Bending machines(including straighteners)(metal forming machinery)</t>
  </si>
  <si>
    <t>Hydraulic presses (including riveting machines and except those for plastic processing)(metal forming machinery)</t>
  </si>
  <si>
    <t>Numerically controlled(the inner number of hydraulic presses)(metal forming machinery)</t>
  </si>
  <si>
    <t>Mechanical presses(less than 100t)(metal forming machinery)</t>
  </si>
  <si>
    <t>Mechanical presses(greater than or equal to 100t and less than 500t)(metal forming machinery)</t>
  </si>
  <si>
    <t>Mechanical presses(greater than or equal to 500t)(metal forming machinery)</t>
  </si>
  <si>
    <t>Numerically controlled(the inner number of mechanical presses)(metal forming machinery)</t>
  </si>
  <si>
    <t>Shearing machines(metal forming machinery)</t>
  </si>
  <si>
    <t>Forging machines(metal forming machinery)</t>
  </si>
  <si>
    <t>Wire forming machines(metal forming machinery)</t>
  </si>
  <si>
    <t>Die casting machines(for foundry)</t>
  </si>
  <si>
    <t>Moulding machines(for foundry)</t>
  </si>
  <si>
    <t>Sand preparing, cleaning machines and equipment(for foundry)</t>
  </si>
  <si>
    <t>Food products machinery, wrapping and packing machinery</t>
  </si>
  <si>
    <t>Rice and wheat polishing machines</t>
  </si>
  <si>
    <t>Baking and cake making machinery</t>
  </si>
  <si>
    <t>Fermented food and beverage products machinery(only for making alcoholic beverage, soy sauce and miso)</t>
  </si>
  <si>
    <t>Machinery for milk processing and dairy products manufacturing</t>
  </si>
  <si>
    <t>Meat and poultry and fishery processing machinery</t>
  </si>
  <si>
    <t>Forming, filling and closing machines for flexible package</t>
  </si>
  <si>
    <t>Forming, filling and sealing machine for rigid package</t>
  </si>
  <si>
    <t>Wrapping machines</t>
  </si>
  <si>
    <t>Bottling machinery</t>
  </si>
  <si>
    <t>Other consumer packaging machinery</t>
  </si>
  <si>
    <t>Strapping machines</t>
  </si>
  <si>
    <t>Case forming machines</t>
  </si>
  <si>
    <t>Other packing machinery</t>
  </si>
  <si>
    <t>Office machinery</t>
  </si>
  <si>
    <t>Copying machines(except diazo and other copying machines)(digital copying machines)</t>
  </si>
  <si>
    <t>Copying machines(except diazo and other copying machines)(full color copying machines)</t>
  </si>
  <si>
    <t>Cash registers (system type)( one to have function as terminal unit)</t>
  </si>
  <si>
    <t>Receipt quantity from domestic</t>
    <phoneticPr fontId="1"/>
  </si>
  <si>
    <t>Receipt quantity form foreign domain</t>
    <phoneticPr fontId="1"/>
  </si>
  <si>
    <t>Sewing machines and textile machinery</t>
  </si>
  <si>
    <t>Household sewing machines</t>
  </si>
  <si>
    <t>Industrial sewing machines(single needle straight line stitch)(only for textile sewing and knittings sewing)</t>
  </si>
  <si>
    <t>Industrial sewing machines(for top stitching)(only for textile sewing and knittings sewing)</t>
  </si>
  <si>
    <t>Other industrial sewing machines</t>
  </si>
  <si>
    <t>Chemical fiber machinery</t>
  </si>
  <si>
    <t>Spinning machinery</t>
  </si>
  <si>
    <t>Preparatory machinery(winding machinery, other preparatory machinery)</t>
  </si>
  <si>
    <t>Looms</t>
  </si>
  <si>
    <t>Knitting machinery</t>
  </si>
  <si>
    <t>Bleaching, dyeing, printing and finishing machinery</t>
  </si>
  <si>
    <t>Other textile machinery</t>
  </si>
  <si>
    <t>Sewing machines division</t>
    <phoneticPr fontId="1"/>
  </si>
  <si>
    <t>Textile machinery division</t>
    <phoneticPr fontId="1"/>
  </si>
  <si>
    <t>Refrigerating machines, appliances and equipment</t>
  </si>
  <si>
    <t>Compressors for general refrigeration and air conditioning (less than 0.4kW)</t>
  </si>
  <si>
    <t>Compressors for general refrigeration and air conditioning (greater than or equal to 0.4kW and less than 0.75kW)</t>
  </si>
  <si>
    <t>Compressors for general refrigeration and air conditioning (greater than or equal to 0.75kW and less than 7.5kW)</t>
  </si>
  <si>
    <t>Compressors for general refrigeration and air conditioning (greater than or equal to 7.5kW)</t>
  </si>
  <si>
    <t>Compressors for automobile air conditioning (including for truck)</t>
  </si>
  <si>
    <t>Centrifugal refrigerating machines</t>
  </si>
  <si>
    <t>Absorption-type refrigeration machines</t>
  </si>
  <si>
    <t>Condensing units (less than  7.5kW)</t>
  </si>
  <si>
    <t>Condensing units (greater than or equal to 7.5kW)</t>
  </si>
  <si>
    <t>Air conditioners (single packaged type)(including remote condenser type)</t>
  </si>
  <si>
    <t>Air conditioner which drives a compressor by engine(outdoor unit)</t>
  </si>
  <si>
    <t>Air conditioner which drives a compressor by engine(indoor unit)</t>
  </si>
  <si>
    <t>Air conditioners for automobiles (including  for trucks)</t>
  </si>
  <si>
    <t>Air conditioners for another  transportations (train,bus,airplanes etc.)</t>
  </si>
  <si>
    <t>Refrigeration display cases (selfcontained type )</t>
  </si>
  <si>
    <t>Refrigeration display cases (remote condensing-unit type )</t>
  </si>
  <si>
    <t>Freezers (including commercial refrigerators )</t>
  </si>
  <si>
    <t>Dehumidfiers</t>
  </si>
  <si>
    <t>Ice makers</t>
  </si>
  <si>
    <t>Chilling unit (including heat-pump type )</t>
  </si>
  <si>
    <t>Refrigerating (for transportation machines)</t>
  </si>
  <si>
    <t>Other refrigerating unit</t>
  </si>
  <si>
    <t>Room fan-coil units</t>
  </si>
  <si>
    <t>Air-handling units</t>
  </si>
  <si>
    <t>Cooling towers for air conditioning and refrigeration</t>
  </si>
  <si>
    <t>Business service equipment</t>
  </si>
  <si>
    <t>Automatic ticket wicket system</t>
  </si>
  <si>
    <t>Commercial type washing machines</t>
  </si>
  <si>
    <t>Cleaning equipment for automobiles</t>
  </si>
  <si>
    <t>Bearings, bearing metals and bushings</t>
  </si>
  <si>
    <t>Radial ball bearings(except for bearing units)</t>
  </si>
  <si>
    <t>1000n</t>
  </si>
  <si>
    <t>Other ball bearings(except for bearing units)</t>
  </si>
  <si>
    <t>Cylindrical roller bearings(except for bearing units)</t>
  </si>
  <si>
    <t>Tapered roller bearings(except for bearing units)</t>
  </si>
  <si>
    <t>Spherical roller bearings(except for bearing units)</t>
  </si>
  <si>
    <t>Needle roller bearings(except for bearing units)</t>
  </si>
  <si>
    <t>Other roller bearings(except for bearing units)</t>
  </si>
  <si>
    <t>Bearing units</t>
  </si>
  <si>
    <t>Bearing metals</t>
  </si>
  <si>
    <t>Bushings</t>
  </si>
  <si>
    <t>Steel structures and transmission line hardware</t>
  </si>
  <si>
    <t>Structural steel frames</t>
  </si>
  <si>
    <t>Light structural steel frames</t>
  </si>
  <si>
    <t>Steel bridges (highway bridges, aqueduct bridges and other steel bridges)</t>
  </si>
  <si>
    <t>Steel towers (transmission, radio, lighting and advertising, etc)</t>
  </si>
  <si>
    <t>Water gates (including water gate winches)</t>
  </si>
  <si>
    <t>Steel pipes (only those formed by bending rollers)</t>
  </si>
  <si>
    <t>Transmission line hardware for transmission lines and substations</t>
  </si>
  <si>
    <t>Transmission line hardware for distribution lines</t>
  </si>
  <si>
    <t>Transmission line hardware for communications, electric railways</t>
  </si>
  <si>
    <t>Steel structures and transmission line hardware division</t>
    <phoneticPr fontId="1"/>
  </si>
  <si>
    <t>Springs</t>
  </si>
  <si>
    <t>Leaf springs</t>
  </si>
  <si>
    <t>Receipts weight</t>
    <phoneticPr fontId="1"/>
  </si>
  <si>
    <t>Other shipments weight</t>
    <phoneticPr fontId="1"/>
  </si>
  <si>
    <t>Coil springs</t>
  </si>
  <si>
    <t>Receipts weight</t>
  </si>
  <si>
    <t>Other shipments weight</t>
  </si>
  <si>
    <t>Torsion bar springs</t>
  </si>
  <si>
    <t>Wire springs for automobiles (except seat springs)</t>
  </si>
  <si>
    <t>Other wire springs (including for machinery, seat springs)</t>
  </si>
  <si>
    <t>Flat springs</t>
  </si>
  <si>
    <t>Washer springs</t>
  </si>
  <si>
    <t>Springs division</t>
    <phoneticPr fontId="1"/>
  </si>
  <si>
    <t>Mold and die</t>
  </si>
  <si>
    <t>Stamping die</t>
  </si>
  <si>
    <t>unit</t>
    <phoneticPr fontId="1"/>
  </si>
  <si>
    <t>Forging die</t>
  </si>
  <si>
    <t>Casting molds</t>
  </si>
  <si>
    <t>Die casting die</t>
  </si>
  <si>
    <t>Plastic molds</t>
  </si>
  <si>
    <t>Glass molds</t>
  </si>
  <si>
    <t>Rubber molds</t>
  </si>
  <si>
    <t>Powdered metal molds</t>
  </si>
  <si>
    <t>private use quantity</t>
    <phoneticPr fontId="1"/>
  </si>
  <si>
    <t>private use value</t>
    <phoneticPr fontId="1"/>
  </si>
  <si>
    <t>Division</t>
  </si>
  <si>
    <t>Tools for machines</t>
  </si>
  <si>
    <t>Drills (except for wood)</t>
  </si>
  <si>
    <t>Milling cutters</t>
  </si>
  <si>
    <t>Gear cutters (including for thread milling cutters)</t>
  </si>
  <si>
    <t>Broaches</t>
  </si>
  <si>
    <t>Taps and dies</t>
  </si>
  <si>
    <t>Reamers and single point tools</t>
  </si>
  <si>
    <t>Diamond dressers</t>
  </si>
  <si>
    <t>Grinding wheels</t>
  </si>
  <si>
    <t>Cutting saws</t>
  </si>
  <si>
    <t>Segments tools</t>
  </si>
  <si>
    <t>Diamond cutting tools</t>
  </si>
  <si>
    <t>Other diamond tools</t>
  </si>
  <si>
    <t>Cubic(wurtzite) boron nitride tools</t>
  </si>
  <si>
    <t>Cemented single point tools</t>
  </si>
  <si>
    <t>Cemented milling cutter</t>
  </si>
  <si>
    <t>Cemented carbide drills</t>
  </si>
  <si>
    <t>Cemented carbide endmill</t>
  </si>
  <si>
    <t>Other cemented carbide tools</t>
  </si>
  <si>
    <t>Cemented carbide tips</t>
  </si>
  <si>
    <t>Cemented carbide cermet tips</t>
  </si>
  <si>
    <t>Valves and pipe fittings</t>
  </si>
  <si>
    <t>Valves and cocks(for general use)(made of stainless steel)(except automatic control valves, high-temperature and high-pressure valves)</t>
  </si>
  <si>
    <t>Valves and cocks(for general use)(made of cast steel, forged steel)(except automatic control valves, high-temperature and high-pressure valves)</t>
  </si>
  <si>
    <t>Valves and cocks(for general use)(made of cast iron)(except automatic control valves)</t>
  </si>
  <si>
    <t>Valves and cocks(for general use)(made of bronze, brass)(except automatic control valves)</t>
  </si>
  <si>
    <t>High-temperature,high-pressure valves (greater than or equal to 350℃ and 6.5MPa, except automatic control valves)</t>
  </si>
  <si>
    <t>Automatic control valves(self-contained)(safety valves, steam traps)</t>
  </si>
  <si>
    <t>Automatic control valves(other self-contained)</t>
  </si>
  <si>
    <t>Automatic control valves(power drive)(solenoid operated)</t>
  </si>
  <si>
    <t>Automatic control valves(other power drive)</t>
  </si>
  <si>
    <t>Faucets (including flush valves, ball taps and traps)</t>
  </si>
  <si>
    <t>Stop cocks, snap cocks</t>
  </si>
  <si>
    <t>Pipe fittings (made of malleable iron castings)(including flange type)</t>
  </si>
  <si>
    <t>Pipe fittings (made of steel pipes and tubes)(including flange type)</t>
  </si>
  <si>
    <t>Pipe fittings (made of non-ferrous metals)(including flange type)</t>
  </si>
  <si>
    <t>Valves and pipe fittings division</t>
    <phoneticPr fontId="1"/>
  </si>
  <si>
    <t>Pneumatic tools, machinist hand tools, saw blades and knives for industry (machines)</t>
  </si>
  <si>
    <t>Pneumatic tools</t>
  </si>
  <si>
    <t>Wrenches spanners</t>
  </si>
  <si>
    <t>Pliers cutting pliers (including cutting nippers)</t>
  </si>
  <si>
    <t>Screwdrivers (only those used hard drawn steel wires)</t>
  </si>
  <si>
    <t>Other machinist hand tools</t>
  </si>
  <si>
    <t>Saw blades</t>
  </si>
  <si>
    <t>Shear blades</t>
  </si>
  <si>
    <t>Knives for veneer machinery for wood-working machinery</t>
  </si>
  <si>
    <t>Other knives for industry (machines)</t>
  </si>
  <si>
    <t>Pneumatic tools, machinist hand tools, saw blades and knives for industry (machines) division</t>
    <phoneticPr fontId="1"/>
  </si>
  <si>
    <t>Gas and oil equipment for cooking, boiling and heating, and solar water heaters</t>
  </si>
  <si>
    <t>Gas cooking appliances(except gas cartridge stoves and portable metal casting cooking stoves)</t>
  </si>
  <si>
    <t>Gas-fired water heaters(instantaneous type)(main stop system)</t>
  </si>
  <si>
    <t>Gas-fired water heaters(instantaneous type)(end stop system),(storage type)</t>
  </si>
  <si>
    <t>Gas-fired water heaters and space heaters</t>
  </si>
  <si>
    <t>Gas bath boilers(including gas bath boilers with burners)</t>
  </si>
  <si>
    <t>Oil-burning space heaters (wick type(without exhaust pipes))</t>
  </si>
  <si>
    <t>Oil-burning space heaters (vaporizing type(without exhaust pipes))</t>
  </si>
  <si>
    <t>Oil-burning warm air furnaces (forced intake, exhaust type)</t>
  </si>
  <si>
    <t>Oil-burning water heaters for residential use</t>
  </si>
  <si>
    <t>Oil-burning water heaters(except for residential use)</t>
  </si>
  <si>
    <t>Solar water heaters</t>
  </si>
  <si>
    <t>Gas and oil equipment for cooking, boiling and heating and solar water heaters division</t>
    <phoneticPr fontId="1"/>
  </si>
  <si>
    <t>Direct current machineries for general machinery and vehicles</t>
  </si>
  <si>
    <t>Steam turbine generators for general use</t>
  </si>
  <si>
    <t>Gas turbine generators for general use</t>
  </si>
  <si>
    <t>Engine generators for general use(less than or equal to 3kVA)</t>
  </si>
  <si>
    <t>Engine generators for general use(greater than 3kVA less than or equaｌ to 10kVA)</t>
  </si>
  <si>
    <t>Engine generators for general use(greater than 10kVA less than or equal to 200kVA)</t>
  </si>
  <si>
    <t>Engine generators for general use(greater than 200kVA)</t>
  </si>
  <si>
    <t>Hydro generators and Other alternative current generators</t>
  </si>
  <si>
    <t>Single phase induction motors(phase induction motors for individual purpose is greater than or equal to 70W)</t>
  </si>
  <si>
    <t>Three phase induction motors for general use</t>
  </si>
  <si>
    <t>Three phase induction motors for individual purpose(greater than or equal to 70W and less than or equal to 11kW)</t>
  </si>
  <si>
    <t>Three phase induction motors for individual purpose(greater than 11kW less than or equal to 37kW)</t>
  </si>
  <si>
    <t>Three phase induction motors for individual purpose(greater than 37kW less than or equal to 75kW)</t>
  </si>
  <si>
    <t>Three phase induction motors for individual purpose(greater than 75kW less than or equal to 1,000kW)</t>
  </si>
  <si>
    <t>Three phase induction motors for individual purpose(greater than 1,000kW)</t>
  </si>
  <si>
    <t>Permanent magnet synchronous motors for automobiles(greater than or equal to 70W)</t>
  </si>
  <si>
    <t>Other permanent magnet synchronous motors(greater than or equal to 70W)</t>
  </si>
  <si>
    <t>Other AC motors (greater than or equal to 70W)</t>
  </si>
  <si>
    <t>Servo motors</t>
  </si>
  <si>
    <t>Small capacity DC motors (less than 70W)</t>
  </si>
  <si>
    <t>Small capacity AC motors (less than 70W)</t>
  </si>
  <si>
    <t>Stepping motors(less than 70W)</t>
  </si>
  <si>
    <t>Other small capacity motors (less than 70W)</t>
  </si>
  <si>
    <t>Micro motors(less than or equal to 3W)</t>
  </si>
  <si>
    <t>Electric hoists</t>
  </si>
  <si>
    <t>Electric blowers</t>
  </si>
  <si>
    <t>Electric grinders</t>
  </si>
  <si>
    <t>Electric drills</t>
  </si>
  <si>
    <t>Drills and drivers (battery use)</t>
  </si>
  <si>
    <t>Electric saws</t>
  </si>
  <si>
    <t>Other electric tools</t>
  </si>
  <si>
    <t>Oil immersed power distribution transformers for electric companies</t>
  </si>
  <si>
    <t>Oil immersed power distribution transformers for others</t>
  </si>
  <si>
    <t>Mold type power distribution transformers</t>
  </si>
  <si>
    <t>Oil immersed power transformers( less than or equal to 2,000kVA)</t>
  </si>
  <si>
    <t>Oil immersed power transformers(greater than or equal to 2,001kVA and less than 10,000kVA)</t>
  </si>
  <si>
    <t>Oil immersed power transformers(greater than or equal to 10,000kVA and less than 100,000kVA)</t>
  </si>
  <si>
    <t>Oil immersed power transformers(greater than or equal to 100,000kVA)</t>
  </si>
  <si>
    <t>Mold type power transformers(less than or equal to 2,000kVA)</t>
  </si>
  <si>
    <t>Mold type power transformers(greater than or equal to 2,001kVA)</t>
  </si>
  <si>
    <t>Other non-oil immersed power transformers</t>
  </si>
  <si>
    <t>Transformers for special purpose</t>
  </si>
  <si>
    <t>Transformers for meter</t>
  </si>
  <si>
    <t>Uninterruptible power supply</t>
  </si>
  <si>
    <t>Power conversion equipment for the system and for other general load</t>
  </si>
  <si>
    <t>Inverters for general purpose</t>
  </si>
  <si>
    <t>Other inverters</t>
  </si>
  <si>
    <t>Servo amplifier</t>
  </si>
  <si>
    <t>Other converter for the motor drive</t>
  </si>
  <si>
    <t>Condenser for the special and high-pressure high tension power</t>
  </si>
  <si>
    <t>Condenser for low voltage electric power and capacitors for electrical appliance</t>
  </si>
  <si>
    <t>Arresting equipment</t>
  </si>
  <si>
    <t>Reactors</t>
  </si>
  <si>
    <t>Electric furnaces</t>
  </si>
  <si>
    <t>Standard automatic arc welders</t>
  </si>
  <si>
    <t>Other arc welders</t>
  </si>
  <si>
    <t>Resistance electric welders</t>
  </si>
  <si>
    <t>Gas insulated switchgears</t>
  </si>
  <si>
    <t>Switch boards for extra high and high voltage</t>
  </si>
  <si>
    <t>Switch boards for low voltage</t>
  </si>
  <si>
    <t>Low voltage panel boards for industrial use</t>
  </si>
  <si>
    <t>Low voltage panel boards for household use</t>
  </si>
  <si>
    <t>Supervisory and control equipment</t>
  </si>
  <si>
    <t>Other switchgears and controlling equipment</t>
  </si>
  <si>
    <t>Protective relays</t>
  </si>
  <si>
    <t>Electromagnetic starters</t>
  </si>
  <si>
    <t>Electromagnetic relays</t>
  </si>
  <si>
    <t>Other controlling relays</t>
  </si>
  <si>
    <t>Programmable controllers (less than 128 point)</t>
  </si>
  <si>
    <t>Programmable controllers(greater than or equal to 128 point)</t>
  </si>
  <si>
    <t>Operating switches</t>
  </si>
  <si>
    <t>Detecting switches</t>
  </si>
  <si>
    <t>Micro-switches</t>
  </si>
  <si>
    <t>High voltage switches</t>
  </si>
  <si>
    <t>Molded case circuit breakers</t>
  </si>
  <si>
    <t>Residual current operated circuit breakers</t>
  </si>
  <si>
    <t>Safety breakers</t>
  </si>
  <si>
    <t>Circuit breakers for equipment and other circuit breakers</t>
  </si>
  <si>
    <t>Vacuum type circuit breakers</t>
  </si>
  <si>
    <t>Gas type circuit breakers</t>
  </si>
  <si>
    <t>Other high-voltage circuit breakers</t>
  </si>
  <si>
    <t>Electromagnetic clutches</t>
  </si>
  <si>
    <t>Consumer electric appliances</t>
  </si>
  <si>
    <t>Electric rice cookers</t>
  </si>
  <si>
    <t xml:space="preserve">Receipts quantity (from domestic) </t>
    <phoneticPr fontId="1"/>
  </si>
  <si>
    <t>n</t>
    <phoneticPr fontId="1"/>
  </si>
  <si>
    <t>Receipts quantity (from foreign domain)</t>
    <phoneticPr fontId="1"/>
  </si>
  <si>
    <t>Automatic dish washers and driers</t>
  </si>
  <si>
    <t>Electric refrigerators</t>
  </si>
  <si>
    <t>Electric cooktops</t>
  </si>
  <si>
    <t>Ventilating fans</t>
  </si>
  <si>
    <t>Electric storage tank water heaters</t>
  </si>
  <si>
    <t>Natural coolant heat pump formula hot-water supply machine</t>
  </si>
  <si>
    <t>Electric well pumps for consumer</t>
  </si>
  <si>
    <t xml:space="preserve">Electric washing machines (including Automatic clothes washer and drier) </t>
  </si>
  <si>
    <t>Electric vacuum cleaners</t>
  </si>
  <si>
    <t>Electric toilet seats</t>
  </si>
  <si>
    <t>Electric shavers</t>
  </si>
  <si>
    <t>Electric massagers</t>
  </si>
  <si>
    <t>Electric lamps, wiring equipment and luminaires</t>
  </si>
  <si>
    <t>Incandescent lamps(automotive lamps)</t>
  </si>
  <si>
    <t>1000n</t>
    <phoneticPr fontId="1"/>
  </si>
  <si>
    <t>Incandescent lamps(tungsten halogen lamps)</t>
  </si>
  <si>
    <t>Other incandescent lamps</t>
  </si>
  <si>
    <t>Fluorescent lamps(straight type 20W)</t>
  </si>
  <si>
    <t>Fluorescent lamps(straight type 40W)</t>
  </si>
  <si>
    <t>Other fluorescent lamps</t>
  </si>
  <si>
    <t>High intensity discharge lamps</t>
  </si>
  <si>
    <t>Other discharge lamps</t>
  </si>
  <si>
    <t>Light emitting diode lamps (bulb type) (except straight type)</t>
  </si>
  <si>
    <t>Light emitting diode lamps (straight type)</t>
  </si>
  <si>
    <t>Connectors (except self-consumption)</t>
  </si>
  <si>
    <t>Other wiring devices (except self-consumption)</t>
  </si>
  <si>
    <t>Incandescent luminaires</t>
  </si>
  <si>
    <t>High pressure discharge luminaires</t>
  </si>
  <si>
    <t>Light emitting diode luminaires (except for automobiles)</t>
  </si>
  <si>
    <t>Electric luminaires for automobiles(including for motor cycles)</t>
  </si>
  <si>
    <t>Communication and related equipment</t>
  </si>
  <si>
    <t>Telephone sets (fixed phone)</t>
  </si>
  <si>
    <t>Key system telephone equipment</t>
  </si>
  <si>
    <t>Interphone</t>
  </si>
  <si>
    <t>Other switching equipment and auxiliaries</t>
  </si>
  <si>
    <t>Digital transmission equipment</t>
  </si>
  <si>
    <t>Other carrier transmission equipment(including modems)</t>
  </si>
  <si>
    <t>Broadcasting equipment</t>
  </si>
  <si>
    <t>Fixed communication equipment( ground based equipment)( satellite equipment)</t>
  </si>
  <si>
    <t>Landing radio communication equipment, cellular telephone</t>
  </si>
  <si>
    <t>Other radio communication equipment for mobile station</t>
  </si>
  <si>
    <t>Marine and aeronautical radio communication equipment</t>
  </si>
  <si>
    <t>Basic exchange for mobile customer premises</t>
  </si>
  <si>
    <t>Other radio communication equipment</t>
  </si>
  <si>
    <t>Radar equipment</t>
  </si>
  <si>
    <t>Maker radio measuring equipment</t>
  </si>
  <si>
    <t>Telemeter,telecontrol</t>
  </si>
  <si>
    <t>Other associated radio equipment</t>
  </si>
  <si>
    <t>Network access equipment</t>
  </si>
  <si>
    <t>Consumer electronic appliances</t>
  </si>
  <si>
    <t>Digital still camera, single lens reflex type (lens exchange type)</t>
  </si>
  <si>
    <t>Digital still camera, compact type</t>
  </si>
  <si>
    <t>Car audio</t>
  </si>
  <si>
    <t>Car navigation system</t>
  </si>
  <si>
    <t>Hearing aid</t>
  </si>
  <si>
    <t>Parts for electronic equipment</t>
  </si>
  <si>
    <t>Carbon composition potentiometers (except trimmer potentiometers)</t>
  </si>
  <si>
    <t>Other potentiometers</t>
  </si>
  <si>
    <t>Networks resistors</t>
  </si>
  <si>
    <t>Chip resistors</t>
  </si>
  <si>
    <t>Other fixed resistors</t>
  </si>
  <si>
    <t>Aluminum electrolytic capacitors</t>
  </si>
  <si>
    <t>Tantalum electrolytic capacitors</t>
  </si>
  <si>
    <t>Ceramic capacitors</t>
  </si>
  <si>
    <t>Metallized plastic film capacitors</t>
  </si>
  <si>
    <t>Other fixed capacitors</t>
  </si>
  <si>
    <t>Transformers(parts of electronic equipment)</t>
  </si>
  <si>
    <t>Inductors(including coils)(parts of electronic equipment)</t>
  </si>
  <si>
    <t>Quartz crystal units(parts of electronic equipment)</t>
  </si>
  <si>
    <t>Filters(parts of electronic equipment)</t>
  </si>
  <si>
    <t>Multiple components(parts of electronic equipment)</t>
  </si>
  <si>
    <t>Switches(only for communication and electronic equipment)</t>
  </si>
  <si>
    <t>Coaxial connectors</t>
  </si>
  <si>
    <t>Printed wiring board connectors</t>
  </si>
  <si>
    <t>Circular connectors</t>
  </si>
  <si>
    <t>Square connectors</t>
  </si>
  <si>
    <t>Other connectors</t>
  </si>
  <si>
    <t>Relays(only for communication, electronic equipment)</t>
  </si>
  <si>
    <t>Single-sided printed wiring boards</t>
  </si>
  <si>
    <t>Double-sided printed wiring boards</t>
  </si>
  <si>
    <t>Multi layer printed wiring boards(4layers)</t>
  </si>
  <si>
    <t>Multi layer printed wiring boards(6 and 8layers)</t>
  </si>
  <si>
    <t>Multi layer printed wiring boards(greater than or equal to 10layers)</t>
  </si>
  <si>
    <t>Build-up multi layer printed wiring boards</t>
  </si>
  <si>
    <t>Single-sided flexible printed wiring boards</t>
  </si>
  <si>
    <t>Double-sided or multilayer flexible printed wiring boards</t>
  </si>
  <si>
    <t>Rigid-system module boards</t>
  </si>
  <si>
    <t>Other module boards</t>
  </si>
  <si>
    <t>Printed wiring jisso boards</t>
  </si>
  <si>
    <t>Module jisso boards</t>
  </si>
  <si>
    <t>Electroacoustics transducers (loudspeakers, microphones)</t>
  </si>
  <si>
    <t>1000㎡</t>
  </si>
  <si>
    <t>Switching power supply units</t>
  </si>
  <si>
    <t>Electronic tubes, semiconductor devices and integrated circuits (electronic active devices)</t>
  </si>
  <si>
    <t>Microwave tubes</t>
  </si>
  <si>
    <t>X-ray tubes</t>
  </si>
  <si>
    <t>Other electronic tubes</t>
  </si>
  <si>
    <t>Silicon diodes</t>
  </si>
  <si>
    <t>Rectifiers devices (greater than or equal to 100mA )</t>
  </si>
  <si>
    <t>Silicon transistors (less than 1W)</t>
  </si>
  <si>
    <t>Silicon transistors (greater than or equal to 1W )</t>
  </si>
  <si>
    <t>Field effect transistors</t>
  </si>
  <si>
    <t>IGBT(insulated gate bipolar transistors)</t>
  </si>
  <si>
    <t>Thermistors</t>
  </si>
  <si>
    <t>Varistors</t>
  </si>
  <si>
    <t>Thyristors</t>
  </si>
  <si>
    <t>Light emitting diodes</t>
  </si>
  <si>
    <t>Laser diodes</t>
  </si>
  <si>
    <t>Photo couplers and photo interrupters</t>
  </si>
  <si>
    <t>Photovoltaic cells</t>
  </si>
  <si>
    <t>Other opto electronic devices</t>
  </si>
  <si>
    <t>Other semiconductor devices</t>
  </si>
  <si>
    <t>Standard linear ICs</t>
  </si>
  <si>
    <t>Non standard linear ICs (for industrial products)</t>
  </si>
  <si>
    <t>Non standard linear ICs (for consumer products)</t>
  </si>
  <si>
    <t>Bipolar ICs</t>
  </si>
  <si>
    <t>Micro processing units</t>
  </si>
  <si>
    <t>Micro controller units</t>
  </si>
  <si>
    <t>Standard logic ICs</t>
  </si>
  <si>
    <t>Semicustom ICs</t>
  </si>
  <si>
    <t>Display driver ICs</t>
  </si>
  <si>
    <t>Other logic ICs</t>
  </si>
  <si>
    <t>Other logic Ics</t>
  </si>
  <si>
    <t>Hybrid ICs</t>
  </si>
  <si>
    <t>Active matrix LCDs (less than 4.5inch)</t>
  </si>
  <si>
    <t>Active matrix LCDs (greater than or equal to 4.5inch, less than 7.7inch)</t>
  </si>
  <si>
    <t>Active matrix LCDs(greater than or equal to 7.7inch)</t>
  </si>
  <si>
    <t>Photovoltaic modules</t>
  </si>
  <si>
    <t>Production capacity</t>
    <phoneticPr fontId="1"/>
  </si>
  <si>
    <t>Receipts capacity</t>
    <phoneticPr fontId="1"/>
  </si>
  <si>
    <t>Consumption capacity</t>
    <phoneticPr fontId="1"/>
  </si>
  <si>
    <t>Electronic computers and information terminals</t>
  </si>
  <si>
    <t>Personal computers(server use)</t>
  </si>
  <si>
    <t>Personal computers(desktop style)(including tower type and unity type)</t>
  </si>
  <si>
    <t>Personal computers(notebook style)(including tablet type)</t>
  </si>
  <si>
    <t>Disk drive array</t>
  </si>
  <si>
    <t>Other external storages</t>
  </si>
  <si>
    <t>Inkjet printers</t>
  </si>
  <si>
    <t>Laser printers</t>
  </si>
  <si>
    <t>Other printers</t>
  </si>
  <si>
    <t>Monitors(less than 31inch)</t>
  </si>
  <si>
    <t>Monitors(greater than or equal to 31inch)</t>
  </si>
  <si>
    <t>Projector</t>
  </si>
  <si>
    <t>Automatic teller machines(including cash dispensers)</t>
  </si>
  <si>
    <t>Other banking terminals</t>
  </si>
  <si>
    <t>Kiosk terminals</t>
  </si>
  <si>
    <t>Handy terminals</t>
  </si>
  <si>
    <t>Other information terminals</t>
  </si>
  <si>
    <t>Electric measuring instruments and associated electronic equipment</t>
  </si>
  <si>
    <t>Indicating instruments</t>
  </si>
  <si>
    <t>Watt-hour meters</t>
  </si>
  <si>
    <t>Voltage current and power measuring</t>
  </si>
  <si>
    <t>Audio communication measuring instruments</t>
  </si>
  <si>
    <t>Logic IC testers</t>
  </si>
  <si>
    <t>IC testing peripheral equipment</t>
  </si>
  <si>
    <t>Other semiconductor and IC measuring instruments</t>
  </si>
  <si>
    <t>Other test and measuring equipment</t>
  </si>
  <si>
    <t>Thermometers (for process automation)</t>
  </si>
  <si>
    <t>Pressure gauge (for process automation)</t>
  </si>
  <si>
    <t>Flow gauge (for process automation)</t>
  </si>
  <si>
    <t>Differential pressure transmitter  (for process automation)</t>
  </si>
  <si>
    <t>Other detector transmitter (for process automation)</t>
  </si>
  <si>
    <t>Receiving instruments  (for process automation)</t>
  </si>
  <si>
    <t>Analyzer for processing　(for process automation)</t>
  </si>
  <si>
    <t>Distributed control systems　(for process automation)</t>
  </si>
  <si>
    <t>Other monitoring and controlsystem for processing　(for process automation)</t>
  </si>
  <si>
    <t>Other　industrial measuring equipment instruments for process automation</t>
  </si>
  <si>
    <t>Gas alarm</t>
  </si>
  <si>
    <t>X- ray equipment (for medical and  dental use)</t>
  </si>
  <si>
    <t>Equipment computed tomograph</t>
  </si>
  <si>
    <t>Other X-ray equipment</t>
  </si>
  <si>
    <t>Radio isotope equipment</t>
  </si>
  <si>
    <t>Radiation instruments</t>
  </si>
  <si>
    <t>Washers(ultrasonic instruments)</t>
  </si>
  <si>
    <t>Medical equipment(ultrasonic instruments)</t>
  </si>
  <si>
    <t>Welders　(ultrasonic instruments)</t>
  </si>
  <si>
    <t>Other ultrasonic instruments</t>
  </si>
  <si>
    <t>Electron microscopes</t>
  </si>
  <si>
    <t>Industrial use television equipment</t>
  </si>
  <si>
    <t>Medical use measuring instruments</t>
  </si>
  <si>
    <t>Other associated electronic equipment</t>
  </si>
  <si>
    <t>Cells and batteries</t>
  </si>
  <si>
    <t>Silver oxide batteries</t>
  </si>
  <si>
    <t>Lithium batteries(dry  cells)</t>
  </si>
  <si>
    <t>Lead acid(storage) batteries for automobiles(except for motorcycle)</t>
  </si>
  <si>
    <t>lead(t)</t>
  </si>
  <si>
    <t>Other lead acid (storage) batteries</t>
  </si>
  <si>
    <t>Sealed nickel-metal hydride rechargeable batteries</t>
  </si>
  <si>
    <t>1000Ah</t>
  </si>
  <si>
    <t>Other alkaline storage batteries</t>
  </si>
  <si>
    <t>Small sized sealed lithium ion rechargeable batteries for automobiles</t>
  </si>
  <si>
    <t>Other small sized sealed lithium ion rechargeable batteries</t>
  </si>
  <si>
    <t xml:space="preserve">Motor vehicles (except combat vehicles)   </t>
  </si>
  <si>
    <t>Midget passenger cars</t>
  </si>
  <si>
    <t>Small passenger cars</t>
  </si>
  <si>
    <t>Large passenger cars</t>
  </si>
  <si>
    <t>Small buses</t>
  </si>
  <si>
    <t>Large buses</t>
  </si>
  <si>
    <t>Midget trucks</t>
  </si>
  <si>
    <t>Small trucks with gasoline engines</t>
  </si>
  <si>
    <t>Small trucks with diesel engines</t>
  </si>
  <si>
    <t>Large trucks with gasoline engines</t>
  </si>
  <si>
    <t>Large trucks with diesel engines</t>
  </si>
  <si>
    <t>Tractor trucks</t>
  </si>
  <si>
    <t>Special passenger cars</t>
  </si>
  <si>
    <t>Trailers</t>
  </si>
  <si>
    <t>Motor cycles(cylinder capacity less than or equal to 50ml)</t>
  </si>
  <si>
    <t>Motor cycles(cylinder capacity greater than 50ml and less than or equal to 125ml)</t>
  </si>
  <si>
    <t>Motor cycles(cylinder capacity greater than 125ml and less than or equal to 250ml)</t>
  </si>
  <si>
    <t>Motor cycles(cylinder capacity greater than 250ml)</t>
  </si>
  <si>
    <t>Truck bodies(small truck platforms)</t>
  </si>
  <si>
    <t>Truck bodies(large truck platforms)</t>
  </si>
  <si>
    <t>Small special bodies</t>
  </si>
  <si>
    <t>Large special bodies</t>
  </si>
  <si>
    <t>Parts for motor vehicles and electric equipment for internal combustion engines</t>
  </si>
  <si>
    <t>Gasoline engines for motor vehicles</t>
  </si>
  <si>
    <t>Diesel engines for motor vehicles</t>
  </si>
  <si>
    <t>Pistons for motor vehicles</t>
  </si>
  <si>
    <t>Intake valves and exhaust valves for motor vehicles</t>
  </si>
  <si>
    <t>Gaskets for motor vehicles</t>
  </si>
  <si>
    <t>Fuel pumps for motor vehicles</t>
  </si>
  <si>
    <t>Carburetors and fuel injection equipment for motor vehicles</t>
  </si>
  <si>
    <t>Air filters for motor vehicles</t>
  </si>
  <si>
    <t>Oil filters for motor vehicles</t>
  </si>
  <si>
    <t>Oil pumps for motor vehicles</t>
  </si>
  <si>
    <t>Water pumps for motor vehicles</t>
  </si>
  <si>
    <t>Radiators for motor vehicles</t>
  </si>
  <si>
    <t>Clutch system for motor vehicles</t>
  </si>
  <si>
    <t>Automatic transmission system for motor vehicles</t>
  </si>
  <si>
    <t>Universal joints for motor vehicles</t>
  </si>
  <si>
    <t>Propeller shafts for motor vehicles</t>
  </si>
  <si>
    <t>Wheels for motor vehicles</t>
  </si>
  <si>
    <t>Steering wheels for motor vehicles</t>
  </si>
  <si>
    <t>Shock absorbers for motor vehicles</t>
  </si>
  <si>
    <t>Power brake system for motor vehicles</t>
  </si>
  <si>
    <t>Brake cylinders for motor vehicles</t>
  </si>
  <si>
    <t>Brake pipes for motor vehicles</t>
  </si>
  <si>
    <t>Brake shoes for motor vehicles</t>
  </si>
  <si>
    <t>Electronic brake-related devices for motor vehicles</t>
  </si>
  <si>
    <t>Fuel tanks(except L.P.G.tanks) for motor vehicles</t>
  </si>
  <si>
    <t>Exhaust pipes and mufflers for motor vehicles</t>
  </si>
  <si>
    <t>Window frames for motor vehicles</t>
  </si>
  <si>
    <t>Door hinges,door handles and locks for motor vehicles</t>
  </si>
  <si>
    <t>Window regulators system for motor vehicles</t>
  </si>
  <si>
    <t>Seats for motor vehicles</t>
  </si>
  <si>
    <t>Air bag module for motor vehicles</t>
  </si>
  <si>
    <t>Switches for motor vehicles</t>
  </si>
  <si>
    <t>Meters for motor vehicles</t>
  </si>
  <si>
    <t>Horns for motor vehicles</t>
  </si>
  <si>
    <t>Ignition generators(electric equipment for internal combustion engines)</t>
  </si>
  <si>
    <t>Starters(electric equipment for internal combustion engines)</t>
  </si>
  <si>
    <t>Distributors(electric equipment for internal combustion engines)</t>
  </si>
  <si>
    <t>Ignition coils(electric equipment for internal combustion engines)</t>
  </si>
  <si>
    <t>Sparking plugs(electric equipment for internal combustion engines)</t>
  </si>
  <si>
    <t>Engines for motor cycles</t>
  </si>
  <si>
    <t>Carburetors for motor cycles</t>
  </si>
  <si>
    <t>Shock absorbers for motor cycles</t>
  </si>
  <si>
    <t>Meters for motor cycles</t>
  </si>
  <si>
    <t>Brake equipment for motor cycles</t>
  </si>
  <si>
    <t>Bicycles and wheelchairs (except motorbike)</t>
  </si>
  <si>
    <t>Light bicycles</t>
  </si>
  <si>
    <t>Electric power assist bicycles</t>
  </si>
  <si>
    <t>Other bicycles</t>
  </si>
  <si>
    <t>Manually propelled wheelchairs</t>
  </si>
  <si>
    <t>Electric wheelchairs</t>
  </si>
  <si>
    <t>Industrial vehicles</t>
  </si>
  <si>
    <t>Electric platform trucks (including pallet trucks),internal combustion platform trucks and automatic guided vehicles</t>
  </si>
  <si>
    <t>Forklift trucks(electric type)</t>
  </si>
  <si>
    <t>Forklift trucks(internal combustion type)</t>
  </si>
  <si>
    <t>Shovel trucks</t>
  </si>
  <si>
    <t>Aircraft</t>
  </si>
  <si>
    <t>Turbo-jet airplanes</t>
  </si>
  <si>
    <t>Turbo-prop airplanes</t>
  </si>
  <si>
    <t>Helicopters</t>
  </si>
  <si>
    <t>Other aircrafts</t>
  </si>
  <si>
    <t>Airframe components(including propellers and rotors)</t>
  </si>
  <si>
    <t>Turbo-jet engines(for aircraft)</t>
  </si>
  <si>
    <t>Turbo-shaft engines(for aircraft)</t>
  </si>
  <si>
    <t>Other aircraft engines</t>
  </si>
  <si>
    <t>Aircraft engine parts</t>
  </si>
  <si>
    <t>Aircraft accessories(including accessories of aircraft engines)</t>
  </si>
  <si>
    <t>Aeronautical instruments and pilot training instruments</t>
  </si>
  <si>
    <t>Measuring equipment, instruments, testing machines and surveying equipment</t>
  </si>
  <si>
    <t>Industrial measures</t>
  </si>
  <si>
    <t xml:space="preserve">Gas-meters </t>
  </si>
  <si>
    <t>Water-meters</t>
  </si>
  <si>
    <t>Flow meter fuel dispensers</t>
  </si>
  <si>
    <t>Measuring instruments and controllers for industry</t>
  </si>
  <si>
    <t>Aneroid type barometers or pressure gauges</t>
  </si>
  <si>
    <t>Precision measuring machines and instruments (including optical measuring machines)</t>
  </si>
  <si>
    <t>Optical and spectrophotometric analyzers</t>
  </si>
  <si>
    <t>Electromagnetic analyzers (except X-ray diffractometers)</t>
  </si>
  <si>
    <t>Chromatograph, separator and distillation apparatus</t>
  </si>
  <si>
    <t>Other analytical instruments</t>
  </si>
  <si>
    <t>Monitoring instruments for environmental quality</t>
  </si>
  <si>
    <t>Testing machines for materials</t>
  </si>
  <si>
    <t>Dynamic testing machines and structure testing machines</t>
  </si>
  <si>
    <t>Surveying equipment(Transits, Level and Optical distance measuring instruments)</t>
  </si>
  <si>
    <t>Optical appliances and instruments, watches and clocks</t>
  </si>
  <si>
    <t>Still cameras</t>
  </si>
  <si>
    <t>Interchangeable lenses for cameras</t>
  </si>
  <si>
    <t>Movements for watches and clocks (except self-consumption)</t>
  </si>
  <si>
    <t>Sintered products (excluding cemented carbide tips)</t>
  </si>
  <si>
    <t>Sintered products machine materials bearings for transport equipment</t>
  </si>
  <si>
    <t>Sintered products machine materials bearings for others</t>
  </si>
  <si>
    <t>Sintered products machine materials machine parts for transport equipment</t>
  </si>
  <si>
    <t>Sintered products machine materials machine parts for others</t>
  </si>
  <si>
    <t>Sintered products machine materials friction materials</t>
  </si>
  <si>
    <t>Sintered products sintered electric contact materials</t>
  </si>
  <si>
    <t>Sintered products magnetic materials hard magnetic materials</t>
  </si>
  <si>
    <t>Sintered products magnetic materials soft magnetic materials</t>
  </si>
  <si>
    <t xml:space="preserve">Other sintered products(except cemented carbide tips) </t>
  </si>
  <si>
    <t>Sintered products (except cemented carbide tips) division</t>
    <phoneticPr fontId="1"/>
  </si>
  <si>
    <t>Forgings from billets and bars</t>
  </si>
  <si>
    <t>Ferrous hot forgings(closed die forgings)(for industrial machinery, engineering and construction machinery)</t>
  </si>
  <si>
    <t>Ferrous hot forgings(closed die forgings)(for automobiles)</t>
  </si>
  <si>
    <t>Ferrous hot forgings for others(closed die forgings)</t>
  </si>
  <si>
    <t>Ferrous hot forgings(open die forgings)(for industrial machinery, engineering and construction machinery)</t>
  </si>
  <si>
    <t>Ferrous hot forgings(open die forgings)(for transport equipment)</t>
  </si>
  <si>
    <t>Ferrous hot forgings for others(open die forgings)</t>
  </si>
  <si>
    <t>Ferrous hot forgings(ring rolling)(for industrial machinery, engineering and construction machinery)</t>
  </si>
  <si>
    <t>Ferrous hot forgings(ring rolling)(for automobiles)</t>
  </si>
  <si>
    <t>Ferrous hot forgings for others(ring rolling)</t>
  </si>
  <si>
    <t>Ferrous cold forgings(for automobiles)</t>
  </si>
  <si>
    <t>Ferrous cold forgings for others</t>
  </si>
  <si>
    <t>Total consumption weight of ferrous forgings</t>
    <phoneticPr fontId="1"/>
  </si>
  <si>
    <t>Consumption weight</t>
    <phoneticPr fontId="1"/>
  </si>
  <si>
    <t>Aluminum hot forgings(for automobiles)</t>
  </si>
  <si>
    <t>Aluminum hot forgings for others</t>
  </si>
  <si>
    <t>Aluminum cold forgings(for automobiles)</t>
  </si>
  <si>
    <t>Aluminum cold forgings for others</t>
  </si>
  <si>
    <t>Total consumption weight of aluminum forgings</t>
    <phoneticPr fontId="1"/>
  </si>
  <si>
    <t>Consumption weight</t>
  </si>
  <si>
    <t>Forgings from billets and bars division</t>
    <phoneticPr fontId="1"/>
  </si>
  <si>
    <t>Iron castings</t>
  </si>
  <si>
    <t>Iron castings for industrial machine parts(except ductile iron castings)</t>
  </si>
  <si>
    <t>Iron castings for metal cutting, forming machinery(except ductile iron castings)</t>
  </si>
  <si>
    <t>Other iron castings for general, electrical machinery(except ductile iron castings)</t>
  </si>
  <si>
    <t>Iron castings for automobiles(except ductile iron castings)</t>
  </si>
  <si>
    <t>Other iron castings for transport equipment(except ductile iron castings)</t>
  </si>
  <si>
    <t>Iron castings for others(except ductile iron castings)</t>
  </si>
  <si>
    <t>Total of iron castings (except ductile iron castings)</t>
  </si>
  <si>
    <t>Ductile iron castings for industrial machine parts</t>
  </si>
  <si>
    <t>Ductile iron castings for metal cutting, forming machinery</t>
  </si>
  <si>
    <t>Other ductile iron castings for general, electrical machinery</t>
  </si>
  <si>
    <t>Ductile iron castings for automobiles</t>
  </si>
  <si>
    <t>Other ductile iron castings for transport equipment</t>
  </si>
  <si>
    <t>Ductile iron castings for others</t>
  </si>
  <si>
    <t>Total of ductile iron castings</t>
  </si>
  <si>
    <t>Pig iron</t>
    <phoneticPr fontId="1"/>
  </si>
  <si>
    <t>Pig iron scrap</t>
    <phoneticPr fontId="1"/>
  </si>
  <si>
    <t>Steel scrap</t>
    <phoneticPr fontId="1"/>
  </si>
  <si>
    <t>Return scrap</t>
    <phoneticPr fontId="1"/>
  </si>
  <si>
    <t>Iron castings division</t>
    <phoneticPr fontId="1"/>
  </si>
  <si>
    <t>Malleable iron castings and precision castings</t>
  </si>
  <si>
    <t>Malleable iron castings</t>
  </si>
  <si>
    <t>Precision castings for gas turbines</t>
  </si>
  <si>
    <t>Precision castings for general machinery</t>
  </si>
  <si>
    <t>Precision castings for automobiles</t>
  </si>
  <si>
    <t>Precision castings for aircraft, weapons</t>
  </si>
  <si>
    <t>Precision castings for others</t>
  </si>
  <si>
    <t>Total of precision castings</t>
    <phoneticPr fontId="1"/>
  </si>
  <si>
    <t>Production weight by materials</t>
    <phoneticPr fontId="1"/>
  </si>
  <si>
    <t>Production weight by materials</t>
  </si>
  <si>
    <t>Aluminum alloy</t>
    <phoneticPr fontId="1"/>
  </si>
  <si>
    <t>Other non-ferrous alloys</t>
    <phoneticPr fontId="1"/>
  </si>
  <si>
    <t>Malleable iron castings division</t>
    <phoneticPr fontId="1"/>
  </si>
  <si>
    <t>Precision castings division</t>
    <phoneticPr fontId="1"/>
  </si>
  <si>
    <t xml:space="preserve">Non-ferrous metal castings </t>
  </si>
  <si>
    <t>Copper, copper alloy castings for industrial machinery</t>
  </si>
  <si>
    <t>Copper, copper alloy castings for bearing metal</t>
  </si>
  <si>
    <t>Copper, copper alloy castings for valves and cocks including for pipe fittings</t>
  </si>
  <si>
    <t>Copper, copper alloy castings for transport equipment</t>
  </si>
  <si>
    <t>Copper, copper alloy castings for others</t>
  </si>
  <si>
    <t>Total copper and copper alloy castings consumption</t>
    <phoneticPr fontId="1"/>
  </si>
  <si>
    <t>Aluminum alloy castings for general machinery</t>
  </si>
  <si>
    <t>Aluminum alloy castings for transport equipment for automobiles</t>
  </si>
  <si>
    <t>Aluminum alloy castings for other transport equipment</t>
  </si>
  <si>
    <t>Aluminum alloy castings for others</t>
  </si>
  <si>
    <t>Total aluminum alloy castings consumption</t>
    <phoneticPr fontId="1"/>
  </si>
  <si>
    <t>Copper-base alloy ingots</t>
    <phoneticPr fontId="1"/>
  </si>
  <si>
    <t>Aluminum-base alloy ingots</t>
    <phoneticPr fontId="1"/>
  </si>
  <si>
    <t>Secondary aluminum-base alloy ingots</t>
    <phoneticPr fontId="1"/>
  </si>
  <si>
    <t>Non-ferrous metal castings division</t>
    <phoneticPr fontId="1"/>
  </si>
  <si>
    <t>Die castings</t>
  </si>
  <si>
    <t>Aluminum alloy die castings for general machinery</t>
  </si>
  <si>
    <t>Aluminum alloy die castings for electrical machinery</t>
  </si>
  <si>
    <t>Aluminum alloy die castings for automobiles</t>
  </si>
  <si>
    <t>Aluminum alloy die castings for motorcycles</t>
  </si>
  <si>
    <t>Aluminum alloy die castings for others</t>
  </si>
  <si>
    <t>Total aluminum alloy die castings consumption</t>
    <phoneticPr fontId="1"/>
  </si>
  <si>
    <t>Zinc alloy die castings for automobiles</t>
  </si>
  <si>
    <t>Zinc alloy die castings for others</t>
  </si>
  <si>
    <t>Total zinc alloy die castings consumption</t>
    <phoneticPr fontId="1"/>
  </si>
  <si>
    <t>Other die castings</t>
  </si>
  <si>
    <t>Magnesium-base alloy ingots</t>
    <phoneticPr fontId="1"/>
  </si>
  <si>
    <t>Zinc-base alloy ingots</t>
    <phoneticPr fontId="1"/>
  </si>
  <si>
    <t>Secondary zinc-base alloy ingots</t>
    <phoneticPr fontId="1"/>
  </si>
  <si>
    <t>Die castings division</t>
    <phoneticPr fontId="1"/>
  </si>
  <si>
    <t>Semiconductor, flat-panel display manufacturing system</t>
  </si>
  <si>
    <t>Wafer manufacturing system for manufacturing of semiconductor</t>
  </si>
  <si>
    <t>Assembly system for manufacturing of semiconductor</t>
  </si>
  <si>
    <t>Related system for manufacturing of semiconductor(including mask, reticle manufacturing system)</t>
  </si>
  <si>
    <t>Chemical fibers</t>
  </si>
  <si>
    <t>Nylon filament fibers</t>
  </si>
  <si>
    <t>Acrylic staple fibers</t>
  </si>
  <si>
    <t>Polyester filament fibers</t>
  </si>
  <si>
    <t>Polyester staple fibers</t>
  </si>
  <si>
    <t>Polyethylene filament fibers</t>
  </si>
  <si>
    <t>Polypropylene filament fibers</t>
  </si>
  <si>
    <t>Polypropylene staple fibers</t>
  </si>
  <si>
    <t>Other synthetic filament fibers</t>
    <phoneticPr fontId="1"/>
  </si>
  <si>
    <t>Other synthetic filament fibers</t>
  </si>
  <si>
    <t>Other synthetic staple fibers</t>
  </si>
  <si>
    <t>Regenerated and semi-synthetic fibers division</t>
  </si>
  <si>
    <t>Synthetic fibers division</t>
  </si>
  <si>
    <t>Operating ratio</t>
    <phoneticPr fontId="1"/>
  </si>
  <si>
    <t>%</t>
    <phoneticPr fontId="1"/>
  </si>
  <si>
    <t>Spun yarn</t>
  </si>
  <si>
    <t>Cotton yarn (including condenser yarn)</t>
  </si>
  <si>
    <t>Worsted yarn</t>
  </si>
  <si>
    <t>Woolen yarn</t>
  </si>
  <si>
    <t>Flax yarn</t>
  </si>
  <si>
    <t>Regenerated and semi-synthetic fiber yarn</t>
  </si>
  <si>
    <t>Acrylic yarn</t>
  </si>
  <si>
    <t>Polyester yarn</t>
  </si>
  <si>
    <t>Other synthetic fiber yarn</t>
  </si>
  <si>
    <t>Cotton yarn</t>
    <phoneticPr fontId="1"/>
  </si>
  <si>
    <t>Breakdown of production by cotton blended yarn with other pure and blended yarn</t>
    <phoneticPr fontId="1"/>
  </si>
  <si>
    <t>Wool yarn</t>
    <phoneticPr fontId="1"/>
  </si>
  <si>
    <t>Flax yarn</t>
    <phoneticPr fontId="1"/>
  </si>
  <si>
    <t>Regenerated and semi- synthetic fiber yarn</t>
    <phoneticPr fontId="1"/>
  </si>
  <si>
    <t>Acrylic yarn</t>
    <phoneticPr fontId="1"/>
  </si>
  <si>
    <t>Polyester yarn</t>
    <phoneticPr fontId="1"/>
  </si>
  <si>
    <t>Other yarn</t>
    <phoneticPr fontId="1"/>
  </si>
  <si>
    <t>Breakdown of production by worsted blended yarn with other pure and blended yarn</t>
    <phoneticPr fontId="1"/>
  </si>
  <si>
    <t>Breakdown of production by woolen blended yarn with other pure and blended yarn</t>
    <phoneticPr fontId="1"/>
  </si>
  <si>
    <t>Breakdown of production by flax blended yarn with other pure and blended yarn</t>
    <phoneticPr fontId="1"/>
  </si>
  <si>
    <t>Breakdown of production by regenerated and semi- synthetic fiber blended yarn with other pure and blended yarn</t>
    <phoneticPr fontId="1"/>
  </si>
  <si>
    <t>Breakdown of production by acrylic blended yarn with other pure and blended yarn</t>
    <phoneticPr fontId="1"/>
  </si>
  <si>
    <t>Breakdown of production by polyester blended yarn with other pure and blended yarn</t>
    <phoneticPr fontId="1"/>
  </si>
  <si>
    <t>Spindles at the end of the month</t>
    <phoneticPr fontId="1"/>
  </si>
  <si>
    <t>spindles</t>
    <phoneticPr fontId="1"/>
  </si>
  <si>
    <t>1000 hours</t>
    <phoneticPr fontId="1"/>
  </si>
  <si>
    <t>Synthetic fiber yarn</t>
    <phoneticPr fontId="1"/>
  </si>
  <si>
    <t>Worsted and woolen yarn</t>
    <phoneticPr fontId="1"/>
  </si>
  <si>
    <t>Woven fabrics</t>
  </si>
  <si>
    <t>Cotton fabrics</t>
  </si>
  <si>
    <t>Worsted fabrics</t>
  </si>
  <si>
    <t>Woolen fabrics</t>
  </si>
  <si>
    <t>Silk and spun silk fabrics</t>
  </si>
  <si>
    <t>Viscose staple fabrics</t>
  </si>
  <si>
    <t>Rayon filament and acetate fabrics</t>
  </si>
  <si>
    <t>Nylon synthetic filament fabrics</t>
  </si>
  <si>
    <t>Polyester synthetic filament fabrics</t>
  </si>
  <si>
    <t>Other synthetic filament fabrics</t>
  </si>
  <si>
    <t>Polyester synthetic staple fabrics</t>
  </si>
  <si>
    <t>Other synthetic staple fabrics</t>
  </si>
  <si>
    <t>Tire cord</t>
  </si>
  <si>
    <t>Towel</t>
  </si>
  <si>
    <t>Unbleached muslin</t>
    <phoneticPr fontId="1"/>
  </si>
  <si>
    <t>Poplin, broad cloths (cotton fabrics)</t>
    <phoneticPr fontId="1"/>
  </si>
  <si>
    <t>Sofu, tenjiku, saifu and flannel cloth</t>
    <phoneticPr fontId="1"/>
  </si>
  <si>
    <t xml:space="preserve">Crapes </t>
    <phoneticPr fontId="1"/>
  </si>
  <si>
    <t>Leases</t>
  </si>
  <si>
    <t xml:space="preserve">Satin </t>
    <phoneticPr fontId="1"/>
  </si>
  <si>
    <t>Bandage cloth, gauze cloth, white cotton cloth</t>
    <phoneticPr fontId="1"/>
  </si>
  <si>
    <t>Other texture (cotton fabrics)</t>
    <phoneticPr fontId="1"/>
  </si>
  <si>
    <t>Gingham</t>
    <phoneticPr fontId="1"/>
  </si>
  <si>
    <t>Other dyed yarn</t>
    <phoneticPr fontId="1"/>
  </si>
  <si>
    <t>Men's dress clothe (worsted fabrics)</t>
    <phoneticPr fontId="1"/>
  </si>
  <si>
    <t>Women's dress clothe (worsted fabrics)</t>
    <phoneticPr fontId="1"/>
  </si>
  <si>
    <t>Other worsted fabrics</t>
    <phoneticPr fontId="1"/>
  </si>
  <si>
    <t>Men's dress clothe (wool fabrics)</t>
    <phoneticPr fontId="1"/>
  </si>
  <si>
    <t>Women's dress clothe (wool fabrics)</t>
    <phoneticPr fontId="1"/>
  </si>
  <si>
    <t>Blanket texture</t>
    <phoneticPr fontId="1"/>
  </si>
  <si>
    <t>Other woolen fabrics</t>
    <phoneticPr fontId="1"/>
  </si>
  <si>
    <t>Habutae</t>
    <phoneticPr fontId="1"/>
  </si>
  <si>
    <t>Crape</t>
    <phoneticPr fontId="1"/>
  </si>
  <si>
    <t>Double width dyed yarn</t>
    <phoneticPr fontId="1"/>
  </si>
  <si>
    <t>Silk crape</t>
    <phoneticPr fontId="1"/>
  </si>
  <si>
    <t>Single width dyed yarn</t>
    <phoneticPr fontId="1"/>
  </si>
  <si>
    <t>Other piece dyed silk fabrics</t>
    <phoneticPr fontId="1"/>
  </si>
  <si>
    <t>Muslin</t>
    <phoneticPr fontId="1"/>
  </si>
  <si>
    <t>Other texture (viscose staple fabrics)</t>
    <phoneticPr fontId="1"/>
  </si>
  <si>
    <t>Dyed yarn (viscose staple fabrics)</t>
    <phoneticPr fontId="1"/>
  </si>
  <si>
    <t>Taffeta (nylon filament fabrics)</t>
    <phoneticPr fontId="1"/>
  </si>
  <si>
    <t xml:space="preserve">Other nylon filament fabrics </t>
    <phoneticPr fontId="1"/>
  </si>
  <si>
    <t>Taffeta (polyester filament fabrics)</t>
    <phoneticPr fontId="1"/>
  </si>
  <si>
    <t>Flat crape</t>
    <phoneticPr fontId="1"/>
  </si>
  <si>
    <t>Georgette crape</t>
    <phoneticPr fontId="1"/>
  </si>
  <si>
    <t xml:space="preserve">Pongee </t>
    <phoneticPr fontId="1"/>
  </si>
  <si>
    <t xml:space="preserve">Textured yarn fabric </t>
    <phoneticPr fontId="1"/>
  </si>
  <si>
    <t>Other polyester filament fabrics</t>
    <phoneticPr fontId="1"/>
  </si>
  <si>
    <t>Poplin, broad cloths (polyester staple fabrics)</t>
    <phoneticPr fontId="1"/>
  </si>
  <si>
    <t>Other polyester staple fabrics</t>
    <phoneticPr fontId="1"/>
  </si>
  <si>
    <t>Nylon tire cord</t>
    <phoneticPr fontId="1"/>
  </si>
  <si>
    <t>Polyester tire cord</t>
    <phoneticPr fontId="1"/>
  </si>
  <si>
    <t>Woven fabrics division</t>
    <phoneticPr fontId="1"/>
  </si>
  <si>
    <t>Shuttle less looms</t>
    <phoneticPr fontId="1"/>
  </si>
  <si>
    <t>Monthly average of operating machinery</t>
    <phoneticPr fontId="1"/>
  </si>
  <si>
    <t>Shuttle looms</t>
    <phoneticPr fontId="1"/>
  </si>
  <si>
    <t>Weaving machinery for towel</t>
    <phoneticPr fontId="1"/>
  </si>
  <si>
    <t>Tufted carpet, felt and non-woven fabrics</t>
  </si>
  <si>
    <t>Tufted carpet (except non-woven fabric)</t>
  </si>
  <si>
    <t>Press felt (except needle felt)</t>
  </si>
  <si>
    <t>Non-woven fabrics (dry laid type)</t>
  </si>
  <si>
    <t>Non-woven fabrics (dry laid type)</t>
    <phoneticPr fontId="1"/>
  </si>
  <si>
    <t>Non-woven fabrics (wet laid type)</t>
  </si>
  <si>
    <t>For garment</t>
    <phoneticPr fontId="1"/>
  </si>
  <si>
    <t>Breakdown of production by use</t>
    <phoneticPr fontId="1"/>
  </si>
  <si>
    <t>For vehicles</t>
    <phoneticPr fontId="1"/>
  </si>
  <si>
    <t>For other industries</t>
    <phoneticPr fontId="1"/>
  </si>
  <si>
    <t>For civil engineering and construction</t>
    <phoneticPr fontId="1"/>
  </si>
  <si>
    <t>For agriculture and gardening</t>
    <phoneticPr fontId="1"/>
  </si>
  <si>
    <t>For household sundry goods</t>
    <phoneticPr fontId="1"/>
  </si>
  <si>
    <t>For medical treatment and sanitation</t>
    <phoneticPr fontId="1"/>
  </si>
  <si>
    <t>For others</t>
    <phoneticPr fontId="1"/>
  </si>
  <si>
    <t>Tufted carpet, felt and non-woven fabrics division</t>
  </si>
  <si>
    <t>Tufting machines</t>
    <phoneticPr fontId="1"/>
  </si>
  <si>
    <t>For press felt</t>
    <phoneticPr fontId="1"/>
  </si>
  <si>
    <t xml:space="preserve">Chemical bond type (dry laid type) </t>
    <phoneticPr fontId="1"/>
  </si>
  <si>
    <t>Production by facilities</t>
    <phoneticPr fontId="1"/>
  </si>
  <si>
    <t xml:space="preserve">Thermal bond type (dry laid type) </t>
    <phoneticPr fontId="1"/>
  </si>
  <si>
    <t xml:space="preserve">Needle punch type(including needle felt)(dry laid type) </t>
    <phoneticPr fontId="1"/>
  </si>
  <si>
    <t xml:space="preserve">Spun bond and melt blown type (dry laid type) </t>
    <phoneticPr fontId="1"/>
  </si>
  <si>
    <t xml:space="preserve">Spun lace type (dry laid type) </t>
    <phoneticPr fontId="1"/>
  </si>
  <si>
    <t xml:space="preserve">Other dry laid type (dry laid type) </t>
    <phoneticPr fontId="1"/>
  </si>
  <si>
    <t>Other dry laid type</t>
    <phoneticPr fontId="1"/>
  </si>
  <si>
    <t>Dyeing and finishing processes</t>
  </si>
  <si>
    <t>Cotton fabrics dyeing and finishing processes</t>
  </si>
  <si>
    <t>Products inventory</t>
  </si>
  <si>
    <t>Worsted fabrics dyeing and finishing processes</t>
  </si>
  <si>
    <t>Woolen fabrics dyeing and finishing processes</t>
  </si>
  <si>
    <t>Silk-spun silk fabrics dyeing and finishing processes</t>
  </si>
  <si>
    <t>Rayon filament, cuprammonium rayon and acetate fabrics dyeing and finishing processes</t>
  </si>
  <si>
    <t>Rayon staple fabrics dyeing and finishing processes</t>
  </si>
  <si>
    <t>Nylon filament fabrics dyeing and finishing processes</t>
  </si>
  <si>
    <t>Polyester filament fabrics dyeing and finishing processes</t>
  </si>
  <si>
    <t>Polyester staple fabrics dyeing and finishing processes</t>
  </si>
  <si>
    <t>Synthetic fibers of warp knitted fabrics dyeing and finishing processes</t>
  </si>
  <si>
    <t>Circular synthetic fibers knitted fabrics dyeing and finishing processes</t>
  </si>
  <si>
    <t>Other circular knitted fabrics dyeing and finishing processes</t>
  </si>
  <si>
    <t>Processing fees</t>
    <phoneticPr fontId="1"/>
  </si>
  <si>
    <t>Direct dye stuff</t>
    <phoneticPr fontId="1"/>
  </si>
  <si>
    <t>Acid dye stuff　(including metal complex dye)</t>
    <phoneticPr fontId="1"/>
  </si>
  <si>
    <t>Cationic, rapid and other basic dye</t>
    <phoneticPr fontId="1"/>
  </si>
  <si>
    <t>Vat dye stuff (including sulphur dye)</t>
    <phoneticPr fontId="1"/>
  </si>
  <si>
    <t>Disperse dye stuff</t>
    <phoneticPr fontId="1"/>
  </si>
  <si>
    <t>Reactive dye stuff</t>
    <phoneticPr fontId="1"/>
  </si>
  <si>
    <t>Fluorescence dye stuff</t>
    <phoneticPr fontId="1"/>
  </si>
  <si>
    <t>Other dye stuff (including aniline dye)</t>
    <phoneticPr fontId="1"/>
  </si>
  <si>
    <t>Pigment</t>
    <phoneticPr fontId="1"/>
  </si>
  <si>
    <t>Dyeing and finishing processes division</t>
  </si>
  <si>
    <t>Knit and sewn clothing products</t>
  </si>
  <si>
    <t>Knit fabrics (cotton)</t>
  </si>
  <si>
    <t>Knit fabrics (wool)</t>
  </si>
  <si>
    <t>Knit fabrics (nylon)</t>
  </si>
  <si>
    <t>Knit fabrics (acrylic)</t>
  </si>
  <si>
    <t>Knit fabrics (polyester)</t>
  </si>
  <si>
    <t>Knit fabrics (others synthetic fiber fabrics )</t>
  </si>
  <si>
    <t>Knit fabrics (others fiber fabrics)</t>
  </si>
  <si>
    <t>Knitted fabrics outer wears</t>
  </si>
  <si>
    <t>Sweaters, cardigans and vests</t>
    <phoneticPr fontId="1"/>
  </si>
  <si>
    <t>Sport clothing (coats, jackets, trousers and skirts)</t>
    <phoneticPr fontId="1"/>
  </si>
  <si>
    <t>Outer shirts, sports shirts and T-shirts</t>
    <phoneticPr fontId="1"/>
  </si>
  <si>
    <t>Other outerwear (knit)</t>
    <phoneticPr fontId="1"/>
  </si>
  <si>
    <t>Knitted fabrics underwear, foundation garment, nightwear</t>
  </si>
  <si>
    <t>Knitted fabrics undershirts</t>
    <phoneticPr fontId="1"/>
  </si>
  <si>
    <t xml:space="preserve">Knitted fabrics pants </t>
    <phoneticPr fontId="1"/>
  </si>
  <si>
    <t>Other knitted fabrics underwear, foundation garment and night wear</t>
    <phoneticPr fontId="1"/>
  </si>
  <si>
    <t>Knitted fabrics hosiery</t>
  </si>
  <si>
    <t>Panty hose</t>
    <phoneticPr fontId="1"/>
  </si>
  <si>
    <t>Other hosiery</t>
  </si>
  <si>
    <t>Knitted fabrics gloves and mittens</t>
  </si>
  <si>
    <t>Woven fabrics outer wears</t>
  </si>
  <si>
    <t>Suits (Coats, jackets, trousers and skirts)</t>
    <phoneticPr fontId="1"/>
  </si>
  <si>
    <t>Trousers, slacks and skirts</t>
    <phoneticPr fontId="1"/>
  </si>
  <si>
    <t xml:space="preserve">School uniform (coats, Jackets, trousers and skirts) </t>
    <phoneticPr fontId="1"/>
  </si>
  <si>
    <t>Uniforms, office and work clothing (Coats (including sanitary white clothing) and jackets, trousers and skirts)</t>
    <phoneticPr fontId="1"/>
  </si>
  <si>
    <t>White shirts and blouses</t>
    <phoneticPr fontId="1"/>
  </si>
  <si>
    <t>Other outerwear (Woven fabric)</t>
    <phoneticPr fontId="1"/>
  </si>
  <si>
    <t>Woven fabrics underwear, foundation garment, nightwear</t>
  </si>
  <si>
    <t>Woven fabrics pants</t>
    <phoneticPr fontId="1"/>
  </si>
  <si>
    <t>Other woven fabrics underwear, foundation garment and night wear</t>
    <phoneticPr fontId="1"/>
  </si>
  <si>
    <t>Knit and sewn clothing products division</t>
  </si>
  <si>
    <t>Production results</t>
    <phoneticPr fontId="1"/>
  </si>
  <si>
    <t>Circular knitting machines for socks and stocking</t>
    <phoneticPr fontId="1"/>
  </si>
  <si>
    <t>Industrial sewing machines</t>
    <phoneticPr fontId="1"/>
  </si>
  <si>
    <t>Secondary products(wadding and futon, nets and ropes, narrow fabrics, braids and lace fabrics)</t>
  </si>
  <si>
    <t>Wadding (synthetic fiber)</t>
  </si>
  <si>
    <t>Other wadding(including wool)</t>
  </si>
  <si>
    <t>Comforters (except down or feather quilt)</t>
  </si>
  <si>
    <t>sheets</t>
  </si>
  <si>
    <t>Underlay</t>
  </si>
  <si>
    <t>Kotatsu quilt</t>
  </si>
  <si>
    <t>Down or feather quilt</t>
  </si>
  <si>
    <t>Fishing nets</t>
  </si>
  <si>
    <t>Ground nets</t>
  </si>
  <si>
    <t>Synthetic fiber ropes</t>
  </si>
  <si>
    <t>Narrow fabrics</t>
  </si>
  <si>
    <t>Braids</t>
  </si>
  <si>
    <t>Knitted lace and bobbin lace</t>
  </si>
  <si>
    <t>Embroidery lace</t>
  </si>
  <si>
    <t>Wadding and futon division</t>
  </si>
  <si>
    <t>Fishing nets and ground nets division</t>
  </si>
  <si>
    <t>Synthetic fiber rope division</t>
  </si>
  <si>
    <t>Narrow fabrics, braids and lace fabrics division</t>
  </si>
  <si>
    <t>Futon</t>
    <phoneticPr fontId="1"/>
  </si>
  <si>
    <t>Pulp</t>
  </si>
  <si>
    <t>Kraft pulp (bleached )( softwood)</t>
  </si>
  <si>
    <t>Consumption quantity (for paper manufacturing)</t>
    <phoneticPr fontId="1"/>
  </si>
  <si>
    <t>Kraft pulp (bleached )(hardwood)</t>
  </si>
  <si>
    <t>Kraft pulp (unbleached )</t>
  </si>
  <si>
    <t>Thermo mechanical pulp</t>
  </si>
  <si>
    <t>Refiner groundwood pulp</t>
  </si>
  <si>
    <t>Groundwood pulp</t>
  </si>
  <si>
    <t>Other paper pulp</t>
  </si>
  <si>
    <t>Breakdown of consumption for paper</t>
    <phoneticPr fontId="1"/>
  </si>
  <si>
    <t>Breakdown of consumption for paperboard</t>
    <phoneticPr fontId="1"/>
  </si>
  <si>
    <t>Domestic pulpwood</t>
    <phoneticPr fontId="1"/>
  </si>
  <si>
    <t>Domestic softwood chips</t>
    <phoneticPr fontId="1"/>
  </si>
  <si>
    <t>Domestic hardwood chips</t>
    <phoneticPr fontId="1"/>
  </si>
  <si>
    <t>Imported pulpwood</t>
    <phoneticPr fontId="1"/>
  </si>
  <si>
    <t>Imported softwood chips</t>
  </si>
  <si>
    <t>Imported hardwood chips</t>
  </si>
  <si>
    <t>Pulp division</t>
  </si>
  <si>
    <t>Bleached kraft pulp; continuous type</t>
    <phoneticPr fontId="1"/>
  </si>
  <si>
    <t>number</t>
    <phoneticPr fontId="1"/>
  </si>
  <si>
    <t>Bleached kraft pulp; batch type</t>
    <phoneticPr fontId="1"/>
  </si>
  <si>
    <t>Unbleached kraft pulp; continuous type</t>
    <phoneticPr fontId="1"/>
  </si>
  <si>
    <t>Unbleached kraft pulp; batch type</t>
    <phoneticPr fontId="1"/>
  </si>
  <si>
    <t>Other pulp</t>
    <phoneticPr fontId="1"/>
  </si>
  <si>
    <t>Refiner and grinder</t>
    <phoneticPr fontId="1"/>
  </si>
  <si>
    <t>Pulp total</t>
    <phoneticPr fontId="1"/>
  </si>
  <si>
    <t>Paper　</t>
  </si>
  <si>
    <t>Newsprint paper in rolls</t>
  </si>
  <si>
    <t>Uncoated printing paper (woodfree printing paper)</t>
  </si>
  <si>
    <t>Uncoated printing paper (wood containing paper, middle grade)</t>
  </si>
  <si>
    <t>Uncoated printing paper (wood containing paper, low grade)</t>
  </si>
  <si>
    <t>Uncoated printing paper (thin printing paper)</t>
  </si>
  <si>
    <t>Ultra light weight coated paper</t>
  </si>
  <si>
    <t>Art paper</t>
  </si>
  <si>
    <t>Coated paper</t>
  </si>
  <si>
    <t>Light weight coated paper</t>
  </si>
  <si>
    <t>Other coated printing paper</t>
  </si>
  <si>
    <t>Colored fine paper</t>
  </si>
  <si>
    <t>Other special printing paper</t>
  </si>
  <si>
    <t>Manifold base paper</t>
  </si>
  <si>
    <t>Business form paper</t>
  </si>
  <si>
    <t>Paper for plain paper copy</t>
  </si>
  <si>
    <t>Recording paper</t>
  </si>
  <si>
    <t>Other communication paper</t>
  </si>
  <si>
    <t>Unglazed shipping sacks kraft paper</t>
  </si>
  <si>
    <t>Other unglazed bag paper</t>
  </si>
  <si>
    <t>Other unbleached wrapping paper</t>
  </si>
  <si>
    <t>Machine glazed poster paper</t>
  </si>
  <si>
    <t>Bleached kraft paper</t>
  </si>
  <si>
    <t>Other bleached wrapping</t>
  </si>
  <si>
    <t>Facial tissue</t>
  </si>
  <si>
    <t>Toilet tissue paper</t>
  </si>
  <si>
    <t>Toweling paper</t>
  </si>
  <si>
    <t>Other sanitary paper</t>
  </si>
  <si>
    <t>Base stock for converting paper</t>
  </si>
  <si>
    <t>Electrical insulating paper</t>
  </si>
  <si>
    <t>Other miscellaneous paper for industry</t>
  </si>
  <si>
    <t>Miscellaneous paper for household</t>
  </si>
  <si>
    <t>Bleached kraft pulp (softwood)</t>
    <phoneticPr fontId="1"/>
  </si>
  <si>
    <t>Bleached kraft pulp (hardwood)</t>
    <phoneticPr fontId="1"/>
  </si>
  <si>
    <t>Unbleached kraft pulp</t>
    <phoneticPr fontId="1"/>
  </si>
  <si>
    <t>Mechanical pulp</t>
    <phoneticPr fontId="1"/>
  </si>
  <si>
    <t>Waste paper pulp</t>
    <phoneticPr fontId="1"/>
  </si>
  <si>
    <t>Hard white shaving and white card</t>
    <phoneticPr fontId="1"/>
  </si>
  <si>
    <t>White woody shavings and white manila</t>
    <phoneticPr fontId="1"/>
  </si>
  <si>
    <t>Fine paper printed and coated paper</t>
  </si>
  <si>
    <t>Kraft browns</t>
    <phoneticPr fontId="1"/>
  </si>
  <si>
    <t>Quires woody paper printed</t>
    <phoneticPr fontId="1"/>
  </si>
  <si>
    <t>Newspaper</t>
    <phoneticPr fontId="1"/>
  </si>
  <si>
    <t>Magazine</t>
    <phoneticPr fontId="1"/>
  </si>
  <si>
    <t>Corrugated container</t>
    <phoneticPr fontId="1"/>
  </si>
  <si>
    <t>Box board cutting</t>
    <phoneticPr fontId="1"/>
  </si>
  <si>
    <t>Other fiber raw materials</t>
    <phoneticPr fontId="1"/>
  </si>
  <si>
    <t>Paper division</t>
  </si>
  <si>
    <t>Fourdrinier type</t>
    <phoneticPr fontId="1"/>
  </si>
  <si>
    <t>Number of paper machine</t>
    <phoneticPr fontId="1"/>
  </si>
  <si>
    <t>Twin wire type</t>
    <phoneticPr fontId="1"/>
  </si>
  <si>
    <t>On-top type</t>
    <phoneticPr fontId="1"/>
  </si>
  <si>
    <t>Other types</t>
    <phoneticPr fontId="1"/>
  </si>
  <si>
    <t>Paper total</t>
    <phoneticPr fontId="1"/>
  </si>
  <si>
    <t>Paperboard　</t>
  </si>
  <si>
    <t>Container board (liner board)(kraft)</t>
  </si>
  <si>
    <t>Container board (liner board)(jute)</t>
  </si>
  <si>
    <t>Container board (jute liner board for interior)</t>
  </si>
  <si>
    <t>Container board (corrugating medium)</t>
  </si>
  <si>
    <t>Paperboard for paper container (white board)(manila board solid bleached board)</t>
  </si>
  <si>
    <t>Paperboard for paper container (white board)( white lined board)</t>
  </si>
  <si>
    <t>Paperboard for paper container (straw, chip &amp; color board)</t>
  </si>
  <si>
    <t>Building paperboard</t>
  </si>
  <si>
    <t>Tube and core paperboard</t>
  </si>
  <si>
    <t>Other paperboard</t>
  </si>
  <si>
    <t>Paperboard division</t>
  </si>
  <si>
    <t>Cylinder type</t>
    <phoneticPr fontId="1"/>
  </si>
  <si>
    <t>Combination type</t>
    <phoneticPr fontId="1"/>
  </si>
  <si>
    <t>Paperboard total</t>
    <phoneticPr fontId="1"/>
  </si>
  <si>
    <t>Corrugated cardboard</t>
  </si>
  <si>
    <t>Corrugated fiberboard</t>
  </si>
  <si>
    <t>Corrugated fiberboard (double wall)(incl. triple wall)</t>
  </si>
  <si>
    <t>Corrugated fiberboard (single faced)</t>
  </si>
  <si>
    <t>Corrugated cardboard total</t>
  </si>
  <si>
    <t>Breakdown of sector at next stage in production process of corrugated cardboard</t>
    <phoneticPr fontId="1"/>
  </si>
  <si>
    <t>For machinery electric rear</t>
    <phoneticPr fontId="1"/>
  </si>
  <si>
    <t>For medicines detergents, cosmetics</t>
    <phoneticPr fontId="1"/>
  </si>
  <si>
    <t>For processed foods (including drinks)</t>
    <phoneticPr fontId="1"/>
  </si>
  <si>
    <t>For fruit and vegetable</t>
    <phoneticPr fontId="1"/>
  </si>
  <si>
    <t>For other foods</t>
    <phoneticPr fontId="1"/>
  </si>
  <si>
    <t>For textiles</t>
    <phoneticPr fontId="1"/>
  </si>
  <si>
    <t>For ceramics glass products general merchandise</t>
    <phoneticPr fontId="1"/>
  </si>
  <si>
    <t>For mail order sale, removal</t>
    <phoneticPr fontId="1"/>
  </si>
  <si>
    <t>For other boxes</t>
    <phoneticPr fontId="1"/>
  </si>
  <si>
    <t xml:space="preserve">Except for wrapping  paper </t>
    <phoneticPr fontId="1"/>
  </si>
  <si>
    <t>Grand total</t>
    <phoneticPr fontId="1"/>
  </si>
  <si>
    <t>Corrugated box, etc.</t>
  </si>
  <si>
    <t xml:space="preserve">Production value </t>
  </si>
  <si>
    <t>Liner board</t>
    <phoneticPr fontId="1"/>
  </si>
  <si>
    <t>Corrugating medium</t>
    <phoneticPr fontId="1"/>
  </si>
  <si>
    <t>Corrugated board sheets division</t>
  </si>
  <si>
    <t>Corrugated board sheets</t>
    <phoneticPr fontId="1"/>
  </si>
  <si>
    <t>Number of corrugators</t>
    <phoneticPr fontId="1"/>
  </si>
  <si>
    <t>Disposable diaper</t>
  </si>
  <si>
    <t>Disposable diaper for adult (tape-tabbed style of pants-type)</t>
  </si>
  <si>
    <t>Disposable diaper for adult (pull-on style of pants-type)</t>
  </si>
  <si>
    <t xml:space="preserve">Disposable diaper for adult (flat-type) </t>
  </si>
  <si>
    <t>Pad/liner (incontinence pad)</t>
  </si>
  <si>
    <t>Pad/liner (light incontinence liner/pad)</t>
  </si>
  <si>
    <t>Disposable diaper for baby (tape-tabbed style of pants-type)</t>
  </si>
  <si>
    <t>Disposable diaper for baby (pull-on style of pants-type)</t>
  </si>
  <si>
    <t>Disposable diaper division</t>
    <phoneticPr fontId="1"/>
  </si>
  <si>
    <t>Disposable diaper</t>
    <phoneticPr fontId="1"/>
  </si>
  <si>
    <t>Printing</t>
  </si>
  <si>
    <t>Printing total</t>
  </si>
  <si>
    <t>Publishing printing</t>
  </si>
  <si>
    <t>Commercial printing</t>
  </si>
  <si>
    <t>Security printing</t>
  </si>
  <si>
    <t>Printing for the office work</t>
  </si>
  <si>
    <t>Package printing</t>
  </si>
  <si>
    <t>Decorative materials printing</t>
  </si>
  <si>
    <t>Other printing</t>
  </si>
  <si>
    <t>Production value</t>
    <phoneticPr fontId="1"/>
  </si>
  <si>
    <t>Production value by the printing form</t>
    <phoneticPr fontId="1"/>
  </si>
  <si>
    <t>Relief printing（typographic printing）</t>
    <phoneticPr fontId="1"/>
  </si>
  <si>
    <t>Planography printing (offset printing）</t>
    <phoneticPr fontId="1"/>
  </si>
  <si>
    <t>Intaglio printing (gravure printing）</t>
    <phoneticPr fontId="1"/>
  </si>
  <si>
    <t>Permeographic printing (screen printing）</t>
    <phoneticPr fontId="1"/>
  </si>
  <si>
    <t>Flexographic printing</t>
    <phoneticPr fontId="1"/>
  </si>
  <si>
    <t>Other printing form　　　</t>
    <phoneticPr fontId="1"/>
  </si>
  <si>
    <t>Printing division</t>
  </si>
  <si>
    <t>Musical instruments</t>
  </si>
  <si>
    <t>Pianos</t>
  </si>
  <si>
    <t>Receipts quantity (from domestic)</t>
    <phoneticPr fontId="1"/>
  </si>
  <si>
    <t>Electronic pianos and electronic organs</t>
  </si>
  <si>
    <t>Electronic keyboards (except mini keyboards)</t>
  </si>
  <si>
    <t>Wind instruments</t>
  </si>
  <si>
    <t>Acoustic guitars and electric guitars</t>
  </si>
  <si>
    <t>Musical instruments division</t>
  </si>
  <si>
    <t>Furniture</t>
  </si>
  <si>
    <t>Metal office desks</t>
  </si>
  <si>
    <t>Metal other desks(including tables)</t>
  </si>
  <si>
    <t>Metal swivel chairs</t>
  </si>
  <si>
    <t>Other metal chairs</t>
  </si>
  <si>
    <t>Metal filing cabinets</t>
  </si>
  <si>
    <t>Metal storage cabinets</t>
  </si>
  <si>
    <t>Metal fire-resistive containers</t>
  </si>
  <si>
    <t>Metal sink cabinets</t>
  </si>
  <si>
    <t>Metal range tables</t>
  </si>
  <si>
    <t>Metal cooking tables</t>
  </si>
  <si>
    <t>Metal system kitchens</t>
  </si>
  <si>
    <t>sets</t>
  </si>
  <si>
    <t>Metal beds</t>
  </si>
  <si>
    <t>Metal racks</t>
  </si>
  <si>
    <t>Metal partitions</t>
  </si>
  <si>
    <t>Other metal furniture</t>
  </si>
  <si>
    <t>Wooden chest of drawers</t>
  </si>
  <si>
    <t>Wooden cupboards</t>
  </si>
  <si>
    <t>Wooden other shelves</t>
  </si>
  <si>
    <t>Wooden desks</t>
  </si>
  <si>
    <t>Wooden tables</t>
  </si>
  <si>
    <t>Wooden sofas</t>
  </si>
  <si>
    <t>Wooden dining chairs</t>
  </si>
  <si>
    <t>Wooden other chairs</t>
  </si>
  <si>
    <t>Wooden beds</t>
  </si>
  <si>
    <t>Other wooden furniture</t>
  </si>
  <si>
    <t>Furniture division</t>
  </si>
  <si>
    <t>Metal office desks</t>
    <phoneticPr fontId="1"/>
  </si>
  <si>
    <t xml:space="preserve">Metal swivel chairs </t>
    <phoneticPr fontId="1"/>
  </si>
  <si>
    <t>Light metal plate products</t>
  </si>
  <si>
    <t>Light metal plate products for daily necessities</t>
  </si>
  <si>
    <t>Light metal plate products for electric equipment</t>
  </si>
  <si>
    <t>Light metal plate products for ships, vehicles</t>
  </si>
  <si>
    <t>Light metal plate products(cans for beverages)(can bodies)</t>
  </si>
  <si>
    <t>Light metal plate products(cans for beverages)(can lids)</t>
  </si>
  <si>
    <t>Other light metal plate products for industry</t>
  </si>
  <si>
    <t>Light metal plate products division</t>
    <phoneticPr fontId="1"/>
  </si>
  <si>
    <t>Can bodies of cans for beverages</t>
    <phoneticPr fontId="1"/>
  </si>
  <si>
    <t>Can lids of cans for beverages</t>
    <phoneticPr fontId="1"/>
  </si>
  <si>
    <t>Stationery</t>
  </si>
  <si>
    <t>Pencils</t>
  </si>
  <si>
    <t>gross</t>
  </si>
  <si>
    <t>Receipts quantity (products)</t>
    <phoneticPr fontId="1"/>
  </si>
  <si>
    <t>Mechanical pencils</t>
  </si>
  <si>
    <t>Roller ball pens</t>
  </si>
  <si>
    <t>Oil ball pens</t>
  </si>
  <si>
    <t>Marking pens</t>
  </si>
  <si>
    <t>Crayons, oil pastels and water color paints</t>
  </si>
  <si>
    <t>Correction fluids</t>
  </si>
  <si>
    <t>Correction tapes</t>
  </si>
  <si>
    <t>Stationery division</t>
  </si>
  <si>
    <t>Ballpoint pens （inking machine）</t>
    <phoneticPr fontId="1"/>
  </si>
  <si>
    <t>Monthly production results of refills</t>
    <phoneticPr fontId="1"/>
  </si>
  <si>
    <t>Toys</t>
  </si>
  <si>
    <t>Electronic applied toys</t>
  </si>
  <si>
    <t>dozen</t>
  </si>
  <si>
    <t>Electric toys</t>
  </si>
  <si>
    <t>Plastic models</t>
  </si>
  <si>
    <t>Other plastic toys</t>
  </si>
  <si>
    <t>Toys division</t>
  </si>
  <si>
    <t>Leather boots and shoes</t>
  </si>
  <si>
    <t>Men's leather boots and shoes</t>
  </si>
  <si>
    <t>pair</t>
  </si>
  <si>
    <t>Women's and children's leather boots and shoes</t>
  </si>
  <si>
    <t>Leather boots and shoes for sports exclusively</t>
  </si>
  <si>
    <t>Work leather boots and shoes</t>
  </si>
  <si>
    <t>Leather boots and shoes division</t>
  </si>
  <si>
    <t>Leather</t>
  </si>
  <si>
    <t>Chrome tanned upper leather made from cattle hide</t>
  </si>
  <si>
    <t>Sheet (conversion of whole hide)</t>
  </si>
  <si>
    <t>Area</t>
  </si>
  <si>
    <t>1000 d㎡</t>
  </si>
  <si>
    <t>Shipments (sales) quantity details for leather manufacturers</t>
    <phoneticPr fontId="1"/>
  </si>
  <si>
    <t>Shipments (sales) area details for leather manufacturers</t>
    <phoneticPr fontId="1"/>
  </si>
  <si>
    <t>Shipments (sales) value details for leather manufacturers</t>
    <phoneticPr fontId="1"/>
  </si>
  <si>
    <t>Leather division</t>
  </si>
  <si>
    <t>Glass products and enameled iron products</t>
  </si>
  <si>
    <t>Glass bulbs for electric lamp and tube</t>
  </si>
  <si>
    <t>Receipt quantity</t>
  </si>
  <si>
    <t>Optical glass blanks</t>
  </si>
  <si>
    <t>Glass lenses for lighting or signal</t>
  </si>
  <si>
    <t>Nonalkali glass substrates</t>
  </si>
  <si>
    <t>Glass bottles for alcoholic beverage</t>
  </si>
  <si>
    <t>Glass bottles for soft drink</t>
  </si>
  <si>
    <t>Glass bottles for fancy drink</t>
  </si>
  <si>
    <t>Glass containers for food or seasoning</t>
  </si>
  <si>
    <t>Glass containers for cosmetics</t>
  </si>
  <si>
    <t>Glass bottles for medicine</t>
  </si>
  <si>
    <t>Glass tumblers (tablewares and kitchenwares)</t>
  </si>
  <si>
    <t>Other glass tablewares and kitchenwares (including vases and ashtray)</t>
  </si>
  <si>
    <t>Other glass products</t>
  </si>
  <si>
    <t>Enameled iron products</t>
  </si>
  <si>
    <t>Optical glass blanks</t>
    <phoneticPr fontId="1"/>
  </si>
  <si>
    <t>Draw</t>
    <phoneticPr fontId="1"/>
  </si>
  <si>
    <t>Opticbl glbss blbnks</t>
  </si>
  <si>
    <t>Glass containers</t>
    <phoneticPr fontId="1"/>
  </si>
  <si>
    <t>Nonalkali glass substrates</t>
    <phoneticPr fontId="1"/>
  </si>
  <si>
    <t>Ceramic wares</t>
  </si>
  <si>
    <t>Facing tiles (more than 50cm2)</t>
  </si>
  <si>
    <t>㎡</t>
    <phoneticPr fontId="1"/>
  </si>
  <si>
    <t>Interior wall tiles (more than 50cm2)</t>
  </si>
  <si>
    <t>Floor tiles (more than 50cm2)</t>
  </si>
  <si>
    <t>Mosaic tiles (less than or equal to 50cm2)</t>
  </si>
  <si>
    <t>Sanitary ceramic wares(Sitting style toilet, squatting style toilet)</t>
  </si>
  <si>
    <t>Sanitary ceramic wares(urinal)</t>
  </si>
  <si>
    <t>Sanitary ceramic wares(lavatories and wash basins)</t>
  </si>
  <si>
    <t>Sanitary ceramic wares(tanks and sinks)</t>
  </si>
  <si>
    <t>Insulators (extra-high voltage)</t>
  </si>
  <si>
    <t>Insulators (high and low voltage)</t>
  </si>
  <si>
    <t>Other electrical porcelain insulators(ceramic wares)</t>
  </si>
  <si>
    <t>Ceramic wares for tablewares and kitchenwares (japanese style tablewares)</t>
  </si>
  <si>
    <t>Ceramic wares for tablewares and kitchenwares (foreign style tablewares)</t>
  </si>
  <si>
    <t>Other ceramic tablewares and kitchenwares</t>
  </si>
  <si>
    <t>Toys and ornamental ceramic wares</t>
  </si>
  <si>
    <t>Ceramic wares</t>
    <phoneticPr fontId="1"/>
  </si>
  <si>
    <t>Tiles, Tunnel kiln</t>
    <phoneticPr fontId="1"/>
  </si>
  <si>
    <t>Tiles, Roller hearth kiln</t>
    <phoneticPr fontId="1"/>
  </si>
  <si>
    <t>Tiles, Other kiln</t>
    <phoneticPr fontId="1"/>
  </si>
  <si>
    <t>Fine ceramics　</t>
  </si>
  <si>
    <t>Fine ceramics (ceramic packages for integrated circuits use)</t>
  </si>
  <si>
    <t>Fine ceramics (ceramic packages for functional circuits use)</t>
  </si>
  <si>
    <t>Fine ceramics (ceramic substrates)</t>
  </si>
  <si>
    <t>Fine ceramics (piezoelectric ceramic devices)</t>
  </si>
  <si>
    <t>Fine ceramics (gas sensor ceramic devices)</t>
  </si>
  <si>
    <t>Fine ceramics (bioceramics)</t>
  </si>
  <si>
    <t>Other ceramic products for functional use</t>
  </si>
  <si>
    <t>Fine ceramics (ceramic catalyst supports and ceramic filter)</t>
  </si>
  <si>
    <t>Fine ceramics (heat‐resisting materials)</t>
  </si>
  <si>
    <t>Fine ceramics (ceramic tools)</t>
  </si>
  <si>
    <t>Fine ceramics (wear resisting materials and corrosion resisting materials)</t>
  </si>
  <si>
    <t>Other ceramic materials for structural use</t>
  </si>
  <si>
    <t>Fine ceramics</t>
    <phoneticPr fontId="1"/>
  </si>
  <si>
    <t>Chemical fertilizers, lime and industrial sodium chemicals</t>
  </si>
  <si>
    <t>Ammonia (NH3 conv. to 100%)</t>
  </si>
  <si>
    <t>Nitric acid (conv. to 98%)</t>
  </si>
  <si>
    <t>Ammonium sulfate</t>
  </si>
  <si>
    <t>Compound fertilizers (granular chemical fertilizer) high-analysis compound fertilizers (granulation)</t>
  </si>
  <si>
    <t>Compound fertilizers (granular chemical fertilizer) low-analysis compound fertilizers (granulation)</t>
  </si>
  <si>
    <t>Quick lime</t>
  </si>
  <si>
    <t>Slaked lime</t>
  </si>
  <si>
    <t>Precipitated calcium carbonate</t>
  </si>
  <si>
    <t>Sodium hydroxide (liquid(conv. to 97%)solid)</t>
  </si>
  <si>
    <t>Chlorine, gas</t>
  </si>
  <si>
    <t>Chlorine, liquid</t>
  </si>
  <si>
    <t>Hydrochloric acid (conv. to 35%) synthesis</t>
  </si>
  <si>
    <t>Hydrochloric acid (conv. to 35%) by-product</t>
  </si>
  <si>
    <t>Sodium hypochlorite (conv. to 12%)</t>
  </si>
  <si>
    <t>Chemical fertilizers, lime and industrial sodium chemicals division</t>
    <phoneticPr fontId="1"/>
  </si>
  <si>
    <t>Ammonia (NH3 conv. to 100%)</t>
    <phoneticPr fontId="1"/>
  </si>
  <si>
    <t>Productive capacity</t>
    <phoneticPr fontId="1"/>
  </si>
  <si>
    <t>t/year</t>
    <phoneticPr fontId="1"/>
  </si>
  <si>
    <t>t/month</t>
  </si>
  <si>
    <t>Operating ratio</t>
  </si>
  <si>
    <t>Nitric acid (conv. to 98%)</t>
    <phoneticPr fontId="1"/>
  </si>
  <si>
    <t>t/year</t>
  </si>
  <si>
    <t>Sodium hydroxide</t>
    <phoneticPr fontId="1"/>
  </si>
  <si>
    <t>Sodium hydroxide</t>
  </si>
  <si>
    <t>Chlorine, liquid</t>
    <phoneticPr fontId="1"/>
  </si>
  <si>
    <t>Synthetic hydrochloric acid (conv.to 35%) (including hydrochloric acid, gas)</t>
  </si>
  <si>
    <t>Coal tar products, cyclic chemicals and synthetic dyes</t>
    <phoneticPr fontId="1"/>
  </si>
  <si>
    <t>Coal tar</t>
  </si>
  <si>
    <t>Coal tar products, cyclic chemicals and synthetic dyes</t>
  </si>
  <si>
    <t>Crude benzene(conv.to 100% distillation at temperature of less than 180℃)</t>
  </si>
  <si>
    <t>Creosote oil</t>
  </si>
  <si>
    <t>Naphthalene</t>
  </si>
  <si>
    <t>Ammonium sulfate ( by-products )</t>
  </si>
  <si>
    <t>Diphenyl methane diisocyanate</t>
  </si>
  <si>
    <t>Cyclohexane</t>
  </si>
  <si>
    <t>Phthalic anhydride (non-petroleum base)</t>
  </si>
  <si>
    <t>Synthetic dyes</t>
  </si>
  <si>
    <t>Organic rubber chemicals</t>
  </si>
  <si>
    <t>Aromatic hydrocarbons, coal tar products, cyclic chemicals and synthetic dyes division</t>
    <phoneticPr fontId="1"/>
  </si>
  <si>
    <t>Phthalic anhydride (non-petroleum base)</t>
    <phoneticPr fontId="1"/>
  </si>
  <si>
    <t>Cyclohexane</t>
    <phoneticPr fontId="1"/>
  </si>
  <si>
    <t>Organic rubber chemicals</t>
    <phoneticPr fontId="1"/>
  </si>
  <si>
    <t>Industrial organic chemicals and sensitive materials for photography</t>
  </si>
  <si>
    <t>Ethyl alcohol (non-petroleum base)(conv.to 95%)</t>
  </si>
  <si>
    <t>Formalin</t>
  </si>
  <si>
    <t>Methyl chloride</t>
  </si>
  <si>
    <t>Methylene chloride</t>
  </si>
  <si>
    <t>Maleic anhydride</t>
  </si>
  <si>
    <t>Phthalate plasticizers</t>
  </si>
  <si>
    <t>Phosphate plasticizers</t>
  </si>
  <si>
    <t>Epoxy plasticizers</t>
  </si>
  <si>
    <t>Photo film</t>
  </si>
  <si>
    <t>Industrial organic chemicals division</t>
    <phoneticPr fontId="1"/>
  </si>
  <si>
    <t>Photo film division</t>
    <phoneticPr fontId="1"/>
  </si>
  <si>
    <t>Formalin</t>
    <phoneticPr fontId="1"/>
  </si>
  <si>
    <t>Phthalate plasticizers</t>
    <phoneticPr fontId="1"/>
  </si>
  <si>
    <t>Ethyl alcohol (non-petroleum base)</t>
    <phoneticPr fontId="1"/>
  </si>
  <si>
    <t>kl/month</t>
    <phoneticPr fontId="1"/>
  </si>
  <si>
    <t>Photo film</t>
    <phoneticPr fontId="1"/>
  </si>
  <si>
    <t>㎡/month</t>
    <phoneticPr fontId="1"/>
  </si>
  <si>
    <t>Petrochemical products　</t>
  </si>
  <si>
    <t>Polyethylene (low-density ) (less than 0.94 density)</t>
  </si>
  <si>
    <t>Polyethylene (high-density ) (greater than or equal to 0.94 density)</t>
  </si>
  <si>
    <t>t/month</t>
    <phoneticPr fontId="1"/>
  </si>
  <si>
    <t>Polyethylene (ethylene­vinyl acetate copolymers)</t>
  </si>
  <si>
    <t>Polystyrene (molding materials)(GP, HI)</t>
  </si>
  <si>
    <t>Foamed polystyrene (FS)</t>
  </si>
  <si>
    <t>Polystyrene (styrene-acrylonitrile)(AS)</t>
  </si>
  <si>
    <t>Polystyrene (acrylonitrile-butadiene-styrene)(ABS)</t>
  </si>
  <si>
    <t>Polypropylene (PP)</t>
  </si>
  <si>
    <t>Petroleum resin</t>
  </si>
  <si>
    <t>Acrylonitrile­butadiene rubber</t>
  </si>
  <si>
    <t>Polychloroprene</t>
  </si>
  <si>
    <t>Polybutadiene</t>
  </si>
  <si>
    <t>Ethylene­propylene rubber</t>
  </si>
  <si>
    <t>Other synthetic rubber</t>
  </si>
  <si>
    <t>Styrene monomer</t>
  </si>
  <si>
    <t>Phenol</t>
  </si>
  <si>
    <t>Bisphenol A</t>
  </si>
  <si>
    <t>Phthalic anhydride</t>
  </si>
  <si>
    <t>Phthalic anhydride (petroleum-based)</t>
    <phoneticPr fontId="1"/>
  </si>
  <si>
    <t>Terephthalic acid (pure)</t>
  </si>
  <si>
    <t>Benzene, pure (including non-petroleum base)</t>
  </si>
  <si>
    <t>Toluene, pure (including non-petroleum base)</t>
  </si>
  <si>
    <t>Xylene (including non-petroleum base)</t>
  </si>
  <si>
    <t>Ortho-xylene</t>
  </si>
  <si>
    <t>Para-xylene</t>
  </si>
  <si>
    <t>Ethylene</t>
  </si>
  <si>
    <t>Ethylene oxide</t>
  </si>
  <si>
    <t>Ethylene glycol</t>
  </si>
  <si>
    <t>Ethylene glycol ethers</t>
  </si>
  <si>
    <t>Acetaldehyde</t>
  </si>
  <si>
    <t>Ethyl alcohol</t>
  </si>
  <si>
    <t>Ethylene dichloride</t>
  </si>
  <si>
    <t>Propylene</t>
  </si>
  <si>
    <t>Propylene oxide</t>
  </si>
  <si>
    <t>Polypropylene glycol</t>
  </si>
  <si>
    <t>Epichlorohydrin</t>
  </si>
  <si>
    <t>Isopropyl alcohol</t>
  </si>
  <si>
    <t>Acetone, synthetic</t>
  </si>
  <si>
    <t>Methyl isobutyl ketone</t>
  </si>
  <si>
    <t>Acrylonitrile</t>
  </si>
  <si>
    <t>Acrylic esters</t>
  </si>
  <si>
    <t>Octanol, synthetic</t>
  </si>
  <si>
    <t>Butanol, synthetic</t>
  </si>
  <si>
    <t>Methyl ethyl ketone</t>
  </si>
  <si>
    <t>Butane, butylene</t>
  </si>
  <si>
    <t>Butadiene</t>
  </si>
  <si>
    <t>Pyrolysis gasoline</t>
  </si>
  <si>
    <t>Synthetic rubber division</t>
    <phoneticPr fontId="1"/>
  </si>
  <si>
    <t>(Special insertion) Petrochemical products division</t>
    <phoneticPr fontId="1"/>
  </si>
  <si>
    <t>Phthalic anhydride (petroleum-based)</t>
  </si>
  <si>
    <t>Total of polystyrene</t>
    <phoneticPr fontId="1"/>
  </si>
  <si>
    <t>Total of Synthetic rubber (including synthetic latex)</t>
    <phoneticPr fontId="1"/>
  </si>
  <si>
    <t>Industrial inorganic chemicals and gunpowders</t>
  </si>
  <si>
    <t>Hydrofluoric acid (conv.to 50%)</t>
  </si>
  <si>
    <t>Phosphoric acid</t>
  </si>
  <si>
    <t>Potassium hydroxide</t>
  </si>
  <si>
    <t>Zinc oxide</t>
  </si>
  <si>
    <t>Ferric oxide</t>
  </si>
  <si>
    <t>Azo pigment</t>
  </si>
  <si>
    <t>Copper phthalocyanine type pigments</t>
  </si>
  <si>
    <t>Titanium oxide (anatase type)</t>
  </si>
  <si>
    <t>Titanium oxide (rutile type)</t>
  </si>
  <si>
    <t>Carbon black</t>
  </si>
  <si>
    <t>Granular activated carbon</t>
  </si>
  <si>
    <t>Activated carbon powder</t>
  </si>
  <si>
    <t>Aluminum sulfates (conv. to 14%)</t>
  </si>
  <si>
    <t>Poly-aluminum chloride (alumina, conv. to 10%)</t>
  </si>
  <si>
    <t>Iodine</t>
  </si>
  <si>
    <t>Sodium silicate</t>
  </si>
  <si>
    <t>Hydrogen peroxide (amount conv. to 100%)</t>
  </si>
  <si>
    <t>Chemical gypsum(conv. to dihydrate)</t>
  </si>
  <si>
    <t>Sulfuric acid (conv. to 100%)</t>
  </si>
  <si>
    <t>Ammonium nitrate fuel oil explosive</t>
  </si>
  <si>
    <t>Gunpowders and other explosives (except ammunition)</t>
  </si>
  <si>
    <t>Industrial inorganic chemicals and gunpowders division</t>
    <phoneticPr fontId="1"/>
  </si>
  <si>
    <t>Hydrofluoric acid (conv. to 50%)</t>
    <phoneticPr fontId="1"/>
  </si>
  <si>
    <t>Hydrofluoric acid (conv. to 50%)</t>
  </si>
  <si>
    <t>Phosphoric acid</t>
    <phoneticPr fontId="1"/>
  </si>
  <si>
    <t>Potassium hydroxide</t>
    <phoneticPr fontId="1"/>
  </si>
  <si>
    <t>Zinc oxide</t>
    <phoneticPr fontId="1"/>
  </si>
  <si>
    <t>Ferric oxide</t>
    <phoneticPr fontId="1"/>
  </si>
  <si>
    <t>Azo pigment</t>
    <phoneticPr fontId="1"/>
  </si>
  <si>
    <t>Titanium oxide</t>
    <phoneticPr fontId="1"/>
  </si>
  <si>
    <t>Carbon black</t>
    <phoneticPr fontId="1"/>
  </si>
  <si>
    <t>Activated carbon</t>
    <phoneticPr fontId="1"/>
  </si>
  <si>
    <t>Aluminum sulfates ( conv. to 14% )</t>
    <phoneticPr fontId="1"/>
  </si>
  <si>
    <t>Iodine</t>
    <phoneticPr fontId="1"/>
  </si>
  <si>
    <t>Sodium silicate</t>
    <phoneticPr fontId="1"/>
  </si>
  <si>
    <t>Hydrogen peroxide (amount conv. to 100%)</t>
    <phoneticPr fontId="1"/>
  </si>
  <si>
    <t>Sulfuric acid (conv. to 100%)</t>
    <phoneticPr fontId="1"/>
  </si>
  <si>
    <t>Catalyst</t>
  </si>
  <si>
    <t>Catalyst for hydrotreating (including desulfurization of fuel oil)</t>
  </si>
  <si>
    <t>Other catalyst for petroleum refining</t>
  </si>
  <si>
    <t>Catalyst for petrochemical</t>
  </si>
  <si>
    <t>Catalyst for polymerization</t>
  </si>
  <si>
    <t>Catalyst for oil &amp; fats processing , pharmaceutical and food production</t>
  </si>
  <si>
    <t>Other catalyst for industrial use(inorganic gas, atmospheric gas etc.)</t>
  </si>
  <si>
    <t>Catalyst for auto emissions control</t>
  </si>
  <si>
    <t>Other catalyst for environmental</t>
  </si>
  <si>
    <t>Nickel</t>
    <phoneticPr fontId="1"/>
  </si>
  <si>
    <t>Molybdenum</t>
    <phoneticPr fontId="1"/>
  </si>
  <si>
    <t>Platinum</t>
    <phoneticPr fontId="1"/>
  </si>
  <si>
    <t>Tungsten</t>
    <phoneticPr fontId="1"/>
  </si>
  <si>
    <t>Cobalt</t>
    <phoneticPr fontId="1"/>
  </si>
  <si>
    <t>Palladium</t>
    <phoneticPr fontId="1"/>
  </si>
  <si>
    <t>Vanadium</t>
    <phoneticPr fontId="1"/>
  </si>
  <si>
    <t>Alminium oxide</t>
    <phoneticPr fontId="1"/>
  </si>
  <si>
    <t>Catalyst division</t>
    <phoneticPr fontId="1"/>
  </si>
  <si>
    <t>High pressure gas</t>
  </si>
  <si>
    <t>Oxygen, gas</t>
  </si>
  <si>
    <t>1000m3</t>
  </si>
  <si>
    <t>Oxygen, liquid</t>
  </si>
  <si>
    <t>Nitrogen, gas</t>
  </si>
  <si>
    <t>Nitrogen, liquid</t>
  </si>
  <si>
    <t>Argon</t>
  </si>
  <si>
    <t>Hydrogen</t>
  </si>
  <si>
    <t>Dissolved acetylene</t>
  </si>
  <si>
    <t>Fluoro carbon</t>
  </si>
  <si>
    <t>Carbon dioxide</t>
  </si>
  <si>
    <t>High pressure gas division</t>
    <phoneticPr fontId="1"/>
  </si>
  <si>
    <t>Oxygen, gas</t>
    <phoneticPr fontId="1"/>
  </si>
  <si>
    <t>1000m3/month</t>
    <phoneticPr fontId="1"/>
  </si>
  <si>
    <t>Oxygen, liquid</t>
    <phoneticPr fontId="1"/>
  </si>
  <si>
    <t>1000m3/month</t>
  </si>
  <si>
    <t>Dissolved acetylene</t>
    <phoneticPr fontId="1"/>
  </si>
  <si>
    <t>Plastic (materials)</t>
  </si>
  <si>
    <t>Phenol­formaldehyde resins (PF)(molding materials)</t>
  </si>
  <si>
    <t>Phenol­formaldehyde resins (PF)(laminates)</t>
  </si>
  <si>
    <t>Phenol­formaldehyde resins (PF)(for lumber manufacturing adhesives)</t>
  </si>
  <si>
    <t>Other phenol­formaldehyde resins (PF)</t>
  </si>
  <si>
    <t>Urea-formaldehyde resins (UF)</t>
  </si>
  <si>
    <t>Melamine-formaldehyde resins (MF)(for decorative laminating)</t>
  </si>
  <si>
    <t>Melamine-formaldehyde resins (MF)(for coating)</t>
  </si>
  <si>
    <t>Melamine-formaldehyde resins (MF)(for adhesives)</t>
  </si>
  <si>
    <t>Other melamine-formaldehyde resins (MF)</t>
  </si>
  <si>
    <t>Unsaturated polyester resins (UP)(for FRP)</t>
  </si>
  <si>
    <t>Other unsaturated polyester resins (UP)</t>
  </si>
  <si>
    <t>Alkyd resins</t>
  </si>
  <si>
    <t>Epoxy resins</t>
  </si>
  <si>
    <t>Polyurethane foam (flexible)</t>
  </si>
  <si>
    <t>Polyurethane foam (rigid)</t>
  </si>
  <si>
    <t>Methacrylate (monomer)</t>
  </si>
  <si>
    <t>Methacrylic resins (molding materials)</t>
  </si>
  <si>
    <t>Other methacrylic resins (for others)</t>
  </si>
  <si>
    <t>Vinyl acetate (monomer)</t>
  </si>
  <si>
    <t>Polyvinyl alcohol (POVAL)</t>
  </si>
  <si>
    <t>Vinyl chlorides (monomer)</t>
  </si>
  <si>
    <t>Polyvinyl chloride (PVC)(polymer)</t>
  </si>
  <si>
    <t>Polyvinyl chloride (PVC)(copolymer)</t>
  </si>
  <si>
    <t>Polyvinyl chloride (PVC)(paste resin)</t>
  </si>
  <si>
    <t>Caprolactam</t>
  </si>
  <si>
    <t>Polyamide resins (molding material)</t>
  </si>
  <si>
    <t>Fluorocarbon resins</t>
  </si>
  <si>
    <t>Polycarbonate</t>
  </si>
  <si>
    <t>Polyacetal</t>
  </si>
  <si>
    <t>Polyethylene terephthalate (PET)(for fiber)</t>
  </si>
  <si>
    <t>Polyethylene terephthalate (PET)(for bottle)</t>
  </si>
  <si>
    <t>Other polyethylene terephthalate (PET)</t>
  </si>
  <si>
    <t>Polybutylene terephthalate (PBT)</t>
  </si>
  <si>
    <t xml:space="preserve">Polyphenylene sulfide </t>
  </si>
  <si>
    <t>Other resins</t>
  </si>
  <si>
    <t>Plastic (materials) division</t>
    <phoneticPr fontId="1"/>
  </si>
  <si>
    <t xml:space="preserve">Phenol­formaldehyde resins (PF) </t>
    <phoneticPr fontId="1"/>
  </si>
  <si>
    <t>Urea-formaldehyde resins (UF)</t>
    <phoneticPr fontId="1"/>
  </si>
  <si>
    <t>Melamine-formaldehyde resins (MF)</t>
    <phoneticPr fontId="1"/>
  </si>
  <si>
    <t>Unsaturated polyester resins (UP)</t>
    <phoneticPr fontId="1"/>
  </si>
  <si>
    <t>Alkyd resins</t>
    <phoneticPr fontId="1"/>
  </si>
  <si>
    <t>Epoxy resins (EP)</t>
    <phoneticPr fontId="1"/>
  </si>
  <si>
    <t>Methacrylate (monomer)</t>
    <phoneticPr fontId="1"/>
  </si>
  <si>
    <t>Methacrylic resins</t>
    <phoneticPr fontId="1"/>
  </si>
  <si>
    <t>Vinyl acetate (monomer)</t>
    <phoneticPr fontId="1"/>
  </si>
  <si>
    <t>Polyvinyl alcohol  (PVAL)</t>
    <phoneticPr fontId="1"/>
  </si>
  <si>
    <t xml:space="preserve">Vinyl chlorides (monomer) </t>
    <phoneticPr fontId="1"/>
  </si>
  <si>
    <t>Polyvinyl chloride (PVC)</t>
    <phoneticPr fontId="1"/>
  </si>
  <si>
    <t>Caprolactam</t>
    <phoneticPr fontId="1"/>
  </si>
  <si>
    <t>Polycarbonate</t>
    <phoneticPr fontId="1"/>
  </si>
  <si>
    <t>Polyacetal</t>
    <phoneticPr fontId="1"/>
  </si>
  <si>
    <t>Oil and fat products, soap, synthetic detergents, and surface­active agents</t>
  </si>
  <si>
    <t>Split fatty acids</t>
  </si>
  <si>
    <t>Hardened fatty acids</t>
  </si>
  <si>
    <t>Fractionated, fractionally distillated fatty acids</t>
  </si>
  <si>
    <t>Refined glycerol (conv.to 98.5%)</t>
  </si>
  <si>
    <t>Soap (toilet soap, solid)</t>
  </si>
  <si>
    <t>Soap (hand soap, liquid)</t>
  </si>
  <si>
    <t>Other soap</t>
  </si>
  <si>
    <t>Facial, body cleaners</t>
  </si>
  <si>
    <t>Powder laundry detergents</t>
  </si>
  <si>
    <t>Liquid laundry detergents (including pastes)(neutral)</t>
  </si>
  <si>
    <t>Liquid laundry detergents (including pastes)(except neutral)</t>
  </si>
  <si>
    <t>Kitchen detergents</t>
  </si>
  <si>
    <t>Detergents for house, furniture</t>
  </si>
  <si>
    <t>Fabric softeners</t>
  </si>
  <si>
    <t>Bleaching agents (oxide type)</t>
  </si>
  <si>
    <t>Bleaching agents (chloride type)</t>
  </si>
  <si>
    <t>Acid and alkaline cleaners</t>
  </si>
  <si>
    <t>Scouring cleanser</t>
  </si>
  <si>
    <t>Anionic surfactants (sulfate type)</t>
  </si>
  <si>
    <t>Anionic surfactants (alkyl(aryl)sulfonates)</t>
  </si>
  <si>
    <t>Anionic surfactants (other sulfate type)</t>
  </si>
  <si>
    <t>Other anionic surfactants</t>
  </si>
  <si>
    <t>Cationic surfactants</t>
  </si>
  <si>
    <t>Nonionic surfactants (polyoxyethlene alkyl ethers)</t>
  </si>
  <si>
    <t>Nonionic surfactants (polyoxyethlene alkyl aryl ethers)</t>
  </si>
  <si>
    <t>Nonionic surfactants (other ethers)</t>
  </si>
  <si>
    <t>Nonionic surfactants (ester-ether type)</t>
  </si>
  <si>
    <t>Nonionic surfactants (polyhydric alcohol esters)</t>
  </si>
  <si>
    <t>Other nonionic surfactants</t>
  </si>
  <si>
    <t>Amphoteric surfactants</t>
  </si>
  <si>
    <t>Surface-active preparations</t>
  </si>
  <si>
    <t>Oil and fat products, soap, synthetic detergents and surface-active agents division</t>
    <phoneticPr fontId="1"/>
  </si>
  <si>
    <t>Fatty acids</t>
    <phoneticPr fontId="1"/>
  </si>
  <si>
    <t>Refined glycerol</t>
    <phoneticPr fontId="1"/>
  </si>
  <si>
    <t>Soap</t>
    <phoneticPr fontId="1"/>
  </si>
  <si>
    <t>Synthetic detergents</t>
    <phoneticPr fontId="1"/>
  </si>
  <si>
    <t>Cosmetics</t>
  </si>
  <si>
    <t>Perfume and eau de cologne</t>
  </si>
  <si>
    <t>Sales number</t>
  </si>
  <si>
    <t>ten</t>
  </si>
  <si>
    <t>Shampoo</t>
  </si>
  <si>
    <t>Hair rinse</t>
  </si>
  <si>
    <t>Hair tonic</t>
  </si>
  <si>
    <t>Hair treatment</t>
  </si>
  <si>
    <t>Hair pomade, tique, hair cream, hair oil</t>
  </si>
  <si>
    <t>Liquid and foamy hair dressing</t>
  </si>
  <si>
    <t>Waveset lotion</t>
  </si>
  <si>
    <t>Hair spray</t>
  </si>
  <si>
    <t>Hair coloring preparations</t>
  </si>
  <si>
    <t>Other hair care products</t>
  </si>
  <si>
    <t>Facial washing cream and foam</t>
  </si>
  <si>
    <t>Cleansing cream</t>
  </si>
  <si>
    <t>Massage and cold cream</t>
  </si>
  <si>
    <t>Moisture cream</t>
  </si>
  <si>
    <t>Milky lotion</t>
  </si>
  <si>
    <t>Skin lotion</t>
  </si>
  <si>
    <t>Beauty essence</t>
  </si>
  <si>
    <t>Beauty mask</t>
  </si>
  <si>
    <t>Skin care for men</t>
  </si>
  <si>
    <t>Other skin care products</t>
  </si>
  <si>
    <t>Makeup foundation</t>
  </si>
  <si>
    <t>Face powder</t>
  </si>
  <si>
    <t>Lipstick</t>
  </si>
  <si>
    <t>Lip cream</t>
  </si>
  <si>
    <t>Cheek color</t>
  </si>
  <si>
    <t>Eye makeup</t>
  </si>
  <si>
    <t>Eye brow and mascara</t>
  </si>
  <si>
    <t>Nail makeup preparations (including nail makeup remover)</t>
  </si>
  <si>
    <t>Other makeup products</t>
  </si>
  <si>
    <t>Sunscreen and suntan preparations</t>
  </si>
  <si>
    <t>Shaving and bath preparations</t>
  </si>
  <si>
    <t>Other specific use products</t>
  </si>
  <si>
    <t>Cosmetics（Production value by prefecture）</t>
    <phoneticPr fontId="1"/>
  </si>
  <si>
    <t>Hokkaido</t>
    <phoneticPr fontId="1"/>
  </si>
  <si>
    <t>Cosmetics（Production value by prefecture）</t>
  </si>
  <si>
    <t>Aomori</t>
    <phoneticPr fontId="1"/>
  </si>
  <si>
    <t>Iwate</t>
    <phoneticPr fontId="1"/>
  </si>
  <si>
    <t>Miyagi</t>
    <phoneticPr fontId="1"/>
  </si>
  <si>
    <t>Akita</t>
    <phoneticPr fontId="1"/>
  </si>
  <si>
    <t>Yamagata</t>
    <phoneticPr fontId="1"/>
  </si>
  <si>
    <t>Fukushima</t>
    <phoneticPr fontId="1"/>
  </si>
  <si>
    <t>Ibaraki</t>
    <phoneticPr fontId="1"/>
  </si>
  <si>
    <t>Tochigi</t>
    <phoneticPr fontId="1"/>
  </si>
  <si>
    <t>Gunma</t>
    <phoneticPr fontId="1"/>
  </si>
  <si>
    <t>Saitama</t>
    <phoneticPr fontId="1"/>
  </si>
  <si>
    <t>Chiba</t>
    <phoneticPr fontId="1"/>
  </si>
  <si>
    <t>Tokyo</t>
    <phoneticPr fontId="1"/>
  </si>
  <si>
    <t>Kanagawa</t>
    <phoneticPr fontId="1"/>
  </si>
  <si>
    <t>Niigata</t>
    <phoneticPr fontId="1"/>
  </si>
  <si>
    <t>Toyama</t>
    <phoneticPr fontId="1"/>
  </si>
  <si>
    <t>Ishikawa</t>
    <phoneticPr fontId="1"/>
  </si>
  <si>
    <t>Fukui</t>
    <phoneticPr fontId="1"/>
  </si>
  <si>
    <t>Yamanashi</t>
    <phoneticPr fontId="1"/>
  </si>
  <si>
    <t>Nagano</t>
    <phoneticPr fontId="1"/>
  </si>
  <si>
    <t>Gifu</t>
    <phoneticPr fontId="1"/>
  </si>
  <si>
    <t>Shizuoka</t>
    <phoneticPr fontId="1"/>
  </si>
  <si>
    <t>Aichi</t>
    <phoneticPr fontId="1"/>
  </si>
  <si>
    <t>Mie</t>
    <phoneticPr fontId="1"/>
  </si>
  <si>
    <t>Shiga</t>
    <phoneticPr fontId="1"/>
  </si>
  <si>
    <t>Kyoto</t>
    <phoneticPr fontId="1"/>
  </si>
  <si>
    <t>Osaka</t>
    <phoneticPr fontId="1"/>
  </si>
  <si>
    <t>Hyogo</t>
    <phoneticPr fontId="1"/>
  </si>
  <si>
    <t>Nara</t>
    <phoneticPr fontId="1"/>
  </si>
  <si>
    <t>Wakayama</t>
    <phoneticPr fontId="1"/>
  </si>
  <si>
    <t>Tottori</t>
    <phoneticPr fontId="1"/>
  </si>
  <si>
    <t>Shimane</t>
    <phoneticPr fontId="1"/>
  </si>
  <si>
    <t>Okayama</t>
    <phoneticPr fontId="1"/>
  </si>
  <si>
    <t>Hiroshima</t>
    <phoneticPr fontId="1"/>
  </si>
  <si>
    <t>Yamaguchi</t>
    <phoneticPr fontId="1"/>
  </si>
  <si>
    <t>Tokushima</t>
    <phoneticPr fontId="1"/>
  </si>
  <si>
    <t>Kagawa</t>
    <phoneticPr fontId="1"/>
  </si>
  <si>
    <t>Ehime</t>
    <phoneticPr fontId="1"/>
  </si>
  <si>
    <t>Kochi</t>
    <phoneticPr fontId="1"/>
  </si>
  <si>
    <t>Fukuoka</t>
    <phoneticPr fontId="1"/>
  </si>
  <si>
    <t>Saga</t>
    <phoneticPr fontId="1"/>
  </si>
  <si>
    <t>Nagasaki</t>
    <phoneticPr fontId="1"/>
  </si>
  <si>
    <t>Kumamoto</t>
    <phoneticPr fontId="1"/>
  </si>
  <si>
    <t>Oita</t>
    <phoneticPr fontId="1"/>
  </si>
  <si>
    <t>Miyazaki</t>
    <phoneticPr fontId="1"/>
  </si>
  <si>
    <t>Kagoshima</t>
    <phoneticPr fontId="1"/>
  </si>
  <si>
    <t>Okinawa</t>
    <phoneticPr fontId="1"/>
  </si>
  <si>
    <t>Paints and printing inks</t>
  </si>
  <si>
    <t>Nitrocellulose lacquers</t>
  </si>
  <si>
    <t>Insulating paints</t>
  </si>
  <si>
    <t>Varnishes and enamels</t>
  </si>
  <si>
    <t>Ready mixed paint</t>
  </si>
  <si>
    <t>Anti-corrosive paint</t>
  </si>
  <si>
    <t>Amino alkyd resin paints</t>
  </si>
  <si>
    <t>Acrylic resin paints(air type)</t>
  </si>
  <si>
    <t>Acrylic resin paints(baking type)</t>
  </si>
  <si>
    <t>Epoxy resin paints</t>
  </si>
  <si>
    <t>Polyurethane paints</t>
  </si>
  <si>
    <t>Unsaturated polyester resin paints</t>
  </si>
  <si>
    <t>Ship bottom paints</t>
  </si>
  <si>
    <t>Other solvent varnishes</t>
  </si>
  <si>
    <t>Emulsion paints</t>
  </si>
  <si>
    <t>Emulsion paints high build textured</t>
  </si>
  <si>
    <t>Water soluble resin paints</t>
  </si>
  <si>
    <t>Powdered paints</t>
  </si>
  <si>
    <t>Traffic paints</t>
  </si>
  <si>
    <t>Other paints</t>
  </si>
  <si>
    <t>Thinners</t>
  </si>
  <si>
    <t>Planographic inks</t>
  </si>
  <si>
    <t>Resin letterpress inks</t>
  </si>
  <si>
    <t>Metal decorating inks</t>
  </si>
  <si>
    <t>Gravure inks</t>
  </si>
  <si>
    <t>Other general inks</t>
  </si>
  <si>
    <t>News papers inks</t>
  </si>
  <si>
    <t>Printing ink varnishes</t>
  </si>
  <si>
    <t>Rubber products (rubber tires for automobiles)</t>
  </si>
  <si>
    <t>Tires for trucks and buses</t>
  </si>
  <si>
    <t>1000 pieces</t>
  </si>
  <si>
    <t>Tires for passenger cars</t>
  </si>
  <si>
    <t>Tires for light trucks</t>
  </si>
  <si>
    <t>Tires for motorcycles</t>
  </si>
  <si>
    <t>Tires for special motor vehicles</t>
  </si>
  <si>
    <t>Natural crude rubber</t>
    <phoneticPr fontId="1"/>
  </si>
  <si>
    <t>Natural latex rubber</t>
    <phoneticPr fontId="1"/>
  </si>
  <si>
    <t>Synthetic crumb rubber</t>
    <phoneticPr fontId="1"/>
  </si>
  <si>
    <t>Synthetic latex rubber</t>
    <phoneticPr fontId="1"/>
  </si>
  <si>
    <t>Regenerated rubber</t>
    <phoneticPr fontId="1"/>
  </si>
  <si>
    <t>Volatile oil for solvent</t>
    <phoneticPr fontId="1"/>
  </si>
  <si>
    <t>Rubber tires for automobiles division</t>
  </si>
  <si>
    <t>Rubber tires for automobiles(except tires for special motor vehicles)</t>
    <phoneticPr fontId="1"/>
  </si>
  <si>
    <t>Rubber products (except rubber tires for automobiles)</t>
  </si>
  <si>
    <t>Rubber-soled canvas shoes</t>
  </si>
  <si>
    <t>1000 pairs</t>
  </si>
  <si>
    <t>Tonnage of production "new rubber"</t>
  </si>
  <si>
    <t>new rubber/t</t>
  </si>
  <si>
    <t>Other articles for shoes (boots and shoes, wholly of rubber)</t>
  </si>
  <si>
    <t>Boots and shoes (footwear of artificial plastic materials )(injected)</t>
  </si>
  <si>
    <t>Other footwear of artificial plastic materials (inc. footwear with soles of rubber and plastic, plastic sandals)</t>
  </si>
  <si>
    <t>Rubber belting for conveyor and elevator</t>
  </si>
  <si>
    <t>1000㎝Ply</t>
  </si>
  <si>
    <t>Rubber synchronous belts</t>
  </si>
  <si>
    <t>Other rubber beltings</t>
  </si>
  <si>
    <t>Rubber hoses for high pressure</t>
  </si>
  <si>
    <t>1000m</t>
  </si>
  <si>
    <t>Rubber hoses for automobiles</t>
  </si>
  <si>
    <t>Other rubber hoses</t>
  </si>
  <si>
    <t>Anti-vibration rubber</t>
  </si>
  <si>
    <t>Marine fender</t>
  </si>
  <si>
    <t>Industrial rubber covered rollers</t>
  </si>
  <si>
    <t>Rubber packing</t>
  </si>
  <si>
    <t>Oil seals</t>
  </si>
  <si>
    <t>Sponge rubber</t>
  </si>
  <si>
    <t>Rubber sheeting</t>
  </si>
  <si>
    <t>Other industrial rubber products (except tires for automobiles)</t>
  </si>
  <si>
    <t>Compounded rubber for retread tires and recapped tires</t>
  </si>
  <si>
    <t>Other rubber products (except tires for automobiles)</t>
  </si>
  <si>
    <t>Regenerated rubber</t>
  </si>
  <si>
    <t>Except rubber tires for automobiles division</t>
  </si>
  <si>
    <t>Plastic products</t>
  </si>
  <si>
    <t>Plastic film for agriculture (soft plastic goods)</t>
  </si>
  <si>
    <t>Plastic film for packages (soft plastic goods)</t>
  </si>
  <si>
    <t>Plastic film for laminate (soft plastic goods)</t>
  </si>
  <si>
    <t>Plastic film for others (soft plastic goods)</t>
  </si>
  <si>
    <t>Plastic film (hard plastic goods)</t>
  </si>
  <si>
    <t>Plastic sheets</t>
  </si>
  <si>
    <t>Plastic flat plates</t>
  </si>
  <si>
    <t>Plastic wave plates</t>
  </si>
  <si>
    <t>Plastic synthetic leathers (supported sheets)</t>
  </si>
  <si>
    <t>Plastic pipes</t>
  </si>
  <si>
    <t>Plastic pipe fittings</t>
  </si>
  <si>
    <t>Plastic products for transport equipment parts</t>
  </si>
  <si>
    <t>Plastic products for electronic communication equipment parts</t>
  </si>
  <si>
    <t>Plastic products for other machine tools and parts</t>
  </si>
  <si>
    <t>Plastic products for daily necessaries and miscellaneous goods</t>
  </si>
  <si>
    <t>Plastic containers (blow-molding)</t>
  </si>
  <si>
    <t>Plastic containers (except blow-molding)</t>
  </si>
  <si>
    <t>Plastic materials for rainwater pipes and attachments</t>
  </si>
  <si>
    <t>Plastic materials for floor materials</t>
  </si>
  <si>
    <t>Plastic materials for other building materials</t>
  </si>
  <si>
    <t>Plastic foam plates</t>
  </si>
  <si>
    <t>Plastic foam moulds</t>
  </si>
  <si>
    <t>Other plastic foam products</t>
  </si>
  <si>
    <t>Plastic reinforced products</t>
  </si>
  <si>
    <t>Deformed extruding products (except material for building)</t>
  </si>
  <si>
    <t>Plastic hoses</t>
  </si>
  <si>
    <t>Plastic disk records</t>
  </si>
  <si>
    <t>Other plastic products</t>
  </si>
  <si>
    <t>(inserted specially) Plastic bathtubs</t>
  </si>
  <si>
    <t>(inserted specially) Plastic septic tanks</t>
  </si>
  <si>
    <t>Polyethylene</t>
    <phoneticPr fontId="1"/>
  </si>
  <si>
    <t>Consumption total quantity</t>
    <phoneticPr fontId="1"/>
  </si>
  <si>
    <t>Film and sheets</t>
    <phoneticPr fontId="1"/>
  </si>
  <si>
    <t>Plates</t>
  </si>
  <si>
    <t>Synthetic leathers</t>
    <phoneticPr fontId="1"/>
  </si>
  <si>
    <t>Pipes and pipe fittings</t>
  </si>
  <si>
    <t>For machine tools and parts</t>
    <phoneticPr fontId="1"/>
  </si>
  <si>
    <t>For daily necessaries and miscellaneous goods</t>
    <phoneticPr fontId="1"/>
  </si>
  <si>
    <t>Containers</t>
    <phoneticPr fontId="1"/>
  </si>
  <si>
    <t>For building</t>
    <phoneticPr fontId="1"/>
  </si>
  <si>
    <t>Foam products</t>
    <phoneticPr fontId="1"/>
  </si>
  <si>
    <t>Reinforced products</t>
    <phoneticPr fontId="1"/>
  </si>
  <si>
    <t>Other products</t>
    <phoneticPr fontId="1"/>
  </si>
  <si>
    <t>Polystyrene</t>
    <phoneticPr fontId="1"/>
  </si>
  <si>
    <t>Polypropylene</t>
    <phoneticPr fontId="1"/>
  </si>
  <si>
    <t>Vinyl chloride resins (including compound)</t>
    <phoneticPr fontId="1"/>
  </si>
  <si>
    <t>Methacrylic resins (molding material)</t>
    <phoneticPr fontId="1"/>
  </si>
  <si>
    <t>Unsaturated polyester resins</t>
    <phoneticPr fontId="1"/>
  </si>
  <si>
    <t>Phenol-formaldehyde, urea-formaldehyde and melamine-formaldehyde resins (molding material)</t>
    <phoneticPr fontId="1"/>
  </si>
  <si>
    <t>Other resins</t>
    <phoneticPr fontId="1"/>
  </si>
  <si>
    <t>Reconstituted plastic material</t>
    <phoneticPr fontId="1"/>
  </si>
  <si>
    <t>Plastics products division</t>
  </si>
  <si>
    <t>Flat glass, safety glass, multiple glass and glass fiber products</t>
  </si>
  <si>
    <t>Flat glass</t>
  </si>
  <si>
    <t>blocks</t>
  </si>
  <si>
    <t>Laminated glass for road vehicles and railway rolling stock</t>
  </si>
  <si>
    <t>Other laminated glass</t>
  </si>
  <si>
    <t>Tempered glass</t>
  </si>
  <si>
    <t>Multiple glass</t>
  </si>
  <si>
    <t>Glass fiber wool products (glass fiber wool felts)</t>
  </si>
  <si>
    <t>Glass fiber wool products (glass fiber wool boards)</t>
  </si>
  <si>
    <t>Other glass fiber wool products</t>
  </si>
  <si>
    <t>Glass fiber continuous textiles (glass fiber rovings)</t>
  </si>
  <si>
    <t>Glass fiber continuous textiles (glass fiber chopped strand)</t>
  </si>
  <si>
    <t>Glass fiber continuous textiles (glass fiber mats)</t>
  </si>
  <si>
    <t>Glass fiber continuous textiles (glass fiber yarn)</t>
  </si>
  <si>
    <t>Glass fiber continuous textiles (glass fiber cloth)</t>
  </si>
  <si>
    <t>Other glass fiber continuous textiles</t>
  </si>
  <si>
    <t>Flat glass,safety glass,multiple glass and glass fiber products</t>
    <phoneticPr fontId="1"/>
  </si>
  <si>
    <t>Material flat glass total</t>
    <phoneticPr fontId="1"/>
  </si>
  <si>
    <t>Monthly productive production</t>
    <phoneticPr fontId="1"/>
  </si>
  <si>
    <t>Safety glass</t>
    <phoneticPr fontId="1"/>
  </si>
  <si>
    <t>Glass fiber wool products</t>
    <phoneticPr fontId="1"/>
  </si>
  <si>
    <t>Glass fiber continuous textiles</t>
    <phoneticPr fontId="1"/>
  </si>
  <si>
    <t>Refractory bricks and monolithic refractories</t>
  </si>
  <si>
    <t>Fireclay refractory bricks</t>
  </si>
  <si>
    <t>High­alumina refractory bricks (including electrically casted high­alumina refractory bricks)</t>
  </si>
  <si>
    <t>Basic refractory bricks (including dolomitic refractory bricks)</t>
  </si>
  <si>
    <t>Zircon bricks (including zirconia bricks)</t>
  </si>
  <si>
    <t>Other refractory bricks</t>
  </si>
  <si>
    <t>Castable refractories</t>
  </si>
  <si>
    <t>Gunning refractories</t>
  </si>
  <si>
    <t>Other monolithic refractories</t>
  </si>
  <si>
    <t>Refractory bricks and monolithic refractories</t>
    <phoneticPr fontId="1"/>
  </si>
  <si>
    <t>Tunnel furnace</t>
    <phoneticPr fontId="1"/>
  </si>
  <si>
    <t>t/m</t>
    <phoneticPr fontId="1"/>
  </si>
  <si>
    <t>Carbon products and grinding wheels</t>
  </si>
  <si>
    <t>Artificial graphite electrodes (circle)</t>
  </si>
  <si>
    <t>Other solidity carbonaceous (including so­derberg paste)</t>
  </si>
  <si>
    <t>Carbon brushes</t>
  </si>
  <si>
    <t>Carbon specialties products</t>
  </si>
  <si>
    <t>Carbon fiber</t>
  </si>
  <si>
    <t>Vitrified grinding wheels</t>
  </si>
  <si>
    <t>Resinoid grinding wheels</t>
  </si>
  <si>
    <t>Carbon products and grinding wheels</t>
    <phoneticPr fontId="1"/>
  </si>
  <si>
    <t>Carbon fiber</t>
    <phoneticPr fontId="1"/>
  </si>
  <si>
    <t>Board and panels</t>
  </si>
  <si>
    <t>Gypsum board</t>
  </si>
  <si>
    <t>Fiberboard (hard fiberboard)</t>
  </si>
  <si>
    <t>Fiberboard (medium density fiberboard)</t>
  </si>
  <si>
    <t>Fiberboard (insulation fiberboard)</t>
  </si>
  <si>
    <t>Particle board</t>
  </si>
  <si>
    <t>Panels for prefabricated construction(concrete panels)</t>
  </si>
  <si>
    <t>Panels for prefabricated construction(light weight reinforced steel panels)</t>
  </si>
  <si>
    <t>Panels for prefabricated construction(wooden panels)</t>
  </si>
  <si>
    <t>Production quantity</t>
    <phoneticPr fontId="1"/>
  </si>
  <si>
    <t>m3</t>
  </si>
  <si>
    <t>Board and panels</t>
    <phoneticPr fontId="1"/>
  </si>
  <si>
    <t>Metal building materials</t>
  </si>
  <si>
    <t>Aluminum sashes for wooden house(aluminum)</t>
  </si>
  <si>
    <t>Aluminum sashes for wooden house(aluminum plastic combined)</t>
  </si>
  <si>
    <t>Aluminum sashes for building</t>
  </si>
  <si>
    <t>Aluminum doors</t>
  </si>
  <si>
    <t>Aluminum exterior</t>
  </si>
  <si>
    <t>Aluminum interior products</t>
  </si>
  <si>
    <t>Steel and stainless steel sashes</t>
  </si>
  <si>
    <t>Steel and stainless steel doors</t>
  </si>
  <si>
    <t>Steel and stainless steel shutters</t>
  </si>
  <si>
    <t>Metal building materials</t>
    <phoneticPr fontId="1"/>
  </si>
  <si>
    <t>Cement and cement products</t>
  </si>
  <si>
    <t>High early strength and moderate heat portland cement</t>
  </si>
  <si>
    <t>Ordinary portland cement</t>
  </si>
  <si>
    <t>Portland blast­furnace cement</t>
  </si>
  <si>
    <t>Other cement</t>
  </si>
  <si>
    <t>Clinker</t>
  </si>
  <si>
    <t>Centrifugal reinforced­concrete pipes</t>
  </si>
  <si>
    <t>Centrifugal reinforced­concrete poles</t>
  </si>
  <si>
    <t>Centrifugal reinforced­concrete piles</t>
  </si>
  <si>
    <t>Hollow concrete blocks</t>
  </si>
  <si>
    <t>Concrete blocks for bank protection</t>
  </si>
  <si>
    <t>Concrete products for road</t>
  </si>
  <si>
    <t>Prestressed concrete products(beam and crossbeam)</t>
  </si>
  <si>
    <t>Other prestressed concrete products</t>
  </si>
  <si>
    <t>Wood wool and wooden chip cement board</t>
  </si>
  <si>
    <t>1000sheets</t>
  </si>
  <si>
    <t>Autoclaved light weight concrete products</t>
  </si>
  <si>
    <t>Cement</t>
    <phoneticPr fontId="1"/>
  </si>
  <si>
    <t>Cement products</t>
    <phoneticPr fontId="1"/>
  </si>
  <si>
    <t>Centrifugal ferro-concrete products(poles and piles)</t>
    <phoneticPr fontId="1"/>
  </si>
  <si>
    <t>Autoclaved light weight concrete products</t>
    <phoneticPr fontId="1"/>
  </si>
  <si>
    <t>m3/m</t>
    <phoneticPr fontId="1"/>
  </si>
  <si>
    <t>Metallic minerals, non-metallic minerals and coke</t>
  </si>
  <si>
    <t>Silica stone</t>
  </si>
  <si>
    <t>Consumption quantity(process)</t>
    <phoneticPr fontId="1"/>
  </si>
  <si>
    <t>Limestone</t>
  </si>
  <si>
    <t>Dolomite</t>
  </si>
  <si>
    <t>Silica sand</t>
  </si>
  <si>
    <t>Coal coke</t>
  </si>
  <si>
    <t>Total</t>
    <phoneticPr fontId="1"/>
  </si>
  <si>
    <t>For steel/smelting(including ferro alloys)</t>
    <phoneticPr fontId="1"/>
  </si>
  <si>
    <t>For use in casting/making refractories</t>
    <phoneticPr fontId="1"/>
  </si>
  <si>
    <t>For cement</t>
    <phoneticPr fontId="1"/>
  </si>
  <si>
    <t>For soda/glass</t>
    <phoneticPr fontId="1"/>
  </si>
  <si>
    <t>For roads</t>
    <phoneticPr fontId="1"/>
  </si>
  <si>
    <t>As aggregate for concrete</t>
    <phoneticPr fontId="1"/>
  </si>
  <si>
    <t>Use for others</t>
    <phoneticPr fontId="1"/>
  </si>
  <si>
    <t>Gold ores (concentrate ore production, gold content)</t>
  </si>
  <si>
    <t>Gold ores (concentrate ore production, silver content)</t>
  </si>
  <si>
    <t>Gold ores (concentrate ore production, plumbum content)</t>
  </si>
  <si>
    <t>Gold ores (concentrate ore production, zinc content)</t>
  </si>
  <si>
    <t>Shipments quantity</t>
  </si>
  <si>
    <t>Divition</t>
    <phoneticPr fontId="1"/>
  </si>
  <si>
    <t>Coal coke</t>
    <phoneticPr fontId="1"/>
  </si>
  <si>
    <t>dry t</t>
    <phoneticPr fontId="1"/>
  </si>
  <si>
    <t xml:space="preserve">Crude oil and natural gas </t>
  </si>
  <si>
    <t>Crude oil</t>
  </si>
  <si>
    <t>Natural gas</t>
  </si>
  <si>
    <t>1000m3(in standard condition)</t>
  </si>
  <si>
    <t>Light crude oil</t>
    <phoneticPr fontId="1"/>
  </si>
  <si>
    <t>Condensate</t>
    <phoneticPr fontId="1"/>
  </si>
  <si>
    <t>Natural gas from oil field</t>
    <phoneticPr fontId="1"/>
  </si>
  <si>
    <t>Natural gas from oil field structure type</t>
    <phoneticPr fontId="1"/>
  </si>
  <si>
    <t>Natural gas from oil field water-soluble</t>
    <phoneticPr fontId="1"/>
  </si>
  <si>
    <t>Crude oil and natural gas</t>
    <phoneticPr fontId="1"/>
  </si>
  <si>
    <t>Chemicals</t>
    <phoneticPr fontId="1"/>
  </si>
  <si>
    <t>Other manufactures</t>
    <phoneticPr fontId="1"/>
  </si>
  <si>
    <t>Power generation</t>
    <phoneticPr fontId="1"/>
  </si>
  <si>
    <t>Gas generation</t>
    <phoneticPr fontId="1"/>
  </si>
  <si>
    <t>Other industries</t>
    <phoneticPr fontId="1"/>
  </si>
  <si>
    <t>Petroleum products　</t>
  </si>
  <si>
    <t>Premium motor gasoline</t>
  </si>
  <si>
    <t>Receipt quantity</t>
    <phoneticPr fontId="1"/>
  </si>
  <si>
    <t>Shipments quantity "to sales department"</t>
  </si>
  <si>
    <t>Transfer out</t>
    <phoneticPr fontId="1"/>
  </si>
  <si>
    <t>Others(own use)</t>
    <phoneticPr fontId="1"/>
  </si>
  <si>
    <t>Conversion to another product</t>
    <phoneticPr fontId="1"/>
  </si>
  <si>
    <t>Regular motor gasoline</t>
  </si>
  <si>
    <t xml:space="preserve">Gasoline use for others </t>
  </si>
  <si>
    <t>Naphtha for petrochemical use</t>
  </si>
  <si>
    <t>Naphtha use for others</t>
  </si>
  <si>
    <t>Jet fuel</t>
  </si>
  <si>
    <t>Kerosene</t>
  </si>
  <si>
    <t>Gas oil</t>
  </si>
  <si>
    <t>Fuel oil A</t>
  </si>
  <si>
    <t>Fuel oil B, C</t>
  </si>
  <si>
    <t>Lubricating oil</t>
  </si>
  <si>
    <t>Paraffin wax</t>
  </si>
  <si>
    <t>Asphalt</t>
  </si>
  <si>
    <t>Propane, Propylene and Propane, Butane</t>
  </si>
  <si>
    <t>Butane, Butylene</t>
  </si>
  <si>
    <t>Petroleum coke</t>
  </si>
  <si>
    <t>Recovered sulfur</t>
  </si>
  <si>
    <t>Other petroleum products</t>
  </si>
  <si>
    <t>Refining material and blending component oil</t>
  </si>
  <si>
    <t>Off gas</t>
  </si>
  <si>
    <t>Slack gasoline</t>
  </si>
  <si>
    <t>Shipments quantity</t>
    <phoneticPr fontId="1"/>
  </si>
  <si>
    <t>Slack kerosene</t>
  </si>
  <si>
    <t>Slack gas oil</t>
  </si>
  <si>
    <t>Slack fuel oil</t>
  </si>
  <si>
    <t>Slack lubricating oil</t>
  </si>
  <si>
    <t>Slack wax</t>
  </si>
  <si>
    <t>Slack coke</t>
  </si>
  <si>
    <t>Petroleum products</t>
    <phoneticPr fontId="1"/>
  </si>
  <si>
    <t>Aluminum</t>
  </si>
  <si>
    <t>High-grade aluminum metal</t>
  </si>
  <si>
    <t>Aluminum alloy ingots (for castings, die castings)</t>
  </si>
  <si>
    <t>Aluminum alloy ingots ( for others)</t>
  </si>
  <si>
    <t>Secondary aluminum ingots (for ingots for deoxidizing)</t>
  </si>
  <si>
    <t>Secondary aluminum ingots (for others)</t>
  </si>
  <si>
    <t>Secondary aluminum alloy ingots (for castings, die castings)</t>
  </si>
  <si>
    <t>Secondary aluminum alloy ingots (for others)</t>
  </si>
  <si>
    <t>Aluminum powder</t>
  </si>
  <si>
    <t>Aluminum metal</t>
    <phoneticPr fontId="1"/>
  </si>
  <si>
    <t>Secondary aluminum alloy ingots</t>
    <phoneticPr fontId="1"/>
  </si>
  <si>
    <t>Aluminum scrap and secondary alumium-base alloy scrap</t>
    <phoneticPr fontId="1"/>
  </si>
  <si>
    <t>Aluminum dross</t>
    <phoneticPr fontId="1"/>
  </si>
  <si>
    <t>Copper and copper scrap</t>
    <phoneticPr fontId="1"/>
  </si>
  <si>
    <t>Aluminum division</t>
    <phoneticPr fontId="1"/>
  </si>
  <si>
    <t>Elongated copper products</t>
  </si>
  <si>
    <t>Elongated copper products(plates and sheets)</t>
  </si>
  <si>
    <t>Elongated copper products(strips)</t>
  </si>
  <si>
    <t>Elongated copper products(pipes and tubes)</t>
  </si>
  <si>
    <t>Elongated copper products(rods and bars, wires)</t>
  </si>
  <si>
    <t>Elongated brass products(plates and sheets)</t>
  </si>
  <si>
    <t>Elongated brass products(strips)</t>
  </si>
  <si>
    <t>Elongated brass products(pipes and tubes)</t>
  </si>
  <si>
    <t>Elongated brass products(rods and bars)</t>
  </si>
  <si>
    <t>Elongated brass products(wires)</t>
  </si>
  <si>
    <t>Other elongated copper product(plates and sheets, strips)</t>
  </si>
  <si>
    <t>Other elongated copper product(rods and bars, wires)</t>
  </si>
  <si>
    <t>Electrolytic copper</t>
    <phoneticPr fontId="1"/>
  </si>
  <si>
    <t>Copper scrap</t>
    <phoneticPr fontId="1"/>
  </si>
  <si>
    <t>Production(generation) quantity</t>
    <phoneticPr fontId="1"/>
  </si>
  <si>
    <t>Copper base alloy scrap</t>
    <phoneticPr fontId="1"/>
  </si>
  <si>
    <t>Production(generation) quantity</t>
  </si>
  <si>
    <t>Zinc</t>
    <phoneticPr fontId="1"/>
  </si>
  <si>
    <t>Re-melted zinc</t>
    <phoneticPr fontId="1"/>
  </si>
  <si>
    <t>Elongated copper division</t>
    <phoneticPr fontId="1"/>
  </si>
  <si>
    <t>Elongated copper product</t>
    <phoneticPr fontId="1"/>
  </si>
  <si>
    <t>Silicon wafers less than or equal to 5 inches</t>
  </si>
  <si>
    <t>thousand Sq.In.</t>
  </si>
  <si>
    <t>Sales quantity (Shipments quantity)</t>
  </si>
  <si>
    <t>Silicon wafers 6 inches</t>
  </si>
  <si>
    <t>Silicon wafers 8 inches</t>
  </si>
  <si>
    <t xml:space="preserve">Silicon wafers greater than or equal to 12 inches </t>
  </si>
  <si>
    <t>Total of silicon wafers</t>
  </si>
  <si>
    <t>Sales value (Shipments value)</t>
  </si>
  <si>
    <t>Solders</t>
  </si>
  <si>
    <t>Copper alloy ingots</t>
  </si>
  <si>
    <t>Lead</t>
  </si>
  <si>
    <t>Re-melted lead</t>
    <phoneticPr fontId="1"/>
  </si>
  <si>
    <t>Lead scrap</t>
  </si>
  <si>
    <t>Aluminum mill products</t>
  </si>
  <si>
    <t>Aluminum mill products(plates and sheets)</t>
  </si>
  <si>
    <t>Aluminum mill products(circles)</t>
  </si>
  <si>
    <t>Aluminum mill products(strips)</t>
  </si>
  <si>
    <t>Aluminum mill products(pipes and tubes)</t>
  </si>
  <si>
    <t>Aluminum mill products(rods and bars/wires)</t>
  </si>
  <si>
    <t>Aluminum mill products(shapes and profiles)</t>
  </si>
  <si>
    <t>Aluminum mill products(foils)</t>
  </si>
  <si>
    <t>Aluminum alloy ingots</t>
    <phoneticPr fontId="1"/>
  </si>
  <si>
    <t>Secondary aluminum ingots</t>
    <phoneticPr fontId="1"/>
  </si>
  <si>
    <t>Aluminum scrap</t>
    <phoneticPr fontId="1"/>
  </si>
  <si>
    <t>Aluminum mill division</t>
    <phoneticPr fontId="1"/>
  </si>
  <si>
    <t>Aluminum foils</t>
    <phoneticPr fontId="1"/>
  </si>
  <si>
    <t>Electric wires, cables and optical fiber products</t>
  </si>
  <si>
    <t>Electric wires of bare copper wires(for electric wire manufactures)</t>
  </si>
  <si>
    <t>metal core tons</t>
  </si>
  <si>
    <t>Electric wires of bare copper wires (for users)</t>
  </si>
  <si>
    <t>Electric wires of winding wires</t>
  </si>
  <si>
    <t>Electric wires and cables for appliance wires</t>
  </si>
  <si>
    <t>Electric wires and cables for transport equipment</t>
  </si>
  <si>
    <t>Electric wires and cables for telecommunication</t>
  </si>
  <si>
    <t>metal core tons</t>
    <phoneticPr fontId="1"/>
  </si>
  <si>
    <t>Electric wires and cables for power</t>
  </si>
  <si>
    <t>Other insulated electric wires and cables</t>
  </si>
  <si>
    <t>Electric wires of aluminum wires</t>
  </si>
  <si>
    <t>Optical fiber cables (including telecommunication composite cables)</t>
  </si>
  <si>
    <t>km core</t>
  </si>
  <si>
    <t>Other optical fiber products</t>
  </si>
  <si>
    <t>Optical fiber core wires (for users)</t>
  </si>
  <si>
    <t>Total of optical fiber products</t>
  </si>
  <si>
    <t>Optical fiber cables (including telecommunication composite cables)</t>
    <phoneticPr fontId="1"/>
  </si>
  <si>
    <t>Telecommunications, electric power companies</t>
    <phoneticPr fontId="1"/>
  </si>
  <si>
    <t>Construction,  facility installation industries</t>
    <phoneticPr fontId="1"/>
  </si>
  <si>
    <t>Electrical machinery</t>
    <phoneticPr fontId="1"/>
  </si>
  <si>
    <t>Transport equipment</t>
    <phoneticPr fontId="1"/>
  </si>
  <si>
    <t>Others</t>
    <phoneticPr fontId="1"/>
  </si>
  <si>
    <t>Telecommunications, electric power companies</t>
  </si>
  <si>
    <t>Other optical fiber products</t>
    <phoneticPr fontId="1"/>
  </si>
  <si>
    <t>Construction,  facility installation industries</t>
  </si>
  <si>
    <t>Electrical machinery</t>
  </si>
  <si>
    <t>Transport equipment</t>
  </si>
  <si>
    <t>Others</t>
  </si>
  <si>
    <t>Optical fiber core wires (for users)</t>
    <phoneticPr fontId="1"/>
  </si>
  <si>
    <t>Copper wire bars</t>
    <phoneticPr fontId="1"/>
  </si>
  <si>
    <t>Copper wire rods</t>
    <phoneticPr fontId="1"/>
  </si>
  <si>
    <t>Electric wires, cables division</t>
    <phoneticPr fontId="1"/>
  </si>
  <si>
    <t>Optical fiber division</t>
    <phoneticPr fontId="1"/>
  </si>
  <si>
    <t>Bare copper wires</t>
    <phoneticPr fontId="1"/>
  </si>
  <si>
    <t>metal core tons/month</t>
    <phoneticPr fontId="1"/>
  </si>
  <si>
    <t>Copper insulated wires</t>
    <phoneticPr fontId="1"/>
  </si>
  <si>
    <t>Aluminum wires</t>
    <phoneticPr fontId="1"/>
  </si>
  <si>
    <t>Optical fiber products for telecommunication cables</t>
    <phoneticPr fontId="1"/>
  </si>
  <si>
    <t>km core/month</t>
    <phoneticPr fontId="1"/>
  </si>
  <si>
    <t>Non-ferrous metals</t>
  </si>
  <si>
    <t>Electrolytic gold</t>
    <phoneticPr fontId="1"/>
  </si>
  <si>
    <t>Electrolytic gold</t>
  </si>
  <si>
    <t>Electrolytic silver</t>
  </si>
  <si>
    <t>Blister copper</t>
  </si>
  <si>
    <t>Electrolytic copper</t>
  </si>
  <si>
    <t>Lead bullion (including crude lead sub-product )</t>
  </si>
  <si>
    <t>Electrolytic lead</t>
  </si>
  <si>
    <t>Zinc</t>
  </si>
  <si>
    <t>Copper ores for blister copper (Consumption quantity)</t>
    <phoneticPr fontId="1"/>
  </si>
  <si>
    <t xml:space="preserve">Gross dry tons （t） </t>
    <phoneticPr fontId="1"/>
  </si>
  <si>
    <t>Copper ores for blister copper (Consumption quantity)</t>
  </si>
  <si>
    <t>Gold （g）</t>
    <phoneticPr fontId="1"/>
  </si>
  <si>
    <t>Silver （kg）</t>
    <phoneticPr fontId="1"/>
  </si>
  <si>
    <t>Copper （t）</t>
    <phoneticPr fontId="1"/>
  </si>
  <si>
    <t>Blister copper for blister copper (Consumption quantity)</t>
    <phoneticPr fontId="1"/>
  </si>
  <si>
    <t xml:space="preserve">Gross dry tons （t） </t>
  </si>
  <si>
    <t>Blister copper for blister copper (Consumption quantity)</t>
  </si>
  <si>
    <t>Gold （g）</t>
  </si>
  <si>
    <t>Silver （kg）</t>
  </si>
  <si>
    <t>Copper （t）</t>
  </si>
  <si>
    <t>Scrap for blister copper (Consumption quantity)</t>
    <phoneticPr fontId="1"/>
  </si>
  <si>
    <t>Scrap for blister copper (Consumption quantity)</t>
  </si>
  <si>
    <t>Others for blister copper (Consumption quantity)</t>
    <phoneticPr fontId="1"/>
  </si>
  <si>
    <t>Others for blister copper (Consumption quantity)</t>
  </si>
  <si>
    <t>Copper ores for blister copper (Inventory quantity)</t>
    <phoneticPr fontId="1"/>
  </si>
  <si>
    <t>Copper ores for blister copper (Inventory quantity)</t>
  </si>
  <si>
    <t>Blister copper for blister copper (Inventory quantity)</t>
    <phoneticPr fontId="1"/>
  </si>
  <si>
    <t>Blister copper for blister copper (Inventory quantity)</t>
  </si>
  <si>
    <t>Scrap for blister copper (Inventory quantity)</t>
    <phoneticPr fontId="1"/>
  </si>
  <si>
    <t>Scrap for blister copper (Inventory quantity)</t>
  </si>
  <si>
    <t>Others for blister copper (Inventory quantity)</t>
    <phoneticPr fontId="1"/>
  </si>
  <si>
    <t>Others for blister copper (Inventory quantity)</t>
  </si>
  <si>
    <t>Domestic blister copper for electrolytic copper (Consumption quantity)</t>
    <phoneticPr fontId="1"/>
  </si>
  <si>
    <t>Domestic blister copper for electrolytic copper (Consumption quantity)</t>
  </si>
  <si>
    <t>Cement gold and silver for electrolytic copper (Consumption quantity)</t>
    <phoneticPr fontId="1"/>
  </si>
  <si>
    <t>Cement gold and silver for electrolytic copper (Consumption quantity)</t>
  </si>
  <si>
    <t>Others for electrolytic copper (Consumption quantity)</t>
    <phoneticPr fontId="1"/>
  </si>
  <si>
    <t>Others for electrolytic copper (Consumption quantity)</t>
  </si>
  <si>
    <t>Domestic blister copper for electrolytic copper (Inventory quantity)</t>
    <phoneticPr fontId="1"/>
  </si>
  <si>
    <t>Domestic blister copper for electrolytic copper (Inventory quantity)</t>
  </si>
  <si>
    <t>Cement gold and silver for electrolytic copper (Inventory quantity)</t>
    <phoneticPr fontId="1"/>
  </si>
  <si>
    <t>Cement gold and silver for electrolytic copper (Inventory quantity)</t>
  </si>
  <si>
    <t>Others for electrolytic copper (Inventory quantity)</t>
    <phoneticPr fontId="1"/>
  </si>
  <si>
    <t>Others for electrolytic copper (Inventory quantity)</t>
  </si>
  <si>
    <t>Lead ores for lead bullion (Consumption quantity)</t>
    <phoneticPr fontId="1"/>
  </si>
  <si>
    <t>Lead ores for lead bullion (Consumption quantity)</t>
  </si>
  <si>
    <t>Lead (t）</t>
    <phoneticPr fontId="1"/>
  </si>
  <si>
    <t>Scrap for lead bullion (Consumption quantity)</t>
    <phoneticPr fontId="1"/>
  </si>
  <si>
    <t>Scrap for lead bullion (Consumption quantity)</t>
  </si>
  <si>
    <t>Lead (t）</t>
  </si>
  <si>
    <t>Others for lead bullion (Consumption quantity)</t>
    <phoneticPr fontId="1"/>
  </si>
  <si>
    <t>Others for lead bullion (Consumption quantity)</t>
  </si>
  <si>
    <t>Lead ores for lead bullion (Inventory quantity)</t>
    <phoneticPr fontId="1"/>
  </si>
  <si>
    <t>Lead ores for lead bullion (Inventory quantity)</t>
  </si>
  <si>
    <t>Scrap ores for lead bullion (Inventory quantity)</t>
    <phoneticPr fontId="1"/>
  </si>
  <si>
    <t>Scrap ores for lead bullion (Inventory quantity)</t>
  </si>
  <si>
    <t>Others ores for lead bullion (Inventory quantity)</t>
    <phoneticPr fontId="1"/>
  </si>
  <si>
    <t>Others ores for lead bullion (Inventory quantity)</t>
  </si>
  <si>
    <t>Lead bullion for electrolytic lead (Consumption quantity)</t>
    <phoneticPr fontId="1"/>
  </si>
  <si>
    <t>Lead bullion for electrolytic lead (Consumption quantity)</t>
  </si>
  <si>
    <t>Others for electrolytic lead (Consumption quantity)</t>
    <phoneticPr fontId="1"/>
  </si>
  <si>
    <t>Others for electrolytic lead (Consumption quantity)</t>
  </si>
  <si>
    <t>Lead bullion for electrolytic lead (Inventory quantity)</t>
    <phoneticPr fontId="1"/>
  </si>
  <si>
    <t>Lead bullion for electrolytic lead (Inventory quantity)</t>
  </si>
  <si>
    <t>Others for electrolytic lead (Inventory quantity)</t>
    <phoneticPr fontId="1"/>
  </si>
  <si>
    <t>Others for electrolytic lead (Inventory quantity)</t>
  </si>
  <si>
    <t>Zinc ores for zinc (Consumption quantity)</t>
    <phoneticPr fontId="1"/>
  </si>
  <si>
    <t>Zinc ores for zinc (Consumption quantity)</t>
  </si>
  <si>
    <t>Zinc （t）</t>
    <phoneticPr fontId="1"/>
  </si>
  <si>
    <t>Scrap for zinc (Consumption quantity)</t>
    <phoneticPr fontId="1"/>
  </si>
  <si>
    <t>Scrap for zinc (Consumption quantity)</t>
  </si>
  <si>
    <t>Zinc （t）</t>
  </si>
  <si>
    <t>Others for zinc (Consumption quantity)</t>
    <phoneticPr fontId="1"/>
  </si>
  <si>
    <t>Others for zinc (Consumption quantity)</t>
  </si>
  <si>
    <t>Zinc ores for zinc (Inventory quantity)</t>
    <phoneticPr fontId="1"/>
  </si>
  <si>
    <t>Zinc ores for zinc (Inventory quantity)</t>
  </si>
  <si>
    <t>Scrap for zinc (Inventory quantity)</t>
    <phoneticPr fontId="1"/>
  </si>
  <si>
    <t>Scrap for zinc (Inventory quantity)</t>
  </si>
  <si>
    <t>Others for zinc (Inventory quantity)</t>
    <phoneticPr fontId="1"/>
  </si>
  <si>
    <t>Others for zinc (Inventory quantity)</t>
  </si>
  <si>
    <t>Gold, silver division (Non-ferrous metal division)</t>
    <phoneticPr fontId="1"/>
  </si>
  <si>
    <t>Copper division (Non-ferrous metal division)</t>
    <phoneticPr fontId="1"/>
  </si>
  <si>
    <t>Lead division (Non-ferrous metal division)</t>
    <phoneticPr fontId="1"/>
  </si>
  <si>
    <t>Zinc division (Non-ferrous metal division)</t>
    <phoneticPr fontId="1"/>
  </si>
  <si>
    <t>g/month</t>
    <phoneticPr fontId="1"/>
  </si>
  <si>
    <t>kg/month</t>
    <phoneticPr fontId="1"/>
  </si>
  <si>
    <t>Lead bullion</t>
  </si>
  <si>
    <t>1101</t>
  </si>
  <si>
    <t>銑鉄計</t>
  </si>
  <si>
    <t>1102</t>
  </si>
  <si>
    <t>フェロアロイ合計</t>
  </si>
  <si>
    <t>1103</t>
  </si>
  <si>
    <t>フェロマンガン計</t>
  </si>
  <si>
    <t>1200</t>
  </si>
  <si>
    <t>製鋼用消費計</t>
  </si>
  <si>
    <t>生産能力</t>
    <rPh sb="0" eb="2">
      <t>セイサン</t>
    </rPh>
    <rPh sb="2" eb="4">
      <t>ノウリョク</t>
    </rPh>
    <phoneticPr fontId="3"/>
  </si>
  <si>
    <t>月間生産能力</t>
    <rPh sb="0" eb="2">
      <t>ゲッカン</t>
    </rPh>
    <rPh sb="2" eb="4">
      <t>セイサン</t>
    </rPh>
    <rPh sb="4" eb="6">
      <t>ノウリョク</t>
    </rPh>
    <phoneticPr fontId="3"/>
  </si>
  <si>
    <t>1111</t>
  </si>
  <si>
    <t>1002</t>
  </si>
  <si>
    <t>1005</t>
  </si>
  <si>
    <t>1004</t>
  </si>
  <si>
    <t>石油ストーブ</t>
  </si>
  <si>
    <t>1003</t>
  </si>
  <si>
    <t>1001</t>
  </si>
  <si>
    <t>1011</t>
  </si>
  <si>
    <t>機関部品計</t>
    <rPh sb="4" eb="5">
      <t>ケイ</t>
    </rPh>
    <phoneticPr fontId="2"/>
  </si>
  <si>
    <t>1007</t>
  </si>
  <si>
    <t>生産金額合計</t>
  </si>
  <si>
    <t>修理金額合計</t>
  </si>
  <si>
    <t>材質別・精密鋳造品計</t>
  </si>
  <si>
    <t>毛織物計</t>
  </si>
  <si>
    <t>O</t>
  </si>
  <si>
    <t>加工高</t>
  </si>
  <si>
    <t>ニット生地計</t>
  </si>
  <si>
    <t>1006</t>
  </si>
  <si>
    <t>織物合計</t>
  </si>
  <si>
    <t>機械玩具（可動装置を有するもの）計</t>
  </si>
  <si>
    <t>販売業者向枚数（丸革換算）</t>
  </si>
  <si>
    <t>販売業者向面積（千平方デシメートル）</t>
  </si>
  <si>
    <t>販売業者向金額</t>
  </si>
  <si>
    <t>専業工場計</t>
  </si>
  <si>
    <t>1008</t>
  </si>
  <si>
    <t>兼業工場計</t>
  </si>
  <si>
    <t>ポリエチレンテレフタレート（ＰＥＴ）計</t>
  </si>
  <si>
    <t>5000</t>
  </si>
  <si>
    <t>全国計</t>
  </si>
  <si>
    <t>5002</t>
  </si>
  <si>
    <t>東北経済局</t>
  </si>
  <si>
    <t>5003</t>
  </si>
  <si>
    <t>関東経済局</t>
  </si>
  <si>
    <t>5004</t>
  </si>
  <si>
    <t>中部経済局</t>
  </si>
  <si>
    <t>5005</t>
  </si>
  <si>
    <t>近畿経済局</t>
  </si>
  <si>
    <t>5006</t>
  </si>
  <si>
    <t>中国経済局</t>
  </si>
  <si>
    <t>5008</t>
  </si>
  <si>
    <t>九州経済局</t>
  </si>
  <si>
    <t>繊維板計</t>
  </si>
  <si>
    <t>アルミニウム合金地金計</t>
  </si>
  <si>
    <t>無水フタル酸計</t>
    <rPh sb="6" eb="7">
      <t>ケイ</t>
    </rPh>
    <phoneticPr fontId="2"/>
  </si>
  <si>
    <t>エチルアルコール（９５％換算）計</t>
    <rPh sb="12" eb="14">
      <t>カンサン</t>
    </rPh>
    <rPh sb="15" eb="16">
      <t>ケイ</t>
    </rPh>
    <phoneticPr fontId="2"/>
  </si>
  <si>
    <t>t/月</t>
    <rPh sb="2" eb="3">
      <t>ツキ</t>
    </rPh>
    <phoneticPr fontId="2"/>
  </si>
  <si>
    <t>エチルアルコール計</t>
    <rPh sb="8" eb="9">
      <t>ケイ</t>
    </rPh>
    <phoneticPr fontId="2"/>
  </si>
  <si>
    <t>kl/月</t>
    <rPh sb="3" eb="4">
      <t>ツキ</t>
    </rPh>
    <phoneticPr fontId="2"/>
  </si>
  <si>
    <t>繊維機械合計</t>
  </si>
  <si>
    <t>パルプ設備計</t>
  </si>
  <si>
    <t>Total of pig iron</t>
  </si>
  <si>
    <t>Total of ferro-alloys</t>
  </si>
  <si>
    <t>Total of ferro-manganese</t>
  </si>
  <si>
    <t>Consumption quantity for steel-making in LD converters</t>
  </si>
  <si>
    <t>Pig iron</t>
  </si>
  <si>
    <t xml:space="preserve">Boilers and power units (except engines for motor vehicles, motor cycles, railroad cars and aircraft) </t>
  </si>
  <si>
    <t>Oil-burning space heaters</t>
  </si>
  <si>
    <t>Other quantity</t>
  </si>
  <si>
    <t>Other value</t>
  </si>
  <si>
    <t>Repair for the Ministry of Defense and special procurements value</t>
  </si>
  <si>
    <t>Repair other value</t>
  </si>
  <si>
    <t>number</t>
  </si>
  <si>
    <t>Total of pulp</t>
  </si>
  <si>
    <t>Paper</t>
  </si>
  <si>
    <t>Total of paper</t>
  </si>
  <si>
    <t>Total of paperboard　</t>
  </si>
  <si>
    <t>Petrochemical products</t>
  </si>
  <si>
    <t>kl/month</t>
  </si>
  <si>
    <t>Consumption quantity for steel-making in Electric furnaces</t>
  </si>
  <si>
    <t>Total Consumption quantity for steel-making</t>
  </si>
  <si>
    <t>Total of steam turbines</t>
  </si>
  <si>
    <t>Total of textile machinery</t>
  </si>
  <si>
    <t>Total of metal oxide semiconductor ICs</t>
  </si>
  <si>
    <t>Total of engine parts</t>
  </si>
  <si>
    <t>Total of aircraft</t>
  </si>
  <si>
    <t>Repair value</t>
  </si>
  <si>
    <t>Total of aircraft engines</t>
  </si>
  <si>
    <t>Precision castings</t>
  </si>
  <si>
    <t>Total of wool fabrics</t>
  </si>
  <si>
    <t>Products quantity</t>
  </si>
  <si>
    <t>Total of knitted fabrics</t>
  </si>
  <si>
    <t>Total of woven fabrics</t>
  </si>
  <si>
    <t>Total of electronic toys</t>
  </si>
  <si>
    <t>Shipments (sales) quantity details for sellings</t>
  </si>
  <si>
    <t>Shipments (sales) value details for sellings</t>
  </si>
  <si>
    <t>Total of polystyrene</t>
  </si>
  <si>
    <t>Total of oxygen (by specialized plants)</t>
  </si>
  <si>
    <t>Total of oxygen (by sideline plants)</t>
  </si>
  <si>
    <t>Total of Polyethylene terephthalate(PET)</t>
  </si>
  <si>
    <t>All Japan total</t>
  </si>
  <si>
    <t>In the jurisdiction of the Tohoku Bureau of Economy, Trade and Industry</t>
  </si>
  <si>
    <t>In the jurisdiction of the Kanto Bureau of Economy, Trade and Industry</t>
  </si>
  <si>
    <t>In the jurisdiction of the Chubu Bureau of Economy, Trade and Industry</t>
  </si>
  <si>
    <t>In the jurisdiction of the Kansai Bureau of Economy, Trade and Industry</t>
  </si>
  <si>
    <t>In the jurisdiction of the Chugoku Bureau of Economy, Trade and Industry</t>
  </si>
  <si>
    <t>In the jurisdiction of the Kyushu Bureau of Economy, Trade and Industry</t>
  </si>
  <si>
    <t>Total of fiberboard</t>
  </si>
  <si>
    <t>Total of aluminum alloy ingots</t>
  </si>
  <si>
    <t>Total of phthalic anhydride</t>
  </si>
  <si>
    <t>Total of ethyl alcohol(conv.to 95%)</t>
  </si>
  <si>
    <t>機械器具月報（その４）プラスチック加工機械、印刷・製版・製本及び紙工機械</t>
    <phoneticPr fontId="1"/>
  </si>
  <si>
    <t>プラスチック加工機械部門</t>
    <phoneticPr fontId="1"/>
  </si>
  <si>
    <t>シーケンスロボット・知能ロボット</t>
    <phoneticPr fontId="1"/>
  </si>
  <si>
    <t>ガス温風暖房機（暖房方式が強制対流のもの）・ガスストーブ（排気筒のないもの）</t>
    <phoneticPr fontId="1"/>
  </si>
  <si>
    <t>薄型テレビ</t>
    <phoneticPr fontId="1"/>
  </si>
  <si>
    <t>メモリ部品（磁気テープ・光ディスク）</t>
    <rPh sb="3" eb="5">
      <t>ブヒン</t>
    </rPh>
    <rPh sb="12" eb="13">
      <t>ヒカリ</t>
    </rPh>
    <phoneticPr fontId="1"/>
  </si>
  <si>
    <t>メモリ</t>
    <phoneticPr fontId="2"/>
  </si>
  <si>
    <t>はん（汎）用コンピュータ（メインフレーム）・ミッドレンジコンピュータ</t>
    <phoneticPr fontId="1"/>
  </si>
  <si>
    <t>アルカリマンガン乾電池</t>
    <phoneticPr fontId="1"/>
  </si>
  <si>
    <t>完成品（電池式ウオッチ（ストップウオッチを除く）・電池式クロック（機械時計を除く））</t>
    <phoneticPr fontId="1"/>
  </si>
  <si>
    <t>鋳鉄・合金鋼・炭素鋼</t>
    <phoneticPr fontId="1"/>
  </si>
  <si>
    <t>ウエハプロセス用処理装置</t>
    <phoneticPr fontId="1"/>
  </si>
  <si>
    <t>フラットパネル・ディスプレイ製造装置</t>
    <phoneticPr fontId="1"/>
  </si>
  <si>
    <t>クロム甲革（工業用を除く）＿その他（成牛以外のクロム革）</t>
    <rPh sb="16" eb="17">
      <t>タ</t>
    </rPh>
    <rPh sb="18" eb="19">
      <t>セイ</t>
    </rPh>
    <rPh sb="19" eb="20">
      <t>ギュウ</t>
    </rPh>
    <rPh sb="20" eb="22">
      <t>イガイ</t>
    </rPh>
    <rPh sb="26" eb="27">
      <t>カワ</t>
    </rPh>
    <phoneticPr fontId="1"/>
  </si>
  <si>
    <t>非鉄金属製品月報（シリコンウエハ、はんだ、銅合金塊）</t>
    <phoneticPr fontId="1"/>
  </si>
  <si>
    <t>シリコンウエハ、はんだ、銅合金塊部門</t>
    <phoneticPr fontId="1"/>
  </si>
  <si>
    <t>Plastic processing machinery printing, plate making, bookbinding  and  paper converting machines</t>
    <phoneticPr fontId="1"/>
  </si>
  <si>
    <t>Plastic processing machinery division</t>
    <phoneticPr fontId="1"/>
  </si>
  <si>
    <t>Sequence robots and intelligent robots</t>
    <phoneticPr fontId="1"/>
  </si>
  <si>
    <t>Gas heaters(with circulating fan) and gas space heaters(without exhaust pipes)</t>
    <phoneticPr fontId="1"/>
  </si>
  <si>
    <t>Flat panel television</t>
    <phoneticPr fontId="1"/>
  </si>
  <si>
    <t>Flat panel television</t>
  </si>
  <si>
    <t>Memorizing components (magnetic tapes and Optical disks)</t>
    <phoneticPr fontId="1"/>
  </si>
  <si>
    <t>Memory ICs</t>
    <phoneticPr fontId="1"/>
  </si>
  <si>
    <t>General purpose computers(mainframe) and midrange computers</t>
    <phoneticPr fontId="1"/>
  </si>
  <si>
    <t>Alkaline manganese dioxide batteries</t>
    <phoneticPr fontId="1"/>
  </si>
  <si>
    <t>Cast iron, alloy steel and carbon steel</t>
    <phoneticPr fontId="1"/>
  </si>
  <si>
    <t>Wafer processing system</t>
    <phoneticPr fontId="1"/>
  </si>
  <si>
    <t>Flat-panel display manufacturing system</t>
    <phoneticPr fontId="1"/>
  </si>
  <si>
    <t>Other chrome tanned upper leather (except made from cattle hide)</t>
    <phoneticPr fontId="1"/>
  </si>
  <si>
    <t>Cosmetics division</t>
    <phoneticPr fontId="1"/>
  </si>
  <si>
    <t>Paints and printing inks division</t>
    <phoneticPr fontId="1"/>
  </si>
  <si>
    <t>Paints</t>
    <phoneticPr fontId="1"/>
  </si>
  <si>
    <t>Printing inks</t>
    <phoneticPr fontId="1"/>
  </si>
  <si>
    <t>Silicon wafers, solders and copper alloy ingots</t>
    <phoneticPr fontId="1"/>
  </si>
  <si>
    <t>Silicon wafers, solders and copper alloy ingots division</t>
    <phoneticPr fontId="1"/>
  </si>
  <si>
    <t>時間軸コード</t>
    <rPh sb="0" eb="2">
      <t>ジカン</t>
    </rPh>
    <rPh sb="2" eb="3">
      <t>ジク</t>
    </rPh>
    <phoneticPr fontId="1"/>
  </si>
  <si>
    <t>出荷その他数量</t>
    <phoneticPr fontId="1"/>
  </si>
  <si>
    <t>ニット製外衣</t>
    <phoneticPr fontId="1"/>
  </si>
  <si>
    <t>セーター・カーデガン・ベスト類</t>
    <phoneticPr fontId="1"/>
  </si>
  <si>
    <t>スポーツ用（上衣・ズボン・スカート）</t>
    <phoneticPr fontId="1"/>
  </si>
  <si>
    <t>アウターシャツ・スポーツシャツ・Ｔシャツ</t>
    <phoneticPr fontId="1"/>
  </si>
  <si>
    <t>その他のニット製外衣</t>
    <phoneticPr fontId="1"/>
  </si>
  <si>
    <t>ニット製下着・補整着・寝着類</t>
    <phoneticPr fontId="1"/>
  </si>
  <si>
    <t>アンダーシャツ</t>
    <phoneticPr fontId="1"/>
  </si>
  <si>
    <t>ニット製パンツ類</t>
    <phoneticPr fontId="1"/>
  </si>
  <si>
    <t>ニット製その他の下着・補整着・寝着類</t>
    <phoneticPr fontId="1"/>
  </si>
  <si>
    <t>ニット製靴下</t>
    <phoneticPr fontId="1"/>
  </si>
  <si>
    <t>パンティストッキング</t>
    <phoneticPr fontId="1"/>
  </si>
  <si>
    <t>その他の靴下</t>
    <phoneticPr fontId="1"/>
  </si>
  <si>
    <t>ニット製手袋</t>
    <phoneticPr fontId="1"/>
  </si>
  <si>
    <t>織物製外衣</t>
    <phoneticPr fontId="1"/>
  </si>
  <si>
    <t>スーツ類（上衣・ズボン・スカート）</t>
    <phoneticPr fontId="1"/>
  </si>
  <si>
    <t>ズボン・スラックス・スカート類</t>
    <phoneticPr fontId="1"/>
  </si>
  <si>
    <t>学校服（上衣・オーバーコート・ズボン・スカート）</t>
    <phoneticPr fontId="1"/>
  </si>
  <si>
    <t>制服・作業服・事務服（上衣（衛生白衣を含む）・オーバーコート・ズボン・スカート）</t>
    <phoneticPr fontId="1"/>
  </si>
  <si>
    <t>ワイシャツ・ブラウス</t>
    <phoneticPr fontId="1"/>
  </si>
  <si>
    <t>その他の織物製外衣</t>
    <phoneticPr fontId="1"/>
  </si>
  <si>
    <t>織物製下着・補整着・寝着類</t>
    <phoneticPr fontId="1"/>
  </si>
  <si>
    <t>織物製パンツ類</t>
    <phoneticPr fontId="1"/>
  </si>
  <si>
    <t>織物製その他の下着・補整着・寝着類</t>
    <phoneticPr fontId="1"/>
  </si>
  <si>
    <t>段ボールシート計</t>
    <phoneticPr fontId="1"/>
  </si>
  <si>
    <t>段ボールシート両面</t>
    <phoneticPr fontId="1"/>
  </si>
  <si>
    <t>段ボールシート片面</t>
    <phoneticPr fontId="1"/>
  </si>
  <si>
    <t>出版印刷</t>
    <phoneticPr fontId="1"/>
  </si>
  <si>
    <t>印刷合計</t>
    <phoneticPr fontId="1"/>
  </si>
  <si>
    <t>タイル・モザイク（陶片）（５０ｃｍ２以下のもの）</t>
    <phoneticPr fontId="1"/>
  </si>
  <si>
    <t>異形押出製品（建材を除く）</t>
    <phoneticPr fontId="1"/>
  </si>
  <si>
    <t>その他の合わせガラス</t>
    <phoneticPr fontId="1"/>
  </si>
  <si>
    <t>自動車用及び鉄道車両用合わせガラス</t>
    <phoneticPr fontId="1"/>
  </si>
  <si>
    <t>その他のガラス短繊維製品</t>
    <rPh sb="10" eb="12">
      <t>セイヒン</t>
    </rPh>
    <phoneticPr fontId="1"/>
  </si>
  <si>
    <t>その他の電極（連続自焼式電極ペーストを含む）</t>
    <phoneticPr fontId="1"/>
  </si>
  <si>
    <t>鉱物及びコークス部門</t>
    <rPh sb="0" eb="2">
      <t>コウブツ</t>
    </rPh>
    <rPh sb="2" eb="3">
      <t>オヨ</t>
    </rPh>
    <phoneticPr fontId="1"/>
  </si>
  <si>
    <t>月間生産能力</t>
    <rPh sb="0" eb="2">
      <t>ゲッカン</t>
    </rPh>
    <rPh sb="2" eb="4">
      <t>セイサン</t>
    </rPh>
    <rPh sb="4" eb="6">
      <t>ノウリョク</t>
    </rPh>
    <phoneticPr fontId="1"/>
  </si>
  <si>
    <t>出荷販売</t>
    <rPh sb="0" eb="2">
      <t>シュッカ</t>
    </rPh>
    <phoneticPr fontId="1"/>
  </si>
  <si>
    <t>基数</t>
    <phoneticPr fontId="1"/>
  </si>
  <si>
    <t>抄紙機台数</t>
    <rPh sb="3" eb="5">
      <t>ダイスウ</t>
    </rPh>
    <phoneticPr fontId="1"/>
  </si>
  <si>
    <t>販売金額</t>
    <phoneticPr fontId="1"/>
  </si>
  <si>
    <t>生産</t>
    <phoneticPr fontId="1"/>
  </si>
  <si>
    <t>出荷その他</t>
    <rPh sb="0" eb="2">
      <t>シュッカ</t>
    </rPh>
    <phoneticPr fontId="1"/>
  </si>
  <si>
    <t>受入</t>
    <phoneticPr fontId="1"/>
  </si>
  <si>
    <t>その他出荷</t>
    <rPh sb="3" eb="5">
      <t>シュッカ</t>
    </rPh>
    <phoneticPr fontId="1"/>
  </si>
  <si>
    <t>その他産業</t>
    <phoneticPr fontId="1"/>
  </si>
  <si>
    <t>m３</t>
    <phoneticPr fontId="1"/>
  </si>
  <si>
    <t>乾量t</t>
    <rPh sb="0" eb="1">
      <t>カワ</t>
    </rPh>
    <rPh sb="1" eb="2">
      <t>リョウ</t>
    </rPh>
    <phoneticPr fontId="1"/>
  </si>
  <si>
    <t>ゴム製品（自動車用タイヤ）部門</t>
    <rPh sb="2" eb="4">
      <t>セイヒン</t>
    </rPh>
    <phoneticPr fontId="1"/>
  </si>
  <si>
    <t>板ガラス・安全ガラス・複層ガラス及びガラス繊維部門</t>
    <phoneticPr fontId="1"/>
  </si>
  <si>
    <t>紡績糸純・混紡糸別生産内訳</t>
    <rPh sb="0" eb="3">
      <t>ボウセキシ</t>
    </rPh>
    <phoneticPr fontId="1"/>
  </si>
  <si>
    <t>Polyester staple fabrics dyeing and finishing processes</t>
    <phoneticPr fontId="1"/>
  </si>
  <si>
    <t>Processing fees of Woven fabrics dyeing and finishing processes</t>
    <phoneticPr fontId="1"/>
  </si>
  <si>
    <t>Shipments (sales) area details for sellings</t>
    <phoneticPr fontId="1"/>
  </si>
  <si>
    <t>Other furnace</t>
    <phoneticPr fontId="1"/>
  </si>
  <si>
    <t>Increase or decrease quantity</t>
    <phoneticPr fontId="1"/>
  </si>
  <si>
    <t>ガラス製品・ほうろう鉄器部門</t>
    <rPh sb="3" eb="5">
      <t>セイヒン</t>
    </rPh>
    <rPh sb="10" eb="12">
      <t>テッキ</t>
    </rPh>
    <phoneticPr fontId="1"/>
  </si>
  <si>
    <t>Glass products and enameled iron products</t>
    <phoneticPr fontId="1"/>
  </si>
  <si>
    <t>1201</t>
  </si>
  <si>
    <t>繊維板換算値合計</t>
  </si>
  <si>
    <t>Equivalent value quantity of Fiber board</t>
    <phoneticPr fontId="1"/>
  </si>
  <si>
    <t>内装用ライナー</t>
    <phoneticPr fontId="1"/>
  </si>
  <si>
    <t>その他のゴム製品（医療・衛生用）</t>
    <rPh sb="2" eb="3">
      <t>タ</t>
    </rPh>
    <rPh sb="6" eb="8">
      <t>セイヒン</t>
    </rPh>
    <phoneticPr fontId="1"/>
  </si>
  <si>
    <t>その他のゴム製品（運動競技用品）</t>
    <rPh sb="2" eb="3">
      <t>タ</t>
    </rPh>
    <rPh sb="6" eb="8">
      <t>セイヒン</t>
    </rPh>
    <phoneticPr fontId="1"/>
  </si>
  <si>
    <t>その他のゴム製品（その他）</t>
    <rPh sb="11" eb="12">
      <t>タ</t>
    </rPh>
    <phoneticPr fontId="1"/>
  </si>
  <si>
    <t>Other rubber products (except tires for automobiles)</t>
    <phoneticPr fontId="1"/>
  </si>
  <si>
    <t>Other rubber products for medical and surgical dressings</t>
    <phoneticPr fontId="1"/>
  </si>
  <si>
    <t>Other rubber products for athletics</t>
    <phoneticPr fontId="1"/>
  </si>
  <si>
    <t>(特掲)浴槽</t>
    <rPh sb="1" eb="2">
      <t>トク</t>
    </rPh>
    <phoneticPr fontId="1"/>
  </si>
  <si>
    <t>(特掲)浄化槽</t>
    <phoneticPr fontId="1"/>
  </si>
  <si>
    <t>セメント（クリンカ）</t>
    <phoneticPr fontId="1"/>
  </si>
  <si>
    <t>Cement (clinker)</t>
    <phoneticPr fontId="1"/>
  </si>
  <si>
    <t>消費（精製用燃料）</t>
    <rPh sb="3" eb="6">
      <t>セイセイヨウ</t>
    </rPh>
    <rPh sb="6" eb="8">
      <t>ネンリョウ</t>
    </rPh>
    <phoneticPr fontId="1"/>
  </si>
  <si>
    <t>Consumption quantity (fuel for use in refinery)</t>
    <phoneticPr fontId="1"/>
  </si>
  <si>
    <t>（自動車部品）ガソリンエンジン</t>
    <rPh sb="1" eb="4">
      <t>ジドウシャ</t>
    </rPh>
    <rPh sb="4" eb="6">
      <t>ブヒン</t>
    </rPh>
    <phoneticPr fontId="1"/>
  </si>
  <si>
    <t>（自動車部品）ガソリンエンジン</t>
    <phoneticPr fontId="1"/>
  </si>
  <si>
    <t>（自動車部品）ディーゼルエンジン</t>
    <phoneticPr fontId="1"/>
  </si>
  <si>
    <t>（自動車部品）ピストン</t>
    <phoneticPr fontId="1"/>
  </si>
  <si>
    <t>（自動車部品）ピストンリング・シリンダーライナ</t>
    <phoneticPr fontId="1"/>
  </si>
  <si>
    <t>（自動車部品）吸気弁・排気弁</t>
    <phoneticPr fontId="1"/>
  </si>
  <si>
    <t>（自動車部品）ガスケット</t>
    <phoneticPr fontId="1"/>
  </si>
  <si>
    <t>（自動車部品）燃料ポンプ</t>
    <phoneticPr fontId="1"/>
  </si>
  <si>
    <t>（自動車部品）気化器・燃料噴射装置</t>
    <phoneticPr fontId="1"/>
  </si>
  <si>
    <t>（自動車部品）空気清浄器</t>
    <phoneticPr fontId="1"/>
  </si>
  <si>
    <t>（自動車部品）油清浄器</t>
    <phoneticPr fontId="1"/>
  </si>
  <si>
    <t>（自動車部品）油ポンプ</t>
    <phoneticPr fontId="1"/>
  </si>
  <si>
    <t>（自動車部品）水ポンプ</t>
    <phoneticPr fontId="1"/>
  </si>
  <si>
    <t>（自動車部品）放熱器（ラジエータ）</t>
    <phoneticPr fontId="1"/>
  </si>
  <si>
    <t>（自動車部品）クラッチ装置</t>
    <phoneticPr fontId="1"/>
  </si>
  <si>
    <t>（自動車部品）自動変速装置</t>
    <phoneticPr fontId="1"/>
  </si>
  <si>
    <t>（自動車部品）ユニバーサルジョイント</t>
    <phoneticPr fontId="1"/>
  </si>
  <si>
    <t>（自動車部品）プロペラシャフト</t>
    <phoneticPr fontId="1"/>
  </si>
  <si>
    <t>（自動車部品）車輪</t>
    <phoneticPr fontId="1"/>
  </si>
  <si>
    <t>（自動車部品）かじ取りハンドル</t>
    <phoneticPr fontId="1"/>
  </si>
  <si>
    <t>（自動車部品）ステアリング装置・タイロッド・タイロッドエンド</t>
    <phoneticPr fontId="1"/>
  </si>
  <si>
    <t>（自動車部品）ショックアブソーバ</t>
    <phoneticPr fontId="1"/>
  </si>
  <si>
    <t>（自動車部品）ブレーキ倍力装置</t>
    <phoneticPr fontId="1"/>
  </si>
  <si>
    <t>（自動車部品）ブレーキシリンダ</t>
    <phoneticPr fontId="1"/>
  </si>
  <si>
    <t>（自動車部品）ブレーキパイプ</t>
    <phoneticPr fontId="1"/>
  </si>
  <si>
    <t>（自動車部品）ブレーキシュー</t>
    <phoneticPr fontId="1"/>
  </si>
  <si>
    <t>（自動車部品）電子式ブレーキ制御装置</t>
    <phoneticPr fontId="1"/>
  </si>
  <si>
    <t>（自動車部品）燃料タンク（ＬＰＧ用を除く）</t>
    <phoneticPr fontId="1"/>
  </si>
  <si>
    <t>（自動車部品）排気管・消音器</t>
    <phoneticPr fontId="1"/>
  </si>
  <si>
    <t>（自動車部品）窓わく</t>
    <phoneticPr fontId="1"/>
  </si>
  <si>
    <t>（自動車部品）ドアヒンジ・ドアハンドル・ロック</t>
    <phoneticPr fontId="1"/>
  </si>
  <si>
    <t>（自動車部品）窓ガラス開閉装置</t>
    <phoneticPr fontId="1"/>
  </si>
  <si>
    <t>（自動車部品）シート</t>
    <phoneticPr fontId="1"/>
  </si>
  <si>
    <t>（自動車部品）シートベルト</t>
    <phoneticPr fontId="1"/>
  </si>
  <si>
    <t>（自動車部品）エアバッグモジュール</t>
    <phoneticPr fontId="1"/>
  </si>
  <si>
    <t>（自動車部品）スイッチ類</t>
    <phoneticPr fontId="1"/>
  </si>
  <si>
    <t>（自動車部品）計器類</t>
    <phoneticPr fontId="1"/>
  </si>
  <si>
    <t>（自動車部品）ワイパー</t>
    <phoneticPr fontId="1"/>
  </si>
  <si>
    <t>（自動車部品）警音器</t>
    <phoneticPr fontId="1"/>
  </si>
  <si>
    <t>（内燃機関電装品）充電発電機（ダイナモ）</t>
    <rPh sb="1" eb="3">
      <t>ナイネン</t>
    </rPh>
    <rPh sb="3" eb="5">
      <t>キカン</t>
    </rPh>
    <rPh sb="5" eb="8">
      <t>デンソウヒン</t>
    </rPh>
    <phoneticPr fontId="1"/>
  </si>
  <si>
    <t>（内燃機関電装品）充電発電機（ダイナモ）</t>
    <phoneticPr fontId="1"/>
  </si>
  <si>
    <t>（内燃機関電装品）始動電動機（スタータ）</t>
    <phoneticPr fontId="1"/>
  </si>
  <si>
    <t>（内燃機関電装品）配電器（ディストリビュータ）</t>
    <phoneticPr fontId="1"/>
  </si>
  <si>
    <t>（内燃機関電装品）点火線輪（イグニションコイル）</t>
    <phoneticPr fontId="1"/>
  </si>
  <si>
    <t>（内燃機関電装品）点火栓（プラグ）</t>
    <phoneticPr fontId="1"/>
  </si>
  <si>
    <t>（二輪自動車部品）エンジン</t>
    <phoneticPr fontId="1"/>
  </si>
  <si>
    <t>（二輪自動車部品）気化器</t>
    <rPh sb="1" eb="3">
      <t>ニリン</t>
    </rPh>
    <rPh sb="3" eb="6">
      <t>ジドウシャ</t>
    </rPh>
    <rPh sb="6" eb="8">
      <t>ブヒン</t>
    </rPh>
    <phoneticPr fontId="1"/>
  </si>
  <si>
    <t>（二輪自動車部品）ショックアブソーバ</t>
    <phoneticPr fontId="1"/>
  </si>
  <si>
    <t>（二輪自動車部品）計器類</t>
    <phoneticPr fontId="1"/>
  </si>
  <si>
    <t>（二輪自動車部品）ブレーキ装置</t>
    <rPh sb="1" eb="3">
      <t>ニリン</t>
    </rPh>
    <rPh sb="3" eb="6">
      <t>ジドウシャ</t>
    </rPh>
    <rPh sb="6" eb="8">
      <t>ブヒン</t>
    </rPh>
    <phoneticPr fontId="1"/>
  </si>
  <si>
    <t>Piston rings and cylinder liners for motor vehicles</t>
    <phoneticPr fontId="1"/>
  </si>
  <si>
    <t>Steering system,tie rods and tie rod ends for motor vehicles</t>
    <phoneticPr fontId="1"/>
  </si>
  <si>
    <t>Seatbelts for motor vehicles</t>
    <phoneticPr fontId="1"/>
  </si>
  <si>
    <t>Windshield wipers for motor vehicles</t>
    <phoneticPr fontId="1"/>
  </si>
  <si>
    <t>Production quantity for Ministry of Defense and special procurement</t>
    <phoneticPr fontId="1"/>
  </si>
  <si>
    <t>Production value for Ministry of Defense and special procurement</t>
    <phoneticPr fontId="1"/>
  </si>
  <si>
    <t>Production quantity for other items</t>
    <phoneticPr fontId="1"/>
  </si>
  <si>
    <t>Production value for other items</t>
    <phoneticPr fontId="1"/>
  </si>
  <si>
    <t>Value of repairs for Ministry of Defense and special procurement</t>
    <phoneticPr fontId="1"/>
  </si>
  <si>
    <t>Value of repairs for other items</t>
    <phoneticPr fontId="1"/>
  </si>
  <si>
    <t>Aircraft appliance equipment and interior equipment(including life saving equipment)</t>
    <phoneticPr fontId="1"/>
  </si>
  <si>
    <t>Pumps, compressors, fans and blowers (except engines for motor vehicles, motor cycles and aircraft)</t>
    <phoneticPr fontId="1"/>
  </si>
  <si>
    <t>Total of completed watches and clocks(battery-driven watches(except stopwatches) and battery-driven clocks(except mechanical clocks))</t>
    <phoneticPr fontId="1"/>
  </si>
  <si>
    <t>段ボールシート複両面（複々両面を含む）</t>
    <phoneticPr fontId="1"/>
  </si>
  <si>
    <t>0101～0102</t>
    <phoneticPr fontId="1"/>
  </si>
  <si>
    <t>0103～0107</t>
    <phoneticPr fontId="1"/>
  </si>
  <si>
    <t>0103～0104</t>
    <phoneticPr fontId="1"/>
  </si>
  <si>
    <t>0121A～0122A</t>
    <phoneticPr fontId="1"/>
  </si>
  <si>
    <t>0121B～0122B</t>
    <phoneticPr fontId="1"/>
  </si>
  <si>
    <t>0121A＋0121B+0122A＋0122B</t>
    <phoneticPr fontId="1"/>
  </si>
  <si>
    <t>0401A+0402A</t>
    <phoneticPr fontId="1"/>
  </si>
  <si>
    <t>0105B～0111B</t>
    <phoneticPr fontId="1"/>
  </si>
  <si>
    <t>0117C～0119C</t>
    <phoneticPr fontId="1"/>
  </si>
  <si>
    <t>0101～0104</t>
    <phoneticPr fontId="1"/>
  </si>
  <si>
    <t>0103B～0113B</t>
    <phoneticPr fontId="1"/>
  </si>
  <si>
    <t>0107～0110</t>
    <phoneticPr fontId="1"/>
  </si>
  <si>
    <t>0121A～0123A</t>
    <phoneticPr fontId="1"/>
  </si>
  <si>
    <t>0102～0103</t>
    <phoneticPr fontId="1"/>
  </si>
  <si>
    <t>0107～0108</t>
    <phoneticPr fontId="1"/>
  </si>
  <si>
    <t>0111～0113</t>
    <phoneticPr fontId="1"/>
  </si>
  <si>
    <t>0101～0109</t>
    <phoneticPr fontId="1"/>
  </si>
  <si>
    <t>0401A～0406A</t>
    <phoneticPr fontId="1"/>
  </si>
  <si>
    <t>0401B～0406B</t>
    <phoneticPr fontId="1"/>
  </si>
  <si>
    <t>0401A～0404A</t>
    <phoneticPr fontId="1"/>
  </si>
  <si>
    <t>0401B～0404B</t>
    <phoneticPr fontId="1"/>
  </si>
  <si>
    <t>0108+(6100月報-0125)</t>
    <phoneticPr fontId="1"/>
  </si>
  <si>
    <t>(6080月報-0401A)+(6100月報-0125H)</t>
    <phoneticPr fontId="1"/>
  </si>
  <si>
    <t>0101+(6100月報-0144)</t>
    <phoneticPr fontId="1"/>
  </si>
  <si>
    <t>(6090月報-0403A)+(6100月報-0144H)</t>
    <phoneticPr fontId="1"/>
  </si>
  <si>
    <t>{(6090月報-0101A)+(6100月報-0144A)}/{(6090月報-0403A)+(6100月報-0144H)}</t>
    <phoneticPr fontId="1"/>
  </si>
  <si>
    <t>0104～0107</t>
    <phoneticPr fontId="1"/>
  </si>
  <si>
    <t>本品目の数値については、他の品目からの算出はできません。毎月公表される確報の数値をご確認ください。</t>
    <phoneticPr fontId="1"/>
  </si>
  <si>
    <t>0130～0132</t>
    <phoneticPr fontId="1"/>
  </si>
  <si>
    <t>0102～0104</t>
    <phoneticPr fontId="1"/>
  </si>
  <si>
    <t>0102</t>
    <phoneticPr fontId="1"/>
  </si>
  <si>
    <t>0121～0122</t>
    <phoneticPr fontId="1"/>
  </si>
  <si>
    <t>販売数量</t>
    <rPh sb="2" eb="4">
      <t>スウリョウ</t>
    </rPh>
    <phoneticPr fontId="1"/>
  </si>
  <si>
    <t>Production of material flat glass</t>
    <phoneticPr fontId="1"/>
  </si>
  <si>
    <t>Production of basic fiber</t>
    <phoneticPr fontId="1"/>
  </si>
  <si>
    <t>Processing fees of Woven fabrics dyeing and finishing processes</t>
  </si>
  <si>
    <t>Processing fees</t>
  </si>
  <si>
    <t>Equivalent value quantity of Fiber board</t>
  </si>
  <si>
    <t>4001</t>
    <phoneticPr fontId="1"/>
  </si>
  <si>
    <t>6080</t>
    <phoneticPr fontId="1"/>
  </si>
  <si>
    <t>1004</t>
    <phoneticPr fontId="1"/>
  </si>
  <si>
    <t>6090</t>
    <phoneticPr fontId="1"/>
  </si>
  <si>
    <t>Other low voltage equipment</t>
    <phoneticPr fontId="1"/>
  </si>
  <si>
    <t>集計品目番号、アイテム記号</t>
    <rPh sb="0" eb="2">
      <t>シュウケイ</t>
    </rPh>
    <rPh sb="2" eb="4">
      <t>ヒンモク</t>
    </rPh>
    <rPh sb="4" eb="6">
      <t>バンゴウ</t>
    </rPh>
    <rPh sb="11" eb="13">
      <t>キゴウ</t>
    </rPh>
    <phoneticPr fontId="1"/>
  </si>
  <si>
    <t>0101E～0101F</t>
    <phoneticPr fontId="1"/>
  </si>
  <si>
    <t>0102E～0102F</t>
    <phoneticPr fontId="1"/>
  </si>
  <si>
    <t>工業用ミシン</t>
    <phoneticPr fontId="1"/>
  </si>
  <si>
    <t>機械器具月報（その４）プラスチック加工機械、印刷・製版・製本及び紙工機械</t>
  </si>
  <si>
    <t>Plastic processing machinery printing, plate making, bookbinding  and  paper converting machines</t>
  </si>
  <si>
    <t>Glass containers</t>
  </si>
  <si>
    <t>Tiles total</t>
  </si>
  <si>
    <t>Material flat glass total</t>
  </si>
  <si>
    <t>Safety glass</t>
  </si>
  <si>
    <t>Glass fiber wool products</t>
  </si>
  <si>
    <t>Glass fiber continuous textiles</t>
  </si>
  <si>
    <t>Tunnel furnace</t>
  </si>
  <si>
    <t>Other furnace</t>
  </si>
  <si>
    <t>セメント（クリンカ）</t>
  </si>
  <si>
    <t>Cement (clinker)</t>
  </si>
  <si>
    <t>Centrifugal ferro-concrete products(poles and piles)</t>
  </si>
  <si>
    <t>1050</t>
    <phoneticPr fontId="1"/>
  </si>
  <si>
    <t>AA</t>
    <phoneticPr fontId="1"/>
  </si>
  <si>
    <t>For the Ministry of Defense and special procurements quantity</t>
    <phoneticPr fontId="1"/>
  </si>
  <si>
    <t>For the Ministry of Defense and special procurements value</t>
    <phoneticPr fontId="1"/>
  </si>
  <si>
    <t>Total of printing machines</t>
  </si>
  <si>
    <t>0108～0112</t>
  </si>
  <si>
    <t>0402</t>
    <phoneticPr fontId="1"/>
  </si>
  <si>
    <t>{(6080月報-0108A)+(6100月報-0125A)}/{(6080月報-0401A)+(6100月報-0125H)}</t>
    <phoneticPr fontId="1"/>
  </si>
  <si>
    <t>Spun yarn division</t>
    <phoneticPr fontId="1"/>
  </si>
  <si>
    <t>2022000303</t>
  </si>
  <si>
    <t>202203</t>
  </si>
  <si>
    <t>2022000404</t>
  </si>
  <si>
    <t>202204</t>
  </si>
  <si>
    <t>（0101A～0107A）/（0401B～0406B）</t>
    <phoneticPr fontId="1"/>
  </si>
  <si>
    <t>{(0101A～0131A)-0128D}/（0401B～0404B）</t>
    <phoneticPr fontId="1"/>
  </si>
  <si>
    <t>(0101A～0110A)/(0401B～0404B)</t>
    <phoneticPr fontId="1"/>
  </si>
  <si>
    <t>5000(0501～0547)</t>
    <phoneticPr fontId="1"/>
  </si>
  <si>
    <t>5002(0502～0507)</t>
    <phoneticPr fontId="1"/>
  </si>
  <si>
    <t>5003(0508～0515+0519～0520+0522)</t>
    <phoneticPr fontId="1"/>
  </si>
  <si>
    <t>5004(0516～0517+0521+0523～0524)</t>
    <phoneticPr fontId="1"/>
  </si>
  <si>
    <t>5005(0518+0525～0530)</t>
    <phoneticPr fontId="1"/>
  </si>
  <si>
    <t>5006(0531～0535)</t>
    <phoneticPr fontId="1"/>
  </si>
  <si>
    <t>5008(0540～0546)</t>
    <phoneticPr fontId="1"/>
  </si>
  <si>
    <t>2022000505</t>
  </si>
  <si>
    <t>202205</t>
  </si>
  <si>
    <t>202206</t>
    <phoneticPr fontId="1"/>
  </si>
  <si>
    <t>2022000606</t>
    <phoneticPr fontId="1"/>
  </si>
  <si>
    <t>0106～0107</t>
    <phoneticPr fontId="1"/>
  </si>
  <si>
    <t>2022000707</t>
  </si>
  <si>
    <t>202207</t>
  </si>
  <si>
    <t>202208</t>
    <phoneticPr fontId="1"/>
  </si>
  <si>
    <t>2022000808</t>
    <phoneticPr fontId="1"/>
  </si>
  <si>
    <t>抄紙機台数</t>
    <phoneticPr fontId="1"/>
  </si>
  <si>
    <t>出荷その他</t>
    <phoneticPr fontId="1"/>
  </si>
  <si>
    <t>(0101A～0104A)/(0401A～0403A)</t>
    <phoneticPr fontId="8"/>
  </si>
  <si>
    <t>0104H～0107H</t>
  </si>
  <si>
    <t>(0104A～0107A)/(0104H～0107H)</t>
  </si>
  <si>
    <t>0112H～0119H</t>
  </si>
  <si>
    <t>(0112A～0119A)/(0112H～0119H)</t>
  </si>
  <si>
    <t>0101H+0103H</t>
  </si>
  <si>
    <t>(0101A+0103A)/(0101H+0103H)</t>
  </si>
  <si>
    <t>2022000909</t>
    <phoneticPr fontId="1"/>
  </si>
  <si>
    <t>202209</t>
    <phoneticPr fontId="1"/>
  </si>
  <si>
    <t>2022001010</t>
  </si>
  <si>
    <t>202210</t>
  </si>
  <si>
    <t>2022001111</t>
  </si>
  <si>
    <t>202211</t>
  </si>
  <si>
    <t>2022001212</t>
  </si>
  <si>
    <t>202212</t>
  </si>
  <si>
    <t>2023000101</t>
    <phoneticPr fontId="1"/>
  </si>
  <si>
    <t>202301</t>
    <phoneticPr fontId="1"/>
  </si>
  <si>
    <t>再生・半合成繊維</t>
    <phoneticPr fontId="1"/>
  </si>
  <si>
    <t>A</t>
    <phoneticPr fontId="1"/>
  </si>
  <si>
    <t>B</t>
    <phoneticPr fontId="1"/>
  </si>
  <si>
    <t>C</t>
    <phoneticPr fontId="1"/>
  </si>
  <si>
    <t>D</t>
    <phoneticPr fontId="1"/>
  </si>
  <si>
    <t>E</t>
    <phoneticPr fontId="1"/>
  </si>
  <si>
    <t>精錬・漂白品</t>
    <phoneticPr fontId="1"/>
  </si>
  <si>
    <t>浸染品</t>
    <phoneticPr fontId="1"/>
  </si>
  <si>
    <t>なっ染品</t>
    <phoneticPr fontId="1"/>
  </si>
  <si>
    <t>整理</t>
    <phoneticPr fontId="1"/>
  </si>
  <si>
    <t>Regenerated and semi-synthetic fibers</t>
    <phoneticPr fontId="1"/>
  </si>
  <si>
    <t>Bleached</t>
    <phoneticPr fontId="1"/>
  </si>
  <si>
    <t>Dyed</t>
    <phoneticPr fontId="1"/>
  </si>
  <si>
    <t>Printed</t>
    <phoneticPr fontId="1"/>
  </si>
  <si>
    <t>Finishing processes</t>
    <phoneticPr fontId="1"/>
  </si>
  <si>
    <t>0101(A～D)</t>
    <phoneticPr fontId="1"/>
  </si>
  <si>
    <t>0102(A～D)</t>
    <phoneticPr fontId="1"/>
  </si>
  <si>
    <t>0103(A～D)</t>
    <phoneticPr fontId="1"/>
  </si>
  <si>
    <t>0104(A～D)</t>
    <phoneticPr fontId="1"/>
  </si>
  <si>
    <t>0105(A～D)</t>
    <phoneticPr fontId="1"/>
  </si>
  <si>
    <t>0106(A～D)</t>
    <phoneticPr fontId="1"/>
  </si>
  <si>
    <t>0107(A～D)</t>
    <phoneticPr fontId="1"/>
  </si>
  <si>
    <t>0108(A～D)</t>
    <phoneticPr fontId="1"/>
  </si>
  <si>
    <t>0109(A～D)</t>
    <phoneticPr fontId="1"/>
  </si>
  <si>
    <t>0110(A～D)</t>
    <phoneticPr fontId="1"/>
  </si>
  <si>
    <t>0111(A～D)</t>
    <phoneticPr fontId="1"/>
  </si>
  <si>
    <t>0112(A～D)</t>
    <phoneticPr fontId="1"/>
  </si>
  <si>
    <t>0113(A～D)</t>
    <phoneticPr fontId="1"/>
  </si>
  <si>
    <t>0114(A～D)</t>
    <phoneticPr fontId="1"/>
  </si>
  <si>
    <t>0102(A～D)～0103(A～D)</t>
    <phoneticPr fontId="1"/>
  </si>
  <si>
    <t>0111(A～D)～0113(A～D)</t>
    <phoneticPr fontId="1"/>
  </si>
  <si>
    <t>0101(A～D)～0109(A～D)</t>
    <phoneticPr fontId="1"/>
  </si>
  <si>
    <t>蛍光灯器具（直管又は環形管を使用するもの）</t>
    <rPh sb="6" eb="7">
      <t>チョク</t>
    </rPh>
    <rPh sb="7" eb="8">
      <t>カン</t>
    </rPh>
    <rPh sb="8" eb="9">
      <t>マタ</t>
    </rPh>
    <rPh sb="10" eb="13">
      <t>ワガタカン</t>
    </rPh>
    <rPh sb="14" eb="16">
      <t>シヨウ</t>
    </rPh>
    <phoneticPr fontId="1"/>
  </si>
  <si>
    <t>Fluorescent luminaires(using straight type or circular type)</t>
  </si>
  <si>
    <t>電子交換機</t>
    <phoneticPr fontId="2"/>
  </si>
  <si>
    <t>Electronic switching system</t>
  </si>
  <si>
    <t>その他のモス型（ＣＣＤを含む）</t>
    <rPh sb="2" eb="3">
      <t>タ</t>
    </rPh>
    <rPh sb="12" eb="13">
      <t>フク</t>
    </rPh>
    <phoneticPr fontId="4"/>
  </si>
  <si>
    <t>Miscellaneous MOS ICs(including charge coupled devices)</t>
  </si>
  <si>
    <t>数値制御放電加工機</t>
    <rPh sb="0" eb="2">
      <t>スウチ</t>
    </rPh>
    <rPh sb="2" eb="4">
      <t>セイギョ</t>
    </rPh>
    <rPh sb="4" eb="6">
      <t>ホウデン</t>
    </rPh>
    <rPh sb="6" eb="8">
      <t>カコウ</t>
    </rPh>
    <rPh sb="8" eb="9">
      <t>キ</t>
    </rPh>
    <phoneticPr fontId="1"/>
  </si>
  <si>
    <t>Numerically controlled electrical discharge machines(metal cutting machine tools)</t>
    <phoneticPr fontId="1"/>
  </si>
  <si>
    <t>自動販売機</t>
    <phoneticPr fontId="1"/>
  </si>
  <si>
    <t>Vending machines</t>
    <phoneticPr fontId="1"/>
  </si>
  <si>
    <t>生産内訳（乗用車）</t>
    <rPh sb="5" eb="8">
      <t>ジョウヨウシャ</t>
    </rPh>
    <phoneticPr fontId="1"/>
  </si>
  <si>
    <t>ＨＥＶ車及びＰＨＥＶ車</t>
    <rPh sb="3" eb="4">
      <t>シャ</t>
    </rPh>
    <rPh sb="4" eb="5">
      <t>オヨ</t>
    </rPh>
    <rPh sb="10" eb="11">
      <t>シャ</t>
    </rPh>
    <phoneticPr fontId="1"/>
  </si>
  <si>
    <t>Hybrid vehicles and Plug-in hybrid vehicles(inner number of passenger cars)</t>
    <phoneticPr fontId="1"/>
  </si>
  <si>
    <t>電気自動車及び燃料電池車</t>
    <rPh sb="0" eb="2">
      <t>デンキ</t>
    </rPh>
    <rPh sb="2" eb="5">
      <t>ジドウシャ</t>
    </rPh>
    <rPh sb="5" eb="6">
      <t>オヨ</t>
    </rPh>
    <rPh sb="7" eb="9">
      <t>ネンリョウ</t>
    </rPh>
    <rPh sb="9" eb="12">
      <t>デンチシャ</t>
    </rPh>
    <phoneticPr fontId="1"/>
  </si>
  <si>
    <t>Electric and fuel cell vehicles(inner number of passenger cars)</t>
    <phoneticPr fontId="1"/>
  </si>
  <si>
    <t>生産内訳（バス及びトラック）</t>
    <rPh sb="7" eb="8">
      <t>オヨ</t>
    </rPh>
    <phoneticPr fontId="1"/>
  </si>
  <si>
    <t>ＨＥＶ車、ＰＨＥＶ車、電気自動車及び燃料電池車</t>
    <rPh sb="3" eb="4">
      <t>シャ</t>
    </rPh>
    <rPh sb="9" eb="10">
      <t>シャ</t>
    </rPh>
    <rPh sb="11" eb="13">
      <t>デンキ</t>
    </rPh>
    <rPh sb="13" eb="16">
      <t>ジドウシャ</t>
    </rPh>
    <rPh sb="16" eb="17">
      <t>オヨ</t>
    </rPh>
    <rPh sb="18" eb="20">
      <t>ネンリョウ</t>
    </rPh>
    <rPh sb="20" eb="23">
      <t>デンチシャ</t>
    </rPh>
    <phoneticPr fontId="1"/>
  </si>
  <si>
    <t>Hybrid vehicles, plug-in hybrid vehicles, electric vehicles and fuel cell vehicles(inner number of bus and trucks)</t>
    <phoneticPr fontId="1"/>
  </si>
  <si>
    <t>蒸気タービン計</t>
    <rPh sb="6" eb="7">
      <t>ケイ</t>
    </rPh>
    <phoneticPr fontId="2"/>
  </si>
  <si>
    <t>印刷機械計</t>
    <rPh sb="4" eb="5">
      <t>ケイ</t>
    </rPh>
    <phoneticPr fontId="2"/>
  </si>
  <si>
    <t>モス型計</t>
    <rPh sb="3" eb="4">
      <t>ケイ</t>
    </rPh>
    <phoneticPr fontId="2"/>
  </si>
  <si>
    <t>航空機計</t>
    <rPh sb="3" eb="4">
      <t>ケイ</t>
    </rPh>
    <phoneticPr fontId="2"/>
  </si>
  <si>
    <t>発動機計</t>
    <rPh sb="3" eb="4">
      <t>ケイ</t>
    </rPh>
    <phoneticPr fontId="2"/>
  </si>
  <si>
    <t>パルプ設備計</t>
    <phoneticPr fontId="1"/>
  </si>
  <si>
    <t>紙設備合計</t>
    <rPh sb="0" eb="1">
      <t>カミ</t>
    </rPh>
    <phoneticPr fontId="2"/>
  </si>
  <si>
    <t>紙設備合計</t>
    <rPh sb="0" eb="1">
      <t>カミ</t>
    </rPh>
    <phoneticPr fontId="1"/>
  </si>
  <si>
    <t>板紙設備合計</t>
    <rPh sb="0" eb="2">
      <t>イタガミ</t>
    </rPh>
    <phoneticPr fontId="2"/>
  </si>
  <si>
    <t>合成塩酸（３５％換算）（塩酸ガスを含む）</t>
    <rPh sb="12" eb="14">
      <t>エンサン</t>
    </rPh>
    <rPh sb="17" eb="18">
      <t>フク</t>
    </rPh>
    <phoneticPr fontId="1"/>
  </si>
  <si>
    <t>Synthetic hydrochloric acid (conv.to 35%) (including hydrochloric acid, gas)</t>
    <phoneticPr fontId="1"/>
  </si>
  <si>
    <t>ポリエチレン（低密度のもの（密度０．９４未満のもの））</t>
    <phoneticPr fontId="1"/>
  </si>
  <si>
    <t>ポリエチレン（高密度のもの（密度０．９４以上のもの））</t>
    <phoneticPr fontId="1"/>
  </si>
  <si>
    <t>ポリスチレン（成形材料（ＧＰ・ＨＩ））</t>
    <phoneticPr fontId="1"/>
  </si>
  <si>
    <t>ポリスチレン（発泡用（ＦＳ））</t>
    <phoneticPr fontId="1"/>
  </si>
  <si>
    <t>スチレンブタジエンラバー（クラム（油入りを除く））</t>
    <phoneticPr fontId="1"/>
  </si>
  <si>
    <t>Styrene­butadiene rubber (crumb rubber )(non-oil)</t>
    <phoneticPr fontId="1"/>
  </si>
  <si>
    <t>スチレンブタジエンラバー（クラム（油入り））</t>
    <phoneticPr fontId="1"/>
  </si>
  <si>
    <t>Styrene­butadiene rubber (crumb rubber )(oil extended)</t>
    <phoneticPr fontId="1"/>
  </si>
  <si>
    <t>スチレンブタジエンラバー（ラテックス）</t>
    <phoneticPr fontId="1"/>
  </si>
  <si>
    <t>Styrene­butadiene rubber (latex)</t>
    <phoneticPr fontId="1"/>
  </si>
  <si>
    <t>Polyethylene (Total of low density, ethylene vinyl acetate copolymer)</t>
    <phoneticPr fontId="1"/>
  </si>
  <si>
    <t>アルミニウム圧延製品（板、円板、条）</t>
    <rPh sb="6" eb="8">
      <t>アツエン</t>
    </rPh>
    <rPh sb="8" eb="10">
      <t>セイヒン</t>
    </rPh>
    <rPh sb="11" eb="12">
      <t>イタ</t>
    </rPh>
    <phoneticPr fontId="1"/>
  </si>
  <si>
    <t>Aluminum mill products (Plates and sheets, circles, strips)</t>
    <phoneticPr fontId="1"/>
  </si>
  <si>
    <t>アルミニウム圧延製品（管、棒・線、形材）</t>
    <rPh sb="6" eb="8">
      <t>アツエン</t>
    </rPh>
    <rPh sb="8" eb="10">
      <t>セイヒン</t>
    </rPh>
    <phoneticPr fontId="1"/>
  </si>
  <si>
    <t>Aluminum mill products (Pipes and tubes, rods and bars, wires, shapes and profiles)</t>
    <phoneticPr fontId="1"/>
  </si>
  <si>
    <t>Monthly productive capacity (Refining capacity)</t>
    <phoneticPr fontId="1"/>
  </si>
  <si>
    <t>1009</t>
    <phoneticPr fontId="1"/>
  </si>
  <si>
    <t>陸上移動通信装置計</t>
    <rPh sb="8" eb="9">
      <t>ケイ</t>
    </rPh>
    <phoneticPr fontId="1"/>
  </si>
  <si>
    <t>利用上の注意</t>
  </si>
  <si>
    <t>Ⅰ</t>
  </si>
  <si>
    <t>経済産業省生産動態統計調査規則により実施された月次の調査結果を掲載しています。</t>
  </si>
  <si>
    <t>調査の概要、用語の解説等は経済産業省のホームページを参照してください。</t>
  </si>
  <si>
    <t>Ⅱ</t>
  </si>
  <si>
    <t>最新１３か月分の調査事項の数値について掲載しています。「X」の表記は、秘匿を表しています。</t>
  </si>
  <si>
    <t>なお、秘匿により数値が公表できない調査品目については、数値が公表できる上位中間計項目を追加しております。</t>
    <rPh sb="3" eb="5">
      <t>ヒトク</t>
    </rPh>
    <rPh sb="8" eb="10">
      <t>スウチ</t>
    </rPh>
    <rPh sb="11" eb="13">
      <t>コウヒョウ</t>
    </rPh>
    <rPh sb="17" eb="19">
      <t>チョウサ</t>
    </rPh>
    <rPh sb="19" eb="21">
      <t>ヒンモク</t>
    </rPh>
    <rPh sb="27" eb="29">
      <t>スウチ</t>
    </rPh>
    <rPh sb="30" eb="32">
      <t>コウヒョウ</t>
    </rPh>
    <rPh sb="35" eb="37">
      <t>ジョウイ</t>
    </rPh>
    <rPh sb="37" eb="39">
      <t>チュウカン</t>
    </rPh>
    <rPh sb="39" eb="40">
      <t>ケイ</t>
    </rPh>
    <rPh sb="40" eb="42">
      <t>コウモク</t>
    </rPh>
    <rPh sb="43" eb="45">
      <t>ツイカ</t>
    </rPh>
    <phoneticPr fontId="1"/>
  </si>
  <si>
    <t>公表している上位中間計項目は、「中間計項目一覧」シートで確認してください。</t>
    <rPh sb="0" eb="2">
      <t>コウヒョウ</t>
    </rPh>
    <rPh sb="6" eb="8">
      <t>ジョウイ</t>
    </rPh>
    <rPh sb="8" eb="10">
      <t>チュウカン</t>
    </rPh>
    <rPh sb="10" eb="11">
      <t>ケイ</t>
    </rPh>
    <rPh sb="11" eb="13">
      <t>コウモク</t>
    </rPh>
    <rPh sb="16" eb="18">
      <t>チュウカン</t>
    </rPh>
    <rPh sb="18" eb="19">
      <t>ケイ</t>
    </rPh>
    <rPh sb="19" eb="21">
      <t>コウモク</t>
    </rPh>
    <rPh sb="21" eb="23">
      <t>イチラン</t>
    </rPh>
    <rPh sb="28" eb="30">
      <t>カクニン</t>
    </rPh>
    <phoneticPr fontId="1"/>
  </si>
  <si>
    <t>また一部の生産能力を指数で公表しています。それらについては「機械統計生産能力指数」を参照してください。</t>
    <phoneticPr fontId="1"/>
  </si>
  <si>
    <t>Ⅲ</t>
  </si>
  <si>
    <t>統計表に掲載している品目は、現在調査を行っている品目となっており、調査票改正等により現在調査を行っていない品目の過去の変遷や 数値については、</t>
  </si>
  <si>
    <t>「調査品目の変遷」や</t>
    <phoneticPr fontId="11"/>
  </si>
  <si>
    <t>年報</t>
    <phoneticPr fontId="11"/>
  </si>
  <si>
    <t>を参照してください。</t>
  </si>
  <si>
    <t>Ⅳ</t>
  </si>
  <si>
    <t>Ⅴ</t>
  </si>
  <si>
    <t>当月に過去時系列の修正があった場合は、目次の該当調査票のE列に「★」印を付けるとともに、修正のあった実数、リンク係数について、「修正情報」シートに掲載しています。</t>
    <phoneticPr fontId="1"/>
  </si>
  <si>
    <t>今回の修正を含む、過去時系列の修正情報はこちらを参照してください。</t>
    <phoneticPr fontId="1"/>
  </si>
  <si>
    <t>Ⅵ</t>
  </si>
  <si>
    <t>調査票改正などにより、過去の数値との比較ができなくなった場合は、リンク係数（接続係数）を用いて前月比・前年同月比などを計算してください。</t>
  </si>
  <si>
    <t>リンク係数は生産、出荷、在庫、生産能力について作成しています。</t>
    <rPh sb="3" eb="5">
      <t>ケイスウ</t>
    </rPh>
    <rPh sb="6" eb="8">
      <t>セイサン</t>
    </rPh>
    <rPh sb="9" eb="11">
      <t>シュッカ</t>
    </rPh>
    <rPh sb="12" eb="14">
      <t>ザイコ</t>
    </rPh>
    <rPh sb="15" eb="17">
      <t>セイサン</t>
    </rPh>
    <rPh sb="17" eb="19">
      <t>ノウリョク</t>
    </rPh>
    <rPh sb="23" eb="25">
      <t>サクセイ</t>
    </rPh>
    <phoneticPr fontId="1"/>
  </si>
  <si>
    <t>生産、出荷、在庫、生産能力のリンク係数は「リンク係数表」シートで確認してください。</t>
    <rPh sb="0" eb="2">
      <t>セイサン</t>
    </rPh>
    <rPh sb="3" eb="5">
      <t>シュッカ</t>
    </rPh>
    <rPh sb="6" eb="8">
      <t>ザイコ</t>
    </rPh>
    <rPh sb="9" eb="11">
      <t>セイサン</t>
    </rPh>
    <rPh sb="11" eb="13">
      <t>ノウリョク</t>
    </rPh>
    <phoneticPr fontId="1"/>
  </si>
  <si>
    <t>Ⅶ</t>
    <phoneticPr fontId="1"/>
  </si>
  <si>
    <t>Notes for utilization</t>
    <phoneticPr fontId="1"/>
  </si>
  <si>
    <t>Ⅰ</t>
    <phoneticPr fontId="1"/>
  </si>
  <si>
    <t>This monthly report publishes the results of the monthly survey conducted under METI's regulations for the Current Survey of Production.</t>
    <phoneticPr fontId="1"/>
  </si>
  <si>
    <t>Please refer to the website of the Ministry of Economy, Trade and Industry (METI) for explanations such as "Outline of the Survey" and "Explanation of Terms".</t>
    <phoneticPr fontId="1"/>
  </si>
  <si>
    <t>Ⅱ</t>
    <phoneticPr fontId="1"/>
  </si>
  <si>
    <t>The figures for the latest 13 months of survey items are listed here. An "X" denotes confidentiality.</t>
    <phoneticPr fontId="1"/>
  </si>
  <si>
    <t>For survey items for which the figures cannot be disclosed due to confidentiality, we have added the upper intermediate total items for which the figures can be disclosed.</t>
    <phoneticPr fontId="1"/>
  </si>
  <si>
    <t>Please check the "List of Intermediate Total Items" sheet for the upper intermediate total items that have been published.</t>
    <phoneticPr fontId="1"/>
  </si>
  <si>
    <t>In addition, some production capacity figures are published in index form.</t>
    <phoneticPr fontId="1"/>
  </si>
  <si>
    <t>For more information about them, please refer to the "Indices of machinery and fabricated metal productive capacity" sheet.</t>
    <phoneticPr fontId="1"/>
  </si>
  <si>
    <t>Ⅲ</t>
    <phoneticPr fontId="1"/>
  </si>
  <si>
    <t xml:space="preserve">The items listed in the statistical table are those that are currently being surveyed. For information on past changes and figures for items that are no longer surveyed </t>
    <phoneticPr fontId="1"/>
  </si>
  <si>
    <t>due to revisions to the survey form or other reasons, please refer to "Changes in Survey Items" or "Yearbook".</t>
  </si>
  <si>
    <t>Ⅳ</t>
    <phoneticPr fontId="1"/>
  </si>
  <si>
    <t>Ⅴ</t>
    <phoneticPr fontId="1"/>
  </si>
  <si>
    <t>When there is a revision of past figures in the current month, a "★" mark is placed in column E of the corresponding survey form in the table of contents.</t>
    <phoneticPr fontId="1"/>
  </si>
  <si>
    <t xml:space="preserve">Please refer to the "Correction of past statistical table" sheet.                        </t>
    <phoneticPr fontId="1"/>
  </si>
  <si>
    <t>For information on revisions to past figures, please refer to the "Errata" page on the METI website.</t>
    <phoneticPr fontId="1"/>
  </si>
  <si>
    <t>Ⅵ</t>
    <phoneticPr fontId="1"/>
  </si>
  <si>
    <t>If the comparison of past figures is no longer possible due to reasons such as revision of the survey form, please use the "link coefficient" (connection coefficient)</t>
    <phoneticPr fontId="1"/>
  </si>
  <si>
    <t>to calculate the month-to-month or year-over-year comparison.</t>
    <phoneticPr fontId="1"/>
  </si>
  <si>
    <t>The "link coefficients" (connection coefficients) are created for "production", "shipment", "inventory", and "productive capacity".</t>
    <phoneticPr fontId="1"/>
  </si>
  <si>
    <t>Check the link coefficients (connection coefficients) for "production," "shipment," "inventory," and "productive capacity" on the "Link Coefficients Table" sheet.</t>
    <phoneticPr fontId="1"/>
  </si>
  <si>
    <t>２０２３年１月分更新時点で２０２２年分の年間補正を行いましたのでご注意ください。</t>
    <phoneticPr fontId="1"/>
  </si>
  <si>
    <t>The figures contained in the statistical tables reflect changes that can be made after each monthly publication (the period from January 2022 through December 2022).</t>
    <phoneticPr fontId="1"/>
  </si>
  <si>
    <t>　目  次　</t>
    <phoneticPr fontId="1"/>
  </si>
  <si>
    <t>　Contents　</t>
    <phoneticPr fontId="1"/>
  </si>
  <si>
    <t>↓調査票番号から実数表へ、☆からリンク係数表へそれぞれジャンプします。</t>
  </si>
  <si>
    <t>↓The questionnaire number link will direct you to the statistic table and ”☆” to the coefficients table.</t>
    <phoneticPr fontId="1"/>
  </si>
  <si>
    <t>調　　　　　　　　　査　　　　　　　　票　　　　　　　　名</t>
  </si>
  <si>
    <t>修正情報の有無（★）
Correction information (★)</t>
    <phoneticPr fontId="1"/>
  </si>
  <si>
    <t>鉄鋼月報（その４）普通鋼冷間仕上鋼材(線類を除く)･めっき鋼材(線類を除く)･冷間ロール成型形鋼</t>
  </si>
  <si>
    <t>鉄鋼月報（その７）磨棒鋼･線類・鋳鉄管・鉄鋼加工製品</t>
  </si>
  <si>
    <t>機械器具月報（その１）ボイラ及び原動機（自動車用、二輪自動車用、鉄道車両用及び航空機用のものを除く）</t>
  </si>
  <si>
    <t>機械器具月報（その６）ポンプ、圧縮機及び送風機（自動車用、二輪自動車用及び航空機用のものを除く）</t>
  </si>
  <si>
    <t>機械器具月報（その７）油圧機器及び空気圧機器（航空機用のものを除く）</t>
  </si>
  <si>
    <t>機械器具月報（その10）農業用機械器具及び木材加工機械</t>
  </si>
  <si>
    <t>機械器具月報（その11）金属工作機械</t>
  </si>
  <si>
    <t>機械器具月報（その12）金属加工機械及び鋳造装置</t>
  </si>
  <si>
    <t>機械器具月報（その14）食料品加工機械、包装機械及び荷造機械</t>
  </si>
  <si>
    <t>機械器具月報（その16）事務用機械</t>
  </si>
  <si>
    <t>機械器具月報（その17）ミシン及び繊維機械</t>
  </si>
  <si>
    <t>機械器具月報（その18）冷凍機及び冷凍機応用製品</t>
  </si>
  <si>
    <t>機械器具月報（その19）業務用サービス機器</t>
  </si>
  <si>
    <t>機械器具月報（その20）軸受、軸受メタル及びブッシュ</t>
  </si>
  <si>
    <t>機械器具月報（その23）金型</t>
  </si>
  <si>
    <t>機械器具月報（その24）機械工具</t>
  </si>
  <si>
    <t>空気動工具､作業工具､のこ刃及び機械刃物月報</t>
  </si>
  <si>
    <t>機械器具月報（その28）回転電気機械（航空機用のものを除く）</t>
  </si>
  <si>
    <t>機械器具月報（その29）静止電気機械器具（航空機用のものを除く）</t>
  </si>
  <si>
    <t>機械器具月報（その30）開閉制御装置（航空機用のものを除く）</t>
  </si>
  <si>
    <t>機械器具月報（その31）民生用電気機械器具</t>
  </si>
  <si>
    <t>機械器具月報（その32）電球、配線及び電気照明器具</t>
  </si>
  <si>
    <t>機械器具月報（その33）通信機械器具及び無線応用装置</t>
  </si>
  <si>
    <t>機械器具月報（その34）民生用電子機械器具</t>
  </si>
  <si>
    <t>機械器具月報（その35）電子部品</t>
  </si>
  <si>
    <t>機械器具月報（その36）電子管、半導体素子及び集積回路</t>
  </si>
  <si>
    <t>機械器具月報（その37）電子計算機及び情報端末</t>
  </si>
  <si>
    <t>機械器具月報（その38）電気計測器及び電子応用装置</t>
  </si>
  <si>
    <t>機械器具月報（その39）電池</t>
  </si>
  <si>
    <t>機械器具月報（その40）自動車（戦闘用自動車を除く）</t>
  </si>
  <si>
    <t>機械器具月報（その41）自動車部品及び内燃機関電装品</t>
  </si>
  <si>
    <t>機械器具月報（その43）自転車及び車いす（原動機付自転車を除く）</t>
  </si>
  <si>
    <t>機械器具月報（その44）産業車両</t>
  </si>
  <si>
    <t>機械器具月報（その45）航空機</t>
  </si>
  <si>
    <t>機械器具月報（その46）計測機器</t>
  </si>
  <si>
    <t>機械器具月報（その47）光学機械器具及び時計</t>
  </si>
  <si>
    <t>機械器具月報（その57）半導体製造装置及びフラットパネル･ディスプレイ製造装置</t>
  </si>
  <si>
    <t>項目名</t>
    <rPh sb="0" eb="3">
      <t>コウモクメイ</t>
    </rPh>
    <phoneticPr fontId="1"/>
  </si>
  <si>
    <t>注釈</t>
  </si>
  <si>
    <t>0138-0140</t>
    <phoneticPr fontId="11"/>
  </si>
  <si>
    <t>織上がり幅50.8cm（20インチ）以上のもの</t>
    <phoneticPr fontId="11"/>
  </si>
  <si>
    <t>0141-0142</t>
    <phoneticPr fontId="11"/>
  </si>
  <si>
    <t>織上がり幅50.8cm未満のもの</t>
    <phoneticPr fontId="11"/>
  </si>
  <si>
    <t>0143</t>
    <phoneticPr fontId="1"/>
  </si>
  <si>
    <t>織物製のアンダーシャツを含む。</t>
    <phoneticPr fontId="1"/>
  </si>
  <si>
    <t>0111</t>
    <phoneticPr fontId="1"/>
  </si>
  <si>
    <t>活性炭のうち粒状には破砕炭を含む。</t>
  </si>
  <si>
    <t>0107</t>
    <phoneticPr fontId="1"/>
  </si>
  <si>
    <t>溶解アセチレンは高圧ガス容器詰のもの。</t>
  </si>
  <si>
    <t>0109</t>
    <phoneticPr fontId="1"/>
  </si>
  <si>
    <t>炭酸ガスは、肥料、清涼飲料製造用の自家使用分は除く。</t>
  </si>
  <si>
    <t>0110</t>
    <phoneticPr fontId="1"/>
  </si>
  <si>
    <t>ＦＲＰ用（強化プラスチック、Fiber reinforced plastics）</t>
  </si>
  <si>
    <t>0209</t>
    <phoneticPr fontId="1"/>
  </si>
  <si>
    <t>国内粗銅には粗銅用に記載してある海外粗銅を再精製し、生産された粗銅を含む。</t>
  </si>
  <si>
    <t>0215-0217</t>
    <phoneticPr fontId="1"/>
  </si>
  <si>
    <t>ＩＳＰ製錬による原料を含み、副産粗鉛の原料は含まない。</t>
  </si>
  <si>
    <t>0225-0227</t>
    <phoneticPr fontId="1"/>
  </si>
  <si>
    <t>亜鉛の原料にはＩＳＰ製錬による原料を含む。</t>
  </si>
  <si>
    <t>0301</t>
    <phoneticPr fontId="1"/>
  </si>
  <si>
    <t>鉄鋼月報（その７）で調査した従事者を含む。</t>
  </si>
  <si>
    <t>石油化学製品月報で調査した従事者を含む。</t>
  </si>
  <si>
    <t>ポリエチレン（低密度）は、エチレン・酢酸ビニルコポリマーを含む。</t>
  </si>
  <si>
    <t>0401</t>
    <phoneticPr fontId="1"/>
  </si>
  <si>
    <t>脂肪酸は、直分脂肪酸のみの数値である。</t>
  </si>
  <si>
    <t>0407</t>
    <phoneticPr fontId="1"/>
  </si>
  <si>
    <t>亜鉛の能力には精留亜鉛の能力を含む。</t>
  </si>
  <si>
    <t>Category</t>
    <phoneticPr fontId="1"/>
  </si>
  <si>
    <t>Number</t>
    <phoneticPr fontId="1"/>
  </si>
  <si>
    <t>Notes</t>
    <phoneticPr fontId="1"/>
  </si>
  <si>
    <t>Product</t>
    <phoneticPr fontId="1"/>
  </si>
  <si>
    <t>Wide fabrics are those with a woven width of 50.8 cm (20 inches) or more.</t>
    <phoneticPr fontId="11"/>
  </si>
  <si>
    <t>Narrow fabrics are those with a woven width of less than 50.8 cm.</t>
    <phoneticPr fontId="11"/>
  </si>
  <si>
    <t xml:space="preserve">'Other underwear, foundation garment and night wear' includes undershirts of woven fabric. </t>
    <phoneticPr fontId="1"/>
  </si>
  <si>
    <t>Granular activated charcoal includes crushed charcoal.</t>
    <phoneticPr fontId="1"/>
  </si>
  <si>
    <t xml:space="preserve">Dissolved acetylene is that packed in high-pressure gas containers. </t>
    <phoneticPr fontId="1"/>
  </si>
  <si>
    <t xml:space="preserve">Figures for carbon dioxide do not include in-house utilization for production of fertilizers and soft drinks. </t>
    <phoneticPr fontId="1"/>
  </si>
  <si>
    <t>For use in FRP (reinforced plastics, fiber glass reinforced plastics)</t>
    <phoneticPr fontId="1"/>
  </si>
  <si>
    <t>Raw material</t>
    <phoneticPr fontId="1"/>
  </si>
  <si>
    <t>" Blister copper, domestic" includes the blister copper obtained by re-smelting  the imported blister copper mentioned in "for blister copper".</t>
    <phoneticPr fontId="1"/>
  </si>
  <si>
    <t>Includes materials obtained by ISP smelting, and does not include materials for lead bullion obtained as by-products.</t>
    <phoneticPr fontId="1"/>
  </si>
  <si>
    <t>Zinc includes that obtained by ISP smelting.</t>
    <phoneticPr fontId="1"/>
  </si>
  <si>
    <t>Labor</t>
    <phoneticPr fontId="1"/>
  </si>
  <si>
    <t>The number of "Iron and steel" persons at the end of the month includes those surveyed in the Steel Monthly Report (Part 7).</t>
    <phoneticPr fontId="1"/>
  </si>
  <si>
    <t xml:space="preserve">Include persons engaged surveyed in the Petrochemical products Monthly Report. </t>
    <phoneticPr fontId="1"/>
  </si>
  <si>
    <t>Polyethylene (low-density) includes ethylene-vinyl acetate copolymers.</t>
    <phoneticPr fontId="1"/>
  </si>
  <si>
    <t>Fatty acids is the numerical value of only Split fatty acid.</t>
    <phoneticPr fontId="1"/>
  </si>
  <si>
    <t>Productive capacity of zinc includes productive capacity of reflux refined zinc.</t>
    <phoneticPr fontId="1"/>
  </si>
  <si>
    <t>稼働率の算式について</t>
  </si>
  <si>
    <t>稼働率＝（月間生産量／月間生産能力）*100　で表示した。　</t>
  </si>
  <si>
    <t>ただし、次の品目については、以下のとおり。</t>
  </si>
  <si>
    <t>設備合計（紙計）＝（（紙生産数量計－加工原紙その他出荷）／紙計月間生産能力）*100</t>
    <rPh sb="0" eb="2">
      <t>セツビ</t>
    </rPh>
    <rPh sb="2" eb="4">
      <t>ゴウケイ</t>
    </rPh>
    <phoneticPr fontId="1"/>
  </si>
  <si>
    <t>ガラス製品（光学用ガラス素地）＝（光学用ガラス素地月間引き出し量／光学用ガラス素地月間生産能力）*100</t>
  </si>
  <si>
    <t>ガラス製品（容器類）＝（容器類月間引き出し量／容器類月間生産能力）*100</t>
  </si>
  <si>
    <t>自動車用タイヤ＝（自動車用タイヤ月間生産本数／自動車用タイヤ月間生産能力）*100</t>
  </si>
  <si>
    <t>素板ガラス＝（素板ガラス月間生産量／素板ガラス月間生産能力）*100</t>
  </si>
  <si>
    <t>0403</t>
    <phoneticPr fontId="1"/>
  </si>
  <si>
    <t>ガラス短繊維＝（原繊維生産量／原繊維月間生産能力）*100</t>
  </si>
  <si>
    <t>0404</t>
    <phoneticPr fontId="1"/>
  </si>
  <si>
    <t>ガラス長繊維＝（原繊維生産量／原繊維月間生産能力）*100</t>
  </si>
  <si>
    <t>耐火れんが（トンネル炉）＝（トンネル炉月間生産量／トンネル炉月間生産能力）*100</t>
  </si>
  <si>
    <t>耐火れんが（その他の炉）＝（その他炉月間生産量／その他炉月間生産能力）*100</t>
  </si>
  <si>
    <t>クリンカ（セメント）＝（クリンカの月間生産量／クリンカ月間生産能力）*100</t>
    <phoneticPr fontId="1"/>
  </si>
  <si>
    <t>Methods of calculating the operating ratio</t>
    <phoneticPr fontId="1"/>
  </si>
  <si>
    <t>Operating ratio ＝（Production quantity / Productive capacity）*100　　</t>
    <phoneticPr fontId="1"/>
  </si>
  <si>
    <t xml:space="preserve">The operating ratio is calculated above except for the following commodities. </t>
    <phoneticPr fontId="1"/>
  </si>
  <si>
    <t>Total of paper ＝(( Total of paper production quantity - Other shipments quantity of the base stock for converting paper）/ Monthly productive capacity of the total of paper )*100</t>
    <phoneticPr fontId="1"/>
  </si>
  <si>
    <t>Glass products (Optical glass blanks) = (Draw of optical glass blanks / Capacity of melting furnace for optical glass blanks)*100</t>
    <phoneticPr fontId="1"/>
  </si>
  <si>
    <t>Glass products (Glass containers) = (Draw of glass containers / Capacity of melting furnace for glass containers)*100</t>
    <phoneticPr fontId="1"/>
  </si>
  <si>
    <t>Rubber tires for automobiles(except tires for special motor vehicles) ＝(Production quantity of rubber tires for automobiles (except tires for special motor vehicles) / Monthly productive capacity of Rubber tires for automobiles(except tires for special motor vehicles))*100</t>
    <phoneticPr fontId="1"/>
  </si>
  <si>
    <t>Material flat glass = (Production of material flat glass / Capacity of melting furnace)*100</t>
    <phoneticPr fontId="1"/>
  </si>
  <si>
    <t>Glass fiber wool = (Production of basic fiber / Production capacity of basic fiber)*100</t>
    <phoneticPr fontId="1"/>
  </si>
  <si>
    <t>Glass fiber continuous textiles = (Production of basic fiber / Production capacity of basic fiber)*100</t>
    <phoneticPr fontId="1"/>
  </si>
  <si>
    <t>Refractory brick total (Tunnel furnace) = (Production of Tunnel furnace / Capacity of Tunnel furnace)*100</t>
    <phoneticPr fontId="1"/>
  </si>
  <si>
    <t>Refractory brick total(Other furnace) = (Production of Other furnace / Caapacity of Other furnace)*100</t>
    <phoneticPr fontId="1"/>
  </si>
  <si>
    <t>Clinker (cement) = (Production of clinke / Production capacity of clinker)*100</t>
    <phoneticPr fontId="1"/>
  </si>
  <si>
    <t>主な製造品に基づき４区分の部門別に集計。事業所全体の月末従事者数は、A1～A4の合計</t>
    <rPh sb="15" eb="16">
      <t>ベツ</t>
    </rPh>
    <phoneticPr fontId="1"/>
  </si>
  <si>
    <t>Number of persons engaged at the end of month</t>
    <phoneticPr fontId="1"/>
  </si>
  <si>
    <t>Aggregated into the four divisions based on the main commodities manufactured. The total number of persons engaged at the end of month is the sum of A1 to A4.</t>
    <phoneticPr fontId="1"/>
  </si>
  <si>
    <t>0131-0133</t>
    <phoneticPr fontId="1"/>
  </si>
  <si>
    <t xml:space="preserve">自動車の生産内訳（ＨＥＶ車、ＰＨＥＶ車、電気自動車及び燃料電池車） </t>
    <rPh sb="4" eb="6">
      <t>セイサン</t>
    </rPh>
    <rPh sb="6" eb="8">
      <t>ウチワケ</t>
    </rPh>
    <phoneticPr fontId="1"/>
  </si>
  <si>
    <t>The items of production by kind of passenger cars.(Hybrid vehicles, plug-in hybrid vehicles, electric vehicles and fuel cell vehicles)</t>
    <phoneticPr fontId="1"/>
  </si>
  <si>
    <t>0110～0111</t>
    <phoneticPr fontId="1"/>
  </si>
  <si>
    <t>単位未満、実績なしは「０」、不詳は「***」としています。</t>
    <phoneticPr fontId="1"/>
  </si>
  <si>
    <t>The "less than 1 unit after rounding" and "no results recorded" are indicated as "0".  "***" means results are unknown.</t>
    <phoneticPr fontId="1"/>
  </si>
  <si>
    <t>ショベル系掘削機械（０．６ｍ３以上）</t>
    <phoneticPr fontId="1"/>
  </si>
  <si>
    <t>Oil-hydraulic and pneumatic equipment(except those for aircraft)</t>
    <phoneticPr fontId="1"/>
  </si>
  <si>
    <t>Rotating electrical machineries (except those for aircraft)</t>
    <phoneticPr fontId="1"/>
  </si>
  <si>
    <t>Electrical stationary machines(except those for aircraft)</t>
    <phoneticPr fontId="1"/>
  </si>
  <si>
    <t>Switchgears and controlling equipment (except those for aircraft)</t>
    <phoneticPr fontId="1"/>
  </si>
  <si>
    <t>無水フタル酸（石油化学製品を除く）</t>
    <phoneticPr fontId="1"/>
  </si>
  <si>
    <t>0123～0130</t>
    <phoneticPr fontId="1"/>
  </si>
  <si>
    <t>Air conditioners (separate type)(outdoor unit)(less than or equal to 4.0kW)</t>
  </si>
  <si>
    <t>1202</t>
    <phoneticPr fontId="1"/>
  </si>
  <si>
    <t>織物生産月報</t>
    <phoneticPr fontId="1"/>
  </si>
  <si>
    <t>綿織物生地（糸晒しを含む）</t>
    <phoneticPr fontId="1"/>
  </si>
  <si>
    <t>Cotton fabrics texture total (including bleached yarn)</t>
    <phoneticPr fontId="1"/>
  </si>
  <si>
    <t>0121A～0128A</t>
    <phoneticPr fontId="1"/>
  </si>
  <si>
    <t>ガス湯沸器</t>
    <rPh sb="2" eb="5">
      <t>ユワカシキ</t>
    </rPh>
    <phoneticPr fontId="1"/>
  </si>
  <si>
    <t>Gas-fired water heaters</t>
    <phoneticPr fontId="1"/>
  </si>
  <si>
    <t>Air conditioners (split type)(outdoor unit)(less than or equal to 4.0kW)</t>
  </si>
  <si>
    <t>Air conditioners (split type)(outdoor unit)(greater than 4.0kW and less than or equal to 7.1kW)</t>
  </si>
  <si>
    <t>Air conditioners (split type)(outdoor unit)(greater than 7.1kW)</t>
  </si>
  <si>
    <t>Air conditioners (split type)(indoor unit)(less than or equal to 4.0kW)</t>
  </si>
  <si>
    <t>Air conditioners (split type)(indoor unit)(greater than 4.0kW and less than or equal to 7.1kW)</t>
  </si>
  <si>
    <t>Air conditioners (split type)(indoor unit)(greater than 7.1kW)</t>
  </si>
  <si>
    <t>1000</t>
  </si>
  <si>
    <t>航空機総計</t>
    <rPh sb="0" eb="3">
      <t>コウクウキ</t>
    </rPh>
    <rPh sb="3" eb="5">
      <t>ソウケイ</t>
    </rPh>
    <phoneticPr fontId="1"/>
  </si>
  <si>
    <t>F</t>
    <phoneticPr fontId="1"/>
  </si>
  <si>
    <t>H</t>
    <phoneticPr fontId="1"/>
  </si>
  <si>
    <t>I</t>
    <phoneticPr fontId="1"/>
  </si>
  <si>
    <t>Total of aircraft(all item)</t>
    <phoneticPr fontId="1"/>
  </si>
  <si>
    <t>0101～0112</t>
    <phoneticPr fontId="1"/>
  </si>
  <si>
    <t>アルカリ蓄電池計</t>
    <rPh sb="7" eb="8">
      <t>ケイ</t>
    </rPh>
    <phoneticPr fontId="1"/>
  </si>
  <si>
    <t>Total of metal oxide semiconductor ICs</t>
    <phoneticPr fontId="1"/>
  </si>
  <si>
    <t>Total of alkaline storage batteries</t>
  </si>
  <si>
    <t>Total of alkaline storage batteries</t>
    <phoneticPr fontId="7"/>
  </si>
  <si>
    <t>Total of landing radio communication equipment</t>
  </si>
  <si>
    <t>Total of landing radio communication equipment</t>
    <phoneticPr fontId="1"/>
  </si>
  <si>
    <t>***</t>
  </si>
  <si>
    <t>2023000202</t>
    <phoneticPr fontId="1"/>
  </si>
  <si>
    <t>202302</t>
    <phoneticPr fontId="1"/>
  </si>
  <si>
    <t>0104E～0104F</t>
    <phoneticPr fontId="1"/>
  </si>
  <si>
    <t>2023000303</t>
    <phoneticPr fontId="1"/>
  </si>
  <si>
    <t>202303</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</si>
</sst>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_);[Red]\(0.0\)"/>
    <numFmt numFmtId="177" formatCode="#,##0.0;&quot;▲ &quot;#,##0.0"/>
    <numFmt numFmtId="178" formatCode="0.0_ "/>
  </numFmts>
  <fonts count="16" x14ac:knownFonts="1">
    <font>
      <sz val="10"/>
      <color theme="1"/>
      <name val="ＭＳ ゴシック"/>
      <family val="3"/>
      <charset val="128"/>
    </font>
    <font>
      <sz val="6"/>
      <name val="ＭＳ ゴシック"/>
      <family val="3"/>
      <charset val="128"/>
    </font>
    <font>
      <sz val="10"/>
      <color theme="1"/>
      <name val="ＭＳ ゴシック"/>
      <family val="3"/>
      <charset val="128"/>
    </font>
    <font>
      <sz val="18"/>
      <color theme="3"/>
      <name val="游ゴシック Light"/>
      <family val="2"/>
      <charset val="128"/>
      <scheme val="major"/>
    </font>
    <font>
      <sz val="11"/>
      <color theme="1"/>
      <name val="游ゴシック"/>
      <family val="2"/>
      <scheme val="minor"/>
    </font>
    <font>
      <sz val="10"/>
      <name val="ＭＳ ゴシック"/>
      <family val="3"/>
      <charset val="128"/>
    </font>
    <font>
      <sz val="11"/>
      <name val="ＭＳ Ｐゴシック"/>
      <family val="3"/>
      <charset val="128"/>
    </font>
    <font>
      <sz val="6"/>
      <name val="游ゴシック"/>
      <family val="2"/>
      <charset val="128"/>
      <scheme val="minor"/>
    </font>
    <font>
      <sz val="12"/>
      <name val="ＭＳ 明朝"/>
      <family val="1"/>
      <charset val="128"/>
    </font>
    <font>
      <sz val="11"/>
      <color theme="1"/>
      <name val="游ゴシック"/>
      <family val="3"/>
      <charset val="128"/>
      <scheme val="minor"/>
    </font>
    <font>
      <u/>
      <sz val="10"/>
      <color theme="10"/>
      <name val="ＭＳ ゴシック"/>
      <family val="3"/>
      <charset val="128"/>
    </font>
    <font>
      <sz val="6"/>
      <name val="ＭＳ Ｐゴシック"/>
      <family val="3"/>
      <charset val="128"/>
    </font>
    <font>
      <b/>
      <u val="double"/>
      <sz val="20"/>
      <color theme="1"/>
      <name val="ＭＳ ゴシック"/>
      <family val="3"/>
      <charset val="128"/>
    </font>
    <font>
      <b/>
      <sz val="12"/>
      <color rgb="FFFF0000"/>
      <name val="ＭＳ ゴシック"/>
      <family val="3"/>
      <charset val="128"/>
    </font>
    <font>
      <b/>
      <sz val="10"/>
      <color rgb="FFFF0000"/>
      <name val="ＭＳ ゴシック"/>
      <family val="3"/>
      <charset val="128"/>
    </font>
    <font>
      <sz val="12"/>
      <color theme="1"/>
      <name val="ＭＳ ゴシック"/>
      <family val="3"/>
      <charset val="128"/>
    </font>
  </fonts>
  <fills count="2">
    <fill>
      <patternFill patternType="none"/>
    </fill>
    <fill>
      <patternFill patternType="gray125"/>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s>
  <cellStyleXfs count="8">
    <xf numFmtId="0" fontId="0" fillId="0" borderId="0">
      <alignment vertical="center"/>
    </xf>
    <xf numFmtId="0" fontId="4" fillId="0" borderId="0"/>
    <xf numFmtId="0" fontId="2" fillId="0" borderId="0">
      <alignment vertical="center"/>
    </xf>
    <xf numFmtId="0" fontId="2" fillId="0" borderId="0">
      <alignment vertical="center"/>
    </xf>
    <xf numFmtId="0" fontId="6" fillId="0" borderId="0"/>
    <xf numFmtId="38" fontId="6" fillId="0" borderId="0" applyFont="0" applyFill="0" applyBorder="0" applyAlignment="0" applyProtection="0"/>
    <xf numFmtId="0" fontId="9" fillId="0" borderId="0"/>
    <xf numFmtId="0" fontId="10" fillId="0" borderId="0" applyNumberFormat="0" applyFill="0" applyBorder="0" applyAlignment="0" applyProtection="0">
      <alignment vertical="center"/>
    </xf>
  </cellStyleXfs>
  <cellXfs count="52">
    <xf numFmtId="0" fontId="0" fillId="0" borderId="0" xfId="0">
      <alignment vertical="center"/>
    </xf>
    <xf numFmtId="0" fontId="5" fillId="0" borderId="0" xfId="0" applyFont="1" applyFill="1">
      <alignment vertical="center"/>
    </xf>
    <xf numFmtId="177" fontId="5" fillId="0" borderId="1" xfId="5" applyNumberFormat="1" applyFont="1" applyFill="1" applyBorder="1" applyAlignment="1">
      <alignment horizontal="left" vertical="center"/>
    </xf>
    <xf numFmtId="0" fontId="5" fillId="0" borderId="0" xfId="3" applyFont="1" applyFill="1">
      <alignment vertical="center"/>
    </xf>
    <xf numFmtId="0" fontId="5" fillId="0" borderId="0" xfId="3" applyFont="1" applyFill="1" applyAlignment="1">
      <alignment horizontal="left" vertical="center"/>
    </xf>
    <xf numFmtId="0" fontId="5" fillId="0" borderId="0" xfId="0" applyFont="1" applyFill="1" applyAlignment="1">
      <alignment horizontal="left" vertical="center"/>
    </xf>
    <xf numFmtId="49" fontId="5" fillId="0" borderId="0" xfId="0" applyNumberFormat="1" applyFont="1" applyFill="1">
      <alignment vertical="center"/>
    </xf>
    <xf numFmtId="0" fontId="5" fillId="0" borderId="0" xfId="0" quotePrefix="1" applyFont="1" applyFill="1">
      <alignment vertical="center"/>
    </xf>
    <xf numFmtId="176" fontId="5" fillId="0" borderId="0" xfId="0" applyNumberFormat="1" applyFont="1" applyFill="1" applyAlignment="1">
      <alignment horizontal="left" vertical="center"/>
    </xf>
    <xf numFmtId="0" fontId="5" fillId="0" borderId="0" xfId="0" applyFont="1" applyFill="1" applyAlignment="1">
      <alignment horizontal="left" vertical="center" wrapText="1"/>
    </xf>
    <xf numFmtId="0" fontId="5" fillId="0" borderId="0" xfId="0" applyFont="1" applyFill="1" applyBorder="1" applyAlignment="1">
      <alignment horizontal="left" vertical="center"/>
    </xf>
    <xf numFmtId="176" fontId="5" fillId="0" borderId="0" xfId="0" applyNumberFormat="1" applyFont="1" applyFill="1" applyAlignment="1">
      <alignment horizontal="right" vertical="center"/>
    </xf>
    <xf numFmtId="0" fontId="5" fillId="0" borderId="1" xfId="0" applyFont="1" applyFill="1" applyBorder="1">
      <alignment vertical="center"/>
    </xf>
    <xf numFmtId="49" fontId="5" fillId="0" borderId="0" xfId="0" applyNumberFormat="1" applyFont="1" applyFill="1" applyAlignment="1">
      <alignment horizontal="left" vertical="center"/>
    </xf>
    <xf numFmtId="0" fontId="5" fillId="0" borderId="2" xfId="0" applyFont="1" applyFill="1" applyBorder="1">
      <alignment vertical="center"/>
    </xf>
    <xf numFmtId="0" fontId="5" fillId="0" borderId="1" xfId="0" applyFont="1" applyFill="1" applyBorder="1" applyAlignment="1">
      <alignment vertical="center"/>
    </xf>
    <xf numFmtId="0" fontId="5" fillId="0" borderId="0" xfId="0" applyFont="1">
      <alignment vertical="center"/>
    </xf>
    <xf numFmtId="49" fontId="5" fillId="0" borderId="0" xfId="0" applyNumberFormat="1" applyFont="1">
      <alignment vertical="center"/>
    </xf>
    <xf numFmtId="0" fontId="5" fillId="0" borderId="0" xfId="0" applyFont="1" applyAlignment="1">
      <alignment horizontal="left" vertical="center"/>
    </xf>
    <xf numFmtId="0" fontId="10" fillId="0" borderId="0" xfId="7" applyFill="1">
      <alignment vertical="center"/>
    </xf>
    <xf numFmtId="0" fontId="10" fillId="0" borderId="0" xfId="7" applyFill="1" applyAlignment="1" applyProtection="1">
      <alignment vertical="center"/>
    </xf>
    <xf numFmtId="0" fontId="10" fillId="0" borderId="0" xfId="7" applyFill="1" applyAlignment="1" applyProtection="1">
      <alignment horizontal="center" vertical="center"/>
    </xf>
    <xf numFmtId="0" fontId="0" fillId="0" borderId="0" xfId="7" applyFont="1" applyFill="1">
      <alignment vertical="center"/>
    </xf>
    <xf numFmtId="0" fontId="12" fillId="0" borderId="0" xfId="0" applyFont="1" applyAlignment="1">
      <alignment horizontal="center" vertical="center"/>
    </xf>
    <xf numFmtId="0" fontId="14" fillId="0" borderId="0" xfId="0" applyFont="1" applyAlignment="1">
      <alignment horizontal="left" vertical="center" wrapText="1"/>
    </xf>
    <xf numFmtId="0" fontId="13" fillId="0" borderId="0" xfId="0" applyFont="1" applyAlignment="1">
      <alignment horizontal="left" vertical="center"/>
    </xf>
    <xf numFmtId="0" fontId="15" fillId="0" borderId="0" xfId="0" applyFont="1" applyAlignment="1">
      <alignment horizontal="left" vertical="center"/>
    </xf>
    <xf numFmtId="0" fontId="0" fillId="0" borderId="1" xfId="0" applyBorder="1" applyAlignment="1">
      <alignment horizontal="center" vertical="center"/>
    </xf>
    <xf numFmtId="0" fontId="0" fillId="0" borderId="5" xfId="0" applyBorder="1" applyAlignment="1">
      <alignment horizontal="center" vertical="center"/>
    </xf>
    <xf numFmtId="0" fontId="0" fillId="0" borderId="0" xfId="0" applyAlignment="1">
      <alignment horizontal="center" vertical="center" wrapText="1"/>
    </xf>
    <xf numFmtId="0" fontId="0" fillId="0" borderId="0" xfId="0" applyAlignment="1">
      <alignment horizontal="center" vertical="center"/>
    </xf>
    <xf numFmtId="49" fontId="5" fillId="0" borderId="0" xfId="0" applyNumberFormat="1" applyFont="1" applyAlignment="1">
      <alignment horizontal="right" vertical="center"/>
    </xf>
    <xf numFmtId="0" fontId="0" fillId="0" borderId="0" xfId="0" applyFill="1">
      <alignment vertical="center"/>
    </xf>
    <xf numFmtId="49" fontId="5" fillId="0" borderId="0" xfId="0" applyNumberFormat="1" applyFont="1" applyFill="1" applyAlignment="1">
      <alignment horizontal="right" vertical="center"/>
    </xf>
    <xf numFmtId="0" fontId="5" fillId="0" borderId="0" xfId="0" quotePrefix="1" applyFont="1">
      <alignment vertical="center"/>
    </xf>
    <xf numFmtId="0" fontId="5" fillId="0" borderId="1" xfId="0" applyFont="1" applyBorder="1">
      <alignment vertical="center"/>
    </xf>
    <xf numFmtId="0" fontId="5" fillId="0" borderId="0" xfId="0" applyFont="1" applyAlignment="1">
      <alignment horizontal="right" vertical="center"/>
    </xf>
    <xf numFmtId="178" fontId="0" fillId="0" borderId="0" xfId="0" applyNumberFormat="1">
      <alignment vertical="center"/>
    </xf>
    <xf numFmtId="0" fontId="12" fillId="0" borderId="0" xfId="0" applyFont="1" applyAlignment="1">
      <alignment horizontal="center" vertical="center"/>
    </xf>
    <xf numFmtId="0" fontId="13" fillId="0" borderId="0" xfId="0" applyFont="1" applyAlignment="1">
      <alignment horizontal="center" vertical="center"/>
    </xf>
    <xf numFmtId="0" fontId="5" fillId="0" borderId="2" xfId="0" applyFont="1" applyFill="1" applyBorder="1" applyAlignment="1">
      <alignment horizontal="left" vertical="center"/>
    </xf>
    <xf numFmtId="0" fontId="5" fillId="0" borderId="3" xfId="0" applyFont="1" applyFill="1" applyBorder="1" applyAlignment="1">
      <alignment horizontal="left" vertical="center"/>
    </xf>
    <xf numFmtId="0" fontId="5" fillId="0" borderId="4" xfId="0" applyFont="1" applyFill="1" applyBorder="1" applyAlignment="1">
      <alignment horizontal="left" vertical="center"/>
    </xf>
    <xf numFmtId="0" fontId="5" fillId="0" borderId="2" xfId="0" applyFont="1" applyFill="1" applyBorder="1" applyAlignment="1">
      <alignment vertical="center"/>
    </xf>
    <xf numFmtId="0" fontId="5" fillId="0" borderId="3" xfId="0" applyFont="1" applyFill="1" applyBorder="1" applyAlignment="1">
      <alignment vertical="center"/>
    </xf>
    <xf numFmtId="0" fontId="5" fillId="0" borderId="4" xfId="0" applyFont="1" applyFill="1" applyBorder="1" applyAlignment="1">
      <alignmen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1" xfId="0" applyFont="1" applyFill="1" applyBorder="1" applyAlignment="1">
      <alignment horizontal="left" vertical="center"/>
    </xf>
    <xf numFmtId="49" fontId="5" fillId="0" borderId="1" xfId="0" applyNumberFormat="1" applyFont="1" applyFill="1" applyBorder="1" applyAlignment="1">
      <alignment horizontal="left" vertical="center"/>
    </xf>
    <xf numFmtId="0" fontId="5" fillId="0" borderId="1" xfId="0" applyFont="1" applyFill="1" applyBorder="1" applyAlignment="1">
      <alignment horizontal="left" vertical="center" wrapText="1"/>
    </xf>
  </cellXfs>
  <cellStyles count="8">
    <cellStyle name="ハイパーリンク" xfId="7" builtinId="8"/>
    <cellStyle name="桁区切り 2" xfId="5" xr:uid="{8452E6B4-0866-4C71-A6DD-07B4CA718856}"/>
    <cellStyle name="標準" xfId="0" builtinId="0"/>
    <cellStyle name="標準 10" xfId="4" xr:uid="{35FDAE15-B82F-4E86-93E9-81FE7B124011}"/>
    <cellStyle name="標準 2" xfId="3" xr:uid="{535F6930-B718-495D-A2CD-FC766204668C}"/>
    <cellStyle name="標準 2 5 2" xfId="6" xr:uid="{761FF2F4-BD62-4212-8607-FF183C2507B8}"/>
    <cellStyle name="標準 3" xfId="1" xr:uid="{00000000-0005-0000-0000-000002000000}"/>
    <cellStyle name="標準 4"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meti.go.jp/statistics/tyo/seidou/result/ichiran/08_seidou.html" TargetMode="External"/><Relationship Id="rId1" Type="http://schemas.openxmlformats.org/officeDocument/2006/relationships/hyperlink" Target="https://www.meti.go.jp/statistics/tyo/seidou/chosahinmoku_hensen.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A6BF7-DF24-4859-BBD6-3818383BB974}">
  <dimension ref="A1:J48"/>
  <sheetViews>
    <sheetView tabSelected="1" workbookViewId="0"/>
  </sheetViews>
  <sheetFormatPr defaultColWidth="9.140625" defaultRowHeight="12" x14ac:dyDescent="0.15"/>
  <sheetData>
    <row r="1" spans="1:10" x14ac:dyDescent="0.15">
      <c r="A1" t="s">
        <v>5403</v>
      </c>
    </row>
    <row r="2" spans="1:10" x14ac:dyDescent="0.15">
      <c r="A2" t="s">
        <v>5404</v>
      </c>
      <c r="B2" t="s">
        <v>5405</v>
      </c>
    </row>
    <row r="3" spans="1:10" x14ac:dyDescent="0.15">
      <c r="B3" t="s">
        <v>5406</v>
      </c>
      <c r="J3" s="19" t="str">
        <f>HYPERLINK("https://www.meti.go.jp/statistics/tyo/seidou/gaiyo.html","Go to Meti Statistics_HP")</f>
        <v>Go to Meti Statistics_HP</v>
      </c>
    </row>
    <row r="4" spans="1:10" x14ac:dyDescent="0.15">
      <c r="J4" s="19"/>
    </row>
    <row r="5" spans="1:10" x14ac:dyDescent="0.15">
      <c r="A5" t="s">
        <v>5407</v>
      </c>
      <c r="B5" t="s">
        <v>5408</v>
      </c>
    </row>
    <row r="6" spans="1:10" x14ac:dyDescent="0.15">
      <c r="B6" t="s">
        <v>5409</v>
      </c>
    </row>
    <row r="7" spans="1:10" x14ac:dyDescent="0.15">
      <c r="B7" t="s">
        <v>5410</v>
      </c>
    </row>
    <row r="8" spans="1:10" x14ac:dyDescent="0.15">
      <c r="B8" t="s">
        <v>5411</v>
      </c>
    </row>
    <row r="10" spans="1:10" x14ac:dyDescent="0.15">
      <c r="A10" t="s">
        <v>5412</v>
      </c>
      <c r="B10" t="s">
        <v>5413</v>
      </c>
    </row>
    <row r="11" spans="1:10" x14ac:dyDescent="0.15">
      <c r="B11" s="20" t="s">
        <v>5414</v>
      </c>
      <c r="E11" s="21" t="s">
        <v>5415</v>
      </c>
      <c r="F11" t="s">
        <v>5416</v>
      </c>
    </row>
    <row r="12" spans="1:10" x14ac:dyDescent="0.15">
      <c r="B12" s="20"/>
      <c r="E12" s="21"/>
    </row>
    <row r="13" spans="1:10" x14ac:dyDescent="0.15">
      <c r="A13" t="s">
        <v>5417</v>
      </c>
      <c r="B13" s="16" t="s">
        <v>5580</v>
      </c>
    </row>
    <row r="14" spans="1:10" x14ac:dyDescent="0.15">
      <c r="B14" s="16"/>
    </row>
    <row r="15" spans="1:10" x14ac:dyDescent="0.15">
      <c r="A15" t="s">
        <v>5418</v>
      </c>
      <c r="B15" s="16" t="s">
        <v>5419</v>
      </c>
    </row>
    <row r="16" spans="1:10" x14ac:dyDescent="0.15">
      <c r="B16" s="16" t="s">
        <v>5420</v>
      </c>
      <c r="J16" s="19" t="str">
        <f>HYPERLINK("https://www.meti.go.jp/statistics/tyo/seidou/result-3.html","Go to Meti Statistics_HP")</f>
        <v>Go to Meti Statistics_HP</v>
      </c>
    </row>
    <row r="17" spans="1:10" x14ac:dyDescent="0.15">
      <c r="B17" s="16"/>
      <c r="J17" s="19"/>
    </row>
    <row r="18" spans="1:10" x14ac:dyDescent="0.15">
      <c r="A18" t="s">
        <v>5421</v>
      </c>
      <c r="B18" t="s">
        <v>5422</v>
      </c>
    </row>
    <row r="19" spans="1:10" x14ac:dyDescent="0.15">
      <c r="B19" t="s">
        <v>5423</v>
      </c>
    </row>
    <row r="20" spans="1:10" x14ac:dyDescent="0.15">
      <c r="B20" t="s">
        <v>5424</v>
      </c>
    </row>
    <row r="22" spans="1:10" x14ac:dyDescent="0.15">
      <c r="A22" t="s">
        <v>5425</v>
      </c>
      <c r="B22" t="s">
        <v>5449</v>
      </c>
      <c r="J22" s="22"/>
    </row>
    <row r="24" spans="1:10" x14ac:dyDescent="0.15">
      <c r="A24" t="s">
        <v>5426</v>
      </c>
    </row>
    <row r="25" spans="1:10" x14ac:dyDescent="0.15">
      <c r="A25" t="s">
        <v>5427</v>
      </c>
      <c r="B25" t="s">
        <v>5428</v>
      </c>
    </row>
    <row r="26" spans="1:10" x14ac:dyDescent="0.15">
      <c r="B26" t="s">
        <v>5429</v>
      </c>
    </row>
    <row r="28" spans="1:10" x14ac:dyDescent="0.15">
      <c r="A28" t="s">
        <v>5430</v>
      </c>
      <c r="B28" t="s">
        <v>5431</v>
      </c>
    </row>
    <row r="29" spans="1:10" x14ac:dyDescent="0.15">
      <c r="B29" t="s">
        <v>5432</v>
      </c>
    </row>
    <row r="30" spans="1:10" x14ac:dyDescent="0.15">
      <c r="B30" t="s">
        <v>5433</v>
      </c>
    </row>
    <row r="31" spans="1:10" x14ac:dyDescent="0.15">
      <c r="B31" t="s">
        <v>5434</v>
      </c>
    </row>
    <row r="32" spans="1:10" x14ac:dyDescent="0.15">
      <c r="B32" t="s">
        <v>5435</v>
      </c>
    </row>
    <row r="34" spans="1:2" x14ac:dyDescent="0.15">
      <c r="A34" t="s">
        <v>5436</v>
      </c>
      <c r="B34" t="s">
        <v>5437</v>
      </c>
    </row>
    <row r="35" spans="1:2" x14ac:dyDescent="0.15">
      <c r="B35" t="s">
        <v>5438</v>
      </c>
    </row>
    <row r="37" spans="1:2" x14ac:dyDescent="0.15">
      <c r="A37" s="32" t="s">
        <v>5439</v>
      </c>
      <c r="B37" s="16" t="s">
        <v>5581</v>
      </c>
    </row>
    <row r="39" spans="1:2" x14ac:dyDescent="0.15">
      <c r="A39" t="s">
        <v>5440</v>
      </c>
      <c r="B39" t="s">
        <v>5441</v>
      </c>
    </row>
    <row r="40" spans="1:2" x14ac:dyDescent="0.15">
      <c r="B40" t="s">
        <v>5442</v>
      </c>
    </row>
    <row r="41" spans="1:2" x14ac:dyDescent="0.15">
      <c r="B41" t="s">
        <v>5443</v>
      </c>
    </row>
    <row r="43" spans="1:2" x14ac:dyDescent="0.15">
      <c r="A43" t="s">
        <v>5444</v>
      </c>
      <c r="B43" t="s">
        <v>5445</v>
      </c>
    </row>
    <row r="44" spans="1:2" x14ac:dyDescent="0.15">
      <c r="B44" t="s">
        <v>5446</v>
      </c>
    </row>
    <row r="45" spans="1:2" x14ac:dyDescent="0.15">
      <c r="B45" t="s">
        <v>5447</v>
      </c>
    </row>
    <row r="46" spans="1:2" x14ac:dyDescent="0.15">
      <c r="B46" t="s">
        <v>5448</v>
      </c>
    </row>
    <row r="48" spans="1:2" x14ac:dyDescent="0.15">
      <c r="A48" t="s">
        <v>5425</v>
      </c>
      <c r="B48" t="s">
        <v>5450</v>
      </c>
    </row>
  </sheetData>
  <phoneticPr fontId="1"/>
  <hyperlinks>
    <hyperlink ref="B11" r:id="rId1" xr:uid="{CD3D4136-1F09-4D06-8006-A956E88937A0}"/>
    <hyperlink ref="E11" r:id="rId2" location="menu3" display="年報等" xr:uid="{91408715-0DA5-4D50-91E2-00EBB5EB0202}"/>
  </hyperlinks>
  <pageMargins left="0.75" right="0.75" top="1" bottom="1" header="0.5" footer="0.5"/>
  <pageSetup paperSize="9" orientation="portrait" verticalDpi="0"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A7C3D-67D5-4BC3-BCD5-7FE1154252AE}">
  <dimension ref="A1:N114"/>
  <sheetViews>
    <sheetView workbookViewId="0">
      <selection sqref="A1:C1"/>
    </sheetView>
  </sheetViews>
  <sheetFormatPr defaultRowHeight="12" x14ac:dyDescent="0.15"/>
  <cols>
    <col min="1" max="1" width="12.7109375" style="30" customWidth="1"/>
    <col min="2" max="2" width="8.42578125" customWidth="1"/>
    <col min="3" max="3" width="104.28515625" customWidth="1"/>
    <col min="4" max="4" width="100.28515625" customWidth="1"/>
    <col min="5" max="5" width="28.7109375" customWidth="1"/>
    <col min="256" max="256" width="12.7109375" customWidth="1"/>
    <col min="257" max="257" width="8.42578125" customWidth="1"/>
    <col min="258" max="258" width="104.28515625" customWidth="1"/>
    <col min="259" max="259" width="27.5703125" customWidth="1"/>
    <col min="512" max="512" width="12.7109375" customWidth="1"/>
    <col min="513" max="513" width="8.42578125" customWidth="1"/>
    <col min="514" max="514" width="104.28515625" customWidth="1"/>
    <col min="515" max="515" width="27.5703125" customWidth="1"/>
    <col min="768" max="768" width="12.7109375" customWidth="1"/>
    <col min="769" max="769" width="8.42578125" customWidth="1"/>
    <col min="770" max="770" width="104.28515625" customWidth="1"/>
    <col min="771" max="771" width="27.5703125" customWidth="1"/>
    <col min="1024" max="1024" width="12.7109375" customWidth="1"/>
    <col min="1025" max="1025" width="8.42578125" customWidth="1"/>
    <col min="1026" max="1026" width="104.28515625" customWidth="1"/>
    <col min="1027" max="1027" width="27.5703125" customWidth="1"/>
    <col min="1280" max="1280" width="12.7109375" customWidth="1"/>
    <col min="1281" max="1281" width="8.42578125" customWidth="1"/>
    <col min="1282" max="1282" width="104.28515625" customWidth="1"/>
    <col min="1283" max="1283" width="27.5703125" customWidth="1"/>
    <col min="1536" max="1536" width="12.7109375" customWidth="1"/>
    <col min="1537" max="1537" width="8.42578125" customWidth="1"/>
    <col min="1538" max="1538" width="104.28515625" customWidth="1"/>
    <col min="1539" max="1539" width="27.5703125" customWidth="1"/>
    <col min="1792" max="1792" width="12.7109375" customWidth="1"/>
    <col min="1793" max="1793" width="8.42578125" customWidth="1"/>
    <col min="1794" max="1794" width="104.28515625" customWidth="1"/>
    <col min="1795" max="1795" width="27.5703125" customWidth="1"/>
    <col min="2048" max="2048" width="12.7109375" customWidth="1"/>
    <col min="2049" max="2049" width="8.42578125" customWidth="1"/>
    <col min="2050" max="2050" width="104.28515625" customWidth="1"/>
    <col min="2051" max="2051" width="27.5703125" customWidth="1"/>
    <col min="2304" max="2304" width="12.7109375" customWidth="1"/>
    <col min="2305" max="2305" width="8.42578125" customWidth="1"/>
    <col min="2306" max="2306" width="104.28515625" customWidth="1"/>
    <col min="2307" max="2307" width="27.5703125" customWidth="1"/>
    <col min="2560" max="2560" width="12.7109375" customWidth="1"/>
    <col min="2561" max="2561" width="8.42578125" customWidth="1"/>
    <col min="2562" max="2562" width="104.28515625" customWidth="1"/>
    <col min="2563" max="2563" width="27.5703125" customWidth="1"/>
    <col min="2816" max="2816" width="12.7109375" customWidth="1"/>
    <col min="2817" max="2817" width="8.42578125" customWidth="1"/>
    <col min="2818" max="2818" width="104.28515625" customWidth="1"/>
    <col min="2819" max="2819" width="27.5703125" customWidth="1"/>
    <col min="3072" max="3072" width="12.7109375" customWidth="1"/>
    <col min="3073" max="3073" width="8.42578125" customWidth="1"/>
    <col min="3074" max="3074" width="104.28515625" customWidth="1"/>
    <col min="3075" max="3075" width="27.5703125" customWidth="1"/>
    <col min="3328" max="3328" width="12.7109375" customWidth="1"/>
    <col min="3329" max="3329" width="8.42578125" customWidth="1"/>
    <col min="3330" max="3330" width="104.28515625" customWidth="1"/>
    <col min="3331" max="3331" width="27.5703125" customWidth="1"/>
    <col min="3584" max="3584" width="12.7109375" customWidth="1"/>
    <col min="3585" max="3585" width="8.42578125" customWidth="1"/>
    <col min="3586" max="3586" width="104.28515625" customWidth="1"/>
    <col min="3587" max="3587" width="27.5703125" customWidth="1"/>
    <col min="3840" max="3840" width="12.7109375" customWidth="1"/>
    <col min="3841" max="3841" width="8.42578125" customWidth="1"/>
    <col min="3842" max="3842" width="104.28515625" customWidth="1"/>
    <col min="3843" max="3843" width="27.5703125" customWidth="1"/>
    <col min="4096" max="4096" width="12.7109375" customWidth="1"/>
    <col min="4097" max="4097" width="8.42578125" customWidth="1"/>
    <col min="4098" max="4098" width="104.28515625" customWidth="1"/>
    <col min="4099" max="4099" width="27.5703125" customWidth="1"/>
    <col min="4352" max="4352" width="12.7109375" customWidth="1"/>
    <col min="4353" max="4353" width="8.42578125" customWidth="1"/>
    <col min="4354" max="4354" width="104.28515625" customWidth="1"/>
    <col min="4355" max="4355" width="27.5703125" customWidth="1"/>
    <col min="4608" max="4608" width="12.7109375" customWidth="1"/>
    <col min="4609" max="4609" width="8.42578125" customWidth="1"/>
    <col min="4610" max="4610" width="104.28515625" customWidth="1"/>
    <col min="4611" max="4611" width="27.5703125" customWidth="1"/>
    <col min="4864" max="4864" width="12.7109375" customWidth="1"/>
    <col min="4865" max="4865" width="8.42578125" customWidth="1"/>
    <col min="4866" max="4866" width="104.28515625" customWidth="1"/>
    <col min="4867" max="4867" width="27.5703125" customWidth="1"/>
    <col min="5120" max="5120" width="12.7109375" customWidth="1"/>
    <col min="5121" max="5121" width="8.42578125" customWidth="1"/>
    <col min="5122" max="5122" width="104.28515625" customWidth="1"/>
    <col min="5123" max="5123" width="27.5703125" customWidth="1"/>
    <col min="5376" max="5376" width="12.7109375" customWidth="1"/>
    <col min="5377" max="5377" width="8.42578125" customWidth="1"/>
    <col min="5378" max="5378" width="104.28515625" customWidth="1"/>
    <col min="5379" max="5379" width="27.5703125" customWidth="1"/>
    <col min="5632" max="5632" width="12.7109375" customWidth="1"/>
    <col min="5633" max="5633" width="8.42578125" customWidth="1"/>
    <col min="5634" max="5634" width="104.28515625" customWidth="1"/>
    <col min="5635" max="5635" width="27.5703125" customWidth="1"/>
    <col min="5888" max="5888" width="12.7109375" customWidth="1"/>
    <col min="5889" max="5889" width="8.42578125" customWidth="1"/>
    <col min="5890" max="5890" width="104.28515625" customWidth="1"/>
    <col min="5891" max="5891" width="27.5703125" customWidth="1"/>
    <col min="6144" max="6144" width="12.7109375" customWidth="1"/>
    <col min="6145" max="6145" width="8.42578125" customWidth="1"/>
    <col min="6146" max="6146" width="104.28515625" customWidth="1"/>
    <col min="6147" max="6147" width="27.5703125" customWidth="1"/>
    <col min="6400" max="6400" width="12.7109375" customWidth="1"/>
    <col min="6401" max="6401" width="8.42578125" customWidth="1"/>
    <col min="6402" max="6402" width="104.28515625" customWidth="1"/>
    <col min="6403" max="6403" width="27.5703125" customWidth="1"/>
    <col min="6656" max="6656" width="12.7109375" customWidth="1"/>
    <col min="6657" max="6657" width="8.42578125" customWidth="1"/>
    <col min="6658" max="6658" width="104.28515625" customWidth="1"/>
    <col min="6659" max="6659" width="27.5703125" customWidth="1"/>
    <col min="6912" max="6912" width="12.7109375" customWidth="1"/>
    <col min="6913" max="6913" width="8.42578125" customWidth="1"/>
    <col min="6914" max="6914" width="104.28515625" customWidth="1"/>
    <col min="6915" max="6915" width="27.5703125" customWidth="1"/>
    <col min="7168" max="7168" width="12.7109375" customWidth="1"/>
    <col min="7169" max="7169" width="8.42578125" customWidth="1"/>
    <col min="7170" max="7170" width="104.28515625" customWidth="1"/>
    <col min="7171" max="7171" width="27.5703125" customWidth="1"/>
    <col min="7424" max="7424" width="12.7109375" customWidth="1"/>
    <col min="7425" max="7425" width="8.42578125" customWidth="1"/>
    <col min="7426" max="7426" width="104.28515625" customWidth="1"/>
    <col min="7427" max="7427" width="27.5703125" customWidth="1"/>
    <col min="7680" max="7680" width="12.7109375" customWidth="1"/>
    <col min="7681" max="7681" width="8.42578125" customWidth="1"/>
    <col min="7682" max="7682" width="104.28515625" customWidth="1"/>
    <col min="7683" max="7683" width="27.5703125" customWidth="1"/>
    <col min="7936" max="7936" width="12.7109375" customWidth="1"/>
    <col min="7937" max="7937" width="8.42578125" customWidth="1"/>
    <col min="7938" max="7938" width="104.28515625" customWidth="1"/>
    <col min="7939" max="7939" width="27.5703125" customWidth="1"/>
    <col min="8192" max="8192" width="12.7109375" customWidth="1"/>
    <col min="8193" max="8193" width="8.42578125" customWidth="1"/>
    <col min="8194" max="8194" width="104.28515625" customWidth="1"/>
    <col min="8195" max="8195" width="27.5703125" customWidth="1"/>
    <col min="8448" max="8448" width="12.7109375" customWidth="1"/>
    <col min="8449" max="8449" width="8.42578125" customWidth="1"/>
    <col min="8450" max="8450" width="104.28515625" customWidth="1"/>
    <col min="8451" max="8451" width="27.5703125" customWidth="1"/>
    <col min="8704" max="8704" width="12.7109375" customWidth="1"/>
    <col min="8705" max="8705" width="8.42578125" customWidth="1"/>
    <col min="8706" max="8706" width="104.28515625" customWidth="1"/>
    <col min="8707" max="8707" width="27.5703125" customWidth="1"/>
    <col min="8960" max="8960" width="12.7109375" customWidth="1"/>
    <col min="8961" max="8961" width="8.42578125" customWidth="1"/>
    <col min="8962" max="8962" width="104.28515625" customWidth="1"/>
    <col min="8963" max="8963" width="27.5703125" customWidth="1"/>
    <col min="9216" max="9216" width="12.7109375" customWidth="1"/>
    <col min="9217" max="9217" width="8.42578125" customWidth="1"/>
    <col min="9218" max="9218" width="104.28515625" customWidth="1"/>
    <col min="9219" max="9219" width="27.5703125" customWidth="1"/>
    <col min="9472" max="9472" width="12.7109375" customWidth="1"/>
    <col min="9473" max="9473" width="8.42578125" customWidth="1"/>
    <col min="9474" max="9474" width="104.28515625" customWidth="1"/>
    <col min="9475" max="9475" width="27.5703125" customWidth="1"/>
    <col min="9728" max="9728" width="12.7109375" customWidth="1"/>
    <col min="9729" max="9729" width="8.42578125" customWidth="1"/>
    <col min="9730" max="9730" width="104.28515625" customWidth="1"/>
    <col min="9731" max="9731" width="27.5703125" customWidth="1"/>
    <col min="9984" max="9984" width="12.7109375" customWidth="1"/>
    <col min="9985" max="9985" width="8.42578125" customWidth="1"/>
    <col min="9986" max="9986" width="104.28515625" customWidth="1"/>
    <col min="9987" max="9987" width="27.5703125" customWidth="1"/>
    <col min="10240" max="10240" width="12.7109375" customWidth="1"/>
    <col min="10241" max="10241" width="8.42578125" customWidth="1"/>
    <col min="10242" max="10242" width="104.28515625" customWidth="1"/>
    <col min="10243" max="10243" width="27.5703125" customWidth="1"/>
    <col min="10496" max="10496" width="12.7109375" customWidth="1"/>
    <col min="10497" max="10497" width="8.42578125" customWidth="1"/>
    <col min="10498" max="10498" width="104.28515625" customWidth="1"/>
    <col min="10499" max="10499" width="27.5703125" customWidth="1"/>
    <col min="10752" max="10752" width="12.7109375" customWidth="1"/>
    <col min="10753" max="10753" width="8.42578125" customWidth="1"/>
    <col min="10754" max="10754" width="104.28515625" customWidth="1"/>
    <col min="10755" max="10755" width="27.5703125" customWidth="1"/>
    <col min="11008" max="11008" width="12.7109375" customWidth="1"/>
    <col min="11009" max="11009" width="8.42578125" customWidth="1"/>
    <col min="11010" max="11010" width="104.28515625" customWidth="1"/>
    <col min="11011" max="11011" width="27.5703125" customWidth="1"/>
    <col min="11264" max="11264" width="12.7109375" customWidth="1"/>
    <col min="11265" max="11265" width="8.42578125" customWidth="1"/>
    <col min="11266" max="11266" width="104.28515625" customWidth="1"/>
    <col min="11267" max="11267" width="27.5703125" customWidth="1"/>
    <col min="11520" max="11520" width="12.7109375" customWidth="1"/>
    <col min="11521" max="11521" width="8.42578125" customWidth="1"/>
    <col min="11522" max="11522" width="104.28515625" customWidth="1"/>
    <col min="11523" max="11523" width="27.5703125" customWidth="1"/>
    <col min="11776" max="11776" width="12.7109375" customWidth="1"/>
    <col min="11777" max="11777" width="8.42578125" customWidth="1"/>
    <col min="11778" max="11778" width="104.28515625" customWidth="1"/>
    <col min="11779" max="11779" width="27.5703125" customWidth="1"/>
    <col min="12032" max="12032" width="12.7109375" customWidth="1"/>
    <col min="12033" max="12033" width="8.42578125" customWidth="1"/>
    <col min="12034" max="12034" width="104.28515625" customWidth="1"/>
    <col min="12035" max="12035" width="27.5703125" customWidth="1"/>
    <col min="12288" max="12288" width="12.7109375" customWidth="1"/>
    <col min="12289" max="12289" width="8.42578125" customWidth="1"/>
    <col min="12290" max="12290" width="104.28515625" customWidth="1"/>
    <col min="12291" max="12291" width="27.5703125" customWidth="1"/>
    <col min="12544" max="12544" width="12.7109375" customWidth="1"/>
    <col min="12545" max="12545" width="8.42578125" customWidth="1"/>
    <col min="12546" max="12546" width="104.28515625" customWidth="1"/>
    <col min="12547" max="12547" width="27.5703125" customWidth="1"/>
    <col min="12800" max="12800" width="12.7109375" customWidth="1"/>
    <col min="12801" max="12801" width="8.42578125" customWidth="1"/>
    <col min="12802" max="12802" width="104.28515625" customWidth="1"/>
    <col min="12803" max="12803" width="27.5703125" customWidth="1"/>
    <col min="13056" max="13056" width="12.7109375" customWidth="1"/>
    <col min="13057" max="13057" width="8.42578125" customWidth="1"/>
    <col min="13058" max="13058" width="104.28515625" customWidth="1"/>
    <col min="13059" max="13059" width="27.5703125" customWidth="1"/>
    <col min="13312" max="13312" width="12.7109375" customWidth="1"/>
    <col min="13313" max="13313" width="8.42578125" customWidth="1"/>
    <col min="13314" max="13314" width="104.28515625" customWidth="1"/>
    <col min="13315" max="13315" width="27.5703125" customWidth="1"/>
    <col min="13568" max="13568" width="12.7109375" customWidth="1"/>
    <col min="13569" max="13569" width="8.42578125" customWidth="1"/>
    <col min="13570" max="13570" width="104.28515625" customWidth="1"/>
    <col min="13571" max="13571" width="27.5703125" customWidth="1"/>
    <col min="13824" max="13824" width="12.7109375" customWidth="1"/>
    <col min="13825" max="13825" width="8.42578125" customWidth="1"/>
    <col min="13826" max="13826" width="104.28515625" customWidth="1"/>
    <col min="13827" max="13827" width="27.5703125" customWidth="1"/>
    <col min="14080" max="14080" width="12.7109375" customWidth="1"/>
    <col min="14081" max="14081" width="8.42578125" customWidth="1"/>
    <col min="14082" max="14082" width="104.28515625" customWidth="1"/>
    <col min="14083" max="14083" width="27.5703125" customWidth="1"/>
    <col min="14336" max="14336" width="12.7109375" customWidth="1"/>
    <col min="14337" max="14337" width="8.42578125" customWidth="1"/>
    <col min="14338" max="14338" width="104.28515625" customWidth="1"/>
    <col min="14339" max="14339" width="27.5703125" customWidth="1"/>
    <col min="14592" max="14592" width="12.7109375" customWidth="1"/>
    <col min="14593" max="14593" width="8.42578125" customWidth="1"/>
    <col min="14594" max="14594" width="104.28515625" customWidth="1"/>
    <col min="14595" max="14595" width="27.5703125" customWidth="1"/>
    <col min="14848" max="14848" width="12.7109375" customWidth="1"/>
    <col min="14849" max="14849" width="8.42578125" customWidth="1"/>
    <col min="14850" max="14850" width="104.28515625" customWidth="1"/>
    <col min="14851" max="14851" width="27.5703125" customWidth="1"/>
    <col min="15104" max="15104" width="12.7109375" customWidth="1"/>
    <col min="15105" max="15105" width="8.42578125" customWidth="1"/>
    <col min="15106" max="15106" width="104.28515625" customWidth="1"/>
    <col min="15107" max="15107" width="27.5703125" customWidth="1"/>
    <col min="15360" max="15360" width="12.7109375" customWidth="1"/>
    <col min="15361" max="15361" width="8.42578125" customWidth="1"/>
    <col min="15362" max="15362" width="104.28515625" customWidth="1"/>
    <col min="15363" max="15363" width="27.5703125" customWidth="1"/>
    <col min="15616" max="15616" width="12.7109375" customWidth="1"/>
    <col min="15617" max="15617" width="8.42578125" customWidth="1"/>
    <col min="15618" max="15618" width="104.28515625" customWidth="1"/>
    <col min="15619" max="15619" width="27.5703125" customWidth="1"/>
    <col min="15872" max="15872" width="12.7109375" customWidth="1"/>
    <col min="15873" max="15873" width="8.42578125" customWidth="1"/>
    <col min="15874" max="15874" width="104.28515625" customWidth="1"/>
    <col min="15875" max="15875" width="27.5703125" customWidth="1"/>
    <col min="16128" max="16128" width="12.7109375" customWidth="1"/>
    <col min="16129" max="16129" width="8.42578125" customWidth="1"/>
    <col min="16130" max="16130" width="104.28515625" customWidth="1"/>
    <col min="16131" max="16131" width="27.5703125" customWidth="1"/>
  </cols>
  <sheetData>
    <row r="1" spans="1:14" ht="24" x14ac:dyDescent="0.15">
      <c r="A1" s="38" t="s">
        <v>5451</v>
      </c>
      <c r="B1" s="38"/>
      <c r="C1" s="38"/>
      <c r="D1" s="23" t="s">
        <v>5452</v>
      </c>
      <c r="E1" s="23"/>
      <c r="F1" s="23"/>
    </row>
    <row r="3" spans="1:14" ht="30.75" customHeight="1" x14ac:dyDescent="0.15">
      <c r="A3" s="39" t="s">
        <v>5453</v>
      </c>
      <c r="B3" s="39"/>
      <c r="C3" s="39"/>
      <c r="D3" s="24" t="s">
        <v>5454</v>
      </c>
      <c r="E3" s="25"/>
      <c r="F3" s="25"/>
      <c r="G3" s="26"/>
      <c r="H3" s="26"/>
      <c r="I3" s="26"/>
      <c r="J3" s="26"/>
      <c r="K3" s="26"/>
      <c r="L3" s="26"/>
      <c r="M3" s="26"/>
      <c r="N3" s="26"/>
    </row>
    <row r="5" spans="1:14" ht="24" x14ac:dyDescent="0.15">
      <c r="A5" s="27" t="s">
        <v>0</v>
      </c>
      <c r="B5" s="27"/>
      <c r="C5" s="27" t="s">
        <v>5455</v>
      </c>
      <c r="D5" s="28" t="s">
        <v>2545</v>
      </c>
      <c r="E5" s="29" t="s">
        <v>5456</v>
      </c>
    </row>
    <row r="6" spans="1:14" ht="13.5" customHeight="1" x14ac:dyDescent="0.15">
      <c r="A6" s="21" t="str">
        <f>HYPERLINK("#実数表!A3","1010")</f>
        <v>1010</v>
      </c>
      <c r="B6" s="21" t="str">
        <f>HYPERLINK("#リンク係数表!A3","☆")</f>
        <v>☆</v>
      </c>
      <c r="C6" t="s">
        <v>2436</v>
      </c>
      <c r="D6" t="s">
        <v>2550</v>
      </c>
    </row>
    <row r="7" spans="1:14" ht="13.5" customHeight="1" x14ac:dyDescent="0.15">
      <c r="A7" s="21" t="str">
        <f>HYPERLINK("#実数表!A171","1020")</f>
        <v>1020</v>
      </c>
      <c r="B7" s="21" t="str">
        <f>HYPERLINK("#リンク係数表!A171","☆")</f>
        <v>☆</v>
      </c>
      <c r="C7" t="s">
        <v>2437</v>
      </c>
      <c r="D7" t="s">
        <v>2610</v>
      </c>
    </row>
    <row r="8" spans="1:14" ht="13.5" customHeight="1" x14ac:dyDescent="0.15">
      <c r="A8" s="21" t="str">
        <f>HYPERLINK("#実数表!A291","1040")</f>
        <v>1040</v>
      </c>
      <c r="B8" s="21" t="str">
        <f>HYPERLINK("#リンク係数表!A291","☆")</f>
        <v>☆</v>
      </c>
      <c r="C8" t="s">
        <v>5457</v>
      </c>
      <c r="D8" t="s">
        <v>2631</v>
      </c>
    </row>
    <row r="9" spans="1:14" ht="13.5" customHeight="1" x14ac:dyDescent="0.15">
      <c r="A9" s="21" t="str">
        <f>HYPERLINK("#実数表!A361","1050")</f>
        <v>1050</v>
      </c>
      <c r="B9" s="21" t="str">
        <f>HYPERLINK("#リンク係数表!A361","☆")</f>
        <v>☆</v>
      </c>
      <c r="C9" t="s">
        <v>2439</v>
      </c>
      <c r="D9" t="s">
        <v>2652</v>
      </c>
    </row>
    <row r="10" spans="1:14" ht="13.5" customHeight="1" x14ac:dyDescent="0.15">
      <c r="A10" s="21" t="str">
        <f>HYPERLINK("#実数表!A423","1060")</f>
        <v>1060</v>
      </c>
      <c r="B10" s="21" t="str">
        <f>HYPERLINK("#リンク係数表!A423","☆")</f>
        <v>☆</v>
      </c>
      <c r="C10" t="s">
        <v>2440</v>
      </c>
      <c r="D10" t="s">
        <v>2665</v>
      </c>
    </row>
    <row r="11" spans="1:14" ht="13.5" customHeight="1" x14ac:dyDescent="0.15">
      <c r="A11" s="21" t="str">
        <f>HYPERLINK("#実数表!A479","1070")</f>
        <v>1070</v>
      </c>
      <c r="B11" s="21" t="str">
        <f>HYPERLINK("#リンク係数表!A479","☆")</f>
        <v>☆</v>
      </c>
      <c r="C11" t="s">
        <v>5458</v>
      </c>
      <c r="D11" t="s">
        <v>2690</v>
      </c>
    </row>
    <row r="12" spans="1:14" ht="13.5" customHeight="1" x14ac:dyDescent="0.15">
      <c r="A12" s="21" t="str">
        <f>HYPERLINK("#実数表!A592","1090")</f>
        <v>1090</v>
      </c>
      <c r="B12" s="21" t="str">
        <f>HYPERLINK("#リンク係数表!A592","☆")</f>
        <v>☆</v>
      </c>
      <c r="C12" t="s">
        <v>2442</v>
      </c>
      <c r="D12" t="s">
        <v>2716</v>
      </c>
    </row>
    <row r="13" spans="1:14" ht="13.5" customHeight="1" x14ac:dyDescent="0.15">
      <c r="A13" s="21" t="str">
        <f>HYPERLINK("#実数表!A602","2010")</f>
        <v>2010</v>
      </c>
      <c r="B13" s="21" t="str">
        <f>HYPERLINK("#リンク係数表!A602","☆")</f>
        <v>☆</v>
      </c>
      <c r="C13" t="s">
        <v>5459</v>
      </c>
      <c r="D13" t="s">
        <v>2732</v>
      </c>
    </row>
    <row r="14" spans="1:14" ht="13.5" customHeight="1" x14ac:dyDescent="0.15">
      <c r="A14" s="21" t="str">
        <f>HYPERLINK("#実数表!A737","2020")</f>
        <v>2020</v>
      </c>
      <c r="B14" s="21" t="str">
        <f>HYPERLINK("#リンク係数表!A737","☆")</f>
        <v>☆</v>
      </c>
      <c r="C14" t="s">
        <v>2444</v>
      </c>
      <c r="D14" t="s">
        <v>2770</v>
      </c>
    </row>
    <row r="15" spans="1:14" ht="13.5" customHeight="1" x14ac:dyDescent="0.15">
      <c r="A15" s="21" t="str">
        <f>HYPERLINK("#実数表!A827","2030")</f>
        <v>2030</v>
      </c>
      <c r="B15" s="21" t="str">
        <f>HYPERLINK("#リンク係数表!A827","☆")</f>
        <v>☆</v>
      </c>
      <c r="C15" t="s">
        <v>2445</v>
      </c>
      <c r="D15" t="s">
        <v>2785</v>
      </c>
    </row>
    <row r="16" spans="1:14" ht="13.5" customHeight="1" x14ac:dyDescent="0.15">
      <c r="A16" s="21" t="str">
        <f>HYPERLINK("#実数表!A862","2040")</f>
        <v>2040</v>
      </c>
      <c r="B16" s="21" t="str">
        <f>HYPERLINK("#リンク係数表!A862","☆")</f>
        <v>☆</v>
      </c>
      <c r="C16" t="s">
        <v>5038</v>
      </c>
      <c r="D16" t="s">
        <v>5054</v>
      </c>
    </row>
    <row r="17" spans="1:5" ht="13.5" customHeight="1" x14ac:dyDescent="0.15">
      <c r="A17" s="21" t="str">
        <f>HYPERLINK("#実数表!A912","2060")</f>
        <v>2060</v>
      </c>
      <c r="B17" s="21" t="str">
        <f>HYPERLINK("#リンク係数表!A912","☆")</f>
        <v>☆</v>
      </c>
      <c r="C17" t="s">
        <v>5460</v>
      </c>
      <c r="D17" t="s">
        <v>5210</v>
      </c>
    </row>
    <row r="18" spans="1:5" ht="13.5" customHeight="1" x14ac:dyDescent="0.15">
      <c r="A18" s="21" t="str">
        <f>HYPERLINK("#実数表!A1039","2070")</f>
        <v>2070</v>
      </c>
      <c r="B18" s="21" t="str">
        <f>HYPERLINK("#リンク係数表!A1039","☆")</f>
        <v>☆</v>
      </c>
      <c r="C18" t="s">
        <v>5461</v>
      </c>
      <c r="D18" t="s">
        <v>5583</v>
      </c>
    </row>
    <row r="19" spans="1:5" ht="13.5" customHeight="1" x14ac:dyDescent="0.15">
      <c r="A19" s="21" t="str">
        <f>HYPERLINK("#実数表!A1053","2080")</f>
        <v>2080</v>
      </c>
      <c r="B19" s="21" t="str">
        <f>HYPERLINK("#リンク係数表!A1053","☆")</f>
        <v>☆</v>
      </c>
      <c r="C19" t="s">
        <v>2448</v>
      </c>
      <c r="D19" t="s">
        <v>2848</v>
      </c>
    </row>
    <row r="20" spans="1:5" ht="13.5" customHeight="1" x14ac:dyDescent="0.15">
      <c r="A20" s="21" t="str">
        <f>HYPERLINK("#実数表!A1105","2090")</f>
        <v>2090</v>
      </c>
      <c r="B20" s="21" t="str">
        <f>HYPERLINK("#リンク係数表!A1105","☆")</f>
        <v>☆</v>
      </c>
      <c r="C20" t="s">
        <v>2449</v>
      </c>
      <c r="D20" t="s">
        <v>2868</v>
      </c>
    </row>
    <row r="21" spans="1:5" ht="13.5" customHeight="1" x14ac:dyDescent="0.15">
      <c r="A21" s="21" t="str">
        <f>HYPERLINK("#実数表!A1128","2100")</f>
        <v>2100</v>
      </c>
      <c r="B21" s="21" t="str">
        <f>HYPERLINK("#リンク係数表!A1128","☆")</f>
        <v>☆</v>
      </c>
      <c r="C21" t="s">
        <v>5462</v>
      </c>
      <c r="D21" t="s">
        <v>2876</v>
      </c>
    </row>
    <row r="22" spans="1:5" ht="13.5" customHeight="1" x14ac:dyDescent="0.15">
      <c r="A22" s="21" t="str">
        <f>HYPERLINK("#実数表!A1212","2110")</f>
        <v>2110</v>
      </c>
      <c r="B22" s="21" t="str">
        <f>HYPERLINK("#リンク係数表!A1212","☆")</f>
        <v>☆</v>
      </c>
      <c r="C22" t="s">
        <v>5463</v>
      </c>
      <c r="D22" t="s">
        <v>2892</v>
      </c>
    </row>
    <row r="23" spans="1:5" ht="13.5" customHeight="1" x14ac:dyDescent="0.15">
      <c r="A23" s="21" t="str">
        <f>HYPERLINK("#実数表!A1390","2120")</f>
        <v>2120</v>
      </c>
      <c r="B23" s="21" t="str">
        <f>HYPERLINK("#リンク係数表!A1390","☆")</f>
        <v>☆</v>
      </c>
      <c r="C23" t="s">
        <v>5464</v>
      </c>
      <c r="D23" t="s">
        <v>2914</v>
      </c>
    </row>
    <row r="24" spans="1:5" ht="13.5" customHeight="1" x14ac:dyDescent="0.15">
      <c r="A24" s="21" t="str">
        <f>HYPERLINK("#実数表!A1493","2140")</f>
        <v>2140</v>
      </c>
      <c r="B24" s="21" t="str">
        <f>HYPERLINK("#リンク係数表!A1493","☆")</f>
        <v>☆</v>
      </c>
      <c r="C24" t="s">
        <v>5465</v>
      </c>
      <c r="D24" t="s">
        <v>2932</v>
      </c>
    </row>
    <row r="25" spans="1:5" ht="13.5" customHeight="1" x14ac:dyDescent="0.15">
      <c r="A25" s="21" t="str">
        <f>HYPERLINK("#実数表!A1560","2160")</f>
        <v>2160</v>
      </c>
      <c r="B25" s="21" t="str">
        <f>HYPERLINK("#リンク係数表!A1560","☆")</f>
        <v>☆</v>
      </c>
      <c r="C25" t="s">
        <v>5466</v>
      </c>
      <c r="D25" t="s">
        <v>2946</v>
      </c>
    </row>
    <row r="26" spans="1:5" ht="13.5" customHeight="1" x14ac:dyDescent="0.15">
      <c r="A26" s="21" t="str">
        <f>HYPERLINK("#実数表!A1587","2170")</f>
        <v>2170</v>
      </c>
      <c r="B26" s="21" t="str">
        <f>HYPERLINK("#リンク係数表!A1587","☆")</f>
        <v>☆</v>
      </c>
      <c r="C26" t="s">
        <v>5467</v>
      </c>
      <c r="D26" t="s">
        <v>2952</v>
      </c>
    </row>
    <row r="27" spans="1:5" ht="13.5" customHeight="1" x14ac:dyDescent="0.15">
      <c r="A27" s="21" t="str">
        <f>HYPERLINK("#実数表!A1630","2180")</f>
        <v>2180</v>
      </c>
      <c r="B27" s="21" t="str">
        <f>HYPERLINK("#リンク係数表!A1630","☆")</f>
        <v>☆</v>
      </c>
      <c r="C27" t="s">
        <v>5468</v>
      </c>
      <c r="D27" t="s">
        <v>2966</v>
      </c>
      <c r="E27" s="30"/>
    </row>
    <row r="28" spans="1:5" ht="13.5" customHeight="1" x14ac:dyDescent="0.15">
      <c r="A28" s="21" t="str">
        <f>HYPERLINK("#実数表!A1858","2190")</f>
        <v>2190</v>
      </c>
      <c r="B28" s="21" t="str">
        <f>HYPERLINK("#リンク係数表!A1858","☆")</f>
        <v>☆</v>
      </c>
      <c r="C28" t="s">
        <v>5469</v>
      </c>
      <c r="D28" t="s">
        <v>2992</v>
      </c>
    </row>
    <row r="29" spans="1:5" ht="13.5" customHeight="1" x14ac:dyDescent="0.15">
      <c r="A29" s="21" t="str">
        <f>HYPERLINK("#実数表!A1883","2200")</f>
        <v>2200</v>
      </c>
      <c r="B29" s="21" t="str">
        <f>HYPERLINK("#リンク係数表!A1883","☆")</f>
        <v>☆</v>
      </c>
      <c r="C29" t="s">
        <v>5470</v>
      </c>
      <c r="D29" t="s">
        <v>2996</v>
      </c>
    </row>
    <row r="30" spans="1:5" ht="13.5" customHeight="1" x14ac:dyDescent="0.15">
      <c r="A30" s="21" t="str">
        <f>HYPERLINK("#実数表!A1953","2210")</f>
        <v>2210</v>
      </c>
      <c r="B30" s="21" t="str">
        <f>HYPERLINK("#リンク係数表!A1953","☆")</f>
        <v>☆</v>
      </c>
      <c r="C30" t="s">
        <v>2459</v>
      </c>
      <c r="D30" t="s">
        <v>3008</v>
      </c>
    </row>
    <row r="31" spans="1:5" ht="13.5" customHeight="1" x14ac:dyDescent="0.15">
      <c r="A31" s="21" t="str">
        <f>HYPERLINK("#実数表!A1973","2220")</f>
        <v>2220</v>
      </c>
      <c r="B31" s="21" t="str">
        <f>HYPERLINK("#リンク係数表!A1973","☆")</f>
        <v>☆</v>
      </c>
      <c r="C31" t="s">
        <v>2460</v>
      </c>
      <c r="D31" t="s">
        <v>3019</v>
      </c>
    </row>
    <row r="32" spans="1:5" ht="13.5" customHeight="1" x14ac:dyDescent="0.15">
      <c r="A32" s="21" t="str">
        <f>HYPERLINK("#実数表!A2024","2230")</f>
        <v>2230</v>
      </c>
      <c r="B32" s="21" t="str">
        <f>HYPERLINK("#リンク係数表!A2024","☆")</f>
        <v>☆</v>
      </c>
      <c r="C32" t="s">
        <v>5471</v>
      </c>
      <c r="D32" t="s">
        <v>3032</v>
      </c>
    </row>
    <row r="33" spans="1:5" ht="13.5" customHeight="1" x14ac:dyDescent="0.15">
      <c r="A33" s="21" t="str">
        <f>HYPERLINK("#実数表!A2066","2240")</f>
        <v>2240</v>
      </c>
      <c r="B33" s="21" t="str">
        <f>HYPERLINK("#リンク係数表!A2066","☆")</f>
        <v>☆</v>
      </c>
      <c r="C33" t="s">
        <v>5472</v>
      </c>
      <c r="D33" t="s">
        <v>3045</v>
      </c>
    </row>
    <row r="34" spans="1:5" ht="13.5" customHeight="1" x14ac:dyDescent="0.15">
      <c r="A34" s="21" t="str">
        <f>HYPERLINK("#実数表!A2174","2250")</f>
        <v>2250</v>
      </c>
      <c r="B34" s="21" t="str">
        <f>HYPERLINK("#リンク係数表!A2174","☆")</f>
        <v>☆</v>
      </c>
      <c r="C34" t="s">
        <v>2463</v>
      </c>
      <c r="D34" t="s">
        <v>3066</v>
      </c>
    </row>
    <row r="35" spans="1:5" ht="13.5" customHeight="1" x14ac:dyDescent="0.15">
      <c r="A35" s="21" t="str">
        <f>HYPERLINK("#実数表!A2218","2260")</f>
        <v>2260</v>
      </c>
      <c r="B35" s="21" t="str">
        <f>HYPERLINK("#リンク係数表!A2218","☆")</f>
        <v>☆</v>
      </c>
      <c r="C35" t="s">
        <v>5473</v>
      </c>
      <c r="D35" t="s">
        <v>3082</v>
      </c>
    </row>
    <row r="36" spans="1:5" ht="13.5" customHeight="1" x14ac:dyDescent="0.15">
      <c r="A36" s="21" t="str">
        <f>HYPERLINK("#実数表!A2265","2270")</f>
        <v>2270</v>
      </c>
      <c r="B36" s="21" t="str">
        <f>HYPERLINK("#リンク係数表!A2265","☆")</f>
        <v>☆</v>
      </c>
      <c r="C36" t="s">
        <v>2465</v>
      </c>
      <c r="D36" t="s">
        <v>3093</v>
      </c>
    </row>
    <row r="37" spans="1:5" ht="13.5" customHeight="1" x14ac:dyDescent="0.15">
      <c r="A37" s="21" t="str">
        <f>HYPERLINK("#実数表!A2365","2280")</f>
        <v>2280</v>
      </c>
      <c r="B37" s="21" t="str">
        <f>HYPERLINK("#リンク係数表!A2365","☆")</f>
        <v>☆</v>
      </c>
      <c r="C37" t="s">
        <v>5474</v>
      </c>
      <c r="D37" t="s">
        <v>5584</v>
      </c>
    </row>
    <row r="38" spans="1:5" ht="13.5" customHeight="1" x14ac:dyDescent="0.15">
      <c r="A38" s="21" t="str">
        <f>HYPERLINK("#実数表!A2485","2290")</f>
        <v>2290</v>
      </c>
      <c r="B38" s="21" t="str">
        <f>HYPERLINK("#リンク係数表!A2485","☆")</f>
        <v>☆</v>
      </c>
      <c r="C38" t="s">
        <v>5475</v>
      </c>
      <c r="D38" t="s">
        <v>5585</v>
      </c>
    </row>
    <row r="39" spans="1:5" ht="13.5" customHeight="1" x14ac:dyDescent="0.15">
      <c r="A39" s="21" t="str">
        <f>HYPERLINK("#実数表!A2566","2300")</f>
        <v>2300</v>
      </c>
      <c r="B39" s="21" t="str">
        <f>HYPERLINK("#リンク係数表!A2566","☆")</f>
        <v>☆</v>
      </c>
      <c r="C39" t="s">
        <v>5476</v>
      </c>
      <c r="D39" t="s">
        <v>5586</v>
      </c>
    </row>
    <row r="40" spans="1:5" ht="13.5" customHeight="1" x14ac:dyDescent="0.15">
      <c r="A40" s="21" t="str">
        <f>HYPERLINK("#実数表!A2620","2310")</f>
        <v>2310</v>
      </c>
      <c r="B40" s="21" t="str">
        <f>HYPERLINK("#リンク係数表!A2620","☆")</f>
        <v>☆</v>
      </c>
      <c r="C40" t="s">
        <v>5477</v>
      </c>
      <c r="D40" t="s">
        <v>3188</v>
      </c>
    </row>
    <row r="41" spans="1:5" ht="13.5" customHeight="1" x14ac:dyDescent="0.15">
      <c r="A41" s="21" t="str">
        <f>HYPERLINK("#実数表!A2726","2320")</f>
        <v>2320</v>
      </c>
      <c r="B41" s="21" t="str">
        <f>HYPERLINK("#リンク係数表!A2726","☆")</f>
        <v>☆</v>
      </c>
      <c r="C41" t="s">
        <v>5478</v>
      </c>
      <c r="D41" t="s">
        <v>3205</v>
      </c>
    </row>
    <row r="42" spans="1:5" ht="13.5" customHeight="1" x14ac:dyDescent="0.15">
      <c r="A42" s="21" t="str">
        <f>HYPERLINK("#実数表!A2847","2330")</f>
        <v>2330</v>
      </c>
      <c r="B42" s="21" t="str">
        <f>HYPERLINK("#リンク係数表!A2847","☆")</f>
        <v>☆</v>
      </c>
      <c r="C42" t="s">
        <v>5479</v>
      </c>
      <c r="D42" t="s">
        <v>3223</v>
      </c>
    </row>
    <row r="43" spans="1:5" ht="13.5" customHeight="1" x14ac:dyDescent="0.15">
      <c r="A43" s="21" t="str">
        <f>HYPERLINK("#実数表!A2915","2340")</f>
        <v>2340</v>
      </c>
      <c r="B43" s="21" t="str">
        <f>HYPERLINK("#リンク係数表!A2915","☆")</f>
        <v>☆</v>
      </c>
      <c r="C43" t="s">
        <v>5480</v>
      </c>
      <c r="D43" t="s">
        <v>3242</v>
      </c>
    </row>
    <row r="44" spans="1:5" ht="13.5" customHeight="1" x14ac:dyDescent="0.15">
      <c r="A44" s="21" t="str">
        <f>HYPERLINK("#実数表!A2959","2350")</f>
        <v>2350</v>
      </c>
      <c r="B44" s="21" t="str">
        <f>HYPERLINK("#リンク係数表!A2959","☆")</f>
        <v>☆</v>
      </c>
      <c r="C44" t="s">
        <v>5481</v>
      </c>
      <c r="D44" t="s">
        <v>3248</v>
      </c>
    </row>
    <row r="45" spans="1:5" ht="13.5" customHeight="1" x14ac:dyDescent="0.15">
      <c r="A45" s="21" t="str">
        <f>HYPERLINK("#実数表!A3034","2360")</f>
        <v>2360</v>
      </c>
      <c r="B45" s="21" t="str">
        <f>HYPERLINK("#リンク係数表!A3034","☆")</f>
        <v>☆</v>
      </c>
      <c r="C45" t="s">
        <v>5482</v>
      </c>
      <c r="D45" t="s">
        <v>3286</v>
      </c>
    </row>
    <row r="46" spans="1:5" ht="13.5" customHeight="1" x14ac:dyDescent="0.15">
      <c r="A46" s="21" t="str">
        <f>HYPERLINK("#実数表!A3306","2370")</f>
        <v>2370</v>
      </c>
      <c r="B46" s="21" t="str">
        <f>HYPERLINK("#リンク係数表!A3306","☆")</f>
        <v>☆</v>
      </c>
      <c r="C46" t="s">
        <v>5483</v>
      </c>
      <c r="D46" t="s">
        <v>3324</v>
      </c>
      <c r="E46" s="30"/>
    </row>
    <row r="47" spans="1:5" ht="13.5" customHeight="1" x14ac:dyDescent="0.15">
      <c r="A47" s="21" t="str">
        <f>HYPERLINK("#実数表!A3354","2380")</f>
        <v>2380</v>
      </c>
      <c r="B47" s="21" t="str">
        <f>HYPERLINK("#リンク係数表!A3354","☆")</f>
        <v>☆</v>
      </c>
      <c r="C47" t="s">
        <v>5484</v>
      </c>
      <c r="D47" t="s">
        <v>3341</v>
      </c>
    </row>
    <row r="48" spans="1:5" ht="13.5" customHeight="1" x14ac:dyDescent="0.15">
      <c r="A48" s="21" t="str">
        <f>HYPERLINK("#実数表!A3488","2390")</f>
        <v>2390</v>
      </c>
      <c r="B48" s="21" t="str">
        <f>HYPERLINK("#リンク係数表!A3488","☆")</f>
        <v>☆</v>
      </c>
      <c r="C48" t="s">
        <v>5485</v>
      </c>
      <c r="D48" t="s">
        <v>3374</v>
      </c>
    </row>
    <row r="49" spans="1:5" ht="13.5" customHeight="1" x14ac:dyDescent="0.15">
      <c r="A49" s="21" t="str">
        <f>HYPERLINK("#実数表!A3581","2400")</f>
        <v>2400</v>
      </c>
      <c r="B49" s="21" t="str">
        <f>HYPERLINK("#リンク係数表!A3581","☆")</f>
        <v>☆</v>
      </c>
      <c r="C49" t="s">
        <v>5486</v>
      </c>
      <c r="D49" t="s">
        <v>3385</v>
      </c>
    </row>
    <row r="50" spans="1:5" ht="13.5" customHeight="1" x14ac:dyDescent="0.15">
      <c r="A50" s="21" t="str">
        <f>HYPERLINK("#実数表!A3716","2410")</f>
        <v>2410</v>
      </c>
      <c r="B50" s="21" t="str">
        <f>HYPERLINK("#リンク係数表!A3716","☆")</f>
        <v>☆</v>
      </c>
      <c r="C50" t="s">
        <v>5487</v>
      </c>
      <c r="D50" t="s">
        <v>3407</v>
      </c>
    </row>
    <row r="51" spans="1:5" ht="13.5" customHeight="1" x14ac:dyDescent="0.15">
      <c r="A51" s="21" t="str">
        <f>HYPERLINK("#実数表!A3815","2430")</f>
        <v>2430</v>
      </c>
      <c r="B51" s="21" t="str">
        <f>HYPERLINK("#リンク係数表!A3815","☆")</f>
        <v>☆</v>
      </c>
      <c r="C51" t="s">
        <v>5488</v>
      </c>
      <c r="D51" t="s">
        <v>3452</v>
      </c>
    </row>
    <row r="52" spans="1:5" ht="13.5" customHeight="1" x14ac:dyDescent="0.15">
      <c r="A52" s="21" t="str">
        <f>HYPERLINK("#実数表!A3852","2440")</f>
        <v>2440</v>
      </c>
      <c r="B52" s="21" t="str">
        <f>HYPERLINK("#リンク係数表!A3852","☆")</f>
        <v>☆</v>
      </c>
      <c r="C52" t="s">
        <v>5489</v>
      </c>
      <c r="D52" t="s">
        <v>3458</v>
      </c>
    </row>
    <row r="53" spans="1:5" ht="13.5" customHeight="1" x14ac:dyDescent="0.15">
      <c r="A53" s="21" t="str">
        <f>HYPERLINK("#実数表!A3886","2450")</f>
        <v>2450</v>
      </c>
      <c r="B53" s="21" t="str">
        <f>HYPERLINK("#リンク係数表!A3886","☆")</f>
        <v>☆</v>
      </c>
      <c r="C53" t="s">
        <v>5490</v>
      </c>
      <c r="D53" t="s">
        <v>3463</v>
      </c>
    </row>
    <row r="54" spans="1:5" ht="13.5" customHeight="1" x14ac:dyDescent="0.15">
      <c r="A54" s="21" t="str">
        <f>HYPERLINK("#実数表!A3973","2460")</f>
        <v>2460</v>
      </c>
      <c r="B54" s="21" t="str">
        <f>HYPERLINK("#リンク係数表!A3973","☆")</f>
        <v>☆</v>
      </c>
      <c r="C54" t="s">
        <v>5491</v>
      </c>
      <c r="D54" t="s">
        <v>3475</v>
      </c>
      <c r="E54" s="30"/>
    </row>
    <row r="55" spans="1:5" ht="13.5" customHeight="1" x14ac:dyDescent="0.15">
      <c r="A55" s="21" t="str">
        <f>HYPERLINK("#実数表!A4050","2470")</f>
        <v>2470</v>
      </c>
      <c r="B55" s="21" t="str">
        <f>HYPERLINK("#リンク係数表!A4050","☆")</f>
        <v>☆</v>
      </c>
      <c r="C55" t="s">
        <v>5492</v>
      </c>
      <c r="D55" t="s">
        <v>3491</v>
      </c>
    </row>
    <row r="56" spans="1:5" ht="13.5" customHeight="1" x14ac:dyDescent="0.15">
      <c r="A56" s="21" t="str">
        <f>HYPERLINK("#実数表!A4080","2510")</f>
        <v>2510</v>
      </c>
      <c r="B56" s="21" t="str">
        <f>HYPERLINK("#リンク係数表!A4080","☆")</f>
        <v>☆</v>
      </c>
      <c r="C56" t="s">
        <v>2485</v>
      </c>
      <c r="D56" t="s">
        <v>3495</v>
      </c>
    </row>
    <row r="57" spans="1:5" ht="13.5" customHeight="1" x14ac:dyDescent="0.15">
      <c r="A57" s="21" t="str">
        <f>HYPERLINK("#実数表!A4100","2520")</f>
        <v>2520</v>
      </c>
      <c r="B57" s="21" t="str">
        <f>HYPERLINK("#リンク係数表!A4100","☆")</f>
        <v>☆</v>
      </c>
      <c r="C57" t="s">
        <v>2486</v>
      </c>
      <c r="D57" t="s">
        <v>3506</v>
      </c>
    </row>
    <row r="58" spans="1:5" ht="13.5" customHeight="1" x14ac:dyDescent="0.15">
      <c r="A58" s="21" t="str">
        <f>HYPERLINK("#実数表!A4134","2530")</f>
        <v>2530</v>
      </c>
      <c r="B58" s="21" t="str">
        <f>HYPERLINK("#リンク係数表!A4134","☆")</f>
        <v>☆</v>
      </c>
      <c r="C58" t="s">
        <v>2487</v>
      </c>
      <c r="D58" t="s">
        <v>3527</v>
      </c>
    </row>
    <row r="59" spans="1:5" ht="13.5" customHeight="1" x14ac:dyDescent="0.15">
      <c r="A59" s="21" t="str">
        <f>HYPERLINK("#実数表!A4170","2540")</f>
        <v>2540</v>
      </c>
      <c r="B59" s="21" t="str">
        <f>HYPERLINK("#リンク係数表!A4170","☆")</f>
        <v>☆</v>
      </c>
      <c r="C59" t="s">
        <v>2488</v>
      </c>
      <c r="D59" t="s">
        <v>3547</v>
      </c>
    </row>
    <row r="60" spans="1:5" ht="13.5" customHeight="1" x14ac:dyDescent="0.15">
      <c r="A60" s="21" t="str">
        <f>HYPERLINK("#実数表!A4194","2550")</f>
        <v>2550</v>
      </c>
      <c r="B60" s="21" t="str">
        <f>HYPERLINK("#リンク係数表!A4194","☆")</f>
        <v>☆</v>
      </c>
      <c r="C60" t="s">
        <v>2489</v>
      </c>
      <c r="D60" t="s">
        <v>3561</v>
      </c>
    </row>
    <row r="61" spans="1:5" ht="13.5" customHeight="1" x14ac:dyDescent="0.15">
      <c r="A61" s="21" t="str">
        <f>HYPERLINK("#実数表!A4219","2560")</f>
        <v>2560</v>
      </c>
      <c r="B61" s="21" t="str">
        <f>HYPERLINK("#リンク係数表!A4219","☆")</f>
        <v>☆</v>
      </c>
      <c r="C61" t="s">
        <v>2490</v>
      </c>
      <c r="D61" t="s">
        <v>3577</v>
      </c>
    </row>
    <row r="62" spans="1:5" ht="13.5" customHeight="1" x14ac:dyDescent="0.15">
      <c r="A62" s="21" t="str">
        <f>HYPERLINK("#実数表!A4245","2570")</f>
        <v>2570</v>
      </c>
      <c r="B62" s="21" t="str">
        <f>HYPERLINK("#リンク係数表!A4245","☆")</f>
        <v>☆</v>
      </c>
      <c r="C62" t="s">
        <v>5493</v>
      </c>
      <c r="D62" t="s">
        <v>3592</v>
      </c>
    </row>
    <row r="63" spans="1:5" ht="13.5" customHeight="1" x14ac:dyDescent="0.15">
      <c r="A63" s="21" t="str">
        <f>HYPERLINK("#実数表!A4262","3010")</f>
        <v>3010</v>
      </c>
      <c r="B63" s="21" t="str">
        <f>HYPERLINK("#リンク係数表!A4262","☆")</f>
        <v>☆</v>
      </c>
      <c r="C63" t="s">
        <v>2492</v>
      </c>
      <c r="D63" t="s">
        <v>3596</v>
      </c>
    </row>
    <row r="64" spans="1:5" ht="13.5" customHeight="1" x14ac:dyDescent="0.15">
      <c r="A64" s="21" t="str">
        <f>HYPERLINK("#実数表!A4335","3040")</f>
        <v>3040</v>
      </c>
      <c r="B64" s="21" t="str">
        <f>HYPERLINK("#リンク係数表!A4335","☆")</f>
        <v>☆</v>
      </c>
      <c r="C64" t="s">
        <v>2493</v>
      </c>
      <c r="D64" t="s">
        <v>3611</v>
      </c>
    </row>
    <row r="65" spans="1:5" ht="13.5" customHeight="1" x14ac:dyDescent="0.15">
      <c r="A65" s="21" t="str">
        <f>HYPERLINK("#実数表!A4432","3110")</f>
        <v>3110</v>
      </c>
      <c r="B65" s="21" t="str">
        <f>HYPERLINK("#リンク係数表!A4432","☆")</f>
        <v>☆</v>
      </c>
      <c r="C65" t="s">
        <v>2494</v>
      </c>
      <c r="D65" t="s">
        <v>3639</v>
      </c>
    </row>
    <row r="66" spans="1:5" ht="13.5" customHeight="1" x14ac:dyDescent="0.15">
      <c r="A66" s="21" t="str">
        <f>HYPERLINK("#実数表!A4544","3150")</f>
        <v>3150</v>
      </c>
      <c r="B66" s="21" t="str">
        <f>HYPERLINK("#リンク係数表!A4544","☆")</f>
        <v>☆</v>
      </c>
      <c r="C66" t="s">
        <v>2495</v>
      </c>
      <c r="D66" t="s">
        <v>3696</v>
      </c>
    </row>
    <row r="67" spans="1:5" ht="13.5" customHeight="1" x14ac:dyDescent="0.15">
      <c r="A67" s="21" t="str">
        <f>HYPERLINK("#実数表!A4594","3160")</f>
        <v>3160</v>
      </c>
      <c r="B67" s="21" t="str">
        <f>HYPERLINK("#リンク係数表!A4594","☆")</f>
        <v>☆</v>
      </c>
      <c r="C67" t="s">
        <v>2496</v>
      </c>
      <c r="D67" t="s">
        <v>3722</v>
      </c>
    </row>
    <row r="68" spans="1:5" ht="13.5" customHeight="1" x14ac:dyDescent="0.15">
      <c r="A68" s="21" t="str">
        <f>HYPERLINK("#実数表!A4705","3180")</f>
        <v>3180</v>
      </c>
      <c r="B68" s="21" t="str">
        <f>HYPERLINK("#リンク係数表!A4705","☆")</f>
        <v>☆</v>
      </c>
      <c r="C68" t="s">
        <v>2497</v>
      </c>
      <c r="D68" t="s">
        <v>3747</v>
      </c>
    </row>
    <row r="69" spans="1:5" ht="13.5" customHeight="1" x14ac:dyDescent="0.15">
      <c r="A69" s="21" t="str">
        <f>HYPERLINK("#実数表!A4815","3200")</f>
        <v>3200</v>
      </c>
      <c r="B69" s="21" t="str">
        <f>HYPERLINK("#リンク係数表!A4815","☆")</f>
        <v>☆</v>
      </c>
      <c r="C69" t="s">
        <v>2498</v>
      </c>
      <c r="D69" t="s">
        <v>3782</v>
      </c>
    </row>
    <row r="70" spans="1:5" ht="13.5" customHeight="1" x14ac:dyDescent="0.15">
      <c r="A70" s="21" t="str">
        <f>HYPERLINK("#実数表!A4900","4230")</f>
        <v>4230</v>
      </c>
      <c r="B70" s="21" t="str">
        <f>HYPERLINK("#リンク係数表!A4900","☆")</f>
        <v>☆</v>
      </c>
      <c r="C70" t="s">
        <v>2499</v>
      </c>
      <c r="D70" t="s">
        <v>3802</v>
      </c>
    </row>
    <row r="71" spans="1:5" ht="13.5" customHeight="1" x14ac:dyDescent="0.15">
      <c r="A71" s="21" t="str">
        <f>HYPERLINK("#実数表!A4985","4240")</f>
        <v>4240</v>
      </c>
      <c r="B71" s="21" t="str">
        <f>HYPERLINK("#リンク係数表!A4985","☆")</f>
        <v>☆</v>
      </c>
      <c r="C71" t="s">
        <v>2500</v>
      </c>
      <c r="D71" t="s">
        <v>3828</v>
      </c>
    </row>
    <row r="72" spans="1:5" ht="13.5" customHeight="1" x14ac:dyDescent="0.15">
      <c r="A72" s="21" t="str">
        <f>HYPERLINK("#実数表!A5185","4260")</f>
        <v>4260</v>
      </c>
      <c r="B72" s="21" t="str">
        <f>HYPERLINK("#リンク係数表!A5185","☆")</f>
        <v>☆</v>
      </c>
      <c r="C72" t="s">
        <v>2501</v>
      </c>
      <c r="D72" t="s">
        <v>3882</v>
      </c>
    </row>
    <row r="73" spans="1:5" ht="13.5" customHeight="1" x14ac:dyDescent="0.15">
      <c r="A73" s="21" t="str">
        <f>HYPERLINK("#実数表!A5280","4290")</f>
        <v>4290</v>
      </c>
      <c r="B73" s="21" t="str">
        <f>HYPERLINK("#リンク係数表!A5280","☆")</f>
        <v>☆</v>
      </c>
      <c r="C73" t="s">
        <v>2502</v>
      </c>
      <c r="D73" t="s">
        <v>3897</v>
      </c>
    </row>
    <row r="74" spans="1:5" ht="13.5" customHeight="1" x14ac:dyDescent="0.15">
      <c r="A74" s="21" t="str">
        <f>HYPERLINK("#実数表!A5327","4295")</f>
        <v>4295</v>
      </c>
      <c r="B74" s="21" t="str">
        <f>HYPERLINK("#リンク係数表!A5327","☆")</f>
        <v>☆</v>
      </c>
      <c r="C74" t="s">
        <v>2503</v>
      </c>
      <c r="D74" t="s">
        <v>3921</v>
      </c>
    </row>
    <row r="75" spans="1:5" ht="13.5" customHeight="1" x14ac:dyDescent="0.15">
      <c r="A75" s="21" t="str">
        <f>HYPERLINK("#実数表!A5380","4300")</f>
        <v>4300</v>
      </c>
      <c r="B75" s="21" t="str">
        <f>HYPERLINK("#リンク係数表!A5380","☆")</f>
        <v>☆</v>
      </c>
      <c r="C75" t="s">
        <v>2504</v>
      </c>
      <c r="D75" t="s">
        <v>3931</v>
      </c>
    </row>
    <row r="76" spans="1:5" ht="13.5" customHeight="1" x14ac:dyDescent="0.15">
      <c r="A76" s="21" t="str">
        <f>HYPERLINK("#実数表!A5397","5020")</f>
        <v>5020</v>
      </c>
      <c r="B76" s="21" t="str">
        <f>HYPERLINK("#リンク係数表!A5397","☆")</f>
        <v>☆</v>
      </c>
      <c r="C76" t="s">
        <v>2505</v>
      </c>
      <c r="D76" t="s">
        <v>3949</v>
      </c>
    </row>
    <row r="77" spans="1:5" ht="13.5" customHeight="1" x14ac:dyDescent="0.15">
      <c r="A77" s="21" t="str">
        <f>HYPERLINK("#実数表!A5434","5030")</f>
        <v>5030</v>
      </c>
      <c r="B77" s="21" t="str">
        <f>HYPERLINK("#リンク係数表!A5434","☆")</f>
        <v>☆</v>
      </c>
      <c r="C77" t="s">
        <v>2506</v>
      </c>
      <c r="D77" t="s">
        <v>3957</v>
      </c>
      <c r="E77" s="30"/>
    </row>
    <row r="78" spans="1:5" ht="13.5" customHeight="1" x14ac:dyDescent="0.15">
      <c r="A78" s="21" t="str">
        <f>HYPERLINK("#実数表!A5588","5040")</f>
        <v>5040</v>
      </c>
      <c r="B78" s="21" t="str">
        <f>HYPERLINK("#リンク係数表!A5588","☆")</f>
        <v>☆</v>
      </c>
      <c r="C78" t="s">
        <v>2507</v>
      </c>
      <c r="D78" t="s">
        <v>3987</v>
      </c>
    </row>
    <row r="79" spans="1:5" ht="13.5" customHeight="1" x14ac:dyDescent="0.15">
      <c r="A79" s="21" t="str">
        <f>HYPERLINK("#実数表!A5628","5050")</f>
        <v>5050</v>
      </c>
      <c r="B79" s="21" t="str">
        <f>HYPERLINK("#リンク係数表!A5628","☆")</f>
        <v>☆</v>
      </c>
      <c r="C79" t="s">
        <v>2508</v>
      </c>
      <c r="D79" t="s">
        <v>3997</v>
      </c>
    </row>
    <row r="80" spans="1:5" ht="13.5" customHeight="1" x14ac:dyDescent="0.15">
      <c r="A80" s="21" t="str">
        <f>HYPERLINK("#実数表!A5680","5080")</f>
        <v>5080</v>
      </c>
      <c r="B80" s="21" t="str">
        <f>HYPERLINK("#リンク係数表!A5680","☆")</f>
        <v>☆</v>
      </c>
      <c r="C80" t="s">
        <v>2509</v>
      </c>
      <c r="D80" t="s">
        <v>4011</v>
      </c>
    </row>
    <row r="81" spans="1:4" ht="13.5" customHeight="1" x14ac:dyDescent="0.15">
      <c r="A81" s="21" t="str">
        <f>HYPERLINK("#実数表!A5707","5100")</f>
        <v>5100</v>
      </c>
      <c r="B81" s="21" t="str">
        <f>HYPERLINK("#リンク係数表!A5707","☆")</f>
        <v>☆</v>
      </c>
      <c r="C81" t="s">
        <v>2510</v>
      </c>
      <c r="D81" t="s">
        <v>4018</v>
      </c>
    </row>
    <row r="82" spans="1:4" ht="13.5" customHeight="1" x14ac:dyDescent="0.15">
      <c r="A82" s="21" t="str">
        <f>HYPERLINK("#実数表!A5733","5110")</f>
        <v>5110</v>
      </c>
      <c r="B82" s="21" t="str">
        <f>HYPERLINK("#リンク係数表!A5733","☆")</f>
        <v>☆</v>
      </c>
      <c r="C82" t="s">
        <v>2511</v>
      </c>
      <c r="D82" t="s">
        <v>4025</v>
      </c>
    </row>
    <row r="83" spans="1:4" ht="13.5" customHeight="1" x14ac:dyDescent="0.15">
      <c r="A83" s="21" t="str">
        <f>HYPERLINK("#実数表!A5761","5120")</f>
        <v>5120</v>
      </c>
      <c r="B83" s="21" t="str">
        <f>HYPERLINK("#リンク係数表!A5761","☆")</f>
        <v>☆</v>
      </c>
      <c r="C83" t="s">
        <v>2512</v>
      </c>
      <c r="D83" t="s">
        <v>4034</v>
      </c>
    </row>
    <row r="84" spans="1:4" ht="13.5" customHeight="1" x14ac:dyDescent="0.15">
      <c r="A84" s="21" t="str">
        <f>HYPERLINK("#実数表!A5855","5130")</f>
        <v>5130</v>
      </c>
      <c r="B84" s="21" t="str">
        <f>HYPERLINK("#リンク係数表!A5855","☆")</f>
        <v>☆</v>
      </c>
      <c r="C84" t="s">
        <v>2513</v>
      </c>
      <c r="D84" t="s">
        <v>4055</v>
      </c>
    </row>
    <row r="85" spans="1:4" ht="13.5" customHeight="1" x14ac:dyDescent="0.15">
      <c r="A85" s="21" t="str">
        <f>HYPERLINK("#実数表!A5935","5140")</f>
        <v>5140</v>
      </c>
      <c r="B85" s="21" t="str">
        <f>HYPERLINK("#リンク係数表!A5935","☆")</f>
        <v>☆</v>
      </c>
      <c r="C85" t="s">
        <v>2514</v>
      </c>
      <c r="D85" t="s">
        <v>4076</v>
      </c>
    </row>
    <row r="86" spans="1:4" ht="13.5" customHeight="1" x14ac:dyDescent="0.15">
      <c r="A86" s="21" t="str">
        <f>HYPERLINK("#実数表!A5997","6010")</f>
        <v>6010</v>
      </c>
      <c r="B86" s="21" t="str">
        <f>HYPERLINK("#リンク係数表!A5997","☆")</f>
        <v>☆</v>
      </c>
      <c r="C86" t="s">
        <v>2515</v>
      </c>
      <c r="D86" t="s">
        <v>4090</v>
      </c>
    </row>
    <row r="87" spans="1:4" ht="13.5" customHeight="1" x14ac:dyDescent="0.15">
      <c r="A87" s="21" t="str">
        <f>HYPERLINK("#実数表!A6112","6080")</f>
        <v>6080</v>
      </c>
      <c r="B87" s="21" t="str">
        <f>HYPERLINK("#リンク係数表!A6112","☆")</f>
        <v>☆</v>
      </c>
      <c r="C87" t="s">
        <v>2516</v>
      </c>
      <c r="D87" t="s">
        <v>4117</v>
      </c>
    </row>
    <row r="88" spans="1:4" ht="13.5" customHeight="1" x14ac:dyDescent="0.15">
      <c r="A88" s="21" t="str">
        <f>HYPERLINK("#実数表!A6198","6090")</f>
        <v>6090</v>
      </c>
      <c r="B88" s="21" t="str">
        <f>HYPERLINK("#リンク係数表!A6198","☆")</f>
        <v>☆</v>
      </c>
      <c r="C88" t="s">
        <v>2517</v>
      </c>
      <c r="D88" t="s">
        <v>4133</v>
      </c>
    </row>
    <row r="89" spans="1:4" ht="13.5" customHeight="1" x14ac:dyDescent="0.15">
      <c r="A89" s="21" t="str">
        <f>HYPERLINK("#実数表!A6281","6100")</f>
        <v>6100</v>
      </c>
      <c r="B89" s="21" t="str">
        <f>HYPERLINK("#リンク係数表!A6281","☆")</f>
        <v>☆</v>
      </c>
      <c r="C89" t="s">
        <v>2518</v>
      </c>
      <c r="D89" t="s">
        <v>4151</v>
      </c>
    </row>
    <row r="90" spans="1:4" ht="13.5" customHeight="1" x14ac:dyDescent="0.15">
      <c r="A90" s="21" t="str">
        <f>HYPERLINK("#実数表!A6699","6121")</f>
        <v>6121</v>
      </c>
      <c r="B90" s="21" t="str">
        <f>HYPERLINK("#リンク係数表!A6699","☆")</f>
        <v>☆</v>
      </c>
      <c r="C90" t="s">
        <v>2519</v>
      </c>
      <c r="D90" t="s">
        <v>4205</v>
      </c>
    </row>
    <row r="91" spans="1:4" ht="13.5" customHeight="1" x14ac:dyDescent="0.15">
      <c r="A91" s="21" t="str">
        <f>HYPERLINK("#実数表!A6876","6122")</f>
        <v>6122</v>
      </c>
      <c r="B91" s="21" t="str">
        <f>HYPERLINK("#リンク係数表!A6876","☆")</f>
        <v>☆</v>
      </c>
      <c r="C91" t="s">
        <v>2520</v>
      </c>
      <c r="D91" t="s">
        <v>4243</v>
      </c>
    </row>
    <row r="92" spans="1:4" ht="13.5" customHeight="1" x14ac:dyDescent="0.15">
      <c r="A92" s="21" t="str">
        <f>HYPERLINK("#実数表!A6943","6140")</f>
        <v>6140</v>
      </c>
      <c r="B92" s="21" t="str">
        <f>HYPERLINK("#リンク係数表!A6943","☆")</f>
        <v>☆</v>
      </c>
      <c r="C92" t="s">
        <v>2521</v>
      </c>
      <c r="D92" t="s">
        <v>4261</v>
      </c>
    </row>
    <row r="93" spans="1:4" ht="13.5" customHeight="1" x14ac:dyDescent="0.15">
      <c r="A93" s="21" t="str">
        <f>HYPERLINK("#実数表!A7028","6160")</f>
        <v>6160</v>
      </c>
      <c r="B93" s="21" t="str">
        <f>HYPERLINK("#リンク係数表!A7028","☆")</f>
        <v>☆</v>
      </c>
      <c r="C93" t="s">
        <v>2522</v>
      </c>
      <c r="D93" t="s">
        <v>4278</v>
      </c>
    </row>
    <row r="94" spans="1:4" ht="13.5" customHeight="1" x14ac:dyDescent="0.15">
      <c r="A94" s="21" t="str">
        <f>HYPERLINK("#実数表!A7311","6171")</f>
        <v>6171</v>
      </c>
      <c r="B94" s="21" t="str">
        <f>HYPERLINK("#リンク係数表!A7311","☆")</f>
        <v>☆</v>
      </c>
      <c r="C94" t="s">
        <v>2523</v>
      </c>
      <c r="D94" t="s">
        <v>4330</v>
      </c>
    </row>
    <row r="95" spans="1:4" ht="13.5" customHeight="1" x14ac:dyDescent="0.15">
      <c r="A95" s="21" t="str">
        <f>HYPERLINK("#実数表!A7484","6175")</f>
        <v>6175</v>
      </c>
      <c r="B95" s="21" t="str">
        <f>HYPERLINK("#リンク係数表!A7484","☆")</f>
        <v>☆</v>
      </c>
      <c r="C95" t="s">
        <v>2524</v>
      </c>
      <c r="D95" t="s">
        <v>4367</v>
      </c>
    </row>
    <row r="96" spans="1:4" ht="13.5" customHeight="1" x14ac:dyDescent="0.15">
      <c r="A96" s="21" t="str">
        <f>HYPERLINK("#実数表!A7771","6180")</f>
        <v>6180</v>
      </c>
      <c r="B96" s="21" t="str">
        <f>HYPERLINK("#リンク係数表!A7771","☆")</f>
        <v>☆</v>
      </c>
      <c r="C96" t="s">
        <v>2525</v>
      </c>
      <c r="D96" t="s">
        <v>4452</v>
      </c>
    </row>
    <row r="97" spans="1:4" ht="13.5" customHeight="1" x14ac:dyDescent="0.15">
      <c r="A97" s="21" t="str">
        <f>HYPERLINK("#実数表!A7966","6201")</f>
        <v>6201</v>
      </c>
      <c r="B97" s="21" t="str">
        <f>HYPERLINK("#リンク係数表!A7966","☆")</f>
        <v>☆</v>
      </c>
      <c r="C97" t="s">
        <v>2526</v>
      </c>
      <c r="D97" t="s">
        <v>4480</v>
      </c>
    </row>
    <row r="98" spans="1:4" ht="13.5" customHeight="1" x14ac:dyDescent="0.15">
      <c r="A98" s="21" t="str">
        <f>HYPERLINK("#実数表!A8007","6202")</f>
        <v>6202</v>
      </c>
      <c r="B98" s="21" t="str">
        <f>HYPERLINK("#リンク係数表!A8007","☆")</f>
        <v>☆</v>
      </c>
      <c r="C98" t="s">
        <v>2527</v>
      </c>
      <c r="D98" t="s">
        <v>4495</v>
      </c>
    </row>
    <row r="99" spans="1:4" ht="13.5" customHeight="1" x14ac:dyDescent="0.15">
      <c r="A99" s="21" t="str">
        <f>HYPERLINK("#実数表!A8160","6210")</f>
        <v>6210</v>
      </c>
      <c r="B99" s="21" t="str">
        <f>HYPERLINK("#リンク係数表!A8160","☆")</f>
        <v>☆</v>
      </c>
      <c r="C99" t="s">
        <v>2528</v>
      </c>
      <c r="D99" t="s">
        <v>4523</v>
      </c>
    </row>
    <row r="100" spans="1:4" ht="13.5" customHeight="1" x14ac:dyDescent="0.15">
      <c r="A100" s="21" t="str">
        <f>HYPERLINK("#実数表!A8492","7230")</f>
        <v>7230</v>
      </c>
      <c r="B100" s="21" t="str">
        <f>HYPERLINK("#リンク係数表!A8492","☆")</f>
        <v>☆</v>
      </c>
      <c r="C100" t="s">
        <v>2529</v>
      </c>
      <c r="D100" t="s">
        <v>4576</v>
      </c>
    </row>
    <row r="101" spans="1:4" ht="13.5" customHeight="1" x14ac:dyDescent="0.15">
      <c r="A101" s="21" t="str">
        <f>HYPERLINK("#実数表!A8599","7250")</f>
        <v>7250</v>
      </c>
      <c r="B101" s="21" t="str">
        <f>HYPERLINK("#リンク係数表!A8599","☆")</f>
        <v>☆</v>
      </c>
      <c r="C101" t="s">
        <v>2530</v>
      </c>
      <c r="D101" t="s">
        <v>4598</v>
      </c>
    </row>
    <row r="102" spans="1:4" ht="13.5" customHeight="1" x14ac:dyDescent="0.15">
      <c r="A102" s="21" t="str">
        <f>HYPERLINK("#実数表!A8655","7260")</f>
        <v>7260</v>
      </c>
      <c r="B102" s="21" t="str">
        <f>HYPERLINK("#リンク係数表!A8655","☆")</f>
        <v>☆</v>
      </c>
      <c r="C102" t="s">
        <v>2531</v>
      </c>
      <c r="D102" t="s">
        <v>4610</v>
      </c>
    </row>
    <row r="103" spans="1:4" ht="13.5" customHeight="1" x14ac:dyDescent="0.15">
      <c r="A103" s="21" t="str">
        <f>HYPERLINK("#実数表!A8705","7290")</f>
        <v>7290</v>
      </c>
      <c r="B103" s="21" t="str">
        <f>HYPERLINK("#リンク係数表!A8705","☆")</f>
        <v>☆</v>
      </c>
      <c r="C103" t="s">
        <v>2532</v>
      </c>
      <c r="D103" t="s">
        <v>4620</v>
      </c>
    </row>
    <row r="104" spans="1:4" ht="13.5" customHeight="1" x14ac:dyDescent="0.15">
      <c r="A104" s="21" t="str">
        <f>HYPERLINK("#実数表!A8768","7320")</f>
        <v>7320</v>
      </c>
      <c r="B104" s="21" t="str">
        <f>HYPERLINK("#リンク係数表!A8768","☆")</f>
        <v>☆</v>
      </c>
      <c r="C104" t="s">
        <v>2533</v>
      </c>
      <c r="D104" t="s">
        <v>4632</v>
      </c>
    </row>
    <row r="105" spans="1:4" ht="13.5" customHeight="1" x14ac:dyDescent="0.15">
      <c r="A105" s="21" t="str">
        <f>HYPERLINK("#実数表!A8824","7340")</f>
        <v>7340</v>
      </c>
      <c r="B105" s="21" t="str">
        <f>HYPERLINK("#リンク係数表!A8824","☆")</f>
        <v>☆</v>
      </c>
      <c r="C105" t="s">
        <v>2534</v>
      </c>
      <c r="D105" t="s">
        <v>4643</v>
      </c>
    </row>
    <row r="106" spans="1:4" ht="13.5" customHeight="1" x14ac:dyDescent="0.15">
      <c r="A106" s="21" t="str">
        <f>HYPERLINK("#実数表!A8926","8020")</f>
        <v>8020</v>
      </c>
      <c r="B106" s="21" t="str">
        <f>HYPERLINK("#リンク係数表!A8926","☆")</f>
        <v>☆</v>
      </c>
      <c r="C106" t="s">
        <v>2535</v>
      </c>
      <c r="D106" t="s">
        <v>4665</v>
      </c>
    </row>
    <row r="107" spans="1:4" ht="13.5" customHeight="1" x14ac:dyDescent="0.15">
      <c r="A107" s="21" t="str">
        <f>HYPERLINK("#実数表!A9009","8040")</f>
        <v>8040</v>
      </c>
      <c r="B107" s="21" t="str">
        <f>HYPERLINK("#リンク係数表!A9009","☆")</f>
        <v>☆</v>
      </c>
      <c r="C107" t="s">
        <v>2536</v>
      </c>
      <c r="D107" t="s">
        <v>4688</v>
      </c>
    </row>
    <row r="108" spans="1:4" ht="13.5" customHeight="1" x14ac:dyDescent="0.15">
      <c r="A108" s="21" t="str">
        <f>HYPERLINK("#実数表!A9034","8061")</f>
        <v>8061</v>
      </c>
      <c r="B108" s="21" t="str">
        <f>HYPERLINK("#リンク係数表!A9034","☆")</f>
        <v>☆</v>
      </c>
      <c r="C108" t="s">
        <v>2537</v>
      </c>
      <c r="D108" t="s">
        <v>4703</v>
      </c>
    </row>
    <row r="109" spans="1:4" ht="13.5" customHeight="1" x14ac:dyDescent="0.15">
      <c r="A109" s="21" t="str">
        <f>HYPERLINK("#実数表!A9224","9040")</f>
        <v>9040</v>
      </c>
      <c r="B109" s="21" t="str">
        <f>HYPERLINK("#リンク係数表!A9224","☆")</f>
        <v>☆</v>
      </c>
      <c r="C109" t="s">
        <v>2538</v>
      </c>
      <c r="D109" t="s">
        <v>4738</v>
      </c>
    </row>
    <row r="110" spans="1:4" ht="13.5" customHeight="1" x14ac:dyDescent="0.15">
      <c r="A110" s="21" t="str">
        <f>HYPERLINK("#実数表!A9292","9050")</f>
        <v>9050</v>
      </c>
      <c r="B110" s="21" t="str">
        <f>HYPERLINK("#リンク係数表!A9292","☆")</f>
        <v>☆</v>
      </c>
      <c r="C110" t="s">
        <v>2539</v>
      </c>
      <c r="D110" t="s">
        <v>4753</v>
      </c>
    </row>
    <row r="111" spans="1:4" ht="13.5" customHeight="1" x14ac:dyDescent="0.15">
      <c r="A111" s="21" t="str">
        <f>HYPERLINK("#実数表!A9386","9060")</f>
        <v>9060</v>
      </c>
      <c r="B111" s="21" t="str">
        <f>HYPERLINK("#リンク係数表!A9386","☆")</f>
        <v>☆</v>
      </c>
      <c r="C111" t="s">
        <v>5052</v>
      </c>
      <c r="D111" t="s">
        <v>5072</v>
      </c>
    </row>
    <row r="112" spans="1:4" ht="13.5" customHeight="1" x14ac:dyDescent="0.15">
      <c r="A112" s="21" t="str">
        <f>HYPERLINK("#実数表!A9435","9070")</f>
        <v>9070</v>
      </c>
      <c r="B112" s="21" t="str">
        <f>HYPERLINK("#リンク係数表!A9435","☆")</f>
        <v>☆</v>
      </c>
      <c r="C112" t="s">
        <v>2540</v>
      </c>
      <c r="D112" t="s">
        <v>4787</v>
      </c>
    </row>
    <row r="113" spans="1:4" ht="13.5" customHeight="1" x14ac:dyDescent="0.15">
      <c r="A113" s="21" t="str">
        <f>HYPERLINK("#実数表!A9504","9080")</f>
        <v>9080</v>
      </c>
      <c r="B113" s="21" t="str">
        <f>HYPERLINK("#リンク係数表!A9504","☆")</f>
        <v>☆</v>
      </c>
      <c r="C113" t="s">
        <v>2541</v>
      </c>
      <c r="D113" t="s">
        <v>4800</v>
      </c>
    </row>
    <row r="114" spans="1:4" ht="13.5" customHeight="1" x14ac:dyDescent="0.15">
      <c r="A114" s="21" t="str">
        <f>HYPERLINK("#実数表!A9611","9810")</f>
        <v>9810</v>
      </c>
      <c r="B114" s="21" t="str">
        <f>HYPERLINK("#リンク係数表!A9611","☆")</f>
        <v>☆</v>
      </c>
      <c r="C114" t="s">
        <v>2542</v>
      </c>
      <c r="D114" t="s">
        <v>4840</v>
      </c>
    </row>
  </sheetData>
  <mergeCells count="2">
    <mergeCell ref="A1:C1"/>
    <mergeCell ref="A3:C3"/>
  </mergeCells>
  <phoneticPr fontId="1"/>
  <pageMargins left="0.75" right="0.75" top="1" bottom="1" header="0.5" footer="0.5"/>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F8500-87B6-409B-804B-5F17137725FB}">
  <dimension ref="A1:AA10102"/>
  <sheetViews>
    <sheetView zoomScaleNormal="100" workbookViewId="0"/>
  </sheetViews>
  <sheetFormatPr defaultColWidth="9.140625" defaultRowHeight="12" x14ac:dyDescent="0.15"/>
  <cols>
    <col min="1" max="3" width="9.140625" style="1"/>
    <col min="4" max="4" width="39.140625" style="1" customWidth="1"/>
    <col min="5" max="5" width="9.140625" style="1"/>
    <col min="6" max="6" width="46.28515625" style="1" customWidth="1"/>
    <col min="7" max="7" width="17.42578125" style="1" customWidth="1"/>
    <col min="8" max="8" width="9.140625" style="1"/>
    <col min="9" max="21" width="13.28515625" style="1" customWidth="1"/>
    <col min="22" max="22" width="13.7109375" style="1" customWidth="1"/>
    <col min="23" max="23" width="9.140625" style="1"/>
    <col min="24" max="24" width="56.7109375" style="1" customWidth="1"/>
    <col min="25" max="25" width="33.85546875" style="1" customWidth="1"/>
    <col min="26" max="27" width="10.140625" style="1" customWidth="1"/>
    <col min="28" max="16384" width="9.140625" style="1"/>
  </cols>
  <sheetData>
    <row r="1" spans="1:27" x14ac:dyDescent="0.15">
      <c r="H1" s="1" t="s">
        <v>5074</v>
      </c>
      <c r="I1" s="6" t="s">
        <v>5282</v>
      </c>
      <c r="J1" s="1" t="s">
        <v>5284</v>
      </c>
      <c r="K1" s="1" t="s">
        <v>5296</v>
      </c>
      <c r="L1" s="7" t="s">
        <v>5299</v>
      </c>
      <c r="M1" s="7" t="s">
        <v>5301</v>
      </c>
      <c r="N1" s="7" t="s">
        <v>5304</v>
      </c>
      <c r="O1" s="7" t="s">
        <v>5314</v>
      </c>
      <c r="P1" s="7" t="s">
        <v>5316</v>
      </c>
      <c r="Q1" s="7" t="s">
        <v>5318</v>
      </c>
      <c r="R1" s="7" t="s">
        <v>5320</v>
      </c>
      <c r="S1" s="7" t="s">
        <v>5322</v>
      </c>
      <c r="T1" s="7" t="s">
        <v>5617</v>
      </c>
      <c r="U1" s="7" t="s">
        <v>5620</v>
      </c>
    </row>
    <row r="2" spans="1:27" x14ac:dyDescent="0.15">
      <c r="A2" s="1" t="s">
        <v>0</v>
      </c>
      <c r="B2" s="1" t="s">
        <v>1</v>
      </c>
      <c r="C2" s="1" t="s">
        <v>2</v>
      </c>
      <c r="D2" s="1" t="s">
        <v>2435</v>
      </c>
      <c r="E2" s="1" t="s">
        <v>3</v>
      </c>
      <c r="F2" s="1" t="s">
        <v>4</v>
      </c>
      <c r="G2" s="1" t="s">
        <v>5</v>
      </c>
      <c r="H2" s="1" t="s">
        <v>6</v>
      </c>
      <c r="I2" s="6" t="s">
        <v>5283</v>
      </c>
      <c r="J2" s="1" t="s">
        <v>5285</v>
      </c>
      <c r="K2" s="1" t="s">
        <v>5297</v>
      </c>
      <c r="L2" s="7" t="s">
        <v>5298</v>
      </c>
      <c r="M2" s="7" t="s">
        <v>5302</v>
      </c>
      <c r="N2" s="7" t="s">
        <v>5303</v>
      </c>
      <c r="O2" s="7" t="s">
        <v>5315</v>
      </c>
      <c r="P2" s="7" t="s">
        <v>5317</v>
      </c>
      <c r="Q2" s="7" t="s">
        <v>5319</v>
      </c>
      <c r="R2" s="7" t="s">
        <v>5321</v>
      </c>
      <c r="S2" s="7" t="s">
        <v>5323</v>
      </c>
      <c r="T2" s="7" t="s">
        <v>5618</v>
      </c>
      <c r="U2" s="7" t="s">
        <v>5621</v>
      </c>
      <c r="V2" s="1" t="s">
        <v>2545</v>
      </c>
      <c r="W2" s="1" t="s">
        <v>2546</v>
      </c>
      <c r="X2" s="1" t="s">
        <v>2547</v>
      </c>
      <c r="Y2" s="1" t="s">
        <v>2548</v>
      </c>
      <c r="Z2" s="1" t="s">
        <v>2549</v>
      </c>
    </row>
    <row r="3" spans="1:27" ht="12" customHeight="1" x14ac:dyDescent="0.15">
      <c r="A3" s="1" t="s">
        <v>7</v>
      </c>
      <c r="B3" s="1" t="s">
        <v>8</v>
      </c>
      <c r="C3" s="1" t="s">
        <v>9</v>
      </c>
      <c r="D3" s="1" t="s">
        <v>2436</v>
      </c>
      <c r="E3" s="1" t="s">
        <v>10</v>
      </c>
      <c r="F3" s="1" t="s">
        <v>11</v>
      </c>
      <c r="G3" s="1" t="s">
        <v>12</v>
      </c>
      <c r="H3" s="1" t="s">
        <v>13</v>
      </c>
      <c r="I3" t="s">
        <v>14</v>
      </c>
      <c r="J3" t="s">
        <v>14</v>
      </c>
      <c r="K3" t="s">
        <v>14</v>
      </c>
      <c r="L3" t="s">
        <v>14</v>
      </c>
      <c r="M3" t="s">
        <v>14</v>
      </c>
      <c r="N3" t="s">
        <v>14</v>
      </c>
      <c r="O3" t="s">
        <v>14</v>
      </c>
      <c r="P3" t="s">
        <v>14</v>
      </c>
      <c r="Q3" t="s">
        <v>14</v>
      </c>
      <c r="R3" t="s">
        <v>14</v>
      </c>
      <c r="S3" t="s">
        <v>14</v>
      </c>
      <c r="T3" t="s">
        <v>14</v>
      </c>
      <c r="U3" t="s">
        <v>14</v>
      </c>
      <c r="V3" s="1" t="s">
        <v>2550</v>
      </c>
      <c r="W3" s="1" t="s">
        <v>2551</v>
      </c>
      <c r="X3" s="1" t="s">
        <v>2552</v>
      </c>
      <c r="Y3" s="1" t="s">
        <v>2553</v>
      </c>
      <c r="Z3" s="1" t="s">
        <v>13</v>
      </c>
    </row>
    <row r="4" spans="1:27" ht="12" customHeight="1" x14ac:dyDescent="0.15">
      <c r="A4" s="1" t="s">
        <v>7</v>
      </c>
      <c r="B4" s="1" t="s">
        <v>8</v>
      </c>
      <c r="C4" s="1" t="s">
        <v>15</v>
      </c>
      <c r="D4" s="1" t="s">
        <v>2436</v>
      </c>
      <c r="E4" s="1" t="s">
        <v>10</v>
      </c>
      <c r="F4" s="1" t="s">
        <v>11</v>
      </c>
      <c r="G4" s="1" t="s">
        <v>16</v>
      </c>
      <c r="H4" s="1" t="s">
        <v>13</v>
      </c>
      <c r="I4" t="s">
        <v>14</v>
      </c>
      <c r="J4" t="s">
        <v>14</v>
      </c>
      <c r="K4" t="s">
        <v>14</v>
      </c>
      <c r="L4" t="s">
        <v>14</v>
      </c>
      <c r="M4" t="s">
        <v>14</v>
      </c>
      <c r="N4" t="s">
        <v>14</v>
      </c>
      <c r="O4" t="s">
        <v>14</v>
      </c>
      <c r="P4" t="s">
        <v>14</v>
      </c>
      <c r="Q4" t="s">
        <v>14</v>
      </c>
      <c r="R4" t="s">
        <v>14</v>
      </c>
      <c r="S4" t="s">
        <v>14</v>
      </c>
      <c r="T4" t="s">
        <v>14</v>
      </c>
      <c r="U4" t="s">
        <v>14</v>
      </c>
      <c r="V4" s="1" t="s">
        <v>2550</v>
      </c>
      <c r="W4" s="1" t="s">
        <v>2551</v>
      </c>
      <c r="X4" s="1" t="s">
        <v>2554</v>
      </c>
      <c r="Y4" s="1" t="s">
        <v>2555</v>
      </c>
      <c r="Z4" s="1" t="s">
        <v>13</v>
      </c>
    </row>
    <row r="5" spans="1:27" ht="12" customHeight="1" x14ac:dyDescent="0.15">
      <c r="A5" s="1" t="s">
        <v>7</v>
      </c>
      <c r="B5" s="1" t="s">
        <v>8</v>
      </c>
      <c r="C5" s="1" t="s">
        <v>17</v>
      </c>
      <c r="D5" s="1" t="s">
        <v>2436</v>
      </c>
      <c r="E5" s="1" t="s">
        <v>10</v>
      </c>
      <c r="F5" s="1" t="s">
        <v>11</v>
      </c>
      <c r="G5" s="1" t="s">
        <v>18</v>
      </c>
      <c r="H5" s="1" t="s">
        <v>13</v>
      </c>
      <c r="I5" t="s">
        <v>14</v>
      </c>
      <c r="J5" t="s">
        <v>14</v>
      </c>
      <c r="K5" t="s">
        <v>14</v>
      </c>
      <c r="L5" t="s">
        <v>14</v>
      </c>
      <c r="M5" t="s">
        <v>14</v>
      </c>
      <c r="N5" t="s">
        <v>14</v>
      </c>
      <c r="O5" t="s">
        <v>14</v>
      </c>
      <c r="P5" t="s">
        <v>14</v>
      </c>
      <c r="Q5" t="s">
        <v>14</v>
      </c>
      <c r="R5" t="s">
        <v>14</v>
      </c>
      <c r="S5" t="s">
        <v>14</v>
      </c>
      <c r="T5" t="s">
        <v>14</v>
      </c>
      <c r="U5" t="s">
        <v>14</v>
      </c>
      <c r="V5" s="1" t="s">
        <v>2550</v>
      </c>
      <c r="W5" s="1" t="s">
        <v>2551</v>
      </c>
      <c r="X5" s="1" t="s">
        <v>2554</v>
      </c>
      <c r="Y5" s="5" t="s">
        <v>2556</v>
      </c>
      <c r="Z5" s="1" t="s">
        <v>13</v>
      </c>
    </row>
    <row r="6" spans="1:27" ht="12" customHeight="1" x14ac:dyDescent="0.15">
      <c r="A6" s="1" t="s">
        <v>7</v>
      </c>
      <c r="B6" s="1" t="s">
        <v>8</v>
      </c>
      <c r="C6" s="1" t="s">
        <v>19</v>
      </c>
      <c r="D6" s="1" t="s">
        <v>2436</v>
      </c>
      <c r="E6" s="1" t="s">
        <v>10</v>
      </c>
      <c r="F6" s="1" t="s">
        <v>11</v>
      </c>
      <c r="G6" s="1" t="s">
        <v>20</v>
      </c>
      <c r="H6" s="1" t="s">
        <v>13</v>
      </c>
      <c r="I6" t="s">
        <v>14</v>
      </c>
      <c r="J6" t="s">
        <v>14</v>
      </c>
      <c r="K6" t="s">
        <v>14</v>
      </c>
      <c r="L6" t="s">
        <v>14</v>
      </c>
      <c r="M6" t="s">
        <v>14</v>
      </c>
      <c r="N6" t="s">
        <v>14</v>
      </c>
      <c r="O6" t="s">
        <v>14</v>
      </c>
      <c r="P6" t="s">
        <v>14</v>
      </c>
      <c r="Q6" t="s">
        <v>14</v>
      </c>
      <c r="R6" t="s">
        <v>14</v>
      </c>
      <c r="S6" t="s">
        <v>14</v>
      </c>
      <c r="T6" t="s">
        <v>14</v>
      </c>
      <c r="U6" t="s">
        <v>14</v>
      </c>
      <c r="V6" s="1" t="s">
        <v>2550</v>
      </c>
      <c r="W6" s="1" t="s">
        <v>2551</v>
      </c>
      <c r="X6" s="5" t="s">
        <v>2554</v>
      </c>
      <c r="Y6" s="5" t="s">
        <v>2557</v>
      </c>
      <c r="Z6" s="1" t="s">
        <v>13</v>
      </c>
    </row>
    <row r="7" spans="1:27" ht="12" customHeight="1" x14ac:dyDescent="0.15">
      <c r="A7" s="1" t="s">
        <v>7</v>
      </c>
      <c r="B7" s="1" t="s">
        <v>8</v>
      </c>
      <c r="C7" s="1" t="s">
        <v>21</v>
      </c>
      <c r="D7" s="1" t="s">
        <v>2436</v>
      </c>
      <c r="E7" s="1" t="s">
        <v>10</v>
      </c>
      <c r="F7" s="1" t="s">
        <v>11</v>
      </c>
      <c r="G7" s="1" t="s">
        <v>22</v>
      </c>
      <c r="H7" s="1" t="s">
        <v>13</v>
      </c>
      <c r="I7" t="s">
        <v>14</v>
      </c>
      <c r="J7" t="s">
        <v>14</v>
      </c>
      <c r="K7" t="s">
        <v>14</v>
      </c>
      <c r="L7" t="s">
        <v>14</v>
      </c>
      <c r="M7" t="s">
        <v>14</v>
      </c>
      <c r="N7" t="s">
        <v>14</v>
      </c>
      <c r="O7" t="s">
        <v>14</v>
      </c>
      <c r="P7" t="s">
        <v>14</v>
      </c>
      <c r="Q7" t="s">
        <v>14</v>
      </c>
      <c r="R7" t="s">
        <v>14</v>
      </c>
      <c r="S7" t="s">
        <v>14</v>
      </c>
      <c r="T7" t="s">
        <v>14</v>
      </c>
      <c r="U7" t="s">
        <v>14</v>
      </c>
      <c r="V7" s="1" t="s">
        <v>2550</v>
      </c>
      <c r="W7" s="1" t="s">
        <v>2551</v>
      </c>
      <c r="X7" s="5" t="s">
        <v>2554</v>
      </c>
      <c r="Y7" s="5" t="s">
        <v>2558</v>
      </c>
      <c r="Z7" s="1" t="s">
        <v>13</v>
      </c>
    </row>
    <row r="8" spans="1:27" ht="12" customHeight="1" x14ac:dyDescent="0.15">
      <c r="A8" s="1" t="s">
        <v>7</v>
      </c>
      <c r="B8" s="1" t="s">
        <v>8</v>
      </c>
      <c r="C8" s="1" t="s">
        <v>23</v>
      </c>
      <c r="D8" s="1" t="s">
        <v>2436</v>
      </c>
      <c r="E8" s="1" t="s">
        <v>10</v>
      </c>
      <c r="F8" s="1" t="s">
        <v>11</v>
      </c>
      <c r="G8" s="1" t="s">
        <v>24</v>
      </c>
      <c r="H8" s="1" t="s">
        <v>13</v>
      </c>
      <c r="I8" t="s">
        <v>14</v>
      </c>
      <c r="J8" t="s">
        <v>14</v>
      </c>
      <c r="K8" t="s">
        <v>14</v>
      </c>
      <c r="L8" t="s">
        <v>14</v>
      </c>
      <c r="M8" t="s">
        <v>14</v>
      </c>
      <c r="N8" t="s">
        <v>14</v>
      </c>
      <c r="O8" t="s">
        <v>14</v>
      </c>
      <c r="P8" t="s">
        <v>14</v>
      </c>
      <c r="Q8" t="s">
        <v>14</v>
      </c>
      <c r="R8" t="s">
        <v>14</v>
      </c>
      <c r="S8" t="s">
        <v>14</v>
      </c>
      <c r="T8" t="s">
        <v>14</v>
      </c>
      <c r="U8" t="s">
        <v>14</v>
      </c>
      <c r="V8" s="1" t="s">
        <v>2550</v>
      </c>
      <c r="W8" s="1" t="s">
        <v>2551</v>
      </c>
      <c r="X8" s="5" t="s">
        <v>2554</v>
      </c>
      <c r="Y8" s="5" t="s">
        <v>2559</v>
      </c>
      <c r="Z8" s="5" t="s">
        <v>13</v>
      </c>
      <c r="AA8" s="5"/>
    </row>
    <row r="9" spans="1:27" ht="12" customHeight="1" x14ac:dyDescent="0.15">
      <c r="A9" s="1" t="s">
        <v>7</v>
      </c>
      <c r="B9" s="1" t="s">
        <v>25</v>
      </c>
      <c r="C9" s="1" t="s">
        <v>9</v>
      </c>
      <c r="D9" s="1" t="s">
        <v>2436</v>
      </c>
      <c r="E9" s="1" t="s">
        <v>10</v>
      </c>
      <c r="F9" s="1" t="s">
        <v>26</v>
      </c>
      <c r="G9" s="1" t="s">
        <v>12</v>
      </c>
      <c r="H9" s="1" t="s">
        <v>13</v>
      </c>
      <c r="I9" t="s">
        <v>14</v>
      </c>
      <c r="J9" t="s">
        <v>14</v>
      </c>
      <c r="K9" t="s">
        <v>14</v>
      </c>
      <c r="L9" t="s">
        <v>14</v>
      </c>
      <c r="M9" t="s">
        <v>14</v>
      </c>
      <c r="N9" t="s">
        <v>14</v>
      </c>
      <c r="O9" t="s">
        <v>14</v>
      </c>
      <c r="P9" t="s">
        <v>14</v>
      </c>
      <c r="Q9" t="s">
        <v>14</v>
      </c>
      <c r="R9" t="s">
        <v>14</v>
      </c>
      <c r="S9" t="s">
        <v>14</v>
      </c>
      <c r="T9" t="s">
        <v>14</v>
      </c>
      <c r="U9" t="s">
        <v>14</v>
      </c>
      <c r="V9" s="1" t="s">
        <v>2550</v>
      </c>
      <c r="W9" s="1" t="s">
        <v>2551</v>
      </c>
      <c r="X9" s="5" t="s">
        <v>2560</v>
      </c>
      <c r="Y9" s="5" t="s">
        <v>2553</v>
      </c>
      <c r="Z9" s="5" t="s">
        <v>13</v>
      </c>
      <c r="AA9" s="5"/>
    </row>
    <row r="10" spans="1:27" ht="12" customHeight="1" x14ac:dyDescent="0.15">
      <c r="A10" s="1" t="s">
        <v>7</v>
      </c>
      <c r="B10" s="1" t="s">
        <v>25</v>
      </c>
      <c r="C10" s="1" t="s">
        <v>15</v>
      </c>
      <c r="D10" s="1" t="s">
        <v>2436</v>
      </c>
      <c r="E10" s="1" t="s">
        <v>10</v>
      </c>
      <c r="F10" s="1" t="s">
        <v>26</v>
      </c>
      <c r="G10" s="1" t="s">
        <v>16</v>
      </c>
      <c r="H10" s="1" t="s">
        <v>13</v>
      </c>
      <c r="I10" t="s">
        <v>14</v>
      </c>
      <c r="J10" t="s">
        <v>14</v>
      </c>
      <c r="K10" t="s">
        <v>14</v>
      </c>
      <c r="L10" t="s">
        <v>14</v>
      </c>
      <c r="M10" t="s">
        <v>14</v>
      </c>
      <c r="N10" t="s">
        <v>14</v>
      </c>
      <c r="O10" t="s">
        <v>14</v>
      </c>
      <c r="P10" t="s">
        <v>14</v>
      </c>
      <c r="Q10" t="s">
        <v>14</v>
      </c>
      <c r="R10" t="s">
        <v>14</v>
      </c>
      <c r="S10" t="s">
        <v>14</v>
      </c>
      <c r="T10" t="s">
        <v>14</v>
      </c>
      <c r="U10" t="s">
        <v>14</v>
      </c>
      <c r="V10" s="1" t="s">
        <v>2550</v>
      </c>
      <c r="W10" s="1" t="s">
        <v>2551</v>
      </c>
      <c r="X10" s="5" t="s">
        <v>2560</v>
      </c>
      <c r="Y10" s="5" t="s">
        <v>2561</v>
      </c>
      <c r="Z10" s="5" t="s">
        <v>13</v>
      </c>
      <c r="AA10" s="5"/>
    </row>
    <row r="11" spans="1:27" ht="12" customHeight="1" x14ac:dyDescent="0.15">
      <c r="A11" s="1" t="s">
        <v>7</v>
      </c>
      <c r="B11" s="1" t="s">
        <v>25</v>
      </c>
      <c r="C11" s="1" t="s">
        <v>17</v>
      </c>
      <c r="D11" s="1" t="s">
        <v>2436</v>
      </c>
      <c r="E11" s="1" t="s">
        <v>10</v>
      </c>
      <c r="F11" s="1" t="s">
        <v>26</v>
      </c>
      <c r="G11" s="1" t="s">
        <v>18</v>
      </c>
      <c r="H11" s="1" t="s">
        <v>13</v>
      </c>
      <c r="I11" t="s">
        <v>14</v>
      </c>
      <c r="J11" t="s">
        <v>14</v>
      </c>
      <c r="K11" t="s">
        <v>14</v>
      </c>
      <c r="L11" t="s">
        <v>14</v>
      </c>
      <c r="M11" t="s">
        <v>14</v>
      </c>
      <c r="N11" t="s">
        <v>14</v>
      </c>
      <c r="O11" t="s">
        <v>14</v>
      </c>
      <c r="P11" t="s">
        <v>14</v>
      </c>
      <c r="Q11" t="s">
        <v>14</v>
      </c>
      <c r="R11" t="s">
        <v>14</v>
      </c>
      <c r="S11" t="s">
        <v>14</v>
      </c>
      <c r="T11" t="s">
        <v>14</v>
      </c>
      <c r="U11" t="s">
        <v>14</v>
      </c>
      <c r="V11" s="1" t="s">
        <v>2550</v>
      </c>
      <c r="W11" s="1" t="s">
        <v>2551</v>
      </c>
      <c r="X11" s="5" t="s">
        <v>2560</v>
      </c>
      <c r="Y11" s="5" t="s">
        <v>2562</v>
      </c>
      <c r="Z11" s="5" t="s">
        <v>13</v>
      </c>
      <c r="AA11" s="5"/>
    </row>
    <row r="12" spans="1:27" ht="12" customHeight="1" x14ac:dyDescent="0.15">
      <c r="A12" s="1" t="s">
        <v>7</v>
      </c>
      <c r="B12" s="1" t="s">
        <v>25</v>
      </c>
      <c r="C12" s="1" t="s">
        <v>19</v>
      </c>
      <c r="D12" s="1" t="s">
        <v>2436</v>
      </c>
      <c r="E12" s="1" t="s">
        <v>10</v>
      </c>
      <c r="F12" s="1" t="s">
        <v>26</v>
      </c>
      <c r="G12" s="1" t="s">
        <v>20</v>
      </c>
      <c r="H12" s="1" t="s">
        <v>13</v>
      </c>
      <c r="I12" t="s">
        <v>14</v>
      </c>
      <c r="J12" t="s">
        <v>14</v>
      </c>
      <c r="K12" t="s">
        <v>14</v>
      </c>
      <c r="L12" t="s">
        <v>14</v>
      </c>
      <c r="M12" t="s">
        <v>14</v>
      </c>
      <c r="N12" t="s">
        <v>14</v>
      </c>
      <c r="O12" t="s">
        <v>14</v>
      </c>
      <c r="P12" t="s">
        <v>14</v>
      </c>
      <c r="Q12" t="s">
        <v>14</v>
      </c>
      <c r="R12" t="s">
        <v>14</v>
      </c>
      <c r="S12" t="s">
        <v>14</v>
      </c>
      <c r="T12" t="s">
        <v>14</v>
      </c>
      <c r="U12" t="s">
        <v>14</v>
      </c>
      <c r="V12" s="1" t="s">
        <v>2550</v>
      </c>
      <c r="W12" s="1" t="s">
        <v>2551</v>
      </c>
      <c r="X12" s="5" t="s">
        <v>2560</v>
      </c>
      <c r="Y12" s="5" t="s">
        <v>2557</v>
      </c>
      <c r="Z12" s="5" t="s">
        <v>13</v>
      </c>
      <c r="AA12" s="5"/>
    </row>
    <row r="13" spans="1:27" ht="12" customHeight="1" x14ac:dyDescent="0.15">
      <c r="A13" s="1" t="s">
        <v>7</v>
      </c>
      <c r="B13" s="1" t="s">
        <v>25</v>
      </c>
      <c r="C13" s="1" t="s">
        <v>21</v>
      </c>
      <c r="D13" s="1" t="s">
        <v>2436</v>
      </c>
      <c r="E13" s="1" t="s">
        <v>10</v>
      </c>
      <c r="F13" s="1" t="s">
        <v>26</v>
      </c>
      <c r="G13" s="1" t="s">
        <v>22</v>
      </c>
      <c r="H13" s="1" t="s">
        <v>13</v>
      </c>
      <c r="I13" t="s">
        <v>14</v>
      </c>
      <c r="J13" t="s">
        <v>14</v>
      </c>
      <c r="K13" t="s">
        <v>14</v>
      </c>
      <c r="L13" t="s">
        <v>14</v>
      </c>
      <c r="M13" t="s">
        <v>14</v>
      </c>
      <c r="N13" t="s">
        <v>14</v>
      </c>
      <c r="O13" t="s">
        <v>14</v>
      </c>
      <c r="P13" t="s">
        <v>14</v>
      </c>
      <c r="Q13" t="s">
        <v>14</v>
      </c>
      <c r="R13" t="s">
        <v>14</v>
      </c>
      <c r="S13" t="s">
        <v>14</v>
      </c>
      <c r="T13" t="s">
        <v>14</v>
      </c>
      <c r="U13" t="s">
        <v>14</v>
      </c>
      <c r="V13" s="1" t="s">
        <v>2550</v>
      </c>
      <c r="W13" s="1" t="s">
        <v>2551</v>
      </c>
      <c r="X13" s="5" t="s">
        <v>2560</v>
      </c>
      <c r="Y13" s="5" t="s">
        <v>2558</v>
      </c>
      <c r="Z13" s="5" t="s">
        <v>13</v>
      </c>
      <c r="AA13" s="5"/>
    </row>
    <row r="14" spans="1:27" ht="12" customHeight="1" x14ac:dyDescent="0.15">
      <c r="A14" s="1" t="s">
        <v>7</v>
      </c>
      <c r="B14" s="1" t="s">
        <v>25</v>
      </c>
      <c r="C14" s="1" t="s">
        <v>23</v>
      </c>
      <c r="D14" s="1" t="s">
        <v>2436</v>
      </c>
      <c r="E14" s="1" t="s">
        <v>10</v>
      </c>
      <c r="F14" s="1" t="s">
        <v>26</v>
      </c>
      <c r="G14" s="1" t="s">
        <v>24</v>
      </c>
      <c r="H14" s="1" t="s">
        <v>13</v>
      </c>
      <c r="I14" t="s">
        <v>14</v>
      </c>
      <c r="J14" t="s">
        <v>14</v>
      </c>
      <c r="K14" t="s">
        <v>14</v>
      </c>
      <c r="L14" t="s">
        <v>14</v>
      </c>
      <c r="M14" t="s">
        <v>14</v>
      </c>
      <c r="N14" t="s">
        <v>14</v>
      </c>
      <c r="O14" t="s">
        <v>14</v>
      </c>
      <c r="P14" t="s">
        <v>14</v>
      </c>
      <c r="Q14" t="s">
        <v>14</v>
      </c>
      <c r="R14" t="s">
        <v>14</v>
      </c>
      <c r="S14" t="s">
        <v>14</v>
      </c>
      <c r="T14" t="s">
        <v>14</v>
      </c>
      <c r="U14" t="s">
        <v>14</v>
      </c>
      <c r="V14" s="1" t="s">
        <v>2550</v>
      </c>
      <c r="W14" s="1" t="s">
        <v>2551</v>
      </c>
      <c r="X14" s="5" t="s">
        <v>2560</v>
      </c>
      <c r="Y14" s="5" t="s">
        <v>2559</v>
      </c>
      <c r="Z14" s="5" t="s">
        <v>13</v>
      </c>
      <c r="AA14" s="5"/>
    </row>
    <row r="15" spans="1:27" ht="12" customHeight="1" x14ac:dyDescent="0.15">
      <c r="A15" s="1" t="s">
        <v>7</v>
      </c>
      <c r="B15" s="1" t="s">
        <v>27</v>
      </c>
      <c r="C15" s="1" t="s">
        <v>9</v>
      </c>
      <c r="D15" s="1" t="s">
        <v>2436</v>
      </c>
      <c r="E15" s="1" t="s">
        <v>10</v>
      </c>
      <c r="F15" s="1" t="s">
        <v>28</v>
      </c>
      <c r="G15" s="1" t="s">
        <v>12</v>
      </c>
      <c r="H15" s="1" t="s">
        <v>13</v>
      </c>
      <c r="I15" t="s">
        <v>14</v>
      </c>
      <c r="J15" t="s">
        <v>14</v>
      </c>
      <c r="K15" t="s">
        <v>14</v>
      </c>
      <c r="L15" t="s">
        <v>14</v>
      </c>
      <c r="M15" t="s">
        <v>14</v>
      </c>
      <c r="N15" t="s">
        <v>14</v>
      </c>
      <c r="O15" t="s">
        <v>14</v>
      </c>
      <c r="P15" t="s">
        <v>14</v>
      </c>
      <c r="Q15" t="s">
        <v>14</v>
      </c>
      <c r="R15" t="s">
        <v>14</v>
      </c>
      <c r="S15" t="s">
        <v>14</v>
      </c>
      <c r="T15" t="s">
        <v>14</v>
      </c>
      <c r="U15" t="s">
        <v>14</v>
      </c>
      <c r="V15" s="1" t="s">
        <v>2550</v>
      </c>
      <c r="W15" s="1" t="s">
        <v>2551</v>
      </c>
      <c r="X15" s="5" t="s">
        <v>2563</v>
      </c>
      <c r="Y15" s="5" t="s">
        <v>2553</v>
      </c>
      <c r="Z15" s="5" t="s">
        <v>13</v>
      </c>
      <c r="AA15" s="5"/>
    </row>
    <row r="16" spans="1:27" ht="12" customHeight="1" x14ac:dyDescent="0.15">
      <c r="A16" s="1" t="s">
        <v>7</v>
      </c>
      <c r="B16" s="1" t="s">
        <v>27</v>
      </c>
      <c r="C16" s="1" t="s">
        <v>15</v>
      </c>
      <c r="D16" s="1" t="s">
        <v>2436</v>
      </c>
      <c r="E16" s="1" t="s">
        <v>10</v>
      </c>
      <c r="F16" s="1" t="s">
        <v>28</v>
      </c>
      <c r="G16" s="1" t="s">
        <v>16</v>
      </c>
      <c r="H16" s="1" t="s">
        <v>13</v>
      </c>
      <c r="I16" t="s">
        <v>14</v>
      </c>
      <c r="J16" t="s">
        <v>14</v>
      </c>
      <c r="K16" t="s">
        <v>14</v>
      </c>
      <c r="L16" t="s">
        <v>14</v>
      </c>
      <c r="M16" t="s">
        <v>14</v>
      </c>
      <c r="N16" t="s">
        <v>14</v>
      </c>
      <c r="O16" t="s">
        <v>14</v>
      </c>
      <c r="P16" t="s">
        <v>14</v>
      </c>
      <c r="Q16" t="s">
        <v>14</v>
      </c>
      <c r="R16" t="s">
        <v>14</v>
      </c>
      <c r="S16" t="s">
        <v>14</v>
      </c>
      <c r="T16" t="s">
        <v>14</v>
      </c>
      <c r="U16" t="s">
        <v>14</v>
      </c>
      <c r="V16" s="1" t="s">
        <v>2550</v>
      </c>
      <c r="W16" s="1" t="s">
        <v>2551</v>
      </c>
      <c r="X16" s="5" t="s">
        <v>2563</v>
      </c>
      <c r="Y16" s="5" t="s">
        <v>2561</v>
      </c>
      <c r="Z16" s="5" t="s">
        <v>13</v>
      </c>
      <c r="AA16" s="5"/>
    </row>
    <row r="17" spans="1:27" ht="12" customHeight="1" x14ac:dyDescent="0.15">
      <c r="A17" s="1" t="s">
        <v>7</v>
      </c>
      <c r="B17" s="1" t="s">
        <v>27</v>
      </c>
      <c r="C17" s="1" t="s">
        <v>17</v>
      </c>
      <c r="D17" s="1" t="s">
        <v>2436</v>
      </c>
      <c r="E17" s="1" t="s">
        <v>10</v>
      </c>
      <c r="F17" s="1" t="s">
        <v>28</v>
      </c>
      <c r="G17" s="1" t="s">
        <v>18</v>
      </c>
      <c r="H17" s="1" t="s">
        <v>13</v>
      </c>
      <c r="I17" t="s">
        <v>14</v>
      </c>
      <c r="J17" t="s">
        <v>14</v>
      </c>
      <c r="K17" t="s">
        <v>14</v>
      </c>
      <c r="L17" t="s">
        <v>14</v>
      </c>
      <c r="M17" t="s">
        <v>14</v>
      </c>
      <c r="N17" t="s">
        <v>14</v>
      </c>
      <c r="O17" t="s">
        <v>14</v>
      </c>
      <c r="P17" t="s">
        <v>14</v>
      </c>
      <c r="Q17" t="s">
        <v>14</v>
      </c>
      <c r="R17" t="s">
        <v>14</v>
      </c>
      <c r="S17" t="s">
        <v>14</v>
      </c>
      <c r="T17" t="s">
        <v>14</v>
      </c>
      <c r="U17" t="s">
        <v>14</v>
      </c>
      <c r="V17" s="1" t="s">
        <v>2550</v>
      </c>
      <c r="W17" s="1" t="s">
        <v>2551</v>
      </c>
      <c r="X17" s="5" t="s">
        <v>2563</v>
      </c>
      <c r="Y17" s="5" t="s">
        <v>2562</v>
      </c>
      <c r="Z17" s="5" t="s">
        <v>13</v>
      </c>
      <c r="AA17" s="5"/>
    </row>
    <row r="18" spans="1:27" ht="12" customHeight="1" x14ac:dyDescent="0.15">
      <c r="A18" s="1" t="s">
        <v>7</v>
      </c>
      <c r="B18" s="1" t="s">
        <v>27</v>
      </c>
      <c r="C18" s="1" t="s">
        <v>19</v>
      </c>
      <c r="D18" s="1" t="s">
        <v>2436</v>
      </c>
      <c r="E18" s="1" t="s">
        <v>10</v>
      </c>
      <c r="F18" s="1" t="s">
        <v>28</v>
      </c>
      <c r="G18" s="1" t="s">
        <v>20</v>
      </c>
      <c r="H18" s="1" t="s">
        <v>13</v>
      </c>
      <c r="I18" t="s">
        <v>14</v>
      </c>
      <c r="J18" t="s">
        <v>14</v>
      </c>
      <c r="K18" t="s">
        <v>14</v>
      </c>
      <c r="L18" t="s">
        <v>14</v>
      </c>
      <c r="M18" t="s">
        <v>14</v>
      </c>
      <c r="N18" t="s">
        <v>14</v>
      </c>
      <c r="O18" t="s">
        <v>14</v>
      </c>
      <c r="P18" t="s">
        <v>14</v>
      </c>
      <c r="Q18" t="s">
        <v>14</v>
      </c>
      <c r="R18" t="s">
        <v>14</v>
      </c>
      <c r="S18" t="s">
        <v>14</v>
      </c>
      <c r="T18" t="s">
        <v>14</v>
      </c>
      <c r="U18" t="s">
        <v>14</v>
      </c>
      <c r="V18" s="1" t="s">
        <v>2550</v>
      </c>
      <c r="W18" s="1" t="s">
        <v>2551</v>
      </c>
      <c r="X18" s="5" t="s">
        <v>2563</v>
      </c>
      <c r="Y18" s="5" t="s">
        <v>2557</v>
      </c>
      <c r="Z18" s="5" t="s">
        <v>13</v>
      </c>
      <c r="AA18" s="5"/>
    </row>
    <row r="19" spans="1:27" ht="12" customHeight="1" x14ac:dyDescent="0.15">
      <c r="A19" s="1" t="s">
        <v>7</v>
      </c>
      <c r="B19" s="1" t="s">
        <v>27</v>
      </c>
      <c r="C19" s="1" t="s">
        <v>21</v>
      </c>
      <c r="D19" s="1" t="s">
        <v>2436</v>
      </c>
      <c r="E19" s="1" t="s">
        <v>10</v>
      </c>
      <c r="F19" s="1" t="s">
        <v>28</v>
      </c>
      <c r="G19" s="1" t="s">
        <v>22</v>
      </c>
      <c r="H19" s="1" t="s">
        <v>13</v>
      </c>
      <c r="I19" t="s">
        <v>14</v>
      </c>
      <c r="J19" t="s">
        <v>14</v>
      </c>
      <c r="K19" t="s">
        <v>14</v>
      </c>
      <c r="L19" t="s">
        <v>14</v>
      </c>
      <c r="M19" t="s">
        <v>14</v>
      </c>
      <c r="N19" t="s">
        <v>14</v>
      </c>
      <c r="O19" t="s">
        <v>14</v>
      </c>
      <c r="P19" t="s">
        <v>14</v>
      </c>
      <c r="Q19" t="s">
        <v>14</v>
      </c>
      <c r="R19" t="s">
        <v>14</v>
      </c>
      <c r="S19" t="s">
        <v>14</v>
      </c>
      <c r="T19" t="s">
        <v>14</v>
      </c>
      <c r="U19" t="s">
        <v>14</v>
      </c>
      <c r="V19" s="1" t="s">
        <v>2550</v>
      </c>
      <c r="W19" s="1" t="s">
        <v>2551</v>
      </c>
      <c r="X19" s="5" t="s">
        <v>2563</v>
      </c>
      <c r="Y19" s="5" t="s">
        <v>2564</v>
      </c>
      <c r="Z19" s="5" t="s">
        <v>13</v>
      </c>
      <c r="AA19" s="5"/>
    </row>
    <row r="20" spans="1:27" ht="12" customHeight="1" x14ac:dyDescent="0.15">
      <c r="A20" s="1" t="s">
        <v>7</v>
      </c>
      <c r="B20" s="1" t="s">
        <v>27</v>
      </c>
      <c r="C20" s="1" t="s">
        <v>23</v>
      </c>
      <c r="D20" s="1" t="s">
        <v>2436</v>
      </c>
      <c r="E20" s="1" t="s">
        <v>10</v>
      </c>
      <c r="F20" s="1" t="s">
        <v>28</v>
      </c>
      <c r="G20" s="1" t="s">
        <v>24</v>
      </c>
      <c r="H20" s="1" t="s">
        <v>13</v>
      </c>
      <c r="I20" t="s">
        <v>14</v>
      </c>
      <c r="J20" t="s">
        <v>14</v>
      </c>
      <c r="K20" t="s">
        <v>14</v>
      </c>
      <c r="L20" t="s">
        <v>14</v>
      </c>
      <c r="M20" t="s">
        <v>14</v>
      </c>
      <c r="N20" t="s">
        <v>14</v>
      </c>
      <c r="O20" t="s">
        <v>14</v>
      </c>
      <c r="P20" t="s">
        <v>14</v>
      </c>
      <c r="Q20" t="s">
        <v>14</v>
      </c>
      <c r="R20" t="s">
        <v>14</v>
      </c>
      <c r="S20" t="s">
        <v>14</v>
      </c>
      <c r="T20" t="s">
        <v>14</v>
      </c>
      <c r="U20" t="s">
        <v>14</v>
      </c>
      <c r="V20" s="1" t="s">
        <v>2550</v>
      </c>
      <c r="W20" s="1" t="s">
        <v>2551</v>
      </c>
      <c r="X20" s="5" t="s">
        <v>2563</v>
      </c>
      <c r="Y20" s="5" t="s">
        <v>2559</v>
      </c>
      <c r="Z20" s="5" t="s">
        <v>13</v>
      </c>
      <c r="AA20" s="5"/>
    </row>
    <row r="21" spans="1:27" ht="12" customHeight="1" x14ac:dyDescent="0.15">
      <c r="A21" s="1" t="s">
        <v>7</v>
      </c>
      <c r="B21" s="1" t="s">
        <v>29</v>
      </c>
      <c r="C21" s="1" t="s">
        <v>9</v>
      </c>
      <c r="D21" s="1" t="s">
        <v>2436</v>
      </c>
      <c r="E21" s="1" t="s">
        <v>10</v>
      </c>
      <c r="F21" s="1" t="s">
        <v>30</v>
      </c>
      <c r="G21" s="1" t="s">
        <v>12</v>
      </c>
      <c r="H21" s="1" t="s">
        <v>13</v>
      </c>
      <c r="I21" t="s">
        <v>14</v>
      </c>
      <c r="J21" t="s">
        <v>14</v>
      </c>
      <c r="K21" t="s">
        <v>14</v>
      </c>
      <c r="L21" t="s">
        <v>14</v>
      </c>
      <c r="M21" t="s">
        <v>14</v>
      </c>
      <c r="N21" t="s">
        <v>14</v>
      </c>
      <c r="O21" t="s">
        <v>14</v>
      </c>
      <c r="P21" t="s">
        <v>14</v>
      </c>
      <c r="Q21" t="s">
        <v>14</v>
      </c>
      <c r="R21" t="s">
        <v>14</v>
      </c>
      <c r="S21" t="s">
        <v>14</v>
      </c>
      <c r="T21" t="s">
        <v>14</v>
      </c>
      <c r="U21" t="s">
        <v>14</v>
      </c>
      <c r="V21" s="1" t="s">
        <v>2550</v>
      </c>
      <c r="W21" s="1" t="s">
        <v>2551</v>
      </c>
      <c r="X21" s="5" t="s">
        <v>2565</v>
      </c>
      <c r="Y21" s="5" t="s">
        <v>2553</v>
      </c>
      <c r="Z21" s="5" t="s">
        <v>13</v>
      </c>
      <c r="AA21" s="5"/>
    </row>
    <row r="22" spans="1:27" ht="12" customHeight="1" x14ac:dyDescent="0.15">
      <c r="A22" s="1" t="s">
        <v>7</v>
      </c>
      <c r="B22" s="1" t="s">
        <v>29</v>
      </c>
      <c r="C22" s="1" t="s">
        <v>15</v>
      </c>
      <c r="D22" s="1" t="s">
        <v>2436</v>
      </c>
      <c r="E22" s="1" t="s">
        <v>10</v>
      </c>
      <c r="F22" s="1" t="s">
        <v>30</v>
      </c>
      <c r="G22" s="1" t="s">
        <v>16</v>
      </c>
      <c r="H22" s="1" t="s">
        <v>13</v>
      </c>
      <c r="I22" t="s">
        <v>14</v>
      </c>
      <c r="J22" t="s">
        <v>14</v>
      </c>
      <c r="K22" t="s">
        <v>14</v>
      </c>
      <c r="L22" t="s">
        <v>14</v>
      </c>
      <c r="M22" t="s">
        <v>14</v>
      </c>
      <c r="N22" t="s">
        <v>14</v>
      </c>
      <c r="O22" t="s">
        <v>14</v>
      </c>
      <c r="P22" t="s">
        <v>14</v>
      </c>
      <c r="Q22" t="s">
        <v>14</v>
      </c>
      <c r="R22" t="s">
        <v>14</v>
      </c>
      <c r="S22" t="s">
        <v>14</v>
      </c>
      <c r="T22" t="s">
        <v>14</v>
      </c>
      <c r="U22" t="s">
        <v>14</v>
      </c>
      <c r="V22" s="1" t="s">
        <v>2550</v>
      </c>
      <c r="W22" s="1" t="s">
        <v>2551</v>
      </c>
      <c r="X22" s="5" t="s">
        <v>2565</v>
      </c>
      <c r="Y22" s="5" t="s">
        <v>2561</v>
      </c>
      <c r="Z22" s="5" t="s">
        <v>13</v>
      </c>
      <c r="AA22" s="5"/>
    </row>
    <row r="23" spans="1:27" ht="12" customHeight="1" x14ac:dyDescent="0.15">
      <c r="A23" s="1" t="s">
        <v>7</v>
      </c>
      <c r="B23" s="1" t="s">
        <v>29</v>
      </c>
      <c r="C23" s="1" t="s">
        <v>17</v>
      </c>
      <c r="D23" s="1" t="s">
        <v>2436</v>
      </c>
      <c r="E23" s="1" t="s">
        <v>10</v>
      </c>
      <c r="F23" s="1" t="s">
        <v>30</v>
      </c>
      <c r="G23" s="1" t="s">
        <v>18</v>
      </c>
      <c r="H23" s="1" t="s">
        <v>13</v>
      </c>
      <c r="I23" t="s">
        <v>14</v>
      </c>
      <c r="J23" t="s">
        <v>14</v>
      </c>
      <c r="K23" t="s">
        <v>14</v>
      </c>
      <c r="L23" t="s">
        <v>14</v>
      </c>
      <c r="M23" t="s">
        <v>14</v>
      </c>
      <c r="N23" t="s">
        <v>14</v>
      </c>
      <c r="O23" t="s">
        <v>14</v>
      </c>
      <c r="P23" t="s">
        <v>14</v>
      </c>
      <c r="Q23" t="s">
        <v>14</v>
      </c>
      <c r="R23" t="s">
        <v>14</v>
      </c>
      <c r="S23" t="s">
        <v>14</v>
      </c>
      <c r="T23" t="s">
        <v>14</v>
      </c>
      <c r="U23" t="s">
        <v>14</v>
      </c>
      <c r="V23" s="1" t="s">
        <v>2550</v>
      </c>
      <c r="W23" s="1" t="s">
        <v>2551</v>
      </c>
      <c r="X23" s="5" t="s">
        <v>2565</v>
      </c>
      <c r="Y23" s="5" t="s">
        <v>2562</v>
      </c>
      <c r="Z23" s="5" t="s">
        <v>13</v>
      </c>
      <c r="AA23" s="5"/>
    </row>
    <row r="24" spans="1:27" ht="12" customHeight="1" x14ac:dyDescent="0.15">
      <c r="A24" s="1" t="s">
        <v>7</v>
      </c>
      <c r="B24" s="1" t="s">
        <v>29</v>
      </c>
      <c r="C24" s="1" t="s">
        <v>19</v>
      </c>
      <c r="D24" s="1" t="s">
        <v>2436</v>
      </c>
      <c r="E24" s="1" t="s">
        <v>10</v>
      </c>
      <c r="F24" s="1" t="s">
        <v>30</v>
      </c>
      <c r="G24" s="1" t="s">
        <v>20</v>
      </c>
      <c r="H24" s="1" t="s">
        <v>13</v>
      </c>
      <c r="I24" t="s">
        <v>14</v>
      </c>
      <c r="J24" t="s">
        <v>14</v>
      </c>
      <c r="K24" t="s">
        <v>14</v>
      </c>
      <c r="L24" t="s">
        <v>14</v>
      </c>
      <c r="M24" t="s">
        <v>14</v>
      </c>
      <c r="N24" t="s">
        <v>14</v>
      </c>
      <c r="O24" t="s">
        <v>14</v>
      </c>
      <c r="P24" t="s">
        <v>14</v>
      </c>
      <c r="Q24" t="s">
        <v>14</v>
      </c>
      <c r="R24" t="s">
        <v>14</v>
      </c>
      <c r="S24" t="s">
        <v>14</v>
      </c>
      <c r="T24" t="s">
        <v>14</v>
      </c>
      <c r="U24" t="s">
        <v>14</v>
      </c>
      <c r="V24" s="1" t="s">
        <v>2550</v>
      </c>
      <c r="W24" s="1" t="s">
        <v>2551</v>
      </c>
      <c r="X24" s="5" t="s">
        <v>2565</v>
      </c>
      <c r="Y24" s="5" t="s">
        <v>2557</v>
      </c>
      <c r="Z24" s="5" t="s">
        <v>13</v>
      </c>
      <c r="AA24" s="5"/>
    </row>
    <row r="25" spans="1:27" ht="12" customHeight="1" x14ac:dyDescent="0.15">
      <c r="A25" s="1" t="s">
        <v>7</v>
      </c>
      <c r="B25" s="1" t="s">
        <v>29</v>
      </c>
      <c r="C25" s="1" t="s">
        <v>21</v>
      </c>
      <c r="D25" s="1" t="s">
        <v>2436</v>
      </c>
      <c r="E25" s="1" t="s">
        <v>10</v>
      </c>
      <c r="F25" s="1" t="s">
        <v>30</v>
      </c>
      <c r="G25" s="1" t="s">
        <v>22</v>
      </c>
      <c r="H25" s="1" t="s">
        <v>13</v>
      </c>
      <c r="I25" t="s">
        <v>14</v>
      </c>
      <c r="J25" t="s">
        <v>14</v>
      </c>
      <c r="K25" t="s">
        <v>14</v>
      </c>
      <c r="L25" t="s">
        <v>14</v>
      </c>
      <c r="M25" t="s">
        <v>14</v>
      </c>
      <c r="N25" t="s">
        <v>14</v>
      </c>
      <c r="O25" t="s">
        <v>14</v>
      </c>
      <c r="P25" t="s">
        <v>14</v>
      </c>
      <c r="Q25" t="s">
        <v>14</v>
      </c>
      <c r="R25" t="s">
        <v>14</v>
      </c>
      <c r="S25" t="s">
        <v>14</v>
      </c>
      <c r="T25" t="s">
        <v>14</v>
      </c>
      <c r="U25" t="s">
        <v>14</v>
      </c>
      <c r="V25" s="1" t="s">
        <v>2550</v>
      </c>
      <c r="W25" s="1" t="s">
        <v>2551</v>
      </c>
      <c r="X25" s="5" t="s">
        <v>2565</v>
      </c>
      <c r="Y25" s="5" t="s">
        <v>2564</v>
      </c>
      <c r="Z25" s="5" t="s">
        <v>13</v>
      </c>
      <c r="AA25" s="5"/>
    </row>
    <row r="26" spans="1:27" ht="12" customHeight="1" x14ac:dyDescent="0.15">
      <c r="A26" s="1" t="s">
        <v>7</v>
      </c>
      <c r="B26" s="1" t="s">
        <v>29</v>
      </c>
      <c r="C26" s="1" t="s">
        <v>23</v>
      </c>
      <c r="D26" s="1" t="s">
        <v>2436</v>
      </c>
      <c r="E26" s="1" t="s">
        <v>10</v>
      </c>
      <c r="F26" s="1" t="s">
        <v>30</v>
      </c>
      <c r="G26" s="1" t="s">
        <v>24</v>
      </c>
      <c r="H26" s="1" t="s">
        <v>13</v>
      </c>
      <c r="I26" t="s">
        <v>14</v>
      </c>
      <c r="J26" t="s">
        <v>14</v>
      </c>
      <c r="K26" t="s">
        <v>14</v>
      </c>
      <c r="L26" t="s">
        <v>14</v>
      </c>
      <c r="M26" t="s">
        <v>14</v>
      </c>
      <c r="N26" t="s">
        <v>14</v>
      </c>
      <c r="O26" t="s">
        <v>14</v>
      </c>
      <c r="P26" t="s">
        <v>14</v>
      </c>
      <c r="Q26" t="s">
        <v>14</v>
      </c>
      <c r="R26" t="s">
        <v>14</v>
      </c>
      <c r="S26" t="s">
        <v>14</v>
      </c>
      <c r="T26" t="s">
        <v>14</v>
      </c>
      <c r="U26" t="s">
        <v>14</v>
      </c>
      <c r="V26" s="1" t="s">
        <v>2550</v>
      </c>
      <c r="W26" s="1" t="s">
        <v>2551</v>
      </c>
      <c r="X26" s="5" t="s">
        <v>2565</v>
      </c>
      <c r="Y26" s="5" t="s">
        <v>2559</v>
      </c>
      <c r="Z26" s="5" t="s">
        <v>13</v>
      </c>
      <c r="AA26" s="5"/>
    </row>
    <row r="27" spans="1:27" ht="12" customHeight="1" x14ac:dyDescent="0.15">
      <c r="A27" s="1" t="s">
        <v>7</v>
      </c>
      <c r="B27" s="1" t="s">
        <v>31</v>
      </c>
      <c r="C27" s="1" t="s">
        <v>9</v>
      </c>
      <c r="D27" s="1" t="s">
        <v>2436</v>
      </c>
      <c r="E27" s="1" t="s">
        <v>10</v>
      </c>
      <c r="F27" s="1" t="s">
        <v>32</v>
      </c>
      <c r="G27" s="1" t="s">
        <v>12</v>
      </c>
      <c r="H27" s="1" t="s">
        <v>13</v>
      </c>
      <c r="I27" t="s">
        <v>14</v>
      </c>
      <c r="J27" t="s">
        <v>14</v>
      </c>
      <c r="K27" t="s">
        <v>14</v>
      </c>
      <c r="L27" t="s">
        <v>14</v>
      </c>
      <c r="M27" t="s">
        <v>14</v>
      </c>
      <c r="N27" t="s">
        <v>14</v>
      </c>
      <c r="O27" t="s">
        <v>14</v>
      </c>
      <c r="P27" t="s">
        <v>14</v>
      </c>
      <c r="Q27" t="s">
        <v>14</v>
      </c>
      <c r="R27" t="s">
        <v>14</v>
      </c>
      <c r="S27" t="s">
        <v>14</v>
      </c>
      <c r="T27" t="s">
        <v>14</v>
      </c>
      <c r="U27" t="s">
        <v>14</v>
      </c>
      <c r="V27" s="1" t="s">
        <v>2550</v>
      </c>
      <c r="W27" s="1" t="s">
        <v>2551</v>
      </c>
      <c r="X27" s="5" t="s">
        <v>2566</v>
      </c>
      <c r="Y27" s="5" t="s">
        <v>2553</v>
      </c>
      <c r="Z27" s="5" t="s">
        <v>13</v>
      </c>
      <c r="AA27" s="5"/>
    </row>
    <row r="28" spans="1:27" ht="12" customHeight="1" x14ac:dyDescent="0.15">
      <c r="A28" s="1" t="s">
        <v>7</v>
      </c>
      <c r="B28" s="1" t="s">
        <v>31</v>
      </c>
      <c r="C28" s="1" t="s">
        <v>15</v>
      </c>
      <c r="D28" s="1" t="s">
        <v>2436</v>
      </c>
      <c r="E28" s="1" t="s">
        <v>10</v>
      </c>
      <c r="F28" s="1" t="s">
        <v>32</v>
      </c>
      <c r="G28" s="1" t="s">
        <v>16</v>
      </c>
      <c r="H28" s="1" t="s">
        <v>13</v>
      </c>
      <c r="I28" t="s">
        <v>14</v>
      </c>
      <c r="J28" t="s">
        <v>14</v>
      </c>
      <c r="K28" t="s">
        <v>14</v>
      </c>
      <c r="L28" t="s">
        <v>14</v>
      </c>
      <c r="M28" t="s">
        <v>14</v>
      </c>
      <c r="N28" t="s">
        <v>14</v>
      </c>
      <c r="O28" t="s">
        <v>14</v>
      </c>
      <c r="P28" t="s">
        <v>14</v>
      </c>
      <c r="Q28" t="s">
        <v>14</v>
      </c>
      <c r="R28" t="s">
        <v>14</v>
      </c>
      <c r="S28" t="s">
        <v>14</v>
      </c>
      <c r="T28" t="s">
        <v>14</v>
      </c>
      <c r="U28" t="s">
        <v>14</v>
      </c>
      <c r="V28" s="1" t="s">
        <v>2550</v>
      </c>
      <c r="W28" s="1" t="s">
        <v>2551</v>
      </c>
      <c r="X28" s="5" t="s">
        <v>2566</v>
      </c>
      <c r="Y28" s="5" t="s">
        <v>2561</v>
      </c>
      <c r="Z28" s="5" t="s">
        <v>13</v>
      </c>
      <c r="AA28" s="5"/>
    </row>
    <row r="29" spans="1:27" ht="12" customHeight="1" x14ac:dyDescent="0.15">
      <c r="A29" s="1" t="s">
        <v>7</v>
      </c>
      <c r="B29" s="1" t="s">
        <v>31</v>
      </c>
      <c r="C29" s="1" t="s">
        <v>17</v>
      </c>
      <c r="D29" s="1" t="s">
        <v>2436</v>
      </c>
      <c r="E29" s="1" t="s">
        <v>10</v>
      </c>
      <c r="F29" s="1" t="s">
        <v>32</v>
      </c>
      <c r="G29" s="1" t="s">
        <v>18</v>
      </c>
      <c r="H29" s="1" t="s">
        <v>13</v>
      </c>
      <c r="I29" t="s">
        <v>14</v>
      </c>
      <c r="J29" t="s">
        <v>14</v>
      </c>
      <c r="K29" t="s">
        <v>14</v>
      </c>
      <c r="L29" t="s">
        <v>14</v>
      </c>
      <c r="M29" t="s">
        <v>14</v>
      </c>
      <c r="N29" t="s">
        <v>14</v>
      </c>
      <c r="O29" t="s">
        <v>14</v>
      </c>
      <c r="P29" t="s">
        <v>14</v>
      </c>
      <c r="Q29" t="s">
        <v>14</v>
      </c>
      <c r="R29" t="s">
        <v>14</v>
      </c>
      <c r="S29" t="s">
        <v>14</v>
      </c>
      <c r="T29" t="s">
        <v>14</v>
      </c>
      <c r="U29" t="s">
        <v>14</v>
      </c>
      <c r="V29" s="1" t="s">
        <v>2550</v>
      </c>
      <c r="W29" s="1" t="s">
        <v>2551</v>
      </c>
      <c r="X29" s="5" t="s">
        <v>2566</v>
      </c>
      <c r="Y29" s="5" t="s">
        <v>2562</v>
      </c>
      <c r="Z29" s="5" t="s">
        <v>13</v>
      </c>
      <c r="AA29" s="5"/>
    </row>
    <row r="30" spans="1:27" ht="12" customHeight="1" x14ac:dyDescent="0.15">
      <c r="A30" s="1" t="s">
        <v>7</v>
      </c>
      <c r="B30" s="1" t="s">
        <v>31</v>
      </c>
      <c r="C30" s="1" t="s">
        <v>19</v>
      </c>
      <c r="D30" s="1" t="s">
        <v>2436</v>
      </c>
      <c r="E30" s="1" t="s">
        <v>10</v>
      </c>
      <c r="F30" s="1" t="s">
        <v>32</v>
      </c>
      <c r="G30" s="1" t="s">
        <v>20</v>
      </c>
      <c r="H30" s="1" t="s">
        <v>13</v>
      </c>
      <c r="I30" t="s">
        <v>14</v>
      </c>
      <c r="J30" t="s">
        <v>14</v>
      </c>
      <c r="K30" t="s">
        <v>14</v>
      </c>
      <c r="L30" t="s">
        <v>14</v>
      </c>
      <c r="M30" t="s">
        <v>14</v>
      </c>
      <c r="N30" t="s">
        <v>14</v>
      </c>
      <c r="O30" t="s">
        <v>14</v>
      </c>
      <c r="P30" t="s">
        <v>14</v>
      </c>
      <c r="Q30" t="s">
        <v>14</v>
      </c>
      <c r="R30" t="s">
        <v>14</v>
      </c>
      <c r="S30" t="s">
        <v>14</v>
      </c>
      <c r="T30" t="s">
        <v>14</v>
      </c>
      <c r="U30" t="s">
        <v>14</v>
      </c>
      <c r="V30" s="1" t="s">
        <v>2550</v>
      </c>
      <c r="W30" s="1" t="s">
        <v>2551</v>
      </c>
      <c r="X30" s="5" t="s">
        <v>2566</v>
      </c>
      <c r="Y30" s="5" t="s">
        <v>2557</v>
      </c>
      <c r="Z30" s="5" t="s">
        <v>13</v>
      </c>
      <c r="AA30" s="5"/>
    </row>
    <row r="31" spans="1:27" ht="12" customHeight="1" x14ac:dyDescent="0.15">
      <c r="A31" s="1" t="s">
        <v>7</v>
      </c>
      <c r="B31" s="1" t="s">
        <v>31</v>
      </c>
      <c r="C31" s="1" t="s">
        <v>21</v>
      </c>
      <c r="D31" s="1" t="s">
        <v>2436</v>
      </c>
      <c r="E31" s="1" t="s">
        <v>10</v>
      </c>
      <c r="F31" s="1" t="s">
        <v>32</v>
      </c>
      <c r="G31" s="1" t="s">
        <v>22</v>
      </c>
      <c r="H31" s="1" t="s">
        <v>13</v>
      </c>
      <c r="I31" t="s">
        <v>14</v>
      </c>
      <c r="J31" t="s">
        <v>14</v>
      </c>
      <c r="K31" t="s">
        <v>14</v>
      </c>
      <c r="L31" t="s">
        <v>14</v>
      </c>
      <c r="M31" t="s">
        <v>14</v>
      </c>
      <c r="N31" t="s">
        <v>14</v>
      </c>
      <c r="O31" t="s">
        <v>14</v>
      </c>
      <c r="P31" t="s">
        <v>14</v>
      </c>
      <c r="Q31" t="s">
        <v>14</v>
      </c>
      <c r="R31" t="s">
        <v>14</v>
      </c>
      <c r="S31" t="s">
        <v>14</v>
      </c>
      <c r="T31" t="s">
        <v>14</v>
      </c>
      <c r="U31" t="s">
        <v>14</v>
      </c>
      <c r="V31" s="1" t="s">
        <v>2550</v>
      </c>
      <c r="W31" s="1" t="s">
        <v>2551</v>
      </c>
      <c r="X31" s="5" t="s">
        <v>2566</v>
      </c>
      <c r="Y31" s="5" t="s">
        <v>2564</v>
      </c>
      <c r="Z31" s="5" t="s">
        <v>13</v>
      </c>
      <c r="AA31" s="5"/>
    </row>
    <row r="32" spans="1:27" ht="12" customHeight="1" x14ac:dyDescent="0.15">
      <c r="A32" s="1" t="s">
        <v>7</v>
      </c>
      <c r="B32" s="1" t="s">
        <v>31</v>
      </c>
      <c r="C32" s="1" t="s">
        <v>23</v>
      </c>
      <c r="D32" s="1" t="s">
        <v>2436</v>
      </c>
      <c r="E32" s="1" t="s">
        <v>10</v>
      </c>
      <c r="F32" s="1" t="s">
        <v>32</v>
      </c>
      <c r="G32" s="1" t="s">
        <v>24</v>
      </c>
      <c r="H32" s="1" t="s">
        <v>13</v>
      </c>
      <c r="I32" t="s">
        <v>14</v>
      </c>
      <c r="J32" t="s">
        <v>14</v>
      </c>
      <c r="K32" t="s">
        <v>14</v>
      </c>
      <c r="L32" t="s">
        <v>14</v>
      </c>
      <c r="M32" t="s">
        <v>14</v>
      </c>
      <c r="N32" t="s">
        <v>14</v>
      </c>
      <c r="O32" t="s">
        <v>14</v>
      </c>
      <c r="P32" t="s">
        <v>14</v>
      </c>
      <c r="Q32" t="s">
        <v>14</v>
      </c>
      <c r="R32" t="s">
        <v>14</v>
      </c>
      <c r="S32" t="s">
        <v>14</v>
      </c>
      <c r="T32" t="s">
        <v>14</v>
      </c>
      <c r="U32" t="s">
        <v>14</v>
      </c>
      <c r="V32" s="1" t="s">
        <v>2550</v>
      </c>
      <c r="W32" s="1" t="s">
        <v>2551</v>
      </c>
      <c r="X32" s="5" t="s">
        <v>2566</v>
      </c>
      <c r="Y32" s="5" t="s">
        <v>2559</v>
      </c>
      <c r="Z32" s="5" t="s">
        <v>13</v>
      </c>
      <c r="AA32" s="5"/>
    </row>
    <row r="33" spans="1:27" ht="12" customHeight="1" x14ac:dyDescent="0.15">
      <c r="A33" s="1" t="s">
        <v>7</v>
      </c>
      <c r="B33" s="1" t="s">
        <v>33</v>
      </c>
      <c r="C33" s="1" t="s">
        <v>9</v>
      </c>
      <c r="D33" s="1" t="s">
        <v>2436</v>
      </c>
      <c r="E33" s="1" t="s">
        <v>10</v>
      </c>
      <c r="F33" s="1" t="s">
        <v>34</v>
      </c>
      <c r="G33" s="1" t="s">
        <v>12</v>
      </c>
      <c r="H33" s="1" t="s">
        <v>13</v>
      </c>
      <c r="I33">
        <v>19868</v>
      </c>
      <c r="J33">
        <v>16594</v>
      </c>
      <c r="K33">
        <v>14325</v>
      </c>
      <c r="L33">
        <v>17141</v>
      </c>
      <c r="M33">
        <v>13529</v>
      </c>
      <c r="N33">
        <v>10612</v>
      </c>
      <c r="O33">
        <v>11184</v>
      </c>
      <c r="P33">
        <v>15336</v>
      </c>
      <c r="Q33">
        <v>15735</v>
      </c>
      <c r="R33">
        <v>15152</v>
      </c>
      <c r="S33">
        <v>13714</v>
      </c>
      <c r="T33">
        <v>6020</v>
      </c>
      <c r="U33">
        <v>9449</v>
      </c>
      <c r="V33" s="1" t="s">
        <v>2550</v>
      </c>
      <c r="W33" s="1" t="s">
        <v>2551</v>
      </c>
      <c r="X33" s="5" t="s">
        <v>2567</v>
      </c>
      <c r="Y33" s="5" t="s">
        <v>2553</v>
      </c>
      <c r="Z33" s="5" t="s">
        <v>13</v>
      </c>
      <c r="AA33" s="5"/>
    </row>
    <row r="34" spans="1:27" ht="12" customHeight="1" x14ac:dyDescent="0.15">
      <c r="A34" s="1" t="s">
        <v>7</v>
      </c>
      <c r="B34" s="1" t="s">
        <v>33</v>
      </c>
      <c r="C34" s="1" t="s">
        <v>15</v>
      </c>
      <c r="D34" s="1" t="s">
        <v>2436</v>
      </c>
      <c r="E34" s="1" t="s">
        <v>10</v>
      </c>
      <c r="F34" s="1" t="s">
        <v>34</v>
      </c>
      <c r="G34" s="1" t="s">
        <v>16</v>
      </c>
      <c r="H34" s="1" t="s">
        <v>13</v>
      </c>
      <c r="I34">
        <v>0</v>
      </c>
      <c r="J34">
        <v>0</v>
      </c>
      <c r="K34">
        <v>0</v>
      </c>
      <c r="L34">
        <v>0</v>
      </c>
      <c r="M34">
        <v>0</v>
      </c>
      <c r="N34">
        <v>0</v>
      </c>
      <c r="O34">
        <v>0</v>
      </c>
      <c r="P34">
        <v>0</v>
      </c>
      <c r="Q34">
        <v>0</v>
      </c>
      <c r="R34">
        <v>0</v>
      </c>
      <c r="S34">
        <v>0</v>
      </c>
      <c r="T34">
        <v>0</v>
      </c>
      <c r="U34">
        <v>0</v>
      </c>
      <c r="V34" s="1" t="s">
        <v>2550</v>
      </c>
      <c r="W34" s="1" t="s">
        <v>2551</v>
      </c>
      <c r="X34" s="5" t="s">
        <v>2567</v>
      </c>
      <c r="Y34" s="5" t="s">
        <v>2561</v>
      </c>
      <c r="Z34" s="5" t="s">
        <v>13</v>
      </c>
      <c r="AA34" s="5"/>
    </row>
    <row r="35" spans="1:27" ht="12" customHeight="1" x14ac:dyDescent="0.15">
      <c r="A35" s="1" t="s">
        <v>7</v>
      </c>
      <c r="B35" s="1" t="s">
        <v>33</v>
      </c>
      <c r="C35" s="1" t="s">
        <v>17</v>
      </c>
      <c r="D35" s="1" t="s">
        <v>2436</v>
      </c>
      <c r="E35" s="1" t="s">
        <v>10</v>
      </c>
      <c r="F35" s="1" t="s">
        <v>34</v>
      </c>
      <c r="G35" s="1" t="s">
        <v>18</v>
      </c>
      <c r="H35" s="1" t="s">
        <v>13</v>
      </c>
      <c r="I35">
        <v>0</v>
      </c>
      <c r="J35">
        <v>0</v>
      </c>
      <c r="K35">
        <v>0</v>
      </c>
      <c r="L35">
        <v>0</v>
      </c>
      <c r="M35">
        <v>0</v>
      </c>
      <c r="N35">
        <v>0</v>
      </c>
      <c r="O35">
        <v>0</v>
      </c>
      <c r="P35">
        <v>0</v>
      </c>
      <c r="Q35">
        <v>0</v>
      </c>
      <c r="R35">
        <v>0</v>
      </c>
      <c r="S35">
        <v>0</v>
      </c>
      <c r="T35">
        <v>0</v>
      </c>
      <c r="U35">
        <v>0</v>
      </c>
      <c r="V35" s="1" t="s">
        <v>2550</v>
      </c>
      <c r="W35" s="1" t="s">
        <v>2551</v>
      </c>
      <c r="X35" s="5" t="s">
        <v>2567</v>
      </c>
      <c r="Y35" s="5" t="s">
        <v>2562</v>
      </c>
      <c r="Z35" s="5" t="s">
        <v>13</v>
      </c>
      <c r="AA35" s="5"/>
    </row>
    <row r="36" spans="1:27" ht="12" customHeight="1" x14ac:dyDescent="0.15">
      <c r="A36" s="1" t="s">
        <v>7</v>
      </c>
      <c r="B36" s="1" t="s">
        <v>33</v>
      </c>
      <c r="C36" s="1" t="s">
        <v>19</v>
      </c>
      <c r="D36" s="1" t="s">
        <v>2436</v>
      </c>
      <c r="E36" s="1" t="s">
        <v>10</v>
      </c>
      <c r="F36" s="1" t="s">
        <v>34</v>
      </c>
      <c r="G36" s="1" t="s">
        <v>20</v>
      </c>
      <c r="H36" s="1" t="s">
        <v>13</v>
      </c>
      <c r="I36">
        <v>14562</v>
      </c>
      <c r="J36">
        <v>14096</v>
      </c>
      <c r="K36">
        <v>12264</v>
      </c>
      <c r="L36">
        <v>11977</v>
      </c>
      <c r="M36">
        <v>8956</v>
      </c>
      <c r="N36">
        <v>7821</v>
      </c>
      <c r="O36">
        <v>8041</v>
      </c>
      <c r="P36">
        <v>12439</v>
      </c>
      <c r="Q36">
        <v>12092</v>
      </c>
      <c r="R36">
        <v>14758</v>
      </c>
      <c r="S36">
        <v>11537</v>
      </c>
      <c r="T36">
        <v>9354</v>
      </c>
      <c r="U36">
        <v>10026</v>
      </c>
      <c r="V36" s="1" t="s">
        <v>2550</v>
      </c>
      <c r="W36" s="1" t="s">
        <v>2551</v>
      </c>
      <c r="X36" s="5" t="s">
        <v>2567</v>
      </c>
      <c r="Y36" s="5" t="s">
        <v>2557</v>
      </c>
      <c r="Z36" s="5" t="s">
        <v>13</v>
      </c>
      <c r="AA36" s="5"/>
    </row>
    <row r="37" spans="1:27" ht="12" customHeight="1" x14ac:dyDescent="0.15">
      <c r="A37" s="1" t="s">
        <v>7</v>
      </c>
      <c r="B37" s="1" t="s">
        <v>33</v>
      </c>
      <c r="C37" s="1" t="s">
        <v>21</v>
      </c>
      <c r="D37" s="1" t="s">
        <v>2436</v>
      </c>
      <c r="E37" s="1" t="s">
        <v>10</v>
      </c>
      <c r="F37" s="1" t="s">
        <v>34</v>
      </c>
      <c r="G37" s="1" t="s">
        <v>22</v>
      </c>
      <c r="H37" s="1" t="s">
        <v>13</v>
      </c>
      <c r="I37">
        <v>1319</v>
      </c>
      <c r="J37">
        <v>1722</v>
      </c>
      <c r="K37">
        <v>1590</v>
      </c>
      <c r="L37">
        <v>1232</v>
      </c>
      <c r="M37">
        <v>1474</v>
      </c>
      <c r="N37">
        <v>1638</v>
      </c>
      <c r="O37">
        <v>1746</v>
      </c>
      <c r="P37">
        <v>1505</v>
      </c>
      <c r="Q37">
        <v>1898</v>
      </c>
      <c r="R37">
        <v>1749</v>
      </c>
      <c r="S37">
        <v>961</v>
      </c>
      <c r="T37">
        <v>1174</v>
      </c>
      <c r="U37">
        <v>1684</v>
      </c>
      <c r="V37" s="1" t="s">
        <v>2550</v>
      </c>
      <c r="W37" s="1" t="s">
        <v>2551</v>
      </c>
      <c r="X37" s="5" t="s">
        <v>2567</v>
      </c>
      <c r="Y37" s="5" t="s">
        <v>2564</v>
      </c>
      <c r="Z37" s="5" t="s">
        <v>13</v>
      </c>
      <c r="AA37" s="5"/>
    </row>
    <row r="38" spans="1:27" ht="12" customHeight="1" x14ac:dyDescent="0.15">
      <c r="A38" s="1" t="s">
        <v>7</v>
      </c>
      <c r="B38" s="1" t="s">
        <v>33</v>
      </c>
      <c r="C38" s="1" t="s">
        <v>23</v>
      </c>
      <c r="D38" s="1" t="s">
        <v>2436</v>
      </c>
      <c r="E38" s="1" t="s">
        <v>10</v>
      </c>
      <c r="F38" s="1" t="s">
        <v>34</v>
      </c>
      <c r="G38" s="1" t="s">
        <v>24</v>
      </c>
      <c r="H38" s="1" t="s">
        <v>13</v>
      </c>
      <c r="I38">
        <v>27484</v>
      </c>
      <c r="J38">
        <v>28259</v>
      </c>
      <c r="K38">
        <v>28731</v>
      </c>
      <c r="L38">
        <v>32663</v>
      </c>
      <c r="M38">
        <v>35763</v>
      </c>
      <c r="N38">
        <v>36915</v>
      </c>
      <c r="O38">
        <v>38312</v>
      </c>
      <c r="P38">
        <v>39704</v>
      </c>
      <c r="Q38">
        <v>41450</v>
      </c>
      <c r="R38">
        <v>40096</v>
      </c>
      <c r="S38">
        <v>41312</v>
      </c>
      <c r="T38">
        <v>36805</v>
      </c>
      <c r="U38">
        <v>34543</v>
      </c>
      <c r="V38" s="1" t="s">
        <v>2550</v>
      </c>
      <c r="W38" s="1" t="s">
        <v>2551</v>
      </c>
      <c r="X38" s="5" t="s">
        <v>2567</v>
      </c>
      <c r="Y38" s="5" t="s">
        <v>2559</v>
      </c>
      <c r="Z38" s="5" t="s">
        <v>13</v>
      </c>
      <c r="AA38" s="5"/>
    </row>
    <row r="39" spans="1:27" ht="12" customHeight="1" x14ac:dyDescent="0.15">
      <c r="A39" s="1" t="s">
        <v>7</v>
      </c>
      <c r="B39" s="1" t="s">
        <v>35</v>
      </c>
      <c r="C39" s="1" t="s">
        <v>9</v>
      </c>
      <c r="D39" s="1" t="s">
        <v>2436</v>
      </c>
      <c r="E39" s="1" t="s">
        <v>10</v>
      </c>
      <c r="F39" s="1" t="s">
        <v>36</v>
      </c>
      <c r="G39" s="1" t="s">
        <v>12</v>
      </c>
      <c r="H39" s="1" t="s">
        <v>13</v>
      </c>
      <c r="I39" t="s">
        <v>14</v>
      </c>
      <c r="J39" t="s">
        <v>14</v>
      </c>
      <c r="K39" t="s">
        <v>14</v>
      </c>
      <c r="L39" t="s">
        <v>14</v>
      </c>
      <c r="M39" t="s">
        <v>14</v>
      </c>
      <c r="N39" t="s">
        <v>14</v>
      </c>
      <c r="O39" t="s">
        <v>14</v>
      </c>
      <c r="P39" t="s">
        <v>14</v>
      </c>
      <c r="Q39" t="s">
        <v>14</v>
      </c>
      <c r="R39" t="s">
        <v>14</v>
      </c>
      <c r="S39" t="s">
        <v>14</v>
      </c>
      <c r="T39" t="s">
        <v>14</v>
      </c>
      <c r="U39" t="s">
        <v>14</v>
      </c>
      <c r="V39" s="1" t="s">
        <v>2550</v>
      </c>
      <c r="W39" s="1" t="s">
        <v>2551</v>
      </c>
      <c r="X39" s="5" t="s">
        <v>2568</v>
      </c>
      <c r="Y39" s="5" t="s">
        <v>2553</v>
      </c>
      <c r="Z39" s="5" t="s">
        <v>13</v>
      </c>
      <c r="AA39" s="5"/>
    </row>
    <row r="40" spans="1:27" ht="12" customHeight="1" x14ac:dyDescent="0.15">
      <c r="A40" s="1" t="s">
        <v>7</v>
      </c>
      <c r="B40" s="1" t="s">
        <v>35</v>
      </c>
      <c r="C40" s="1" t="s">
        <v>15</v>
      </c>
      <c r="D40" s="1" t="s">
        <v>2436</v>
      </c>
      <c r="E40" s="1" t="s">
        <v>10</v>
      </c>
      <c r="F40" s="1" t="s">
        <v>36</v>
      </c>
      <c r="G40" s="1" t="s">
        <v>16</v>
      </c>
      <c r="H40" s="1" t="s">
        <v>13</v>
      </c>
      <c r="I40" t="s">
        <v>14</v>
      </c>
      <c r="J40" t="s">
        <v>14</v>
      </c>
      <c r="K40" t="s">
        <v>14</v>
      </c>
      <c r="L40" t="s">
        <v>14</v>
      </c>
      <c r="M40" t="s">
        <v>14</v>
      </c>
      <c r="N40" t="s">
        <v>14</v>
      </c>
      <c r="O40" t="s">
        <v>14</v>
      </c>
      <c r="P40" t="s">
        <v>14</v>
      </c>
      <c r="Q40" t="s">
        <v>14</v>
      </c>
      <c r="R40" t="s">
        <v>14</v>
      </c>
      <c r="S40" t="s">
        <v>14</v>
      </c>
      <c r="T40" t="s">
        <v>14</v>
      </c>
      <c r="U40" t="s">
        <v>14</v>
      </c>
      <c r="V40" s="1" t="s">
        <v>2550</v>
      </c>
      <c r="W40" s="1" t="s">
        <v>2551</v>
      </c>
      <c r="X40" s="5" t="s">
        <v>2568</v>
      </c>
      <c r="Y40" s="5" t="s">
        <v>2561</v>
      </c>
      <c r="Z40" s="5" t="s">
        <v>13</v>
      </c>
      <c r="AA40" s="5"/>
    </row>
    <row r="41" spans="1:27" ht="12" customHeight="1" x14ac:dyDescent="0.15">
      <c r="A41" s="1" t="s">
        <v>7</v>
      </c>
      <c r="B41" s="1" t="s">
        <v>35</v>
      </c>
      <c r="C41" s="1" t="s">
        <v>17</v>
      </c>
      <c r="D41" s="1" t="s">
        <v>2436</v>
      </c>
      <c r="E41" s="1" t="s">
        <v>10</v>
      </c>
      <c r="F41" s="1" t="s">
        <v>36</v>
      </c>
      <c r="G41" s="1" t="s">
        <v>18</v>
      </c>
      <c r="H41" s="1" t="s">
        <v>13</v>
      </c>
      <c r="I41" t="s">
        <v>14</v>
      </c>
      <c r="J41" t="s">
        <v>14</v>
      </c>
      <c r="K41" t="s">
        <v>14</v>
      </c>
      <c r="L41" t="s">
        <v>14</v>
      </c>
      <c r="M41" t="s">
        <v>14</v>
      </c>
      <c r="N41" t="s">
        <v>14</v>
      </c>
      <c r="O41" t="s">
        <v>14</v>
      </c>
      <c r="P41" t="s">
        <v>14</v>
      </c>
      <c r="Q41" t="s">
        <v>14</v>
      </c>
      <c r="R41" t="s">
        <v>14</v>
      </c>
      <c r="S41" t="s">
        <v>14</v>
      </c>
      <c r="T41" t="s">
        <v>14</v>
      </c>
      <c r="U41" t="s">
        <v>14</v>
      </c>
      <c r="V41" s="1" t="s">
        <v>2550</v>
      </c>
      <c r="W41" s="1" t="s">
        <v>2551</v>
      </c>
      <c r="X41" s="5" t="s">
        <v>2568</v>
      </c>
      <c r="Y41" s="5" t="s">
        <v>2562</v>
      </c>
      <c r="Z41" s="5" t="s">
        <v>13</v>
      </c>
      <c r="AA41" s="5"/>
    </row>
    <row r="42" spans="1:27" ht="12" customHeight="1" x14ac:dyDescent="0.15">
      <c r="A42" s="1" t="s">
        <v>7</v>
      </c>
      <c r="B42" s="1" t="s">
        <v>35</v>
      </c>
      <c r="C42" s="1" t="s">
        <v>19</v>
      </c>
      <c r="D42" s="1" t="s">
        <v>2436</v>
      </c>
      <c r="E42" s="1" t="s">
        <v>10</v>
      </c>
      <c r="F42" s="1" t="s">
        <v>36</v>
      </c>
      <c r="G42" s="1" t="s">
        <v>20</v>
      </c>
      <c r="H42" s="1" t="s">
        <v>13</v>
      </c>
      <c r="I42" t="s">
        <v>14</v>
      </c>
      <c r="J42" t="s">
        <v>14</v>
      </c>
      <c r="K42" t="s">
        <v>14</v>
      </c>
      <c r="L42" t="s">
        <v>14</v>
      </c>
      <c r="M42" t="s">
        <v>14</v>
      </c>
      <c r="N42" t="s">
        <v>14</v>
      </c>
      <c r="O42" t="s">
        <v>14</v>
      </c>
      <c r="P42" t="s">
        <v>14</v>
      </c>
      <c r="Q42" t="s">
        <v>14</v>
      </c>
      <c r="R42" t="s">
        <v>14</v>
      </c>
      <c r="S42" t="s">
        <v>14</v>
      </c>
      <c r="T42" t="s">
        <v>14</v>
      </c>
      <c r="U42" t="s">
        <v>14</v>
      </c>
      <c r="V42" s="1" t="s">
        <v>2550</v>
      </c>
      <c r="W42" s="1" t="s">
        <v>2551</v>
      </c>
      <c r="X42" s="5" t="s">
        <v>2568</v>
      </c>
      <c r="Y42" s="5" t="s">
        <v>2557</v>
      </c>
      <c r="Z42" s="5" t="s">
        <v>13</v>
      </c>
      <c r="AA42" s="5"/>
    </row>
    <row r="43" spans="1:27" ht="12" customHeight="1" x14ac:dyDescent="0.15">
      <c r="A43" s="1" t="s">
        <v>7</v>
      </c>
      <c r="B43" s="1" t="s">
        <v>35</v>
      </c>
      <c r="C43" s="1" t="s">
        <v>21</v>
      </c>
      <c r="D43" s="1" t="s">
        <v>2436</v>
      </c>
      <c r="E43" s="1" t="s">
        <v>10</v>
      </c>
      <c r="F43" s="1" t="s">
        <v>36</v>
      </c>
      <c r="G43" s="1" t="s">
        <v>22</v>
      </c>
      <c r="H43" s="1" t="s">
        <v>13</v>
      </c>
      <c r="I43" t="s">
        <v>14</v>
      </c>
      <c r="J43" t="s">
        <v>14</v>
      </c>
      <c r="K43" t="s">
        <v>14</v>
      </c>
      <c r="L43" t="s">
        <v>14</v>
      </c>
      <c r="M43" t="s">
        <v>14</v>
      </c>
      <c r="N43" t="s">
        <v>14</v>
      </c>
      <c r="O43" t="s">
        <v>14</v>
      </c>
      <c r="P43" t="s">
        <v>14</v>
      </c>
      <c r="Q43" t="s">
        <v>14</v>
      </c>
      <c r="R43" t="s">
        <v>14</v>
      </c>
      <c r="S43" t="s">
        <v>14</v>
      </c>
      <c r="T43" t="s">
        <v>14</v>
      </c>
      <c r="U43" t="s">
        <v>14</v>
      </c>
      <c r="V43" s="1" t="s">
        <v>2550</v>
      </c>
      <c r="W43" s="1" t="s">
        <v>2551</v>
      </c>
      <c r="X43" s="5" t="s">
        <v>2568</v>
      </c>
      <c r="Y43" s="5" t="s">
        <v>2564</v>
      </c>
      <c r="Z43" s="5" t="s">
        <v>13</v>
      </c>
      <c r="AA43" s="5"/>
    </row>
    <row r="44" spans="1:27" ht="12" customHeight="1" x14ac:dyDescent="0.15">
      <c r="A44" s="1" t="s">
        <v>7</v>
      </c>
      <c r="B44" s="1" t="s">
        <v>35</v>
      </c>
      <c r="C44" s="1" t="s">
        <v>23</v>
      </c>
      <c r="D44" s="1" t="s">
        <v>2436</v>
      </c>
      <c r="E44" s="1" t="s">
        <v>10</v>
      </c>
      <c r="F44" s="1" t="s">
        <v>36</v>
      </c>
      <c r="G44" s="1" t="s">
        <v>24</v>
      </c>
      <c r="H44" s="1" t="s">
        <v>13</v>
      </c>
      <c r="I44" t="s">
        <v>14</v>
      </c>
      <c r="J44" t="s">
        <v>14</v>
      </c>
      <c r="K44" t="s">
        <v>14</v>
      </c>
      <c r="L44" t="s">
        <v>14</v>
      </c>
      <c r="M44" t="s">
        <v>14</v>
      </c>
      <c r="N44" t="s">
        <v>14</v>
      </c>
      <c r="O44" t="s">
        <v>14</v>
      </c>
      <c r="P44" t="s">
        <v>14</v>
      </c>
      <c r="Q44" t="s">
        <v>14</v>
      </c>
      <c r="R44" t="s">
        <v>14</v>
      </c>
      <c r="S44" t="s">
        <v>14</v>
      </c>
      <c r="T44" t="s">
        <v>14</v>
      </c>
      <c r="U44" t="s">
        <v>14</v>
      </c>
      <c r="V44" s="1" t="s">
        <v>2550</v>
      </c>
      <c r="W44" s="1" t="s">
        <v>2551</v>
      </c>
      <c r="X44" s="5" t="s">
        <v>2568</v>
      </c>
      <c r="Y44" s="5" t="s">
        <v>2559</v>
      </c>
      <c r="Z44" s="5" t="s">
        <v>13</v>
      </c>
      <c r="AA44" s="5"/>
    </row>
    <row r="45" spans="1:27" ht="12" customHeight="1" x14ac:dyDescent="0.15">
      <c r="A45" s="1" t="s">
        <v>7</v>
      </c>
      <c r="B45" s="1" t="s">
        <v>37</v>
      </c>
      <c r="C45" s="1" t="s">
        <v>9</v>
      </c>
      <c r="D45" s="1" t="s">
        <v>2436</v>
      </c>
      <c r="E45" s="1" t="s">
        <v>10</v>
      </c>
      <c r="F45" s="1" t="s">
        <v>38</v>
      </c>
      <c r="G45" s="1" t="s">
        <v>12</v>
      </c>
      <c r="H45" s="1" t="s">
        <v>13</v>
      </c>
      <c r="I45">
        <v>6053284</v>
      </c>
      <c r="J45">
        <v>5771330</v>
      </c>
      <c r="K45">
        <v>6276618</v>
      </c>
      <c r="L45">
        <v>5741108</v>
      </c>
      <c r="M45">
        <v>5633357</v>
      </c>
      <c r="N45">
        <v>5595790</v>
      </c>
      <c r="O45">
        <v>5440381</v>
      </c>
      <c r="P45">
        <v>5685592</v>
      </c>
      <c r="Q45">
        <v>5585609</v>
      </c>
      <c r="R45">
        <v>5339951</v>
      </c>
      <c r="S45">
        <v>5590735</v>
      </c>
      <c r="T45">
        <v>5399243</v>
      </c>
      <c r="U45">
        <v>5896168</v>
      </c>
      <c r="V45" s="1" t="s">
        <v>2550</v>
      </c>
      <c r="W45" s="1" t="s">
        <v>2551</v>
      </c>
      <c r="X45" s="5" t="s">
        <v>2569</v>
      </c>
      <c r="Y45" s="5" t="s">
        <v>2553</v>
      </c>
      <c r="Z45" s="5" t="s">
        <v>13</v>
      </c>
      <c r="AA45" s="5"/>
    </row>
    <row r="46" spans="1:27" ht="12" customHeight="1" x14ac:dyDescent="0.15">
      <c r="A46" s="1" t="s">
        <v>7</v>
      </c>
      <c r="B46" s="1" t="s">
        <v>37</v>
      </c>
      <c r="C46" s="1" t="s">
        <v>15</v>
      </c>
      <c r="D46" s="1" t="s">
        <v>2436</v>
      </c>
      <c r="E46" s="1" t="s">
        <v>10</v>
      </c>
      <c r="F46" s="1" t="s">
        <v>38</v>
      </c>
      <c r="G46" s="1" t="s">
        <v>16</v>
      </c>
      <c r="H46" s="1" t="s">
        <v>13</v>
      </c>
      <c r="I46">
        <v>66</v>
      </c>
      <c r="J46">
        <v>66</v>
      </c>
      <c r="K46">
        <v>21</v>
      </c>
      <c r="L46">
        <v>62</v>
      </c>
      <c r="M46">
        <v>82</v>
      </c>
      <c r="N46">
        <v>25</v>
      </c>
      <c r="O46">
        <v>82</v>
      </c>
      <c r="P46">
        <v>0</v>
      </c>
      <c r="Q46">
        <v>82</v>
      </c>
      <c r="R46">
        <v>62</v>
      </c>
      <c r="S46">
        <v>66</v>
      </c>
      <c r="T46">
        <v>87</v>
      </c>
      <c r="U46">
        <v>41</v>
      </c>
      <c r="V46" s="1" t="s">
        <v>2550</v>
      </c>
      <c r="W46" s="1" t="s">
        <v>2551</v>
      </c>
      <c r="X46" s="5" t="s">
        <v>2569</v>
      </c>
      <c r="Y46" s="5" t="s">
        <v>2561</v>
      </c>
      <c r="Z46" s="5" t="s">
        <v>13</v>
      </c>
      <c r="AA46" s="5"/>
    </row>
    <row r="47" spans="1:27" ht="12" customHeight="1" x14ac:dyDescent="0.15">
      <c r="A47" s="1" t="s">
        <v>7</v>
      </c>
      <c r="B47" s="1" t="s">
        <v>37</v>
      </c>
      <c r="C47" s="1" t="s">
        <v>17</v>
      </c>
      <c r="D47" s="1" t="s">
        <v>2436</v>
      </c>
      <c r="E47" s="1" t="s">
        <v>10</v>
      </c>
      <c r="F47" s="1" t="s">
        <v>38</v>
      </c>
      <c r="G47" s="1" t="s">
        <v>18</v>
      </c>
      <c r="H47" s="1" t="s">
        <v>13</v>
      </c>
      <c r="I47">
        <v>6053160</v>
      </c>
      <c r="J47">
        <v>5771382</v>
      </c>
      <c r="K47">
        <v>6275826</v>
      </c>
      <c r="L47">
        <v>5741005</v>
      </c>
      <c r="M47">
        <v>5634411</v>
      </c>
      <c r="N47">
        <v>5595379</v>
      </c>
      <c r="O47">
        <v>5440492</v>
      </c>
      <c r="P47">
        <v>5685932</v>
      </c>
      <c r="Q47">
        <v>5585042</v>
      </c>
      <c r="R47">
        <v>5340297</v>
      </c>
      <c r="S47">
        <v>5590544</v>
      </c>
      <c r="T47">
        <v>5399566</v>
      </c>
      <c r="U47">
        <v>5895491</v>
      </c>
      <c r="V47" s="1" t="s">
        <v>2550</v>
      </c>
      <c r="W47" s="1" t="s">
        <v>2551</v>
      </c>
      <c r="X47" s="5" t="s">
        <v>2569</v>
      </c>
      <c r="Y47" s="5" t="s">
        <v>2562</v>
      </c>
      <c r="Z47" s="5" t="s">
        <v>13</v>
      </c>
      <c r="AA47" s="5"/>
    </row>
    <row r="48" spans="1:27" ht="12" customHeight="1" x14ac:dyDescent="0.15">
      <c r="A48" s="1" t="s">
        <v>7</v>
      </c>
      <c r="B48" s="1" t="s">
        <v>37</v>
      </c>
      <c r="C48" s="1" t="s">
        <v>19</v>
      </c>
      <c r="D48" s="1" t="s">
        <v>2436</v>
      </c>
      <c r="E48" s="1" t="s">
        <v>10</v>
      </c>
      <c r="F48" s="1" t="s">
        <v>38</v>
      </c>
      <c r="G48" s="1" t="s">
        <v>20</v>
      </c>
      <c r="H48" s="1" t="s">
        <v>13</v>
      </c>
      <c r="I48">
        <v>0</v>
      </c>
      <c r="J48">
        <v>0</v>
      </c>
      <c r="K48">
        <v>0</v>
      </c>
      <c r="L48">
        <v>0</v>
      </c>
      <c r="M48">
        <v>0</v>
      </c>
      <c r="N48">
        <v>0</v>
      </c>
      <c r="O48">
        <v>0</v>
      </c>
      <c r="P48">
        <v>0</v>
      </c>
      <c r="Q48">
        <v>113</v>
      </c>
      <c r="R48">
        <v>0</v>
      </c>
      <c r="S48">
        <v>0</v>
      </c>
      <c r="T48">
        <v>0</v>
      </c>
      <c r="U48">
        <v>0</v>
      </c>
      <c r="V48" s="1" t="s">
        <v>2550</v>
      </c>
      <c r="W48" s="1" t="s">
        <v>2551</v>
      </c>
      <c r="X48" s="5" t="s">
        <v>2569</v>
      </c>
      <c r="Y48" s="5" t="s">
        <v>2557</v>
      </c>
      <c r="Z48" s="5" t="s">
        <v>13</v>
      </c>
      <c r="AA48" s="5"/>
    </row>
    <row r="49" spans="1:27" ht="12" customHeight="1" x14ac:dyDescent="0.15">
      <c r="A49" s="1" t="s">
        <v>7</v>
      </c>
      <c r="B49" s="1" t="s">
        <v>37</v>
      </c>
      <c r="C49" s="1" t="s">
        <v>21</v>
      </c>
      <c r="D49" s="1" t="s">
        <v>2436</v>
      </c>
      <c r="E49" s="1" t="s">
        <v>10</v>
      </c>
      <c r="F49" s="1" t="s">
        <v>38</v>
      </c>
      <c r="G49" s="1" t="s">
        <v>22</v>
      </c>
      <c r="H49" s="1" t="s">
        <v>13</v>
      </c>
      <c r="I49">
        <v>0</v>
      </c>
      <c r="J49">
        <v>0</v>
      </c>
      <c r="K49">
        <v>0</v>
      </c>
      <c r="L49">
        <v>21</v>
      </c>
      <c r="M49">
        <v>0</v>
      </c>
      <c r="N49">
        <v>25</v>
      </c>
      <c r="O49">
        <v>0</v>
      </c>
      <c r="P49">
        <v>0</v>
      </c>
      <c r="Q49">
        <v>0</v>
      </c>
      <c r="R49">
        <v>0</v>
      </c>
      <c r="S49">
        <v>25</v>
      </c>
      <c r="T49">
        <v>46</v>
      </c>
      <c r="U49">
        <v>0</v>
      </c>
      <c r="V49" s="1" t="s">
        <v>2550</v>
      </c>
      <c r="W49" s="1" t="s">
        <v>2551</v>
      </c>
      <c r="X49" s="5" t="s">
        <v>2569</v>
      </c>
      <c r="Y49" s="5" t="s">
        <v>2564</v>
      </c>
      <c r="Z49" s="5" t="s">
        <v>13</v>
      </c>
      <c r="AA49" s="5"/>
    </row>
    <row r="50" spans="1:27" ht="12" customHeight="1" x14ac:dyDescent="0.15">
      <c r="A50" s="1" t="s">
        <v>7</v>
      </c>
      <c r="B50" s="1" t="s">
        <v>37</v>
      </c>
      <c r="C50" s="1" t="s">
        <v>23</v>
      </c>
      <c r="D50" s="1" t="s">
        <v>2436</v>
      </c>
      <c r="E50" s="1" t="s">
        <v>10</v>
      </c>
      <c r="F50" s="1" t="s">
        <v>38</v>
      </c>
      <c r="G50" s="1" t="s">
        <v>24</v>
      </c>
      <c r="H50" s="1" t="s">
        <v>13</v>
      </c>
      <c r="I50">
        <v>611</v>
      </c>
      <c r="J50">
        <v>625</v>
      </c>
      <c r="K50">
        <v>1438</v>
      </c>
      <c r="L50">
        <v>1582</v>
      </c>
      <c r="M50">
        <v>610</v>
      </c>
      <c r="N50">
        <v>1022</v>
      </c>
      <c r="O50">
        <v>993</v>
      </c>
      <c r="P50">
        <v>653</v>
      </c>
      <c r="Q50">
        <v>1189</v>
      </c>
      <c r="R50">
        <v>905</v>
      </c>
      <c r="S50">
        <v>1137</v>
      </c>
      <c r="T50">
        <v>855</v>
      </c>
      <c r="U50">
        <v>1573</v>
      </c>
      <c r="V50" s="1" t="s">
        <v>2550</v>
      </c>
      <c r="W50" s="1" t="s">
        <v>2551</v>
      </c>
      <c r="X50" s="5" t="s">
        <v>2569</v>
      </c>
      <c r="Y50" s="5" t="s">
        <v>2559</v>
      </c>
      <c r="Z50" s="5" t="s">
        <v>13</v>
      </c>
      <c r="AA50" s="5"/>
    </row>
    <row r="51" spans="1:27" ht="12" customHeight="1" x14ac:dyDescent="0.15">
      <c r="A51" s="1" t="s">
        <v>7</v>
      </c>
      <c r="B51" s="1" t="s">
        <v>39</v>
      </c>
      <c r="C51" s="1" t="s">
        <v>9</v>
      </c>
      <c r="D51" s="1" t="s">
        <v>2436</v>
      </c>
      <c r="E51" s="1" t="s">
        <v>10</v>
      </c>
      <c r="F51" s="1" t="s">
        <v>40</v>
      </c>
      <c r="G51" s="1" t="s">
        <v>12</v>
      </c>
      <c r="H51" s="1" t="s">
        <v>13</v>
      </c>
      <c r="I51">
        <v>1875062</v>
      </c>
      <c r="J51">
        <v>1675732</v>
      </c>
      <c r="K51">
        <v>1766439</v>
      </c>
      <c r="L51">
        <v>1681123</v>
      </c>
      <c r="M51">
        <v>1664760</v>
      </c>
      <c r="N51">
        <v>1742775</v>
      </c>
      <c r="O51">
        <v>1675969</v>
      </c>
      <c r="P51">
        <v>1624758</v>
      </c>
      <c r="Q51">
        <v>1565070</v>
      </c>
      <c r="R51">
        <v>1540077</v>
      </c>
      <c r="S51">
        <v>1609425</v>
      </c>
      <c r="T51">
        <v>1496158</v>
      </c>
      <c r="U51">
        <v>1566456</v>
      </c>
      <c r="V51" s="1" t="s">
        <v>2550</v>
      </c>
      <c r="W51" s="1" t="s">
        <v>2551</v>
      </c>
      <c r="X51" s="5" t="s">
        <v>2570</v>
      </c>
      <c r="Y51" s="5" t="s">
        <v>2553</v>
      </c>
      <c r="Z51" s="5" t="s">
        <v>13</v>
      </c>
      <c r="AA51" s="5"/>
    </row>
    <row r="52" spans="1:27" ht="12" customHeight="1" x14ac:dyDescent="0.15">
      <c r="A52" s="1" t="s">
        <v>7</v>
      </c>
      <c r="B52" s="1" t="s">
        <v>39</v>
      </c>
      <c r="C52" s="1" t="s">
        <v>15</v>
      </c>
      <c r="D52" s="1" t="s">
        <v>2436</v>
      </c>
      <c r="E52" s="1" t="s">
        <v>10</v>
      </c>
      <c r="F52" s="1" t="s">
        <v>40</v>
      </c>
      <c r="G52" s="1" t="s">
        <v>16</v>
      </c>
      <c r="H52" s="1" t="s">
        <v>13</v>
      </c>
      <c r="I52">
        <v>36327</v>
      </c>
      <c r="J52">
        <v>20553</v>
      </c>
      <c r="K52">
        <v>25759</v>
      </c>
      <c r="L52">
        <v>27337</v>
      </c>
      <c r="M52">
        <v>34629</v>
      </c>
      <c r="N52">
        <v>13107</v>
      </c>
      <c r="O52">
        <v>17161</v>
      </c>
      <c r="P52">
        <v>19368</v>
      </c>
      <c r="Q52">
        <v>22409</v>
      </c>
      <c r="R52">
        <v>21570</v>
      </c>
      <c r="S52">
        <v>23936</v>
      </c>
      <c r="T52">
        <v>19282</v>
      </c>
      <c r="U52">
        <v>21635</v>
      </c>
      <c r="V52" s="1" t="s">
        <v>2550</v>
      </c>
      <c r="W52" s="1" t="s">
        <v>2551</v>
      </c>
      <c r="X52" s="5" t="s">
        <v>2570</v>
      </c>
      <c r="Y52" s="5" t="s">
        <v>2561</v>
      </c>
      <c r="Z52" s="5" t="s">
        <v>13</v>
      </c>
      <c r="AA52" s="5"/>
    </row>
    <row r="53" spans="1:27" ht="12" customHeight="1" x14ac:dyDescent="0.15">
      <c r="A53" s="1" t="s">
        <v>7</v>
      </c>
      <c r="B53" s="1" t="s">
        <v>39</v>
      </c>
      <c r="C53" s="1" t="s">
        <v>17</v>
      </c>
      <c r="D53" s="1" t="s">
        <v>2436</v>
      </c>
      <c r="E53" s="1" t="s">
        <v>10</v>
      </c>
      <c r="F53" s="1" t="s">
        <v>40</v>
      </c>
      <c r="G53" s="1" t="s">
        <v>18</v>
      </c>
      <c r="H53" s="1" t="s">
        <v>13</v>
      </c>
      <c r="I53">
        <v>1907138</v>
      </c>
      <c r="J53">
        <v>1685317</v>
      </c>
      <c r="K53">
        <v>1785565</v>
      </c>
      <c r="L53">
        <v>1705462</v>
      </c>
      <c r="M53">
        <v>1702203</v>
      </c>
      <c r="N53">
        <v>1747839</v>
      </c>
      <c r="O53">
        <v>1686739</v>
      </c>
      <c r="P53">
        <v>1638466</v>
      </c>
      <c r="Q53">
        <v>1585087</v>
      </c>
      <c r="R53">
        <v>1561615</v>
      </c>
      <c r="S53">
        <v>1626441</v>
      </c>
      <c r="T53">
        <v>1516890</v>
      </c>
      <c r="U53">
        <v>1587193</v>
      </c>
      <c r="V53" s="1" t="s">
        <v>2550</v>
      </c>
      <c r="W53" s="1" t="s">
        <v>2551</v>
      </c>
      <c r="X53" s="5" t="s">
        <v>2570</v>
      </c>
      <c r="Y53" s="5" t="s">
        <v>2562</v>
      </c>
      <c r="Z53" s="5" t="s">
        <v>13</v>
      </c>
      <c r="AA53" s="5"/>
    </row>
    <row r="54" spans="1:27" ht="12" customHeight="1" x14ac:dyDescent="0.15">
      <c r="A54" s="1" t="s">
        <v>7</v>
      </c>
      <c r="B54" s="1" t="s">
        <v>39</v>
      </c>
      <c r="C54" s="1" t="s">
        <v>19</v>
      </c>
      <c r="D54" s="1" t="s">
        <v>2436</v>
      </c>
      <c r="E54" s="1" t="s">
        <v>10</v>
      </c>
      <c r="F54" s="1" t="s">
        <v>40</v>
      </c>
      <c r="G54" s="1" t="s">
        <v>20</v>
      </c>
      <c r="H54" s="1" t="s">
        <v>13</v>
      </c>
      <c r="I54">
        <v>650</v>
      </c>
      <c r="J54">
        <v>401</v>
      </c>
      <c r="K54">
        <v>324</v>
      </c>
      <c r="L54">
        <v>633</v>
      </c>
      <c r="M54">
        <v>571</v>
      </c>
      <c r="N54">
        <v>485</v>
      </c>
      <c r="O54">
        <v>256</v>
      </c>
      <c r="P54">
        <v>619</v>
      </c>
      <c r="Q54">
        <v>355</v>
      </c>
      <c r="R54">
        <v>565</v>
      </c>
      <c r="S54">
        <v>371</v>
      </c>
      <c r="T54">
        <v>371</v>
      </c>
      <c r="U54">
        <v>525</v>
      </c>
      <c r="V54" s="1" t="s">
        <v>2550</v>
      </c>
      <c r="W54" s="1" t="s">
        <v>2551</v>
      </c>
      <c r="X54" s="5" t="s">
        <v>2570</v>
      </c>
      <c r="Y54" s="5" t="s">
        <v>2557</v>
      </c>
      <c r="Z54" s="5" t="s">
        <v>13</v>
      </c>
      <c r="AA54" s="5"/>
    </row>
    <row r="55" spans="1:27" ht="12" customHeight="1" x14ac:dyDescent="0.15">
      <c r="A55" s="1" t="s">
        <v>7</v>
      </c>
      <c r="B55" s="1" t="s">
        <v>39</v>
      </c>
      <c r="C55" s="1" t="s">
        <v>21</v>
      </c>
      <c r="D55" s="1" t="s">
        <v>2436</v>
      </c>
      <c r="E55" s="1" t="s">
        <v>10</v>
      </c>
      <c r="F55" s="1" t="s">
        <v>40</v>
      </c>
      <c r="G55" s="1" t="s">
        <v>22</v>
      </c>
      <c r="H55" s="1" t="s">
        <v>13</v>
      </c>
      <c r="I55">
        <v>4047</v>
      </c>
      <c r="J55">
        <v>3785</v>
      </c>
      <c r="K55">
        <v>4552</v>
      </c>
      <c r="L55">
        <v>4270</v>
      </c>
      <c r="M55">
        <v>3885</v>
      </c>
      <c r="N55">
        <v>3615</v>
      </c>
      <c r="O55">
        <v>3505</v>
      </c>
      <c r="P55">
        <v>3579</v>
      </c>
      <c r="Q55">
        <v>4052</v>
      </c>
      <c r="R55">
        <v>3023</v>
      </c>
      <c r="S55">
        <v>3299</v>
      </c>
      <c r="T55">
        <v>2991</v>
      </c>
      <c r="U55">
        <v>3184</v>
      </c>
      <c r="V55" s="1" t="s">
        <v>2550</v>
      </c>
      <c r="W55" s="1" t="s">
        <v>2551</v>
      </c>
      <c r="X55" s="5" t="s">
        <v>2570</v>
      </c>
      <c r="Y55" s="5" t="s">
        <v>2564</v>
      </c>
      <c r="Z55" s="5" t="s">
        <v>13</v>
      </c>
      <c r="AA55" s="5"/>
    </row>
    <row r="56" spans="1:27" ht="12" customHeight="1" x14ac:dyDescent="0.15">
      <c r="A56" s="1" t="s">
        <v>7</v>
      </c>
      <c r="B56" s="1" t="s">
        <v>39</v>
      </c>
      <c r="C56" s="1" t="s">
        <v>23</v>
      </c>
      <c r="D56" s="1" t="s">
        <v>2436</v>
      </c>
      <c r="E56" s="1" t="s">
        <v>10</v>
      </c>
      <c r="F56" s="1" t="s">
        <v>40</v>
      </c>
      <c r="G56" s="1" t="s">
        <v>24</v>
      </c>
      <c r="H56" s="1" t="s">
        <v>13</v>
      </c>
      <c r="I56">
        <v>69313</v>
      </c>
      <c r="J56">
        <v>76107</v>
      </c>
      <c r="K56">
        <v>77858</v>
      </c>
      <c r="L56">
        <v>75940</v>
      </c>
      <c r="M56">
        <v>68746</v>
      </c>
      <c r="N56">
        <v>72676</v>
      </c>
      <c r="O56">
        <v>75305</v>
      </c>
      <c r="P56">
        <v>76766</v>
      </c>
      <c r="Q56">
        <v>74746</v>
      </c>
      <c r="R56">
        <v>71185</v>
      </c>
      <c r="S56">
        <v>74440</v>
      </c>
      <c r="T56">
        <v>69629</v>
      </c>
      <c r="U56">
        <v>66816</v>
      </c>
      <c r="V56" s="1" t="s">
        <v>2550</v>
      </c>
      <c r="W56" s="1" t="s">
        <v>2551</v>
      </c>
      <c r="X56" s="5" t="s">
        <v>2570</v>
      </c>
      <c r="Y56" s="5" t="s">
        <v>2559</v>
      </c>
      <c r="Z56" s="5" t="s">
        <v>13</v>
      </c>
      <c r="AA56" s="5"/>
    </row>
    <row r="57" spans="1:27" ht="12" customHeight="1" x14ac:dyDescent="0.15">
      <c r="A57" s="1" t="s">
        <v>7</v>
      </c>
      <c r="B57" s="1" t="s">
        <v>41</v>
      </c>
      <c r="C57" s="1" t="s">
        <v>9</v>
      </c>
      <c r="D57" s="1" t="s">
        <v>2436</v>
      </c>
      <c r="E57" s="1" t="s">
        <v>10</v>
      </c>
      <c r="F57" s="1" t="s">
        <v>42</v>
      </c>
      <c r="G57" s="1" t="s">
        <v>12</v>
      </c>
      <c r="H57" s="1" t="s">
        <v>13</v>
      </c>
      <c r="I57">
        <v>12126</v>
      </c>
      <c r="J57">
        <v>11811</v>
      </c>
      <c r="K57">
        <v>10516</v>
      </c>
      <c r="L57">
        <v>12492</v>
      </c>
      <c r="M57">
        <v>10903</v>
      </c>
      <c r="N57">
        <v>9984</v>
      </c>
      <c r="O57">
        <v>11909</v>
      </c>
      <c r="P57">
        <v>11774</v>
      </c>
      <c r="Q57">
        <v>12420</v>
      </c>
      <c r="R57">
        <v>11532</v>
      </c>
      <c r="S57">
        <v>10208</v>
      </c>
      <c r="T57">
        <v>10821</v>
      </c>
      <c r="U57">
        <v>12791</v>
      </c>
      <c r="V57" s="1" t="s">
        <v>2550</v>
      </c>
      <c r="W57" s="1" t="s">
        <v>2551</v>
      </c>
      <c r="X57" s="5" t="s">
        <v>2571</v>
      </c>
      <c r="Y57" s="5" t="s">
        <v>2553</v>
      </c>
      <c r="Z57" s="5" t="s">
        <v>13</v>
      </c>
      <c r="AA57" s="5"/>
    </row>
    <row r="58" spans="1:27" ht="12" customHeight="1" x14ac:dyDescent="0.15">
      <c r="A58" s="1" t="s">
        <v>7</v>
      </c>
      <c r="B58" s="1" t="s">
        <v>41</v>
      </c>
      <c r="C58" s="1" t="s">
        <v>15</v>
      </c>
      <c r="D58" s="1" t="s">
        <v>2436</v>
      </c>
      <c r="E58" s="1" t="s">
        <v>10</v>
      </c>
      <c r="F58" s="1" t="s">
        <v>42</v>
      </c>
      <c r="G58" s="1" t="s">
        <v>16</v>
      </c>
      <c r="H58" s="1" t="s">
        <v>13</v>
      </c>
      <c r="I58">
        <v>0</v>
      </c>
      <c r="J58">
        <v>0</v>
      </c>
      <c r="K58">
        <v>0</v>
      </c>
      <c r="L58">
        <v>0</v>
      </c>
      <c r="M58">
        <v>0</v>
      </c>
      <c r="N58">
        <v>0</v>
      </c>
      <c r="O58">
        <v>0</v>
      </c>
      <c r="P58">
        <v>0</v>
      </c>
      <c r="Q58">
        <v>0</v>
      </c>
      <c r="R58">
        <v>0</v>
      </c>
      <c r="S58">
        <v>0</v>
      </c>
      <c r="T58">
        <v>0</v>
      </c>
      <c r="U58">
        <v>0</v>
      </c>
      <c r="V58" s="1" t="s">
        <v>2550</v>
      </c>
      <c r="W58" s="1" t="s">
        <v>2551</v>
      </c>
      <c r="X58" s="5" t="s">
        <v>2571</v>
      </c>
      <c r="Y58" s="5" t="s">
        <v>2561</v>
      </c>
      <c r="Z58" s="5" t="s">
        <v>13</v>
      </c>
      <c r="AA58" s="5"/>
    </row>
    <row r="59" spans="1:27" ht="12" customHeight="1" x14ac:dyDescent="0.15">
      <c r="A59" s="1" t="s">
        <v>7</v>
      </c>
      <c r="B59" s="1" t="s">
        <v>41</v>
      </c>
      <c r="C59" s="1" t="s">
        <v>17</v>
      </c>
      <c r="D59" s="1" t="s">
        <v>2436</v>
      </c>
      <c r="E59" s="1" t="s">
        <v>10</v>
      </c>
      <c r="F59" s="1" t="s">
        <v>42</v>
      </c>
      <c r="G59" s="1" t="s">
        <v>18</v>
      </c>
      <c r="H59" s="1" t="s">
        <v>13</v>
      </c>
      <c r="I59">
        <v>11416</v>
      </c>
      <c r="J59">
        <v>11195</v>
      </c>
      <c r="K59">
        <v>9841</v>
      </c>
      <c r="L59">
        <v>11722</v>
      </c>
      <c r="M59">
        <v>10418</v>
      </c>
      <c r="N59">
        <v>9369</v>
      </c>
      <c r="O59">
        <v>11356</v>
      </c>
      <c r="P59">
        <v>11074</v>
      </c>
      <c r="Q59">
        <v>11636</v>
      </c>
      <c r="R59">
        <v>10823</v>
      </c>
      <c r="S59">
        <v>9677</v>
      </c>
      <c r="T59">
        <v>10168</v>
      </c>
      <c r="U59">
        <v>12017</v>
      </c>
      <c r="V59" s="1" t="s">
        <v>2550</v>
      </c>
      <c r="W59" s="1" t="s">
        <v>2551</v>
      </c>
      <c r="X59" s="5" t="s">
        <v>2571</v>
      </c>
      <c r="Y59" s="5" t="s">
        <v>2562</v>
      </c>
      <c r="Z59" s="5" t="s">
        <v>13</v>
      </c>
      <c r="AA59" s="5"/>
    </row>
    <row r="60" spans="1:27" ht="12" customHeight="1" x14ac:dyDescent="0.15">
      <c r="A60" s="1" t="s">
        <v>7</v>
      </c>
      <c r="B60" s="1" t="s">
        <v>41</v>
      </c>
      <c r="C60" s="1" t="s">
        <v>19</v>
      </c>
      <c r="D60" s="1" t="s">
        <v>2436</v>
      </c>
      <c r="E60" s="1" t="s">
        <v>10</v>
      </c>
      <c r="F60" s="1" t="s">
        <v>42</v>
      </c>
      <c r="G60" s="1" t="s">
        <v>20</v>
      </c>
      <c r="H60" s="1" t="s">
        <v>13</v>
      </c>
      <c r="I60">
        <v>690</v>
      </c>
      <c r="J60">
        <v>623</v>
      </c>
      <c r="K60">
        <v>722</v>
      </c>
      <c r="L60">
        <v>691</v>
      </c>
      <c r="M60">
        <v>563</v>
      </c>
      <c r="N60">
        <v>693</v>
      </c>
      <c r="O60">
        <v>609</v>
      </c>
      <c r="P60">
        <v>700</v>
      </c>
      <c r="Q60">
        <v>668</v>
      </c>
      <c r="R60">
        <v>631</v>
      </c>
      <c r="S60">
        <v>551</v>
      </c>
      <c r="T60">
        <v>544</v>
      </c>
      <c r="U60">
        <v>763</v>
      </c>
      <c r="V60" s="1" t="s">
        <v>2550</v>
      </c>
      <c r="W60" s="1" t="s">
        <v>2551</v>
      </c>
      <c r="X60" s="5" t="s">
        <v>2571</v>
      </c>
      <c r="Y60" s="5" t="s">
        <v>2557</v>
      </c>
      <c r="Z60" s="5" t="s">
        <v>13</v>
      </c>
      <c r="AA60" s="5"/>
    </row>
    <row r="61" spans="1:27" ht="12" customHeight="1" x14ac:dyDescent="0.15">
      <c r="A61" s="1" t="s">
        <v>7</v>
      </c>
      <c r="B61" s="1" t="s">
        <v>41</v>
      </c>
      <c r="C61" s="1" t="s">
        <v>21</v>
      </c>
      <c r="D61" s="1" t="s">
        <v>2436</v>
      </c>
      <c r="E61" s="1" t="s">
        <v>10</v>
      </c>
      <c r="F61" s="1" t="s">
        <v>42</v>
      </c>
      <c r="G61" s="1" t="s">
        <v>22</v>
      </c>
      <c r="H61" s="1" t="s">
        <v>13</v>
      </c>
      <c r="I61">
        <v>0</v>
      </c>
      <c r="J61">
        <v>0</v>
      </c>
      <c r="K61">
        <v>0</v>
      </c>
      <c r="L61">
        <v>0</v>
      </c>
      <c r="M61">
        <v>0</v>
      </c>
      <c r="N61">
        <v>0</v>
      </c>
      <c r="O61">
        <v>0</v>
      </c>
      <c r="P61">
        <v>0</v>
      </c>
      <c r="Q61">
        <v>0</v>
      </c>
      <c r="R61">
        <v>0</v>
      </c>
      <c r="S61">
        <v>0</v>
      </c>
      <c r="T61">
        <v>0</v>
      </c>
      <c r="U61">
        <v>0</v>
      </c>
      <c r="V61" s="1" t="s">
        <v>2550</v>
      </c>
      <c r="W61" s="1" t="s">
        <v>2551</v>
      </c>
      <c r="X61" s="5" t="s">
        <v>2571</v>
      </c>
      <c r="Y61" s="5" t="s">
        <v>2564</v>
      </c>
      <c r="Z61" s="5" t="s">
        <v>13</v>
      </c>
      <c r="AA61" s="5"/>
    </row>
    <row r="62" spans="1:27" ht="12" customHeight="1" x14ac:dyDescent="0.15">
      <c r="A62" s="1" t="s">
        <v>7</v>
      </c>
      <c r="B62" s="1" t="s">
        <v>41</v>
      </c>
      <c r="C62" s="1" t="s">
        <v>23</v>
      </c>
      <c r="D62" s="1" t="s">
        <v>2436</v>
      </c>
      <c r="E62" s="1" t="s">
        <v>10</v>
      </c>
      <c r="F62" s="1" t="s">
        <v>42</v>
      </c>
      <c r="G62" s="1" t="s">
        <v>24</v>
      </c>
      <c r="H62" s="1" t="s">
        <v>13</v>
      </c>
      <c r="I62">
        <v>524</v>
      </c>
      <c r="J62">
        <v>516</v>
      </c>
      <c r="K62">
        <v>469</v>
      </c>
      <c r="L62">
        <v>547</v>
      </c>
      <c r="M62">
        <v>469</v>
      </c>
      <c r="N62">
        <v>391</v>
      </c>
      <c r="O62">
        <v>336</v>
      </c>
      <c r="P62">
        <v>336</v>
      </c>
      <c r="Q62">
        <v>452</v>
      </c>
      <c r="R62">
        <v>530</v>
      </c>
      <c r="S62">
        <v>510</v>
      </c>
      <c r="T62">
        <v>619</v>
      </c>
      <c r="U62">
        <v>631</v>
      </c>
      <c r="V62" s="1" t="s">
        <v>2550</v>
      </c>
      <c r="W62" s="1" t="s">
        <v>2551</v>
      </c>
      <c r="X62" s="5" t="s">
        <v>2571</v>
      </c>
      <c r="Y62" s="5" t="s">
        <v>2559</v>
      </c>
      <c r="Z62" s="5" t="s">
        <v>13</v>
      </c>
      <c r="AA62" s="5"/>
    </row>
    <row r="63" spans="1:27" ht="12" customHeight="1" x14ac:dyDescent="0.15">
      <c r="A63" s="1" t="s">
        <v>7</v>
      </c>
      <c r="B63" s="1" t="s">
        <v>43</v>
      </c>
      <c r="C63" s="1" t="s">
        <v>9</v>
      </c>
      <c r="D63" s="1" t="s">
        <v>2436</v>
      </c>
      <c r="E63" s="1" t="s">
        <v>10</v>
      </c>
      <c r="F63" s="1" t="s">
        <v>44</v>
      </c>
      <c r="G63" s="1" t="s">
        <v>12</v>
      </c>
      <c r="H63" s="1" t="s">
        <v>13</v>
      </c>
      <c r="I63">
        <v>13933</v>
      </c>
      <c r="J63">
        <v>12589</v>
      </c>
      <c r="K63">
        <v>11429</v>
      </c>
      <c r="L63">
        <v>13099</v>
      </c>
      <c r="M63">
        <v>12261</v>
      </c>
      <c r="N63">
        <v>10736</v>
      </c>
      <c r="O63">
        <v>11650</v>
      </c>
      <c r="P63">
        <v>10953</v>
      </c>
      <c r="Q63">
        <v>11577</v>
      </c>
      <c r="R63">
        <v>10264</v>
      </c>
      <c r="S63">
        <v>9840</v>
      </c>
      <c r="T63">
        <v>10110</v>
      </c>
      <c r="U63">
        <v>10908</v>
      </c>
      <c r="V63" s="1" t="s">
        <v>2550</v>
      </c>
      <c r="W63" s="1" t="s">
        <v>2551</v>
      </c>
      <c r="X63" s="5" t="s">
        <v>2572</v>
      </c>
      <c r="Y63" s="5" t="s">
        <v>2553</v>
      </c>
      <c r="Z63" s="5" t="s">
        <v>13</v>
      </c>
      <c r="AA63" s="5"/>
    </row>
    <row r="64" spans="1:27" ht="12" customHeight="1" x14ac:dyDescent="0.15">
      <c r="A64" s="1" t="s">
        <v>7</v>
      </c>
      <c r="B64" s="1" t="s">
        <v>43</v>
      </c>
      <c r="C64" s="1" t="s">
        <v>15</v>
      </c>
      <c r="D64" s="1" t="s">
        <v>2436</v>
      </c>
      <c r="E64" s="1" t="s">
        <v>10</v>
      </c>
      <c r="F64" s="1" t="s">
        <v>44</v>
      </c>
      <c r="G64" s="1" t="s">
        <v>16</v>
      </c>
      <c r="H64" s="1" t="s">
        <v>13</v>
      </c>
      <c r="I64">
        <v>0</v>
      </c>
      <c r="J64">
        <v>0</v>
      </c>
      <c r="K64">
        <v>0</v>
      </c>
      <c r="L64">
        <v>0</v>
      </c>
      <c r="M64">
        <v>0</v>
      </c>
      <c r="N64">
        <v>0</v>
      </c>
      <c r="O64">
        <v>0</v>
      </c>
      <c r="P64">
        <v>0</v>
      </c>
      <c r="Q64">
        <v>0</v>
      </c>
      <c r="R64">
        <v>0</v>
      </c>
      <c r="S64">
        <v>0</v>
      </c>
      <c r="T64">
        <v>0</v>
      </c>
      <c r="U64">
        <v>0</v>
      </c>
      <c r="V64" s="1" t="s">
        <v>2550</v>
      </c>
      <c r="W64" s="1" t="s">
        <v>2551</v>
      </c>
      <c r="X64" s="5" t="s">
        <v>2572</v>
      </c>
      <c r="Y64" s="5" t="s">
        <v>2561</v>
      </c>
      <c r="Z64" s="5" t="s">
        <v>13</v>
      </c>
      <c r="AA64" s="5"/>
    </row>
    <row r="65" spans="1:27" ht="12" customHeight="1" x14ac:dyDescent="0.15">
      <c r="A65" s="1" t="s">
        <v>7</v>
      </c>
      <c r="B65" s="1" t="s">
        <v>43</v>
      </c>
      <c r="C65" s="1" t="s">
        <v>17</v>
      </c>
      <c r="D65" s="1" t="s">
        <v>2436</v>
      </c>
      <c r="E65" s="1" t="s">
        <v>10</v>
      </c>
      <c r="F65" s="1" t="s">
        <v>44</v>
      </c>
      <c r="G65" s="1" t="s">
        <v>18</v>
      </c>
      <c r="H65" s="1" t="s">
        <v>13</v>
      </c>
      <c r="I65">
        <v>13950</v>
      </c>
      <c r="J65">
        <v>12574</v>
      </c>
      <c r="K65">
        <v>11437</v>
      </c>
      <c r="L65">
        <v>13064</v>
      </c>
      <c r="M65">
        <v>12240</v>
      </c>
      <c r="N65">
        <v>10714</v>
      </c>
      <c r="O65">
        <v>11672</v>
      </c>
      <c r="P65">
        <v>10883</v>
      </c>
      <c r="Q65">
        <v>11541</v>
      </c>
      <c r="R65">
        <v>10289</v>
      </c>
      <c r="S65">
        <v>9807</v>
      </c>
      <c r="T65">
        <v>10052</v>
      </c>
      <c r="U65">
        <v>10881</v>
      </c>
      <c r="V65" s="1" t="s">
        <v>2550</v>
      </c>
      <c r="W65" s="1" t="s">
        <v>2551</v>
      </c>
      <c r="X65" s="5" t="s">
        <v>2572</v>
      </c>
      <c r="Y65" s="5" t="s">
        <v>2562</v>
      </c>
      <c r="Z65" s="5" t="s">
        <v>13</v>
      </c>
      <c r="AA65" s="5"/>
    </row>
    <row r="66" spans="1:27" ht="12" customHeight="1" x14ac:dyDescent="0.15">
      <c r="A66" s="1" t="s">
        <v>7</v>
      </c>
      <c r="B66" s="1" t="s">
        <v>43</v>
      </c>
      <c r="C66" s="1" t="s">
        <v>19</v>
      </c>
      <c r="D66" s="1" t="s">
        <v>2436</v>
      </c>
      <c r="E66" s="1" t="s">
        <v>10</v>
      </c>
      <c r="F66" s="1" t="s">
        <v>44</v>
      </c>
      <c r="G66" s="1" t="s">
        <v>20</v>
      </c>
      <c r="H66" s="1" t="s">
        <v>13</v>
      </c>
      <c r="I66">
        <v>0</v>
      </c>
      <c r="J66">
        <v>0</v>
      </c>
      <c r="K66">
        <v>0</v>
      </c>
      <c r="L66">
        <v>36</v>
      </c>
      <c r="M66">
        <v>59</v>
      </c>
      <c r="N66">
        <v>0</v>
      </c>
      <c r="O66">
        <v>0</v>
      </c>
      <c r="P66">
        <v>30</v>
      </c>
      <c r="Q66">
        <v>30</v>
      </c>
      <c r="R66">
        <v>0</v>
      </c>
      <c r="S66">
        <v>0</v>
      </c>
      <c r="T66">
        <v>65</v>
      </c>
      <c r="U66">
        <v>0</v>
      </c>
      <c r="V66" s="1" t="s">
        <v>2550</v>
      </c>
      <c r="W66" s="1" t="s">
        <v>2551</v>
      </c>
      <c r="X66" s="5" t="s">
        <v>2572</v>
      </c>
      <c r="Y66" s="5" t="s">
        <v>2557</v>
      </c>
      <c r="Z66" s="5" t="s">
        <v>13</v>
      </c>
      <c r="AA66" s="5"/>
    </row>
    <row r="67" spans="1:27" ht="12" customHeight="1" x14ac:dyDescent="0.15">
      <c r="A67" s="1" t="s">
        <v>7</v>
      </c>
      <c r="B67" s="1" t="s">
        <v>43</v>
      </c>
      <c r="C67" s="1" t="s">
        <v>21</v>
      </c>
      <c r="D67" s="1" t="s">
        <v>2436</v>
      </c>
      <c r="E67" s="1" t="s">
        <v>10</v>
      </c>
      <c r="F67" s="1" t="s">
        <v>44</v>
      </c>
      <c r="G67" s="1" t="s">
        <v>22</v>
      </c>
      <c r="H67" s="1" t="s">
        <v>13</v>
      </c>
      <c r="I67">
        <v>0</v>
      </c>
      <c r="J67">
        <v>0</v>
      </c>
      <c r="K67">
        <v>0</v>
      </c>
      <c r="L67">
        <v>0</v>
      </c>
      <c r="M67">
        <v>0</v>
      </c>
      <c r="N67">
        <v>0</v>
      </c>
      <c r="O67">
        <v>0</v>
      </c>
      <c r="P67">
        <v>0</v>
      </c>
      <c r="Q67">
        <v>0</v>
      </c>
      <c r="R67">
        <v>0</v>
      </c>
      <c r="S67">
        <v>0</v>
      </c>
      <c r="T67">
        <v>0</v>
      </c>
      <c r="U67">
        <v>0</v>
      </c>
      <c r="V67" s="1" t="s">
        <v>2550</v>
      </c>
      <c r="W67" s="1" t="s">
        <v>2551</v>
      </c>
      <c r="X67" s="5" t="s">
        <v>2572</v>
      </c>
      <c r="Y67" s="5" t="s">
        <v>2564</v>
      </c>
      <c r="Z67" s="5" t="s">
        <v>13</v>
      </c>
      <c r="AA67" s="5"/>
    </row>
    <row r="68" spans="1:27" ht="12" customHeight="1" x14ac:dyDescent="0.15">
      <c r="A68" s="1" t="s">
        <v>7</v>
      </c>
      <c r="B68" s="1" t="s">
        <v>43</v>
      </c>
      <c r="C68" s="1" t="s">
        <v>23</v>
      </c>
      <c r="D68" s="1" t="s">
        <v>2436</v>
      </c>
      <c r="E68" s="1" t="s">
        <v>10</v>
      </c>
      <c r="F68" s="1" t="s">
        <v>44</v>
      </c>
      <c r="G68" s="1" t="s">
        <v>24</v>
      </c>
      <c r="H68" s="1" t="s">
        <v>13</v>
      </c>
      <c r="I68">
        <v>135</v>
      </c>
      <c r="J68">
        <v>150</v>
      </c>
      <c r="K68">
        <v>142</v>
      </c>
      <c r="L68">
        <v>141</v>
      </c>
      <c r="M68">
        <v>102</v>
      </c>
      <c r="N68">
        <v>124</v>
      </c>
      <c r="O68">
        <v>101</v>
      </c>
      <c r="P68">
        <v>141</v>
      </c>
      <c r="Q68">
        <v>147</v>
      </c>
      <c r="R68">
        <v>122</v>
      </c>
      <c r="S68">
        <v>155</v>
      </c>
      <c r="T68">
        <v>149</v>
      </c>
      <c r="U68">
        <v>176</v>
      </c>
      <c r="V68" s="1" t="s">
        <v>2550</v>
      </c>
      <c r="W68" s="1" t="s">
        <v>2551</v>
      </c>
      <c r="X68" s="5" t="s">
        <v>2572</v>
      </c>
      <c r="Y68" s="5" t="s">
        <v>2559</v>
      </c>
      <c r="Z68" s="5" t="s">
        <v>13</v>
      </c>
      <c r="AA68" s="5"/>
    </row>
    <row r="69" spans="1:27" ht="12" customHeight="1" x14ac:dyDescent="0.15">
      <c r="A69" s="1" t="s">
        <v>7</v>
      </c>
      <c r="B69" s="1" t="s">
        <v>45</v>
      </c>
      <c r="C69" s="1" t="s">
        <v>9</v>
      </c>
      <c r="D69" s="1" t="s">
        <v>2436</v>
      </c>
      <c r="E69" s="1" t="s">
        <v>10</v>
      </c>
      <c r="F69" s="1" t="s">
        <v>46</v>
      </c>
      <c r="G69" s="1" t="s">
        <v>12</v>
      </c>
      <c r="H69" s="1" t="s">
        <v>13</v>
      </c>
      <c r="I69">
        <v>6048573</v>
      </c>
      <c r="J69">
        <v>5757300</v>
      </c>
      <c r="K69">
        <v>6258726</v>
      </c>
      <c r="L69">
        <v>5741956</v>
      </c>
      <c r="M69">
        <v>5629685</v>
      </c>
      <c r="N69">
        <v>5580938</v>
      </c>
      <c r="O69">
        <v>5433195</v>
      </c>
      <c r="P69">
        <v>5664525</v>
      </c>
      <c r="Q69">
        <v>5571688</v>
      </c>
      <c r="R69">
        <v>5328693</v>
      </c>
      <c r="S69">
        <v>5555085</v>
      </c>
      <c r="T69">
        <v>5377512</v>
      </c>
      <c r="U69">
        <v>5882553</v>
      </c>
      <c r="V69" s="1" t="s">
        <v>2550</v>
      </c>
      <c r="W69" s="1" t="s">
        <v>2551</v>
      </c>
      <c r="X69" s="5" t="s">
        <v>2573</v>
      </c>
      <c r="Y69" s="5" t="s">
        <v>2553</v>
      </c>
      <c r="Z69" s="5" t="s">
        <v>13</v>
      </c>
      <c r="AA69" s="5"/>
    </row>
    <row r="70" spans="1:27" ht="12" customHeight="1" x14ac:dyDescent="0.15">
      <c r="A70" s="1" t="s">
        <v>7</v>
      </c>
      <c r="B70" s="1" t="s">
        <v>45</v>
      </c>
      <c r="C70" s="1" t="s">
        <v>15</v>
      </c>
      <c r="D70" s="1" t="s">
        <v>2436</v>
      </c>
      <c r="E70" s="1" t="s">
        <v>10</v>
      </c>
      <c r="F70" s="1" t="s">
        <v>46</v>
      </c>
      <c r="G70" s="1" t="s">
        <v>16</v>
      </c>
      <c r="H70" s="1" t="s">
        <v>13</v>
      </c>
      <c r="I70">
        <v>341516</v>
      </c>
      <c r="J70">
        <v>321866</v>
      </c>
      <c r="K70">
        <v>300454</v>
      </c>
      <c r="L70">
        <v>219787</v>
      </c>
      <c r="M70">
        <v>280628</v>
      </c>
      <c r="N70">
        <v>366355</v>
      </c>
      <c r="O70">
        <v>287098</v>
      </c>
      <c r="P70">
        <v>402882</v>
      </c>
      <c r="Q70">
        <v>288442</v>
      </c>
      <c r="R70">
        <v>357714</v>
      </c>
      <c r="S70">
        <v>222896</v>
      </c>
      <c r="T70">
        <v>250080</v>
      </c>
      <c r="U70">
        <v>305337</v>
      </c>
      <c r="V70" s="1" t="s">
        <v>2550</v>
      </c>
      <c r="W70" s="1" t="s">
        <v>2551</v>
      </c>
      <c r="X70" s="5" t="s">
        <v>2573</v>
      </c>
      <c r="Y70" s="5" t="s">
        <v>2561</v>
      </c>
      <c r="Z70" s="5" t="s">
        <v>13</v>
      </c>
      <c r="AA70" s="5"/>
    </row>
    <row r="71" spans="1:27" ht="12" customHeight="1" x14ac:dyDescent="0.15">
      <c r="A71" s="1" t="s">
        <v>7</v>
      </c>
      <c r="B71" s="1" t="s">
        <v>45</v>
      </c>
      <c r="C71" s="1" t="s">
        <v>17</v>
      </c>
      <c r="D71" s="1" t="s">
        <v>2436</v>
      </c>
      <c r="E71" s="1" t="s">
        <v>10</v>
      </c>
      <c r="F71" s="1" t="s">
        <v>46</v>
      </c>
      <c r="G71" s="1" t="s">
        <v>18</v>
      </c>
      <c r="H71" s="1" t="s">
        <v>13</v>
      </c>
      <c r="I71">
        <v>5768725</v>
      </c>
      <c r="J71">
        <v>5488765</v>
      </c>
      <c r="K71">
        <v>5892100</v>
      </c>
      <c r="L71">
        <v>5207135</v>
      </c>
      <c r="M71">
        <v>5177301</v>
      </c>
      <c r="N71">
        <v>5285006</v>
      </c>
      <c r="O71">
        <v>5067819</v>
      </c>
      <c r="P71">
        <v>5505928</v>
      </c>
      <c r="Q71">
        <v>5191485</v>
      </c>
      <c r="R71">
        <v>5028707</v>
      </c>
      <c r="S71">
        <v>5194274</v>
      </c>
      <c r="T71">
        <v>5014026</v>
      </c>
      <c r="U71">
        <v>5682339</v>
      </c>
      <c r="V71" s="1" t="s">
        <v>2550</v>
      </c>
      <c r="W71" s="1" t="s">
        <v>2551</v>
      </c>
      <c r="X71" s="5" t="s">
        <v>2573</v>
      </c>
      <c r="Y71" s="5" t="s">
        <v>2562</v>
      </c>
      <c r="Z71" s="5" t="s">
        <v>13</v>
      </c>
      <c r="AA71" s="5"/>
    </row>
    <row r="72" spans="1:27" ht="12" customHeight="1" x14ac:dyDescent="0.15">
      <c r="A72" s="1" t="s">
        <v>7</v>
      </c>
      <c r="B72" s="1" t="s">
        <v>45</v>
      </c>
      <c r="C72" s="1" t="s">
        <v>19</v>
      </c>
      <c r="D72" s="1" t="s">
        <v>2436</v>
      </c>
      <c r="E72" s="1" t="s">
        <v>10</v>
      </c>
      <c r="F72" s="1" t="s">
        <v>46</v>
      </c>
      <c r="G72" s="1" t="s">
        <v>20</v>
      </c>
      <c r="H72" s="1" t="s">
        <v>13</v>
      </c>
      <c r="I72">
        <v>244100</v>
      </c>
      <c r="J72">
        <v>246390</v>
      </c>
      <c r="K72">
        <v>283186</v>
      </c>
      <c r="L72">
        <v>365197</v>
      </c>
      <c r="M72">
        <v>265726</v>
      </c>
      <c r="N72">
        <v>223368</v>
      </c>
      <c r="O72">
        <v>217074</v>
      </c>
      <c r="P72">
        <v>221756</v>
      </c>
      <c r="Q72">
        <v>260405</v>
      </c>
      <c r="R72">
        <v>222875</v>
      </c>
      <c r="S72">
        <v>242887</v>
      </c>
      <c r="T72">
        <v>246991</v>
      </c>
      <c r="U72">
        <v>310020</v>
      </c>
      <c r="V72" s="1" t="s">
        <v>2550</v>
      </c>
      <c r="W72" s="1" t="s">
        <v>2551</v>
      </c>
      <c r="X72" s="5" t="s">
        <v>2573</v>
      </c>
      <c r="Y72" s="5" t="s">
        <v>2557</v>
      </c>
      <c r="Z72" s="5" t="s">
        <v>13</v>
      </c>
      <c r="AA72" s="5"/>
    </row>
    <row r="73" spans="1:27" ht="12" customHeight="1" x14ac:dyDescent="0.15">
      <c r="A73" s="1" t="s">
        <v>7</v>
      </c>
      <c r="B73" s="1" t="s">
        <v>45</v>
      </c>
      <c r="C73" s="1" t="s">
        <v>21</v>
      </c>
      <c r="D73" s="1" t="s">
        <v>2436</v>
      </c>
      <c r="E73" s="1" t="s">
        <v>10</v>
      </c>
      <c r="F73" s="1" t="s">
        <v>46</v>
      </c>
      <c r="G73" s="1" t="s">
        <v>22</v>
      </c>
      <c r="H73" s="1" t="s">
        <v>13</v>
      </c>
      <c r="I73">
        <v>467314</v>
      </c>
      <c r="J73">
        <v>421598</v>
      </c>
      <c r="K73">
        <v>405065</v>
      </c>
      <c r="L73">
        <v>314994</v>
      </c>
      <c r="M73">
        <v>361457</v>
      </c>
      <c r="N73">
        <v>462071</v>
      </c>
      <c r="O73">
        <v>391717</v>
      </c>
      <c r="P73">
        <v>498212</v>
      </c>
      <c r="Q73">
        <v>375537</v>
      </c>
      <c r="R73">
        <v>480793</v>
      </c>
      <c r="S73">
        <v>305195</v>
      </c>
      <c r="T73">
        <v>306333</v>
      </c>
      <c r="U73">
        <v>346599</v>
      </c>
      <c r="V73" s="1" t="s">
        <v>2550</v>
      </c>
      <c r="W73" s="1" t="s">
        <v>2551</v>
      </c>
      <c r="X73" s="5" t="s">
        <v>2573</v>
      </c>
      <c r="Y73" s="5" t="s">
        <v>2564</v>
      </c>
      <c r="Z73" s="5" t="s">
        <v>13</v>
      </c>
      <c r="AA73" s="5"/>
    </row>
    <row r="74" spans="1:27" ht="12" customHeight="1" x14ac:dyDescent="0.15">
      <c r="A74" s="1" t="s">
        <v>7</v>
      </c>
      <c r="B74" s="1" t="s">
        <v>45</v>
      </c>
      <c r="C74" s="1" t="s">
        <v>23</v>
      </c>
      <c r="D74" s="1" t="s">
        <v>2436</v>
      </c>
      <c r="E74" s="1" t="s">
        <v>10</v>
      </c>
      <c r="F74" s="1" t="s">
        <v>46</v>
      </c>
      <c r="G74" s="1" t="s">
        <v>24</v>
      </c>
      <c r="H74" s="1" t="s">
        <v>13</v>
      </c>
      <c r="I74">
        <v>2419620</v>
      </c>
      <c r="J74">
        <v>2366684</v>
      </c>
      <c r="K74">
        <v>2343682</v>
      </c>
      <c r="L74">
        <v>2396629</v>
      </c>
      <c r="M74">
        <v>2513221</v>
      </c>
      <c r="N74">
        <v>2473498</v>
      </c>
      <c r="O74">
        <v>2526595</v>
      </c>
      <c r="P74">
        <v>2379235</v>
      </c>
      <c r="Q74">
        <v>2419931</v>
      </c>
      <c r="R74">
        <v>2383144</v>
      </c>
      <c r="S74">
        <v>2431963</v>
      </c>
      <c r="T74">
        <v>2487010</v>
      </c>
      <c r="U74">
        <v>2338297</v>
      </c>
      <c r="V74" s="1" t="s">
        <v>2550</v>
      </c>
      <c r="W74" s="1" t="s">
        <v>2551</v>
      </c>
      <c r="X74" s="5" t="s">
        <v>2573</v>
      </c>
      <c r="Y74" s="5" t="s">
        <v>2559</v>
      </c>
      <c r="Z74" s="5" t="s">
        <v>13</v>
      </c>
      <c r="AA74" s="5"/>
    </row>
    <row r="75" spans="1:27" ht="12" customHeight="1" x14ac:dyDescent="0.15">
      <c r="A75" s="1" t="s">
        <v>7</v>
      </c>
      <c r="B75" s="1" t="s">
        <v>47</v>
      </c>
      <c r="C75" s="1" t="s">
        <v>9</v>
      </c>
      <c r="D75" s="1" t="s">
        <v>2436</v>
      </c>
      <c r="E75" s="1" t="s">
        <v>10</v>
      </c>
      <c r="F75" s="1" t="s">
        <v>48</v>
      </c>
      <c r="G75" s="1" t="s">
        <v>12</v>
      </c>
      <c r="H75" s="1" t="s">
        <v>13</v>
      </c>
      <c r="I75">
        <v>1788996</v>
      </c>
      <c r="J75">
        <v>1582607</v>
      </c>
      <c r="K75">
        <v>1649376</v>
      </c>
      <c r="L75">
        <v>1591325</v>
      </c>
      <c r="M75">
        <v>1591368</v>
      </c>
      <c r="N75">
        <v>1639210</v>
      </c>
      <c r="O75">
        <v>1581282</v>
      </c>
      <c r="P75">
        <v>1526639</v>
      </c>
      <c r="Q75">
        <v>1474604</v>
      </c>
      <c r="R75">
        <v>1438139</v>
      </c>
      <c r="S75">
        <v>1525059</v>
      </c>
      <c r="T75">
        <v>1412901</v>
      </c>
      <c r="U75">
        <v>1467589</v>
      </c>
      <c r="V75" s="1" t="s">
        <v>2550</v>
      </c>
      <c r="W75" s="1" t="s">
        <v>2551</v>
      </c>
      <c r="X75" s="5" t="s">
        <v>2574</v>
      </c>
      <c r="Y75" s="5" t="s">
        <v>2553</v>
      </c>
      <c r="Z75" s="5" t="s">
        <v>13</v>
      </c>
      <c r="AA75" s="5"/>
    </row>
    <row r="76" spans="1:27" ht="12" customHeight="1" x14ac:dyDescent="0.15">
      <c r="A76" s="1" t="s">
        <v>7</v>
      </c>
      <c r="B76" s="1" t="s">
        <v>47</v>
      </c>
      <c r="C76" s="1" t="s">
        <v>15</v>
      </c>
      <c r="D76" s="1" t="s">
        <v>2436</v>
      </c>
      <c r="E76" s="1" t="s">
        <v>10</v>
      </c>
      <c r="F76" s="1" t="s">
        <v>48</v>
      </c>
      <c r="G76" s="1" t="s">
        <v>16</v>
      </c>
      <c r="H76" s="1" t="s">
        <v>13</v>
      </c>
      <c r="I76">
        <v>297916</v>
      </c>
      <c r="J76">
        <v>378248</v>
      </c>
      <c r="K76">
        <v>402782</v>
      </c>
      <c r="L76">
        <v>314121</v>
      </c>
      <c r="M76">
        <v>315594</v>
      </c>
      <c r="N76">
        <v>331268</v>
      </c>
      <c r="O76">
        <v>329634</v>
      </c>
      <c r="P76">
        <v>408402</v>
      </c>
      <c r="Q76">
        <v>346181</v>
      </c>
      <c r="R76">
        <v>346945</v>
      </c>
      <c r="S76">
        <v>356222</v>
      </c>
      <c r="T76">
        <v>287415</v>
      </c>
      <c r="U76">
        <v>298234</v>
      </c>
      <c r="V76" s="1" t="s">
        <v>2550</v>
      </c>
      <c r="W76" s="1" t="s">
        <v>2551</v>
      </c>
      <c r="X76" s="5" t="s">
        <v>2574</v>
      </c>
      <c r="Y76" s="5" t="s">
        <v>2561</v>
      </c>
      <c r="Z76" s="5" t="s">
        <v>13</v>
      </c>
      <c r="AA76" s="5"/>
    </row>
    <row r="77" spans="1:27" ht="12" customHeight="1" x14ac:dyDescent="0.15">
      <c r="A77" s="1" t="s">
        <v>7</v>
      </c>
      <c r="B77" s="1" t="s">
        <v>47</v>
      </c>
      <c r="C77" s="1" t="s">
        <v>17</v>
      </c>
      <c r="D77" s="1" t="s">
        <v>2436</v>
      </c>
      <c r="E77" s="1" t="s">
        <v>10</v>
      </c>
      <c r="F77" s="1" t="s">
        <v>48</v>
      </c>
      <c r="G77" s="1" t="s">
        <v>18</v>
      </c>
      <c r="H77" s="1" t="s">
        <v>13</v>
      </c>
      <c r="I77">
        <v>1865018</v>
      </c>
      <c r="J77">
        <v>1728737</v>
      </c>
      <c r="K77">
        <v>1823887</v>
      </c>
      <c r="L77">
        <v>1667986</v>
      </c>
      <c r="M77">
        <v>1748295</v>
      </c>
      <c r="N77">
        <v>1804980</v>
      </c>
      <c r="O77">
        <v>1761201</v>
      </c>
      <c r="P77">
        <v>1774505</v>
      </c>
      <c r="Q77">
        <v>1747301</v>
      </c>
      <c r="R77">
        <v>1662741</v>
      </c>
      <c r="S77">
        <v>1711192</v>
      </c>
      <c r="T77">
        <v>1602474</v>
      </c>
      <c r="U77">
        <v>1683226</v>
      </c>
      <c r="V77" s="1" t="s">
        <v>2550</v>
      </c>
      <c r="W77" s="1" t="s">
        <v>2551</v>
      </c>
      <c r="X77" s="5" t="s">
        <v>2574</v>
      </c>
      <c r="Y77" s="5" t="s">
        <v>2562</v>
      </c>
      <c r="Z77" s="5" t="s">
        <v>13</v>
      </c>
      <c r="AA77" s="5"/>
    </row>
    <row r="78" spans="1:27" ht="12" customHeight="1" x14ac:dyDescent="0.15">
      <c r="A78" s="1" t="s">
        <v>7</v>
      </c>
      <c r="B78" s="1" t="s">
        <v>47</v>
      </c>
      <c r="C78" s="1" t="s">
        <v>19</v>
      </c>
      <c r="D78" s="1" t="s">
        <v>2436</v>
      </c>
      <c r="E78" s="1" t="s">
        <v>10</v>
      </c>
      <c r="F78" s="1" t="s">
        <v>48</v>
      </c>
      <c r="G78" s="1" t="s">
        <v>20</v>
      </c>
      <c r="H78" s="1" t="s">
        <v>13</v>
      </c>
      <c r="I78">
        <v>75703</v>
      </c>
      <c r="J78">
        <v>52386</v>
      </c>
      <c r="K78">
        <v>63591</v>
      </c>
      <c r="L78">
        <v>67993</v>
      </c>
      <c r="M78">
        <v>64662</v>
      </c>
      <c r="N78">
        <v>46311</v>
      </c>
      <c r="O78">
        <v>53854</v>
      </c>
      <c r="P78">
        <v>49451</v>
      </c>
      <c r="Q78">
        <v>49543</v>
      </c>
      <c r="R78">
        <v>48972</v>
      </c>
      <c r="S78">
        <v>53832</v>
      </c>
      <c r="T78">
        <v>47368</v>
      </c>
      <c r="U78">
        <v>53889</v>
      </c>
      <c r="V78" s="1" t="s">
        <v>2550</v>
      </c>
      <c r="W78" s="1" t="s">
        <v>2551</v>
      </c>
      <c r="X78" s="5" t="s">
        <v>2574</v>
      </c>
      <c r="Y78" s="5" t="s">
        <v>2557</v>
      </c>
      <c r="Z78" s="5" t="s">
        <v>13</v>
      </c>
      <c r="AA78" s="5"/>
    </row>
    <row r="79" spans="1:27" ht="12" customHeight="1" x14ac:dyDescent="0.15">
      <c r="A79" s="1" t="s">
        <v>7</v>
      </c>
      <c r="B79" s="1" t="s">
        <v>47</v>
      </c>
      <c r="C79" s="1" t="s">
        <v>21</v>
      </c>
      <c r="D79" s="1" t="s">
        <v>2436</v>
      </c>
      <c r="E79" s="1" t="s">
        <v>10</v>
      </c>
      <c r="F79" s="1" t="s">
        <v>48</v>
      </c>
      <c r="G79" s="1" t="s">
        <v>22</v>
      </c>
      <c r="H79" s="1" t="s">
        <v>13</v>
      </c>
      <c r="I79">
        <v>364459</v>
      </c>
      <c r="J79">
        <v>356897</v>
      </c>
      <c r="K79">
        <v>354905</v>
      </c>
      <c r="L79">
        <v>295463</v>
      </c>
      <c r="M79">
        <v>301676</v>
      </c>
      <c r="N79">
        <v>299607</v>
      </c>
      <c r="O79">
        <v>297357</v>
      </c>
      <c r="P79">
        <v>371865</v>
      </c>
      <c r="Q79">
        <v>296407</v>
      </c>
      <c r="R79">
        <v>295132</v>
      </c>
      <c r="S79">
        <v>310020</v>
      </c>
      <c r="T79">
        <v>252203</v>
      </c>
      <c r="U79">
        <v>277838</v>
      </c>
      <c r="V79" s="1" t="s">
        <v>2550</v>
      </c>
      <c r="W79" s="1" t="s">
        <v>2551</v>
      </c>
      <c r="X79" s="5" t="s">
        <v>2574</v>
      </c>
      <c r="Y79" s="5" t="s">
        <v>2564</v>
      </c>
      <c r="Z79" s="5" t="s">
        <v>13</v>
      </c>
      <c r="AA79" s="5"/>
    </row>
    <row r="80" spans="1:27" ht="12" customHeight="1" x14ac:dyDescent="0.15">
      <c r="A80" s="1" t="s">
        <v>7</v>
      </c>
      <c r="B80" s="1" t="s">
        <v>47</v>
      </c>
      <c r="C80" s="1" t="s">
        <v>23</v>
      </c>
      <c r="D80" s="1" t="s">
        <v>2436</v>
      </c>
      <c r="E80" s="1" t="s">
        <v>10</v>
      </c>
      <c r="F80" s="1" t="s">
        <v>48</v>
      </c>
      <c r="G80" s="1" t="s">
        <v>24</v>
      </c>
      <c r="H80" s="1" t="s">
        <v>13</v>
      </c>
      <c r="I80">
        <v>1754074</v>
      </c>
      <c r="J80">
        <v>1785090</v>
      </c>
      <c r="K80">
        <v>1831142</v>
      </c>
      <c r="L80">
        <v>1858110</v>
      </c>
      <c r="M80">
        <v>1853010</v>
      </c>
      <c r="N80">
        <v>1872454</v>
      </c>
      <c r="O80">
        <v>1874941</v>
      </c>
      <c r="P80">
        <v>1839102</v>
      </c>
      <c r="Q80">
        <v>1795858</v>
      </c>
      <c r="R80">
        <v>1776508</v>
      </c>
      <c r="S80">
        <v>1817940</v>
      </c>
      <c r="T80">
        <v>1809788</v>
      </c>
      <c r="U80">
        <v>1727666</v>
      </c>
      <c r="V80" s="1" t="s">
        <v>2550</v>
      </c>
      <c r="W80" s="1" t="s">
        <v>2551</v>
      </c>
      <c r="X80" s="5" t="s">
        <v>2574</v>
      </c>
      <c r="Y80" s="5" t="s">
        <v>2559</v>
      </c>
      <c r="Z80" s="5" t="s">
        <v>13</v>
      </c>
      <c r="AA80" s="5"/>
    </row>
    <row r="81" spans="1:27" ht="12" customHeight="1" x14ac:dyDescent="0.15">
      <c r="A81" s="1" t="s">
        <v>7</v>
      </c>
      <c r="B81" s="1" t="s">
        <v>49</v>
      </c>
      <c r="C81" s="1" t="s">
        <v>9</v>
      </c>
      <c r="D81" s="1" t="s">
        <v>2436</v>
      </c>
      <c r="E81" s="1" t="s">
        <v>10</v>
      </c>
      <c r="F81" s="1" t="s">
        <v>50</v>
      </c>
      <c r="G81" s="1" t="s">
        <v>12</v>
      </c>
      <c r="H81" s="1" t="s">
        <v>13</v>
      </c>
      <c r="I81">
        <v>12412</v>
      </c>
      <c r="J81">
        <v>11160</v>
      </c>
      <c r="K81">
        <v>11198</v>
      </c>
      <c r="L81">
        <v>10387</v>
      </c>
      <c r="M81">
        <v>10043</v>
      </c>
      <c r="N81">
        <v>9011</v>
      </c>
      <c r="O81">
        <v>10139</v>
      </c>
      <c r="P81">
        <v>11706</v>
      </c>
      <c r="Q81">
        <v>10776</v>
      </c>
      <c r="R81">
        <v>11552</v>
      </c>
      <c r="S81">
        <v>11204</v>
      </c>
      <c r="T81">
        <v>10259</v>
      </c>
      <c r="U81">
        <v>12750</v>
      </c>
      <c r="V81" s="1" t="s">
        <v>2550</v>
      </c>
      <c r="W81" s="1" t="s">
        <v>2551</v>
      </c>
      <c r="X81" s="5" t="s">
        <v>2575</v>
      </c>
      <c r="Y81" s="5" t="s">
        <v>2553</v>
      </c>
      <c r="Z81" s="5" t="s">
        <v>13</v>
      </c>
      <c r="AA81" s="5"/>
    </row>
    <row r="82" spans="1:27" ht="12" customHeight="1" x14ac:dyDescent="0.15">
      <c r="A82" s="1" t="s">
        <v>7</v>
      </c>
      <c r="B82" s="1" t="s">
        <v>49</v>
      </c>
      <c r="C82" s="1" t="s">
        <v>15</v>
      </c>
      <c r="D82" s="1" t="s">
        <v>2436</v>
      </c>
      <c r="E82" s="1" t="s">
        <v>10</v>
      </c>
      <c r="F82" s="1" t="s">
        <v>50</v>
      </c>
      <c r="G82" s="1" t="s">
        <v>16</v>
      </c>
      <c r="H82" s="1" t="s">
        <v>13</v>
      </c>
      <c r="I82">
        <v>0</v>
      </c>
      <c r="J82">
        <v>0</v>
      </c>
      <c r="K82">
        <v>0</v>
      </c>
      <c r="L82">
        <v>0</v>
      </c>
      <c r="M82">
        <v>0</v>
      </c>
      <c r="N82">
        <v>0</v>
      </c>
      <c r="O82">
        <v>0</v>
      </c>
      <c r="P82">
        <v>3</v>
      </c>
      <c r="Q82">
        <v>0</v>
      </c>
      <c r="R82">
        <v>0</v>
      </c>
      <c r="S82">
        <v>0</v>
      </c>
      <c r="T82">
        <v>0</v>
      </c>
      <c r="U82">
        <v>0</v>
      </c>
      <c r="V82" s="1" t="s">
        <v>2550</v>
      </c>
      <c r="W82" s="1" t="s">
        <v>2551</v>
      </c>
      <c r="X82" s="5" t="s">
        <v>2575</v>
      </c>
      <c r="Y82" s="5" t="s">
        <v>2561</v>
      </c>
      <c r="Z82" s="5" t="s">
        <v>13</v>
      </c>
      <c r="AA82" s="5"/>
    </row>
    <row r="83" spans="1:27" ht="12" customHeight="1" x14ac:dyDescent="0.15">
      <c r="A83" s="1" t="s">
        <v>7</v>
      </c>
      <c r="B83" s="1" t="s">
        <v>49</v>
      </c>
      <c r="C83" s="1" t="s">
        <v>17</v>
      </c>
      <c r="D83" s="1" t="s">
        <v>2436</v>
      </c>
      <c r="E83" s="1" t="s">
        <v>10</v>
      </c>
      <c r="F83" s="1" t="s">
        <v>50</v>
      </c>
      <c r="G83" s="1" t="s">
        <v>18</v>
      </c>
      <c r="H83" s="1" t="s">
        <v>13</v>
      </c>
      <c r="I83">
        <v>2820</v>
      </c>
      <c r="J83">
        <v>3071</v>
      </c>
      <c r="K83">
        <v>2247</v>
      </c>
      <c r="L83">
        <v>2481</v>
      </c>
      <c r="M83">
        <v>2860</v>
      </c>
      <c r="N83">
        <v>2213</v>
      </c>
      <c r="O83">
        <v>2703</v>
      </c>
      <c r="P83">
        <v>3398</v>
      </c>
      <c r="Q83">
        <v>3475</v>
      </c>
      <c r="R83">
        <v>3118</v>
      </c>
      <c r="S83">
        <v>3030</v>
      </c>
      <c r="T83">
        <v>2585</v>
      </c>
      <c r="U83">
        <v>3069</v>
      </c>
      <c r="V83" s="1" t="s">
        <v>2550</v>
      </c>
      <c r="W83" s="1" t="s">
        <v>2551</v>
      </c>
      <c r="X83" s="5" t="s">
        <v>2575</v>
      </c>
      <c r="Y83" s="5" t="s">
        <v>2562</v>
      </c>
      <c r="Z83" s="5" t="s">
        <v>13</v>
      </c>
      <c r="AA83" s="5"/>
    </row>
    <row r="84" spans="1:27" ht="12" customHeight="1" x14ac:dyDescent="0.15">
      <c r="A84" s="1" t="s">
        <v>7</v>
      </c>
      <c r="B84" s="1" t="s">
        <v>49</v>
      </c>
      <c r="C84" s="1" t="s">
        <v>19</v>
      </c>
      <c r="D84" s="1" t="s">
        <v>2436</v>
      </c>
      <c r="E84" s="1" t="s">
        <v>10</v>
      </c>
      <c r="F84" s="1" t="s">
        <v>50</v>
      </c>
      <c r="G84" s="1" t="s">
        <v>20</v>
      </c>
      <c r="H84" s="1" t="s">
        <v>13</v>
      </c>
      <c r="I84">
        <v>9331</v>
      </c>
      <c r="J84">
        <v>7783</v>
      </c>
      <c r="K84">
        <v>7093</v>
      </c>
      <c r="L84">
        <v>7342</v>
      </c>
      <c r="M84">
        <v>7134</v>
      </c>
      <c r="N84">
        <v>7897</v>
      </c>
      <c r="O84">
        <v>7808</v>
      </c>
      <c r="P84">
        <v>8550</v>
      </c>
      <c r="Q84">
        <v>9953</v>
      </c>
      <c r="R84">
        <v>8396</v>
      </c>
      <c r="S84">
        <v>8026</v>
      </c>
      <c r="T84">
        <v>7839</v>
      </c>
      <c r="U84">
        <v>9780</v>
      </c>
      <c r="V84" s="1" t="s">
        <v>2550</v>
      </c>
      <c r="W84" s="1" t="s">
        <v>2551</v>
      </c>
      <c r="X84" s="5" t="s">
        <v>2575</v>
      </c>
      <c r="Y84" s="5" t="s">
        <v>2557</v>
      </c>
      <c r="Z84" s="5" t="s">
        <v>13</v>
      </c>
      <c r="AA84" s="5"/>
    </row>
    <row r="85" spans="1:27" ht="12" customHeight="1" x14ac:dyDescent="0.15">
      <c r="A85" s="1" t="s">
        <v>7</v>
      </c>
      <c r="B85" s="1" t="s">
        <v>49</v>
      </c>
      <c r="C85" s="1" t="s">
        <v>21</v>
      </c>
      <c r="D85" s="1" t="s">
        <v>2436</v>
      </c>
      <c r="E85" s="1" t="s">
        <v>10</v>
      </c>
      <c r="F85" s="1" t="s">
        <v>50</v>
      </c>
      <c r="G85" s="1" t="s">
        <v>22</v>
      </c>
      <c r="H85" s="1" t="s">
        <v>13</v>
      </c>
      <c r="I85">
        <v>0</v>
      </c>
      <c r="J85">
        <v>0</v>
      </c>
      <c r="K85">
        <v>4</v>
      </c>
      <c r="L85">
        <v>9</v>
      </c>
      <c r="M85">
        <v>0</v>
      </c>
      <c r="N85">
        <v>0</v>
      </c>
      <c r="O85">
        <v>5</v>
      </c>
      <c r="P85">
        <v>0</v>
      </c>
      <c r="Q85">
        <v>9</v>
      </c>
      <c r="R85">
        <v>0</v>
      </c>
      <c r="S85">
        <v>16</v>
      </c>
      <c r="T85">
        <v>0</v>
      </c>
      <c r="U85">
        <v>2</v>
      </c>
      <c r="V85" s="1" t="s">
        <v>2550</v>
      </c>
      <c r="W85" s="1" t="s">
        <v>2551</v>
      </c>
      <c r="X85" s="5" t="s">
        <v>2575</v>
      </c>
      <c r="Y85" s="5" t="s">
        <v>2564</v>
      </c>
      <c r="Z85" s="5" t="s">
        <v>13</v>
      </c>
      <c r="AA85" s="5"/>
    </row>
    <row r="86" spans="1:27" ht="12" customHeight="1" x14ac:dyDescent="0.15">
      <c r="A86" s="1" t="s">
        <v>7</v>
      </c>
      <c r="B86" s="1" t="s">
        <v>49</v>
      </c>
      <c r="C86" s="1" t="s">
        <v>23</v>
      </c>
      <c r="D86" s="1" t="s">
        <v>2436</v>
      </c>
      <c r="E86" s="1" t="s">
        <v>10</v>
      </c>
      <c r="F86" s="1" t="s">
        <v>50</v>
      </c>
      <c r="G86" s="1" t="s">
        <v>24</v>
      </c>
      <c r="H86" s="1" t="s">
        <v>13</v>
      </c>
      <c r="I86">
        <v>15293</v>
      </c>
      <c r="J86">
        <v>15599</v>
      </c>
      <c r="K86">
        <v>17453</v>
      </c>
      <c r="L86">
        <v>18008</v>
      </c>
      <c r="M86">
        <v>18057</v>
      </c>
      <c r="N86">
        <v>16958</v>
      </c>
      <c r="O86">
        <v>16581</v>
      </c>
      <c r="P86">
        <v>16342</v>
      </c>
      <c r="Q86">
        <v>13681</v>
      </c>
      <c r="R86">
        <v>13719</v>
      </c>
      <c r="S86">
        <v>13851</v>
      </c>
      <c r="T86">
        <v>13686</v>
      </c>
      <c r="U86">
        <v>13585</v>
      </c>
      <c r="V86" s="1" t="s">
        <v>2550</v>
      </c>
      <c r="W86" s="1" t="s">
        <v>2551</v>
      </c>
      <c r="X86" s="5" t="s">
        <v>2575</v>
      </c>
      <c r="Y86" s="5" t="s">
        <v>2559</v>
      </c>
      <c r="Z86" s="5" t="s">
        <v>13</v>
      </c>
      <c r="AA86" s="5"/>
    </row>
    <row r="87" spans="1:27" ht="12" customHeight="1" x14ac:dyDescent="0.15">
      <c r="A87" s="1" t="s">
        <v>7</v>
      </c>
      <c r="B87" s="1" t="s">
        <v>51</v>
      </c>
      <c r="C87" s="1" t="s">
        <v>9</v>
      </c>
      <c r="D87" s="1" t="s">
        <v>2436</v>
      </c>
      <c r="E87" s="1" t="s">
        <v>10</v>
      </c>
      <c r="F87" s="1" t="s">
        <v>52</v>
      </c>
      <c r="G87" s="1" t="s">
        <v>12</v>
      </c>
      <c r="H87" s="1" t="s">
        <v>13</v>
      </c>
      <c r="I87">
        <v>40335</v>
      </c>
      <c r="J87">
        <v>36144</v>
      </c>
      <c r="K87">
        <v>31102</v>
      </c>
      <c r="L87">
        <v>36102</v>
      </c>
      <c r="M87">
        <v>36039</v>
      </c>
      <c r="N87">
        <v>30382</v>
      </c>
      <c r="O87">
        <v>32883</v>
      </c>
      <c r="P87">
        <v>33467</v>
      </c>
      <c r="Q87">
        <v>33478</v>
      </c>
      <c r="R87">
        <v>31393</v>
      </c>
      <c r="S87">
        <v>24728</v>
      </c>
      <c r="T87">
        <v>33297</v>
      </c>
      <c r="U87">
        <v>34928</v>
      </c>
      <c r="V87" s="1" t="s">
        <v>2550</v>
      </c>
      <c r="W87" s="1" t="s">
        <v>2551</v>
      </c>
      <c r="X87" s="5" t="s">
        <v>2576</v>
      </c>
      <c r="Y87" s="5" t="s">
        <v>2553</v>
      </c>
      <c r="Z87" s="5" t="s">
        <v>13</v>
      </c>
      <c r="AA87" s="5"/>
    </row>
    <row r="88" spans="1:27" ht="12" customHeight="1" x14ac:dyDescent="0.15">
      <c r="A88" s="1" t="s">
        <v>7</v>
      </c>
      <c r="B88" s="1" t="s">
        <v>51</v>
      </c>
      <c r="C88" s="1" t="s">
        <v>15</v>
      </c>
      <c r="D88" s="1" t="s">
        <v>2436</v>
      </c>
      <c r="E88" s="1" t="s">
        <v>10</v>
      </c>
      <c r="F88" s="1" t="s">
        <v>52</v>
      </c>
      <c r="G88" s="1" t="s">
        <v>16</v>
      </c>
      <c r="H88" s="1" t="s">
        <v>13</v>
      </c>
      <c r="I88">
        <v>0</v>
      </c>
      <c r="J88">
        <v>0</v>
      </c>
      <c r="K88">
        <v>0</v>
      </c>
      <c r="L88">
        <v>11</v>
      </c>
      <c r="M88">
        <v>0</v>
      </c>
      <c r="N88">
        <v>0</v>
      </c>
      <c r="O88">
        <v>8</v>
      </c>
      <c r="P88">
        <v>1</v>
      </c>
      <c r="Q88">
        <v>0</v>
      </c>
      <c r="R88">
        <v>0</v>
      </c>
      <c r="S88">
        <v>0</v>
      </c>
      <c r="T88">
        <v>0</v>
      </c>
      <c r="U88">
        <v>6</v>
      </c>
      <c r="V88" s="1" t="s">
        <v>2550</v>
      </c>
      <c r="W88" s="1" t="s">
        <v>2551</v>
      </c>
      <c r="X88" s="5" t="s">
        <v>2576</v>
      </c>
      <c r="Y88" s="5" t="s">
        <v>2561</v>
      </c>
      <c r="Z88" s="5" t="s">
        <v>13</v>
      </c>
      <c r="AA88" s="5"/>
    </row>
    <row r="89" spans="1:27" ht="12" customHeight="1" x14ac:dyDescent="0.15">
      <c r="A89" s="1" t="s">
        <v>7</v>
      </c>
      <c r="B89" s="1" t="s">
        <v>51</v>
      </c>
      <c r="C89" s="1" t="s">
        <v>17</v>
      </c>
      <c r="D89" s="1" t="s">
        <v>2436</v>
      </c>
      <c r="E89" s="1" t="s">
        <v>10</v>
      </c>
      <c r="F89" s="1" t="s">
        <v>52</v>
      </c>
      <c r="G89" s="1" t="s">
        <v>18</v>
      </c>
      <c r="H89" s="1" t="s">
        <v>13</v>
      </c>
      <c r="I89">
        <v>13658</v>
      </c>
      <c r="J89">
        <v>11484</v>
      </c>
      <c r="K89">
        <v>9976</v>
      </c>
      <c r="L89">
        <v>11303</v>
      </c>
      <c r="M89">
        <v>12782</v>
      </c>
      <c r="N89">
        <v>9397</v>
      </c>
      <c r="O89">
        <v>10068</v>
      </c>
      <c r="P89">
        <v>11669</v>
      </c>
      <c r="Q89">
        <v>10872</v>
      </c>
      <c r="R89">
        <v>10320</v>
      </c>
      <c r="S89">
        <v>7010</v>
      </c>
      <c r="T89">
        <v>12295</v>
      </c>
      <c r="U89">
        <v>11791</v>
      </c>
      <c r="V89" s="1" t="s">
        <v>2550</v>
      </c>
      <c r="W89" s="1" t="s">
        <v>2551</v>
      </c>
      <c r="X89" s="5" t="s">
        <v>2576</v>
      </c>
      <c r="Y89" s="5" t="s">
        <v>2562</v>
      </c>
      <c r="Z89" s="5" t="s">
        <v>13</v>
      </c>
      <c r="AA89" s="5"/>
    </row>
    <row r="90" spans="1:27" ht="12" customHeight="1" x14ac:dyDescent="0.15">
      <c r="A90" s="1" t="s">
        <v>7</v>
      </c>
      <c r="B90" s="1" t="s">
        <v>51</v>
      </c>
      <c r="C90" s="1" t="s">
        <v>19</v>
      </c>
      <c r="D90" s="1" t="s">
        <v>2436</v>
      </c>
      <c r="E90" s="1" t="s">
        <v>10</v>
      </c>
      <c r="F90" s="1" t="s">
        <v>52</v>
      </c>
      <c r="G90" s="1" t="s">
        <v>20</v>
      </c>
      <c r="H90" s="1" t="s">
        <v>13</v>
      </c>
      <c r="I90">
        <v>25790</v>
      </c>
      <c r="J90">
        <v>24396</v>
      </c>
      <c r="K90">
        <v>20481</v>
      </c>
      <c r="L90">
        <v>24622</v>
      </c>
      <c r="M90">
        <v>23571</v>
      </c>
      <c r="N90">
        <v>20930</v>
      </c>
      <c r="O90">
        <v>23040</v>
      </c>
      <c r="P90">
        <v>22933</v>
      </c>
      <c r="Q90">
        <v>21796</v>
      </c>
      <c r="R90">
        <v>20719</v>
      </c>
      <c r="S90">
        <v>17795</v>
      </c>
      <c r="T90">
        <v>20863</v>
      </c>
      <c r="U90">
        <v>22815</v>
      </c>
      <c r="V90" s="1" t="s">
        <v>2550</v>
      </c>
      <c r="W90" s="1" t="s">
        <v>2551</v>
      </c>
      <c r="X90" s="5" t="s">
        <v>2576</v>
      </c>
      <c r="Y90" s="5" t="s">
        <v>2557</v>
      </c>
      <c r="Z90" s="5" t="s">
        <v>13</v>
      </c>
      <c r="AA90" s="5"/>
    </row>
    <row r="91" spans="1:27" ht="12" customHeight="1" x14ac:dyDescent="0.15">
      <c r="A91" s="1" t="s">
        <v>7</v>
      </c>
      <c r="B91" s="1" t="s">
        <v>51</v>
      </c>
      <c r="C91" s="1" t="s">
        <v>21</v>
      </c>
      <c r="D91" s="1" t="s">
        <v>2436</v>
      </c>
      <c r="E91" s="1" t="s">
        <v>10</v>
      </c>
      <c r="F91" s="1" t="s">
        <v>52</v>
      </c>
      <c r="G91" s="1" t="s">
        <v>22</v>
      </c>
      <c r="H91" s="1" t="s">
        <v>13</v>
      </c>
      <c r="I91">
        <v>310</v>
      </c>
      <c r="J91">
        <v>76</v>
      </c>
      <c r="K91">
        <v>121</v>
      </c>
      <c r="L91">
        <v>231</v>
      </c>
      <c r="M91">
        <v>45</v>
      </c>
      <c r="N91">
        <v>64</v>
      </c>
      <c r="O91">
        <v>43</v>
      </c>
      <c r="P91">
        <v>74</v>
      </c>
      <c r="Q91">
        <v>118</v>
      </c>
      <c r="R91">
        <v>50</v>
      </c>
      <c r="S91">
        <v>89</v>
      </c>
      <c r="T91">
        <v>31</v>
      </c>
      <c r="U91">
        <v>56</v>
      </c>
      <c r="V91" s="1" t="s">
        <v>2550</v>
      </c>
      <c r="W91" s="1" t="s">
        <v>2551</v>
      </c>
      <c r="X91" s="5" t="s">
        <v>2576</v>
      </c>
      <c r="Y91" s="5" t="s">
        <v>2564</v>
      </c>
      <c r="Z91" s="5" t="s">
        <v>13</v>
      </c>
      <c r="AA91" s="5"/>
    </row>
    <row r="92" spans="1:27" ht="12" customHeight="1" x14ac:dyDescent="0.15">
      <c r="A92" s="1" t="s">
        <v>7</v>
      </c>
      <c r="B92" s="1" t="s">
        <v>51</v>
      </c>
      <c r="C92" s="1" t="s">
        <v>23</v>
      </c>
      <c r="D92" s="1" t="s">
        <v>2436</v>
      </c>
      <c r="E92" s="1" t="s">
        <v>10</v>
      </c>
      <c r="F92" s="1" t="s">
        <v>52</v>
      </c>
      <c r="G92" s="1" t="s">
        <v>24</v>
      </c>
      <c r="H92" s="1" t="s">
        <v>13</v>
      </c>
      <c r="I92">
        <v>19718</v>
      </c>
      <c r="J92">
        <v>19894</v>
      </c>
      <c r="K92">
        <v>20395</v>
      </c>
      <c r="L92">
        <v>20315</v>
      </c>
      <c r="M92">
        <v>19886</v>
      </c>
      <c r="N92">
        <v>19884</v>
      </c>
      <c r="O92">
        <v>19576</v>
      </c>
      <c r="P92">
        <v>18368</v>
      </c>
      <c r="Q92">
        <v>19050</v>
      </c>
      <c r="R92">
        <v>19340</v>
      </c>
      <c r="S92">
        <v>19129</v>
      </c>
      <c r="T92">
        <v>19212</v>
      </c>
      <c r="U92">
        <v>19400</v>
      </c>
      <c r="V92" s="1" t="s">
        <v>2550</v>
      </c>
      <c r="W92" s="1" t="s">
        <v>2551</v>
      </c>
      <c r="X92" s="5" t="s">
        <v>2576</v>
      </c>
      <c r="Y92" s="5" t="s">
        <v>2559</v>
      </c>
      <c r="Z92" s="5" t="s">
        <v>13</v>
      </c>
      <c r="AA92" s="5"/>
    </row>
    <row r="93" spans="1:27" ht="12" customHeight="1" x14ac:dyDescent="0.15">
      <c r="A93" s="1" t="s">
        <v>7</v>
      </c>
      <c r="B93" s="1" t="s">
        <v>53</v>
      </c>
      <c r="C93" s="1" t="s">
        <v>9</v>
      </c>
      <c r="D93" s="1" t="s">
        <v>2436</v>
      </c>
      <c r="E93" s="1" t="s">
        <v>10</v>
      </c>
      <c r="F93" s="1" t="s">
        <v>54</v>
      </c>
      <c r="G93" s="1" t="s">
        <v>12</v>
      </c>
      <c r="H93" s="1" t="s">
        <v>13</v>
      </c>
      <c r="I93">
        <v>6858</v>
      </c>
      <c r="J93">
        <v>6689</v>
      </c>
      <c r="K93">
        <v>6151</v>
      </c>
      <c r="L93">
        <v>7137</v>
      </c>
      <c r="M93">
        <v>6191</v>
      </c>
      <c r="N93">
        <v>5939</v>
      </c>
      <c r="O93">
        <v>6716</v>
      </c>
      <c r="P93">
        <v>6908</v>
      </c>
      <c r="Q93">
        <v>6905</v>
      </c>
      <c r="R93">
        <v>6473</v>
      </c>
      <c r="S93">
        <v>5853</v>
      </c>
      <c r="T93">
        <v>6410</v>
      </c>
      <c r="U93">
        <v>7332</v>
      </c>
      <c r="V93" s="1" t="s">
        <v>2550</v>
      </c>
      <c r="W93" s="1" t="s">
        <v>2551</v>
      </c>
      <c r="X93" s="5" t="s">
        <v>2577</v>
      </c>
      <c r="Y93" s="5" t="s">
        <v>2553</v>
      </c>
      <c r="Z93" s="5" t="s">
        <v>13</v>
      </c>
      <c r="AA93" s="5"/>
    </row>
    <row r="94" spans="1:27" ht="12" customHeight="1" x14ac:dyDescent="0.15">
      <c r="A94" s="1" t="s">
        <v>7</v>
      </c>
      <c r="B94" s="1" t="s">
        <v>53</v>
      </c>
      <c r="C94" s="1" t="s">
        <v>15</v>
      </c>
      <c r="D94" s="1" t="s">
        <v>2436</v>
      </c>
      <c r="E94" s="1" t="s">
        <v>10</v>
      </c>
      <c r="F94" s="1" t="s">
        <v>54</v>
      </c>
      <c r="G94" s="1" t="s">
        <v>16</v>
      </c>
      <c r="H94" s="1" t="s">
        <v>13</v>
      </c>
      <c r="I94">
        <v>0</v>
      </c>
      <c r="J94">
        <v>0</v>
      </c>
      <c r="K94">
        <v>0</v>
      </c>
      <c r="L94">
        <v>0</v>
      </c>
      <c r="M94">
        <v>0</v>
      </c>
      <c r="N94">
        <v>0</v>
      </c>
      <c r="O94">
        <v>0</v>
      </c>
      <c r="P94">
        <v>0</v>
      </c>
      <c r="Q94">
        <v>0</v>
      </c>
      <c r="R94">
        <v>0</v>
      </c>
      <c r="S94">
        <v>0</v>
      </c>
      <c r="T94">
        <v>0</v>
      </c>
      <c r="U94">
        <v>0</v>
      </c>
      <c r="V94" s="1" t="s">
        <v>2550</v>
      </c>
      <c r="W94" s="1" t="s">
        <v>2551</v>
      </c>
      <c r="X94" s="5" t="s">
        <v>2577</v>
      </c>
      <c r="Y94" s="5" t="s">
        <v>2561</v>
      </c>
      <c r="Z94" s="5" t="s">
        <v>13</v>
      </c>
      <c r="AA94" s="5"/>
    </row>
    <row r="95" spans="1:27" ht="12" customHeight="1" x14ac:dyDescent="0.15">
      <c r="A95" s="1" t="s">
        <v>7</v>
      </c>
      <c r="B95" s="1" t="s">
        <v>53</v>
      </c>
      <c r="C95" s="1" t="s">
        <v>17</v>
      </c>
      <c r="D95" s="1" t="s">
        <v>2436</v>
      </c>
      <c r="E95" s="1" t="s">
        <v>10</v>
      </c>
      <c r="F95" s="1" t="s">
        <v>54</v>
      </c>
      <c r="G95" s="1" t="s">
        <v>18</v>
      </c>
      <c r="H95" s="1" t="s">
        <v>13</v>
      </c>
      <c r="I95">
        <v>3083</v>
      </c>
      <c r="J95">
        <v>2861</v>
      </c>
      <c r="K95">
        <v>2481</v>
      </c>
      <c r="L95">
        <v>3013</v>
      </c>
      <c r="M95">
        <v>2444</v>
      </c>
      <c r="N95">
        <v>2300</v>
      </c>
      <c r="O95">
        <v>2964</v>
      </c>
      <c r="P95">
        <v>2834</v>
      </c>
      <c r="Q95">
        <v>2912</v>
      </c>
      <c r="R95">
        <v>2703</v>
      </c>
      <c r="S95">
        <v>2311</v>
      </c>
      <c r="T95">
        <v>2334</v>
      </c>
      <c r="U95">
        <v>2959</v>
      </c>
      <c r="V95" s="1" t="s">
        <v>2550</v>
      </c>
      <c r="W95" s="1" t="s">
        <v>2551</v>
      </c>
      <c r="X95" s="5" t="s">
        <v>2577</v>
      </c>
      <c r="Y95" s="5" t="s">
        <v>2562</v>
      </c>
      <c r="Z95" s="5" t="s">
        <v>13</v>
      </c>
      <c r="AA95" s="5"/>
    </row>
    <row r="96" spans="1:27" ht="12" customHeight="1" x14ac:dyDescent="0.15">
      <c r="A96" s="1" t="s">
        <v>7</v>
      </c>
      <c r="B96" s="1" t="s">
        <v>53</v>
      </c>
      <c r="C96" s="1" t="s">
        <v>19</v>
      </c>
      <c r="D96" s="1" t="s">
        <v>2436</v>
      </c>
      <c r="E96" s="1" t="s">
        <v>10</v>
      </c>
      <c r="F96" s="1" t="s">
        <v>54</v>
      </c>
      <c r="G96" s="1" t="s">
        <v>20</v>
      </c>
      <c r="H96" s="1" t="s">
        <v>13</v>
      </c>
      <c r="I96">
        <v>3743</v>
      </c>
      <c r="J96">
        <v>3766</v>
      </c>
      <c r="K96">
        <v>3692</v>
      </c>
      <c r="L96">
        <v>4029</v>
      </c>
      <c r="M96">
        <v>3645</v>
      </c>
      <c r="N96">
        <v>3696</v>
      </c>
      <c r="O96">
        <v>3784</v>
      </c>
      <c r="P96">
        <v>4273</v>
      </c>
      <c r="Q96">
        <v>3999</v>
      </c>
      <c r="R96">
        <v>3767</v>
      </c>
      <c r="S96">
        <v>3670</v>
      </c>
      <c r="T96">
        <v>3940</v>
      </c>
      <c r="U96">
        <v>4512</v>
      </c>
      <c r="V96" s="1" t="s">
        <v>2550</v>
      </c>
      <c r="W96" s="1" t="s">
        <v>2551</v>
      </c>
      <c r="X96" s="5" t="s">
        <v>2577</v>
      </c>
      <c r="Y96" s="5" t="s">
        <v>2557</v>
      </c>
      <c r="Z96" s="5" t="s">
        <v>13</v>
      </c>
      <c r="AA96" s="5"/>
    </row>
    <row r="97" spans="1:27" ht="12" customHeight="1" x14ac:dyDescent="0.15">
      <c r="A97" s="1" t="s">
        <v>7</v>
      </c>
      <c r="B97" s="1" t="s">
        <v>53</v>
      </c>
      <c r="C97" s="1" t="s">
        <v>21</v>
      </c>
      <c r="D97" s="1" t="s">
        <v>2436</v>
      </c>
      <c r="E97" s="1" t="s">
        <v>10</v>
      </c>
      <c r="F97" s="1" t="s">
        <v>54</v>
      </c>
      <c r="G97" s="1" t="s">
        <v>22</v>
      </c>
      <c r="H97" s="1" t="s">
        <v>13</v>
      </c>
      <c r="I97">
        <v>8</v>
      </c>
      <c r="J97">
        <v>7</v>
      </c>
      <c r="K97">
        <v>10</v>
      </c>
      <c r="L97">
        <v>10</v>
      </c>
      <c r="M97">
        <v>8</v>
      </c>
      <c r="N97">
        <v>15</v>
      </c>
      <c r="O97">
        <v>13</v>
      </c>
      <c r="P97">
        <v>16</v>
      </c>
      <c r="Q97">
        <v>15</v>
      </c>
      <c r="R97">
        <v>13</v>
      </c>
      <c r="S97">
        <v>19</v>
      </c>
      <c r="T97">
        <v>15</v>
      </c>
      <c r="U97">
        <v>17</v>
      </c>
      <c r="V97" s="1" t="s">
        <v>2550</v>
      </c>
      <c r="W97" s="1" t="s">
        <v>2551</v>
      </c>
      <c r="X97" s="5" t="s">
        <v>2577</v>
      </c>
      <c r="Y97" s="5" t="s">
        <v>2564</v>
      </c>
      <c r="Z97" s="5" t="s">
        <v>13</v>
      </c>
      <c r="AA97" s="5"/>
    </row>
    <row r="98" spans="1:27" ht="12" customHeight="1" x14ac:dyDescent="0.15">
      <c r="A98" s="1" t="s">
        <v>7</v>
      </c>
      <c r="B98" s="1" t="s">
        <v>53</v>
      </c>
      <c r="C98" s="1" t="s">
        <v>23</v>
      </c>
      <c r="D98" s="1" t="s">
        <v>2436</v>
      </c>
      <c r="E98" s="1" t="s">
        <v>10</v>
      </c>
      <c r="F98" s="1" t="s">
        <v>54</v>
      </c>
      <c r="G98" s="1" t="s">
        <v>24</v>
      </c>
      <c r="H98" s="1" t="s">
        <v>13</v>
      </c>
      <c r="I98">
        <v>5231</v>
      </c>
      <c r="J98">
        <v>5339</v>
      </c>
      <c r="K98">
        <v>5358</v>
      </c>
      <c r="L98">
        <v>5466</v>
      </c>
      <c r="M98">
        <v>5606</v>
      </c>
      <c r="N98">
        <v>5573</v>
      </c>
      <c r="O98">
        <v>5568</v>
      </c>
      <c r="P98">
        <v>5393</v>
      </c>
      <c r="Q98">
        <v>5407</v>
      </c>
      <c r="R98">
        <v>5440</v>
      </c>
      <c r="S98">
        <v>5310</v>
      </c>
      <c r="T98">
        <v>5464</v>
      </c>
      <c r="U98">
        <v>5239</v>
      </c>
      <c r="V98" s="1" t="s">
        <v>2550</v>
      </c>
      <c r="W98" s="1" t="s">
        <v>2551</v>
      </c>
      <c r="X98" s="5" t="s">
        <v>2577</v>
      </c>
      <c r="Y98" s="5" t="s">
        <v>2559</v>
      </c>
      <c r="Z98" s="5" t="s">
        <v>13</v>
      </c>
      <c r="AA98" s="5"/>
    </row>
    <row r="99" spans="1:27" ht="12" customHeight="1" x14ac:dyDescent="0.15">
      <c r="A99" s="1" t="s">
        <v>7</v>
      </c>
      <c r="B99" s="1" t="s">
        <v>55</v>
      </c>
      <c r="C99" s="1" t="s">
        <v>9</v>
      </c>
      <c r="D99" s="1" t="s">
        <v>2436</v>
      </c>
      <c r="E99" s="1" t="s">
        <v>10</v>
      </c>
      <c r="F99" s="1" t="s">
        <v>56</v>
      </c>
      <c r="G99" s="1" t="s">
        <v>12</v>
      </c>
      <c r="H99" s="1" t="s">
        <v>13</v>
      </c>
      <c r="I99">
        <v>6222</v>
      </c>
      <c r="J99">
        <v>5820</v>
      </c>
      <c r="K99">
        <v>5375</v>
      </c>
      <c r="L99">
        <v>6193</v>
      </c>
      <c r="M99">
        <v>5890</v>
      </c>
      <c r="N99">
        <v>5231</v>
      </c>
      <c r="O99">
        <v>5681</v>
      </c>
      <c r="P99">
        <v>5475</v>
      </c>
      <c r="Q99">
        <v>5814</v>
      </c>
      <c r="R99">
        <v>5245</v>
      </c>
      <c r="S99">
        <v>5010</v>
      </c>
      <c r="T99">
        <v>4869</v>
      </c>
      <c r="U99">
        <v>5456</v>
      </c>
      <c r="V99" s="1" t="s">
        <v>2550</v>
      </c>
      <c r="W99" s="1" t="s">
        <v>2551</v>
      </c>
      <c r="X99" s="5" t="s">
        <v>2578</v>
      </c>
      <c r="Y99" s="5" t="s">
        <v>2553</v>
      </c>
      <c r="Z99" s="5" t="s">
        <v>13</v>
      </c>
      <c r="AA99" s="5"/>
    </row>
    <row r="100" spans="1:27" ht="12" customHeight="1" x14ac:dyDescent="0.15">
      <c r="A100" s="1" t="s">
        <v>7</v>
      </c>
      <c r="B100" s="1" t="s">
        <v>55</v>
      </c>
      <c r="C100" s="1" t="s">
        <v>15</v>
      </c>
      <c r="D100" s="1" t="s">
        <v>2436</v>
      </c>
      <c r="E100" s="1" t="s">
        <v>10</v>
      </c>
      <c r="F100" s="1" t="s">
        <v>56</v>
      </c>
      <c r="G100" s="1" t="s">
        <v>16</v>
      </c>
      <c r="H100" s="1" t="s">
        <v>13</v>
      </c>
      <c r="I100">
        <v>105</v>
      </c>
      <c r="J100">
        <v>241</v>
      </c>
      <c r="K100">
        <v>253</v>
      </c>
      <c r="L100">
        <v>204</v>
      </c>
      <c r="M100">
        <v>196</v>
      </c>
      <c r="N100">
        <v>269</v>
      </c>
      <c r="O100">
        <v>125</v>
      </c>
      <c r="P100">
        <v>183</v>
      </c>
      <c r="Q100">
        <v>157</v>
      </c>
      <c r="R100">
        <v>157</v>
      </c>
      <c r="S100">
        <v>156</v>
      </c>
      <c r="T100">
        <v>139</v>
      </c>
      <c r="U100">
        <v>195</v>
      </c>
      <c r="V100" s="1" t="s">
        <v>2550</v>
      </c>
      <c r="W100" s="1" t="s">
        <v>2551</v>
      </c>
      <c r="X100" s="5" t="s">
        <v>2578</v>
      </c>
      <c r="Y100" s="5" t="s">
        <v>2561</v>
      </c>
      <c r="Z100" s="5" t="s">
        <v>13</v>
      </c>
      <c r="AA100" s="5"/>
    </row>
    <row r="101" spans="1:27" ht="12" customHeight="1" x14ac:dyDescent="0.15">
      <c r="A101" s="1" t="s">
        <v>7</v>
      </c>
      <c r="B101" s="1" t="s">
        <v>55</v>
      </c>
      <c r="C101" s="1" t="s">
        <v>17</v>
      </c>
      <c r="D101" s="1" t="s">
        <v>2436</v>
      </c>
      <c r="E101" s="1" t="s">
        <v>10</v>
      </c>
      <c r="F101" s="1" t="s">
        <v>56</v>
      </c>
      <c r="G101" s="1" t="s">
        <v>18</v>
      </c>
      <c r="H101" s="1" t="s">
        <v>13</v>
      </c>
      <c r="I101">
        <v>2533</v>
      </c>
      <c r="J101">
        <v>2400</v>
      </c>
      <c r="K101">
        <v>1980</v>
      </c>
      <c r="L101">
        <v>2158</v>
      </c>
      <c r="M101">
        <v>2158</v>
      </c>
      <c r="N101">
        <v>1998</v>
      </c>
      <c r="O101">
        <v>1712</v>
      </c>
      <c r="P101">
        <v>2107</v>
      </c>
      <c r="Q101">
        <v>1928</v>
      </c>
      <c r="R101">
        <v>1784</v>
      </c>
      <c r="S101">
        <v>1974</v>
      </c>
      <c r="T101">
        <v>1473</v>
      </c>
      <c r="U101">
        <v>1670</v>
      </c>
      <c r="V101" s="1" t="s">
        <v>2550</v>
      </c>
      <c r="W101" s="1" t="s">
        <v>2551</v>
      </c>
      <c r="X101" s="5" t="s">
        <v>2578</v>
      </c>
      <c r="Y101" s="5" t="s">
        <v>2562</v>
      </c>
      <c r="Z101" s="5" t="s">
        <v>13</v>
      </c>
      <c r="AA101" s="5"/>
    </row>
    <row r="102" spans="1:27" ht="12" customHeight="1" x14ac:dyDescent="0.15">
      <c r="A102" s="1" t="s">
        <v>7</v>
      </c>
      <c r="B102" s="1" t="s">
        <v>55</v>
      </c>
      <c r="C102" s="1" t="s">
        <v>19</v>
      </c>
      <c r="D102" s="1" t="s">
        <v>2436</v>
      </c>
      <c r="E102" s="1" t="s">
        <v>10</v>
      </c>
      <c r="F102" s="1" t="s">
        <v>56</v>
      </c>
      <c r="G102" s="1" t="s">
        <v>20</v>
      </c>
      <c r="H102" s="1" t="s">
        <v>13</v>
      </c>
      <c r="I102">
        <v>3959</v>
      </c>
      <c r="J102">
        <v>3973</v>
      </c>
      <c r="K102">
        <v>3426</v>
      </c>
      <c r="L102">
        <v>3948</v>
      </c>
      <c r="M102">
        <v>3632</v>
      </c>
      <c r="N102">
        <v>3549</v>
      </c>
      <c r="O102">
        <v>3774</v>
      </c>
      <c r="P102">
        <v>3742</v>
      </c>
      <c r="Q102">
        <v>3716</v>
      </c>
      <c r="R102">
        <v>3339</v>
      </c>
      <c r="S102">
        <v>3377</v>
      </c>
      <c r="T102">
        <v>3612</v>
      </c>
      <c r="U102">
        <v>3949</v>
      </c>
      <c r="V102" s="1" t="s">
        <v>2550</v>
      </c>
      <c r="W102" s="1" t="s">
        <v>2551</v>
      </c>
      <c r="X102" s="5" t="s">
        <v>2578</v>
      </c>
      <c r="Y102" s="5" t="s">
        <v>2557</v>
      </c>
      <c r="Z102" s="5" t="s">
        <v>13</v>
      </c>
      <c r="AA102" s="5"/>
    </row>
    <row r="103" spans="1:27" ht="12" customHeight="1" x14ac:dyDescent="0.15">
      <c r="A103" s="1" t="s">
        <v>7</v>
      </c>
      <c r="B103" s="1" t="s">
        <v>55</v>
      </c>
      <c r="C103" s="1" t="s">
        <v>21</v>
      </c>
      <c r="D103" s="1" t="s">
        <v>2436</v>
      </c>
      <c r="E103" s="1" t="s">
        <v>10</v>
      </c>
      <c r="F103" s="1" t="s">
        <v>56</v>
      </c>
      <c r="G103" s="1" t="s">
        <v>22</v>
      </c>
      <c r="H103" s="1" t="s">
        <v>13</v>
      </c>
      <c r="I103">
        <v>25</v>
      </c>
      <c r="J103">
        <v>11</v>
      </c>
      <c r="K103">
        <v>28</v>
      </c>
      <c r="L103">
        <v>36</v>
      </c>
      <c r="M103">
        <v>14</v>
      </c>
      <c r="N103">
        <v>17</v>
      </c>
      <c r="O103">
        <v>29</v>
      </c>
      <c r="P103">
        <v>9</v>
      </c>
      <c r="Q103">
        <v>17</v>
      </c>
      <c r="R103">
        <v>12</v>
      </c>
      <c r="S103">
        <v>21</v>
      </c>
      <c r="T103">
        <v>11</v>
      </c>
      <c r="U103">
        <v>41</v>
      </c>
      <c r="V103" s="1" t="s">
        <v>2550</v>
      </c>
      <c r="W103" s="1" t="s">
        <v>2551</v>
      </c>
      <c r="X103" s="5" t="s">
        <v>2578</v>
      </c>
      <c r="Y103" s="5" t="s">
        <v>2564</v>
      </c>
      <c r="Z103" s="5" t="s">
        <v>13</v>
      </c>
      <c r="AA103" s="5"/>
    </row>
    <row r="104" spans="1:27" ht="12" customHeight="1" x14ac:dyDescent="0.15">
      <c r="A104" s="1" t="s">
        <v>7</v>
      </c>
      <c r="B104" s="1" t="s">
        <v>55</v>
      </c>
      <c r="C104" s="1" t="s">
        <v>23</v>
      </c>
      <c r="D104" s="1" t="s">
        <v>2436</v>
      </c>
      <c r="E104" s="1" t="s">
        <v>10</v>
      </c>
      <c r="F104" s="1" t="s">
        <v>56</v>
      </c>
      <c r="G104" s="1" t="s">
        <v>24</v>
      </c>
      <c r="H104" s="1" t="s">
        <v>13</v>
      </c>
      <c r="I104">
        <v>9023</v>
      </c>
      <c r="J104">
        <v>8654</v>
      </c>
      <c r="K104">
        <v>8793</v>
      </c>
      <c r="L104">
        <v>8989</v>
      </c>
      <c r="M104">
        <v>9232</v>
      </c>
      <c r="N104">
        <v>9132</v>
      </c>
      <c r="O104">
        <v>9370</v>
      </c>
      <c r="P104">
        <v>9135</v>
      </c>
      <c r="Q104">
        <v>9382</v>
      </c>
      <c r="R104">
        <v>9588</v>
      </c>
      <c r="S104">
        <v>9340</v>
      </c>
      <c r="T104">
        <v>9204</v>
      </c>
      <c r="U104">
        <v>9163</v>
      </c>
      <c r="V104" s="1" t="s">
        <v>2550</v>
      </c>
      <c r="W104" s="1" t="s">
        <v>2551</v>
      </c>
      <c r="X104" s="5" t="s">
        <v>2578</v>
      </c>
      <c r="Y104" s="5" t="s">
        <v>2579</v>
      </c>
      <c r="Z104" s="5" t="s">
        <v>13</v>
      </c>
      <c r="AA104" s="5"/>
    </row>
    <row r="105" spans="1:27" ht="12" customHeight="1" x14ac:dyDescent="0.15">
      <c r="A105" s="1" t="s">
        <v>7</v>
      </c>
      <c r="B105" s="1" t="s">
        <v>57</v>
      </c>
      <c r="C105" s="1" t="s">
        <v>9</v>
      </c>
      <c r="D105" s="1" t="s">
        <v>2436</v>
      </c>
      <c r="E105" s="1" t="s">
        <v>58</v>
      </c>
      <c r="F105" s="1" t="s">
        <v>11</v>
      </c>
      <c r="G105" s="1" t="s">
        <v>59</v>
      </c>
      <c r="H105" s="1" t="s">
        <v>13</v>
      </c>
      <c r="I105" t="s">
        <v>14</v>
      </c>
      <c r="J105" t="s">
        <v>14</v>
      </c>
      <c r="K105" t="s">
        <v>14</v>
      </c>
      <c r="L105" t="s">
        <v>14</v>
      </c>
      <c r="M105" t="s">
        <v>14</v>
      </c>
      <c r="N105" t="s">
        <v>14</v>
      </c>
      <c r="O105" t="s">
        <v>14</v>
      </c>
      <c r="P105" t="s">
        <v>14</v>
      </c>
      <c r="Q105" t="s">
        <v>14</v>
      </c>
      <c r="R105" t="s">
        <v>14</v>
      </c>
      <c r="S105" t="s">
        <v>14</v>
      </c>
      <c r="T105" t="s">
        <v>14</v>
      </c>
      <c r="U105" t="s">
        <v>14</v>
      </c>
      <c r="V105" s="1" t="s">
        <v>2550</v>
      </c>
      <c r="W105" s="1" t="s">
        <v>2551</v>
      </c>
      <c r="X105" s="5" t="s">
        <v>2580</v>
      </c>
      <c r="Y105" s="5" t="s">
        <v>2581</v>
      </c>
      <c r="Z105" s="5" t="s">
        <v>2582</v>
      </c>
      <c r="AA105" s="5"/>
    </row>
    <row r="106" spans="1:27" ht="12" customHeight="1" x14ac:dyDescent="0.15">
      <c r="A106" s="1" t="s">
        <v>7</v>
      </c>
      <c r="B106" s="1" t="s">
        <v>57</v>
      </c>
      <c r="C106" s="1" t="s">
        <v>15</v>
      </c>
      <c r="D106" s="1" t="s">
        <v>2436</v>
      </c>
      <c r="E106" s="1" t="s">
        <v>58</v>
      </c>
      <c r="F106" s="1" t="s">
        <v>11</v>
      </c>
      <c r="G106" s="1" t="s">
        <v>60</v>
      </c>
      <c r="H106" s="1" t="s">
        <v>13</v>
      </c>
      <c r="I106" t="s">
        <v>14</v>
      </c>
      <c r="J106" t="s">
        <v>14</v>
      </c>
      <c r="K106" t="s">
        <v>14</v>
      </c>
      <c r="L106" t="s">
        <v>14</v>
      </c>
      <c r="M106" t="s">
        <v>14</v>
      </c>
      <c r="N106" t="s">
        <v>14</v>
      </c>
      <c r="O106" t="s">
        <v>14</v>
      </c>
      <c r="P106" t="s">
        <v>14</v>
      </c>
      <c r="Q106" t="s">
        <v>14</v>
      </c>
      <c r="R106" t="s">
        <v>14</v>
      </c>
      <c r="S106" t="s">
        <v>14</v>
      </c>
      <c r="T106" t="s">
        <v>14</v>
      </c>
      <c r="U106" t="s">
        <v>14</v>
      </c>
      <c r="V106" s="1" t="s">
        <v>2550</v>
      </c>
      <c r="W106" s="1" t="s">
        <v>2551</v>
      </c>
      <c r="X106" s="5" t="s">
        <v>2583</v>
      </c>
      <c r="Y106" s="5" t="s">
        <v>2584</v>
      </c>
      <c r="Z106" s="5" t="s">
        <v>2582</v>
      </c>
      <c r="AA106" s="5"/>
    </row>
    <row r="107" spans="1:27" ht="12" customHeight="1" x14ac:dyDescent="0.15">
      <c r="A107" s="1" t="s">
        <v>7</v>
      </c>
      <c r="B107" s="1" t="s">
        <v>61</v>
      </c>
      <c r="C107" s="1" t="s">
        <v>9</v>
      </c>
      <c r="D107" s="1" t="s">
        <v>2436</v>
      </c>
      <c r="E107" s="1" t="s">
        <v>58</v>
      </c>
      <c r="F107" s="1" t="s">
        <v>26</v>
      </c>
      <c r="G107" s="1" t="s">
        <v>59</v>
      </c>
      <c r="H107" s="1" t="s">
        <v>13</v>
      </c>
      <c r="I107" t="s">
        <v>14</v>
      </c>
      <c r="J107" t="s">
        <v>14</v>
      </c>
      <c r="K107" t="s">
        <v>14</v>
      </c>
      <c r="L107" t="s">
        <v>14</v>
      </c>
      <c r="M107" t="s">
        <v>14</v>
      </c>
      <c r="N107" t="s">
        <v>14</v>
      </c>
      <c r="O107" t="s">
        <v>14</v>
      </c>
      <c r="P107" t="s">
        <v>14</v>
      </c>
      <c r="Q107" t="s">
        <v>14</v>
      </c>
      <c r="R107" t="s">
        <v>14</v>
      </c>
      <c r="S107" t="s">
        <v>14</v>
      </c>
      <c r="T107" t="s">
        <v>14</v>
      </c>
      <c r="U107" t="s">
        <v>14</v>
      </c>
      <c r="V107" s="1" t="s">
        <v>2550</v>
      </c>
      <c r="W107" s="1" t="s">
        <v>2551</v>
      </c>
      <c r="X107" s="5" t="s">
        <v>2585</v>
      </c>
      <c r="Y107" s="5" t="s">
        <v>2581</v>
      </c>
      <c r="Z107" s="5" t="s">
        <v>2582</v>
      </c>
      <c r="AA107" s="5"/>
    </row>
    <row r="108" spans="1:27" ht="12" customHeight="1" x14ac:dyDescent="0.15">
      <c r="A108" s="1" t="s">
        <v>7</v>
      </c>
      <c r="B108" s="1" t="s">
        <v>61</v>
      </c>
      <c r="C108" s="1" t="s">
        <v>15</v>
      </c>
      <c r="D108" s="1" t="s">
        <v>2436</v>
      </c>
      <c r="E108" s="1" t="s">
        <v>58</v>
      </c>
      <c r="F108" s="1" t="s">
        <v>26</v>
      </c>
      <c r="G108" s="1" t="s">
        <v>60</v>
      </c>
      <c r="H108" s="1" t="s">
        <v>13</v>
      </c>
      <c r="I108" t="s">
        <v>14</v>
      </c>
      <c r="J108" t="s">
        <v>14</v>
      </c>
      <c r="K108" t="s">
        <v>14</v>
      </c>
      <c r="L108" t="s">
        <v>14</v>
      </c>
      <c r="M108" t="s">
        <v>14</v>
      </c>
      <c r="N108" t="s">
        <v>14</v>
      </c>
      <c r="O108" t="s">
        <v>14</v>
      </c>
      <c r="P108" t="s">
        <v>14</v>
      </c>
      <c r="Q108" t="s">
        <v>14</v>
      </c>
      <c r="R108" t="s">
        <v>14</v>
      </c>
      <c r="S108" t="s">
        <v>14</v>
      </c>
      <c r="T108" t="s">
        <v>14</v>
      </c>
      <c r="U108" t="s">
        <v>14</v>
      </c>
      <c r="V108" s="1" t="s">
        <v>2550</v>
      </c>
      <c r="W108" s="1" t="s">
        <v>2551</v>
      </c>
      <c r="X108" s="5" t="s">
        <v>2586</v>
      </c>
      <c r="Y108" s="5" t="s">
        <v>2584</v>
      </c>
      <c r="Z108" s="5" t="s">
        <v>2582</v>
      </c>
      <c r="AA108" s="5"/>
    </row>
    <row r="109" spans="1:27" ht="12" customHeight="1" x14ac:dyDescent="0.15">
      <c r="A109" s="1" t="s">
        <v>7</v>
      </c>
      <c r="B109" s="1" t="s">
        <v>62</v>
      </c>
      <c r="C109" s="1" t="s">
        <v>9</v>
      </c>
      <c r="D109" s="1" t="s">
        <v>2436</v>
      </c>
      <c r="E109" s="1" t="s">
        <v>63</v>
      </c>
      <c r="F109" s="1" t="s">
        <v>38</v>
      </c>
      <c r="G109" s="1" t="s">
        <v>64</v>
      </c>
      <c r="H109" s="1" t="s">
        <v>13</v>
      </c>
      <c r="I109">
        <v>4647251</v>
      </c>
      <c r="J109">
        <v>4339879</v>
      </c>
      <c r="K109">
        <v>4740247</v>
      </c>
      <c r="L109">
        <v>4218926</v>
      </c>
      <c r="M109">
        <v>4225805</v>
      </c>
      <c r="N109">
        <v>4354846</v>
      </c>
      <c r="O109">
        <v>4036876</v>
      </c>
      <c r="P109">
        <v>4209344</v>
      </c>
      <c r="Q109">
        <v>4109786</v>
      </c>
      <c r="R109">
        <v>4079031</v>
      </c>
      <c r="S109">
        <v>4300678</v>
      </c>
      <c r="T109">
        <v>4017110</v>
      </c>
      <c r="U109">
        <v>4448205</v>
      </c>
      <c r="V109" s="1" t="s">
        <v>2550</v>
      </c>
      <c r="W109" s="1" t="s">
        <v>2551</v>
      </c>
      <c r="X109" s="5" t="s">
        <v>2587</v>
      </c>
      <c r="Y109" s="5" t="s">
        <v>2588</v>
      </c>
      <c r="Z109" s="5" t="s">
        <v>2582</v>
      </c>
      <c r="AA109" s="5"/>
    </row>
    <row r="110" spans="1:27" ht="12" customHeight="1" x14ac:dyDescent="0.15">
      <c r="A110" s="1" t="s">
        <v>7</v>
      </c>
      <c r="B110" s="1" t="s">
        <v>62</v>
      </c>
      <c r="C110" s="1" t="s">
        <v>15</v>
      </c>
      <c r="D110" s="1" t="s">
        <v>2436</v>
      </c>
      <c r="E110" s="1" t="s">
        <v>63</v>
      </c>
      <c r="F110" s="1" t="s">
        <v>38</v>
      </c>
      <c r="G110" s="1" t="s">
        <v>65</v>
      </c>
      <c r="H110" s="1" t="s">
        <v>13</v>
      </c>
      <c r="I110">
        <v>1406033</v>
      </c>
      <c r="J110">
        <v>1431451</v>
      </c>
      <c r="K110">
        <v>1536371</v>
      </c>
      <c r="L110">
        <v>1522182</v>
      </c>
      <c r="M110">
        <v>1407552</v>
      </c>
      <c r="N110">
        <v>1240944</v>
      </c>
      <c r="O110">
        <v>1403505</v>
      </c>
      <c r="P110">
        <v>1476248</v>
      </c>
      <c r="Q110">
        <v>1475823</v>
      </c>
      <c r="R110">
        <v>1260920</v>
      </c>
      <c r="S110">
        <v>1290057</v>
      </c>
      <c r="T110">
        <v>1382133</v>
      </c>
      <c r="U110">
        <v>1447963</v>
      </c>
      <c r="V110" s="1" t="s">
        <v>2550</v>
      </c>
      <c r="W110" s="1" t="s">
        <v>2551</v>
      </c>
      <c r="X110" s="5" t="s">
        <v>2587</v>
      </c>
      <c r="Y110" s="5" t="s">
        <v>2589</v>
      </c>
      <c r="Z110" s="5" t="s">
        <v>2582</v>
      </c>
      <c r="AA110" s="5"/>
    </row>
    <row r="111" spans="1:27" ht="12" customHeight="1" x14ac:dyDescent="0.15">
      <c r="A111" s="1" t="s">
        <v>7</v>
      </c>
      <c r="B111" s="1" t="s">
        <v>66</v>
      </c>
      <c r="C111" s="1" t="s">
        <v>9</v>
      </c>
      <c r="D111" s="1" t="s">
        <v>2436</v>
      </c>
      <c r="E111" s="1" t="s">
        <v>63</v>
      </c>
      <c r="F111" s="1" t="s">
        <v>67</v>
      </c>
      <c r="G111" s="1" t="s">
        <v>64</v>
      </c>
      <c r="H111" s="1" t="s">
        <v>13</v>
      </c>
      <c r="I111">
        <v>6051</v>
      </c>
      <c r="J111">
        <v>5931</v>
      </c>
      <c r="K111">
        <v>5536</v>
      </c>
      <c r="L111">
        <v>6240</v>
      </c>
      <c r="M111">
        <v>4536</v>
      </c>
      <c r="N111">
        <v>7219</v>
      </c>
      <c r="O111">
        <v>6496</v>
      </c>
      <c r="P111">
        <v>7761</v>
      </c>
      <c r="Q111">
        <v>6643</v>
      </c>
      <c r="R111">
        <v>4268</v>
      </c>
      <c r="S111">
        <v>4941</v>
      </c>
      <c r="T111">
        <v>5605</v>
      </c>
      <c r="U111">
        <v>6474</v>
      </c>
      <c r="V111" s="1" t="s">
        <v>2550</v>
      </c>
      <c r="W111" s="1" t="s">
        <v>2551</v>
      </c>
      <c r="X111" s="5" t="s">
        <v>2590</v>
      </c>
      <c r="Y111" s="5" t="s">
        <v>2588</v>
      </c>
      <c r="Z111" s="5" t="s">
        <v>2582</v>
      </c>
      <c r="AA111" s="5"/>
    </row>
    <row r="112" spans="1:27" ht="12" customHeight="1" x14ac:dyDescent="0.15">
      <c r="A112" s="1" t="s">
        <v>7</v>
      </c>
      <c r="B112" s="1" t="s">
        <v>66</v>
      </c>
      <c r="C112" s="1" t="s">
        <v>15</v>
      </c>
      <c r="D112" s="1" t="s">
        <v>2436</v>
      </c>
      <c r="E112" s="1" t="s">
        <v>63</v>
      </c>
      <c r="F112" s="1" t="s">
        <v>67</v>
      </c>
      <c r="G112" s="1" t="s">
        <v>65</v>
      </c>
      <c r="H112" s="1" t="s">
        <v>13</v>
      </c>
      <c r="I112">
        <v>103239</v>
      </c>
      <c r="J112">
        <v>91832</v>
      </c>
      <c r="K112">
        <v>95974</v>
      </c>
      <c r="L112">
        <v>99242</v>
      </c>
      <c r="M112">
        <v>83615</v>
      </c>
      <c r="N112">
        <v>71166</v>
      </c>
      <c r="O112">
        <v>86906</v>
      </c>
      <c r="P112">
        <v>80890</v>
      </c>
      <c r="Q112">
        <v>87044</v>
      </c>
      <c r="R112">
        <v>71805</v>
      </c>
      <c r="S112">
        <v>71800</v>
      </c>
      <c r="T112">
        <v>76973</v>
      </c>
      <c r="U112">
        <v>73647</v>
      </c>
      <c r="V112" s="1" t="s">
        <v>2550</v>
      </c>
      <c r="W112" s="1" t="s">
        <v>2551</v>
      </c>
      <c r="X112" s="5" t="s">
        <v>2590</v>
      </c>
      <c r="Y112" s="5" t="s">
        <v>2589</v>
      </c>
      <c r="Z112" s="5" t="s">
        <v>2582</v>
      </c>
      <c r="AA112" s="5"/>
    </row>
    <row r="113" spans="1:27" ht="12" customHeight="1" x14ac:dyDescent="0.15">
      <c r="A113" s="1" t="s">
        <v>7</v>
      </c>
      <c r="B113" s="1" t="s">
        <v>68</v>
      </c>
      <c r="C113" s="1" t="s">
        <v>9</v>
      </c>
      <c r="D113" s="1" t="s">
        <v>2436</v>
      </c>
      <c r="E113" s="1" t="s">
        <v>63</v>
      </c>
      <c r="F113" s="1" t="s">
        <v>69</v>
      </c>
      <c r="G113" s="1" t="s">
        <v>64</v>
      </c>
      <c r="H113" s="1" t="s">
        <v>13</v>
      </c>
      <c r="I113">
        <v>1238592</v>
      </c>
      <c r="J113">
        <v>1113445</v>
      </c>
      <c r="K113">
        <v>1189696</v>
      </c>
      <c r="L113">
        <v>1076799</v>
      </c>
      <c r="M113">
        <v>1119669</v>
      </c>
      <c r="N113">
        <v>1214604</v>
      </c>
      <c r="O113">
        <v>1096038</v>
      </c>
      <c r="P113">
        <v>1074766</v>
      </c>
      <c r="Q113">
        <v>1057331</v>
      </c>
      <c r="R113">
        <v>1002398</v>
      </c>
      <c r="S113">
        <v>1125044</v>
      </c>
      <c r="T113">
        <v>1028942</v>
      </c>
      <c r="U113">
        <v>1074783</v>
      </c>
      <c r="V113" s="1" t="s">
        <v>2550</v>
      </c>
      <c r="W113" s="1" t="s">
        <v>2551</v>
      </c>
      <c r="X113" s="5" t="s">
        <v>2591</v>
      </c>
      <c r="Y113" s="5" t="s">
        <v>2588</v>
      </c>
      <c r="Z113" s="5" t="s">
        <v>2582</v>
      </c>
      <c r="AA113" s="5"/>
    </row>
    <row r="114" spans="1:27" ht="12" customHeight="1" x14ac:dyDescent="0.15">
      <c r="A114" s="1" t="s">
        <v>7</v>
      </c>
      <c r="B114" s="1" t="s">
        <v>68</v>
      </c>
      <c r="C114" s="1" t="s">
        <v>15</v>
      </c>
      <c r="D114" s="1" t="s">
        <v>2436</v>
      </c>
      <c r="E114" s="1" t="s">
        <v>63</v>
      </c>
      <c r="F114" s="1" t="s">
        <v>69</v>
      </c>
      <c r="G114" s="1" t="s">
        <v>65</v>
      </c>
      <c r="H114" s="1" t="s">
        <v>13</v>
      </c>
      <c r="I114">
        <v>527180</v>
      </c>
      <c r="J114">
        <v>464524</v>
      </c>
      <c r="K114">
        <v>475233</v>
      </c>
      <c r="L114">
        <v>498842</v>
      </c>
      <c r="M114">
        <v>456940</v>
      </c>
      <c r="N114">
        <v>449786</v>
      </c>
      <c r="O114">
        <v>486529</v>
      </c>
      <c r="P114">
        <v>461341</v>
      </c>
      <c r="Q114">
        <v>414052</v>
      </c>
      <c r="R114">
        <v>461606</v>
      </c>
      <c r="S114">
        <v>407640</v>
      </c>
      <c r="T114">
        <v>384638</v>
      </c>
      <c r="U114">
        <v>411552</v>
      </c>
      <c r="V114" s="1" t="s">
        <v>2550</v>
      </c>
      <c r="W114" s="1" t="s">
        <v>2551</v>
      </c>
      <c r="X114" s="5" t="s">
        <v>2591</v>
      </c>
      <c r="Y114" s="5" t="s">
        <v>2589</v>
      </c>
      <c r="Z114" s="5" t="s">
        <v>2582</v>
      </c>
      <c r="AA114" s="5"/>
    </row>
    <row r="115" spans="1:27" ht="12" customHeight="1" x14ac:dyDescent="0.15">
      <c r="A115" s="1" t="s">
        <v>7</v>
      </c>
      <c r="B115" s="1" t="s">
        <v>70</v>
      </c>
      <c r="C115" s="1" t="s">
        <v>9</v>
      </c>
      <c r="D115" s="1" t="s">
        <v>2436</v>
      </c>
      <c r="E115" s="1" t="s">
        <v>71</v>
      </c>
      <c r="F115" s="1" t="s">
        <v>72</v>
      </c>
      <c r="G115" s="1" t="s">
        <v>73</v>
      </c>
      <c r="H115" s="1" t="s">
        <v>13</v>
      </c>
      <c r="I115">
        <v>38803</v>
      </c>
      <c r="J115">
        <v>39533</v>
      </c>
      <c r="K115">
        <v>34486</v>
      </c>
      <c r="L115">
        <v>39861</v>
      </c>
      <c r="M115">
        <v>33489</v>
      </c>
      <c r="N115">
        <v>28180</v>
      </c>
      <c r="O115">
        <v>38700</v>
      </c>
      <c r="P115">
        <v>37466</v>
      </c>
      <c r="Q115">
        <v>35207</v>
      </c>
      <c r="R115">
        <v>31708</v>
      </c>
      <c r="S115">
        <v>32564</v>
      </c>
      <c r="T115">
        <v>39670</v>
      </c>
      <c r="U115">
        <v>37423</v>
      </c>
      <c r="V115" s="1" t="s">
        <v>2550</v>
      </c>
      <c r="W115" s="1" t="s">
        <v>2592</v>
      </c>
      <c r="X115" s="5" t="s">
        <v>2593</v>
      </c>
      <c r="Y115" s="5" t="s">
        <v>2594</v>
      </c>
      <c r="Z115" s="5" t="s">
        <v>13</v>
      </c>
      <c r="AA115" s="5"/>
    </row>
    <row r="116" spans="1:27" ht="12" customHeight="1" x14ac:dyDescent="0.15">
      <c r="A116" s="1" t="s">
        <v>7</v>
      </c>
      <c r="B116" s="1" t="s">
        <v>70</v>
      </c>
      <c r="C116" s="1" t="s">
        <v>15</v>
      </c>
      <c r="D116" s="1" t="s">
        <v>2436</v>
      </c>
      <c r="E116" s="1" t="s">
        <v>71</v>
      </c>
      <c r="F116" s="1" t="s">
        <v>72</v>
      </c>
      <c r="G116" s="1" t="s">
        <v>74</v>
      </c>
      <c r="H116" s="1" t="s">
        <v>13</v>
      </c>
      <c r="I116">
        <v>2383</v>
      </c>
      <c r="J116">
        <v>11874</v>
      </c>
      <c r="K116">
        <v>1066</v>
      </c>
      <c r="L116">
        <v>2897</v>
      </c>
      <c r="M116">
        <v>1333</v>
      </c>
      <c r="N116">
        <v>1626</v>
      </c>
      <c r="O116">
        <v>3384</v>
      </c>
      <c r="P116">
        <v>2014</v>
      </c>
      <c r="Q116">
        <v>1096</v>
      </c>
      <c r="R116">
        <v>1124</v>
      </c>
      <c r="S116">
        <v>1475</v>
      </c>
      <c r="T116">
        <v>1409</v>
      </c>
      <c r="U116">
        <v>822</v>
      </c>
      <c r="V116" s="1" t="s">
        <v>2550</v>
      </c>
      <c r="W116" s="1" t="s">
        <v>2592</v>
      </c>
      <c r="X116" s="5" t="s">
        <v>2593</v>
      </c>
      <c r="Y116" s="5" t="s">
        <v>2595</v>
      </c>
      <c r="Z116" s="5" t="s">
        <v>13</v>
      </c>
      <c r="AA116" s="5"/>
    </row>
    <row r="117" spans="1:27" ht="12" customHeight="1" x14ac:dyDescent="0.15">
      <c r="A117" s="1" t="s">
        <v>7</v>
      </c>
      <c r="B117" s="1" t="s">
        <v>70</v>
      </c>
      <c r="C117" s="1" t="s">
        <v>17</v>
      </c>
      <c r="D117" s="1" t="s">
        <v>2436</v>
      </c>
      <c r="E117" s="1" t="s">
        <v>71</v>
      </c>
      <c r="F117" s="1" t="s">
        <v>72</v>
      </c>
      <c r="G117" s="1" t="s">
        <v>75</v>
      </c>
      <c r="H117" s="1" t="s">
        <v>13</v>
      </c>
      <c r="I117">
        <v>28808</v>
      </c>
      <c r="J117">
        <v>19160</v>
      </c>
      <c r="K117">
        <v>22306</v>
      </c>
      <c r="L117">
        <v>19471</v>
      </c>
      <c r="M117">
        <v>16856</v>
      </c>
      <c r="N117">
        <v>20076</v>
      </c>
      <c r="O117">
        <v>23992</v>
      </c>
      <c r="P117">
        <v>18647</v>
      </c>
      <c r="Q117">
        <v>19480</v>
      </c>
      <c r="R117">
        <v>20026</v>
      </c>
      <c r="S117">
        <v>21137</v>
      </c>
      <c r="T117">
        <v>21447</v>
      </c>
      <c r="U117">
        <v>23255</v>
      </c>
      <c r="V117" s="1" t="s">
        <v>2550</v>
      </c>
      <c r="W117" s="1" t="s">
        <v>2592</v>
      </c>
      <c r="X117" s="5" t="s">
        <v>2593</v>
      </c>
      <c r="Y117" s="5" t="s">
        <v>2596</v>
      </c>
      <c r="Z117" s="5" t="s">
        <v>13</v>
      </c>
      <c r="AA117" s="5"/>
    </row>
    <row r="118" spans="1:27" ht="12" customHeight="1" x14ac:dyDescent="0.15">
      <c r="A118" s="1" t="s">
        <v>7</v>
      </c>
      <c r="B118" s="1" t="s">
        <v>70</v>
      </c>
      <c r="C118" s="1" t="s">
        <v>19</v>
      </c>
      <c r="D118" s="1" t="s">
        <v>2436</v>
      </c>
      <c r="E118" s="1" t="s">
        <v>71</v>
      </c>
      <c r="F118" s="1" t="s">
        <v>72</v>
      </c>
      <c r="G118" s="1" t="s">
        <v>59</v>
      </c>
      <c r="H118" s="1" t="s">
        <v>13</v>
      </c>
      <c r="I118">
        <v>23427</v>
      </c>
      <c r="J118">
        <v>17078</v>
      </c>
      <c r="K118">
        <v>16201</v>
      </c>
      <c r="L118">
        <v>17304</v>
      </c>
      <c r="M118">
        <v>17258</v>
      </c>
      <c r="N118">
        <v>17647</v>
      </c>
      <c r="O118">
        <v>18513</v>
      </c>
      <c r="P118">
        <v>21392</v>
      </c>
      <c r="Q118">
        <v>21293</v>
      </c>
      <c r="R118">
        <v>20250</v>
      </c>
      <c r="S118">
        <v>16918</v>
      </c>
      <c r="T118">
        <v>19281</v>
      </c>
      <c r="U118">
        <v>28308</v>
      </c>
      <c r="V118" s="1" t="s">
        <v>2550</v>
      </c>
      <c r="W118" s="1" t="s">
        <v>2592</v>
      </c>
      <c r="X118" s="5" t="s">
        <v>2593</v>
      </c>
      <c r="Y118" s="5" t="s">
        <v>2597</v>
      </c>
      <c r="Z118" s="5" t="s">
        <v>13</v>
      </c>
      <c r="AA118" s="5"/>
    </row>
    <row r="119" spans="1:27" ht="12" customHeight="1" x14ac:dyDescent="0.15">
      <c r="A119" s="1" t="s">
        <v>7</v>
      </c>
      <c r="B119" s="1" t="s">
        <v>70</v>
      </c>
      <c r="C119" s="1" t="s">
        <v>21</v>
      </c>
      <c r="D119" s="1" t="s">
        <v>2436</v>
      </c>
      <c r="E119" s="1" t="s">
        <v>71</v>
      </c>
      <c r="F119" s="1" t="s">
        <v>72</v>
      </c>
      <c r="G119" s="1" t="s">
        <v>60</v>
      </c>
      <c r="H119" s="1" t="s">
        <v>13</v>
      </c>
      <c r="I119">
        <v>40367</v>
      </c>
      <c r="J119">
        <v>35127</v>
      </c>
      <c r="K119">
        <v>33587</v>
      </c>
      <c r="L119">
        <v>34481</v>
      </c>
      <c r="M119">
        <v>33415</v>
      </c>
      <c r="N119">
        <v>28147</v>
      </c>
      <c r="O119">
        <v>32300</v>
      </c>
      <c r="P119">
        <v>31270</v>
      </c>
      <c r="Q119">
        <v>32148</v>
      </c>
      <c r="R119">
        <v>26789</v>
      </c>
      <c r="S119">
        <v>29094</v>
      </c>
      <c r="T119">
        <v>30220</v>
      </c>
      <c r="U119">
        <v>33111</v>
      </c>
      <c r="V119" s="1" t="s">
        <v>2550</v>
      </c>
      <c r="W119" s="1" t="s">
        <v>2592</v>
      </c>
      <c r="X119" s="5" t="s">
        <v>2593</v>
      </c>
      <c r="Y119" s="5" t="s">
        <v>2598</v>
      </c>
      <c r="Z119" s="5" t="s">
        <v>13</v>
      </c>
      <c r="AA119" s="5"/>
    </row>
    <row r="120" spans="1:27" ht="12" customHeight="1" x14ac:dyDescent="0.15">
      <c r="A120" s="1" t="s">
        <v>7</v>
      </c>
      <c r="B120" s="1" t="s">
        <v>70</v>
      </c>
      <c r="C120" s="1" t="s">
        <v>23</v>
      </c>
      <c r="D120" s="1" t="s">
        <v>2436</v>
      </c>
      <c r="E120" s="1" t="s">
        <v>71</v>
      </c>
      <c r="F120" s="1" t="s">
        <v>72</v>
      </c>
      <c r="G120" s="1" t="s">
        <v>76</v>
      </c>
      <c r="H120" s="1" t="s">
        <v>13</v>
      </c>
      <c r="I120">
        <v>7543</v>
      </c>
      <c r="J120">
        <v>9564</v>
      </c>
      <c r="K120">
        <v>9433</v>
      </c>
      <c r="L120">
        <v>7213</v>
      </c>
      <c r="M120">
        <v>3001</v>
      </c>
      <c r="N120">
        <v>6376</v>
      </c>
      <c r="O120">
        <v>10026</v>
      </c>
      <c r="P120">
        <v>7222</v>
      </c>
      <c r="Q120">
        <v>4070</v>
      </c>
      <c r="R120">
        <v>4311</v>
      </c>
      <c r="S120">
        <v>6849</v>
      </c>
      <c r="T120">
        <v>7695</v>
      </c>
      <c r="U120">
        <v>7027</v>
      </c>
      <c r="V120" s="1" t="s">
        <v>2550</v>
      </c>
      <c r="W120" s="1" t="s">
        <v>2592</v>
      </c>
      <c r="X120" s="5" t="s">
        <v>2593</v>
      </c>
      <c r="Y120" s="5" t="s">
        <v>2599</v>
      </c>
      <c r="Z120" s="5" t="s">
        <v>13</v>
      </c>
      <c r="AA120" s="5"/>
    </row>
    <row r="121" spans="1:27" ht="12" customHeight="1" x14ac:dyDescent="0.15">
      <c r="A121" s="1" t="s">
        <v>7</v>
      </c>
      <c r="B121" s="1" t="s">
        <v>70</v>
      </c>
      <c r="C121" s="1" t="s">
        <v>77</v>
      </c>
      <c r="D121" s="1" t="s">
        <v>2436</v>
      </c>
      <c r="E121" s="1" t="s">
        <v>71</v>
      </c>
      <c r="F121" s="1" t="s">
        <v>72</v>
      </c>
      <c r="G121" s="1" t="s">
        <v>24</v>
      </c>
      <c r="H121" s="1" t="s">
        <v>13</v>
      </c>
      <c r="I121">
        <v>127881</v>
      </c>
      <c r="J121">
        <v>135261</v>
      </c>
      <c r="K121">
        <v>132088</v>
      </c>
      <c r="L121">
        <v>130711</v>
      </c>
      <c r="M121">
        <v>126342</v>
      </c>
      <c r="N121">
        <v>121617</v>
      </c>
      <c r="O121">
        <v>123357</v>
      </c>
      <c r="P121">
        <v>119246</v>
      </c>
      <c r="Q121">
        <v>109289</v>
      </c>
      <c r="R121">
        <v>107475</v>
      </c>
      <c r="S121">
        <v>107218</v>
      </c>
      <c r="T121">
        <v>109684</v>
      </c>
      <c r="U121">
        <v>97527</v>
      </c>
      <c r="V121" s="1" t="s">
        <v>2550</v>
      </c>
      <c r="W121" s="1" t="s">
        <v>2592</v>
      </c>
      <c r="X121" s="5" t="s">
        <v>2593</v>
      </c>
      <c r="Y121" s="5" t="s">
        <v>2559</v>
      </c>
      <c r="Z121" s="5" t="s">
        <v>13</v>
      </c>
      <c r="AA121" s="5"/>
    </row>
    <row r="122" spans="1:27" ht="12" customHeight="1" x14ac:dyDescent="0.15">
      <c r="A122" s="1" t="s">
        <v>7</v>
      </c>
      <c r="B122" s="1" t="s">
        <v>78</v>
      </c>
      <c r="C122" s="1" t="s">
        <v>9</v>
      </c>
      <c r="D122" s="1" t="s">
        <v>2436</v>
      </c>
      <c r="E122" s="1" t="s">
        <v>71</v>
      </c>
      <c r="F122" s="1" t="s">
        <v>79</v>
      </c>
      <c r="G122" s="1" t="s">
        <v>73</v>
      </c>
      <c r="H122" s="1" t="s">
        <v>13</v>
      </c>
      <c r="I122">
        <v>2040706</v>
      </c>
      <c r="J122">
        <v>2074656</v>
      </c>
      <c r="K122">
        <v>2068904</v>
      </c>
      <c r="L122">
        <v>2108927</v>
      </c>
      <c r="M122">
        <v>1935828</v>
      </c>
      <c r="N122">
        <v>1550397</v>
      </c>
      <c r="O122">
        <v>1818260</v>
      </c>
      <c r="P122">
        <v>1894951</v>
      </c>
      <c r="Q122">
        <v>1948657</v>
      </c>
      <c r="R122">
        <v>1757782</v>
      </c>
      <c r="S122">
        <v>1605420</v>
      </c>
      <c r="T122">
        <v>1729280</v>
      </c>
      <c r="U122">
        <v>2034525</v>
      </c>
      <c r="V122" s="1" t="s">
        <v>2550</v>
      </c>
      <c r="W122" s="1" t="s">
        <v>2592</v>
      </c>
      <c r="X122" s="5" t="s">
        <v>2600</v>
      </c>
      <c r="Y122" s="5" t="s">
        <v>2594</v>
      </c>
      <c r="Z122" s="5" t="s">
        <v>13</v>
      </c>
      <c r="AA122" s="5"/>
    </row>
    <row r="123" spans="1:27" ht="12" customHeight="1" x14ac:dyDescent="0.15">
      <c r="A123" s="1" t="s">
        <v>7</v>
      </c>
      <c r="B123" s="1" t="s">
        <v>78</v>
      </c>
      <c r="C123" s="1" t="s">
        <v>15</v>
      </c>
      <c r="D123" s="1" t="s">
        <v>2436</v>
      </c>
      <c r="E123" s="1" t="s">
        <v>71</v>
      </c>
      <c r="F123" s="1" t="s">
        <v>79</v>
      </c>
      <c r="G123" s="1" t="s">
        <v>74</v>
      </c>
      <c r="H123" s="1" t="s">
        <v>13</v>
      </c>
      <c r="I123">
        <v>78419</v>
      </c>
      <c r="J123">
        <v>59304</v>
      </c>
      <c r="K123">
        <v>64384</v>
      </c>
      <c r="L123">
        <v>52714</v>
      </c>
      <c r="M123">
        <v>36275</v>
      </c>
      <c r="N123">
        <v>52703</v>
      </c>
      <c r="O123">
        <v>58030</v>
      </c>
      <c r="P123">
        <v>57131</v>
      </c>
      <c r="Q123">
        <v>59979</v>
      </c>
      <c r="R123">
        <v>54192</v>
      </c>
      <c r="S123">
        <v>53111</v>
      </c>
      <c r="T123">
        <v>59440</v>
      </c>
      <c r="U123">
        <v>52506</v>
      </c>
      <c r="V123" s="1" t="s">
        <v>2550</v>
      </c>
      <c r="W123" s="1" t="s">
        <v>2592</v>
      </c>
      <c r="X123" s="5" t="s">
        <v>2600</v>
      </c>
      <c r="Y123" s="5" t="s">
        <v>2595</v>
      </c>
      <c r="Z123" s="5" t="s">
        <v>13</v>
      </c>
      <c r="AA123" s="5"/>
    </row>
    <row r="124" spans="1:27" ht="12" customHeight="1" x14ac:dyDescent="0.15">
      <c r="A124" s="1" t="s">
        <v>7</v>
      </c>
      <c r="B124" s="1" t="s">
        <v>78</v>
      </c>
      <c r="C124" s="1" t="s">
        <v>17</v>
      </c>
      <c r="D124" s="1" t="s">
        <v>2436</v>
      </c>
      <c r="E124" s="1" t="s">
        <v>71</v>
      </c>
      <c r="F124" s="1" t="s">
        <v>79</v>
      </c>
      <c r="G124" s="1" t="s">
        <v>75</v>
      </c>
      <c r="H124" s="1" t="s">
        <v>13</v>
      </c>
      <c r="I124">
        <v>815782</v>
      </c>
      <c r="J124">
        <v>720478</v>
      </c>
      <c r="K124">
        <v>737582</v>
      </c>
      <c r="L124">
        <v>728321</v>
      </c>
      <c r="M124">
        <v>685999</v>
      </c>
      <c r="N124">
        <v>725109</v>
      </c>
      <c r="O124">
        <v>744296</v>
      </c>
      <c r="P124">
        <v>694609</v>
      </c>
      <c r="Q124">
        <v>723118</v>
      </c>
      <c r="R124">
        <v>723858</v>
      </c>
      <c r="S124">
        <v>718109</v>
      </c>
      <c r="T124">
        <v>693411</v>
      </c>
      <c r="U124">
        <v>805709</v>
      </c>
      <c r="V124" s="1" t="s">
        <v>2550</v>
      </c>
      <c r="W124" s="1" t="s">
        <v>2592</v>
      </c>
      <c r="X124" s="5" t="s">
        <v>2600</v>
      </c>
      <c r="Y124" s="5" t="s">
        <v>2596</v>
      </c>
      <c r="Z124" s="5" t="s">
        <v>13</v>
      </c>
      <c r="AA124" s="5"/>
    </row>
    <row r="125" spans="1:27" ht="12" customHeight="1" x14ac:dyDescent="0.15">
      <c r="A125" s="1" t="s">
        <v>7</v>
      </c>
      <c r="B125" s="1" t="s">
        <v>78</v>
      </c>
      <c r="C125" s="1" t="s">
        <v>19</v>
      </c>
      <c r="D125" s="1" t="s">
        <v>2436</v>
      </c>
      <c r="E125" s="1" t="s">
        <v>71</v>
      </c>
      <c r="F125" s="1" t="s">
        <v>79</v>
      </c>
      <c r="G125" s="1" t="s">
        <v>59</v>
      </c>
      <c r="H125" s="1" t="s">
        <v>13</v>
      </c>
      <c r="I125">
        <v>758209</v>
      </c>
      <c r="J125">
        <v>680160</v>
      </c>
      <c r="K125">
        <v>760349</v>
      </c>
      <c r="L125">
        <v>666041</v>
      </c>
      <c r="M125">
        <v>663974</v>
      </c>
      <c r="N125">
        <v>724657</v>
      </c>
      <c r="O125">
        <v>653513</v>
      </c>
      <c r="P125">
        <v>673446</v>
      </c>
      <c r="Q125">
        <v>620829</v>
      </c>
      <c r="R125">
        <v>592902</v>
      </c>
      <c r="S125">
        <v>677063</v>
      </c>
      <c r="T125">
        <v>629294</v>
      </c>
      <c r="U125">
        <v>720494</v>
      </c>
      <c r="V125" s="1" t="s">
        <v>2550</v>
      </c>
      <c r="W125" s="1" t="s">
        <v>2592</v>
      </c>
      <c r="X125" s="5" t="s">
        <v>2600</v>
      </c>
      <c r="Y125" s="5" t="s">
        <v>2597</v>
      </c>
      <c r="Z125" s="5" t="s">
        <v>13</v>
      </c>
      <c r="AA125" s="5"/>
    </row>
    <row r="126" spans="1:27" ht="12" customHeight="1" x14ac:dyDescent="0.15">
      <c r="A126" s="1" t="s">
        <v>7</v>
      </c>
      <c r="B126" s="1" t="s">
        <v>78</v>
      </c>
      <c r="C126" s="1" t="s">
        <v>21</v>
      </c>
      <c r="D126" s="1" t="s">
        <v>2436</v>
      </c>
      <c r="E126" s="1" t="s">
        <v>71</v>
      </c>
      <c r="F126" s="1" t="s">
        <v>79</v>
      </c>
      <c r="G126" s="1" t="s">
        <v>60</v>
      </c>
      <c r="H126" s="1" t="s">
        <v>13</v>
      </c>
      <c r="I126">
        <v>1873970</v>
      </c>
      <c r="J126">
        <v>1854810</v>
      </c>
      <c r="K126">
        <v>2008182</v>
      </c>
      <c r="L126">
        <v>1970375</v>
      </c>
      <c r="M126">
        <v>1813529</v>
      </c>
      <c r="N126">
        <v>1610238</v>
      </c>
      <c r="O126">
        <v>1837013</v>
      </c>
      <c r="P126">
        <v>1876205</v>
      </c>
      <c r="Q126">
        <v>1842945</v>
      </c>
      <c r="R126">
        <v>1665488</v>
      </c>
      <c r="S126">
        <v>1646737</v>
      </c>
      <c r="T126">
        <v>1730459</v>
      </c>
      <c r="U126">
        <v>1836342</v>
      </c>
      <c r="V126" s="1" t="s">
        <v>2550</v>
      </c>
      <c r="W126" s="1" t="s">
        <v>2592</v>
      </c>
      <c r="X126" s="5" t="s">
        <v>2600</v>
      </c>
      <c r="Y126" s="5" t="s">
        <v>2598</v>
      </c>
      <c r="Z126" s="5" t="s">
        <v>13</v>
      </c>
      <c r="AA126" s="5"/>
    </row>
    <row r="127" spans="1:27" ht="12" customHeight="1" x14ac:dyDescent="0.15">
      <c r="A127" s="1" t="s">
        <v>7</v>
      </c>
      <c r="B127" s="1" t="s">
        <v>78</v>
      </c>
      <c r="C127" s="1" t="s">
        <v>23</v>
      </c>
      <c r="D127" s="1" t="s">
        <v>2436</v>
      </c>
      <c r="E127" s="1" t="s">
        <v>71</v>
      </c>
      <c r="F127" s="1" t="s">
        <v>79</v>
      </c>
      <c r="G127" s="1" t="s">
        <v>76</v>
      </c>
      <c r="H127" s="1" t="s">
        <v>13</v>
      </c>
      <c r="I127">
        <v>54164</v>
      </c>
      <c r="J127">
        <v>35894</v>
      </c>
      <c r="K127">
        <v>25821</v>
      </c>
      <c r="L127">
        <v>24780</v>
      </c>
      <c r="M127">
        <v>29566</v>
      </c>
      <c r="N127">
        <v>25366</v>
      </c>
      <c r="O127">
        <v>33633</v>
      </c>
      <c r="P127">
        <v>29932</v>
      </c>
      <c r="Q127">
        <v>30286</v>
      </c>
      <c r="R127">
        <v>24775</v>
      </c>
      <c r="S127">
        <v>29378</v>
      </c>
      <c r="T127">
        <v>24067</v>
      </c>
      <c r="U127">
        <v>24242</v>
      </c>
      <c r="V127" s="1" t="s">
        <v>2550</v>
      </c>
      <c r="W127" s="1" t="s">
        <v>2592</v>
      </c>
      <c r="X127" s="5" t="s">
        <v>2600</v>
      </c>
      <c r="Y127" s="5" t="s">
        <v>2599</v>
      </c>
      <c r="Z127" s="5" t="s">
        <v>13</v>
      </c>
      <c r="AA127" s="5"/>
    </row>
    <row r="128" spans="1:27" ht="12" customHeight="1" x14ac:dyDescent="0.15">
      <c r="A128" s="1" t="s">
        <v>7</v>
      </c>
      <c r="B128" s="1" t="s">
        <v>78</v>
      </c>
      <c r="C128" s="1" t="s">
        <v>77</v>
      </c>
      <c r="D128" s="1" t="s">
        <v>2436</v>
      </c>
      <c r="E128" s="1" t="s">
        <v>71</v>
      </c>
      <c r="F128" s="1" t="s">
        <v>79</v>
      </c>
      <c r="G128" s="1" t="s">
        <v>24</v>
      </c>
      <c r="H128" s="1" t="s">
        <v>13</v>
      </c>
      <c r="I128">
        <v>2338427</v>
      </c>
      <c r="J128">
        <v>2508161</v>
      </c>
      <c r="K128">
        <v>2475850</v>
      </c>
      <c r="L128">
        <v>2584180</v>
      </c>
      <c r="M128">
        <v>2629780</v>
      </c>
      <c r="N128">
        <v>2489762</v>
      </c>
      <c r="O128">
        <v>2487003</v>
      </c>
      <c r="P128">
        <v>2465376</v>
      </c>
      <c r="Q128">
        <v>2600594</v>
      </c>
      <c r="R128">
        <v>2744306</v>
      </c>
      <c r="S128">
        <v>2646447</v>
      </c>
      <c r="T128">
        <v>2621931</v>
      </c>
      <c r="U128">
        <v>2788418</v>
      </c>
      <c r="V128" s="1" t="s">
        <v>2550</v>
      </c>
      <c r="W128" s="1" t="s">
        <v>2592</v>
      </c>
      <c r="X128" s="5" t="s">
        <v>2600</v>
      </c>
      <c r="Y128" s="5" t="s">
        <v>2559</v>
      </c>
      <c r="Z128" s="5" t="s">
        <v>13</v>
      </c>
      <c r="AA128" s="5"/>
    </row>
    <row r="129" spans="1:27" ht="12" customHeight="1" x14ac:dyDescent="0.15">
      <c r="A129" s="1" t="s">
        <v>7</v>
      </c>
      <c r="B129" s="1" t="s">
        <v>80</v>
      </c>
      <c r="C129" s="1" t="s">
        <v>9</v>
      </c>
      <c r="D129" s="1" t="s">
        <v>2436</v>
      </c>
      <c r="E129" s="1" t="s">
        <v>71</v>
      </c>
      <c r="F129" s="1" t="s">
        <v>81</v>
      </c>
      <c r="G129" s="1" t="s">
        <v>73</v>
      </c>
      <c r="H129" s="1" t="s">
        <v>13</v>
      </c>
      <c r="I129">
        <v>82302</v>
      </c>
      <c r="J129">
        <v>88467</v>
      </c>
      <c r="K129">
        <v>72756</v>
      </c>
      <c r="L129">
        <v>88349</v>
      </c>
      <c r="M129">
        <v>83205</v>
      </c>
      <c r="N129">
        <v>75309</v>
      </c>
      <c r="O129">
        <v>78849</v>
      </c>
      <c r="P129">
        <v>79864</v>
      </c>
      <c r="Q129">
        <v>81376</v>
      </c>
      <c r="R129">
        <v>66629</v>
      </c>
      <c r="S129">
        <v>59767</v>
      </c>
      <c r="T129">
        <v>60088</v>
      </c>
      <c r="U129">
        <v>62743</v>
      </c>
      <c r="V129" s="1" t="s">
        <v>2550</v>
      </c>
      <c r="W129" s="1" t="s">
        <v>2592</v>
      </c>
      <c r="X129" s="5" t="s">
        <v>2601</v>
      </c>
      <c r="Y129" s="5" t="s">
        <v>2594</v>
      </c>
      <c r="Z129" s="5" t="s">
        <v>13</v>
      </c>
      <c r="AA129" s="5"/>
    </row>
    <row r="130" spans="1:27" ht="12" customHeight="1" x14ac:dyDescent="0.15">
      <c r="A130" s="1" t="s">
        <v>7</v>
      </c>
      <c r="B130" s="1" t="s">
        <v>80</v>
      </c>
      <c r="C130" s="1" t="s">
        <v>15</v>
      </c>
      <c r="D130" s="1" t="s">
        <v>2436</v>
      </c>
      <c r="E130" s="1" t="s">
        <v>71</v>
      </c>
      <c r="F130" s="1" t="s">
        <v>81</v>
      </c>
      <c r="G130" s="1" t="s">
        <v>74</v>
      </c>
      <c r="H130" s="1" t="s">
        <v>13</v>
      </c>
      <c r="I130">
        <v>14206</v>
      </c>
      <c r="J130">
        <v>13250</v>
      </c>
      <c r="K130">
        <v>8910</v>
      </c>
      <c r="L130">
        <v>9318</v>
      </c>
      <c r="M130">
        <v>10915</v>
      </c>
      <c r="N130">
        <v>7759</v>
      </c>
      <c r="O130">
        <v>7926</v>
      </c>
      <c r="P130">
        <v>6978</v>
      </c>
      <c r="Q130">
        <v>7699</v>
      </c>
      <c r="R130">
        <v>6496</v>
      </c>
      <c r="S130">
        <v>7284</v>
      </c>
      <c r="T130">
        <v>8003</v>
      </c>
      <c r="U130">
        <v>8381</v>
      </c>
      <c r="V130" s="1" t="s">
        <v>2550</v>
      </c>
      <c r="W130" s="1" t="s">
        <v>2592</v>
      </c>
      <c r="X130" s="5" t="s">
        <v>2601</v>
      </c>
      <c r="Y130" s="5" t="s">
        <v>2595</v>
      </c>
      <c r="Z130" s="5" t="s">
        <v>13</v>
      </c>
      <c r="AA130" s="5"/>
    </row>
    <row r="131" spans="1:27" ht="12" customHeight="1" x14ac:dyDescent="0.15">
      <c r="A131" s="1" t="s">
        <v>7</v>
      </c>
      <c r="B131" s="1" t="s">
        <v>80</v>
      </c>
      <c r="C131" s="1" t="s">
        <v>17</v>
      </c>
      <c r="D131" s="1" t="s">
        <v>2436</v>
      </c>
      <c r="E131" s="1" t="s">
        <v>71</v>
      </c>
      <c r="F131" s="1" t="s">
        <v>81</v>
      </c>
      <c r="G131" s="1" t="s">
        <v>75</v>
      </c>
      <c r="H131" s="1" t="s">
        <v>13</v>
      </c>
      <c r="I131">
        <v>131032</v>
      </c>
      <c r="J131">
        <v>106603</v>
      </c>
      <c r="K131">
        <v>109446</v>
      </c>
      <c r="L131">
        <v>111872</v>
      </c>
      <c r="M131">
        <v>103962</v>
      </c>
      <c r="N131">
        <v>107219</v>
      </c>
      <c r="O131">
        <v>109621</v>
      </c>
      <c r="P131">
        <v>103111</v>
      </c>
      <c r="Q131">
        <v>106290</v>
      </c>
      <c r="R131">
        <v>104210</v>
      </c>
      <c r="S131">
        <v>96769</v>
      </c>
      <c r="T131">
        <v>102740</v>
      </c>
      <c r="U131">
        <v>115019</v>
      </c>
      <c r="V131" s="1" t="s">
        <v>2550</v>
      </c>
      <c r="W131" s="1" t="s">
        <v>2592</v>
      </c>
      <c r="X131" s="5" t="s">
        <v>2601</v>
      </c>
      <c r="Y131" s="5" t="s">
        <v>2596</v>
      </c>
      <c r="Z131" s="5" t="s">
        <v>13</v>
      </c>
      <c r="AA131" s="5"/>
    </row>
    <row r="132" spans="1:27" ht="12" customHeight="1" x14ac:dyDescent="0.15">
      <c r="A132" s="1" t="s">
        <v>7</v>
      </c>
      <c r="B132" s="1" t="s">
        <v>80</v>
      </c>
      <c r="C132" s="1" t="s">
        <v>19</v>
      </c>
      <c r="D132" s="1" t="s">
        <v>2436</v>
      </c>
      <c r="E132" s="1" t="s">
        <v>71</v>
      </c>
      <c r="F132" s="1" t="s">
        <v>81</v>
      </c>
      <c r="G132" s="1" t="s">
        <v>59</v>
      </c>
      <c r="H132" s="1" t="s">
        <v>13</v>
      </c>
      <c r="I132">
        <v>23738</v>
      </c>
      <c r="J132">
        <v>25831</v>
      </c>
      <c r="K132">
        <v>26168</v>
      </c>
      <c r="L132">
        <v>21961</v>
      </c>
      <c r="M132">
        <v>23705</v>
      </c>
      <c r="N132">
        <v>24816</v>
      </c>
      <c r="O132">
        <v>18530</v>
      </c>
      <c r="P132">
        <v>20354</v>
      </c>
      <c r="Q132">
        <v>21608</v>
      </c>
      <c r="R132">
        <v>18844</v>
      </c>
      <c r="S132">
        <v>23794</v>
      </c>
      <c r="T132">
        <v>22030</v>
      </c>
      <c r="U132">
        <v>22470</v>
      </c>
      <c r="V132" s="1" t="s">
        <v>2550</v>
      </c>
      <c r="W132" s="1" t="s">
        <v>2592</v>
      </c>
      <c r="X132" s="5" t="s">
        <v>2601</v>
      </c>
      <c r="Y132" s="5" t="s">
        <v>2597</v>
      </c>
      <c r="Z132" s="5" t="s">
        <v>13</v>
      </c>
      <c r="AA132" s="5"/>
    </row>
    <row r="133" spans="1:27" ht="12" customHeight="1" x14ac:dyDescent="0.15">
      <c r="A133" s="1" t="s">
        <v>7</v>
      </c>
      <c r="B133" s="1" t="s">
        <v>80</v>
      </c>
      <c r="C133" s="1" t="s">
        <v>21</v>
      </c>
      <c r="D133" s="1" t="s">
        <v>2436</v>
      </c>
      <c r="E133" s="1" t="s">
        <v>71</v>
      </c>
      <c r="F133" s="1" t="s">
        <v>81</v>
      </c>
      <c r="G133" s="1" t="s">
        <v>60</v>
      </c>
      <c r="H133" s="1" t="s">
        <v>13</v>
      </c>
      <c r="I133">
        <v>170845</v>
      </c>
      <c r="J133">
        <v>155840</v>
      </c>
      <c r="K133">
        <v>148863</v>
      </c>
      <c r="L133">
        <v>163294</v>
      </c>
      <c r="M133">
        <v>141297</v>
      </c>
      <c r="N133">
        <v>146211</v>
      </c>
      <c r="O133">
        <v>157954</v>
      </c>
      <c r="P133">
        <v>150004</v>
      </c>
      <c r="Q133">
        <v>143867</v>
      </c>
      <c r="R133">
        <v>135595</v>
      </c>
      <c r="S133">
        <v>124846</v>
      </c>
      <c r="T133">
        <v>119902</v>
      </c>
      <c r="U133">
        <v>115813</v>
      </c>
      <c r="V133" s="1" t="s">
        <v>2550</v>
      </c>
      <c r="W133" s="1" t="s">
        <v>2592</v>
      </c>
      <c r="X133" s="5" t="s">
        <v>2601</v>
      </c>
      <c r="Y133" s="5" t="s">
        <v>2598</v>
      </c>
      <c r="Z133" s="5" t="s">
        <v>13</v>
      </c>
      <c r="AA133" s="5"/>
    </row>
    <row r="134" spans="1:27" ht="12" customHeight="1" x14ac:dyDescent="0.15">
      <c r="A134" s="1" t="s">
        <v>7</v>
      </c>
      <c r="B134" s="1" t="s">
        <v>80</v>
      </c>
      <c r="C134" s="1" t="s">
        <v>23</v>
      </c>
      <c r="D134" s="1" t="s">
        <v>2436</v>
      </c>
      <c r="E134" s="1" t="s">
        <v>71</v>
      </c>
      <c r="F134" s="1" t="s">
        <v>81</v>
      </c>
      <c r="G134" s="1" t="s">
        <v>76</v>
      </c>
      <c r="H134" s="1" t="s">
        <v>13</v>
      </c>
      <c r="I134">
        <v>12273</v>
      </c>
      <c r="J134">
        <v>10770</v>
      </c>
      <c r="K134">
        <v>8383</v>
      </c>
      <c r="L134">
        <v>10477</v>
      </c>
      <c r="M134">
        <v>7000</v>
      </c>
      <c r="N134">
        <v>11742</v>
      </c>
      <c r="O134">
        <v>8543</v>
      </c>
      <c r="P134">
        <v>8730</v>
      </c>
      <c r="Q134">
        <v>7694</v>
      </c>
      <c r="R134">
        <v>10054</v>
      </c>
      <c r="S134">
        <v>9007</v>
      </c>
      <c r="T134">
        <v>10883</v>
      </c>
      <c r="U134">
        <v>9319</v>
      </c>
      <c r="V134" s="1" t="s">
        <v>2550</v>
      </c>
      <c r="W134" s="1" t="s">
        <v>2592</v>
      </c>
      <c r="X134" s="5" t="s">
        <v>2601</v>
      </c>
      <c r="Y134" s="5" t="s">
        <v>2599</v>
      </c>
      <c r="Z134" s="5" t="s">
        <v>13</v>
      </c>
      <c r="AA134" s="5"/>
    </row>
    <row r="135" spans="1:27" ht="12" customHeight="1" x14ac:dyDescent="0.15">
      <c r="A135" s="1" t="s">
        <v>7</v>
      </c>
      <c r="B135" s="1" t="s">
        <v>80</v>
      </c>
      <c r="C135" s="1" t="s">
        <v>77</v>
      </c>
      <c r="D135" s="1" t="s">
        <v>2436</v>
      </c>
      <c r="E135" s="1" t="s">
        <v>71</v>
      </c>
      <c r="F135" s="1" t="s">
        <v>81</v>
      </c>
      <c r="G135" s="1" t="s">
        <v>24</v>
      </c>
      <c r="H135" s="1" t="s">
        <v>13</v>
      </c>
      <c r="I135">
        <v>514304</v>
      </c>
      <c r="J135">
        <v>514332</v>
      </c>
      <c r="K135">
        <v>509990</v>
      </c>
      <c r="L135">
        <v>508764</v>
      </c>
      <c r="M135">
        <v>520942</v>
      </c>
      <c r="N135">
        <v>515777</v>
      </c>
      <c r="O135">
        <v>514537</v>
      </c>
      <c r="P135">
        <v>516118</v>
      </c>
      <c r="Q135">
        <v>532038</v>
      </c>
      <c r="R135">
        <v>531348</v>
      </c>
      <c r="S135">
        <v>528933</v>
      </c>
      <c r="T135">
        <v>537602</v>
      </c>
      <c r="U135">
        <v>561066</v>
      </c>
      <c r="V135" s="1" t="s">
        <v>2550</v>
      </c>
      <c r="W135" s="1" t="s">
        <v>2592</v>
      </c>
      <c r="X135" s="5" t="s">
        <v>2601</v>
      </c>
      <c r="Y135" s="5" t="s">
        <v>2559</v>
      </c>
      <c r="Z135" s="5" t="s">
        <v>13</v>
      </c>
      <c r="AA135" s="5"/>
    </row>
    <row r="136" spans="1:27" ht="12" customHeight="1" x14ac:dyDescent="0.15">
      <c r="A136" s="1" t="s">
        <v>7</v>
      </c>
      <c r="B136" s="1" t="s">
        <v>82</v>
      </c>
      <c r="C136" s="1" t="s">
        <v>9</v>
      </c>
      <c r="D136" s="1" t="s">
        <v>2436</v>
      </c>
      <c r="E136" s="1" t="s">
        <v>83</v>
      </c>
      <c r="F136" s="1" t="s">
        <v>28</v>
      </c>
      <c r="G136" s="1" t="s">
        <v>18</v>
      </c>
      <c r="H136" s="1" t="s">
        <v>13</v>
      </c>
      <c r="I136">
        <v>30866</v>
      </c>
      <c r="J136">
        <v>27792</v>
      </c>
      <c r="K136">
        <v>30082</v>
      </c>
      <c r="L136">
        <v>28387</v>
      </c>
      <c r="M136">
        <v>28325</v>
      </c>
      <c r="N136">
        <v>29087</v>
      </c>
      <c r="O136">
        <v>27002</v>
      </c>
      <c r="P136">
        <v>28219</v>
      </c>
      <c r="Q136">
        <v>27784</v>
      </c>
      <c r="R136">
        <v>26021</v>
      </c>
      <c r="S136">
        <v>27581</v>
      </c>
      <c r="T136">
        <v>25807</v>
      </c>
      <c r="U136">
        <v>28622</v>
      </c>
      <c r="V136" s="1" t="s">
        <v>2550</v>
      </c>
      <c r="W136" s="1" t="s">
        <v>2592</v>
      </c>
      <c r="X136" s="5" t="s">
        <v>2602</v>
      </c>
      <c r="Y136" s="5" t="s">
        <v>2556</v>
      </c>
      <c r="Z136" s="5" t="s">
        <v>13</v>
      </c>
      <c r="AA136" s="5"/>
    </row>
    <row r="137" spans="1:27" ht="12" customHeight="1" x14ac:dyDescent="0.15">
      <c r="A137" s="1" t="s">
        <v>7</v>
      </c>
      <c r="B137" s="1" t="s">
        <v>82</v>
      </c>
      <c r="C137" s="1" t="s">
        <v>15</v>
      </c>
      <c r="D137" s="1" t="s">
        <v>2436</v>
      </c>
      <c r="E137" s="1" t="s">
        <v>83</v>
      </c>
      <c r="F137" s="1" t="s">
        <v>28</v>
      </c>
      <c r="G137" s="1" t="s">
        <v>24</v>
      </c>
      <c r="H137" s="1" t="s">
        <v>13</v>
      </c>
      <c r="I137">
        <v>9218</v>
      </c>
      <c r="J137">
        <v>11343</v>
      </c>
      <c r="K137">
        <v>10315</v>
      </c>
      <c r="L137">
        <v>9616</v>
      </c>
      <c r="M137">
        <v>10016</v>
      </c>
      <c r="N137">
        <v>10029</v>
      </c>
      <c r="O137">
        <v>10455</v>
      </c>
      <c r="P137">
        <v>9521</v>
      </c>
      <c r="Q137">
        <v>10656</v>
      </c>
      <c r="R137">
        <v>11191</v>
      </c>
      <c r="S137">
        <v>10554</v>
      </c>
      <c r="T137">
        <v>10598</v>
      </c>
      <c r="U137">
        <v>10143</v>
      </c>
      <c r="V137" s="1" t="s">
        <v>2550</v>
      </c>
      <c r="W137" s="1" t="s">
        <v>2592</v>
      </c>
      <c r="X137" s="5" t="s">
        <v>2602</v>
      </c>
      <c r="Y137" s="5" t="s">
        <v>2559</v>
      </c>
      <c r="Z137" s="5" t="s">
        <v>13</v>
      </c>
      <c r="AA137" s="5"/>
    </row>
    <row r="138" spans="1:27" ht="12" customHeight="1" x14ac:dyDescent="0.15">
      <c r="A138" s="1" t="s">
        <v>7</v>
      </c>
      <c r="B138" s="1" t="s">
        <v>84</v>
      </c>
      <c r="C138" s="1" t="s">
        <v>9</v>
      </c>
      <c r="D138" s="1" t="s">
        <v>2436</v>
      </c>
      <c r="E138" s="1" t="s">
        <v>83</v>
      </c>
      <c r="F138" s="1" t="s">
        <v>30</v>
      </c>
      <c r="G138" s="1" t="s">
        <v>18</v>
      </c>
      <c r="H138" s="1" t="s">
        <v>13</v>
      </c>
      <c r="I138">
        <v>8088</v>
      </c>
      <c r="J138">
        <v>8071</v>
      </c>
      <c r="K138">
        <v>8596</v>
      </c>
      <c r="L138">
        <v>8126</v>
      </c>
      <c r="M138">
        <v>8364</v>
      </c>
      <c r="N138">
        <v>9728</v>
      </c>
      <c r="O138">
        <v>6982</v>
      </c>
      <c r="P138">
        <v>7208</v>
      </c>
      <c r="Q138">
        <v>7073</v>
      </c>
      <c r="R138">
        <v>7447</v>
      </c>
      <c r="S138">
        <v>7584</v>
      </c>
      <c r="T138">
        <v>7973</v>
      </c>
      <c r="U138">
        <v>7854</v>
      </c>
      <c r="V138" s="1" t="s">
        <v>2550</v>
      </c>
      <c r="W138" s="1" t="s">
        <v>2592</v>
      </c>
      <c r="X138" s="5" t="s">
        <v>2603</v>
      </c>
      <c r="Y138" s="5" t="s">
        <v>2562</v>
      </c>
      <c r="Z138" s="5" t="s">
        <v>13</v>
      </c>
      <c r="AA138" s="5"/>
    </row>
    <row r="139" spans="1:27" ht="12" customHeight="1" x14ac:dyDescent="0.15">
      <c r="A139" s="1" t="s">
        <v>7</v>
      </c>
      <c r="B139" s="1" t="s">
        <v>84</v>
      </c>
      <c r="C139" s="1" t="s">
        <v>15</v>
      </c>
      <c r="D139" s="1" t="s">
        <v>2436</v>
      </c>
      <c r="E139" s="1" t="s">
        <v>83</v>
      </c>
      <c r="F139" s="1" t="s">
        <v>30</v>
      </c>
      <c r="G139" s="1" t="s">
        <v>24</v>
      </c>
      <c r="H139" s="1" t="s">
        <v>13</v>
      </c>
      <c r="I139">
        <v>7207</v>
      </c>
      <c r="J139">
        <v>6069</v>
      </c>
      <c r="K139">
        <v>4994</v>
      </c>
      <c r="L139">
        <v>5212</v>
      </c>
      <c r="M139">
        <v>4830</v>
      </c>
      <c r="N139">
        <v>4968</v>
      </c>
      <c r="O139">
        <v>5594</v>
      </c>
      <c r="P139">
        <v>4992</v>
      </c>
      <c r="Q139">
        <v>5204</v>
      </c>
      <c r="R139">
        <v>5494</v>
      </c>
      <c r="S139">
        <v>5109</v>
      </c>
      <c r="T139">
        <v>4376</v>
      </c>
      <c r="U139">
        <v>6727</v>
      </c>
      <c r="V139" s="1" t="s">
        <v>2550</v>
      </c>
      <c r="W139" s="1" t="s">
        <v>2592</v>
      </c>
      <c r="X139" s="5" t="s">
        <v>2603</v>
      </c>
      <c r="Y139" s="5" t="s">
        <v>2559</v>
      </c>
      <c r="Z139" s="5" t="s">
        <v>13</v>
      </c>
      <c r="AA139" s="5"/>
    </row>
    <row r="140" spans="1:27" ht="12" customHeight="1" x14ac:dyDescent="0.15">
      <c r="A140" s="1" t="s">
        <v>7</v>
      </c>
      <c r="B140" s="1" t="s">
        <v>85</v>
      </c>
      <c r="C140" s="1" t="s">
        <v>9</v>
      </c>
      <c r="D140" s="1" t="s">
        <v>2436</v>
      </c>
      <c r="E140" s="1" t="s">
        <v>83</v>
      </c>
      <c r="F140" s="1" t="s">
        <v>32</v>
      </c>
      <c r="G140" s="1" t="s">
        <v>18</v>
      </c>
      <c r="H140" s="1" t="s">
        <v>13</v>
      </c>
      <c r="I140">
        <v>22756</v>
      </c>
      <c r="J140">
        <v>22525</v>
      </c>
      <c r="K140">
        <v>23689</v>
      </c>
      <c r="L140">
        <v>22230</v>
      </c>
      <c r="M140">
        <v>19402</v>
      </c>
      <c r="N140">
        <v>18774</v>
      </c>
      <c r="O140">
        <v>20292</v>
      </c>
      <c r="P140">
        <v>20640</v>
      </c>
      <c r="Q140">
        <v>20656</v>
      </c>
      <c r="R140">
        <v>18342</v>
      </c>
      <c r="S140">
        <v>19499</v>
      </c>
      <c r="T140">
        <v>19229</v>
      </c>
      <c r="U140">
        <v>22669</v>
      </c>
      <c r="V140" s="1" t="s">
        <v>2550</v>
      </c>
      <c r="W140" s="1" t="s">
        <v>2592</v>
      </c>
      <c r="X140" s="5" t="s">
        <v>2604</v>
      </c>
      <c r="Y140" s="5" t="s">
        <v>2562</v>
      </c>
      <c r="Z140" s="5" t="s">
        <v>13</v>
      </c>
      <c r="AA140" s="5"/>
    </row>
    <row r="141" spans="1:27" ht="12" customHeight="1" x14ac:dyDescent="0.15">
      <c r="A141" s="1" t="s">
        <v>7</v>
      </c>
      <c r="B141" s="1" t="s">
        <v>85</v>
      </c>
      <c r="C141" s="1" t="s">
        <v>15</v>
      </c>
      <c r="D141" s="1" t="s">
        <v>2436</v>
      </c>
      <c r="E141" s="1" t="s">
        <v>83</v>
      </c>
      <c r="F141" s="1" t="s">
        <v>32</v>
      </c>
      <c r="G141" s="1" t="s">
        <v>24</v>
      </c>
      <c r="H141" s="1" t="s">
        <v>13</v>
      </c>
      <c r="I141">
        <v>24730</v>
      </c>
      <c r="J141">
        <v>24003</v>
      </c>
      <c r="K141">
        <v>23746</v>
      </c>
      <c r="L141">
        <v>23317</v>
      </c>
      <c r="M141">
        <v>23255</v>
      </c>
      <c r="N141">
        <v>21887</v>
      </c>
      <c r="O141">
        <v>22836</v>
      </c>
      <c r="P141">
        <v>23937</v>
      </c>
      <c r="Q141">
        <v>23666</v>
      </c>
      <c r="R141">
        <v>23783</v>
      </c>
      <c r="S141">
        <v>22837</v>
      </c>
      <c r="T141">
        <v>23568</v>
      </c>
      <c r="U141">
        <v>23285</v>
      </c>
      <c r="V141" s="1" t="s">
        <v>2550</v>
      </c>
      <c r="W141" s="1" t="s">
        <v>2592</v>
      </c>
      <c r="X141" s="5" t="s">
        <v>2604</v>
      </c>
      <c r="Y141" s="5" t="s">
        <v>2559</v>
      </c>
      <c r="Z141" s="5" t="s">
        <v>13</v>
      </c>
      <c r="AA141" s="5"/>
    </row>
    <row r="142" spans="1:27" ht="12" customHeight="1" x14ac:dyDescent="0.15">
      <c r="A142" s="1" t="s">
        <v>7</v>
      </c>
      <c r="B142" s="1" t="s">
        <v>86</v>
      </c>
      <c r="C142" s="1" t="s">
        <v>9</v>
      </c>
      <c r="D142" s="1" t="s">
        <v>2436</v>
      </c>
      <c r="E142" s="1" t="s">
        <v>83</v>
      </c>
      <c r="F142" s="1" t="s">
        <v>87</v>
      </c>
      <c r="G142" s="1" t="s">
        <v>18</v>
      </c>
      <c r="H142" s="1" t="s">
        <v>13</v>
      </c>
      <c r="I142">
        <v>52332</v>
      </c>
      <c r="J142">
        <v>53898</v>
      </c>
      <c r="K142">
        <v>50492</v>
      </c>
      <c r="L142">
        <v>51154</v>
      </c>
      <c r="M142">
        <v>51919</v>
      </c>
      <c r="N142">
        <v>56739</v>
      </c>
      <c r="O142">
        <v>44126</v>
      </c>
      <c r="P142">
        <v>43257</v>
      </c>
      <c r="Q142">
        <v>41002</v>
      </c>
      <c r="R142">
        <v>41163</v>
      </c>
      <c r="S142">
        <v>40512</v>
      </c>
      <c r="T142">
        <v>42364</v>
      </c>
      <c r="U142">
        <v>41425</v>
      </c>
      <c r="V142" s="1" t="s">
        <v>2550</v>
      </c>
      <c r="W142" s="1" t="s">
        <v>2592</v>
      </c>
      <c r="X142" s="5" t="s">
        <v>2605</v>
      </c>
      <c r="Y142" s="5" t="s">
        <v>2562</v>
      </c>
      <c r="Z142" s="5" t="s">
        <v>13</v>
      </c>
      <c r="AA142" s="5"/>
    </row>
    <row r="143" spans="1:27" ht="12" customHeight="1" x14ac:dyDescent="0.15">
      <c r="A143" s="1" t="s">
        <v>7</v>
      </c>
      <c r="B143" s="1" t="s">
        <v>86</v>
      </c>
      <c r="C143" s="1" t="s">
        <v>15</v>
      </c>
      <c r="D143" s="1" t="s">
        <v>2436</v>
      </c>
      <c r="E143" s="1" t="s">
        <v>83</v>
      </c>
      <c r="F143" s="1" t="s">
        <v>87</v>
      </c>
      <c r="G143" s="1" t="s">
        <v>24</v>
      </c>
      <c r="H143" s="1" t="s">
        <v>13</v>
      </c>
      <c r="I143">
        <v>60437</v>
      </c>
      <c r="J143">
        <v>68275</v>
      </c>
      <c r="K143">
        <v>63823</v>
      </c>
      <c r="L143">
        <v>60078</v>
      </c>
      <c r="M143">
        <v>72930</v>
      </c>
      <c r="N143">
        <v>72746</v>
      </c>
      <c r="O143">
        <v>65107</v>
      </c>
      <c r="P143">
        <v>72322</v>
      </c>
      <c r="Q143">
        <v>79775</v>
      </c>
      <c r="R143">
        <v>72002</v>
      </c>
      <c r="S143">
        <v>96066</v>
      </c>
      <c r="T143">
        <v>89354</v>
      </c>
      <c r="U143">
        <v>80806</v>
      </c>
      <c r="V143" s="1" t="s">
        <v>2550</v>
      </c>
      <c r="W143" s="1" t="s">
        <v>2592</v>
      </c>
      <c r="X143" s="5" t="s">
        <v>2605</v>
      </c>
      <c r="Y143" s="5" t="s">
        <v>2559</v>
      </c>
      <c r="Z143" s="5" t="s">
        <v>13</v>
      </c>
      <c r="AA143" s="5"/>
    </row>
    <row r="144" spans="1:27" ht="12" customHeight="1" x14ac:dyDescent="0.15">
      <c r="A144" s="1" t="s">
        <v>7</v>
      </c>
      <c r="B144" s="1" t="s">
        <v>88</v>
      </c>
      <c r="C144" s="1" t="s">
        <v>9</v>
      </c>
      <c r="D144" s="1" t="s">
        <v>2436</v>
      </c>
      <c r="E144" s="1" t="s">
        <v>83</v>
      </c>
      <c r="F144" s="1" t="s">
        <v>34</v>
      </c>
      <c r="G144" s="1" t="s">
        <v>18</v>
      </c>
      <c r="H144" s="1" t="s">
        <v>13</v>
      </c>
      <c r="I144">
        <v>11882</v>
      </c>
      <c r="J144">
        <v>13223</v>
      </c>
      <c r="K144">
        <v>9408</v>
      </c>
      <c r="L144">
        <v>10955</v>
      </c>
      <c r="M144">
        <v>11333</v>
      </c>
      <c r="N144">
        <v>12349</v>
      </c>
      <c r="O144">
        <v>11001</v>
      </c>
      <c r="P144">
        <v>12706</v>
      </c>
      <c r="Q144">
        <v>10212</v>
      </c>
      <c r="R144">
        <v>9469</v>
      </c>
      <c r="S144">
        <v>6900</v>
      </c>
      <c r="T144">
        <v>7342</v>
      </c>
      <c r="U144">
        <v>7287</v>
      </c>
      <c r="V144" s="1" t="s">
        <v>2550</v>
      </c>
      <c r="W144" s="1" t="s">
        <v>2592</v>
      </c>
      <c r="X144" s="5" t="s">
        <v>2606</v>
      </c>
      <c r="Y144" s="5" t="s">
        <v>2562</v>
      </c>
      <c r="Z144" s="5" t="s">
        <v>13</v>
      </c>
      <c r="AA144" s="5"/>
    </row>
    <row r="145" spans="1:27" ht="12" customHeight="1" x14ac:dyDescent="0.15">
      <c r="A145" s="1" t="s">
        <v>7</v>
      </c>
      <c r="B145" s="1" t="s">
        <v>88</v>
      </c>
      <c r="C145" s="1" t="s">
        <v>15</v>
      </c>
      <c r="D145" s="1" t="s">
        <v>2436</v>
      </c>
      <c r="E145" s="1" t="s">
        <v>83</v>
      </c>
      <c r="F145" s="1" t="s">
        <v>34</v>
      </c>
      <c r="G145" s="1" t="s">
        <v>24</v>
      </c>
      <c r="H145" s="1" t="s">
        <v>13</v>
      </c>
      <c r="I145">
        <v>13664</v>
      </c>
      <c r="J145">
        <v>13152</v>
      </c>
      <c r="K145">
        <v>8694</v>
      </c>
      <c r="L145">
        <v>10344</v>
      </c>
      <c r="M145">
        <v>13197</v>
      </c>
      <c r="N145">
        <v>10335</v>
      </c>
      <c r="O145">
        <v>9574</v>
      </c>
      <c r="P145">
        <v>11069</v>
      </c>
      <c r="Q145">
        <v>10135</v>
      </c>
      <c r="R145">
        <v>9844</v>
      </c>
      <c r="S145">
        <v>12297</v>
      </c>
      <c r="T145">
        <v>11540</v>
      </c>
      <c r="U145">
        <v>8660</v>
      </c>
      <c r="V145" s="1" t="s">
        <v>2550</v>
      </c>
      <c r="W145" s="1" t="s">
        <v>2592</v>
      </c>
      <c r="X145" s="5" t="s">
        <v>2606</v>
      </c>
      <c r="Y145" s="5" t="s">
        <v>2559</v>
      </c>
      <c r="Z145" s="5" t="s">
        <v>13</v>
      </c>
      <c r="AA145" s="5"/>
    </row>
    <row r="146" spans="1:27" ht="12" customHeight="1" x14ac:dyDescent="0.15">
      <c r="A146" s="1" t="s">
        <v>7</v>
      </c>
      <c r="B146" s="1" t="s">
        <v>89</v>
      </c>
      <c r="C146" s="1" t="s">
        <v>9</v>
      </c>
      <c r="D146" s="1" t="s">
        <v>2436</v>
      </c>
      <c r="E146" s="1" t="s">
        <v>83</v>
      </c>
      <c r="F146" s="1" t="s">
        <v>90</v>
      </c>
      <c r="G146" s="1" t="s">
        <v>18</v>
      </c>
      <c r="H146" s="1" t="s">
        <v>13</v>
      </c>
      <c r="I146">
        <v>547</v>
      </c>
      <c r="J146">
        <v>511</v>
      </c>
      <c r="K146">
        <v>481</v>
      </c>
      <c r="L146">
        <v>453</v>
      </c>
      <c r="M146">
        <v>482</v>
      </c>
      <c r="N146">
        <v>486</v>
      </c>
      <c r="O146">
        <v>578</v>
      </c>
      <c r="P146">
        <v>630</v>
      </c>
      <c r="Q146">
        <v>671</v>
      </c>
      <c r="R146">
        <v>525</v>
      </c>
      <c r="S146">
        <v>536</v>
      </c>
      <c r="T146">
        <v>539</v>
      </c>
      <c r="U146">
        <v>532</v>
      </c>
      <c r="V146" s="1" t="s">
        <v>2550</v>
      </c>
      <c r="W146" s="1" t="s">
        <v>2592</v>
      </c>
      <c r="X146" s="5" t="s">
        <v>2607</v>
      </c>
      <c r="Y146" s="5" t="s">
        <v>2562</v>
      </c>
      <c r="Z146" s="5" t="s">
        <v>13</v>
      </c>
      <c r="AA146" s="5"/>
    </row>
    <row r="147" spans="1:27" ht="12" customHeight="1" x14ac:dyDescent="0.15">
      <c r="A147" s="1" t="s">
        <v>7</v>
      </c>
      <c r="B147" s="1" t="s">
        <v>89</v>
      </c>
      <c r="C147" s="1" t="s">
        <v>15</v>
      </c>
      <c r="D147" s="1" t="s">
        <v>2436</v>
      </c>
      <c r="E147" s="1" t="s">
        <v>83</v>
      </c>
      <c r="F147" s="1" t="s">
        <v>90</v>
      </c>
      <c r="G147" s="1" t="s">
        <v>24</v>
      </c>
      <c r="H147" s="1" t="s">
        <v>13</v>
      </c>
      <c r="I147">
        <v>1783</v>
      </c>
      <c r="J147">
        <v>1901</v>
      </c>
      <c r="K147">
        <v>1912</v>
      </c>
      <c r="L147">
        <v>1905</v>
      </c>
      <c r="M147">
        <v>1850</v>
      </c>
      <c r="N147">
        <v>1847</v>
      </c>
      <c r="O147">
        <v>1778</v>
      </c>
      <c r="P147">
        <v>1726</v>
      </c>
      <c r="Q147">
        <v>1609</v>
      </c>
      <c r="R147">
        <v>1825</v>
      </c>
      <c r="S147">
        <v>1781</v>
      </c>
      <c r="T147">
        <v>1919</v>
      </c>
      <c r="U147">
        <v>1971</v>
      </c>
      <c r="V147" s="1" t="s">
        <v>2550</v>
      </c>
      <c r="W147" s="1" t="s">
        <v>2592</v>
      </c>
      <c r="X147" s="5" t="s">
        <v>2608</v>
      </c>
      <c r="Y147" s="5" t="s">
        <v>2559</v>
      </c>
      <c r="Z147" s="5" t="s">
        <v>13</v>
      </c>
      <c r="AA147" s="5"/>
    </row>
    <row r="148" spans="1:27" ht="12" customHeight="1" x14ac:dyDescent="0.15">
      <c r="A148" s="1" t="s">
        <v>7</v>
      </c>
      <c r="B148" s="1" t="s">
        <v>91</v>
      </c>
      <c r="C148" s="1" t="s">
        <v>9</v>
      </c>
      <c r="D148" s="1" t="s">
        <v>2436</v>
      </c>
      <c r="E148" s="1" t="s">
        <v>83</v>
      </c>
      <c r="F148" s="1" t="s">
        <v>36</v>
      </c>
      <c r="G148" s="1" t="s">
        <v>18</v>
      </c>
      <c r="H148" s="1" t="s">
        <v>13</v>
      </c>
      <c r="I148">
        <v>32896</v>
      </c>
      <c r="J148">
        <v>32461</v>
      </c>
      <c r="K148">
        <v>34129</v>
      </c>
      <c r="L148">
        <v>31603</v>
      </c>
      <c r="M148">
        <v>33923</v>
      </c>
      <c r="N148">
        <v>35888</v>
      </c>
      <c r="O148">
        <v>33265</v>
      </c>
      <c r="P148">
        <v>34388</v>
      </c>
      <c r="Q148">
        <v>31695</v>
      </c>
      <c r="R148">
        <v>32325</v>
      </c>
      <c r="S148">
        <v>32744</v>
      </c>
      <c r="T148">
        <v>30964</v>
      </c>
      <c r="U148">
        <v>31130</v>
      </c>
      <c r="V148" s="1" t="s">
        <v>2550</v>
      </c>
      <c r="W148" s="1" t="s">
        <v>2592</v>
      </c>
      <c r="X148" s="5" t="s">
        <v>2609</v>
      </c>
      <c r="Y148" s="5" t="s">
        <v>2562</v>
      </c>
      <c r="Z148" s="5" t="s">
        <v>13</v>
      </c>
      <c r="AA148" s="5"/>
    </row>
    <row r="149" spans="1:27" ht="12" customHeight="1" x14ac:dyDescent="0.15">
      <c r="A149" s="1" t="s">
        <v>7</v>
      </c>
      <c r="B149" s="1" t="s">
        <v>91</v>
      </c>
      <c r="C149" s="1" t="s">
        <v>15</v>
      </c>
      <c r="D149" s="1" t="s">
        <v>2436</v>
      </c>
      <c r="E149" s="1" t="s">
        <v>83</v>
      </c>
      <c r="F149" s="1" t="s">
        <v>36</v>
      </c>
      <c r="G149" s="1" t="s">
        <v>24</v>
      </c>
      <c r="H149" s="1" t="s">
        <v>13</v>
      </c>
      <c r="I149">
        <v>31841</v>
      </c>
      <c r="J149">
        <v>32945</v>
      </c>
      <c r="K149">
        <v>31366</v>
      </c>
      <c r="L149">
        <v>32263</v>
      </c>
      <c r="M149">
        <v>31800</v>
      </c>
      <c r="N149">
        <v>32133</v>
      </c>
      <c r="O149">
        <v>31584</v>
      </c>
      <c r="P149">
        <v>29881</v>
      </c>
      <c r="Q149">
        <v>30504</v>
      </c>
      <c r="R149">
        <v>32332</v>
      </c>
      <c r="S149">
        <v>29834</v>
      </c>
      <c r="T149">
        <v>30238</v>
      </c>
      <c r="U149">
        <v>31161</v>
      </c>
      <c r="V149" s="1" t="s">
        <v>2550</v>
      </c>
      <c r="W149" s="1" t="s">
        <v>2592</v>
      </c>
      <c r="X149" s="5" t="s">
        <v>2609</v>
      </c>
      <c r="Y149" s="5" t="s">
        <v>2559</v>
      </c>
      <c r="Z149" s="5" t="s">
        <v>13</v>
      </c>
      <c r="AA149" s="5"/>
    </row>
    <row r="150" spans="1:27" ht="12" customHeight="1" x14ac:dyDescent="0.15">
      <c r="A150" s="1" t="s">
        <v>7</v>
      </c>
      <c r="B150" s="1" t="s">
        <v>4928</v>
      </c>
      <c r="C150" s="1" t="s">
        <v>9</v>
      </c>
      <c r="D150" s="1" t="s">
        <v>2436</v>
      </c>
      <c r="E150" s="1" t="s">
        <v>10</v>
      </c>
      <c r="F150" s="1" t="s">
        <v>4929</v>
      </c>
      <c r="G150" s="1" t="s">
        <v>12</v>
      </c>
      <c r="H150" s="1" t="s">
        <v>13</v>
      </c>
      <c r="I150">
        <v>5714683</v>
      </c>
      <c r="J150">
        <v>5326736</v>
      </c>
      <c r="K150">
        <v>5709418</v>
      </c>
      <c r="L150">
        <v>5245792</v>
      </c>
      <c r="M150">
        <v>5267618</v>
      </c>
      <c r="N150">
        <v>5417842</v>
      </c>
      <c r="O150">
        <v>5056768</v>
      </c>
      <c r="P150">
        <v>5204430</v>
      </c>
      <c r="Q150">
        <v>5105294</v>
      </c>
      <c r="R150">
        <v>5064405</v>
      </c>
      <c r="S150">
        <v>5326309</v>
      </c>
      <c r="T150">
        <v>4983022</v>
      </c>
      <c r="U150">
        <v>5361081</v>
      </c>
      <c r="V150" s="1" t="s">
        <v>2550</v>
      </c>
      <c r="W150" s="1" t="s">
        <v>2551</v>
      </c>
      <c r="X150" s="1" t="s">
        <v>4988</v>
      </c>
      <c r="Y150" s="1" t="s">
        <v>2553</v>
      </c>
      <c r="Z150" s="1" t="s">
        <v>13</v>
      </c>
    </row>
    <row r="151" spans="1:27" ht="12" customHeight="1" x14ac:dyDescent="0.15">
      <c r="A151" s="1" t="s">
        <v>7</v>
      </c>
      <c r="B151" s="1" t="s">
        <v>4928</v>
      </c>
      <c r="C151" s="1" t="s">
        <v>15</v>
      </c>
      <c r="D151" s="1" t="s">
        <v>2436</v>
      </c>
      <c r="E151" s="1" t="s">
        <v>10</v>
      </c>
      <c r="F151" s="1" t="s">
        <v>4929</v>
      </c>
      <c r="G151" s="1" t="s">
        <v>16</v>
      </c>
      <c r="H151" s="1" t="s">
        <v>13</v>
      </c>
      <c r="I151">
        <v>13357</v>
      </c>
      <c r="J151">
        <v>16041</v>
      </c>
      <c r="K151">
        <v>13567</v>
      </c>
      <c r="L151">
        <v>14806</v>
      </c>
      <c r="M151">
        <v>11045</v>
      </c>
      <c r="N151">
        <v>9236</v>
      </c>
      <c r="O151">
        <v>3237</v>
      </c>
      <c r="P151">
        <v>15110</v>
      </c>
      <c r="Q151">
        <v>16857</v>
      </c>
      <c r="R151">
        <v>9887</v>
      </c>
      <c r="S151">
        <v>4219</v>
      </c>
      <c r="T151">
        <v>2330</v>
      </c>
      <c r="U151">
        <v>8664</v>
      </c>
      <c r="V151" s="1" t="s">
        <v>2550</v>
      </c>
      <c r="W151" s="1" t="s">
        <v>2551</v>
      </c>
      <c r="X151" s="1" t="s">
        <v>4988</v>
      </c>
      <c r="Y151" s="1" t="s">
        <v>2561</v>
      </c>
      <c r="Z151" s="1" t="s">
        <v>13</v>
      </c>
    </row>
    <row r="152" spans="1:27" ht="12" customHeight="1" x14ac:dyDescent="0.15">
      <c r="A152" s="1" t="s">
        <v>7</v>
      </c>
      <c r="B152" s="1" t="s">
        <v>4928</v>
      </c>
      <c r="C152" s="1" t="s">
        <v>17</v>
      </c>
      <c r="D152" s="1" t="s">
        <v>2436</v>
      </c>
      <c r="E152" s="1" t="s">
        <v>10</v>
      </c>
      <c r="F152" s="1" t="s">
        <v>4929</v>
      </c>
      <c r="G152" s="1" t="s">
        <v>18</v>
      </c>
      <c r="H152" s="1" t="s">
        <v>13</v>
      </c>
      <c r="I152">
        <v>5429235</v>
      </c>
      <c r="J152">
        <v>5085816</v>
      </c>
      <c r="K152">
        <v>5504618</v>
      </c>
      <c r="L152">
        <v>4958054</v>
      </c>
      <c r="M152">
        <v>4989932</v>
      </c>
      <c r="N152">
        <v>5199067</v>
      </c>
      <c r="O152">
        <v>4795793</v>
      </c>
      <c r="P152">
        <v>4952107</v>
      </c>
      <c r="Q152">
        <v>4851689</v>
      </c>
      <c r="R152">
        <v>4805556</v>
      </c>
      <c r="S152">
        <v>5090975</v>
      </c>
      <c r="T152">
        <v>4726026</v>
      </c>
      <c r="U152">
        <v>5162225</v>
      </c>
      <c r="V152" s="1" t="s">
        <v>2550</v>
      </c>
      <c r="W152" s="1" t="s">
        <v>2551</v>
      </c>
      <c r="X152" s="1" t="s">
        <v>4988</v>
      </c>
      <c r="Y152" s="1" t="s">
        <v>2562</v>
      </c>
      <c r="Z152" s="1" t="s">
        <v>13</v>
      </c>
    </row>
    <row r="153" spans="1:27" ht="12" customHeight="1" x14ac:dyDescent="0.15">
      <c r="A153" s="1" t="s">
        <v>7</v>
      </c>
      <c r="B153" s="1" t="s">
        <v>4928</v>
      </c>
      <c r="C153" s="1" t="s">
        <v>19</v>
      </c>
      <c r="D153" s="1" t="s">
        <v>2436</v>
      </c>
      <c r="E153" s="1" t="s">
        <v>10</v>
      </c>
      <c r="F153" s="1" t="s">
        <v>4929</v>
      </c>
      <c r="G153" s="1" t="s">
        <v>20</v>
      </c>
      <c r="H153" s="1" t="s">
        <v>13</v>
      </c>
      <c r="I153">
        <v>272011</v>
      </c>
      <c r="J153">
        <v>218944</v>
      </c>
      <c r="K153">
        <v>232511</v>
      </c>
      <c r="L153">
        <v>230292</v>
      </c>
      <c r="M153">
        <v>222562</v>
      </c>
      <c r="N153">
        <v>211001</v>
      </c>
      <c r="O153">
        <v>209750</v>
      </c>
      <c r="P153">
        <v>217082</v>
      </c>
      <c r="Q153">
        <v>237336</v>
      </c>
      <c r="R153">
        <v>216906</v>
      </c>
      <c r="S153">
        <v>231915</v>
      </c>
      <c r="T153">
        <v>231061</v>
      </c>
      <c r="U153">
        <v>221665</v>
      </c>
      <c r="V153" s="1" t="s">
        <v>2550</v>
      </c>
      <c r="W153" s="1" t="s">
        <v>2551</v>
      </c>
      <c r="X153" s="1" t="s">
        <v>4988</v>
      </c>
      <c r="Y153" s="1" t="s">
        <v>2557</v>
      </c>
      <c r="Z153" s="1" t="s">
        <v>13</v>
      </c>
    </row>
    <row r="154" spans="1:27" ht="12" customHeight="1" x14ac:dyDescent="0.15">
      <c r="A154" s="1" t="s">
        <v>7</v>
      </c>
      <c r="B154" s="1" t="s">
        <v>4928</v>
      </c>
      <c r="C154" s="1" t="s">
        <v>21</v>
      </c>
      <c r="D154" s="1" t="s">
        <v>2436</v>
      </c>
      <c r="E154" s="1" t="s">
        <v>10</v>
      </c>
      <c r="F154" s="1" t="s">
        <v>4929</v>
      </c>
      <c r="G154" s="1" t="s">
        <v>22</v>
      </c>
      <c r="H154" s="1" t="s">
        <v>13</v>
      </c>
      <c r="I154">
        <v>14869</v>
      </c>
      <c r="J154">
        <v>19826</v>
      </c>
      <c r="K154">
        <v>13572</v>
      </c>
      <c r="L154">
        <v>17974</v>
      </c>
      <c r="M154">
        <v>14074</v>
      </c>
      <c r="N154">
        <v>14144</v>
      </c>
      <c r="O154">
        <v>7432</v>
      </c>
      <c r="P154">
        <v>31010</v>
      </c>
      <c r="Q154">
        <v>22809</v>
      </c>
      <c r="R154">
        <v>16580</v>
      </c>
      <c r="S154">
        <v>13868</v>
      </c>
      <c r="T154">
        <v>9928</v>
      </c>
      <c r="U154">
        <v>18576</v>
      </c>
      <c r="V154" s="1" t="s">
        <v>2550</v>
      </c>
      <c r="W154" s="1" t="s">
        <v>2551</v>
      </c>
      <c r="X154" s="1" t="s">
        <v>4988</v>
      </c>
      <c r="Y154" s="1" t="s">
        <v>2564</v>
      </c>
      <c r="Z154" s="1" t="s">
        <v>13</v>
      </c>
    </row>
    <row r="155" spans="1:27" ht="12" customHeight="1" x14ac:dyDescent="0.15">
      <c r="A155" s="1" t="s">
        <v>7</v>
      </c>
      <c r="B155" s="1" t="s">
        <v>4928</v>
      </c>
      <c r="C155" s="1" t="s">
        <v>23</v>
      </c>
      <c r="D155" s="1" t="s">
        <v>2436</v>
      </c>
      <c r="E155" s="1" t="s">
        <v>10</v>
      </c>
      <c r="F155" s="1" t="s">
        <v>4929</v>
      </c>
      <c r="G155" s="1" t="s">
        <v>24</v>
      </c>
      <c r="H155" s="1" t="s">
        <v>13</v>
      </c>
      <c r="I155">
        <v>573241</v>
      </c>
      <c r="J155">
        <v>553535</v>
      </c>
      <c r="K155">
        <v>485157</v>
      </c>
      <c r="L155">
        <v>503604</v>
      </c>
      <c r="M155">
        <v>524541</v>
      </c>
      <c r="N155">
        <v>487092</v>
      </c>
      <c r="O155">
        <v>498426</v>
      </c>
      <c r="P155">
        <v>493607</v>
      </c>
      <c r="Q155">
        <v>476872</v>
      </c>
      <c r="R155">
        <v>479194</v>
      </c>
      <c r="S155">
        <v>435122</v>
      </c>
      <c r="T155">
        <v>425946</v>
      </c>
      <c r="U155">
        <v>368853</v>
      </c>
      <c r="V155" s="1" t="s">
        <v>2550</v>
      </c>
      <c r="W155" s="1" t="s">
        <v>2551</v>
      </c>
      <c r="X155" s="1" t="s">
        <v>4988</v>
      </c>
      <c r="Y155" s="1" t="s">
        <v>2559</v>
      </c>
      <c r="Z155" s="1" t="s">
        <v>13</v>
      </c>
    </row>
    <row r="156" spans="1:27" ht="12" customHeight="1" x14ac:dyDescent="0.15">
      <c r="A156" s="1" t="s">
        <v>7</v>
      </c>
      <c r="B156" s="1" t="s">
        <v>4930</v>
      </c>
      <c r="C156" s="1" t="s">
        <v>9</v>
      </c>
      <c r="D156" s="1" t="s">
        <v>2436</v>
      </c>
      <c r="E156" s="1" t="s">
        <v>10</v>
      </c>
      <c r="F156" s="1" t="s">
        <v>4931</v>
      </c>
      <c r="G156" s="1" t="s">
        <v>12</v>
      </c>
      <c r="H156" s="1" t="s">
        <v>13</v>
      </c>
      <c r="I156">
        <v>65937</v>
      </c>
      <c r="J156">
        <v>60928</v>
      </c>
      <c r="K156">
        <v>56776</v>
      </c>
      <c r="L156">
        <v>61976</v>
      </c>
      <c r="M156">
        <v>48080</v>
      </c>
      <c r="N156">
        <v>34943</v>
      </c>
      <c r="O156">
        <v>34658</v>
      </c>
      <c r="P156">
        <v>55033</v>
      </c>
      <c r="Q156">
        <v>58059</v>
      </c>
      <c r="R156">
        <v>54403</v>
      </c>
      <c r="S156">
        <v>54586</v>
      </c>
      <c r="T156">
        <v>43686</v>
      </c>
      <c r="U156">
        <v>53323</v>
      </c>
      <c r="V156" s="1" t="s">
        <v>2550</v>
      </c>
      <c r="W156" s="1" t="s">
        <v>2551</v>
      </c>
      <c r="X156" s="1" t="s">
        <v>4989</v>
      </c>
      <c r="Y156" s="1" t="s">
        <v>2553</v>
      </c>
      <c r="Z156" s="1" t="s">
        <v>13</v>
      </c>
    </row>
    <row r="157" spans="1:27" ht="12" customHeight="1" x14ac:dyDescent="0.15">
      <c r="A157" s="1" t="s">
        <v>7</v>
      </c>
      <c r="B157" s="1" t="s">
        <v>4930</v>
      </c>
      <c r="C157" s="1" t="s">
        <v>15</v>
      </c>
      <c r="D157" s="1" t="s">
        <v>2436</v>
      </c>
      <c r="E157" s="1" t="s">
        <v>10</v>
      </c>
      <c r="F157" s="1" t="s">
        <v>4931</v>
      </c>
      <c r="G157" s="1" t="s">
        <v>16</v>
      </c>
      <c r="H157" s="1" t="s">
        <v>13</v>
      </c>
      <c r="I157">
        <v>9696</v>
      </c>
      <c r="J157">
        <v>2647</v>
      </c>
      <c r="K157">
        <v>7595</v>
      </c>
      <c r="L157">
        <v>2961</v>
      </c>
      <c r="M157">
        <v>8133</v>
      </c>
      <c r="N157">
        <v>6251</v>
      </c>
      <c r="O157">
        <v>4051</v>
      </c>
      <c r="P157">
        <v>8854</v>
      </c>
      <c r="Q157">
        <v>8353</v>
      </c>
      <c r="R157">
        <v>4341</v>
      </c>
      <c r="S157">
        <v>10073</v>
      </c>
      <c r="T157">
        <v>2215</v>
      </c>
      <c r="U157">
        <v>3741</v>
      </c>
      <c r="V157" s="1" t="s">
        <v>2550</v>
      </c>
      <c r="W157" s="1" t="s">
        <v>2551</v>
      </c>
      <c r="X157" s="1" t="s">
        <v>4989</v>
      </c>
      <c r="Y157" s="1" t="s">
        <v>2561</v>
      </c>
      <c r="Z157" s="1" t="s">
        <v>13</v>
      </c>
    </row>
    <row r="158" spans="1:27" ht="12" customHeight="1" x14ac:dyDescent="0.15">
      <c r="A158" s="1" t="s">
        <v>7</v>
      </c>
      <c r="B158" s="1" t="s">
        <v>4930</v>
      </c>
      <c r="C158" s="1" t="s">
        <v>17</v>
      </c>
      <c r="D158" s="1" t="s">
        <v>2436</v>
      </c>
      <c r="E158" s="1" t="s">
        <v>10</v>
      </c>
      <c r="F158" s="1" t="s">
        <v>4931</v>
      </c>
      <c r="G158" s="1" t="s">
        <v>18</v>
      </c>
      <c r="H158" s="1" t="s">
        <v>13</v>
      </c>
      <c r="I158">
        <v>5205</v>
      </c>
      <c r="J158">
        <v>5006</v>
      </c>
      <c r="K158">
        <v>4410</v>
      </c>
      <c r="L158">
        <v>4972</v>
      </c>
      <c r="M158">
        <v>4857</v>
      </c>
      <c r="N158">
        <v>4595</v>
      </c>
      <c r="O158">
        <v>4857</v>
      </c>
      <c r="P158">
        <v>5479</v>
      </c>
      <c r="Q158">
        <v>4903</v>
      </c>
      <c r="R158">
        <v>4075</v>
      </c>
      <c r="S158">
        <v>4851</v>
      </c>
      <c r="T158">
        <v>4439</v>
      </c>
      <c r="U158">
        <v>5080</v>
      </c>
      <c r="V158" s="1" t="s">
        <v>2550</v>
      </c>
      <c r="W158" s="1" t="s">
        <v>2551</v>
      </c>
      <c r="X158" s="1" t="s">
        <v>4989</v>
      </c>
      <c r="Y158" s="1" t="s">
        <v>2562</v>
      </c>
      <c r="Z158" s="1" t="s">
        <v>13</v>
      </c>
    </row>
    <row r="159" spans="1:27" ht="12" customHeight="1" x14ac:dyDescent="0.15">
      <c r="A159" s="1" t="s">
        <v>7</v>
      </c>
      <c r="B159" s="1" t="s">
        <v>4930</v>
      </c>
      <c r="C159" s="1" t="s">
        <v>19</v>
      </c>
      <c r="D159" s="1" t="s">
        <v>2436</v>
      </c>
      <c r="E159" s="1" t="s">
        <v>10</v>
      </c>
      <c r="F159" s="1" t="s">
        <v>4931</v>
      </c>
      <c r="G159" s="1" t="s">
        <v>20</v>
      </c>
      <c r="H159" s="1" t="s">
        <v>13</v>
      </c>
      <c r="I159">
        <v>58068</v>
      </c>
      <c r="J159">
        <v>51795</v>
      </c>
      <c r="K159">
        <v>49270</v>
      </c>
      <c r="L159">
        <v>48701</v>
      </c>
      <c r="M159">
        <v>46257</v>
      </c>
      <c r="N159">
        <v>47797</v>
      </c>
      <c r="O159">
        <v>42680</v>
      </c>
      <c r="P159">
        <v>46224</v>
      </c>
      <c r="Q159">
        <v>48045</v>
      </c>
      <c r="R159">
        <v>49680</v>
      </c>
      <c r="S159">
        <v>46434</v>
      </c>
      <c r="T159">
        <v>42760</v>
      </c>
      <c r="U159">
        <v>49912</v>
      </c>
      <c r="V159" s="1" t="s">
        <v>2550</v>
      </c>
      <c r="W159" s="1" t="s">
        <v>2551</v>
      </c>
      <c r="X159" s="1" t="s">
        <v>4989</v>
      </c>
      <c r="Y159" s="1" t="s">
        <v>2557</v>
      </c>
      <c r="Z159" s="1" t="s">
        <v>13</v>
      </c>
    </row>
    <row r="160" spans="1:27" ht="12" customHeight="1" x14ac:dyDescent="0.15">
      <c r="A160" s="1" t="s">
        <v>7</v>
      </c>
      <c r="B160" s="1" t="s">
        <v>4930</v>
      </c>
      <c r="C160" s="1" t="s">
        <v>21</v>
      </c>
      <c r="D160" s="1" t="s">
        <v>2436</v>
      </c>
      <c r="E160" s="1" t="s">
        <v>10</v>
      </c>
      <c r="F160" s="1" t="s">
        <v>4931</v>
      </c>
      <c r="G160" s="1" t="s">
        <v>22</v>
      </c>
      <c r="H160" s="1" t="s">
        <v>13</v>
      </c>
      <c r="I160">
        <v>2782</v>
      </c>
      <c r="J160">
        <v>4037</v>
      </c>
      <c r="K160">
        <v>3255</v>
      </c>
      <c r="L160">
        <v>4860</v>
      </c>
      <c r="M160">
        <v>3151</v>
      </c>
      <c r="N160">
        <v>4143</v>
      </c>
      <c r="O160">
        <v>3742</v>
      </c>
      <c r="P160">
        <v>4674</v>
      </c>
      <c r="Q160">
        <v>4323</v>
      </c>
      <c r="R160">
        <v>4336</v>
      </c>
      <c r="S160">
        <v>4427</v>
      </c>
      <c r="T160">
        <v>3109</v>
      </c>
      <c r="U160">
        <v>4442</v>
      </c>
      <c r="V160" s="1" t="s">
        <v>2550</v>
      </c>
      <c r="W160" s="1" t="s">
        <v>2551</v>
      </c>
      <c r="X160" s="1" t="s">
        <v>4989</v>
      </c>
      <c r="Y160" s="1" t="s">
        <v>2564</v>
      </c>
      <c r="Z160" s="1" t="s">
        <v>13</v>
      </c>
    </row>
    <row r="161" spans="1:27" ht="12" customHeight="1" x14ac:dyDescent="0.15">
      <c r="A161" s="1" t="s">
        <v>7</v>
      </c>
      <c r="B161" s="1" t="s">
        <v>4930</v>
      </c>
      <c r="C161" s="1" t="s">
        <v>23</v>
      </c>
      <c r="D161" s="1" t="s">
        <v>2436</v>
      </c>
      <c r="E161" s="1" t="s">
        <v>10</v>
      </c>
      <c r="F161" s="1" t="s">
        <v>4931</v>
      </c>
      <c r="G161" s="1" t="s">
        <v>24</v>
      </c>
      <c r="H161" s="1" t="s">
        <v>13</v>
      </c>
      <c r="I161">
        <v>150806</v>
      </c>
      <c r="J161">
        <v>153857</v>
      </c>
      <c r="K161">
        <v>161319</v>
      </c>
      <c r="L161">
        <v>167223</v>
      </c>
      <c r="M161">
        <v>168581</v>
      </c>
      <c r="N161">
        <v>153300</v>
      </c>
      <c r="O161">
        <v>139283</v>
      </c>
      <c r="P161">
        <v>146494</v>
      </c>
      <c r="Q161">
        <v>155116</v>
      </c>
      <c r="R161">
        <v>156136</v>
      </c>
      <c r="S161">
        <v>165015</v>
      </c>
      <c r="T161">
        <v>160710</v>
      </c>
      <c r="U161">
        <v>160647</v>
      </c>
      <c r="V161" s="1" t="s">
        <v>2550</v>
      </c>
      <c r="W161" s="1" t="s">
        <v>2551</v>
      </c>
      <c r="X161" s="1" t="s">
        <v>4989</v>
      </c>
      <c r="Y161" s="1" t="s">
        <v>2559</v>
      </c>
      <c r="Z161" s="1" t="s">
        <v>13</v>
      </c>
    </row>
    <row r="162" spans="1:27" ht="12" customHeight="1" x14ac:dyDescent="0.15">
      <c r="A162" s="1" t="s">
        <v>7</v>
      </c>
      <c r="B162" s="1" t="s">
        <v>4932</v>
      </c>
      <c r="C162" s="1" t="s">
        <v>9</v>
      </c>
      <c r="D162" s="1" t="s">
        <v>2436</v>
      </c>
      <c r="E162" s="1" t="s">
        <v>10</v>
      </c>
      <c r="F162" s="1" t="s">
        <v>4933</v>
      </c>
      <c r="G162" s="1" t="s">
        <v>12</v>
      </c>
      <c r="H162" s="1" t="s">
        <v>13</v>
      </c>
      <c r="I162">
        <v>41986</v>
      </c>
      <c r="J162">
        <v>39780</v>
      </c>
      <c r="K162">
        <v>34666</v>
      </c>
      <c r="L162">
        <v>41147</v>
      </c>
      <c r="M162">
        <v>29863</v>
      </c>
      <c r="N162">
        <v>17451</v>
      </c>
      <c r="O162">
        <v>20681</v>
      </c>
      <c r="P162">
        <v>34957</v>
      </c>
      <c r="Q162">
        <v>36778</v>
      </c>
      <c r="R162">
        <v>35351</v>
      </c>
      <c r="S162">
        <v>34886</v>
      </c>
      <c r="T162">
        <v>34049</v>
      </c>
      <c r="U162">
        <v>38761</v>
      </c>
      <c r="V162" s="1" t="s">
        <v>2550</v>
      </c>
      <c r="W162" s="1" t="s">
        <v>2551</v>
      </c>
      <c r="X162" s="1" t="s">
        <v>4990</v>
      </c>
      <c r="Y162" s="1" t="s">
        <v>2553</v>
      </c>
      <c r="Z162" s="1" t="s">
        <v>13</v>
      </c>
    </row>
    <row r="163" spans="1:27" ht="12" customHeight="1" x14ac:dyDescent="0.15">
      <c r="A163" s="1" t="s">
        <v>7</v>
      </c>
      <c r="B163" s="1" t="s">
        <v>4932</v>
      </c>
      <c r="C163" s="1" t="s">
        <v>15</v>
      </c>
      <c r="D163" s="1" t="s">
        <v>2436</v>
      </c>
      <c r="E163" s="1" t="s">
        <v>10</v>
      </c>
      <c r="F163" s="1" t="s">
        <v>4933</v>
      </c>
      <c r="G163" s="1" t="s">
        <v>16</v>
      </c>
      <c r="H163" s="1" t="s">
        <v>13</v>
      </c>
      <c r="I163">
        <v>9385</v>
      </c>
      <c r="J163">
        <v>2425</v>
      </c>
      <c r="K163">
        <v>7595</v>
      </c>
      <c r="L163">
        <v>2567</v>
      </c>
      <c r="M163">
        <v>7606</v>
      </c>
      <c r="N163">
        <v>5857</v>
      </c>
      <c r="O163">
        <v>3789</v>
      </c>
      <c r="P163">
        <v>8401</v>
      </c>
      <c r="Q163">
        <v>8250</v>
      </c>
      <c r="R163">
        <v>3947</v>
      </c>
      <c r="S163">
        <v>9545</v>
      </c>
      <c r="T163">
        <v>2008</v>
      </c>
      <c r="U163">
        <v>3347</v>
      </c>
      <c r="V163" s="1" t="s">
        <v>2550</v>
      </c>
      <c r="W163" s="1" t="s">
        <v>2551</v>
      </c>
      <c r="X163" s="1" t="s">
        <v>4990</v>
      </c>
      <c r="Y163" s="1" t="s">
        <v>2561</v>
      </c>
      <c r="Z163" s="1" t="s">
        <v>13</v>
      </c>
    </row>
    <row r="164" spans="1:27" ht="12" customHeight="1" x14ac:dyDescent="0.15">
      <c r="A164" s="1" t="s">
        <v>7</v>
      </c>
      <c r="B164" s="1" t="s">
        <v>4932</v>
      </c>
      <c r="C164" s="1" t="s">
        <v>17</v>
      </c>
      <c r="D164" s="1" t="s">
        <v>2436</v>
      </c>
      <c r="E164" s="1" t="s">
        <v>10</v>
      </c>
      <c r="F164" s="1" t="s">
        <v>4933</v>
      </c>
      <c r="G164" s="1" t="s">
        <v>18</v>
      </c>
      <c r="H164" s="1" t="s">
        <v>13</v>
      </c>
      <c r="I164">
        <v>3124</v>
      </c>
      <c r="J164">
        <v>2922</v>
      </c>
      <c r="K164">
        <v>2837</v>
      </c>
      <c r="L164">
        <v>2952</v>
      </c>
      <c r="M164">
        <v>2991</v>
      </c>
      <c r="N164">
        <v>3016</v>
      </c>
      <c r="O164">
        <v>3321</v>
      </c>
      <c r="P164">
        <v>3249</v>
      </c>
      <c r="Q164">
        <v>3078</v>
      </c>
      <c r="R164">
        <v>2764</v>
      </c>
      <c r="S164">
        <v>3006</v>
      </c>
      <c r="T164">
        <v>2633</v>
      </c>
      <c r="U164">
        <v>2881</v>
      </c>
      <c r="V164" s="1" t="s">
        <v>2550</v>
      </c>
      <c r="W164" s="1" t="s">
        <v>2551</v>
      </c>
      <c r="X164" s="1" t="s">
        <v>4990</v>
      </c>
      <c r="Y164" s="1" t="s">
        <v>2562</v>
      </c>
      <c r="Z164" s="1" t="s">
        <v>13</v>
      </c>
    </row>
    <row r="165" spans="1:27" ht="12" customHeight="1" x14ac:dyDescent="0.15">
      <c r="A165" s="1" t="s">
        <v>7</v>
      </c>
      <c r="B165" s="1" t="s">
        <v>4932</v>
      </c>
      <c r="C165" s="1" t="s">
        <v>19</v>
      </c>
      <c r="D165" s="1" t="s">
        <v>2436</v>
      </c>
      <c r="E165" s="1" t="s">
        <v>10</v>
      </c>
      <c r="F165" s="1" t="s">
        <v>4933</v>
      </c>
      <c r="G165" s="1" t="s">
        <v>20</v>
      </c>
      <c r="H165" s="1" t="s">
        <v>13</v>
      </c>
      <c r="I165">
        <v>39893</v>
      </c>
      <c r="J165">
        <v>34264</v>
      </c>
      <c r="K165">
        <v>34052</v>
      </c>
      <c r="L165">
        <v>33595</v>
      </c>
      <c r="M165">
        <v>33958</v>
      </c>
      <c r="N165">
        <v>36896</v>
      </c>
      <c r="O165">
        <v>31360</v>
      </c>
      <c r="P165">
        <v>30643</v>
      </c>
      <c r="Q165">
        <v>32852</v>
      </c>
      <c r="R165">
        <v>32071</v>
      </c>
      <c r="S165">
        <v>32029</v>
      </c>
      <c r="T165">
        <v>30407</v>
      </c>
      <c r="U165">
        <v>36622</v>
      </c>
      <c r="V165" s="1" t="s">
        <v>2550</v>
      </c>
      <c r="W165" s="1" t="s">
        <v>2551</v>
      </c>
      <c r="X165" s="1" t="s">
        <v>4990</v>
      </c>
      <c r="Y165" s="1" t="s">
        <v>2557</v>
      </c>
      <c r="Z165" s="1" t="s">
        <v>13</v>
      </c>
    </row>
    <row r="166" spans="1:27" ht="12" customHeight="1" x14ac:dyDescent="0.15">
      <c r="A166" s="1" t="s">
        <v>7</v>
      </c>
      <c r="B166" s="1" t="s">
        <v>4932</v>
      </c>
      <c r="C166" s="1" t="s">
        <v>21</v>
      </c>
      <c r="D166" s="1" t="s">
        <v>2436</v>
      </c>
      <c r="E166" s="1" t="s">
        <v>10</v>
      </c>
      <c r="F166" s="1" t="s">
        <v>4933</v>
      </c>
      <c r="G166" s="1" t="s">
        <v>22</v>
      </c>
      <c r="H166" s="1" t="s">
        <v>13</v>
      </c>
      <c r="I166">
        <v>1313</v>
      </c>
      <c r="J166">
        <v>2215</v>
      </c>
      <c r="K166">
        <v>1533</v>
      </c>
      <c r="L166">
        <v>3585</v>
      </c>
      <c r="M166">
        <v>1343</v>
      </c>
      <c r="N166">
        <v>2417</v>
      </c>
      <c r="O166">
        <v>1977</v>
      </c>
      <c r="P166">
        <v>3089</v>
      </c>
      <c r="Q166">
        <v>2320</v>
      </c>
      <c r="R166">
        <v>2570</v>
      </c>
      <c r="S166">
        <v>3373</v>
      </c>
      <c r="T166">
        <v>1911</v>
      </c>
      <c r="U166">
        <v>2685</v>
      </c>
      <c r="V166" s="1" t="s">
        <v>2550</v>
      </c>
      <c r="W166" s="1" t="s">
        <v>2551</v>
      </c>
      <c r="X166" s="1" t="s">
        <v>4990</v>
      </c>
      <c r="Y166" s="1" t="s">
        <v>2564</v>
      </c>
      <c r="Z166" s="1" t="s">
        <v>13</v>
      </c>
    </row>
    <row r="167" spans="1:27" ht="12" customHeight="1" x14ac:dyDescent="0.15">
      <c r="A167" s="1" t="s">
        <v>7</v>
      </c>
      <c r="B167" s="1" t="s">
        <v>4932</v>
      </c>
      <c r="C167" s="1" t="s">
        <v>23</v>
      </c>
      <c r="D167" s="1" t="s">
        <v>2436</v>
      </c>
      <c r="E167" s="1" t="s">
        <v>10</v>
      </c>
      <c r="F167" s="1" t="s">
        <v>4933</v>
      </c>
      <c r="G167" s="1" t="s">
        <v>24</v>
      </c>
      <c r="H167" s="1" t="s">
        <v>13</v>
      </c>
      <c r="I167">
        <v>103684</v>
      </c>
      <c r="J167">
        <v>106803</v>
      </c>
      <c r="K167">
        <v>110665</v>
      </c>
      <c r="L167">
        <v>113877</v>
      </c>
      <c r="M167">
        <v>112923</v>
      </c>
      <c r="N167">
        <v>94099</v>
      </c>
      <c r="O167">
        <v>81387</v>
      </c>
      <c r="P167">
        <v>87745</v>
      </c>
      <c r="Q167">
        <v>94004</v>
      </c>
      <c r="R167">
        <v>96263</v>
      </c>
      <c r="S167">
        <v>102219</v>
      </c>
      <c r="T167">
        <v>103425</v>
      </c>
      <c r="U167">
        <v>103959</v>
      </c>
      <c r="V167" s="1" t="s">
        <v>2550</v>
      </c>
      <c r="W167" s="1" t="s">
        <v>2551</v>
      </c>
      <c r="X167" s="1" t="s">
        <v>4990</v>
      </c>
      <c r="Y167" s="1" t="s">
        <v>2559</v>
      </c>
      <c r="Z167" s="1" t="s">
        <v>13</v>
      </c>
    </row>
    <row r="168" spans="1:27" ht="12" customHeight="1" x14ac:dyDescent="0.15">
      <c r="A168" s="1" t="s">
        <v>7</v>
      </c>
      <c r="B168" s="1" t="s">
        <v>4934</v>
      </c>
      <c r="C168" s="1" t="s">
        <v>9</v>
      </c>
      <c r="D168" s="1" t="s">
        <v>2436</v>
      </c>
      <c r="E168" s="1" t="s">
        <v>58</v>
      </c>
      <c r="F168" s="1" t="s">
        <v>4929</v>
      </c>
      <c r="G168" s="1" t="s">
        <v>59</v>
      </c>
      <c r="H168" s="1" t="s">
        <v>13</v>
      </c>
      <c r="I168">
        <v>5421172</v>
      </c>
      <c r="J168">
        <v>5075615</v>
      </c>
      <c r="K168">
        <v>5501257</v>
      </c>
      <c r="L168">
        <v>4945372</v>
      </c>
      <c r="M168">
        <v>4978244</v>
      </c>
      <c r="N168">
        <v>5189526</v>
      </c>
      <c r="O168">
        <v>4786503</v>
      </c>
      <c r="P168">
        <v>4944237</v>
      </c>
      <c r="Q168">
        <v>4848364</v>
      </c>
      <c r="R168">
        <v>4796234</v>
      </c>
      <c r="S168">
        <v>5080641</v>
      </c>
      <c r="T168">
        <v>4717331</v>
      </c>
      <c r="U168">
        <v>5152945</v>
      </c>
      <c r="V168" s="1" t="s">
        <v>2550</v>
      </c>
      <c r="W168" s="1" t="s">
        <v>2551</v>
      </c>
      <c r="X168" s="1" t="s">
        <v>4988</v>
      </c>
      <c r="Y168" s="1" t="s">
        <v>4991</v>
      </c>
      <c r="Z168" s="1" t="s">
        <v>13</v>
      </c>
    </row>
    <row r="169" spans="1:27" ht="12" customHeight="1" x14ac:dyDescent="0.15">
      <c r="A169" s="1" t="s">
        <v>7</v>
      </c>
      <c r="B169" s="1" t="s">
        <v>4934</v>
      </c>
      <c r="C169" s="1" t="s">
        <v>15</v>
      </c>
      <c r="D169" s="1" t="s">
        <v>2436</v>
      </c>
      <c r="E169" s="1" t="s">
        <v>58</v>
      </c>
      <c r="F169" s="1" t="s">
        <v>4929</v>
      </c>
      <c r="G169" s="1" t="s">
        <v>60</v>
      </c>
      <c r="H169" s="1" t="s">
        <v>13</v>
      </c>
      <c r="I169">
        <v>5583</v>
      </c>
      <c r="J169">
        <v>8354</v>
      </c>
      <c r="K169">
        <v>1888</v>
      </c>
      <c r="L169">
        <v>10938</v>
      </c>
      <c r="M169">
        <v>10361</v>
      </c>
      <c r="N169">
        <v>7673</v>
      </c>
      <c r="O169">
        <v>8886</v>
      </c>
      <c r="P169">
        <v>7870</v>
      </c>
      <c r="Q169">
        <v>3325</v>
      </c>
      <c r="R169">
        <v>9322</v>
      </c>
      <c r="S169">
        <v>10288</v>
      </c>
      <c r="T169">
        <v>7881</v>
      </c>
      <c r="U169">
        <v>7791</v>
      </c>
      <c r="V169" s="1" t="s">
        <v>2550</v>
      </c>
      <c r="W169" s="1" t="s">
        <v>2551</v>
      </c>
      <c r="X169" s="1" t="s">
        <v>4988</v>
      </c>
      <c r="Y169" s="1" t="s">
        <v>5006</v>
      </c>
      <c r="Z169" s="1" t="s">
        <v>13</v>
      </c>
    </row>
    <row r="170" spans="1:27" ht="12" customHeight="1" x14ac:dyDescent="0.15">
      <c r="A170" s="1" t="s">
        <v>7</v>
      </c>
      <c r="B170" s="1" t="s">
        <v>4934</v>
      </c>
      <c r="C170" s="1" t="s">
        <v>14</v>
      </c>
      <c r="D170" s="1" t="s">
        <v>2436</v>
      </c>
      <c r="E170" s="1" t="s">
        <v>58</v>
      </c>
      <c r="F170" s="1" t="s">
        <v>4929</v>
      </c>
      <c r="G170" s="1" t="s">
        <v>4935</v>
      </c>
      <c r="H170" s="1" t="s">
        <v>13</v>
      </c>
      <c r="I170">
        <v>5426755</v>
      </c>
      <c r="J170">
        <v>5083969</v>
      </c>
      <c r="K170">
        <v>5503145</v>
      </c>
      <c r="L170">
        <v>4956310</v>
      </c>
      <c r="M170">
        <v>4988605</v>
      </c>
      <c r="N170">
        <v>5197199</v>
      </c>
      <c r="O170">
        <v>4795389</v>
      </c>
      <c r="P170">
        <v>4952107</v>
      </c>
      <c r="Q170">
        <v>4851689</v>
      </c>
      <c r="R170">
        <v>4805556</v>
      </c>
      <c r="S170">
        <v>5090929</v>
      </c>
      <c r="T170">
        <v>4725212</v>
      </c>
      <c r="U170">
        <v>5160736</v>
      </c>
      <c r="V170" s="1" t="s">
        <v>2550</v>
      </c>
      <c r="W170" s="1" t="s">
        <v>2551</v>
      </c>
      <c r="X170" s="1" t="s">
        <v>4988</v>
      </c>
      <c r="Y170" s="1" t="s">
        <v>5007</v>
      </c>
      <c r="Z170" s="1" t="s">
        <v>13</v>
      </c>
    </row>
    <row r="171" spans="1:27" ht="12" customHeight="1" x14ac:dyDescent="0.15">
      <c r="A171" s="1" t="s">
        <v>92</v>
      </c>
      <c r="B171" s="1" t="s">
        <v>8</v>
      </c>
      <c r="C171" s="1" t="s">
        <v>9</v>
      </c>
      <c r="D171" s="1" t="s">
        <v>2437</v>
      </c>
      <c r="E171" s="1" t="s">
        <v>10</v>
      </c>
      <c r="F171" s="1" t="s">
        <v>93</v>
      </c>
      <c r="G171" s="1" t="s">
        <v>12</v>
      </c>
      <c r="H171" s="1" t="s">
        <v>13</v>
      </c>
      <c r="I171">
        <v>30376</v>
      </c>
      <c r="J171">
        <v>36118</v>
      </c>
      <c r="K171">
        <v>33110</v>
      </c>
      <c r="L171">
        <v>35052</v>
      </c>
      <c r="M171">
        <v>17696</v>
      </c>
      <c r="N171">
        <v>30186</v>
      </c>
      <c r="O171">
        <v>30529</v>
      </c>
      <c r="P171">
        <v>45121</v>
      </c>
      <c r="Q171">
        <v>31371</v>
      </c>
      <c r="R171">
        <v>35546</v>
      </c>
      <c r="S171">
        <v>53210</v>
      </c>
      <c r="T171">
        <v>45372</v>
      </c>
      <c r="U171">
        <v>62100</v>
      </c>
      <c r="V171" s="1" t="s">
        <v>2610</v>
      </c>
      <c r="W171" s="1" t="s">
        <v>2551</v>
      </c>
      <c r="X171" s="5" t="s">
        <v>2611</v>
      </c>
      <c r="Y171" s="5" t="s">
        <v>2553</v>
      </c>
      <c r="Z171" s="5" t="s">
        <v>13</v>
      </c>
      <c r="AA171" s="5"/>
    </row>
    <row r="172" spans="1:27" ht="12" customHeight="1" x14ac:dyDescent="0.15">
      <c r="A172" s="1" t="s">
        <v>92</v>
      </c>
      <c r="B172" s="1" t="s">
        <v>8</v>
      </c>
      <c r="C172" s="1" t="s">
        <v>15</v>
      </c>
      <c r="D172" s="1" t="s">
        <v>2437</v>
      </c>
      <c r="E172" s="1" t="s">
        <v>10</v>
      </c>
      <c r="F172" s="1" t="s">
        <v>93</v>
      </c>
      <c r="G172" s="1" t="s">
        <v>16</v>
      </c>
      <c r="H172" s="1" t="s">
        <v>13</v>
      </c>
      <c r="I172">
        <v>17</v>
      </c>
      <c r="J172">
        <v>69</v>
      </c>
      <c r="K172">
        <v>64</v>
      </c>
      <c r="L172">
        <v>52</v>
      </c>
      <c r="M172">
        <v>8</v>
      </c>
      <c r="N172">
        <v>26</v>
      </c>
      <c r="O172">
        <v>10</v>
      </c>
      <c r="P172">
        <v>14</v>
      </c>
      <c r="Q172">
        <v>36</v>
      </c>
      <c r="R172">
        <v>0</v>
      </c>
      <c r="S172">
        <v>49</v>
      </c>
      <c r="T172">
        <v>0</v>
      </c>
      <c r="U172">
        <v>14</v>
      </c>
      <c r="V172" s="1" t="s">
        <v>2610</v>
      </c>
      <c r="W172" s="1" t="s">
        <v>2551</v>
      </c>
      <c r="X172" s="5" t="s">
        <v>2611</v>
      </c>
      <c r="Y172" s="5" t="s">
        <v>2561</v>
      </c>
      <c r="Z172" s="5" t="s">
        <v>2582</v>
      </c>
      <c r="AA172" s="5"/>
    </row>
    <row r="173" spans="1:27" ht="12" customHeight="1" x14ac:dyDescent="0.15">
      <c r="A173" s="1" t="s">
        <v>92</v>
      </c>
      <c r="B173" s="1" t="s">
        <v>8</v>
      </c>
      <c r="C173" s="1" t="s">
        <v>17</v>
      </c>
      <c r="D173" s="1" t="s">
        <v>2437</v>
      </c>
      <c r="E173" s="1" t="s">
        <v>10</v>
      </c>
      <c r="F173" s="1" t="s">
        <v>93</v>
      </c>
      <c r="G173" s="1" t="s">
        <v>18</v>
      </c>
      <c r="H173" s="1" t="s">
        <v>13</v>
      </c>
      <c r="I173">
        <v>875</v>
      </c>
      <c r="J173">
        <v>1054</v>
      </c>
      <c r="K173">
        <v>1061</v>
      </c>
      <c r="L173">
        <v>916</v>
      </c>
      <c r="M173">
        <v>742</v>
      </c>
      <c r="N173">
        <v>1115</v>
      </c>
      <c r="O173">
        <v>828</v>
      </c>
      <c r="P173">
        <v>938</v>
      </c>
      <c r="Q173">
        <v>907</v>
      </c>
      <c r="R173">
        <v>897</v>
      </c>
      <c r="S173">
        <v>811</v>
      </c>
      <c r="T173">
        <v>1155</v>
      </c>
      <c r="U173">
        <v>1123</v>
      </c>
      <c r="V173" s="1" t="s">
        <v>2610</v>
      </c>
      <c r="W173" s="1" t="s">
        <v>2551</v>
      </c>
      <c r="X173" s="5" t="s">
        <v>2611</v>
      </c>
      <c r="Y173" s="5" t="s">
        <v>2562</v>
      </c>
      <c r="Z173" s="5" t="s">
        <v>2582</v>
      </c>
      <c r="AA173" s="5"/>
    </row>
    <row r="174" spans="1:27" ht="12" customHeight="1" x14ac:dyDescent="0.15">
      <c r="A174" s="1" t="s">
        <v>92</v>
      </c>
      <c r="B174" s="1" t="s">
        <v>8</v>
      </c>
      <c r="C174" s="1" t="s">
        <v>19</v>
      </c>
      <c r="D174" s="1" t="s">
        <v>2437</v>
      </c>
      <c r="E174" s="1" t="s">
        <v>10</v>
      </c>
      <c r="F174" s="1" t="s">
        <v>93</v>
      </c>
      <c r="G174" s="1" t="s">
        <v>20</v>
      </c>
      <c r="H174" s="1" t="s">
        <v>13</v>
      </c>
      <c r="I174">
        <v>62133</v>
      </c>
      <c r="J174">
        <v>29319</v>
      </c>
      <c r="K174">
        <v>16058</v>
      </c>
      <c r="L174">
        <v>54832</v>
      </c>
      <c r="M174">
        <v>13217</v>
      </c>
      <c r="N174">
        <v>35237</v>
      </c>
      <c r="O174">
        <v>25820</v>
      </c>
      <c r="P174">
        <v>23538</v>
      </c>
      <c r="Q174">
        <v>51422</v>
      </c>
      <c r="R174">
        <v>25869</v>
      </c>
      <c r="S174">
        <v>38617</v>
      </c>
      <c r="T174">
        <v>44118</v>
      </c>
      <c r="U174">
        <v>61990</v>
      </c>
      <c r="V174" s="1" t="s">
        <v>2610</v>
      </c>
      <c r="W174" s="1" t="s">
        <v>2551</v>
      </c>
      <c r="X174" s="5" t="s">
        <v>2611</v>
      </c>
      <c r="Y174" s="5" t="s">
        <v>2557</v>
      </c>
      <c r="Z174" s="5" t="s">
        <v>13</v>
      </c>
      <c r="AA174" s="5"/>
    </row>
    <row r="175" spans="1:27" ht="12" customHeight="1" x14ac:dyDescent="0.15">
      <c r="A175" s="1" t="s">
        <v>92</v>
      </c>
      <c r="B175" s="1" t="s">
        <v>8</v>
      </c>
      <c r="C175" s="1" t="s">
        <v>21</v>
      </c>
      <c r="D175" s="1" t="s">
        <v>2437</v>
      </c>
      <c r="E175" s="1" t="s">
        <v>10</v>
      </c>
      <c r="F175" s="1" t="s">
        <v>93</v>
      </c>
      <c r="G175" s="1" t="s">
        <v>22</v>
      </c>
      <c r="H175" s="1" t="s">
        <v>13</v>
      </c>
      <c r="I175">
        <v>401</v>
      </c>
      <c r="J175">
        <v>372</v>
      </c>
      <c r="K175">
        <v>297</v>
      </c>
      <c r="L175">
        <v>349</v>
      </c>
      <c r="M175">
        <v>251</v>
      </c>
      <c r="N175">
        <v>84</v>
      </c>
      <c r="O175">
        <v>478</v>
      </c>
      <c r="P175">
        <v>194</v>
      </c>
      <c r="Q175">
        <v>228</v>
      </c>
      <c r="R175">
        <v>232</v>
      </c>
      <c r="S175">
        <v>104</v>
      </c>
      <c r="T175">
        <v>193</v>
      </c>
      <c r="U175">
        <v>206</v>
      </c>
      <c r="V175" s="1" t="s">
        <v>2610</v>
      </c>
      <c r="W175" s="1" t="s">
        <v>2551</v>
      </c>
      <c r="X175" s="5" t="s">
        <v>2611</v>
      </c>
      <c r="Y175" s="5" t="s">
        <v>2564</v>
      </c>
      <c r="Z175" s="5" t="s">
        <v>2582</v>
      </c>
      <c r="AA175" s="5"/>
    </row>
    <row r="176" spans="1:27" ht="12" customHeight="1" x14ac:dyDescent="0.15">
      <c r="A176" s="1" t="s">
        <v>92</v>
      </c>
      <c r="B176" s="1" t="s">
        <v>8</v>
      </c>
      <c r="C176" s="1" t="s">
        <v>23</v>
      </c>
      <c r="D176" s="1" t="s">
        <v>2437</v>
      </c>
      <c r="E176" s="1" t="s">
        <v>10</v>
      </c>
      <c r="F176" s="1" t="s">
        <v>93</v>
      </c>
      <c r="G176" s="1" t="s">
        <v>24</v>
      </c>
      <c r="H176" s="1" t="s">
        <v>13</v>
      </c>
      <c r="I176">
        <v>37740</v>
      </c>
      <c r="J176">
        <v>43390</v>
      </c>
      <c r="K176">
        <v>59113</v>
      </c>
      <c r="L176">
        <v>38122</v>
      </c>
      <c r="M176">
        <v>41617</v>
      </c>
      <c r="N176">
        <v>35392</v>
      </c>
      <c r="O176">
        <v>38803</v>
      </c>
      <c r="P176">
        <v>59261</v>
      </c>
      <c r="Q176">
        <v>38110</v>
      </c>
      <c r="R176">
        <v>46658</v>
      </c>
      <c r="S176">
        <v>60356</v>
      </c>
      <c r="T176">
        <v>60262</v>
      </c>
      <c r="U176">
        <v>59042</v>
      </c>
      <c r="V176" s="1" t="s">
        <v>2610</v>
      </c>
      <c r="W176" s="1" t="s">
        <v>2551</v>
      </c>
      <c r="X176" s="5" t="s">
        <v>2611</v>
      </c>
      <c r="Y176" s="5" t="s">
        <v>2559</v>
      </c>
      <c r="Z176" s="5" t="s">
        <v>13</v>
      </c>
      <c r="AA176" s="5"/>
    </row>
    <row r="177" spans="1:27" ht="12" customHeight="1" x14ac:dyDescent="0.15">
      <c r="A177" s="1" t="s">
        <v>92</v>
      </c>
      <c r="B177" s="1" t="s">
        <v>25</v>
      </c>
      <c r="C177" s="1" t="s">
        <v>9</v>
      </c>
      <c r="D177" s="1" t="s">
        <v>2437</v>
      </c>
      <c r="E177" s="1" t="s">
        <v>10</v>
      </c>
      <c r="F177" s="1" t="s">
        <v>94</v>
      </c>
      <c r="G177" s="1" t="s">
        <v>12</v>
      </c>
      <c r="H177" s="1" t="s">
        <v>13</v>
      </c>
      <c r="I177">
        <v>26277</v>
      </c>
      <c r="J177">
        <v>25689</v>
      </c>
      <c r="K177">
        <v>34522</v>
      </c>
      <c r="L177">
        <v>29635</v>
      </c>
      <c r="M177">
        <v>19296</v>
      </c>
      <c r="N177">
        <v>26444</v>
      </c>
      <c r="O177">
        <v>35590</v>
      </c>
      <c r="P177">
        <v>40869</v>
      </c>
      <c r="Q177">
        <v>39821</v>
      </c>
      <c r="R177">
        <v>45346</v>
      </c>
      <c r="S177">
        <v>40749</v>
      </c>
      <c r="T177">
        <v>23636</v>
      </c>
      <c r="U177">
        <v>22288</v>
      </c>
      <c r="V177" s="1" t="s">
        <v>2610</v>
      </c>
      <c r="W177" s="1" t="s">
        <v>2551</v>
      </c>
      <c r="X177" s="5" t="s">
        <v>2612</v>
      </c>
      <c r="Y177" s="5" t="s">
        <v>2553</v>
      </c>
      <c r="Z177" s="5" t="s">
        <v>13</v>
      </c>
      <c r="AA177" s="5"/>
    </row>
    <row r="178" spans="1:27" ht="12" customHeight="1" x14ac:dyDescent="0.15">
      <c r="A178" s="1" t="s">
        <v>92</v>
      </c>
      <c r="B178" s="1" t="s">
        <v>25</v>
      </c>
      <c r="C178" s="1" t="s">
        <v>15</v>
      </c>
      <c r="D178" s="1" t="s">
        <v>2437</v>
      </c>
      <c r="E178" s="1" t="s">
        <v>10</v>
      </c>
      <c r="F178" s="1" t="s">
        <v>94</v>
      </c>
      <c r="G178" s="1" t="s">
        <v>16</v>
      </c>
      <c r="H178" s="1" t="s">
        <v>13</v>
      </c>
      <c r="I178">
        <v>0</v>
      </c>
      <c r="J178">
        <v>0</v>
      </c>
      <c r="K178">
        <v>0</v>
      </c>
      <c r="L178">
        <v>0</v>
      </c>
      <c r="M178">
        <v>0</v>
      </c>
      <c r="N178">
        <v>0</v>
      </c>
      <c r="O178">
        <v>0</v>
      </c>
      <c r="P178">
        <v>0</v>
      </c>
      <c r="Q178">
        <v>0</v>
      </c>
      <c r="R178">
        <v>0</v>
      </c>
      <c r="S178">
        <v>0</v>
      </c>
      <c r="T178">
        <v>0</v>
      </c>
      <c r="U178">
        <v>0</v>
      </c>
      <c r="V178" s="1" t="s">
        <v>2610</v>
      </c>
      <c r="W178" s="1" t="s">
        <v>2551</v>
      </c>
      <c r="X178" s="5" t="s">
        <v>2612</v>
      </c>
      <c r="Y178" s="5" t="s">
        <v>2561</v>
      </c>
      <c r="Z178" s="5" t="s">
        <v>13</v>
      </c>
      <c r="AA178" s="5"/>
    </row>
    <row r="179" spans="1:27" ht="12" customHeight="1" x14ac:dyDescent="0.15">
      <c r="A179" s="1" t="s">
        <v>92</v>
      </c>
      <c r="B179" s="1" t="s">
        <v>25</v>
      </c>
      <c r="C179" s="1" t="s">
        <v>17</v>
      </c>
      <c r="D179" s="1" t="s">
        <v>2437</v>
      </c>
      <c r="E179" s="1" t="s">
        <v>10</v>
      </c>
      <c r="F179" s="1" t="s">
        <v>94</v>
      </c>
      <c r="G179" s="1" t="s">
        <v>18</v>
      </c>
      <c r="H179" s="1" t="s">
        <v>13</v>
      </c>
      <c r="I179">
        <v>5</v>
      </c>
      <c r="J179">
        <v>3</v>
      </c>
      <c r="K179">
        <v>14</v>
      </c>
      <c r="L179">
        <v>117</v>
      </c>
      <c r="M179">
        <v>3</v>
      </c>
      <c r="N179">
        <v>3</v>
      </c>
      <c r="O179">
        <v>10</v>
      </c>
      <c r="P179">
        <v>18</v>
      </c>
      <c r="Q179">
        <v>5</v>
      </c>
      <c r="R179">
        <v>10</v>
      </c>
      <c r="S179">
        <v>13</v>
      </c>
      <c r="T179">
        <v>2</v>
      </c>
      <c r="U179">
        <v>15</v>
      </c>
      <c r="V179" s="1" t="s">
        <v>2610</v>
      </c>
      <c r="W179" s="1" t="s">
        <v>2551</v>
      </c>
      <c r="X179" s="5" t="s">
        <v>2612</v>
      </c>
      <c r="Y179" s="5" t="s">
        <v>2562</v>
      </c>
      <c r="Z179" s="5" t="s">
        <v>13</v>
      </c>
      <c r="AA179" s="5"/>
    </row>
    <row r="180" spans="1:27" ht="12" customHeight="1" x14ac:dyDescent="0.15">
      <c r="A180" s="1" t="s">
        <v>92</v>
      </c>
      <c r="B180" s="1" t="s">
        <v>25</v>
      </c>
      <c r="C180" s="1" t="s">
        <v>19</v>
      </c>
      <c r="D180" s="1" t="s">
        <v>2437</v>
      </c>
      <c r="E180" s="1" t="s">
        <v>10</v>
      </c>
      <c r="F180" s="1" t="s">
        <v>94</v>
      </c>
      <c r="G180" s="1" t="s">
        <v>20</v>
      </c>
      <c r="H180" s="1" t="s">
        <v>13</v>
      </c>
      <c r="I180">
        <v>33280</v>
      </c>
      <c r="J180">
        <v>26780</v>
      </c>
      <c r="K180">
        <v>26092</v>
      </c>
      <c r="L180">
        <v>32676</v>
      </c>
      <c r="M180">
        <v>25505</v>
      </c>
      <c r="N180">
        <v>20874</v>
      </c>
      <c r="O180">
        <v>28574</v>
      </c>
      <c r="P180">
        <v>40105</v>
      </c>
      <c r="Q180">
        <v>40308</v>
      </c>
      <c r="R180">
        <v>41979</v>
      </c>
      <c r="S180">
        <v>37563</v>
      </c>
      <c r="T180">
        <v>40478</v>
      </c>
      <c r="U180">
        <v>25859</v>
      </c>
      <c r="V180" s="1" t="s">
        <v>2610</v>
      </c>
      <c r="W180" s="1" t="s">
        <v>2551</v>
      </c>
      <c r="X180" s="5" t="s">
        <v>2612</v>
      </c>
      <c r="Y180" s="5" t="s">
        <v>2557</v>
      </c>
      <c r="Z180" s="5" t="s">
        <v>13</v>
      </c>
      <c r="AA180" s="5"/>
    </row>
    <row r="181" spans="1:27" ht="12" customHeight="1" x14ac:dyDescent="0.15">
      <c r="A181" s="1" t="s">
        <v>92</v>
      </c>
      <c r="B181" s="1" t="s">
        <v>25</v>
      </c>
      <c r="C181" s="1" t="s">
        <v>21</v>
      </c>
      <c r="D181" s="1" t="s">
        <v>2437</v>
      </c>
      <c r="E181" s="1" t="s">
        <v>10</v>
      </c>
      <c r="F181" s="1" t="s">
        <v>94</v>
      </c>
      <c r="G181" s="1" t="s">
        <v>22</v>
      </c>
      <c r="H181" s="1" t="s">
        <v>13</v>
      </c>
      <c r="I181">
        <v>1386</v>
      </c>
      <c r="J181">
        <v>304</v>
      </c>
      <c r="K181">
        <v>102</v>
      </c>
      <c r="L181">
        <v>85</v>
      </c>
      <c r="M181">
        <v>5</v>
      </c>
      <c r="N181">
        <v>53</v>
      </c>
      <c r="O181">
        <v>379</v>
      </c>
      <c r="P181">
        <v>54</v>
      </c>
      <c r="Q181">
        <v>205</v>
      </c>
      <c r="R181">
        <v>407</v>
      </c>
      <c r="S181">
        <v>432</v>
      </c>
      <c r="T181">
        <v>105</v>
      </c>
      <c r="U181">
        <v>334</v>
      </c>
      <c r="V181" s="1" t="s">
        <v>2610</v>
      </c>
      <c r="W181" s="1" t="s">
        <v>2551</v>
      </c>
      <c r="X181" s="5" t="s">
        <v>2612</v>
      </c>
      <c r="Y181" s="5" t="s">
        <v>2564</v>
      </c>
      <c r="Z181" s="5" t="s">
        <v>13</v>
      </c>
      <c r="AA181" s="5"/>
    </row>
    <row r="182" spans="1:27" ht="12" customHeight="1" x14ac:dyDescent="0.15">
      <c r="A182" s="1" t="s">
        <v>92</v>
      </c>
      <c r="B182" s="1" t="s">
        <v>25</v>
      </c>
      <c r="C182" s="1" t="s">
        <v>23</v>
      </c>
      <c r="D182" s="1" t="s">
        <v>2437</v>
      </c>
      <c r="E182" s="1" t="s">
        <v>10</v>
      </c>
      <c r="F182" s="1" t="s">
        <v>94</v>
      </c>
      <c r="G182" s="1" t="s">
        <v>24</v>
      </c>
      <c r="H182" s="1" t="s">
        <v>13</v>
      </c>
      <c r="I182">
        <v>23614</v>
      </c>
      <c r="J182">
        <v>22009</v>
      </c>
      <c r="K182">
        <v>30323</v>
      </c>
      <c r="L182">
        <v>27080</v>
      </c>
      <c r="M182">
        <v>20864</v>
      </c>
      <c r="N182">
        <v>26375</v>
      </c>
      <c r="O182">
        <v>33003</v>
      </c>
      <c r="P182">
        <v>33694</v>
      </c>
      <c r="Q182">
        <v>33075</v>
      </c>
      <c r="R182">
        <v>36065</v>
      </c>
      <c r="S182">
        <v>38838</v>
      </c>
      <c r="T182">
        <v>21890</v>
      </c>
      <c r="U182">
        <v>17969</v>
      </c>
      <c r="V182" s="1" t="s">
        <v>2610</v>
      </c>
      <c r="W182" s="1" t="s">
        <v>2551</v>
      </c>
      <c r="X182" s="5" t="s">
        <v>2612</v>
      </c>
      <c r="Y182" s="5" t="s">
        <v>2559</v>
      </c>
      <c r="Z182" s="5" t="s">
        <v>13</v>
      </c>
      <c r="AA182" s="5"/>
    </row>
    <row r="183" spans="1:27" ht="12" customHeight="1" x14ac:dyDescent="0.15">
      <c r="A183" s="1" t="s">
        <v>92</v>
      </c>
      <c r="B183" s="1" t="s">
        <v>27</v>
      </c>
      <c r="C183" s="1" t="s">
        <v>9</v>
      </c>
      <c r="D183" s="1" t="s">
        <v>2437</v>
      </c>
      <c r="E183" s="1" t="s">
        <v>10</v>
      </c>
      <c r="F183" s="1" t="s">
        <v>95</v>
      </c>
      <c r="G183" s="1" t="s">
        <v>12</v>
      </c>
      <c r="H183" s="1" t="s">
        <v>13</v>
      </c>
      <c r="I183">
        <v>321537</v>
      </c>
      <c r="J183">
        <v>299039</v>
      </c>
      <c r="K183">
        <v>333635</v>
      </c>
      <c r="L183">
        <v>326310</v>
      </c>
      <c r="M183">
        <v>292082</v>
      </c>
      <c r="N183">
        <v>311484</v>
      </c>
      <c r="O183">
        <v>292157</v>
      </c>
      <c r="P183">
        <v>316482</v>
      </c>
      <c r="Q183">
        <v>303306</v>
      </c>
      <c r="R183">
        <v>270095</v>
      </c>
      <c r="S183">
        <v>280772</v>
      </c>
      <c r="T183">
        <v>261576</v>
      </c>
      <c r="U183">
        <v>324298</v>
      </c>
      <c r="V183" s="1" t="s">
        <v>2610</v>
      </c>
      <c r="W183" s="1" t="s">
        <v>2551</v>
      </c>
      <c r="X183" s="5" t="s">
        <v>2613</v>
      </c>
      <c r="Y183" s="5" t="s">
        <v>2553</v>
      </c>
      <c r="Z183" s="5" t="s">
        <v>13</v>
      </c>
      <c r="AA183" s="5"/>
    </row>
    <row r="184" spans="1:27" ht="12" customHeight="1" x14ac:dyDescent="0.15">
      <c r="A184" s="1" t="s">
        <v>92</v>
      </c>
      <c r="B184" s="1" t="s">
        <v>27</v>
      </c>
      <c r="C184" s="1" t="s">
        <v>15</v>
      </c>
      <c r="D184" s="1" t="s">
        <v>2437</v>
      </c>
      <c r="E184" s="1" t="s">
        <v>10</v>
      </c>
      <c r="F184" s="1" t="s">
        <v>95</v>
      </c>
      <c r="G184" s="1" t="s">
        <v>16</v>
      </c>
      <c r="H184" s="1" t="s">
        <v>13</v>
      </c>
      <c r="I184">
        <v>394</v>
      </c>
      <c r="J184">
        <v>0</v>
      </c>
      <c r="K184">
        <v>0</v>
      </c>
      <c r="L184">
        <v>0</v>
      </c>
      <c r="M184">
        <v>0</v>
      </c>
      <c r="N184">
        <v>0</v>
      </c>
      <c r="O184">
        <v>0</v>
      </c>
      <c r="P184">
        <v>0</v>
      </c>
      <c r="Q184">
        <v>0</v>
      </c>
      <c r="R184">
        <v>0</v>
      </c>
      <c r="S184">
        <v>0</v>
      </c>
      <c r="T184">
        <v>0</v>
      </c>
      <c r="U184">
        <v>0</v>
      </c>
      <c r="V184" s="1" t="s">
        <v>2610</v>
      </c>
      <c r="W184" s="1" t="s">
        <v>2551</v>
      </c>
      <c r="X184" s="5" t="s">
        <v>2613</v>
      </c>
      <c r="Y184" s="5" t="s">
        <v>2561</v>
      </c>
      <c r="Z184" s="5" t="s">
        <v>13</v>
      </c>
      <c r="AA184" s="5"/>
    </row>
    <row r="185" spans="1:27" ht="12" customHeight="1" x14ac:dyDescent="0.15">
      <c r="A185" s="1" t="s">
        <v>92</v>
      </c>
      <c r="B185" s="1" t="s">
        <v>27</v>
      </c>
      <c r="C185" s="1" t="s">
        <v>17</v>
      </c>
      <c r="D185" s="1" t="s">
        <v>2437</v>
      </c>
      <c r="E185" s="1" t="s">
        <v>10</v>
      </c>
      <c r="F185" s="1" t="s">
        <v>95</v>
      </c>
      <c r="G185" s="1" t="s">
        <v>18</v>
      </c>
      <c r="H185" s="1" t="s">
        <v>13</v>
      </c>
      <c r="I185">
        <v>0</v>
      </c>
      <c r="J185">
        <v>0</v>
      </c>
      <c r="K185">
        <v>0</v>
      </c>
      <c r="L185">
        <v>0</v>
      </c>
      <c r="M185">
        <v>0</v>
      </c>
      <c r="N185">
        <v>0</v>
      </c>
      <c r="O185">
        <v>0</v>
      </c>
      <c r="P185">
        <v>0</v>
      </c>
      <c r="Q185">
        <v>0</v>
      </c>
      <c r="R185">
        <v>0</v>
      </c>
      <c r="S185">
        <v>0</v>
      </c>
      <c r="T185">
        <v>0</v>
      </c>
      <c r="U185">
        <v>0</v>
      </c>
      <c r="V185" s="1" t="s">
        <v>2610</v>
      </c>
      <c r="W185" s="1" t="s">
        <v>2551</v>
      </c>
      <c r="X185" s="5" t="s">
        <v>2613</v>
      </c>
      <c r="Y185" s="5" t="s">
        <v>2562</v>
      </c>
      <c r="Z185" s="5" t="s">
        <v>13</v>
      </c>
      <c r="AA185" s="5"/>
    </row>
    <row r="186" spans="1:27" ht="12" customHeight="1" x14ac:dyDescent="0.15">
      <c r="A186" s="1" t="s">
        <v>92</v>
      </c>
      <c r="B186" s="1" t="s">
        <v>27</v>
      </c>
      <c r="C186" s="1" t="s">
        <v>19</v>
      </c>
      <c r="D186" s="1" t="s">
        <v>2437</v>
      </c>
      <c r="E186" s="1" t="s">
        <v>10</v>
      </c>
      <c r="F186" s="1" t="s">
        <v>95</v>
      </c>
      <c r="G186" s="1" t="s">
        <v>20</v>
      </c>
      <c r="H186" s="1" t="s">
        <v>13</v>
      </c>
      <c r="I186">
        <v>348587</v>
      </c>
      <c r="J186">
        <v>288958</v>
      </c>
      <c r="K186">
        <v>314193</v>
      </c>
      <c r="L186">
        <v>348462</v>
      </c>
      <c r="M186">
        <v>301382</v>
      </c>
      <c r="N186">
        <v>293839</v>
      </c>
      <c r="O186">
        <v>290408</v>
      </c>
      <c r="P186">
        <v>308286</v>
      </c>
      <c r="Q186">
        <v>321919</v>
      </c>
      <c r="R186">
        <v>279557</v>
      </c>
      <c r="S186">
        <v>271107</v>
      </c>
      <c r="T186">
        <v>271886</v>
      </c>
      <c r="U186">
        <v>339486</v>
      </c>
      <c r="V186" s="1" t="s">
        <v>2610</v>
      </c>
      <c r="W186" s="1" t="s">
        <v>2551</v>
      </c>
      <c r="X186" s="5" t="s">
        <v>2613</v>
      </c>
      <c r="Y186" s="5" t="s">
        <v>2557</v>
      </c>
      <c r="Z186" s="5" t="s">
        <v>13</v>
      </c>
      <c r="AA186" s="5"/>
    </row>
    <row r="187" spans="1:27" ht="12" customHeight="1" x14ac:dyDescent="0.15">
      <c r="A187" s="1" t="s">
        <v>92</v>
      </c>
      <c r="B187" s="1" t="s">
        <v>27</v>
      </c>
      <c r="C187" s="1" t="s">
        <v>21</v>
      </c>
      <c r="D187" s="1" t="s">
        <v>2437</v>
      </c>
      <c r="E187" s="1" t="s">
        <v>10</v>
      </c>
      <c r="F187" s="1" t="s">
        <v>95</v>
      </c>
      <c r="G187" s="1" t="s">
        <v>22</v>
      </c>
      <c r="H187" s="1" t="s">
        <v>13</v>
      </c>
      <c r="I187">
        <v>965</v>
      </c>
      <c r="J187">
        <v>57</v>
      </c>
      <c r="K187">
        <v>181</v>
      </c>
      <c r="L187">
        <v>149</v>
      </c>
      <c r="M187">
        <v>161</v>
      </c>
      <c r="N187">
        <v>374</v>
      </c>
      <c r="O187">
        <v>447</v>
      </c>
      <c r="P187">
        <v>32</v>
      </c>
      <c r="Q187">
        <v>46</v>
      </c>
      <c r="R187">
        <v>252</v>
      </c>
      <c r="S187">
        <v>846</v>
      </c>
      <c r="T187">
        <v>245</v>
      </c>
      <c r="U187">
        <v>740</v>
      </c>
      <c r="V187" s="1" t="s">
        <v>2610</v>
      </c>
      <c r="W187" s="1" t="s">
        <v>2551</v>
      </c>
      <c r="X187" s="5" t="s">
        <v>2613</v>
      </c>
      <c r="Y187" s="5" t="s">
        <v>2564</v>
      </c>
      <c r="Z187" s="5" t="s">
        <v>13</v>
      </c>
      <c r="AA187" s="5"/>
    </row>
    <row r="188" spans="1:27" ht="12" customHeight="1" x14ac:dyDescent="0.15">
      <c r="A188" s="1" t="s">
        <v>92</v>
      </c>
      <c r="B188" s="1" t="s">
        <v>27</v>
      </c>
      <c r="C188" s="1" t="s">
        <v>23</v>
      </c>
      <c r="D188" s="1" t="s">
        <v>2437</v>
      </c>
      <c r="E188" s="1" t="s">
        <v>10</v>
      </c>
      <c r="F188" s="1" t="s">
        <v>95</v>
      </c>
      <c r="G188" s="1" t="s">
        <v>24</v>
      </c>
      <c r="H188" s="1" t="s">
        <v>13</v>
      </c>
      <c r="I188">
        <v>218286</v>
      </c>
      <c r="J188">
        <v>227855</v>
      </c>
      <c r="K188">
        <v>246765</v>
      </c>
      <c r="L188">
        <v>223731</v>
      </c>
      <c r="M188">
        <v>213643</v>
      </c>
      <c r="N188">
        <v>230649</v>
      </c>
      <c r="O188">
        <v>231259</v>
      </c>
      <c r="P188">
        <v>239075</v>
      </c>
      <c r="Q188">
        <v>219641</v>
      </c>
      <c r="R188">
        <v>209193</v>
      </c>
      <c r="S188">
        <v>217722</v>
      </c>
      <c r="T188">
        <v>206707</v>
      </c>
      <c r="U188">
        <v>190118</v>
      </c>
      <c r="V188" s="1" t="s">
        <v>2610</v>
      </c>
      <c r="W188" s="1" t="s">
        <v>2551</v>
      </c>
      <c r="X188" s="5" t="s">
        <v>2613</v>
      </c>
      <c r="Y188" s="5" t="s">
        <v>2559</v>
      </c>
      <c r="Z188" s="5" t="s">
        <v>13</v>
      </c>
      <c r="AA188" s="5"/>
    </row>
    <row r="189" spans="1:27" ht="12" customHeight="1" x14ac:dyDescent="0.15">
      <c r="A189" s="1" t="s">
        <v>92</v>
      </c>
      <c r="B189" s="1" t="s">
        <v>29</v>
      </c>
      <c r="C189" s="1" t="s">
        <v>9</v>
      </c>
      <c r="D189" s="1" t="s">
        <v>2437</v>
      </c>
      <c r="E189" s="1" t="s">
        <v>10</v>
      </c>
      <c r="F189" s="1" t="s">
        <v>96</v>
      </c>
      <c r="G189" s="1" t="s">
        <v>12</v>
      </c>
      <c r="H189" s="1" t="s">
        <v>13</v>
      </c>
      <c r="I189">
        <v>62414</v>
      </c>
      <c r="J189">
        <v>58075</v>
      </c>
      <c r="K189">
        <v>56882</v>
      </c>
      <c r="L189">
        <v>60178</v>
      </c>
      <c r="M189">
        <v>59834</v>
      </c>
      <c r="N189">
        <v>60306</v>
      </c>
      <c r="O189">
        <v>55632</v>
      </c>
      <c r="P189">
        <v>57591</v>
      </c>
      <c r="Q189">
        <v>64647</v>
      </c>
      <c r="R189">
        <v>59946</v>
      </c>
      <c r="S189">
        <v>54628</v>
      </c>
      <c r="T189">
        <v>66570</v>
      </c>
      <c r="U189">
        <v>66978</v>
      </c>
      <c r="V189" s="1" t="s">
        <v>2610</v>
      </c>
      <c r="W189" s="1" t="s">
        <v>2551</v>
      </c>
      <c r="X189" s="5" t="s">
        <v>2614</v>
      </c>
      <c r="Y189" s="5" t="s">
        <v>2553</v>
      </c>
      <c r="Z189" s="5" t="s">
        <v>13</v>
      </c>
      <c r="AA189" s="5"/>
    </row>
    <row r="190" spans="1:27" ht="12" customHeight="1" x14ac:dyDescent="0.15">
      <c r="A190" s="1" t="s">
        <v>92</v>
      </c>
      <c r="B190" s="1" t="s">
        <v>29</v>
      </c>
      <c r="C190" s="1" t="s">
        <v>15</v>
      </c>
      <c r="D190" s="1" t="s">
        <v>2437</v>
      </c>
      <c r="E190" s="1" t="s">
        <v>10</v>
      </c>
      <c r="F190" s="1" t="s">
        <v>96</v>
      </c>
      <c r="G190" s="1" t="s">
        <v>16</v>
      </c>
      <c r="H190" s="1" t="s">
        <v>13</v>
      </c>
      <c r="I190">
        <v>0</v>
      </c>
      <c r="J190">
        <v>0</v>
      </c>
      <c r="K190">
        <v>0</v>
      </c>
      <c r="L190">
        <v>0</v>
      </c>
      <c r="M190">
        <v>0</v>
      </c>
      <c r="N190">
        <v>0</v>
      </c>
      <c r="O190">
        <v>0</v>
      </c>
      <c r="P190">
        <v>0</v>
      </c>
      <c r="Q190">
        <v>0</v>
      </c>
      <c r="R190">
        <v>0</v>
      </c>
      <c r="S190">
        <v>0</v>
      </c>
      <c r="T190">
        <v>0</v>
      </c>
      <c r="U190">
        <v>0</v>
      </c>
      <c r="V190" s="1" t="s">
        <v>2610</v>
      </c>
      <c r="W190" s="1" t="s">
        <v>2551</v>
      </c>
      <c r="X190" s="5" t="s">
        <v>2614</v>
      </c>
      <c r="Y190" s="5" t="s">
        <v>2561</v>
      </c>
      <c r="Z190" s="5" t="s">
        <v>13</v>
      </c>
      <c r="AA190" s="5"/>
    </row>
    <row r="191" spans="1:27" ht="12" customHeight="1" x14ac:dyDescent="0.15">
      <c r="A191" s="1" t="s">
        <v>92</v>
      </c>
      <c r="B191" s="1" t="s">
        <v>29</v>
      </c>
      <c r="C191" s="1" t="s">
        <v>17</v>
      </c>
      <c r="D191" s="1" t="s">
        <v>2437</v>
      </c>
      <c r="E191" s="1" t="s">
        <v>10</v>
      </c>
      <c r="F191" s="1" t="s">
        <v>96</v>
      </c>
      <c r="G191" s="1" t="s">
        <v>18</v>
      </c>
      <c r="H191" s="1" t="s">
        <v>13</v>
      </c>
      <c r="I191">
        <v>0</v>
      </c>
      <c r="J191">
        <v>0</v>
      </c>
      <c r="K191">
        <v>0</v>
      </c>
      <c r="L191">
        <v>0</v>
      </c>
      <c r="M191">
        <v>0</v>
      </c>
      <c r="N191">
        <v>0</v>
      </c>
      <c r="O191">
        <v>0</v>
      </c>
      <c r="P191">
        <v>0</v>
      </c>
      <c r="Q191">
        <v>0</v>
      </c>
      <c r="R191">
        <v>0</v>
      </c>
      <c r="S191">
        <v>0</v>
      </c>
      <c r="T191">
        <v>0</v>
      </c>
      <c r="U191">
        <v>0</v>
      </c>
      <c r="V191" s="1" t="s">
        <v>2610</v>
      </c>
      <c r="W191" s="1" t="s">
        <v>2551</v>
      </c>
      <c r="X191" s="5" t="s">
        <v>2614</v>
      </c>
      <c r="Y191" s="5" t="s">
        <v>2562</v>
      </c>
      <c r="Z191" s="5" t="s">
        <v>13</v>
      </c>
      <c r="AA191" s="5"/>
    </row>
    <row r="192" spans="1:27" ht="12" customHeight="1" x14ac:dyDescent="0.15">
      <c r="A192" s="1" t="s">
        <v>92</v>
      </c>
      <c r="B192" s="1" t="s">
        <v>29</v>
      </c>
      <c r="C192" s="1" t="s">
        <v>19</v>
      </c>
      <c r="D192" s="1" t="s">
        <v>2437</v>
      </c>
      <c r="E192" s="1" t="s">
        <v>10</v>
      </c>
      <c r="F192" s="1" t="s">
        <v>96</v>
      </c>
      <c r="G192" s="1" t="s">
        <v>20</v>
      </c>
      <c r="H192" s="1" t="s">
        <v>13</v>
      </c>
      <c r="I192">
        <v>61427</v>
      </c>
      <c r="J192">
        <v>60549</v>
      </c>
      <c r="K192">
        <v>60783</v>
      </c>
      <c r="L192">
        <v>60350</v>
      </c>
      <c r="M192">
        <v>56569</v>
      </c>
      <c r="N192">
        <v>58203</v>
      </c>
      <c r="O192">
        <v>52339</v>
      </c>
      <c r="P192">
        <v>59322</v>
      </c>
      <c r="Q192">
        <v>66906</v>
      </c>
      <c r="R192">
        <v>62252</v>
      </c>
      <c r="S192">
        <v>57368</v>
      </c>
      <c r="T192">
        <v>62098</v>
      </c>
      <c r="U192">
        <v>71205</v>
      </c>
      <c r="V192" s="1" t="s">
        <v>2610</v>
      </c>
      <c r="W192" s="1" t="s">
        <v>2551</v>
      </c>
      <c r="X192" s="5" t="s">
        <v>2614</v>
      </c>
      <c r="Y192" s="5" t="s">
        <v>2557</v>
      </c>
      <c r="Z192" s="5" t="s">
        <v>13</v>
      </c>
      <c r="AA192" s="5"/>
    </row>
    <row r="193" spans="1:27" ht="12" customHeight="1" x14ac:dyDescent="0.15">
      <c r="A193" s="1" t="s">
        <v>92</v>
      </c>
      <c r="B193" s="1" t="s">
        <v>29</v>
      </c>
      <c r="C193" s="1" t="s">
        <v>21</v>
      </c>
      <c r="D193" s="1" t="s">
        <v>2437</v>
      </c>
      <c r="E193" s="1" t="s">
        <v>10</v>
      </c>
      <c r="F193" s="1" t="s">
        <v>96</v>
      </c>
      <c r="G193" s="1" t="s">
        <v>22</v>
      </c>
      <c r="H193" s="1" t="s">
        <v>13</v>
      </c>
      <c r="I193">
        <v>46</v>
      </c>
      <c r="J193">
        <v>365</v>
      </c>
      <c r="K193">
        <v>42</v>
      </c>
      <c r="L193">
        <v>29</v>
      </c>
      <c r="M193">
        <v>23</v>
      </c>
      <c r="N193">
        <v>478</v>
      </c>
      <c r="O193">
        <v>8</v>
      </c>
      <c r="P193">
        <v>0</v>
      </c>
      <c r="Q193">
        <v>133</v>
      </c>
      <c r="R193">
        <v>15</v>
      </c>
      <c r="S193">
        <v>439</v>
      </c>
      <c r="T193">
        <v>15</v>
      </c>
      <c r="U193">
        <v>4</v>
      </c>
      <c r="V193" s="1" t="s">
        <v>2610</v>
      </c>
      <c r="W193" s="1" t="s">
        <v>2551</v>
      </c>
      <c r="X193" s="5" t="s">
        <v>2614</v>
      </c>
      <c r="Y193" s="5" t="s">
        <v>2564</v>
      </c>
      <c r="Z193" s="5" t="s">
        <v>13</v>
      </c>
      <c r="AA193" s="5"/>
    </row>
    <row r="194" spans="1:27" ht="12" customHeight="1" x14ac:dyDescent="0.15">
      <c r="A194" s="1" t="s">
        <v>92</v>
      </c>
      <c r="B194" s="1" t="s">
        <v>29</v>
      </c>
      <c r="C194" s="1" t="s">
        <v>23</v>
      </c>
      <c r="D194" s="1" t="s">
        <v>2437</v>
      </c>
      <c r="E194" s="1" t="s">
        <v>10</v>
      </c>
      <c r="F194" s="1" t="s">
        <v>96</v>
      </c>
      <c r="G194" s="1" t="s">
        <v>24</v>
      </c>
      <c r="H194" s="1" t="s">
        <v>13</v>
      </c>
      <c r="I194">
        <v>45853</v>
      </c>
      <c r="J194">
        <v>42992</v>
      </c>
      <c r="K194">
        <v>39033</v>
      </c>
      <c r="L194">
        <v>38789</v>
      </c>
      <c r="M194">
        <v>42028</v>
      </c>
      <c r="N194">
        <v>44335</v>
      </c>
      <c r="O194">
        <v>46933</v>
      </c>
      <c r="P194">
        <v>45190</v>
      </c>
      <c r="Q194">
        <v>42794</v>
      </c>
      <c r="R194">
        <v>40471</v>
      </c>
      <c r="S194">
        <v>37285</v>
      </c>
      <c r="T194">
        <v>41736</v>
      </c>
      <c r="U194">
        <v>37495</v>
      </c>
      <c r="V194" s="1" t="s">
        <v>2610</v>
      </c>
      <c r="W194" s="1" t="s">
        <v>2551</v>
      </c>
      <c r="X194" s="5" t="s">
        <v>2614</v>
      </c>
      <c r="Y194" s="5" t="s">
        <v>2559</v>
      </c>
      <c r="Z194" s="5" t="s">
        <v>13</v>
      </c>
      <c r="AA194" s="5"/>
    </row>
    <row r="195" spans="1:27" ht="12" customHeight="1" x14ac:dyDescent="0.15">
      <c r="A195" s="1" t="s">
        <v>92</v>
      </c>
      <c r="B195" s="1" t="s">
        <v>31</v>
      </c>
      <c r="C195" s="1" t="s">
        <v>9</v>
      </c>
      <c r="D195" s="1" t="s">
        <v>2437</v>
      </c>
      <c r="E195" s="1" t="s">
        <v>10</v>
      </c>
      <c r="F195" s="1" t="s">
        <v>97</v>
      </c>
      <c r="G195" s="1" t="s">
        <v>12</v>
      </c>
      <c r="H195" s="1" t="s">
        <v>13</v>
      </c>
      <c r="I195">
        <v>70909</v>
      </c>
      <c r="J195">
        <v>63787</v>
      </c>
      <c r="K195">
        <v>72325</v>
      </c>
      <c r="L195">
        <v>72238</v>
      </c>
      <c r="M195">
        <v>68461</v>
      </c>
      <c r="N195">
        <v>50859</v>
      </c>
      <c r="O195">
        <v>57254</v>
      </c>
      <c r="P195">
        <v>59917</v>
      </c>
      <c r="Q195">
        <v>63859</v>
      </c>
      <c r="R195">
        <v>64670</v>
      </c>
      <c r="S195">
        <v>71077</v>
      </c>
      <c r="T195">
        <v>73947</v>
      </c>
      <c r="U195">
        <v>78023</v>
      </c>
      <c r="V195" s="1" t="s">
        <v>2610</v>
      </c>
      <c r="W195" s="1" t="s">
        <v>2551</v>
      </c>
      <c r="X195" s="5" t="s">
        <v>2615</v>
      </c>
      <c r="Y195" s="5" t="s">
        <v>2553</v>
      </c>
      <c r="Z195" s="5" t="s">
        <v>13</v>
      </c>
      <c r="AA195" s="5"/>
    </row>
    <row r="196" spans="1:27" ht="12" customHeight="1" x14ac:dyDescent="0.15">
      <c r="A196" s="1" t="s">
        <v>92</v>
      </c>
      <c r="B196" s="1" t="s">
        <v>31</v>
      </c>
      <c r="C196" s="1" t="s">
        <v>15</v>
      </c>
      <c r="D196" s="1" t="s">
        <v>2437</v>
      </c>
      <c r="E196" s="1" t="s">
        <v>10</v>
      </c>
      <c r="F196" s="1" t="s">
        <v>97</v>
      </c>
      <c r="G196" s="1" t="s">
        <v>16</v>
      </c>
      <c r="H196" s="1" t="s">
        <v>13</v>
      </c>
      <c r="I196">
        <v>0</v>
      </c>
      <c r="J196">
        <v>0</v>
      </c>
      <c r="K196">
        <v>0</v>
      </c>
      <c r="L196">
        <v>0</v>
      </c>
      <c r="M196">
        <v>0</v>
      </c>
      <c r="N196">
        <v>0</v>
      </c>
      <c r="O196">
        <v>0</v>
      </c>
      <c r="P196">
        <v>0</v>
      </c>
      <c r="Q196">
        <v>0</v>
      </c>
      <c r="R196">
        <v>0</v>
      </c>
      <c r="S196">
        <v>0</v>
      </c>
      <c r="T196">
        <v>0</v>
      </c>
      <c r="U196">
        <v>0</v>
      </c>
      <c r="V196" s="1" t="s">
        <v>2610</v>
      </c>
      <c r="W196" s="1" t="s">
        <v>2551</v>
      </c>
      <c r="X196" s="5" t="s">
        <v>2615</v>
      </c>
      <c r="Y196" s="5" t="s">
        <v>2561</v>
      </c>
      <c r="Z196" s="5" t="s">
        <v>13</v>
      </c>
      <c r="AA196" s="5"/>
    </row>
    <row r="197" spans="1:27" ht="12" customHeight="1" x14ac:dyDescent="0.15">
      <c r="A197" s="1" t="s">
        <v>92</v>
      </c>
      <c r="B197" s="1" t="s">
        <v>31</v>
      </c>
      <c r="C197" s="1" t="s">
        <v>17</v>
      </c>
      <c r="D197" s="1" t="s">
        <v>2437</v>
      </c>
      <c r="E197" s="1" t="s">
        <v>10</v>
      </c>
      <c r="F197" s="1" t="s">
        <v>97</v>
      </c>
      <c r="G197" s="1" t="s">
        <v>18</v>
      </c>
      <c r="H197" s="1" t="s">
        <v>13</v>
      </c>
      <c r="I197">
        <v>0</v>
      </c>
      <c r="J197">
        <v>0</v>
      </c>
      <c r="K197">
        <v>0</v>
      </c>
      <c r="L197">
        <v>0</v>
      </c>
      <c r="M197">
        <v>0</v>
      </c>
      <c r="N197">
        <v>0</v>
      </c>
      <c r="O197">
        <v>0</v>
      </c>
      <c r="P197">
        <v>0</v>
      </c>
      <c r="Q197">
        <v>0</v>
      </c>
      <c r="R197">
        <v>0</v>
      </c>
      <c r="S197">
        <v>0</v>
      </c>
      <c r="T197">
        <v>0</v>
      </c>
      <c r="U197">
        <v>0</v>
      </c>
      <c r="V197" s="1" t="s">
        <v>2610</v>
      </c>
      <c r="W197" s="1" t="s">
        <v>2551</v>
      </c>
      <c r="X197" s="5" t="s">
        <v>2615</v>
      </c>
      <c r="Y197" s="5" t="s">
        <v>2562</v>
      </c>
      <c r="Z197" s="5" t="s">
        <v>13</v>
      </c>
      <c r="AA197" s="5"/>
    </row>
    <row r="198" spans="1:27" ht="12" customHeight="1" x14ac:dyDescent="0.15">
      <c r="A198" s="1" t="s">
        <v>92</v>
      </c>
      <c r="B198" s="1" t="s">
        <v>31</v>
      </c>
      <c r="C198" s="1" t="s">
        <v>19</v>
      </c>
      <c r="D198" s="1" t="s">
        <v>2437</v>
      </c>
      <c r="E198" s="1" t="s">
        <v>10</v>
      </c>
      <c r="F198" s="1" t="s">
        <v>97</v>
      </c>
      <c r="G198" s="1" t="s">
        <v>20</v>
      </c>
      <c r="H198" s="1" t="s">
        <v>13</v>
      </c>
      <c r="I198">
        <v>75793</v>
      </c>
      <c r="J198">
        <v>63117</v>
      </c>
      <c r="K198">
        <v>73276</v>
      </c>
      <c r="L198">
        <v>68683</v>
      </c>
      <c r="M198">
        <v>66911</v>
      </c>
      <c r="N198">
        <v>63176</v>
      </c>
      <c r="O198">
        <v>57368</v>
      </c>
      <c r="P198">
        <v>60190</v>
      </c>
      <c r="Q198">
        <v>67359</v>
      </c>
      <c r="R198">
        <v>67229</v>
      </c>
      <c r="S198">
        <v>61352</v>
      </c>
      <c r="T198">
        <v>72544</v>
      </c>
      <c r="U198">
        <v>77036</v>
      </c>
      <c r="V198" s="1" t="s">
        <v>2610</v>
      </c>
      <c r="W198" s="1" t="s">
        <v>2551</v>
      </c>
      <c r="X198" s="5" t="s">
        <v>2615</v>
      </c>
      <c r="Y198" s="5" t="s">
        <v>2557</v>
      </c>
      <c r="Z198" s="5" t="s">
        <v>13</v>
      </c>
      <c r="AA198" s="5"/>
    </row>
    <row r="199" spans="1:27" ht="12" customHeight="1" x14ac:dyDescent="0.15">
      <c r="A199" s="1" t="s">
        <v>92</v>
      </c>
      <c r="B199" s="1" t="s">
        <v>31</v>
      </c>
      <c r="C199" s="1" t="s">
        <v>21</v>
      </c>
      <c r="D199" s="1" t="s">
        <v>2437</v>
      </c>
      <c r="E199" s="1" t="s">
        <v>10</v>
      </c>
      <c r="F199" s="1" t="s">
        <v>97</v>
      </c>
      <c r="G199" s="1" t="s">
        <v>22</v>
      </c>
      <c r="H199" s="1" t="s">
        <v>13</v>
      </c>
      <c r="I199">
        <v>47</v>
      </c>
      <c r="J199">
        <v>97</v>
      </c>
      <c r="K199">
        <v>19</v>
      </c>
      <c r="L199">
        <v>16</v>
      </c>
      <c r="M199">
        <v>37</v>
      </c>
      <c r="N199">
        <v>45</v>
      </c>
      <c r="O199">
        <v>87</v>
      </c>
      <c r="P199">
        <v>90</v>
      </c>
      <c r="Q199">
        <v>27</v>
      </c>
      <c r="R199">
        <v>49</v>
      </c>
      <c r="S199">
        <v>11</v>
      </c>
      <c r="T199">
        <v>29</v>
      </c>
      <c r="U199">
        <v>1311</v>
      </c>
      <c r="V199" s="1" t="s">
        <v>2610</v>
      </c>
      <c r="W199" s="1" t="s">
        <v>2551</v>
      </c>
      <c r="X199" s="5" t="s">
        <v>2615</v>
      </c>
      <c r="Y199" s="5" t="s">
        <v>2564</v>
      </c>
      <c r="Z199" s="5" t="s">
        <v>13</v>
      </c>
      <c r="AA199" s="5"/>
    </row>
    <row r="200" spans="1:27" ht="12" customHeight="1" x14ac:dyDescent="0.15">
      <c r="A200" s="1" t="s">
        <v>92</v>
      </c>
      <c r="B200" s="1" t="s">
        <v>31</v>
      </c>
      <c r="C200" s="1" t="s">
        <v>23</v>
      </c>
      <c r="D200" s="1" t="s">
        <v>2437</v>
      </c>
      <c r="E200" s="1" t="s">
        <v>10</v>
      </c>
      <c r="F200" s="1" t="s">
        <v>97</v>
      </c>
      <c r="G200" s="1" t="s">
        <v>24</v>
      </c>
      <c r="H200" s="1" t="s">
        <v>13</v>
      </c>
      <c r="I200">
        <v>77101</v>
      </c>
      <c r="J200">
        <v>77677</v>
      </c>
      <c r="K200">
        <v>76705</v>
      </c>
      <c r="L200">
        <v>80239</v>
      </c>
      <c r="M200">
        <v>81753</v>
      </c>
      <c r="N200">
        <v>69390</v>
      </c>
      <c r="O200">
        <v>69186</v>
      </c>
      <c r="P200">
        <v>68824</v>
      </c>
      <c r="Q200">
        <v>65292</v>
      </c>
      <c r="R200">
        <v>62687</v>
      </c>
      <c r="S200">
        <v>72403</v>
      </c>
      <c r="T200">
        <v>73777</v>
      </c>
      <c r="U200">
        <v>73449</v>
      </c>
      <c r="V200" s="1" t="s">
        <v>2610</v>
      </c>
      <c r="W200" s="1" t="s">
        <v>2551</v>
      </c>
      <c r="X200" s="5" t="s">
        <v>2615</v>
      </c>
      <c r="Y200" s="5" t="s">
        <v>2559</v>
      </c>
      <c r="Z200" s="5" t="s">
        <v>13</v>
      </c>
      <c r="AA200" s="5"/>
    </row>
    <row r="201" spans="1:27" ht="12" customHeight="1" x14ac:dyDescent="0.15">
      <c r="A201" s="1" t="s">
        <v>92</v>
      </c>
      <c r="B201" s="1" t="s">
        <v>33</v>
      </c>
      <c r="C201" s="1" t="s">
        <v>9</v>
      </c>
      <c r="D201" s="1" t="s">
        <v>2437</v>
      </c>
      <c r="E201" s="1" t="s">
        <v>10</v>
      </c>
      <c r="F201" s="1" t="s">
        <v>98</v>
      </c>
      <c r="G201" s="1" t="s">
        <v>12</v>
      </c>
      <c r="H201" s="1" t="s">
        <v>13</v>
      </c>
      <c r="I201">
        <v>26892</v>
      </c>
      <c r="J201">
        <v>24353</v>
      </c>
      <c r="K201">
        <v>19581</v>
      </c>
      <c r="L201">
        <v>27367</v>
      </c>
      <c r="M201">
        <v>14162</v>
      </c>
      <c r="N201">
        <v>14184</v>
      </c>
      <c r="O201">
        <v>22749</v>
      </c>
      <c r="P201">
        <v>23072</v>
      </c>
      <c r="Q201">
        <v>20038</v>
      </c>
      <c r="R201">
        <v>22873</v>
      </c>
      <c r="S201">
        <v>20502</v>
      </c>
      <c r="T201">
        <v>19975</v>
      </c>
      <c r="U201">
        <v>19772</v>
      </c>
      <c r="V201" s="1" t="s">
        <v>2610</v>
      </c>
      <c r="W201" s="1" t="s">
        <v>2551</v>
      </c>
      <c r="X201" s="5" t="s">
        <v>2616</v>
      </c>
      <c r="Y201" s="5" t="s">
        <v>2553</v>
      </c>
      <c r="Z201" s="5" t="s">
        <v>13</v>
      </c>
      <c r="AA201" s="5"/>
    </row>
    <row r="202" spans="1:27" ht="12" customHeight="1" x14ac:dyDescent="0.15">
      <c r="A202" s="1" t="s">
        <v>92</v>
      </c>
      <c r="B202" s="1" t="s">
        <v>33</v>
      </c>
      <c r="C202" s="1" t="s">
        <v>15</v>
      </c>
      <c r="D202" s="1" t="s">
        <v>2437</v>
      </c>
      <c r="E202" s="1" t="s">
        <v>10</v>
      </c>
      <c r="F202" s="1" t="s">
        <v>98</v>
      </c>
      <c r="G202" s="1" t="s">
        <v>16</v>
      </c>
      <c r="H202" s="1" t="s">
        <v>13</v>
      </c>
      <c r="I202">
        <v>30</v>
      </c>
      <c r="J202">
        <v>191</v>
      </c>
      <c r="K202">
        <v>211</v>
      </c>
      <c r="L202">
        <v>194</v>
      </c>
      <c r="M202">
        <v>11</v>
      </c>
      <c r="N202">
        <v>214</v>
      </c>
      <c r="O202">
        <v>116</v>
      </c>
      <c r="P202">
        <v>36</v>
      </c>
      <c r="Q202">
        <v>56</v>
      </c>
      <c r="R202">
        <v>35</v>
      </c>
      <c r="S202">
        <v>4</v>
      </c>
      <c r="T202">
        <v>23</v>
      </c>
      <c r="U202">
        <v>8</v>
      </c>
      <c r="V202" s="1" t="s">
        <v>2610</v>
      </c>
      <c r="W202" s="1" t="s">
        <v>2551</v>
      </c>
      <c r="X202" s="5" t="s">
        <v>2616</v>
      </c>
      <c r="Y202" s="5" t="s">
        <v>2561</v>
      </c>
      <c r="Z202" s="5" t="s">
        <v>13</v>
      </c>
      <c r="AA202" s="5"/>
    </row>
    <row r="203" spans="1:27" ht="12" customHeight="1" x14ac:dyDescent="0.15">
      <c r="A203" s="1" t="s">
        <v>92</v>
      </c>
      <c r="B203" s="1" t="s">
        <v>33</v>
      </c>
      <c r="C203" s="1" t="s">
        <v>17</v>
      </c>
      <c r="D203" s="1" t="s">
        <v>2437</v>
      </c>
      <c r="E203" s="1" t="s">
        <v>10</v>
      </c>
      <c r="F203" s="1" t="s">
        <v>98</v>
      </c>
      <c r="G203" s="1" t="s">
        <v>18</v>
      </c>
      <c r="H203" s="1" t="s">
        <v>13</v>
      </c>
      <c r="I203">
        <v>0</v>
      </c>
      <c r="J203">
        <v>0</v>
      </c>
      <c r="K203">
        <v>0</v>
      </c>
      <c r="L203">
        <v>0</v>
      </c>
      <c r="M203">
        <v>0</v>
      </c>
      <c r="N203">
        <v>0</v>
      </c>
      <c r="O203">
        <v>0</v>
      </c>
      <c r="P203">
        <v>0</v>
      </c>
      <c r="Q203">
        <v>0</v>
      </c>
      <c r="R203">
        <v>0</v>
      </c>
      <c r="S203">
        <v>0</v>
      </c>
      <c r="T203">
        <v>0</v>
      </c>
      <c r="U203">
        <v>0</v>
      </c>
      <c r="V203" s="1" t="s">
        <v>2610</v>
      </c>
      <c r="W203" s="1" t="s">
        <v>2551</v>
      </c>
      <c r="X203" s="5" t="s">
        <v>2616</v>
      </c>
      <c r="Y203" s="5" t="s">
        <v>2562</v>
      </c>
      <c r="Z203" s="5" t="s">
        <v>13</v>
      </c>
      <c r="AA203" s="5"/>
    </row>
    <row r="204" spans="1:27" ht="12" customHeight="1" x14ac:dyDescent="0.15">
      <c r="A204" s="1" t="s">
        <v>92</v>
      </c>
      <c r="B204" s="1" t="s">
        <v>33</v>
      </c>
      <c r="C204" s="1" t="s">
        <v>19</v>
      </c>
      <c r="D204" s="1" t="s">
        <v>2437</v>
      </c>
      <c r="E204" s="1" t="s">
        <v>10</v>
      </c>
      <c r="F204" s="1" t="s">
        <v>98</v>
      </c>
      <c r="G204" s="1" t="s">
        <v>20</v>
      </c>
      <c r="H204" s="1" t="s">
        <v>13</v>
      </c>
      <c r="I204">
        <v>26571</v>
      </c>
      <c r="J204">
        <v>19722</v>
      </c>
      <c r="K204">
        <v>23584</v>
      </c>
      <c r="L204">
        <v>22456</v>
      </c>
      <c r="M204">
        <v>20780</v>
      </c>
      <c r="N204">
        <v>18881</v>
      </c>
      <c r="O204">
        <v>20413</v>
      </c>
      <c r="P204">
        <v>21645</v>
      </c>
      <c r="Q204">
        <v>20700</v>
      </c>
      <c r="R204">
        <v>19856</v>
      </c>
      <c r="S204">
        <v>20182</v>
      </c>
      <c r="T204">
        <v>19301</v>
      </c>
      <c r="U204">
        <v>23608</v>
      </c>
      <c r="V204" s="1" t="s">
        <v>2610</v>
      </c>
      <c r="W204" s="1" t="s">
        <v>2551</v>
      </c>
      <c r="X204" s="5" t="s">
        <v>2616</v>
      </c>
      <c r="Y204" s="5" t="s">
        <v>2557</v>
      </c>
      <c r="Z204" s="5" t="s">
        <v>13</v>
      </c>
      <c r="AA204" s="5"/>
    </row>
    <row r="205" spans="1:27" ht="12" customHeight="1" x14ac:dyDescent="0.15">
      <c r="A205" s="1" t="s">
        <v>92</v>
      </c>
      <c r="B205" s="1" t="s">
        <v>33</v>
      </c>
      <c r="C205" s="1" t="s">
        <v>21</v>
      </c>
      <c r="D205" s="1" t="s">
        <v>2437</v>
      </c>
      <c r="E205" s="1" t="s">
        <v>10</v>
      </c>
      <c r="F205" s="1" t="s">
        <v>98</v>
      </c>
      <c r="G205" s="1" t="s">
        <v>22</v>
      </c>
      <c r="H205" s="1" t="s">
        <v>13</v>
      </c>
      <c r="I205">
        <v>99</v>
      </c>
      <c r="J205">
        <v>27</v>
      </c>
      <c r="K205">
        <v>0</v>
      </c>
      <c r="L205">
        <v>9</v>
      </c>
      <c r="M205">
        <v>142</v>
      </c>
      <c r="N205">
        <v>85</v>
      </c>
      <c r="O205">
        <v>29</v>
      </c>
      <c r="P205">
        <v>0</v>
      </c>
      <c r="Q205">
        <v>0</v>
      </c>
      <c r="R205">
        <v>0</v>
      </c>
      <c r="S205">
        <v>52</v>
      </c>
      <c r="T205">
        <v>7</v>
      </c>
      <c r="U205">
        <v>2</v>
      </c>
      <c r="V205" s="1" t="s">
        <v>2610</v>
      </c>
      <c r="W205" s="1" t="s">
        <v>2551</v>
      </c>
      <c r="X205" s="5" t="s">
        <v>2616</v>
      </c>
      <c r="Y205" s="5" t="s">
        <v>2564</v>
      </c>
      <c r="Z205" s="5" t="s">
        <v>13</v>
      </c>
      <c r="AA205" s="5"/>
    </row>
    <row r="206" spans="1:27" ht="12" customHeight="1" x14ac:dyDescent="0.15">
      <c r="A206" s="1" t="s">
        <v>92</v>
      </c>
      <c r="B206" s="1" t="s">
        <v>33</v>
      </c>
      <c r="C206" s="1" t="s">
        <v>23</v>
      </c>
      <c r="D206" s="1" t="s">
        <v>2437</v>
      </c>
      <c r="E206" s="1" t="s">
        <v>10</v>
      </c>
      <c r="F206" s="1" t="s">
        <v>98</v>
      </c>
      <c r="G206" s="1" t="s">
        <v>24</v>
      </c>
      <c r="H206" s="1" t="s">
        <v>13</v>
      </c>
      <c r="I206">
        <v>33146</v>
      </c>
      <c r="J206">
        <v>37843</v>
      </c>
      <c r="K206">
        <v>33934</v>
      </c>
      <c r="L206">
        <v>39130</v>
      </c>
      <c r="M206">
        <v>32373</v>
      </c>
      <c r="N206">
        <v>27804</v>
      </c>
      <c r="O206">
        <v>30426</v>
      </c>
      <c r="P206">
        <v>31895</v>
      </c>
      <c r="Q206">
        <v>31290</v>
      </c>
      <c r="R206">
        <v>34325</v>
      </c>
      <c r="S206">
        <v>34647</v>
      </c>
      <c r="T206">
        <v>34945</v>
      </c>
      <c r="U206">
        <v>30706</v>
      </c>
      <c r="V206" s="1" t="s">
        <v>2610</v>
      </c>
      <c r="W206" s="1" t="s">
        <v>2551</v>
      </c>
      <c r="X206" s="5" t="s">
        <v>2616</v>
      </c>
      <c r="Y206" s="5" t="s">
        <v>2559</v>
      </c>
      <c r="Z206" s="5" t="s">
        <v>13</v>
      </c>
      <c r="AA206" s="5"/>
    </row>
    <row r="207" spans="1:27" ht="12" customHeight="1" x14ac:dyDescent="0.15">
      <c r="A207" s="1" t="s">
        <v>92</v>
      </c>
      <c r="B207" s="1" t="s">
        <v>35</v>
      </c>
      <c r="C207" s="1" t="s">
        <v>9</v>
      </c>
      <c r="D207" s="1" t="s">
        <v>2437</v>
      </c>
      <c r="E207" s="1" t="s">
        <v>10</v>
      </c>
      <c r="F207" s="1" t="s">
        <v>99</v>
      </c>
      <c r="G207" s="1" t="s">
        <v>12</v>
      </c>
      <c r="H207" s="1" t="s">
        <v>13</v>
      </c>
      <c r="I207">
        <v>29541</v>
      </c>
      <c r="J207">
        <v>28461</v>
      </c>
      <c r="K207">
        <v>33008</v>
      </c>
      <c r="L207">
        <v>28777</v>
      </c>
      <c r="M207">
        <v>34548</v>
      </c>
      <c r="N207">
        <v>25878</v>
      </c>
      <c r="O207">
        <v>31691</v>
      </c>
      <c r="P207">
        <v>28205</v>
      </c>
      <c r="Q207">
        <v>34614</v>
      </c>
      <c r="R207">
        <v>28605</v>
      </c>
      <c r="S207">
        <v>32981</v>
      </c>
      <c r="T207">
        <v>26039</v>
      </c>
      <c r="U207">
        <v>42871</v>
      </c>
      <c r="V207" s="1" t="s">
        <v>2610</v>
      </c>
      <c r="W207" s="1" t="s">
        <v>2551</v>
      </c>
      <c r="X207" s="5" t="s">
        <v>2617</v>
      </c>
      <c r="Y207" s="5" t="s">
        <v>2553</v>
      </c>
      <c r="Z207" s="5" t="s">
        <v>13</v>
      </c>
      <c r="AA207" s="5"/>
    </row>
    <row r="208" spans="1:27" ht="12" customHeight="1" x14ac:dyDescent="0.15">
      <c r="A208" s="1" t="s">
        <v>92</v>
      </c>
      <c r="B208" s="1" t="s">
        <v>35</v>
      </c>
      <c r="C208" s="1" t="s">
        <v>15</v>
      </c>
      <c r="D208" s="1" t="s">
        <v>2437</v>
      </c>
      <c r="E208" s="1" t="s">
        <v>10</v>
      </c>
      <c r="F208" s="1" t="s">
        <v>99</v>
      </c>
      <c r="G208" s="1" t="s">
        <v>16</v>
      </c>
      <c r="H208" s="1" t="s">
        <v>13</v>
      </c>
      <c r="I208">
        <v>0</v>
      </c>
      <c r="J208">
        <v>0</v>
      </c>
      <c r="K208">
        <v>0</v>
      </c>
      <c r="L208">
        <v>5</v>
      </c>
      <c r="M208">
        <v>6</v>
      </c>
      <c r="N208">
        <v>0</v>
      </c>
      <c r="O208">
        <v>0</v>
      </c>
      <c r="P208">
        <v>0</v>
      </c>
      <c r="Q208">
        <v>0</v>
      </c>
      <c r="R208">
        <v>0</v>
      </c>
      <c r="S208">
        <v>6</v>
      </c>
      <c r="T208">
        <v>0</v>
      </c>
      <c r="U208">
        <v>8</v>
      </c>
      <c r="V208" s="1" t="s">
        <v>2610</v>
      </c>
      <c r="W208" s="1" t="s">
        <v>2551</v>
      </c>
      <c r="X208" s="5" t="s">
        <v>2617</v>
      </c>
      <c r="Y208" s="5" t="s">
        <v>2561</v>
      </c>
      <c r="Z208" s="5" t="s">
        <v>13</v>
      </c>
      <c r="AA208" s="5"/>
    </row>
    <row r="209" spans="1:27" ht="12" customHeight="1" x14ac:dyDescent="0.15">
      <c r="A209" s="1" t="s">
        <v>92</v>
      </c>
      <c r="B209" s="1" t="s">
        <v>35</v>
      </c>
      <c r="C209" s="1" t="s">
        <v>17</v>
      </c>
      <c r="D209" s="1" t="s">
        <v>2437</v>
      </c>
      <c r="E209" s="1" t="s">
        <v>10</v>
      </c>
      <c r="F209" s="1" t="s">
        <v>99</v>
      </c>
      <c r="G209" s="1" t="s">
        <v>18</v>
      </c>
      <c r="H209" s="1" t="s">
        <v>13</v>
      </c>
      <c r="I209">
        <v>0</v>
      </c>
      <c r="J209">
        <v>0</v>
      </c>
      <c r="K209">
        <v>0</v>
      </c>
      <c r="L209">
        <v>0</v>
      </c>
      <c r="M209">
        <v>0</v>
      </c>
      <c r="N209">
        <v>0</v>
      </c>
      <c r="O209">
        <v>0</v>
      </c>
      <c r="P209">
        <v>0</v>
      </c>
      <c r="Q209">
        <v>0</v>
      </c>
      <c r="R209">
        <v>0</v>
      </c>
      <c r="S209">
        <v>0</v>
      </c>
      <c r="T209">
        <v>0</v>
      </c>
      <c r="U209">
        <v>0</v>
      </c>
      <c r="V209" s="1" t="s">
        <v>2610</v>
      </c>
      <c r="W209" s="1" t="s">
        <v>2551</v>
      </c>
      <c r="X209" s="5" t="s">
        <v>2617</v>
      </c>
      <c r="Y209" s="5" t="s">
        <v>2562</v>
      </c>
      <c r="Z209" s="5" t="s">
        <v>13</v>
      </c>
      <c r="AA209" s="5"/>
    </row>
    <row r="210" spans="1:27" ht="12" customHeight="1" x14ac:dyDescent="0.15">
      <c r="A210" s="1" t="s">
        <v>92</v>
      </c>
      <c r="B210" s="1" t="s">
        <v>35</v>
      </c>
      <c r="C210" s="1" t="s">
        <v>19</v>
      </c>
      <c r="D210" s="1" t="s">
        <v>2437</v>
      </c>
      <c r="E210" s="1" t="s">
        <v>10</v>
      </c>
      <c r="F210" s="1" t="s">
        <v>99</v>
      </c>
      <c r="G210" s="1" t="s">
        <v>20</v>
      </c>
      <c r="H210" s="1" t="s">
        <v>13</v>
      </c>
      <c r="I210">
        <v>32660</v>
      </c>
      <c r="J210">
        <v>28033</v>
      </c>
      <c r="K210">
        <v>32574</v>
      </c>
      <c r="L210">
        <v>31805</v>
      </c>
      <c r="M210">
        <v>29803</v>
      </c>
      <c r="N210">
        <v>26024</v>
      </c>
      <c r="O210">
        <v>29871</v>
      </c>
      <c r="P210">
        <v>30537</v>
      </c>
      <c r="Q210">
        <v>32139</v>
      </c>
      <c r="R210">
        <v>28350</v>
      </c>
      <c r="S210">
        <v>31365</v>
      </c>
      <c r="T210">
        <v>32064</v>
      </c>
      <c r="U210">
        <v>34924</v>
      </c>
      <c r="V210" s="1" t="s">
        <v>2610</v>
      </c>
      <c r="W210" s="1" t="s">
        <v>2551</v>
      </c>
      <c r="X210" s="5" t="s">
        <v>2617</v>
      </c>
      <c r="Y210" s="5" t="s">
        <v>2557</v>
      </c>
      <c r="Z210" s="5" t="s">
        <v>13</v>
      </c>
      <c r="AA210" s="5"/>
    </row>
    <row r="211" spans="1:27" ht="12" customHeight="1" x14ac:dyDescent="0.15">
      <c r="A211" s="1" t="s">
        <v>92</v>
      </c>
      <c r="B211" s="1" t="s">
        <v>35</v>
      </c>
      <c r="C211" s="1" t="s">
        <v>21</v>
      </c>
      <c r="D211" s="1" t="s">
        <v>2437</v>
      </c>
      <c r="E211" s="1" t="s">
        <v>10</v>
      </c>
      <c r="F211" s="1" t="s">
        <v>99</v>
      </c>
      <c r="G211" s="1" t="s">
        <v>22</v>
      </c>
      <c r="H211" s="1" t="s">
        <v>13</v>
      </c>
      <c r="I211">
        <v>414</v>
      </c>
      <c r="J211">
        <v>320</v>
      </c>
      <c r="K211">
        <v>287</v>
      </c>
      <c r="L211">
        <v>272</v>
      </c>
      <c r="M211">
        <v>457</v>
      </c>
      <c r="N211">
        <v>390</v>
      </c>
      <c r="O211">
        <v>332</v>
      </c>
      <c r="P211">
        <v>407</v>
      </c>
      <c r="Q211">
        <v>582</v>
      </c>
      <c r="R211">
        <v>481</v>
      </c>
      <c r="S211">
        <v>432</v>
      </c>
      <c r="T211">
        <v>313</v>
      </c>
      <c r="U211">
        <v>152</v>
      </c>
      <c r="V211" s="1" t="s">
        <v>2610</v>
      </c>
      <c r="W211" s="1" t="s">
        <v>2551</v>
      </c>
      <c r="X211" s="5" t="s">
        <v>2617</v>
      </c>
      <c r="Y211" s="5" t="s">
        <v>2564</v>
      </c>
      <c r="Z211" s="5" t="s">
        <v>13</v>
      </c>
      <c r="AA211" s="5"/>
    </row>
    <row r="212" spans="1:27" ht="12" customHeight="1" x14ac:dyDescent="0.15">
      <c r="A212" s="1" t="s">
        <v>92</v>
      </c>
      <c r="B212" s="1" t="s">
        <v>35</v>
      </c>
      <c r="C212" s="1" t="s">
        <v>23</v>
      </c>
      <c r="D212" s="1" t="s">
        <v>2437</v>
      </c>
      <c r="E212" s="1" t="s">
        <v>10</v>
      </c>
      <c r="F212" s="1" t="s">
        <v>99</v>
      </c>
      <c r="G212" s="1" t="s">
        <v>24</v>
      </c>
      <c r="H212" s="1" t="s">
        <v>13</v>
      </c>
      <c r="I212">
        <v>45801</v>
      </c>
      <c r="J212">
        <v>45903</v>
      </c>
      <c r="K212">
        <v>46096</v>
      </c>
      <c r="L212">
        <v>42569</v>
      </c>
      <c r="M212">
        <v>46815</v>
      </c>
      <c r="N212">
        <v>46183</v>
      </c>
      <c r="O212">
        <v>48952</v>
      </c>
      <c r="P212">
        <v>46149</v>
      </c>
      <c r="Q212">
        <v>47908</v>
      </c>
      <c r="R212">
        <v>47626</v>
      </c>
      <c r="S212">
        <v>49397</v>
      </c>
      <c r="T212">
        <v>42456</v>
      </c>
      <c r="U212">
        <v>50756</v>
      </c>
      <c r="V212" s="1" t="s">
        <v>2610</v>
      </c>
      <c r="W212" s="1" t="s">
        <v>2551</v>
      </c>
      <c r="X212" s="5" t="s">
        <v>2617</v>
      </c>
      <c r="Y212" s="5" t="s">
        <v>2559</v>
      </c>
      <c r="Z212" s="5" t="s">
        <v>13</v>
      </c>
      <c r="AA212" s="5"/>
    </row>
    <row r="213" spans="1:27" ht="12" customHeight="1" x14ac:dyDescent="0.15">
      <c r="A213" s="1" t="s">
        <v>92</v>
      </c>
      <c r="B213" s="1" t="s">
        <v>37</v>
      </c>
      <c r="C213" s="1" t="s">
        <v>9</v>
      </c>
      <c r="D213" s="1" t="s">
        <v>2437</v>
      </c>
      <c r="E213" s="1" t="s">
        <v>10</v>
      </c>
      <c r="F213" s="1" t="s">
        <v>100</v>
      </c>
      <c r="G213" s="1" t="s">
        <v>12</v>
      </c>
      <c r="H213" s="1" t="s">
        <v>13</v>
      </c>
      <c r="I213">
        <v>624250</v>
      </c>
      <c r="J213">
        <v>649021</v>
      </c>
      <c r="K213">
        <v>658322</v>
      </c>
      <c r="L213">
        <v>657614</v>
      </c>
      <c r="M213">
        <v>624405</v>
      </c>
      <c r="N213">
        <v>526908</v>
      </c>
      <c r="O213">
        <v>592337</v>
      </c>
      <c r="P213">
        <v>647157</v>
      </c>
      <c r="Q213">
        <v>633657</v>
      </c>
      <c r="R213">
        <v>548218</v>
      </c>
      <c r="S213">
        <v>508674</v>
      </c>
      <c r="T213">
        <v>546634</v>
      </c>
      <c r="U213">
        <v>608210</v>
      </c>
      <c r="V213" s="1" t="s">
        <v>2610</v>
      </c>
      <c r="W213" s="1" t="s">
        <v>2551</v>
      </c>
      <c r="X213" s="5" t="s">
        <v>2618</v>
      </c>
      <c r="Y213" s="5" t="s">
        <v>2553</v>
      </c>
      <c r="Z213" s="5" t="s">
        <v>13</v>
      </c>
      <c r="AA213" s="5"/>
    </row>
    <row r="214" spans="1:27" ht="12" customHeight="1" x14ac:dyDescent="0.15">
      <c r="A214" s="1" t="s">
        <v>92</v>
      </c>
      <c r="B214" s="1" t="s">
        <v>37</v>
      </c>
      <c r="C214" s="1" t="s">
        <v>15</v>
      </c>
      <c r="D214" s="1" t="s">
        <v>2437</v>
      </c>
      <c r="E214" s="1" t="s">
        <v>10</v>
      </c>
      <c r="F214" s="1" t="s">
        <v>100</v>
      </c>
      <c r="G214" s="1" t="s">
        <v>16</v>
      </c>
      <c r="H214" s="1" t="s">
        <v>13</v>
      </c>
      <c r="I214">
        <v>3908</v>
      </c>
      <c r="J214">
        <v>2596</v>
      </c>
      <c r="K214">
        <v>2333</v>
      </c>
      <c r="L214">
        <v>2954</v>
      </c>
      <c r="M214">
        <v>1636</v>
      </c>
      <c r="N214">
        <v>1798</v>
      </c>
      <c r="O214">
        <v>1654</v>
      </c>
      <c r="P214">
        <v>2320</v>
      </c>
      <c r="Q214">
        <v>2111</v>
      </c>
      <c r="R214">
        <v>1743</v>
      </c>
      <c r="S214">
        <v>1424</v>
      </c>
      <c r="T214">
        <v>941</v>
      </c>
      <c r="U214">
        <v>1338</v>
      </c>
      <c r="V214" s="1" t="s">
        <v>2610</v>
      </c>
      <c r="W214" s="1" t="s">
        <v>2551</v>
      </c>
      <c r="X214" s="5" t="s">
        <v>2618</v>
      </c>
      <c r="Y214" s="5" t="s">
        <v>2561</v>
      </c>
      <c r="Z214" s="5" t="s">
        <v>13</v>
      </c>
      <c r="AA214" s="5"/>
    </row>
    <row r="215" spans="1:27" ht="12" customHeight="1" x14ac:dyDescent="0.15">
      <c r="A215" s="1" t="s">
        <v>92</v>
      </c>
      <c r="B215" s="1" t="s">
        <v>37</v>
      </c>
      <c r="C215" s="1" t="s">
        <v>17</v>
      </c>
      <c r="D215" s="1" t="s">
        <v>2437</v>
      </c>
      <c r="E215" s="1" t="s">
        <v>10</v>
      </c>
      <c r="F215" s="1" t="s">
        <v>100</v>
      </c>
      <c r="G215" s="1" t="s">
        <v>18</v>
      </c>
      <c r="H215" s="1" t="s">
        <v>13</v>
      </c>
      <c r="I215">
        <v>0</v>
      </c>
      <c r="J215">
        <v>0</v>
      </c>
      <c r="K215">
        <v>0</v>
      </c>
      <c r="L215">
        <v>0</v>
      </c>
      <c r="M215">
        <v>0</v>
      </c>
      <c r="N215">
        <v>0</v>
      </c>
      <c r="O215">
        <v>0</v>
      </c>
      <c r="P215">
        <v>0</v>
      </c>
      <c r="Q215">
        <v>0</v>
      </c>
      <c r="R215">
        <v>0</v>
      </c>
      <c r="S215">
        <v>0</v>
      </c>
      <c r="T215">
        <v>0</v>
      </c>
      <c r="U215">
        <v>0</v>
      </c>
      <c r="V215" s="1" t="s">
        <v>2610</v>
      </c>
      <c r="W215" s="1" t="s">
        <v>2551</v>
      </c>
      <c r="X215" s="5" t="s">
        <v>2618</v>
      </c>
      <c r="Y215" s="5" t="s">
        <v>2562</v>
      </c>
      <c r="Z215" s="5" t="s">
        <v>13</v>
      </c>
      <c r="AA215" s="5"/>
    </row>
    <row r="216" spans="1:27" ht="12" customHeight="1" x14ac:dyDescent="0.15">
      <c r="A216" s="1" t="s">
        <v>92</v>
      </c>
      <c r="B216" s="1" t="s">
        <v>37</v>
      </c>
      <c r="C216" s="1" t="s">
        <v>19</v>
      </c>
      <c r="D216" s="1" t="s">
        <v>2437</v>
      </c>
      <c r="E216" s="1" t="s">
        <v>10</v>
      </c>
      <c r="F216" s="1" t="s">
        <v>100</v>
      </c>
      <c r="G216" s="1" t="s">
        <v>20</v>
      </c>
      <c r="H216" s="1" t="s">
        <v>13</v>
      </c>
      <c r="I216">
        <v>691129</v>
      </c>
      <c r="J216">
        <v>665444</v>
      </c>
      <c r="K216">
        <v>606751</v>
      </c>
      <c r="L216">
        <v>652260</v>
      </c>
      <c r="M216">
        <v>595515</v>
      </c>
      <c r="N216">
        <v>553966</v>
      </c>
      <c r="O216">
        <v>593297</v>
      </c>
      <c r="P216">
        <v>624272</v>
      </c>
      <c r="Q216">
        <v>623535</v>
      </c>
      <c r="R216">
        <v>543746</v>
      </c>
      <c r="S216">
        <v>514117</v>
      </c>
      <c r="T216">
        <v>556052</v>
      </c>
      <c r="U216">
        <v>665116</v>
      </c>
      <c r="V216" s="1" t="s">
        <v>2610</v>
      </c>
      <c r="W216" s="1" t="s">
        <v>2551</v>
      </c>
      <c r="X216" s="5" t="s">
        <v>2618</v>
      </c>
      <c r="Y216" s="5" t="s">
        <v>2557</v>
      </c>
      <c r="Z216" s="5" t="s">
        <v>13</v>
      </c>
      <c r="AA216" s="5"/>
    </row>
    <row r="217" spans="1:27" ht="12" customHeight="1" x14ac:dyDescent="0.15">
      <c r="A217" s="1" t="s">
        <v>92</v>
      </c>
      <c r="B217" s="1" t="s">
        <v>37</v>
      </c>
      <c r="C217" s="1" t="s">
        <v>21</v>
      </c>
      <c r="D217" s="1" t="s">
        <v>2437</v>
      </c>
      <c r="E217" s="1" t="s">
        <v>10</v>
      </c>
      <c r="F217" s="1" t="s">
        <v>100</v>
      </c>
      <c r="G217" s="1" t="s">
        <v>22</v>
      </c>
      <c r="H217" s="1" t="s">
        <v>13</v>
      </c>
      <c r="I217">
        <v>7552</v>
      </c>
      <c r="J217">
        <v>5706</v>
      </c>
      <c r="K217">
        <v>5228</v>
      </c>
      <c r="L217">
        <v>6778</v>
      </c>
      <c r="M217">
        <v>4714</v>
      </c>
      <c r="N217">
        <v>5705</v>
      </c>
      <c r="O217">
        <v>6575</v>
      </c>
      <c r="P217">
        <v>6071</v>
      </c>
      <c r="Q217">
        <v>5779</v>
      </c>
      <c r="R217">
        <v>4944</v>
      </c>
      <c r="S217">
        <v>4809</v>
      </c>
      <c r="T217">
        <v>4164</v>
      </c>
      <c r="U217">
        <v>5041</v>
      </c>
      <c r="V217" s="1" t="s">
        <v>2610</v>
      </c>
      <c r="W217" s="1" t="s">
        <v>2551</v>
      </c>
      <c r="X217" s="5" t="s">
        <v>2618</v>
      </c>
      <c r="Y217" s="5" t="s">
        <v>2564</v>
      </c>
      <c r="Z217" s="5" t="s">
        <v>13</v>
      </c>
      <c r="AA217" s="5"/>
    </row>
    <row r="218" spans="1:27" ht="12" customHeight="1" x14ac:dyDescent="0.15">
      <c r="A218" s="1" t="s">
        <v>92</v>
      </c>
      <c r="B218" s="1" t="s">
        <v>37</v>
      </c>
      <c r="C218" s="1" t="s">
        <v>23</v>
      </c>
      <c r="D218" s="1" t="s">
        <v>2437</v>
      </c>
      <c r="E218" s="1" t="s">
        <v>10</v>
      </c>
      <c r="F218" s="1" t="s">
        <v>100</v>
      </c>
      <c r="G218" s="1" t="s">
        <v>24</v>
      </c>
      <c r="H218" s="1" t="s">
        <v>13</v>
      </c>
      <c r="I218">
        <v>542596</v>
      </c>
      <c r="J218">
        <v>522307</v>
      </c>
      <c r="K218">
        <v>569756</v>
      </c>
      <c r="L218">
        <v>570705</v>
      </c>
      <c r="M218">
        <v>596205</v>
      </c>
      <c r="N218">
        <v>564992</v>
      </c>
      <c r="O218">
        <v>558410</v>
      </c>
      <c r="P218">
        <v>577248</v>
      </c>
      <c r="Q218">
        <v>583226</v>
      </c>
      <c r="R218">
        <v>584289</v>
      </c>
      <c r="S218">
        <v>575119</v>
      </c>
      <c r="T218">
        <v>562080</v>
      </c>
      <c r="U218">
        <v>501561</v>
      </c>
      <c r="V218" s="1" t="s">
        <v>2610</v>
      </c>
      <c r="W218" s="1" t="s">
        <v>2551</v>
      </c>
      <c r="X218" s="5" t="s">
        <v>2618</v>
      </c>
      <c r="Y218" s="5" t="s">
        <v>2559</v>
      </c>
      <c r="Z218" s="5" t="s">
        <v>13</v>
      </c>
      <c r="AA218" s="5"/>
    </row>
    <row r="219" spans="1:27" ht="12" customHeight="1" x14ac:dyDescent="0.15">
      <c r="A219" s="1" t="s">
        <v>92</v>
      </c>
      <c r="B219" s="1" t="s">
        <v>39</v>
      </c>
      <c r="C219" s="1" t="s">
        <v>9</v>
      </c>
      <c r="D219" s="1" t="s">
        <v>2437</v>
      </c>
      <c r="E219" s="1" t="s">
        <v>10</v>
      </c>
      <c r="F219" s="1" t="s">
        <v>101</v>
      </c>
      <c r="G219" s="1" t="s">
        <v>12</v>
      </c>
      <c r="H219" s="1" t="s">
        <v>13</v>
      </c>
      <c r="I219">
        <v>37774</v>
      </c>
      <c r="J219">
        <v>33756</v>
      </c>
      <c r="K219">
        <v>39389</v>
      </c>
      <c r="L219">
        <v>36610</v>
      </c>
      <c r="M219">
        <v>37666</v>
      </c>
      <c r="N219">
        <v>24140</v>
      </c>
      <c r="O219">
        <v>33149</v>
      </c>
      <c r="P219">
        <v>29065</v>
      </c>
      <c r="Q219">
        <v>32956</v>
      </c>
      <c r="R219">
        <v>35938</v>
      </c>
      <c r="S219">
        <v>35423</v>
      </c>
      <c r="T219">
        <v>35618</v>
      </c>
      <c r="U219">
        <v>38656</v>
      </c>
      <c r="V219" s="1" t="s">
        <v>2610</v>
      </c>
      <c r="W219" s="1" t="s">
        <v>2551</v>
      </c>
      <c r="X219" s="5" t="s">
        <v>2619</v>
      </c>
      <c r="Y219" s="5" t="s">
        <v>2553</v>
      </c>
      <c r="Z219" s="5" t="s">
        <v>13</v>
      </c>
      <c r="AA219" s="5"/>
    </row>
    <row r="220" spans="1:27" ht="12" customHeight="1" x14ac:dyDescent="0.15">
      <c r="A220" s="1" t="s">
        <v>92</v>
      </c>
      <c r="B220" s="1" t="s">
        <v>39</v>
      </c>
      <c r="C220" s="1" t="s">
        <v>15</v>
      </c>
      <c r="D220" s="1" t="s">
        <v>2437</v>
      </c>
      <c r="E220" s="1" t="s">
        <v>10</v>
      </c>
      <c r="F220" s="1" t="s">
        <v>101</v>
      </c>
      <c r="G220" s="1" t="s">
        <v>16</v>
      </c>
      <c r="H220" s="1" t="s">
        <v>13</v>
      </c>
      <c r="I220">
        <v>0</v>
      </c>
      <c r="J220">
        <v>0</v>
      </c>
      <c r="K220">
        <v>0</v>
      </c>
      <c r="L220">
        <v>0</v>
      </c>
      <c r="M220">
        <v>0</v>
      </c>
      <c r="N220">
        <v>0</v>
      </c>
      <c r="O220">
        <v>0</v>
      </c>
      <c r="P220">
        <v>0</v>
      </c>
      <c r="Q220">
        <v>0</v>
      </c>
      <c r="R220">
        <v>0</v>
      </c>
      <c r="S220">
        <v>0</v>
      </c>
      <c r="T220">
        <v>4</v>
      </c>
      <c r="U220">
        <v>4</v>
      </c>
      <c r="V220" s="1" t="s">
        <v>2610</v>
      </c>
      <c r="W220" s="1" t="s">
        <v>2551</v>
      </c>
      <c r="X220" s="5" t="s">
        <v>2619</v>
      </c>
      <c r="Y220" s="5" t="s">
        <v>2561</v>
      </c>
      <c r="Z220" s="5" t="s">
        <v>13</v>
      </c>
      <c r="AA220" s="5"/>
    </row>
    <row r="221" spans="1:27" ht="12" customHeight="1" x14ac:dyDescent="0.15">
      <c r="A221" s="1" t="s">
        <v>92</v>
      </c>
      <c r="B221" s="1" t="s">
        <v>39</v>
      </c>
      <c r="C221" s="1" t="s">
        <v>17</v>
      </c>
      <c r="D221" s="1" t="s">
        <v>2437</v>
      </c>
      <c r="E221" s="1" t="s">
        <v>10</v>
      </c>
      <c r="F221" s="1" t="s">
        <v>101</v>
      </c>
      <c r="G221" s="1" t="s">
        <v>18</v>
      </c>
      <c r="H221" s="1" t="s">
        <v>13</v>
      </c>
      <c r="I221">
        <v>0</v>
      </c>
      <c r="J221">
        <v>0</v>
      </c>
      <c r="K221">
        <v>0</v>
      </c>
      <c r="L221">
        <v>0</v>
      </c>
      <c r="M221">
        <v>0</v>
      </c>
      <c r="N221">
        <v>0</v>
      </c>
      <c r="O221">
        <v>0</v>
      </c>
      <c r="P221">
        <v>0</v>
      </c>
      <c r="Q221">
        <v>0</v>
      </c>
      <c r="R221">
        <v>0</v>
      </c>
      <c r="S221">
        <v>0</v>
      </c>
      <c r="T221">
        <v>0</v>
      </c>
      <c r="U221">
        <v>0</v>
      </c>
      <c r="V221" s="1" t="s">
        <v>2610</v>
      </c>
      <c r="W221" s="1" t="s">
        <v>2551</v>
      </c>
      <c r="X221" s="5" t="s">
        <v>2619</v>
      </c>
      <c r="Y221" s="5" t="s">
        <v>2562</v>
      </c>
      <c r="Z221" s="5" t="s">
        <v>13</v>
      </c>
      <c r="AA221" s="5"/>
    </row>
    <row r="222" spans="1:27" ht="12" customHeight="1" x14ac:dyDescent="0.15">
      <c r="A222" s="1" t="s">
        <v>92</v>
      </c>
      <c r="B222" s="1" t="s">
        <v>39</v>
      </c>
      <c r="C222" s="1" t="s">
        <v>19</v>
      </c>
      <c r="D222" s="1" t="s">
        <v>2437</v>
      </c>
      <c r="E222" s="1" t="s">
        <v>10</v>
      </c>
      <c r="F222" s="1" t="s">
        <v>101</v>
      </c>
      <c r="G222" s="1" t="s">
        <v>20</v>
      </c>
      <c r="H222" s="1" t="s">
        <v>13</v>
      </c>
      <c r="I222">
        <v>39174</v>
      </c>
      <c r="J222">
        <v>34418</v>
      </c>
      <c r="K222">
        <v>37198</v>
      </c>
      <c r="L222">
        <v>39214</v>
      </c>
      <c r="M222">
        <v>32594</v>
      </c>
      <c r="N222">
        <v>31096</v>
      </c>
      <c r="O222">
        <v>31810</v>
      </c>
      <c r="P222">
        <v>34227</v>
      </c>
      <c r="Q222">
        <v>30355</v>
      </c>
      <c r="R222">
        <v>33975</v>
      </c>
      <c r="S222">
        <v>31036</v>
      </c>
      <c r="T222">
        <v>35745</v>
      </c>
      <c r="U222">
        <v>37596</v>
      </c>
      <c r="V222" s="1" t="s">
        <v>2610</v>
      </c>
      <c r="W222" s="1" t="s">
        <v>2551</v>
      </c>
      <c r="X222" s="5" t="s">
        <v>2619</v>
      </c>
      <c r="Y222" s="5" t="s">
        <v>2557</v>
      </c>
      <c r="Z222" s="5" t="s">
        <v>13</v>
      </c>
      <c r="AA222" s="5"/>
    </row>
    <row r="223" spans="1:27" ht="12" customHeight="1" x14ac:dyDescent="0.15">
      <c r="A223" s="1" t="s">
        <v>92</v>
      </c>
      <c r="B223" s="1" t="s">
        <v>39</v>
      </c>
      <c r="C223" s="1" t="s">
        <v>21</v>
      </c>
      <c r="D223" s="1" t="s">
        <v>2437</v>
      </c>
      <c r="E223" s="1" t="s">
        <v>10</v>
      </c>
      <c r="F223" s="1" t="s">
        <v>101</v>
      </c>
      <c r="G223" s="1" t="s">
        <v>22</v>
      </c>
      <c r="H223" s="1" t="s">
        <v>13</v>
      </c>
      <c r="I223">
        <v>479</v>
      </c>
      <c r="J223">
        <v>527</v>
      </c>
      <c r="K223">
        <v>525</v>
      </c>
      <c r="L223">
        <v>623</v>
      </c>
      <c r="M223">
        <v>545</v>
      </c>
      <c r="N223">
        <v>470</v>
      </c>
      <c r="O223">
        <v>320</v>
      </c>
      <c r="P223">
        <v>572</v>
      </c>
      <c r="Q223">
        <v>575</v>
      </c>
      <c r="R223">
        <v>439</v>
      </c>
      <c r="S223">
        <v>368</v>
      </c>
      <c r="T223">
        <v>508</v>
      </c>
      <c r="U223">
        <v>576</v>
      </c>
      <c r="V223" s="1" t="s">
        <v>2610</v>
      </c>
      <c r="W223" s="1" t="s">
        <v>2551</v>
      </c>
      <c r="X223" s="5" t="s">
        <v>2619</v>
      </c>
      <c r="Y223" s="5" t="s">
        <v>2564</v>
      </c>
      <c r="Z223" s="5" t="s">
        <v>13</v>
      </c>
      <c r="AA223" s="5"/>
    </row>
    <row r="224" spans="1:27" ht="12" customHeight="1" x14ac:dyDescent="0.15">
      <c r="A224" s="1" t="s">
        <v>92</v>
      </c>
      <c r="B224" s="1" t="s">
        <v>39</v>
      </c>
      <c r="C224" s="1" t="s">
        <v>23</v>
      </c>
      <c r="D224" s="1" t="s">
        <v>2437</v>
      </c>
      <c r="E224" s="1" t="s">
        <v>10</v>
      </c>
      <c r="F224" s="1" t="s">
        <v>101</v>
      </c>
      <c r="G224" s="1" t="s">
        <v>24</v>
      </c>
      <c r="H224" s="1" t="s">
        <v>13</v>
      </c>
      <c r="I224">
        <v>56761</v>
      </c>
      <c r="J224">
        <v>55499</v>
      </c>
      <c r="K224">
        <v>57211</v>
      </c>
      <c r="L224">
        <v>54110</v>
      </c>
      <c r="M224">
        <v>58698</v>
      </c>
      <c r="N224">
        <v>51417</v>
      </c>
      <c r="O224">
        <v>52890</v>
      </c>
      <c r="P224">
        <v>47349</v>
      </c>
      <c r="Q224">
        <v>49500</v>
      </c>
      <c r="R224">
        <v>51144</v>
      </c>
      <c r="S224">
        <v>55333</v>
      </c>
      <c r="T224">
        <v>54814</v>
      </c>
      <c r="U224">
        <v>55426</v>
      </c>
      <c r="V224" s="1" t="s">
        <v>2610</v>
      </c>
      <c r="W224" s="1" t="s">
        <v>2551</v>
      </c>
      <c r="X224" s="5" t="s">
        <v>2619</v>
      </c>
      <c r="Y224" s="5" t="s">
        <v>2559</v>
      </c>
      <c r="Z224" s="5" t="s">
        <v>13</v>
      </c>
      <c r="AA224" s="5"/>
    </row>
    <row r="225" spans="1:27" ht="12" customHeight="1" x14ac:dyDescent="0.15">
      <c r="A225" s="1" t="s">
        <v>92</v>
      </c>
      <c r="B225" s="1" t="s">
        <v>41</v>
      </c>
      <c r="C225" s="1" t="s">
        <v>9</v>
      </c>
      <c r="D225" s="1" t="s">
        <v>2437</v>
      </c>
      <c r="E225" s="1" t="s">
        <v>10</v>
      </c>
      <c r="F225" s="1" t="s">
        <v>102</v>
      </c>
      <c r="G225" s="1" t="s">
        <v>12</v>
      </c>
      <c r="H225" s="1" t="s">
        <v>13</v>
      </c>
      <c r="I225">
        <v>23141</v>
      </c>
      <c r="J225">
        <v>22900</v>
      </c>
      <c r="K225">
        <v>25032</v>
      </c>
      <c r="L225">
        <v>18719</v>
      </c>
      <c r="M225">
        <v>18005</v>
      </c>
      <c r="N225">
        <v>28743</v>
      </c>
      <c r="O225">
        <v>21725</v>
      </c>
      <c r="P225">
        <v>23852</v>
      </c>
      <c r="Q225">
        <v>20975</v>
      </c>
      <c r="R225">
        <v>22623</v>
      </c>
      <c r="S225">
        <v>37795</v>
      </c>
      <c r="T225">
        <v>37952</v>
      </c>
      <c r="U225">
        <v>20281</v>
      </c>
      <c r="V225" s="1" t="s">
        <v>2610</v>
      </c>
      <c r="W225" s="1" t="s">
        <v>2551</v>
      </c>
      <c r="X225" s="5" t="s">
        <v>2620</v>
      </c>
      <c r="Y225" s="5" t="s">
        <v>2553</v>
      </c>
      <c r="Z225" s="5" t="s">
        <v>13</v>
      </c>
      <c r="AA225" s="5"/>
    </row>
    <row r="226" spans="1:27" ht="12" customHeight="1" x14ac:dyDescent="0.15">
      <c r="A226" s="1" t="s">
        <v>92</v>
      </c>
      <c r="B226" s="1" t="s">
        <v>41</v>
      </c>
      <c r="C226" s="1" t="s">
        <v>15</v>
      </c>
      <c r="D226" s="1" t="s">
        <v>2437</v>
      </c>
      <c r="E226" s="1" t="s">
        <v>10</v>
      </c>
      <c r="F226" s="1" t="s">
        <v>102</v>
      </c>
      <c r="G226" s="1" t="s">
        <v>16</v>
      </c>
      <c r="H226" s="1" t="s">
        <v>13</v>
      </c>
      <c r="I226">
        <v>1</v>
      </c>
      <c r="J226">
        <v>77</v>
      </c>
      <c r="K226">
        <v>7</v>
      </c>
      <c r="L226">
        <v>38</v>
      </c>
      <c r="M226">
        <v>138</v>
      </c>
      <c r="N226">
        <v>103</v>
      </c>
      <c r="O226">
        <v>152</v>
      </c>
      <c r="P226">
        <v>24</v>
      </c>
      <c r="Q226">
        <v>227</v>
      </c>
      <c r="R226">
        <v>123</v>
      </c>
      <c r="S226">
        <v>138</v>
      </c>
      <c r="T226">
        <v>39</v>
      </c>
      <c r="U226">
        <v>153</v>
      </c>
      <c r="V226" s="1" t="s">
        <v>2610</v>
      </c>
      <c r="W226" s="1" t="s">
        <v>2551</v>
      </c>
      <c r="X226" s="5" t="s">
        <v>2620</v>
      </c>
      <c r="Y226" s="5" t="s">
        <v>2561</v>
      </c>
      <c r="Z226" s="5" t="s">
        <v>13</v>
      </c>
      <c r="AA226" s="5"/>
    </row>
    <row r="227" spans="1:27" ht="12" customHeight="1" x14ac:dyDescent="0.15">
      <c r="A227" s="1" t="s">
        <v>92</v>
      </c>
      <c r="B227" s="1" t="s">
        <v>41</v>
      </c>
      <c r="C227" s="1" t="s">
        <v>17</v>
      </c>
      <c r="D227" s="1" t="s">
        <v>2437</v>
      </c>
      <c r="E227" s="1" t="s">
        <v>10</v>
      </c>
      <c r="F227" s="1" t="s">
        <v>102</v>
      </c>
      <c r="G227" s="1" t="s">
        <v>18</v>
      </c>
      <c r="H227" s="1" t="s">
        <v>13</v>
      </c>
      <c r="I227">
        <v>11282</v>
      </c>
      <c r="J227">
        <v>16299</v>
      </c>
      <c r="K227">
        <v>9439</v>
      </c>
      <c r="L227">
        <v>10577</v>
      </c>
      <c r="M227">
        <v>14173</v>
      </c>
      <c r="N227">
        <v>18003</v>
      </c>
      <c r="O227">
        <v>12290</v>
      </c>
      <c r="P227">
        <v>15318</v>
      </c>
      <c r="Q227">
        <v>10159</v>
      </c>
      <c r="R227">
        <v>11863</v>
      </c>
      <c r="S227">
        <v>31793</v>
      </c>
      <c r="T227">
        <v>29591</v>
      </c>
      <c r="U227">
        <v>15234</v>
      </c>
      <c r="V227" s="1" t="s">
        <v>2610</v>
      </c>
      <c r="W227" s="1" t="s">
        <v>2551</v>
      </c>
      <c r="X227" s="5" t="s">
        <v>2620</v>
      </c>
      <c r="Y227" s="5" t="s">
        <v>2562</v>
      </c>
      <c r="Z227" s="5" t="s">
        <v>13</v>
      </c>
      <c r="AA227" s="5"/>
    </row>
    <row r="228" spans="1:27" ht="12" customHeight="1" x14ac:dyDescent="0.15">
      <c r="A228" s="1" t="s">
        <v>92</v>
      </c>
      <c r="B228" s="1" t="s">
        <v>41</v>
      </c>
      <c r="C228" s="1" t="s">
        <v>19</v>
      </c>
      <c r="D228" s="1" t="s">
        <v>2437</v>
      </c>
      <c r="E228" s="1" t="s">
        <v>10</v>
      </c>
      <c r="F228" s="1" t="s">
        <v>102</v>
      </c>
      <c r="G228" s="1" t="s">
        <v>20</v>
      </c>
      <c r="H228" s="1" t="s">
        <v>13</v>
      </c>
      <c r="I228">
        <v>266</v>
      </c>
      <c r="J228">
        <v>0</v>
      </c>
      <c r="K228">
        <v>34</v>
      </c>
      <c r="L228">
        <v>0</v>
      </c>
      <c r="M228">
        <v>0</v>
      </c>
      <c r="N228">
        <v>0</v>
      </c>
      <c r="O228">
        <v>0</v>
      </c>
      <c r="P228">
        <v>0</v>
      </c>
      <c r="Q228">
        <v>0</v>
      </c>
      <c r="R228">
        <v>0</v>
      </c>
      <c r="S228">
        <v>0</v>
      </c>
      <c r="T228">
        <v>0</v>
      </c>
      <c r="U228">
        <v>0</v>
      </c>
      <c r="V228" s="1" t="s">
        <v>2610</v>
      </c>
      <c r="W228" s="1" t="s">
        <v>2551</v>
      </c>
      <c r="X228" s="5" t="s">
        <v>2620</v>
      </c>
      <c r="Y228" s="5" t="s">
        <v>2557</v>
      </c>
      <c r="Z228" s="5" t="s">
        <v>13</v>
      </c>
      <c r="AA228" s="5"/>
    </row>
    <row r="229" spans="1:27" ht="12" customHeight="1" x14ac:dyDescent="0.15">
      <c r="A229" s="1" t="s">
        <v>92</v>
      </c>
      <c r="B229" s="1" t="s">
        <v>41</v>
      </c>
      <c r="C229" s="1" t="s">
        <v>21</v>
      </c>
      <c r="D229" s="1" t="s">
        <v>2437</v>
      </c>
      <c r="E229" s="1" t="s">
        <v>10</v>
      </c>
      <c r="F229" s="1" t="s">
        <v>102</v>
      </c>
      <c r="G229" s="1" t="s">
        <v>22</v>
      </c>
      <c r="H229" s="1" t="s">
        <v>13</v>
      </c>
      <c r="I229">
        <v>9616</v>
      </c>
      <c r="J229">
        <v>9630</v>
      </c>
      <c r="K229">
        <v>10912</v>
      </c>
      <c r="L229">
        <v>10555</v>
      </c>
      <c r="M229">
        <v>7696</v>
      </c>
      <c r="N229">
        <v>11368</v>
      </c>
      <c r="O229">
        <v>10209</v>
      </c>
      <c r="P229">
        <v>14788</v>
      </c>
      <c r="Q229">
        <v>12634</v>
      </c>
      <c r="R229">
        <v>12494</v>
      </c>
      <c r="S229">
        <v>8695</v>
      </c>
      <c r="T229">
        <v>6569</v>
      </c>
      <c r="U229">
        <v>5829</v>
      </c>
      <c r="V229" s="1" t="s">
        <v>2610</v>
      </c>
      <c r="W229" s="1" t="s">
        <v>2551</v>
      </c>
      <c r="X229" s="5" t="s">
        <v>2620</v>
      </c>
      <c r="Y229" s="5" t="s">
        <v>2564</v>
      </c>
      <c r="Z229" s="5" t="s">
        <v>13</v>
      </c>
      <c r="AA229" s="5"/>
    </row>
    <row r="230" spans="1:27" ht="12" customHeight="1" x14ac:dyDescent="0.15">
      <c r="A230" s="1" t="s">
        <v>92</v>
      </c>
      <c r="B230" s="1" t="s">
        <v>41</v>
      </c>
      <c r="C230" s="1" t="s">
        <v>23</v>
      </c>
      <c r="D230" s="1" t="s">
        <v>2437</v>
      </c>
      <c r="E230" s="1" t="s">
        <v>10</v>
      </c>
      <c r="F230" s="1" t="s">
        <v>102</v>
      </c>
      <c r="G230" s="1" t="s">
        <v>24</v>
      </c>
      <c r="H230" s="1" t="s">
        <v>13</v>
      </c>
      <c r="I230">
        <v>9544</v>
      </c>
      <c r="J230">
        <v>6187</v>
      </c>
      <c r="K230">
        <v>10939</v>
      </c>
      <c r="L230">
        <v>9264</v>
      </c>
      <c r="M230">
        <v>6123</v>
      </c>
      <c r="N230">
        <v>7318</v>
      </c>
      <c r="O230">
        <v>7220</v>
      </c>
      <c r="P230">
        <v>2471</v>
      </c>
      <c r="Q230">
        <v>4769</v>
      </c>
      <c r="R230">
        <v>4990</v>
      </c>
      <c r="S230">
        <v>2367</v>
      </c>
      <c r="T230">
        <v>4354</v>
      </c>
      <c r="U230">
        <v>3195</v>
      </c>
      <c r="V230" s="1" t="s">
        <v>2610</v>
      </c>
      <c r="W230" s="1" t="s">
        <v>2551</v>
      </c>
      <c r="X230" s="5" t="s">
        <v>2620</v>
      </c>
      <c r="Y230" s="5" t="s">
        <v>2559</v>
      </c>
      <c r="Z230" s="5" t="s">
        <v>13</v>
      </c>
      <c r="AA230" s="5"/>
    </row>
    <row r="231" spans="1:27" ht="12" customHeight="1" x14ac:dyDescent="0.15">
      <c r="A231" s="1" t="s">
        <v>92</v>
      </c>
      <c r="B231" s="1" t="s">
        <v>43</v>
      </c>
      <c r="C231" s="1" t="s">
        <v>9</v>
      </c>
      <c r="D231" s="1" t="s">
        <v>2437</v>
      </c>
      <c r="E231" s="1" t="s">
        <v>10</v>
      </c>
      <c r="F231" s="1" t="s">
        <v>103</v>
      </c>
      <c r="G231" s="1" t="s">
        <v>12</v>
      </c>
      <c r="H231" s="1" t="s">
        <v>13</v>
      </c>
      <c r="I231">
        <v>20200</v>
      </c>
      <c r="J231">
        <v>23232</v>
      </c>
      <c r="K231">
        <v>20170</v>
      </c>
      <c r="L231">
        <v>20580</v>
      </c>
      <c r="M231">
        <v>20256</v>
      </c>
      <c r="N231">
        <v>16455</v>
      </c>
      <c r="O231">
        <v>19571</v>
      </c>
      <c r="P231">
        <v>21304</v>
      </c>
      <c r="Q231">
        <v>18064</v>
      </c>
      <c r="R231">
        <v>18151</v>
      </c>
      <c r="S231">
        <v>19247</v>
      </c>
      <c r="T231">
        <v>18050</v>
      </c>
      <c r="U231">
        <v>20237</v>
      </c>
      <c r="V231" s="1" t="s">
        <v>2610</v>
      </c>
      <c r="W231" s="1" t="s">
        <v>2551</v>
      </c>
      <c r="X231" s="5" t="s">
        <v>2621</v>
      </c>
      <c r="Y231" s="5" t="s">
        <v>2553</v>
      </c>
      <c r="Z231" s="5" t="s">
        <v>13</v>
      </c>
      <c r="AA231" s="5"/>
    </row>
    <row r="232" spans="1:27" ht="12" customHeight="1" x14ac:dyDescent="0.15">
      <c r="A232" s="1" t="s">
        <v>92</v>
      </c>
      <c r="B232" s="1" t="s">
        <v>43</v>
      </c>
      <c r="C232" s="1" t="s">
        <v>15</v>
      </c>
      <c r="D232" s="1" t="s">
        <v>2437</v>
      </c>
      <c r="E232" s="1" t="s">
        <v>10</v>
      </c>
      <c r="F232" s="1" t="s">
        <v>103</v>
      </c>
      <c r="G232" s="1" t="s">
        <v>16</v>
      </c>
      <c r="H232" s="1" t="s">
        <v>13</v>
      </c>
      <c r="I232">
        <v>0</v>
      </c>
      <c r="J232">
        <v>0</v>
      </c>
      <c r="K232">
        <v>0</v>
      </c>
      <c r="L232">
        <v>0</v>
      </c>
      <c r="M232">
        <v>0</v>
      </c>
      <c r="N232">
        <v>0</v>
      </c>
      <c r="O232">
        <v>0</v>
      </c>
      <c r="P232">
        <v>0</v>
      </c>
      <c r="Q232">
        <v>0</v>
      </c>
      <c r="R232">
        <v>0</v>
      </c>
      <c r="S232">
        <v>0</v>
      </c>
      <c r="T232">
        <v>0</v>
      </c>
      <c r="U232">
        <v>0</v>
      </c>
      <c r="V232" s="1" t="s">
        <v>2610</v>
      </c>
      <c r="W232" s="1" t="s">
        <v>2551</v>
      </c>
      <c r="X232" s="5" t="s">
        <v>2621</v>
      </c>
      <c r="Y232" s="5" t="s">
        <v>2561</v>
      </c>
      <c r="Z232" s="5" t="s">
        <v>13</v>
      </c>
      <c r="AA232" s="5"/>
    </row>
    <row r="233" spans="1:27" ht="12" customHeight="1" x14ac:dyDescent="0.15">
      <c r="A233" s="1" t="s">
        <v>92</v>
      </c>
      <c r="B233" s="1" t="s">
        <v>43</v>
      </c>
      <c r="C233" s="1" t="s">
        <v>17</v>
      </c>
      <c r="D233" s="1" t="s">
        <v>2437</v>
      </c>
      <c r="E233" s="1" t="s">
        <v>10</v>
      </c>
      <c r="F233" s="1" t="s">
        <v>103</v>
      </c>
      <c r="G233" s="1" t="s">
        <v>18</v>
      </c>
      <c r="H233" s="1" t="s">
        <v>13</v>
      </c>
      <c r="I233">
        <v>0</v>
      </c>
      <c r="J233">
        <v>0</v>
      </c>
      <c r="K233">
        <v>0</v>
      </c>
      <c r="L233">
        <v>0</v>
      </c>
      <c r="M233">
        <v>0</v>
      </c>
      <c r="N233">
        <v>0</v>
      </c>
      <c r="O233">
        <v>0</v>
      </c>
      <c r="P233">
        <v>0</v>
      </c>
      <c r="Q233">
        <v>0</v>
      </c>
      <c r="R233">
        <v>0</v>
      </c>
      <c r="S233">
        <v>0</v>
      </c>
      <c r="T233">
        <v>0</v>
      </c>
      <c r="U233">
        <v>0</v>
      </c>
      <c r="V233" s="1" t="s">
        <v>2610</v>
      </c>
      <c r="W233" s="1" t="s">
        <v>2551</v>
      </c>
      <c r="X233" s="5" t="s">
        <v>2621</v>
      </c>
      <c r="Y233" s="5" t="s">
        <v>2562</v>
      </c>
      <c r="Z233" s="5" t="s">
        <v>13</v>
      </c>
      <c r="AA233" s="5"/>
    </row>
    <row r="234" spans="1:27" ht="12" customHeight="1" x14ac:dyDescent="0.15">
      <c r="A234" s="1" t="s">
        <v>92</v>
      </c>
      <c r="B234" s="1" t="s">
        <v>43</v>
      </c>
      <c r="C234" s="1" t="s">
        <v>19</v>
      </c>
      <c r="D234" s="1" t="s">
        <v>2437</v>
      </c>
      <c r="E234" s="1" t="s">
        <v>10</v>
      </c>
      <c r="F234" s="1" t="s">
        <v>103</v>
      </c>
      <c r="G234" s="1" t="s">
        <v>20</v>
      </c>
      <c r="H234" s="1" t="s">
        <v>13</v>
      </c>
      <c r="I234">
        <v>21733</v>
      </c>
      <c r="J234">
        <v>20516</v>
      </c>
      <c r="K234">
        <v>20148</v>
      </c>
      <c r="L234">
        <v>22073</v>
      </c>
      <c r="M234">
        <v>19990</v>
      </c>
      <c r="N234">
        <v>17573</v>
      </c>
      <c r="O234">
        <v>18396</v>
      </c>
      <c r="P234">
        <v>20405</v>
      </c>
      <c r="Q234">
        <v>20626</v>
      </c>
      <c r="R234">
        <v>17810</v>
      </c>
      <c r="S234">
        <v>17542</v>
      </c>
      <c r="T234">
        <v>17717</v>
      </c>
      <c r="U234">
        <v>21147</v>
      </c>
      <c r="V234" s="1" t="s">
        <v>2610</v>
      </c>
      <c r="W234" s="1" t="s">
        <v>2551</v>
      </c>
      <c r="X234" s="5" t="s">
        <v>2621</v>
      </c>
      <c r="Y234" s="5" t="s">
        <v>2557</v>
      </c>
      <c r="Z234" s="5" t="s">
        <v>13</v>
      </c>
      <c r="AA234" s="5"/>
    </row>
    <row r="235" spans="1:27" ht="12" customHeight="1" x14ac:dyDescent="0.15">
      <c r="A235" s="1" t="s">
        <v>92</v>
      </c>
      <c r="B235" s="1" t="s">
        <v>43</v>
      </c>
      <c r="C235" s="1" t="s">
        <v>21</v>
      </c>
      <c r="D235" s="1" t="s">
        <v>2437</v>
      </c>
      <c r="E235" s="1" t="s">
        <v>10</v>
      </c>
      <c r="F235" s="1" t="s">
        <v>103</v>
      </c>
      <c r="G235" s="1" t="s">
        <v>22</v>
      </c>
      <c r="H235" s="1" t="s">
        <v>13</v>
      </c>
      <c r="I235">
        <v>29</v>
      </c>
      <c r="J235">
        <v>46</v>
      </c>
      <c r="K235">
        <v>36</v>
      </c>
      <c r="L235">
        <v>25</v>
      </c>
      <c r="M235">
        <v>47</v>
      </c>
      <c r="N235">
        <v>53</v>
      </c>
      <c r="O235">
        <v>39</v>
      </c>
      <c r="P235">
        <v>34</v>
      </c>
      <c r="Q235">
        <v>41</v>
      </c>
      <c r="R235">
        <v>35</v>
      </c>
      <c r="S235">
        <v>56</v>
      </c>
      <c r="T235">
        <v>45</v>
      </c>
      <c r="U235">
        <v>36</v>
      </c>
      <c r="V235" s="1" t="s">
        <v>2610</v>
      </c>
      <c r="W235" s="1" t="s">
        <v>2551</v>
      </c>
      <c r="X235" s="5" t="s">
        <v>2621</v>
      </c>
      <c r="Y235" s="5" t="s">
        <v>2564</v>
      </c>
      <c r="Z235" s="5" t="s">
        <v>13</v>
      </c>
      <c r="AA235" s="5"/>
    </row>
    <row r="236" spans="1:27" ht="12" customHeight="1" x14ac:dyDescent="0.15">
      <c r="A236" s="1" t="s">
        <v>92</v>
      </c>
      <c r="B236" s="1" t="s">
        <v>43</v>
      </c>
      <c r="C236" s="1" t="s">
        <v>23</v>
      </c>
      <c r="D236" s="1" t="s">
        <v>2437</v>
      </c>
      <c r="E236" s="1" t="s">
        <v>10</v>
      </c>
      <c r="F236" s="1" t="s">
        <v>103</v>
      </c>
      <c r="G236" s="1" t="s">
        <v>24</v>
      </c>
      <c r="H236" s="1" t="s">
        <v>13</v>
      </c>
      <c r="I236">
        <v>13794</v>
      </c>
      <c r="J236">
        <v>16421</v>
      </c>
      <c r="K236">
        <v>16386</v>
      </c>
      <c r="L236">
        <v>14849</v>
      </c>
      <c r="M236">
        <v>15055</v>
      </c>
      <c r="N236">
        <v>13872</v>
      </c>
      <c r="O236">
        <v>14976</v>
      </c>
      <c r="P236">
        <v>15810</v>
      </c>
      <c r="Q236">
        <v>13155</v>
      </c>
      <c r="R236">
        <v>13457</v>
      </c>
      <c r="S236">
        <v>15048</v>
      </c>
      <c r="T236">
        <v>15318</v>
      </c>
      <c r="U236">
        <v>14355</v>
      </c>
      <c r="V236" s="1" t="s">
        <v>2610</v>
      </c>
      <c r="W236" s="1" t="s">
        <v>2551</v>
      </c>
      <c r="X236" s="5" t="s">
        <v>2621</v>
      </c>
      <c r="Y236" s="5" t="s">
        <v>2559</v>
      </c>
      <c r="Z236" s="5" t="s">
        <v>13</v>
      </c>
      <c r="AA236" s="5"/>
    </row>
    <row r="237" spans="1:27" ht="12" customHeight="1" x14ac:dyDescent="0.15">
      <c r="A237" s="1" t="s">
        <v>92</v>
      </c>
      <c r="B237" s="1" t="s">
        <v>45</v>
      </c>
      <c r="C237" s="1" t="s">
        <v>9</v>
      </c>
      <c r="D237" s="1" t="s">
        <v>2437</v>
      </c>
      <c r="E237" s="1" t="s">
        <v>10</v>
      </c>
      <c r="F237" s="1" t="s">
        <v>104</v>
      </c>
      <c r="G237" s="1" t="s">
        <v>12</v>
      </c>
      <c r="H237" s="1" t="s">
        <v>13</v>
      </c>
      <c r="I237">
        <v>12028</v>
      </c>
      <c r="J237">
        <v>10133</v>
      </c>
      <c r="K237">
        <v>10147</v>
      </c>
      <c r="L237">
        <v>10880</v>
      </c>
      <c r="M237">
        <v>11720</v>
      </c>
      <c r="N237">
        <v>10542</v>
      </c>
      <c r="O237">
        <v>10338</v>
      </c>
      <c r="P237">
        <v>9882</v>
      </c>
      <c r="Q237">
        <v>10350</v>
      </c>
      <c r="R237">
        <v>9436</v>
      </c>
      <c r="S237">
        <v>9143</v>
      </c>
      <c r="T237">
        <v>9175</v>
      </c>
      <c r="U237">
        <v>11881</v>
      </c>
      <c r="V237" s="1" t="s">
        <v>2610</v>
      </c>
      <c r="W237" s="1" t="s">
        <v>2551</v>
      </c>
      <c r="X237" s="5" t="s">
        <v>2622</v>
      </c>
      <c r="Y237" s="5" t="s">
        <v>2553</v>
      </c>
      <c r="Z237" s="5" t="s">
        <v>13</v>
      </c>
      <c r="AA237" s="5"/>
    </row>
    <row r="238" spans="1:27" ht="12" customHeight="1" x14ac:dyDescent="0.15">
      <c r="A238" s="1" t="s">
        <v>92</v>
      </c>
      <c r="B238" s="1" t="s">
        <v>45</v>
      </c>
      <c r="C238" s="1" t="s">
        <v>15</v>
      </c>
      <c r="D238" s="1" t="s">
        <v>2437</v>
      </c>
      <c r="E238" s="1" t="s">
        <v>10</v>
      </c>
      <c r="F238" s="1" t="s">
        <v>104</v>
      </c>
      <c r="G238" s="1" t="s">
        <v>16</v>
      </c>
      <c r="H238" s="1" t="s">
        <v>13</v>
      </c>
      <c r="I238">
        <v>9</v>
      </c>
      <c r="J238">
        <v>0</v>
      </c>
      <c r="K238">
        <v>0</v>
      </c>
      <c r="L238">
        <v>75</v>
      </c>
      <c r="M238">
        <v>0</v>
      </c>
      <c r="N238">
        <v>1</v>
      </c>
      <c r="O238">
        <v>90</v>
      </c>
      <c r="P238">
        <v>0</v>
      </c>
      <c r="Q238">
        <v>0</v>
      </c>
      <c r="R238">
        <v>58</v>
      </c>
      <c r="S238">
        <v>0</v>
      </c>
      <c r="T238">
        <v>23</v>
      </c>
      <c r="U238">
        <v>1</v>
      </c>
      <c r="V238" s="1" t="s">
        <v>2610</v>
      </c>
      <c r="W238" s="1" t="s">
        <v>2551</v>
      </c>
      <c r="X238" s="5" t="s">
        <v>2622</v>
      </c>
      <c r="Y238" s="5" t="s">
        <v>2561</v>
      </c>
      <c r="Z238" s="5" t="s">
        <v>13</v>
      </c>
      <c r="AA238" s="5"/>
    </row>
    <row r="239" spans="1:27" ht="12" customHeight="1" x14ac:dyDescent="0.15">
      <c r="A239" s="1" t="s">
        <v>92</v>
      </c>
      <c r="B239" s="1" t="s">
        <v>45</v>
      </c>
      <c r="C239" s="1" t="s">
        <v>17</v>
      </c>
      <c r="D239" s="1" t="s">
        <v>2437</v>
      </c>
      <c r="E239" s="1" t="s">
        <v>10</v>
      </c>
      <c r="F239" s="1" t="s">
        <v>104</v>
      </c>
      <c r="G239" s="1" t="s">
        <v>18</v>
      </c>
      <c r="H239" s="1" t="s">
        <v>13</v>
      </c>
      <c r="I239">
        <v>0</v>
      </c>
      <c r="J239">
        <v>0</v>
      </c>
      <c r="K239">
        <v>0</v>
      </c>
      <c r="L239">
        <v>0</v>
      </c>
      <c r="M239">
        <v>0</v>
      </c>
      <c r="N239">
        <v>0</v>
      </c>
      <c r="O239">
        <v>0</v>
      </c>
      <c r="P239">
        <v>0</v>
      </c>
      <c r="Q239">
        <v>0</v>
      </c>
      <c r="R239">
        <v>0</v>
      </c>
      <c r="S239">
        <v>0</v>
      </c>
      <c r="T239">
        <v>0</v>
      </c>
      <c r="U239">
        <v>0</v>
      </c>
      <c r="V239" s="1" t="s">
        <v>2610</v>
      </c>
      <c r="W239" s="1" t="s">
        <v>2551</v>
      </c>
      <c r="X239" s="5" t="s">
        <v>2622</v>
      </c>
      <c r="Y239" s="5" t="s">
        <v>2562</v>
      </c>
      <c r="Z239" s="5" t="s">
        <v>13</v>
      </c>
      <c r="AA239" s="5"/>
    </row>
    <row r="240" spans="1:27" ht="12" customHeight="1" x14ac:dyDescent="0.15">
      <c r="A240" s="1" t="s">
        <v>92</v>
      </c>
      <c r="B240" s="1" t="s">
        <v>45</v>
      </c>
      <c r="C240" s="1" t="s">
        <v>19</v>
      </c>
      <c r="D240" s="1" t="s">
        <v>2437</v>
      </c>
      <c r="E240" s="1" t="s">
        <v>10</v>
      </c>
      <c r="F240" s="1" t="s">
        <v>104</v>
      </c>
      <c r="G240" s="1" t="s">
        <v>20</v>
      </c>
      <c r="H240" s="1" t="s">
        <v>13</v>
      </c>
      <c r="I240">
        <v>15969</v>
      </c>
      <c r="J240">
        <v>12156</v>
      </c>
      <c r="K240">
        <v>13640</v>
      </c>
      <c r="L240">
        <v>12922</v>
      </c>
      <c r="M240">
        <v>14028</v>
      </c>
      <c r="N240">
        <v>12008</v>
      </c>
      <c r="O240">
        <v>11258</v>
      </c>
      <c r="P240">
        <v>12689</v>
      </c>
      <c r="Q240">
        <v>12538</v>
      </c>
      <c r="R240">
        <v>11089</v>
      </c>
      <c r="S240">
        <v>10112</v>
      </c>
      <c r="T240">
        <v>11543</v>
      </c>
      <c r="U240">
        <v>11606</v>
      </c>
      <c r="V240" s="1" t="s">
        <v>2610</v>
      </c>
      <c r="W240" s="1" t="s">
        <v>2551</v>
      </c>
      <c r="X240" s="5" t="s">
        <v>2622</v>
      </c>
      <c r="Y240" s="5" t="s">
        <v>2557</v>
      </c>
      <c r="Z240" s="5" t="s">
        <v>13</v>
      </c>
      <c r="AA240" s="5"/>
    </row>
    <row r="241" spans="1:27" ht="12" customHeight="1" x14ac:dyDescent="0.15">
      <c r="A241" s="1" t="s">
        <v>92</v>
      </c>
      <c r="B241" s="1" t="s">
        <v>45</v>
      </c>
      <c r="C241" s="1" t="s">
        <v>21</v>
      </c>
      <c r="D241" s="1" t="s">
        <v>2437</v>
      </c>
      <c r="E241" s="1" t="s">
        <v>10</v>
      </c>
      <c r="F241" s="1" t="s">
        <v>104</v>
      </c>
      <c r="G241" s="1" t="s">
        <v>22</v>
      </c>
      <c r="H241" s="1" t="s">
        <v>13</v>
      </c>
      <c r="I241">
        <v>26</v>
      </c>
      <c r="J241">
        <v>44</v>
      </c>
      <c r="K241">
        <v>4</v>
      </c>
      <c r="L241">
        <v>14</v>
      </c>
      <c r="M241">
        <v>30</v>
      </c>
      <c r="N241">
        <v>11</v>
      </c>
      <c r="O241">
        <v>47</v>
      </c>
      <c r="P241">
        <v>46</v>
      </c>
      <c r="Q241">
        <v>23</v>
      </c>
      <c r="R241">
        <v>47</v>
      </c>
      <c r="S241">
        <v>3</v>
      </c>
      <c r="T241">
        <v>37</v>
      </c>
      <c r="U241">
        <v>2</v>
      </c>
      <c r="V241" s="1" t="s">
        <v>2610</v>
      </c>
      <c r="W241" s="1" t="s">
        <v>2551</v>
      </c>
      <c r="X241" s="5" t="s">
        <v>2622</v>
      </c>
      <c r="Y241" s="5" t="s">
        <v>2564</v>
      </c>
      <c r="Z241" s="5" t="s">
        <v>13</v>
      </c>
      <c r="AA241" s="5"/>
    </row>
    <row r="242" spans="1:27" ht="12" customHeight="1" x14ac:dyDescent="0.15">
      <c r="A242" s="1" t="s">
        <v>92</v>
      </c>
      <c r="B242" s="1" t="s">
        <v>45</v>
      </c>
      <c r="C242" s="1" t="s">
        <v>23</v>
      </c>
      <c r="D242" s="1" t="s">
        <v>2437</v>
      </c>
      <c r="E242" s="1" t="s">
        <v>10</v>
      </c>
      <c r="F242" s="1" t="s">
        <v>104</v>
      </c>
      <c r="G242" s="1" t="s">
        <v>24</v>
      </c>
      <c r="H242" s="1" t="s">
        <v>13</v>
      </c>
      <c r="I242">
        <v>12983</v>
      </c>
      <c r="J242">
        <v>13534</v>
      </c>
      <c r="K242">
        <v>11633</v>
      </c>
      <c r="L242">
        <v>11570</v>
      </c>
      <c r="M242">
        <v>11152</v>
      </c>
      <c r="N242">
        <v>11139</v>
      </c>
      <c r="O242">
        <v>11652</v>
      </c>
      <c r="P242">
        <v>10623</v>
      </c>
      <c r="Q242">
        <v>10404</v>
      </c>
      <c r="R242">
        <v>9698</v>
      </c>
      <c r="S242">
        <v>9742</v>
      </c>
      <c r="T242">
        <v>9370</v>
      </c>
      <c r="U242">
        <v>11426</v>
      </c>
      <c r="V242" s="1" t="s">
        <v>2610</v>
      </c>
      <c r="W242" s="1" t="s">
        <v>2551</v>
      </c>
      <c r="X242" s="5" t="s">
        <v>2622</v>
      </c>
      <c r="Y242" s="5" t="s">
        <v>2559</v>
      </c>
      <c r="Z242" s="5" t="s">
        <v>13</v>
      </c>
      <c r="AA242" s="5"/>
    </row>
    <row r="243" spans="1:27" ht="12" customHeight="1" x14ac:dyDescent="0.15">
      <c r="A243" s="1" t="s">
        <v>92</v>
      </c>
      <c r="B243" s="1" t="s">
        <v>47</v>
      </c>
      <c r="C243" s="1" t="s">
        <v>9</v>
      </c>
      <c r="D243" s="1" t="s">
        <v>2437</v>
      </c>
      <c r="E243" s="1" t="s">
        <v>10</v>
      </c>
      <c r="F243" s="1" t="s">
        <v>105</v>
      </c>
      <c r="G243" s="1" t="s">
        <v>12</v>
      </c>
      <c r="H243" s="1" t="s">
        <v>13</v>
      </c>
      <c r="I243">
        <v>44002</v>
      </c>
      <c r="J243">
        <v>37752</v>
      </c>
      <c r="K243">
        <v>30804</v>
      </c>
      <c r="L243">
        <v>34997</v>
      </c>
      <c r="M243">
        <v>37687</v>
      </c>
      <c r="N243">
        <v>31198</v>
      </c>
      <c r="O243">
        <v>37068</v>
      </c>
      <c r="P243">
        <v>35836</v>
      </c>
      <c r="Q243">
        <v>31267</v>
      </c>
      <c r="R243">
        <v>34600</v>
      </c>
      <c r="S243">
        <v>31815</v>
      </c>
      <c r="T243">
        <v>29167</v>
      </c>
      <c r="U243">
        <v>45611</v>
      </c>
      <c r="V243" s="1" t="s">
        <v>2610</v>
      </c>
      <c r="W243" s="1" t="s">
        <v>2551</v>
      </c>
      <c r="X243" s="5" t="s">
        <v>2623</v>
      </c>
      <c r="Y243" s="5" t="s">
        <v>2553</v>
      </c>
      <c r="Z243" s="5" t="s">
        <v>13</v>
      </c>
      <c r="AA243" s="5"/>
    </row>
    <row r="244" spans="1:27" ht="12" customHeight="1" x14ac:dyDescent="0.15">
      <c r="A244" s="1" t="s">
        <v>92</v>
      </c>
      <c r="B244" s="1" t="s">
        <v>47</v>
      </c>
      <c r="C244" s="1" t="s">
        <v>15</v>
      </c>
      <c r="D244" s="1" t="s">
        <v>2437</v>
      </c>
      <c r="E244" s="1" t="s">
        <v>10</v>
      </c>
      <c r="F244" s="1" t="s">
        <v>105</v>
      </c>
      <c r="G244" s="1" t="s">
        <v>16</v>
      </c>
      <c r="H244" s="1" t="s">
        <v>13</v>
      </c>
      <c r="I244">
        <v>8</v>
      </c>
      <c r="J244">
        <v>80</v>
      </c>
      <c r="K244">
        <v>0</v>
      </c>
      <c r="L244">
        <v>0</v>
      </c>
      <c r="M244">
        <v>0</v>
      </c>
      <c r="N244">
        <v>0</v>
      </c>
      <c r="O244">
        <v>0</v>
      </c>
      <c r="P244">
        <v>0</v>
      </c>
      <c r="Q244">
        <v>0</v>
      </c>
      <c r="R244">
        <v>0</v>
      </c>
      <c r="S244">
        <v>0</v>
      </c>
      <c r="T244">
        <v>0</v>
      </c>
      <c r="U244">
        <v>0</v>
      </c>
      <c r="V244" s="1" t="s">
        <v>2610</v>
      </c>
      <c r="W244" s="1" t="s">
        <v>2551</v>
      </c>
      <c r="X244" s="5" t="s">
        <v>2623</v>
      </c>
      <c r="Y244" s="5" t="s">
        <v>2561</v>
      </c>
      <c r="Z244" s="5" t="s">
        <v>13</v>
      </c>
      <c r="AA244" s="5"/>
    </row>
    <row r="245" spans="1:27" ht="12" customHeight="1" x14ac:dyDescent="0.15">
      <c r="A245" s="1" t="s">
        <v>92</v>
      </c>
      <c r="B245" s="1" t="s">
        <v>47</v>
      </c>
      <c r="C245" s="1" t="s">
        <v>17</v>
      </c>
      <c r="D245" s="1" t="s">
        <v>2437</v>
      </c>
      <c r="E245" s="1" t="s">
        <v>10</v>
      </c>
      <c r="F245" s="1" t="s">
        <v>105</v>
      </c>
      <c r="G245" s="1" t="s">
        <v>18</v>
      </c>
      <c r="H245" s="1" t="s">
        <v>13</v>
      </c>
      <c r="I245">
        <v>0</v>
      </c>
      <c r="J245">
        <v>0</v>
      </c>
      <c r="K245">
        <v>0</v>
      </c>
      <c r="L245">
        <v>0</v>
      </c>
      <c r="M245">
        <v>0</v>
      </c>
      <c r="N245">
        <v>0</v>
      </c>
      <c r="O245">
        <v>0</v>
      </c>
      <c r="P245">
        <v>0</v>
      </c>
      <c r="Q245">
        <v>0</v>
      </c>
      <c r="R245">
        <v>0</v>
      </c>
      <c r="S245">
        <v>0</v>
      </c>
      <c r="T245">
        <v>0</v>
      </c>
      <c r="U245">
        <v>0</v>
      </c>
      <c r="V245" s="1" t="s">
        <v>2610</v>
      </c>
      <c r="W245" s="1" t="s">
        <v>2551</v>
      </c>
      <c r="X245" s="5" t="s">
        <v>2623</v>
      </c>
      <c r="Y245" s="5" t="s">
        <v>2562</v>
      </c>
      <c r="Z245" s="5" t="s">
        <v>13</v>
      </c>
      <c r="AA245" s="5"/>
    </row>
    <row r="246" spans="1:27" ht="12" customHeight="1" x14ac:dyDescent="0.15">
      <c r="A246" s="1" t="s">
        <v>92</v>
      </c>
      <c r="B246" s="1" t="s">
        <v>47</v>
      </c>
      <c r="C246" s="1" t="s">
        <v>19</v>
      </c>
      <c r="D246" s="1" t="s">
        <v>2437</v>
      </c>
      <c r="E246" s="1" t="s">
        <v>10</v>
      </c>
      <c r="F246" s="1" t="s">
        <v>105</v>
      </c>
      <c r="G246" s="1" t="s">
        <v>20</v>
      </c>
      <c r="H246" s="1" t="s">
        <v>13</v>
      </c>
      <c r="I246">
        <v>40298</v>
      </c>
      <c r="J246">
        <v>36199</v>
      </c>
      <c r="K246">
        <v>30719</v>
      </c>
      <c r="L246">
        <v>32031</v>
      </c>
      <c r="M246">
        <v>34375</v>
      </c>
      <c r="N246">
        <v>32579</v>
      </c>
      <c r="O246">
        <v>34591</v>
      </c>
      <c r="P246">
        <v>33733</v>
      </c>
      <c r="Q246">
        <v>30581</v>
      </c>
      <c r="R246">
        <v>36372</v>
      </c>
      <c r="S246">
        <v>30564</v>
      </c>
      <c r="T246">
        <v>26272</v>
      </c>
      <c r="U246">
        <v>40183</v>
      </c>
      <c r="V246" s="1" t="s">
        <v>2610</v>
      </c>
      <c r="W246" s="1" t="s">
        <v>2551</v>
      </c>
      <c r="X246" s="5" t="s">
        <v>2623</v>
      </c>
      <c r="Y246" s="5" t="s">
        <v>2557</v>
      </c>
      <c r="Z246" s="5" t="s">
        <v>13</v>
      </c>
      <c r="AA246" s="5"/>
    </row>
    <row r="247" spans="1:27" ht="12" customHeight="1" x14ac:dyDescent="0.15">
      <c r="A247" s="1" t="s">
        <v>92</v>
      </c>
      <c r="B247" s="1" t="s">
        <v>47</v>
      </c>
      <c r="C247" s="1" t="s">
        <v>21</v>
      </c>
      <c r="D247" s="1" t="s">
        <v>2437</v>
      </c>
      <c r="E247" s="1" t="s">
        <v>10</v>
      </c>
      <c r="F247" s="1" t="s">
        <v>105</v>
      </c>
      <c r="G247" s="1" t="s">
        <v>22</v>
      </c>
      <c r="H247" s="1" t="s">
        <v>13</v>
      </c>
      <c r="I247">
        <v>233</v>
      </c>
      <c r="J247">
        <v>333</v>
      </c>
      <c r="K247">
        <v>250</v>
      </c>
      <c r="L247">
        <v>277</v>
      </c>
      <c r="M247">
        <v>244</v>
      </c>
      <c r="N247">
        <v>257</v>
      </c>
      <c r="O247">
        <v>383</v>
      </c>
      <c r="P247">
        <v>348</v>
      </c>
      <c r="Q247">
        <v>343</v>
      </c>
      <c r="R247">
        <v>213</v>
      </c>
      <c r="S247">
        <v>192</v>
      </c>
      <c r="T247">
        <v>286</v>
      </c>
      <c r="U247">
        <v>258</v>
      </c>
      <c r="V247" s="1" t="s">
        <v>2610</v>
      </c>
      <c r="W247" s="1" t="s">
        <v>2551</v>
      </c>
      <c r="X247" s="5" t="s">
        <v>2623</v>
      </c>
      <c r="Y247" s="5" t="s">
        <v>2564</v>
      </c>
      <c r="Z247" s="5" t="s">
        <v>13</v>
      </c>
      <c r="AA247" s="5"/>
    </row>
    <row r="248" spans="1:27" ht="12" customHeight="1" x14ac:dyDescent="0.15">
      <c r="A248" s="1" t="s">
        <v>92</v>
      </c>
      <c r="B248" s="1" t="s">
        <v>47</v>
      </c>
      <c r="C248" s="1" t="s">
        <v>23</v>
      </c>
      <c r="D248" s="1" t="s">
        <v>2437</v>
      </c>
      <c r="E248" s="1" t="s">
        <v>10</v>
      </c>
      <c r="F248" s="1" t="s">
        <v>105</v>
      </c>
      <c r="G248" s="1" t="s">
        <v>24</v>
      </c>
      <c r="H248" s="1" t="s">
        <v>13</v>
      </c>
      <c r="I248">
        <v>28238</v>
      </c>
      <c r="J248">
        <v>26906</v>
      </c>
      <c r="K248">
        <v>25133</v>
      </c>
      <c r="L248">
        <v>25888</v>
      </c>
      <c r="M248">
        <v>27022</v>
      </c>
      <c r="N248">
        <v>23910</v>
      </c>
      <c r="O248">
        <v>24604</v>
      </c>
      <c r="P248">
        <v>24522</v>
      </c>
      <c r="Q248">
        <v>22863</v>
      </c>
      <c r="R248">
        <v>19939</v>
      </c>
      <c r="S248">
        <v>19956</v>
      </c>
      <c r="T248">
        <v>20541</v>
      </c>
      <c r="U248">
        <v>23912</v>
      </c>
      <c r="V248" s="1" t="s">
        <v>2610</v>
      </c>
      <c r="W248" s="1" t="s">
        <v>2551</v>
      </c>
      <c r="X248" s="5" t="s">
        <v>2623</v>
      </c>
      <c r="Y248" s="5" t="s">
        <v>2559</v>
      </c>
      <c r="Z248" s="5" t="s">
        <v>13</v>
      </c>
      <c r="AA248" s="5"/>
    </row>
    <row r="249" spans="1:27" ht="12" customHeight="1" x14ac:dyDescent="0.15">
      <c r="A249" s="1" t="s">
        <v>92</v>
      </c>
      <c r="B249" s="1" t="s">
        <v>49</v>
      </c>
      <c r="C249" s="1" t="s">
        <v>9</v>
      </c>
      <c r="D249" s="1" t="s">
        <v>2437</v>
      </c>
      <c r="E249" s="1" t="s">
        <v>10</v>
      </c>
      <c r="F249" s="1" t="s">
        <v>106</v>
      </c>
      <c r="G249" s="1" t="s">
        <v>12</v>
      </c>
      <c r="H249" s="1" t="s">
        <v>13</v>
      </c>
      <c r="I249">
        <v>5445</v>
      </c>
      <c r="J249">
        <v>6374</v>
      </c>
      <c r="K249">
        <v>4633</v>
      </c>
      <c r="L249">
        <v>5593</v>
      </c>
      <c r="M249">
        <v>7883</v>
      </c>
      <c r="N249">
        <v>3714</v>
      </c>
      <c r="O249">
        <v>4075</v>
      </c>
      <c r="P249">
        <v>5855</v>
      </c>
      <c r="Q249">
        <v>5504</v>
      </c>
      <c r="R249">
        <v>4928</v>
      </c>
      <c r="S249">
        <v>4445</v>
      </c>
      <c r="T249">
        <v>5423</v>
      </c>
      <c r="U249">
        <v>5013</v>
      </c>
      <c r="V249" s="1" t="s">
        <v>2610</v>
      </c>
      <c r="W249" s="1" t="s">
        <v>2551</v>
      </c>
      <c r="X249" s="5" t="s">
        <v>2624</v>
      </c>
      <c r="Y249" s="5" t="s">
        <v>2553</v>
      </c>
      <c r="Z249" s="5" t="s">
        <v>13</v>
      </c>
      <c r="AA249" s="5"/>
    </row>
    <row r="250" spans="1:27" ht="12" customHeight="1" x14ac:dyDescent="0.15">
      <c r="A250" s="1" t="s">
        <v>92</v>
      </c>
      <c r="B250" s="1" t="s">
        <v>49</v>
      </c>
      <c r="C250" s="1" t="s">
        <v>15</v>
      </c>
      <c r="D250" s="1" t="s">
        <v>2437</v>
      </c>
      <c r="E250" s="1" t="s">
        <v>10</v>
      </c>
      <c r="F250" s="1" t="s">
        <v>106</v>
      </c>
      <c r="G250" s="1" t="s">
        <v>16</v>
      </c>
      <c r="H250" s="1" t="s">
        <v>13</v>
      </c>
      <c r="I250">
        <v>179</v>
      </c>
      <c r="J250">
        <v>256</v>
      </c>
      <c r="K250">
        <v>256</v>
      </c>
      <c r="L250">
        <v>223</v>
      </c>
      <c r="M250">
        <v>164</v>
      </c>
      <c r="N250">
        <v>167</v>
      </c>
      <c r="O250">
        <v>243</v>
      </c>
      <c r="P250">
        <v>179</v>
      </c>
      <c r="Q250">
        <v>200</v>
      </c>
      <c r="R250">
        <v>197</v>
      </c>
      <c r="S250">
        <v>218</v>
      </c>
      <c r="T250">
        <v>211</v>
      </c>
      <c r="U250">
        <v>238</v>
      </c>
      <c r="V250" s="1" t="s">
        <v>2610</v>
      </c>
      <c r="W250" s="1" t="s">
        <v>2551</v>
      </c>
      <c r="X250" s="5" t="s">
        <v>2624</v>
      </c>
      <c r="Y250" s="5" t="s">
        <v>2561</v>
      </c>
      <c r="Z250" s="5" t="s">
        <v>13</v>
      </c>
      <c r="AA250" s="5"/>
    </row>
    <row r="251" spans="1:27" ht="12" customHeight="1" x14ac:dyDescent="0.15">
      <c r="A251" s="1" t="s">
        <v>92</v>
      </c>
      <c r="B251" s="1" t="s">
        <v>49</v>
      </c>
      <c r="C251" s="1" t="s">
        <v>17</v>
      </c>
      <c r="D251" s="1" t="s">
        <v>2437</v>
      </c>
      <c r="E251" s="1" t="s">
        <v>10</v>
      </c>
      <c r="F251" s="1" t="s">
        <v>106</v>
      </c>
      <c r="G251" s="1" t="s">
        <v>18</v>
      </c>
      <c r="H251" s="1" t="s">
        <v>13</v>
      </c>
      <c r="I251">
        <v>240</v>
      </c>
      <c r="J251">
        <v>220</v>
      </c>
      <c r="K251">
        <v>207</v>
      </c>
      <c r="L251">
        <v>190</v>
      </c>
      <c r="M251">
        <v>150</v>
      </c>
      <c r="N251">
        <v>187</v>
      </c>
      <c r="O251">
        <v>230</v>
      </c>
      <c r="P251">
        <v>196</v>
      </c>
      <c r="Q251">
        <v>225</v>
      </c>
      <c r="R251">
        <v>198</v>
      </c>
      <c r="S251">
        <v>194</v>
      </c>
      <c r="T251">
        <v>215</v>
      </c>
      <c r="U251">
        <v>228</v>
      </c>
      <c r="V251" s="1" t="s">
        <v>2610</v>
      </c>
      <c r="W251" s="1" t="s">
        <v>2551</v>
      </c>
      <c r="X251" s="5" t="s">
        <v>2624</v>
      </c>
      <c r="Y251" s="5" t="s">
        <v>2562</v>
      </c>
      <c r="Z251" s="5" t="s">
        <v>13</v>
      </c>
      <c r="AA251" s="5"/>
    </row>
    <row r="252" spans="1:27" ht="12" customHeight="1" x14ac:dyDescent="0.15">
      <c r="A252" s="1" t="s">
        <v>92</v>
      </c>
      <c r="B252" s="1" t="s">
        <v>49</v>
      </c>
      <c r="C252" s="1" t="s">
        <v>19</v>
      </c>
      <c r="D252" s="1" t="s">
        <v>2437</v>
      </c>
      <c r="E252" s="1" t="s">
        <v>10</v>
      </c>
      <c r="F252" s="1" t="s">
        <v>106</v>
      </c>
      <c r="G252" s="1" t="s">
        <v>20</v>
      </c>
      <c r="H252" s="1" t="s">
        <v>13</v>
      </c>
      <c r="I252">
        <v>2270</v>
      </c>
      <c r="J252">
        <v>1885</v>
      </c>
      <c r="K252">
        <v>1780</v>
      </c>
      <c r="L252">
        <v>1617</v>
      </c>
      <c r="M252">
        <v>2130</v>
      </c>
      <c r="N252">
        <v>1385</v>
      </c>
      <c r="O252">
        <v>1824</v>
      </c>
      <c r="P252">
        <v>1606</v>
      </c>
      <c r="Q252">
        <v>1743</v>
      </c>
      <c r="R252">
        <v>1365</v>
      </c>
      <c r="S252">
        <v>1168</v>
      </c>
      <c r="T252">
        <v>1328</v>
      </c>
      <c r="U252">
        <v>1474</v>
      </c>
      <c r="V252" s="1" t="s">
        <v>2610</v>
      </c>
      <c r="W252" s="1" t="s">
        <v>2551</v>
      </c>
      <c r="X252" s="5" t="s">
        <v>2624</v>
      </c>
      <c r="Y252" s="5" t="s">
        <v>2557</v>
      </c>
      <c r="Z252" s="5" t="s">
        <v>13</v>
      </c>
      <c r="AA252" s="5"/>
    </row>
    <row r="253" spans="1:27" ht="12" customHeight="1" x14ac:dyDescent="0.15">
      <c r="A253" s="1" t="s">
        <v>92</v>
      </c>
      <c r="B253" s="1" t="s">
        <v>49</v>
      </c>
      <c r="C253" s="1" t="s">
        <v>21</v>
      </c>
      <c r="D253" s="1" t="s">
        <v>2437</v>
      </c>
      <c r="E253" s="1" t="s">
        <v>10</v>
      </c>
      <c r="F253" s="1" t="s">
        <v>106</v>
      </c>
      <c r="G253" s="1" t="s">
        <v>22</v>
      </c>
      <c r="H253" s="1" t="s">
        <v>13</v>
      </c>
      <c r="I253">
        <v>3405</v>
      </c>
      <c r="J253">
        <v>4271</v>
      </c>
      <c r="K253">
        <v>3605</v>
      </c>
      <c r="L253">
        <v>3154</v>
      </c>
      <c r="M253">
        <v>3423</v>
      </c>
      <c r="N253">
        <v>3144</v>
      </c>
      <c r="O253">
        <v>3508</v>
      </c>
      <c r="P253">
        <v>4273</v>
      </c>
      <c r="Q253">
        <v>4205</v>
      </c>
      <c r="R253">
        <v>3547</v>
      </c>
      <c r="S253">
        <v>3475</v>
      </c>
      <c r="T253">
        <v>3570</v>
      </c>
      <c r="U253">
        <v>3624</v>
      </c>
      <c r="V253" s="1" t="s">
        <v>2610</v>
      </c>
      <c r="W253" s="1" t="s">
        <v>2551</v>
      </c>
      <c r="X253" s="5" t="s">
        <v>2624</v>
      </c>
      <c r="Y253" s="5" t="s">
        <v>2564</v>
      </c>
      <c r="Z253" s="5" t="s">
        <v>13</v>
      </c>
      <c r="AA253" s="5"/>
    </row>
    <row r="254" spans="1:27" ht="12" customHeight="1" x14ac:dyDescent="0.15">
      <c r="A254" s="1" t="s">
        <v>92</v>
      </c>
      <c r="B254" s="1" t="s">
        <v>49</v>
      </c>
      <c r="C254" s="1" t="s">
        <v>23</v>
      </c>
      <c r="D254" s="1" t="s">
        <v>2437</v>
      </c>
      <c r="E254" s="1" t="s">
        <v>10</v>
      </c>
      <c r="F254" s="1" t="s">
        <v>106</v>
      </c>
      <c r="G254" s="1" t="s">
        <v>24</v>
      </c>
      <c r="H254" s="1" t="s">
        <v>13</v>
      </c>
      <c r="I254">
        <v>7139</v>
      </c>
      <c r="J254">
        <v>7393</v>
      </c>
      <c r="K254">
        <v>6690</v>
      </c>
      <c r="L254">
        <v>7545</v>
      </c>
      <c r="M254">
        <v>9890</v>
      </c>
      <c r="N254">
        <v>9055</v>
      </c>
      <c r="O254">
        <v>7811</v>
      </c>
      <c r="P254">
        <v>7771</v>
      </c>
      <c r="Q254">
        <v>7302</v>
      </c>
      <c r="R254">
        <v>7317</v>
      </c>
      <c r="S254">
        <v>7143</v>
      </c>
      <c r="T254">
        <v>7664</v>
      </c>
      <c r="U254">
        <v>7588</v>
      </c>
      <c r="V254" s="1" t="s">
        <v>2610</v>
      </c>
      <c r="W254" s="1" t="s">
        <v>2551</v>
      </c>
      <c r="X254" s="5" t="s">
        <v>2624</v>
      </c>
      <c r="Y254" s="5" t="s">
        <v>2559</v>
      </c>
      <c r="Z254" s="5" t="s">
        <v>13</v>
      </c>
      <c r="AA254" s="5"/>
    </row>
    <row r="255" spans="1:27" ht="12" customHeight="1" x14ac:dyDescent="0.15">
      <c r="A255" s="1" t="s">
        <v>92</v>
      </c>
      <c r="B255" s="1" t="s">
        <v>51</v>
      </c>
      <c r="C255" s="1" t="s">
        <v>9</v>
      </c>
      <c r="D255" s="1" t="s">
        <v>2437</v>
      </c>
      <c r="E255" s="1" t="s">
        <v>10</v>
      </c>
      <c r="F255" s="1" t="s">
        <v>107</v>
      </c>
      <c r="G255" s="1" t="s">
        <v>12</v>
      </c>
      <c r="H255" s="1" t="s">
        <v>13</v>
      </c>
      <c r="I255">
        <v>52562</v>
      </c>
      <c r="J255">
        <v>53007</v>
      </c>
      <c r="K255">
        <v>42162</v>
      </c>
      <c r="L255">
        <v>41787</v>
      </c>
      <c r="M255">
        <v>45399</v>
      </c>
      <c r="N255">
        <v>48906</v>
      </c>
      <c r="O255">
        <v>38958</v>
      </c>
      <c r="P255">
        <v>33250</v>
      </c>
      <c r="Q255">
        <v>41207</v>
      </c>
      <c r="R255">
        <v>35411</v>
      </c>
      <c r="S255">
        <v>37471</v>
      </c>
      <c r="T255">
        <v>42056</v>
      </c>
      <c r="U255">
        <v>41115</v>
      </c>
      <c r="V255" s="1" t="s">
        <v>2610</v>
      </c>
      <c r="W255" s="1" t="s">
        <v>2551</v>
      </c>
      <c r="X255" s="5" t="s">
        <v>2625</v>
      </c>
      <c r="Y255" s="5" t="s">
        <v>2553</v>
      </c>
      <c r="Z255" s="5" t="s">
        <v>13</v>
      </c>
      <c r="AA255" s="5"/>
    </row>
    <row r="256" spans="1:27" ht="12" customHeight="1" x14ac:dyDescent="0.15">
      <c r="A256" s="1" t="s">
        <v>92</v>
      </c>
      <c r="B256" s="1" t="s">
        <v>51</v>
      </c>
      <c r="C256" s="1" t="s">
        <v>15</v>
      </c>
      <c r="D256" s="1" t="s">
        <v>2437</v>
      </c>
      <c r="E256" s="1" t="s">
        <v>10</v>
      </c>
      <c r="F256" s="1" t="s">
        <v>107</v>
      </c>
      <c r="G256" s="1" t="s">
        <v>16</v>
      </c>
      <c r="H256" s="1" t="s">
        <v>13</v>
      </c>
      <c r="I256">
        <v>66</v>
      </c>
      <c r="J256">
        <v>100</v>
      </c>
      <c r="K256">
        <v>37</v>
      </c>
      <c r="L256">
        <v>198</v>
      </c>
      <c r="M256">
        <v>0</v>
      </c>
      <c r="N256">
        <v>167</v>
      </c>
      <c r="O256">
        <v>134</v>
      </c>
      <c r="P256">
        <v>190</v>
      </c>
      <c r="Q256">
        <v>38</v>
      </c>
      <c r="R256">
        <v>169</v>
      </c>
      <c r="S256">
        <v>44</v>
      </c>
      <c r="T256">
        <v>134</v>
      </c>
      <c r="U256">
        <v>77</v>
      </c>
      <c r="V256" s="1" t="s">
        <v>2610</v>
      </c>
      <c r="W256" s="1" t="s">
        <v>2551</v>
      </c>
      <c r="X256" s="5" t="s">
        <v>2625</v>
      </c>
      <c r="Y256" s="5" t="s">
        <v>2561</v>
      </c>
      <c r="Z256" s="5" t="s">
        <v>2582</v>
      </c>
      <c r="AA256" s="5"/>
    </row>
    <row r="257" spans="1:27" ht="12" customHeight="1" x14ac:dyDescent="0.15">
      <c r="A257" s="1" t="s">
        <v>92</v>
      </c>
      <c r="B257" s="1" t="s">
        <v>51</v>
      </c>
      <c r="C257" s="1" t="s">
        <v>17</v>
      </c>
      <c r="D257" s="1" t="s">
        <v>2437</v>
      </c>
      <c r="E257" s="1" t="s">
        <v>10</v>
      </c>
      <c r="F257" s="1" t="s">
        <v>107</v>
      </c>
      <c r="G257" s="1" t="s">
        <v>18</v>
      </c>
      <c r="H257" s="1" t="s">
        <v>13</v>
      </c>
      <c r="I257">
        <v>0</v>
      </c>
      <c r="J257">
        <v>0</v>
      </c>
      <c r="K257">
        <v>0</v>
      </c>
      <c r="L257">
        <v>0</v>
      </c>
      <c r="M257">
        <v>0</v>
      </c>
      <c r="N257">
        <v>0</v>
      </c>
      <c r="O257">
        <v>0</v>
      </c>
      <c r="P257">
        <v>0</v>
      </c>
      <c r="Q257">
        <v>0</v>
      </c>
      <c r="R257">
        <v>0</v>
      </c>
      <c r="S257">
        <v>0</v>
      </c>
      <c r="T257">
        <v>0</v>
      </c>
      <c r="U257">
        <v>0</v>
      </c>
      <c r="V257" s="1" t="s">
        <v>2610</v>
      </c>
      <c r="W257" s="1" t="s">
        <v>2551</v>
      </c>
      <c r="X257" s="5" t="s">
        <v>2625</v>
      </c>
      <c r="Y257" s="5" t="s">
        <v>2562</v>
      </c>
      <c r="Z257" s="5" t="s">
        <v>2582</v>
      </c>
      <c r="AA257" s="5"/>
    </row>
    <row r="258" spans="1:27" ht="12" customHeight="1" x14ac:dyDescent="0.15">
      <c r="A258" s="1" t="s">
        <v>92</v>
      </c>
      <c r="B258" s="1" t="s">
        <v>51</v>
      </c>
      <c r="C258" s="1" t="s">
        <v>19</v>
      </c>
      <c r="D258" s="1" t="s">
        <v>2437</v>
      </c>
      <c r="E258" s="1" t="s">
        <v>10</v>
      </c>
      <c r="F258" s="1" t="s">
        <v>107</v>
      </c>
      <c r="G258" s="1" t="s">
        <v>20</v>
      </c>
      <c r="H258" s="1" t="s">
        <v>13</v>
      </c>
      <c r="I258">
        <v>50033</v>
      </c>
      <c r="J258">
        <v>45831</v>
      </c>
      <c r="K258">
        <v>44035</v>
      </c>
      <c r="L258">
        <v>48130</v>
      </c>
      <c r="M258">
        <v>44038</v>
      </c>
      <c r="N258">
        <v>39560</v>
      </c>
      <c r="O258">
        <v>43044</v>
      </c>
      <c r="P258">
        <v>38086</v>
      </c>
      <c r="Q258">
        <v>42722</v>
      </c>
      <c r="R258">
        <v>40401</v>
      </c>
      <c r="S258">
        <v>31882</v>
      </c>
      <c r="T258">
        <v>41550</v>
      </c>
      <c r="U258">
        <v>42863</v>
      </c>
      <c r="V258" s="1" t="s">
        <v>2610</v>
      </c>
      <c r="W258" s="1" t="s">
        <v>2551</v>
      </c>
      <c r="X258" s="5" t="s">
        <v>2625</v>
      </c>
      <c r="Y258" s="5" t="s">
        <v>2557</v>
      </c>
      <c r="Z258" s="5" t="s">
        <v>13</v>
      </c>
      <c r="AA258" s="5"/>
    </row>
    <row r="259" spans="1:27" ht="12" customHeight="1" x14ac:dyDescent="0.15">
      <c r="A259" s="1" t="s">
        <v>92</v>
      </c>
      <c r="B259" s="1" t="s">
        <v>51</v>
      </c>
      <c r="C259" s="1" t="s">
        <v>21</v>
      </c>
      <c r="D259" s="1" t="s">
        <v>2437</v>
      </c>
      <c r="E259" s="1" t="s">
        <v>10</v>
      </c>
      <c r="F259" s="1" t="s">
        <v>107</v>
      </c>
      <c r="G259" s="1" t="s">
        <v>22</v>
      </c>
      <c r="H259" s="1" t="s">
        <v>13</v>
      </c>
      <c r="I259">
        <v>17</v>
      </c>
      <c r="J259">
        <v>10</v>
      </c>
      <c r="K259">
        <v>8</v>
      </c>
      <c r="L259">
        <v>74</v>
      </c>
      <c r="M259">
        <v>13</v>
      </c>
      <c r="N259">
        <v>53</v>
      </c>
      <c r="O259">
        <v>17</v>
      </c>
      <c r="P259">
        <v>8</v>
      </c>
      <c r="Q259">
        <v>4</v>
      </c>
      <c r="R259">
        <v>27</v>
      </c>
      <c r="S259">
        <v>0</v>
      </c>
      <c r="T259">
        <v>57</v>
      </c>
      <c r="U259">
        <v>5</v>
      </c>
      <c r="V259" s="1" t="s">
        <v>2610</v>
      </c>
      <c r="W259" s="1" t="s">
        <v>2551</v>
      </c>
      <c r="X259" s="5" t="s">
        <v>2625</v>
      </c>
      <c r="Y259" s="5" t="s">
        <v>2564</v>
      </c>
      <c r="Z259" s="5" t="s">
        <v>2582</v>
      </c>
      <c r="AA259" s="5"/>
    </row>
    <row r="260" spans="1:27" ht="12" customHeight="1" x14ac:dyDescent="0.15">
      <c r="A260" s="1" t="s">
        <v>92</v>
      </c>
      <c r="B260" s="1" t="s">
        <v>51</v>
      </c>
      <c r="C260" s="1" t="s">
        <v>23</v>
      </c>
      <c r="D260" s="1" t="s">
        <v>2437</v>
      </c>
      <c r="E260" s="1" t="s">
        <v>10</v>
      </c>
      <c r="F260" s="1" t="s">
        <v>107</v>
      </c>
      <c r="G260" s="1" t="s">
        <v>24</v>
      </c>
      <c r="H260" s="1" t="s">
        <v>13</v>
      </c>
      <c r="I260">
        <v>27582</v>
      </c>
      <c r="J260">
        <v>34848</v>
      </c>
      <c r="K260">
        <v>33003</v>
      </c>
      <c r="L260">
        <v>26784</v>
      </c>
      <c r="M260">
        <v>28132</v>
      </c>
      <c r="N260">
        <v>37592</v>
      </c>
      <c r="O260">
        <v>33623</v>
      </c>
      <c r="P260">
        <v>28970</v>
      </c>
      <c r="Q260">
        <v>27488</v>
      </c>
      <c r="R260">
        <v>22641</v>
      </c>
      <c r="S260">
        <v>28273</v>
      </c>
      <c r="T260">
        <v>28857</v>
      </c>
      <c r="U260">
        <v>27180</v>
      </c>
      <c r="V260" s="1" t="s">
        <v>2610</v>
      </c>
      <c r="W260" s="1" t="s">
        <v>2551</v>
      </c>
      <c r="X260" s="5" t="s">
        <v>2625</v>
      </c>
      <c r="Y260" s="5" t="s">
        <v>2559</v>
      </c>
      <c r="Z260" s="5" t="s">
        <v>13</v>
      </c>
      <c r="AA260" s="5"/>
    </row>
    <row r="261" spans="1:27" ht="12" customHeight="1" x14ac:dyDescent="0.15">
      <c r="A261" s="1" t="s">
        <v>92</v>
      </c>
      <c r="B261" s="1" t="s">
        <v>53</v>
      </c>
      <c r="C261" s="1" t="s">
        <v>9</v>
      </c>
      <c r="D261" s="1" t="s">
        <v>2437</v>
      </c>
      <c r="E261" s="1" t="s">
        <v>10</v>
      </c>
      <c r="F261" s="1" t="s">
        <v>108</v>
      </c>
      <c r="G261" s="1" t="s">
        <v>12</v>
      </c>
      <c r="H261" s="1" t="s">
        <v>13</v>
      </c>
      <c r="I261">
        <v>861543</v>
      </c>
      <c r="J261">
        <v>784169</v>
      </c>
      <c r="K261">
        <v>766921</v>
      </c>
      <c r="L261">
        <v>819544</v>
      </c>
      <c r="M261">
        <v>766848</v>
      </c>
      <c r="N261">
        <v>729380</v>
      </c>
      <c r="O261">
        <v>738512</v>
      </c>
      <c r="P261">
        <v>765437</v>
      </c>
      <c r="Q261">
        <v>775096</v>
      </c>
      <c r="R261">
        <v>679869</v>
      </c>
      <c r="S261">
        <v>763599</v>
      </c>
      <c r="T261">
        <v>723234</v>
      </c>
      <c r="U261">
        <v>827062</v>
      </c>
      <c r="V261" s="1" t="s">
        <v>2610</v>
      </c>
      <c r="W261" s="1" t="s">
        <v>2551</v>
      </c>
      <c r="X261" s="5" t="s">
        <v>2626</v>
      </c>
      <c r="Y261" s="5" t="s">
        <v>2553</v>
      </c>
      <c r="Z261" s="5" t="s">
        <v>13</v>
      </c>
      <c r="AA261" s="5"/>
    </row>
    <row r="262" spans="1:27" ht="12" customHeight="1" x14ac:dyDescent="0.15">
      <c r="A262" s="1" t="s">
        <v>92</v>
      </c>
      <c r="B262" s="1" t="s">
        <v>53</v>
      </c>
      <c r="C262" s="1" t="s">
        <v>15</v>
      </c>
      <c r="D262" s="1" t="s">
        <v>2437</v>
      </c>
      <c r="E262" s="1" t="s">
        <v>10</v>
      </c>
      <c r="F262" s="1" t="s">
        <v>108</v>
      </c>
      <c r="G262" s="1" t="s">
        <v>16</v>
      </c>
      <c r="H262" s="1" t="s">
        <v>13</v>
      </c>
      <c r="I262">
        <v>2753</v>
      </c>
      <c r="J262">
        <v>767</v>
      </c>
      <c r="K262">
        <v>730</v>
      </c>
      <c r="L262">
        <v>881</v>
      </c>
      <c r="M262">
        <v>358</v>
      </c>
      <c r="N262">
        <v>670</v>
      </c>
      <c r="O262">
        <v>457</v>
      </c>
      <c r="P262">
        <v>476</v>
      </c>
      <c r="Q262">
        <v>3079</v>
      </c>
      <c r="R262">
        <v>402</v>
      </c>
      <c r="S262">
        <v>362</v>
      </c>
      <c r="T262">
        <v>494</v>
      </c>
      <c r="U262">
        <v>4253</v>
      </c>
      <c r="V262" s="1" t="s">
        <v>2610</v>
      </c>
      <c r="W262" s="1" t="s">
        <v>2551</v>
      </c>
      <c r="X262" s="5" t="s">
        <v>2626</v>
      </c>
      <c r="Y262" s="5" t="s">
        <v>2561</v>
      </c>
      <c r="Z262" s="5" t="s">
        <v>13</v>
      </c>
      <c r="AA262" s="5"/>
    </row>
    <row r="263" spans="1:27" ht="12" customHeight="1" x14ac:dyDescent="0.15">
      <c r="A263" s="1" t="s">
        <v>92</v>
      </c>
      <c r="B263" s="1" t="s">
        <v>53</v>
      </c>
      <c r="C263" s="1" t="s">
        <v>17</v>
      </c>
      <c r="D263" s="1" t="s">
        <v>2437</v>
      </c>
      <c r="E263" s="1" t="s">
        <v>10</v>
      </c>
      <c r="F263" s="1" t="s">
        <v>108</v>
      </c>
      <c r="G263" s="1" t="s">
        <v>18</v>
      </c>
      <c r="H263" s="1" t="s">
        <v>13</v>
      </c>
      <c r="I263">
        <v>840</v>
      </c>
      <c r="J263">
        <v>673</v>
      </c>
      <c r="K263">
        <v>950</v>
      </c>
      <c r="L263">
        <v>746</v>
      </c>
      <c r="M263">
        <v>1139</v>
      </c>
      <c r="N263">
        <v>988</v>
      </c>
      <c r="O263">
        <v>937</v>
      </c>
      <c r="P263">
        <v>423</v>
      </c>
      <c r="Q263">
        <v>2527</v>
      </c>
      <c r="R263">
        <v>602</v>
      </c>
      <c r="S263">
        <v>1416</v>
      </c>
      <c r="T263">
        <v>896</v>
      </c>
      <c r="U263">
        <v>631</v>
      </c>
      <c r="V263" s="1" t="s">
        <v>2610</v>
      </c>
      <c r="W263" s="1" t="s">
        <v>2551</v>
      </c>
      <c r="X263" s="5" t="s">
        <v>2626</v>
      </c>
      <c r="Y263" s="5" t="s">
        <v>2562</v>
      </c>
      <c r="Z263" s="5" t="s">
        <v>13</v>
      </c>
      <c r="AA263" s="5"/>
    </row>
    <row r="264" spans="1:27" ht="12" customHeight="1" x14ac:dyDescent="0.15">
      <c r="A264" s="1" t="s">
        <v>92</v>
      </c>
      <c r="B264" s="1" t="s">
        <v>53</v>
      </c>
      <c r="C264" s="1" t="s">
        <v>19</v>
      </c>
      <c r="D264" s="1" t="s">
        <v>2437</v>
      </c>
      <c r="E264" s="1" t="s">
        <v>10</v>
      </c>
      <c r="F264" s="1" t="s">
        <v>108</v>
      </c>
      <c r="G264" s="1" t="s">
        <v>20</v>
      </c>
      <c r="H264" s="1" t="s">
        <v>13</v>
      </c>
      <c r="I264">
        <v>883983</v>
      </c>
      <c r="J264">
        <v>769574</v>
      </c>
      <c r="K264">
        <v>746638</v>
      </c>
      <c r="L264">
        <v>805418</v>
      </c>
      <c r="M264">
        <v>802999</v>
      </c>
      <c r="N264">
        <v>708276</v>
      </c>
      <c r="O264">
        <v>711611</v>
      </c>
      <c r="P264">
        <v>815859</v>
      </c>
      <c r="Q264">
        <v>755462</v>
      </c>
      <c r="R264">
        <v>704552</v>
      </c>
      <c r="S264">
        <v>682773</v>
      </c>
      <c r="T264">
        <v>752911</v>
      </c>
      <c r="U264">
        <v>850458</v>
      </c>
      <c r="V264" s="1" t="s">
        <v>2610</v>
      </c>
      <c r="W264" s="1" t="s">
        <v>2551</v>
      </c>
      <c r="X264" s="5" t="s">
        <v>2626</v>
      </c>
      <c r="Y264" s="5" t="s">
        <v>2557</v>
      </c>
      <c r="Z264" s="5" t="s">
        <v>13</v>
      </c>
      <c r="AA264" s="5"/>
    </row>
    <row r="265" spans="1:27" ht="12" customHeight="1" x14ac:dyDescent="0.15">
      <c r="A265" s="1" t="s">
        <v>92</v>
      </c>
      <c r="B265" s="1" t="s">
        <v>53</v>
      </c>
      <c r="C265" s="1" t="s">
        <v>21</v>
      </c>
      <c r="D265" s="1" t="s">
        <v>2437</v>
      </c>
      <c r="E265" s="1" t="s">
        <v>10</v>
      </c>
      <c r="F265" s="1" t="s">
        <v>108</v>
      </c>
      <c r="G265" s="1" t="s">
        <v>22</v>
      </c>
      <c r="H265" s="1" t="s">
        <v>13</v>
      </c>
      <c r="I265">
        <v>5777</v>
      </c>
      <c r="J265">
        <v>3375</v>
      </c>
      <c r="K265">
        <v>3202</v>
      </c>
      <c r="L265">
        <v>3850</v>
      </c>
      <c r="M265">
        <v>3817</v>
      </c>
      <c r="N265">
        <v>3599</v>
      </c>
      <c r="O265">
        <v>3587</v>
      </c>
      <c r="P265">
        <v>1902</v>
      </c>
      <c r="Q265">
        <v>3816</v>
      </c>
      <c r="R265">
        <v>3497</v>
      </c>
      <c r="S265">
        <v>3518</v>
      </c>
      <c r="T265">
        <v>3129</v>
      </c>
      <c r="U265">
        <v>5002</v>
      </c>
      <c r="V265" s="1" t="s">
        <v>2610</v>
      </c>
      <c r="W265" s="1" t="s">
        <v>2551</v>
      </c>
      <c r="X265" s="5" t="s">
        <v>2626</v>
      </c>
      <c r="Y265" s="5" t="s">
        <v>2564</v>
      </c>
      <c r="Z265" s="5" t="s">
        <v>13</v>
      </c>
      <c r="AA265" s="5"/>
    </row>
    <row r="266" spans="1:27" ht="12" customHeight="1" x14ac:dyDescent="0.15">
      <c r="A266" s="1" t="s">
        <v>92</v>
      </c>
      <c r="B266" s="1" t="s">
        <v>53</v>
      </c>
      <c r="C266" s="1" t="s">
        <v>23</v>
      </c>
      <c r="D266" s="1" t="s">
        <v>2437</v>
      </c>
      <c r="E266" s="1" t="s">
        <v>10</v>
      </c>
      <c r="F266" s="1" t="s">
        <v>108</v>
      </c>
      <c r="G266" s="1" t="s">
        <v>24</v>
      </c>
      <c r="H266" s="1" t="s">
        <v>13</v>
      </c>
      <c r="I266">
        <v>484345</v>
      </c>
      <c r="J266">
        <v>496659</v>
      </c>
      <c r="K266">
        <v>513372</v>
      </c>
      <c r="L266">
        <v>524768</v>
      </c>
      <c r="M266">
        <v>484267</v>
      </c>
      <c r="N266">
        <v>502085</v>
      </c>
      <c r="O266">
        <v>524944</v>
      </c>
      <c r="P266">
        <v>472298</v>
      </c>
      <c r="Q266">
        <v>488443</v>
      </c>
      <c r="R266">
        <v>459123</v>
      </c>
      <c r="S266">
        <v>535300</v>
      </c>
      <c r="T266">
        <v>501702</v>
      </c>
      <c r="U266">
        <v>474467</v>
      </c>
      <c r="V266" s="1" t="s">
        <v>2610</v>
      </c>
      <c r="W266" s="1" t="s">
        <v>2551</v>
      </c>
      <c r="X266" s="5" t="s">
        <v>2626</v>
      </c>
      <c r="Y266" s="5" t="s">
        <v>2559</v>
      </c>
      <c r="Z266" s="5" t="s">
        <v>13</v>
      </c>
      <c r="AA266" s="5"/>
    </row>
    <row r="267" spans="1:27" ht="12" customHeight="1" x14ac:dyDescent="0.15">
      <c r="A267" s="1" t="s">
        <v>92</v>
      </c>
      <c r="B267" s="1" t="s">
        <v>55</v>
      </c>
      <c r="C267" s="1" t="s">
        <v>9</v>
      </c>
      <c r="D267" s="1" t="s">
        <v>2437</v>
      </c>
      <c r="E267" s="1" t="s">
        <v>10</v>
      </c>
      <c r="F267" s="1" t="s">
        <v>109</v>
      </c>
      <c r="G267" s="1" t="s">
        <v>12</v>
      </c>
      <c r="H267" s="1" t="s">
        <v>13</v>
      </c>
      <c r="I267">
        <v>13929</v>
      </c>
      <c r="J267">
        <v>15344</v>
      </c>
      <c r="K267">
        <v>14035</v>
      </c>
      <c r="L267">
        <v>11726</v>
      </c>
      <c r="M267">
        <v>11707</v>
      </c>
      <c r="N267">
        <v>10108</v>
      </c>
      <c r="O267">
        <v>10298</v>
      </c>
      <c r="P267">
        <v>9996</v>
      </c>
      <c r="Q267">
        <v>9976</v>
      </c>
      <c r="R267">
        <v>9582</v>
      </c>
      <c r="S267">
        <v>9950</v>
      </c>
      <c r="T267">
        <v>10628</v>
      </c>
      <c r="U267">
        <v>12216</v>
      </c>
      <c r="V267" s="1" t="s">
        <v>2610</v>
      </c>
      <c r="W267" s="1" t="s">
        <v>2551</v>
      </c>
      <c r="X267" s="5" t="s">
        <v>2627</v>
      </c>
      <c r="Y267" s="5" t="s">
        <v>2553</v>
      </c>
      <c r="Z267" s="5" t="s">
        <v>13</v>
      </c>
      <c r="AA267" s="5"/>
    </row>
    <row r="268" spans="1:27" ht="12" customHeight="1" x14ac:dyDescent="0.15">
      <c r="A268" s="1" t="s">
        <v>92</v>
      </c>
      <c r="B268" s="1" t="s">
        <v>55</v>
      </c>
      <c r="C268" s="1" t="s">
        <v>15</v>
      </c>
      <c r="D268" s="1" t="s">
        <v>2437</v>
      </c>
      <c r="E268" s="1" t="s">
        <v>10</v>
      </c>
      <c r="F268" s="1" t="s">
        <v>109</v>
      </c>
      <c r="G268" s="1" t="s">
        <v>16</v>
      </c>
      <c r="H268" s="1" t="s">
        <v>13</v>
      </c>
      <c r="I268">
        <v>1</v>
      </c>
      <c r="J268">
        <v>1</v>
      </c>
      <c r="K268">
        <v>0</v>
      </c>
      <c r="L268">
        <v>1</v>
      </c>
      <c r="M268">
        <v>0</v>
      </c>
      <c r="N268">
        <v>0</v>
      </c>
      <c r="O268">
        <v>0</v>
      </c>
      <c r="P268">
        <v>0</v>
      </c>
      <c r="Q268">
        <v>0</v>
      </c>
      <c r="R268">
        <v>1</v>
      </c>
      <c r="S268">
        <v>0</v>
      </c>
      <c r="T268">
        <v>1</v>
      </c>
      <c r="U268">
        <v>1</v>
      </c>
      <c r="V268" s="1" t="s">
        <v>2610</v>
      </c>
      <c r="W268" s="1" t="s">
        <v>2551</v>
      </c>
      <c r="X268" s="5" t="s">
        <v>2627</v>
      </c>
      <c r="Y268" s="5" t="s">
        <v>2561</v>
      </c>
      <c r="Z268" s="5" t="s">
        <v>13</v>
      </c>
      <c r="AA268" s="5"/>
    </row>
    <row r="269" spans="1:27" ht="12" customHeight="1" x14ac:dyDescent="0.15">
      <c r="A269" s="1" t="s">
        <v>92</v>
      </c>
      <c r="B269" s="1" t="s">
        <v>55</v>
      </c>
      <c r="C269" s="1" t="s">
        <v>17</v>
      </c>
      <c r="D269" s="1" t="s">
        <v>2437</v>
      </c>
      <c r="E269" s="1" t="s">
        <v>10</v>
      </c>
      <c r="F269" s="1" t="s">
        <v>109</v>
      </c>
      <c r="G269" s="1" t="s">
        <v>18</v>
      </c>
      <c r="H269" s="1" t="s">
        <v>13</v>
      </c>
      <c r="I269">
        <v>0</v>
      </c>
      <c r="J269">
        <v>0</v>
      </c>
      <c r="K269">
        <v>0</v>
      </c>
      <c r="L269">
        <v>0</v>
      </c>
      <c r="M269">
        <v>0</v>
      </c>
      <c r="N269">
        <v>0</v>
      </c>
      <c r="O269">
        <v>0</v>
      </c>
      <c r="P269">
        <v>0</v>
      </c>
      <c r="Q269">
        <v>0</v>
      </c>
      <c r="R269">
        <v>0</v>
      </c>
      <c r="S269">
        <v>0</v>
      </c>
      <c r="T269">
        <v>0</v>
      </c>
      <c r="U269">
        <v>0</v>
      </c>
      <c r="V269" s="1" t="s">
        <v>2610</v>
      </c>
      <c r="W269" s="1" t="s">
        <v>2551</v>
      </c>
      <c r="X269" s="5" t="s">
        <v>2627</v>
      </c>
      <c r="Y269" s="5" t="s">
        <v>2562</v>
      </c>
      <c r="Z269" s="5" t="s">
        <v>13</v>
      </c>
      <c r="AA269" s="5"/>
    </row>
    <row r="270" spans="1:27" ht="12" customHeight="1" x14ac:dyDescent="0.15">
      <c r="A270" s="1" t="s">
        <v>92</v>
      </c>
      <c r="B270" s="1" t="s">
        <v>55</v>
      </c>
      <c r="C270" s="1" t="s">
        <v>19</v>
      </c>
      <c r="D270" s="1" t="s">
        <v>2437</v>
      </c>
      <c r="E270" s="1" t="s">
        <v>10</v>
      </c>
      <c r="F270" s="1" t="s">
        <v>109</v>
      </c>
      <c r="G270" s="1" t="s">
        <v>20</v>
      </c>
      <c r="H270" s="1" t="s">
        <v>13</v>
      </c>
      <c r="I270">
        <v>14141</v>
      </c>
      <c r="J270">
        <v>12603</v>
      </c>
      <c r="K270">
        <v>13390</v>
      </c>
      <c r="L270">
        <v>12164</v>
      </c>
      <c r="M270">
        <v>11539</v>
      </c>
      <c r="N270">
        <v>10146</v>
      </c>
      <c r="O270">
        <v>11489</v>
      </c>
      <c r="P270">
        <v>10012</v>
      </c>
      <c r="Q270">
        <v>9757</v>
      </c>
      <c r="R270">
        <v>9796</v>
      </c>
      <c r="S270">
        <v>9892</v>
      </c>
      <c r="T270">
        <v>10251</v>
      </c>
      <c r="U270">
        <v>12030</v>
      </c>
      <c r="V270" s="1" t="s">
        <v>2610</v>
      </c>
      <c r="W270" s="1" t="s">
        <v>2551</v>
      </c>
      <c r="X270" s="5" t="s">
        <v>2627</v>
      </c>
      <c r="Y270" s="5" t="s">
        <v>2557</v>
      </c>
      <c r="Z270" s="5" t="s">
        <v>13</v>
      </c>
      <c r="AA270" s="5"/>
    </row>
    <row r="271" spans="1:27" ht="12" customHeight="1" x14ac:dyDescent="0.15">
      <c r="A271" s="1" t="s">
        <v>92</v>
      </c>
      <c r="B271" s="1" t="s">
        <v>55</v>
      </c>
      <c r="C271" s="1" t="s">
        <v>21</v>
      </c>
      <c r="D271" s="1" t="s">
        <v>2437</v>
      </c>
      <c r="E271" s="1" t="s">
        <v>10</v>
      </c>
      <c r="F271" s="1" t="s">
        <v>109</v>
      </c>
      <c r="G271" s="1" t="s">
        <v>22</v>
      </c>
      <c r="H271" s="1" t="s">
        <v>13</v>
      </c>
      <c r="I271">
        <v>110</v>
      </c>
      <c r="J271">
        <v>218</v>
      </c>
      <c r="K271">
        <v>200</v>
      </c>
      <c r="L271">
        <v>124</v>
      </c>
      <c r="M271">
        <v>46</v>
      </c>
      <c r="N271">
        <v>117</v>
      </c>
      <c r="O271">
        <v>191</v>
      </c>
      <c r="P271">
        <v>25</v>
      </c>
      <c r="Q271">
        <v>261</v>
      </c>
      <c r="R271">
        <v>45</v>
      </c>
      <c r="S271">
        <v>12</v>
      </c>
      <c r="T271">
        <v>44</v>
      </c>
      <c r="U271">
        <v>106</v>
      </c>
      <c r="V271" s="1" t="s">
        <v>2610</v>
      </c>
      <c r="W271" s="1" t="s">
        <v>2551</v>
      </c>
      <c r="X271" s="5" t="s">
        <v>2627</v>
      </c>
      <c r="Y271" s="5" t="s">
        <v>2564</v>
      </c>
      <c r="Z271" s="5" t="s">
        <v>13</v>
      </c>
      <c r="AA271" s="5"/>
    </row>
    <row r="272" spans="1:27" ht="12" customHeight="1" x14ac:dyDescent="0.15">
      <c r="A272" s="1" t="s">
        <v>92</v>
      </c>
      <c r="B272" s="1" t="s">
        <v>55</v>
      </c>
      <c r="C272" s="1" t="s">
        <v>23</v>
      </c>
      <c r="D272" s="1" t="s">
        <v>2437</v>
      </c>
      <c r="E272" s="1" t="s">
        <v>10</v>
      </c>
      <c r="F272" s="1" t="s">
        <v>109</v>
      </c>
      <c r="G272" s="1" t="s">
        <v>24</v>
      </c>
      <c r="H272" s="1" t="s">
        <v>13</v>
      </c>
      <c r="I272">
        <v>12669</v>
      </c>
      <c r="J272">
        <v>15003</v>
      </c>
      <c r="K272">
        <v>16270</v>
      </c>
      <c r="L272">
        <v>14315</v>
      </c>
      <c r="M272">
        <v>14357</v>
      </c>
      <c r="N272">
        <v>13869</v>
      </c>
      <c r="O272">
        <v>12404</v>
      </c>
      <c r="P272">
        <v>12556</v>
      </c>
      <c r="Q272">
        <v>11912</v>
      </c>
      <c r="R272">
        <v>11963</v>
      </c>
      <c r="S272">
        <v>11830</v>
      </c>
      <c r="T272">
        <v>6806</v>
      </c>
      <c r="U272">
        <v>6794</v>
      </c>
      <c r="V272" s="1" t="s">
        <v>2610</v>
      </c>
      <c r="W272" s="1" t="s">
        <v>2551</v>
      </c>
      <c r="X272" s="5" t="s">
        <v>2627</v>
      </c>
      <c r="Y272" s="5" t="s">
        <v>2559</v>
      </c>
      <c r="Z272" s="5" t="s">
        <v>13</v>
      </c>
      <c r="AA272" s="5"/>
    </row>
    <row r="273" spans="1:27" ht="12" customHeight="1" x14ac:dyDescent="0.15">
      <c r="A273" s="1" t="s">
        <v>92</v>
      </c>
      <c r="B273" s="1" t="s">
        <v>110</v>
      </c>
      <c r="C273" s="1" t="s">
        <v>9</v>
      </c>
      <c r="D273" s="1" t="s">
        <v>2437</v>
      </c>
      <c r="E273" s="1" t="s">
        <v>10</v>
      </c>
      <c r="F273" s="1" t="s">
        <v>111</v>
      </c>
      <c r="G273" s="1" t="s">
        <v>12</v>
      </c>
      <c r="H273" s="1" t="s">
        <v>13</v>
      </c>
      <c r="I273">
        <v>135098</v>
      </c>
      <c r="J273">
        <v>132641</v>
      </c>
      <c r="K273">
        <v>133640</v>
      </c>
      <c r="L273">
        <v>111514</v>
      </c>
      <c r="M273">
        <v>126321</v>
      </c>
      <c r="N273">
        <v>144628</v>
      </c>
      <c r="O273">
        <v>121914</v>
      </c>
      <c r="P273">
        <v>138059</v>
      </c>
      <c r="Q273">
        <v>122066</v>
      </c>
      <c r="R273">
        <v>135578</v>
      </c>
      <c r="S273">
        <v>114874</v>
      </c>
      <c r="T273">
        <v>122952</v>
      </c>
      <c r="U273">
        <v>131536</v>
      </c>
      <c r="V273" s="1" t="s">
        <v>2610</v>
      </c>
      <c r="W273" s="1" t="s">
        <v>2551</v>
      </c>
      <c r="X273" s="5" t="s">
        <v>2628</v>
      </c>
      <c r="Y273" s="5" t="s">
        <v>2553</v>
      </c>
      <c r="Z273" s="5" t="s">
        <v>13</v>
      </c>
      <c r="AA273" s="5"/>
    </row>
    <row r="274" spans="1:27" ht="12" customHeight="1" x14ac:dyDescent="0.15">
      <c r="A274" s="1" t="s">
        <v>92</v>
      </c>
      <c r="B274" s="1" t="s">
        <v>110</v>
      </c>
      <c r="C274" s="1" t="s">
        <v>15</v>
      </c>
      <c r="D274" s="1" t="s">
        <v>2437</v>
      </c>
      <c r="E274" s="1" t="s">
        <v>10</v>
      </c>
      <c r="F274" s="1" t="s">
        <v>111</v>
      </c>
      <c r="G274" s="1" t="s">
        <v>16</v>
      </c>
      <c r="H274" s="1" t="s">
        <v>13</v>
      </c>
      <c r="I274">
        <v>17</v>
      </c>
      <c r="J274">
        <v>160</v>
      </c>
      <c r="K274">
        <v>175</v>
      </c>
      <c r="L274">
        <v>140</v>
      </c>
      <c r="M274">
        <v>225</v>
      </c>
      <c r="N274">
        <v>0</v>
      </c>
      <c r="O274">
        <v>0</v>
      </c>
      <c r="P274">
        <v>0</v>
      </c>
      <c r="Q274">
        <v>0</v>
      </c>
      <c r="R274">
        <v>231</v>
      </c>
      <c r="S274">
        <v>0</v>
      </c>
      <c r="T274">
        <v>0</v>
      </c>
      <c r="U274">
        <v>0</v>
      </c>
      <c r="V274" s="1" t="s">
        <v>2610</v>
      </c>
      <c r="W274" s="1" t="s">
        <v>2551</v>
      </c>
      <c r="X274" s="5" t="s">
        <v>2628</v>
      </c>
      <c r="Y274" s="5" t="s">
        <v>2561</v>
      </c>
      <c r="Z274" s="5" t="s">
        <v>13</v>
      </c>
      <c r="AA274" s="5"/>
    </row>
    <row r="275" spans="1:27" ht="12" customHeight="1" x14ac:dyDescent="0.15">
      <c r="A275" s="1" t="s">
        <v>92</v>
      </c>
      <c r="B275" s="1" t="s">
        <v>110</v>
      </c>
      <c r="C275" s="1" t="s">
        <v>17</v>
      </c>
      <c r="D275" s="1" t="s">
        <v>2437</v>
      </c>
      <c r="E275" s="1" t="s">
        <v>10</v>
      </c>
      <c r="F275" s="1" t="s">
        <v>111</v>
      </c>
      <c r="G275" s="1" t="s">
        <v>18</v>
      </c>
      <c r="H275" s="1" t="s">
        <v>13</v>
      </c>
      <c r="I275">
        <v>132417</v>
      </c>
      <c r="J275">
        <v>131897</v>
      </c>
      <c r="K275">
        <v>139777</v>
      </c>
      <c r="L275">
        <v>117971</v>
      </c>
      <c r="M275">
        <v>129116</v>
      </c>
      <c r="N275">
        <v>144792</v>
      </c>
      <c r="O275">
        <v>118465</v>
      </c>
      <c r="P275">
        <v>129853</v>
      </c>
      <c r="Q275">
        <v>126426</v>
      </c>
      <c r="R275">
        <v>131565</v>
      </c>
      <c r="S275">
        <v>114077</v>
      </c>
      <c r="T275">
        <v>120900</v>
      </c>
      <c r="U275">
        <v>129560</v>
      </c>
      <c r="V275" s="1" t="s">
        <v>2610</v>
      </c>
      <c r="W275" s="1" t="s">
        <v>2551</v>
      </c>
      <c r="X275" s="5" t="s">
        <v>2628</v>
      </c>
      <c r="Y275" s="5" t="s">
        <v>2562</v>
      </c>
      <c r="Z275" s="5" t="s">
        <v>13</v>
      </c>
      <c r="AA275" s="5"/>
    </row>
    <row r="276" spans="1:27" ht="12" customHeight="1" x14ac:dyDescent="0.15">
      <c r="A276" s="1" t="s">
        <v>92</v>
      </c>
      <c r="B276" s="1" t="s">
        <v>110</v>
      </c>
      <c r="C276" s="1" t="s">
        <v>19</v>
      </c>
      <c r="D276" s="1" t="s">
        <v>2437</v>
      </c>
      <c r="E276" s="1" t="s">
        <v>10</v>
      </c>
      <c r="F276" s="1" t="s">
        <v>111</v>
      </c>
      <c r="G276" s="1" t="s">
        <v>20</v>
      </c>
      <c r="H276" s="1" t="s">
        <v>13</v>
      </c>
      <c r="I276">
        <v>1485</v>
      </c>
      <c r="J276">
        <v>1145</v>
      </c>
      <c r="K276">
        <v>884</v>
      </c>
      <c r="L276">
        <v>857</v>
      </c>
      <c r="M276">
        <v>996</v>
      </c>
      <c r="N276">
        <v>1012</v>
      </c>
      <c r="O276">
        <v>983</v>
      </c>
      <c r="P276">
        <v>991</v>
      </c>
      <c r="Q276">
        <v>1057</v>
      </c>
      <c r="R276">
        <v>967</v>
      </c>
      <c r="S276">
        <v>812</v>
      </c>
      <c r="T276">
        <v>814</v>
      </c>
      <c r="U276">
        <v>928</v>
      </c>
      <c r="V276" s="1" t="s">
        <v>2610</v>
      </c>
      <c r="W276" s="1" t="s">
        <v>2551</v>
      </c>
      <c r="X276" s="5" t="s">
        <v>2628</v>
      </c>
      <c r="Y276" s="5" t="s">
        <v>2557</v>
      </c>
      <c r="Z276" s="5" t="s">
        <v>13</v>
      </c>
      <c r="AA276" s="5"/>
    </row>
    <row r="277" spans="1:27" ht="12" customHeight="1" x14ac:dyDescent="0.15">
      <c r="A277" s="1" t="s">
        <v>92</v>
      </c>
      <c r="B277" s="1" t="s">
        <v>110</v>
      </c>
      <c r="C277" s="1" t="s">
        <v>21</v>
      </c>
      <c r="D277" s="1" t="s">
        <v>2437</v>
      </c>
      <c r="E277" s="1" t="s">
        <v>10</v>
      </c>
      <c r="F277" s="1" t="s">
        <v>111</v>
      </c>
      <c r="G277" s="1" t="s">
        <v>22</v>
      </c>
      <c r="H277" s="1" t="s">
        <v>13</v>
      </c>
      <c r="I277">
        <v>147</v>
      </c>
      <c r="J277">
        <v>362</v>
      </c>
      <c r="K277">
        <v>67</v>
      </c>
      <c r="L277">
        <v>437</v>
      </c>
      <c r="M277">
        <v>197</v>
      </c>
      <c r="N277">
        <v>468</v>
      </c>
      <c r="O277">
        <v>186</v>
      </c>
      <c r="P277">
        <v>491</v>
      </c>
      <c r="Q277">
        <v>420</v>
      </c>
      <c r="R277">
        <v>328</v>
      </c>
      <c r="S277">
        <v>594</v>
      </c>
      <c r="T277">
        <v>507</v>
      </c>
      <c r="U277">
        <v>322</v>
      </c>
      <c r="V277" s="1" t="s">
        <v>2610</v>
      </c>
      <c r="W277" s="1" t="s">
        <v>2551</v>
      </c>
      <c r="X277" s="5" t="s">
        <v>2628</v>
      </c>
      <c r="Y277" s="5" t="s">
        <v>2564</v>
      </c>
      <c r="Z277" s="5" t="s">
        <v>13</v>
      </c>
      <c r="AA277" s="5"/>
    </row>
    <row r="278" spans="1:27" ht="12" customHeight="1" x14ac:dyDescent="0.15">
      <c r="A278" s="1" t="s">
        <v>92</v>
      </c>
      <c r="B278" s="1" t="s">
        <v>110</v>
      </c>
      <c r="C278" s="1" t="s">
        <v>23</v>
      </c>
      <c r="D278" s="1" t="s">
        <v>2437</v>
      </c>
      <c r="E278" s="1" t="s">
        <v>10</v>
      </c>
      <c r="F278" s="1" t="s">
        <v>111</v>
      </c>
      <c r="G278" s="1" t="s">
        <v>24</v>
      </c>
      <c r="H278" s="1" t="s">
        <v>13</v>
      </c>
      <c r="I278">
        <v>40818</v>
      </c>
      <c r="J278">
        <v>46005</v>
      </c>
      <c r="K278">
        <v>34223</v>
      </c>
      <c r="L278">
        <v>31517</v>
      </c>
      <c r="M278">
        <v>27235</v>
      </c>
      <c r="N278">
        <v>27081</v>
      </c>
      <c r="O278">
        <v>27691</v>
      </c>
      <c r="P278">
        <v>35530</v>
      </c>
      <c r="Q278">
        <v>30886</v>
      </c>
      <c r="R278">
        <v>36722</v>
      </c>
      <c r="S278">
        <v>36268</v>
      </c>
      <c r="T278">
        <v>35509</v>
      </c>
      <c r="U278">
        <v>35371</v>
      </c>
      <c r="V278" s="1" t="s">
        <v>2610</v>
      </c>
      <c r="W278" s="1" t="s">
        <v>2551</v>
      </c>
      <c r="X278" s="5" t="s">
        <v>2628</v>
      </c>
      <c r="Y278" s="5" t="s">
        <v>2559</v>
      </c>
      <c r="Z278" s="5" t="s">
        <v>13</v>
      </c>
      <c r="AA278" s="5"/>
    </row>
    <row r="279" spans="1:27" ht="12" customHeight="1" x14ac:dyDescent="0.15">
      <c r="A279" s="1" t="s">
        <v>92</v>
      </c>
      <c r="B279" s="1" t="s">
        <v>112</v>
      </c>
      <c r="C279" s="1" t="s">
        <v>9</v>
      </c>
      <c r="D279" s="1" t="s">
        <v>2437</v>
      </c>
      <c r="E279" s="1" t="s">
        <v>10</v>
      </c>
      <c r="F279" s="1" t="s">
        <v>113</v>
      </c>
      <c r="G279" s="1" t="s">
        <v>12</v>
      </c>
      <c r="H279" s="1" t="s">
        <v>13</v>
      </c>
      <c r="I279">
        <v>3181163</v>
      </c>
      <c r="J279">
        <v>2881395</v>
      </c>
      <c r="K279">
        <v>3228226</v>
      </c>
      <c r="L279">
        <v>2699025</v>
      </c>
      <c r="M279">
        <v>2666468</v>
      </c>
      <c r="N279">
        <v>2900302</v>
      </c>
      <c r="O279">
        <v>2654063</v>
      </c>
      <c r="P279">
        <v>2908449</v>
      </c>
      <c r="Q279">
        <v>2809813</v>
      </c>
      <c r="R279">
        <v>2718665</v>
      </c>
      <c r="S279">
        <v>2822345</v>
      </c>
      <c r="T279">
        <v>2611410</v>
      </c>
      <c r="U279">
        <v>3119913</v>
      </c>
      <c r="V279" s="1" t="s">
        <v>2610</v>
      </c>
      <c r="W279" s="1" t="s">
        <v>2551</v>
      </c>
      <c r="X279" s="5" t="s">
        <v>2629</v>
      </c>
      <c r="Y279" s="5" t="s">
        <v>2553</v>
      </c>
      <c r="Z279" s="5" t="s">
        <v>13</v>
      </c>
      <c r="AA279" s="5"/>
    </row>
    <row r="280" spans="1:27" ht="12" customHeight="1" x14ac:dyDescent="0.15">
      <c r="A280" s="1" t="s">
        <v>92</v>
      </c>
      <c r="B280" s="1" t="s">
        <v>112</v>
      </c>
      <c r="C280" s="1" t="s">
        <v>15</v>
      </c>
      <c r="D280" s="1" t="s">
        <v>2437</v>
      </c>
      <c r="E280" s="1" t="s">
        <v>10</v>
      </c>
      <c r="F280" s="1" t="s">
        <v>113</v>
      </c>
      <c r="G280" s="1" t="s">
        <v>16</v>
      </c>
      <c r="H280" s="1" t="s">
        <v>13</v>
      </c>
      <c r="I280">
        <v>43949</v>
      </c>
      <c r="J280">
        <v>56861</v>
      </c>
      <c r="K280">
        <v>44558</v>
      </c>
      <c r="L280">
        <v>45526</v>
      </c>
      <c r="M280">
        <v>41495</v>
      </c>
      <c r="N280">
        <v>63023</v>
      </c>
      <c r="O280">
        <v>42059</v>
      </c>
      <c r="P280">
        <v>49330</v>
      </c>
      <c r="Q280">
        <v>43949</v>
      </c>
      <c r="R280">
        <v>31008</v>
      </c>
      <c r="S280">
        <v>42175</v>
      </c>
      <c r="T280">
        <v>26351</v>
      </c>
      <c r="U280">
        <v>51902</v>
      </c>
      <c r="V280" s="1" t="s">
        <v>2610</v>
      </c>
      <c r="W280" s="1" t="s">
        <v>2551</v>
      </c>
      <c r="X280" s="5" t="s">
        <v>2629</v>
      </c>
      <c r="Y280" s="5" t="s">
        <v>2561</v>
      </c>
      <c r="Z280" s="5" t="s">
        <v>13</v>
      </c>
      <c r="AA280" s="5"/>
    </row>
    <row r="281" spans="1:27" ht="12" customHeight="1" x14ac:dyDescent="0.15">
      <c r="A281" s="1" t="s">
        <v>92</v>
      </c>
      <c r="B281" s="1" t="s">
        <v>112</v>
      </c>
      <c r="C281" s="1" t="s">
        <v>17</v>
      </c>
      <c r="D281" s="1" t="s">
        <v>2437</v>
      </c>
      <c r="E281" s="1" t="s">
        <v>10</v>
      </c>
      <c r="F281" s="1" t="s">
        <v>113</v>
      </c>
      <c r="G281" s="1" t="s">
        <v>18</v>
      </c>
      <c r="H281" s="1" t="s">
        <v>13</v>
      </c>
      <c r="I281">
        <v>1280676</v>
      </c>
      <c r="J281">
        <v>1067832</v>
      </c>
      <c r="K281">
        <v>1247241</v>
      </c>
      <c r="L281">
        <v>1029296</v>
      </c>
      <c r="M281">
        <v>1118883</v>
      </c>
      <c r="N281">
        <v>1163229</v>
      </c>
      <c r="O281">
        <v>1187035</v>
      </c>
      <c r="P281">
        <v>1172753</v>
      </c>
      <c r="Q281">
        <v>1144744</v>
      </c>
      <c r="R281">
        <v>1082593</v>
      </c>
      <c r="S281">
        <v>1162414</v>
      </c>
      <c r="T281">
        <v>1096552</v>
      </c>
      <c r="U281">
        <v>1211370</v>
      </c>
      <c r="V281" s="1" t="s">
        <v>2610</v>
      </c>
      <c r="W281" s="1" t="s">
        <v>2551</v>
      </c>
      <c r="X281" s="5" t="s">
        <v>2629</v>
      </c>
      <c r="Y281" s="5" t="s">
        <v>2562</v>
      </c>
      <c r="Z281" s="5" t="s">
        <v>13</v>
      </c>
      <c r="AA281" s="5"/>
    </row>
    <row r="282" spans="1:27" ht="12" customHeight="1" x14ac:dyDescent="0.15">
      <c r="A282" s="1" t="s">
        <v>92</v>
      </c>
      <c r="B282" s="1" t="s">
        <v>112</v>
      </c>
      <c r="C282" s="1" t="s">
        <v>19</v>
      </c>
      <c r="D282" s="1" t="s">
        <v>2437</v>
      </c>
      <c r="E282" s="1" t="s">
        <v>10</v>
      </c>
      <c r="F282" s="1" t="s">
        <v>113</v>
      </c>
      <c r="G282" s="1" t="s">
        <v>20</v>
      </c>
      <c r="H282" s="1" t="s">
        <v>13</v>
      </c>
      <c r="I282">
        <v>1802284</v>
      </c>
      <c r="J282">
        <v>1631999</v>
      </c>
      <c r="K282">
        <v>1820177</v>
      </c>
      <c r="L282">
        <v>1654524</v>
      </c>
      <c r="M282">
        <v>1516624</v>
      </c>
      <c r="N282">
        <v>1402729</v>
      </c>
      <c r="O282">
        <v>1426460</v>
      </c>
      <c r="P282">
        <v>1556644</v>
      </c>
      <c r="Q282">
        <v>1597001</v>
      </c>
      <c r="R282">
        <v>1478258</v>
      </c>
      <c r="S282">
        <v>1482035</v>
      </c>
      <c r="T282">
        <v>1537764</v>
      </c>
      <c r="U282">
        <v>1723137</v>
      </c>
      <c r="V282" s="1" t="s">
        <v>2610</v>
      </c>
      <c r="W282" s="1" t="s">
        <v>2551</v>
      </c>
      <c r="X282" s="5" t="s">
        <v>2629</v>
      </c>
      <c r="Y282" s="5" t="s">
        <v>2557</v>
      </c>
      <c r="Z282" s="5" t="s">
        <v>13</v>
      </c>
      <c r="AA282" s="5"/>
    </row>
    <row r="283" spans="1:27" ht="12" customHeight="1" x14ac:dyDescent="0.15">
      <c r="A283" s="1" t="s">
        <v>92</v>
      </c>
      <c r="B283" s="1" t="s">
        <v>112</v>
      </c>
      <c r="C283" s="1" t="s">
        <v>21</v>
      </c>
      <c r="D283" s="1" t="s">
        <v>2437</v>
      </c>
      <c r="E283" s="1" t="s">
        <v>10</v>
      </c>
      <c r="F283" s="1" t="s">
        <v>113</v>
      </c>
      <c r="G283" s="1" t="s">
        <v>22</v>
      </c>
      <c r="H283" s="1" t="s">
        <v>13</v>
      </c>
      <c r="I283">
        <v>190072</v>
      </c>
      <c r="J283">
        <v>167645</v>
      </c>
      <c r="K283">
        <v>164584</v>
      </c>
      <c r="L283">
        <v>193387</v>
      </c>
      <c r="M283">
        <v>180101</v>
      </c>
      <c r="N283">
        <v>213643</v>
      </c>
      <c r="O283">
        <v>136132</v>
      </c>
      <c r="P283">
        <v>217934</v>
      </c>
      <c r="Q283">
        <v>166766</v>
      </c>
      <c r="R283">
        <v>144128</v>
      </c>
      <c r="S283">
        <v>181299</v>
      </c>
      <c r="T283">
        <v>133189</v>
      </c>
      <c r="U283">
        <v>167382</v>
      </c>
      <c r="V283" s="1" t="s">
        <v>2610</v>
      </c>
      <c r="W283" s="1" t="s">
        <v>2551</v>
      </c>
      <c r="X283" s="5" t="s">
        <v>2629</v>
      </c>
      <c r="Y283" s="5" t="s">
        <v>2564</v>
      </c>
      <c r="Z283" s="5" t="s">
        <v>13</v>
      </c>
      <c r="AA283" s="5"/>
    </row>
    <row r="284" spans="1:27" ht="12" customHeight="1" x14ac:dyDescent="0.15">
      <c r="A284" s="1" t="s">
        <v>92</v>
      </c>
      <c r="B284" s="1" t="s">
        <v>112</v>
      </c>
      <c r="C284" s="1" t="s">
        <v>23</v>
      </c>
      <c r="D284" s="1" t="s">
        <v>2437</v>
      </c>
      <c r="E284" s="1" t="s">
        <v>10</v>
      </c>
      <c r="F284" s="1" t="s">
        <v>113</v>
      </c>
      <c r="G284" s="1" t="s">
        <v>24</v>
      </c>
      <c r="H284" s="1" t="s">
        <v>13</v>
      </c>
      <c r="I284">
        <v>1152216</v>
      </c>
      <c r="J284">
        <v>1217862</v>
      </c>
      <c r="K284">
        <v>1254811</v>
      </c>
      <c r="L284">
        <v>1117986</v>
      </c>
      <c r="M284">
        <v>1005167</v>
      </c>
      <c r="N284">
        <v>1182365</v>
      </c>
      <c r="O284">
        <v>1123645</v>
      </c>
      <c r="P284">
        <v>1127020</v>
      </c>
      <c r="Q284">
        <v>1065055</v>
      </c>
      <c r="R284">
        <v>1102672</v>
      </c>
      <c r="S284">
        <v>1137413</v>
      </c>
      <c r="T284">
        <v>1008834</v>
      </c>
      <c r="U284">
        <v>1074120</v>
      </c>
      <c r="V284" s="1" t="s">
        <v>2610</v>
      </c>
      <c r="W284" s="1" t="s">
        <v>2551</v>
      </c>
      <c r="X284" s="5" t="s">
        <v>2629</v>
      </c>
      <c r="Y284" s="5" t="s">
        <v>2559</v>
      </c>
      <c r="Z284" s="5" t="s">
        <v>13</v>
      </c>
      <c r="AA284" s="5"/>
    </row>
    <row r="285" spans="1:27" ht="12" customHeight="1" x14ac:dyDescent="0.15">
      <c r="A285" s="1" t="s">
        <v>92</v>
      </c>
      <c r="B285" s="1" t="s">
        <v>114</v>
      </c>
      <c r="C285" s="1" t="s">
        <v>9</v>
      </c>
      <c r="D285" s="1" t="s">
        <v>2437</v>
      </c>
      <c r="E285" s="1" t="s">
        <v>10</v>
      </c>
      <c r="F285" s="1" t="s">
        <v>115</v>
      </c>
      <c r="G285" s="1" t="s">
        <v>12</v>
      </c>
      <c r="H285" s="1" t="s">
        <v>13</v>
      </c>
      <c r="I285">
        <v>44104</v>
      </c>
      <c r="J285">
        <v>40827</v>
      </c>
      <c r="K285">
        <v>43785</v>
      </c>
      <c r="L285">
        <v>46210</v>
      </c>
      <c r="M285">
        <v>46778</v>
      </c>
      <c r="N285">
        <v>45314</v>
      </c>
      <c r="O285">
        <v>43895</v>
      </c>
      <c r="P285">
        <v>48711</v>
      </c>
      <c r="Q285">
        <v>43621</v>
      </c>
      <c r="R285">
        <v>37633</v>
      </c>
      <c r="S285">
        <v>39346</v>
      </c>
      <c r="T285">
        <v>38559</v>
      </c>
      <c r="U285">
        <v>37334</v>
      </c>
      <c r="V285" s="1" t="s">
        <v>2610</v>
      </c>
      <c r="W285" s="1" t="s">
        <v>2551</v>
      </c>
      <c r="X285" s="5" t="s">
        <v>2630</v>
      </c>
      <c r="Y285" s="5" t="s">
        <v>2553</v>
      </c>
      <c r="Z285" s="5" t="s">
        <v>13</v>
      </c>
      <c r="AA285" s="5"/>
    </row>
    <row r="286" spans="1:27" ht="12" customHeight="1" x14ac:dyDescent="0.15">
      <c r="A286" s="1" t="s">
        <v>92</v>
      </c>
      <c r="B286" s="1" t="s">
        <v>114</v>
      </c>
      <c r="C286" s="1" t="s">
        <v>15</v>
      </c>
      <c r="D286" s="1" t="s">
        <v>2437</v>
      </c>
      <c r="E286" s="1" t="s">
        <v>10</v>
      </c>
      <c r="F286" s="1" t="s">
        <v>115</v>
      </c>
      <c r="G286" s="1" t="s">
        <v>16</v>
      </c>
      <c r="H286" s="1" t="s">
        <v>13</v>
      </c>
      <c r="I286">
        <v>0</v>
      </c>
      <c r="J286">
        <v>0</v>
      </c>
      <c r="K286">
        <v>0</v>
      </c>
      <c r="L286">
        <v>0</v>
      </c>
      <c r="M286">
        <v>0</v>
      </c>
      <c r="N286">
        <v>0</v>
      </c>
      <c r="O286">
        <v>0</v>
      </c>
      <c r="P286">
        <v>0</v>
      </c>
      <c r="Q286">
        <v>0</v>
      </c>
      <c r="R286">
        <v>0</v>
      </c>
      <c r="S286">
        <v>0</v>
      </c>
      <c r="T286">
        <v>0</v>
      </c>
      <c r="U286">
        <v>0</v>
      </c>
      <c r="V286" s="1" t="s">
        <v>2610</v>
      </c>
      <c r="W286" s="1" t="s">
        <v>2551</v>
      </c>
      <c r="X286" s="5" t="s">
        <v>2630</v>
      </c>
      <c r="Y286" s="5" t="s">
        <v>2561</v>
      </c>
      <c r="Z286" s="5" t="s">
        <v>13</v>
      </c>
      <c r="AA286" s="5"/>
    </row>
    <row r="287" spans="1:27" ht="12" customHeight="1" x14ac:dyDescent="0.15">
      <c r="A287" s="1" t="s">
        <v>92</v>
      </c>
      <c r="B287" s="1" t="s">
        <v>114</v>
      </c>
      <c r="C287" s="1" t="s">
        <v>17</v>
      </c>
      <c r="D287" s="1" t="s">
        <v>2437</v>
      </c>
      <c r="E287" s="1" t="s">
        <v>10</v>
      </c>
      <c r="F287" s="1" t="s">
        <v>115</v>
      </c>
      <c r="G287" s="1" t="s">
        <v>18</v>
      </c>
      <c r="H287" s="1" t="s">
        <v>13</v>
      </c>
      <c r="I287">
        <v>28341</v>
      </c>
      <c r="J287">
        <v>23621</v>
      </c>
      <c r="K287">
        <v>23883</v>
      </c>
      <c r="L287">
        <v>26934</v>
      </c>
      <c r="M287">
        <v>26878</v>
      </c>
      <c r="N287">
        <v>27511</v>
      </c>
      <c r="O287">
        <v>28360</v>
      </c>
      <c r="P287">
        <v>27611</v>
      </c>
      <c r="Q287">
        <v>25397</v>
      </c>
      <c r="R287">
        <v>23051</v>
      </c>
      <c r="S287">
        <v>21361</v>
      </c>
      <c r="T287">
        <v>21470</v>
      </c>
      <c r="U287">
        <v>22892</v>
      </c>
      <c r="V287" s="1" t="s">
        <v>2610</v>
      </c>
      <c r="W287" s="1" t="s">
        <v>2551</v>
      </c>
      <c r="X287" s="5" t="s">
        <v>2630</v>
      </c>
      <c r="Y287" s="5" t="s">
        <v>2562</v>
      </c>
      <c r="Z287" s="5" t="s">
        <v>13</v>
      </c>
      <c r="AA287" s="5"/>
    </row>
    <row r="288" spans="1:27" ht="12" customHeight="1" x14ac:dyDescent="0.15">
      <c r="A288" s="1" t="s">
        <v>92</v>
      </c>
      <c r="B288" s="1" t="s">
        <v>114</v>
      </c>
      <c r="C288" s="1" t="s">
        <v>19</v>
      </c>
      <c r="D288" s="1" t="s">
        <v>2437</v>
      </c>
      <c r="E288" s="1" t="s">
        <v>10</v>
      </c>
      <c r="F288" s="1" t="s">
        <v>115</v>
      </c>
      <c r="G288" s="1" t="s">
        <v>20</v>
      </c>
      <c r="H288" s="1" t="s">
        <v>13</v>
      </c>
      <c r="I288">
        <v>14705</v>
      </c>
      <c r="J288">
        <v>15612</v>
      </c>
      <c r="K288">
        <v>17372</v>
      </c>
      <c r="L288">
        <v>15836</v>
      </c>
      <c r="M288">
        <v>17619</v>
      </c>
      <c r="N288">
        <v>13591</v>
      </c>
      <c r="O288">
        <v>14673</v>
      </c>
      <c r="P288">
        <v>18214</v>
      </c>
      <c r="Q288">
        <v>14689</v>
      </c>
      <c r="R288">
        <v>14681</v>
      </c>
      <c r="S288">
        <v>13528</v>
      </c>
      <c r="T288">
        <v>13914</v>
      </c>
      <c r="U288">
        <v>14594</v>
      </c>
      <c r="V288" s="1" t="s">
        <v>2610</v>
      </c>
      <c r="W288" s="1" t="s">
        <v>2551</v>
      </c>
      <c r="X288" s="5" t="s">
        <v>2630</v>
      </c>
      <c r="Y288" s="5" t="s">
        <v>2557</v>
      </c>
      <c r="Z288" s="5" t="s">
        <v>13</v>
      </c>
      <c r="AA288" s="5"/>
    </row>
    <row r="289" spans="1:27" ht="12" customHeight="1" x14ac:dyDescent="0.15">
      <c r="A289" s="1" t="s">
        <v>92</v>
      </c>
      <c r="B289" s="1" t="s">
        <v>114</v>
      </c>
      <c r="C289" s="1" t="s">
        <v>21</v>
      </c>
      <c r="D289" s="1" t="s">
        <v>2437</v>
      </c>
      <c r="E289" s="1" t="s">
        <v>10</v>
      </c>
      <c r="F289" s="1" t="s">
        <v>115</v>
      </c>
      <c r="G289" s="1" t="s">
        <v>22</v>
      </c>
      <c r="H289" s="1" t="s">
        <v>13</v>
      </c>
      <c r="I289">
        <v>2455</v>
      </c>
      <c r="J289">
        <v>2666</v>
      </c>
      <c r="K289">
        <v>1926</v>
      </c>
      <c r="L289">
        <v>2284</v>
      </c>
      <c r="M289">
        <v>2522</v>
      </c>
      <c r="N289">
        <v>2487</v>
      </c>
      <c r="O289">
        <v>2632</v>
      </c>
      <c r="P289">
        <v>2577</v>
      </c>
      <c r="Q289">
        <v>2744</v>
      </c>
      <c r="R289">
        <v>2179</v>
      </c>
      <c r="S289">
        <v>2507</v>
      </c>
      <c r="T289">
        <v>1810</v>
      </c>
      <c r="U289">
        <v>2444</v>
      </c>
      <c r="V289" s="1" t="s">
        <v>2610</v>
      </c>
      <c r="W289" s="1" t="s">
        <v>2551</v>
      </c>
      <c r="X289" s="5" t="s">
        <v>2630</v>
      </c>
      <c r="Y289" s="5" t="s">
        <v>2564</v>
      </c>
      <c r="Z289" s="5" t="s">
        <v>13</v>
      </c>
      <c r="AA289" s="5"/>
    </row>
    <row r="290" spans="1:27" ht="12" customHeight="1" x14ac:dyDescent="0.15">
      <c r="A290" s="1" t="s">
        <v>92</v>
      </c>
      <c r="B290" s="1" t="s">
        <v>114</v>
      </c>
      <c r="C290" s="1" t="s">
        <v>23</v>
      </c>
      <c r="D290" s="1" t="s">
        <v>2437</v>
      </c>
      <c r="E290" s="1" t="s">
        <v>10</v>
      </c>
      <c r="F290" s="1" t="s">
        <v>115</v>
      </c>
      <c r="G290" s="1" t="s">
        <v>24</v>
      </c>
      <c r="H290" s="1" t="s">
        <v>13</v>
      </c>
      <c r="I290">
        <v>10863</v>
      </c>
      <c r="J290">
        <v>9746</v>
      </c>
      <c r="K290">
        <v>10259</v>
      </c>
      <c r="L290">
        <v>11320</v>
      </c>
      <c r="M290">
        <v>11081</v>
      </c>
      <c r="N290">
        <v>12768</v>
      </c>
      <c r="O290">
        <v>10992</v>
      </c>
      <c r="P290">
        <v>11281</v>
      </c>
      <c r="Q290">
        <v>12028</v>
      </c>
      <c r="R290">
        <v>9701</v>
      </c>
      <c r="S290">
        <v>11638</v>
      </c>
      <c r="T290">
        <v>12973</v>
      </c>
      <c r="U290">
        <v>10284</v>
      </c>
      <c r="V290" s="1" t="s">
        <v>2610</v>
      </c>
      <c r="W290" s="1" t="s">
        <v>2551</v>
      </c>
      <c r="X290" s="5" t="s">
        <v>2630</v>
      </c>
      <c r="Y290" s="5" t="s">
        <v>2559</v>
      </c>
      <c r="Z290" s="5" t="s">
        <v>13</v>
      </c>
      <c r="AA290" s="5"/>
    </row>
    <row r="291" spans="1:27" ht="12" customHeight="1" x14ac:dyDescent="0.15">
      <c r="A291" s="1" t="s">
        <v>116</v>
      </c>
      <c r="B291" s="1" t="s">
        <v>8</v>
      </c>
      <c r="C291" s="1" t="s">
        <v>9</v>
      </c>
      <c r="D291" s="1" t="s">
        <v>2438</v>
      </c>
      <c r="E291" s="1" t="s">
        <v>10</v>
      </c>
      <c r="F291" s="1" t="s">
        <v>117</v>
      </c>
      <c r="G291" s="1" t="s">
        <v>12</v>
      </c>
      <c r="H291" s="1" t="s">
        <v>13</v>
      </c>
      <c r="I291">
        <v>16764</v>
      </c>
      <c r="J291">
        <v>13823</v>
      </c>
      <c r="K291">
        <v>13320</v>
      </c>
      <c r="L291">
        <v>9631</v>
      </c>
      <c r="M291">
        <v>9945</v>
      </c>
      <c r="N291">
        <v>9644</v>
      </c>
      <c r="O291">
        <v>9196</v>
      </c>
      <c r="P291">
        <v>9738</v>
      </c>
      <c r="Q291">
        <v>9850</v>
      </c>
      <c r="R291">
        <v>9380</v>
      </c>
      <c r="S291">
        <v>7763</v>
      </c>
      <c r="T291">
        <v>9691</v>
      </c>
      <c r="U291">
        <v>10128</v>
      </c>
      <c r="V291" s="1" t="s">
        <v>2631</v>
      </c>
      <c r="W291" s="1" t="s">
        <v>2551</v>
      </c>
      <c r="X291" s="5" t="s">
        <v>2632</v>
      </c>
      <c r="Y291" s="5" t="s">
        <v>2553</v>
      </c>
      <c r="Z291" s="5" t="s">
        <v>13</v>
      </c>
      <c r="AA291" s="5"/>
    </row>
    <row r="292" spans="1:27" ht="12" customHeight="1" x14ac:dyDescent="0.15">
      <c r="A292" s="1" t="s">
        <v>116</v>
      </c>
      <c r="B292" s="1" t="s">
        <v>8</v>
      </c>
      <c r="C292" s="1" t="s">
        <v>15</v>
      </c>
      <c r="D292" s="1" t="s">
        <v>2438</v>
      </c>
      <c r="E292" s="1" t="s">
        <v>10</v>
      </c>
      <c r="F292" s="1" t="s">
        <v>117</v>
      </c>
      <c r="G292" s="1" t="s">
        <v>16</v>
      </c>
      <c r="H292" s="1" t="s">
        <v>13</v>
      </c>
      <c r="I292">
        <v>163</v>
      </c>
      <c r="J292">
        <v>75</v>
      </c>
      <c r="K292">
        <v>102</v>
      </c>
      <c r="L292">
        <v>46</v>
      </c>
      <c r="M292">
        <v>107</v>
      </c>
      <c r="N292">
        <v>81</v>
      </c>
      <c r="O292">
        <v>126</v>
      </c>
      <c r="P292">
        <v>16</v>
      </c>
      <c r="Q292">
        <v>76</v>
      </c>
      <c r="R292">
        <v>40</v>
      </c>
      <c r="S292">
        <v>36</v>
      </c>
      <c r="T292">
        <v>81</v>
      </c>
      <c r="U292">
        <v>48</v>
      </c>
      <c r="V292" s="1" t="s">
        <v>2631</v>
      </c>
      <c r="W292" s="1" t="s">
        <v>2551</v>
      </c>
      <c r="X292" s="5" t="s">
        <v>2632</v>
      </c>
      <c r="Y292" s="5" t="s">
        <v>2561</v>
      </c>
      <c r="Z292" s="5" t="s">
        <v>13</v>
      </c>
      <c r="AA292" s="5"/>
    </row>
    <row r="293" spans="1:27" ht="12" customHeight="1" x14ac:dyDescent="0.15">
      <c r="A293" s="1" t="s">
        <v>116</v>
      </c>
      <c r="B293" s="1" t="s">
        <v>8</v>
      </c>
      <c r="C293" s="1" t="s">
        <v>17</v>
      </c>
      <c r="D293" s="1" t="s">
        <v>2438</v>
      </c>
      <c r="E293" s="1" t="s">
        <v>10</v>
      </c>
      <c r="F293" s="1" t="s">
        <v>117</v>
      </c>
      <c r="G293" s="1" t="s">
        <v>18</v>
      </c>
      <c r="H293" s="1" t="s">
        <v>13</v>
      </c>
      <c r="I293">
        <v>164</v>
      </c>
      <c r="J293">
        <v>76</v>
      </c>
      <c r="K293">
        <v>103</v>
      </c>
      <c r="L293">
        <v>47</v>
      </c>
      <c r="M293">
        <v>108</v>
      </c>
      <c r="N293">
        <v>82</v>
      </c>
      <c r="O293">
        <v>127</v>
      </c>
      <c r="P293">
        <v>17</v>
      </c>
      <c r="Q293">
        <v>77</v>
      </c>
      <c r="R293">
        <v>41</v>
      </c>
      <c r="S293">
        <v>37</v>
      </c>
      <c r="T293">
        <v>82</v>
      </c>
      <c r="U293">
        <v>49</v>
      </c>
      <c r="V293" s="1" t="s">
        <v>2631</v>
      </c>
      <c r="W293" s="1" t="s">
        <v>2551</v>
      </c>
      <c r="X293" s="5" t="s">
        <v>2632</v>
      </c>
      <c r="Y293" s="5" t="s">
        <v>2562</v>
      </c>
      <c r="Z293" s="5" t="s">
        <v>13</v>
      </c>
      <c r="AA293" s="5"/>
    </row>
    <row r="294" spans="1:27" ht="12" customHeight="1" x14ac:dyDescent="0.15">
      <c r="A294" s="1" t="s">
        <v>116</v>
      </c>
      <c r="B294" s="1" t="s">
        <v>8</v>
      </c>
      <c r="C294" s="1" t="s">
        <v>19</v>
      </c>
      <c r="D294" s="1" t="s">
        <v>2438</v>
      </c>
      <c r="E294" s="1" t="s">
        <v>10</v>
      </c>
      <c r="F294" s="1" t="s">
        <v>117</v>
      </c>
      <c r="G294" s="1" t="s">
        <v>20</v>
      </c>
      <c r="H294" s="1" t="s">
        <v>13</v>
      </c>
      <c r="I294">
        <v>20173</v>
      </c>
      <c r="J294">
        <v>17043</v>
      </c>
      <c r="K294">
        <v>18228</v>
      </c>
      <c r="L294">
        <v>18302</v>
      </c>
      <c r="M294">
        <v>15621</v>
      </c>
      <c r="N294">
        <v>15219</v>
      </c>
      <c r="O294">
        <v>15025</v>
      </c>
      <c r="P294">
        <v>15308</v>
      </c>
      <c r="Q294">
        <v>14659</v>
      </c>
      <c r="R294">
        <v>15257</v>
      </c>
      <c r="S294">
        <v>13948</v>
      </c>
      <c r="T294">
        <v>14686</v>
      </c>
      <c r="U294">
        <v>16318</v>
      </c>
      <c r="V294" s="1" t="s">
        <v>2631</v>
      </c>
      <c r="W294" s="1" t="s">
        <v>2551</v>
      </c>
      <c r="X294" s="5" t="s">
        <v>2632</v>
      </c>
      <c r="Y294" s="5" t="s">
        <v>2557</v>
      </c>
      <c r="Z294" s="5" t="s">
        <v>13</v>
      </c>
      <c r="AA294" s="5"/>
    </row>
    <row r="295" spans="1:27" ht="12" customHeight="1" x14ac:dyDescent="0.15">
      <c r="A295" s="1" t="s">
        <v>116</v>
      </c>
      <c r="B295" s="1" t="s">
        <v>8</v>
      </c>
      <c r="C295" s="1" t="s">
        <v>21</v>
      </c>
      <c r="D295" s="1" t="s">
        <v>2438</v>
      </c>
      <c r="E295" s="1" t="s">
        <v>10</v>
      </c>
      <c r="F295" s="1" t="s">
        <v>117</v>
      </c>
      <c r="G295" s="1" t="s">
        <v>22</v>
      </c>
      <c r="H295" s="1" t="s">
        <v>13</v>
      </c>
      <c r="I295">
        <v>246</v>
      </c>
      <c r="J295">
        <v>189</v>
      </c>
      <c r="K295">
        <v>208</v>
      </c>
      <c r="L295">
        <v>259</v>
      </c>
      <c r="M295">
        <v>226</v>
      </c>
      <c r="N295">
        <v>212</v>
      </c>
      <c r="O295">
        <v>269</v>
      </c>
      <c r="P295">
        <v>137</v>
      </c>
      <c r="Q295">
        <v>127</v>
      </c>
      <c r="R295">
        <v>230</v>
      </c>
      <c r="S295">
        <v>183</v>
      </c>
      <c r="T295">
        <v>167</v>
      </c>
      <c r="U295">
        <v>370</v>
      </c>
      <c r="V295" s="1" t="s">
        <v>2631</v>
      </c>
      <c r="W295" s="1" t="s">
        <v>2551</v>
      </c>
      <c r="X295" s="5" t="s">
        <v>2632</v>
      </c>
      <c r="Y295" s="5" t="s">
        <v>2564</v>
      </c>
      <c r="Z295" s="5" t="s">
        <v>13</v>
      </c>
      <c r="AA295" s="5"/>
    </row>
    <row r="296" spans="1:27" ht="12" customHeight="1" x14ac:dyDescent="0.15">
      <c r="A296" s="1" t="s">
        <v>116</v>
      </c>
      <c r="B296" s="1" t="s">
        <v>8</v>
      </c>
      <c r="C296" s="1" t="s">
        <v>23</v>
      </c>
      <c r="D296" s="1" t="s">
        <v>2438</v>
      </c>
      <c r="E296" s="1" t="s">
        <v>10</v>
      </c>
      <c r="F296" s="1" t="s">
        <v>117</v>
      </c>
      <c r="G296" s="1" t="s">
        <v>24</v>
      </c>
      <c r="H296" s="1" t="s">
        <v>13</v>
      </c>
      <c r="I296">
        <v>154259</v>
      </c>
      <c r="J296">
        <v>150867</v>
      </c>
      <c r="K296">
        <v>145749</v>
      </c>
      <c r="L296">
        <v>136832</v>
      </c>
      <c r="M296">
        <v>130941</v>
      </c>
      <c r="N296">
        <v>125158</v>
      </c>
      <c r="O296">
        <v>119084</v>
      </c>
      <c r="P296">
        <v>113390</v>
      </c>
      <c r="Q296">
        <v>108479</v>
      </c>
      <c r="R296">
        <v>102400</v>
      </c>
      <c r="S296">
        <v>96031</v>
      </c>
      <c r="T296">
        <v>90797</v>
      </c>
      <c r="U296">
        <v>84267</v>
      </c>
      <c r="V296" s="1" t="s">
        <v>2631</v>
      </c>
      <c r="W296" s="1" t="s">
        <v>2551</v>
      </c>
      <c r="X296" s="5" t="s">
        <v>2632</v>
      </c>
      <c r="Y296" s="5" t="s">
        <v>2559</v>
      </c>
      <c r="Z296" s="5" t="s">
        <v>13</v>
      </c>
      <c r="AA296" s="5"/>
    </row>
    <row r="297" spans="1:27" ht="12" customHeight="1" x14ac:dyDescent="0.15">
      <c r="A297" s="1" t="s">
        <v>116</v>
      </c>
      <c r="B297" s="1" t="s">
        <v>25</v>
      </c>
      <c r="C297" s="1" t="s">
        <v>9</v>
      </c>
      <c r="D297" s="1" t="s">
        <v>2438</v>
      </c>
      <c r="E297" s="1" t="s">
        <v>10</v>
      </c>
      <c r="F297" s="1" t="s">
        <v>118</v>
      </c>
      <c r="G297" s="1" t="s">
        <v>12</v>
      </c>
      <c r="H297" s="1" t="s">
        <v>13</v>
      </c>
      <c r="I297">
        <v>1345474</v>
      </c>
      <c r="J297">
        <v>1100935</v>
      </c>
      <c r="K297">
        <v>1241591</v>
      </c>
      <c r="L297">
        <v>1121852</v>
      </c>
      <c r="M297">
        <v>1172156</v>
      </c>
      <c r="N297">
        <v>1197803</v>
      </c>
      <c r="O297">
        <v>1224170</v>
      </c>
      <c r="P297">
        <v>1218687</v>
      </c>
      <c r="Q297">
        <v>1146800</v>
      </c>
      <c r="R297">
        <v>1137626</v>
      </c>
      <c r="S297">
        <v>1189008</v>
      </c>
      <c r="T297">
        <v>1116995</v>
      </c>
      <c r="U297">
        <v>1238782</v>
      </c>
      <c r="V297" s="1" t="s">
        <v>2631</v>
      </c>
      <c r="W297" s="1" t="s">
        <v>2551</v>
      </c>
      <c r="X297" s="5" t="s">
        <v>2633</v>
      </c>
      <c r="Y297" s="5" t="s">
        <v>2553</v>
      </c>
      <c r="Z297" s="5" t="s">
        <v>13</v>
      </c>
      <c r="AA297" s="5"/>
    </row>
    <row r="298" spans="1:27" ht="12" customHeight="1" x14ac:dyDescent="0.15">
      <c r="A298" s="1" t="s">
        <v>116</v>
      </c>
      <c r="B298" s="1" t="s">
        <v>25</v>
      </c>
      <c r="C298" s="1" t="s">
        <v>15</v>
      </c>
      <c r="D298" s="1" t="s">
        <v>2438</v>
      </c>
      <c r="E298" s="1" t="s">
        <v>10</v>
      </c>
      <c r="F298" s="1" t="s">
        <v>118</v>
      </c>
      <c r="G298" s="1" t="s">
        <v>16</v>
      </c>
      <c r="H298" s="1" t="s">
        <v>13</v>
      </c>
      <c r="I298">
        <v>26789</v>
      </c>
      <c r="J298">
        <v>19899</v>
      </c>
      <c r="K298">
        <v>30429</v>
      </c>
      <c r="L298">
        <v>21627</v>
      </c>
      <c r="M298">
        <v>17461</v>
      </c>
      <c r="N298">
        <v>19419</v>
      </c>
      <c r="O298">
        <v>17508</v>
      </c>
      <c r="P298">
        <v>18389</v>
      </c>
      <c r="Q298">
        <v>24113</v>
      </c>
      <c r="R298">
        <v>18186</v>
      </c>
      <c r="S298">
        <v>15824</v>
      </c>
      <c r="T298">
        <v>13783</v>
      </c>
      <c r="U298">
        <v>16878</v>
      </c>
      <c r="V298" s="1" t="s">
        <v>2631</v>
      </c>
      <c r="W298" s="1" t="s">
        <v>2551</v>
      </c>
      <c r="X298" s="5" t="s">
        <v>2633</v>
      </c>
      <c r="Y298" s="5" t="s">
        <v>2561</v>
      </c>
      <c r="Z298" s="5" t="s">
        <v>13</v>
      </c>
      <c r="AA298" s="5"/>
    </row>
    <row r="299" spans="1:27" ht="12" customHeight="1" x14ac:dyDescent="0.15">
      <c r="A299" s="1" t="s">
        <v>116</v>
      </c>
      <c r="B299" s="1" t="s">
        <v>25</v>
      </c>
      <c r="C299" s="1" t="s">
        <v>17</v>
      </c>
      <c r="D299" s="1" t="s">
        <v>2438</v>
      </c>
      <c r="E299" s="1" t="s">
        <v>10</v>
      </c>
      <c r="F299" s="1" t="s">
        <v>118</v>
      </c>
      <c r="G299" s="1" t="s">
        <v>18</v>
      </c>
      <c r="H299" s="1" t="s">
        <v>13</v>
      </c>
      <c r="I299">
        <v>808744</v>
      </c>
      <c r="J299">
        <v>687845</v>
      </c>
      <c r="K299">
        <v>730019</v>
      </c>
      <c r="L299">
        <v>689707</v>
      </c>
      <c r="M299">
        <v>740453</v>
      </c>
      <c r="N299">
        <v>744305</v>
      </c>
      <c r="O299">
        <v>785936</v>
      </c>
      <c r="P299">
        <v>764461</v>
      </c>
      <c r="Q299">
        <v>727792</v>
      </c>
      <c r="R299">
        <v>730417</v>
      </c>
      <c r="S299">
        <v>748825</v>
      </c>
      <c r="T299">
        <v>703308</v>
      </c>
      <c r="U299">
        <v>782245</v>
      </c>
      <c r="V299" s="1" t="s">
        <v>2631</v>
      </c>
      <c r="W299" s="1" t="s">
        <v>2551</v>
      </c>
      <c r="X299" s="5" t="s">
        <v>2633</v>
      </c>
      <c r="Y299" s="5" t="s">
        <v>2562</v>
      </c>
      <c r="Z299" s="5" t="s">
        <v>13</v>
      </c>
      <c r="AA299" s="5"/>
    </row>
    <row r="300" spans="1:27" ht="12" customHeight="1" x14ac:dyDescent="0.15">
      <c r="A300" s="1" t="s">
        <v>116</v>
      </c>
      <c r="B300" s="1" t="s">
        <v>25</v>
      </c>
      <c r="C300" s="1" t="s">
        <v>19</v>
      </c>
      <c r="D300" s="1" t="s">
        <v>2438</v>
      </c>
      <c r="E300" s="1" t="s">
        <v>10</v>
      </c>
      <c r="F300" s="1" t="s">
        <v>118</v>
      </c>
      <c r="G300" s="1" t="s">
        <v>20</v>
      </c>
      <c r="H300" s="1" t="s">
        <v>13</v>
      </c>
      <c r="I300">
        <v>552885</v>
      </c>
      <c r="J300">
        <v>441442</v>
      </c>
      <c r="K300">
        <v>470387</v>
      </c>
      <c r="L300">
        <v>415975</v>
      </c>
      <c r="M300">
        <v>466278</v>
      </c>
      <c r="N300">
        <v>439621</v>
      </c>
      <c r="O300">
        <v>453279</v>
      </c>
      <c r="P300">
        <v>429262</v>
      </c>
      <c r="Q300">
        <v>421405</v>
      </c>
      <c r="R300">
        <v>431085</v>
      </c>
      <c r="S300">
        <v>399390</v>
      </c>
      <c r="T300">
        <v>416299</v>
      </c>
      <c r="U300">
        <v>490592</v>
      </c>
      <c r="V300" s="1" t="s">
        <v>2631</v>
      </c>
      <c r="W300" s="1" t="s">
        <v>2551</v>
      </c>
      <c r="X300" s="5" t="s">
        <v>2633</v>
      </c>
      <c r="Y300" s="5" t="s">
        <v>2557</v>
      </c>
      <c r="Z300" s="5" t="s">
        <v>13</v>
      </c>
      <c r="AA300" s="5"/>
    </row>
    <row r="301" spans="1:27" ht="12" customHeight="1" x14ac:dyDescent="0.15">
      <c r="A301" s="1" t="s">
        <v>116</v>
      </c>
      <c r="B301" s="1" t="s">
        <v>25</v>
      </c>
      <c r="C301" s="1" t="s">
        <v>21</v>
      </c>
      <c r="D301" s="1" t="s">
        <v>2438</v>
      </c>
      <c r="E301" s="1" t="s">
        <v>10</v>
      </c>
      <c r="F301" s="1" t="s">
        <v>118</v>
      </c>
      <c r="G301" s="1" t="s">
        <v>22</v>
      </c>
      <c r="H301" s="1" t="s">
        <v>13</v>
      </c>
      <c r="I301">
        <v>29179</v>
      </c>
      <c r="J301">
        <v>28436</v>
      </c>
      <c r="K301">
        <v>32322</v>
      </c>
      <c r="L301">
        <v>27351</v>
      </c>
      <c r="M301">
        <v>24287</v>
      </c>
      <c r="N301">
        <v>24177</v>
      </c>
      <c r="O301">
        <v>24343</v>
      </c>
      <c r="P301">
        <v>25310</v>
      </c>
      <c r="Q301">
        <v>28063</v>
      </c>
      <c r="R301">
        <v>21883</v>
      </c>
      <c r="S301">
        <v>18848</v>
      </c>
      <c r="T301">
        <v>20012</v>
      </c>
      <c r="U301">
        <v>22523</v>
      </c>
      <c r="V301" s="1" t="s">
        <v>2631</v>
      </c>
      <c r="W301" s="1" t="s">
        <v>2551</v>
      </c>
      <c r="X301" s="5" t="s">
        <v>2633</v>
      </c>
      <c r="Y301" s="5" t="s">
        <v>2564</v>
      </c>
      <c r="Z301" s="5" t="s">
        <v>13</v>
      </c>
      <c r="AA301" s="5"/>
    </row>
    <row r="302" spans="1:27" ht="12" customHeight="1" x14ac:dyDescent="0.15">
      <c r="A302" s="1" t="s">
        <v>116</v>
      </c>
      <c r="B302" s="1" t="s">
        <v>25</v>
      </c>
      <c r="C302" s="1" t="s">
        <v>23</v>
      </c>
      <c r="D302" s="1" t="s">
        <v>2438</v>
      </c>
      <c r="E302" s="1" t="s">
        <v>10</v>
      </c>
      <c r="F302" s="1" t="s">
        <v>118</v>
      </c>
      <c r="G302" s="1" t="s">
        <v>24</v>
      </c>
      <c r="H302" s="1" t="s">
        <v>13</v>
      </c>
      <c r="I302">
        <v>427751</v>
      </c>
      <c r="J302">
        <v>390821</v>
      </c>
      <c r="K302">
        <v>430126</v>
      </c>
      <c r="L302">
        <v>440537</v>
      </c>
      <c r="M302">
        <v>399124</v>
      </c>
      <c r="N302">
        <v>408231</v>
      </c>
      <c r="O302">
        <v>386245</v>
      </c>
      <c r="P302">
        <v>403936</v>
      </c>
      <c r="Q302">
        <v>397478</v>
      </c>
      <c r="R302">
        <v>369613</v>
      </c>
      <c r="S302">
        <v>405211</v>
      </c>
      <c r="T302">
        <v>396236</v>
      </c>
      <c r="U302">
        <v>356510</v>
      </c>
      <c r="V302" s="1" t="s">
        <v>2631</v>
      </c>
      <c r="W302" s="1" t="s">
        <v>2551</v>
      </c>
      <c r="X302" s="5" t="s">
        <v>2633</v>
      </c>
      <c r="Y302" s="5" t="s">
        <v>2559</v>
      </c>
      <c r="Z302" s="5" t="s">
        <v>13</v>
      </c>
      <c r="AA302" s="5"/>
    </row>
    <row r="303" spans="1:27" ht="12" customHeight="1" x14ac:dyDescent="0.15">
      <c r="A303" s="1" t="s">
        <v>116</v>
      </c>
      <c r="B303" s="1" t="s">
        <v>27</v>
      </c>
      <c r="C303" s="1" t="s">
        <v>9</v>
      </c>
      <c r="D303" s="1" t="s">
        <v>2438</v>
      </c>
      <c r="E303" s="1" t="s">
        <v>10</v>
      </c>
      <c r="F303" s="1" t="s">
        <v>119</v>
      </c>
      <c r="G303" s="1" t="s">
        <v>12</v>
      </c>
      <c r="H303" s="1" t="s">
        <v>13</v>
      </c>
      <c r="I303">
        <v>120283</v>
      </c>
      <c r="J303">
        <v>112496</v>
      </c>
      <c r="K303">
        <v>116637</v>
      </c>
      <c r="L303">
        <v>109898</v>
      </c>
      <c r="M303">
        <v>109496</v>
      </c>
      <c r="N303">
        <v>114919</v>
      </c>
      <c r="O303">
        <v>107500</v>
      </c>
      <c r="P303">
        <v>107505</v>
      </c>
      <c r="Q303">
        <v>110236</v>
      </c>
      <c r="R303">
        <v>113674</v>
      </c>
      <c r="S303">
        <v>106715</v>
      </c>
      <c r="T303">
        <v>109058</v>
      </c>
      <c r="U303">
        <v>115455</v>
      </c>
      <c r="V303" s="1" t="s">
        <v>2631</v>
      </c>
      <c r="W303" s="1" t="s">
        <v>2551</v>
      </c>
      <c r="X303" s="5" t="s">
        <v>2634</v>
      </c>
      <c r="Y303" s="5" t="s">
        <v>2553</v>
      </c>
      <c r="Z303" s="5" t="s">
        <v>13</v>
      </c>
      <c r="AA303" s="5"/>
    </row>
    <row r="304" spans="1:27" ht="12" customHeight="1" x14ac:dyDescent="0.15">
      <c r="A304" s="1" t="s">
        <v>116</v>
      </c>
      <c r="B304" s="1" t="s">
        <v>27</v>
      </c>
      <c r="C304" s="1" t="s">
        <v>15</v>
      </c>
      <c r="D304" s="1" t="s">
        <v>2438</v>
      </c>
      <c r="E304" s="1" t="s">
        <v>10</v>
      </c>
      <c r="F304" s="1" t="s">
        <v>119</v>
      </c>
      <c r="G304" s="1" t="s">
        <v>16</v>
      </c>
      <c r="H304" s="1" t="s">
        <v>13</v>
      </c>
      <c r="I304">
        <v>0</v>
      </c>
      <c r="J304">
        <v>0</v>
      </c>
      <c r="K304">
        <v>0</v>
      </c>
      <c r="L304">
        <v>0</v>
      </c>
      <c r="M304">
        <v>0</v>
      </c>
      <c r="N304">
        <v>0</v>
      </c>
      <c r="O304">
        <v>0</v>
      </c>
      <c r="P304">
        <v>0</v>
      </c>
      <c r="Q304">
        <v>0</v>
      </c>
      <c r="R304">
        <v>0</v>
      </c>
      <c r="S304">
        <v>0</v>
      </c>
      <c r="T304">
        <v>0</v>
      </c>
      <c r="U304">
        <v>0</v>
      </c>
      <c r="V304" s="1" t="s">
        <v>2631</v>
      </c>
      <c r="W304" s="1" t="s">
        <v>2551</v>
      </c>
      <c r="X304" s="5" t="s">
        <v>2634</v>
      </c>
      <c r="Y304" s="5" t="s">
        <v>2561</v>
      </c>
      <c r="Z304" s="5" t="s">
        <v>13</v>
      </c>
      <c r="AA304" s="5"/>
    </row>
    <row r="305" spans="1:27" ht="12" customHeight="1" x14ac:dyDescent="0.15">
      <c r="A305" s="1" t="s">
        <v>116</v>
      </c>
      <c r="B305" s="1" t="s">
        <v>27</v>
      </c>
      <c r="C305" s="1" t="s">
        <v>17</v>
      </c>
      <c r="D305" s="1" t="s">
        <v>2438</v>
      </c>
      <c r="E305" s="1" t="s">
        <v>10</v>
      </c>
      <c r="F305" s="1" t="s">
        <v>119</v>
      </c>
      <c r="G305" s="1" t="s">
        <v>18</v>
      </c>
      <c r="H305" s="1" t="s">
        <v>13</v>
      </c>
      <c r="I305">
        <v>0</v>
      </c>
      <c r="J305">
        <v>0</v>
      </c>
      <c r="K305">
        <v>0</v>
      </c>
      <c r="L305">
        <v>0</v>
      </c>
      <c r="M305">
        <v>0</v>
      </c>
      <c r="N305">
        <v>0</v>
      </c>
      <c r="O305">
        <v>0</v>
      </c>
      <c r="P305">
        <v>0</v>
      </c>
      <c r="Q305">
        <v>0</v>
      </c>
      <c r="R305">
        <v>0</v>
      </c>
      <c r="S305">
        <v>0</v>
      </c>
      <c r="T305">
        <v>0</v>
      </c>
      <c r="U305">
        <v>0</v>
      </c>
      <c r="V305" s="1" t="s">
        <v>2631</v>
      </c>
      <c r="W305" s="1" t="s">
        <v>2551</v>
      </c>
      <c r="X305" s="5" t="s">
        <v>2634</v>
      </c>
      <c r="Y305" s="5" t="s">
        <v>2562</v>
      </c>
      <c r="Z305" s="5" t="s">
        <v>13</v>
      </c>
      <c r="AA305" s="5"/>
    </row>
    <row r="306" spans="1:27" ht="12" customHeight="1" x14ac:dyDescent="0.15">
      <c r="A306" s="1" t="s">
        <v>116</v>
      </c>
      <c r="B306" s="1" t="s">
        <v>27</v>
      </c>
      <c r="C306" s="1" t="s">
        <v>19</v>
      </c>
      <c r="D306" s="1" t="s">
        <v>2438</v>
      </c>
      <c r="E306" s="1" t="s">
        <v>10</v>
      </c>
      <c r="F306" s="1" t="s">
        <v>119</v>
      </c>
      <c r="G306" s="1" t="s">
        <v>20</v>
      </c>
      <c r="H306" s="1" t="s">
        <v>13</v>
      </c>
      <c r="I306">
        <v>131130</v>
      </c>
      <c r="J306">
        <v>96741</v>
      </c>
      <c r="K306">
        <v>115784</v>
      </c>
      <c r="L306">
        <v>111471</v>
      </c>
      <c r="M306">
        <v>113858</v>
      </c>
      <c r="N306">
        <v>100091</v>
      </c>
      <c r="O306">
        <v>119854</v>
      </c>
      <c r="P306">
        <v>115447</v>
      </c>
      <c r="Q306">
        <v>112340</v>
      </c>
      <c r="R306">
        <v>117453</v>
      </c>
      <c r="S306">
        <v>98434</v>
      </c>
      <c r="T306">
        <v>97234</v>
      </c>
      <c r="U306">
        <v>145788</v>
      </c>
      <c r="V306" s="1" t="s">
        <v>2631</v>
      </c>
      <c r="W306" s="1" t="s">
        <v>2551</v>
      </c>
      <c r="X306" s="5" t="s">
        <v>2634</v>
      </c>
      <c r="Y306" s="5" t="s">
        <v>2557</v>
      </c>
      <c r="Z306" s="5" t="s">
        <v>13</v>
      </c>
      <c r="AA306" s="5"/>
    </row>
    <row r="307" spans="1:27" ht="12" customHeight="1" x14ac:dyDescent="0.15">
      <c r="A307" s="1" t="s">
        <v>116</v>
      </c>
      <c r="B307" s="1" t="s">
        <v>27</v>
      </c>
      <c r="C307" s="1" t="s">
        <v>21</v>
      </c>
      <c r="D307" s="1" t="s">
        <v>2438</v>
      </c>
      <c r="E307" s="1" t="s">
        <v>10</v>
      </c>
      <c r="F307" s="1" t="s">
        <v>119</v>
      </c>
      <c r="G307" s="1" t="s">
        <v>22</v>
      </c>
      <c r="H307" s="1" t="s">
        <v>13</v>
      </c>
      <c r="I307">
        <v>5</v>
      </c>
      <c r="J307">
        <v>3</v>
      </c>
      <c r="K307">
        <v>6</v>
      </c>
      <c r="L307">
        <v>3</v>
      </c>
      <c r="M307">
        <v>1</v>
      </c>
      <c r="N307">
        <v>1</v>
      </c>
      <c r="O307">
        <v>120</v>
      </c>
      <c r="P307">
        <v>7</v>
      </c>
      <c r="Q307">
        <v>4</v>
      </c>
      <c r="R307">
        <v>1</v>
      </c>
      <c r="S307">
        <v>12</v>
      </c>
      <c r="T307">
        <v>6</v>
      </c>
      <c r="U307">
        <v>10</v>
      </c>
      <c r="V307" s="1" t="s">
        <v>2631</v>
      </c>
      <c r="W307" s="1" t="s">
        <v>2551</v>
      </c>
      <c r="X307" s="5" t="s">
        <v>2634</v>
      </c>
      <c r="Y307" s="5" t="s">
        <v>2564</v>
      </c>
      <c r="Z307" s="5" t="s">
        <v>13</v>
      </c>
      <c r="AA307" s="5"/>
    </row>
    <row r="308" spans="1:27" ht="12" customHeight="1" x14ac:dyDescent="0.15">
      <c r="A308" s="1" t="s">
        <v>116</v>
      </c>
      <c r="B308" s="1" t="s">
        <v>27</v>
      </c>
      <c r="C308" s="1" t="s">
        <v>23</v>
      </c>
      <c r="D308" s="1" t="s">
        <v>2438</v>
      </c>
      <c r="E308" s="1" t="s">
        <v>10</v>
      </c>
      <c r="F308" s="1" t="s">
        <v>119</v>
      </c>
      <c r="G308" s="1" t="s">
        <v>24</v>
      </c>
      <c r="H308" s="1" t="s">
        <v>13</v>
      </c>
      <c r="I308">
        <v>50922</v>
      </c>
      <c r="J308">
        <v>66653</v>
      </c>
      <c r="K308">
        <v>67444</v>
      </c>
      <c r="L308">
        <v>65857</v>
      </c>
      <c r="M308">
        <v>61499</v>
      </c>
      <c r="N308">
        <v>76320</v>
      </c>
      <c r="O308">
        <v>63832</v>
      </c>
      <c r="P308">
        <v>55864</v>
      </c>
      <c r="Q308">
        <v>53695</v>
      </c>
      <c r="R308">
        <v>49924</v>
      </c>
      <c r="S308">
        <v>58162</v>
      </c>
      <c r="T308">
        <v>69887</v>
      </c>
      <c r="U308">
        <v>39086</v>
      </c>
      <c r="V308" s="1" t="s">
        <v>2631</v>
      </c>
      <c r="W308" s="1" t="s">
        <v>2551</v>
      </c>
      <c r="X308" s="5" t="s">
        <v>2634</v>
      </c>
      <c r="Y308" s="5" t="s">
        <v>2559</v>
      </c>
      <c r="Z308" s="5" t="s">
        <v>13</v>
      </c>
      <c r="AA308" s="5"/>
    </row>
    <row r="309" spans="1:27" ht="12" customHeight="1" x14ac:dyDescent="0.15">
      <c r="A309" s="1" t="s">
        <v>116</v>
      </c>
      <c r="B309" s="1" t="s">
        <v>29</v>
      </c>
      <c r="C309" s="1" t="s">
        <v>9</v>
      </c>
      <c r="D309" s="1" t="s">
        <v>2438</v>
      </c>
      <c r="E309" s="1" t="s">
        <v>10</v>
      </c>
      <c r="F309" s="1" t="s">
        <v>120</v>
      </c>
      <c r="G309" s="1" t="s">
        <v>12</v>
      </c>
      <c r="H309" s="1" t="s">
        <v>13</v>
      </c>
      <c r="I309">
        <v>53080</v>
      </c>
      <c r="J309">
        <v>55922</v>
      </c>
      <c r="K309">
        <v>54690</v>
      </c>
      <c r="L309">
        <v>49861</v>
      </c>
      <c r="M309">
        <v>46474</v>
      </c>
      <c r="N309">
        <v>54465</v>
      </c>
      <c r="O309">
        <v>54116</v>
      </c>
      <c r="P309">
        <v>28653</v>
      </c>
      <c r="Q309">
        <v>46671</v>
      </c>
      <c r="R309">
        <v>44305</v>
      </c>
      <c r="S309">
        <v>38092</v>
      </c>
      <c r="T309">
        <v>39524</v>
      </c>
      <c r="U309">
        <v>41213</v>
      </c>
      <c r="V309" s="1" t="s">
        <v>2631</v>
      </c>
      <c r="W309" s="1" t="s">
        <v>2551</v>
      </c>
      <c r="X309" s="5" t="s">
        <v>2635</v>
      </c>
      <c r="Y309" s="5" t="s">
        <v>2553</v>
      </c>
      <c r="Z309" s="5" t="s">
        <v>13</v>
      </c>
      <c r="AA309" s="5"/>
    </row>
    <row r="310" spans="1:27" ht="12" customHeight="1" x14ac:dyDescent="0.15">
      <c r="A310" s="1" t="s">
        <v>116</v>
      </c>
      <c r="B310" s="1" t="s">
        <v>29</v>
      </c>
      <c r="C310" s="1" t="s">
        <v>15</v>
      </c>
      <c r="D310" s="1" t="s">
        <v>2438</v>
      </c>
      <c r="E310" s="1" t="s">
        <v>10</v>
      </c>
      <c r="F310" s="1" t="s">
        <v>120</v>
      </c>
      <c r="G310" s="1" t="s">
        <v>16</v>
      </c>
      <c r="H310" s="1" t="s">
        <v>13</v>
      </c>
      <c r="I310">
        <v>47</v>
      </c>
      <c r="J310">
        <v>0</v>
      </c>
      <c r="K310">
        <v>60</v>
      </c>
      <c r="L310">
        <v>24</v>
      </c>
      <c r="M310">
        <v>23</v>
      </c>
      <c r="N310">
        <v>36</v>
      </c>
      <c r="O310">
        <v>1</v>
      </c>
      <c r="P310">
        <v>21</v>
      </c>
      <c r="Q310">
        <v>0</v>
      </c>
      <c r="R310">
        <v>0</v>
      </c>
      <c r="S310">
        <v>0</v>
      </c>
      <c r="T310">
        <v>0</v>
      </c>
      <c r="U310">
        <v>0</v>
      </c>
      <c r="V310" s="1" t="s">
        <v>2631</v>
      </c>
      <c r="W310" s="1" t="s">
        <v>2551</v>
      </c>
      <c r="X310" s="5" t="s">
        <v>2635</v>
      </c>
      <c r="Y310" s="5" t="s">
        <v>2561</v>
      </c>
      <c r="Z310" s="5" t="s">
        <v>13</v>
      </c>
      <c r="AA310" s="5"/>
    </row>
    <row r="311" spans="1:27" ht="12" customHeight="1" x14ac:dyDescent="0.15">
      <c r="A311" s="1" t="s">
        <v>116</v>
      </c>
      <c r="B311" s="1" t="s">
        <v>29</v>
      </c>
      <c r="C311" s="1" t="s">
        <v>17</v>
      </c>
      <c r="D311" s="1" t="s">
        <v>2438</v>
      </c>
      <c r="E311" s="1" t="s">
        <v>10</v>
      </c>
      <c r="F311" s="1" t="s">
        <v>120</v>
      </c>
      <c r="G311" s="1" t="s">
        <v>18</v>
      </c>
      <c r="H311" s="1" t="s">
        <v>13</v>
      </c>
      <c r="I311">
        <v>0</v>
      </c>
      <c r="J311">
        <v>0</v>
      </c>
      <c r="K311">
        <v>0</v>
      </c>
      <c r="L311">
        <v>0</v>
      </c>
      <c r="M311">
        <v>0</v>
      </c>
      <c r="N311">
        <v>0</v>
      </c>
      <c r="O311">
        <v>0</v>
      </c>
      <c r="P311">
        <v>0</v>
      </c>
      <c r="Q311">
        <v>0</v>
      </c>
      <c r="R311">
        <v>0</v>
      </c>
      <c r="S311">
        <v>0</v>
      </c>
      <c r="T311">
        <v>0</v>
      </c>
      <c r="U311">
        <v>0</v>
      </c>
      <c r="V311" s="1" t="s">
        <v>2631</v>
      </c>
      <c r="W311" s="1" t="s">
        <v>2551</v>
      </c>
      <c r="X311" s="5" t="s">
        <v>2635</v>
      </c>
      <c r="Y311" s="5" t="s">
        <v>2562</v>
      </c>
      <c r="Z311" s="5" t="s">
        <v>13</v>
      </c>
      <c r="AA311" s="5"/>
    </row>
    <row r="312" spans="1:27" ht="12" customHeight="1" x14ac:dyDescent="0.15">
      <c r="A312" s="1" t="s">
        <v>116</v>
      </c>
      <c r="B312" s="1" t="s">
        <v>29</v>
      </c>
      <c r="C312" s="1" t="s">
        <v>19</v>
      </c>
      <c r="D312" s="1" t="s">
        <v>2438</v>
      </c>
      <c r="E312" s="1" t="s">
        <v>10</v>
      </c>
      <c r="F312" s="1" t="s">
        <v>120</v>
      </c>
      <c r="G312" s="1" t="s">
        <v>20</v>
      </c>
      <c r="H312" s="1" t="s">
        <v>13</v>
      </c>
      <c r="I312">
        <v>54059</v>
      </c>
      <c r="J312">
        <v>53359</v>
      </c>
      <c r="K312">
        <v>54617</v>
      </c>
      <c r="L312">
        <v>50696</v>
      </c>
      <c r="M312">
        <v>54389</v>
      </c>
      <c r="N312">
        <v>47820</v>
      </c>
      <c r="O312">
        <v>47095</v>
      </c>
      <c r="P312">
        <v>38281</v>
      </c>
      <c r="Q312">
        <v>39684</v>
      </c>
      <c r="R312">
        <v>53636</v>
      </c>
      <c r="S312">
        <v>37543</v>
      </c>
      <c r="T312">
        <v>38774</v>
      </c>
      <c r="U312">
        <v>43714</v>
      </c>
      <c r="V312" s="1" t="s">
        <v>2631</v>
      </c>
      <c r="W312" s="1" t="s">
        <v>2551</v>
      </c>
      <c r="X312" s="5" t="s">
        <v>2635</v>
      </c>
      <c r="Y312" s="5" t="s">
        <v>2557</v>
      </c>
      <c r="Z312" s="5" t="s">
        <v>13</v>
      </c>
      <c r="AA312" s="5"/>
    </row>
    <row r="313" spans="1:27" ht="12" customHeight="1" x14ac:dyDescent="0.15">
      <c r="A313" s="1" t="s">
        <v>116</v>
      </c>
      <c r="B313" s="1" t="s">
        <v>29</v>
      </c>
      <c r="C313" s="1" t="s">
        <v>21</v>
      </c>
      <c r="D313" s="1" t="s">
        <v>2438</v>
      </c>
      <c r="E313" s="1" t="s">
        <v>10</v>
      </c>
      <c r="F313" s="1" t="s">
        <v>120</v>
      </c>
      <c r="G313" s="1" t="s">
        <v>22</v>
      </c>
      <c r="H313" s="1" t="s">
        <v>13</v>
      </c>
      <c r="I313">
        <v>126</v>
      </c>
      <c r="J313">
        <v>14</v>
      </c>
      <c r="K313">
        <v>0</v>
      </c>
      <c r="L313">
        <v>0</v>
      </c>
      <c r="M313">
        <v>22</v>
      </c>
      <c r="N313">
        <v>29</v>
      </c>
      <c r="O313">
        <v>49</v>
      </c>
      <c r="P313">
        <v>16</v>
      </c>
      <c r="Q313">
        <v>8</v>
      </c>
      <c r="R313">
        <v>10</v>
      </c>
      <c r="S313">
        <v>15</v>
      </c>
      <c r="T313">
        <v>7</v>
      </c>
      <c r="U313">
        <v>53</v>
      </c>
      <c r="V313" s="1" t="s">
        <v>2631</v>
      </c>
      <c r="W313" s="1" t="s">
        <v>2551</v>
      </c>
      <c r="X313" s="5" t="s">
        <v>2635</v>
      </c>
      <c r="Y313" s="5" t="s">
        <v>2564</v>
      </c>
      <c r="Z313" s="5" t="s">
        <v>13</v>
      </c>
      <c r="AA313" s="5"/>
    </row>
    <row r="314" spans="1:27" ht="12" customHeight="1" x14ac:dyDescent="0.15">
      <c r="A314" s="1" t="s">
        <v>116</v>
      </c>
      <c r="B314" s="1" t="s">
        <v>29</v>
      </c>
      <c r="C314" s="1" t="s">
        <v>23</v>
      </c>
      <c r="D314" s="1" t="s">
        <v>2438</v>
      </c>
      <c r="E314" s="1" t="s">
        <v>10</v>
      </c>
      <c r="F314" s="1" t="s">
        <v>120</v>
      </c>
      <c r="G314" s="1" t="s">
        <v>24</v>
      </c>
      <c r="H314" s="1" t="s">
        <v>13</v>
      </c>
      <c r="I314">
        <v>38156</v>
      </c>
      <c r="J314">
        <v>40737</v>
      </c>
      <c r="K314">
        <v>40888</v>
      </c>
      <c r="L314">
        <v>40118</v>
      </c>
      <c r="M314">
        <v>32248</v>
      </c>
      <c r="N314">
        <v>38934</v>
      </c>
      <c r="O314">
        <v>45920</v>
      </c>
      <c r="P314">
        <v>36296</v>
      </c>
      <c r="Q314">
        <v>43274</v>
      </c>
      <c r="R314">
        <v>33933</v>
      </c>
      <c r="S314">
        <v>34495</v>
      </c>
      <c r="T314">
        <v>35263</v>
      </c>
      <c r="U314">
        <v>32756</v>
      </c>
      <c r="V314" s="1" t="s">
        <v>2631</v>
      </c>
      <c r="W314" s="1" t="s">
        <v>2551</v>
      </c>
      <c r="X314" s="5" t="s">
        <v>2635</v>
      </c>
      <c r="Y314" s="5" t="s">
        <v>2559</v>
      </c>
      <c r="Z314" s="5" t="s">
        <v>13</v>
      </c>
      <c r="AA314" s="5"/>
    </row>
    <row r="315" spans="1:27" ht="12" customHeight="1" x14ac:dyDescent="0.15">
      <c r="A315" s="1" t="s">
        <v>116</v>
      </c>
      <c r="B315" s="1" t="s">
        <v>31</v>
      </c>
      <c r="C315" s="1" t="s">
        <v>9</v>
      </c>
      <c r="D315" s="1" t="s">
        <v>2438</v>
      </c>
      <c r="E315" s="1" t="s">
        <v>10</v>
      </c>
      <c r="F315" s="1" t="s">
        <v>121</v>
      </c>
      <c r="G315" s="1" t="s">
        <v>12</v>
      </c>
      <c r="H315" s="1" t="s">
        <v>13</v>
      </c>
      <c r="I315">
        <v>56359</v>
      </c>
      <c r="J315">
        <v>58280</v>
      </c>
      <c r="K315">
        <v>59874</v>
      </c>
      <c r="L315">
        <v>64691</v>
      </c>
      <c r="M315">
        <v>58219</v>
      </c>
      <c r="N315">
        <v>56671</v>
      </c>
      <c r="O315">
        <v>59251</v>
      </c>
      <c r="P315">
        <v>46256</v>
      </c>
      <c r="Q315">
        <v>50438</v>
      </c>
      <c r="R315">
        <v>48443</v>
      </c>
      <c r="S315">
        <v>49252</v>
      </c>
      <c r="T315">
        <v>46493</v>
      </c>
      <c r="U315">
        <v>50044</v>
      </c>
      <c r="V315" s="1" t="s">
        <v>2631</v>
      </c>
      <c r="W315" s="1" t="s">
        <v>2551</v>
      </c>
      <c r="X315" s="5" t="s">
        <v>2636</v>
      </c>
      <c r="Y315" s="5" t="s">
        <v>2553</v>
      </c>
      <c r="Z315" s="5" t="s">
        <v>13</v>
      </c>
      <c r="AA315" s="5"/>
    </row>
    <row r="316" spans="1:27" ht="12" customHeight="1" x14ac:dyDescent="0.15">
      <c r="A316" s="1" t="s">
        <v>116</v>
      </c>
      <c r="B316" s="1" t="s">
        <v>31</v>
      </c>
      <c r="C316" s="1" t="s">
        <v>15</v>
      </c>
      <c r="D316" s="1" t="s">
        <v>2438</v>
      </c>
      <c r="E316" s="1" t="s">
        <v>10</v>
      </c>
      <c r="F316" s="1" t="s">
        <v>121</v>
      </c>
      <c r="G316" s="1" t="s">
        <v>16</v>
      </c>
      <c r="H316" s="1" t="s">
        <v>13</v>
      </c>
      <c r="I316">
        <v>0</v>
      </c>
      <c r="J316">
        <v>0</v>
      </c>
      <c r="K316">
        <v>0</v>
      </c>
      <c r="L316">
        <v>0</v>
      </c>
      <c r="M316">
        <v>0</v>
      </c>
      <c r="N316">
        <v>0</v>
      </c>
      <c r="O316">
        <v>0</v>
      </c>
      <c r="P316">
        <v>0</v>
      </c>
      <c r="Q316">
        <v>11</v>
      </c>
      <c r="R316">
        <v>0</v>
      </c>
      <c r="S316">
        <v>0</v>
      </c>
      <c r="T316">
        <v>0</v>
      </c>
      <c r="U316">
        <v>0</v>
      </c>
      <c r="V316" s="1" t="s">
        <v>2631</v>
      </c>
      <c r="W316" s="1" t="s">
        <v>2551</v>
      </c>
      <c r="X316" s="5" t="s">
        <v>2636</v>
      </c>
      <c r="Y316" s="5" t="s">
        <v>2561</v>
      </c>
      <c r="Z316" s="5" t="s">
        <v>13</v>
      </c>
      <c r="AA316" s="5"/>
    </row>
    <row r="317" spans="1:27" ht="12" customHeight="1" x14ac:dyDescent="0.15">
      <c r="A317" s="1" t="s">
        <v>116</v>
      </c>
      <c r="B317" s="1" t="s">
        <v>31</v>
      </c>
      <c r="C317" s="1" t="s">
        <v>17</v>
      </c>
      <c r="D317" s="1" t="s">
        <v>2438</v>
      </c>
      <c r="E317" s="1" t="s">
        <v>10</v>
      </c>
      <c r="F317" s="1" t="s">
        <v>121</v>
      </c>
      <c r="G317" s="1" t="s">
        <v>18</v>
      </c>
      <c r="H317" s="1" t="s">
        <v>13</v>
      </c>
      <c r="I317">
        <v>0</v>
      </c>
      <c r="J317">
        <v>0</v>
      </c>
      <c r="K317">
        <v>0</v>
      </c>
      <c r="L317">
        <v>0</v>
      </c>
      <c r="M317">
        <v>0</v>
      </c>
      <c r="N317">
        <v>0</v>
      </c>
      <c r="O317">
        <v>0</v>
      </c>
      <c r="P317">
        <v>0</v>
      </c>
      <c r="Q317">
        <v>0</v>
      </c>
      <c r="R317">
        <v>0</v>
      </c>
      <c r="S317">
        <v>0</v>
      </c>
      <c r="T317">
        <v>0</v>
      </c>
      <c r="U317">
        <v>0</v>
      </c>
      <c r="V317" s="1" t="s">
        <v>2631</v>
      </c>
      <c r="W317" s="1" t="s">
        <v>2551</v>
      </c>
      <c r="X317" s="5" t="s">
        <v>2636</v>
      </c>
      <c r="Y317" s="5" t="s">
        <v>2562</v>
      </c>
      <c r="Z317" s="5" t="s">
        <v>13</v>
      </c>
      <c r="AA317" s="5"/>
    </row>
    <row r="318" spans="1:27" ht="12" customHeight="1" x14ac:dyDescent="0.15">
      <c r="A318" s="1" t="s">
        <v>116</v>
      </c>
      <c r="B318" s="1" t="s">
        <v>31</v>
      </c>
      <c r="C318" s="1" t="s">
        <v>19</v>
      </c>
      <c r="D318" s="1" t="s">
        <v>2438</v>
      </c>
      <c r="E318" s="1" t="s">
        <v>10</v>
      </c>
      <c r="F318" s="1" t="s">
        <v>121</v>
      </c>
      <c r="G318" s="1" t="s">
        <v>20</v>
      </c>
      <c r="H318" s="1" t="s">
        <v>13</v>
      </c>
      <c r="I318">
        <v>58675</v>
      </c>
      <c r="J318">
        <v>56311</v>
      </c>
      <c r="K318">
        <v>59489</v>
      </c>
      <c r="L318">
        <v>59928</v>
      </c>
      <c r="M318">
        <v>59538</v>
      </c>
      <c r="N318">
        <v>53568</v>
      </c>
      <c r="O318">
        <v>65804</v>
      </c>
      <c r="P318">
        <v>46727</v>
      </c>
      <c r="Q318">
        <v>51877</v>
      </c>
      <c r="R318">
        <v>57998</v>
      </c>
      <c r="S318">
        <v>42551</v>
      </c>
      <c r="T318">
        <v>52811</v>
      </c>
      <c r="U318">
        <v>52747</v>
      </c>
      <c r="V318" s="1" t="s">
        <v>2631</v>
      </c>
      <c r="W318" s="1" t="s">
        <v>2551</v>
      </c>
      <c r="X318" s="5" t="s">
        <v>2636</v>
      </c>
      <c r="Y318" s="5" t="s">
        <v>2557</v>
      </c>
      <c r="Z318" s="5" t="s">
        <v>13</v>
      </c>
      <c r="AA318" s="5"/>
    </row>
    <row r="319" spans="1:27" ht="12" customHeight="1" x14ac:dyDescent="0.15">
      <c r="A319" s="1" t="s">
        <v>116</v>
      </c>
      <c r="B319" s="1" t="s">
        <v>31</v>
      </c>
      <c r="C319" s="1" t="s">
        <v>21</v>
      </c>
      <c r="D319" s="1" t="s">
        <v>2438</v>
      </c>
      <c r="E319" s="1" t="s">
        <v>10</v>
      </c>
      <c r="F319" s="1" t="s">
        <v>121</v>
      </c>
      <c r="G319" s="1" t="s">
        <v>22</v>
      </c>
      <c r="H319" s="1" t="s">
        <v>13</v>
      </c>
      <c r="I319">
        <v>136</v>
      </c>
      <c r="J319">
        <v>0</v>
      </c>
      <c r="K319">
        <v>25</v>
      </c>
      <c r="L319">
        <v>36</v>
      </c>
      <c r="M319">
        <v>114</v>
      </c>
      <c r="N319">
        <v>14</v>
      </c>
      <c r="O319">
        <v>88</v>
      </c>
      <c r="P319">
        <v>4</v>
      </c>
      <c r="Q319">
        <v>12</v>
      </c>
      <c r="R319">
        <v>63</v>
      </c>
      <c r="S319">
        <v>17</v>
      </c>
      <c r="T319">
        <v>1</v>
      </c>
      <c r="U319">
        <v>110</v>
      </c>
      <c r="V319" s="1" t="s">
        <v>2631</v>
      </c>
      <c r="W319" s="1" t="s">
        <v>2551</v>
      </c>
      <c r="X319" s="5" t="s">
        <v>2636</v>
      </c>
      <c r="Y319" s="5" t="s">
        <v>2564</v>
      </c>
      <c r="Z319" s="5" t="s">
        <v>13</v>
      </c>
      <c r="AA319" s="5"/>
    </row>
    <row r="320" spans="1:27" ht="12" customHeight="1" x14ac:dyDescent="0.15">
      <c r="A320" s="1" t="s">
        <v>116</v>
      </c>
      <c r="B320" s="1" t="s">
        <v>31</v>
      </c>
      <c r="C320" s="1" t="s">
        <v>23</v>
      </c>
      <c r="D320" s="1" t="s">
        <v>2438</v>
      </c>
      <c r="E320" s="1" t="s">
        <v>10</v>
      </c>
      <c r="F320" s="1" t="s">
        <v>121</v>
      </c>
      <c r="G320" s="1" t="s">
        <v>24</v>
      </c>
      <c r="H320" s="1" t="s">
        <v>13</v>
      </c>
      <c r="I320">
        <v>52819</v>
      </c>
      <c r="J320">
        <v>54789</v>
      </c>
      <c r="K320">
        <v>55148</v>
      </c>
      <c r="L320">
        <v>59873</v>
      </c>
      <c r="M320">
        <v>58440</v>
      </c>
      <c r="N320">
        <v>61529</v>
      </c>
      <c r="O320">
        <v>54888</v>
      </c>
      <c r="P320">
        <v>54413</v>
      </c>
      <c r="Q320">
        <v>52971</v>
      </c>
      <c r="R320">
        <v>43352</v>
      </c>
      <c r="S320">
        <v>50036</v>
      </c>
      <c r="T320">
        <v>43717</v>
      </c>
      <c r="U320">
        <v>40904</v>
      </c>
      <c r="V320" s="1" t="s">
        <v>2631</v>
      </c>
      <c r="W320" s="1" t="s">
        <v>2551</v>
      </c>
      <c r="X320" s="5" t="s">
        <v>2636</v>
      </c>
      <c r="Y320" s="5" t="s">
        <v>2559</v>
      </c>
      <c r="Z320" s="5" t="s">
        <v>13</v>
      </c>
      <c r="AA320" s="5"/>
    </row>
    <row r="321" spans="1:27" ht="12" customHeight="1" x14ac:dyDescent="0.15">
      <c r="A321" s="1" t="s">
        <v>116</v>
      </c>
      <c r="B321" s="1" t="s">
        <v>33</v>
      </c>
      <c r="C321" s="1" t="s">
        <v>9</v>
      </c>
      <c r="D321" s="1" t="s">
        <v>2438</v>
      </c>
      <c r="E321" s="1" t="s">
        <v>10</v>
      </c>
      <c r="F321" s="1" t="s">
        <v>122</v>
      </c>
      <c r="G321" s="1" t="s">
        <v>12</v>
      </c>
      <c r="H321" s="1" t="s">
        <v>13</v>
      </c>
      <c r="I321">
        <v>666491</v>
      </c>
      <c r="J321">
        <v>551643</v>
      </c>
      <c r="K321">
        <v>563282</v>
      </c>
      <c r="L321">
        <v>537217</v>
      </c>
      <c r="M321">
        <v>572197</v>
      </c>
      <c r="N321">
        <v>585145</v>
      </c>
      <c r="O321">
        <v>615513</v>
      </c>
      <c r="P321">
        <v>652341</v>
      </c>
      <c r="Q321">
        <v>620328</v>
      </c>
      <c r="R321">
        <v>585073</v>
      </c>
      <c r="S321">
        <v>626097</v>
      </c>
      <c r="T321">
        <v>581960</v>
      </c>
      <c r="U321">
        <v>672181</v>
      </c>
      <c r="V321" s="1" t="s">
        <v>2631</v>
      </c>
      <c r="W321" s="1" t="s">
        <v>2551</v>
      </c>
      <c r="X321" s="5" t="s">
        <v>2637</v>
      </c>
      <c r="Y321" s="5" t="s">
        <v>2553</v>
      </c>
      <c r="Z321" s="5" t="s">
        <v>13</v>
      </c>
      <c r="AA321" s="5"/>
    </row>
    <row r="322" spans="1:27" ht="12" customHeight="1" x14ac:dyDescent="0.15">
      <c r="A322" s="1" t="s">
        <v>116</v>
      </c>
      <c r="B322" s="1" t="s">
        <v>33</v>
      </c>
      <c r="C322" s="1" t="s">
        <v>15</v>
      </c>
      <c r="D322" s="1" t="s">
        <v>2438</v>
      </c>
      <c r="E322" s="1" t="s">
        <v>10</v>
      </c>
      <c r="F322" s="1" t="s">
        <v>122</v>
      </c>
      <c r="G322" s="1" t="s">
        <v>16</v>
      </c>
      <c r="H322" s="1" t="s">
        <v>13</v>
      </c>
      <c r="I322">
        <v>2985</v>
      </c>
      <c r="J322">
        <v>1354</v>
      </c>
      <c r="K322">
        <v>705</v>
      </c>
      <c r="L322">
        <v>1032</v>
      </c>
      <c r="M322">
        <v>1073</v>
      </c>
      <c r="N322">
        <v>935</v>
      </c>
      <c r="O322">
        <v>1318</v>
      </c>
      <c r="P322">
        <v>971</v>
      </c>
      <c r="Q322">
        <v>803</v>
      </c>
      <c r="R322">
        <v>684</v>
      </c>
      <c r="S322">
        <v>702</v>
      </c>
      <c r="T322">
        <v>419</v>
      </c>
      <c r="U322">
        <v>343</v>
      </c>
      <c r="V322" s="1" t="s">
        <v>2631</v>
      </c>
      <c r="W322" s="1" t="s">
        <v>2551</v>
      </c>
      <c r="X322" s="5" t="s">
        <v>2637</v>
      </c>
      <c r="Y322" s="5" t="s">
        <v>2561</v>
      </c>
      <c r="Z322" s="5" t="s">
        <v>13</v>
      </c>
      <c r="AA322" s="5"/>
    </row>
    <row r="323" spans="1:27" ht="12" customHeight="1" x14ac:dyDescent="0.15">
      <c r="A323" s="1" t="s">
        <v>116</v>
      </c>
      <c r="B323" s="1" t="s">
        <v>33</v>
      </c>
      <c r="C323" s="1" t="s">
        <v>17</v>
      </c>
      <c r="D323" s="1" t="s">
        <v>2438</v>
      </c>
      <c r="E323" s="1" t="s">
        <v>10</v>
      </c>
      <c r="F323" s="1" t="s">
        <v>122</v>
      </c>
      <c r="G323" s="1" t="s">
        <v>18</v>
      </c>
      <c r="H323" s="1" t="s">
        <v>13</v>
      </c>
      <c r="I323">
        <v>0</v>
      </c>
      <c r="J323">
        <v>0</v>
      </c>
      <c r="K323">
        <v>0</v>
      </c>
      <c r="L323">
        <v>0</v>
      </c>
      <c r="M323">
        <v>0</v>
      </c>
      <c r="N323">
        <v>0</v>
      </c>
      <c r="O323">
        <v>0</v>
      </c>
      <c r="P323">
        <v>0</v>
      </c>
      <c r="Q323">
        <v>0</v>
      </c>
      <c r="R323">
        <v>0</v>
      </c>
      <c r="S323">
        <v>0</v>
      </c>
      <c r="T323">
        <v>0</v>
      </c>
      <c r="U323">
        <v>0</v>
      </c>
      <c r="V323" s="1" t="s">
        <v>2631</v>
      </c>
      <c r="W323" s="1" t="s">
        <v>2551</v>
      </c>
      <c r="X323" s="5" t="s">
        <v>2637</v>
      </c>
      <c r="Y323" s="5" t="s">
        <v>2562</v>
      </c>
      <c r="Z323" s="5" t="s">
        <v>13</v>
      </c>
      <c r="AA323" s="5"/>
    </row>
    <row r="324" spans="1:27" ht="12" customHeight="1" x14ac:dyDescent="0.15">
      <c r="A324" s="1" t="s">
        <v>116</v>
      </c>
      <c r="B324" s="1" t="s">
        <v>33</v>
      </c>
      <c r="C324" s="1" t="s">
        <v>19</v>
      </c>
      <c r="D324" s="1" t="s">
        <v>2438</v>
      </c>
      <c r="E324" s="1" t="s">
        <v>10</v>
      </c>
      <c r="F324" s="1" t="s">
        <v>122</v>
      </c>
      <c r="G324" s="1" t="s">
        <v>20</v>
      </c>
      <c r="H324" s="1" t="s">
        <v>13</v>
      </c>
      <c r="I324">
        <v>684714</v>
      </c>
      <c r="J324">
        <v>540271</v>
      </c>
      <c r="K324">
        <v>537112</v>
      </c>
      <c r="L324">
        <v>588317</v>
      </c>
      <c r="M324">
        <v>571502</v>
      </c>
      <c r="N324">
        <v>545638</v>
      </c>
      <c r="O324">
        <v>582747</v>
      </c>
      <c r="P324">
        <v>659402</v>
      </c>
      <c r="Q324">
        <v>617454</v>
      </c>
      <c r="R324">
        <v>590075</v>
      </c>
      <c r="S324">
        <v>582865</v>
      </c>
      <c r="T324">
        <v>592740</v>
      </c>
      <c r="U324">
        <v>682515</v>
      </c>
      <c r="V324" s="1" t="s">
        <v>2631</v>
      </c>
      <c r="W324" s="1" t="s">
        <v>2551</v>
      </c>
      <c r="X324" s="5" t="s">
        <v>2637</v>
      </c>
      <c r="Y324" s="5" t="s">
        <v>2557</v>
      </c>
      <c r="Z324" s="5" t="s">
        <v>13</v>
      </c>
      <c r="AA324" s="5"/>
    </row>
    <row r="325" spans="1:27" ht="12" customHeight="1" x14ac:dyDescent="0.15">
      <c r="A325" s="1" t="s">
        <v>116</v>
      </c>
      <c r="B325" s="1" t="s">
        <v>33</v>
      </c>
      <c r="C325" s="1" t="s">
        <v>21</v>
      </c>
      <c r="D325" s="1" t="s">
        <v>2438</v>
      </c>
      <c r="E325" s="1" t="s">
        <v>10</v>
      </c>
      <c r="F325" s="1" t="s">
        <v>122</v>
      </c>
      <c r="G325" s="1" t="s">
        <v>22</v>
      </c>
      <c r="H325" s="1" t="s">
        <v>13</v>
      </c>
      <c r="I325">
        <v>16137</v>
      </c>
      <c r="J325">
        <v>15776</v>
      </c>
      <c r="K325">
        <v>11551</v>
      </c>
      <c r="L325">
        <v>13389</v>
      </c>
      <c r="M325">
        <v>13741</v>
      </c>
      <c r="N325">
        <v>13672</v>
      </c>
      <c r="O325">
        <v>13167</v>
      </c>
      <c r="P325">
        <v>11532</v>
      </c>
      <c r="Q325">
        <v>13574</v>
      </c>
      <c r="R325">
        <v>10984</v>
      </c>
      <c r="S325">
        <v>9558</v>
      </c>
      <c r="T325">
        <v>11558</v>
      </c>
      <c r="U325">
        <v>11319</v>
      </c>
      <c r="V325" s="1" t="s">
        <v>2631</v>
      </c>
      <c r="W325" s="1" t="s">
        <v>2551</v>
      </c>
      <c r="X325" s="5" t="s">
        <v>2637</v>
      </c>
      <c r="Y325" s="5" t="s">
        <v>2564</v>
      </c>
      <c r="Z325" s="5" t="s">
        <v>13</v>
      </c>
      <c r="AA325" s="5"/>
    </row>
    <row r="326" spans="1:27" ht="12" customHeight="1" x14ac:dyDescent="0.15">
      <c r="A326" s="1" t="s">
        <v>116</v>
      </c>
      <c r="B326" s="1" t="s">
        <v>33</v>
      </c>
      <c r="C326" s="1" t="s">
        <v>23</v>
      </c>
      <c r="D326" s="1" t="s">
        <v>2438</v>
      </c>
      <c r="E326" s="1" t="s">
        <v>10</v>
      </c>
      <c r="F326" s="1" t="s">
        <v>122</v>
      </c>
      <c r="G326" s="1" t="s">
        <v>24</v>
      </c>
      <c r="H326" s="1" t="s">
        <v>13</v>
      </c>
      <c r="I326">
        <v>515419</v>
      </c>
      <c r="J326">
        <v>510933</v>
      </c>
      <c r="K326">
        <v>527925</v>
      </c>
      <c r="L326">
        <v>465066</v>
      </c>
      <c r="M326">
        <v>452989</v>
      </c>
      <c r="N326">
        <v>479889</v>
      </c>
      <c r="O326">
        <v>500933</v>
      </c>
      <c r="P326">
        <v>483188</v>
      </c>
      <c r="Q326">
        <v>473136</v>
      </c>
      <c r="R326">
        <v>458041</v>
      </c>
      <c r="S326">
        <v>492322</v>
      </c>
      <c r="T326">
        <v>470384</v>
      </c>
      <c r="U326">
        <v>449099</v>
      </c>
      <c r="V326" s="1" t="s">
        <v>2631</v>
      </c>
      <c r="W326" s="1" t="s">
        <v>2551</v>
      </c>
      <c r="X326" s="5" t="s">
        <v>2637</v>
      </c>
      <c r="Y326" s="5" t="s">
        <v>2559</v>
      </c>
      <c r="Z326" s="5" t="s">
        <v>13</v>
      </c>
      <c r="AA326" s="5"/>
    </row>
    <row r="327" spans="1:27" ht="12" customHeight="1" x14ac:dyDescent="0.15">
      <c r="A327" s="1" t="s">
        <v>116</v>
      </c>
      <c r="B327" s="1" t="s">
        <v>35</v>
      </c>
      <c r="C327" s="1" t="s">
        <v>9</v>
      </c>
      <c r="D327" s="1" t="s">
        <v>2438</v>
      </c>
      <c r="E327" s="1" t="s">
        <v>10</v>
      </c>
      <c r="F327" s="1" t="s">
        <v>123</v>
      </c>
      <c r="G327" s="1" t="s">
        <v>12</v>
      </c>
      <c r="H327" s="1" t="s">
        <v>13</v>
      </c>
      <c r="I327">
        <v>103360</v>
      </c>
      <c r="J327">
        <v>87673</v>
      </c>
      <c r="K327">
        <v>109545</v>
      </c>
      <c r="L327">
        <v>92696</v>
      </c>
      <c r="M327">
        <v>93764</v>
      </c>
      <c r="N327">
        <v>97773</v>
      </c>
      <c r="O327">
        <v>94855</v>
      </c>
      <c r="P327">
        <v>93394</v>
      </c>
      <c r="Q327">
        <v>87324</v>
      </c>
      <c r="R327">
        <v>105502</v>
      </c>
      <c r="S327">
        <v>91528</v>
      </c>
      <c r="T327">
        <v>99222</v>
      </c>
      <c r="U327">
        <v>109142</v>
      </c>
      <c r="V327" s="1" t="s">
        <v>2631</v>
      </c>
      <c r="W327" s="1" t="s">
        <v>2551</v>
      </c>
      <c r="X327" s="5" t="s">
        <v>2638</v>
      </c>
      <c r="Y327" s="5" t="s">
        <v>2553</v>
      </c>
      <c r="Z327" s="5" t="s">
        <v>13</v>
      </c>
      <c r="AA327" s="5"/>
    </row>
    <row r="328" spans="1:27" ht="12" customHeight="1" x14ac:dyDescent="0.15">
      <c r="A328" s="1" t="s">
        <v>116</v>
      </c>
      <c r="B328" s="1" t="s">
        <v>35</v>
      </c>
      <c r="C328" s="1" t="s">
        <v>15</v>
      </c>
      <c r="D328" s="1" t="s">
        <v>2438</v>
      </c>
      <c r="E328" s="1" t="s">
        <v>10</v>
      </c>
      <c r="F328" s="1" t="s">
        <v>123</v>
      </c>
      <c r="G328" s="1" t="s">
        <v>16</v>
      </c>
      <c r="H328" s="1" t="s">
        <v>13</v>
      </c>
      <c r="I328">
        <v>1</v>
      </c>
      <c r="J328">
        <v>0</v>
      </c>
      <c r="K328">
        <v>0</v>
      </c>
      <c r="L328">
        <v>0</v>
      </c>
      <c r="M328">
        <v>1</v>
      </c>
      <c r="N328">
        <v>1</v>
      </c>
      <c r="O328">
        <v>0</v>
      </c>
      <c r="P328">
        <v>1</v>
      </c>
      <c r="Q328">
        <v>0</v>
      </c>
      <c r="R328">
        <v>0</v>
      </c>
      <c r="S328">
        <v>0</v>
      </c>
      <c r="T328">
        <v>1</v>
      </c>
      <c r="U328">
        <v>1</v>
      </c>
      <c r="V328" s="1" t="s">
        <v>2631</v>
      </c>
      <c r="W328" s="1" t="s">
        <v>2551</v>
      </c>
      <c r="X328" s="5" t="s">
        <v>2638</v>
      </c>
      <c r="Y328" s="5" t="s">
        <v>2561</v>
      </c>
      <c r="Z328" s="5" t="s">
        <v>13</v>
      </c>
      <c r="AA328" s="5"/>
    </row>
    <row r="329" spans="1:27" ht="12" customHeight="1" x14ac:dyDescent="0.15">
      <c r="A329" s="1" t="s">
        <v>116</v>
      </c>
      <c r="B329" s="1" t="s">
        <v>35</v>
      </c>
      <c r="C329" s="1" t="s">
        <v>17</v>
      </c>
      <c r="D329" s="1" t="s">
        <v>2438</v>
      </c>
      <c r="E329" s="1" t="s">
        <v>10</v>
      </c>
      <c r="F329" s="1" t="s">
        <v>123</v>
      </c>
      <c r="G329" s="1" t="s">
        <v>18</v>
      </c>
      <c r="H329" s="1" t="s">
        <v>13</v>
      </c>
      <c r="I329">
        <v>539</v>
      </c>
      <c r="J329">
        <v>281</v>
      </c>
      <c r="K329">
        <v>342</v>
      </c>
      <c r="L329">
        <v>486</v>
      </c>
      <c r="M329">
        <v>443</v>
      </c>
      <c r="N329">
        <v>213</v>
      </c>
      <c r="O329">
        <v>333</v>
      </c>
      <c r="P329">
        <v>272</v>
      </c>
      <c r="Q329">
        <v>233</v>
      </c>
      <c r="R329">
        <v>338</v>
      </c>
      <c r="S329">
        <v>169</v>
      </c>
      <c r="T329">
        <v>254</v>
      </c>
      <c r="U329">
        <v>276</v>
      </c>
      <c r="V329" s="1" t="s">
        <v>2631</v>
      </c>
      <c r="W329" s="1" t="s">
        <v>2551</v>
      </c>
      <c r="X329" s="5" t="s">
        <v>2638</v>
      </c>
      <c r="Y329" s="5" t="s">
        <v>2562</v>
      </c>
      <c r="Z329" s="5" t="s">
        <v>13</v>
      </c>
      <c r="AA329" s="5"/>
    </row>
    <row r="330" spans="1:27" ht="12" customHeight="1" x14ac:dyDescent="0.15">
      <c r="A330" s="1" t="s">
        <v>116</v>
      </c>
      <c r="B330" s="1" t="s">
        <v>35</v>
      </c>
      <c r="C330" s="1" t="s">
        <v>19</v>
      </c>
      <c r="D330" s="1" t="s">
        <v>2438</v>
      </c>
      <c r="E330" s="1" t="s">
        <v>10</v>
      </c>
      <c r="F330" s="1" t="s">
        <v>123</v>
      </c>
      <c r="G330" s="1" t="s">
        <v>20</v>
      </c>
      <c r="H330" s="1" t="s">
        <v>13</v>
      </c>
      <c r="I330">
        <v>108824</v>
      </c>
      <c r="J330">
        <v>86760</v>
      </c>
      <c r="K330">
        <v>101365</v>
      </c>
      <c r="L330">
        <v>102213</v>
      </c>
      <c r="M330">
        <v>97456</v>
      </c>
      <c r="N330">
        <v>89132</v>
      </c>
      <c r="O330">
        <v>89228</v>
      </c>
      <c r="P330">
        <v>93779</v>
      </c>
      <c r="Q330">
        <v>96216</v>
      </c>
      <c r="R330">
        <v>99314</v>
      </c>
      <c r="S330">
        <v>89874</v>
      </c>
      <c r="T330">
        <v>98363</v>
      </c>
      <c r="U330">
        <v>107905</v>
      </c>
      <c r="V330" s="1" t="s">
        <v>2631</v>
      </c>
      <c r="W330" s="1" t="s">
        <v>2551</v>
      </c>
      <c r="X330" s="5" t="s">
        <v>2638</v>
      </c>
      <c r="Y330" s="5" t="s">
        <v>2557</v>
      </c>
      <c r="Z330" s="5" t="s">
        <v>13</v>
      </c>
      <c r="AA330" s="5"/>
    </row>
    <row r="331" spans="1:27" ht="12" customHeight="1" x14ac:dyDescent="0.15">
      <c r="A331" s="1" t="s">
        <v>116</v>
      </c>
      <c r="B331" s="1" t="s">
        <v>35</v>
      </c>
      <c r="C331" s="1" t="s">
        <v>21</v>
      </c>
      <c r="D331" s="1" t="s">
        <v>2438</v>
      </c>
      <c r="E331" s="1" t="s">
        <v>10</v>
      </c>
      <c r="F331" s="1" t="s">
        <v>123</v>
      </c>
      <c r="G331" s="1" t="s">
        <v>22</v>
      </c>
      <c r="H331" s="1" t="s">
        <v>13</v>
      </c>
      <c r="I331">
        <v>1736</v>
      </c>
      <c r="J331">
        <v>1703</v>
      </c>
      <c r="K331">
        <v>818</v>
      </c>
      <c r="L331">
        <v>1340</v>
      </c>
      <c r="M331">
        <v>836</v>
      </c>
      <c r="N331">
        <v>1717</v>
      </c>
      <c r="O331">
        <v>948</v>
      </c>
      <c r="P331">
        <v>1631</v>
      </c>
      <c r="Q331">
        <v>1637</v>
      </c>
      <c r="R331">
        <v>1378</v>
      </c>
      <c r="S331">
        <v>1504</v>
      </c>
      <c r="T331">
        <v>1743</v>
      </c>
      <c r="U331">
        <v>1665</v>
      </c>
      <c r="V331" s="1" t="s">
        <v>2631</v>
      </c>
      <c r="W331" s="1" t="s">
        <v>2551</v>
      </c>
      <c r="X331" s="5" t="s">
        <v>2638</v>
      </c>
      <c r="Y331" s="5" t="s">
        <v>2564</v>
      </c>
      <c r="Z331" s="5" t="s">
        <v>13</v>
      </c>
      <c r="AA331" s="5"/>
    </row>
    <row r="332" spans="1:27" ht="12" customHeight="1" x14ac:dyDescent="0.15">
      <c r="A332" s="1" t="s">
        <v>116</v>
      </c>
      <c r="B332" s="1" t="s">
        <v>35</v>
      </c>
      <c r="C332" s="1" t="s">
        <v>23</v>
      </c>
      <c r="D332" s="1" t="s">
        <v>2438</v>
      </c>
      <c r="E332" s="1" t="s">
        <v>10</v>
      </c>
      <c r="F332" s="1" t="s">
        <v>123</v>
      </c>
      <c r="G332" s="1" t="s">
        <v>24</v>
      </c>
      <c r="H332" s="1" t="s">
        <v>13</v>
      </c>
      <c r="I332">
        <v>80244</v>
      </c>
      <c r="J332">
        <v>79368</v>
      </c>
      <c r="K332">
        <v>86473</v>
      </c>
      <c r="L332">
        <v>75251</v>
      </c>
      <c r="M332">
        <v>70438</v>
      </c>
      <c r="N332">
        <v>77348</v>
      </c>
      <c r="O332">
        <v>81819</v>
      </c>
      <c r="P332">
        <v>79431</v>
      </c>
      <c r="Q332">
        <v>68743</v>
      </c>
      <c r="R332">
        <v>73307</v>
      </c>
      <c r="S332">
        <v>73415</v>
      </c>
      <c r="T332">
        <v>72399</v>
      </c>
      <c r="U332">
        <v>71786</v>
      </c>
      <c r="V332" s="1" t="s">
        <v>2631</v>
      </c>
      <c r="W332" s="1" t="s">
        <v>2551</v>
      </c>
      <c r="X332" s="5" t="s">
        <v>2638</v>
      </c>
      <c r="Y332" s="5" t="s">
        <v>2559</v>
      </c>
      <c r="Z332" s="5" t="s">
        <v>13</v>
      </c>
      <c r="AA332" s="5"/>
    </row>
    <row r="333" spans="1:27" ht="12" customHeight="1" x14ac:dyDescent="0.15">
      <c r="A333" s="1" t="s">
        <v>116</v>
      </c>
      <c r="B333" s="1" t="s">
        <v>37</v>
      </c>
      <c r="C333" s="1" t="s">
        <v>9</v>
      </c>
      <c r="D333" s="1" t="s">
        <v>2438</v>
      </c>
      <c r="E333" s="1" t="s">
        <v>10</v>
      </c>
      <c r="F333" s="1" t="s">
        <v>124</v>
      </c>
      <c r="G333" s="1" t="s">
        <v>12</v>
      </c>
      <c r="H333" s="1" t="s">
        <v>13</v>
      </c>
      <c r="I333">
        <v>108826</v>
      </c>
      <c r="J333">
        <v>95674</v>
      </c>
      <c r="K333">
        <v>95288</v>
      </c>
      <c r="L333">
        <v>96188</v>
      </c>
      <c r="M333">
        <v>91744</v>
      </c>
      <c r="N333">
        <v>103965</v>
      </c>
      <c r="O333">
        <v>99167</v>
      </c>
      <c r="P333">
        <v>89421</v>
      </c>
      <c r="Q333">
        <v>87330</v>
      </c>
      <c r="R333">
        <v>84297</v>
      </c>
      <c r="S333">
        <v>78369</v>
      </c>
      <c r="T333">
        <v>75864</v>
      </c>
      <c r="U333">
        <v>72028</v>
      </c>
      <c r="V333" s="1" t="s">
        <v>2631</v>
      </c>
      <c r="W333" s="1" t="s">
        <v>2551</v>
      </c>
      <c r="X333" s="5" t="s">
        <v>2639</v>
      </c>
      <c r="Y333" s="5" t="s">
        <v>2553</v>
      </c>
      <c r="Z333" s="5" t="s">
        <v>13</v>
      </c>
      <c r="AA333" s="5"/>
    </row>
    <row r="334" spans="1:27" ht="12" customHeight="1" x14ac:dyDescent="0.15">
      <c r="A334" s="1" t="s">
        <v>116</v>
      </c>
      <c r="B334" s="1" t="s">
        <v>37</v>
      </c>
      <c r="C334" s="1" t="s">
        <v>15</v>
      </c>
      <c r="D334" s="1" t="s">
        <v>2438</v>
      </c>
      <c r="E334" s="1" t="s">
        <v>10</v>
      </c>
      <c r="F334" s="1" t="s">
        <v>124</v>
      </c>
      <c r="G334" s="1" t="s">
        <v>16</v>
      </c>
      <c r="H334" s="1" t="s">
        <v>13</v>
      </c>
      <c r="I334">
        <v>2328</v>
      </c>
      <c r="J334">
        <v>1704</v>
      </c>
      <c r="K334">
        <v>1631</v>
      </c>
      <c r="L334">
        <v>1628</v>
      </c>
      <c r="M334">
        <v>1450</v>
      </c>
      <c r="N334">
        <v>1451</v>
      </c>
      <c r="O334">
        <v>1788</v>
      </c>
      <c r="P334">
        <v>1724</v>
      </c>
      <c r="Q334">
        <v>1721</v>
      </c>
      <c r="R334">
        <v>1437</v>
      </c>
      <c r="S334">
        <v>1323</v>
      </c>
      <c r="T334">
        <v>1111</v>
      </c>
      <c r="U334">
        <v>0</v>
      </c>
      <c r="V334" s="1" t="s">
        <v>2631</v>
      </c>
      <c r="W334" s="1" t="s">
        <v>2551</v>
      </c>
      <c r="X334" s="5" t="s">
        <v>2639</v>
      </c>
      <c r="Y334" s="5" t="s">
        <v>2561</v>
      </c>
      <c r="Z334" s="5" t="s">
        <v>13</v>
      </c>
      <c r="AA334" s="5"/>
    </row>
    <row r="335" spans="1:27" ht="12" customHeight="1" x14ac:dyDescent="0.15">
      <c r="A335" s="1" t="s">
        <v>116</v>
      </c>
      <c r="B335" s="1" t="s">
        <v>37</v>
      </c>
      <c r="C335" s="1" t="s">
        <v>17</v>
      </c>
      <c r="D335" s="1" t="s">
        <v>2438</v>
      </c>
      <c r="E335" s="1" t="s">
        <v>10</v>
      </c>
      <c r="F335" s="1" t="s">
        <v>124</v>
      </c>
      <c r="G335" s="1" t="s">
        <v>18</v>
      </c>
      <c r="H335" s="1" t="s">
        <v>13</v>
      </c>
      <c r="I335">
        <v>0</v>
      </c>
      <c r="J335">
        <v>0</v>
      </c>
      <c r="K335">
        <v>0</v>
      </c>
      <c r="L335">
        <v>0</v>
      </c>
      <c r="M335">
        <v>0</v>
      </c>
      <c r="N335">
        <v>0</v>
      </c>
      <c r="O335">
        <v>0</v>
      </c>
      <c r="P335">
        <v>0</v>
      </c>
      <c r="Q335">
        <v>0</v>
      </c>
      <c r="R335">
        <v>0</v>
      </c>
      <c r="S335">
        <v>0</v>
      </c>
      <c r="T335">
        <v>0</v>
      </c>
      <c r="U335">
        <v>0</v>
      </c>
      <c r="V335" s="1" t="s">
        <v>2631</v>
      </c>
      <c r="W335" s="1" t="s">
        <v>2551</v>
      </c>
      <c r="X335" s="5" t="s">
        <v>2639</v>
      </c>
      <c r="Y335" s="5" t="s">
        <v>2562</v>
      </c>
      <c r="Z335" s="5" t="s">
        <v>13</v>
      </c>
      <c r="AA335" s="5"/>
    </row>
    <row r="336" spans="1:27" ht="12" customHeight="1" x14ac:dyDescent="0.15">
      <c r="A336" s="1" t="s">
        <v>116</v>
      </c>
      <c r="B336" s="1" t="s">
        <v>37</v>
      </c>
      <c r="C336" s="1" t="s">
        <v>19</v>
      </c>
      <c r="D336" s="1" t="s">
        <v>2438</v>
      </c>
      <c r="E336" s="1" t="s">
        <v>10</v>
      </c>
      <c r="F336" s="1" t="s">
        <v>124</v>
      </c>
      <c r="G336" s="1" t="s">
        <v>20</v>
      </c>
      <c r="H336" s="1" t="s">
        <v>13</v>
      </c>
      <c r="I336">
        <v>102123</v>
      </c>
      <c r="J336">
        <v>77199</v>
      </c>
      <c r="K336">
        <v>98048</v>
      </c>
      <c r="L336">
        <v>97729</v>
      </c>
      <c r="M336">
        <v>89705</v>
      </c>
      <c r="N336">
        <v>95663</v>
      </c>
      <c r="O336">
        <v>84430</v>
      </c>
      <c r="P336">
        <v>94132</v>
      </c>
      <c r="Q336">
        <v>77129</v>
      </c>
      <c r="R336">
        <v>87758</v>
      </c>
      <c r="S336">
        <v>78511</v>
      </c>
      <c r="T336">
        <v>72449</v>
      </c>
      <c r="U336">
        <v>83507</v>
      </c>
      <c r="V336" s="1" t="s">
        <v>2631</v>
      </c>
      <c r="W336" s="1" t="s">
        <v>2551</v>
      </c>
      <c r="X336" s="5" t="s">
        <v>2639</v>
      </c>
      <c r="Y336" s="5" t="s">
        <v>2557</v>
      </c>
      <c r="Z336" s="5" t="s">
        <v>13</v>
      </c>
      <c r="AA336" s="5"/>
    </row>
    <row r="337" spans="1:27" ht="12" customHeight="1" x14ac:dyDescent="0.15">
      <c r="A337" s="1" t="s">
        <v>116</v>
      </c>
      <c r="B337" s="1" t="s">
        <v>37</v>
      </c>
      <c r="C337" s="1" t="s">
        <v>21</v>
      </c>
      <c r="D337" s="1" t="s">
        <v>2438</v>
      </c>
      <c r="E337" s="1" t="s">
        <v>10</v>
      </c>
      <c r="F337" s="1" t="s">
        <v>124</v>
      </c>
      <c r="G337" s="1" t="s">
        <v>22</v>
      </c>
      <c r="H337" s="1" t="s">
        <v>13</v>
      </c>
      <c r="I337">
        <v>2291</v>
      </c>
      <c r="J337">
        <v>639</v>
      </c>
      <c r="K337">
        <v>1005</v>
      </c>
      <c r="L337">
        <v>1090</v>
      </c>
      <c r="M337">
        <v>1107</v>
      </c>
      <c r="N337">
        <v>978</v>
      </c>
      <c r="O337">
        <v>1398</v>
      </c>
      <c r="P337">
        <v>3880</v>
      </c>
      <c r="Q337">
        <v>1960</v>
      </c>
      <c r="R337">
        <v>1138</v>
      </c>
      <c r="S337">
        <v>1615</v>
      </c>
      <c r="T337">
        <v>1446</v>
      </c>
      <c r="U337">
        <v>1340</v>
      </c>
      <c r="V337" s="1" t="s">
        <v>2631</v>
      </c>
      <c r="W337" s="1" t="s">
        <v>2551</v>
      </c>
      <c r="X337" s="5" t="s">
        <v>2639</v>
      </c>
      <c r="Y337" s="5" t="s">
        <v>2564</v>
      </c>
      <c r="Z337" s="5" t="s">
        <v>13</v>
      </c>
      <c r="AA337" s="5"/>
    </row>
    <row r="338" spans="1:27" ht="12" customHeight="1" x14ac:dyDescent="0.15">
      <c r="A338" s="1" t="s">
        <v>116</v>
      </c>
      <c r="B338" s="1" t="s">
        <v>37</v>
      </c>
      <c r="C338" s="1" t="s">
        <v>23</v>
      </c>
      <c r="D338" s="1" t="s">
        <v>2438</v>
      </c>
      <c r="E338" s="1" t="s">
        <v>10</v>
      </c>
      <c r="F338" s="1" t="s">
        <v>124</v>
      </c>
      <c r="G338" s="1" t="s">
        <v>24</v>
      </c>
      <c r="H338" s="1" t="s">
        <v>13</v>
      </c>
      <c r="I338">
        <v>233121</v>
      </c>
      <c r="J338">
        <v>252662</v>
      </c>
      <c r="K338">
        <v>250527</v>
      </c>
      <c r="L338">
        <v>249547</v>
      </c>
      <c r="M338">
        <v>251943</v>
      </c>
      <c r="N338">
        <v>260704</v>
      </c>
      <c r="O338">
        <v>275811</v>
      </c>
      <c r="P338">
        <v>268959</v>
      </c>
      <c r="Q338">
        <v>278902</v>
      </c>
      <c r="R338">
        <v>275739</v>
      </c>
      <c r="S338">
        <v>275329</v>
      </c>
      <c r="T338">
        <v>278481</v>
      </c>
      <c r="U338">
        <v>272489</v>
      </c>
      <c r="V338" s="1" t="s">
        <v>2631</v>
      </c>
      <c r="W338" s="1" t="s">
        <v>2551</v>
      </c>
      <c r="X338" s="5" t="s">
        <v>2639</v>
      </c>
      <c r="Y338" s="5" t="s">
        <v>2559</v>
      </c>
      <c r="Z338" s="5" t="s">
        <v>13</v>
      </c>
      <c r="AA338" s="5"/>
    </row>
    <row r="339" spans="1:27" ht="12" customHeight="1" x14ac:dyDescent="0.15">
      <c r="A339" s="1" t="s">
        <v>116</v>
      </c>
      <c r="B339" s="1" t="s">
        <v>39</v>
      </c>
      <c r="C339" s="1" t="s">
        <v>9</v>
      </c>
      <c r="D339" s="1" t="s">
        <v>2438</v>
      </c>
      <c r="E339" s="1" t="s">
        <v>10</v>
      </c>
      <c r="F339" s="1" t="s">
        <v>125</v>
      </c>
      <c r="G339" s="1" t="s">
        <v>12</v>
      </c>
      <c r="H339" s="1" t="s">
        <v>13</v>
      </c>
      <c r="I339">
        <v>1121</v>
      </c>
      <c r="J339">
        <v>329</v>
      </c>
      <c r="K339">
        <v>700</v>
      </c>
      <c r="L339">
        <v>734</v>
      </c>
      <c r="M339">
        <v>893</v>
      </c>
      <c r="N339">
        <v>1233</v>
      </c>
      <c r="O339">
        <v>833</v>
      </c>
      <c r="P339">
        <v>1365</v>
      </c>
      <c r="Q339">
        <v>1146</v>
      </c>
      <c r="R339">
        <v>741</v>
      </c>
      <c r="S339">
        <v>980</v>
      </c>
      <c r="T339">
        <v>896</v>
      </c>
      <c r="U339">
        <v>700</v>
      </c>
      <c r="V339" s="1" t="s">
        <v>2631</v>
      </c>
      <c r="W339" s="1" t="s">
        <v>2551</v>
      </c>
      <c r="X339" s="5" t="s">
        <v>2640</v>
      </c>
      <c r="Y339" s="5" t="s">
        <v>2553</v>
      </c>
      <c r="Z339" s="5" t="s">
        <v>13</v>
      </c>
      <c r="AA339" s="5"/>
    </row>
    <row r="340" spans="1:27" ht="12" customHeight="1" x14ac:dyDescent="0.15">
      <c r="A340" s="1" t="s">
        <v>116</v>
      </c>
      <c r="B340" s="1" t="s">
        <v>39</v>
      </c>
      <c r="C340" s="1" t="s">
        <v>15</v>
      </c>
      <c r="D340" s="1" t="s">
        <v>2438</v>
      </c>
      <c r="E340" s="1" t="s">
        <v>10</v>
      </c>
      <c r="F340" s="1" t="s">
        <v>125</v>
      </c>
      <c r="G340" s="1" t="s">
        <v>16</v>
      </c>
      <c r="H340" s="1" t="s">
        <v>13</v>
      </c>
      <c r="I340">
        <v>0</v>
      </c>
      <c r="J340">
        <v>0</v>
      </c>
      <c r="K340">
        <v>0</v>
      </c>
      <c r="L340">
        <v>0</v>
      </c>
      <c r="M340">
        <v>0</v>
      </c>
      <c r="N340">
        <v>0</v>
      </c>
      <c r="O340">
        <v>0</v>
      </c>
      <c r="P340">
        <v>0</v>
      </c>
      <c r="Q340">
        <v>0</v>
      </c>
      <c r="R340">
        <v>0</v>
      </c>
      <c r="S340">
        <v>0</v>
      </c>
      <c r="T340">
        <v>0</v>
      </c>
      <c r="U340">
        <v>0</v>
      </c>
      <c r="V340" s="1" t="s">
        <v>2631</v>
      </c>
      <c r="W340" s="1" t="s">
        <v>2551</v>
      </c>
      <c r="X340" s="5" t="s">
        <v>2640</v>
      </c>
      <c r="Y340" s="5" t="s">
        <v>2561</v>
      </c>
      <c r="Z340" s="5" t="s">
        <v>13</v>
      </c>
      <c r="AA340" s="5"/>
    </row>
    <row r="341" spans="1:27" ht="12" customHeight="1" x14ac:dyDescent="0.15">
      <c r="A341" s="1" t="s">
        <v>116</v>
      </c>
      <c r="B341" s="1" t="s">
        <v>39</v>
      </c>
      <c r="C341" s="1" t="s">
        <v>17</v>
      </c>
      <c r="D341" s="1" t="s">
        <v>2438</v>
      </c>
      <c r="E341" s="1" t="s">
        <v>10</v>
      </c>
      <c r="F341" s="1" t="s">
        <v>125</v>
      </c>
      <c r="G341" s="1" t="s">
        <v>18</v>
      </c>
      <c r="H341" s="1" t="s">
        <v>13</v>
      </c>
      <c r="I341">
        <v>0</v>
      </c>
      <c r="J341">
        <v>0</v>
      </c>
      <c r="K341">
        <v>0</v>
      </c>
      <c r="L341">
        <v>0</v>
      </c>
      <c r="M341">
        <v>0</v>
      </c>
      <c r="N341">
        <v>0</v>
      </c>
      <c r="O341">
        <v>0</v>
      </c>
      <c r="P341">
        <v>0</v>
      </c>
      <c r="Q341">
        <v>0</v>
      </c>
      <c r="R341">
        <v>0</v>
      </c>
      <c r="S341">
        <v>0</v>
      </c>
      <c r="T341">
        <v>0</v>
      </c>
      <c r="U341">
        <v>0</v>
      </c>
      <c r="V341" s="1" t="s">
        <v>2631</v>
      </c>
      <c r="W341" s="1" t="s">
        <v>2551</v>
      </c>
      <c r="X341" s="5" t="s">
        <v>2640</v>
      </c>
      <c r="Y341" s="5" t="s">
        <v>2562</v>
      </c>
      <c r="Z341" s="5" t="s">
        <v>13</v>
      </c>
      <c r="AA341" s="5"/>
    </row>
    <row r="342" spans="1:27" ht="12" customHeight="1" x14ac:dyDescent="0.15">
      <c r="A342" s="1" t="s">
        <v>116</v>
      </c>
      <c r="B342" s="1" t="s">
        <v>39</v>
      </c>
      <c r="C342" s="1" t="s">
        <v>19</v>
      </c>
      <c r="D342" s="1" t="s">
        <v>2438</v>
      </c>
      <c r="E342" s="1" t="s">
        <v>10</v>
      </c>
      <c r="F342" s="1" t="s">
        <v>125</v>
      </c>
      <c r="G342" s="1" t="s">
        <v>20</v>
      </c>
      <c r="H342" s="1" t="s">
        <v>13</v>
      </c>
      <c r="I342">
        <v>1413</v>
      </c>
      <c r="J342">
        <v>176</v>
      </c>
      <c r="K342">
        <v>218</v>
      </c>
      <c r="L342">
        <v>509</v>
      </c>
      <c r="M342">
        <v>914</v>
      </c>
      <c r="N342">
        <v>1196</v>
      </c>
      <c r="O342">
        <v>572</v>
      </c>
      <c r="P342">
        <v>1065</v>
      </c>
      <c r="Q342">
        <v>1003</v>
      </c>
      <c r="R342">
        <v>1098</v>
      </c>
      <c r="S342">
        <v>821</v>
      </c>
      <c r="T342">
        <v>716</v>
      </c>
      <c r="U342">
        <v>871</v>
      </c>
      <c r="V342" s="1" t="s">
        <v>2631</v>
      </c>
      <c r="W342" s="1" t="s">
        <v>2551</v>
      </c>
      <c r="X342" s="5" t="s">
        <v>2640</v>
      </c>
      <c r="Y342" s="5" t="s">
        <v>2557</v>
      </c>
      <c r="Z342" s="5" t="s">
        <v>13</v>
      </c>
      <c r="AA342" s="5"/>
    </row>
    <row r="343" spans="1:27" ht="12" customHeight="1" x14ac:dyDescent="0.15">
      <c r="A343" s="1" t="s">
        <v>116</v>
      </c>
      <c r="B343" s="1" t="s">
        <v>39</v>
      </c>
      <c r="C343" s="1" t="s">
        <v>21</v>
      </c>
      <c r="D343" s="1" t="s">
        <v>2438</v>
      </c>
      <c r="E343" s="1" t="s">
        <v>10</v>
      </c>
      <c r="F343" s="1" t="s">
        <v>125</v>
      </c>
      <c r="G343" s="1" t="s">
        <v>22</v>
      </c>
      <c r="H343" s="1" t="s">
        <v>13</v>
      </c>
      <c r="I343">
        <v>135</v>
      </c>
      <c r="J343">
        <v>146</v>
      </c>
      <c r="K343">
        <v>115</v>
      </c>
      <c r="L343">
        <v>122</v>
      </c>
      <c r="M343">
        <v>127</v>
      </c>
      <c r="N343">
        <v>85</v>
      </c>
      <c r="O343">
        <v>85</v>
      </c>
      <c r="P343">
        <v>103</v>
      </c>
      <c r="Q343">
        <v>75</v>
      </c>
      <c r="R343">
        <v>82</v>
      </c>
      <c r="S343">
        <v>67</v>
      </c>
      <c r="T343">
        <v>160</v>
      </c>
      <c r="U343">
        <v>57</v>
      </c>
      <c r="V343" s="1" t="s">
        <v>2631</v>
      </c>
      <c r="W343" s="1" t="s">
        <v>2551</v>
      </c>
      <c r="X343" s="5" t="s">
        <v>2640</v>
      </c>
      <c r="Y343" s="5" t="s">
        <v>2564</v>
      </c>
      <c r="Z343" s="5" t="s">
        <v>13</v>
      </c>
      <c r="AA343" s="5"/>
    </row>
    <row r="344" spans="1:27" ht="12" customHeight="1" x14ac:dyDescent="0.15">
      <c r="A344" s="1" t="s">
        <v>116</v>
      </c>
      <c r="B344" s="1" t="s">
        <v>39</v>
      </c>
      <c r="C344" s="1" t="s">
        <v>23</v>
      </c>
      <c r="D344" s="1" t="s">
        <v>2438</v>
      </c>
      <c r="E344" s="1" t="s">
        <v>10</v>
      </c>
      <c r="F344" s="1" t="s">
        <v>125</v>
      </c>
      <c r="G344" s="1" t="s">
        <v>24</v>
      </c>
      <c r="H344" s="1" t="s">
        <v>13</v>
      </c>
      <c r="I344">
        <v>540</v>
      </c>
      <c r="J344">
        <v>547</v>
      </c>
      <c r="K344">
        <v>914</v>
      </c>
      <c r="L344">
        <v>1016</v>
      </c>
      <c r="M344">
        <v>868</v>
      </c>
      <c r="N344">
        <v>820</v>
      </c>
      <c r="O344">
        <v>995</v>
      </c>
      <c r="P344">
        <v>1192</v>
      </c>
      <c r="Q344">
        <v>1260</v>
      </c>
      <c r="R344">
        <v>821</v>
      </c>
      <c r="S344">
        <v>913</v>
      </c>
      <c r="T344">
        <v>933</v>
      </c>
      <c r="U344">
        <v>703</v>
      </c>
      <c r="V344" s="1" t="s">
        <v>2631</v>
      </c>
      <c r="W344" s="1" t="s">
        <v>2551</v>
      </c>
      <c r="X344" s="5" t="s">
        <v>2640</v>
      </c>
      <c r="Y344" s="5" t="s">
        <v>2559</v>
      </c>
      <c r="Z344" s="5" t="s">
        <v>13</v>
      </c>
      <c r="AA344" s="5"/>
    </row>
    <row r="345" spans="1:27" ht="12" customHeight="1" x14ac:dyDescent="0.15">
      <c r="A345" s="1" t="s">
        <v>116</v>
      </c>
      <c r="B345" s="1" t="s">
        <v>41</v>
      </c>
      <c r="C345" s="1" t="s">
        <v>9</v>
      </c>
      <c r="D345" s="1" t="s">
        <v>2438</v>
      </c>
      <c r="E345" s="1" t="s">
        <v>10</v>
      </c>
      <c r="F345" s="1" t="s">
        <v>126</v>
      </c>
      <c r="G345" s="1" t="s">
        <v>12</v>
      </c>
      <c r="H345" s="1" t="s">
        <v>13</v>
      </c>
      <c r="I345">
        <v>33718</v>
      </c>
      <c r="J345">
        <v>34600</v>
      </c>
      <c r="K345">
        <v>31591</v>
      </c>
      <c r="L345">
        <v>35203</v>
      </c>
      <c r="M345">
        <v>33838</v>
      </c>
      <c r="N345">
        <v>32224</v>
      </c>
      <c r="O345">
        <v>32626</v>
      </c>
      <c r="P345">
        <v>34914</v>
      </c>
      <c r="Q345">
        <v>36213</v>
      </c>
      <c r="R345">
        <v>31079</v>
      </c>
      <c r="S345">
        <v>29068</v>
      </c>
      <c r="T345">
        <v>27791</v>
      </c>
      <c r="U345">
        <v>30564</v>
      </c>
      <c r="V345" s="1" t="s">
        <v>2631</v>
      </c>
      <c r="W345" s="1" t="s">
        <v>2551</v>
      </c>
      <c r="X345" s="5" t="s">
        <v>2641</v>
      </c>
      <c r="Y345" s="5" t="s">
        <v>2553</v>
      </c>
      <c r="Z345" s="5" t="s">
        <v>13</v>
      </c>
      <c r="AA345" s="5"/>
    </row>
    <row r="346" spans="1:27" ht="12" customHeight="1" x14ac:dyDescent="0.15">
      <c r="A346" s="1" t="s">
        <v>116</v>
      </c>
      <c r="B346" s="1" t="s">
        <v>41</v>
      </c>
      <c r="C346" s="1" t="s">
        <v>15</v>
      </c>
      <c r="D346" s="1" t="s">
        <v>2438</v>
      </c>
      <c r="E346" s="1" t="s">
        <v>10</v>
      </c>
      <c r="F346" s="1" t="s">
        <v>126</v>
      </c>
      <c r="G346" s="1" t="s">
        <v>16</v>
      </c>
      <c r="H346" s="1" t="s">
        <v>13</v>
      </c>
      <c r="I346">
        <v>286</v>
      </c>
      <c r="J346">
        <v>345</v>
      </c>
      <c r="K346">
        <v>293</v>
      </c>
      <c r="L346">
        <v>346</v>
      </c>
      <c r="M346">
        <v>428</v>
      </c>
      <c r="N346">
        <v>419</v>
      </c>
      <c r="O346">
        <v>379</v>
      </c>
      <c r="P346">
        <v>473</v>
      </c>
      <c r="Q346">
        <v>385</v>
      </c>
      <c r="R346">
        <v>456</v>
      </c>
      <c r="S346">
        <v>371</v>
      </c>
      <c r="T346">
        <v>366</v>
      </c>
      <c r="U346">
        <v>323</v>
      </c>
      <c r="V346" s="1" t="s">
        <v>2631</v>
      </c>
      <c r="W346" s="1" t="s">
        <v>2551</v>
      </c>
      <c r="X346" s="5" t="s">
        <v>2641</v>
      </c>
      <c r="Y346" s="5" t="s">
        <v>2561</v>
      </c>
      <c r="Z346" s="5" t="s">
        <v>13</v>
      </c>
      <c r="AA346" s="5"/>
    </row>
    <row r="347" spans="1:27" ht="12" customHeight="1" x14ac:dyDescent="0.15">
      <c r="A347" s="1" t="s">
        <v>116</v>
      </c>
      <c r="B347" s="1" t="s">
        <v>41</v>
      </c>
      <c r="C347" s="1" t="s">
        <v>17</v>
      </c>
      <c r="D347" s="1" t="s">
        <v>2438</v>
      </c>
      <c r="E347" s="1" t="s">
        <v>10</v>
      </c>
      <c r="F347" s="1" t="s">
        <v>126</v>
      </c>
      <c r="G347" s="1" t="s">
        <v>18</v>
      </c>
      <c r="H347" s="1" t="s">
        <v>13</v>
      </c>
      <c r="I347">
        <v>0</v>
      </c>
      <c r="J347">
        <v>0</v>
      </c>
      <c r="K347">
        <v>0</v>
      </c>
      <c r="L347">
        <v>0</v>
      </c>
      <c r="M347">
        <v>0</v>
      </c>
      <c r="N347">
        <v>0</v>
      </c>
      <c r="O347">
        <v>0</v>
      </c>
      <c r="P347">
        <v>0</v>
      </c>
      <c r="Q347">
        <v>0</v>
      </c>
      <c r="R347">
        <v>0</v>
      </c>
      <c r="S347">
        <v>0</v>
      </c>
      <c r="T347">
        <v>0</v>
      </c>
      <c r="U347">
        <v>0</v>
      </c>
      <c r="V347" s="1" t="s">
        <v>2631</v>
      </c>
      <c r="W347" s="1" t="s">
        <v>2551</v>
      </c>
      <c r="X347" s="5" t="s">
        <v>2641</v>
      </c>
      <c r="Y347" s="5" t="s">
        <v>2562</v>
      </c>
      <c r="Z347" s="5" t="s">
        <v>13</v>
      </c>
      <c r="AA347" s="5"/>
    </row>
    <row r="348" spans="1:27" ht="12" customHeight="1" x14ac:dyDescent="0.15">
      <c r="A348" s="1" t="s">
        <v>116</v>
      </c>
      <c r="B348" s="1" t="s">
        <v>41</v>
      </c>
      <c r="C348" s="1" t="s">
        <v>19</v>
      </c>
      <c r="D348" s="1" t="s">
        <v>2438</v>
      </c>
      <c r="E348" s="1" t="s">
        <v>10</v>
      </c>
      <c r="F348" s="1" t="s">
        <v>126</v>
      </c>
      <c r="G348" s="1" t="s">
        <v>20</v>
      </c>
      <c r="H348" s="1" t="s">
        <v>13</v>
      </c>
      <c r="I348">
        <v>35082</v>
      </c>
      <c r="J348">
        <v>33559</v>
      </c>
      <c r="K348">
        <v>31580</v>
      </c>
      <c r="L348">
        <v>35568</v>
      </c>
      <c r="M348">
        <v>34699</v>
      </c>
      <c r="N348">
        <v>31647</v>
      </c>
      <c r="O348">
        <v>32789</v>
      </c>
      <c r="P348">
        <v>34712</v>
      </c>
      <c r="Q348">
        <v>35831</v>
      </c>
      <c r="R348">
        <v>31687</v>
      </c>
      <c r="S348">
        <v>28372</v>
      </c>
      <c r="T348">
        <v>27386</v>
      </c>
      <c r="U348">
        <v>30756</v>
      </c>
      <c r="V348" s="1" t="s">
        <v>2631</v>
      </c>
      <c r="W348" s="1" t="s">
        <v>2551</v>
      </c>
      <c r="X348" s="5" t="s">
        <v>2641</v>
      </c>
      <c r="Y348" s="5" t="s">
        <v>2557</v>
      </c>
      <c r="Z348" s="5" t="s">
        <v>13</v>
      </c>
      <c r="AA348" s="5"/>
    </row>
    <row r="349" spans="1:27" ht="12" customHeight="1" x14ac:dyDescent="0.15">
      <c r="A349" s="1" t="s">
        <v>116</v>
      </c>
      <c r="B349" s="1" t="s">
        <v>41</v>
      </c>
      <c r="C349" s="1" t="s">
        <v>21</v>
      </c>
      <c r="D349" s="1" t="s">
        <v>2438</v>
      </c>
      <c r="E349" s="1" t="s">
        <v>10</v>
      </c>
      <c r="F349" s="1" t="s">
        <v>126</v>
      </c>
      <c r="G349" s="1" t="s">
        <v>22</v>
      </c>
      <c r="H349" s="1" t="s">
        <v>13</v>
      </c>
      <c r="I349">
        <v>316</v>
      </c>
      <c r="J349">
        <v>356</v>
      </c>
      <c r="K349">
        <v>386</v>
      </c>
      <c r="L349">
        <v>404</v>
      </c>
      <c r="M349">
        <v>467</v>
      </c>
      <c r="N349">
        <v>871</v>
      </c>
      <c r="O349">
        <v>578</v>
      </c>
      <c r="P349">
        <v>669</v>
      </c>
      <c r="Q349">
        <v>452</v>
      </c>
      <c r="R349">
        <v>473</v>
      </c>
      <c r="S349">
        <v>370</v>
      </c>
      <c r="T349">
        <v>306</v>
      </c>
      <c r="U349">
        <v>414</v>
      </c>
      <c r="V349" s="1" t="s">
        <v>2631</v>
      </c>
      <c r="W349" s="1" t="s">
        <v>2551</v>
      </c>
      <c r="X349" s="5" t="s">
        <v>2641</v>
      </c>
      <c r="Y349" s="5" t="s">
        <v>2564</v>
      </c>
      <c r="Z349" s="5" t="s">
        <v>13</v>
      </c>
      <c r="AA349" s="5"/>
    </row>
    <row r="350" spans="1:27" ht="12" customHeight="1" x14ac:dyDescent="0.15">
      <c r="A350" s="1" t="s">
        <v>116</v>
      </c>
      <c r="B350" s="1" t="s">
        <v>41</v>
      </c>
      <c r="C350" s="1" t="s">
        <v>23</v>
      </c>
      <c r="D350" s="1" t="s">
        <v>2438</v>
      </c>
      <c r="E350" s="1" t="s">
        <v>10</v>
      </c>
      <c r="F350" s="1" t="s">
        <v>126</v>
      </c>
      <c r="G350" s="1" t="s">
        <v>24</v>
      </c>
      <c r="H350" s="1" t="s">
        <v>13</v>
      </c>
      <c r="I350">
        <v>22062</v>
      </c>
      <c r="J350">
        <v>23102</v>
      </c>
      <c r="K350">
        <v>23000</v>
      </c>
      <c r="L350">
        <v>22515</v>
      </c>
      <c r="M350">
        <v>21602</v>
      </c>
      <c r="N350">
        <v>21673</v>
      </c>
      <c r="O350">
        <v>21287</v>
      </c>
      <c r="P350">
        <v>21264</v>
      </c>
      <c r="Q350">
        <v>21576</v>
      </c>
      <c r="R350">
        <v>20918</v>
      </c>
      <c r="S350">
        <v>21569</v>
      </c>
      <c r="T350">
        <v>21909</v>
      </c>
      <c r="U350">
        <v>21588</v>
      </c>
      <c r="V350" s="1" t="s">
        <v>2631</v>
      </c>
      <c r="W350" s="1" t="s">
        <v>2551</v>
      </c>
      <c r="X350" s="5" t="s">
        <v>2641</v>
      </c>
      <c r="Y350" s="5" t="s">
        <v>2559</v>
      </c>
      <c r="Z350" s="5" t="s">
        <v>13</v>
      </c>
      <c r="AA350" s="5"/>
    </row>
    <row r="351" spans="1:27" ht="12" customHeight="1" x14ac:dyDescent="0.15">
      <c r="A351" s="1" t="s">
        <v>116</v>
      </c>
      <c r="B351" s="1" t="s">
        <v>70</v>
      </c>
      <c r="C351" s="1" t="s">
        <v>9</v>
      </c>
      <c r="D351" s="1" t="s">
        <v>2438</v>
      </c>
      <c r="E351" s="1" t="s">
        <v>127</v>
      </c>
      <c r="F351" s="1" t="s">
        <v>128</v>
      </c>
      <c r="G351" s="1" t="s">
        <v>18</v>
      </c>
      <c r="H351" s="1" t="s">
        <v>13</v>
      </c>
      <c r="I351">
        <v>83461</v>
      </c>
      <c r="J351">
        <v>72434</v>
      </c>
      <c r="K351">
        <v>71400</v>
      </c>
      <c r="L351">
        <v>67878</v>
      </c>
      <c r="M351">
        <v>80397</v>
      </c>
      <c r="N351">
        <v>71767</v>
      </c>
      <c r="O351">
        <v>83690</v>
      </c>
      <c r="P351">
        <v>74418</v>
      </c>
      <c r="Q351">
        <v>70941</v>
      </c>
      <c r="R351">
        <v>50993</v>
      </c>
      <c r="S351">
        <v>58003</v>
      </c>
      <c r="T351">
        <v>59411</v>
      </c>
      <c r="U351">
        <v>59093</v>
      </c>
      <c r="V351" s="1" t="s">
        <v>2631</v>
      </c>
      <c r="W351" s="1" t="s">
        <v>2592</v>
      </c>
      <c r="X351" s="5" t="s">
        <v>2642</v>
      </c>
      <c r="Y351" s="5" t="s">
        <v>2562</v>
      </c>
      <c r="Z351" s="5" t="s">
        <v>13</v>
      </c>
      <c r="AA351" s="5"/>
    </row>
    <row r="352" spans="1:27" ht="12" customHeight="1" x14ac:dyDescent="0.15">
      <c r="A352" s="1" t="s">
        <v>116</v>
      </c>
      <c r="B352" s="1" t="s">
        <v>70</v>
      </c>
      <c r="C352" s="1" t="s">
        <v>15</v>
      </c>
      <c r="D352" s="1" t="s">
        <v>2438</v>
      </c>
      <c r="E352" s="1" t="s">
        <v>127</v>
      </c>
      <c r="F352" s="1" t="s">
        <v>128</v>
      </c>
      <c r="G352" s="1" t="s">
        <v>24</v>
      </c>
      <c r="H352" s="1" t="s">
        <v>13</v>
      </c>
      <c r="I352">
        <v>49921</v>
      </c>
      <c r="J352">
        <v>47502</v>
      </c>
      <c r="K352">
        <v>42675</v>
      </c>
      <c r="L352">
        <v>48453</v>
      </c>
      <c r="M352">
        <v>40435</v>
      </c>
      <c r="N352">
        <v>46741</v>
      </c>
      <c r="O352">
        <v>44633</v>
      </c>
      <c r="P352">
        <v>49586</v>
      </c>
      <c r="Q352">
        <v>50397</v>
      </c>
      <c r="R352">
        <v>50827</v>
      </c>
      <c r="S352">
        <v>49348</v>
      </c>
      <c r="T352">
        <v>44372</v>
      </c>
      <c r="U352">
        <v>50241</v>
      </c>
      <c r="V352" s="1" t="s">
        <v>2631</v>
      </c>
      <c r="W352" s="1" t="s">
        <v>2592</v>
      </c>
      <c r="X352" s="5" t="s">
        <v>2643</v>
      </c>
      <c r="Y352" s="5" t="s">
        <v>2559</v>
      </c>
      <c r="Z352" s="5" t="s">
        <v>13</v>
      </c>
      <c r="AA352" s="5"/>
    </row>
    <row r="353" spans="1:27" ht="12" customHeight="1" x14ac:dyDescent="0.15">
      <c r="A353" s="1" t="s">
        <v>116</v>
      </c>
      <c r="B353" s="1" t="s">
        <v>82</v>
      </c>
      <c r="C353" s="1" t="s">
        <v>9</v>
      </c>
      <c r="D353" s="1" t="s">
        <v>2438</v>
      </c>
      <c r="E353" s="1" t="s">
        <v>129</v>
      </c>
      <c r="F353" s="1" t="s">
        <v>130</v>
      </c>
      <c r="G353" s="1" t="s">
        <v>18</v>
      </c>
      <c r="H353" s="1" t="s">
        <v>13</v>
      </c>
      <c r="I353">
        <v>7135</v>
      </c>
      <c r="J353">
        <v>6675</v>
      </c>
      <c r="K353">
        <v>6175</v>
      </c>
      <c r="L353">
        <v>6653</v>
      </c>
      <c r="M353">
        <v>6721</v>
      </c>
      <c r="N353">
        <v>5801</v>
      </c>
      <c r="O353">
        <v>6406</v>
      </c>
      <c r="P353">
        <v>6149</v>
      </c>
      <c r="Q353">
        <v>7363</v>
      </c>
      <c r="R353">
        <v>6334</v>
      </c>
      <c r="S353">
        <v>4702</v>
      </c>
      <c r="T353">
        <v>4401</v>
      </c>
      <c r="U353">
        <v>5117</v>
      </c>
      <c r="V353" s="1" t="s">
        <v>2631</v>
      </c>
      <c r="W353" s="1" t="s">
        <v>2592</v>
      </c>
      <c r="X353" s="5" t="s">
        <v>2644</v>
      </c>
      <c r="Y353" s="5" t="s">
        <v>2562</v>
      </c>
      <c r="Z353" s="5" t="s">
        <v>13</v>
      </c>
      <c r="AA353" s="5"/>
    </row>
    <row r="354" spans="1:27" ht="12" customHeight="1" x14ac:dyDescent="0.15">
      <c r="A354" s="1" t="s">
        <v>116</v>
      </c>
      <c r="B354" s="1" t="s">
        <v>82</v>
      </c>
      <c r="C354" s="1" t="s">
        <v>15</v>
      </c>
      <c r="D354" s="1" t="s">
        <v>2438</v>
      </c>
      <c r="E354" s="1" t="s">
        <v>129</v>
      </c>
      <c r="F354" s="1" t="s">
        <v>130</v>
      </c>
      <c r="G354" s="1" t="s">
        <v>24</v>
      </c>
      <c r="H354" s="1" t="s">
        <v>13</v>
      </c>
      <c r="I354">
        <v>11726</v>
      </c>
      <c r="J354">
        <v>9981</v>
      </c>
      <c r="K354">
        <v>8128</v>
      </c>
      <c r="L354">
        <v>10293</v>
      </c>
      <c r="M354">
        <v>10597</v>
      </c>
      <c r="N354">
        <v>10869</v>
      </c>
      <c r="O354">
        <v>10416</v>
      </c>
      <c r="P354">
        <v>10795</v>
      </c>
      <c r="Q354">
        <v>9617</v>
      </c>
      <c r="R354">
        <v>9342</v>
      </c>
      <c r="S354">
        <v>8876</v>
      </c>
      <c r="T354">
        <v>10039</v>
      </c>
      <c r="U354">
        <v>9257</v>
      </c>
      <c r="V354" s="1" t="s">
        <v>2631</v>
      </c>
      <c r="W354" s="1" t="s">
        <v>2592</v>
      </c>
      <c r="X354" s="5" t="s">
        <v>2645</v>
      </c>
      <c r="Y354" s="5" t="s">
        <v>2559</v>
      </c>
      <c r="Z354" s="5" t="s">
        <v>13</v>
      </c>
      <c r="AA354" s="5"/>
    </row>
    <row r="355" spans="1:27" ht="12" customHeight="1" x14ac:dyDescent="0.15">
      <c r="A355" s="1" t="s">
        <v>116</v>
      </c>
      <c r="B355" s="1" t="s">
        <v>131</v>
      </c>
      <c r="C355" s="1" t="s">
        <v>9</v>
      </c>
      <c r="D355" s="1" t="s">
        <v>2438</v>
      </c>
      <c r="E355" s="1" t="s">
        <v>132</v>
      </c>
      <c r="F355" s="1" t="s">
        <v>108</v>
      </c>
      <c r="G355" s="1" t="s">
        <v>18</v>
      </c>
      <c r="H355" s="1" t="s">
        <v>13</v>
      </c>
      <c r="I355">
        <v>38</v>
      </c>
      <c r="J355">
        <v>41</v>
      </c>
      <c r="K355">
        <v>27</v>
      </c>
      <c r="L355">
        <v>27</v>
      </c>
      <c r="M355">
        <v>27</v>
      </c>
      <c r="N355">
        <v>29</v>
      </c>
      <c r="O355">
        <v>25</v>
      </c>
      <c r="P355">
        <v>28</v>
      </c>
      <c r="Q355">
        <v>34</v>
      </c>
      <c r="R355">
        <v>23</v>
      </c>
      <c r="S355">
        <v>20</v>
      </c>
      <c r="T355">
        <v>39</v>
      </c>
      <c r="U355">
        <v>26</v>
      </c>
      <c r="V355" s="1" t="s">
        <v>2631</v>
      </c>
      <c r="W355" s="1" t="s">
        <v>2592</v>
      </c>
      <c r="X355" s="5" t="s">
        <v>2646</v>
      </c>
      <c r="Y355" s="5" t="s">
        <v>2562</v>
      </c>
      <c r="Z355" s="5" t="s">
        <v>13</v>
      </c>
      <c r="AA355" s="5"/>
    </row>
    <row r="356" spans="1:27" ht="12" customHeight="1" x14ac:dyDescent="0.15">
      <c r="A356" s="1" t="s">
        <v>116</v>
      </c>
      <c r="B356" s="1" t="s">
        <v>131</v>
      </c>
      <c r="C356" s="1" t="s">
        <v>15</v>
      </c>
      <c r="D356" s="1" t="s">
        <v>2438</v>
      </c>
      <c r="E356" s="1" t="s">
        <v>132</v>
      </c>
      <c r="F356" s="1" t="s">
        <v>108</v>
      </c>
      <c r="G356" s="1" t="s">
        <v>24</v>
      </c>
      <c r="H356" s="1" t="s">
        <v>13</v>
      </c>
      <c r="I356">
        <v>0</v>
      </c>
      <c r="J356">
        <v>0</v>
      </c>
      <c r="K356">
        <v>0</v>
      </c>
      <c r="L356">
        <v>0</v>
      </c>
      <c r="M356">
        <v>0</v>
      </c>
      <c r="N356">
        <v>0</v>
      </c>
      <c r="O356">
        <v>0</v>
      </c>
      <c r="P356">
        <v>0</v>
      </c>
      <c r="Q356">
        <v>0</v>
      </c>
      <c r="R356">
        <v>0</v>
      </c>
      <c r="S356">
        <v>0</v>
      </c>
      <c r="T356">
        <v>0</v>
      </c>
      <c r="U356">
        <v>0</v>
      </c>
      <c r="V356" s="1" t="s">
        <v>2631</v>
      </c>
      <c r="W356" s="1" t="s">
        <v>2592</v>
      </c>
      <c r="X356" s="5" t="s">
        <v>2647</v>
      </c>
      <c r="Y356" s="5" t="s">
        <v>2559</v>
      </c>
      <c r="Z356" s="5" t="s">
        <v>13</v>
      </c>
      <c r="AA356" s="5"/>
    </row>
    <row r="357" spans="1:27" ht="12" customHeight="1" x14ac:dyDescent="0.15">
      <c r="A357" s="1" t="s">
        <v>116</v>
      </c>
      <c r="B357" s="1" t="s">
        <v>133</v>
      </c>
      <c r="C357" s="1" t="s">
        <v>9</v>
      </c>
      <c r="D357" s="1" t="s">
        <v>2438</v>
      </c>
      <c r="E357" s="1" t="s">
        <v>132</v>
      </c>
      <c r="F357" s="1" t="s">
        <v>109</v>
      </c>
      <c r="G357" s="1" t="s">
        <v>18</v>
      </c>
      <c r="H357" s="1" t="s">
        <v>13</v>
      </c>
      <c r="I357">
        <v>754</v>
      </c>
      <c r="J357">
        <v>730</v>
      </c>
      <c r="K357">
        <v>561</v>
      </c>
      <c r="L357">
        <v>642</v>
      </c>
      <c r="M357">
        <v>646</v>
      </c>
      <c r="N357">
        <v>628</v>
      </c>
      <c r="O357">
        <v>770</v>
      </c>
      <c r="P357">
        <v>695</v>
      </c>
      <c r="Q357">
        <v>669</v>
      </c>
      <c r="R357">
        <v>546</v>
      </c>
      <c r="S357">
        <v>541</v>
      </c>
      <c r="T357">
        <v>611</v>
      </c>
      <c r="U357">
        <v>705</v>
      </c>
      <c r="V357" s="1" t="s">
        <v>2631</v>
      </c>
      <c r="W357" s="1" t="s">
        <v>2592</v>
      </c>
      <c r="X357" s="5" t="s">
        <v>2648</v>
      </c>
      <c r="Y357" s="5" t="s">
        <v>2562</v>
      </c>
      <c r="Z357" s="5" t="s">
        <v>13</v>
      </c>
      <c r="AA357" s="5"/>
    </row>
    <row r="358" spans="1:27" ht="12" customHeight="1" x14ac:dyDescent="0.15">
      <c r="A358" s="1" t="s">
        <v>116</v>
      </c>
      <c r="B358" s="1" t="s">
        <v>133</v>
      </c>
      <c r="C358" s="1" t="s">
        <v>15</v>
      </c>
      <c r="D358" s="1" t="s">
        <v>2438</v>
      </c>
      <c r="E358" s="1" t="s">
        <v>132</v>
      </c>
      <c r="F358" s="1" t="s">
        <v>109</v>
      </c>
      <c r="G358" s="1" t="s">
        <v>24</v>
      </c>
      <c r="H358" s="1" t="s">
        <v>13</v>
      </c>
      <c r="I358">
        <v>0</v>
      </c>
      <c r="J358">
        <v>0</v>
      </c>
      <c r="K358">
        <v>0</v>
      </c>
      <c r="L358">
        <v>0</v>
      </c>
      <c r="M358">
        <v>0</v>
      </c>
      <c r="N358">
        <v>0</v>
      </c>
      <c r="O358">
        <v>0</v>
      </c>
      <c r="P358">
        <v>0</v>
      </c>
      <c r="Q358">
        <v>0</v>
      </c>
      <c r="R358">
        <v>0</v>
      </c>
      <c r="S358">
        <v>0</v>
      </c>
      <c r="T358">
        <v>0</v>
      </c>
      <c r="U358">
        <v>0</v>
      </c>
      <c r="V358" s="1" t="s">
        <v>2631</v>
      </c>
      <c r="W358" s="1" t="s">
        <v>2592</v>
      </c>
      <c r="X358" s="5" t="s">
        <v>2649</v>
      </c>
      <c r="Y358" s="5" t="s">
        <v>2559</v>
      </c>
      <c r="Z358" s="5" t="s">
        <v>13</v>
      </c>
      <c r="AA358" s="5"/>
    </row>
    <row r="359" spans="1:27" ht="12" customHeight="1" x14ac:dyDescent="0.15">
      <c r="A359" s="1" t="s">
        <v>116</v>
      </c>
      <c r="B359" s="1" t="s">
        <v>134</v>
      </c>
      <c r="C359" s="1" t="s">
        <v>9</v>
      </c>
      <c r="D359" s="1" t="s">
        <v>2438</v>
      </c>
      <c r="E359" s="1" t="s">
        <v>132</v>
      </c>
      <c r="F359" s="1" t="s">
        <v>135</v>
      </c>
      <c r="G359" s="1" t="s">
        <v>18</v>
      </c>
      <c r="H359" s="1" t="s">
        <v>13</v>
      </c>
      <c r="I359">
        <v>303752</v>
      </c>
      <c r="J359">
        <v>258350</v>
      </c>
      <c r="K359">
        <v>256811</v>
      </c>
      <c r="L359">
        <v>263061</v>
      </c>
      <c r="M359">
        <v>275240</v>
      </c>
      <c r="N359">
        <v>292613</v>
      </c>
      <c r="O359">
        <v>233133</v>
      </c>
      <c r="P359">
        <v>292609</v>
      </c>
      <c r="Q359">
        <v>233956</v>
      </c>
      <c r="R359">
        <v>265283</v>
      </c>
      <c r="S359">
        <v>241024</v>
      </c>
      <c r="T359">
        <v>230079</v>
      </c>
      <c r="U359">
        <v>247115</v>
      </c>
      <c r="V359" s="1" t="s">
        <v>2631</v>
      </c>
      <c r="W359" s="1" t="s">
        <v>2592</v>
      </c>
      <c r="X359" s="5" t="s">
        <v>2650</v>
      </c>
      <c r="Y359" s="5" t="s">
        <v>2562</v>
      </c>
      <c r="Z359" s="5" t="s">
        <v>13</v>
      </c>
      <c r="AA359" s="5"/>
    </row>
    <row r="360" spans="1:27" ht="12" customHeight="1" x14ac:dyDescent="0.15">
      <c r="A360" s="1" t="s">
        <v>116</v>
      </c>
      <c r="B360" s="1" t="s">
        <v>134</v>
      </c>
      <c r="C360" s="1" t="s">
        <v>15</v>
      </c>
      <c r="D360" s="1" t="s">
        <v>2438</v>
      </c>
      <c r="E360" s="1" t="s">
        <v>132</v>
      </c>
      <c r="F360" s="1" t="s">
        <v>135</v>
      </c>
      <c r="G360" s="1" t="s">
        <v>24</v>
      </c>
      <c r="H360" s="1" t="s">
        <v>13</v>
      </c>
      <c r="I360">
        <v>188689</v>
      </c>
      <c r="J360">
        <v>208516</v>
      </c>
      <c r="K360">
        <v>233492</v>
      </c>
      <c r="L360">
        <v>234470</v>
      </c>
      <c r="M360">
        <v>222727</v>
      </c>
      <c r="N360">
        <v>219562</v>
      </c>
      <c r="O360">
        <v>233727</v>
      </c>
      <c r="P360">
        <v>224165</v>
      </c>
      <c r="Q360">
        <v>226074</v>
      </c>
      <c r="R360">
        <v>222765</v>
      </c>
      <c r="S360">
        <v>218551</v>
      </c>
      <c r="T360">
        <v>222315</v>
      </c>
      <c r="U360">
        <v>215944</v>
      </c>
      <c r="V360" s="1" t="s">
        <v>2631</v>
      </c>
      <c r="W360" s="1" t="s">
        <v>2592</v>
      </c>
      <c r="X360" s="5" t="s">
        <v>2651</v>
      </c>
      <c r="Y360" s="5" t="s">
        <v>2559</v>
      </c>
      <c r="Z360" s="5" t="s">
        <v>13</v>
      </c>
      <c r="AA360" s="5"/>
    </row>
    <row r="361" spans="1:27" ht="12" customHeight="1" x14ac:dyDescent="0.15">
      <c r="A361" s="6" t="s">
        <v>5273</v>
      </c>
      <c r="B361" s="1" t="s">
        <v>8</v>
      </c>
      <c r="C361" s="1" t="s">
        <v>9</v>
      </c>
      <c r="D361" s="1" t="s">
        <v>2439</v>
      </c>
      <c r="E361" s="1" t="s">
        <v>10</v>
      </c>
      <c r="F361" s="1" t="s">
        <v>137</v>
      </c>
      <c r="G361" s="1" t="s">
        <v>12</v>
      </c>
      <c r="H361" s="1" t="s">
        <v>13</v>
      </c>
      <c r="I361">
        <v>27941</v>
      </c>
      <c r="J361">
        <v>22479</v>
      </c>
      <c r="K361">
        <v>24502</v>
      </c>
      <c r="L361">
        <v>24975</v>
      </c>
      <c r="M361">
        <v>41729</v>
      </c>
      <c r="N361">
        <v>16861</v>
      </c>
      <c r="O361">
        <v>25539</v>
      </c>
      <c r="P361">
        <v>21063</v>
      </c>
      <c r="Q361">
        <v>25686</v>
      </c>
      <c r="R361">
        <v>19817</v>
      </c>
      <c r="S361">
        <v>19898</v>
      </c>
      <c r="T361">
        <v>16185</v>
      </c>
      <c r="U361">
        <v>19396</v>
      </c>
      <c r="V361" s="1" t="s">
        <v>2652</v>
      </c>
      <c r="W361" s="1" t="s">
        <v>2551</v>
      </c>
      <c r="X361" s="5" t="s">
        <v>2653</v>
      </c>
      <c r="Y361" s="5" t="s">
        <v>2553</v>
      </c>
      <c r="Z361" s="5" t="s">
        <v>13</v>
      </c>
      <c r="AA361" s="5"/>
    </row>
    <row r="362" spans="1:27" ht="12" customHeight="1" x14ac:dyDescent="0.15">
      <c r="A362" s="1" t="s">
        <v>136</v>
      </c>
      <c r="B362" s="1" t="s">
        <v>8</v>
      </c>
      <c r="C362" s="1" t="s">
        <v>15</v>
      </c>
      <c r="D362" s="1" t="s">
        <v>2439</v>
      </c>
      <c r="E362" s="1" t="s">
        <v>10</v>
      </c>
      <c r="F362" s="1" t="s">
        <v>137</v>
      </c>
      <c r="G362" s="1" t="s">
        <v>16</v>
      </c>
      <c r="H362" s="1" t="s">
        <v>13</v>
      </c>
      <c r="I362">
        <v>386</v>
      </c>
      <c r="J362">
        <v>197</v>
      </c>
      <c r="K362">
        <v>169</v>
      </c>
      <c r="L362">
        <v>253</v>
      </c>
      <c r="M362">
        <v>148</v>
      </c>
      <c r="N362">
        <v>165</v>
      </c>
      <c r="O362">
        <v>307</v>
      </c>
      <c r="P362">
        <v>120</v>
      </c>
      <c r="Q362">
        <v>139</v>
      </c>
      <c r="R362">
        <v>190</v>
      </c>
      <c r="S362">
        <v>160</v>
      </c>
      <c r="T362">
        <v>157</v>
      </c>
      <c r="U362">
        <v>160</v>
      </c>
      <c r="V362" s="1" t="s">
        <v>2652</v>
      </c>
      <c r="W362" s="1" t="s">
        <v>2551</v>
      </c>
      <c r="X362" s="5" t="s">
        <v>2653</v>
      </c>
      <c r="Y362" s="5" t="s">
        <v>2561</v>
      </c>
      <c r="Z362" s="5" t="s">
        <v>13</v>
      </c>
      <c r="AA362" s="5"/>
    </row>
    <row r="363" spans="1:27" ht="12" customHeight="1" x14ac:dyDescent="0.15">
      <c r="A363" s="1" t="s">
        <v>136</v>
      </c>
      <c r="B363" s="1" t="s">
        <v>8</v>
      </c>
      <c r="C363" s="1" t="s">
        <v>17</v>
      </c>
      <c r="D363" s="1" t="s">
        <v>2439</v>
      </c>
      <c r="E363" s="1" t="s">
        <v>10</v>
      </c>
      <c r="F363" s="1" t="s">
        <v>137</v>
      </c>
      <c r="G363" s="1" t="s">
        <v>18</v>
      </c>
      <c r="H363" s="1" t="s">
        <v>13</v>
      </c>
      <c r="I363">
        <v>1</v>
      </c>
      <c r="J363">
        <v>1</v>
      </c>
      <c r="K363">
        <v>2</v>
      </c>
      <c r="L363">
        <v>5</v>
      </c>
      <c r="M363">
        <v>0</v>
      </c>
      <c r="N363">
        <v>1</v>
      </c>
      <c r="O363">
        <v>0</v>
      </c>
      <c r="P363">
        <v>1</v>
      </c>
      <c r="Q363">
        <v>1</v>
      </c>
      <c r="R363">
        <v>2</v>
      </c>
      <c r="S363">
        <v>1</v>
      </c>
      <c r="T363">
        <v>3</v>
      </c>
      <c r="U363">
        <v>1</v>
      </c>
      <c r="V363" s="1" t="s">
        <v>2652</v>
      </c>
      <c r="W363" s="1" t="s">
        <v>2551</v>
      </c>
      <c r="X363" s="5" t="s">
        <v>2653</v>
      </c>
      <c r="Y363" s="5" t="s">
        <v>2562</v>
      </c>
      <c r="Z363" s="5" t="s">
        <v>13</v>
      </c>
      <c r="AA363" s="5"/>
    </row>
    <row r="364" spans="1:27" ht="12" customHeight="1" x14ac:dyDescent="0.15">
      <c r="A364" s="1" t="s">
        <v>136</v>
      </c>
      <c r="B364" s="1" t="s">
        <v>8</v>
      </c>
      <c r="C364" s="1" t="s">
        <v>19</v>
      </c>
      <c r="D364" s="1" t="s">
        <v>2439</v>
      </c>
      <c r="E364" s="1" t="s">
        <v>10</v>
      </c>
      <c r="F364" s="1" t="s">
        <v>137</v>
      </c>
      <c r="G364" s="1" t="s">
        <v>20</v>
      </c>
      <c r="H364" s="1" t="s">
        <v>13</v>
      </c>
      <c r="I364">
        <v>26091</v>
      </c>
      <c r="J364">
        <v>21683</v>
      </c>
      <c r="K364">
        <v>25521</v>
      </c>
      <c r="L364">
        <v>22810</v>
      </c>
      <c r="M364">
        <v>25656</v>
      </c>
      <c r="N364">
        <v>19998</v>
      </c>
      <c r="O364">
        <v>42785</v>
      </c>
      <c r="P364">
        <v>20493</v>
      </c>
      <c r="Q364">
        <v>25893</v>
      </c>
      <c r="R364">
        <v>19153</v>
      </c>
      <c r="S364">
        <v>18744</v>
      </c>
      <c r="T364">
        <v>16755</v>
      </c>
      <c r="U364">
        <v>19483</v>
      </c>
      <c r="V364" s="1" t="s">
        <v>2652</v>
      </c>
      <c r="W364" s="1" t="s">
        <v>2551</v>
      </c>
      <c r="X364" s="5" t="s">
        <v>2653</v>
      </c>
      <c r="Y364" s="5" t="s">
        <v>2557</v>
      </c>
      <c r="Z364" s="5" t="s">
        <v>13</v>
      </c>
      <c r="AA364" s="5"/>
    </row>
    <row r="365" spans="1:27" ht="12" customHeight="1" x14ac:dyDescent="0.15">
      <c r="A365" s="1" t="s">
        <v>136</v>
      </c>
      <c r="B365" s="1" t="s">
        <v>8</v>
      </c>
      <c r="C365" s="1" t="s">
        <v>21</v>
      </c>
      <c r="D365" s="1" t="s">
        <v>2439</v>
      </c>
      <c r="E365" s="1" t="s">
        <v>10</v>
      </c>
      <c r="F365" s="1" t="s">
        <v>137</v>
      </c>
      <c r="G365" s="1" t="s">
        <v>22</v>
      </c>
      <c r="H365" s="1" t="s">
        <v>13</v>
      </c>
      <c r="I365">
        <v>327</v>
      </c>
      <c r="J365">
        <v>267</v>
      </c>
      <c r="K365">
        <v>127</v>
      </c>
      <c r="L365">
        <v>193</v>
      </c>
      <c r="M365">
        <v>226</v>
      </c>
      <c r="N365">
        <v>217</v>
      </c>
      <c r="O365">
        <v>291</v>
      </c>
      <c r="P365">
        <v>98</v>
      </c>
      <c r="Q365">
        <v>115</v>
      </c>
      <c r="R365">
        <v>159</v>
      </c>
      <c r="S365">
        <v>138</v>
      </c>
      <c r="T365">
        <v>120</v>
      </c>
      <c r="U365">
        <v>250</v>
      </c>
      <c r="V365" s="1" t="s">
        <v>2652</v>
      </c>
      <c r="W365" s="1" t="s">
        <v>2551</v>
      </c>
      <c r="X365" s="5" t="s">
        <v>2653</v>
      </c>
      <c r="Y365" s="5" t="s">
        <v>2564</v>
      </c>
      <c r="Z365" s="5" t="s">
        <v>13</v>
      </c>
      <c r="AA365" s="5"/>
    </row>
    <row r="366" spans="1:27" ht="12" customHeight="1" x14ac:dyDescent="0.15">
      <c r="A366" s="1" t="s">
        <v>136</v>
      </c>
      <c r="B366" s="1" t="s">
        <v>8</v>
      </c>
      <c r="C366" s="1" t="s">
        <v>23</v>
      </c>
      <c r="D366" s="1" t="s">
        <v>2439</v>
      </c>
      <c r="E366" s="1" t="s">
        <v>10</v>
      </c>
      <c r="F366" s="1" t="s">
        <v>137</v>
      </c>
      <c r="G366" s="1" t="s">
        <v>24</v>
      </c>
      <c r="H366" s="1" t="s">
        <v>13</v>
      </c>
      <c r="I366">
        <v>14032</v>
      </c>
      <c r="J366">
        <v>14746</v>
      </c>
      <c r="K366">
        <v>13763</v>
      </c>
      <c r="L366">
        <v>15957</v>
      </c>
      <c r="M366">
        <v>31931</v>
      </c>
      <c r="N366">
        <v>28734</v>
      </c>
      <c r="O366">
        <v>11480</v>
      </c>
      <c r="P366">
        <v>12049</v>
      </c>
      <c r="Q366">
        <v>11857</v>
      </c>
      <c r="R366">
        <v>12542</v>
      </c>
      <c r="S366">
        <v>13716</v>
      </c>
      <c r="T366">
        <v>13174</v>
      </c>
      <c r="U366">
        <v>12962</v>
      </c>
      <c r="V366" s="1" t="s">
        <v>2652</v>
      </c>
      <c r="W366" s="1" t="s">
        <v>2551</v>
      </c>
      <c r="X366" s="5" t="s">
        <v>2653</v>
      </c>
      <c r="Y366" s="5" t="s">
        <v>2559</v>
      </c>
      <c r="Z366" s="5" t="s">
        <v>13</v>
      </c>
      <c r="AA366" s="5"/>
    </row>
    <row r="367" spans="1:27" ht="12" customHeight="1" x14ac:dyDescent="0.15">
      <c r="A367" s="1" t="s">
        <v>136</v>
      </c>
      <c r="B367" s="1" t="s">
        <v>25</v>
      </c>
      <c r="C367" s="1" t="s">
        <v>9</v>
      </c>
      <c r="D367" s="1" t="s">
        <v>2439</v>
      </c>
      <c r="E367" s="1" t="s">
        <v>10</v>
      </c>
      <c r="F367" s="1" t="s">
        <v>138</v>
      </c>
      <c r="G367" s="1" t="s">
        <v>12</v>
      </c>
      <c r="H367" s="1" t="s">
        <v>13</v>
      </c>
      <c r="I367">
        <v>505436</v>
      </c>
      <c r="J367">
        <v>440709</v>
      </c>
      <c r="K367">
        <v>455424</v>
      </c>
      <c r="L367">
        <v>443267</v>
      </c>
      <c r="M367">
        <v>447779</v>
      </c>
      <c r="N367">
        <v>408817</v>
      </c>
      <c r="O367">
        <v>456811</v>
      </c>
      <c r="P367">
        <v>455338</v>
      </c>
      <c r="Q367">
        <v>429672</v>
      </c>
      <c r="R367">
        <v>403158</v>
      </c>
      <c r="S367">
        <v>411241</v>
      </c>
      <c r="T367">
        <v>406995</v>
      </c>
      <c r="U367">
        <v>425181</v>
      </c>
      <c r="V367" s="1" t="s">
        <v>2652</v>
      </c>
      <c r="W367" s="1" t="s">
        <v>2551</v>
      </c>
      <c r="X367" s="5" t="s">
        <v>2654</v>
      </c>
      <c r="Y367" s="5" t="s">
        <v>2553</v>
      </c>
      <c r="Z367" s="5" t="s">
        <v>13</v>
      </c>
      <c r="AA367" s="5"/>
    </row>
    <row r="368" spans="1:27" ht="12" customHeight="1" x14ac:dyDescent="0.15">
      <c r="A368" s="1" t="s">
        <v>136</v>
      </c>
      <c r="B368" s="1" t="s">
        <v>25</v>
      </c>
      <c r="C368" s="1" t="s">
        <v>15</v>
      </c>
      <c r="D368" s="1" t="s">
        <v>2439</v>
      </c>
      <c r="E368" s="1" t="s">
        <v>10</v>
      </c>
      <c r="F368" s="1" t="s">
        <v>138</v>
      </c>
      <c r="G368" s="1" t="s">
        <v>16</v>
      </c>
      <c r="H368" s="1" t="s">
        <v>13</v>
      </c>
      <c r="I368">
        <v>7233</v>
      </c>
      <c r="J368">
        <v>6803</v>
      </c>
      <c r="K368">
        <v>7294</v>
      </c>
      <c r="L368">
        <v>7538</v>
      </c>
      <c r="M368">
        <v>5229</v>
      </c>
      <c r="N368">
        <v>9462</v>
      </c>
      <c r="O368">
        <v>8542</v>
      </c>
      <c r="P368">
        <v>8158</v>
      </c>
      <c r="Q368">
        <v>7043</v>
      </c>
      <c r="R368">
        <v>7030</v>
      </c>
      <c r="S368">
        <v>6010</v>
      </c>
      <c r="T368">
        <v>6366</v>
      </c>
      <c r="U368">
        <v>6035</v>
      </c>
      <c r="V368" s="1" t="s">
        <v>2652</v>
      </c>
      <c r="W368" s="1" t="s">
        <v>2551</v>
      </c>
      <c r="X368" s="5" t="s">
        <v>2654</v>
      </c>
      <c r="Y368" s="5" t="s">
        <v>2561</v>
      </c>
      <c r="Z368" s="5" t="s">
        <v>13</v>
      </c>
      <c r="AA368" s="5"/>
    </row>
    <row r="369" spans="1:27" ht="12" customHeight="1" x14ac:dyDescent="0.15">
      <c r="A369" s="1" t="s">
        <v>136</v>
      </c>
      <c r="B369" s="1" t="s">
        <v>25</v>
      </c>
      <c r="C369" s="1" t="s">
        <v>17</v>
      </c>
      <c r="D369" s="1" t="s">
        <v>2439</v>
      </c>
      <c r="E369" s="1" t="s">
        <v>10</v>
      </c>
      <c r="F369" s="1" t="s">
        <v>138</v>
      </c>
      <c r="G369" s="1" t="s">
        <v>18</v>
      </c>
      <c r="H369" s="1" t="s">
        <v>13</v>
      </c>
      <c r="I369">
        <v>17597</v>
      </c>
      <c r="J369">
        <v>17355</v>
      </c>
      <c r="K369">
        <v>18353</v>
      </c>
      <c r="L369">
        <v>15930</v>
      </c>
      <c r="M369">
        <v>20612</v>
      </c>
      <c r="N369">
        <v>11697</v>
      </c>
      <c r="O369">
        <v>12155</v>
      </c>
      <c r="P369">
        <v>16764</v>
      </c>
      <c r="Q369">
        <v>17521</v>
      </c>
      <c r="R369">
        <v>12236</v>
      </c>
      <c r="S369">
        <v>14477</v>
      </c>
      <c r="T369">
        <v>13259</v>
      </c>
      <c r="U369">
        <v>11734</v>
      </c>
      <c r="V369" s="1" t="s">
        <v>2652</v>
      </c>
      <c r="W369" s="1" t="s">
        <v>2551</v>
      </c>
      <c r="X369" s="5" t="s">
        <v>2654</v>
      </c>
      <c r="Y369" s="5" t="s">
        <v>2562</v>
      </c>
      <c r="Z369" s="5" t="s">
        <v>13</v>
      </c>
      <c r="AA369" s="5"/>
    </row>
    <row r="370" spans="1:27" ht="12" customHeight="1" x14ac:dyDescent="0.15">
      <c r="A370" s="1" t="s">
        <v>136</v>
      </c>
      <c r="B370" s="1" t="s">
        <v>25</v>
      </c>
      <c r="C370" s="1" t="s">
        <v>19</v>
      </c>
      <c r="D370" s="1" t="s">
        <v>2439</v>
      </c>
      <c r="E370" s="1" t="s">
        <v>10</v>
      </c>
      <c r="F370" s="1" t="s">
        <v>138</v>
      </c>
      <c r="G370" s="1" t="s">
        <v>20</v>
      </c>
      <c r="H370" s="1" t="s">
        <v>13</v>
      </c>
      <c r="I370">
        <v>508826</v>
      </c>
      <c r="J370">
        <v>405458</v>
      </c>
      <c r="K370">
        <v>429530</v>
      </c>
      <c r="L370">
        <v>432836</v>
      </c>
      <c r="M370">
        <v>424524</v>
      </c>
      <c r="N370">
        <v>382272</v>
      </c>
      <c r="O370">
        <v>443495</v>
      </c>
      <c r="P370">
        <v>432386</v>
      </c>
      <c r="Q370">
        <v>413694</v>
      </c>
      <c r="R370">
        <v>395591</v>
      </c>
      <c r="S370">
        <v>385787</v>
      </c>
      <c r="T370">
        <v>397028</v>
      </c>
      <c r="U370">
        <v>420264</v>
      </c>
      <c r="V370" s="1" t="s">
        <v>2652</v>
      </c>
      <c r="W370" s="1" t="s">
        <v>2551</v>
      </c>
      <c r="X370" s="5" t="s">
        <v>2654</v>
      </c>
      <c r="Y370" s="5" t="s">
        <v>2557</v>
      </c>
      <c r="Z370" s="5" t="s">
        <v>13</v>
      </c>
      <c r="AA370" s="5"/>
    </row>
    <row r="371" spans="1:27" ht="12" customHeight="1" x14ac:dyDescent="0.15">
      <c r="A371" s="1" t="s">
        <v>136</v>
      </c>
      <c r="B371" s="1" t="s">
        <v>25</v>
      </c>
      <c r="C371" s="1" t="s">
        <v>21</v>
      </c>
      <c r="D371" s="1" t="s">
        <v>2439</v>
      </c>
      <c r="E371" s="1" t="s">
        <v>10</v>
      </c>
      <c r="F371" s="1" t="s">
        <v>138</v>
      </c>
      <c r="G371" s="1" t="s">
        <v>22</v>
      </c>
      <c r="H371" s="1" t="s">
        <v>13</v>
      </c>
      <c r="I371">
        <v>12697</v>
      </c>
      <c r="J371">
        <v>14563</v>
      </c>
      <c r="K371">
        <v>11148</v>
      </c>
      <c r="L371">
        <v>15466</v>
      </c>
      <c r="M371">
        <v>13374</v>
      </c>
      <c r="N371">
        <v>8952</v>
      </c>
      <c r="O371">
        <v>13925</v>
      </c>
      <c r="P371">
        <v>12839</v>
      </c>
      <c r="Q371">
        <v>11721</v>
      </c>
      <c r="R371">
        <v>10241</v>
      </c>
      <c r="S371">
        <v>12683</v>
      </c>
      <c r="T371">
        <v>9246</v>
      </c>
      <c r="U371">
        <v>12511</v>
      </c>
      <c r="V371" s="1" t="s">
        <v>2652</v>
      </c>
      <c r="W371" s="1" t="s">
        <v>2551</v>
      </c>
      <c r="X371" s="5" t="s">
        <v>2654</v>
      </c>
      <c r="Y371" s="5" t="s">
        <v>2564</v>
      </c>
      <c r="Z371" s="5" t="s">
        <v>13</v>
      </c>
      <c r="AA371" s="5"/>
    </row>
    <row r="372" spans="1:27" ht="12" customHeight="1" x14ac:dyDescent="0.15">
      <c r="A372" s="1" t="s">
        <v>136</v>
      </c>
      <c r="B372" s="1" t="s">
        <v>25</v>
      </c>
      <c r="C372" s="1" t="s">
        <v>23</v>
      </c>
      <c r="D372" s="1" t="s">
        <v>2439</v>
      </c>
      <c r="E372" s="1" t="s">
        <v>10</v>
      </c>
      <c r="F372" s="1" t="s">
        <v>138</v>
      </c>
      <c r="G372" s="1" t="s">
        <v>24</v>
      </c>
      <c r="H372" s="1" t="s">
        <v>13</v>
      </c>
      <c r="I372">
        <v>247181</v>
      </c>
      <c r="J372">
        <v>257463</v>
      </c>
      <c r="K372">
        <v>262976</v>
      </c>
      <c r="L372">
        <v>247134</v>
      </c>
      <c r="M372">
        <v>242361</v>
      </c>
      <c r="N372">
        <v>254062</v>
      </c>
      <c r="O372">
        <v>246822</v>
      </c>
      <c r="P372">
        <v>245890</v>
      </c>
      <c r="Q372">
        <v>240401</v>
      </c>
      <c r="R372">
        <v>234924</v>
      </c>
      <c r="S372">
        <v>238348</v>
      </c>
      <c r="T372">
        <v>232085</v>
      </c>
      <c r="U372">
        <v>219103</v>
      </c>
      <c r="V372" s="1" t="s">
        <v>2652</v>
      </c>
      <c r="W372" s="1" t="s">
        <v>2551</v>
      </c>
      <c r="X372" s="5" t="s">
        <v>2654</v>
      </c>
      <c r="Y372" s="5" t="s">
        <v>2559</v>
      </c>
      <c r="Z372" s="5" t="s">
        <v>13</v>
      </c>
      <c r="AA372" s="5"/>
    </row>
    <row r="373" spans="1:27" ht="12" customHeight="1" x14ac:dyDescent="0.15">
      <c r="A373" s="1" t="s">
        <v>136</v>
      </c>
      <c r="B373" s="1" t="s">
        <v>27</v>
      </c>
      <c r="C373" s="1" t="s">
        <v>9</v>
      </c>
      <c r="D373" s="1" t="s">
        <v>2439</v>
      </c>
      <c r="E373" s="1" t="s">
        <v>10</v>
      </c>
      <c r="F373" s="1" t="s">
        <v>102</v>
      </c>
      <c r="G373" s="1" t="s">
        <v>12</v>
      </c>
      <c r="H373" s="1" t="s">
        <v>13</v>
      </c>
      <c r="I373">
        <v>71733</v>
      </c>
      <c r="J373">
        <v>93362</v>
      </c>
      <c r="K373">
        <v>84364</v>
      </c>
      <c r="L373">
        <v>77186</v>
      </c>
      <c r="M373">
        <v>92640</v>
      </c>
      <c r="N373">
        <v>98612</v>
      </c>
      <c r="O373">
        <v>72511</v>
      </c>
      <c r="P373">
        <v>90559</v>
      </c>
      <c r="Q373">
        <v>82444</v>
      </c>
      <c r="R373">
        <v>83372</v>
      </c>
      <c r="S373">
        <v>78269</v>
      </c>
      <c r="T373">
        <v>71180</v>
      </c>
      <c r="U373">
        <v>73070</v>
      </c>
      <c r="V373" s="1" t="s">
        <v>2652</v>
      </c>
      <c r="W373" s="1" t="s">
        <v>2551</v>
      </c>
      <c r="X373" s="5" t="s">
        <v>2655</v>
      </c>
      <c r="Y373" s="5" t="s">
        <v>2553</v>
      </c>
      <c r="Z373" s="5" t="s">
        <v>13</v>
      </c>
      <c r="AA373" s="5"/>
    </row>
    <row r="374" spans="1:27" ht="12" customHeight="1" x14ac:dyDescent="0.15">
      <c r="A374" s="1" t="s">
        <v>136</v>
      </c>
      <c r="B374" s="1" t="s">
        <v>27</v>
      </c>
      <c r="C374" s="1" t="s">
        <v>15</v>
      </c>
      <c r="D374" s="1" t="s">
        <v>2439</v>
      </c>
      <c r="E374" s="1" t="s">
        <v>10</v>
      </c>
      <c r="F374" s="1" t="s">
        <v>102</v>
      </c>
      <c r="G374" s="1" t="s">
        <v>16</v>
      </c>
      <c r="H374" s="1" t="s">
        <v>13</v>
      </c>
      <c r="I374">
        <v>5219</v>
      </c>
      <c r="J374">
        <v>4760</v>
      </c>
      <c r="K374">
        <v>3878</v>
      </c>
      <c r="L374">
        <v>5027</v>
      </c>
      <c r="M374">
        <v>4388</v>
      </c>
      <c r="N374">
        <v>4210</v>
      </c>
      <c r="O374">
        <v>4760</v>
      </c>
      <c r="P374">
        <v>4679</v>
      </c>
      <c r="Q374">
        <v>2939</v>
      </c>
      <c r="R374">
        <v>4524</v>
      </c>
      <c r="S374">
        <v>4337</v>
      </c>
      <c r="T374">
        <v>4032</v>
      </c>
      <c r="U374">
        <v>5325</v>
      </c>
      <c r="V374" s="1" t="s">
        <v>2652</v>
      </c>
      <c r="W374" s="1" t="s">
        <v>2551</v>
      </c>
      <c r="X374" s="5" t="s">
        <v>2655</v>
      </c>
      <c r="Y374" s="5" t="s">
        <v>2561</v>
      </c>
      <c r="Z374" s="5" t="s">
        <v>13</v>
      </c>
      <c r="AA374" s="5"/>
    </row>
    <row r="375" spans="1:27" ht="12" customHeight="1" x14ac:dyDescent="0.15">
      <c r="A375" s="1" t="s">
        <v>136</v>
      </c>
      <c r="B375" s="1" t="s">
        <v>27</v>
      </c>
      <c r="C375" s="1" t="s">
        <v>17</v>
      </c>
      <c r="D375" s="1" t="s">
        <v>2439</v>
      </c>
      <c r="E375" s="1" t="s">
        <v>10</v>
      </c>
      <c r="F375" s="1" t="s">
        <v>102</v>
      </c>
      <c r="G375" s="1" t="s">
        <v>18</v>
      </c>
      <c r="H375" s="1" t="s">
        <v>13</v>
      </c>
      <c r="I375">
        <v>50599</v>
      </c>
      <c r="J375">
        <v>68834</v>
      </c>
      <c r="K375">
        <v>73025</v>
      </c>
      <c r="L375">
        <v>45385</v>
      </c>
      <c r="M375">
        <v>76356</v>
      </c>
      <c r="N375">
        <v>72832</v>
      </c>
      <c r="O375">
        <v>55029</v>
      </c>
      <c r="P375">
        <v>68301</v>
      </c>
      <c r="Q375">
        <v>62902</v>
      </c>
      <c r="R375">
        <v>62856</v>
      </c>
      <c r="S375">
        <v>54586</v>
      </c>
      <c r="T375">
        <v>55239</v>
      </c>
      <c r="U375">
        <v>51549</v>
      </c>
      <c r="V375" s="1" t="s">
        <v>2652</v>
      </c>
      <c r="W375" s="1" t="s">
        <v>2551</v>
      </c>
      <c r="X375" s="5" t="s">
        <v>2655</v>
      </c>
      <c r="Y375" s="5" t="s">
        <v>2562</v>
      </c>
      <c r="Z375" s="5" t="s">
        <v>13</v>
      </c>
      <c r="AA375" s="5"/>
    </row>
    <row r="376" spans="1:27" ht="12" customHeight="1" x14ac:dyDescent="0.15">
      <c r="A376" s="1" t="s">
        <v>136</v>
      </c>
      <c r="B376" s="1" t="s">
        <v>27</v>
      </c>
      <c r="C376" s="1" t="s">
        <v>19</v>
      </c>
      <c r="D376" s="1" t="s">
        <v>2439</v>
      </c>
      <c r="E376" s="1" t="s">
        <v>10</v>
      </c>
      <c r="F376" s="1" t="s">
        <v>102</v>
      </c>
      <c r="G376" s="1" t="s">
        <v>20</v>
      </c>
      <c r="H376" s="1" t="s">
        <v>13</v>
      </c>
      <c r="I376">
        <v>4322</v>
      </c>
      <c r="J376">
        <v>3224</v>
      </c>
      <c r="K376">
        <v>1107</v>
      </c>
      <c r="L376">
        <v>2172</v>
      </c>
      <c r="M376">
        <v>1748</v>
      </c>
      <c r="N376">
        <v>2282</v>
      </c>
      <c r="O376">
        <v>2151</v>
      </c>
      <c r="P376">
        <v>2249</v>
      </c>
      <c r="Q376">
        <v>2461</v>
      </c>
      <c r="R376">
        <v>2443</v>
      </c>
      <c r="S376">
        <v>1740</v>
      </c>
      <c r="T376">
        <v>2083</v>
      </c>
      <c r="U376">
        <v>2381</v>
      </c>
      <c r="V376" s="1" t="s">
        <v>2652</v>
      </c>
      <c r="W376" s="1" t="s">
        <v>2551</v>
      </c>
      <c r="X376" s="5" t="s">
        <v>2655</v>
      </c>
      <c r="Y376" s="5" t="s">
        <v>2557</v>
      </c>
      <c r="Z376" s="5" t="s">
        <v>13</v>
      </c>
      <c r="AA376" s="5"/>
    </row>
    <row r="377" spans="1:27" ht="12" customHeight="1" x14ac:dyDescent="0.15">
      <c r="A377" s="1" t="s">
        <v>136</v>
      </c>
      <c r="B377" s="1" t="s">
        <v>27</v>
      </c>
      <c r="C377" s="1" t="s">
        <v>21</v>
      </c>
      <c r="D377" s="1" t="s">
        <v>2439</v>
      </c>
      <c r="E377" s="1" t="s">
        <v>10</v>
      </c>
      <c r="F377" s="1" t="s">
        <v>102</v>
      </c>
      <c r="G377" s="1" t="s">
        <v>22</v>
      </c>
      <c r="H377" s="1" t="s">
        <v>13</v>
      </c>
      <c r="I377">
        <v>16102</v>
      </c>
      <c r="J377">
        <v>17914</v>
      </c>
      <c r="K377">
        <v>19197</v>
      </c>
      <c r="L377">
        <v>18597</v>
      </c>
      <c r="M377">
        <v>14565</v>
      </c>
      <c r="N377">
        <v>18927</v>
      </c>
      <c r="O377">
        <v>19016</v>
      </c>
      <c r="P377">
        <v>19780</v>
      </c>
      <c r="Q377">
        <v>17606</v>
      </c>
      <c r="R377">
        <v>19194</v>
      </c>
      <c r="S377">
        <v>19123</v>
      </c>
      <c r="T377">
        <v>20323</v>
      </c>
      <c r="U377">
        <v>22482</v>
      </c>
      <c r="V377" s="1" t="s">
        <v>2652</v>
      </c>
      <c r="W377" s="1" t="s">
        <v>2551</v>
      </c>
      <c r="X377" s="5" t="s">
        <v>2655</v>
      </c>
      <c r="Y377" s="5" t="s">
        <v>2564</v>
      </c>
      <c r="Z377" s="5" t="s">
        <v>13</v>
      </c>
      <c r="AA377" s="5"/>
    </row>
    <row r="378" spans="1:27" ht="12" customHeight="1" x14ac:dyDescent="0.15">
      <c r="A378" s="1" t="s">
        <v>136</v>
      </c>
      <c r="B378" s="1" t="s">
        <v>27</v>
      </c>
      <c r="C378" s="1" t="s">
        <v>23</v>
      </c>
      <c r="D378" s="1" t="s">
        <v>2439</v>
      </c>
      <c r="E378" s="1" t="s">
        <v>10</v>
      </c>
      <c r="F378" s="1" t="s">
        <v>102</v>
      </c>
      <c r="G378" s="1" t="s">
        <v>24</v>
      </c>
      <c r="H378" s="1" t="s">
        <v>13</v>
      </c>
      <c r="I378">
        <v>48572</v>
      </c>
      <c r="J378">
        <v>52046</v>
      </c>
      <c r="K378">
        <v>43668</v>
      </c>
      <c r="L378">
        <v>56559</v>
      </c>
      <c r="M378">
        <v>56988</v>
      </c>
      <c r="N378">
        <v>61096</v>
      </c>
      <c r="O378">
        <v>59163</v>
      </c>
      <c r="P378">
        <v>59602</v>
      </c>
      <c r="Q378">
        <v>55883</v>
      </c>
      <c r="R378">
        <v>54386</v>
      </c>
      <c r="S378">
        <v>59102</v>
      </c>
      <c r="T378">
        <v>54289</v>
      </c>
      <c r="U378">
        <v>53835</v>
      </c>
      <c r="V378" s="1" t="s">
        <v>2652</v>
      </c>
      <c r="W378" s="1" t="s">
        <v>2551</v>
      </c>
      <c r="X378" s="5" t="s">
        <v>2655</v>
      </c>
      <c r="Y378" s="5" t="s">
        <v>2559</v>
      </c>
      <c r="Z378" s="5" t="s">
        <v>13</v>
      </c>
      <c r="AA378" s="5"/>
    </row>
    <row r="379" spans="1:27" ht="12" customHeight="1" x14ac:dyDescent="0.15">
      <c r="A379" s="1" t="s">
        <v>136</v>
      </c>
      <c r="B379" s="1" t="s">
        <v>29</v>
      </c>
      <c r="C379" s="1" t="s">
        <v>9</v>
      </c>
      <c r="D379" s="1" t="s">
        <v>2439</v>
      </c>
      <c r="E379" s="1" t="s">
        <v>10</v>
      </c>
      <c r="F379" s="1" t="s">
        <v>139</v>
      </c>
      <c r="G379" s="1" t="s">
        <v>12</v>
      </c>
      <c r="H379" s="1" t="s">
        <v>13</v>
      </c>
      <c r="I379">
        <v>322412</v>
      </c>
      <c r="J379">
        <v>281028</v>
      </c>
      <c r="K379">
        <v>263527</v>
      </c>
      <c r="L379">
        <v>270442</v>
      </c>
      <c r="M379">
        <v>258723</v>
      </c>
      <c r="N379">
        <v>267493</v>
      </c>
      <c r="O379">
        <v>272118</v>
      </c>
      <c r="P379">
        <v>301824</v>
      </c>
      <c r="Q379">
        <v>299399</v>
      </c>
      <c r="R379">
        <v>275013</v>
      </c>
      <c r="S379">
        <v>261088</v>
      </c>
      <c r="T379">
        <v>257956</v>
      </c>
      <c r="U379">
        <v>261488</v>
      </c>
      <c r="V379" s="1" t="s">
        <v>2652</v>
      </c>
      <c r="W379" s="1" t="s">
        <v>2551</v>
      </c>
      <c r="X379" s="5" t="s">
        <v>2656</v>
      </c>
      <c r="Y379" s="5" t="s">
        <v>2553</v>
      </c>
      <c r="Z379" s="5" t="s">
        <v>13</v>
      </c>
      <c r="AA379" s="5"/>
    </row>
    <row r="380" spans="1:27" ht="12" customHeight="1" x14ac:dyDescent="0.15">
      <c r="A380" s="1" t="s">
        <v>136</v>
      </c>
      <c r="B380" s="1" t="s">
        <v>29</v>
      </c>
      <c r="C380" s="1" t="s">
        <v>15</v>
      </c>
      <c r="D380" s="1" t="s">
        <v>2439</v>
      </c>
      <c r="E380" s="1" t="s">
        <v>10</v>
      </c>
      <c r="F380" s="1" t="s">
        <v>139</v>
      </c>
      <c r="G380" s="1" t="s">
        <v>16</v>
      </c>
      <c r="H380" s="1" t="s">
        <v>13</v>
      </c>
      <c r="I380">
        <v>668</v>
      </c>
      <c r="J380">
        <v>588</v>
      </c>
      <c r="K380">
        <v>575</v>
      </c>
      <c r="L380">
        <v>740</v>
      </c>
      <c r="M380">
        <v>555</v>
      </c>
      <c r="N380">
        <v>590</v>
      </c>
      <c r="O380">
        <v>471</v>
      </c>
      <c r="P380">
        <v>720</v>
      </c>
      <c r="Q380">
        <v>648</v>
      </c>
      <c r="R380">
        <v>572</v>
      </c>
      <c r="S380">
        <v>465</v>
      </c>
      <c r="T380">
        <v>528</v>
      </c>
      <c r="U380">
        <v>559</v>
      </c>
      <c r="V380" s="1" t="s">
        <v>2652</v>
      </c>
      <c r="W380" s="1" t="s">
        <v>2551</v>
      </c>
      <c r="X380" s="5" t="s">
        <v>2656</v>
      </c>
      <c r="Y380" s="5" t="s">
        <v>2561</v>
      </c>
      <c r="Z380" s="5" t="s">
        <v>13</v>
      </c>
      <c r="AA380" s="5"/>
    </row>
    <row r="381" spans="1:27" ht="12" customHeight="1" x14ac:dyDescent="0.15">
      <c r="A381" s="1" t="s">
        <v>136</v>
      </c>
      <c r="B381" s="1" t="s">
        <v>29</v>
      </c>
      <c r="C381" s="1" t="s">
        <v>17</v>
      </c>
      <c r="D381" s="1" t="s">
        <v>2439</v>
      </c>
      <c r="E381" s="1" t="s">
        <v>10</v>
      </c>
      <c r="F381" s="1" t="s">
        <v>139</v>
      </c>
      <c r="G381" s="1" t="s">
        <v>18</v>
      </c>
      <c r="H381" s="1" t="s">
        <v>13</v>
      </c>
      <c r="I381">
        <v>3576</v>
      </c>
      <c r="J381">
        <v>3270</v>
      </c>
      <c r="K381">
        <v>3131</v>
      </c>
      <c r="L381">
        <v>3116</v>
      </c>
      <c r="M381">
        <v>2990</v>
      </c>
      <c r="N381">
        <v>2499</v>
      </c>
      <c r="O381">
        <v>3305</v>
      </c>
      <c r="P381">
        <v>3531</v>
      </c>
      <c r="Q381">
        <v>3368</v>
      </c>
      <c r="R381">
        <v>3078</v>
      </c>
      <c r="S381">
        <v>3099</v>
      </c>
      <c r="T381">
        <v>3299</v>
      </c>
      <c r="U381">
        <v>3891</v>
      </c>
      <c r="V381" s="1" t="s">
        <v>2652</v>
      </c>
      <c r="W381" s="1" t="s">
        <v>2551</v>
      </c>
      <c r="X381" s="5" t="s">
        <v>2656</v>
      </c>
      <c r="Y381" s="5" t="s">
        <v>2562</v>
      </c>
      <c r="Z381" s="5" t="s">
        <v>13</v>
      </c>
      <c r="AA381" s="5"/>
    </row>
    <row r="382" spans="1:27" ht="12" customHeight="1" x14ac:dyDescent="0.15">
      <c r="A382" s="1" t="s">
        <v>136</v>
      </c>
      <c r="B382" s="1" t="s">
        <v>29</v>
      </c>
      <c r="C382" s="1" t="s">
        <v>19</v>
      </c>
      <c r="D382" s="1" t="s">
        <v>2439</v>
      </c>
      <c r="E382" s="1" t="s">
        <v>10</v>
      </c>
      <c r="F382" s="1" t="s">
        <v>139</v>
      </c>
      <c r="G382" s="1" t="s">
        <v>20</v>
      </c>
      <c r="H382" s="1" t="s">
        <v>13</v>
      </c>
      <c r="I382">
        <v>319208</v>
      </c>
      <c r="J382">
        <v>264734</v>
      </c>
      <c r="K382">
        <v>271603</v>
      </c>
      <c r="L382">
        <v>268502</v>
      </c>
      <c r="M382">
        <v>266108</v>
      </c>
      <c r="N382">
        <v>239138</v>
      </c>
      <c r="O382">
        <v>276933</v>
      </c>
      <c r="P382">
        <v>296884</v>
      </c>
      <c r="Q382">
        <v>287317</v>
      </c>
      <c r="R382">
        <v>277395</v>
      </c>
      <c r="S382">
        <v>246641</v>
      </c>
      <c r="T382">
        <v>266095</v>
      </c>
      <c r="U382">
        <v>266187</v>
      </c>
      <c r="V382" s="1" t="s">
        <v>2652</v>
      </c>
      <c r="W382" s="1" t="s">
        <v>2551</v>
      </c>
      <c r="X382" s="5" t="s">
        <v>2656</v>
      </c>
      <c r="Y382" s="5" t="s">
        <v>2557</v>
      </c>
      <c r="Z382" s="5" t="s">
        <v>13</v>
      </c>
      <c r="AA382" s="5"/>
    </row>
    <row r="383" spans="1:27" ht="12" customHeight="1" x14ac:dyDescent="0.15">
      <c r="A383" s="1" t="s">
        <v>136</v>
      </c>
      <c r="B383" s="1" t="s">
        <v>29</v>
      </c>
      <c r="C383" s="1" t="s">
        <v>21</v>
      </c>
      <c r="D383" s="1" t="s">
        <v>2439</v>
      </c>
      <c r="E383" s="1" t="s">
        <v>10</v>
      </c>
      <c r="F383" s="1" t="s">
        <v>139</v>
      </c>
      <c r="G383" s="1" t="s">
        <v>22</v>
      </c>
      <c r="H383" s="1" t="s">
        <v>13</v>
      </c>
      <c r="I383">
        <v>3925</v>
      </c>
      <c r="J383">
        <v>3825</v>
      </c>
      <c r="K383">
        <v>3712</v>
      </c>
      <c r="L383">
        <v>3631</v>
      </c>
      <c r="M383">
        <v>3689</v>
      </c>
      <c r="N383">
        <v>4171</v>
      </c>
      <c r="O383">
        <v>3519</v>
      </c>
      <c r="P383">
        <v>3903</v>
      </c>
      <c r="Q383">
        <v>3599</v>
      </c>
      <c r="R383">
        <v>3697</v>
      </c>
      <c r="S383">
        <v>3569</v>
      </c>
      <c r="T383">
        <v>3113</v>
      </c>
      <c r="U383">
        <v>3412</v>
      </c>
      <c r="V383" s="1" t="s">
        <v>2652</v>
      </c>
      <c r="W383" s="1" t="s">
        <v>2551</v>
      </c>
      <c r="X383" s="5" t="s">
        <v>2656</v>
      </c>
      <c r="Y383" s="5" t="s">
        <v>2564</v>
      </c>
      <c r="Z383" s="5" t="s">
        <v>13</v>
      </c>
      <c r="AA383" s="5"/>
    </row>
    <row r="384" spans="1:27" ht="12" customHeight="1" x14ac:dyDescent="0.15">
      <c r="A384" s="1" t="s">
        <v>136</v>
      </c>
      <c r="B384" s="1" t="s">
        <v>29</v>
      </c>
      <c r="C384" s="1" t="s">
        <v>23</v>
      </c>
      <c r="D384" s="1" t="s">
        <v>2439</v>
      </c>
      <c r="E384" s="1" t="s">
        <v>10</v>
      </c>
      <c r="F384" s="1" t="s">
        <v>139</v>
      </c>
      <c r="G384" s="1" t="s">
        <v>24</v>
      </c>
      <c r="H384" s="1" t="s">
        <v>13</v>
      </c>
      <c r="I384">
        <v>208780</v>
      </c>
      <c r="J384">
        <v>218413</v>
      </c>
      <c r="K384">
        <v>203864</v>
      </c>
      <c r="L384">
        <v>199708</v>
      </c>
      <c r="M384">
        <v>186029</v>
      </c>
      <c r="N384">
        <v>208133</v>
      </c>
      <c r="O384">
        <v>196910</v>
      </c>
      <c r="P384">
        <v>195013</v>
      </c>
      <c r="Q384">
        <v>200617</v>
      </c>
      <c r="R384">
        <v>191825</v>
      </c>
      <c r="S384">
        <v>199886</v>
      </c>
      <c r="T384">
        <v>185699</v>
      </c>
      <c r="U384">
        <v>174159</v>
      </c>
      <c r="V384" s="1" t="s">
        <v>2652</v>
      </c>
      <c r="W384" s="1" t="s">
        <v>2551</v>
      </c>
      <c r="X384" s="5" t="s">
        <v>2656</v>
      </c>
      <c r="Y384" s="5" t="s">
        <v>2559</v>
      </c>
      <c r="Z384" s="5" t="s">
        <v>13</v>
      </c>
      <c r="AA384" s="5"/>
    </row>
    <row r="385" spans="1:27" ht="12" customHeight="1" x14ac:dyDescent="0.15">
      <c r="A385" s="1" t="s">
        <v>136</v>
      </c>
      <c r="B385" s="1" t="s">
        <v>31</v>
      </c>
      <c r="C385" s="1" t="s">
        <v>9</v>
      </c>
      <c r="D385" s="1" t="s">
        <v>2439</v>
      </c>
      <c r="E385" s="1" t="s">
        <v>10</v>
      </c>
      <c r="F385" s="1" t="s">
        <v>140</v>
      </c>
      <c r="G385" s="1" t="s">
        <v>12</v>
      </c>
      <c r="H385" s="1" t="s">
        <v>13</v>
      </c>
      <c r="I385">
        <v>97759</v>
      </c>
      <c r="J385">
        <v>98222</v>
      </c>
      <c r="K385">
        <v>90490</v>
      </c>
      <c r="L385">
        <v>83984</v>
      </c>
      <c r="M385">
        <v>82034</v>
      </c>
      <c r="N385">
        <v>97178</v>
      </c>
      <c r="O385">
        <v>98660</v>
      </c>
      <c r="P385">
        <v>90234</v>
      </c>
      <c r="Q385">
        <v>87905</v>
      </c>
      <c r="R385">
        <v>87755</v>
      </c>
      <c r="S385">
        <v>89757</v>
      </c>
      <c r="T385">
        <v>66834</v>
      </c>
      <c r="U385">
        <v>97418</v>
      </c>
      <c r="V385" s="1" t="s">
        <v>2652</v>
      </c>
      <c r="W385" s="1" t="s">
        <v>2551</v>
      </c>
      <c r="X385" s="5" t="s">
        <v>2657</v>
      </c>
      <c r="Y385" s="5" t="s">
        <v>2553</v>
      </c>
      <c r="Z385" s="5" t="s">
        <v>13</v>
      </c>
      <c r="AA385" s="5"/>
    </row>
    <row r="386" spans="1:27" ht="12" customHeight="1" x14ac:dyDescent="0.15">
      <c r="A386" s="1" t="s">
        <v>136</v>
      </c>
      <c r="B386" s="1" t="s">
        <v>31</v>
      </c>
      <c r="C386" s="1" t="s">
        <v>15</v>
      </c>
      <c r="D386" s="1" t="s">
        <v>2439</v>
      </c>
      <c r="E386" s="1" t="s">
        <v>10</v>
      </c>
      <c r="F386" s="1" t="s">
        <v>140</v>
      </c>
      <c r="G386" s="1" t="s">
        <v>16</v>
      </c>
      <c r="H386" s="1" t="s">
        <v>13</v>
      </c>
      <c r="I386">
        <v>314</v>
      </c>
      <c r="J386">
        <v>361</v>
      </c>
      <c r="K386">
        <v>239</v>
      </c>
      <c r="L386">
        <v>104</v>
      </c>
      <c r="M386">
        <v>302</v>
      </c>
      <c r="N386">
        <v>246</v>
      </c>
      <c r="O386">
        <v>349</v>
      </c>
      <c r="P386">
        <v>335</v>
      </c>
      <c r="Q386">
        <v>337</v>
      </c>
      <c r="R386">
        <v>243</v>
      </c>
      <c r="S386">
        <v>251</v>
      </c>
      <c r="T386">
        <v>140</v>
      </c>
      <c r="U386">
        <v>54</v>
      </c>
      <c r="V386" s="1" t="s">
        <v>2652</v>
      </c>
      <c r="W386" s="1" t="s">
        <v>2551</v>
      </c>
      <c r="X386" s="5" t="s">
        <v>2657</v>
      </c>
      <c r="Y386" s="5" t="s">
        <v>2561</v>
      </c>
      <c r="Z386" s="5" t="s">
        <v>13</v>
      </c>
      <c r="AA386" s="5"/>
    </row>
    <row r="387" spans="1:27" ht="12" customHeight="1" x14ac:dyDescent="0.15">
      <c r="A387" s="1" t="s">
        <v>136</v>
      </c>
      <c r="B387" s="1" t="s">
        <v>31</v>
      </c>
      <c r="C387" s="1" t="s">
        <v>17</v>
      </c>
      <c r="D387" s="1" t="s">
        <v>2439</v>
      </c>
      <c r="E387" s="1" t="s">
        <v>10</v>
      </c>
      <c r="F387" s="1" t="s">
        <v>140</v>
      </c>
      <c r="G387" s="1" t="s">
        <v>18</v>
      </c>
      <c r="H387" s="1" t="s">
        <v>13</v>
      </c>
      <c r="I387">
        <v>7850</v>
      </c>
      <c r="J387">
        <v>10328</v>
      </c>
      <c r="K387">
        <v>6630</v>
      </c>
      <c r="L387">
        <v>8866</v>
      </c>
      <c r="M387">
        <v>7856</v>
      </c>
      <c r="N387">
        <v>11711</v>
      </c>
      <c r="O387">
        <v>15493</v>
      </c>
      <c r="P387">
        <v>14274</v>
      </c>
      <c r="Q387">
        <v>8678</v>
      </c>
      <c r="R387">
        <v>13559</v>
      </c>
      <c r="S387">
        <v>11602</v>
      </c>
      <c r="T387">
        <v>8001</v>
      </c>
      <c r="U387">
        <v>18143</v>
      </c>
      <c r="V387" s="1" t="s">
        <v>2652</v>
      </c>
      <c r="W387" s="1" t="s">
        <v>2551</v>
      </c>
      <c r="X387" s="5" t="s">
        <v>2657</v>
      </c>
      <c r="Y387" s="5" t="s">
        <v>2562</v>
      </c>
      <c r="Z387" s="5" t="s">
        <v>13</v>
      </c>
      <c r="AA387" s="5"/>
    </row>
    <row r="388" spans="1:27" ht="12" customHeight="1" x14ac:dyDescent="0.15">
      <c r="A388" s="1" t="s">
        <v>136</v>
      </c>
      <c r="B388" s="1" t="s">
        <v>31</v>
      </c>
      <c r="C388" s="1" t="s">
        <v>19</v>
      </c>
      <c r="D388" s="1" t="s">
        <v>2439</v>
      </c>
      <c r="E388" s="1" t="s">
        <v>10</v>
      </c>
      <c r="F388" s="1" t="s">
        <v>140</v>
      </c>
      <c r="G388" s="1" t="s">
        <v>20</v>
      </c>
      <c r="H388" s="1" t="s">
        <v>13</v>
      </c>
      <c r="I388">
        <v>104003</v>
      </c>
      <c r="J388">
        <v>74936</v>
      </c>
      <c r="K388">
        <v>79298</v>
      </c>
      <c r="L388">
        <v>91114</v>
      </c>
      <c r="M388">
        <v>73214</v>
      </c>
      <c r="N388">
        <v>63070</v>
      </c>
      <c r="O388">
        <v>91841</v>
      </c>
      <c r="P388">
        <v>89710</v>
      </c>
      <c r="Q388">
        <v>80019</v>
      </c>
      <c r="R388">
        <v>71129</v>
      </c>
      <c r="S388">
        <v>59642</v>
      </c>
      <c r="T388">
        <v>75241</v>
      </c>
      <c r="U388">
        <v>86242</v>
      </c>
      <c r="V388" s="1" t="s">
        <v>2652</v>
      </c>
      <c r="W388" s="1" t="s">
        <v>2551</v>
      </c>
      <c r="X388" s="5" t="s">
        <v>2657</v>
      </c>
      <c r="Y388" s="5" t="s">
        <v>2557</v>
      </c>
      <c r="Z388" s="5" t="s">
        <v>13</v>
      </c>
      <c r="AA388" s="5"/>
    </row>
    <row r="389" spans="1:27" ht="12" customHeight="1" x14ac:dyDescent="0.15">
      <c r="A389" s="1" t="s">
        <v>136</v>
      </c>
      <c r="B389" s="1" t="s">
        <v>31</v>
      </c>
      <c r="C389" s="1" t="s">
        <v>21</v>
      </c>
      <c r="D389" s="1" t="s">
        <v>2439</v>
      </c>
      <c r="E389" s="1" t="s">
        <v>10</v>
      </c>
      <c r="F389" s="1" t="s">
        <v>140</v>
      </c>
      <c r="G389" s="1" t="s">
        <v>22</v>
      </c>
      <c r="H389" s="1" t="s">
        <v>13</v>
      </c>
      <c r="I389">
        <v>2553</v>
      </c>
      <c r="J389">
        <v>949</v>
      </c>
      <c r="K389">
        <v>1145</v>
      </c>
      <c r="L389">
        <v>732</v>
      </c>
      <c r="M389">
        <v>473</v>
      </c>
      <c r="N389">
        <v>1190</v>
      </c>
      <c r="O389">
        <v>1447</v>
      </c>
      <c r="P389">
        <v>981</v>
      </c>
      <c r="Q389">
        <v>2392</v>
      </c>
      <c r="R389">
        <v>576</v>
      </c>
      <c r="S389">
        <v>1563</v>
      </c>
      <c r="T389">
        <v>752</v>
      </c>
      <c r="U389">
        <v>2961</v>
      </c>
      <c r="V389" s="1" t="s">
        <v>2652</v>
      </c>
      <c r="W389" s="1" t="s">
        <v>2551</v>
      </c>
      <c r="X389" s="5" t="s">
        <v>2657</v>
      </c>
      <c r="Y389" s="5" t="s">
        <v>2564</v>
      </c>
      <c r="Z389" s="5" t="s">
        <v>13</v>
      </c>
      <c r="AA389" s="5"/>
    </row>
    <row r="390" spans="1:27" ht="12" customHeight="1" x14ac:dyDescent="0.15">
      <c r="A390" s="1" t="s">
        <v>136</v>
      </c>
      <c r="B390" s="1" t="s">
        <v>31</v>
      </c>
      <c r="C390" s="1" t="s">
        <v>23</v>
      </c>
      <c r="D390" s="1" t="s">
        <v>2439</v>
      </c>
      <c r="E390" s="1" t="s">
        <v>10</v>
      </c>
      <c r="F390" s="1" t="s">
        <v>140</v>
      </c>
      <c r="G390" s="1" t="s">
        <v>24</v>
      </c>
      <c r="H390" s="1" t="s">
        <v>13</v>
      </c>
      <c r="I390">
        <v>65975</v>
      </c>
      <c r="J390">
        <v>79019</v>
      </c>
      <c r="K390">
        <v>83446</v>
      </c>
      <c r="L390">
        <v>68028</v>
      </c>
      <c r="M390">
        <v>69087</v>
      </c>
      <c r="N390">
        <v>90503</v>
      </c>
      <c r="O390">
        <v>81421</v>
      </c>
      <c r="P390">
        <v>68003</v>
      </c>
      <c r="Q390">
        <v>65755</v>
      </c>
      <c r="R390">
        <v>69111</v>
      </c>
      <c r="S390">
        <v>87184</v>
      </c>
      <c r="T390">
        <v>70638</v>
      </c>
      <c r="U390">
        <v>61288</v>
      </c>
      <c r="V390" s="1" t="s">
        <v>2652</v>
      </c>
      <c r="W390" s="1" t="s">
        <v>2551</v>
      </c>
      <c r="X390" s="5" t="s">
        <v>2657</v>
      </c>
      <c r="Y390" s="5" t="s">
        <v>2559</v>
      </c>
      <c r="Z390" s="5" t="s">
        <v>13</v>
      </c>
      <c r="AA390" s="5"/>
    </row>
    <row r="391" spans="1:27" ht="12" customHeight="1" x14ac:dyDescent="0.15">
      <c r="A391" s="1" t="s">
        <v>136</v>
      </c>
      <c r="B391" s="1" t="s">
        <v>33</v>
      </c>
      <c r="C391" s="1" t="s">
        <v>9</v>
      </c>
      <c r="D391" s="1" t="s">
        <v>2439</v>
      </c>
      <c r="E391" s="1" t="s">
        <v>10</v>
      </c>
      <c r="F391" s="1" t="s">
        <v>135</v>
      </c>
      <c r="G391" s="1" t="s">
        <v>12</v>
      </c>
      <c r="H391" s="1" t="s">
        <v>13</v>
      </c>
      <c r="I391">
        <v>487768</v>
      </c>
      <c r="J391">
        <v>475462</v>
      </c>
      <c r="K391">
        <v>498868</v>
      </c>
      <c r="L391">
        <v>446038</v>
      </c>
      <c r="M391">
        <v>454554</v>
      </c>
      <c r="N391">
        <v>510582</v>
      </c>
      <c r="O391">
        <v>469966</v>
      </c>
      <c r="P391">
        <v>455050</v>
      </c>
      <c r="Q391">
        <v>483218</v>
      </c>
      <c r="R391">
        <v>433979</v>
      </c>
      <c r="S391">
        <v>450854</v>
      </c>
      <c r="T391">
        <v>416414</v>
      </c>
      <c r="U391">
        <v>460201</v>
      </c>
      <c r="V391" s="1" t="s">
        <v>2652</v>
      </c>
      <c r="W391" s="1" t="s">
        <v>2551</v>
      </c>
      <c r="X391" s="5" t="s">
        <v>2658</v>
      </c>
      <c r="Y391" s="5" t="s">
        <v>2553</v>
      </c>
      <c r="Z391" s="5" t="s">
        <v>13</v>
      </c>
      <c r="AA391" s="5"/>
    </row>
    <row r="392" spans="1:27" ht="12" customHeight="1" x14ac:dyDescent="0.15">
      <c r="A392" s="1" t="s">
        <v>136</v>
      </c>
      <c r="B392" s="1" t="s">
        <v>33</v>
      </c>
      <c r="C392" s="1" t="s">
        <v>15</v>
      </c>
      <c r="D392" s="1" t="s">
        <v>2439</v>
      </c>
      <c r="E392" s="1" t="s">
        <v>10</v>
      </c>
      <c r="F392" s="1" t="s">
        <v>135</v>
      </c>
      <c r="G392" s="1" t="s">
        <v>16</v>
      </c>
      <c r="H392" s="1" t="s">
        <v>13</v>
      </c>
      <c r="I392">
        <v>624</v>
      </c>
      <c r="J392">
        <v>49</v>
      </c>
      <c r="K392">
        <v>2</v>
      </c>
      <c r="L392">
        <v>30</v>
      </c>
      <c r="M392">
        <v>0</v>
      </c>
      <c r="N392">
        <v>16</v>
      </c>
      <c r="O392">
        <v>162</v>
      </c>
      <c r="P392">
        <v>1</v>
      </c>
      <c r="Q392">
        <v>10</v>
      </c>
      <c r="R392">
        <v>0</v>
      </c>
      <c r="S392">
        <v>62</v>
      </c>
      <c r="T392">
        <v>5</v>
      </c>
      <c r="U392">
        <v>1</v>
      </c>
      <c r="V392" s="1" t="s">
        <v>2652</v>
      </c>
      <c r="W392" s="1" t="s">
        <v>2551</v>
      </c>
      <c r="X392" s="5" t="s">
        <v>2658</v>
      </c>
      <c r="Y392" s="5" t="s">
        <v>2561</v>
      </c>
      <c r="Z392" s="5" t="s">
        <v>13</v>
      </c>
      <c r="AA392" s="5"/>
    </row>
    <row r="393" spans="1:27" ht="12" customHeight="1" x14ac:dyDescent="0.15">
      <c r="A393" s="1" t="s">
        <v>136</v>
      </c>
      <c r="B393" s="1" t="s">
        <v>33</v>
      </c>
      <c r="C393" s="1" t="s">
        <v>17</v>
      </c>
      <c r="D393" s="1" t="s">
        <v>2439</v>
      </c>
      <c r="E393" s="1" t="s">
        <v>10</v>
      </c>
      <c r="F393" s="1" t="s">
        <v>135</v>
      </c>
      <c r="G393" s="1" t="s">
        <v>18</v>
      </c>
      <c r="H393" s="1" t="s">
        <v>13</v>
      </c>
      <c r="I393">
        <v>209687</v>
      </c>
      <c r="J393">
        <v>210761</v>
      </c>
      <c r="K393">
        <v>236525</v>
      </c>
      <c r="L393">
        <v>182710</v>
      </c>
      <c r="M393">
        <v>203388</v>
      </c>
      <c r="N393">
        <v>224577</v>
      </c>
      <c r="O393">
        <v>214227</v>
      </c>
      <c r="P393">
        <v>230308</v>
      </c>
      <c r="Q393">
        <v>235834</v>
      </c>
      <c r="R393">
        <v>205830</v>
      </c>
      <c r="S393">
        <v>203524</v>
      </c>
      <c r="T393">
        <v>210145</v>
      </c>
      <c r="U393">
        <v>224905</v>
      </c>
      <c r="V393" s="1" t="s">
        <v>2652</v>
      </c>
      <c r="W393" s="1" t="s">
        <v>2551</v>
      </c>
      <c r="X393" s="5" t="s">
        <v>2658</v>
      </c>
      <c r="Y393" s="5" t="s">
        <v>2562</v>
      </c>
      <c r="Z393" s="5" t="s">
        <v>13</v>
      </c>
      <c r="AA393" s="5"/>
    </row>
    <row r="394" spans="1:27" ht="12" customHeight="1" x14ac:dyDescent="0.15">
      <c r="A394" s="1" t="s">
        <v>136</v>
      </c>
      <c r="B394" s="1" t="s">
        <v>33</v>
      </c>
      <c r="C394" s="1" t="s">
        <v>19</v>
      </c>
      <c r="D394" s="1" t="s">
        <v>2439</v>
      </c>
      <c r="E394" s="1" t="s">
        <v>10</v>
      </c>
      <c r="F394" s="1" t="s">
        <v>135</v>
      </c>
      <c r="G394" s="1" t="s">
        <v>20</v>
      </c>
      <c r="H394" s="1" t="s">
        <v>13</v>
      </c>
      <c r="I394">
        <v>202584</v>
      </c>
      <c r="J394">
        <v>203413</v>
      </c>
      <c r="K394">
        <v>212464</v>
      </c>
      <c r="L394">
        <v>204875</v>
      </c>
      <c r="M394">
        <v>218649</v>
      </c>
      <c r="N394">
        <v>193018</v>
      </c>
      <c r="O394">
        <v>208219</v>
      </c>
      <c r="P394">
        <v>181531</v>
      </c>
      <c r="Q394">
        <v>186475</v>
      </c>
      <c r="R394">
        <v>178134</v>
      </c>
      <c r="S394">
        <v>189366</v>
      </c>
      <c r="T394">
        <v>176402</v>
      </c>
      <c r="U394">
        <v>199865</v>
      </c>
      <c r="V394" s="1" t="s">
        <v>2652</v>
      </c>
      <c r="W394" s="1" t="s">
        <v>2551</v>
      </c>
      <c r="X394" s="5" t="s">
        <v>2658</v>
      </c>
      <c r="Y394" s="5" t="s">
        <v>2557</v>
      </c>
      <c r="Z394" s="5" t="s">
        <v>13</v>
      </c>
      <c r="AA394" s="5"/>
    </row>
    <row r="395" spans="1:27" ht="12" customHeight="1" x14ac:dyDescent="0.15">
      <c r="A395" s="1" t="s">
        <v>136</v>
      </c>
      <c r="B395" s="1" t="s">
        <v>33</v>
      </c>
      <c r="C395" s="1" t="s">
        <v>21</v>
      </c>
      <c r="D395" s="1" t="s">
        <v>2439</v>
      </c>
      <c r="E395" s="1" t="s">
        <v>10</v>
      </c>
      <c r="F395" s="1" t="s">
        <v>135</v>
      </c>
      <c r="G395" s="1" t="s">
        <v>22</v>
      </c>
      <c r="H395" s="1" t="s">
        <v>13</v>
      </c>
      <c r="I395">
        <v>62141</v>
      </c>
      <c r="J395">
        <v>55048</v>
      </c>
      <c r="K395">
        <v>54055</v>
      </c>
      <c r="L395">
        <v>46784</v>
      </c>
      <c r="M395">
        <v>48687</v>
      </c>
      <c r="N395">
        <v>57407</v>
      </c>
      <c r="O395">
        <v>61838</v>
      </c>
      <c r="P395">
        <v>51833</v>
      </c>
      <c r="Q395">
        <v>54287</v>
      </c>
      <c r="R395">
        <v>47566</v>
      </c>
      <c r="S395">
        <v>50978</v>
      </c>
      <c r="T395">
        <v>38919</v>
      </c>
      <c r="U395">
        <v>45036</v>
      </c>
      <c r="V395" s="1" t="s">
        <v>2652</v>
      </c>
      <c r="W395" s="1" t="s">
        <v>2551</v>
      </c>
      <c r="X395" s="5" t="s">
        <v>2658</v>
      </c>
      <c r="Y395" s="5" t="s">
        <v>2564</v>
      </c>
      <c r="Z395" s="5" t="s">
        <v>13</v>
      </c>
      <c r="AA395" s="5"/>
    </row>
    <row r="396" spans="1:27" ht="12" customHeight="1" x14ac:dyDescent="0.15">
      <c r="A396" s="1" t="s">
        <v>136</v>
      </c>
      <c r="B396" s="1" t="s">
        <v>33</v>
      </c>
      <c r="C396" s="1" t="s">
        <v>23</v>
      </c>
      <c r="D396" s="1" t="s">
        <v>2439</v>
      </c>
      <c r="E396" s="1" t="s">
        <v>10</v>
      </c>
      <c r="F396" s="1" t="s">
        <v>135</v>
      </c>
      <c r="G396" s="1" t="s">
        <v>24</v>
      </c>
      <c r="H396" s="1" t="s">
        <v>13</v>
      </c>
      <c r="I396">
        <v>165243</v>
      </c>
      <c r="J396">
        <v>169441</v>
      </c>
      <c r="K396">
        <v>165138</v>
      </c>
      <c r="L396">
        <v>174034</v>
      </c>
      <c r="M396">
        <v>153102</v>
      </c>
      <c r="N396">
        <v>186775</v>
      </c>
      <c r="O396">
        <v>171735</v>
      </c>
      <c r="P396">
        <v>156716</v>
      </c>
      <c r="Q396">
        <v>158615</v>
      </c>
      <c r="R396">
        <v>161547</v>
      </c>
      <c r="S396">
        <v>165204</v>
      </c>
      <c r="T396">
        <v>154484</v>
      </c>
      <c r="U396">
        <v>142186</v>
      </c>
      <c r="V396" s="1" t="s">
        <v>2652</v>
      </c>
      <c r="W396" s="1" t="s">
        <v>2551</v>
      </c>
      <c r="X396" s="5" t="s">
        <v>2658</v>
      </c>
      <c r="Y396" s="5" t="s">
        <v>2559</v>
      </c>
      <c r="Z396" s="5" t="s">
        <v>13</v>
      </c>
      <c r="AA396" s="5"/>
    </row>
    <row r="397" spans="1:27" ht="12" customHeight="1" x14ac:dyDescent="0.15">
      <c r="A397" s="1" t="s">
        <v>136</v>
      </c>
      <c r="B397" s="1" t="s">
        <v>35</v>
      </c>
      <c r="C397" s="1" t="s">
        <v>9</v>
      </c>
      <c r="D397" s="1" t="s">
        <v>2439</v>
      </c>
      <c r="E397" s="1" t="s">
        <v>10</v>
      </c>
      <c r="F397" s="1" t="s">
        <v>141</v>
      </c>
      <c r="G397" s="1" t="s">
        <v>12</v>
      </c>
      <c r="H397" s="1" t="s">
        <v>13</v>
      </c>
      <c r="I397">
        <v>1513049</v>
      </c>
      <c r="J397">
        <v>1411262</v>
      </c>
      <c r="K397">
        <v>1417175</v>
      </c>
      <c r="L397">
        <v>1345892</v>
      </c>
      <c r="M397">
        <v>1377459</v>
      </c>
      <c r="N397">
        <v>1399543</v>
      </c>
      <c r="O397">
        <v>1395605</v>
      </c>
      <c r="P397">
        <v>1414068</v>
      </c>
      <c r="Q397">
        <v>1408324</v>
      </c>
      <c r="R397">
        <v>1303094</v>
      </c>
      <c r="S397">
        <v>1311107</v>
      </c>
      <c r="T397">
        <v>1235564</v>
      </c>
      <c r="U397">
        <v>1336754</v>
      </c>
      <c r="V397" s="1" t="s">
        <v>2652</v>
      </c>
      <c r="W397" s="1" t="s">
        <v>2551</v>
      </c>
      <c r="X397" s="5" t="s">
        <v>2659</v>
      </c>
      <c r="Y397" s="5" t="s">
        <v>2553</v>
      </c>
      <c r="Z397" s="5" t="s">
        <v>13</v>
      </c>
      <c r="AA397" s="5"/>
    </row>
    <row r="398" spans="1:27" ht="12" customHeight="1" x14ac:dyDescent="0.15">
      <c r="A398" s="1" t="s">
        <v>136</v>
      </c>
      <c r="B398" s="1" t="s">
        <v>35</v>
      </c>
      <c r="C398" s="1" t="s">
        <v>15</v>
      </c>
      <c r="D398" s="1" t="s">
        <v>2439</v>
      </c>
      <c r="E398" s="1" t="s">
        <v>10</v>
      </c>
      <c r="F398" s="1" t="s">
        <v>141</v>
      </c>
      <c r="G398" s="1" t="s">
        <v>16</v>
      </c>
      <c r="H398" s="1" t="s">
        <v>13</v>
      </c>
      <c r="I398">
        <v>14444</v>
      </c>
      <c r="J398">
        <v>12758</v>
      </c>
      <c r="K398">
        <v>12157</v>
      </c>
      <c r="L398">
        <v>13692</v>
      </c>
      <c r="M398">
        <v>10622</v>
      </c>
      <c r="N398">
        <v>14689</v>
      </c>
      <c r="O398">
        <v>14591</v>
      </c>
      <c r="P398">
        <v>14013</v>
      </c>
      <c r="Q398">
        <v>11116</v>
      </c>
      <c r="R398">
        <v>12559</v>
      </c>
      <c r="S398">
        <v>11285</v>
      </c>
      <c r="T398">
        <v>11228</v>
      </c>
      <c r="U398">
        <v>12134</v>
      </c>
      <c r="V398" s="1" t="s">
        <v>2652</v>
      </c>
      <c r="W398" s="1" t="s">
        <v>2551</v>
      </c>
      <c r="X398" s="5" t="s">
        <v>2659</v>
      </c>
      <c r="Y398" s="5" t="s">
        <v>2561</v>
      </c>
      <c r="Z398" s="5" t="s">
        <v>13</v>
      </c>
      <c r="AA398" s="5"/>
    </row>
    <row r="399" spans="1:27" ht="12" customHeight="1" x14ac:dyDescent="0.15">
      <c r="A399" s="1" t="s">
        <v>136</v>
      </c>
      <c r="B399" s="1" t="s">
        <v>35</v>
      </c>
      <c r="C399" s="1" t="s">
        <v>17</v>
      </c>
      <c r="D399" s="1" t="s">
        <v>2439</v>
      </c>
      <c r="E399" s="1" t="s">
        <v>10</v>
      </c>
      <c r="F399" s="1" t="s">
        <v>141</v>
      </c>
      <c r="G399" s="1" t="s">
        <v>18</v>
      </c>
      <c r="H399" s="1" t="s">
        <v>13</v>
      </c>
      <c r="I399">
        <v>289310</v>
      </c>
      <c r="J399">
        <v>310549</v>
      </c>
      <c r="K399">
        <v>337666</v>
      </c>
      <c r="L399">
        <v>256012</v>
      </c>
      <c r="M399">
        <v>311202</v>
      </c>
      <c r="N399">
        <v>323317</v>
      </c>
      <c r="O399">
        <v>300209</v>
      </c>
      <c r="P399">
        <v>333179</v>
      </c>
      <c r="Q399">
        <v>328304</v>
      </c>
      <c r="R399">
        <v>297561</v>
      </c>
      <c r="S399">
        <v>287289</v>
      </c>
      <c r="T399">
        <v>289946</v>
      </c>
      <c r="U399">
        <v>310223</v>
      </c>
      <c r="V399" s="1" t="s">
        <v>2652</v>
      </c>
      <c r="W399" s="1" t="s">
        <v>2551</v>
      </c>
      <c r="X399" s="5" t="s">
        <v>2659</v>
      </c>
      <c r="Y399" s="5" t="s">
        <v>2562</v>
      </c>
      <c r="Z399" s="5" t="s">
        <v>13</v>
      </c>
      <c r="AA399" s="5"/>
    </row>
    <row r="400" spans="1:27" ht="12" customHeight="1" x14ac:dyDescent="0.15">
      <c r="A400" s="1" t="s">
        <v>136</v>
      </c>
      <c r="B400" s="1" t="s">
        <v>35</v>
      </c>
      <c r="C400" s="1" t="s">
        <v>19</v>
      </c>
      <c r="D400" s="1" t="s">
        <v>2439</v>
      </c>
      <c r="E400" s="1" t="s">
        <v>10</v>
      </c>
      <c r="F400" s="1" t="s">
        <v>141</v>
      </c>
      <c r="G400" s="1" t="s">
        <v>20</v>
      </c>
      <c r="H400" s="1" t="s">
        <v>13</v>
      </c>
      <c r="I400">
        <v>1165034</v>
      </c>
      <c r="J400">
        <v>973448</v>
      </c>
      <c r="K400">
        <v>1019523</v>
      </c>
      <c r="L400">
        <v>1022309</v>
      </c>
      <c r="M400">
        <v>1009899</v>
      </c>
      <c r="N400">
        <v>899778</v>
      </c>
      <c r="O400">
        <v>1065424</v>
      </c>
      <c r="P400">
        <v>1023253</v>
      </c>
      <c r="Q400">
        <v>995859</v>
      </c>
      <c r="R400">
        <v>943845</v>
      </c>
      <c r="S400">
        <v>901920</v>
      </c>
      <c r="T400">
        <v>933604</v>
      </c>
      <c r="U400">
        <v>994422</v>
      </c>
      <c r="V400" s="1" t="s">
        <v>2652</v>
      </c>
      <c r="W400" s="1" t="s">
        <v>2551</v>
      </c>
      <c r="X400" s="5" t="s">
        <v>2659</v>
      </c>
      <c r="Y400" s="5" t="s">
        <v>2557</v>
      </c>
      <c r="Z400" s="5" t="s">
        <v>13</v>
      </c>
      <c r="AA400" s="5"/>
    </row>
    <row r="401" spans="1:27" ht="12" customHeight="1" x14ac:dyDescent="0.15">
      <c r="A401" s="1" t="s">
        <v>136</v>
      </c>
      <c r="B401" s="1" t="s">
        <v>35</v>
      </c>
      <c r="C401" s="1" t="s">
        <v>21</v>
      </c>
      <c r="D401" s="1" t="s">
        <v>2439</v>
      </c>
      <c r="E401" s="1" t="s">
        <v>10</v>
      </c>
      <c r="F401" s="1" t="s">
        <v>141</v>
      </c>
      <c r="G401" s="1" t="s">
        <v>22</v>
      </c>
      <c r="H401" s="1" t="s">
        <v>13</v>
      </c>
      <c r="I401">
        <v>97745</v>
      </c>
      <c r="J401">
        <v>92566</v>
      </c>
      <c r="K401">
        <v>89384</v>
      </c>
      <c r="L401">
        <v>85403</v>
      </c>
      <c r="M401">
        <v>81014</v>
      </c>
      <c r="N401">
        <v>90864</v>
      </c>
      <c r="O401">
        <v>100036</v>
      </c>
      <c r="P401">
        <v>89434</v>
      </c>
      <c r="Q401">
        <v>89720</v>
      </c>
      <c r="R401">
        <v>81433</v>
      </c>
      <c r="S401">
        <v>88054</v>
      </c>
      <c r="T401">
        <v>72473</v>
      </c>
      <c r="U401">
        <v>86652</v>
      </c>
      <c r="V401" s="1" t="s">
        <v>2652</v>
      </c>
      <c r="W401" s="1" t="s">
        <v>2551</v>
      </c>
      <c r="X401" s="5" t="s">
        <v>2659</v>
      </c>
      <c r="Y401" s="5" t="s">
        <v>2564</v>
      </c>
      <c r="Z401" s="5" t="s">
        <v>13</v>
      </c>
      <c r="AA401" s="5"/>
    </row>
    <row r="402" spans="1:27" ht="12" customHeight="1" x14ac:dyDescent="0.15">
      <c r="A402" s="1" t="s">
        <v>136</v>
      </c>
      <c r="B402" s="1" t="s">
        <v>35</v>
      </c>
      <c r="C402" s="1" t="s">
        <v>23</v>
      </c>
      <c r="D402" s="1" t="s">
        <v>2439</v>
      </c>
      <c r="E402" s="1" t="s">
        <v>10</v>
      </c>
      <c r="F402" s="1" t="s">
        <v>141</v>
      </c>
      <c r="G402" s="1" t="s">
        <v>24</v>
      </c>
      <c r="H402" s="1" t="s">
        <v>13</v>
      </c>
      <c r="I402">
        <v>749783</v>
      </c>
      <c r="J402">
        <v>791128</v>
      </c>
      <c r="K402">
        <v>772855</v>
      </c>
      <c r="L402">
        <v>761420</v>
      </c>
      <c r="M402">
        <v>739498</v>
      </c>
      <c r="N402">
        <v>829303</v>
      </c>
      <c r="O402">
        <v>767531</v>
      </c>
      <c r="P402">
        <v>737273</v>
      </c>
      <c r="Q402">
        <v>733128</v>
      </c>
      <c r="R402">
        <v>724335</v>
      </c>
      <c r="S402">
        <v>763440</v>
      </c>
      <c r="T402">
        <v>710369</v>
      </c>
      <c r="U402">
        <v>663533</v>
      </c>
      <c r="V402" s="1" t="s">
        <v>2652</v>
      </c>
      <c r="W402" s="1" t="s">
        <v>2551</v>
      </c>
      <c r="X402" s="5" t="s">
        <v>2659</v>
      </c>
      <c r="Y402" s="5" t="s">
        <v>2559</v>
      </c>
      <c r="Z402" s="5" t="s">
        <v>13</v>
      </c>
      <c r="AA402" s="5"/>
    </row>
    <row r="403" spans="1:27" ht="12" customHeight="1" x14ac:dyDescent="0.15">
      <c r="A403" s="1" t="s">
        <v>136</v>
      </c>
      <c r="B403" s="1" t="s">
        <v>37</v>
      </c>
      <c r="C403" s="1" t="s">
        <v>9</v>
      </c>
      <c r="D403" s="1" t="s">
        <v>2439</v>
      </c>
      <c r="E403" s="1" t="s">
        <v>10</v>
      </c>
      <c r="F403" s="1" t="s">
        <v>142</v>
      </c>
      <c r="G403" s="1" t="s">
        <v>12</v>
      </c>
      <c r="H403" s="1" t="s">
        <v>13</v>
      </c>
      <c r="I403">
        <v>28981</v>
      </c>
      <c r="J403">
        <v>26898</v>
      </c>
      <c r="K403">
        <v>25547</v>
      </c>
      <c r="L403">
        <v>22155</v>
      </c>
      <c r="M403">
        <v>21398</v>
      </c>
      <c r="N403">
        <v>18645</v>
      </c>
      <c r="O403">
        <v>22831</v>
      </c>
      <c r="P403">
        <v>22489</v>
      </c>
      <c r="Q403">
        <v>21675</v>
      </c>
      <c r="R403">
        <v>22981</v>
      </c>
      <c r="S403">
        <v>17568</v>
      </c>
      <c r="T403">
        <v>17192</v>
      </c>
      <c r="U403">
        <v>19091</v>
      </c>
      <c r="V403" s="1" t="s">
        <v>2652</v>
      </c>
      <c r="W403" s="1" t="s">
        <v>2551</v>
      </c>
      <c r="X403" s="5" t="s">
        <v>2660</v>
      </c>
      <c r="Y403" s="5" t="s">
        <v>2553</v>
      </c>
      <c r="Z403" s="5" t="s">
        <v>13</v>
      </c>
      <c r="AA403" s="5"/>
    </row>
    <row r="404" spans="1:27" ht="12" customHeight="1" x14ac:dyDescent="0.15">
      <c r="A404" s="1" t="s">
        <v>136</v>
      </c>
      <c r="B404" s="1" t="s">
        <v>37</v>
      </c>
      <c r="C404" s="1" t="s">
        <v>15</v>
      </c>
      <c r="D404" s="1" t="s">
        <v>2439</v>
      </c>
      <c r="E404" s="1" t="s">
        <v>10</v>
      </c>
      <c r="F404" s="1" t="s">
        <v>142</v>
      </c>
      <c r="G404" s="1" t="s">
        <v>16</v>
      </c>
      <c r="H404" s="1" t="s">
        <v>13</v>
      </c>
      <c r="I404">
        <v>172</v>
      </c>
      <c r="J404">
        <v>288</v>
      </c>
      <c r="K404">
        <v>160</v>
      </c>
      <c r="L404">
        <v>567</v>
      </c>
      <c r="M404">
        <v>242</v>
      </c>
      <c r="N404">
        <v>210</v>
      </c>
      <c r="O404">
        <v>205</v>
      </c>
      <c r="P404">
        <v>231</v>
      </c>
      <c r="Q404">
        <v>241</v>
      </c>
      <c r="R404">
        <v>270</v>
      </c>
      <c r="S404">
        <v>185</v>
      </c>
      <c r="T404">
        <v>224</v>
      </c>
      <c r="U404">
        <v>215</v>
      </c>
      <c r="V404" s="1" t="s">
        <v>2652</v>
      </c>
      <c r="W404" s="1" t="s">
        <v>2551</v>
      </c>
      <c r="X404" s="5" t="s">
        <v>2660</v>
      </c>
      <c r="Y404" s="5" t="s">
        <v>2561</v>
      </c>
      <c r="Z404" s="5" t="s">
        <v>13</v>
      </c>
      <c r="AA404" s="5"/>
    </row>
    <row r="405" spans="1:27" ht="12" customHeight="1" x14ac:dyDescent="0.15">
      <c r="A405" s="1" t="s">
        <v>136</v>
      </c>
      <c r="B405" s="1" t="s">
        <v>37</v>
      </c>
      <c r="C405" s="1" t="s">
        <v>17</v>
      </c>
      <c r="D405" s="1" t="s">
        <v>2439</v>
      </c>
      <c r="E405" s="1" t="s">
        <v>10</v>
      </c>
      <c r="F405" s="1" t="s">
        <v>142</v>
      </c>
      <c r="G405" s="1" t="s">
        <v>18</v>
      </c>
      <c r="H405" s="1" t="s">
        <v>13</v>
      </c>
      <c r="I405">
        <v>197</v>
      </c>
      <c r="J405">
        <v>302</v>
      </c>
      <c r="K405">
        <v>180</v>
      </c>
      <c r="L405">
        <v>587</v>
      </c>
      <c r="M405">
        <v>262</v>
      </c>
      <c r="N405">
        <v>230</v>
      </c>
      <c r="O405">
        <v>223</v>
      </c>
      <c r="P405">
        <v>255</v>
      </c>
      <c r="Q405">
        <v>256</v>
      </c>
      <c r="R405">
        <v>287</v>
      </c>
      <c r="S405">
        <v>198</v>
      </c>
      <c r="T405">
        <v>242</v>
      </c>
      <c r="U405">
        <v>236</v>
      </c>
      <c r="V405" s="1" t="s">
        <v>2652</v>
      </c>
      <c r="W405" s="1" t="s">
        <v>2551</v>
      </c>
      <c r="X405" s="5" t="s">
        <v>2660</v>
      </c>
      <c r="Y405" s="5" t="s">
        <v>2562</v>
      </c>
      <c r="Z405" s="5" t="s">
        <v>13</v>
      </c>
      <c r="AA405" s="5"/>
    </row>
    <row r="406" spans="1:27" ht="12" customHeight="1" x14ac:dyDescent="0.15">
      <c r="A406" s="1" t="s">
        <v>136</v>
      </c>
      <c r="B406" s="1" t="s">
        <v>37</v>
      </c>
      <c r="C406" s="1" t="s">
        <v>19</v>
      </c>
      <c r="D406" s="1" t="s">
        <v>2439</v>
      </c>
      <c r="E406" s="1" t="s">
        <v>10</v>
      </c>
      <c r="F406" s="1" t="s">
        <v>142</v>
      </c>
      <c r="G406" s="1" t="s">
        <v>20</v>
      </c>
      <c r="H406" s="1" t="s">
        <v>13</v>
      </c>
      <c r="I406">
        <v>27661</v>
      </c>
      <c r="J406">
        <v>25705</v>
      </c>
      <c r="K406">
        <v>23515</v>
      </c>
      <c r="L406">
        <v>21961</v>
      </c>
      <c r="M406">
        <v>21486</v>
      </c>
      <c r="N406">
        <v>19598</v>
      </c>
      <c r="O406">
        <v>21687</v>
      </c>
      <c r="P406">
        <v>22106</v>
      </c>
      <c r="Q406">
        <v>21018</v>
      </c>
      <c r="R406">
        <v>19554</v>
      </c>
      <c r="S406">
        <v>18252</v>
      </c>
      <c r="T406">
        <v>18082</v>
      </c>
      <c r="U406">
        <v>19755</v>
      </c>
      <c r="V406" s="1" t="s">
        <v>2652</v>
      </c>
      <c r="W406" s="1" t="s">
        <v>2551</v>
      </c>
      <c r="X406" s="5" t="s">
        <v>2660</v>
      </c>
      <c r="Y406" s="5" t="s">
        <v>2557</v>
      </c>
      <c r="Z406" s="5" t="s">
        <v>13</v>
      </c>
      <c r="AA406" s="5"/>
    </row>
    <row r="407" spans="1:27" ht="12" customHeight="1" x14ac:dyDescent="0.15">
      <c r="A407" s="1" t="s">
        <v>136</v>
      </c>
      <c r="B407" s="1" t="s">
        <v>37</v>
      </c>
      <c r="C407" s="1" t="s">
        <v>21</v>
      </c>
      <c r="D407" s="1" t="s">
        <v>2439</v>
      </c>
      <c r="E407" s="1" t="s">
        <v>10</v>
      </c>
      <c r="F407" s="1" t="s">
        <v>142</v>
      </c>
      <c r="G407" s="1" t="s">
        <v>22</v>
      </c>
      <c r="H407" s="1" t="s">
        <v>13</v>
      </c>
      <c r="I407">
        <v>987</v>
      </c>
      <c r="J407">
        <v>479</v>
      </c>
      <c r="K407">
        <v>347</v>
      </c>
      <c r="L407">
        <v>266</v>
      </c>
      <c r="M407">
        <v>275</v>
      </c>
      <c r="N407">
        <v>238</v>
      </c>
      <c r="O407">
        <v>229</v>
      </c>
      <c r="P407">
        <v>252</v>
      </c>
      <c r="Q407">
        <v>257</v>
      </c>
      <c r="R407">
        <v>283</v>
      </c>
      <c r="S407">
        <v>198</v>
      </c>
      <c r="T407">
        <v>237</v>
      </c>
      <c r="U407">
        <v>229</v>
      </c>
      <c r="V407" s="1" t="s">
        <v>2652</v>
      </c>
      <c r="W407" s="1" t="s">
        <v>2551</v>
      </c>
      <c r="X407" s="5" t="s">
        <v>2660</v>
      </c>
      <c r="Y407" s="5" t="s">
        <v>2564</v>
      </c>
      <c r="Z407" s="5" t="s">
        <v>13</v>
      </c>
      <c r="AA407" s="5"/>
    </row>
    <row r="408" spans="1:27" ht="12" customHeight="1" x14ac:dyDescent="0.15">
      <c r="A408" s="1" t="s">
        <v>136</v>
      </c>
      <c r="B408" s="1" t="s">
        <v>37</v>
      </c>
      <c r="C408" s="1" t="s">
        <v>23</v>
      </c>
      <c r="D408" s="1" t="s">
        <v>2439</v>
      </c>
      <c r="E408" s="1" t="s">
        <v>10</v>
      </c>
      <c r="F408" s="1" t="s">
        <v>142</v>
      </c>
      <c r="G408" s="1" t="s">
        <v>24</v>
      </c>
      <c r="H408" s="1" t="s">
        <v>13</v>
      </c>
      <c r="I408">
        <v>19976</v>
      </c>
      <c r="J408">
        <v>20677</v>
      </c>
      <c r="K408">
        <v>22262</v>
      </c>
      <c r="L408">
        <v>21951</v>
      </c>
      <c r="M408">
        <v>21424</v>
      </c>
      <c r="N408">
        <v>20319</v>
      </c>
      <c r="O408">
        <v>21090</v>
      </c>
      <c r="P408">
        <v>20980</v>
      </c>
      <c r="Q408">
        <v>21251</v>
      </c>
      <c r="R408">
        <v>24332</v>
      </c>
      <c r="S408">
        <v>23299</v>
      </c>
      <c r="T408">
        <v>22047</v>
      </c>
      <c r="U408">
        <v>20928</v>
      </c>
      <c r="V408" s="1" t="s">
        <v>2652</v>
      </c>
      <c r="W408" s="1" t="s">
        <v>2551</v>
      </c>
      <c r="X408" s="5" t="s">
        <v>2660</v>
      </c>
      <c r="Y408" s="5" t="s">
        <v>2559</v>
      </c>
      <c r="Z408" s="5" t="s">
        <v>13</v>
      </c>
      <c r="AA408" s="5"/>
    </row>
    <row r="409" spans="1:27" ht="12" customHeight="1" x14ac:dyDescent="0.15">
      <c r="A409" s="1" t="s">
        <v>136</v>
      </c>
      <c r="B409" s="1" t="s">
        <v>39</v>
      </c>
      <c r="C409" s="1" t="s">
        <v>9</v>
      </c>
      <c r="D409" s="1" t="s">
        <v>2439</v>
      </c>
      <c r="E409" s="1" t="s">
        <v>10</v>
      </c>
      <c r="F409" s="1" t="s">
        <v>118</v>
      </c>
      <c r="G409" s="1" t="s">
        <v>12</v>
      </c>
      <c r="H409" s="1" t="s">
        <v>13</v>
      </c>
      <c r="I409">
        <v>243327</v>
      </c>
      <c r="J409">
        <v>232876</v>
      </c>
      <c r="K409">
        <v>230651</v>
      </c>
      <c r="L409">
        <v>206240</v>
      </c>
      <c r="M409">
        <v>199290</v>
      </c>
      <c r="N409">
        <v>220499</v>
      </c>
      <c r="O409">
        <v>228081</v>
      </c>
      <c r="P409">
        <v>225889</v>
      </c>
      <c r="Q409">
        <v>240926</v>
      </c>
      <c r="R409">
        <v>209046</v>
      </c>
      <c r="S409">
        <v>195617</v>
      </c>
      <c r="T409">
        <v>214655</v>
      </c>
      <c r="U409">
        <v>233518</v>
      </c>
      <c r="V409" s="1" t="s">
        <v>2652</v>
      </c>
      <c r="W409" s="1" t="s">
        <v>2551</v>
      </c>
      <c r="X409" s="5" t="s">
        <v>2661</v>
      </c>
      <c r="Y409" s="5" t="s">
        <v>2553</v>
      </c>
      <c r="Z409" s="5" t="s">
        <v>13</v>
      </c>
      <c r="AA409" s="5"/>
    </row>
    <row r="410" spans="1:27" ht="12" customHeight="1" x14ac:dyDescent="0.15">
      <c r="A410" s="1" t="s">
        <v>136</v>
      </c>
      <c r="B410" s="1" t="s">
        <v>39</v>
      </c>
      <c r="C410" s="1" t="s">
        <v>15</v>
      </c>
      <c r="D410" s="1" t="s">
        <v>2439</v>
      </c>
      <c r="E410" s="1" t="s">
        <v>10</v>
      </c>
      <c r="F410" s="1" t="s">
        <v>118</v>
      </c>
      <c r="G410" s="1" t="s">
        <v>16</v>
      </c>
      <c r="H410" s="1" t="s">
        <v>13</v>
      </c>
      <c r="I410">
        <v>9078</v>
      </c>
      <c r="J410">
        <v>6897</v>
      </c>
      <c r="K410">
        <v>8460</v>
      </c>
      <c r="L410">
        <v>7248</v>
      </c>
      <c r="M410">
        <v>4896</v>
      </c>
      <c r="N410">
        <v>5268</v>
      </c>
      <c r="O410">
        <v>7710</v>
      </c>
      <c r="P410">
        <v>7813</v>
      </c>
      <c r="Q410">
        <v>7236</v>
      </c>
      <c r="R410">
        <v>6368</v>
      </c>
      <c r="S410">
        <v>6782</v>
      </c>
      <c r="T410">
        <v>5516</v>
      </c>
      <c r="U410">
        <v>6493</v>
      </c>
      <c r="V410" s="1" t="s">
        <v>2652</v>
      </c>
      <c r="W410" s="1" t="s">
        <v>2551</v>
      </c>
      <c r="X410" s="5" t="s">
        <v>2661</v>
      </c>
      <c r="Y410" s="5" t="s">
        <v>2561</v>
      </c>
      <c r="Z410" s="5" t="s">
        <v>13</v>
      </c>
      <c r="AA410" s="5"/>
    </row>
    <row r="411" spans="1:27" ht="12" customHeight="1" x14ac:dyDescent="0.15">
      <c r="A411" s="1" t="s">
        <v>136</v>
      </c>
      <c r="B411" s="1" t="s">
        <v>39</v>
      </c>
      <c r="C411" s="1" t="s">
        <v>17</v>
      </c>
      <c r="D411" s="1" t="s">
        <v>2439</v>
      </c>
      <c r="E411" s="1" t="s">
        <v>10</v>
      </c>
      <c r="F411" s="1" t="s">
        <v>118</v>
      </c>
      <c r="G411" s="1" t="s">
        <v>18</v>
      </c>
      <c r="H411" s="1" t="s">
        <v>13</v>
      </c>
      <c r="I411">
        <v>26181</v>
      </c>
      <c r="J411">
        <v>18113</v>
      </c>
      <c r="K411">
        <v>19398</v>
      </c>
      <c r="L411">
        <v>18083</v>
      </c>
      <c r="M411">
        <v>15992</v>
      </c>
      <c r="N411">
        <v>17850</v>
      </c>
      <c r="O411">
        <v>20458</v>
      </c>
      <c r="P411">
        <v>21970</v>
      </c>
      <c r="Q411">
        <v>21572</v>
      </c>
      <c r="R411">
        <v>21133</v>
      </c>
      <c r="S411">
        <v>20715</v>
      </c>
      <c r="T411">
        <v>20375</v>
      </c>
      <c r="U411">
        <v>25534</v>
      </c>
      <c r="V411" s="1" t="s">
        <v>2652</v>
      </c>
      <c r="W411" s="1" t="s">
        <v>2551</v>
      </c>
      <c r="X411" s="5" t="s">
        <v>2661</v>
      </c>
      <c r="Y411" s="5" t="s">
        <v>2562</v>
      </c>
      <c r="Z411" s="5" t="s">
        <v>13</v>
      </c>
      <c r="AA411" s="5"/>
    </row>
    <row r="412" spans="1:27" ht="12" customHeight="1" x14ac:dyDescent="0.15">
      <c r="A412" s="1" t="s">
        <v>136</v>
      </c>
      <c r="B412" s="1" t="s">
        <v>39</v>
      </c>
      <c r="C412" s="1" t="s">
        <v>19</v>
      </c>
      <c r="D412" s="1" t="s">
        <v>2439</v>
      </c>
      <c r="E412" s="1" t="s">
        <v>10</v>
      </c>
      <c r="F412" s="1" t="s">
        <v>118</v>
      </c>
      <c r="G412" s="1" t="s">
        <v>20</v>
      </c>
      <c r="H412" s="1" t="s">
        <v>13</v>
      </c>
      <c r="I412">
        <v>224393</v>
      </c>
      <c r="J412">
        <v>209791</v>
      </c>
      <c r="K412">
        <v>199297</v>
      </c>
      <c r="L412">
        <v>205941</v>
      </c>
      <c r="M412">
        <v>200402</v>
      </c>
      <c r="N412">
        <v>188441</v>
      </c>
      <c r="O412">
        <v>182327</v>
      </c>
      <c r="P412">
        <v>228849</v>
      </c>
      <c r="Q412">
        <v>207583</v>
      </c>
      <c r="R412">
        <v>189889</v>
      </c>
      <c r="S412">
        <v>180929</v>
      </c>
      <c r="T412">
        <v>191037</v>
      </c>
      <c r="U412">
        <v>218801</v>
      </c>
      <c r="V412" s="1" t="s">
        <v>2652</v>
      </c>
      <c r="W412" s="1" t="s">
        <v>2551</v>
      </c>
      <c r="X412" s="5" t="s">
        <v>2661</v>
      </c>
      <c r="Y412" s="5" t="s">
        <v>2557</v>
      </c>
      <c r="Z412" s="5" t="s">
        <v>13</v>
      </c>
      <c r="AA412" s="5"/>
    </row>
    <row r="413" spans="1:27" ht="12" customHeight="1" x14ac:dyDescent="0.15">
      <c r="A413" s="1" t="s">
        <v>136</v>
      </c>
      <c r="B413" s="1" t="s">
        <v>39</v>
      </c>
      <c r="C413" s="1" t="s">
        <v>21</v>
      </c>
      <c r="D413" s="1" t="s">
        <v>2439</v>
      </c>
      <c r="E413" s="1" t="s">
        <v>10</v>
      </c>
      <c r="F413" s="1" t="s">
        <v>118</v>
      </c>
      <c r="G413" s="1" t="s">
        <v>22</v>
      </c>
      <c r="H413" s="1" t="s">
        <v>13</v>
      </c>
      <c r="I413">
        <v>14327</v>
      </c>
      <c r="J413">
        <v>9110</v>
      </c>
      <c r="K413">
        <v>11909</v>
      </c>
      <c r="L413">
        <v>9556</v>
      </c>
      <c r="M413">
        <v>6936</v>
      </c>
      <c r="N413">
        <v>7228</v>
      </c>
      <c r="O413">
        <v>10353</v>
      </c>
      <c r="P413">
        <v>8421</v>
      </c>
      <c r="Q413">
        <v>8163</v>
      </c>
      <c r="R413">
        <v>8195</v>
      </c>
      <c r="S413">
        <v>7232</v>
      </c>
      <c r="T413">
        <v>6241</v>
      </c>
      <c r="U413">
        <v>7721</v>
      </c>
      <c r="V413" s="1" t="s">
        <v>2652</v>
      </c>
      <c r="W413" s="1" t="s">
        <v>2551</v>
      </c>
      <c r="X413" s="5" t="s">
        <v>2661</v>
      </c>
      <c r="Y413" s="5" t="s">
        <v>2564</v>
      </c>
      <c r="Z413" s="5" t="s">
        <v>13</v>
      </c>
      <c r="AA413" s="5"/>
    </row>
    <row r="414" spans="1:27" ht="12" customHeight="1" x14ac:dyDescent="0.15">
      <c r="A414" s="1" t="s">
        <v>136</v>
      </c>
      <c r="B414" s="1" t="s">
        <v>39</v>
      </c>
      <c r="C414" s="1" t="s">
        <v>23</v>
      </c>
      <c r="D414" s="1" t="s">
        <v>2439</v>
      </c>
      <c r="E414" s="1" t="s">
        <v>10</v>
      </c>
      <c r="F414" s="1" t="s">
        <v>118</v>
      </c>
      <c r="G414" s="1" t="s">
        <v>24</v>
      </c>
      <c r="H414" s="1" t="s">
        <v>13</v>
      </c>
      <c r="I414">
        <v>183591</v>
      </c>
      <c r="J414">
        <v>185461</v>
      </c>
      <c r="K414">
        <v>193322</v>
      </c>
      <c r="L414">
        <v>173063</v>
      </c>
      <c r="M414">
        <v>154055</v>
      </c>
      <c r="N414">
        <v>166473</v>
      </c>
      <c r="O414">
        <v>188879</v>
      </c>
      <c r="P414">
        <v>163193</v>
      </c>
      <c r="Q414">
        <v>173898</v>
      </c>
      <c r="R414">
        <v>169521</v>
      </c>
      <c r="S414">
        <v>163289</v>
      </c>
      <c r="T414">
        <v>165796</v>
      </c>
      <c r="U414">
        <v>154335</v>
      </c>
      <c r="V414" s="1" t="s">
        <v>2652</v>
      </c>
      <c r="W414" s="1" t="s">
        <v>2551</v>
      </c>
      <c r="X414" s="5" t="s">
        <v>2661</v>
      </c>
      <c r="Y414" s="5" t="s">
        <v>2559</v>
      </c>
      <c r="Z414" s="5" t="s">
        <v>13</v>
      </c>
      <c r="AA414" s="5"/>
    </row>
    <row r="415" spans="1:27" ht="12" customHeight="1" x14ac:dyDescent="0.15">
      <c r="A415" s="1" t="s">
        <v>136</v>
      </c>
      <c r="B415" s="1" t="s">
        <v>41</v>
      </c>
      <c r="C415" s="1" t="s">
        <v>9</v>
      </c>
      <c r="D415" s="1" t="s">
        <v>2439</v>
      </c>
      <c r="E415" s="1" t="s">
        <v>10</v>
      </c>
      <c r="F415" s="1" t="s">
        <v>143</v>
      </c>
      <c r="G415" s="1" t="s">
        <v>12</v>
      </c>
      <c r="H415" s="1" t="s">
        <v>13</v>
      </c>
      <c r="I415">
        <v>1301</v>
      </c>
      <c r="J415">
        <v>1240</v>
      </c>
      <c r="K415">
        <v>1171</v>
      </c>
      <c r="L415">
        <v>1804</v>
      </c>
      <c r="M415">
        <v>1588</v>
      </c>
      <c r="N415">
        <v>1544</v>
      </c>
      <c r="O415">
        <v>1748</v>
      </c>
      <c r="P415">
        <v>1802</v>
      </c>
      <c r="Q415">
        <v>1735</v>
      </c>
      <c r="R415">
        <v>1637</v>
      </c>
      <c r="S415">
        <v>1490</v>
      </c>
      <c r="T415">
        <v>1606</v>
      </c>
      <c r="U415">
        <v>1639</v>
      </c>
      <c r="V415" s="1" t="s">
        <v>2652</v>
      </c>
      <c r="W415" s="1" t="s">
        <v>2551</v>
      </c>
      <c r="X415" s="5" t="s">
        <v>2662</v>
      </c>
      <c r="Y415" s="5" t="s">
        <v>2553</v>
      </c>
      <c r="Z415" s="5" t="s">
        <v>13</v>
      </c>
      <c r="AA415" s="5"/>
    </row>
    <row r="416" spans="1:27" ht="12" customHeight="1" x14ac:dyDescent="0.15">
      <c r="A416" s="1" t="s">
        <v>136</v>
      </c>
      <c r="B416" s="1" t="s">
        <v>41</v>
      </c>
      <c r="C416" s="1" t="s">
        <v>15</v>
      </c>
      <c r="D416" s="1" t="s">
        <v>2439</v>
      </c>
      <c r="E416" s="1" t="s">
        <v>10</v>
      </c>
      <c r="F416" s="1" t="s">
        <v>143</v>
      </c>
      <c r="G416" s="1" t="s">
        <v>16</v>
      </c>
      <c r="H416" s="1" t="s">
        <v>13</v>
      </c>
      <c r="I416">
        <v>0</v>
      </c>
      <c r="J416">
        <v>0</v>
      </c>
      <c r="K416">
        <v>0</v>
      </c>
      <c r="L416">
        <v>0</v>
      </c>
      <c r="M416">
        <v>0</v>
      </c>
      <c r="N416">
        <v>0</v>
      </c>
      <c r="O416">
        <v>0</v>
      </c>
      <c r="P416">
        <v>0</v>
      </c>
      <c r="Q416">
        <v>0</v>
      </c>
      <c r="R416">
        <v>0</v>
      </c>
      <c r="S416">
        <v>0</v>
      </c>
      <c r="T416">
        <v>0</v>
      </c>
      <c r="U416">
        <v>0</v>
      </c>
      <c r="V416" s="1" t="s">
        <v>2652</v>
      </c>
      <c r="W416" s="1" t="s">
        <v>2551</v>
      </c>
      <c r="X416" s="5" t="s">
        <v>2662</v>
      </c>
      <c r="Y416" s="5" t="s">
        <v>2561</v>
      </c>
      <c r="Z416" s="5" t="s">
        <v>13</v>
      </c>
      <c r="AA416" s="5"/>
    </row>
    <row r="417" spans="1:27" ht="12" customHeight="1" x14ac:dyDescent="0.15">
      <c r="A417" s="1" t="s">
        <v>136</v>
      </c>
      <c r="B417" s="1" t="s">
        <v>41</v>
      </c>
      <c r="C417" s="1" t="s">
        <v>17</v>
      </c>
      <c r="D417" s="1" t="s">
        <v>2439</v>
      </c>
      <c r="E417" s="1" t="s">
        <v>10</v>
      </c>
      <c r="F417" s="1" t="s">
        <v>143</v>
      </c>
      <c r="G417" s="1" t="s">
        <v>18</v>
      </c>
      <c r="H417" s="1" t="s">
        <v>13</v>
      </c>
      <c r="I417">
        <v>0</v>
      </c>
      <c r="J417">
        <v>0</v>
      </c>
      <c r="K417">
        <v>0</v>
      </c>
      <c r="L417">
        <v>0</v>
      </c>
      <c r="M417">
        <v>0</v>
      </c>
      <c r="N417">
        <v>0</v>
      </c>
      <c r="O417">
        <v>0</v>
      </c>
      <c r="P417">
        <v>0</v>
      </c>
      <c r="Q417">
        <v>0</v>
      </c>
      <c r="R417">
        <v>0</v>
      </c>
      <c r="S417">
        <v>0</v>
      </c>
      <c r="T417">
        <v>0</v>
      </c>
      <c r="U417">
        <v>0</v>
      </c>
      <c r="V417" s="1" t="s">
        <v>2652</v>
      </c>
      <c r="W417" s="1" t="s">
        <v>2551</v>
      </c>
      <c r="X417" s="5" t="s">
        <v>2662</v>
      </c>
      <c r="Y417" s="5" t="s">
        <v>2562</v>
      </c>
      <c r="Z417" s="5" t="s">
        <v>13</v>
      </c>
      <c r="AA417" s="5"/>
    </row>
    <row r="418" spans="1:27" ht="12" customHeight="1" x14ac:dyDescent="0.15">
      <c r="A418" s="1" t="s">
        <v>136</v>
      </c>
      <c r="B418" s="1" t="s">
        <v>41</v>
      </c>
      <c r="C418" s="1" t="s">
        <v>19</v>
      </c>
      <c r="D418" s="1" t="s">
        <v>2439</v>
      </c>
      <c r="E418" s="1" t="s">
        <v>10</v>
      </c>
      <c r="F418" s="1" t="s">
        <v>143</v>
      </c>
      <c r="G418" s="1" t="s">
        <v>20</v>
      </c>
      <c r="H418" s="1" t="s">
        <v>13</v>
      </c>
      <c r="I418">
        <v>1575</v>
      </c>
      <c r="J418">
        <v>1701</v>
      </c>
      <c r="K418">
        <v>1470</v>
      </c>
      <c r="L418">
        <v>1768</v>
      </c>
      <c r="M418">
        <v>1539</v>
      </c>
      <c r="N418">
        <v>1283</v>
      </c>
      <c r="O418">
        <v>1841</v>
      </c>
      <c r="P418">
        <v>1649</v>
      </c>
      <c r="Q418">
        <v>1592</v>
      </c>
      <c r="R418">
        <v>1641</v>
      </c>
      <c r="S418">
        <v>1883</v>
      </c>
      <c r="T418">
        <v>1605</v>
      </c>
      <c r="U418">
        <v>1272</v>
      </c>
      <c r="V418" s="1" t="s">
        <v>2652</v>
      </c>
      <c r="W418" s="1" t="s">
        <v>2551</v>
      </c>
      <c r="X418" s="5" t="s">
        <v>2662</v>
      </c>
      <c r="Y418" s="5" t="s">
        <v>2557</v>
      </c>
      <c r="Z418" s="5" t="s">
        <v>13</v>
      </c>
      <c r="AA418" s="5"/>
    </row>
    <row r="419" spans="1:27" ht="12" customHeight="1" x14ac:dyDescent="0.15">
      <c r="A419" s="1" t="s">
        <v>136</v>
      </c>
      <c r="B419" s="1" t="s">
        <v>41</v>
      </c>
      <c r="C419" s="1" t="s">
        <v>21</v>
      </c>
      <c r="D419" s="1" t="s">
        <v>2439</v>
      </c>
      <c r="E419" s="1" t="s">
        <v>10</v>
      </c>
      <c r="F419" s="1" t="s">
        <v>143</v>
      </c>
      <c r="G419" s="1" t="s">
        <v>22</v>
      </c>
      <c r="H419" s="1" t="s">
        <v>13</v>
      </c>
      <c r="I419">
        <v>16</v>
      </c>
      <c r="J419">
        <v>9</v>
      </c>
      <c r="K419">
        <v>1</v>
      </c>
      <c r="L419">
        <v>9</v>
      </c>
      <c r="M419">
        <v>6</v>
      </c>
      <c r="N419">
        <v>9</v>
      </c>
      <c r="O419">
        <v>9</v>
      </c>
      <c r="P419">
        <v>4</v>
      </c>
      <c r="Q419">
        <v>7</v>
      </c>
      <c r="R419">
        <v>2</v>
      </c>
      <c r="S419">
        <v>3</v>
      </c>
      <c r="T419">
        <v>10</v>
      </c>
      <c r="U419">
        <v>2</v>
      </c>
      <c r="V419" s="1" t="s">
        <v>2652</v>
      </c>
      <c r="W419" s="1" t="s">
        <v>2551</v>
      </c>
      <c r="X419" s="5" t="s">
        <v>2662</v>
      </c>
      <c r="Y419" s="5" t="s">
        <v>2564</v>
      </c>
      <c r="Z419" s="5" t="s">
        <v>13</v>
      </c>
      <c r="AA419" s="5"/>
    </row>
    <row r="420" spans="1:27" ht="12" customHeight="1" x14ac:dyDescent="0.15">
      <c r="A420" s="1" t="s">
        <v>136</v>
      </c>
      <c r="B420" s="1" t="s">
        <v>41</v>
      </c>
      <c r="C420" s="1" t="s">
        <v>23</v>
      </c>
      <c r="D420" s="1" t="s">
        <v>2439</v>
      </c>
      <c r="E420" s="1" t="s">
        <v>10</v>
      </c>
      <c r="F420" s="1" t="s">
        <v>143</v>
      </c>
      <c r="G420" s="1" t="s">
        <v>24</v>
      </c>
      <c r="H420" s="1" t="s">
        <v>13</v>
      </c>
      <c r="I420">
        <v>1200</v>
      </c>
      <c r="J420">
        <v>1094</v>
      </c>
      <c r="K420">
        <v>1233</v>
      </c>
      <c r="L420">
        <v>1263</v>
      </c>
      <c r="M420">
        <v>1285</v>
      </c>
      <c r="N420">
        <v>1651</v>
      </c>
      <c r="O420">
        <v>1485</v>
      </c>
      <c r="P420">
        <v>1622</v>
      </c>
      <c r="Q420">
        <v>1746</v>
      </c>
      <c r="R420">
        <v>1815</v>
      </c>
      <c r="S420">
        <v>1418</v>
      </c>
      <c r="T420">
        <v>1293</v>
      </c>
      <c r="U420">
        <v>1706</v>
      </c>
      <c r="V420" s="1" t="s">
        <v>2652</v>
      </c>
      <c r="W420" s="1" t="s">
        <v>2551</v>
      </c>
      <c r="X420" s="5" t="s">
        <v>2662</v>
      </c>
      <c r="Y420" s="5" t="s">
        <v>2559</v>
      </c>
      <c r="Z420" s="5" t="s">
        <v>13</v>
      </c>
      <c r="AA420" s="5"/>
    </row>
    <row r="421" spans="1:27" ht="12" customHeight="1" x14ac:dyDescent="0.15">
      <c r="A421" s="1" t="s">
        <v>136</v>
      </c>
      <c r="B421" s="1" t="s">
        <v>70</v>
      </c>
      <c r="C421" s="1" t="s">
        <v>9</v>
      </c>
      <c r="D421" s="1" t="s">
        <v>2439</v>
      </c>
      <c r="E421" s="1" t="s">
        <v>144</v>
      </c>
      <c r="F421" s="1" t="s">
        <v>140</v>
      </c>
      <c r="G421" s="1" t="s">
        <v>18</v>
      </c>
      <c r="H421" s="1" t="s">
        <v>13</v>
      </c>
      <c r="I421">
        <v>0</v>
      </c>
      <c r="J421">
        <v>0</v>
      </c>
      <c r="K421">
        <v>0</v>
      </c>
      <c r="L421">
        <v>0</v>
      </c>
      <c r="M421">
        <v>0</v>
      </c>
      <c r="N421">
        <v>0</v>
      </c>
      <c r="O421">
        <v>0</v>
      </c>
      <c r="P421">
        <v>0</v>
      </c>
      <c r="Q421">
        <v>0</v>
      </c>
      <c r="R421">
        <v>0</v>
      </c>
      <c r="S421">
        <v>0</v>
      </c>
      <c r="T421">
        <v>0</v>
      </c>
      <c r="U421">
        <v>0</v>
      </c>
      <c r="V421" s="1" t="s">
        <v>2652</v>
      </c>
      <c r="W421" s="1" t="s">
        <v>2592</v>
      </c>
      <c r="X421" s="5" t="s">
        <v>2663</v>
      </c>
      <c r="Y421" s="5" t="s">
        <v>2562</v>
      </c>
      <c r="Z421" s="5" t="s">
        <v>13</v>
      </c>
      <c r="AA421" s="5"/>
    </row>
    <row r="422" spans="1:27" ht="12" customHeight="1" x14ac:dyDescent="0.15">
      <c r="A422" s="1" t="s">
        <v>136</v>
      </c>
      <c r="B422" s="1" t="s">
        <v>78</v>
      </c>
      <c r="C422" s="1" t="s">
        <v>9</v>
      </c>
      <c r="D422" s="1" t="s">
        <v>2439</v>
      </c>
      <c r="E422" s="1" t="s">
        <v>144</v>
      </c>
      <c r="F422" s="1" t="s">
        <v>135</v>
      </c>
      <c r="G422" s="1" t="s">
        <v>18</v>
      </c>
      <c r="H422" s="1" t="s">
        <v>13</v>
      </c>
      <c r="I422">
        <v>102874</v>
      </c>
      <c r="J422">
        <v>102255</v>
      </c>
      <c r="K422">
        <v>96068</v>
      </c>
      <c r="L422">
        <v>88489</v>
      </c>
      <c r="M422">
        <v>93792</v>
      </c>
      <c r="N422">
        <v>89847</v>
      </c>
      <c r="O422">
        <v>95091</v>
      </c>
      <c r="P422">
        <v>84374</v>
      </c>
      <c r="Q422">
        <v>90947</v>
      </c>
      <c r="R422">
        <v>90121</v>
      </c>
      <c r="S422">
        <v>82015</v>
      </c>
      <c r="T422">
        <v>73497</v>
      </c>
      <c r="U422">
        <v>68183</v>
      </c>
      <c r="V422" s="1" t="s">
        <v>2652</v>
      </c>
      <c r="W422" s="1" t="s">
        <v>2592</v>
      </c>
      <c r="X422" s="5" t="s">
        <v>2664</v>
      </c>
      <c r="Y422" s="5" t="s">
        <v>2562</v>
      </c>
      <c r="Z422" s="5" t="s">
        <v>13</v>
      </c>
      <c r="AA422" s="5"/>
    </row>
    <row r="423" spans="1:27" ht="12" customHeight="1" x14ac:dyDescent="0.15">
      <c r="A423" s="1" t="s">
        <v>145</v>
      </c>
      <c r="B423" s="1" t="s">
        <v>8</v>
      </c>
      <c r="C423" s="1" t="s">
        <v>9</v>
      </c>
      <c r="D423" s="1" t="s">
        <v>2440</v>
      </c>
      <c r="E423" s="1" t="s">
        <v>10</v>
      </c>
      <c r="F423" s="1" t="s">
        <v>146</v>
      </c>
      <c r="G423" s="1" t="s">
        <v>12</v>
      </c>
      <c r="H423" s="1" t="s">
        <v>13</v>
      </c>
      <c r="I423">
        <v>319355</v>
      </c>
      <c r="J423">
        <v>299872</v>
      </c>
      <c r="K423">
        <v>272786</v>
      </c>
      <c r="L423">
        <v>305861</v>
      </c>
      <c r="M423">
        <v>284832</v>
      </c>
      <c r="N423">
        <v>279731</v>
      </c>
      <c r="O423">
        <v>284847</v>
      </c>
      <c r="P423">
        <v>309723</v>
      </c>
      <c r="Q423">
        <v>294780</v>
      </c>
      <c r="R423">
        <v>265372</v>
      </c>
      <c r="S423">
        <v>243528</v>
      </c>
      <c r="T423">
        <v>260631</v>
      </c>
      <c r="U423">
        <v>282916</v>
      </c>
      <c r="V423" s="1" t="s">
        <v>2665</v>
      </c>
      <c r="W423" s="1" t="s">
        <v>2551</v>
      </c>
      <c r="X423" s="5" t="s">
        <v>2666</v>
      </c>
      <c r="Y423" s="5" t="s">
        <v>2553</v>
      </c>
      <c r="Z423" s="5" t="s">
        <v>13</v>
      </c>
      <c r="AA423" s="5"/>
    </row>
    <row r="424" spans="1:27" ht="12" customHeight="1" x14ac:dyDescent="0.15">
      <c r="A424" s="1" t="s">
        <v>145</v>
      </c>
      <c r="B424" s="1" t="s">
        <v>8</v>
      </c>
      <c r="C424" s="1" t="s">
        <v>15</v>
      </c>
      <c r="D424" s="1" t="s">
        <v>2440</v>
      </c>
      <c r="E424" s="1" t="s">
        <v>10</v>
      </c>
      <c r="F424" s="1" t="s">
        <v>146</v>
      </c>
      <c r="G424" s="1" t="s">
        <v>16</v>
      </c>
      <c r="H424" s="1" t="s">
        <v>13</v>
      </c>
      <c r="I424">
        <v>12095</v>
      </c>
      <c r="J424">
        <v>9642</v>
      </c>
      <c r="K424">
        <v>9693</v>
      </c>
      <c r="L424">
        <v>9343</v>
      </c>
      <c r="M424">
        <v>10274</v>
      </c>
      <c r="N424">
        <v>8176</v>
      </c>
      <c r="O424">
        <v>9071</v>
      </c>
      <c r="P424">
        <v>9947</v>
      </c>
      <c r="Q424">
        <v>9206</v>
      </c>
      <c r="R424">
        <v>8213</v>
      </c>
      <c r="S424">
        <v>8362</v>
      </c>
      <c r="T424">
        <v>9918</v>
      </c>
      <c r="U424">
        <v>12014</v>
      </c>
      <c r="V424" s="1" t="s">
        <v>2665</v>
      </c>
      <c r="W424" s="1" t="s">
        <v>2551</v>
      </c>
      <c r="X424" s="5" t="s">
        <v>2666</v>
      </c>
      <c r="Y424" s="5" t="s">
        <v>2561</v>
      </c>
      <c r="Z424" s="5" t="s">
        <v>13</v>
      </c>
      <c r="AA424" s="5"/>
    </row>
    <row r="425" spans="1:27" ht="12" customHeight="1" x14ac:dyDescent="0.15">
      <c r="A425" s="1" t="s">
        <v>145</v>
      </c>
      <c r="B425" s="1" t="s">
        <v>8</v>
      </c>
      <c r="C425" s="1" t="s">
        <v>17</v>
      </c>
      <c r="D425" s="1" t="s">
        <v>2440</v>
      </c>
      <c r="E425" s="1" t="s">
        <v>10</v>
      </c>
      <c r="F425" s="1" t="s">
        <v>146</v>
      </c>
      <c r="G425" s="1" t="s">
        <v>18</v>
      </c>
      <c r="H425" s="1" t="s">
        <v>13</v>
      </c>
      <c r="I425">
        <v>34603</v>
      </c>
      <c r="J425">
        <v>32124</v>
      </c>
      <c r="K425">
        <v>29408</v>
      </c>
      <c r="L425">
        <v>31071</v>
      </c>
      <c r="M425">
        <v>28464</v>
      </c>
      <c r="N425">
        <v>28855</v>
      </c>
      <c r="O425">
        <v>29258</v>
      </c>
      <c r="P425">
        <v>29219</v>
      </c>
      <c r="Q425">
        <v>33066</v>
      </c>
      <c r="R425">
        <v>29048</v>
      </c>
      <c r="S425">
        <v>28166</v>
      </c>
      <c r="T425">
        <v>26863</v>
      </c>
      <c r="U425">
        <v>30804</v>
      </c>
      <c r="V425" s="1" t="s">
        <v>2665</v>
      </c>
      <c r="W425" s="1" t="s">
        <v>2551</v>
      </c>
      <c r="X425" s="5" t="s">
        <v>2666</v>
      </c>
      <c r="Y425" s="5" t="s">
        <v>2562</v>
      </c>
      <c r="Z425" s="5" t="s">
        <v>13</v>
      </c>
      <c r="AA425" s="5"/>
    </row>
    <row r="426" spans="1:27" ht="12" customHeight="1" x14ac:dyDescent="0.15">
      <c r="A426" s="1" t="s">
        <v>145</v>
      </c>
      <c r="B426" s="1" t="s">
        <v>8</v>
      </c>
      <c r="C426" s="1" t="s">
        <v>19</v>
      </c>
      <c r="D426" s="1" t="s">
        <v>2440</v>
      </c>
      <c r="E426" s="1" t="s">
        <v>10</v>
      </c>
      <c r="F426" s="1" t="s">
        <v>146</v>
      </c>
      <c r="G426" s="1" t="s">
        <v>20</v>
      </c>
      <c r="H426" s="1" t="s">
        <v>13</v>
      </c>
      <c r="I426">
        <v>293925</v>
      </c>
      <c r="J426">
        <v>239890</v>
      </c>
      <c r="K426">
        <v>240547</v>
      </c>
      <c r="L426">
        <v>282964</v>
      </c>
      <c r="M426">
        <v>250961</v>
      </c>
      <c r="N426">
        <v>236368</v>
      </c>
      <c r="O426">
        <v>245103</v>
      </c>
      <c r="P426">
        <v>267167</v>
      </c>
      <c r="Q426">
        <v>251822</v>
      </c>
      <c r="R426">
        <v>237177</v>
      </c>
      <c r="S426">
        <v>219913</v>
      </c>
      <c r="T426">
        <v>224608</v>
      </c>
      <c r="U426">
        <v>257936</v>
      </c>
      <c r="V426" s="1" t="s">
        <v>2665</v>
      </c>
      <c r="W426" s="1" t="s">
        <v>2551</v>
      </c>
      <c r="X426" s="5" t="s">
        <v>2666</v>
      </c>
      <c r="Y426" s="5" t="s">
        <v>2557</v>
      </c>
      <c r="Z426" s="5" t="s">
        <v>13</v>
      </c>
      <c r="AA426" s="5"/>
    </row>
    <row r="427" spans="1:27" ht="12" customHeight="1" x14ac:dyDescent="0.15">
      <c r="A427" s="1" t="s">
        <v>145</v>
      </c>
      <c r="B427" s="1" t="s">
        <v>8</v>
      </c>
      <c r="C427" s="1" t="s">
        <v>21</v>
      </c>
      <c r="D427" s="1" t="s">
        <v>2440</v>
      </c>
      <c r="E427" s="1" t="s">
        <v>10</v>
      </c>
      <c r="F427" s="1" t="s">
        <v>146</v>
      </c>
      <c r="G427" s="1" t="s">
        <v>22</v>
      </c>
      <c r="H427" s="1" t="s">
        <v>13</v>
      </c>
      <c r="I427">
        <v>21894</v>
      </c>
      <c r="J427">
        <v>17662</v>
      </c>
      <c r="K427">
        <v>18500</v>
      </c>
      <c r="L427">
        <v>21838</v>
      </c>
      <c r="M427">
        <v>22386</v>
      </c>
      <c r="N427">
        <v>16076</v>
      </c>
      <c r="O427">
        <v>18610</v>
      </c>
      <c r="P427">
        <v>18535</v>
      </c>
      <c r="Q427">
        <v>18714</v>
      </c>
      <c r="R427">
        <v>15490</v>
      </c>
      <c r="S427">
        <v>13042</v>
      </c>
      <c r="T427">
        <v>15289</v>
      </c>
      <c r="U427">
        <v>18209</v>
      </c>
      <c r="V427" s="1" t="s">
        <v>2665</v>
      </c>
      <c r="W427" s="1" t="s">
        <v>2551</v>
      </c>
      <c r="X427" s="5" t="s">
        <v>2666</v>
      </c>
      <c r="Y427" s="5" t="s">
        <v>2564</v>
      </c>
      <c r="Z427" s="5" t="s">
        <v>13</v>
      </c>
      <c r="AA427" s="5"/>
    </row>
    <row r="428" spans="1:27" ht="12" customHeight="1" x14ac:dyDescent="0.15">
      <c r="A428" s="1" t="s">
        <v>145</v>
      </c>
      <c r="B428" s="1" t="s">
        <v>8</v>
      </c>
      <c r="C428" s="1" t="s">
        <v>23</v>
      </c>
      <c r="D428" s="1" t="s">
        <v>2440</v>
      </c>
      <c r="E428" s="1" t="s">
        <v>10</v>
      </c>
      <c r="F428" s="1" t="s">
        <v>146</v>
      </c>
      <c r="G428" s="1" t="s">
        <v>24</v>
      </c>
      <c r="H428" s="1" t="s">
        <v>13</v>
      </c>
      <c r="I428">
        <v>285793</v>
      </c>
      <c r="J428">
        <v>306039</v>
      </c>
      <c r="K428">
        <v>300423</v>
      </c>
      <c r="L428">
        <v>276999</v>
      </c>
      <c r="M428">
        <v>270083</v>
      </c>
      <c r="N428">
        <v>276659</v>
      </c>
      <c r="O428">
        <v>277702</v>
      </c>
      <c r="P428">
        <v>282358</v>
      </c>
      <c r="Q428">
        <v>282855</v>
      </c>
      <c r="R428">
        <v>275336</v>
      </c>
      <c r="S428">
        <v>266156</v>
      </c>
      <c r="T428">
        <v>270354</v>
      </c>
      <c r="U428">
        <v>257931</v>
      </c>
      <c r="V428" s="1" t="s">
        <v>2665</v>
      </c>
      <c r="W428" s="1" t="s">
        <v>2551</v>
      </c>
      <c r="X428" s="5" t="s">
        <v>2666</v>
      </c>
      <c r="Y428" s="5" t="s">
        <v>2559</v>
      </c>
      <c r="Z428" s="5" t="s">
        <v>13</v>
      </c>
      <c r="AA428" s="5"/>
    </row>
    <row r="429" spans="1:27" ht="12" customHeight="1" x14ac:dyDescent="0.15">
      <c r="A429" s="1" t="s">
        <v>145</v>
      </c>
      <c r="B429" s="1" t="s">
        <v>25</v>
      </c>
      <c r="C429" s="1" t="s">
        <v>9</v>
      </c>
      <c r="D429" s="1" t="s">
        <v>2440</v>
      </c>
      <c r="E429" s="1" t="s">
        <v>10</v>
      </c>
      <c r="F429" s="1" t="s">
        <v>147</v>
      </c>
      <c r="G429" s="1" t="s">
        <v>12</v>
      </c>
      <c r="H429" s="1" t="s">
        <v>13</v>
      </c>
      <c r="I429">
        <v>20396</v>
      </c>
      <c r="J429">
        <v>18925</v>
      </c>
      <c r="K429">
        <v>15817</v>
      </c>
      <c r="L429">
        <v>18882</v>
      </c>
      <c r="M429">
        <v>18000</v>
      </c>
      <c r="N429">
        <v>17238</v>
      </c>
      <c r="O429">
        <v>20504</v>
      </c>
      <c r="P429">
        <v>20463</v>
      </c>
      <c r="Q429">
        <v>20663</v>
      </c>
      <c r="R429">
        <v>19090</v>
      </c>
      <c r="S429">
        <v>16811</v>
      </c>
      <c r="T429">
        <v>18957</v>
      </c>
      <c r="U429">
        <v>19893</v>
      </c>
      <c r="V429" s="1" t="s">
        <v>2665</v>
      </c>
      <c r="W429" s="1" t="s">
        <v>2551</v>
      </c>
      <c r="X429" s="5" t="s">
        <v>2667</v>
      </c>
      <c r="Y429" s="5" t="s">
        <v>2553</v>
      </c>
      <c r="Z429" s="5" t="s">
        <v>13</v>
      </c>
      <c r="AA429" s="5"/>
    </row>
    <row r="430" spans="1:27" ht="12" customHeight="1" x14ac:dyDescent="0.15">
      <c r="A430" s="1" t="s">
        <v>145</v>
      </c>
      <c r="B430" s="1" t="s">
        <v>25</v>
      </c>
      <c r="C430" s="1" t="s">
        <v>15</v>
      </c>
      <c r="D430" s="1" t="s">
        <v>2440</v>
      </c>
      <c r="E430" s="1" t="s">
        <v>10</v>
      </c>
      <c r="F430" s="1" t="s">
        <v>147</v>
      </c>
      <c r="G430" s="1" t="s">
        <v>16</v>
      </c>
      <c r="H430" s="1" t="s">
        <v>13</v>
      </c>
      <c r="I430">
        <v>0</v>
      </c>
      <c r="J430">
        <v>0</v>
      </c>
      <c r="K430">
        <v>0</v>
      </c>
      <c r="L430">
        <v>0</v>
      </c>
      <c r="M430">
        <v>0</v>
      </c>
      <c r="N430">
        <v>0</v>
      </c>
      <c r="O430">
        <v>0</v>
      </c>
      <c r="P430">
        <v>0</v>
      </c>
      <c r="Q430">
        <v>0</v>
      </c>
      <c r="R430">
        <v>0</v>
      </c>
      <c r="S430">
        <v>0</v>
      </c>
      <c r="T430">
        <v>0</v>
      </c>
      <c r="U430">
        <v>0</v>
      </c>
      <c r="V430" s="1" t="s">
        <v>2665</v>
      </c>
      <c r="W430" s="1" t="s">
        <v>2551</v>
      </c>
      <c r="X430" s="5" t="s">
        <v>2667</v>
      </c>
      <c r="Y430" s="5" t="s">
        <v>2561</v>
      </c>
      <c r="Z430" s="5" t="s">
        <v>13</v>
      </c>
      <c r="AA430" s="5"/>
    </row>
    <row r="431" spans="1:27" ht="12" customHeight="1" x14ac:dyDescent="0.15">
      <c r="A431" s="1" t="s">
        <v>145</v>
      </c>
      <c r="B431" s="1" t="s">
        <v>25</v>
      </c>
      <c r="C431" s="1" t="s">
        <v>17</v>
      </c>
      <c r="D431" s="1" t="s">
        <v>2440</v>
      </c>
      <c r="E431" s="1" t="s">
        <v>10</v>
      </c>
      <c r="F431" s="1" t="s">
        <v>147</v>
      </c>
      <c r="G431" s="1" t="s">
        <v>18</v>
      </c>
      <c r="H431" s="1" t="s">
        <v>13</v>
      </c>
      <c r="I431">
        <v>0</v>
      </c>
      <c r="J431">
        <v>0</v>
      </c>
      <c r="K431">
        <v>0</v>
      </c>
      <c r="L431">
        <v>0</v>
      </c>
      <c r="M431">
        <v>0</v>
      </c>
      <c r="N431">
        <v>0</v>
      </c>
      <c r="O431">
        <v>0</v>
      </c>
      <c r="P431">
        <v>0</v>
      </c>
      <c r="Q431">
        <v>0</v>
      </c>
      <c r="R431">
        <v>0</v>
      </c>
      <c r="S431">
        <v>0</v>
      </c>
      <c r="T431">
        <v>0</v>
      </c>
      <c r="U431">
        <v>0</v>
      </c>
      <c r="V431" s="1" t="s">
        <v>2665</v>
      </c>
      <c r="W431" s="1" t="s">
        <v>2551</v>
      </c>
      <c r="X431" s="5" t="s">
        <v>2667</v>
      </c>
      <c r="Y431" s="5" t="s">
        <v>2562</v>
      </c>
      <c r="Z431" s="5" t="s">
        <v>13</v>
      </c>
      <c r="AA431" s="5"/>
    </row>
    <row r="432" spans="1:27" ht="12" customHeight="1" x14ac:dyDescent="0.15">
      <c r="A432" s="1" t="s">
        <v>145</v>
      </c>
      <c r="B432" s="1" t="s">
        <v>25</v>
      </c>
      <c r="C432" s="1" t="s">
        <v>19</v>
      </c>
      <c r="D432" s="1" t="s">
        <v>2440</v>
      </c>
      <c r="E432" s="1" t="s">
        <v>10</v>
      </c>
      <c r="F432" s="1" t="s">
        <v>147</v>
      </c>
      <c r="G432" s="1" t="s">
        <v>20</v>
      </c>
      <c r="H432" s="1" t="s">
        <v>13</v>
      </c>
      <c r="I432">
        <v>20311</v>
      </c>
      <c r="J432">
        <v>18725</v>
      </c>
      <c r="K432">
        <v>15910</v>
      </c>
      <c r="L432">
        <v>18578</v>
      </c>
      <c r="M432">
        <v>18408</v>
      </c>
      <c r="N432">
        <v>16650</v>
      </c>
      <c r="O432">
        <v>20286</v>
      </c>
      <c r="P432">
        <v>20388</v>
      </c>
      <c r="Q432">
        <v>20613</v>
      </c>
      <c r="R432">
        <v>18904</v>
      </c>
      <c r="S432">
        <v>17025</v>
      </c>
      <c r="T432">
        <v>18692</v>
      </c>
      <c r="U432">
        <v>20124</v>
      </c>
      <c r="V432" s="1" t="s">
        <v>2665</v>
      </c>
      <c r="W432" s="1" t="s">
        <v>2551</v>
      </c>
      <c r="X432" s="5" t="s">
        <v>2667</v>
      </c>
      <c r="Y432" s="5" t="s">
        <v>2557</v>
      </c>
      <c r="Z432" s="5" t="s">
        <v>13</v>
      </c>
      <c r="AA432" s="5"/>
    </row>
    <row r="433" spans="1:27" ht="12" customHeight="1" x14ac:dyDescent="0.15">
      <c r="A433" s="1" t="s">
        <v>145</v>
      </c>
      <c r="B433" s="1" t="s">
        <v>25</v>
      </c>
      <c r="C433" s="1" t="s">
        <v>21</v>
      </c>
      <c r="D433" s="1" t="s">
        <v>2440</v>
      </c>
      <c r="E433" s="1" t="s">
        <v>10</v>
      </c>
      <c r="F433" s="1" t="s">
        <v>147</v>
      </c>
      <c r="G433" s="1" t="s">
        <v>22</v>
      </c>
      <c r="H433" s="1" t="s">
        <v>13</v>
      </c>
      <c r="I433">
        <v>61</v>
      </c>
      <c r="J433">
        <v>91</v>
      </c>
      <c r="K433">
        <v>41</v>
      </c>
      <c r="L433">
        <v>28</v>
      </c>
      <c r="M433">
        <v>72</v>
      </c>
      <c r="N433">
        <v>53</v>
      </c>
      <c r="O433">
        <v>61</v>
      </c>
      <c r="P433">
        <v>94</v>
      </c>
      <c r="Q433">
        <v>70</v>
      </c>
      <c r="R433">
        <v>71</v>
      </c>
      <c r="S433">
        <v>52</v>
      </c>
      <c r="T433">
        <v>57</v>
      </c>
      <c r="U433">
        <v>83</v>
      </c>
      <c r="V433" s="1" t="s">
        <v>2665</v>
      </c>
      <c r="W433" s="1" t="s">
        <v>2551</v>
      </c>
      <c r="X433" s="5" t="s">
        <v>2667</v>
      </c>
      <c r="Y433" s="5" t="s">
        <v>2564</v>
      </c>
      <c r="Z433" s="5" t="s">
        <v>13</v>
      </c>
      <c r="AA433" s="5"/>
    </row>
    <row r="434" spans="1:27" ht="12" customHeight="1" x14ac:dyDescent="0.15">
      <c r="A434" s="1" t="s">
        <v>145</v>
      </c>
      <c r="B434" s="1" t="s">
        <v>25</v>
      </c>
      <c r="C434" s="1" t="s">
        <v>23</v>
      </c>
      <c r="D434" s="1" t="s">
        <v>2440</v>
      </c>
      <c r="E434" s="1" t="s">
        <v>10</v>
      </c>
      <c r="F434" s="1" t="s">
        <v>147</v>
      </c>
      <c r="G434" s="1" t="s">
        <v>24</v>
      </c>
      <c r="H434" s="1" t="s">
        <v>13</v>
      </c>
      <c r="I434">
        <v>7223</v>
      </c>
      <c r="J434">
        <v>7238</v>
      </c>
      <c r="K434">
        <v>6988</v>
      </c>
      <c r="L434">
        <v>7188</v>
      </c>
      <c r="M434">
        <v>6599</v>
      </c>
      <c r="N434">
        <v>7019</v>
      </c>
      <c r="O434">
        <v>7062</v>
      </c>
      <c r="P434">
        <v>6954</v>
      </c>
      <c r="Q434">
        <v>6844</v>
      </c>
      <c r="R434">
        <v>6827</v>
      </c>
      <c r="S434">
        <v>6546</v>
      </c>
      <c r="T434">
        <v>6647</v>
      </c>
      <c r="U434">
        <v>6269</v>
      </c>
      <c r="V434" s="1" t="s">
        <v>2665</v>
      </c>
      <c r="W434" s="1" t="s">
        <v>2551</v>
      </c>
      <c r="X434" s="5" t="s">
        <v>2667</v>
      </c>
      <c r="Y434" s="5" t="s">
        <v>2559</v>
      </c>
      <c r="Z434" s="5" t="s">
        <v>13</v>
      </c>
      <c r="AA434" s="5"/>
    </row>
    <row r="435" spans="1:27" ht="12" customHeight="1" x14ac:dyDescent="0.15">
      <c r="A435" s="1" t="s">
        <v>145</v>
      </c>
      <c r="B435" s="1" t="s">
        <v>27</v>
      </c>
      <c r="C435" s="1" t="s">
        <v>9</v>
      </c>
      <c r="D435" s="1" t="s">
        <v>2440</v>
      </c>
      <c r="E435" s="1" t="s">
        <v>10</v>
      </c>
      <c r="F435" s="1" t="s">
        <v>148</v>
      </c>
      <c r="G435" s="1" t="s">
        <v>12</v>
      </c>
      <c r="H435" s="1" t="s">
        <v>13</v>
      </c>
      <c r="I435">
        <v>38861</v>
      </c>
      <c r="J435">
        <v>36439</v>
      </c>
      <c r="K435">
        <v>33029</v>
      </c>
      <c r="L435">
        <v>35756</v>
      </c>
      <c r="M435">
        <v>33224</v>
      </c>
      <c r="N435">
        <v>31712</v>
      </c>
      <c r="O435">
        <v>33294</v>
      </c>
      <c r="P435">
        <v>32877</v>
      </c>
      <c r="Q435">
        <v>36965</v>
      </c>
      <c r="R435">
        <v>32665</v>
      </c>
      <c r="S435">
        <v>30408</v>
      </c>
      <c r="T435">
        <v>28343</v>
      </c>
      <c r="U435">
        <v>32777</v>
      </c>
      <c r="V435" s="1" t="s">
        <v>2665</v>
      </c>
      <c r="W435" s="1" t="s">
        <v>2551</v>
      </c>
      <c r="X435" s="5" t="s">
        <v>2668</v>
      </c>
      <c r="Y435" s="5" t="s">
        <v>2553</v>
      </c>
      <c r="Z435" s="5" t="s">
        <v>13</v>
      </c>
      <c r="AA435" s="5"/>
    </row>
    <row r="436" spans="1:27" ht="12" customHeight="1" x14ac:dyDescent="0.15">
      <c r="A436" s="1" t="s">
        <v>145</v>
      </c>
      <c r="B436" s="1" t="s">
        <v>27</v>
      </c>
      <c r="C436" s="1" t="s">
        <v>15</v>
      </c>
      <c r="D436" s="1" t="s">
        <v>2440</v>
      </c>
      <c r="E436" s="1" t="s">
        <v>10</v>
      </c>
      <c r="F436" s="1" t="s">
        <v>148</v>
      </c>
      <c r="G436" s="1" t="s">
        <v>16</v>
      </c>
      <c r="H436" s="1" t="s">
        <v>13</v>
      </c>
      <c r="I436">
        <v>5641</v>
      </c>
      <c r="J436">
        <v>5334</v>
      </c>
      <c r="K436">
        <v>4606</v>
      </c>
      <c r="L436">
        <v>6198</v>
      </c>
      <c r="M436">
        <v>4833</v>
      </c>
      <c r="N436">
        <v>4580</v>
      </c>
      <c r="O436">
        <v>5487</v>
      </c>
      <c r="P436">
        <v>4800</v>
      </c>
      <c r="Q436">
        <v>5141</v>
      </c>
      <c r="R436">
        <v>4695</v>
      </c>
      <c r="S436">
        <v>2608</v>
      </c>
      <c r="T436">
        <v>3200</v>
      </c>
      <c r="U436">
        <v>3450</v>
      </c>
      <c r="V436" s="1" t="s">
        <v>2665</v>
      </c>
      <c r="W436" s="1" t="s">
        <v>2551</v>
      </c>
      <c r="X436" s="5" t="s">
        <v>2668</v>
      </c>
      <c r="Y436" s="5" t="s">
        <v>2561</v>
      </c>
      <c r="Z436" s="5" t="s">
        <v>13</v>
      </c>
      <c r="AA436" s="5"/>
    </row>
    <row r="437" spans="1:27" ht="12" customHeight="1" x14ac:dyDescent="0.15">
      <c r="A437" s="1" t="s">
        <v>145</v>
      </c>
      <c r="B437" s="1" t="s">
        <v>27</v>
      </c>
      <c r="C437" s="1" t="s">
        <v>17</v>
      </c>
      <c r="D437" s="1" t="s">
        <v>2440</v>
      </c>
      <c r="E437" s="1" t="s">
        <v>10</v>
      </c>
      <c r="F437" s="1" t="s">
        <v>148</v>
      </c>
      <c r="G437" s="1" t="s">
        <v>18</v>
      </c>
      <c r="H437" s="1" t="s">
        <v>13</v>
      </c>
      <c r="I437">
        <v>0</v>
      </c>
      <c r="J437">
        <v>0</v>
      </c>
      <c r="K437">
        <v>0</v>
      </c>
      <c r="L437">
        <v>0</v>
      </c>
      <c r="M437">
        <v>0</v>
      </c>
      <c r="N437">
        <v>0</v>
      </c>
      <c r="O437">
        <v>0</v>
      </c>
      <c r="P437">
        <v>0</v>
      </c>
      <c r="Q437">
        <v>0</v>
      </c>
      <c r="R437">
        <v>0</v>
      </c>
      <c r="S437">
        <v>0</v>
      </c>
      <c r="T437">
        <v>0</v>
      </c>
      <c r="U437">
        <v>0</v>
      </c>
      <c r="V437" s="1" t="s">
        <v>2665</v>
      </c>
      <c r="W437" s="1" t="s">
        <v>2551</v>
      </c>
      <c r="X437" s="5" t="s">
        <v>2668</v>
      </c>
      <c r="Y437" s="5" t="s">
        <v>2562</v>
      </c>
      <c r="Z437" s="5" t="s">
        <v>13</v>
      </c>
      <c r="AA437" s="5"/>
    </row>
    <row r="438" spans="1:27" ht="12" customHeight="1" x14ac:dyDescent="0.15">
      <c r="A438" s="1" t="s">
        <v>145</v>
      </c>
      <c r="B438" s="1" t="s">
        <v>27</v>
      </c>
      <c r="C438" s="1" t="s">
        <v>19</v>
      </c>
      <c r="D438" s="1" t="s">
        <v>2440</v>
      </c>
      <c r="E438" s="1" t="s">
        <v>10</v>
      </c>
      <c r="F438" s="1" t="s">
        <v>148</v>
      </c>
      <c r="G438" s="1" t="s">
        <v>20</v>
      </c>
      <c r="H438" s="1" t="s">
        <v>13</v>
      </c>
      <c r="I438">
        <v>37974</v>
      </c>
      <c r="J438">
        <v>34791</v>
      </c>
      <c r="K438">
        <v>31333</v>
      </c>
      <c r="L438">
        <v>33512</v>
      </c>
      <c r="M438">
        <v>31858</v>
      </c>
      <c r="N438">
        <v>28376</v>
      </c>
      <c r="O438">
        <v>29113</v>
      </c>
      <c r="P438">
        <v>32121</v>
      </c>
      <c r="Q438">
        <v>32542</v>
      </c>
      <c r="R438">
        <v>31520</v>
      </c>
      <c r="S438">
        <v>27381</v>
      </c>
      <c r="T438">
        <v>30235</v>
      </c>
      <c r="U438">
        <v>30345</v>
      </c>
      <c r="V438" s="1" t="s">
        <v>2665</v>
      </c>
      <c r="W438" s="1" t="s">
        <v>2551</v>
      </c>
      <c r="X438" s="5" t="s">
        <v>2668</v>
      </c>
      <c r="Y438" s="5" t="s">
        <v>2557</v>
      </c>
      <c r="Z438" s="5" t="s">
        <v>13</v>
      </c>
      <c r="AA438" s="5"/>
    </row>
    <row r="439" spans="1:27" ht="12" customHeight="1" x14ac:dyDescent="0.15">
      <c r="A439" s="1" t="s">
        <v>145</v>
      </c>
      <c r="B439" s="1" t="s">
        <v>27</v>
      </c>
      <c r="C439" s="1" t="s">
        <v>21</v>
      </c>
      <c r="D439" s="1" t="s">
        <v>2440</v>
      </c>
      <c r="E439" s="1" t="s">
        <v>10</v>
      </c>
      <c r="F439" s="1" t="s">
        <v>148</v>
      </c>
      <c r="G439" s="1" t="s">
        <v>22</v>
      </c>
      <c r="H439" s="1" t="s">
        <v>13</v>
      </c>
      <c r="I439">
        <v>8617</v>
      </c>
      <c r="J439">
        <v>7823</v>
      </c>
      <c r="K439">
        <v>6534</v>
      </c>
      <c r="L439">
        <v>8366</v>
      </c>
      <c r="M439">
        <v>7110</v>
      </c>
      <c r="N439">
        <v>6499</v>
      </c>
      <c r="O439">
        <v>7379</v>
      </c>
      <c r="P439">
        <v>7218</v>
      </c>
      <c r="Q439">
        <v>7432</v>
      </c>
      <c r="R439">
        <v>6850</v>
      </c>
      <c r="S439">
        <v>5069</v>
      </c>
      <c r="T439">
        <v>4954</v>
      </c>
      <c r="U439">
        <v>5713</v>
      </c>
      <c r="V439" s="1" t="s">
        <v>2665</v>
      </c>
      <c r="W439" s="1" t="s">
        <v>2551</v>
      </c>
      <c r="X439" s="5" t="s">
        <v>2668</v>
      </c>
      <c r="Y439" s="5" t="s">
        <v>2564</v>
      </c>
      <c r="Z439" s="5" t="s">
        <v>13</v>
      </c>
      <c r="AA439" s="5"/>
    </row>
    <row r="440" spans="1:27" ht="12" customHeight="1" x14ac:dyDescent="0.15">
      <c r="A440" s="1" t="s">
        <v>145</v>
      </c>
      <c r="B440" s="1" t="s">
        <v>27</v>
      </c>
      <c r="C440" s="1" t="s">
        <v>23</v>
      </c>
      <c r="D440" s="1" t="s">
        <v>2440</v>
      </c>
      <c r="E440" s="1" t="s">
        <v>10</v>
      </c>
      <c r="F440" s="1" t="s">
        <v>148</v>
      </c>
      <c r="G440" s="1" t="s">
        <v>24</v>
      </c>
      <c r="H440" s="1" t="s">
        <v>13</v>
      </c>
      <c r="I440">
        <v>35969</v>
      </c>
      <c r="J440">
        <v>34778</v>
      </c>
      <c r="K440">
        <v>34304</v>
      </c>
      <c r="L440">
        <v>33993</v>
      </c>
      <c r="M440">
        <v>33129</v>
      </c>
      <c r="N440">
        <v>34230</v>
      </c>
      <c r="O440">
        <v>36215</v>
      </c>
      <c r="P440">
        <v>34188</v>
      </c>
      <c r="Q440">
        <v>36088</v>
      </c>
      <c r="R440">
        <v>34703</v>
      </c>
      <c r="S440">
        <v>34899</v>
      </c>
      <c r="T440">
        <v>30946</v>
      </c>
      <c r="U440">
        <v>31098</v>
      </c>
      <c r="V440" s="1" t="s">
        <v>2665</v>
      </c>
      <c r="W440" s="1" t="s">
        <v>2551</v>
      </c>
      <c r="X440" s="5" t="s">
        <v>2668</v>
      </c>
      <c r="Y440" s="5" t="s">
        <v>2559</v>
      </c>
      <c r="Z440" s="5" t="s">
        <v>13</v>
      </c>
      <c r="AA440" s="5"/>
    </row>
    <row r="441" spans="1:27" ht="12" customHeight="1" x14ac:dyDescent="0.15">
      <c r="A441" s="1" t="s">
        <v>145</v>
      </c>
      <c r="B441" s="1" t="s">
        <v>29</v>
      </c>
      <c r="C441" s="1" t="s">
        <v>9</v>
      </c>
      <c r="D441" s="1" t="s">
        <v>2440</v>
      </c>
      <c r="E441" s="1" t="s">
        <v>10</v>
      </c>
      <c r="F441" s="1" t="s">
        <v>149</v>
      </c>
      <c r="G441" s="1" t="s">
        <v>12</v>
      </c>
      <c r="H441" s="1" t="s">
        <v>13</v>
      </c>
      <c r="I441">
        <v>103339</v>
      </c>
      <c r="J441">
        <v>94366</v>
      </c>
      <c r="K441">
        <v>98554</v>
      </c>
      <c r="L441">
        <v>81873</v>
      </c>
      <c r="M441">
        <v>93521</v>
      </c>
      <c r="N441">
        <v>89071</v>
      </c>
      <c r="O441">
        <v>102217</v>
      </c>
      <c r="P441">
        <v>88347</v>
      </c>
      <c r="Q441">
        <v>100745</v>
      </c>
      <c r="R441">
        <v>94030</v>
      </c>
      <c r="S441">
        <v>90765</v>
      </c>
      <c r="T441">
        <v>95066</v>
      </c>
      <c r="U441">
        <v>101956</v>
      </c>
      <c r="V441" s="1" t="s">
        <v>2665</v>
      </c>
      <c r="W441" s="1" t="s">
        <v>2551</v>
      </c>
      <c r="X441" s="5" t="s">
        <v>2669</v>
      </c>
      <c r="Y441" s="5" t="s">
        <v>2553</v>
      </c>
      <c r="Z441" s="5" t="s">
        <v>13</v>
      </c>
      <c r="AA441" s="5"/>
    </row>
    <row r="442" spans="1:27" ht="12" customHeight="1" x14ac:dyDescent="0.15">
      <c r="A442" s="1" t="s">
        <v>145</v>
      </c>
      <c r="B442" s="1" t="s">
        <v>29</v>
      </c>
      <c r="C442" s="1" t="s">
        <v>15</v>
      </c>
      <c r="D442" s="1" t="s">
        <v>2440</v>
      </c>
      <c r="E442" s="1" t="s">
        <v>10</v>
      </c>
      <c r="F442" s="1" t="s">
        <v>149</v>
      </c>
      <c r="G442" s="1" t="s">
        <v>16</v>
      </c>
      <c r="H442" s="1" t="s">
        <v>13</v>
      </c>
      <c r="I442">
        <v>2894</v>
      </c>
      <c r="J442">
        <v>2351</v>
      </c>
      <c r="K442">
        <v>1734</v>
      </c>
      <c r="L442">
        <v>1949</v>
      </c>
      <c r="M442">
        <v>2101</v>
      </c>
      <c r="N442">
        <v>2022</v>
      </c>
      <c r="O442">
        <v>3222</v>
      </c>
      <c r="P442">
        <v>2507</v>
      </c>
      <c r="Q442">
        <v>2895</v>
      </c>
      <c r="R442">
        <v>2295</v>
      </c>
      <c r="S442">
        <v>2490</v>
      </c>
      <c r="T442">
        <v>2589</v>
      </c>
      <c r="U442">
        <v>3104</v>
      </c>
      <c r="V442" s="1" t="s">
        <v>2665</v>
      </c>
      <c r="W442" s="1" t="s">
        <v>2551</v>
      </c>
      <c r="X442" s="5" t="s">
        <v>2669</v>
      </c>
      <c r="Y442" s="5" t="s">
        <v>2561</v>
      </c>
      <c r="Z442" s="5" t="s">
        <v>13</v>
      </c>
      <c r="AA442" s="5"/>
    </row>
    <row r="443" spans="1:27" ht="12" customHeight="1" x14ac:dyDescent="0.15">
      <c r="A443" s="1" t="s">
        <v>145</v>
      </c>
      <c r="B443" s="1" t="s">
        <v>29</v>
      </c>
      <c r="C443" s="1" t="s">
        <v>17</v>
      </c>
      <c r="D443" s="1" t="s">
        <v>2440</v>
      </c>
      <c r="E443" s="1" t="s">
        <v>10</v>
      </c>
      <c r="F443" s="1" t="s">
        <v>149</v>
      </c>
      <c r="G443" s="1" t="s">
        <v>18</v>
      </c>
      <c r="H443" s="1" t="s">
        <v>13</v>
      </c>
      <c r="I443">
        <v>16168</v>
      </c>
      <c r="J443">
        <v>15849</v>
      </c>
      <c r="K443">
        <v>16388</v>
      </c>
      <c r="L443">
        <v>14592</v>
      </c>
      <c r="M443">
        <v>17404</v>
      </c>
      <c r="N443">
        <v>15492</v>
      </c>
      <c r="O443">
        <v>15338</v>
      </c>
      <c r="P443">
        <v>13483</v>
      </c>
      <c r="Q443">
        <v>14750</v>
      </c>
      <c r="R443">
        <v>14218</v>
      </c>
      <c r="S443">
        <v>14502</v>
      </c>
      <c r="T443">
        <v>12607</v>
      </c>
      <c r="U443">
        <v>13077</v>
      </c>
      <c r="V443" s="1" t="s">
        <v>2665</v>
      </c>
      <c r="W443" s="1" t="s">
        <v>2551</v>
      </c>
      <c r="X443" s="5" t="s">
        <v>2669</v>
      </c>
      <c r="Y443" s="5" t="s">
        <v>2562</v>
      </c>
      <c r="Z443" s="5" t="s">
        <v>13</v>
      </c>
      <c r="AA443" s="5"/>
    </row>
    <row r="444" spans="1:27" ht="12" customHeight="1" x14ac:dyDescent="0.15">
      <c r="A444" s="1" t="s">
        <v>145</v>
      </c>
      <c r="B444" s="1" t="s">
        <v>29</v>
      </c>
      <c r="C444" s="1" t="s">
        <v>19</v>
      </c>
      <c r="D444" s="1" t="s">
        <v>2440</v>
      </c>
      <c r="E444" s="1" t="s">
        <v>10</v>
      </c>
      <c r="F444" s="1" t="s">
        <v>149</v>
      </c>
      <c r="G444" s="1" t="s">
        <v>20</v>
      </c>
      <c r="H444" s="1" t="s">
        <v>13</v>
      </c>
      <c r="I444">
        <v>93768</v>
      </c>
      <c r="J444">
        <v>80750</v>
      </c>
      <c r="K444">
        <v>71980</v>
      </c>
      <c r="L444">
        <v>84744</v>
      </c>
      <c r="M444">
        <v>75986</v>
      </c>
      <c r="N444">
        <v>77974</v>
      </c>
      <c r="O444">
        <v>87490</v>
      </c>
      <c r="P444">
        <v>77837</v>
      </c>
      <c r="Q444">
        <v>73339</v>
      </c>
      <c r="R444">
        <v>82753</v>
      </c>
      <c r="S444">
        <v>84806</v>
      </c>
      <c r="T444">
        <v>86338</v>
      </c>
      <c r="U444">
        <v>95221</v>
      </c>
      <c r="V444" s="1" t="s">
        <v>2665</v>
      </c>
      <c r="W444" s="1" t="s">
        <v>2551</v>
      </c>
      <c r="X444" s="5" t="s">
        <v>2669</v>
      </c>
      <c r="Y444" s="5" t="s">
        <v>2557</v>
      </c>
      <c r="Z444" s="5" t="s">
        <v>13</v>
      </c>
      <c r="AA444" s="5"/>
    </row>
    <row r="445" spans="1:27" ht="12" customHeight="1" x14ac:dyDescent="0.15">
      <c r="A445" s="1" t="s">
        <v>145</v>
      </c>
      <c r="B445" s="1" t="s">
        <v>29</v>
      </c>
      <c r="C445" s="1" t="s">
        <v>21</v>
      </c>
      <c r="D445" s="1" t="s">
        <v>2440</v>
      </c>
      <c r="E445" s="1" t="s">
        <v>10</v>
      </c>
      <c r="F445" s="1" t="s">
        <v>149</v>
      </c>
      <c r="G445" s="1" t="s">
        <v>22</v>
      </c>
      <c r="H445" s="1" t="s">
        <v>13</v>
      </c>
      <c r="I445">
        <v>2356</v>
      </c>
      <c r="J445">
        <v>2313</v>
      </c>
      <c r="K445">
        <v>1934</v>
      </c>
      <c r="L445">
        <v>1977</v>
      </c>
      <c r="M445">
        <v>1847</v>
      </c>
      <c r="N445">
        <v>1825</v>
      </c>
      <c r="O445">
        <v>3503</v>
      </c>
      <c r="P445">
        <v>2424</v>
      </c>
      <c r="Q445">
        <v>2594</v>
      </c>
      <c r="R445">
        <v>2265</v>
      </c>
      <c r="S445">
        <v>2097</v>
      </c>
      <c r="T445">
        <v>2377</v>
      </c>
      <c r="U445">
        <v>2766</v>
      </c>
      <c r="V445" s="1" t="s">
        <v>2665</v>
      </c>
      <c r="W445" s="1" t="s">
        <v>2551</v>
      </c>
      <c r="X445" s="5" t="s">
        <v>2669</v>
      </c>
      <c r="Y445" s="5" t="s">
        <v>2564</v>
      </c>
      <c r="Z445" s="5" t="s">
        <v>13</v>
      </c>
      <c r="AA445" s="5"/>
    </row>
    <row r="446" spans="1:27" ht="12" customHeight="1" x14ac:dyDescent="0.15">
      <c r="A446" s="1" t="s">
        <v>145</v>
      </c>
      <c r="B446" s="1" t="s">
        <v>29</v>
      </c>
      <c r="C446" s="1" t="s">
        <v>23</v>
      </c>
      <c r="D446" s="1" t="s">
        <v>2440</v>
      </c>
      <c r="E446" s="1" t="s">
        <v>10</v>
      </c>
      <c r="F446" s="1" t="s">
        <v>149</v>
      </c>
      <c r="G446" s="1" t="s">
        <v>24</v>
      </c>
      <c r="H446" s="1" t="s">
        <v>13</v>
      </c>
      <c r="I446">
        <v>102687</v>
      </c>
      <c r="J446">
        <v>100529</v>
      </c>
      <c r="K446">
        <v>110646</v>
      </c>
      <c r="L446">
        <v>96380</v>
      </c>
      <c r="M446">
        <v>96953</v>
      </c>
      <c r="N446">
        <v>93117</v>
      </c>
      <c r="O446">
        <v>92609</v>
      </c>
      <c r="P446">
        <v>89885</v>
      </c>
      <c r="Q446">
        <v>102978</v>
      </c>
      <c r="R446">
        <v>100368</v>
      </c>
      <c r="S446">
        <v>92363</v>
      </c>
      <c r="T446">
        <v>89024</v>
      </c>
      <c r="U446">
        <v>82962</v>
      </c>
      <c r="V446" s="1" t="s">
        <v>2665</v>
      </c>
      <c r="W446" s="1" t="s">
        <v>2551</v>
      </c>
      <c r="X446" s="5" t="s">
        <v>2669</v>
      </c>
      <c r="Y446" s="5" t="s">
        <v>2559</v>
      </c>
      <c r="Z446" s="5" t="s">
        <v>13</v>
      </c>
      <c r="AA446" s="5"/>
    </row>
    <row r="447" spans="1:27" ht="12" customHeight="1" x14ac:dyDescent="0.15">
      <c r="A447" s="1" t="s">
        <v>145</v>
      </c>
      <c r="B447" s="1" t="s">
        <v>31</v>
      </c>
      <c r="C447" s="1" t="s">
        <v>9</v>
      </c>
      <c r="D447" s="1" t="s">
        <v>2440</v>
      </c>
      <c r="E447" s="1" t="s">
        <v>10</v>
      </c>
      <c r="F447" s="1" t="s">
        <v>150</v>
      </c>
      <c r="G447" s="1" t="s">
        <v>12</v>
      </c>
      <c r="H447" s="1" t="s">
        <v>13</v>
      </c>
      <c r="I447">
        <v>12270</v>
      </c>
      <c r="J447">
        <v>10923</v>
      </c>
      <c r="K447">
        <v>11306</v>
      </c>
      <c r="L447">
        <v>11543</v>
      </c>
      <c r="M447">
        <v>10038</v>
      </c>
      <c r="N447">
        <v>9969</v>
      </c>
      <c r="O447">
        <v>10668</v>
      </c>
      <c r="P447">
        <v>10835</v>
      </c>
      <c r="Q447">
        <v>10878</v>
      </c>
      <c r="R447">
        <v>10369</v>
      </c>
      <c r="S447">
        <v>9706</v>
      </c>
      <c r="T447">
        <v>9084</v>
      </c>
      <c r="U447">
        <v>10468</v>
      </c>
      <c r="V447" s="1" t="s">
        <v>2665</v>
      </c>
      <c r="W447" s="1" t="s">
        <v>2551</v>
      </c>
      <c r="X447" s="5" t="s">
        <v>2670</v>
      </c>
      <c r="Y447" s="5" t="s">
        <v>2553</v>
      </c>
      <c r="Z447" s="5" t="s">
        <v>13</v>
      </c>
      <c r="AA447" s="5"/>
    </row>
    <row r="448" spans="1:27" ht="12" customHeight="1" x14ac:dyDescent="0.15">
      <c r="A448" s="1" t="s">
        <v>145</v>
      </c>
      <c r="B448" s="1" t="s">
        <v>31</v>
      </c>
      <c r="C448" s="1" t="s">
        <v>15</v>
      </c>
      <c r="D448" s="1" t="s">
        <v>2440</v>
      </c>
      <c r="E448" s="1" t="s">
        <v>10</v>
      </c>
      <c r="F448" s="1" t="s">
        <v>150</v>
      </c>
      <c r="G448" s="1" t="s">
        <v>16</v>
      </c>
      <c r="H448" s="1" t="s">
        <v>13</v>
      </c>
      <c r="I448">
        <v>6</v>
      </c>
      <c r="J448">
        <v>5</v>
      </c>
      <c r="K448">
        <v>4</v>
      </c>
      <c r="L448">
        <v>2</v>
      </c>
      <c r="M448">
        <v>2</v>
      </c>
      <c r="N448">
        <v>2</v>
      </c>
      <c r="O448">
        <v>4</v>
      </c>
      <c r="P448">
        <v>3</v>
      </c>
      <c r="Q448">
        <v>4</v>
      </c>
      <c r="R448">
        <v>2</v>
      </c>
      <c r="S448">
        <v>4</v>
      </c>
      <c r="T448">
        <v>1</v>
      </c>
      <c r="U448">
        <v>1</v>
      </c>
      <c r="V448" s="1" t="s">
        <v>2665</v>
      </c>
      <c r="W448" s="1" t="s">
        <v>2551</v>
      </c>
      <c r="X448" s="5" t="s">
        <v>2670</v>
      </c>
      <c r="Y448" s="5" t="s">
        <v>2561</v>
      </c>
      <c r="Z448" s="5" t="s">
        <v>13</v>
      </c>
      <c r="AA448" s="5"/>
    </row>
    <row r="449" spans="1:27" ht="12" customHeight="1" x14ac:dyDescent="0.15">
      <c r="A449" s="1" t="s">
        <v>145</v>
      </c>
      <c r="B449" s="1" t="s">
        <v>31</v>
      </c>
      <c r="C449" s="1" t="s">
        <v>17</v>
      </c>
      <c r="D449" s="1" t="s">
        <v>2440</v>
      </c>
      <c r="E449" s="1" t="s">
        <v>10</v>
      </c>
      <c r="F449" s="1" t="s">
        <v>150</v>
      </c>
      <c r="G449" s="1" t="s">
        <v>18</v>
      </c>
      <c r="H449" s="1" t="s">
        <v>13</v>
      </c>
      <c r="I449">
        <v>276</v>
      </c>
      <c r="J449">
        <v>213</v>
      </c>
      <c r="K449">
        <v>129</v>
      </c>
      <c r="L449">
        <v>177</v>
      </c>
      <c r="M449">
        <v>254</v>
      </c>
      <c r="N449">
        <v>173</v>
      </c>
      <c r="O449">
        <v>325</v>
      </c>
      <c r="P449">
        <v>201</v>
      </c>
      <c r="Q449">
        <v>251</v>
      </c>
      <c r="R449">
        <v>382</v>
      </c>
      <c r="S449">
        <v>184</v>
      </c>
      <c r="T449">
        <v>144</v>
      </c>
      <c r="U449">
        <v>197</v>
      </c>
      <c r="V449" s="1" t="s">
        <v>2665</v>
      </c>
      <c r="W449" s="1" t="s">
        <v>2551</v>
      </c>
      <c r="X449" s="5" t="s">
        <v>2670</v>
      </c>
      <c r="Y449" s="5" t="s">
        <v>2562</v>
      </c>
      <c r="Z449" s="5" t="s">
        <v>13</v>
      </c>
      <c r="AA449" s="5"/>
    </row>
    <row r="450" spans="1:27" ht="12" customHeight="1" x14ac:dyDescent="0.15">
      <c r="A450" s="1" t="s">
        <v>145</v>
      </c>
      <c r="B450" s="1" t="s">
        <v>31</v>
      </c>
      <c r="C450" s="1" t="s">
        <v>19</v>
      </c>
      <c r="D450" s="1" t="s">
        <v>2440</v>
      </c>
      <c r="E450" s="1" t="s">
        <v>10</v>
      </c>
      <c r="F450" s="1" t="s">
        <v>150</v>
      </c>
      <c r="G450" s="1" t="s">
        <v>20</v>
      </c>
      <c r="H450" s="1" t="s">
        <v>13</v>
      </c>
      <c r="I450">
        <v>11445</v>
      </c>
      <c r="J450">
        <v>9552</v>
      </c>
      <c r="K450">
        <v>10522</v>
      </c>
      <c r="L450">
        <v>10525</v>
      </c>
      <c r="M450">
        <v>10022</v>
      </c>
      <c r="N450">
        <v>9151</v>
      </c>
      <c r="O450">
        <v>9870</v>
      </c>
      <c r="P450">
        <v>10102</v>
      </c>
      <c r="Q450">
        <v>8917</v>
      </c>
      <c r="R450">
        <v>10074</v>
      </c>
      <c r="S450">
        <v>8577</v>
      </c>
      <c r="T450">
        <v>7885</v>
      </c>
      <c r="U450">
        <v>10022</v>
      </c>
      <c r="V450" s="1" t="s">
        <v>2665</v>
      </c>
      <c r="W450" s="1" t="s">
        <v>2551</v>
      </c>
      <c r="X450" s="5" t="s">
        <v>2670</v>
      </c>
      <c r="Y450" s="5" t="s">
        <v>2557</v>
      </c>
      <c r="Z450" s="5" t="s">
        <v>13</v>
      </c>
      <c r="AA450" s="5"/>
    </row>
    <row r="451" spans="1:27" ht="12" customHeight="1" x14ac:dyDescent="0.15">
      <c r="A451" s="1" t="s">
        <v>145</v>
      </c>
      <c r="B451" s="1" t="s">
        <v>31</v>
      </c>
      <c r="C451" s="1" t="s">
        <v>21</v>
      </c>
      <c r="D451" s="1" t="s">
        <v>2440</v>
      </c>
      <c r="E451" s="1" t="s">
        <v>10</v>
      </c>
      <c r="F451" s="1" t="s">
        <v>150</v>
      </c>
      <c r="G451" s="1" t="s">
        <v>22</v>
      </c>
      <c r="H451" s="1" t="s">
        <v>13</v>
      </c>
      <c r="I451">
        <v>449</v>
      </c>
      <c r="J451">
        <v>276</v>
      </c>
      <c r="K451">
        <v>539</v>
      </c>
      <c r="L451">
        <v>298</v>
      </c>
      <c r="M451">
        <v>43</v>
      </c>
      <c r="N451">
        <v>211</v>
      </c>
      <c r="O451">
        <v>69</v>
      </c>
      <c r="P451">
        <v>285</v>
      </c>
      <c r="Q451">
        <v>1</v>
      </c>
      <c r="R451">
        <v>40</v>
      </c>
      <c r="S451">
        <v>215</v>
      </c>
      <c r="T451">
        <v>91</v>
      </c>
      <c r="U451">
        <v>76</v>
      </c>
      <c r="V451" s="1" t="s">
        <v>2665</v>
      </c>
      <c r="W451" s="1" t="s">
        <v>2551</v>
      </c>
      <c r="X451" s="5" t="s">
        <v>2670</v>
      </c>
      <c r="Y451" s="5" t="s">
        <v>2564</v>
      </c>
      <c r="Z451" s="5" t="s">
        <v>13</v>
      </c>
      <c r="AA451" s="5"/>
    </row>
    <row r="452" spans="1:27" ht="12" customHeight="1" x14ac:dyDescent="0.15">
      <c r="A452" s="1" t="s">
        <v>145</v>
      </c>
      <c r="B452" s="1" t="s">
        <v>31</v>
      </c>
      <c r="C452" s="1" t="s">
        <v>23</v>
      </c>
      <c r="D452" s="1" t="s">
        <v>2440</v>
      </c>
      <c r="E452" s="1" t="s">
        <v>10</v>
      </c>
      <c r="F452" s="1" t="s">
        <v>150</v>
      </c>
      <c r="G452" s="1" t="s">
        <v>24</v>
      </c>
      <c r="H452" s="1" t="s">
        <v>13</v>
      </c>
      <c r="I452">
        <v>9489</v>
      </c>
      <c r="J452">
        <v>9908</v>
      </c>
      <c r="K452">
        <v>9584</v>
      </c>
      <c r="L452">
        <v>9557</v>
      </c>
      <c r="M452">
        <v>8729</v>
      </c>
      <c r="N452">
        <v>8689</v>
      </c>
      <c r="O452">
        <v>8798</v>
      </c>
      <c r="P452">
        <v>8744</v>
      </c>
      <c r="Q452">
        <v>9874</v>
      </c>
      <c r="R452">
        <v>9320</v>
      </c>
      <c r="S452">
        <v>9691</v>
      </c>
      <c r="T452">
        <v>10289</v>
      </c>
      <c r="U452">
        <v>10079</v>
      </c>
      <c r="V452" s="1" t="s">
        <v>2665</v>
      </c>
      <c r="W452" s="1" t="s">
        <v>2551</v>
      </c>
      <c r="X452" s="5" t="s">
        <v>2670</v>
      </c>
      <c r="Y452" s="5" t="s">
        <v>2559</v>
      </c>
      <c r="Z452" s="5" t="s">
        <v>13</v>
      </c>
      <c r="AA452" s="5"/>
    </row>
    <row r="453" spans="1:27" ht="12" customHeight="1" x14ac:dyDescent="0.15">
      <c r="A453" s="1" t="s">
        <v>145</v>
      </c>
      <c r="B453" s="1" t="s">
        <v>57</v>
      </c>
      <c r="C453" s="1" t="s">
        <v>9</v>
      </c>
      <c r="D453" s="1" t="s">
        <v>2440</v>
      </c>
      <c r="E453" s="1" t="s">
        <v>151</v>
      </c>
      <c r="F453" s="1" t="s">
        <v>152</v>
      </c>
      <c r="G453" s="1" t="s">
        <v>12</v>
      </c>
      <c r="H453" s="1" t="s">
        <v>13</v>
      </c>
      <c r="I453">
        <v>20694</v>
      </c>
      <c r="J453">
        <v>21720</v>
      </c>
      <c r="K453">
        <v>21120</v>
      </c>
      <c r="L453">
        <v>17044</v>
      </c>
      <c r="M453">
        <v>21663</v>
      </c>
      <c r="N453">
        <v>24613</v>
      </c>
      <c r="O453">
        <v>17992</v>
      </c>
      <c r="P453">
        <v>20568</v>
      </c>
      <c r="Q453">
        <v>20263</v>
      </c>
      <c r="R453">
        <v>19239</v>
      </c>
      <c r="S453">
        <v>18991</v>
      </c>
      <c r="T453">
        <v>19116</v>
      </c>
      <c r="U453">
        <v>19290</v>
      </c>
      <c r="V453" s="1" t="s">
        <v>2665</v>
      </c>
      <c r="W453" s="1" t="s">
        <v>2551</v>
      </c>
      <c r="X453" s="5" t="s">
        <v>2671</v>
      </c>
      <c r="Y453" s="5" t="s">
        <v>2553</v>
      </c>
      <c r="Z453" s="5" t="s">
        <v>13</v>
      </c>
      <c r="AA453" s="5"/>
    </row>
    <row r="454" spans="1:27" ht="12" customHeight="1" x14ac:dyDescent="0.15">
      <c r="A454" s="1" t="s">
        <v>145</v>
      </c>
      <c r="B454" s="1" t="s">
        <v>61</v>
      </c>
      <c r="C454" s="1" t="s">
        <v>9</v>
      </c>
      <c r="D454" s="1" t="s">
        <v>2440</v>
      </c>
      <c r="E454" s="1" t="s">
        <v>151</v>
      </c>
      <c r="F454" s="1" t="s">
        <v>153</v>
      </c>
      <c r="G454" s="1" t="s">
        <v>12</v>
      </c>
      <c r="H454" s="1" t="s">
        <v>13</v>
      </c>
      <c r="I454">
        <v>6935</v>
      </c>
      <c r="J454">
        <v>5329</v>
      </c>
      <c r="K454">
        <v>6010</v>
      </c>
      <c r="L454">
        <v>6353</v>
      </c>
      <c r="M454">
        <v>6348</v>
      </c>
      <c r="N454">
        <v>5818</v>
      </c>
      <c r="O454">
        <v>5620</v>
      </c>
      <c r="P454">
        <v>5343</v>
      </c>
      <c r="Q454">
        <v>5182</v>
      </c>
      <c r="R454">
        <v>4726</v>
      </c>
      <c r="S454">
        <v>4150</v>
      </c>
      <c r="T454">
        <v>3578</v>
      </c>
      <c r="U454">
        <v>4539</v>
      </c>
      <c r="V454" s="1" t="s">
        <v>2665</v>
      </c>
      <c r="W454" s="1" t="s">
        <v>2551</v>
      </c>
      <c r="X454" s="5" t="s">
        <v>2672</v>
      </c>
      <c r="Y454" s="5" t="s">
        <v>2553</v>
      </c>
      <c r="Z454" s="5" t="s">
        <v>13</v>
      </c>
      <c r="AA454" s="5"/>
    </row>
    <row r="455" spans="1:27" ht="12" customHeight="1" x14ac:dyDescent="0.15">
      <c r="A455" s="1" t="s">
        <v>145</v>
      </c>
      <c r="B455" s="1" t="s">
        <v>154</v>
      </c>
      <c r="C455" s="1" t="s">
        <v>9</v>
      </c>
      <c r="D455" s="1" t="s">
        <v>2440</v>
      </c>
      <c r="E455" s="1" t="s">
        <v>151</v>
      </c>
      <c r="F455" s="1" t="s">
        <v>155</v>
      </c>
      <c r="G455" s="1" t="s">
        <v>12</v>
      </c>
      <c r="H455" s="1" t="s">
        <v>13</v>
      </c>
      <c r="I455">
        <v>228131</v>
      </c>
      <c r="J455">
        <v>219518</v>
      </c>
      <c r="K455">
        <v>195474</v>
      </c>
      <c r="L455">
        <v>223660</v>
      </c>
      <c r="M455">
        <v>206414</v>
      </c>
      <c r="N455">
        <v>199708</v>
      </c>
      <c r="O455">
        <v>205676</v>
      </c>
      <c r="P455">
        <v>210428</v>
      </c>
      <c r="Q455">
        <v>212670</v>
      </c>
      <c r="R455">
        <v>188775</v>
      </c>
      <c r="S455">
        <v>176020</v>
      </c>
      <c r="T455">
        <v>191730</v>
      </c>
      <c r="U455">
        <v>206198</v>
      </c>
      <c r="V455" s="1" t="s">
        <v>2665</v>
      </c>
      <c r="W455" s="1" t="s">
        <v>2551</v>
      </c>
      <c r="X455" s="5" t="s">
        <v>2673</v>
      </c>
      <c r="Y455" s="5" t="s">
        <v>2553</v>
      </c>
      <c r="Z455" s="5" t="s">
        <v>13</v>
      </c>
      <c r="AA455" s="5"/>
    </row>
    <row r="456" spans="1:27" ht="12" customHeight="1" x14ac:dyDescent="0.15">
      <c r="A456" s="1" t="s">
        <v>145</v>
      </c>
      <c r="B456" s="1" t="s">
        <v>156</v>
      </c>
      <c r="C456" s="1" t="s">
        <v>9</v>
      </c>
      <c r="D456" s="1" t="s">
        <v>2440</v>
      </c>
      <c r="E456" s="1" t="s">
        <v>151</v>
      </c>
      <c r="F456" s="1" t="s">
        <v>157</v>
      </c>
      <c r="G456" s="1" t="s">
        <v>12</v>
      </c>
      <c r="H456" s="1" t="s">
        <v>13</v>
      </c>
      <c r="I456">
        <v>63595</v>
      </c>
      <c r="J456">
        <v>53305</v>
      </c>
      <c r="K456">
        <v>50182</v>
      </c>
      <c r="L456">
        <v>58804</v>
      </c>
      <c r="M456">
        <v>50407</v>
      </c>
      <c r="N456">
        <v>49592</v>
      </c>
      <c r="O456">
        <v>55559</v>
      </c>
      <c r="P456">
        <v>73384</v>
      </c>
      <c r="Q456">
        <v>56665</v>
      </c>
      <c r="R456">
        <v>52632</v>
      </c>
      <c r="S456">
        <v>44367</v>
      </c>
      <c r="T456">
        <v>46207</v>
      </c>
      <c r="U456">
        <v>52889</v>
      </c>
      <c r="V456" s="1" t="s">
        <v>2665</v>
      </c>
      <c r="W456" s="1" t="s">
        <v>2551</v>
      </c>
      <c r="X456" s="5" t="s">
        <v>2674</v>
      </c>
      <c r="Y456" s="5" t="s">
        <v>2553</v>
      </c>
      <c r="Z456" s="5" t="s">
        <v>13</v>
      </c>
      <c r="AA456" s="5"/>
    </row>
    <row r="457" spans="1:27" ht="12" customHeight="1" x14ac:dyDescent="0.15">
      <c r="A457" s="1" t="s">
        <v>145</v>
      </c>
      <c r="B457" s="1" t="s">
        <v>70</v>
      </c>
      <c r="C457" s="1" t="s">
        <v>9</v>
      </c>
      <c r="D457" s="1" t="s">
        <v>2440</v>
      </c>
      <c r="E457" s="1" t="s">
        <v>158</v>
      </c>
      <c r="F457" s="1" t="s">
        <v>159</v>
      </c>
      <c r="G457" s="1" t="s">
        <v>18</v>
      </c>
      <c r="H457" s="1" t="s">
        <v>13</v>
      </c>
      <c r="I457">
        <v>13087</v>
      </c>
      <c r="J457">
        <v>8995</v>
      </c>
      <c r="K457">
        <v>16707</v>
      </c>
      <c r="L457">
        <v>13657</v>
      </c>
      <c r="M457">
        <v>11066</v>
      </c>
      <c r="N457">
        <v>13644</v>
      </c>
      <c r="O457">
        <v>8913</v>
      </c>
      <c r="P457">
        <v>15170</v>
      </c>
      <c r="Q457">
        <v>13879</v>
      </c>
      <c r="R457">
        <v>9553</v>
      </c>
      <c r="S457">
        <v>10176</v>
      </c>
      <c r="T457">
        <v>7816</v>
      </c>
      <c r="U457">
        <v>12581</v>
      </c>
      <c r="V457" s="1" t="s">
        <v>2665</v>
      </c>
      <c r="W457" s="1" t="s">
        <v>2592</v>
      </c>
      <c r="X457" s="5" t="s">
        <v>2675</v>
      </c>
      <c r="Y457" s="5" t="s">
        <v>2562</v>
      </c>
      <c r="Z457" s="5" t="s">
        <v>13</v>
      </c>
      <c r="AA457" s="5"/>
    </row>
    <row r="458" spans="1:27" ht="12" customHeight="1" x14ac:dyDescent="0.15">
      <c r="A458" s="1" t="s">
        <v>145</v>
      </c>
      <c r="B458" s="1" t="s">
        <v>70</v>
      </c>
      <c r="C458" s="1" t="s">
        <v>15</v>
      </c>
      <c r="D458" s="1" t="s">
        <v>2440</v>
      </c>
      <c r="E458" s="1" t="s">
        <v>158</v>
      </c>
      <c r="F458" s="1" t="s">
        <v>159</v>
      </c>
      <c r="G458" s="1" t="s">
        <v>24</v>
      </c>
      <c r="H458" s="1" t="s">
        <v>13</v>
      </c>
      <c r="I458">
        <v>20087</v>
      </c>
      <c r="J458">
        <v>22643</v>
      </c>
      <c r="K458">
        <v>26594</v>
      </c>
      <c r="L458">
        <v>22395</v>
      </c>
      <c r="M458">
        <v>23705</v>
      </c>
      <c r="N458">
        <v>21789</v>
      </c>
      <c r="O458">
        <v>15693</v>
      </c>
      <c r="P458">
        <v>21857</v>
      </c>
      <c r="Q458">
        <v>18448</v>
      </c>
      <c r="R458">
        <v>17432</v>
      </c>
      <c r="S458">
        <v>17837</v>
      </c>
      <c r="T458">
        <v>17607</v>
      </c>
      <c r="U458">
        <v>17113</v>
      </c>
      <c r="V458" s="1" t="s">
        <v>2665</v>
      </c>
      <c r="W458" s="1" t="s">
        <v>2592</v>
      </c>
      <c r="X458" s="5" t="s">
        <v>2676</v>
      </c>
      <c r="Y458" s="5" t="s">
        <v>2559</v>
      </c>
      <c r="Z458" s="5" t="s">
        <v>13</v>
      </c>
      <c r="AA458" s="5"/>
    </row>
    <row r="459" spans="1:27" ht="12" customHeight="1" x14ac:dyDescent="0.15">
      <c r="A459" s="1" t="s">
        <v>145</v>
      </c>
      <c r="B459" s="1" t="s">
        <v>78</v>
      </c>
      <c r="C459" s="1" t="s">
        <v>9</v>
      </c>
      <c r="D459" s="1" t="s">
        <v>2440</v>
      </c>
      <c r="E459" s="1" t="s">
        <v>158</v>
      </c>
      <c r="F459" s="1" t="s">
        <v>160</v>
      </c>
      <c r="G459" s="1" t="s">
        <v>18</v>
      </c>
      <c r="H459" s="1" t="s">
        <v>13</v>
      </c>
      <c r="I459">
        <v>26568</v>
      </c>
      <c r="J459">
        <v>25022</v>
      </c>
      <c r="K459">
        <v>24635</v>
      </c>
      <c r="L459">
        <v>25934</v>
      </c>
      <c r="M459">
        <v>21077</v>
      </c>
      <c r="N459">
        <v>22646</v>
      </c>
      <c r="O459">
        <v>24763</v>
      </c>
      <c r="P459">
        <v>27100</v>
      </c>
      <c r="Q459">
        <v>25933</v>
      </c>
      <c r="R459">
        <v>22274</v>
      </c>
      <c r="S459">
        <v>18467</v>
      </c>
      <c r="T459">
        <v>17906</v>
      </c>
      <c r="U459">
        <v>19554</v>
      </c>
      <c r="V459" s="1" t="s">
        <v>2665</v>
      </c>
      <c r="W459" s="1" t="s">
        <v>2592</v>
      </c>
      <c r="X459" s="5" t="s">
        <v>2677</v>
      </c>
      <c r="Y459" s="5" t="s">
        <v>2562</v>
      </c>
      <c r="Z459" s="5" t="s">
        <v>13</v>
      </c>
      <c r="AA459" s="5"/>
    </row>
    <row r="460" spans="1:27" ht="12" customHeight="1" x14ac:dyDescent="0.15">
      <c r="A460" s="1" t="s">
        <v>145</v>
      </c>
      <c r="B460" s="1" t="s">
        <v>78</v>
      </c>
      <c r="C460" s="1" t="s">
        <v>15</v>
      </c>
      <c r="D460" s="1" t="s">
        <v>2440</v>
      </c>
      <c r="E460" s="1" t="s">
        <v>158</v>
      </c>
      <c r="F460" s="1" t="s">
        <v>160</v>
      </c>
      <c r="G460" s="1" t="s">
        <v>24</v>
      </c>
      <c r="H460" s="1" t="s">
        <v>13</v>
      </c>
      <c r="I460">
        <v>10247</v>
      </c>
      <c r="J460">
        <v>10639</v>
      </c>
      <c r="K460">
        <v>12349</v>
      </c>
      <c r="L460">
        <v>11258</v>
      </c>
      <c r="M460">
        <v>12520</v>
      </c>
      <c r="N460">
        <v>13313</v>
      </c>
      <c r="O460">
        <v>12311</v>
      </c>
      <c r="P460">
        <v>13696</v>
      </c>
      <c r="Q460">
        <v>14646</v>
      </c>
      <c r="R460">
        <v>14174</v>
      </c>
      <c r="S460">
        <v>13627</v>
      </c>
      <c r="T460">
        <v>14131</v>
      </c>
      <c r="U460">
        <v>13785</v>
      </c>
      <c r="V460" s="1" t="s">
        <v>2665</v>
      </c>
      <c r="W460" s="1" t="s">
        <v>2592</v>
      </c>
      <c r="X460" s="5" t="s">
        <v>2677</v>
      </c>
      <c r="Y460" s="5" t="s">
        <v>2559</v>
      </c>
      <c r="Z460" s="5" t="s">
        <v>13</v>
      </c>
      <c r="AA460" s="5"/>
    </row>
    <row r="461" spans="1:27" ht="12" customHeight="1" x14ac:dyDescent="0.15">
      <c r="A461" s="1" t="s">
        <v>145</v>
      </c>
      <c r="B461" s="1" t="s">
        <v>80</v>
      </c>
      <c r="C461" s="1" t="s">
        <v>9</v>
      </c>
      <c r="D461" s="1" t="s">
        <v>2440</v>
      </c>
      <c r="E461" s="1" t="s">
        <v>158</v>
      </c>
      <c r="F461" s="1" t="s">
        <v>161</v>
      </c>
      <c r="G461" s="1" t="s">
        <v>18</v>
      </c>
      <c r="H461" s="1" t="s">
        <v>13</v>
      </c>
      <c r="I461">
        <v>0</v>
      </c>
      <c r="J461">
        <v>0</v>
      </c>
      <c r="K461">
        <v>0</v>
      </c>
      <c r="L461">
        <v>0</v>
      </c>
      <c r="M461">
        <v>0</v>
      </c>
      <c r="N461">
        <v>0</v>
      </c>
      <c r="O461">
        <v>0</v>
      </c>
      <c r="P461">
        <v>0</v>
      </c>
      <c r="Q461">
        <v>0</v>
      </c>
      <c r="R461">
        <v>0</v>
      </c>
      <c r="S461">
        <v>0</v>
      </c>
      <c r="T461">
        <v>0</v>
      </c>
      <c r="U461">
        <v>0</v>
      </c>
      <c r="V461" s="1" t="s">
        <v>2665</v>
      </c>
      <c r="W461" s="1" t="s">
        <v>2592</v>
      </c>
      <c r="X461" s="5" t="s">
        <v>2678</v>
      </c>
      <c r="Y461" s="5" t="s">
        <v>2562</v>
      </c>
      <c r="Z461" s="5" t="s">
        <v>13</v>
      </c>
      <c r="AA461" s="5"/>
    </row>
    <row r="462" spans="1:27" ht="12" customHeight="1" x14ac:dyDescent="0.15">
      <c r="A462" s="1" t="s">
        <v>145</v>
      </c>
      <c r="B462" s="1" t="s">
        <v>80</v>
      </c>
      <c r="C462" s="1" t="s">
        <v>15</v>
      </c>
      <c r="D462" s="1" t="s">
        <v>2440</v>
      </c>
      <c r="E462" s="1" t="s">
        <v>158</v>
      </c>
      <c r="F462" s="1" t="s">
        <v>161</v>
      </c>
      <c r="G462" s="1" t="s">
        <v>24</v>
      </c>
      <c r="H462" s="1" t="s">
        <v>13</v>
      </c>
      <c r="I462">
        <v>0</v>
      </c>
      <c r="J462">
        <v>0</v>
      </c>
      <c r="K462">
        <v>0</v>
      </c>
      <c r="L462">
        <v>0</v>
      </c>
      <c r="M462">
        <v>0</v>
      </c>
      <c r="N462">
        <v>0</v>
      </c>
      <c r="O462">
        <v>0</v>
      </c>
      <c r="P462">
        <v>0</v>
      </c>
      <c r="Q462">
        <v>0</v>
      </c>
      <c r="R462">
        <v>0</v>
      </c>
      <c r="S462">
        <v>0</v>
      </c>
      <c r="T462">
        <v>0</v>
      </c>
      <c r="U462">
        <v>0</v>
      </c>
      <c r="V462" s="1" t="s">
        <v>2665</v>
      </c>
      <c r="W462" s="1" t="s">
        <v>2592</v>
      </c>
      <c r="X462" s="5" t="s">
        <v>2678</v>
      </c>
      <c r="Y462" s="5" t="s">
        <v>2559</v>
      </c>
      <c r="Z462" s="5" t="s">
        <v>13</v>
      </c>
      <c r="AA462" s="5"/>
    </row>
    <row r="463" spans="1:27" ht="12" customHeight="1" x14ac:dyDescent="0.15">
      <c r="A463" s="1" t="s">
        <v>145</v>
      </c>
      <c r="B463" s="1" t="s">
        <v>162</v>
      </c>
      <c r="C463" s="1" t="s">
        <v>9</v>
      </c>
      <c r="D463" s="1" t="s">
        <v>2440</v>
      </c>
      <c r="E463" s="1" t="s">
        <v>158</v>
      </c>
      <c r="F463" s="1" t="s">
        <v>163</v>
      </c>
      <c r="G463" s="1" t="s">
        <v>18</v>
      </c>
      <c r="H463" s="1" t="s">
        <v>13</v>
      </c>
      <c r="I463">
        <v>225628</v>
      </c>
      <c r="J463">
        <v>204216</v>
      </c>
      <c r="K463">
        <v>187540</v>
      </c>
      <c r="L463">
        <v>215379</v>
      </c>
      <c r="M463">
        <v>200604</v>
      </c>
      <c r="N463">
        <v>194047</v>
      </c>
      <c r="O463">
        <v>204107</v>
      </c>
      <c r="P463">
        <v>209569</v>
      </c>
      <c r="Q463">
        <v>205747</v>
      </c>
      <c r="R463">
        <v>184176</v>
      </c>
      <c r="S463">
        <v>178140</v>
      </c>
      <c r="T463">
        <v>189781</v>
      </c>
      <c r="U463">
        <v>195058</v>
      </c>
      <c r="V463" s="1" t="s">
        <v>2665</v>
      </c>
      <c r="W463" s="1" t="s">
        <v>2592</v>
      </c>
      <c r="X463" s="5" t="s">
        <v>2679</v>
      </c>
      <c r="Y463" s="5" t="s">
        <v>2562</v>
      </c>
      <c r="Z463" s="5" t="s">
        <v>13</v>
      </c>
      <c r="AA463" s="5"/>
    </row>
    <row r="464" spans="1:27" ht="12" customHeight="1" x14ac:dyDescent="0.15">
      <c r="A464" s="1" t="s">
        <v>145</v>
      </c>
      <c r="B464" s="1" t="s">
        <v>162</v>
      </c>
      <c r="C464" s="1" t="s">
        <v>15</v>
      </c>
      <c r="D464" s="1" t="s">
        <v>2440</v>
      </c>
      <c r="E464" s="1" t="s">
        <v>158</v>
      </c>
      <c r="F464" s="1" t="s">
        <v>163</v>
      </c>
      <c r="G464" s="1" t="s">
        <v>24</v>
      </c>
      <c r="H464" s="1" t="s">
        <v>13</v>
      </c>
      <c r="I464">
        <v>191731</v>
      </c>
      <c r="J464">
        <v>191155</v>
      </c>
      <c r="K464">
        <v>188500</v>
      </c>
      <c r="L464">
        <v>201555</v>
      </c>
      <c r="M464">
        <v>193792</v>
      </c>
      <c r="N464">
        <v>211691</v>
      </c>
      <c r="O464">
        <v>211087</v>
      </c>
      <c r="P464">
        <v>216976</v>
      </c>
      <c r="Q464">
        <v>221361</v>
      </c>
      <c r="R464">
        <v>229723</v>
      </c>
      <c r="S464">
        <v>226657</v>
      </c>
      <c r="T464">
        <v>222393</v>
      </c>
      <c r="U464">
        <v>228736</v>
      </c>
      <c r="V464" s="1" t="s">
        <v>2665</v>
      </c>
      <c r="W464" s="1" t="s">
        <v>2592</v>
      </c>
      <c r="X464" s="5" t="s">
        <v>2679</v>
      </c>
      <c r="Y464" s="5" t="s">
        <v>2559</v>
      </c>
      <c r="Z464" s="5" t="s">
        <v>13</v>
      </c>
      <c r="AA464" s="5"/>
    </row>
    <row r="465" spans="1:27" ht="12" customHeight="1" x14ac:dyDescent="0.15">
      <c r="A465" s="1" t="s">
        <v>145</v>
      </c>
      <c r="B465" s="1" t="s">
        <v>164</v>
      </c>
      <c r="C465" s="1" t="s">
        <v>9</v>
      </c>
      <c r="D465" s="1" t="s">
        <v>2440</v>
      </c>
      <c r="E465" s="1" t="s">
        <v>158</v>
      </c>
      <c r="F465" s="1" t="s">
        <v>165</v>
      </c>
      <c r="G465" s="1" t="s">
        <v>18</v>
      </c>
      <c r="H465" s="1" t="s">
        <v>13</v>
      </c>
      <c r="I465">
        <v>855</v>
      </c>
      <c r="J465">
        <v>751</v>
      </c>
      <c r="K465">
        <v>673</v>
      </c>
      <c r="L465">
        <v>847</v>
      </c>
      <c r="M465">
        <v>668</v>
      </c>
      <c r="N465">
        <v>637</v>
      </c>
      <c r="O465">
        <v>770</v>
      </c>
      <c r="P465">
        <v>746</v>
      </c>
      <c r="Q465">
        <v>722</v>
      </c>
      <c r="R465">
        <v>690</v>
      </c>
      <c r="S465">
        <v>528</v>
      </c>
      <c r="T465">
        <v>654</v>
      </c>
      <c r="U465">
        <v>801</v>
      </c>
      <c r="V465" s="1" t="s">
        <v>2665</v>
      </c>
      <c r="W465" s="1" t="s">
        <v>2592</v>
      </c>
      <c r="X465" s="5" t="s">
        <v>2680</v>
      </c>
      <c r="Y465" s="5" t="s">
        <v>2562</v>
      </c>
      <c r="Z465" s="5" t="s">
        <v>13</v>
      </c>
      <c r="AA465" s="5"/>
    </row>
    <row r="466" spans="1:27" ht="12" customHeight="1" x14ac:dyDescent="0.15">
      <c r="A466" s="1" t="s">
        <v>145</v>
      </c>
      <c r="B466" s="1" t="s">
        <v>164</v>
      </c>
      <c r="C466" s="1" t="s">
        <v>15</v>
      </c>
      <c r="D466" s="1" t="s">
        <v>2440</v>
      </c>
      <c r="E466" s="1" t="s">
        <v>158</v>
      </c>
      <c r="F466" s="1" t="s">
        <v>165</v>
      </c>
      <c r="G466" s="1" t="s">
        <v>24</v>
      </c>
      <c r="H466" s="1" t="s">
        <v>13</v>
      </c>
      <c r="I466">
        <v>477</v>
      </c>
      <c r="J466">
        <v>459</v>
      </c>
      <c r="K466">
        <v>589</v>
      </c>
      <c r="L466">
        <v>503</v>
      </c>
      <c r="M466">
        <v>454</v>
      </c>
      <c r="N466">
        <v>480</v>
      </c>
      <c r="O466">
        <v>426</v>
      </c>
      <c r="P466">
        <v>470</v>
      </c>
      <c r="Q466">
        <v>461</v>
      </c>
      <c r="R466">
        <v>436</v>
      </c>
      <c r="S466">
        <v>355</v>
      </c>
      <c r="T466">
        <v>424</v>
      </c>
      <c r="U466">
        <v>351</v>
      </c>
      <c r="V466" s="1" t="s">
        <v>2665</v>
      </c>
      <c r="W466" s="1" t="s">
        <v>2592</v>
      </c>
      <c r="X466" s="5" t="s">
        <v>2680</v>
      </c>
      <c r="Y466" s="5" t="s">
        <v>2559</v>
      </c>
      <c r="Z466" s="5" t="s">
        <v>13</v>
      </c>
      <c r="AA466" s="5"/>
    </row>
    <row r="467" spans="1:27" ht="12" customHeight="1" x14ac:dyDescent="0.15">
      <c r="A467" s="1" t="s">
        <v>145</v>
      </c>
      <c r="B467" s="1" t="s">
        <v>166</v>
      </c>
      <c r="C467" s="1" t="s">
        <v>9</v>
      </c>
      <c r="D467" s="1" t="s">
        <v>2440</v>
      </c>
      <c r="E467" s="1" t="s">
        <v>158</v>
      </c>
      <c r="F467" s="1" t="s">
        <v>167</v>
      </c>
      <c r="G467" s="1" t="s">
        <v>18</v>
      </c>
      <c r="H467" s="1" t="s">
        <v>13</v>
      </c>
      <c r="I467">
        <v>17503</v>
      </c>
      <c r="J467">
        <v>17016</v>
      </c>
      <c r="K467">
        <v>14382</v>
      </c>
      <c r="L467">
        <v>16309</v>
      </c>
      <c r="M467">
        <v>13831</v>
      </c>
      <c r="N467">
        <v>13145</v>
      </c>
      <c r="O467">
        <v>14262</v>
      </c>
      <c r="P467">
        <v>13908</v>
      </c>
      <c r="Q467">
        <v>15721</v>
      </c>
      <c r="R467">
        <v>13187</v>
      </c>
      <c r="S467">
        <v>13199</v>
      </c>
      <c r="T467">
        <v>13569</v>
      </c>
      <c r="U467">
        <v>15016</v>
      </c>
      <c r="V467" s="1" t="s">
        <v>2665</v>
      </c>
      <c r="W467" s="1" t="s">
        <v>2592</v>
      </c>
      <c r="X467" s="5" t="s">
        <v>2681</v>
      </c>
      <c r="Y467" s="5" t="s">
        <v>2562</v>
      </c>
      <c r="Z467" s="5" t="s">
        <v>13</v>
      </c>
      <c r="AA467" s="5"/>
    </row>
    <row r="468" spans="1:27" ht="12" customHeight="1" x14ac:dyDescent="0.15">
      <c r="A468" s="1" t="s">
        <v>145</v>
      </c>
      <c r="B468" s="1" t="s">
        <v>166</v>
      </c>
      <c r="C468" s="1" t="s">
        <v>15</v>
      </c>
      <c r="D468" s="1" t="s">
        <v>2440</v>
      </c>
      <c r="E468" s="1" t="s">
        <v>158</v>
      </c>
      <c r="F468" s="1" t="s">
        <v>167</v>
      </c>
      <c r="G468" s="1" t="s">
        <v>24</v>
      </c>
      <c r="H468" s="1" t="s">
        <v>13</v>
      </c>
      <c r="I468">
        <v>17792</v>
      </c>
      <c r="J468">
        <v>18258</v>
      </c>
      <c r="K468">
        <v>19597</v>
      </c>
      <c r="L468">
        <v>17134</v>
      </c>
      <c r="M468">
        <v>17797</v>
      </c>
      <c r="N468">
        <v>17335</v>
      </c>
      <c r="O468">
        <v>18663</v>
      </c>
      <c r="P468">
        <v>19771</v>
      </c>
      <c r="Q468">
        <v>18115</v>
      </c>
      <c r="R468">
        <v>19090</v>
      </c>
      <c r="S468">
        <v>18258</v>
      </c>
      <c r="T468">
        <v>18141</v>
      </c>
      <c r="U468">
        <v>17119</v>
      </c>
      <c r="V468" s="1" t="s">
        <v>2665</v>
      </c>
      <c r="W468" s="1" t="s">
        <v>2592</v>
      </c>
      <c r="X468" s="5" t="s">
        <v>2681</v>
      </c>
      <c r="Y468" s="5" t="s">
        <v>2559</v>
      </c>
      <c r="Z468" s="5" t="s">
        <v>13</v>
      </c>
      <c r="AA468" s="5"/>
    </row>
    <row r="469" spans="1:27" ht="12" customHeight="1" x14ac:dyDescent="0.15">
      <c r="A469" s="1" t="s">
        <v>145</v>
      </c>
      <c r="B469" s="1" t="s">
        <v>168</v>
      </c>
      <c r="C469" s="1" t="s">
        <v>9</v>
      </c>
      <c r="D469" s="1" t="s">
        <v>2440</v>
      </c>
      <c r="E469" s="1" t="s">
        <v>158</v>
      </c>
      <c r="F469" s="1" t="s">
        <v>169</v>
      </c>
      <c r="G469" s="1" t="s">
        <v>18</v>
      </c>
      <c r="H469" s="1" t="s">
        <v>13</v>
      </c>
      <c r="I469">
        <v>15600</v>
      </c>
      <c r="J469">
        <v>12854</v>
      </c>
      <c r="K469">
        <v>11005</v>
      </c>
      <c r="L469">
        <v>13946</v>
      </c>
      <c r="M469">
        <v>8822</v>
      </c>
      <c r="N469">
        <v>14895</v>
      </c>
      <c r="O469">
        <v>17456</v>
      </c>
      <c r="P469">
        <v>15770</v>
      </c>
      <c r="Q469">
        <v>17892</v>
      </c>
      <c r="R469">
        <v>16143</v>
      </c>
      <c r="S469">
        <v>16573</v>
      </c>
      <c r="T469">
        <v>14817</v>
      </c>
      <c r="U469">
        <v>18442</v>
      </c>
      <c r="V469" s="1" t="s">
        <v>2665</v>
      </c>
      <c r="W469" s="1" t="s">
        <v>2592</v>
      </c>
      <c r="X469" s="5" t="s">
        <v>2682</v>
      </c>
      <c r="Y469" s="5" t="s">
        <v>2562</v>
      </c>
      <c r="Z469" s="5" t="s">
        <v>13</v>
      </c>
      <c r="AA469" s="5"/>
    </row>
    <row r="470" spans="1:27" ht="12" customHeight="1" x14ac:dyDescent="0.15">
      <c r="A470" s="1" t="s">
        <v>145</v>
      </c>
      <c r="B470" s="1" t="s">
        <v>168</v>
      </c>
      <c r="C470" s="1" t="s">
        <v>15</v>
      </c>
      <c r="D470" s="1" t="s">
        <v>2440</v>
      </c>
      <c r="E470" s="1" t="s">
        <v>158</v>
      </c>
      <c r="F470" s="1" t="s">
        <v>169</v>
      </c>
      <c r="G470" s="1" t="s">
        <v>24</v>
      </c>
      <c r="H470" s="1" t="s">
        <v>13</v>
      </c>
      <c r="I470">
        <v>27737</v>
      </c>
      <c r="J470">
        <v>29684</v>
      </c>
      <c r="K470">
        <v>24858</v>
      </c>
      <c r="L470">
        <v>26384</v>
      </c>
      <c r="M470">
        <v>25006</v>
      </c>
      <c r="N470">
        <v>27014</v>
      </c>
      <c r="O470">
        <v>32184</v>
      </c>
      <c r="P470">
        <v>28192</v>
      </c>
      <c r="Q470">
        <v>29755</v>
      </c>
      <c r="R470">
        <v>35197</v>
      </c>
      <c r="S470">
        <v>32686</v>
      </c>
      <c r="T470">
        <v>35514</v>
      </c>
      <c r="U470">
        <v>30837</v>
      </c>
      <c r="V470" s="1" t="s">
        <v>2665</v>
      </c>
      <c r="W470" s="1" t="s">
        <v>2592</v>
      </c>
      <c r="X470" s="5" t="s">
        <v>2683</v>
      </c>
      <c r="Y470" s="5" t="s">
        <v>2559</v>
      </c>
      <c r="Z470" s="5" t="s">
        <v>13</v>
      </c>
      <c r="AA470" s="5"/>
    </row>
    <row r="471" spans="1:27" ht="12" customHeight="1" x14ac:dyDescent="0.15">
      <c r="A471" s="1" t="s">
        <v>145</v>
      </c>
      <c r="B471" s="1" t="s">
        <v>170</v>
      </c>
      <c r="C471" s="1" t="s">
        <v>9</v>
      </c>
      <c r="D471" s="1" t="s">
        <v>2440</v>
      </c>
      <c r="E471" s="1" t="s">
        <v>158</v>
      </c>
      <c r="F471" s="1" t="s">
        <v>171</v>
      </c>
      <c r="G471" s="1" t="s">
        <v>18</v>
      </c>
      <c r="H471" s="1" t="s">
        <v>13</v>
      </c>
      <c r="I471">
        <v>559</v>
      </c>
      <c r="J471">
        <v>444</v>
      </c>
      <c r="K471">
        <v>447</v>
      </c>
      <c r="L471">
        <v>592</v>
      </c>
      <c r="M471">
        <v>457</v>
      </c>
      <c r="N471">
        <v>407</v>
      </c>
      <c r="O471">
        <v>565</v>
      </c>
      <c r="P471">
        <v>530</v>
      </c>
      <c r="Q471">
        <v>434</v>
      </c>
      <c r="R471">
        <v>530</v>
      </c>
      <c r="S471">
        <v>372</v>
      </c>
      <c r="T471">
        <v>352</v>
      </c>
      <c r="U471">
        <v>421</v>
      </c>
      <c r="V471" s="1" t="s">
        <v>2665</v>
      </c>
      <c r="W471" s="1" t="s">
        <v>2592</v>
      </c>
      <c r="X471" s="5" t="s">
        <v>2684</v>
      </c>
      <c r="Y471" s="5" t="s">
        <v>2562</v>
      </c>
      <c r="Z471" s="5" t="s">
        <v>13</v>
      </c>
      <c r="AA471" s="5"/>
    </row>
    <row r="472" spans="1:27" ht="12" customHeight="1" x14ac:dyDescent="0.15">
      <c r="A472" s="1" t="s">
        <v>145</v>
      </c>
      <c r="B472" s="1" t="s">
        <v>170</v>
      </c>
      <c r="C472" s="1" t="s">
        <v>15</v>
      </c>
      <c r="D472" s="1" t="s">
        <v>2440</v>
      </c>
      <c r="E472" s="1" t="s">
        <v>158</v>
      </c>
      <c r="F472" s="1" t="s">
        <v>171</v>
      </c>
      <c r="G472" s="1" t="s">
        <v>24</v>
      </c>
      <c r="H472" s="1" t="s">
        <v>13</v>
      </c>
      <c r="I472">
        <v>166</v>
      </c>
      <c r="J472">
        <v>196</v>
      </c>
      <c r="K472">
        <v>252</v>
      </c>
      <c r="L472">
        <v>196</v>
      </c>
      <c r="M472">
        <v>155</v>
      </c>
      <c r="N472">
        <v>210</v>
      </c>
      <c r="O472">
        <v>273</v>
      </c>
      <c r="P472">
        <v>316</v>
      </c>
      <c r="Q472">
        <v>282</v>
      </c>
      <c r="R472">
        <v>195</v>
      </c>
      <c r="S472">
        <v>168</v>
      </c>
      <c r="T472">
        <v>196</v>
      </c>
      <c r="U472">
        <v>173</v>
      </c>
      <c r="V472" s="1" t="s">
        <v>2665</v>
      </c>
      <c r="W472" s="1" t="s">
        <v>2592</v>
      </c>
      <c r="X472" s="5" t="s">
        <v>2685</v>
      </c>
      <c r="Y472" s="5" t="s">
        <v>2559</v>
      </c>
      <c r="Z472" s="5" t="s">
        <v>13</v>
      </c>
      <c r="AA472" s="5"/>
    </row>
    <row r="473" spans="1:27" ht="12" customHeight="1" x14ac:dyDescent="0.15">
      <c r="A473" s="1" t="s">
        <v>145</v>
      </c>
      <c r="B473" s="1" t="s">
        <v>172</v>
      </c>
      <c r="C473" s="1" t="s">
        <v>9</v>
      </c>
      <c r="D473" s="1" t="s">
        <v>2440</v>
      </c>
      <c r="E473" s="1" t="s">
        <v>158</v>
      </c>
      <c r="F473" s="1" t="s">
        <v>173</v>
      </c>
      <c r="G473" s="1" t="s">
        <v>18</v>
      </c>
      <c r="H473" s="1" t="s">
        <v>13</v>
      </c>
      <c r="I473">
        <v>22514</v>
      </c>
      <c r="J473">
        <v>13238</v>
      </c>
      <c r="K473">
        <v>12102</v>
      </c>
      <c r="L473">
        <v>13924</v>
      </c>
      <c r="M473">
        <v>12554</v>
      </c>
      <c r="N473">
        <v>13277</v>
      </c>
      <c r="O473">
        <v>16079</v>
      </c>
      <c r="P473">
        <v>11439</v>
      </c>
      <c r="Q473">
        <v>14672</v>
      </c>
      <c r="R473">
        <v>15756</v>
      </c>
      <c r="S473">
        <v>12283</v>
      </c>
      <c r="T473">
        <v>13031</v>
      </c>
      <c r="U473">
        <v>14883</v>
      </c>
      <c r="V473" s="1" t="s">
        <v>2665</v>
      </c>
      <c r="W473" s="1" t="s">
        <v>2592</v>
      </c>
      <c r="X473" s="5" t="s">
        <v>2686</v>
      </c>
      <c r="Y473" s="5" t="s">
        <v>2562</v>
      </c>
      <c r="Z473" s="5" t="s">
        <v>13</v>
      </c>
      <c r="AA473" s="5"/>
    </row>
    <row r="474" spans="1:27" ht="12" customHeight="1" x14ac:dyDescent="0.15">
      <c r="A474" s="1" t="s">
        <v>145</v>
      </c>
      <c r="B474" s="1" t="s">
        <v>172</v>
      </c>
      <c r="C474" s="1" t="s">
        <v>15</v>
      </c>
      <c r="D474" s="1" t="s">
        <v>2440</v>
      </c>
      <c r="E474" s="1" t="s">
        <v>158</v>
      </c>
      <c r="F474" s="1" t="s">
        <v>173</v>
      </c>
      <c r="G474" s="1" t="s">
        <v>24</v>
      </c>
      <c r="H474" s="1" t="s">
        <v>13</v>
      </c>
      <c r="I474">
        <v>21996</v>
      </c>
      <c r="J474">
        <v>23124</v>
      </c>
      <c r="K474">
        <v>25947</v>
      </c>
      <c r="L474">
        <v>25216</v>
      </c>
      <c r="M474">
        <v>22537</v>
      </c>
      <c r="N474">
        <v>22951</v>
      </c>
      <c r="O474">
        <v>21664</v>
      </c>
      <c r="P474">
        <v>23461</v>
      </c>
      <c r="Q474">
        <v>27064</v>
      </c>
      <c r="R474">
        <v>22503</v>
      </c>
      <c r="S474">
        <v>21750</v>
      </c>
      <c r="T474">
        <v>17559</v>
      </c>
      <c r="U474">
        <v>18719</v>
      </c>
      <c r="V474" s="1" t="s">
        <v>2665</v>
      </c>
      <c r="W474" s="1" t="s">
        <v>2592</v>
      </c>
      <c r="X474" s="5" t="s">
        <v>2686</v>
      </c>
      <c r="Y474" s="5" t="s">
        <v>2559</v>
      </c>
      <c r="Z474" s="5" t="s">
        <v>13</v>
      </c>
      <c r="AA474" s="5"/>
    </row>
    <row r="475" spans="1:27" ht="12" customHeight="1" x14ac:dyDescent="0.15">
      <c r="A475" s="1" t="s">
        <v>145</v>
      </c>
      <c r="B475" s="1" t="s">
        <v>82</v>
      </c>
      <c r="C475" s="1" t="s">
        <v>9</v>
      </c>
      <c r="D475" s="1" t="s">
        <v>2440</v>
      </c>
      <c r="E475" s="1" t="s">
        <v>174</v>
      </c>
      <c r="F475" s="1" t="s">
        <v>175</v>
      </c>
      <c r="G475" s="1" t="s">
        <v>18</v>
      </c>
      <c r="H475" s="1" t="s">
        <v>13</v>
      </c>
      <c r="I475">
        <v>26465</v>
      </c>
      <c r="J475">
        <v>25079</v>
      </c>
      <c r="K475">
        <v>20490</v>
      </c>
      <c r="L475">
        <v>25050</v>
      </c>
      <c r="M475">
        <v>23871</v>
      </c>
      <c r="N475">
        <v>21698</v>
      </c>
      <c r="O475">
        <v>26345</v>
      </c>
      <c r="P475">
        <v>25625</v>
      </c>
      <c r="Q475">
        <v>26347</v>
      </c>
      <c r="R475">
        <v>24498</v>
      </c>
      <c r="S475">
        <v>20586</v>
      </c>
      <c r="T475">
        <v>21809</v>
      </c>
      <c r="U475">
        <v>23853</v>
      </c>
      <c r="V475" s="1" t="s">
        <v>2665</v>
      </c>
      <c r="W475" s="1" t="s">
        <v>2592</v>
      </c>
      <c r="X475" s="5" t="s">
        <v>2687</v>
      </c>
      <c r="Y475" s="5" t="s">
        <v>2562</v>
      </c>
      <c r="Z475" s="5" t="s">
        <v>13</v>
      </c>
      <c r="AA475" s="5"/>
    </row>
    <row r="476" spans="1:27" ht="12" customHeight="1" x14ac:dyDescent="0.15">
      <c r="A476" s="1" t="s">
        <v>145</v>
      </c>
      <c r="B476" s="1" t="s">
        <v>82</v>
      </c>
      <c r="C476" s="1" t="s">
        <v>15</v>
      </c>
      <c r="D476" s="1" t="s">
        <v>2440</v>
      </c>
      <c r="E476" s="1" t="s">
        <v>174</v>
      </c>
      <c r="F476" s="1" t="s">
        <v>175</v>
      </c>
      <c r="G476" s="1" t="s">
        <v>24</v>
      </c>
      <c r="H476" s="1" t="s">
        <v>13</v>
      </c>
      <c r="I476">
        <v>17854</v>
      </c>
      <c r="J476">
        <v>17336</v>
      </c>
      <c r="K476">
        <v>18343</v>
      </c>
      <c r="L476">
        <v>18264</v>
      </c>
      <c r="M476">
        <v>18259</v>
      </c>
      <c r="N476">
        <v>19418</v>
      </c>
      <c r="O476">
        <v>18178</v>
      </c>
      <c r="P476">
        <v>17477</v>
      </c>
      <c r="Q476">
        <v>17257</v>
      </c>
      <c r="R476">
        <v>16918</v>
      </c>
      <c r="S476">
        <v>17862</v>
      </c>
      <c r="T476">
        <v>17151</v>
      </c>
      <c r="U476">
        <v>17074</v>
      </c>
      <c r="V476" s="1" t="s">
        <v>2665</v>
      </c>
      <c r="W476" s="1" t="s">
        <v>2592</v>
      </c>
      <c r="X476" s="5" t="s">
        <v>2688</v>
      </c>
      <c r="Y476" s="5" t="s">
        <v>2559</v>
      </c>
      <c r="Z476" s="5" t="s">
        <v>13</v>
      </c>
      <c r="AA476" s="5"/>
    </row>
    <row r="477" spans="1:27" ht="12" customHeight="1" x14ac:dyDescent="0.15">
      <c r="A477" s="1" t="s">
        <v>145</v>
      </c>
      <c r="B477" s="1" t="s">
        <v>84</v>
      </c>
      <c r="C477" s="1" t="s">
        <v>9</v>
      </c>
      <c r="D477" s="1" t="s">
        <v>2440</v>
      </c>
      <c r="E477" s="1" t="s">
        <v>174</v>
      </c>
      <c r="F477" s="1" t="s">
        <v>176</v>
      </c>
      <c r="G477" s="1" t="s">
        <v>18</v>
      </c>
      <c r="H477" s="1" t="s">
        <v>13</v>
      </c>
      <c r="I477">
        <v>1106</v>
      </c>
      <c r="J477">
        <v>1221</v>
      </c>
      <c r="K477">
        <v>1003</v>
      </c>
      <c r="L477">
        <v>1217</v>
      </c>
      <c r="M477">
        <v>1274</v>
      </c>
      <c r="N477">
        <v>1080</v>
      </c>
      <c r="O477">
        <v>1099</v>
      </c>
      <c r="P477">
        <v>1188</v>
      </c>
      <c r="Q477">
        <v>1194</v>
      </c>
      <c r="R477">
        <v>1101</v>
      </c>
      <c r="S477">
        <v>920</v>
      </c>
      <c r="T477">
        <v>1099</v>
      </c>
      <c r="U477">
        <v>1138</v>
      </c>
      <c r="V477" s="1" t="s">
        <v>2665</v>
      </c>
      <c r="W477" s="1" t="s">
        <v>2592</v>
      </c>
      <c r="X477" s="5" t="s">
        <v>2689</v>
      </c>
      <c r="Y477" s="5" t="s">
        <v>2562</v>
      </c>
      <c r="Z477" s="5" t="s">
        <v>13</v>
      </c>
      <c r="AA477" s="5"/>
    </row>
    <row r="478" spans="1:27" ht="12" customHeight="1" x14ac:dyDescent="0.15">
      <c r="A478" s="1" t="s">
        <v>145</v>
      </c>
      <c r="B478" s="1" t="s">
        <v>84</v>
      </c>
      <c r="C478" s="1" t="s">
        <v>15</v>
      </c>
      <c r="D478" s="1" t="s">
        <v>2440</v>
      </c>
      <c r="E478" s="1" t="s">
        <v>174</v>
      </c>
      <c r="F478" s="1" t="s">
        <v>176</v>
      </c>
      <c r="G478" s="1" t="s">
        <v>24</v>
      </c>
      <c r="H478" s="1" t="s">
        <v>13</v>
      </c>
      <c r="I478">
        <v>3992</v>
      </c>
      <c r="J478">
        <v>3928</v>
      </c>
      <c r="K478">
        <v>4123</v>
      </c>
      <c r="L478">
        <v>4108</v>
      </c>
      <c r="M478">
        <v>4212</v>
      </c>
      <c r="N478">
        <v>4263</v>
      </c>
      <c r="O478">
        <v>4321</v>
      </c>
      <c r="P478">
        <v>4403</v>
      </c>
      <c r="Q478">
        <v>4432</v>
      </c>
      <c r="R478">
        <v>4416</v>
      </c>
      <c r="S478">
        <v>4562</v>
      </c>
      <c r="T478">
        <v>4605</v>
      </c>
      <c r="U478">
        <v>4621</v>
      </c>
      <c r="V478" s="1" t="s">
        <v>2665</v>
      </c>
      <c r="W478" s="1" t="s">
        <v>2592</v>
      </c>
      <c r="X478" s="5" t="s">
        <v>2689</v>
      </c>
      <c r="Y478" s="5" t="s">
        <v>2559</v>
      </c>
      <c r="Z478" s="5" t="s">
        <v>13</v>
      </c>
      <c r="AA478" s="5"/>
    </row>
    <row r="479" spans="1:27" ht="12" customHeight="1" x14ac:dyDescent="0.15">
      <c r="A479" s="1" t="s">
        <v>177</v>
      </c>
      <c r="B479" s="1" t="s">
        <v>8</v>
      </c>
      <c r="C479" s="1" t="s">
        <v>9</v>
      </c>
      <c r="D479" s="1" t="s">
        <v>2441</v>
      </c>
      <c r="E479" s="1" t="s">
        <v>178</v>
      </c>
      <c r="F479" s="1" t="s">
        <v>179</v>
      </c>
      <c r="G479" s="1" t="s">
        <v>12</v>
      </c>
      <c r="H479" s="1" t="s">
        <v>13</v>
      </c>
      <c r="I479">
        <v>9107</v>
      </c>
      <c r="J479">
        <v>9526</v>
      </c>
      <c r="K479">
        <v>8029</v>
      </c>
      <c r="L479">
        <v>9603</v>
      </c>
      <c r="M479">
        <v>8850</v>
      </c>
      <c r="N479">
        <v>8077</v>
      </c>
      <c r="O479">
        <v>8837</v>
      </c>
      <c r="P479">
        <v>8656</v>
      </c>
      <c r="Q479">
        <v>8920</v>
      </c>
      <c r="R479">
        <v>7786</v>
      </c>
      <c r="S479">
        <v>7020</v>
      </c>
      <c r="T479">
        <v>7962</v>
      </c>
      <c r="U479">
        <v>8208</v>
      </c>
      <c r="V479" s="1" t="s">
        <v>2690</v>
      </c>
      <c r="W479" s="1" t="s">
        <v>2551</v>
      </c>
      <c r="X479" s="5" t="s">
        <v>2691</v>
      </c>
      <c r="Y479" s="5" t="s">
        <v>2553</v>
      </c>
      <c r="Z479" s="5" t="s">
        <v>13</v>
      </c>
      <c r="AA479" s="5"/>
    </row>
    <row r="480" spans="1:27" ht="12" customHeight="1" x14ac:dyDescent="0.15">
      <c r="A480" s="1" t="s">
        <v>177</v>
      </c>
      <c r="B480" s="1" t="s">
        <v>8</v>
      </c>
      <c r="C480" s="1" t="s">
        <v>15</v>
      </c>
      <c r="D480" s="1" t="s">
        <v>2441</v>
      </c>
      <c r="E480" s="1" t="s">
        <v>178</v>
      </c>
      <c r="F480" s="1" t="s">
        <v>179</v>
      </c>
      <c r="G480" s="1" t="s">
        <v>18</v>
      </c>
      <c r="H480" s="1" t="s">
        <v>13</v>
      </c>
      <c r="I480">
        <v>202</v>
      </c>
      <c r="J480">
        <v>196</v>
      </c>
      <c r="K480">
        <v>154</v>
      </c>
      <c r="L480">
        <v>133</v>
      </c>
      <c r="M480">
        <v>80</v>
      </c>
      <c r="N480">
        <v>101</v>
      </c>
      <c r="O480">
        <v>129</v>
      </c>
      <c r="P480">
        <v>151</v>
      </c>
      <c r="Q480">
        <v>156</v>
      </c>
      <c r="R480">
        <v>147</v>
      </c>
      <c r="S480">
        <v>112</v>
      </c>
      <c r="T480">
        <v>134</v>
      </c>
      <c r="U480">
        <v>161</v>
      </c>
      <c r="V480" s="1" t="s">
        <v>2690</v>
      </c>
      <c r="W480" s="1" t="s">
        <v>2551</v>
      </c>
      <c r="X480" s="5" t="s">
        <v>2691</v>
      </c>
      <c r="Y480" s="5" t="s">
        <v>2562</v>
      </c>
      <c r="Z480" s="5" t="s">
        <v>13</v>
      </c>
      <c r="AA480" s="5"/>
    </row>
    <row r="481" spans="1:27" ht="12" customHeight="1" x14ac:dyDescent="0.15">
      <c r="A481" s="1" t="s">
        <v>177</v>
      </c>
      <c r="B481" s="1" t="s">
        <v>8</v>
      </c>
      <c r="C481" s="1" t="s">
        <v>17</v>
      </c>
      <c r="D481" s="1" t="s">
        <v>2441</v>
      </c>
      <c r="E481" s="1" t="s">
        <v>178</v>
      </c>
      <c r="F481" s="1" t="s">
        <v>179</v>
      </c>
      <c r="G481" s="1" t="s">
        <v>20</v>
      </c>
      <c r="H481" s="1" t="s">
        <v>13</v>
      </c>
      <c r="I481">
        <v>9704</v>
      </c>
      <c r="J481">
        <v>9715</v>
      </c>
      <c r="K481">
        <v>8716</v>
      </c>
      <c r="L481">
        <v>10113</v>
      </c>
      <c r="M481">
        <v>9816</v>
      </c>
      <c r="N481">
        <v>8107</v>
      </c>
      <c r="O481">
        <v>8508</v>
      </c>
      <c r="P481">
        <v>8973</v>
      </c>
      <c r="Q481">
        <v>9175</v>
      </c>
      <c r="R481">
        <v>8379</v>
      </c>
      <c r="S481">
        <v>7266</v>
      </c>
      <c r="T481">
        <v>8116</v>
      </c>
      <c r="U481">
        <v>8803</v>
      </c>
      <c r="V481" s="1" t="s">
        <v>2690</v>
      </c>
      <c r="W481" s="1" t="s">
        <v>2551</v>
      </c>
      <c r="X481" s="5" t="s">
        <v>2691</v>
      </c>
      <c r="Y481" s="5" t="s">
        <v>2557</v>
      </c>
      <c r="Z481" s="5" t="s">
        <v>13</v>
      </c>
      <c r="AA481" s="5"/>
    </row>
    <row r="482" spans="1:27" ht="12" customHeight="1" x14ac:dyDescent="0.15">
      <c r="A482" s="1" t="s">
        <v>177</v>
      </c>
      <c r="B482" s="1" t="s">
        <v>8</v>
      </c>
      <c r="C482" s="1" t="s">
        <v>19</v>
      </c>
      <c r="D482" s="1" t="s">
        <v>2441</v>
      </c>
      <c r="E482" s="1" t="s">
        <v>178</v>
      </c>
      <c r="F482" s="1" t="s">
        <v>179</v>
      </c>
      <c r="G482" s="1" t="s">
        <v>22</v>
      </c>
      <c r="H482" s="1" t="s">
        <v>13</v>
      </c>
      <c r="I482">
        <v>89</v>
      </c>
      <c r="J482">
        <v>85</v>
      </c>
      <c r="K482">
        <v>79</v>
      </c>
      <c r="L482">
        <v>68</v>
      </c>
      <c r="M482">
        <v>108</v>
      </c>
      <c r="N482">
        <v>59</v>
      </c>
      <c r="O482">
        <v>65</v>
      </c>
      <c r="P482">
        <v>73</v>
      </c>
      <c r="Q482">
        <v>87</v>
      </c>
      <c r="R482">
        <v>76</v>
      </c>
      <c r="S482">
        <v>64</v>
      </c>
      <c r="T482">
        <v>70</v>
      </c>
      <c r="U482">
        <v>97</v>
      </c>
      <c r="V482" s="1" t="s">
        <v>2690</v>
      </c>
      <c r="W482" s="1" t="s">
        <v>2551</v>
      </c>
      <c r="X482" s="5" t="s">
        <v>2691</v>
      </c>
      <c r="Y482" s="5" t="s">
        <v>2564</v>
      </c>
      <c r="Z482" s="5" t="s">
        <v>13</v>
      </c>
      <c r="AA482" s="5"/>
    </row>
    <row r="483" spans="1:27" ht="12" customHeight="1" x14ac:dyDescent="0.15">
      <c r="A483" s="1" t="s">
        <v>177</v>
      </c>
      <c r="B483" s="1" t="s">
        <v>8</v>
      </c>
      <c r="C483" s="1" t="s">
        <v>21</v>
      </c>
      <c r="D483" s="1" t="s">
        <v>2441</v>
      </c>
      <c r="E483" s="1" t="s">
        <v>178</v>
      </c>
      <c r="F483" s="1" t="s">
        <v>179</v>
      </c>
      <c r="G483" s="1" t="s">
        <v>24</v>
      </c>
      <c r="H483" s="1" t="s">
        <v>13</v>
      </c>
      <c r="I483">
        <v>16386</v>
      </c>
      <c r="J483">
        <v>16320</v>
      </c>
      <c r="K483">
        <v>16000</v>
      </c>
      <c r="L483">
        <v>16009</v>
      </c>
      <c r="M483">
        <v>15340</v>
      </c>
      <c r="N483">
        <v>15660</v>
      </c>
      <c r="O483">
        <v>16210</v>
      </c>
      <c r="P483">
        <v>16153</v>
      </c>
      <c r="Q483">
        <v>16139</v>
      </c>
      <c r="R483">
        <v>15630</v>
      </c>
      <c r="S483">
        <v>15594</v>
      </c>
      <c r="T483">
        <v>15600</v>
      </c>
      <c r="U483">
        <v>15088</v>
      </c>
      <c r="V483" s="1" t="s">
        <v>2690</v>
      </c>
      <c r="W483" s="1" t="s">
        <v>2551</v>
      </c>
      <c r="X483" s="5" t="s">
        <v>2691</v>
      </c>
      <c r="Y483" s="5" t="s">
        <v>2559</v>
      </c>
      <c r="Z483" s="5" t="s">
        <v>13</v>
      </c>
      <c r="AA483" s="5"/>
    </row>
    <row r="484" spans="1:27" ht="12" customHeight="1" x14ac:dyDescent="0.15">
      <c r="A484" s="1" t="s">
        <v>177</v>
      </c>
      <c r="B484" s="1" t="s">
        <v>25</v>
      </c>
      <c r="C484" s="1" t="s">
        <v>9</v>
      </c>
      <c r="D484" s="1" t="s">
        <v>2441</v>
      </c>
      <c r="E484" s="1" t="s">
        <v>178</v>
      </c>
      <c r="F484" s="1" t="s">
        <v>180</v>
      </c>
      <c r="G484" s="1" t="s">
        <v>12</v>
      </c>
      <c r="H484" s="1" t="s">
        <v>13</v>
      </c>
      <c r="I484">
        <v>24190</v>
      </c>
      <c r="J484">
        <v>22419</v>
      </c>
      <c r="K484">
        <v>21790</v>
      </c>
      <c r="L484">
        <v>23114</v>
      </c>
      <c r="M484">
        <v>21506</v>
      </c>
      <c r="N484">
        <v>19956</v>
      </c>
      <c r="O484">
        <v>22070</v>
      </c>
      <c r="P484">
        <v>22367</v>
      </c>
      <c r="Q484">
        <v>22798</v>
      </c>
      <c r="R484">
        <v>22658</v>
      </c>
      <c r="S484">
        <v>19516</v>
      </c>
      <c r="T484">
        <v>20495</v>
      </c>
      <c r="U484">
        <v>21894</v>
      </c>
      <c r="V484" s="1" t="s">
        <v>2690</v>
      </c>
      <c r="W484" s="1" t="s">
        <v>2551</v>
      </c>
      <c r="X484" s="5" t="s">
        <v>2692</v>
      </c>
      <c r="Y484" s="5" t="s">
        <v>2553</v>
      </c>
      <c r="Z484" s="5" t="s">
        <v>13</v>
      </c>
      <c r="AA484" s="5"/>
    </row>
    <row r="485" spans="1:27" ht="12" customHeight="1" x14ac:dyDescent="0.15">
      <c r="A485" s="1" t="s">
        <v>177</v>
      </c>
      <c r="B485" s="1" t="s">
        <v>25</v>
      </c>
      <c r="C485" s="1" t="s">
        <v>15</v>
      </c>
      <c r="D485" s="1" t="s">
        <v>2441</v>
      </c>
      <c r="E485" s="1" t="s">
        <v>178</v>
      </c>
      <c r="F485" s="1" t="s">
        <v>180</v>
      </c>
      <c r="G485" s="1" t="s">
        <v>18</v>
      </c>
      <c r="H485" s="1" t="s">
        <v>13</v>
      </c>
      <c r="I485">
        <v>8886</v>
      </c>
      <c r="J485">
        <v>9056</v>
      </c>
      <c r="K485">
        <v>8319</v>
      </c>
      <c r="L485">
        <v>9160</v>
      </c>
      <c r="M485">
        <v>8311</v>
      </c>
      <c r="N485">
        <v>7822</v>
      </c>
      <c r="O485">
        <v>8681</v>
      </c>
      <c r="P485">
        <v>8949</v>
      </c>
      <c r="Q485">
        <v>8987</v>
      </c>
      <c r="R485">
        <v>8684</v>
      </c>
      <c r="S485">
        <v>7664</v>
      </c>
      <c r="T485">
        <v>7571</v>
      </c>
      <c r="U485">
        <v>8320</v>
      </c>
      <c r="V485" s="1" t="s">
        <v>2690</v>
      </c>
      <c r="W485" s="1" t="s">
        <v>2551</v>
      </c>
      <c r="X485" s="5" t="s">
        <v>2692</v>
      </c>
      <c r="Y485" s="5" t="s">
        <v>2562</v>
      </c>
      <c r="Z485" s="5" t="s">
        <v>13</v>
      </c>
      <c r="AA485" s="5"/>
    </row>
    <row r="486" spans="1:27" ht="12" customHeight="1" x14ac:dyDescent="0.15">
      <c r="A486" s="1" t="s">
        <v>177</v>
      </c>
      <c r="B486" s="1" t="s">
        <v>25</v>
      </c>
      <c r="C486" s="1" t="s">
        <v>17</v>
      </c>
      <c r="D486" s="1" t="s">
        <v>2441</v>
      </c>
      <c r="E486" s="1" t="s">
        <v>178</v>
      </c>
      <c r="F486" s="1" t="s">
        <v>180</v>
      </c>
      <c r="G486" s="1" t="s">
        <v>20</v>
      </c>
      <c r="H486" s="1" t="s">
        <v>13</v>
      </c>
      <c r="I486">
        <v>14644</v>
      </c>
      <c r="J486">
        <v>14091</v>
      </c>
      <c r="K486">
        <v>13922</v>
      </c>
      <c r="L486">
        <v>13477</v>
      </c>
      <c r="M486">
        <v>13129</v>
      </c>
      <c r="N486">
        <v>11459</v>
      </c>
      <c r="O486">
        <v>13132</v>
      </c>
      <c r="P486">
        <v>13523</v>
      </c>
      <c r="Q486">
        <v>13562</v>
      </c>
      <c r="R486">
        <v>13880</v>
      </c>
      <c r="S486">
        <v>12058</v>
      </c>
      <c r="T486">
        <v>12677</v>
      </c>
      <c r="U486">
        <v>14098</v>
      </c>
      <c r="V486" s="1" t="s">
        <v>2690</v>
      </c>
      <c r="W486" s="1" t="s">
        <v>2551</v>
      </c>
      <c r="X486" s="5" t="s">
        <v>2692</v>
      </c>
      <c r="Y486" s="5" t="s">
        <v>2557</v>
      </c>
      <c r="Z486" s="5" t="s">
        <v>13</v>
      </c>
      <c r="AA486" s="5"/>
    </row>
    <row r="487" spans="1:27" ht="12" customHeight="1" x14ac:dyDescent="0.15">
      <c r="A487" s="1" t="s">
        <v>177</v>
      </c>
      <c r="B487" s="1" t="s">
        <v>25</v>
      </c>
      <c r="C487" s="1" t="s">
        <v>19</v>
      </c>
      <c r="D487" s="1" t="s">
        <v>2441</v>
      </c>
      <c r="E487" s="1" t="s">
        <v>178</v>
      </c>
      <c r="F487" s="1" t="s">
        <v>180</v>
      </c>
      <c r="G487" s="1" t="s">
        <v>22</v>
      </c>
      <c r="H487" s="1" t="s">
        <v>13</v>
      </c>
      <c r="I487">
        <v>96</v>
      </c>
      <c r="J487">
        <v>58</v>
      </c>
      <c r="K487">
        <v>89</v>
      </c>
      <c r="L487">
        <v>0</v>
      </c>
      <c r="M487">
        <v>93</v>
      </c>
      <c r="N487">
        <v>71</v>
      </c>
      <c r="O487">
        <v>54</v>
      </c>
      <c r="P487">
        <v>61</v>
      </c>
      <c r="Q487">
        <v>79</v>
      </c>
      <c r="R487">
        <v>79</v>
      </c>
      <c r="S487">
        <v>90</v>
      </c>
      <c r="T487">
        <v>120</v>
      </c>
      <c r="U487">
        <v>135</v>
      </c>
      <c r="V487" s="1" t="s">
        <v>2690</v>
      </c>
      <c r="W487" s="1" t="s">
        <v>2551</v>
      </c>
      <c r="X487" s="5" t="s">
        <v>2692</v>
      </c>
      <c r="Y487" s="5" t="s">
        <v>2564</v>
      </c>
      <c r="Z487" s="5" t="s">
        <v>13</v>
      </c>
      <c r="AA487" s="5"/>
    </row>
    <row r="488" spans="1:27" ht="12" customHeight="1" x14ac:dyDescent="0.15">
      <c r="A488" s="1" t="s">
        <v>177</v>
      </c>
      <c r="B488" s="1" t="s">
        <v>25</v>
      </c>
      <c r="C488" s="1" t="s">
        <v>21</v>
      </c>
      <c r="D488" s="1" t="s">
        <v>2441</v>
      </c>
      <c r="E488" s="1" t="s">
        <v>178</v>
      </c>
      <c r="F488" s="1" t="s">
        <v>180</v>
      </c>
      <c r="G488" s="1" t="s">
        <v>24</v>
      </c>
      <c r="H488" s="1" t="s">
        <v>13</v>
      </c>
      <c r="I488">
        <v>11226</v>
      </c>
      <c r="J488">
        <v>10584</v>
      </c>
      <c r="K488">
        <v>9957</v>
      </c>
      <c r="L488">
        <v>10457</v>
      </c>
      <c r="M488">
        <v>10430</v>
      </c>
      <c r="N488">
        <v>11042</v>
      </c>
      <c r="O488">
        <v>11210</v>
      </c>
      <c r="P488">
        <v>11023</v>
      </c>
      <c r="Q488">
        <v>11197</v>
      </c>
      <c r="R488">
        <v>11178</v>
      </c>
      <c r="S488">
        <v>10873</v>
      </c>
      <c r="T488">
        <v>10979</v>
      </c>
      <c r="U488">
        <v>10283</v>
      </c>
      <c r="V488" s="1" t="s">
        <v>2690</v>
      </c>
      <c r="W488" s="1" t="s">
        <v>2551</v>
      </c>
      <c r="X488" s="5" t="s">
        <v>2692</v>
      </c>
      <c r="Y488" s="5" t="s">
        <v>2559</v>
      </c>
      <c r="Z488" s="5" t="s">
        <v>13</v>
      </c>
      <c r="AA488" s="5"/>
    </row>
    <row r="489" spans="1:27" ht="12" customHeight="1" x14ac:dyDescent="0.15">
      <c r="A489" s="1" t="s">
        <v>177</v>
      </c>
      <c r="B489" s="1" t="s">
        <v>27</v>
      </c>
      <c r="C489" s="1" t="s">
        <v>9</v>
      </c>
      <c r="D489" s="1" t="s">
        <v>2441</v>
      </c>
      <c r="E489" s="1" t="s">
        <v>178</v>
      </c>
      <c r="F489" s="1" t="s">
        <v>181</v>
      </c>
      <c r="G489" s="1" t="s">
        <v>12</v>
      </c>
      <c r="H489" s="1" t="s">
        <v>13</v>
      </c>
      <c r="I489">
        <v>15746</v>
      </c>
      <c r="J489">
        <v>14377</v>
      </c>
      <c r="K489">
        <v>12450</v>
      </c>
      <c r="L489">
        <v>13622</v>
      </c>
      <c r="M489">
        <v>13385</v>
      </c>
      <c r="N489">
        <v>12724</v>
      </c>
      <c r="O489">
        <v>15553</v>
      </c>
      <c r="P489">
        <v>14860</v>
      </c>
      <c r="Q489">
        <v>15424</v>
      </c>
      <c r="R489">
        <v>13791</v>
      </c>
      <c r="S489">
        <v>13175</v>
      </c>
      <c r="T489">
        <v>14053</v>
      </c>
      <c r="U489">
        <v>15504</v>
      </c>
      <c r="V489" s="1" t="s">
        <v>2690</v>
      </c>
      <c r="W489" s="1" t="s">
        <v>2551</v>
      </c>
      <c r="X489" s="5" t="s">
        <v>2693</v>
      </c>
      <c r="Y489" s="5" t="s">
        <v>2553</v>
      </c>
      <c r="Z489" s="5" t="s">
        <v>13</v>
      </c>
      <c r="AA489" s="5"/>
    </row>
    <row r="490" spans="1:27" ht="12" customHeight="1" x14ac:dyDescent="0.15">
      <c r="A490" s="1" t="s">
        <v>177</v>
      </c>
      <c r="B490" s="1" t="s">
        <v>27</v>
      </c>
      <c r="C490" s="1" t="s">
        <v>15</v>
      </c>
      <c r="D490" s="1" t="s">
        <v>2441</v>
      </c>
      <c r="E490" s="1" t="s">
        <v>178</v>
      </c>
      <c r="F490" s="1" t="s">
        <v>181</v>
      </c>
      <c r="G490" s="1" t="s">
        <v>18</v>
      </c>
      <c r="H490" s="1" t="s">
        <v>13</v>
      </c>
      <c r="I490">
        <v>289</v>
      </c>
      <c r="J490">
        <v>232</v>
      </c>
      <c r="K490">
        <v>184</v>
      </c>
      <c r="L490">
        <v>236</v>
      </c>
      <c r="M490">
        <v>229</v>
      </c>
      <c r="N490">
        <v>205</v>
      </c>
      <c r="O490">
        <v>250</v>
      </c>
      <c r="P490">
        <v>244</v>
      </c>
      <c r="Q490">
        <v>239</v>
      </c>
      <c r="R490">
        <v>224</v>
      </c>
      <c r="S490">
        <v>179</v>
      </c>
      <c r="T490">
        <v>218</v>
      </c>
      <c r="U490">
        <v>247</v>
      </c>
      <c r="V490" s="1" t="s">
        <v>2690</v>
      </c>
      <c r="W490" s="1" t="s">
        <v>2551</v>
      </c>
      <c r="X490" s="5" t="s">
        <v>2693</v>
      </c>
      <c r="Y490" s="5" t="s">
        <v>2562</v>
      </c>
      <c r="Z490" s="5" t="s">
        <v>13</v>
      </c>
      <c r="AA490" s="5"/>
    </row>
    <row r="491" spans="1:27" ht="12" customHeight="1" x14ac:dyDescent="0.15">
      <c r="A491" s="1" t="s">
        <v>177</v>
      </c>
      <c r="B491" s="1" t="s">
        <v>27</v>
      </c>
      <c r="C491" s="1" t="s">
        <v>17</v>
      </c>
      <c r="D491" s="1" t="s">
        <v>2441</v>
      </c>
      <c r="E491" s="1" t="s">
        <v>178</v>
      </c>
      <c r="F491" s="1" t="s">
        <v>181</v>
      </c>
      <c r="G491" s="1" t="s">
        <v>20</v>
      </c>
      <c r="H491" s="1" t="s">
        <v>13</v>
      </c>
      <c r="I491">
        <v>15433</v>
      </c>
      <c r="J491">
        <v>14412</v>
      </c>
      <c r="K491">
        <v>11948</v>
      </c>
      <c r="L491">
        <v>13699</v>
      </c>
      <c r="M491">
        <v>13478</v>
      </c>
      <c r="N491">
        <v>12413</v>
      </c>
      <c r="O491">
        <v>15068</v>
      </c>
      <c r="P491">
        <v>14673</v>
      </c>
      <c r="Q491">
        <v>15333</v>
      </c>
      <c r="R491">
        <v>13961</v>
      </c>
      <c r="S491">
        <v>12591</v>
      </c>
      <c r="T491">
        <v>14036</v>
      </c>
      <c r="U491">
        <v>15022</v>
      </c>
      <c r="V491" s="1" t="s">
        <v>2690</v>
      </c>
      <c r="W491" s="1" t="s">
        <v>2551</v>
      </c>
      <c r="X491" s="5" t="s">
        <v>2693</v>
      </c>
      <c r="Y491" s="5" t="s">
        <v>2557</v>
      </c>
      <c r="Z491" s="5" t="s">
        <v>13</v>
      </c>
      <c r="AA491" s="5"/>
    </row>
    <row r="492" spans="1:27" ht="12" customHeight="1" x14ac:dyDescent="0.15">
      <c r="A492" s="1" t="s">
        <v>177</v>
      </c>
      <c r="B492" s="1" t="s">
        <v>27</v>
      </c>
      <c r="C492" s="1" t="s">
        <v>19</v>
      </c>
      <c r="D492" s="1" t="s">
        <v>2441</v>
      </c>
      <c r="E492" s="1" t="s">
        <v>178</v>
      </c>
      <c r="F492" s="1" t="s">
        <v>181</v>
      </c>
      <c r="G492" s="1" t="s">
        <v>22</v>
      </c>
      <c r="H492" s="1" t="s">
        <v>13</v>
      </c>
      <c r="I492">
        <v>0</v>
      </c>
      <c r="J492">
        <v>0</v>
      </c>
      <c r="K492">
        <v>0</v>
      </c>
      <c r="L492">
        <v>0</v>
      </c>
      <c r="M492">
        <v>0</v>
      </c>
      <c r="N492">
        <v>0</v>
      </c>
      <c r="O492">
        <v>0</v>
      </c>
      <c r="P492">
        <v>0</v>
      </c>
      <c r="Q492">
        <v>0</v>
      </c>
      <c r="R492">
        <v>0</v>
      </c>
      <c r="S492">
        <v>0</v>
      </c>
      <c r="T492">
        <v>0</v>
      </c>
      <c r="U492">
        <v>0</v>
      </c>
      <c r="V492" s="1" t="s">
        <v>2690</v>
      </c>
      <c r="W492" s="1" t="s">
        <v>2551</v>
      </c>
      <c r="X492" s="5" t="s">
        <v>2693</v>
      </c>
      <c r="Y492" s="5" t="s">
        <v>2564</v>
      </c>
      <c r="Z492" s="5" t="s">
        <v>13</v>
      </c>
      <c r="AA492" s="5"/>
    </row>
    <row r="493" spans="1:27" ht="12" customHeight="1" x14ac:dyDescent="0.15">
      <c r="A493" s="1" t="s">
        <v>177</v>
      </c>
      <c r="B493" s="1" t="s">
        <v>27</v>
      </c>
      <c r="C493" s="1" t="s">
        <v>21</v>
      </c>
      <c r="D493" s="1" t="s">
        <v>2441</v>
      </c>
      <c r="E493" s="1" t="s">
        <v>178</v>
      </c>
      <c r="F493" s="1" t="s">
        <v>181</v>
      </c>
      <c r="G493" s="1" t="s">
        <v>24</v>
      </c>
      <c r="H493" s="1" t="s">
        <v>13</v>
      </c>
      <c r="I493">
        <v>4487</v>
      </c>
      <c r="J493">
        <v>4350</v>
      </c>
      <c r="K493">
        <v>4716</v>
      </c>
      <c r="L493">
        <v>4537</v>
      </c>
      <c r="M493">
        <v>4340</v>
      </c>
      <c r="N493">
        <v>4565</v>
      </c>
      <c r="O493">
        <v>4891</v>
      </c>
      <c r="P493">
        <v>5000</v>
      </c>
      <c r="Q493">
        <v>4944</v>
      </c>
      <c r="R493">
        <v>4655</v>
      </c>
      <c r="S493">
        <v>5194</v>
      </c>
      <c r="T493">
        <v>5021</v>
      </c>
      <c r="U493">
        <v>5379</v>
      </c>
      <c r="V493" s="1" t="s">
        <v>2690</v>
      </c>
      <c r="W493" s="1" t="s">
        <v>2551</v>
      </c>
      <c r="X493" s="5" t="s">
        <v>2693</v>
      </c>
      <c r="Y493" s="5" t="s">
        <v>2559</v>
      </c>
      <c r="Z493" s="5" t="s">
        <v>13</v>
      </c>
      <c r="AA493" s="5"/>
    </row>
    <row r="494" spans="1:27" ht="12" customHeight="1" x14ac:dyDescent="0.15">
      <c r="A494" s="1" t="s">
        <v>177</v>
      </c>
      <c r="B494" s="1" t="s">
        <v>29</v>
      </c>
      <c r="C494" s="1" t="s">
        <v>9</v>
      </c>
      <c r="D494" s="1" t="s">
        <v>2441</v>
      </c>
      <c r="E494" s="1" t="s">
        <v>178</v>
      </c>
      <c r="F494" s="1" t="s">
        <v>182</v>
      </c>
      <c r="G494" s="1" t="s">
        <v>12</v>
      </c>
      <c r="H494" s="1" t="s">
        <v>13</v>
      </c>
      <c r="I494">
        <v>24063</v>
      </c>
      <c r="J494">
        <v>21310</v>
      </c>
      <c r="K494">
        <v>18616</v>
      </c>
      <c r="L494">
        <v>22718</v>
      </c>
      <c r="M494">
        <v>22346</v>
      </c>
      <c r="N494">
        <v>17737</v>
      </c>
      <c r="O494">
        <v>22347</v>
      </c>
      <c r="P494">
        <v>21417</v>
      </c>
      <c r="Q494">
        <v>22149</v>
      </c>
      <c r="R494">
        <v>20149</v>
      </c>
      <c r="S494">
        <v>19039</v>
      </c>
      <c r="T494">
        <v>19555</v>
      </c>
      <c r="U494">
        <v>21334</v>
      </c>
      <c r="V494" s="1" t="s">
        <v>2690</v>
      </c>
      <c r="W494" s="1" t="s">
        <v>2551</v>
      </c>
      <c r="X494" s="5" t="s">
        <v>2694</v>
      </c>
      <c r="Y494" s="5" t="s">
        <v>2553</v>
      </c>
      <c r="Z494" s="5" t="s">
        <v>13</v>
      </c>
      <c r="AA494" s="5"/>
    </row>
    <row r="495" spans="1:27" ht="12" customHeight="1" x14ac:dyDescent="0.15">
      <c r="A495" s="1" t="s">
        <v>177</v>
      </c>
      <c r="B495" s="1" t="s">
        <v>29</v>
      </c>
      <c r="C495" s="1" t="s">
        <v>15</v>
      </c>
      <c r="D495" s="1" t="s">
        <v>2441</v>
      </c>
      <c r="E495" s="1" t="s">
        <v>178</v>
      </c>
      <c r="F495" s="1" t="s">
        <v>182</v>
      </c>
      <c r="G495" s="1" t="s">
        <v>18</v>
      </c>
      <c r="H495" s="1" t="s">
        <v>13</v>
      </c>
      <c r="I495">
        <v>12359</v>
      </c>
      <c r="J495">
        <v>10329</v>
      </c>
      <c r="K495">
        <v>9262</v>
      </c>
      <c r="L495">
        <v>11367</v>
      </c>
      <c r="M495">
        <v>11391</v>
      </c>
      <c r="N495">
        <v>8886</v>
      </c>
      <c r="O495">
        <v>11003</v>
      </c>
      <c r="P495">
        <v>10716</v>
      </c>
      <c r="Q495">
        <v>10917</v>
      </c>
      <c r="R495">
        <v>9898</v>
      </c>
      <c r="S495">
        <v>9749</v>
      </c>
      <c r="T495">
        <v>9669</v>
      </c>
      <c r="U495">
        <v>10654</v>
      </c>
      <c r="V495" s="1" t="s">
        <v>2690</v>
      </c>
      <c r="W495" s="1" t="s">
        <v>2551</v>
      </c>
      <c r="X495" s="5" t="s">
        <v>2694</v>
      </c>
      <c r="Y495" s="5" t="s">
        <v>2562</v>
      </c>
      <c r="Z495" s="5" t="s">
        <v>13</v>
      </c>
      <c r="AA495" s="5"/>
    </row>
    <row r="496" spans="1:27" ht="12" customHeight="1" x14ac:dyDescent="0.15">
      <c r="A496" s="1" t="s">
        <v>177</v>
      </c>
      <c r="B496" s="1" t="s">
        <v>29</v>
      </c>
      <c r="C496" s="1" t="s">
        <v>17</v>
      </c>
      <c r="D496" s="1" t="s">
        <v>2441</v>
      </c>
      <c r="E496" s="1" t="s">
        <v>178</v>
      </c>
      <c r="F496" s="1" t="s">
        <v>182</v>
      </c>
      <c r="G496" s="1" t="s">
        <v>20</v>
      </c>
      <c r="H496" s="1" t="s">
        <v>13</v>
      </c>
      <c r="I496">
        <v>11507</v>
      </c>
      <c r="J496">
        <v>10764</v>
      </c>
      <c r="K496">
        <v>9655</v>
      </c>
      <c r="L496">
        <v>11183</v>
      </c>
      <c r="M496">
        <v>11242</v>
      </c>
      <c r="N496">
        <v>9305</v>
      </c>
      <c r="O496">
        <v>10939</v>
      </c>
      <c r="P496">
        <v>10942</v>
      </c>
      <c r="Q496">
        <v>10988</v>
      </c>
      <c r="R496">
        <v>10026</v>
      </c>
      <c r="S496">
        <v>9720</v>
      </c>
      <c r="T496">
        <v>9926</v>
      </c>
      <c r="U496">
        <v>10716</v>
      </c>
      <c r="V496" s="1" t="s">
        <v>2690</v>
      </c>
      <c r="W496" s="1" t="s">
        <v>2551</v>
      </c>
      <c r="X496" s="5" t="s">
        <v>2694</v>
      </c>
      <c r="Y496" s="5" t="s">
        <v>2557</v>
      </c>
      <c r="Z496" s="5" t="s">
        <v>13</v>
      </c>
      <c r="AA496" s="5"/>
    </row>
    <row r="497" spans="1:27" ht="12" customHeight="1" x14ac:dyDescent="0.15">
      <c r="A497" s="1" t="s">
        <v>177</v>
      </c>
      <c r="B497" s="1" t="s">
        <v>29</v>
      </c>
      <c r="C497" s="1" t="s">
        <v>19</v>
      </c>
      <c r="D497" s="1" t="s">
        <v>2441</v>
      </c>
      <c r="E497" s="1" t="s">
        <v>178</v>
      </c>
      <c r="F497" s="1" t="s">
        <v>182</v>
      </c>
      <c r="G497" s="1" t="s">
        <v>22</v>
      </c>
      <c r="H497" s="1" t="s">
        <v>13</v>
      </c>
      <c r="I497">
        <v>1533</v>
      </c>
      <c r="J497">
        <v>1251</v>
      </c>
      <c r="K497">
        <v>918</v>
      </c>
      <c r="L497">
        <v>1308</v>
      </c>
      <c r="M497">
        <v>1245</v>
      </c>
      <c r="N497">
        <v>1220</v>
      </c>
      <c r="O497">
        <v>1145</v>
      </c>
      <c r="P497">
        <v>1220</v>
      </c>
      <c r="Q497">
        <v>1342</v>
      </c>
      <c r="R497">
        <v>1339</v>
      </c>
      <c r="S497">
        <v>1333</v>
      </c>
      <c r="T497">
        <v>1392</v>
      </c>
      <c r="U497">
        <v>1372</v>
      </c>
      <c r="V497" s="1" t="s">
        <v>2690</v>
      </c>
      <c r="W497" s="1" t="s">
        <v>2551</v>
      </c>
      <c r="X497" s="5" t="s">
        <v>2694</v>
      </c>
      <c r="Y497" s="5" t="s">
        <v>2564</v>
      </c>
      <c r="Z497" s="5" t="s">
        <v>13</v>
      </c>
      <c r="AA497" s="5"/>
    </row>
    <row r="498" spans="1:27" ht="12" customHeight="1" x14ac:dyDescent="0.15">
      <c r="A498" s="1" t="s">
        <v>177</v>
      </c>
      <c r="B498" s="1" t="s">
        <v>29</v>
      </c>
      <c r="C498" s="1" t="s">
        <v>21</v>
      </c>
      <c r="D498" s="1" t="s">
        <v>2441</v>
      </c>
      <c r="E498" s="1" t="s">
        <v>178</v>
      </c>
      <c r="F498" s="1" t="s">
        <v>182</v>
      </c>
      <c r="G498" s="1" t="s">
        <v>24</v>
      </c>
      <c r="H498" s="1" t="s">
        <v>13</v>
      </c>
      <c r="I498">
        <v>7715</v>
      </c>
      <c r="J498">
        <v>7908</v>
      </c>
      <c r="K498">
        <v>7498</v>
      </c>
      <c r="L498">
        <v>7618</v>
      </c>
      <c r="M498">
        <v>7363</v>
      </c>
      <c r="N498">
        <v>6889</v>
      </c>
      <c r="O498">
        <v>7277</v>
      </c>
      <c r="P498">
        <v>7004</v>
      </c>
      <c r="Q498">
        <v>7266</v>
      </c>
      <c r="R498">
        <v>7479</v>
      </c>
      <c r="S498">
        <v>7087</v>
      </c>
      <c r="T498">
        <v>7104</v>
      </c>
      <c r="U498">
        <v>7059</v>
      </c>
      <c r="V498" s="1" t="s">
        <v>2690</v>
      </c>
      <c r="W498" s="1" t="s">
        <v>2551</v>
      </c>
      <c r="X498" s="5" t="s">
        <v>2694</v>
      </c>
      <c r="Y498" s="5" t="s">
        <v>2559</v>
      </c>
      <c r="Z498" s="5" t="s">
        <v>13</v>
      </c>
      <c r="AA498" s="5"/>
    </row>
    <row r="499" spans="1:27" ht="12" customHeight="1" x14ac:dyDescent="0.15">
      <c r="A499" s="1" t="s">
        <v>177</v>
      </c>
      <c r="B499" s="1" t="s">
        <v>31</v>
      </c>
      <c r="C499" s="1" t="s">
        <v>9</v>
      </c>
      <c r="D499" s="1" t="s">
        <v>2441</v>
      </c>
      <c r="E499" s="1" t="s">
        <v>178</v>
      </c>
      <c r="F499" s="1" t="s">
        <v>183</v>
      </c>
      <c r="G499" s="1" t="s">
        <v>12</v>
      </c>
      <c r="H499" s="1" t="s">
        <v>13</v>
      </c>
      <c r="I499">
        <v>9683</v>
      </c>
      <c r="J499">
        <v>8877</v>
      </c>
      <c r="K499">
        <v>8494</v>
      </c>
      <c r="L499">
        <v>9422</v>
      </c>
      <c r="M499">
        <v>9290</v>
      </c>
      <c r="N499">
        <v>6814</v>
      </c>
      <c r="O499">
        <v>9822</v>
      </c>
      <c r="P499">
        <v>10139</v>
      </c>
      <c r="Q499">
        <v>9800</v>
      </c>
      <c r="R499">
        <v>8480</v>
      </c>
      <c r="S499">
        <v>8388</v>
      </c>
      <c r="T499">
        <v>8593</v>
      </c>
      <c r="U499">
        <v>9445</v>
      </c>
      <c r="V499" s="1" t="s">
        <v>2690</v>
      </c>
      <c r="W499" s="1" t="s">
        <v>2551</v>
      </c>
      <c r="X499" s="5" t="s">
        <v>2695</v>
      </c>
      <c r="Y499" s="5" t="s">
        <v>2553</v>
      </c>
      <c r="Z499" s="5" t="s">
        <v>13</v>
      </c>
      <c r="AA499" s="5"/>
    </row>
    <row r="500" spans="1:27" ht="12" customHeight="1" x14ac:dyDescent="0.15">
      <c r="A500" s="1" t="s">
        <v>177</v>
      </c>
      <c r="B500" s="1" t="s">
        <v>31</v>
      </c>
      <c r="C500" s="1" t="s">
        <v>15</v>
      </c>
      <c r="D500" s="1" t="s">
        <v>2441</v>
      </c>
      <c r="E500" s="1" t="s">
        <v>178</v>
      </c>
      <c r="F500" s="1" t="s">
        <v>183</v>
      </c>
      <c r="G500" s="1" t="s">
        <v>18</v>
      </c>
      <c r="H500" s="1" t="s">
        <v>13</v>
      </c>
      <c r="I500">
        <v>10030</v>
      </c>
      <c r="J500">
        <v>8711</v>
      </c>
      <c r="K500">
        <v>8196</v>
      </c>
      <c r="L500">
        <v>9417</v>
      </c>
      <c r="M500">
        <v>8969</v>
      </c>
      <c r="N500">
        <v>7411</v>
      </c>
      <c r="O500">
        <v>9782</v>
      </c>
      <c r="P500">
        <v>9673</v>
      </c>
      <c r="Q500">
        <v>10059</v>
      </c>
      <c r="R500">
        <v>8550</v>
      </c>
      <c r="S500">
        <v>8200</v>
      </c>
      <c r="T500">
        <v>9089</v>
      </c>
      <c r="U500">
        <v>9371</v>
      </c>
      <c r="V500" s="1" t="s">
        <v>2690</v>
      </c>
      <c r="W500" s="1" t="s">
        <v>2551</v>
      </c>
      <c r="X500" s="5" t="s">
        <v>2695</v>
      </c>
      <c r="Y500" s="5" t="s">
        <v>2562</v>
      </c>
      <c r="Z500" s="5" t="s">
        <v>13</v>
      </c>
      <c r="AA500" s="5"/>
    </row>
    <row r="501" spans="1:27" ht="12" customHeight="1" x14ac:dyDescent="0.15">
      <c r="A501" s="1" t="s">
        <v>177</v>
      </c>
      <c r="B501" s="1" t="s">
        <v>31</v>
      </c>
      <c r="C501" s="1" t="s">
        <v>17</v>
      </c>
      <c r="D501" s="1" t="s">
        <v>2441</v>
      </c>
      <c r="E501" s="1" t="s">
        <v>178</v>
      </c>
      <c r="F501" s="1" t="s">
        <v>183</v>
      </c>
      <c r="G501" s="1" t="s">
        <v>20</v>
      </c>
      <c r="H501" s="1" t="s">
        <v>13</v>
      </c>
      <c r="I501">
        <v>0</v>
      </c>
      <c r="J501">
        <v>0</v>
      </c>
      <c r="K501">
        <v>0</v>
      </c>
      <c r="L501">
        <v>0</v>
      </c>
      <c r="M501">
        <v>0</v>
      </c>
      <c r="N501">
        <v>0</v>
      </c>
      <c r="O501">
        <v>0</v>
      </c>
      <c r="P501">
        <v>0</v>
      </c>
      <c r="Q501">
        <v>0</v>
      </c>
      <c r="R501">
        <v>0</v>
      </c>
      <c r="S501">
        <v>0</v>
      </c>
      <c r="T501">
        <v>0</v>
      </c>
      <c r="U501">
        <v>0</v>
      </c>
      <c r="V501" s="1" t="s">
        <v>2690</v>
      </c>
      <c r="W501" s="1" t="s">
        <v>2551</v>
      </c>
      <c r="X501" s="5" t="s">
        <v>2695</v>
      </c>
      <c r="Y501" s="5" t="s">
        <v>2557</v>
      </c>
      <c r="Z501" s="5" t="s">
        <v>13</v>
      </c>
      <c r="AA501" s="5"/>
    </row>
    <row r="502" spans="1:27" ht="12" customHeight="1" x14ac:dyDescent="0.15">
      <c r="A502" s="1" t="s">
        <v>177</v>
      </c>
      <c r="B502" s="1" t="s">
        <v>31</v>
      </c>
      <c r="C502" s="1" t="s">
        <v>19</v>
      </c>
      <c r="D502" s="1" t="s">
        <v>2441</v>
      </c>
      <c r="E502" s="1" t="s">
        <v>178</v>
      </c>
      <c r="F502" s="1" t="s">
        <v>183</v>
      </c>
      <c r="G502" s="1" t="s">
        <v>22</v>
      </c>
      <c r="H502" s="1" t="s">
        <v>13</v>
      </c>
      <c r="I502">
        <v>0</v>
      </c>
      <c r="J502">
        <v>0</v>
      </c>
      <c r="K502">
        <v>0</v>
      </c>
      <c r="L502">
        <v>0</v>
      </c>
      <c r="M502">
        <v>0</v>
      </c>
      <c r="N502">
        <v>0</v>
      </c>
      <c r="O502">
        <v>0</v>
      </c>
      <c r="P502">
        <v>0</v>
      </c>
      <c r="Q502">
        <v>0</v>
      </c>
      <c r="R502">
        <v>0</v>
      </c>
      <c r="S502">
        <v>0</v>
      </c>
      <c r="T502">
        <v>0</v>
      </c>
      <c r="U502">
        <v>0</v>
      </c>
      <c r="V502" s="1" t="s">
        <v>2690</v>
      </c>
      <c r="W502" s="1" t="s">
        <v>2551</v>
      </c>
      <c r="X502" s="5" t="s">
        <v>2695</v>
      </c>
      <c r="Y502" s="5" t="s">
        <v>2564</v>
      </c>
      <c r="Z502" s="5" t="s">
        <v>13</v>
      </c>
      <c r="AA502" s="5"/>
    </row>
    <row r="503" spans="1:27" ht="12" customHeight="1" x14ac:dyDescent="0.15">
      <c r="A503" s="1" t="s">
        <v>177</v>
      </c>
      <c r="B503" s="1" t="s">
        <v>31</v>
      </c>
      <c r="C503" s="1" t="s">
        <v>21</v>
      </c>
      <c r="D503" s="1" t="s">
        <v>2441</v>
      </c>
      <c r="E503" s="1" t="s">
        <v>178</v>
      </c>
      <c r="F503" s="1" t="s">
        <v>183</v>
      </c>
      <c r="G503" s="1" t="s">
        <v>24</v>
      </c>
      <c r="H503" s="1" t="s">
        <v>13</v>
      </c>
      <c r="I503">
        <v>2959</v>
      </c>
      <c r="J503">
        <v>3125</v>
      </c>
      <c r="K503">
        <v>3423</v>
      </c>
      <c r="L503">
        <v>3428</v>
      </c>
      <c r="M503">
        <v>3749</v>
      </c>
      <c r="N503">
        <v>3151</v>
      </c>
      <c r="O503">
        <v>3192</v>
      </c>
      <c r="P503">
        <v>3658</v>
      </c>
      <c r="Q503">
        <v>3399</v>
      </c>
      <c r="R503">
        <v>3329</v>
      </c>
      <c r="S503">
        <v>3517</v>
      </c>
      <c r="T503">
        <v>3020</v>
      </c>
      <c r="U503">
        <v>3094</v>
      </c>
      <c r="V503" s="1" t="s">
        <v>2690</v>
      </c>
      <c r="W503" s="1" t="s">
        <v>2551</v>
      </c>
      <c r="X503" s="5" t="s">
        <v>2695</v>
      </c>
      <c r="Y503" s="5" t="s">
        <v>2559</v>
      </c>
      <c r="Z503" s="5" t="s">
        <v>13</v>
      </c>
      <c r="AA503" s="5"/>
    </row>
    <row r="504" spans="1:27" ht="12" customHeight="1" x14ac:dyDescent="0.15">
      <c r="A504" s="1" t="s">
        <v>177</v>
      </c>
      <c r="B504" s="1" t="s">
        <v>33</v>
      </c>
      <c r="C504" s="1" t="s">
        <v>9</v>
      </c>
      <c r="D504" s="1" t="s">
        <v>2441</v>
      </c>
      <c r="E504" s="1" t="s">
        <v>178</v>
      </c>
      <c r="F504" s="1" t="s">
        <v>184</v>
      </c>
      <c r="G504" s="1" t="s">
        <v>12</v>
      </c>
      <c r="H504" s="1" t="s">
        <v>13</v>
      </c>
      <c r="I504">
        <v>4901</v>
      </c>
      <c r="J504">
        <v>4867</v>
      </c>
      <c r="K504">
        <v>3993</v>
      </c>
      <c r="L504">
        <v>5027</v>
      </c>
      <c r="M504">
        <v>4283</v>
      </c>
      <c r="N504">
        <v>4439</v>
      </c>
      <c r="O504">
        <v>5319</v>
      </c>
      <c r="P504">
        <v>4587</v>
      </c>
      <c r="Q504">
        <v>4678</v>
      </c>
      <c r="R504">
        <v>4483</v>
      </c>
      <c r="S504">
        <v>4355</v>
      </c>
      <c r="T504">
        <v>4873</v>
      </c>
      <c r="U504">
        <v>4590</v>
      </c>
      <c r="V504" s="1" t="s">
        <v>2690</v>
      </c>
      <c r="W504" s="1" t="s">
        <v>2551</v>
      </c>
      <c r="X504" s="5" t="s">
        <v>2696</v>
      </c>
      <c r="Y504" s="5" t="s">
        <v>2553</v>
      </c>
      <c r="Z504" s="5" t="s">
        <v>13</v>
      </c>
      <c r="AA504" s="5"/>
    </row>
    <row r="505" spans="1:27" ht="12" customHeight="1" x14ac:dyDescent="0.15">
      <c r="A505" s="1" t="s">
        <v>177</v>
      </c>
      <c r="B505" s="1" t="s">
        <v>33</v>
      </c>
      <c r="C505" s="1" t="s">
        <v>15</v>
      </c>
      <c r="D505" s="1" t="s">
        <v>2441</v>
      </c>
      <c r="E505" s="1" t="s">
        <v>178</v>
      </c>
      <c r="F505" s="1" t="s">
        <v>184</v>
      </c>
      <c r="G505" s="1" t="s">
        <v>18</v>
      </c>
      <c r="H505" s="1" t="s">
        <v>13</v>
      </c>
      <c r="I505">
        <v>237</v>
      </c>
      <c r="J505">
        <v>237</v>
      </c>
      <c r="K505">
        <v>237</v>
      </c>
      <c r="L505">
        <v>237</v>
      </c>
      <c r="M505">
        <v>237</v>
      </c>
      <c r="N505">
        <v>237</v>
      </c>
      <c r="O505">
        <v>237</v>
      </c>
      <c r="P505">
        <v>237</v>
      </c>
      <c r="Q505">
        <v>237</v>
      </c>
      <c r="R505">
        <v>237</v>
      </c>
      <c r="S505">
        <v>237</v>
      </c>
      <c r="T505">
        <v>237</v>
      </c>
      <c r="U505">
        <v>237</v>
      </c>
      <c r="V505" s="1" t="s">
        <v>2690</v>
      </c>
      <c r="W505" s="1" t="s">
        <v>2551</v>
      </c>
      <c r="X505" s="5" t="s">
        <v>2696</v>
      </c>
      <c r="Y505" s="5" t="s">
        <v>2562</v>
      </c>
      <c r="Z505" s="5" t="s">
        <v>13</v>
      </c>
      <c r="AA505" s="5"/>
    </row>
    <row r="506" spans="1:27" ht="12" customHeight="1" x14ac:dyDescent="0.15">
      <c r="A506" s="1" t="s">
        <v>177</v>
      </c>
      <c r="B506" s="1" t="s">
        <v>33</v>
      </c>
      <c r="C506" s="1" t="s">
        <v>17</v>
      </c>
      <c r="D506" s="1" t="s">
        <v>2441</v>
      </c>
      <c r="E506" s="1" t="s">
        <v>178</v>
      </c>
      <c r="F506" s="1" t="s">
        <v>184</v>
      </c>
      <c r="G506" s="1" t="s">
        <v>20</v>
      </c>
      <c r="H506" s="1" t="s">
        <v>13</v>
      </c>
      <c r="I506">
        <v>4510</v>
      </c>
      <c r="J506">
        <v>4719</v>
      </c>
      <c r="K506">
        <v>3880</v>
      </c>
      <c r="L506">
        <v>4057</v>
      </c>
      <c r="M506">
        <v>3815</v>
      </c>
      <c r="N506">
        <v>3536</v>
      </c>
      <c r="O506">
        <v>4126</v>
      </c>
      <c r="P506">
        <v>3576</v>
      </c>
      <c r="Q506">
        <v>4104</v>
      </c>
      <c r="R506">
        <v>3700</v>
      </c>
      <c r="S506">
        <v>3830</v>
      </c>
      <c r="T506">
        <v>3794</v>
      </c>
      <c r="U506">
        <v>3813</v>
      </c>
      <c r="V506" s="1" t="s">
        <v>2690</v>
      </c>
      <c r="W506" s="1" t="s">
        <v>2551</v>
      </c>
      <c r="X506" s="5" t="s">
        <v>2696</v>
      </c>
      <c r="Y506" s="5" t="s">
        <v>2557</v>
      </c>
      <c r="Z506" s="5" t="s">
        <v>13</v>
      </c>
      <c r="AA506" s="5"/>
    </row>
    <row r="507" spans="1:27" ht="12" customHeight="1" x14ac:dyDescent="0.15">
      <c r="A507" s="1" t="s">
        <v>177</v>
      </c>
      <c r="B507" s="1" t="s">
        <v>33</v>
      </c>
      <c r="C507" s="1" t="s">
        <v>19</v>
      </c>
      <c r="D507" s="1" t="s">
        <v>2441</v>
      </c>
      <c r="E507" s="1" t="s">
        <v>178</v>
      </c>
      <c r="F507" s="1" t="s">
        <v>184</v>
      </c>
      <c r="G507" s="1" t="s">
        <v>22</v>
      </c>
      <c r="H507" s="1" t="s">
        <v>13</v>
      </c>
      <c r="I507">
        <v>0</v>
      </c>
      <c r="J507">
        <v>0</v>
      </c>
      <c r="K507">
        <v>0</v>
      </c>
      <c r="L507">
        <v>0</v>
      </c>
      <c r="M507">
        <v>0</v>
      </c>
      <c r="N507">
        <v>0</v>
      </c>
      <c r="O507">
        <v>0</v>
      </c>
      <c r="P507">
        <v>0</v>
      </c>
      <c r="Q507">
        <v>0</v>
      </c>
      <c r="R507">
        <v>0</v>
      </c>
      <c r="S507">
        <v>0</v>
      </c>
      <c r="T507">
        <v>0</v>
      </c>
      <c r="U507">
        <v>0</v>
      </c>
      <c r="V507" s="1" t="s">
        <v>2690</v>
      </c>
      <c r="W507" s="1" t="s">
        <v>2551</v>
      </c>
      <c r="X507" s="5" t="s">
        <v>2696</v>
      </c>
      <c r="Y507" s="5" t="s">
        <v>2564</v>
      </c>
      <c r="Z507" s="5" t="s">
        <v>13</v>
      </c>
      <c r="AA507" s="5"/>
    </row>
    <row r="508" spans="1:27" ht="12" customHeight="1" x14ac:dyDescent="0.15">
      <c r="A508" s="1" t="s">
        <v>177</v>
      </c>
      <c r="B508" s="1" t="s">
        <v>33</v>
      </c>
      <c r="C508" s="1" t="s">
        <v>21</v>
      </c>
      <c r="D508" s="1" t="s">
        <v>2441</v>
      </c>
      <c r="E508" s="1" t="s">
        <v>178</v>
      </c>
      <c r="F508" s="1" t="s">
        <v>184</v>
      </c>
      <c r="G508" s="1" t="s">
        <v>24</v>
      </c>
      <c r="H508" s="1" t="s">
        <v>13</v>
      </c>
      <c r="I508">
        <v>9975</v>
      </c>
      <c r="J508">
        <v>9370</v>
      </c>
      <c r="K508">
        <v>8729</v>
      </c>
      <c r="L508">
        <v>8946</v>
      </c>
      <c r="M508">
        <v>8659</v>
      </c>
      <c r="N508">
        <v>8808</v>
      </c>
      <c r="O508">
        <v>9247</v>
      </c>
      <c r="P508">
        <v>9503</v>
      </c>
      <c r="Q508">
        <v>9322</v>
      </c>
      <c r="R508">
        <v>9353</v>
      </c>
      <c r="S508">
        <v>9122</v>
      </c>
      <c r="T508">
        <v>9447</v>
      </c>
      <c r="U508">
        <v>9469</v>
      </c>
      <c r="V508" s="1" t="s">
        <v>2690</v>
      </c>
      <c r="W508" s="1" t="s">
        <v>2551</v>
      </c>
      <c r="X508" s="5" t="s">
        <v>2696</v>
      </c>
      <c r="Y508" s="5" t="s">
        <v>2559</v>
      </c>
      <c r="Z508" s="5" t="s">
        <v>13</v>
      </c>
      <c r="AA508" s="5"/>
    </row>
    <row r="509" spans="1:27" ht="12" customHeight="1" x14ac:dyDescent="0.15">
      <c r="A509" s="1" t="s">
        <v>177</v>
      </c>
      <c r="B509" s="1" t="s">
        <v>35</v>
      </c>
      <c r="C509" s="1" t="s">
        <v>9</v>
      </c>
      <c r="D509" s="1" t="s">
        <v>2441</v>
      </c>
      <c r="E509" s="1" t="s">
        <v>178</v>
      </c>
      <c r="F509" s="1" t="s">
        <v>185</v>
      </c>
      <c r="G509" s="1" t="s">
        <v>12</v>
      </c>
      <c r="H509" s="1" t="s">
        <v>13</v>
      </c>
      <c r="I509">
        <v>6824</v>
      </c>
      <c r="J509">
        <v>5640</v>
      </c>
      <c r="K509">
        <v>5129</v>
      </c>
      <c r="L509">
        <v>6010</v>
      </c>
      <c r="M509">
        <v>5662</v>
      </c>
      <c r="N509">
        <v>4738</v>
      </c>
      <c r="O509">
        <v>5559</v>
      </c>
      <c r="P509">
        <v>5863</v>
      </c>
      <c r="Q509">
        <v>5876</v>
      </c>
      <c r="R509">
        <v>5041</v>
      </c>
      <c r="S509">
        <v>5020</v>
      </c>
      <c r="T509">
        <v>4353</v>
      </c>
      <c r="U509">
        <v>5859</v>
      </c>
      <c r="V509" s="1" t="s">
        <v>2690</v>
      </c>
      <c r="W509" s="1" t="s">
        <v>2551</v>
      </c>
      <c r="X509" s="5" t="s">
        <v>2697</v>
      </c>
      <c r="Y509" s="5" t="s">
        <v>2553</v>
      </c>
      <c r="Z509" s="5" t="s">
        <v>13</v>
      </c>
      <c r="AA509" s="5"/>
    </row>
    <row r="510" spans="1:27" ht="12" customHeight="1" x14ac:dyDescent="0.15">
      <c r="A510" s="1" t="s">
        <v>177</v>
      </c>
      <c r="B510" s="1" t="s">
        <v>35</v>
      </c>
      <c r="C510" s="1" t="s">
        <v>15</v>
      </c>
      <c r="D510" s="1" t="s">
        <v>2441</v>
      </c>
      <c r="E510" s="1" t="s">
        <v>178</v>
      </c>
      <c r="F510" s="1" t="s">
        <v>185</v>
      </c>
      <c r="G510" s="1" t="s">
        <v>18</v>
      </c>
      <c r="H510" s="1" t="s">
        <v>13</v>
      </c>
      <c r="I510">
        <v>4875</v>
      </c>
      <c r="J510">
        <v>3851</v>
      </c>
      <c r="K510">
        <v>3576</v>
      </c>
      <c r="L510">
        <v>4156</v>
      </c>
      <c r="M510">
        <v>4003</v>
      </c>
      <c r="N510">
        <v>2855</v>
      </c>
      <c r="O510">
        <v>4071</v>
      </c>
      <c r="P510">
        <v>4155</v>
      </c>
      <c r="Q510">
        <v>4107</v>
      </c>
      <c r="R510">
        <v>3645</v>
      </c>
      <c r="S510">
        <v>3543</v>
      </c>
      <c r="T510">
        <v>3069</v>
      </c>
      <c r="U510">
        <v>4048</v>
      </c>
      <c r="V510" s="1" t="s">
        <v>2690</v>
      </c>
      <c r="W510" s="1" t="s">
        <v>2551</v>
      </c>
      <c r="X510" s="5" t="s">
        <v>2697</v>
      </c>
      <c r="Y510" s="5" t="s">
        <v>2562</v>
      </c>
      <c r="Z510" s="5" t="s">
        <v>13</v>
      </c>
      <c r="AA510" s="5"/>
    </row>
    <row r="511" spans="1:27" ht="12" customHeight="1" x14ac:dyDescent="0.15">
      <c r="A511" s="1" t="s">
        <v>177</v>
      </c>
      <c r="B511" s="1" t="s">
        <v>35</v>
      </c>
      <c r="C511" s="1" t="s">
        <v>17</v>
      </c>
      <c r="D511" s="1" t="s">
        <v>2441</v>
      </c>
      <c r="E511" s="1" t="s">
        <v>178</v>
      </c>
      <c r="F511" s="1" t="s">
        <v>185</v>
      </c>
      <c r="G511" s="1" t="s">
        <v>20</v>
      </c>
      <c r="H511" s="1" t="s">
        <v>13</v>
      </c>
      <c r="I511">
        <v>2436</v>
      </c>
      <c r="J511">
        <v>2258</v>
      </c>
      <c r="K511">
        <v>1873</v>
      </c>
      <c r="L511">
        <v>2310</v>
      </c>
      <c r="M511">
        <v>1875</v>
      </c>
      <c r="N511">
        <v>2014</v>
      </c>
      <c r="O511">
        <v>2048</v>
      </c>
      <c r="P511">
        <v>1981</v>
      </c>
      <c r="Q511">
        <v>1884</v>
      </c>
      <c r="R511">
        <v>1708</v>
      </c>
      <c r="S511">
        <v>1729</v>
      </c>
      <c r="T511">
        <v>1745</v>
      </c>
      <c r="U511">
        <v>1806</v>
      </c>
      <c r="V511" s="1" t="s">
        <v>2690</v>
      </c>
      <c r="W511" s="1" t="s">
        <v>2551</v>
      </c>
      <c r="X511" s="5" t="s">
        <v>2697</v>
      </c>
      <c r="Y511" s="5" t="s">
        <v>2557</v>
      </c>
      <c r="Z511" s="5" t="s">
        <v>13</v>
      </c>
      <c r="AA511" s="5"/>
    </row>
    <row r="512" spans="1:27" ht="12" customHeight="1" x14ac:dyDescent="0.15">
      <c r="A512" s="1" t="s">
        <v>177</v>
      </c>
      <c r="B512" s="1" t="s">
        <v>35</v>
      </c>
      <c r="C512" s="1" t="s">
        <v>19</v>
      </c>
      <c r="D512" s="1" t="s">
        <v>2441</v>
      </c>
      <c r="E512" s="1" t="s">
        <v>178</v>
      </c>
      <c r="F512" s="1" t="s">
        <v>185</v>
      </c>
      <c r="G512" s="1" t="s">
        <v>22</v>
      </c>
      <c r="H512" s="1" t="s">
        <v>13</v>
      </c>
      <c r="I512">
        <v>58</v>
      </c>
      <c r="J512">
        <v>23</v>
      </c>
      <c r="K512">
        <v>41</v>
      </c>
      <c r="L512">
        <v>72</v>
      </c>
      <c r="M512">
        <v>68</v>
      </c>
      <c r="N512">
        <v>34</v>
      </c>
      <c r="O512">
        <v>19</v>
      </c>
      <c r="P512">
        <v>49</v>
      </c>
      <c r="Q512">
        <v>51</v>
      </c>
      <c r="R512">
        <v>51</v>
      </c>
      <c r="S512">
        <v>39</v>
      </c>
      <c r="T512">
        <v>67</v>
      </c>
      <c r="U512">
        <v>78</v>
      </c>
      <c r="V512" s="1" t="s">
        <v>2690</v>
      </c>
      <c r="W512" s="1" t="s">
        <v>2551</v>
      </c>
      <c r="X512" s="5" t="s">
        <v>2697</v>
      </c>
      <c r="Y512" s="5" t="s">
        <v>2564</v>
      </c>
      <c r="Z512" s="5" t="s">
        <v>13</v>
      </c>
      <c r="AA512" s="5"/>
    </row>
    <row r="513" spans="1:27" ht="12" customHeight="1" x14ac:dyDescent="0.15">
      <c r="A513" s="1" t="s">
        <v>177</v>
      </c>
      <c r="B513" s="1" t="s">
        <v>35</v>
      </c>
      <c r="C513" s="1" t="s">
        <v>21</v>
      </c>
      <c r="D513" s="1" t="s">
        <v>2441</v>
      </c>
      <c r="E513" s="1" t="s">
        <v>178</v>
      </c>
      <c r="F513" s="1" t="s">
        <v>185</v>
      </c>
      <c r="G513" s="1" t="s">
        <v>24</v>
      </c>
      <c r="H513" s="1" t="s">
        <v>13</v>
      </c>
      <c r="I513">
        <v>3544</v>
      </c>
      <c r="J513">
        <v>3452</v>
      </c>
      <c r="K513">
        <v>3473</v>
      </c>
      <c r="L513">
        <v>3332</v>
      </c>
      <c r="M513">
        <v>3447</v>
      </c>
      <c r="N513">
        <v>3207</v>
      </c>
      <c r="O513">
        <v>2998</v>
      </c>
      <c r="P513">
        <v>3042</v>
      </c>
      <c r="Q513">
        <v>3221</v>
      </c>
      <c r="R513">
        <v>3218</v>
      </c>
      <c r="S513">
        <v>3266</v>
      </c>
      <c r="T513">
        <v>3080</v>
      </c>
      <c r="U513">
        <v>3004</v>
      </c>
      <c r="V513" s="1" t="s">
        <v>2690</v>
      </c>
      <c r="W513" s="1" t="s">
        <v>2551</v>
      </c>
      <c r="X513" s="5" t="s">
        <v>2697</v>
      </c>
      <c r="Y513" s="5" t="s">
        <v>2559</v>
      </c>
      <c r="Z513" s="5" t="s">
        <v>13</v>
      </c>
      <c r="AA513" s="5"/>
    </row>
    <row r="514" spans="1:27" ht="12" customHeight="1" x14ac:dyDescent="0.15">
      <c r="A514" s="1" t="s">
        <v>177</v>
      </c>
      <c r="B514" s="1" t="s">
        <v>37</v>
      </c>
      <c r="C514" s="1" t="s">
        <v>9</v>
      </c>
      <c r="D514" s="1" t="s">
        <v>2441</v>
      </c>
      <c r="E514" s="1" t="s">
        <v>178</v>
      </c>
      <c r="F514" s="1" t="s">
        <v>186</v>
      </c>
      <c r="G514" s="1" t="s">
        <v>12</v>
      </c>
      <c r="H514" s="1" t="s">
        <v>13</v>
      </c>
      <c r="I514">
        <v>53343</v>
      </c>
      <c r="J514">
        <v>51987</v>
      </c>
      <c r="K514">
        <v>43930</v>
      </c>
      <c r="L514">
        <v>49987</v>
      </c>
      <c r="M514">
        <v>48336</v>
      </c>
      <c r="N514">
        <v>41345</v>
      </c>
      <c r="O514">
        <v>50921</v>
      </c>
      <c r="P514">
        <v>48082</v>
      </c>
      <c r="Q514">
        <v>48852</v>
      </c>
      <c r="R514">
        <v>44567</v>
      </c>
      <c r="S514">
        <v>39265</v>
      </c>
      <c r="T514">
        <v>44209</v>
      </c>
      <c r="U514">
        <v>47387</v>
      </c>
      <c r="V514" s="1" t="s">
        <v>2690</v>
      </c>
      <c r="W514" s="1" t="s">
        <v>2551</v>
      </c>
      <c r="X514" s="5" t="s">
        <v>2698</v>
      </c>
      <c r="Y514" s="5" t="s">
        <v>2553</v>
      </c>
      <c r="Z514" s="5" t="s">
        <v>13</v>
      </c>
      <c r="AA514" s="5"/>
    </row>
    <row r="515" spans="1:27" ht="12" customHeight="1" x14ac:dyDescent="0.15">
      <c r="A515" s="1" t="s">
        <v>177</v>
      </c>
      <c r="B515" s="1" t="s">
        <v>37</v>
      </c>
      <c r="C515" s="1" t="s">
        <v>15</v>
      </c>
      <c r="D515" s="1" t="s">
        <v>2441</v>
      </c>
      <c r="E515" s="1" t="s">
        <v>178</v>
      </c>
      <c r="F515" s="1" t="s">
        <v>186</v>
      </c>
      <c r="G515" s="1" t="s">
        <v>18</v>
      </c>
      <c r="H515" s="1" t="s">
        <v>13</v>
      </c>
      <c r="I515">
        <v>1102</v>
      </c>
      <c r="J515">
        <v>1010</v>
      </c>
      <c r="K515">
        <v>849</v>
      </c>
      <c r="L515">
        <v>986</v>
      </c>
      <c r="M515">
        <v>1005</v>
      </c>
      <c r="N515">
        <v>810</v>
      </c>
      <c r="O515">
        <v>1192</v>
      </c>
      <c r="P515">
        <v>1076</v>
      </c>
      <c r="Q515">
        <v>965</v>
      </c>
      <c r="R515">
        <v>840</v>
      </c>
      <c r="S515">
        <v>769</v>
      </c>
      <c r="T515">
        <v>918</v>
      </c>
      <c r="U515">
        <v>948</v>
      </c>
      <c r="V515" s="1" t="s">
        <v>2690</v>
      </c>
      <c r="W515" s="1" t="s">
        <v>2551</v>
      </c>
      <c r="X515" s="5" t="s">
        <v>2698</v>
      </c>
      <c r="Y515" s="5" t="s">
        <v>2562</v>
      </c>
      <c r="Z515" s="5" t="s">
        <v>13</v>
      </c>
      <c r="AA515" s="5"/>
    </row>
    <row r="516" spans="1:27" ht="12" customHeight="1" x14ac:dyDescent="0.15">
      <c r="A516" s="1" t="s">
        <v>177</v>
      </c>
      <c r="B516" s="1" t="s">
        <v>37</v>
      </c>
      <c r="C516" s="1" t="s">
        <v>17</v>
      </c>
      <c r="D516" s="1" t="s">
        <v>2441</v>
      </c>
      <c r="E516" s="1" t="s">
        <v>178</v>
      </c>
      <c r="F516" s="1" t="s">
        <v>186</v>
      </c>
      <c r="G516" s="1" t="s">
        <v>20</v>
      </c>
      <c r="H516" s="1" t="s">
        <v>13</v>
      </c>
      <c r="I516">
        <v>51995</v>
      </c>
      <c r="J516">
        <v>49411</v>
      </c>
      <c r="K516">
        <v>43932</v>
      </c>
      <c r="L516">
        <v>49459</v>
      </c>
      <c r="M516">
        <v>46810</v>
      </c>
      <c r="N516">
        <v>40480</v>
      </c>
      <c r="O516">
        <v>47945</v>
      </c>
      <c r="P516">
        <v>47268</v>
      </c>
      <c r="Q516">
        <v>47784</v>
      </c>
      <c r="R516">
        <v>43976</v>
      </c>
      <c r="S516">
        <v>38450</v>
      </c>
      <c r="T516">
        <v>43151</v>
      </c>
      <c r="U516">
        <v>45753</v>
      </c>
      <c r="V516" s="1" t="s">
        <v>2690</v>
      </c>
      <c r="W516" s="1" t="s">
        <v>2551</v>
      </c>
      <c r="X516" s="5" t="s">
        <v>2698</v>
      </c>
      <c r="Y516" s="5" t="s">
        <v>2557</v>
      </c>
      <c r="Z516" s="5" t="s">
        <v>13</v>
      </c>
      <c r="AA516" s="5"/>
    </row>
    <row r="517" spans="1:27" ht="12" customHeight="1" x14ac:dyDescent="0.15">
      <c r="A517" s="1" t="s">
        <v>177</v>
      </c>
      <c r="B517" s="1" t="s">
        <v>37</v>
      </c>
      <c r="C517" s="1" t="s">
        <v>19</v>
      </c>
      <c r="D517" s="1" t="s">
        <v>2441</v>
      </c>
      <c r="E517" s="1" t="s">
        <v>178</v>
      </c>
      <c r="F517" s="1" t="s">
        <v>186</v>
      </c>
      <c r="G517" s="1" t="s">
        <v>22</v>
      </c>
      <c r="H517" s="1" t="s">
        <v>13</v>
      </c>
      <c r="I517">
        <v>1117</v>
      </c>
      <c r="J517">
        <v>1153</v>
      </c>
      <c r="K517">
        <v>945</v>
      </c>
      <c r="L517">
        <v>1045</v>
      </c>
      <c r="M517">
        <v>1060</v>
      </c>
      <c r="N517">
        <v>755</v>
      </c>
      <c r="O517">
        <v>936</v>
      </c>
      <c r="P517">
        <v>886</v>
      </c>
      <c r="Q517">
        <v>976</v>
      </c>
      <c r="R517">
        <v>698</v>
      </c>
      <c r="S517">
        <v>679</v>
      </c>
      <c r="T517">
        <v>857</v>
      </c>
      <c r="U517">
        <v>925</v>
      </c>
      <c r="V517" s="1" t="s">
        <v>2690</v>
      </c>
      <c r="W517" s="1" t="s">
        <v>2551</v>
      </c>
      <c r="X517" s="5" t="s">
        <v>2698</v>
      </c>
      <c r="Y517" s="5" t="s">
        <v>2564</v>
      </c>
      <c r="Z517" s="5" t="s">
        <v>13</v>
      </c>
      <c r="AA517" s="5"/>
    </row>
    <row r="518" spans="1:27" ht="12" customHeight="1" x14ac:dyDescent="0.15">
      <c r="A518" s="1" t="s">
        <v>177</v>
      </c>
      <c r="B518" s="1" t="s">
        <v>37</v>
      </c>
      <c r="C518" s="1" t="s">
        <v>21</v>
      </c>
      <c r="D518" s="1" t="s">
        <v>2441</v>
      </c>
      <c r="E518" s="1" t="s">
        <v>178</v>
      </c>
      <c r="F518" s="1" t="s">
        <v>186</v>
      </c>
      <c r="G518" s="1" t="s">
        <v>24</v>
      </c>
      <c r="H518" s="1" t="s">
        <v>13</v>
      </c>
      <c r="I518">
        <v>38169</v>
      </c>
      <c r="J518">
        <v>39093</v>
      </c>
      <c r="K518">
        <v>38137</v>
      </c>
      <c r="L518">
        <v>37230</v>
      </c>
      <c r="M518">
        <v>37278</v>
      </c>
      <c r="N518">
        <v>37552</v>
      </c>
      <c r="O518">
        <v>38448</v>
      </c>
      <c r="P518">
        <v>38305</v>
      </c>
      <c r="Q518">
        <v>38486</v>
      </c>
      <c r="R518">
        <v>38091</v>
      </c>
      <c r="S518">
        <v>37258</v>
      </c>
      <c r="T518">
        <v>37309</v>
      </c>
      <c r="U518">
        <v>37436</v>
      </c>
      <c r="V518" s="1" t="s">
        <v>2690</v>
      </c>
      <c r="W518" s="1" t="s">
        <v>2551</v>
      </c>
      <c r="X518" s="5" t="s">
        <v>2698</v>
      </c>
      <c r="Y518" s="5" t="s">
        <v>2559</v>
      </c>
      <c r="Z518" s="5" t="s">
        <v>13</v>
      </c>
      <c r="AA518" s="5"/>
    </row>
    <row r="519" spans="1:27" ht="12" customHeight="1" x14ac:dyDescent="0.15">
      <c r="A519" s="1" t="s">
        <v>177</v>
      </c>
      <c r="B519" s="1" t="s">
        <v>39</v>
      </c>
      <c r="C519" s="1" t="s">
        <v>9</v>
      </c>
      <c r="D519" s="1" t="s">
        <v>2441</v>
      </c>
      <c r="E519" s="1" t="s">
        <v>178</v>
      </c>
      <c r="F519" s="1" t="s">
        <v>187</v>
      </c>
      <c r="G519" s="1" t="s">
        <v>12</v>
      </c>
      <c r="H519" s="1" t="s">
        <v>13</v>
      </c>
      <c r="I519">
        <v>3042</v>
      </c>
      <c r="J519">
        <v>2644</v>
      </c>
      <c r="K519">
        <v>2414</v>
      </c>
      <c r="L519">
        <v>3506</v>
      </c>
      <c r="M519">
        <v>2957</v>
      </c>
      <c r="N519">
        <v>2755</v>
      </c>
      <c r="O519">
        <v>2920</v>
      </c>
      <c r="P519">
        <v>3772</v>
      </c>
      <c r="Q519">
        <v>3415</v>
      </c>
      <c r="R519">
        <v>2499</v>
      </c>
      <c r="S519">
        <v>2391</v>
      </c>
      <c r="T519">
        <v>2556</v>
      </c>
      <c r="U519">
        <v>3139</v>
      </c>
      <c r="V519" s="1" t="s">
        <v>2690</v>
      </c>
      <c r="W519" s="1" t="s">
        <v>2551</v>
      </c>
      <c r="X519" s="5" t="s">
        <v>2699</v>
      </c>
      <c r="Y519" s="5" t="s">
        <v>2553</v>
      </c>
      <c r="Z519" s="5" t="s">
        <v>13</v>
      </c>
      <c r="AA519" s="5"/>
    </row>
    <row r="520" spans="1:27" ht="12" customHeight="1" x14ac:dyDescent="0.15">
      <c r="A520" s="1" t="s">
        <v>177</v>
      </c>
      <c r="B520" s="1" t="s">
        <v>39</v>
      </c>
      <c r="C520" s="1" t="s">
        <v>15</v>
      </c>
      <c r="D520" s="1" t="s">
        <v>2441</v>
      </c>
      <c r="E520" s="1" t="s">
        <v>178</v>
      </c>
      <c r="F520" s="1" t="s">
        <v>187</v>
      </c>
      <c r="G520" s="1" t="s">
        <v>18</v>
      </c>
      <c r="H520" s="1" t="s">
        <v>13</v>
      </c>
      <c r="I520">
        <v>2415</v>
      </c>
      <c r="J520">
        <v>2009</v>
      </c>
      <c r="K520">
        <v>1807</v>
      </c>
      <c r="L520">
        <v>2847</v>
      </c>
      <c r="M520">
        <v>2345</v>
      </c>
      <c r="N520">
        <v>2258</v>
      </c>
      <c r="O520">
        <v>2317</v>
      </c>
      <c r="P520">
        <v>3058</v>
      </c>
      <c r="Q520">
        <v>2710</v>
      </c>
      <c r="R520">
        <v>1918</v>
      </c>
      <c r="S520">
        <v>1870</v>
      </c>
      <c r="T520">
        <v>1999</v>
      </c>
      <c r="U520">
        <v>2398</v>
      </c>
      <c r="V520" s="1" t="s">
        <v>2690</v>
      </c>
      <c r="W520" s="1" t="s">
        <v>2551</v>
      </c>
      <c r="X520" s="5" t="s">
        <v>2699</v>
      </c>
      <c r="Y520" s="5" t="s">
        <v>2562</v>
      </c>
      <c r="Z520" s="5" t="s">
        <v>13</v>
      </c>
      <c r="AA520" s="5"/>
    </row>
    <row r="521" spans="1:27" ht="12" customHeight="1" x14ac:dyDescent="0.15">
      <c r="A521" s="1" t="s">
        <v>177</v>
      </c>
      <c r="B521" s="1" t="s">
        <v>39</v>
      </c>
      <c r="C521" s="1" t="s">
        <v>17</v>
      </c>
      <c r="D521" s="1" t="s">
        <v>2441</v>
      </c>
      <c r="E521" s="1" t="s">
        <v>178</v>
      </c>
      <c r="F521" s="1" t="s">
        <v>187</v>
      </c>
      <c r="G521" s="1" t="s">
        <v>20</v>
      </c>
      <c r="H521" s="1" t="s">
        <v>13</v>
      </c>
      <c r="I521">
        <v>891</v>
      </c>
      <c r="J521">
        <v>869</v>
      </c>
      <c r="K521">
        <v>775</v>
      </c>
      <c r="L521">
        <v>898</v>
      </c>
      <c r="M521">
        <v>860</v>
      </c>
      <c r="N521">
        <v>780</v>
      </c>
      <c r="O521">
        <v>782</v>
      </c>
      <c r="P521">
        <v>925</v>
      </c>
      <c r="Q521">
        <v>887</v>
      </c>
      <c r="R521">
        <v>902</v>
      </c>
      <c r="S521">
        <v>685</v>
      </c>
      <c r="T521">
        <v>714</v>
      </c>
      <c r="U521">
        <v>743</v>
      </c>
      <c r="V521" s="1" t="s">
        <v>2690</v>
      </c>
      <c r="W521" s="1" t="s">
        <v>2551</v>
      </c>
      <c r="X521" s="5" t="s">
        <v>2699</v>
      </c>
      <c r="Y521" s="5" t="s">
        <v>2557</v>
      </c>
      <c r="Z521" s="5" t="s">
        <v>13</v>
      </c>
      <c r="AA521" s="5"/>
    </row>
    <row r="522" spans="1:27" ht="12" customHeight="1" x14ac:dyDescent="0.15">
      <c r="A522" s="1" t="s">
        <v>177</v>
      </c>
      <c r="B522" s="1" t="s">
        <v>39</v>
      </c>
      <c r="C522" s="1" t="s">
        <v>19</v>
      </c>
      <c r="D522" s="1" t="s">
        <v>2441</v>
      </c>
      <c r="E522" s="1" t="s">
        <v>178</v>
      </c>
      <c r="F522" s="1" t="s">
        <v>187</v>
      </c>
      <c r="G522" s="1" t="s">
        <v>22</v>
      </c>
      <c r="H522" s="1" t="s">
        <v>13</v>
      </c>
      <c r="I522">
        <v>0</v>
      </c>
      <c r="J522">
        <v>0</v>
      </c>
      <c r="K522">
        <v>0</v>
      </c>
      <c r="L522">
        <v>0</v>
      </c>
      <c r="M522">
        <v>0</v>
      </c>
      <c r="N522">
        <v>0</v>
      </c>
      <c r="O522">
        <v>0</v>
      </c>
      <c r="P522">
        <v>0</v>
      </c>
      <c r="Q522">
        <v>0</v>
      </c>
      <c r="R522">
        <v>0</v>
      </c>
      <c r="S522">
        <v>0</v>
      </c>
      <c r="T522">
        <v>0</v>
      </c>
      <c r="U522">
        <v>0</v>
      </c>
      <c r="V522" s="1" t="s">
        <v>2690</v>
      </c>
      <c r="W522" s="1" t="s">
        <v>2551</v>
      </c>
      <c r="X522" s="5" t="s">
        <v>2699</v>
      </c>
      <c r="Y522" s="5" t="s">
        <v>2564</v>
      </c>
      <c r="Z522" s="5" t="s">
        <v>13</v>
      </c>
      <c r="AA522" s="5"/>
    </row>
    <row r="523" spans="1:27" ht="12" customHeight="1" x14ac:dyDescent="0.15">
      <c r="A523" s="1" t="s">
        <v>177</v>
      </c>
      <c r="B523" s="1" t="s">
        <v>39</v>
      </c>
      <c r="C523" s="1" t="s">
        <v>21</v>
      </c>
      <c r="D523" s="1" t="s">
        <v>2441</v>
      </c>
      <c r="E523" s="1" t="s">
        <v>178</v>
      </c>
      <c r="F523" s="1" t="s">
        <v>187</v>
      </c>
      <c r="G523" s="1" t="s">
        <v>24</v>
      </c>
      <c r="H523" s="1" t="s">
        <v>13</v>
      </c>
      <c r="I523">
        <v>654</v>
      </c>
      <c r="J523">
        <v>643</v>
      </c>
      <c r="K523">
        <v>697</v>
      </c>
      <c r="L523">
        <v>680</v>
      </c>
      <c r="M523">
        <v>656</v>
      </c>
      <c r="N523">
        <v>596</v>
      </c>
      <c r="O523">
        <v>641</v>
      </c>
      <c r="P523">
        <v>652</v>
      </c>
      <c r="Q523">
        <v>687</v>
      </c>
      <c r="R523">
        <v>588</v>
      </c>
      <c r="S523">
        <v>652</v>
      </c>
      <c r="T523">
        <v>719</v>
      </c>
      <c r="U523">
        <v>717</v>
      </c>
      <c r="V523" s="1" t="s">
        <v>2690</v>
      </c>
      <c r="W523" s="1" t="s">
        <v>2551</v>
      </c>
      <c r="X523" s="5" t="s">
        <v>2699</v>
      </c>
      <c r="Y523" s="5" t="s">
        <v>2559</v>
      </c>
      <c r="Z523" s="5" t="s">
        <v>13</v>
      </c>
      <c r="AA523" s="5"/>
    </row>
    <row r="524" spans="1:27" ht="12" customHeight="1" x14ac:dyDescent="0.15">
      <c r="A524" s="1" t="s">
        <v>177</v>
      </c>
      <c r="B524" s="1" t="s">
        <v>41</v>
      </c>
      <c r="C524" s="1" t="s">
        <v>9</v>
      </c>
      <c r="D524" s="1" t="s">
        <v>2441</v>
      </c>
      <c r="E524" s="1" t="s">
        <v>178</v>
      </c>
      <c r="F524" s="1" t="s">
        <v>188</v>
      </c>
      <c r="G524" s="1" t="s">
        <v>12</v>
      </c>
      <c r="H524" s="1" t="s">
        <v>13</v>
      </c>
      <c r="I524">
        <v>2717</v>
      </c>
      <c r="J524">
        <v>2708</v>
      </c>
      <c r="K524">
        <v>2339</v>
      </c>
      <c r="L524">
        <v>2542</v>
      </c>
      <c r="M524">
        <v>2383</v>
      </c>
      <c r="N524">
        <v>1966</v>
      </c>
      <c r="O524">
        <v>2373</v>
      </c>
      <c r="P524">
        <v>2737</v>
      </c>
      <c r="Q524">
        <v>2629</v>
      </c>
      <c r="R524">
        <v>2415</v>
      </c>
      <c r="S524">
        <v>1909</v>
      </c>
      <c r="T524">
        <v>2148</v>
      </c>
      <c r="U524">
        <v>2264</v>
      </c>
      <c r="V524" s="1" t="s">
        <v>2690</v>
      </c>
      <c r="W524" s="1" t="s">
        <v>2551</v>
      </c>
      <c r="X524" s="5" t="s">
        <v>2700</v>
      </c>
      <c r="Y524" s="5" t="s">
        <v>2553</v>
      </c>
      <c r="Z524" s="5" t="s">
        <v>13</v>
      </c>
      <c r="AA524" s="5"/>
    </row>
    <row r="525" spans="1:27" ht="12" customHeight="1" x14ac:dyDescent="0.15">
      <c r="A525" s="1" t="s">
        <v>177</v>
      </c>
      <c r="B525" s="1" t="s">
        <v>41</v>
      </c>
      <c r="C525" s="1" t="s">
        <v>15</v>
      </c>
      <c r="D525" s="1" t="s">
        <v>2441</v>
      </c>
      <c r="E525" s="1" t="s">
        <v>178</v>
      </c>
      <c r="F525" s="1" t="s">
        <v>188</v>
      </c>
      <c r="G525" s="1" t="s">
        <v>18</v>
      </c>
      <c r="H525" s="1" t="s">
        <v>13</v>
      </c>
      <c r="I525">
        <v>0</v>
      </c>
      <c r="J525">
        <v>0</v>
      </c>
      <c r="K525">
        <v>0</v>
      </c>
      <c r="L525">
        <v>0</v>
      </c>
      <c r="M525">
        <v>0</v>
      </c>
      <c r="N525">
        <v>0</v>
      </c>
      <c r="O525">
        <v>0</v>
      </c>
      <c r="P525">
        <v>0</v>
      </c>
      <c r="Q525">
        <v>0</v>
      </c>
      <c r="R525">
        <v>0</v>
      </c>
      <c r="S525">
        <v>0</v>
      </c>
      <c r="T525">
        <v>0</v>
      </c>
      <c r="U525">
        <v>0</v>
      </c>
      <c r="V525" s="1" t="s">
        <v>2690</v>
      </c>
      <c r="W525" s="1" t="s">
        <v>2551</v>
      </c>
      <c r="X525" s="5" t="s">
        <v>2700</v>
      </c>
      <c r="Y525" s="5" t="s">
        <v>2562</v>
      </c>
      <c r="Z525" s="5" t="s">
        <v>13</v>
      </c>
      <c r="AA525" s="5"/>
    </row>
    <row r="526" spans="1:27" ht="12" customHeight="1" x14ac:dyDescent="0.15">
      <c r="A526" s="1" t="s">
        <v>177</v>
      </c>
      <c r="B526" s="1" t="s">
        <v>41</v>
      </c>
      <c r="C526" s="1" t="s">
        <v>17</v>
      </c>
      <c r="D526" s="1" t="s">
        <v>2441</v>
      </c>
      <c r="E526" s="1" t="s">
        <v>178</v>
      </c>
      <c r="F526" s="1" t="s">
        <v>188</v>
      </c>
      <c r="G526" s="1" t="s">
        <v>20</v>
      </c>
      <c r="H526" s="1" t="s">
        <v>13</v>
      </c>
      <c r="I526">
        <v>2672</v>
      </c>
      <c r="J526">
        <v>2784</v>
      </c>
      <c r="K526">
        <v>2294</v>
      </c>
      <c r="L526">
        <v>2636</v>
      </c>
      <c r="M526">
        <v>2483</v>
      </c>
      <c r="N526">
        <v>2138</v>
      </c>
      <c r="O526">
        <v>2307</v>
      </c>
      <c r="P526">
        <v>2480</v>
      </c>
      <c r="Q526">
        <v>2488</v>
      </c>
      <c r="R526">
        <v>2441</v>
      </c>
      <c r="S526">
        <v>1903</v>
      </c>
      <c r="T526">
        <v>2255</v>
      </c>
      <c r="U526">
        <v>2364</v>
      </c>
      <c r="V526" s="1" t="s">
        <v>2690</v>
      </c>
      <c r="W526" s="1" t="s">
        <v>2551</v>
      </c>
      <c r="X526" s="5" t="s">
        <v>2700</v>
      </c>
      <c r="Y526" s="5" t="s">
        <v>2557</v>
      </c>
      <c r="Z526" s="5" t="s">
        <v>13</v>
      </c>
      <c r="AA526" s="5"/>
    </row>
    <row r="527" spans="1:27" ht="12" customHeight="1" x14ac:dyDescent="0.15">
      <c r="A527" s="1" t="s">
        <v>177</v>
      </c>
      <c r="B527" s="1" t="s">
        <v>41</v>
      </c>
      <c r="C527" s="1" t="s">
        <v>19</v>
      </c>
      <c r="D527" s="1" t="s">
        <v>2441</v>
      </c>
      <c r="E527" s="1" t="s">
        <v>178</v>
      </c>
      <c r="F527" s="1" t="s">
        <v>188</v>
      </c>
      <c r="G527" s="1" t="s">
        <v>22</v>
      </c>
      <c r="H527" s="1" t="s">
        <v>13</v>
      </c>
      <c r="I527">
        <v>0</v>
      </c>
      <c r="J527">
        <v>0</v>
      </c>
      <c r="K527">
        <v>0</v>
      </c>
      <c r="L527">
        <v>0</v>
      </c>
      <c r="M527">
        <v>0</v>
      </c>
      <c r="N527">
        <v>0</v>
      </c>
      <c r="O527">
        <v>0</v>
      </c>
      <c r="P527">
        <v>0</v>
      </c>
      <c r="Q527">
        <v>0</v>
      </c>
      <c r="R527">
        <v>0</v>
      </c>
      <c r="S527">
        <v>0</v>
      </c>
      <c r="T527">
        <v>0</v>
      </c>
      <c r="U527">
        <v>0</v>
      </c>
      <c r="V527" s="1" t="s">
        <v>2690</v>
      </c>
      <c r="W527" s="1" t="s">
        <v>2551</v>
      </c>
      <c r="X527" s="5" t="s">
        <v>2700</v>
      </c>
      <c r="Y527" s="5" t="s">
        <v>2564</v>
      </c>
      <c r="Z527" s="5" t="s">
        <v>13</v>
      </c>
      <c r="AA527" s="5"/>
    </row>
    <row r="528" spans="1:27" ht="12" customHeight="1" x14ac:dyDescent="0.15">
      <c r="A528" s="1" t="s">
        <v>177</v>
      </c>
      <c r="B528" s="1" t="s">
        <v>41</v>
      </c>
      <c r="C528" s="1" t="s">
        <v>21</v>
      </c>
      <c r="D528" s="1" t="s">
        <v>2441</v>
      </c>
      <c r="E528" s="1" t="s">
        <v>178</v>
      </c>
      <c r="F528" s="1" t="s">
        <v>188</v>
      </c>
      <c r="G528" s="1" t="s">
        <v>24</v>
      </c>
      <c r="H528" s="1" t="s">
        <v>13</v>
      </c>
      <c r="I528">
        <v>2650</v>
      </c>
      <c r="J528">
        <v>2566</v>
      </c>
      <c r="K528">
        <v>2618</v>
      </c>
      <c r="L528">
        <v>2519</v>
      </c>
      <c r="M528">
        <v>2416</v>
      </c>
      <c r="N528">
        <v>2241</v>
      </c>
      <c r="O528">
        <v>2295</v>
      </c>
      <c r="P528">
        <v>2548</v>
      </c>
      <c r="Q528">
        <v>2688</v>
      </c>
      <c r="R528">
        <v>2656</v>
      </c>
      <c r="S528">
        <v>2660</v>
      </c>
      <c r="T528">
        <v>2548</v>
      </c>
      <c r="U528">
        <v>2438</v>
      </c>
      <c r="V528" s="1" t="s">
        <v>2690</v>
      </c>
      <c r="W528" s="1" t="s">
        <v>2551</v>
      </c>
      <c r="X528" s="5" t="s">
        <v>2700</v>
      </c>
      <c r="Y528" s="5" t="s">
        <v>2559</v>
      </c>
      <c r="Z528" s="5" t="s">
        <v>13</v>
      </c>
      <c r="AA528" s="5"/>
    </row>
    <row r="529" spans="1:27" ht="12" customHeight="1" x14ac:dyDescent="0.15">
      <c r="A529" s="1" t="s">
        <v>177</v>
      </c>
      <c r="B529" s="1" t="s">
        <v>43</v>
      </c>
      <c r="C529" s="1" t="s">
        <v>9</v>
      </c>
      <c r="D529" s="1" t="s">
        <v>2441</v>
      </c>
      <c r="E529" s="1" t="s">
        <v>178</v>
      </c>
      <c r="F529" s="1" t="s">
        <v>189</v>
      </c>
      <c r="G529" s="1" t="s">
        <v>12</v>
      </c>
      <c r="H529" s="1" t="s">
        <v>13</v>
      </c>
      <c r="I529">
        <v>7444</v>
      </c>
      <c r="J529">
        <v>7455</v>
      </c>
      <c r="K529">
        <v>6771</v>
      </c>
      <c r="L529">
        <v>7314</v>
      </c>
      <c r="M529">
        <v>7094</v>
      </c>
      <c r="N529">
        <v>5702</v>
      </c>
      <c r="O529">
        <v>6498</v>
      </c>
      <c r="P529">
        <v>6609</v>
      </c>
      <c r="Q529">
        <v>6781</v>
      </c>
      <c r="R529">
        <v>5898</v>
      </c>
      <c r="S529">
        <v>5487</v>
      </c>
      <c r="T529">
        <v>6497</v>
      </c>
      <c r="U529">
        <v>6518</v>
      </c>
      <c r="V529" s="1" t="s">
        <v>2690</v>
      </c>
      <c r="W529" s="1" t="s">
        <v>2551</v>
      </c>
      <c r="X529" s="5" t="s">
        <v>2701</v>
      </c>
      <c r="Y529" s="5" t="s">
        <v>2553</v>
      </c>
      <c r="Z529" s="5" t="s">
        <v>13</v>
      </c>
      <c r="AA529" s="5"/>
    </row>
    <row r="530" spans="1:27" ht="12" customHeight="1" x14ac:dyDescent="0.15">
      <c r="A530" s="1" t="s">
        <v>177</v>
      </c>
      <c r="B530" s="1" t="s">
        <v>43</v>
      </c>
      <c r="C530" s="1" t="s">
        <v>15</v>
      </c>
      <c r="D530" s="1" t="s">
        <v>2441</v>
      </c>
      <c r="E530" s="1" t="s">
        <v>178</v>
      </c>
      <c r="F530" s="1" t="s">
        <v>189</v>
      </c>
      <c r="G530" s="1" t="s">
        <v>18</v>
      </c>
      <c r="H530" s="1" t="s">
        <v>13</v>
      </c>
      <c r="I530">
        <v>147</v>
      </c>
      <c r="J530">
        <v>131</v>
      </c>
      <c r="K530">
        <v>90</v>
      </c>
      <c r="L530">
        <v>128</v>
      </c>
      <c r="M530">
        <v>121</v>
      </c>
      <c r="N530">
        <v>72</v>
      </c>
      <c r="O530">
        <v>97</v>
      </c>
      <c r="P530">
        <v>107</v>
      </c>
      <c r="Q530">
        <v>128</v>
      </c>
      <c r="R530">
        <v>115</v>
      </c>
      <c r="S530">
        <v>177</v>
      </c>
      <c r="T530">
        <v>162</v>
      </c>
      <c r="U530">
        <v>167</v>
      </c>
      <c r="V530" s="1" t="s">
        <v>2690</v>
      </c>
      <c r="W530" s="1" t="s">
        <v>2551</v>
      </c>
      <c r="X530" s="5" t="s">
        <v>2701</v>
      </c>
      <c r="Y530" s="5" t="s">
        <v>2562</v>
      </c>
      <c r="Z530" s="5" t="s">
        <v>13</v>
      </c>
      <c r="AA530" s="5"/>
    </row>
    <row r="531" spans="1:27" ht="12" customHeight="1" x14ac:dyDescent="0.15">
      <c r="A531" s="1" t="s">
        <v>177</v>
      </c>
      <c r="B531" s="1" t="s">
        <v>43</v>
      </c>
      <c r="C531" s="1" t="s">
        <v>17</v>
      </c>
      <c r="D531" s="1" t="s">
        <v>2441</v>
      </c>
      <c r="E531" s="1" t="s">
        <v>178</v>
      </c>
      <c r="F531" s="1" t="s">
        <v>189</v>
      </c>
      <c r="G531" s="1" t="s">
        <v>20</v>
      </c>
      <c r="H531" s="1" t="s">
        <v>13</v>
      </c>
      <c r="I531">
        <v>7515</v>
      </c>
      <c r="J531">
        <v>7226</v>
      </c>
      <c r="K531">
        <v>6691</v>
      </c>
      <c r="L531">
        <v>7141</v>
      </c>
      <c r="M531">
        <v>6772</v>
      </c>
      <c r="N531">
        <v>5770</v>
      </c>
      <c r="O531">
        <v>6325</v>
      </c>
      <c r="P531">
        <v>6405</v>
      </c>
      <c r="Q531">
        <v>6579</v>
      </c>
      <c r="R531">
        <v>5798</v>
      </c>
      <c r="S531">
        <v>5642</v>
      </c>
      <c r="T531">
        <v>6058</v>
      </c>
      <c r="U531">
        <v>6380</v>
      </c>
      <c r="V531" s="1" t="s">
        <v>2690</v>
      </c>
      <c r="W531" s="1" t="s">
        <v>2551</v>
      </c>
      <c r="X531" s="5" t="s">
        <v>2701</v>
      </c>
      <c r="Y531" s="5" t="s">
        <v>2557</v>
      </c>
      <c r="Z531" s="5" t="s">
        <v>13</v>
      </c>
      <c r="AA531" s="5"/>
    </row>
    <row r="532" spans="1:27" ht="12" customHeight="1" x14ac:dyDescent="0.15">
      <c r="A532" s="1" t="s">
        <v>177</v>
      </c>
      <c r="B532" s="1" t="s">
        <v>43</v>
      </c>
      <c r="C532" s="1" t="s">
        <v>19</v>
      </c>
      <c r="D532" s="1" t="s">
        <v>2441</v>
      </c>
      <c r="E532" s="1" t="s">
        <v>178</v>
      </c>
      <c r="F532" s="1" t="s">
        <v>189</v>
      </c>
      <c r="G532" s="1" t="s">
        <v>22</v>
      </c>
      <c r="H532" s="1" t="s">
        <v>13</v>
      </c>
      <c r="I532">
        <v>0</v>
      </c>
      <c r="J532">
        <v>2</v>
      </c>
      <c r="K532">
        <v>0</v>
      </c>
      <c r="L532">
        <v>1</v>
      </c>
      <c r="M532">
        <v>2</v>
      </c>
      <c r="N532">
        <v>0</v>
      </c>
      <c r="O532">
        <v>0</v>
      </c>
      <c r="P532">
        <v>0</v>
      </c>
      <c r="Q532">
        <v>0</v>
      </c>
      <c r="R532">
        <v>0</v>
      </c>
      <c r="S532">
        <v>0</v>
      </c>
      <c r="T532">
        <v>0</v>
      </c>
      <c r="U532">
        <v>0</v>
      </c>
      <c r="V532" s="1" t="s">
        <v>2690</v>
      </c>
      <c r="W532" s="1" t="s">
        <v>2551</v>
      </c>
      <c r="X532" s="5" t="s">
        <v>2701</v>
      </c>
      <c r="Y532" s="5" t="s">
        <v>2564</v>
      </c>
      <c r="Z532" s="5" t="s">
        <v>13</v>
      </c>
      <c r="AA532" s="5"/>
    </row>
    <row r="533" spans="1:27" ht="12" customHeight="1" x14ac:dyDescent="0.15">
      <c r="A533" s="1" t="s">
        <v>177</v>
      </c>
      <c r="B533" s="1" t="s">
        <v>43</v>
      </c>
      <c r="C533" s="1" t="s">
        <v>21</v>
      </c>
      <c r="D533" s="1" t="s">
        <v>2441</v>
      </c>
      <c r="E533" s="1" t="s">
        <v>178</v>
      </c>
      <c r="F533" s="1" t="s">
        <v>189</v>
      </c>
      <c r="G533" s="1" t="s">
        <v>24</v>
      </c>
      <c r="H533" s="1" t="s">
        <v>13</v>
      </c>
      <c r="I533">
        <v>4464</v>
      </c>
      <c r="J533">
        <v>4572</v>
      </c>
      <c r="K533">
        <v>4587</v>
      </c>
      <c r="L533">
        <v>4623</v>
      </c>
      <c r="M533">
        <v>4866</v>
      </c>
      <c r="N533">
        <v>4692</v>
      </c>
      <c r="O533">
        <v>4730</v>
      </c>
      <c r="P533">
        <v>4831</v>
      </c>
      <c r="Q533">
        <v>4923</v>
      </c>
      <c r="R533">
        <v>4915</v>
      </c>
      <c r="S533">
        <v>4599</v>
      </c>
      <c r="T533">
        <v>4817</v>
      </c>
      <c r="U533">
        <v>4888</v>
      </c>
      <c r="V533" s="1" t="s">
        <v>2690</v>
      </c>
      <c r="W533" s="1" t="s">
        <v>2551</v>
      </c>
      <c r="X533" s="5" t="s">
        <v>2701</v>
      </c>
      <c r="Y533" s="5" t="s">
        <v>2559</v>
      </c>
      <c r="Z533" s="5" t="s">
        <v>13</v>
      </c>
      <c r="AA533" s="5"/>
    </row>
    <row r="534" spans="1:27" ht="12" customHeight="1" x14ac:dyDescent="0.15">
      <c r="A534" s="1" t="s">
        <v>177</v>
      </c>
      <c r="B534" s="1" t="s">
        <v>45</v>
      </c>
      <c r="C534" s="1" t="s">
        <v>9</v>
      </c>
      <c r="D534" s="1" t="s">
        <v>2441</v>
      </c>
      <c r="E534" s="1" t="s">
        <v>178</v>
      </c>
      <c r="F534" s="1" t="s">
        <v>190</v>
      </c>
      <c r="G534" s="1" t="s">
        <v>12</v>
      </c>
      <c r="H534" s="1" t="s">
        <v>13</v>
      </c>
      <c r="I534">
        <v>70363</v>
      </c>
      <c r="J534">
        <v>63120</v>
      </c>
      <c r="K534">
        <v>50847</v>
      </c>
      <c r="L534">
        <v>60616</v>
      </c>
      <c r="M534">
        <v>61486</v>
      </c>
      <c r="N534">
        <v>54536</v>
      </c>
      <c r="O534">
        <v>68717</v>
      </c>
      <c r="P534">
        <v>64732</v>
      </c>
      <c r="Q534">
        <v>66578</v>
      </c>
      <c r="R534">
        <v>60027</v>
      </c>
      <c r="S534">
        <v>54898</v>
      </c>
      <c r="T534">
        <v>59518</v>
      </c>
      <c r="U534">
        <v>66478</v>
      </c>
      <c r="V534" s="1" t="s">
        <v>2690</v>
      </c>
      <c r="W534" s="1" t="s">
        <v>2551</v>
      </c>
      <c r="X534" s="5" t="s">
        <v>2702</v>
      </c>
      <c r="Y534" s="5" t="s">
        <v>2553</v>
      </c>
      <c r="Z534" s="5" t="s">
        <v>13</v>
      </c>
      <c r="AA534" s="5"/>
    </row>
    <row r="535" spans="1:27" ht="12" customHeight="1" x14ac:dyDescent="0.15">
      <c r="A535" s="1" t="s">
        <v>177</v>
      </c>
      <c r="B535" s="1" t="s">
        <v>45</v>
      </c>
      <c r="C535" s="1" t="s">
        <v>15</v>
      </c>
      <c r="D535" s="1" t="s">
        <v>2441</v>
      </c>
      <c r="E535" s="1" t="s">
        <v>178</v>
      </c>
      <c r="F535" s="1" t="s">
        <v>190</v>
      </c>
      <c r="G535" s="1" t="s">
        <v>18</v>
      </c>
      <c r="H535" s="1" t="s">
        <v>13</v>
      </c>
      <c r="I535">
        <v>2752</v>
      </c>
      <c r="J535">
        <v>2373</v>
      </c>
      <c r="K535">
        <v>1883</v>
      </c>
      <c r="L535">
        <v>2348</v>
      </c>
      <c r="M535">
        <v>2247</v>
      </c>
      <c r="N535">
        <v>1983</v>
      </c>
      <c r="O535">
        <v>2373</v>
      </c>
      <c r="P535">
        <v>2321</v>
      </c>
      <c r="Q535">
        <v>2456</v>
      </c>
      <c r="R535">
        <v>2193</v>
      </c>
      <c r="S535">
        <v>1806</v>
      </c>
      <c r="T535">
        <v>2128</v>
      </c>
      <c r="U535">
        <v>2479</v>
      </c>
      <c r="V535" s="1" t="s">
        <v>2690</v>
      </c>
      <c r="W535" s="1" t="s">
        <v>2551</v>
      </c>
      <c r="X535" s="5" t="s">
        <v>2702</v>
      </c>
      <c r="Y535" s="5" t="s">
        <v>2562</v>
      </c>
      <c r="Z535" s="5" t="s">
        <v>13</v>
      </c>
      <c r="AA535" s="5"/>
    </row>
    <row r="536" spans="1:27" ht="12" customHeight="1" x14ac:dyDescent="0.15">
      <c r="A536" s="1" t="s">
        <v>177</v>
      </c>
      <c r="B536" s="1" t="s">
        <v>45</v>
      </c>
      <c r="C536" s="1" t="s">
        <v>17</v>
      </c>
      <c r="D536" s="1" t="s">
        <v>2441</v>
      </c>
      <c r="E536" s="1" t="s">
        <v>178</v>
      </c>
      <c r="F536" s="1" t="s">
        <v>190</v>
      </c>
      <c r="G536" s="1" t="s">
        <v>20</v>
      </c>
      <c r="H536" s="1" t="s">
        <v>13</v>
      </c>
      <c r="I536">
        <v>68853</v>
      </c>
      <c r="J536">
        <v>63312</v>
      </c>
      <c r="K536">
        <v>49350</v>
      </c>
      <c r="L536">
        <v>58884</v>
      </c>
      <c r="M536">
        <v>60981</v>
      </c>
      <c r="N536">
        <v>53972</v>
      </c>
      <c r="O536">
        <v>66252</v>
      </c>
      <c r="P536">
        <v>63637</v>
      </c>
      <c r="Q536">
        <v>64846</v>
      </c>
      <c r="R536">
        <v>60343</v>
      </c>
      <c r="S536">
        <v>52155</v>
      </c>
      <c r="T536">
        <v>59179</v>
      </c>
      <c r="U536">
        <v>65134</v>
      </c>
      <c r="V536" s="1" t="s">
        <v>2690</v>
      </c>
      <c r="W536" s="1" t="s">
        <v>2551</v>
      </c>
      <c r="X536" s="5" t="s">
        <v>2702</v>
      </c>
      <c r="Y536" s="5" t="s">
        <v>2557</v>
      </c>
      <c r="Z536" s="5" t="s">
        <v>13</v>
      </c>
      <c r="AA536" s="5"/>
    </row>
    <row r="537" spans="1:27" ht="12" customHeight="1" x14ac:dyDescent="0.15">
      <c r="A537" s="1" t="s">
        <v>177</v>
      </c>
      <c r="B537" s="1" t="s">
        <v>45</v>
      </c>
      <c r="C537" s="1" t="s">
        <v>19</v>
      </c>
      <c r="D537" s="1" t="s">
        <v>2441</v>
      </c>
      <c r="E537" s="1" t="s">
        <v>178</v>
      </c>
      <c r="F537" s="1" t="s">
        <v>190</v>
      </c>
      <c r="G537" s="1" t="s">
        <v>22</v>
      </c>
      <c r="H537" s="1" t="s">
        <v>13</v>
      </c>
      <c r="I537">
        <v>758</v>
      </c>
      <c r="J537">
        <v>789</v>
      </c>
      <c r="K537">
        <v>873</v>
      </c>
      <c r="L537">
        <v>943</v>
      </c>
      <c r="M537">
        <v>719</v>
      </c>
      <c r="N537">
        <v>570</v>
      </c>
      <c r="O537">
        <v>714</v>
      </c>
      <c r="P537">
        <v>967</v>
      </c>
      <c r="Q537">
        <v>1217</v>
      </c>
      <c r="R537">
        <v>1035</v>
      </c>
      <c r="S537">
        <v>819</v>
      </c>
      <c r="T537">
        <v>842</v>
      </c>
      <c r="U537">
        <v>863</v>
      </c>
      <c r="V537" s="1" t="s">
        <v>2690</v>
      </c>
      <c r="W537" s="1" t="s">
        <v>2551</v>
      </c>
      <c r="X537" s="5" t="s">
        <v>2702</v>
      </c>
      <c r="Y537" s="5" t="s">
        <v>2564</v>
      </c>
      <c r="Z537" s="5" t="s">
        <v>13</v>
      </c>
      <c r="AA537" s="5"/>
    </row>
    <row r="538" spans="1:27" ht="12" customHeight="1" x14ac:dyDescent="0.15">
      <c r="A538" s="1" t="s">
        <v>177</v>
      </c>
      <c r="B538" s="1" t="s">
        <v>45</v>
      </c>
      <c r="C538" s="1" t="s">
        <v>21</v>
      </c>
      <c r="D538" s="1" t="s">
        <v>2441</v>
      </c>
      <c r="E538" s="1" t="s">
        <v>178</v>
      </c>
      <c r="F538" s="1" t="s">
        <v>190</v>
      </c>
      <c r="G538" s="1" t="s">
        <v>24</v>
      </c>
      <c r="H538" s="1" t="s">
        <v>13</v>
      </c>
      <c r="I538">
        <v>15923</v>
      </c>
      <c r="J538">
        <v>14428</v>
      </c>
      <c r="K538">
        <v>14675</v>
      </c>
      <c r="L538">
        <v>15120</v>
      </c>
      <c r="M538">
        <v>14701</v>
      </c>
      <c r="N538">
        <v>14334</v>
      </c>
      <c r="O538">
        <v>16110</v>
      </c>
      <c r="P538">
        <v>15868</v>
      </c>
      <c r="Q538">
        <v>16147</v>
      </c>
      <c r="R538">
        <v>14544</v>
      </c>
      <c r="S538">
        <v>16171</v>
      </c>
      <c r="T538">
        <v>15536</v>
      </c>
      <c r="U538">
        <v>16365</v>
      </c>
      <c r="V538" s="1" t="s">
        <v>2690</v>
      </c>
      <c r="W538" s="1" t="s">
        <v>2551</v>
      </c>
      <c r="X538" s="5" t="s">
        <v>2702</v>
      </c>
      <c r="Y538" s="5" t="s">
        <v>2559</v>
      </c>
      <c r="Z538" s="5" t="s">
        <v>13</v>
      </c>
      <c r="AA538" s="5"/>
    </row>
    <row r="539" spans="1:27" ht="12" customHeight="1" x14ac:dyDescent="0.15">
      <c r="A539" s="1" t="s">
        <v>177</v>
      </c>
      <c r="B539" s="1" t="s">
        <v>47</v>
      </c>
      <c r="C539" s="1" t="s">
        <v>9</v>
      </c>
      <c r="D539" s="1" t="s">
        <v>2441</v>
      </c>
      <c r="E539" s="1" t="s">
        <v>178</v>
      </c>
      <c r="F539" s="1" t="s">
        <v>191</v>
      </c>
      <c r="G539" s="1" t="s">
        <v>12</v>
      </c>
      <c r="H539" s="1" t="s">
        <v>13</v>
      </c>
      <c r="I539">
        <v>38762</v>
      </c>
      <c r="J539">
        <v>34358</v>
      </c>
      <c r="K539">
        <v>29518</v>
      </c>
      <c r="L539">
        <v>32807</v>
      </c>
      <c r="M539">
        <v>35679</v>
      </c>
      <c r="N539">
        <v>29734</v>
      </c>
      <c r="O539">
        <v>37952</v>
      </c>
      <c r="P539">
        <v>36308</v>
      </c>
      <c r="Q539">
        <v>35765</v>
      </c>
      <c r="R539">
        <v>33114</v>
      </c>
      <c r="S539">
        <v>30923</v>
      </c>
      <c r="T539">
        <v>33343</v>
      </c>
      <c r="U539">
        <v>35438</v>
      </c>
      <c r="V539" s="1" t="s">
        <v>2690</v>
      </c>
      <c r="W539" s="1" t="s">
        <v>2551</v>
      </c>
      <c r="X539" s="5" t="s">
        <v>2703</v>
      </c>
      <c r="Y539" s="5" t="s">
        <v>2553</v>
      </c>
      <c r="Z539" s="5" t="s">
        <v>13</v>
      </c>
      <c r="AA539" s="5"/>
    </row>
    <row r="540" spans="1:27" ht="12" customHeight="1" x14ac:dyDescent="0.15">
      <c r="A540" s="1" t="s">
        <v>177</v>
      </c>
      <c r="B540" s="1" t="s">
        <v>47</v>
      </c>
      <c r="C540" s="1" t="s">
        <v>15</v>
      </c>
      <c r="D540" s="1" t="s">
        <v>2441</v>
      </c>
      <c r="E540" s="1" t="s">
        <v>178</v>
      </c>
      <c r="F540" s="1" t="s">
        <v>191</v>
      </c>
      <c r="G540" s="1" t="s">
        <v>18</v>
      </c>
      <c r="H540" s="1" t="s">
        <v>13</v>
      </c>
      <c r="I540">
        <v>3513</v>
      </c>
      <c r="J540">
        <v>3463</v>
      </c>
      <c r="K540">
        <v>2962</v>
      </c>
      <c r="L540">
        <v>3113</v>
      </c>
      <c r="M540">
        <v>2898</v>
      </c>
      <c r="N540">
        <v>2746</v>
      </c>
      <c r="O540">
        <v>3108</v>
      </c>
      <c r="P540">
        <v>2938</v>
      </c>
      <c r="Q540">
        <v>3325</v>
      </c>
      <c r="R540">
        <v>3006</v>
      </c>
      <c r="S540">
        <v>2565</v>
      </c>
      <c r="T540">
        <v>2861</v>
      </c>
      <c r="U540">
        <v>3210</v>
      </c>
      <c r="V540" s="1" t="s">
        <v>2690</v>
      </c>
      <c r="W540" s="1" t="s">
        <v>2551</v>
      </c>
      <c r="X540" s="5" t="s">
        <v>2703</v>
      </c>
      <c r="Y540" s="5" t="s">
        <v>2562</v>
      </c>
      <c r="Z540" s="5" t="s">
        <v>13</v>
      </c>
      <c r="AA540" s="5"/>
    </row>
    <row r="541" spans="1:27" ht="12" customHeight="1" x14ac:dyDescent="0.15">
      <c r="A541" s="1" t="s">
        <v>177</v>
      </c>
      <c r="B541" s="1" t="s">
        <v>47</v>
      </c>
      <c r="C541" s="1" t="s">
        <v>17</v>
      </c>
      <c r="D541" s="1" t="s">
        <v>2441</v>
      </c>
      <c r="E541" s="1" t="s">
        <v>178</v>
      </c>
      <c r="F541" s="1" t="s">
        <v>191</v>
      </c>
      <c r="G541" s="1" t="s">
        <v>20</v>
      </c>
      <c r="H541" s="1" t="s">
        <v>13</v>
      </c>
      <c r="I541">
        <v>33896</v>
      </c>
      <c r="J541">
        <v>31470</v>
      </c>
      <c r="K541">
        <v>24711</v>
      </c>
      <c r="L541">
        <v>29049</v>
      </c>
      <c r="M541">
        <v>31489</v>
      </c>
      <c r="N541">
        <v>26661</v>
      </c>
      <c r="O541">
        <v>33150</v>
      </c>
      <c r="P541">
        <v>32038</v>
      </c>
      <c r="Q541">
        <v>31805</v>
      </c>
      <c r="R541">
        <v>29768</v>
      </c>
      <c r="S541">
        <v>26595</v>
      </c>
      <c r="T541">
        <v>29376</v>
      </c>
      <c r="U541">
        <v>31708</v>
      </c>
      <c r="V541" s="1" t="s">
        <v>2690</v>
      </c>
      <c r="W541" s="1" t="s">
        <v>2551</v>
      </c>
      <c r="X541" s="5" t="s">
        <v>2703</v>
      </c>
      <c r="Y541" s="5" t="s">
        <v>2557</v>
      </c>
      <c r="Z541" s="5" t="s">
        <v>13</v>
      </c>
      <c r="AA541" s="5"/>
    </row>
    <row r="542" spans="1:27" ht="12" customHeight="1" x14ac:dyDescent="0.15">
      <c r="A542" s="1" t="s">
        <v>177</v>
      </c>
      <c r="B542" s="1" t="s">
        <v>47</v>
      </c>
      <c r="C542" s="1" t="s">
        <v>19</v>
      </c>
      <c r="D542" s="1" t="s">
        <v>2441</v>
      </c>
      <c r="E542" s="1" t="s">
        <v>178</v>
      </c>
      <c r="F542" s="1" t="s">
        <v>191</v>
      </c>
      <c r="G542" s="1" t="s">
        <v>22</v>
      </c>
      <c r="H542" s="1" t="s">
        <v>13</v>
      </c>
      <c r="I542">
        <v>3262</v>
      </c>
      <c r="J542">
        <v>2641</v>
      </c>
      <c r="K542">
        <v>1835</v>
      </c>
      <c r="L542">
        <v>2122</v>
      </c>
      <c r="M542">
        <v>2386</v>
      </c>
      <c r="N542">
        <v>1615</v>
      </c>
      <c r="O542">
        <v>2185</v>
      </c>
      <c r="P542">
        <v>2244</v>
      </c>
      <c r="Q542">
        <v>1765</v>
      </c>
      <c r="R542">
        <v>1848</v>
      </c>
      <c r="S542">
        <v>1643</v>
      </c>
      <c r="T542">
        <v>2010</v>
      </c>
      <c r="U542">
        <v>1722</v>
      </c>
      <c r="V542" s="1" t="s">
        <v>2690</v>
      </c>
      <c r="W542" s="1" t="s">
        <v>2551</v>
      </c>
      <c r="X542" s="5" t="s">
        <v>2703</v>
      </c>
      <c r="Y542" s="5" t="s">
        <v>2564</v>
      </c>
      <c r="Z542" s="5" t="s">
        <v>13</v>
      </c>
      <c r="AA542" s="5"/>
    </row>
    <row r="543" spans="1:27" ht="12" customHeight="1" x14ac:dyDescent="0.15">
      <c r="A543" s="1" t="s">
        <v>177</v>
      </c>
      <c r="B543" s="1" t="s">
        <v>47</v>
      </c>
      <c r="C543" s="1" t="s">
        <v>21</v>
      </c>
      <c r="D543" s="1" t="s">
        <v>2441</v>
      </c>
      <c r="E543" s="1" t="s">
        <v>178</v>
      </c>
      <c r="F543" s="1" t="s">
        <v>191</v>
      </c>
      <c r="G543" s="1" t="s">
        <v>24</v>
      </c>
      <c r="H543" s="1" t="s">
        <v>13</v>
      </c>
      <c r="I543">
        <v>9575</v>
      </c>
      <c r="J543">
        <v>7595</v>
      </c>
      <c r="K543">
        <v>8422</v>
      </c>
      <c r="L543">
        <v>8032</v>
      </c>
      <c r="M543">
        <v>8268</v>
      </c>
      <c r="N543">
        <v>7810</v>
      </c>
      <c r="O543">
        <v>8665</v>
      </c>
      <c r="P543">
        <v>8981</v>
      </c>
      <c r="Q543">
        <v>9330</v>
      </c>
      <c r="R543">
        <v>8893</v>
      </c>
      <c r="S543">
        <v>9747</v>
      </c>
      <c r="T543">
        <v>9897</v>
      </c>
      <c r="U543">
        <v>9876</v>
      </c>
      <c r="V543" s="1" t="s">
        <v>2690</v>
      </c>
      <c r="W543" s="1" t="s">
        <v>2551</v>
      </c>
      <c r="X543" s="5" t="s">
        <v>2703</v>
      </c>
      <c r="Y543" s="5" t="s">
        <v>2559</v>
      </c>
      <c r="Z543" s="5" t="s">
        <v>13</v>
      </c>
      <c r="AA543" s="5"/>
    </row>
    <row r="544" spans="1:27" ht="12" customHeight="1" x14ac:dyDescent="0.15">
      <c r="A544" s="1" t="s">
        <v>177</v>
      </c>
      <c r="B544" s="1" t="s">
        <v>49</v>
      </c>
      <c r="C544" s="1" t="s">
        <v>9</v>
      </c>
      <c r="D544" s="1" t="s">
        <v>2441</v>
      </c>
      <c r="E544" s="1" t="s">
        <v>178</v>
      </c>
      <c r="F544" s="1" t="s">
        <v>192</v>
      </c>
      <c r="G544" s="1" t="s">
        <v>12</v>
      </c>
      <c r="H544" s="1" t="s">
        <v>13</v>
      </c>
      <c r="I544">
        <v>18888</v>
      </c>
      <c r="J544">
        <v>16625</v>
      </c>
      <c r="K544">
        <v>14939</v>
      </c>
      <c r="L544">
        <v>19294</v>
      </c>
      <c r="M544">
        <v>17521</v>
      </c>
      <c r="N544">
        <v>13495</v>
      </c>
      <c r="O544">
        <v>19037</v>
      </c>
      <c r="P544">
        <v>17977</v>
      </c>
      <c r="Q544">
        <v>19558</v>
      </c>
      <c r="R544">
        <v>16049</v>
      </c>
      <c r="S544">
        <v>14184</v>
      </c>
      <c r="T544">
        <v>15840</v>
      </c>
      <c r="U544">
        <v>16830</v>
      </c>
      <c r="V544" s="1" t="s">
        <v>2690</v>
      </c>
      <c r="W544" s="1" t="s">
        <v>2551</v>
      </c>
      <c r="X544" s="5" t="s">
        <v>2704</v>
      </c>
      <c r="Y544" s="5" t="s">
        <v>2553</v>
      </c>
      <c r="Z544" s="5" t="s">
        <v>13</v>
      </c>
      <c r="AA544" s="5"/>
    </row>
    <row r="545" spans="1:27" ht="12" customHeight="1" x14ac:dyDescent="0.15">
      <c r="A545" s="1" t="s">
        <v>177</v>
      </c>
      <c r="B545" s="1" t="s">
        <v>49</v>
      </c>
      <c r="C545" s="1" t="s">
        <v>17</v>
      </c>
      <c r="D545" s="1" t="s">
        <v>2441</v>
      </c>
      <c r="E545" s="1" t="s">
        <v>178</v>
      </c>
      <c r="F545" s="1" t="s">
        <v>192</v>
      </c>
      <c r="G545" s="1" t="s">
        <v>20</v>
      </c>
      <c r="H545" s="1" t="s">
        <v>13</v>
      </c>
      <c r="I545">
        <v>16395</v>
      </c>
      <c r="J545">
        <v>11798</v>
      </c>
      <c r="K545">
        <v>12808</v>
      </c>
      <c r="L545">
        <v>15756</v>
      </c>
      <c r="M545">
        <v>17194</v>
      </c>
      <c r="N545">
        <v>18390</v>
      </c>
      <c r="O545">
        <v>21839</v>
      </c>
      <c r="P545">
        <v>22054</v>
      </c>
      <c r="Q545">
        <v>22654</v>
      </c>
      <c r="R545">
        <v>20648</v>
      </c>
      <c r="S545">
        <v>14566</v>
      </c>
      <c r="T545">
        <v>12742</v>
      </c>
      <c r="U545">
        <v>15483</v>
      </c>
      <c r="V545" s="1" t="s">
        <v>2690</v>
      </c>
      <c r="W545" s="1" t="s">
        <v>2551</v>
      </c>
      <c r="X545" s="5" t="s">
        <v>2704</v>
      </c>
      <c r="Y545" s="5" t="s">
        <v>2557</v>
      </c>
      <c r="Z545" s="5" t="s">
        <v>13</v>
      </c>
      <c r="AA545" s="5"/>
    </row>
    <row r="546" spans="1:27" ht="12" customHeight="1" x14ac:dyDescent="0.15">
      <c r="A546" s="1" t="s">
        <v>177</v>
      </c>
      <c r="B546" s="1" t="s">
        <v>49</v>
      </c>
      <c r="C546" s="1" t="s">
        <v>19</v>
      </c>
      <c r="D546" s="1" t="s">
        <v>2441</v>
      </c>
      <c r="E546" s="1" t="s">
        <v>178</v>
      </c>
      <c r="F546" s="1" t="s">
        <v>192</v>
      </c>
      <c r="G546" s="1" t="s">
        <v>22</v>
      </c>
      <c r="H546" s="1" t="s">
        <v>13</v>
      </c>
      <c r="I546">
        <v>74</v>
      </c>
      <c r="J546">
        <v>72</v>
      </c>
      <c r="K546">
        <v>88</v>
      </c>
      <c r="L546">
        <v>52</v>
      </c>
      <c r="M546">
        <v>44</v>
      </c>
      <c r="N546">
        <v>36</v>
      </c>
      <c r="O546">
        <v>58</v>
      </c>
      <c r="P546">
        <v>52</v>
      </c>
      <c r="Q546">
        <v>68</v>
      </c>
      <c r="R546">
        <v>51</v>
      </c>
      <c r="S546">
        <v>52</v>
      </c>
      <c r="T546">
        <v>61</v>
      </c>
      <c r="U546">
        <v>69</v>
      </c>
      <c r="V546" s="1" t="s">
        <v>2690</v>
      </c>
      <c r="W546" s="1" t="s">
        <v>2551</v>
      </c>
      <c r="X546" s="5" t="s">
        <v>2704</v>
      </c>
      <c r="Y546" s="5" t="s">
        <v>2564</v>
      </c>
      <c r="Z546" s="5" t="s">
        <v>2582</v>
      </c>
      <c r="AA546" s="5"/>
    </row>
    <row r="547" spans="1:27" ht="12" customHeight="1" x14ac:dyDescent="0.15">
      <c r="A547" s="1" t="s">
        <v>177</v>
      </c>
      <c r="B547" s="1" t="s">
        <v>49</v>
      </c>
      <c r="C547" s="1" t="s">
        <v>21</v>
      </c>
      <c r="D547" s="1" t="s">
        <v>2441</v>
      </c>
      <c r="E547" s="1" t="s">
        <v>178</v>
      </c>
      <c r="F547" s="1" t="s">
        <v>192</v>
      </c>
      <c r="G547" s="1" t="s">
        <v>24</v>
      </c>
      <c r="H547" s="1" t="s">
        <v>13</v>
      </c>
      <c r="I547">
        <v>66750</v>
      </c>
      <c r="J547">
        <v>71677</v>
      </c>
      <c r="K547">
        <v>73891</v>
      </c>
      <c r="L547">
        <v>77614</v>
      </c>
      <c r="M547">
        <v>78263</v>
      </c>
      <c r="N547">
        <v>73915</v>
      </c>
      <c r="O547">
        <v>71509</v>
      </c>
      <c r="P547">
        <v>67747</v>
      </c>
      <c r="Q547">
        <v>64877</v>
      </c>
      <c r="R547">
        <v>60488</v>
      </c>
      <c r="S547">
        <v>60249</v>
      </c>
      <c r="T547">
        <v>63497</v>
      </c>
      <c r="U547">
        <v>65051</v>
      </c>
      <c r="V547" s="1" t="s">
        <v>2690</v>
      </c>
      <c r="W547" s="1" t="s">
        <v>2551</v>
      </c>
      <c r="X547" s="5" t="s">
        <v>2704</v>
      </c>
      <c r="Y547" s="5" t="s">
        <v>2559</v>
      </c>
      <c r="Z547" s="5" t="s">
        <v>13</v>
      </c>
      <c r="AA547" s="5"/>
    </row>
    <row r="548" spans="1:27" ht="12" customHeight="1" x14ac:dyDescent="0.15">
      <c r="A548" s="1" t="s">
        <v>177</v>
      </c>
      <c r="B548" s="1" t="s">
        <v>57</v>
      </c>
      <c r="C548" s="1" t="s">
        <v>9</v>
      </c>
      <c r="D548" s="1" t="s">
        <v>2441</v>
      </c>
      <c r="E548" s="1" t="s">
        <v>193</v>
      </c>
      <c r="F548" s="1" t="s">
        <v>194</v>
      </c>
      <c r="G548" s="1" t="s">
        <v>12</v>
      </c>
      <c r="H548" s="1" t="s">
        <v>13</v>
      </c>
      <c r="I548">
        <v>24630</v>
      </c>
      <c r="J548">
        <v>21869</v>
      </c>
      <c r="K548">
        <v>19042</v>
      </c>
      <c r="L548">
        <v>22921</v>
      </c>
      <c r="M548">
        <v>22287</v>
      </c>
      <c r="N548">
        <v>18253</v>
      </c>
      <c r="O548">
        <v>21367</v>
      </c>
      <c r="P548">
        <v>21140</v>
      </c>
      <c r="Q548">
        <v>21789</v>
      </c>
      <c r="R548">
        <v>19431</v>
      </c>
      <c r="S548">
        <v>18481</v>
      </c>
      <c r="T548">
        <v>20515</v>
      </c>
      <c r="U548">
        <v>21600</v>
      </c>
      <c r="V548" s="1" t="s">
        <v>2690</v>
      </c>
      <c r="W548" s="1" t="s">
        <v>2551</v>
      </c>
      <c r="X548" s="5" t="s">
        <v>2705</v>
      </c>
      <c r="Y548" s="5" t="s">
        <v>2553</v>
      </c>
      <c r="Z548" s="5" t="s">
        <v>13</v>
      </c>
      <c r="AA548" s="5"/>
    </row>
    <row r="549" spans="1:27" ht="12" customHeight="1" x14ac:dyDescent="0.15">
      <c r="A549" s="1" t="s">
        <v>177</v>
      </c>
      <c r="B549" s="1" t="s">
        <v>57</v>
      </c>
      <c r="C549" s="1" t="s">
        <v>15</v>
      </c>
      <c r="D549" s="1" t="s">
        <v>2441</v>
      </c>
      <c r="E549" s="1" t="s">
        <v>193</v>
      </c>
      <c r="F549" s="1" t="s">
        <v>194</v>
      </c>
      <c r="G549" s="1" t="s">
        <v>20</v>
      </c>
      <c r="H549" s="1" t="s">
        <v>13</v>
      </c>
      <c r="I549">
        <v>17190</v>
      </c>
      <c r="J549">
        <v>14586</v>
      </c>
      <c r="K549">
        <v>13572</v>
      </c>
      <c r="L549">
        <v>15899</v>
      </c>
      <c r="M549">
        <v>15112</v>
      </c>
      <c r="N549">
        <v>13230</v>
      </c>
      <c r="O549">
        <v>15507</v>
      </c>
      <c r="P549">
        <v>14431</v>
      </c>
      <c r="Q549">
        <v>14539</v>
      </c>
      <c r="R549">
        <v>13007</v>
      </c>
      <c r="S549">
        <v>12690</v>
      </c>
      <c r="T549">
        <v>13359</v>
      </c>
      <c r="U549">
        <v>15654</v>
      </c>
      <c r="V549" s="1" t="s">
        <v>2690</v>
      </c>
      <c r="W549" s="1" t="s">
        <v>2551</v>
      </c>
      <c r="X549" s="5" t="s">
        <v>2705</v>
      </c>
      <c r="Y549" s="5" t="s">
        <v>2557</v>
      </c>
      <c r="Z549" s="5" t="s">
        <v>13</v>
      </c>
      <c r="AA549" s="5"/>
    </row>
    <row r="550" spans="1:27" ht="12" customHeight="1" x14ac:dyDescent="0.15">
      <c r="A550" s="1" t="s">
        <v>177</v>
      </c>
      <c r="B550" s="1" t="s">
        <v>57</v>
      </c>
      <c r="C550" s="1" t="s">
        <v>17</v>
      </c>
      <c r="D550" s="1" t="s">
        <v>2441</v>
      </c>
      <c r="E550" s="1" t="s">
        <v>193</v>
      </c>
      <c r="F550" s="1" t="s">
        <v>194</v>
      </c>
      <c r="G550" s="1" t="s">
        <v>22</v>
      </c>
      <c r="H550" s="1" t="s">
        <v>13</v>
      </c>
      <c r="I550">
        <v>7439</v>
      </c>
      <c r="J550">
        <v>6908</v>
      </c>
      <c r="K550">
        <v>6319</v>
      </c>
      <c r="L550">
        <v>7242</v>
      </c>
      <c r="M550">
        <v>7127</v>
      </c>
      <c r="N550">
        <v>5155</v>
      </c>
      <c r="O550">
        <v>6309</v>
      </c>
      <c r="P550">
        <v>6674</v>
      </c>
      <c r="Q550">
        <v>6654</v>
      </c>
      <c r="R550">
        <v>6094</v>
      </c>
      <c r="S550">
        <v>5597</v>
      </c>
      <c r="T550">
        <v>6612</v>
      </c>
      <c r="U550">
        <v>6520</v>
      </c>
      <c r="V550" s="1" t="s">
        <v>2690</v>
      </c>
      <c r="W550" s="1" t="s">
        <v>2551</v>
      </c>
      <c r="X550" s="5" t="s">
        <v>2705</v>
      </c>
      <c r="Y550" s="5" t="s">
        <v>2564</v>
      </c>
      <c r="Z550" s="5" t="s">
        <v>13</v>
      </c>
      <c r="AA550" s="5"/>
    </row>
    <row r="551" spans="1:27" ht="12" customHeight="1" x14ac:dyDescent="0.15">
      <c r="A551" s="1" t="s">
        <v>177</v>
      </c>
      <c r="B551" s="1" t="s">
        <v>57</v>
      </c>
      <c r="C551" s="1" t="s">
        <v>19</v>
      </c>
      <c r="D551" s="1" t="s">
        <v>2441</v>
      </c>
      <c r="E551" s="1" t="s">
        <v>193</v>
      </c>
      <c r="F551" s="1" t="s">
        <v>194</v>
      </c>
      <c r="G551" s="1" t="s">
        <v>24</v>
      </c>
      <c r="H551" s="1" t="s">
        <v>13</v>
      </c>
      <c r="I551">
        <v>33472</v>
      </c>
      <c r="J551">
        <v>34075</v>
      </c>
      <c r="K551">
        <v>33512</v>
      </c>
      <c r="L551">
        <v>33453</v>
      </c>
      <c r="M551">
        <v>33785</v>
      </c>
      <c r="N551">
        <v>33791</v>
      </c>
      <c r="O551">
        <v>33438</v>
      </c>
      <c r="P551">
        <v>33620</v>
      </c>
      <c r="Q551">
        <v>34398</v>
      </c>
      <c r="R551">
        <v>34930</v>
      </c>
      <c r="S551">
        <v>35290</v>
      </c>
      <c r="T551">
        <v>36015</v>
      </c>
      <c r="U551">
        <v>35672</v>
      </c>
      <c r="V551" s="1" t="s">
        <v>2690</v>
      </c>
      <c r="W551" s="1" t="s">
        <v>2551</v>
      </c>
      <c r="X551" s="5" t="s">
        <v>2705</v>
      </c>
      <c r="Y551" s="5" t="s">
        <v>2559</v>
      </c>
      <c r="Z551" s="5" t="s">
        <v>13</v>
      </c>
      <c r="AA551" s="5"/>
    </row>
    <row r="552" spans="1:27" ht="12" customHeight="1" x14ac:dyDescent="0.15">
      <c r="A552" s="1" t="s">
        <v>177</v>
      </c>
      <c r="B552" s="1" t="s">
        <v>61</v>
      </c>
      <c r="C552" s="1" t="s">
        <v>9</v>
      </c>
      <c r="D552" s="1" t="s">
        <v>2441</v>
      </c>
      <c r="E552" s="1" t="s">
        <v>193</v>
      </c>
      <c r="F552" s="1" t="s">
        <v>195</v>
      </c>
      <c r="G552" s="1" t="s">
        <v>12</v>
      </c>
      <c r="H552" s="1" t="s">
        <v>13</v>
      </c>
      <c r="I552">
        <v>17087</v>
      </c>
      <c r="J552">
        <v>15797</v>
      </c>
      <c r="K552">
        <v>13780</v>
      </c>
      <c r="L552">
        <v>15970</v>
      </c>
      <c r="M552">
        <v>15907</v>
      </c>
      <c r="N552">
        <v>12463</v>
      </c>
      <c r="O552">
        <v>15047</v>
      </c>
      <c r="P552">
        <v>15149</v>
      </c>
      <c r="Q552">
        <v>14916</v>
      </c>
      <c r="R552">
        <v>13364</v>
      </c>
      <c r="S552">
        <v>12817</v>
      </c>
      <c r="T552">
        <v>14198</v>
      </c>
      <c r="U552">
        <v>14711</v>
      </c>
      <c r="V552" s="1" t="s">
        <v>2690</v>
      </c>
      <c r="W552" s="1" t="s">
        <v>2551</v>
      </c>
      <c r="X552" s="5" t="s">
        <v>2706</v>
      </c>
      <c r="Y552" s="5" t="s">
        <v>2553</v>
      </c>
      <c r="Z552" s="5" t="s">
        <v>13</v>
      </c>
      <c r="AA552" s="5"/>
    </row>
    <row r="553" spans="1:27" ht="12" customHeight="1" x14ac:dyDescent="0.15">
      <c r="A553" s="1" t="s">
        <v>177</v>
      </c>
      <c r="B553" s="1" t="s">
        <v>61</v>
      </c>
      <c r="C553" s="1" t="s">
        <v>15</v>
      </c>
      <c r="D553" s="1" t="s">
        <v>2441</v>
      </c>
      <c r="E553" s="1" t="s">
        <v>193</v>
      </c>
      <c r="F553" s="1" t="s">
        <v>195</v>
      </c>
      <c r="G553" s="1" t="s">
        <v>20</v>
      </c>
      <c r="H553" s="1" t="s">
        <v>13</v>
      </c>
      <c r="I553">
        <v>9613</v>
      </c>
      <c r="J553">
        <v>8943</v>
      </c>
      <c r="K553">
        <v>7957</v>
      </c>
      <c r="L553">
        <v>9394</v>
      </c>
      <c r="M553">
        <v>8943</v>
      </c>
      <c r="N553">
        <v>7311</v>
      </c>
      <c r="O553">
        <v>8592</v>
      </c>
      <c r="P553">
        <v>8677</v>
      </c>
      <c r="Q553">
        <v>8478</v>
      </c>
      <c r="R553">
        <v>7205</v>
      </c>
      <c r="S553">
        <v>7605</v>
      </c>
      <c r="T553">
        <v>7965</v>
      </c>
      <c r="U553">
        <v>8738</v>
      </c>
      <c r="V553" s="1" t="s">
        <v>2690</v>
      </c>
      <c r="W553" s="1" t="s">
        <v>2551</v>
      </c>
      <c r="X553" s="5" t="s">
        <v>2706</v>
      </c>
      <c r="Y553" s="5" t="s">
        <v>2557</v>
      </c>
      <c r="Z553" s="5" t="s">
        <v>13</v>
      </c>
      <c r="AA553" s="5"/>
    </row>
    <row r="554" spans="1:27" ht="12" customHeight="1" x14ac:dyDescent="0.15">
      <c r="A554" s="1" t="s">
        <v>177</v>
      </c>
      <c r="B554" s="1" t="s">
        <v>61</v>
      </c>
      <c r="C554" s="1" t="s">
        <v>17</v>
      </c>
      <c r="D554" s="1" t="s">
        <v>2441</v>
      </c>
      <c r="E554" s="1" t="s">
        <v>193</v>
      </c>
      <c r="F554" s="1" t="s">
        <v>195</v>
      </c>
      <c r="G554" s="1" t="s">
        <v>22</v>
      </c>
      <c r="H554" s="1" t="s">
        <v>13</v>
      </c>
      <c r="I554">
        <v>7065</v>
      </c>
      <c r="J554">
        <v>6596</v>
      </c>
      <c r="K554">
        <v>5971</v>
      </c>
      <c r="L554">
        <v>6947</v>
      </c>
      <c r="M554">
        <v>6819</v>
      </c>
      <c r="N554">
        <v>4952</v>
      </c>
      <c r="O554">
        <v>6073</v>
      </c>
      <c r="P554">
        <v>6407</v>
      </c>
      <c r="Q554">
        <v>6407</v>
      </c>
      <c r="R554">
        <v>5821</v>
      </c>
      <c r="S554">
        <v>5351</v>
      </c>
      <c r="T554">
        <v>6250</v>
      </c>
      <c r="U554">
        <v>6312</v>
      </c>
      <c r="V554" s="1" t="s">
        <v>2690</v>
      </c>
      <c r="W554" s="1" t="s">
        <v>2551</v>
      </c>
      <c r="X554" s="5" t="s">
        <v>2706</v>
      </c>
      <c r="Y554" s="5" t="s">
        <v>2564</v>
      </c>
      <c r="Z554" s="5" t="s">
        <v>13</v>
      </c>
      <c r="AA554" s="5"/>
    </row>
    <row r="555" spans="1:27" ht="12" customHeight="1" x14ac:dyDescent="0.15">
      <c r="A555" s="1" t="s">
        <v>177</v>
      </c>
      <c r="B555" s="1" t="s">
        <v>61</v>
      </c>
      <c r="C555" s="1" t="s">
        <v>19</v>
      </c>
      <c r="D555" s="1" t="s">
        <v>2441</v>
      </c>
      <c r="E555" s="1" t="s">
        <v>193</v>
      </c>
      <c r="F555" s="1" t="s">
        <v>195</v>
      </c>
      <c r="G555" s="1" t="s">
        <v>24</v>
      </c>
      <c r="H555" s="1" t="s">
        <v>13</v>
      </c>
      <c r="I555">
        <v>11008</v>
      </c>
      <c r="J555">
        <v>11295</v>
      </c>
      <c r="K555">
        <v>11155</v>
      </c>
      <c r="L555">
        <v>10852</v>
      </c>
      <c r="M555">
        <v>11091</v>
      </c>
      <c r="N555">
        <v>11321</v>
      </c>
      <c r="O555">
        <v>11754</v>
      </c>
      <c r="P555">
        <v>11844</v>
      </c>
      <c r="Q555">
        <v>11933</v>
      </c>
      <c r="R555">
        <v>12309</v>
      </c>
      <c r="S555">
        <v>12192</v>
      </c>
      <c r="T555">
        <v>12180</v>
      </c>
      <c r="U555">
        <v>11911</v>
      </c>
      <c r="V555" s="1" t="s">
        <v>2690</v>
      </c>
      <c r="W555" s="1" t="s">
        <v>2551</v>
      </c>
      <c r="X555" s="5" t="s">
        <v>2706</v>
      </c>
      <c r="Y555" s="5" t="s">
        <v>2559</v>
      </c>
      <c r="Z555" s="5" t="s">
        <v>13</v>
      </c>
      <c r="AA555" s="5"/>
    </row>
    <row r="556" spans="1:27" ht="12" customHeight="1" x14ac:dyDescent="0.15">
      <c r="A556" s="1" t="s">
        <v>177</v>
      </c>
      <c r="B556" s="1" t="s">
        <v>154</v>
      </c>
      <c r="C556" s="1" t="s">
        <v>9</v>
      </c>
      <c r="D556" s="1" t="s">
        <v>2441</v>
      </c>
      <c r="E556" s="1" t="s">
        <v>193</v>
      </c>
      <c r="F556" s="1" t="s">
        <v>196</v>
      </c>
      <c r="G556" s="1" t="s">
        <v>12</v>
      </c>
      <c r="H556" s="1" t="s">
        <v>13</v>
      </c>
      <c r="I556">
        <v>2243</v>
      </c>
      <c r="J556">
        <v>1886</v>
      </c>
      <c r="K556">
        <v>1724</v>
      </c>
      <c r="L556">
        <v>2378</v>
      </c>
      <c r="M556">
        <v>2063</v>
      </c>
      <c r="N556">
        <v>2130</v>
      </c>
      <c r="O556">
        <v>2191</v>
      </c>
      <c r="P556">
        <v>2717</v>
      </c>
      <c r="Q556">
        <v>2444</v>
      </c>
      <c r="R556">
        <v>1777</v>
      </c>
      <c r="S556">
        <v>1550</v>
      </c>
      <c r="T556">
        <v>1815</v>
      </c>
      <c r="U556">
        <v>2217</v>
      </c>
      <c r="V556" s="1" t="s">
        <v>2690</v>
      </c>
      <c r="W556" s="1" t="s">
        <v>2551</v>
      </c>
      <c r="X556" s="5" t="s">
        <v>2707</v>
      </c>
      <c r="Y556" s="5" t="s">
        <v>2553</v>
      </c>
      <c r="Z556" s="5" t="s">
        <v>13</v>
      </c>
      <c r="AA556" s="5"/>
    </row>
    <row r="557" spans="1:27" ht="12" customHeight="1" x14ac:dyDescent="0.15">
      <c r="A557" s="1" t="s">
        <v>177</v>
      </c>
      <c r="B557" s="1" t="s">
        <v>154</v>
      </c>
      <c r="C557" s="1" t="s">
        <v>15</v>
      </c>
      <c r="D557" s="1" t="s">
        <v>2441</v>
      </c>
      <c r="E557" s="1" t="s">
        <v>193</v>
      </c>
      <c r="F557" s="1" t="s">
        <v>196</v>
      </c>
      <c r="G557" s="1" t="s">
        <v>20</v>
      </c>
      <c r="H557" s="1" t="s">
        <v>13</v>
      </c>
      <c r="I557">
        <v>2012</v>
      </c>
      <c r="J557">
        <v>2332</v>
      </c>
      <c r="K557">
        <v>2104</v>
      </c>
      <c r="L557">
        <v>2332</v>
      </c>
      <c r="M557">
        <v>2357</v>
      </c>
      <c r="N557">
        <v>2025</v>
      </c>
      <c r="O557">
        <v>2037</v>
      </c>
      <c r="P557">
        <v>2239</v>
      </c>
      <c r="Q557">
        <v>2126</v>
      </c>
      <c r="R557">
        <v>1883</v>
      </c>
      <c r="S557">
        <v>1925</v>
      </c>
      <c r="T557">
        <v>1717</v>
      </c>
      <c r="U557">
        <v>2010</v>
      </c>
      <c r="V557" s="1" t="s">
        <v>2690</v>
      </c>
      <c r="W557" s="1" t="s">
        <v>2551</v>
      </c>
      <c r="X557" s="5" t="s">
        <v>2707</v>
      </c>
      <c r="Y557" s="5" t="s">
        <v>2557</v>
      </c>
      <c r="Z557" s="5" t="s">
        <v>13</v>
      </c>
      <c r="AA557" s="5"/>
    </row>
    <row r="558" spans="1:27" ht="12" customHeight="1" x14ac:dyDescent="0.15">
      <c r="A558" s="1" t="s">
        <v>177</v>
      </c>
      <c r="B558" s="1" t="s">
        <v>154</v>
      </c>
      <c r="C558" s="1" t="s">
        <v>17</v>
      </c>
      <c r="D558" s="1" t="s">
        <v>2441</v>
      </c>
      <c r="E558" s="1" t="s">
        <v>193</v>
      </c>
      <c r="F558" s="1" t="s">
        <v>196</v>
      </c>
      <c r="G558" s="1" t="s">
        <v>22</v>
      </c>
      <c r="H558" s="1" t="s">
        <v>13</v>
      </c>
      <c r="I558">
        <v>0</v>
      </c>
      <c r="J558">
        <v>0</v>
      </c>
      <c r="K558">
        <v>0</v>
      </c>
      <c r="L558">
        <v>0</v>
      </c>
      <c r="M558">
        <v>0</v>
      </c>
      <c r="N558">
        <v>0</v>
      </c>
      <c r="O558">
        <v>0</v>
      </c>
      <c r="P558">
        <v>0</v>
      </c>
      <c r="Q558">
        <v>0</v>
      </c>
      <c r="R558">
        <v>40</v>
      </c>
      <c r="S558">
        <v>110</v>
      </c>
      <c r="T558">
        <v>180</v>
      </c>
      <c r="U558">
        <v>80</v>
      </c>
      <c r="V558" s="1" t="s">
        <v>2690</v>
      </c>
      <c r="W558" s="1" t="s">
        <v>2551</v>
      </c>
      <c r="X558" s="5" t="s">
        <v>2707</v>
      </c>
      <c r="Y558" s="5" t="s">
        <v>2564</v>
      </c>
      <c r="Z558" s="5" t="s">
        <v>13</v>
      </c>
      <c r="AA558" s="5"/>
    </row>
    <row r="559" spans="1:27" ht="12" customHeight="1" x14ac:dyDescent="0.15">
      <c r="A559" s="1" t="s">
        <v>177</v>
      </c>
      <c r="B559" s="1" t="s">
        <v>154</v>
      </c>
      <c r="C559" s="1" t="s">
        <v>19</v>
      </c>
      <c r="D559" s="1" t="s">
        <v>2441</v>
      </c>
      <c r="E559" s="1" t="s">
        <v>193</v>
      </c>
      <c r="F559" s="1" t="s">
        <v>196</v>
      </c>
      <c r="G559" s="1" t="s">
        <v>24</v>
      </c>
      <c r="H559" s="1" t="s">
        <v>13</v>
      </c>
      <c r="I559">
        <v>4603</v>
      </c>
      <c r="J559">
        <v>4157</v>
      </c>
      <c r="K559">
        <v>3772</v>
      </c>
      <c r="L559">
        <v>3795</v>
      </c>
      <c r="M559">
        <v>3525</v>
      </c>
      <c r="N559">
        <v>3633</v>
      </c>
      <c r="O559">
        <v>3779</v>
      </c>
      <c r="P559">
        <v>4259</v>
      </c>
      <c r="Q559">
        <v>4576</v>
      </c>
      <c r="R559">
        <v>4463</v>
      </c>
      <c r="S559">
        <v>3980</v>
      </c>
      <c r="T559">
        <v>3917</v>
      </c>
      <c r="U559">
        <v>4027</v>
      </c>
      <c r="V559" s="1" t="s">
        <v>2690</v>
      </c>
      <c r="W559" s="1" t="s">
        <v>2551</v>
      </c>
      <c r="X559" s="5" t="s">
        <v>2707</v>
      </c>
      <c r="Y559" s="5" t="s">
        <v>2559</v>
      </c>
      <c r="Z559" s="5" t="s">
        <v>13</v>
      </c>
      <c r="AA559" s="5"/>
    </row>
    <row r="560" spans="1:27" ht="12" customHeight="1" x14ac:dyDescent="0.15">
      <c r="A560" s="1" t="s">
        <v>177</v>
      </c>
      <c r="B560" s="1" t="s">
        <v>156</v>
      </c>
      <c r="C560" s="1" t="s">
        <v>9</v>
      </c>
      <c r="D560" s="1" t="s">
        <v>2441</v>
      </c>
      <c r="E560" s="1" t="s">
        <v>193</v>
      </c>
      <c r="F560" s="1" t="s">
        <v>197</v>
      </c>
      <c r="G560" s="1" t="s">
        <v>12</v>
      </c>
      <c r="H560" s="1" t="s">
        <v>13</v>
      </c>
      <c r="I560">
        <v>1565</v>
      </c>
      <c r="J560">
        <v>1432</v>
      </c>
      <c r="K560">
        <v>1239</v>
      </c>
      <c r="L560">
        <v>1323</v>
      </c>
      <c r="M560">
        <v>1348</v>
      </c>
      <c r="N560">
        <v>1280</v>
      </c>
      <c r="O560">
        <v>1584</v>
      </c>
      <c r="P560">
        <v>1785</v>
      </c>
      <c r="Q560">
        <v>1793</v>
      </c>
      <c r="R560">
        <v>1444</v>
      </c>
      <c r="S560">
        <v>1167</v>
      </c>
      <c r="T560">
        <v>1070</v>
      </c>
      <c r="U560">
        <v>929</v>
      </c>
      <c r="V560" s="1" t="s">
        <v>2690</v>
      </c>
      <c r="W560" s="1" t="s">
        <v>2551</v>
      </c>
      <c r="X560" s="5" t="s">
        <v>2708</v>
      </c>
      <c r="Y560" s="5" t="s">
        <v>2553</v>
      </c>
      <c r="Z560" s="5" t="s">
        <v>13</v>
      </c>
      <c r="AA560" s="5"/>
    </row>
    <row r="561" spans="1:27" ht="12" customHeight="1" x14ac:dyDescent="0.15">
      <c r="A561" s="1" t="s">
        <v>177</v>
      </c>
      <c r="B561" s="1" t="s">
        <v>156</v>
      </c>
      <c r="C561" s="1" t="s">
        <v>15</v>
      </c>
      <c r="D561" s="1" t="s">
        <v>2441</v>
      </c>
      <c r="E561" s="1" t="s">
        <v>193</v>
      </c>
      <c r="F561" s="1" t="s">
        <v>197</v>
      </c>
      <c r="G561" s="1" t="s">
        <v>20</v>
      </c>
      <c r="H561" s="1" t="s">
        <v>13</v>
      </c>
      <c r="I561">
        <v>1544</v>
      </c>
      <c r="J561">
        <v>1272</v>
      </c>
      <c r="K561">
        <v>1202</v>
      </c>
      <c r="L561">
        <v>1332</v>
      </c>
      <c r="M561">
        <v>1408</v>
      </c>
      <c r="N561">
        <v>1210</v>
      </c>
      <c r="O561">
        <v>1546</v>
      </c>
      <c r="P561">
        <v>1672</v>
      </c>
      <c r="Q561">
        <v>1755</v>
      </c>
      <c r="R561">
        <v>1338</v>
      </c>
      <c r="S561">
        <v>1213</v>
      </c>
      <c r="T561">
        <v>1184</v>
      </c>
      <c r="U561">
        <v>942</v>
      </c>
      <c r="V561" s="1" t="s">
        <v>2690</v>
      </c>
      <c r="W561" s="1" t="s">
        <v>2551</v>
      </c>
      <c r="X561" s="5" t="s">
        <v>2708</v>
      </c>
      <c r="Y561" s="5" t="s">
        <v>2557</v>
      </c>
      <c r="Z561" s="5" t="s">
        <v>13</v>
      </c>
      <c r="AA561" s="5"/>
    </row>
    <row r="562" spans="1:27" ht="12" customHeight="1" x14ac:dyDescent="0.15">
      <c r="A562" s="1" t="s">
        <v>177</v>
      </c>
      <c r="B562" s="1" t="s">
        <v>156</v>
      </c>
      <c r="C562" s="1" t="s">
        <v>17</v>
      </c>
      <c r="D562" s="1" t="s">
        <v>2441</v>
      </c>
      <c r="E562" s="1" t="s">
        <v>193</v>
      </c>
      <c r="F562" s="1" t="s">
        <v>197</v>
      </c>
      <c r="G562" s="1" t="s">
        <v>22</v>
      </c>
      <c r="H562" s="1" t="s">
        <v>13</v>
      </c>
      <c r="I562">
        <v>18</v>
      </c>
      <c r="J562">
        <v>17</v>
      </c>
      <c r="K562">
        <v>16</v>
      </c>
      <c r="L562">
        <v>16</v>
      </c>
      <c r="M562">
        <v>16</v>
      </c>
      <c r="N562">
        <v>15</v>
      </c>
      <c r="O562">
        <v>14</v>
      </c>
      <c r="P562">
        <v>12</v>
      </c>
      <c r="Q562">
        <v>13</v>
      </c>
      <c r="R562">
        <v>12</v>
      </c>
      <c r="S562">
        <v>11</v>
      </c>
      <c r="T562">
        <v>11</v>
      </c>
      <c r="U562">
        <v>11</v>
      </c>
      <c r="V562" s="1" t="s">
        <v>2690</v>
      </c>
      <c r="W562" s="1" t="s">
        <v>2551</v>
      </c>
      <c r="X562" s="5" t="s">
        <v>2708</v>
      </c>
      <c r="Y562" s="5" t="s">
        <v>2564</v>
      </c>
      <c r="Z562" s="5" t="s">
        <v>13</v>
      </c>
      <c r="AA562" s="5"/>
    </row>
    <row r="563" spans="1:27" ht="12" customHeight="1" x14ac:dyDescent="0.15">
      <c r="A563" s="1" t="s">
        <v>177</v>
      </c>
      <c r="B563" s="1" t="s">
        <v>156</v>
      </c>
      <c r="C563" s="1" t="s">
        <v>19</v>
      </c>
      <c r="D563" s="1" t="s">
        <v>2441</v>
      </c>
      <c r="E563" s="1" t="s">
        <v>193</v>
      </c>
      <c r="F563" s="1" t="s">
        <v>197</v>
      </c>
      <c r="G563" s="1" t="s">
        <v>24</v>
      </c>
      <c r="H563" s="1" t="s">
        <v>13</v>
      </c>
      <c r="I563">
        <v>2776</v>
      </c>
      <c r="J563">
        <v>2919</v>
      </c>
      <c r="K563">
        <v>2941</v>
      </c>
      <c r="L563">
        <v>2917</v>
      </c>
      <c r="M563">
        <v>2842</v>
      </c>
      <c r="N563">
        <v>2898</v>
      </c>
      <c r="O563">
        <v>2923</v>
      </c>
      <c r="P563">
        <v>3025</v>
      </c>
      <c r="Q563">
        <v>3050</v>
      </c>
      <c r="R563">
        <v>3145</v>
      </c>
      <c r="S563">
        <v>2900</v>
      </c>
      <c r="T563">
        <v>2768</v>
      </c>
      <c r="U563">
        <v>2745</v>
      </c>
      <c r="V563" s="1" t="s">
        <v>2690</v>
      </c>
      <c r="W563" s="1" t="s">
        <v>2551</v>
      </c>
      <c r="X563" s="5" t="s">
        <v>2708</v>
      </c>
      <c r="Y563" s="5" t="s">
        <v>2559</v>
      </c>
      <c r="Z563" s="5" t="s">
        <v>13</v>
      </c>
      <c r="AA563" s="5"/>
    </row>
    <row r="564" spans="1:27" ht="12" customHeight="1" x14ac:dyDescent="0.15">
      <c r="A564" s="1" t="s">
        <v>177</v>
      </c>
      <c r="B564" s="1" t="s">
        <v>198</v>
      </c>
      <c r="C564" s="1" t="s">
        <v>9</v>
      </c>
      <c r="D564" s="1" t="s">
        <v>2441</v>
      </c>
      <c r="E564" s="1" t="s">
        <v>193</v>
      </c>
      <c r="F564" s="1" t="s">
        <v>199</v>
      </c>
      <c r="G564" s="1" t="s">
        <v>12</v>
      </c>
      <c r="H564" s="1" t="s">
        <v>13</v>
      </c>
      <c r="I564">
        <v>9663</v>
      </c>
      <c r="J564">
        <v>9507</v>
      </c>
      <c r="K564">
        <v>8758</v>
      </c>
      <c r="L564">
        <v>9539</v>
      </c>
      <c r="M564">
        <v>8297</v>
      </c>
      <c r="N564">
        <v>7900</v>
      </c>
      <c r="O564">
        <v>9602</v>
      </c>
      <c r="P564">
        <v>9583</v>
      </c>
      <c r="Q564">
        <v>9729</v>
      </c>
      <c r="R564">
        <v>9749</v>
      </c>
      <c r="S564">
        <v>8294</v>
      </c>
      <c r="T564">
        <v>8170</v>
      </c>
      <c r="U564">
        <v>8576</v>
      </c>
      <c r="V564" s="1" t="s">
        <v>2690</v>
      </c>
      <c r="W564" s="1" t="s">
        <v>2551</v>
      </c>
      <c r="X564" s="5" t="s">
        <v>2709</v>
      </c>
      <c r="Y564" s="5" t="s">
        <v>2553</v>
      </c>
      <c r="Z564" s="5" t="s">
        <v>13</v>
      </c>
      <c r="AA564" s="5"/>
    </row>
    <row r="565" spans="1:27" ht="12" customHeight="1" x14ac:dyDescent="0.15">
      <c r="A565" s="1" t="s">
        <v>177</v>
      </c>
      <c r="B565" s="1" t="s">
        <v>198</v>
      </c>
      <c r="C565" s="1" t="s">
        <v>15</v>
      </c>
      <c r="D565" s="1" t="s">
        <v>2441</v>
      </c>
      <c r="E565" s="1" t="s">
        <v>193</v>
      </c>
      <c r="F565" s="1" t="s">
        <v>199</v>
      </c>
      <c r="G565" s="1" t="s">
        <v>20</v>
      </c>
      <c r="H565" s="1" t="s">
        <v>13</v>
      </c>
      <c r="I565">
        <v>9472</v>
      </c>
      <c r="J565">
        <v>9302</v>
      </c>
      <c r="K565">
        <v>8489</v>
      </c>
      <c r="L565">
        <v>8768</v>
      </c>
      <c r="M565">
        <v>8919</v>
      </c>
      <c r="N565">
        <v>8597</v>
      </c>
      <c r="O565">
        <v>8753</v>
      </c>
      <c r="P565">
        <v>9963</v>
      </c>
      <c r="Q565">
        <v>10020</v>
      </c>
      <c r="R565">
        <v>9362</v>
      </c>
      <c r="S565">
        <v>7940</v>
      </c>
      <c r="T565">
        <v>8072</v>
      </c>
      <c r="U565">
        <v>8677</v>
      </c>
      <c r="V565" s="1" t="s">
        <v>2690</v>
      </c>
      <c r="W565" s="1" t="s">
        <v>2551</v>
      </c>
      <c r="X565" s="5" t="s">
        <v>2709</v>
      </c>
      <c r="Y565" s="5" t="s">
        <v>2557</v>
      </c>
      <c r="Z565" s="5" t="s">
        <v>13</v>
      </c>
      <c r="AA565" s="5"/>
    </row>
    <row r="566" spans="1:27" ht="12" customHeight="1" x14ac:dyDescent="0.15">
      <c r="A566" s="1" t="s">
        <v>177</v>
      </c>
      <c r="B566" s="1" t="s">
        <v>198</v>
      </c>
      <c r="C566" s="1" t="s">
        <v>17</v>
      </c>
      <c r="D566" s="1" t="s">
        <v>2441</v>
      </c>
      <c r="E566" s="1" t="s">
        <v>193</v>
      </c>
      <c r="F566" s="1" t="s">
        <v>199</v>
      </c>
      <c r="G566" s="1" t="s">
        <v>22</v>
      </c>
      <c r="H566" s="1" t="s">
        <v>13</v>
      </c>
      <c r="I566">
        <v>51</v>
      </c>
      <c r="J566">
        <v>27</v>
      </c>
      <c r="K566">
        <v>27</v>
      </c>
      <c r="L566">
        <v>61</v>
      </c>
      <c r="M566">
        <v>43</v>
      </c>
      <c r="N566">
        <v>37</v>
      </c>
      <c r="O566">
        <v>35</v>
      </c>
      <c r="P566">
        <v>42</v>
      </c>
      <c r="Q566">
        <v>70</v>
      </c>
      <c r="R566">
        <v>50</v>
      </c>
      <c r="S566">
        <v>43</v>
      </c>
      <c r="T566">
        <v>35</v>
      </c>
      <c r="U566">
        <v>35</v>
      </c>
      <c r="V566" s="1" t="s">
        <v>2690</v>
      </c>
      <c r="W566" s="1" t="s">
        <v>2551</v>
      </c>
      <c r="X566" s="5" t="s">
        <v>2709</v>
      </c>
      <c r="Y566" s="5" t="s">
        <v>2564</v>
      </c>
      <c r="Z566" s="5" t="s">
        <v>13</v>
      </c>
      <c r="AA566" s="5"/>
    </row>
    <row r="567" spans="1:27" ht="12" customHeight="1" x14ac:dyDescent="0.15">
      <c r="A567" s="1" t="s">
        <v>177</v>
      </c>
      <c r="B567" s="1" t="s">
        <v>198</v>
      </c>
      <c r="C567" s="1" t="s">
        <v>19</v>
      </c>
      <c r="D567" s="1" t="s">
        <v>2441</v>
      </c>
      <c r="E567" s="1" t="s">
        <v>193</v>
      </c>
      <c r="F567" s="1" t="s">
        <v>199</v>
      </c>
      <c r="G567" s="1" t="s">
        <v>24</v>
      </c>
      <c r="H567" s="1" t="s">
        <v>13</v>
      </c>
      <c r="I567">
        <v>7821</v>
      </c>
      <c r="J567">
        <v>7998</v>
      </c>
      <c r="K567">
        <v>8176</v>
      </c>
      <c r="L567">
        <v>8926</v>
      </c>
      <c r="M567">
        <v>8246</v>
      </c>
      <c r="N567">
        <v>7489</v>
      </c>
      <c r="O567">
        <v>8245</v>
      </c>
      <c r="P567">
        <v>7805</v>
      </c>
      <c r="Q567">
        <v>7418</v>
      </c>
      <c r="R567">
        <v>7745</v>
      </c>
      <c r="S567">
        <v>8039</v>
      </c>
      <c r="T567">
        <v>8097</v>
      </c>
      <c r="U567">
        <v>7964</v>
      </c>
      <c r="V567" s="1" t="s">
        <v>2690</v>
      </c>
      <c r="W567" s="1" t="s">
        <v>2551</v>
      </c>
      <c r="X567" s="5" t="s">
        <v>2709</v>
      </c>
      <c r="Y567" s="5" t="s">
        <v>2559</v>
      </c>
      <c r="Z567" s="5" t="s">
        <v>13</v>
      </c>
      <c r="AA567" s="5"/>
    </row>
    <row r="568" spans="1:27" ht="12" customHeight="1" x14ac:dyDescent="0.15">
      <c r="A568" s="1" t="s">
        <v>177</v>
      </c>
      <c r="B568" s="1" t="s">
        <v>200</v>
      </c>
      <c r="C568" s="1" t="s">
        <v>9</v>
      </c>
      <c r="D568" s="1" t="s">
        <v>2441</v>
      </c>
      <c r="E568" s="1" t="s">
        <v>193</v>
      </c>
      <c r="F568" s="1" t="s">
        <v>201</v>
      </c>
      <c r="G568" s="1" t="s">
        <v>12</v>
      </c>
      <c r="H568" s="1" t="s">
        <v>13</v>
      </c>
      <c r="I568">
        <v>1643</v>
      </c>
      <c r="J568">
        <v>1574</v>
      </c>
      <c r="K568">
        <v>1531</v>
      </c>
      <c r="L568">
        <v>1672</v>
      </c>
      <c r="M568">
        <v>1584</v>
      </c>
      <c r="N568">
        <v>1605</v>
      </c>
      <c r="O568">
        <v>1609</v>
      </c>
      <c r="P568">
        <v>1590</v>
      </c>
      <c r="Q568">
        <v>1689</v>
      </c>
      <c r="R568">
        <v>1470</v>
      </c>
      <c r="S568">
        <v>1318</v>
      </c>
      <c r="T568">
        <v>1194</v>
      </c>
      <c r="U568">
        <v>1278</v>
      </c>
      <c r="V568" s="1" t="s">
        <v>2690</v>
      </c>
      <c r="W568" s="1" t="s">
        <v>2551</v>
      </c>
      <c r="X568" s="5" t="s">
        <v>2710</v>
      </c>
      <c r="Y568" s="5" t="s">
        <v>2553</v>
      </c>
      <c r="Z568" s="5" t="s">
        <v>13</v>
      </c>
      <c r="AA568" s="5"/>
    </row>
    <row r="569" spans="1:27" ht="12" customHeight="1" x14ac:dyDescent="0.15">
      <c r="A569" s="1" t="s">
        <v>177</v>
      </c>
      <c r="B569" s="1" t="s">
        <v>200</v>
      </c>
      <c r="C569" s="1" t="s">
        <v>15</v>
      </c>
      <c r="D569" s="1" t="s">
        <v>2441</v>
      </c>
      <c r="E569" s="1" t="s">
        <v>193</v>
      </c>
      <c r="F569" s="1" t="s">
        <v>201</v>
      </c>
      <c r="G569" s="1" t="s">
        <v>20</v>
      </c>
      <c r="H569" s="1" t="s">
        <v>13</v>
      </c>
      <c r="I569">
        <v>1530</v>
      </c>
      <c r="J569">
        <v>1488</v>
      </c>
      <c r="K569">
        <v>1439</v>
      </c>
      <c r="L569">
        <v>1623</v>
      </c>
      <c r="M569">
        <v>1574</v>
      </c>
      <c r="N569">
        <v>1442</v>
      </c>
      <c r="O569">
        <v>1581</v>
      </c>
      <c r="P569">
        <v>1576</v>
      </c>
      <c r="Q569">
        <v>1504</v>
      </c>
      <c r="R569">
        <v>1446</v>
      </c>
      <c r="S569">
        <v>1262</v>
      </c>
      <c r="T569">
        <v>1279</v>
      </c>
      <c r="U569">
        <v>1344</v>
      </c>
      <c r="V569" s="1" t="s">
        <v>2690</v>
      </c>
      <c r="W569" s="1" t="s">
        <v>2551</v>
      </c>
      <c r="X569" s="5" t="s">
        <v>2710</v>
      </c>
      <c r="Y569" s="5" t="s">
        <v>2557</v>
      </c>
      <c r="Z569" s="5" t="s">
        <v>13</v>
      </c>
      <c r="AA569" s="5"/>
    </row>
    <row r="570" spans="1:27" ht="12" customHeight="1" x14ac:dyDescent="0.15">
      <c r="A570" s="1" t="s">
        <v>177</v>
      </c>
      <c r="B570" s="1" t="s">
        <v>200</v>
      </c>
      <c r="C570" s="1" t="s">
        <v>17</v>
      </c>
      <c r="D570" s="1" t="s">
        <v>2441</v>
      </c>
      <c r="E570" s="1" t="s">
        <v>193</v>
      </c>
      <c r="F570" s="1" t="s">
        <v>201</v>
      </c>
      <c r="G570" s="1" t="s">
        <v>22</v>
      </c>
      <c r="H570" s="1" t="s">
        <v>13</v>
      </c>
      <c r="I570">
        <v>13</v>
      </c>
      <c r="J570">
        <v>39</v>
      </c>
      <c r="K570">
        <v>22</v>
      </c>
      <c r="L570">
        <v>18</v>
      </c>
      <c r="M570">
        <v>27</v>
      </c>
      <c r="N570">
        <v>24</v>
      </c>
      <c r="O570">
        <v>16</v>
      </c>
      <c r="P570">
        <v>25</v>
      </c>
      <c r="Q570">
        <v>22</v>
      </c>
      <c r="R570">
        <v>15</v>
      </c>
      <c r="S570">
        <v>23</v>
      </c>
      <c r="T570">
        <v>9</v>
      </c>
      <c r="U570">
        <v>13</v>
      </c>
      <c r="V570" s="1" t="s">
        <v>2690</v>
      </c>
      <c r="W570" s="1" t="s">
        <v>2551</v>
      </c>
      <c r="X570" s="5" t="s">
        <v>2710</v>
      </c>
      <c r="Y570" s="5" t="s">
        <v>2564</v>
      </c>
      <c r="Z570" s="5" t="s">
        <v>13</v>
      </c>
      <c r="AA570" s="5"/>
    </row>
    <row r="571" spans="1:27" ht="12" customHeight="1" x14ac:dyDescent="0.15">
      <c r="A571" s="1" t="s">
        <v>177</v>
      </c>
      <c r="B571" s="1" t="s">
        <v>200</v>
      </c>
      <c r="C571" s="1" t="s">
        <v>19</v>
      </c>
      <c r="D571" s="1" t="s">
        <v>2441</v>
      </c>
      <c r="E571" s="1" t="s">
        <v>193</v>
      </c>
      <c r="F571" s="1" t="s">
        <v>201</v>
      </c>
      <c r="G571" s="1" t="s">
        <v>24</v>
      </c>
      <c r="H571" s="1" t="s">
        <v>13</v>
      </c>
      <c r="I571">
        <v>2274</v>
      </c>
      <c r="J571">
        <v>2321</v>
      </c>
      <c r="K571">
        <v>2391</v>
      </c>
      <c r="L571">
        <v>2421</v>
      </c>
      <c r="M571">
        <v>2404</v>
      </c>
      <c r="N571">
        <v>2543</v>
      </c>
      <c r="O571">
        <v>2555</v>
      </c>
      <c r="P571">
        <v>2526</v>
      </c>
      <c r="Q571">
        <v>2689</v>
      </c>
      <c r="R571">
        <v>2698</v>
      </c>
      <c r="S571">
        <v>2731</v>
      </c>
      <c r="T571">
        <v>2637</v>
      </c>
      <c r="U571">
        <v>2558</v>
      </c>
      <c r="V571" s="1" t="s">
        <v>2690</v>
      </c>
      <c r="W571" s="1" t="s">
        <v>2551</v>
      </c>
      <c r="X571" s="5" t="s">
        <v>2710</v>
      </c>
      <c r="Y571" s="5" t="s">
        <v>2559</v>
      </c>
      <c r="Z571" s="5" t="s">
        <v>13</v>
      </c>
      <c r="AA571" s="5"/>
    </row>
    <row r="572" spans="1:27" ht="12" customHeight="1" x14ac:dyDescent="0.15">
      <c r="A572" s="1" t="s">
        <v>177</v>
      </c>
      <c r="B572" s="1" t="s">
        <v>202</v>
      </c>
      <c r="C572" s="1" t="s">
        <v>9</v>
      </c>
      <c r="D572" s="1" t="s">
        <v>2441</v>
      </c>
      <c r="E572" s="1" t="s">
        <v>193</v>
      </c>
      <c r="F572" s="1" t="s">
        <v>203</v>
      </c>
      <c r="G572" s="1" t="s">
        <v>12</v>
      </c>
      <c r="H572" s="1" t="s">
        <v>13</v>
      </c>
      <c r="I572">
        <v>18208</v>
      </c>
      <c r="J572">
        <v>15314</v>
      </c>
      <c r="K572">
        <v>14502</v>
      </c>
      <c r="L572">
        <v>16183</v>
      </c>
      <c r="M572">
        <v>15403</v>
      </c>
      <c r="N572">
        <v>13499</v>
      </c>
      <c r="O572">
        <v>16298</v>
      </c>
      <c r="P572">
        <v>16950</v>
      </c>
      <c r="Q572">
        <v>17084</v>
      </c>
      <c r="R572">
        <v>15450</v>
      </c>
      <c r="S572">
        <v>14286</v>
      </c>
      <c r="T572">
        <v>15416</v>
      </c>
      <c r="U572">
        <v>16423</v>
      </c>
      <c r="V572" s="1" t="s">
        <v>2690</v>
      </c>
      <c r="W572" s="1" t="s">
        <v>2551</v>
      </c>
      <c r="X572" s="5" t="s">
        <v>2711</v>
      </c>
      <c r="Y572" s="5" t="s">
        <v>2553</v>
      </c>
      <c r="Z572" s="5" t="s">
        <v>13</v>
      </c>
      <c r="AA572" s="5"/>
    </row>
    <row r="573" spans="1:27" ht="12" customHeight="1" x14ac:dyDescent="0.15">
      <c r="A573" s="1" t="s">
        <v>177</v>
      </c>
      <c r="B573" s="1" t="s">
        <v>202</v>
      </c>
      <c r="C573" s="1" t="s">
        <v>15</v>
      </c>
      <c r="D573" s="1" t="s">
        <v>2441</v>
      </c>
      <c r="E573" s="1" t="s">
        <v>193</v>
      </c>
      <c r="F573" s="1" t="s">
        <v>203</v>
      </c>
      <c r="G573" s="1" t="s">
        <v>20</v>
      </c>
      <c r="H573" s="1" t="s">
        <v>13</v>
      </c>
      <c r="I573">
        <v>15810</v>
      </c>
      <c r="J573">
        <v>14769</v>
      </c>
      <c r="K573">
        <v>14972</v>
      </c>
      <c r="L573">
        <v>15707</v>
      </c>
      <c r="M573">
        <v>15515</v>
      </c>
      <c r="N573">
        <v>13917</v>
      </c>
      <c r="O573">
        <v>16755</v>
      </c>
      <c r="P573">
        <v>16333</v>
      </c>
      <c r="Q573">
        <v>16373</v>
      </c>
      <c r="R573">
        <v>14880</v>
      </c>
      <c r="S573">
        <v>14415</v>
      </c>
      <c r="T573">
        <v>15187</v>
      </c>
      <c r="U573">
        <v>15478</v>
      </c>
      <c r="V573" s="1" t="s">
        <v>2690</v>
      </c>
      <c r="W573" s="1" t="s">
        <v>2551</v>
      </c>
      <c r="X573" s="5" t="s">
        <v>2711</v>
      </c>
      <c r="Y573" s="5" t="s">
        <v>2557</v>
      </c>
      <c r="Z573" s="5" t="s">
        <v>13</v>
      </c>
      <c r="AA573" s="5"/>
    </row>
    <row r="574" spans="1:27" ht="12" customHeight="1" x14ac:dyDescent="0.15">
      <c r="A574" s="1" t="s">
        <v>177</v>
      </c>
      <c r="B574" s="1" t="s">
        <v>202</v>
      </c>
      <c r="C574" s="1" t="s">
        <v>17</v>
      </c>
      <c r="D574" s="1" t="s">
        <v>2441</v>
      </c>
      <c r="E574" s="1" t="s">
        <v>193</v>
      </c>
      <c r="F574" s="1" t="s">
        <v>203</v>
      </c>
      <c r="G574" s="1" t="s">
        <v>22</v>
      </c>
      <c r="H574" s="1" t="s">
        <v>13</v>
      </c>
      <c r="I574">
        <v>183</v>
      </c>
      <c r="J574">
        <v>124</v>
      </c>
      <c r="K574">
        <v>114</v>
      </c>
      <c r="L574">
        <v>167</v>
      </c>
      <c r="M574">
        <v>113</v>
      </c>
      <c r="N574">
        <v>131</v>
      </c>
      <c r="O574">
        <v>151</v>
      </c>
      <c r="P574">
        <v>119</v>
      </c>
      <c r="Q574">
        <v>134</v>
      </c>
      <c r="R574">
        <v>128</v>
      </c>
      <c r="S574">
        <v>131</v>
      </c>
      <c r="T574">
        <v>143</v>
      </c>
      <c r="U574">
        <v>206</v>
      </c>
      <c r="V574" s="1" t="s">
        <v>2690</v>
      </c>
      <c r="W574" s="1" t="s">
        <v>2551</v>
      </c>
      <c r="X574" s="5" t="s">
        <v>2711</v>
      </c>
      <c r="Y574" s="5" t="s">
        <v>2564</v>
      </c>
      <c r="Z574" s="5" t="s">
        <v>13</v>
      </c>
      <c r="AA574" s="5"/>
    </row>
    <row r="575" spans="1:27" ht="12" customHeight="1" x14ac:dyDescent="0.15">
      <c r="A575" s="1" t="s">
        <v>177</v>
      </c>
      <c r="B575" s="1" t="s">
        <v>202</v>
      </c>
      <c r="C575" s="1" t="s">
        <v>19</v>
      </c>
      <c r="D575" s="1" t="s">
        <v>2441</v>
      </c>
      <c r="E575" s="1" t="s">
        <v>193</v>
      </c>
      <c r="F575" s="1" t="s">
        <v>203</v>
      </c>
      <c r="G575" s="1" t="s">
        <v>24</v>
      </c>
      <c r="H575" s="1" t="s">
        <v>13</v>
      </c>
      <c r="I575">
        <v>13734</v>
      </c>
      <c r="J575">
        <v>14159</v>
      </c>
      <c r="K575">
        <v>13572</v>
      </c>
      <c r="L575">
        <v>13880</v>
      </c>
      <c r="M575">
        <v>13666</v>
      </c>
      <c r="N575">
        <v>13117</v>
      </c>
      <c r="O575">
        <v>12506</v>
      </c>
      <c r="P575">
        <v>13004</v>
      </c>
      <c r="Q575">
        <v>13573</v>
      </c>
      <c r="R575">
        <v>14011</v>
      </c>
      <c r="S575">
        <v>13749</v>
      </c>
      <c r="T575">
        <v>13836</v>
      </c>
      <c r="U575">
        <v>14577</v>
      </c>
      <c r="V575" s="1" t="s">
        <v>2690</v>
      </c>
      <c r="W575" s="1" t="s">
        <v>2551</v>
      </c>
      <c r="X575" s="5" t="s">
        <v>2711</v>
      </c>
      <c r="Y575" s="5" t="s">
        <v>2559</v>
      </c>
      <c r="Z575" s="5" t="s">
        <v>13</v>
      </c>
      <c r="AA575" s="5"/>
    </row>
    <row r="576" spans="1:27" ht="12" customHeight="1" x14ac:dyDescent="0.15">
      <c r="A576" s="1" t="s">
        <v>177</v>
      </c>
      <c r="B576" s="1" t="s">
        <v>204</v>
      </c>
      <c r="C576" s="1" t="s">
        <v>9</v>
      </c>
      <c r="D576" s="1" t="s">
        <v>2441</v>
      </c>
      <c r="E576" s="1" t="s">
        <v>193</v>
      </c>
      <c r="F576" s="1" t="s">
        <v>205</v>
      </c>
      <c r="G576" s="1" t="s">
        <v>12</v>
      </c>
      <c r="H576" s="1" t="s">
        <v>13</v>
      </c>
      <c r="I576">
        <v>30933</v>
      </c>
      <c r="J576">
        <v>28189</v>
      </c>
      <c r="K576">
        <v>23717</v>
      </c>
      <c r="L576">
        <v>26871</v>
      </c>
      <c r="M576">
        <v>26521</v>
      </c>
      <c r="N576">
        <v>24766</v>
      </c>
      <c r="O576">
        <v>26067</v>
      </c>
      <c r="P576">
        <v>25947</v>
      </c>
      <c r="Q576">
        <v>25899</v>
      </c>
      <c r="R576">
        <v>25050</v>
      </c>
      <c r="S576">
        <v>23713</v>
      </c>
      <c r="T576">
        <v>23422</v>
      </c>
      <c r="U576">
        <v>25767</v>
      </c>
      <c r="V576" s="1" t="s">
        <v>2690</v>
      </c>
      <c r="W576" s="1" t="s">
        <v>2551</v>
      </c>
      <c r="X576" s="5" t="s">
        <v>2712</v>
      </c>
      <c r="Y576" s="5" t="s">
        <v>2553</v>
      </c>
      <c r="Z576" s="5" t="s">
        <v>13</v>
      </c>
      <c r="AA576" s="5"/>
    </row>
    <row r="577" spans="1:27" ht="12" customHeight="1" x14ac:dyDescent="0.15">
      <c r="A577" s="1" t="s">
        <v>177</v>
      </c>
      <c r="B577" s="1" t="s">
        <v>204</v>
      </c>
      <c r="C577" s="1" t="s">
        <v>15</v>
      </c>
      <c r="D577" s="1" t="s">
        <v>2441</v>
      </c>
      <c r="E577" s="1" t="s">
        <v>193</v>
      </c>
      <c r="F577" s="1" t="s">
        <v>205</v>
      </c>
      <c r="G577" s="1" t="s">
        <v>20</v>
      </c>
      <c r="H577" s="1" t="s">
        <v>13</v>
      </c>
      <c r="I577">
        <v>30711</v>
      </c>
      <c r="J577">
        <v>28494</v>
      </c>
      <c r="K577">
        <v>23563</v>
      </c>
      <c r="L577">
        <v>26839</v>
      </c>
      <c r="M577">
        <v>26613</v>
      </c>
      <c r="N577">
        <v>24677</v>
      </c>
      <c r="O577">
        <v>25989</v>
      </c>
      <c r="P577">
        <v>25992</v>
      </c>
      <c r="Q577">
        <v>25838</v>
      </c>
      <c r="R577">
        <v>25090</v>
      </c>
      <c r="S577">
        <v>23703</v>
      </c>
      <c r="T577">
        <v>23480</v>
      </c>
      <c r="U577">
        <v>25584</v>
      </c>
      <c r="V577" s="1" t="s">
        <v>2690</v>
      </c>
      <c r="W577" s="1" t="s">
        <v>2551</v>
      </c>
      <c r="X577" s="5" t="s">
        <v>2712</v>
      </c>
      <c r="Y577" s="5" t="s">
        <v>2557</v>
      </c>
      <c r="Z577" s="5" t="s">
        <v>13</v>
      </c>
      <c r="AA577" s="5"/>
    </row>
    <row r="578" spans="1:27" ht="12" customHeight="1" x14ac:dyDescent="0.15">
      <c r="A578" s="1" t="s">
        <v>177</v>
      </c>
      <c r="B578" s="1" t="s">
        <v>204</v>
      </c>
      <c r="C578" s="1" t="s">
        <v>17</v>
      </c>
      <c r="D578" s="1" t="s">
        <v>2441</v>
      </c>
      <c r="E578" s="1" t="s">
        <v>193</v>
      </c>
      <c r="F578" s="1" t="s">
        <v>205</v>
      </c>
      <c r="G578" s="1" t="s">
        <v>22</v>
      </c>
      <c r="H578" s="1" t="s">
        <v>13</v>
      </c>
      <c r="I578">
        <v>0</v>
      </c>
      <c r="J578">
        <v>0</v>
      </c>
      <c r="K578">
        <v>0</v>
      </c>
      <c r="L578">
        <v>0</v>
      </c>
      <c r="M578">
        <v>0</v>
      </c>
      <c r="N578">
        <v>0</v>
      </c>
      <c r="O578">
        <v>0</v>
      </c>
      <c r="P578">
        <v>0</v>
      </c>
      <c r="Q578">
        <v>0</v>
      </c>
      <c r="R578">
        <v>0</v>
      </c>
      <c r="S578">
        <v>0</v>
      </c>
      <c r="T578">
        <v>0</v>
      </c>
      <c r="U578">
        <v>0</v>
      </c>
      <c r="V578" s="1" t="s">
        <v>2690</v>
      </c>
      <c r="W578" s="1" t="s">
        <v>2551</v>
      </c>
      <c r="X578" s="5" t="s">
        <v>2712</v>
      </c>
      <c r="Y578" s="5" t="s">
        <v>2564</v>
      </c>
      <c r="Z578" s="5" t="s">
        <v>13</v>
      </c>
      <c r="AA578" s="5"/>
    </row>
    <row r="579" spans="1:27" ht="12" customHeight="1" x14ac:dyDescent="0.15">
      <c r="A579" s="1" t="s">
        <v>177</v>
      </c>
      <c r="B579" s="1" t="s">
        <v>204</v>
      </c>
      <c r="C579" s="1" t="s">
        <v>19</v>
      </c>
      <c r="D579" s="1" t="s">
        <v>2441</v>
      </c>
      <c r="E579" s="1" t="s">
        <v>193</v>
      </c>
      <c r="F579" s="1" t="s">
        <v>205</v>
      </c>
      <c r="G579" s="1" t="s">
        <v>24</v>
      </c>
      <c r="H579" s="1" t="s">
        <v>13</v>
      </c>
      <c r="I579">
        <v>3282</v>
      </c>
      <c r="J579">
        <v>2977</v>
      </c>
      <c r="K579">
        <v>3131</v>
      </c>
      <c r="L579">
        <v>3163</v>
      </c>
      <c r="M579">
        <v>3071</v>
      </c>
      <c r="N579">
        <v>3160</v>
      </c>
      <c r="O579">
        <v>3238</v>
      </c>
      <c r="P579">
        <v>3193</v>
      </c>
      <c r="Q579">
        <v>3254</v>
      </c>
      <c r="R579">
        <v>3214</v>
      </c>
      <c r="S579">
        <v>3224</v>
      </c>
      <c r="T579">
        <v>3166</v>
      </c>
      <c r="U579">
        <v>3349</v>
      </c>
      <c r="V579" s="1" t="s">
        <v>2690</v>
      </c>
      <c r="W579" s="1" t="s">
        <v>2551</v>
      </c>
      <c r="X579" s="5" t="s">
        <v>2712</v>
      </c>
      <c r="Y579" s="5" t="s">
        <v>2559</v>
      </c>
      <c r="Z579" s="5" t="s">
        <v>13</v>
      </c>
      <c r="AA579" s="5"/>
    </row>
    <row r="580" spans="1:27" ht="12" customHeight="1" x14ac:dyDescent="0.15">
      <c r="A580" s="1" t="s">
        <v>177</v>
      </c>
      <c r="B580" s="1" t="s">
        <v>206</v>
      </c>
      <c r="C580" s="1" t="s">
        <v>9</v>
      </c>
      <c r="D580" s="1" t="s">
        <v>2441</v>
      </c>
      <c r="E580" s="1" t="s">
        <v>193</v>
      </c>
      <c r="F580" s="1" t="s">
        <v>207</v>
      </c>
      <c r="G580" s="1" t="s">
        <v>12</v>
      </c>
      <c r="H580" s="1" t="s">
        <v>13</v>
      </c>
      <c r="I580">
        <v>10587</v>
      </c>
      <c r="J580">
        <v>10958</v>
      </c>
      <c r="K580">
        <v>9470</v>
      </c>
      <c r="L580">
        <v>10514</v>
      </c>
      <c r="M580">
        <v>10523</v>
      </c>
      <c r="N580">
        <v>9648</v>
      </c>
      <c r="O580">
        <v>9930</v>
      </c>
      <c r="P580">
        <v>10267</v>
      </c>
      <c r="Q580">
        <v>10624</v>
      </c>
      <c r="R580">
        <v>10173</v>
      </c>
      <c r="S580">
        <v>9160</v>
      </c>
      <c r="T580">
        <v>8701</v>
      </c>
      <c r="U580">
        <v>9753</v>
      </c>
      <c r="V580" s="1" t="s">
        <v>2690</v>
      </c>
      <c r="W580" s="1" t="s">
        <v>2551</v>
      </c>
      <c r="X580" s="5" t="s">
        <v>2713</v>
      </c>
      <c r="Y580" s="5" t="s">
        <v>2553</v>
      </c>
      <c r="Z580" s="5" t="s">
        <v>13</v>
      </c>
      <c r="AA580" s="5"/>
    </row>
    <row r="581" spans="1:27" ht="12" customHeight="1" x14ac:dyDescent="0.15">
      <c r="A581" s="1" t="s">
        <v>177</v>
      </c>
      <c r="B581" s="1" t="s">
        <v>206</v>
      </c>
      <c r="C581" s="1" t="s">
        <v>15</v>
      </c>
      <c r="D581" s="1" t="s">
        <v>2441</v>
      </c>
      <c r="E581" s="1" t="s">
        <v>193</v>
      </c>
      <c r="F581" s="1" t="s">
        <v>207</v>
      </c>
      <c r="G581" s="1" t="s">
        <v>20</v>
      </c>
      <c r="H581" s="1" t="s">
        <v>13</v>
      </c>
      <c r="I581">
        <v>10429</v>
      </c>
      <c r="J581">
        <v>10703</v>
      </c>
      <c r="K581">
        <v>9256</v>
      </c>
      <c r="L581">
        <v>10474</v>
      </c>
      <c r="M581">
        <v>10298</v>
      </c>
      <c r="N581">
        <v>9511</v>
      </c>
      <c r="O581">
        <v>9756</v>
      </c>
      <c r="P581">
        <v>10148</v>
      </c>
      <c r="Q581">
        <v>10409</v>
      </c>
      <c r="R581">
        <v>10131</v>
      </c>
      <c r="S581">
        <v>8803</v>
      </c>
      <c r="T581">
        <v>8510</v>
      </c>
      <c r="U581">
        <v>9584</v>
      </c>
      <c r="V581" s="1" t="s">
        <v>2690</v>
      </c>
      <c r="W581" s="1" t="s">
        <v>2551</v>
      </c>
      <c r="X581" s="5" t="s">
        <v>2713</v>
      </c>
      <c r="Y581" s="5" t="s">
        <v>2557</v>
      </c>
      <c r="Z581" s="5" t="s">
        <v>13</v>
      </c>
      <c r="AA581" s="5"/>
    </row>
    <row r="582" spans="1:27" ht="12" customHeight="1" x14ac:dyDescent="0.15">
      <c r="A582" s="1" t="s">
        <v>177</v>
      </c>
      <c r="B582" s="1" t="s">
        <v>206</v>
      </c>
      <c r="C582" s="1" t="s">
        <v>17</v>
      </c>
      <c r="D582" s="1" t="s">
        <v>2441</v>
      </c>
      <c r="E582" s="1" t="s">
        <v>193</v>
      </c>
      <c r="F582" s="1" t="s">
        <v>207</v>
      </c>
      <c r="G582" s="1" t="s">
        <v>22</v>
      </c>
      <c r="H582" s="1" t="s">
        <v>13</v>
      </c>
      <c r="I582">
        <v>205</v>
      </c>
      <c r="J582">
        <v>191</v>
      </c>
      <c r="K582">
        <v>196</v>
      </c>
      <c r="L582">
        <v>160</v>
      </c>
      <c r="M582">
        <v>173</v>
      </c>
      <c r="N582">
        <v>148</v>
      </c>
      <c r="O582">
        <v>161</v>
      </c>
      <c r="P582">
        <v>200</v>
      </c>
      <c r="Q582">
        <v>157</v>
      </c>
      <c r="R582">
        <v>184</v>
      </c>
      <c r="S582">
        <v>138</v>
      </c>
      <c r="T582">
        <v>121</v>
      </c>
      <c r="U582">
        <v>192</v>
      </c>
      <c r="V582" s="1" t="s">
        <v>2690</v>
      </c>
      <c r="W582" s="1" t="s">
        <v>2551</v>
      </c>
      <c r="X582" s="5" t="s">
        <v>2713</v>
      </c>
      <c r="Y582" s="5" t="s">
        <v>2564</v>
      </c>
      <c r="Z582" s="5" t="s">
        <v>13</v>
      </c>
      <c r="AA582" s="5"/>
    </row>
    <row r="583" spans="1:27" ht="12" customHeight="1" x14ac:dyDescent="0.15">
      <c r="A583" s="1" t="s">
        <v>177</v>
      </c>
      <c r="B583" s="1" t="s">
        <v>206</v>
      </c>
      <c r="C583" s="1" t="s">
        <v>19</v>
      </c>
      <c r="D583" s="1" t="s">
        <v>2441</v>
      </c>
      <c r="E583" s="1" t="s">
        <v>193</v>
      </c>
      <c r="F583" s="1" t="s">
        <v>207</v>
      </c>
      <c r="G583" s="1" t="s">
        <v>24</v>
      </c>
      <c r="H583" s="1" t="s">
        <v>13</v>
      </c>
      <c r="I583">
        <v>3450</v>
      </c>
      <c r="J583">
        <v>3522</v>
      </c>
      <c r="K583">
        <v>3549</v>
      </c>
      <c r="L583">
        <v>3437</v>
      </c>
      <c r="M583">
        <v>3497</v>
      </c>
      <c r="N583">
        <v>3493</v>
      </c>
      <c r="O583">
        <v>3515</v>
      </c>
      <c r="P583">
        <v>3441</v>
      </c>
      <c r="Q583">
        <v>3508</v>
      </c>
      <c r="R583">
        <v>3367</v>
      </c>
      <c r="S583">
        <v>3588</v>
      </c>
      <c r="T583">
        <v>3658</v>
      </c>
      <c r="U583">
        <v>3634</v>
      </c>
      <c r="V583" s="1" t="s">
        <v>2690</v>
      </c>
      <c r="W583" s="1" t="s">
        <v>2551</v>
      </c>
      <c r="X583" s="5" t="s">
        <v>2713</v>
      </c>
      <c r="Y583" s="5" t="s">
        <v>2559</v>
      </c>
      <c r="Z583" s="5" t="s">
        <v>13</v>
      </c>
      <c r="AA583" s="5"/>
    </row>
    <row r="584" spans="1:27" ht="12" customHeight="1" x14ac:dyDescent="0.15">
      <c r="A584" s="1" t="s">
        <v>177</v>
      </c>
      <c r="B584" s="1" t="s">
        <v>208</v>
      </c>
      <c r="C584" s="1" t="s">
        <v>9</v>
      </c>
      <c r="D584" s="1" t="s">
        <v>2441</v>
      </c>
      <c r="E584" s="1" t="s">
        <v>193</v>
      </c>
      <c r="F584" s="1" t="s">
        <v>209</v>
      </c>
      <c r="G584" s="1" t="s">
        <v>12</v>
      </c>
      <c r="H584" s="1" t="s">
        <v>13</v>
      </c>
      <c r="I584">
        <v>16566</v>
      </c>
      <c r="J584">
        <v>16026</v>
      </c>
      <c r="K584">
        <v>15090</v>
      </c>
      <c r="L584">
        <v>15233</v>
      </c>
      <c r="M584">
        <v>15854</v>
      </c>
      <c r="N584">
        <v>15244</v>
      </c>
      <c r="O584">
        <v>17195</v>
      </c>
      <c r="P584">
        <v>16208</v>
      </c>
      <c r="Q584">
        <v>16466</v>
      </c>
      <c r="R584">
        <v>15697</v>
      </c>
      <c r="S584">
        <v>14595</v>
      </c>
      <c r="T584">
        <v>15236</v>
      </c>
      <c r="U584">
        <v>16992</v>
      </c>
      <c r="V584" s="1" t="s">
        <v>2690</v>
      </c>
      <c r="W584" s="1" t="s">
        <v>2551</v>
      </c>
      <c r="X584" s="5" t="s">
        <v>2714</v>
      </c>
      <c r="Y584" s="5" t="s">
        <v>2553</v>
      </c>
      <c r="Z584" s="5" t="s">
        <v>13</v>
      </c>
      <c r="AA584" s="5"/>
    </row>
    <row r="585" spans="1:27" ht="12" customHeight="1" x14ac:dyDescent="0.15">
      <c r="A585" s="1" t="s">
        <v>177</v>
      </c>
      <c r="B585" s="1" t="s">
        <v>208</v>
      </c>
      <c r="C585" s="1" t="s">
        <v>15</v>
      </c>
      <c r="D585" s="1" t="s">
        <v>2441</v>
      </c>
      <c r="E585" s="1" t="s">
        <v>193</v>
      </c>
      <c r="F585" s="1" t="s">
        <v>209</v>
      </c>
      <c r="G585" s="1" t="s">
        <v>20</v>
      </c>
      <c r="H585" s="1" t="s">
        <v>13</v>
      </c>
      <c r="I585">
        <v>15082</v>
      </c>
      <c r="J585">
        <v>13171</v>
      </c>
      <c r="K585">
        <v>14490</v>
      </c>
      <c r="L585">
        <v>13637</v>
      </c>
      <c r="M585">
        <v>14369</v>
      </c>
      <c r="N585">
        <v>14504</v>
      </c>
      <c r="O585">
        <v>15538</v>
      </c>
      <c r="P585">
        <v>15747</v>
      </c>
      <c r="Q585">
        <v>15849</v>
      </c>
      <c r="R585">
        <v>13672</v>
      </c>
      <c r="S585">
        <v>14084</v>
      </c>
      <c r="T585">
        <v>13730</v>
      </c>
      <c r="U585">
        <v>14658</v>
      </c>
      <c r="V585" s="1" t="s">
        <v>2690</v>
      </c>
      <c r="W585" s="1" t="s">
        <v>2551</v>
      </c>
      <c r="X585" s="5" t="s">
        <v>2714</v>
      </c>
      <c r="Y585" s="5" t="s">
        <v>2557</v>
      </c>
      <c r="Z585" s="5" t="s">
        <v>13</v>
      </c>
      <c r="AA585" s="5"/>
    </row>
    <row r="586" spans="1:27" ht="12" customHeight="1" x14ac:dyDescent="0.15">
      <c r="A586" s="1" t="s">
        <v>177</v>
      </c>
      <c r="B586" s="1" t="s">
        <v>208</v>
      </c>
      <c r="C586" s="1" t="s">
        <v>17</v>
      </c>
      <c r="D586" s="1" t="s">
        <v>2441</v>
      </c>
      <c r="E586" s="1" t="s">
        <v>193</v>
      </c>
      <c r="F586" s="1" t="s">
        <v>209</v>
      </c>
      <c r="G586" s="1" t="s">
        <v>22</v>
      </c>
      <c r="H586" s="1" t="s">
        <v>13</v>
      </c>
      <c r="I586">
        <v>2219</v>
      </c>
      <c r="J586">
        <v>2100</v>
      </c>
      <c r="K586">
        <v>2140</v>
      </c>
      <c r="L586">
        <v>2368</v>
      </c>
      <c r="M586">
        <v>2208</v>
      </c>
      <c r="N586">
        <v>2714</v>
      </c>
      <c r="O586">
        <v>1853</v>
      </c>
      <c r="P586">
        <v>1917</v>
      </c>
      <c r="Q586">
        <v>1803</v>
      </c>
      <c r="R586">
        <v>2029</v>
      </c>
      <c r="S586">
        <v>2364</v>
      </c>
      <c r="T586">
        <v>2203</v>
      </c>
      <c r="U586">
        <v>2167</v>
      </c>
      <c r="V586" s="1" t="s">
        <v>2690</v>
      </c>
      <c r="W586" s="1" t="s">
        <v>2551</v>
      </c>
      <c r="X586" s="5" t="s">
        <v>2714</v>
      </c>
      <c r="Y586" s="5" t="s">
        <v>2564</v>
      </c>
      <c r="Z586" s="5" t="s">
        <v>13</v>
      </c>
      <c r="AA586" s="5"/>
    </row>
    <row r="587" spans="1:27" ht="12" customHeight="1" x14ac:dyDescent="0.15">
      <c r="A587" s="1" t="s">
        <v>177</v>
      </c>
      <c r="B587" s="1" t="s">
        <v>208</v>
      </c>
      <c r="C587" s="1" t="s">
        <v>19</v>
      </c>
      <c r="D587" s="1" t="s">
        <v>2441</v>
      </c>
      <c r="E587" s="1" t="s">
        <v>193</v>
      </c>
      <c r="F587" s="1" t="s">
        <v>209</v>
      </c>
      <c r="G587" s="1" t="s">
        <v>24</v>
      </c>
      <c r="H587" s="1" t="s">
        <v>13</v>
      </c>
      <c r="I587">
        <v>18413</v>
      </c>
      <c r="J587">
        <v>20322</v>
      </c>
      <c r="K587">
        <v>19886</v>
      </c>
      <c r="L587">
        <v>20285</v>
      </c>
      <c r="M587">
        <v>20578</v>
      </c>
      <c r="N587">
        <v>20122</v>
      </c>
      <c r="O587">
        <v>21256</v>
      </c>
      <c r="P587">
        <v>20838</v>
      </c>
      <c r="Q587">
        <v>20725</v>
      </c>
      <c r="R587">
        <v>21665</v>
      </c>
      <c r="S587">
        <v>20129</v>
      </c>
      <c r="T587">
        <v>19932</v>
      </c>
      <c r="U587">
        <v>20556</v>
      </c>
      <c r="V587" s="1" t="s">
        <v>2690</v>
      </c>
      <c r="W587" s="1" t="s">
        <v>2551</v>
      </c>
      <c r="X587" s="5" t="s">
        <v>2714</v>
      </c>
      <c r="Y587" s="5" t="s">
        <v>2559</v>
      </c>
      <c r="Z587" s="5" t="s">
        <v>13</v>
      </c>
      <c r="AA587" s="5"/>
    </row>
    <row r="588" spans="1:27" ht="12" customHeight="1" x14ac:dyDescent="0.15">
      <c r="A588" s="1" t="s">
        <v>177</v>
      </c>
      <c r="B588" s="1" t="s">
        <v>62</v>
      </c>
      <c r="C588" s="1" t="s">
        <v>9</v>
      </c>
      <c r="D588" s="1" t="s">
        <v>2441</v>
      </c>
      <c r="E588" s="1" t="s">
        <v>193</v>
      </c>
      <c r="F588" s="1" t="s">
        <v>210</v>
      </c>
      <c r="G588" s="1" t="s">
        <v>12</v>
      </c>
      <c r="H588" s="1" t="s">
        <v>13</v>
      </c>
      <c r="I588">
        <v>5028</v>
      </c>
      <c r="J588">
        <v>4461</v>
      </c>
      <c r="K588">
        <v>4231</v>
      </c>
      <c r="L588">
        <v>4213</v>
      </c>
      <c r="M588">
        <v>4934</v>
      </c>
      <c r="N588">
        <v>3993</v>
      </c>
      <c r="O588">
        <v>4561</v>
      </c>
      <c r="P588">
        <v>5479</v>
      </c>
      <c r="Q588">
        <v>5673</v>
      </c>
      <c r="R588">
        <v>5494</v>
      </c>
      <c r="S588">
        <v>4084</v>
      </c>
      <c r="T588">
        <v>4228</v>
      </c>
      <c r="U588">
        <v>5406</v>
      </c>
      <c r="V588" s="1" t="s">
        <v>2690</v>
      </c>
      <c r="W588" s="1" t="s">
        <v>2551</v>
      </c>
      <c r="X588" s="5" t="s">
        <v>2715</v>
      </c>
      <c r="Y588" s="5" t="s">
        <v>2553</v>
      </c>
      <c r="Z588" s="5" t="s">
        <v>13</v>
      </c>
      <c r="AA588" s="5"/>
    </row>
    <row r="589" spans="1:27" ht="12" customHeight="1" x14ac:dyDescent="0.15">
      <c r="A589" s="1" t="s">
        <v>177</v>
      </c>
      <c r="B589" s="1" t="s">
        <v>62</v>
      </c>
      <c r="C589" s="1" t="s">
        <v>15</v>
      </c>
      <c r="D589" s="1" t="s">
        <v>2441</v>
      </c>
      <c r="E589" s="1" t="s">
        <v>193</v>
      </c>
      <c r="F589" s="1" t="s">
        <v>210</v>
      </c>
      <c r="G589" s="1" t="s">
        <v>20</v>
      </c>
      <c r="H589" s="1" t="s">
        <v>13</v>
      </c>
      <c r="I589">
        <v>5076</v>
      </c>
      <c r="J589">
        <v>4412</v>
      </c>
      <c r="K589">
        <v>4022</v>
      </c>
      <c r="L589">
        <v>4153</v>
      </c>
      <c r="M589">
        <v>4787</v>
      </c>
      <c r="N589">
        <v>3901</v>
      </c>
      <c r="O589">
        <v>4348</v>
      </c>
      <c r="P589">
        <v>5049</v>
      </c>
      <c r="Q589">
        <v>5947</v>
      </c>
      <c r="R589">
        <v>5469</v>
      </c>
      <c r="S589">
        <v>4140</v>
      </c>
      <c r="T589">
        <v>4097</v>
      </c>
      <c r="U589">
        <v>5332</v>
      </c>
      <c r="V589" s="1" t="s">
        <v>2690</v>
      </c>
      <c r="W589" s="1" t="s">
        <v>2551</v>
      </c>
      <c r="X589" s="5" t="s">
        <v>2715</v>
      </c>
      <c r="Y589" s="5" t="s">
        <v>2557</v>
      </c>
      <c r="Z589" s="5" t="s">
        <v>13</v>
      </c>
      <c r="AA589" s="5"/>
    </row>
    <row r="590" spans="1:27" ht="12" customHeight="1" x14ac:dyDescent="0.15">
      <c r="A590" s="1" t="s">
        <v>177</v>
      </c>
      <c r="B590" s="1" t="s">
        <v>62</v>
      </c>
      <c r="C590" s="1" t="s">
        <v>17</v>
      </c>
      <c r="D590" s="1" t="s">
        <v>2441</v>
      </c>
      <c r="E590" s="1" t="s">
        <v>193</v>
      </c>
      <c r="F590" s="1" t="s">
        <v>210</v>
      </c>
      <c r="G590" s="1" t="s">
        <v>22</v>
      </c>
      <c r="H590" s="1" t="s">
        <v>13</v>
      </c>
      <c r="I590">
        <v>21</v>
      </c>
      <c r="J590">
        <v>1</v>
      </c>
      <c r="K590">
        <v>1</v>
      </c>
      <c r="L590">
        <v>21</v>
      </c>
      <c r="M590">
        <v>1</v>
      </c>
      <c r="N590">
        <v>24</v>
      </c>
      <c r="O590">
        <v>21</v>
      </c>
      <c r="P590">
        <v>2</v>
      </c>
      <c r="Q590">
        <v>2</v>
      </c>
      <c r="R590">
        <v>21</v>
      </c>
      <c r="S590">
        <v>20</v>
      </c>
      <c r="T590">
        <v>21</v>
      </c>
      <c r="U590">
        <v>1</v>
      </c>
      <c r="V590" s="1" t="s">
        <v>2690</v>
      </c>
      <c r="W590" s="1" t="s">
        <v>2551</v>
      </c>
      <c r="X590" s="5" t="s">
        <v>2715</v>
      </c>
      <c r="Y590" s="5" t="s">
        <v>2564</v>
      </c>
      <c r="Z590" s="5" t="s">
        <v>13</v>
      </c>
      <c r="AA590" s="5"/>
    </row>
    <row r="591" spans="1:27" ht="12" customHeight="1" x14ac:dyDescent="0.15">
      <c r="A591" s="1" t="s">
        <v>177</v>
      </c>
      <c r="B591" s="1" t="s">
        <v>62</v>
      </c>
      <c r="C591" s="1" t="s">
        <v>19</v>
      </c>
      <c r="D591" s="1" t="s">
        <v>2441</v>
      </c>
      <c r="E591" s="1" t="s">
        <v>193</v>
      </c>
      <c r="F591" s="1" t="s">
        <v>210</v>
      </c>
      <c r="G591" s="1" t="s">
        <v>24</v>
      </c>
      <c r="H591" s="1" t="s">
        <v>13</v>
      </c>
      <c r="I591">
        <v>10201</v>
      </c>
      <c r="J591">
        <v>10260</v>
      </c>
      <c r="K591">
        <v>10477</v>
      </c>
      <c r="L591">
        <v>10535</v>
      </c>
      <c r="M591">
        <v>10687</v>
      </c>
      <c r="N591">
        <v>10763</v>
      </c>
      <c r="O591">
        <v>10968</v>
      </c>
      <c r="P591">
        <v>11414</v>
      </c>
      <c r="Q591">
        <v>11149</v>
      </c>
      <c r="R591">
        <v>11168</v>
      </c>
      <c r="S591">
        <v>10775</v>
      </c>
      <c r="T591">
        <v>10876</v>
      </c>
      <c r="U591">
        <v>10944</v>
      </c>
      <c r="V591" s="1" t="s">
        <v>2690</v>
      </c>
      <c r="W591" s="1" t="s">
        <v>2551</v>
      </c>
      <c r="X591" s="5" t="s">
        <v>2715</v>
      </c>
      <c r="Y591" s="5" t="s">
        <v>2559</v>
      </c>
      <c r="Z591" s="5" t="s">
        <v>13</v>
      </c>
      <c r="AA591" s="5"/>
    </row>
    <row r="592" spans="1:27" ht="12" customHeight="1" x14ac:dyDescent="0.15">
      <c r="A592" s="1" t="s">
        <v>211</v>
      </c>
      <c r="B592" s="1" t="s">
        <v>212</v>
      </c>
      <c r="C592" s="1" t="s">
        <v>9</v>
      </c>
      <c r="D592" s="1" t="s">
        <v>2442</v>
      </c>
      <c r="E592" s="1" t="s">
        <v>213</v>
      </c>
      <c r="F592" s="1" t="s">
        <v>214</v>
      </c>
      <c r="G592" s="1" t="s">
        <v>215</v>
      </c>
      <c r="H592" s="1" t="s">
        <v>216</v>
      </c>
      <c r="I592">
        <v>95546</v>
      </c>
      <c r="J592">
        <v>95995</v>
      </c>
      <c r="K592">
        <v>95884</v>
      </c>
      <c r="L592">
        <v>95967</v>
      </c>
      <c r="M592">
        <v>95232</v>
      </c>
      <c r="N592">
        <v>94939</v>
      </c>
      <c r="O592">
        <v>94886</v>
      </c>
      <c r="P592">
        <v>94456</v>
      </c>
      <c r="Q592">
        <v>94423</v>
      </c>
      <c r="R592">
        <v>94206</v>
      </c>
      <c r="S592">
        <v>93814</v>
      </c>
      <c r="T592">
        <v>93642</v>
      </c>
      <c r="U592">
        <v>93678</v>
      </c>
      <c r="V592" s="1" t="s">
        <v>2716</v>
      </c>
      <c r="W592" s="1" t="s">
        <v>2717</v>
      </c>
      <c r="X592" s="5" t="s">
        <v>2718</v>
      </c>
      <c r="Y592" s="5" t="s">
        <v>2719</v>
      </c>
      <c r="Z592" s="5" t="s">
        <v>2720</v>
      </c>
      <c r="AA592" s="5"/>
    </row>
    <row r="593" spans="1:27" ht="12" customHeight="1" x14ac:dyDescent="0.15">
      <c r="A593" s="1" t="s">
        <v>211</v>
      </c>
      <c r="B593" s="1" t="s">
        <v>212</v>
      </c>
      <c r="C593" s="1" t="s">
        <v>15</v>
      </c>
      <c r="D593" s="1" t="s">
        <v>2442</v>
      </c>
      <c r="E593" s="1" t="s">
        <v>213</v>
      </c>
      <c r="F593" s="1" t="s">
        <v>217</v>
      </c>
      <c r="G593" s="1" t="s">
        <v>215</v>
      </c>
      <c r="H593" s="1" t="s">
        <v>216</v>
      </c>
      <c r="I593">
        <v>9474</v>
      </c>
      <c r="J593">
        <v>9494</v>
      </c>
      <c r="K593">
        <v>9483</v>
      </c>
      <c r="L593">
        <v>9480</v>
      </c>
      <c r="M593">
        <v>9474</v>
      </c>
      <c r="N593">
        <v>9470</v>
      </c>
      <c r="O593">
        <v>9462</v>
      </c>
      <c r="P593">
        <v>9451</v>
      </c>
      <c r="Q593">
        <v>9454</v>
      </c>
      <c r="R593">
        <v>9410</v>
      </c>
      <c r="S593">
        <v>9315</v>
      </c>
      <c r="T593">
        <v>9294</v>
      </c>
      <c r="U593">
        <v>9439</v>
      </c>
      <c r="V593" s="1" t="s">
        <v>2716</v>
      </c>
      <c r="W593" s="1" t="s">
        <v>2717</v>
      </c>
      <c r="X593" s="5" t="s">
        <v>2721</v>
      </c>
      <c r="Y593" s="5" t="s">
        <v>2719</v>
      </c>
      <c r="Z593" s="5" t="s">
        <v>2720</v>
      </c>
      <c r="AA593" s="5"/>
    </row>
    <row r="594" spans="1:27" ht="12" customHeight="1" x14ac:dyDescent="0.15">
      <c r="A594" s="1" t="s">
        <v>211</v>
      </c>
      <c r="B594" s="1" t="s">
        <v>212</v>
      </c>
      <c r="C594" s="1" t="s">
        <v>17</v>
      </c>
      <c r="D594" s="1" t="s">
        <v>2442</v>
      </c>
      <c r="E594" s="1" t="s">
        <v>213</v>
      </c>
      <c r="F594" s="1" t="s">
        <v>218</v>
      </c>
      <c r="G594" s="1" t="s">
        <v>215</v>
      </c>
      <c r="H594" s="1" t="s">
        <v>216</v>
      </c>
      <c r="I594">
        <v>19448</v>
      </c>
      <c r="J594">
        <v>19497</v>
      </c>
      <c r="K594">
        <v>19541</v>
      </c>
      <c r="L594">
        <v>19542</v>
      </c>
      <c r="M594">
        <v>19452</v>
      </c>
      <c r="N594">
        <v>19452</v>
      </c>
      <c r="O594">
        <v>19471</v>
      </c>
      <c r="P594">
        <v>19381</v>
      </c>
      <c r="Q594">
        <v>19387</v>
      </c>
      <c r="R594">
        <v>19356</v>
      </c>
      <c r="S594">
        <v>18704</v>
      </c>
      <c r="T594">
        <v>18712</v>
      </c>
      <c r="U594">
        <v>18696</v>
      </c>
      <c r="V594" s="1" t="s">
        <v>2716</v>
      </c>
      <c r="W594" s="1" t="s">
        <v>2717</v>
      </c>
      <c r="X594" s="5" t="s">
        <v>2722</v>
      </c>
      <c r="Y594" s="5" t="s">
        <v>2719</v>
      </c>
      <c r="Z594" s="5" t="s">
        <v>2720</v>
      </c>
      <c r="AA594" s="5"/>
    </row>
    <row r="595" spans="1:27" ht="12" customHeight="1" x14ac:dyDescent="0.15">
      <c r="A595" s="1" t="s">
        <v>211</v>
      </c>
      <c r="B595" s="1" t="s">
        <v>219</v>
      </c>
      <c r="C595" s="1" t="s">
        <v>9</v>
      </c>
      <c r="D595" s="1" t="s">
        <v>2442</v>
      </c>
      <c r="E595" s="1" t="s">
        <v>220</v>
      </c>
      <c r="F595" s="1" t="s">
        <v>221</v>
      </c>
      <c r="G595" s="1" t="s">
        <v>222</v>
      </c>
      <c r="H595" s="1" t="s">
        <v>13</v>
      </c>
      <c r="I595" t="s">
        <v>14</v>
      </c>
      <c r="J595" t="s">
        <v>14</v>
      </c>
      <c r="K595" t="s">
        <v>14</v>
      </c>
      <c r="L595" t="s">
        <v>14</v>
      </c>
      <c r="M595" t="s">
        <v>14</v>
      </c>
      <c r="N595" t="s">
        <v>14</v>
      </c>
      <c r="O595" t="s">
        <v>14</v>
      </c>
      <c r="P595" t="s">
        <v>14</v>
      </c>
      <c r="Q595" t="s">
        <v>14</v>
      </c>
      <c r="R595" t="s">
        <v>14</v>
      </c>
      <c r="S595" t="s">
        <v>14</v>
      </c>
      <c r="T595" t="s">
        <v>14</v>
      </c>
      <c r="U595" t="s">
        <v>14</v>
      </c>
      <c r="V595" s="1" t="s">
        <v>2716</v>
      </c>
      <c r="W595" s="1" t="s">
        <v>2723</v>
      </c>
      <c r="X595" s="5" t="s">
        <v>2724</v>
      </c>
      <c r="Y595" s="5" t="s">
        <v>2725</v>
      </c>
      <c r="Z595" s="5" t="s">
        <v>13</v>
      </c>
      <c r="AA595" s="5"/>
    </row>
    <row r="596" spans="1:27" ht="12" customHeight="1" x14ac:dyDescent="0.15">
      <c r="A596" s="1" t="s">
        <v>211</v>
      </c>
      <c r="B596" s="1" t="s">
        <v>223</v>
      </c>
      <c r="C596" s="1" t="s">
        <v>9</v>
      </c>
      <c r="D596" s="1" t="s">
        <v>2442</v>
      </c>
      <c r="E596" s="1" t="s">
        <v>220</v>
      </c>
      <c r="F596" s="1" t="s">
        <v>224</v>
      </c>
      <c r="G596" s="1" t="s">
        <v>222</v>
      </c>
      <c r="H596" s="1" t="s">
        <v>13</v>
      </c>
      <c r="I596" t="s">
        <v>14</v>
      </c>
      <c r="J596" t="s">
        <v>14</v>
      </c>
      <c r="K596" t="s">
        <v>14</v>
      </c>
      <c r="L596" t="s">
        <v>14</v>
      </c>
      <c r="M596" t="s">
        <v>14</v>
      </c>
      <c r="N596" t="s">
        <v>14</v>
      </c>
      <c r="O596" t="s">
        <v>14</v>
      </c>
      <c r="P596" t="s">
        <v>14</v>
      </c>
      <c r="Q596" t="s">
        <v>14</v>
      </c>
      <c r="R596" t="s">
        <v>14</v>
      </c>
      <c r="S596" t="s">
        <v>14</v>
      </c>
      <c r="T596" t="s">
        <v>14</v>
      </c>
      <c r="U596" t="s">
        <v>14</v>
      </c>
      <c r="V596" s="1" t="s">
        <v>2716</v>
      </c>
      <c r="W596" s="1" t="s">
        <v>2723</v>
      </c>
      <c r="X596" s="5" t="s">
        <v>2726</v>
      </c>
      <c r="Y596" s="5" t="s">
        <v>2727</v>
      </c>
      <c r="Z596" s="5" t="s">
        <v>13</v>
      </c>
      <c r="AA596" s="5"/>
    </row>
    <row r="597" spans="1:27" ht="12" customHeight="1" x14ac:dyDescent="0.15">
      <c r="A597" s="1" t="s">
        <v>211</v>
      </c>
      <c r="B597" s="1" t="s">
        <v>225</v>
      </c>
      <c r="C597" s="1" t="s">
        <v>9</v>
      </c>
      <c r="D597" s="1" t="s">
        <v>2442</v>
      </c>
      <c r="E597" s="1" t="s">
        <v>220</v>
      </c>
      <c r="F597" s="1" t="s">
        <v>226</v>
      </c>
      <c r="G597" s="1" t="s">
        <v>222</v>
      </c>
      <c r="H597" s="1" t="s">
        <v>13</v>
      </c>
      <c r="I597">
        <v>6655072</v>
      </c>
      <c r="J597">
        <v>6604485</v>
      </c>
      <c r="K597">
        <v>6604485</v>
      </c>
      <c r="L597">
        <v>6604485</v>
      </c>
      <c r="M597">
        <v>6583804</v>
      </c>
      <c r="N597">
        <v>6583804</v>
      </c>
      <c r="O597">
        <v>6583804</v>
      </c>
      <c r="P597">
        <v>6402463</v>
      </c>
      <c r="Q597">
        <v>6402463</v>
      </c>
      <c r="R597">
        <v>6402463</v>
      </c>
      <c r="S597">
        <v>6396786</v>
      </c>
      <c r="T597">
        <v>6396786</v>
      </c>
      <c r="U597">
        <v>6396786</v>
      </c>
      <c r="V597" s="1" t="s">
        <v>2716</v>
      </c>
      <c r="W597" s="1" t="s">
        <v>2723</v>
      </c>
      <c r="X597" s="5" t="s">
        <v>2728</v>
      </c>
      <c r="Y597" s="5" t="s">
        <v>2727</v>
      </c>
      <c r="Z597" s="5" t="s">
        <v>13</v>
      </c>
      <c r="AA597" s="5"/>
    </row>
    <row r="598" spans="1:27" ht="12" customHeight="1" x14ac:dyDescent="0.15">
      <c r="A598" s="1" t="s">
        <v>211</v>
      </c>
      <c r="B598" s="1" t="s">
        <v>227</v>
      </c>
      <c r="C598" s="1" t="s">
        <v>9</v>
      </c>
      <c r="D598" s="1" t="s">
        <v>2442</v>
      </c>
      <c r="E598" s="1" t="s">
        <v>220</v>
      </c>
      <c r="F598" s="1" t="s">
        <v>228</v>
      </c>
      <c r="G598" s="1" t="s">
        <v>222</v>
      </c>
      <c r="H598" s="1" t="s">
        <v>13</v>
      </c>
      <c r="I598">
        <v>3104215</v>
      </c>
      <c r="J598">
        <v>3100223</v>
      </c>
      <c r="K598">
        <v>3100223</v>
      </c>
      <c r="L598">
        <v>3106893</v>
      </c>
      <c r="M598">
        <v>3106893</v>
      </c>
      <c r="N598">
        <v>3106893</v>
      </c>
      <c r="O598">
        <v>3106893</v>
      </c>
      <c r="P598">
        <v>3167469</v>
      </c>
      <c r="Q598">
        <v>3167469</v>
      </c>
      <c r="R598">
        <v>3167469</v>
      </c>
      <c r="S598">
        <v>3166989</v>
      </c>
      <c r="T598">
        <v>3166989</v>
      </c>
      <c r="U598">
        <v>3166989</v>
      </c>
      <c r="V598" s="1" t="s">
        <v>2716</v>
      </c>
      <c r="W598" s="1" t="s">
        <v>2723</v>
      </c>
      <c r="X598" s="5" t="s">
        <v>2729</v>
      </c>
      <c r="Y598" s="5" t="s">
        <v>2727</v>
      </c>
      <c r="Z598" s="5" t="s">
        <v>13</v>
      </c>
      <c r="AA598" s="5"/>
    </row>
    <row r="599" spans="1:27" ht="12" customHeight="1" x14ac:dyDescent="0.15">
      <c r="A599" s="1" t="s">
        <v>211</v>
      </c>
      <c r="B599" s="1" t="s">
        <v>229</v>
      </c>
      <c r="C599" s="1" t="s">
        <v>9</v>
      </c>
      <c r="D599" s="1" t="s">
        <v>2442</v>
      </c>
      <c r="E599" s="1" t="s">
        <v>220</v>
      </c>
      <c r="F599" s="1" t="s">
        <v>230</v>
      </c>
      <c r="G599" s="1" t="s">
        <v>222</v>
      </c>
      <c r="H599" s="1" t="s">
        <v>13</v>
      </c>
      <c r="I599">
        <v>9609951</v>
      </c>
      <c r="J599">
        <v>9344938</v>
      </c>
      <c r="K599">
        <v>9344938</v>
      </c>
      <c r="L599">
        <v>9351608</v>
      </c>
      <c r="M599">
        <v>9364992</v>
      </c>
      <c r="N599">
        <v>9352992</v>
      </c>
      <c r="O599">
        <v>9352992</v>
      </c>
      <c r="P599">
        <v>9154404</v>
      </c>
      <c r="Q599">
        <v>9154404</v>
      </c>
      <c r="R599">
        <v>9154404</v>
      </c>
      <c r="S599">
        <v>9180734</v>
      </c>
      <c r="T599">
        <v>9180734</v>
      </c>
      <c r="U599">
        <v>9180734</v>
      </c>
      <c r="V599" s="1" t="s">
        <v>2716</v>
      </c>
      <c r="W599" s="1" t="s">
        <v>2723</v>
      </c>
      <c r="X599" s="5" t="s">
        <v>2730</v>
      </c>
      <c r="Y599" s="5" t="s">
        <v>2727</v>
      </c>
      <c r="Z599" s="5" t="s">
        <v>13</v>
      </c>
      <c r="AA599" s="5"/>
    </row>
    <row r="600" spans="1:27" ht="12" customHeight="1" x14ac:dyDescent="0.15">
      <c r="A600" s="1" t="s">
        <v>211</v>
      </c>
      <c r="B600" s="1" t="s">
        <v>231</v>
      </c>
      <c r="C600" s="1" t="s">
        <v>9</v>
      </c>
      <c r="D600" s="1" t="s">
        <v>2442</v>
      </c>
      <c r="E600" s="1" t="s">
        <v>220</v>
      </c>
      <c r="F600" s="1" t="s">
        <v>118</v>
      </c>
      <c r="G600" s="1" t="s">
        <v>222</v>
      </c>
      <c r="H600" s="1" t="s">
        <v>13</v>
      </c>
      <c r="I600">
        <v>2320919</v>
      </c>
      <c r="J600">
        <v>2344026</v>
      </c>
      <c r="K600">
        <v>2344026</v>
      </c>
      <c r="L600">
        <v>2344026</v>
      </c>
      <c r="M600">
        <v>2367491</v>
      </c>
      <c r="N600">
        <v>2367491</v>
      </c>
      <c r="O600">
        <v>2321003</v>
      </c>
      <c r="P600">
        <v>2282757</v>
      </c>
      <c r="Q600">
        <v>2282757</v>
      </c>
      <c r="R600">
        <v>2282757</v>
      </c>
      <c r="S600">
        <v>2297624</v>
      </c>
      <c r="T600">
        <v>2297624</v>
      </c>
      <c r="U600">
        <v>2297624</v>
      </c>
      <c r="V600" s="1" t="s">
        <v>2716</v>
      </c>
      <c r="W600" s="1" t="s">
        <v>2723</v>
      </c>
      <c r="X600" s="5" t="s">
        <v>2731</v>
      </c>
      <c r="Y600" s="5" t="s">
        <v>2727</v>
      </c>
      <c r="Z600" s="5" t="s">
        <v>13</v>
      </c>
      <c r="AA600" s="5"/>
    </row>
    <row r="601" spans="1:27" ht="12" customHeight="1" x14ac:dyDescent="0.15">
      <c r="A601" s="1" t="s">
        <v>211</v>
      </c>
      <c r="B601" s="6" t="s">
        <v>5251</v>
      </c>
      <c r="C601" s="1" t="s">
        <v>9</v>
      </c>
      <c r="D601" s="1" t="s">
        <v>2442</v>
      </c>
      <c r="E601" s="1" t="s">
        <v>4936</v>
      </c>
      <c r="F601" s="1" t="s">
        <v>1066</v>
      </c>
      <c r="G601" s="1" t="s">
        <v>4937</v>
      </c>
      <c r="H601" s="1" t="s">
        <v>13</v>
      </c>
      <c r="I601">
        <v>6630769</v>
      </c>
      <c r="J601">
        <v>6439845</v>
      </c>
      <c r="K601">
        <v>6439845</v>
      </c>
      <c r="L601">
        <v>6439845</v>
      </c>
      <c r="M601">
        <v>6446137</v>
      </c>
      <c r="N601">
        <v>6446137</v>
      </c>
      <c r="O601">
        <v>6446137</v>
      </c>
      <c r="P601">
        <v>6269169</v>
      </c>
      <c r="Q601">
        <v>6269169</v>
      </c>
      <c r="R601">
        <v>6269169</v>
      </c>
      <c r="S601">
        <v>6259846</v>
      </c>
      <c r="T601">
        <v>6259846</v>
      </c>
      <c r="U601">
        <v>6259846</v>
      </c>
      <c r="V601" s="1" t="s">
        <v>2716</v>
      </c>
      <c r="W601" s="1" t="s">
        <v>2723</v>
      </c>
      <c r="X601" s="1" t="s">
        <v>4992</v>
      </c>
      <c r="Y601" s="1" t="s">
        <v>2727</v>
      </c>
      <c r="Z601" s="1" t="s">
        <v>13</v>
      </c>
    </row>
    <row r="602" spans="1:27" ht="12" customHeight="1" x14ac:dyDescent="0.15">
      <c r="A602" s="1" t="s">
        <v>232</v>
      </c>
      <c r="B602" s="1" t="s">
        <v>8</v>
      </c>
      <c r="C602" s="1" t="s">
        <v>9</v>
      </c>
      <c r="D602" s="1" t="s">
        <v>2443</v>
      </c>
      <c r="E602" s="1" t="s">
        <v>10</v>
      </c>
      <c r="F602" s="1" t="s">
        <v>233</v>
      </c>
      <c r="G602" s="1" t="s">
        <v>234</v>
      </c>
      <c r="H602" s="1" t="s">
        <v>235</v>
      </c>
      <c r="I602">
        <v>107092</v>
      </c>
      <c r="J602">
        <v>103601</v>
      </c>
      <c r="K602">
        <v>102148</v>
      </c>
      <c r="L602">
        <v>119872</v>
      </c>
      <c r="M602">
        <v>97358</v>
      </c>
      <c r="N602">
        <v>75593</v>
      </c>
      <c r="O602">
        <v>80821</v>
      </c>
      <c r="P602">
        <v>69256</v>
      </c>
      <c r="Q602">
        <v>66742</v>
      </c>
      <c r="R602">
        <v>63149</v>
      </c>
      <c r="S602">
        <v>63491</v>
      </c>
      <c r="T602">
        <v>69135</v>
      </c>
      <c r="U602">
        <v>85416</v>
      </c>
      <c r="V602" s="1" t="s">
        <v>2732</v>
      </c>
      <c r="W602" s="1" t="s">
        <v>2551</v>
      </c>
      <c r="X602" s="5" t="s">
        <v>2733</v>
      </c>
      <c r="Y602" s="5" t="s">
        <v>2553</v>
      </c>
      <c r="Z602" s="5" t="s">
        <v>2734</v>
      </c>
      <c r="AA602" s="5"/>
    </row>
    <row r="603" spans="1:27" ht="12" customHeight="1" x14ac:dyDescent="0.15">
      <c r="A603" s="1" t="s">
        <v>232</v>
      </c>
      <c r="B603" s="1" t="s">
        <v>8</v>
      </c>
      <c r="C603" s="1" t="s">
        <v>15</v>
      </c>
      <c r="D603" s="1" t="s">
        <v>2443</v>
      </c>
      <c r="E603" s="1" t="s">
        <v>10</v>
      </c>
      <c r="F603" s="1" t="s">
        <v>233</v>
      </c>
      <c r="G603" s="1" t="s">
        <v>236</v>
      </c>
      <c r="H603" s="1" t="s">
        <v>237</v>
      </c>
      <c r="I603">
        <v>158751</v>
      </c>
      <c r="J603">
        <v>152394</v>
      </c>
      <c r="K603">
        <v>146113</v>
      </c>
      <c r="L603">
        <v>170210</v>
      </c>
      <c r="M603">
        <v>145208</v>
      </c>
      <c r="N603">
        <v>111903</v>
      </c>
      <c r="O603">
        <v>116196</v>
      </c>
      <c r="P603">
        <v>100735</v>
      </c>
      <c r="Q603">
        <v>97083</v>
      </c>
      <c r="R603">
        <v>89502</v>
      </c>
      <c r="S603">
        <v>89907</v>
      </c>
      <c r="T603">
        <v>98697</v>
      </c>
      <c r="U603">
        <v>123398</v>
      </c>
      <c r="V603" s="1" t="s">
        <v>2732</v>
      </c>
      <c r="W603" s="1" t="s">
        <v>2551</v>
      </c>
      <c r="X603" s="5" t="s">
        <v>2733</v>
      </c>
      <c r="Y603" s="5" t="s">
        <v>2735</v>
      </c>
      <c r="Z603" s="5" t="s">
        <v>237</v>
      </c>
      <c r="AA603" s="5"/>
    </row>
    <row r="604" spans="1:27" ht="12" customHeight="1" x14ac:dyDescent="0.15">
      <c r="A604" s="1" t="s">
        <v>232</v>
      </c>
      <c r="B604" s="1" t="s">
        <v>8</v>
      </c>
      <c r="C604" s="1" t="s">
        <v>17</v>
      </c>
      <c r="D604" s="1" t="s">
        <v>2443</v>
      </c>
      <c r="E604" s="1" t="s">
        <v>10</v>
      </c>
      <c r="F604" s="1" t="s">
        <v>233</v>
      </c>
      <c r="G604" s="1" t="s">
        <v>238</v>
      </c>
      <c r="H604" s="1" t="s">
        <v>239</v>
      </c>
      <c r="I604">
        <v>2102</v>
      </c>
      <c r="J604">
        <v>2061</v>
      </c>
      <c r="K604">
        <v>1921</v>
      </c>
      <c r="L604">
        <v>2413</v>
      </c>
      <c r="M604">
        <v>1847</v>
      </c>
      <c r="N604">
        <v>1358</v>
      </c>
      <c r="O604">
        <v>1565</v>
      </c>
      <c r="P604">
        <v>1446</v>
      </c>
      <c r="Q604">
        <v>1326</v>
      </c>
      <c r="R604">
        <v>1270</v>
      </c>
      <c r="S604">
        <v>1316</v>
      </c>
      <c r="T604">
        <v>1467</v>
      </c>
      <c r="U604">
        <v>1841</v>
      </c>
      <c r="V604" s="1" t="s">
        <v>2732</v>
      </c>
      <c r="W604" s="1" t="s">
        <v>2551</v>
      </c>
      <c r="X604" s="5" t="s">
        <v>2736</v>
      </c>
      <c r="Y604" s="5" t="s">
        <v>2737</v>
      </c>
      <c r="Z604" s="5" t="s">
        <v>2738</v>
      </c>
      <c r="AA604" s="5"/>
    </row>
    <row r="605" spans="1:27" ht="12" customHeight="1" x14ac:dyDescent="0.15">
      <c r="A605" s="1" t="s">
        <v>232</v>
      </c>
      <c r="B605" s="1" t="s">
        <v>8</v>
      </c>
      <c r="C605" s="1" t="s">
        <v>19</v>
      </c>
      <c r="D605" s="1" t="s">
        <v>2443</v>
      </c>
      <c r="E605" s="1" t="s">
        <v>10</v>
      </c>
      <c r="F605" s="1" t="s">
        <v>233</v>
      </c>
      <c r="G605" s="1" t="s">
        <v>240</v>
      </c>
      <c r="H605" s="1" t="s">
        <v>235</v>
      </c>
      <c r="I605">
        <v>0</v>
      </c>
      <c r="J605">
        <v>0</v>
      </c>
      <c r="K605">
        <v>0</v>
      </c>
      <c r="L605">
        <v>0</v>
      </c>
      <c r="M605">
        <v>0</v>
      </c>
      <c r="N605">
        <v>0</v>
      </c>
      <c r="O605">
        <v>0</v>
      </c>
      <c r="P605">
        <v>0</v>
      </c>
      <c r="Q605">
        <v>0</v>
      </c>
      <c r="R605">
        <v>0</v>
      </c>
      <c r="S605">
        <v>0</v>
      </c>
      <c r="T605">
        <v>0</v>
      </c>
      <c r="U605">
        <v>0</v>
      </c>
      <c r="V605" s="1" t="s">
        <v>2732</v>
      </c>
      <c r="W605" s="1" t="s">
        <v>2551</v>
      </c>
      <c r="X605" s="5" t="s">
        <v>2736</v>
      </c>
      <c r="Y605" s="5" t="s">
        <v>2561</v>
      </c>
      <c r="Z605" s="5" t="s">
        <v>2734</v>
      </c>
      <c r="AA605" s="5"/>
    </row>
    <row r="606" spans="1:27" ht="12" customHeight="1" x14ac:dyDescent="0.15">
      <c r="A606" s="1" t="s">
        <v>232</v>
      </c>
      <c r="B606" s="1" t="s">
        <v>8</v>
      </c>
      <c r="C606" s="1" t="s">
        <v>21</v>
      </c>
      <c r="D606" s="1" t="s">
        <v>2443</v>
      </c>
      <c r="E606" s="1" t="s">
        <v>10</v>
      </c>
      <c r="F606" s="1" t="s">
        <v>233</v>
      </c>
      <c r="G606" s="1" t="s">
        <v>241</v>
      </c>
      <c r="H606" s="1" t="s">
        <v>235</v>
      </c>
      <c r="I606">
        <v>36636</v>
      </c>
      <c r="J606">
        <v>33636</v>
      </c>
      <c r="K606">
        <v>36722</v>
      </c>
      <c r="L606">
        <v>41892</v>
      </c>
      <c r="M606">
        <v>37997</v>
      </c>
      <c r="N606">
        <v>30659</v>
      </c>
      <c r="O606">
        <v>35533</v>
      </c>
      <c r="P606">
        <v>27267</v>
      </c>
      <c r="Q606">
        <v>24096</v>
      </c>
      <c r="R606">
        <v>23267</v>
      </c>
      <c r="S606">
        <v>24780</v>
      </c>
      <c r="T606">
        <v>26429</v>
      </c>
      <c r="U606">
        <v>32050</v>
      </c>
      <c r="V606" s="1" t="s">
        <v>2732</v>
      </c>
      <c r="W606" s="1" t="s">
        <v>2551</v>
      </c>
      <c r="X606" s="5" t="s">
        <v>2736</v>
      </c>
      <c r="Y606" s="5" t="s">
        <v>2562</v>
      </c>
      <c r="Z606" s="5" t="s">
        <v>2734</v>
      </c>
      <c r="AA606" s="5"/>
    </row>
    <row r="607" spans="1:27" ht="12" customHeight="1" x14ac:dyDescent="0.15">
      <c r="A607" s="1" t="s">
        <v>232</v>
      </c>
      <c r="B607" s="1" t="s">
        <v>8</v>
      </c>
      <c r="C607" s="1" t="s">
        <v>23</v>
      </c>
      <c r="D607" s="1" t="s">
        <v>2443</v>
      </c>
      <c r="E607" s="1" t="s">
        <v>10</v>
      </c>
      <c r="F607" s="1" t="s">
        <v>233</v>
      </c>
      <c r="G607" s="1" t="s">
        <v>242</v>
      </c>
      <c r="H607" s="1" t="s">
        <v>235</v>
      </c>
      <c r="I607">
        <v>76054</v>
      </c>
      <c r="J607">
        <v>71064</v>
      </c>
      <c r="K607">
        <v>64905</v>
      </c>
      <c r="L607">
        <v>77164</v>
      </c>
      <c r="M607">
        <v>61269</v>
      </c>
      <c r="N607">
        <v>47427</v>
      </c>
      <c r="O607">
        <v>40582</v>
      </c>
      <c r="P607">
        <v>40196</v>
      </c>
      <c r="Q607">
        <v>33262</v>
      </c>
      <c r="R607">
        <v>25880</v>
      </c>
      <c r="S607">
        <v>37382</v>
      </c>
      <c r="T607">
        <v>42337</v>
      </c>
      <c r="U607">
        <v>63823</v>
      </c>
      <c r="V607" s="1" t="s">
        <v>2732</v>
      </c>
      <c r="W607" s="1" t="s">
        <v>2551</v>
      </c>
      <c r="X607" s="5" t="s">
        <v>2733</v>
      </c>
      <c r="Y607" s="5" t="s">
        <v>2557</v>
      </c>
      <c r="Z607" s="5" t="s">
        <v>2734</v>
      </c>
      <c r="AA607" s="5"/>
    </row>
    <row r="608" spans="1:27" ht="12" customHeight="1" x14ac:dyDescent="0.15">
      <c r="A608" s="1" t="s">
        <v>232</v>
      </c>
      <c r="B608" s="1" t="s">
        <v>8</v>
      </c>
      <c r="C608" s="1" t="s">
        <v>77</v>
      </c>
      <c r="D608" s="1" t="s">
        <v>2443</v>
      </c>
      <c r="E608" s="1" t="s">
        <v>10</v>
      </c>
      <c r="F608" s="1" t="s">
        <v>233</v>
      </c>
      <c r="G608" s="1" t="s">
        <v>243</v>
      </c>
      <c r="H608" s="1" t="s">
        <v>237</v>
      </c>
      <c r="I608">
        <v>122597</v>
      </c>
      <c r="J608">
        <v>111622</v>
      </c>
      <c r="K608">
        <v>106863</v>
      </c>
      <c r="L608">
        <v>120032</v>
      </c>
      <c r="M608">
        <v>101273</v>
      </c>
      <c r="N608">
        <v>81014</v>
      </c>
      <c r="O608">
        <v>71358</v>
      </c>
      <c r="P608">
        <v>67182</v>
      </c>
      <c r="Q608">
        <v>50288</v>
      </c>
      <c r="R608">
        <v>41576</v>
      </c>
      <c r="S608">
        <v>63551</v>
      </c>
      <c r="T608">
        <v>63576</v>
      </c>
      <c r="U608">
        <v>98974</v>
      </c>
      <c r="V608" s="1" t="s">
        <v>2732</v>
      </c>
      <c r="W608" s="1" t="s">
        <v>2551</v>
      </c>
      <c r="X608" s="5" t="s">
        <v>2733</v>
      </c>
      <c r="Y608" s="5" t="s">
        <v>2739</v>
      </c>
      <c r="Z608" s="5" t="s">
        <v>237</v>
      </c>
      <c r="AA608" s="5"/>
    </row>
    <row r="609" spans="1:27" ht="12" customHeight="1" x14ac:dyDescent="0.15">
      <c r="A609" s="1" t="s">
        <v>232</v>
      </c>
      <c r="B609" s="1" t="s">
        <v>8</v>
      </c>
      <c r="C609" s="1" t="s">
        <v>244</v>
      </c>
      <c r="D609" s="1" t="s">
        <v>2443</v>
      </c>
      <c r="E609" s="1" t="s">
        <v>10</v>
      </c>
      <c r="F609" s="1" t="s">
        <v>233</v>
      </c>
      <c r="G609" s="1" t="s">
        <v>245</v>
      </c>
      <c r="H609" s="1" t="s">
        <v>239</v>
      </c>
      <c r="I609">
        <v>1545</v>
      </c>
      <c r="J609">
        <v>1467</v>
      </c>
      <c r="K609">
        <v>1343</v>
      </c>
      <c r="L609">
        <v>1659</v>
      </c>
      <c r="M609">
        <v>1252</v>
      </c>
      <c r="N609">
        <v>866</v>
      </c>
      <c r="O609">
        <v>860</v>
      </c>
      <c r="P609">
        <v>923</v>
      </c>
      <c r="Q609">
        <v>715</v>
      </c>
      <c r="R609">
        <v>518</v>
      </c>
      <c r="S609">
        <v>814</v>
      </c>
      <c r="T609">
        <v>863</v>
      </c>
      <c r="U609">
        <v>1264</v>
      </c>
      <c r="V609" s="1" t="s">
        <v>2732</v>
      </c>
      <c r="W609" s="1" t="s">
        <v>2551</v>
      </c>
      <c r="X609" s="5" t="s">
        <v>2733</v>
      </c>
      <c r="Y609" s="5" t="s">
        <v>2740</v>
      </c>
      <c r="Z609" s="5" t="s">
        <v>2738</v>
      </c>
      <c r="AA609" s="5"/>
    </row>
    <row r="610" spans="1:27" ht="12" customHeight="1" x14ac:dyDescent="0.15">
      <c r="A610" s="1" t="s">
        <v>232</v>
      </c>
      <c r="B610" s="1" t="s">
        <v>8</v>
      </c>
      <c r="C610" s="1" t="s">
        <v>246</v>
      </c>
      <c r="D610" s="1" t="s">
        <v>2443</v>
      </c>
      <c r="E610" s="1" t="s">
        <v>10</v>
      </c>
      <c r="F610" s="1" t="s">
        <v>233</v>
      </c>
      <c r="G610" s="1" t="s">
        <v>247</v>
      </c>
      <c r="H610" s="1" t="s">
        <v>235</v>
      </c>
      <c r="I610">
        <v>6</v>
      </c>
      <c r="J610">
        <v>1</v>
      </c>
      <c r="K610">
        <v>26</v>
      </c>
      <c r="L610">
        <v>3</v>
      </c>
      <c r="M610">
        <v>11</v>
      </c>
      <c r="N610">
        <v>38</v>
      </c>
      <c r="O610">
        <v>23</v>
      </c>
      <c r="P610">
        <v>36</v>
      </c>
      <c r="Q610">
        <v>5</v>
      </c>
      <c r="R610">
        <v>27</v>
      </c>
      <c r="S610">
        <v>35</v>
      </c>
      <c r="T610">
        <v>25</v>
      </c>
      <c r="U610">
        <v>2</v>
      </c>
      <c r="V610" s="1" t="s">
        <v>2732</v>
      </c>
      <c r="W610" s="1" t="s">
        <v>2551</v>
      </c>
      <c r="X610" s="5" t="s">
        <v>2733</v>
      </c>
      <c r="Y610" s="5" t="s">
        <v>2558</v>
      </c>
      <c r="Z610" s="5" t="s">
        <v>2734</v>
      </c>
      <c r="AA610" s="5"/>
    </row>
    <row r="611" spans="1:27" ht="12" customHeight="1" x14ac:dyDescent="0.15">
      <c r="A611" s="1" t="s">
        <v>232</v>
      </c>
      <c r="B611" s="1" t="s">
        <v>8</v>
      </c>
      <c r="C611" s="1" t="s">
        <v>248</v>
      </c>
      <c r="D611" s="1" t="s">
        <v>2443</v>
      </c>
      <c r="E611" s="1" t="s">
        <v>10</v>
      </c>
      <c r="F611" s="1" t="s">
        <v>233</v>
      </c>
      <c r="G611" s="1" t="s">
        <v>249</v>
      </c>
      <c r="H611" s="1" t="s">
        <v>235</v>
      </c>
      <c r="I611">
        <v>59458</v>
      </c>
      <c r="J611">
        <v>58358</v>
      </c>
      <c r="K611">
        <v>58853</v>
      </c>
      <c r="L611">
        <v>59666</v>
      </c>
      <c r="M611">
        <v>57747</v>
      </c>
      <c r="N611">
        <v>55216</v>
      </c>
      <c r="O611">
        <v>59899</v>
      </c>
      <c r="P611">
        <v>61656</v>
      </c>
      <c r="Q611">
        <v>71035</v>
      </c>
      <c r="R611">
        <v>85010</v>
      </c>
      <c r="S611">
        <v>86304</v>
      </c>
      <c r="T611">
        <v>86648</v>
      </c>
      <c r="U611">
        <v>76189</v>
      </c>
      <c r="V611" s="1" t="s">
        <v>2732</v>
      </c>
      <c r="W611" s="1" t="s">
        <v>2551</v>
      </c>
      <c r="X611" s="5" t="s">
        <v>2733</v>
      </c>
      <c r="Y611" s="5" t="s">
        <v>2559</v>
      </c>
      <c r="Z611" s="5" t="s">
        <v>2734</v>
      </c>
      <c r="AA611" s="5"/>
    </row>
    <row r="612" spans="1:27" ht="12" customHeight="1" x14ac:dyDescent="0.15">
      <c r="A612" s="1" t="s">
        <v>232</v>
      </c>
      <c r="B612" s="1" t="s">
        <v>8</v>
      </c>
      <c r="C612" s="1" t="s">
        <v>250</v>
      </c>
      <c r="D612" s="1" t="s">
        <v>2443</v>
      </c>
      <c r="E612" s="1" t="s">
        <v>10</v>
      </c>
      <c r="F612" s="1" t="s">
        <v>233</v>
      </c>
      <c r="G612" s="1" t="s">
        <v>251</v>
      </c>
      <c r="H612" s="1" t="s">
        <v>237</v>
      </c>
      <c r="I612">
        <v>101521</v>
      </c>
      <c r="J612">
        <v>102284</v>
      </c>
      <c r="K612">
        <v>98214</v>
      </c>
      <c r="L612">
        <v>101748</v>
      </c>
      <c r="M612">
        <v>102045</v>
      </c>
      <c r="N612">
        <v>95946</v>
      </c>
      <c r="O612">
        <v>101682</v>
      </c>
      <c r="P612">
        <v>102667</v>
      </c>
      <c r="Q612">
        <v>120599</v>
      </c>
      <c r="R612">
        <v>142650</v>
      </c>
      <c r="S612">
        <v>141494</v>
      </c>
      <c r="T612">
        <v>145133</v>
      </c>
      <c r="U612">
        <v>133971</v>
      </c>
      <c r="V612" s="1" t="s">
        <v>2732</v>
      </c>
      <c r="W612" s="1" t="s">
        <v>2551</v>
      </c>
      <c r="X612" s="5" t="s">
        <v>2733</v>
      </c>
      <c r="Y612" s="5" t="s">
        <v>2741</v>
      </c>
      <c r="Z612" s="5" t="s">
        <v>237</v>
      </c>
      <c r="AA612" s="5"/>
    </row>
    <row r="613" spans="1:27" ht="12" customHeight="1" x14ac:dyDescent="0.15">
      <c r="A613" s="1" t="s">
        <v>232</v>
      </c>
      <c r="B613" s="1" t="s">
        <v>25</v>
      </c>
      <c r="C613" s="1" t="s">
        <v>9</v>
      </c>
      <c r="D613" s="1" t="s">
        <v>2443</v>
      </c>
      <c r="E613" s="1" t="s">
        <v>10</v>
      </c>
      <c r="F613" s="1" t="s">
        <v>252</v>
      </c>
      <c r="G613" s="1" t="s">
        <v>234</v>
      </c>
      <c r="H613" s="1" t="s">
        <v>235</v>
      </c>
      <c r="I613">
        <v>2968</v>
      </c>
      <c r="J613">
        <v>3098</v>
      </c>
      <c r="K613">
        <v>2204</v>
      </c>
      <c r="L613">
        <v>2711</v>
      </c>
      <c r="M613">
        <v>2604</v>
      </c>
      <c r="N613">
        <v>3212</v>
      </c>
      <c r="O613">
        <v>4212</v>
      </c>
      <c r="P613">
        <v>4871</v>
      </c>
      <c r="Q613">
        <v>4170</v>
      </c>
      <c r="R613">
        <v>3821</v>
      </c>
      <c r="S613">
        <v>2711</v>
      </c>
      <c r="T613">
        <v>2485</v>
      </c>
      <c r="U613">
        <v>3151</v>
      </c>
      <c r="V613" s="1" t="s">
        <v>2732</v>
      </c>
      <c r="W613" s="1" t="s">
        <v>2551</v>
      </c>
      <c r="X613" s="5" t="s">
        <v>2742</v>
      </c>
      <c r="Y613" s="5" t="s">
        <v>2553</v>
      </c>
      <c r="Z613" s="5" t="s">
        <v>2734</v>
      </c>
      <c r="AA613" s="5"/>
    </row>
    <row r="614" spans="1:27" ht="12" customHeight="1" x14ac:dyDescent="0.15">
      <c r="A614" s="1" t="s">
        <v>232</v>
      </c>
      <c r="B614" s="1" t="s">
        <v>25</v>
      </c>
      <c r="C614" s="1" t="s">
        <v>15</v>
      </c>
      <c r="D614" s="1" t="s">
        <v>2443</v>
      </c>
      <c r="E614" s="1" t="s">
        <v>10</v>
      </c>
      <c r="F614" s="1" t="s">
        <v>252</v>
      </c>
      <c r="G614" s="1" t="s">
        <v>236</v>
      </c>
      <c r="H614" s="1" t="s">
        <v>237</v>
      </c>
      <c r="I614">
        <v>6702</v>
      </c>
      <c r="J614">
        <v>6936</v>
      </c>
      <c r="K614">
        <v>4910</v>
      </c>
      <c r="L614">
        <v>6247</v>
      </c>
      <c r="M614">
        <v>6028</v>
      </c>
      <c r="N614">
        <v>7413</v>
      </c>
      <c r="O614">
        <v>9187</v>
      </c>
      <c r="P614">
        <v>9848</v>
      </c>
      <c r="Q614">
        <v>8328</v>
      </c>
      <c r="R614">
        <v>8435</v>
      </c>
      <c r="S614">
        <v>6276</v>
      </c>
      <c r="T614">
        <v>5746</v>
      </c>
      <c r="U614">
        <v>7278</v>
      </c>
      <c r="V614" s="1" t="s">
        <v>2732</v>
      </c>
      <c r="W614" s="1" t="s">
        <v>2551</v>
      </c>
      <c r="X614" s="5" t="s">
        <v>2742</v>
      </c>
      <c r="Y614" s="5" t="s">
        <v>2735</v>
      </c>
      <c r="Z614" s="5" t="s">
        <v>237</v>
      </c>
      <c r="AA614" s="5"/>
    </row>
    <row r="615" spans="1:27" ht="12" customHeight="1" x14ac:dyDescent="0.15">
      <c r="A615" s="1" t="s">
        <v>232</v>
      </c>
      <c r="B615" s="1" t="s">
        <v>25</v>
      </c>
      <c r="C615" s="1" t="s">
        <v>17</v>
      </c>
      <c r="D615" s="1" t="s">
        <v>2443</v>
      </c>
      <c r="E615" s="1" t="s">
        <v>10</v>
      </c>
      <c r="F615" s="1" t="s">
        <v>252</v>
      </c>
      <c r="G615" s="1" t="s">
        <v>238</v>
      </c>
      <c r="H615" s="1" t="s">
        <v>239</v>
      </c>
      <c r="I615">
        <v>75</v>
      </c>
      <c r="J615">
        <v>80</v>
      </c>
      <c r="K615">
        <v>56</v>
      </c>
      <c r="L615">
        <v>68</v>
      </c>
      <c r="M615">
        <v>71</v>
      </c>
      <c r="N615">
        <v>88</v>
      </c>
      <c r="O615">
        <v>106</v>
      </c>
      <c r="P615">
        <v>117</v>
      </c>
      <c r="Q615">
        <v>108</v>
      </c>
      <c r="R615">
        <v>96</v>
      </c>
      <c r="S615">
        <v>72</v>
      </c>
      <c r="T615">
        <v>65</v>
      </c>
      <c r="U615">
        <v>81</v>
      </c>
      <c r="V615" s="1" t="s">
        <v>2732</v>
      </c>
      <c r="W615" s="1" t="s">
        <v>2551</v>
      </c>
      <c r="X615" s="5" t="s">
        <v>2742</v>
      </c>
      <c r="Y615" s="5" t="s">
        <v>2737</v>
      </c>
      <c r="Z615" s="5" t="s">
        <v>2738</v>
      </c>
      <c r="AA615" s="5"/>
    </row>
    <row r="616" spans="1:27" ht="12" customHeight="1" x14ac:dyDescent="0.15">
      <c r="A616" s="1" t="s">
        <v>232</v>
      </c>
      <c r="B616" s="1" t="s">
        <v>25</v>
      </c>
      <c r="C616" s="1" t="s">
        <v>19</v>
      </c>
      <c r="D616" s="1" t="s">
        <v>2443</v>
      </c>
      <c r="E616" s="1" t="s">
        <v>10</v>
      </c>
      <c r="F616" s="1" t="s">
        <v>252</v>
      </c>
      <c r="G616" s="1" t="s">
        <v>240</v>
      </c>
      <c r="H616" s="1" t="s">
        <v>235</v>
      </c>
      <c r="I616">
        <v>0</v>
      </c>
      <c r="J616">
        <v>0</v>
      </c>
      <c r="K616">
        <v>0</v>
      </c>
      <c r="L616">
        <v>0</v>
      </c>
      <c r="M616">
        <v>0</v>
      </c>
      <c r="N616">
        <v>0</v>
      </c>
      <c r="O616">
        <v>0</v>
      </c>
      <c r="P616">
        <v>0</v>
      </c>
      <c r="Q616">
        <v>0</v>
      </c>
      <c r="R616">
        <v>0</v>
      </c>
      <c r="S616">
        <v>0</v>
      </c>
      <c r="T616">
        <v>0</v>
      </c>
      <c r="U616">
        <v>0</v>
      </c>
      <c r="V616" s="1" t="s">
        <v>2732</v>
      </c>
      <c r="W616" s="1" t="s">
        <v>2551</v>
      </c>
      <c r="X616" s="5" t="s">
        <v>2742</v>
      </c>
      <c r="Y616" s="5" t="s">
        <v>2561</v>
      </c>
      <c r="Z616" s="5" t="s">
        <v>2734</v>
      </c>
      <c r="AA616" s="5"/>
    </row>
    <row r="617" spans="1:27" ht="12" customHeight="1" x14ac:dyDescent="0.15">
      <c r="A617" s="1" t="s">
        <v>232</v>
      </c>
      <c r="B617" s="1" t="s">
        <v>25</v>
      </c>
      <c r="C617" s="1" t="s">
        <v>21</v>
      </c>
      <c r="D617" s="1" t="s">
        <v>2443</v>
      </c>
      <c r="E617" s="1" t="s">
        <v>10</v>
      </c>
      <c r="F617" s="1" t="s">
        <v>252</v>
      </c>
      <c r="G617" s="1" t="s">
        <v>241</v>
      </c>
      <c r="H617" s="1" t="s">
        <v>235</v>
      </c>
      <c r="I617">
        <v>0</v>
      </c>
      <c r="J617">
        <v>0</v>
      </c>
      <c r="K617">
        <v>0</v>
      </c>
      <c r="L617">
        <v>0</v>
      </c>
      <c r="M617">
        <v>0</v>
      </c>
      <c r="N617">
        <v>0</v>
      </c>
      <c r="O617">
        <v>0</v>
      </c>
      <c r="P617">
        <v>0</v>
      </c>
      <c r="Q617">
        <v>0</v>
      </c>
      <c r="R617">
        <v>0</v>
      </c>
      <c r="S617">
        <v>0</v>
      </c>
      <c r="T617">
        <v>0</v>
      </c>
      <c r="U617">
        <v>0</v>
      </c>
      <c r="V617" s="1" t="s">
        <v>2732</v>
      </c>
      <c r="W617" s="1" t="s">
        <v>2551</v>
      </c>
      <c r="X617" s="5" t="s">
        <v>2742</v>
      </c>
      <c r="Y617" s="5" t="s">
        <v>2562</v>
      </c>
      <c r="Z617" s="5" t="s">
        <v>2734</v>
      </c>
      <c r="AA617" s="5"/>
    </row>
    <row r="618" spans="1:27" ht="12" customHeight="1" x14ac:dyDescent="0.15">
      <c r="A618" s="1" t="s">
        <v>232</v>
      </c>
      <c r="B618" s="1" t="s">
        <v>25</v>
      </c>
      <c r="C618" s="1" t="s">
        <v>23</v>
      </c>
      <c r="D618" s="1" t="s">
        <v>2443</v>
      </c>
      <c r="E618" s="1" t="s">
        <v>10</v>
      </c>
      <c r="F618" s="1" t="s">
        <v>252</v>
      </c>
      <c r="G618" s="1" t="s">
        <v>242</v>
      </c>
      <c r="H618" s="1" t="s">
        <v>235</v>
      </c>
      <c r="I618">
        <v>3765</v>
      </c>
      <c r="J618">
        <v>3947</v>
      </c>
      <c r="K618">
        <v>1872</v>
      </c>
      <c r="L618">
        <v>2882</v>
      </c>
      <c r="M618">
        <v>2494</v>
      </c>
      <c r="N618">
        <v>3754</v>
      </c>
      <c r="O618">
        <v>2525</v>
      </c>
      <c r="P618">
        <v>2419</v>
      </c>
      <c r="Q618">
        <v>2425</v>
      </c>
      <c r="R618">
        <v>2073</v>
      </c>
      <c r="S618">
        <v>3368</v>
      </c>
      <c r="T618">
        <v>2911</v>
      </c>
      <c r="U618">
        <v>5110</v>
      </c>
      <c r="V618" s="1" t="s">
        <v>2732</v>
      </c>
      <c r="W618" s="1" t="s">
        <v>2551</v>
      </c>
      <c r="X618" s="5" t="s">
        <v>2742</v>
      </c>
      <c r="Y618" s="5" t="s">
        <v>2557</v>
      </c>
      <c r="Z618" s="5" t="s">
        <v>2734</v>
      </c>
      <c r="AA618" s="5"/>
    </row>
    <row r="619" spans="1:27" ht="12" customHeight="1" x14ac:dyDescent="0.15">
      <c r="A619" s="1" t="s">
        <v>232</v>
      </c>
      <c r="B619" s="1" t="s">
        <v>25</v>
      </c>
      <c r="C619" s="1" t="s">
        <v>77</v>
      </c>
      <c r="D619" s="1" t="s">
        <v>2443</v>
      </c>
      <c r="E619" s="1" t="s">
        <v>10</v>
      </c>
      <c r="F619" s="1" t="s">
        <v>252</v>
      </c>
      <c r="G619" s="1" t="s">
        <v>243</v>
      </c>
      <c r="H619" s="1" t="s">
        <v>237</v>
      </c>
      <c r="I619">
        <v>8277</v>
      </c>
      <c r="J619">
        <v>8631</v>
      </c>
      <c r="K619">
        <v>4082</v>
      </c>
      <c r="L619">
        <v>6482</v>
      </c>
      <c r="M619">
        <v>5775</v>
      </c>
      <c r="N619">
        <v>8667</v>
      </c>
      <c r="O619">
        <v>5875</v>
      </c>
      <c r="P619">
        <v>5603</v>
      </c>
      <c r="Q619">
        <v>5412</v>
      </c>
      <c r="R619">
        <v>4795</v>
      </c>
      <c r="S619">
        <v>7615</v>
      </c>
      <c r="T619">
        <v>6478</v>
      </c>
      <c r="U619">
        <v>11305</v>
      </c>
      <c r="V619" s="1" t="s">
        <v>2732</v>
      </c>
      <c r="W619" s="1" t="s">
        <v>2551</v>
      </c>
      <c r="X619" s="5" t="s">
        <v>2742</v>
      </c>
      <c r="Y619" s="5" t="s">
        <v>2739</v>
      </c>
      <c r="Z619" s="5" t="s">
        <v>237</v>
      </c>
      <c r="AA619" s="5"/>
    </row>
    <row r="620" spans="1:27" ht="12" customHeight="1" x14ac:dyDescent="0.15">
      <c r="A620" s="1" t="s">
        <v>232</v>
      </c>
      <c r="B620" s="1" t="s">
        <v>25</v>
      </c>
      <c r="C620" s="1" t="s">
        <v>244</v>
      </c>
      <c r="D620" s="1" t="s">
        <v>2443</v>
      </c>
      <c r="E620" s="1" t="s">
        <v>10</v>
      </c>
      <c r="F620" s="1" t="s">
        <v>252</v>
      </c>
      <c r="G620" s="1" t="s">
        <v>245</v>
      </c>
      <c r="H620" s="1" t="s">
        <v>239</v>
      </c>
      <c r="I620">
        <v>89</v>
      </c>
      <c r="J620">
        <v>86</v>
      </c>
      <c r="K620">
        <v>51</v>
      </c>
      <c r="L620">
        <v>89</v>
      </c>
      <c r="M620">
        <v>76</v>
      </c>
      <c r="N620">
        <v>97</v>
      </c>
      <c r="O620">
        <v>73</v>
      </c>
      <c r="P620">
        <v>68</v>
      </c>
      <c r="Q620">
        <v>68</v>
      </c>
      <c r="R620">
        <v>60</v>
      </c>
      <c r="S620">
        <v>87</v>
      </c>
      <c r="T620">
        <v>76</v>
      </c>
      <c r="U620">
        <v>128</v>
      </c>
      <c r="V620" s="1" t="s">
        <v>2732</v>
      </c>
      <c r="W620" s="1" t="s">
        <v>2551</v>
      </c>
      <c r="X620" s="5" t="s">
        <v>2742</v>
      </c>
      <c r="Y620" s="5" t="s">
        <v>2740</v>
      </c>
      <c r="Z620" s="5" t="s">
        <v>2738</v>
      </c>
      <c r="AA620" s="5"/>
    </row>
    <row r="621" spans="1:27" ht="12" customHeight="1" x14ac:dyDescent="0.15">
      <c r="A621" s="1" t="s">
        <v>232</v>
      </c>
      <c r="B621" s="1" t="s">
        <v>25</v>
      </c>
      <c r="C621" s="1" t="s">
        <v>246</v>
      </c>
      <c r="D621" s="1" t="s">
        <v>2443</v>
      </c>
      <c r="E621" s="1" t="s">
        <v>10</v>
      </c>
      <c r="F621" s="1" t="s">
        <v>252</v>
      </c>
      <c r="G621" s="1" t="s">
        <v>247</v>
      </c>
      <c r="H621" s="1" t="s">
        <v>235</v>
      </c>
      <c r="I621">
        <v>0</v>
      </c>
      <c r="J621">
        <v>0</v>
      </c>
      <c r="K621">
        <v>0</v>
      </c>
      <c r="L621">
        <v>0</v>
      </c>
      <c r="M621">
        <v>0</v>
      </c>
      <c r="N621">
        <v>0</v>
      </c>
      <c r="O621">
        <v>0</v>
      </c>
      <c r="P621">
        <v>0</v>
      </c>
      <c r="Q621">
        <v>0</v>
      </c>
      <c r="R621">
        <v>0</v>
      </c>
      <c r="S621">
        <v>0</v>
      </c>
      <c r="T621">
        <v>0</v>
      </c>
      <c r="U621">
        <v>0</v>
      </c>
      <c r="V621" s="1" t="s">
        <v>2732</v>
      </c>
      <c r="W621" s="1" t="s">
        <v>2551</v>
      </c>
      <c r="X621" s="5" t="s">
        <v>2742</v>
      </c>
      <c r="Y621" s="5" t="s">
        <v>2558</v>
      </c>
      <c r="Z621" s="5" t="s">
        <v>2734</v>
      </c>
      <c r="AA621" s="5"/>
    </row>
    <row r="622" spans="1:27" ht="12" customHeight="1" x14ac:dyDescent="0.15">
      <c r="A622" s="1" t="s">
        <v>232</v>
      </c>
      <c r="B622" s="1" t="s">
        <v>25</v>
      </c>
      <c r="C622" s="1" t="s">
        <v>248</v>
      </c>
      <c r="D622" s="1" t="s">
        <v>2443</v>
      </c>
      <c r="E622" s="1" t="s">
        <v>10</v>
      </c>
      <c r="F622" s="1" t="s">
        <v>252</v>
      </c>
      <c r="G622" s="1" t="s">
        <v>249</v>
      </c>
      <c r="H622" s="1" t="s">
        <v>235</v>
      </c>
      <c r="I622">
        <v>23721</v>
      </c>
      <c r="J622">
        <v>22872</v>
      </c>
      <c r="K622">
        <v>23204</v>
      </c>
      <c r="L622">
        <v>23033</v>
      </c>
      <c r="M622">
        <v>23143</v>
      </c>
      <c r="N622">
        <v>22601</v>
      </c>
      <c r="O622">
        <v>24288</v>
      </c>
      <c r="P622">
        <v>26740</v>
      </c>
      <c r="Q622">
        <v>28485</v>
      </c>
      <c r="R622">
        <v>30233</v>
      </c>
      <c r="S622">
        <v>29576</v>
      </c>
      <c r="T622">
        <v>29150</v>
      </c>
      <c r="U622">
        <v>27191</v>
      </c>
      <c r="V622" s="1" t="s">
        <v>2732</v>
      </c>
      <c r="W622" s="1" t="s">
        <v>2551</v>
      </c>
      <c r="X622" s="5" t="s">
        <v>2742</v>
      </c>
      <c r="Y622" s="5" t="s">
        <v>2559</v>
      </c>
      <c r="Z622" s="5" t="s">
        <v>2734</v>
      </c>
      <c r="AA622" s="5"/>
    </row>
    <row r="623" spans="1:27" ht="12" customHeight="1" x14ac:dyDescent="0.15">
      <c r="A623" s="1" t="s">
        <v>232</v>
      </c>
      <c r="B623" s="1" t="s">
        <v>25</v>
      </c>
      <c r="C623" s="1" t="s">
        <v>250</v>
      </c>
      <c r="D623" s="1" t="s">
        <v>2443</v>
      </c>
      <c r="E623" s="1" t="s">
        <v>10</v>
      </c>
      <c r="F623" s="1" t="s">
        <v>252</v>
      </c>
      <c r="G623" s="1" t="s">
        <v>251</v>
      </c>
      <c r="H623" s="1" t="s">
        <v>237</v>
      </c>
      <c r="I623">
        <v>42667</v>
      </c>
      <c r="J623">
        <v>40972</v>
      </c>
      <c r="K623">
        <v>41800</v>
      </c>
      <c r="L623">
        <v>41565</v>
      </c>
      <c r="M623">
        <v>41818</v>
      </c>
      <c r="N623">
        <v>40564</v>
      </c>
      <c r="O623">
        <v>43876</v>
      </c>
      <c r="P623">
        <v>48121</v>
      </c>
      <c r="Q623">
        <v>51037</v>
      </c>
      <c r="R623">
        <v>54677</v>
      </c>
      <c r="S623">
        <v>53338</v>
      </c>
      <c r="T623">
        <v>52606</v>
      </c>
      <c r="U623">
        <v>48579</v>
      </c>
      <c r="V623" s="1" t="s">
        <v>2732</v>
      </c>
      <c r="W623" s="1" t="s">
        <v>2551</v>
      </c>
      <c r="X623" s="5" t="s">
        <v>2742</v>
      </c>
      <c r="Y623" s="5" t="s">
        <v>2741</v>
      </c>
      <c r="Z623" s="5" t="s">
        <v>237</v>
      </c>
      <c r="AA623" s="5"/>
    </row>
    <row r="624" spans="1:27" ht="12" customHeight="1" x14ac:dyDescent="0.15">
      <c r="A624" s="1" t="s">
        <v>232</v>
      </c>
      <c r="B624" s="1" t="s">
        <v>27</v>
      </c>
      <c r="C624" s="1" t="s">
        <v>9</v>
      </c>
      <c r="D624" s="1" t="s">
        <v>2443</v>
      </c>
      <c r="E624" s="1" t="s">
        <v>10</v>
      </c>
      <c r="F624" s="1" t="s">
        <v>253</v>
      </c>
      <c r="G624" s="1" t="s">
        <v>234</v>
      </c>
      <c r="H624" s="1" t="s">
        <v>235</v>
      </c>
      <c r="I624">
        <v>27526</v>
      </c>
      <c r="J624">
        <v>20281</v>
      </c>
      <c r="K624">
        <v>19082</v>
      </c>
      <c r="L624">
        <v>23641</v>
      </c>
      <c r="M624">
        <v>18164</v>
      </c>
      <c r="N624">
        <v>15257</v>
      </c>
      <c r="O624">
        <v>21090</v>
      </c>
      <c r="P624">
        <v>18327</v>
      </c>
      <c r="Q624">
        <v>21342</v>
      </c>
      <c r="R624">
        <v>17466</v>
      </c>
      <c r="S624">
        <v>16757</v>
      </c>
      <c r="T624">
        <v>21719</v>
      </c>
      <c r="U624">
        <v>20137</v>
      </c>
      <c r="V624" s="1" t="s">
        <v>2732</v>
      </c>
      <c r="W624" s="1" t="s">
        <v>2551</v>
      </c>
      <c r="X624" s="5" t="s">
        <v>2743</v>
      </c>
      <c r="Y624" s="5" t="s">
        <v>2553</v>
      </c>
      <c r="Z624" s="5" t="s">
        <v>2734</v>
      </c>
      <c r="AA624" s="5"/>
    </row>
    <row r="625" spans="1:27" ht="12" customHeight="1" x14ac:dyDescent="0.15">
      <c r="A625" s="1" t="s">
        <v>232</v>
      </c>
      <c r="B625" s="1" t="s">
        <v>27</v>
      </c>
      <c r="C625" s="1" t="s">
        <v>15</v>
      </c>
      <c r="D625" s="1" t="s">
        <v>2443</v>
      </c>
      <c r="E625" s="1" t="s">
        <v>10</v>
      </c>
      <c r="F625" s="1" t="s">
        <v>253</v>
      </c>
      <c r="G625" s="1" t="s">
        <v>236</v>
      </c>
      <c r="H625" s="1" t="s">
        <v>237</v>
      </c>
      <c r="I625">
        <v>469630</v>
      </c>
      <c r="J625">
        <v>403557</v>
      </c>
      <c r="K625">
        <v>335166</v>
      </c>
      <c r="L625">
        <v>438722</v>
      </c>
      <c r="M625">
        <v>386527</v>
      </c>
      <c r="N625">
        <v>319155</v>
      </c>
      <c r="O625">
        <v>429802</v>
      </c>
      <c r="P625">
        <v>387469</v>
      </c>
      <c r="Q625">
        <v>442303</v>
      </c>
      <c r="R625">
        <v>346156</v>
      </c>
      <c r="S625">
        <v>344534</v>
      </c>
      <c r="T625">
        <v>395008</v>
      </c>
      <c r="U625">
        <v>428780</v>
      </c>
      <c r="V625" s="1" t="s">
        <v>2732</v>
      </c>
      <c r="W625" s="1" t="s">
        <v>2551</v>
      </c>
      <c r="X625" s="5" t="s">
        <v>2743</v>
      </c>
      <c r="Y625" s="5" t="s">
        <v>2735</v>
      </c>
      <c r="Z625" s="5" t="s">
        <v>237</v>
      </c>
      <c r="AA625" s="5"/>
    </row>
    <row r="626" spans="1:27" ht="12" customHeight="1" x14ac:dyDescent="0.15">
      <c r="A626" s="1" t="s">
        <v>232</v>
      </c>
      <c r="B626" s="1" t="s">
        <v>27</v>
      </c>
      <c r="C626" s="1" t="s">
        <v>17</v>
      </c>
      <c r="D626" s="1" t="s">
        <v>2443</v>
      </c>
      <c r="E626" s="1" t="s">
        <v>10</v>
      </c>
      <c r="F626" s="1" t="s">
        <v>253</v>
      </c>
      <c r="G626" s="1" t="s">
        <v>238</v>
      </c>
      <c r="H626" s="1" t="s">
        <v>239</v>
      </c>
      <c r="I626">
        <v>2419</v>
      </c>
      <c r="J626">
        <v>2050</v>
      </c>
      <c r="K626">
        <v>1741</v>
      </c>
      <c r="L626">
        <v>2223</v>
      </c>
      <c r="M626">
        <v>1887</v>
      </c>
      <c r="N626">
        <v>1685</v>
      </c>
      <c r="O626">
        <v>2146</v>
      </c>
      <c r="P626">
        <v>1962</v>
      </c>
      <c r="Q626">
        <v>2174</v>
      </c>
      <c r="R626">
        <v>1692</v>
      </c>
      <c r="S626">
        <v>1758</v>
      </c>
      <c r="T626">
        <v>2019</v>
      </c>
      <c r="U626">
        <v>2179</v>
      </c>
      <c r="V626" s="1" t="s">
        <v>2732</v>
      </c>
      <c r="W626" s="1" t="s">
        <v>2551</v>
      </c>
      <c r="X626" s="5" t="s">
        <v>2743</v>
      </c>
      <c r="Y626" s="5" t="s">
        <v>2737</v>
      </c>
      <c r="Z626" s="5" t="s">
        <v>2738</v>
      </c>
      <c r="AA626" s="5"/>
    </row>
    <row r="627" spans="1:27" ht="12" customHeight="1" x14ac:dyDescent="0.15">
      <c r="A627" s="1" t="s">
        <v>232</v>
      </c>
      <c r="B627" s="1" t="s">
        <v>27</v>
      </c>
      <c r="C627" s="1" t="s">
        <v>19</v>
      </c>
      <c r="D627" s="1" t="s">
        <v>2443</v>
      </c>
      <c r="E627" s="1" t="s">
        <v>10</v>
      </c>
      <c r="F627" s="1" t="s">
        <v>253</v>
      </c>
      <c r="G627" s="1" t="s">
        <v>240</v>
      </c>
      <c r="H627" s="1" t="s">
        <v>235</v>
      </c>
      <c r="I627">
        <v>0</v>
      </c>
      <c r="J627">
        <v>0</v>
      </c>
      <c r="K627">
        <v>0</v>
      </c>
      <c r="L627">
        <v>0</v>
      </c>
      <c r="M627">
        <v>0</v>
      </c>
      <c r="N627">
        <v>0</v>
      </c>
      <c r="O627">
        <v>0</v>
      </c>
      <c r="P627">
        <v>0</v>
      </c>
      <c r="Q627">
        <v>0</v>
      </c>
      <c r="R627">
        <v>0</v>
      </c>
      <c r="S627">
        <v>0</v>
      </c>
      <c r="T627">
        <v>0</v>
      </c>
      <c r="U627">
        <v>0</v>
      </c>
      <c r="V627" s="1" t="s">
        <v>2732</v>
      </c>
      <c r="W627" s="1" t="s">
        <v>2551</v>
      </c>
      <c r="X627" s="5" t="s">
        <v>2743</v>
      </c>
      <c r="Y627" s="5" t="s">
        <v>2561</v>
      </c>
      <c r="Z627" s="5" t="s">
        <v>2734</v>
      </c>
      <c r="AA627" s="5"/>
    </row>
    <row r="628" spans="1:27" ht="12" customHeight="1" x14ac:dyDescent="0.15">
      <c r="A628" s="1" t="s">
        <v>232</v>
      </c>
      <c r="B628" s="1" t="s">
        <v>27</v>
      </c>
      <c r="C628" s="1" t="s">
        <v>21</v>
      </c>
      <c r="D628" s="1" t="s">
        <v>2443</v>
      </c>
      <c r="E628" s="1" t="s">
        <v>10</v>
      </c>
      <c r="F628" s="1" t="s">
        <v>253</v>
      </c>
      <c r="G628" s="1" t="s">
        <v>241</v>
      </c>
      <c r="H628" s="1" t="s">
        <v>235</v>
      </c>
      <c r="I628">
        <v>4717</v>
      </c>
      <c r="J628">
        <v>2513</v>
      </c>
      <c r="K628">
        <v>3229</v>
      </c>
      <c r="L628">
        <v>3251</v>
      </c>
      <c r="M628">
        <v>2383</v>
      </c>
      <c r="N628">
        <v>2839</v>
      </c>
      <c r="O628">
        <v>2825</v>
      </c>
      <c r="P628">
        <v>3110</v>
      </c>
      <c r="Q628">
        <v>3365</v>
      </c>
      <c r="R628">
        <v>1920</v>
      </c>
      <c r="S628">
        <v>2378</v>
      </c>
      <c r="T628">
        <v>2199</v>
      </c>
      <c r="U628">
        <v>2607</v>
      </c>
      <c r="V628" s="1" t="s">
        <v>2732</v>
      </c>
      <c r="W628" s="1" t="s">
        <v>2551</v>
      </c>
      <c r="X628" s="5" t="s">
        <v>2743</v>
      </c>
      <c r="Y628" s="5" t="s">
        <v>2562</v>
      </c>
      <c r="Z628" s="5" t="s">
        <v>2734</v>
      </c>
      <c r="AA628" s="5"/>
    </row>
    <row r="629" spans="1:27" ht="12" customHeight="1" x14ac:dyDescent="0.15">
      <c r="A629" s="1" t="s">
        <v>232</v>
      </c>
      <c r="B629" s="1" t="s">
        <v>27</v>
      </c>
      <c r="C629" s="1" t="s">
        <v>23</v>
      </c>
      <c r="D629" s="1" t="s">
        <v>2443</v>
      </c>
      <c r="E629" s="1" t="s">
        <v>10</v>
      </c>
      <c r="F629" s="1" t="s">
        <v>253</v>
      </c>
      <c r="G629" s="1" t="s">
        <v>242</v>
      </c>
      <c r="H629" s="1" t="s">
        <v>235</v>
      </c>
      <c r="I629">
        <v>23242</v>
      </c>
      <c r="J629">
        <v>18131</v>
      </c>
      <c r="K629">
        <v>16785</v>
      </c>
      <c r="L629">
        <v>21247</v>
      </c>
      <c r="M629">
        <v>14799</v>
      </c>
      <c r="N629">
        <v>14152</v>
      </c>
      <c r="O629">
        <v>17098</v>
      </c>
      <c r="P629">
        <v>13167</v>
      </c>
      <c r="Q629">
        <v>15530</v>
      </c>
      <c r="R629">
        <v>15786</v>
      </c>
      <c r="S629">
        <v>15521</v>
      </c>
      <c r="T629">
        <v>16832</v>
      </c>
      <c r="U629">
        <v>18639</v>
      </c>
      <c r="V629" s="1" t="s">
        <v>2732</v>
      </c>
      <c r="W629" s="1" t="s">
        <v>2551</v>
      </c>
      <c r="X629" s="5" t="s">
        <v>2743</v>
      </c>
      <c r="Y629" s="5" t="s">
        <v>2557</v>
      </c>
      <c r="Z629" s="5" t="s">
        <v>2734</v>
      </c>
      <c r="AA629" s="5"/>
    </row>
    <row r="630" spans="1:27" ht="12" customHeight="1" x14ac:dyDescent="0.15">
      <c r="A630" s="1" t="s">
        <v>232</v>
      </c>
      <c r="B630" s="1" t="s">
        <v>27</v>
      </c>
      <c r="C630" s="1" t="s">
        <v>77</v>
      </c>
      <c r="D630" s="1" t="s">
        <v>2443</v>
      </c>
      <c r="E630" s="1" t="s">
        <v>10</v>
      </c>
      <c r="F630" s="1" t="s">
        <v>253</v>
      </c>
      <c r="G630" s="1" t="s">
        <v>243</v>
      </c>
      <c r="H630" s="1" t="s">
        <v>237</v>
      </c>
      <c r="I630">
        <v>452942</v>
      </c>
      <c r="J630">
        <v>393687</v>
      </c>
      <c r="K630">
        <v>325990</v>
      </c>
      <c r="L630">
        <v>428273</v>
      </c>
      <c r="M630">
        <v>372595</v>
      </c>
      <c r="N630">
        <v>313556</v>
      </c>
      <c r="O630">
        <v>415209</v>
      </c>
      <c r="P630">
        <v>364254</v>
      </c>
      <c r="Q630">
        <v>419108</v>
      </c>
      <c r="R630">
        <v>339698</v>
      </c>
      <c r="S630">
        <v>338752</v>
      </c>
      <c r="T630">
        <v>376488</v>
      </c>
      <c r="U630">
        <v>421143</v>
      </c>
      <c r="V630" s="1" t="s">
        <v>2732</v>
      </c>
      <c r="W630" s="1" t="s">
        <v>2551</v>
      </c>
      <c r="X630" s="5" t="s">
        <v>2743</v>
      </c>
      <c r="Y630" s="5" t="s">
        <v>2739</v>
      </c>
      <c r="Z630" s="5" t="s">
        <v>237</v>
      </c>
      <c r="AA630" s="5"/>
    </row>
    <row r="631" spans="1:27" ht="12" customHeight="1" x14ac:dyDescent="0.15">
      <c r="A631" s="1" t="s">
        <v>232</v>
      </c>
      <c r="B631" s="1" t="s">
        <v>27</v>
      </c>
      <c r="C631" s="1" t="s">
        <v>244</v>
      </c>
      <c r="D631" s="1" t="s">
        <v>2443</v>
      </c>
      <c r="E631" s="1" t="s">
        <v>10</v>
      </c>
      <c r="F631" s="1" t="s">
        <v>253</v>
      </c>
      <c r="G631" s="1" t="s">
        <v>245</v>
      </c>
      <c r="H631" s="1" t="s">
        <v>239</v>
      </c>
      <c r="I631">
        <v>2275</v>
      </c>
      <c r="J631">
        <v>1983</v>
      </c>
      <c r="K631">
        <v>1656</v>
      </c>
      <c r="L631">
        <v>2144</v>
      </c>
      <c r="M631">
        <v>1804</v>
      </c>
      <c r="N631">
        <v>1628</v>
      </c>
      <c r="O631">
        <v>2039</v>
      </c>
      <c r="P631">
        <v>1766</v>
      </c>
      <c r="Q631">
        <v>2040</v>
      </c>
      <c r="R631">
        <v>1635</v>
      </c>
      <c r="S631">
        <v>1692</v>
      </c>
      <c r="T631">
        <v>1871</v>
      </c>
      <c r="U631">
        <v>2124</v>
      </c>
      <c r="V631" s="1" t="s">
        <v>2732</v>
      </c>
      <c r="W631" s="1" t="s">
        <v>2551</v>
      </c>
      <c r="X631" s="5" t="s">
        <v>2743</v>
      </c>
      <c r="Y631" s="5" t="s">
        <v>2740</v>
      </c>
      <c r="Z631" s="5" t="s">
        <v>2738</v>
      </c>
      <c r="AA631" s="5"/>
    </row>
    <row r="632" spans="1:27" ht="12" customHeight="1" x14ac:dyDescent="0.15">
      <c r="A632" s="1" t="s">
        <v>232</v>
      </c>
      <c r="B632" s="1" t="s">
        <v>27</v>
      </c>
      <c r="C632" s="1" t="s">
        <v>246</v>
      </c>
      <c r="D632" s="1" t="s">
        <v>2443</v>
      </c>
      <c r="E632" s="1" t="s">
        <v>10</v>
      </c>
      <c r="F632" s="1" t="s">
        <v>253</v>
      </c>
      <c r="G632" s="1" t="s">
        <v>247</v>
      </c>
      <c r="H632" s="1" t="s">
        <v>235</v>
      </c>
      <c r="I632">
        <v>0</v>
      </c>
      <c r="J632">
        <v>1</v>
      </c>
      <c r="K632">
        <v>3</v>
      </c>
      <c r="L632">
        <v>8</v>
      </c>
      <c r="M632">
        <v>0</v>
      </c>
      <c r="N632">
        <v>15</v>
      </c>
      <c r="O632">
        <v>40</v>
      </c>
      <c r="P632">
        <v>27</v>
      </c>
      <c r="Q632">
        <v>11</v>
      </c>
      <c r="R632">
        <v>0</v>
      </c>
      <c r="S632">
        <v>5</v>
      </c>
      <c r="T632">
        <v>5</v>
      </c>
      <c r="U632">
        <v>2</v>
      </c>
      <c r="V632" s="1" t="s">
        <v>2732</v>
      </c>
      <c r="W632" s="1" t="s">
        <v>2551</v>
      </c>
      <c r="X632" s="5" t="s">
        <v>2743</v>
      </c>
      <c r="Y632" s="5" t="s">
        <v>2558</v>
      </c>
      <c r="Z632" s="5" t="s">
        <v>2734</v>
      </c>
      <c r="AA632" s="5"/>
    </row>
    <row r="633" spans="1:27" ht="12" customHeight="1" x14ac:dyDescent="0.15">
      <c r="A633" s="1" t="s">
        <v>232</v>
      </c>
      <c r="B633" s="1" t="s">
        <v>27</v>
      </c>
      <c r="C633" s="1" t="s">
        <v>248</v>
      </c>
      <c r="D633" s="1" t="s">
        <v>2443</v>
      </c>
      <c r="E633" s="1" t="s">
        <v>10</v>
      </c>
      <c r="F633" s="1" t="s">
        <v>253</v>
      </c>
      <c r="G633" s="1" t="s">
        <v>249</v>
      </c>
      <c r="H633" s="1" t="s">
        <v>235</v>
      </c>
      <c r="I633">
        <v>8031</v>
      </c>
      <c r="J633">
        <v>7667</v>
      </c>
      <c r="K633">
        <v>6732</v>
      </c>
      <c r="L633">
        <v>5867</v>
      </c>
      <c r="M633">
        <v>6849</v>
      </c>
      <c r="N633">
        <v>5100</v>
      </c>
      <c r="O633">
        <v>6227</v>
      </c>
      <c r="P633">
        <v>8250</v>
      </c>
      <c r="Q633">
        <v>10686</v>
      </c>
      <c r="R633">
        <v>10446</v>
      </c>
      <c r="S633">
        <v>9299</v>
      </c>
      <c r="T633">
        <v>11982</v>
      </c>
      <c r="U633">
        <v>10871</v>
      </c>
      <c r="V633" s="1" t="s">
        <v>2732</v>
      </c>
      <c r="W633" s="1" t="s">
        <v>2551</v>
      </c>
      <c r="X633" s="5" t="s">
        <v>2743</v>
      </c>
      <c r="Y633" s="5" t="s">
        <v>2559</v>
      </c>
      <c r="Z633" s="5" t="s">
        <v>2734</v>
      </c>
      <c r="AA633" s="5"/>
    </row>
    <row r="634" spans="1:27" ht="12" customHeight="1" x14ac:dyDescent="0.15">
      <c r="A634" s="1" t="s">
        <v>232</v>
      </c>
      <c r="B634" s="1" t="s">
        <v>27</v>
      </c>
      <c r="C634" s="1" t="s">
        <v>250</v>
      </c>
      <c r="D634" s="1" t="s">
        <v>2443</v>
      </c>
      <c r="E634" s="1" t="s">
        <v>10</v>
      </c>
      <c r="F634" s="1" t="s">
        <v>253</v>
      </c>
      <c r="G634" s="1" t="s">
        <v>251</v>
      </c>
      <c r="H634" s="1" t="s">
        <v>237</v>
      </c>
      <c r="I634">
        <v>28327</v>
      </c>
      <c r="J634">
        <v>27778</v>
      </c>
      <c r="K634">
        <v>24028</v>
      </c>
      <c r="L634">
        <v>20542</v>
      </c>
      <c r="M634">
        <v>24102</v>
      </c>
      <c r="N634">
        <v>17418</v>
      </c>
      <c r="O634">
        <v>20095</v>
      </c>
      <c r="P634">
        <v>29462</v>
      </c>
      <c r="Q634">
        <v>38815</v>
      </c>
      <c r="R634">
        <v>37311</v>
      </c>
      <c r="S634">
        <v>33354</v>
      </c>
      <c r="T634">
        <v>42931</v>
      </c>
      <c r="U634">
        <v>39374</v>
      </c>
      <c r="V634" s="1" t="s">
        <v>2732</v>
      </c>
      <c r="W634" s="1" t="s">
        <v>2551</v>
      </c>
      <c r="X634" s="5" t="s">
        <v>2743</v>
      </c>
      <c r="Y634" s="5" t="s">
        <v>2741</v>
      </c>
      <c r="Z634" s="5" t="s">
        <v>237</v>
      </c>
      <c r="AA634" s="5"/>
    </row>
    <row r="635" spans="1:27" ht="12" customHeight="1" x14ac:dyDescent="0.15">
      <c r="A635" s="1" t="s">
        <v>232</v>
      </c>
      <c r="B635" s="1" t="s">
        <v>29</v>
      </c>
      <c r="C635" s="1" t="s">
        <v>9</v>
      </c>
      <c r="D635" s="1" t="s">
        <v>2443</v>
      </c>
      <c r="E635" s="1" t="s">
        <v>10</v>
      </c>
      <c r="F635" s="1" t="s">
        <v>254</v>
      </c>
      <c r="G635" s="1" t="s">
        <v>234</v>
      </c>
      <c r="H635" s="1" t="s">
        <v>235</v>
      </c>
      <c r="I635">
        <v>49927</v>
      </c>
      <c r="J635">
        <v>48592</v>
      </c>
      <c r="K635">
        <v>36643</v>
      </c>
      <c r="L635">
        <v>46300</v>
      </c>
      <c r="M635">
        <v>46245</v>
      </c>
      <c r="N635">
        <v>42141</v>
      </c>
      <c r="O635">
        <v>47395</v>
      </c>
      <c r="P635">
        <v>47607</v>
      </c>
      <c r="Q635">
        <v>50848</v>
      </c>
      <c r="R635">
        <v>43598</v>
      </c>
      <c r="S635">
        <v>41150</v>
      </c>
      <c r="T635">
        <v>44416</v>
      </c>
      <c r="U635">
        <v>45804</v>
      </c>
      <c r="V635" s="1" t="s">
        <v>2732</v>
      </c>
      <c r="W635" s="1" t="s">
        <v>2551</v>
      </c>
      <c r="X635" s="5" t="s">
        <v>2744</v>
      </c>
      <c r="Y635" s="5" t="s">
        <v>2553</v>
      </c>
      <c r="Z635" s="5" t="s">
        <v>2734</v>
      </c>
      <c r="AA635" s="5"/>
    </row>
    <row r="636" spans="1:27" ht="12" customHeight="1" x14ac:dyDescent="0.15">
      <c r="A636" s="1" t="s">
        <v>232</v>
      </c>
      <c r="B636" s="1" t="s">
        <v>29</v>
      </c>
      <c r="C636" s="1" t="s">
        <v>15</v>
      </c>
      <c r="D636" s="1" t="s">
        <v>2443</v>
      </c>
      <c r="E636" s="1" t="s">
        <v>10</v>
      </c>
      <c r="F636" s="1" t="s">
        <v>254</v>
      </c>
      <c r="G636" s="1" t="s">
        <v>236</v>
      </c>
      <c r="H636" s="1" t="s">
        <v>237</v>
      </c>
      <c r="I636">
        <v>1106480</v>
      </c>
      <c r="J636">
        <v>1110902</v>
      </c>
      <c r="K636">
        <v>858866</v>
      </c>
      <c r="L636">
        <v>986887</v>
      </c>
      <c r="M636">
        <v>1061058</v>
      </c>
      <c r="N636">
        <v>1060540</v>
      </c>
      <c r="O636">
        <v>1053659</v>
      </c>
      <c r="P636">
        <v>1146315</v>
      </c>
      <c r="Q636">
        <v>1254155</v>
      </c>
      <c r="R636">
        <v>1096122</v>
      </c>
      <c r="S636">
        <v>939587</v>
      </c>
      <c r="T636">
        <v>1073485</v>
      </c>
      <c r="U636">
        <v>1080667</v>
      </c>
      <c r="V636" s="1" t="s">
        <v>2732</v>
      </c>
      <c r="W636" s="1" t="s">
        <v>2551</v>
      </c>
      <c r="X636" s="5" t="s">
        <v>2744</v>
      </c>
      <c r="Y636" s="5" t="s">
        <v>2735</v>
      </c>
      <c r="Z636" s="5" t="s">
        <v>237</v>
      </c>
      <c r="AA636" s="5"/>
    </row>
    <row r="637" spans="1:27" ht="12" customHeight="1" x14ac:dyDescent="0.15">
      <c r="A637" s="1" t="s">
        <v>232</v>
      </c>
      <c r="B637" s="1" t="s">
        <v>29</v>
      </c>
      <c r="C637" s="1" t="s">
        <v>17</v>
      </c>
      <c r="D637" s="1" t="s">
        <v>2443</v>
      </c>
      <c r="E637" s="1" t="s">
        <v>10</v>
      </c>
      <c r="F637" s="1" t="s">
        <v>254</v>
      </c>
      <c r="G637" s="1" t="s">
        <v>238</v>
      </c>
      <c r="H637" s="1" t="s">
        <v>239</v>
      </c>
      <c r="I637">
        <v>8567</v>
      </c>
      <c r="J637">
        <v>8534</v>
      </c>
      <c r="K637">
        <v>6772</v>
      </c>
      <c r="L637">
        <v>7568</v>
      </c>
      <c r="M637">
        <v>8248</v>
      </c>
      <c r="N637">
        <v>8458</v>
      </c>
      <c r="O637">
        <v>8038</v>
      </c>
      <c r="P637">
        <v>9544</v>
      </c>
      <c r="Q637">
        <v>10282</v>
      </c>
      <c r="R637">
        <v>9311</v>
      </c>
      <c r="S637">
        <v>7863</v>
      </c>
      <c r="T637">
        <v>8686</v>
      </c>
      <c r="U637">
        <v>8701</v>
      </c>
      <c r="V637" s="1" t="s">
        <v>2732</v>
      </c>
      <c r="W637" s="1" t="s">
        <v>2551</v>
      </c>
      <c r="X637" s="5" t="s">
        <v>2744</v>
      </c>
      <c r="Y637" s="5" t="s">
        <v>2737</v>
      </c>
      <c r="Z637" s="5" t="s">
        <v>2738</v>
      </c>
      <c r="AA637" s="5"/>
    </row>
    <row r="638" spans="1:27" ht="12" customHeight="1" x14ac:dyDescent="0.15">
      <c r="A638" s="1" t="s">
        <v>232</v>
      </c>
      <c r="B638" s="1" t="s">
        <v>29</v>
      </c>
      <c r="C638" s="1" t="s">
        <v>19</v>
      </c>
      <c r="D638" s="1" t="s">
        <v>2443</v>
      </c>
      <c r="E638" s="1" t="s">
        <v>10</v>
      </c>
      <c r="F638" s="1" t="s">
        <v>254</v>
      </c>
      <c r="G638" s="1" t="s">
        <v>240</v>
      </c>
      <c r="H638" s="1" t="s">
        <v>235</v>
      </c>
      <c r="I638">
        <v>0</v>
      </c>
      <c r="J638">
        <v>0</v>
      </c>
      <c r="K638">
        <v>0</v>
      </c>
      <c r="L638">
        <v>0</v>
      </c>
      <c r="M638">
        <v>0</v>
      </c>
      <c r="N638">
        <v>0</v>
      </c>
      <c r="O638">
        <v>0</v>
      </c>
      <c r="P638">
        <v>0</v>
      </c>
      <c r="Q638">
        <v>0</v>
      </c>
      <c r="R638">
        <v>0</v>
      </c>
      <c r="S638">
        <v>0</v>
      </c>
      <c r="T638">
        <v>0</v>
      </c>
      <c r="U638">
        <v>1292</v>
      </c>
      <c r="V638" s="1" t="s">
        <v>2732</v>
      </c>
      <c r="W638" s="1" t="s">
        <v>2551</v>
      </c>
      <c r="X638" s="5" t="s">
        <v>2744</v>
      </c>
      <c r="Y638" s="5" t="s">
        <v>2561</v>
      </c>
      <c r="Z638" s="5" t="s">
        <v>2734</v>
      </c>
      <c r="AA638" s="5"/>
    </row>
    <row r="639" spans="1:27" ht="12" customHeight="1" x14ac:dyDescent="0.15">
      <c r="A639" s="1" t="s">
        <v>232</v>
      </c>
      <c r="B639" s="1" t="s">
        <v>29</v>
      </c>
      <c r="C639" s="1" t="s">
        <v>21</v>
      </c>
      <c r="D639" s="1" t="s">
        <v>2443</v>
      </c>
      <c r="E639" s="1" t="s">
        <v>10</v>
      </c>
      <c r="F639" s="1" t="s">
        <v>254</v>
      </c>
      <c r="G639" s="1" t="s">
        <v>241</v>
      </c>
      <c r="H639" s="1" t="s">
        <v>235</v>
      </c>
      <c r="I639">
        <v>11715</v>
      </c>
      <c r="J639">
        <v>11124</v>
      </c>
      <c r="K639">
        <v>8613</v>
      </c>
      <c r="L639">
        <v>11089</v>
      </c>
      <c r="M639">
        <v>10800</v>
      </c>
      <c r="N639">
        <v>9814</v>
      </c>
      <c r="O639">
        <v>10664</v>
      </c>
      <c r="P639">
        <v>10898</v>
      </c>
      <c r="Q639">
        <v>11630</v>
      </c>
      <c r="R639">
        <v>9694</v>
      </c>
      <c r="S639">
        <v>9444</v>
      </c>
      <c r="T639">
        <v>10927</v>
      </c>
      <c r="U639">
        <v>11834</v>
      </c>
      <c r="V639" s="1" t="s">
        <v>2732</v>
      </c>
      <c r="W639" s="1" t="s">
        <v>2551</v>
      </c>
      <c r="X639" s="5" t="s">
        <v>2744</v>
      </c>
      <c r="Y639" s="5" t="s">
        <v>2562</v>
      </c>
      <c r="Z639" s="5" t="s">
        <v>2734</v>
      </c>
      <c r="AA639" s="5"/>
    </row>
    <row r="640" spans="1:27" ht="12" customHeight="1" x14ac:dyDescent="0.15">
      <c r="A640" s="1" t="s">
        <v>232</v>
      </c>
      <c r="B640" s="1" t="s">
        <v>29</v>
      </c>
      <c r="C640" s="1" t="s">
        <v>23</v>
      </c>
      <c r="D640" s="1" t="s">
        <v>2443</v>
      </c>
      <c r="E640" s="1" t="s">
        <v>10</v>
      </c>
      <c r="F640" s="1" t="s">
        <v>254</v>
      </c>
      <c r="G640" s="1" t="s">
        <v>242</v>
      </c>
      <c r="H640" s="1" t="s">
        <v>235</v>
      </c>
      <c r="I640">
        <v>38795</v>
      </c>
      <c r="J640">
        <v>39341</v>
      </c>
      <c r="K640">
        <v>26167</v>
      </c>
      <c r="L640">
        <v>31667</v>
      </c>
      <c r="M640">
        <v>35326</v>
      </c>
      <c r="N640">
        <v>32721</v>
      </c>
      <c r="O640">
        <v>37340</v>
      </c>
      <c r="P640">
        <v>35315</v>
      </c>
      <c r="Q640">
        <v>41276</v>
      </c>
      <c r="R640">
        <v>33066</v>
      </c>
      <c r="S640">
        <v>33187</v>
      </c>
      <c r="T640">
        <v>32544</v>
      </c>
      <c r="U640">
        <v>37147</v>
      </c>
      <c r="V640" s="1" t="s">
        <v>2732</v>
      </c>
      <c r="W640" s="1" t="s">
        <v>2551</v>
      </c>
      <c r="X640" s="5" t="s">
        <v>2744</v>
      </c>
      <c r="Y640" s="5" t="s">
        <v>2557</v>
      </c>
      <c r="Z640" s="5" t="s">
        <v>2734</v>
      </c>
      <c r="AA640" s="5"/>
    </row>
    <row r="641" spans="1:27" ht="12" customHeight="1" x14ac:dyDescent="0.15">
      <c r="A641" s="1" t="s">
        <v>232</v>
      </c>
      <c r="B641" s="1" t="s">
        <v>29</v>
      </c>
      <c r="C641" s="1" t="s">
        <v>77</v>
      </c>
      <c r="D641" s="1" t="s">
        <v>2443</v>
      </c>
      <c r="E641" s="1" t="s">
        <v>10</v>
      </c>
      <c r="F641" s="1" t="s">
        <v>254</v>
      </c>
      <c r="G641" s="1" t="s">
        <v>243</v>
      </c>
      <c r="H641" s="1" t="s">
        <v>237</v>
      </c>
      <c r="I641">
        <v>496652</v>
      </c>
      <c r="J641">
        <v>508096</v>
      </c>
      <c r="K641">
        <v>380107</v>
      </c>
      <c r="L641">
        <v>448584</v>
      </c>
      <c r="M641">
        <v>465405</v>
      </c>
      <c r="N641">
        <v>472208</v>
      </c>
      <c r="O641">
        <v>496878</v>
      </c>
      <c r="P641">
        <v>489660</v>
      </c>
      <c r="Q641">
        <v>567517</v>
      </c>
      <c r="R641">
        <v>471883</v>
      </c>
      <c r="S641">
        <v>439764</v>
      </c>
      <c r="T641">
        <v>437625</v>
      </c>
      <c r="U641">
        <v>406219</v>
      </c>
      <c r="V641" s="1" t="s">
        <v>2732</v>
      </c>
      <c r="W641" s="1" t="s">
        <v>2551</v>
      </c>
      <c r="X641" s="5" t="s">
        <v>2744</v>
      </c>
      <c r="Y641" s="5" t="s">
        <v>2739</v>
      </c>
      <c r="Z641" s="5" t="s">
        <v>237</v>
      </c>
      <c r="AA641" s="5"/>
    </row>
    <row r="642" spans="1:27" ht="12" customHeight="1" x14ac:dyDescent="0.15">
      <c r="A642" s="1" t="s">
        <v>232</v>
      </c>
      <c r="B642" s="1" t="s">
        <v>29</v>
      </c>
      <c r="C642" s="1" t="s">
        <v>244</v>
      </c>
      <c r="D642" s="1" t="s">
        <v>2443</v>
      </c>
      <c r="E642" s="1" t="s">
        <v>10</v>
      </c>
      <c r="F642" s="1" t="s">
        <v>254</v>
      </c>
      <c r="G642" s="1" t="s">
        <v>245</v>
      </c>
      <c r="H642" s="1" t="s">
        <v>239</v>
      </c>
      <c r="I642">
        <v>4081</v>
      </c>
      <c r="J642">
        <v>4210</v>
      </c>
      <c r="K642">
        <v>3353</v>
      </c>
      <c r="L642">
        <v>3843</v>
      </c>
      <c r="M642">
        <v>3939</v>
      </c>
      <c r="N642">
        <v>3882</v>
      </c>
      <c r="O642">
        <v>4042</v>
      </c>
      <c r="P642">
        <v>4381</v>
      </c>
      <c r="Q642">
        <v>4895</v>
      </c>
      <c r="R642">
        <v>4286</v>
      </c>
      <c r="S642">
        <v>4060</v>
      </c>
      <c r="T642">
        <v>4225</v>
      </c>
      <c r="U642">
        <v>3724</v>
      </c>
      <c r="V642" s="1" t="s">
        <v>2732</v>
      </c>
      <c r="W642" s="1" t="s">
        <v>2551</v>
      </c>
      <c r="X642" s="5" t="s">
        <v>2744</v>
      </c>
      <c r="Y642" s="5" t="s">
        <v>2740</v>
      </c>
      <c r="Z642" s="5" t="s">
        <v>2738</v>
      </c>
      <c r="AA642" s="5"/>
    </row>
    <row r="643" spans="1:27" ht="12" customHeight="1" x14ac:dyDescent="0.15">
      <c r="A643" s="1" t="s">
        <v>232</v>
      </c>
      <c r="B643" s="1" t="s">
        <v>29</v>
      </c>
      <c r="C643" s="1" t="s">
        <v>246</v>
      </c>
      <c r="D643" s="1" t="s">
        <v>2443</v>
      </c>
      <c r="E643" s="1" t="s">
        <v>10</v>
      </c>
      <c r="F643" s="1" t="s">
        <v>254</v>
      </c>
      <c r="G643" s="1" t="s">
        <v>247</v>
      </c>
      <c r="H643" s="1" t="s">
        <v>235</v>
      </c>
      <c r="I643">
        <v>8</v>
      </c>
      <c r="J643">
        <v>7</v>
      </c>
      <c r="K643">
        <v>10</v>
      </c>
      <c r="L643">
        <v>6</v>
      </c>
      <c r="M643">
        <v>6</v>
      </c>
      <c r="N643">
        <v>5</v>
      </c>
      <c r="O643">
        <v>1</v>
      </c>
      <c r="P643">
        <v>88</v>
      </c>
      <c r="Q643">
        <v>160</v>
      </c>
      <c r="R643">
        <v>55</v>
      </c>
      <c r="S643">
        <v>240</v>
      </c>
      <c r="T643">
        <v>5</v>
      </c>
      <c r="U643">
        <v>21</v>
      </c>
      <c r="V643" s="1" t="s">
        <v>2732</v>
      </c>
      <c r="W643" s="1" t="s">
        <v>2551</v>
      </c>
      <c r="X643" s="5" t="s">
        <v>2744</v>
      </c>
      <c r="Y643" s="5" t="s">
        <v>2558</v>
      </c>
      <c r="Z643" s="5" t="s">
        <v>2734</v>
      </c>
      <c r="AA643" s="5"/>
    </row>
    <row r="644" spans="1:27" ht="12" customHeight="1" x14ac:dyDescent="0.15">
      <c r="A644" s="1" t="s">
        <v>232</v>
      </c>
      <c r="B644" s="1" t="s">
        <v>29</v>
      </c>
      <c r="C644" s="1" t="s">
        <v>248</v>
      </c>
      <c r="D644" s="1" t="s">
        <v>2443</v>
      </c>
      <c r="E644" s="1" t="s">
        <v>10</v>
      </c>
      <c r="F644" s="1" t="s">
        <v>254</v>
      </c>
      <c r="G644" s="1" t="s">
        <v>249</v>
      </c>
      <c r="H644" s="1" t="s">
        <v>235</v>
      </c>
      <c r="I644">
        <v>4252</v>
      </c>
      <c r="J644">
        <v>2372</v>
      </c>
      <c r="K644">
        <v>4225</v>
      </c>
      <c r="L644">
        <v>7763</v>
      </c>
      <c r="M644">
        <v>7876</v>
      </c>
      <c r="N644">
        <v>7477</v>
      </c>
      <c r="O644">
        <v>6867</v>
      </c>
      <c r="P644">
        <v>8173</v>
      </c>
      <c r="Q644">
        <v>5955</v>
      </c>
      <c r="R644">
        <v>6738</v>
      </c>
      <c r="S644">
        <v>5622</v>
      </c>
      <c r="T644">
        <v>7167</v>
      </c>
      <c r="U644">
        <v>4961</v>
      </c>
      <c r="V644" s="1" t="s">
        <v>2732</v>
      </c>
      <c r="W644" s="1" t="s">
        <v>2551</v>
      </c>
      <c r="X644" s="5" t="s">
        <v>2744</v>
      </c>
      <c r="Y644" s="5" t="s">
        <v>2559</v>
      </c>
      <c r="Z644" s="5" t="s">
        <v>2734</v>
      </c>
      <c r="AA644" s="5"/>
    </row>
    <row r="645" spans="1:27" ht="12" customHeight="1" x14ac:dyDescent="0.15">
      <c r="A645" s="1" t="s">
        <v>232</v>
      </c>
      <c r="B645" s="1" t="s">
        <v>29</v>
      </c>
      <c r="C645" s="1" t="s">
        <v>250</v>
      </c>
      <c r="D645" s="1" t="s">
        <v>2443</v>
      </c>
      <c r="E645" s="1" t="s">
        <v>10</v>
      </c>
      <c r="F645" s="1" t="s">
        <v>254</v>
      </c>
      <c r="G645" s="1" t="s">
        <v>251</v>
      </c>
      <c r="H645" s="1" t="s">
        <v>237</v>
      </c>
      <c r="I645">
        <v>58292</v>
      </c>
      <c r="J645">
        <v>35740</v>
      </c>
      <c r="K645">
        <v>44083</v>
      </c>
      <c r="L645">
        <v>82636</v>
      </c>
      <c r="M645">
        <v>104822</v>
      </c>
      <c r="N645">
        <v>102749</v>
      </c>
      <c r="O645">
        <v>105096</v>
      </c>
      <c r="P645">
        <v>132171</v>
      </c>
      <c r="Q645">
        <v>86191</v>
      </c>
      <c r="R645">
        <v>71208</v>
      </c>
      <c r="S645">
        <v>57877</v>
      </c>
      <c r="T645">
        <v>83239</v>
      </c>
      <c r="U645">
        <v>120842</v>
      </c>
      <c r="V645" s="1" t="s">
        <v>2732</v>
      </c>
      <c r="W645" s="1" t="s">
        <v>2551</v>
      </c>
      <c r="X645" s="5" t="s">
        <v>2744</v>
      </c>
      <c r="Y645" s="5" t="s">
        <v>2741</v>
      </c>
      <c r="Z645" s="5" t="s">
        <v>237</v>
      </c>
      <c r="AA645" s="5"/>
    </row>
    <row r="646" spans="1:27" ht="12" customHeight="1" x14ac:dyDescent="0.15">
      <c r="A646" s="1" t="s">
        <v>232</v>
      </c>
      <c r="B646" s="1" t="s">
        <v>31</v>
      </c>
      <c r="C646" s="1" t="s">
        <v>9</v>
      </c>
      <c r="D646" s="1" t="s">
        <v>2443</v>
      </c>
      <c r="E646" s="1" t="s">
        <v>10</v>
      </c>
      <c r="F646" s="1" t="s">
        <v>255</v>
      </c>
      <c r="G646" s="1" t="s">
        <v>234</v>
      </c>
      <c r="H646" s="1" t="s">
        <v>235</v>
      </c>
      <c r="I646">
        <v>85019</v>
      </c>
      <c r="J646">
        <v>75613</v>
      </c>
      <c r="K646">
        <v>63624</v>
      </c>
      <c r="L646">
        <v>85366</v>
      </c>
      <c r="M646">
        <v>78166</v>
      </c>
      <c r="N646">
        <v>75801</v>
      </c>
      <c r="O646">
        <v>81964</v>
      </c>
      <c r="P646">
        <v>82654</v>
      </c>
      <c r="Q646">
        <v>83804</v>
      </c>
      <c r="R646">
        <v>67078</v>
      </c>
      <c r="S646">
        <v>64744</v>
      </c>
      <c r="T646">
        <v>70478</v>
      </c>
      <c r="U646">
        <v>78548</v>
      </c>
      <c r="V646" s="1" t="s">
        <v>2732</v>
      </c>
      <c r="W646" s="1" t="s">
        <v>2551</v>
      </c>
      <c r="X646" s="5" t="s">
        <v>2745</v>
      </c>
      <c r="Y646" s="5" t="s">
        <v>2553</v>
      </c>
      <c r="Z646" s="5" t="s">
        <v>2734</v>
      </c>
      <c r="AA646" s="5"/>
    </row>
    <row r="647" spans="1:27" ht="12" customHeight="1" x14ac:dyDescent="0.15">
      <c r="A647" s="1" t="s">
        <v>232</v>
      </c>
      <c r="B647" s="1" t="s">
        <v>31</v>
      </c>
      <c r="C647" s="1" t="s">
        <v>15</v>
      </c>
      <c r="D647" s="1" t="s">
        <v>2443</v>
      </c>
      <c r="E647" s="1" t="s">
        <v>10</v>
      </c>
      <c r="F647" s="1" t="s">
        <v>255</v>
      </c>
      <c r="G647" s="1" t="s">
        <v>236</v>
      </c>
      <c r="H647" s="1" t="s">
        <v>237</v>
      </c>
      <c r="I647">
        <v>1705054</v>
      </c>
      <c r="J647">
        <v>1509217</v>
      </c>
      <c r="K647">
        <v>1256120</v>
      </c>
      <c r="L647">
        <v>1719597</v>
      </c>
      <c r="M647">
        <v>1553458</v>
      </c>
      <c r="N647">
        <v>1507849</v>
      </c>
      <c r="O647">
        <v>1645992</v>
      </c>
      <c r="P647">
        <v>1652472</v>
      </c>
      <c r="Q647">
        <v>1677512</v>
      </c>
      <c r="R647">
        <v>1334393</v>
      </c>
      <c r="S647">
        <v>1276551</v>
      </c>
      <c r="T647">
        <v>1411097</v>
      </c>
      <c r="U647">
        <v>1492651</v>
      </c>
      <c r="V647" s="1" t="s">
        <v>2732</v>
      </c>
      <c r="W647" s="1" t="s">
        <v>2551</v>
      </c>
      <c r="X647" s="5" t="s">
        <v>2745</v>
      </c>
      <c r="Y647" s="5" t="s">
        <v>2735</v>
      </c>
      <c r="Z647" s="5" t="s">
        <v>237</v>
      </c>
      <c r="AA647" s="5"/>
    </row>
    <row r="648" spans="1:27" ht="12" customHeight="1" x14ac:dyDescent="0.15">
      <c r="A648" s="1" t="s">
        <v>232</v>
      </c>
      <c r="B648" s="1" t="s">
        <v>31</v>
      </c>
      <c r="C648" s="1" t="s">
        <v>17</v>
      </c>
      <c r="D648" s="1" t="s">
        <v>2443</v>
      </c>
      <c r="E648" s="1" t="s">
        <v>10</v>
      </c>
      <c r="F648" s="1" t="s">
        <v>255</v>
      </c>
      <c r="G648" s="1" t="s">
        <v>238</v>
      </c>
      <c r="H648" s="1" t="s">
        <v>239</v>
      </c>
      <c r="I648">
        <v>13405</v>
      </c>
      <c r="J648">
        <v>11919</v>
      </c>
      <c r="K648">
        <v>12636</v>
      </c>
      <c r="L648">
        <v>13339</v>
      </c>
      <c r="M648">
        <v>12711</v>
      </c>
      <c r="N648">
        <v>12045</v>
      </c>
      <c r="O648">
        <v>13077</v>
      </c>
      <c r="P648">
        <v>13230</v>
      </c>
      <c r="Q648">
        <v>13259</v>
      </c>
      <c r="R648">
        <v>10371</v>
      </c>
      <c r="S648">
        <v>10054</v>
      </c>
      <c r="T648">
        <v>10964</v>
      </c>
      <c r="U648">
        <v>12592</v>
      </c>
      <c r="V648" s="1" t="s">
        <v>2732</v>
      </c>
      <c r="W648" s="1" t="s">
        <v>2551</v>
      </c>
      <c r="X648" s="5" t="s">
        <v>2745</v>
      </c>
      <c r="Y648" s="5" t="s">
        <v>2737</v>
      </c>
      <c r="Z648" s="5" t="s">
        <v>2738</v>
      </c>
      <c r="AA648" s="5"/>
    </row>
    <row r="649" spans="1:27" ht="12" customHeight="1" x14ac:dyDescent="0.15">
      <c r="A649" s="1" t="s">
        <v>232</v>
      </c>
      <c r="B649" s="1" t="s">
        <v>31</v>
      </c>
      <c r="C649" s="1" t="s">
        <v>19</v>
      </c>
      <c r="D649" s="1" t="s">
        <v>2443</v>
      </c>
      <c r="E649" s="1" t="s">
        <v>10</v>
      </c>
      <c r="F649" s="1" t="s">
        <v>255</v>
      </c>
      <c r="G649" s="1" t="s">
        <v>240</v>
      </c>
      <c r="H649" s="1" t="s">
        <v>235</v>
      </c>
      <c r="I649">
        <v>0</v>
      </c>
      <c r="J649">
        <v>0</v>
      </c>
      <c r="K649">
        <v>0</v>
      </c>
      <c r="L649">
        <v>0</v>
      </c>
      <c r="M649">
        <v>0</v>
      </c>
      <c r="N649">
        <v>0</v>
      </c>
      <c r="O649">
        <v>0</v>
      </c>
      <c r="P649">
        <v>0</v>
      </c>
      <c r="Q649">
        <v>0</v>
      </c>
      <c r="R649">
        <v>0</v>
      </c>
      <c r="S649">
        <v>0</v>
      </c>
      <c r="T649">
        <v>0</v>
      </c>
      <c r="U649">
        <v>0</v>
      </c>
      <c r="V649" s="1" t="s">
        <v>2732</v>
      </c>
      <c r="W649" s="1" t="s">
        <v>2551</v>
      </c>
      <c r="X649" s="5" t="s">
        <v>2745</v>
      </c>
      <c r="Y649" s="5" t="s">
        <v>2561</v>
      </c>
      <c r="Z649" s="5" t="s">
        <v>2734</v>
      </c>
      <c r="AA649" s="5"/>
    </row>
    <row r="650" spans="1:27" ht="12" customHeight="1" x14ac:dyDescent="0.15">
      <c r="A650" s="1" t="s">
        <v>232</v>
      </c>
      <c r="B650" s="1" t="s">
        <v>31</v>
      </c>
      <c r="C650" s="1" t="s">
        <v>21</v>
      </c>
      <c r="D650" s="1" t="s">
        <v>2443</v>
      </c>
      <c r="E650" s="1" t="s">
        <v>10</v>
      </c>
      <c r="F650" s="1" t="s">
        <v>255</v>
      </c>
      <c r="G650" s="1" t="s">
        <v>241</v>
      </c>
      <c r="H650" s="1" t="s">
        <v>235</v>
      </c>
      <c r="I650">
        <v>9714</v>
      </c>
      <c r="J650">
        <v>6967</v>
      </c>
      <c r="K650">
        <v>4219</v>
      </c>
      <c r="L650">
        <v>9938</v>
      </c>
      <c r="M650">
        <v>8974</v>
      </c>
      <c r="N650">
        <v>8039</v>
      </c>
      <c r="O650">
        <v>7788</v>
      </c>
      <c r="P650">
        <v>6958</v>
      </c>
      <c r="Q650">
        <v>7557</v>
      </c>
      <c r="R650">
        <v>5856</v>
      </c>
      <c r="S650">
        <v>5516</v>
      </c>
      <c r="T650">
        <v>5908</v>
      </c>
      <c r="U650">
        <v>1967</v>
      </c>
      <c r="V650" s="1" t="s">
        <v>2732</v>
      </c>
      <c r="W650" s="1" t="s">
        <v>2551</v>
      </c>
      <c r="X650" s="5" t="s">
        <v>2745</v>
      </c>
      <c r="Y650" s="5" t="s">
        <v>2562</v>
      </c>
      <c r="Z650" s="5" t="s">
        <v>2734</v>
      </c>
      <c r="AA650" s="5"/>
    </row>
    <row r="651" spans="1:27" ht="12" customHeight="1" x14ac:dyDescent="0.15">
      <c r="A651" s="1" t="s">
        <v>232</v>
      </c>
      <c r="B651" s="1" t="s">
        <v>31</v>
      </c>
      <c r="C651" s="1" t="s">
        <v>23</v>
      </c>
      <c r="D651" s="1" t="s">
        <v>2443</v>
      </c>
      <c r="E651" s="1" t="s">
        <v>10</v>
      </c>
      <c r="F651" s="1" t="s">
        <v>255</v>
      </c>
      <c r="G651" s="1" t="s">
        <v>242</v>
      </c>
      <c r="H651" s="1" t="s">
        <v>235</v>
      </c>
      <c r="I651">
        <v>73553</v>
      </c>
      <c r="J651">
        <v>66009</v>
      </c>
      <c r="K651">
        <v>55638</v>
      </c>
      <c r="L651">
        <v>70871</v>
      </c>
      <c r="M651">
        <v>67976</v>
      </c>
      <c r="N651">
        <v>64715</v>
      </c>
      <c r="O651">
        <v>74581</v>
      </c>
      <c r="P651">
        <v>72853</v>
      </c>
      <c r="Q651">
        <v>74582</v>
      </c>
      <c r="R651">
        <v>61027</v>
      </c>
      <c r="S651">
        <v>56660</v>
      </c>
      <c r="T651">
        <v>60381</v>
      </c>
      <c r="U651">
        <v>74146</v>
      </c>
      <c r="V651" s="1" t="s">
        <v>2732</v>
      </c>
      <c r="W651" s="1" t="s">
        <v>2551</v>
      </c>
      <c r="X651" s="5" t="s">
        <v>2745</v>
      </c>
      <c r="Y651" s="5" t="s">
        <v>2557</v>
      </c>
      <c r="Z651" s="5" t="s">
        <v>2734</v>
      </c>
      <c r="AA651" s="5"/>
    </row>
    <row r="652" spans="1:27" ht="12" customHeight="1" x14ac:dyDescent="0.15">
      <c r="A652" s="1" t="s">
        <v>232</v>
      </c>
      <c r="B652" s="1" t="s">
        <v>31</v>
      </c>
      <c r="C652" s="1" t="s">
        <v>77</v>
      </c>
      <c r="D652" s="1" t="s">
        <v>2443</v>
      </c>
      <c r="E652" s="1" t="s">
        <v>10</v>
      </c>
      <c r="F652" s="1" t="s">
        <v>255</v>
      </c>
      <c r="G652" s="1" t="s">
        <v>243</v>
      </c>
      <c r="H652" s="1" t="s">
        <v>237</v>
      </c>
      <c r="I652">
        <v>1453354</v>
      </c>
      <c r="J652">
        <v>1312810</v>
      </c>
      <c r="K652">
        <v>1086157</v>
      </c>
      <c r="L652">
        <v>1408086</v>
      </c>
      <c r="M652">
        <v>1334996</v>
      </c>
      <c r="N652">
        <v>1267657</v>
      </c>
      <c r="O652">
        <v>1485271</v>
      </c>
      <c r="P652">
        <v>1440453</v>
      </c>
      <c r="Q652">
        <v>1485000</v>
      </c>
      <c r="R652">
        <v>1202030</v>
      </c>
      <c r="S652">
        <v>1105282</v>
      </c>
      <c r="T652">
        <v>1193794</v>
      </c>
      <c r="U652">
        <v>1386073</v>
      </c>
      <c r="V652" s="1" t="s">
        <v>2732</v>
      </c>
      <c r="W652" s="1" t="s">
        <v>2551</v>
      </c>
      <c r="X652" s="5" t="s">
        <v>2745</v>
      </c>
      <c r="Y652" s="5" t="s">
        <v>2739</v>
      </c>
      <c r="Z652" s="5" t="s">
        <v>237</v>
      </c>
      <c r="AA652" s="5"/>
    </row>
    <row r="653" spans="1:27" ht="12" customHeight="1" x14ac:dyDescent="0.15">
      <c r="A653" s="1" t="s">
        <v>232</v>
      </c>
      <c r="B653" s="1" t="s">
        <v>31</v>
      </c>
      <c r="C653" s="1" t="s">
        <v>244</v>
      </c>
      <c r="D653" s="1" t="s">
        <v>2443</v>
      </c>
      <c r="E653" s="1" t="s">
        <v>10</v>
      </c>
      <c r="F653" s="1" t="s">
        <v>255</v>
      </c>
      <c r="G653" s="1" t="s">
        <v>245</v>
      </c>
      <c r="H653" s="1" t="s">
        <v>239</v>
      </c>
      <c r="I653">
        <v>11480</v>
      </c>
      <c r="J653">
        <v>10361</v>
      </c>
      <c r="K653">
        <v>8604</v>
      </c>
      <c r="L653">
        <v>10989</v>
      </c>
      <c r="M653">
        <v>10865</v>
      </c>
      <c r="N653">
        <v>10175</v>
      </c>
      <c r="O653">
        <v>11915</v>
      </c>
      <c r="P653">
        <v>11582</v>
      </c>
      <c r="Q653">
        <v>11755</v>
      </c>
      <c r="R653">
        <v>9445</v>
      </c>
      <c r="S653">
        <v>8732</v>
      </c>
      <c r="T653">
        <v>9370</v>
      </c>
      <c r="U653">
        <v>11566</v>
      </c>
      <c r="V653" s="1" t="s">
        <v>2732</v>
      </c>
      <c r="W653" s="1" t="s">
        <v>2551</v>
      </c>
      <c r="X653" s="5" t="s">
        <v>2745</v>
      </c>
      <c r="Y653" s="5" t="s">
        <v>2740</v>
      </c>
      <c r="Z653" s="5" t="s">
        <v>2738</v>
      </c>
      <c r="AA653" s="5"/>
    </row>
    <row r="654" spans="1:27" ht="12" customHeight="1" x14ac:dyDescent="0.15">
      <c r="A654" s="1" t="s">
        <v>232</v>
      </c>
      <c r="B654" s="1" t="s">
        <v>31</v>
      </c>
      <c r="C654" s="1" t="s">
        <v>246</v>
      </c>
      <c r="D654" s="1" t="s">
        <v>2443</v>
      </c>
      <c r="E654" s="1" t="s">
        <v>10</v>
      </c>
      <c r="F654" s="1" t="s">
        <v>255</v>
      </c>
      <c r="G654" s="1" t="s">
        <v>247</v>
      </c>
      <c r="H654" s="1" t="s">
        <v>235</v>
      </c>
      <c r="I654">
        <v>2454</v>
      </c>
      <c r="J654">
        <v>2214</v>
      </c>
      <c r="K654">
        <v>1774</v>
      </c>
      <c r="L654">
        <v>2257</v>
      </c>
      <c r="M654">
        <v>2171</v>
      </c>
      <c r="N654">
        <v>1679</v>
      </c>
      <c r="O654">
        <v>2142</v>
      </c>
      <c r="P654">
        <v>2097</v>
      </c>
      <c r="Q654">
        <v>2131</v>
      </c>
      <c r="R654">
        <v>2021</v>
      </c>
      <c r="S654">
        <v>1650</v>
      </c>
      <c r="T654">
        <v>2012</v>
      </c>
      <c r="U654">
        <v>2015</v>
      </c>
      <c r="V654" s="1" t="s">
        <v>2732</v>
      </c>
      <c r="W654" s="1" t="s">
        <v>2551</v>
      </c>
      <c r="X654" s="5" t="s">
        <v>2745</v>
      </c>
      <c r="Y654" s="5" t="s">
        <v>2558</v>
      </c>
      <c r="Z654" s="5" t="s">
        <v>2734</v>
      </c>
      <c r="AA654" s="5"/>
    </row>
    <row r="655" spans="1:27" ht="12" customHeight="1" x14ac:dyDescent="0.15">
      <c r="A655" s="1" t="s">
        <v>232</v>
      </c>
      <c r="B655" s="1" t="s">
        <v>31</v>
      </c>
      <c r="C655" s="1" t="s">
        <v>248</v>
      </c>
      <c r="D655" s="1" t="s">
        <v>2443</v>
      </c>
      <c r="E655" s="1" t="s">
        <v>10</v>
      </c>
      <c r="F655" s="1" t="s">
        <v>255</v>
      </c>
      <c r="G655" s="1" t="s">
        <v>249</v>
      </c>
      <c r="H655" s="1" t="s">
        <v>235</v>
      </c>
      <c r="I655">
        <v>15803</v>
      </c>
      <c r="J655">
        <v>16226</v>
      </c>
      <c r="K655">
        <v>18219</v>
      </c>
      <c r="L655">
        <v>20519</v>
      </c>
      <c r="M655">
        <v>19564</v>
      </c>
      <c r="N655">
        <v>20932</v>
      </c>
      <c r="O655">
        <v>18385</v>
      </c>
      <c r="P655">
        <v>19131</v>
      </c>
      <c r="Q655">
        <v>18665</v>
      </c>
      <c r="R655">
        <v>16839</v>
      </c>
      <c r="S655">
        <v>17211</v>
      </c>
      <c r="T655">
        <v>18842</v>
      </c>
      <c r="U655">
        <v>21843</v>
      </c>
      <c r="V655" s="1" t="s">
        <v>2732</v>
      </c>
      <c r="W655" s="1" t="s">
        <v>2551</v>
      </c>
      <c r="X655" s="5" t="s">
        <v>2745</v>
      </c>
      <c r="Y655" s="5" t="s">
        <v>2559</v>
      </c>
      <c r="Z655" s="5" t="s">
        <v>2734</v>
      </c>
      <c r="AA655" s="5"/>
    </row>
    <row r="656" spans="1:27" ht="12" customHeight="1" x14ac:dyDescent="0.15">
      <c r="A656" s="1" t="s">
        <v>232</v>
      </c>
      <c r="B656" s="1" t="s">
        <v>31</v>
      </c>
      <c r="C656" s="1" t="s">
        <v>250</v>
      </c>
      <c r="D656" s="1" t="s">
        <v>2443</v>
      </c>
      <c r="E656" s="1" t="s">
        <v>10</v>
      </c>
      <c r="F656" s="1" t="s">
        <v>255</v>
      </c>
      <c r="G656" s="1" t="s">
        <v>251</v>
      </c>
      <c r="H656" s="1" t="s">
        <v>237</v>
      </c>
      <c r="I656">
        <v>322044</v>
      </c>
      <c r="J656">
        <v>322272</v>
      </c>
      <c r="K656">
        <v>362756</v>
      </c>
      <c r="L656">
        <v>410730</v>
      </c>
      <c r="M656">
        <v>386521</v>
      </c>
      <c r="N656">
        <v>422891</v>
      </c>
      <c r="O656">
        <v>373491</v>
      </c>
      <c r="P656">
        <v>391239</v>
      </c>
      <c r="Q656">
        <v>374880</v>
      </c>
      <c r="R656">
        <v>341536</v>
      </c>
      <c r="S656">
        <v>344869</v>
      </c>
      <c r="T656">
        <v>385536</v>
      </c>
      <c r="U656">
        <v>429440</v>
      </c>
      <c r="V656" s="1" t="s">
        <v>2732</v>
      </c>
      <c r="W656" s="1" t="s">
        <v>2551</v>
      </c>
      <c r="X656" s="5" t="s">
        <v>2745</v>
      </c>
      <c r="Y656" s="5" t="s">
        <v>2741</v>
      </c>
      <c r="Z656" s="5" t="s">
        <v>237</v>
      </c>
      <c r="AA656" s="5"/>
    </row>
    <row r="657" spans="1:27" ht="12" customHeight="1" x14ac:dyDescent="0.15">
      <c r="A657" s="1" t="s">
        <v>232</v>
      </c>
      <c r="B657" s="1" t="s">
        <v>33</v>
      </c>
      <c r="C657" s="1" t="s">
        <v>9</v>
      </c>
      <c r="D657" s="1" t="s">
        <v>2443</v>
      </c>
      <c r="E657" s="1" t="s">
        <v>10</v>
      </c>
      <c r="F657" s="1" t="s">
        <v>256</v>
      </c>
      <c r="G657" s="1" t="s">
        <v>234</v>
      </c>
      <c r="H657" s="1" t="s">
        <v>235</v>
      </c>
      <c r="I657">
        <v>66307</v>
      </c>
      <c r="J657">
        <v>51835</v>
      </c>
      <c r="K657">
        <v>39723</v>
      </c>
      <c r="L657">
        <v>60008</v>
      </c>
      <c r="M657">
        <v>58289</v>
      </c>
      <c r="N657">
        <v>51995</v>
      </c>
      <c r="O657">
        <v>64231</v>
      </c>
      <c r="P657">
        <v>64386</v>
      </c>
      <c r="Q657">
        <v>65556</v>
      </c>
      <c r="R657">
        <v>54011</v>
      </c>
      <c r="S657">
        <v>52781</v>
      </c>
      <c r="T657">
        <v>59147</v>
      </c>
      <c r="U657">
        <v>60750</v>
      </c>
      <c r="V657" s="1" t="s">
        <v>2732</v>
      </c>
      <c r="W657" s="1" t="s">
        <v>2551</v>
      </c>
      <c r="X657" s="5" t="s">
        <v>2746</v>
      </c>
      <c r="Y657" s="5" t="s">
        <v>2553</v>
      </c>
      <c r="Z657" s="5" t="s">
        <v>2734</v>
      </c>
      <c r="AA657" s="5"/>
    </row>
    <row r="658" spans="1:27" ht="12" customHeight="1" x14ac:dyDescent="0.15">
      <c r="A658" s="1" t="s">
        <v>232</v>
      </c>
      <c r="B658" s="1" t="s">
        <v>33</v>
      </c>
      <c r="C658" s="1" t="s">
        <v>15</v>
      </c>
      <c r="D658" s="1" t="s">
        <v>2443</v>
      </c>
      <c r="E658" s="1" t="s">
        <v>10</v>
      </c>
      <c r="F658" s="1" t="s">
        <v>256</v>
      </c>
      <c r="G658" s="1" t="s">
        <v>236</v>
      </c>
      <c r="H658" s="1" t="s">
        <v>237</v>
      </c>
      <c r="I658">
        <v>3647544</v>
      </c>
      <c r="J658">
        <v>2879337</v>
      </c>
      <c r="K658">
        <v>2160572</v>
      </c>
      <c r="L658">
        <v>3309788</v>
      </c>
      <c r="M658">
        <v>3249652</v>
      </c>
      <c r="N658">
        <v>2904542</v>
      </c>
      <c r="O658">
        <v>3616246</v>
      </c>
      <c r="P658">
        <v>3594300</v>
      </c>
      <c r="Q658">
        <v>3635535</v>
      </c>
      <c r="R658">
        <v>2991512</v>
      </c>
      <c r="S658">
        <v>3030319</v>
      </c>
      <c r="T658">
        <v>3329172</v>
      </c>
      <c r="U658">
        <v>3513996</v>
      </c>
      <c r="V658" s="1" t="s">
        <v>2732</v>
      </c>
      <c r="W658" s="1" t="s">
        <v>2551</v>
      </c>
      <c r="X658" s="5" t="s">
        <v>2746</v>
      </c>
      <c r="Y658" s="5" t="s">
        <v>2735</v>
      </c>
      <c r="Z658" s="5" t="s">
        <v>237</v>
      </c>
      <c r="AA658" s="5"/>
    </row>
    <row r="659" spans="1:27" ht="12" customHeight="1" x14ac:dyDescent="0.15">
      <c r="A659" s="1" t="s">
        <v>232</v>
      </c>
      <c r="B659" s="1" t="s">
        <v>33</v>
      </c>
      <c r="C659" s="1" t="s">
        <v>17</v>
      </c>
      <c r="D659" s="1" t="s">
        <v>2443</v>
      </c>
      <c r="E659" s="1" t="s">
        <v>10</v>
      </c>
      <c r="F659" s="1" t="s">
        <v>256</v>
      </c>
      <c r="G659" s="1" t="s">
        <v>238</v>
      </c>
      <c r="H659" s="1" t="s">
        <v>239</v>
      </c>
      <c r="I659">
        <v>26227</v>
      </c>
      <c r="J659">
        <v>20302</v>
      </c>
      <c r="K659">
        <v>15024</v>
      </c>
      <c r="L659">
        <v>23896</v>
      </c>
      <c r="M659">
        <v>23601</v>
      </c>
      <c r="N659">
        <v>21306</v>
      </c>
      <c r="O659">
        <v>26494</v>
      </c>
      <c r="P659">
        <v>26322</v>
      </c>
      <c r="Q659">
        <v>26730</v>
      </c>
      <c r="R659">
        <v>21649</v>
      </c>
      <c r="S659">
        <v>21729</v>
      </c>
      <c r="T659">
        <v>24322</v>
      </c>
      <c r="U659">
        <v>25815</v>
      </c>
      <c r="V659" s="1" t="s">
        <v>2732</v>
      </c>
      <c r="W659" s="1" t="s">
        <v>2551</v>
      </c>
      <c r="X659" s="5" t="s">
        <v>2746</v>
      </c>
      <c r="Y659" s="5" t="s">
        <v>2737</v>
      </c>
      <c r="Z659" s="5" t="s">
        <v>2738</v>
      </c>
      <c r="AA659" s="5"/>
    </row>
    <row r="660" spans="1:27" ht="12" customHeight="1" x14ac:dyDescent="0.15">
      <c r="A660" s="1" t="s">
        <v>232</v>
      </c>
      <c r="B660" s="1" t="s">
        <v>33</v>
      </c>
      <c r="C660" s="1" t="s">
        <v>19</v>
      </c>
      <c r="D660" s="1" t="s">
        <v>2443</v>
      </c>
      <c r="E660" s="1" t="s">
        <v>10</v>
      </c>
      <c r="F660" s="1" t="s">
        <v>256</v>
      </c>
      <c r="G660" s="1" t="s">
        <v>240</v>
      </c>
      <c r="H660" s="1" t="s">
        <v>235</v>
      </c>
      <c r="I660">
        <v>0</v>
      </c>
      <c r="J660">
        <v>0</v>
      </c>
      <c r="K660">
        <v>0</v>
      </c>
      <c r="L660">
        <v>0</v>
      </c>
      <c r="M660">
        <v>0</v>
      </c>
      <c r="N660">
        <v>0</v>
      </c>
      <c r="O660">
        <v>0</v>
      </c>
      <c r="P660">
        <v>0</v>
      </c>
      <c r="Q660">
        <v>0</v>
      </c>
      <c r="R660">
        <v>0</v>
      </c>
      <c r="S660">
        <v>0</v>
      </c>
      <c r="T660">
        <v>0</v>
      </c>
      <c r="U660">
        <v>0</v>
      </c>
      <c r="V660" s="1" t="s">
        <v>2732</v>
      </c>
      <c r="W660" s="1" t="s">
        <v>2551</v>
      </c>
      <c r="X660" s="5" t="s">
        <v>2746</v>
      </c>
      <c r="Y660" s="5" t="s">
        <v>2561</v>
      </c>
      <c r="Z660" s="5" t="s">
        <v>2734</v>
      </c>
      <c r="AA660" s="5"/>
    </row>
    <row r="661" spans="1:27" ht="12" customHeight="1" x14ac:dyDescent="0.15">
      <c r="A661" s="1" t="s">
        <v>232</v>
      </c>
      <c r="B661" s="1" t="s">
        <v>33</v>
      </c>
      <c r="C661" s="1" t="s">
        <v>21</v>
      </c>
      <c r="D661" s="1" t="s">
        <v>2443</v>
      </c>
      <c r="E661" s="1" t="s">
        <v>10</v>
      </c>
      <c r="F661" s="1" t="s">
        <v>256</v>
      </c>
      <c r="G661" s="1" t="s">
        <v>241</v>
      </c>
      <c r="H661" s="1" t="s">
        <v>235</v>
      </c>
      <c r="I661">
        <v>15459</v>
      </c>
      <c r="J661">
        <v>10224</v>
      </c>
      <c r="K661">
        <v>7141</v>
      </c>
      <c r="L661">
        <v>11966</v>
      </c>
      <c r="M661">
        <v>11694</v>
      </c>
      <c r="N661">
        <v>10611</v>
      </c>
      <c r="O661">
        <v>13970</v>
      </c>
      <c r="P661">
        <v>14314</v>
      </c>
      <c r="Q661">
        <v>13865</v>
      </c>
      <c r="R661">
        <v>10727</v>
      </c>
      <c r="S661">
        <v>10489</v>
      </c>
      <c r="T661">
        <v>11195</v>
      </c>
      <c r="U661">
        <v>11520</v>
      </c>
      <c r="V661" s="1" t="s">
        <v>2732</v>
      </c>
      <c r="W661" s="1" t="s">
        <v>2551</v>
      </c>
      <c r="X661" s="5" t="s">
        <v>2746</v>
      </c>
      <c r="Y661" s="5" t="s">
        <v>2562</v>
      </c>
      <c r="Z661" s="5" t="s">
        <v>2734</v>
      </c>
      <c r="AA661" s="5"/>
    </row>
    <row r="662" spans="1:27" ht="12" customHeight="1" x14ac:dyDescent="0.15">
      <c r="A662" s="1" t="s">
        <v>232</v>
      </c>
      <c r="B662" s="1" t="s">
        <v>33</v>
      </c>
      <c r="C662" s="1" t="s">
        <v>23</v>
      </c>
      <c r="D662" s="1" t="s">
        <v>2443</v>
      </c>
      <c r="E662" s="1" t="s">
        <v>10</v>
      </c>
      <c r="F662" s="1" t="s">
        <v>256</v>
      </c>
      <c r="G662" s="1" t="s">
        <v>242</v>
      </c>
      <c r="H662" s="1" t="s">
        <v>235</v>
      </c>
      <c r="I662">
        <v>53232</v>
      </c>
      <c r="J662">
        <v>38975</v>
      </c>
      <c r="K662">
        <v>31439</v>
      </c>
      <c r="L662">
        <v>44514</v>
      </c>
      <c r="M662">
        <v>44799</v>
      </c>
      <c r="N662">
        <v>38021</v>
      </c>
      <c r="O662">
        <v>49635</v>
      </c>
      <c r="P662">
        <v>48538</v>
      </c>
      <c r="Q662">
        <v>48868</v>
      </c>
      <c r="R662">
        <v>43514</v>
      </c>
      <c r="S662">
        <v>38718</v>
      </c>
      <c r="T662">
        <v>45220</v>
      </c>
      <c r="U662">
        <v>54357</v>
      </c>
      <c r="V662" s="1" t="s">
        <v>2732</v>
      </c>
      <c r="W662" s="1" t="s">
        <v>2551</v>
      </c>
      <c r="X662" s="5" t="s">
        <v>2746</v>
      </c>
      <c r="Y662" s="5" t="s">
        <v>2557</v>
      </c>
      <c r="Z662" s="5" t="s">
        <v>2734</v>
      </c>
      <c r="AA662" s="5"/>
    </row>
    <row r="663" spans="1:27" ht="12" customHeight="1" x14ac:dyDescent="0.15">
      <c r="A663" s="1" t="s">
        <v>232</v>
      </c>
      <c r="B663" s="1" t="s">
        <v>33</v>
      </c>
      <c r="C663" s="1" t="s">
        <v>77</v>
      </c>
      <c r="D663" s="1" t="s">
        <v>2443</v>
      </c>
      <c r="E663" s="1" t="s">
        <v>10</v>
      </c>
      <c r="F663" s="1" t="s">
        <v>256</v>
      </c>
      <c r="G663" s="1" t="s">
        <v>243</v>
      </c>
      <c r="H663" s="1" t="s">
        <v>237</v>
      </c>
      <c r="I663">
        <v>2848323</v>
      </c>
      <c r="J663">
        <v>2125595</v>
      </c>
      <c r="K663">
        <v>1667201</v>
      </c>
      <c r="L663">
        <v>2368135</v>
      </c>
      <c r="M663">
        <v>2408430</v>
      </c>
      <c r="N663">
        <v>2044070</v>
      </c>
      <c r="O663">
        <v>2720677</v>
      </c>
      <c r="P663">
        <v>2660698</v>
      </c>
      <c r="Q663">
        <v>2623338</v>
      </c>
      <c r="R663">
        <v>2368197</v>
      </c>
      <c r="S663">
        <v>2175997</v>
      </c>
      <c r="T663">
        <v>2471125</v>
      </c>
      <c r="U663">
        <v>3164392</v>
      </c>
      <c r="V663" s="1" t="s">
        <v>2732</v>
      </c>
      <c r="W663" s="1" t="s">
        <v>2551</v>
      </c>
      <c r="X663" s="5" t="s">
        <v>2746</v>
      </c>
      <c r="Y663" s="5" t="s">
        <v>2739</v>
      </c>
      <c r="Z663" s="5" t="s">
        <v>237</v>
      </c>
      <c r="AA663" s="5"/>
    </row>
    <row r="664" spans="1:27" ht="12" customHeight="1" x14ac:dyDescent="0.15">
      <c r="A664" s="1" t="s">
        <v>232</v>
      </c>
      <c r="B664" s="1" t="s">
        <v>33</v>
      </c>
      <c r="C664" s="1" t="s">
        <v>244</v>
      </c>
      <c r="D664" s="1" t="s">
        <v>2443</v>
      </c>
      <c r="E664" s="1" t="s">
        <v>10</v>
      </c>
      <c r="F664" s="1" t="s">
        <v>256</v>
      </c>
      <c r="G664" s="1" t="s">
        <v>245</v>
      </c>
      <c r="H664" s="1" t="s">
        <v>239</v>
      </c>
      <c r="I664">
        <v>19592</v>
      </c>
      <c r="J664">
        <v>14799</v>
      </c>
      <c r="K664">
        <v>11504</v>
      </c>
      <c r="L664">
        <v>16709</v>
      </c>
      <c r="M664">
        <v>17063</v>
      </c>
      <c r="N664">
        <v>14644</v>
      </c>
      <c r="O664">
        <v>19491</v>
      </c>
      <c r="P664">
        <v>19174</v>
      </c>
      <c r="Q664">
        <v>18860</v>
      </c>
      <c r="R664">
        <v>16413</v>
      </c>
      <c r="S664">
        <v>15356</v>
      </c>
      <c r="T664">
        <v>17477</v>
      </c>
      <c r="U664">
        <v>22303</v>
      </c>
      <c r="V664" s="1" t="s">
        <v>2732</v>
      </c>
      <c r="W664" s="1" t="s">
        <v>2551</v>
      </c>
      <c r="X664" s="5" t="s">
        <v>2746</v>
      </c>
      <c r="Y664" s="5" t="s">
        <v>2740</v>
      </c>
      <c r="Z664" s="5" t="s">
        <v>2738</v>
      </c>
      <c r="AA664" s="5"/>
    </row>
    <row r="665" spans="1:27" ht="12" customHeight="1" x14ac:dyDescent="0.15">
      <c r="A665" s="1" t="s">
        <v>232</v>
      </c>
      <c r="B665" s="1" t="s">
        <v>33</v>
      </c>
      <c r="C665" s="1" t="s">
        <v>246</v>
      </c>
      <c r="D665" s="1" t="s">
        <v>2443</v>
      </c>
      <c r="E665" s="1" t="s">
        <v>10</v>
      </c>
      <c r="F665" s="1" t="s">
        <v>256</v>
      </c>
      <c r="G665" s="1" t="s">
        <v>247</v>
      </c>
      <c r="H665" s="1" t="s">
        <v>235</v>
      </c>
      <c r="I665">
        <v>1322</v>
      </c>
      <c r="J665">
        <v>1243</v>
      </c>
      <c r="K665">
        <v>885</v>
      </c>
      <c r="L665">
        <v>1307</v>
      </c>
      <c r="M665">
        <v>1298</v>
      </c>
      <c r="N665">
        <v>1049</v>
      </c>
      <c r="O665">
        <v>1229</v>
      </c>
      <c r="P665">
        <v>1238</v>
      </c>
      <c r="Q665">
        <v>1188</v>
      </c>
      <c r="R665">
        <v>1151</v>
      </c>
      <c r="S665">
        <v>922</v>
      </c>
      <c r="T665">
        <v>858</v>
      </c>
      <c r="U665">
        <v>897</v>
      </c>
      <c r="V665" s="1" t="s">
        <v>2732</v>
      </c>
      <c r="W665" s="1" t="s">
        <v>2551</v>
      </c>
      <c r="X665" s="5" t="s">
        <v>2746</v>
      </c>
      <c r="Y665" s="5" t="s">
        <v>2558</v>
      </c>
      <c r="Z665" s="5" t="s">
        <v>2734</v>
      </c>
      <c r="AA665" s="5"/>
    </row>
    <row r="666" spans="1:27" ht="12" customHeight="1" x14ac:dyDescent="0.15">
      <c r="A666" s="1" t="s">
        <v>232</v>
      </c>
      <c r="B666" s="1" t="s">
        <v>33</v>
      </c>
      <c r="C666" s="1" t="s">
        <v>248</v>
      </c>
      <c r="D666" s="1" t="s">
        <v>2443</v>
      </c>
      <c r="E666" s="1" t="s">
        <v>10</v>
      </c>
      <c r="F666" s="1" t="s">
        <v>256</v>
      </c>
      <c r="G666" s="1" t="s">
        <v>249</v>
      </c>
      <c r="H666" s="1" t="s">
        <v>235</v>
      </c>
      <c r="I666">
        <v>13038</v>
      </c>
      <c r="J666">
        <v>14431</v>
      </c>
      <c r="K666">
        <v>14689</v>
      </c>
      <c r="L666">
        <v>16910</v>
      </c>
      <c r="M666">
        <v>17408</v>
      </c>
      <c r="N666">
        <v>19722</v>
      </c>
      <c r="O666">
        <v>19119</v>
      </c>
      <c r="P666">
        <v>19415</v>
      </c>
      <c r="Q666">
        <v>21050</v>
      </c>
      <c r="R666">
        <v>19669</v>
      </c>
      <c r="S666">
        <v>22275</v>
      </c>
      <c r="T666">
        <v>24103</v>
      </c>
      <c r="U666">
        <v>18307</v>
      </c>
      <c r="V666" s="1" t="s">
        <v>2732</v>
      </c>
      <c r="W666" s="1" t="s">
        <v>2551</v>
      </c>
      <c r="X666" s="5" t="s">
        <v>2746</v>
      </c>
      <c r="Y666" s="5" t="s">
        <v>2559</v>
      </c>
      <c r="Z666" s="5" t="s">
        <v>2734</v>
      </c>
      <c r="AA666" s="5"/>
    </row>
    <row r="667" spans="1:27" ht="12" customHeight="1" x14ac:dyDescent="0.15">
      <c r="A667" s="1" t="s">
        <v>232</v>
      </c>
      <c r="B667" s="1" t="s">
        <v>33</v>
      </c>
      <c r="C667" s="1" t="s">
        <v>250</v>
      </c>
      <c r="D667" s="1" t="s">
        <v>2443</v>
      </c>
      <c r="E667" s="1" t="s">
        <v>10</v>
      </c>
      <c r="F667" s="1" t="s">
        <v>256</v>
      </c>
      <c r="G667" s="1" t="s">
        <v>251</v>
      </c>
      <c r="H667" s="1" t="s">
        <v>237</v>
      </c>
      <c r="I667">
        <v>702029</v>
      </c>
      <c r="J667">
        <v>765258</v>
      </c>
      <c r="K667">
        <v>775518</v>
      </c>
      <c r="L667">
        <v>897236</v>
      </c>
      <c r="M667">
        <v>925903</v>
      </c>
      <c r="N667">
        <v>1059219</v>
      </c>
      <c r="O667">
        <v>1041366</v>
      </c>
      <c r="P667">
        <v>1031784</v>
      </c>
      <c r="Q667">
        <v>1104889</v>
      </c>
      <c r="R667">
        <v>1005048</v>
      </c>
      <c r="S667">
        <v>1236738</v>
      </c>
      <c r="T667">
        <v>1336609</v>
      </c>
      <c r="U667">
        <v>1014662</v>
      </c>
      <c r="V667" s="1" t="s">
        <v>2732</v>
      </c>
      <c r="W667" s="1" t="s">
        <v>2551</v>
      </c>
      <c r="X667" s="5" t="s">
        <v>2746</v>
      </c>
      <c r="Y667" s="5" t="s">
        <v>2741</v>
      </c>
      <c r="Z667" s="5" t="s">
        <v>237</v>
      </c>
      <c r="AA667" s="5"/>
    </row>
    <row r="668" spans="1:27" ht="12" customHeight="1" x14ac:dyDescent="0.15">
      <c r="A668" s="1" t="s">
        <v>232</v>
      </c>
      <c r="B668" s="1" t="s">
        <v>35</v>
      </c>
      <c r="C668" s="1" t="s">
        <v>9</v>
      </c>
      <c r="D668" s="1" t="s">
        <v>2443</v>
      </c>
      <c r="E668" s="1" t="s">
        <v>10</v>
      </c>
      <c r="F668" s="1" t="s">
        <v>257</v>
      </c>
      <c r="G668" s="1" t="s">
        <v>234</v>
      </c>
      <c r="H668" s="1" t="s">
        <v>235</v>
      </c>
      <c r="I668">
        <v>11874</v>
      </c>
      <c r="J668">
        <v>12043</v>
      </c>
      <c r="K668">
        <v>8789</v>
      </c>
      <c r="L668">
        <v>11348</v>
      </c>
      <c r="M668">
        <v>10730</v>
      </c>
      <c r="N668">
        <v>8468</v>
      </c>
      <c r="O668">
        <v>9940</v>
      </c>
      <c r="P668">
        <v>10904</v>
      </c>
      <c r="Q668">
        <v>12626</v>
      </c>
      <c r="R668">
        <v>11273</v>
      </c>
      <c r="S668">
        <v>10012</v>
      </c>
      <c r="T668">
        <v>10271</v>
      </c>
      <c r="U668">
        <v>10576</v>
      </c>
      <c r="V668" s="1" t="s">
        <v>2732</v>
      </c>
      <c r="W668" s="1" t="s">
        <v>2551</v>
      </c>
      <c r="X668" s="5" t="s">
        <v>2747</v>
      </c>
      <c r="Y668" s="5" t="s">
        <v>2553</v>
      </c>
      <c r="Z668" s="5" t="s">
        <v>2734</v>
      </c>
      <c r="AA668" s="5"/>
    </row>
    <row r="669" spans="1:27" ht="12" customHeight="1" x14ac:dyDescent="0.15">
      <c r="A669" s="1" t="s">
        <v>232</v>
      </c>
      <c r="B669" s="1" t="s">
        <v>35</v>
      </c>
      <c r="C669" s="1" t="s">
        <v>15</v>
      </c>
      <c r="D669" s="1" t="s">
        <v>2443</v>
      </c>
      <c r="E669" s="1" t="s">
        <v>10</v>
      </c>
      <c r="F669" s="1" t="s">
        <v>257</v>
      </c>
      <c r="G669" s="1" t="s">
        <v>236</v>
      </c>
      <c r="H669" s="1" t="s">
        <v>237</v>
      </c>
      <c r="I669">
        <v>1863606</v>
      </c>
      <c r="J669">
        <v>1894545</v>
      </c>
      <c r="K669">
        <v>1343826</v>
      </c>
      <c r="L669">
        <v>1802062</v>
      </c>
      <c r="M669">
        <v>1704555</v>
      </c>
      <c r="N669">
        <v>1354293</v>
      </c>
      <c r="O669">
        <v>1582207</v>
      </c>
      <c r="P669">
        <v>1708693</v>
      </c>
      <c r="Q669">
        <v>1957613</v>
      </c>
      <c r="R669">
        <v>1769308</v>
      </c>
      <c r="S669">
        <v>1545981</v>
      </c>
      <c r="T669">
        <v>1577981</v>
      </c>
      <c r="U669">
        <v>1697454</v>
      </c>
      <c r="V669" s="1" t="s">
        <v>2732</v>
      </c>
      <c r="W669" s="1" t="s">
        <v>2551</v>
      </c>
      <c r="X669" s="5" t="s">
        <v>2747</v>
      </c>
      <c r="Y669" s="5" t="s">
        <v>2735</v>
      </c>
      <c r="Z669" s="5" t="s">
        <v>237</v>
      </c>
      <c r="AA669" s="5"/>
    </row>
    <row r="670" spans="1:27" ht="12" customHeight="1" x14ac:dyDescent="0.15">
      <c r="A670" s="1" t="s">
        <v>232</v>
      </c>
      <c r="B670" s="1" t="s">
        <v>35</v>
      </c>
      <c r="C670" s="1" t="s">
        <v>17</v>
      </c>
      <c r="D670" s="1" t="s">
        <v>2443</v>
      </c>
      <c r="E670" s="1" t="s">
        <v>10</v>
      </c>
      <c r="F670" s="1" t="s">
        <v>257</v>
      </c>
      <c r="G670" s="1" t="s">
        <v>238</v>
      </c>
      <c r="H670" s="1" t="s">
        <v>239</v>
      </c>
      <c r="I670">
        <v>10293</v>
      </c>
      <c r="J670">
        <v>10247</v>
      </c>
      <c r="K670">
        <v>7371</v>
      </c>
      <c r="L670">
        <v>10534</v>
      </c>
      <c r="M670">
        <v>9845</v>
      </c>
      <c r="N670">
        <v>8117</v>
      </c>
      <c r="O670">
        <v>8866</v>
      </c>
      <c r="P670">
        <v>9952</v>
      </c>
      <c r="Q670">
        <v>11289</v>
      </c>
      <c r="R670">
        <v>10332</v>
      </c>
      <c r="S670">
        <v>9303</v>
      </c>
      <c r="T670">
        <v>9309</v>
      </c>
      <c r="U670">
        <v>9788</v>
      </c>
      <c r="V670" s="1" t="s">
        <v>2732</v>
      </c>
      <c r="W670" s="1" t="s">
        <v>2551</v>
      </c>
      <c r="X670" s="5" t="s">
        <v>2747</v>
      </c>
      <c r="Y670" s="5" t="s">
        <v>2737</v>
      </c>
      <c r="Z670" s="5" t="s">
        <v>2738</v>
      </c>
      <c r="AA670" s="5"/>
    </row>
    <row r="671" spans="1:27" ht="12" customHeight="1" x14ac:dyDescent="0.15">
      <c r="A671" s="1" t="s">
        <v>232</v>
      </c>
      <c r="B671" s="1" t="s">
        <v>35</v>
      </c>
      <c r="C671" s="1" t="s">
        <v>19</v>
      </c>
      <c r="D671" s="1" t="s">
        <v>2443</v>
      </c>
      <c r="E671" s="1" t="s">
        <v>10</v>
      </c>
      <c r="F671" s="1" t="s">
        <v>257</v>
      </c>
      <c r="G671" s="1" t="s">
        <v>240</v>
      </c>
      <c r="H671" s="1" t="s">
        <v>235</v>
      </c>
      <c r="I671">
        <v>0</v>
      </c>
      <c r="J671">
        <v>0</v>
      </c>
      <c r="K671">
        <v>0</v>
      </c>
      <c r="L671">
        <v>0</v>
      </c>
      <c r="M671">
        <v>0</v>
      </c>
      <c r="N671">
        <v>0</v>
      </c>
      <c r="O671">
        <v>0</v>
      </c>
      <c r="P671">
        <v>0</v>
      </c>
      <c r="Q671">
        <v>0</v>
      </c>
      <c r="R671">
        <v>0</v>
      </c>
      <c r="S671">
        <v>0</v>
      </c>
      <c r="T671">
        <v>0</v>
      </c>
      <c r="U671">
        <v>0</v>
      </c>
      <c r="V671" s="1" t="s">
        <v>2732</v>
      </c>
      <c r="W671" s="1" t="s">
        <v>2551</v>
      </c>
      <c r="X671" s="5" t="s">
        <v>2747</v>
      </c>
      <c r="Y671" s="5" t="s">
        <v>2561</v>
      </c>
      <c r="Z671" s="5" t="s">
        <v>2734</v>
      </c>
      <c r="AA671" s="5"/>
    </row>
    <row r="672" spans="1:27" ht="12" customHeight="1" x14ac:dyDescent="0.15">
      <c r="A672" s="1" t="s">
        <v>232</v>
      </c>
      <c r="B672" s="1" t="s">
        <v>35</v>
      </c>
      <c r="C672" s="1" t="s">
        <v>21</v>
      </c>
      <c r="D672" s="1" t="s">
        <v>2443</v>
      </c>
      <c r="E672" s="1" t="s">
        <v>10</v>
      </c>
      <c r="F672" s="1" t="s">
        <v>257</v>
      </c>
      <c r="G672" s="1" t="s">
        <v>241</v>
      </c>
      <c r="H672" s="1" t="s">
        <v>235</v>
      </c>
      <c r="I672">
        <v>4045</v>
      </c>
      <c r="J672">
        <v>3986</v>
      </c>
      <c r="K672">
        <v>2544</v>
      </c>
      <c r="L672">
        <v>4574</v>
      </c>
      <c r="M672">
        <v>4165</v>
      </c>
      <c r="N672">
        <v>3245</v>
      </c>
      <c r="O672">
        <v>3466</v>
      </c>
      <c r="P672">
        <v>3750</v>
      </c>
      <c r="Q672">
        <v>4276</v>
      </c>
      <c r="R672">
        <v>3636</v>
      </c>
      <c r="S672">
        <v>3356</v>
      </c>
      <c r="T672">
        <v>3318</v>
      </c>
      <c r="U672">
        <v>2640</v>
      </c>
      <c r="V672" s="1" t="s">
        <v>2732</v>
      </c>
      <c r="W672" s="1" t="s">
        <v>2551</v>
      </c>
      <c r="X672" s="5" t="s">
        <v>2747</v>
      </c>
      <c r="Y672" s="5" t="s">
        <v>2562</v>
      </c>
      <c r="Z672" s="5" t="s">
        <v>2734</v>
      </c>
      <c r="AA672" s="5"/>
    </row>
    <row r="673" spans="1:27" ht="12" customHeight="1" x14ac:dyDescent="0.15">
      <c r="A673" s="1" t="s">
        <v>232</v>
      </c>
      <c r="B673" s="1" t="s">
        <v>35</v>
      </c>
      <c r="C673" s="1" t="s">
        <v>23</v>
      </c>
      <c r="D673" s="1" t="s">
        <v>2443</v>
      </c>
      <c r="E673" s="1" t="s">
        <v>10</v>
      </c>
      <c r="F673" s="1" t="s">
        <v>257</v>
      </c>
      <c r="G673" s="1" t="s">
        <v>242</v>
      </c>
      <c r="H673" s="1" t="s">
        <v>235</v>
      </c>
      <c r="I673">
        <v>9494</v>
      </c>
      <c r="J673">
        <v>7658</v>
      </c>
      <c r="K673">
        <v>5928</v>
      </c>
      <c r="L673">
        <v>6909</v>
      </c>
      <c r="M673">
        <v>6699</v>
      </c>
      <c r="N673">
        <v>5437</v>
      </c>
      <c r="O673">
        <v>6316</v>
      </c>
      <c r="P673">
        <v>6823</v>
      </c>
      <c r="Q673">
        <v>8374</v>
      </c>
      <c r="R673">
        <v>7836</v>
      </c>
      <c r="S673">
        <v>5767</v>
      </c>
      <c r="T673">
        <v>6753</v>
      </c>
      <c r="U673">
        <v>8663</v>
      </c>
      <c r="V673" s="1" t="s">
        <v>2732</v>
      </c>
      <c r="W673" s="1" t="s">
        <v>2551</v>
      </c>
      <c r="X673" s="5" t="s">
        <v>2747</v>
      </c>
      <c r="Y673" s="5" t="s">
        <v>2557</v>
      </c>
      <c r="Z673" s="5" t="s">
        <v>2734</v>
      </c>
      <c r="AA673" s="5"/>
    </row>
    <row r="674" spans="1:27" ht="12" customHeight="1" x14ac:dyDescent="0.15">
      <c r="A674" s="1" t="s">
        <v>232</v>
      </c>
      <c r="B674" s="1" t="s">
        <v>35</v>
      </c>
      <c r="C674" s="1" t="s">
        <v>77</v>
      </c>
      <c r="D674" s="1" t="s">
        <v>2443</v>
      </c>
      <c r="E674" s="1" t="s">
        <v>10</v>
      </c>
      <c r="F674" s="1" t="s">
        <v>257</v>
      </c>
      <c r="G674" s="1" t="s">
        <v>243</v>
      </c>
      <c r="H674" s="1" t="s">
        <v>237</v>
      </c>
      <c r="I674">
        <v>1291515</v>
      </c>
      <c r="J674">
        <v>1066367</v>
      </c>
      <c r="K674">
        <v>805601</v>
      </c>
      <c r="L674">
        <v>953973</v>
      </c>
      <c r="M674">
        <v>942571</v>
      </c>
      <c r="N674">
        <v>781832</v>
      </c>
      <c r="O674">
        <v>870975</v>
      </c>
      <c r="P674">
        <v>950563</v>
      </c>
      <c r="Q674">
        <v>1154449</v>
      </c>
      <c r="R674">
        <v>1061590</v>
      </c>
      <c r="S674">
        <v>787527</v>
      </c>
      <c r="T674">
        <v>903875</v>
      </c>
      <c r="U674">
        <v>1157415</v>
      </c>
      <c r="V674" s="1" t="s">
        <v>2732</v>
      </c>
      <c r="W674" s="1" t="s">
        <v>2551</v>
      </c>
      <c r="X674" s="5" t="s">
        <v>2747</v>
      </c>
      <c r="Y674" s="5" t="s">
        <v>2739</v>
      </c>
      <c r="Z674" s="5" t="s">
        <v>237</v>
      </c>
      <c r="AA674" s="5"/>
    </row>
    <row r="675" spans="1:27" ht="12" customHeight="1" x14ac:dyDescent="0.15">
      <c r="A675" s="1" t="s">
        <v>232</v>
      </c>
      <c r="B675" s="1" t="s">
        <v>35</v>
      </c>
      <c r="C675" s="1" t="s">
        <v>244</v>
      </c>
      <c r="D675" s="1" t="s">
        <v>2443</v>
      </c>
      <c r="E675" s="1" t="s">
        <v>10</v>
      </c>
      <c r="F675" s="1" t="s">
        <v>257</v>
      </c>
      <c r="G675" s="1" t="s">
        <v>245</v>
      </c>
      <c r="H675" s="1" t="s">
        <v>239</v>
      </c>
      <c r="I675">
        <v>7040</v>
      </c>
      <c r="J675">
        <v>5603</v>
      </c>
      <c r="K675">
        <v>4327</v>
      </c>
      <c r="L675">
        <v>5595</v>
      </c>
      <c r="M675">
        <v>5292</v>
      </c>
      <c r="N675">
        <v>4806</v>
      </c>
      <c r="O675">
        <v>4544</v>
      </c>
      <c r="P675">
        <v>5367</v>
      </c>
      <c r="Q675">
        <v>6428</v>
      </c>
      <c r="R675">
        <v>6141</v>
      </c>
      <c r="S675">
        <v>4867</v>
      </c>
      <c r="T675">
        <v>5180</v>
      </c>
      <c r="U675">
        <v>6518</v>
      </c>
      <c r="V675" s="1" t="s">
        <v>2732</v>
      </c>
      <c r="W675" s="1" t="s">
        <v>2551</v>
      </c>
      <c r="X675" s="5" t="s">
        <v>2747</v>
      </c>
      <c r="Y675" s="5" t="s">
        <v>2740</v>
      </c>
      <c r="Z675" s="5" t="s">
        <v>2738</v>
      </c>
      <c r="AA675" s="5"/>
    </row>
    <row r="676" spans="1:27" ht="12" customHeight="1" x14ac:dyDescent="0.15">
      <c r="A676" s="1" t="s">
        <v>232</v>
      </c>
      <c r="B676" s="1" t="s">
        <v>35</v>
      </c>
      <c r="C676" s="1" t="s">
        <v>246</v>
      </c>
      <c r="D676" s="1" t="s">
        <v>2443</v>
      </c>
      <c r="E676" s="1" t="s">
        <v>10</v>
      </c>
      <c r="F676" s="1" t="s">
        <v>257</v>
      </c>
      <c r="G676" s="1" t="s">
        <v>247</v>
      </c>
      <c r="H676" s="1" t="s">
        <v>235</v>
      </c>
      <c r="I676">
        <v>4</v>
      </c>
      <c r="J676">
        <v>1</v>
      </c>
      <c r="K676">
        <v>4</v>
      </c>
      <c r="L676">
        <v>4</v>
      </c>
      <c r="M676">
        <v>12</v>
      </c>
      <c r="N676">
        <v>3</v>
      </c>
      <c r="O676">
        <v>8</v>
      </c>
      <c r="P676">
        <v>9</v>
      </c>
      <c r="Q676">
        <v>6</v>
      </c>
      <c r="R676">
        <v>4</v>
      </c>
      <c r="S676">
        <v>4</v>
      </c>
      <c r="T676">
        <v>4</v>
      </c>
      <c r="U676">
        <v>0</v>
      </c>
      <c r="V676" s="1" t="s">
        <v>2732</v>
      </c>
      <c r="W676" s="1" t="s">
        <v>2551</v>
      </c>
      <c r="X676" s="5" t="s">
        <v>2747</v>
      </c>
      <c r="Y676" s="5" t="s">
        <v>2558</v>
      </c>
      <c r="Z676" s="5" t="s">
        <v>2734</v>
      </c>
      <c r="AA676" s="5"/>
    </row>
    <row r="677" spans="1:27" ht="12" customHeight="1" x14ac:dyDescent="0.15">
      <c r="A677" s="1" t="s">
        <v>232</v>
      </c>
      <c r="B677" s="1" t="s">
        <v>35</v>
      </c>
      <c r="C677" s="1" t="s">
        <v>248</v>
      </c>
      <c r="D677" s="1" t="s">
        <v>2443</v>
      </c>
      <c r="E677" s="1" t="s">
        <v>10</v>
      </c>
      <c r="F677" s="1" t="s">
        <v>257</v>
      </c>
      <c r="G677" s="1" t="s">
        <v>249</v>
      </c>
      <c r="H677" s="1" t="s">
        <v>235</v>
      </c>
      <c r="I677">
        <v>2536</v>
      </c>
      <c r="J677">
        <v>2934</v>
      </c>
      <c r="K677">
        <v>3247</v>
      </c>
      <c r="L677">
        <v>3108</v>
      </c>
      <c r="M677">
        <v>2962</v>
      </c>
      <c r="N677">
        <v>2745</v>
      </c>
      <c r="O677">
        <v>2895</v>
      </c>
      <c r="P677">
        <v>3217</v>
      </c>
      <c r="Q677">
        <v>3187</v>
      </c>
      <c r="R677">
        <v>2984</v>
      </c>
      <c r="S677">
        <v>3990</v>
      </c>
      <c r="T677">
        <v>4307</v>
      </c>
      <c r="U677">
        <v>3477</v>
      </c>
      <c r="V677" s="1" t="s">
        <v>2732</v>
      </c>
      <c r="W677" s="1" t="s">
        <v>2551</v>
      </c>
      <c r="X677" s="5" t="s">
        <v>2747</v>
      </c>
      <c r="Y677" s="5" t="s">
        <v>2559</v>
      </c>
      <c r="Z677" s="5" t="s">
        <v>2734</v>
      </c>
      <c r="AA677" s="5"/>
    </row>
    <row r="678" spans="1:27" ht="12" customHeight="1" x14ac:dyDescent="0.15">
      <c r="A678" s="1" t="s">
        <v>232</v>
      </c>
      <c r="B678" s="1" t="s">
        <v>35</v>
      </c>
      <c r="C678" s="1" t="s">
        <v>250</v>
      </c>
      <c r="D678" s="1" t="s">
        <v>2443</v>
      </c>
      <c r="E678" s="1" t="s">
        <v>10</v>
      </c>
      <c r="F678" s="1" t="s">
        <v>257</v>
      </c>
      <c r="G678" s="1" t="s">
        <v>251</v>
      </c>
      <c r="H678" s="1" t="s">
        <v>237</v>
      </c>
      <c r="I678">
        <v>315159</v>
      </c>
      <c r="J678">
        <v>367028</v>
      </c>
      <c r="K678">
        <v>404868</v>
      </c>
      <c r="L678">
        <v>390285</v>
      </c>
      <c r="M678">
        <v>365902</v>
      </c>
      <c r="N678">
        <v>332550</v>
      </c>
      <c r="O678">
        <v>358010</v>
      </c>
      <c r="P678">
        <v>399893</v>
      </c>
      <c r="Q678">
        <v>389846</v>
      </c>
      <c r="R678">
        <v>373884</v>
      </c>
      <c r="S678">
        <v>493978</v>
      </c>
      <c r="T678">
        <v>531768</v>
      </c>
      <c r="U678">
        <v>433990</v>
      </c>
      <c r="V678" s="1" t="s">
        <v>2732</v>
      </c>
      <c r="W678" s="1" t="s">
        <v>2551</v>
      </c>
      <c r="X678" s="5" t="s">
        <v>2747</v>
      </c>
      <c r="Y678" s="5" t="s">
        <v>2741</v>
      </c>
      <c r="Z678" s="5" t="s">
        <v>237</v>
      </c>
      <c r="AA678" s="5"/>
    </row>
    <row r="679" spans="1:27" ht="12" customHeight="1" x14ac:dyDescent="0.15">
      <c r="A679" s="1" t="s">
        <v>232</v>
      </c>
      <c r="B679" s="1" t="s">
        <v>37</v>
      </c>
      <c r="C679" s="1" t="s">
        <v>9</v>
      </c>
      <c r="D679" s="1" t="s">
        <v>2443</v>
      </c>
      <c r="E679" s="1" t="s">
        <v>10</v>
      </c>
      <c r="F679" s="1" t="s">
        <v>258</v>
      </c>
      <c r="G679" s="1" t="s">
        <v>234</v>
      </c>
      <c r="H679" s="1" t="s">
        <v>235</v>
      </c>
      <c r="I679">
        <v>615</v>
      </c>
      <c r="J679">
        <v>600</v>
      </c>
      <c r="K679">
        <v>554</v>
      </c>
      <c r="L679">
        <v>507</v>
      </c>
      <c r="M679">
        <v>545</v>
      </c>
      <c r="N679">
        <v>657</v>
      </c>
      <c r="O679">
        <v>656</v>
      </c>
      <c r="P679">
        <v>625</v>
      </c>
      <c r="Q679">
        <v>663</v>
      </c>
      <c r="R679">
        <v>639</v>
      </c>
      <c r="S679">
        <v>536</v>
      </c>
      <c r="T679">
        <v>612</v>
      </c>
      <c r="U679">
        <v>725</v>
      </c>
      <c r="V679" s="1" t="s">
        <v>2732</v>
      </c>
      <c r="W679" s="1" t="s">
        <v>2551</v>
      </c>
      <c r="X679" s="5" t="s">
        <v>2748</v>
      </c>
      <c r="Y679" s="5" t="s">
        <v>2553</v>
      </c>
      <c r="Z679" s="5" t="s">
        <v>2734</v>
      </c>
      <c r="AA679" s="5"/>
    </row>
    <row r="680" spans="1:27" ht="12" customHeight="1" x14ac:dyDescent="0.15">
      <c r="A680" s="1" t="s">
        <v>232</v>
      </c>
      <c r="B680" s="1" t="s">
        <v>37</v>
      </c>
      <c r="C680" s="1" t="s">
        <v>15</v>
      </c>
      <c r="D680" s="1" t="s">
        <v>2443</v>
      </c>
      <c r="E680" s="1" t="s">
        <v>10</v>
      </c>
      <c r="F680" s="1" t="s">
        <v>258</v>
      </c>
      <c r="G680" s="1" t="s">
        <v>236</v>
      </c>
      <c r="H680" s="1" t="s">
        <v>237</v>
      </c>
      <c r="I680">
        <v>695071</v>
      </c>
      <c r="J680">
        <v>692545</v>
      </c>
      <c r="K680">
        <v>561120</v>
      </c>
      <c r="L680">
        <v>573233</v>
      </c>
      <c r="M680">
        <v>663575</v>
      </c>
      <c r="N680">
        <v>666130</v>
      </c>
      <c r="O680">
        <v>764082</v>
      </c>
      <c r="P680">
        <v>726313</v>
      </c>
      <c r="Q680">
        <v>765524</v>
      </c>
      <c r="R680">
        <v>769737</v>
      </c>
      <c r="S680">
        <v>658940</v>
      </c>
      <c r="T680">
        <v>731535</v>
      </c>
      <c r="U680">
        <v>855370</v>
      </c>
      <c r="V680" s="1" t="s">
        <v>2732</v>
      </c>
      <c r="W680" s="1" t="s">
        <v>2551</v>
      </c>
      <c r="X680" s="5" t="s">
        <v>2748</v>
      </c>
      <c r="Y680" s="5" t="s">
        <v>2735</v>
      </c>
      <c r="Z680" s="5" t="s">
        <v>237</v>
      </c>
      <c r="AA680" s="5"/>
    </row>
    <row r="681" spans="1:27" ht="12" customHeight="1" x14ac:dyDescent="0.15">
      <c r="A681" s="1" t="s">
        <v>232</v>
      </c>
      <c r="B681" s="1" t="s">
        <v>37</v>
      </c>
      <c r="C681" s="1" t="s">
        <v>17</v>
      </c>
      <c r="D681" s="1" t="s">
        <v>2443</v>
      </c>
      <c r="E681" s="1" t="s">
        <v>10</v>
      </c>
      <c r="F681" s="1" t="s">
        <v>258</v>
      </c>
      <c r="G681" s="1" t="s">
        <v>238</v>
      </c>
      <c r="H681" s="1" t="s">
        <v>239</v>
      </c>
      <c r="I681">
        <v>7319</v>
      </c>
      <c r="J681">
        <v>4440</v>
      </c>
      <c r="K681">
        <v>3717</v>
      </c>
      <c r="L681">
        <v>5497</v>
      </c>
      <c r="M681">
        <v>6876</v>
      </c>
      <c r="N681">
        <v>5070</v>
      </c>
      <c r="O681">
        <v>6214</v>
      </c>
      <c r="P681">
        <v>4849</v>
      </c>
      <c r="Q681">
        <v>4955</v>
      </c>
      <c r="R681">
        <v>6430</v>
      </c>
      <c r="S681">
        <v>4889</v>
      </c>
      <c r="T681">
        <v>5058</v>
      </c>
      <c r="U681">
        <v>6895</v>
      </c>
      <c r="V681" s="1" t="s">
        <v>2732</v>
      </c>
      <c r="W681" s="1" t="s">
        <v>2551</v>
      </c>
      <c r="X681" s="5" t="s">
        <v>2748</v>
      </c>
      <c r="Y681" s="5" t="s">
        <v>2737</v>
      </c>
      <c r="Z681" s="5" t="s">
        <v>2738</v>
      </c>
      <c r="AA681" s="5"/>
    </row>
    <row r="682" spans="1:27" ht="12" customHeight="1" x14ac:dyDescent="0.15">
      <c r="A682" s="1" t="s">
        <v>232</v>
      </c>
      <c r="B682" s="1" t="s">
        <v>37</v>
      </c>
      <c r="C682" s="1" t="s">
        <v>19</v>
      </c>
      <c r="D682" s="1" t="s">
        <v>2443</v>
      </c>
      <c r="E682" s="1" t="s">
        <v>10</v>
      </c>
      <c r="F682" s="1" t="s">
        <v>258</v>
      </c>
      <c r="G682" s="1" t="s">
        <v>240</v>
      </c>
      <c r="H682" s="1" t="s">
        <v>235</v>
      </c>
      <c r="I682">
        <v>0</v>
      </c>
      <c r="J682">
        <v>0</v>
      </c>
      <c r="K682">
        <v>0</v>
      </c>
      <c r="L682">
        <v>0</v>
      </c>
      <c r="M682">
        <v>0</v>
      </c>
      <c r="N682">
        <v>0</v>
      </c>
      <c r="O682">
        <v>0</v>
      </c>
      <c r="P682">
        <v>0</v>
      </c>
      <c r="Q682">
        <v>0</v>
      </c>
      <c r="R682">
        <v>0</v>
      </c>
      <c r="S682">
        <v>0</v>
      </c>
      <c r="T682">
        <v>0</v>
      </c>
      <c r="U682">
        <v>0</v>
      </c>
      <c r="V682" s="1" t="s">
        <v>2732</v>
      </c>
      <c r="W682" s="1" t="s">
        <v>2551</v>
      </c>
      <c r="X682" s="5" t="s">
        <v>2748</v>
      </c>
      <c r="Y682" s="5" t="s">
        <v>2561</v>
      </c>
      <c r="Z682" s="5" t="s">
        <v>2734</v>
      </c>
      <c r="AA682" s="5"/>
    </row>
    <row r="683" spans="1:27" ht="12" customHeight="1" x14ac:dyDescent="0.15">
      <c r="A683" s="1" t="s">
        <v>232</v>
      </c>
      <c r="B683" s="1" t="s">
        <v>37</v>
      </c>
      <c r="C683" s="1" t="s">
        <v>21</v>
      </c>
      <c r="D683" s="1" t="s">
        <v>2443</v>
      </c>
      <c r="E683" s="1" t="s">
        <v>10</v>
      </c>
      <c r="F683" s="1" t="s">
        <v>258</v>
      </c>
      <c r="G683" s="1" t="s">
        <v>241</v>
      </c>
      <c r="H683" s="1" t="s">
        <v>235</v>
      </c>
      <c r="I683">
        <v>309</v>
      </c>
      <c r="J683">
        <v>313</v>
      </c>
      <c r="K683">
        <v>352</v>
      </c>
      <c r="L683">
        <v>302</v>
      </c>
      <c r="M683">
        <v>268</v>
      </c>
      <c r="N683">
        <v>409</v>
      </c>
      <c r="O683">
        <v>338</v>
      </c>
      <c r="P683">
        <v>313</v>
      </c>
      <c r="Q683">
        <v>347</v>
      </c>
      <c r="R683">
        <v>332</v>
      </c>
      <c r="S683">
        <v>245</v>
      </c>
      <c r="T683">
        <v>292</v>
      </c>
      <c r="U683">
        <v>360</v>
      </c>
      <c r="V683" s="1" t="s">
        <v>2732</v>
      </c>
      <c r="W683" s="1" t="s">
        <v>2551</v>
      </c>
      <c r="X683" s="5" t="s">
        <v>2748</v>
      </c>
      <c r="Y683" s="5" t="s">
        <v>2562</v>
      </c>
      <c r="Z683" s="5" t="s">
        <v>2734</v>
      </c>
      <c r="AA683" s="5"/>
    </row>
    <row r="684" spans="1:27" ht="12" customHeight="1" x14ac:dyDescent="0.15">
      <c r="A684" s="1" t="s">
        <v>232</v>
      </c>
      <c r="B684" s="1" t="s">
        <v>37</v>
      </c>
      <c r="C684" s="1" t="s">
        <v>23</v>
      </c>
      <c r="D684" s="1" t="s">
        <v>2443</v>
      </c>
      <c r="E684" s="1" t="s">
        <v>10</v>
      </c>
      <c r="F684" s="1" t="s">
        <v>258</v>
      </c>
      <c r="G684" s="1" t="s">
        <v>242</v>
      </c>
      <c r="H684" s="1" t="s">
        <v>235</v>
      </c>
      <c r="I684">
        <v>363</v>
      </c>
      <c r="J684">
        <v>224</v>
      </c>
      <c r="K684">
        <v>200</v>
      </c>
      <c r="L684">
        <v>255</v>
      </c>
      <c r="M684">
        <v>244</v>
      </c>
      <c r="N684">
        <v>263</v>
      </c>
      <c r="O684">
        <v>266</v>
      </c>
      <c r="P684">
        <v>353</v>
      </c>
      <c r="Q684">
        <v>279</v>
      </c>
      <c r="R684">
        <v>303</v>
      </c>
      <c r="S684">
        <v>297</v>
      </c>
      <c r="T684">
        <v>308</v>
      </c>
      <c r="U684">
        <v>448</v>
      </c>
      <c r="V684" s="1" t="s">
        <v>2732</v>
      </c>
      <c r="W684" s="1" t="s">
        <v>2551</v>
      </c>
      <c r="X684" s="5" t="s">
        <v>2748</v>
      </c>
      <c r="Y684" s="5" t="s">
        <v>2557</v>
      </c>
      <c r="Z684" s="5" t="s">
        <v>2734</v>
      </c>
      <c r="AA684" s="5"/>
    </row>
    <row r="685" spans="1:27" ht="12" customHeight="1" x14ac:dyDescent="0.15">
      <c r="A685" s="1" t="s">
        <v>232</v>
      </c>
      <c r="B685" s="1" t="s">
        <v>37</v>
      </c>
      <c r="C685" s="1" t="s">
        <v>77</v>
      </c>
      <c r="D685" s="1" t="s">
        <v>2443</v>
      </c>
      <c r="E685" s="1" t="s">
        <v>10</v>
      </c>
      <c r="F685" s="1" t="s">
        <v>258</v>
      </c>
      <c r="G685" s="1" t="s">
        <v>243</v>
      </c>
      <c r="H685" s="1" t="s">
        <v>237</v>
      </c>
      <c r="I685">
        <v>515490</v>
      </c>
      <c r="J685">
        <v>286948</v>
      </c>
      <c r="K685">
        <v>299740</v>
      </c>
      <c r="L685">
        <v>383960</v>
      </c>
      <c r="M685">
        <v>366630</v>
      </c>
      <c r="N685">
        <v>394083</v>
      </c>
      <c r="O685">
        <v>356121</v>
      </c>
      <c r="P685">
        <v>490293</v>
      </c>
      <c r="Q685">
        <v>390938</v>
      </c>
      <c r="R685">
        <v>445950</v>
      </c>
      <c r="S685">
        <v>434182</v>
      </c>
      <c r="T685">
        <v>441922</v>
      </c>
      <c r="U685">
        <v>652304</v>
      </c>
      <c r="V685" s="1" t="s">
        <v>2732</v>
      </c>
      <c r="W685" s="1" t="s">
        <v>2551</v>
      </c>
      <c r="X685" s="5" t="s">
        <v>2748</v>
      </c>
      <c r="Y685" s="5" t="s">
        <v>2739</v>
      </c>
      <c r="Z685" s="5" t="s">
        <v>237</v>
      </c>
      <c r="AA685" s="5"/>
    </row>
    <row r="686" spans="1:27" ht="12" customHeight="1" x14ac:dyDescent="0.15">
      <c r="A686" s="1" t="s">
        <v>232</v>
      </c>
      <c r="B686" s="1" t="s">
        <v>37</v>
      </c>
      <c r="C686" s="1" t="s">
        <v>244</v>
      </c>
      <c r="D686" s="1" t="s">
        <v>2443</v>
      </c>
      <c r="E686" s="1" t="s">
        <v>10</v>
      </c>
      <c r="F686" s="1" t="s">
        <v>258</v>
      </c>
      <c r="G686" s="1" t="s">
        <v>245</v>
      </c>
      <c r="H686" s="1" t="s">
        <v>239</v>
      </c>
      <c r="I686">
        <v>7057</v>
      </c>
      <c r="J686">
        <v>2233</v>
      </c>
      <c r="K686">
        <v>2376</v>
      </c>
      <c r="L686">
        <v>5043</v>
      </c>
      <c r="M686">
        <v>5197</v>
      </c>
      <c r="N686">
        <v>3618</v>
      </c>
      <c r="O686">
        <v>3887</v>
      </c>
      <c r="P686">
        <v>3912</v>
      </c>
      <c r="Q686">
        <v>3443</v>
      </c>
      <c r="R686">
        <v>5037</v>
      </c>
      <c r="S686">
        <v>3660</v>
      </c>
      <c r="T686">
        <v>3777</v>
      </c>
      <c r="U686">
        <v>6888</v>
      </c>
      <c r="V686" s="1" t="s">
        <v>2732</v>
      </c>
      <c r="W686" s="1" t="s">
        <v>2551</v>
      </c>
      <c r="X686" s="5" t="s">
        <v>2748</v>
      </c>
      <c r="Y686" s="5" t="s">
        <v>2740</v>
      </c>
      <c r="Z686" s="5" t="s">
        <v>2738</v>
      </c>
      <c r="AA686" s="5"/>
    </row>
    <row r="687" spans="1:27" ht="12" customHeight="1" x14ac:dyDescent="0.15">
      <c r="A687" s="1" t="s">
        <v>232</v>
      </c>
      <c r="B687" s="1" t="s">
        <v>37</v>
      </c>
      <c r="C687" s="1" t="s">
        <v>246</v>
      </c>
      <c r="D687" s="1" t="s">
        <v>2443</v>
      </c>
      <c r="E687" s="1" t="s">
        <v>10</v>
      </c>
      <c r="F687" s="1" t="s">
        <v>258</v>
      </c>
      <c r="G687" s="1" t="s">
        <v>247</v>
      </c>
      <c r="H687" s="1" t="s">
        <v>235</v>
      </c>
      <c r="I687">
        <v>0</v>
      </c>
      <c r="J687">
        <v>0</v>
      </c>
      <c r="K687">
        <v>0</v>
      </c>
      <c r="L687">
        <v>0</v>
      </c>
      <c r="M687">
        <v>0</v>
      </c>
      <c r="N687">
        <v>0</v>
      </c>
      <c r="O687">
        <v>0</v>
      </c>
      <c r="P687">
        <v>0</v>
      </c>
      <c r="Q687">
        <v>0</v>
      </c>
      <c r="R687">
        <v>0</v>
      </c>
      <c r="S687">
        <v>0</v>
      </c>
      <c r="T687">
        <v>0</v>
      </c>
      <c r="U687">
        <v>0</v>
      </c>
      <c r="V687" s="1" t="s">
        <v>2732</v>
      </c>
      <c r="W687" s="1" t="s">
        <v>2551</v>
      </c>
      <c r="X687" s="5" t="s">
        <v>2748</v>
      </c>
      <c r="Y687" s="5" t="s">
        <v>2558</v>
      </c>
      <c r="Z687" s="5" t="s">
        <v>2734</v>
      </c>
      <c r="AA687" s="5"/>
    </row>
    <row r="688" spans="1:27" ht="12" customHeight="1" x14ac:dyDescent="0.15">
      <c r="A688" s="1" t="s">
        <v>232</v>
      </c>
      <c r="B688" s="1" t="s">
        <v>37</v>
      </c>
      <c r="C688" s="1" t="s">
        <v>248</v>
      </c>
      <c r="D688" s="1" t="s">
        <v>2443</v>
      </c>
      <c r="E688" s="1" t="s">
        <v>10</v>
      </c>
      <c r="F688" s="1" t="s">
        <v>258</v>
      </c>
      <c r="G688" s="1" t="s">
        <v>249</v>
      </c>
      <c r="H688" s="1" t="s">
        <v>235</v>
      </c>
      <c r="I688">
        <v>115</v>
      </c>
      <c r="J688">
        <v>178</v>
      </c>
      <c r="K688">
        <v>180</v>
      </c>
      <c r="L688">
        <v>130</v>
      </c>
      <c r="M688">
        <v>163</v>
      </c>
      <c r="N688">
        <v>148</v>
      </c>
      <c r="O688">
        <v>200</v>
      </c>
      <c r="P688">
        <v>159</v>
      </c>
      <c r="Q688">
        <v>196</v>
      </c>
      <c r="R688">
        <v>200</v>
      </c>
      <c r="S688">
        <v>194</v>
      </c>
      <c r="T688">
        <v>206</v>
      </c>
      <c r="U688">
        <v>123</v>
      </c>
      <c r="V688" s="1" t="s">
        <v>2732</v>
      </c>
      <c r="W688" s="1" t="s">
        <v>2551</v>
      </c>
      <c r="X688" s="5" t="s">
        <v>2748</v>
      </c>
      <c r="Y688" s="5" t="s">
        <v>2559</v>
      </c>
      <c r="Z688" s="5" t="s">
        <v>2734</v>
      </c>
      <c r="AA688" s="5"/>
    </row>
    <row r="689" spans="1:27" ht="12" customHeight="1" x14ac:dyDescent="0.15">
      <c r="A689" s="1" t="s">
        <v>232</v>
      </c>
      <c r="B689" s="1" t="s">
        <v>37</v>
      </c>
      <c r="C689" s="1" t="s">
        <v>250</v>
      </c>
      <c r="D689" s="1" t="s">
        <v>2443</v>
      </c>
      <c r="E689" s="1" t="s">
        <v>10</v>
      </c>
      <c r="F689" s="1" t="s">
        <v>258</v>
      </c>
      <c r="G689" s="1" t="s">
        <v>251</v>
      </c>
      <c r="H689" s="1" t="s">
        <v>237</v>
      </c>
      <c r="I689">
        <v>195885</v>
      </c>
      <c r="J689">
        <v>310711</v>
      </c>
      <c r="K689">
        <v>311201</v>
      </c>
      <c r="L689">
        <v>226227</v>
      </c>
      <c r="M689">
        <v>272989</v>
      </c>
      <c r="N689">
        <v>245918</v>
      </c>
      <c r="O689">
        <v>343120</v>
      </c>
      <c r="P689">
        <v>288384</v>
      </c>
      <c r="Q689">
        <v>344257</v>
      </c>
      <c r="R689">
        <v>356207</v>
      </c>
      <c r="S689">
        <v>349243</v>
      </c>
      <c r="T689">
        <v>355885</v>
      </c>
      <c r="U689">
        <v>225514</v>
      </c>
      <c r="V689" s="1" t="s">
        <v>2732</v>
      </c>
      <c r="W689" s="1" t="s">
        <v>2551</v>
      </c>
      <c r="X689" s="5" t="s">
        <v>2748</v>
      </c>
      <c r="Y689" s="5" t="s">
        <v>2741</v>
      </c>
      <c r="Z689" s="5" t="s">
        <v>237</v>
      </c>
      <c r="AA689" s="5"/>
    </row>
    <row r="690" spans="1:27" ht="12" customHeight="1" x14ac:dyDescent="0.15">
      <c r="A690" s="1" t="s">
        <v>232</v>
      </c>
      <c r="B690" s="1" t="s">
        <v>39</v>
      </c>
      <c r="C690" s="1" t="s">
        <v>9</v>
      </c>
      <c r="D690" s="1" t="s">
        <v>2443</v>
      </c>
      <c r="E690" s="1" t="s">
        <v>10</v>
      </c>
      <c r="F690" s="1" t="s">
        <v>259</v>
      </c>
      <c r="G690" s="1" t="s">
        <v>234</v>
      </c>
      <c r="H690" s="1" t="s">
        <v>235</v>
      </c>
      <c r="I690">
        <v>1030</v>
      </c>
      <c r="J690">
        <v>1071</v>
      </c>
      <c r="K690">
        <v>991</v>
      </c>
      <c r="L690">
        <v>1129</v>
      </c>
      <c r="M690">
        <v>1068</v>
      </c>
      <c r="N690">
        <v>1030</v>
      </c>
      <c r="O690">
        <v>1124</v>
      </c>
      <c r="P690">
        <v>1104</v>
      </c>
      <c r="Q690">
        <v>1154</v>
      </c>
      <c r="R690">
        <v>954</v>
      </c>
      <c r="S690">
        <v>1015</v>
      </c>
      <c r="T690">
        <v>1064</v>
      </c>
      <c r="U690">
        <v>1255</v>
      </c>
      <c r="V690" s="1" t="s">
        <v>2732</v>
      </c>
      <c r="W690" s="1" t="s">
        <v>2551</v>
      </c>
      <c r="X690" s="5" t="s">
        <v>2749</v>
      </c>
      <c r="Y690" s="5" t="s">
        <v>2553</v>
      </c>
      <c r="Z690" s="5" t="s">
        <v>2734</v>
      </c>
      <c r="AA690" s="5"/>
    </row>
    <row r="691" spans="1:27" ht="12" customHeight="1" x14ac:dyDescent="0.15">
      <c r="A691" s="1" t="s">
        <v>232</v>
      </c>
      <c r="B691" s="1" t="s">
        <v>39</v>
      </c>
      <c r="C691" s="1" t="s">
        <v>15</v>
      </c>
      <c r="D691" s="1" t="s">
        <v>2443</v>
      </c>
      <c r="E691" s="1" t="s">
        <v>10</v>
      </c>
      <c r="F691" s="1" t="s">
        <v>259</v>
      </c>
      <c r="G691" s="1" t="s">
        <v>236</v>
      </c>
      <c r="H691" s="1" t="s">
        <v>237</v>
      </c>
      <c r="I691">
        <v>1167836</v>
      </c>
      <c r="J691">
        <v>1050134</v>
      </c>
      <c r="K691">
        <v>942746</v>
      </c>
      <c r="L691">
        <v>1116832</v>
      </c>
      <c r="M691">
        <v>1046400</v>
      </c>
      <c r="N691">
        <v>1095597</v>
      </c>
      <c r="O691">
        <v>1022035</v>
      </c>
      <c r="P691">
        <v>1033714</v>
      </c>
      <c r="Q691">
        <v>1142698</v>
      </c>
      <c r="R691">
        <v>958337</v>
      </c>
      <c r="S691">
        <v>1062053</v>
      </c>
      <c r="T691">
        <v>1018662</v>
      </c>
      <c r="U691">
        <v>1220762</v>
      </c>
      <c r="V691" s="1" t="s">
        <v>2732</v>
      </c>
      <c r="W691" s="1" t="s">
        <v>2551</v>
      </c>
      <c r="X691" s="5" t="s">
        <v>2749</v>
      </c>
      <c r="Y691" s="5" t="s">
        <v>2735</v>
      </c>
      <c r="Z691" s="5" t="s">
        <v>237</v>
      </c>
      <c r="AA691" s="5"/>
    </row>
    <row r="692" spans="1:27" ht="12" customHeight="1" x14ac:dyDescent="0.15">
      <c r="A692" s="1" t="s">
        <v>232</v>
      </c>
      <c r="B692" s="1" t="s">
        <v>39</v>
      </c>
      <c r="C692" s="1" t="s">
        <v>17</v>
      </c>
      <c r="D692" s="1" t="s">
        <v>2443</v>
      </c>
      <c r="E692" s="1" t="s">
        <v>10</v>
      </c>
      <c r="F692" s="1" t="s">
        <v>259</v>
      </c>
      <c r="G692" s="1" t="s">
        <v>238</v>
      </c>
      <c r="H692" s="1" t="s">
        <v>239</v>
      </c>
      <c r="I692">
        <v>22343</v>
      </c>
      <c r="J692">
        <v>21053</v>
      </c>
      <c r="K692">
        <v>18471</v>
      </c>
      <c r="L692">
        <v>22487</v>
      </c>
      <c r="M692">
        <v>21951</v>
      </c>
      <c r="N692">
        <v>21037</v>
      </c>
      <c r="O692">
        <v>19041</v>
      </c>
      <c r="P692">
        <v>21523</v>
      </c>
      <c r="Q692">
        <v>22516</v>
      </c>
      <c r="R692">
        <v>19809</v>
      </c>
      <c r="S692">
        <v>21084</v>
      </c>
      <c r="T692">
        <v>20851</v>
      </c>
      <c r="U692">
        <v>26586</v>
      </c>
      <c r="V692" s="1" t="s">
        <v>2732</v>
      </c>
      <c r="W692" s="1" t="s">
        <v>2551</v>
      </c>
      <c r="X692" s="5" t="s">
        <v>2749</v>
      </c>
      <c r="Y692" s="5" t="s">
        <v>2737</v>
      </c>
      <c r="Z692" s="5" t="s">
        <v>2738</v>
      </c>
      <c r="AA692" s="5"/>
    </row>
    <row r="693" spans="1:27" ht="12" customHeight="1" x14ac:dyDescent="0.15">
      <c r="A693" s="1" t="s">
        <v>232</v>
      </c>
      <c r="B693" s="1" t="s">
        <v>41</v>
      </c>
      <c r="C693" s="1" t="s">
        <v>9</v>
      </c>
      <c r="D693" s="1" t="s">
        <v>2443</v>
      </c>
      <c r="E693" s="1" t="s">
        <v>10</v>
      </c>
      <c r="F693" s="1" t="s">
        <v>260</v>
      </c>
      <c r="G693" s="1" t="s">
        <v>234</v>
      </c>
      <c r="H693" s="1" t="s">
        <v>235</v>
      </c>
      <c r="I693">
        <v>495</v>
      </c>
      <c r="J693">
        <v>455</v>
      </c>
      <c r="K693">
        <v>244</v>
      </c>
      <c r="L693">
        <v>568</v>
      </c>
      <c r="M693">
        <v>385</v>
      </c>
      <c r="N693">
        <v>473</v>
      </c>
      <c r="O693">
        <v>450</v>
      </c>
      <c r="P693">
        <v>445</v>
      </c>
      <c r="Q693">
        <v>373</v>
      </c>
      <c r="R693">
        <v>346</v>
      </c>
      <c r="S693">
        <v>409</v>
      </c>
      <c r="T693">
        <v>458</v>
      </c>
      <c r="U693">
        <v>500</v>
      </c>
      <c r="V693" s="1" t="s">
        <v>2732</v>
      </c>
      <c r="W693" s="1" t="s">
        <v>2551</v>
      </c>
      <c r="X693" s="5" t="s">
        <v>2750</v>
      </c>
      <c r="Y693" s="5" t="s">
        <v>2553</v>
      </c>
      <c r="Z693" s="5" t="s">
        <v>2734</v>
      </c>
      <c r="AA693" s="5"/>
    </row>
    <row r="694" spans="1:27" ht="12" customHeight="1" x14ac:dyDescent="0.15">
      <c r="A694" s="1" t="s">
        <v>232</v>
      </c>
      <c r="B694" s="1" t="s">
        <v>41</v>
      </c>
      <c r="C694" s="1" t="s">
        <v>15</v>
      </c>
      <c r="D694" s="1" t="s">
        <v>2443</v>
      </c>
      <c r="E694" s="1" t="s">
        <v>10</v>
      </c>
      <c r="F694" s="1" t="s">
        <v>260</v>
      </c>
      <c r="G694" s="1" t="s">
        <v>236</v>
      </c>
      <c r="H694" s="1" t="s">
        <v>261</v>
      </c>
      <c r="I694">
        <v>272</v>
      </c>
      <c r="J694">
        <v>236</v>
      </c>
      <c r="K694">
        <v>123</v>
      </c>
      <c r="L694">
        <v>292</v>
      </c>
      <c r="M694">
        <v>215</v>
      </c>
      <c r="N694">
        <v>257</v>
      </c>
      <c r="O694">
        <v>242</v>
      </c>
      <c r="P694">
        <v>255</v>
      </c>
      <c r="Q694">
        <v>195</v>
      </c>
      <c r="R694">
        <v>180</v>
      </c>
      <c r="S694">
        <v>207</v>
      </c>
      <c r="T694">
        <v>226</v>
      </c>
      <c r="U694">
        <v>256</v>
      </c>
      <c r="V694" s="1" t="s">
        <v>2732</v>
      </c>
      <c r="W694" s="1" t="s">
        <v>2551</v>
      </c>
      <c r="X694" s="5" t="s">
        <v>2750</v>
      </c>
      <c r="Y694" s="5" t="s">
        <v>2735</v>
      </c>
      <c r="Z694" s="5" t="s">
        <v>2751</v>
      </c>
      <c r="AA694" s="5"/>
    </row>
    <row r="695" spans="1:27" ht="12" customHeight="1" x14ac:dyDescent="0.15">
      <c r="A695" s="1" t="s">
        <v>232</v>
      </c>
      <c r="B695" s="1" t="s">
        <v>41</v>
      </c>
      <c r="C695" s="1" t="s">
        <v>17</v>
      </c>
      <c r="D695" s="1" t="s">
        <v>2443</v>
      </c>
      <c r="E695" s="1" t="s">
        <v>10</v>
      </c>
      <c r="F695" s="1" t="s">
        <v>260</v>
      </c>
      <c r="G695" s="1" t="s">
        <v>238</v>
      </c>
      <c r="H695" s="1" t="s">
        <v>239</v>
      </c>
      <c r="I695">
        <v>488</v>
      </c>
      <c r="J695">
        <v>491</v>
      </c>
      <c r="K695">
        <v>284</v>
      </c>
      <c r="L695">
        <v>554</v>
      </c>
      <c r="M695">
        <v>437</v>
      </c>
      <c r="N695">
        <v>515</v>
      </c>
      <c r="O695">
        <v>494</v>
      </c>
      <c r="P695">
        <v>526</v>
      </c>
      <c r="Q695">
        <v>411</v>
      </c>
      <c r="R695">
        <v>403</v>
      </c>
      <c r="S695">
        <v>420</v>
      </c>
      <c r="T695">
        <v>479</v>
      </c>
      <c r="U695">
        <v>542</v>
      </c>
      <c r="V695" s="1" t="s">
        <v>2732</v>
      </c>
      <c r="W695" s="1" t="s">
        <v>2551</v>
      </c>
      <c r="X695" s="5" t="s">
        <v>2750</v>
      </c>
      <c r="Y695" s="5" t="s">
        <v>2737</v>
      </c>
      <c r="Z695" s="5" t="s">
        <v>2738</v>
      </c>
      <c r="AA695" s="5"/>
    </row>
    <row r="696" spans="1:27" ht="12" customHeight="1" x14ac:dyDescent="0.15">
      <c r="A696" s="1" t="s">
        <v>232</v>
      </c>
      <c r="B696" s="1" t="s">
        <v>43</v>
      </c>
      <c r="C696" s="1" t="s">
        <v>9</v>
      </c>
      <c r="D696" s="1" t="s">
        <v>2443</v>
      </c>
      <c r="E696" s="1" t="s">
        <v>10</v>
      </c>
      <c r="F696" s="1" t="s">
        <v>262</v>
      </c>
      <c r="G696" s="1" t="s">
        <v>234</v>
      </c>
      <c r="H696" s="1" t="s">
        <v>235</v>
      </c>
      <c r="I696">
        <v>129</v>
      </c>
      <c r="J696">
        <v>141</v>
      </c>
      <c r="K696">
        <v>114</v>
      </c>
      <c r="L696">
        <v>156</v>
      </c>
      <c r="M696">
        <v>182</v>
      </c>
      <c r="N696">
        <v>185</v>
      </c>
      <c r="O696">
        <v>217</v>
      </c>
      <c r="P696">
        <v>215</v>
      </c>
      <c r="Q696">
        <v>249</v>
      </c>
      <c r="R696">
        <v>181</v>
      </c>
      <c r="S696">
        <v>123</v>
      </c>
      <c r="T696">
        <v>119</v>
      </c>
      <c r="U696">
        <v>147</v>
      </c>
      <c r="V696" s="1" t="s">
        <v>2732</v>
      </c>
      <c r="W696" s="1" t="s">
        <v>2551</v>
      </c>
      <c r="X696" s="5" t="s">
        <v>2752</v>
      </c>
      <c r="Y696" s="5" t="s">
        <v>2553</v>
      </c>
      <c r="Z696" s="5" t="s">
        <v>2734</v>
      </c>
      <c r="AA696" s="5"/>
    </row>
    <row r="697" spans="1:27" ht="12" customHeight="1" x14ac:dyDescent="0.15">
      <c r="A697" s="1" t="s">
        <v>232</v>
      </c>
      <c r="B697" s="1" t="s">
        <v>43</v>
      </c>
      <c r="C697" s="1" t="s">
        <v>15</v>
      </c>
      <c r="D697" s="1" t="s">
        <v>2443</v>
      </c>
      <c r="E697" s="1" t="s">
        <v>10</v>
      </c>
      <c r="F697" s="1" t="s">
        <v>262</v>
      </c>
      <c r="G697" s="1" t="s">
        <v>236</v>
      </c>
      <c r="H697" s="1" t="s">
        <v>261</v>
      </c>
      <c r="I697">
        <v>345</v>
      </c>
      <c r="J697">
        <v>349</v>
      </c>
      <c r="K697">
        <v>373</v>
      </c>
      <c r="L697">
        <v>414</v>
      </c>
      <c r="M697">
        <v>436</v>
      </c>
      <c r="N697">
        <v>593</v>
      </c>
      <c r="O697">
        <v>730</v>
      </c>
      <c r="P697">
        <v>541</v>
      </c>
      <c r="Q697">
        <v>645</v>
      </c>
      <c r="R697">
        <v>475</v>
      </c>
      <c r="S697">
        <v>301</v>
      </c>
      <c r="T697">
        <v>279</v>
      </c>
      <c r="U697">
        <v>410</v>
      </c>
      <c r="V697" s="1" t="s">
        <v>2732</v>
      </c>
      <c r="W697" s="1" t="s">
        <v>2551</v>
      </c>
      <c r="X697" s="5" t="s">
        <v>2752</v>
      </c>
      <c r="Y697" s="5" t="s">
        <v>2735</v>
      </c>
      <c r="Z697" s="5" t="s">
        <v>2751</v>
      </c>
      <c r="AA697" s="5"/>
    </row>
    <row r="698" spans="1:27" ht="12" customHeight="1" x14ac:dyDescent="0.15">
      <c r="A698" s="1" t="s">
        <v>232</v>
      </c>
      <c r="B698" s="1" t="s">
        <v>43</v>
      </c>
      <c r="C698" s="1" t="s">
        <v>17</v>
      </c>
      <c r="D698" s="1" t="s">
        <v>2443</v>
      </c>
      <c r="E698" s="1" t="s">
        <v>10</v>
      </c>
      <c r="F698" s="1" t="s">
        <v>262</v>
      </c>
      <c r="G698" s="1" t="s">
        <v>238</v>
      </c>
      <c r="H698" s="1" t="s">
        <v>239</v>
      </c>
      <c r="I698">
        <v>1078</v>
      </c>
      <c r="J698">
        <v>615</v>
      </c>
      <c r="K698">
        <v>1350</v>
      </c>
      <c r="L698">
        <v>886</v>
      </c>
      <c r="M698">
        <v>797</v>
      </c>
      <c r="N698">
        <v>1422</v>
      </c>
      <c r="O698">
        <v>1031</v>
      </c>
      <c r="P698">
        <v>960</v>
      </c>
      <c r="Q698">
        <v>1130</v>
      </c>
      <c r="R698">
        <v>1149</v>
      </c>
      <c r="S698">
        <v>524</v>
      </c>
      <c r="T698">
        <v>400</v>
      </c>
      <c r="U698">
        <v>1153</v>
      </c>
      <c r="V698" s="1" t="s">
        <v>2732</v>
      </c>
      <c r="W698" s="1" t="s">
        <v>2551</v>
      </c>
      <c r="X698" s="5" t="s">
        <v>2752</v>
      </c>
      <c r="Y698" s="5" t="s">
        <v>2737</v>
      </c>
      <c r="Z698" s="5" t="s">
        <v>2738</v>
      </c>
      <c r="AA698" s="5"/>
    </row>
    <row r="699" spans="1:27" ht="12" customHeight="1" x14ac:dyDescent="0.15">
      <c r="A699" s="1" t="s">
        <v>232</v>
      </c>
      <c r="B699" s="1" t="s">
        <v>45</v>
      </c>
      <c r="C699" s="1" t="s">
        <v>9</v>
      </c>
      <c r="D699" s="1" t="s">
        <v>2443</v>
      </c>
      <c r="E699" s="1" t="s">
        <v>10</v>
      </c>
      <c r="F699" s="1" t="s">
        <v>263</v>
      </c>
      <c r="G699" s="1" t="s">
        <v>234</v>
      </c>
      <c r="H699" s="1" t="s">
        <v>235</v>
      </c>
      <c r="I699">
        <v>0</v>
      </c>
      <c r="J699">
        <v>1</v>
      </c>
      <c r="K699">
        <v>0</v>
      </c>
      <c r="L699">
        <v>0</v>
      </c>
      <c r="M699">
        <v>0</v>
      </c>
      <c r="N699">
        <v>1</v>
      </c>
      <c r="O699">
        <v>0</v>
      </c>
      <c r="P699">
        <v>0</v>
      </c>
      <c r="Q699">
        <v>1</v>
      </c>
      <c r="R699">
        <v>0</v>
      </c>
      <c r="S699">
        <v>0</v>
      </c>
      <c r="T699">
        <v>0</v>
      </c>
      <c r="U699">
        <v>0</v>
      </c>
      <c r="V699" s="1" t="s">
        <v>2732</v>
      </c>
      <c r="W699" s="1" t="s">
        <v>2551</v>
      </c>
      <c r="X699" s="5" t="s">
        <v>2753</v>
      </c>
      <c r="Y699" s="5" t="s">
        <v>2553</v>
      </c>
      <c r="Z699" s="5" t="s">
        <v>2734</v>
      </c>
      <c r="AA699" s="5"/>
    </row>
    <row r="700" spans="1:27" ht="12" customHeight="1" x14ac:dyDescent="0.15">
      <c r="A700" s="1" t="s">
        <v>232</v>
      </c>
      <c r="B700" s="1" t="s">
        <v>45</v>
      </c>
      <c r="C700" s="1" t="s">
        <v>15</v>
      </c>
      <c r="D700" s="1" t="s">
        <v>2443</v>
      </c>
      <c r="E700" s="1" t="s">
        <v>10</v>
      </c>
      <c r="F700" s="1" t="s">
        <v>263</v>
      </c>
      <c r="G700" s="1" t="s">
        <v>236</v>
      </c>
      <c r="H700" s="1" t="s">
        <v>261</v>
      </c>
      <c r="I700">
        <v>0</v>
      </c>
      <c r="J700">
        <v>290</v>
      </c>
      <c r="K700">
        <v>0</v>
      </c>
      <c r="L700">
        <v>0</v>
      </c>
      <c r="M700">
        <v>0</v>
      </c>
      <c r="N700">
        <v>50</v>
      </c>
      <c r="O700">
        <v>0</v>
      </c>
      <c r="P700">
        <v>0</v>
      </c>
      <c r="Q700">
        <v>200</v>
      </c>
      <c r="R700">
        <v>0</v>
      </c>
      <c r="S700">
        <v>0</v>
      </c>
      <c r="T700">
        <v>0</v>
      </c>
      <c r="U700">
        <v>0</v>
      </c>
      <c r="V700" s="1" t="s">
        <v>2732</v>
      </c>
      <c r="W700" s="1" t="s">
        <v>2551</v>
      </c>
      <c r="X700" s="5" t="s">
        <v>2753</v>
      </c>
      <c r="Y700" s="5" t="s">
        <v>2735</v>
      </c>
      <c r="Z700" s="5" t="s">
        <v>2751</v>
      </c>
      <c r="AA700" s="5"/>
    </row>
    <row r="701" spans="1:27" ht="12" customHeight="1" x14ac:dyDescent="0.15">
      <c r="A701" s="1" t="s">
        <v>232</v>
      </c>
      <c r="B701" s="1" t="s">
        <v>45</v>
      </c>
      <c r="C701" s="1" t="s">
        <v>17</v>
      </c>
      <c r="D701" s="1" t="s">
        <v>2443</v>
      </c>
      <c r="E701" s="1" t="s">
        <v>10</v>
      </c>
      <c r="F701" s="1" t="s">
        <v>263</v>
      </c>
      <c r="G701" s="1" t="s">
        <v>238</v>
      </c>
      <c r="H701" s="1" t="s">
        <v>239</v>
      </c>
      <c r="I701">
        <v>0</v>
      </c>
      <c r="J701">
        <v>972</v>
      </c>
      <c r="K701">
        <v>0</v>
      </c>
      <c r="L701">
        <v>0</v>
      </c>
      <c r="M701">
        <v>0</v>
      </c>
      <c r="N701">
        <v>546</v>
      </c>
      <c r="O701">
        <v>0</v>
      </c>
      <c r="P701">
        <v>0</v>
      </c>
      <c r="Q701">
        <v>833</v>
      </c>
      <c r="R701">
        <v>0</v>
      </c>
      <c r="S701">
        <v>0</v>
      </c>
      <c r="T701">
        <v>0</v>
      </c>
      <c r="U701">
        <v>0</v>
      </c>
      <c r="V701" s="1" t="s">
        <v>2732</v>
      </c>
      <c r="W701" s="1" t="s">
        <v>2551</v>
      </c>
      <c r="X701" s="5" t="s">
        <v>2753</v>
      </c>
      <c r="Y701" s="5" t="s">
        <v>2737</v>
      </c>
      <c r="Z701" s="5" t="s">
        <v>2738</v>
      </c>
      <c r="AA701" s="5"/>
    </row>
    <row r="702" spans="1:27" ht="12" customHeight="1" x14ac:dyDescent="0.15">
      <c r="A702" s="1" t="s">
        <v>232</v>
      </c>
      <c r="B702" s="1" t="s">
        <v>47</v>
      </c>
      <c r="C702" s="1" t="s">
        <v>9</v>
      </c>
      <c r="D702" s="1" t="s">
        <v>2443</v>
      </c>
      <c r="E702" s="1" t="s">
        <v>10</v>
      </c>
      <c r="F702" s="1" t="s">
        <v>264</v>
      </c>
      <c r="G702" s="1" t="s">
        <v>234</v>
      </c>
      <c r="H702" s="1" t="s">
        <v>235</v>
      </c>
      <c r="I702">
        <v>0</v>
      </c>
      <c r="J702">
        <v>0</v>
      </c>
      <c r="K702">
        <v>1</v>
      </c>
      <c r="L702">
        <v>0</v>
      </c>
      <c r="M702">
        <v>1</v>
      </c>
      <c r="N702">
        <v>0</v>
      </c>
      <c r="O702">
        <v>0</v>
      </c>
      <c r="P702">
        <v>0</v>
      </c>
      <c r="Q702">
        <v>0</v>
      </c>
      <c r="R702">
        <v>0</v>
      </c>
      <c r="S702">
        <v>0</v>
      </c>
      <c r="T702">
        <v>0</v>
      </c>
      <c r="U702">
        <v>1</v>
      </c>
      <c r="V702" s="1" t="s">
        <v>2732</v>
      </c>
      <c r="W702" s="1" t="s">
        <v>2551</v>
      </c>
      <c r="X702" s="5" t="s">
        <v>2754</v>
      </c>
      <c r="Y702" s="5" t="s">
        <v>2553</v>
      </c>
      <c r="Z702" s="5" t="s">
        <v>2734</v>
      </c>
      <c r="AA702" s="5"/>
    </row>
    <row r="703" spans="1:27" ht="12" customHeight="1" x14ac:dyDescent="0.15">
      <c r="A703" s="1" t="s">
        <v>232</v>
      </c>
      <c r="B703" s="1" t="s">
        <v>47</v>
      </c>
      <c r="C703" s="1" t="s">
        <v>15</v>
      </c>
      <c r="D703" s="1" t="s">
        <v>2443</v>
      </c>
      <c r="E703" s="1" t="s">
        <v>10</v>
      </c>
      <c r="F703" s="1" t="s">
        <v>264</v>
      </c>
      <c r="G703" s="1" t="s">
        <v>236</v>
      </c>
      <c r="H703" s="1" t="s">
        <v>261</v>
      </c>
      <c r="I703">
        <v>0</v>
      </c>
      <c r="J703">
        <v>0</v>
      </c>
      <c r="K703">
        <v>2224</v>
      </c>
      <c r="L703">
        <v>0</v>
      </c>
      <c r="M703">
        <v>1816</v>
      </c>
      <c r="N703">
        <v>0</v>
      </c>
      <c r="O703">
        <v>0</v>
      </c>
      <c r="P703">
        <v>0</v>
      </c>
      <c r="Q703">
        <v>0</v>
      </c>
      <c r="R703">
        <v>0</v>
      </c>
      <c r="S703">
        <v>0</v>
      </c>
      <c r="T703">
        <v>0</v>
      </c>
      <c r="U703">
        <v>2047</v>
      </c>
      <c r="V703" s="1" t="s">
        <v>2732</v>
      </c>
      <c r="W703" s="1" t="s">
        <v>2551</v>
      </c>
      <c r="X703" s="5" t="s">
        <v>2754</v>
      </c>
      <c r="Y703" s="5" t="s">
        <v>2735</v>
      </c>
      <c r="Z703" s="5" t="s">
        <v>2751</v>
      </c>
      <c r="AA703" s="5"/>
    </row>
    <row r="704" spans="1:27" ht="12" customHeight="1" x14ac:dyDescent="0.15">
      <c r="A704" s="1" t="s">
        <v>232</v>
      </c>
      <c r="B704" s="1" t="s">
        <v>47</v>
      </c>
      <c r="C704" s="1" t="s">
        <v>17</v>
      </c>
      <c r="D704" s="1" t="s">
        <v>2443</v>
      </c>
      <c r="E704" s="1" t="s">
        <v>10</v>
      </c>
      <c r="F704" s="1" t="s">
        <v>264</v>
      </c>
      <c r="G704" s="1" t="s">
        <v>238</v>
      </c>
      <c r="H704" s="1" t="s">
        <v>239</v>
      </c>
      <c r="I704">
        <v>0</v>
      </c>
      <c r="J704">
        <v>0</v>
      </c>
      <c r="K704">
        <v>48825</v>
      </c>
      <c r="L704">
        <v>0</v>
      </c>
      <c r="M704">
        <v>67868</v>
      </c>
      <c r="N704">
        <v>0</v>
      </c>
      <c r="O704">
        <v>0</v>
      </c>
      <c r="P704">
        <v>0</v>
      </c>
      <c r="Q704">
        <v>0</v>
      </c>
      <c r="R704">
        <v>0</v>
      </c>
      <c r="S704">
        <v>0</v>
      </c>
      <c r="T704">
        <v>0</v>
      </c>
      <c r="U704">
        <v>22365</v>
      </c>
      <c r="V704" s="1" t="s">
        <v>2732</v>
      </c>
      <c r="W704" s="1" t="s">
        <v>2551</v>
      </c>
      <c r="X704" s="5" t="s">
        <v>2754</v>
      </c>
      <c r="Y704" s="5" t="s">
        <v>2737</v>
      </c>
      <c r="Z704" s="5" t="s">
        <v>2738</v>
      </c>
      <c r="AA704" s="5"/>
    </row>
    <row r="705" spans="1:27" ht="12" customHeight="1" x14ac:dyDescent="0.15">
      <c r="A705" s="1" t="s">
        <v>232</v>
      </c>
      <c r="B705" s="1" t="s">
        <v>49</v>
      </c>
      <c r="C705" s="1" t="s">
        <v>9</v>
      </c>
      <c r="D705" s="1" t="s">
        <v>2443</v>
      </c>
      <c r="E705" s="1" t="s">
        <v>10</v>
      </c>
      <c r="F705" s="1" t="s">
        <v>265</v>
      </c>
      <c r="G705" s="1" t="s">
        <v>234</v>
      </c>
      <c r="H705" s="1" t="s">
        <v>235</v>
      </c>
      <c r="I705">
        <v>34</v>
      </c>
      <c r="J705">
        <v>14</v>
      </c>
      <c r="K705">
        <v>18</v>
      </c>
      <c r="L705">
        <v>19</v>
      </c>
      <c r="M705">
        <v>19</v>
      </c>
      <c r="N705">
        <v>46</v>
      </c>
      <c r="O705">
        <v>43</v>
      </c>
      <c r="P705">
        <v>39</v>
      </c>
      <c r="Q705">
        <v>44</v>
      </c>
      <c r="R705">
        <v>28</v>
      </c>
      <c r="S705">
        <v>20</v>
      </c>
      <c r="T705">
        <v>26</v>
      </c>
      <c r="U705">
        <v>45</v>
      </c>
      <c r="V705" s="1" t="s">
        <v>2732</v>
      </c>
      <c r="W705" s="1" t="s">
        <v>2551</v>
      </c>
      <c r="X705" s="5" t="s">
        <v>2755</v>
      </c>
      <c r="Y705" s="5" t="s">
        <v>2553</v>
      </c>
      <c r="Z705" s="5" t="s">
        <v>2734</v>
      </c>
      <c r="AA705" s="5"/>
    </row>
    <row r="706" spans="1:27" ht="12" customHeight="1" x14ac:dyDescent="0.15">
      <c r="A706" s="1" t="s">
        <v>232</v>
      </c>
      <c r="B706" s="1" t="s">
        <v>49</v>
      </c>
      <c r="C706" s="1" t="s">
        <v>15</v>
      </c>
      <c r="D706" s="1" t="s">
        <v>2443</v>
      </c>
      <c r="E706" s="1" t="s">
        <v>10</v>
      </c>
      <c r="F706" s="1" t="s">
        <v>265</v>
      </c>
      <c r="G706" s="1" t="s">
        <v>236</v>
      </c>
      <c r="H706" s="1" t="s">
        <v>261</v>
      </c>
      <c r="I706">
        <v>37</v>
      </c>
      <c r="J706">
        <v>18</v>
      </c>
      <c r="K706">
        <v>10</v>
      </c>
      <c r="L706">
        <v>26</v>
      </c>
      <c r="M706">
        <v>12</v>
      </c>
      <c r="N706">
        <v>54</v>
      </c>
      <c r="O706">
        <v>48</v>
      </c>
      <c r="P706">
        <v>32</v>
      </c>
      <c r="Q706">
        <v>36</v>
      </c>
      <c r="R706">
        <v>21</v>
      </c>
      <c r="S706">
        <v>16</v>
      </c>
      <c r="T706">
        <v>18</v>
      </c>
      <c r="U706">
        <v>33</v>
      </c>
      <c r="V706" s="1" t="s">
        <v>2732</v>
      </c>
      <c r="W706" s="1" t="s">
        <v>2551</v>
      </c>
      <c r="X706" s="5" t="s">
        <v>2755</v>
      </c>
      <c r="Y706" s="5" t="s">
        <v>2735</v>
      </c>
      <c r="Z706" s="5" t="s">
        <v>2751</v>
      </c>
      <c r="AA706" s="5"/>
    </row>
    <row r="707" spans="1:27" ht="12" customHeight="1" x14ac:dyDescent="0.15">
      <c r="A707" s="1" t="s">
        <v>232</v>
      </c>
      <c r="B707" s="1" t="s">
        <v>49</v>
      </c>
      <c r="C707" s="1" t="s">
        <v>17</v>
      </c>
      <c r="D707" s="1" t="s">
        <v>2443</v>
      </c>
      <c r="E707" s="1" t="s">
        <v>10</v>
      </c>
      <c r="F707" s="1" t="s">
        <v>265</v>
      </c>
      <c r="G707" s="1" t="s">
        <v>238</v>
      </c>
      <c r="H707" s="1" t="s">
        <v>239</v>
      </c>
      <c r="I707">
        <v>155</v>
      </c>
      <c r="J707">
        <v>61</v>
      </c>
      <c r="K707">
        <v>51</v>
      </c>
      <c r="L707">
        <v>122</v>
      </c>
      <c r="M707">
        <v>35</v>
      </c>
      <c r="N707">
        <v>151</v>
      </c>
      <c r="O707">
        <v>252</v>
      </c>
      <c r="P707">
        <v>123</v>
      </c>
      <c r="Q707">
        <v>156</v>
      </c>
      <c r="R707">
        <v>126</v>
      </c>
      <c r="S707">
        <v>57</v>
      </c>
      <c r="T707">
        <v>52</v>
      </c>
      <c r="U707">
        <v>82</v>
      </c>
      <c r="V707" s="1" t="s">
        <v>2732</v>
      </c>
      <c r="W707" s="1" t="s">
        <v>2551</v>
      </c>
      <c r="X707" s="5" t="s">
        <v>2755</v>
      </c>
      <c r="Y707" s="5" t="s">
        <v>2737</v>
      </c>
      <c r="Z707" s="5" t="s">
        <v>2738</v>
      </c>
      <c r="AA707" s="5"/>
    </row>
    <row r="708" spans="1:27" ht="12" customHeight="1" x14ac:dyDescent="0.15">
      <c r="A708" s="1" t="s">
        <v>232</v>
      </c>
      <c r="B708" s="1" t="s">
        <v>51</v>
      </c>
      <c r="C708" s="1" t="s">
        <v>9</v>
      </c>
      <c r="D708" s="1" t="s">
        <v>2443</v>
      </c>
      <c r="E708" s="1" t="s">
        <v>10</v>
      </c>
      <c r="F708" s="1" t="s">
        <v>266</v>
      </c>
      <c r="G708" s="1" t="s">
        <v>234</v>
      </c>
      <c r="H708" s="1" t="s">
        <v>235</v>
      </c>
      <c r="I708">
        <v>18</v>
      </c>
      <c r="J708">
        <v>14</v>
      </c>
      <c r="K708">
        <v>11</v>
      </c>
      <c r="L708">
        <v>17</v>
      </c>
      <c r="M708">
        <v>15</v>
      </c>
      <c r="N708">
        <v>13</v>
      </c>
      <c r="O708">
        <v>14</v>
      </c>
      <c r="P708">
        <v>10</v>
      </c>
      <c r="Q708">
        <v>15</v>
      </c>
      <c r="R708">
        <v>10</v>
      </c>
      <c r="S708">
        <v>18</v>
      </c>
      <c r="T708">
        <v>14</v>
      </c>
      <c r="U708">
        <v>16</v>
      </c>
      <c r="V708" s="1" t="s">
        <v>2732</v>
      </c>
      <c r="W708" s="1" t="s">
        <v>2551</v>
      </c>
      <c r="X708" s="5" t="s">
        <v>2756</v>
      </c>
      <c r="Y708" s="5" t="s">
        <v>2553</v>
      </c>
      <c r="Z708" s="5" t="s">
        <v>2734</v>
      </c>
      <c r="AA708" s="5"/>
    </row>
    <row r="709" spans="1:27" ht="12" customHeight="1" x14ac:dyDescent="0.15">
      <c r="A709" s="1" t="s">
        <v>232</v>
      </c>
      <c r="B709" s="1" t="s">
        <v>51</v>
      </c>
      <c r="C709" s="1" t="s">
        <v>15</v>
      </c>
      <c r="D709" s="1" t="s">
        <v>2443</v>
      </c>
      <c r="E709" s="1" t="s">
        <v>10</v>
      </c>
      <c r="F709" s="1" t="s">
        <v>266</v>
      </c>
      <c r="G709" s="1" t="s">
        <v>236</v>
      </c>
      <c r="H709" s="1" t="s">
        <v>261</v>
      </c>
      <c r="I709">
        <v>35</v>
      </c>
      <c r="J709">
        <v>37</v>
      </c>
      <c r="K709">
        <v>15</v>
      </c>
      <c r="L709">
        <v>49</v>
      </c>
      <c r="M709">
        <v>38</v>
      </c>
      <c r="N709">
        <v>23</v>
      </c>
      <c r="O709">
        <v>21</v>
      </c>
      <c r="P709">
        <v>16</v>
      </c>
      <c r="Q709">
        <v>28</v>
      </c>
      <c r="R709">
        <v>17</v>
      </c>
      <c r="S709">
        <v>32</v>
      </c>
      <c r="T709">
        <v>43</v>
      </c>
      <c r="U709">
        <v>39</v>
      </c>
      <c r="V709" s="1" t="s">
        <v>2732</v>
      </c>
      <c r="W709" s="1" t="s">
        <v>2551</v>
      </c>
      <c r="X709" s="5" t="s">
        <v>2756</v>
      </c>
      <c r="Y709" s="5" t="s">
        <v>2735</v>
      </c>
      <c r="Z709" s="5" t="s">
        <v>2751</v>
      </c>
      <c r="AA709" s="5"/>
    </row>
    <row r="710" spans="1:27" ht="12" customHeight="1" x14ac:dyDescent="0.15">
      <c r="A710" s="1" t="s">
        <v>232</v>
      </c>
      <c r="B710" s="1" t="s">
        <v>51</v>
      </c>
      <c r="C710" s="1" t="s">
        <v>17</v>
      </c>
      <c r="D710" s="1" t="s">
        <v>2443</v>
      </c>
      <c r="E710" s="1" t="s">
        <v>10</v>
      </c>
      <c r="F710" s="1" t="s">
        <v>266</v>
      </c>
      <c r="G710" s="1" t="s">
        <v>238</v>
      </c>
      <c r="H710" s="1" t="s">
        <v>239</v>
      </c>
      <c r="I710">
        <v>215</v>
      </c>
      <c r="J710">
        <v>141</v>
      </c>
      <c r="K710">
        <v>105</v>
      </c>
      <c r="L710">
        <v>201</v>
      </c>
      <c r="M710">
        <v>244</v>
      </c>
      <c r="N710">
        <v>147</v>
      </c>
      <c r="O710">
        <v>126</v>
      </c>
      <c r="P710">
        <v>100</v>
      </c>
      <c r="Q710">
        <v>185</v>
      </c>
      <c r="R710">
        <v>113</v>
      </c>
      <c r="S710">
        <v>206</v>
      </c>
      <c r="T710">
        <v>224</v>
      </c>
      <c r="U710">
        <v>255</v>
      </c>
      <c r="V710" s="1" t="s">
        <v>2732</v>
      </c>
      <c r="W710" s="1" t="s">
        <v>2551</v>
      </c>
      <c r="X710" s="5" t="s">
        <v>2756</v>
      </c>
      <c r="Y710" s="5" t="s">
        <v>2737</v>
      </c>
      <c r="Z710" s="5" t="s">
        <v>2738</v>
      </c>
      <c r="AA710" s="5"/>
    </row>
    <row r="711" spans="1:27" ht="12" customHeight="1" x14ac:dyDescent="0.15">
      <c r="A711" s="1" t="s">
        <v>232</v>
      </c>
      <c r="B711" s="1" t="s">
        <v>53</v>
      </c>
      <c r="C711" s="1" t="s">
        <v>17</v>
      </c>
      <c r="D711" s="1" t="s">
        <v>2443</v>
      </c>
      <c r="E711" s="1" t="s">
        <v>10</v>
      </c>
      <c r="F711" s="1" t="s">
        <v>267</v>
      </c>
      <c r="G711" s="1" t="s">
        <v>238</v>
      </c>
      <c r="H711" s="1" t="s">
        <v>239</v>
      </c>
      <c r="I711">
        <v>13459</v>
      </c>
      <c r="J711">
        <v>2186</v>
      </c>
      <c r="K711">
        <v>1981</v>
      </c>
      <c r="L711">
        <v>14944</v>
      </c>
      <c r="M711">
        <v>8556</v>
      </c>
      <c r="N711">
        <v>9372</v>
      </c>
      <c r="O711">
        <v>18674</v>
      </c>
      <c r="P711">
        <v>3505</v>
      </c>
      <c r="Q711">
        <v>7074</v>
      </c>
      <c r="R711">
        <v>12537</v>
      </c>
      <c r="S711">
        <v>6156</v>
      </c>
      <c r="T711">
        <v>9983</v>
      </c>
      <c r="U711">
        <v>12175</v>
      </c>
      <c r="V711" s="1" t="s">
        <v>2732</v>
      </c>
      <c r="W711" s="1" t="s">
        <v>2551</v>
      </c>
      <c r="X711" s="5" t="s">
        <v>2757</v>
      </c>
      <c r="Y711" s="5" t="s">
        <v>2737</v>
      </c>
      <c r="Z711" s="5" t="s">
        <v>2738</v>
      </c>
      <c r="AA711" s="5"/>
    </row>
    <row r="712" spans="1:27" ht="12" customHeight="1" x14ac:dyDescent="0.15">
      <c r="A712" s="1" t="s">
        <v>232</v>
      </c>
      <c r="B712" s="1" t="s">
        <v>55</v>
      </c>
      <c r="C712" s="1" t="s">
        <v>9</v>
      </c>
      <c r="D712" s="1" t="s">
        <v>2443</v>
      </c>
      <c r="E712" s="1" t="s">
        <v>10</v>
      </c>
      <c r="F712" s="1" t="s">
        <v>268</v>
      </c>
      <c r="G712" s="1" t="s">
        <v>234</v>
      </c>
      <c r="H712" s="1" t="s">
        <v>235</v>
      </c>
      <c r="I712">
        <v>17</v>
      </c>
      <c r="J712">
        <v>21</v>
      </c>
      <c r="K712">
        <v>18</v>
      </c>
      <c r="L712">
        <v>25</v>
      </c>
      <c r="M712">
        <v>15</v>
      </c>
      <c r="N712">
        <v>22</v>
      </c>
      <c r="O712">
        <v>19</v>
      </c>
      <c r="P712">
        <v>21</v>
      </c>
      <c r="Q712">
        <v>14</v>
      </c>
      <c r="R712">
        <v>10</v>
      </c>
      <c r="S712">
        <v>14</v>
      </c>
      <c r="T712">
        <v>22</v>
      </c>
      <c r="U712">
        <v>17</v>
      </c>
      <c r="V712" s="1" t="s">
        <v>2732</v>
      </c>
      <c r="W712" s="1" t="s">
        <v>2551</v>
      </c>
      <c r="X712" s="5" t="s">
        <v>2758</v>
      </c>
      <c r="Y712" s="5" t="s">
        <v>2553</v>
      </c>
      <c r="Z712" s="5" t="s">
        <v>2734</v>
      </c>
      <c r="AA712" s="5"/>
    </row>
    <row r="713" spans="1:27" ht="12" customHeight="1" x14ac:dyDescent="0.15">
      <c r="A713" s="1" t="s">
        <v>232</v>
      </c>
      <c r="B713" s="1" t="s">
        <v>55</v>
      </c>
      <c r="C713" s="1" t="s">
        <v>15</v>
      </c>
      <c r="D713" s="1" t="s">
        <v>2443</v>
      </c>
      <c r="E713" s="1" t="s">
        <v>10</v>
      </c>
      <c r="F713" s="1" t="s">
        <v>268</v>
      </c>
      <c r="G713" s="1" t="s">
        <v>236</v>
      </c>
      <c r="H713" s="1" t="s">
        <v>269</v>
      </c>
      <c r="I713">
        <v>86919</v>
      </c>
      <c r="J713">
        <v>380862</v>
      </c>
      <c r="K713">
        <v>402560</v>
      </c>
      <c r="L713">
        <v>567740</v>
      </c>
      <c r="M713">
        <v>917565</v>
      </c>
      <c r="N713">
        <v>375216</v>
      </c>
      <c r="O713">
        <v>1477116</v>
      </c>
      <c r="P713">
        <v>505400</v>
      </c>
      <c r="Q713">
        <v>52277</v>
      </c>
      <c r="R713">
        <v>26101</v>
      </c>
      <c r="S713">
        <v>190378</v>
      </c>
      <c r="T713">
        <v>240445</v>
      </c>
      <c r="U713">
        <v>510964</v>
      </c>
      <c r="V713" s="1" t="s">
        <v>2732</v>
      </c>
      <c r="W713" s="1" t="s">
        <v>2551</v>
      </c>
      <c r="X713" s="5" t="s">
        <v>2758</v>
      </c>
      <c r="Y713" s="5" t="s">
        <v>2735</v>
      </c>
      <c r="Z713" s="5" t="s">
        <v>269</v>
      </c>
      <c r="AA713" s="5"/>
    </row>
    <row r="714" spans="1:27" ht="12" customHeight="1" x14ac:dyDescent="0.15">
      <c r="A714" s="1" t="s">
        <v>232</v>
      </c>
      <c r="B714" s="1" t="s">
        <v>55</v>
      </c>
      <c r="C714" s="1" t="s">
        <v>17</v>
      </c>
      <c r="D714" s="1" t="s">
        <v>2443</v>
      </c>
      <c r="E714" s="1" t="s">
        <v>10</v>
      </c>
      <c r="F714" s="1" t="s">
        <v>268</v>
      </c>
      <c r="G714" s="1" t="s">
        <v>238</v>
      </c>
      <c r="H714" s="1" t="s">
        <v>239</v>
      </c>
      <c r="I714">
        <v>2698</v>
      </c>
      <c r="J714">
        <v>4218</v>
      </c>
      <c r="K714">
        <v>3225</v>
      </c>
      <c r="L714">
        <v>7532</v>
      </c>
      <c r="M714">
        <v>3976</v>
      </c>
      <c r="N714">
        <v>4121</v>
      </c>
      <c r="O714">
        <v>6223</v>
      </c>
      <c r="P714">
        <v>6026</v>
      </c>
      <c r="Q714">
        <v>609</v>
      </c>
      <c r="R714">
        <v>487</v>
      </c>
      <c r="S714">
        <v>2146</v>
      </c>
      <c r="T714">
        <v>3277</v>
      </c>
      <c r="U714">
        <v>5385</v>
      </c>
      <c r="V714" s="1" t="s">
        <v>2732</v>
      </c>
      <c r="W714" s="1" t="s">
        <v>2551</v>
      </c>
      <c r="X714" s="5" t="s">
        <v>2758</v>
      </c>
      <c r="Y714" s="5" t="s">
        <v>2737</v>
      </c>
      <c r="Z714" s="5" t="s">
        <v>2738</v>
      </c>
      <c r="AA714" s="5"/>
    </row>
    <row r="715" spans="1:27" ht="12" customHeight="1" x14ac:dyDescent="0.15">
      <c r="A715" s="1" t="s">
        <v>232</v>
      </c>
      <c r="B715" s="1" t="s">
        <v>110</v>
      </c>
      <c r="C715" s="1" t="s">
        <v>9</v>
      </c>
      <c r="D715" s="1" t="s">
        <v>2443</v>
      </c>
      <c r="E715" s="1" t="s">
        <v>10</v>
      </c>
      <c r="F715" s="1" t="s">
        <v>270</v>
      </c>
      <c r="G715" s="1" t="s">
        <v>234</v>
      </c>
      <c r="H715" s="1" t="s">
        <v>235</v>
      </c>
      <c r="I715" t="s">
        <v>14</v>
      </c>
      <c r="J715" t="s">
        <v>14</v>
      </c>
      <c r="K715" t="s">
        <v>14</v>
      </c>
      <c r="L715" t="s">
        <v>14</v>
      </c>
      <c r="M715" t="s">
        <v>14</v>
      </c>
      <c r="N715" t="s">
        <v>14</v>
      </c>
      <c r="O715" t="s">
        <v>14</v>
      </c>
      <c r="P715" t="s">
        <v>14</v>
      </c>
      <c r="Q715" t="s">
        <v>14</v>
      </c>
      <c r="R715" t="s">
        <v>14</v>
      </c>
      <c r="S715" t="s">
        <v>14</v>
      </c>
      <c r="T715" t="s">
        <v>14</v>
      </c>
      <c r="U715" t="s">
        <v>14</v>
      </c>
      <c r="V715" s="1" t="s">
        <v>2732</v>
      </c>
      <c r="W715" s="1" t="s">
        <v>2551</v>
      </c>
      <c r="X715" s="5" t="s">
        <v>2759</v>
      </c>
      <c r="Y715" s="5" t="s">
        <v>2553</v>
      </c>
      <c r="Z715" s="5" t="s">
        <v>2734</v>
      </c>
      <c r="AA715" s="5"/>
    </row>
    <row r="716" spans="1:27" ht="12" customHeight="1" x14ac:dyDescent="0.15">
      <c r="A716" s="1" t="s">
        <v>232</v>
      </c>
      <c r="B716" s="1" t="s">
        <v>110</v>
      </c>
      <c r="C716" s="1" t="s">
        <v>15</v>
      </c>
      <c r="D716" s="1" t="s">
        <v>2443</v>
      </c>
      <c r="E716" s="1" t="s">
        <v>10</v>
      </c>
      <c r="F716" s="1" t="s">
        <v>270</v>
      </c>
      <c r="G716" s="1" t="s">
        <v>236</v>
      </c>
      <c r="H716" s="1" t="s">
        <v>269</v>
      </c>
      <c r="I716" t="s">
        <v>14</v>
      </c>
      <c r="J716" t="s">
        <v>14</v>
      </c>
      <c r="K716" t="s">
        <v>14</v>
      </c>
      <c r="L716" t="s">
        <v>14</v>
      </c>
      <c r="M716" t="s">
        <v>14</v>
      </c>
      <c r="N716" t="s">
        <v>14</v>
      </c>
      <c r="O716" t="s">
        <v>14</v>
      </c>
      <c r="P716" t="s">
        <v>14</v>
      </c>
      <c r="Q716" t="s">
        <v>14</v>
      </c>
      <c r="R716" t="s">
        <v>14</v>
      </c>
      <c r="S716" t="s">
        <v>14</v>
      </c>
      <c r="T716" t="s">
        <v>14</v>
      </c>
      <c r="U716" t="s">
        <v>14</v>
      </c>
      <c r="V716" s="1" t="s">
        <v>2732</v>
      </c>
      <c r="W716" s="1" t="s">
        <v>2551</v>
      </c>
      <c r="X716" s="5" t="s">
        <v>2759</v>
      </c>
      <c r="Y716" s="5" t="s">
        <v>2735</v>
      </c>
      <c r="Z716" s="5" t="s">
        <v>269</v>
      </c>
      <c r="AA716" s="5"/>
    </row>
    <row r="717" spans="1:27" ht="12" customHeight="1" x14ac:dyDescent="0.15">
      <c r="A717" s="1" t="s">
        <v>232</v>
      </c>
      <c r="B717" s="1" t="s">
        <v>110</v>
      </c>
      <c r="C717" s="1" t="s">
        <v>17</v>
      </c>
      <c r="D717" s="1" t="s">
        <v>2443</v>
      </c>
      <c r="E717" s="1" t="s">
        <v>10</v>
      </c>
      <c r="F717" s="1" t="s">
        <v>270</v>
      </c>
      <c r="G717" s="1" t="s">
        <v>238</v>
      </c>
      <c r="H717" s="1" t="s">
        <v>239</v>
      </c>
      <c r="I717" t="s">
        <v>14</v>
      </c>
      <c r="J717" t="s">
        <v>14</v>
      </c>
      <c r="K717" t="s">
        <v>14</v>
      </c>
      <c r="L717" t="s">
        <v>14</v>
      </c>
      <c r="M717" t="s">
        <v>14</v>
      </c>
      <c r="N717" t="s">
        <v>14</v>
      </c>
      <c r="O717" t="s">
        <v>14</v>
      </c>
      <c r="P717" t="s">
        <v>14</v>
      </c>
      <c r="Q717" t="s">
        <v>14</v>
      </c>
      <c r="R717" t="s">
        <v>14</v>
      </c>
      <c r="S717" t="s">
        <v>14</v>
      </c>
      <c r="T717" t="s">
        <v>14</v>
      </c>
      <c r="U717" t="s">
        <v>14</v>
      </c>
      <c r="V717" s="1" t="s">
        <v>2732</v>
      </c>
      <c r="W717" s="1" t="s">
        <v>2551</v>
      </c>
      <c r="X717" s="5" t="s">
        <v>2759</v>
      </c>
      <c r="Y717" s="5" t="s">
        <v>2737</v>
      </c>
      <c r="Z717" s="5" t="s">
        <v>2738</v>
      </c>
      <c r="AA717" s="5"/>
    </row>
    <row r="718" spans="1:27" ht="12" customHeight="1" x14ac:dyDescent="0.15">
      <c r="A718" s="1" t="s">
        <v>232</v>
      </c>
      <c r="B718" s="1" t="s">
        <v>112</v>
      </c>
      <c r="C718" s="1" t="s">
        <v>17</v>
      </c>
      <c r="D718" s="1" t="s">
        <v>2443</v>
      </c>
      <c r="E718" s="1" t="s">
        <v>10</v>
      </c>
      <c r="F718" s="1" t="s">
        <v>271</v>
      </c>
      <c r="G718" s="1" t="s">
        <v>238</v>
      </c>
      <c r="H718" s="1" t="s">
        <v>239</v>
      </c>
      <c r="I718" t="s">
        <v>14</v>
      </c>
      <c r="J718" t="s">
        <v>14</v>
      </c>
      <c r="K718" t="s">
        <v>14</v>
      </c>
      <c r="L718" t="s">
        <v>14</v>
      </c>
      <c r="M718" t="s">
        <v>14</v>
      </c>
      <c r="N718" t="s">
        <v>14</v>
      </c>
      <c r="O718" t="s">
        <v>14</v>
      </c>
      <c r="P718" t="s">
        <v>14</v>
      </c>
      <c r="Q718" t="s">
        <v>14</v>
      </c>
      <c r="R718" t="s">
        <v>14</v>
      </c>
      <c r="S718" t="s">
        <v>14</v>
      </c>
      <c r="T718" t="s">
        <v>14</v>
      </c>
      <c r="U718" t="s">
        <v>14</v>
      </c>
      <c r="V718" s="1" t="s">
        <v>2732</v>
      </c>
      <c r="W718" s="1" t="s">
        <v>2551</v>
      </c>
      <c r="X718" s="5" t="s">
        <v>2760</v>
      </c>
      <c r="Y718" s="5" t="s">
        <v>2737</v>
      </c>
      <c r="Z718" s="5" t="s">
        <v>2738</v>
      </c>
      <c r="AA718" s="5"/>
    </row>
    <row r="719" spans="1:27" ht="12" customHeight="1" x14ac:dyDescent="0.15">
      <c r="A719" s="1" t="s">
        <v>232</v>
      </c>
      <c r="B719" s="1" t="s">
        <v>114</v>
      </c>
      <c r="C719" s="1" t="s">
        <v>9</v>
      </c>
      <c r="D719" s="1" t="s">
        <v>2443</v>
      </c>
      <c r="E719" s="1" t="s">
        <v>10</v>
      </c>
      <c r="F719" s="1" t="s">
        <v>272</v>
      </c>
      <c r="G719" s="1" t="s">
        <v>234</v>
      </c>
      <c r="H719" s="1" t="s">
        <v>235</v>
      </c>
      <c r="I719">
        <v>38</v>
      </c>
      <c r="J719">
        <v>13</v>
      </c>
      <c r="K719">
        <v>18</v>
      </c>
      <c r="L719">
        <v>26</v>
      </c>
      <c r="M719">
        <v>29</v>
      </c>
      <c r="N719">
        <v>20</v>
      </c>
      <c r="O719">
        <v>25</v>
      </c>
      <c r="P719">
        <v>31</v>
      </c>
      <c r="Q719">
        <v>23</v>
      </c>
      <c r="R719">
        <v>20</v>
      </c>
      <c r="S719">
        <v>15</v>
      </c>
      <c r="T719">
        <v>19</v>
      </c>
      <c r="U719">
        <v>34</v>
      </c>
      <c r="V719" s="1" t="s">
        <v>2732</v>
      </c>
      <c r="W719" s="1" t="s">
        <v>2551</v>
      </c>
      <c r="X719" s="5" t="s">
        <v>2761</v>
      </c>
      <c r="Y719" s="5" t="s">
        <v>2553</v>
      </c>
      <c r="Z719" s="5" t="s">
        <v>2734</v>
      </c>
      <c r="AA719" s="5"/>
    </row>
    <row r="720" spans="1:27" ht="12" customHeight="1" x14ac:dyDescent="0.15">
      <c r="A720" s="1" t="s">
        <v>232</v>
      </c>
      <c r="B720" s="1" t="s">
        <v>114</v>
      </c>
      <c r="C720" s="1" t="s">
        <v>15</v>
      </c>
      <c r="D720" s="1" t="s">
        <v>2443</v>
      </c>
      <c r="E720" s="1" t="s">
        <v>10</v>
      </c>
      <c r="F720" s="1" t="s">
        <v>272</v>
      </c>
      <c r="G720" s="1" t="s">
        <v>236</v>
      </c>
      <c r="H720" s="1" t="s">
        <v>269</v>
      </c>
      <c r="I720">
        <v>1019246</v>
      </c>
      <c r="J720">
        <v>374133</v>
      </c>
      <c r="K720">
        <v>461698</v>
      </c>
      <c r="L720">
        <v>302785</v>
      </c>
      <c r="M720">
        <v>99229</v>
      </c>
      <c r="N720">
        <v>152743</v>
      </c>
      <c r="O720">
        <v>1106955</v>
      </c>
      <c r="P720">
        <v>588235</v>
      </c>
      <c r="Q720">
        <v>158961</v>
      </c>
      <c r="R720">
        <v>807744</v>
      </c>
      <c r="S720">
        <v>19380</v>
      </c>
      <c r="T720">
        <v>189478</v>
      </c>
      <c r="U720">
        <v>411756</v>
      </c>
      <c r="V720" s="1" t="s">
        <v>2732</v>
      </c>
      <c r="W720" s="1" t="s">
        <v>2551</v>
      </c>
      <c r="X720" s="5" t="s">
        <v>2761</v>
      </c>
      <c r="Y720" s="5" t="s">
        <v>2735</v>
      </c>
      <c r="Z720" s="5" t="s">
        <v>269</v>
      </c>
      <c r="AA720" s="5"/>
    </row>
    <row r="721" spans="1:27" ht="12" customHeight="1" x14ac:dyDescent="0.15">
      <c r="A721" s="1" t="s">
        <v>232</v>
      </c>
      <c r="B721" s="1" t="s">
        <v>114</v>
      </c>
      <c r="C721" s="1" t="s">
        <v>17</v>
      </c>
      <c r="D721" s="1" t="s">
        <v>2443</v>
      </c>
      <c r="E721" s="1" t="s">
        <v>10</v>
      </c>
      <c r="F721" s="1" t="s">
        <v>272</v>
      </c>
      <c r="G721" s="1" t="s">
        <v>238</v>
      </c>
      <c r="H721" s="1" t="s">
        <v>239</v>
      </c>
      <c r="I721">
        <v>16380</v>
      </c>
      <c r="J721">
        <v>11287</v>
      </c>
      <c r="K721">
        <v>21264</v>
      </c>
      <c r="L721">
        <v>35877</v>
      </c>
      <c r="M721">
        <v>4409</v>
      </c>
      <c r="N721">
        <v>6689</v>
      </c>
      <c r="O721">
        <v>22686</v>
      </c>
      <c r="P721">
        <v>33984</v>
      </c>
      <c r="Q721">
        <v>5963</v>
      </c>
      <c r="R721">
        <v>11911</v>
      </c>
      <c r="S721">
        <v>695</v>
      </c>
      <c r="T721">
        <v>17294</v>
      </c>
      <c r="U721">
        <v>21798</v>
      </c>
      <c r="V721" s="1" t="s">
        <v>2732</v>
      </c>
      <c r="W721" s="1" t="s">
        <v>2551</v>
      </c>
      <c r="X721" s="5" t="s">
        <v>2761</v>
      </c>
      <c r="Y721" s="5" t="s">
        <v>2737</v>
      </c>
      <c r="Z721" s="5" t="s">
        <v>2738</v>
      </c>
      <c r="AA721" s="5"/>
    </row>
    <row r="722" spans="1:27" ht="12" customHeight="1" x14ac:dyDescent="0.15">
      <c r="A722" s="1" t="s">
        <v>232</v>
      </c>
      <c r="B722" s="1" t="s">
        <v>62</v>
      </c>
      <c r="C722" s="1" t="s">
        <v>9</v>
      </c>
      <c r="D722" s="1" t="s">
        <v>2443</v>
      </c>
      <c r="E722" s="1" t="s">
        <v>273</v>
      </c>
      <c r="F722" s="1" t="s">
        <v>274</v>
      </c>
      <c r="G722" s="1" t="s">
        <v>275</v>
      </c>
      <c r="H722" s="1" t="s">
        <v>235</v>
      </c>
      <c r="I722">
        <v>0</v>
      </c>
      <c r="J722">
        <v>0</v>
      </c>
      <c r="K722">
        <v>0</v>
      </c>
      <c r="L722">
        <v>0</v>
      </c>
      <c r="M722">
        <v>0</v>
      </c>
      <c r="N722">
        <v>0</v>
      </c>
      <c r="O722">
        <v>0</v>
      </c>
      <c r="P722">
        <v>0</v>
      </c>
      <c r="Q722">
        <v>0</v>
      </c>
      <c r="R722">
        <v>0</v>
      </c>
      <c r="S722">
        <v>0</v>
      </c>
      <c r="T722">
        <v>0</v>
      </c>
      <c r="U722">
        <v>0</v>
      </c>
      <c r="V722" s="1" t="s">
        <v>2732</v>
      </c>
      <c r="W722" s="1" t="s">
        <v>2551</v>
      </c>
      <c r="X722" s="5" t="s">
        <v>2762</v>
      </c>
      <c r="Y722" s="5" t="s">
        <v>2553</v>
      </c>
      <c r="Z722" s="5" t="s">
        <v>2734</v>
      </c>
      <c r="AA722" s="5"/>
    </row>
    <row r="723" spans="1:27" ht="12" customHeight="1" x14ac:dyDescent="0.15">
      <c r="A723" s="1" t="s">
        <v>232</v>
      </c>
      <c r="B723" s="1" t="s">
        <v>62</v>
      </c>
      <c r="C723" s="1" t="s">
        <v>15</v>
      </c>
      <c r="D723" s="1" t="s">
        <v>2443</v>
      </c>
      <c r="E723" s="1" t="s">
        <v>273</v>
      </c>
      <c r="F723" s="1" t="s">
        <v>274</v>
      </c>
      <c r="G723" s="1" t="s">
        <v>236</v>
      </c>
      <c r="H723" s="1" t="s">
        <v>261</v>
      </c>
      <c r="I723">
        <v>0</v>
      </c>
      <c r="J723">
        <v>0</v>
      </c>
      <c r="K723">
        <v>0</v>
      </c>
      <c r="L723">
        <v>0</v>
      </c>
      <c r="M723">
        <v>0</v>
      </c>
      <c r="N723">
        <v>0</v>
      </c>
      <c r="O723">
        <v>0</v>
      </c>
      <c r="P723">
        <v>0</v>
      </c>
      <c r="Q723">
        <v>0</v>
      </c>
      <c r="R723">
        <v>0</v>
      </c>
      <c r="S723">
        <v>0</v>
      </c>
      <c r="T723">
        <v>0</v>
      </c>
      <c r="U723">
        <v>0</v>
      </c>
      <c r="V723" s="1" t="s">
        <v>2732</v>
      </c>
      <c r="W723" s="1" t="s">
        <v>2551</v>
      </c>
      <c r="X723" s="5" t="s">
        <v>2762</v>
      </c>
      <c r="Y723" s="5" t="s">
        <v>2735</v>
      </c>
      <c r="Z723" s="5" t="s">
        <v>2751</v>
      </c>
      <c r="AA723" s="5"/>
    </row>
    <row r="724" spans="1:27" ht="12" customHeight="1" x14ac:dyDescent="0.15">
      <c r="A724" s="1" t="s">
        <v>232</v>
      </c>
      <c r="B724" s="1" t="s">
        <v>66</v>
      </c>
      <c r="C724" s="1" t="s">
        <v>9</v>
      </c>
      <c r="D724" s="1" t="s">
        <v>2443</v>
      </c>
      <c r="E724" s="1" t="s">
        <v>273</v>
      </c>
      <c r="F724" s="1" t="s">
        <v>276</v>
      </c>
      <c r="G724" s="1" t="s">
        <v>275</v>
      </c>
      <c r="H724" s="1" t="s">
        <v>235</v>
      </c>
      <c r="I724">
        <v>0</v>
      </c>
      <c r="J724">
        <v>0</v>
      </c>
      <c r="K724">
        <v>1</v>
      </c>
      <c r="L724">
        <v>0</v>
      </c>
      <c r="M724">
        <v>1</v>
      </c>
      <c r="N724">
        <v>0</v>
      </c>
      <c r="O724">
        <v>0</v>
      </c>
      <c r="P724">
        <v>0</v>
      </c>
      <c r="Q724">
        <v>0</v>
      </c>
      <c r="R724">
        <v>0</v>
      </c>
      <c r="S724">
        <v>0</v>
      </c>
      <c r="T724">
        <v>0</v>
      </c>
      <c r="U724">
        <v>1</v>
      </c>
      <c r="V724" s="1" t="s">
        <v>2732</v>
      </c>
      <c r="W724" s="1" t="s">
        <v>2551</v>
      </c>
      <c r="X724" s="5" t="s">
        <v>2763</v>
      </c>
      <c r="Y724" s="5" t="s">
        <v>2553</v>
      </c>
      <c r="Z724" s="5" t="s">
        <v>2734</v>
      </c>
      <c r="AA724" s="5"/>
    </row>
    <row r="725" spans="1:27" ht="12" customHeight="1" x14ac:dyDescent="0.15">
      <c r="A725" s="1" t="s">
        <v>232</v>
      </c>
      <c r="B725" s="1" t="s">
        <v>66</v>
      </c>
      <c r="C725" s="1" t="s">
        <v>15</v>
      </c>
      <c r="D725" s="1" t="s">
        <v>2443</v>
      </c>
      <c r="E725" s="1" t="s">
        <v>273</v>
      </c>
      <c r="F725" s="1" t="s">
        <v>276</v>
      </c>
      <c r="G725" s="1" t="s">
        <v>236</v>
      </c>
      <c r="H725" s="1" t="s">
        <v>261</v>
      </c>
      <c r="I725">
        <v>0</v>
      </c>
      <c r="J725">
        <v>0</v>
      </c>
      <c r="K725">
        <v>2224</v>
      </c>
      <c r="L725">
        <v>0</v>
      </c>
      <c r="M725">
        <v>1816</v>
      </c>
      <c r="N725">
        <v>0</v>
      </c>
      <c r="O725">
        <v>0</v>
      </c>
      <c r="P725">
        <v>0</v>
      </c>
      <c r="Q725">
        <v>0</v>
      </c>
      <c r="R725">
        <v>0</v>
      </c>
      <c r="S725">
        <v>0</v>
      </c>
      <c r="T725">
        <v>0</v>
      </c>
      <c r="U725">
        <v>2047</v>
      </c>
      <c r="V725" s="1" t="s">
        <v>2732</v>
      </c>
      <c r="W725" s="1" t="s">
        <v>2551</v>
      </c>
      <c r="X725" s="5" t="s">
        <v>2763</v>
      </c>
      <c r="Y725" s="5" t="s">
        <v>2735</v>
      </c>
      <c r="Z725" s="5" t="s">
        <v>2751</v>
      </c>
      <c r="AA725" s="5"/>
    </row>
    <row r="726" spans="1:27" ht="12" customHeight="1" x14ac:dyDescent="0.15">
      <c r="A726" s="1" t="s">
        <v>232</v>
      </c>
      <c r="B726" s="1" t="s">
        <v>68</v>
      </c>
      <c r="C726" s="1" t="s">
        <v>9</v>
      </c>
      <c r="D726" s="1" t="s">
        <v>2443</v>
      </c>
      <c r="E726" s="1" t="s">
        <v>273</v>
      </c>
      <c r="F726" s="1" t="s">
        <v>277</v>
      </c>
      <c r="G726" s="1" t="s">
        <v>275</v>
      </c>
      <c r="H726" s="1" t="s">
        <v>235</v>
      </c>
      <c r="I726">
        <v>6</v>
      </c>
      <c r="J726">
        <v>7</v>
      </c>
      <c r="K726">
        <v>6</v>
      </c>
      <c r="L726">
        <v>6</v>
      </c>
      <c r="M726">
        <v>6</v>
      </c>
      <c r="N726">
        <v>4</v>
      </c>
      <c r="O726">
        <v>4</v>
      </c>
      <c r="P726">
        <v>4</v>
      </c>
      <c r="Q726">
        <v>4</v>
      </c>
      <c r="R726">
        <v>4</v>
      </c>
      <c r="S726">
        <v>4</v>
      </c>
      <c r="T726">
        <v>4</v>
      </c>
      <c r="U726">
        <v>3</v>
      </c>
      <c r="V726" s="1" t="s">
        <v>2732</v>
      </c>
      <c r="W726" s="1" t="s">
        <v>2551</v>
      </c>
      <c r="X726" s="5" t="s">
        <v>2764</v>
      </c>
      <c r="Y726" s="5" t="s">
        <v>2553</v>
      </c>
      <c r="Z726" s="5" t="s">
        <v>2734</v>
      </c>
      <c r="AA726" s="5"/>
    </row>
    <row r="727" spans="1:27" ht="12" customHeight="1" x14ac:dyDescent="0.15">
      <c r="A727" s="1" t="s">
        <v>232</v>
      </c>
      <c r="B727" s="1" t="s">
        <v>68</v>
      </c>
      <c r="C727" s="1" t="s">
        <v>15</v>
      </c>
      <c r="D727" s="1" t="s">
        <v>2443</v>
      </c>
      <c r="E727" s="1" t="s">
        <v>273</v>
      </c>
      <c r="F727" s="1" t="s">
        <v>277</v>
      </c>
      <c r="G727" s="1" t="s">
        <v>236</v>
      </c>
      <c r="H727" s="1" t="s">
        <v>261</v>
      </c>
      <c r="I727">
        <v>524</v>
      </c>
      <c r="J727">
        <v>474</v>
      </c>
      <c r="K727">
        <v>447</v>
      </c>
      <c r="L727">
        <v>540</v>
      </c>
      <c r="M727">
        <v>682</v>
      </c>
      <c r="N727">
        <v>467</v>
      </c>
      <c r="O727">
        <v>499</v>
      </c>
      <c r="P727">
        <v>379</v>
      </c>
      <c r="Q727">
        <v>438</v>
      </c>
      <c r="R727">
        <v>463</v>
      </c>
      <c r="S727">
        <v>399</v>
      </c>
      <c r="T727">
        <v>398</v>
      </c>
      <c r="U727">
        <v>400</v>
      </c>
      <c r="V727" s="1" t="s">
        <v>2732</v>
      </c>
      <c r="W727" s="1" t="s">
        <v>2551</v>
      </c>
      <c r="X727" s="5" t="s">
        <v>2764</v>
      </c>
      <c r="Y727" s="5" t="s">
        <v>2735</v>
      </c>
      <c r="Z727" s="5" t="s">
        <v>2751</v>
      </c>
      <c r="AA727" s="5"/>
    </row>
    <row r="728" spans="1:27" ht="12" customHeight="1" x14ac:dyDescent="0.15">
      <c r="A728" s="1" t="s">
        <v>232</v>
      </c>
      <c r="B728" s="1" t="s">
        <v>278</v>
      </c>
      <c r="C728" s="1" t="s">
        <v>9</v>
      </c>
      <c r="D728" s="1" t="s">
        <v>2443</v>
      </c>
      <c r="E728" s="1" t="s">
        <v>273</v>
      </c>
      <c r="F728" s="1" t="s">
        <v>279</v>
      </c>
      <c r="G728" s="1" t="s">
        <v>275</v>
      </c>
      <c r="H728" s="1" t="s">
        <v>235</v>
      </c>
      <c r="I728">
        <v>17</v>
      </c>
      <c r="J728">
        <v>20</v>
      </c>
      <c r="K728">
        <v>17</v>
      </c>
      <c r="L728">
        <v>25</v>
      </c>
      <c r="M728">
        <v>14</v>
      </c>
      <c r="N728">
        <v>21</v>
      </c>
      <c r="O728">
        <v>17</v>
      </c>
      <c r="P728">
        <v>21</v>
      </c>
      <c r="Q728">
        <v>14</v>
      </c>
      <c r="R728">
        <v>10</v>
      </c>
      <c r="S728">
        <v>14</v>
      </c>
      <c r="T728">
        <v>22</v>
      </c>
      <c r="U728">
        <v>17</v>
      </c>
      <c r="V728" s="1" t="s">
        <v>2732</v>
      </c>
      <c r="W728" s="1" t="s">
        <v>2551</v>
      </c>
      <c r="X728" s="5" t="s">
        <v>2765</v>
      </c>
      <c r="Y728" s="5" t="s">
        <v>2553</v>
      </c>
      <c r="Z728" s="5" t="s">
        <v>2734</v>
      </c>
      <c r="AA728" s="5"/>
    </row>
    <row r="729" spans="1:27" ht="12" customHeight="1" x14ac:dyDescent="0.15">
      <c r="A729" s="1" t="s">
        <v>232</v>
      </c>
      <c r="B729" s="1" t="s">
        <v>278</v>
      </c>
      <c r="C729" s="1" t="s">
        <v>15</v>
      </c>
      <c r="D729" s="1" t="s">
        <v>2443</v>
      </c>
      <c r="E729" s="1" t="s">
        <v>273</v>
      </c>
      <c r="F729" s="1" t="s">
        <v>279</v>
      </c>
      <c r="G729" s="1" t="s">
        <v>236</v>
      </c>
      <c r="H729" s="1" t="s">
        <v>269</v>
      </c>
      <c r="I729">
        <v>86919</v>
      </c>
      <c r="J729">
        <v>67722</v>
      </c>
      <c r="K729">
        <v>102460</v>
      </c>
      <c r="L729">
        <v>567740</v>
      </c>
      <c r="M729">
        <v>201565</v>
      </c>
      <c r="N729">
        <v>75216</v>
      </c>
      <c r="O729">
        <v>161116</v>
      </c>
      <c r="P729">
        <v>505400</v>
      </c>
      <c r="Q729">
        <v>52277</v>
      </c>
      <c r="R729">
        <v>26101</v>
      </c>
      <c r="S729">
        <v>190378</v>
      </c>
      <c r="T729">
        <v>240445</v>
      </c>
      <c r="U729">
        <v>510964</v>
      </c>
      <c r="V729" s="1" t="s">
        <v>2732</v>
      </c>
      <c r="W729" s="1" t="s">
        <v>2551</v>
      </c>
      <c r="X729" s="5" t="s">
        <v>2765</v>
      </c>
      <c r="Y729" s="5" t="s">
        <v>2735</v>
      </c>
      <c r="Z729" s="5" t="s">
        <v>269</v>
      </c>
      <c r="AA729" s="5"/>
    </row>
    <row r="730" spans="1:27" ht="12" customHeight="1" x14ac:dyDescent="0.15">
      <c r="A730" s="1" t="s">
        <v>232</v>
      </c>
      <c r="B730" s="1" t="s">
        <v>280</v>
      </c>
      <c r="C730" s="1" t="s">
        <v>9</v>
      </c>
      <c r="D730" s="1" t="s">
        <v>2443</v>
      </c>
      <c r="E730" s="1" t="s">
        <v>273</v>
      </c>
      <c r="F730" s="1" t="s">
        <v>281</v>
      </c>
      <c r="G730" s="1" t="s">
        <v>275</v>
      </c>
      <c r="H730" s="1" t="s">
        <v>235</v>
      </c>
      <c r="I730">
        <v>0</v>
      </c>
      <c r="J730">
        <v>1</v>
      </c>
      <c r="K730">
        <v>1</v>
      </c>
      <c r="L730">
        <v>0</v>
      </c>
      <c r="M730">
        <v>1</v>
      </c>
      <c r="N730">
        <v>1</v>
      </c>
      <c r="O730">
        <v>2</v>
      </c>
      <c r="P730">
        <v>0</v>
      </c>
      <c r="Q730">
        <v>0</v>
      </c>
      <c r="R730">
        <v>0</v>
      </c>
      <c r="S730">
        <v>0</v>
      </c>
      <c r="T730">
        <v>0</v>
      </c>
      <c r="U730">
        <v>0</v>
      </c>
      <c r="V730" s="1" t="s">
        <v>2732</v>
      </c>
      <c r="W730" s="1" t="s">
        <v>2551</v>
      </c>
      <c r="X730" s="5" t="s">
        <v>2766</v>
      </c>
      <c r="Y730" s="5" t="s">
        <v>2553</v>
      </c>
      <c r="Z730" s="5" t="s">
        <v>2734</v>
      </c>
      <c r="AA730" s="5"/>
    </row>
    <row r="731" spans="1:27" ht="12" customHeight="1" x14ac:dyDescent="0.15">
      <c r="A731" s="1" t="s">
        <v>232</v>
      </c>
      <c r="B731" s="1" t="s">
        <v>280</v>
      </c>
      <c r="C731" s="1" t="s">
        <v>15</v>
      </c>
      <c r="D731" s="1" t="s">
        <v>2443</v>
      </c>
      <c r="E731" s="1" t="s">
        <v>273</v>
      </c>
      <c r="F731" s="1" t="s">
        <v>281</v>
      </c>
      <c r="G731" s="1" t="s">
        <v>236</v>
      </c>
      <c r="H731" s="1" t="s">
        <v>269</v>
      </c>
      <c r="I731">
        <v>0</v>
      </c>
      <c r="J731">
        <v>313140</v>
      </c>
      <c r="K731">
        <v>300100</v>
      </c>
      <c r="L731">
        <v>0</v>
      </c>
      <c r="M731">
        <v>716000</v>
      </c>
      <c r="N731">
        <v>300000</v>
      </c>
      <c r="O731">
        <v>1316000</v>
      </c>
      <c r="P731">
        <v>0</v>
      </c>
      <c r="Q731">
        <v>0</v>
      </c>
      <c r="R731">
        <v>0</v>
      </c>
      <c r="S731">
        <v>0</v>
      </c>
      <c r="T731">
        <v>0</v>
      </c>
      <c r="U731">
        <v>0</v>
      </c>
      <c r="V731" s="1" t="s">
        <v>2732</v>
      </c>
      <c r="W731" s="1" t="s">
        <v>2551</v>
      </c>
      <c r="X731" s="5" t="s">
        <v>2766</v>
      </c>
      <c r="Y731" s="5" t="s">
        <v>2735</v>
      </c>
      <c r="Z731" s="5" t="s">
        <v>269</v>
      </c>
      <c r="AA731" s="5"/>
    </row>
    <row r="732" spans="1:27" ht="12" customHeight="1" x14ac:dyDescent="0.15">
      <c r="A732" s="1" t="s">
        <v>232</v>
      </c>
      <c r="B732" s="1" t="s">
        <v>282</v>
      </c>
      <c r="C732" s="1" t="s">
        <v>9</v>
      </c>
      <c r="D732" s="1" t="s">
        <v>2443</v>
      </c>
      <c r="E732" s="1" t="s">
        <v>273</v>
      </c>
      <c r="F732" s="1" t="s">
        <v>283</v>
      </c>
      <c r="G732" s="1" t="s">
        <v>275</v>
      </c>
      <c r="H732" s="1" t="s">
        <v>235</v>
      </c>
      <c r="I732">
        <v>6</v>
      </c>
      <c r="J732">
        <v>6</v>
      </c>
      <c r="K732">
        <v>5</v>
      </c>
      <c r="L732">
        <v>4</v>
      </c>
      <c r="M732">
        <v>4</v>
      </c>
      <c r="N732">
        <v>4</v>
      </c>
      <c r="O732">
        <v>4</v>
      </c>
      <c r="P732">
        <v>2</v>
      </c>
      <c r="Q732">
        <v>3</v>
      </c>
      <c r="R732">
        <v>4</v>
      </c>
      <c r="S732">
        <v>4</v>
      </c>
      <c r="T732">
        <v>5</v>
      </c>
      <c r="U732">
        <v>5</v>
      </c>
      <c r="V732" s="1" t="s">
        <v>2732</v>
      </c>
      <c r="W732" s="1" t="s">
        <v>2551</v>
      </c>
      <c r="X732" s="5" t="s">
        <v>2767</v>
      </c>
      <c r="Y732" s="5" t="s">
        <v>2553</v>
      </c>
      <c r="Z732" s="5" t="s">
        <v>2734</v>
      </c>
      <c r="AA732" s="5"/>
    </row>
    <row r="733" spans="1:27" ht="12" customHeight="1" x14ac:dyDescent="0.15">
      <c r="A733" s="1" t="s">
        <v>232</v>
      </c>
      <c r="B733" s="1" t="s">
        <v>282</v>
      </c>
      <c r="C733" s="1" t="s">
        <v>15</v>
      </c>
      <c r="D733" s="1" t="s">
        <v>2443</v>
      </c>
      <c r="E733" s="1" t="s">
        <v>273</v>
      </c>
      <c r="F733" s="1" t="s">
        <v>283</v>
      </c>
      <c r="G733" s="1" t="s">
        <v>236</v>
      </c>
      <c r="H733" s="1" t="s">
        <v>269</v>
      </c>
      <c r="I733">
        <v>140773</v>
      </c>
      <c r="J733">
        <v>100212</v>
      </c>
      <c r="K733">
        <v>109255</v>
      </c>
      <c r="L733">
        <v>84570</v>
      </c>
      <c r="M733">
        <v>55818</v>
      </c>
      <c r="N733">
        <v>45573</v>
      </c>
      <c r="O733">
        <v>49928</v>
      </c>
      <c r="P733">
        <v>91901</v>
      </c>
      <c r="Q733">
        <v>122213</v>
      </c>
      <c r="R733">
        <v>134005</v>
      </c>
      <c r="S733">
        <v>160728</v>
      </c>
      <c r="T733">
        <v>172806</v>
      </c>
      <c r="U733">
        <v>255552</v>
      </c>
      <c r="V733" s="1" t="s">
        <v>2732</v>
      </c>
      <c r="W733" s="1" t="s">
        <v>2551</v>
      </c>
      <c r="X733" s="5" t="s">
        <v>2767</v>
      </c>
      <c r="Y733" s="5" t="s">
        <v>2735</v>
      </c>
      <c r="Z733" s="5" t="s">
        <v>269</v>
      </c>
      <c r="AA733" s="5"/>
    </row>
    <row r="734" spans="1:27" ht="12" customHeight="1" x14ac:dyDescent="0.15">
      <c r="A734" s="1" t="s">
        <v>232</v>
      </c>
      <c r="B734" s="1" t="s">
        <v>212</v>
      </c>
      <c r="C734" s="1" t="s">
        <v>9</v>
      </c>
      <c r="D734" s="1" t="s">
        <v>2443</v>
      </c>
      <c r="E734" s="1" t="s">
        <v>213</v>
      </c>
      <c r="F734" s="1" t="s">
        <v>284</v>
      </c>
      <c r="G734" s="1" t="s">
        <v>215</v>
      </c>
      <c r="H734" s="1" t="s">
        <v>216</v>
      </c>
      <c r="I734">
        <v>27789</v>
      </c>
      <c r="J734">
        <v>28049</v>
      </c>
      <c r="K734">
        <v>28153</v>
      </c>
      <c r="L734">
        <v>28111</v>
      </c>
      <c r="M734">
        <v>28143</v>
      </c>
      <c r="N734">
        <v>28120</v>
      </c>
      <c r="O734">
        <v>27959</v>
      </c>
      <c r="P734">
        <v>27847</v>
      </c>
      <c r="Q734">
        <v>27924</v>
      </c>
      <c r="R734">
        <v>27931</v>
      </c>
      <c r="S734">
        <v>27935</v>
      </c>
      <c r="T734">
        <v>27897</v>
      </c>
      <c r="U734">
        <v>27927</v>
      </c>
      <c r="V734" s="1" t="s">
        <v>2732</v>
      </c>
      <c r="W734" s="1" t="s">
        <v>2717</v>
      </c>
      <c r="X734" s="5" t="s">
        <v>2768</v>
      </c>
      <c r="Y734" s="5" t="s">
        <v>2719</v>
      </c>
      <c r="Z734" s="5" t="s">
        <v>2720</v>
      </c>
      <c r="AA734" s="5"/>
    </row>
    <row r="735" spans="1:27" ht="12" customHeight="1" x14ac:dyDescent="0.15">
      <c r="A735" s="1" t="s">
        <v>232</v>
      </c>
      <c r="B735" s="1" t="s">
        <v>285</v>
      </c>
      <c r="C735" s="1" t="s">
        <v>9</v>
      </c>
      <c r="D735" s="1" t="s">
        <v>2443</v>
      </c>
      <c r="E735" s="1" t="s">
        <v>213</v>
      </c>
      <c r="F735" s="1" t="s">
        <v>286</v>
      </c>
      <c r="G735" s="1" t="s">
        <v>215</v>
      </c>
      <c r="H735" s="1" t="s">
        <v>216</v>
      </c>
      <c r="I735">
        <v>82216</v>
      </c>
      <c r="J735">
        <v>82507</v>
      </c>
      <c r="K735">
        <v>82047</v>
      </c>
      <c r="L735">
        <v>82158</v>
      </c>
      <c r="M735">
        <v>82122</v>
      </c>
      <c r="N735">
        <v>81845</v>
      </c>
      <c r="O735">
        <v>79704</v>
      </c>
      <c r="P735">
        <v>79461</v>
      </c>
      <c r="Q735">
        <v>79336</v>
      </c>
      <c r="R735">
        <v>79265</v>
      </c>
      <c r="S735">
        <v>78929</v>
      </c>
      <c r="T735">
        <v>78773</v>
      </c>
      <c r="U735">
        <v>79033</v>
      </c>
      <c r="V735" s="1" t="s">
        <v>2732</v>
      </c>
      <c r="W735" s="1" t="s">
        <v>2717</v>
      </c>
      <c r="X735" s="5" t="s">
        <v>2769</v>
      </c>
      <c r="Y735" s="5" t="s">
        <v>5574</v>
      </c>
      <c r="Z735" s="5" t="s">
        <v>2720</v>
      </c>
      <c r="AA735" s="5"/>
    </row>
    <row r="736" spans="1:27" ht="12" customHeight="1" x14ac:dyDescent="0.15">
      <c r="A736" s="1" t="s">
        <v>232</v>
      </c>
      <c r="B736" s="1" t="s">
        <v>4938</v>
      </c>
      <c r="C736" s="1" t="s">
        <v>17</v>
      </c>
      <c r="D736" s="1" t="s">
        <v>2443</v>
      </c>
      <c r="E736" s="1" t="s">
        <v>10</v>
      </c>
      <c r="F736" s="1" t="s">
        <v>5374</v>
      </c>
      <c r="G736" s="1" t="s">
        <v>238</v>
      </c>
      <c r="H736" s="1" t="s">
        <v>239</v>
      </c>
      <c r="I736">
        <v>17477</v>
      </c>
      <c r="J736">
        <v>9406</v>
      </c>
      <c r="K736">
        <v>8055</v>
      </c>
      <c r="L736">
        <v>16231</v>
      </c>
      <c r="M736">
        <v>12885</v>
      </c>
      <c r="N736">
        <v>12507</v>
      </c>
      <c r="O736">
        <v>17248</v>
      </c>
      <c r="P736">
        <v>10692</v>
      </c>
      <c r="Q736">
        <v>9910</v>
      </c>
      <c r="R736">
        <v>16235</v>
      </c>
      <c r="S736">
        <v>6083</v>
      </c>
      <c r="T736">
        <v>9069</v>
      </c>
      <c r="U736">
        <v>20893</v>
      </c>
      <c r="V736" s="1" t="s">
        <v>4993</v>
      </c>
      <c r="W736" s="1" t="s">
        <v>2551</v>
      </c>
      <c r="X736" s="1" t="s">
        <v>5008</v>
      </c>
      <c r="Y736" s="1" t="s">
        <v>2737</v>
      </c>
      <c r="Z736" s="1" t="s">
        <v>2738</v>
      </c>
    </row>
    <row r="737" spans="1:27" ht="12" customHeight="1" x14ac:dyDescent="0.15">
      <c r="A737" s="1" t="s">
        <v>287</v>
      </c>
      <c r="B737" s="1" t="s">
        <v>8</v>
      </c>
      <c r="C737" s="1" t="s">
        <v>9</v>
      </c>
      <c r="D737" s="1" t="s">
        <v>2444</v>
      </c>
      <c r="E737" s="1" t="s">
        <v>10</v>
      </c>
      <c r="F737" s="1" t="s">
        <v>289</v>
      </c>
      <c r="G737" s="1" t="s">
        <v>234</v>
      </c>
      <c r="H737" s="1" t="s">
        <v>235</v>
      </c>
      <c r="I737">
        <v>150</v>
      </c>
      <c r="J737">
        <v>180</v>
      </c>
      <c r="K737">
        <v>83</v>
      </c>
      <c r="L737">
        <v>96</v>
      </c>
      <c r="M737">
        <v>189</v>
      </c>
      <c r="N737">
        <v>193</v>
      </c>
      <c r="O737">
        <v>192</v>
      </c>
      <c r="P737">
        <v>211</v>
      </c>
      <c r="Q737">
        <v>224</v>
      </c>
      <c r="R737">
        <v>231</v>
      </c>
      <c r="S737">
        <v>211</v>
      </c>
      <c r="T737">
        <v>211</v>
      </c>
      <c r="U737">
        <v>232</v>
      </c>
      <c r="V737" s="1" t="s">
        <v>2770</v>
      </c>
      <c r="W737" s="1" t="s">
        <v>2551</v>
      </c>
      <c r="X737" s="5" t="s">
        <v>2771</v>
      </c>
      <c r="Y737" s="5" t="s">
        <v>2553</v>
      </c>
      <c r="Z737" s="5" t="s">
        <v>2734</v>
      </c>
      <c r="AA737" s="5"/>
    </row>
    <row r="738" spans="1:27" ht="12" customHeight="1" x14ac:dyDescent="0.15">
      <c r="A738" s="1" t="s">
        <v>287</v>
      </c>
      <c r="B738" s="1" t="s">
        <v>8</v>
      </c>
      <c r="C738" s="1" t="s">
        <v>15</v>
      </c>
      <c r="D738" s="1" t="s">
        <v>2444</v>
      </c>
      <c r="E738" s="1" t="s">
        <v>10</v>
      </c>
      <c r="F738" s="1" t="s">
        <v>289</v>
      </c>
      <c r="G738" s="1" t="s">
        <v>238</v>
      </c>
      <c r="H738" s="1" t="s">
        <v>239</v>
      </c>
      <c r="I738">
        <v>6714</v>
      </c>
      <c r="J738">
        <v>7092</v>
      </c>
      <c r="K738">
        <v>3190</v>
      </c>
      <c r="L738">
        <v>5194</v>
      </c>
      <c r="M738">
        <v>8098</v>
      </c>
      <c r="N738">
        <v>6834</v>
      </c>
      <c r="O738">
        <v>7547</v>
      </c>
      <c r="P738">
        <v>7645</v>
      </c>
      <c r="Q738">
        <v>8564</v>
      </c>
      <c r="R738">
        <v>9205</v>
      </c>
      <c r="S738">
        <v>8454</v>
      </c>
      <c r="T738">
        <v>7564</v>
      </c>
      <c r="U738">
        <v>8134</v>
      </c>
      <c r="V738" s="1" t="s">
        <v>2770</v>
      </c>
      <c r="W738" s="1" t="s">
        <v>2551</v>
      </c>
      <c r="X738" s="5" t="s">
        <v>2771</v>
      </c>
      <c r="Y738" s="5" t="s">
        <v>2737</v>
      </c>
      <c r="Z738" s="5" t="s">
        <v>2738</v>
      </c>
      <c r="AA738" s="5"/>
    </row>
    <row r="739" spans="1:27" ht="12" customHeight="1" x14ac:dyDescent="0.15">
      <c r="A739" s="1" t="s">
        <v>287</v>
      </c>
      <c r="B739" s="1" t="s">
        <v>8</v>
      </c>
      <c r="C739" s="1" t="s">
        <v>17</v>
      </c>
      <c r="D739" s="1" t="s">
        <v>2444</v>
      </c>
      <c r="E739" s="1" t="s">
        <v>10</v>
      </c>
      <c r="F739" s="1" t="s">
        <v>289</v>
      </c>
      <c r="G739" s="1" t="s">
        <v>240</v>
      </c>
      <c r="H739" s="1" t="s">
        <v>235</v>
      </c>
      <c r="I739">
        <v>0</v>
      </c>
      <c r="J739">
        <v>0</v>
      </c>
      <c r="K739">
        <v>0</v>
      </c>
      <c r="L739">
        <v>0</v>
      </c>
      <c r="M739">
        <v>0</v>
      </c>
      <c r="N739">
        <v>0</v>
      </c>
      <c r="O739">
        <v>0</v>
      </c>
      <c r="P739">
        <v>0</v>
      </c>
      <c r="Q739">
        <v>0</v>
      </c>
      <c r="R739">
        <v>0</v>
      </c>
      <c r="S739">
        <v>0</v>
      </c>
      <c r="T739">
        <v>0</v>
      </c>
      <c r="U739">
        <v>0</v>
      </c>
      <c r="V739" s="1" t="s">
        <v>2770</v>
      </c>
      <c r="W739" s="1" t="s">
        <v>2551</v>
      </c>
      <c r="X739" s="5" t="s">
        <v>2771</v>
      </c>
      <c r="Y739" s="5" t="s">
        <v>2561</v>
      </c>
      <c r="Z739" s="5" t="s">
        <v>2734</v>
      </c>
      <c r="AA739" s="5"/>
    </row>
    <row r="740" spans="1:27" ht="12" customHeight="1" x14ac:dyDescent="0.15">
      <c r="A740" s="1" t="s">
        <v>287</v>
      </c>
      <c r="B740" s="1" t="s">
        <v>8</v>
      </c>
      <c r="C740" s="1" t="s">
        <v>19</v>
      </c>
      <c r="D740" s="1" t="s">
        <v>2444</v>
      </c>
      <c r="E740" s="1" t="s">
        <v>10</v>
      </c>
      <c r="F740" s="1" t="s">
        <v>289</v>
      </c>
      <c r="G740" s="1" t="s">
        <v>242</v>
      </c>
      <c r="H740" s="1" t="s">
        <v>235</v>
      </c>
      <c r="I740">
        <v>362</v>
      </c>
      <c r="J740">
        <v>97</v>
      </c>
      <c r="K740">
        <v>137</v>
      </c>
      <c r="L740">
        <v>167</v>
      </c>
      <c r="M740">
        <v>110</v>
      </c>
      <c r="N740">
        <v>148</v>
      </c>
      <c r="O740">
        <v>249</v>
      </c>
      <c r="P740">
        <v>149</v>
      </c>
      <c r="Q740">
        <v>182</v>
      </c>
      <c r="R740">
        <v>217</v>
      </c>
      <c r="S740">
        <v>125</v>
      </c>
      <c r="T740">
        <v>236</v>
      </c>
      <c r="U740">
        <v>323</v>
      </c>
      <c r="V740" s="1" t="s">
        <v>2770</v>
      </c>
      <c r="W740" s="1" t="s">
        <v>2551</v>
      </c>
      <c r="X740" s="5" t="s">
        <v>2771</v>
      </c>
      <c r="Y740" s="5" t="s">
        <v>2557</v>
      </c>
      <c r="Z740" s="5" t="s">
        <v>2734</v>
      </c>
      <c r="AA740" s="5"/>
    </row>
    <row r="741" spans="1:27" ht="12" customHeight="1" x14ac:dyDescent="0.15">
      <c r="A741" s="1" t="s">
        <v>287</v>
      </c>
      <c r="B741" s="1" t="s">
        <v>8</v>
      </c>
      <c r="C741" s="1" t="s">
        <v>21</v>
      </c>
      <c r="D741" s="1" t="s">
        <v>2444</v>
      </c>
      <c r="E741" s="1" t="s">
        <v>10</v>
      </c>
      <c r="F741" s="1" t="s">
        <v>289</v>
      </c>
      <c r="G741" s="1" t="s">
        <v>245</v>
      </c>
      <c r="H741" s="1" t="s">
        <v>239</v>
      </c>
      <c r="I741">
        <v>15938</v>
      </c>
      <c r="J741">
        <v>3799</v>
      </c>
      <c r="K741">
        <v>5141</v>
      </c>
      <c r="L741">
        <v>6328</v>
      </c>
      <c r="M741">
        <v>4960</v>
      </c>
      <c r="N741">
        <v>6064</v>
      </c>
      <c r="O741">
        <v>9676</v>
      </c>
      <c r="P741">
        <v>5912</v>
      </c>
      <c r="Q741">
        <v>6423</v>
      </c>
      <c r="R741">
        <v>9161</v>
      </c>
      <c r="S741">
        <v>4930</v>
      </c>
      <c r="T741">
        <v>8496</v>
      </c>
      <c r="U741">
        <v>13198</v>
      </c>
      <c r="V741" s="1" t="s">
        <v>2770</v>
      </c>
      <c r="W741" s="1" t="s">
        <v>2551</v>
      </c>
      <c r="X741" s="5" t="s">
        <v>2771</v>
      </c>
      <c r="Y741" s="5" t="s">
        <v>2740</v>
      </c>
      <c r="Z741" s="5" t="s">
        <v>2738</v>
      </c>
      <c r="AA741" s="5"/>
    </row>
    <row r="742" spans="1:27" ht="12" customHeight="1" x14ac:dyDescent="0.15">
      <c r="A742" s="1" t="s">
        <v>287</v>
      </c>
      <c r="B742" s="1" t="s">
        <v>8</v>
      </c>
      <c r="C742" s="1" t="s">
        <v>23</v>
      </c>
      <c r="D742" s="1" t="s">
        <v>2444</v>
      </c>
      <c r="E742" s="1" t="s">
        <v>10</v>
      </c>
      <c r="F742" s="1" t="s">
        <v>289</v>
      </c>
      <c r="G742" s="1" t="s">
        <v>247</v>
      </c>
      <c r="H742" s="1" t="s">
        <v>235</v>
      </c>
      <c r="I742">
        <v>0</v>
      </c>
      <c r="J742">
        <v>0</v>
      </c>
      <c r="K742">
        <v>0</v>
      </c>
      <c r="L742">
        <v>0</v>
      </c>
      <c r="M742">
        <v>0</v>
      </c>
      <c r="N742">
        <v>0</v>
      </c>
      <c r="O742">
        <v>0</v>
      </c>
      <c r="P742">
        <v>0</v>
      </c>
      <c r="Q742">
        <v>0</v>
      </c>
      <c r="R742">
        <v>0</v>
      </c>
      <c r="S742">
        <v>0</v>
      </c>
      <c r="T742">
        <v>0</v>
      </c>
      <c r="U742">
        <v>0</v>
      </c>
      <c r="V742" s="1" t="s">
        <v>2770</v>
      </c>
      <c r="W742" s="1" t="s">
        <v>2551</v>
      </c>
      <c r="X742" s="5" t="s">
        <v>2771</v>
      </c>
      <c r="Y742" s="5" t="s">
        <v>2558</v>
      </c>
      <c r="Z742" s="5" t="s">
        <v>2734</v>
      </c>
      <c r="AA742" s="5"/>
    </row>
    <row r="743" spans="1:27" ht="12" customHeight="1" x14ac:dyDescent="0.15">
      <c r="A743" s="1" t="s">
        <v>287</v>
      </c>
      <c r="B743" s="1" t="s">
        <v>8</v>
      </c>
      <c r="C743" s="1" t="s">
        <v>77</v>
      </c>
      <c r="D743" s="1" t="s">
        <v>2444</v>
      </c>
      <c r="E743" s="1" t="s">
        <v>10</v>
      </c>
      <c r="F743" s="1" t="s">
        <v>289</v>
      </c>
      <c r="G743" s="1" t="s">
        <v>288</v>
      </c>
      <c r="H743" s="1" t="s">
        <v>235</v>
      </c>
      <c r="I743">
        <v>381</v>
      </c>
      <c r="J743">
        <v>464</v>
      </c>
      <c r="K743">
        <v>410</v>
      </c>
      <c r="L743">
        <v>339</v>
      </c>
      <c r="M743">
        <v>418</v>
      </c>
      <c r="N743">
        <v>463</v>
      </c>
      <c r="O743">
        <v>406</v>
      </c>
      <c r="P743">
        <v>468</v>
      </c>
      <c r="Q743">
        <v>510</v>
      </c>
      <c r="R743">
        <v>524</v>
      </c>
      <c r="S743">
        <v>610</v>
      </c>
      <c r="T743">
        <v>585</v>
      </c>
      <c r="U743">
        <v>494</v>
      </c>
      <c r="V743" s="1" t="s">
        <v>2770</v>
      </c>
      <c r="W743" s="1" t="s">
        <v>2551</v>
      </c>
      <c r="X743" s="5" t="s">
        <v>2771</v>
      </c>
      <c r="Y743" s="5" t="s">
        <v>2559</v>
      </c>
      <c r="Z743" s="5" t="s">
        <v>2734</v>
      </c>
      <c r="AA743" s="5"/>
    </row>
    <row r="744" spans="1:27" ht="12" customHeight="1" x14ac:dyDescent="0.15">
      <c r="A744" s="1" t="s">
        <v>287</v>
      </c>
      <c r="B744" s="1" t="s">
        <v>25</v>
      </c>
      <c r="C744" s="1" t="s">
        <v>9</v>
      </c>
      <c r="D744" s="1" t="s">
        <v>2444</v>
      </c>
      <c r="E744" s="1" t="s">
        <v>10</v>
      </c>
      <c r="F744" s="1" t="s">
        <v>290</v>
      </c>
      <c r="G744" s="1" t="s">
        <v>234</v>
      </c>
      <c r="H744" s="1" t="s">
        <v>235</v>
      </c>
      <c r="I744">
        <v>68</v>
      </c>
      <c r="J744">
        <v>41</v>
      </c>
      <c r="K744">
        <v>49</v>
      </c>
      <c r="L744">
        <v>55</v>
      </c>
      <c r="M744">
        <v>53</v>
      </c>
      <c r="N744">
        <v>54</v>
      </c>
      <c r="O744">
        <v>61</v>
      </c>
      <c r="P744">
        <v>44</v>
      </c>
      <c r="Q744">
        <v>57</v>
      </c>
      <c r="R744">
        <v>35</v>
      </c>
      <c r="S744">
        <v>47</v>
      </c>
      <c r="T744">
        <v>53</v>
      </c>
      <c r="U744">
        <v>65</v>
      </c>
      <c r="V744" s="1" t="s">
        <v>2770</v>
      </c>
      <c r="W744" s="1" t="s">
        <v>2551</v>
      </c>
      <c r="X744" s="5" t="s">
        <v>2772</v>
      </c>
      <c r="Y744" s="5" t="s">
        <v>2553</v>
      </c>
      <c r="Z744" s="5" t="s">
        <v>2734</v>
      </c>
      <c r="AA744" s="5"/>
    </row>
    <row r="745" spans="1:27" ht="12" customHeight="1" x14ac:dyDescent="0.15">
      <c r="A745" s="1" t="s">
        <v>287</v>
      </c>
      <c r="B745" s="1" t="s">
        <v>25</v>
      </c>
      <c r="C745" s="1" t="s">
        <v>15</v>
      </c>
      <c r="D745" s="1" t="s">
        <v>2444</v>
      </c>
      <c r="E745" s="1" t="s">
        <v>10</v>
      </c>
      <c r="F745" s="1" t="s">
        <v>290</v>
      </c>
      <c r="G745" s="1" t="s">
        <v>238</v>
      </c>
      <c r="H745" s="1" t="s">
        <v>239</v>
      </c>
      <c r="I745">
        <v>6839</v>
      </c>
      <c r="J745">
        <v>4708</v>
      </c>
      <c r="K745">
        <v>4196</v>
      </c>
      <c r="L745">
        <v>5948</v>
      </c>
      <c r="M745">
        <v>5701</v>
      </c>
      <c r="N745">
        <v>5187</v>
      </c>
      <c r="O745">
        <v>6882</v>
      </c>
      <c r="P745">
        <v>4438</v>
      </c>
      <c r="Q745">
        <v>5679</v>
      </c>
      <c r="R745">
        <v>2625</v>
      </c>
      <c r="S745">
        <v>5117</v>
      </c>
      <c r="T745">
        <v>6071</v>
      </c>
      <c r="U745">
        <v>6900</v>
      </c>
      <c r="V745" s="1" t="s">
        <v>2770</v>
      </c>
      <c r="W745" s="1" t="s">
        <v>2551</v>
      </c>
      <c r="X745" s="5" t="s">
        <v>2772</v>
      </c>
      <c r="Y745" s="5" t="s">
        <v>2737</v>
      </c>
      <c r="Z745" s="5" t="s">
        <v>2738</v>
      </c>
      <c r="AA745" s="5"/>
    </row>
    <row r="746" spans="1:27" ht="12" customHeight="1" x14ac:dyDescent="0.15">
      <c r="A746" s="1" t="s">
        <v>287</v>
      </c>
      <c r="B746" s="1" t="s">
        <v>25</v>
      </c>
      <c r="C746" s="1" t="s">
        <v>17</v>
      </c>
      <c r="D746" s="1" t="s">
        <v>2444</v>
      </c>
      <c r="E746" s="1" t="s">
        <v>10</v>
      </c>
      <c r="F746" s="1" t="s">
        <v>290</v>
      </c>
      <c r="G746" s="1" t="s">
        <v>240</v>
      </c>
      <c r="H746" s="1" t="s">
        <v>235</v>
      </c>
      <c r="I746">
        <v>0</v>
      </c>
      <c r="J746">
        <v>0</v>
      </c>
      <c r="K746">
        <v>0</v>
      </c>
      <c r="L746">
        <v>0</v>
      </c>
      <c r="M746">
        <v>0</v>
      </c>
      <c r="N746">
        <v>0</v>
      </c>
      <c r="O746">
        <v>0</v>
      </c>
      <c r="P746">
        <v>0</v>
      </c>
      <c r="Q746">
        <v>0</v>
      </c>
      <c r="R746">
        <v>0</v>
      </c>
      <c r="S746">
        <v>0</v>
      </c>
      <c r="T746">
        <v>0</v>
      </c>
      <c r="U746">
        <v>0</v>
      </c>
      <c r="V746" s="1" t="s">
        <v>2770</v>
      </c>
      <c r="W746" s="1" t="s">
        <v>2551</v>
      </c>
      <c r="X746" s="5" t="s">
        <v>2772</v>
      </c>
      <c r="Y746" s="5" t="s">
        <v>2561</v>
      </c>
      <c r="Z746" s="5" t="s">
        <v>2734</v>
      </c>
      <c r="AA746" s="5"/>
    </row>
    <row r="747" spans="1:27" ht="12" customHeight="1" x14ac:dyDescent="0.15">
      <c r="A747" s="1" t="s">
        <v>287</v>
      </c>
      <c r="B747" s="1" t="s">
        <v>25</v>
      </c>
      <c r="C747" s="1" t="s">
        <v>19</v>
      </c>
      <c r="D747" s="1" t="s">
        <v>2444</v>
      </c>
      <c r="E747" s="1" t="s">
        <v>10</v>
      </c>
      <c r="F747" s="1" t="s">
        <v>290</v>
      </c>
      <c r="G747" s="1" t="s">
        <v>242</v>
      </c>
      <c r="H747" s="1" t="s">
        <v>235</v>
      </c>
      <c r="I747">
        <v>108</v>
      </c>
      <c r="J747">
        <v>33</v>
      </c>
      <c r="K747">
        <v>33</v>
      </c>
      <c r="L747">
        <v>63</v>
      </c>
      <c r="M747">
        <v>38</v>
      </c>
      <c r="N747">
        <v>46</v>
      </c>
      <c r="O747">
        <v>79</v>
      </c>
      <c r="P747">
        <v>45</v>
      </c>
      <c r="Q747">
        <v>57</v>
      </c>
      <c r="R747">
        <v>52</v>
      </c>
      <c r="S747">
        <v>28</v>
      </c>
      <c r="T747">
        <v>46</v>
      </c>
      <c r="U747">
        <v>66</v>
      </c>
      <c r="V747" s="1" t="s">
        <v>2770</v>
      </c>
      <c r="W747" s="1" t="s">
        <v>2551</v>
      </c>
      <c r="X747" s="5" t="s">
        <v>2772</v>
      </c>
      <c r="Y747" s="5" t="s">
        <v>2557</v>
      </c>
      <c r="Z747" s="5" t="s">
        <v>2734</v>
      </c>
      <c r="AA747" s="5"/>
    </row>
    <row r="748" spans="1:27" ht="12" customHeight="1" x14ac:dyDescent="0.15">
      <c r="A748" s="1" t="s">
        <v>287</v>
      </c>
      <c r="B748" s="1" t="s">
        <v>25</v>
      </c>
      <c r="C748" s="1" t="s">
        <v>21</v>
      </c>
      <c r="D748" s="1" t="s">
        <v>2444</v>
      </c>
      <c r="E748" s="1" t="s">
        <v>10</v>
      </c>
      <c r="F748" s="1" t="s">
        <v>290</v>
      </c>
      <c r="G748" s="1" t="s">
        <v>245</v>
      </c>
      <c r="H748" s="1" t="s">
        <v>239</v>
      </c>
      <c r="I748">
        <v>10491</v>
      </c>
      <c r="J748">
        <v>3901</v>
      </c>
      <c r="K748">
        <v>3361</v>
      </c>
      <c r="L748">
        <v>6039</v>
      </c>
      <c r="M748">
        <v>3431</v>
      </c>
      <c r="N748">
        <v>4225</v>
      </c>
      <c r="O748">
        <v>8717</v>
      </c>
      <c r="P748">
        <v>5649</v>
      </c>
      <c r="Q748">
        <v>5688</v>
      </c>
      <c r="R748">
        <v>5372</v>
      </c>
      <c r="S748">
        <v>2528</v>
      </c>
      <c r="T748">
        <v>4843</v>
      </c>
      <c r="U748">
        <v>7174</v>
      </c>
      <c r="V748" s="1" t="s">
        <v>2770</v>
      </c>
      <c r="W748" s="1" t="s">
        <v>2551</v>
      </c>
      <c r="X748" s="5" t="s">
        <v>2772</v>
      </c>
      <c r="Y748" s="5" t="s">
        <v>2740</v>
      </c>
      <c r="Z748" s="5" t="s">
        <v>2738</v>
      </c>
      <c r="AA748" s="5"/>
    </row>
    <row r="749" spans="1:27" ht="12" customHeight="1" x14ac:dyDescent="0.15">
      <c r="A749" s="1" t="s">
        <v>287</v>
      </c>
      <c r="B749" s="1" t="s">
        <v>25</v>
      </c>
      <c r="C749" s="1" t="s">
        <v>23</v>
      </c>
      <c r="D749" s="1" t="s">
        <v>2444</v>
      </c>
      <c r="E749" s="1" t="s">
        <v>10</v>
      </c>
      <c r="F749" s="1" t="s">
        <v>290</v>
      </c>
      <c r="G749" s="1" t="s">
        <v>247</v>
      </c>
      <c r="H749" s="1" t="s">
        <v>235</v>
      </c>
      <c r="I749">
        <v>0</v>
      </c>
      <c r="J749">
        <v>0</v>
      </c>
      <c r="K749">
        <v>0</v>
      </c>
      <c r="L749">
        <v>0</v>
      </c>
      <c r="M749">
        <v>0</v>
      </c>
      <c r="N749">
        <v>0</v>
      </c>
      <c r="O749">
        <v>0</v>
      </c>
      <c r="P749">
        <v>0</v>
      </c>
      <c r="Q749">
        <v>0</v>
      </c>
      <c r="R749">
        <v>0</v>
      </c>
      <c r="S749">
        <v>0</v>
      </c>
      <c r="T749">
        <v>0</v>
      </c>
      <c r="U749">
        <v>0</v>
      </c>
      <c r="V749" s="1" t="s">
        <v>2770</v>
      </c>
      <c r="W749" s="1" t="s">
        <v>2551</v>
      </c>
      <c r="X749" s="5" t="s">
        <v>2772</v>
      </c>
      <c r="Y749" s="5" t="s">
        <v>2558</v>
      </c>
      <c r="Z749" s="5" t="s">
        <v>2734</v>
      </c>
      <c r="AA749" s="5"/>
    </row>
    <row r="750" spans="1:27" ht="12" customHeight="1" x14ac:dyDescent="0.15">
      <c r="A750" s="1" t="s">
        <v>287</v>
      </c>
      <c r="B750" s="1" t="s">
        <v>25</v>
      </c>
      <c r="C750" s="1" t="s">
        <v>77</v>
      </c>
      <c r="D750" s="1" t="s">
        <v>2444</v>
      </c>
      <c r="E750" s="1" t="s">
        <v>10</v>
      </c>
      <c r="F750" s="1" t="s">
        <v>290</v>
      </c>
      <c r="G750" s="1" t="s">
        <v>288</v>
      </c>
      <c r="H750" s="1" t="s">
        <v>235</v>
      </c>
      <c r="I750">
        <v>57</v>
      </c>
      <c r="J750">
        <v>65</v>
      </c>
      <c r="K750">
        <v>81</v>
      </c>
      <c r="L750">
        <v>73</v>
      </c>
      <c r="M750">
        <v>88</v>
      </c>
      <c r="N750">
        <v>96</v>
      </c>
      <c r="O750">
        <v>78</v>
      </c>
      <c r="P750">
        <v>77</v>
      </c>
      <c r="Q750">
        <v>77</v>
      </c>
      <c r="R750">
        <v>60</v>
      </c>
      <c r="S750">
        <v>79</v>
      </c>
      <c r="T750">
        <v>86</v>
      </c>
      <c r="U750">
        <v>85</v>
      </c>
      <c r="V750" s="1" t="s">
        <v>2770</v>
      </c>
      <c r="W750" s="1" t="s">
        <v>2551</v>
      </c>
      <c r="X750" s="5" t="s">
        <v>2772</v>
      </c>
      <c r="Y750" s="5" t="s">
        <v>2559</v>
      </c>
      <c r="Z750" s="5" t="s">
        <v>2734</v>
      </c>
      <c r="AA750" s="5"/>
    </row>
    <row r="751" spans="1:27" ht="12" customHeight="1" x14ac:dyDescent="0.15">
      <c r="A751" s="1" t="s">
        <v>287</v>
      </c>
      <c r="B751" s="1" t="s">
        <v>27</v>
      </c>
      <c r="C751" s="1" t="s">
        <v>9</v>
      </c>
      <c r="D751" s="1" t="s">
        <v>2444</v>
      </c>
      <c r="E751" s="1" t="s">
        <v>10</v>
      </c>
      <c r="F751" s="1" t="s">
        <v>291</v>
      </c>
      <c r="G751" s="1" t="s">
        <v>234</v>
      </c>
      <c r="H751" s="1" t="s">
        <v>235</v>
      </c>
      <c r="I751">
        <v>13297</v>
      </c>
      <c r="J751">
        <v>10026</v>
      </c>
      <c r="K751">
        <v>8530</v>
      </c>
      <c r="L751">
        <v>12293</v>
      </c>
      <c r="M751">
        <v>10979</v>
      </c>
      <c r="N751">
        <v>9790</v>
      </c>
      <c r="O751">
        <v>11930</v>
      </c>
      <c r="P751">
        <v>12760</v>
      </c>
      <c r="Q751">
        <v>12793</v>
      </c>
      <c r="R751">
        <v>11870</v>
      </c>
      <c r="S751">
        <v>10168</v>
      </c>
      <c r="T751">
        <v>12200</v>
      </c>
      <c r="U751">
        <v>13695</v>
      </c>
      <c r="V751" s="1" t="s">
        <v>2770</v>
      </c>
      <c r="W751" s="1" t="s">
        <v>2551</v>
      </c>
      <c r="X751" s="5" t="s">
        <v>2773</v>
      </c>
      <c r="Y751" s="5" t="s">
        <v>2553</v>
      </c>
      <c r="Z751" s="5" t="s">
        <v>2734</v>
      </c>
      <c r="AA751" s="5"/>
    </row>
    <row r="752" spans="1:27" ht="12" customHeight="1" x14ac:dyDescent="0.15">
      <c r="A752" s="1" t="s">
        <v>287</v>
      </c>
      <c r="B752" s="1" t="s">
        <v>27</v>
      </c>
      <c r="C752" s="1" t="s">
        <v>15</v>
      </c>
      <c r="D752" s="1" t="s">
        <v>2444</v>
      </c>
      <c r="E752" s="1" t="s">
        <v>10</v>
      </c>
      <c r="F752" s="1" t="s">
        <v>291</v>
      </c>
      <c r="G752" s="1" t="s">
        <v>238</v>
      </c>
      <c r="H752" s="1" t="s">
        <v>239</v>
      </c>
      <c r="I752">
        <v>42181</v>
      </c>
      <c r="J752">
        <v>31990</v>
      </c>
      <c r="K752">
        <v>26626</v>
      </c>
      <c r="L752">
        <v>37880</v>
      </c>
      <c r="M752">
        <v>34524</v>
      </c>
      <c r="N752">
        <v>30695</v>
      </c>
      <c r="O752">
        <v>37798</v>
      </c>
      <c r="P752">
        <v>40333</v>
      </c>
      <c r="Q752">
        <v>41054</v>
      </c>
      <c r="R752">
        <v>37241</v>
      </c>
      <c r="S752">
        <v>33832</v>
      </c>
      <c r="T752">
        <v>40558</v>
      </c>
      <c r="U752">
        <v>44051</v>
      </c>
      <c r="V752" s="1" t="s">
        <v>2770</v>
      </c>
      <c r="W752" s="1" t="s">
        <v>2551</v>
      </c>
      <c r="X752" s="5" t="s">
        <v>2773</v>
      </c>
      <c r="Y752" s="5" t="s">
        <v>2737</v>
      </c>
      <c r="Z752" s="5" t="s">
        <v>2738</v>
      </c>
      <c r="AA752" s="5"/>
    </row>
    <row r="753" spans="1:27" ht="12" customHeight="1" x14ac:dyDescent="0.15">
      <c r="A753" s="1" t="s">
        <v>287</v>
      </c>
      <c r="B753" s="1" t="s">
        <v>27</v>
      </c>
      <c r="C753" s="1" t="s">
        <v>17</v>
      </c>
      <c r="D753" s="1" t="s">
        <v>2444</v>
      </c>
      <c r="E753" s="1" t="s">
        <v>10</v>
      </c>
      <c r="F753" s="1" t="s">
        <v>291</v>
      </c>
      <c r="G753" s="1" t="s">
        <v>240</v>
      </c>
      <c r="H753" s="1" t="s">
        <v>235</v>
      </c>
      <c r="I753">
        <v>79</v>
      </c>
      <c r="J753">
        <v>87</v>
      </c>
      <c r="K753">
        <v>68</v>
      </c>
      <c r="L753">
        <v>90</v>
      </c>
      <c r="M753">
        <v>83</v>
      </c>
      <c r="N753">
        <v>74</v>
      </c>
      <c r="O753">
        <v>65</v>
      </c>
      <c r="P753">
        <v>89</v>
      </c>
      <c r="Q753">
        <v>71</v>
      </c>
      <c r="R753">
        <v>71</v>
      </c>
      <c r="S753">
        <v>84</v>
      </c>
      <c r="T753">
        <v>88</v>
      </c>
      <c r="U753">
        <v>62</v>
      </c>
      <c r="V753" s="1" t="s">
        <v>2770</v>
      </c>
      <c r="W753" s="1" t="s">
        <v>2551</v>
      </c>
      <c r="X753" s="5" t="s">
        <v>2773</v>
      </c>
      <c r="Y753" s="5" t="s">
        <v>2561</v>
      </c>
      <c r="Z753" s="5" t="s">
        <v>2734</v>
      </c>
      <c r="AA753" s="5"/>
    </row>
    <row r="754" spans="1:27" ht="12" customHeight="1" x14ac:dyDescent="0.15">
      <c r="A754" s="1" t="s">
        <v>287</v>
      </c>
      <c r="B754" s="1" t="s">
        <v>27</v>
      </c>
      <c r="C754" s="1" t="s">
        <v>19</v>
      </c>
      <c r="D754" s="1" t="s">
        <v>2444</v>
      </c>
      <c r="E754" s="1" t="s">
        <v>10</v>
      </c>
      <c r="F754" s="1" t="s">
        <v>291</v>
      </c>
      <c r="G754" s="1" t="s">
        <v>242</v>
      </c>
      <c r="H754" s="1" t="s">
        <v>235</v>
      </c>
      <c r="I754">
        <v>14679</v>
      </c>
      <c r="J754">
        <v>10597</v>
      </c>
      <c r="K754">
        <v>8683</v>
      </c>
      <c r="L754">
        <v>11459</v>
      </c>
      <c r="M754">
        <v>11321</v>
      </c>
      <c r="N754">
        <v>10235</v>
      </c>
      <c r="O754">
        <v>11510</v>
      </c>
      <c r="P754">
        <v>12536</v>
      </c>
      <c r="Q754">
        <v>12943</v>
      </c>
      <c r="R754">
        <v>12565</v>
      </c>
      <c r="S754">
        <v>10236</v>
      </c>
      <c r="T754">
        <v>12252</v>
      </c>
      <c r="U754">
        <v>13690</v>
      </c>
      <c r="V754" s="1" t="s">
        <v>2770</v>
      </c>
      <c r="W754" s="1" t="s">
        <v>2551</v>
      </c>
      <c r="X754" s="5" t="s">
        <v>2773</v>
      </c>
      <c r="Y754" s="5" t="s">
        <v>2557</v>
      </c>
      <c r="Z754" s="5" t="s">
        <v>2734</v>
      </c>
      <c r="AA754" s="5"/>
    </row>
    <row r="755" spans="1:27" ht="12" customHeight="1" x14ac:dyDescent="0.15">
      <c r="A755" s="1" t="s">
        <v>287</v>
      </c>
      <c r="B755" s="1" t="s">
        <v>27</v>
      </c>
      <c r="C755" s="1" t="s">
        <v>21</v>
      </c>
      <c r="D755" s="1" t="s">
        <v>2444</v>
      </c>
      <c r="E755" s="1" t="s">
        <v>10</v>
      </c>
      <c r="F755" s="1" t="s">
        <v>291</v>
      </c>
      <c r="G755" s="1" t="s">
        <v>245</v>
      </c>
      <c r="H755" s="1" t="s">
        <v>239</v>
      </c>
      <c r="I755">
        <v>49570</v>
      </c>
      <c r="J755">
        <v>37218</v>
      </c>
      <c r="K755">
        <v>28891</v>
      </c>
      <c r="L755">
        <v>36801</v>
      </c>
      <c r="M755">
        <v>37381</v>
      </c>
      <c r="N755">
        <v>34338</v>
      </c>
      <c r="O755">
        <v>37981</v>
      </c>
      <c r="P755">
        <v>41598</v>
      </c>
      <c r="Q755">
        <v>43427</v>
      </c>
      <c r="R755">
        <v>42562</v>
      </c>
      <c r="S755">
        <v>35414</v>
      </c>
      <c r="T755">
        <v>41903</v>
      </c>
      <c r="U755">
        <v>47596</v>
      </c>
      <c r="V755" s="1" t="s">
        <v>2770</v>
      </c>
      <c r="W755" s="1" t="s">
        <v>2551</v>
      </c>
      <c r="X755" s="5" t="s">
        <v>2773</v>
      </c>
      <c r="Y755" s="5" t="s">
        <v>2740</v>
      </c>
      <c r="Z755" s="5" t="s">
        <v>2738</v>
      </c>
      <c r="AA755" s="5"/>
    </row>
    <row r="756" spans="1:27" ht="12" customHeight="1" x14ac:dyDescent="0.15">
      <c r="A756" s="1" t="s">
        <v>287</v>
      </c>
      <c r="B756" s="1" t="s">
        <v>27</v>
      </c>
      <c r="C756" s="1" t="s">
        <v>23</v>
      </c>
      <c r="D756" s="1" t="s">
        <v>2444</v>
      </c>
      <c r="E756" s="1" t="s">
        <v>10</v>
      </c>
      <c r="F756" s="1" t="s">
        <v>291</v>
      </c>
      <c r="G756" s="1" t="s">
        <v>247</v>
      </c>
      <c r="H756" s="1" t="s">
        <v>235</v>
      </c>
      <c r="I756">
        <v>55</v>
      </c>
      <c r="J756">
        <v>71</v>
      </c>
      <c r="K756">
        <v>54</v>
      </c>
      <c r="L756">
        <v>47</v>
      </c>
      <c r="M756">
        <v>57</v>
      </c>
      <c r="N756">
        <v>59</v>
      </c>
      <c r="O756">
        <v>67</v>
      </c>
      <c r="P756">
        <v>62</v>
      </c>
      <c r="Q756">
        <v>65</v>
      </c>
      <c r="R756">
        <v>51</v>
      </c>
      <c r="S756">
        <v>52</v>
      </c>
      <c r="T756">
        <v>62</v>
      </c>
      <c r="U756">
        <v>52</v>
      </c>
      <c r="V756" s="1" t="s">
        <v>2770</v>
      </c>
      <c r="W756" s="1" t="s">
        <v>2551</v>
      </c>
      <c r="X756" s="5" t="s">
        <v>2773</v>
      </c>
      <c r="Y756" s="5" t="s">
        <v>2558</v>
      </c>
      <c r="Z756" s="5" t="s">
        <v>2734</v>
      </c>
      <c r="AA756" s="5"/>
    </row>
    <row r="757" spans="1:27" ht="12" customHeight="1" x14ac:dyDescent="0.15">
      <c r="A757" s="1" t="s">
        <v>287</v>
      </c>
      <c r="B757" s="1" t="s">
        <v>27</v>
      </c>
      <c r="C757" s="1" t="s">
        <v>77</v>
      </c>
      <c r="D757" s="1" t="s">
        <v>2444</v>
      </c>
      <c r="E757" s="1" t="s">
        <v>10</v>
      </c>
      <c r="F757" s="1" t="s">
        <v>291</v>
      </c>
      <c r="G757" s="1" t="s">
        <v>288</v>
      </c>
      <c r="H757" s="1" t="s">
        <v>235</v>
      </c>
      <c r="I757">
        <v>6686</v>
      </c>
      <c r="J757">
        <v>6131</v>
      </c>
      <c r="K757">
        <v>5992</v>
      </c>
      <c r="L757">
        <v>6869</v>
      </c>
      <c r="M757">
        <v>6553</v>
      </c>
      <c r="N757">
        <v>6123</v>
      </c>
      <c r="O757">
        <v>6541</v>
      </c>
      <c r="P757">
        <v>6792</v>
      </c>
      <c r="Q757">
        <v>6648</v>
      </c>
      <c r="R757">
        <v>5973</v>
      </c>
      <c r="S757">
        <v>5937</v>
      </c>
      <c r="T757">
        <v>5911</v>
      </c>
      <c r="U757">
        <v>5926</v>
      </c>
      <c r="V757" s="1" t="s">
        <v>2770</v>
      </c>
      <c r="W757" s="1" t="s">
        <v>2551</v>
      </c>
      <c r="X757" s="5" t="s">
        <v>2773</v>
      </c>
      <c r="Y757" s="5" t="s">
        <v>2559</v>
      </c>
      <c r="Z757" s="5" t="s">
        <v>2734</v>
      </c>
      <c r="AA757" s="5"/>
    </row>
    <row r="758" spans="1:27" ht="12" customHeight="1" x14ac:dyDescent="0.15">
      <c r="A758" s="1" t="s">
        <v>287</v>
      </c>
      <c r="B758" s="1" t="s">
        <v>29</v>
      </c>
      <c r="C758" s="1" t="s">
        <v>9</v>
      </c>
      <c r="D758" s="1" t="s">
        <v>2444</v>
      </c>
      <c r="E758" s="1" t="s">
        <v>10</v>
      </c>
      <c r="F758" s="1" t="s">
        <v>292</v>
      </c>
      <c r="G758" s="1" t="s">
        <v>234</v>
      </c>
      <c r="H758" s="1" t="s">
        <v>235</v>
      </c>
      <c r="I758">
        <v>5937</v>
      </c>
      <c r="J758">
        <v>4092</v>
      </c>
      <c r="K758">
        <v>2913</v>
      </c>
      <c r="L758">
        <v>4987</v>
      </c>
      <c r="M758">
        <v>5236</v>
      </c>
      <c r="N758">
        <v>4159</v>
      </c>
      <c r="O758">
        <v>5410</v>
      </c>
      <c r="P758">
        <v>5563</v>
      </c>
      <c r="Q758">
        <v>5856</v>
      </c>
      <c r="R758">
        <v>5440</v>
      </c>
      <c r="S758">
        <v>3279</v>
      </c>
      <c r="T758">
        <v>4171</v>
      </c>
      <c r="U758">
        <v>5229</v>
      </c>
      <c r="V758" s="1" t="s">
        <v>2770</v>
      </c>
      <c r="W758" s="1" t="s">
        <v>2551</v>
      </c>
      <c r="X758" s="5" t="s">
        <v>2774</v>
      </c>
      <c r="Y758" s="5" t="s">
        <v>2553</v>
      </c>
      <c r="Z758" s="5" t="s">
        <v>2734</v>
      </c>
      <c r="AA758" s="5"/>
    </row>
    <row r="759" spans="1:27" ht="12" customHeight="1" x14ac:dyDescent="0.15">
      <c r="A759" s="1" t="s">
        <v>287</v>
      </c>
      <c r="B759" s="1" t="s">
        <v>29</v>
      </c>
      <c r="C759" s="1" t="s">
        <v>15</v>
      </c>
      <c r="D759" s="1" t="s">
        <v>2444</v>
      </c>
      <c r="E759" s="1" t="s">
        <v>10</v>
      </c>
      <c r="F759" s="1" t="s">
        <v>292</v>
      </c>
      <c r="G759" s="1" t="s">
        <v>238</v>
      </c>
      <c r="H759" s="1" t="s">
        <v>239</v>
      </c>
      <c r="I759">
        <v>40597</v>
      </c>
      <c r="J759">
        <v>31429</v>
      </c>
      <c r="K759">
        <v>23979</v>
      </c>
      <c r="L759">
        <v>35226</v>
      </c>
      <c r="M759">
        <v>36028</v>
      </c>
      <c r="N759">
        <v>27994</v>
      </c>
      <c r="O759">
        <v>37831</v>
      </c>
      <c r="P759">
        <v>38147</v>
      </c>
      <c r="Q759">
        <v>41308</v>
      </c>
      <c r="R759">
        <v>39271</v>
      </c>
      <c r="S759">
        <v>26872</v>
      </c>
      <c r="T759">
        <v>33474</v>
      </c>
      <c r="U759">
        <v>41227</v>
      </c>
      <c r="V759" s="1" t="s">
        <v>2770</v>
      </c>
      <c r="W759" s="1" t="s">
        <v>2551</v>
      </c>
      <c r="X759" s="5" t="s">
        <v>2774</v>
      </c>
      <c r="Y759" s="5" t="s">
        <v>2737</v>
      </c>
      <c r="Z759" s="5" t="s">
        <v>2738</v>
      </c>
      <c r="AA759" s="5"/>
    </row>
    <row r="760" spans="1:27" ht="12" customHeight="1" x14ac:dyDescent="0.15">
      <c r="A760" s="1" t="s">
        <v>287</v>
      </c>
      <c r="B760" s="1" t="s">
        <v>29</v>
      </c>
      <c r="C760" s="1" t="s">
        <v>17</v>
      </c>
      <c r="D760" s="1" t="s">
        <v>2444</v>
      </c>
      <c r="E760" s="1" t="s">
        <v>10</v>
      </c>
      <c r="F760" s="1" t="s">
        <v>292</v>
      </c>
      <c r="G760" s="1" t="s">
        <v>240</v>
      </c>
      <c r="H760" s="1" t="s">
        <v>235</v>
      </c>
      <c r="I760">
        <v>0</v>
      </c>
      <c r="J760">
        <v>0</v>
      </c>
      <c r="K760">
        <v>0</v>
      </c>
      <c r="L760">
        <v>0</v>
      </c>
      <c r="M760">
        <v>1</v>
      </c>
      <c r="N760">
        <v>0</v>
      </c>
      <c r="O760">
        <v>0</v>
      </c>
      <c r="P760">
        <v>0</v>
      </c>
      <c r="Q760">
        <v>0</v>
      </c>
      <c r="R760">
        <v>0</v>
      </c>
      <c r="S760">
        <v>0</v>
      </c>
      <c r="T760">
        <v>1</v>
      </c>
      <c r="U760">
        <v>0</v>
      </c>
      <c r="V760" s="1" t="s">
        <v>2770</v>
      </c>
      <c r="W760" s="1" t="s">
        <v>2551</v>
      </c>
      <c r="X760" s="5" t="s">
        <v>2774</v>
      </c>
      <c r="Y760" s="5" t="s">
        <v>2561</v>
      </c>
      <c r="Z760" s="5" t="s">
        <v>2734</v>
      </c>
      <c r="AA760" s="5"/>
    </row>
    <row r="761" spans="1:27" ht="12" customHeight="1" x14ac:dyDescent="0.15">
      <c r="A761" s="1" t="s">
        <v>287</v>
      </c>
      <c r="B761" s="1" t="s">
        <v>29</v>
      </c>
      <c r="C761" s="1" t="s">
        <v>19</v>
      </c>
      <c r="D761" s="1" t="s">
        <v>2444</v>
      </c>
      <c r="E761" s="1" t="s">
        <v>10</v>
      </c>
      <c r="F761" s="1" t="s">
        <v>292</v>
      </c>
      <c r="G761" s="1" t="s">
        <v>242</v>
      </c>
      <c r="H761" s="1" t="s">
        <v>235</v>
      </c>
      <c r="I761">
        <v>5796</v>
      </c>
      <c r="J761">
        <v>4771</v>
      </c>
      <c r="K761">
        <v>2938</v>
      </c>
      <c r="L761">
        <v>4531</v>
      </c>
      <c r="M761">
        <v>4778</v>
      </c>
      <c r="N761">
        <v>4487</v>
      </c>
      <c r="O761">
        <v>5651</v>
      </c>
      <c r="P761">
        <v>5502</v>
      </c>
      <c r="Q761">
        <v>5933</v>
      </c>
      <c r="R761">
        <v>5324</v>
      </c>
      <c r="S761">
        <v>3117</v>
      </c>
      <c r="T761">
        <v>4198</v>
      </c>
      <c r="U761">
        <v>5306</v>
      </c>
      <c r="V761" s="1" t="s">
        <v>2770</v>
      </c>
      <c r="W761" s="1" t="s">
        <v>2551</v>
      </c>
      <c r="X761" s="5" t="s">
        <v>2774</v>
      </c>
      <c r="Y761" s="5" t="s">
        <v>2557</v>
      </c>
      <c r="Z761" s="5" t="s">
        <v>2734</v>
      </c>
      <c r="AA761" s="5"/>
    </row>
    <row r="762" spans="1:27" ht="12" customHeight="1" x14ac:dyDescent="0.15">
      <c r="A762" s="1" t="s">
        <v>287</v>
      </c>
      <c r="B762" s="1" t="s">
        <v>29</v>
      </c>
      <c r="C762" s="1" t="s">
        <v>21</v>
      </c>
      <c r="D762" s="1" t="s">
        <v>2444</v>
      </c>
      <c r="E762" s="1" t="s">
        <v>10</v>
      </c>
      <c r="F762" s="1" t="s">
        <v>292</v>
      </c>
      <c r="G762" s="1" t="s">
        <v>245</v>
      </c>
      <c r="H762" s="1" t="s">
        <v>239</v>
      </c>
      <c r="I762">
        <v>40469</v>
      </c>
      <c r="J762">
        <v>33637</v>
      </c>
      <c r="K762">
        <v>24203</v>
      </c>
      <c r="L762">
        <v>28799</v>
      </c>
      <c r="M762">
        <v>31300</v>
      </c>
      <c r="N762">
        <v>32415</v>
      </c>
      <c r="O762">
        <v>42108</v>
      </c>
      <c r="P762">
        <v>38811</v>
      </c>
      <c r="Q762">
        <v>41300</v>
      </c>
      <c r="R762">
        <v>38435</v>
      </c>
      <c r="S762">
        <v>24054</v>
      </c>
      <c r="T762">
        <v>34598</v>
      </c>
      <c r="U762">
        <v>42169</v>
      </c>
      <c r="V762" s="1" t="s">
        <v>2770</v>
      </c>
      <c r="W762" s="1" t="s">
        <v>2551</v>
      </c>
      <c r="X762" s="5" t="s">
        <v>2774</v>
      </c>
      <c r="Y762" s="5" t="s">
        <v>2740</v>
      </c>
      <c r="Z762" s="5" t="s">
        <v>2738</v>
      </c>
      <c r="AA762" s="5"/>
    </row>
    <row r="763" spans="1:27" ht="12" customHeight="1" x14ac:dyDescent="0.15">
      <c r="A763" s="1" t="s">
        <v>287</v>
      </c>
      <c r="B763" s="1" t="s">
        <v>29</v>
      </c>
      <c r="C763" s="1" t="s">
        <v>23</v>
      </c>
      <c r="D763" s="1" t="s">
        <v>2444</v>
      </c>
      <c r="E763" s="1" t="s">
        <v>10</v>
      </c>
      <c r="F763" s="1" t="s">
        <v>292</v>
      </c>
      <c r="G763" s="1" t="s">
        <v>247</v>
      </c>
      <c r="H763" s="1" t="s">
        <v>235</v>
      </c>
      <c r="I763">
        <v>1</v>
      </c>
      <c r="J763">
        <v>9</v>
      </c>
      <c r="K763">
        <v>3</v>
      </c>
      <c r="L763">
        <v>9</v>
      </c>
      <c r="M763">
        <v>66</v>
      </c>
      <c r="N763">
        <v>88</v>
      </c>
      <c r="O763">
        <v>68</v>
      </c>
      <c r="P763">
        <v>55</v>
      </c>
      <c r="Q763">
        <v>19</v>
      </c>
      <c r="R763">
        <v>2</v>
      </c>
      <c r="S763">
        <v>0</v>
      </c>
      <c r="T763">
        <v>0</v>
      </c>
      <c r="U763">
        <v>1</v>
      </c>
      <c r="V763" s="1" t="s">
        <v>2770</v>
      </c>
      <c r="W763" s="1" t="s">
        <v>2551</v>
      </c>
      <c r="X763" s="5" t="s">
        <v>2774</v>
      </c>
      <c r="Y763" s="5" t="s">
        <v>2558</v>
      </c>
      <c r="Z763" s="5" t="s">
        <v>2734</v>
      </c>
      <c r="AA763" s="5"/>
    </row>
    <row r="764" spans="1:27" ht="12" customHeight="1" x14ac:dyDescent="0.15">
      <c r="A764" s="1" t="s">
        <v>287</v>
      </c>
      <c r="B764" s="1" t="s">
        <v>29</v>
      </c>
      <c r="C764" s="1" t="s">
        <v>77</v>
      </c>
      <c r="D764" s="1" t="s">
        <v>2444</v>
      </c>
      <c r="E764" s="1" t="s">
        <v>10</v>
      </c>
      <c r="F764" s="1" t="s">
        <v>292</v>
      </c>
      <c r="G764" s="1" t="s">
        <v>288</v>
      </c>
      <c r="H764" s="1" t="s">
        <v>235</v>
      </c>
      <c r="I764">
        <v>1891</v>
      </c>
      <c r="J764">
        <v>1203</v>
      </c>
      <c r="K764">
        <v>1175</v>
      </c>
      <c r="L764">
        <v>1622</v>
      </c>
      <c r="M764">
        <v>2015</v>
      </c>
      <c r="N764">
        <v>1599</v>
      </c>
      <c r="O764">
        <v>1290</v>
      </c>
      <c r="P764">
        <v>1296</v>
      </c>
      <c r="Q764">
        <v>1200</v>
      </c>
      <c r="R764">
        <v>1314</v>
      </c>
      <c r="S764">
        <v>1476</v>
      </c>
      <c r="T764">
        <v>1450</v>
      </c>
      <c r="U764">
        <v>1372</v>
      </c>
      <c r="V764" s="1" t="s">
        <v>2770</v>
      </c>
      <c r="W764" s="1" t="s">
        <v>2551</v>
      </c>
      <c r="X764" s="5" t="s">
        <v>2774</v>
      </c>
      <c r="Y764" s="5" t="s">
        <v>2559</v>
      </c>
      <c r="Z764" s="5" t="s">
        <v>2734</v>
      </c>
      <c r="AA764" s="5"/>
    </row>
    <row r="765" spans="1:27" ht="12" customHeight="1" x14ac:dyDescent="0.15">
      <c r="A765" s="1" t="s">
        <v>287</v>
      </c>
      <c r="B765" s="1" t="s">
        <v>31</v>
      </c>
      <c r="C765" s="1" t="s">
        <v>9</v>
      </c>
      <c r="D765" s="1" t="s">
        <v>2444</v>
      </c>
      <c r="E765" s="1" t="s">
        <v>10</v>
      </c>
      <c r="F765" s="1" t="s">
        <v>5582</v>
      </c>
      <c r="G765" s="1" t="s">
        <v>234</v>
      </c>
      <c r="H765" s="1" t="s">
        <v>235</v>
      </c>
      <c r="I765">
        <v>3260</v>
      </c>
      <c r="J765">
        <v>2945</v>
      </c>
      <c r="K765">
        <v>2364</v>
      </c>
      <c r="L765">
        <v>2693</v>
      </c>
      <c r="M765">
        <v>3135</v>
      </c>
      <c r="N765">
        <v>2607</v>
      </c>
      <c r="O765">
        <v>3100</v>
      </c>
      <c r="P765">
        <v>3541</v>
      </c>
      <c r="Q765">
        <v>3693</v>
      </c>
      <c r="R765">
        <v>3512</v>
      </c>
      <c r="S765">
        <v>2686</v>
      </c>
      <c r="T765">
        <v>3459</v>
      </c>
      <c r="U765">
        <v>3307</v>
      </c>
      <c r="V765" s="1" t="s">
        <v>2770</v>
      </c>
      <c r="W765" s="1" t="s">
        <v>2551</v>
      </c>
      <c r="X765" s="5" t="s">
        <v>2775</v>
      </c>
      <c r="Y765" s="5" t="s">
        <v>2553</v>
      </c>
      <c r="Z765" s="5" t="s">
        <v>2734</v>
      </c>
      <c r="AA765" s="5"/>
    </row>
    <row r="766" spans="1:27" ht="12" customHeight="1" x14ac:dyDescent="0.15">
      <c r="A766" s="1" t="s">
        <v>287</v>
      </c>
      <c r="B766" s="1" t="s">
        <v>31</v>
      </c>
      <c r="C766" s="1" t="s">
        <v>15</v>
      </c>
      <c r="D766" s="1" t="s">
        <v>2444</v>
      </c>
      <c r="E766" s="1" t="s">
        <v>10</v>
      </c>
      <c r="F766" s="1" t="s">
        <v>5582</v>
      </c>
      <c r="G766" s="1" t="s">
        <v>238</v>
      </c>
      <c r="H766" s="1" t="s">
        <v>239</v>
      </c>
      <c r="I766">
        <v>57873</v>
      </c>
      <c r="J766">
        <v>55090</v>
      </c>
      <c r="K766">
        <v>45816</v>
      </c>
      <c r="L766">
        <v>50655</v>
      </c>
      <c r="M766">
        <v>55332</v>
      </c>
      <c r="N766">
        <v>44746</v>
      </c>
      <c r="O766">
        <v>52411</v>
      </c>
      <c r="P766">
        <v>59276</v>
      </c>
      <c r="Q766">
        <v>64075</v>
      </c>
      <c r="R766">
        <v>59999</v>
      </c>
      <c r="S766">
        <v>50302</v>
      </c>
      <c r="T766">
        <v>65719</v>
      </c>
      <c r="U766">
        <v>71162</v>
      </c>
      <c r="V766" s="1" t="s">
        <v>2770</v>
      </c>
      <c r="W766" s="1" t="s">
        <v>2551</v>
      </c>
      <c r="X766" s="5" t="s">
        <v>2775</v>
      </c>
      <c r="Y766" s="5" t="s">
        <v>2737</v>
      </c>
      <c r="Z766" s="5" t="s">
        <v>2738</v>
      </c>
      <c r="AA766" s="5"/>
    </row>
    <row r="767" spans="1:27" ht="12" customHeight="1" x14ac:dyDescent="0.15">
      <c r="A767" s="1" t="s">
        <v>287</v>
      </c>
      <c r="B767" s="1" t="s">
        <v>31</v>
      </c>
      <c r="C767" s="1" t="s">
        <v>17</v>
      </c>
      <c r="D767" s="1" t="s">
        <v>2444</v>
      </c>
      <c r="E767" s="1" t="s">
        <v>10</v>
      </c>
      <c r="F767" s="1" t="s">
        <v>5582</v>
      </c>
      <c r="G767" s="1" t="s">
        <v>240</v>
      </c>
      <c r="H767" s="1" t="s">
        <v>235</v>
      </c>
      <c r="I767">
        <v>0</v>
      </c>
      <c r="J767">
        <v>0</v>
      </c>
      <c r="K767">
        <v>0</v>
      </c>
      <c r="L767">
        <v>0</v>
      </c>
      <c r="M767">
        <v>0</v>
      </c>
      <c r="N767">
        <v>0</v>
      </c>
      <c r="O767">
        <v>0</v>
      </c>
      <c r="P767">
        <v>0</v>
      </c>
      <c r="Q767">
        <v>0</v>
      </c>
      <c r="R767">
        <v>0</v>
      </c>
      <c r="S767">
        <v>0</v>
      </c>
      <c r="T767">
        <v>0</v>
      </c>
      <c r="U767">
        <v>0</v>
      </c>
      <c r="V767" s="1" t="s">
        <v>2770</v>
      </c>
      <c r="W767" s="1" t="s">
        <v>2551</v>
      </c>
      <c r="X767" s="5" t="s">
        <v>2775</v>
      </c>
      <c r="Y767" s="5" t="s">
        <v>2561</v>
      </c>
      <c r="Z767" s="5" t="s">
        <v>2734</v>
      </c>
      <c r="AA767" s="5"/>
    </row>
    <row r="768" spans="1:27" ht="12" customHeight="1" x14ac:dyDescent="0.15">
      <c r="A768" s="1" t="s">
        <v>287</v>
      </c>
      <c r="B768" s="1" t="s">
        <v>31</v>
      </c>
      <c r="C768" s="1" t="s">
        <v>19</v>
      </c>
      <c r="D768" s="1" t="s">
        <v>2444</v>
      </c>
      <c r="E768" s="1" t="s">
        <v>10</v>
      </c>
      <c r="F768" s="1" t="s">
        <v>5582</v>
      </c>
      <c r="G768" s="1" t="s">
        <v>242</v>
      </c>
      <c r="H768" s="1" t="s">
        <v>235</v>
      </c>
      <c r="I768">
        <v>3432</v>
      </c>
      <c r="J768">
        <v>2895</v>
      </c>
      <c r="K768">
        <v>2504</v>
      </c>
      <c r="L768">
        <v>2444</v>
      </c>
      <c r="M768">
        <v>2715</v>
      </c>
      <c r="N768">
        <v>2685</v>
      </c>
      <c r="O768">
        <v>3698</v>
      </c>
      <c r="P768">
        <v>2945</v>
      </c>
      <c r="Q768">
        <v>3809</v>
      </c>
      <c r="R768">
        <v>3807</v>
      </c>
      <c r="S768">
        <v>2690</v>
      </c>
      <c r="T768">
        <v>3582</v>
      </c>
      <c r="U768">
        <v>3339</v>
      </c>
      <c r="V768" s="1" t="s">
        <v>2770</v>
      </c>
      <c r="W768" s="1" t="s">
        <v>2551</v>
      </c>
      <c r="X768" s="5" t="s">
        <v>2775</v>
      </c>
      <c r="Y768" s="5" t="s">
        <v>2557</v>
      </c>
      <c r="Z768" s="5" t="s">
        <v>2734</v>
      </c>
      <c r="AA768" s="5"/>
    </row>
    <row r="769" spans="1:27" ht="12" customHeight="1" x14ac:dyDescent="0.15">
      <c r="A769" s="1" t="s">
        <v>287</v>
      </c>
      <c r="B769" s="1" t="s">
        <v>31</v>
      </c>
      <c r="C769" s="1" t="s">
        <v>21</v>
      </c>
      <c r="D769" s="1" t="s">
        <v>2444</v>
      </c>
      <c r="E769" s="1" t="s">
        <v>10</v>
      </c>
      <c r="F769" s="1" t="s">
        <v>5582</v>
      </c>
      <c r="G769" s="1" t="s">
        <v>245</v>
      </c>
      <c r="H769" s="1" t="s">
        <v>239</v>
      </c>
      <c r="I769">
        <v>64171</v>
      </c>
      <c r="J769">
        <v>53031</v>
      </c>
      <c r="K769">
        <v>47429</v>
      </c>
      <c r="L769">
        <v>44023</v>
      </c>
      <c r="M769">
        <v>45005</v>
      </c>
      <c r="N769">
        <v>49544</v>
      </c>
      <c r="O769">
        <v>65752</v>
      </c>
      <c r="P769">
        <v>47998</v>
      </c>
      <c r="Q769">
        <v>61567</v>
      </c>
      <c r="R769">
        <v>65829</v>
      </c>
      <c r="S769">
        <v>50559</v>
      </c>
      <c r="T769">
        <v>69208</v>
      </c>
      <c r="U769">
        <v>77069</v>
      </c>
      <c r="V769" s="1" t="s">
        <v>2770</v>
      </c>
      <c r="W769" s="1" t="s">
        <v>2551</v>
      </c>
      <c r="X769" s="5" t="s">
        <v>2775</v>
      </c>
      <c r="Y769" s="5" t="s">
        <v>2740</v>
      </c>
      <c r="Z769" s="5" t="s">
        <v>2738</v>
      </c>
      <c r="AA769" s="5"/>
    </row>
    <row r="770" spans="1:27" ht="12" customHeight="1" x14ac:dyDescent="0.15">
      <c r="A770" s="1" t="s">
        <v>287</v>
      </c>
      <c r="B770" s="1" t="s">
        <v>31</v>
      </c>
      <c r="C770" s="1" t="s">
        <v>23</v>
      </c>
      <c r="D770" s="1" t="s">
        <v>2444</v>
      </c>
      <c r="E770" s="1" t="s">
        <v>10</v>
      </c>
      <c r="F770" s="1" t="s">
        <v>5582</v>
      </c>
      <c r="G770" s="1" t="s">
        <v>247</v>
      </c>
      <c r="H770" s="1" t="s">
        <v>235</v>
      </c>
      <c r="I770">
        <v>0</v>
      </c>
      <c r="J770">
        <v>0</v>
      </c>
      <c r="K770">
        <v>0</v>
      </c>
      <c r="L770">
        <v>0</v>
      </c>
      <c r="M770">
        <v>0</v>
      </c>
      <c r="N770">
        <v>0</v>
      </c>
      <c r="O770">
        <v>0</v>
      </c>
      <c r="P770">
        <v>0</v>
      </c>
      <c r="Q770">
        <v>0</v>
      </c>
      <c r="R770">
        <v>0</v>
      </c>
      <c r="S770">
        <v>0</v>
      </c>
      <c r="T770">
        <v>0</v>
      </c>
      <c r="U770">
        <v>0</v>
      </c>
      <c r="V770" s="1" t="s">
        <v>2770</v>
      </c>
      <c r="W770" s="1" t="s">
        <v>2551</v>
      </c>
      <c r="X770" s="5" t="s">
        <v>2775</v>
      </c>
      <c r="Y770" s="5" t="s">
        <v>2558</v>
      </c>
      <c r="Z770" s="5" t="s">
        <v>2734</v>
      </c>
      <c r="AA770" s="5"/>
    </row>
    <row r="771" spans="1:27" ht="12" customHeight="1" x14ac:dyDescent="0.15">
      <c r="A771" s="1" t="s">
        <v>287</v>
      </c>
      <c r="B771" s="1" t="s">
        <v>31</v>
      </c>
      <c r="C771" s="1" t="s">
        <v>77</v>
      </c>
      <c r="D771" s="1" t="s">
        <v>2444</v>
      </c>
      <c r="E771" s="1" t="s">
        <v>10</v>
      </c>
      <c r="F771" s="1" t="s">
        <v>5582</v>
      </c>
      <c r="G771" s="1" t="s">
        <v>288</v>
      </c>
      <c r="H771" s="1" t="s">
        <v>235</v>
      </c>
      <c r="I771">
        <v>1162</v>
      </c>
      <c r="J771">
        <v>1212</v>
      </c>
      <c r="K771">
        <v>1072</v>
      </c>
      <c r="L771">
        <v>1321</v>
      </c>
      <c r="M771">
        <v>1741</v>
      </c>
      <c r="N771">
        <v>1663</v>
      </c>
      <c r="O771">
        <v>1065</v>
      </c>
      <c r="P771">
        <v>1661</v>
      </c>
      <c r="Q771">
        <v>1545</v>
      </c>
      <c r="R771">
        <v>1250</v>
      </c>
      <c r="S771">
        <v>1245</v>
      </c>
      <c r="T771">
        <v>1122</v>
      </c>
      <c r="U771">
        <v>1090</v>
      </c>
      <c r="V771" s="1" t="s">
        <v>2770</v>
      </c>
      <c r="W771" s="1" t="s">
        <v>2551</v>
      </c>
      <c r="X771" s="5" t="s">
        <v>2775</v>
      </c>
      <c r="Y771" s="5" t="s">
        <v>2559</v>
      </c>
      <c r="Z771" s="5" t="s">
        <v>2734</v>
      </c>
      <c r="AA771" s="5"/>
    </row>
    <row r="772" spans="1:27" ht="12" customHeight="1" x14ac:dyDescent="0.15">
      <c r="A772" s="1" t="s">
        <v>287</v>
      </c>
      <c r="B772" s="1" t="s">
        <v>33</v>
      </c>
      <c r="C772" s="1" t="s">
        <v>9</v>
      </c>
      <c r="D772" s="1" t="s">
        <v>2444</v>
      </c>
      <c r="E772" s="1" t="s">
        <v>10</v>
      </c>
      <c r="F772" s="1" t="s">
        <v>293</v>
      </c>
      <c r="G772" s="1" t="s">
        <v>234</v>
      </c>
      <c r="H772" s="1" t="s">
        <v>235</v>
      </c>
      <c r="I772">
        <v>12</v>
      </c>
      <c r="J772">
        <v>1</v>
      </c>
      <c r="K772">
        <v>3</v>
      </c>
      <c r="L772">
        <v>3</v>
      </c>
      <c r="M772">
        <v>3</v>
      </c>
      <c r="N772">
        <v>5</v>
      </c>
      <c r="O772">
        <v>9</v>
      </c>
      <c r="P772">
        <v>1</v>
      </c>
      <c r="Q772">
        <v>2</v>
      </c>
      <c r="R772">
        <v>10</v>
      </c>
      <c r="S772">
        <v>3</v>
      </c>
      <c r="T772">
        <v>7</v>
      </c>
      <c r="U772">
        <v>12</v>
      </c>
      <c r="V772" s="1" t="s">
        <v>2770</v>
      </c>
      <c r="W772" s="1" t="s">
        <v>2551</v>
      </c>
      <c r="X772" s="5" t="s">
        <v>2776</v>
      </c>
      <c r="Y772" s="5" t="s">
        <v>2553</v>
      </c>
      <c r="Z772" s="5" t="s">
        <v>2734</v>
      </c>
      <c r="AA772" s="5"/>
    </row>
    <row r="773" spans="1:27" ht="12" customHeight="1" x14ac:dyDescent="0.15">
      <c r="A773" s="1" t="s">
        <v>287</v>
      </c>
      <c r="B773" s="1" t="s">
        <v>33</v>
      </c>
      <c r="C773" s="1" t="s">
        <v>15</v>
      </c>
      <c r="D773" s="1" t="s">
        <v>2444</v>
      </c>
      <c r="E773" s="1" t="s">
        <v>10</v>
      </c>
      <c r="F773" s="1" t="s">
        <v>293</v>
      </c>
      <c r="G773" s="1" t="s">
        <v>238</v>
      </c>
      <c r="H773" s="1" t="s">
        <v>239</v>
      </c>
      <c r="I773">
        <v>4731</v>
      </c>
      <c r="J773">
        <v>103</v>
      </c>
      <c r="K773">
        <v>121</v>
      </c>
      <c r="L773">
        <v>137</v>
      </c>
      <c r="M773">
        <v>4444</v>
      </c>
      <c r="N773">
        <v>565</v>
      </c>
      <c r="O773">
        <v>1185</v>
      </c>
      <c r="P773">
        <v>9</v>
      </c>
      <c r="Q773">
        <v>241</v>
      </c>
      <c r="R773">
        <v>1091</v>
      </c>
      <c r="S773">
        <v>832</v>
      </c>
      <c r="T773">
        <v>101</v>
      </c>
      <c r="U773">
        <v>1445</v>
      </c>
      <c r="V773" s="1" t="s">
        <v>2770</v>
      </c>
      <c r="W773" s="1" t="s">
        <v>2551</v>
      </c>
      <c r="X773" s="5" t="s">
        <v>2776</v>
      </c>
      <c r="Y773" s="5" t="s">
        <v>2737</v>
      </c>
      <c r="Z773" s="5" t="s">
        <v>2738</v>
      </c>
      <c r="AA773" s="5"/>
    </row>
    <row r="774" spans="1:27" ht="12" customHeight="1" x14ac:dyDescent="0.15">
      <c r="A774" s="1" t="s">
        <v>287</v>
      </c>
      <c r="B774" s="1" t="s">
        <v>33</v>
      </c>
      <c r="C774" s="1" t="s">
        <v>17</v>
      </c>
      <c r="D774" s="1" t="s">
        <v>2444</v>
      </c>
      <c r="E774" s="1" t="s">
        <v>10</v>
      </c>
      <c r="F774" s="1" t="s">
        <v>293</v>
      </c>
      <c r="G774" s="1" t="s">
        <v>240</v>
      </c>
      <c r="H774" s="1" t="s">
        <v>235</v>
      </c>
      <c r="I774">
        <v>0</v>
      </c>
      <c r="J774">
        <v>0</v>
      </c>
      <c r="K774">
        <v>0</v>
      </c>
      <c r="L774">
        <v>0</v>
      </c>
      <c r="M774">
        <v>0</v>
      </c>
      <c r="N774">
        <v>0</v>
      </c>
      <c r="O774">
        <v>0</v>
      </c>
      <c r="P774">
        <v>0</v>
      </c>
      <c r="Q774">
        <v>0</v>
      </c>
      <c r="R774">
        <v>0</v>
      </c>
      <c r="S774">
        <v>0</v>
      </c>
      <c r="T774">
        <v>0</v>
      </c>
      <c r="U774">
        <v>0</v>
      </c>
      <c r="V774" s="1" t="s">
        <v>2770</v>
      </c>
      <c r="W774" s="1" t="s">
        <v>2551</v>
      </c>
      <c r="X774" s="5" t="s">
        <v>2776</v>
      </c>
      <c r="Y774" s="5" t="s">
        <v>2561</v>
      </c>
      <c r="Z774" s="5" t="s">
        <v>2734</v>
      </c>
      <c r="AA774" s="5"/>
    </row>
    <row r="775" spans="1:27" ht="12" customHeight="1" x14ac:dyDescent="0.15">
      <c r="A775" s="1" t="s">
        <v>287</v>
      </c>
      <c r="B775" s="1" t="s">
        <v>33</v>
      </c>
      <c r="C775" s="1" t="s">
        <v>19</v>
      </c>
      <c r="D775" s="1" t="s">
        <v>2444</v>
      </c>
      <c r="E775" s="1" t="s">
        <v>10</v>
      </c>
      <c r="F775" s="1" t="s">
        <v>293</v>
      </c>
      <c r="G775" s="1" t="s">
        <v>242</v>
      </c>
      <c r="H775" s="1" t="s">
        <v>235</v>
      </c>
      <c r="I775">
        <v>12</v>
      </c>
      <c r="J775">
        <v>1</v>
      </c>
      <c r="K775">
        <v>3</v>
      </c>
      <c r="L775">
        <v>3</v>
      </c>
      <c r="M775">
        <v>3</v>
      </c>
      <c r="N775">
        <v>5</v>
      </c>
      <c r="O775">
        <v>9</v>
      </c>
      <c r="P775">
        <v>1</v>
      </c>
      <c r="Q775">
        <v>2</v>
      </c>
      <c r="R775">
        <v>10</v>
      </c>
      <c r="S775">
        <v>3</v>
      </c>
      <c r="T775">
        <v>7</v>
      </c>
      <c r="U775">
        <v>12</v>
      </c>
      <c r="V775" s="1" t="s">
        <v>2770</v>
      </c>
      <c r="W775" s="1" t="s">
        <v>2551</v>
      </c>
      <c r="X775" s="5" t="s">
        <v>2776</v>
      </c>
      <c r="Y775" s="5" t="s">
        <v>2557</v>
      </c>
      <c r="Z775" s="5" t="s">
        <v>2734</v>
      </c>
      <c r="AA775" s="5"/>
    </row>
    <row r="776" spans="1:27" ht="12" customHeight="1" x14ac:dyDescent="0.15">
      <c r="A776" s="1" t="s">
        <v>287</v>
      </c>
      <c r="B776" s="1" t="s">
        <v>33</v>
      </c>
      <c r="C776" s="1" t="s">
        <v>21</v>
      </c>
      <c r="D776" s="1" t="s">
        <v>2444</v>
      </c>
      <c r="E776" s="1" t="s">
        <v>10</v>
      </c>
      <c r="F776" s="1" t="s">
        <v>293</v>
      </c>
      <c r="G776" s="1" t="s">
        <v>245</v>
      </c>
      <c r="H776" s="1" t="s">
        <v>239</v>
      </c>
      <c r="I776">
        <v>4731</v>
      </c>
      <c r="J776">
        <v>103</v>
      </c>
      <c r="K776">
        <v>121</v>
      </c>
      <c r="L776">
        <v>137</v>
      </c>
      <c r="M776">
        <v>4444</v>
      </c>
      <c r="N776">
        <v>565</v>
      </c>
      <c r="O776">
        <v>1185</v>
      </c>
      <c r="P776">
        <v>9</v>
      </c>
      <c r="Q776">
        <v>241</v>
      </c>
      <c r="R776">
        <v>1091</v>
      </c>
      <c r="S776">
        <v>832</v>
      </c>
      <c r="T776">
        <v>101</v>
      </c>
      <c r="U776">
        <v>1445</v>
      </c>
      <c r="V776" s="1" t="s">
        <v>2770</v>
      </c>
      <c r="W776" s="1" t="s">
        <v>2551</v>
      </c>
      <c r="X776" s="5" t="s">
        <v>2776</v>
      </c>
      <c r="Y776" s="5" t="s">
        <v>2740</v>
      </c>
      <c r="Z776" s="5" t="s">
        <v>2738</v>
      </c>
      <c r="AA776" s="5"/>
    </row>
    <row r="777" spans="1:27" ht="12" customHeight="1" x14ac:dyDescent="0.15">
      <c r="A777" s="1" t="s">
        <v>287</v>
      </c>
      <c r="B777" s="1" t="s">
        <v>33</v>
      </c>
      <c r="C777" s="1" t="s">
        <v>23</v>
      </c>
      <c r="D777" s="1" t="s">
        <v>2444</v>
      </c>
      <c r="E777" s="1" t="s">
        <v>10</v>
      </c>
      <c r="F777" s="1" t="s">
        <v>293</v>
      </c>
      <c r="G777" s="1" t="s">
        <v>247</v>
      </c>
      <c r="H777" s="1" t="s">
        <v>235</v>
      </c>
      <c r="I777">
        <v>0</v>
      </c>
      <c r="J777">
        <v>0</v>
      </c>
      <c r="K777">
        <v>0</v>
      </c>
      <c r="L777">
        <v>0</v>
      </c>
      <c r="M777">
        <v>0</v>
      </c>
      <c r="N777">
        <v>0</v>
      </c>
      <c r="O777">
        <v>0</v>
      </c>
      <c r="P777">
        <v>0</v>
      </c>
      <c r="Q777">
        <v>0</v>
      </c>
      <c r="R777">
        <v>0</v>
      </c>
      <c r="S777">
        <v>0</v>
      </c>
      <c r="T777">
        <v>0</v>
      </c>
      <c r="U777">
        <v>0</v>
      </c>
      <c r="V777" s="1" t="s">
        <v>2770</v>
      </c>
      <c r="W777" s="1" t="s">
        <v>2551</v>
      </c>
      <c r="X777" s="5" t="s">
        <v>2776</v>
      </c>
      <c r="Y777" s="5" t="s">
        <v>2558</v>
      </c>
      <c r="Z777" s="5" t="s">
        <v>2734</v>
      </c>
      <c r="AA777" s="5"/>
    </row>
    <row r="778" spans="1:27" ht="12" customHeight="1" x14ac:dyDescent="0.15">
      <c r="A778" s="1" t="s">
        <v>287</v>
      </c>
      <c r="B778" s="1" t="s">
        <v>33</v>
      </c>
      <c r="C778" s="1" t="s">
        <v>77</v>
      </c>
      <c r="D778" s="1" t="s">
        <v>2444</v>
      </c>
      <c r="E778" s="1" t="s">
        <v>10</v>
      </c>
      <c r="F778" s="1" t="s">
        <v>293</v>
      </c>
      <c r="G778" s="1" t="s">
        <v>288</v>
      </c>
      <c r="H778" s="1" t="s">
        <v>235</v>
      </c>
      <c r="I778">
        <v>0</v>
      </c>
      <c r="J778">
        <v>0</v>
      </c>
      <c r="K778">
        <v>0</v>
      </c>
      <c r="L778">
        <v>0</v>
      </c>
      <c r="M778">
        <v>0</v>
      </c>
      <c r="N778">
        <v>0</v>
      </c>
      <c r="O778">
        <v>0</v>
      </c>
      <c r="P778">
        <v>0</v>
      </c>
      <c r="Q778">
        <v>0</v>
      </c>
      <c r="R778">
        <v>0</v>
      </c>
      <c r="S778">
        <v>0</v>
      </c>
      <c r="T778">
        <v>0</v>
      </c>
      <c r="U778">
        <v>0</v>
      </c>
      <c r="V778" s="1" t="s">
        <v>2770</v>
      </c>
      <c r="W778" s="1" t="s">
        <v>2551</v>
      </c>
      <c r="X778" s="5" t="s">
        <v>2776</v>
      </c>
      <c r="Y778" s="5" t="s">
        <v>2559</v>
      </c>
      <c r="Z778" s="5" t="s">
        <v>2734</v>
      </c>
      <c r="AA778" s="5"/>
    </row>
    <row r="779" spans="1:27" ht="12" customHeight="1" x14ac:dyDescent="0.15">
      <c r="A779" s="1" t="s">
        <v>287</v>
      </c>
      <c r="B779" s="1" t="s">
        <v>35</v>
      </c>
      <c r="C779" s="1" t="s">
        <v>9</v>
      </c>
      <c r="D779" s="1" t="s">
        <v>2444</v>
      </c>
      <c r="E779" s="1" t="s">
        <v>10</v>
      </c>
      <c r="F779" s="1" t="s">
        <v>294</v>
      </c>
      <c r="G779" s="1" t="s">
        <v>234</v>
      </c>
      <c r="H779" s="1" t="s">
        <v>235</v>
      </c>
      <c r="I779">
        <v>410</v>
      </c>
      <c r="J779">
        <v>348</v>
      </c>
      <c r="K779">
        <v>353</v>
      </c>
      <c r="L779">
        <v>346</v>
      </c>
      <c r="M779">
        <v>336</v>
      </c>
      <c r="N779">
        <v>416</v>
      </c>
      <c r="O779">
        <v>428</v>
      </c>
      <c r="P779">
        <v>467</v>
      </c>
      <c r="Q779">
        <v>403</v>
      </c>
      <c r="R779">
        <v>374</v>
      </c>
      <c r="S779">
        <v>423</v>
      </c>
      <c r="T779">
        <v>430</v>
      </c>
      <c r="U779">
        <v>453</v>
      </c>
      <c r="V779" s="1" t="s">
        <v>2770</v>
      </c>
      <c r="W779" s="1" t="s">
        <v>2551</v>
      </c>
      <c r="X779" s="5" t="s">
        <v>2777</v>
      </c>
      <c r="Y779" s="5" t="s">
        <v>2553</v>
      </c>
      <c r="Z779" s="5" t="s">
        <v>2734</v>
      </c>
      <c r="AA779" s="5"/>
    </row>
    <row r="780" spans="1:27" ht="12" customHeight="1" x14ac:dyDescent="0.15">
      <c r="A780" s="1" t="s">
        <v>287</v>
      </c>
      <c r="B780" s="1" t="s">
        <v>35</v>
      </c>
      <c r="C780" s="1" t="s">
        <v>15</v>
      </c>
      <c r="D780" s="1" t="s">
        <v>2444</v>
      </c>
      <c r="E780" s="1" t="s">
        <v>10</v>
      </c>
      <c r="F780" s="1" t="s">
        <v>294</v>
      </c>
      <c r="G780" s="1" t="s">
        <v>238</v>
      </c>
      <c r="H780" s="1" t="s">
        <v>239</v>
      </c>
      <c r="I780">
        <v>1224</v>
      </c>
      <c r="J780">
        <v>1073</v>
      </c>
      <c r="K780">
        <v>1026</v>
      </c>
      <c r="L780">
        <v>1008</v>
      </c>
      <c r="M780">
        <v>1175</v>
      </c>
      <c r="N780">
        <v>1309</v>
      </c>
      <c r="O780">
        <v>1357</v>
      </c>
      <c r="P780">
        <v>1499</v>
      </c>
      <c r="Q780">
        <v>1172</v>
      </c>
      <c r="R780">
        <v>1230</v>
      </c>
      <c r="S780">
        <v>1364</v>
      </c>
      <c r="T780">
        <v>1357</v>
      </c>
      <c r="U780">
        <v>1358</v>
      </c>
      <c r="V780" s="1" t="s">
        <v>2770</v>
      </c>
      <c r="W780" s="1" t="s">
        <v>2551</v>
      </c>
      <c r="X780" s="5" t="s">
        <v>2777</v>
      </c>
      <c r="Y780" s="5" t="s">
        <v>2737</v>
      </c>
      <c r="Z780" s="5" t="s">
        <v>2738</v>
      </c>
      <c r="AA780" s="5"/>
    </row>
    <row r="781" spans="1:27" ht="12" customHeight="1" x14ac:dyDescent="0.15">
      <c r="A781" s="1" t="s">
        <v>287</v>
      </c>
      <c r="B781" s="1" t="s">
        <v>35</v>
      </c>
      <c r="C781" s="1" t="s">
        <v>17</v>
      </c>
      <c r="D781" s="1" t="s">
        <v>2444</v>
      </c>
      <c r="E781" s="1" t="s">
        <v>10</v>
      </c>
      <c r="F781" s="1" t="s">
        <v>294</v>
      </c>
      <c r="G781" s="1" t="s">
        <v>240</v>
      </c>
      <c r="H781" s="1" t="s">
        <v>235</v>
      </c>
      <c r="I781">
        <v>0</v>
      </c>
      <c r="J781">
        <v>0</v>
      </c>
      <c r="K781">
        <v>0</v>
      </c>
      <c r="L781">
        <v>0</v>
      </c>
      <c r="M781">
        <v>0</v>
      </c>
      <c r="N781">
        <v>0</v>
      </c>
      <c r="O781">
        <v>0</v>
      </c>
      <c r="P781">
        <v>0</v>
      </c>
      <c r="Q781">
        <v>0</v>
      </c>
      <c r="R781">
        <v>0</v>
      </c>
      <c r="S781">
        <v>0</v>
      </c>
      <c r="T781">
        <v>0</v>
      </c>
      <c r="U781">
        <v>0</v>
      </c>
      <c r="V781" s="1" t="s">
        <v>2770</v>
      </c>
      <c r="W781" s="1" t="s">
        <v>2551</v>
      </c>
      <c r="X781" s="5" t="s">
        <v>2777</v>
      </c>
      <c r="Y781" s="5" t="s">
        <v>2561</v>
      </c>
      <c r="Z781" s="5" t="s">
        <v>2734</v>
      </c>
      <c r="AA781" s="5"/>
    </row>
    <row r="782" spans="1:27" ht="12" customHeight="1" x14ac:dyDescent="0.15">
      <c r="A782" s="1" t="s">
        <v>287</v>
      </c>
      <c r="B782" s="1" t="s">
        <v>35</v>
      </c>
      <c r="C782" s="1" t="s">
        <v>19</v>
      </c>
      <c r="D782" s="1" t="s">
        <v>2444</v>
      </c>
      <c r="E782" s="1" t="s">
        <v>10</v>
      </c>
      <c r="F782" s="1" t="s">
        <v>294</v>
      </c>
      <c r="G782" s="1" t="s">
        <v>242</v>
      </c>
      <c r="H782" s="1" t="s">
        <v>235</v>
      </c>
      <c r="I782">
        <v>431</v>
      </c>
      <c r="J782">
        <v>365</v>
      </c>
      <c r="K782">
        <v>315</v>
      </c>
      <c r="L782">
        <v>341</v>
      </c>
      <c r="M782">
        <v>392</v>
      </c>
      <c r="N782">
        <v>363</v>
      </c>
      <c r="O782">
        <v>394</v>
      </c>
      <c r="P782">
        <v>594</v>
      </c>
      <c r="Q782">
        <v>387</v>
      </c>
      <c r="R782">
        <v>411</v>
      </c>
      <c r="S782">
        <v>401</v>
      </c>
      <c r="T782">
        <v>382</v>
      </c>
      <c r="U782">
        <v>385</v>
      </c>
      <c r="V782" s="1" t="s">
        <v>2770</v>
      </c>
      <c r="W782" s="1" t="s">
        <v>2551</v>
      </c>
      <c r="X782" s="5" t="s">
        <v>2777</v>
      </c>
      <c r="Y782" s="5" t="s">
        <v>2557</v>
      </c>
      <c r="Z782" s="5" t="s">
        <v>2734</v>
      </c>
      <c r="AA782" s="5"/>
    </row>
    <row r="783" spans="1:27" ht="12" customHeight="1" x14ac:dyDescent="0.15">
      <c r="A783" s="1" t="s">
        <v>287</v>
      </c>
      <c r="B783" s="1" t="s">
        <v>35</v>
      </c>
      <c r="C783" s="1" t="s">
        <v>21</v>
      </c>
      <c r="D783" s="1" t="s">
        <v>2444</v>
      </c>
      <c r="E783" s="1" t="s">
        <v>10</v>
      </c>
      <c r="F783" s="1" t="s">
        <v>294</v>
      </c>
      <c r="G783" s="1" t="s">
        <v>245</v>
      </c>
      <c r="H783" s="1" t="s">
        <v>239</v>
      </c>
      <c r="I783">
        <v>1301</v>
      </c>
      <c r="J783">
        <v>1150</v>
      </c>
      <c r="K783">
        <v>936</v>
      </c>
      <c r="L783">
        <v>995</v>
      </c>
      <c r="M783">
        <v>1208</v>
      </c>
      <c r="N783">
        <v>1117</v>
      </c>
      <c r="O783">
        <v>1290</v>
      </c>
      <c r="P783">
        <v>1837</v>
      </c>
      <c r="Q783">
        <v>1239</v>
      </c>
      <c r="R783">
        <v>1290</v>
      </c>
      <c r="S783">
        <v>1252</v>
      </c>
      <c r="T783">
        <v>1208</v>
      </c>
      <c r="U783">
        <v>1235</v>
      </c>
      <c r="V783" s="1" t="s">
        <v>2770</v>
      </c>
      <c r="W783" s="1" t="s">
        <v>2551</v>
      </c>
      <c r="X783" s="5" t="s">
        <v>2777</v>
      </c>
      <c r="Y783" s="5" t="s">
        <v>2740</v>
      </c>
      <c r="Z783" s="5" t="s">
        <v>2738</v>
      </c>
      <c r="AA783" s="5"/>
    </row>
    <row r="784" spans="1:27" ht="12" customHeight="1" x14ac:dyDescent="0.15">
      <c r="A784" s="1" t="s">
        <v>287</v>
      </c>
      <c r="B784" s="1" t="s">
        <v>35</v>
      </c>
      <c r="C784" s="1" t="s">
        <v>23</v>
      </c>
      <c r="D784" s="1" t="s">
        <v>2444</v>
      </c>
      <c r="E784" s="1" t="s">
        <v>10</v>
      </c>
      <c r="F784" s="1" t="s">
        <v>294</v>
      </c>
      <c r="G784" s="1" t="s">
        <v>247</v>
      </c>
      <c r="H784" s="1" t="s">
        <v>235</v>
      </c>
      <c r="I784">
        <v>0</v>
      </c>
      <c r="J784">
        <v>0</v>
      </c>
      <c r="K784">
        <v>0</v>
      </c>
      <c r="L784">
        <v>0</v>
      </c>
      <c r="M784">
        <v>0</v>
      </c>
      <c r="N784">
        <v>0</v>
      </c>
      <c r="O784">
        <v>0</v>
      </c>
      <c r="P784">
        <v>0</v>
      </c>
      <c r="Q784">
        <v>0</v>
      </c>
      <c r="R784">
        <v>0</v>
      </c>
      <c r="S784">
        <v>0</v>
      </c>
      <c r="T784">
        <v>0</v>
      </c>
      <c r="U784">
        <v>0</v>
      </c>
      <c r="V784" s="1" t="s">
        <v>2770</v>
      </c>
      <c r="W784" s="1" t="s">
        <v>2551</v>
      </c>
      <c r="X784" s="5" t="s">
        <v>2777</v>
      </c>
      <c r="Y784" s="5" t="s">
        <v>2558</v>
      </c>
      <c r="Z784" s="5" t="s">
        <v>2734</v>
      </c>
      <c r="AA784" s="5"/>
    </row>
    <row r="785" spans="1:27" ht="12" customHeight="1" x14ac:dyDescent="0.15">
      <c r="A785" s="1" t="s">
        <v>287</v>
      </c>
      <c r="B785" s="1" t="s">
        <v>35</v>
      </c>
      <c r="C785" s="1" t="s">
        <v>77</v>
      </c>
      <c r="D785" s="1" t="s">
        <v>2444</v>
      </c>
      <c r="E785" s="1" t="s">
        <v>10</v>
      </c>
      <c r="F785" s="1" t="s">
        <v>294</v>
      </c>
      <c r="G785" s="1" t="s">
        <v>288</v>
      </c>
      <c r="H785" s="1" t="s">
        <v>235</v>
      </c>
      <c r="I785">
        <v>640</v>
      </c>
      <c r="J785">
        <v>623</v>
      </c>
      <c r="K785">
        <v>661</v>
      </c>
      <c r="L785">
        <v>666</v>
      </c>
      <c r="M785">
        <v>610</v>
      </c>
      <c r="N785">
        <v>663</v>
      </c>
      <c r="O785">
        <v>697</v>
      </c>
      <c r="P785">
        <v>570</v>
      </c>
      <c r="Q785">
        <v>586</v>
      </c>
      <c r="R785">
        <v>549</v>
      </c>
      <c r="S785">
        <v>571</v>
      </c>
      <c r="T785">
        <v>619</v>
      </c>
      <c r="U785">
        <v>687</v>
      </c>
      <c r="V785" s="1" t="s">
        <v>2770</v>
      </c>
      <c r="W785" s="1" t="s">
        <v>2551</v>
      </c>
      <c r="X785" s="5" t="s">
        <v>2777</v>
      </c>
      <c r="Y785" s="5" t="s">
        <v>2559</v>
      </c>
      <c r="Z785" s="5" t="s">
        <v>2734</v>
      </c>
      <c r="AA785" s="5"/>
    </row>
    <row r="786" spans="1:27" ht="12" customHeight="1" x14ac:dyDescent="0.15">
      <c r="A786" s="1" t="s">
        <v>287</v>
      </c>
      <c r="B786" s="1" t="s">
        <v>37</v>
      </c>
      <c r="C786" s="1" t="s">
        <v>9</v>
      </c>
      <c r="D786" s="1" t="s">
        <v>2444</v>
      </c>
      <c r="E786" s="1" t="s">
        <v>10</v>
      </c>
      <c r="F786" s="1" t="s">
        <v>295</v>
      </c>
      <c r="G786" s="1" t="s">
        <v>234</v>
      </c>
      <c r="H786" s="1" t="s">
        <v>235</v>
      </c>
      <c r="I786">
        <v>6386</v>
      </c>
      <c r="J786">
        <v>4238</v>
      </c>
      <c r="K786">
        <v>3953</v>
      </c>
      <c r="L786">
        <v>5042</v>
      </c>
      <c r="M786">
        <v>5758</v>
      </c>
      <c r="N786">
        <v>5729</v>
      </c>
      <c r="O786">
        <v>5268</v>
      </c>
      <c r="P786">
        <v>5701</v>
      </c>
      <c r="Q786">
        <v>5743</v>
      </c>
      <c r="R786">
        <v>6051</v>
      </c>
      <c r="S786">
        <v>6322</v>
      </c>
      <c r="T786">
        <v>5510</v>
      </c>
      <c r="U786">
        <v>5564</v>
      </c>
      <c r="V786" s="1" t="s">
        <v>2770</v>
      </c>
      <c r="W786" s="1" t="s">
        <v>2551</v>
      </c>
      <c r="X786" s="5" t="s">
        <v>2778</v>
      </c>
      <c r="Y786" s="5" t="s">
        <v>2553</v>
      </c>
      <c r="Z786" s="5" t="s">
        <v>2734</v>
      </c>
      <c r="AA786" s="5"/>
    </row>
    <row r="787" spans="1:27" ht="12" customHeight="1" x14ac:dyDescent="0.15">
      <c r="A787" s="1" t="s">
        <v>287</v>
      </c>
      <c r="B787" s="1" t="s">
        <v>37</v>
      </c>
      <c r="C787" s="1" t="s">
        <v>15</v>
      </c>
      <c r="D787" s="1" t="s">
        <v>2444</v>
      </c>
      <c r="E787" s="1" t="s">
        <v>10</v>
      </c>
      <c r="F787" s="1" t="s">
        <v>295</v>
      </c>
      <c r="G787" s="1" t="s">
        <v>238</v>
      </c>
      <c r="H787" s="1" t="s">
        <v>239</v>
      </c>
      <c r="I787">
        <v>1839</v>
      </c>
      <c r="J787">
        <v>1333</v>
      </c>
      <c r="K787">
        <v>1109</v>
      </c>
      <c r="L787">
        <v>1456</v>
      </c>
      <c r="M787">
        <v>1639</v>
      </c>
      <c r="N787">
        <v>1566</v>
      </c>
      <c r="O787">
        <v>1516</v>
      </c>
      <c r="P787">
        <v>1667</v>
      </c>
      <c r="Q787">
        <v>1583</v>
      </c>
      <c r="R787">
        <v>1663</v>
      </c>
      <c r="S787">
        <v>1731</v>
      </c>
      <c r="T787">
        <v>1574</v>
      </c>
      <c r="U787">
        <v>1516</v>
      </c>
      <c r="V787" s="1" t="s">
        <v>2770</v>
      </c>
      <c r="W787" s="1" t="s">
        <v>2551</v>
      </c>
      <c r="X787" s="5" t="s">
        <v>2778</v>
      </c>
      <c r="Y787" s="5" t="s">
        <v>2737</v>
      </c>
      <c r="Z787" s="5" t="s">
        <v>2738</v>
      </c>
      <c r="AA787" s="5"/>
    </row>
    <row r="788" spans="1:27" ht="12" customHeight="1" x14ac:dyDescent="0.15">
      <c r="A788" s="1" t="s">
        <v>287</v>
      </c>
      <c r="B788" s="1" t="s">
        <v>37</v>
      </c>
      <c r="C788" s="1" t="s">
        <v>17</v>
      </c>
      <c r="D788" s="1" t="s">
        <v>2444</v>
      </c>
      <c r="E788" s="1" t="s">
        <v>10</v>
      </c>
      <c r="F788" s="1" t="s">
        <v>295</v>
      </c>
      <c r="G788" s="1" t="s">
        <v>240</v>
      </c>
      <c r="H788" s="1" t="s">
        <v>235</v>
      </c>
      <c r="I788">
        <v>0</v>
      </c>
      <c r="J788">
        <v>0</v>
      </c>
      <c r="K788">
        <v>0</v>
      </c>
      <c r="L788">
        <v>0</v>
      </c>
      <c r="M788">
        <v>0</v>
      </c>
      <c r="N788">
        <v>0</v>
      </c>
      <c r="O788">
        <v>0</v>
      </c>
      <c r="P788">
        <v>0</v>
      </c>
      <c r="Q788">
        <v>0</v>
      </c>
      <c r="R788">
        <v>0</v>
      </c>
      <c r="S788">
        <v>0</v>
      </c>
      <c r="T788">
        <v>0</v>
      </c>
      <c r="U788">
        <v>0</v>
      </c>
      <c r="V788" s="1" t="s">
        <v>2770</v>
      </c>
      <c r="W788" s="1" t="s">
        <v>2551</v>
      </c>
      <c r="X788" s="5" t="s">
        <v>2778</v>
      </c>
      <c r="Y788" s="5" t="s">
        <v>2561</v>
      </c>
      <c r="Z788" s="5" t="s">
        <v>2734</v>
      </c>
      <c r="AA788" s="5"/>
    </row>
    <row r="789" spans="1:27" ht="12" customHeight="1" x14ac:dyDescent="0.15">
      <c r="A789" s="1" t="s">
        <v>287</v>
      </c>
      <c r="B789" s="1" t="s">
        <v>37</v>
      </c>
      <c r="C789" s="1" t="s">
        <v>19</v>
      </c>
      <c r="D789" s="1" t="s">
        <v>2444</v>
      </c>
      <c r="E789" s="1" t="s">
        <v>10</v>
      </c>
      <c r="F789" s="1" t="s">
        <v>295</v>
      </c>
      <c r="G789" s="1" t="s">
        <v>242</v>
      </c>
      <c r="H789" s="1" t="s">
        <v>235</v>
      </c>
      <c r="I789">
        <v>7586</v>
      </c>
      <c r="J789">
        <v>8165</v>
      </c>
      <c r="K789">
        <v>3898</v>
      </c>
      <c r="L789">
        <v>4863</v>
      </c>
      <c r="M789">
        <v>4762</v>
      </c>
      <c r="N789">
        <v>5166</v>
      </c>
      <c r="O789">
        <v>5549</v>
      </c>
      <c r="P789">
        <v>5917</v>
      </c>
      <c r="Q789">
        <v>5505</v>
      </c>
      <c r="R789">
        <v>6090</v>
      </c>
      <c r="S789">
        <v>4780</v>
      </c>
      <c r="T789">
        <v>4820</v>
      </c>
      <c r="U789">
        <v>5922</v>
      </c>
      <c r="V789" s="1" t="s">
        <v>2770</v>
      </c>
      <c r="W789" s="1" t="s">
        <v>2551</v>
      </c>
      <c r="X789" s="5" t="s">
        <v>2778</v>
      </c>
      <c r="Y789" s="5" t="s">
        <v>2557</v>
      </c>
      <c r="Z789" s="5" t="s">
        <v>2734</v>
      </c>
      <c r="AA789" s="5"/>
    </row>
    <row r="790" spans="1:27" ht="12" customHeight="1" x14ac:dyDescent="0.15">
      <c r="A790" s="1" t="s">
        <v>287</v>
      </c>
      <c r="B790" s="1" t="s">
        <v>37</v>
      </c>
      <c r="C790" s="1" t="s">
        <v>21</v>
      </c>
      <c r="D790" s="1" t="s">
        <v>2444</v>
      </c>
      <c r="E790" s="1" t="s">
        <v>10</v>
      </c>
      <c r="F790" s="1" t="s">
        <v>295</v>
      </c>
      <c r="G790" s="1" t="s">
        <v>245</v>
      </c>
      <c r="H790" s="1" t="s">
        <v>239</v>
      </c>
      <c r="I790">
        <v>2410</v>
      </c>
      <c r="J790">
        <v>2586</v>
      </c>
      <c r="K790">
        <v>1215</v>
      </c>
      <c r="L790">
        <v>1543</v>
      </c>
      <c r="M790">
        <v>1557</v>
      </c>
      <c r="N790">
        <v>1675</v>
      </c>
      <c r="O790">
        <v>1791</v>
      </c>
      <c r="P790">
        <v>1922</v>
      </c>
      <c r="Q790">
        <v>1786</v>
      </c>
      <c r="R790">
        <v>2016</v>
      </c>
      <c r="S790">
        <v>1449</v>
      </c>
      <c r="T790">
        <v>1610</v>
      </c>
      <c r="U790">
        <v>1842</v>
      </c>
      <c r="V790" s="1" t="s">
        <v>2770</v>
      </c>
      <c r="W790" s="1" t="s">
        <v>2551</v>
      </c>
      <c r="X790" s="5" t="s">
        <v>2778</v>
      </c>
      <c r="Y790" s="5" t="s">
        <v>2740</v>
      </c>
      <c r="Z790" s="5" t="s">
        <v>2738</v>
      </c>
      <c r="AA790" s="5"/>
    </row>
    <row r="791" spans="1:27" ht="12" customHeight="1" x14ac:dyDescent="0.15">
      <c r="A791" s="1" t="s">
        <v>287</v>
      </c>
      <c r="B791" s="1" t="s">
        <v>37</v>
      </c>
      <c r="C791" s="1" t="s">
        <v>23</v>
      </c>
      <c r="D791" s="1" t="s">
        <v>2444</v>
      </c>
      <c r="E791" s="1" t="s">
        <v>10</v>
      </c>
      <c r="F791" s="1" t="s">
        <v>295</v>
      </c>
      <c r="G791" s="1" t="s">
        <v>247</v>
      </c>
      <c r="H791" s="1" t="s">
        <v>235</v>
      </c>
      <c r="I791">
        <v>0</v>
      </c>
      <c r="J791">
        <v>0</v>
      </c>
      <c r="K791">
        <v>0</v>
      </c>
      <c r="L791">
        <v>0</v>
      </c>
      <c r="M791">
        <v>0</v>
      </c>
      <c r="N791">
        <v>0</v>
      </c>
      <c r="O791">
        <v>0</v>
      </c>
      <c r="P791">
        <v>0</v>
      </c>
      <c r="Q791">
        <v>0</v>
      </c>
      <c r="R791">
        <v>0</v>
      </c>
      <c r="S791">
        <v>0</v>
      </c>
      <c r="T791">
        <v>0</v>
      </c>
      <c r="U791">
        <v>0</v>
      </c>
      <c r="V791" s="1" t="s">
        <v>2770</v>
      </c>
      <c r="W791" s="1" t="s">
        <v>2551</v>
      </c>
      <c r="X791" s="5" t="s">
        <v>2778</v>
      </c>
      <c r="Y791" s="5" t="s">
        <v>2558</v>
      </c>
      <c r="Z791" s="5" t="s">
        <v>2734</v>
      </c>
      <c r="AA791" s="5"/>
    </row>
    <row r="792" spans="1:27" ht="12" customHeight="1" x14ac:dyDescent="0.15">
      <c r="A792" s="1" t="s">
        <v>287</v>
      </c>
      <c r="B792" s="1" t="s">
        <v>37</v>
      </c>
      <c r="C792" s="1" t="s">
        <v>77</v>
      </c>
      <c r="D792" s="1" t="s">
        <v>2444</v>
      </c>
      <c r="E792" s="1" t="s">
        <v>10</v>
      </c>
      <c r="F792" s="1" t="s">
        <v>295</v>
      </c>
      <c r="G792" s="1" t="s">
        <v>288</v>
      </c>
      <c r="H792" s="1" t="s">
        <v>235</v>
      </c>
      <c r="I792">
        <v>8454</v>
      </c>
      <c r="J792">
        <v>4527</v>
      </c>
      <c r="K792">
        <v>4582</v>
      </c>
      <c r="L792">
        <v>4761</v>
      </c>
      <c r="M792">
        <v>5757</v>
      </c>
      <c r="N792">
        <v>6320</v>
      </c>
      <c r="O792">
        <v>6039</v>
      </c>
      <c r="P792">
        <v>5823</v>
      </c>
      <c r="Q792">
        <v>6061</v>
      </c>
      <c r="R792">
        <v>6022</v>
      </c>
      <c r="S792">
        <v>7564</v>
      </c>
      <c r="T792">
        <v>8254</v>
      </c>
      <c r="U792">
        <v>7896</v>
      </c>
      <c r="V792" s="1" t="s">
        <v>2770</v>
      </c>
      <c r="W792" s="1" t="s">
        <v>2551</v>
      </c>
      <c r="X792" s="5" t="s">
        <v>2778</v>
      </c>
      <c r="Y792" s="5" t="s">
        <v>2559</v>
      </c>
      <c r="Z792" s="5" t="s">
        <v>2734</v>
      </c>
      <c r="AA792" s="5"/>
    </row>
    <row r="793" spans="1:27" ht="12" customHeight="1" x14ac:dyDescent="0.15">
      <c r="A793" s="1" t="s">
        <v>287</v>
      </c>
      <c r="B793" s="1" t="s">
        <v>39</v>
      </c>
      <c r="C793" s="1" t="s">
        <v>9</v>
      </c>
      <c r="D793" s="1" t="s">
        <v>2444</v>
      </c>
      <c r="E793" s="1" t="s">
        <v>10</v>
      </c>
      <c r="F793" s="1" t="s">
        <v>296</v>
      </c>
      <c r="G793" s="1" t="s">
        <v>234</v>
      </c>
      <c r="H793" s="1" t="s">
        <v>235</v>
      </c>
      <c r="I793">
        <v>48</v>
      </c>
      <c r="J793">
        <v>47</v>
      </c>
      <c r="K793">
        <v>36</v>
      </c>
      <c r="L793">
        <v>47</v>
      </c>
      <c r="M793">
        <v>47</v>
      </c>
      <c r="N793">
        <v>36</v>
      </c>
      <c r="O793">
        <v>40</v>
      </c>
      <c r="P793">
        <v>53</v>
      </c>
      <c r="Q793">
        <v>42</v>
      </c>
      <c r="R793">
        <v>52</v>
      </c>
      <c r="S793">
        <v>37</v>
      </c>
      <c r="T793">
        <v>46</v>
      </c>
      <c r="U793">
        <v>47</v>
      </c>
      <c r="V793" s="1" t="s">
        <v>2770</v>
      </c>
      <c r="W793" s="1" t="s">
        <v>2551</v>
      </c>
      <c r="X793" s="5" t="s">
        <v>2779</v>
      </c>
      <c r="Y793" s="5" t="s">
        <v>2553</v>
      </c>
      <c r="Z793" s="5" t="s">
        <v>2734</v>
      </c>
      <c r="AA793" s="5"/>
    </row>
    <row r="794" spans="1:27" ht="12" customHeight="1" x14ac:dyDescent="0.15">
      <c r="A794" s="1" t="s">
        <v>287</v>
      </c>
      <c r="B794" s="1" t="s">
        <v>39</v>
      </c>
      <c r="C794" s="1" t="s">
        <v>15</v>
      </c>
      <c r="D794" s="1" t="s">
        <v>2444</v>
      </c>
      <c r="E794" s="1" t="s">
        <v>10</v>
      </c>
      <c r="F794" s="1" t="s">
        <v>296</v>
      </c>
      <c r="G794" s="1" t="s">
        <v>238</v>
      </c>
      <c r="H794" s="1" t="s">
        <v>239</v>
      </c>
      <c r="I794">
        <v>1564</v>
      </c>
      <c r="J794">
        <v>815</v>
      </c>
      <c r="K794">
        <v>634</v>
      </c>
      <c r="L794">
        <v>1498</v>
      </c>
      <c r="M794">
        <v>1061</v>
      </c>
      <c r="N794">
        <v>933</v>
      </c>
      <c r="O794">
        <v>1148</v>
      </c>
      <c r="P794">
        <v>905</v>
      </c>
      <c r="Q794">
        <v>722</v>
      </c>
      <c r="R794">
        <v>1609</v>
      </c>
      <c r="S794">
        <v>663</v>
      </c>
      <c r="T794">
        <v>811</v>
      </c>
      <c r="U794">
        <v>1108</v>
      </c>
      <c r="V794" s="1" t="s">
        <v>2770</v>
      </c>
      <c r="W794" s="1" t="s">
        <v>2551</v>
      </c>
      <c r="X794" s="5" t="s">
        <v>2779</v>
      </c>
      <c r="Y794" s="5" t="s">
        <v>2737</v>
      </c>
      <c r="Z794" s="5" t="s">
        <v>2738</v>
      </c>
      <c r="AA794" s="5"/>
    </row>
    <row r="795" spans="1:27" ht="12" customHeight="1" x14ac:dyDescent="0.15">
      <c r="A795" s="1" t="s">
        <v>287</v>
      </c>
      <c r="B795" s="1" t="s">
        <v>39</v>
      </c>
      <c r="C795" s="1" t="s">
        <v>17</v>
      </c>
      <c r="D795" s="1" t="s">
        <v>2444</v>
      </c>
      <c r="E795" s="1" t="s">
        <v>10</v>
      </c>
      <c r="F795" s="1" t="s">
        <v>296</v>
      </c>
      <c r="G795" s="1" t="s">
        <v>240</v>
      </c>
      <c r="H795" s="1" t="s">
        <v>235</v>
      </c>
      <c r="I795">
        <v>0</v>
      </c>
      <c r="J795">
        <v>0</v>
      </c>
      <c r="K795">
        <v>0</v>
      </c>
      <c r="L795">
        <v>0</v>
      </c>
      <c r="M795">
        <v>0</v>
      </c>
      <c r="N795">
        <v>0</v>
      </c>
      <c r="O795">
        <v>0</v>
      </c>
      <c r="P795">
        <v>0</v>
      </c>
      <c r="Q795">
        <v>0</v>
      </c>
      <c r="R795">
        <v>0</v>
      </c>
      <c r="S795">
        <v>0</v>
      </c>
      <c r="T795">
        <v>0</v>
      </c>
      <c r="U795">
        <v>0</v>
      </c>
      <c r="V795" s="1" t="s">
        <v>2770</v>
      </c>
      <c r="W795" s="1" t="s">
        <v>2551</v>
      </c>
      <c r="X795" s="5" t="s">
        <v>2779</v>
      </c>
      <c r="Y795" s="5" t="s">
        <v>2561</v>
      </c>
      <c r="Z795" s="5" t="s">
        <v>2734</v>
      </c>
      <c r="AA795" s="5"/>
    </row>
    <row r="796" spans="1:27" ht="12" customHeight="1" x14ac:dyDescent="0.15">
      <c r="A796" s="1" t="s">
        <v>287</v>
      </c>
      <c r="B796" s="1" t="s">
        <v>39</v>
      </c>
      <c r="C796" s="1" t="s">
        <v>19</v>
      </c>
      <c r="D796" s="1" t="s">
        <v>2444</v>
      </c>
      <c r="E796" s="1" t="s">
        <v>10</v>
      </c>
      <c r="F796" s="1" t="s">
        <v>296</v>
      </c>
      <c r="G796" s="1" t="s">
        <v>242</v>
      </c>
      <c r="H796" s="1" t="s">
        <v>235</v>
      </c>
      <c r="I796">
        <v>54</v>
      </c>
      <c r="J796">
        <v>47</v>
      </c>
      <c r="K796">
        <v>40</v>
      </c>
      <c r="L796">
        <v>42</v>
      </c>
      <c r="M796">
        <v>49</v>
      </c>
      <c r="N796">
        <v>36</v>
      </c>
      <c r="O796">
        <v>40</v>
      </c>
      <c r="P796">
        <v>54</v>
      </c>
      <c r="Q796">
        <v>45</v>
      </c>
      <c r="R796">
        <v>55</v>
      </c>
      <c r="S796">
        <v>29</v>
      </c>
      <c r="T796">
        <v>44</v>
      </c>
      <c r="U796">
        <v>45</v>
      </c>
      <c r="V796" s="1" t="s">
        <v>2770</v>
      </c>
      <c r="W796" s="1" t="s">
        <v>2551</v>
      </c>
      <c r="X796" s="5" t="s">
        <v>2779</v>
      </c>
      <c r="Y796" s="5" t="s">
        <v>2557</v>
      </c>
      <c r="Z796" s="5" t="s">
        <v>2734</v>
      </c>
      <c r="AA796" s="5"/>
    </row>
    <row r="797" spans="1:27" ht="12" customHeight="1" x14ac:dyDescent="0.15">
      <c r="A797" s="1" t="s">
        <v>287</v>
      </c>
      <c r="B797" s="1" t="s">
        <v>39</v>
      </c>
      <c r="C797" s="1" t="s">
        <v>21</v>
      </c>
      <c r="D797" s="1" t="s">
        <v>2444</v>
      </c>
      <c r="E797" s="1" t="s">
        <v>10</v>
      </c>
      <c r="F797" s="1" t="s">
        <v>296</v>
      </c>
      <c r="G797" s="1" t="s">
        <v>245</v>
      </c>
      <c r="H797" s="1" t="s">
        <v>239</v>
      </c>
      <c r="I797">
        <v>1729</v>
      </c>
      <c r="J797">
        <v>838</v>
      </c>
      <c r="K797">
        <v>723</v>
      </c>
      <c r="L797">
        <v>1456</v>
      </c>
      <c r="M797">
        <v>1127</v>
      </c>
      <c r="N797">
        <v>975</v>
      </c>
      <c r="O797">
        <v>1195</v>
      </c>
      <c r="P797">
        <v>950</v>
      </c>
      <c r="Q797">
        <v>804</v>
      </c>
      <c r="R797">
        <v>1705</v>
      </c>
      <c r="S797">
        <v>543</v>
      </c>
      <c r="T797">
        <v>827</v>
      </c>
      <c r="U797">
        <v>1109</v>
      </c>
      <c r="V797" s="1" t="s">
        <v>2770</v>
      </c>
      <c r="W797" s="1" t="s">
        <v>2551</v>
      </c>
      <c r="X797" s="5" t="s">
        <v>2779</v>
      </c>
      <c r="Y797" s="5" t="s">
        <v>2740</v>
      </c>
      <c r="Z797" s="5" t="s">
        <v>2738</v>
      </c>
      <c r="AA797" s="5"/>
    </row>
    <row r="798" spans="1:27" ht="12" customHeight="1" x14ac:dyDescent="0.15">
      <c r="A798" s="1" t="s">
        <v>287</v>
      </c>
      <c r="B798" s="1" t="s">
        <v>39</v>
      </c>
      <c r="C798" s="1" t="s">
        <v>23</v>
      </c>
      <c r="D798" s="1" t="s">
        <v>2444</v>
      </c>
      <c r="E798" s="1" t="s">
        <v>10</v>
      </c>
      <c r="F798" s="1" t="s">
        <v>296</v>
      </c>
      <c r="G798" s="1" t="s">
        <v>247</v>
      </c>
      <c r="H798" s="1" t="s">
        <v>235</v>
      </c>
      <c r="I798">
        <v>0</v>
      </c>
      <c r="J798">
        <v>0</v>
      </c>
      <c r="K798">
        <v>0</v>
      </c>
      <c r="L798">
        <v>0</v>
      </c>
      <c r="M798">
        <v>0</v>
      </c>
      <c r="N798">
        <v>0</v>
      </c>
      <c r="O798">
        <v>0</v>
      </c>
      <c r="P798">
        <v>0</v>
      </c>
      <c r="Q798">
        <v>0</v>
      </c>
      <c r="R798">
        <v>0</v>
      </c>
      <c r="S798">
        <v>0</v>
      </c>
      <c r="T798">
        <v>0</v>
      </c>
      <c r="U798">
        <v>0</v>
      </c>
      <c r="V798" s="1" t="s">
        <v>2770</v>
      </c>
      <c r="W798" s="1" t="s">
        <v>2551</v>
      </c>
      <c r="X798" s="5" t="s">
        <v>2779</v>
      </c>
      <c r="Y798" s="5" t="s">
        <v>2558</v>
      </c>
      <c r="Z798" s="5" t="s">
        <v>2734</v>
      </c>
      <c r="AA798" s="5"/>
    </row>
    <row r="799" spans="1:27" ht="12" customHeight="1" x14ac:dyDescent="0.15">
      <c r="A799" s="1" t="s">
        <v>287</v>
      </c>
      <c r="B799" s="1" t="s">
        <v>39</v>
      </c>
      <c r="C799" s="1" t="s">
        <v>77</v>
      </c>
      <c r="D799" s="1" t="s">
        <v>2444</v>
      </c>
      <c r="E799" s="1" t="s">
        <v>10</v>
      </c>
      <c r="F799" s="1" t="s">
        <v>296</v>
      </c>
      <c r="G799" s="1" t="s">
        <v>288</v>
      </c>
      <c r="H799" s="1" t="s">
        <v>235</v>
      </c>
      <c r="I799">
        <v>12</v>
      </c>
      <c r="J799">
        <v>12</v>
      </c>
      <c r="K799">
        <v>8</v>
      </c>
      <c r="L799">
        <v>13</v>
      </c>
      <c r="M799">
        <v>11</v>
      </c>
      <c r="N799">
        <v>11</v>
      </c>
      <c r="O799">
        <v>11</v>
      </c>
      <c r="P799">
        <v>10</v>
      </c>
      <c r="Q799">
        <v>7</v>
      </c>
      <c r="R799">
        <v>4</v>
      </c>
      <c r="S799">
        <v>12</v>
      </c>
      <c r="T799">
        <v>14</v>
      </c>
      <c r="U799">
        <v>16</v>
      </c>
      <c r="V799" s="1" t="s">
        <v>2770</v>
      </c>
      <c r="W799" s="1" t="s">
        <v>2551</v>
      </c>
      <c r="X799" s="5" t="s">
        <v>2779</v>
      </c>
      <c r="Y799" s="5" t="s">
        <v>2559</v>
      </c>
      <c r="Z799" s="5" t="s">
        <v>2734</v>
      </c>
      <c r="AA799" s="5"/>
    </row>
    <row r="800" spans="1:27" ht="12" customHeight="1" x14ac:dyDescent="0.15">
      <c r="A800" s="1" t="s">
        <v>287</v>
      </c>
      <c r="B800" s="1" t="s">
        <v>41</v>
      </c>
      <c r="C800" s="1" t="s">
        <v>9</v>
      </c>
      <c r="D800" s="1" t="s">
        <v>2444</v>
      </c>
      <c r="E800" s="1" t="s">
        <v>10</v>
      </c>
      <c r="F800" s="1" t="s">
        <v>297</v>
      </c>
      <c r="G800" s="1" t="s">
        <v>234</v>
      </c>
      <c r="H800" s="1" t="s">
        <v>235</v>
      </c>
      <c r="I800">
        <v>9518</v>
      </c>
      <c r="J800">
        <v>9736</v>
      </c>
      <c r="K800">
        <v>10893</v>
      </c>
      <c r="L800">
        <v>9136</v>
      </c>
      <c r="M800">
        <v>12130</v>
      </c>
      <c r="N800">
        <v>9369</v>
      </c>
      <c r="O800">
        <v>7693</v>
      </c>
      <c r="P800">
        <v>7342</v>
      </c>
      <c r="Q800">
        <v>7232</v>
      </c>
      <c r="R800">
        <v>6536</v>
      </c>
      <c r="S800">
        <v>6605</v>
      </c>
      <c r="T800">
        <v>7119</v>
      </c>
      <c r="U800">
        <v>6397</v>
      </c>
      <c r="V800" s="1" t="s">
        <v>2770</v>
      </c>
      <c r="W800" s="1" t="s">
        <v>2551</v>
      </c>
      <c r="X800" s="5" t="s">
        <v>2780</v>
      </c>
      <c r="Y800" s="5" t="s">
        <v>2553</v>
      </c>
      <c r="Z800" s="5" t="s">
        <v>2734</v>
      </c>
      <c r="AA800" s="5"/>
    </row>
    <row r="801" spans="1:27" ht="12" customHeight="1" x14ac:dyDescent="0.15">
      <c r="A801" s="1" t="s">
        <v>287</v>
      </c>
      <c r="B801" s="1" t="s">
        <v>41</v>
      </c>
      <c r="C801" s="1" t="s">
        <v>15</v>
      </c>
      <c r="D801" s="1" t="s">
        <v>2444</v>
      </c>
      <c r="E801" s="1" t="s">
        <v>10</v>
      </c>
      <c r="F801" s="1" t="s">
        <v>297</v>
      </c>
      <c r="G801" s="1" t="s">
        <v>238</v>
      </c>
      <c r="H801" s="1" t="s">
        <v>239</v>
      </c>
      <c r="I801">
        <v>1119</v>
      </c>
      <c r="J801">
        <v>1213</v>
      </c>
      <c r="K801">
        <v>1827</v>
      </c>
      <c r="L801">
        <v>1200</v>
      </c>
      <c r="M801">
        <v>1407</v>
      </c>
      <c r="N801">
        <v>1357</v>
      </c>
      <c r="O801">
        <v>1905</v>
      </c>
      <c r="P801">
        <v>1114</v>
      </c>
      <c r="Q801">
        <v>1143</v>
      </c>
      <c r="R801">
        <v>1396</v>
      </c>
      <c r="S801">
        <v>1889</v>
      </c>
      <c r="T801">
        <v>2599</v>
      </c>
      <c r="U801">
        <v>2257</v>
      </c>
      <c r="V801" s="1" t="s">
        <v>2770</v>
      </c>
      <c r="W801" s="1" t="s">
        <v>2551</v>
      </c>
      <c r="X801" s="5" t="s">
        <v>2780</v>
      </c>
      <c r="Y801" s="5" t="s">
        <v>2737</v>
      </c>
      <c r="Z801" s="5" t="s">
        <v>2738</v>
      </c>
      <c r="AA801" s="5"/>
    </row>
    <row r="802" spans="1:27" ht="12" customHeight="1" x14ac:dyDescent="0.15">
      <c r="A802" s="1" t="s">
        <v>287</v>
      </c>
      <c r="B802" s="1" t="s">
        <v>41</v>
      </c>
      <c r="C802" s="1" t="s">
        <v>17</v>
      </c>
      <c r="D802" s="1" t="s">
        <v>2444</v>
      </c>
      <c r="E802" s="1" t="s">
        <v>10</v>
      </c>
      <c r="F802" s="1" t="s">
        <v>297</v>
      </c>
      <c r="G802" s="1" t="s">
        <v>240</v>
      </c>
      <c r="H802" s="1" t="s">
        <v>235</v>
      </c>
      <c r="I802">
        <v>0</v>
      </c>
      <c r="J802">
        <v>0</v>
      </c>
      <c r="K802">
        <v>0</v>
      </c>
      <c r="L802">
        <v>0</v>
      </c>
      <c r="M802">
        <v>0</v>
      </c>
      <c r="N802">
        <v>0</v>
      </c>
      <c r="O802">
        <v>0</v>
      </c>
      <c r="P802">
        <v>0</v>
      </c>
      <c r="Q802">
        <v>0</v>
      </c>
      <c r="R802">
        <v>0</v>
      </c>
      <c r="S802">
        <v>0</v>
      </c>
      <c r="T802">
        <v>0</v>
      </c>
      <c r="U802">
        <v>0</v>
      </c>
      <c r="V802" s="1" t="s">
        <v>2770</v>
      </c>
      <c r="W802" s="1" t="s">
        <v>2551</v>
      </c>
      <c r="X802" s="5" t="s">
        <v>2780</v>
      </c>
      <c r="Y802" s="5" t="s">
        <v>2561</v>
      </c>
      <c r="Z802" s="5" t="s">
        <v>2734</v>
      </c>
      <c r="AA802" s="5"/>
    </row>
    <row r="803" spans="1:27" ht="12" customHeight="1" x14ac:dyDescent="0.15">
      <c r="A803" s="1" t="s">
        <v>287</v>
      </c>
      <c r="B803" s="1" t="s">
        <v>41</v>
      </c>
      <c r="C803" s="1" t="s">
        <v>19</v>
      </c>
      <c r="D803" s="1" t="s">
        <v>2444</v>
      </c>
      <c r="E803" s="1" t="s">
        <v>10</v>
      </c>
      <c r="F803" s="1" t="s">
        <v>297</v>
      </c>
      <c r="G803" s="1" t="s">
        <v>242</v>
      </c>
      <c r="H803" s="1" t="s">
        <v>235</v>
      </c>
      <c r="I803">
        <v>9442</v>
      </c>
      <c r="J803">
        <v>9784</v>
      </c>
      <c r="K803">
        <v>10598</v>
      </c>
      <c r="L803">
        <v>9607</v>
      </c>
      <c r="M803">
        <v>12109</v>
      </c>
      <c r="N803">
        <v>9289</v>
      </c>
      <c r="O803">
        <v>7730</v>
      </c>
      <c r="P803">
        <v>7002</v>
      </c>
      <c r="Q803">
        <v>7103</v>
      </c>
      <c r="R803">
        <v>6256</v>
      </c>
      <c r="S803">
        <v>6318</v>
      </c>
      <c r="T803">
        <v>6754</v>
      </c>
      <c r="U803">
        <v>6760</v>
      </c>
      <c r="V803" s="1" t="s">
        <v>2770</v>
      </c>
      <c r="W803" s="1" t="s">
        <v>2551</v>
      </c>
      <c r="X803" s="5" t="s">
        <v>2780</v>
      </c>
      <c r="Y803" s="5" t="s">
        <v>2557</v>
      </c>
      <c r="Z803" s="5" t="s">
        <v>2734</v>
      </c>
      <c r="AA803" s="5"/>
    </row>
    <row r="804" spans="1:27" ht="12" customHeight="1" x14ac:dyDescent="0.15">
      <c r="A804" s="1" t="s">
        <v>287</v>
      </c>
      <c r="B804" s="1" t="s">
        <v>41</v>
      </c>
      <c r="C804" s="1" t="s">
        <v>21</v>
      </c>
      <c r="D804" s="1" t="s">
        <v>2444</v>
      </c>
      <c r="E804" s="1" t="s">
        <v>10</v>
      </c>
      <c r="F804" s="1" t="s">
        <v>297</v>
      </c>
      <c r="G804" s="1" t="s">
        <v>245</v>
      </c>
      <c r="H804" s="1" t="s">
        <v>239</v>
      </c>
      <c r="I804">
        <v>1312</v>
      </c>
      <c r="J804">
        <v>1012</v>
      </c>
      <c r="K804">
        <v>1854</v>
      </c>
      <c r="L804">
        <v>1286</v>
      </c>
      <c r="M804">
        <v>1470</v>
      </c>
      <c r="N804">
        <v>1495</v>
      </c>
      <c r="O804">
        <v>2217</v>
      </c>
      <c r="P804">
        <v>979</v>
      </c>
      <c r="Q804">
        <v>1199</v>
      </c>
      <c r="R804">
        <v>1223</v>
      </c>
      <c r="S804">
        <v>1904</v>
      </c>
      <c r="T804">
        <v>2489</v>
      </c>
      <c r="U804">
        <v>3055</v>
      </c>
      <c r="V804" s="1" t="s">
        <v>2770</v>
      </c>
      <c r="W804" s="1" t="s">
        <v>2551</v>
      </c>
      <c r="X804" s="5" t="s">
        <v>2780</v>
      </c>
      <c r="Y804" s="5" t="s">
        <v>2740</v>
      </c>
      <c r="Z804" s="5" t="s">
        <v>2738</v>
      </c>
      <c r="AA804" s="5"/>
    </row>
    <row r="805" spans="1:27" ht="12" customHeight="1" x14ac:dyDescent="0.15">
      <c r="A805" s="1" t="s">
        <v>287</v>
      </c>
      <c r="B805" s="1" t="s">
        <v>41</v>
      </c>
      <c r="C805" s="1" t="s">
        <v>23</v>
      </c>
      <c r="D805" s="1" t="s">
        <v>2444</v>
      </c>
      <c r="E805" s="1" t="s">
        <v>10</v>
      </c>
      <c r="F805" s="1" t="s">
        <v>297</v>
      </c>
      <c r="G805" s="1" t="s">
        <v>247</v>
      </c>
      <c r="H805" s="1" t="s">
        <v>235</v>
      </c>
      <c r="I805">
        <v>0</v>
      </c>
      <c r="J805">
        <v>0</v>
      </c>
      <c r="K805">
        <v>0</v>
      </c>
      <c r="L805">
        <v>0</v>
      </c>
      <c r="M805">
        <v>0</v>
      </c>
      <c r="N805">
        <v>0</v>
      </c>
      <c r="O805">
        <v>0</v>
      </c>
      <c r="P805">
        <v>0</v>
      </c>
      <c r="Q805">
        <v>0</v>
      </c>
      <c r="R805">
        <v>0</v>
      </c>
      <c r="S805">
        <v>0</v>
      </c>
      <c r="T805">
        <v>0</v>
      </c>
      <c r="U805">
        <v>0</v>
      </c>
      <c r="V805" s="1" t="s">
        <v>2770</v>
      </c>
      <c r="W805" s="1" t="s">
        <v>2551</v>
      </c>
      <c r="X805" s="5" t="s">
        <v>2780</v>
      </c>
      <c r="Y805" s="5" t="s">
        <v>2558</v>
      </c>
      <c r="Z805" s="5" t="s">
        <v>2734</v>
      </c>
      <c r="AA805" s="5"/>
    </row>
    <row r="806" spans="1:27" ht="12" customHeight="1" x14ac:dyDescent="0.15">
      <c r="A806" s="1" t="s">
        <v>287</v>
      </c>
      <c r="B806" s="1" t="s">
        <v>41</v>
      </c>
      <c r="C806" s="1" t="s">
        <v>77</v>
      </c>
      <c r="D806" s="1" t="s">
        <v>2444</v>
      </c>
      <c r="E806" s="1" t="s">
        <v>10</v>
      </c>
      <c r="F806" s="1" t="s">
        <v>297</v>
      </c>
      <c r="G806" s="1" t="s">
        <v>288</v>
      </c>
      <c r="H806" s="1" t="s">
        <v>235</v>
      </c>
      <c r="I806">
        <v>9844</v>
      </c>
      <c r="J806">
        <v>9796</v>
      </c>
      <c r="K806">
        <v>10091</v>
      </c>
      <c r="L806">
        <v>9620</v>
      </c>
      <c r="M806">
        <v>9641</v>
      </c>
      <c r="N806">
        <v>9721</v>
      </c>
      <c r="O806">
        <v>9684</v>
      </c>
      <c r="P806">
        <v>10024</v>
      </c>
      <c r="Q806">
        <v>10153</v>
      </c>
      <c r="R806">
        <v>10433</v>
      </c>
      <c r="S806">
        <v>10720</v>
      </c>
      <c r="T806">
        <v>11085</v>
      </c>
      <c r="U806">
        <v>10722</v>
      </c>
      <c r="V806" s="1" t="s">
        <v>2770</v>
      </c>
      <c r="W806" s="1" t="s">
        <v>2551</v>
      </c>
      <c r="X806" s="5" t="s">
        <v>2780</v>
      </c>
      <c r="Y806" s="5" t="s">
        <v>2559</v>
      </c>
      <c r="Z806" s="5" t="s">
        <v>2734</v>
      </c>
      <c r="AA806" s="5"/>
    </row>
    <row r="807" spans="1:27" ht="12" customHeight="1" x14ac:dyDescent="0.15">
      <c r="A807" s="1" t="s">
        <v>287</v>
      </c>
      <c r="B807" s="1" t="s">
        <v>43</v>
      </c>
      <c r="C807" s="1" t="s">
        <v>9</v>
      </c>
      <c r="D807" s="1" t="s">
        <v>2444</v>
      </c>
      <c r="E807" s="1" t="s">
        <v>10</v>
      </c>
      <c r="F807" s="1" t="s">
        <v>298</v>
      </c>
      <c r="G807" s="1" t="s">
        <v>234</v>
      </c>
      <c r="H807" s="1" t="s">
        <v>235</v>
      </c>
      <c r="I807">
        <v>165</v>
      </c>
      <c r="J807">
        <v>115</v>
      </c>
      <c r="K807">
        <v>89</v>
      </c>
      <c r="L807">
        <v>94</v>
      </c>
      <c r="M807">
        <v>99</v>
      </c>
      <c r="N807">
        <v>90</v>
      </c>
      <c r="O807">
        <v>110</v>
      </c>
      <c r="P807">
        <v>100</v>
      </c>
      <c r="Q807">
        <v>116</v>
      </c>
      <c r="R807">
        <v>98</v>
      </c>
      <c r="S807">
        <v>101</v>
      </c>
      <c r="T807">
        <v>94</v>
      </c>
      <c r="U807">
        <v>157</v>
      </c>
      <c r="V807" s="1" t="s">
        <v>2770</v>
      </c>
      <c r="W807" s="1" t="s">
        <v>2551</v>
      </c>
      <c r="X807" s="5" t="s">
        <v>2781</v>
      </c>
      <c r="Y807" s="5" t="s">
        <v>2553</v>
      </c>
      <c r="Z807" s="5" t="s">
        <v>2734</v>
      </c>
      <c r="AA807" s="5"/>
    </row>
    <row r="808" spans="1:27" ht="12" customHeight="1" x14ac:dyDescent="0.15">
      <c r="A808" s="1" t="s">
        <v>287</v>
      </c>
      <c r="B808" s="1" t="s">
        <v>43</v>
      </c>
      <c r="C808" s="1" t="s">
        <v>15</v>
      </c>
      <c r="D808" s="1" t="s">
        <v>2444</v>
      </c>
      <c r="E808" s="1" t="s">
        <v>10</v>
      </c>
      <c r="F808" s="1" t="s">
        <v>298</v>
      </c>
      <c r="G808" s="1" t="s">
        <v>238</v>
      </c>
      <c r="H808" s="1" t="s">
        <v>239</v>
      </c>
      <c r="I808">
        <v>3167</v>
      </c>
      <c r="J808">
        <v>1399</v>
      </c>
      <c r="K808">
        <v>1853</v>
      </c>
      <c r="L808">
        <v>1766</v>
      </c>
      <c r="M808">
        <v>2514</v>
      </c>
      <c r="N808">
        <v>4637</v>
      </c>
      <c r="O808">
        <v>2337</v>
      </c>
      <c r="P808">
        <v>1981</v>
      </c>
      <c r="Q808">
        <v>3483</v>
      </c>
      <c r="R808">
        <v>1948</v>
      </c>
      <c r="S808">
        <v>2429</v>
      </c>
      <c r="T808">
        <v>2638</v>
      </c>
      <c r="U808">
        <v>2775</v>
      </c>
      <c r="V808" s="1" t="s">
        <v>2770</v>
      </c>
      <c r="W808" s="1" t="s">
        <v>2551</v>
      </c>
      <c r="X808" s="5" t="s">
        <v>2781</v>
      </c>
      <c r="Y808" s="5" t="s">
        <v>2737</v>
      </c>
      <c r="Z808" s="5" t="s">
        <v>2738</v>
      </c>
      <c r="AA808" s="5"/>
    </row>
    <row r="809" spans="1:27" ht="12" customHeight="1" x14ac:dyDescent="0.15">
      <c r="A809" s="1" t="s">
        <v>287</v>
      </c>
      <c r="B809" s="1" t="s">
        <v>43</v>
      </c>
      <c r="C809" s="1" t="s">
        <v>17</v>
      </c>
      <c r="D809" s="1" t="s">
        <v>2444</v>
      </c>
      <c r="E809" s="1" t="s">
        <v>10</v>
      </c>
      <c r="F809" s="1" t="s">
        <v>298</v>
      </c>
      <c r="G809" s="1" t="s">
        <v>240</v>
      </c>
      <c r="H809" s="1" t="s">
        <v>235</v>
      </c>
      <c r="I809">
        <v>0</v>
      </c>
      <c r="J809">
        <v>0</v>
      </c>
      <c r="K809">
        <v>0</v>
      </c>
      <c r="L809">
        <v>0</v>
      </c>
      <c r="M809">
        <v>0</v>
      </c>
      <c r="N809">
        <v>0</v>
      </c>
      <c r="O809">
        <v>0</v>
      </c>
      <c r="P809">
        <v>0</v>
      </c>
      <c r="Q809">
        <v>0</v>
      </c>
      <c r="R809">
        <v>0</v>
      </c>
      <c r="S809">
        <v>0</v>
      </c>
      <c r="T809">
        <v>0</v>
      </c>
      <c r="U809">
        <v>0</v>
      </c>
      <c r="V809" s="1" t="s">
        <v>2770</v>
      </c>
      <c r="W809" s="1" t="s">
        <v>2551</v>
      </c>
      <c r="X809" s="5" t="s">
        <v>2781</v>
      </c>
      <c r="Y809" s="5" t="s">
        <v>2561</v>
      </c>
      <c r="Z809" s="5" t="s">
        <v>2734</v>
      </c>
      <c r="AA809" s="5"/>
    </row>
    <row r="810" spans="1:27" ht="12" customHeight="1" x14ac:dyDescent="0.15">
      <c r="A810" s="1" t="s">
        <v>287</v>
      </c>
      <c r="B810" s="1" t="s">
        <v>43</v>
      </c>
      <c r="C810" s="1" t="s">
        <v>19</v>
      </c>
      <c r="D810" s="1" t="s">
        <v>2444</v>
      </c>
      <c r="E810" s="1" t="s">
        <v>10</v>
      </c>
      <c r="F810" s="1" t="s">
        <v>298</v>
      </c>
      <c r="G810" s="1" t="s">
        <v>242</v>
      </c>
      <c r="H810" s="1" t="s">
        <v>235</v>
      </c>
      <c r="I810">
        <v>168</v>
      </c>
      <c r="J810">
        <v>114</v>
      </c>
      <c r="K810">
        <v>84</v>
      </c>
      <c r="L810">
        <v>104</v>
      </c>
      <c r="M810">
        <v>94</v>
      </c>
      <c r="N810">
        <v>97</v>
      </c>
      <c r="O810">
        <v>108</v>
      </c>
      <c r="P810">
        <v>100</v>
      </c>
      <c r="Q810">
        <v>112</v>
      </c>
      <c r="R810">
        <v>104</v>
      </c>
      <c r="S810">
        <v>104</v>
      </c>
      <c r="T810">
        <v>96</v>
      </c>
      <c r="U810">
        <v>144</v>
      </c>
      <c r="V810" s="1" t="s">
        <v>2770</v>
      </c>
      <c r="W810" s="1" t="s">
        <v>2551</v>
      </c>
      <c r="X810" s="5" t="s">
        <v>2781</v>
      </c>
      <c r="Y810" s="5" t="s">
        <v>2557</v>
      </c>
      <c r="Z810" s="5" t="s">
        <v>2734</v>
      </c>
      <c r="AA810" s="5"/>
    </row>
    <row r="811" spans="1:27" ht="12" customHeight="1" x14ac:dyDescent="0.15">
      <c r="A811" s="1" t="s">
        <v>287</v>
      </c>
      <c r="B811" s="1" t="s">
        <v>43</v>
      </c>
      <c r="C811" s="1" t="s">
        <v>21</v>
      </c>
      <c r="D811" s="1" t="s">
        <v>2444</v>
      </c>
      <c r="E811" s="1" t="s">
        <v>10</v>
      </c>
      <c r="F811" s="1" t="s">
        <v>298</v>
      </c>
      <c r="G811" s="1" t="s">
        <v>245</v>
      </c>
      <c r="H811" s="1" t="s">
        <v>239</v>
      </c>
      <c r="I811">
        <v>3700</v>
      </c>
      <c r="J811">
        <v>2336</v>
      </c>
      <c r="K811">
        <v>2688</v>
      </c>
      <c r="L811">
        <v>2635</v>
      </c>
      <c r="M811">
        <v>2797</v>
      </c>
      <c r="N811">
        <v>5667</v>
      </c>
      <c r="O811">
        <v>2709</v>
      </c>
      <c r="P811">
        <v>2643</v>
      </c>
      <c r="Q811">
        <v>4278</v>
      </c>
      <c r="R811">
        <v>2411</v>
      </c>
      <c r="S811">
        <v>2708</v>
      </c>
      <c r="T811">
        <v>3538</v>
      </c>
      <c r="U811">
        <v>2354</v>
      </c>
      <c r="V811" s="1" t="s">
        <v>2770</v>
      </c>
      <c r="W811" s="1" t="s">
        <v>2551</v>
      </c>
      <c r="X811" s="5" t="s">
        <v>2781</v>
      </c>
      <c r="Y811" s="5" t="s">
        <v>2740</v>
      </c>
      <c r="Z811" s="5" t="s">
        <v>2738</v>
      </c>
      <c r="AA811" s="5"/>
    </row>
    <row r="812" spans="1:27" ht="12" customHeight="1" x14ac:dyDescent="0.15">
      <c r="A812" s="1" t="s">
        <v>287</v>
      </c>
      <c r="B812" s="1" t="s">
        <v>43</v>
      </c>
      <c r="C812" s="1" t="s">
        <v>23</v>
      </c>
      <c r="D812" s="1" t="s">
        <v>2444</v>
      </c>
      <c r="E812" s="1" t="s">
        <v>10</v>
      </c>
      <c r="F812" s="1" t="s">
        <v>298</v>
      </c>
      <c r="G812" s="1" t="s">
        <v>247</v>
      </c>
      <c r="H812" s="1" t="s">
        <v>235</v>
      </c>
      <c r="I812">
        <v>0</v>
      </c>
      <c r="J812">
        <v>0</v>
      </c>
      <c r="K812">
        <v>0</v>
      </c>
      <c r="L812">
        <v>0</v>
      </c>
      <c r="M812">
        <v>0</v>
      </c>
      <c r="N812">
        <v>0</v>
      </c>
      <c r="O812">
        <v>0</v>
      </c>
      <c r="P812">
        <v>0</v>
      </c>
      <c r="Q812">
        <v>0</v>
      </c>
      <c r="R812">
        <v>0</v>
      </c>
      <c r="S812">
        <v>0</v>
      </c>
      <c r="T812">
        <v>0</v>
      </c>
      <c r="U812">
        <v>0</v>
      </c>
      <c r="V812" s="1" t="s">
        <v>2770</v>
      </c>
      <c r="W812" s="1" t="s">
        <v>2551</v>
      </c>
      <c r="X812" s="5" t="s">
        <v>2781</v>
      </c>
      <c r="Y812" s="5" t="s">
        <v>2558</v>
      </c>
      <c r="Z812" s="5" t="s">
        <v>2734</v>
      </c>
      <c r="AA812" s="5"/>
    </row>
    <row r="813" spans="1:27" ht="12" customHeight="1" x14ac:dyDescent="0.15">
      <c r="A813" s="1" t="s">
        <v>287</v>
      </c>
      <c r="B813" s="1" t="s">
        <v>43</v>
      </c>
      <c r="C813" s="1" t="s">
        <v>77</v>
      </c>
      <c r="D813" s="1" t="s">
        <v>2444</v>
      </c>
      <c r="E813" s="1" t="s">
        <v>10</v>
      </c>
      <c r="F813" s="1" t="s">
        <v>298</v>
      </c>
      <c r="G813" s="1" t="s">
        <v>288</v>
      </c>
      <c r="H813" s="1" t="s">
        <v>235</v>
      </c>
      <c r="I813">
        <v>52</v>
      </c>
      <c r="J813">
        <v>53</v>
      </c>
      <c r="K813">
        <v>58</v>
      </c>
      <c r="L813">
        <v>48</v>
      </c>
      <c r="M813">
        <v>53</v>
      </c>
      <c r="N813">
        <v>46</v>
      </c>
      <c r="O813">
        <v>48</v>
      </c>
      <c r="P813">
        <v>48</v>
      </c>
      <c r="Q813">
        <v>52</v>
      </c>
      <c r="R813">
        <v>46</v>
      </c>
      <c r="S813">
        <v>43</v>
      </c>
      <c r="T813">
        <v>41</v>
      </c>
      <c r="U813">
        <v>54</v>
      </c>
      <c r="V813" s="1" t="s">
        <v>2770</v>
      </c>
      <c r="W813" s="1" t="s">
        <v>2551</v>
      </c>
      <c r="X813" s="5" t="s">
        <v>2781</v>
      </c>
      <c r="Y813" s="5" t="s">
        <v>2559</v>
      </c>
      <c r="Z813" s="5" t="s">
        <v>2734</v>
      </c>
      <c r="AA813" s="5"/>
    </row>
    <row r="814" spans="1:27" ht="12" customHeight="1" x14ac:dyDescent="0.15">
      <c r="A814" s="1" t="s">
        <v>287</v>
      </c>
      <c r="B814" s="1" t="s">
        <v>45</v>
      </c>
      <c r="C814" s="1" t="s">
        <v>9</v>
      </c>
      <c r="D814" s="1" t="s">
        <v>2444</v>
      </c>
      <c r="E814" s="1" t="s">
        <v>10</v>
      </c>
      <c r="F814" s="1" t="s">
        <v>299</v>
      </c>
      <c r="G814" s="1" t="s">
        <v>234</v>
      </c>
      <c r="H814" s="1" t="s">
        <v>235</v>
      </c>
      <c r="I814">
        <v>394</v>
      </c>
      <c r="J814">
        <v>423</v>
      </c>
      <c r="K814">
        <v>396</v>
      </c>
      <c r="L814">
        <v>398</v>
      </c>
      <c r="M814">
        <v>473</v>
      </c>
      <c r="N814">
        <v>406</v>
      </c>
      <c r="O814">
        <v>435</v>
      </c>
      <c r="P814">
        <v>371</v>
      </c>
      <c r="Q814">
        <v>447</v>
      </c>
      <c r="R814">
        <v>439</v>
      </c>
      <c r="S814">
        <v>401</v>
      </c>
      <c r="T814">
        <v>440</v>
      </c>
      <c r="U814">
        <v>382</v>
      </c>
      <c r="V814" s="1" t="s">
        <v>2770</v>
      </c>
      <c r="W814" s="1" t="s">
        <v>2551</v>
      </c>
      <c r="X814" s="5" t="s">
        <v>2782</v>
      </c>
      <c r="Y814" s="5" t="s">
        <v>2553</v>
      </c>
      <c r="Z814" s="5" t="s">
        <v>2734</v>
      </c>
      <c r="AA814" s="5"/>
    </row>
    <row r="815" spans="1:27" ht="12" customHeight="1" x14ac:dyDescent="0.15">
      <c r="A815" s="1" t="s">
        <v>287</v>
      </c>
      <c r="B815" s="1" t="s">
        <v>45</v>
      </c>
      <c r="C815" s="1" t="s">
        <v>15</v>
      </c>
      <c r="D815" s="1" t="s">
        <v>2444</v>
      </c>
      <c r="E815" s="1" t="s">
        <v>10</v>
      </c>
      <c r="F815" s="1" t="s">
        <v>299</v>
      </c>
      <c r="G815" s="1" t="s">
        <v>238</v>
      </c>
      <c r="H815" s="1" t="s">
        <v>239</v>
      </c>
      <c r="I815">
        <v>836</v>
      </c>
      <c r="J815">
        <v>891</v>
      </c>
      <c r="K815">
        <v>845</v>
      </c>
      <c r="L815">
        <v>951</v>
      </c>
      <c r="M815">
        <v>991</v>
      </c>
      <c r="N815">
        <v>781</v>
      </c>
      <c r="O815">
        <v>979</v>
      </c>
      <c r="P815">
        <v>823</v>
      </c>
      <c r="Q815">
        <v>985</v>
      </c>
      <c r="R815">
        <v>876</v>
      </c>
      <c r="S815">
        <v>754</v>
      </c>
      <c r="T815">
        <v>836</v>
      </c>
      <c r="U815">
        <v>862</v>
      </c>
      <c r="V815" s="1" t="s">
        <v>2770</v>
      </c>
      <c r="W815" s="1" t="s">
        <v>2551</v>
      </c>
      <c r="X815" s="5" t="s">
        <v>2782</v>
      </c>
      <c r="Y815" s="5" t="s">
        <v>2737</v>
      </c>
      <c r="Z815" s="5" t="s">
        <v>2738</v>
      </c>
      <c r="AA815" s="5"/>
    </row>
    <row r="816" spans="1:27" ht="12" customHeight="1" x14ac:dyDescent="0.15">
      <c r="A816" s="1" t="s">
        <v>287</v>
      </c>
      <c r="B816" s="1" t="s">
        <v>45</v>
      </c>
      <c r="C816" s="1" t="s">
        <v>17</v>
      </c>
      <c r="D816" s="1" t="s">
        <v>2444</v>
      </c>
      <c r="E816" s="1" t="s">
        <v>10</v>
      </c>
      <c r="F816" s="1" t="s">
        <v>299</v>
      </c>
      <c r="G816" s="1" t="s">
        <v>240</v>
      </c>
      <c r="H816" s="1" t="s">
        <v>235</v>
      </c>
      <c r="I816">
        <v>0</v>
      </c>
      <c r="J816">
        <v>0</v>
      </c>
      <c r="K816">
        <v>0</v>
      </c>
      <c r="L816">
        <v>0</v>
      </c>
      <c r="M816">
        <v>0</v>
      </c>
      <c r="N816">
        <v>0</v>
      </c>
      <c r="O816">
        <v>0</v>
      </c>
      <c r="P816">
        <v>0</v>
      </c>
      <c r="Q816">
        <v>0</v>
      </c>
      <c r="R816">
        <v>0</v>
      </c>
      <c r="S816">
        <v>0</v>
      </c>
      <c r="T816">
        <v>0</v>
      </c>
      <c r="U816">
        <v>0</v>
      </c>
      <c r="V816" s="1" t="s">
        <v>2770</v>
      </c>
      <c r="W816" s="1" t="s">
        <v>2551</v>
      </c>
      <c r="X816" s="5" t="s">
        <v>2782</v>
      </c>
      <c r="Y816" s="5" t="s">
        <v>2561</v>
      </c>
      <c r="Z816" s="5" t="s">
        <v>2734</v>
      </c>
      <c r="AA816" s="5"/>
    </row>
    <row r="817" spans="1:27" ht="12" customHeight="1" x14ac:dyDescent="0.15">
      <c r="A817" s="1" t="s">
        <v>287</v>
      </c>
      <c r="B817" s="1" t="s">
        <v>45</v>
      </c>
      <c r="C817" s="1" t="s">
        <v>19</v>
      </c>
      <c r="D817" s="1" t="s">
        <v>2444</v>
      </c>
      <c r="E817" s="1" t="s">
        <v>10</v>
      </c>
      <c r="F817" s="1" t="s">
        <v>299</v>
      </c>
      <c r="G817" s="1" t="s">
        <v>242</v>
      </c>
      <c r="H817" s="1" t="s">
        <v>235</v>
      </c>
      <c r="I817">
        <v>394</v>
      </c>
      <c r="J817">
        <v>423</v>
      </c>
      <c r="K817">
        <v>397</v>
      </c>
      <c r="L817">
        <v>398</v>
      </c>
      <c r="M817">
        <v>474</v>
      </c>
      <c r="N817">
        <v>406</v>
      </c>
      <c r="O817">
        <v>435</v>
      </c>
      <c r="P817">
        <v>371</v>
      </c>
      <c r="Q817">
        <v>447</v>
      </c>
      <c r="R817">
        <v>439</v>
      </c>
      <c r="S817">
        <v>401</v>
      </c>
      <c r="T817">
        <v>440</v>
      </c>
      <c r="U817">
        <v>382</v>
      </c>
      <c r="V817" s="1" t="s">
        <v>2770</v>
      </c>
      <c r="W817" s="1" t="s">
        <v>2551</v>
      </c>
      <c r="X817" s="5" t="s">
        <v>2782</v>
      </c>
      <c r="Y817" s="5" t="s">
        <v>2557</v>
      </c>
      <c r="Z817" s="5" t="s">
        <v>2734</v>
      </c>
      <c r="AA817" s="5"/>
    </row>
    <row r="818" spans="1:27" ht="12" customHeight="1" x14ac:dyDescent="0.15">
      <c r="A818" s="1" t="s">
        <v>287</v>
      </c>
      <c r="B818" s="1" t="s">
        <v>45</v>
      </c>
      <c r="C818" s="1" t="s">
        <v>21</v>
      </c>
      <c r="D818" s="1" t="s">
        <v>2444</v>
      </c>
      <c r="E818" s="1" t="s">
        <v>10</v>
      </c>
      <c r="F818" s="1" t="s">
        <v>299</v>
      </c>
      <c r="G818" s="1" t="s">
        <v>245</v>
      </c>
      <c r="H818" s="1" t="s">
        <v>239</v>
      </c>
      <c r="I818">
        <v>842</v>
      </c>
      <c r="J818">
        <v>891</v>
      </c>
      <c r="K818">
        <v>846</v>
      </c>
      <c r="L818">
        <v>951</v>
      </c>
      <c r="M818">
        <v>992</v>
      </c>
      <c r="N818">
        <v>793</v>
      </c>
      <c r="O818">
        <v>979</v>
      </c>
      <c r="P818">
        <v>823</v>
      </c>
      <c r="Q818">
        <v>996</v>
      </c>
      <c r="R818">
        <v>876</v>
      </c>
      <c r="S818">
        <v>754</v>
      </c>
      <c r="T818">
        <v>841</v>
      </c>
      <c r="U818">
        <v>862</v>
      </c>
      <c r="V818" s="1" t="s">
        <v>2770</v>
      </c>
      <c r="W818" s="1" t="s">
        <v>2551</v>
      </c>
      <c r="X818" s="5" t="s">
        <v>2782</v>
      </c>
      <c r="Y818" s="5" t="s">
        <v>2740</v>
      </c>
      <c r="Z818" s="5" t="s">
        <v>2738</v>
      </c>
      <c r="AA818" s="5"/>
    </row>
    <row r="819" spans="1:27" ht="12" customHeight="1" x14ac:dyDescent="0.15">
      <c r="A819" s="1" t="s">
        <v>287</v>
      </c>
      <c r="B819" s="1" t="s">
        <v>45</v>
      </c>
      <c r="C819" s="1" t="s">
        <v>23</v>
      </c>
      <c r="D819" s="1" t="s">
        <v>2444</v>
      </c>
      <c r="E819" s="1" t="s">
        <v>10</v>
      </c>
      <c r="F819" s="1" t="s">
        <v>299</v>
      </c>
      <c r="G819" s="1" t="s">
        <v>247</v>
      </c>
      <c r="H819" s="1" t="s">
        <v>235</v>
      </c>
      <c r="I819">
        <v>0</v>
      </c>
      <c r="J819">
        <v>0</v>
      </c>
      <c r="K819">
        <v>0</v>
      </c>
      <c r="L819">
        <v>0</v>
      </c>
      <c r="M819">
        <v>0</v>
      </c>
      <c r="N819">
        <v>0</v>
      </c>
      <c r="O819">
        <v>0</v>
      </c>
      <c r="P819">
        <v>0</v>
      </c>
      <c r="Q819">
        <v>0</v>
      </c>
      <c r="R819">
        <v>0</v>
      </c>
      <c r="S819">
        <v>0</v>
      </c>
      <c r="T819">
        <v>0</v>
      </c>
      <c r="U819">
        <v>0</v>
      </c>
      <c r="V819" s="1" t="s">
        <v>2770</v>
      </c>
      <c r="W819" s="1" t="s">
        <v>2551</v>
      </c>
      <c r="X819" s="5" t="s">
        <v>2782</v>
      </c>
      <c r="Y819" s="5" t="s">
        <v>2558</v>
      </c>
      <c r="Z819" s="5" t="s">
        <v>2734</v>
      </c>
      <c r="AA819" s="5"/>
    </row>
    <row r="820" spans="1:27" ht="12" customHeight="1" x14ac:dyDescent="0.15">
      <c r="A820" s="1" t="s">
        <v>287</v>
      </c>
      <c r="B820" s="1" t="s">
        <v>45</v>
      </c>
      <c r="C820" s="1" t="s">
        <v>77</v>
      </c>
      <c r="D820" s="1" t="s">
        <v>2444</v>
      </c>
      <c r="E820" s="1" t="s">
        <v>10</v>
      </c>
      <c r="F820" s="1" t="s">
        <v>299</v>
      </c>
      <c r="G820" s="1" t="s">
        <v>288</v>
      </c>
      <c r="H820" s="1" t="s">
        <v>235</v>
      </c>
      <c r="I820">
        <v>2</v>
      </c>
      <c r="J820">
        <v>2</v>
      </c>
      <c r="K820">
        <v>1</v>
      </c>
      <c r="L820">
        <v>1</v>
      </c>
      <c r="M820">
        <v>0</v>
      </c>
      <c r="N820">
        <v>0</v>
      </c>
      <c r="O820">
        <v>0</v>
      </c>
      <c r="P820">
        <v>0</v>
      </c>
      <c r="Q820">
        <v>0</v>
      </c>
      <c r="R820">
        <v>0</v>
      </c>
      <c r="S820">
        <v>0</v>
      </c>
      <c r="T820">
        <v>0</v>
      </c>
      <c r="U820">
        <v>0</v>
      </c>
      <c r="V820" s="1" t="s">
        <v>2770</v>
      </c>
      <c r="W820" s="1" t="s">
        <v>2551</v>
      </c>
      <c r="X820" s="5" t="s">
        <v>2782</v>
      </c>
      <c r="Y820" s="5" t="s">
        <v>2559</v>
      </c>
      <c r="Z820" s="5" t="s">
        <v>2734</v>
      </c>
      <c r="AA820" s="5"/>
    </row>
    <row r="821" spans="1:27" ht="12" customHeight="1" x14ac:dyDescent="0.15">
      <c r="A821" s="1" t="s">
        <v>287</v>
      </c>
      <c r="B821" s="1" t="s">
        <v>47</v>
      </c>
      <c r="C821" s="1" t="s">
        <v>9</v>
      </c>
      <c r="D821" s="1" t="s">
        <v>2444</v>
      </c>
      <c r="E821" s="1" t="s">
        <v>10</v>
      </c>
      <c r="F821" s="1" t="s">
        <v>300</v>
      </c>
      <c r="G821" s="1" t="s">
        <v>234</v>
      </c>
      <c r="H821" s="1" t="s">
        <v>235</v>
      </c>
      <c r="I821">
        <v>1599</v>
      </c>
      <c r="J821">
        <v>1646</v>
      </c>
      <c r="K821">
        <v>1402</v>
      </c>
      <c r="L821">
        <v>1748</v>
      </c>
      <c r="M821">
        <v>1517</v>
      </c>
      <c r="N821">
        <v>1479</v>
      </c>
      <c r="O821">
        <v>1607</v>
      </c>
      <c r="P821">
        <v>1647</v>
      </c>
      <c r="Q821">
        <v>1546</v>
      </c>
      <c r="R821">
        <v>1650</v>
      </c>
      <c r="S821">
        <v>1253</v>
      </c>
      <c r="T821">
        <v>1761</v>
      </c>
      <c r="U821">
        <v>1553</v>
      </c>
      <c r="V821" s="1" t="s">
        <v>2770</v>
      </c>
      <c r="W821" s="1" t="s">
        <v>2551</v>
      </c>
      <c r="X821" s="5" t="s">
        <v>2783</v>
      </c>
      <c r="Y821" s="5" t="s">
        <v>2553</v>
      </c>
      <c r="Z821" s="5" t="s">
        <v>2734</v>
      </c>
      <c r="AA821" s="5"/>
    </row>
    <row r="822" spans="1:27" ht="12" customHeight="1" x14ac:dyDescent="0.15">
      <c r="A822" s="1" t="s">
        <v>287</v>
      </c>
      <c r="B822" s="1" t="s">
        <v>47</v>
      </c>
      <c r="C822" s="1" t="s">
        <v>15</v>
      </c>
      <c r="D822" s="1" t="s">
        <v>2444</v>
      </c>
      <c r="E822" s="1" t="s">
        <v>10</v>
      </c>
      <c r="F822" s="1" t="s">
        <v>300</v>
      </c>
      <c r="G822" s="1" t="s">
        <v>238</v>
      </c>
      <c r="H822" s="1" t="s">
        <v>239</v>
      </c>
      <c r="I822">
        <v>1688</v>
      </c>
      <c r="J822">
        <v>1134</v>
      </c>
      <c r="K822">
        <v>1590</v>
      </c>
      <c r="L822">
        <v>1567</v>
      </c>
      <c r="M822">
        <v>1650</v>
      </c>
      <c r="N822">
        <v>1462</v>
      </c>
      <c r="O822">
        <v>1729</v>
      </c>
      <c r="P822">
        <v>1272</v>
      </c>
      <c r="Q822">
        <v>1776</v>
      </c>
      <c r="R822">
        <v>1561</v>
      </c>
      <c r="S822">
        <v>1449</v>
      </c>
      <c r="T822">
        <v>1723</v>
      </c>
      <c r="U822">
        <v>1902</v>
      </c>
      <c r="V822" s="1" t="s">
        <v>2770</v>
      </c>
      <c r="W822" s="1" t="s">
        <v>2551</v>
      </c>
      <c r="X822" s="5" t="s">
        <v>2783</v>
      </c>
      <c r="Y822" s="5" t="s">
        <v>2737</v>
      </c>
      <c r="Z822" s="5" t="s">
        <v>2738</v>
      </c>
      <c r="AA822" s="5"/>
    </row>
    <row r="823" spans="1:27" ht="12" customHeight="1" x14ac:dyDescent="0.15">
      <c r="A823" s="1" t="s">
        <v>287</v>
      </c>
      <c r="B823" s="1" t="s">
        <v>49</v>
      </c>
      <c r="C823" s="1" t="s">
        <v>9</v>
      </c>
      <c r="D823" s="1" t="s">
        <v>2444</v>
      </c>
      <c r="E823" s="1" t="s">
        <v>10</v>
      </c>
      <c r="F823" s="1" t="s">
        <v>301</v>
      </c>
      <c r="G823" s="1" t="s">
        <v>234</v>
      </c>
      <c r="H823" s="1" t="s">
        <v>235</v>
      </c>
      <c r="I823">
        <v>44</v>
      </c>
      <c r="J823">
        <v>19</v>
      </c>
      <c r="K823">
        <v>34</v>
      </c>
      <c r="L823">
        <v>17</v>
      </c>
      <c r="M823">
        <v>20</v>
      </c>
      <c r="N823">
        <v>34</v>
      </c>
      <c r="O823">
        <v>28</v>
      </c>
      <c r="P823">
        <v>18</v>
      </c>
      <c r="Q823">
        <v>29</v>
      </c>
      <c r="R823">
        <v>21</v>
      </c>
      <c r="S823">
        <v>22</v>
      </c>
      <c r="T823">
        <v>21</v>
      </c>
      <c r="U823">
        <v>31</v>
      </c>
      <c r="V823" s="1" t="s">
        <v>2770</v>
      </c>
      <c r="W823" s="1" t="s">
        <v>2551</v>
      </c>
      <c r="X823" s="5" t="s">
        <v>2784</v>
      </c>
      <c r="Y823" s="5" t="s">
        <v>2553</v>
      </c>
      <c r="Z823" s="5" t="s">
        <v>2734</v>
      </c>
      <c r="AA823" s="5"/>
    </row>
    <row r="824" spans="1:27" ht="12" customHeight="1" x14ac:dyDescent="0.15">
      <c r="A824" s="1" t="s">
        <v>287</v>
      </c>
      <c r="B824" s="1" t="s">
        <v>49</v>
      </c>
      <c r="C824" s="1" t="s">
        <v>15</v>
      </c>
      <c r="D824" s="1" t="s">
        <v>2444</v>
      </c>
      <c r="E824" s="1" t="s">
        <v>10</v>
      </c>
      <c r="F824" s="1" t="s">
        <v>301</v>
      </c>
      <c r="G824" s="1" t="s">
        <v>238</v>
      </c>
      <c r="H824" s="1" t="s">
        <v>239</v>
      </c>
      <c r="I824">
        <v>770</v>
      </c>
      <c r="J824">
        <v>437</v>
      </c>
      <c r="K824">
        <v>885</v>
      </c>
      <c r="L824">
        <v>412</v>
      </c>
      <c r="M824">
        <v>417</v>
      </c>
      <c r="N824">
        <v>713</v>
      </c>
      <c r="O824">
        <v>671</v>
      </c>
      <c r="P824">
        <v>329</v>
      </c>
      <c r="Q824">
        <v>735</v>
      </c>
      <c r="R824">
        <v>570</v>
      </c>
      <c r="S824">
        <v>508</v>
      </c>
      <c r="T824">
        <v>685</v>
      </c>
      <c r="U824">
        <v>897</v>
      </c>
      <c r="V824" s="1" t="s">
        <v>2770</v>
      </c>
      <c r="W824" s="1" t="s">
        <v>2551</v>
      </c>
      <c r="X824" s="5" t="s">
        <v>2784</v>
      </c>
      <c r="Y824" s="5" t="s">
        <v>2737</v>
      </c>
      <c r="Z824" s="5" t="s">
        <v>2738</v>
      </c>
      <c r="AA824" s="5"/>
    </row>
    <row r="825" spans="1:27" ht="12" customHeight="1" x14ac:dyDescent="0.15">
      <c r="A825" s="1" t="s">
        <v>287</v>
      </c>
      <c r="B825" s="1" t="s">
        <v>212</v>
      </c>
      <c r="C825" s="1" t="s">
        <v>9</v>
      </c>
      <c r="D825" s="1" t="s">
        <v>2444</v>
      </c>
      <c r="E825" s="1" t="s">
        <v>213</v>
      </c>
      <c r="F825" s="1" t="s">
        <v>284</v>
      </c>
      <c r="G825" s="1" t="s">
        <v>215</v>
      </c>
      <c r="H825" s="1" t="s">
        <v>216</v>
      </c>
      <c r="I825">
        <v>15511</v>
      </c>
      <c r="J825">
        <v>15474</v>
      </c>
      <c r="K825">
        <v>15628</v>
      </c>
      <c r="L825">
        <v>15653</v>
      </c>
      <c r="M825">
        <v>15627</v>
      </c>
      <c r="N825">
        <v>15640</v>
      </c>
      <c r="O825">
        <v>15675</v>
      </c>
      <c r="P825">
        <v>15628</v>
      </c>
      <c r="Q825">
        <v>15701</v>
      </c>
      <c r="R825">
        <v>15753</v>
      </c>
      <c r="S825">
        <v>15653</v>
      </c>
      <c r="T825">
        <v>15710</v>
      </c>
      <c r="U825">
        <v>15757</v>
      </c>
      <c r="V825" s="1" t="s">
        <v>2770</v>
      </c>
      <c r="W825" s="1" t="s">
        <v>2717</v>
      </c>
      <c r="X825" s="5" t="s">
        <v>2768</v>
      </c>
      <c r="Y825" s="5" t="s">
        <v>2719</v>
      </c>
      <c r="Z825" s="5" t="s">
        <v>2720</v>
      </c>
      <c r="AA825" s="5"/>
    </row>
    <row r="826" spans="1:27" ht="12" customHeight="1" x14ac:dyDescent="0.15">
      <c r="A826" s="1" t="s">
        <v>287</v>
      </c>
      <c r="B826" s="1" t="s">
        <v>285</v>
      </c>
      <c r="C826" s="1" t="s">
        <v>9</v>
      </c>
      <c r="D826" s="1" t="s">
        <v>2444</v>
      </c>
      <c r="E826" s="1" t="s">
        <v>213</v>
      </c>
      <c r="F826" s="1" t="s">
        <v>286</v>
      </c>
      <c r="G826" s="1" t="s">
        <v>215</v>
      </c>
      <c r="H826" s="1" t="s">
        <v>216</v>
      </c>
      <c r="I826">
        <v>32336</v>
      </c>
      <c r="J826">
        <v>32638</v>
      </c>
      <c r="K826">
        <v>32869</v>
      </c>
      <c r="L826">
        <v>32968</v>
      </c>
      <c r="M826">
        <v>32932</v>
      </c>
      <c r="N826">
        <v>32912</v>
      </c>
      <c r="O826">
        <v>30699</v>
      </c>
      <c r="P826">
        <v>30720</v>
      </c>
      <c r="Q826">
        <v>30774</v>
      </c>
      <c r="R826">
        <v>30798</v>
      </c>
      <c r="S826">
        <v>30682</v>
      </c>
      <c r="T826">
        <v>30705</v>
      </c>
      <c r="U826">
        <v>30760</v>
      </c>
      <c r="V826" s="1" t="s">
        <v>2770</v>
      </c>
      <c r="W826" s="1" t="s">
        <v>2717</v>
      </c>
      <c r="X826" s="5" t="s">
        <v>2769</v>
      </c>
      <c r="Y826" s="5" t="s">
        <v>2719</v>
      </c>
      <c r="Z826" s="5" t="s">
        <v>2720</v>
      </c>
      <c r="AA826" s="5"/>
    </row>
    <row r="827" spans="1:27" ht="12" customHeight="1" x14ac:dyDescent="0.15">
      <c r="A827" s="1" t="s">
        <v>302</v>
      </c>
      <c r="B827" s="1" t="s">
        <v>8</v>
      </c>
      <c r="C827" s="1" t="s">
        <v>9</v>
      </c>
      <c r="D827" s="1" t="s">
        <v>2445</v>
      </c>
      <c r="E827" s="1" t="s">
        <v>10</v>
      </c>
      <c r="F827" s="1" t="s">
        <v>303</v>
      </c>
      <c r="G827" s="1" t="s">
        <v>234</v>
      </c>
      <c r="H827" s="1" t="s">
        <v>235</v>
      </c>
      <c r="I827">
        <v>106</v>
      </c>
      <c r="J827">
        <v>62</v>
      </c>
      <c r="K827">
        <v>86</v>
      </c>
      <c r="L827">
        <v>77</v>
      </c>
      <c r="M827">
        <v>74</v>
      </c>
      <c r="N827">
        <v>71</v>
      </c>
      <c r="O827">
        <v>68</v>
      </c>
      <c r="P827">
        <v>61</v>
      </c>
      <c r="Q827">
        <v>71</v>
      </c>
      <c r="R827">
        <v>71</v>
      </c>
      <c r="S827">
        <v>92</v>
      </c>
      <c r="T827">
        <v>78</v>
      </c>
      <c r="U827">
        <v>114</v>
      </c>
      <c r="V827" s="1" t="s">
        <v>2785</v>
      </c>
      <c r="W827" s="1" t="s">
        <v>2551</v>
      </c>
      <c r="X827" s="5" t="s">
        <v>2786</v>
      </c>
      <c r="Y827" s="5" t="s">
        <v>2553</v>
      </c>
      <c r="Z827" s="5" t="s">
        <v>2734</v>
      </c>
      <c r="AA827" s="5"/>
    </row>
    <row r="828" spans="1:27" ht="12" customHeight="1" x14ac:dyDescent="0.15">
      <c r="A828" s="1" t="s">
        <v>302</v>
      </c>
      <c r="B828" s="1" t="s">
        <v>8</v>
      </c>
      <c r="C828" s="1" t="s">
        <v>15</v>
      </c>
      <c r="D828" s="1" t="s">
        <v>2445</v>
      </c>
      <c r="E828" s="1" t="s">
        <v>10</v>
      </c>
      <c r="F828" s="1" t="s">
        <v>303</v>
      </c>
      <c r="G828" s="1" t="s">
        <v>304</v>
      </c>
      <c r="H828" s="1" t="s">
        <v>305</v>
      </c>
      <c r="I828">
        <v>322899</v>
      </c>
      <c r="J828">
        <v>179194</v>
      </c>
      <c r="K828">
        <v>209337</v>
      </c>
      <c r="L828">
        <v>286037</v>
      </c>
      <c r="M828">
        <v>112080</v>
      </c>
      <c r="N828">
        <v>549302</v>
      </c>
      <c r="O828">
        <v>311863</v>
      </c>
      <c r="P828">
        <v>132458</v>
      </c>
      <c r="Q828">
        <v>206588</v>
      </c>
      <c r="R828">
        <v>225440</v>
      </c>
      <c r="S828">
        <v>148640</v>
      </c>
      <c r="T828">
        <v>472306</v>
      </c>
      <c r="U828">
        <v>428142</v>
      </c>
      <c r="V828" s="1" t="s">
        <v>2785</v>
      </c>
      <c r="W828" s="1" t="s">
        <v>2551</v>
      </c>
      <c r="X828" s="5" t="s">
        <v>2786</v>
      </c>
      <c r="Y828" s="5" t="s">
        <v>2787</v>
      </c>
      <c r="Z828" s="5" t="s">
        <v>305</v>
      </c>
      <c r="AA828" s="5"/>
    </row>
    <row r="829" spans="1:27" ht="12" customHeight="1" x14ac:dyDescent="0.15">
      <c r="A829" s="1" t="s">
        <v>302</v>
      </c>
      <c r="B829" s="1" t="s">
        <v>8</v>
      </c>
      <c r="C829" s="1" t="s">
        <v>17</v>
      </c>
      <c r="D829" s="1" t="s">
        <v>2445</v>
      </c>
      <c r="E829" s="1" t="s">
        <v>10</v>
      </c>
      <c r="F829" s="1" t="s">
        <v>303</v>
      </c>
      <c r="G829" s="1" t="s">
        <v>238</v>
      </c>
      <c r="H829" s="1" t="s">
        <v>306</v>
      </c>
      <c r="I829">
        <v>842125</v>
      </c>
      <c r="J829">
        <v>668775</v>
      </c>
      <c r="K829">
        <v>721219</v>
      </c>
      <c r="L829">
        <v>551842</v>
      </c>
      <c r="M829">
        <v>422900</v>
      </c>
      <c r="N829">
        <v>1429683</v>
      </c>
      <c r="O829">
        <v>874450</v>
      </c>
      <c r="P829">
        <v>446903</v>
      </c>
      <c r="Q829">
        <v>748663</v>
      </c>
      <c r="R829">
        <v>1067726</v>
      </c>
      <c r="S829">
        <v>548989</v>
      </c>
      <c r="T829">
        <v>743296</v>
      </c>
      <c r="U829">
        <v>1216176</v>
      </c>
      <c r="V829" s="1" t="s">
        <v>2785</v>
      </c>
      <c r="W829" s="1" t="s">
        <v>2551</v>
      </c>
      <c r="X829" s="5" t="s">
        <v>2786</v>
      </c>
      <c r="Y829" s="5" t="s">
        <v>2737</v>
      </c>
      <c r="Z829" s="5" t="s">
        <v>2788</v>
      </c>
      <c r="AA829" s="5"/>
    </row>
    <row r="830" spans="1:27" ht="12" customHeight="1" x14ac:dyDescent="0.15">
      <c r="A830" s="1" t="s">
        <v>302</v>
      </c>
      <c r="B830" s="1" t="s">
        <v>25</v>
      </c>
      <c r="C830" s="1" t="s">
        <v>9</v>
      </c>
      <c r="D830" s="1" t="s">
        <v>2445</v>
      </c>
      <c r="E830" s="1" t="s">
        <v>10</v>
      </c>
      <c r="F830" s="1" t="s">
        <v>307</v>
      </c>
      <c r="G830" s="1" t="s">
        <v>234</v>
      </c>
      <c r="H830" s="1" t="s">
        <v>235</v>
      </c>
      <c r="I830">
        <v>557</v>
      </c>
      <c r="J830">
        <v>513</v>
      </c>
      <c r="K830">
        <v>551</v>
      </c>
      <c r="L830">
        <v>495</v>
      </c>
      <c r="M830">
        <v>425</v>
      </c>
      <c r="N830">
        <v>510</v>
      </c>
      <c r="O830">
        <v>614</v>
      </c>
      <c r="P830">
        <v>423</v>
      </c>
      <c r="Q830">
        <v>446</v>
      </c>
      <c r="R830">
        <v>535</v>
      </c>
      <c r="S830">
        <v>465</v>
      </c>
      <c r="T830">
        <v>457</v>
      </c>
      <c r="U830">
        <v>511</v>
      </c>
      <c r="V830" s="1" t="s">
        <v>2785</v>
      </c>
      <c r="W830" s="1" t="s">
        <v>2551</v>
      </c>
      <c r="X830" s="5" t="s">
        <v>2789</v>
      </c>
      <c r="Y830" s="5" t="s">
        <v>2553</v>
      </c>
      <c r="Z830" s="5" t="s">
        <v>2734</v>
      </c>
      <c r="AA830" s="5"/>
    </row>
    <row r="831" spans="1:27" ht="12" customHeight="1" x14ac:dyDescent="0.15">
      <c r="A831" s="1" t="s">
        <v>302</v>
      </c>
      <c r="B831" s="1" t="s">
        <v>25</v>
      </c>
      <c r="C831" s="1" t="s">
        <v>15</v>
      </c>
      <c r="D831" s="1" t="s">
        <v>2445</v>
      </c>
      <c r="E831" s="1" t="s">
        <v>10</v>
      </c>
      <c r="F831" s="1" t="s">
        <v>307</v>
      </c>
      <c r="G831" s="1" t="s">
        <v>304</v>
      </c>
      <c r="H831" s="1" t="s">
        <v>305</v>
      </c>
      <c r="I831">
        <v>272734</v>
      </c>
      <c r="J831">
        <v>433251</v>
      </c>
      <c r="K831">
        <v>194565</v>
      </c>
      <c r="L831">
        <v>259328</v>
      </c>
      <c r="M831">
        <v>231932</v>
      </c>
      <c r="N831">
        <v>213117</v>
      </c>
      <c r="O831">
        <v>382226</v>
      </c>
      <c r="P831">
        <v>219406</v>
      </c>
      <c r="Q831">
        <v>183525</v>
      </c>
      <c r="R831">
        <v>244373</v>
      </c>
      <c r="S831">
        <v>218105</v>
      </c>
      <c r="T831">
        <v>378041</v>
      </c>
      <c r="U831">
        <v>295800</v>
      </c>
      <c r="V831" s="1" t="s">
        <v>2785</v>
      </c>
      <c r="W831" s="1" t="s">
        <v>2551</v>
      </c>
      <c r="X831" s="5" t="s">
        <v>2789</v>
      </c>
      <c r="Y831" s="5" t="s">
        <v>2787</v>
      </c>
      <c r="Z831" s="5" t="s">
        <v>305</v>
      </c>
      <c r="AA831" s="5"/>
    </row>
    <row r="832" spans="1:27" ht="12" customHeight="1" x14ac:dyDescent="0.15">
      <c r="A832" s="1" t="s">
        <v>302</v>
      </c>
      <c r="B832" s="1" t="s">
        <v>25</v>
      </c>
      <c r="C832" s="1" t="s">
        <v>17</v>
      </c>
      <c r="D832" s="1" t="s">
        <v>2445</v>
      </c>
      <c r="E832" s="1" t="s">
        <v>10</v>
      </c>
      <c r="F832" s="1" t="s">
        <v>307</v>
      </c>
      <c r="G832" s="1" t="s">
        <v>238</v>
      </c>
      <c r="H832" s="1" t="s">
        <v>306</v>
      </c>
      <c r="I832">
        <v>886607</v>
      </c>
      <c r="J832">
        <v>958209</v>
      </c>
      <c r="K832">
        <v>626431</v>
      </c>
      <c r="L832">
        <v>1548257</v>
      </c>
      <c r="M832">
        <v>535038</v>
      </c>
      <c r="N832">
        <v>992686</v>
      </c>
      <c r="O832">
        <v>1253243</v>
      </c>
      <c r="P832">
        <v>794847</v>
      </c>
      <c r="Q832">
        <v>558922</v>
      </c>
      <c r="R832">
        <v>776015</v>
      </c>
      <c r="S832">
        <v>684062</v>
      </c>
      <c r="T832">
        <v>1614826</v>
      </c>
      <c r="U832">
        <v>1200822</v>
      </c>
      <c r="V832" s="1" t="s">
        <v>2785</v>
      </c>
      <c r="W832" s="1" t="s">
        <v>2551</v>
      </c>
      <c r="X832" s="5" t="s">
        <v>2789</v>
      </c>
      <c r="Y832" s="5" t="s">
        <v>2737</v>
      </c>
      <c r="Z832" s="5" t="s">
        <v>2788</v>
      </c>
      <c r="AA832" s="5"/>
    </row>
    <row r="833" spans="1:27" ht="12" customHeight="1" x14ac:dyDescent="0.15">
      <c r="A833" s="1" t="s">
        <v>302</v>
      </c>
      <c r="B833" s="1" t="s">
        <v>27</v>
      </c>
      <c r="C833" s="1" t="s">
        <v>9</v>
      </c>
      <c r="D833" s="1" t="s">
        <v>2445</v>
      </c>
      <c r="E833" s="1" t="s">
        <v>10</v>
      </c>
      <c r="F833" s="1" t="s">
        <v>308</v>
      </c>
      <c r="G833" s="1" t="s">
        <v>234</v>
      </c>
      <c r="H833" s="1" t="s">
        <v>235</v>
      </c>
      <c r="I833">
        <v>4346</v>
      </c>
      <c r="J833">
        <v>3486</v>
      </c>
      <c r="K833">
        <v>3283</v>
      </c>
      <c r="L833">
        <v>4009</v>
      </c>
      <c r="M833">
        <v>4283</v>
      </c>
      <c r="N833">
        <v>3986</v>
      </c>
      <c r="O833">
        <v>3866</v>
      </c>
      <c r="P833">
        <v>3633</v>
      </c>
      <c r="Q833">
        <v>3661</v>
      </c>
      <c r="R833">
        <v>3438</v>
      </c>
      <c r="S833">
        <v>3148</v>
      </c>
      <c r="T833">
        <v>3574</v>
      </c>
      <c r="U833">
        <v>4332</v>
      </c>
      <c r="V833" s="1" t="s">
        <v>2785</v>
      </c>
      <c r="W833" s="1" t="s">
        <v>2551</v>
      </c>
      <c r="X833" s="5" t="s">
        <v>2790</v>
      </c>
      <c r="Y833" s="5" t="s">
        <v>2553</v>
      </c>
      <c r="Z833" s="5" t="s">
        <v>2734</v>
      </c>
      <c r="AA833" s="5"/>
    </row>
    <row r="834" spans="1:27" ht="12" customHeight="1" x14ac:dyDescent="0.15">
      <c r="A834" s="1" t="s">
        <v>302</v>
      </c>
      <c r="B834" s="1" t="s">
        <v>27</v>
      </c>
      <c r="C834" s="1" t="s">
        <v>15</v>
      </c>
      <c r="D834" s="1" t="s">
        <v>2445</v>
      </c>
      <c r="E834" s="1" t="s">
        <v>10</v>
      </c>
      <c r="F834" s="1" t="s">
        <v>308</v>
      </c>
      <c r="G834" s="1" t="s">
        <v>304</v>
      </c>
      <c r="H834" s="1" t="s">
        <v>305</v>
      </c>
      <c r="I834">
        <v>1144454</v>
      </c>
      <c r="J834">
        <v>915055</v>
      </c>
      <c r="K834">
        <v>746498</v>
      </c>
      <c r="L834">
        <v>732339</v>
      </c>
      <c r="M834">
        <v>800861</v>
      </c>
      <c r="N834">
        <v>669006</v>
      </c>
      <c r="O834">
        <v>1036049</v>
      </c>
      <c r="P834">
        <v>892346</v>
      </c>
      <c r="Q834">
        <v>891721</v>
      </c>
      <c r="R834">
        <v>818975</v>
      </c>
      <c r="S834">
        <v>761378</v>
      </c>
      <c r="T834">
        <v>879581</v>
      </c>
      <c r="U834">
        <v>1329110</v>
      </c>
      <c r="V834" s="1" t="s">
        <v>2785</v>
      </c>
      <c r="W834" s="1" t="s">
        <v>2551</v>
      </c>
      <c r="X834" s="5" t="s">
        <v>2790</v>
      </c>
      <c r="Y834" s="5" t="s">
        <v>2787</v>
      </c>
      <c r="Z834" s="5" t="s">
        <v>305</v>
      </c>
      <c r="AA834" s="5"/>
    </row>
    <row r="835" spans="1:27" ht="12" customHeight="1" x14ac:dyDescent="0.15">
      <c r="A835" s="1" t="s">
        <v>302</v>
      </c>
      <c r="B835" s="1" t="s">
        <v>27</v>
      </c>
      <c r="C835" s="1" t="s">
        <v>17</v>
      </c>
      <c r="D835" s="1" t="s">
        <v>2445</v>
      </c>
      <c r="E835" s="1" t="s">
        <v>10</v>
      </c>
      <c r="F835" s="1" t="s">
        <v>308</v>
      </c>
      <c r="G835" s="1" t="s">
        <v>238</v>
      </c>
      <c r="H835" s="1" t="s">
        <v>306</v>
      </c>
      <c r="I835">
        <v>2781390</v>
      </c>
      <c r="J835">
        <v>2052065</v>
      </c>
      <c r="K835">
        <v>1997296</v>
      </c>
      <c r="L835">
        <v>1743078</v>
      </c>
      <c r="M835">
        <v>2126923</v>
      </c>
      <c r="N835">
        <v>1565855</v>
      </c>
      <c r="O835">
        <v>2291092</v>
      </c>
      <c r="P835">
        <v>1719208</v>
      </c>
      <c r="Q835">
        <v>1747437</v>
      </c>
      <c r="R835">
        <v>1688601</v>
      </c>
      <c r="S835">
        <v>2211712</v>
      </c>
      <c r="T835">
        <v>2001682</v>
      </c>
      <c r="U835">
        <v>3108211</v>
      </c>
      <c r="V835" s="1" t="s">
        <v>2785</v>
      </c>
      <c r="W835" s="1" t="s">
        <v>2551</v>
      </c>
      <c r="X835" s="5" t="s">
        <v>2790</v>
      </c>
      <c r="Y835" s="5" t="s">
        <v>2737</v>
      </c>
      <c r="Z835" s="5" t="s">
        <v>2788</v>
      </c>
      <c r="AA835" s="5"/>
    </row>
    <row r="836" spans="1:27" ht="12" customHeight="1" x14ac:dyDescent="0.15">
      <c r="A836" s="1" t="s">
        <v>302</v>
      </c>
      <c r="B836" s="1" t="s">
        <v>29</v>
      </c>
      <c r="C836" s="1" t="s">
        <v>9</v>
      </c>
      <c r="D836" s="1" t="s">
        <v>2445</v>
      </c>
      <c r="E836" s="1" t="s">
        <v>10</v>
      </c>
      <c r="F836" s="1" t="s">
        <v>309</v>
      </c>
      <c r="G836" s="1" t="s">
        <v>234</v>
      </c>
      <c r="H836" s="1" t="s">
        <v>235</v>
      </c>
      <c r="I836">
        <v>225</v>
      </c>
      <c r="J836">
        <v>271</v>
      </c>
      <c r="K836">
        <v>180</v>
      </c>
      <c r="L836">
        <v>214</v>
      </c>
      <c r="M836">
        <v>213</v>
      </c>
      <c r="N836">
        <v>221</v>
      </c>
      <c r="O836">
        <v>233</v>
      </c>
      <c r="P836">
        <v>203</v>
      </c>
      <c r="Q836">
        <v>258</v>
      </c>
      <c r="R836">
        <v>241</v>
      </c>
      <c r="S836">
        <v>198</v>
      </c>
      <c r="T836">
        <v>207</v>
      </c>
      <c r="U836">
        <v>323</v>
      </c>
      <c r="V836" s="1" t="s">
        <v>2785</v>
      </c>
      <c r="W836" s="1" t="s">
        <v>2551</v>
      </c>
      <c r="X836" s="5" t="s">
        <v>2791</v>
      </c>
      <c r="Y836" s="5" t="s">
        <v>2553</v>
      </c>
      <c r="Z836" s="5" t="s">
        <v>2734</v>
      </c>
      <c r="AA836" s="5"/>
    </row>
    <row r="837" spans="1:27" ht="12" customHeight="1" x14ac:dyDescent="0.15">
      <c r="A837" s="1" t="s">
        <v>302</v>
      </c>
      <c r="B837" s="1" t="s">
        <v>29</v>
      </c>
      <c r="C837" s="1" t="s">
        <v>15</v>
      </c>
      <c r="D837" s="1" t="s">
        <v>2445</v>
      </c>
      <c r="E837" s="1" t="s">
        <v>10</v>
      </c>
      <c r="F837" s="1" t="s">
        <v>309</v>
      </c>
      <c r="G837" s="1" t="s">
        <v>304</v>
      </c>
      <c r="H837" s="1" t="s">
        <v>305</v>
      </c>
      <c r="I837">
        <v>229422</v>
      </c>
      <c r="J837">
        <v>258954</v>
      </c>
      <c r="K837">
        <v>452518</v>
      </c>
      <c r="L837">
        <v>533491</v>
      </c>
      <c r="M837">
        <v>167133</v>
      </c>
      <c r="N837">
        <v>190258</v>
      </c>
      <c r="O837">
        <v>494154</v>
      </c>
      <c r="P837">
        <v>361081</v>
      </c>
      <c r="Q837">
        <v>278424</v>
      </c>
      <c r="R837">
        <v>536357</v>
      </c>
      <c r="S837">
        <v>545781</v>
      </c>
      <c r="T837">
        <v>212870</v>
      </c>
      <c r="U837">
        <v>619060</v>
      </c>
      <c r="V837" s="1" t="s">
        <v>2785</v>
      </c>
      <c r="W837" s="1" t="s">
        <v>2551</v>
      </c>
      <c r="X837" s="5" t="s">
        <v>2791</v>
      </c>
      <c r="Y837" s="5" t="s">
        <v>2787</v>
      </c>
      <c r="Z837" s="5" t="s">
        <v>305</v>
      </c>
      <c r="AA837" s="5"/>
    </row>
    <row r="838" spans="1:27" ht="12" customHeight="1" x14ac:dyDescent="0.15">
      <c r="A838" s="1" t="s">
        <v>302</v>
      </c>
      <c r="B838" s="1" t="s">
        <v>29</v>
      </c>
      <c r="C838" s="1" t="s">
        <v>17</v>
      </c>
      <c r="D838" s="1" t="s">
        <v>2445</v>
      </c>
      <c r="E838" s="1" t="s">
        <v>10</v>
      </c>
      <c r="F838" s="1" t="s">
        <v>309</v>
      </c>
      <c r="G838" s="1" t="s">
        <v>238</v>
      </c>
      <c r="H838" s="1" t="s">
        <v>306</v>
      </c>
      <c r="I838">
        <v>445073</v>
      </c>
      <c r="J838">
        <v>694818</v>
      </c>
      <c r="K838">
        <v>904168</v>
      </c>
      <c r="L838">
        <v>1935697</v>
      </c>
      <c r="M838">
        <v>385725</v>
      </c>
      <c r="N838">
        <v>352196</v>
      </c>
      <c r="O838">
        <v>1257182</v>
      </c>
      <c r="P838">
        <v>1460857</v>
      </c>
      <c r="Q838">
        <v>624316</v>
      </c>
      <c r="R838">
        <v>1134421</v>
      </c>
      <c r="S838">
        <v>477220</v>
      </c>
      <c r="T838">
        <v>461522</v>
      </c>
      <c r="U838">
        <v>1773751</v>
      </c>
      <c r="V838" s="1" t="s">
        <v>2785</v>
      </c>
      <c r="W838" s="1" t="s">
        <v>2551</v>
      </c>
      <c r="X838" s="5" t="s">
        <v>2791</v>
      </c>
      <c r="Y838" s="5" t="s">
        <v>2737</v>
      </c>
      <c r="Z838" s="5" t="s">
        <v>2788</v>
      </c>
      <c r="AA838" s="5"/>
    </row>
    <row r="839" spans="1:27" ht="12" customHeight="1" x14ac:dyDescent="0.15">
      <c r="A839" s="1" t="s">
        <v>302</v>
      </c>
      <c r="B839" s="1" t="s">
        <v>31</v>
      </c>
      <c r="C839" s="1" t="s">
        <v>9</v>
      </c>
      <c r="D839" s="1" t="s">
        <v>2445</v>
      </c>
      <c r="E839" s="1" t="s">
        <v>10</v>
      </c>
      <c r="F839" s="1" t="s">
        <v>310</v>
      </c>
      <c r="G839" s="1" t="s">
        <v>234</v>
      </c>
      <c r="H839" s="1" t="s">
        <v>235</v>
      </c>
      <c r="I839">
        <v>1182</v>
      </c>
      <c r="J839">
        <v>1303</v>
      </c>
      <c r="K839">
        <v>1101</v>
      </c>
      <c r="L839">
        <v>1368</v>
      </c>
      <c r="M839">
        <v>1277</v>
      </c>
      <c r="N839">
        <v>1283</v>
      </c>
      <c r="O839">
        <v>1252</v>
      </c>
      <c r="P839">
        <v>1314</v>
      </c>
      <c r="Q839">
        <v>1309</v>
      </c>
      <c r="R839">
        <v>1313</v>
      </c>
      <c r="S839">
        <v>1123</v>
      </c>
      <c r="T839">
        <v>1142</v>
      </c>
      <c r="U839">
        <v>1252</v>
      </c>
      <c r="V839" s="1" t="s">
        <v>2785</v>
      </c>
      <c r="W839" s="1" t="s">
        <v>2551</v>
      </c>
      <c r="X839" s="5" t="s">
        <v>2792</v>
      </c>
      <c r="Y839" s="5" t="s">
        <v>2553</v>
      </c>
      <c r="Z839" s="5" t="s">
        <v>2734</v>
      </c>
      <c r="AA839" s="5"/>
    </row>
    <row r="840" spans="1:27" ht="12" customHeight="1" x14ac:dyDescent="0.15">
      <c r="A840" s="1" t="s">
        <v>302</v>
      </c>
      <c r="B840" s="1" t="s">
        <v>31</v>
      </c>
      <c r="C840" s="1" t="s">
        <v>15</v>
      </c>
      <c r="D840" s="1" t="s">
        <v>2445</v>
      </c>
      <c r="E840" s="1" t="s">
        <v>10</v>
      </c>
      <c r="F840" s="1" t="s">
        <v>310</v>
      </c>
      <c r="G840" s="1" t="s">
        <v>304</v>
      </c>
      <c r="H840" s="1" t="s">
        <v>305</v>
      </c>
      <c r="I840">
        <v>1282328</v>
      </c>
      <c r="J840">
        <v>1115453</v>
      </c>
      <c r="K840">
        <v>1328525</v>
      </c>
      <c r="L840">
        <v>1269783</v>
      </c>
      <c r="M840">
        <v>928534</v>
      </c>
      <c r="N840">
        <v>1123397</v>
      </c>
      <c r="O840">
        <v>1435478</v>
      </c>
      <c r="P840">
        <v>1280571</v>
      </c>
      <c r="Q840">
        <v>1388506</v>
      </c>
      <c r="R840">
        <v>1281356</v>
      </c>
      <c r="S840">
        <v>781471</v>
      </c>
      <c r="T840">
        <v>1044662</v>
      </c>
      <c r="U840">
        <v>1385943</v>
      </c>
      <c r="V840" s="1" t="s">
        <v>2785</v>
      </c>
      <c r="W840" s="1" t="s">
        <v>2551</v>
      </c>
      <c r="X840" s="5" t="s">
        <v>2792</v>
      </c>
      <c r="Y840" s="5" t="s">
        <v>2787</v>
      </c>
      <c r="Z840" s="5" t="s">
        <v>305</v>
      </c>
      <c r="AA840" s="5"/>
    </row>
    <row r="841" spans="1:27" ht="12" customHeight="1" x14ac:dyDescent="0.15">
      <c r="A841" s="1" t="s">
        <v>302</v>
      </c>
      <c r="B841" s="1" t="s">
        <v>31</v>
      </c>
      <c r="C841" s="1" t="s">
        <v>17</v>
      </c>
      <c r="D841" s="1" t="s">
        <v>2445</v>
      </c>
      <c r="E841" s="1" t="s">
        <v>10</v>
      </c>
      <c r="F841" s="1" t="s">
        <v>310</v>
      </c>
      <c r="G841" s="1" t="s">
        <v>238</v>
      </c>
      <c r="H841" s="1" t="s">
        <v>306</v>
      </c>
      <c r="I841">
        <v>2205031</v>
      </c>
      <c r="J841">
        <v>1593756</v>
      </c>
      <c r="K841">
        <v>2400754</v>
      </c>
      <c r="L841">
        <v>2066012</v>
      </c>
      <c r="M841">
        <v>1490087</v>
      </c>
      <c r="N841">
        <v>1783552</v>
      </c>
      <c r="O841">
        <v>3229815</v>
      </c>
      <c r="P841">
        <v>2146108</v>
      </c>
      <c r="Q841">
        <v>2505115</v>
      </c>
      <c r="R841">
        <v>2125265</v>
      </c>
      <c r="S841">
        <v>1222942</v>
      </c>
      <c r="T841">
        <v>2050228</v>
      </c>
      <c r="U841">
        <v>2257296</v>
      </c>
      <c r="V841" s="1" t="s">
        <v>2785</v>
      </c>
      <c r="W841" s="1" t="s">
        <v>2551</v>
      </c>
      <c r="X841" s="5" t="s">
        <v>2792</v>
      </c>
      <c r="Y841" s="5" t="s">
        <v>2737</v>
      </c>
      <c r="Z841" s="5" t="s">
        <v>2788</v>
      </c>
      <c r="AA841" s="5"/>
    </row>
    <row r="842" spans="1:27" ht="12" customHeight="1" x14ac:dyDescent="0.15">
      <c r="A842" s="1" t="s">
        <v>302</v>
      </c>
      <c r="B842" s="1" t="s">
        <v>33</v>
      </c>
      <c r="C842" s="1" t="s">
        <v>9</v>
      </c>
      <c r="D842" s="1" t="s">
        <v>2445</v>
      </c>
      <c r="E842" s="1" t="s">
        <v>10</v>
      </c>
      <c r="F842" s="1" t="s">
        <v>311</v>
      </c>
      <c r="G842" s="1" t="s">
        <v>234</v>
      </c>
      <c r="H842" s="1" t="s">
        <v>235</v>
      </c>
      <c r="I842">
        <v>1345</v>
      </c>
      <c r="J842">
        <v>529</v>
      </c>
      <c r="K842">
        <v>501</v>
      </c>
      <c r="L842">
        <v>549</v>
      </c>
      <c r="M842">
        <v>541</v>
      </c>
      <c r="N842">
        <v>630</v>
      </c>
      <c r="O842">
        <v>646</v>
      </c>
      <c r="P842">
        <v>539</v>
      </c>
      <c r="Q842">
        <v>592</v>
      </c>
      <c r="R842">
        <v>576</v>
      </c>
      <c r="S842">
        <v>435</v>
      </c>
      <c r="T842">
        <v>627</v>
      </c>
      <c r="U842">
        <v>725</v>
      </c>
      <c r="V842" s="1" t="s">
        <v>2785</v>
      </c>
      <c r="W842" s="1" t="s">
        <v>2551</v>
      </c>
      <c r="X842" s="5" t="s">
        <v>2793</v>
      </c>
      <c r="Y842" s="5" t="s">
        <v>2553</v>
      </c>
      <c r="Z842" s="5" t="s">
        <v>2734</v>
      </c>
      <c r="AA842" s="5"/>
    </row>
    <row r="843" spans="1:27" ht="12" customHeight="1" x14ac:dyDescent="0.15">
      <c r="A843" s="1" t="s">
        <v>302</v>
      </c>
      <c r="B843" s="1" t="s">
        <v>33</v>
      </c>
      <c r="C843" s="1" t="s">
        <v>15</v>
      </c>
      <c r="D843" s="1" t="s">
        <v>2445</v>
      </c>
      <c r="E843" s="1" t="s">
        <v>10</v>
      </c>
      <c r="F843" s="1" t="s">
        <v>311</v>
      </c>
      <c r="G843" s="1" t="s">
        <v>304</v>
      </c>
      <c r="H843" s="1" t="s">
        <v>305</v>
      </c>
      <c r="I843">
        <v>1234520</v>
      </c>
      <c r="J843">
        <v>975849</v>
      </c>
      <c r="K843">
        <v>519125</v>
      </c>
      <c r="L843">
        <v>1320563</v>
      </c>
      <c r="M843">
        <v>820026</v>
      </c>
      <c r="N843">
        <v>1345809</v>
      </c>
      <c r="O843">
        <v>727192</v>
      </c>
      <c r="P843">
        <v>996167</v>
      </c>
      <c r="Q843">
        <v>631074</v>
      </c>
      <c r="R843">
        <v>1327093</v>
      </c>
      <c r="S843">
        <v>501588</v>
      </c>
      <c r="T843">
        <v>877011</v>
      </c>
      <c r="U843">
        <v>1686212</v>
      </c>
      <c r="V843" s="1" t="s">
        <v>2785</v>
      </c>
      <c r="W843" s="1" t="s">
        <v>2551</v>
      </c>
      <c r="X843" s="5" t="s">
        <v>2793</v>
      </c>
      <c r="Y843" s="5" t="s">
        <v>2787</v>
      </c>
      <c r="Z843" s="5" t="s">
        <v>305</v>
      </c>
      <c r="AA843" s="5"/>
    </row>
    <row r="844" spans="1:27" ht="12" customHeight="1" x14ac:dyDescent="0.15">
      <c r="A844" s="1" t="s">
        <v>302</v>
      </c>
      <c r="B844" s="1" t="s">
        <v>33</v>
      </c>
      <c r="C844" s="1" t="s">
        <v>17</v>
      </c>
      <c r="D844" s="1" t="s">
        <v>2445</v>
      </c>
      <c r="E844" s="1" t="s">
        <v>10</v>
      </c>
      <c r="F844" s="1" t="s">
        <v>311</v>
      </c>
      <c r="G844" s="1" t="s">
        <v>238</v>
      </c>
      <c r="H844" s="1" t="s">
        <v>306</v>
      </c>
      <c r="I844">
        <v>4138590</v>
      </c>
      <c r="J844">
        <v>2189167</v>
      </c>
      <c r="K844">
        <v>1896676</v>
      </c>
      <c r="L844">
        <v>2910554</v>
      </c>
      <c r="M844">
        <v>2275536</v>
      </c>
      <c r="N844">
        <v>6702193</v>
      </c>
      <c r="O844">
        <v>5793059</v>
      </c>
      <c r="P844">
        <v>2009746</v>
      </c>
      <c r="Q844">
        <v>2166345</v>
      </c>
      <c r="R844">
        <v>6485909</v>
      </c>
      <c r="S844">
        <v>1791560</v>
      </c>
      <c r="T844">
        <v>4307411</v>
      </c>
      <c r="U844">
        <v>4358599</v>
      </c>
      <c r="V844" s="1" t="s">
        <v>2785</v>
      </c>
      <c r="W844" s="1" t="s">
        <v>2551</v>
      </c>
      <c r="X844" s="5" t="s">
        <v>2793</v>
      </c>
      <c r="Y844" s="5" t="s">
        <v>2737</v>
      </c>
      <c r="Z844" s="5" t="s">
        <v>2788</v>
      </c>
      <c r="AA844" s="5"/>
    </row>
    <row r="845" spans="1:27" ht="12" customHeight="1" x14ac:dyDescent="0.15">
      <c r="A845" s="1" t="s">
        <v>302</v>
      </c>
      <c r="B845" s="1" t="s">
        <v>35</v>
      </c>
      <c r="C845" s="1" t="s">
        <v>9</v>
      </c>
      <c r="D845" s="1" t="s">
        <v>2445</v>
      </c>
      <c r="E845" s="1" t="s">
        <v>10</v>
      </c>
      <c r="F845" s="1" t="s">
        <v>312</v>
      </c>
      <c r="G845" s="1" t="s">
        <v>234</v>
      </c>
      <c r="H845" s="1" t="s">
        <v>235</v>
      </c>
      <c r="I845">
        <v>103</v>
      </c>
      <c r="J845">
        <v>60</v>
      </c>
      <c r="K845">
        <v>61</v>
      </c>
      <c r="L845">
        <v>75</v>
      </c>
      <c r="M845">
        <v>74</v>
      </c>
      <c r="N845">
        <v>105</v>
      </c>
      <c r="O845">
        <v>82</v>
      </c>
      <c r="P845">
        <v>99</v>
      </c>
      <c r="Q845">
        <v>131</v>
      </c>
      <c r="R845">
        <v>80</v>
      </c>
      <c r="S845">
        <v>76</v>
      </c>
      <c r="T845">
        <v>69</v>
      </c>
      <c r="U845">
        <v>107</v>
      </c>
      <c r="V845" s="1" t="s">
        <v>2785</v>
      </c>
      <c r="W845" s="1" t="s">
        <v>2551</v>
      </c>
      <c r="X845" s="5" t="s">
        <v>2794</v>
      </c>
      <c r="Y845" s="5" t="s">
        <v>2553</v>
      </c>
      <c r="Z845" s="5" t="s">
        <v>2734</v>
      </c>
      <c r="AA845" s="5"/>
    </row>
    <row r="846" spans="1:27" ht="12" customHeight="1" x14ac:dyDescent="0.15">
      <c r="A846" s="1" t="s">
        <v>302</v>
      </c>
      <c r="B846" s="1" t="s">
        <v>35</v>
      </c>
      <c r="C846" s="1" t="s">
        <v>15</v>
      </c>
      <c r="D846" s="1" t="s">
        <v>2445</v>
      </c>
      <c r="E846" s="1" t="s">
        <v>10</v>
      </c>
      <c r="F846" s="1" t="s">
        <v>312</v>
      </c>
      <c r="G846" s="1" t="s">
        <v>304</v>
      </c>
      <c r="H846" s="1" t="s">
        <v>305</v>
      </c>
      <c r="I846">
        <v>560083</v>
      </c>
      <c r="J846">
        <v>231706</v>
      </c>
      <c r="K846">
        <v>451748</v>
      </c>
      <c r="L846">
        <v>303844</v>
      </c>
      <c r="M846">
        <v>6463375</v>
      </c>
      <c r="N846">
        <v>742121</v>
      </c>
      <c r="O846">
        <v>709006</v>
      </c>
      <c r="P846">
        <v>651541</v>
      </c>
      <c r="Q846">
        <v>733487</v>
      </c>
      <c r="R846">
        <v>1230998</v>
      </c>
      <c r="S846">
        <v>319221</v>
      </c>
      <c r="T846">
        <v>402731</v>
      </c>
      <c r="U846">
        <v>662442</v>
      </c>
      <c r="V846" s="1" t="s">
        <v>2785</v>
      </c>
      <c r="W846" s="1" t="s">
        <v>2551</v>
      </c>
      <c r="X846" s="5" t="s">
        <v>2794</v>
      </c>
      <c r="Y846" s="5" t="s">
        <v>2787</v>
      </c>
      <c r="Z846" s="5" t="s">
        <v>305</v>
      </c>
      <c r="AA846" s="5"/>
    </row>
    <row r="847" spans="1:27" ht="12" customHeight="1" x14ac:dyDescent="0.15">
      <c r="A847" s="1" t="s">
        <v>302</v>
      </c>
      <c r="B847" s="1" t="s">
        <v>35</v>
      </c>
      <c r="C847" s="1" t="s">
        <v>17</v>
      </c>
      <c r="D847" s="1" t="s">
        <v>2445</v>
      </c>
      <c r="E847" s="1" t="s">
        <v>10</v>
      </c>
      <c r="F847" s="1" t="s">
        <v>312</v>
      </c>
      <c r="G847" s="1" t="s">
        <v>238</v>
      </c>
      <c r="H847" s="1" t="s">
        <v>306</v>
      </c>
      <c r="I847">
        <v>1087592</v>
      </c>
      <c r="J847">
        <v>501343</v>
      </c>
      <c r="K847">
        <v>686145</v>
      </c>
      <c r="L847">
        <v>737798</v>
      </c>
      <c r="M847">
        <v>3818305</v>
      </c>
      <c r="N847">
        <v>1378449</v>
      </c>
      <c r="O847">
        <v>1405015</v>
      </c>
      <c r="P847">
        <v>1483896</v>
      </c>
      <c r="Q847">
        <v>1640968</v>
      </c>
      <c r="R847">
        <v>1573179</v>
      </c>
      <c r="S847">
        <v>727828</v>
      </c>
      <c r="T847">
        <v>825065</v>
      </c>
      <c r="U847">
        <v>1452275</v>
      </c>
      <c r="V847" s="1" t="s">
        <v>2785</v>
      </c>
      <c r="W847" s="1" t="s">
        <v>2551</v>
      </c>
      <c r="X847" s="5" t="s">
        <v>2794</v>
      </c>
      <c r="Y847" s="5" t="s">
        <v>2737</v>
      </c>
      <c r="Z847" s="5" t="s">
        <v>2788</v>
      </c>
      <c r="AA847" s="5"/>
    </row>
    <row r="848" spans="1:27" ht="12" customHeight="1" x14ac:dyDescent="0.15">
      <c r="A848" s="1" t="s">
        <v>302</v>
      </c>
      <c r="B848" s="1" t="s">
        <v>37</v>
      </c>
      <c r="C848" s="1" t="s">
        <v>9</v>
      </c>
      <c r="D848" s="1" t="s">
        <v>2445</v>
      </c>
      <c r="E848" s="1" t="s">
        <v>10</v>
      </c>
      <c r="F848" s="1" t="s">
        <v>313</v>
      </c>
      <c r="G848" s="1" t="s">
        <v>234</v>
      </c>
      <c r="H848" s="1" t="s">
        <v>235</v>
      </c>
      <c r="I848">
        <v>154</v>
      </c>
      <c r="J848">
        <v>137</v>
      </c>
      <c r="K848">
        <v>85</v>
      </c>
      <c r="L848">
        <v>107</v>
      </c>
      <c r="M848">
        <v>65</v>
      </c>
      <c r="N848">
        <v>90</v>
      </c>
      <c r="O848">
        <v>117</v>
      </c>
      <c r="P848">
        <v>125</v>
      </c>
      <c r="Q848">
        <v>152</v>
      </c>
      <c r="R848">
        <v>95</v>
      </c>
      <c r="S848">
        <v>85</v>
      </c>
      <c r="T848">
        <v>124</v>
      </c>
      <c r="U848">
        <v>199</v>
      </c>
      <c r="V848" s="1" t="s">
        <v>2785</v>
      </c>
      <c r="W848" s="1" t="s">
        <v>2551</v>
      </c>
      <c r="X848" s="5" t="s">
        <v>2795</v>
      </c>
      <c r="Y848" s="5" t="s">
        <v>2553</v>
      </c>
      <c r="Z848" s="5" t="s">
        <v>2734</v>
      </c>
      <c r="AA848" s="5"/>
    </row>
    <row r="849" spans="1:27" ht="12" customHeight="1" x14ac:dyDescent="0.15">
      <c r="A849" s="1" t="s">
        <v>302</v>
      </c>
      <c r="B849" s="1" t="s">
        <v>37</v>
      </c>
      <c r="C849" s="1" t="s">
        <v>15</v>
      </c>
      <c r="D849" s="1" t="s">
        <v>2445</v>
      </c>
      <c r="E849" s="1" t="s">
        <v>10</v>
      </c>
      <c r="F849" s="1" t="s">
        <v>313</v>
      </c>
      <c r="G849" s="1" t="s">
        <v>304</v>
      </c>
      <c r="H849" s="1" t="s">
        <v>305</v>
      </c>
      <c r="I849">
        <v>951062</v>
      </c>
      <c r="J849">
        <v>195724</v>
      </c>
      <c r="K849">
        <v>233669</v>
      </c>
      <c r="L849">
        <v>149076</v>
      </c>
      <c r="M849">
        <v>178476</v>
      </c>
      <c r="N849">
        <v>354207</v>
      </c>
      <c r="O849">
        <v>286588</v>
      </c>
      <c r="P849">
        <v>411726</v>
      </c>
      <c r="Q849">
        <v>616511</v>
      </c>
      <c r="R849">
        <v>1722001</v>
      </c>
      <c r="S849">
        <v>153250</v>
      </c>
      <c r="T849">
        <v>417387</v>
      </c>
      <c r="U849">
        <v>934797</v>
      </c>
      <c r="V849" s="1" t="s">
        <v>2785</v>
      </c>
      <c r="W849" s="1" t="s">
        <v>2551</v>
      </c>
      <c r="X849" s="5" t="s">
        <v>2795</v>
      </c>
      <c r="Y849" s="5" t="s">
        <v>2787</v>
      </c>
      <c r="Z849" s="5" t="s">
        <v>305</v>
      </c>
      <c r="AA849" s="5"/>
    </row>
    <row r="850" spans="1:27" ht="12" customHeight="1" x14ac:dyDescent="0.15">
      <c r="A850" s="1" t="s">
        <v>302</v>
      </c>
      <c r="B850" s="1" t="s">
        <v>37</v>
      </c>
      <c r="C850" s="1" t="s">
        <v>17</v>
      </c>
      <c r="D850" s="1" t="s">
        <v>2445</v>
      </c>
      <c r="E850" s="1" t="s">
        <v>10</v>
      </c>
      <c r="F850" s="1" t="s">
        <v>313</v>
      </c>
      <c r="G850" s="1" t="s">
        <v>238</v>
      </c>
      <c r="H850" s="1" t="s">
        <v>306</v>
      </c>
      <c r="I850">
        <v>1871231</v>
      </c>
      <c r="J850">
        <v>395359</v>
      </c>
      <c r="K850">
        <v>374734</v>
      </c>
      <c r="L850">
        <v>277817</v>
      </c>
      <c r="M850">
        <v>297272</v>
      </c>
      <c r="N850">
        <v>611464</v>
      </c>
      <c r="O850">
        <v>499090</v>
      </c>
      <c r="P850">
        <v>747026</v>
      </c>
      <c r="Q850">
        <v>990198</v>
      </c>
      <c r="R850">
        <v>3418029</v>
      </c>
      <c r="S850">
        <v>239536</v>
      </c>
      <c r="T850">
        <v>583704</v>
      </c>
      <c r="U850">
        <v>1618694</v>
      </c>
      <c r="V850" s="1" t="s">
        <v>2785</v>
      </c>
      <c r="W850" s="1" t="s">
        <v>2551</v>
      </c>
      <c r="X850" s="5" t="s">
        <v>2795</v>
      </c>
      <c r="Y850" s="5" t="s">
        <v>2737</v>
      </c>
      <c r="Z850" s="5" t="s">
        <v>2788</v>
      </c>
      <c r="AA850" s="5"/>
    </row>
    <row r="851" spans="1:27" ht="12" customHeight="1" x14ac:dyDescent="0.15">
      <c r="A851" s="1" t="s">
        <v>302</v>
      </c>
      <c r="B851" s="1" t="s">
        <v>39</v>
      </c>
      <c r="C851" s="1" t="s">
        <v>9</v>
      </c>
      <c r="D851" s="1" t="s">
        <v>2445</v>
      </c>
      <c r="E851" s="1" t="s">
        <v>10</v>
      </c>
      <c r="F851" s="1" t="s">
        <v>314</v>
      </c>
      <c r="G851" s="1" t="s">
        <v>234</v>
      </c>
      <c r="H851" s="1" t="s">
        <v>235</v>
      </c>
      <c r="I851">
        <v>9728</v>
      </c>
      <c r="J851">
        <v>10862</v>
      </c>
      <c r="K851">
        <v>8480</v>
      </c>
      <c r="L851">
        <v>10098</v>
      </c>
      <c r="M851">
        <v>11216</v>
      </c>
      <c r="N851">
        <v>8029</v>
      </c>
      <c r="O851">
        <v>8999</v>
      </c>
      <c r="P851">
        <v>10251</v>
      </c>
      <c r="Q851">
        <v>11525</v>
      </c>
      <c r="R851">
        <v>8505</v>
      </c>
      <c r="S851">
        <v>9065</v>
      </c>
      <c r="T851">
        <v>11426</v>
      </c>
      <c r="U851">
        <v>5526</v>
      </c>
      <c r="V851" s="1" t="s">
        <v>2785</v>
      </c>
      <c r="W851" s="1" t="s">
        <v>2551</v>
      </c>
      <c r="X851" s="5" t="s">
        <v>2796</v>
      </c>
      <c r="Y851" s="5" t="s">
        <v>2553</v>
      </c>
      <c r="Z851" s="5" t="s">
        <v>2734</v>
      </c>
      <c r="AA851" s="5"/>
    </row>
    <row r="852" spans="1:27" ht="12" customHeight="1" x14ac:dyDescent="0.15">
      <c r="A852" s="1" t="s">
        <v>302</v>
      </c>
      <c r="B852" s="1" t="s">
        <v>39</v>
      </c>
      <c r="C852" s="1" t="s">
        <v>15</v>
      </c>
      <c r="D852" s="1" t="s">
        <v>2445</v>
      </c>
      <c r="E852" s="1" t="s">
        <v>10</v>
      </c>
      <c r="F852" s="1" t="s">
        <v>314</v>
      </c>
      <c r="G852" s="1" t="s">
        <v>304</v>
      </c>
      <c r="H852" s="1" t="s">
        <v>305</v>
      </c>
      <c r="I852">
        <v>637725</v>
      </c>
      <c r="J852">
        <v>144693</v>
      </c>
      <c r="K852">
        <v>178452</v>
      </c>
      <c r="L852">
        <v>202174</v>
      </c>
      <c r="M852">
        <v>647983</v>
      </c>
      <c r="N852">
        <v>283724</v>
      </c>
      <c r="O852">
        <v>310280</v>
      </c>
      <c r="P852">
        <v>196303</v>
      </c>
      <c r="Q852">
        <v>95911</v>
      </c>
      <c r="R852">
        <v>222432</v>
      </c>
      <c r="S852">
        <v>153410</v>
      </c>
      <c r="T852">
        <v>195832</v>
      </c>
      <c r="U852">
        <v>752424</v>
      </c>
      <c r="V852" s="1" t="s">
        <v>2785</v>
      </c>
      <c r="W852" s="1" t="s">
        <v>2551</v>
      </c>
      <c r="X852" s="5" t="s">
        <v>2796</v>
      </c>
      <c r="Y852" s="5" t="s">
        <v>2787</v>
      </c>
      <c r="Z852" s="5" t="s">
        <v>305</v>
      </c>
      <c r="AA852" s="5"/>
    </row>
    <row r="853" spans="1:27" ht="12" customHeight="1" x14ac:dyDescent="0.15">
      <c r="A853" s="1" t="s">
        <v>302</v>
      </c>
      <c r="B853" s="1" t="s">
        <v>39</v>
      </c>
      <c r="C853" s="1" t="s">
        <v>17</v>
      </c>
      <c r="D853" s="1" t="s">
        <v>2445</v>
      </c>
      <c r="E853" s="1" t="s">
        <v>10</v>
      </c>
      <c r="F853" s="1" t="s">
        <v>314</v>
      </c>
      <c r="G853" s="1" t="s">
        <v>238</v>
      </c>
      <c r="H853" s="1" t="s">
        <v>306</v>
      </c>
      <c r="I853">
        <v>1859864</v>
      </c>
      <c r="J853">
        <v>437162</v>
      </c>
      <c r="K853">
        <v>547160</v>
      </c>
      <c r="L853">
        <v>1631864</v>
      </c>
      <c r="M853">
        <v>1383350</v>
      </c>
      <c r="N853">
        <v>831696</v>
      </c>
      <c r="O853">
        <v>2029575</v>
      </c>
      <c r="P853">
        <v>1078857</v>
      </c>
      <c r="Q853">
        <v>402462</v>
      </c>
      <c r="R853">
        <v>1224665</v>
      </c>
      <c r="S853">
        <v>366994</v>
      </c>
      <c r="T853">
        <v>751458</v>
      </c>
      <c r="U853">
        <v>1906904</v>
      </c>
      <c r="V853" s="1" t="s">
        <v>2785</v>
      </c>
      <c r="W853" s="1" t="s">
        <v>2551</v>
      </c>
      <c r="X853" s="5" t="s">
        <v>2796</v>
      </c>
      <c r="Y853" s="5" t="s">
        <v>2737</v>
      </c>
      <c r="Z853" s="5" t="s">
        <v>2788</v>
      </c>
      <c r="AA853" s="5"/>
    </row>
    <row r="854" spans="1:27" ht="12" customHeight="1" x14ac:dyDescent="0.15">
      <c r="A854" s="1" t="s">
        <v>302</v>
      </c>
      <c r="B854" s="1" t="s">
        <v>41</v>
      </c>
      <c r="C854" s="1" t="s">
        <v>9</v>
      </c>
      <c r="D854" s="1" t="s">
        <v>2445</v>
      </c>
      <c r="E854" s="1" t="s">
        <v>10</v>
      </c>
      <c r="F854" s="1" t="s">
        <v>315</v>
      </c>
      <c r="G854" s="1" t="s">
        <v>234</v>
      </c>
      <c r="H854" s="1" t="s">
        <v>316</v>
      </c>
      <c r="I854">
        <v>69</v>
      </c>
      <c r="J854">
        <v>31</v>
      </c>
      <c r="K854">
        <v>37</v>
      </c>
      <c r="L854">
        <v>42</v>
      </c>
      <c r="M854">
        <v>31</v>
      </c>
      <c r="N854">
        <v>51</v>
      </c>
      <c r="O854">
        <v>51</v>
      </c>
      <c r="P854">
        <v>58</v>
      </c>
      <c r="Q854">
        <v>48</v>
      </c>
      <c r="R854">
        <v>70</v>
      </c>
      <c r="S854">
        <v>44</v>
      </c>
      <c r="T854">
        <v>49</v>
      </c>
      <c r="U854">
        <v>78</v>
      </c>
      <c r="V854" s="1" t="s">
        <v>2785</v>
      </c>
      <c r="W854" s="1" t="s">
        <v>2551</v>
      </c>
      <c r="X854" s="5" t="s">
        <v>2797</v>
      </c>
      <c r="Y854" s="5" t="s">
        <v>2553</v>
      </c>
      <c r="Z854" s="5" t="s">
        <v>2734</v>
      </c>
      <c r="AA854" s="5"/>
    </row>
    <row r="855" spans="1:27" ht="12" customHeight="1" x14ac:dyDescent="0.15">
      <c r="A855" s="1" t="s">
        <v>302</v>
      </c>
      <c r="B855" s="1" t="s">
        <v>41</v>
      </c>
      <c r="C855" s="1" t="s">
        <v>15</v>
      </c>
      <c r="D855" s="1" t="s">
        <v>2445</v>
      </c>
      <c r="E855" s="1" t="s">
        <v>10</v>
      </c>
      <c r="F855" s="1" t="s">
        <v>315</v>
      </c>
      <c r="G855" s="1" t="s">
        <v>304</v>
      </c>
      <c r="H855" s="1" t="s">
        <v>305</v>
      </c>
      <c r="I855">
        <v>539515</v>
      </c>
      <c r="J855">
        <v>537956</v>
      </c>
      <c r="K855">
        <v>221502</v>
      </c>
      <c r="L855">
        <v>2299393</v>
      </c>
      <c r="M855">
        <v>315450</v>
      </c>
      <c r="N855">
        <v>765720</v>
      </c>
      <c r="O855">
        <v>597505</v>
      </c>
      <c r="P855">
        <v>756631</v>
      </c>
      <c r="Q855">
        <v>999338</v>
      </c>
      <c r="R855">
        <v>420187</v>
      </c>
      <c r="S855">
        <v>368810</v>
      </c>
      <c r="T855">
        <v>482452</v>
      </c>
      <c r="U855">
        <v>852598</v>
      </c>
      <c r="V855" s="1" t="s">
        <v>2785</v>
      </c>
      <c r="W855" s="1" t="s">
        <v>2551</v>
      </c>
      <c r="X855" s="5" t="s">
        <v>2797</v>
      </c>
      <c r="Y855" s="5" t="s">
        <v>2787</v>
      </c>
      <c r="Z855" s="5" t="s">
        <v>305</v>
      </c>
      <c r="AA855" s="5"/>
    </row>
    <row r="856" spans="1:27" ht="12" customHeight="1" x14ac:dyDescent="0.15">
      <c r="A856" s="1" t="s">
        <v>302</v>
      </c>
      <c r="B856" s="1" t="s">
        <v>41</v>
      </c>
      <c r="C856" s="1" t="s">
        <v>17</v>
      </c>
      <c r="D856" s="1" t="s">
        <v>2445</v>
      </c>
      <c r="E856" s="1" t="s">
        <v>10</v>
      </c>
      <c r="F856" s="1" t="s">
        <v>315</v>
      </c>
      <c r="G856" s="1" t="s">
        <v>238</v>
      </c>
      <c r="H856" s="1" t="s">
        <v>306</v>
      </c>
      <c r="I856">
        <v>622764</v>
      </c>
      <c r="J856">
        <v>798066</v>
      </c>
      <c r="K856">
        <v>454293</v>
      </c>
      <c r="L856">
        <v>4180006</v>
      </c>
      <c r="M856">
        <v>346996</v>
      </c>
      <c r="N856">
        <v>754756</v>
      </c>
      <c r="O856">
        <v>756207</v>
      </c>
      <c r="P856">
        <v>918541</v>
      </c>
      <c r="Q856">
        <v>1225806</v>
      </c>
      <c r="R856">
        <v>685874</v>
      </c>
      <c r="S856">
        <v>443379</v>
      </c>
      <c r="T856">
        <v>718286</v>
      </c>
      <c r="U856">
        <v>1297007</v>
      </c>
      <c r="V856" s="1" t="s">
        <v>2785</v>
      </c>
      <c r="W856" s="1" t="s">
        <v>2551</v>
      </c>
      <c r="X856" s="5" t="s">
        <v>2797</v>
      </c>
      <c r="Y856" s="5" t="s">
        <v>2737</v>
      </c>
      <c r="Z856" s="5" t="s">
        <v>2788</v>
      </c>
      <c r="AA856" s="5"/>
    </row>
    <row r="857" spans="1:27" ht="12" customHeight="1" x14ac:dyDescent="0.15">
      <c r="A857" s="1" t="s">
        <v>302</v>
      </c>
      <c r="B857" s="1" t="s">
        <v>43</v>
      </c>
      <c r="C857" s="1" t="s">
        <v>9</v>
      </c>
      <c r="D857" s="1" t="s">
        <v>2445</v>
      </c>
      <c r="E857" s="1" t="s">
        <v>10</v>
      </c>
      <c r="F857" s="1" t="s">
        <v>317</v>
      </c>
      <c r="G857" s="1" t="s">
        <v>234</v>
      </c>
      <c r="H857" s="1" t="s">
        <v>316</v>
      </c>
      <c r="I857">
        <v>39</v>
      </c>
      <c r="J857">
        <v>6</v>
      </c>
      <c r="K857">
        <v>3</v>
      </c>
      <c r="L857">
        <v>11</v>
      </c>
      <c r="M857">
        <v>2</v>
      </c>
      <c r="N857">
        <v>11</v>
      </c>
      <c r="O857">
        <v>7</v>
      </c>
      <c r="P857">
        <v>14</v>
      </c>
      <c r="Q857">
        <v>39</v>
      </c>
      <c r="R857">
        <v>37</v>
      </c>
      <c r="S857">
        <v>20</v>
      </c>
      <c r="T857">
        <v>7</v>
      </c>
      <c r="U857">
        <v>26</v>
      </c>
      <c r="V857" s="1" t="s">
        <v>2785</v>
      </c>
      <c r="W857" s="1" t="s">
        <v>2551</v>
      </c>
      <c r="X857" s="5" t="s">
        <v>2798</v>
      </c>
      <c r="Y857" s="5" t="s">
        <v>2553</v>
      </c>
      <c r="Z857" s="5" t="s">
        <v>2734</v>
      </c>
      <c r="AA857" s="5"/>
    </row>
    <row r="858" spans="1:27" ht="12" customHeight="1" x14ac:dyDescent="0.15">
      <c r="A858" s="1" t="s">
        <v>302</v>
      </c>
      <c r="B858" s="1" t="s">
        <v>43</v>
      </c>
      <c r="C858" s="1" t="s">
        <v>15</v>
      </c>
      <c r="D858" s="1" t="s">
        <v>2445</v>
      </c>
      <c r="E858" s="1" t="s">
        <v>10</v>
      </c>
      <c r="F858" s="1" t="s">
        <v>317</v>
      </c>
      <c r="G858" s="1" t="s">
        <v>304</v>
      </c>
      <c r="H858" s="1" t="s">
        <v>305</v>
      </c>
      <c r="I858">
        <v>949192</v>
      </c>
      <c r="J858">
        <v>1070360</v>
      </c>
      <c r="K858">
        <v>22713</v>
      </c>
      <c r="L858">
        <v>80506</v>
      </c>
      <c r="M858">
        <v>14010</v>
      </c>
      <c r="N858">
        <v>339328</v>
      </c>
      <c r="O858">
        <v>805720</v>
      </c>
      <c r="P858">
        <v>384785</v>
      </c>
      <c r="Q858">
        <v>2142097</v>
      </c>
      <c r="R858">
        <v>1439028</v>
      </c>
      <c r="S858">
        <v>45530</v>
      </c>
      <c r="T858">
        <v>106745</v>
      </c>
      <c r="U858">
        <v>2610865</v>
      </c>
      <c r="V858" s="1" t="s">
        <v>2785</v>
      </c>
      <c r="W858" s="1" t="s">
        <v>2551</v>
      </c>
      <c r="X858" s="5" t="s">
        <v>2798</v>
      </c>
      <c r="Y858" s="5" t="s">
        <v>2787</v>
      </c>
      <c r="Z858" s="5" t="s">
        <v>305</v>
      </c>
      <c r="AA858" s="5"/>
    </row>
    <row r="859" spans="1:27" ht="12" customHeight="1" x14ac:dyDescent="0.15">
      <c r="A859" s="1" t="s">
        <v>302</v>
      </c>
      <c r="B859" s="1" t="s">
        <v>43</v>
      </c>
      <c r="C859" s="1" t="s">
        <v>17</v>
      </c>
      <c r="D859" s="1" t="s">
        <v>2445</v>
      </c>
      <c r="E859" s="1" t="s">
        <v>10</v>
      </c>
      <c r="F859" s="1" t="s">
        <v>317</v>
      </c>
      <c r="G859" s="1" t="s">
        <v>238</v>
      </c>
      <c r="H859" s="1" t="s">
        <v>306</v>
      </c>
      <c r="I859">
        <v>1235364</v>
      </c>
      <c r="J859">
        <v>663409</v>
      </c>
      <c r="K859">
        <v>41850</v>
      </c>
      <c r="L859">
        <v>122255</v>
      </c>
      <c r="M859">
        <v>19400</v>
      </c>
      <c r="N859">
        <v>373647</v>
      </c>
      <c r="O859">
        <v>465705</v>
      </c>
      <c r="P859">
        <v>487884</v>
      </c>
      <c r="Q859">
        <v>1389171</v>
      </c>
      <c r="R859">
        <v>1712399</v>
      </c>
      <c r="S859">
        <v>71274</v>
      </c>
      <c r="T859">
        <v>121334</v>
      </c>
      <c r="U859">
        <v>1808869</v>
      </c>
      <c r="V859" s="1" t="s">
        <v>2785</v>
      </c>
      <c r="W859" s="1" t="s">
        <v>2551</v>
      </c>
      <c r="X859" s="5" t="s">
        <v>2798</v>
      </c>
      <c r="Y859" s="5" t="s">
        <v>2737</v>
      </c>
      <c r="Z859" s="5" t="s">
        <v>2788</v>
      </c>
      <c r="AA859" s="5"/>
    </row>
    <row r="860" spans="1:27" ht="12" customHeight="1" x14ac:dyDescent="0.15">
      <c r="A860" s="1" t="s">
        <v>302</v>
      </c>
      <c r="B860" s="1" t="s">
        <v>212</v>
      </c>
      <c r="C860" s="1" t="s">
        <v>9</v>
      </c>
      <c r="D860" s="1" t="s">
        <v>2445</v>
      </c>
      <c r="E860" s="1" t="s">
        <v>213</v>
      </c>
      <c r="F860" s="1" t="s">
        <v>284</v>
      </c>
      <c r="G860" s="1" t="s">
        <v>215</v>
      </c>
      <c r="H860" s="1" t="s">
        <v>216</v>
      </c>
      <c r="I860">
        <v>9023</v>
      </c>
      <c r="J860">
        <v>9503</v>
      </c>
      <c r="K860">
        <v>8183</v>
      </c>
      <c r="L860">
        <v>9287</v>
      </c>
      <c r="M860">
        <v>8780</v>
      </c>
      <c r="N860">
        <v>9554</v>
      </c>
      <c r="O860">
        <v>9293</v>
      </c>
      <c r="P860">
        <v>9638</v>
      </c>
      <c r="Q860">
        <v>9474</v>
      </c>
      <c r="R860">
        <v>9369</v>
      </c>
      <c r="S860">
        <v>8046</v>
      </c>
      <c r="T860">
        <v>8854</v>
      </c>
      <c r="U860">
        <v>8260</v>
      </c>
      <c r="V860" s="1" t="s">
        <v>2785</v>
      </c>
      <c r="W860" s="1" t="s">
        <v>2717</v>
      </c>
      <c r="X860" s="5" t="s">
        <v>2768</v>
      </c>
      <c r="Y860" s="5" t="s">
        <v>2719</v>
      </c>
      <c r="Z860" s="5" t="s">
        <v>2720</v>
      </c>
      <c r="AA860" s="5"/>
    </row>
    <row r="861" spans="1:27" ht="12" customHeight="1" x14ac:dyDescent="0.15">
      <c r="A861" s="1" t="s">
        <v>302</v>
      </c>
      <c r="B861" s="1" t="s">
        <v>285</v>
      </c>
      <c r="C861" s="1" t="s">
        <v>9</v>
      </c>
      <c r="D861" s="1" t="s">
        <v>2445</v>
      </c>
      <c r="E861" s="1" t="s">
        <v>213</v>
      </c>
      <c r="F861" s="1" t="s">
        <v>286</v>
      </c>
      <c r="G861" s="1" t="s">
        <v>215</v>
      </c>
      <c r="H861" s="1" t="s">
        <v>216</v>
      </c>
      <c r="I861">
        <v>28974</v>
      </c>
      <c r="J861">
        <v>29051</v>
      </c>
      <c r="K861">
        <v>29075</v>
      </c>
      <c r="L861">
        <v>29101</v>
      </c>
      <c r="M861">
        <v>28861</v>
      </c>
      <c r="N861">
        <v>28833</v>
      </c>
      <c r="O861">
        <v>28724</v>
      </c>
      <c r="P861">
        <v>28722</v>
      </c>
      <c r="Q861">
        <v>28610</v>
      </c>
      <c r="R861">
        <v>28684</v>
      </c>
      <c r="S861">
        <v>28679</v>
      </c>
      <c r="T861">
        <v>28639</v>
      </c>
      <c r="U861">
        <v>28643</v>
      </c>
      <c r="V861" s="1" t="s">
        <v>2785</v>
      </c>
      <c r="W861" s="1" t="s">
        <v>2717</v>
      </c>
      <c r="X861" s="5" t="s">
        <v>2769</v>
      </c>
      <c r="Y861" s="5" t="s">
        <v>2719</v>
      </c>
      <c r="Z861" s="5" t="s">
        <v>2720</v>
      </c>
      <c r="AA861" s="5"/>
    </row>
    <row r="862" spans="1:27" ht="12" customHeight="1" x14ac:dyDescent="0.15">
      <c r="A862" s="1" t="s">
        <v>318</v>
      </c>
      <c r="B862" s="1" t="s">
        <v>8</v>
      </c>
      <c r="C862" s="1" t="s">
        <v>9</v>
      </c>
      <c r="D862" s="1" t="s">
        <v>5038</v>
      </c>
      <c r="E862" s="1" t="s">
        <v>10</v>
      </c>
      <c r="F862" s="1" t="s">
        <v>319</v>
      </c>
      <c r="G862" s="1" t="s">
        <v>234</v>
      </c>
      <c r="H862" s="1" t="s">
        <v>235</v>
      </c>
      <c r="I862">
        <v>374</v>
      </c>
      <c r="J862">
        <v>313</v>
      </c>
      <c r="K862">
        <v>258</v>
      </c>
      <c r="L862">
        <v>380</v>
      </c>
      <c r="M862">
        <v>290</v>
      </c>
      <c r="N862">
        <v>239</v>
      </c>
      <c r="O862">
        <v>258</v>
      </c>
      <c r="P862">
        <v>261</v>
      </c>
      <c r="Q862">
        <v>280</v>
      </c>
      <c r="R862">
        <v>249</v>
      </c>
      <c r="S862">
        <v>231</v>
      </c>
      <c r="T862">
        <v>258</v>
      </c>
      <c r="U862">
        <v>283</v>
      </c>
      <c r="V862" s="1" t="s">
        <v>5054</v>
      </c>
      <c r="W862" s="1" t="s">
        <v>2551</v>
      </c>
      <c r="X862" s="5" t="s">
        <v>2799</v>
      </c>
      <c r="Y862" s="5" t="s">
        <v>2553</v>
      </c>
      <c r="Z862" s="5" t="s">
        <v>2734</v>
      </c>
      <c r="AA862" s="5"/>
    </row>
    <row r="863" spans="1:27" ht="12" customHeight="1" x14ac:dyDescent="0.15">
      <c r="A863" s="1" t="s">
        <v>318</v>
      </c>
      <c r="B863" s="1" t="s">
        <v>8</v>
      </c>
      <c r="C863" s="1" t="s">
        <v>15</v>
      </c>
      <c r="D863" s="1" t="s">
        <v>5038</v>
      </c>
      <c r="E863" s="1" t="s">
        <v>10</v>
      </c>
      <c r="F863" s="1" t="s">
        <v>319</v>
      </c>
      <c r="G863" s="1" t="s">
        <v>304</v>
      </c>
      <c r="H863" s="1" t="s">
        <v>13</v>
      </c>
      <c r="I863">
        <v>963</v>
      </c>
      <c r="J863">
        <v>806</v>
      </c>
      <c r="K863">
        <v>668</v>
      </c>
      <c r="L863">
        <v>971</v>
      </c>
      <c r="M863">
        <v>751</v>
      </c>
      <c r="N863">
        <v>605</v>
      </c>
      <c r="O863">
        <v>661</v>
      </c>
      <c r="P863">
        <v>654</v>
      </c>
      <c r="Q863">
        <v>704</v>
      </c>
      <c r="R863">
        <v>633</v>
      </c>
      <c r="S863">
        <v>553</v>
      </c>
      <c r="T863">
        <v>627</v>
      </c>
      <c r="U863">
        <v>664</v>
      </c>
      <c r="V863" s="1" t="s">
        <v>5054</v>
      </c>
      <c r="W863" s="1" t="s">
        <v>2551</v>
      </c>
      <c r="X863" s="5" t="s">
        <v>2799</v>
      </c>
      <c r="Y863" s="5" t="s">
        <v>2787</v>
      </c>
      <c r="Z863" s="5" t="s">
        <v>13</v>
      </c>
      <c r="AA863" s="5"/>
    </row>
    <row r="864" spans="1:27" ht="12" customHeight="1" x14ac:dyDescent="0.15">
      <c r="A864" s="1" t="s">
        <v>318</v>
      </c>
      <c r="B864" s="1" t="s">
        <v>8</v>
      </c>
      <c r="C864" s="1" t="s">
        <v>17</v>
      </c>
      <c r="D864" s="1" t="s">
        <v>5038</v>
      </c>
      <c r="E864" s="1" t="s">
        <v>10</v>
      </c>
      <c r="F864" s="1" t="s">
        <v>319</v>
      </c>
      <c r="G864" s="1" t="s">
        <v>238</v>
      </c>
      <c r="H864" s="1" t="s">
        <v>239</v>
      </c>
      <c r="I864">
        <v>2227</v>
      </c>
      <c r="J864">
        <v>1942</v>
      </c>
      <c r="K864">
        <v>1633</v>
      </c>
      <c r="L864">
        <v>2418</v>
      </c>
      <c r="M864">
        <v>1800</v>
      </c>
      <c r="N864">
        <v>1508</v>
      </c>
      <c r="O864">
        <v>1725</v>
      </c>
      <c r="P864">
        <v>1733</v>
      </c>
      <c r="Q864">
        <v>1886</v>
      </c>
      <c r="R864">
        <v>1674</v>
      </c>
      <c r="S864">
        <v>1633</v>
      </c>
      <c r="T864">
        <v>1745</v>
      </c>
      <c r="U864">
        <v>1838</v>
      </c>
      <c r="V864" s="1" t="s">
        <v>5054</v>
      </c>
      <c r="W864" s="1" t="s">
        <v>2551</v>
      </c>
      <c r="X864" s="5" t="s">
        <v>2799</v>
      </c>
      <c r="Y864" s="5" t="s">
        <v>2737</v>
      </c>
      <c r="Z864" s="5" t="s">
        <v>2738</v>
      </c>
      <c r="AA864" s="5"/>
    </row>
    <row r="865" spans="1:27" ht="12" customHeight="1" x14ac:dyDescent="0.15">
      <c r="A865" s="1" t="s">
        <v>318</v>
      </c>
      <c r="B865" s="1" t="s">
        <v>25</v>
      </c>
      <c r="C865" s="1" t="s">
        <v>9</v>
      </c>
      <c r="D865" s="1" t="s">
        <v>5038</v>
      </c>
      <c r="E865" s="1" t="s">
        <v>10</v>
      </c>
      <c r="F865" s="1" t="s">
        <v>320</v>
      </c>
      <c r="G865" s="1" t="s">
        <v>234</v>
      </c>
      <c r="H865" s="1" t="s">
        <v>235</v>
      </c>
      <c r="I865">
        <v>524</v>
      </c>
      <c r="J865">
        <v>496</v>
      </c>
      <c r="K865">
        <v>452</v>
      </c>
      <c r="L865">
        <v>538</v>
      </c>
      <c r="M865">
        <v>499</v>
      </c>
      <c r="N865">
        <v>511</v>
      </c>
      <c r="O865">
        <v>514</v>
      </c>
      <c r="P865">
        <v>502</v>
      </c>
      <c r="Q865">
        <v>441</v>
      </c>
      <c r="R865">
        <v>398</v>
      </c>
      <c r="S865">
        <v>396</v>
      </c>
      <c r="T865">
        <v>351</v>
      </c>
      <c r="U865">
        <v>462</v>
      </c>
      <c r="V865" s="1" t="s">
        <v>5054</v>
      </c>
      <c r="W865" s="1" t="s">
        <v>2551</v>
      </c>
      <c r="X865" s="5" t="s">
        <v>2800</v>
      </c>
      <c r="Y865" s="5" t="s">
        <v>2553</v>
      </c>
      <c r="Z865" s="5" t="s">
        <v>2734</v>
      </c>
      <c r="AA865" s="5"/>
    </row>
    <row r="866" spans="1:27" ht="12" customHeight="1" x14ac:dyDescent="0.15">
      <c r="A866" s="1" t="s">
        <v>318</v>
      </c>
      <c r="B866" s="1" t="s">
        <v>25</v>
      </c>
      <c r="C866" s="1" t="s">
        <v>15</v>
      </c>
      <c r="D866" s="1" t="s">
        <v>5038</v>
      </c>
      <c r="E866" s="1" t="s">
        <v>10</v>
      </c>
      <c r="F866" s="1" t="s">
        <v>320</v>
      </c>
      <c r="G866" s="1" t="s">
        <v>304</v>
      </c>
      <c r="H866" s="1" t="s">
        <v>13</v>
      </c>
      <c r="I866">
        <v>2959</v>
      </c>
      <c r="J866">
        <v>2838</v>
      </c>
      <c r="K866">
        <v>2556</v>
      </c>
      <c r="L866">
        <v>3021</v>
      </c>
      <c r="M866">
        <v>2814</v>
      </c>
      <c r="N866">
        <v>2898</v>
      </c>
      <c r="O866">
        <v>2893</v>
      </c>
      <c r="P866">
        <v>2824</v>
      </c>
      <c r="Q866">
        <v>2496</v>
      </c>
      <c r="R866">
        <v>2348</v>
      </c>
      <c r="S866">
        <v>2280</v>
      </c>
      <c r="T866">
        <v>2016</v>
      </c>
      <c r="U866">
        <v>2585</v>
      </c>
      <c r="V866" s="1" t="s">
        <v>5054</v>
      </c>
      <c r="W866" s="1" t="s">
        <v>2551</v>
      </c>
      <c r="X866" s="5" t="s">
        <v>2800</v>
      </c>
      <c r="Y866" s="5" t="s">
        <v>2787</v>
      </c>
      <c r="Z866" s="5" t="s">
        <v>13</v>
      </c>
      <c r="AA866" s="5"/>
    </row>
    <row r="867" spans="1:27" ht="12" customHeight="1" x14ac:dyDescent="0.15">
      <c r="A867" s="1" t="s">
        <v>318</v>
      </c>
      <c r="B867" s="1" t="s">
        <v>25</v>
      </c>
      <c r="C867" s="1" t="s">
        <v>17</v>
      </c>
      <c r="D867" s="1" t="s">
        <v>5038</v>
      </c>
      <c r="E867" s="1" t="s">
        <v>10</v>
      </c>
      <c r="F867" s="1" t="s">
        <v>320</v>
      </c>
      <c r="G867" s="1" t="s">
        <v>238</v>
      </c>
      <c r="H867" s="1" t="s">
        <v>239</v>
      </c>
      <c r="I867">
        <v>4704</v>
      </c>
      <c r="J867">
        <v>4377</v>
      </c>
      <c r="K867">
        <v>3847</v>
      </c>
      <c r="L867">
        <v>4763</v>
      </c>
      <c r="M867">
        <v>4496</v>
      </c>
      <c r="N867">
        <v>4622</v>
      </c>
      <c r="O867">
        <v>4715</v>
      </c>
      <c r="P867">
        <v>4570</v>
      </c>
      <c r="Q867">
        <v>4288</v>
      </c>
      <c r="R867">
        <v>4414</v>
      </c>
      <c r="S867">
        <v>4232</v>
      </c>
      <c r="T867">
        <v>3763</v>
      </c>
      <c r="U867">
        <v>4431</v>
      </c>
      <c r="V867" s="1" t="s">
        <v>5054</v>
      </c>
      <c r="W867" s="1" t="s">
        <v>2551</v>
      </c>
      <c r="X867" s="5" t="s">
        <v>2800</v>
      </c>
      <c r="Y867" s="5" t="s">
        <v>2737</v>
      </c>
      <c r="Z867" s="5" t="s">
        <v>2738</v>
      </c>
      <c r="AA867" s="5"/>
    </row>
    <row r="868" spans="1:27" ht="12" customHeight="1" x14ac:dyDescent="0.15">
      <c r="A868" s="1" t="s">
        <v>318</v>
      </c>
      <c r="B868" s="1" t="s">
        <v>27</v>
      </c>
      <c r="C868" s="1" t="s">
        <v>9</v>
      </c>
      <c r="D868" s="1" t="s">
        <v>5038</v>
      </c>
      <c r="E868" s="1" t="s">
        <v>10</v>
      </c>
      <c r="F868" s="1" t="s">
        <v>321</v>
      </c>
      <c r="G868" s="1" t="s">
        <v>234</v>
      </c>
      <c r="H868" s="1" t="s">
        <v>235</v>
      </c>
      <c r="I868">
        <v>323</v>
      </c>
      <c r="J868">
        <v>317</v>
      </c>
      <c r="K868">
        <v>270</v>
      </c>
      <c r="L868">
        <v>309</v>
      </c>
      <c r="M868">
        <v>254</v>
      </c>
      <c r="N868">
        <v>271</v>
      </c>
      <c r="O868">
        <v>238</v>
      </c>
      <c r="P868">
        <v>247</v>
      </c>
      <c r="Q868">
        <v>280</v>
      </c>
      <c r="R868">
        <v>273</v>
      </c>
      <c r="S868">
        <v>224</v>
      </c>
      <c r="T868">
        <v>224</v>
      </c>
      <c r="U868">
        <v>280</v>
      </c>
      <c r="V868" s="1" t="s">
        <v>5054</v>
      </c>
      <c r="W868" s="1" t="s">
        <v>2551</v>
      </c>
      <c r="X868" s="5" t="s">
        <v>2801</v>
      </c>
      <c r="Y868" s="5" t="s">
        <v>2553</v>
      </c>
      <c r="Z868" s="5" t="s">
        <v>2734</v>
      </c>
      <c r="AA868" s="5"/>
    </row>
    <row r="869" spans="1:27" ht="12" customHeight="1" x14ac:dyDescent="0.15">
      <c r="A869" s="1" t="s">
        <v>318</v>
      </c>
      <c r="B869" s="1" t="s">
        <v>27</v>
      </c>
      <c r="C869" s="1" t="s">
        <v>15</v>
      </c>
      <c r="D869" s="1" t="s">
        <v>5038</v>
      </c>
      <c r="E869" s="1" t="s">
        <v>10</v>
      </c>
      <c r="F869" s="1" t="s">
        <v>321</v>
      </c>
      <c r="G869" s="1" t="s">
        <v>304</v>
      </c>
      <c r="H869" s="1" t="s">
        <v>13</v>
      </c>
      <c r="I869">
        <v>4839</v>
      </c>
      <c r="J869">
        <v>4790</v>
      </c>
      <c r="K869">
        <v>3799</v>
      </c>
      <c r="L869">
        <v>4505</v>
      </c>
      <c r="M869">
        <v>3592</v>
      </c>
      <c r="N869">
        <v>4031</v>
      </c>
      <c r="O869">
        <v>3712</v>
      </c>
      <c r="P869">
        <v>3780</v>
      </c>
      <c r="Q869">
        <v>4062</v>
      </c>
      <c r="R869">
        <v>4138</v>
      </c>
      <c r="S869">
        <v>3340</v>
      </c>
      <c r="T869">
        <v>3358</v>
      </c>
      <c r="U869">
        <v>4377</v>
      </c>
      <c r="V869" s="1" t="s">
        <v>5054</v>
      </c>
      <c r="W869" s="1" t="s">
        <v>2551</v>
      </c>
      <c r="X869" s="5" t="s">
        <v>2801</v>
      </c>
      <c r="Y869" s="5" t="s">
        <v>2787</v>
      </c>
      <c r="Z869" s="5" t="s">
        <v>13</v>
      </c>
      <c r="AA869" s="5"/>
    </row>
    <row r="870" spans="1:27" ht="12" customHeight="1" x14ac:dyDescent="0.15">
      <c r="A870" s="1" t="s">
        <v>318</v>
      </c>
      <c r="B870" s="1" t="s">
        <v>27</v>
      </c>
      <c r="C870" s="1" t="s">
        <v>17</v>
      </c>
      <c r="D870" s="1" t="s">
        <v>5038</v>
      </c>
      <c r="E870" s="1" t="s">
        <v>10</v>
      </c>
      <c r="F870" s="1" t="s">
        <v>321</v>
      </c>
      <c r="G870" s="1" t="s">
        <v>238</v>
      </c>
      <c r="H870" s="1" t="s">
        <v>239</v>
      </c>
      <c r="I870">
        <v>4931</v>
      </c>
      <c r="J870">
        <v>4644</v>
      </c>
      <c r="K870">
        <v>3857</v>
      </c>
      <c r="L870">
        <v>4624</v>
      </c>
      <c r="M870">
        <v>3910</v>
      </c>
      <c r="N870">
        <v>3885</v>
      </c>
      <c r="O870">
        <v>3482</v>
      </c>
      <c r="P870">
        <v>3683</v>
      </c>
      <c r="Q870">
        <v>4047</v>
      </c>
      <c r="R870">
        <v>4258</v>
      </c>
      <c r="S870">
        <v>3075</v>
      </c>
      <c r="T870">
        <v>3363</v>
      </c>
      <c r="U870">
        <v>4536</v>
      </c>
      <c r="V870" s="1" t="s">
        <v>5054</v>
      </c>
      <c r="W870" s="1" t="s">
        <v>2551</v>
      </c>
      <c r="X870" s="5" t="s">
        <v>2801</v>
      </c>
      <c r="Y870" s="5" t="s">
        <v>2737</v>
      </c>
      <c r="Z870" s="5" t="s">
        <v>2738</v>
      </c>
      <c r="AA870" s="5"/>
    </row>
    <row r="871" spans="1:27" ht="12" customHeight="1" x14ac:dyDescent="0.15">
      <c r="A871" s="1" t="s">
        <v>318</v>
      </c>
      <c r="B871" s="1" t="s">
        <v>29</v>
      </c>
      <c r="C871" s="1" t="s">
        <v>9</v>
      </c>
      <c r="D871" s="1" t="s">
        <v>5038</v>
      </c>
      <c r="E871" s="1" t="s">
        <v>10</v>
      </c>
      <c r="F871" s="1" t="s">
        <v>322</v>
      </c>
      <c r="G871" s="1" t="s">
        <v>234</v>
      </c>
      <c r="H871" s="1" t="s">
        <v>235</v>
      </c>
      <c r="I871">
        <v>58</v>
      </c>
      <c r="J871">
        <v>42</v>
      </c>
      <c r="K871">
        <v>29</v>
      </c>
      <c r="L871">
        <v>29</v>
      </c>
      <c r="M871">
        <v>61</v>
      </c>
      <c r="N871">
        <v>51</v>
      </c>
      <c r="O871">
        <v>56</v>
      </c>
      <c r="P871">
        <v>64</v>
      </c>
      <c r="Q871">
        <v>78</v>
      </c>
      <c r="R871">
        <v>69</v>
      </c>
      <c r="S871">
        <v>58</v>
      </c>
      <c r="T871">
        <v>50</v>
      </c>
      <c r="U871">
        <v>65</v>
      </c>
      <c r="V871" s="1" t="s">
        <v>5054</v>
      </c>
      <c r="W871" s="1" t="s">
        <v>2551</v>
      </c>
      <c r="X871" s="5" t="s">
        <v>2802</v>
      </c>
      <c r="Y871" s="5" t="s">
        <v>2553</v>
      </c>
      <c r="Z871" s="5" t="s">
        <v>2734</v>
      </c>
      <c r="AA871" s="5"/>
    </row>
    <row r="872" spans="1:27" ht="12" customHeight="1" x14ac:dyDescent="0.15">
      <c r="A872" s="1" t="s">
        <v>318</v>
      </c>
      <c r="B872" s="1" t="s">
        <v>29</v>
      </c>
      <c r="C872" s="1" t="s">
        <v>15</v>
      </c>
      <c r="D872" s="1" t="s">
        <v>5038</v>
      </c>
      <c r="E872" s="1" t="s">
        <v>10</v>
      </c>
      <c r="F872" s="1" t="s">
        <v>322</v>
      </c>
      <c r="G872" s="1" t="s">
        <v>304</v>
      </c>
      <c r="H872" s="1" t="s">
        <v>13</v>
      </c>
      <c r="I872">
        <v>3405</v>
      </c>
      <c r="J872">
        <v>2048</v>
      </c>
      <c r="K872">
        <v>1507</v>
      </c>
      <c r="L872">
        <v>1369</v>
      </c>
      <c r="M872">
        <v>3325</v>
      </c>
      <c r="N872">
        <v>2801</v>
      </c>
      <c r="O872">
        <v>3345</v>
      </c>
      <c r="P872">
        <v>3110</v>
      </c>
      <c r="Q872">
        <v>3576</v>
      </c>
      <c r="R872">
        <v>3939</v>
      </c>
      <c r="S872">
        <v>2857</v>
      </c>
      <c r="T872">
        <v>2454</v>
      </c>
      <c r="U872">
        <v>3738</v>
      </c>
      <c r="V872" s="1" t="s">
        <v>5054</v>
      </c>
      <c r="W872" s="1" t="s">
        <v>2551</v>
      </c>
      <c r="X872" s="5" t="s">
        <v>2802</v>
      </c>
      <c r="Y872" s="5" t="s">
        <v>2787</v>
      </c>
      <c r="Z872" s="5" t="s">
        <v>13</v>
      </c>
      <c r="AA872" s="5"/>
    </row>
    <row r="873" spans="1:27" ht="12" customHeight="1" x14ac:dyDescent="0.15">
      <c r="A873" s="1" t="s">
        <v>318</v>
      </c>
      <c r="B873" s="1" t="s">
        <v>29</v>
      </c>
      <c r="C873" s="1" t="s">
        <v>17</v>
      </c>
      <c r="D873" s="1" t="s">
        <v>5038</v>
      </c>
      <c r="E873" s="1" t="s">
        <v>10</v>
      </c>
      <c r="F873" s="1" t="s">
        <v>322</v>
      </c>
      <c r="G873" s="1" t="s">
        <v>238</v>
      </c>
      <c r="H873" s="1" t="s">
        <v>239</v>
      </c>
      <c r="I873">
        <v>2903</v>
      </c>
      <c r="J873">
        <v>1778</v>
      </c>
      <c r="K873">
        <v>1347</v>
      </c>
      <c r="L873">
        <v>1283</v>
      </c>
      <c r="M873">
        <v>3340</v>
      </c>
      <c r="N873">
        <v>2587</v>
      </c>
      <c r="O873">
        <v>3794</v>
      </c>
      <c r="P873">
        <v>2684</v>
      </c>
      <c r="Q873">
        <v>3328</v>
      </c>
      <c r="R873">
        <v>4062</v>
      </c>
      <c r="S873">
        <v>2883</v>
      </c>
      <c r="T873">
        <v>2763</v>
      </c>
      <c r="U873">
        <v>3802</v>
      </c>
      <c r="V873" s="1" t="s">
        <v>5054</v>
      </c>
      <c r="W873" s="1" t="s">
        <v>2551</v>
      </c>
      <c r="X873" s="5" t="s">
        <v>2802</v>
      </c>
      <c r="Y873" s="5" t="s">
        <v>2737</v>
      </c>
      <c r="Z873" s="5" t="s">
        <v>2738</v>
      </c>
      <c r="AA873" s="5"/>
    </row>
    <row r="874" spans="1:27" ht="12" customHeight="1" x14ac:dyDescent="0.15">
      <c r="A874" s="1" t="s">
        <v>318</v>
      </c>
      <c r="B874" s="1" t="s">
        <v>31</v>
      </c>
      <c r="C874" s="1" t="s">
        <v>9</v>
      </c>
      <c r="D874" s="1" t="s">
        <v>5038</v>
      </c>
      <c r="E874" s="1" t="s">
        <v>10</v>
      </c>
      <c r="F874" s="1" t="s">
        <v>323</v>
      </c>
      <c r="G874" s="1" t="s">
        <v>234</v>
      </c>
      <c r="H874" s="1" t="s">
        <v>235</v>
      </c>
      <c r="I874">
        <v>34</v>
      </c>
      <c r="J874">
        <v>10</v>
      </c>
      <c r="K874">
        <v>14</v>
      </c>
      <c r="L874">
        <v>24</v>
      </c>
      <c r="M874">
        <v>15</v>
      </c>
      <c r="N874">
        <v>26</v>
      </c>
      <c r="O874">
        <v>22</v>
      </c>
      <c r="P874">
        <v>17</v>
      </c>
      <c r="Q874">
        <v>38</v>
      </c>
      <c r="R874">
        <v>24</v>
      </c>
      <c r="S874">
        <v>16</v>
      </c>
      <c r="T874">
        <v>18</v>
      </c>
      <c r="U874">
        <v>36</v>
      </c>
      <c r="V874" s="1" t="s">
        <v>5054</v>
      </c>
      <c r="W874" s="1" t="s">
        <v>2551</v>
      </c>
      <c r="X874" s="5" t="s">
        <v>2803</v>
      </c>
      <c r="Y874" s="5" t="s">
        <v>2553</v>
      </c>
      <c r="Z874" s="5" t="s">
        <v>2734</v>
      </c>
      <c r="AA874" s="5"/>
    </row>
    <row r="875" spans="1:27" ht="12" customHeight="1" x14ac:dyDescent="0.15">
      <c r="A875" s="1" t="s">
        <v>318</v>
      </c>
      <c r="B875" s="1" t="s">
        <v>31</v>
      </c>
      <c r="C875" s="1" t="s">
        <v>15</v>
      </c>
      <c r="D875" s="1" t="s">
        <v>5038</v>
      </c>
      <c r="E875" s="1" t="s">
        <v>10</v>
      </c>
      <c r="F875" s="1" t="s">
        <v>323</v>
      </c>
      <c r="G875" s="1" t="s">
        <v>304</v>
      </c>
      <c r="H875" s="1" t="s">
        <v>13</v>
      </c>
      <c r="I875">
        <v>565</v>
      </c>
      <c r="J875">
        <v>41</v>
      </c>
      <c r="K875">
        <v>48</v>
      </c>
      <c r="L875">
        <v>107</v>
      </c>
      <c r="M875">
        <v>226</v>
      </c>
      <c r="N875">
        <v>521</v>
      </c>
      <c r="O875">
        <v>494</v>
      </c>
      <c r="P875">
        <v>256</v>
      </c>
      <c r="Q875">
        <v>564</v>
      </c>
      <c r="R875">
        <v>601</v>
      </c>
      <c r="S875">
        <v>150</v>
      </c>
      <c r="T875">
        <v>77</v>
      </c>
      <c r="U875">
        <v>187</v>
      </c>
      <c r="V875" s="1" t="s">
        <v>5054</v>
      </c>
      <c r="W875" s="1" t="s">
        <v>2551</v>
      </c>
      <c r="X875" s="5" t="s">
        <v>2803</v>
      </c>
      <c r="Y875" s="5" t="s">
        <v>2787</v>
      </c>
      <c r="Z875" s="5" t="s">
        <v>13</v>
      </c>
      <c r="AA875" s="5"/>
    </row>
    <row r="876" spans="1:27" ht="12" customHeight="1" x14ac:dyDescent="0.15">
      <c r="A876" s="1" t="s">
        <v>318</v>
      </c>
      <c r="B876" s="1" t="s">
        <v>31</v>
      </c>
      <c r="C876" s="1" t="s">
        <v>17</v>
      </c>
      <c r="D876" s="1" t="s">
        <v>5038</v>
      </c>
      <c r="E876" s="1" t="s">
        <v>10</v>
      </c>
      <c r="F876" s="1" t="s">
        <v>323</v>
      </c>
      <c r="G876" s="1" t="s">
        <v>238</v>
      </c>
      <c r="H876" s="1" t="s">
        <v>239</v>
      </c>
      <c r="I876">
        <v>2394</v>
      </c>
      <c r="J876">
        <v>222</v>
      </c>
      <c r="K876">
        <v>343</v>
      </c>
      <c r="L876">
        <v>494</v>
      </c>
      <c r="M876">
        <v>3048</v>
      </c>
      <c r="N876">
        <v>2614</v>
      </c>
      <c r="O876">
        <v>2727</v>
      </c>
      <c r="P876">
        <v>1087</v>
      </c>
      <c r="Q876">
        <v>1853</v>
      </c>
      <c r="R876">
        <v>3370</v>
      </c>
      <c r="S876">
        <v>2291</v>
      </c>
      <c r="T876">
        <v>1118</v>
      </c>
      <c r="U876">
        <v>1242</v>
      </c>
      <c r="V876" s="1" t="s">
        <v>5054</v>
      </c>
      <c r="W876" s="1" t="s">
        <v>2551</v>
      </c>
      <c r="X876" s="5" t="s">
        <v>2803</v>
      </c>
      <c r="Y876" s="5" t="s">
        <v>2737</v>
      </c>
      <c r="Z876" s="5" t="s">
        <v>2738</v>
      </c>
      <c r="AA876" s="5"/>
    </row>
    <row r="877" spans="1:27" ht="12" customHeight="1" x14ac:dyDescent="0.15">
      <c r="A877" s="1" t="s">
        <v>318</v>
      </c>
      <c r="B877" s="1" t="s">
        <v>33</v>
      </c>
      <c r="C877" s="1" t="s">
        <v>9</v>
      </c>
      <c r="D877" s="1" t="s">
        <v>5038</v>
      </c>
      <c r="E877" s="1" t="s">
        <v>10</v>
      </c>
      <c r="F877" s="1" t="s">
        <v>324</v>
      </c>
      <c r="G877" s="1" t="s">
        <v>234</v>
      </c>
      <c r="H877" s="1" t="s">
        <v>235</v>
      </c>
      <c r="I877">
        <v>58</v>
      </c>
      <c r="J877">
        <v>55</v>
      </c>
      <c r="K877">
        <v>32</v>
      </c>
      <c r="L877">
        <v>98</v>
      </c>
      <c r="M877">
        <v>32</v>
      </c>
      <c r="N877">
        <v>97</v>
      </c>
      <c r="O877">
        <v>50</v>
      </c>
      <c r="P877">
        <v>86</v>
      </c>
      <c r="Q877">
        <v>121</v>
      </c>
      <c r="R877">
        <v>64</v>
      </c>
      <c r="S877">
        <v>51</v>
      </c>
      <c r="T877">
        <v>73</v>
      </c>
      <c r="U877">
        <v>144</v>
      </c>
      <c r="V877" s="1" t="s">
        <v>5054</v>
      </c>
      <c r="W877" s="1" t="s">
        <v>2551</v>
      </c>
      <c r="X877" s="5" t="s">
        <v>2804</v>
      </c>
      <c r="Y877" s="5" t="s">
        <v>2553</v>
      </c>
      <c r="Z877" s="5" t="s">
        <v>2734</v>
      </c>
      <c r="AA877" s="5"/>
    </row>
    <row r="878" spans="1:27" ht="12" customHeight="1" x14ac:dyDescent="0.15">
      <c r="A878" s="1" t="s">
        <v>318</v>
      </c>
      <c r="B878" s="1" t="s">
        <v>33</v>
      </c>
      <c r="C878" s="1" t="s">
        <v>15</v>
      </c>
      <c r="D878" s="1" t="s">
        <v>5038</v>
      </c>
      <c r="E878" s="1" t="s">
        <v>10</v>
      </c>
      <c r="F878" s="1" t="s">
        <v>324</v>
      </c>
      <c r="G878" s="1" t="s">
        <v>304</v>
      </c>
      <c r="H878" s="1" t="s">
        <v>13</v>
      </c>
      <c r="I878">
        <v>102</v>
      </c>
      <c r="J878">
        <v>375</v>
      </c>
      <c r="K878">
        <v>12</v>
      </c>
      <c r="L878">
        <v>794</v>
      </c>
      <c r="M878">
        <v>217</v>
      </c>
      <c r="N878">
        <v>2370</v>
      </c>
      <c r="O878">
        <v>363</v>
      </c>
      <c r="P878">
        <v>2517</v>
      </c>
      <c r="Q878">
        <v>1263</v>
      </c>
      <c r="R878">
        <v>1227</v>
      </c>
      <c r="S878">
        <v>248</v>
      </c>
      <c r="T878">
        <v>1511</v>
      </c>
      <c r="U878">
        <v>1591</v>
      </c>
      <c r="V878" s="1" t="s">
        <v>5054</v>
      </c>
      <c r="W878" s="1" t="s">
        <v>2551</v>
      </c>
      <c r="X878" s="5" t="s">
        <v>2804</v>
      </c>
      <c r="Y878" s="5" t="s">
        <v>2787</v>
      </c>
      <c r="Z878" s="5" t="s">
        <v>13</v>
      </c>
      <c r="AA878" s="5"/>
    </row>
    <row r="879" spans="1:27" ht="12" customHeight="1" x14ac:dyDescent="0.15">
      <c r="A879" s="1" t="s">
        <v>318</v>
      </c>
      <c r="B879" s="1" t="s">
        <v>33</v>
      </c>
      <c r="C879" s="1" t="s">
        <v>17</v>
      </c>
      <c r="D879" s="1" t="s">
        <v>5038</v>
      </c>
      <c r="E879" s="1" t="s">
        <v>10</v>
      </c>
      <c r="F879" s="1" t="s">
        <v>324</v>
      </c>
      <c r="G879" s="1" t="s">
        <v>238</v>
      </c>
      <c r="H879" s="1" t="s">
        <v>239</v>
      </c>
      <c r="I879">
        <v>515</v>
      </c>
      <c r="J879">
        <v>1385</v>
      </c>
      <c r="K879">
        <v>144</v>
      </c>
      <c r="L879">
        <v>2738</v>
      </c>
      <c r="M879">
        <v>516</v>
      </c>
      <c r="N879">
        <v>5579</v>
      </c>
      <c r="O879">
        <v>1392</v>
      </c>
      <c r="P879">
        <v>4404</v>
      </c>
      <c r="Q879">
        <v>2876</v>
      </c>
      <c r="R879">
        <v>2418</v>
      </c>
      <c r="S879">
        <v>1313</v>
      </c>
      <c r="T879">
        <v>4586</v>
      </c>
      <c r="U879">
        <v>4236</v>
      </c>
      <c r="V879" s="1" t="s">
        <v>5054</v>
      </c>
      <c r="W879" s="1" t="s">
        <v>2551</v>
      </c>
      <c r="X879" s="5" t="s">
        <v>2804</v>
      </c>
      <c r="Y879" s="5" t="s">
        <v>2737</v>
      </c>
      <c r="Z879" s="5" t="s">
        <v>2738</v>
      </c>
      <c r="AA879" s="5"/>
    </row>
    <row r="880" spans="1:27" ht="12" customHeight="1" x14ac:dyDescent="0.15">
      <c r="A880" s="1" t="s">
        <v>318</v>
      </c>
      <c r="B880" s="1" t="s">
        <v>35</v>
      </c>
      <c r="C880" s="1" t="s">
        <v>9</v>
      </c>
      <c r="D880" s="1" t="s">
        <v>5038</v>
      </c>
      <c r="E880" s="1" t="s">
        <v>10</v>
      </c>
      <c r="F880" s="1" t="s">
        <v>325</v>
      </c>
      <c r="G880" s="1" t="s">
        <v>234</v>
      </c>
      <c r="H880" s="1" t="s">
        <v>235</v>
      </c>
      <c r="I880">
        <v>31</v>
      </c>
      <c r="J880">
        <v>28</v>
      </c>
      <c r="K880">
        <v>27</v>
      </c>
      <c r="L880">
        <v>35</v>
      </c>
      <c r="M880">
        <v>24</v>
      </c>
      <c r="N880">
        <v>27</v>
      </c>
      <c r="O880">
        <v>27</v>
      </c>
      <c r="P880">
        <v>19</v>
      </c>
      <c r="Q880">
        <v>17</v>
      </c>
      <c r="R880">
        <v>27</v>
      </c>
      <c r="S880">
        <v>24</v>
      </c>
      <c r="T880">
        <v>32</v>
      </c>
      <c r="U880">
        <v>27</v>
      </c>
      <c r="V880" s="1" t="s">
        <v>5054</v>
      </c>
      <c r="W880" s="1" t="s">
        <v>2551</v>
      </c>
      <c r="X880" s="5" t="s">
        <v>2805</v>
      </c>
      <c r="Y880" s="5" t="s">
        <v>2553</v>
      </c>
      <c r="Z880" s="5" t="s">
        <v>2734</v>
      </c>
      <c r="AA880" s="5"/>
    </row>
    <row r="881" spans="1:27" ht="12" customHeight="1" x14ac:dyDescent="0.15">
      <c r="A881" s="1" t="s">
        <v>318</v>
      </c>
      <c r="B881" s="1" t="s">
        <v>35</v>
      </c>
      <c r="C881" s="1" t="s">
        <v>15</v>
      </c>
      <c r="D881" s="1" t="s">
        <v>5038</v>
      </c>
      <c r="E881" s="1" t="s">
        <v>10</v>
      </c>
      <c r="F881" s="1" t="s">
        <v>325</v>
      </c>
      <c r="G881" s="1" t="s">
        <v>304</v>
      </c>
      <c r="H881" s="1" t="s">
        <v>13</v>
      </c>
      <c r="I881">
        <v>455</v>
      </c>
      <c r="J881">
        <v>407</v>
      </c>
      <c r="K881">
        <v>358</v>
      </c>
      <c r="L881">
        <v>518</v>
      </c>
      <c r="M881">
        <v>307</v>
      </c>
      <c r="N881">
        <v>357</v>
      </c>
      <c r="O881">
        <v>417</v>
      </c>
      <c r="P881">
        <v>289</v>
      </c>
      <c r="Q881">
        <v>326</v>
      </c>
      <c r="R881">
        <v>391</v>
      </c>
      <c r="S881">
        <v>359</v>
      </c>
      <c r="T881">
        <v>536</v>
      </c>
      <c r="U881">
        <v>468</v>
      </c>
      <c r="V881" s="1" t="s">
        <v>5054</v>
      </c>
      <c r="W881" s="1" t="s">
        <v>2551</v>
      </c>
      <c r="X881" s="5" t="s">
        <v>2805</v>
      </c>
      <c r="Y881" s="5" t="s">
        <v>2787</v>
      </c>
      <c r="Z881" s="5" t="s">
        <v>13</v>
      </c>
      <c r="AA881" s="5"/>
    </row>
    <row r="882" spans="1:27" ht="12" customHeight="1" x14ac:dyDescent="0.15">
      <c r="A882" s="1" t="s">
        <v>318</v>
      </c>
      <c r="B882" s="1" t="s">
        <v>35</v>
      </c>
      <c r="C882" s="1" t="s">
        <v>17</v>
      </c>
      <c r="D882" s="1" t="s">
        <v>5038</v>
      </c>
      <c r="E882" s="1" t="s">
        <v>10</v>
      </c>
      <c r="F882" s="1" t="s">
        <v>325</v>
      </c>
      <c r="G882" s="1" t="s">
        <v>238</v>
      </c>
      <c r="H882" s="1" t="s">
        <v>239</v>
      </c>
      <c r="I882">
        <v>1266</v>
      </c>
      <c r="J882">
        <v>1096</v>
      </c>
      <c r="K882">
        <v>900</v>
      </c>
      <c r="L882">
        <v>1365</v>
      </c>
      <c r="M882">
        <v>831</v>
      </c>
      <c r="N882">
        <v>874</v>
      </c>
      <c r="O882">
        <v>1146</v>
      </c>
      <c r="P882">
        <v>727</v>
      </c>
      <c r="Q882">
        <v>801</v>
      </c>
      <c r="R882">
        <v>1079</v>
      </c>
      <c r="S882">
        <v>953</v>
      </c>
      <c r="T882">
        <v>1524</v>
      </c>
      <c r="U882">
        <v>1193</v>
      </c>
      <c r="V882" s="1" t="s">
        <v>5054</v>
      </c>
      <c r="W882" s="1" t="s">
        <v>2551</v>
      </c>
      <c r="X882" s="5" t="s">
        <v>2805</v>
      </c>
      <c r="Y882" s="5" t="s">
        <v>2737</v>
      </c>
      <c r="Z882" s="5" t="s">
        <v>2738</v>
      </c>
      <c r="AA882" s="5"/>
    </row>
    <row r="883" spans="1:27" ht="12" customHeight="1" x14ac:dyDescent="0.15">
      <c r="A883" s="1" t="s">
        <v>318</v>
      </c>
      <c r="B883" s="1" t="s">
        <v>37</v>
      </c>
      <c r="C883" s="1" t="s">
        <v>9</v>
      </c>
      <c r="D883" s="1" t="s">
        <v>5038</v>
      </c>
      <c r="E883" s="1" t="s">
        <v>10</v>
      </c>
      <c r="F883" s="1" t="s">
        <v>326</v>
      </c>
      <c r="G883" s="1" t="s">
        <v>234</v>
      </c>
      <c r="H883" s="1" t="s">
        <v>235</v>
      </c>
      <c r="I883">
        <v>13</v>
      </c>
      <c r="J883">
        <v>2</v>
      </c>
      <c r="K883">
        <v>1</v>
      </c>
      <c r="L883">
        <v>4</v>
      </c>
      <c r="M883">
        <v>2</v>
      </c>
      <c r="N883">
        <v>6</v>
      </c>
      <c r="O883">
        <v>6</v>
      </c>
      <c r="P883">
        <v>2</v>
      </c>
      <c r="Q883">
        <v>6</v>
      </c>
      <c r="R883">
        <v>4</v>
      </c>
      <c r="S883">
        <v>2</v>
      </c>
      <c r="T883">
        <v>5</v>
      </c>
      <c r="U883">
        <v>13</v>
      </c>
      <c r="V883" s="1" t="s">
        <v>5054</v>
      </c>
      <c r="W883" s="1" t="s">
        <v>2551</v>
      </c>
      <c r="X883" s="5" t="s">
        <v>2806</v>
      </c>
      <c r="Y883" s="5" t="s">
        <v>2553</v>
      </c>
      <c r="Z883" s="5" t="s">
        <v>2734</v>
      </c>
      <c r="AA883" s="5"/>
    </row>
    <row r="884" spans="1:27" ht="12" customHeight="1" x14ac:dyDescent="0.15">
      <c r="A884" s="1" t="s">
        <v>318</v>
      </c>
      <c r="B884" s="1" t="s">
        <v>37</v>
      </c>
      <c r="C884" s="1" t="s">
        <v>15</v>
      </c>
      <c r="D884" s="1" t="s">
        <v>5038</v>
      </c>
      <c r="E884" s="1" t="s">
        <v>10</v>
      </c>
      <c r="F884" s="1" t="s">
        <v>326</v>
      </c>
      <c r="G884" s="1" t="s">
        <v>304</v>
      </c>
      <c r="H884" s="1" t="s">
        <v>13</v>
      </c>
      <c r="I884">
        <v>756</v>
      </c>
      <c r="J884">
        <v>79</v>
      </c>
      <c r="K884">
        <v>78</v>
      </c>
      <c r="L884">
        <v>278</v>
      </c>
      <c r="M884">
        <v>96</v>
      </c>
      <c r="N884">
        <v>552</v>
      </c>
      <c r="O884">
        <v>818</v>
      </c>
      <c r="P884">
        <v>31</v>
      </c>
      <c r="Q884">
        <v>384</v>
      </c>
      <c r="R884">
        <v>201</v>
      </c>
      <c r="S884">
        <v>115</v>
      </c>
      <c r="T884">
        <v>684</v>
      </c>
      <c r="U884">
        <v>696</v>
      </c>
      <c r="V884" s="1" t="s">
        <v>5054</v>
      </c>
      <c r="W884" s="1" t="s">
        <v>2551</v>
      </c>
      <c r="X884" s="5" t="s">
        <v>2806</v>
      </c>
      <c r="Y884" s="5" t="s">
        <v>2787</v>
      </c>
      <c r="Z884" s="5" t="s">
        <v>13</v>
      </c>
      <c r="AA884" s="5"/>
    </row>
    <row r="885" spans="1:27" ht="12" customHeight="1" x14ac:dyDescent="0.15">
      <c r="A885" s="1" t="s">
        <v>318</v>
      </c>
      <c r="B885" s="1" t="s">
        <v>37</v>
      </c>
      <c r="C885" s="1" t="s">
        <v>17</v>
      </c>
      <c r="D885" s="1" t="s">
        <v>5038</v>
      </c>
      <c r="E885" s="1" t="s">
        <v>10</v>
      </c>
      <c r="F885" s="1" t="s">
        <v>326</v>
      </c>
      <c r="G885" s="1" t="s">
        <v>238</v>
      </c>
      <c r="H885" s="1" t="s">
        <v>239</v>
      </c>
      <c r="I885">
        <v>1162</v>
      </c>
      <c r="J885">
        <v>26</v>
      </c>
      <c r="K885">
        <v>26</v>
      </c>
      <c r="L885">
        <v>805</v>
      </c>
      <c r="M885">
        <v>265</v>
      </c>
      <c r="N885">
        <v>1025</v>
      </c>
      <c r="O885">
        <v>2027</v>
      </c>
      <c r="P885">
        <v>76</v>
      </c>
      <c r="Q885">
        <v>1152</v>
      </c>
      <c r="R885">
        <v>737</v>
      </c>
      <c r="S885">
        <v>375</v>
      </c>
      <c r="T885">
        <v>1600</v>
      </c>
      <c r="U885">
        <v>1710</v>
      </c>
      <c r="V885" s="1" t="s">
        <v>5054</v>
      </c>
      <c r="W885" s="1" t="s">
        <v>2551</v>
      </c>
      <c r="X885" s="5" t="s">
        <v>2806</v>
      </c>
      <c r="Y885" s="5" t="s">
        <v>2737</v>
      </c>
      <c r="Z885" s="5" t="s">
        <v>2738</v>
      </c>
      <c r="AA885" s="5"/>
    </row>
    <row r="886" spans="1:27" ht="12" customHeight="1" x14ac:dyDescent="0.15">
      <c r="A886" s="1" t="s">
        <v>318</v>
      </c>
      <c r="B886" s="1" t="s">
        <v>39</v>
      </c>
      <c r="C886" s="1" t="s">
        <v>9</v>
      </c>
      <c r="D886" s="1" t="s">
        <v>5038</v>
      </c>
      <c r="E886" s="1" t="s">
        <v>10</v>
      </c>
      <c r="F886" s="1" t="s">
        <v>327</v>
      </c>
      <c r="G886" s="1" t="s">
        <v>234</v>
      </c>
      <c r="H886" s="1" t="s">
        <v>235</v>
      </c>
      <c r="I886">
        <v>53</v>
      </c>
      <c r="J886">
        <v>47</v>
      </c>
      <c r="K886">
        <v>32</v>
      </c>
      <c r="L886">
        <v>51</v>
      </c>
      <c r="M886">
        <v>37</v>
      </c>
      <c r="N886">
        <v>48</v>
      </c>
      <c r="O886">
        <v>42</v>
      </c>
      <c r="P886">
        <v>43</v>
      </c>
      <c r="Q886">
        <v>43</v>
      </c>
      <c r="R886">
        <v>45</v>
      </c>
      <c r="S886">
        <v>37</v>
      </c>
      <c r="T886">
        <v>38</v>
      </c>
      <c r="U886">
        <v>82</v>
      </c>
      <c r="V886" s="1" t="s">
        <v>5054</v>
      </c>
      <c r="W886" s="1" t="s">
        <v>2551</v>
      </c>
      <c r="X886" s="5" t="s">
        <v>2807</v>
      </c>
      <c r="Y886" s="5" t="s">
        <v>2553</v>
      </c>
      <c r="Z886" s="5" t="s">
        <v>2734</v>
      </c>
      <c r="AA886" s="5"/>
    </row>
    <row r="887" spans="1:27" ht="12" customHeight="1" x14ac:dyDescent="0.15">
      <c r="A887" s="1" t="s">
        <v>318</v>
      </c>
      <c r="B887" s="1" t="s">
        <v>39</v>
      </c>
      <c r="C887" s="1" t="s">
        <v>15</v>
      </c>
      <c r="D887" s="1" t="s">
        <v>5038</v>
      </c>
      <c r="E887" s="1" t="s">
        <v>10</v>
      </c>
      <c r="F887" s="1" t="s">
        <v>327</v>
      </c>
      <c r="G887" s="1" t="s">
        <v>304</v>
      </c>
      <c r="H887" s="1" t="s">
        <v>13</v>
      </c>
      <c r="I887">
        <v>1559</v>
      </c>
      <c r="J887">
        <v>1452</v>
      </c>
      <c r="K887">
        <v>870</v>
      </c>
      <c r="L887">
        <v>1542</v>
      </c>
      <c r="M887">
        <v>1376</v>
      </c>
      <c r="N887">
        <v>1355</v>
      </c>
      <c r="O887">
        <v>1134</v>
      </c>
      <c r="P887">
        <v>1231</v>
      </c>
      <c r="Q887">
        <v>1412</v>
      </c>
      <c r="R887">
        <v>1480</v>
      </c>
      <c r="S887">
        <v>1138</v>
      </c>
      <c r="T887">
        <v>1117</v>
      </c>
      <c r="U887">
        <v>3042</v>
      </c>
      <c r="V887" s="1" t="s">
        <v>5054</v>
      </c>
      <c r="W887" s="1" t="s">
        <v>2551</v>
      </c>
      <c r="X887" s="5" t="s">
        <v>2807</v>
      </c>
      <c r="Y887" s="5" t="s">
        <v>2787</v>
      </c>
      <c r="Z887" s="5" t="s">
        <v>13</v>
      </c>
      <c r="AA887" s="5"/>
    </row>
    <row r="888" spans="1:27" ht="12" customHeight="1" x14ac:dyDescent="0.15">
      <c r="A888" s="1" t="s">
        <v>318</v>
      </c>
      <c r="B888" s="1" t="s">
        <v>39</v>
      </c>
      <c r="C888" s="1" t="s">
        <v>17</v>
      </c>
      <c r="D888" s="1" t="s">
        <v>5038</v>
      </c>
      <c r="E888" s="1" t="s">
        <v>10</v>
      </c>
      <c r="F888" s="1" t="s">
        <v>327</v>
      </c>
      <c r="G888" s="1" t="s">
        <v>238</v>
      </c>
      <c r="H888" s="1" t="s">
        <v>239</v>
      </c>
      <c r="I888">
        <v>4961</v>
      </c>
      <c r="J888">
        <v>4600</v>
      </c>
      <c r="K888">
        <v>2647</v>
      </c>
      <c r="L888">
        <v>4844</v>
      </c>
      <c r="M888">
        <v>4295</v>
      </c>
      <c r="N888">
        <v>4804</v>
      </c>
      <c r="O888">
        <v>4443</v>
      </c>
      <c r="P888">
        <v>3737</v>
      </c>
      <c r="Q888">
        <v>4426</v>
      </c>
      <c r="R888">
        <v>4547</v>
      </c>
      <c r="S888">
        <v>3864</v>
      </c>
      <c r="T888">
        <v>3349</v>
      </c>
      <c r="U888">
        <v>9899</v>
      </c>
      <c r="V888" s="1" t="s">
        <v>5054</v>
      </c>
      <c r="W888" s="1" t="s">
        <v>2551</v>
      </c>
      <c r="X888" s="5" t="s">
        <v>2807</v>
      </c>
      <c r="Y888" s="5" t="s">
        <v>2737</v>
      </c>
      <c r="Z888" s="5" t="s">
        <v>2738</v>
      </c>
      <c r="AA888" s="5"/>
    </row>
    <row r="889" spans="1:27" ht="12" customHeight="1" x14ac:dyDescent="0.15">
      <c r="A889" s="1" t="s">
        <v>318</v>
      </c>
      <c r="B889" s="1" t="s">
        <v>41</v>
      </c>
      <c r="C889" s="1" t="s">
        <v>9</v>
      </c>
      <c r="D889" s="1" t="s">
        <v>5038</v>
      </c>
      <c r="E889" s="1" t="s">
        <v>10</v>
      </c>
      <c r="F889" s="1" t="s">
        <v>328</v>
      </c>
      <c r="G889" s="1" t="s">
        <v>234</v>
      </c>
      <c r="H889" s="1" t="s">
        <v>235</v>
      </c>
      <c r="I889" t="s">
        <v>14</v>
      </c>
      <c r="J889" t="s">
        <v>14</v>
      </c>
      <c r="K889" t="s">
        <v>14</v>
      </c>
      <c r="L889" t="s">
        <v>14</v>
      </c>
      <c r="M889" t="s">
        <v>14</v>
      </c>
      <c r="N889" t="s">
        <v>14</v>
      </c>
      <c r="O889" t="s">
        <v>14</v>
      </c>
      <c r="P889" t="s">
        <v>14</v>
      </c>
      <c r="Q889" t="s">
        <v>14</v>
      </c>
      <c r="R889" t="s">
        <v>14</v>
      </c>
      <c r="S889" t="s">
        <v>14</v>
      </c>
      <c r="T889" t="s">
        <v>14</v>
      </c>
      <c r="U889" t="s">
        <v>14</v>
      </c>
      <c r="V889" s="1" t="s">
        <v>5054</v>
      </c>
      <c r="W889" s="1" t="s">
        <v>2551</v>
      </c>
      <c r="X889" s="5" t="s">
        <v>2808</v>
      </c>
      <c r="Y889" s="5" t="s">
        <v>2553</v>
      </c>
      <c r="Z889" s="5" t="s">
        <v>2734</v>
      </c>
      <c r="AA889" s="5"/>
    </row>
    <row r="890" spans="1:27" ht="12" customHeight="1" x14ac:dyDescent="0.15">
      <c r="A890" s="1" t="s">
        <v>318</v>
      </c>
      <c r="B890" s="1" t="s">
        <v>41</v>
      </c>
      <c r="C890" s="1" t="s">
        <v>15</v>
      </c>
      <c r="D890" s="1" t="s">
        <v>5038</v>
      </c>
      <c r="E890" s="1" t="s">
        <v>10</v>
      </c>
      <c r="F890" s="1" t="s">
        <v>328</v>
      </c>
      <c r="G890" s="1" t="s">
        <v>304</v>
      </c>
      <c r="H890" s="1" t="s">
        <v>13</v>
      </c>
      <c r="I890" t="s">
        <v>14</v>
      </c>
      <c r="J890" t="s">
        <v>14</v>
      </c>
      <c r="K890" t="s">
        <v>14</v>
      </c>
      <c r="L890" t="s">
        <v>14</v>
      </c>
      <c r="M890" t="s">
        <v>14</v>
      </c>
      <c r="N890" t="s">
        <v>14</v>
      </c>
      <c r="O890" t="s">
        <v>14</v>
      </c>
      <c r="P890" t="s">
        <v>14</v>
      </c>
      <c r="Q890" t="s">
        <v>14</v>
      </c>
      <c r="R890" t="s">
        <v>14</v>
      </c>
      <c r="S890" t="s">
        <v>14</v>
      </c>
      <c r="T890" t="s">
        <v>14</v>
      </c>
      <c r="U890" t="s">
        <v>14</v>
      </c>
      <c r="V890" s="1" t="s">
        <v>5054</v>
      </c>
      <c r="W890" s="1" t="s">
        <v>2551</v>
      </c>
      <c r="X890" s="5" t="s">
        <v>2808</v>
      </c>
      <c r="Y890" s="5" t="s">
        <v>2787</v>
      </c>
      <c r="Z890" s="5" t="s">
        <v>13</v>
      </c>
      <c r="AA890" s="5"/>
    </row>
    <row r="891" spans="1:27" ht="12" customHeight="1" x14ac:dyDescent="0.15">
      <c r="A891" s="1" t="s">
        <v>318</v>
      </c>
      <c r="B891" s="1" t="s">
        <v>41</v>
      </c>
      <c r="C891" s="1" t="s">
        <v>17</v>
      </c>
      <c r="D891" s="1" t="s">
        <v>5038</v>
      </c>
      <c r="E891" s="1" t="s">
        <v>10</v>
      </c>
      <c r="F891" s="1" t="s">
        <v>328</v>
      </c>
      <c r="G891" s="1" t="s">
        <v>238</v>
      </c>
      <c r="H891" s="1" t="s">
        <v>239</v>
      </c>
      <c r="I891" t="s">
        <v>14</v>
      </c>
      <c r="J891" t="s">
        <v>14</v>
      </c>
      <c r="K891" t="s">
        <v>14</v>
      </c>
      <c r="L891" t="s">
        <v>14</v>
      </c>
      <c r="M891" t="s">
        <v>14</v>
      </c>
      <c r="N891" t="s">
        <v>14</v>
      </c>
      <c r="O891" t="s">
        <v>14</v>
      </c>
      <c r="P891" t="s">
        <v>14</v>
      </c>
      <c r="Q891" t="s">
        <v>14</v>
      </c>
      <c r="R891" t="s">
        <v>14</v>
      </c>
      <c r="S891" t="s">
        <v>14</v>
      </c>
      <c r="T891" t="s">
        <v>14</v>
      </c>
      <c r="U891" t="s">
        <v>14</v>
      </c>
      <c r="V891" s="1" t="s">
        <v>5054</v>
      </c>
      <c r="W891" s="1" t="s">
        <v>2551</v>
      </c>
      <c r="X891" s="5" t="s">
        <v>2808</v>
      </c>
      <c r="Y891" s="5" t="s">
        <v>2737</v>
      </c>
      <c r="Z891" s="5" t="s">
        <v>2738</v>
      </c>
      <c r="AA891" s="5"/>
    </row>
    <row r="892" spans="1:27" ht="12" customHeight="1" x14ac:dyDescent="0.15">
      <c r="A892" s="1" t="s">
        <v>318</v>
      </c>
      <c r="B892" s="1" t="s">
        <v>43</v>
      </c>
      <c r="C892" s="1" t="s">
        <v>9</v>
      </c>
      <c r="D892" s="1" t="s">
        <v>5038</v>
      </c>
      <c r="E892" s="1" t="s">
        <v>10</v>
      </c>
      <c r="F892" s="1" t="s">
        <v>329</v>
      </c>
      <c r="G892" s="1" t="s">
        <v>234</v>
      </c>
      <c r="H892" s="1" t="s">
        <v>235</v>
      </c>
      <c r="I892">
        <v>1615</v>
      </c>
      <c r="J892">
        <v>1134</v>
      </c>
      <c r="K892">
        <v>974</v>
      </c>
      <c r="L892">
        <v>1254</v>
      </c>
      <c r="M892">
        <v>1316</v>
      </c>
      <c r="N892">
        <v>1128</v>
      </c>
      <c r="O892">
        <v>1461</v>
      </c>
      <c r="P892">
        <v>1576</v>
      </c>
      <c r="Q892">
        <v>1596</v>
      </c>
      <c r="R892">
        <v>1435</v>
      </c>
      <c r="S892">
        <v>1512</v>
      </c>
      <c r="T892">
        <v>1269</v>
      </c>
      <c r="U892">
        <v>1471</v>
      </c>
      <c r="V892" s="1" t="s">
        <v>5054</v>
      </c>
      <c r="W892" s="1" t="s">
        <v>2551</v>
      </c>
      <c r="X892" s="5" t="s">
        <v>2809</v>
      </c>
      <c r="Y892" s="5" t="s">
        <v>2553</v>
      </c>
      <c r="Z892" s="5" t="s">
        <v>2734</v>
      </c>
      <c r="AA892" s="5"/>
    </row>
    <row r="893" spans="1:27" ht="12" customHeight="1" x14ac:dyDescent="0.15">
      <c r="A893" s="1" t="s">
        <v>318</v>
      </c>
      <c r="B893" s="1" t="s">
        <v>43</v>
      </c>
      <c r="C893" s="1" t="s">
        <v>15</v>
      </c>
      <c r="D893" s="1" t="s">
        <v>5038</v>
      </c>
      <c r="E893" s="1" t="s">
        <v>10</v>
      </c>
      <c r="F893" s="1" t="s">
        <v>329</v>
      </c>
      <c r="G893" s="1" t="s">
        <v>304</v>
      </c>
      <c r="H893" s="1" t="s">
        <v>13</v>
      </c>
      <c r="I893">
        <v>1042</v>
      </c>
      <c r="J893">
        <v>656</v>
      </c>
      <c r="K893">
        <v>492</v>
      </c>
      <c r="L893">
        <v>659</v>
      </c>
      <c r="M893">
        <v>717</v>
      </c>
      <c r="N893">
        <v>776</v>
      </c>
      <c r="O893">
        <v>1112</v>
      </c>
      <c r="P893">
        <v>1052</v>
      </c>
      <c r="Q893">
        <v>886</v>
      </c>
      <c r="R893">
        <v>788</v>
      </c>
      <c r="S893">
        <v>1099</v>
      </c>
      <c r="T893">
        <v>1145</v>
      </c>
      <c r="U893">
        <v>1247</v>
      </c>
      <c r="V893" s="1" t="s">
        <v>5054</v>
      </c>
      <c r="W893" s="1" t="s">
        <v>2551</v>
      </c>
      <c r="X893" s="5" t="s">
        <v>2809</v>
      </c>
      <c r="Y893" s="5" t="s">
        <v>2787</v>
      </c>
      <c r="Z893" s="5" t="s">
        <v>13</v>
      </c>
      <c r="AA893" s="5"/>
    </row>
    <row r="894" spans="1:27" ht="12" customHeight="1" x14ac:dyDescent="0.15">
      <c r="A894" s="1" t="s">
        <v>318</v>
      </c>
      <c r="B894" s="1" t="s">
        <v>43</v>
      </c>
      <c r="C894" s="1" t="s">
        <v>17</v>
      </c>
      <c r="D894" s="1" t="s">
        <v>5038</v>
      </c>
      <c r="E894" s="1" t="s">
        <v>10</v>
      </c>
      <c r="F894" s="1" t="s">
        <v>329</v>
      </c>
      <c r="G894" s="1" t="s">
        <v>238</v>
      </c>
      <c r="H894" s="1" t="s">
        <v>239</v>
      </c>
      <c r="I894">
        <v>3407</v>
      </c>
      <c r="J894">
        <v>2238</v>
      </c>
      <c r="K894">
        <v>2117</v>
      </c>
      <c r="L894">
        <v>2496</v>
      </c>
      <c r="M894">
        <v>2696</v>
      </c>
      <c r="N894">
        <v>2486</v>
      </c>
      <c r="O894">
        <v>3909</v>
      </c>
      <c r="P894">
        <v>3332</v>
      </c>
      <c r="Q894">
        <v>2796</v>
      </c>
      <c r="R894">
        <v>2544</v>
      </c>
      <c r="S894">
        <v>3516</v>
      </c>
      <c r="T894">
        <v>3230</v>
      </c>
      <c r="U894">
        <v>4194</v>
      </c>
      <c r="V894" s="1" t="s">
        <v>5054</v>
      </c>
      <c r="W894" s="1" t="s">
        <v>2551</v>
      </c>
      <c r="X894" s="5" t="s">
        <v>2809</v>
      </c>
      <c r="Y894" s="5" t="s">
        <v>2737</v>
      </c>
      <c r="Z894" s="5" t="s">
        <v>2738</v>
      </c>
      <c r="AA894" s="5"/>
    </row>
    <row r="895" spans="1:27" ht="12" customHeight="1" x14ac:dyDescent="0.15">
      <c r="A895" s="1" t="s">
        <v>318</v>
      </c>
      <c r="B895" s="1" t="s">
        <v>45</v>
      </c>
      <c r="C895" s="1" t="s">
        <v>9</v>
      </c>
      <c r="D895" s="1" t="s">
        <v>5038</v>
      </c>
      <c r="E895" s="1" t="s">
        <v>10</v>
      </c>
      <c r="F895" s="1" t="s">
        <v>330</v>
      </c>
      <c r="G895" s="1" t="s">
        <v>234</v>
      </c>
      <c r="H895" s="1" t="s">
        <v>235</v>
      </c>
      <c r="I895" t="s">
        <v>14</v>
      </c>
      <c r="J895" t="s">
        <v>14</v>
      </c>
      <c r="K895" t="s">
        <v>14</v>
      </c>
      <c r="L895" t="s">
        <v>14</v>
      </c>
      <c r="M895" t="s">
        <v>14</v>
      </c>
      <c r="N895" t="s">
        <v>14</v>
      </c>
      <c r="O895" t="s">
        <v>14</v>
      </c>
      <c r="P895" t="s">
        <v>14</v>
      </c>
      <c r="Q895" t="s">
        <v>14</v>
      </c>
      <c r="R895" t="s">
        <v>14</v>
      </c>
      <c r="S895" t="s">
        <v>14</v>
      </c>
      <c r="T895" t="s">
        <v>14</v>
      </c>
      <c r="U895" t="s">
        <v>14</v>
      </c>
      <c r="V895" s="1" t="s">
        <v>5054</v>
      </c>
      <c r="W895" s="1" t="s">
        <v>2551</v>
      </c>
      <c r="X895" s="5" t="s">
        <v>2810</v>
      </c>
      <c r="Y895" s="5" t="s">
        <v>2553</v>
      </c>
      <c r="Z895" s="5" t="s">
        <v>2734</v>
      </c>
      <c r="AA895" s="5"/>
    </row>
    <row r="896" spans="1:27" ht="12" customHeight="1" x14ac:dyDescent="0.15">
      <c r="A896" s="1" t="s">
        <v>318</v>
      </c>
      <c r="B896" s="1" t="s">
        <v>45</v>
      </c>
      <c r="C896" s="1" t="s">
        <v>15</v>
      </c>
      <c r="D896" s="1" t="s">
        <v>5038</v>
      </c>
      <c r="E896" s="1" t="s">
        <v>10</v>
      </c>
      <c r="F896" s="1" t="s">
        <v>330</v>
      </c>
      <c r="G896" s="1" t="s">
        <v>304</v>
      </c>
      <c r="H896" s="1" t="s">
        <v>13</v>
      </c>
      <c r="I896" t="s">
        <v>14</v>
      </c>
      <c r="J896" t="s">
        <v>14</v>
      </c>
      <c r="K896" t="s">
        <v>14</v>
      </c>
      <c r="L896" t="s">
        <v>14</v>
      </c>
      <c r="M896" t="s">
        <v>14</v>
      </c>
      <c r="N896" t="s">
        <v>14</v>
      </c>
      <c r="O896" t="s">
        <v>14</v>
      </c>
      <c r="P896" t="s">
        <v>14</v>
      </c>
      <c r="Q896" t="s">
        <v>14</v>
      </c>
      <c r="R896" t="s">
        <v>14</v>
      </c>
      <c r="S896" t="s">
        <v>14</v>
      </c>
      <c r="T896" t="s">
        <v>14</v>
      </c>
      <c r="U896" t="s">
        <v>14</v>
      </c>
      <c r="V896" s="1" t="s">
        <v>5054</v>
      </c>
      <c r="W896" s="1" t="s">
        <v>2551</v>
      </c>
      <c r="X896" s="5" t="s">
        <v>2810</v>
      </c>
      <c r="Y896" s="5" t="s">
        <v>2787</v>
      </c>
      <c r="Z896" s="5" t="s">
        <v>13</v>
      </c>
      <c r="AA896" s="5"/>
    </row>
    <row r="897" spans="1:27" ht="12" customHeight="1" x14ac:dyDescent="0.15">
      <c r="A897" s="1" t="s">
        <v>318</v>
      </c>
      <c r="B897" s="1" t="s">
        <v>45</v>
      </c>
      <c r="C897" s="1" t="s">
        <v>17</v>
      </c>
      <c r="D897" s="1" t="s">
        <v>5038</v>
      </c>
      <c r="E897" s="1" t="s">
        <v>10</v>
      </c>
      <c r="F897" s="1" t="s">
        <v>330</v>
      </c>
      <c r="G897" s="1" t="s">
        <v>238</v>
      </c>
      <c r="H897" s="1" t="s">
        <v>239</v>
      </c>
      <c r="I897" t="s">
        <v>14</v>
      </c>
      <c r="J897" t="s">
        <v>14</v>
      </c>
      <c r="K897" t="s">
        <v>14</v>
      </c>
      <c r="L897" t="s">
        <v>14</v>
      </c>
      <c r="M897" t="s">
        <v>14</v>
      </c>
      <c r="N897" t="s">
        <v>14</v>
      </c>
      <c r="O897" t="s">
        <v>14</v>
      </c>
      <c r="P897" t="s">
        <v>14</v>
      </c>
      <c r="Q897" t="s">
        <v>14</v>
      </c>
      <c r="R897" t="s">
        <v>14</v>
      </c>
      <c r="S897" t="s">
        <v>14</v>
      </c>
      <c r="T897" t="s">
        <v>14</v>
      </c>
      <c r="U897" t="s">
        <v>14</v>
      </c>
      <c r="V897" s="1" t="s">
        <v>5054</v>
      </c>
      <c r="W897" s="1" t="s">
        <v>2551</v>
      </c>
      <c r="X897" s="5" t="s">
        <v>2810</v>
      </c>
      <c r="Y897" s="5" t="s">
        <v>2737</v>
      </c>
      <c r="Z897" s="5" t="s">
        <v>2738</v>
      </c>
      <c r="AA897" s="5"/>
    </row>
    <row r="898" spans="1:27" ht="12" customHeight="1" x14ac:dyDescent="0.15">
      <c r="A898" s="1" t="s">
        <v>318</v>
      </c>
      <c r="B898" s="1" t="s">
        <v>47</v>
      </c>
      <c r="C898" s="1" t="s">
        <v>9</v>
      </c>
      <c r="D898" s="1" t="s">
        <v>5038</v>
      </c>
      <c r="E898" s="1" t="s">
        <v>10</v>
      </c>
      <c r="F898" s="1" t="s">
        <v>331</v>
      </c>
      <c r="G898" s="1" t="s">
        <v>234</v>
      </c>
      <c r="H898" s="1" t="s">
        <v>235</v>
      </c>
      <c r="I898">
        <v>99</v>
      </c>
      <c r="J898">
        <v>22</v>
      </c>
      <c r="K898">
        <v>36</v>
      </c>
      <c r="L898">
        <v>50</v>
      </c>
      <c r="M898">
        <v>41</v>
      </c>
      <c r="N898">
        <v>55</v>
      </c>
      <c r="O898">
        <v>42</v>
      </c>
      <c r="P898">
        <v>34</v>
      </c>
      <c r="Q898">
        <v>37</v>
      </c>
      <c r="R898">
        <v>55</v>
      </c>
      <c r="S898">
        <v>24</v>
      </c>
      <c r="T898">
        <v>45</v>
      </c>
      <c r="U898">
        <v>49</v>
      </c>
      <c r="V898" s="1" t="s">
        <v>5054</v>
      </c>
      <c r="W898" s="1" t="s">
        <v>2551</v>
      </c>
      <c r="X898" s="5" t="s">
        <v>2811</v>
      </c>
      <c r="Y898" s="5" t="s">
        <v>2553</v>
      </c>
      <c r="Z898" s="5" t="s">
        <v>2734</v>
      </c>
      <c r="AA898" s="5"/>
    </row>
    <row r="899" spans="1:27" ht="12" customHeight="1" x14ac:dyDescent="0.15">
      <c r="A899" s="1" t="s">
        <v>318</v>
      </c>
      <c r="B899" s="1" t="s">
        <v>47</v>
      </c>
      <c r="C899" s="1" t="s">
        <v>17</v>
      </c>
      <c r="D899" s="1" t="s">
        <v>5038</v>
      </c>
      <c r="E899" s="1" t="s">
        <v>10</v>
      </c>
      <c r="F899" s="1" t="s">
        <v>331</v>
      </c>
      <c r="G899" s="1" t="s">
        <v>238</v>
      </c>
      <c r="H899" s="1" t="s">
        <v>239</v>
      </c>
      <c r="I899">
        <v>701</v>
      </c>
      <c r="J899">
        <v>149</v>
      </c>
      <c r="K899">
        <v>557</v>
      </c>
      <c r="L899">
        <v>322</v>
      </c>
      <c r="M899">
        <v>381</v>
      </c>
      <c r="N899">
        <v>710</v>
      </c>
      <c r="O899">
        <v>267</v>
      </c>
      <c r="P899">
        <v>706</v>
      </c>
      <c r="Q899">
        <v>310</v>
      </c>
      <c r="R899">
        <v>373</v>
      </c>
      <c r="S899">
        <v>251</v>
      </c>
      <c r="T899">
        <v>286</v>
      </c>
      <c r="U899">
        <v>343</v>
      </c>
      <c r="V899" s="1" t="s">
        <v>5054</v>
      </c>
      <c r="W899" s="1" t="s">
        <v>2551</v>
      </c>
      <c r="X899" s="5" t="s">
        <v>2811</v>
      </c>
      <c r="Y899" s="5" t="s">
        <v>2737</v>
      </c>
      <c r="Z899" s="5" t="s">
        <v>2738</v>
      </c>
      <c r="AA899" s="5"/>
    </row>
    <row r="900" spans="1:27" ht="12" customHeight="1" x14ac:dyDescent="0.15">
      <c r="A900" s="1" t="s">
        <v>318</v>
      </c>
      <c r="B900" s="1" t="s">
        <v>49</v>
      </c>
      <c r="C900" s="1" t="s">
        <v>9</v>
      </c>
      <c r="D900" s="1" t="s">
        <v>5038</v>
      </c>
      <c r="E900" s="1" t="s">
        <v>10</v>
      </c>
      <c r="F900" s="1" t="s">
        <v>332</v>
      </c>
      <c r="G900" s="1" t="s">
        <v>234</v>
      </c>
      <c r="H900" s="1" t="s">
        <v>235</v>
      </c>
      <c r="I900">
        <v>893</v>
      </c>
      <c r="J900">
        <v>960</v>
      </c>
      <c r="K900">
        <v>744</v>
      </c>
      <c r="L900">
        <v>917</v>
      </c>
      <c r="M900">
        <v>923</v>
      </c>
      <c r="N900">
        <v>633</v>
      </c>
      <c r="O900">
        <v>733</v>
      </c>
      <c r="P900">
        <v>899</v>
      </c>
      <c r="Q900">
        <v>751</v>
      </c>
      <c r="R900">
        <v>868</v>
      </c>
      <c r="S900">
        <v>742</v>
      </c>
      <c r="T900">
        <v>956</v>
      </c>
      <c r="U900">
        <v>965</v>
      </c>
      <c r="V900" s="1" t="s">
        <v>5054</v>
      </c>
      <c r="W900" s="1" t="s">
        <v>2551</v>
      </c>
      <c r="X900" s="5" t="s">
        <v>2812</v>
      </c>
      <c r="Y900" s="5" t="s">
        <v>2553</v>
      </c>
      <c r="Z900" s="5" t="s">
        <v>2734</v>
      </c>
      <c r="AA900" s="5"/>
    </row>
    <row r="901" spans="1:27" ht="12" customHeight="1" x14ac:dyDescent="0.15">
      <c r="A901" s="1" t="s">
        <v>318</v>
      </c>
      <c r="B901" s="1" t="s">
        <v>49</v>
      </c>
      <c r="C901" s="1" t="s">
        <v>17</v>
      </c>
      <c r="D901" s="1" t="s">
        <v>5038</v>
      </c>
      <c r="E901" s="1" t="s">
        <v>10</v>
      </c>
      <c r="F901" s="1" t="s">
        <v>332</v>
      </c>
      <c r="G901" s="1" t="s">
        <v>238</v>
      </c>
      <c r="H901" s="1" t="s">
        <v>239</v>
      </c>
      <c r="I901">
        <v>1148</v>
      </c>
      <c r="J901">
        <v>976</v>
      </c>
      <c r="K901">
        <v>898</v>
      </c>
      <c r="L901">
        <v>1025</v>
      </c>
      <c r="M901">
        <v>1112</v>
      </c>
      <c r="N901">
        <v>787</v>
      </c>
      <c r="O901">
        <v>797</v>
      </c>
      <c r="P901">
        <v>1102</v>
      </c>
      <c r="Q901">
        <v>997</v>
      </c>
      <c r="R901">
        <v>924</v>
      </c>
      <c r="S901">
        <v>790</v>
      </c>
      <c r="T901">
        <v>1020</v>
      </c>
      <c r="U901">
        <v>1076</v>
      </c>
      <c r="V901" s="1" t="s">
        <v>5054</v>
      </c>
      <c r="W901" s="1" t="s">
        <v>2551</v>
      </c>
      <c r="X901" s="5" t="s">
        <v>2812</v>
      </c>
      <c r="Y901" s="5" t="s">
        <v>2737</v>
      </c>
      <c r="Z901" s="5" t="s">
        <v>2738</v>
      </c>
      <c r="AA901" s="5"/>
    </row>
    <row r="902" spans="1:27" ht="12" customHeight="1" x14ac:dyDescent="0.15">
      <c r="A902" s="1" t="s">
        <v>318</v>
      </c>
      <c r="B902" s="1" t="s">
        <v>51</v>
      </c>
      <c r="C902" s="1" t="s">
        <v>9</v>
      </c>
      <c r="D902" s="1" t="s">
        <v>5038</v>
      </c>
      <c r="E902" s="1" t="s">
        <v>10</v>
      </c>
      <c r="F902" s="1" t="s">
        <v>333</v>
      </c>
      <c r="G902" s="1" t="s">
        <v>234</v>
      </c>
      <c r="H902" s="1" t="s">
        <v>235</v>
      </c>
      <c r="I902">
        <v>2</v>
      </c>
      <c r="J902">
        <v>3</v>
      </c>
      <c r="K902">
        <v>8</v>
      </c>
      <c r="L902">
        <v>4</v>
      </c>
      <c r="M902">
        <v>3</v>
      </c>
      <c r="N902">
        <v>2</v>
      </c>
      <c r="O902">
        <v>2</v>
      </c>
      <c r="P902">
        <v>7</v>
      </c>
      <c r="Q902">
        <v>0</v>
      </c>
      <c r="R902">
        <v>10</v>
      </c>
      <c r="S902">
        <v>3</v>
      </c>
      <c r="T902">
        <v>2</v>
      </c>
      <c r="U902">
        <v>6</v>
      </c>
      <c r="V902" s="1" t="s">
        <v>5054</v>
      </c>
      <c r="W902" s="1" t="s">
        <v>2551</v>
      </c>
      <c r="X902" s="5" t="s">
        <v>2813</v>
      </c>
      <c r="Y902" s="5" t="s">
        <v>2553</v>
      </c>
      <c r="Z902" s="5" t="s">
        <v>2734</v>
      </c>
      <c r="AA902" s="5"/>
    </row>
    <row r="903" spans="1:27" ht="12" customHeight="1" x14ac:dyDescent="0.15">
      <c r="A903" s="1" t="s">
        <v>318</v>
      </c>
      <c r="B903" s="1" t="s">
        <v>51</v>
      </c>
      <c r="C903" s="1" t="s">
        <v>17</v>
      </c>
      <c r="D903" s="1" t="s">
        <v>5038</v>
      </c>
      <c r="E903" s="1" t="s">
        <v>10</v>
      </c>
      <c r="F903" s="1" t="s">
        <v>333</v>
      </c>
      <c r="G903" s="1" t="s">
        <v>238</v>
      </c>
      <c r="H903" s="1" t="s">
        <v>239</v>
      </c>
      <c r="I903">
        <v>79</v>
      </c>
      <c r="J903">
        <v>917</v>
      </c>
      <c r="K903">
        <v>1401</v>
      </c>
      <c r="L903">
        <v>929</v>
      </c>
      <c r="M903">
        <v>155</v>
      </c>
      <c r="N903">
        <v>129</v>
      </c>
      <c r="O903">
        <v>118</v>
      </c>
      <c r="P903">
        <v>2482</v>
      </c>
      <c r="Q903">
        <v>0</v>
      </c>
      <c r="R903">
        <v>1178</v>
      </c>
      <c r="S903">
        <v>707</v>
      </c>
      <c r="T903">
        <v>101</v>
      </c>
      <c r="U903">
        <v>327</v>
      </c>
      <c r="V903" s="1" t="s">
        <v>5054</v>
      </c>
      <c r="W903" s="1" t="s">
        <v>2551</v>
      </c>
      <c r="X903" s="5" t="s">
        <v>2813</v>
      </c>
      <c r="Y903" s="5" t="s">
        <v>2737</v>
      </c>
      <c r="Z903" s="5" t="s">
        <v>2738</v>
      </c>
      <c r="AA903" s="5"/>
    </row>
    <row r="904" spans="1:27" ht="12" customHeight="1" x14ac:dyDescent="0.15">
      <c r="A904" s="1" t="s">
        <v>318</v>
      </c>
      <c r="B904" s="1" t="s">
        <v>53</v>
      </c>
      <c r="C904" s="1" t="s">
        <v>9</v>
      </c>
      <c r="D904" s="1" t="s">
        <v>5038</v>
      </c>
      <c r="E904" s="1" t="s">
        <v>10</v>
      </c>
      <c r="F904" s="1" t="s">
        <v>334</v>
      </c>
      <c r="G904" s="1" t="s">
        <v>234</v>
      </c>
      <c r="H904" s="1" t="s">
        <v>235</v>
      </c>
      <c r="I904">
        <v>29</v>
      </c>
      <c r="J904">
        <v>19</v>
      </c>
      <c r="K904">
        <v>22</v>
      </c>
      <c r="L904">
        <v>15</v>
      </c>
      <c r="M904">
        <v>26</v>
      </c>
      <c r="N904">
        <v>31</v>
      </c>
      <c r="O904">
        <v>27</v>
      </c>
      <c r="P904">
        <v>28</v>
      </c>
      <c r="Q904">
        <v>18</v>
      </c>
      <c r="R904">
        <v>32</v>
      </c>
      <c r="S904">
        <v>22</v>
      </c>
      <c r="T904">
        <v>20</v>
      </c>
      <c r="U904">
        <v>37</v>
      </c>
      <c r="V904" s="1" t="s">
        <v>5054</v>
      </c>
      <c r="W904" s="1" t="s">
        <v>2551</v>
      </c>
      <c r="X904" s="5" t="s">
        <v>2814</v>
      </c>
      <c r="Y904" s="5" t="s">
        <v>2553</v>
      </c>
      <c r="Z904" s="5" t="s">
        <v>2734</v>
      </c>
      <c r="AA904" s="5"/>
    </row>
    <row r="905" spans="1:27" ht="12" customHeight="1" x14ac:dyDescent="0.15">
      <c r="A905" s="1" t="s">
        <v>318</v>
      </c>
      <c r="B905" s="1" t="s">
        <v>53</v>
      </c>
      <c r="C905" s="1" t="s">
        <v>17</v>
      </c>
      <c r="D905" s="1" t="s">
        <v>5038</v>
      </c>
      <c r="E905" s="1" t="s">
        <v>10</v>
      </c>
      <c r="F905" s="1" t="s">
        <v>334</v>
      </c>
      <c r="G905" s="1" t="s">
        <v>238</v>
      </c>
      <c r="H905" s="1" t="s">
        <v>239</v>
      </c>
      <c r="I905">
        <v>3166</v>
      </c>
      <c r="J905">
        <v>1952</v>
      </c>
      <c r="K905">
        <v>4356</v>
      </c>
      <c r="L905">
        <v>1429</v>
      </c>
      <c r="M905">
        <v>3100</v>
      </c>
      <c r="N905">
        <v>4088</v>
      </c>
      <c r="O905">
        <v>2960</v>
      </c>
      <c r="P905">
        <v>6115</v>
      </c>
      <c r="Q905">
        <v>2877</v>
      </c>
      <c r="R905">
        <v>5245</v>
      </c>
      <c r="S905">
        <v>3719</v>
      </c>
      <c r="T905">
        <v>3407</v>
      </c>
      <c r="U905">
        <v>4646</v>
      </c>
      <c r="V905" s="1" t="s">
        <v>5054</v>
      </c>
      <c r="W905" s="1" t="s">
        <v>2551</v>
      </c>
      <c r="X905" s="5" t="s">
        <v>2814</v>
      </c>
      <c r="Y905" s="5" t="s">
        <v>2737</v>
      </c>
      <c r="Z905" s="5" t="s">
        <v>2738</v>
      </c>
      <c r="AA905" s="5"/>
    </row>
    <row r="906" spans="1:27" ht="12" customHeight="1" x14ac:dyDescent="0.15">
      <c r="A906" s="1" t="s">
        <v>318</v>
      </c>
      <c r="B906" s="1" t="s">
        <v>212</v>
      </c>
      <c r="C906" s="1" t="s">
        <v>9</v>
      </c>
      <c r="D906" s="1" t="s">
        <v>5038</v>
      </c>
      <c r="E906" s="1" t="s">
        <v>213</v>
      </c>
      <c r="F906" s="1" t="s">
        <v>5039</v>
      </c>
      <c r="G906" s="1" t="s">
        <v>215</v>
      </c>
      <c r="H906" s="1" t="s">
        <v>216</v>
      </c>
      <c r="I906">
        <v>4645</v>
      </c>
      <c r="J906">
        <v>4824</v>
      </c>
      <c r="K906">
        <v>5215</v>
      </c>
      <c r="L906">
        <v>4358</v>
      </c>
      <c r="M906">
        <v>4828</v>
      </c>
      <c r="N906">
        <v>4568</v>
      </c>
      <c r="O906">
        <v>4976</v>
      </c>
      <c r="P906">
        <v>4859</v>
      </c>
      <c r="Q906">
        <v>4555</v>
      </c>
      <c r="R906">
        <v>4736</v>
      </c>
      <c r="S906">
        <v>4969</v>
      </c>
      <c r="T906">
        <v>5053</v>
      </c>
      <c r="U906">
        <v>4940</v>
      </c>
      <c r="V906" s="1" t="s">
        <v>5054</v>
      </c>
      <c r="W906" s="1" t="s">
        <v>2717</v>
      </c>
      <c r="X906" s="5" t="s">
        <v>5055</v>
      </c>
      <c r="Y906" s="5" t="s">
        <v>2719</v>
      </c>
      <c r="Z906" s="5" t="s">
        <v>2720</v>
      </c>
      <c r="AA906" s="5"/>
    </row>
    <row r="907" spans="1:27" ht="12" customHeight="1" x14ac:dyDescent="0.15">
      <c r="A907" s="1" t="s">
        <v>318</v>
      </c>
      <c r="B907" s="1" t="s">
        <v>285</v>
      </c>
      <c r="C907" s="1" t="s">
        <v>9</v>
      </c>
      <c r="D907" s="1" t="s">
        <v>5038</v>
      </c>
      <c r="E907" s="1" t="s">
        <v>213</v>
      </c>
      <c r="F907" s="1" t="s">
        <v>335</v>
      </c>
      <c r="G907" s="1" t="s">
        <v>215</v>
      </c>
      <c r="H907" s="1" t="s">
        <v>216</v>
      </c>
      <c r="I907">
        <v>5423</v>
      </c>
      <c r="J907">
        <v>5430</v>
      </c>
      <c r="K907">
        <v>5476</v>
      </c>
      <c r="L907">
        <v>5491</v>
      </c>
      <c r="M907">
        <v>5477</v>
      </c>
      <c r="N907">
        <v>5423</v>
      </c>
      <c r="O907">
        <v>5500</v>
      </c>
      <c r="P907">
        <v>5468</v>
      </c>
      <c r="Q907">
        <v>5454</v>
      </c>
      <c r="R907">
        <v>5492</v>
      </c>
      <c r="S907">
        <v>5506</v>
      </c>
      <c r="T907">
        <v>5504</v>
      </c>
      <c r="U907">
        <v>5502</v>
      </c>
      <c r="V907" s="1" t="s">
        <v>5054</v>
      </c>
      <c r="W907" s="1" t="s">
        <v>2717</v>
      </c>
      <c r="X907" s="5" t="s">
        <v>2815</v>
      </c>
      <c r="Y907" s="5" t="s">
        <v>2719</v>
      </c>
      <c r="Z907" s="5" t="s">
        <v>2720</v>
      </c>
      <c r="AA907" s="5"/>
    </row>
    <row r="908" spans="1:27" ht="12" customHeight="1" x14ac:dyDescent="0.15">
      <c r="A908" s="1" t="s">
        <v>318</v>
      </c>
      <c r="B908" s="1" t="s">
        <v>336</v>
      </c>
      <c r="C908" s="1" t="s">
        <v>9</v>
      </c>
      <c r="D908" s="1" t="s">
        <v>5038</v>
      </c>
      <c r="E908" s="1" t="s">
        <v>213</v>
      </c>
      <c r="F908" s="1" t="s">
        <v>286</v>
      </c>
      <c r="G908" s="1" t="s">
        <v>215</v>
      </c>
      <c r="H908" s="1" t="s">
        <v>216</v>
      </c>
      <c r="I908">
        <v>30409</v>
      </c>
      <c r="J908">
        <v>30688</v>
      </c>
      <c r="K908">
        <v>30661</v>
      </c>
      <c r="L908">
        <v>30711</v>
      </c>
      <c r="M908">
        <v>30592</v>
      </c>
      <c r="N908">
        <v>30571</v>
      </c>
      <c r="O908">
        <v>30564</v>
      </c>
      <c r="P908">
        <v>30351</v>
      </c>
      <c r="Q908">
        <v>30389</v>
      </c>
      <c r="R908">
        <v>30347</v>
      </c>
      <c r="S908">
        <v>30382</v>
      </c>
      <c r="T908">
        <v>30369</v>
      </c>
      <c r="U908">
        <v>30241</v>
      </c>
      <c r="V908" s="1" t="s">
        <v>5054</v>
      </c>
      <c r="W908" s="1" t="s">
        <v>2717</v>
      </c>
      <c r="X908" s="5" t="s">
        <v>2816</v>
      </c>
      <c r="Y908" s="5" t="s">
        <v>2719</v>
      </c>
      <c r="Z908" s="5" t="s">
        <v>2720</v>
      </c>
      <c r="AA908" s="5"/>
    </row>
    <row r="909" spans="1:27" ht="12" customHeight="1" x14ac:dyDescent="0.15">
      <c r="A909" s="1" t="s">
        <v>318</v>
      </c>
      <c r="B909" s="6" t="s">
        <v>5253</v>
      </c>
      <c r="C909" s="1" t="s">
        <v>9</v>
      </c>
      <c r="D909" s="1" t="s">
        <v>5038</v>
      </c>
      <c r="E909" s="1" t="s">
        <v>10</v>
      </c>
      <c r="F909" s="1" t="s">
        <v>5375</v>
      </c>
      <c r="G909" s="1" t="s">
        <v>234</v>
      </c>
      <c r="H909" s="1" t="s">
        <v>235</v>
      </c>
      <c r="I909">
        <v>1798</v>
      </c>
      <c r="J909">
        <v>1258</v>
      </c>
      <c r="K909">
        <v>1080</v>
      </c>
      <c r="L909">
        <v>1383</v>
      </c>
      <c r="M909">
        <v>1407</v>
      </c>
      <c r="N909">
        <v>1272</v>
      </c>
      <c r="O909">
        <v>1594</v>
      </c>
      <c r="P909">
        <v>1693</v>
      </c>
      <c r="Q909">
        <v>1720</v>
      </c>
      <c r="R909">
        <v>1583</v>
      </c>
      <c r="S909">
        <v>1623</v>
      </c>
      <c r="T909">
        <v>1376</v>
      </c>
      <c r="U909">
        <v>1661</v>
      </c>
      <c r="V909" s="1" t="s">
        <v>5054</v>
      </c>
      <c r="W909" s="1" t="s">
        <v>2551</v>
      </c>
      <c r="X909" s="5" t="s">
        <v>5277</v>
      </c>
      <c r="Y909" s="5" t="s">
        <v>2553</v>
      </c>
      <c r="Z909" s="5" t="s">
        <v>2734</v>
      </c>
      <c r="AA909" s="5"/>
    </row>
    <row r="910" spans="1:27" ht="12" customHeight="1" x14ac:dyDescent="0.15">
      <c r="A910" s="1" t="s">
        <v>318</v>
      </c>
      <c r="B910" s="6" t="s">
        <v>5253</v>
      </c>
      <c r="C910" s="1" t="s">
        <v>15</v>
      </c>
      <c r="D910" s="1" t="s">
        <v>5038</v>
      </c>
      <c r="E910" s="1" t="s">
        <v>10</v>
      </c>
      <c r="F910" s="1" t="s">
        <v>5375</v>
      </c>
      <c r="G910" s="1" t="s">
        <v>304</v>
      </c>
      <c r="H910" s="1" t="s">
        <v>13</v>
      </c>
      <c r="I910">
        <v>4732</v>
      </c>
      <c r="J910">
        <v>2920</v>
      </c>
      <c r="K910">
        <v>1735</v>
      </c>
      <c r="L910">
        <v>3570</v>
      </c>
      <c r="M910">
        <v>2321</v>
      </c>
      <c r="N910">
        <v>3293</v>
      </c>
      <c r="O910">
        <v>3424</v>
      </c>
      <c r="P910">
        <v>2440</v>
      </c>
      <c r="Q910">
        <v>3557</v>
      </c>
      <c r="R910">
        <v>2872</v>
      </c>
      <c r="S910">
        <v>2944</v>
      </c>
      <c r="T910">
        <v>3072</v>
      </c>
      <c r="U910">
        <v>5425</v>
      </c>
      <c r="V910" s="1" t="s">
        <v>5054</v>
      </c>
      <c r="W910" s="1" t="s">
        <v>2551</v>
      </c>
      <c r="X910" s="5" t="s">
        <v>5277</v>
      </c>
      <c r="Y910" s="5" t="s">
        <v>2787</v>
      </c>
      <c r="Z910" s="5" t="s">
        <v>13</v>
      </c>
      <c r="AA910" s="5"/>
    </row>
    <row r="911" spans="1:27" ht="12" customHeight="1" x14ac:dyDescent="0.15">
      <c r="A911" s="1" t="s">
        <v>318</v>
      </c>
      <c r="B911" s="6" t="s">
        <v>5253</v>
      </c>
      <c r="C911" s="1" t="s">
        <v>17</v>
      </c>
      <c r="D911" s="1" t="s">
        <v>5038</v>
      </c>
      <c r="E911" s="1" t="s">
        <v>10</v>
      </c>
      <c r="F911" s="1" t="s">
        <v>5375</v>
      </c>
      <c r="G911" s="1" t="s">
        <v>238</v>
      </c>
      <c r="H911" s="1" t="s">
        <v>239</v>
      </c>
      <c r="I911">
        <v>13719</v>
      </c>
      <c r="J911">
        <v>8486</v>
      </c>
      <c r="K911">
        <v>5924</v>
      </c>
      <c r="L911">
        <v>10753</v>
      </c>
      <c r="M911">
        <v>8122</v>
      </c>
      <c r="N911">
        <v>11242</v>
      </c>
      <c r="O911">
        <v>12257</v>
      </c>
      <c r="P911">
        <v>8187</v>
      </c>
      <c r="Q911">
        <v>10458</v>
      </c>
      <c r="R911">
        <v>9422</v>
      </c>
      <c r="S911">
        <v>9753</v>
      </c>
      <c r="T911">
        <v>9407</v>
      </c>
      <c r="U911">
        <v>18677</v>
      </c>
      <c r="V911" s="1" t="s">
        <v>5054</v>
      </c>
      <c r="W911" s="1" t="s">
        <v>2551</v>
      </c>
      <c r="X911" s="5" t="s">
        <v>5277</v>
      </c>
      <c r="Y911" s="5" t="s">
        <v>2737</v>
      </c>
      <c r="Z911" s="5" t="s">
        <v>2738</v>
      </c>
      <c r="AA911" s="5"/>
    </row>
    <row r="912" spans="1:27" ht="12" customHeight="1" x14ac:dyDescent="0.15">
      <c r="A912" s="1" t="s">
        <v>337</v>
      </c>
      <c r="B912" s="1" t="s">
        <v>8</v>
      </c>
      <c r="C912" s="1" t="s">
        <v>9</v>
      </c>
      <c r="D912" s="1" t="s">
        <v>2446</v>
      </c>
      <c r="E912" s="1" t="s">
        <v>10</v>
      </c>
      <c r="F912" s="1" t="s">
        <v>338</v>
      </c>
      <c r="G912" s="1" t="s">
        <v>234</v>
      </c>
      <c r="H912" s="1" t="s">
        <v>235</v>
      </c>
      <c r="I912">
        <v>24500</v>
      </c>
      <c r="J912">
        <v>21971</v>
      </c>
      <c r="K912">
        <v>21842</v>
      </c>
      <c r="L912">
        <v>21682</v>
      </c>
      <c r="M912">
        <v>21985</v>
      </c>
      <c r="N912">
        <v>22293</v>
      </c>
      <c r="O912">
        <v>26135</v>
      </c>
      <c r="P912">
        <v>25988</v>
      </c>
      <c r="Q912">
        <v>25801</v>
      </c>
      <c r="R912">
        <v>24330</v>
      </c>
      <c r="S912">
        <v>20513</v>
      </c>
      <c r="T912">
        <v>22692</v>
      </c>
      <c r="U912">
        <v>26252</v>
      </c>
      <c r="V912" s="1" t="s">
        <v>5210</v>
      </c>
      <c r="W912" s="1" t="s">
        <v>2551</v>
      </c>
      <c r="X912" s="5" t="s">
        <v>2817</v>
      </c>
      <c r="Y912" s="5" t="s">
        <v>2553</v>
      </c>
      <c r="Z912" s="5" t="s">
        <v>2734</v>
      </c>
      <c r="AA912" s="5"/>
    </row>
    <row r="913" spans="1:27" ht="12" customHeight="1" x14ac:dyDescent="0.15">
      <c r="A913" s="1" t="s">
        <v>337</v>
      </c>
      <c r="B913" s="1" t="s">
        <v>8</v>
      </c>
      <c r="C913" s="1" t="s">
        <v>15</v>
      </c>
      <c r="D913" s="1" t="s">
        <v>2446</v>
      </c>
      <c r="E913" s="1" t="s">
        <v>10</v>
      </c>
      <c r="F913" s="1" t="s">
        <v>338</v>
      </c>
      <c r="G913" s="1" t="s">
        <v>304</v>
      </c>
      <c r="H913" s="1" t="s">
        <v>305</v>
      </c>
      <c r="I913">
        <v>2523757</v>
      </c>
      <c r="J913">
        <v>1945032</v>
      </c>
      <c r="K913">
        <v>1819922</v>
      </c>
      <c r="L913">
        <v>1924030</v>
      </c>
      <c r="M913">
        <v>2002719</v>
      </c>
      <c r="N913">
        <v>2086257</v>
      </c>
      <c r="O913">
        <v>2231187</v>
      </c>
      <c r="P913">
        <v>2412158</v>
      </c>
      <c r="Q913">
        <v>2290987</v>
      </c>
      <c r="R913">
        <v>2295326</v>
      </c>
      <c r="S913">
        <v>2170355</v>
      </c>
      <c r="T913">
        <v>2229582</v>
      </c>
      <c r="U913">
        <v>2804339</v>
      </c>
      <c r="V913" s="1" t="s">
        <v>5210</v>
      </c>
      <c r="W913" s="1" t="s">
        <v>2551</v>
      </c>
      <c r="X913" s="5" t="s">
        <v>2817</v>
      </c>
      <c r="Y913" s="5" t="s">
        <v>2787</v>
      </c>
      <c r="Z913" s="5" t="s">
        <v>305</v>
      </c>
      <c r="AA913" s="5"/>
    </row>
    <row r="914" spans="1:27" ht="12" customHeight="1" x14ac:dyDescent="0.15">
      <c r="A914" s="1" t="s">
        <v>337</v>
      </c>
      <c r="B914" s="1" t="s">
        <v>8</v>
      </c>
      <c r="C914" s="1" t="s">
        <v>17</v>
      </c>
      <c r="D914" s="1" t="s">
        <v>2446</v>
      </c>
      <c r="E914" s="1" t="s">
        <v>10</v>
      </c>
      <c r="F914" s="1" t="s">
        <v>338</v>
      </c>
      <c r="G914" s="1" t="s">
        <v>238</v>
      </c>
      <c r="H914" s="1" t="s">
        <v>306</v>
      </c>
      <c r="I914">
        <v>4970893</v>
      </c>
      <c r="J914">
        <v>2732318</v>
      </c>
      <c r="K914">
        <v>2640475</v>
      </c>
      <c r="L914">
        <v>3242366</v>
      </c>
      <c r="M914">
        <v>3139888</v>
      </c>
      <c r="N914">
        <v>3466633</v>
      </c>
      <c r="O914">
        <v>3565942</v>
      </c>
      <c r="P914">
        <v>3761811</v>
      </c>
      <c r="Q914">
        <v>3847937</v>
      </c>
      <c r="R914">
        <v>3751488</v>
      </c>
      <c r="S914">
        <v>3892967</v>
      </c>
      <c r="T914">
        <v>3766885</v>
      </c>
      <c r="U914">
        <v>4875108</v>
      </c>
      <c r="V914" s="1" t="s">
        <v>5210</v>
      </c>
      <c r="W914" s="1" t="s">
        <v>2551</v>
      </c>
      <c r="X914" s="5" t="s">
        <v>2817</v>
      </c>
      <c r="Y914" s="5" t="s">
        <v>2737</v>
      </c>
      <c r="Z914" s="5" t="s">
        <v>2788</v>
      </c>
      <c r="AA914" s="5"/>
    </row>
    <row r="915" spans="1:27" ht="12" customHeight="1" x14ac:dyDescent="0.15">
      <c r="A915" s="1" t="s">
        <v>337</v>
      </c>
      <c r="B915" s="1" t="s">
        <v>8</v>
      </c>
      <c r="C915" s="1" t="s">
        <v>19</v>
      </c>
      <c r="D915" s="1" t="s">
        <v>2446</v>
      </c>
      <c r="E915" s="1" t="s">
        <v>10</v>
      </c>
      <c r="F915" s="1" t="s">
        <v>338</v>
      </c>
      <c r="G915" s="1" t="s">
        <v>242</v>
      </c>
      <c r="H915" s="1" t="s">
        <v>235</v>
      </c>
      <c r="I915">
        <v>24958</v>
      </c>
      <c r="J915">
        <v>21544</v>
      </c>
      <c r="K915">
        <v>19733</v>
      </c>
      <c r="L915">
        <v>21325</v>
      </c>
      <c r="M915">
        <v>24007</v>
      </c>
      <c r="N915">
        <v>21692</v>
      </c>
      <c r="O915">
        <v>24312</v>
      </c>
      <c r="P915">
        <v>27666</v>
      </c>
      <c r="Q915">
        <v>25702</v>
      </c>
      <c r="R915">
        <v>24617</v>
      </c>
      <c r="S915">
        <v>22818</v>
      </c>
      <c r="T915">
        <v>23829</v>
      </c>
      <c r="U915">
        <v>24443</v>
      </c>
      <c r="V915" s="1" t="s">
        <v>5210</v>
      </c>
      <c r="W915" s="1" t="s">
        <v>2551</v>
      </c>
      <c r="X915" s="5" t="s">
        <v>2817</v>
      </c>
      <c r="Y915" s="5" t="s">
        <v>2557</v>
      </c>
      <c r="Z915" s="5" t="s">
        <v>2734</v>
      </c>
      <c r="AA915" s="5"/>
    </row>
    <row r="916" spans="1:27" ht="12" customHeight="1" x14ac:dyDescent="0.15">
      <c r="A916" s="1" t="s">
        <v>337</v>
      </c>
      <c r="B916" s="1" t="s">
        <v>8</v>
      </c>
      <c r="C916" s="1" t="s">
        <v>21</v>
      </c>
      <c r="D916" s="1" t="s">
        <v>2446</v>
      </c>
      <c r="E916" s="1" t="s">
        <v>10</v>
      </c>
      <c r="F916" s="1" t="s">
        <v>338</v>
      </c>
      <c r="G916" s="1" t="s">
        <v>339</v>
      </c>
      <c r="H916" s="1" t="s">
        <v>305</v>
      </c>
      <c r="I916">
        <v>2507380</v>
      </c>
      <c r="J916">
        <v>1897292</v>
      </c>
      <c r="K916">
        <v>1740936</v>
      </c>
      <c r="L916">
        <v>1915975</v>
      </c>
      <c r="M916">
        <v>2157420</v>
      </c>
      <c r="N916">
        <v>2008092</v>
      </c>
      <c r="O916">
        <v>2179015</v>
      </c>
      <c r="P916">
        <v>2399435</v>
      </c>
      <c r="Q916">
        <v>2340236</v>
      </c>
      <c r="R916">
        <v>2310616</v>
      </c>
      <c r="S916">
        <v>2227082</v>
      </c>
      <c r="T916">
        <v>2187374</v>
      </c>
      <c r="U916">
        <v>2803678</v>
      </c>
      <c r="V916" s="1" t="s">
        <v>5210</v>
      </c>
      <c r="W916" s="1" t="s">
        <v>2551</v>
      </c>
      <c r="X916" s="5" t="s">
        <v>2817</v>
      </c>
      <c r="Y916" s="5" t="s">
        <v>2818</v>
      </c>
      <c r="Z916" s="5" t="s">
        <v>305</v>
      </c>
      <c r="AA916" s="5"/>
    </row>
    <row r="917" spans="1:27" ht="12" customHeight="1" x14ac:dyDescent="0.15">
      <c r="A917" s="1" t="s">
        <v>337</v>
      </c>
      <c r="B917" s="1" t="s">
        <v>8</v>
      </c>
      <c r="C917" s="1" t="s">
        <v>23</v>
      </c>
      <c r="D917" s="1" t="s">
        <v>2446</v>
      </c>
      <c r="E917" s="1" t="s">
        <v>10</v>
      </c>
      <c r="F917" s="1" t="s">
        <v>338</v>
      </c>
      <c r="G917" s="1" t="s">
        <v>245</v>
      </c>
      <c r="H917" s="1" t="s">
        <v>306</v>
      </c>
      <c r="I917">
        <v>4949301</v>
      </c>
      <c r="J917">
        <v>2830769</v>
      </c>
      <c r="K917">
        <v>2629884</v>
      </c>
      <c r="L917">
        <v>3355108</v>
      </c>
      <c r="M917">
        <v>3379461</v>
      </c>
      <c r="N917">
        <v>3426236</v>
      </c>
      <c r="O917">
        <v>3619820</v>
      </c>
      <c r="P917">
        <v>3901938</v>
      </c>
      <c r="Q917">
        <v>3928908</v>
      </c>
      <c r="R917">
        <v>3926966</v>
      </c>
      <c r="S917">
        <v>4061639</v>
      </c>
      <c r="T917">
        <v>3932017</v>
      </c>
      <c r="U917">
        <v>5018215</v>
      </c>
      <c r="V917" s="1" t="s">
        <v>5210</v>
      </c>
      <c r="W917" s="1" t="s">
        <v>2551</v>
      </c>
      <c r="X917" s="5" t="s">
        <v>2817</v>
      </c>
      <c r="Y917" s="5" t="s">
        <v>2740</v>
      </c>
      <c r="Z917" s="5" t="s">
        <v>2788</v>
      </c>
      <c r="AA917" s="5"/>
    </row>
    <row r="918" spans="1:27" ht="12" customHeight="1" x14ac:dyDescent="0.15">
      <c r="A918" s="1" t="s">
        <v>337</v>
      </c>
      <c r="B918" s="1" t="s">
        <v>8</v>
      </c>
      <c r="C918" s="1" t="s">
        <v>77</v>
      </c>
      <c r="D918" s="1" t="s">
        <v>2446</v>
      </c>
      <c r="E918" s="1" t="s">
        <v>10</v>
      </c>
      <c r="F918" s="1" t="s">
        <v>338</v>
      </c>
      <c r="G918" s="1" t="s">
        <v>249</v>
      </c>
      <c r="H918" s="1" t="s">
        <v>235</v>
      </c>
      <c r="I918">
        <v>53452</v>
      </c>
      <c r="J918">
        <v>54081</v>
      </c>
      <c r="K918">
        <v>56341</v>
      </c>
      <c r="L918">
        <v>57185</v>
      </c>
      <c r="M918">
        <v>56145</v>
      </c>
      <c r="N918">
        <v>56069</v>
      </c>
      <c r="O918">
        <v>58116</v>
      </c>
      <c r="P918">
        <v>56775</v>
      </c>
      <c r="Q918">
        <v>57569</v>
      </c>
      <c r="R918">
        <v>57903</v>
      </c>
      <c r="S918">
        <v>55507</v>
      </c>
      <c r="T918">
        <v>54813</v>
      </c>
      <c r="U918">
        <v>57050</v>
      </c>
      <c r="V918" s="1" t="s">
        <v>5210</v>
      </c>
      <c r="W918" s="1" t="s">
        <v>2551</v>
      </c>
      <c r="X918" s="5" t="s">
        <v>2817</v>
      </c>
      <c r="Y918" s="5" t="s">
        <v>2559</v>
      </c>
      <c r="Z918" s="5" t="s">
        <v>2734</v>
      </c>
      <c r="AA918" s="5"/>
    </row>
    <row r="919" spans="1:27" ht="12" customHeight="1" x14ac:dyDescent="0.15">
      <c r="A919" s="1" t="s">
        <v>337</v>
      </c>
      <c r="B919" s="1" t="s">
        <v>8</v>
      </c>
      <c r="C919" s="1" t="s">
        <v>244</v>
      </c>
      <c r="D919" s="1" t="s">
        <v>2446</v>
      </c>
      <c r="E919" s="1" t="s">
        <v>10</v>
      </c>
      <c r="F919" s="1" t="s">
        <v>338</v>
      </c>
      <c r="G919" s="1" t="s">
        <v>340</v>
      </c>
      <c r="H919" s="1" t="s">
        <v>305</v>
      </c>
      <c r="I919">
        <v>2299379</v>
      </c>
      <c r="J919">
        <v>2311433</v>
      </c>
      <c r="K919">
        <v>2394006</v>
      </c>
      <c r="L919">
        <v>2435102</v>
      </c>
      <c r="M919">
        <v>2390678</v>
      </c>
      <c r="N919">
        <v>2386874</v>
      </c>
      <c r="O919">
        <v>2398660</v>
      </c>
      <c r="P919">
        <v>2437889</v>
      </c>
      <c r="Q919">
        <v>2438137</v>
      </c>
      <c r="R919">
        <v>2485807</v>
      </c>
      <c r="S919">
        <v>2421515</v>
      </c>
      <c r="T919">
        <v>2498747</v>
      </c>
      <c r="U919">
        <v>2527755</v>
      </c>
      <c r="V919" s="1" t="s">
        <v>5210</v>
      </c>
      <c r="W919" s="1" t="s">
        <v>2551</v>
      </c>
      <c r="X919" s="5" t="s">
        <v>2817</v>
      </c>
      <c r="Y919" s="5" t="s">
        <v>2819</v>
      </c>
      <c r="Z919" s="5" t="s">
        <v>305</v>
      </c>
      <c r="AA919" s="5"/>
    </row>
    <row r="920" spans="1:27" ht="12" customHeight="1" x14ac:dyDescent="0.15">
      <c r="A920" s="1" t="s">
        <v>337</v>
      </c>
      <c r="B920" s="1" t="s">
        <v>25</v>
      </c>
      <c r="C920" s="1" t="s">
        <v>9</v>
      </c>
      <c r="D920" s="1" t="s">
        <v>2446</v>
      </c>
      <c r="E920" s="1" t="s">
        <v>10</v>
      </c>
      <c r="F920" s="1" t="s">
        <v>341</v>
      </c>
      <c r="G920" s="1" t="s">
        <v>234</v>
      </c>
      <c r="H920" s="1" t="s">
        <v>235</v>
      </c>
      <c r="I920">
        <v>8570</v>
      </c>
      <c r="J920">
        <v>7263</v>
      </c>
      <c r="K920">
        <v>5478</v>
      </c>
      <c r="L920">
        <v>8362</v>
      </c>
      <c r="M920">
        <v>7955</v>
      </c>
      <c r="N920">
        <v>8364</v>
      </c>
      <c r="O920">
        <v>8339</v>
      </c>
      <c r="P920">
        <v>8596</v>
      </c>
      <c r="Q920">
        <v>9011</v>
      </c>
      <c r="R920">
        <v>9217</v>
      </c>
      <c r="S920">
        <v>8282</v>
      </c>
      <c r="T920">
        <v>9290</v>
      </c>
      <c r="U920">
        <v>9792</v>
      </c>
      <c r="V920" s="1" t="s">
        <v>5210</v>
      </c>
      <c r="W920" s="1" t="s">
        <v>2551</v>
      </c>
      <c r="X920" s="5" t="s">
        <v>2820</v>
      </c>
      <c r="Y920" s="5" t="s">
        <v>2553</v>
      </c>
      <c r="Z920" s="5" t="s">
        <v>2734</v>
      </c>
      <c r="AA920" s="5"/>
    </row>
    <row r="921" spans="1:27" ht="12" customHeight="1" x14ac:dyDescent="0.15">
      <c r="A921" s="1" t="s">
        <v>337</v>
      </c>
      <c r="B921" s="1" t="s">
        <v>25</v>
      </c>
      <c r="C921" s="1" t="s">
        <v>15</v>
      </c>
      <c r="D921" s="1" t="s">
        <v>2446</v>
      </c>
      <c r="E921" s="1" t="s">
        <v>10</v>
      </c>
      <c r="F921" s="1" t="s">
        <v>341</v>
      </c>
      <c r="G921" s="1" t="s">
        <v>304</v>
      </c>
      <c r="H921" s="1" t="s">
        <v>305</v>
      </c>
      <c r="I921">
        <v>1602704</v>
      </c>
      <c r="J921">
        <v>1294208</v>
      </c>
      <c r="K921">
        <v>1102462</v>
      </c>
      <c r="L921">
        <v>1338519</v>
      </c>
      <c r="M921">
        <v>1447894</v>
      </c>
      <c r="N921">
        <v>1626865</v>
      </c>
      <c r="O921">
        <v>1658956</v>
      </c>
      <c r="P921">
        <v>1680226</v>
      </c>
      <c r="Q921">
        <v>1596597</v>
      </c>
      <c r="R921">
        <v>1713581</v>
      </c>
      <c r="S921">
        <v>1446910</v>
      </c>
      <c r="T921">
        <v>1626807</v>
      </c>
      <c r="U921">
        <v>1819745</v>
      </c>
      <c r="V921" s="1" t="s">
        <v>5210</v>
      </c>
      <c r="W921" s="1" t="s">
        <v>2551</v>
      </c>
      <c r="X921" s="5" t="s">
        <v>2820</v>
      </c>
      <c r="Y921" s="5" t="s">
        <v>2787</v>
      </c>
      <c r="Z921" s="5" t="s">
        <v>305</v>
      </c>
      <c r="AA921" s="5"/>
    </row>
    <row r="922" spans="1:27" ht="12" customHeight="1" x14ac:dyDescent="0.15">
      <c r="A922" s="1" t="s">
        <v>337</v>
      </c>
      <c r="B922" s="1" t="s">
        <v>25</v>
      </c>
      <c r="C922" s="1" t="s">
        <v>17</v>
      </c>
      <c r="D922" s="1" t="s">
        <v>2446</v>
      </c>
      <c r="E922" s="1" t="s">
        <v>10</v>
      </c>
      <c r="F922" s="1" t="s">
        <v>341</v>
      </c>
      <c r="G922" s="1" t="s">
        <v>238</v>
      </c>
      <c r="H922" s="1" t="s">
        <v>306</v>
      </c>
      <c r="I922">
        <v>3364528</v>
      </c>
      <c r="J922">
        <v>2589486</v>
      </c>
      <c r="K922">
        <v>2384614</v>
      </c>
      <c r="L922">
        <v>2830385</v>
      </c>
      <c r="M922">
        <v>2937012</v>
      </c>
      <c r="N922">
        <v>3167336</v>
      </c>
      <c r="O922">
        <v>3307285</v>
      </c>
      <c r="P922">
        <v>3545073</v>
      </c>
      <c r="Q922">
        <v>3577199</v>
      </c>
      <c r="R922">
        <v>3533729</v>
      </c>
      <c r="S922">
        <v>3361003</v>
      </c>
      <c r="T922">
        <v>3815676</v>
      </c>
      <c r="U922">
        <v>4192253</v>
      </c>
      <c r="V922" s="1" t="s">
        <v>5210</v>
      </c>
      <c r="W922" s="1" t="s">
        <v>2551</v>
      </c>
      <c r="X922" s="5" t="s">
        <v>2820</v>
      </c>
      <c r="Y922" s="5" t="s">
        <v>2737</v>
      </c>
      <c r="Z922" s="5" t="s">
        <v>2788</v>
      </c>
      <c r="AA922" s="5"/>
    </row>
    <row r="923" spans="1:27" ht="12" customHeight="1" x14ac:dyDescent="0.15">
      <c r="A923" s="1" t="s">
        <v>337</v>
      </c>
      <c r="B923" s="1" t="s">
        <v>25</v>
      </c>
      <c r="C923" s="1" t="s">
        <v>19</v>
      </c>
      <c r="D923" s="1" t="s">
        <v>2446</v>
      </c>
      <c r="E923" s="1" t="s">
        <v>10</v>
      </c>
      <c r="F923" s="1" t="s">
        <v>341</v>
      </c>
      <c r="G923" s="1" t="s">
        <v>242</v>
      </c>
      <c r="H923" s="1" t="s">
        <v>235</v>
      </c>
      <c r="I923">
        <v>7976</v>
      </c>
      <c r="J923">
        <v>7199</v>
      </c>
      <c r="K923">
        <v>5473</v>
      </c>
      <c r="L923">
        <v>8152</v>
      </c>
      <c r="M923">
        <v>8730</v>
      </c>
      <c r="N923">
        <v>7928</v>
      </c>
      <c r="O923">
        <v>8635</v>
      </c>
      <c r="P923">
        <v>8302</v>
      </c>
      <c r="Q923">
        <v>8888</v>
      </c>
      <c r="R923">
        <v>9865</v>
      </c>
      <c r="S923">
        <v>8530</v>
      </c>
      <c r="T923">
        <v>9318</v>
      </c>
      <c r="U923">
        <v>9253</v>
      </c>
      <c r="V923" s="1" t="s">
        <v>5210</v>
      </c>
      <c r="W923" s="1" t="s">
        <v>2551</v>
      </c>
      <c r="X923" s="5" t="s">
        <v>2820</v>
      </c>
      <c r="Y923" s="5" t="s">
        <v>2557</v>
      </c>
      <c r="Z923" s="5" t="s">
        <v>2734</v>
      </c>
      <c r="AA923" s="5"/>
    </row>
    <row r="924" spans="1:27" ht="12" customHeight="1" x14ac:dyDescent="0.15">
      <c r="A924" s="1" t="s">
        <v>337</v>
      </c>
      <c r="B924" s="1" t="s">
        <v>25</v>
      </c>
      <c r="C924" s="1" t="s">
        <v>21</v>
      </c>
      <c r="D924" s="1" t="s">
        <v>2446</v>
      </c>
      <c r="E924" s="1" t="s">
        <v>10</v>
      </c>
      <c r="F924" s="1" t="s">
        <v>341</v>
      </c>
      <c r="G924" s="1" t="s">
        <v>339</v>
      </c>
      <c r="H924" s="1" t="s">
        <v>305</v>
      </c>
      <c r="I924">
        <v>1614475</v>
      </c>
      <c r="J924">
        <v>1266450</v>
      </c>
      <c r="K924">
        <v>1135974</v>
      </c>
      <c r="L924">
        <v>1322696</v>
      </c>
      <c r="M924">
        <v>1573753</v>
      </c>
      <c r="N924">
        <v>1575268</v>
      </c>
      <c r="O924">
        <v>1703961</v>
      </c>
      <c r="P924">
        <v>1568425</v>
      </c>
      <c r="Q924">
        <v>1669196</v>
      </c>
      <c r="R924">
        <v>1919735</v>
      </c>
      <c r="S924">
        <v>1401282</v>
      </c>
      <c r="T924">
        <v>1680226</v>
      </c>
      <c r="U924">
        <v>1865630</v>
      </c>
      <c r="V924" s="1" t="s">
        <v>5210</v>
      </c>
      <c r="W924" s="1" t="s">
        <v>2551</v>
      </c>
      <c r="X924" s="5" t="s">
        <v>2820</v>
      </c>
      <c r="Y924" s="5" t="s">
        <v>2818</v>
      </c>
      <c r="Z924" s="5" t="s">
        <v>305</v>
      </c>
      <c r="AA924" s="5"/>
    </row>
    <row r="925" spans="1:27" ht="12" customHeight="1" x14ac:dyDescent="0.15">
      <c r="A925" s="1" t="s">
        <v>337</v>
      </c>
      <c r="B925" s="1" t="s">
        <v>25</v>
      </c>
      <c r="C925" s="1" t="s">
        <v>23</v>
      </c>
      <c r="D925" s="1" t="s">
        <v>2446</v>
      </c>
      <c r="E925" s="1" t="s">
        <v>10</v>
      </c>
      <c r="F925" s="1" t="s">
        <v>341</v>
      </c>
      <c r="G925" s="1" t="s">
        <v>245</v>
      </c>
      <c r="H925" s="1" t="s">
        <v>306</v>
      </c>
      <c r="I925">
        <v>3062052</v>
      </c>
      <c r="J925">
        <v>2476324</v>
      </c>
      <c r="K925">
        <v>2459711</v>
      </c>
      <c r="L925">
        <v>2855895</v>
      </c>
      <c r="M925">
        <v>3242664</v>
      </c>
      <c r="N925">
        <v>3199160</v>
      </c>
      <c r="O925">
        <v>3412260</v>
      </c>
      <c r="P925">
        <v>3502207</v>
      </c>
      <c r="Q925">
        <v>3446493</v>
      </c>
      <c r="R925">
        <v>4084334</v>
      </c>
      <c r="S925">
        <v>3469720</v>
      </c>
      <c r="T925">
        <v>4057130</v>
      </c>
      <c r="U925">
        <v>4269527</v>
      </c>
      <c r="V925" s="1" t="s">
        <v>5210</v>
      </c>
      <c r="W925" s="1" t="s">
        <v>2551</v>
      </c>
      <c r="X925" s="5" t="s">
        <v>2820</v>
      </c>
      <c r="Y925" s="5" t="s">
        <v>2740</v>
      </c>
      <c r="Z925" s="5" t="s">
        <v>2788</v>
      </c>
      <c r="AA925" s="5"/>
    </row>
    <row r="926" spans="1:27" ht="12" customHeight="1" x14ac:dyDescent="0.15">
      <c r="A926" s="1" t="s">
        <v>337</v>
      </c>
      <c r="B926" s="1" t="s">
        <v>25</v>
      </c>
      <c r="C926" s="1" t="s">
        <v>77</v>
      </c>
      <c r="D926" s="1" t="s">
        <v>2446</v>
      </c>
      <c r="E926" s="1" t="s">
        <v>10</v>
      </c>
      <c r="F926" s="1" t="s">
        <v>341</v>
      </c>
      <c r="G926" s="1" t="s">
        <v>249</v>
      </c>
      <c r="H926" s="1" t="s">
        <v>235</v>
      </c>
      <c r="I926">
        <v>5033</v>
      </c>
      <c r="J926">
        <v>5034</v>
      </c>
      <c r="K926">
        <v>5061</v>
      </c>
      <c r="L926">
        <v>5217</v>
      </c>
      <c r="M926">
        <v>4752</v>
      </c>
      <c r="N926">
        <v>5135</v>
      </c>
      <c r="O926">
        <v>4803</v>
      </c>
      <c r="P926">
        <v>5221</v>
      </c>
      <c r="Q926">
        <v>5330</v>
      </c>
      <c r="R926">
        <v>5183</v>
      </c>
      <c r="S926">
        <v>4803</v>
      </c>
      <c r="T926">
        <v>4894</v>
      </c>
      <c r="U926">
        <v>5496</v>
      </c>
      <c r="V926" s="1" t="s">
        <v>5210</v>
      </c>
      <c r="W926" s="1" t="s">
        <v>2551</v>
      </c>
      <c r="X926" s="5" t="s">
        <v>2820</v>
      </c>
      <c r="Y926" s="5" t="s">
        <v>2559</v>
      </c>
      <c r="Z926" s="5" t="s">
        <v>2734</v>
      </c>
      <c r="AA926" s="5"/>
    </row>
    <row r="927" spans="1:27" ht="12" customHeight="1" x14ac:dyDescent="0.15">
      <c r="A927" s="1" t="s">
        <v>337</v>
      </c>
      <c r="B927" s="1" t="s">
        <v>25</v>
      </c>
      <c r="C927" s="1" t="s">
        <v>244</v>
      </c>
      <c r="D927" s="1" t="s">
        <v>2446</v>
      </c>
      <c r="E927" s="1" t="s">
        <v>10</v>
      </c>
      <c r="F927" s="1" t="s">
        <v>341</v>
      </c>
      <c r="G927" s="1" t="s">
        <v>340</v>
      </c>
      <c r="H927" s="1" t="s">
        <v>305</v>
      </c>
      <c r="I927">
        <v>739897</v>
      </c>
      <c r="J927">
        <v>793037</v>
      </c>
      <c r="K927">
        <v>762748</v>
      </c>
      <c r="L927">
        <v>760060</v>
      </c>
      <c r="M927">
        <v>707975</v>
      </c>
      <c r="N927">
        <v>739337</v>
      </c>
      <c r="O927">
        <v>690777</v>
      </c>
      <c r="P927">
        <v>827377</v>
      </c>
      <c r="Q927">
        <v>807140</v>
      </c>
      <c r="R927">
        <v>725986</v>
      </c>
      <c r="S927">
        <v>759682</v>
      </c>
      <c r="T927">
        <v>793533</v>
      </c>
      <c r="U927">
        <v>772474</v>
      </c>
      <c r="V927" s="1" t="s">
        <v>5210</v>
      </c>
      <c r="W927" s="1" t="s">
        <v>2551</v>
      </c>
      <c r="X927" s="5" t="s">
        <v>2820</v>
      </c>
      <c r="Y927" s="5" t="s">
        <v>2819</v>
      </c>
      <c r="Z927" s="5" t="s">
        <v>305</v>
      </c>
      <c r="AA927" s="5"/>
    </row>
    <row r="928" spans="1:27" ht="12" customHeight="1" x14ac:dyDescent="0.15">
      <c r="A928" s="1" t="s">
        <v>337</v>
      </c>
      <c r="B928" s="1" t="s">
        <v>27</v>
      </c>
      <c r="C928" s="1" t="s">
        <v>9</v>
      </c>
      <c r="D928" s="1" t="s">
        <v>2446</v>
      </c>
      <c r="E928" s="1" t="s">
        <v>10</v>
      </c>
      <c r="F928" s="1" t="s">
        <v>342</v>
      </c>
      <c r="G928" s="1" t="s">
        <v>234</v>
      </c>
      <c r="H928" s="1" t="s">
        <v>235</v>
      </c>
      <c r="I928">
        <v>51</v>
      </c>
      <c r="J928">
        <v>22</v>
      </c>
      <c r="K928">
        <v>21</v>
      </c>
      <c r="L928">
        <v>25</v>
      </c>
      <c r="M928">
        <v>48</v>
      </c>
      <c r="N928">
        <v>32</v>
      </c>
      <c r="O928">
        <v>58</v>
      </c>
      <c r="P928">
        <v>16</v>
      </c>
      <c r="Q928">
        <v>31</v>
      </c>
      <c r="R928">
        <v>36</v>
      </c>
      <c r="S928">
        <v>44</v>
      </c>
      <c r="T928">
        <v>50</v>
      </c>
      <c r="U928">
        <v>81</v>
      </c>
      <c r="V928" s="1" t="s">
        <v>5210</v>
      </c>
      <c r="W928" s="1" t="s">
        <v>2551</v>
      </c>
      <c r="X928" s="5" t="s">
        <v>2821</v>
      </c>
      <c r="Y928" s="5" t="s">
        <v>2553</v>
      </c>
      <c r="Z928" s="5" t="s">
        <v>2734</v>
      </c>
      <c r="AA928" s="5"/>
    </row>
    <row r="929" spans="1:27" ht="12" customHeight="1" x14ac:dyDescent="0.15">
      <c r="A929" s="1" t="s">
        <v>337</v>
      </c>
      <c r="B929" s="1" t="s">
        <v>27</v>
      </c>
      <c r="C929" s="1" t="s">
        <v>15</v>
      </c>
      <c r="D929" s="1" t="s">
        <v>2446</v>
      </c>
      <c r="E929" s="1" t="s">
        <v>10</v>
      </c>
      <c r="F929" s="1" t="s">
        <v>342</v>
      </c>
      <c r="G929" s="1" t="s">
        <v>304</v>
      </c>
      <c r="H929" s="1" t="s">
        <v>305</v>
      </c>
      <c r="I929">
        <v>373931</v>
      </c>
      <c r="J929">
        <v>269948</v>
      </c>
      <c r="K929">
        <v>333390</v>
      </c>
      <c r="L929">
        <v>489282</v>
      </c>
      <c r="M929">
        <v>512672</v>
      </c>
      <c r="N929">
        <v>641177</v>
      </c>
      <c r="O929">
        <v>668679</v>
      </c>
      <c r="P929">
        <v>197835</v>
      </c>
      <c r="Q929">
        <v>218042</v>
      </c>
      <c r="R929">
        <v>395517</v>
      </c>
      <c r="S929">
        <v>772017</v>
      </c>
      <c r="T929">
        <v>639460</v>
      </c>
      <c r="U929">
        <v>603428</v>
      </c>
      <c r="V929" s="1" t="s">
        <v>5210</v>
      </c>
      <c r="W929" s="1" t="s">
        <v>2551</v>
      </c>
      <c r="X929" s="5" t="s">
        <v>2821</v>
      </c>
      <c r="Y929" s="5" t="s">
        <v>2787</v>
      </c>
      <c r="Z929" s="5" t="s">
        <v>305</v>
      </c>
      <c r="AA929" s="5"/>
    </row>
    <row r="930" spans="1:27" ht="12" customHeight="1" x14ac:dyDescent="0.15">
      <c r="A930" s="1" t="s">
        <v>337</v>
      </c>
      <c r="B930" s="1" t="s">
        <v>27</v>
      </c>
      <c r="C930" s="1" t="s">
        <v>17</v>
      </c>
      <c r="D930" s="1" t="s">
        <v>2446</v>
      </c>
      <c r="E930" s="1" t="s">
        <v>10</v>
      </c>
      <c r="F930" s="1" t="s">
        <v>342</v>
      </c>
      <c r="G930" s="1" t="s">
        <v>238</v>
      </c>
      <c r="H930" s="1" t="s">
        <v>306</v>
      </c>
      <c r="I930">
        <v>2329879</v>
      </c>
      <c r="J930">
        <v>1329215</v>
      </c>
      <c r="K930">
        <v>1417643</v>
      </c>
      <c r="L930">
        <v>2615364</v>
      </c>
      <c r="M930">
        <v>2209606</v>
      </c>
      <c r="N930">
        <v>1674116</v>
      </c>
      <c r="O930">
        <v>3737816</v>
      </c>
      <c r="P930">
        <v>934856</v>
      </c>
      <c r="Q930">
        <v>1147884</v>
      </c>
      <c r="R930">
        <v>1944476</v>
      </c>
      <c r="S930">
        <v>3620151</v>
      </c>
      <c r="T930">
        <v>2872813</v>
      </c>
      <c r="U930">
        <v>4095152</v>
      </c>
      <c r="V930" s="1" t="s">
        <v>5210</v>
      </c>
      <c r="W930" s="1" t="s">
        <v>2551</v>
      </c>
      <c r="X930" s="5" t="s">
        <v>2821</v>
      </c>
      <c r="Y930" s="5" t="s">
        <v>2737</v>
      </c>
      <c r="Z930" s="5" t="s">
        <v>2788</v>
      </c>
      <c r="AA930" s="5"/>
    </row>
    <row r="931" spans="1:27" ht="12" customHeight="1" x14ac:dyDescent="0.15">
      <c r="A931" s="1" t="s">
        <v>337</v>
      </c>
      <c r="B931" s="1" t="s">
        <v>27</v>
      </c>
      <c r="C931" s="1" t="s">
        <v>19</v>
      </c>
      <c r="D931" s="1" t="s">
        <v>2446</v>
      </c>
      <c r="E931" s="1" t="s">
        <v>10</v>
      </c>
      <c r="F931" s="1" t="s">
        <v>342</v>
      </c>
      <c r="G931" s="1" t="s">
        <v>242</v>
      </c>
      <c r="H931" s="1" t="s">
        <v>235</v>
      </c>
      <c r="I931">
        <v>71</v>
      </c>
      <c r="J931">
        <v>15</v>
      </c>
      <c r="K931">
        <v>12</v>
      </c>
      <c r="L931">
        <v>27</v>
      </c>
      <c r="M931">
        <v>45</v>
      </c>
      <c r="N931">
        <v>43</v>
      </c>
      <c r="O931">
        <v>70</v>
      </c>
      <c r="P931">
        <v>14</v>
      </c>
      <c r="Q931">
        <v>16</v>
      </c>
      <c r="R931">
        <v>43</v>
      </c>
      <c r="S931">
        <v>39</v>
      </c>
      <c r="T931">
        <v>38</v>
      </c>
      <c r="U931">
        <v>96</v>
      </c>
      <c r="V931" s="1" t="s">
        <v>5210</v>
      </c>
      <c r="W931" s="1" t="s">
        <v>2551</v>
      </c>
      <c r="X931" s="5" t="s">
        <v>2821</v>
      </c>
      <c r="Y931" s="5" t="s">
        <v>2557</v>
      </c>
      <c r="Z931" s="5" t="s">
        <v>2734</v>
      </c>
      <c r="AA931" s="5"/>
    </row>
    <row r="932" spans="1:27" ht="12" customHeight="1" x14ac:dyDescent="0.15">
      <c r="A932" s="1" t="s">
        <v>337</v>
      </c>
      <c r="B932" s="1" t="s">
        <v>27</v>
      </c>
      <c r="C932" s="1" t="s">
        <v>21</v>
      </c>
      <c r="D932" s="1" t="s">
        <v>2446</v>
      </c>
      <c r="E932" s="1" t="s">
        <v>10</v>
      </c>
      <c r="F932" s="1" t="s">
        <v>342</v>
      </c>
      <c r="G932" s="1" t="s">
        <v>339</v>
      </c>
      <c r="H932" s="1" t="s">
        <v>305</v>
      </c>
      <c r="I932">
        <v>657366</v>
      </c>
      <c r="J932">
        <v>164998</v>
      </c>
      <c r="K932">
        <v>262500</v>
      </c>
      <c r="L932">
        <v>500312</v>
      </c>
      <c r="M932">
        <v>477542</v>
      </c>
      <c r="N932">
        <v>769987</v>
      </c>
      <c r="O932">
        <v>791779</v>
      </c>
      <c r="P932">
        <v>174415</v>
      </c>
      <c r="Q932">
        <v>139732</v>
      </c>
      <c r="R932">
        <v>477487</v>
      </c>
      <c r="S932">
        <v>699797</v>
      </c>
      <c r="T932">
        <v>520160</v>
      </c>
      <c r="U932">
        <v>749858</v>
      </c>
      <c r="V932" s="1" t="s">
        <v>5210</v>
      </c>
      <c r="W932" s="1" t="s">
        <v>2551</v>
      </c>
      <c r="X932" s="5" t="s">
        <v>2821</v>
      </c>
      <c r="Y932" s="5" t="s">
        <v>2818</v>
      </c>
      <c r="Z932" s="5" t="s">
        <v>305</v>
      </c>
      <c r="AA932" s="5"/>
    </row>
    <row r="933" spans="1:27" ht="12" customHeight="1" x14ac:dyDescent="0.15">
      <c r="A933" s="1" t="s">
        <v>337</v>
      </c>
      <c r="B933" s="1" t="s">
        <v>27</v>
      </c>
      <c r="C933" s="1" t="s">
        <v>23</v>
      </c>
      <c r="D933" s="1" t="s">
        <v>2446</v>
      </c>
      <c r="E933" s="1" t="s">
        <v>10</v>
      </c>
      <c r="F933" s="1" t="s">
        <v>342</v>
      </c>
      <c r="G933" s="1" t="s">
        <v>245</v>
      </c>
      <c r="H933" s="1" t="s">
        <v>306</v>
      </c>
      <c r="I933">
        <v>3996755</v>
      </c>
      <c r="J933">
        <v>581032</v>
      </c>
      <c r="K933">
        <v>917839</v>
      </c>
      <c r="L933">
        <v>2665249</v>
      </c>
      <c r="M933">
        <v>1959961</v>
      </c>
      <c r="N933">
        <v>2581140</v>
      </c>
      <c r="O933">
        <v>4617050</v>
      </c>
      <c r="P933">
        <v>768426</v>
      </c>
      <c r="Q933">
        <v>669954</v>
      </c>
      <c r="R933">
        <v>2534995</v>
      </c>
      <c r="S933">
        <v>3306112</v>
      </c>
      <c r="T933">
        <v>2025808</v>
      </c>
      <c r="U933">
        <v>5065648</v>
      </c>
      <c r="V933" s="1" t="s">
        <v>5210</v>
      </c>
      <c r="W933" s="1" t="s">
        <v>2551</v>
      </c>
      <c r="X933" s="5" t="s">
        <v>2821</v>
      </c>
      <c r="Y933" s="5" t="s">
        <v>2740</v>
      </c>
      <c r="Z933" s="5" t="s">
        <v>2788</v>
      </c>
      <c r="AA933" s="5"/>
    </row>
    <row r="934" spans="1:27" ht="12" customHeight="1" x14ac:dyDescent="0.15">
      <c r="A934" s="1" t="s">
        <v>337</v>
      </c>
      <c r="B934" s="1" t="s">
        <v>27</v>
      </c>
      <c r="C934" s="1" t="s">
        <v>77</v>
      </c>
      <c r="D934" s="1" t="s">
        <v>2446</v>
      </c>
      <c r="E934" s="1" t="s">
        <v>10</v>
      </c>
      <c r="F934" s="1" t="s">
        <v>342</v>
      </c>
      <c r="G934" s="1" t="s">
        <v>249</v>
      </c>
      <c r="H934" s="1" t="s">
        <v>235</v>
      </c>
      <c r="I934">
        <v>8</v>
      </c>
      <c r="J934">
        <v>17</v>
      </c>
      <c r="K934">
        <v>23</v>
      </c>
      <c r="L934">
        <v>24</v>
      </c>
      <c r="M934">
        <v>27</v>
      </c>
      <c r="N934">
        <v>16</v>
      </c>
      <c r="O934">
        <v>4</v>
      </c>
      <c r="P934">
        <v>6</v>
      </c>
      <c r="Q934">
        <v>13</v>
      </c>
      <c r="R934">
        <v>6</v>
      </c>
      <c r="S934">
        <v>11</v>
      </c>
      <c r="T934">
        <v>23</v>
      </c>
      <c r="U934">
        <v>16</v>
      </c>
      <c r="V934" s="1" t="s">
        <v>5210</v>
      </c>
      <c r="W934" s="1" t="s">
        <v>2551</v>
      </c>
      <c r="X934" s="5" t="s">
        <v>2821</v>
      </c>
      <c r="Y934" s="5" t="s">
        <v>2559</v>
      </c>
      <c r="Z934" s="5" t="s">
        <v>2734</v>
      </c>
      <c r="AA934" s="5"/>
    </row>
    <row r="935" spans="1:27" ht="12" customHeight="1" x14ac:dyDescent="0.15">
      <c r="A935" s="1" t="s">
        <v>337</v>
      </c>
      <c r="B935" s="1" t="s">
        <v>27</v>
      </c>
      <c r="C935" s="1" t="s">
        <v>244</v>
      </c>
      <c r="D935" s="1" t="s">
        <v>2446</v>
      </c>
      <c r="E935" s="1" t="s">
        <v>10</v>
      </c>
      <c r="F935" s="1" t="s">
        <v>342</v>
      </c>
      <c r="G935" s="1" t="s">
        <v>340</v>
      </c>
      <c r="H935" s="1" t="s">
        <v>305</v>
      </c>
      <c r="I935">
        <v>96840</v>
      </c>
      <c r="J935">
        <v>202230</v>
      </c>
      <c r="K935">
        <v>272490</v>
      </c>
      <c r="L935">
        <v>263380</v>
      </c>
      <c r="M935">
        <v>298510</v>
      </c>
      <c r="N935">
        <v>169700</v>
      </c>
      <c r="O935">
        <v>46600</v>
      </c>
      <c r="P935">
        <v>70020</v>
      </c>
      <c r="Q935">
        <v>146570</v>
      </c>
      <c r="R935">
        <v>64600</v>
      </c>
      <c r="S935">
        <v>136820</v>
      </c>
      <c r="T935">
        <v>256120</v>
      </c>
      <c r="U935">
        <v>111450</v>
      </c>
      <c r="V935" s="1" t="s">
        <v>5210</v>
      </c>
      <c r="W935" s="1" t="s">
        <v>2551</v>
      </c>
      <c r="X935" s="5" t="s">
        <v>2821</v>
      </c>
      <c r="Y935" s="5" t="s">
        <v>2819</v>
      </c>
      <c r="Z935" s="5" t="s">
        <v>305</v>
      </c>
      <c r="AA935" s="5"/>
    </row>
    <row r="936" spans="1:27" ht="12" customHeight="1" x14ac:dyDescent="0.15">
      <c r="A936" s="1" t="s">
        <v>337</v>
      </c>
      <c r="B936" s="1" t="s">
        <v>29</v>
      </c>
      <c r="C936" s="1" t="s">
        <v>9</v>
      </c>
      <c r="D936" s="1" t="s">
        <v>2446</v>
      </c>
      <c r="E936" s="1" t="s">
        <v>10</v>
      </c>
      <c r="F936" s="1" t="s">
        <v>343</v>
      </c>
      <c r="G936" s="1" t="s">
        <v>234</v>
      </c>
      <c r="H936" s="1" t="s">
        <v>235</v>
      </c>
      <c r="I936">
        <v>43078</v>
      </c>
      <c r="J936">
        <v>40297</v>
      </c>
      <c r="K936">
        <v>30209</v>
      </c>
      <c r="L936">
        <v>35451</v>
      </c>
      <c r="M936">
        <v>41436</v>
      </c>
      <c r="N936">
        <v>38898</v>
      </c>
      <c r="O936">
        <v>39526</v>
      </c>
      <c r="P936">
        <v>41723</v>
      </c>
      <c r="Q936">
        <v>45020</v>
      </c>
      <c r="R936">
        <v>39659</v>
      </c>
      <c r="S936">
        <v>40908</v>
      </c>
      <c r="T936">
        <v>44809</v>
      </c>
      <c r="U936">
        <v>43352</v>
      </c>
      <c r="V936" s="1" t="s">
        <v>5210</v>
      </c>
      <c r="W936" s="1" t="s">
        <v>2551</v>
      </c>
      <c r="X936" s="5" t="s">
        <v>2822</v>
      </c>
      <c r="Y936" s="5" t="s">
        <v>2553</v>
      </c>
      <c r="Z936" s="5" t="s">
        <v>2734</v>
      </c>
      <c r="AA936" s="5"/>
    </row>
    <row r="937" spans="1:27" ht="12" customHeight="1" x14ac:dyDescent="0.15">
      <c r="A937" s="1" t="s">
        <v>337</v>
      </c>
      <c r="B937" s="1" t="s">
        <v>29</v>
      </c>
      <c r="C937" s="1" t="s">
        <v>15</v>
      </c>
      <c r="D937" s="1" t="s">
        <v>2446</v>
      </c>
      <c r="E937" s="1" t="s">
        <v>10</v>
      </c>
      <c r="F937" s="1" t="s">
        <v>343</v>
      </c>
      <c r="G937" s="1" t="s">
        <v>304</v>
      </c>
      <c r="H937" s="1" t="s">
        <v>305</v>
      </c>
      <c r="I937">
        <v>725894</v>
      </c>
      <c r="J937">
        <v>576555</v>
      </c>
      <c r="K937">
        <v>492888</v>
      </c>
      <c r="L937">
        <v>821157</v>
      </c>
      <c r="M937">
        <v>656190</v>
      </c>
      <c r="N937">
        <v>647190</v>
      </c>
      <c r="O937">
        <v>741991</v>
      </c>
      <c r="P937">
        <v>732186</v>
      </c>
      <c r="Q937">
        <v>816756</v>
      </c>
      <c r="R937">
        <v>692962</v>
      </c>
      <c r="S937">
        <v>705416</v>
      </c>
      <c r="T937">
        <v>704575</v>
      </c>
      <c r="U937">
        <v>743581</v>
      </c>
      <c r="V937" s="1" t="s">
        <v>5210</v>
      </c>
      <c r="W937" s="1" t="s">
        <v>2551</v>
      </c>
      <c r="X937" s="5" t="s">
        <v>2822</v>
      </c>
      <c r="Y937" s="5" t="s">
        <v>2787</v>
      </c>
      <c r="Z937" s="5" t="s">
        <v>305</v>
      </c>
      <c r="AA937" s="5"/>
    </row>
    <row r="938" spans="1:27" ht="12" customHeight="1" x14ac:dyDescent="0.15">
      <c r="A938" s="1" t="s">
        <v>337</v>
      </c>
      <c r="B938" s="1" t="s">
        <v>29</v>
      </c>
      <c r="C938" s="1" t="s">
        <v>17</v>
      </c>
      <c r="D938" s="1" t="s">
        <v>2446</v>
      </c>
      <c r="E938" s="1" t="s">
        <v>10</v>
      </c>
      <c r="F938" s="1" t="s">
        <v>343</v>
      </c>
      <c r="G938" s="1" t="s">
        <v>238</v>
      </c>
      <c r="H938" s="1" t="s">
        <v>306</v>
      </c>
      <c r="I938">
        <v>1425554</v>
      </c>
      <c r="J938">
        <v>1297944</v>
      </c>
      <c r="K938">
        <v>890963</v>
      </c>
      <c r="L938">
        <v>1571062</v>
      </c>
      <c r="M938">
        <v>1264853</v>
      </c>
      <c r="N938">
        <v>1277179</v>
      </c>
      <c r="O938">
        <v>1651247</v>
      </c>
      <c r="P938">
        <v>1464736</v>
      </c>
      <c r="Q938">
        <v>1718426</v>
      </c>
      <c r="R938">
        <v>1475544</v>
      </c>
      <c r="S938">
        <v>1465855</v>
      </c>
      <c r="T938">
        <v>1381742</v>
      </c>
      <c r="U938">
        <v>1604986</v>
      </c>
      <c r="V938" s="1" t="s">
        <v>5210</v>
      </c>
      <c r="W938" s="1" t="s">
        <v>2551</v>
      </c>
      <c r="X938" s="5" t="s">
        <v>2822</v>
      </c>
      <c r="Y938" s="5" t="s">
        <v>2737</v>
      </c>
      <c r="Z938" s="5" t="s">
        <v>2788</v>
      </c>
      <c r="AA938" s="5"/>
    </row>
    <row r="939" spans="1:27" ht="12" customHeight="1" x14ac:dyDescent="0.15">
      <c r="A939" s="1" t="s">
        <v>337</v>
      </c>
      <c r="B939" s="1" t="s">
        <v>29</v>
      </c>
      <c r="C939" s="1" t="s">
        <v>19</v>
      </c>
      <c r="D939" s="1" t="s">
        <v>2446</v>
      </c>
      <c r="E939" s="1" t="s">
        <v>10</v>
      </c>
      <c r="F939" s="1" t="s">
        <v>343</v>
      </c>
      <c r="G939" s="1" t="s">
        <v>242</v>
      </c>
      <c r="H939" s="1" t="s">
        <v>235</v>
      </c>
      <c r="I939">
        <v>42040</v>
      </c>
      <c r="J939">
        <v>41005</v>
      </c>
      <c r="K939">
        <v>29851</v>
      </c>
      <c r="L939">
        <v>35807</v>
      </c>
      <c r="M939">
        <v>42616</v>
      </c>
      <c r="N939">
        <v>38075</v>
      </c>
      <c r="O939">
        <v>39802</v>
      </c>
      <c r="P939">
        <v>41635</v>
      </c>
      <c r="Q939">
        <v>45334</v>
      </c>
      <c r="R939">
        <v>39541</v>
      </c>
      <c r="S939">
        <v>40698</v>
      </c>
      <c r="T939">
        <v>43815</v>
      </c>
      <c r="U939">
        <v>43432</v>
      </c>
      <c r="V939" s="1" t="s">
        <v>5210</v>
      </c>
      <c r="W939" s="1" t="s">
        <v>2551</v>
      </c>
      <c r="X939" s="5" t="s">
        <v>2822</v>
      </c>
      <c r="Y939" s="5" t="s">
        <v>2557</v>
      </c>
      <c r="Z939" s="5" t="s">
        <v>2734</v>
      </c>
      <c r="AA939" s="5"/>
    </row>
    <row r="940" spans="1:27" ht="12" customHeight="1" x14ac:dyDescent="0.15">
      <c r="A940" s="1" t="s">
        <v>337</v>
      </c>
      <c r="B940" s="1" t="s">
        <v>29</v>
      </c>
      <c r="C940" s="1" t="s">
        <v>21</v>
      </c>
      <c r="D940" s="1" t="s">
        <v>2446</v>
      </c>
      <c r="E940" s="1" t="s">
        <v>10</v>
      </c>
      <c r="F940" s="1" t="s">
        <v>343</v>
      </c>
      <c r="G940" s="1" t="s">
        <v>339</v>
      </c>
      <c r="H940" s="1" t="s">
        <v>305</v>
      </c>
      <c r="I940">
        <v>998172</v>
      </c>
      <c r="J940">
        <v>804054</v>
      </c>
      <c r="K940">
        <v>733599</v>
      </c>
      <c r="L940">
        <v>956580</v>
      </c>
      <c r="M940">
        <v>785871</v>
      </c>
      <c r="N940">
        <v>808398</v>
      </c>
      <c r="O940">
        <v>928513</v>
      </c>
      <c r="P940">
        <v>883303</v>
      </c>
      <c r="Q940">
        <v>957401</v>
      </c>
      <c r="R940">
        <v>838457</v>
      </c>
      <c r="S940">
        <v>974463</v>
      </c>
      <c r="T940">
        <v>938685</v>
      </c>
      <c r="U940">
        <v>1092831</v>
      </c>
      <c r="V940" s="1" t="s">
        <v>5210</v>
      </c>
      <c r="W940" s="1" t="s">
        <v>2551</v>
      </c>
      <c r="X940" s="5" t="s">
        <v>2822</v>
      </c>
      <c r="Y940" s="5" t="s">
        <v>2818</v>
      </c>
      <c r="Z940" s="5" t="s">
        <v>305</v>
      </c>
      <c r="AA940" s="5"/>
    </row>
    <row r="941" spans="1:27" ht="12" customHeight="1" x14ac:dyDescent="0.15">
      <c r="A941" s="1" t="s">
        <v>337</v>
      </c>
      <c r="B941" s="1" t="s">
        <v>29</v>
      </c>
      <c r="C941" s="1" t="s">
        <v>23</v>
      </c>
      <c r="D941" s="1" t="s">
        <v>2446</v>
      </c>
      <c r="E941" s="1" t="s">
        <v>10</v>
      </c>
      <c r="F941" s="1" t="s">
        <v>343</v>
      </c>
      <c r="G941" s="1" t="s">
        <v>245</v>
      </c>
      <c r="H941" s="1" t="s">
        <v>306</v>
      </c>
      <c r="I941">
        <v>1949291</v>
      </c>
      <c r="J941">
        <v>1738846</v>
      </c>
      <c r="K941">
        <v>1360538</v>
      </c>
      <c r="L941">
        <v>1836050</v>
      </c>
      <c r="M941">
        <v>1523545</v>
      </c>
      <c r="N941">
        <v>1586553</v>
      </c>
      <c r="O941">
        <v>2008739</v>
      </c>
      <c r="P941">
        <v>1758345</v>
      </c>
      <c r="Q941">
        <v>1962083</v>
      </c>
      <c r="R941">
        <v>1747778</v>
      </c>
      <c r="S941">
        <v>1994594</v>
      </c>
      <c r="T941">
        <v>1860268</v>
      </c>
      <c r="U941">
        <v>2291973</v>
      </c>
      <c r="V941" s="1" t="s">
        <v>5210</v>
      </c>
      <c r="W941" s="1" t="s">
        <v>2551</v>
      </c>
      <c r="X941" s="5" t="s">
        <v>2822</v>
      </c>
      <c r="Y941" s="5" t="s">
        <v>2740</v>
      </c>
      <c r="Z941" s="5" t="s">
        <v>2788</v>
      </c>
      <c r="AA941" s="5"/>
    </row>
    <row r="942" spans="1:27" ht="12" customHeight="1" x14ac:dyDescent="0.15">
      <c r="A942" s="1" t="s">
        <v>337</v>
      </c>
      <c r="B942" s="1" t="s">
        <v>29</v>
      </c>
      <c r="C942" s="1" t="s">
        <v>77</v>
      </c>
      <c r="D942" s="1" t="s">
        <v>2446</v>
      </c>
      <c r="E942" s="1" t="s">
        <v>10</v>
      </c>
      <c r="F942" s="1" t="s">
        <v>343</v>
      </c>
      <c r="G942" s="1" t="s">
        <v>249</v>
      </c>
      <c r="H942" s="1" t="s">
        <v>235</v>
      </c>
      <c r="I942">
        <v>5697</v>
      </c>
      <c r="J942">
        <v>5276</v>
      </c>
      <c r="K942">
        <v>5739</v>
      </c>
      <c r="L942">
        <v>5568</v>
      </c>
      <c r="M942">
        <v>4514</v>
      </c>
      <c r="N942">
        <v>5509</v>
      </c>
      <c r="O942">
        <v>5321</v>
      </c>
      <c r="P942">
        <v>5564</v>
      </c>
      <c r="Q942">
        <v>5352</v>
      </c>
      <c r="R942">
        <v>5956</v>
      </c>
      <c r="S942">
        <v>6285</v>
      </c>
      <c r="T942">
        <v>7510</v>
      </c>
      <c r="U942">
        <v>7662</v>
      </c>
      <c r="V942" s="1" t="s">
        <v>5210</v>
      </c>
      <c r="W942" s="1" t="s">
        <v>2551</v>
      </c>
      <c r="X942" s="5" t="s">
        <v>2822</v>
      </c>
      <c r="Y942" s="5" t="s">
        <v>2559</v>
      </c>
      <c r="Z942" s="5" t="s">
        <v>2734</v>
      </c>
      <c r="AA942" s="5"/>
    </row>
    <row r="943" spans="1:27" ht="12" customHeight="1" x14ac:dyDescent="0.15">
      <c r="A943" s="1" t="s">
        <v>337</v>
      </c>
      <c r="B943" s="1" t="s">
        <v>29</v>
      </c>
      <c r="C943" s="1" t="s">
        <v>244</v>
      </c>
      <c r="D943" s="1" t="s">
        <v>2446</v>
      </c>
      <c r="E943" s="1" t="s">
        <v>10</v>
      </c>
      <c r="F943" s="1" t="s">
        <v>343</v>
      </c>
      <c r="G943" s="1" t="s">
        <v>340</v>
      </c>
      <c r="H943" s="1" t="s">
        <v>305</v>
      </c>
      <c r="I943">
        <v>138033</v>
      </c>
      <c r="J943">
        <v>131622</v>
      </c>
      <c r="K943">
        <v>148081</v>
      </c>
      <c r="L943">
        <v>141674</v>
      </c>
      <c r="M943">
        <v>122853</v>
      </c>
      <c r="N943">
        <v>138214</v>
      </c>
      <c r="O943">
        <v>130051</v>
      </c>
      <c r="P943">
        <v>136075</v>
      </c>
      <c r="Q943">
        <v>222831</v>
      </c>
      <c r="R943">
        <v>235047</v>
      </c>
      <c r="S943">
        <v>243102</v>
      </c>
      <c r="T943">
        <v>232572</v>
      </c>
      <c r="U943">
        <v>172944</v>
      </c>
      <c r="V943" s="1" t="s">
        <v>5210</v>
      </c>
      <c r="W943" s="1" t="s">
        <v>2551</v>
      </c>
      <c r="X943" s="5" t="s">
        <v>2822</v>
      </c>
      <c r="Y943" s="5" t="s">
        <v>2819</v>
      </c>
      <c r="Z943" s="5" t="s">
        <v>305</v>
      </c>
      <c r="AA943" s="5"/>
    </row>
    <row r="944" spans="1:27" ht="12" customHeight="1" x14ac:dyDescent="0.15">
      <c r="A944" s="1" t="s">
        <v>337</v>
      </c>
      <c r="B944" s="1" t="s">
        <v>31</v>
      </c>
      <c r="C944" s="1" t="s">
        <v>9</v>
      </c>
      <c r="D944" s="1" t="s">
        <v>2446</v>
      </c>
      <c r="E944" s="1" t="s">
        <v>10</v>
      </c>
      <c r="F944" s="1" t="s">
        <v>344</v>
      </c>
      <c r="G944" s="1" t="s">
        <v>234</v>
      </c>
      <c r="H944" s="1" t="s">
        <v>235</v>
      </c>
      <c r="I944">
        <v>73288</v>
      </c>
      <c r="J944">
        <v>63167</v>
      </c>
      <c r="K944">
        <v>62088</v>
      </c>
      <c r="L944">
        <v>79885</v>
      </c>
      <c r="M944">
        <v>66980</v>
      </c>
      <c r="N944">
        <v>67083</v>
      </c>
      <c r="O944">
        <v>68349</v>
      </c>
      <c r="P944">
        <v>63200</v>
      </c>
      <c r="Q944">
        <v>64898</v>
      </c>
      <c r="R944">
        <v>67055</v>
      </c>
      <c r="S944">
        <v>60573</v>
      </c>
      <c r="T944">
        <v>61356</v>
      </c>
      <c r="U944">
        <v>73171</v>
      </c>
      <c r="V944" s="1" t="s">
        <v>5210</v>
      </c>
      <c r="W944" s="1" t="s">
        <v>2551</v>
      </c>
      <c r="X944" s="5" t="s">
        <v>2823</v>
      </c>
      <c r="Y944" s="5" t="s">
        <v>2553</v>
      </c>
      <c r="Z944" s="5" t="s">
        <v>2734</v>
      </c>
      <c r="AA944" s="5"/>
    </row>
    <row r="945" spans="1:27" ht="12" customHeight="1" x14ac:dyDescent="0.15">
      <c r="A945" s="1" t="s">
        <v>337</v>
      </c>
      <c r="B945" s="1" t="s">
        <v>31</v>
      </c>
      <c r="C945" s="1" t="s">
        <v>15</v>
      </c>
      <c r="D945" s="1" t="s">
        <v>2446</v>
      </c>
      <c r="E945" s="1" t="s">
        <v>10</v>
      </c>
      <c r="F945" s="1" t="s">
        <v>344</v>
      </c>
      <c r="G945" s="1" t="s">
        <v>304</v>
      </c>
      <c r="H945" s="1" t="s">
        <v>305</v>
      </c>
      <c r="I945">
        <v>411886</v>
      </c>
      <c r="J945">
        <v>396777</v>
      </c>
      <c r="K945">
        <v>361308</v>
      </c>
      <c r="L945">
        <v>455067</v>
      </c>
      <c r="M945">
        <v>403879</v>
      </c>
      <c r="N945">
        <v>416359</v>
      </c>
      <c r="O945">
        <v>447912</v>
      </c>
      <c r="P945">
        <v>415403</v>
      </c>
      <c r="Q945">
        <v>408686</v>
      </c>
      <c r="R945">
        <v>416986</v>
      </c>
      <c r="S945">
        <v>406794</v>
      </c>
      <c r="T945">
        <v>374209</v>
      </c>
      <c r="U945">
        <v>449077</v>
      </c>
      <c r="V945" s="1" t="s">
        <v>5210</v>
      </c>
      <c r="W945" s="1" t="s">
        <v>2551</v>
      </c>
      <c r="X945" s="5" t="s">
        <v>2823</v>
      </c>
      <c r="Y945" s="5" t="s">
        <v>2787</v>
      </c>
      <c r="Z945" s="5" t="s">
        <v>305</v>
      </c>
      <c r="AA945" s="5"/>
    </row>
    <row r="946" spans="1:27" ht="12" customHeight="1" x14ac:dyDescent="0.15">
      <c r="A946" s="1" t="s">
        <v>337</v>
      </c>
      <c r="B946" s="1" t="s">
        <v>31</v>
      </c>
      <c r="C946" s="1" t="s">
        <v>17</v>
      </c>
      <c r="D946" s="1" t="s">
        <v>2446</v>
      </c>
      <c r="E946" s="1" t="s">
        <v>10</v>
      </c>
      <c r="F946" s="1" t="s">
        <v>344</v>
      </c>
      <c r="G946" s="1" t="s">
        <v>238</v>
      </c>
      <c r="H946" s="1" t="s">
        <v>306</v>
      </c>
      <c r="I946">
        <v>4291145</v>
      </c>
      <c r="J946">
        <v>3564245</v>
      </c>
      <c r="K946">
        <v>4371730</v>
      </c>
      <c r="L946">
        <v>5692952</v>
      </c>
      <c r="M946">
        <v>4075357</v>
      </c>
      <c r="N946">
        <v>4439177</v>
      </c>
      <c r="O946">
        <v>4995573</v>
      </c>
      <c r="P946">
        <v>4357670</v>
      </c>
      <c r="Q946">
        <v>4439069</v>
      </c>
      <c r="R946">
        <v>4719344</v>
      </c>
      <c r="S946">
        <v>3947200</v>
      </c>
      <c r="T946">
        <v>4048517</v>
      </c>
      <c r="U946">
        <v>4748243</v>
      </c>
      <c r="V946" s="1" t="s">
        <v>5210</v>
      </c>
      <c r="W946" s="1" t="s">
        <v>2551</v>
      </c>
      <c r="X946" s="5" t="s">
        <v>2823</v>
      </c>
      <c r="Y946" s="5" t="s">
        <v>2737</v>
      </c>
      <c r="Z946" s="5" t="s">
        <v>2788</v>
      </c>
      <c r="AA946" s="5"/>
    </row>
    <row r="947" spans="1:27" ht="12" customHeight="1" x14ac:dyDescent="0.15">
      <c r="A947" s="1" t="s">
        <v>337</v>
      </c>
      <c r="B947" s="1" t="s">
        <v>31</v>
      </c>
      <c r="C947" s="1" t="s">
        <v>19</v>
      </c>
      <c r="D947" s="1" t="s">
        <v>2446</v>
      </c>
      <c r="E947" s="1" t="s">
        <v>10</v>
      </c>
      <c r="F947" s="1" t="s">
        <v>344</v>
      </c>
      <c r="G947" s="1" t="s">
        <v>242</v>
      </c>
      <c r="H947" s="1" t="s">
        <v>235</v>
      </c>
      <c r="I947">
        <v>74309</v>
      </c>
      <c r="J947">
        <v>68205</v>
      </c>
      <c r="K947">
        <v>62667</v>
      </c>
      <c r="L947">
        <v>80686</v>
      </c>
      <c r="M947">
        <v>69554</v>
      </c>
      <c r="N947">
        <v>74756</v>
      </c>
      <c r="O947">
        <v>73086</v>
      </c>
      <c r="P947">
        <v>64441</v>
      </c>
      <c r="Q947">
        <v>64251</v>
      </c>
      <c r="R947">
        <v>68837</v>
      </c>
      <c r="S947">
        <v>62236</v>
      </c>
      <c r="T947">
        <v>60609</v>
      </c>
      <c r="U947">
        <v>69290</v>
      </c>
      <c r="V947" s="1" t="s">
        <v>5210</v>
      </c>
      <c r="W947" s="1" t="s">
        <v>2551</v>
      </c>
      <c r="X947" s="5" t="s">
        <v>2823</v>
      </c>
      <c r="Y947" s="5" t="s">
        <v>2557</v>
      </c>
      <c r="Z947" s="5" t="s">
        <v>2734</v>
      </c>
      <c r="AA947" s="5"/>
    </row>
    <row r="948" spans="1:27" ht="12" customHeight="1" x14ac:dyDescent="0.15">
      <c r="A948" s="1" t="s">
        <v>337</v>
      </c>
      <c r="B948" s="1" t="s">
        <v>31</v>
      </c>
      <c r="C948" s="1" t="s">
        <v>21</v>
      </c>
      <c r="D948" s="1" t="s">
        <v>2446</v>
      </c>
      <c r="E948" s="1" t="s">
        <v>10</v>
      </c>
      <c r="F948" s="1" t="s">
        <v>344</v>
      </c>
      <c r="G948" s="1" t="s">
        <v>339</v>
      </c>
      <c r="H948" s="1" t="s">
        <v>305</v>
      </c>
      <c r="I948">
        <v>428275</v>
      </c>
      <c r="J948">
        <v>414046</v>
      </c>
      <c r="K948">
        <v>366817</v>
      </c>
      <c r="L948">
        <v>452076</v>
      </c>
      <c r="M948">
        <v>404648</v>
      </c>
      <c r="N948">
        <v>430628</v>
      </c>
      <c r="O948">
        <v>471697</v>
      </c>
      <c r="P948">
        <v>421445</v>
      </c>
      <c r="Q948">
        <v>419695</v>
      </c>
      <c r="R948">
        <v>419064</v>
      </c>
      <c r="S948">
        <v>399192</v>
      </c>
      <c r="T948">
        <v>365760</v>
      </c>
      <c r="U948">
        <v>457412</v>
      </c>
      <c r="V948" s="1" t="s">
        <v>5210</v>
      </c>
      <c r="W948" s="1" t="s">
        <v>2551</v>
      </c>
      <c r="X948" s="5" t="s">
        <v>2823</v>
      </c>
      <c r="Y948" s="5" t="s">
        <v>2818</v>
      </c>
      <c r="Z948" s="5" t="s">
        <v>305</v>
      </c>
      <c r="AA948" s="5"/>
    </row>
    <row r="949" spans="1:27" ht="12" customHeight="1" x14ac:dyDescent="0.15">
      <c r="A949" s="1" t="s">
        <v>337</v>
      </c>
      <c r="B949" s="1" t="s">
        <v>31</v>
      </c>
      <c r="C949" s="1" t="s">
        <v>23</v>
      </c>
      <c r="D949" s="1" t="s">
        <v>2446</v>
      </c>
      <c r="E949" s="1" t="s">
        <v>10</v>
      </c>
      <c r="F949" s="1" t="s">
        <v>344</v>
      </c>
      <c r="G949" s="1" t="s">
        <v>245</v>
      </c>
      <c r="H949" s="1" t="s">
        <v>306</v>
      </c>
      <c r="I949">
        <v>4468987</v>
      </c>
      <c r="J949">
        <v>3585174</v>
      </c>
      <c r="K949">
        <v>4240329</v>
      </c>
      <c r="L949">
        <v>5577753</v>
      </c>
      <c r="M949">
        <v>4031319</v>
      </c>
      <c r="N949">
        <v>4418399</v>
      </c>
      <c r="O949">
        <v>5036177</v>
      </c>
      <c r="P949">
        <v>4264887</v>
      </c>
      <c r="Q949">
        <v>4156121</v>
      </c>
      <c r="R949">
        <v>4378625</v>
      </c>
      <c r="S949">
        <v>3893645</v>
      </c>
      <c r="T949">
        <v>3901592</v>
      </c>
      <c r="U949">
        <v>4692372</v>
      </c>
      <c r="V949" s="1" t="s">
        <v>5210</v>
      </c>
      <c r="W949" s="1" t="s">
        <v>2551</v>
      </c>
      <c r="X949" s="5" t="s">
        <v>2823</v>
      </c>
      <c r="Y949" s="5" t="s">
        <v>2740</v>
      </c>
      <c r="Z949" s="5" t="s">
        <v>2788</v>
      </c>
      <c r="AA949" s="5"/>
    </row>
    <row r="950" spans="1:27" ht="12" customHeight="1" x14ac:dyDescent="0.15">
      <c r="A950" s="1" t="s">
        <v>337</v>
      </c>
      <c r="B950" s="1" t="s">
        <v>31</v>
      </c>
      <c r="C950" s="1" t="s">
        <v>77</v>
      </c>
      <c r="D950" s="1" t="s">
        <v>2446</v>
      </c>
      <c r="E950" s="1" t="s">
        <v>10</v>
      </c>
      <c r="F950" s="1" t="s">
        <v>344</v>
      </c>
      <c r="G950" s="1" t="s">
        <v>249</v>
      </c>
      <c r="H950" s="1" t="s">
        <v>235</v>
      </c>
      <c r="I950">
        <v>37991</v>
      </c>
      <c r="J950">
        <v>34586</v>
      </c>
      <c r="K950">
        <v>35404</v>
      </c>
      <c r="L950">
        <v>35561</v>
      </c>
      <c r="M950">
        <v>34777</v>
      </c>
      <c r="N950">
        <v>29108</v>
      </c>
      <c r="O950">
        <v>26640</v>
      </c>
      <c r="P950">
        <v>26960</v>
      </c>
      <c r="Q950">
        <v>28394</v>
      </c>
      <c r="R950">
        <v>27819</v>
      </c>
      <c r="S950">
        <v>27156</v>
      </c>
      <c r="T950">
        <v>29251</v>
      </c>
      <c r="U950">
        <v>34836</v>
      </c>
      <c r="V950" s="1" t="s">
        <v>5210</v>
      </c>
      <c r="W950" s="1" t="s">
        <v>2551</v>
      </c>
      <c r="X950" s="5" t="s">
        <v>2823</v>
      </c>
      <c r="Y950" s="5" t="s">
        <v>2559</v>
      </c>
      <c r="Z950" s="5" t="s">
        <v>2734</v>
      </c>
      <c r="AA950" s="5"/>
    </row>
    <row r="951" spans="1:27" ht="12" customHeight="1" x14ac:dyDescent="0.15">
      <c r="A951" s="1" t="s">
        <v>337</v>
      </c>
      <c r="B951" s="1" t="s">
        <v>31</v>
      </c>
      <c r="C951" s="1" t="s">
        <v>244</v>
      </c>
      <c r="D951" s="1" t="s">
        <v>2446</v>
      </c>
      <c r="E951" s="1" t="s">
        <v>10</v>
      </c>
      <c r="F951" s="1" t="s">
        <v>344</v>
      </c>
      <c r="G951" s="1" t="s">
        <v>340</v>
      </c>
      <c r="H951" s="1" t="s">
        <v>305</v>
      </c>
      <c r="I951">
        <v>130866</v>
      </c>
      <c r="J951">
        <v>120810</v>
      </c>
      <c r="K951">
        <v>121859</v>
      </c>
      <c r="L951">
        <v>128783</v>
      </c>
      <c r="M951">
        <v>136144</v>
      </c>
      <c r="N951">
        <v>128320</v>
      </c>
      <c r="O951">
        <v>114906</v>
      </c>
      <c r="P951">
        <v>114418</v>
      </c>
      <c r="Q951">
        <v>107258</v>
      </c>
      <c r="R951">
        <v>109962</v>
      </c>
      <c r="S951">
        <v>122106</v>
      </c>
      <c r="T951">
        <v>135725</v>
      </c>
      <c r="U951">
        <v>132588</v>
      </c>
      <c r="V951" s="1" t="s">
        <v>5210</v>
      </c>
      <c r="W951" s="1" t="s">
        <v>2551</v>
      </c>
      <c r="X951" s="5" t="s">
        <v>2823</v>
      </c>
      <c r="Y951" s="5" t="s">
        <v>2819</v>
      </c>
      <c r="Z951" s="5" t="s">
        <v>305</v>
      </c>
      <c r="AA951" s="5"/>
    </row>
    <row r="952" spans="1:27" ht="12" customHeight="1" x14ac:dyDescent="0.15">
      <c r="A952" s="1" t="s">
        <v>337</v>
      </c>
      <c r="B952" s="1" t="s">
        <v>33</v>
      </c>
      <c r="C952" s="1" t="s">
        <v>9</v>
      </c>
      <c r="D952" s="1" t="s">
        <v>2446</v>
      </c>
      <c r="E952" s="1" t="s">
        <v>10</v>
      </c>
      <c r="F952" s="1" t="s">
        <v>345</v>
      </c>
      <c r="G952" s="1" t="s">
        <v>234</v>
      </c>
      <c r="H952" s="1" t="s">
        <v>235</v>
      </c>
      <c r="I952">
        <v>36305</v>
      </c>
      <c r="J952">
        <v>38776</v>
      </c>
      <c r="K952">
        <v>28946</v>
      </c>
      <c r="L952">
        <v>33910</v>
      </c>
      <c r="M952">
        <v>36122</v>
      </c>
      <c r="N952">
        <v>34313</v>
      </c>
      <c r="O952">
        <v>38778</v>
      </c>
      <c r="P952">
        <v>35370</v>
      </c>
      <c r="Q952">
        <v>35839</v>
      </c>
      <c r="R952">
        <v>34590</v>
      </c>
      <c r="S952">
        <v>29683</v>
      </c>
      <c r="T952">
        <v>31218</v>
      </c>
      <c r="U952">
        <v>33014</v>
      </c>
      <c r="V952" s="1" t="s">
        <v>5210</v>
      </c>
      <c r="W952" s="1" t="s">
        <v>2551</v>
      </c>
      <c r="X952" s="5" t="s">
        <v>2824</v>
      </c>
      <c r="Y952" s="5" t="s">
        <v>2553</v>
      </c>
      <c r="Z952" s="5" t="s">
        <v>2734</v>
      </c>
      <c r="AA952" s="5"/>
    </row>
    <row r="953" spans="1:27" ht="12" customHeight="1" x14ac:dyDescent="0.15">
      <c r="A953" s="1" t="s">
        <v>337</v>
      </c>
      <c r="B953" s="1" t="s">
        <v>33</v>
      </c>
      <c r="C953" s="1" t="s">
        <v>15</v>
      </c>
      <c r="D953" s="1" t="s">
        <v>2446</v>
      </c>
      <c r="E953" s="1" t="s">
        <v>10</v>
      </c>
      <c r="F953" s="1" t="s">
        <v>345</v>
      </c>
      <c r="G953" s="1" t="s">
        <v>304</v>
      </c>
      <c r="H953" s="1" t="s">
        <v>305</v>
      </c>
      <c r="I953">
        <v>1313457</v>
      </c>
      <c r="J953">
        <v>998998</v>
      </c>
      <c r="K953">
        <v>817045</v>
      </c>
      <c r="L953">
        <v>973452</v>
      </c>
      <c r="M953">
        <v>976588</v>
      </c>
      <c r="N953">
        <v>1012860</v>
      </c>
      <c r="O953">
        <v>1104479</v>
      </c>
      <c r="P953">
        <v>1082050</v>
      </c>
      <c r="Q953">
        <v>1180842</v>
      </c>
      <c r="R953">
        <v>1093846</v>
      </c>
      <c r="S953">
        <v>971464</v>
      </c>
      <c r="T953">
        <v>1018291</v>
      </c>
      <c r="U953">
        <v>1040912</v>
      </c>
      <c r="V953" s="1" t="s">
        <v>5210</v>
      </c>
      <c r="W953" s="1" t="s">
        <v>2551</v>
      </c>
      <c r="X953" s="5" t="s">
        <v>2824</v>
      </c>
      <c r="Y953" s="5" t="s">
        <v>2787</v>
      </c>
      <c r="Z953" s="5" t="s">
        <v>305</v>
      </c>
      <c r="AA953" s="5"/>
    </row>
    <row r="954" spans="1:27" ht="12" customHeight="1" x14ac:dyDescent="0.15">
      <c r="A954" s="1" t="s">
        <v>337</v>
      </c>
      <c r="B954" s="1" t="s">
        <v>33</v>
      </c>
      <c r="C954" s="1" t="s">
        <v>17</v>
      </c>
      <c r="D954" s="1" t="s">
        <v>2446</v>
      </c>
      <c r="E954" s="1" t="s">
        <v>10</v>
      </c>
      <c r="F954" s="1" t="s">
        <v>345</v>
      </c>
      <c r="G954" s="1" t="s">
        <v>238</v>
      </c>
      <c r="H954" s="1" t="s">
        <v>306</v>
      </c>
      <c r="I954">
        <v>2357835</v>
      </c>
      <c r="J954">
        <v>1796358</v>
      </c>
      <c r="K954">
        <v>1497364</v>
      </c>
      <c r="L954">
        <v>1618825</v>
      </c>
      <c r="M954">
        <v>1721217</v>
      </c>
      <c r="N954">
        <v>1865514</v>
      </c>
      <c r="O954">
        <v>2034833</v>
      </c>
      <c r="P954">
        <v>2000518</v>
      </c>
      <c r="Q954">
        <v>2210169</v>
      </c>
      <c r="R954">
        <v>2088144</v>
      </c>
      <c r="S954">
        <v>1947933</v>
      </c>
      <c r="T954">
        <v>2018325</v>
      </c>
      <c r="U954">
        <v>2150502</v>
      </c>
      <c r="V954" s="1" t="s">
        <v>5210</v>
      </c>
      <c r="W954" s="1" t="s">
        <v>2551</v>
      </c>
      <c r="X954" s="5" t="s">
        <v>2824</v>
      </c>
      <c r="Y954" s="5" t="s">
        <v>2737</v>
      </c>
      <c r="Z954" s="5" t="s">
        <v>2788</v>
      </c>
      <c r="AA954" s="5"/>
    </row>
    <row r="955" spans="1:27" ht="12" customHeight="1" x14ac:dyDescent="0.15">
      <c r="A955" s="1" t="s">
        <v>337</v>
      </c>
      <c r="B955" s="1" t="s">
        <v>33</v>
      </c>
      <c r="C955" s="1" t="s">
        <v>19</v>
      </c>
      <c r="D955" s="1" t="s">
        <v>2446</v>
      </c>
      <c r="E955" s="1" t="s">
        <v>10</v>
      </c>
      <c r="F955" s="1" t="s">
        <v>345</v>
      </c>
      <c r="G955" s="1" t="s">
        <v>242</v>
      </c>
      <c r="H955" s="1" t="s">
        <v>235</v>
      </c>
      <c r="I955">
        <v>75244</v>
      </c>
      <c r="J955">
        <v>92696</v>
      </c>
      <c r="K955">
        <v>66557</v>
      </c>
      <c r="L955">
        <v>75026</v>
      </c>
      <c r="M955">
        <v>76445</v>
      </c>
      <c r="N955">
        <v>70794</v>
      </c>
      <c r="O955">
        <v>84835</v>
      </c>
      <c r="P955">
        <v>81974</v>
      </c>
      <c r="Q955">
        <v>83591</v>
      </c>
      <c r="R955">
        <v>85099</v>
      </c>
      <c r="S955">
        <v>68662</v>
      </c>
      <c r="T955">
        <v>59478</v>
      </c>
      <c r="U955">
        <v>57375</v>
      </c>
      <c r="V955" s="1" t="s">
        <v>5210</v>
      </c>
      <c r="W955" s="1" t="s">
        <v>2551</v>
      </c>
      <c r="X955" s="5" t="s">
        <v>2824</v>
      </c>
      <c r="Y955" s="5" t="s">
        <v>2557</v>
      </c>
      <c r="Z955" s="5" t="s">
        <v>2734</v>
      </c>
      <c r="AA955" s="5"/>
    </row>
    <row r="956" spans="1:27" ht="12" customHeight="1" x14ac:dyDescent="0.15">
      <c r="A956" s="1" t="s">
        <v>337</v>
      </c>
      <c r="B956" s="1" t="s">
        <v>33</v>
      </c>
      <c r="C956" s="1" t="s">
        <v>21</v>
      </c>
      <c r="D956" s="1" t="s">
        <v>2446</v>
      </c>
      <c r="E956" s="1" t="s">
        <v>10</v>
      </c>
      <c r="F956" s="1" t="s">
        <v>345</v>
      </c>
      <c r="G956" s="1" t="s">
        <v>339</v>
      </c>
      <c r="H956" s="1" t="s">
        <v>305</v>
      </c>
      <c r="I956">
        <v>2148720</v>
      </c>
      <c r="J956">
        <v>2221611</v>
      </c>
      <c r="K956">
        <v>1656047</v>
      </c>
      <c r="L956">
        <v>1879683</v>
      </c>
      <c r="M956">
        <v>1901265</v>
      </c>
      <c r="N956">
        <v>1773018</v>
      </c>
      <c r="O956">
        <v>2163914</v>
      </c>
      <c r="P956">
        <v>2105932</v>
      </c>
      <c r="Q956">
        <v>2238889</v>
      </c>
      <c r="R956">
        <v>2202970</v>
      </c>
      <c r="S956">
        <v>1802287</v>
      </c>
      <c r="T956">
        <v>1641459</v>
      </c>
      <c r="U956">
        <v>1542046</v>
      </c>
      <c r="V956" s="1" t="s">
        <v>5210</v>
      </c>
      <c r="W956" s="1" t="s">
        <v>2551</v>
      </c>
      <c r="X956" s="5" t="s">
        <v>2824</v>
      </c>
      <c r="Y956" s="5" t="s">
        <v>2818</v>
      </c>
      <c r="Z956" s="5" t="s">
        <v>305</v>
      </c>
      <c r="AA956" s="5"/>
    </row>
    <row r="957" spans="1:27" ht="12" customHeight="1" x14ac:dyDescent="0.15">
      <c r="A957" s="1" t="s">
        <v>337</v>
      </c>
      <c r="B957" s="1" t="s">
        <v>33</v>
      </c>
      <c r="C957" s="1" t="s">
        <v>23</v>
      </c>
      <c r="D957" s="1" t="s">
        <v>2446</v>
      </c>
      <c r="E957" s="1" t="s">
        <v>10</v>
      </c>
      <c r="F957" s="1" t="s">
        <v>345</v>
      </c>
      <c r="G957" s="1" t="s">
        <v>245</v>
      </c>
      <c r="H957" s="1" t="s">
        <v>306</v>
      </c>
      <c r="I957">
        <v>3732576</v>
      </c>
      <c r="J957">
        <v>3736749</v>
      </c>
      <c r="K957">
        <v>2821102</v>
      </c>
      <c r="L957">
        <v>3330729</v>
      </c>
      <c r="M957">
        <v>3033348</v>
      </c>
      <c r="N957">
        <v>3323096</v>
      </c>
      <c r="O957">
        <v>3557529</v>
      </c>
      <c r="P957">
        <v>3939342</v>
      </c>
      <c r="Q957">
        <v>3780763</v>
      </c>
      <c r="R957">
        <v>3857665</v>
      </c>
      <c r="S957">
        <v>3364372</v>
      </c>
      <c r="T957">
        <v>3391900</v>
      </c>
      <c r="U957">
        <v>3052903</v>
      </c>
      <c r="V957" s="1" t="s">
        <v>5210</v>
      </c>
      <c r="W957" s="1" t="s">
        <v>2551</v>
      </c>
      <c r="X957" s="5" t="s">
        <v>2824</v>
      </c>
      <c r="Y957" s="5" t="s">
        <v>2740</v>
      </c>
      <c r="Z957" s="5" t="s">
        <v>2788</v>
      </c>
      <c r="AA957" s="5"/>
    </row>
    <row r="958" spans="1:27" ht="12" customHeight="1" x14ac:dyDescent="0.15">
      <c r="A958" s="1" t="s">
        <v>337</v>
      </c>
      <c r="B958" s="1" t="s">
        <v>33</v>
      </c>
      <c r="C958" s="1" t="s">
        <v>77</v>
      </c>
      <c r="D958" s="1" t="s">
        <v>2446</v>
      </c>
      <c r="E958" s="1" t="s">
        <v>10</v>
      </c>
      <c r="F958" s="1" t="s">
        <v>345</v>
      </c>
      <c r="G958" s="1" t="s">
        <v>249</v>
      </c>
      <c r="H958" s="1" t="s">
        <v>235</v>
      </c>
      <c r="I958">
        <v>150787</v>
      </c>
      <c r="J958">
        <v>124361</v>
      </c>
      <c r="K958">
        <v>126897</v>
      </c>
      <c r="L958">
        <v>119300</v>
      </c>
      <c r="M958">
        <v>134138</v>
      </c>
      <c r="N958">
        <v>150671</v>
      </c>
      <c r="O958">
        <v>163164</v>
      </c>
      <c r="P958">
        <v>166354</v>
      </c>
      <c r="Q958">
        <v>159700</v>
      </c>
      <c r="R958">
        <v>158651</v>
      </c>
      <c r="S958">
        <v>157056</v>
      </c>
      <c r="T958">
        <v>155725</v>
      </c>
      <c r="U958">
        <v>159780</v>
      </c>
      <c r="V958" s="1" t="s">
        <v>5210</v>
      </c>
      <c r="W958" s="1" t="s">
        <v>2551</v>
      </c>
      <c r="X958" s="5" t="s">
        <v>2824</v>
      </c>
      <c r="Y958" s="5" t="s">
        <v>2559</v>
      </c>
      <c r="Z958" s="5" t="s">
        <v>2734</v>
      </c>
      <c r="AA958" s="5"/>
    </row>
    <row r="959" spans="1:27" ht="12" customHeight="1" x14ac:dyDescent="0.15">
      <c r="A959" s="1" t="s">
        <v>337</v>
      </c>
      <c r="B959" s="1" t="s">
        <v>33</v>
      </c>
      <c r="C959" s="1" t="s">
        <v>244</v>
      </c>
      <c r="D959" s="1" t="s">
        <v>2446</v>
      </c>
      <c r="E959" s="1" t="s">
        <v>10</v>
      </c>
      <c r="F959" s="1" t="s">
        <v>345</v>
      </c>
      <c r="G959" s="1" t="s">
        <v>340</v>
      </c>
      <c r="H959" s="1" t="s">
        <v>305</v>
      </c>
      <c r="I959">
        <v>3491566</v>
      </c>
      <c r="J959">
        <v>2893010</v>
      </c>
      <c r="K959">
        <v>3022678</v>
      </c>
      <c r="L959">
        <v>2868865</v>
      </c>
      <c r="M959">
        <v>3205652</v>
      </c>
      <c r="N959">
        <v>3525443</v>
      </c>
      <c r="O959">
        <v>3745223</v>
      </c>
      <c r="P959">
        <v>3827074</v>
      </c>
      <c r="Q959">
        <v>3669255</v>
      </c>
      <c r="R959">
        <v>3661123</v>
      </c>
      <c r="S959">
        <v>3650246</v>
      </c>
      <c r="T959">
        <v>3658138</v>
      </c>
      <c r="U959">
        <v>3725908</v>
      </c>
      <c r="V959" s="1" t="s">
        <v>5210</v>
      </c>
      <c r="W959" s="1" t="s">
        <v>2551</v>
      </c>
      <c r="X959" s="5" t="s">
        <v>2824</v>
      </c>
      <c r="Y959" s="5" t="s">
        <v>2819</v>
      </c>
      <c r="Z959" s="5" t="s">
        <v>305</v>
      </c>
      <c r="AA959" s="5"/>
    </row>
    <row r="960" spans="1:27" ht="12" customHeight="1" x14ac:dyDescent="0.15">
      <c r="A960" s="1" t="s">
        <v>337</v>
      </c>
      <c r="B960" s="1" t="s">
        <v>35</v>
      </c>
      <c r="C960" s="1" t="s">
        <v>9</v>
      </c>
      <c r="D960" s="1" t="s">
        <v>2446</v>
      </c>
      <c r="E960" s="1" t="s">
        <v>10</v>
      </c>
      <c r="F960" s="1" t="s">
        <v>346</v>
      </c>
      <c r="G960" s="1" t="s">
        <v>234</v>
      </c>
      <c r="H960" s="1" t="s">
        <v>235</v>
      </c>
      <c r="I960">
        <v>3075</v>
      </c>
      <c r="J960">
        <v>2096</v>
      </c>
      <c r="K960">
        <v>2508</v>
      </c>
      <c r="L960">
        <v>2485</v>
      </c>
      <c r="M960">
        <v>2918</v>
      </c>
      <c r="N960">
        <v>3126</v>
      </c>
      <c r="O960">
        <v>3125</v>
      </c>
      <c r="P960">
        <v>2870</v>
      </c>
      <c r="Q960">
        <v>3262</v>
      </c>
      <c r="R960">
        <v>2688</v>
      </c>
      <c r="S960">
        <v>2773</v>
      </c>
      <c r="T960">
        <v>3146</v>
      </c>
      <c r="U960">
        <v>2744</v>
      </c>
      <c r="V960" s="1" t="s">
        <v>5210</v>
      </c>
      <c r="W960" s="1" t="s">
        <v>2551</v>
      </c>
      <c r="X960" s="5" t="s">
        <v>2825</v>
      </c>
      <c r="Y960" s="5" t="s">
        <v>2553</v>
      </c>
      <c r="Z960" s="5" t="s">
        <v>2734</v>
      </c>
      <c r="AA960" s="5"/>
    </row>
    <row r="961" spans="1:27" ht="12" customHeight="1" x14ac:dyDescent="0.15">
      <c r="A961" s="1" t="s">
        <v>337</v>
      </c>
      <c r="B961" s="1" t="s">
        <v>35</v>
      </c>
      <c r="C961" s="1" t="s">
        <v>15</v>
      </c>
      <c r="D961" s="1" t="s">
        <v>2446</v>
      </c>
      <c r="E961" s="1" t="s">
        <v>10</v>
      </c>
      <c r="F961" s="1" t="s">
        <v>346</v>
      </c>
      <c r="G961" s="1" t="s">
        <v>304</v>
      </c>
      <c r="H961" s="1" t="s">
        <v>305</v>
      </c>
      <c r="I961">
        <v>167194</v>
      </c>
      <c r="J961">
        <v>123713</v>
      </c>
      <c r="K961">
        <v>152400</v>
      </c>
      <c r="L961">
        <v>183855</v>
      </c>
      <c r="M961">
        <v>197944</v>
      </c>
      <c r="N961">
        <v>206837</v>
      </c>
      <c r="O961">
        <v>222384</v>
      </c>
      <c r="P961">
        <v>243793</v>
      </c>
      <c r="Q961">
        <v>254060</v>
      </c>
      <c r="R961">
        <v>221021</v>
      </c>
      <c r="S961">
        <v>207611</v>
      </c>
      <c r="T961">
        <v>226283</v>
      </c>
      <c r="U961">
        <v>210391</v>
      </c>
      <c r="V961" s="1" t="s">
        <v>5210</v>
      </c>
      <c r="W961" s="1" t="s">
        <v>2551</v>
      </c>
      <c r="X961" s="5" t="s">
        <v>2825</v>
      </c>
      <c r="Y961" s="5" t="s">
        <v>2787</v>
      </c>
      <c r="Z961" s="5" t="s">
        <v>305</v>
      </c>
      <c r="AA961" s="5"/>
    </row>
    <row r="962" spans="1:27" ht="12" customHeight="1" x14ac:dyDescent="0.15">
      <c r="A962" s="1" t="s">
        <v>337</v>
      </c>
      <c r="B962" s="1" t="s">
        <v>35</v>
      </c>
      <c r="C962" s="1" t="s">
        <v>17</v>
      </c>
      <c r="D962" s="1" t="s">
        <v>2446</v>
      </c>
      <c r="E962" s="1" t="s">
        <v>10</v>
      </c>
      <c r="F962" s="1" t="s">
        <v>346</v>
      </c>
      <c r="G962" s="1" t="s">
        <v>238</v>
      </c>
      <c r="H962" s="1" t="s">
        <v>306</v>
      </c>
      <c r="I962">
        <v>540777</v>
      </c>
      <c r="J962">
        <v>429040</v>
      </c>
      <c r="K962">
        <v>446442</v>
      </c>
      <c r="L962">
        <v>455681</v>
      </c>
      <c r="M962">
        <v>478066</v>
      </c>
      <c r="N962">
        <v>523893</v>
      </c>
      <c r="O962">
        <v>610320</v>
      </c>
      <c r="P962">
        <v>674505</v>
      </c>
      <c r="Q962">
        <v>692612</v>
      </c>
      <c r="R962">
        <v>605409</v>
      </c>
      <c r="S962">
        <v>614090</v>
      </c>
      <c r="T962">
        <v>718742</v>
      </c>
      <c r="U962">
        <v>674117</v>
      </c>
      <c r="V962" s="1" t="s">
        <v>5210</v>
      </c>
      <c r="W962" s="1" t="s">
        <v>2551</v>
      </c>
      <c r="X962" s="5" t="s">
        <v>2825</v>
      </c>
      <c r="Y962" s="5" t="s">
        <v>2737</v>
      </c>
      <c r="Z962" s="5" t="s">
        <v>2788</v>
      </c>
      <c r="AA962" s="5"/>
    </row>
    <row r="963" spans="1:27" ht="12" customHeight="1" x14ac:dyDescent="0.15">
      <c r="A963" s="1" t="s">
        <v>337</v>
      </c>
      <c r="B963" s="1" t="s">
        <v>35</v>
      </c>
      <c r="C963" s="1" t="s">
        <v>19</v>
      </c>
      <c r="D963" s="1" t="s">
        <v>2446</v>
      </c>
      <c r="E963" s="1" t="s">
        <v>10</v>
      </c>
      <c r="F963" s="1" t="s">
        <v>346</v>
      </c>
      <c r="G963" s="1" t="s">
        <v>242</v>
      </c>
      <c r="H963" s="1" t="s">
        <v>235</v>
      </c>
      <c r="I963">
        <v>2791</v>
      </c>
      <c r="J963">
        <v>2436</v>
      </c>
      <c r="K963">
        <v>2376</v>
      </c>
      <c r="L963">
        <v>2765</v>
      </c>
      <c r="M963">
        <v>2698</v>
      </c>
      <c r="N963">
        <v>2832</v>
      </c>
      <c r="O963">
        <v>3191</v>
      </c>
      <c r="P963">
        <v>2880</v>
      </c>
      <c r="Q963">
        <v>3304</v>
      </c>
      <c r="R963">
        <v>2980</v>
      </c>
      <c r="S963">
        <v>2784</v>
      </c>
      <c r="T963">
        <v>2739</v>
      </c>
      <c r="U963">
        <v>2868</v>
      </c>
      <c r="V963" s="1" t="s">
        <v>5210</v>
      </c>
      <c r="W963" s="1" t="s">
        <v>2551</v>
      </c>
      <c r="X963" s="5" t="s">
        <v>2825</v>
      </c>
      <c r="Y963" s="5" t="s">
        <v>2557</v>
      </c>
      <c r="Z963" s="5" t="s">
        <v>2734</v>
      </c>
      <c r="AA963" s="5"/>
    </row>
    <row r="964" spans="1:27" ht="12" customHeight="1" x14ac:dyDescent="0.15">
      <c r="A964" s="1" t="s">
        <v>337</v>
      </c>
      <c r="B964" s="1" t="s">
        <v>35</v>
      </c>
      <c r="C964" s="1" t="s">
        <v>21</v>
      </c>
      <c r="D964" s="1" t="s">
        <v>2446</v>
      </c>
      <c r="E964" s="1" t="s">
        <v>10</v>
      </c>
      <c r="F964" s="1" t="s">
        <v>346</v>
      </c>
      <c r="G964" s="1" t="s">
        <v>339</v>
      </c>
      <c r="H964" s="1" t="s">
        <v>305</v>
      </c>
      <c r="I964">
        <v>186355</v>
      </c>
      <c r="J964">
        <v>149701</v>
      </c>
      <c r="K964">
        <v>169672</v>
      </c>
      <c r="L964">
        <v>188444</v>
      </c>
      <c r="M964">
        <v>216039</v>
      </c>
      <c r="N964">
        <v>214317</v>
      </c>
      <c r="O964">
        <v>235767</v>
      </c>
      <c r="P964">
        <v>240103</v>
      </c>
      <c r="Q964">
        <v>274836</v>
      </c>
      <c r="R964">
        <v>219840</v>
      </c>
      <c r="S964">
        <v>230697</v>
      </c>
      <c r="T964">
        <v>226036</v>
      </c>
      <c r="U964">
        <v>222053</v>
      </c>
      <c r="V964" s="1" t="s">
        <v>5210</v>
      </c>
      <c r="W964" s="1" t="s">
        <v>2551</v>
      </c>
      <c r="X964" s="5" t="s">
        <v>2825</v>
      </c>
      <c r="Y964" s="5" t="s">
        <v>2818</v>
      </c>
      <c r="Z964" s="5" t="s">
        <v>305</v>
      </c>
      <c r="AA964" s="5"/>
    </row>
    <row r="965" spans="1:27" ht="12" customHeight="1" x14ac:dyDescent="0.15">
      <c r="A965" s="1" t="s">
        <v>337</v>
      </c>
      <c r="B965" s="1" t="s">
        <v>35</v>
      </c>
      <c r="C965" s="1" t="s">
        <v>23</v>
      </c>
      <c r="D965" s="1" t="s">
        <v>2446</v>
      </c>
      <c r="E965" s="1" t="s">
        <v>10</v>
      </c>
      <c r="F965" s="1" t="s">
        <v>346</v>
      </c>
      <c r="G965" s="1" t="s">
        <v>245</v>
      </c>
      <c r="H965" s="1" t="s">
        <v>306</v>
      </c>
      <c r="I965">
        <v>553738</v>
      </c>
      <c r="J965">
        <v>449968</v>
      </c>
      <c r="K965">
        <v>466654</v>
      </c>
      <c r="L965">
        <v>453326</v>
      </c>
      <c r="M965">
        <v>465305</v>
      </c>
      <c r="N965">
        <v>485187</v>
      </c>
      <c r="O965">
        <v>619485</v>
      </c>
      <c r="P965">
        <v>637949</v>
      </c>
      <c r="Q965">
        <v>713199</v>
      </c>
      <c r="R965">
        <v>607189</v>
      </c>
      <c r="S965">
        <v>617883</v>
      </c>
      <c r="T965">
        <v>692034</v>
      </c>
      <c r="U965">
        <v>692228</v>
      </c>
      <c r="V965" s="1" t="s">
        <v>5210</v>
      </c>
      <c r="W965" s="1" t="s">
        <v>2551</v>
      </c>
      <c r="X965" s="5" t="s">
        <v>2825</v>
      </c>
      <c r="Y965" s="5" t="s">
        <v>2740</v>
      </c>
      <c r="Z965" s="5" t="s">
        <v>2788</v>
      </c>
      <c r="AA965" s="5"/>
    </row>
    <row r="966" spans="1:27" ht="12" customHeight="1" x14ac:dyDescent="0.15">
      <c r="A966" s="1" t="s">
        <v>337</v>
      </c>
      <c r="B966" s="1" t="s">
        <v>35</v>
      </c>
      <c r="C966" s="1" t="s">
        <v>77</v>
      </c>
      <c r="D966" s="1" t="s">
        <v>2446</v>
      </c>
      <c r="E966" s="1" t="s">
        <v>10</v>
      </c>
      <c r="F966" s="1" t="s">
        <v>346</v>
      </c>
      <c r="G966" s="1" t="s">
        <v>249</v>
      </c>
      <c r="H966" s="1" t="s">
        <v>235</v>
      </c>
      <c r="I966">
        <v>5652</v>
      </c>
      <c r="J966">
        <v>5321</v>
      </c>
      <c r="K966">
        <v>5416</v>
      </c>
      <c r="L966">
        <v>5082</v>
      </c>
      <c r="M966">
        <v>5303</v>
      </c>
      <c r="N966">
        <v>5490</v>
      </c>
      <c r="O966">
        <v>5424</v>
      </c>
      <c r="P966">
        <v>5446</v>
      </c>
      <c r="Q966">
        <v>5385</v>
      </c>
      <c r="R966">
        <v>5169</v>
      </c>
      <c r="S966">
        <v>5138</v>
      </c>
      <c r="T966">
        <v>5515</v>
      </c>
      <c r="U966">
        <v>5512</v>
      </c>
      <c r="V966" s="1" t="s">
        <v>5210</v>
      </c>
      <c r="W966" s="1" t="s">
        <v>2551</v>
      </c>
      <c r="X966" s="5" t="s">
        <v>2825</v>
      </c>
      <c r="Y966" s="5" t="s">
        <v>2559</v>
      </c>
      <c r="Z966" s="5" t="s">
        <v>2734</v>
      </c>
      <c r="AA966" s="5"/>
    </row>
    <row r="967" spans="1:27" ht="12" customHeight="1" x14ac:dyDescent="0.15">
      <c r="A967" s="1" t="s">
        <v>337</v>
      </c>
      <c r="B967" s="1" t="s">
        <v>35</v>
      </c>
      <c r="C967" s="1" t="s">
        <v>244</v>
      </c>
      <c r="D967" s="1" t="s">
        <v>2446</v>
      </c>
      <c r="E967" s="1" t="s">
        <v>10</v>
      </c>
      <c r="F967" s="1" t="s">
        <v>346</v>
      </c>
      <c r="G967" s="1" t="s">
        <v>340</v>
      </c>
      <c r="H967" s="1" t="s">
        <v>305</v>
      </c>
      <c r="I967">
        <v>495006</v>
      </c>
      <c r="J967">
        <v>471413</v>
      </c>
      <c r="K967">
        <v>448650</v>
      </c>
      <c r="L967">
        <v>445004</v>
      </c>
      <c r="M967">
        <v>420908</v>
      </c>
      <c r="N967">
        <v>409311</v>
      </c>
      <c r="O967">
        <v>395202</v>
      </c>
      <c r="P967">
        <v>411000</v>
      </c>
      <c r="Q967">
        <v>378919</v>
      </c>
      <c r="R967">
        <v>382202</v>
      </c>
      <c r="S967">
        <v>361439</v>
      </c>
      <c r="T967">
        <v>357767</v>
      </c>
      <c r="U967">
        <v>369108</v>
      </c>
      <c r="V967" s="1" t="s">
        <v>5210</v>
      </c>
      <c r="W967" s="1" t="s">
        <v>2551</v>
      </c>
      <c r="X967" s="5" t="s">
        <v>2825</v>
      </c>
      <c r="Y967" s="5" t="s">
        <v>2819</v>
      </c>
      <c r="Z967" s="5" t="s">
        <v>305</v>
      </c>
      <c r="AA967" s="5"/>
    </row>
    <row r="968" spans="1:27" ht="12" customHeight="1" x14ac:dyDescent="0.15">
      <c r="A968" s="1" t="s">
        <v>337</v>
      </c>
      <c r="B968" s="1" t="s">
        <v>37</v>
      </c>
      <c r="C968" s="1" t="s">
        <v>9</v>
      </c>
      <c r="D968" s="1" t="s">
        <v>2446</v>
      </c>
      <c r="E968" s="1" t="s">
        <v>10</v>
      </c>
      <c r="F968" s="1" t="s">
        <v>347</v>
      </c>
      <c r="G968" s="1" t="s">
        <v>234</v>
      </c>
      <c r="H968" s="1" t="s">
        <v>235</v>
      </c>
      <c r="I968">
        <v>37235</v>
      </c>
      <c r="J968">
        <v>34734</v>
      </c>
      <c r="K968">
        <v>32103</v>
      </c>
      <c r="L968">
        <v>38355</v>
      </c>
      <c r="M968">
        <v>35751</v>
      </c>
      <c r="N968">
        <v>31202</v>
      </c>
      <c r="O968">
        <v>33128</v>
      </c>
      <c r="P968">
        <v>35901</v>
      </c>
      <c r="Q968">
        <v>32838</v>
      </c>
      <c r="R968">
        <v>30405</v>
      </c>
      <c r="S968">
        <v>27819</v>
      </c>
      <c r="T968">
        <v>34117</v>
      </c>
      <c r="U968">
        <v>33170</v>
      </c>
      <c r="V968" s="1" t="s">
        <v>5210</v>
      </c>
      <c r="W968" s="1" t="s">
        <v>2551</v>
      </c>
      <c r="X968" s="5" t="s">
        <v>2826</v>
      </c>
      <c r="Y968" s="5" t="s">
        <v>2553</v>
      </c>
      <c r="Z968" s="5" t="s">
        <v>2734</v>
      </c>
      <c r="AA968" s="5"/>
    </row>
    <row r="969" spans="1:27" ht="12" customHeight="1" x14ac:dyDescent="0.15">
      <c r="A969" s="1" t="s">
        <v>337</v>
      </c>
      <c r="B969" s="1" t="s">
        <v>37</v>
      </c>
      <c r="C969" s="1" t="s">
        <v>15</v>
      </c>
      <c r="D969" s="1" t="s">
        <v>2446</v>
      </c>
      <c r="E969" s="1" t="s">
        <v>10</v>
      </c>
      <c r="F969" s="1" t="s">
        <v>347</v>
      </c>
      <c r="G969" s="1" t="s">
        <v>304</v>
      </c>
      <c r="H969" s="1" t="s">
        <v>305</v>
      </c>
      <c r="I969">
        <v>873950</v>
      </c>
      <c r="J969">
        <v>739798</v>
      </c>
      <c r="K969">
        <v>595199</v>
      </c>
      <c r="L969">
        <v>609781</v>
      </c>
      <c r="M969">
        <v>710068</v>
      </c>
      <c r="N969">
        <v>596907</v>
      </c>
      <c r="O969">
        <v>636869</v>
      </c>
      <c r="P969">
        <v>878680</v>
      </c>
      <c r="Q969">
        <v>683107</v>
      </c>
      <c r="R969">
        <v>681631</v>
      </c>
      <c r="S969">
        <v>640953</v>
      </c>
      <c r="T969">
        <v>733211</v>
      </c>
      <c r="U969">
        <v>929178</v>
      </c>
      <c r="V969" s="1" t="s">
        <v>5210</v>
      </c>
      <c r="W969" s="1" t="s">
        <v>2551</v>
      </c>
      <c r="X969" s="5" t="s">
        <v>2826</v>
      </c>
      <c r="Y969" s="5" t="s">
        <v>2787</v>
      </c>
      <c r="Z969" s="5" t="s">
        <v>305</v>
      </c>
      <c r="AA969" s="5"/>
    </row>
    <row r="970" spans="1:27" ht="12" customHeight="1" x14ac:dyDescent="0.15">
      <c r="A970" s="1" t="s">
        <v>337</v>
      </c>
      <c r="B970" s="1" t="s">
        <v>37</v>
      </c>
      <c r="C970" s="1" t="s">
        <v>17</v>
      </c>
      <c r="D970" s="1" t="s">
        <v>2446</v>
      </c>
      <c r="E970" s="1" t="s">
        <v>10</v>
      </c>
      <c r="F970" s="1" t="s">
        <v>347</v>
      </c>
      <c r="G970" s="1" t="s">
        <v>238</v>
      </c>
      <c r="H970" s="1" t="s">
        <v>306</v>
      </c>
      <c r="I970">
        <v>2141922</v>
      </c>
      <c r="J970">
        <v>2146099</v>
      </c>
      <c r="K970">
        <v>1512599</v>
      </c>
      <c r="L970">
        <v>1923270</v>
      </c>
      <c r="M970">
        <v>2016186</v>
      </c>
      <c r="N970">
        <v>1823299</v>
      </c>
      <c r="O970">
        <v>1625552</v>
      </c>
      <c r="P970">
        <v>2088742</v>
      </c>
      <c r="Q970">
        <v>1952998</v>
      </c>
      <c r="R970">
        <v>1780099</v>
      </c>
      <c r="S970">
        <v>2145067</v>
      </c>
      <c r="T970">
        <v>2556751</v>
      </c>
      <c r="U970">
        <v>2355439</v>
      </c>
      <c r="V970" s="1" t="s">
        <v>5210</v>
      </c>
      <c r="W970" s="1" t="s">
        <v>2551</v>
      </c>
      <c r="X970" s="5" t="s">
        <v>2826</v>
      </c>
      <c r="Y970" s="5" t="s">
        <v>2737</v>
      </c>
      <c r="Z970" s="5" t="s">
        <v>2788</v>
      </c>
      <c r="AA970" s="5"/>
    </row>
    <row r="971" spans="1:27" ht="12" customHeight="1" x14ac:dyDescent="0.15">
      <c r="A971" s="1" t="s">
        <v>337</v>
      </c>
      <c r="B971" s="1" t="s">
        <v>37</v>
      </c>
      <c r="C971" s="1" t="s">
        <v>19</v>
      </c>
      <c r="D971" s="1" t="s">
        <v>2446</v>
      </c>
      <c r="E971" s="1" t="s">
        <v>10</v>
      </c>
      <c r="F971" s="1" t="s">
        <v>347</v>
      </c>
      <c r="G971" s="1" t="s">
        <v>242</v>
      </c>
      <c r="H971" s="1" t="s">
        <v>235</v>
      </c>
      <c r="I971">
        <v>35026</v>
      </c>
      <c r="J971">
        <v>33489</v>
      </c>
      <c r="K971">
        <v>36715</v>
      </c>
      <c r="L971">
        <v>31853</v>
      </c>
      <c r="M971">
        <v>37849</v>
      </c>
      <c r="N971">
        <v>29226</v>
      </c>
      <c r="O971">
        <v>30267</v>
      </c>
      <c r="P971">
        <v>33961</v>
      </c>
      <c r="Q971">
        <v>34950</v>
      </c>
      <c r="R971">
        <v>33529</v>
      </c>
      <c r="S971">
        <v>24887</v>
      </c>
      <c r="T971">
        <v>31419</v>
      </c>
      <c r="U971">
        <v>38251</v>
      </c>
      <c r="V971" s="1" t="s">
        <v>5210</v>
      </c>
      <c r="W971" s="1" t="s">
        <v>2551</v>
      </c>
      <c r="X971" s="5" t="s">
        <v>2826</v>
      </c>
      <c r="Y971" s="5" t="s">
        <v>2557</v>
      </c>
      <c r="Z971" s="5" t="s">
        <v>2734</v>
      </c>
      <c r="AA971" s="5"/>
    </row>
    <row r="972" spans="1:27" ht="12" customHeight="1" x14ac:dyDescent="0.15">
      <c r="A972" s="1" t="s">
        <v>337</v>
      </c>
      <c r="B972" s="1" t="s">
        <v>37</v>
      </c>
      <c r="C972" s="1" t="s">
        <v>21</v>
      </c>
      <c r="D972" s="1" t="s">
        <v>2446</v>
      </c>
      <c r="E972" s="1" t="s">
        <v>10</v>
      </c>
      <c r="F972" s="1" t="s">
        <v>347</v>
      </c>
      <c r="G972" s="1" t="s">
        <v>339</v>
      </c>
      <c r="H972" s="1" t="s">
        <v>305</v>
      </c>
      <c r="I972">
        <v>894703</v>
      </c>
      <c r="J972">
        <v>844681</v>
      </c>
      <c r="K972">
        <v>593470</v>
      </c>
      <c r="L972">
        <v>672552</v>
      </c>
      <c r="M972">
        <v>753716</v>
      </c>
      <c r="N972">
        <v>545240</v>
      </c>
      <c r="O972">
        <v>833173</v>
      </c>
      <c r="P972">
        <v>583738</v>
      </c>
      <c r="Q972">
        <v>699553</v>
      </c>
      <c r="R972">
        <v>673776</v>
      </c>
      <c r="S972">
        <v>572713</v>
      </c>
      <c r="T972">
        <v>666303</v>
      </c>
      <c r="U972">
        <v>1063108</v>
      </c>
      <c r="V972" s="1" t="s">
        <v>5210</v>
      </c>
      <c r="W972" s="1" t="s">
        <v>2551</v>
      </c>
      <c r="X972" s="5" t="s">
        <v>2826</v>
      </c>
      <c r="Y972" s="5" t="s">
        <v>2818</v>
      </c>
      <c r="Z972" s="5" t="s">
        <v>305</v>
      </c>
      <c r="AA972" s="5"/>
    </row>
    <row r="973" spans="1:27" ht="12" customHeight="1" x14ac:dyDescent="0.15">
      <c r="A973" s="1" t="s">
        <v>337</v>
      </c>
      <c r="B973" s="1" t="s">
        <v>37</v>
      </c>
      <c r="C973" s="1" t="s">
        <v>23</v>
      </c>
      <c r="D973" s="1" t="s">
        <v>2446</v>
      </c>
      <c r="E973" s="1" t="s">
        <v>10</v>
      </c>
      <c r="F973" s="1" t="s">
        <v>347</v>
      </c>
      <c r="G973" s="1" t="s">
        <v>245</v>
      </c>
      <c r="H973" s="1" t="s">
        <v>306</v>
      </c>
      <c r="I973">
        <v>2450093</v>
      </c>
      <c r="J973">
        <v>2626773</v>
      </c>
      <c r="K973">
        <v>1941805</v>
      </c>
      <c r="L973">
        <v>2018985</v>
      </c>
      <c r="M973">
        <v>2330118</v>
      </c>
      <c r="N973">
        <v>2119706</v>
      </c>
      <c r="O973">
        <v>2019985</v>
      </c>
      <c r="P973">
        <v>2067982</v>
      </c>
      <c r="Q973">
        <v>2389126</v>
      </c>
      <c r="R973">
        <v>2156252</v>
      </c>
      <c r="S973">
        <v>2232031</v>
      </c>
      <c r="T973">
        <v>1990683</v>
      </c>
      <c r="U973">
        <v>3186760</v>
      </c>
      <c r="V973" s="1" t="s">
        <v>5210</v>
      </c>
      <c r="W973" s="1" t="s">
        <v>2551</v>
      </c>
      <c r="X973" s="5" t="s">
        <v>2826</v>
      </c>
      <c r="Y973" s="5" t="s">
        <v>2740</v>
      </c>
      <c r="Z973" s="5" t="s">
        <v>2788</v>
      </c>
      <c r="AA973" s="5"/>
    </row>
    <row r="974" spans="1:27" ht="12" customHeight="1" x14ac:dyDescent="0.15">
      <c r="A974" s="1" t="s">
        <v>337</v>
      </c>
      <c r="B974" s="1" t="s">
        <v>37</v>
      </c>
      <c r="C974" s="1" t="s">
        <v>77</v>
      </c>
      <c r="D974" s="1" t="s">
        <v>2446</v>
      </c>
      <c r="E974" s="1" t="s">
        <v>10</v>
      </c>
      <c r="F974" s="1" t="s">
        <v>347</v>
      </c>
      <c r="G974" s="1" t="s">
        <v>249</v>
      </c>
      <c r="H974" s="1" t="s">
        <v>235</v>
      </c>
      <c r="I974">
        <v>23868</v>
      </c>
      <c r="J974">
        <v>25145</v>
      </c>
      <c r="K974">
        <v>20607</v>
      </c>
      <c r="L974">
        <v>27110</v>
      </c>
      <c r="M974">
        <v>25276</v>
      </c>
      <c r="N974">
        <v>27256</v>
      </c>
      <c r="O974">
        <v>30117</v>
      </c>
      <c r="P974">
        <v>32196</v>
      </c>
      <c r="Q974">
        <v>30088</v>
      </c>
      <c r="R974">
        <v>27056</v>
      </c>
      <c r="S974">
        <v>30137</v>
      </c>
      <c r="T974">
        <v>32909</v>
      </c>
      <c r="U974">
        <v>27855</v>
      </c>
      <c r="V974" s="1" t="s">
        <v>5210</v>
      </c>
      <c r="W974" s="1" t="s">
        <v>2551</v>
      </c>
      <c r="X974" s="5" t="s">
        <v>2826</v>
      </c>
      <c r="Y974" s="5" t="s">
        <v>2559</v>
      </c>
      <c r="Z974" s="5" t="s">
        <v>2734</v>
      </c>
      <c r="AA974" s="5"/>
    </row>
    <row r="975" spans="1:27" ht="12" customHeight="1" x14ac:dyDescent="0.15">
      <c r="A975" s="1" t="s">
        <v>337</v>
      </c>
      <c r="B975" s="1" t="s">
        <v>37</v>
      </c>
      <c r="C975" s="1" t="s">
        <v>244</v>
      </c>
      <c r="D975" s="1" t="s">
        <v>2446</v>
      </c>
      <c r="E975" s="1" t="s">
        <v>10</v>
      </c>
      <c r="F975" s="1" t="s">
        <v>347</v>
      </c>
      <c r="G975" s="1" t="s">
        <v>340</v>
      </c>
      <c r="H975" s="1" t="s">
        <v>305</v>
      </c>
      <c r="I975">
        <v>888833</v>
      </c>
      <c r="J975">
        <v>784658</v>
      </c>
      <c r="K975">
        <v>788023</v>
      </c>
      <c r="L975">
        <v>725273</v>
      </c>
      <c r="M975">
        <v>687459</v>
      </c>
      <c r="N975">
        <v>739214</v>
      </c>
      <c r="O975">
        <v>542908</v>
      </c>
      <c r="P975">
        <v>840922</v>
      </c>
      <c r="Q975">
        <v>824563</v>
      </c>
      <c r="R975">
        <v>834451</v>
      </c>
      <c r="S975">
        <v>905983</v>
      </c>
      <c r="T975">
        <v>974528</v>
      </c>
      <c r="U975">
        <v>841195</v>
      </c>
      <c r="V975" s="1" t="s">
        <v>5210</v>
      </c>
      <c r="W975" s="1" t="s">
        <v>2551</v>
      </c>
      <c r="X975" s="5" t="s">
        <v>2826</v>
      </c>
      <c r="Y975" s="5" t="s">
        <v>2819</v>
      </c>
      <c r="Z975" s="5" t="s">
        <v>305</v>
      </c>
      <c r="AA975" s="5"/>
    </row>
    <row r="976" spans="1:27" ht="12" customHeight="1" x14ac:dyDescent="0.15">
      <c r="A976" s="1" t="s">
        <v>337</v>
      </c>
      <c r="B976" s="1" t="s">
        <v>39</v>
      </c>
      <c r="C976" s="1" t="s">
        <v>9</v>
      </c>
      <c r="D976" s="1" t="s">
        <v>2446</v>
      </c>
      <c r="E976" s="1" t="s">
        <v>10</v>
      </c>
      <c r="F976" s="1" t="s">
        <v>348</v>
      </c>
      <c r="G976" s="1" t="s">
        <v>234</v>
      </c>
      <c r="H976" s="1" t="s">
        <v>235</v>
      </c>
      <c r="I976">
        <v>8191</v>
      </c>
      <c r="J976">
        <v>6358</v>
      </c>
      <c r="K976">
        <v>7114</v>
      </c>
      <c r="L976">
        <v>8596</v>
      </c>
      <c r="M976">
        <v>7430</v>
      </c>
      <c r="N976">
        <v>6835</v>
      </c>
      <c r="O976">
        <v>7380</v>
      </c>
      <c r="P976">
        <v>7121</v>
      </c>
      <c r="Q976">
        <v>6906</v>
      </c>
      <c r="R976">
        <v>6662</v>
      </c>
      <c r="S976">
        <v>5704</v>
      </c>
      <c r="T976">
        <v>6832</v>
      </c>
      <c r="U976">
        <v>7297</v>
      </c>
      <c r="V976" s="1" t="s">
        <v>5210</v>
      </c>
      <c r="W976" s="1" t="s">
        <v>2551</v>
      </c>
      <c r="X976" s="5" t="s">
        <v>2827</v>
      </c>
      <c r="Y976" s="5" t="s">
        <v>2553</v>
      </c>
      <c r="Z976" s="5" t="s">
        <v>2734</v>
      </c>
      <c r="AA976" s="5"/>
    </row>
    <row r="977" spans="1:27" ht="12" customHeight="1" x14ac:dyDescent="0.15">
      <c r="A977" s="1" t="s">
        <v>337</v>
      </c>
      <c r="B977" s="1" t="s">
        <v>39</v>
      </c>
      <c r="C977" s="1" t="s">
        <v>17</v>
      </c>
      <c r="D977" s="1" t="s">
        <v>2446</v>
      </c>
      <c r="E977" s="1" t="s">
        <v>10</v>
      </c>
      <c r="F977" s="1" t="s">
        <v>348</v>
      </c>
      <c r="G977" s="1" t="s">
        <v>238</v>
      </c>
      <c r="H977" s="1" t="s">
        <v>306</v>
      </c>
      <c r="I977">
        <v>6547425</v>
      </c>
      <c r="J977">
        <v>5127713</v>
      </c>
      <c r="K977">
        <v>6165557</v>
      </c>
      <c r="L977">
        <v>6502830</v>
      </c>
      <c r="M977">
        <v>5667771</v>
      </c>
      <c r="N977">
        <v>5870938</v>
      </c>
      <c r="O977">
        <v>6557498</v>
      </c>
      <c r="P977">
        <v>6715098</v>
      </c>
      <c r="Q977">
        <v>6331198</v>
      </c>
      <c r="R977">
        <v>6635921</v>
      </c>
      <c r="S977">
        <v>4780028</v>
      </c>
      <c r="T977">
        <v>6761532</v>
      </c>
      <c r="U977">
        <v>6809469</v>
      </c>
      <c r="V977" s="1" t="s">
        <v>5210</v>
      </c>
      <c r="W977" s="1" t="s">
        <v>2551</v>
      </c>
      <c r="X977" s="5" t="s">
        <v>2827</v>
      </c>
      <c r="Y977" s="5" t="s">
        <v>2737</v>
      </c>
      <c r="Z977" s="5" t="s">
        <v>2788</v>
      </c>
      <c r="AA977" s="5"/>
    </row>
    <row r="978" spans="1:27" ht="12" customHeight="1" x14ac:dyDescent="0.15">
      <c r="A978" s="1" t="s">
        <v>337</v>
      </c>
      <c r="B978" s="1" t="s">
        <v>39</v>
      </c>
      <c r="C978" s="1" t="s">
        <v>19</v>
      </c>
      <c r="D978" s="1" t="s">
        <v>2446</v>
      </c>
      <c r="E978" s="1" t="s">
        <v>10</v>
      </c>
      <c r="F978" s="1" t="s">
        <v>348</v>
      </c>
      <c r="G978" s="1" t="s">
        <v>242</v>
      </c>
      <c r="H978" s="1" t="s">
        <v>235</v>
      </c>
      <c r="I978">
        <v>9552</v>
      </c>
      <c r="J978">
        <v>6198</v>
      </c>
      <c r="K978">
        <v>6898</v>
      </c>
      <c r="L978">
        <v>8565</v>
      </c>
      <c r="M978">
        <v>7869</v>
      </c>
      <c r="N978">
        <v>6393</v>
      </c>
      <c r="O978">
        <v>7928</v>
      </c>
      <c r="P978">
        <v>7327</v>
      </c>
      <c r="Q978">
        <v>7364</v>
      </c>
      <c r="R978">
        <v>7385</v>
      </c>
      <c r="S978">
        <v>5937</v>
      </c>
      <c r="T978">
        <v>7471</v>
      </c>
      <c r="U978">
        <v>8099</v>
      </c>
      <c r="V978" s="1" t="s">
        <v>5210</v>
      </c>
      <c r="W978" s="1" t="s">
        <v>2551</v>
      </c>
      <c r="X978" s="5" t="s">
        <v>2827</v>
      </c>
      <c r="Y978" s="5" t="s">
        <v>2557</v>
      </c>
      <c r="Z978" s="5" t="s">
        <v>2734</v>
      </c>
      <c r="AA978" s="5"/>
    </row>
    <row r="979" spans="1:27" ht="12" customHeight="1" x14ac:dyDescent="0.15">
      <c r="A979" s="1" t="s">
        <v>337</v>
      </c>
      <c r="B979" s="1" t="s">
        <v>39</v>
      </c>
      <c r="C979" s="1" t="s">
        <v>23</v>
      </c>
      <c r="D979" s="1" t="s">
        <v>2446</v>
      </c>
      <c r="E979" s="1" t="s">
        <v>10</v>
      </c>
      <c r="F979" s="1" t="s">
        <v>348</v>
      </c>
      <c r="G979" s="1" t="s">
        <v>245</v>
      </c>
      <c r="H979" s="1" t="s">
        <v>306</v>
      </c>
      <c r="I979">
        <v>6932622</v>
      </c>
      <c r="J979">
        <v>5489044</v>
      </c>
      <c r="K979">
        <v>6192304</v>
      </c>
      <c r="L979">
        <v>6932554</v>
      </c>
      <c r="M979">
        <v>6083044</v>
      </c>
      <c r="N979">
        <v>5939071</v>
      </c>
      <c r="O979">
        <v>7041791</v>
      </c>
      <c r="P979">
        <v>7145212</v>
      </c>
      <c r="Q979">
        <v>6879183</v>
      </c>
      <c r="R979">
        <v>7175552</v>
      </c>
      <c r="S979">
        <v>5417776</v>
      </c>
      <c r="T979">
        <v>7380113</v>
      </c>
      <c r="U979">
        <v>7482813</v>
      </c>
      <c r="V979" s="1" t="s">
        <v>5210</v>
      </c>
      <c r="W979" s="1" t="s">
        <v>2551</v>
      </c>
      <c r="X979" s="5" t="s">
        <v>2827</v>
      </c>
      <c r="Y979" s="5" t="s">
        <v>2740</v>
      </c>
      <c r="Z979" s="5" t="s">
        <v>2788</v>
      </c>
      <c r="AA979" s="5"/>
    </row>
    <row r="980" spans="1:27" ht="12" customHeight="1" x14ac:dyDescent="0.15">
      <c r="A980" s="1" t="s">
        <v>337</v>
      </c>
      <c r="B980" s="1" t="s">
        <v>39</v>
      </c>
      <c r="C980" s="1" t="s">
        <v>77</v>
      </c>
      <c r="D980" s="1" t="s">
        <v>2446</v>
      </c>
      <c r="E980" s="1" t="s">
        <v>10</v>
      </c>
      <c r="F980" s="1" t="s">
        <v>348</v>
      </c>
      <c r="G980" s="1" t="s">
        <v>249</v>
      </c>
      <c r="H980" s="1" t="s">
        <v>235</v>
      </c>
      <c r="I980">
        <v>1770</v>
      </c>
      <c r="J980">
        <v>1941</v>
      </c>
      <c r="K980">
        <v>2224</v>
      </c>
      <c r="L980">
        <v>2400</v>
      </c>
      <c r="M980">
        <v>2161</v>
      </c>
      <c r="N980">
        <v>2772</v>
      </c>
      <c r="O980">
        <v>2431</v>
      </c>
      <c r="P980">
        <v>2423</v>
      </c>
      <c r="Q980">
        <v>2332</v>
      </c>
      <c r="R980">
        <v>2053</v>
      </c>
      <c r="S980">
        <v>2284</v>
      </c>
      <c r="T980">
        <v>2029</v>
      </c>
      <c r="U980">
        <v>1700</v>
      </c>
      <c r="V980" s="1" t="s">
        <v>5210</v>
      </c>
      <c r="W980" s="1" t="s">
        <v>2551</v>
      </c>
      <c r="X980" s="5" t="s">
        <v>2827</v>
      </c>
      <c r="Y980" s="5" t="s">
        <v>2559</v>
      </c>
      <c r="Z980" s="5" t="s">
        <v>2734</v>
      </c>
      <c r="AA980" s="5"/>
    </row>
    <row r="981" spans="1:27" ht="12" customHeight="1" x14ac:dyDescent="0.15">
      <c r="A981" s="1" t="s">
        <v>337</v>
      </c>
      <c r="B981" s="1" t="s">
        <v>41</v>
      </c>
      <c r="C981" s="1" t="s">
        <v>9</v>
      </c>
      <c r="D981" s="1" t="s">
        <v>2446</v>
      </c>
      <c r="E981" s="1" t="s">
        <v>10</v>
      </c>
      <c r="F981" s="1" t="s">
        <v>349</v>
      </c>
      <c r="G981" s="1" t="s">
        <v>234</v>
      </c>
      <c r="H981" s="1" t="s">
        <v>235</v>
      </c>
      <c r="I981">
        <v>18297</v>
      </c>
      <c r="J981">
        <v>16562</v>
      </c>
      <c r="K981">
        <v>15307</v>
      </c>
      <c r="L981">
        <v>17790</v>
      </c>
      <c r="M981">
        <v>17720</v>
      </c>
      <c r="N981">
        <v>17047</v>
      </c>
      <c r="O981">
        <v>17596</v>
      </c>
      <c r="P981">
        <v>16575</v>
      </c>
      <c r="Q981">
        <v>18048</v>
      </c>
      <c r="R981">
        <v>16835</v>
      </c>
      <c r="S981">
        <v>17053</v>
      </c>
      <c r="T981">
        <v>16964</v>
      </c>
      <c r="U981">
        <v>19685</v>
      </c>
      <c r="V981" s="1" t="s">
        <v>5210</v>
      </c>
      <c r="W981" s="1" t="s">
        <v>2551</v>
      </c>
      <c r="X981" s="5" t="s">
        <v>2828</v>
      </c>
      <c r="Y981" s="5" t="s">
        <v>2553</v>
      </c>
      <c r="Z981" s="5" t="s">
        <v>2734</v>
      </c>
      <c r="AA981" s="5"/>
    </row>
    <row r="982" spans="1:27" ht="12" customHeight="1" x14ac:dyDescent="0.15">
      <c r="A982" s="1" t="s">
        <v>337</v>
      </c>
      <c r="B982" s="1" t="s">
        <v>41</v>
      </c>
      <c r="C982" s="1" t="s">
        <v>15</v>
      </c>
      <c r="D982" s="1" t="s">
        <v>2446</v>
      </c>
      <c r="E982" s="1" t="s">
        <v>10</v>
      </c>
      <c r="F982" s="1" t="s">
        <v>349</v>
      </c>
      <c r="G982" s="1" t="s">
        <v>304</v>
      </c>
      <c r="H982" s="1" t="s">
        <v>305</v>
      </c>
      <c r="I982">
        <v>532927</v>
      </c>
      <c r="J982">
        <v>426545</v>
      </c>
      <c r="K982">
        <v>381047</v>
      </c>
      <c r="L982">
        <v>480770</v>
      </c>
      <c r="M982">
        <v>463874</v>
      </c>
      <c r="N982">
        <v>439881</v>
      </c>
      <c r="O982">
        <v>428892</v>
      </c>
      <c r="P982">
        <v>494553</v>
      </c>
      <c r="Q982">
        <v>483078</v>
      </c>
      <c r="R982">
        <v>479662</v>
      </c>
      <c r="S982">
        <v>429809</v>
      </c>
      <c r="T982">
        <v>460300</v>
      </c>
      <c r="U982">
        <v>488262</v>
      </c>
      <c r="V982" s="1" t="s">
        <v>5210</v>
      </c>
      <c r="W982" s="1" t="s">
        <v>2551</v>
      </c>
      <c r="X982" s="5" t="s">
        <v>2828</v>
      </c>
      <c r="Y982" s="5" t="s">
        <v>2787</v>
      </c>
      <c r="Z982" s="5" t="s">
        <v>305</v>
      </c>
      <c r="AA982" s="5"/>
    </row>
    <row r="983" spans="1:27" ht="12" customHeight="1" x14ac:dyDescent="0.15">
      <c r="A983" s="1" t="s">
        <v>337</v>
      </c>
      <c r="B983" s="1" t="s">
        <v>41</v>
      </c>
      <c r="C983" s="1" t="s">
        <v>17</v>
      </c>
      <c r="D983" s="1" t="s">
        <v>2446</v>
      </c>
      <c r="E983" s="1" t="s">
        <v>10</v>
      </c>
      <c r="F983" s="1" t="s">
        <v>349</v>
      </c>
      <c r="G983" s="1" t="s">
        <v>238</v>
      </c>
      <c r="H983" s="1" t="s">
        <v>306</v>
      </c>
      <c r="I983">
        <v>857234</v>
      </c>
      <c r="J983">
        <v>707082</v>
      </c>
      <c r="K983">
        <v>627779</v>
      </c>
      <c r="L983">
        <v>799599</v>
      </c>
      <c r="M983">
        <v>740990</v>
      </c>
      <c r="N983">
        <v>653868</v>
      </c>
      <c r="O983">
        <v>777087</v>
      </c>
      <c r="P983">
        <v>779669</v>
      </c>
      <c r="Q983">
        <v>790628</v>
      </c>
      <c r="R983">
        <v>773874</v>
      </c>
      <c r="S983">
        <v>687154</v>
      </c>
      <c r="T983">
        <v>670353</v>
      </c>
      <c r="U983">
        <v>748002</v>
      </c>
      <c r="V983" s="1" t="s">
        <v>5210</v>
      </c>
      <c r="W983" s="1" t="s">
        <v>2551</v>
      </c>
      <c r="X983" s="5" t="s">
        <v>2828</v>
      </c>
      <c r="Y983" s="5" t="s">
        <v>2737</v>
      </c>
      <c r="Z983" s="5" t="s">
        <v>2788</v>
      </c>
      <c r="AA983" s="5"/>
    </row>
    <row r="984" spans="1:27" ht="12" customHeight="1" x14ac:dyDescent="0.15">
      <c r="A984" s="1" t="s">
        <v>337</v>
      </c>
      <c r="B984" s="1" t="s">
        <v>41</v>
      </c>
      <c r="C984" s="1" t="s">
        <v>19</v>
      </c>
      <c r="D984" s="1" t="s">
        <v>2446</v>
      </c>
      <c r="E984" s="1" t="s">
        <v>10</v>
      </c>
      <c r="F984" s="1" t="s">
        <v>349</v>
      </c>
      <c r="G984" s="1" t="s">
        <v>242</v>
      </c>
      <c r="H984" s="1" t="s">
        <v>235</v>
      </c>
      <c r="I984">
        <v>16495</v>
      </c>
      <c r="J984">
        <v>17739</v>
      </c>
      <c r="K984">
        <v>15613</v>
      </c>
      <c r="L984">
        <v>19235</v>
      </c>
      <c r="M984">
        <v>19591</v>
      </c>
      <c r="N984">
        <v>21943</v>
      </c>
      <c r="O984">
        <v>19074</v>
      </c>
      <c r="P984">
        <v>16171</v>
      </c>
      <c r="Q984">
        <v>17886</v>
      </c>
      <c r="R984">
        <v>16456</v>
      </c>
      <c r="S984">
        <v>17265</v>
      </c>
      <c r="T984">
        <v>17102</v>
      </c>
      <c r="U984">
        <v>18948</v>
      </c>
      <c r="V984" s="1" t="s">
        <v>5210</v>
      </c>
      <c r="W984" s="1" t="s">
        <v>2551</v>
      </c>
      <c r="X984" s="5" t="s">
        <v>2828</v>
      </c>
      <c r="Y984" s="5" t="s">
        <v>2557</v>
      </c>
      <c r="Z984" s="5" t="s">
        <v>2734</v>
      </c>
      <c r="AA984" s="5"/>
    </row>
    <row r="985" spans="1:27" ht="12" customHeight="1" x14ac:dyDescent="0.15">
      <c r="A985" s="1" t="s">
        <v>337</v>
      </c>
      <c r="B985" s="1" t="s">
        <v>41</v>
      </c>
      <c r="C985" s="1" t="s">
        <v>21</v>
      </c>
      <c r="D985" s="1" t="s">
        <v>2446</v>
      </c>
      <c r="E985" s="1" t="s">
        <v>10</v>
      </c>
      <c r="F985" s="1" t="s">
        <v>349</v>
      </c>
      <c r="G985" s="1" t="s">
        <v>339</v>
      </c>
      <c r="H985" s="1" t="s">
        <v>305</v>
      </c>
      <c r="I985">
        <v>525540</v>
      </c>
      <c r="J985">
        <v>420989</v>
      </c>
      <c r="K985">
        <v>370531</v>
      </c>
      <c r="L985">
        <v>480489</v>
      </c>
      <c r="M985">
        <v>458793</v>
      </c>
      <c r="N985">
        <v>463808</v>
      </c>
      <c r="O985">
        <v>438881</v>
      </c>
      <c r="P985">
        <v>475155</v>
      </c>
      <c r="Q985">
        <v>461762</v>
      </c>
      <c r="R985">
        <v>463672</v>
      </c>
      <c r="S985">
        <v>428219</v>
      </c>
      <c r="T985">
        <v>470808</v>
      </c>
      <c r="U985">
        <v>537192</v>
      </c>
      <c r="V985" s="1" t="s">
        <v>5210</v>
      </c>
      <c r="W985" s="1" t="s">
        <v>2551</v>
      </c>
      <c r="X985" s="5" t="s">
        <v>2828</v>
      </c>
      <c r="Y985" s="5" t="s">
        <v>2818</v>
      </c>
      <c r="Z985" s="5" t="s">
        <v>305</v>
      </c>
      <c r="AA985" s="5"/>
    </row>
    <row r="986" spans="1:27" ht="12" customHeight="1" x14ac:dyDescent="0.15">
      <c r="A986" s="1" t="s">
        <v>337</v>
      </c>
      <c r="B986" s="1" t="s">
        <v>41</v>
      </c>
      <c r="C986" s="1" t="s">
        <v>23</v>
      </c>
      <c r="D986" s="1" t="s">
        <v>2446</v>
      </c>
      <c r="E986" s="1" t="s">
        <v>10</v>
      </c>
      <c r="F986" s="1" t="s">
        <v>349</v>
      </c>
      <c r="G986" s="1" t="s">
        <v>245</v>
      </c>
      <c r="H986" s="1" t="s">
        <v>306</v>
      </c>
      <c r="I986">
        <v>874719</v>
      </c>
      <c r="J986">
        <v>747831</v>
      </c>
      <c r="K986">
        <v>648173</v>
      </c>
      <c r="L986">
        <v>805210</v>
      </c>
      <c r="M986">
        <v>749955</v>
      </c>
      <c r="N986">
        <v>763194</v>
      </c>
      <c r="O986">
        <v>869409</v>
      </c>
      <c r="P986">
        <v>772206</v>
      </c>
      <c r="Q986">
        <v>781983</v>
      </c>
      <c r="R986">
        <v>817294</v>
      </c>
      <c r="S986">
        <v>709454</v>
      </c>
      <c r="T986">
        <v>794363</v>
      </c>
      <c r="U986">
        <v>872931</v>
      </c>
      <c r="V986" s="1" t="s">
        <v>5210</v>
      </c>
      <c r="W986" s="1" t="s">
        <v>2551</v>
      </c>
      <c r="X986" s="5" t="s">
        <v>2828</v>
      </c>
      <c r="Y986" s="5" t="s">
        <v>2740</v>
      </c>
      <c r="Z986" s="5" t="s">
        <v>2788</v>
      </c>
      <c r="AA986" s="5"/>
    </row>
    <row r="987" spans="1:27" ht="12" customHeight="1" x14ac:dyDescent="0.15">
      <c r="A987" s="1" t="s">
        <v>337</v>
      </c>
      <c r="B987" s="1" t="s">
        <v>41</v>
      </c>
      <c r="C987" s="1" t="s">
        <v>77</v>
      </c>
      <c r="D987" s="1" t="s">
        <v>2446</v>
      </c>
      <c r="E987" s="1" t="s">
        <v>10</v>
      </c>
      <c r="F987" s="1" t="s">
        <v>349</v>
      </c>
      <c r="G987" s="1" t="s">
        <v>249</v>
      </c>
      <c r="H987" s="1" t="s">
        <v>235</v>
      </c>
      <c r="I987">
        <v>16900</v>
      </c>
      <c r="J987">
        <v>15723</v>
      </c>
      <c r="K987">
        <v>15417</v>
      </c>
      <c r="L987">
        <v>13972</v>
      </c>
      <c r="M987">
        <v>12101</v>
      </c>
      <c r="N987">
        <v>7205</v>
      </c>
      <c r="O987">
        <v>5727</v>
      </c>
      <c r="P987">
        <v>6131</v>
      </c>
      <c r="Q987">
        <v>6293</v>
      </c>
      <c r="R987">
        <v>6672</v>
      </c>
      <c r="S987">
        <v>6460</v>
      </c>
      <c r="T987">
        <v>6322</v>
      </c>
      <c r="U987">
        <v>7059</v>
      </c>
      <c r="V987" s="1" t="s">
        <v>5210</v>
      </c>
      <c r="W987" s="1" t="s">
        <v>2551</v>
      </c>
      <c r="X987" s="5" t="s">
        <v>2828</v>
      </c>
      <c r="Y987" s="5" t="s">
        <v>2559</v>
      </c>
      <c r="Z987" s="5" t="s">
        <v>2734</v>
      </c>
      <c r="AA987" s="5"/>
    </row>
    <row r="988" spans="1:27" ht="12" customHeight="1" x14ac:dyDescent="0.15">
      <c r="A988" s="1" t="s">
        <v>337</v>
      </c>
      <c r="B988" s="1" t="s">
        <v>41</v>
      </c>
      <c r="C988" s="1" t="s">
        <v>244</v>
      </c>
      <c r="D988" s="1" t="s">
        <v>2446</v>
      </c>
      <c r="E988" s="1" t="s">
        <v>10</v>
      </c>
      <c r="F988" s="1" t="s">
        <v>349</v>
      </c>
      <c r="G988" s="1" t="s">
        <v>340</v>
      </c>
      <c r="H988" s="1" t="s">
        <v>305</v>
      </c>
      <c r="I988">
        <v>444290</v>
      </c>
      <c r="J988">
        <v>447225</v>
      </c>
      <c r="K988">
        <v>453994</v>
      </c>
      <c r="L988">
        <v>454432</v>
      </c>
      <c r="M988">
        <v>457731</v>
      </c>
      <c r="N988">
        <v>430008</v>
      </c>
      <c r="O988">
        <v>417770</v>
      </c>
      <c r="P988">
        <v>433391</v>
      </c>
      <c r="Q988">
        <v>454434</v>
      </c>
      <c r="R988">
        <v>467471</v>
      </c>
      <c r="S988">
        <v>467487</v>
      </c>
      <c r="T988">
        <v>456537</v>
      </c>
      <c r="U988">
        <v>401697</v>
      </c>
      <c r="V988" s="1" t="s">
        <v>5210</v>
      </c>
      <c r="W988" s="1" t="s">
        <v>2551</v>
      </c>
      <c r="X988" s="5" t="s">
        <v>2828</v>
      </c>
      <c r="Y988" s="5" t="s">
        <v>2819</v>
      </c>
      <c r="Z988" s="5" t="s">
        <v>305</v>
      </c>
      <c r="AA988" s="5"/>
    </row>
    <row r="989" spans="1:27" ht="12" customHeight="1" x14ac:dyDescent="0.15">
      <c r="A989" s="1" t="s">
        <v>337</v>
      </c>
      <c r="B989" s="1" t="s">
        <v>43</v>
      </c>
      <c r="C989" s="1" t="s">
        <v>9</v>
      </c>
      <c r="D989" s="1" t="s">
        <v>2446</v>
      </c>
      <c r="E989" s="1" t="s">
        <v>10</v>
      </c>
      <c r="F989" s="1" t="s">
        <v>350</v>
      </c>
      <c r="G989" s="1" t="s">
        <v>234</v>
      </c>
      <c r="H989" s="1" t="s">
        <v>235</v>
      </c>
      <c r="I989">
        <v>934</v>
      </c>
      <c r="J989">
        <v>850</v>
      </c>
      <c r="K989">
        <v>639</v>
      </c>
      <c r="L989">
        <v>929</v>
      </c>
      <c r="M989">
        <v>919</v>
      </c>
      <c r="N989">
        <v>792</v>
      </c>
      <c r="O989">
        <v>1047</v>
      </c>
      <c r="P989">
        <v>1071</v>
      </c>
      <c r="Q989">
        <v>846</v>
      </c>
      <c r="R989">
        <v>815</v>
      </c>
      <c r="S989">
        <v>751</v>
      </c>
      <c r="T989">
        <v>854</v>
      </c>
      <c r="U989">
        <v>907</v>
      </c>
      <c r="V989" s="1" t="s">
        <v>5210</v>
      </c>
      <c r="W989" s="1" t="s">
        <v>2551</v>
      </c>
      <c r="X989" s="5" t="s">
        <v>2829</v>
      </c>
      <c r="Y989" s="5" t="s">
        <v>2553</v>
      </c>
      <c r="Z989" s="5" t="s">
        <v>2734</v>
      </c>
      <c r="AA989" s="5"/>
    </row>
    <row r="990" spans="1:27" ht="12" customHeight="1" x14ac:dyDescent="0.15">
      <c r="A990" s="1" t="s">
        <v>337</v>
      </c>
      <c r="B990" s="1" t="s">
        <v>43</v>
      </c>
      <c r="C990" s="1" t="s">
        <v>15</v>
      </c>
      <c r="D990" s="1" t="s">
        <v>2446</v>
      </c>
      <c r="E990" s="1" t="s">
        <v>10</v>
      </c>
      <c r="F990" s="1" t="s">
        <v>350</v>
      </c>
      <c r="G990" s="1" t="s">
        <v>304</v>
      </c>
      <c r="H990" s="1" t="s">
        <v>305</v>
      </c>
      <c r="I990">
        <v>469615</v>
      </c>
      <c r="J990">
        <v>518743</v>
      </c>
      <c r="K990">
        <v>355193</v>
      </c>
      <c r="L990">
        <v>457782</v>
      </c>
      <c r="M990">
        <v>504845</v>
      </c>
      <c r="N990">
        <v>370309</v>
      </c>
      <c r="O990">
        <v>534240</v>
      </c>
      <c r="P990">
        <v>1008436</v>
      </c>
      <c r="Q990">
        <v>560871</v>
      </c>
      <c r="R990">
        <v>647334</v>
      </c>
      <c r="S990">
        <v>509452</v>
      </c>
      <c r="T990">
        <v>537040</v>
      </c>
      <c r="U990">
        <v>673263</v>
      </c>
      <c r="V990" s="1" t="s">
        <v>5210</v>
      </c>
      <c r="W990" s="1" t="s">
        <v>2551</v>
      </c>
      <c r="X990" s="5" t="s">
        <v>2829</v>
      </c>
      <c r="Y990" s="5" t="s">
        <v>2787</v>
      </c>
      <c r="Z990" s="5" t="s">
        <v>305</v>
      </c>
      <c r="AA990" s="5"/>
    </row>
    <row r="991" spans="1:27" ht="12" customHeight="1" x14ac:dyDescent="0.15">
      <c r="A991" s="1" t="s">
        <v>337</v>
      </c>
      <c r="B991" s="1" t="s">
        <v>43</v>
      </c>
      <c r="C991" s="1" t="s">
        <v>17</v>
      </c>
      <c r="D991" s="1" t="s">
        <v>2446</v>
      </c>
      <c r="E991" s="1" t="s">
        <v>10</v>
      </c>
      <c r="F991" s="1" t="s">
        <v>350</v>
      </c>
      <c r="G991" s="1" t="s">
        <v>238</v>
      </c>
      <c r="H991" s="1" t="s">
        <v>306</v>
      </c>
      <c r="I991">
        <v>518922</v>
      </c>
      <c r="J991">
        <v>761933</v>
      </c>
      <c r="K991">
        <v>509410</v>
      </c>
      <c r="L991">
        <v>544004</v>
      </c>
      <c r="M991">
        <v>571949</v>
      </c>
      <c r="N991">
        <v>330329</v>
      </c>
      <c r="O991">
        <v>740475</v>
      </c>
      <c r="P991">
        <v>633062</v>
      </c>
      <c r="Q991">
        <v>1596680</v>
      </c>
      <c r="R991">
        <v>1679514</v>
      </c>
      <c r="S991">
        <v>1338919</v>
      </c>
      <c r="T991">
        <v>1109202</v>
      </c>
      <c r="U991">
        <v>1922969</v>
      </c>
      <c r="V991" s="1" t="s">
        <v>5210</v>
      </c>
      <c r="W991" s="1" t="s">
        <v>2551</v>
      </c>
      <c r="X991" s="5" t="s">
        <v>2829</v>
      </c>
      <c r="Y991" s="5" t="s">
        <v>2737</v>
      </c>
      <c r="Z991" s="5" t="s">
        <v>2788</v>
      </c>
      <c r="AA991" s="5"/>
    </row>
    <row r="992" spans="1:27" ht="12" customHeight="1" x14ac:dyDescent="0.15">
      <c r="A992" s="1" t="s">
        <v>337</v>
      </c>
      <c r="B992" s="1" t="s">
        <v>43</v>
      </c>
      <c r="C992" s="1" t="s">
        <v>19</v>
      </c>
      <c r="D992" s="1" t="s">
        <v>2446</v>
      </c>
      <c r="E992" s="1" t="s">
        <v>10</v>
      </c>
      <c r="F992" s="1" t="s">
        <v>350</v>
      </c>
      <c r="G992" s="1" t="s">
        <v>242</v>
      </c>
      <c r="H992" s="1" t="s">
        <v>235</v>
      </c>
      <c r="I992">
        <v>887</v>
      </c>
      <c r="J992">
        <v>774</v>
      </c>
      <c r="K992">
        <v>652</v>
      </c>
      <c r="L992">
        <v>918</v>
      </c>
      <c r="M992">
        <v>933</v>
      </c>
      <c r="N992">
        <v>817</v>
      </c>
      <c r="O992">
        <v>995</v>
      </c>
      <c r="P992">
        <v>837</v>
      </c>
      <c r="Q992">
        <v>874</v>
      </c>
      <c r="R992">
        <v>807</v>
      </c>
      <c r="S992">
        <v>829</v>
      </c>
      <c r="T992">
        <v>809</v>
      </c>
      <c r="U992">
        <v>914</v>
      </c>
      <c r="V992" s="1" t="s">
        <v>5210</v>
      </c>
      <c r="W992" s="1" t="s">
        <v>2551</v>
      </c>
      <c r="X992" s="5" t="s">
        <v>2829</v>
      </c>
      <c r="Y992" s="5" t="s">
        <v>2557</v>
      </c>
      <c r="Z992" s="5" t="s">
        <v>2734</v>
      </c>
      <c r="AA992" s="5"/>
    </row>
    <row r="993" spans="1:27" ht="12" customHeight="1" x14ac:dyDescent="0.15">
      <c r="A993" s="1" t="s">
        <v>337</v>
      </c>
      <c r="B993" s="1" t="s">
        <v>43</v>
      </c>
      <c r="C993" s="1" t="s">
        <v>21</v>
      </c>
      <c r="D993" s="1" t="s">
        <v>2446</v>
      </c>
      <c r="E993" s="1" t="s">
        <v>10</v>
      </c>
      <c r="F993" s="1" t="s">
        <v>350</v>
      </c>
      <c r="G993" s="1" t="s">
        <v>339</v>
      </c>
      <c r="H993" s="1" t="s">
        <v>305</v>
      </c>
      <c r="I993">
        <v>439240</v>
      </c>
      <c r="J993">
        <v>397243</v>
      </c>
      <c r="K993">
        <v>389318</v>
      </c>
      <c r="L993">
        <v>476657</v>
      </c>
      <c r="M993">
        <v>659845</v>
      </c>
      <c r="N993">
        <v>393684</v>
      </c>
      <c r="O993">
        <v>516240</v>
      </c>
      <c r="P993">
        <v>884186</v>
      </c>
      <c r="Q993">
        <v>614121</v>
      </c>
      <c r="R993">
        <v>623459</v>
      </c>
      <c r="S993">
        <v>526327</v>
      </c>
      <c r="T993">
        <v>472415</v>
      </c>
      <c r="U993">
        <v>710638</v>
      </c>
      <c r="V993" s="1" t="s">
        <v>5210</v>
      </c>
      <c r="W993" s="1" t="s">
        <v>2551</v>
      </c>
      <c r="X993" s="5" t="s">
        <v>2829</v>
      </c>
      <c r="Y993" s="5" t="s">
        <v>2818</v>
      </c>
      <c r="Z993" s="5" t="s">
        <v>305</v>
      </c>
      <c r="AA993" s="5"/>
    </row>
    <row r="994" spans="1:27" ht="12" customHeight="1" x14ac:dyDescent="0.15">
      <c r="A994" s="1" t="s">
        <v>337</v>
      </c>
      <c r="B994" s="1" t="s">
        <v>43</v>
      </c>
      <c r="C994" s="1" t="s">
        <v>23</v>
      </c>
      <c r="D994" s="1" t="s">
        <v>2446</v>
      </c>
      <c r="E994" s="1" t="s">
        <v>10</v>
      </c>
      <c r="F994" s="1" t="s">
        <v>350</v>
      </c>
      <c r="G994" s="1" t="s">
        <v>245</v>
      </c>
      <c r="H994" s="1" t="s">
        <v>306</v>
      </c>
      <c r="I994">
        <v>508423</v>
      </c>
      <c r="J994">
        <v>382126</v>
      </c>
      <c r="K994">
        <v>652771</v>
      </c>
      <c r="L994">
        <v>592806</v>
      </c>
      <c r="M994">
        <v>1242010</v>
      </c>
      <c r="N994">
        <v>385567</v>
      </c>
      <c r="O994">
        <v>559989</v>
      </c>
      <c r="P994">
        <v>348692</v>
      </c>
      <c r="Q994">
        <v>1856793</v>
      </c>
      <c r="R994">
        <v>1632348</v>
      </c>
      <c r="S994">
        <v>1334171</v>
      </c>
      <c r="T994">
        <v>864477</v>
      </c>
      <c r="U994">
        <v>2091741</v>
      </c>
      <c r="V994" s="1" t="s">
        <v>5210</v>
      </c>
      <c r="W994" s="1" t="s">
        <v>2551</v>
      </c>
      <c r="X994" s="5" t="s">
        <v>2829</v>
      </c>
      <c r="Y994" s="5" t="s">
        <v>2740</v>
      </c>
      <c r="Z994" s="5" t="s">
        <v>2788</v>
      </c>
      <c r="AA994" s="5"/>
    </row>
    <row r="995" spans="1:27" ht="12" customHeight="1" x14ac:dyDescent="0.15">
      <c r="A995" s="1" t="s">
        <v>337</v>
      </c>
      <c r="B995" s="1" t="s">
        <v>43</v>
      </c>
      <c r="C995" s="1" t="s">
        <v>77</v>
      </c>
      <c r="D995" s="1" t="s">
        <v>2446</v>
      </c>
      <c r="E995" s="1" t="s">
        <v>10</v>
      </c>
      <c r="F995" s="1" t="s">
        <v>350</v>
      </c>
      <c r="G995" s="1" t="s">
        <v>249</v>
      </c>
      <c r="H995" s="1" t="s">
        <v>235</v>
      </c>
      <c r="I995">
        <v>204</v>
      </c>
      <c r="J995">
        <v>280</v>
      </c>
      <c r="K995">
        <v>267</v>
      </c>
      <c r="L995">
        <v>278</v>
      </c>
      <c r="M995">
        <v>264</v>
      </c>
      <c r="N995">
        <v>239</v>
      </c>
      <c r="O995">
        <v>291</v>
      </c>
      <c r="P995">
        <v>525</v>
      </c>
      <c r="Q995">
        <v>497</v>
      </c>
      <c r="R995">
        <v>505</v>
      </c>
      <c r="S995">
        <v>427</v>
      </c>
      <c r="T995">
        <v>472</v>
      </c>
      <c r="U995">
        <v>465</v>
      </c>
      <c r="V995" s="1" t="s">
        <v>5210</v>
      </c>
      <c r="W995" s="1" t="s">
        <v>2551</v>
      </c>
      <c r="X995" s="5" t="s">
        <v>2829</v>
      </c>
      <c r="Y995" s="5" t="s">
        <v>2559</v>
      </c>
      <c r="Z995" s="5" t="s">
        <v>2734</v>
      </c>
      <c r="AA995" s="5"/>
    </row>
    <row r="996" spans="1:27" ht="12" customHeight="1" x14ac:dyDescent="0.15">
      <c r="A996" s="1" t="s">
        <v>337</v>
      </c>
      <c r="B996" s="1" t="s">
        <v>43</v>
      </c>
      <c r="C996" s="1" t="s">
        <v>244</v>
      </c>
      <c r="D996" s="1" t="s">
        <v>2446</v>
      </c>
      <c r="E996" s="1" t="s">
        <v>10</v>
      </c>
      <c r="F996" s="1" t="s">
        <v>350</v>
      </c>
      <c r="G996" s="1" t="s">
        <v>340</v>
      </c>
      <c r="H996" s="1" t="s">
        <v>305</v>
      </c>
      <c r="I996">
        <v>556113</v>
      </c>
      <c r="J996">
        <v>677613</v>
      </c>
      <c r="K996">
        <v>643488</v>
      </c>
      <c r="L996">
        <v>624613</v>
      </c>
      <c r="M996">
        <v>469613</v>
      </c>
      <c r="N996">
        <v>446238</v>
      </c>
      <c r="O996">
        <v>464238</v>
      </c>
      <c r="P996">
        <v>588488</v>
      </c>
      <c r="Q996">
        <v>535238</v>
      </c>
      <c r="R996">
        <v>559113</v>
      </c>
      <c r="S996">
        <v>542238</v>
      </c>
      <c r="T996">
        <v>606863</v>
      </c>
      <c r="U996">
        <v>569488</v>
      </c>
      <c r="V996" s="1" t="s">
        <v>5210</v>
      </c>
      <c r="W996" s="1" t="s">
        <v>2551</v>
      </c>
      <c r="X996" s="5" t="s">
        <v>2829</v>
      </c>
      <c r="Y996" s="5" t="s">
        <v>2819</v>
      </c>
      <c r="Z996" s="5" t="s">
        <v>305</v>
      </c>
      <c r="AA996" s="5"/>
    </row>
    <row r="997" spans="1:27" ht="12" customHeight="1" x14ac:dyDescent="0.15">
      <c r="A997" s="1" t="s">
        <v>337</v>
      </c>
      <c r="B997" s="1" t="s">
        <v>45</v>
      </c>
      <c r="C997" s="1" t="s">
        <v>9</v>
      </c>
      <c r="D997" s="1" t="s">
        <v>2446</v>
      </c>
      <c r="E997" s="1" t="s">
        <v>10</v>
      </c>
      <c r="F997" s="1" t="s">
        <v>351</v>
      </c>
      <c r="G997" s="1" t="s">
        <v>234</v>
      </c>
      <c r="H997" s="1" t="s">
        <v>235</v>
      </c>
      <c r="I997">
        <v>1882</v>
      </c>
      <c r="J997">
        <v>1712</v>
      </c>
      <c r="K997">
        <v>1533</v>
      </c>
      <c r="L997">
        <v>1967</v>
      </c>
      <c r="M997">
        <v>1837</v>
      </c>
      <c r="N997">
        <v>1584</v>
      </c>
      <c r="O997">
        <v>1794</v>
      </c>
      <c r="P997">
        <v>2029</v>
      </c>
      <c r="Q997">
        <v>1820</v>
      </c>
      <c r="R997">
        <v>1847</v>
      </c>
      <c r="S997">
        <v>1701</v>
      </c>
      <c r="T997">
        <v>1763</v>
      </c>
      <c r="U997">
        <v>1905</v>
      </c>
      <c r="V997" s="1" t="s">
        <v>5210</v>
      </c>
      <c r="W997" s="1" t="s">
        <v>2551</v>
      </c>
      <c r="X997" s="5" t="s">
        <v>2830</v>
      </c>
      <c r="Y997" s="5" t="s">
        <v>2553</v>
      </c>
      <c r="Z997" s="5" t="s">
        <v>2734</v>
      </c>
      <c r="AA997" s="5"/>
    </row>
    <row r="998" spans="1:27" ht="12" customHeight="1" x14ac:dyDescent="0.15">
      <c r="A998" s="1" t="s">
        <v>337</v>
      </c>
      <c r="B998" s="1" t="s">
        <v>45</v>
      </c>
      <c r="C998" s="1" t="s">
        <v>15</v>
      </c>
      <c r="D998" s="1" t="s">
        <v>2446</v>
      </c>
      <c r="E998" s="1" t="s">
        <v>10</v>
      </c>
      <c r="F998" s="1" t="s">
        <v>351</v>
      </c>
      <c r="G998" s="1" t="s">
        <v>304</v>
      </c>
      <c r="H998" s="1" t="s">
        <v>305</v>
      </c>
      <c r="I998">
        <v>1570705</v>
      </c>
      <c r="J998">
        <v>1454229</v>
      </c>
      <c r="K998">
        <v>1217175</v>
      </c>
      <c r="L998">
        <v>1731535</v>
      </c>
      <c r="M998">
        <v>1533926</v>
      </c>
      <c r="N998">
        <v>1340399</v>
      </c>
      <c r="O998">
        <v>1516212</v>
      </c>
      <c r="P998">
        <v>1681692</v>
      </c>
      <c r="Q998">
        <v>1554865</v>
      </c>
      <c r="R998">
        <v>1455691</v>
      </c>
      <c r="S998">
        <v>1366479</v>
      </c>
      <c r="T998">
        <v>1451762</v>
      </c>
      <c r="U998">
        <v>1558803</v>
      </c>
      <c r="V998" s="1" t="s">
        <v>5210</v>
      </c>
      <c r="W998" s="1" t="s">
        <v>2551</v>
      </c>
      <c r="X998" s="5" t="s">
        <v>2830</v>
      </c>
      <c r="Y998" s="5" t="s">
        <v>2787</v>
      </c>
      <c r="Z998" s="5" t="s">
        <v>305</v>
      </c>
      <c r="AA998" s="5"/>
    </row>
    <row r="999" spans="1:27" ht="12" customHeight="1" x14ac:dyDescent="0.15">
      <c r="A999" s="1" t="s">
        <v>337</v>
      </c>
      <c r="B999" s="1" t="s">
        <v>45</v>
      </c>
      <c r="C999" s="1" t="s">
        <v>17</v>
      </c>
      <c r="D999" s="1" t="s">
        <v>2446</v>
      </c>
      <c r="E999" s="1" t="s">
        <v>10</v>
      </c>
      <c r="F999" s="1" t="s">
        <v>351</v>
      </c>
      <c r="G999" s="1" t="s">
        <v>238</v>
      </c>
      <c r="H999" s="1" t="s">
        <v>306</v>
      </c>
      <c r="I999">
        <v>1862167</v>
      </c>
      <c r="J999">
        <v>1795951</v>
      </c>
      <c r="K999">
        <v>1551180</v>
      </c>
      <c r="L999">
        <v>2278509</v>
      </c>
      <c r="M999">
        <v>2067653</v>
      </c>
      <c r="N999">
        <v>1979154</v>
      </c>
      <c r="O999">
        <v>2062678</v>
      </c>
      <c r="P999">
        <v>2086066</v>
      </c>
      <c r="Q999">
        <v>2009013</v>
      </c>
      <c r="R999">
        <v>1877794</v>
      </c>
      <c r="S999">
        <v>1727703</v>
      </c>
      <c r="T999">
        <v>1936108</v>
      </c>
      <c r="U999">
        <v>2320781</v>
      </c>
      <c r="V999" s="1" t="s">
        <v>5210</v>
      </c>
      <c r="W999" s="1" t="s">
        <v>2551</v>
      </c>
      <c r="X999" s="5" t="s">
        <v>2830</v>
      </c>
      <c r="Y999" s="5" t="s">
        <v>2737</v>
      </c>
      <c r="Z999" s="5" t="s">
        <v>2788</v>
      </c>
      <c r="AA999" s="5"/>
    </row>
    <row r="1000" spans="1:27" ht="12" customHeight="1" x14ac:dyDescent="0.15">
      <c r="A1000" s="1" t="s">
        <v>337</v>
      </c>
      <c r="B1000" s="1" t="s">
        <v>45</v>
      </c>
      <c r="C1000" s="1" t="s">
        <v>19</v>
      </c>
      <c r="D1000" s="1" t="s">
        <v>2446</v>
      </c>
      <c r="E1000" s="1" t="s">
        <v>10</v>
      </c>
      <c r="F1000" s="1" t="s">
        <v>351</v>
      </c>
      <c r="G1000" s="1" t="s">
        <v>242</v>
      </c>
      <c r="H1000" s="1" t="s">
        <v>235</v>
      </c>
      <c r="I1000">
        <v>1971</v>
      </c>
      <c r="J1000">
        <v>1776</v>
      </c>
      <c r="K1000">
        <v>1455</v>
      </c>
      <c r="L1000">
        <v>1930</v>
      </c>
      <c r="M1000">
        <v>1647</v>
      </c>
      <c r="N1000">
        <v>1942</v>
      </c>
      <c r="O1000">
        <v>1529</v>
      </c>
      <c r="P1000">
        <v>1859</v>
      </c>
      <c r="Q1000">
        <v>1913</v>
      </c>
      <c r="R1000">
        <v>1840</v>
      </c>
      <c r="S1000">
        <v>1882</v>
      </c>
      <c r="T1000">
        <v>1692</v>
      </c>
      <c r="U1000">
        <v>1953</v>
      </c>
      <c r="V1000" s="1" t="s">
        <v>5210</v>
      </c>
      <c r="W1000" s="1" t="s">
        <v>2551</v>
      </c>
      <c r="X1000" s="5" t="s">
        <v>2830</v>
      </c>
      <c r="Y1000" s="5" t="s">
        <v>2557</v>
      </c>
      <c r="Z1000" s="5" t="s">
        <v>2734</v>
      </c>
      <c r="AA1000" s="5"/>
    </row>
    <row r="1001" spans="1:27" ht="12" customHeight="1" x14ac:dyDescent="0.15">
      <c r="A1001" s="1" t="s">
        <v>337</v>
      </c>
      <c r="B1001" s="1" t="s">
        <v>45</v>
      </c>
      <c r="C1001" s="1" t="s">
        <v>21</v>
      </c>
      <c r="D1001" s="1" t="s">
        <v>2446</v>
      </c>
      <c r="E1001" s="1" t="s">
        <v>10</v>
      </c>
      <c r="F1001" s="1" t="s">
        <v>351</v>
      </c>
      <c r="G1001" s="1" t="s">
        <v>339</v>
      </c>
      <c r="H1001" s="1" t="s">
        <v>305</v>
      </c>
      <c r="I1001">
        <v>1690671</v>
      </c>
      <c r="J1001">
        <v>1524214</v>
      </c>
      <c r="K1001">
        <v>1172556</v>
      </c>
      <c r="L1001">
        <v>1664132</v>
      </c>
      <c r="M1001">
        <v>1406775</v>
      </c>
      <c r="N1001">
        <v>1560620</v>
      </c>
      <c r="O1001">
        <v>1346705</v>
      </c>
      <c r="P1001">
        <v>1568096</v>
      </c>
      <c r="Q1001">
        <v>1597630</v>
      </c>
      <c r="R1001">
        <v>1537563</v>
      </c>
      <c r="S1001">
        <v>1496232</v>
      </c>
      <c r="T1001">
        <v>1365212</v>
      </c>
      <c r="U1001">
        <v>1597671</v>
      </c>
      <c r="V1001" s="1" t="s">
        <v>5210</v>
      </c>
      <c r="W1001" s="1" t="s">
        <v>2551</v>
      </c>
      <c r="X1001" s="5" t="s">
        <v>2830</v>
      </c>
      <c r="Y1001" s="5" t="s">
        <v>2818</v>
      </c>
      <c r="Z1001" s="5" t="s">
        <v>305</v>
      </c>
      <c r="AA1001" s="5"/>
    </row>
    <row r="1002" spans="1:27" ht="12" customHeight="1" x14ac:dyDescent="0.15">
      <c r="A1002" s="1" t="s">
        <v>337</v>
      </c>
      <c r="B1002" s="1" t="s">
        <v>45</v>
      </c>
      <c r="C1002" s="1" t="s">
        <v>23</v>
      </c>
      <c r="D1002" s="1" t="s">
        <v>2446</v>
      </c>
      <c r="E1002" s="1" t="s">
        <v>10</v>
      </c>
      <c r="F1002" s="1" t="s">
        <v>351</v>
      </c>
      <c r="G1002" s="1" t="s">
        <v>245</v>
      </c>
      <c r="H1002" s="1" t="s">
        <v>306</v>
      </c>
      <c r="I1002">
        <v>2026489</v>
      </c>
      <c r="J1002">
        <v>1791670</v>
      </c>
      <c r="K1002">
        <v>1533396</v>
      </c>
      <c r="L1002">
        <v>2090017</v>
      </c>
      <c r="M1002">
        <v>2045199</v>
      </c>
      <c r="N1002">
        <v>1841860</v>
      </c>
      <c r="O1002">
        <v>2024313</v>
      </c>
      <c r="P1002">
        <v>2088477</v>
      </c>
      <c r="Q1002">
        <v>1979707</v>
      </c>
      <c r="R1002">
        <v>1957246</v>
      </c>
      <c r="S1002">
        <v>1878858</v>
      </c>
      <c r="T1002">
        <v>1815056</v>
      </c>
      <c r="U1002">
        <v>2311136</v>
      </c>
      <c r="V1002" s="1" t="s">
        <v>5210</v>
      </c>
      <c r="W1002" s="1" t="s">
        <v>2551</v>
      </c>
      <c r="X1002" s="5" t="s">
        <v>2830</v>
      </c>
      <c r="Y1002" s="5" t="s">
        <v>2740</v>
      </c>
      <c r="Z1002" s="5" t="s">
        <v>2788</v>
      </c>
      <c r="AA1002" s="5"/>
    </row>
    <row r="1003" spans="1:27" ht="12" customHeight="1" x14ac:dyDescent="0.15">
      <c r="A1003" s="1" t="s">
        <v>337</v>
      </c>
      <c r="B1003" s="1" t="s">
        <v>45</v>
      </c>
      <c r="C1003" s="1" t="s">
        <v>77</v>
      </c>
      <c r="D1003" s="1" t="s">
        <v>2446</v>
      </c>
      <c r="E1003" s="1" t="s">
        <v>10</v>
      </c>
      <c r="F1003" s="1" t="s">
        <v>351</v>
      </c>
      <c r="G1003" s="1" t="s">
        <v>249</v>
      </c>
      <c r="H1003" s="1" t="s">
        <v>235</v>
      </c>
      <c r="I1003">
        <v>1464</v>
      </c>
      <c r="J1003">
        <v>1400</v>
      </c>
      <c r="K1003">
        <v>1478</v>
      </c>
      <c r="L1003">
        <v>1515</v>
      </c>
      <c r="M1003">
        <v>1705</v>
      </c>
      <c r="N1003">
        <v>1347</v>
      </c>
      <c r="O1003">
        <v>1594</v>
      </c>
      <c r="P1003">
        <v>1764</v>
      </c>
      <c r="Q1003">
        <v>1671</v>
      </c>
      <c r="R1003">
        <v>1678</v>
      </c>
      <c r="S1003">
        <v>1497</v>
      </c>
      <c r="T1003">
        <v>1568</v>
      </c>
      <c r="U1003">
        <v>1538</v>
      </c>
      <c r="V1003" s="1" t="s">
        <v>5210</v>
      </c>
      <c r="W1003" s="1" t="s">
        <v>2551</v>
      </c>
      <c r="X1003" s="5" t="s">
        <v>2830</v>
      </c>
      <c r="Y1003" s="5" t="s">
        <v>2559</v>
      </c>
      <c r="Z1003" s="5" t="s">
        <v>2734</v>
      </c>
      <c r="AA1003" s="5"/>
    </row>
    <row r="1004" spans="1:27" ht="12" customHeight="1" x14ac:dyDescent="0.15">
      <c r="A1004" s="1" t="s">
        <v>337</v>
      </c>
      <c r="B1004" s="1" t="s">
        <v>45</v>
      </c>
      <c r="C1004" s="1" t="s">
        <v>244</v>
      </c>
      <c r="D1004" s="1" t="s">
        <v>2446</v>
      </c>
      <c r="E1004" s="1" t="s">
        <v>10</v>
      </c>
      <c r="F1004" s="1" t="s">
        <v>351</v>
      </c>
      <c r="G1004" s="1" t="s">
        <v>340</v>
      </c>
      <c r="H1004" s="1" t="s">
        <v>305</v>
      </c>
      <c r="I1004">
        <v>1224997</v>
      </c>
      <c r="J1004">
        <v>1155012</v>
      </c>
      <c r="K1004">
        <v>1199631</v>
      </c>
      <c r="L1004">
        <v>1267034</v>
      </c>
      <c r="M1004">
        <v>1394185</v>
      </c>
      <c r="N1004">
        <v>1173964</v>
      </c>
      <c r="O1004">
        <v>1336817</v>
      </c>
      <c r="P1004">
        <v>1450413</v>
      </c>
      <c r="Q1004">
        <v>1407648</v>
      </c>
      <c r="R1004">
        <v>1325776</v>
      </c>
      <c r="S1004">
        <v>1196023</v>
      </c>
      <c r="T1004">
        <v>1282573</v>
      </c>
      <c r="U1004">
        <v>1246759</v>
      </c>
      <c r="V1004" s="1" t="s">
        <v>5210</v>
      </c>
      <c r="W1004" s="1" t="s">
        <v>2551</v>
      </c>
      <c r="X1004" s="5" t="s">
        <v>2830</v>
      </c>
      <c r="Y1004" s="5" t="s">
        <v>2819</v>
      </c>
      <c r="Z1004" s="5" t="s">
        <v>305</v>
      </c>
      <c r="AA1004" s="5"/>
    </row>
    <row r="1005" spans="1:27" ht="12" customHeight="1" x14ac:dyDescent="0.15">
      <c r="A1005" s="1" t="s">
        <v>337</v>
      </c>
      <c r="B1005" s="1" t="s">
        <v>47</v>
      </c>
      <c r="C1005" s="1" t="s">
        <v>9</v>
      </c>
      <c r="D1005" s="1" t="s">
        <v>2446</v>
      </c>
      <c r="E1005" s="1" t="s">
        <v>10</v>
      </c>
      <c r="F1005" s="1" t="s">
        <v>352</v>
      </c>
      <c r="G1005" s="1" t="s">
        <v>234</v>
      </c>
      <c r="H1005" s="1" t="s">
        <v>235</v>
      </c>
      <c r="I1005">
        <v>2122</v>
      </c>
      <c r="J1005">
        <v>1467</v>
      </c>
      <c r="K1005">
        <v>1232</v>
      </c>
      <c r="L1005">
        <v>1597</v>
      </c>
      <c r="M1005">
        <v>1571</v>
      </c>
      <c r="N1005">
        <v>1526</v>
      </c>
      <c r="O1005">
        <v>2136</v>
      </c>
      <c r="P1005">
        <v>1385</v>
      </c>
      <c r="Q1005">
        <v>1637</v>
      </c>
      <c r="R1005">
        <v>1765</v>
      </c>
      <c r="S1005">
        <v>1579</v>
      </c>
      <c r="T1005">
        <v>1766</v>
      </c>
      <c r="U1005">
        <v>2230</v>
      </c>
      <c r="V1005" s="1" t="s">
        <v>5210</v>
      </c>
      <c r="W1005" s="1" t="s">
        <v>2551</v>
      </c>
      <c r="X1005" s="5" t="s">
        <v>2831</v>
      </c>
      <c r="Y1005" s="5" t="s">
        <v>2553</v>
      </c>
      <c r="Z1005" s="5" t="s">
        <v>2734</v>
      </c>
      <c r="AA1005" s="5"/>
    </row>
    <row r="1006" spans="1:27" ht="12" customHeight="1" x14ac:dyDescent="0.15">
      <c r="A1006" s="1" t="s">
        <v>337</v>
      </c>
      <c r="B1006" s="1" t="s">
        <v>47</v>
      </c>
      <c r="C1006" s="1" t="s">
        <v>15</v>
      </c>
      <c r="D1006" s="1" t="s">
        <v>2446</v>
      </c>
      <c r="E1006" s="1" t="s">
        <v>10</v>
      </c>
      <c r="F1006" s="1" t="s">
        <v>352</v>
      </c>
      <c r="G1006" s="1" t="s">
        <v>304</v>
      </c>
      <c r="H1006" s="1" t="s">
        <v>305</v>
      </c>
      <c r="I1006">
        <v>1632096</v>
      </c>
      <c r="J1006">
        <v>1112717</v>
      </c>
      <c r="K1006">
        <v>952592</v>
      </c>
      <c r="L1006">
        <v>1329503</v>
      </c>
      <c r="M1006">
        <v>1173044</v>
      </c>
      <c r="N1006">
        <v>1224587</v>
      </c>
      <c r="O1006">
        <v>1653394</v>
      </c>
      <c r="P1006">
        <v>976510</v>
      </c>
      <c r="Q1006">
        <v>1273017</v>
      </c>
      <c r="R1006">
        <v>1488758</v>
      </c>
      <c r="S1006">
        <v>1269979</v>
      </c>
      <c r="T1006">
        <v>1471627</v>
      </c>
      <c r="U1006">
        <v>1807193</v>
      </c>
      <c r="V1006" s="1" t="s">
        <v>5210</v>
      </c>
      <c r="W1006" s="1" t="s">
        <v>2551</v>
      </c>
      <c r="X1006" s="5" t="s">
        <v>2831</v>
      </c>
      <c r="Y1006" s="5" t="s">
        <v>2787</v>
      </c>
      <c r="Z1006" s="5" t="s">
        <v>305</v>
      </c>
      <c r="AA1006" s="5"/>
    </row>
    <row r="1007" spans="1:27" ht="12" customHeight="1" x14ac:dyDescent="0.15">
      <c r="A1007" s="1" t="s">
        <v>337</v>
      </c>
      <c r="B1007" s="1" t="s">
        <v>47</v>
      </c>
      <c r="C1007" s="1" t="s">
        <v>17</v>
      </c>
      <c r="D1007" s="1" t="s">
        <v>2446</v>
      </c>
      <c r="E1007" s="1" t="s">
        <v>10</v>
      </c>
      <c r="F1007" s="1" t="s">
        <v>352</v>
      </c>
      <c r="G1007" s="1" t="s">
        <v>238</v>
      </c>
      <c r="H1007" s="1" t="s">
        <v>306</v>
      </c>
      <c r="I1007">
        <v>3620378</v>
      </c>
      <c r="J1007">
        <v>2451284</v>
      </c>
      <c r="K1007">
        <v>2214295</v>
      </c>
      <c r="L1007">
        <v>3255749</v>
      </c>
      <c r="M1007">
        <v>2831999</v>
      </c>
      <c r="N1007">
        <v>2461421</v>
      </c>
      <c r="O1007">
        <v>5662025</v>
      </c>
      <c r="P1007">
        <v>1710703</v>
      </c>
      <c r="Q1007">
        <v>2807698</v>
      </c>
      <c r="R1007">
        <v>3514861</v>
      </c>
      <c r="S1007">
        <v>5025668</v>
      </c>
      <c r="T1007">
        <v>3798831</v>
      </c>
      <c r="U1007">
        <v>4617461</v>
      </c>
      <c r="V1007" s="1" t="s">
        <v>5210</v>
      </c>
      <c r="W1007" s="1" t="s">
        <v>2551</v>
      </c>
      <c r="X1007" s="5" t="s">
        <v>2831</v>
      </c>
      <c r="Y1007" s="5" t="s">
        <v>2737</v>
      </c>
      <c r="Z1007" s="5" t="s">
        <v>2788</v>
      </c>
      <c r="AA1007" s="5"/>
    </row>
    <row r="1008" spans="1:27" ht="12" customHeight="1" x14ac:dyDescent="0.15">
      <c r="A1008" s="1" t="s">
        <v>337</v>
      </c>
      <c r="B1008" s="1" t="s">
        <v>47</v>
      </c>
      <c r="C1008" s="1" t="s">
        <v>19</v>
      </c>
      <c r="D1008" s="1" t="s">
        <v>2446</v>
      </c>
      <c r="E1008" s="1" t="s">
        <v>10</v>
      </c>
      <c r="F1008" s="1" t="s">
        <v>352</v>
      </c>
      <c r="G1008" s="1" t="s">
        <v>242</v>
      </c>
      <c r="H1008" s="1" t="s">
        <v>235</v>
      </c>
      <c r="I1008">
        <v>2199</v>
      </c>
      <c r="J1008">
        <v>1390</v>
      </c>
      <c r="K1008">
        <v>1179</v>
      </c>
      <c r="L1008">
        <v>1545</v>
      </c>
      <c r="M1008">
        <v>1585</v>
      </c>
      <c r="N1008">
        <v>1638</v>
      </c>
      <c r="O1008">
        <v>2207</v>
      </c>
      <c r="P1008">
        <v>1440</v>
      </c>
      <c r="Q1008">
        <v>1588</v>
      </c>
      <c r="R1008">
        <v>1765</v>
      </c>
      <c r="S1008">
        <v>1519</v>
      </c>
      <c r="T1008">
        <v>1796</v>
      </c>
      <c r="U1008">
        <v>2241</v>
      </c>
      <c r="V1008" s="1" t="s">
        <v>5210</v>
      </c>
      <c r="W1008" s="1" t="s">
        <v>2551</v>
      </c>
      <c r="X1008" s="5" t="s">
        <v>2831</v>
      </c>
      <c r="Y1008" s="5" t="s">
        <v>2557</v>
      </c>
      <c r="Z1008" s="5" t="s">
        <v>2734</v>
      </c>
      <c r="AA1008" s="5"/>
    </row>
    <row r="1009" spans="1:27" ht="12" customHeight="1" x14ac:dyDescent="0.15">
      <c r="A1009" s="1" t="s">
        <v>337</v>
      </c>
      <c r="B1009" s="1" t="s">
        <v>47</v>
      </c>
      <c r="C1009" s="1" t="s">
        <v>21</v>
      </c>
      <c r="D1009" s="1" t="s">
        <v>2446</v>
      </c>
      <c r="E1009" s="1" t="s">
        <v>10</v>
      </c>
      <c r="F1009" s="1" t="s">
        <v>352</v>
      </c>
      <c r="G1009" s="1" t="s">
        <v>339</v>
      </c>
      <c r="H1009" s="1" t="s">
        <v>305</v>
      </c>
      <c r="I1009">
        <v>1754584</v>
      </c>
      <c r="J1009">
        <v>1077751</v>
      </c>
      <c r="K1009">
        <v>848816</v>
      </c>
      <c r="L1009">
        <v>1328498</v>
      </c>
      <c r="M1009">
        <v>1137443</v>
      </c>
      <c r="N1009">
        <v>1302507</v>
      </c>
      <c r="O1009">
        <v>1722049</v>
      </c>
      <c r="P1009">
        <v>1133010</v>
      </c>
      <c r="Q1009">
        <v>1214405</v>
      </c>
      <c r="R1009">
        <v>1487954</v>
      </c>
      <c r="S1009">
        <v>1261401</v>
      </c>
      <c r="T1009">
        <v>1499725</v>
      </c>
      <c r="U1009">
        <v>1869518</v>
      </c>
      <c r="V1009" s="1" t="s">
        <v>5210</v>
      </c>
      <c r="W1009" s="1" t="s">
        <v>2551</v>
      </c>
      <c r="X1009" s="5" t="s">
        <v>2831</v>
      </c>
      <c r="Y1009" s="5" t="s">
        <v>2818</v>
      </c>
      <c r="Z1009" s="5" t="s">
        <v>305</v>
      </c>
      <c r="AA1009" s="5"/>
    </row>
    <row r="1010" spans="1:27" ht="12" customHeight="1" x14ac:dyDescent="0.15">
      <c r="A1010" s="1" t="s">
        <v>337</v>
      </c>
      <c r="B1010" s="1" t="s">
        <v>47</v>
      </c>
      <c r="C1010" s="1" t="s">
        <v>23</v>
      </c>
      <c r="D1010" s="1" t="s">
        <v>2446</v>
      </c>
      <c r="E1010" s="1" t="s">
        <v>10</v>
      </c>
      <c r="F1010" s="1" t="s">
        <v>352</v>
      </c>
      <c r="G1010" s="1" t="s">
        <v>245</v>
      </c>
      <c r="H1010" s="1" t="s">
        <v>306</v>
      </c>
      <c r="I1010">
        <v>3973246</v>
      </c>
      <c r="J1010">
        <v>2382462</v>
      </c>
      <c r="K1010">
        <v>2034784</v>
      </c>
      <c r="L1010">
        <v>3227293</v>
      </c>
      <c r="M1010">
        <v>2735382</v>
      </c>
      <c r="N1010">
        <v>2661212</v>
      </c>
      <c r="O1010">
        <v>5798475</v>
      </c>
      <c r="P1010">
        <v>2573210</v>
      </c>
      <c r="Q1010">
        <v>2698994</v>
      </c>
      <c r="R1010">
        <v>3519319</v>
      </c>
      <c r="S1010">
        <v>5044592</v>
      </c>
      <c r="T1010">
        <v>3803468</v>
      </c>
      <c r="U1010">
        <v>4815710</v>
      </c>
      <c r="V1010" s="1" t="s">
        <v>5210</v>
      </c>
      <c r="W1010" s="1" t="s">
        <v>2551</v>
      </c>
      <c r="X1010" s="5" t="s">
        <v>2831</v>
      </c>
      <c r="Y1010" s="5" t="s">
        <v>2740</v>
      </c>
      <c r="Z1010" s="5" t="s">
        <v>2788</v>
      </c>
      <c r="AA1010" s="5"/>
    </row>
    <row r="1011" spans="1:27" ht="12" customHeight="1" x14ac:dyDescent="0.15">
      <c r="A1011" s="1" t="s">
        <v>337</v>
      </c>
      <c r="B1011" s="1" t="s">
        <v>47</v>
      </c>
      <c r="C1011" s="1" t="s">
        <v>77</v>
      </c>
      <c r="D1011" s="1" t="s">
        <v>2446</v>
      </c>
      <c r="E1011" s="1" t="s">
        <v>10</v>
      </c>
      <c r="F1011" s="1" t="s">
        <v>352</v>
      </c>
      <c r="G1011" s="1" t="s">
        <v>249</v>
      </c>
      <c r="H1011" s="1" t="s">
        <v>235</v>
      </c>
      <c r="I1011">
        <v>1178</v>
      </c>
      <c r="J1011">
        <v>1255</v>
      </c>
      <c r="K1011">
        <v>1308</v>
      </c>
      <c r="L1011">
        <v>1360</v>
      </c>
      <c r="M1011">
        <v>1346</v>
      </c>
      <c r="N1011">
        <v>1234</v>
      </c>
      <c r="O1011">
        <v>1163</v>
      </c>
      <c r="P1011">
        <v>1108</v>
      </c>
      <c r="Q1011">
        <v>1157</v>
      </c>
      <c r="R1011">
        <v>1157</v>
      </c>
      <c r="S1011">
        <v>1217</v>
      </c>
      <c r="T1011">
        <v>1187</v>
      </c>
      <c r="U1011">
        <v>1176</v>
      </c>
      <c r="V1011" s="1" t="s">
        <v>5210</v>
      </c>
      <c r="W1011" s="1" t="s">
        <v>2551</v>
      </c>
      <c r="X1011" s="5" t="s">
        <v>2831</v>
      </c>
      <c r="Y1011" s="5" t="s">
        <v>2559</v>
      </c>
      <c r="Z1011" s="5" t="s">
        <v>2734</v>
      </c>
      <c r="AA1011" s="5"/>
    </row>
    <row r="1012" spans="1:27" ht="12" customHeight="1" x14ac:dyDescent="0.15">
      <c r="A1012" s="1" t="s">
        <v>337</v>
      </c>
      <c r="B1012" s="1" t="s">
        <v>47</v>
      </c>
      <c r="C1012" s="1" t="s">
        <v>244</v>
      </c>
      <c r="D1012" s="1" t="s">
        <v>2446</v>
      </c>
      <c r="E1012" s="1" t="s">
        <v>10</v>
      </c>
      <c r="F1012" s="1" t="s">
        <v>352</v>
      </c>
      <c r="G1012" s="1" t="s">
        <v>340</v>
      </c>
      <c r="H1012" s="1" t="s">
        <v>305</v>
      </c>
      <c r="I1012">
        <v>717061</v>
      </c>
      <c r="J1012">
        <v>752027</v>
      </c>
      <c r="K1012">
        <v>855803</v>
      </c>
      <c r="L1012">
        <v>856808</v>
      </c>
      <c r="M1012">
        <v>892409</v>
      </c>
      <c r="N1012">
        <v>814489</v>
      </c>
      <c r="O1012">
        <v>745834</v>
      </c>
      <c r="P1012">
        <v>589334</v>
      </c>
      <c r="Q1012">
        <v>647946</v>
      </c>
      <c r="R1012">
        <v>648750</v>
      </c>
      <c r="S1012">
        <v>657328</v>
      </c>
      <c r="T1012">
        <v>629230</v>
      </c>
      <c r="U1012">
        <v>566905</v>
      </c>
      <c r="V1012" s="1" t="s">
        <v>5210</v>
      </c>
      <c r="W1012" s="1" t="s">
        <v>2551</v>
      </c>
      <c r="X1012" s="5" t="s">
        <v>2831</v>
      </c>
      <c r="Y1012" s="5" t="s">
        <v>2819</v>
      </c>
      <c r="Z1012" s="5" t="s">
        <v>305</v>
      </c>
      <c r="AA1012" s="5"/>
    </row>
    <row r="1013" spans="1:27" ht="12" customHeight="1" x14ac:dyDescent="0.15">
      <c r="A1013" s="1" t="s">
        <v>337</v>
      </c>
      <c r="B1013" s="1" t="s">
        <v>49</v>
      </c>
      <c r="C1013" s="1" t="s">
        <v>9</v>
      </c>
      <c r="D1013" s="1" t="s">
        <v>2446</v>
      </c>
      <c r="E1013" s="1" t="s">
        <v>10</v>
      </c>
      <c r="F1013" s="1" t="s">
        <v>353</v>
      </c>
      <c r="G1013" s="1" t="s">
        <v>234</v>
      </c>
      <c r="H1013" s="1" t="s">
        <v>235</v>
      </c>
      <c r="I1013">
        <v>105</v>
      </c>
      <c r="J1013">
        <v>62</v>
      </c>
      <c r="K1013">
        <v>98</v>
      </c>
      <c r="L1013">
        <v>91</v>
      </c>
      <c r="M1013">
        <v>66</v>
      </c>
      <c r="N1013">
        <v>66</v>
      </c>
      <c r="O1013">
        <v>79</v>
      </c>
      <c r="P1013">
        <v>73</v>
      </c>
      <c r="Q1013">
        <v>86</v>
      </c>
      <c r="R1013">
        <v>81</v>
      </c>
      <c r="S1013">
        <v>74</v>
      </c>
      <c r="T1013">
        <v>52</v>
      </c>
      <c r="U1013">
        <v>88</v>
      </c>
      <c r="V1013" s="1" t="s">
        <v>5210</v>
      </c>
      <c r="W1013" s="1" t="s">
        <v>2551</v>
      </c>
      <c r="X1013" s="5" t="s">
        <v>2832</v>
      </c>
      <c r="Y1013" s="5" t="s">
        <v>2553</v>
      </c>
      <c r="Z1013" s="5" t="s">
        <v>2734</v>
      </c>
      <c r="AA1013" s="5"/>
    </row>
    <row r="1014" spans="1:27" ht="12" customHeight="1" x14ac:dyDescent="0.15">
      <c r="A1014" s="1" t="s">
        <v>337</v>
      </c>
      <c r="B1014" s="1" t="s">
        <v>49</v>
      </c>
      <c r="C1014" s="1" t="s">
        <v>15</v>
      </c>
      <c r="D1014" s="1" t="s">
        <v>2446</v>
      </c>
      <c r="E1014" s="1" t="s">
        <v>10</v>
      </c>
      <c r="F1014" s="1" t="s">
        <v>353</v>
      </c>
      <c r="G1014" s="1" t="s">
        <v>304</v>
      </c>
      <c r="H1014" s="1" t="s">
        <v>305</v>
      </c>
      <c r="I1014">
        <v>1607550</v>
      </c>
      <c r="J1014">
        <v>306400</v>
      </c>
      <c r="K1014">
        <v>1295250</v>
      </c>
      <c r="L1014">
        <v>490000</v>
      </c>
      <c r="M1014">
        <v>467900</v>
      </c>
      <c r="N1014">
        <v>798920</v>
      </c>
      <c r="O1014">
        <v>1620600</v>
      </c>
      <c r="P1014">
        <v>733100</v>
      </c>
      <c r="Q1014">
        <v>804250</v>
      </c>
      <c r="R1014">
        <v>752450</v>
      </c>
      <c r="S1014">
        <v>978667</v>
      </c>
      <c r="T1014">
        <v>468330</v>
      </c>
      <c r="U1014">
        <v>516924</v>
      </c>
      <c r="V1014" s="1" t="s">
        <v>5210</v>
      </c>
      <c r="W1014" s="1" t="s">
        <v>2551</v>
      </c>
      <c r="X1014" s="5" t="s">
        <v>2832</v>
      </c>
      <c r="Y1014" s="5" t="s">
        <v>2787</v>
      </c>
      <c r="Z1014" s="5" t="s">
        <v>305</v>
      </c>
      <c r="AA1014" s="5"/>
    </row>
    <row r="1015" spans="1:27" ht="12" customHeight="1" x14ac:dyDescent="0.15">
      <c r="A1015" s="1" t="s">
        <v>337</v>
      </c>
      <c r="B1015" s="1" t="s">
        <v>49</v>
      </c>
      <c r="C1015" s="1" t="s">
        <v>17</v>
      </c>
      <c r="D1015" s="1" t="s">
        <v>2446</v>
      </c>
      <c r="E1015" s="1" t="s">
        <v>10</v>
      </c>
      <c r="F1015" s="1" t="s">
        <v>353</v>
      </c>
      <c r="G1015" s="1" t="s">
        <v>238</v>
      </c>
      <c r="H1015" s="1" t="s">
        <v>306</v>
      </c>
      <c r="I1015">
        <v>5547066</v>
      </c>
      <c r="J1015">
        <v>260648</v>
      </c>
      <c r="K1015">
        <v>5013802</v>
      </c>
      <c r="L1015">
        <v>521517</v>
      </c>
      <c r="M1015">
        <v>1969140</v>
      </c>
      <c r="N1015">
        <v>2621313</v>
      </c>
      <c r="O1015">
        <v>3863792</v>
      </c>
      <c r="P1015">
        <v>3015892</v>
      </c>
      <c r="Q1015">
        <v>2866742</v>
      </c>
      <c r="R1015">
        <v>2671206</v>
      </c>
      <c r="S1015">
        <v>4902868</v>
      </c>
      <c r="T1015">
        <v>1113208</v>
      </c>
      <c r="U1015">
        <v>2275692</v>
      </c>
      <c r="V1015" s="1" t="s">
        <v>5210</v>
      </c>
      <c r="W1015" s="1" t="s">
        <v>2551</v>
      </c>
      <c r="X1015" s="5" t="s">
        <v>2832</v>
      </c>
      <c r="Y1015" s="5" t="s">
        <v>2737</v>
      </c>
      <c r="Z1015" s="5" t="s">
        <v>2788</v>
      </c>
      <c r="AA1015" s="5"/>
    </row>
    <row r="1016" spans="1:27" ht="12" customHeight="1" x14ac:dyDescent="0.15">
      <c r="A1016" s="1" t="s">
        <v>337</v>
      </c>
      <c r="B1016" s="1" t="s">
        <v>49</v>
      </c>
      <c r="C1016" s="1" t="s">
        <v>19</v>
      </c>
      <c r="D1016" s="1" t="s">
        <v>2446</v>
      </c>
      <c r="E1016" s="1" t="s">
        <v>10</v>
      </c>
      <c r="F1016" s="1" t="s">
        <v>353</v>
      </c>
      <c r="G1016" s="1" t="s">
        <v>242</v>
      </c>
      <c r="H1016" s="1" t="s">
        <v>235</v>
      </c>
      <c r="I1016">
        <v>105</v>
      </c>
      <c r="J1016">
        <v>62</v>
      </c>
      <c r="K1016">
        <v>98</v>
      </c>
      <c r="L1016">
        <v>91</v>
      </c>
      <c r="M1016">
        <v>66</v>
      </c>
      <c r="N1016">
        <v>66</v>
      </c>
      <c r="O1016">
        <v>79</v>
      </c>
      <c r="P1016">
        <v>73</v>
      </c>
      <c r="Q1016">
        <v>86</v>
      </c>
      <c r="R1016">
        <v>81</v>
      </c>
      <c r="S1016">
        <v>74</v>
      </c>
      <c r="T1016">
        <v>52</v>
      </c>
      <c r="U1016">
        <v>88</v>
      </c>
      <c r="V1016" s="1" t="s">
        <v>5210</v>
      </c>
      <c r="W1016" s="1" t="s">
        <v>2551</v>
      </c>
      <c r="X1016" s="5" t="s">
        <v>2832</v>
      </c>
      <c r="Y1016" s="5" t="s">
        <v>2557</v>
      </c>
      <c r="Z1016" s="5" t="s">
        <v>2734</v>
      </c>
      <c r="AA1016" s="5"/>
    </row>
    <row r="1017" spans="1:27" ht="12" customHeight="1" x14ac:dyDescent="0.15">
      <c r="A1017" s="1" t="s">
        <v>337</v>
      </c>
      <c r="B1017" s="1" t="s">
        <v>49</v>
      </c>
      <c r="C1017" s="1" t="s">
        <v>21</v>
      </c>
      <c r="D1017" s="1" t="s">
        <v>2446</v>
      </c>
      <c r="E1017" s="1" t="s">
        <v>10</v>
      </c>
      <c r="F1017" s="1" t="s">
        <v>353</v>
      </c>
      <c r="G1017" s="1" t="s">
        <v>339</v>
      </c>
      <c r="H1017" s="1" t="s">
        <v>305</v>
      </c>
      <c r="I1017">
        <v>1607550</v>
      </c>
      <c r="J1017">
        <v>306400</v>
      </c>
      <c r="K1017">
        <v>1295250</v>
      </c>
      <c r="L1017">
        <v>490000</v>
      </c>
      <c r="M1017">
        <v>467900</v>
      </c>
      <c r="N1017">
        <v>798920</v>
      </c>
      <c r="O1017">
        <v>1620600</v>
      </c>
      <c r="P1017">
        <v>733100</v>
      </c>
      <c r="Q1017">
        <v>804250</v>
      </c>
      <c r="R1017">
        <v>752450</v>
      </c>
      <c r="S1017">
        <v>978667</v>
      </c>
      <c r="T1017">
        <v>468330</v>
      </c>
      <c r="U1017">
        <v>516924</v>
      </c>
      <c r="V1017" s="1" t="s">
        <v>5210</v>
      </c>
      <c r="W1017" s="1" t="s">
        <v>2551</v>
      </c>
      <c r="X1017" s="5" t="s">
        <v>2832</v>
      </c>
      <c r="Y1017" s="5" t="s">
        <v>2818</v>
      </c>
      <c r="Z1017" s="5" t="s">
        <v>305</v>
      </c>
      <c r="AA1017" s="5"/>
    </row>
    <row r="1018" spans="1:27" ht="12" customHeight="1" x14ac:dyDescent="0.15">
      <c r="A1018" s="1" t="s">
        <v>337</v>
      </c>
      <c r="B1018" s="1" t="s">
        <v>49</v>
      </c>
      <c r="C1018" s="1" t="s">
        <v>23</v>
      </c>
      <c r="D1018" s="1" t="s">
        <v>2446</v>
      </c>
      <c r="E1018" s="1" t="s">
        <v>10</v>
      </c>
      <c r="F1018" s="1" t="s">
        <v>353</v>
      </c>
      <c r="G1018" s="1" t="s">
        <v>245</v>
      </c>
      <c r="H1018" s="1" t="s">
        <v>306</v>
      </c>
      <c r="I1018">
        <v>5547066</v>
      </c>
      <c r="J1018">
        <v>260648</v>
      </c>
      <c r="K1018">
        <v>5013802</v>
      </c>
      <c r="L1018">
        <v>521517</v>
      </c>
      <c r="M1018">
        <v>1969140</v>
      </c>
      <c r="N1018">
        <v>2621313</v>
      </c>
      <c r="O1018">
        <v>3863792</v>
      </c>
      <c r="P1018">
        <v>3015892</v>
      </c>
      <c r="Q1018">
        <v>2866742</v>
      </c>
      <c r="R1018">
        <v>2671206</v>
      </c>
      <c r="S1018">
        <v>4902868</v>
      </c>
      <c r="T1018">
        <v>1113208</v>
      </c>
      <c r="U1018">
        <v>2275692</v>
      </c>
      <c r="V1018" s="1" t="s">
        <v>5210</v>
      </c>
      <c r="W1018" s="1" t="s">
        <v>2551</v>
      </c>
      <c r="X1018" s="5" t="s">
        <v>2832</v>
      </c>
      <c r="Y1018" s="5" t="s">
        <v>2740</v>
      </c>
      <c r="Z1018" s="5" t="s">
        <v>2788</v>
      </c>
      <c r="AA1018" s="5"/>
    </row>
    <row r="1019" spans="1:27" ht="12" customHeight="1" x14ac:dyDescent="0.15">
      <c r="A1019" s="1" t="s">
        <v>337</v>
      </c>
      <c r="B1019" s="1" t="s">
        <v>49</v>
      </c>
      <c r="C1019" s="1" t="s">
        <v>77</v>
      </c>
      <c r="D1019" s="1" t="s">
        <v>2446</v>
      </c>
      <c r="E1019" s="1" t="s">
        <v>10</v>
      </c>
      <c r="F1019" s="1" t="s">
        <v>353</v>
      </c>
      <c r="G1019" s="1" t="s">
        <v>249</v>
      </c>
      <c r="H1019" s="1" t="s">
        <v>235</v>
      </c>
      <c r="I1019">
        <v>0</v>
      </c>
      <c r="J1019">
        <v>0</v>
      </c>
      <c r="K1019">
        <v>0</v>
      </c>
      <c r="L1019">
        <v>0</v>
      </c>
      <c r="M1019">
        <v>0</v>
      </c>
      <c r="N1019">
        <v>0</v>
      </c>
      <c r="O1019">
        <v>0</v>
      </c>
      <c r="P1019">
        <v>0</v>
      </c>
      <c r="Q1019">
        <v>0</v>
      </c>
      <c r="R1019">
        <v>0</v>
      </c>
      <c r="S1019">
        <v>0</v>
      </c>
      <c r="T1019">
        <v>0</v>
      </c>
      <c r="U1019">
        <v>0</v>
      </c>
      <c r="V1019" s="1" t="s">
        <v>5210</v>
      </c>
      <c r="W1019" s="1" t="s">
        <v>2551</v>
      </c>
      <c r="X1019" s="5" t="s">
        <v>2832</v>
      </c>
      <c r="Y1019" s="5" t="s">
        <v>2559</v>
      </c>
      <c r="Z1019" s="5" t="s">
        <v>2734</v>
      </c>
      <c r="AA1019" s="5"/>
    </row>
    <row r="1020" spans="1:27" ht="12" customHeight="1" x14ac:dyDescent="0.15">
      <c r="A1020" s="1" t="s">
        <v>337</v>
      </c>
      <c r="B1020" s="1" t="s">
        <v>49</v>
      </c>
      <c r="C1020" s="1" t="s">
        <v>244</v>
      </c>
      <c r="D1020" s="1" t="s">
        <v>2446</v>
      </c>
      <c r="E1020" s="1" t="s">
        <v>10</v>
      </c>
      <c r="F1020" s="1" t="s">
        <v>353</v>
      </c>
      <c r="G1020" s="1" t="s">
        <v>340</v>
      </c>
      <c r="H1020" s="1" t="s">
        <v>305</v>
      </c>
      <c r="I1020">
        <v>0</v>
      </c>
      <c r="J1020">
        <v>0</v>
      </c>
      <c r="K1020">
        <v>0</v>
      </c>
      <c r="L1020">
        <v>0</v>
      </c>
      <c r="M1020">
        <v>0</v>
      </c>
      <c r="N1020">
        <v>0</v>
      </c>
      <c r="O1020">
        <v>0</v>
      </c>
      <c r="P1020">
        <v>0</v>
      </c>
      <c r="Q1020">
        <v>0</v>
      </c>
      <c r="R1020">
        <v>0</v>
      </c>
      <c r="S1020">
        <v>0</v>
      </c>
      <c r="T1020">
        <v>0</v>
      </c>
      <c r="U1020">
        <v>0</v>
      </c>
      <c r="V1020" s="1" t="s">
        <v>5210</v>
      </c>
      <c r="W1020" s="1" t="s">
        <v>2551</v>
      </c>
      <c r="X1020" s="5" t="s">
        <v>2832</v>
      </c>
      <c r="Y1020" s="5" t="s">
        <v>2819</v>
      </c>
      <c r="Z1020" s="5" t="s">
        <v>305</v>
      </c>
      <c r="AA1020" s="5"/>
    </row>
    <row r="1021" spans="1:27" ht="12" customHeight="1" x14ac:dyDescent="0.15">
      <c r="A1021" s="1" t="s">
        <v>337</v>
      </c>
      <c r="B1021" s="1" t="s">
        <v>51</v>
      </c>
      <c r="C1021" s="1" t="s">
        <v>9</v>
      </c>
      <c r="D1021" s="1" t="s">
        <v>2446</v>
      </c>
      <c r="E1021" s="1" t="s">
        <v>10</v>
      </c>
      <c r="F1021" s="1" t="s">
        <v>354</v>
      </c>
      <c r="G1021" s="1" t="s">
        <v>234</v>
      </c>
      <c r="H1021" s="1" t="s">
        <v>235</v>
      </c>
      <c r="I1021">
        <v>10100</v>
      </c>
      <c r="J1021">
        <v>8246</v>
      </c>
      <c r="K1021">
        <v>7517</v>
      </c>
      <c r="L1021">
        <v>6679</v>
      </c>
      <c r="M1021">
        <v>8913</v>
      </c>
      <c r="N1021">
        <v>7697</v>
      </c>
      <c r="O1021">
        <v>9000</v>
      </c>
      <c r="P1021">
        <v>8093</v>
      </c>
      <c r="Q1021">
        <v>8582</v>
      </c>
      <c r="R1021">
        <v>6961</v>
      </c>
      <c r="S1021">
        <v>8171</v>
      </c>
      <c r="T1021">
        <v>6326</v>
      </c>
      <c r="U1021">
        <v>6740</v>
      </c>
      <c r="V1021" s="1" t="s">
        <v>5210</v>
      </c>
      <c r="W1021" s="1" t="s">
        <v>2551</v>
      </c>
      <c r="X1021" s="5" t="s">
        <v>2833</v>
      </c>
      <c r="Y1021" s="5" t="s">
        <v>2553</v>
      </c>
      <c r="Z1021" s="5" t="s">
        <v>2734</v>
      </c>
      <c r="AA1021" s="5"/>
    </row>
    <row r="1022" spans="1:27" ht="12" customHeight="1" x14ac:dyDescent="0.15">
      <c r="A1022" s="1" t="s">
        <v>337</v>
      </c>
      <c r="B1022" s="1" t="s">
        <v>51</v>
      </c>
      <c r="C1022" s="1" t="s">
        <v>15</v>
      </c>
      <c r="D1022" s="1" t="s">
        <v>2446</v>
      </c>
      <c r="E1022" s="1" t="s">
        <v>10</v>
      </c>
      <c r="F1022" s="1" t="s">
        <v>354</v>
      </c>
      <c r="G1022" s="1" t="s">
        <v>304</v>
      </c>
      <c r="H1022" s="1" t="s">
        <v>305</v>
      </c>
      <c r="I1022">
        <v>540170</v>
      </c>
      <c r="J1022">
        <v>460419</v>
      </c>
      <c r="K1022">
        <v>335606</v>
      </c>
      <c r="L1022">
        <v>415443</v>
      </c>
      <c r="M1022">
        <v>433810</v>
      </c>
      <c r="N1022">
        <v>380601</v>
      </c>
      <c r="O1022">
        <v>426776</v>
      </c>
      <c r="P1022">
        <v>462841</v>
      </c>
      <c r="Q1022">
        <v>443060</v>
      </c>
      <c r="R1022">
        <v>413551</v>
      </c>
      <c r="S1022">
        <v>445235</v>
      </c>
      <c r="T1022">
        <v>369318</v>
      </c>
      <c r="U1022">
        <v>433545</v>
      </c>
      <c r="V1022" s="1" t="s">
        <v>5210</v>
      </c>
      <c r="W1022" s="1" t="s">
        <v>2551</v>
      </c>
      <c r="X1022" s="5" t="s">
        <v>2833</v>
      </c>
      <c r="Y1022" s="5" t="s">
        <v>2787</v>
      </c>
      <c r="Z1022" s="5" t="s">
        <v>305</v>
      </c>
      <c r="AA1022" s="5"/>
    </row>
    <row r="1023" spans="1:27" ht="12" customHeight="1" x14ac:dyDescent="0.15">
      <c r="A1023" s="1" t="s">
        <v>337</v>
      </c>
      <c r="B1023" s="1" t="s">
        <v>51</v>
      </c>
      <c r="C1023" s="1" t="s">
        <v>17</v>
      </c>
      <c r="D1023" s="1" t="s">
        <v>2446</v>
      </c>
      <c r="E1023" s="1" t="s">
        <v>10</v>
      </c>
      <c r="F1023" s="1" t="s">
        <v>354</v>
      </c>
      <c r="G1023" s="1" t="s">
        <v>238</v>
      </c>
      <c r="H1023" s="1" t="s">
        <v>306</v>
      </c>
      <c r="I1023">
        <v>1167370</v>
      </c>
      <c r="J1023">
        <v>1114766</v>
      </c>
      <c r="K1023">
        <v>901744</v>
      </c>
      <c r="L1023">
        <v>1014958</v>
      </c>
      <c r="M1023">
        <v>1055272</v>
      </c>
      <c r="N1023">
        <v>973903</v>
      </c>
      <c r="O1023">
        <v>1121359</v>
      </c>
      <c r="P1023">
        <v>1113951</v>
      </c>
      <c r="Q1023">
        <v>1308819</v>
      </c>
      <c r="R1023">
        <v>1281932</v>
      </c>
      <c r="S1023">
        <v>1372501</v>
      </c>
      <c r="T1023">
        <v>1029937</v>
      </c>
      <c r="U1023">
        <v>1206684</v>
      </c>
      <c r="V1023" s="1" t="s">
        <v>5210</v>
      </c>
      <c r="W1023" s="1" t="s">
        <v>2551</v>
      </c>
      <c r="X1023" s="5" t="s">
        <v>2833</v>
      </c>
      <c r="Y1023" s="5" t="s">
        <v>2737</v>
      </c>
      <c r="Z1023" s="5" t="s">
        <v>2788</v>
      </c>
      <c r="AA1023" s="5"/>
    </row>
    <row r="1024" spans="1:27" ht="12" customHeight="1" x14ac:dyDescent="0.15">
      <c r="A1024" s="1" t="s">
        <v>337</v>
      </c>
      <c r="B1024" s="1" t="s">
        <v>51</v>
      </c>
      <c r="C1024" s="1" t="s">
        <v>19</v>
      </c>
      <c r="D1024" s="1" t="s">
        <v>2446</v>
      </c>
      <c r="E1024" s="1" t="s">
        <v>10</v>
      </c>
      <c r="F1024" s="1" t="s">
        <v>354</v>
      </c>
      <c r="G1024" s="1" t="s">
        <v>242</v>
      </c>
      <c r="H1024" s="1" t="s">
        <v>235</v>
      </c>
      <c r="I1024">
        <v>10084</v>
      </c>
      <c r="J1024">
        <v>8297</v>
      </c>
      <c r="K1024">
        <v>7509</v>
      </c>
      <c r="L1024">
        <v>6624</v>
      </c>
      <c r="M1024">
        <v>8755</v>
      </c>
      <c r="N1024">
        <v>7776</v>
      </c>
      <c r="O1024">
        <v>9006</v>
      </c>
      <c r="P1024">
        <v>8122</v>
      </c>
      <c r="Q1024">
        <v>8573</v>
      </c>
      <c r="R1024">
        <v>6969</v>
      </c>
      <c r="S1024">
        <v>8184</v>
      </c>
      <c r="T1024">
        <v>6442</v>
      </c>
      <c r="U1024">
        <v>6987</v>
      </c>
      <c r="V1024" s="1" t="s">
        <v>5210</v>
      </c>
      <c r="W1024" s="1" t="s">
        <v>2551</v>
      </c>
      <c r="X1024" s="5" t="s">
        <v>2833</v>
      </c>
      <c r="Y1024" s="5" t="s">
        <v>2557</v>
      </c>
      <c r="Z1024" s="5" t="s">
        <v>2734</v>
      </c>
      <c r="AA1024" s="5"/>
    </row>
    <row r="1025" spans="1:27" ht="12" customHeight="1" x14ac:dyDescent="0.15">
      <c r="A1025" s="1" t="s">
        <v>337</v>
      </c>
      <c r="B1025" s="1" t="s">
        <v>51</v>
      </c>
      <c r="C1025" s="1" t="s">
        <v>21</v>
      </c>
      <c r="D1025" s="1" t="s">
        <v>2446</v>
      </c>
      <c r="E1025" s="1" t="s">
        <v>10</v>
      </c>
      <c r="F1025" s="1" t="s">
        <v>354</v>
      </c>
      <c r="G1025" s="1" t="s">
        <v>339</v>
      </c>
      <c r="H1025" s="1" t="s">
        <v>305</v>
      </c>
      <c r="I1025">
        <v>525888</v>
      </c>
      <c r="J1025">
        <v>371951</v>
      </c>
      <c r="K1025">
        <v>316779</v>
      </c>
      <c r="L1025">
        <v>395082</v>
      </c>
      <c r="M1025">
        <v>394640</v>
      </c>
      <c r="N1025">
        <v>417944</v>
      </c>
      <c r="O1025">
        <v>442377</v>
      </c>
      <c r="P1025">
        <v>501493</v>
      </c>
      <c r="Q1025">
        <v>434182</v>
      </c>
      <c r="R1025">
        <v>432641</v>
      </c>
      <c r="S1025">
        <v>411326</v>
      </c>
      <c r="T1025">
        <v>397390</v>
      </c>
      <c r="U1025">
        <v>481749</v>
      </c>
      <c r="V1025" s="1" t="s">
        <v>5210</v>
      </c>
      <c r="W1025" s="1" t="s">
        <v>2551</v>
      </c>
      <c r="X1025" s="5" t="s">
        <v>2833</v>
      </c>
      <c r="Y1025" s="5" t="s">
        <v>2818</v>
      </c>
      <c r="Z1025" s="5" t="s">
        <v>305</v>
      </c>
      <c r="AA1025" s="5"/>
    </row>
    <row r="1026" spans="1:27" ht="12" customHeight="1" x14ac:dyDescent="0.15">
      <c r="A1026" s="1" t="s">
        <v>337</v>
      </c>
      <c r="B1026" s="1" t="s">
        <v>51</v>
      </c>
      <c r="C1026" s="1" t="s">
        <v>23</v>
      </c>
      <c r="D1026" s="1" t="s">
        <v>2446</v>
      </c>
      <c r="E1026" s="1" t="s">
        <v>10</v>
      </c>
      <c r="F1026" s="1" t="s">
        <v>354</v>
      </c>
      <c r="G1026" s="1" t="s">
        <v>245</v>
      </c>
      <c r="H1026" s="1" t="s">
        <v>306</v>
      </c>
      <c r="I1026">
        <v>1120691</v>
      </c>
      <c r="J1026">
        <v>845708</v>
      </c>
      <c r="K1026">
        <v>846219</v>
      </c>
      <c r="L1026">
        <v>956257</v>
      </c>
      <c r="M1026">
        <v>941248</v>
      </c>
      <c r="N1026">
        <v>1079649</v>
      </c>
      <c r="O1026">
        <v>1170007</v>
      </c>
      <c r="P1026">
        <v>1230321</v>
      </c>
      <c r="Q1026">
        <v>1281789</v>
      </c>
      <c r="R1026">
        <v>1337776</v>
      </c>
      <c r="S1026">
        <v>1268623</v>
      </c>
      <c r="T1026">
        <v>1110931</v>
      </c>
      <c r="U1026">
        <v>1354859</v>
      </c>
      <c r="V1026" s="1" t="s">
        <v>5210</v>
      </c>
      <c r="W1026" s="1" t="s">
        <v>2551</v>
      </c>
      <c r="X1026" s="5" t="s">
        <v>2833</v>
      </c>
      <c r="Y1026" s="5" t="s">
        <v>2740</v>
      </c>
      <c r="Z1026" s="5" t="s">
        <v>2788</v>
      </c>
      <c r="AA1026" s="5"/>
    </row>
    <row r="1027" spans="1:27" ht="12" customHeight="1" x14ac:dyDescent="0.15">
      <c r="A1027" s="1" t="s">
        <v>337</v>
      </c>
      <c r="B1027" s="1" t="s">
        <v>51</v>
      </c>
      <c r="C1027" s="1" t="s">
        <v>77</v>
      </c>
      <c r="D1027" s="1" t="s">
        <v>2446</v>
      </c>
      <c r="E1027" s="1" t="s">
        <v>10</v>
      </c>
      <c r="F1027" s="1" t="s">
        <v>354</v>
      </c>
      <c r="G1027" s="1" t="s">
        <v>249</v>
      </c>
      <c r="H1027" s="1" t="s">
        <v>235</v>
      </c>
      <c r="I1027">
        <v>1387</v>
      </c>
      <c r="J1027">
        <v>1336</v>
      </c>
      <c r="K1027">
        <v>1344</v>
      </c>
      <c r="L1027">
        <v>1399</v>
      </c>
      <c r="M1027">
        <v>1557</v>
      </c>
      <c r="N1027">
        <v>1478</v>
      </c>
      <c r="O1027">
        <v>1472</v>
      </c>
      <c r="P1027">
        <v>1443</v>
      </c>
      <c r="Q1027">
        <v>1452</v>
      </c>
      <c r="R1027">
        <v>1444</v>
      </c>
      <c r="S1027">
        <v>1431</v>
      </c>
      <c r="T1027">
        <v>1315</v>
      </c>
      <c r="U1027">
        <v>1068</v>
      </c>
      <c r="V1027" s="1" t="s">
        <v>5210</v>
      </c>
      <c r="W1027" s="1" t="s">
        <v>2551</v>
      </c>
      <c r="X1027" s="5" t="s">
        <v>2833</v>
      </c>
      <c r="Y1027" s="5" t="s">
        <v>2559</v>
      </c>
      <c r="Z1027" s="5" t="s">
        <v>2734</v>
      </c>
      <c r="AA1027" s="5"/>
    </row>
    <row r="1028" spans="1:27" ht="12" customHeight="1" x14ac:dyDescent="0.15">
      <c r="A1028" s="1" t="s">
        <v>337</v>
      </c>
      <c r="B1028" s="1" t="s">
        <v>51</v>
      </c>
      <c r="C1028" s="1" t="s">
        <v>244</v>
      </c>
      <c r="D1028" s="1" t="s">
        <v>2446</v>
      </c>
      <c r="E1028" s="1" t="s">
        <v>10</v>
      </c>
      <c r="F1028" s="1" t="s">
        <v>354</v>
      </c>
      <c r="G1028" s="1" t="s">
        <v>340</v>
      </c>
      <c r="H1028" s="1" t="s">
        <v>305</v>
      </c>
      <c r="I1028">
        <v>373625</v>
      </c>
      <c r="J1028">
        <v>467238</v>
      </c>
      <c r="K1028">
        <v>489267</v>
      </c>
      <c r="L1028">
        <v>506575</v>
      </c>
      <c r="M1028">
        <v>555747</v>
      </c>
      <c r="N1028">
        <v>491651</v>
      </c>
      <c r="O1028">
        <v>542458</v>
      </c>
      <c r="P1028">
        <v>436883</v>
      </c>
      <c r="Q1028">
        <v>453137</v>
      </c>
      <c r="R1028">
        <v>427004</v>
      </c>
      <c r="S1028">
        <v>461561</v>
      </c>
      <c r="T1028">
        <v>436367</v>
      </c>
      <c r="U1028">
        <v>383595</v>
      </c>
      <c r="V1028" s="1" t="s">
        <v>5210</v>
      </c>
      <c r="W1028" s="1" t="s">
        <v>2551</v>
      </c>
      <c r="X1028" s="5" t="s">
        <v>2833</v>
      </c>
      <c r="Y1028" s="5" t="s">
        <v>2819</v>
      </c>
      <c r="Z1028" s="5" t="s">
        <v>305</v>
      </c>
      <c r="AA1028" s="5"/>
    </row>
    <row r="1029" spans="1:27" ht="12" customHeight="1" x14ac:dyDescent="0.15">
      <c r="A1029" s="1" t="s">
        <v>337</v>
      </c>
      <c r="B1029" s="1" t="s">
        <v>53</v>
      </c>
      <c r="C1029" s="1" t="s">
        <v>9</v>
      </c>
      <c r="D1029" s="1" t="s">
        <v>2446</v>
      </c>
      <c r="E1029" s="1" t="s">
        <v>10</v>
      </c>
      <c r="F1029" s="1" t="s">
        <v>355</v>
      </c>
      <c r="G1029" s="1" t="s">
        <v>234</v>
      </c>
      <c r="H1029" s="1" t="s">
        <v>235</v>
      </c>
      <c r="I1029">
        <v>9192</v>
      </c>
      <c r="J1029">
        <v>7205</v>
      </c>
      <c r="K1029">
        <v>7001</v>
      </c>
      <c r="L1029">
        <v>8375</v>
      </c>
      <c r="M1029">
        <v>8153</v>
      </c>
      <c r="N1029">
        <v>8930</v>
      </c>
      <c r="O1029">
        <v>9432</v>
      </c>
      <c r="P1029">
        <v>10235</v>
      </c>
      <c r="Q1029">
        <v>9529</v>
      </c>
      <c r="R1029">
        <v>9040</v>
      </c>
      <c r="S1029">
        <v>7870</v>
      </c>
      <c r="T1029">
        <v>9834</v>
      </c>
      <c r="U1029">
        <v>9416</v>
      </c>
      <c r="V1029" s="1" t="s">
        <v>5210</v>
      </c>
      <c r="W1029" s="1" t="s">
        <v>2551</v>
      </c>
      <c r="X1029" s="5" t="s">
        <v>2834</v>
      </c>
      <c r="Y1029" s="5" t="s">
        <v>2553</v>
      </c>
      <c r="Z1029" s="5" t="s">
        <v>2734</v>
      </c>
      <c r="AA1029" s="5"/>
    </row>
    <row r="1030" spans="1:27" ht="12" customHeight="1" x14ac:dyDescent="0.15">
      <c r="A1030" s="1" t="s">
        <v>337</v>
      </c>
      <c r="B1030" s="1" t="s">
        <v>53</v>
      </c>
      <c r="C1030" s="1" t="s">
        <v>15</v>
      </c>
      <c r="D1030" s="1" t="s">
        <v>2446</v>
      </c>
      <c r="E1030" s="1" t="s">
        <v>10</v>
      </c>
      <c r="F1030" s="1" t="s">
        <v>355</v>
      </c>
      <c r="G1030" s="1" t="s">
        <v>304</v>
      </c>
      <c r="H1030" s="1" t="s">
        <v>305</v>
      </c>
      <c r="I1030">
        <v>1113339</v>
      </c>
      <c r="J1030">
        <v>862413</v>
      </c>
      <c r="K1030">
        <v>753571</v>
      </c>
      <c r="L1030">
        <v>1069825</v>
      </c>
      <c r="M1030">
        <v>899363</v>
      </c>
      <c r="N1030">
        <v>1435338</v>
      </c>
      <c r="O1030">
        <v>971982</v>
      </c>
      <c r="P1030">
        <v>986917</v>
      </c>
      <c r="Q1030">
        <v>1345858</v>
      </c>
      <c r="R1030">
        <v>1008468</v>
      </c>
      <c r="S1030">
        <v>941799</v>
      </c>
      <c r="T1030">
        <v>1053672</v>
      </c>
      <c r="U1030">
        <v>1304497</v>
      </c>
      <c r="V1030" s="1" t="s">
        <v>5210</v>
      </c>
      <c r="W1030" s="1" t="s">
        <v>2551</v>
      </c>
      <c r="X1030" s="5" t="s">
        <v>2834</v>
      </c>
      <c r="Y1030" s="5" t="s">
        <v>2787</v>
      </c>
      <c r="Z1030" s="5" t="s">
        <v>305</v>
      </c>
      <c r="AA1030" s="5"/>
    </row>
    <row r="1031" spans="1:27" ht="12" customHeight="1" x14ac:dyDescent="0.15">
      <c r="A1031" s="1" t="s">
        <v>337</v>
      </c>
      <c r="B1031" s="1" t="s">
        <v>53</v>
      </c>
      <c r="C1031" s="1" t="s">
        <v>17</v>
      </c>
      <c r="D1031" s="1" t="s">
        <v>2446</v>
      </c>
      <c r="E1031" s="1" t="s">
        <v>10</v>
      </c>
      <c r="F1031" s="1" t="s">
        <v>355</v>
      </c>
      <c r="G1031" s="1" t="s">
        <v>238</v>
      </c>
      <c r="H1031" s="1" t="s">
        <v>306</v>
      </c>
      <c r="I1031">
        <v>2509099</v>
      </c>
      <c r="J1031">
        <v>1351516</v>
      </c>
      <c r="K1031">
        <v>1128310</v>
      </c>
      <c r="L1031">
        <v>1385012</v>
      </c>
      <c r="M1031">
        <v>1322855</v>
      </c>
      <c r="N1031">
        <v>1731164</v>
      </c>
      <c r="O1031">
        <v>1437409</v>
      </c>
      <c r="P1031">
        <v>1417500</v>
      </c>
      <c r="Q1031">
        <v>1848749</v>
      </c>
      <c r="R1031">
        <v>1585052</v>
      </c>
      <c r="S1031">
        <v>1467405</v>
      </c>
      <c r="T1031">
        <v>1628380</v>
      </c>
      <c r="U1031">
        <v>2445575</v>
      </c>
      <c r="V1031" s="1" t="s">
        <v>5210</v>
      </c>
      <c r="W1031" s="1" t="s">
        <v>2551</v>
      </c>
      <c r="X1031" s="5" t="s">
        <v>2834</v>
      </c>
      <c r="Y1031" s="5" t="s">
        <v>2737</v>
      </c>
      <c r="Z1031" s="5" t="s">
        <v>2788</v>
      </c>
      <c r="AA1031" s="5"/>
    </row>
    <row r="1032" spans="1:27" ht="12" customHeight="1" x14ac:dyDescent="0.15">
      <c r="A1032" s="1" t="s">
        <v>337</v>
      </c>
      <c r="B1032" s="1" t="s">
        <v>53</v>
      </c>
      <c r="C1032" s="1" t="s">
        <v>19</v>
      </c>
      <c r="D1032" s="1" t="s">
        <v>2446</v>
      </c>
      <c r="E1032" s="1" t="s">
        <v>10</v>
      </c>
      <c r="F1032" s="1" t="s">
        <v>355</v>
      </c>
      <c r="G1032" s="1" t="s">
        <v>242</v>
      </c>
      <c r="H1032" s="1" t="s">
        <v>235</v>
      </c>
      <c r="I1032">
        <v>10095</v>
      </c>
      <c r="J1032">
        <v>7887</v>
      </c>
      <c r="K1032">
        <v>7520</v>
      </c>
      <c r="L1032">
        <v>9024</v>
      </c>
      <c r="M1032">
        <v>8825</v>
      </c>
      <c r="N1032">
        <v>8719</v>
      </c>
      <c r="O1032">
        <v>10256</v>
      </c>
      <c r="P1032">
        <v>9908</v>
      </c>
      <c r="Q1032">
        <v>9699</v>
      </c>
      <c r="R1032">
        <v>9385</v>
      </c>
      <c r="S1032">
        <v>8979</v>
      </c>
      <c r="T1032">
        <v>9278</v>
      </c>
      <c r="U1032">
        <v>9368</v>
      </c>
      <c r="V1032" s="1" t="s">
        <v>5210</v>
      </c>
      <c r="W1032" s="1" t="s">
        <v>2551</v>
      </c>
      <c r="X1032" s="5" t="s">
        <v>2834</v>
      </c>
      <c r="Y1032" s="5" t="s">
        <v>2557</v>
      </c>
      <c r="Z1032" s="5" t="s">
        <v>2734</v>
      </c>
      <c r="AA1032" s="5"/>
    </row>
    <row r="1033" spans="1:27" ht="12" customHeight="1" x14ac:dyDescent="0.15">
      <c r="A1033" s="1" t="s">
        <v>337</v>
      </c>
      <c r="B1033" s="1" t="s">
        <v>53</v>
      </c>
      <c r="C1033" s="1" t="s">
        <v>21</v>
      </c>
      <c r="D1033" s="1" t="s">
        <v>2446</v>
      </c>
      <c r="E1033" s="1" t="s">
        <v>10</v>
      </c>
      <c r="F1033" s="1" t="s">
        <v>355</v>
      </c>
      <c r="G1033" s="1" t="s">
        <v>339</v>
      </c>
      <c r="H1033" s="1" t="s">
        <v>305</v>
      </c>
      <c r="I1033">
        <v>1148762</v>
      </c>
      <c r="J1033">
        <v>883222</v>
      </c>
      <c r="K1033">
        <v>796105</v>
      </c>
      <c r="L1033">
        <v>1090384</v>
      </c>
      <c r="M1033">
        <v>944753</v>
      </c>
      <c r="N1033">
        <v>1411003</v>
      </c>
      <c r="O1033">
        <v>1006032</v>
      </c>
      <c r="P1033">
        <v>975084</v>
      </c>
      <c r="Q1033">
        <v>1343445</v>
      </c>
      <c r="R1033">
        <v>1048548</v>
      </c>
      <c r="S1033">
        <v>998368</v>
      </c>
      <c r="T1033">
        <v>1029471</v>
      </c>
      <c r="U1033">
        <v>1334348</v>
      </c>
      <c r="V1033" s="1" t="s">
        <v>5210</v>
      </c>
      <c r="W1033" s="1" t="s">
        <v>2551</v>
      </c>
      <c r="X1033" s="5" t="s">
        <v>2834</v>
      </c>
      <c r="Y1033" s="5" t="s">
        <v>2818</v>
      </c>
      <c r="Z1033" s="5" t="s">
        <v>305</v>
      </c>
      <c r="AA1033" s="5"/>
    </row>
    <row r="1034" spans="1:27" ht="12" customHeight="1" x14ac:dyDescent="0.15">
      <c r="A1034" s="1" t="s">
        <v>337</v>
      </c>
      <c r="B1034" s="1" t="s">
        <v>53</v>
      </c>
      <c r="C1034" s="1" t="s">
        <v>23</v>
      </c>
      <c r="D1034" s="1" t="s">
        <v>2446</v>
      </c>
      <c r="E1034" s="1" t="s">
        <v>10</v>
      </c>
      <c r="F1034" s="1" t="s">
        <v>355</v>
      </c>
      <c r="G1034" s="1" t="s">
        <v>245</v>
      </c>
      <c r="H1034" s="1" t="s">
        <v>306</v>
      </c>
      <c r="I1034">
        <v>2704161</v>
      </c>
      <c r="J1034">
        <v>1567073</v>
      </c>
      <c r="K1034">
        <v>1306706</v>
      </c>
      <c r="L1034">
        <v>1723545</v>
      </c>
      <c r="M1034">
        <v>1637291</v>
      </c>
      <c r="N1034">
        <v>1894394</v>
      </c>
      <c r="O1034">
        <v>1658224</v>
      </c>
      <c r="P1034">
        <v>1689833</v>
      </c>
      <c r="Q1034">
        <v>2086423</v>
      </c>
      <c r="R1034">
        <v>1918825</v>
      </c>
      <c r="S1034">
        <v>1805258</v>
      </c>
      <c r="T1034">
        <v>1874119</v>
      </c>
      <c r="U1034">
        <v>2747345</v>
      </c>
      <c r="V1034" s="1" t="s">
        <v>5210</v>
      </c>
      <c r="W1034" s="1" t="s">
        <v>2551</v>
      </c>
      <c r="X1034" s="5" t="s">
        <v>2834</v>
      </c>
      <c r="Y1034" s="5" t="s">
        <v>2740</v>
      </c>
      <c r="Z1034" s="5" t="s">
        <v>2788</v>
      </c>
      <c r="AA1034" s="5"/>
    </row>
    <row r="1035" spans="1:27" ht="12" customHeight="1" x14ac:dyDescent="0.15">
      <c r="A1035" s="1" t="s">
        <v>337</v>
      </c>
      <c r="B1035" s="1" t="s">
        <v>53</v>
      </c>
      <c r="C1035" s="1" t="s">
        <v>77</v>
      </c>
      <c r="D1035" s="1" t="s">
        <v>2446</v>
      </c>
      <c r="E1035" s="1" t="s">
        <v>10</v>
      </c>
      <c r="F1035" s="1" t="s">
        <v>355</v>
      </c>
      <c r="G1035" s="1" t="s">
        <v>249</v>
      </c>
      <c r="H1035" s="1" t="s">
        <v>235</v>
      </c>
      <c r="I1035">
        <v>12619</v>
      </c>
      <c r="J1035">
        <v>12026</v>
      </c>
      <c r="K1035">
        <v>11643</v>
      </c>
      <c r="L1035">
        <v>11223</v>
      </c>
      <c r="M1035">
        <v>10738</v>
      </c>
      <c r="N1035">
        <v>11152</v>
      </c>
      <c r="O1035">
        <v>10515</v>
      </c>
      <c r="P1035">
        <v>11077</v>
      </c>
      <c r="Q1035">
        <v>11091</v>
      </c>
      <c r="R1035">
        <v>10809</v>
      </c>
      <c r="S1035">
        <v>9745</v>
      </c>
      <c r="T1035">
        <v>10331</v>
      </c>
      <c r="U1035">
        <v>10345</v>
      </c>
      <c r="V1035" s="1" t="s">
        <v>5210</v>
      </c>
      <c r="W1035" s="1" t="s">
        <v>2551</v>
      </c>
      <c r="X1035" s="5" t="s">
        <v>2834</v>
      </c>
      <c r="Y1035" s="5" t="s">
        <v>2559</v>
      </c>
      <c r="Z1035" s="5" t="s">
        <v>2734</v>
      </c>
      <c r="AA1035" s="5"/>
    </row>
    <row r="1036" spans="1:27" ht="12" customHeight="1" x14ac:dyDescent="0.15">
      <c r="A1036" s="1" t="s">
        <v>337</v>
      </c>
      <c r="B1036" s="1" t="s">
        <v>53</v>
      </c>
      <c r="C1036" s="1" t="s">
        <v>244</v>
      </c>
      <c r="D1036" s="1" t="s">
        <v>2446</v>
      </c>
      <c r="E1036" s="1" t="s">
        <v>10</v>
      </c>
      <c r="F1036" s="1" t="s">
        <v>355</v>
      </c>
      <c r="G1036" s="1" t="s">
        <v>340</v>
      </c>
      <c r="H1036" s="1" t="s">
        <v>305</v>
      </c>
      <c r="I1036">
        <v>762629</v>
      </c>
      <c r="J1036">
        <v>748934</v>
      </c>
      <c r="K1036">
        <v>711451</v>
      </c>
      <c r="L1036">
        <v>707078</v>
      </c>
      <c r="M1036">
        <v>667464</v>
      </c>
      <c r="N1036">
        <v>698198</v>
      </c>
      <c r="O1036">
        <v>670751</v>
      </c>
      <c r="P1036">
        <v>692646</v>
      </c>
      <c r="Q1036">
        <v>703756</v>
      </c>
      <c r="R1036">
        <v>677236</v>
      </c>
      <c r="S1036">
        <v>625624</v>
      </c>
      <c r="T1036">
        <v>652441</v>
      </c>
      <c r="U1036">
        <v>625236</v>
      </c>
      <c r="V1036" s="1" t="s">
        <v>5210</v>
      </c>
      <c r="W1036" s="1" t="s">
        <v>2551</v>
      </c>
      <c r="X1036" s="5" t="s">
        <v>2834</v>
      </c>
      <c r="Y1036" s="5" t="s">
        <v>2819</v>
      </c>
      <c r="Z1036" s="5" t="s">
        <v>305</v>
      </c>
      <c r="AA1036" s="5"/>
    </row>
    <row r="1037" spans="1:27" ht="12" customHeight="1" x14ac:dyDescent="0.15">
      <c r="A1037" s="1" t="s">
        <v>337</v>
      </c>
      <c r="B1037" s="1" t="s">
        <v>212</v>
      </c>
      <c r="C1037" s="1" t="s">
        <v>9</v>
      </c>
      <c r="D1037" s="1" t="s">
        <v>2446</v>
      </c>
      <c r="E1037" s="1" t="s">
        <v>213</v>
      </c>
      <c r="F1037" s="1" t="s">
        <v>284</v>
      </c>
      <c r="G1037" s="1" t="s">
        <v>215</v>
      </c>
      <c r="H1037" s="1" t="s">
        <v>216</v>
      </c>
      <c r="I1037">
        <v>15458</v>
      </c>
      <c r="J1037">
        <v>15060</v>
      </c>
      <c r="K1037">
        <v>15990</v>
      </c>
      <c r="L1037">
        <v>15097</v>
      </c>
      <c r="M1037">
        <v>15241</v>
      </c>
      <c r="N1037">
        <v>14872</v>
      </c>
      <c r="O1037">
        <v>15462</v>
      </c>
      <c r="P1037">
        <v>14952</v>
      </c>
      <c r="Q1037">
        <v>15429</v>
      </c>
      <c r="R1037">
        <v>15546</v>
      </c>
      <c r="S1037">
        <v>16529</v>
      </c>
      <c r="T1037">
        <v>15456</v>
      </c>
      <c r="U1037">
        <v>15605</v>
      </c>
      <c r="V1037" s="1" t="s">
        <v>5210</v>
      </c>
      <c r="W1037" s="1" t="s">
        <v>2717</v>
      </c>
      <c r="X1037" s="5" t="s">
        <v>2768</v>
      </c>
      <c r="Y1037" s="5" t="s">
        <v>2719</v>
      </c>
      <c r="Z1037" s="5" t="s">
        <v>2720</v>
      </c>
      <c r="AA1037" s="5"/>
    </row>
    <row r="1038" spans="1:27" ht="12" customHeight="1" x14ac:dyDescent="0.15">
      <c r="A1038" s="1" t="s">
        <v>337</v>
      </c>
      <c r="B1038" s="1" t="s">
        <v>285</v>
      </c>
      <c r="C1038" s="1" t="s">
        <v>9</v>
      </c>
      <c r="D1038" s="1" t="s">
        <v>2446</v>
      </c>
      <c r="E1038" s="1" t="s">
        <v>213</v>
      </c>
      <c r="F1038" s="1" t="s">
        <v>286</v>
      </c>
      <c r="G1038" s="1" t="s">
        <v>215</v>
      </c>
      <c r="H1038" s="1" t="s">
        <v>216</v>
      </c>
      <c r="I1038">
        <v>37761</v>
      </c>
      <c r="J1038">
        <v>37776</v>
      </c>
      <c r="K1038">
        <v>37797</v>
      </c>
      <c r="L1038">
        <v>38095</v>
      </c>
      <c r="M1038">
        <v>37597</v>
      </c>
      <c r="N1038">
        <v>38031</v>
      </c>
      <c r="O1038">
        <v>37813</v>
      </c>
      <c r="P1038">
        <v>37833</v>
      </c>
      <c r="Q1038">
        <v>37998</v>
      </c>
      <c r="R1038">
        <v>38017</v>
      </c>
      <c r="S1038">
        <v>37890</v>
      </c>
      <c r="T1038">
        <v>37834</v>
      </c>
      <c r="U1038">
        <v>38106</v>
      </c>
      <c r="V1038" s="1" t="s">
        <v>5210</v>
      </c>
      <c r="W1038" s="1" t="s">
        <v>2717</v>
      </c>
      <c r="X1038" s="5" t="s">
        <v>2769</v>
      </c>
      <c r="Y1038" s="5" t="s">
        <v>2719</v>
      </c>
      <c r="Z1038" s="5" t="s">
        <v>2720</v>
      </c>
      <c r="AA1038" s="5"/>
    </row>
    <row r="1039" spans="1:27" ht="12" customHeight="1" x14ac:dyDescent="0.15">
      <c r="A1039" s="1" t="s">
        <v>356</v>
      </c>
      <c r="B1039" s="1" t="s">
        <v>8</v>
      </c>
      <c r="C1039" s="1" t="s">
        <v>9</v>
      </c>
      <c r="D1039" s="1" t="s">
        <v>2447</v>
      </c>
      <c r="E1039" s="1" t="s">
        <v>10</v>
      </c>
      <c r="F1039" s="1" t="s">
        <v>357</v>
      </c>
      <c r="G1039" s="1" t="s">
        <v>238</v>
      </c>
      <c r="H1039" s="1" t="s">
        <v>306</v>
      </c>
      <c r="I1039">
        <v>1528077</v>
      </c>
      <c r="J1039">
        <v>1418055</v>
      </c>
      <c r="K1039">
        <v>1240896</v>
      </c>
      <c r="L1039">
        <v>1553935</v>
      </c>
      <c r="M1039">
        <v>1429658</v>
      </c>
      <c r="N1039">
        <v>1214364</v>
      </c>
      <c r="O1039">
        <v>1548163</v>
      </c>
      <c r="P1039">
        <v>1507637</v>
      </c>
      <c r="Q1039">
        <v>1490960</v>
      </c>
      <c r="R1039">
        <v>1442633</v>
      </c>
      <c r="S1039">
        <v>1240075</v>
      </c>
      <c r="T1039">
        <v>1325145</v>
      </c>
      <c r="U1039">
        <v>1481378</v>
      </c>
      <c r="V1039" s="1" t="s">
        <v>5583</v>
      </c>
      <c r="W1039" s="1" t="s">
        <v>2551</v>
      </c>
      <c r="X1039" s="5" t="s">
        <v>2835</v>
      </c>
      <c r="Y1039" s="5" t="s">
        <v>2564</v>
      </c>
      <c r="Z1039" s="5" t="s">
        <v>2788</v>
      </c>
      <c r="AA1039" s="5"/>
    </row>
    <row r="1040" spans="1:27" ht="12" customHeight="1" x14ac:dyDescent="0.15">
      <c r="A1040" s="1" t="s">
        <v>356</v>
      </c>
      <c r="B1040" s="1" t="s">
        <v>25</v>
      </c>
      <c r="C1040" s="1" t="s">
        <v>9</v>
      </c>
      <c r="D1040" s="1" t="s">
        <v>2447</v>
      </c>
      <c r="E1040" s="1" t="s">
        <v>10</v>
      </c>
      <c r="F1040" s="1" t="s">
        <v>358</v>
      </c>
      <c r="G1040" s="1" t="s">
        <v>238</v>
      </c>
      <c r="H1040" s="1" t="s">
        <v>306</v>
      </c>
      <c r="I1040">
        <v>7205798</v>
      </c>
      <c r="J1040">
        <v>6182234</v>
      </c>
      <c r="K1040">
        <v>5145791</v>
      </c>
      <c r="L1040">
        <v>6675058</v>
      </c>
      <c r="M1040">
        <v>6216753</v>
      </c>
      <c r="N1040">
        <v>5893263</v>
      </c>
      <c r="O1040">
        <v>6663048</v>
      </c>
      <c r="P1040">
        <v>7052887</v>
      </c>
      <c r="Q1040">
        <v>7004963</v>
      </c>
      <c r="R1040">
        <v>6569841</v>
      </c>
      <c r="S1040">
        <v>5550479</v>
      </c>
      <c r="T1040">
        <v>6083853</v>
      </c>
      <c r="U1040">
        <v>7260448</v>
      </c>
      <c r="V1040" s="1" t="s">
        <v>5583</v>
      </c>
      <c r="W1040" s="1" t="s">
        <v>2551</v>
      </c>
      <c r="X1040" s="5" t="s">
        <v>2836</v>
      </c>
      <c r="Y1040" s="5" t="s">
        <v>2564</v>
      </c>
      <c r="Z1040" s="5" t="s">
        <v>2788</v>
      </c>
      <c r="AA1040" s="5"/>
    </row>
    <row r="1041" spans="1:27" ht="12" customHeight="1" x14ac:dyDescent="0.15">
      <c r="A1041" s="1" t="s">
        <v>356</v>
      </c>
      <c r="B1041" s="1" t="s">
        <v>27</v>
      </c>
      <c r="C1041" s="1" t="s">
        <v>9</v>
      </c>
      <c r="D1041" s="1" t="s">
        <v>2447</v>
      </c>
      <c r="E1041" s="1" t="s">
        <v>10</v>
      </c>
      <c r="F1041" s="1" t="s">
        <v>359</v>
      </c>
      <c r="G1041" s="1" t="s">
        <v>238</v>
      </c>
      <c r="H1041" s="1" t="s">
        <v>306</v>
      </c>
      <c r="I1041">
        <v>501807</v>
      </c>
      <c r="J1041">
        <v>426740</v>
      </c>
      <c r="K1041">
        <v>405427</v>
      </c>
      <c r="L1041">
        <v>472098</v>
      </c>
      <c r="M1041">
        <v>464666</v>
      </c>
      <c r="N1041">
        <v>405935</v>
      </c>
      <c r="O1041">
        <v>424308</v>
      </c>
      <c r="P1041">
        <v>431019</v>
      </c>
      <c r="Q1041">
        <v>370185</v>
      </c>
      <c r="R1041">
        <v>335283</v>
      </c>
      <c r="S1041">
        <v>336066</v>
      </c>
      <c r="T1041">
        <v>412378</v>
      </c>
      <c r="U1041">
        <v>485023</v>
      </c>
      <c r="V1041" s="1" t="s">
        <v>5583</v>
      </c>
      <c r="W1041" s="1" t="s">
        <v>2551</v>
      </c>
      <c r="X1041" s="5" t="s">
        <v>2837</v>
      </c>
      <c r="Y1041" s="5" t="s">
        <v>2564</v>
      </c>
      <c r="Z1041" s="5" t="s">
        <v>2788</v>
      </c>
      <c r="AA1041" s="5"/>
    </row>
    <row r="1042" spans="1:27" ht="12" customHeight="1" x14ac:dyDescent="0.15">
      <c r="A1042" s="1" t="s">
        <v>356</v>
      </c>
      <c r="B1042" s="1" t="s">
        <v>29</v>
      </c>
      <c r="C1042" s="1" t="s">
        <v>9</v>
      </c>
      <c r="D1042" s="1" t="s">
        <v>2447</v>
      </c>
      <c r="E1042" s="1" t="s">
        <v>10</v>
      </c>
      <c r="F1042" s="1" t="s">
        <v>360</v>
      </c>
      <c r="G1042" s="1" t="s">
        <v>238</v>
      </c>
      <c r="H1042" s="1" t="s">
        <v>306</v>
      </c>
      <c r="I1042">
        <v>10400461</v>
      </c>
      <c r="J1042">
        <v>9146460</v>
      </c>
      <c r="K1042">
        <v>8042590</v>
      </c>
      <c r="L1042">
        <v>9576977</v>
      </c>
      <c r="M1042">
        <v>9498195</v>
      </c>
      <c r="N1042">
        <v>8475468</v>
      </c>
      <c r="O1042">
        <v>9866701</v>
      </c>
      <c r="P1042">
        <v>9801773</v>
      </c>
      <c r="Q1042">
        <v>9813740</v>
      </c>
      <c r="R1042">
        <v>9572348</v>
      </c>
      <c r="S1042">
        <v>7979604</v>
      </c>
      <c r="T1042">
        <v>8779700</v>
      </c>
      <c r="U1042">
        <v>10180140</v>
      </c>
      <c r="V1042" s="1" t="s">
        <v>5583</v>
      </c>
      <c r="W1042" s="1" t="s">
        <v>2551</v>
      </c>
      <c r="X1042" s="5" t="s">
        <v>2838</v>
      </c>
      <c r="Y1042" s="5" t="s">
        <v>2564</v>
      </c>
      <c r="Z1042" s="5" t="s">
        <v>2788</v>
      </c>
      <c r="AA1042" s="5"/>
    </row>
    <row r="1043" spans="1:27" ht="12" customHeight="1" x14ac:dyDescent="0.15">
      <c r="A1043" s="1" t="s">
        <v>356</v>
      </c>
      <c r="B1043" s="1" t="s">
        <v>31</v>
      </c>
      <c r="C1043" s="1" t="s">
        <v>9</v>
      </c>
      <c r="D1043" s="1" t="s">
        <v>2447</v>
      </c>
      <c r="E1043" s="1" t="s">
        <v>10</v>
      </c>
      <c r="F1043" s="1" t="s">
        <v>361</v>
      </c>
      <c r="G1043" s="1" t="s">
        <v>238</v>
      </c>
      <c r="H1043" s="1" t="s">
        <v>306</v>
      </c>
      <c r="I1043">
        <v>9893683</v>
      </c>
      <c r="J1043">
        <v>9266225</v>
      </c>
      <c r="K1043">
        <v>7316611</v>
      </c>
      <c r="L1043">
        <v>9596971</v>
      </c>
      <c r="M1043">
        <v>9871165</v>
      </c>
      <c r="N1043">
        <v>9205775</v>
      </c>
      <c r="O1043">
        <v>9999776</v>
      </c>
      <c r="P1043">
        <v>10207663</v>
      </c>
      <c r="Q1043">
        <v>10670304</v>
      </c>
      <c r="R1043">
        <v>10113042</v>
      </c>
      <c r="S1043">
        <v>9211462</v>
      </c>
      <c r="T1043">
        <v>9811987</v>
      </c>
      <c r="U1043">
        <v>11232200</v>
      </c>
      <c r="V1043" s="1" t="s">
        <v>5583</v>
      </c>
      <c r="W1043" s="1" t="s">
        <v>2551</v>
      </c>
      <c r="X1043" s="5" t="s">
        <v>2839</v>
      </c>
      <c r="Y1043" s="5" t="s">
        <v>2564</v>
      </c>
      <c r="Z1043" s="5" t="s">
        <v>2788</v>
      </c>
      <c r="AA1043" s="5"/>
    </row>
    <row r="1044" spans="1:27" ht="12" customHeight="1" x14ac:dyDescent="0.15">
      <c r="A1044" s="1" t="s">
        <v>356</v>
      </c>
      <c r="B1044" s="1" t="s">
        <v>33</v>
      </c>
      <c r="C1044" s="1" t="s">
        <v>9</v>
      </c>
      <c r="D1044" s="1" t="s">
        <v>2447</v>
      </c>
      <c r="E1044" s="1" t="s">
        <v>10</v>
      </c>
      <c r="F1044" s="1" t="s">
        <v>362</v>
      </c>
      <c r="G1044" s="1" t="s">
        <v>238</v>
      </c>
      <c r="H1044" s="1" t="s">
        <v>306</v>
      </c>
      <c r="I1044">
        <v>9930830</v>
      </c>
      <c r="J1044">
        <v>8000808</v>
      </c>
      <c r="K1044">
        <v>6749298</v>
      </c>
      <c r="L1044">
        <v>8300140</v>
      </c>
      <c r="M1044">
        <v>7465064</v>
      </c>
      <c r="N1044">
        <v>7401825</v>
      </c>
      <c r="O1044">
        <v>7982982</v>
      </c>
      <c r="P1044">
        <v>8582130</v>
      </c>
      <c r="Q1044">
        <v>8868747</v>
      </c>
      <c r="R1044">
        <v>7806982</v>
      </c>
      <c r="S1044">
        <v>7087540</v>
      </c>
      <c r="T1044">
        <v>8540337</v>
      </c>
      <c r="U1044">
        <v>9285509</v>
      </c>
      <c r="V1044" s="1" t="s">
        <v>5583</v>
      </c>
      <c r="W1044" s="1" t="s">
        <v>2551</v>
      </c>
      <c r="X1044" s="5" t="s">
        <v>2840</v>
      </c>
      <c r="Y1044" s="5" t="s">
        <v>2564</v>
      </c>
      <c r="Z1044" s="5" t="s">
        <v>2788</v>
      </c>
      <c r="AA1044" s="5"/>
    </row>
    <row r="1045" spans="1:27" ht="12" customHeight="1" x14ac:dyDescent="0.15">
      <c r="A1045" s="1" t="s">
        <v>356</v>
      </c>
      <c r="B1045" s="1" t="s">
        <v>35</v>
      </c>
      <c r="C1045" s="1" t="s">
        <v>9</v>
      </c>
      <c r="D1045" s="1" t="s">
        <v>2447</v>
      </c>
      <c r="E1045" s="1" t="s">
        <v>10</v>
      </c>
      <c r="F1045" s="1" t="s">
        <v>363</v>
      </c>
      <c r="G1045" s="1" t="s">
        <v>238</v>
      </c>
      <c r="H1045" s="1" t="s">
        <v>306</v>
      </c>
      <c r="I1045">
        <v>1456594</v>
      </c>
      <c r="J1045">
        <v>1253347</v>
      </c>
      <c r="K1045">
        <v>1036020</v>
      </c>
      <c r="L1045">
        <v>1360847</v>
      </c>
      <c r="M1045">
        <v>1349671</v>
      </c>
      <c r="N1045">
        <v>1073789</v>
      </c>
      <c r="O1045">
        <v>1260078</v>
      </c>
      <c r="P1045">
        <v>1188674</v>
      </c>
      <c r="Q1045">
        <v>1334256</v>
      </c>
      <c r="R1045">
        <v>1273949</v>
      </c>
      <c r="S1045">
        <v>1306105</v>
      </c>
      <c r="T1045">
        <v>1356513</v>
      </c>
      <c r="U1045">
        <v>1602422</v>
      </c>
      <c r="V1045" s="1" t="s">
        <v>5583</v>
      </c>
      <c r="W1045" s="1" t="s">
        <v>2551</v>
      </c>
      <c r="X1045" s="5" t="s">
        <v>2841</v>
      </c>
      <c r="Y1045" s="5" t="s">
        <v>2564</v>
      </c>
      <c r="Z1045" s="5" t="s">
        <v>2788</v>
      </c>
      <c r="AA1045" s="5"/>
    </row>
    <row r="1046" spans="1:27" ht="12" customHeight="1" x14ac:dyDescent="0.15">
      <c r="A1046" s="1" t="s">
        <v>356</v>
      </c>
      <c r="B1046" s="1" t="s">
        <v>37</v>
      </c>
      <c r="C1046" s="1" t="s">
        <v>9</v>
      </c>
      <c r="D1046" s="1" t="s">
        <v>2447</v>
      </c>
      <c r="E1046" s="1" t="s">
        <v>10</v>
      </c>
      <c r="F1046" s="1" t="s">
        <v>364</v>
      </c>
      <c r="G1046" s="1" t="s">
        <v>238</v>
      </c>
      <c r="H1046" s="1" t="s">
        <v>306</v>
      </c>
      <c r="I1046">
        <v>2252089</v>
      </c>
      <c r="J1046">
        <v>1625856</v>
      </c>
      <c r="K1046">
        <v>1641742</v>
      </c>
      <c r="L1046">
        <v>2133530</v>
      </c>
      <c r="M1046">
        <v>2157511</v>
      </c>
      <c r="N1046">
        <v>1642620</v>
      </c>
      <c r="O1046">
        <v>1910875</v>
      </c>
      <c r="P1046">
        <v>1751173</v>
      </c>
      <c r="Q1046">
        <v>1978044</v>
      </c>
      <c r="R1046">
        <v>2003463</v>
      </c>
      <c r="S1046">
        <v>1889896</v>
      </c>
      <c r="T1046">
        <v>2053755</v>
      </c>
      <c r="U1046">
        <v>2148509</v>
      </c>
      <c r="V1046" s="1" t="s">
        <v>5583</v>
      </c>
      <c r="W1046" s="1" t="s">
        <v>2551</v>
      </c>
      <c r="X1046" s="5" t="s">
        <v>2842</v>
      </c>
      <c r="Y1046" s="5" t="s">
        <v>2564</v>
      </c>
      <c r="Z1046" s="5" t="s">
        <v>2788</v>
      </c>
      <c r="AA1046" s="5"/>
    </row>
    <row r="1047" spans="1:27" ht="12" customHeight="1" x14ac:dyDescent="0.15">
      <c r="A1047" s="1" t="s">
        <v>356</v>
      </c>
      <c r="B1047" s="1" t="s">
        <v>39</v>
      </c>
      <c r="C1047" s="1" t="s">
        <v>9</v>
      </c>
      <c r="D1047" s="1" t="s">
        <v>2447</v>
      </c>
      <c r="E1047" s="1" t="s">
        <v>10</v>
      </c>
      <c r="F1047" s="1" t="s">
        <v>365</v>
      </c>
      <c r="G1047" s="1" t="s">
        <v>238</v>
      </c>
      <c r="H1047" s="1" t="s">
        <v>306</v>
      </c>
      <c r="I1047">
        <v>14375465</v>
      </c>
      <c r="J1047">
        <v>16396841</v>
      </c>
      <c r="K1047">
        <v>14314009</v>
      </c>
      <c r="L1047">
        <v>16061794</v>
      </c>
      <c r="M1047">
        <v>15196657</v>
      </c>
      <c r="N1047">
        <v>13449544</v>
      </c>
      <c r="O1047">
        <v>13461452</v>
      </c>
      <c r="P1047">
        <v>15319616</v>
      </c>
      <c r="Q1047">
        <v>14893123</v>
      </c>
      <c r="R1047">
        <v>14129776</v>
      </c>
      <c r="S1047">
        <v>12419027</v>
      </c>
      <c r="T1047">
        <v>12872300</v>
      </c>
      <c r="U1047">
        <v>13963552</v>
      </c>
      <c r="V1047" s="1" t="s">
        <v>5583</v>
      </c>
      <c r="W1047" s="1" t="s">
        <v>2551</v>
      </c>
      <c r="X1047" s="5" t="s">
        <v>2843</v>
      </c>
      <c r="Y1047" s="5" t="s">
        <v>2564</v>
      </c>
      <c r="Z1047" s="5" t="s">
        <v>2788</v>
      </c>
      <c r="AA1047" s="5"/>
    </row>
    <row r="1048" spans="1:27" ht="12" customHeight="1" x14ac:dyDescent="0.15">
      <c r="A1048" s="1" t="s">
        <v>356</v>
      </c>
      <c r="B1048" s="1" t="s">
        <v>41</v>
      </c>
      <c r="C1048" s="1" t="s">
        <v>9</v>
      </c>
      <c r="D1048" s="1" t="s">
        <v>2447</v>
      </c>
      <c r="E1048" s="1" t="s">
        <v>10</v>
      </c>
      <c r="F1048" s="1" t="s">
        <v>366</v>
      </c>
      <c r="G1048" s="1" t="s">
        <v>238</v>
      </c>
      <c r="H1048" s="1" t="s">
        <v>306</v>
      </c>
      <c r="I1048">
        <v>16660255</v>
      </c>
      <c r="J1048">
        <v>18758839</v>
      </c>
      <c r="K1048">
        <v>16297949</v>
      </c>
      <c r="L1048">
        <v>19032799</v>
      </c>
      <c r="M1048">
        <v>19072262</v>
      </c>
      <c r="N1048">
        <v>16740056</v>
      </c>
      <c r="O1048">
        <v>17124279</v>
      </c>
      <c r="P1048">
        <v>19533386</v>
      </c>
      <c r="Q1048">
        <v>18627693</v>
      </c>
      <c r="R1048">
        <v>18805188</v>
      </c>
      <c r="S1048">
        <v>15444400</v>
      </c>
      <c r="T1048">
        <v>16444549</v>
      </c>
      <c r="U1048">
        <v>18440456</v>
      </c>
      <c r="V1048" s="1" t="s">
        <v>5583</v>
      </c>
      <c r="W1048" s="1" t="s">
        <v>2551</v>
      </c>
      <c r="X1048" s="5" t="s">
        <v>2844</v>
      </c>
      <c r="Y1048" s="5" t="s">
        <v>2564</v>
      </c>
      <c r="Z1048" s="5" t="s">
        <v>2788</v>
      </c>
      <c r="AA1048" s="5"/>
    </row>
    <row r="1049" spans="1:27" ht="12" customHeight="1" x14ac:dyDescent="0.15">
      <c r="A1049" s="1" t="s">
        <v>356</v>
      </c>
      <c r="B1049" s="1" t="s">
        <v>43</v>
      </c>
      <c r="C1049" s="1" t="s">
        <v>9</v>
      </c>
      <c r="D1049" s="1" t="s">
        <v>2447</v>
      </c>
      <c r="E1049" s="1" t="s">
        <v>10</v>
      </c>
      <c r="F1049" s="1" t="s">
        <v>367</v>
      </c>
      <c r="G1049" s="1" t="s">
        <v>238</v>
      </c>
      <c r="H1049" s="1" t="s">
        <v>306</v>
      </c>
      <c r="I1049">
        <v>1612846</v>
      </c>
      <c r="J1049">
        <v>1527010</v>
      </c>
      <c r="K1049">
        <v>1470341</v>
      </c>
      <c r="L1049">
        <v>1702222</v>
      </c>
      <c r="M1049">
        <v>1583857</v>
      </c>
      <c r="N1049">
        <v>1499950</v>
      </c>
      <c r="O1049">
        <v>1551523</v>
      </c>
      <c r="P1049">
        <v>1519287</v>
      </c>
      <c r="Q1049">
        <v>1610048</v>
      </c>
      <c r="R1049">
        <v>1528263</v>
      </c>
      <c r="S1049">
        <v>1391420</v>
      </c>
      <c r="T1049">
        <v>1448272</v>
      </c>
      <c r="U1049">
        <v>1600279</v>
      </c>
      <c r="V1049" s="1" t="s">
        <v>5583</v>
      </c>
      <c r="W1049" s="1" t="s">
        <v>2551</v>
      </c>
      <c r="X1049" s="5" t="s">
        <v>2845</v>
      </c>
      <c r="Y1049" s="5" t="s">
        <v>2564</v>
      </c>
      <c r="Z1049" s="5" t="s">
        <v>2788</v>
      </c>
      <c r="AA1049" s="5"/>
    </row>
    <row r="1050" spans="1:27" ht="12" customHeight="1" x14ac:dyDescent="0.15">
      <c r="A1050" s="1" t="s">
        <v>356</v>
      </c>
      <c r="B1050" s="1" t="s">
        <v>45</v>
      </c>
      <c r="C1050" s="1" t="s">
        <v>9</v>
      </c>
      <c r="D1050" s="1" t="s">
        <v>2447</v>
      </c>
      <c r="E1050" s="1" t="s">
        <v>10</v>
      </c>
      <c r="F1050" s="1" t="s">
        <v>368</v>
      </c>
      <c r="G1050" s="1" t="s">
        <v>238</v>
      </c>
      <c r="H1050" s="1" t="s">
        <v>306</v>
      </c>
      <c r="I1050">
        <v>17395294</v>
      </c>
      <c r="J1050">
        <v>18882085</v>
      </c>
      <c r="K1050">
        <v>16714461</v>
      </c>
      <c r="L1050">
        <v>19562534</v>
      </c>
      <c r="M1050">
        <v>19574782</v>
      </c>
      <c r="N1050">
        <v>16709022</v>
      </c>
      <c r="O1050">
        <v>18017128</v>
      </c>
      <c r="P1050">
        <v>19519980</v>
      </c>
      <c r="Q1050">
        <v>18957804</v>
      </c>
      <c r="R1050">
        <v>19910178</v>
      </c>
      <c r="S1050">
        <v>16318927</v>
      </c>
      <c r="T1050">
        <v>18347450</v>
      </c>
      <c r="U1050">
        <v>19592552</v>
      </c>
      <c r="V1050" s="1" t="s">
        <v>5583</v>
      </c>
      <c r="W1050" s="1" t="s">
        <v>2551</v>
      </c>
      <c r="X1050" s="5" t="s">
        <v>2846</v>
      </c>
      <c r="Y1050" s="5" t="s">
        <v>2564</v>
      </c>
      <c r="Z1050" s="5" t="s">
        <v>2788</v>
      </c>
      <c r="AA1050" s="5"/>
    </row>
    <row r="1051" spans="1:27" ht="12" customHeight="1" x14ac:dyDescent="0.15">
      <c r="A1051" s="1" t="s">
        <v>356</v>
      </c>
      <c r="B1051" s="1" t="s">
        <v>212</v>
      </c>
      <c r="C1051" s="1" t="s">
        <v>9</v>
      </c>
      <c r="D1051" s="1" t="s">
        <v>2447</v>
      </c>
      <c r="E1051" s="1" t="s">
        <v>213</v>
      </c>
      <c r="F1051" s="1" t="s">
        <v>284</v>
      </c>
      <c r="G1051" s="1" t="s">
        <v>215</v>
      </c>
      <c r="H1051" s="1" t="s">
        <v>216</v>
      </c>
      <c r="I1051">
        <v>16434</v>
      </c>
      <c r="J1051">
        <v>16514</v>
      </c>
      <c r="K1051">
        <v>16513</v>
      </c>
      <c r="L1051">
        <v>16563</v>
      </c>
      <c r="M1051">
        <v>16612</v>
      </c>
      <c r="N1051">
        <v>16748</v>
      </c>
      <c r="O1051">
        <v>16740</v>
      </c>
      <c r="P1051">
        <v>16760</v>
      </c>
      <c r="Q1051">
        <v>16819</v>
      </c>
      <c r="R1051">
        <v>16809</v>
      </c>
      <c r="S1051">
        <v>16816</v>
      </c>
      <c r="T1051">
        <v>16825</v>
      </c>
      <c r="U1051">
        <v>16803</v>
      </c>
      <c r="V1051" s="1" t="s">
        <v>5583</v>
      </c>
      <c r="W1051" s="1" t="s">
        <v>2717</v>
      </c>
      <c r="X1051" s="5" t="s">
        <v>2768</v>
      </c>
      <c r="Y1051" s="5" t="s">
        <v>2719</v>
      </c>
      <c r="Z1051" s="5" t="s">
        <v>2847</v>
      </c>
      <c r="AA1051" s="5"/>
    </row>
    <row r="1052" spans="1:27" ht="12" customHeight="1" x14ac:dyDescent="0.15">
      <c r="A1052" s="1" t="s">
        <v>356</v>
      </c>
      <c r="B1052" s="1" t="s">
        <v>285</v>
      </c>
      <c r="C1052" s="1" t="s">
        <v>9</v>
      </c>
      <c r="D1052" s="1" t="s">
        <v>2447</v>
      </c>
      <c r="E1052" s="1" t="s">
        <v>213</v>
      </c>
      <c r="F1052" s="1" t="s">
        <v>286</v>
      </c>
      <c r="G1052" s="1" t="s">
        <v>215</v>
      </c>
      <c r="H1052" s="1" t="s">
        <v>216</v>
      </c>
      <c r="I1052">
        <v>35323</v>
      </c>
      <c r="J1052">
        <v>35645</v>
      </c>
      <c r="K1052">
        <v>35860</v>
      </c>
      <c r="L1052">
        <v>35839</v>
      </c>
      <c r="M1052">
        <v>36014</v>
      </c>
      <c r="N1052">
        <v>35786</v>
      </c>
      <c r="O1052">
        <v>35772</v>
      </c>
      <c r="P1052">
        <v>35677</v>
      </c>
      <c r="Q1052">
        <v>35708</v>
      </c>
      <c r="R1052">
        <v>35716</v>
      </c>
      <c r="S1052">
        <v>35675</v>
      </c>
      <c r="T1052">
        <v>35459</v>
      </c>
      <c r="U1052">
        <v>35425</v>
      </c>
      <c r="V1052" s="1" t="s">
        <v>5583</v>
      </c>
      <c r="W1052" s="1" t="s">
        <v>2717</v>
      </c>
      <c r="X1052" s="5" t="s">
        <v>2769</v>
      </c>
      <c r="Y1052" s="5" t="s">
        <v>2719</v>
      </c>
      <c r="Z1052" s="5" t="s">
        <v>2847</v>
      </c>
      <c r="AA1052" s="5"/>
    </row>
    <row r="1053" spans="1:27" ht="12" customHeight="1" x14ac:dyDescent="0.15">
      <c r="A1053" s="1" t="s">
        <v>369</v>
      </c>
      <c r="B1053" s="1" t="s">
        <v>8</v>
      </c>
      <c r="C1053" s="1" t="s">
        <v>9</v>
      </c>
      <c r="D1053" s="1" t="s">
        <v>2448</v>
      </c>
      <c r="E1053" s="1" t="s">
        <v>10</v>
      </c>
      <c r="F1053" s="1" t="s">
        <v>370</v>
      </c>
      <c r="G1053" s="1" t="s">
        <v>234</v>
      </c>
      <c r="H1053" s="1" t="s">
        <v>235</v>
      </c>
      <c r="I1053">
        <v>349</v>
      </c>
      <c r="J1053">
        <v>373</v>
      </c>
      <c r="K1053">
        <v>269</v>
      </c>
      <c r="L1053">
        <v>404</v>
      </c>
      <c r="M1053">
        <v>438</v>
      </c>
      <c r="N1053">
        <v>398</v>
      </c>
      <c r="O1053">
        <v>398</v>
      </c>
      <c r="P1053">
        <v>409</v>
      </c>
      <c r="Q1053">
        <v>456</v>
      </c>
      <c r="R1053">
        <v>372</v>
      </c>
      <c r="S1053">
        <v>380</v>
      </c>
      <c r="T1053">
        <v>291</v>
      </c>
      <c r="U1053">
        <v>334</v>
      </c>
      <c r="V1053" s="1" t="s">
        <v>2848</v>
      </c>
      <c r="W1053" s="1" t="s">
        <v>2551</v>
      </c>
      <c r="X1053" s="5" t="s">
        <v>2849</v>
      </c>
      <c r="Y1053" s="5" t="s">
        <v>2553</v>
      </c>
      <c r="Z1053" s="5" t="s">
        <v>2734</v>
      </c>
      <c r="AA1053" s="5"/>
    </row>
    <row r="1054" spans="1:27" ht="12" customHeight="1" x14ac:dyDescent="0.15">
      <c r="A1054" s="1" t="s">
        <v>369</v>
      </c>
      <c r="B1054" s="1" t="s">
        <v>8</v>
      </c>
      <c r="C1054" s="1" t="s">
        <v>15</v>
      </c>
      <c r="D1054" s="1" t="s">
        <v>2448</v>
      </c>
      <c r="E1054" s="1" t="s">
        <v>10</v>
      </c>
      <c r="F1054" s="1" t="s">
        <v>370</v>
      </c>
      <c r="G1054" s="1" t="s">
        <v>304</v>
      </c>
      <c r="H1054" s="1" t="s">
        <v>13</v>
      </c>
      <c r="I1054">
        <v>2286</v>
      </c>
      <c r="J1054">
        <v>1023</v>
      </c>
      <c r="K1054">
        <v>1129</v>
      </c>
      <c r="L1054">
        <v>1252</v>
      </c>
      <c r="M1054">
        <v>1496</v>
      </c>
      <c r="N1054">
        <v>1527</v>
      </c>
      <c r="O1054">
        <v>1662</v>
      </c>
      <c r="P1054">
        <v>1134</v>
      </c>
      <c r="Q1054">
        <v>1163</v>
      </c>
      <c r="R1054">
        <v>1842</v>
      </c>
      <c r="S1054">
        <v>1318</v>
      </c>
      <c r="T1054">
        <v>1350</v>
      </c>
      <c r="U1054">
        <v>1177</v>
      </c>
      <c r="V1054" s="1" t="s">
        <v>2848</v>
      </c>
      <c r="W1054" s="1" t="s">
        <v>2551</v>
      </c>
      <c r="X1054" s="5" t="s">
        <v>2849</v>
      </c>
      <c r="Y1054" s="5" t="s">
        <v>2787</v>
      </c>
      <c r="Z1054" s="5" t="s">
        <v>13</v>
      </c>
      <c r="AA1054" s="5"/>
    </row>
    <row r="1055" spans="1:27" ht="12" customHeight="1" x14ac:dyDescent="0.15">
      <c r="A1055" s="1" t="s">
        <v>369</v>
      </c>
      <c r="B1055" s="1" t="s">
        <v>8</v>
      </c>
      <c r="C1055" s="1" t="s">
        <v>17</v>
      </c>
      <c r="D1055" s="1" t="s">
        <v>2448</v>
      </c>
      <c r="E1055" s="1" t="s">
        <v>10</v>
      </c>
      <c r="F1055" s="1" t="s">
        <v>370</v>
      </c>
      <c r="G1055" s="1" t="s">
        <v>238</v>
      </c>
      <c r="H1055" s="1" t="s">
        <v>239</v>
      </c>
      <c r="I1055">
        <v>3319</v>
      </c>
      <c r="J1055">
        <v>1295</v>
      </c>
      <c r="K1055">
        <v>1297</v>
      </c>
      <c r="L1055">
        <v>1289</v>
      </c>
      <c r="M1055">
        <v>1676</v>
      </c>
      <c r="N1055">
        <v>2382</v>
      </c>
      <c r="O1055">
        <v>2264</v>
      </c>
      <c r="P1055">
        <v>1298</v>
      </c>
      <c r="Q1055">
        <v>1260</v>
      </c>
      <c r="R1055">
        <v>2630</v>
      </c>
      <c r="S1055">
        <v>1467</v>
      </c>
      <c r="T1055">
        <v>1344</v>
      </c>
      <c r="U1055">
        <v>1309</v>
      </c>
      <c r="V1055" s="1" t="s">
        <v>2848</v>
      </c>
      <c r="W1055" s="1" t="s">
        <v>2551</v>
      </c>
      <c r="X1055" s="5" t="s">
        <v>2849</v>
      </c>
      <c r="Y1055" s="5" t="s">
        <v>2737</v>
      </c>
      <c r="Z1055" s="5" t="s">
        <v>2738</v>
      </c>
      <c r="AA1055" s="5"/>
    </row>
    <row r="1056" spans="1:27" ht="12" customHeight="1" x14ac:dyDescent="0.15">
      <c r="A1056" s="1" t="s">
        <v>369</v>
      </c>
      <c r="B1056" s="1" t="s">
        <v>25</v>
      </c>
      <c r="C1056" s="1" t="s">
        <v>9</v>
      </c>
      <c r="D1056" s="1" t="s">
        <v>2448</v>
      </c>
      <c r="E1056" s="1" t="s">
        <v>10</v>
      </c>
      <c r="F1056" s="1" t="s">
        <v>371</v>
      </c>
      <c r="G1056" s="1" t="s">
        <v>234</v>
      </c>
      <c r="H1056" s="1" t="s">
        <v>235</v>
      </c>
      <c r="I1056">
        <v>21</v>
      </c>
      <c r="J1056">
        <v>25</v>
      </c>
      <c r="K1056">
        <v>20</v>
      </c>
      <c r="L1056">
        <v>26</v>
      </c>
      <c r="M1056">
        <v>20</v>
      </c>
      <c r="N1056">
        <v>29</v>
      </c>
      <c r="O1056">
        <v>17</v>
      </c>
      <c r="P1056">
        <v>28</v>
      </c>
      <c r="Q1056">
        <v>24</v>
      </c>
      <c r="R1056">
        <v>30</v>
      </c>
      <c r="S1056">
        <v>11</v>
      </c>
      <c r="T1056">
        <v>20</v>
      </c>
      <c r="U1056">
        <v>18</v>
      </c>
      <c r="V1056" s="1" t="s">
        <v>2848</v>
      </c>
      <c r="W1056" s="1" t="s">
        <v>2551</v>
      </c>
      <c r="X1056" s="5" t="s">
        <v>2850</v>
      </c>
      <c r="Y1056" s="5" t="s">
        <v>2553</v>
      </c>
      <c r="Z1056" s="5" t="s">
        <v>2734</v>
      </c>
      <c r="AA1056" s="5"/>
    </row>
    <row r="1057" spans="1:27" ht="12" customHeight="1" x14ac:dyDescent="0.15">
      <c r="A1057" s="1" t="s">
        <v>369</v>
      </c>
      <c r="B1057" s="1" t="s">
        <v>25</v>
      </c>
      <c r="C1057" s="1" t="s">
        <v>15</v>
      </c>
      <c r="D1057" s="1" t="s">
        <v>2448</v>
      </c>
      <c r="E1057" s="1" t="s">
        <v>10</v>
      </c>
      <c r="F1057" s="1" t="s">
        <v>371</v>
      </c>
      <c r="G1057" s="1" t="s">
        <v>304</v>
      </c>
      <c r="H1057" s="1" t="s">
        <v>13</v>
      </c>
      <c r="I1057">
        <v>1020</v>
      </c>
      <c r="J1057">
        <v>455</v>
      </c>
      <c r="K1057">
        <v>2017</v>
      </c>
      <c r="L1057">
        <v>544</v>
      </c>
      <c r="M1057">
        <v>1266</v>
      </c>
      <c r="N1057">
        <v>1545</v>
      </c>
      <c r="O1057">
        <v>1446</v>
      </c>
      <c r="P1057">
        <v>692</v>
      </c>
      <c r="Q1057">
        <v>1479</v>
      </c>
      <c r="R1057">
        <v>1829</v>
      </c>
      <c r="S1057">
        <v>929</v>
      </c>
      <c r="T1057">
        <v>450</v>
      </c>
      <c r="U1057">
        <v>2055</v>
      </c>
      <c r="V1057" s="1" t="s">
        <v>2848</v>
      </c>
      <c r="W1057" s="1" t="s">
        <v>2551</v>
      </c>
      <c r="X1057" s="5" t="s">
        <v>2850</v>
      </c>
      <c r="Y1057" s="5" t="s">
        <v>2787</v>
      </c>
      <c r="Z1057" s="5" t="s">
        <v>13</v>
      </c>
      <c r="AA1057" s="5"/>
    </row>
    <row r="1058" spans="1:27" ht="12" customHeight="1" x14ac:dyDescent="0.15">
      <c r="A1058" s="1" t="s">
        <v>369</v>
      </c>
      <c r="B1058" s="1" t="s">
        <v>25</v>
      </c>
      <c r="C1058" s="1" t="s">
        <v>17</v>
      </c>
      <c r="D1058" s="1" t="s">
        <v>2448</v>
      </c>
      <c r="E1058" s="1" t="s">
        <v>10</v>
      </c>
      <c r="F1058" s="1" t="s">
        <v>371</v>
      </c>
      <c r="G1058" s="1" t="s">
        <v>238</v>
      </c>
      <c r="H1058" s="1" t="s">
        <v>239</v>
      </c>
      <c r="I1058">
        <v>994</v>
      </c>
      <c r="J1058">
        <v>407</v>
      </c>
      <c r="K1058">
        <v>2428</v>
      </c>
      <c r="L1058">
        <v>460</v>
      </c>
      <c r="M1058">
        <v>1724</v>
      </c>
      <c r="N1058">
        <v>1756</v>
      </c>
      <c r="O1058">
        <v>1728</v>
      </c>
      <c r="P1058">
        <v>788</v>
      </c>
      <c r="Q1058">
        <v>1924</v>
      </c>
      <c r="R1058">
        <v>2073</v>
      </c>
      <c r="S1058">
        <v>1710</v>
      </c>
      <c r="T1058">
        <v>410</v>
      </c>
      <c r="U1058">
        <v>2242</v>
      </c>
      <c r="V1058" s="1" t="s">
        <v>2848</v>
      </c>
      <c r="W1058" s="1" t="s">
        <v>2551</v>
      </c>
      <c r="X1058" s="5" t="s">
        <v>2850</v>
      </c>
      <c r="Y1058" s="5" t="s">
        <v>2737</v>
      </c>
      <c r="Z1058" s="5" t="s">
        <v>2738</v>
      </c>
      <c r="AA1058" s="5"/>
    </row>
    <row r="1059" spans="1:27" ht="12" customHeight="1" x14ac:dyDescent="0.15">
      <c r="A1059" s="1" t="s">
        <v>369</v>
      </c>
      <c r="B1059" s="1" t="s">
        <v>27</v>
      </c>
      <c r="C1059" s="1" t="s">
        <v>9</v>
      </c>
      <c r="D1059" s="1" t="s">
        <v>2448</v>
      </c>
      <c r="E1059" s="1" t="s">
        <v>10</v>
      </c>
      <c r="F1059" s="1" t="s">
        <v>372</v>
      </c>
      <c r="G1059" s="1" t="s">
        <v>234</v>
      </c>
      <c r="H1059" s="1" t="s">
        <v>235</v>
      </c>
      <c r="I1059">
        <v>40</v>
      </c>
      <c r="J1059">
        <v>36</v>
      </c>
      <c r="K1059">
        <v>27</v>
      </c>
      <c r="L1059">
        <v>42</v>
      </c>
      <c r="M1059">
        <v>37</v>
      </c>
      <c r="N1059">
        <v>47</v>
      </c>
      <c r="O1059">
        <v>34</v>
      </c>
      <c r="P1059">
        <v>61</v>
      </c>
      <c r="Q1059">
        <v>58</v>
      </c>
      <c r="R1059">
        <v>26</v>
      </c>
      <c r="S1059">
        <v>30</v>
      </c>
      <c r="T1059">
        <v>45</v>
      </c>
      <c r="U1059">
        <v>32</v>
      </c>
      <c r="V1059" s="1" t="s">
        <v>2848</v>
      </c>
      <c r="W1059" s="1" t="s">
        <v>2551</v>
      </c>
      <c r="X1059" s="5" t="s">
        <v>2851</v>
      </c>
      <c r="Y1059" s="5" t="s">
        <v>2553</v>
      </c>
      <c r="Z1059" s="5" t="s">
        <v>2734</v>
      </c>
      <c r="AA1059" s="5"/>
    </row>
    <row r="1060" spans="1:27" ht="12" customHeight="1" x14ac:dyDescent="0.15">
      <c r="A1060" s="1" t="s">
        <v>369</v>
      </c>
      <c r="B1060" s="1" t="s">
        <v>27</v>
      </c>
      <c r="C1060" s="1" t="s">
        <v>15</v>
      </c>
      <c r="D1060" s="1" t="s">
        <v>2448</v>
      </c>
      <c r="E1060" s="1" t="s">
        <v>10</v>
      </c>
      <c r="F1060" s="1" t="s">
        <v>372</v>
      </c>
      <c r="G1060" s="1" t="s">
        <v>304</v>
      </c>
      <c r="H1060" s="1" t="s">
        <v>13</v>
      </c>
      <c r="I1060">
        <v>1693</v>
      </c>
      <c r="J1060">
        <v>1793</v>
      </c>
      <c r="K1060">
        <v>1500</v>
      </c>
      <c r="L1060">
        <v>2097</v>
      </c>
      <c r="M1060">
        <v>1671</v>
      </c>
      <c r="N1060">
        <v>1920</v>
      </c>
      <c r="O1060">
        <v>1920</v>
      </c>
      <c r="P1060">
        <v>2438</v>
      </c>
      <c r="Q1060">
        <v>2331</v>
      </c>
      <c r="R1060">
        <v>1298</v>
      </c>
      <c r="S1060">
        <v>1581</v>
      </c>
      <c r="T1060">
        <v>2090</v>
      </c>
      <c r="U1060">
        <v>1578</v>
      </c>
      <c r="V1060" s="1" t="s">
        <v>2848</v>
      </c>
      <c r="W1060" s="1" t="s">
        <v>2551</v>
      </c>
      <c r="X1060" s="5" t="s">
        <v>2851</v>
      </c>
      <c r="Y1060" s="5" t="s">
        <v>2787</v>
      </c>
      <c r="Z1060" s="5" t="s">
        <v>13</v>
      </c>
      <c r="AA1060" s="5"/>
    </row>
    <row r="1061" spans="1:27" ht="12" customHeight="1" x14ac:dyDescent="0.15">
      <c r="A1061" s="1" t="s">
        <v>369</v>
      </c>
      <c r="B1061" s="1" t="s">
        <v>27</v>
      </c>
      <c r="C1061" s="1" t="s">
        <v>17</v>
      </c>
      <c r="D1061" s="1" t="s">
        <v>2448</v>
      </c>
      <c r="E1061" s="1" t="s">
        <v>10</v>
      </c>
      <c r="F1061" s="1" t="s">
        <v>372</v>
      </c>
      <c r="G1061" s="1" t="s">
        <v>238</v>
      </c>
      <c r="H1061" s="1" t="s">
        <v>239</v>
      </c>
      <c r="I1061">
        <v>904</v>
      </c>
      <c r="J1061">
        <v>906</v>
      </c>
      <c r="K1061">
        <v>783</v>
      </c>
      <c r="L1061">
        <v>1074</v>
      </c>
      <c r="M1061">
        <v>927</v>
      </c>
      <c r="N1061">
        <v>1053</v>
      </c>
      <c r="O1061">
        <v>1035</v>
      </c>
      <c r="P1061">
        <v>1237</v>
      </c>
      <c r="Q1061">
        <v>1189</v>
      </c>
      <c r="R1061">
        <v>924</v>
      </c>
      <c r="S1061">
        <v>852</v>
      </c>
      <c r="T1061">
        <v>1399</v>
      </c>
      <c r="U1061">
        <v>951</v>
      </c>
      <c r="V1061" s="1" t="s">
        <v>2848</v>
      </c>
      <c r="W1061" s="1" t="s">
        <v>2551</v>
      </c>
      <c r="X1061" s="5" t="s">
        <v>2851</v>
      </c>
      <c r="Y1061" s="5" t="s">
        <v>2737</v>
      </c>
      <c r="Z1061" s="5" t="s">
        <v>2738</v>
      </c>
      <c r="AA1061" s="5"/>
    </row>
    <row r="1062" spans="1:27" ht="12" customHeight="1" x14ac:dyDescent="0.15">
      <c r="A1062" s="1" t="s">
        <v>369</v>
      </c>
      <c r="B1062" s="1" t="s">
        <v>29</v>
      </c>
      <c r="C1062" s="1" t="s">
        <v>9</v>
      </c>
      <c r="D1062" s="1" t="s">
        <v>2448</v>
      </c>
      <c r="E1062" s="1" t="s">
        <v>10</v>
      </c>
      <c r="F1062" s="1" t="s">
        <v>373</v>
      </c>
      <c r="G1062" s="1" t="s">
        <v>234</v>
      </c>
      <c r="H1062" s="1" t="s">
        <v>235</v>
      </c>
      <c r="I1062">
        <v>739</v>
      </c>
      <c r="J1062">
        <v>716</v>
      </c>
      <c r="K1062">
        <v>745</v>
      </c>
      <c r="L1062">
        <v>860</v>
      </c>
      <c r="M1062">
        <v>924</v>
      </c>
      <c r="N1062">
        <v>825</v>
      </c>
      <c r="O1062">
        <v>866</v>
      </c>
      <c r="P1062">
        <v>861</v>
      </c>
      <c r="Q1062">
        <v>863</v>
      </c>
      <c r="R1062">
        <v>909</v>
      </c>
      <c r="S1062">
        <v>993</v>
      </c>
      <c r="T1062">
        <v>1034</v>
      </c>
      <c r="U1062">
        <v>1057</v>
      </c>
      <c r="V1062" s="1" t="s">
        <v>2848</v>
      </c>
      <c r="W1062" s="1" t="s">
        <v>2551</v>
      </c>
      <c r="X1062" s="5" t="s">
        <v>2852</v>
      </c>
      <c r="Y1062" s="5" t="s">
        <v>2553</v>
      </c>
      <c r="Z1062" s="5" t="s">
        <v>2734</v>
      </c>
      <c r="AA1062" s="5"/>
    </row>
    <row r="1063" spans="1:27" ht="12" customHeight="1" x14ac:dyDescent="0.15">
      <c r="A1063" s="1" t="s">
        <v>369</v>
      </c>
      <c r="B1063" s="1" t="s">
        <v>29</v>
      </c>
      <c r="C1063" s="1" t="s">
        <v>15</v>
      </c>
      <c r="D1063" s="1" t="s">
        <v>2448</v>
      </c>
      <c r="E1063" s="1" t="s">
        <v>10</v>
      </c>
      <c r="F1063" s="1" t="s">
        <v>373</v>
      </c>
      <c r="G1063" s="1" t="s">
        <v>304</v>
      </c>
      <c r="H1063" s="1" t="s">
        <v>13</v>
      </c>
      <c r="I1063">
        <v>838</v>
      </c>
      <c r="J1063">
        <v>817</v>
      </c>
      <c r="K1063">
        <v>848</v>
      </c>
      <c r="L1063">
        <v>974</v>
      </c>
      <c r="M1063">
        <v>1040</v>
      </c>
      <c r="N1063">
        <v>926</v>
      </c>
      <c r="O1063">
        <v>980</v>
      </c>
      <c r="P1063">
        <v>970</v>
      </c>
      <c r="Q1063">
        <v>975</v>
      </c>
      <c r="R1063">
        <v>1026</v>
      </c>
      <c r="S1063">
        <v>1140</v>
      </c>
      <c r="T1063">
        <v>1184</v>
      </c>
      <c r="U1063">
        <v>1193</v>
      </c>
      <c r="V1063" s="1" t="s">
        <v>2848</v>
      </c>
      <c r="W1063" s="1" t="s">
        <v>2551</v>
      </c>
      <c r="X1063" s="5" t="s">
        <v>2852</v>
      </c>
      <c r="Y1063" s="5" t="s">
        <v>2787</v>
      </c>
      <c r="Z1063" s="5" t="s">
        <v>13</v>
      </c>
      <c r="AA1063" s="5"/>
    </row>
    <row r="1064" spans="1:27" ht="12" customHeight="1" x14ac:dyDescent="0.15">
      <c r="A1064" s="1" t="s">
        <v>369</v>
      </c>
      <c r="B1064" s="1" t="s">
        <v>29</v>
      </c>
      <c r="C1064" s="1" t="s">
        <v>17</v>
      </c>
      <c r="D1064" s="1" t="s">
        <v>2448</v>
      </c>
      <c r="E1064" s="1" t="s">
        <v>10</v>
      </c>
      <c r="F1064" s="1" t="s">
        <v>373</v>
      </c>
      <c r="G1064" s="1" t="s">
        <v>238</v>
      </c>
      <c r="H1064" s="1" t="s">
        <v>239</v>
      </c>
      <c r="I1064">
        <v>1023</v>
      </c>
      <c r="J1064">
        <v>893</v>
      </c>
      <c r="K1064">
        <v>910</v>
      </c>
      <c r="L1064">
        <v>1158</v>
      </c>
      <c r="M1064">
        <v>1231</v>
      </c>
      <c r="N1064">
        <v>1104</v>
      </c>
      <c r="O1064">
        <v>1212</v>
      </c>
      <c r="P1064">
        <v>1170</v>
      </c>
      <c r="Q1064">
        <v>1183</v>
      </c>
      <c r="R1064">
        <v>1195</v>
      </c>
      <c r="S1064">
        <v>1240</v>
      </c>
      <c r="T1064">
        <v>1328</v>
      </c>
      <c r="U1064">
        <v>1423</v>
      </c>
      <c r="V1064" s="1" t="s">
        <v>2848</v>
      </c>
      <c r="W1064" s="1" t="s">
        <v>2551</v>
      </c>
      <c r="X1064" s="5" t="s">
        <v>2852</v>
      </c>
      <c r="Y1064" s="5" t="s">
        <v>2737</v>
      </c>
      <c r="Z1064" s="5" t="s">
        <v>2738</v>
      </c>
      <c r="AA1064" s="5"/>
    </row>
    <row r="1065" spans="1:27" ht="12" customHeight="1" x14ac:dyDescent="0.15">
      <c r="A1065" s="1" t="s">
        <v>369</v>
      </c>
      <c r="B1065" s="1" t="s">
        <v>31</v>
      </c>
      <c r="C1065" s="1" t="s">
        <v>9</v>
      </c>
      <c r="D1065" s="1" t="s">
        <v>2448</v>
      </c>
      <c r="E1065" s="1" t="s">
        <v>10</v>
      </c>
      <c r="F1065" s="1" t="s">
        <v>374</v>
      </c>
      <c r="G1065" s="1" t="s">
        <v>234</v>
      </c>
      <c r="H1065" s="1" t="s">
        <v>235</v>
      </c>
      <c r="I1065">
        <v>26</v>
      </c>
      <c r="J1065">
        <v>0</v>
      </c>
      <c r="K1065">
        <v>7</v>
      </c>
      <c r="L1065">
        <v>7</v>
      </c>
      <c r="M1065">
        <v>8</v>
      </c>
      <c r="N1065">
        <v>1</v>
      </c>
      <c r="O1065">
        <v>4</v>
      </c>
      <c r="P1065">
        <v>16</v>
      </c>
      <c r="Q1065">
        <v>4</v>
      </c>
      <c r="R1065">
        <v>2</v>
      </c>
      <c r="S1065">
        <v>4</v>
      </c>
      <c r="T1065">
        <v>3</v>
      </c>
      <c r="U1065">
        <v>18</v>
      </c>
      <c r="V1065" s="1" t="s">
        <v>2848</v>
      </c>
      <c r="W1065" s="1" t="s">
        <v>2551</v>
      </c>
      <c r="X1065" s="5" t="s">
        <v>2853</v>
      </c>
      <c r="Y1065" s="5" t="s">
        <v>2553</v>
      </c>
      <c r="Z1065" s="5" t="s">
        <v>2734</v>
      </c>
      <c r="AA1065" s="5"/>
    </row>
    <row r="1066" spans="1:27" ht="12" customHeight="1" x14ac:dyDescent="0.15">
      <c r="A1066" s="1" t="s">
        <v>369</v>
      </c>
      <c r="B1066" s="1" t="s">
        <v>31</v>
      </c>
      <c r="C1066" s="1" t="s">
        <v>15</v>
      </c>
      <c r="D1066" s="1" t="s">
        <v>2448</v>
      </c>
      <c r="E1066" s="1" t="s">
        <v>10</v>
      </c>
      <c r="F1066" s="1" t="s">
        <v>374</v>
      </c>
      <c r="G1066" s="1" t="s">
        <v>304</v>
      </c>
      <c r="H1066" s="1" t="s">
        <v>13</v>
      </c>
      <c r="I1066">
        <v>6283</v>
      </c>
      <c r="J1066">
        <v>0</v>
      </c>
      <c r="K1066">
        <v>2649</v>
      </c>
      <c r="L1066">
        <v>105</v>
      </c>
      <c r="M1066">
        <v>1945</v>
      </c>
      <c r="N1066">
        <v>117</v>
      </c>
      <c r="O1066">
        <v>528</v>
      </c>
      <c r="P1066">
        <v>3847</v>
      </c>
      <c r="Q1066">
        <v>235</v>
      </c>
      <c r="R1066">
        <v>292</v>
      </c>
      <c r="S1066">
        <v>293</v>
      </c>
      <c r="T1066">
        <v>1161</v>
      </c>
      <c r="U1066">
        <v>3707</v>
      </c>
      <c r="V1066" s="1" t="s">
        <v>2848</v>
      </c>
      <c r="W1066" s="1" t="s">
        <v>2551</v>
      </c>
      <c r="X1066" s="5" t="s">
        <v>2853</v>
      </c>
      <c r="Y1066" s="5" t="s">
        <v>2787</v>
      </c>
      <c r="Z1066" s="5" t="s">
        <v>13</v>
      </c>
      <c r="AA1066" s="5"/>
    </row>
    <row r="1067" spans="1:27" ht="12" customHeight="1" x14ac:dyDescent="0.15">
      <c r="A1067" s="1" t="s">
        <v>369</v>
      </c>
      <c r="B1067" s="1" t="s">
        <v>31</v>
      </c>
      <c r="C1067" s="1" t="s">
        <v>17</v>
      </c>
      <c r="D1067" s="1" t="s">
        <v>2448</v>
      </c>
      <c r="E1067" s="1" t="s">
        <v>10</v>
      </c>
      <c r="F1067" s="1" t="s">
        <v>374</v>
      </c>
      <c r="G1067" s="1" t="s">
        <v>238</v>
      </c>
      <c r="H1067" s="1" t="s">
        <v>239</v>
      </c>
      <c r="I1067">
        <v>7526</v>
      </c>
      <c r="J1067">
        <v>0</v>
      </c>
      <c r="K1067">
        <v>5897</v>
      </c>
      <c r="L1067">
        <v>115</v>
      </c>
      <c r="M1067">
        <v>3955</v>
      </c>
      <c r="N1067">
        <v>128</v>
      </c>
      <c r="O1067">
        <v>773</v>
      </c>
      <c r="P1067">
        <v>4098</v>
      </c>
      <c r="Q1067">
        <v>263</v>
      </c>
      <c r="R1067">
        <v>440</v>
      </c>
      <c r="S1067">
        <v>450</v>
      </c>
      <c r="T1067">
        <v>2485</v>
      </c>
      <c r="U1067">
        <v>4078</v>
      </c>
      <c r="V1067" s="1" t="s">
        <v>2848</v>
      </c>
      <c r="W1067" s="1" t="s">
        <v>2551</v>
      </c>
      <c r="X1067" s="5" t="s">
        <v>2853</v>
      </c>
      <c r="Y1067" s="5" t="s">
        <v>2737</v>
      </c>
      <c r="Z1067" s="5" t="s">
        <v>2738</v>
      </c>
      <c r="AA1067" s="5"/>
    </row>
    <row r="1068" spans="1:27" ht="12" customHeight="1" x14ac:dyDescent="0.15">
      <c r="A1068" s="1" t="s">
        <v>369</v>
      </c>
      <c r="B1068" s="1" t="s">
        <v>33</v>
      </c>
      <c r="C1068" s="1" t="s">
        <v>9</v>
      </c>
      <c r="D1068" s="1" t="s">
        <v>2448</v>
      </c>
      <c r="E1068" s="1" t="s">
        <v>10</v>
      </c>
      <c r="F1068" s="1" t="s">
        <v>375</v>
      </c>
      <c r="G1068" s="1" t="s">
        <v>234</v>
      </c>
      <c r="H1068" s="1" t="s">
        <v>235</v>
      </c>
      <c r="I1068">
        <v>69</v>
      </c>
      <c r="J1068">
        <v>54</v>
      </c>
      <c r="K1068">
        <v>29</v>
      </c>
      <c r="L1068">
        <v>50</v>
      </c>
      <c r="M1068">
        <v>36</v>
      </c>
      <c r="N1068">
        <v>63</v>
      </c>
      <c r="O1068">
        <v>43</v>
      </c>
      <c r="P1068">
        <v>48</v>
      </c>
      <c r="Q1068">
        <v>58</v>
      </c>
      <c r="R1068">
        <v>45</v>
      </c>
      <c r="S1068">
        <v>56</v>
      </c>
      <c r="T1068">
        <v>44</v>
      </c>
      <c r="U1068">
        <v>53</v>
      </c>
      <c r="V1068" s="1" t="s">
        <v>2848</v>
      </c>
      <c r="W1068" s="1" t="s">
        <v>2551</v>
      </c>
      <c r="X1068" s="5" t="s">
        <v>2854</v>
      </c>
      <c r="Y1068" s="5" t="s">
        <v>2553</v>
      </c>
      <c r="Z1068" s="5" t="s">
        <v>2734</v>
      </c>
      <c r="AA1068" s="5"/>
    </row>
    <row r="1069" spans="1:27" ht="12" customHeight="1" x14ac:dyDescent="0.15">
      <c r="A1069" s="1" t="s">
        <v>369</v>
      </c>
      <c r="B1069" s="1" t="s">
        <v>33</v>
      </c>
      <c r="C1069" s="1" t="s">
        <v>15</v>
      </c>
      <c r="D1069" s="1" t="s">
        <v>2448</v>
      </c>
      <c r="E1069" s="1" t="s">
        <v>10</v>
      </c>
      <c r="F1069" s="1" t="s">
        <v>375</v>
      </c>
      <c r="G1069" s="1" t="s">
        <v>304</v>
      </c>
      <c r="H1069" s="1" t="s">
        <v>13</v>
      </c>
      <c r="I1069">
        <v>542</v>
      </c>
      <c r="J1069">
        <v>457</v>
      </c>
      <c r="K1069">
        <v>246</v>
      </c>
      <c r="L1069">
        <v>594</v>
      </c>
      <c r="M1069">
        <v>507</v>
      </c>
      <c r="N1069">
        <v>654</v>
      </c>
      <c r="O1069">
        <v>638</v>
      </c>
      <c r="P1069">
        <v>963</v>
      </c>
      <c r="Q1069">
        <v>977</v>
      </c>
      <c r="R1069">
        <v>384</v>
      </c>
      <c r="S1069">
        <v>1334</v>
      </c>
      <c r="T1069">
        <v>516</v>
      </c>
      <c r="U1069">
        <v>1388</v>
      </c>
      <c r="V1069" s="1" t="s">
        <v>2848</v>
      </c>
      <c r="W1069" s="1" t="s">
        <v>2551</v>
      </c>
      <c r="X1069" s="5" t="s">
        <v>2854</v>
      </c>
      <c r="Y1069" s="5" t="s">
        <v>2787</v>
      </c>
      <c r="Z1069" s="5" t="s">
        <v>13</v>
      </c>
      <c r="AA1069" s="5"/>
    </row>
    <row r="1070" spans="1:27" ht="12" customHeight="1" x14ac:dyDescent="0.15">
      <c r="A1070" s="1" t="s">
        <v>369</v>
      </c>
      <c r="B1070" s="1" t="s">
        <v>33</v>
      </c>
      <c r="C1070" s="1" t="s">
        <v>17</v>
      </c>
      <c r="D1070" s="1" t="s">
        <v>2448</v>
      </c>
      <c r="E1070" s="1" t="s">
        <v>10</v>
      </c>
      <c r="F1070" s="1" t="s">
        <v>375</v>
      </c>
      <c r="G1070" s="1" t="s">
        <v>238</v>
      </c>
      <c r="H1070" s="1" t="s">
        <v>239</v>
      </c>
      <c r="I1070">
        <v>967</v>
      </c>
      <c r="J1070">
        <v>498</v>
      </c>
      <c r="K1070">
        <v>360</v>
      </c>
      <c r="L1070">
        <v>594</v>
      </c>
      <c r="M1070">
        <v>579</v>
      </c>
      <c r="N1070">
        <v>650</v>
      </c>
      <c r="O1070">
        <v>608</v>
      </c>
      <c r="P1070">
        <v>576</v>
      </c>
      <c r="Q1070">
        <v>828</v>
      </c>
      <c r="R1070">
        <v>592</v>
      </c>
      <c r="S1070">
        <v>1076</v>
      </c>
      <c r="T1070">
        <v>655</v>
      </c>
      <c r="U1070">
        <v>1162</v>
      </c>
      <c r="V1070" s="1" t="s">
        <v>2848</v>
      </c>
      <c r="W1070" s="1" t="s">
        <v>2551</v>
      </c>
      <c r="X1070" s="5" t="s">
        <v>2854</v>
      </c>
      <c r="Y1070" s="5" t="s">
        <v>2737</v>
      </c>
      <c r="Z1070" s="5" t="s">
        <v>2738</v>
      </c>
      <c r="AA1070" s="5"/>
    </row>
    <row r="1071" spans="1:27" ht="12" customHeight="1" x14ac:dyDescent="0.15">
      <c r="A1071" s="1" t="s">
        <v>369</v>
      </c>
      <c r="B1071" s="1" t="s">
        <v>35</v>
      </c>
      <c r="C1071" s="1" t="s">
        <v>9</v>
      </c>
      <c r="D1071" s="1" t="s">
        <v>2448</v>
      </c>
      <c r="E1071" s="1" t="s">
        <v>10</v>
      </c>
      <c r="F1071" s="1" t="s">
        <v>376</v>
      </c>
      <c r="G1071" s="1" t="s">
        <v>234</v>
      </c>
      <c r="H1071" s="1" t="s">
        <v>235</v>
      </c>
      <c r="I1071">
        <v>27</v>
      </c>
      <c r="J1071">
        <v>103</v>
      </c>
      <c r="K1071">
        <v>65</v>
      </c>
      <c r="L1071">
        <v>17</v>
      </c>
      <c r="M1071">
        <v>59</v>
      </c>
      <c r="N1071">
        <v>6</v>
      </c>
      <c r="O1071">
        <v>26</v>
      </c>
      <c r="P1071">
        <v>15</v>
      </c>
      <c r="Q1071">
        <v>67</v>
      </c>
      <c r="R1071">
        <v>36</v>
      </c>
      <c r="S1071">
        <v>111</v>
      </c>
      <c r="T1071">
        <v>63</v>
      </c>
      <c r="U1071">
        <v>53</v>
      </c>
      <c r="V1071" s="1" t="s">
        <v>2848</v>
      </c>
      <c r="W1071" s="1" t="s">
        <v>2551</v>
      </c>
      <c r="X1071" s="5" t="s">
        <v>2855</v>
      </c>
      <c r="Y1071" s="5" t="s">
        <v>2553</v>
      </c>
      <c r="Z1071" s="5" t="s">
        <v>2734</v>
      </c>
      <c r="AA1071" s="5"/>
    </row>
    <row r="1072" spans="1:27" ht="12" customHeight="1" x14ac:dyDescent="0.15">
      <c r="A1072" s="1" t="s">
        <v>369</v>
      </c>
      <c r="B1072" s="1" t="s">
        <v>35</v>
      </c>
      <c r="C1072" s="1" t="s">
        <v>17</v>
      </c>
      <c r="D1072" s="1" t="s">
        <v>2448</v>
      </c>
      <c r="E1072" s="1" t="s">
        <v>10</v>
      </c>
      <c r="F1072" s="1" t="s">
        <v>376</v>
      </c>
      <c r="G1072" s="1" t="s">
        <v>238</v>
      </c>
      <c r="H1072" s="1" t="s">
        <v>239</v>
      </c>
      <c r="I1072">
        <v>292</v>
      </c>
      <c r="J1072">
        <v>310</v>
      </c>
      <c r="K1072">
        <v>390</v>
      </c>
      <c r="L1072">
        <v>239</v>
      </c>
      <c r="M1072">
        <v>285</v>
      </c>
      <c r="N1072">
        <v>208</v>
      </c>
      <c r="O1072">
        <v>259</v>
      </c>
      <c r="P1072">
        <v>240</v>
      </c>
      <c r="Q1072">
        <v>319</v>
      </c>
      <c r="R1072">
        <v>307</v>
      </c>
      <c r="S1072">
        <v>313</v>
      </c>
      <c r="T1072">
        <v>292</v>
      </c>
      <c r="U1072">
        <v>246</v>
      </c>
      <c r="V1072" s="1" t="s">
        <v>2848</v>
      </c>
      <c r="W1072" s="1" t="s">
        <v>2551</v>
      </c>
      <c r="X1072" s="5" t="s">
        <v>2855</v>
      </c>
      <c r="Y1072" s="5" t="s">
        <v>2737</v>
      </c>
      <c r="Z1072" s="5" t="s">
        <v>2738</v>
      </c>
      <c r="AA1072" s="5"/>
    </row>
    <row r="1073" spans="1:27" ht="12" customHeight="1" x14ac:dyDescent="0.15">
      <c r="A1073" s="1" t="s">
        <v>369</v>
      </c>
      <c r="B1073" s="1" t="s">
        <v>37</v>
      </c>
      <c r="C1073" s="1" t="s">
        <v>9</v>
      </c>
      <c r="D1073" s="1" t="s">
        <v>2448</v>
      </c>
      <c r="E1073" s="1" t="s">
        <v>10</v>
      </c>
      <c r="F1073" s="1" t="s">
        <v>377</v>
      </c>
      <c r="G1073" s="1" t="s">
        <v>234</v>
      </c>
      <c r="H1073" s="1" t="s">
        <v>235</v>
      </c>
      <c r="I1073">
        <v>48725</v>
      </c>
      <c r="J1073">
        <v>44465</v>
      </c>
      <c r="K1073">
        <v>34299</v>
      </c>
      <c r="L1073">
        <v>43519</v>
      </c>
      <c r="M1073">
        <v>43356</v>
      </c>
      <c r="N1073">
        <v>38403</v>
      </c>
      <c r="O1073">
        <v>42894</v>
      </c>
      <c r="P1073">
        <v>40436</v>
      </c>
      <c r="Q1073">
        <v>43703</v>
      </c>
      <c r="R1073">
        <v>34884</v>
      </c>
      <c r="S1073">
        <v>29878</v>
      </c>
      <c r="T1073">
        <v>31556</v>
      </c>
      <c r="U1073">
        <v>38029</v>
      </c>
      <c r="V1073" s="1" t="s">
        <v>2848</v>
      </c>
      <c r="W1073" s="1" t="s">
        <v>2551</v>
      </c>
      <c r="X1073" s="5" t="s">
        <v>2856</v>
      </c>
      <c r="Y1073" s="5" t="s">
        <v>2553</v>
      </c>
      <c r="Z1073" s="5" t="s">
        <v>2734</v>
      </c>
      <c r="AA1073" s="5"/>
    </row>
    <row r="1074" spans="1:27" ht="12" customHeight="1" x14ac:dyDescent="0.15">
      <c r="A1074" s="1" t="s">
        <v>369</v>
      </c>
      <c r="B1074" s="1" t="s">
        <v>37</v>
      </c>
      <c r="C1074" s="1" t="s">
        <v>17</v>
      </c>
      <c r="D1074" s="1" t="s">
        <v>2448</v>
      </c>
      <c r="E1074" s="1" t="s">
        <v>10</v>
      </c>
      <c r="F1074" s="1" t="s">
        <v>377</v>
      </c>
      <c r="G1074" s="1" t="s">
        <v>238</v>
      </c>
      <c r="H1074" s="1" t="s">
        <v>239</v>
      </c>
      <c r="I1074">
        <v>1952</v>
      </c>
      <c r="J1074">
        <v>1772</v>
      </c>
      <c r="K1074">
        <v>1439</v>
      </c>
      <c r="L1074">
        <v>1866</v>
      </c>
      <c r="M1074">
        <v>1837</v>
      </c>
      <c r="N1074">
        <v>1569</v>
      </c>
      <c r="O1074">
        <v>1869</v>
      </c>
      <c r="P1074">
        <v>1857</v>
      </c>
      <c r="Q1074">
        <v>1806</v>
      </c>
      <c r="R1074">
        <v>1577</v>
      </c>
      <c r="S1074">
        <v>1490</v>
      </c>
      <c r="T1074">
        <v>1584</v>
      </c>
      <c r="U1074">
        <v>1875</v>
      </c>
      <c r="V1074" s="1" t="s">
        <v>2848</v>
      </c>
      <c r="W1074" s="1" t="s">
        <v>2551</v>
      </c>
      <c r="X1074" s="5" t="s">
        <v>2856</v>
      </c>
      <c r="Y1074" s="5" t="s">
        <v>2737</v>
      </c>
      <c r="Z1074" s="5" t="s">
        <v>2738</v>
      </c>
      <c r="AA1074" s="5"/>
    </row>
    <row r="1075" spans="1:27" ht="12" customHeight="1" x14ac:dyDescent="0.15">
      <c r="A1075" s="1" t="s">
        <v>369</v>
      </c>
      <c r="B1075" s="1" t="s">
        <v>39</v>
      </c>
      <c r="C1075" s="1" t="s">
        <v>9</v>
      </c>
      <c r="D1075" s="1" t="s">
        <v>2448</v>
      </c>
      <c r="E1075" s="1" t="s">
        <v>10</v>
      </c>
      <c r="F1075" s="1" t="s">
        <v>378</v>
      </c>
      <c r="G1075" s="1" t="s">
        <v>234</v>
      </c>
      <c r="H1075" s="1" t="s">
        <v>235</v>
      </c>
      <c r="I1075">
        <v>5363</v>
      </c>
      <c r="J1075">
        <v>4275</v>
      </c>
      <c r="K1075">
        <v>5560</v>
      </c>
      <c r="L1075">
        <v>4785</v>
      </c>
      <c r="M1075">
        <v>11738</v>
      </c>
      <c r="N1075">
        <v>4457</v>
      </c>
      <c r="O1075">
        <v>5980</v>
      </c>
      <c r="P1075">
        <v>5197</v>
      </c>
      <c r="Q1075">
        <v>6306</v>
      </c>
      <c r="R1075">
        <v>10445</v>
      </c>
      <c r="S1075">
        <v>4334</v>
      </c>
      <c r="T1075">
        <v>4718</v>
      </c>
      <c r="U1075">
        <v>5419</v>
      </c>
      <c r="V1075" s="1" t="s">
        <v>2848</v>
      </c>
      <c r="W1075" s="1" t="s">
        <v>2551</v>
      </c>
      <c r="X1075" s="5" t="s">
        <v>2857</v>
      </c>
      <c r="Y1075" s="5" t="s">
        <v>2553</v>
      </c>
      <c r="Z1075" s="5" t="s">
        <v>2734</v>
      </c>
      <c r="AA1075" s="5"/>
    </row>
    <row r="1076" spans="1:27" ht="12" customHeight="1" x14ac:dyDescent="0.15">
      <c r="A1076" s="1" t="s">
        <v>369</v>
      </c>
      <c r="B1076" s="1" t="s">
        <v>39</v>
      </c>
      <c r="C1076" s="1" t="s">
        <v>15</v>
      </c>
      <c r="D1076" s="1" t="s">
        <v>2448</v>
      </c>
      <c r="E1076" s="1" t="s">
        <v>10</v>
      </c>
      <c r="F1076" s="1" t="s">
        <v>378</v>
      </c>
      <c r="G1076" s="1" t="s">
        <v>304</v>
      </c>
      <c r="H1076" s="1" t="s">
        <v>13</v>
      </c>
      <c r="I1076">
        <v>1718</v>
      </c>
      <c r="J1076">
        <v>546</v>
      </c>
      <c r="K1076">
        <v>655</v>
      </c>
      <c r="L1076">
        <v>2464</v>
      </c>
      <c r="M1076">
        <v>1894</v>
      </c>
      <c r="N1076">
        <v>4503</v>
      </c>
      <c r="O1076">
        <v>839</v>
      </c>
      <c r="P1076">
        <v>434</v>
      </c>
      <c r="Q1076">
        <v>753</v>
      </c>
      <c r="R1076">
        <v>1216</v>
      </c>
      <c r="S1076">
        <v>383</v>
      </c>
      <c r="T1076">
        <v>491</v>
      </c>
      <c r="U1076">
        <v>685</v>
      </c>
      <c r="V1076" s="1" t="s">
        <v>2848</v>
      </c>
      <c r="W1076" s="1" t="s">
        <v>2551</v>
      </c>
      <c r="X1076" s="5" t="s">
        <v>2857</v>
      </c>
      <c r="Y1076" s="5" t="s">
        <v>2787</v>
      </c>
      <c r="Z1076" s="5" t="s">
        <v>13</v>
      </c>
      <c r="AA1076" s="5"/>
    </row>
    <row r="1077" spans="1:27" ht="12" customHeight="1" x14ac:dyDescent="0.15">
      <c r="A1077" s="1" t="s">
        <v>369</v>
      </c>
      <c r="B1077" s="1" t="s">
        <v>39</v>
      </c>
      <c r="C1077" s="1" t="s">
        <v>17</v>
      </c>
      <c r="D1077" s="1" t="s">
        <v>2448</v>
      </c>
      <c r="E1077" s="1" t="s">
        <v>10</v>
      </c>
      <c r="F1077" s="1" t="s">
        <v>378</v>
      </c>
      <c r="G1077" s="1" t="s">
        <v>238</v>
      </c>
      <c r="H1077" s="1" t="s">
        <v>239</v>
      </c>
      <c r="I1077">
        <v>2839</v>
      </c>
      <c r="J1077">
        <v>1365</v>
      </c>
      <c r="K1077">
        <v>1963</v>
      </c>
      <c r="L1077">
        <v>6921</v>
      </c>
      <c r="M1077">
        <v>6229</v>
      </c>
      <c r="N1077">
        <v>5984</v>
      </c>
      <c r="O1077">
        <v>2067</v>
      </c>
      <c r="P1077">
        <v>1299</v>
      </c>
      <c r="Q1077">
        <v>2391</v>
      </c>
      <c r="R1077">
        <v>4747</v>
      </c>
      <c r="S1077">
        <v>1275</v>
      </c>
      <c r="T1077">
        <v>1463</v>
      </c>
      <c r="U1077">
        <v>1933</v>
      </c>
      <c r="V1077" s="1" t="s">
        <v>2848</v>
      </c>
      <c r="W1077" s="1" t="s">
        <v>2551</v>
      </c>
      <c r="X1077" s="5" t="s">
        <v>2857</v>
      </c>
      <c r="Y1077" s="5" t="s">
        <v>2737</v>
      </c>
      <c r="Z1077" s="5" t="s">
        <v>2738</v>
      </c>
      <c r="AA1077" s="5"/>
    </row>
    <row r="1078" spans="1:27" ht="12" customHeight="1" x14ac:dyDescent="0.15">
      <c r="A1078" s="1" t="s">
        <v>369</v>
      </c>
      <c r="B1078" s="1" t="s">
        <v>41</v>
      </c>
      <c r="C1078" s="1" t="s">
        <v>9</v>
      </c>
      <c r="D1078" s="1" t="s">
        <v>2448</v>
      </c>
      <c r="E1078" s="1" t="s">
        <v>10</v>
      </c>
      <c r="F1078" s="1" t="s">
        <v>379</v>
      </c>
      <c r="G1078" s="1" t="s">
        <v>234</v>
      </c>
      <c r="H1078" s="1" t="s">
        <v>235</v>
      </c>
      <c r="I1078">
        <v>4778</v>
      </c>
      <c r="J1078">
        <v>1695</v>
      </c>
      <c r="K1078">
        <v>1508</v>
      </c>
      <c r="L1078">
        <v>2614</v>
      </c>
      <c r="M1078">
        <v>2116</v>
      </c>
      <c r="N1078">
        <v>2144</v>
      </c>
      <c r="O1078">
        <v>2085</v>
      </c>
      <c r="P1078">
        <v>2127</v>
      </c>
      <c r="Q1078">
        <v>2108</v>
      </c>
      <c r="R1078">
        <v>2810</v>
      </c>
      <c r="S1078">
        <v>2245</v>
      </c>
      <c r="T1078">
        <v>1932</v>
      </c>
      <c r="U1078">
        <v>5511</v>
      </c>
      <c r="V1078" s="1" t="s">
        <v>2848</v>
      </c>
      <c r="W1078" s="1" t="s">
        <v>2551</v>
      </c>
      <c r="X1078" s="5" t="s">
        <v>2858</v>
      </c>
      <c r="Y1078" s="5" t="s">
        <v>2553</v>
      </c>
      <c r="Z1078" s="5" t="s">
        <v>2734</v>
      </c>
      <c r="AA1078" s="5"/>
    </row>
    <row r="1079" spans="1:27" ht="12" customHeight="1" x14ac:dyDescent="0.15">
      <c r="A1079" s="1" t="s">
        <v>369</v>
      </c>
      <c r="B1079" s="1" t="s">
        <v>41</v>
      </c>
      <c r="C1079" s="1" t="s">
        <v>15</v>
      </c>
      <c r="D1079" s="1" t="s">
        <v>2448</v>
      </c>
      <c r="E1079" s="1" t="s">
        <v>10</v>
      </c>
      <c r="F1079" s="1" t="s">
        <v>379</v>
      </c>
      <c r="G1079" s="1" t="s">
        <v>304</v>
      </c>
      <c r="H1079" s="1" t="s">
        <v>13</v>
      </c>
      <c r="I1079">
        <v>5205</v>
      </c>
      <c r="J1079">
        <v>1098</v>
      </c>
      <c r="K1079">
        <v>1081</v>
      </c>
      <c r="L1079">
        <v>1733</v>
      </c>
      <c r="M1079">
        <v>1647</v>
      </c>
      <c r="N1079">
        <v>2238</v>
      </c>
      <c r="O1079">
        <v>1870</v>
      </c>
      <c r="P1079">
        <v>1574</v>
      </c>
      <c r="Q1079">
        <v>1773</v>
      </c>
      <c r="R1079">
        <v>2056</v>
      </c>
      <c r="S1079">
        <v>1390</v>
      </c>
      <c r="T1079">
        <v>2027</v>
      </c>
      <c r="U1079">
        <v>4106</v>
      </c>
      <c r="V1079" s="1" t="s">
        <v>2848</v>
      </c>
      <c r="W1079" s="1" t="s">
        <v>2551</v>
      </c>
      <c r="X1079" s="5" t="s">
        <v>2858</v>
      </c>
      <c r="Y1079" s="5" t="s">
        <v>2787</v>
      </c>
      <c r="Z1079" s="5" t="s">
        <v>13</v>
      </c>
      <c r="AA1079" s="5"/>
    </row>
    <row r="1080" spans="1:27" ht="12" customHeight="1" x14ac:dyDescent="0.15">
      <c r="A1080" s="1" t="s">
        <v>369</v>
      </c>
      <c r="B1080" s="1" t="s">
        <v>41</v>
      </c>
      <c r="C1080" s="1" t="s">
        <v>17</v>
      </c>
      <c r="D1080" s="1" t="s">
        <v>2448</v>
      </c>
      <c r="E1080" s="1" t="s">
        <v>10</v>
      </c>
      <c r="F1080" s="1" t="s">
        <v>379</v>
      </c>
      <c r="G1080" s="1" t="s">
        <v>238</v>
      </c>
      <c r="H1080" s="1" t="s">
        <v>239</v>
      </c>
      <c r="I1080">
        <v>5942</v>
      </c>
      <c r="J1080">
        <v>1856</v>
      </c>
      <c r="K1080">
        <v>1895</v>
      </c>
      <c r="L1080">
        <v>2473</v>
      </c>
      <c r="M1080">
        <v>2754</v>
      </c>
      <c r="N1080">
        <v>2940</v>
      </c>
      <c r="O1080">
        <v>2826</v>
      </c>
      <c r="P1080">
        <v>2393</v>
      </c>
      <c r="Q1080">
        <v>2505</v>
      </c>
      <c r="R1080">
        <v>3017</v>
      </c>
      <c r="S1080">
        <v>2576</v>
      </c>
      <c r="T1080">
        <v>2648</v>
      </c>
      <c r="U1080">
        <v>4743</v>
      </c>
      <c r="V1080" s="1" t="s">
        <v>2848</v>
      </c>
      <c r="W1080" s="1" t="s">
        <v>2551</v>
      </c>
      <c r="X1080" s="5" t="s">
        <v>2858</v>
      </c>
      <c r="Y1080" s="5" t="s">
        <v>2737</v>
      </c>
      <c r="Z1080" s="5" t="s">
        <v>2738</v>
      </c>
      <c r="AA1080" s="5"/>
    </row>
    <row r="1081" spans="1:27" ht="12" customHeight="1" x14ac:dyDescent="0.15">
      <c r="A1081" s="1" t="s">
        <v>369</v>
      </c>
      <c r="B1081" s="1" t="s">
        <v>43</v>
      </c>
      <c r="C1081" s="1" t="s">
        <v>9</v>
      </c>
      <c r="D1081" s="1" t="s">
        <v>2448</v>
      </c>
      <c r="E1081" s="1" t="s">
        <v>10</v>
      </c>
      <c r="F1081" s="1" t="s">
        <v>380</v>
      </c>
      <c r="G1081" s="1" t="s">
        <v>234</v>
      </c>
      <c r="H1081" s="1" t="s">
        <v>235</v>
      </c>
      <c r="I1081">
        <v>19732</v>
      </c>
      <c r="J1081">
        <v>16321</v>
      </c>
      <c r="K1081">
        <v>15585</v>
      </c>
      <c r="L1081">
        <v>15214</v>
      </c>
      <c r="M1081">
        <v>17100</v>
      </c>
      <c r="N1081">
        <v>15552</v>
      </c>
      <c r="O1081">
        <v>18948</v>
      </c>
      <c r="P1081">
        <v>15766</v>
      </c>
      <c r="Q1081">
        <v>15323</v>
      </c>
      <c r="R1081">
        <v>16137</v>
      </c>
      <c r="S1081">
        <v>13704</v>
      </c>
      <c r="T1081">
        <v>14267</v>
      </c>
      <c r="U1081">
        <v>19436</v>
      </c>
      <c r="V1081" s="1" t="s">
        <v>2848</v>
      </c>
      <c r="W1081" s="1" t="s">
        <v>2551</v>
      </c>
      <c r="X1081" s="5" t="s">
        <v>2859</v>
      </c>
      <c r="Y1081" s="5" t="s">
        <v>2553</v>
      </c>
      <c r="Z1081" s="5" t="s">
        <v>2734</v>
      </c>
      <c r="AA1081" s="5"/>
    </row>
    <row r="1082" spans="1:27" ht="12" customHeight="1" x14ac:dyDescent="0.15">
      <c r="A1082" s="1" t="s">
        <v>369</v>
      </c>
      <c r="B1082" s="1" t="s">
        <v>43</v>
      </c>
      <c r="C1082" s="1" t="s">
        <v>15</v>
      </c>
      <c r="D1082" s="1" t="s">
        <v>2448</v>
      </c>
      <c r="E1082" s="1" t="s">
        <v>10</v>
      </c>
      <c r="F1082" s="1" t="s">
        <v>380</v>
      </c>
      <c r="G1082" s="1" t="s">
        <v>304</v>
      </c>
      <c r="H1082" s="1" t="s">
        <v>13</v>
      </c>
      <c r="I1082">
        <v>8725</v>
      </c>
      <c r="J1082">
        <v>2644</v>
      </c>
      <c r="K1082">
        <v>1125</v>
      </c>
      <c r="L1082">
        <v>1030</v>
      </c>
      <c r="M1082">
        <v>1264</v>
      </c>
      <c r="N1082">
        <v>2502</v>
      </c>
      <c r="O1082">
        <v>1323</v>
      </c>
      <c r="P1082">
        <v>2042</v>
      </c>
      <c r="Q1082">
        <v>1168</v>
      </c>
      <c r="R1082">
        <v>1988</v>
      </c>
      <c r="S1082">
        <v>11148</v>
      </c>
      <c r="T1082">
        <v>4674</v>
      </c>
      <c r="U1082">
        <v>3595</v>
      </c>
      <c r="V1082" s="1" t="s">
        <v>2848</v>
      </c>
      <c r="W1082" s="1" t="s">
        <v>2551</v>
      </c>
      <c r="X1082" s="5" t="s">
        <v>2859</v>
      </c>
      <c r="Y1082" s="5" t="s">
        <v>2787</v>
      </c>
      <c r="Z1082" s="5" t="s">
        <v>13</v>
      </c>
      <c r="AA1082" s="5"/>
    </row>
    <row r="1083" spans="1:27" ht="12" customHeight="1" x14ac:dyDescent="0.15">
      <c r="A1083" s="1" t="s">
        <v>369</v>
      </c>
      <c r="B1083" s="1" t="s">
        <v>43</v>
      </c>
      <c r="C1083" s="1" t="s">
        <v>17</v>
      </c>
      <c r="D1083" s="1" t="s">
        <v>2448</v>
      </c>
      <c r="E1083" s="1" t="s">
        <v>10</v>
      </c>
      <c r="F1083" s="1" t="s">
        <v>380</v>
      </c>
      <c r="G1083" s="1" t="s">
        <v>238</v>
      </c>
      <c r="H1083" s="1" t="s">
        <v>239</v>
      </c>
      <c r="I1083">
        <v>7191</v>
      </c>
      <c r="J1083">
        <v>2369</v>
      </c>
      <c r="K1083">
        <v>1052</v>
      </c>
      <c r="L1083">
        <v>977</v>
      </c>
      <c r="M1083">
        <v>1173</v>
      </c>
      <c r="N1083">
        <v>2327</v>
      </c>
      <c r="O1083">
        <v>1235</v>
      </c>
      <c r="P1083">
        <v>1719</v>
      </c>
      <c r="Q1083">
        <v>1047</v>
      </c>
      <c r="R1083">
        <v>1984</v>
      </c>
      <c r="S1083">
        <v>9067</v>
      </c>
      <c r="T1083">
        <v>3692</v>
      </c>
      <c r="U1083">
        <v>3045</v>
      </c>
      <c r="V1083" s="1" t="s">
        <v>2848</v>
      </c>
      <c r="W1083" s="1" t="s">
        <v>2551</v>
      </c>
      <c r="X1083" s="5" t="s">
        <v>2859</v>
      </c>
      <c r="Y1083" s="5" t="s">
        <v>2737</v>
      </c>
      <c r="Z1083" s="5" t="s">
        <v>2738</v>
      </c>
      <c r="AA1083" s="5"/>
    </row>
    <row r="1084" spans="1:27" ht="12" customHeight="1" x14ac:dyDescent="0.15">
      <c r="A1084" s="1" t="s">
        <v>369</v>
      </c>
      <c r="B1084" s="1" t="s">
        <v>45</v>
      </c>
      <c r="C1084" s="1" t="s">
        <v>9</v>
      </c>
      <c r="D1084" s="1" t="s">
        <v>2448</v>
      </c>
      <c r="E1084" s="1" t="s">
        <v>10</v>
      </c>
      <c r="F1084" s="1" t="s">
        <v>381</v>
      </c>
      <c r="G1084" s="1" t="s">
        <v>234</v>
      </c>
      <c r="H1084" s="1" t="s">
        <v>235</v>
      </c>
      <c r="I1084">
        <v>3774</v>
      </c>
      <c r="J1084">
        <v>1811</v>
      </c>
      <c r="K1084">
        <v>2029</v>
      </c>
      <c r="L1084">
        <v>2161</v>
      </c>
      <c r="M1084">
        <v>2479</v>
      </c>
      <c r="N1084">
        <v>2088</v>
      </c>
      <c r="O1084">
        <v>2090</v>
      </c>
      <c r="P1084">
        <v>2461</v>
      </c>
      <c r="Q1084">
        <v>1860</v>
      </c>
      <c r="R1084">
        <v>2426</v>
      </c>
      <c r="S1084">
        <v>2496</v>
      </c>
      <c r="T1084">
        <v>1894</v>
      </c>
      <c r="U1084">
        <v>2834</v>
      </c>
      <c r="V1084" s="1" t="s">
        <v>2848</v>
      </c>
      <c r="W1084" s="1" t="s">
        <v>2551</v>
      </c>
      <c r="X1084" s="5" t="s">
        <v>2860</v>
      </c>
      <c r="Y1084" s="5" t="s">
        <v>2553</v>
      </c>
      <c r="Z1084" s="5" t="s">
        <v>2734</v>
      </c>
      <c r="AA1084" s="5"/>
    </row>
    <row r="1085" spans="1:27" ht="12" customHeight="1" x14ac:dyDescent="0.15">
      <c r="A1085" s="1" t="s">
        <v>369</v>
      </c>
      <c r="B1085" s="1" t="s">
        <v>45</v>
      </c>
      <c r="C1085" s="1" t="s">
        <v>15</v>
      </c>
      <c r="D1085" s="1" t="s">
        <v>2448</v>
      </c>
      <c r="E1085" s="1" t="s">
        <v>10</v>
      </c>
      <c r="F1085" s="1" t="s">
        <v>381</v>
      </c>
      <c r="G1085" s="1" t="s">
        <v>304</v>
      </c>
      <c r="H1085" s="1" t="s">
        <v>13</v>
      </c>
      <c r="I1085">
        <v>38864</v>
      </c>
      <c r="J1085">
        <v>3664</v>
      </c>
      <c r="K1085">
        <v>3658</v>
      </c>
      <c r="L1085">
        <v>8781</v>
      </c>
      <c r="M1085">
        <v>15787</v>
      </c>
      <c r="N1085">
        <v>14341</v>
      </c>
      <c r="O1085">
        <v>9130</v>
      </c>
      <c r="P1085">
        <v>25704</v>
      </c>
      <c r="Q1085">
        <v>3326</v>
      </c>
      <c r="R1085">
        <v>7675</v>
      </c>
      <c r="S1085">
        <v>7541</v>
      </c>
      <c r="T1085">
        <v>3054</v>
      </c>
      <c r="U1085">
        <v>11576</v>
      </c>
      <c r="V1085" s="1" t="s">
        <v>2848</v>
      </c>
      <c r="W1085" s="1" t="s">
        <v>2551</v>
      </c>
      <c r="X1085" s="5" t="s">
        <v>2860</v>
      </c>
      <c r="Y1085" s="5" t="s">
        <v>2787</v>
      </c>
      <c r="Z1085" s="5" t="s">
        <v>13</v>
      </c>
      <c r="AA1085" s="5"/>
    </row>
    <row r="1086" spans="1:27" ht="12" customHeight="1" x14ac:dyDescent="0.15">
      <c r="A1086" s="1" t="s">
        <v>369</v>
      </c>
      <c r="B1086" s="1" t="s">
        <v>45</v>
      </c>
      <c r="C1086" s="1" t="s">
        <v>17</v>
      </c>
      <c r="D1086" s="1" t="s">
        <v>2448</v>
      </c>
      <c r="E1086" s="1" t="s">
        <v>10</v>
      </c>
      <c r="F1086" s="1" t="s">
        <v>381</v>
      </c>
      <c r="G1086" s="1" t="s">
        <v>238</v>
      </c>
      <c r="H1086" s="1" t="s">
        <v>239</v>
      </c>
      <c r="I1086">
        <v>30643</v>
      </c>
      <c r="J1086">
        <v>2999</v>
      </c>
      <c r="K1086">
        <v>2979</v>
      </c>
      <c r="L1086">
        <v>6578</v>
      </c>
      <c r="M1086">
        <v>13360</v>
      </c>
      <c r="N1086">
        <v>10825</v>
      </c>
      <c r="O1086">
        <v>7135</v>
      </c>
      <c r="P1086">
        <v>20491</v>
      </c>
      <c r="Q1086">
        <v>2789</v>
      </c>
      <c r="R1086">
        <v>5983</v>
      </c>
      <c r="S1086">
        <v>6065</v>
      </c>
      <c r="T1086">
        <v>2394</v>
      </c>
      <c r="U1086">
        <v>8201</v>
      </c>
      <c r="V1086" s="1" t="s">
        <v>2848</v>
      </c>
      <c r="W1086" s="1" t="s">
        <v>2551</v>
      </c>
      <c r="X1086" s="5" t="s">
        <v>2860</v>
      </c>
      <c r="Y1086" s="5" t="s">
        <v>2737</v>
      </c>
      <c r="Z1086" s="5" t="s">
        <v>2738</v>
      </c>
      <c r="AA1086" s="5"/>
    </row>
    <row r="1087" spans="1:27" ht="12" customHeight="1" x14ac:dyDescent="0.15">
      <c r="A1087" s="1" t="s">
        <v>369</v>
      </c>
      <c r="B1087" s="1" t="s">
        <v>47</v>
      </c>
      <c r="C1087" s="1" t="s">
        <v>9</v>
      </c>
      <c r="D1087" s="1" t="s">
        <v>2448</v>
      </c>
      <c r="E1087" s="1" t="s">
        <v>10</v>
      </c>
      <c r="F1087" s="1" t="s">
        <v>382</v>
      </c>
      <c r="G1087" s="1" t="s">
        <v>234</v>
      </c>
      <c r="H1087" s="1" t="s">
        <v>383</v>
      </c>
      <c r="I1087">
        <v>2627</v>
      </c>
      <c r="J1087">
        <v>2159</v>
      </c>
      <c r="K1087">
        <v>2126</v>
      </c>
      <c r="L1087">
        <v>2152</v>
      </c>
      <c r="M1087">
        <v>1997</v>
      </c>
      <c r="N1087">
        <v>2334</v>
      </c>
      <c r="O1087">
        <v>2549</v>
      </c>
      <c r="P1087">
        <v>2448</v>
      </c>
      <c r="Q1087">
        <v>2692</v>
      </c>
      <c r="R1087">
        <v>2519</v>
      </c>
      <c r="S1087">
        <v>2493</v>
      </c>
      <c r="T1087">
        <v>2597</v>
      </c>
      <c r="U1087">
        <v>2803</v>
      </c>
      <c r="V1087" s="1" t="s">
        <v>2848</v>
      </c>
      <c r="W1087" s="1" t="s">
        <v>2551</v>
      </c>
      <c r="X1087" s="5" t="s">
        <v>2861</v>
      </c>
      <c r="Y1087" s="5" t="s">
        <v>2553</v>
      </c>
      <c r="Z1087" s="5" t="s">
        <v>2734</v>
      </c>
      <c r="AA1087" s="5"/>
    </row>
    <row r="1088" spans="1:27" ht="12" customHeight="1" x14ac:dyDescent="0.15">
      <c r="A1088" s="1" t="s">
        <v>369</v>
      </c>
      <c r="B1088" s="1" t="s">
        <v>47</v>
      </c>
      <c r="C1088" s="1" t="s">
        <v>15</v>
      </c>
      <c r="D1088" s="1" t="s">
        <v>2448</v>
      </c>
      <c r="E1088" s="1" t="s">
        <v>10</v>
      </c>
      <c r="F1088" s="1" t="s">
        <v>382</v>
      </c>
      <c r="G1088" s="1" t="s">
        <v>304</v>
      </c>
      <c r="H1088" s="1" t="s">
        <v>13</v>
      </c>
      <c r="I1088">
        <v>19647</v>
      </c>
      <c r="J1088">
        <v>17473</v>
      </c>
      <c r="K1088">
        <v>18300</v>
      </c>
      <c r="L1088">
        <v>16998</v>
      </c>
      <c r="M1088">
        <v>16243</v>
      </c>
      <c r="N1088">
        <v>18510</v>
      </c>
      <c r="O1088">
        <v>21114</v>
      </c>
      <c r="P1088">
        <v>19959</v>
      </c>
      <c r="Q1088">
        <v>21958</v>
      </c>
      <c r="R1088">
        <v>19450</v>
      </c>
      <c r="S1088">
        <v>20048</v>
      </c>
      <c r="T1088">
        <v>20496</v>
      </c>
      <c r="U1088">
        <v>21796</v>
      </c>
      <c r="V1088" s="1" t="s">
        <v>2848</v>
      </c>
      <c r="W1088" s="1" t="s">
        <v>2551</v>
      </c>
      <c r="X1088" s="5" t="s">
        <v>2861</v>
      </c>
      <c r="Y1088" s="5" t="s">
        <v>2787</v>
      </c>
      <c r="Z1088" s="5" t="s">
        <v>13</v>
      </c>
      <c r="AA1088" s="5"/>
    </row>
    <row r="1089" spans="1:27" ht="12" customHeight="1" x14ac:dyDescent="0.15">
      <c r="A1089" s="1" t="s">
        <v>369</v>
      </c>
      <c r="B1089" s="1" t="s">
        <v>47</v>
      </c>
      <c r="C1089" s="1" t="s">
        <v>17</v>
      </c>
      <c r="D1089" s="1" t="s">
        <v>2448</v>
      </c>
      <c r="E1089" s="1" t="s">
        <v>10</v>
      </c>
      <c r="F1089" s="1" t="s">
        <v>382</v>
      </c>
      <c r="G1089" s="1" t="s">
        <v>238</v>
      </c>
      <c r="H1089" s="1" t="s">
        <v>239</v>
      </c>
      <c r="I1089">
        <v>20735</v>
      </c>
      <c r="J1089">
        <v>14424</v>
      </c>
      <c r="K1089">
        <v>14634</v>
      </c>
      <c r="L1089">
        <v>13759</v>
      </c>
      <c r="M1089">
        <v>15381</v>
      </c>
      <c r="N1089">
        <v>15959</v>
      </c>
      <c r="O1089">
        <v>20800</v>
      </c>
      <c r="P1089">
        <v>17085</v>
      </c>
      <c r="Q1089">
        <v>18839</v>
      </c>
      <c r="R1089">
        <v>17431</v>
      </c>
      <c r="S1089">
        <v>17828</v>
      </c>
      <c r="T1089">
        <v>18223</v>
      </c>
      <c r="U1089">
        <v>24286</v>
      </c>
      <c r="V1089" s="1" t="s">
        <v>2848</v>
      </c>
      <c r="W1089" s="1" t="s">
        <v>2551</v>
      </c>
      <c r="X1089" s="5" t="s">
        <v>2861</v>
      </c>
      <c r="Y1089" s="5" t="s">
        <v>2737</v>
      </c>
      <c r="Z1089" s="5" t="s">
        <v>2738</v>
      </c>
      <c r="AA1089" s="5"/>
    </row>
    <row r="1090" spans="1:27" ht="12" customHeight="1" x14ac:dyDescent="0.15">
      <c r="A1090" s="1" t="s">
        <v>369</v>
      </c>
      <c r="B1090" s="1" t="s">
        <v>49</v>
      </c>
      <c r="C1090" s="1" t="s">
        <v>9</v>
      </c>
      <c r="D1090" s="1" t="s">
        <v>2448</v>
      </c>
      <c r="E1090" s="1" t="s">
        <v>10</v>
      </c>
      <c r="F1090" s="1" t="s">
        <v>384</v>
      </c>
      <c r="G1090" s="1" t="s">
        <v>234</v>
      </c>
      <c r="H1090" s="1" t="s">
        <v>383</v>
      </c>
      <c r="I1090">
        <v>192</v>
      </c>
      <c r="J1090">
        <v>72</v>
      </c>
      <c r="K1090">
        <v>90</v>
      </c>
      <c r="L1090">
        <v>69</v>
      </c>
      <c r="M1090">
        <v>117</v>
      </c>
      <c r="N1090">
        <v>162</v>
      </c>
      <c r="O1090">
        <v>187</v>
      </c>
      <c r="P1090">
        <v>116</v>
      </c>
      <c r="Q1090">
        <v>152</v>
      </c>
      <c r="R1090">
        <v>135</v>
      </c>
      <c r="S1090">
        <v>107</v>
      </c>
      <c r="T1090">
        <v>128</v>
      </c>
      <c r="U1090">
        <v>189</v>
      </c>
      <c r="V1090" s="1" t="s">
        <v>2848</v>
      </c>
      <c r="W1090" s="1" t="s">
        <v>2551</v>
      </c>
      <c r="X1090" s="5" t="s">
        <v>2862</v>
      </c>
      <c r="Y1090" s="5" t="s">
        <v>2553</v>
      </c>
      <c r="Z1090" s="5" t="s">
        <v>2734</v>
      </c>
      <c r="AA1090" s="5"/>
    </row>
    <row r="1091" spans="1:27" ht="12" customHeight="1" x14ac:dyDescent="0.15">
      <c r="A1091" s="1" t="s">
        <v>369</v>
      </c>
      <c r="B1091" s="1" t="s">
        <v>49</v>
      </c>
      <c r="C1091" s="1" t="s">
        <v>17</v>
      </c>
      <c r="D1091" s="1" t="s">
        <v>2448</v>
      </c>
      <c r="E1091" s="1" t="s">
        <v>10</v>
      </c>
      <c r="F1091" s="1" t="s">
        <v>384</v>
      </c>
      <c r="G1091" s="1" t="s">
        <v>238</v>
      </c>
      <c r="H1091" s="1" t="s">
        <v>239</v>
      </c>
      <c r="I1091">
        <v>2786</v>
      </c>
      <c r="J1091">
        <v>1016</v>
      </c>
      <c r="K1091">
        <v>1735</v>
      </c>
      <c r="L1091">
        <v>1218</v>
      </c>
      <c r="M1091">
        <v>1528</v>
      </c>
      <c r="N1091">
        <v>2014</v>
      </c>
      <c r="O1091">
        <v>2396</v>
      </c>
      <c r="P1091">
        <v>1763</v>
      </c>
      <c r="Q1091">
        <v>2177</v>
      </c>
      <c r="R1091">
        <v>2341</v>
      </c>
      <c r="S1091">
        <v>1695</v>
      </c>
      <c r="T1091">
        <v>1861</v>
      </c>
      <c r="U1091">
        <v>2852</v>
      </c>
      <c r="V1091" s="1" t="s">
        <v>2848</v>
      </c>
      <c r="W1091" s="1" t="s">
        <v>2551</v>
      </c>
      <c r="X1091" s="5" t="s">
        <v>2862</v>
      </c>
      <c r="Y1091" s="5" t="s">
        <v>2737</v>
      </c>
      <c r="Z1091" s="5" t="s">
        <v>2738</v>
      </c>
      <c r="AA1091" s="5"/>
    </row>
    <row r="1092" spans="1:27" ht="12" customHeight="1" x14ac:dyDescent="0.15">
      <c r="A1092" s="1" t="s">
        <v>369</v>
      </c>
      <c r="B1092" s="1" t="s">
        <v>51</v>
      </c>
      <c r="C1092" s="1" t="s">
        <v>9</v>
      </c>
      <c r="D1092" s="1" t="s">
        <v>2448</v>
      </c>
      <c r="E1092" s="1" t="s">
        <v>10</v>
      </c>
      <c r="F1092" s="1" t="s">
        <v>385</v>
      </c>
      <c r="G1092" s="1" t="s">
        <v>234</v>
      </c>
      <c r="H1092" s="1" t="s">
        <v>316</v>
      </c>
      <c r="I1092">
        <v>85</v>
      </c>
      <c r="J1092">
        <v>19</v>
      </c>
      <c r="K1092">
        <v>26</v>
      </c>
      <c r="L1092">
        <v>40</v>
      </c>
      <c r="M1092">
        <v>26</v>
      </c>
      <c r="N1092">
        <v>35</v>
      </c>
      <c r="O1092">
        <v>34</v>
      </c>
      <c r="P1092">
        <v>44</v>
      </c>
      <c r="Q1092">
        <v>39</v>
      </c>
      <c r="R1092">
        <v>27</v>
      </c>
      <c r="S1092">
        <v>41</v>
      </c>
      <c r="T1092">
        <v>79</v>
      </c>
      <c r="U1092">
        <v>129</v>
      </c>
      <c r="V1092" s="1" t="s">
        <v>2848</v>
      </c>
      <c r="W1092" s="1" t="s">
        <v>2551</v>
      </c>
      <c r="X1092" s="5" t="s">
        <v>2863</v>
      </c>
      <c r="Y1092" s="5" t="s">
        <v>2553</v>
      </c>
      <c r="Z1092" s="5" t="s">
        <v>2734</v>
      </c>
      <c r="AA1092" s="5"/>
    </row>
    <row r="1093" spans="1:27" ht="12" customHeight="1" x14ac:dyDescent="0.15">
      <c r="A1093" s="1" t="s">
        <v>369</v>
      </c>
      <c r="B1093" s="1" t="s">
        <v>51</v>
      </c>
      <c r="C1093" s="1" t="s">
        <v>17</v>
      </c>
      <c r="D1093" s="1" t="s">
        <v>2448</v>
      </c>
      <c r="E1093" s="1" t="s">
        <v>10</v>
      </c>
      <c r="F1093" s="1" t="s">
        <v>385</v>
      </c>
      <c r="G1093" s="1" t="s">
        <v>238</v>
      </c>
      <c r="H1093" s="1" t="s">
        <v>239</v>
      </c>
      <c r="I1093">
        <v>3429</v>
      </c>
      <c r="J1093">
        <v>1185</v>
      </c>
      <c r="K1093">
        <v>2289</v>
      </c>
      <c r="L1093">
        <v>1138</v>
      </c>
      <c r="M1093">
        <v>1039</v>
      </c>
      <c r="N1093">
        <v>1446</v>
      </c>
      <c r="O1093">
        <v>1166</v>
      </c>
      <c r="P1093">
        <v>2399</v>
      </c>
      <c r="Q1093">
        <v>1391</v>
      </c>
      <c r="R1093">
        <v>1498</v>
      </c>
      <c r="S1093">
        <v>2217</v>
      </c>
      <c r="T1093">
        <v>2907</v>
      </c>
      <c r="U1093">
        <v>5779</v>
      </c>
      <c r="V1093" s="1" t="s">
        <v>2848</v>
      </c>
      <c r="W1093" s="1" t="s">
        <v>2551</v>
      </c>
      <c r="X1093" s="5" t="s">
        <v>2863</v>
      </c>
      <c r="Y1093" s="5" t="s">
        <v>2737</v>
      </c>
      <c r="Z1093" s="5" t="s">
        <v>2738</v>
      </c>
      <c r="AA1093" s="5"/>
    </row>
    <row r="1094" spans="1:27" ht="12" customHeight="1" x14ac:dyDescent="0.15">
      <c r="A1094" s="1" t="s">
        <v>369</v>
      </c>
      <c r="B1094" s="1" t="s">
        <v>53</v>
      </c>
      <c r="C1094" s="1" t="s">
        <v>9</v>
      </c>
      <c r="D1094" s="1" t="s">
        <v>2448</v>
      </c>
      <c r="E1094" s="1" t="s">
        <v>10</v>
      </c>
      <c r="F1094" s="1" t="s">
        <v>386</v>
      </c>
      <c r="G1094" s="1" t="s">
        <v>234</v>
      </c>
      <c r="H1094" s="1" t="s">
        <v>316</v>
      </c>
      <c r="I1094">
        <v>269</v>
      </c>
      <c r="J1094">
        <v>360</v>
      </c>
      <c r="K1094">
        <v>757</v>
      </c>
      <c r="L1094">
        <v>482</v>
      </c>
      <c r="M1094">
        <v>304</v>
      </c>
      <c r="N1094">
        <v>203</v>
      </c>
      <c r="O1094">
        <v>341</v>
      </c>
      <c r="P1094">
        <v>181</v>
      </c>
      <c r="Q1094">
        <v>405</v>
      </c>
      <c r="R1094">
        <v>612</v>
      </c>
      <c r="S1094">
        <v>187</v>
      </c>
      <c r="T1094">
        <v>147</v>
      </c>
      <c r="U1094">
        <v>630</v>
      </c>
      <c r="V1094" s="1" t="s">
        <v>2848</v>
      </c>
      <c r="W1094" s="1" t="s">
        <v>2551</v>
      </c>
      <c r="X1094" s="5" t="s">
        <v>2864</v>
      </c>
      <c r="Y1094" s="5" t="s">
        <v>2553</v>
      </c>
      <c r="Z1094" s="5" t="s">
        <v>2734</v>
      </c>
      <c r="AA1094" s="5"/>
    </row>
    <row r="1095" spans="1:27" ht="12" customHeight="1" x14ac:dyDescent="0.15">
      <c r="A1095" s="1" t="s">
        <v>369</v>
      </c>
      <c r="B1095" s="1" t="s">
        <v>53</v>
      </c>
      <c r="C1095" s="1" t="s">
        <v>17</v>
      </c>
      <c r="D1095" s="1" t="s">
        <v>2448</v>
      </c>
      <c r="E1095" s="1" t="s">
        <v>10</v>
      </c>
      <c r="F1095" s="1" t="s">
        <v>386</v>
      </c>
      <c r="G1095" s="1" t="s">
        <v>238</v>
      </c>
      <c r="H1095" s="1" t="s">
        <v>239</v>
      </c>
      <c r="I1095">
        <v>7626</v>
      </c>
      <c r="J1095">
        <v>10636</v>
      </c>
      <c r="K1095">
        <v>24689</v>
      </c>
      <c r="L1095">
        <v>15190</v>
      </c>
      <c r="M1095">
        <v>8493</v>
      </c>
      <c r="N1095">
        <v>6941</v>
      </c>
      <c r="O1095">
        <v>9682</v>
      </c>
      <c r="P1095">
        <v>4444</v>
      </c>
      <c r="Q1095">
        <v>11157</v>
      </c>
      <c r="R1095">
        <v>17785</v>
      </c>
      <c r="S1095">
        <v>5370</v>
      </c>
      <c r="T1095">
        <v>4160</v>
      </c>
      <c r="U1095">
        <v>19173</v>
      </c>
      <c r="V1095" s="1" t="s">
        <v>2848</v>
      </c>
      <c r="W1095" s="1" t="s">
        <v>2551</v>
      </c>
      <c r="X1095" s="5" t="s">
        <v>2864</v>
      </c>
      <c r="Y1095" s="5" t="s">
        <v>2737</v>
      </c>
      <c r="Z1095" s="5" t="s">
        <v>2738</v>
      </c>
      <c r="AA1095" s="5"/>
    </row>
    <row r="1096" spans="1:27" ht="12" customHeight="1" x14ac:dyDescent="0.15">
      <c r="A1096" s="1" t="s">
        <v>369</v>
      </c>
      <c r="B1096" s="1" t="s">
        <v>55</v>
      </c>
      <c r="C1096" s="1" t="s">
        <v>9</v>
      </c>
      <c r="D1096" s="1" t="s">
        <v>2448</v>
      </c>
      <c r="E1096" s="1" t="s">
        <v>10</v>
      </c>
      <c r="F1096" s="1" t="s">
        <v>5040</v>
      </c>
      <c r="G1096" s="1" t="s">
        <v>234</v>
      </c>
      <c r="H1096" s="1" t="s">
        <v>235</v>
      </c>
      <c r="I1096">
        <v>513</v>
      </c>
      <c r="J1096">
        <v>542</v>
      </c>
      <c r="K1096">
        <v>508</v>
      </c>
      <c r="L1096">
        <v>577</v>
      </c>
      <c r="M1096">
        <v>594</v>
      </c>
      <c r="N1096">
        <v>484</v>
      </c>
      <c r="O1096">
        <v>379</v>
      </c>
      <c r="P1096">
        <v>486</v>
      </c>
      <c r="Q1096">
        <v>300</v>
      </c>
      <c r="R1096">
        <v>425</v>
      </c>
      <c r="S1096">
        <v>339</v>
      </c>
      <c r="T1096">
        <v>289</v>
      </c>
      <c r="U1096">
        <v>395</v>
      </c>
      <c r="V1096" s="1" t="s">
        <v>2848</v>
      </c>
      <c r="W1096" s="1" t="s">
        <v>2551</v>
      </c>
      <c r="X1096" s="5" t="s">
        <v>5056</v>
      </c>
      <c r="Y1096" s="5" t="s">
        <v>2553</v>
      </c>
      <c r="Z1096" s="5" t="s">
        <v>2734</v>
      </c>
      <c r="AA1096" s="5"/>
    </row>
    <row r="1097" spans="1:27" ht="12" customHeight="1" x14ac:dyDescent="0.15">
      <c r="A1097" s="1" t="s">
        <v>369</v>
      </c>
      <c r="B1097" s="1" t="s">
        <v>55</v>
      </c>
      <c r="C1097" s="1" t="s">
        <v>17</v>
      </c>
      <c r="D1097" s="1" t="s">
        <v>2448</v>
      </c>
      <c r="E1097" s="1" t="s">
        <v>10</v>
      </c>
      <c r="F1097" s="1" t="s">
        <v>5040</v>
      </c>
      <c r="G1097" s="1" t="s">
        <v>238</v>
      </c>
      <c r="H1097" s="1" t="s">
        <v>239</v>
      </c>
      <c r="I1097">
        <v>1694</v>
      </c>
      <c r="J1097">
        <v>1572</v>
      </c>
      <c r="K1097">
        <v>1810</v>
      </c>
      <c r="L1097">
        <v>2252</v>
      </c>
      <c r="M1097">
        <v>1820</v>
      </c>
      <c r="N1097">
        <v>1952</v>
      </c>
      <c r="O1097">
        <v>1696</v>
      </c>
      <c r="P1097">
        <v>1653</v>
      </c>
      <c r="Q1097">
        <v>906</v>
      </c>
      <c r="R1097">
        <v>1228</v>
      </c>
      <c r="S1097">
        <v>1219</v>
      </c>
      <c r="T1097">
        <v>1173</v>
      </c>
      <c r="U1097">
        <v>2121</v>
      </c>
      <c r="V1097" s="1" t="s">
        <v>2848</v>
      </c>
      <c r="W1097" s="1" t="s">
        <v>2551</v>
      </c>
      <c r="X1097" s="5" t="s">
        <v>5056</v>
      </c>
      <c r="Y1097" s="5" t="s">
        <v>2737</v>
      </c>
      <c r="Z1097" s="5" t="s">
        <v>2738</v>
      </c>
      <c r="AA1097" s="5"/>
    </row>
    <row r="1098" spans="1:27" ht="12" customHeight="1" x14ac:dyDescent="0.15">
      <c r="A1098" s="1" t="s">
        <v>369</v>
      </c>
      <c r="B1098" s="1" t="s">
        <v>110</v>
      </c>
      <c r="C1098" s="1" t="s">
        <v>9</v>
      </c>
      <c r="D1098" s="1" t="s">
        <v>2448</v>
      </c>
      <c r="E1098" s="1" t="s">
        <v>10</v>
      </c>
      <c r="F1098" s="1" t="s">
        <v>387</v>
      </c>
      <c r="G1098" s="1" t="s">
        <v>234</v>
      </c>
      <c r="H1098" s="1" t="s">
        <v>235</v>
      </c>
      <c r="I1098">
        <v>17164</v>
      </c>
      <c r="J1098">
        <v>15442</v>
      </c>
      <c r="K1098">
        <v>13938</v>
      </c>
      <c r="L1098">
        <v>18034</v>
      </c>
      <c r="M1098">
        <v>17055</v>
      </c>
      <c r="N1098">
        <v>15103</v>
      </c>
      <c r="O1098">
        <v>16745</v>
      </c>
      <c r="P1098">
        <v>16937</v>
      </c>
      <c r="Q1098">
        <v>17188</v>
      </c>
      <c r="R1098">
        <v>16868</v>
      </c>
      <c r="S1098">
        <v>14581</v>
      </c>
      <c r="T1098">
        <v>14973</v>
      </c>
      <c r="U1098">
        <v>16181</v>
      </c>
      <c r="V1098" s="1" t="s">
        <v>2848</v>
      </c>
      <c r="W1098" s="1" t="s">
        <v>2551</v>
      </c>
      <c r="X1098" s="5" t="s">
        <v>2865</v>
      </c>
      <c r="Y1098" s="5" t="s">
        <v>2553</v>
      </c>
      <c r="Z1098" s="5" t="s">
        <v>2734</v>
      </c>
      <c r="AA1098" s="5"/>
    </row>
    <row r="1099" spans="1:27" ht="12" customHeight="1" x14ac:dyDescent="0.15">
      <c r="A1099" s="1" t="s">
        <v>369</v>
      </c>
      <c r="B1099" s="1" t="s">
        <v>110</v>
      </c>
      <c r="C1099" s="1" t="s">
        <v>17</v>
      </c>
      <c r="D1099" s="1" t="s">
        <v>2448</v>
      </c>
      <c r="E1099" s="1" t="s">
        <v>10</v>
      </c>
      <c r="F1099" s="1" t="s">
        <v>387</v>
      </c>
      <c r="G1099" s="1" t="s">
        <v>238</v>
      </c>
      <c r="H1099" s="1" t="s">
        <v>239</v>
      </c>
      <c r="I1099">
        <v>34869</v>
      </c>
      <c r="J1099">
        <v>33299</v>
      </c>
      <c r="K1099">
        <v>27842</v>
      </c>
      <c r="L1099">
        <v>35508</v>
      </c>
      <c r="M1099">
        <v>33799</v>
      </c>
      <c r="N1099">
        <v>31702</v>
      </c>
      <c r="O1099">
        <v>36127</v>
      </c>
      <c r="P1099">
        <v>35724</v>
      </c>
      <c r="Q1099">
        <v>37006</v>
      </c>
      <c r="R1099">
        <v>37664</v>
      </c>
      <c r="S1099">
        <v>32708</v>
      </c>
      <c r="T1099">
        <v>35504</v>
      </c>
      <c r="U1099">
        <v>40762</v>
      </c>
      <c r="V1099" s="1" t="s">
        <v>2848</v>
      </c>
      <c r="W1099" s="1" t="s">
        <v>2551</v>
      </c>
      <c r="X1099" s="5" t="s">
        <v>2865</v>
      </c>
      <c r="Y1099" s="5" t="s">
        <v>2737</v>
      </c>
      <c r="Z1099" s="5" t="s">
        <v>2738</v>
      </c>
      <c r="AA1099" s="5"/>
    </row>
    <row r="1100" spans="1:27" ht="12" customHeight="1" x14ac:dyDescent="0.15">
      <c r="A1100" s="1" t="s">
        <v>369</v>
      </c>
      <c r="B1100" s="1" t="s">
        <v>112</v>
      </c>
      <c r="C1100" s="1" t="s">
        <v>9</v>
      </c>
      <c r="D1100" s="1" t="s">
        <v>2448</v>
      </c>
      <c r="E1100" s="1" t="s">
        <v>10</v>
      </c>
      <c r="F1100" s="1" t="s">
        <v>388</v>
      </c>
      <c r="G1100" s="1" t="s">
        <v>234</v>
      </c>
      <c r="H1100" s="1" t="s">
        <v>235</v>
      </c>
      <c r="I1100">
        <v>3796</v>
      </c>
      <c r="J1100">
        <v>3323</v>
      </c>
      <c r="K1100">
        <v>3187</v>
      </c>
      <c r="L1100">
        <v>3431</v>
      </c>
      <c r="M1100">
        <v>3462</v>
      </c>
      <c r="N1100">
        <v>3118</v>
      </c>
      <c r="O1100">
        <v>3509</v>
      </c>
      <c r="P1100">
        <v>2948</v>
      </c>
      <c r="Q1100">
        <v>3019</v>
      </c>
      <c r="R1100">
        <v>3000</v>
      </c>
      <c r="S1100">
        <v>2435</v>
      </c>
      <c r="T1100">
        <v>3193</v>
      </c>
      <c r="U1100">
        <v>4114</v>
      </c>
      <c r="V1100" s="1" t="s">
        <v>2848</v>
      </c>
      <c r="W1100" s="1" t="s">
        <v>2551</v>
      </c>
      <c r="X1100" s="5" t="s">
        <v>2866</v>
      </c>
      <c r="Y1100" s="5" t="s">
        <v>2553</v>
      </c>
      <c r="Z1100" s="5" t="s">
        <v>2734</v>
      </c>
      <c r="AA1100" s="5"/>
    </row>
    <row r="1101" spans="1:27" ht="12" customHeight="1" x14ac:dyDescent="0.15">
      <c r="A1101" s="1" t="s">
        <v>369</v>
      </c>
      <c r="B1101" s="1" t="s">
        <v>112</v>
      </c>
      <c r="C1101" s="1" t="s">
        <v>17</v>
      </c>
      <c r="D1101" s="1" t="s">
        <v>2448</v>
      </c>
      <c r="E1101" s="1" t="s">
        <v>10</v>
      </c>
      <c r="F1101" s="1" t="s">
        <v>388</v>
      </c>
      <c r="G1101" s="1" t="s">
        <v>238</v>
      </c>
      <c r="H1101" s="1" t="s">
        <v>239</v>
      </c>
      <c r="I1101">
        <v>25700</v>
      </c>
      <c r="J1101">
        <v>23083</v>
      </c>
      <c r="K1101">
        <v>23543</v>
      </c>
      <c r="L1101">
        <v>25608</v>
      </c>
      <c r="M1101">
        <v>24758</v>
      </c>
      <c r="N1101">
        <v>20837</v>
      </c>
      <c r="O1101">
        <v>24918</v>
      </c>
      <c r="P1101">
        <v>18554</v>
      </c>
      <c r="Q1101">
        <v>18851</v>
      </c>
      <c r="R1101">
        <v>19810</v>
      </c>
      <c r="S1101">
        <v>12900</v>
      </c>
      <c r="T1101">
        <v>17503</v>
      </c>
      <c r="U1101">
        <v>21583</v>
      </c>
      <c r="V1101" s="1" t="s">
        <v>2848</v>
      </c>
      <c r="W1101" s="1" t="s">
        <v>2551</v>
      </c>
      <c r="X1101" s="5" t="s">
        <v>2866</v>
      </c>
      <c r="Y1101" s="5" t="s">
        <v>2737</v>
      </c>
      <c r="Z1101" s="5" t="s">
        <v>2738</v>
      </c>
      <c r="AA1101" s="5"/>
    </row>
    <row r="1102" spans="1:27" ht="12" customHeight="1" x14ac:dyDescent="0.15">
      <c r="A1102" s="1" t="s">
        <v>369</v>
      </c>
      <c r="B1102" s="1" t="s">
        <v>114</v>
      </c>
      <c r="C1102" s="1" t="s">
        <v>17</v>
      </c>
      <c r="D1102" s="1" t="s">
        <v>2448</v>
      </c>
      <c r="E1102" s="1" t="s">
        <v>10</v>
      </c>
      <c r="F1102" s="1" t="s">
        <v>389</v>
      </c>
      <c r="G1102" s="1" t="s">
        <v>238</v>
      </c>
      <c r="H1102" s="1" t="s">
        <v>239</v>
      </c>
      <c r="I1102">
        <v>4205</v>
      </c>
      <c r="J1102">
        <v>2763</v>
      </c>
      <c r="K1102">
        <v>2978</v>
      </c>
      <c r="L1102">
        <v>3430</v>
      </c>
      <c r="M1102">
        <v>3294</v>
      </c>
      <c r="N1102">
        <v>3173</v>
      </c>
      <c r="O1102">
        <v>3446</v>
      </c>
      <c r="P1102">
        <v>3205</v>
      </c>
      <c r="Q1102">
        <v>3551</v>
      </c>
      <c r="R1102">
        <v>3365</v>
      </c>
      <c r="S1102">
        <v>3098</v>
      </c>
      <c r="T1102">
        <v>3384</v>
      </c>
      <c r="U1102">
        <v>4175</v>
      </c>
      <c r="V1102" s="1" t="s">
        <v>2848</v>
      </c>
      <c r="W1102" s="1" t="s">
        <v>2551</v>
      </c>
      <c r="X1102" s="5" t="s">
        <v>2867</v>
      </c>
      <c r="Y1102" s="5" t="s">
        <v>2737</v>
      </c>
      <c r="Z1102" s="5" t="s">
        <v>2738</v>
      </c>
      <c r="AA1102" s="5"/>
    </row>
    <row r="1103" spans="1:27" ht="12" customHeight="1" x14ac:dyDescent="0.15">
      <c r="A1103" s="1" t="s">
        <v>369</v>
      </c>
      <c r="B1103" s="1" t="s">
        <v>212</v>
      </c>
      <c r="C1103" s="1" t="s">
        <v>9</v>
      </c>
      <c r="D1103" s="1" t="s">
        <v>2448</v>
      </c>
      <c r="E1103" s="1" t="s">
        <v>213</v>
      </c>
      <c r="F1103" s="1" t="s">
        <v>284</v>
      </c>
      <c r="G1103" s="1" t="s">
        <v>215</v>
      </c>
      <c r="H1103" s="1" t="s">
        <v>216</v>
      </c>
      <c r="I1103">
        <v>22276</v>
      </c>
      <c r="J1103">
        <v>22229</v>
      </c>
      <c r="K1103">
        <v>22115</v>
      </c>
      <c r="L1103">
        <v>23162</v>
      </c>
      <c r="M1103">
        <v>22900</v>
      </c>
      <c r="N1103">
        <v>23158</v>
      </c>
      <c r="O1103">
        <v>22402</v>
      </c>
      <c r="P1103">
        <v>22546</v>
      </c>
      <c r="Q1103">
        <v>22343</v>
      </c>
      <c r="R1103">
        <v>22319</v>
      </c>
      <c r="S1103">
        <v>22101</v>
      </c>
      <c r="T1103">
        <v>21927</v>
      </c>
      <c r="U1103">
        <v>22227</v>
      </c>
      <c r="V1103" s="1" t="s">
        <v>2848</v>
      </c>
      <c r="W1103" s="1" t="s">
        <v>2717</v>
      </c>
      <c r="X1103" s="5" t="s">
        <v>2768</v>
      </c>
      <c r="Y1103" s="5" t="s">
        <v>2719</v>
      </c>
      <c r="Z1103" s="5" t="s">
        <v>2720</v>
      </c>
      <c r="AA1103" s="5"/>
    </row>
    <row r="1104" spans="1:27" ht="12" customHeight="1" x14ac:dyDescent="0.15">
      <c r="A1104" s="1" t="s">
        <v>369</v>
      </c>
      <c r="B1104" s="1" t="s">
        <v>285</v>
      </c>
      <c r="C1104" s="1" t="s">
        <v>9</v>
      </c>
      <c r="D1104" s="1" t="s">
        <v>2448</v>
      </c>
      <c r="E1104" s="1" t="s">
        <v>213</v>
      </c>
      <c r="F1104" s="1" t="s">
        <v>286</v>
      </c>
      <c r="G1104" s="1" t="s">
        <v>215</v>
      </c>
      <c r="H1104" s="1" t="s">
        <v>216</v>
      </c>
      <c r="I1104">
        <v>64362</v>
      </c>
      <c r="J1104">
        <v>65247</v>
      </c>
      <c r="K1104">
        <v>64594</v>
      </c>
      <c r="L1104">
        <v>64692</v>
      </c>
      <c r="M1104">
        <v>64953</v>
      </c>
      <c r="N1104">
        <v>64821</v>
      </c>
      <c r="O1104">
        <v>64795</v>
      </c>
      <c r="P1104">
        <v>64863</v>
      </c>
      <c r="Q1104">
        <v>64917</v>
      </c>
      <c r="R1104">
        <v>64780</v>
      </c>
      <c r="S1104">
        <v>64684</v>
      </c>
      <c r="T1104">
        <v>63863</v>
      </c>
      <c r="U1104">
        <v>63884</v>
      </c>
      <c r="V1104" s="1" t="s">
        <v>2848</v>
      </c>
      <c r="W1104" s="1" t="s">
        <v>2717</v>
      </c>
      <c r="X1104" s="5" t="s">
        <v>2769</v>
      </c>
      <c r="Y1104" s="5" t="s">
        <v>2719</v>
      </c>
      <c r="Z1104" s="5" t="s">
        <v>2720</v>
      </c>
      <c r="AA1104" s="5"/>
    </row>
    <row r="1105" spans="1:27" ht="12" customHeight="1" x14ac:dyDescent="0.15">
      <c r="A1105" s="1" t="s">
        <v>390</v>
      </c>
      <c r="B1105" s="1" t="s">
        <v>8</v>
      </c>
      <c r="C1105" s="1" t="s">
        <v>9</v>
      </c>
      <c r="D1105" s="1" t="s">
        <v>2449</v>
      </c>
      <c r="E1105" s="1" t="s">
        <v>10</v>
      </c>
      <c r="F1105" s="1" t="s">
        <v>391</v>
      </c>
      <c r="G1105" s="1" t="s">
        <v>234</v>
      </c>
      <c r="H1105" s="1" t="s">
        <v>235</v>
      </c>
      <c r="I1105">
        <v>244063</v>
      </c>
      <c r="J1105">
        <v>231870</v>
      </c>
      <c r="K1105">
        <v>223490</v>
      </c>
      <c r="L1105">
        <v>244030</v>
      </c>
      <c r="M1105">
        <v>258870</v>
      </c>
      <c r="N1105">
        <v>212354</v>
      </c>
      <c r="O1105">
        <v>242541</v>
      </c>
      <c r="P1105">
        <v>247929</v>
      </c>
      <c r="Q1105">
        <v>231950</v>
      </c>
      <c r="R1105">
        <v>241832</v>
      </c>
      <c r="S1105">
        <v>194042</v>
      </c>
      <c r="T1105">
        <v>207726</v>
      </c>
      <c r="U1105">
        <v>218832</v>
      </c>
      <c r="V1105" s="1" t="s">
        <v>2868</v>
      </c>
      <c r="W1105" s="1" t="s">
        <v>2551</v>
      </c>
      <c r="X1105" s="5" t="s">
        <v>2869</v>
      </c>
      <c r="Y1105" s="5" t="s">
        <v>2553</v>
      </c>
      <c r="Z1105" s="5" t="s">
        <v>2734</v>
      </c>
      <c r="AA1105" s="5"/>
    </row>
    <row r="1106" spans="1:27" ht="12" customHeight="1" x14ac:dyDescent="0.15">
      <c r="A1106" s="1" t="s">
        <v>390</v>
      </c>
      <c r="B1106" s="1" t="s">
        <v>8</v>
      </c>
      <c r="C1106" s="1" t="s">
        <v>15</v>
      </c>
      <c r="D1106" s="1" t="s">
        <v>2449</v>
      </c>
      <c r="E1106" s="1" t="s">
        <v>10</v>
      </c>
      <c r="F1106" s="1" t="s">
        <v>391</v>
      </c>
      <c r="G1106" s="1" t="s">
        <v>304</v>
      </c>
      <c r="H1106" s="1" t="s">
        <v>305</v>
      </c>
      <c r="I1106">
        <v>9075443</v>
      </c>
      <c r="J1106">
        <v>8113138</v>
      </c>
      <c r="K1106">
        <v>7561529</v>
      </c>
      <c r="L1106">
        <v>8943389</v>
      </c>
      <c r="M1106">
        <v>8436278</v>
      </c>
      <c r="N1106">
        <v>7336744</v>
      </c>
      <c r="O1106">
        <v>8923610</v>
      </c>
      <c r="P1106">
        <v>8893668</v>
      </c>
      <c r="Q1106">
        <v>9340773</v>
      </c>
      <c r="R1106">
        <v>8372209</v>
      </c>
      <c r="S1106">
        <v>7668672</v>
      </c>
      <c r="T1106">
        <v>8012740</v>
      </c>
      <c r="U1106">
        <v>8983389</v>
      </c>
      <c r="V1106" s="1" t="s">
        <v>2868</v>
      </c>
      <c r="W1106" s="1" t="s">
        <v>2551</v>
      </c>
      <c r="X1106" s="5" t="s">
        <v>2869</v>
      </c>
      <c r="Y1106" s="5" t="s">
        <v>2787</v>
      </c>
      <c r="Z1106" s="5" t="s">
        <v>305</v>
      </c>
      <c r="AA1106" s="5"/>
    </row>
    <row r="1107" spans="1:27" ht="12" customHeight="1" x14ac:dyDescent="0.15">
      <c r="A1107" s="1" t="s">
        <v>390</v>
      </c>
      <c r="B1107" s="1" t="s">
        <v>8</v>
      </c>
      <c r="C1107" s="1" t="s">
        <v>17</v>
      </c>
      <c r="D1107" s="1" t="s">
        <v>2449</v>
      </c>
      <c r="E1107" s="1" t="s">
        <v>10</v>
      </c>
      <c r="F1107" s="1" t="s">
        <v>391</v>
      </c>
      <c r="G1107" s="1" t="s">
        <v>238</v>
      </c>
      <c r="H1107" s="1" t="s">
        <v>306</v>
      </c>
      <c r="I1107">
        <v>9331489</v>
      </c>
      <c r="J1107">
        <v>7782915</v>
      </c>
      <c r="K1107">
        <v>7268118</v>
      </c>
      <c r="L1107">
        <v>8654284</v>
      </c>
      <c r="M1107">
        <v>8115558</v>
      </c>
      <c r="N1107">
        <v>6987935</v>
      </c>
      <c r="O1107">
        <v>8928987</v>
      </c>
      <c r="P1107">
        <v>8561375</v>
      </c>
      <c r="Q1107">
        <v>9219194</v>
      </c>
      <c r="R1107">
        <v>8677264</v>
      </c>
      <c r="S1107">
        <v>7869814</v>
      </c>
      <c r="T1107">
        <v>8239584</v>
      </c>
      <c r="U1107">
        <v>9624301</v>
      </c>
      <c r="V1107" s="1" t="s">
        <v>2868</v>
      </c>
      <c r="W1107" s="1" t="s">
        <v>2551</v>
      </c>
      <c r="X1107" s="5" t="s">
        <v>2869</v>
      </c>
      <c r="Y1107" s="5" t="s">
        <v>2737</v>
      </c>
      <c r="Z1107" s="5" t="s">
        <v>2788</v>
      </c>
      <c r="AA1107" s="5"/>
    </row>
    <row r="1108" spans="1:27" ht="12" customHeight="1" x14ac:dyDescent="0.15">
      <c r="A1108" s="1" t="s">
        <v>390</v>
      </c>
      <c r="B1108" s="1" t="s">
        <v>25</v>
      </c>
      <c r="C1108" s="1" t="s">
        <v>9</v>
      </c>
      <c r="D1108" s="1" t="s">
        <v>2449</v>
      </c>
      <c r="E1108" s="1" t="s">
        <v>10</v>
      </c>
      <c r="F1108" s="1" t="s">
        <v>392</v>
      </c>
      <c r="G1108" s="1" t="s">
        <v>234</v>
      </c>
      <c r="H1108" s="1" t="s">
        <v>235</v>
      </c>
      <c r="I1108">
        <v>339916</v>
      </c>
      <c r="J1108">
        <v>265172</v>
      </c>
      <c r="K1108">
        <v>263163</v>
      </c>
      <c r="L1108">
        <v>278391</v>
      </c>
      <c r="M1108">
        <v>266891</v>
      </c>
      <c r="N1108">
        <v>242319</v>
      </c>
      <c r="O1108">
        <v>247827</v>
      </c>
      <c r="P1108">
        <v>259485</v>
      </c>
      <c r="Q1108">
        <v>241576</v>
      </c>
      <c r="R1108">
        <v>241577</v>
      </c>
      <c r="S1108">
        <v>218013</v>
      </c>
      <c r="T1108">
        <v>247441</v>
      </c>
      <c r="U1108">
        <v>184698</v>
      </c>
      <c r="V1108" s="1" t="s">
        <v>2868</v>
      </c>
      <c r="W1108" s="1" t="s">
        <v>2551</v>
      </c>
      <c r="X1108" s="5" t="s">
        <v>2870</v>
      </c>
      <c r="Y1108" s="5" t="s">
        <v>2553</v>
      </c>
      <c r="Z1108" s="5" t="s">
        <v>2734</v>
      </c>
      <c r="AA1108" s="5"/>
    </row>
    <row r="1109" spans="1:27" ht="12" customHeight="1" x14ac:dyDescent="0.15">
      <c r="A1109" s="1" t="s">
        <v>390</v>
      </c>
      <c r="B1109" s="1" t="s">
        <v>25</v>
      </c>
      <c r="C1109" s="1" t="s">
        <v>15</v>
      </c>
      <c r="D1109" s="1" t="s">
        <v>2449</v>
      </c>
      <c r="E1109" s="1" t="s">
        <v>10</v>
      </c>
      <c r="F1109" s="1" t="s">
        <v>392</v>
      </c>
      <c r="G1109" s="1" t="s">
        <v>304</v>
      </c>
      <c r="H1109" s="1" t="s">
        <v>305</v>
      </c>
      <c r="I1109">
        <v>6676793</v>
      </c>
      <c r="J1109">
        <v>5402953</v>
      </c>
      <c r="K1109">
        <v>4707288</v>
      </c>
      <c r="L1109">
        <v>5972920</v>
      </c>
      <c r="M1109">
        <v>5466147</v>
      </c>
      <c r="N1109">
        <v>4869026</v>
      </c>
      <c r="O1109">
        <v>5172419</v>
      </c>
      <c r="P1109">
        <v>5660220</v>
      </c>
      <c r="Q1109">
        <v>6031246</v>
      </c>
      <c r="R1109">
        <v>6068278</v>
      </c>
      <c r="S1109">
        <v>4830012</v>
      </c>
      <c r="T1109">
        <v>5451163</v>
      </c>
      <c r="U1109">
        <v>5990064</v>
      </c>
      <c r="V1109" s="1" t="s">
        <v>2868</v>
      </c>
      <c r="W1109" s="1" t="s">
        <v>2551</v>
      </c>
      <c r="X1109" s="5" t="s">
        <v>2870</v>
      </c>
      <c r="Y1109" s="5" t="s">
        <v>2787</v>
      </c>
      <c r="Z1109" s="5" t="s">
        <v>305</v>
      </c>
      <c r="AA1109" s="5"/>
    </row>
    <row r="1110" spans="1:27" ht="12" customHeight="1" x14ac:dyDescent="0.15">
      <c r="A1110" s="1" t="s">
        <v>390</v>
      </c>
      <c r="B1110" s="1" t="s">
        <v>25</v>
      </c>
      <c r="C1110" s="1" t="s">
        <v>17</v>
      </c>
      <c r="D1110" s="1" t="s">
        <v>2449</v>
      </c>
      <c r="E1110" s="1" t="s">
        <v>10</v>
      </c>
      <c r="F1110" s="1" t="s">
        <v>392</v>
      </c>
      <c r="G1110" s="1" t="s">
        <v>238</v>
      </c>
      <c r="H1110" s="1" t="s">
        <v>306</v>
      </c>
      <c r="I1110">
        <v>15389904</v>
      </c>
      <c r="J1110">
        <v>13366911</v>
      </c>
      <c r="K1110">
        <v>11576033</v>
      </c>
      <c r="L1110">
        <v>14436574</v>
      </c>
      <c r="M1110">
        <v>13349598</v>
      </c>
      <c r="N1110">
        <v>11875021</v>
      </c>
      <c r="O1110">
        <v>13228386</v>
      </c>
      <c r="P1110">
        <v>13884657</v>
      </c>
      <c r="Q1110">
        <v>14426705</v>
      </c>
      <c r="R1110">
        <v>15949909</v>
      </c>
      <c r="S1110">
        <v>12430823</v>
      </c>
      <c r="T1110">
        <v>13730265</v>
      </c>
      <c r="U1110">
        <v>16206191</v>
      </c>
      <c r="V1110" s="1" t="s">
        <v>2868</v>
      </c>
      <c r="W1110" s="1" t="s">
        <v>2551</v>
      </c>
      <c r="X1110" s="5" t="s">
        <v>2870</v>
      </c>
      <c r="Y1110" s="5" t="s">
        <v>2737</v>
      </c>
      <c r="Z1110" s="5" t="s">
        <v>2788</v>
      </c>
      <c r="AA1110" s="5"/>
    </row>
    <row r="1111" spans="1:27" ht="12" customHeight="1" x14ac:dyDescent="0.15">
      <c r="A1111" s="1" t="s">
        <v>390</v>
      </c>
      <c r="B1111" s="1" t="s">
        <v>27</v>
      </c>
      <c r="C1111" s="1" t="s">
        <v>9</v>
      </c>
      <c r="D1111" s="1" t="s">
        <v>2449</v>
      </c>
      <c r="E1111" s="1" t="s">
        <v>10</v>
      </c>
      <c r="F1111" s="1" t="s">
        <v>393</v>
      </c>
      <c r="G1111" s="1" t="s">
        <v>234</v>
      </c>
      <c r="H1111" s="1" t="s">
        <v>394</v>
      </c>
      <c r="I1111">
        <v>2838318</v>
      </c>
      <c r="J1111">
        <v>2590515</v>
      </c>
      <c r="K1111">
        <v>2027801</v>
      </c>
      <c r="L1111">
        <v>2532017</v>
      </c>
      <c r="M1111">
        <v>2415031</v>
      </c>
      <c r="N1111">
        <v>2301294</v>
      </c>
      <c r="O1111">
        <v>2575657</v>
      </c>
      <c r="P1111">
        <v>2346929</v>
      </c>
      <c r="Q1111">
        <v>2565114</v>
      </c>
      <c r="R1111">
        <v>2158642</v>
      </c>
      <c r="S1111">
        <v>2285663</v>
      </c>
      <c r="T1111">
        <v>2321947</v>
      </c>
      <c r="U1111">
        <v>2376846</v>
      </c>
      <c r="V1111" s="1" t="s">
        <v>2868</v>
      </c>
      <c r="W1111" s="1" t="s">
        <v>2551</v>
      </c>
      <c r="X1111" s="5" t="s">
        <v>2871</v>
      </c>
      <c r="Y1111" s="5" t="s">
        <v>2553</v>
      </c>
      <c r="Z1111" s="5" t="s">
        <v>2734</v>
      </c>
      <c r="AA1111" s="5"/>
    </row>
    <row r="1112" spans="1:27" ht="12" customHeight="1" x14ac:dyDescent="0.15">
      <c r="A1112" s="1" t="s">
        <v>390</v>
      </c>
      <c r="B1112" s="1" t="s">
        <v>27</v>
      </c>
      <c r="C1112" s="1" t="s">
        <v>15</v>
      </c>
      <c r="D1112" s="1" t="s">
        <v>2449</v>
      </c>
      <c r="E1112" s="1" t="s">
        <v>10</v>
      </c>
      <c r="F1112" s="1" t="s">
        <v>393</v>
      </c>
      <c r="G1112" s="1" t="s">
        <v>304</v>
      </c>
      <c r="H1112" s="1" t="s">
        <v>305</v>
      </c>
      <c r="I1112">
        <v>1482469</v>
      </c>
      <c r="J1112">
        <v>1292242</v>
      </c>
      <c r="K1112">
        <v>1147251</v>
      </c>
      <c r="L1112">
        <v>1414040</v>
      </c>
      <c r="M1112">
        <v>1239375</v>
      </c>
      <c r="N1112">
        <v>1167836</v>
      </c>
      <c r="O1112">
        <v>1385832</v>
      </c>
      <c r="P1112">
        <v>1238821</v>
      </c>
      <c r="Q1112">
        <v>1344174</v>
      </c>
      <c r="R1112">
        <v>1240056</v>
      </c>
      <c r="S1112">
        <v>1074209</v>
      </c>
      <c r="T1112">
        <v>1294209</v>
      </c>
      <c r="U1112">
        <v>1268012</v>
      </c>
      <c r="V1112" s="1" t="s">
        <v>2868</v>
      </c>
      <c r="W1112" s="1" t="s">
        <v>2551</v>
      </c>
      <c r="X1112" s="5" t="s">
        <v>2871</v>
      </c>
      <c r="Y1112" s="5" t="s">
        <v>2787</v>
      </c>
      <c r="Z1112" s="5" t="s">
        <v>305</v>
      </c>
      <c r="AA1112" s="5"/>
    </row>
    <row r="1113" spans="1:27" ht="12" customHeight="1" x14ac:dyDescent="0.15">
      <c r="A1113" s="1" t="s">
        <v>390</v>
      </c>
      <c r="B1113" s="1" t="s">
        <v>27</v>
      </c>
      <c r="C1113" s="1" t="s">
        <v>17</v>
      </c>
      <c r="D1113" s="1" t="s">
        <v>2449</v>
      </c>
      <c r="E1113" s="1" t="s">
        <v>10</v>
      </c>
      <c r="F1113" s="1" t="s">
        <v>393</v>
      </c>
      <c r="G1113" s="1" t="s">
        <v>238</v>
      </c>
      <c r="H1113" s="1" t="s">
        <v>306</v>
      </c>
      <c r="I1113">
        <v>2843854</v>
      </c>
      <c r="J1113">
        <v>2528509</v>
      </c>
      <c r="K1113">
        <v>2219930</v>
      </c>
      <c r="L1113">
        <v>2936752</v>
      </c>
      <c r="M1113">
        <v>2651792</v>
      </c>
      <c r="N1113">
        <v>2407168</v>
      </c>
      <c r="O1113">
        <v>2867155</v>
      </c>
      <c r="P1113">
        <v>2588539</v>
      </c>
      <c r="Q1113">
        <v>2679531</v>
      </c>
      <c r="R1113">
        <v>2595876</v>
      </c>
      <c r="S1113">
        <v>2337631</v>
      </c>
      <c r="T1113">
        <v>2762469</v>
      </c>
      <c r="U1113">
        <v>2898044</v>
      </c>
      <c r="V1113" s="1" t="s">
        <v>2868</v>
      </c>
      <c r="W1113" s="1" t="s">
        <v>2551</v>
      </c>
      <c r="X1113" s="5" t="s">
        <v>2871</v>
      </c>
      <c r="Y1113" s="5" t="s">
        <v>2737</v>
      </c>
      <c r="Z1113" s="5" t="s">
        <v>2788</v>
      </c>
      <c r="AA1113" s="5"/>
    </row>
    <row r="1114" spans="1:27" ht="12" customHeight="1" x14ac:dyDescent="0.15">
      <c r="A1114" s="1" t="s">
        <v>390</v>
      </c>
      <c r="B1114" s="1" t="s">
        <v>29</v>
      </c>
      <c r="C1114" s="1" t="s">
        <v>9</v>
      </c>
      <c r="D1114" s="1" t="s">
        <v>2449</v>
      </c>
      <c r="E1114" s="1" t="s">
        <v>10</v>
      </c>
      <c r="F1114" s="1" t="s">
        <v>395</v>
      </c>
      <c r="G1114" s="1" t="s">
        <v>234</v>
      </c>
      <c r="H1114" s="1" t="s">
        <v>394</v>
      </c>
      <c r="I1114">
        <v>12251552</v>
      </c>
      <c r="J1114">
        <v>10592453</v>
      </c>
      <c r="K1114">
        <v>7889072</v>
      </c>
      <c r="L1114">
        <v>9862330</v>
      </c>
      <c r="M1114">
        <v>9729335</v>
      </c>
      <c r="N1114">
        <v>8746243</v>
      </c>
      <c r="O1114">
        <v>10026685</v>
      </c>
      <c r="P1114">
        <v>8676826</v>
      </c>
      <c r="Q1114">
        <v>8641387</v>
      </c>
      <c r="R1114">
        <v>6836766</v>
      </c>
      <c r="S1114">
        <v>5991744</v>
      </c>
      <c r="T1114">
        <v>7438656</v>
      </c>
      <c r="U1114">
        <v>9745518</v>
      </c>
      <c r="V1114" s="1" t="s">
        <v>2868</v>
      </c>
      <c r="W1114" s="1" t="s">
        <v>2551</v>
      </c>
      <c r="X1114" s="5" t="s">
        <v>2872</v>
      </c>
      <c r="Y1114" s="5" t="s">
        <v>2553</v>
      </c>
      <c r="Z1114" s="5" t="s">
        <v>2734</v>
      </c>
      <c r="AA1114" s="5"/>
    </row>
    <row r="1115" spans="1:27" ht="12" customHeight="1" x14ac:dyDescent="0.15">
      <c r="A1115" s="1" t="s">
        <v>390</v>
      </c>
      <c r="B1115" s="1" t="s">
        <v>29</v>
      </c>
      <c r="C1115" s="1" t="s">
        <v>15</v>
      </c>
      <c r="D1115" s="1" t="s">
        <v>2449</v>
      </c>
      <c r="E1115" s="1" t="s">
        <v>10</v>
      </c>
      <c r="F1115" s="1" t="s">
        <v>395</v>
      </c>
      <c r="G1115" s="1" t="s">
        <v>304</v>
      </c>
      <c r="H1115" s="1" t="s">
        <v>305</v>
      </c>
      <c r="I1115">
        <v>2210023</v>
      </c>
      <c r="J1115">
        <v>1870561</v>
      </c>
      <c r="K1115">
        <v>1496032</v>
      </c>
      <c r="L1115">
        <v>1812241</v>
      </c>
      <c r="M1115">
        <v>1697830</v>
      </c>
      <c r="N1115">
        <v>1614690</v>
      </c>
      <c r="O1115">
        <v>1844492</v>
      </c>
      <c r="P1115">
        <v>1657804</v>
      </c>
      <c r="Q1115">
        <v>1787638</v>
      </c>
      <c r="R1115">
        <v>1458198</v>
      </c>
      <c r="S1115">
        <v>1300541</v>
      </c>
      <c r="T1115">
        <v>1501499</v>
      </c>
      <c r="U1115">
        <v>1750832</v>
      </c>
      <c r="V1115" s="1" t="s">
        <v>2868</v>
      </c>
      <c r="W1115" s="1" t="s">
        <v>2551</v>
      </c>
      <c r="X1115" s="5" t="s">
        <v>2872</v>
      </c>
      <c r="Y1115" s="5" t="s">
        <v>2787</v>
      </c>
      <c r="Z1115" s="5" t="s">
        <v>305</v>
      </c>
      <c r="AA1115" s="5"/>
    </row>
    <row r="1116" spans="1:27" ht="12" customHeight="1" x14ac:dyDescent="0.15">
      <c r="A1116" s="1" t="s">
        <v>390</v>
      </c>
      <c r="B1116" s="1" t="s">
        <v>29</v>
      </c>
      <c r="C1116" s="1" t="s">
        <v>17</v>
      </c>
      <c r="D1116" s="1" t="s">
        <v>2449</v>
      </c>
      <c r="E1116" s="1" t="s">
        <v>10</v>
      </c>
      <c r="F1116" s="1" t="s">
        <v>395</v>
      </c>
      <c r="G1116" s="1" t="s">
        <v>238</v>
      </c>
      <c r="H1116" s="1" t="s">
        <v>306</v>
      </c>
      <c r="I1116">
        <v>3096948</v>
      </c>
      <c r="J1116">
        <v>2523810</v>
      </c>
      <c r="K1116">
        <v>1998920</v>
      </c>
      <c r="L1116">
        <v>2544600</v>
      </c>
      <c r="M1116">
        <v>2370149</v>
      </c>
      <c r="N1116">
        <v>2184413</v>
      </c>
      <c r="O1116">
        <v>2643561</v>
      </c>
      <c r="P1116">
        <v>2449458</v>
      </c>
      <c r="Q1116">
        <v>2705687</v>
      </c>
      <c r="R1116">
        <v>2284863</v>
      </c>
      <c r="S1116">
        <v>2090570</v>
      </c>
      <c r="T1116">
        <v>2345017</v>
      </c>
      <c r="U1116">
        <v>2734495</v>
      </c>
      <c r="V1116" s="1" t="s">
        <v>2868</v>
      </c>
      <c r="W1116" s="1" t="s">
        <v>2551</v>
      </c>
      <c r="X1116" s="5" t="s">
        <v>2872</v>
      </c>
      <c r="Y1116" s="5" t="s">
        <v>2737</v>
      </c>
      <c r="Z1116" s="5" t="s">
        <v>2788</v>
      </c>
      <c r="AA1116" s="5"/>
    </row>
    <row r="1117" spans="1:27" ht="12" customHeight="1" x14ac:dyDescent="0.15">
      <c r="A1117" s="1" t="s">
        <v>390</v>
      </c>
      <c r="B1117" s="1" t="s">
        <v>31</v>
      </c>
      <c r="C1117" s="1" t="s">
        <v>9</v>
      </c>
      <c r="D1117" s="1" t="s">
        <v>2449</v>
      </c>
      <c r="E1117" s="1" t="s">
        <v>10</v>
      </c>
      <c r="F1117" s="1" t="s">
        <v>396</v>
      </c>
      <c r="G1117" s="1" t="s">
        <v>234</v>
      </c>
      <c r="H1117" s="1" t="s">
        <v>394</v>
      </c>
      <c r="I1117">
        <v>2020774</v>
      </c>
      <c r="J1117">
        <v>1827782</v>
      </c>
      <c r="K1117">
        <v>1488259</v>
      </c>
      <c r="L1117">
        <v>1628882</v>
      </c>
      <c r="M1117">
        <v>1712940</v>
      </c>
      <c r="N1117">
        <v>1434065</v>
      </c>
      <c r="O1117">
        <v>1673858</v>
      </c>
      <c r="P1117">
        <v>1631333</v>
      </c>
      <c r="Q1117">
        <v>1587415</v>
      </c>
      <c r="R1117">
        <v>1390101</v>
      </c>
      <c r="S1117">
        <v>1258449</v>
      </c>
      <c r="T1117">
        <v>1274464</v>
      </c>
      <c r="U1117">
        <v>1616392</v>
      </c>
      <c r="V1117" s="1" t="s">
        <v>2868</v>
      </c>
      <c r="W1117" s="1" t="s">
        <v>2551</v>
      </c>
      <c r="X1117" s="5" t="s">
        <v>2873</v>
      </c>
      <c r="Y1117" s="5" t="s">
        <v>2553</v>
      </c>
      <c r="Z1117" s="5" t="s">
        <v>2734</v>
      </c>
      <c r="AA1117" s="5"/>
    </row>
    <row r="1118" spans="1:27" ht="12" customHeight="1" x14ac:dyDescent="0.15">
      <c r="A1118" s="1" t="s">
        <v>390</v>
      </c>
      <c r="B1118" s="1" t="s">
        <v>31</v>
      </c>
      <c r="C1118" s="1" t="s">
        <v>15</v>
      </c>
      <c r="D1118" s="1" t="s">
        <v>2449</v>
      </c>
      <c r="E1118" s="1" t="s">
        <v>10</v>
      </c>
      <c r="F1118" s="1" t="s">
        <v>396</v>
      </c>
      <c r="G1118" s="1" t="s">
        <v>304</v>
      </c>
      <c r="H1118" s="1" t="s">
        <v>305</v>
      </c>
      <c r="I1118">
        <v>2983447</v>
      </c>
      <c r="J1118">
        <v>2897367</v>
      </c>
      <c r="K1118">
        <v>2037450</v>
      </c>
      <c r="L1118">
        <v>2341118</v>
      </c>
      <c r="M1118">
        <v>2563638</v>
      </c>
      <c r="N1118">
        <v>2249656</v>
      </c>
      <c r="O1118">
        <v>2652913</v>
      </c>
      <c r="P1118">
        <v>2417567</v>
      </c>
      <c r="Q1118">
        <v>2407981</v>
      </c>
      <c r="R1118">
        <v>2035557</v>
      </c>
      <c r="S1118">
        <v>1808374</v>
      </c>
      <c r="T1118">
        <v>2093897</v>
      </c>
      <c r="U1118">
        <v>2494149</v>
      </c>
      <c r="V1118" s="1" t="s">
        <v>2868</v>
      </c>
      <c r="W1118" s="1" t="s">
        <v>2551</v>
      </c>
      <c r="X1118" s="5" t="s">
        <v>2873</v>
      </c>
      <c r="Y1118" s="5" t="s">
        <v>2787</v>
      </c>
      <c r="Z1118" s="5" t="s">
        <v>305</v>
      </c>
      <c r="AA1118" s="5"/>
    </row>
    <row r="1119" spans="1:27" ht="12" customHeight="1" x14ac:dyDescent="0.15">
      <c r="A1119" s="1" t="s">
        <v>390</v>
      </c>
      <c r="B1119" s="1" t="s">
        <v>31</v>
      </c>
      <c r="C1119" s="1" t="s">
        <v>17</v>
      </c>
      <c r="D1119" s="1" t="s">
        <v>2449</v>
      </c>
      <c r="E1119" s="1" t="s">
        <v>10</v>
      </c>
      <c r="F1119" s="1" t="s">
        <v>396</v>
      </c>
      <c r="G1119" s="1" t="s">
        <v>238</v>
      </c>
      <c r="H1119" s="1" t="s">
        <v>306</v>
      </c>
      <c r="I1119">
        <v>6026018</v>
      </c>
      <c r="J1119">
        <v>5583267</v>
      </c>
      <c r="K1119">
        <v>3774581</v>
      </c>
      <c r="L1119">
        <v>4750631</v>
      </c>
      <c r="M1119">
        <v>5128060</v>
      </c>
      <c r="N1119">
        <v>4370236</v>
      </c>
      <c r="O1119">
        <v>4893877</v>
      </c>
      <c r="P1119">
        <v>4821615</v>
      </c>
      <c r="Q1119">
        <v>4819334</v>
      </c>
      <c r="R1119">
        <v>4455639</v>
      </c>
      <c r="S1119">
        <v>4771214</v>
      </c>
      <c r="T1119">
        <v>5181590</v>
      </c>
      <c r="U1119">
        <v>5406168</v>
      </c>
      <c r="V1119" s="1" t="s">
        <v>2868</v>
      </c>
      <c r="W1119" s="1" t="s">
        <v>2551</v>
      </c>
      <c r="X1119" s="5" t="s">
        <v>2873</v>
      </c>
      <c r="Y1119" s="5" t="s">
        <v>2737</v>
      </c>
      <c r="Z1119" s="5" t="s">
        <v>2788</v>
      </c>
      <c r="AA1119" s="5"/>
    </row>
    <row r="1120" spans="1:27" ht="12" customHeight="1" x14ac:dyDescent="0.15">
      <c r="A1120" s="1" t="s">
        <v>390</v>
      </c>
      <c r="B1120" s="1" t="s">
        <v>33</v>
      </c>
      <c r="C1120" s="1" t="s">
        <v>9</v>
      </c>
      <c r="D1120" s="1" t="s">
        <v>2449</v>
      </c>
      <c r="E1120" s="1" t="s">
        <v>10</v>
      </c>
      <c r="F1120" s="1" t="s">
        <v>397</v>
      </c>
      <c r="G1120" s="1" t="s">
        <v>234</v>
      </c>
      <c r="H1120" s="1" t="s">
        <v>394</v>
      </c>
      <c r="I1120">
        <v>1344543</v>
      </c>
      <c r="J1120">
        <v>1235967</v>
      </c>
      <c r="K1120">
        <v>989300</v>
      </c>
      <c r="L1120">
        <v>1301453</v>
      </c>
      <c r="M1120">
        <v>1176627</v>
      </c>
      <c r="N1120">
        <v>1096708</v>
      </c>
      <c r="O1120">
        <v>1256957</v>
      </c>
      <c r="P1120">
        <v>1205330</v>
      </c>
      <c r="Q1120">
        <v>1283543</v>
      </c>
      <c r="R1120">
        <v>1144315</v>
      </c>
      <c r="S1120">
        <v>1102899</v>
      </c>
      <c r="T1120">
        <v>1057304</v>
      </c>
      <c r="U1120">
        <v>1137983</v>
      </c>
      <c r="V1120" s="1" t="s">
        <v>2868</v>
      </c>
      <c r="W1120" s="1" t="s">
        <v>2551</v>
      </c>
      <c r="X1120" s="5" t="s">
        <v>2874</v>
      </c>
      <c r="Y1120" s="5" t="s">
        <v>2553</v>
      </c>
      <c r="Z1120" s="5" t="s">
        <v>2734</v>
      </c>
      <c r="AA1120" s="5"/>
    </row>
    <row r="1121" spans="1:27" ht="12" customHeight="1" x14ac:dyDescent="0.15">
      <c r="A1121" s="1" t="s">
        <v>390</v>
      </c>
      <c r="B1121" s="1" t="s">
        <v>33</v>
      </c>
      <c r="C1121" s="1" t="s">
        <v>15</v>
      </c>
      <c r="D1121" s="1" t="s">
        <v>2449</v>
      </c>
      <c r="E1121" s="1" t="s">
        <v>10</v>
      </c>
      <c r="F1121" s="1" t="s">
        <v>397</v>
      </c>
      <c r="G1121" s="1" t="s">
        <v>304</v>
      </c>
      <c r="H1121" s="1" t="s">
        <v>305</v>
      </c>
      <c r="I1121">
        <v>1022835</v>
      </c>
      <c r="J1121">
        <v>932388</v>
      </c>
      <c r="K1121">
        <v>736762</v>
      </c>
      <c r="L1121">
        <v>995908</v>
      </c>
      <c r="M1121">
        <v>859558</v>
      </c>
      <c r="N1121">
        <v>804607</v>
      </c>
      <c r="O1121">
        <v>957460</v>
      </c>
      <c r="P1121">
        <v>902457</v>
      </c>
      <c r="Q1121">
        <v>961644</v>
      </c>
      <c r="R1121">
        <v>893597</v>
      </c>
      <c r="S1121">
        <v>734330</v>
      </c>
      <c r="T1121">
        <v>836833</v>
      </c>
      <c r="U1121">
        <v>881156</v>
      </c>
      <c r="V1121" s="1" t="s">
        <v>2868</v>
      </c>
      <c r="W1121" s="1" t="s">
        <v>2551</v>
      </c>
      <c r="X1121" s="5" t="s">
        <v>2874</v>
      </c>
      <c r="Y1121" s="5" t="s">
        <v>2787</v>
      </c>
      <c r="Z1121" s="5" t="s">
        <v>305</v>
      </c>
      <c r="AA1121" s="5"/>
    </row>
    <row r="1122" spans="1:27" ht="12" customHeight="1" x14ac:dyDescent="0.15">
      <c r="A1122" s="1" t="s">
        <v>390</v>
      </c>
      <c r="B1122" s="1" t="s">
        <v>33</v>
      </c>
      <c r="C1122" s="1" t="s">
        <v>17</v>
      </c>
      <c r="D1122" s="1" t="s">
        <v>2449</v>
      </c>
      <c r="E1122" s="1" t="s">
        <v>10</v>
      </c>
      <c r="F1122" s="1" t="s">
        <v>397</v>
      </c>
      <c r="G1122" s="1" t="s">
        <v>238</v>
      </c>
      <c r="H1122" s="1" t="s">
        <v>306</v>
      </c>
      <c r="I1122">
        <v>1889648</v>
      </c>
      <c r="J1122">
        <v>1789233</v>
      </c>
      <c r="K1122">
        <v>1527305</v>
      </c>
      <c r="L1122">
        <v>1945991</v>
      </c>
      <c r="M1122">
        <v>1646435</v>
      </c>
      <c r="N1122">
        <v>1585749</v>
      </c>
      <c r="O1122">
        <v>1886049</v>
      </c>
      <c r="P1122">
        <v>1801859</v>
      </c>
      <c r="Q1122">
        <v>1841840</v>
      </c>
      <c r="R1122">
        <v>1784357</v>
      </c>
      <c r="S1122">
        <v>1524225</v>
      </c>
      <c r="T1122">
        <v>1692075</v>
      </c>
      <c r="U1122">
        <v>1828527</v>
      </c>
      <c r="V1122" s="1" t="s">
        <v>2868</v>
      </c>
      <c r="W1122" s="1" t="s">
        <v>2551</v>
      </c>
      <c r="X1122" s="5" t="s">
        <v>2874</v>
      </c>
      <c r="Y1122" s="5" t="s">
        <v>2737</v>
      </c>
      <c r="Z1122" s="5" t="s">
        <v>2788</v>
      </c>
      <c r="AA1122" s="5"/>
    </row>
    <row r="1123" spans="1:27" ht="12" customHeight="1" x14ac:dyDescent="0.15">
      <c r="A1123" s="1" t="s">
        <v>390</v>
      </c>
      <c r="B1123" s="1" t="s">
        <v>35</v>
      </c>
      <c r="C1123" s="1" t="s">
        <v>9</v>
      </c>
      <c r="D1123" s="1" t="s">
        <v>2449</v>
      </c>
      <c r="E1123" s="1" t="s">
        <v>10</v>
      </c>
      <c r="F1123" s="1" t="s">
        <v>398</v>
      </c>
      <c r="G1123" s="1" t="s">
        <v>234</v>
      </c>
      <c r="H1123" s="1" t="s">
        <v>399</v>
      </c>
      <c r="I1123">
        <v>5082856</v>
      </c>
      <c r="J1123">
        <v>4943686</v>
      </c>
      <c r="K1123">
        <v>4231698</v>
      </c>
      <c r="L1123">
        <v>4914858</v>
      </c>
      <c r="M1123">
        <v>4758507</v>
      </c>
      <c r="N1123">
        <v>4358929</v>
      </c>
      <c r="O1123">
        <v>4946544</v>
      </c>
      <c r="P1123">
        <v>4700705</v>
      </c>
      <c r="Q1123">
        <v>4962110</v>
      </c>
      <c r="R1123">
        <v>4906784</v>
      </c>
      <c r="S1123">
        <v>4311875</v>
      </c>
      <c r="T1123">
        <v>4613672</v>
      </c>
      <c r="U1123">
        <v>5082999</v>
      </c>
      <c r="V1123" s="1" t="s">
        <v>2868</v>
      </c>
      <c r="W1123" s="1" t="s">
        <v>2551</v>
      </c>
      <c r="X1123" s="5" t="s">
        <v>2875</v>
      </c>
      <c r="Y1123" s="5" t="s">
        <v>2553</v>
      </c>
      <c r="Z1123" s="5" t="s">
        <v>399</v>
      </c>
      <c r="AA1123" s="5"/>
    </row>
    <row r="1124" spans="1:27" ht="12" customHeight="1" x14ac:dyDescent="0.15">
      <c r="A1124" s="1" t="s">
        <v>390</v>
      </c>
      <c r="B1124" s="1" t="s">
        <v>35</v>
      </c>
      <c r="C1124" s="1" t="s">
        <v>15</v>
      </c>
      <c r="D1124" s="1" t="s">
        <v>2449</v>
      </c>
      <c r="E1124" s="1" t="s">
        <v>10</v>
      </c>
      <c r="F1124" s="1" t="s">
        <v>398</v>
      </c>
      <c r="G1124" s="1" t="s">
        <v>304</v>
      </c>
      <c r="H1124" s="1" t="s">
        <v>305</v>
      </c>
      <c r="I1124">
        <v>6604305</v>
      </c>
      <c r="J1124">
        <v>6316044</v>
      </c>
      <c r="K1124">
        <v>5145653</v>
      </c>
      <c r="L1124">
        <v>6146184</v>
      </c>
      <c r="M1124">
        <v>6240594</v>
      </c>
      <c r="N1124">
        <v>5775221</v>
      </c>
      <c r="O1124">
        <v>6355446</v>
      </c>
      <c r="P1124">
        <v>6049192</v>
      </c>
      <c r="Q1124">
        <v>6354069</v>
      </c>
      <c r="R1124">
        <v>6199285</v>
      </c>
      <c r="S1124">
        <v>5650994</v>
      </c>
      <c r="T1124">
        <v>5979871</v>
      </c>
      <c r="U1124">
        <v>6984345</v>
      </c>
      <c r="V1124" s="1" t="s">
        <v>2868</v>
      </c>
      <c r="W1124" s="1" t="s">
        <v>2551</v>
      </c>
      <c r="X1124" s="5" t="s">
        <v>2875</v>
      </c>
      <c r="Y1124" s="5" t="s">
        <v>2787</v>
      </c>
      <c r="Z1124" s="5" t="s">
        <v>305</v>
      </c>
      <c r="AA1124" s="5"/>
    </row>
    <row r="1125" spans="1:27" ht="12" customHeight="1" x14ac:dyDescent="0.15">
      <c r="A1125" s="1" t="s">
        <v>390</v>
      </c>
      <c r="B1125" s="1" t="s">
        <v>35</v>
      </c>
      <c r="C1125" s="1" t="s">
        <v>17</v>
      </c>
      <c r="D1125" s="1" t="s">
        <v>2449</v>
      </c>
      <c r="E1125" s="1" t="s">
        <v>10</v>
      </c>
      <c r="F1125" s="1" t="s">
        <v>398</v>
      </c>
      <c r="G1125" s="1" t="s">
        <v>238</v>
      </c>
      <c r="H1125" s="1" t="s">
        <v>306</v>
      </c>
      <c r="I1125">
        <v>6928257</v>
      </c>
      <c r="J1125">
        <v>6427565</v>
      </c>
      <c r="K1125">
        <v>5532237</v>
      </c>
      <c r="L1125">
        <v>6519813</v>
      </c>
      <c r="M1125">
        <v>6468016</v>
      </c>
      <c r="N1125">
        <v>5962205</v>
      </c>
      <c r="O1125">
        <v>6895509</v>
      </c>
      <c r="P1125">
        <v>6763363</v>
      </c>
      <c r="Q1125">
        <v>6980803</v>
      </c>
      <c r="R1125">
        <v>6808525</v>
      </c>
      <c r="S1125">
        <v>6065726</v>
      </c>
      <c r="T1125">
        <v>6508661</v>
      </c>
      <c r="U1125">
        <v>7526232</v>
      </c>
      <c r="V1125" s="1" t="s">
        <v>2868</v>
      </c>
      <c r="W1125" s="1" t="s">
        <v>2551</v>
      </c>
      <c r="X1125" s="5" t="s">
        <v>2875</v>
      </c>
      <c r="Y1125" s="5" t="s">
        <v>2737</v>
      </c>
      <c r="Z1125" s="5" t="s">
        <v>2788</v>
      </c>
      <c r="AA1125" s="5"/>
    </row>
    <row r="1126" spans="1:27" ht="12" customHeight="1" x14ac:dyDescent="0.15">
      <c r="A1126" s="1" t="s">
        <v>390</v>
      </c>
      <c r="B1126" s="1" t="s">
        <v>212</v>
      </c>
      <c r="C1126" s="1" t="s">
        <v>9</v>
      </c>
      <c r="D1126" s="1" t="s">
        <v>2449</v>
      </c>
      <c r="E1126" s="1" t="s">
        <v>213</v>
      </c>
      <c r="F1126" s="1" t="s">
        <v>284</v>
      </c>
      <c r="G1126" s="1" t="s">
        <v>215</v>
      </c>
      <c r="H1126" s="1" t="s">
        <v>216</v>
      </c>
      <c r="I1126">
        <v>14302</v>
      </c>
      <c r="J1126">
        <v>14647</v>
      </c>
      <c r="K1126">
        <v>14671</v>
      </c>
      <c r="L1126">
        <v>14573</v>
      </c>
      <c r="M1126">
        <v>14685</v>
      </c>
      <c r="N1126">
        <v>14515</v>
      </c>
      <c r="O1126">
        <v>14601</v>
      </c>
      <c r="P1126">
        <v>14261</v>
      </c>
      <c r="Q1126">
        <v>14449</v>
      </c>
      <c r="R1126">
        <v>14458</v>
      </c>
      <c r="S1126">
        <v>14463</v>
      </c>
      <c r="T1126">
        <v>14492</v>
      </c>
      <c r="U1126">
        <v>14172</v>
      </c>
      <c r="V1126" s="1" t="s">
        <v>2868</v>
      </c>
      <c r="W1126" s="1" t="s">
        <v>2717</v>
      </c>
      <c r="X1126" s="5" t="s">
        <v>2768</v>
      </c>
      <c r="Y1126" s="5" t="s">
        <v>2719</v>
      </c>
      <c r="Z1126" s="5" t="s">
        <v>2720</v>
      </c>
      <c r="AA1126" s="5"/>
    </row>
    <row r="1127" spans="1:27" ht="12" customHeight="1" x14ac:dyDescent="0.15">
      <c r="A1127" s="1" t="s">
        <v>390</v>
      </c>
      <c r="B1127" s="1" t="s">
        <v>285</v>
      </c>
      <c r="C1127" s="1" t="s">
        <v>9</v>
      </c>
      <c r="D1127" s="1" t="s">
        <v>2449</v>
      </c>
      <c r="E1127" s="1" t="s">
        <v>213</v>
      </c>
      <c r="F1127" s="1" t="s">
        <v>286</v>
      </c>
      <c r="G1127" s="1" t="s">
        <v>215</v>
      </c>
      <c r="H1127" s="1" t="s">
        <v>216</v>
      </c>
      <c r="I1127">
        <v>25555</v>
      </c>
      <c r="J1127">
        <v>25870</v>
      </c>
      <c r="K1127">
        <v>25891</v>
      </c>
      <c r="L1127">
        <v>25898</v>
      </c>
      <c r="M1127">
        <v>25925</v>
      </c>
      <c r="N1127">
        <v>25890</v>
      </c>
      <c r="O1127">
        <v>25897</v>
      </c>
      <c r="P1127">
        <v>25279</v>
      </c>
      <c r="Q1127">
        <v>25245</v>
      </c>
      <c r="R1127">
        <v>25193</v>
      </c>
      <c r="S1127">
        <v>25150</v>
      </c>
      <c r="T1127">
        <v>25137</v>
      </c>
      <c r="U1127">
        <v>25144</v>
      </c>
      <c r="V1127" s="1" t="s">
        <v>2868</v>
      </c>
      <c r="W1127" s="1" t="s">
        <v>2717</v>
      </c>
      <c r="X1127" s="5" t="s">
        <v>2769</v>
      </c>
      <c r="Y1127" s="5" t="s">
        <v>2719</v>
      </c>
      <c r="Z1127" s="5" t="s">
        <v>2720</v>
      </c>
      <c r="AA1127" s="5"/>
    </row>
    <row r="1128" spans="1:27" ht="12" customHeight="1" x14ac:dyDescent="0.15">
      <c r="A1128" s="1" t="s">
        <v>400</v>
      </c>
      <c r="B1128" s="1" t="s">
        <v>8</v>
      </c>
      <c r="C1128" s="1" t="s">
        <v>9</v>
      </c>
      <c r="D1128" s="1" t="s">
        <v>2450</v>
      </c>
      <c r="E1128" s="1" t="s">
        <v>10</v>
      </c>
      <c r="F1128" s="1" t="s">
        <v>401</v>
      </c>
      <c r="G1128" s="1" t="s">
        <v>234</v>
      </c>
      <c r="H1128" s="1" t="s">
        <v>235</v>
      </c>
      <c r="I1128">
        <v>9952</v>
      </c>
      <c r="J1128">
        <v>9884</v>
      </c>
      <c r="K1128">
        <v>6237</v>
      </c>
      <c r="L1128">
        <v>6423</v>
      </c>
      <c r="M1128">
        <v>7319</v>
      </c>
      <c r="N1128">
        <v>8053</v>
      </c>
      <c r="O1128">
        <v>9508</v>
      </c>
      <c r="P1128">
        <v>9638</v>
      </c>
      <c r="Q1128">
        <v>7453</v>
      </c>
      <c r="R1128">
        <v>9446</v>
      </c>
      <c r="S1128">
        <v>8050</v>
      </c>
      <c r="T1128">
        <v>10233</v>
      </c>
      <c r="U1128">
        <v>10035</v>
      </c>
      <c r="V1128" s="1" t="s">
        <v>2876</v>
      </c>
      <c r="W1128" s="1" t="s">
        <v>2551</v>
      </c>
      <c r="X1128" s="5" t="s">
        <v>2877</v>
      </c>
      <c r="Y1128" s="5" t="s">
        <v>2553</v>
      </c>
      <c r="Z1128" s="5" t="s">
        <v>2734</v>
      </c>
      <c r="AA1128" s="5"/>
    </row>
    <row r="1129" spans="1:27" ht="12" customHeight="1" x14ac:dyDescent="0.15">
      <c r="A1129" s="1" t="s">
        <v>400</v>
      </c>
      <c r="B1129" s="1" t="s">
        <v>8</v>
      </c>
      <c r="C1129" s="1" t="s">
        <v>15</v>
      </c>
      <c r="D1129" s="1" t="s">
        <v>2450</v>
      </c>
      <c r="E1129" s="1" t="s">
        <v>10</v>
      </c>
      <c r="F1129" s="1" t="s">
        <v>401</v>
      </c>
      <c r="G1129" s="1" t="s">
        <v>238</v>
      </c>
      <c r="H1129" s="1" t="s">
        <v>239</v>
      </c>
      <c r="I1129">
        <v>1068</v>
      </c>
      <c r="J1129">
        <v>996</v>
      </c>
      <c r="K1129">
        <v>752</v>
      </c>
      <c r="L1129">
        <v>784</v>
      </c>
      <c r="M1129">
        <v>773</v>
      </c>
      <c r="N1129">
        <v>839</v>
      </c>
      <c r="O1129">
        <v>918</v>
      </c>
      <c r="P1129">
        <v>1021</v>
      </c>
      <c r="Q1129">
        <v>832</v>
      </c>
      <c r="R1129">
        <v>1097</v>
      </c>
      <c r="S1129">
        <v>880</v>
      </c>
      <c r="T1129">
        <v>1043</v>
      </c>
      <c r="U1129">
        <v>1036</v>
      </c>
      <c r="V1129" s="1" t="s">
        <v>2876</v>
      </c>
      <c r="W1129" s="1" t="s">
        <v>2551</v>
      </c>
      <c r="X1129" s="5" t="s">
        <v>2877</v>
      </c>
      <c r="Y1129" s="5" t="s">
        <v>2737</v>
      </c>
      <c r="Z1129" s="5" t="s">
        <v>2738</v>
      </c>
      <c r="AA1129" s="5"/>
    </row>
    <row r="1130" spans="1:27" ht="12" customHeight="1" x14ac:dyDescent="0.15">
      <c r="A1130" s="1" t="s">
        <v>400</v>
      </c>
      <c r="B1130" s="1" t="s">
        <v>8</v>
      </c>
      <c r="C1130" s="1" t="s">
        <v>17</v>
      </c>
      <c r="D1130" s="1" t="s">
        <v>2450</v>
      </c>
      <c r="E1130" s="1" t="s">
        <v>10</v>
      </c>
      <c r="F1130" s="1" t="s">
        <v>401</v>
      </c>
      <c r="G1130" s="1" t="s">
        <v>240</v>
      </c>
      <c r="H1130" s="1" t="s">
        <v>235</v>
      </c>
      <c r="I1130">
        <v>3828</v>
      </c>
      <c r="J1130">
        <v>2956</v>
      </c>
      <c r="K1130">
        <v>1488</v>
      </c>
      <c r="L1130">
        <v>1385</v>
      </c>
      <c r="M1130">
        <v>1224</v>
      </c>
      <c r="N1130">
        <v>1599</v>
      </c>
      <c r="O1130">
        <v>1973</v>
      </c>
      <c r="P1130">
        <v>2245</v>
      </c>
      <c r="Q1130">
        <v>1987</v>
      </c>
      <c r="R1130">
        <v>1708</v>
      </c>
      <c r="S1130">
        <v>2535</v>
      </c>
      <c r="T1130">
        <v>2603</v>
      </c>
      <c r="U1130">
        <v>2868</v>
      </c>
      <c r="V1130" s="1" t="s">
        <v>2876</v>
      </c>
      <c r="W1130" s="1" t="s">
        <v>2551</v>
      </c>
      <c r="X1130" s="5" t="s">
        <v>2877</v>
      </c>
      <c r="Y1130" s="5" t="s">
        <v>2561</v>
      </c>
      <c r="Z1130" s="5" t="s">
        <v>2734</v>
      </c>
      <c r="AA1130" s="5"/>
    </row>
    <row r="1131" spans="1:27" ht="12" customHeight="1" x14ac:dyDescent="0.15">
      <c r="A1131" s="1" t="s">
        <v>400</v>
      </c>
      <c r="B1131" s="1" t="s">
        <v>8</v>
      </c>
      <c r="C1131" s="1" t="s">
        <v>19</v>
      </c>
      <c r="D1131" s="1" t="s">
        <v>2450</v>
      </c>
      <c r="E1131" s="1" t="s">
        <v>10</v>
      </c>
      <c r="F1131" s="1" t="s">
        <v>401</v>
      </c>
      <c r="G1131" s="1" t="s">
        <v>242</v>
      </c>
      <c r="H1131" s="1" t="s">
        <v>235</v>
      </c>
      <c r="I1131">
        <v>14737</v>
      </c>
      <c r="J1131">
        <v>15297</v>
      </c>
      <c r="K1131">
        <v>9361</v>
      </c>
      <c r="L1131">
        <v>8415</v>
      </c>
      <c r="M1131">
        <v>8653</v>
      </c>
      <c r="N1131">
        <v>9208</v>
      </c>
      <c r="O1131">
        <v>11853</v>
      </c>
      <c r="P1131">
        <v>11027</v>
      </c>
      <c r="Q1131">
        <v>9343</v>
      </c>
      <c r="R1131">
        <v>9176</v>
      </c>
      <c r="S1131">
        <v>8805</v>
      </c>
      <c r="T1131">
        <v>11826</v>
      </c>
      <c r="U1131">
        <v>14984</v>
      </c>
      <c r="V1131" s="1" t="s">
        <v>2876</v>
      </c>
      <c r="W1131" s="1" t="s">
        <v>2551</v>
      </c>
      <c r="X1131" s="5" t="s">
        <v>2877</v>
      </c>
      <c r="Y1131" s="5" t="s">
        <v>2557</v>
      </c>
      <c r="Z1131" s="5" t="s">
        <v>2734</v>
      </c>
      <c r="AA1131" s="5"/>
    </row>
    <row r="1132" spans="1:27" ht="12" customHeight="1" x14ac:dyDescent="0.15">
      <c r="A1132" s="1" t="s">
        <v>400</v>
      </c>
      <c r="B1132" s="1" t="s">
        <v>8</v>
      </c>
      <c r="C1132" s="1" t="s">
        <v>21</v>
      </c>
      <c r="D1132" s="1" t="s">
        <v>2450</v>
      </c>
      <c r="E1132" s="1" t="s">
        <v>10</v>
      </c>
      <c r="F1132" s="1" t="s">
        <v>401</v>
      </c>
      <c r="G1132" s="1" t="s">
        <v>245</v>
      </c>
      <c r="H1132" s="1" t="s">
        <v>239</v>
      </c>
      <c r="I1132">
        <v>1680</v>
      </c>
      <c r="J1132">
        <v>1726</v>
      </c>
      <c r="K1132">
        <v>1158</v>
      </c>
      <c r="L1132">
        <v>1005</v>
      </c>
      <c r="M1132">
        <v>1013</v>
      </c>
      <c r="N1132">
        <v>1006</v>
      </c>
      <c r="O1132">
        <v>1251</v>
      </c>
      <c r="P1132">
        <v>1218</v>
      </c>
      <c r="Q1132">
        <v>1056</v>
      </c>
      <c r="R1132">
        <v>1078</v>
      </c>
      <c r="S1132">
        <v>952</v>
      </c>
      <c r="T1132">
        <v>1272</v>
      </c>
      <c r="U1132">
        <v>1735</v>
      </c>
      <c r="V1132" s="1" t="s">
        <v>2876</v>
      </c>
      <c r="W1132" s="1" t="s">
        <v>2551</v>
      </c>
      <c r="X1132" s="5" t="s">
        <v>2877</v>
      </c>
      <c r="Y1132" s="5" t="s">
        <v>2740</v>
      </c>
      <c r="Z1132" s="5" t="s">
        <v>2738</v>
      </c>
      <c r="AA1132" s="5"/>
    </row>
    <row r="1133" spans="1:27" ht="12" customHeight="1" x14ac:dyDescent="0.15">
      <c r="A1133" s="1" t="s">
        <v>400</v>
      </c>
      <c r="B1133" s="1" t="s">
        <v>8</v>
      </c>
      <c r="C1133" s="1" t="s">
        <v>23</v>
      </c>
      <c r="D1133" s="1" t="s">
        <v>2450</v>
      </c>
      <c r="E1133" s="1" t="s">
        <v>10</v>
      </c>
      <c r="F1133" s="1" t="s">
        <v>401</v>
      </c>
      <c r="G1133" s="1" t="s">
        <v>247</v>
      </c>
      <c r="H1133" s="1" t="s">
        <v>235</v>
      </c>
      <c r="I1133">
        <v>0</v>
      </c>
      <c r="J1133">
        <v>7</v>
      </c>
      <c r="K1133">
        <v>5</v>
      </c>
      <c r="L1133">
        <v>0</v>
      </c>
      <c r="M1133">
        <v>0</v>
      </c>
      <c r="N1133">
        <v>0</v>
      </c>
      <c r="O1133">
        <v>0</v>
      </c>
      <c r="P1133">
        <v>0</v>
      </c>
      <c r="Q1133">
        <v>0</v>
      </c>
      <c r="R1133">
        <v>8</v>
      </c>
      <c r="S1133">
        <v>0</v>
      </c>
      <c r="T1133">
        <v>0</v>
      </c>
      <c r="U1133">
        <v>0</v>
      </c>
      <c r="V1133" s="1" t="s">
        <v>2876</v>
      </c>
      <c r="W1133" s="1" t="s">
        <v>2551</v>
      </c>
      <c r="X1133" s="5" t="s">
        <v>2877</v>
      </c>
      <c r="Y1133" s="5" t="s">
        <v>2558</v>
      </c>
      <c r="Z1133" s="5" t="s">
        <v>2734</v>
      </c>
      <c r="AA1133" s="5"/>
    </row>
    <row r="1134" spans="1:27" ht="12" customHeight="1" x14ac:dyDescent="0.15">
      <c r="A1134" s="1" t="s">
        <v>400</v>
      </c>
      <c r="B1134" s="1" t="s">
        <v>8</v>
      </c>
      <c r="C1134" s="1" t="s">
        <v>77</v>
      </c>
      <c r="D1134" s="1" t="s">
        <v>2450</v>
      </c>
      <c r="E1134" s="1" t="s">
        <v>10</v>
      </c>
      <c r="F1134" s="1" t="s">
        <v>401</v>
      </c>
      <c r="G1134" s="1" t="s">
        <v>249</v>
      </c>
      <c r="H1134" s="1" t="s">
        <v>235</v>
      </c>
      <c r="I1134">
        <v>12113</v>
      </c>
      <c r="J1134">
        <v>9649</v>
      </c>
      <c r="K1134">
        <v>8008</v>
      </c>
      <c r="L1134">
        <v>7401</v>
      </c>
      <c r="M1134">
        <v>7291</v>
      </c>
      <c r="N1134">
        <v>7735</v>
      </c>
      <c r="O1134">
        <v>7363</v>
      </c>
      <c r="P1134">
        <v>8219</v>
      </c>
      <c r="Q1134">
        <v>8316</v>
      </c>
      <c r="R1134">
        <v>10286</v>
      </c>
      <c r="S1134">
        <v>12066</v>
      </c>
      <c r="T1134">
        <v>13076</v>
      </c>
      <c r="U1134">
        <v>10995</v>
      </c>
      <c r="V1134" s="1" t="s">
        <v>2876</v>
      </c>
      <c r="W1134" s="1" t="s">
        <v>2551</v>
      </c>
      <c r="X1134" s="5" t="s">
        <v>2877</v>
      </c>
      <c r="Y1134" s="5" t="s">
        <v>2559</v>
      </c>
      <c r="Z1134" s="5" t="s">
        <v>2734</v>
      </c>
      <c r="AA1134" s="5"/>
    </row>
    <row r="1135" spans="1:27" ht="12" customHeight="1" x14ac:dyDescent="0.15">
      <c r="A1135" s="1" t="s">
        <v>400</v>
      </c>
      <c r="B1135" s="1" t="s">
        <v>25</v>
      </c>
      <c r="C1135" s="1" t="s">
        <v>9</v>
      </c>
      <c r="D1135" s="1" t="s">
        <v>2450</v>
      </c>
      <c r="E1135" s="1" t="s">
        <v>10</v>
      </c>
      <c r="F1135" s="1" t="s">
        <v>402</v>
      </c>
      <c r="G1135" s="1" t="s">
        <v>234</v>
      </c>
      <c r="H1135" s="1" t="s">
        <v>235</v>
      </c>
      <c r="I1135">
        <v>1155</v>
      </c>
      <c r="J1135">
        <v>1034</v>
      </c>
      <c r="K1135">
        <v>856</v>
      </c>
      <c r="L1135">
        <v>1341</v>
      </c>
      <c r="M1135">
        <v>1330</v>
      </c>
      <c r="N1135">
        <v>1521</v>
      </c>
      <c r="O1135">
        <v>1366</v>
      </c>
      <c r="P1135">
        <v>994</v>
      </c>
      <c r="Q1135">
        <v>1022</v>
      </c>
      <c r="R1135">
        <v>621</v>
      </c>
      <c r="S1135">
        <v>142</v>
      </c>
      <c r="T1135">
        <v>473</v>
      </c>
      <c r="U1135">
        <v>483</v>
      </c>
      <c r="V1135" s="1" t="s">
        <v>2876</v>
      </c>
      <c r="W1135" s="1" t="s">
        <v>2551</v>
      </c>
      <c r="X1135" s="5" t="s">
        <v>2878</v>
      </c>
      <c r="Y1135" s="5" t="s">
        <v>2553</v>
      </c>
      <c r="Z1135" s="5" t="s">
        <v>2734</v>
      </c>
      <c r="AA1135" s="5"/>
    </row>
    <row r="1136" spans="1:27" ht="12" customHeight="1" x14ac:dyDescent="0.15">
      <c r="A1136" s="1" t="s">
        <v>400</v>
      </c>
      <c r="B1136" s="1" t="s">
        <v>25</v>
      </c>
      <c r="C1136" s="1" t="s">
        <v>15</v>
      </c>
      <c r="D1136" s="1" t="s">
        <v>2450</v>
      </c>
      <c r="E1136" s="1" t="s">
        <v>10</v>
      </c>
      <c r="F1136" s="1" t="s">
        <v>402</v>
      </c>
      <c r="G1136" s="1" t="s">
        <v>238</v>
      </c>
      <c r="H1136" s="1" t="s">
        <v>239</v>
      </c>
      <c r="I1136">
        <v>971</v>
      </c>
      <c r="J1136">
        <v>841</v>
      </c>
      <c r="K1136">
        <v>664</v>
      </c>
      <c r="L1136">
        <v>1071</v>
      </c>
      <c r="M1136">
        <v>1109</v>
      </c>
      <c r="N1136">
        <v>1291</v>
      </c>
      <c r="O1136">
        <v>1132</v>
      </c>
      <c r="P1136">
        <v>887</v>
      </c>
      <c r="Q1136">
        <v>886</v>
      </c>
      <c r="R1136">
        <v>596</v>
      </c>
      <c r="S1136">
        <v>147</v>
      </c>
      <c r="T1136">
        <v>494</v>
      </c>
      <c r="U1136">
        <v>527</v>
      </c>
      <c r="V1136" s="1" t="s">
        <v>2876</v>
      </c>
      <c r="W1136" s="1" t="s">
        <v>2551</v>
      </c>
      <c r="X1136" s="5" t="s">
        <v>2878</v>
      </c>
      <c r="Y1136" s="5" t="s">
        <v>2737</v>
      </c>
      <c r="Z1136" s="5" t="s">
        <v>2738</v>
      </c>
      <c r="AA1136" s="5"/>
    </row>
    <row r="1137" spans="1:27" ht="12" customHeight="1" x14ac:dyDescent="0.15">
      <c r="A1137" s="1" t="s">
        <v>400</v>
      </c>
      <c r="B1137" s="1" t="s">
        <v>25</v>
      </c>
      <c r="C1137" s="1" t="s">
        <v>17</v>
      </c>
      <c r="D1137" s="1" t="s">
        <v>2450</v>
      </c>
      <c r="E1137" s="1" t="s">
        <v>10</v>
      </c>
      <c r="F1137" s="1" t="s">
        <v>402</v>
      </c>
      <c r="G1137" s="1" t="s">
        <v>240</v>
      </c>
      <c r="H1137" s="1" t="s">
        <v>235</v>
      </c>
      <c r="I1137">
        <v>0</v>
      </c>
      <c r="J1137">
        <v>0</v>
      </c>
      <c r="K1137">
        <v>0</v>
      </c>
      <c r="L1137">
        <v>0</v>
      </c>
      <c r="M1137">
        <v>0</v>
      </c>
      <c r="N1137">
        <v>0</v>
      </c>
      <c r="O1137">
        <v>0</v>
      </c>
      <c r="P1137">
        <v>0</v>
      </c>
      <c r="Q1137">
        <v>0</v>
      </c>
      <c r="R1137">
        <v>0</v>
      </c>
      <c r="S1137">
        <v>0</v>
      </c>
      <c r="T1137">
        <v>0</v>
      </c>
      <c r="U1137">
        <v>0</v>
      </c>
      <c r="V1137" s="1" t="s">
        <v>2876</v>
      </c>
      <c r="W1137" s="1" t="s">
        <v>2551</v>
      </c>
      <c r="X1137" s="5" t="s">
        <v>2878</v>
      </c>
      <c r="Y1137" s="5" t="s">
        <v>2561</v>
      </c>
      <c r="Z1137" s="5" t="s">
        <v>2734</v>
      </c>
      <c r="AA1137" s="5"/>
    </row>
    <row r="1138" spans="1:27" ht="12" customHeight="1" x14ac:dyDescent="0.15">
      <c r="A1138" s="1" t="s">
        <v>400</v>
      </c>
      <c r="B1138" s="1" t="s">
        <v>25</v>
      </c>
      <c r="C1138" s="1" t="s">
        <v>19</v>
      </c>
      <c r="D1138" s="1" t="s">
        <v>2450</v>
      </c>
      <c r="E1138" s="1" t="s">
        <v>10</v>
      </c>
      <c r="F1138" s="1" t="s">
        <v>402</v>
      </c>
      <c r="G1138" s="1" t="s">
        <v>242</v>
      </c>
      <c r="H1138" s="1" t="s">
        <v>235</v>
      </c>
      <c r="I1138">
        <v>993</v>
      </c>
      <c r="J1138">
        <v>1147</v>
      </c>
      <c r="K1138">
        <v>1119</v>
      </c>
      <c r="L1138">
        <v>1145</v>
      </c>
      <c r="M1138">
        <v>1187</v>
      </c>
      <c r="N1138">
        <v>1676</v>
      </c>
      <c r="O1138">
        <v>1403</v>
      </c>
      <c r="P1138">
        <v>1058</v>
      </c>
      <c r="Q1138">
        <v>1046</v>
      </c>
      <c r="R1138">
        <v>565</v>
      </c>
      <c r="S1138">
        <v>328</v>
      </c>
      <c r="T1138">
        <v>394</v>
      </c>
      <c r="U1138">
        <v>638</v>
      </c>
      <c r="V1138" s="1" t="s">
        <v>2876</v>
      </c>
      <c r="W1138" s="1" t="s">
        <v>2551</v>
      </c>
      <c r="X1138" s="5" t="s">
        <v>2878</v>
      </c>
      <c r="Y1138" s="5" t="s">
        <v>2557</v>
      </c>
      <c r="Z1138" s="5" t="s">
        <v>2734</v>
      </c>
      <c r="AA1138" s="5"/>
    </row>
    <row r="1139" spans="1:27" ht="12" customHeight="1" x14ac:dyDescent="0.15">
      <c r="A1139" s="1" t="s">
        <v>400</v>
      </c>
      <c r="B1139" s="1" t="s">
        <v>25</v>
      </c>
      <c r="C1139" s="1" t="s">
        <v>21</v>
      </c>
      <c r="D1139" s="1" t="s">
        <v>2450</v>
      </c>
      <c r="E1139" s="1" t="s">
        <v>10</v>
      </c>
      <c r="F1139" s="1" t="s">
        <v>402</v>
      </c>
      <c r="G1139" s="1" t="s">
        <v>245</v>
      </c>
      <c r="H1139" s="1" t="s">
        <v>239</v>
      </c>
      <c r="I1139">
        <v>880</v>
      </c>
      <c r="J1139">
        <v>1001</v>
      </c>
      <c r="K1139">
        <v>960</v>
      </c>
      <c r="L1139">
        <v>933</v>
      </c>
      <c r="M1139">
        <v>1004</v>
      </c>
      <c r="N1139">
        <v>1394</v>
      </c>
      <c r="O1139">
        <v>1165</v>
      </c>
      <c r="P1139">
        <v>878</v>
      </c>
      <c r="Q1139">
        <v>910</v>
      </c>
      <c r="R1139">
        <v>502</v>
      </c>
      <c r="S1139">
        <v>356</v>
      </c>
      <c r="T1139">
        <v>391</v>
      </c>
      <c r="U1139">
        <v>669</v>
      </c>
      <c r="V1139" s="1" t="s">
        <v>2876</v>
      </c>
      <c r="W1139" s="1" t="s">
        <v>2551</v>
      </c>
      <c r="X1139" s="5" t="s">
        <v>2878</v>
      </c>
      <c r="Y1139" s="5" t="s">
        <v>2740</v>
      </c>
      <c r="Z1139" s="5" t="s">
        <v>2738</v>
      </c>
      <c r="AA1139" s="5"/>
    </row>
    <row r="1140" spans="1:27" ht="12" customHeight="1" x14ac:dyDescent="0.15">
      <c r="A1140" s="1" t="s">
        <v>400</v>
      </c>
      <c r="B1140" s="1" t="s">
        <v>25</v>
      </c>
      <c r="C1140" s="1" t="s">
        <v>23</v>
      </c>
      <c r="D1140" s="1" t="s">
        <v>2450</v>
      </c>
      <c r="E1140" s="1" t="s">
        <v>10</v>
      </c>
      <c r="F1140" s="1" t="s">
        <v>402</v>
      </c>
      <c r="G1140" s="1" t="s">
        <v>247</v>
      </c>
      <c r="H1140" s="1" t="s">
        <v>235</v>
      </c>
      <c r="I1140">
        <v>0</v>
      </c>
      <c r="J1140">
        <v>0</v>
      </c>
      <c r="K1140">
        <v>0</v>
      </c>
      <c r="L1140">
        <v>0</v>
      </c>
      <c r="M1140">
        <v>0</v>
      </c>
      <c r="N1140">
        <v>0</v>
      </c>
      <c r="O1140">
        <v>1</v>
      </c>
      <c r="P1140">
        <v>0</v>
      </c>
      <c r="Q1140">
        <v>0</v>
      </c>
      <c r="R1140">
        <v>1</v>
      </c>
      <c r="S1140">
        <v>0</v>
      </c>
      <c r="T1140">
        <v>0</v>
      </c>
      <c r="U1140">
        <v>0</v>
      </c>
      <c r="V1140" s="1" t="s">
        <v>2876</v>
      </c>
      <c r="W1140" s="1" t="s">
        <v>2551</v>
      </c>
      <c r="X1140" s="5" t="s">
        <v>2878</v>
      </c>
      <c r="Y1140" s="5" t="s">
        <v>2558</v>
      </c>
      <c r="Z1140" s="5" t="s">
        <v>2734</v>
      </c>
      <c r="AA1140" s="5"/>
    </row>
    <row r="1141" spans="1:27" ht="12" customHeight="1" x14ac:dyDescent="0.15">
      <c r="A1141" s="1" t="s">
        <v>400</v>
      </c>
      <c r="B1141" s="1" t="s">
        <v>25</v>
      </c>
      <c r="C1141" s="1" t="s">
        <v>77</v>
      </c>
      <c r="D1141" s="1" t="s">
        <v>2450</v>
      </c>
      <c r="E1141" s="1" t="s">
        <v>10</v>
      </c>
      <c r="F1141" s="1" t="s">
        <v>402</v>
      </c>
      <c r="G1141" s="1" t="s">
        <v>249</v>
      </c>
      <c r="H1141" s="1" t="s">
        <v>235</v>
      </c>
      <c r="I1141">
        <v>1100</v>
      </c>
      <c r="J1141">
        <v>987</v>
      </c>
      <c r="K1141">
        <v>724</v>
      </c>
      <c r="L1141">
        <v>920</v>
      </c>
      <c r="M1141">
        <v>1063</v>
      </c>
      <c r="N1141">
        <v>908</v>
      </c>
      <c r="O1141">
        <v>870</v>
      </c>
      <c r="P1141">
        <v>806</v>
      </c>
      <c r="Q1141">
        <v>782</v>
      </c>
      <c r="R1141">
        <v>837</v>
      </c>
      <c r="S1141">
        <v>651</v>
      </c>
      <c r="T1141">
        <v>730</v>
      </c>
      <c r="U1141">
        <v>575</v>
      </c>
      <c r="V1141" s="1" t="s">
        <v>2876</v>
      </c>
      <c r="W1141" s="1" t="s">
        <v>2551</v>
      </c>
      <c r="X1141" s="5" t="s">
        <v>2878</v>
      </c>
      <c r="Y1141" s="5" t="s">
        <v>2559</v>
      </c>
      <c r="Z1141" s="5" t="s">
        <v>2734</v>
      </c>
      <c r="AA1141" s="5"/>
    </row>
    <row r="1142" spans="1:27" ht="12" customHeight="1" x14ac:dyDescent="0.15">
      <c r="A1142" s="1" t="s">
        <v>400</v>
      </c>
      <c r="B1142" s="1" t="s">
        <v>27</v>
      </c>
      <c r="C1142" s="1" t="s">
        <v>9</v>
      </c>
      <c r="D1142" s="1" t="s">
        <v>2450</v>
      </c>
      <c r="E1142" s="1" t="s">
        <v>10</v>
      </c>
      <c r="F1142" s="1" t="s">
        <v>403</v>
      </c>
      <c r="G1142" s="1" t="s">
        <v>234</v>
      </c>
      <c r="H1142" s="1" t="s">
        <v>235</v>
      </c>
      <c r="I1142">
        <v>6530</v>
      </c>
      <c r="J1142">
        <v>4429</v>
      </c>
      <c r="K1142">
        <v>3412</v>
      </c>
      <c r="L1142">
        <v>6424</v>
      </c>
      <c r="M1142">
        <v>6185</v>
      </c>
      <c r="N1142">
        <v>5365</v>
      </c>
      <c r="O1142">
        <v>4791</v>
      </c>
      <c r="P1142">
        <v>4893</v>
      </c>
      <c r="Q1142">
        <v>4861</v>
      </c>
      <c r="R1142">
        <v>4271</v>
      </c>
      <c r="S1142">
        <v>1512</v>
      </c>
      <c r="T1142">
        <v>2185</v>
      </c>
      <c r="U1142">
        <v>3296</v>
      </c>
      <c r="V1142" s="1" t="s">
        <v>2876</v>
      </c>
      <c r="W1142" s="1" t="s">
        <v>2551</v>
      </c>
      <c r="X1142" s="5" t="s">
        <v>2879</v>
      </c>
      <c r="Y1142" s="5" t="s">
        <v>2553</v>
      </c>
      <c r="Z1142" s="5" t="s">
        <v>2734</v>
      </c>
      <c r="AA1142" s="5"/>
    </row>
    <row r="1143" spans="1:27" ht="12" customHeight="1" x14ac:dyDescent="0.15">
      <c r="A1143" s="1" t="s">
        <v>400</v>
      </c>
      <c r="B1143" s="1" t="s">
        <v>27</v>
      </c>
      <c r="C1143" s="1" t="s">
        <v>15</v>
      </c>
      <c r="D1143" s="1" t="s">
        <v>2450</v>
      </c>
      <c r="E1143" s="1" t="s">
        <v>10</v>
      </c>
      <c r="F1143" s="1" t="s">
        <v>403</v>
      </c>
      <c r="G1143" s="1" t="s">
        <v>238</v>
      </c>
      <c r="H1143" s="1" t="s">
        <v>239</v>
      </c>
      <c r="I1143">
        <v>6946</v>
      </c>
      <c r="J1143">
        <v>4381</v>
      </c>
      <c r="K1143">
        <v>3841</v>
      </c>
      <c r="L1143">
        <v>6664</v>
      </c>
      <c r="M1143">
        <v>6416</v>
      </c>
      <c r="N1143">
        <v>5596</v>
      </c>
      <c r="O1143">
        <v>5133</v>
      </c>
      <c r="P1143">
        <v>5438</v>
      </c>
      <c r="Q1143">
        <v>5422</v>
      </c>
      <c r="R1143">
        <v>4977</v>
      </c>
      <c r="S1143">
        <v>2072</v>
      </c>
      <c r="T1143">
        <v>2947</v>
      </c>
      <c r="U1143">
        <v>4349</v>
      </c>
      <c r="V1143" s="1" t="s">
        <v>2876</v>
      </c>
      <c r="W1143" s="1" t="s">
        <v>2551</v>
      </c>
      <c r="X1143" s="5" t="s">
        <v>2879</v>
      </c>
      <c r="Y1143" s="5" t="s">
        <v>2737</v>
      </c>
      <c r="Z1143" s="5" t="s">
        <v>2738</v>
      </c>
      <c r="AA1143" s="5"/>
    </row>
    <row r="1144" spans="1:27" ht="12" customHeight="1" x14ac:dyDescent="0.15">
      <c r="A1144" s="1" t="s">
        <v>400</v>
      </c>
      <c r="B1144" s="1" t="s">
        <v>27</v>
      </c>
      <c r="C1144" s="1" t="s">
        <v>17</v>
      </c>
      <c r="D1144" s="1" t="s">
        <v>2450</v>
      </c>
      <c r="E1144" s="1" t="s">
        <v>10</v>
      </c>
      <c r="F1144" s="1" t="s">
        <v>403</v>
      </c>
      <c r="G1144" s="1" t="s">
        <v>240</v>
      </c>
      <c r="H1144" s="1" t="s">
        <v>235</v>
      </c>
      <c r="I1144">
        <v>0</v>
      </c>
      <c r="J1144">
        <v>0</v>
      </c>
      <c r="K1144">
        <v>0</v>
      </c>
      <c r="L1144">
        <v>0</v>
      </c>
      <c r="M1144">
        <v>0</v>
      </c>
      <c r="N1144">
        <v>0</v>
      </c>
      <c r="O1144">
        <v>0</v>
      </c>
      <c r="P1144">
        <v>0</v>
      </c>
      <c r="Q1144">
        <v>0</v>
      </c>
      <c r="R1144">
        <v>0</v>
      </c>
      <c r="S1144">
        <v>0</v>
      </c>
      <c r="T1144">
        <v>0</v>
      </c>
      <c r="U1144">
        <v>0</v>
      </c>
      <c r="V1144" s="1" t="s">
        <v>2876</v>
      </c>
      <c r="W1144" s="1" t="s">
        <v>2551</v>
      </c>
      <c r="X1144" s="5" t="s">
        <v>2879</v>
      </c>
      <c r="Y1144" s="5" t="s">
        <v>2561</v>
      </c>
      <c r="Z1144" s="5" t="s">
        <v>2734</v>
      </c>
      <c r="AA1144" s="5"/>
    </row>
    <row r="1145" spans="1:27" ht="12" customHeight="1" x14ac:dyDescent="0.15">
      <c r="A1145" s="1" t="s">
        <v>400</v>
      </c>
      <c r="B1145" s="1" t="s">
        <v>27</v>
      </c>
      <c r="C1145" s="1" t="s">
        <v>19</v>
      </c>
      <c r="D1145" s="1" t="s">
        <v>2450</v>
      </c>
      <c r="E1145" s="1" t="s">
        <v>10</v>
      </c>
      <c r="F1145" s="1" t="s">
        <v>403</v>
      </c>
      <c r="G1145" s="1" t="s">
        <v>242</v>
      </c>
      <c r="H1145" s="1" t="s">
        <v>235</v>
      </c>
      <c r="I1145">
        <v>6119</v>
      </c>
      <c r="J1145">
        <v>5598</v>
      </c>
      <c r="K1145">
        <v>3240</v>
      </c>
      <c r="L1145">
        <v>5916</v>
      </c>
      <c r="M1145">
        <v>5300</v>
      </c>
      <c r="N1145">
        <v>5488</v>
      </c>
      <c r="O1145">
        <v>5557</v>
      </c>
      <c r="P1145">
        <v>5434</v>
      </c>
      <c r="Q1145">
        <v>4631</v>
      </c>
      <c r="R1145">
        <v>3857</v>
      </c>
      <c r="S1145">
        <v>1349</v>
      </c>
      <c r="T1145">
        <v>2328</v>
      </c>
      <c r="U1145">
        <v>3253</v>
      </c>
      <c r="V1145" s="1" t="s">
        <v>2876</v>
      </c>
      <c r="W1145" s="1" t="s">
        <v>2551</v>
      </c>
      <c r="X1145" s="5" t="s">
        <v>2879</v>
      </c>
      <c r="Y1145" s="5" t="s">
        <v>2557</v>
      </c>
      <c r="Z1145" s="5" t="s">
        <v>2734</v>
      </c>
      <c r="AA1145" s="5"/>
    </row>
    <row r="1146" spans="1:27" ht="12" customHeight="1" x14ac:dyDescent="0.15">
      <c r="A1146" s="1" t="s">
        <v>400</v>
      </c>
      <c r="B1146" s="1" t="s">
        <v>27</v>
      </c>
      <c r="C1146" s="1" t="s">
        <v>21</v>
      </c>
      <c r="D1146" s="1" t="s">
        <v>2450</v>
      </c>
      <c r="E1146" s="1" t="s">
        <v>10</v>
      </c>
      <c r="F1146" s="1" t="s">
        <v>403</v>
      </c>
      <c r="G1146" s="1" t="s">
        <v>245</v>
      </c>
      <c r="H1146" s="1" t="s">
        <v>239</v>
      </c>
      <c r="I1146">
        <v>6684</v>
      </c>
      <c r="J1146">
        <v>5975</v>
      </c>
      <c r="K1146">
        <v>3925</v>
      </c>
      <c r="L1146">
        <v>6274</v>
      </c>
      <c r="M1146">
        <v>5289</v>
      </c>
      <c r="N1146">
        <v>5725</v>
      </c>
      <c r="O1146">
        <v>6024</v>
      </c>
      <c r="P1146">
        <v>6058</v>
      </c>
      <c r="Q1146">
        <v>5047</v>
      </c>
      <c r="R1146">
        <v>4488</v>
      </c>
      <c r="S1146">
        <v>1790</v>
      </c>
      <c r="T1146">
        <v>3083</v>
      </c>
      <c r="U1146">
        <v>3659</v>
      </c>
      <c r="V1146" s="1" t="s">
        <v>2876</v>
      </c>
      <c r="W1146" s="1" t="s">
        <v>2551</v>
      </c>
      <c r="X1146" s="5" t="s">
        <v>2879</v>
      </c>
      <c r="Y1146" s="5" t="s">
        <v>2740</v>
      </c>
      <c r="Z1146" s="5" t="s">
        <v>2738</v>
      </c>
      <c r="AA1146" s="5"/>
    </row>
    <row r="1147" spans="1:27" ht="12" customHeight="1" x14ac:dyDescent="0.15">
      <c r="A1147" s="1" t="s">
        <v>400</v>
      </c>
      <c r="B1147" s="1" t="s">
        <v>27</v>
      </c>
      <c r="C1147" s="1" t="s">
        <v>23</v>
      </c>
      <c r="D1147" s="1" t="s">
        <v>2450</v>
      </c>
      <c r="E1147" s="1" t="s">
        <v>10</v>
      </c>
      <c r="F1147" s="1" t="s">
        <v>403</v>
      </c>
      <c r="G1147" s="1" t="s">
        <v>247</v>
      </c>
      <c r="H1147" s="1" t="s">
        <v>235</v>
      </c>
      <c r="I1147">
        <v>36</v>
      </c>
      <c r="J1147">
        <v>15</v>
      </c>
      <c r="K1147">
        <v>18</v>
      </c>
      <c r="L1147">
        <v>34</v>
      </c>
      <c r="M1147">
        <v>7</v>
      </c>
      <c r="N1147">
        <v>3</v>
      </c>
      <c r="O1147">
        <v>11</v>
      </c>
      <c r="P1147">
        <v>11</v>
      </c>
      <c r="Q1147">
        <v>45</v>
      </c>
      <c r="R1147">
        <v>42</v>
      </c>
      <c r="S1147">
        <v>46</v>
      </c>
      <c r="T1147">
        <v>45</v>
      </c>
      <c r="U1147">
        <v>45</v>
      </c>
      <c r="V1147" s="1" t="s">
        <v>2876</v>
      </c>
      <c r="W1147" s="1" t="s">
        <v>2551</v>
      </c>
      <c r="X1147" s="5" t="s">
        <v>2879</v>
      </c>
      <c r="Y1147" s="5" t="s">
        <v>2558</v>
      </c>
      <c r="Z1147" s="5" t="s">
        <v>2734</v>
      </c>
      <c r="AA1147" s="5"/>
    </row>
    <row r="1148" spans="1:27" ht="12" customHeight="1" x14ac:dyDescent="0.15">
      <c r="A1148" s="1" t="s">
        <v>400</v>
      </c>
      <c r="B1148" s="1" t="s">
        <v>27</v>
      </c>
      <c r="C1148" s="1" t="s">
        <v>77</v>
      </c>
      <c r="D1148" s="1" t="s">
        <v>2450</v>
      </c>
      <c r="E1148" s="1" t="s">
        <v>10</v>
      </c>
      <c r="F1148" s="1" t="s">
        <v>403</v>
      </c>
      <c r="G1148" s="1" t="s">
        <v>249</v>
      </c>
      <c r="H1148" s="1" t="s">
        <v>235</v>
      </c>
      <c r="I1148">
        <v>2984</v>
      </c>
      <c r="J1148">
        <v>1800</v>
      </c>
      <c r="K1148">
        <v>1954</v>
      </c>
      <c r="L1148">
        <v>2428</v>
      </c>
      <c r="M1148">
        <v>3306</v>
      </c>
      <c r="N1148">
        <v>3180</v>
      </c>
      <c r="O1148">
        <v>2403</v>
      </c>
      <c r="P1148">
        <v>1851</v>
      </c>
      <c r="Q1148">
        <v>2036</v>
      </c>
      <c r="R1148">
        <v>2408</v>
      </c>
      <c r="S1148">
        <v>2525</v>
      </c>
      <c r="T1148">
        <v>2337</v>
      </c>
      <c r="U1148">
        <v>2335</v>
      </c>
      <c r="V1148" s="1" t="s">
        <v>2876</v>
      </c>
      <c r="W1148" s="1" t="s">
        <v>2551</v>
      </c>
      <c r="X1148" s="5" t="s">
        <v>2879</v>
      </c>
      <c r="Y1148" s="5" t="s">
        <v>2559</v>
      </c>
      <c r="Z1148" s="5" t="s">
        <v>2734</v>
      </c>
      <c r="AA1148" s="5"/>
    </row>
    <row r="1149" spans="1:27" ht="12" customHeight="1" x14ac:dyDescent="0.15">
      <c r="A1149" s="1" t="s">
        <v>400</v>
      </c>
      <c r="B1149" s="1" t="s">
        <v>29</v>
      </c>
      <c r="C1149" s="1" t="s">
        <v>9</v>
      </c>
      <c r="D1149" s="1" t="s">
        <v>2450</v>
      </c>
      <c r="E1149" s="1" t="s">
        <v>10</v>
      </c>
      <c r="F1149" s="1" t="s">
        <v>404</v>
      </c>
      <c r="G1149" s="1" t="s">
        <v>234</v>
      </c>
      <c r="H1149" s="1" t="s">
        <v>235</v>
      </c>
      <c r="I1149">
        <v>9806</v>
      </c>
      <c r="J1149">
        <v>5704</v>
      </c>
      <c r="K1149">
        <v>4060</v>
      </c>
      <c r="L1149">
        <v>7173</v>
      </c>
      <c r="M1149">
        <v>6432</v>
      </c>
      <c r="N1149">
        <v>5539</v>
      </c>
      <c r="O1149">
        <v>8503</v>
      </c>
      <c r="P1149">
        <v>8506</v>
      </c>
      <c r="Q1149">
        <v>7411</v>
      </c>
      <c r="R1149">
        <v>5712</v>
      </c>
      <c r="S1149">
        <v>5761</v>
      </c>
      <c r="T1149">
        <v>6497</v>
      </c>
      <c r="U1149">
        <v>7658</v>
      </c>
      <c r="V1149" s="1" t="s">
        <v>2876</v>
      </c>
      <c r="W1149" s="1" t="s">
        <v>2551</v>
      </c>
      <c r="X1149" s="5" t="s">
        <v>2880</v>
      </c>
      <c r="Y1149" s="5" t="s">
        <v>2553</v>
      </c>
      <c r="Z1149" s="5" t="s">
        <v>2734</v>
      </c>
      <c r="AA1149" s="5"/>
    </row>
    <row r="1150" spans="1:27" ht="12" customHeight="1" x14ac:dyDescent="0.15">
      <c r="A1150" s="1" t="s">
        <v>400</v>
      </c>
      <c r="B1150" s="1" t="s">
        <v>29</v>
      </c>
      <c r="C1150" s="1" t="s">
        <v>15</v>
      </c>
      <c r="D1150" s="1" t="s">
        <v>2450</v>
      </c>
      <c r="E1150" s="1" t="s">
        <v>10</v>
      </c>
      <c r="F1150" s="1" t="s">
        <v>404</v>
      </c>
      <c r="G1150" s="1" t="s">
        <v>238</v>
      </c>
      <c r="H1150" s="1" t="s">
        <v>239</v>
      </c>
      <c r="I1150">
        <v>24480</v>
      </c>
      <c r="J1150">
        <v>14367</v>
      </c>
      <c r="K1150">
        <v>10413</v>
      </c>
      <c r="L1150">
        <v>18600</v>
      </c>
      <c r="M1150">
        <v>15737</v>
      </c>
      <c r="N1150">
        <v>14059</v>
      </c>
      <c r="O1150">
        <v>18988</v>
      </c>
      <c r="P1150">
        <v>19191</v>
      </c>
      <c r="Q1150">
        <v>19074</v>
      </c>
      <c r="R1150">
        <v>15576</v>
      </c>
      <c r="S1150">
        <v>13613</v>
      </c>
      <c r="T1150">
        <v>15733</v>
      </c>
      <c r="U1150">
        <v>20401</v>
      </c>
      <c r="V1150" s="1" t="s">
        <v>2876</v>
      </c>
      <c r="W1150" s="1" t="s">
        <v>2551</v>
      </c>
      <c r="X1150" s="5" t="s">
        <v>2880</v>
      </c>
      <c r="Y1150" s="5" t="s">
        <v>2737</v>
      </c>
      <c r="Z1150" s="5" t="s">
        <v>2738</v>
      </c>
      <c r="AA1150" s="5"/>
    </row>
    <row r="1151" spans="1:27" ht="12" customHeight="1" x14ac:dyDescent="0.15">
      <c r="A1151" s="1" t="s">
        <v>400</v>
      </c>
      <c r="B1151" s="1" t="s">
        <v>29</v>
      </c>
      <c r="C1151" s="1" t="s">
        <v>17</v>
      </c>
      <c r="D1151" s="1" t="s">
        <v>2450</v>
      </c>
      <c r="E1151" s="1" t="s">
        <v>10</v>
      </c>
      <c r="F1151" s="1" t="s">
        <v>404</v>
      </c>
      <c r="G1151" s="1" t="s">
        <v>240</v>
      </c>
      <c r="H1151" s="1" t="s">
        <v>235</v>
      </c>
      <c r="I1151">
        <v>3</v>
      </c>
      <c r="J1151">
        <v>0</v>
      </c>
      <c r="K1151">
        <v>11</v>
      </c>
      <c r="L1151">
        <v>5</v>
      </c>
      <c r="M1151">
        <v>15</v>
      </c>
      <c r="N1151">
        <v>18</v>
      </c>
      <c r="O1151">
        <v>11</v>
      </c>
      <c r="P1151">
        <v>17</v>
      </c>
      <c r="Q1151">
        <v>9</v>
      </c>
      <c r="R1151">
        <v>22</v>
      </c>
      <c r="S1151">
        <v>9</v>
      </c>
      <c r="T1151">
        <v>27</v>
      </c>
      <c r="U1151">
        <v>35</v>
      </c>
      <c r="V1151" s="1" t="s">
        <v>2876</v>
      </c>
      <c r="W1151" s="1" t="s">
        <v>2551</v>
      </c>
      <c r="X1151" s="5" t="s">
        <v>2880</v>
      </c>
      <c r="Y1151" s="5" t="s">
        <v>2561</v>
      </c>
      <c r="Z1151" s="5" t="s">
        <v>2734</v>
      </c>
      <c r="AA1151" s="5"/>
    </row>
    <row r="1152" spans="1:27" ht="12" customHeight="1" x14ac:dyDescent="0.15">
      <c r="A1152" s="1" t="s">
        <v>400</v>
      </c>
      <c r="B1152" s="1" t="s">
        <v>29</v>
      </c>
      <c r="C1152" s="1" t="s">
        <v>19</v>
      </c>
      <c r="D1152" s="1" t="s">
        <v>2450</v>
      </c>
      <c r="E1152" s="1" t="s">
        <v>10</v>
      </c>
      <c r="F1152" s="1" t="s">
        <v>404</v>
      </c>
      <c r="G1152" s="1" t="s">
        <v>242</v>
      </c>
      <c r="H1152" s="1" t="s">
        <v>235</v>
      </c>
      <c r="I1152">
        <v>9801</v>
      </c>
      <c r="J1152">
        <v>6422</v>
      </c>
      <c r="K1152">
        <v>4147</v>
      </c>
      <c r="L1152">
        <v>7192</v>
      </c>
      <c r="M1152">
        <v>6001</v>
      </c>
      <c r="N1152">
        <v>5616</v>
      </c>
      <c r="O1152">
        <v>8497</v>
      </c>
      <c r="P1152">
        <v>8935</v>
      </c>
      <c r="Q1152">
        <v>7231</v>
      </c>
      <c r="R1152">
        <v>5890</v>
      </c>
      <c r="S1152">
        <v>5359</v>
      </c>
      <c r="T1152">
        <v>6364</v>
      </c>
      <c r="U1152">
        <v>7827</v>
      </c>
      <c r="V1152" s="1" t="s">
        <v>2876</v>
      </c>
      <c r="W1152" s="1" t="s">
        <v>2551</v>
      </c>
      <c r="X1152" s="5" t="s">
        <v>2880</v>
      </c>
      <c r="Y1152" s="5" t="s">
        <v>2557</v>
      </c>
      <c r="Z1152" s="5" t="s">
        <v>2734</v>
      </c>
      <c r="AA1152" s="5"/>
    </row>
    <row r="1153" spans="1:27" ht="12" customHeight="1" x14ac:dyDescent="0.15">
      <c r="A1153" s="1" t="s">
        <v>400</v>
      </c>
      <c r="B1153" s="1" t="s">
        <v>29</v>
      </c>
      <c r="C1153" s="1" t="s">
        <v>21</v>
      </c>
      <c r="D1153" s="1" t="s">
        <v>2450</v>
      </c>
      <c r="E1153" s="1" t="s">
        <v>10</v>
      </c>
      <c r="F1153" s="1" t="s">
        <v>404</v>
      </c>
      <c r="G1153" s="1" t="s">
        <v>245</v>
      </c>
      <c r="H1153" s="1" t="s">
        <v>239</v>
      </c>
      <c r="I1153">
        <v>24223</v>
      </c>
      <c r="J1153">
        <v>17130</v>
      </c>
      <c r="K1153">
        <v>10934</v>
      </c>
      <c r="L1153">
        <v>18776</v>
      </c>
      <c r="M1153">
        <v>14951</v>
      </c>
      <c r="N1153">
        <v>13998</v>
      </c>
      <c r="O1153">
        <v>19000</v>
      </c>
      <c r="P1153">
        <v>20070</v>
      </c>
      <c r="Q1153">
        <v>18191</v>
      </c>
      <c r="R1153">
        <v>15857</v>
      </c>
      <c r="S1153">
        <v>12702</v>
      </c>
      <c r="T1153">
        <v>15532</v>
      </c>
      <c r="U1153">
        <v>21328</v>
      </c>
      <c r="V1153" s="1" t="s">
        <v>2876</v>
      </c>
      <c r="W1153" s="1" t="s">
        <v>2551</v>
      </c>
      <c r="X1153" s="5" t="s">
        <v>2880</v>
      </c>
      <c r="Y1153" s="5" t="s">
        <v>2740</v>
      </c>
      <c r="Z1153" s="5" t="s">
        <v>2738</v>
      </c>
      <c r="AA1153" s="5"/>
    </row>
    <row r="1154" spans="1:27" ht="12" customHeight="1" x14ac:dyDescent="0.15">
      <c r="A1154" s="1" t="s">
        <v>400</v>
      </c>
      <c r="B1154" s="1" t="s">
        <v>29</v>
      </c>
      <c r="C1154" s="1" t="s">
        <v>23</v>
      </c>
      <c r="D1154" s="1" t="s">
        <v>2450</v>
      </c>
      <c r="E1154" s="1" t="s">
        <v>10</v>
      </c>
      <c r="F1154" s="1" t="s">
        <v>404</v>
      </c>
      <c r="G1154" s="1" t="s">
        <v>247</v>
      </c>
      <c r="H1154" s="1" t="s">
        <v>235</v>
      </c>
      <c r="I1154">
        <v>26</v>
      </c>
      <c r="J1154">
        <v>8</v>
      </c>
      <c r="K1154">
        <v>14</v>
      </c>
      <c r="L1154">
        <v>20</v>
      </c>
      <c r="M1154">
        <v>25</v>
      </c>
      <c r="N1154">
        <v>14</v>
      </c>
      <c r="O1154">
        <v>5</v>
      </c>
      <c r="P1154">
        <v>16</v>
      </c>
      <c r="Q1154">
        <v>14</v>
      </c>
      <c r="R1154">
        <v>9</v>
      </c>
      <c r="S1154">
        <v>15</v>
      </c>
      <c r="T1154">
        <v>10</v>
      </c>
      <c r="U1154">
        <v>15</v>
      </c>
      <c r="V1154" s="1" t="s">
        <v>2876</v>
      </c>
      <c r="W1154" s="1" t="s">
        <v>2551</v>
      </c>
      <c r="X1154" s="5" t="s">
        <v>2880</v>
      </c>
      <c r="Y1154" s="5" t="s">
        <v>2558</v>
      </c>
      <c r="Z1154" s="5" t="s">
        <v>2734</v>
      </c>
      <c r="AA1154" s="5"/>
    </row>
    <row r="1155" spans="1:27" ht="12" customHeight="1" x14ac:dyDescent="0.15">
      <c r="A1155" s="1" t="s">
        <v>400</v>
      </c>
      <c r="B1155" s="1" t="s">
        <v>29</v>
      </c>
      <c r="C1155" s="1" t="s">
        <v>77</v>
      </c>
      <c r="D1155" s="1" t="s">
        <v>2450</v>
      </c>
      <c r="E1155" s="1" t="s">
        <v>10</v>
      </c>
      <c r="F1155" s="1" t="s">
        <v>404</v>
      </c>
      <c r="G1155" s="1" t="s">
        <v>249</v>
      </c>
      <c r="H1155" s="1" t="s">
        <v>235</v>
      </c>
      <c r="I1155">
        <v>4312</v>
      </c>
      <c r="J1155">
        <v>3586</v>
      </c>
      <c r="K1155">
        <v>3496</v>
      </c>
      <c r="L1155">
        <v>3462</v>
      </c>
      <c r="M1155">
        <v>3883</v>
      </c>
      <c r="N1155">
        <v>3810</v>
      </c>
      <c r="O1155">
        <v>3822</v>
      </c>
      <c r="P1155">
        <v>3394</v>
      </c>
      <c r="Q1155">
        <v>3569</v>
      </c>
      <c r="R1155">
        <v>3404</v>
      </c>
      <c r="S1155">
        <v>3790</v>
      </c>
      <c r="T1155">
        <v>3903</v>
      </c>
      <c r="U1155">
        <v>3754</v>
      </c>
      <c r="V1155" s="1" t="s">
        <v>2876</v>
      </c>
      <c r="W1155" s="1" t="s">
        <v>2551</v>
      </c>
      <c r="X1155" s="5" t="s">
        <v>2880</v>
      </c>
      <c r="Y1155" s="5" t="s">
        <v>2559</v>
      </c>
      <c r="Z1155" s="5" t="s">
        <v>2734</v>
      </c>
      <c r="AA1155" s="5"/>
    </row>
    <row r="1156" spans="1:27" ht="12" customHeight="1" x14ac:dyDescent="0.15">
      <c r="A1156" s="1" t="s">
        <v>400</v>
      </c>
      <c r="B1156" s="1" t="s">
        <v>31</v>
      </c>
      <c r="C1156" s="1" t="s">
        <v>15</v>
      </c>
      <c r="D1156" s="1" t="s">
        <v>2450</v>
      </c>
      <c r="E1156" s="1" t="s">
        <v>10</v>
      </c>
      <c r="F1156" s="1" t="s">
        <v>405</v>
      </c>
      <c r="G1156" s="1" t="s">
        <v>238</v>
      </c>
      <c r="H1156" s="1" t="s">
        <v>239</v>
      </c>
      <c r="I1156">
        <v>1568</v>
      </c>
      <c r="J1156">
        <v>1349</v>
      </c>
      <c r="K1156">
        <v>1058</v>
      </c>
      <c r="L1156">
        <v>782</v>
      </c>
      <c r="M1156">
        <v>749</v>
      </c>
      <c r="N1156">
        <v>1003</v>
      </c>
      <c r="O1156">
        <v>1166</v>
      </c>
      <c r="P1156">
        <v>1226</v>
      </c>
      <c r="Q1156">
        <v>1225</v>
      </c>
      <c r="R1156">
        <v>1277</v>
      </c>
      <c r="S1156">
        <v>1250</v>
      </c>
      <c r="T1156">
        <v>1467</v>
      </c>
      <c r="U1156">
        <v>1411</v>
      </c>
      <c r="V1156" s="1" t="s">
        <v>2876</v>
      </c>
      <c r="W1156" s="1" t="s">
        <v>2551</v>
      </c>
      <c r="X1156" s="5" t="s">
        <v>2881</v>
      </c>
      <c r="Y1156" s="5" t="s">
        <v>2737</v>
      </c>
      <c r="Z1156" s="5" t="s">
        <v>2738</v>
      </c>
      <c r="AA1156" s="5"/>
    </row>
    <row r="1157" spans="1:27" ht="12" customHeight="1" x14ac:dyDescent="0.15">
      <c r="A1157" s="1" t="s">
        <v>400</v>
      </c>
      <c r="B1157" s="1" t="s">
        <v>33</v>
      </c>
      <c r="C1157" s="1" t="s">
        <v>9</v>
      </c>
      <c r="D1157" s="1" t="s">
        <v>2450</v>
      </c>
      <c r="E1157" s="1" t="s">
        <v>10</v>
      </c>
      <c r="F1157" s="1" t="s">
        <v>406</v>
      </c>
      <c r="G1157" s="1" t="s">
        <v>234</v>
      </c>
      <c r="H1157" s="1" t="s">
        <v>235</v>
      </c>
      <c r="I1157">
        <v>3299</v>
      </c>
      <c r="J1157">
        <v>2471</v>
      </c>
      <c r="K1157">
        <v>1209</v>
      </c>
      <c r="L1157">
        <v>1193</v>
      </c>
      <c r="M1157">
        <v>650</v>
      </c>
      <c r="N1157">
        <v>600</v>
      </c>
      <c r="O1157">
        <v>1051</v>
      </c>
      <c r="P1157">
        <v>1347</v>
      </c>
      <c r="Q1157">
        <v>2006</v>
      </c>
      <c r="R1157">
        <v>2017</v>
      </c>
      <c r="S1157">
        <v>2192</v>
      </c>
      <c r="T1157">
        <v>2523</v>
      </c>
      <c r="U1157">
        <v>2982</v>
      </c>
      <c r="V1157" s="1" t="s">
        <v>2876</v>
      </c>
      <c r="W1157" s="1" t="s">
        <v>2551</v>
      </c>
      <c r="X1157" s="5" t="s">
        <v>2882</v>
      </c>
      <c r="Y1157" s="5" t="s">
        <v>2553</v>
      </c>
      <c r="Z1157" s="5" t="s">
        <v>2734</v>
      </c>
      <c r="AA1157" s="5"/>
    </row>
    <row r="1158" spans="1:27" ht="12" customHeight="1" x14ac:dyDescent="0.15">
      <c r="A1158" s="1" t="s">
        <v>400</v>
      </c>
      <c r="B1158" s="1" t="s">
        <v>33</v>
      </c>
      <c r="C1158" s="1" t="s">
        <v>15</v>
      </c>
      <c r="D1158" s="1" t="s">
        <v>2450</v>
      </c>
      <c r="E1158" s="1" t="s">
        <v>10</v>
      </c>
      <c r="F1158" s="1" t="s">
        <v>406</v>
      </c>
      <c r="G1158" s="1" t="s">
        <v>238</v>
      </c>
      <c r="H1158" s="1" t="s">
        <v>239</v>
      </c>
      <c r="I1158">
        <v>6281</v>
      </c>
      <c r="J1158">
        <v>4222</v>
      </c>
      <c r="K1158">
        <v>2082</v>
      </c>
      <c r="L1158">
        <v>1970</v>
      </c>
      <c r="M1158">
        <v>1243</v>
      </c>
      <c r="N1158">
        <v>929</v>
      </c>
      <c r="O1158">
        <v>1885</v>
      </c>
      <c r="P1158">
        <v>2559</v>
      </c>
      <c r="Q1158">
        <v>3940</v>
      </c>
      <c r="R1158">
        <v>3690</v>
      </c>
      <c r="S1158">
        <v>4262</v>
      </c>
      <c r="T1158">
        <v>4590</v>
      </c>
      <c r="U1158">
        <v>5588</v>
      </c>
      <c r="V1158" s="1" t="s">
        <v>2876</v>
      </c>
      <c r="W1158" s="1" t="s">
        <v>2551</v>
      </c>
      <c r="X1158" s="5" t="s">
        <v>2882</v>
      </c>
      <c r="Y1158" s="5" t="s">
        <v>2737</v>
      </c>
      <c r="Z1158" s="5" t="s">
        <v>2738</v>
      </c>
      <c r="AA1158" s="5"/>
    </row>
    <row r="1159" spans="1:27" ht="12" customHeight="1" x14ac:dyDescent="0.15">
      <c r="A1159" s="1" t="s">
        <v>400</v>
      </c>
      <c r="B1159" s="1" t="s">
        <v>33</v>
      </c>
      <c r="C1159" s="1" t="s">
        <v>17</v>
      </c>
      <c r="D1159" s="1" t="s">
        <v>2450</v>
      </c>
      <c r="E1159" s="1" t="s">
        <v>10</v>
      </c>
      <c r="F1159" s="1" t="s">
        <v>406</v>
      </c>
      <c r="G1159" s="1" t="s">
        <v>240</v>
      </c>
      <c r="H1159" s="1" t="s">
        <v>235</v>
      </c>
      <c r="I1159">
        <v>0</v>
      </c>
      <c r="J1159">
        <v>0</v>
      </c>
      <c r="K1159">
        <v>0</v>
      </c>
      <c r="L1159">
        <v>1</v>
      </c>
      <c r="M1159">
        <v>0</v>
      </c>
      <c r="N1159">
        <v>0</v>
      </c>
      <c r="O1159">
        <v>0</v>
      </c>
      <c r="P1159">
        <v>0</v>
      </c>
      <c r="Q1159">
        <v>0</v>
      </c>
      <c r="R1159">
        <v>0</v>
      </c>
      <c r="S1159">
        <v>0</v>
      </c>
      <c r="T1159">
        <v>0</v>
      </c>
      <c r="U1159">
        <v>0</v>
      </c>
      <c r="V1159" s="1" t="s">
        <v>2876</v>
      </c>
      <c r="W1159" s="1" t="s">
        <v>2551</v>
      </c>
      <c r="X1159" s="5" t="s">
        <v>2882</v>
      </c>
      <c r="Y1159" s="5" t="s">
        <v>2561</v>
      </c>
      <c r="Z1159" s="5" t="s">
        <v>2734</v>
      </c>
      <c r="AA1159" s="5"/>
    </row>
    <row r="1160" spans="1:27" ht="12" customHeight="1" x14ac:dyDescent="0.15">
      <c r="A1160" s="1" t="s">
        <v>400</v>
      </c>
      <c r="B1160" s="1" t="s">
        <v>33</v>
      </c>
      <c r="C1160" s="1" t="s">
        <v>19</v>
      </c>
      <c r="D1160" s="1" t="s">
        <v>2450</v>
      </c>
      <c r="E1160" s="1" t="s">
        <v>10</v>
      </c>
      <c r="F1160" s="1" t="s">
        <v>406</v>
      </c>
      <c r="G1160" s="1" t="s">
        <v>242</v>
      </c>
      <c r="H1160" s="1" t="s">
        <v>235</v>
      </c>
      <c r="I1160">
        <v>2638</v>
      </c>
      <c r="J1160">
        <v>2702</v>
      </c>
      <c r="K1160">
        <v>1774</v>
      </c>
      <c r="L1160">
        <v>1973</v>
      </c>
      <c r="M1160">
        <v>514</v>
      </c>
      <c r="N1160">
        <v>493</v>
      </c>
      <c r="O1160">
        <v>1254</v>
      </c>
      <c r="P1160">
        <v>823</v>
      </c>
      <c r="Q1160">
        <v>1554</v>
      </c>
      <c r="R1160">
        <v>1787</v>
      </c>
      <c r="S1160">
        <v>1615</v>
      </c>
      <c r="T1160">
        <v>2160</v>
      </c>
      <c r="U1160">
        <v>3414</v>
      </c>
      <c r="V1160" s="1" t="s">
        <v>2876</v>
      </c>
      <c r="W1160" s="1" t="s">
        <v>2551</v>
      </c>
      <c r="X1160" s="5" t="s">
        <v>2882</v>
      </c>
      <c r="Y1160" s="5" t="s">
        <v>2557</v>
      </c>
      <c r="Z1160" s="5" t="s">
        <v>2734</v>
      </c>
      <c r="AA1160" s="5"/>
    </row>
    <row r="1161" spans="1:27" ht="12" customHeight="1" x14ac:dyDescent="0.15">
      <c r="A1161" s="1" t="s">
        <v>400</v>
      </c>
      <c r="B1161" s="1" t="s">
        <v>33</v>
      </c>
      <c r="C1161" s="1" t="s">
        <v>21</v>
      </c>
      <c r="D1161" s="1" t="s">
        <v>2450</v>
      </c>
      <c r="E1161" s="1" t="s">
        <v>10</v>
      </c>
      <c r="F1161" s="1" t="s">
        <v>406</v>
      </c>
      <c r="G1161" s="1" t="s">
        <v>245</v>
      </c>
      <c r="H1161" s="1" t="s">
        <v>239</v>
      </c>
      <c r="I1161">
        <v>5210</v>
      </c>
      <c r="J1161">
        <v>5163</v>
      </c>
      <c r="K1161">
        <v>2972</v>
      </c>
      <c r="L1161">
        <v>3075</v>
      </c>
      <c r="M1161">
        <v>785</v>
      </c>
      <c r="N1161">
        <v>864</v>
      </c>
      <c r="O1161">
        <v>2458</v>
      </c>
      <c r="P1161">
        <v>1715</v>
      </c>
      <c r="Q1161">
        <v>2994</v>
      </c>
      <c r="R1161">
        <v>3637</v>
      </c>
      <c r="S1161">
        <v>3231</v>
      </c>
      <c r="T1161">
        <v>4266</v>
      </c>
      <c r="U1161">
        <v>6832</v>
      </c>
      <c r="V1161" s="1" t="s">
        <v>2876</v>
      </c>
      <c r="W1161" s="1" t="s">
        <v>2551</v>
      </c>
      <c r="X1161" s="5" t="s">
        <v>2882</v>
      </c>
      <c r="Y1161" s="5" t="s">
        <v>2740</v>
      </c>
      <c r="Z1161" s="5" t="s">
        <v>2738</v>
      </c>
      <c r="AA1161" s="5"/>
    </row>
    <row r="1162" spans="1:27" ht="12" customHeight="1" x14ac:dyDescent="0.15">
      <c r="A1162" s="1" t="s">
        <v>400</v>
      </c>
      <c r="B1162" s="1" t="s">
        <v>33</v>
      </c>
      <c r="C1162" s="1" t="s">
        <v>23</v>
      </c>
      <c r="D1162" s="1" t="s">
        <v>2450</v>
      </c>
      <c r="E1162" s="1" t="s">
        <v>10</v>
      </c>
      <c r="F1162" s="1" t="s">
        <v>406</v>
      </c>
      <c r="G1162" s="1" t="s">
        <v>247</v>
      </c>
      <c r="H1162" s="1" t="s">
        <v>235</v>
      </c>
      <c r="I1162">
        <v>136</v>
      </c>
      <c r="J1162">
        <v>262</v>
      </c>
      <c r="K1162">
        <v>27</v>
      </c>
      <c r="L1162">
        <v>17</v>
      </c>
      <c r="M1162">
        <v>14</v>
      </c>
      <c r="N1162">
        <v>97</v>
      </c>
      <c r="O1162">
        <v>45</v>
      </c>
      <c r="P1162">
        <v>26</v>
      </c>
      <c r="Q1162">
        <v>61</v>
      </c>
      <c r="R1162">
        <v>65</v>
      </c>
      <c r="S1162">
        <v>69</v>
      </c>
      <c r="T1162">
        <v>96</v>
      </c>
      <c r="U1162">
        <v>98</v>
      </c>
      <c r="V1162" s="1" t="s">
        <v>2876</v>
      </c>
      <c r="W1162" s="1" t="s">
        <v>2551</v>
      </c>
      <c r="X1162" s="5" t="s">
        <v>2882</v>
      </c>
      <c r="Y1162" s="5" t="s">
        <v>2558</v>
      </c>
      <c r="Z1162" s="5" t="s">
        <v>2734</v>
      </c>
      <c r="AA1162" s="5"/>
    </row>
    <row r="1163" spans="1:27" ht="12" customHeight="1" x14ac:dyDescent="0.15">
      <c r="A1163" s="1" t="s">
        <v>400</v>
      </c>
      <c r="B1163" s="1" t="s">
        <v>33</v>
      </c>
      <c r="C1163" s="1" t="s">
        <v>77</v>
      </c>
      <c r="D1163" s="1" t="s">
        <v>2450</v>
      </c>
      <c r="E1163" s="1" t="s">
        <v>10</v>
      </c>
      <c r="F1163" s="1" t="s">
        <v>406</v>
      </c>
      <c r="G1163" s="1" t="s">
        <v>249</v>
      </c>
      <c r="H1163" s="1" t="s">
        <v>235</v>
      </c>
      <c r="I1163">
        <v>3060</v>
      </c>
      <c r="J1163">
        <v>2567</v>
      </c>
      <c r="K1163">
        <v>1975</v>
      </c>
      <c r="L1163">
        <v>1179</v>
      </c>
      <c r="M1163">
        <v>1301</v>
      </c>
      <c r="N1163">
        <v>1311</v>
      </c>
      <c r="O1163">
        <v>1063</v>
      </c>
      <c r="P1163">
        <v>1561</v>
      </c>
      <c r="Q1163">
        <v>1952</v>
      </c>
      <c r="R1163">
        <v>2117</v>
      </c>
      <c r="S1163">
        <v>2625</v>
      </c>
      <c r="T1163">
        <v>2892</v>
      </c>
      <c r="U1163">
        <v>2362</v>
      </c>
      <c r="V1163" s="1" t="s">
        <v>2876</v>
      </c>
      <c r="W1163" s="1" t="s">
        <v>2551</v>
      </c>
      <c r="X1163" s="5" t="s">
        <v>2882</v>
      </c>
      <c r="Y1163" s="5" t="s">
        <v>2559</v>
      </c>
      <c r="Z1163" s="5" t="s">
        <v>2734</v>
      </c>
      <c r="AA1163" s="5"/>
    </row>
    <row r="1164" spans="1:27" ht="12" customHeight="1" x14ac:dyDescent="0.15">
      <c r="A1164" s="1" t="s">
        <v>400</v>
      </c>
      <c r="B1164" s="1" t="s">
        <v>35</v>
      </c>
      <c r="C1164" s="1" t="s">
        <v>9</v>
      </c>
      <c r="D1164" s="1" t="s">
        <v>2450</v>
      </c>
      <c r="E1164" s="1" t="s">
        <v>10</v>
      </c>
      <c r="F1164" s="1" t="s">
        <v>407</v>
      </c>
      <c r="G1164" s="1" t="s">
        <v>234</v>
      </c>
      <c r="H1164" s="1" t="s">
        <v>235</v>
      </c>
      <c r="I1164">
        <v>14899</v>
      </c>
      <c r="J1164">
        <v>12475</v>
      </c>
      <c r="K1164">
        <v>10947</v>
      </c>
      <c r="L1164">
        <v>13728</v>
      </c>
      <c r="M1164">
        <v>11672</v>
      </c>
      <c r="N1164">
        <v>8962</v>
      </c>
      <c r="O1164">
        <v>9451</v>
      </c>
      <c r="P1164">
        <v>9456</v>
      </c>
      <c r="Q1164">
        <v>8244</v>
      </c>
      <c r="R1164">
        <v>8799</v>
      </c>
      <c r="S1164">
        <v>10043</v>
      </c>
      <c r="T1164">
        <v>11269</v>
      </c>
      <c r="U1164">
        <v>10908</v>
      </c>
      <c r="V1164" s="1" t="s">
        <v>2876</v>
      </c>
      <c r="W1164" s="1" t="s">
        <v>2551</v>
      </c>
      <c r="X1164" s="5" t="s">
        <v>2883</v>
      </c>
      <c r="Y1164" s="5" t="s">
        <v>2553</v>
      </c>
      <c r="Z1164" s="5" t="s">
        <v>2734</v>
      </c>
      <c r="AA1164" s="5"/>
    </row>
    <row r="1165" spans="1:27" ht="12" customHeight="1" x14ac:dyDescent="0.15">
      <c r="A1165" s="1" t="s">
        <v>400</v>
      </c>
      <c r="B1165" s="1" t="s">
        <v>35</v>
      </c>
      <c r="C1165" s="1" t="s">
        <v>15</v>
      </c>
      <c r="D1165" s="1" t="s">
        <v>2450</v>
      </c>
      <c r="E1165" s="1" t="s">
        <v>10</v>
      </c>
      <c r="F1165" s="1" t="s">
        <v>407</v>
      </c>
      <c r="G1165" s="1" t="s">
        <v>238</v>
      </c>
      <c r="H1165" s="1" t="s">
        <v>239</v>
      </c>
      <c r="I1165">
        <v>557</v>
      </c>
      <c r="J1165">
        <v>456</v>
      </c>
      <c r="K1165">
        <v>386</v>
      </c>
      <c r="L1165">
        <v>471</v>
      </c>
      <c r="M1165">
        <v>357</v>
      </c>
      <c r="N1165">
        <v>327</v>
      </c>
      <c r="O1165">
        <v>350</v>
      </c>
      <c r="P1165">
        <v>362</v>
      </c>
      <c r="Q1165">
        <v>301</v>
      </c>
      <c r="R1165">
        <v>330</v>
      </c>
      <c r="S1165">
        <v>378</v>
      </c>
      <c r="T1165">
        <v>431</v>
      </c>
      <c r="U1165">
        <v>486</v>
      </c>
      <c r="V1165" s="1" t="s">
        <v>2876</v>
      </c>
      <c r="W1165" s="1" t="s">
        <v>2551</v>
      </c>
      <c r="X1165" s="5" t="s">
        <v>2883</v>
      </c>
      <c r="Y1165" s="5" t="s">
        <v>2737</v>
      </c>
      <c r="Z1165" s="5" t="s">
        <v>2738</v>
      </c>
      <c r="AA1165" s="5"/>
    </row>
    <row r="1166" spans="1:27" ht="12" customHeight="1" x14ac:dyDescent="0.15">
      <c r="A1166" s="1" t="s">
        <v>400</v>
      </c>
      <c r="B1166" s="1" t="s">
        <v>35</v>
      </c>
      <c r="C1166" s="1" t="s">
        <v>17</v>
      </c>
      <c r="D1166" s="1" t="s">
        <v>2450</v>
      </c>
      <c r="E1166" s="1" t="s">
        <v>10</v>
      </c>
      <c r="F1166" s="1" t="s">
        <v>407</v>
      </c>
      <c r="G1166" s="1" t="s">
        <v>240</v>
      </c>
      <c r="H1166" s="1" t="s">
        <v>235</v>
      </c>
      <c r="I1166">
        <v>463</v>
      </c>
      <c r="J1166">
        <v>521</v>
      </c>
      <c r="K1166">
        <v>626</v>
      </c>
      <c r="L1166">
        <v>263</v>
      </c>
      <c r="M1166">
        <v>104</v>
      </c>
      <c r="N1166">
        <v>302</v>
      </c>
      <c r="O1166">
        <v>29</v>
      </c>
      <c r="P1166">
        <v>421</v>
      </c>
      <c r="Q1166">
        <v>28</v>
      </c>
      <c r="R1166">
        <v>0</v>
      </c>
      <c r="S1166">
        <v>325</v>
      </c>
      <c r="T1166">
        <v>177</v>
      </c>
      <c r="U1166">
        <v>303</v>
      </c>
      <c r="V1166" s="1" t="s">
        <v>2876</v>
      </c>
      <c r="W1166" s="1" t="s">
        <v>2551</v>
      </c>
      <c r="X1166" s="5" t="s">
        <v>2883</v>
      </c>
      <c r="Y1166" s="5" t="s">
        <v>2561</v>
      </c>
      <c r="Z1166" s="5" t="s">
        <v>2734</v>
      </c>
      <c r="AA1166" s="5"/>
    </row>
    <row r="1167" spans="1:27" ht="12" customHeight="1" x14ac:dyDescent="0.15">
      <c r="A1167" s="1" t="s">
        <v>400</v>
      </c>
      <c r="B1167" s="1" t="s">
        <v>35</v>
      </c>
      <c r="C1167" s="1" t="s">
        <v>19</v>
      </c>
      <c r="D1167" s="1" t="s">
        <v>2450</v>
      </c>
      <c r="E1167" s="1" t="s">
        <v>10</v>
      </c>
      <c r="F1167" s="1" t="s">
        <v>407</v>
      </c>
      <c r="G1167" s="1" t="s">
        <v>242</v>
      </c>
      <c r="H1167" s="1" t="s">
        <v>235</v>
      </c>
      <c r="I1167">
        <v>14365</v>
      </c>
      <c r="J1167">
        <v>13411</v>
      </c>
      <c r="K1167">
        <v>12464</v>
      </c>
      <c r="L1167">
        <v>14823</v>
      </c>
      <c r="M1167">
        <v>13298</v>
      </c>
      <c r="N1167">
        <v>10792</v>
      </c>
      <c r="O1167">
        <v>9380</v>
      </c>
      <c r="P1167">
        <v>9339</v>
      </c>
      <c r="Q1167">
        <v>8729</v>
      </c>
      <c r="R1167">
        <v>8411</v>
      </c>
      <c r="S1167">
        <v>9701</v>
      </c>
      <c r="T1167">
        <v>10475</v>
      </c>
      <c r="U1167">
        <v>10499</v>
      </c>
      <c r="V1167" s="1" t="s">
        <v>2876</v>
      </c>
      <c r="W1167" s="1" t="s">
        <v>2551</v>
      </c>
      <c r="X1167" s="5" t="s">
        <v>2883</v>
      </c>
      <c r="Y1167" s="5" t="s">
        <v>2557</v>
      </c>
      <c r="Z1167" s="5" t="s">
        <v>2734</v>
      </c>
      <c r="AA1167" s="5"/>
    </row>
    <row r="1168" spans="1:27" ht="12" customHeight="1" x14ac:dyDescent="0.15">
      <c r="A1168" s="1" t="s">
        <v>400</v>
      </c>
      <c r="B1168" s="1" t="s">
        <v>35</v>
      </c>
      <c r="C1168" s="1" t="s">
        <v>21</v>
      </c>
      <c r="D1168" s="1" t="s">
        <v>2450</v>
      </c>
      <c r="E1168" s="1" t="s">
        <v>10</v>
      </c>
      <c r="F1168" s="1" t="s">
        <v>407</v>
      </c>
      <c r="G1168" s="1" t="s">
        <v>245</v>
      </c>
      <c r="H1168" s="1" t="s">
        <v>239</v>
      </c>
      <c r="I1168">
        <v>553</v>
      </c>
      <c r="J1168">
        <v>490</v>
      </c>
      <c r="K1168">
        <v>463</v>
      </c>
      <c r="L1168">
        <v>543</v>
      </c>
      <c r="M1168">
        <v>470</v>
      </c>
      <c r="N1168">
        <v>408</v>
      </c>
      <c r="O1168">
        <v>326</v>
      </c>
      <c r="P1168">
        <v>344</v>
      </c>
      <c r="Q1168">
        <v>302</v>
      </c>
      <c r="R1168">
        <v>294</v>
      </c>
      <c r="S1168">
        <v>361</v>
      </c>
      <c r="T1168">
        <v>408</v>
      </c>
      <c r="U1168">
        <v>475</v>
      </c>
      <c r="V1168" s="1" t="s">
        <v>2876</v>
      </c>
      <c r="W1168" s="1" t="s">
        <v>2551</v>
      </c>
      <c r="X1168" s="5" t="s">
        <v>2883</v>
      </c>
      <c r="Y1168" s="5" t="s">
        <v>2740</v>
      </c>
      <c r="Z1168" s="5" t="s">
        <v>2738</v>
      </c>
      <c r="AA1168" s="5"/>
    </row>
    <row r="1169" spans="1:27" ht="12" customHeight="1" x14ac:dyDescent="0.15">
      <c r="A1169" s="1" t="s">
        <v>400</v>
      </c>
      <c r="B1169" s="1" t="s">
        <v>35</v>
      </c>
      <c r="C1169" s="1" t="s">
        <v>23</v>
      </c>
      <c r="D1169" s="1" t="s">
        <v>2450</v>
      </c>
      <c r="E1169" s="1" t="s">
        <v>10</v>
      </c>
      <c r="F1169" s="1" t="s">
        <v>407</v>
      </c>
      <c r="G1169" s="1" t="s">
        <v>247</v>
      </c>
      <c r="H1169" s="1" t="s">
        <v>235</v>
      </c>
      <c r="I1169">
        <v>3</v>
      </c>
      <c r="J1169">
        <v>0</v>
      </c>
      <c r="K1169">
        <v>0</v>
      </c>
      <c r="L1169">
        <v>0</v>
      </c>
      <c r="M1169">
        <v>1</v>
      </c>
      <c r="N1169">
        <v>1</v>
      </c>
      <c r="O1169">
        <v>0</v>
      </c>
      <c r="P1169">
        <v>0</v>
      </c>
      <c r="Q1169">
        <v>0</v>
      </c>
      <c r="R1169">
        <v>6</v>
      </c>
      <c r="S1169">
        <v>0</v>
      </c>
      <c r="T1169">
        <v>0</v>
      </c>
      <c r="U1169">
        <v>0</v>
      </c>
      <c r="V1169" s="1" t="s">
        <v>2876</v>
      </c>
      <c r="W1169" s="1" t="s">
        <v>2551</v>
      </c>
      <c r="X1169" s="5" t="s">
        <v>2883</v>
      </c>
      <c r="Y1169" s="5" t="s">
        <v>2558</v>
      </c>
      <c r="Z1169" s="5" t="s">
        <v>2734</v>
      </c>
      <c r="AA1169" s="5"/>
    </row>
    <row r="1170" spans="1:27" ht="12" customHeight="1" x14ac:dyDescent="0.15">
      <c r="A1170" s="1" t="s">
        <v>400</v>
      </c>
      <c r="B1170" s="1" t="s">
        <v>35</v>
      </c>
      <c r="C1170" s="1" t="s">
        <v>77</v>
      </c>
      <c r="D1170" s="1" t="s">
        <v>2450</v>
      </c>
      <c r="E1170" s="1" t="s">
        <v>10</v>
      </c>
      <c r="F1170" s="1" t="s">
        <v>407</v>
      </c>
      <c r="G1170" s="1" t="s">
        <v>249</v>
      </c>
      <c r="H1170" s="1" t="s">
        <v>235</v>
      </c>
      <c r="I1170">
        <v>14557</v>
      </c>
      <c r="J1170">
        <v>14142</v>
      </c>
      <c r="K1170">
        <v>13251</v>
      </c>
      <c r="L1170">
        <v>12419</v>
      </c>
      <c r="M1170">
        <v>10896</v>
      </c>
      <c r="N1170">
        <v>9367</v>
      </c>
      <c r="O1170">
        <v>9467</v>
      </c>
      <c r="P1170">
        <v>10005</v>
      </c>
      <c r="Q1170">
        <v>9548</v>
      </c>
      <c r="R1170">
        <v>9930</v>
      </c>
      <c r="S1170">
        <v>10597</v>
      </c>
      <c r="T1170">
        <v>11568</v>
      </c>
      <c r="U1170">
        <v>12280</v>
      </c>
      <c r="V1170" s="1" t="s">
        <v>2876</v>
      </c>
      <c r="W1170" s="1" t="s">
        <v>2551</v>
      </c>
      <c r="X1170" s="5" t="s">
        <v>2883</v>
      </c>
      <c r="Y1170" s="5" t="s">
        <v>2559</v>
      </c>
      <c r="Z1170" s="5" t="s">
        <v>2734</v>
      </c>
      <c r="AA1170" s="5"/>
    </row>
    <row r="1171" spans="1:27" ht="12" customHeight="1" x14ac:dyDescent="0.15">
      <c r="A1171" s="1" t="s">
        <v>400</v>
      </c>
      <c r="B1171" s="1" t="s">
        <v>37</v>
      </c>
      <c r="C1171" s="1" t="s">
        <v>9</v>
      </c>
      <c r="D1171" s="1" t="s">
        <v>2450</v>
      </c>
      <c r="E1171" s="1" t="s">
        <v>10</v>
      </c>
      <c r="F1171" s="1" t="s">
        <v>408</v>
      </c>
      <c r="G1171" s="1" t="s">
        <v>234</v>
      </c>
      <c r="H1171" s="1" t="s">
        <v>235</v>
      </c>
      <c r="I1171">
        <v>72684</v>
      </c>
      <c r="J1171">
        <v>68270</v>
      </c>
      <c r="K1171">
        <v>70221</v>
      </c>
      <c r="L1171">
        <v>79148</v>
      </c>
      <c r="M1171">
        <v>70614</v>
      </c>
      <c r="N1171">
        <v>69010</v>
      </c>
      <c r="O1171">
        <v>59005</v>
      </c>
      <c r="P1171">
        <v>44211</v>
      </c>
      <c r="Q1171">
        <v>48205</v>
      </c>
      <c r="R1171">
        <v>41840</v>
      </c>
      <c r="S1171">
        <v>60498</v>
      </c>
      <c r="T1171">
        <v>65205</v>
      </c>
      <c r="U1171">
        <v>77225</v>
      </c>
      <c r="V1171" s="1" t="s">
        <v>2876</v>
      </c>
      <c r="W1171" s="1" t="s">
        <v>2551</v>
      </c>
      <c r="X1171" s="5" t="s">
        <v>2884</v>
      </c>
      <c r="Y1171" s="5" t="s">
        <v>2553</v>
      </c>
      <c r="Z1171" s="5" t="s">
        <v>2734</v>
      </c>
      <c r="AA1171" s="5"/>
    </row>
    <row r="1172" spans="1:27" ht="12" customHeight="1" x14ac:dyDescent="0.15">
      <c r="A1172" s="1" t="s">
        <v>400</v>
      </c>
      <c r="B1172" s="1" t="s">
        <v>37</v>
      </c>
      <c r="C1172" s="1" t="s">
        <v>15</v>
      </c>
      <c r="D1172" s="1" t="s">
        <v>2450</v>
      </c>
      <c r="E1172" s="1" t="s">
        <v>10</v>
      </c>
      <c r="F1172" s="1" t="s">
        <v>408</v>
      </c>
      <c r="G1172" s="1" t="s">
        <v>238</v>
      </c>
      <c r="H1172" s="1" t="s">
        <v>239</v>
      </c>
      <c r="I1172">
        <v>1460</v>
      </c>
      <c r="J1172">
        <v>1331</v>
      </c>
      <c r="K1172">
        <v>1407</v>
      </c>
      <c r="L1172">
        <v>1576</v>
      </c>
      <c r="M1172">
        <v>1315</v>
      </c>
      <c r="N1172">
        <v>1408</v>
      </c>
      <c r="O1172">
        <v>1065</v>
      </c>
      <c r="P1172">
        <v>857</v>
      </c>
      <c r="Q1172">
        <v>921</v>
      </c>
      <c r="R1172">
        <v>867</v>
      </c>
      <c r="S1172">
        <v>1275</v>
      </c>
      <c r="T1172">
        <v>1489</v>
      </c>
      <c r="U1172">
        <v>1827</v>
      </c>
      <c r="V1172" s="1" t="s">
        <v>2876</v>
      </c>
      <c r="W1172" s="1" t="s">
        <v>2551</v>
      </c>
      <c r="X1172" s="5" t="s">
        <v>2884</v>
      </c>
      <c r="Y1172" s="5" t="s">
        <v>2737</v>
      </c>
      <c r="Z1172" s="5" t="s">
        <v>2738</v>
      </c>
      <c r="AA1172" s="5"/>
    </row>
    <row r="1173" spans="1:27" ht="12" customHeight="1" x14ac:dyDescent="0.15">
      <c r="A1173" s="1" t="s">
        <v>400</v>
      </c>
      <c r="B1173" s="1" t="s">
        <v>37</v>
      </c>
      <c r="C1173" s="1" t="s">
        <v>17</v>
      </c>
      <c r="D1173" s="1" t="s">
        <v>2450</v>
      </c>
      <c r="E1173" s="1" t="s">
        <v>10</v>
      </c>
      <c r="F1173" s="1" t="s">
        <v>408</v>
      </c>
      <c r="G1173" s="1" t="s">
        <v>240</v>
      </c>
      <c r="H1173" s="1" t="s">
        <v>235</v>
      </c>
      <c r="I1173">
        <v>2254</v>
      </c>
      <c r="J1173">
        <v>675</v>
      </c>
      <c r="K1173">
        <v>1073</v>
      </c>
      <c r="L1173">
        <v>1157</v>
      </c>
      <c r="M1173">
        <v>501</v>
      </c>
      <c r="N1173">
        <v>1788</v>
      </c>
      <c r="O1173">
        <v>458</v>
      </c>
      <c r="P1173">
        <v>1804</v>
      </c>
      <c r="Q1173">
        <v>365</v>
      </c>
      <c r="R1173">
        <v>1033</v>
      </c>
      <c r="S1173">
        <v>10</v>
      </c>
      <c r="T1173">
        <v>473</v>
      </c>
      <c r="U1173">
        <v>615</v>
      </c>
      <c r="V1173" s="1" t="s">
        <v>2876</v>
      </c>
      <c r="W1173" s="1" t="s">
        <v>2551</v>
      </c>
      <c r="X1173" s="5" t="s">
        <v>2884</v>
      </c>
      <c r="Y1173" s="5" t="s">
        <v>2561</v>
      </c>
      <c r="Z1173" s="5" t="s">
        <v>2734</v>
      </c>
      <c r="AA1173" s="5"/>
    </row>
    <row r="1174" spans="1:27" ht="12" customHeight="1" x14ac:dyDescent="0.15">
      <c r="A1174" s="1" t="s">
        <v>400</v>
      </c>
      <c r="B1174" s="1" t="s">
        <v>37</v>
      </c>
      <c r="C1174" s="1" t="s">
        <v>19</v>
      </c>
      <c r="D1174" s="1" t="s">
        <v>2450</v>
      </c>
      <c r="E1174" s="1" t="s">
        <v>10</v>
      </c>
      <c r="F1174" s="1" t="s">
        <v>408</v>
      </c>
      <c r="G1174" s="1" t="s">
        <v>242</v>
      </c>
      <c r="H1174" s="1" t="s">
        <v>235</v>
      </c>
      <c r="I1174">
        <v>77551</v>
      </c>
      <c r="J1174">
        <v>78483</v>
      </c>
      <c r="K1174">
        <v>67668</v>
      </c>
      <c r="L1174">
        <v>78810</v>
      </c>
      <c r="M1174">
        <v>72419</v>
      </c>
      <c r="N1174">
        <v>80039</v>
      </c>
      <c r="O1174">
        <v>60988</v>
      </c>
      <c r="P1174">
        <v>43165</v>
      </c>
      <c r="Q1174">
        <v>50340</v>
      </c>
      <c r="R1174">
        <v>34919</v>
      </c>
      <c r="S1174">
        <v>47592</v>
      </c>
      <c r="T1174">
        <v>56601</v>
      </c>
      <c r="U1174">
        <v>81128</v>
      </c>
      <c r="V1174" s="1" t="s">
        <v>2876</v>
      </c>
      <c r="W1174" s="1" t="s">
        <v>2551</v>
      </c>
      <c r="X1174" s="5" t="s">
        <v>2884</v>
      </c>
      <c r="Y1174" s="5" t="s">
        <v>2557</v>
      </c>
      <c r="Z1174" s="5" t="s">
        <v>2734</v>
      </c>
      <c r="AA1174" s="5"/>
    </row>
    <row r="1175" spans="1:27" ht="12" customHeight="1" x14ac:dyDescent="0.15">
      <c r="A1175" s="1" t="s">
        <v>400</v>
      </c>
      <c r="B1175" s="1" t="s">
        <v>37</v>
      </c>
      <c r="C1175" s="1" t="s">
        <v>21</v>
      </c>
      <c r="D1175" s="1" t="s">
        <v>2450</v>
      </c>
      <c r="E1175" s="1" t="s">
        <v>10</v>
      </c>
      <c r="F1175" s="1" t="s">
        <v>408</v>
      </c>
      <c r="G1175" s="1" t="s">
        <v>245</v>
      </c>
      <c r="H1175" s="1" t="s">
        <v>239</v>
      </c>
      <c r="I1175">
        <v>1605</v>
      </c>
      <c r="J1175">
        <v>1514</v>
      </c>
      <c r="K1175">
        <v>1253</v>
      </c>
      <c r="L1175">
        <v>1496</v>
      </c>
      <c r="M1175">
        <v>1398</v>
      </c>
      <c r="N1175">
        <v>1568</v>
      </c>
      <c r="O1175">
        <v>1181</v>
      </c>
      <c r="P1175">
        <v>900</v>
      </c>
      <c r="Q1175">
        <v>956</v>
      </c>
      <c r="R1175">
        <v>788</v>
      </c>
      <c r="S1175">
        <v>1017</v>
      </c>
      <c r="T1175">
        <v>1301</v>
      </c>
      <c r="U1175">
        <v>1869</v>
      </c>
      <c r="V1175" s="1" t="s">
        <v>2876</v>
      </c>
      <c r="W1175" s="1" t="s">
        <v>2551</v>
      </c>
      <c r="X1175" s="5" t="s">
        <v>2884</v>
      </c>
      <c r="Y1175" s="5" t="s">
        <v>2740</v>
      </c>
      <c r="Z1175" s="5" t="s">
        <v>2738</v>
      </c>
      <c r="AA1175" s="5"/>
    </row>
    <row r="1176" spans="1:27" ht="12" customHeight="1" x14ac:dyDescent="0.15">
      <c r="A1176" s="1" t="s">
        <v>400</v>
      </c>
      <c r="B1176" s="1" t="s">
        <v>37</v>
      </c>
      <c r="C1176" s="1" t="s">
        <v>23</v>
      </c>
      <c r="D1176" s="1" t="s">
        <v>2450</v>
      </c>
      <c r="E1176" s="1" t="s">
        <v>10</v>
      </c>
      <c r="F1176" s="1" t="s">
        <v>408</v>
      </c>
      <c r="G1176" s="1" t="s">
        <v>247</v>
      </c>
      <c r="H1176" s="1" t="s">
        <v>235</v>
      </c>
      <c r="I1176">
        <v>5</v>
      </c>
      <c r="J1176">
        <v>20</v>
      </c>
      <c r="K1176">
        <v>41</v>
      </c>
      <c r="L1176">
        <v>17</v>
      </c>
      <c r="M1176">
        <v>12</v>
      </c>
      <c r="N1176">
        <v>46</v>
      </c>
      <c r="O1176">
        <v>39</v>
      </c>
      <c r="P1176">
        <v>4</v>
      </c>
      <c r="Q1176">
        <v>13</v>
      </c>
      <c r="R1176">
        <v>133</v>
      </c>
      <c r="S1176">
        <v>15</v>
      </c>
      <c r="T1176">
        <v>7</v>
      </c>
      <c r="U1176">
        <v>19</v>
      </c>
      <c r="V1176" s="1" t="s">
        <v>2876</v>
      </c>
      <c r="W1176" s="1" t="s">
        <v>2551</v>
      </c>
      <c r="X1176" s="5" t="s">
        <v>2884</v>
      </c>
      <c r="Y1176" s="5" t="s">
        <v>2558</v>
      </c>
      <c r="Z1176" s="5" t="s">
        <v>2734</v>
      </c>
      <c r="AA1176" s="5"/>
    </row>
    <row r="1177" spans="1:27" ht="12" customHeight="1" x14ac:dyDescent="0.15">
      <c r="A1177" s="1" t="s">
        <v>400</v>
      </c>
      <c r="B1177" s="1" t="s">
        <v>37</v>
      </c>
      <c r="C1177" s="1" t="s">
        <v>77</v>
      </c>
      <c r="D1177" s="1" t="s">
        <v>2450</v>
      </c>
      <c r="E1177" s="1" t="s">
        <v>10</v>
      </c>
      <c r="F1177" s="1" t="s">
        <v>408</v>
      </c>
      <c r="G1177" s="1" t="s">
        <v>249</v>
      </c>
      <c r="H1177" s="1" t="s">
        <v>235</v>
      </c>
      <c r="I1177">
        <v>79639</v>
      </c>
      <c r="J1177">
        <v>70638</v>
      </c>
      <c r="K1177">
        <v>74780</v>
      </c>
      <c r="L1177">
        <v>76815</v>
      </c>
      <c r="M1177">
        <v>76056</v>
      </c>
      <c r="N1177">
        <v>67326</v>
      </c>
      <c r="O1177">
        <v>66319</v>
      </c>
      <c r="P1177">
        <v>69722</v>
      </c>
      <c r="Q1177">
        <v>68496</v>
      </c>
      <c r="R1177">
        <v>76874</v>
      </c>
      <c r="S1177">
        <v>90332</v>
      </c>
      <c r="T1177">
        <v>99959</v>
      </c>
      <c r="U1177">
        <v>97209</v>
      </c>
      <c r="V1177" s="1" t="s">
        <v>2876</v>
      </c>
      <c r="W1177" s="1" t="s">
        <v>2551</v>
      </c>
      <c r="X1177" s="5" t="s">
        <v>2884</v>
      </c>
      <c r="Y1177" s="5" t="s">
        <v>2559</v>
      </c>
      <c r="Z1177" s="5" t="s">
        <v>2734</v>
      </c>
      <c r="AA1177" s="5"/>
    </row>
    <row r="1178" spans="1:27" ht="12" customHeight="1" x14ac:dyDescent="0.15">
      <c r="A1178" s="1" t="s">
        <v>400</v>
      </c>
      <c r="B1178" s="1" t="s">
        <v>39</v>
      </c>
      <c r="C1178" s="1" t="s">
        <v>9</v>
      </c>
      <c r="D1178" s="1" t="s">
        <v>2450</v>
      </c>
      <c r="E1178" s="1" t="s">
        <v>10</v>
      </c>
      <c r="F1178" s="1" t="s">
        <v>409</v>
      </c>
      <c r="G1178" s="1" t="s">
        <v>234</v>
      </c>
      <c r="H1178" s="1" t="s">
        <v>235</v>
      </c>
      <c r="I1178">
        <v>789</v>
      </c>
      <c r="J1178">
        <v>760</v>
      </c>
      <c r="K1178">
        <v>813</v>
      </c>
      <c r="L1178">
        <v>1970</v>
      </c>
      <c r="M1178">
        <v>2266</v>
      </c>
      <c r="N1178">
        <v>2007</v>
      </c>
      <c r="O1178">
        <v>1509</v>
      </c>
      <c r="P1178">
        <v>706</v>
      </c>
      <c r="Q1178">
        <v>536</v>
      </c>
      <c r="R1178">
        <v>459</v>
      </c>
      <c r="S1178">
        <v>520</v>
      </c>
      <c r="T1178">
        <v>570</v>
      </c>
      <c r="U1178">
        <v>771</v>
      </c>
      <c r="V1178" s="1" t="s">
        <v>2876</v>
      </c>
      <c r="W1178" s="1" t="s">
        <v>2551</v>
      </c>
      <c r="X1178" s="5" t="s">
        <v>2885</v>
      </c>
      <c r="Y1178" s="5" t="s">
        <v>2553</v>
      </c>
      <c r="Z1178" s="5" t="s">
        <v>2734</v>
      </c>
      <c r="AA1178" s="5"/>
    </row>
    <row r="1179" spans="1:27" ht="12" customHeight="1" x14ac:dyDescent="0.15">
      <c r="A1179" s="1" t="s">
        <v>400</v>
      </c>
      <c r="B1179" s="1" t="s">
        <v>39</v>
      </c>
      <c r="C1179" s="1" t="s">
        <v>15</v>
      </c>
      <c r="D1179" s="1" t="s">
        <v>2450</v>
      </c>
      <c r="E1179" s="1" t="s">
        <v>10</v>
      </c>
      <c r="F1179" s="1" t="s">
        <v>409</v>
      </c>
      <c r="G1179" s="1" t="s">
        <v>238</v>
      </c>
      <c r="H1179" s="1" t="s">
        <v>239</v>
      </c>
      <c r="I1179">
        <v>4287</v>
      </c>
      <c r="J1179">
        <v>4448</v>
      </c>
      <c r="K1179">
        <v>4655</v>
      </c>
      <c r="L1179">
        <v>9248</v>
      </c>
      <c r="M1179">
        <v>10779</v>
      </c>
      <c r="N1179">
        <v>9641</v>
      </c>
      <c r="O1179">
        <v>7533</v>
      </c>
      <c r="P1179">
        <v>3789</v>
      </c>
      <c r="Q1179">
        <v>3145</v>
      </c>
      <c r="R1179">
        <v>2890</v>
      </c>
      <c r="S1179">
        <v>3363</v>
      </c>
      <c r="T1179">
        <v>3275</v>
      </c>
      <c r="U1179">
        <v>4887</v>
      </c>
      <c r="V1179" s="1" t="s">
        <v>2876</v>
      </c>
      <c r="W1179" s="1" t="s">
        <v>2551</v>
      </c>
      <c r="X1179" s="5" t="s">
        <v>2885</v>
      </c>
      <c r="Y1179" s="5" t="s">
        <v>2737</v>
      </c>
      <c r="Z1179" s="5" t="s">
        <v>2738</v>
      </c>
      <c r="AA1179" s="5"/>
    </row>
    <row r="1180" spans="1:27" ht="12" customHeight="1" x14ac:dyDescent="0.15">
      <c r="A1180" s="1" t="s">
        <v>400</v>
      </c>
      <c r="B1180" s="1" t="s">
        <v>39</v>
      </c>
      <c r="C1180" s="1" t="s">
        <v>17</v>
      </c>
      <c r="D1180" s="1" t="s">
        <v>2450</v>
      </c>
      <c r="E1180" s="1" t="s">
        <v>10</v>
      </c>
      <c r="F1180" s="1" t="s">
        <v>409</v>
      </c>
      <c r="G1180" s="1" t="s">
        <v>240</v>
      </c>
      <c r="H1180" s="1" t="s">
        <v>235</v>
      </c>
      <c r="I1180">
        <v>0</v>
      </c>
      <c r="J1180">
        <v>0</v>
      </c>
      <c r="K1180">
        <v>0</v>
      </c>
      <c r="L1180">
        <v>0</v>
      </c>
      <c r="M1180">
        <v>0</v>
      </c>
      <c r="N1180">
        <v>0</v>
      </c>
      <c r="O1180">
        <v>0</v>
      </c>
      <c r="P1180">
        <v>0</v>
      </c>
      <c r="Q1180">
        <v>0</v>
      </c>
      <c r="R1180">
        <v>0</v>
      </c>
      <c r="S1180">
        <v>0</v>
      </c>
      <c r="T1180">
        <v>0</v>
      </c>
      <c r="U1180">
        <v>0</v>
      </c>
      <c r="V1180" s="1" t="s">
        <v>2876</v>
      </c>
      <c r="W1180" s="1" t="s">
        <v>2551</v>
      </c>
      <c r="X1180" s="5" t="s">
        <v>2885</v>
      </c>
      <c r="Y1180" s="5" t="s">
        <v>2561</v>
      </c>
      <c r="Z1180" s="5" t="s">
        <v>2734</v>
      </c>
      <c r="AA1180" s="5"/>
    </row>
    <row r="1181" spans="1:27" ht="12" customHeight="1" x14ac:dyDescent="0.15">
      <c r="A1181" s="1" t="s">
        <v>400</v>
      </c>
      <c r="B1181" s="1" t="s">
        <v>39</v>
      </c>
      <c r="C1181" s="1" t="s">
        <v>19</v>
      </c>
      <c r="D1181" s="1" t="s">
        <v>2450</v>
      </c>
      <c r="E1181" s="1" t="s">
        <v>10</v>
      </c>
      <c r="F1181" s="1" t="s">
        <v>409</v>
      </c>
      <c r="G1181" s="1" t="s">
        <v>242</v>
      </c>
      <c r="H1181" s="1" t="s">
        <v>235</v>
      </c>
      <c r="I1181">
        <v>723</v>
      </c>
      <c r="J1181">
        <v>516</v>
      </c>
      <c r="K1181">
        <v>1356</v>
      </c>
      <c r="L1181">
        <v>1866</v>
      </c>
      <c r="M1181">
        <v>1891</v>
      </c>
      <c r="N1181">
        <v>1801</v>
      </c>
      <c r="O1181">
        <v>1489</v>
      </c>
      <c r="P1181">
        <v>870</v>
      </c>
      <c r="Q1181">
        <v>705</v>
      </c>
      <c r="R1181">
        <v>650</v>
      </c>
      <c r="S1181">
        <v>339</v>
      </c>
      <c r="T1181">
        <v>744</v>
      </c>
      <c r="U1181">
        <v>879</v>
      </c>
      <c r="V1181" s="1" t="s">
        <v>2876</v>
      </c>
      <c r="W1181" s="1" t="s">
        <v>2551</v>
      </c>
      <c r="X1181" s="5" t="s">
        <v>2885</v>
      </c>
      <c r="Y1181" s="5" t="s">
        <v>2557</v>
      </c>
      <c r="Z1181" s="5" t="s">
        <v>2734</v>
      </c>
      <c r="AA1181" s="5"/>
    </row>
    <row r="1182" spans="1:27" ht="12" customHeight="1" x14ac:dyDescent="0.15">
      <c r="A1182" s="1" t="s">
        <v>400</v>
      </c>
      <c r="B1182" s="1" t="s">
        <v>39</v>
      </c>
      <c r="C1182" s="1" t="s">
        <v>21</v>
      </c>
      <c r="D1182" s="1" t="s">
        <v>2450</v>
      </c>
      <c r="E1182" s="1" t="s">
        <v>10</v>
      </c>
      <c r="F1182" s="1" t="s">
        <v>409</v>
      </c>
      <c r="G1182" s="1" t="s">
        <v>245</v>
      </c>
      <c r="H1182" s="1" t="s">
        <v>239</v>
      </c>
      <c r="I1182">
        <v>4002</v>
      </c>
      <c r="J1182">
        <v>3049</v>
      </c>
      <c r="K1182">
        <v>6935</v>
      </c>
      <c r="L1182">
        <v>9804</v>
      </c>
      <c r="M1182">
        <v>9325</v>
      </c>
      <c r="N1182">
        <v>8917</v>
      </c>
      <c r="O1182">
        <v>7628</v>
      </c>
      <c r="P1182">
        <v>4017</v>
      </c>
      <c r="Q1182">
        <v>3653</v>
      </c>
      <c r="R1182">
        <v>3820</v>
      </c>
      <c r="S1182">
        <v>2065</v>
      </c>
      <c r="T1182">
        <v>4299</v>
      </c>
      <c r="U1182">
        <v>5002</v>
      </c>
      <c r="V1182" s="1" t="s">
        <v>2876</v>
      </c>
      <c r="W1182" s="1" t="s">
        <v>2551</v>
      </c>
      <c r="X1182" s="5" t="s">
        <v>2885</v>
      </c>
      <c r="Y1182" s="5" t="s">
        <v>2740</v>
      </c>
      <c r="Z1182" s="5" t="s">
        <v>2738</v>
      </c>
      <c r="AA1182" s="5"/>
    </row>
    <row r="1183" spans="1:27" ht="12" customHeight="1" x14ac:dyDescent="0.15">
      <c r="A1183" s="1" t="s">
        <v>400</v>
      </c>
      <c r="B1183" s="1" t="s">
        <v>39</v>
      </c>
      <c r="C1183" s="1" t="s">
        <v>23</v>
      </c>
      <c r="D1183" s="1" t="s">
        <v>2450</v>
      </c>
      <c r="E1183" s="1" t="s">
        <v>10</v>
      </c>
      <c r="F1183" s="1" t="s">
        <v>409</v>
      </c>
      <c r="G1183" s="1" t="s">
        <v>247</v>
      </c>
      <c r="H1183" s="1" t="s">
        <v>235</v>
      </c>
      <c r="I1183">
        <v>3</v>
      </c>
      <c r="J1183">
        <v>0</v>
      </c>
      <c r="K1183">
        <v>0</v>
      </c>
      <c r="L1183">
        <v>6</v>
      </c>
      <c r="M1183">
        <v>20</v>
      </c>
      <c r="N1183">
        <v>21</v>
      </c>
      <c r="O1183">
        <v>31</v>
      </c>
      <c r="P1183">
        <v>0</v>
      </c>
      <c r="Q1183">
        <v>1</v>
      </c>
      <c r="R1183">
        <v>0</v>
      </c>
      <c r="S1183">
        <v>3</v>
      </c>
      <c r="T1183">
        <v>9</v>
      </c>
      <c r="U1183">
        <v>4</v>
      </c>
      <c r="V1183" s="1" t="s">
        <v>2876</v>
      </c>
      <c r="W1183" s="1" t="s">
        <v>2551</v>
      </c>
      <c r="X1183" s="5" t="s">
        <v>2885</v>
      </c>
      <c r="Y1183" s="5" t="s">
        <v>2558</v>
      </c>
      <c r="Z1183" s="5" t="s">
        <v>2734</v>
      </c>
      <c r="AA1183" s="5"/>
    </row>
    <row r="1184" spans="1:27" ht="12" customHeight="1" x14ac:dyDescent="0.15">
      <c r="A1184" s="1" t="s">
        <v>400</v>
      </c>
      <c r="B1184" s="1" t="s">
        <v>39</v>
      </c>
      <c r="C1184" s="1" t="s">
        <v>77</v>
      </c>
      <c r="D1184" s="1" t="s">
        <v>2450</v>
      </c>
      <c r="E1184" s="1" t="s">
        <v>10</v>
      </c>
      <c r="F1184" s="1" t="s">
        <v>409</v>
      </c>
      <c r="G1184" s="1" t="s">
        <v>249</v>
      </c>
      <c r="H1184" s="1" t="s">
        <v>235</v>
      </c>
      <c r="I1184">
        <v>1445</v>
      </c>
      <c r="J1184">
        <v>1689</v>
      </c>
      <c r="K1184">
        <v>1146</v>
      </c>
      <c r="L1184">
        <v>1244</v>
      </c>
      <c r="M1184">
        <v>1599</v>
      </c>
      <c r="N1184">
        <v>1784</v>
      </c>
      <c r="O1184">
        <v>1773</v>
      </c>
      <c r="P1184">
        <v>1609</v>
      </c>
      <c r="Q1184">
        <v>1439</v>
      </c>
      <c r="R1184">
        <v>1248</v>
      </c>
      <c r="S1184">
        <v>1426</v>
      </c>
      <c r="T1184">
        <v>1243</v>
      </c>
      <c r="U1184">
        <v>1131</v>
      </c>
      <c r="V1184" s="1" t="s">
        <v>2876</v>
      </c>
      <c r="W1184" s="1" t="s">
        <v>2551</v>
      </c>
      <c r="X1184" s="5" t="s">
        <v>2885</v>
      </c>
      <c r="Y1184" s="5" t="s">
        <v>2559</v>
      </c>
      <c r="Z1184" s="5" t="s">
        <v>2734</v>
      </c>
      <c r="AA1184" s="5"/>
    </row>
    <row r="1185" spans="1:27" ht="12" customHeight="1" x14ac:dyDescent="0.15">
      <c r="A1185" s="1" t="s">
        <v>400</v>
      </c>
      <c r="B1185" s="1" t="s">
        <v>41</v>
      </c>
      <c r="C1185" s="1" t="s">
        <v>9</v>
      </c>
      <c r="D1185" s="1" t="s">
        <v>2450</v>
      </c>
      <c r="E1185" s="1" t="s">
        <v>10</v>
      </c>
      <c r="F1185" s="1" t="s">
        <v>410</v>
      </c>
      <c r="G1185" s="1" t="s">
        <v>234</v>
      </c>
      <c r="H1185" s="1" t="s">
        <v>235</v>
      </c>
      <c r="I1185">
        <v>595</v>
      </c>
      <c r="J1185">
        <v>774</v>
      </c>
      <c r="K1185">
        <v>585</v>
      </c>
      <c r="L1185">
        <v>711</v>
      </c>
      <c r="M1185">
        <v>670</v>
      </c>
      <c r="N1185">
        <v>900</v>
      </c>
      <c r="O1185">
        <v>951</v>
      </c>
      <c r="P1185">
        <v>981</v>
      </c>
      <c r="Q1185">
        <v>737</v>
      </c>
      <c r="R1185">
        <v>699</v>
      </c>
      <c r="S1185">
        <v>487</v>
      </c>
      <c r="T1185">
        <v>696</v>
      </c>
      <c r="U1185">
        <v>649</v>
      </c>
      <c r="V1185" s="1" t="s">
        <v>2876</v>
      </c>
      <c r="W1185" s="1" t="s">
        <v>2551</v>
      </c>
      <c r="X1185" s="5" t="s">
        <v>2886</v>
      </c>
      <c r="Y1185" s="5" t="s">
        <v>2553</v>
      </c>
      <c r="Z1185" s="5" t="s">
        <v>2734</v>
      </c>
      <c r="AA1185" s="5"/>
    </row>
    <row r="1186" spans="1:27" ht="12" customHeight="1" x14ac:dyDescent="0.15">
      <c r="A1186" s="1" t="s">
        <v>400</v>
      </c>
      <c r="B1186" s="1" t="s">
        <v>41</v>
      </c>
      <c r="C1186" s="1" t="s">
        <v>15</v>
      </c>
      <c r="D1186" s="1" t="s">
        <v>2450</v>
      </c>
      <c r="E1186" s="1" t="s">
        <v>10</v>
      </c>
      <c r="F1186" s="1" t="s">
        <v>410</v>
      </c>
      <c r="G1186" s="1" t="s">
        <v>238</v>
      </c>
      <c r="H1186" s="1" t="s">
        <v>239</v>
      </c>
      <c r="I1186">
        <v>460</v>
      </c>
      <c r="J1186">
        <v>388</v>
      </c>
      <c r="K1186">
        <v>453</v>
      </c>
      <c r="L1186">
        <v>472</v>
      </c>
      <c r="M1186">
        <v>381</v>
      </c>
      <c r="N1186">
        <v>463</v>
      </c>
      <c r="O1186">
        <v>641</v>
      </c>
      <c r="P1186">
        <v>560</v>
      </c>
      <c r="Q1186">
        <v>535</v>
      </c>
      <c r="R1186">
        <v>445</v>
      </c>
      <c r="S1186">
        <v>319</v>
      </c>
      <c r="T1186">
        <v>449</v>
      </c>
      <c r="U1186">
        <v>400</v>
      </c>
      <c r="V1186" s="1" t="s">
        <v>2876</v>
      </c>
      <c r="W1186" s="1" t="s">
        <v>2551</v>
      </c>
      <c r="X1186" s="5" t="s">
        <v>2886</v>
      </c>
      <c r="Y1186" s="5" t="s">
        <v>2737</v>
      </c>
      <c r="Z1186" s="5" t="s">
        <v>2738</v>
      </c>
      <c r="AA1186" s="5"/>
    </row>
    <row r="1187" spans="1:27" ht="12" customHeight="1" x14ac:dyDescent="0.15">
      <c r="A1187" s="1" t="s">
        <v>400</v>
      </c>
      <c r="B1187" s="1" t="s">
        <v>41</v>
      </c>
      <c r="C1187" s="1" t="s">
        <v>17</v>
      </c>
      <c r="D1187" s="1" t="s">
        <v>2450</v>
      </c>
      <c r="E1187" s="1" t="s">
        <v>10</v>
      </c>
      <c r="F1187" s="1" t="s">
        <v>410</v>
      </c>
      <c r="G1187" s="1" t="s">
        <v>240</v>
      </c>
      <c r="H1187" s="1" t="s">
        <v>235</v>
      </c>
      <c r="I1187">
        <v>525</v>
      </c>
      <c r="J1187">
        <v>516</v>
      </c>
      <c r="K1187">
        <v>338</v>
      </c>
      <c r="L1187">
        <v>370</v>
      </c>
      <c r="M1187">
        <v>315</v>
      </c>
      <c r="N1187">
        <v>387</v>
      </c>
      <c r="O1187">
        <v>559</v>
      </c>
      <c r="P1187">
        <v>593</v>
      </c>
      <c r="Q1187">
        <v>429</v>
      </c>
      <c r="R1187">
        <v>474</v>
      </c>
      <c r="S1187">
        <v>335</v>
      </c>
      <c r="T1187">
        <v>521</v>
      </c>
      <c r="U1187">
        <v>518</v>
      </c>
      <c r="V1187" s="1" t="s">
        <v>2876</v>
      </c>
      <c r="W1187" s="1" t="s">
        <v>2551</v>
      </c>
      <c r="X1187" s="5" t="s">
        <v>2886</v>
      </c>
      <c r="Y1187" s="5" t="s">
        <v>2561</v>
      </c>
      <c r="Z1187" s="5" t="s">
        <v>2734</v>
      </c>
      <c r="AA1187" s="5"/>
    </row>
    <row r="1188" spans="1:27" ht="12" customHeight="1" x14ac:dyDescent="0.15">
      <c r="A1188" s="1" t="s">
        <v>400</v>
      </c>
      <c r="B1188" s="1" t="s">
        <v>41</v>
      </c>
      <c r="C1188" s="1" t="s">
        <v>19</v>
      </c>
      <c r="D1188" s="1" t="s">
        <v>2450</v>
      </c>
      <c r="E1188" s="1" t="s">
        <v>10</v>
      </c>
      <c r="F1188" s="1" t="s">
        <v>410</v>
      </c>
      <c r="G1188" s="1" t="s">
        <v>242</v>
      </c>
      <c r="H1188" s="1" t="s">
        <v>235</v>
      </c>
      <c r="I1188">
        <v>288</v>
      </c>
      <c r="J1188">
        <v>412</v>
      </c>
      <c r="K1188">
        <v>934</v>
      </c>
      <c r="L1188">
        <v>1357</v>
      </c>
      <c r="M1188">
        <v>769</v>
      </c>
      <c r="N1188">
        <v>925</v>
      </c>
      <c r="O1188">
        <v>1006</v>
      </c>
      <c r="P1188">
        <v>526</v>
      </c>
      <c r="Q1188">
        <v>767</v>
      </c>
      <c r="R1188">
        <v>501</v>
      </c>
      <c r="S1188">
        <v>441</v>
      </c>
      <c r="T1188">
        <v>740</v>
      </c>
      <c r="U1188">
        <v>1034</v>
      </c>
      <c r="V1188" s="1" t="s">
        <v>2876</v>
      </c>
      <c r="W1188" s="1" t="s">
        <v>2551</v>
      </c>
      <c r="X1188" s="5" t="s">
        <v>2886</v>
      </c>
      <c r="Y1188" s="5" t="s">
        <v>2557</v>
      </c>
      <c r="Z1188" s="5" t="s">
        <v>2734</v>
      </c>
      <c r="AA1188" s="5"/>
    </row>
    <row r="1189" spans="1:27" ht="12" customHeight="1" x14ac:dyDescent="0.15">
      <c r="A1189" s="1" t="s">
        <v>400</v>
      </c>
      <c r="B1189" s="1" t="s">
        <v>41</v>
      </c>
      <c r="C1189" s="1" t="s">
        <v>21</v>
      </c>
      <c r="D1189" s="1" t="s">
        <v>2450</v>
      </c>
      <c r="E1189" s="1" t="s">
        <v>10</v>
      </c>
      <c r="F1189" s="1" t="s">
        <v>410</v>
      </c>
      <c r="G1189" s="1" t="s">
        <v>245</v>
      </c>
      <c r="H1189" s="1" t="s">
        <v>239</v>
      </c>
      <c r="I1189">
        <v>148</v>
      </c>
      <c r="J1189">
        <v>218</v>
      </c>
      <c r="K1189">
        <v>580</v>
      </c>
      <c r="L1189">
        <v>1123</v>
      </c>
      <c r="M1189">
        <v>523</v>
      </c>
      <c r="N1189">
        <v>549</v>
      </c>
      <c r="O1189">
        <v>605</v>
      </c>
      <c r="P1189">
        <v>265</v>
      </c>
      <c r="Q1189">
        <v>371</v>
      </c>
      <c r="R1189">
        <v>323</v>
      </c>
      <c r="S1189">
        <v>245</v>
      </c>
      <c r="T1189">
        <v>342</v>
      </c>
      <c r="U1189">
        <v>647</v>
      </c>
      <c r="V1189" s="1" t="s">
        <v>2876</v>
      </c>
      <c r="W1189" s="1" t="s">
        <v>2551</v>
      </c>
      <c r="X1189" s="5" t="s">
        <v>2886</v>
      </c>
      <c r="Y1189" s="5" t="s">
        <v>2740</v>
      </c>
      <c r="Z1189" s="5" t="s">
        <v>2738</v>
      </c>
      <c r="AA1189" s="5"/>
    </row>
    <row r="1190" spans="1:27" ht="12" customHeight="1" x14ac:dyDescent="0.15">
      <c r="A1190" s="1" t="s">
        <v>400</v>
      </c>
      <c r="B1190" s="1" t="s">
        <v>41</v>
      </c>
      <c r="C1190" s="1" t="s">
        <v>23</v>
      </c>
      <c r="D1190" s="1" t="s">
        <v>2450</v>
      </c>
      <c r="E1190" s="1" t="s">
        <v>10</v>
      </c>
      <c r="F1190" s="1" t="s">
        <v>410</v>
      </c>
      <c r="G1190" s="1" t="s">
        <v>247</v>
      </c>
      <c r="H1190" s="1" t="s">
        <v>235</v>
      </c>
      <c r="I1190">
        <v>525</v>
      </c>
      <c r="J1190">
        <v>547</v>
      </c>
      <c r="K1190">
        <v>346</v>
      </c>
      <c r="L1190">
        <v>388</v>
      </c>
      <c r="M1190">
        <v>415</v>
      </c>
      <c r="N1190">
        <v>496</v>
      </c>
      <c r="O1190">
        <v>606</v>
      </c>
      <c r="P1190">
        <v>621</v>
      </c>
      <c r="Q1190">
        <v>429</v>
      </c>
      <c r="R1190">
        <v>474</v>
      </c>
      <c r="S1190">
        <v>337</v>
      </c>
      <c r="T1190">
        <v>521</v>
      </c>
      <c r="U1190">
        <v>531</v>
      </c>
      <c r="V1190" s="1" t="s">
        <v>2876</v>
      </c>
      <c r="W1190" s="1" t="s">
        <v>2551</v>
      </c>
      <c r="X1190" s="5" t="s">
        <v>2886</v>
      </c>
      <c r="Y1190" s="5" t="s">
        <v>2558</v>
      </c>
      <c r="Z1190" s="5" t="s">
        <v>2734</v>
      </c>
      <c r="AA1190" s="5"/>
    </row>
    <row r="1191" spans="1:27" ht="12" customHeight="1" x14ac:dyDescent="0.15">
      <c r="A1191" s="1" t="s">
        <v>400</v>
      </c>
      <c r="B1191" s="1" t="s">
        <v>41</v>
      </c>
      <c r="C1191" s="1" t="s">
        <v>77</v>
      </c>
      <c r="D1191" s="1" t="s">
        <v>2450</v>
      </c>
      <c r="E1191" s="1" t="s">
        <v>10</v>
      </c>
      <c r="F1191" s="1" t="s">
        <v>410</v>
      </c>
      <c r="G1191" s="1" t="s">
        <v>249</v>
      </c>
      <c r="H1191" s="1" t="s">
        <v>235</v>
      </c>
      <c r="I1191">
        <v>2030</v>
      </c>
      <c r="J1191">
        <v>2361</v>
      </c>
      <c r="K1191">
        <v>2004</v>
      </c>
      <c r="L1191">
        <v>1340</v>
      </c>
      <c r="M1191">
        <v>1141</v>
      </c>
      <c r="N1191">
        <v>1007</v>
      </c>
      <c r="O1191">
        <v>905</v>
      </c>
      <c r="P1191">
        <v>1332</v>
      </c>
      <c r="Q1191">
        <v>1302</v>
      </c>
      <c r="R1191">
        <v>1500</v>
      </c>
      <c r="S1191">
        <v>1544</v>
      </c>
      <c r="T1191">
        <v>1500</v>
      </c>
      <c r="U1191">
        <v>1102</v>
      </c>
      <c r="V1191" s="1" t="s">
        <v>2876</v>
      </c>
      <c r="W1191" s="1" t="s">
        <v>2551</v>
      </c>
      <c r="X1191" s="5" t="s">
        <v>2886</v>
      </c>
      <c r="Y1191" s="5" t="s">
        <v>2559</v>
      </c>
      <c r="Z1191" s="5" t="s">
        <v>2734</v>
      </c>
      <c r="AA1191" s="5"/>
    </row>
    <row r="1192" spans="1:27" ht="12" customHeight="1" x14ac:dyDescent="0.15">
      <c r="A1192" s="1" t="s">
        <v>400</v>
      </c>
      <c r="B1192" s="1" t="s">
        <v>43</v>
      </c>
      <c r="C1192" s="1" t="s">
        <v>9</v>
      </c>
      <c r="D1192" s="1" t="s">
        <v>2450</v>
      </c>
      <c r="E1192" s="1" t="s">
        <v>10</v>
      </c>
      <c r="F1192" s="1" t="s">
        <v>411</v>
      </c>
      <c r="G1192" s="1" t="s">
        <v>234</v>
      </c>
      <c r="H1192" s="1" t="s">
        <v>235</v>
      </c>
      <c r="I1192">
        <v>1137</v>
      </c>
      <c r="J1192">
        <v>951</v>
      </c>
      <c r="K1192">
        <v>1023</v>
      </c>
      <c r="L1192">
        <v>965</v>
      </c>
      <c r="M1192">
        <v>976</v>
      </c>
      <c r="N1192">
        <v>1213</v>
      </c>
      <c r="O1192">
        <v>1098</v>
      </c>
      <c r="P1192">
        <v>721</v>
      </c>
      <c r="Q1192">
        <v>962</v>
      </c>
      <c r="R1192">
        <v>755</v>
      </c>
      <c r="S1192">
        <v>962</v>
      </c>
      <c r="T1192">
        <v>1103</v>
      </c>
      <c r="U1192">
        <v>1502</v>
      </c>
      <c r="V1192" s="1" t="s">
        <v>2876</v>
      </c>
      <c r="W1192" s="1" t="s">
        <v>2551</v>
      </c>
      <c r="X1192" s="5" t="s">
        <v>2887</v>
      </c>
      <c r="Y1192" s="5" t="s">
        <v>2553</v>
      </c>
      <c r="Z1192" s="5" t="s">
        <v>2734</v>
      </c>
      <c r="AA1192" s="5"/>
    </row>
    <row r="1193" spans="1:27" ht="12" customHeight="1" x14ac:dyDescent="0.15">
      <c r="A1193" s="1" t="s">
        <v>400</v>
      </c>
      <c r="B1193" s="1" t="s">
        <v>43</v>
      </c>
      <c r="C1193" s="1" t="s">
        <v>15</v>
      </c>
      <c r="D1193" s="1" t="s">
        <v>2450</v>
      </c>
      <c r="E1193" s="1" t="s">
        <v>10</v>
      </c>
      <c r="F1193" s="1" t="s">
        <v>411</v>
      </c>
      <c r="G1193" s="1" t="s">
        <v>238</v>
      </c>
      <c r="H1193" s="1" t="s">
        <v>239</v>
      </c>
      <c r="I1193">
        <v>1081</v>
      </c>
      <c r="J1193">
        <v>1174</v>
      </c>
      <c r="K1193">
        <v>1104</v>
      </c>
      <c r="L1193">
        <v>1166</v>
      </c>
      <c r="M1193">
        <v>1167</v>
      </c>
      <c r="N1193">
        <v>1371</v>
      </c>
      <c r="O1193">
        <v>1024</v>
      </c>
      <c r="P1193">
        <v>788</v>
      </c>
      <c r="Q1193">
        <v>915</v>
      </c>
      <c r="R1193">
        <v>799</v>
      </c>
      <c r="S1193">
        <v>1056</v>
      </c>
      <c r="T1193">
        <v>1211</v>
      </c>
      <c r="U1193">
        <v>1756</v>
      </c>
      <c r="V1193" s="1" t="s">
        <v>2876</v>
      </c>
      <c r="W1193" s="1" t="s">
        <v>2551</v>
      </c>
      <c r="X1193" s="5" t="s">
        <v>2887</v>
      </c>
      <c r="Y1193" s="5" t="s">
        <v>2737</v>
      </c>
      <c r="Z1193" s="5" t="s">
        <v>2738</v>
      </c>
      <c r="AA1193" s="5"/>
    </row>
    <row r="1194" spans="1:27" ht="12" customHeight="1" x14ac:dyDescent="0.15">
      <c r="A1194" s="1" t="s">
        <v>400</v>
      </c>
      <c r="B1194" s="1" t="s">
        <v>43</v>
      </c>
      <c r="C1194" s="1" t="s">
        <v>17</v>
      </c>
      <c r="D1194" s="1" t="s">
        <v>2450</v>
      </c>
      <c r="E1194" s="1" t="s">
        <v>10</v>
      </c>
      <c r="F1194" s="1" t="s">
        <v>411</v>
      </c>
      <c r="G1194" s="1" t="s">
        <v>240</v>
      </c>
      <c r="H1194" s="1" t="s">
        <v>235</v>
      </c>
      <c r="I1194">
        <v>266</v>
      </c>
      <c r="J1194">
        <v>285</v>
      </c>
      <c r="K1194">
        <v>200</v>
      </c>
      <c r="L1194">
        <v>146</v>
      </c>
      <c r="M1194">
        <v>167</v>
      </c>
      <c r="N1194">
        <v>160</v>
      </c>
      <c r="O1194">
        <v>103</v>
      </c>
      <c r="P1194">
        <v>86</v>
      </c>
      <c r="Q1194">
        <v>315</v>
      </c>
      <c r="R1194">
        <v>92</v>
      </c>
      <c r="S1194">
        <v>90</v>
      </c>
      <c r="T1194">
        <v>355</v>
      </c>
      <c r="U1194">
        <v>293</v>
      </c>
      <c r="V1194" s="1" t="s">
        <v>2876</v>
      </c>
      <c r="W1194" s="1" t="s">
        <v>2551</v>
      </c>
      <c r="X1194" s="5" t="s">
        <v>2887</v>
      </c>
      <c r="Y1194" s="5" t="s">
        <v>2561</v>
      </c>
      <c r="Z1194" s="5" t="s">
        <v>2734</v>
      </c>
      <c r="AA1194" s="5"/>
    </row>
    <row r="1195" spans="1:27" ht="12" customHeight="1" x14ac:dyDescent="0.15">
      <c r="A1195" s="1" t="s">
        <v>400</v>
      </c>
      <c r="B1195" s="1" t="s">
        <v>43</v>
      </c>
      <c r="C1195" s="1" t="s">
        <v>19</v>
      </c>
      <c r="D1195" s="1" t="s">
        <v>2450</v>
      </c>
      <c r="E1195" s="1" t="s">
        <v>10</v>
      </c>
      <c r="F1195" s="1" t="s">
        <v>411</v>
      </c>
      <c r="G1195" s="1" t="s">
        <v>242</v>
      </c>
      <c r="H1195" s="1" t="s">
        <v>235</v>
      </c>
      <c r="I1195">
        <v>1159</v>
      </c>
      <c r="J1195">
        <v>433</v>
      </c>
      <c r="K1195">
        <v>747</v>
      </c>
      <c r="L1195">
        <v>1421</v>
      </c>
      <c r="M1195">
        <v>1339</v>
      </c>
      <c r="N1195">
        <v>1373</v>
      </c>
      <c r="O1195">
        <v>1344</v>
      </c>
      <c r="P1195">
        <v>801</v>
      </c>
      <c r="Q1195">
        <v>953</v>
      </c>
      <c r="R1195">
        <v>1243</v>
      </c>
      <c r="S1195">
        <v>863</v>
      </c>
      <c r="T1195">
        <v>1234</v>
      </c>
      <c r="U1195">
        <v>1523</v>
      </c>
      <c r="V1195" s="1" t="s">
        <v>2876</v>
      </c>
      <c r="W1195" s="1" t="s">
        <v>2551</v>
      </c>
      <c r="X1195" s="5" t="s">
        <v>2887</v>
      </c>
      <c r="Y1195" s="5" t="s">
        <v>2557</v>
      </c>
      <c r="Z1195" s="5" t="s">
        <v>2734</v>
      </c>
      <c r="AA1195" s="5"/>
    </row>
    <row r="1196" spans="1:27" ht="12" customHeight="1" x14ac:dyDescent="0.15">
      <c r="A1196" s="1" t="s">
        <v>400</v>
      </c>
      <c r="B1196" s="1" t="s">
        <v>43</v>
      </c>
      <c r="C1196" s="1" t="s">
        <v>21</v>
      </c>
      <c r="D1196" s="1" t="s">
        <v>2450</v>
      </c>
      <c r="E1196" s="1" t="s">
        <v>10</v>
      </c>
      <c r="F1196" s="1" t="s">
        <v>411</v>
      </c>
      <c r="G1196" s="1" t="s">
        <v>245</v>
      </c>
      <c r="H1196" s="1" t="s">
        <v>239</v>
      </c>
      <c r="I1196">
        <v>1344</v>
      </c>
      <c r="J1196">
        <v>496</v>
      </c>
      <c r="K1196">
        <v>862</v>
      </c>
      <c r="L1196">
        <v>1671</v>
      </c>
      <c r="M1196">
        <v>1515</v>
      </c>
      <c r="N1196">
        <v>1443</v>
      </c>
      <c r="O1196">
        <v>1364</v>
      </c>
      <c r="P1196">
        <v>754</v>
      </c>
      <c r="Q1196">
        <v>1015</v>
      </c>
      <c r="R1196">
        <v>1285</v>
      </c>
      <c r="S1196">
        <v>924</v>
      </c>
      <c r="T1196">
        <v>1665</v>
      </c>
      <c r="U1196">
        <v>1650</v>
      </c>
      <c r="V1196" s="1" t="s">
        <v>2876</v>
      </c>
      <c r="W1196" s="1" t="s">
        <v>2551</v>
      </c>
      <c r="X1196" s="5" t="s">
        <v>2887</v>
      </c>
      <c r="Y1196" s="5" t="s">
        <v>2740</v>
      </c>
      <c r="Z1196" s="5" t="s">
        <v>2738</v>
      </c>
      <c r="AA1196" s="5"/>
    </row>
    <row r="1197" spans="1:27" ht="12" customHeight="1" x14ac:dyDescent="0.15">
      <c r="A1197" s="1" t="s">
        <v>400</v>
      </c>
      <c r="B1197" s="1" t="s">
        <v>43</v>
      </c>
      <c r="C1197" s="1" t="s">
        <v>23</v>
      </c>
      <c r="D1197" s="1" t="s">
        <v>2450</v>
      </c>
      <c r="E1197" s="1" t="s">
        <v>10</v>
      </c>
      <c r="F1197" s="1" t="s">
        <v>411</v>
      </c>
      <c r="G1197" s="1" t="s">
        <v>247</v>
      </c>
      <c r="H1197" s="1" t="s">
        <v>235</v>
      </c>
      <c r="I1197">
        <v>266</v>
      </c>
      <c r="J1197">
        <v>285</v>
      </c>
      <c r="K1197">
        <v>200</v>
      </c>
      <c r="L1197">
        <v>146</v>
      </c>
      <c r="M1197">
        <v>167</v>
      </c>
      <c r="N1197">
        <v>160</v>
      </c>
      <c r="O1197">
        <v>3</v>
      </c>
      <c r="P1197">
        <v>0</v>
      </c>
      <c r="Q1197">
        <v>315</v>
      </c>
      <c r="R1197">
        <v>92</v>
      </c>
      <c r="S1197">
        <v>90</v>
      </c>
      <c r="T1197">
        <v>155</v>
      </c>
      <c r="U1197">
        <v>293</v>
      </c>
      <c r="V1197" s="1" t="s">
        <v>2876</v>
      </c>
      <c r="W1197" s="1" t="s">
        <v>2551</v>
      </c>
      <c r="X1197" s="5" t="s">
        <v>2887</v>
      </c>
      <c r="Y1197" s="5" t="s">
        <v>2558</v>
      </c>
      <c r="Z1197" s="5" t="s">
        <v>2734</v>
      </c>
      <c r="AA1197" s="5"/>
    </row>
    <row r="1198" spans="1:27" ht="12" customHeight="1" x14ac:dyDescent="0.15">
      <c r="A1198" s="1" t="s">
        <v>400</v>
      </c>
      <c r="B1198" s="1" t="s">
        <v>43</v>
      </c>
      <c r="C1198" s="1" t="s">
        <v>77</v>
      </c>
      <c r="D1198" s="1" t="s">
        <v>2450</v>
      </c>
      <c r="E1198" s="1" t="s">
        <v>10</v>
      </c>
      <c r="F1198" s="1" t="s">
        <v>411</v>
      </c>
      <c r="G1198" s="1" t="s">
        <v>249</v>
      </c>
      <c r="H1198" s="1" t="s">
        <v>235</v>
      </c>
      <c r="I1198">
        <v>2213</v>
      </c>
      <c r="J1198">
        <v>2731</v>
      </c>
      <c r="K1198">
        <v>3007</v>
      </c>
      <c r="L1198">
        <v>2551</v>
      </c>
      <c r="M1198">
        <v>2188</v>
      </c>
      <c r="N1198">
        <v>2028</v>
      </c>
      <c r="O1198">
        <v>1882</v>
      </c>
      <c r="P1198">
        <v>1888</v>
      </c>
      <c r="Q1198">
        <v>1897</v>
      </c>
      <c r="R1198">
        <v>1409</v>
      </c>
      <c r="S1198">
        <v>1508</v>
      </c>
      <c r="T1198">
        <v>1574</v>
      </c>
      <c r="U1198">
        <v>1552</v>
      </c>
      <c r="V1198" s="1" t="s">
        <v>2876</v>
      </c>
      <c r="W1198" s="1" t="s">
        <v>2551</v>
      </c>
      <c r="X1198" s="5" t="s">
        <v>2887</v>
      </c>
      <c r="Y1198" s="5" t="s">
        <v>2559</v>
      </c>
      <c r="Z1198" s="5" t="s">
        <v>2734</v>
      </c>
      <c r="AA1198" s="5"/>
    </row>
    <row r="1199" spans="1:27" ht="12" customHeight="1" x14ac:dyDescent="0.15">
      <c r="A1199" s="1" t="s">
        <v>400</v>
      </c>
      <c r="B1199" s="1" t="s">
        <v>45</v>
      </c>
      <c r="C1199" s="1" t="s">
        <v>9</v>
      </c>
      <c r="D1199" s="1" t="s">
        <v>2450</v>
      </c>
      <c r="E1199" s="1" t="s">
        <v>10</v>
      </c>
      <c r="F1199" s="1" t="s">
        <v>412</v>
      </c>
      <c r="G1199" s="1" t="s">
        <v>234</v>
      </c>
      <c r="H1199" s="1" t="s">
        <v>235</v>
      </c>
      <c r="I1199">
        <v>313</v>
      </c>
      <c r="J1199">
        <v>210</v>
      </c>
      <c r="K1199">
        <v>226</v>
      </c>
      <c r="L1199">
        <v>222</v>
      </c>
      <c r="M1199">
        <v>270</v>
      </c>
      <c r="N1199">
        <v>294</v>
      </c>
      <c r="O1199">
        <v>218</v>
      </c>
      <c r="P1199">
        <v>808</v>
      </c>
      <c r="Q1199">
        <v>231</v>
      </c>
      <c r="R1199">
        <v>219</v>
      </c>
      <c r="S1199">
        <v>237</v>
      </c>
      <c r="T1199">
        <v>250</v>
      </c>
      <c r="U1199">
        <v>196</v>
      </c>
      <c r="V1199" s="1" t="s">
        <v>2876</v>
      </c>
      <c r="W1199" s="1" t="s">
        <v>2551</v>
      </c>
      <c r="X1199" s="5" t="s">
        <v>2888</v>
      </c>
      <c r="Y1199" s="5" t="s">
        <v>2553</v>
      </c>
      <c r="Z1199" s="5" t="s">
        <v>2734</v>
      </c>
      <c r="AA1199" s="5"/>
    </row>
    <row r="1200" spans="1:27" ht="12" customHeight="1" x14ac:dyDescent="0.15">
      <c r="A1200" s="1" t="s">
        <v>400</v>
      </c>
      <c r="B1200" s="1" t="s">
        <v>45</v>
      </c>
      <c r="C1200" s="1" t="s">
        <v>15</v>
      </c>
      <c r="D1200" s="1" t="s">
        <v>2450</v>
      </c>
      <c r="E1200" s="1" t="s">
        <v>10</v>
      </c>
      <c r="F1200" s="1" t="s">
        <v>412</v>
      </c>
      <c r="G1200" s="1" t="s">
        <v>238</v>
      </c>
      <c r="H1200" s="1" t="s">
        <v>239</v>
      </c>
      <c r="I1200">
        <v>1888</v>
      </c>
      <c r="J1200">
        <v>1414</v>
      </c>
      <c r="K1200">
        <v>1444</v>
      </c>
      <c r="L1200">
        <v>1761</v>
      </c>
      <c r="M1200">
        <v>1610</v>
      </c>
      <c r="N1200">
        <v>1602</v>
      </c>
      <c r="O1200">
        <v>1235</v>
      </c>
      <c r="P1200">
        <v>1922</v>
      </c>
      <c r="Q1200">
        <v>1417</v>
      </c>
      <c r="R1200">
        <v>1448</v>
      </c>
      <c r="S1200">
        <v>1429</v>
      </c>
      <c r="T1200">
        <v>1933</v>
      </c>
      <c r="U1200">
        <v>2145</v>
      </c>
      <c r="V1200" s="1" t="s">
        <v>2876</v>
      </c>
      <c r="W1200" s="1" t="s">
        <v>2551</v>
      </c>
      <c r="X1200" s="5" t="s">
        <v>2888</v>
      </c>
      <c r="Y1200" s="5" t="s">
        <v>2737</v>
      </c>
      <c r="Z1200" s="5" t="s">
        <v>2738</v>
      </c>
      <c r="AA1200" s="5"/>
    </row>
    <row r="1201" spans="1:27" ht="12" customHeight="1" x14ac:dyDescent="0.15">
      <c r="A1201" s="1" t="s">
        <v>400</v>
      </c>
      <c r="B1201" s="1" t="s">
        <v>45</v>
      </c>
      <c r="C1201" s="1" t="s">
        <v>19</v>
      </c>
      <c r="D1201" s="1" t="s">
        <v>2450</v>
      </c>
      <c r="E1201" s="1" t="s">
        <v>10</v>
      </c>
      <c r="F1201" s="1" t="s">
        <v>412</v>
      </c>
      <c r="G1201" s="1" t="s">
        <v>242</v>
      </c>
      <c r="H1201" s="1" t="s">
        <v>235</v>
      </c>
      <c r="I1201">
        <v>779</v>
      </c>
      <c r="J1201">
        <v>473</v>
      </c>
      <c r="K1201">
        <v>325</v>
      </c>
      <c r="L1201">
        <v>548</v>
      </c>
      <c r="M1201">
        <v>500</v>
      </c>
      <c r="N1201">
        <v>395</v>
      </c>
      <c r="O1201">
        <v>463</v>
      </c>
      <c r="P1201">
        <v>435</v>
      </c>
      <c r="Q1201">
        <v>498</v>
      </c>
      <c r="R1201">
        <v>439</v>
      </c>
      <c r="S1201">
        <v>437</v>
      </c>
      <c r="T1201">
        <v>427</v>
      </c>
      <c r="U1201">
        <v>644</v>
      </c>
      <c r="V1201" s="1" t="s">
        <v>2876</v>
      </c>
      <c r="W1201" s="1" t="s">
        <v>2551</v>
      </c>
      <c r="X1201" s="5" t="s">
        <v>2888</v>
      </c>
      <c r="Y1201" s="5" t="s">
        <v>2557</v>
      </c>
      <c r="Z1201" s="5" t="s">
        <v>2734</v>
      </c>
      <c r="AA1201" s="5"/>
    </row>
    <row r="1202" spans="1:27" ht="12" customHeight="1" x14ac:dyDescent="0.15">
      <c r="A1202" s="1" t="s">
        <v>400</v>
      </c>
      <c r="B1202" s="1" t="s">
        <v>45</v>
      </c>
      <c r="C1202" s="1" t="s">
        <v>21</v>
      </c>
      <c r="D1202" s="1" t="s">
        <v>2450</v>
      </c>
      <c r="E1202" s="1" t="s">
        <v>10</v>
      </c>
      <c r="F1202" s="1" t="s">
        <v>412</v>
      </c>
      <c r="G1202" s="1" t="s">
        <v>245</v>
      </c>
      <c r="H1202" s="1" t="s">
        <v>239</v>
      </c>
      <c r="I1202">
        <v>2157</v>
      </c>
      <c r="J1202">
        <v>2134</v>
      </c>
      <c r="K1202">
        <v>1186</v>
      </c>
      <c r="L1202">
        <v>2321</v>
      </c>
      <c r="M1202">
        <v>1889</v>
      </c>
      <c r="N1202">
        <v>1895</v>
      </c>
      <c r="O1202">
        <v>1566</v>
      </c>
      <c r="P1202">
        <v>1926</v>
      </c>
      <c r="Q1202">
        <v>1580</v>
      </c>
      <c r="R1202">
        <v>1290</v>
      </c>
      <c r="S1202">
        <v>1418</v>
      </c>
      <c r="T1202">
        <v>2168</v>
      </c>
      <c r="U1202">
        <v>3055</v>
      </c>
      <c r="V1202" s="1" t="s">
        <v>2876</v>
      </c>
      <c r="W1202" s="1" t="s">
        <v>2551</v>
      </c>
      <c r="X1202" s="5" t="s">
        <v>2888</v>
      </c>
      <c r="Y1202" s="5" t="s">
        <v>2740</v>
      </c>
      <c r="Z1202" s="5" t="s">
        <v>2738</v>
      </c>
      <c r="AA1202" s="5"/>
    </row>
    <row r="1203" spans="1:27" ht="12" customHeight="1" x14ac:dyDescent="0.15">
      <c r="A1203" s="1" t="s">
        <v>400</v>
      </c>
      <c r="B1203" s="1" t="s">
        <v>45</v>
      </c>
      <c r="C1203" s="1" t="s">
        <v>77</v>
      </c>
      <c r="D1203" s="1" t="s">
        <v>2450</v>
      </c>
      <c r="E1203" s="1" t="s">
        <v>10</v>
      </c>
      <c r="F1203" s="1" t="s">
        <v>412</v>
      </c>
      <c r="G1203" s="1" t="s">
        <v>249</v>
      </c>
      <c r="H1203" s="1" t="s">
        <v>235</v>
      </c>
      <c r="I1203">
        <v>1189</v>
      </c>
      <c r="J1203">
        <v>928</v>
      </c>
      <c r="K1203">
        <v>824</v>
      </c>
      <c r="L1203">
        <v>957</v>
      </c>
      <c r="M1203">
        <v>1529</v>
      </c>
      <c r="N1203">
        <v>2102</v>
      </c>
      <c r="O1203">
        <v>2075</v>
      </c>
      <c r="P1203">
        <v>2445</v>
      </c>
      <c r="Q1203">
        <v>2600</v>
      </c>
      <c r="R1203">
        <v>2770</v>
      </c>
      <c r="S1203">
        <v>2713</v>
      </c>
      <c r="T1203">
        <v>2534</v>
      </c>
      <c r="U1203">
        <v>2194</v>
      </c>
      <c r="V1203" s="1" t="s">
        <v>2876</v>
      </c>
      <c r="W1203" s="1" t="s">
        <v>2551</v>
      </c>
      <c r="X1203" s="5" t="s">
        <v>2888</v>
      </c>
      <c r="Y1203" s="5" t="s">
        <v>2559</v>
      </c>
      <c r="Z1203" s="5" t="s">
        <v>2734</v>
      </c>
      <c r="AA1203" s="5"/>
    </row>
    <row r="1204" spans="1:27" ht="12" customHeight="1" x14ac:dyDescent="0.15">
      <c r="A1204" s="1" t="s">
        <v>400</v>
      </c>
      <c r="B1204" s="1" t="s">
        <v>47</v>
      </c>
      <c r="C1204" s="1" t="s">
        <v>9</v>
      </c>
      <c r="D1204" s="1" t="s">
        <v>2450</v>
      </c>
      <c r="E1204" s="1" t="s">
        <v>10</v>
      </c>
      <c r="F1204" s="1" t="s">
        <v>413</v>
      </c>
      <c r="G1204" s="1" t="s">
        <v>234</v>
      </c>
      <c r="H1204" s="1" t="s">
        <v>235</v>
      </c>
      <c r="I1204">
        <v>56</v>
      </c>
      <c r="J1204">
        <v>19</v>
      </c>
      <c r="K1204">
        <v>34</v>
      </c>
      <c r="L1204">
        <v>35</v>
      </c>
      <c r="M1204">
        <v>16</v>
      </c>
      <c r="N1204">
        <v>18</v>
      </c>
      <c r="O1204">
        <v>48</v>
      </c>
      <c r="P1204">
        <v>24</v>
      </c>
      <c r="Q1204">
        <v>8</v>
      </c>
      <c r="R1204">
        <v>31</v>
      </c>
      <c r="S1204">
        <v>15</v>
      </c>
      <c r="T1204">
        <v>9</v>
      </c>
      <c r="U1204">
        <v>42</v>
      </c>
      <c r="V1204" s="1" t="s">
        <v>2876</v>
      </c>
      <c r="W1204" s="1" t="s">
        <v>2551</v>
      </c>
      <c r="X1204" s="5" t="s">
        <v>2889</v>
      </c>
      <c r="Y1204" s="5" t="s">
        <v>2553</v>
      </c>
      <c r="Z1204" s="5" t="s">
        <v>2734</v>
      </c>
      <c r="AA1204" s="5"/>
    </row>
    <row r="1205" spans="1:27" ht="12" customHeight="1" x14ac:dyDescent="0.15">
      <c r="A1205" s="1" t="s">
        <v>400</v>
      </c>
      <c r="B1205" s="1" t="s">
        <v>47</v>
      </c>
      <c r="C1205" s="1" t="s">
        <v>15</v>
      </c>
      <c r="D1205" s="1" t="s">
        <v>2450</v>
      </c>
      <c r="E1205" s="1" t="s">
        <v>10</v>
      </c>
      <c r="F1205" s="1" t="s">
        <v>413</v>
      </c>
      <c r="G1205" s="1" t="s">
        <v>238</v>
      </c>
      <c r="H1205" s="1" t="s">
        <v>239</v>
      </c>
      <c r="I1205">
        <v>1654</v>
      </c>
      <c r="J1205">
        <v>186</v>
      </c>
      <c r="K1205">
        <v>757</v>
      </c>
      <c r="L1205">
        <v>1561</v>
      </c>
      <c r="M1205">
        <v>530</v>
      </c>
      <c r="N1205">
        <v>906</v>
      </c>
      <c r="O1205">
        <v>1463</v>
      </c>
      <c r="P1205">
        <v>786</v>
      </c>
      <c r="Q1205">
        <v>261</v>
      </c>
      <c r="R1205">
        <v>1684</v>
      </c>
      <c r="S1205">
        <v>975</v>
      </c>
      <c r="T1205">
        <v>187</v>
      </c>
      <c r="U1205">
        <v>1982</v>
      </c>
      <c r="V1205" s="1" t="s">
        <v>2876</v>
      </c>
      <c r="W1205" s="1" t="s">
        <v>2551</v>
      </c>
      <c r="X1205" s="5" t="s">
        <v>2889</v>
      </c>
      <c r="Y1205" s="5" t="s">
        <v>2737</v>
      </c>
      <c r="Z1205" s="5" t="s">
        <v>2738</v>
      </c>
      <c r="AA1205" s="5"/>
    </row>
    <row r="1206" spans="1:27" ht="12" customHeight="1" x14ac:dyDescent="0.15">
      <c r="A1206" s="1" t="s">
        <v>400</v>
      </c>
      <c r="B1206" s="1" t="s">
        <v>47</v>
      </c>
      <c r="C1206" s="1" t="s">
        <v>19</v>
      </c>
      <c r="D1206" s="1" t="s">
        <v>2450</v>
      </c>
      <c r="E1206" s="1" t="s">
        <v>10</v>
      </c>
      <c r="F1206" s="1" t="s">
        <v>413</v>
      </c>
      <c r="G1206" s="1" t="s">
        <v>242</v>
      </c>
      <c r="H1206" s="1" t="s">
        <v>235</v>
      </c>
      <c r="I1206">
        <v>56</v>
      </c>
      <c r="J1206">
        <v>17</v>
      </c>
      <c r="K1206">
        <v>36</v>
      </c>
      <c r="L1206">
        <v>31</v>
      </c>
      <c r="M1206">
        <v>20</v>
      </c>
      <c r="N1206">
        <v>18</v>
      </c>
      <c r="O1206">
        <v>48</v>
      </c>
      <c r="P1206">
        <v>24</v>
      </c>
      <c r="Q1206">
        <v>8</v>
      </c>
      <c r="R1206">
        <v>31</v>
      </c>
      <c r="S1206">
        <v>15</v>
      </c>
      <c r="T1206">
        <v>8</v>
      </c>
      <c r="U1206">
        <v>42</v>
      </c>
      <c r="V1206" s="1" t="s">
        <v>2876</v>
      </c>
      <c r="W1206" s="1" t="s">
        <v>2551</v>
      </c>
      <c r="X1206" s="5" t="s">
        <v>2889</v>
      </c>
      <c r="Y1206" s="5" t="s">
        <v>2557</v>
      </c>
      <c r="Z1206" s="5" t="s">
        <v>2734</v>
      </c>
      <c r="AA1206" s="5"/>
    </row>
    <row r="1207" spans="1:27" ht="12" customHeight="1" x14ac:dyDescent="0.15">
      <c r="A1207" s="1" t="s">
        <v>400</v>
      </c>
      <c r="B1207" s="1" t="s">
        <v>47</v>
      </c>
      <c r="C1207" s="1" t="s">
        <v>21</v>
      </c>
      <c r="D1207" s="1" t="s">
        <v>2450</v>
      </c>
      <c r="E1207" s="1" t="s">
        <v>10</v>
      </c>
      <c r="F1207" s="1" t="s">
        <v>413</v>
      </c>
      <c r="G1207" s="1" t="s">
        <v>245</v>
      </c>
      <c r="H1207" s="1" t="s">
        <v>239</v>
      </c>
      <c r="I1207">
        <v>1664</v>
      </c>
      <c r="J1207">
        <v>148</v>
      </c>
      <c r="K1207">
        <v>811</v>
      </c>
      <c r="L1207">
        <v>1500</v>
      </c>
      <c r="M1207">
        <v>621</v>
      </c>
      <c r="N1207">
        <v>906</v>
      </c>
      <c r="O1207">
        <v>1488</v>
      </c>
      <c r="P1207">
        <v>795</v>
      </c>
      <c r="Q1207">
        <v>261</v>
      </c>
      <c r="R1207">
        <v>1684</v>
      </c>
      <c r="S1207">
        <v>977</v>
      </c>
      <c r="T1207">
        <v>170</v>
      </c>
      <c r="U1207">
        <v>2117</v>
      </c>
      <c r="V1207" s="1" t="s">
        <v>2876</v>
      </c>
      <c r="W1207" s="1" t="s">
        <v>2551</v>
      </c>
      <c r="X1207" s="5" t="s">
        <v>2889</v>
      </c>
      <c r="Y1207" s="5" t="s">
        <v>2740</v>
      </c>
      <c r="Z1207" s="5" t="s">
        <v>2738</v>
      </c>
      <c r="AA1207" s="5"/>
    </row>
    <row r="1208" spans="1:27" ht="12" customHeight="1" x14ac:dyDescent="0.15">
      <c r="A1208" s="1" t="s">
        <v>400</v>
      </c>
      <c r="B1208" s="1" t="s">
        <v>47</v>
      </c>
      <c r="C1208" s="1" t="s">
        <v>77</v>
      </c>
      <c r="D1208" s="1" t="s">
        <v>2450</v>
      </c>
      <c r="E1208" s="1" t="s">
        <v>10</v>
      </c>
      <c r="F1208" s="1" t="s">
        <v>413</v>
      </c>
      <c r="G1208" s="1" t="s">
        <v>249</v>
      </c>
      <c r="H1208" s="1" t="s">
        <v>235</v>
      </c>
      <c r="I1208">
        <v>0</v>
      </c>
      <c r="J1208">
        <v>2</v>
      </c>
      <c r="K1208">
        <v>0</v>
      </c>
      <c r="L1208">
        <v>4</v>
      </c>
      <c r="M1208">
        <v>0</v>
      </c>
      <c r="N1208">
        <v>0</v>
      </c>
      <c r="O1208">
        <v>0</v>
      </c>
      <c r="P1208">
        <v>0</v>
      </c>
      <c r="Q1208">
        <v>0</v>
      </c>
      <c r="R1208">
        <v>0</v>
      </c>
      <c r="S1208">
        <v>0</v>
      </c>
      <c r="T1208">
        <v>1</v>
      </c>
      <c r="U1208">
        <v>1</v>
      </c>
      <c r="V1208" s="1" t="s">
        <v>2876</v>
      </c>
      <c r="W1208" s="1" t="s">
        <v>2551</v>
      </c>
      <c r="X1208" s="5" t="s">
        <v>2889</v>
      </c>
      <c r="Y1208" s="5" t="s">
        <v>2559</v>
      </c>
      <c r="Z1208" s="5" t="s">
        <v>2734</v>
      </c>
      <c r="AA1208" s="5"/>
    </row>
    <row r="1209" spans="1:27" ht="12" customHeight="1" x14ac:dyDescent="0.15">
      <c r="A1209" s="1" t="s">
        <v>400</v>
      </c>
      <c r="B1209" s="1" t="s">
        <v>212</v>
      </c>
      <c r="C1209" s="1" t="s">
        <v>9</v>
      </c>
      <c r="D1209" s="1" t="s">
        <v>2450</v>
      </c>
      <c r="E1209" s="1" t="s">
        <v>213</v>
      </c>
      <c r="F1209" s="1" t="s">
        <v>414</v>
      </c>
      <c r="G1209" s="1" t="s">
        <v>215</v>
      </c>
      <c r="H1209" s="1" t="s">
        <v>216</v>
      </c>
      <c r="I1209">
        <v>8157</v>
      </c>
      <c r="J1209">
        <v>8160</v>
      </c>
      <c r="K1209">
        <v>8201</v>
      </c>
      <c r="L1209">
        <v>8135</v>
      </c>
      <c r="M1209">
        <v>8132</v>
      </c>
      <c r="N1209">
        <v>8139</v>
      </c>
      <c r="O1209">
        <v>8154</v>
      </c>
      <c r="P1209">
        <v>8180</v>
      </c>
      <c r="Q1209">
        <v>8201</v>
      </c>
      <c r="R1209">
        <v>8222</v>
      </c>
      <c r="S1209">
        <v>8190</v>
      </c>
      <c r="T1209">
        <v>8209</v>
      </c>
      <c r="U1209">
        <v>8217</v>
      </c>
      <c r="V1209" s="1" t="s">
        <v>2876</v>
      </c>
      <c r="W1209" s="1" t="s">
        <v>2717</v>
      </c>
      <c r="X1209" s="5" t="s">
        <v>2890</v>
      </c>
      <c r="Y1209" s="5" t="s">
        <v>2719</v>
      </c>
      <c r="Z1209" s="5" t="s">
        <v>2720</v>
      </c>
      <c r="AA1209" s="5"/>
    </row>
    <row r="1210" spans="1:27" ht="12" customHeight="1" x14ac:dyDescent="0.15">
      <c r="A1210" s="1" t="s">
        <v>400</v>
      </c>
      <c r="B1210" s="1" t="s">
        <v>285</v>
      </c>
      <c r="C1210" s="1" t="s">
        <v>9</v>
      </c>
      <c r="D1210" s="1" t="s">
        <v>2450</v>
      </c>
      <c r="E1210" s="1" t="s">
        <v>213</v>
      </c>
      <c r="F1210" s="1" t="s">
        <v>415</v>
      </c>
      <c r="G1210" s="1" t="s">
        <v>215</v>
      </c>
      <c r="H1210" s="1" t="s">
        <v>216</v>
      </c>
      <c r="I1210">
        <v>2203</v>
      </c>
      <c r="J1210">
        <v>2225</v>
      </c>
      <c r="K1210">
        <v>2261</v>
      </c>
      <c r="L1210">
        <v>2228</v>
      </c>
      <c r="M1210">
        <v>2166</v>
      </c>
      <c r="N1210">
        <v>2217</v>
      </c>
      <c r="O1210">
        <v>2152</v>
      </c>
      <c r="P1210">
        <v>2137</v>
      </c>
      <c r="Q1210">
        <v>2085</v>
      </c>
      <c r="R1210">
        <v>2054</v>
      </c>
      <c r="S1210">
        <v>2034</v>
      </c>
      <c r="T1210">
        <v>1992</v>
      </c>
      <c r="U1210">
        <v>1989</v>
      </c>
      <c r="V1210" s="1" t="s">
        <v>2876</v>
      </c>
      <c r="W1210" s="1" t="s">
        <v>2717</v>
      </c>
      <c r="X1210" s="5" t="s">
        <v>2891</v>
      </c>
      <c r="Y1210" s="5" t="s">
        <v>2719</v>
      </c>
      <c r="Z1210" s="5" t="s">
        <v>2720</v>
      </c>
      <c r="AA1210" s="5"/>
    </row>
    <row r="1211" spans="1:27" ht="12" customHeight="1" x14ac:dyDescent="0.15">
      <c r="A1211" s="1" t="s">
        <v>400</v>
      </c>
      <c r="B1211" s="1" t="s">
        <v>336</v>
      </c>
      <c r="C1211" s="1" t="s">
        <v>9</v>
      </c>
      <c r="D1211" s="1" t="s">
        <v>2450</v>
      </c>
      <c r="E1211" s="1" t="s">
        <v>213</v>
      </c>
      <c r="F1211" s="1" t="s">
        <v>286</v>
      </c>
      <c r="G1211" s="1" t="s">
        <v>215</v>
      </c>
      <c r="H1211" s="1" t="s">
        <v>216</v>
      </c>
      <c r="I1211">
        <v>22755</v>
      </c>
      <c r="J1211">
        <v>23043</v>
      </c>
      <c r="K1211">
        <v>23216</v>
      </c>
      <c r="L1211">
        <v>23370</v>
      </c>
      <c r="M1211">
        <v>23377</v>
      </c>
      <c r="N1211">
        <v>23384</v>
      </c>
      <c r="O1211">
        <v>21304</v>
      </c>
      <c r="P1211">
        <v>21232</v>
      </c>
      <c r="Q1211">
        <v>21174</v>
      </c>
      <c r="R1211">
        <v>21255</v>
      </c>
      <c r="S1211">
        <v>21189</v>
      </c>
      <c r="T1211">
        <v>21162</v>
      </c>
      <c r="U1211">
        <v>21166</v>
      </c>
      <c r="V1211" s="1" t="s">
        <v>2876</v>
      </c>
      <c r="W1211" s="1" t="s">
        <v>2717</v>
      </c>
      <c r="X1211" s="5" t="s">
        <v>2816</v>
      </c>
      <c r="Y1211" s="5" t="s">
        <v>2719</v>
      </c>
      <c r="Z1211" s="5" t="s">
        <v>2720</v>
      </c>
      <c r="AA1211" s="5"/>
    </row>
    <row r="1212" spans="1:27" ht="12" customHeight="1" x14ac:dyDescent="0.15">
      <c r="A1212" s="1" t="s">
        <v>416</v>
      </c>
      <c r="B1212" s="1" t="s">
        <v>8</v>
      </c>
      <c r="C1212" s="1" t="s">
        <v>9</v>
      </c>
      <c r="D1212" s="1" t="s">
        <v>2451</v>
      </c>
      <c r="E1212" s="1" t="s">
        <v>10</v>
      </c>
      <c r="F1212" s="1" t="s">
        <v>417</v>
      </c>
      <c r="G1212" s="1" t="s">
        <v>234</v>
      </c>
      <c r="H1212" s="1" t="s">
        <v>235</v>
      </c>
      <c r="I1212">
        <v>59</v>
      </c>
      <c r="J1212">
        <v>36</v>
      </c>
      <c r="K1212">
        <v>31</v>
      </c>
      <c r="L1212">
        <v>42</v>
      </c>
      <c r="M1212">
        <v>28</v>
      </c>
      <c r="N1212">
        <v>51</v>
      </c>
      <c r="O1212">
        <v>52</v>
      </c>
      <c r="P1212">
        <v>42</v>
      </c>
      <c r="Q1212">
        <v>50</v>
      </c>
      <c r="R1212">
        <v>39</v>
      </c>
      <c r="S1212">
        <v>45</v>
      </c>
      <c r="T1212">
        <v>36</v>
      </c>
      <c r="U1212">
        <v>54</v>
      </c>
      <c r="V1212" s="1" t="s">
        <v>2892</v>
      </c>
      <c r="W1212" s="1" t="s">
        <v>2551</v>
      </c>
      <c r="X1212" s="5" t="s">
        <v>2893</v>
      </c>
      <c r="Y1212" s="5" t="s">
        <v>2553</v>
      </c>
      <c r="Z1212" s="5" t="s">
        <v>2734</v>
      </c>
      <c r="AA1212" s="5"/>
    </row>
    <row r="1213" spans="1:27" ht="12" customHeight="1" x14ac:dyDescent="0.15">
      <c r="A1213" s="1" t="s">
        <v>416</v>
      </c>
      <c r="B1213" s="1" t="s">
        <v>8</v>
      </c>
      <c r="C1213" s="1" t="s">
        <v>15</v>
      </c>
      <c r="D1213" s="1" t="s">
        <v>2451</v>
      </c>
      <c r="E1213" s="1" t="s">
        <v>10</v>
      </c>
      <c r="F1213" s="1" t="s">
        <v>417</v>
      </c>
      <c r="G1213" s="1" t="s">
        <v>304</v>
      </c>
      <c r="H1213" s="1" t="s">
        <v>13</v>
      </c>
      <c r="I1213">
        <v>1017</v>
      </c>
      <c r="J1213">
        <v>716</v>
      </c>
      <c r="K1213">
        <v>510</v>
      </c>
      <c r="L1213">
        <v>747</v>
      </c>
      <c r="M1213">
        <v>573</v>
      </c>
      <c r="N1213">
        <v>931</v>
      </c>
      <c r="O1213">
        <v>845</v>
      </c>
      <c r="P1213">
        <v>850</v>
      </c>
      <c r="Q1213">
        <v>957</v>
      </c>
      <c r="R1213">
        <v>770</v>
      </c>
      <c r="S1213">
        <v>834</v>
      </c>
      <c r="T1213">
        <v>847</v>
      </c>
      <c r="U1213">
        <v>1117</v>
      </c>
      <c r="V1213" s="1" t="s">
        <v>2892</v>
      </c>
      <c r="W1213" s="1" t="s">
        <v>2551</v>
      </c>
      <c r="X1213" s="5" t="s">
        <v>2893</v>
      </c>
      <c r="Y1213" s="5" t="s">
        <v>2787</v>
      </c>
      <c r="Z1213" s="5" t="s">
        <v>13</v>
      </c>
      <c r="AA1213" s="5"/>
    </row>
    <row r="1214" spans="1:27" ht="12" customHeight="1" x14ac:dyDescent="0.15">
      <c r="A1214" s="1" t="s">
        <v>416</v>
      </c>
      <c r="B1214" s="1" t="s">
        <v>8</v>
      </c>
      <c r="C1214" s="1" t="s">
        <v>17</v>
      </c>
      <c r="D1214" s="1" t="s">
        <v>2451</v>
      </c>
      <c r="E1214" s="1" t="s">
        <v>10</v>
      </c>
      <c r="F1214" s="1" t="s">
        <v>417</v>
      </c>
      <c r="G1214" s="1" t="s">
        <v>238</v>
      </c>
      <c r="H1214" s="1" t="s">
        <v>239</v>
      </c>
      <c r="I1214">
        <v>2504</v>
      </c>
      <c r="J1214">
        <v>1572</v>
      </c>
      <c r="K1214">
        <v>1149</v>
      </c>
      <c r="L1214">
        <v>1645</v>
      </c>
      <c r="M1214">
        <v>1283</v>
      </c>
      <c r="N1214">
        <v>2089</v>
      </c>
      <c r="O1214">
        <v>2028</v>
      </c>
      <c r="P1214">
        <v>1704</v>
      </c>
      <c r="Q1214">
        <v>2071</v>
      </c>
      <c r="R1214">
        <v>1778</v>
      </c>
      <c r="S1214">
        <v>2122</v>
      </c>
      <c r="T1214">
        <v>1697</v>
      </c>
      <c r="U1214">
        <v>2762</v>
      </c>
      <c r="V1214" s="1" t="s">
        <v>2892</v>
      </c>
      <c r="W1214" s="1" t="s">
        <v>2551</v>
      </c>
      <c r="X1214" s="5" t="s">
        <v>2893</v>
      </c>
      <c r="Y1214" s="5" t="s">
        <v>2737</v>
      </c>
      <c r="Z1214" s="5" t="s">
        <v>2738</v>
      </c>
      <c r="AA1214" s="5"/>
    </row>
    <row r="1215" spans="1:27" ht="12" customHeight="1" x14ac:dyDescent="0.15">
      <c r="A1215" s="1" t="s">
        <v>416</v>
      </c>
      <c r="B1215" s="1" t="s">
        <v>8</v>
      </c>
      <c r="C1215" s="1" t="s">
        <v>19</v>
      </c>
      <c r="D1215" s="1" t="s">
        <v>2451</v>
      </c>
      <c r="E1215" s="1" t="s">
        <v>10</v>
      </c>
      <c r="F1215" s="1" t="s">
        <v>417</v>
      </c>
      <c r="G1215" s="1" t="s">
        <v>242</v>
      </c>
      <c r="H1215" s="1" t="s">
        <v>235</v>
      </c>
      <c r="I1215">
        <v>65</v>
      </c>
      <c r="J1215">
        <v>22</v>
      </c>
      <c r="K1215">
        <v>32</v>
      </c>
      <c r="L1215">
        <v>45</v>
      </c>
      <c r="M1215">
        <v>41</v>
      </c>
      <c r="N1215">
        <v>41</v>
      </c>
      <c r="O1215">
        <v>58</v>
      </c>
      <c r="P1215">
        <v>28</v>
      </c>
      <c r="Q1215">
        <v>59</v>
      </c>
      <c r="R1215">
        <v>43</v>
      </c>
      <c r="S1215">
        <v>42</v>
      </c>
      <c r="T1215">
        <v>39</v>
      </c>
      <c r="U1215">
        <v>56</v>
      </c>
      <c r="V1215" s="1" t="s">
        <v>2892</v>
      </c>
      <c r="W1215" s="1" t="s">
        <v>2551</v>
      </c>
      <c r="X1215" s="5" t="s">
        <v>2893</v>
      </c>
      <c r="Y1215" s="5" t="s">
        <v>2557</v>
      </c>
      <c r="Z1215" s="5" t="s">
        <v>2734</v>
      </c>
      <c r="AA1215" s="5"/>
    </row>
    <row r="1216" spans="1:27" ht="12" customHeight="1" x14ac:dyDescent="0.15">
      <c r="A1216" s="1" t="s">
        <v>416</v>
      </c>
      <c r="B1216" s="1" t="s">
        <v>8</v>
      </c>
      <c r="C1216" s="1" t="s">
        <v>21</v>
      </c>
      <c r="D1216" s="1" t="s">
        <v>2451</v>
      </c>
      <c r="E1216" s="1" t="s">
        <v>10</v>
      </c>
      <c r="F1216" s="1" t="s">
        <v>417</v>
      </c>
      <c r="G1216" s="1" t="s">
        <v>339</v>
      </c>
      <c r="H1216" s="1" t="s">
        <v>13</v>
      </c>
      <c r="I1216">
        <v>1108</v>
      </c>
      <c r="J1216">
        <v>498</v>
      </c>
      <c r="K1216">
        <v>578</v>
      </c>
      <c r="L1216">
        <v>717</v>
      </c>
      <c r="M1216">
        <v>790</v>
      </c>
      <c r="N1216">
        <v>752</v>
      </c>
      <c r="O1216">
        <v>1038</v>
      </c>
      <c r="P1216">
        <v>396</v>
      </c>
      <c r="Q1216">
        <v>1330</v>
      </c>
      <c r="R1216">
        <v>774</v>
      </c>
      <c r="S1216">
        <v>775</v>
      </c>
      <c r="T1216">
        <v>805</v>
      </c>
      <c r="U1216">
        <v>1092</v>
      </c>
      <c r="V1216" s="1" t="s">
        <v>2892</v>
      </c>
      <c r="W1216" s="1" t="s">
        <v>2551</v>
      </c>
      <c r="X1216" s="5" t="s">
        <v>2893</v>
      </c>
      <c r="Y1216" s="5" t="s">
        <v>2818</v>
      </c>
      <c r="Z1216" s="5" t="s">
        <v>13</v>
      </c>
      <c r="AA1216" s="5"/>
    </row>
    <row r="1217" spans="1:27" ht="12" customHeight="1" x14ac:dyDescent="0.15">
      <c r="A1217" s="1" t="s">
        <v>416</v>
      </c>
      <c r="B1217" s="1" t="s">
        <v>8</v>
      </c>
      <c r="C1217" s="1" t="s">
        <v>23</v>
      </c>
      <c r="D1217" s="1" t="s">
        <v>2451</v>
      </c>
      <c r="E1217" s="1" t="s">
        <v>10</v>
      </c>
      <c r="F1217" s="1" t="s">
        <v>417</v>
      </c>
      <c r="G1217" s="1" t="s">
        <v>245</v>
      </c>
      <c r="H1217" s="1" t="s">
        <v>239</v>
      </c>
      <c r="I1217">
        <v>2821</v>
      </c>
      <c r="J1217">
        <v>1050</v>
      </c>
      <c r="K1217">
        <v>1354</v>
      </c>
      <c r="L1217">
        <v>1808</v>
      </c>
      <c r="M1217">
        <v>1861</v>
      </c>
      <c r="N1217">
        <v>1853</v>
      </c>
      <c r="O1217">
        <v>2574</v>
      </c>
      <c r="P1217">
        <v>961</v>
      </c>
      <c r="Q1217">
        <v>2878</v>
      </c>
      <c r="R1217">
        <v>2251</v>
      </c>
      <c r="S1217">
        <v>2232</v>
      </c>
      <c r="T1217">
        <v>1706</v>
      </c>
      <c r="U1217">
        <v>2864</v>
      </c>
      <c r="V1217" s="1" t="s">
        <v>2892</v>
      </c>
      <c r="W1217" s="1" t="s">
        <v>2551</v>
      </c>
      <c r="X1217" s="5" t="s">
        <v>2893</v>
      </c>
      <c r="Y1217" s="5" t="s">
        <v>2740</v>
      </c>
      <c r="Z1217" s="5" t="s">
        <v>2738</v>
      </c>
      <c r="AA1217" s="5"/>
    </row>
    <row r="1218" spans="1:27" ht="12" customHeight="1" x14ac:dyDescent="0.15">
      <c r="A1218" s="1" t="s">
        <v>416</v>
      </c>
      <c r="B1218" s="1" t="s">
        <v>8</v>
      </c>
      <c r="C1218" s="1" t="s">
        <v>77</v>
      </c>
      <c r="D1218" s="1" t="s">
        <v>2451</v>
      </c>
      <c r="E1218" s="1" t="s">
        <v>10</v>
      </c>
      <c r="F1218" s="1" t="s">
        <v>417</v>
      </c>
      <c r="G1218" s="1" t="s">
        <v>249</v>
      </c>
      <c r="H1218" s="1" t="s">
        <v>235</v>
      </c>
      <c r="I1218">
        <v>21</v>
      </c>
      <c r="J1218">
        <v>35</v>
      </c>
      <c r="K1218">
        <v>34</v>
      </c>
      <c r="L1218">
        <v>31</v>
      </c>
      <c r="M1218">
        <v>18</v>
      </c>
      <c r="N1218">
        <v>28</v>
      </c>
      <c r="O1218">
        <v>22</v>
      </c>
      <c r="P1218">
        <v>36</v>
      </c>
      <c r="Q1218">
        <v>27</v>
      </c>
      <c r="R1218">
        <v>23</v>
      </c>
      <c r="S1218">
        <v>26</v>
      </c>
      <c r="T1218">
        <v>23</v>
      </c>
      <c r="U1218">
        <v>21</v>
      </c>
      <c r="V1218" s="1" t="s">
        <v>2892</v>
      </c>
      <c r="W1218" s="1" t="s">
        <v>2551</v>
      </c>
      <c r="X1218" s="5" t="s">
        <v>2893</v>
      </c>
      <c r="Y1218" s="5" t="s">
        <v>2559</v>
      </c>
      <c r="Z1218" s="5" t="s">
        <v>2734</v>
      </c>
      <c r="AA1218" s="5"/>
    </row>
    <row r="1219" spans="1:27" ht="12" customHeight="1" x14ac:dyDescent="0.15">
      <c r="A1219" s="1" t="s">
        <v>416</v>
      </c>
      <c r="B1219" s="1" t="s">
        <v>8</v>
      </c>
      <c r="C1219" s="1" t="s">
        <v>244</v>
      </c>
      <c r="D1219" s="1" t="s">
        <v>2451</v>
      </c>
      <c r="E1219" s="1" t="s">
        <v>10</v>
      </c>
      <c r="F1219" s="1" t="s">
        <v>417</v>
      </c>
      <c r="G1219" s="1" t="s">
        <v>340</v>
      </c>
      <c r="H1219" s="1" t="s">
        <v>13</v>
      </c>
      <c r="I1219">
        <v>468</v>
      </c>
      <c r="J1219">
        <v>686</v>
      </c>
      <c r="K1219">
        <v>617</v>
      </c>
      <c r="L1219">
        <v>647</v>
      </c>
      <c r="M1219">
        <v>430</v>
      </c>
      <c r="N1219">
        <v>609</v>
      </c>
      <c r="O1219">
        <v>416</v>
      </c>
      <c r="P1219">
        <v>869</v>
      </c>
      <c r="Q1219">
        <v>496</v>
      </c>
      <c r="R1219">
        <v>492</v>
      </c>
      <c r="S1219">
        <v>552</v>
      </c>
      <c r="T1219">
        <v>593</v>
      </c>
      <c r="U1219">
        <v>618</v>
      </c>
      <c r="V1219" s="1" t="s">
        <v>2892</v>
      </c>
      <c r="W1219" s="1" t="s">
        <v>2551</v>
      </c>
      <c r="X1219" s="5" t="s">
        <v>2893</v>
      </c>
      <c r="Y1219" s="5" t="s">
        <v>2819</v>
      </c>
      <c r="Z1219" s="5" t="s">
        <v>13</v>
      </c>
      <c r="AA1219" s="5"/>
    </row>
    <row r="1220" spans="1:27" ht="12" customHeight="1" x14ac:dyDescent="0.15">
      <c r="A1220" s="1" t="s">
        <v>416</v>
      </c>
      <c r="B1220" s="1" t="s">
        <v>25</v>
      </c>
      <c r="C1220" s="1" t="s">
        <v>9</v>
      </c>
      <c r="D1220" s="1" t="s">
        <v>2451</v>
      </c>
      <c r="E1220" s="1" t="s">
        <v>10</v>
      </c>
      <c r="F1220" s="1" t="s">
        <v>418</v>
      </c>
      <c r="G1220" s="1" t="s">
        <v>234</v>
      </c>
      <c r="H1220" s="1" t="s">
        <v>235</v>
      </c>
      <c r="I1220">
        <v>1717</v>
      </c>
      <c r="J1220">
        <v>1276</v>
      </c>
      <c r="K1220">
        <v>1224</v>
      </c>
      <c r="L1220">
        <v>1318</v>
      </c>
      <c r="M1220">
        <v>1372</v>
      </c>
      <c r="N1220">
        <v>1353</v>
      </c>
      <c r="O1220">
        <v>1571</v>
      </c>
      <c r="P1220">
        <v>1322</v>
      </c>
      <c r="Q1220">
        <v>1476</v>
      </c>
      <c r="R1220">
        <v>1344</v>
      </c>
      <c r="S1220">
        <v>1181</v>
      </c>
      <c r="T1220">
        <v>1239</v>
      </c>
      <c r="U1220">
        <v>1455</v>
      </c>
      <c r="V1220" s="1" t="s">
        <v>2892</v>
      </c>
      <c r="W1220" s="1" t="s">
        <v>2551</v>
      </c>
      <c r="X1220" s="5" t="s">
        <v>2894</v>
      </c>
      <c r="Y1220" s="5" t="s">
        <v>2553</v>
      </c>
      <c r="Z1220" s="5" t="s">
        <v>2734</v>
      </c>
      <c r="AA1220" s="5"/>
    </row>
    <row r="1221" spans="1:27" ht="12" customHeight="1" x14ac:dyDescent="0.15">
      <c r="A1221" s="1" t="s">
        <v>416</v>
      </c>
      <c r="B1221" s="1" t="s">
        <v>25</v>
      </c>
      <c r="C1221" s="1" t="s">
        <v>15</v>
      </c>
      <c r="D1221" s="1" t="s">
        <v>2451</v>
      </c>
      <c r="E1221" s="1" t="s">
        <v>10</v>
      </c>
      <c r="F1221" s="1" t="s">
        <v>418</v>
      </c>
      <c r="G1221" s="1" t="s">
        <v>304</v>
      </c>
      <c r="H1221" s="1" t="s">
        <v>13</v>
      </c>
      <c r="I1221">
        <v>9287</v>
      </c>
      <c r="J1221">
        <v>6919</v>
      </c>
      <c r="K1221">
        <v>6814</v>
      </c>
      <c r="L1221">
        <v>7342</v>
      </c>
      <c r="M1221">
        <v>7821</v>
      </c>
      <c r="N1221">
        <v>8021</v>
      </c>
      <c r="O1221">
        <v>9810</v>
      </c>
      <c r="P1221">
        <v>8135</v>
      </c>
      <c r="Q1221">
        <v>8919</v>
      </c>
      <c r="R1221">
        <v>8504</v>
      </c>
      <c r="S1221">
        <v>7057</v>
      </c>
      <c r="T1221">
        <v>7201</v>
      </c>
      <c r="U1221">
        <v>9559</v>
      </c>
      <c r="V1221" s="1" t="s">
        <v>2892</v>
      </c>
      <c r="W1221" s="1" t="s">
        <v>2551</v>
      </c>
      <c r="X1221" s="5" t="s">
        <v>2894</v>
      </c>
      <c r="Y1221" s="5" t="s">
        <v>2787</v>
      </c>
      <c r="Z1221" s="5" t="s">
        <v>13</v>
      </c>
      <c r="AA1221" s="5"/>
    </row>
    <row r="1222" spans="1:27" ht="12" customHeight="1" x14ac:dyDescent="0.15">
      <c r="A1222" s="1" t="s">
        <v>416</v>
      </c>
      <c r="B1222" s="1" t="s">
        <v>25</v>
      </c>
      <c r="C1222" s="1" t="s">
        <v>17</v>
      </c>
      <c r="D1222" s="1" t="s">
        <v>2451</v>
      </c>
      <c r="E1222" s="1" t="s">
        <v>10</v>
      </c>
      <c r="F1222" s="1" t="s">
        <v>418</v>
      </c>
      <c r="G1222" s="1" t="s">
        <v>238</v>
      </c>
      <c r="H1222" s="1" t="s">
        <v>239</v>
      </c>
      <c r="I1222">
        <v>26920</v>
      </c>
      <c r="J1222">
        <v>19111</v>
      </c>
      <c r="K1222">
        <v>18740</v>
      </c>
      <c r="L1222">
        <v>20527</v>
      </c>
      <c r="M1222">
        <v>21388</v>
      </c>
      <c r="N1222">
        <v>20909</v>
      </c>
      <c r="O1222">
        <v>26135</v>
      </c>
      <c r="P1222">
        <v>21205</v>
      </c>
      <c r="Q1222">
        <v>24023</v>
      </c>
      <c r="R1222">
        <v>22766</v>
      </c>
      <c r="S1222">
        <v>19325</v>
      </c>
      <c r="T1222">
        <v>19735</v>
      </c>
      <c r="U1222">
        <v>27036</v>
      </c>
      <c r="V1222" s="1" t="s">
        <v>2892</v>
      </c>
      <c r="W1222" s="1" t="s">
        <v>2551</v>
      </c>
      <c r="X1222" s="5" t="s">
        <v>2894</v>
      </c>
      <c r="Y1222" s="5" t="s">
        <v>2737</v>
      </c>
      <c r="Z1222" s="5" t="s">
        <v>2738</v>
      </c>
      <c r="AA1222" s="5"/>
    </row>
    <row r="1223" spans="1:27" ht="12" customHeight="1" x14ac:dyDescent="0.15">
      <c r="A1223" s="1" t="s">
        <v>416</v>
      </c>
      <c r="B1223" s="1" t="s">
        <v>25</v>
      </c>
      <c r="C1223" s="1" t="s">
        <v>19</v>
      </c>
      <c r="D1223" s="1" t="s">
        <v>2451</v>
      </c>
      <c r="E1223" s="1" t="s">
        <v>10</v>
      </c>
      <c r="F1223" s="1" t="s">
        <v>418</v>
      </c>
      <c r="G1223" s="1" t="s">
        <v>242</v>
      </c>
      <c r="H1223" s="1" t="s">
        <v>235</v>
      </c>
      <c r="I1223">
        <v>1974</v>
      </c>
      <c r="J1223">
        <v>1356</v>
      </c>
      <c r="K1223">
        <v>1208</v>
      </c>
      <c r="L1223">
        <v>1424</v>
      </c>
      <c r="M1223">
        <v>1406</v>
      </c>
      <c r="N1223">
        <v>1304</v>
      </c>
      <c r="O1223">
        <v>1689</v>
      </c>
      <c r="P1223">
        <v>1294</v>
      </c>
      <c r="Q1223">
        <v>1511</v>
      </c>
      <c r="R1223">
        <v>1780</v>
      </c>
      <c r="S1223">
        <v>1187</v>
      </c>
      <c r="T1223">
        <v>1480</v>
      </c>
      <c r="U1223">
        <v>1939</v>
      </c>
      <c r="V1223" s="1" t="s">
        <v>2892</v>
      </c>
      <c r="W1223" s="1" t="s">
        <v>2551</v>
      </c>
      <c r="X1223" s="5" t="s">
        <v>2894</v>
      </c>
      <c r="Y1223" s="5" t="s">
        <v>2557</v>
      </c>
      <c r="Z1223" s="5" t="s">
        <v>2734</v>
      </c>
      <c r="AA1223" s="5"/>
    </row>
    <row r="1224" spans="1:27" ht="12" customHeight="1" x14ac:dyDescent="0.15">
      <c r="A1224" s="1" t="s">
        <v>416</v>
      </c>
      <c r="B1224" s="1" t="s">
        <v>25</v>
      </c>
      <c r="C1224" s="1" t="s">
        <v>21</v>
      </c>
      <c r="D1224" s="1" t="s">
        <v>2451</v>
      </c>
      <c r="E1224" s="1" t="s">
        <v>10</v>
      </c>
      <c r="F1224" s="1" t="s">
        <v>418</v>
      </c>
      <c r="G1224" s="1" t="s">
        <v>339</v>
      </c>
      <c r="H1224" s="1" t="s">
        <v>13</v>
      </c>
      <c r="I1224">
        <v>9799</v>
      </c>
      <c r="J1224">
        <v>6741</v>
      </c>
      <c r="K1224">
        <v>6349</v>
      </c>
      <c r="L1224">
        <v>7800</v>
      </c>
      <c r="M1224">
        <v>7303</v>
      </c>
      <c r="N1224">
        <v>7198</v>
      </c>
      <c r="O1224">
        <v>9966</v>
      </c>
      <c r="P1224">
        <v>7687</v>
      </c>
      <c r="Q1224">
        <v>8800</v>
      </c>
      <c r="R1224">
        <v>10463</v>
      </c>
      <c r="S1224">
        <v>5963</v>
      </c>
      <c r="T1224">
        <v>8157</v>
      </c>
      <c r="U1224">
        <v>10937</v>
      </c>
      <c r="V1224" s="1" t="s">
        <v>2892</v>
      </c>
      <c r="W1224" s="1" t="s">
        <v>2551</v>
      </c>
      <c r="X1224" s="5" t="s">
        <v>2894</v>
      </c>
      <c r="Y1224" s="5" t="s">
        <v>2818</v>
      </c>
      <c r="Z1224" s="5" t="s">
        <v>13</v>
      </c>
      <c r="AA1224" s="5"/>
    </row>
    <row r="1225" spans="1:27" ht="12" customHeight="1" x14ac:dyDescent="0.15">
      <c r="A1225" s="1" t="s">
        <v>416</v>
      </c>
      <c r="B1225" s="1" t="s">
        <v>25</v>
      </c>
      <c r="C1225" s="1" t="s">
        <v>23</v>
      </c>
      <c r="D1225" s="1" t="s">
        <v>2451</v>
      </c>
      <c r="E1225" s="1" t="s">
        <v>10</v>
      </c>
      <c r="F1225" s="1" t="s">
        <v>418</v>
      </c>
      <c r="G1225" s="1" t="s">
        <v>245</v>
      </c>
      <c r="H1225" s="1" t="s">
        <v>239</v>
      </c>
      <c r="I1225">
        <v>29373</v>
      </c>
      <c r="J1225">
        <v>19106</v>
      </c>
      <c r="K1225">
        <v>18403</v>
      </c>
      <c r="L1225">
        <v>22600</v>
      </c>
      <c r="M1225">
        <v>22073</v>
      </c>
      <c r="N1225">
        <v>20629</v>
      </c>
      <c r="O1225">
        <v>29250</v>
      </c>
      <c r="P1225">
        <v>21690</v>
      </c>
      <c r="Q1225">
        <v>26124</v>
      </c>
      <c r="R1225">
        <v>29423</v>
      </c>
      <c r="S1225">
        <v>18575</v>
      </c>
      <c r="T1225">
        <v>24243</v>
      </c>
      <c r="U1225">
        <v>34013</v>
      </c>
      <c r="V1225" s="1" t="s">
        <v>2892</v>
      </c>
      <c r="W1225" s="1" t="s">
        <v>2551</v>
      </c>
      <c r="X1225" s="5" t="s">
        <v>2894</v>
      </c>
      <c r="Y1225" s="5" t="s">
        <v>2740</v>
      </c>
      <c r="Z1225" s="5" t="s">
        <v>2738</v>
      </c>
      <c r="AA1225" s="5"/>
    </row>
    <row r="1226" spans="1:27" ht="12" customHeight="1" x14ac:dyDescent="0.15">
      <c r="A1226" s="1" t="s">
        <v>416</v>
      </c>
      <c r="B1226" s="1" t="s">
        <v>25</v>
      </c>
      <c r="C1226" s="1" t="s">
        <v>77</v>
      </c>
      <c r="D1226" s="1" t="s">
        <v>2451</v>
      </c>
      <c r="E1226" s="1" t="s">
        <v>10</v>
      </c>
      <c r="F1226" s="1" t="s">
        <v>418</v>
      </c>
      <c r="G1226" s="1" t="s">
        <v>249</v>
      </c>
      <c r="H1226" s="1" t="s">
        <v>235</v>
      </c>
      <c r="I1226">
        <v>2231</v>
      </c>
      <c r="J1226">
        <v>2287</v>
      </c>
      <c r="K1226">
        <v>2461</v>
      </c>
      <c r="L1226">
        <v>2516</v>
      </c>
      <c r="M1226">
        <v>2641</v>
      </c>
      <c r="N1226">
        <v>2866</v>
      </c>
      <c r="O1226">
        <v>2921</v>
      </c>
      <c r="P1226">
        <v>3142</v>
      </c>
      <c r="Q1226">
        <v>3305</v>
      </c>
      <c r="R1226">
        <v>3102</v>
      </c>
      <c r="S1226">
        <v>3281</v>
      </c>
      <c r="T1226">
        <v>3264</v>
      </c>
      <c r="U1226">
        <v>2996</v>
      </c>
      <c r="V1226" s="1" t="s">
        <v>2892</v>
      </c>
      <c r="W1226" s="1" t="s">
        <v>2551</v>
      </c>
      <c r="X1226" s="5" t="s">
        <v>2894</v>
      </c>
      <c r="Y1226" s="5" t="s">
        <v>2559</v>
      </c>
      <c r="Z1226" s="5" t="s">
        <v>2734</v>
      </c>
      <c r="AA1226" s="5"/>
    </row>
    <row r="1227" spans="1:27" ht="12" customHeight="1" x14ac:dyDescent="0.15">
      <c r="A1227" s="1" t="s">
        <v>416</v>
      </c>
      <c r="B1227" s="1" t="s">
        <v>25</v>
      </c>
      <c r="C1227" s="1" t="s">
        <v>244</v>
      </c>
      <c r="D1227" s="1" t="s">
        <v>2451</v>
      </c>
      <c r="E1227" s="1" t="s">
        <v>10</v>
      </c>
      <c r="F1227" s="1" t="s">
        <v>418</v>
      </c>
      <c r="G1227" s="1" t="s">
        <v>340</v>
      </c>
      <c r="H1227" s="1" t="s">
        <v>13</v>
      </c>
      <c r="I1227">
        <v>8771</v>
      </c>
      <c r="J1227">
        <v>9226</v>
      </c>
      <c r="K1227">
        <v>10051</v>
      </c>
      <c r="L1227">
        <v>9884</v>
      </c>
      <c r="M1227">
        <v>10771</v>
      </c>
      <c r="N1227">
        <v>12033</v>
      </c>
      <c r="O1227">
        <v>12325</v>
      </c>
      <c r="P1227">
        <v>13270</v>
      </c>
      <c r="Q1227">
        <v>13879</v>
      </c>
      <c r="R1227">
        <v>12481</v>
      </c>
      <c r="S1227">
        <v>13757</v>
      </c>
      <c r="T1227">
        <v>13315</v>
      </c>
      <c r="U1227">
        <v>12387</v>
      </c>
      <c r="V1227" s="1" t="s">
        <v>2892</v>
      </c>
      <c r="W1227" s="1" t="s">
        <v>2551</v>
      </c>
      <c r="X1227" s="5" t="s">
        <v>2894</v>
      </c>
      <c r="Y1227" s="5" t="s">
        <v>2819</v>
      </c>
      <c r="Z1227" s="5" t="s">
        <v>13</v>
      </c>
      <c r="AA1227" s="5"/>
    </row>
    <row r="1228" spans="1:27" ht="12" customHeight="1" x14ac:dyDescent="0.15">
      <c r="A1228" s="1" t="s">
        <v>416</v>
      </c>
      <c r="B1228" s="1" t="s">
        <v>27</v>
      </c>
      <c r="C1228" s="1" t="s">
        <v>9</v>
      </c>
      <c r="D1228" s="1" t="s">
        <v>2451</v>
      </c>
      <c r="E1228" s="1" t="s">
        <v>10</v>
      </c>
      <c r="F1228" s="1" t="s">
        <v>419</v>
      </c>
      <c r="G1228" s="1" t="s">
        <v>234</v>
      </c>
      <c r="H1228" s="1" t="s">
        <v>235</v>
      </c>
      <c r="I1228">
        <v>154</v>
      </c>
      <c r="J1228">
        <v>105</v>
      </c>
      <c r="K1228">
        <v>99</v>
      </c>
      <c r="L1228">
        <v>133</v>
      </c>
      <c r="M1228">
        <v>113</v>
      </c>
      <c r="N1228">
        <v>131</v>
      </c>
      <c r="O1228">
        <v>135</v>
      </c>
      <c r="P1228">
        <v>130</v>
      </c>
      <c r="Q1228">
        <v>114</v>
      </c>
      <c r="R1228">
        <v>119</v>
      </c>
      <c r="S1228">
        <v>127</v>
      </c>
      <c r="T1228">
        <v>128</v>
      </c>
      <c r="U1228">
        <v>126</v>
      </c>
      <c r="V1228" s="1" t="s">
        <v>2892</v>
      </c>
      <c r="W1228" s="1" t="s">
        <v>2551</v>
      </c>
      <c r="X1228" s="5" t="s">
        <v>2895</v>
      </c>
      <c r="Y1228" s="5" t="s">
        <v>2553</v>
      </c>
      <c r="Z1228" s="5" t="s">
        <v>2734</v>
      </c>
      <c r="AA1228" s="5"/>
    </row>
    <row r="1229" spans="1:27" ht="12" customHeight="1" x14ac:dyDescent="0.15">
      <c r="A1229" s="1" t="s">
        <v>416</v>
      </c>
      <c r="B1229" s="1" t="s">
        <v>27</v>
      </c>
      <c r="C1229" s="1" t="s">
        <v>15</v>
      </c>
      <c r="D1229" s="1" t="s">
        <v>2451</v>
      </c>
      <c r="E1229" s="1" t="s">
        <v>10</v>
      </c>
      <c r="F1229" s="1" t="s">
        <v>419</v>
      </c>
      <c r="G1229" s="1" t="s">
        <v>304</v>
      </c>
      <c r="H1229" s="1" t="s">
        <v>13</v>
      </c>
      <c r="I1229">
        <v>500</v>
      </c>
      <c r="J1229">
        <v>462</v>
      </c>
      <c r="K1229">
        <v>441</v>
      </c>
      <c r="L1229">
        <v>625</v>
      </c>
      <c r="M1229">
        <v>506</v>
      </c>
      <c r="N1229">
        <v>588</v>
      </c>
      <c r="O1229">
        <v>660</v>
      </c>
      <c r="P1229">
        <v>579</v>
      </c>
      <c r="Q1229">
        <v>514</v>
      </c>
      <c r="R1229">
        <v>549</v>
      </c>
      <c r="S1229">
        <v>591</v>
      </c>
      <c r="T1229">
        <v>612</v>
      </c>
      <c r="U1229">
        <v>573</v>
      </c>
      <c r="V1229" s="1" t="s">
        <v>2892</v>
      </c>
      <c r="W1229" s="1" t="s">
        <v>2551</v>
      </c>
      <c r="X1229" s="5" t="s">
        <v>2895</v>
      </c>
      <c r="Y1229" s="5" t="s">
        <v>2787</v>
      </c>
      <c r="Z1229" s="5" t="s">
        <v>13</v>
      </c>
      <c r="AA1229" s="5"/>
    </row>
    <row r="1230" spans="1:27" ht="12" customHeight="1" x14ac:dyDescent="0.15">
      <c r="A1230" s="1" t="s">
        <v>416</v>
      </c>
      <c r="B1230" s="1" t="s">
        <v>27</v>
      </c>
      <c r="C1230" s="1" t="s">
        <v>17</v>
      </c>
      <c r="D1230" s="1" t="s">
        <v>2451</v>
      </c>
      <c r="E1230" s="1" t="s">
        <v>10</v>
      </c>
      <c r="F1230" s="1" t="s">
        <v>419</v>
      </c>
      <c r="G1230" s="1" t="s">
        <v>238</v>
      </c>
      <c r="H1230" s="1" t="s">
        <v>239</v>
      </c>
      <c r="I1230">
        <v>1802</v>
      </c>
      <c r="J1230">
        <v>1655</v>
      </c>
      <c r="K1230">
        <v>1811</v>
      </c>
      <c r="L1230">
        <v>2260</v>
      </c>
      <c r="M1230">
        <v>1899</v>
      </c>
      <c r="N1230">
        <v>2323</v>
      </c>
      <c r="O1230">
        <v>2849</v>
      </c>
      <c r="P1230">
        <v>2490</v>
      </c>
      <c r="Q1230">
        <v>2036</v>
      </c>
      <c r="R1230">
        <v>2221</v>
      </c>
      <c r="S1230">
        <v>2364</v>
      </c>
      <c r="T1230">
        <v>2428</v>
      </c>
      <c r="U1230">
        <v>2212</v>
      </c>
      <c r="V1230" s="1" t="s">
        <v>2892</v>
      </c>
      <c r="W1230" s="1" t="s">
        <v>2551</v>
      </c>
      <c r="X1230" s="5" t="s">
        <v>2895</v>
      </c>
      <c r="Y1230" s="5" t="s">
        <v>2737</v>
      </c>
      <c r="Z1230" s="5" t="s">
        <v>2738</v>
      </c>
      <c r="AA1230" s="5"/>
    </row>
    <row r="1231" spans="1:27" ht="12" customHeight="1" x14ac:dyDescent="0.15">
      <c r="A1231" s="1" t="s">
        <v>416</v>
      </c>
      <c r="B1231" s="1" t="s">
        <v>27</v>
      </c>
      <c r="C1231" s="1" t="s">
        <v>19</v>
      </c>
      <c r="D1231" s="1" t="s">
        <v>2451</v>
      </c>
      <c r="E1231" s="1" t="s">
        <v>10</v>
      </c>
      <c r="F1231" s="1" t="s">
        <v>419</v>
      </c>
      <c r="G1231" s="1" t="s">
        <v>242</v>
      </c>
      <c r="H1231" s="1" t="s">
        <v>235</v>
      </c>
      <c r="I1231">
        <v>188</v>
      </c>
      <c r="J1231">
        <v>105</v>
      </c>
      <c r="K1231">
        <v>98</v>
      </c>
      <c r="L1231">
        <v>129</v>
      </c>
      <c r="M1231">
        <v>101</v>
      </c>
      <c r="N1231">
        <v>130</v>
      </c>
      <c r="O1231">
        <v>134</v>
      </c>
      <c r="P1231">
        <v>122</v>
      </c>
      <c r="Q1231">
        <v>112</v>
      </c>
      <c r="R1231">
        <v>131</v>
      </c>
      <c r="S1231">
        <v>130</v>
      </c>
      <c r="T1231">
        <v>129</v>
      </c>
      <c r="U1231">
        <v>129</v>
      </c>
      <c r="V1231" s="1" t="s">
        <v>2892</v>
      </c>
      <c r="W1231" s="1" t="s">
        <v>2551</v>
      </c>
      <c r="X1231" s="5" t="s">
        <v>2895</v>
      </c>
      <c r="Y1231" s="5" t="s">
        <v>2557</v>
      </c>
      <c r="Z1231" s="5" t="s">
        <v>2734</v>
      </c>
      <c r="AA1231" s="5"/>
    </row>
    <row r="1232" spans="1:27" ht="12" customHeight="1" x14ac:dyDescent="0.15">
      <c r="A1232" s="1" t="s">
        <v>416</v>
      </c>
      <c r="B1232" s="1" t="s">
        <v>27</v>
      </c>
      <c r="C1232" s="1" t="s">
        <v>21</v>
      </c>
      <c r="D1232" s="1" t="s">
        <v>2451</v>
      </c>
      <c r="E1232" s="1" t="s">
        <v>10</v>
      </c>
      <c r="F1232" s="1" t="s">
        <v>419</v>
      </c>
      <c r="G1232" s="1" t="s">
        <v>339</v>
      </c>
      <c r="H1232" s="1" t="s">
        <v>13</v>
      </c>
      <c r="I1232">
        <v>536</v>
      </c>
      <c r="J1232">
        <v>463</v>
      </c>
      <c r="K1232">
        <v>441</v>
      </c>
      <c r="L1232">
        <v>621</v>
      </c>
      <c r="M1232">
        <v>491</v>
      </c>
      <c r="N1232">
        <v>586</v>
      </c>
      <c r="O1232">
        <v>653</v>
      </c>
      <c r="P1232">
        <v>575</v>
      </c>
      <c r="Q1232">
        <v>508</v>
      </c>
      <c r="R1232">
        <v>569</v>
      </c>
      <c r="S1232">
        <v>594</v>
      </c>
      <c r="T1232">
        <v>612</v>
      </c>
      <c r="U1232">
        <v>576</v>
      </c>
      <c r="V1232" s="1" t="s">
        <v>2892</v>
      </c>
      <c r="W1232" s="1" t="s">
        <v>2551</v>
      </c>
      <c r="X1232" s="5" t="s">
        <v>2895</v>
      </c>
      <c r="Y1232" s="5" t="s">
        <v>2818</v>
      </c>
      <c r="Z1232" s="5" t="s">
        <v>13</v>
      </c>
      <c r="AA1232" s="5"/>
    </row>
    <row r="1233" spans="1:27" ht="12" customHeight="1" x14ac:dyDescent="0.15">
      <c r="A1233" s="1" t="s">
        <v>416</v>
      </c>
      <c r="B1233" s="1" t="s">
        <v>27</v>
      </c>
      <c r="C1233" s="1" t="s">
        <v>23</v>
      </c>
      <c r="D1233" s="1" t="s">
        <v>2451</v>
      </c>
      <c r="E1233" s="1" t="s">
        <v>10</v>
      </c>
      <c r="F1233" s="1" t="s">
        <v>419</v>
      </c>
      <c r="G1233" s="1" t="s">
        <v>245</v>
      </c>
      <c r="H1233" s="1" t="s">
        <v>239</v>
      </c>
      <c r="I1233">
        <v>1908</v>
      </c>
      <c r="J1233">
        <v>1655</v>
      </c>
      <c r="K1233">
        <v>1810</v>
      </c>
      <c r="L1233">
        <v>2245</v>
      </c>
      <c r="M1233">
        <v>1860</v>
      </c>
      <c r="N1233">
        <v>2320</v>
      </c>
      <c r="O1233">
        <v>2826</v>
      </c>
      <c r="P1233">
        <v>2475</v>
      </c>
      <c r="Q1233">
        <v>2010</v>
      </c>
      <c r="R1233">
        <v>2286</v>
      </c>
      <c r="S1233">
        <v>2372</v>
      </c>
      <c r="T1233">
        <v>2429</v>
      </c>
      <c r="U1233">
        <v>2221</v>
      </c>
      <c r="V1233" s="1" t="s">
        <v>2892</v>
      </c>
      <c r="W1233" s="1" t="s">
        <v>2551</v>
      </c>
      <c r="X1233" s="5" t="s">
        <v>2895</v>
      </c>
      <c r="Y1233" s="5" t="s">
        <v>2740</v>
      </c>
      <c r="Z1233" s="5" t="s">
        <v>2738</v>
      </c>
      <c r="AA1233" s="5"/>
    </row>
    <row r="1234" spans="1:27" ht="12" customHeight="1" x14ac:dyDescent="0.15">
      <c r="A1234" s="1" t="s">
        <v>416</v>
      </c>
      <c r="B1234" s="1" t="s">
        <v>27</v>
      </c>
      <c r="C1234" s="1" t="s">
        <v>77</v>
      </c>
      <c r="D1234" s="1" t="s">
        <v>2451</v>
      </c>
      <c r="E1234" s="1" t="s">
        <v>10</v>
      </c>
      <c r="F1234" s="1" t="s">
        <v>419</v>
      </c>
      <c r="G1234" s="1" t="s">
        <v>249</v>
      </c>
      <c r="H1234" s="1" t="s">
        <v>235</v>
      </c>
      <c r="I1234">
        <v>5</v>
      </c>
      <c r="J1234">
        <v>5</v>
      </c>
      <c r="K1234">
        <v>6</v>
      </c>
      <c r="L1234">
        <v>10</v>
      </c>
      <c r="M1234">
        <v>22</v>
      </c>
      <c r="N1234">
        <v>23</v>
      </c>
      <c r="O1234">
        <v>24</v>
      </c>
      <c r="P1234">
        <v>32</v>
      </c>
      <c r="Q1234">
        <v>34</v>
      </c>
      <c r="R1234">
        <v>22</v>
      </c>
      <c r="S1234">
        <v>19</v>
      </c>
      <c r="T1234">
        <v>18</v>
      </c>
      <c r="U1234">
        <v>15</v>
      </c>
      <c r="V1234" s="1" t="s">
        <v>2892</v>
      </c>
      <c r="W1234" s="1" t="s">
        <v>2551</v>
      </c>
      <c r="X1234" s="5" t="s">
        <v>2895</v>
      </c>
      <c r="Y1234" s="5" t="s">
        <v>2559</v>
      </c>
      <c r="Z1234" s="5" t="s">
        <v>2734</v>
      </c>
      <c r="AA1234" s="5"/>
    </row>
    <row r="1235" spans="1:27" ht="12" customHeight="1" x14ac:dyDescent="0.15">
      <c r="A1235" s="1" t="s">
        <v>416</v>
      </c>
      <c r="B1235" s="1" t="s">
        <v>27</v>
      </c>
      <c r="C1235" s="1" t="s">
        <v>244</v>
      </c>
      <c r="D1235" s="1" t="s">
        <v>2451</v>
      </c>
      <c r="E1235" s="1" t="s">
        <v>10</v>
      </c>
      <c r="F1235" s="1" t="s">
        <v>419</v>
      </c>
      <c r="G1235" s="1" t="s">
        <v>340</v>
      </c>
      <c r="H1235" s="1" t="s">
        <v>13</v>
      </c>
      <c r="I1235">
        <v>9</v>
      </c>
      <c r="J1235">
        <v>8</v>
      </c>
      <c r="K1235">
        <v>8</v>
      </c>
      <c r="L1235">
        <v>12</v>
      </c>
      <c r="M1235">
        <v>27</v>
      </c>
      <c r="N1235">
        <v>29</v>
      </c>
      <c r="O1235">
        <v>36</v>
      </c>
      <c r="P1235">
        <v>40</v>
      </c>
      <c r="Q1235">
        <v>46</v>
      </c>
      <c r="R1235">
        <v>26</v>
      </c>
      <c r="S1235">
        <v>23</v>
      </c>
      <c r="T1235">
        <v>23</v>
      </c>
      <c r="U1235">
        <v>20</v>
      </c>
      <c r="V1235" s="1" t="s">
        <v>2892</v>
      </c>
      <c r="W1235" s="1" t="s">
        <v>2551</v>
      </c>
      <c r="X1235" s="5" t="s">
        <v>2895</v>
      </c>
      <c r="Y1235" s="5" t="s">
        <v>2819</v>
      </c>
      <c r="Z1235" s="5" t="s">
        <v>13</v>
      </c>
      <c r="AA1235" s="5"/>
    </row>
    <row r="1236" spans="1:27" ht="12" customHeight="1" x14ac:dyDescent="0.15">
      <c r="A1236" s="1" t="s">
        <v>416</v>
      </c>
      <c r="B1236" s="1" t="s">
        <v>29</v>
      </c>
      <c r="C1236" s="1" t="s">
        <v>9</v>
      </c>
      <c r="D1236" s="1" t="s">
        <v>2451</v>
      </c>
      <c r="E1236" s="1" t="s">
        <v>10</v>
      </c>
      <c r="F1236" s="1" t="s">
        <v>420</v>
      </c>
      <c r="G1236" s="1" t="s">
        <v>234</v>
      </c>
      <c r="H1236" s="1" t="s">
        <v>235</v>
      </c>
      <c r="I1236">
        <v>158</v>
      </c>
      <c r="J1236">
        <v>54</v>
      </c>
      <c r="K1236">
        <v>81</v>
      </c>
      <c r="L1236">
        <v>88</v>
      </c>
      <c r="M1236">
        <v>66</v>
      </c>
      <c r="N1236">
        <v>112</v>
      </c>
      <c r="O1236">
        <v>124</v>
      </c>
      <c r="P1236">
        <v>85</v>
      </c>
      <c r="Q1236">
        <v>111</v>
      </c>
      <c r="R1236">
        <v>112</v>
      </c>
      <c r="S1236">
        <v>88</v>
      </c>
      <c r="T1236">
        <v>84</v>
      </c>
      <c r="U1236">
        <v>118</v>
      </c>
      <c r="V1236" s="1" t="s">
        <v>2892</v>
      </c>
      <c r="W1236" s="1" t="s">
        <v>2551</v>
      </c>
      <c r="X1236" s="5" t="s">
        <v>2896</v>
      </c>
      <c r="Y1236" s="5" t="s">
        <v>2553</v>
      </c>
      <c r="Z1236" s="5" t="s">
        <v>2734</v>
      </c>
      <c r="AA1236" s="5"/>
    </row>
    <row r="1237" spans="1:27" ht="12" customHeight="1" x14ac:dyDescent="0.15">
      <c r="A1237" s="1" t="s">
        <v>416</v>
      </c>
      <c r="B1237" s="1" t="s">
        <v>29</v>
      </c>
      <c r="C1237" s="1" t="s">
        <v>15</v>
      </c>
      <c r="D1237" s="1" t="s">
        <v>2451</v>
      </c>
      <c r="E1237" s="1" t="s">
        <v>10</v>
      </c>
      <c r="F1237" s="1" t="s">
        <v>420</v>
      </c>
      <c r="G1237" s="1" t="s">
        <v>304</v>
      </c>
      <c r="H1237" s="1" t="s">
        <v>13</v>
      </c>
      <c r="I1237">
        <v>824</v>
      </c>
      <c r="J1237">
        <v>410</v>
      </c>
      <c r="K1237">
        <v>388</v>
      </c>
      <c r="L1237">
        <v>496</v>
      </c>
      <c r="M1237">
        <v>338</v>
      </c>
      <c r="N1237">
        <v>684</v>
      </c>
      <c r="O1237">
        <v>709</v>
      </c>
      <c r="P1237">
        <v>462</v>
      </c>
      <c r="Q1237">
        <v>536</v>
      </c>
      <c r="R1237">
        <v>609</v>
      </c>
      <c r="S1237">
        <v>420</v>
      </c>
      <c r="T1237">
        <v>417</v>
      </c>
      <c r="U1237">
        <v>870</v>
      </c>
      <c r="V1237" s="1" t="s">
        <v>2892</v>
      </c>
      <c r="W1237" s="1" t="s">
        <v>2551</v>
      </c>
      <c r="X1237" s="5" t="s">
        <v>2896</v>
      </c>
      <c r="Y1237" s="5" t="s">
        <v>2787</v>
      </c>
      <c r="Z1237" s="5" t="s">
        <v>13</v>
      </c>
      <c r="AA1237" s="5"/>
    </row>
    <row r="1238" spans="1:27" ht="12" customHeight="1" x14ac:dyDescent="0.15">
      <c r="A1238" s="1" t="s">
        <v>416</v>
      </c>
      <c r="B1238" s="1" t="s">
        <v>29</v>
      </c>
      <c r="C1238" s="1" t="s">
        <v>17</v>
      </c>
      <c r="D1238" s="1" t="s">
        <v>2451</v>
      </c>
      <c r="E1238" s="1" t="s">
        <v>10</v>
      </c>
      <c r="F1238" s="1" t="s">
        <v>420</v>
      </c>
      <c r="G1238" s="1" t="s">
        <v>238</v>
      </c>
      <c r="H1238" s="1" t="s">
        <v>239</v>
      </c>
      <c r="I1238">
        <v>3670</v>
      </c>
      <c r="J1238">
        <v>1667</v>
      </c>
      <c r="K1238">
        <v>1930</v>
      </c>
      <c r="L1238">
        <v>1942</v>
      </c>
      <c r="M1238">
        <v>1504</v>
      </c>
      <c r="N1238">
        <v>3427</v>
      </c>
      <c r="O1238">
        <v>3509</v>
      </c>
      <c r="P1238">
        <v>2290</v>
      </c>
      <c r="Q1238">
        <v>2679</v>
      </c>
      <c r="R1238">
        <v>2717</v>
      </c>
      <c r="S1238">
        <v>1678</v>
      </c>
      <c r="T1238">
        <v>1794</v>
      </c>
      <c r="U1238">
        <v>2953</v>
      </c>
      <c r="V1238" s="1" t="s">
        <v>2892</v>
      </c>
      <c r="W1238" s="1" t="s">
        <v>2551</v>
      </c>
      <c r="X1238" s="5" t="s">
        <v>2896</v>
      </c>
      <c r="Y1238" s="5" t="s">
        <v>2737</v>
      </c>
      <c r="Z1238" s="5" t="s">
        <v>2738</v>
      </c>
      <c r="AA1238" s="5"/>
    </row>
    <row r="1239" spans="1:27" ht="12" customHeight="1" x14ac:dyDescent="0.15">
      <c r="A1239" s="1" t="s">
        <v>416</v>
      </c>
      <c r="B1239" s="1" t="s">
        <v>29</v>
      </c>
      <c r="C1239" s="1" t="s">
        <v>19</v>
      </c>
      <c r="D1239" s="1" t="s">
        <v>2451</v>
      </c>
      <c r="E1239" s="1" t="s">
        <v>10</v>
      </c>
      <c r="F1239" s="1" t="s">
        <v>420</v>
      </c>
      <c r="G1239" s="1" t="s">
        <v>242</v>
      </c>
      <c r="H1239" s="1" t="s">
        <v>235</v>
      </c>
      <c r="I1239">
        <v>169</v>
      </c>
      <c r="J1239">
        <v>49</v>
      </c>
      <c r="K1239">
        <v>75</v>
      </c>
      <c r="L1239">
        <v>81</v>
      </c>
      <c r="M1239">
        <v>61</v>
      </c>
      <c r="N1239">
        <v>104</v>
      </c>
      <c r="O1239">
        <v>147</v>
      </c>
      <c r="P1239">
        <v>80</v>
      </c>
      <c r="Q1239">
        <v>89</v>
      </c>
      <c r="R1239">
        <v>120</v>
      </c>
      <c r="S1239">
        <v>85</v>
      </c>
      <c r="T1239">
        <v>88</v>
      </c>
      <c r="U1239">
        <v>153</v>
      </c>
      <c r="V1239" s="1" t="s">
        <v>2892</v>
      </c>
      <c r="W1239" s="1" t="s">
        <v>2551</v>
      </c>
      <c r="X1239" s="5" t="s">
        <v>2896</v>
      </c>
      <c r="Y1239" s="5" t="s">
        <v>2557</v>
      </c>
      <c r="Z1239" s="5" t="s">
        <v>2734</v>
      </c>
      <c r="AA1239" s="5"/>
    </row>
    <row r="1240" spans="1:27" ht="12" customHeight="1" x14ac:dyDescent="0.15">
      <c r="A1240" s="1" t="s">
        <v>416</v>
      </c>
      <c r="B1240" s="1" t="s">
        <v>29</v>
      </c>
      <c r="C1240" s="1" t="s">
        <v>21</v>
      </c>
      <c r="D1240" s="1" t="s">
        <v>2451</v>
      </c>
      <c r="E1240" s="1" t="s">
        <v>10</v>
      </c>
      <c r="F1240" s="1" t="s">
        <v>420</v>
      </c>
      <c r="G1240" s="1" t="s">
        <v>339</v>
      </c>
      <c r="H1240" s="1" t="s">
        <v>13</v>
      </c>
      <c r="I1240">
        <v>906</v>
      </c>
      <c r="J1240">
        <v>373</v>
      </c>
      <c r="K1240">
        <v>367</v>
      </c>
      <c r="L1240">
        <v>425</v>
      </c>
      <c r="M1240">
        <v>315</v>
      </c>
      <c r="N1240">
        <v>642</v>
      </c>
      <c r="O1240">
        <v>851</v>
      </c>
      <c r="P1240">
        <v>412</v>
      </c>
      <c r="Q1240">
        <v>421</v>
      </c>
      <c r="R1240">
        <v>677</v>
      </c>
      <c r="S1240">
        <v>414</v>
      </c>
      <c r="T1240">
        <v>418</v>
      </c>
      <c r="U1240">
        <v>1030</v>
      </c>
      <c r="V1240" s="1" t="s">
        <v>2892</v>
      </c>
      <c r="W1240" s="1" t="s">
        <v>2551</v>
      </c>
      <c r="X1240" s="5" t="s">
        <v>2896</v>
      </c>
      <c r="Y1240" s="5" t="s">
        <v>2818</v>
      </c>
      <c r="Z1240" s="5" t="s">
        <v>13</v>
      </c>
      <c r="AA1240" s="5"/>
    </row>
    <row r="1241" spans="1:27" ht="12" customHeight="1" x14ac:dyDescent="0.15">
      <c r="A1241" s="1" t="s">
        <v>416</v>
      </c>
      <c r="B1241" s="1" t="s">
        <v>29</v>
      </c>
      <c r="C1241" s="1" t="s">
        <v>23</v>
      </c>
      <c r="D1241" s="1" t="s">
        <v>2451</v>
      </c>
      <c r="E1241" s="1" t="s">
        <v>10</v>
      </c>
      <c r="F1241" s="1" t="s">
        <v>420</v>
      </c>
      <c r="G1241" s="1" t="s">
        <v>245</v>
      </c>
      <c r="H1241" s="1" t="s">
        <v>239</v>
      </c>
      <c r="I1241">
        <v>4040</v>
      </c>
      <c r="J1241">
        <v>1494</v>
      </c>
      <c r="K1241">
        <v>1755</v>
      </c>
      <c r="L1241">
        <v>1645</v>
      </c>
      <c r="M1241">
        <v>1462</v>
      </c>
      <c r="N1241">
        <v>3150</v>
      </c>
      <c r="O1241">
        <v>3929</v>
      </c>
      <c r="P1241">
        <v>1916</v>
      </c>
      <c r="Q1241">
        <v>1929</v>
      </c>
      <c r="R1241">
        <v>3167</v>
      </c>
      <c r="S1241">
        <v>1619</v>
      </c>
      <c r="T1241">
        <v>1907</v>
      </c>
      <c r="U1241">
        <v>3783</v>
      </c>
      <c r="V1241" s="1" t="s">
        <v>2892</v>
      </c>
      <c r="W1241" s="1" t="s">
        <v>2551</v>
      </c>
      <c r="X1241" s="5" t="s">
        <v>2896</v>
      </c>
      <c r="Y1241" s="5" t="s">
        <v>2740</v>
      </c>
      <c r="Z1241" s="5" t="s">
        <v>2738</v>
      </c>
      <c r="AA1241" s="5"/>
    </row>
    <row r="1242" spans="1:27" ht="12" customHeight="1" x14ac:dyDescent="0.15">
      <c r="A1242" s="1" t="s">
        <v>416</v>
      </c>
      <c r="B1242" s="1" t="s">
        <v>29</v>
      </c>
      <c r="C1242" s="1" t="s">
        <v>77</v>
      </c>
      <c r="D1242" s="1" t="s">
        <v>2451</v>
      </c>
      <c r="E1242" s="1" t="s">
        <v>10</v>
      </c>
      <c r="F1242" s="1" t="s">
        <v>420</v>
      </c>
      <c r="G1242" s="1" t="s">
        <v>249</v>
      </c>
      <c r="H1242" s="1" t="s">
        <v>235</v>
      </c>
      <c r="I1242">
        <v>40</v>
      </c>
      <c r="J1242">
        <v>45</v>
      </c>
      <c r="K1242">
        <v>51</v>
      </c>
      <c r="L1242">
        <v>58</v>
      </c>
      <c r="M1242">
        <v>63</v>
      </c>
      <c r="N1242">
        <v>71</v>
      </c>
      <c r="O1242">
        <v>48</v>
      </c>
      <c r="P1242">
        <v>53</v>
      </c>
      <c r="Q1242">
        <v>75</v>
      </c>
      <c r="R1242">
        <v>67</v>
      </c>
      <c r="S1242">
        <v>70</v>
      </c>
      <c r="T1242">
        <v>66</v>
      </c>
      <c r="U1242">
        <v>31</v>
      </c>
      <c r="V1242" s="1" t="s">
        <v>2892</v>
      </c>
      <c r="W1242" s="1" t="s">
        <v>2551</v>
      </c>
      <c r="X1242" s="5" t="s">
        <v>2896</v>
      </c>
      <c r="Y1242" s="5" t="s">
        <v>2559</v>
      </c>
      <c r="Z1242" s="5" t="s">
        <v>2734</v>
      </c>
      <c r="AA1242" s="5"/>
    </row>
    <row r="1243" spans="1:27" ht="12" customHeight="1" x14ac:dyDescent="0.15">
      <c r="A1243" s="1" t="s">
        <v>416</v>
      </c>
      <c r="B1243" s="1" t="s">
        <v>29</v>
      </c>
      <c r="C1243" s="1" t="s">
        <v>244</v>
      </c>
      <c r="D1243" s="1" t="s">
        <v>2451</v>
      </c>
      <c r="E1243" s="1" t="s">
        <v>10</v>
      </c>
      <c r="F1243" s="1" t="s">
        <v>420</v>
      </c>
      <c r="G1243" s="1" t="s">
        <v>340</v>
      </c>
      <c r="H1243" s="1" t="s">
        <v>13</v>
      </c>
      <c r="I1243">
        <v>154</v>
      </c>
      <c r="J1243">
        <v>191</v>
      </c>
      <c r="K1243">
        <v>211</v>
      </c>
      <c r="L1243">
        <v>282</v>
      </c>
      <c r="M1243">
        <v>305</v>
      </c>
      <c r="N1243">
        <v>348</v>
      </c>
      <c r="O1243">
        <v>205</v>
      </c>
      <c r="P1243">
        <v>255</v>
      </c>
      <c r="Q1243">
        <v>371</v>
      </c>
      <c r="R1243">
        <v>302</v>
      </c>
      <c r="S1243">
        <v>307</v>
      </c>
      <c r="T1243">
        <v>306</v>
      </c>
      <c r="U1243">
        <v>147</v>
      </c>
      <c r="V1243" s="1" t="s">
        <v>2892</v>
      </c>
      <c r="W1243" s="1" t="s">
        <v>2551</v>
      </c>
      <c r="X1243" s="5" t="s">
        <v>2896</v>
      </c>
      <c r="Y1243" s="5" t="s">
        <v>2819</v>
      </c>
      <c r="Z1243" s="5" t="s">
        <v>13</v>
      </c>
      <c r="AA1243" s="5"/>
    </row>
    <row r="1244" spans="1:27" ht="12" customHeight="1" x14ac:dyDescent="0.15">
      <c r="A1244" s="1" t="s">
        <v>416</v>
      </c>
      <c r="B1244" s="1" t="s">
        <v>31</v>
      </c>
      <c r="C1244" s="1" t="s">
        <v>9</v>
      </c>
      <c r="D1244" s="1" t="s">
        <v>2451</v>
      </c>
      <c r="E1244" s="1" t="s">
        <v>10</v>
      </c>
      <c r="F1244" s="1" t="s">
        <v>421</v>
      </c>
      <c r="G1244" s="1" t="s">
        <v>234</v>
      </c>
      <c r="H1244" s="1" t="s">
        <v>235</v>
      </c>
      <c r="I1244">
        <v>75</v>
      </c>
      <c r="J1244">
        <v>40</v>
      </c>
      <c r="K1244">
        <v>48</v>
      </c>
      <c r="L1244">
        <v>56</v>
      </c>
      <c r="M1244">
        <v>49</v>
      </c>
      <c r="N1244">
        <v>72</v>
      </c>
      <c r="O1244">
        <v>73</v>
      </c>
      <c r="P1244">
        <v>55</v>
      </c>
      <c r="Q1244">
        <v>65</v>
      </c>
      <c r="R1244">
        <v>82</v>
      </c>
      <c r="S1244">
        <v>61</v>
      </c>
      <c r="T1244">
        <v>66</v>
      </c>
      <c r="U1244">
        <v>91</v>
      </c>
      <c r="V1244" s="1" t="s">
        <v>2892</v>
      </c>
      <c r="W1244" s="1" t="s">
        <v>2551</v>
      </c>
      <c r="X1244" s="5" t="s">
        <v>2897</v>
      </c>
      <c r="Y1244" s="5" t="s">
        <v>2553</v>
      </c>
      <c r="Z1244" s="5" t="s">
        <v>2734</v>
      </c>
      <c r="AA1244" s="5"/>
    </row>
    <row r="1245" spans="1:27" ht="12" customHeight="1" x14ac:dyDescent="0.15">
      <c r="A1245" s="1" t="s">
        <v>416</v>
      </c>
      <c r="B1245" s="1" t="s">
        <v>31</v>
      </c>
      <c r="C1245" s="1" t="s">
        <v>15</v>
      </c>
      <c r="D1245" s="1" t="s">
        <v>2451</v>
      </c>
      <c r="E1245" s="1" t="s">
        <v>10</v>
      </c>
      <c r="F1245" s="1" t="s">
        <v>421</v>
      </c>
      <c r="G1245" s="1" t="s">
        <v>304</v>
      </c>
      <c r="H1245" s="1" t="s">
        <v>13</v>
      </c>
      <c r="I1245">
        <v>327</v>
      </c>
      <c r="J1245">
        <v>223</v>
      </c>
      <c r="K1245">
        <v>198</v>
      </c>
      <c r="L1245">
        <v>307</v>
      </c>
      <c r="M1245">
        <v>197</v>
      </c>
      <c r="N1245">
        <v>322</v>
      </c>
      <c r="O1245">
        <v>356</v>
      </c>
      <c r="P1245">
        <v>281</v>
      </c>
      <c r="Q1245">
        <v>520</v>
      </c>
      <c r="R1245">
        <v>401</v>
      </c>
      <c r="S1245">
        <v>279</v>
      </c>
      <c r="T1245">
        <v>345</v>
      </c>
      <c r="U1245">
        <v>436</v>
      </c>
      <c r="V1245" s="1" t="s">
        <v>2892</v>
      </c>
      <c r="W1245" s="1" t="s">
        <v>2551</v>
      </c>
      <c r="X1245" s="5" t="s">
        <v>2897</v>
      </c>
      <c r="Y1245" s="5" t="s">
        <v>2787</v>
      </c>
      <c r="Z1245" s="5" t="s">
        <v>13</v>
      </c>
      <c r="AA1245" s="5"/>
    </row>
    <row r="1246" spans="1:27" ht="12" customHeight="1" x14ac:dyDescent="0.15">
      <c r="A1246" s="1" t="s">
        <v>416</v>
      </c>
      <c r="B1246" s="1" t="s">
        <v>31</v>
      </c>
      <c r="C1246" s="1" t="s">
        <v>17</v>
      </c>
      <c r="D1246" s="1" t="s">
        <v>2451</v>
      </c>
      <c r="E1246" s="1" t="s">
        <v>10</v>
      </c>
      <c r="F1246" s="1" t="s">
        <v>421</v>
      </c>
      <c r="G1246" s="1" t="s">
        <v>238</v>
      </c>
      <c r="H1246" s="1" t="s">
        <v>239</v>
      </c>
      <c r="I1246">
        <v>1651</v>
      </c>
      <c r="J1246">
        <v>1029</v>
      </c>
      <c r="K1246">
        <v>1046</v>
      </c>
      <c r="L1246">
        <v>1971</v>
      </c>
      <c r="M1246">
        <v>1068</v>
      </c>
      <c r="N1246">
        <v>2163</v>
      </c>
      <c r="O1246">
        <v>2264</v>
      </c>
      <c r="P1246">
        <v>1432</v>
      </c>
      <c r="Q1246">
        <v>2563</v>
      </c>
      <c r="R1246">
        <v>2421</v>
      </c>
      <c r="S1246">
        <v>1697</v>
      </c>
      <c r="T1246">
        <v>2070</v>
      </c>
      <c r="U1246">
        <v>2545</v>
      </c>
      <c r="V1246" s="1" t="s">
        <v>2892</v>
      </c>
      <c r="W1246" s="1" t="s">
        <v>2551</v>
      </c>
      <c r="X1246" s="5" t="s">
        <v>2897</v>
      </c>
      <c r="Y1246" s="5" t="s">
        <v>2737</v>
      </c>
      <c r="Z1246" s="5" t="s">
        <v>2738</v>
      </c>
      <c r="AA1246" s="5"/>
    </row>
    <row r="1247" spans="1:27" ht="12" customHeight="1" x14ac:dyDescent="0.15">
      <c r="A1247" s="1" t="s">
        <v>416</v>
      </c>
      <c r="B1247" s="1" t="s">
        <v>31</v>
      </c>
      <c r="C1247" s="1" t="s">
        <v>19</v>
      </c>
      <c r="D1247" s="1" t="s">
        <v>2451</v>
      </c>
      <c r="E1247" s="1" t="s">
        <v>10</v>
      </c>
      <c r="F1247" s="1" t="s">
        <v>421</v>
      </c>
      <c r="G1247" s="1" t="s">
        <v>242</v>
      </c>
      <c r="H1247" s="1" t="s">
        <v>235</v>
      </c>
      <c r="I1247">
        <v>101</v>
      </c>
      <c r="J1247">
        <v>34</v>
      </c>
      <c r="K1247">
        <v>53</v>
      </c>
      <c r="L1247">
        <v>53</v>
      </c>
      <c r="M1247">
        <v>55</v>
      </c>
      <c r="N1247">
        <v>72</v>
      </c>
      <c r="O1247">
        <v>74</v>
      </c>
      <c r="P1247">
        <v>48</v>
      </c>
      <c r="Q1247">
        <v>58</v>
      </c>
      <c r="R1247">
        <v>92</v>
      </c>
      <c r="S1247">
        <v>63</v>
      </c>
      <c r="T1247">
        <v>62</v>
      </c>
      <c r="U1247">
        <v>110</v>
      </c>
      <c r="V1247" s="1" t="s">
        <v>2892</v>
      </c>
      <c r="W1247" s="1" t="s">
        <v>2551</v>
      </c>
      <c r="X1247" s="5" t="s">
        <v>2897</v>
      </c>
      <c r="Y1247" s="5" t="s">
        <v>2557</v>
      </c>
      <c r="Z1247" s="5" t="s">
        <v>2734</v>
      </c>
      <c r="AA1247" s="5"/>
    </row>
    <row r="1248" spans="1:27" ht="12" customHeight="1" x14ac:dyDescent="0.15">
      <c r="A1248" s="1" t="s">
        <v>416</v>
      </c>
      <c r="B1248" s="1" t="s">
        <v>31</v>
      </c>
      <c r="C1248" s="1" t="s">
        <v>21</v>
      </c>
      <c r="D1248" s="1" t="s">
        <v>2451</v>
      </c>
      <c r="E1248" s="1" t="s">
        <v>10</v>
      </c>
      <c r="F1248" s="1" t="s">
        <v>421</v>
      </c>
      <c r="G1248" s="1" t="s">
        <v>339</v>
      </c>
      <c r="H1248" s="1" t="s">
        <v>13</v>
      </c>
      <c r="I1248">
        <v>492</v>
      </c>
      <c r="J1248">
        <v>201</v>
      </c>
      <c r="K1248">
        <v>241</v>
      </c>
      <c r="L1248">
        <v>313</v>
      </c>
      <c r="M1248">
        <v>217</v>
      </c>
      <c r="N1248">
        <v>310</v>
      </c>
      <c r="O1248">
        <v>371</v>
      </c>
      <c r="P1248">
        <v>197</v>
      </c>
      <c r="Q1248">
        <v>477</v>
      </c>
      <c r="R1248">
        <v>424</v>
      </c>
      <c r="S1248">
        <v>217</v>
      </c>
      <c r="T1248">
        <v>302</v>
      </c>
      <c r="U1248">
        <v>593</v>
      </c>
      <c r="V1248" s="1" t="s">
        <v>2892</v>
      </c>
      <c r="W1248" s="1" t="s">
        <v>2551</v>
      </c>
      <c r="X1248" s="5" t="s">
        <v>2897</v>
      </c>
      <c r="Y1248" s="5" t="s">
        <v>2818</v>
      </c>
      <c r="Z1248" s="5" t="s">
        <v>13</v>
      </c>
      <c r="AA1248" s="5"/>
    </row>
    <row r="1249" spans="1:27" ht="12" customHeight="1" x14ac:dyDescent="0.15">
      <c r="A1249" s="1" t="s">
        <v>416</v>
      </c>
      <c r="B1249" s="1" t="s">
        <v>31</v>
      </c>
      <c r="C1249" s="1" t="s">
        <v>23</v>
      </c>
      <c r="D1249" s="1" t="s">
        <v>2451</v>
      </c>
      <c r="E1249" s="1" t="s">
        <v>10</v>
      </c>
      <c r="F1249" s="1" t="s">
        <v>421</v>
      </c>
      <c r="G1249" s="1" t="s">
        <v>245</v>
      </c>
      <c r="H1249" s="1" t="s">
        <v>239</v>
      </c>
      <c r="I1249">
        <v>3066</v>
      </c>
      <c r="J1249">
        <v>1092</v>
      </c>
      <c r="K1249">
        <v>1293</v>
      </c>
      <c r="L1249">
        <v>1654</v>
      </c>
      <c r="M1249">
        <v>1798</v>
      </c>
      <c r="N1249">
        <v>1948</v>
      </c>
      <c r="O1249">
        <v>2122</v>
      </c>
      <c r="P1249">
        <v>1356</v>
      </c>
      <c r="Q1249">
        <v>2295</v>
      </c>
      <c r="R1249">
        <v>2563</v>
      </c>
      <c r="S1249">
        <v>1537</v>
      </c>
      <c r="T1249">
        <v>1874</v>
      </c>
      <c r="U1249">
        <v>3347</v>
      </c>
      <c r="V1249" s="1" t="s">
        <v>2892</v>
      </c>
      <c r="W1249" s="1" t="s">
        <v>2551</v>
      </c>
      <c r="X1249" s="5" t="s">
        <v>2897</v>
      </c>
      <c r="Y1249" s="5" t="s">
        <v>2740</v>
      </c>
      <c r="Z1249" s="5" t="s">
        <v>2738</v>
      </c>
      <c r="AA1249" s="5"/>
    </row>
    <row r="1250" spans="1:27" ht="12" customHeight="1" x14ac:dyDescent="0.15">
      <c r="A1250" s="1" t="s">
        <v>416</v>
      </c>
      <c r="B1250" s="1" t="s">
        <v>31</v>
      </c>
      <c r="C1250" s="1" t="s">
        <v>77</v>
      </c>
      <c r="D1250" s="1" t="s">
        <v>2451</v>
      </c>
      <c r="E1250" s="1" t="s">
        <v>10</v>
      </c>
      <c r="F1250" s="1" t="s">
        <v>421</v>
      </c>
      <c r="G1250" s="1" t="s">
        <v>249</v>
      </c>
      <c r="H1250" s="1" t="s">
        <v>235</v>
      </c>
      <c r="I1250">
        <v>65</v>
      </c>
      <c r="J1250">
        <v>71</v>
      </c>
      <c r="K1250">
        <v>66</v>
      </c>
      <c r="L1250">
        <v>69</v>
      </c>
      <c r="M1250">
        <v>63</v>
      </c>
      <c r="N1250">
        <v>63</v>
      </c>
      <c r="O1250">
        <v>62</v>
      </c>
      <c r="P1250">
        <v>69</v>
      </c>
      <c r="Q1250">
        <v>76</v>
      </c>
      <c r="R1250">
        <v>66</v>
      </c>
      <c r="S1250">
        <v>64</v>
      </c>
      <c r="T1250">
        <v>68</v>
      </c>
      <c r="U1250">
        <v>49</v>
      </c>
      <c r="V1250" s="1" t="s">
        <v>2892</v>
      </c>
      <c r="W1250" s="1" t="s">
        <v>2551</v>
      </c>
      <c r="X1250" s="5" t="s">
        <v>2897</v>
      </c>
      <c r="Y1250" s="5" t="s">
        <v>2559</v>
      </c>
      <c r="Z1250" s="5" t="s">
        <v>2734</v>
      </c>
      <c r="AA1250" s="5"/>
    </row>
    <row r="1251" spans="1:27" ht="12" customHeight="1" x14ac:dyDescent="0.15">
      <c r="A1251" s="1" t="s">
        <v>416</v>
      </c>
      <c r="B1251" s="1" t="s">
        <v>31</v>
      </c>
      <c r="C1251" s="1" t="s">
        <v>244</v>
      </c>
      <c r="D1251" s="1" t="s">
        <v>2451</v>
      </c>
      <c r="E1251" s="1" t="s">
        <v>10</v>
      </c>
      <c r="F1251" s="1" t="s">
        <v>421</v>
      </c>
      <c r="G1251" s="1" t="s">
        <v>340</v>
      </c>
      <c r="H1251" s="1" t="s">
        <v>13</v>
      </c>
      <c r="I1251">
        <v>504</v>
      </c>
      <c r="J1251">
        <v>525</v>
      </c>
      <c r="K1251">
        <v>481</v>
      </c>
      <c r="L1251">
        <v>475</v>
      </c>
      <c r="M1251">
        <v>455</v>
      </c>
      <c r="N1251">
        <v>467</v>
      </c>
      <c r="O1251">
        <v>452</v>
      </c>
      <c r="P1251">
        <v>536</v>
      </c>
      <c r="Q1251">
        <v>579</v>
      </c>
      <c r="R1251">
        <v>556</v>
      </c>
      <c r="S1251">
        <v>618</v>
      </c>
      <c r="T1251">
        <v>662</v>
      </c>
      <c r="U1251">
        <v>505</v>
      </c>
      <c r="V1251" s="1" t="s">
        <v>2892</v>
      </c>
      <c r="W1251" s="1" t="s">
        <v>2551</v>
      </c>
      <c r="X1251" s="5" t="s">
        <v>2897</v>
      </c>
      <c r="Y1251" s="5" t="s">
        <v>2819</v>
      </c>
      <c r="Z1251" s="5" t="s">
        <v>13</v>
      </c>
      <c r="AA1251" s="5"/>
    </row>
    <row r="1252" spans="1:27" ht="12" customHeight="1" x14ac:dyDescent="0.15">
      <c r="A1252" s="1" t="s">
        <v>416</v>
      </c>
      <c r="B1252" s="1" t="s">
        <v>33</v>
      </c>
      <c r="C1252" s="1" t="s">
        <v>9</v>
      </c>
      <c r="D1252" s="1" t="s">
        <v>2451</v>
      </c>
      <c r="E1252" s="1" t="s">
        <v>10</v>
      </c>
      <c r="F1252" s="1" t="s">
        <v>422</v>
      </c>
      <c r="G1252" s="1" t="s">
        <v>234</v>
      </c>
      <c r="H1252" s="1" t="s">
        <v>235</v>
      </c>
      <c r="I1252">
        <v>145</v>
      </c>
      <c r="J1252">
        <v>68</v>
      </c>
      <c r="K1252">
        <v>55</v>
      </c>
      <c r="L1252">
        <v>94</v>
      </c>
      <c r="M1252">
        <v>85</v>
      </c>
      <c r="N1252">
        <v>86</v>
      </c>
      <c r="O1252">
        <v>112</v>
      </c>
      <c r="P1252">
        <v>92</v>
      </c>
      <c r="Q1252">
        <v>90</v>
      </c>
      <c r="R1252">
        <v>94</v>
      </c>
      <c r="S1252">
        <v>80</v>
      </c>
      <c r="T1252">
        <v>85</v>
      </c>
      <c r="U1252">
        <v>125</v>
      </c>
      <c r="V1252" s="1" t="s">
        <v>2892</v>
      </c>
      <c r="W1252" s="1" t="s">
        <v>2551</v>
      </c>
      <c r="X1252" s="5" t="s">
        <v>2898</v>
      </c>
      <c r="Y1252" s="5" t="s">
        <v>2553</v>
      </c>
      <c r="Z1252" s="5" t="s">
        <v>2734</v>
      </c>
      <c r="AA1252" s="5"/>
    </row>
    <row r="1253" spans="1:27" ht="12" customHeight="1" x14ac:dyDescent="0.15">
      <c r="A1253" s="1" t="s">
        <v>416</v>
      </c>
      <c r="B1253" s="1" t="s">
        <v>33</v>
      </c>
      <c r="C1253" s="1" t="s">
        <v>15</v>
      </c>
      <c r="D1253" s="1" t="s">
        <v>2451</v>
      </c>
      <c r="E1253" s="1" t="s">
        <v>10</v>
      </c>
      <c r="F1253" s="1" t="s">
        <v>422</v>
      </c>
      <c r="G1253" s="1" t="s">
        <v>304</v>
      </c>
      <c r="H1253" s="1" t="s">
        <v>13</v>
      </c>
      <c r="I1253">
        <v>850</v>
      </c>
      <c r="J1253">
        <v>481</v>
      </c>
      <c r="K1253">
        <v>347</v>
      </c>
      <c r="L1253">
        <v>601</v>
      </c>
      <c r="M1253">
        <v>569</v>
      </c>
      <c r="N1253">
        <v>493</v>
      </c>
      <c r="O1253">
        <v>652</v>
      </c>
      <c r="P1253">
        <v>684</v>
      </c>
      <c r="Q1253">
        <v>517</v>
      </c>
      <c r="R1253">
        <v>691</v>
      </c>
      <c r="S1253">
        <v>395</v>
      </c>
      <c r="T1253">
        <v>522</v>
      </c>
      <c r="U1253">
        <v>754</v>
      </c>
      <c r="V1253" s="1" t="s">
        <v>2892</v>
      </c>
      <c r="W1253" s="1" t="s">
        <v>2551</v>
      </c>
      <c r="X1253" s="5" t="s">
        <v>2898</v>
      </c>
      <c r="Y1253" s="5" t="s">
        <v>2787</v>
      </c>
      <c r="Z1253" s="5" t="s">
        <v>13</v>
      </c>
      <c r="AA1253" s="5"/>
    </row>
    <row r="1254" spans="1:27" ht="12" customHeight="1" x14ac:dyDescent="0.15">
      <c r="A1254" s="1" t="s">
        <v>416</v>
      </c>
      <c r="B1254" s="1" t="s">
        <v>33</v>
      </c>
      <c r="C1254" s="1" t="s">
        <v>17</v>
      </c>
      <c r="D1254" s="1" t="s">
        <v>2451</v>
      </c>
      <c r="E1254" s="1" t="s">
        <v>10</v>
      </c>
      <c r="F1254" s="1" t="s">
        <v>422</v>
      </c>
      <c r="G1254" s="1" t="s">
        <v>238</v>
      </c>
      <c r="H1254" s="1" t="s">
        <v>239</v>
      </c>
      <c r="I1254">
        <v>5406</v>
      </c>
      <c r="J1254">
        <v>2317</v>
      </c>
      <c r="K1254">
        <v>1950</v>
      </c>
      <c r="L1254">
        <v>3034</v>
      </c>
      <c r="M1254">
        <v>2839</v>
      </c>
      <c r="N1254">
        <v>3170</v>
      </c>
      <c r="O1254">
        <v>3563</v>
      </c>
      <c r="P1254">
        <v>3683</v>
      </c>
      <c r="Q1254">
        <v>3118</v>
      </c>
      <c r="R1254">
        <v>3694</v>
      </c>
      <c r="S1254">
        <v>2406</v>
      </c>
      <c r="T1254">
        <v>3004</v>
      </c>
      <c r="U1254">
        <v>4673</v>
      </c>
      <c r="V1254" s="1" t="s">
        <v>2892</v>
      </c>
      <c r="W1254" s="1" t="s">
        <v>2551</v>
      </c>
      <c r="X1254" s="5" t="s">
        <v>2898</v>
      </c>
      <c r="Y1254" s="5" t="s">
        <v>2737</v>
      </c>
      <c r="Z1254" s="5" t="s">
        <v>2738</v>
      </c>
      <c r="AA1254" s="5"/>
    </row>
    <row r="1255" spans="1:27" ht="12" customHeight="1" x14ac:dyDescent="0.15">
      <c r="A1255" s="1" t="s">
        <v>416</v>
      </c>
      <c r="B1255" s="1" t="s">
        <v>33</v>
      </c>
      <c r="C1255" s="1" t="s">
        <v>19</v>
      </c>
      <c r="D1255" s="1" t="s">
        <v>2451</v>
      </c>
      <c r="E1255" s="1" t="s">
        <v>10</v>
      </c>
      <c r="F1255" s="1" t="s">
        <v>422</v>
      </c>
      <c r="G1255" s="1" t="s">
        <v>242</v>
      </c>
      <c r="H1255" s="1" t="s">
        <v>235</v>
      </c>
      <c r="I1255">
        <v>160</v>
      </c>
      <c r="J1255">
        <v>64</v>
      </c>
      <c r="K1255">
        <v>53</v>
      </c>
      <c r="L1255">
        <v>96</v>
      </c>
      <c r="M1255">
        <v>77</v>
      </c>
      <c r="N1255">
        <v>72</v>
      </c>
      <c r="O1255">
        <v>120</v>
      </c>
      <c r="P1255">
        <v>83</v>
      </c>
      <c r="Q1255">
        <v>85</v>
      </c>
      <c r="R1255">
        <v>106</v>
      </c>
      <c r="S1255">
        <v>73</v>
      </c>
      <c r="T1255">
        <v>87</v>
      </c>
      <c r="U1255">
        <v>136</v>
      </c>
      <c r="V1255" s="1" t="s">
        <v>2892</v>
      </c>
      <c r="W1255" s="1" t="s">
        <v>2551</v>
      </c>
      <c r="X1255" s="5" t="s">
        <v>2898</v>
      </c>
      <c r="Y1255" s="5" t="s">
        <v>2557</v>
      </c>
      <c r="Z1255" s="5" t="s">
        <v>2734</v>
      </c>
      <c r="AA1255" s="5"/>
    </row>
    <row r="1256" spans="1:27" ht="12" customHeight="1" x14ac:dyDescent="0.15">
      <c r="A1256" s="1" t="s">
        <v>416</v>
      </c>
      <c r="B1256" s="1" t="s">
        <v>33</v>
      </c>
      <c r="C1256" s="1" t="s">
        <v>21</v>
      </c>
      <c r="D1256" s="1" t="s">
        <v>2451</v>
      </c>
      <c r="E1256" s="1" t="s">
        <v>10</v>
      </c>
      <c r="F1256" s="1" t="s">
        <v>422</v>
      </c>
      <c r="G1256" s="1" t="s">
        <v>339</v>
      </c>
      <c r="H1256" s="1" t="s">
        <v>13</v>
      </c>
      <c r="I1256">
        <v>925</v>
      </c>
      <c r="J1256">
        <v>402</v>
      </c>
      <c r="K1256">
        <v>375</v>
      </c>
      <c r="L1256">
        <v>642</v>
      </c>
      <c r="M1256">
        <v>494</v>
      </c>
      <c r="N1256">
        <v>421</v>
      </c>
      <c r="O1256">
        <v>733</v>
      </c>
      <c r="P1256">
        <v>591</v>
      </c>
      <c r="Q1256">
        <v>510</v>
      </c>
      <c r="R1256">
        <v>799</v>
      </c>
      <c r="S1256">
        <v>345</v>
      </c>
      <c r="T1256">
        <v>475</v>
      </c>
      <c r="U1256">
        <v>815</v>
      </c>
      <c r="V1256" s="1" t="s">
        <v>2892</v>
      </c>
      <c r="W1256" s="1" t="s">
        <v>2551</v>
      </c>
      <c r="X1256" s="5" t="s">
        <v>2898</v>
      </c>
      <c r="Y1256" s="5" t="s">
        <v>2818</v>
      </c>
      <c r="Z1256" s="5" t="s">
        <v>13</v>
      </c>
      <c r="AA1256" s="5"/>
    </row>
    <row r="1257" spans="1:27" ht="12" customHeight="1" x14ac:dyDescent="0.15">
      <c r="A1257" s="1" t="s">
        <v>416</v>
      </c>
      <c r="B1257" s="1" t="s">
        <v>33</v>
      </c>
      <c r="C1257" s="1" t="s">
        <v>23</v>
      </c>
      <c r="D1257" s="1" t="s">
        <v>2451</v>
      </c>
      <c r="E1257" s="1" t="s">
        <v>10</v>
      </c>
      <c r="F1257" s="1" t="s">
        <v>422</v>
      </c>
      <c r="G1257" s="1" t="s">
        <v>245</v>
      </c>
      <c r="H1257" s="1" t="s">
        <v>239</v>
      </c>
      <c r="I1257">
        <v>5859</v>
      </c>
      <c r="J1257">
        <v>2092</v>
      </c>
      <c r="K1257">
        <v>1827</v>
      </c>
      <c r="L1257">
        <v>3312</v>
      </c>
      <c r="M1257">
        <v>2484</v>
      </c>
      <c r="N1257">
        <v>2596</v>
      </c>
      <c r="O1257">
        <v>4143</v>
      </c>
      <c r="P1257">
        <v>3513</v>
      </c>
      <c r="Q1257">
        <v>2874</v>
      </c>
      <c r="R1257">
        <v>4318</v>
      </c>
      <c r="S1257">
        <v>2230</v>
      </c>
      <c r="T1257">
        <v>3072</v>
      </c>
      <c r="U1257">
        <v>5127</v>
      </c>
      <c r="V1257" s="1" t="s">
        <v>2892</v>
      </c>
      <c r="W1257" s="1" t="s">
        <v>2551</v>
      </c>
      <c r="X1257" s="5" t="s">
        <v>2898</v>
      </c>
      <c r="Y1257" s="5" t="s">
        <v>2740</v>
      </c>
      <c r="Z1257" s="5" t="s">
        <v>2738</v>
      </c>
      <c r="AA1257" s="5"/>
    </row>
    <row r="1258" spans="1:27" ht="12" customHeight="1" x14ac:dyDescent="0.15">
      <c r="A1258" s="1" t="s">
        <v>416</v>
      </c>
      <c r="B1258" s="1" t="s">
        <v>33</v>
      </c>
      <c r="C1258" s="1" t="s">
        <v>77</v>
      </c>
      <c r="D1258" s="1" t="s">
        <v>2451</v>
      </c>
      <c r="E1258" s="1" t="s">
        <v>10</v>
      </c>
      <c r="F1258" s="1" t="s">
        <v>422</v>
      </c>
      <c r="G1258" s="1" t="s">
        <v>249</v>
      </c>
      <c r="H1258" s="1" t="s">
        <v>235</v>
      </c>
      <c r="I1258">
        <v>32</v>
      </c>
      <c r="J1258">
        <v>36</v>
      </c>
      <c r="K1258">
        <v>38</v>
      </c>
      <c r="L1258">
        <v>36</v>
      </c>
      <c r="M1258">
        <v>44</v>
      </c>
      <c r="N1258">
        <v>58</v>
      </c>
      <c r="O1258">
        <v>50</v>
      </c>
      <c r="P1258">
        <v>59</v>
      </c>
      <c r="Q1258">
        <v>64</v>
      </c>
      <c r="R1258">
        <v>52</v>
      </c>
      <c r="S1258">
        <v>59</v>
      </c>
      <c r="T1258">
        <v>57</v>
      </c>
      <c r="U1258">
        <v>46</v>
      </c>
      <c r="V1258" s="1" t="s">
        <v>2892</v>
      </c>
      <c r="W1258" s="1" t="s">
        <v>2551</v>
      </c>
      <c r="X1258" s="5" t="s">
        <v>2898</v>
      </c>
      <c r="Y1258" s="5" t="s">
        <v>2559</v>
      </c>
      <c r="Z1258" s="5" t="s">
        <v>2734</v>
      </c>
      <c r="AA1258" s="5"/>
    </row>
    <row r="1259" spans="1:27" ht="12" customHeight="1" x14ac:dyDescent="0.15">
      <c r="A1259" s="1" t="s">
        <v>416</v>
      </c>
      <c r="B1259" s="1" t="s">
        <v>33</v>
      </c>
      <c r="C1259" s="1" t="s">
        <v>244</v>
      </c>
      <c r="D1259" s="1" t="s">
        <v>2451</v>
      </c>
      <c r="E1259" s="1" t="s">
        <v>10</v>
      </c>
      <c r="F1259" s="1" t="s">
        <v>422</v>
      </c>
      <c r="G1259" s="1" t="s">
        <v>340</v>
      </c>
      <c r="H1259" s="1" t="s">
        <v>13</v>
      </c>
      <c r="I1259">
        <v>162</v>
      </c>
      <c r="J1259">
        <v>241</v>
      </c>
      <c r="K1259">
        <v>214</v>
      </c>
      <c r="L1259">
        <v>173</v>
      </c>
      <c r="M1259">
        <v>248</v>
      </c>
      <c r="N1259">
        <v>319</v>
      </c>
      <c r="O1259">
        <v>240</v>
      </c>
      <c r="P1259">
        <v>332</v>
      </c>
      <c r="Q1259">
        <v>340</v>
      </c>
      <c r="R1259">
        <v>232</v>
      </c>
      <c r="S1259">
        <v>282</v>
      </c>
      <c r="T1259">
        <v>329</v>
      </c>
      <c r="U1259">
        <v>268</v>
      </c>
      <c r="V1259" s="1" t="s">
        <v>2892</v>
      </c>
      <c r="W1259" s="1" t="s">
        <v>2551</v>
      </c>
      <c r="X1259" s="5" t="s">
        <v>2898</v>
      </c>
      <c r="Y1259" s="5" t="s">
        <v>2819</v>
      </c>
      <c r="Z1259" s="5" t="s">
        <v>13</v>
      </c>
      <c r="AA1259" s="5"/>
    </row>
    <row r="1260" spans="1:27" ht="12" customHeight="1" x14ac:dyDescent="0.15">
      <c r="A1260" s="1" t="s">
        <v>416</v>
      </c>
      <c r="B1260" s="1" t="s">
        <v>35</v>
      </c>
      <c r="C1260" s="1" t="s">
        <v>9</v>
      </c>
      <c r="D1260" s="1" t="s">
        <v>2451</v>
      </c>
      <c r="E1260" s="1" t="s">
        <v>10</v>
      </c>
      <c r="F1260" s="1" t="s">
        <v>423</v>
      </c>
      <c r="G1260" s="1" t="s">
        <v>234</v>
      </c>
      <c r="H1260" s="1" t="s">
        <v>235</v>
      </c>
      <c r="I1260">
        <v>111</v>
      </c>
      <c r="J1260">
        <v>79</v>
      </c>
      <c r="K1260">
        <v>82</v>
      </c>
      <c r="L1260">
        <v>108</v>
      </c>
      <c r="M1260">
        <v>84</v>
      </c>
      <c r="N1260">
        <v>97</v>
      </c>
      <c r="O1260">
        <v>90</v>
      </c>
      <c r="P1260">
        <v>106</v>
      </c>
      <c r="Q1260">
        <v>85</v>
      </c>
      <c r="R1260">
        <v>100</v>
      </c>
      <c r="S1260">
        <v>82</v>
      </c>
      <c r="T1260">
        <v>93</v>
      </c>
      <c r="U1260">
        <v>73</v>
      </c>
      <c r="V1260" s="1" t="s">
        <v>2892</v>
      </c>
      <c r="W1260" s="1" t="s">
        <v>2551</v>
      </c>
      <c r="X1260" s="5" t="s">
        <v>2899</v>
      </c>
      <c r="Y1260" s="5" t="s">
        <v>2553</v>
      </c>
      <c r="Z1260" s="5" t="s">
        <v>2734</v>
      </c>
      <c r="AA1260" s="5"/>
    </row>
    <row r="1261" spans="1:27" ht="12" customHeight="1" x14ac:dyDescent="0.15">
      <c r="A1261" s="1" t="s">
        <v>416</v>
      </c>
      <c r="B1261" s="1" t="s">
        <v>35</v>
      </c>
      <c r="C1261" s="1" t="s">
        <v>15</v>
      </c>
      <c r="D1261" s="1" t="s">
        <v>2451</v>
      </c>
      <c r="E1261" s="1" t="s">
        <v>10</v>
      </c>
      <c r="F1261" s="1" t="s">
        <v>423</v>
      </c>
      <c r="G1261" s="1" t="s">
        <v>304</v>
      </c>
      <c r="H1261" s="1" t="s">
        <v>13</v>
      </c>
      <c r="I1261">
        <v>350</v>
      </c>
      <c r="J1261">
        <v>262</v>
      </c>
      <c r="K1261">
        <v>199</v>
      </c>
      <c r="L1261">
        <v>318</v>
      </c>
      <c r="M1261">
        <v>258</v>
      </c>
      <c r="N1261">
        <v>324</v>
      </c>
      <c r="O1261">
        <v>290</v>
      </c>
      <c r="P1261">
        <v>275</v>
      </c>
      <c r="Q1261">
        <v>275</v>
      </c>
      <c r="R1261">
        <v>322</v>
      </c>
      <c r="S1261">
        <v>240</v>
      </c>
      <c r="T1261">
        <v>293</v>
      </c>
      <c r="U1261">
        <v>268</v>
      </c>
      <c r="V1261" s="1" t="s">
        <v>2892</v>
      </c>
      <c r="W1261" s="1" t="s">
        <v>2551</v>
      </c>
      <c r="X1261" s="5" t="s">
        <v>2899</v>
      </c>
      <c r="Y1261" s="5" t="s">
        <v>2787</v>
      </c>
      <c r="Z1261" s="5" t="s">
        <v>13</v>
      </c>
      <c r="AA1261" s="5"/>
    </row>
    <row r="1262" spans="1:27" ht="12" customHeight="1" x14ac:dyDescent="0.15">
      <c r="A1262" s="1" t="s">
        <v>416</v>
      </c>
      <c r="B1262" s="1" t="s">
        <v>35</v>
      </c>
      <c r="C1262" s="1" t="s">
        <v>17</v>
      </c>
      <c r="D1262" s="1" t="s">
        <v>2451</v>
      </c>
      <c r="E1262" s="1" t="s">
        <v>10</v>
      </c>
      <c r="F1262" s="1" t="s">
        <v>423</v>
      </c>
      <c r="G1262" s="1" t="s">
        <v>238</v>
      </c>
      <c r="H1262" s="1" t="s">
        <v>239</v>
      </c>
      <c r="I1262">
        <v>1967</v>
      </c>
      <c r="J1262">
        <v>1447</v>
      </c>
      <c r="K1262">
        <v>883</v>
      </c>
      <c r="L1262">
        <v>1664</v>
      </c>
      <c r="M1262">
        <v>1108</v>
      </c>
      <c r="N1262">
        <v>1749</v>
      </c>
      <c r="O1262">
        <v>1435</v>
      </c>
      <c r="P1262">
        <v>1323</v>
      </c>
      <c r="Q1262">
        <v>1276</v>
      </c>
      <c r="R1262">
        <v>1602</v>
      </c>
      <c r="S1262">
        <v>1111</v>
      </c>
      <c r="T1262">
        <v>1536</v>
      </c>
      <c r="U1262">
        <v>1275</v>
      </c>
      <c r="V1262" s="1" t="s">
        <v>2892</v>
      </c>
      <c r="W1262" s="1" t="s">
        <v>2551</v>
      </c>
      <c r="X1262" s="5" t="s">
        <v>2899</v>
      </c>
      <c r="Y1262" s="5" t="s">
        <v>2737</v>
      </c>
      <c r="Z1262" s="5" t="s">
        <v>2738</v>
      </c>
      <c r="AA1262" s="5"/>
    </row>
    <row r="1263" spans="1:27" ht="12" customHeight="1" x14ac:dyDescent="0.15">
      <c r="A1263" s="1" t="s">
        <v>416</v>
      </c>
      <c r="B1263" s="1" t="s">
        <v>35</v>
      </c>
      <c r="C1263" s="1" t="s">
        <v>19</v>
      </c>
      <c r="D1263" s="1" t="s">
        <v>2451</v>
      </c>
      <c r="E1263" s="1" t="s">
        <v>10</v>
      </c>
      <c r="F1263" s="1" t="s">
        <v>423</v>
      </c>
      <c r="G1263" s="1" t="s">
        <v>242</v>
      </c>
      <c r="H1263" s="1" t="s">
        <v>235</v>
      </c>
      <c r="I1263">
        <v>196</v>
      </c>
      <c r="J1263">
        <v>89</v>
      </c>
      <c r="K1263">
        <v>84</v>
      </c>
      <c r="L1263">
        <v>127</v>
      </c>
      <c r="M1263">
        <v>98</v>
      </c>
      <c r="N1263">
        <v>117</v>
      </c>
      <c r="O1263">
        <v>153</v>
      </c>
      <c r="P1263">
        <v>98</v>
      </c>
      <c r="Q1263">
        <v>94</v>
      </c>
      <c r="R1263">
        <v>143</v>
      </c>
      <c r="S1263">
        <v>89</v>
      </c>
      <c r="T1263">
        <v>134</v>
      </c>
      <c r="U1263">
        <v>179</v>
      </c>
      <c r="V1263" s="1" t="s">
        <v>2892</v>
      </c>
      <c r="W1263" s="1" t="s">
        <v>2551</v>
      </c>
      <c r="X1263" s="5" t="s">
        <v>2899</v>
      </c>
      <c r="Y1263" s="5" t="s">
        <v>2557</v>
      </c>
      <c r="Z1263" s="5" t="s">
        <v>2734</v>
      </c>
      <c r="AA1263" s="5"/>
    </row>
    <row r="1264" spans="1:27" ht="12" customHeight="1" x14ac:dyDescent="0.15">
      <c r="A1264" s="1" t="s">
        <v>416</v>
      </c>
      <c r="B1264" s="1" t="s">
        <v>35</v>
      </c>
      <c r="C1264" s="1" t="s">
        <v>21</v>
      </c>
      <c r="D1264" s="1" t="s">
        <v>2451</v>
      </c>
      <c r="E1264" s="1" t="s">
        <v>10</v>
      </c>
      <c r="F1264" s="1" t="s">
        <v>423</v>
      </c>
      <c r="G1264" s="1" t="s">
        <v>339</v>
      </c>
      <c r="H1264" s="1" t="s">
        <v>13</v>
      </c>
      <c r="I1264">
        <v>606</v>
      </c>
      <c r="J1264">
        <v>287</v>
      </c>
      <c r="K1264">
        <v>206</v>
      </c>
      <c r="L1264">
        <v>410</v>
      </c>
      <c r="M1264">
        <v>291</v>
      </c>
      <c r="N1264">
        <v>391</v>
      </c>
      <c r="O1264">
        <v>477</v>
      </c>
      <c r="P1264">
        <v>257</v>
      </c>
      <c r="Q1264">
        <v>279</v>
      </c>
      <c r="R1264">
        <v>457</v>
      </c>
      <c r="S1264">
        <v>273</v>
      </c>
      <c r="T1264">
        <v>400</v>
      </c>
      <c r="U1264">
        <v>582</v>
      </c>
      <c r="V1264" s="1" t="s">
        <v>2892</v>
      </c>
      <c r="W1264" s="1" t="s">
        <v>2551</v>
      </c>
      <c r="X1264" s="5" t="s">
        <v>2899</v>
      </c>
      <c r="Y1264" s="5" t="s">
        <v>2818</v>
      </c>
      <c r="Z1264" s="5" t="s">
        <v>13</v>
      </c>
      <c r="AA1264" s="5"/>
    </row>
    <row r="1265" spans="1:27" ht="12" customHeight="1" x14ac:dyDescent="0.15">
      <c r="A1265" s="1" t="s">
        <v>416</v>
      </c>
      <c r="B1265" s="1" t="s">
        <v>35</v>
      </c>
      <c r="C1265" s="1" t="s">
        <v>23</v>
      </c>
      <c r="D1265" s="1" t="s">
        <v>2451</v>
      </c>
      <c r="E1265" s="1" t="s">
        <v>10</v>
      </c>
      <c r="F1265" s="1" t="s">
        <v>423</v>
      </c>
      <c r="G1265" s="1" t="s">
        <v>245</v>
      </c>
      <c r="H1265" s="1" t="s">
        <v>239</v>
      </c>
      <c r="I1265">
        <v>2903</v>
      </c>
      <c r="J1265">
        <v>1559</v>
      </c>
      <c r="K1265">
        <v>927</v>
      </c>
      <c r="L1265">
        <v>1964</v>
      </c>
      <c r="M1265">
        <v>1342</v>
      </c>
      <c r="N1265">
        <v>1969</v>
      </c>
      <c r="O1265">
        <v>2201</v>
      </c>
      <c r="P1265">
        <v>1110</v>
      </c>
      <c r="Q1265">
        <v>1255</v>
      </c>
      <c r="R1265">
        <v>2249</v>
      </c>
      <c r="S1265">
        <v>1449</v>
      </c>
      <c r="T1265">
        <v>2080</v>
      </c>
      <c r="U1265">
        <v>2451</v>
      </c>
      <c r="V1265" s="1" t="s">
        <v>2892</v>
      </c>
      <c r="W1265" s="1" t="s">
        <v>2551</v>
      </c>
      <c r="X1265" s="5" t="s">
        <v>2899</v>
      </c>
      <c r="Y1265" s="5" t="s">
        <v>2740</v>
      </c>
      <c r="Z1265" s="5" t="s">
        <v>2738</v>
      </c>
      <c r="AA1265" s="5"/>
    </row>
    <row r="1266" spans="1:27" ht="12" customHeight="1" x14ac:dyDescent="0.15">
      <c r="A1266" s="1" t="s">
        <v>416</v>
      </c>
      <c r="B1266" s="1" t="s">
        <v>35</v>
      </c>
      <c r="C1266" s="1" t="s">
        <v>77</v>
      </c>
      <c r="D1266" s="1" t="s">
        <v>2451</v>
      </c>
      <c r="E1266" s="1" t="s">
        <v>10</v>
      </c>
      <c r="F1266" s="1" t="s">
        <v>423</v>
      </c>
      <c r="G1266" s="1" t="s">
        <v>249</v>
      </c>
      <c r="H1266" s="1" t="s">
        <v>235</v>
      </c>
      <c r="I1266">
        <v>49</v>
      </c>
      <c r="J1266">
        <v>50</v>
      </c>
      <c r="K1266">
        <v>66</v>
      </c>
      <c r="L1266">
        <v>80</v>
      </c>
      <c r="M1266">
        <v>86</v>
      </c>
      <c r="N1266">
        <v>93</v>
      </c>
      <c r="O1266">
        <v>67</v>
      </c>
      <c r="P1266">
        <v>90</v>
      </c>
      <c r="Q1266">
        <v>96</v>
      </c>
      <c r="R1266">
        <v>87</v>
      </c>
      <c r="S1266">
        <v>91</v>
      </c>
      <c r="T1266">
        <v>84</v>
      </c>
      <c r="U1266">
        <v>36</v>
      </c>
      <c r="V1266" s="1" t="s">
        <v>2892</v>
      </c>
      <c r="W1266" s="1" t="s">
        <v>2551</v>
      </c>
      <c r="X1266" s="5" t="s">
        <v>2899</v>
      </c>
      <c r="Y1266" s="5" t="s">
        <v>2559</v>
      </c>
      <c r="Z1266" s="5" t="s">
        <v>2734</v>
      </c>
      <c r="AA1266" s="5"/>
    </row>
    <row r="1267" spans="1:27" ht="12" customHeight="1" x14ac:dyDescent="0.15">
      <c r="A1267" s="1" t="s">
        <v>416</v>
      </c>
      <c r="B1267" s="1" t="s">
        <v>35</v>
      </c>
      <c r="C1267" s="1" t="s">
        <v>244</v>
      </c>
      <c r="D1267" s="1" t="s">
        <v>2451</v>
      </c>
      <c r="E1267" s="1" t="s">
        <v>10</v>
      </c>
      <c r="F1267" s="1" t="s">
        <v>423</v>
      </c>
      <c r="G1267" s="1" t="s">
        <v>340</v>
      </c>
      <c r="H1267" s="1" t="s">
        <v>13</v>
      </c>
      <c r="I1267">
        <v>103</v>
      </c>
      <c r="J1267">
        <v>111</v>
      </c>
      <c r="K1267">
        <v>155</v>
      </c>
      <c r="L1267">
        <v>173</v>
      </c>
      <c r="M1267">
        <v>187</v>
      </c>
      <c r="N1267">
        <v>217</v>
      </c>
      <c r="O1267">
        <v>138</v>
      </c>
      <c r="P1267">
        <v>208</v>
      </c>
      <c r="Q1267">
        <v>247</v>
      </c>
      <c r="R1267">
        <v>220</v>
      </c>
      <c r="S1267">
        <v>223</v>
      </c>
      <c r="T1267">
        <v>208</v>
      </c>
      <c r="U1267">
        <v>73</v>
      </c>
      <c r="V1267" s="1" t="s">
        <v>2892</v>
      </c>
      <c r="W1267" s="1" t="s">
        <v>2551</v>
      </c>
      <c r="X1267" s="5" t="s">
        <v>2899</v>
      </c>
      <c r="Y1267" s="5" t="s">
        <v>2819</v>
      </c>
      <c r="Z1267" s="5" t="s">
        <v>13</v>
      </c>
      <c r="AA1267" s="5"/>
    </row>
    <row r="1268" spans="1:27" ht="12" customHeight="1" x14ac:dyDescent="0.15">
      <c r="A1268" s="1" t="s">
        <v>416</v>
      </c>
      <c r="B1268" s="1" t="s">
        <v>37</v>
      </c>
      <c r="C1268" s="1" t="s">
        <v>9</v>
      </c>
      <c r="D1268" s="1" t="s">
        <v>2451</v>
      </c>
      <c r="E1268" s="1" t="s">
        <v>10</v>
      </c>
      <c r="F1268" s="1" t="s">
        <v>424</v>
      </c>
      <c r="G1268" s="1" t="s">
        <v>234</v>
      </c>
      <c r="H1268" s="1" t="s">
        <v>235</v>
      </c>
      <c r="I1268">
        <v>30</v>
      </c>
      <c r="J1268">
        <v>22</v>
      </c>
      <c r="K1268">
        <v>29</v>
      </c>
      <c r="L1268">
        <v>18</v>
      </c>
      <c r="M1268">
        <v>26</v>
      </c>
      <c r="N1268">
        <v>25</v>
      </c>
      <c r="O1268">
        <v>33</v>
      </c>
      <c r="P1268">
        <v>27</v>
      </c>
      <c r="Q1268">
        <v>33</v>
      </c>
      <c r="R1268">
        <v>29</v>
      </c>
      <c r="S1268">
        <v>28</v>
      </c>
      <c r="T1268">
        <v>26</v>
      </c>
      <c r="U1268">
        <v>40</v>
      </c>
      <c r="V1268" s="1" t="s">
        <v>2892</v>
      </c>
      <c r="W1268" s="1" t="s">
        <v>2551</v>
      </c>
      <c r="X1268" s="5" t="s">
        <v>2900</v>
      </c>
      <c r="Y1268" s="5" t="s">
        <v>2553</v>
      </c>
      <c r="Z1268" s="5" t="s">
        <v>2734</v>
      </c>
      <c r="AA1268" s="5"/>
    </row>
    <row r="1269" spans="1:27" ht="12" customHeight="1" x14ac:dyDescent="0.15">
      <c r="A1269" s="1" t="s">
        <v>416</v>
      </c>
      <c r="B1269" s="1" t="s">
        <v>37</v>
      </c>
      <c r="C1269" s="1" t="s">
        <v>15</v>
      </c>
      <c r="D1269" s="1" t="s">
        <v>2451</v>
      </c>
      <c r="E1269" s="1" t="s">
        <v>10</v>
      </c>
      <c r="F1269" s="1" t="s">
        <v>424</v>
      </c>
      <c r="G1269" s="1" t="s">
        <v>304</v>
      </c>
      <c r="H1269" s="1" t="s">
        <v>13</v>
      </c>
      <c r="I1269">
        <v>246</v>
      </c>
      <c r="J1269">
        <v>159</v>
      </c>
      <c r="K1269">
        <v>251</v>
      </c>
      <c r="L1269">
        <v>151</v>
      </c>
      <c r="M1269">
        <v>183</v>
      </c>
      <c r="N1269">
        <v>201</v>
      </c>
      <c r="O1269">
        <v>287</v>
      </c>
      <c r="P1269">
        <v>235</v>
      </c>
      <c r="Q1269">
        <v>306</v>
      </c>
      <c r="R1269">
        <v>207</v>
      </c>
      <c r="S1269">
        <v>215</v>
      </c>
      <c r="T1269">
        <v>203</v>
      </c>
      <c r="U1269">
        <v>342</v>
      </c>
      <c r="V1269" s="1" t="s">
        <v>2892</v>
      </c>
      <c r="W1269" s="1" t="s">
        <v>2551</v>
      </c>
      <c r="X1269" s="5" t="s">
        <v>2900</v>
      </c>
      <c r="Y1269" s="5" t="s">
        <v>2787</v>
      </c>
      <c r="Z1269" s="5" t="s">
        <v>13</v>
      </c>
      <c r="AA1269" s="5"/>
    </row>
    <row r="1270" spans="1:27" ht="12" customHeight="1" x14ac:dyDescent="0.15">
      <c r="A1270" s="1" t="s">
        <v>416</v>
      </c>
      <c r="B1270" s="1" t="s">
        <v>37</v>
      </c>
      <c r="C1270" s="1" t="s">
        <v>17</v>
      </c>
      <c r="D1270" s="1" t="s">
        <v>2451</v>
      </c>
      <c r="E1270" s="1" t="s">
        <v>10</v>
      </c>
      <c r="F1270" s="1" t="s">
        <v>424</v>
      </c>
      <c r="G1270" s="1" t="s">
        <v>238</v>
      </c>
      <c r="H1270" s="1" t="s">
        <v>239</v>
      </c>
      <c r="I1270">
        <v>1381</v>
      </c>
      <c r="J1270">
        <v>909</v>
      </c>
      <c r="K1270">
        <v>1217</v>
      </c>
      <c r="L1270">
        <v>935</v>
      </c>
      <c r="M1270">
        <v>1123</v>
      </c>
      <c r="N1270">
        <v>1035</v>
      </c>
      <c r="O1270">
        <v>1511</v>
      </c>
      <c r="P1270">
        <v>1063</v>
      </c>
      <c r="Q1270">
        <v>1746</v>
      </c>
      <c r="R1270">
        <v>1056</v>
      </c>
      <c r="S1270">
        <v>1079</v>
      </c>
      <c r="T1270">
        <v>1065</v>
      </c>
      <c r="U1270">
        <v>1747</v>
      </c>
      <c r="V1270" s="1" t="s">
        <v>2892</v>
      </c>
      <c r="W1270" s="1" t="s">
        <v>2551</v>
      </c>
      <c r="X1270" s="5" t="s">
        <v>2900</v>
      </c>
      <c r="Y1270" s="5" t="s">
        <v>2737</v>
      </c>
      <c r="Z1270" s="5" t="s">
        <v>2738</v>
      </c>
      <c r="AA1270" s="5"/>
    </row>
    <row r="1271" spans="1:27" ht="12" customHeight="1" x14ac:dyDescent="0.15">
      <c r="A1271" s="1" t="s">
        <v>416</v>
      </c>
      <c r="B1271" s="1" t="s">
        <v>37</v>
      </c>
      <c r="C1271" s="1" t="s">
        <v>19</v>
      </c>
      <c r="D1271" s="1" t="s">
        <v>2451</v>
      </c>
      <c r="E1271" s="1" t="s">
        <v>10</v>
      </c>
      <c r="F1271" s="1" t="s">
        <v>424</v>
      </c>
      <c r="G1271" s="1" t="s">
        <v>242</v>
      </c>
      <c r="H1271" s="1" t="s">
        <v>235</v>
      </c>
      <c r="I1271">
        <v>31</v>
      </c>
      <c r="J1271">
        <v>17</v>
      </c>
      <c r="K1271">
        <v>26</v>
      </c>
      <c r="L1271">
        <v>26</v>
      </c>
      <c r="M1271">
        <v>23</v>
      </c>
      <c r="N1271">
        <v>25</v>
      </c>
      <c r="O1271">
        <v>33</v>
      </c>
      <c r="P1271">
        <v>28</v>
      </c>
      <c r="Q1271">
        <v>32</v>
      </c>
      <c r="R1271">
        <v>30</v>
      </c>
      <c r="S1271">
        <v>26</v>
      </c>
      <c r="T1271">
        <v>23</v>
      </c>
      <c r="U1271">
        <v>44</v>
      </c>
      <c r="V1271" s="1" t="s">
        <v>2892</v>
      </c>
      <c r="W1271" s="1" t="s">
        <v>2551</v>
      </c>
      <c r="X1271" s="5" t="s">
        <v>2900</v>
      </c>
      <c r="Y1271" s="5" t="s">
        <v>2557</v>
      </c>
      <c r="Z1271" s="5" t="s">
        <v>2734</v>
      </c>
      <c r="AA1271" s="5"/>
    </row>
    <row r="1272" spans="1:27" ht="12" customHeight="1" x14ac:dyDescent="0.15">
      <c r="A1272" s="1" t="s">
        <v>416</v>
      </c>
      <c r="B1272" s="1" t="s">
        <v>37</v>
      </c>
      <c r="C1272" s="1" t="s">
        <v>21</v>
      </c>
      <c r="D1272" s="1" t="s">
        <v>2451</v>
      </c>
      <c r="E1272" s="1" t="s">
        <v>10</v>
      </c>
      <c r="F1272" s="1" t="s">
        <v>424</v>
      </c>
      <c r="G1272" s="1" t="s">
        <v>339</v>
      </c>
      <c r="H1272" s="1" t="s">
        <v>13</v>
      </c>
      <c r="I1272">
        <v>255</v>
      </c>
      <c r="J1272">
        <v>108</v>
      </c>
      <c r="K1272">
        <v>230</v>
      </c>
      <c r="L1272">
        <v>220</v>
      </c>
      <c r="M1272">
        <v>166</v>
      </c>
      <c r="N1272">
        <v>197</v>
      </c>
      <c r="O1272">
        <v>280</v>
      </c>
      <c r="P1272">
        <v>252</v>
      </c>
      <c r="Q1272">
        <v>292</v>
      </c>
      <c r="R1272">
        <v>223</v>
      </c>
      <c r="S1272">
        <v>196</v>
      </c>
      <c r="T1272">
        <v>179</v>
      </c>
      <c r="U1272">
        <v>376</v>
      </c>
      <c r="V1272" s="1" t="s">
        <v>2892</v>
      </c>
      <c r="W1272" s="1" t="s">
        <v>2551</v>
      </c>
      <c r="X1272" s="5" t="s">
        <v>2900</v>
      </c>
      <c r="Y1272" s="5" t="s">
        <v>2818</v>
      </c>
      <c r="Z1272" s="5" t="s">
        <v>13</v>
      </c>
      <c r="AA1272" s="5"/>
    </row>
    <row r="1273" spans="1:27" ht="12" customHeight="1" x14ac:dyDescent="0.15">
      <c r="A1273" s="1" t="s">
        <v>416</v>
      </c>
      <c r="B1273" s="1" t="s">
        <v>37</v>
      </c>
      <c r="C1273" s="1" t="s">
        <v>23</v>
      </c>
      <c r="D1273" s="1" t="s">
        <v>2451</v>
      </c>
      <c r="E1273" s="1" t="s">
        <v>10</v>
      </c>
      <c r="F1273" s="1" t="s">
        <v>424</v>
      </c>
      <c r="G1273" s="1" t="s">
        <v>245</v>
      </c>
      <c r="H1273" s="1" t="s">
        <v>239</v>
      </c>
      <c r="I1273">
        <v>1410</v>
      </c>
      <c r="J1273">
        <v>665</v>
      </c>
      <c r="K1273">
        <v>1114</v>
      </c>
      <c r="L1273">
        <v>1256</v>
      </c>
      <c r="M1273">
        <v>1078</v>
      </c>
      <c r="N1273">
        <v>997</v>
      </c>
      <c r="O1273">
        <v>1520</v>
      </c>
      <c r="P1273">
        <v>1112</v>
      </c>
      <c r="Q1273">
        <v>1682</v>
      </c>
      <c r="R1273">
        <v>1030</v>
      </c>
      <c r="S1273">
        <v>1075</v>
      </c>
      <c r="T1273">
        <v>947</v>
      </c>
      <c r="U1273">
        <v>1920</v>
      </c>
      <c r="V1273" s="1" t="s">
        <v>2892</v>
      </c>
      <c r="W1273" s="1" t="s">
        <v>2551</v>
      </c>
      <c r="X1273" s="5" t="s">
        <v>2900</v>
      </c>
      <c r="Y1273" s="5" t="s">
        <v>2740</v>
      </c>
      <c r="Z1273" s="5" t="s">
        <v>2738</v>
      </c>
      <c r="AA1273" s="5"/>
    </row>
    <row r="1274" spans="1:27" ht="12" customHeight="1" x14ac:dyDescent="0.15">
      <c r="A1274" s="1" t="s">
        <v>416</v>
      </c>
      <c r="B1274" s="1" t="s">
        <v>37</v>
      </c>
      <c r="C1274" s="1" t="s">
        <v>77</v>
      </c>
      <c r="D1274" s="1" t="s">
        <v>2451</v>
      </c>
      <c r="E1274" s="1" t="s">
        <v>10</v>
      </c>
      <c r="F1274" s="1" t="s">
        <v>424</v>
      </c>
      <c r="G1274" s="1" t="s">
        <v>249</v>
      </c>
      <c r="H1274" s="1" t="s">
        <v>235</v>
      </c>
      <c r="I1274">
        <v>1</v>
      </c>
      <c r="J1274">
        <v>6</v>
      </c>
      <c r="K1274">
        <v>9</v>
      </c>
      <c r="L1274">
        <v>1</v>
      </c>
      <c r="M1274">
        <v>4</v>
      </c>
      <c r="N1274">
        <v>4</v>
      </c>
      <c r="O1274">
        <v>4</v>
      </c>
      <c r="P1274">
        <v>3</v>
      </c>
      <c r="Q1274">
        <v>4</v>
      </c>
      <c r="R1274">
        <v>3</v>
      </c>
      <c r="S1274">
        <v>5</v>
      </c>
      <c r="T1274">
        <v>8</v>
      </c>
      <c r="U1274">
        <v>4</v>
      </c>
      <c r="V1274" s="1" t="s">
        <v>2892</v>
      </c>
      <c r="W1274" s="1" t="s">
        <v>2551</v>
      </c>
      <c r="X1274" s="5" t="s">
        <v>2900</v>
      </c>
      <c r="Y1274" s="5" t="s">
        <v>2559</v>
      </c>
      <c r="Z1274" s="5" t="s">
        <v>2734</v>
      </c>
      <c r="AA1274" s="5"/>
    </row>
    <row r="1275" spans="1:27" ht="12" customHeight="1" x14ac:dyDescent="0.15">
      <c r="A1275" s="1" t="s">
        <v>416</v>
      </c>
      <c r="B1275" s="1" t="s">
        <v>37</v>
      </c>
      <c r="C1275" s="1" t="s">
        <v>244</v>
      </c>
      <c r="D1275" s="1" t="s">
        <v>2451</v>
      </c>
      <c r="E1275" s="1" t="s">
        <v>10</v>
      </c>
      <c r="F1275" s="1" t="s">
        <v>424</v>
      </c>
      <c r="G1275" s="1" t="s">
        <v>340</v>
      </c>
      <c r="H1275" s="1" t="s">
        <v>13</v>
      </c>
      <c r="I1275">
        <v>6</v>
      </c>
      <c r="J1275">
        <v>57</v>
      </c>
      <c r="K1275">
        <v>78</v>
      </c>
      <c r="L1275">
        <v>9</v>
      </c>
      <c r="M1275">
        <v>26</v>
      </c>
      <c r="N1275">
        <v>30</v>
      </c>
      <c r="O1275">
        <v>37</v>
      </c>
      <c r="P1275">
        <v>20</v>
      </c>
      <c r="Q1275">
        <v>34</v>
      </c>
      <c r="R1275">
        <v>18</v>
      </c>
      <c r="S1275">
        <v>37</v>
      </c>
      <c r="T1275">
        <v>61</v>
      </c>
      <c r="U1275">
        <v>27</v>
      </c>
      <c r="V1275" s="1" t="s">
        <v>2892</v>
      </c>
      <c r="W1275" s="1" t="s">
        <v>2551</v>
      </c>
      <c r="X1275" s="5" t="s">
        <v>2900</v>
      </c>
      <c r="Y1275" s="5" t="s">
        <v>2819</v>
      </c>
      <c r="Z1275" s="5" t="s">
        <v>13</v>
      </c>
      <c r="AA1275" s="5"/>
    </row>
    <row r="1276" spans="1:27" ht="12" customHeight="1" x14ac:dyDescent="0.15">
      <c r="A1276" s="1" t="s">
        <v>416</v>
      </c>
      <c r="B1276" s="1" t="s">
        <v>39</v>
      </c>
      <c r="C1276" s="1" t="s">
        <v>9</v>
      </c>
      <c r="D1276" s="1" t="s">
        <v>2451</v>
      </c>
      <c r="E1276" s="1" t="s">
        <v>10</v>
      </c>
      <c r="F1276" s="1" t="s">
        <v>425</v>
      </c>
      <c r="G1276" s="1" t="s">
        <v>234</v>
      </c>
      <c r="H1276" s="1" t="s">
        <v>235</v>
      </c>
      <c r="I1276">
        <v>15</v>
      </c>
      <c r="J1276">
        <v>8</v>
      </c>
      <c r="K1276">
        <v>5</v>
      </c>
      <c r="L1276">
        <v>18</v>
      </c>
      <c r="M1276">
        <v>6</v>
      </c>
      <c r="N1276">
        <v>9</v>
      </c>
      <c r="O1276">
        <v>19</v>
      </c>
      <c r="P1276">
        <v>11</v>
      </c>
      <c r="Q1276">
        <v>6</v>
      </c>
      <c r="R1276">
        <v>11</v>
      </c>
      <c r="S1276">
        <v>7</v>
      </c>
      <c r="T1276">
        <v>10</v>
      </c>
      <c r="U1276">
        <v>17</v>
      </c>
      <c r="V1276" s="1" t="s">
        <v>2892</v>
      </c>
      <c r="W1276" s="1" t="s">
        <v>2551</v>
      </c>
      <c r="X1276" s="5" t="s">
        <v>2901</v>
      </c>
      <c r="Y1276" s="5" t="s">
        <v>2553</v>
      </c>
      <c r="Z1276" s="5" t="s">
        <v>2734</v>
      </c>
      <c r="AA1276" s="5"/>
    </row>
    <row r="1277" spans="1:27" ht="12" customHeight="1" x14ac:dyDescent="0.15">
      <c r="A1277" s="1" t="s">
        <v>416</v>
      </c>
      <c r="B1277" s="1" t="s">
        <v>39</v>
      </c>
      <c r="C1277" s="1" t="s">
        <v>15</v>
      </c>
      <c r="D1277" s="1" t="s">
        <v>2451</v>
      </c>
      <c r="E1277" s="1" t="s">
        <v>10</v>
      </c>
      <c r="F1277" s="1" t="s">
        <v>425</v>
      </c>
      <c r="G1277" s="1" t="s">
        <v>304</v>
      </c>
      <c r="H1277" s="1" t="s">
        <v>13</v>
      </c>
      <c r="I1277">
        <v>55</v>
      </c>
      <c r="J1277">
        <v>34</v>
      </c>
      <c r="K1277">
        <v>9</v>
      </c>
      <c r="L1277">
        <v>57</v>
      </c>
      <c r="M1277">
        <v>15</v>
      </c>
      <c r="N1277">
        <v>20</v>
      </c>
      <c r="O1277">
        <v>83</v>
      </c>
      <c r="P1277">
        <v>38</v>
      </c>
      <c r="Q1277">
        <v>16</v>
      </c>
      <c r="R1277">
        <v>34</v>
      </c>
      <c r="S1277">
        <v>27</v>
      </c>
      <c r="T1277">
        <v>31</v>
      </c>
      <c r="U1277">
        <v>71</v>
      </c>
      <c r="V1277" s="1" t="s">
        <v>2892</v>
      </c>
      <c r="W1277" s="1" t="s">
        <v>2551</v>
      </c>
      <c r="X1277" s="5" t="s">
        <v>2901</v>
      </c>
      <c r="Y1277" s="5" t="s">
        <v>2787</v>
      </c>
      <c r="Z1277" s="5" t="s">
        <v>13</v>
      </c>
      <c r="AA1277" s="5"/>
    </row>
    <row r="1278" spans="1:27" ht="12" customHeight="1" x14ac:dyDescent="0.15">
      <c r="A1278" s="1" t="s">
        <v>416</v>
      </c>
      <c r="B1278" s="1" t="s">
        <v>39</v>
      </c>
      <c r="C1278" s="1" t="s">
        <v>17</v>
      </c>
      <c r="D1278" s="1" t="s">
        <v>2451</v>
      </c>
      <c r="E1278" s="1" t="s">
        <v>10</v>
      </c>
      <c r="F1278" s="1" t="s">
        <v>425</v>
      </c>
      <c r="G1278" s="1" t="s">
        <v>238</v>
      </c>
      <c r="H1278" s="1" t="s">
        <v>239</v>
      </c>
      <c r="I1278">
        <v>361</v>
      </c>
      <c r="J1278">
        <v>130</v>
      </c>
      <c r="K1278">
        <v>49</v>
      </c>
      <c r="L1278">
        <v>316</v>
      </c>
      <c r="M1278">
        <v>87</v>
      </c>
      <c r="N1278">
        <v>162</v>
      </c>
      <c r="O1278">
        <v>483</v>
      </c>
      <c r="P1278">
        <v>280</v>
      </c>
      <c r="Q1278">
        <v>135</v>
      </c>
      <c r="R1278">
        <v>188</v>
      </c>
      <c r="S1278">
        <v>137</v>
      </c>
      <c r="T1278">
        <v>142</v>
      </c>
      <c r="U1278">
        <v>542</v>
      </c>
      <c r="V1278" s="1" t="s">
        <v>2892</v>
      </c>
      <c r="W1278" s="1" t="s">
        <v>2551</v>
      </c>
      <c r="X1278" s="5" t="s">
        <v>2901</v>
      </c>
      <c r="Y1278" s="5" t="s">
        <v>2737</v>
      </c>
      <c r="Z1278" s="5" t="s">
        <v>2738</v>
      </c>
      <c r="AA1278" s="5"/>
    </row>
    <row r="1279" spans="1:27" ht="12" customHeight="1" x14ac:dyDescent="0.15">
      <c r="A1279" s="1" t="s">
        <v>416</v>
      </c>
      <c r="B1279" s="1" t="s">
        <v>39</v>
      </c>
      <c r="C1279" s="1" t="s">
        <v>19</v>
      </c>
      <c r="D1279" s="1" t="s">
        <v>2451</v>
      </c>
      <c r="E1279" s="1" t="s">
        <v>10</v>
      </c>
      <c r="F1279" s="1" t="s">
        <v>425</v>
      </c>
      <c r="G1279" s="1" t="s">
        <v>242</v>
      </c>
      <c r="H1279" s="1" t="s">
        <v>235</v>
      </c>
      <c r="I1279">
        <v>17</v>
      </c>
      <c r="J1279">
        <v>6</v>
      </c>
      <c r="K1279">
        <v>9</v>
      </c>
      <c r="L1279">
        <v>16</v>
      </c>
      <c r="M1279">
        <v>7</v>
      </c>
      <c r="N1279">
        <v>10</v>
      </c>
      <c r="O1279">
        <v>19</v>
      </c>
      <c r="P1279">
        <v>11</v>
      </c>
      <c r="Q1279">
        <v>6</v>
      </c>
      <c r="R1279">
        <v>11</v>
      </c>
      <c r="S1279">
        <v>7</v>
      </c>
      <c r="T1279">
        <v>7</v>
      </c>
      <c r="U1279">
        <v>20</v>
      </c>
      <c r="V1279" s="1" t="s">
        <v>2892</v>
      </c>
      <c r="W1279" s="1" t="s">
        <v>2551</v>
      </c>
      <c r="X1279" s="5" t="s">
        <v>2901</v>
      </c>
      <c r="Y1279" s="5" t="s">
        <v>2557</v>
      </c>
      <c r="Z1279" s="5" t="s">
        <v>2734</v>
      </c>
      <c r="AA1279" s="5"/>
    </row>
    <row r="1280" spans="1:27" ht="12" customHeight="1" x14ac:dyDescent="0.15">
      <c r="A1280" s="1" t="s">
        <v>416</v>
      </c>
      <c r="B1280" s="1" t="s">
        <v>39</v>
      </c>
      <c r="C1280" s="1" t="s">
        <v>21</v>
      </c>
      <c r="D1280" s="1" t="s">
        <v>2451</v>
      </c>
      <c r="E1280" s="1" t="s">
        <v>10</v>
      </c>
      <c r="F1280" s="1" t="s">
        <v>425</v>
      </c>
      <c r="G1280" s="1" t="s">
        <v>339</v>
      </c>
      <c r="H1280" s="1" t="s">
        <v>13</v>
      </c>
      <c r="I1280">
        <v>60</v>
      </c>
      <c r="J1280">
        <v>27</v>
      </c>
      <c r="K1280">
        <v>23</v>
      </c>
      <c r="L1280">
        <v>54</v>
      </c>
      <c r="M1280">
        <v>16</v>
      </c>
      <c r="N1280">
        <v>21</v>
      </c>
      <c r="O1280">
        <v>83</v>
      </c>
      <c r="P1280">
        <v>38</v>
      </c>
      <c r="Q1280">
        <v>16</v>
      </c>
      <c r="R1280">
        <v>34</v>
      </c>
      <c r="S1280">
        <v>27</v>
      </c>
      <c r="T1280">
        <v>22</v>
      </c>
      <c r="U1280">
        <v>79</v>
      </c>
      <c r="V1280" s="1" t="s">
        <v>2892</v>
      </c>
      <c r="W1280" s="1" t="s">
        <v>2551</v>
      </c>
      <c r="X1280" s="5" t="s">
        <v>2901</v>
      </c>
      <c r="Y1280" s="5" t="s">
        <v>2818</v>
      </c>
      <c r="Z1280" s="5" t="s">
        <v>13</v>
      </c>
      <c r="AA1280" s="5"/>
    </row>
    <row r="1281" spans="1:27" ht="12" customHeight="1" x14ac:dyDescent="0.15">
      <c r="A1281" s="1" t="s">
        <v>416</v>
      </c>
      <c r="B1281" s="1" t="s">
        <v>39</v>
      </c>
      <c r="C1281" s="1" t="s">
        <v>23</v>
      </c>
      <c r="D1281" s="1" t="s">
        <v>2451</v>
      </c>
      <c r="E1281" s="1" t="s">
        <v>10</v>
      </c>
      <c r="F1281" s="1" t="s">
        <v>425</v>
      </c>
      <c r="G1281" s="1" t="s">
        <v>245</v>
      </c>
      <c r="H1281" s="1" t="s">
        <v>239</v>
      </c>
      <c r="I1281">
        <v>395</v>
      </c>
      <c r="J1281">
        <v>100</v>
      </c>
      <c r="K1281">
        <v>109</v>
      </c>
      <c r="L1281">
        <v>280</v>
      </c>
      <c r="M1281">
        <v>106</v>
      </c>
      <c r="N1281">
        <v>180</v>
      </c>
      <c r="O1281">
        <v>483</v>
      </c>
      <c r="P1281">
        <v>280</v>
      </c>
      <c r="Q1281">
        <v>135</v>
      </c>
      <c r="R1281">
        <v>188</v>
      </c>
      <c r="S1281">
        <v>137</v>
      </c>
      <c r="T1281">
        <v>94</v>
      </c>
      <c r="U1281">
        <v>590</v>
      </c>
      <c r="V1281" s="1" t="s">
        <v>2892</v>
      </c>
      <c r="W1281" s="1" t="s">
        <v>2551</v>
      </c>
      <c r="X1281" s="5" t="s">
        <v>2901</v>
      </c>
      <c r="Y1281" s="5" t="s">
        <v>2740</v>
      </c>
      <c r="Z1281" s="5" t="s">
        <v>2738</v>
      </c>
      <c r="AA1281" s="5"/>
    </row>
    <row r="1282" spans="1:27" ht="12" customHeight="1" x14ac:dyDescent="0.15">
      <c r="A1282" s="1" t="s">
        <v>416</v>
      </c>
      <c r="B1282" s="1" t="s">
        <v>39</v>
      </c>
      <c r="C1282" s="1" t="s">
        <v>77</v>
      </c>
      <c r="D1282" s="1" t="s">
        <v>2451</v>
      </c>
      <c r="E1282" s="1" t="s">
        <v>10</v>
      </c>
      <c r="F1282" s="1" t="s">
        <v>425</v>
      </c>
      <c r="G1282" s="1" t="s">
        <v>249</v>
      </c>
      <c r="H1282" s="1" t="s">
        <v>235</v>
      </c>
      <c r="I1282">
        <v>2</v>
      </c>
      <c r="J1282">
        <v>4</v>
      </c>
      <c r="K1282">
        <v>0</v>
      </c>
      <c r="L1282">
        <v>2</v>
      </c>
      <c r="M1282">
        <v>1</v>
      </c>
      <c r="N1282">
        <v>0</v>
      </c>
      <c r="O1282">
        <v>0</v>
      </c>
      <c r="P1282">
        <v>0</v>
      </c>
      <c r="Q1282">
        <v>0</v>
      </c>
      <c r="R1282">
        <v>0</v>
      </c>
      <c r="S1282">
        <v>0</v>
      </c>
      <c r="T1282">
        <v>3</v>
      </c>
      <c r="U1282">
        <v>0</v>
      </c>
      <c r="V1282" s="1" t="s">
        <v>2892</v>
      </c>
      <c r="W1282" s="1" t="s">
        <v>2551</v>
      </c>
      <c r="X1282" s="5" t="s">
        <v>2901</v>
      </c>
      <c r="Y1282" s="5" t="s">
        <v>2559</v>
      </c>
      <c r="Z1282" s="5" t="s">
        <v>2734</v>
      </c>
      <c r="AA1282" s="5"/>
    </row>
    <row r="1283" spans="1:27" ht="12" customHeight="1" x14ac:dyDescent="0.15">
      <c r="A1283" s="1" t="s">
        <v>416</v>
      </c>
      <c r="B1283" s="1" t="s">
        <v>39</v>
      </c>
      <c r="C1283" s="1" t="s">
        <v>244</v>
      </c>
      <c r="D1283" s="1" t="s">
        <v>2451</v>
      </c>
      <c r="E1283" s="1" t="s">
        <v>10</v>
      </c>
      <c r="F1283" s="1" t="s">
        <v>425</v>
      </c>
      <c r="G1283" s="1" t="s">
        <v>340</v>
      </c>
      <c r="H1283" s="1" t="s">
        <v>13</v>
      </c>
      <c r="I1283">
        <v>7</v>
      </c>
      <c r="J1283">
        <v>14</v>
      </c>
      <c r="K1283">
        <v>0</v>
      </c>
      <c r="L1283">
        <v>3</v>
      </c>
      <c r="M1283">
        <v>2</v>
      </c>
      <c r="N1283">
        <v>0</v>
      </c>
      <c r="O1283">
        <v>0</v>
      </c>
      <c r="P1283">
        <v>0</v>
      </c>
      <c r="Q1283">
        <v>0</v>
      </c>
      <c r="R1283">
        <v>0</v>
      </c>
      <c r="S1283">
        <v>0</v>
      </c>
      <c r="T1283">
        <v>9</v>
      </c>
      <c r="U1283">
        <v>0</v>
      </c>
      <c r="V1283" s="1" t="s">
        <v>2892</v>
      </c>
      <c r="W1283" s="1" t="s">
        <v>2551</v>
      </c>
      <c r="X1283" s="5" t="s">
        <v>2901</v>
      </c>
      <c r="Y1283" s="5" t="s">
        <v>2819</v>
      </c>
      <c r="Z1283" s="5" t="s">
        <v>13</v>
      </c>
      <c r="AA1283" s="5"/>
    </row>
    <row r="1284" spans="1:27" ht="12" customHeight="1" x14ac:dyDescent="0.15">
      <c r="A1284" s="1" t="s">
        <v>416</v>
      </c>
      <c r="B1284" s="1" t="s">
        <v>41</v>
      </c>
      <c r="C1284" s="1" t="s">
        <v>9</v>
      </c>
      <c r="D1284" s="1" t="s">
        <v>2451</v>
      </c>
      <c r="E1284" s="1" t="s">
        <v>10</v>
      </c>
      <c r="F1284" s="1" t="s">
        <v>426</v>
      </c>
      <c r="G1284" s="1" t="s">
        <v>234</v>
      </c>
      <c r="H1284" s="1" t="s">
        <v>235</v>
      </c>
      <c r="I1284">
        <v>70</v>
      </c>
      <c r="J1284">
        <v>38</v>
      </c>
      <c r="K1284">
        <v>74</v>
      </c>
      <c r="L1284">
        <v>81</v>
      </c>
      <c r="M1284">
        <v>68</v>
      </c>
      <c r="N1284">
        <v>97</v>
      </c>
      <c r="O1284">
        <v>129</v>
      </c>
      <c r="P1284">
        <v>70</v>
      </c>
      <c r="Q1284">
        <v>90</v>
      </c>
      <c r="R1284">
        <v>136</v>
      </c>
      <c r="S1284">
        <v>99</v>
      </c>
      <c r="T1284">
        <v>102</v>
      </c>
      <c r="U1284">
        <v>144</v>
      </c>
      <c r="V1284" s="1" t="s">
        <v>2892</v>
      </c>
      <c r="W1284" s="1" t="s">
        <v>2551</v>
      </c>
      <c r="X1284" s="5" t="s">
        <v>2902</v>
      </c>
      <c r="Y1284" s="5" t="s">
        <v>2553</v>
      </c>
      <c r="Z1284" s="5" t="s">
        <v>2734</v>
      </c>
      <c r="AA1284" s="5"/>
    </row>
    <row r="1285" spans="1:27" ht="12" customHeight="1" x14ac:dyDescent="0.15">
      <c r="A1285" s="1" t="s">
        <v>416</v>
      </c>
      <c r="B1285" s="1" t="s">
        <v>41</v>
      </c>
      <c r="C1285" s="1" t="s">
        <v>15</v>
      </c>
      <c r="D1285" s="1" t="s">
        <v>2451</v>
      </c>
      <c r="E1285" s="1" t="s">
        <v>10</v>
      </c>
      <c r="F1285" s="1" t="s">
        <v>426</v>
      </c>
      <c r="G1285" s="1" t="s">
        <v>304</v>
      </c>
      <c r="H1285" s="1" t="s">
        <v>13</v>
      </c>
      <c r="I1285">
        <v>834</v>
      </c>
      <c r="J1285">
        <v>166</v>
      </c>
      <c r="K1285">
        <v>514</v>
      </c>
      <c r="L1285">
        <v>806</v>
      </c>
      <c r="M1285">
        <v>536</v>
      </c>
      <c r="N1285">
        <v>1186</v>
      </c>
      <c r="O1285">
        <v>1053</v>
      </c>
      <c r="P1285">
        <v>546</v>
      </c>
      <c r="Q1285">
        <v>688</v>
      </c>
      <c r="R1285">
        <v>955</v>
      </c>
      <c r="S1285">
        <v>754</v>
      </c>
      <c r="T1285">
        <v>677</v>
      </c>
      <c r="U1285">
        <v>1219</v>
      </c>
      <c r="V1285" s="1" t="s">
        <v>2892</v>
      </c>
      <c r="W1285" s="1" t="s">
        <v>2551</v>
      </c>
      <c r="X1285" s="5" t="s">
        <v>2902</v>
      </c>
      <c r="Y1285" s="5" t="s">
        <v>2787</v>
      </c>
      <c r="Z1285" s="5" t="s">
        <v>13</v>
      </c>
      <c r="AA1285" s="5"/>
    </row>
    <row r="1286" spans="1:27" ht="12" customHeight="1" x14ac:dyDescent="0.15">
      <c r="A1286" s="1" t="s">
        <v>416</v>
      </c>
      <c r="B1286" s="1" t="s">
        <v>41</v>
      </c>
      <c r="C1286" s="1" t="s">
        <v>17</v>
      </c>
      <c r="D1286" s="1" t="s">
        <v>2451</v>
      </c>
      <c r="E1286" s="1" t="s">
        <v>10</v>
      </c>
      <c r="F1286" s="1" t="s">
        <v>426</v>
      </c>
      <c r="G1286" s="1" t="s">
        <v>238</v>
      </c>
      <c r="H1286" s="1" t="s">
        <v>239</v>
      </c>
      <c r="I1286">
        <v>4020</v>
      </c>
      <c r="J1286">
        <v>964</v>
      </c>
      <c r="K1286">
        <v>2914</v>
      </c>
      <c r="L1286">
        <v>2625</v>
      </c>
      <c r="M1286">
        <v>2563</v>
      </c>
      <c r="N1286">
        <v>5698</v>
      </c>
      <c r="O1286">
        <v>5586</v>
      </c>
      <c r="P1286">
        <v>1990</v>
      </c>
      <c r="Q1286">
        <v>3804</v>
      </c>
      <c r="R1286">
        <v>3972</v>
      </c>
      <c r="S1286">
        <v>4108</v>
      </c>
      <c r="T1286">
        <v>4200</v>
      </c>
      <c r="U1286">
        <v>5251</v>
      </c>
      <c r="V1286" s="1" t="s">
        <v>2892</v>
      </c>
      <c r="W1286" s="1" t="s">
        <v>2551</v>
      </c>
      <c r="X1286" s="5" t="s">
        <v>2902</v>
      </c>
      <c r="Y1286" s="5" t="s">
        <v>2737</v>
      </c>
      <c r="Z1286" s="5" t="s">
        <v>2738</v>
      </c>
      <c r="AA1286" s="5"/>
    </row>
    <row r="1287" spans="1:27" ht="12" customHeight="1" x14ac:dyDescent="0.15">
      <c r="A1287" s="1" t="s">
        <v>416</v>
      </c>
      <c r="B1287" s="1" t="s">
        <v>41</v>
      </c>
      <c r="C1287" s="1" t="s">
        <v>19</v>
      </c>
      <c r="D1287" s="1" t="s">
        <v>2451</v>
      </c>
      <c r="E1287" s="1" t="s">
        <v>10</v>
      </c>
      <c r="F1287" s="1" t="s">
        <v>426</v>
      </c>
      <c r="G1287" s="1" t="s">
        <v>242</v>
      </c>
      <c r="H1287" s="1" t="s">
        <v>235</v>
      </c>
      <c r="I1287">
        <v>73</v>
      </c>
      <c r="J1287">
        <v>39</v>
      </c>
      <c r="K1287">
        <v>72</v>
      </c>
      <c r="L1287">
        <v>85</v>
      </c>
      <c r="M1287">
        <v>63</v>
      </c>
      <c r="N1287">
        <v>97</v>
      </c>
      <c r="O1287">
        <v>124</v>
      </c>
      <c r="P1287">
        <v>77</v>
      </c>
      <c r="Q1287">
        <v>85</v>
      </c>
      <c r="R1287">
        <v>140</v>
      </c>
      <c r="S1287">
        <v>103</v>
      </c>
      <c r="T1287">
        <v>99</v>
      </c>
      <c r="U1287">
        <v>142</v>
      </c>
      <c r="V1287" s="1" t="s">
        <v>2892</v>
      </c>
      <c r="W1287" s="1" t="s">
        <v>2551</v>
      </c>
      <c r="X1287" s="5" t="s">
        <v>2902</v>
      </c>
      <c r="Y1287" s="5" t="s">
        <v>2557</v>
      </c>
      <c r="Z1287" s="5" t="s">
        <v>2734</v>
      </c>
      <c r="AA1287" s="5"/>
    </row>
    <row r="1288" spans="1:27" ht="12" customHeight="1" x14ac:dyDescent="0.15">
      <c r="A1288" s="1" t="s">
        <v>416</v>
      </c>
      <c r="B1288" s="1" t="s">
        <v>41</v>
      </c>
      <c r="C1288" s="1" t="s">
        <v>21</v>
      </c>
      <c r="D1288" s="1" t="s">
        <v>2451</v>
      </c>
      <c r="E1288" s="1" t="s">
        <v>10</v>
      </c>
      <c r="F1288" s="1" t="s">
        <v>426</v>
      </c>
      <c r="G1288" s="1" t="s">
        <v>339</v>
      </c>
      <c r="H1288" s="1" t="s">
        <v>13</v>
      </c>
      <c r="I1288">
        <v>848</v>
      </c>
      <c r="J1288">
        <v>175</v>
      </c>
      <c r="K1288">
        <v>455</v>
      </c>
      <c r="L1288">
        <v>882</v>
      </c>
      <c r="M1288">
        <v>501</v>
      </c>
      <c r="N1288">
        <v>1189</v>
      </c>
      <c r="O1288">
        <v>811</v>
      </c>
      <c r="P1288">
        <v>806</v>
      </c>
      <c r="Q1288">
        <v>652</v>
      </c>
      <c r="R1288">
        <v>972</v>
      </c>
      <c r="S1288">
        <v>790</v>
      </c>
      <c r="T1288">
        <v>655</v>
      </c>
      <c r="U1288">
        <v>1209</v>
      </c>
      <c r="V1288" s="1" t="s">
        <v>2892</v>
      </c>
      <c r="W1288" s="1" t="s">
        <v>2551</v>
      </c>
      <c r="X1288" s="5" t="s">
        <v>2902</v>
      </c>
      <c r="Y1288" s="5" t="s">
        <v>2818</v>
      </c>
      <c r="Z1288" s="5" t="s">
        <v>13</v>
      </c>
      <c r="AA1288" s="5"/>
    </row>
    <row r="1289" spans="1:27" ht="12" customHeight="1" x14ac:dyDescent="0.15">
      <c r="A1289" s="1" t="s">
        <v>416</v>
      </c>
      <c r="B1289" s="1" t="s">
        <v>41</v>
      </c>
      <c r="C1289" s="1" t="s">
        <v>23</v>
      </c>
      <c r="D1289" s="1" t="s">
        <v>2451</v>
      </c>
      <c r="E1289" s="1" t="s">
        <v>10</v>
      </c>
      <c r="F1289" s="1" t="s">
        <v>426</v>
      </c>
      <c r="G1289" s="1" t="s">
        <v>245</v>
      </c>
      <c r="H1289" s="1" t="s">
        <v>239</v>
      </c>
      <c r="I1289">
        <v>4041</v>
      </c>
      <c r="J1289">
        <v>1035</v>
      </c>
      <c r="K1289">
        <v>2752</v>
      </c>
      <c r="L1289">
        <v>2935</v>
      </c>
      <c r="M1289">
        <v>2430</v>
      </c>
      <c r="N1289">
        <v>5723</v>
      </c>
      <c r="O1289">
        <v>4851</v>
      </c>
      <c r="P1289">
        <v>2819</v>
      </c>
      <c r="Q1289">
        <v>3647</v>
      </c>
      <c r="R1289">
        <v>3915</v>
      </c>
      <c r="S1289">
        <v>4355</v>
      </c>
      <c r="T1289">
        <v>4107</v>
      </c>
      <c r="U1289">
        <v>5231</v>
      </c>
      <c r="V1289" s="1" t="s">
        <v>2892</v>
      </c>
      <c r="W1289" s="1" t="s">
        <v>2551</v>
      </c>
      <c r="X1289" s="5" t="s">
        <v>2902</v>
      </c>
      <c r="Y1289" s="5" t="s">
        <v>2740</v>
      </c>
      <c r="Z1289" s="5" t="s">
        <v>2738</v>
      </c>
      <c r="AA1289" s="5"/>
    </row>
    <row r="1290" spans="1:27" ht="12" customHeight="1" x14ac:dyDescent="0.15">
      <c r="A1290" s="1" t="s">
        <v>416</v>
      </c>
      <c r="B1290" s="1" t="s">
        <v>41</v>
      </c>
      <c r="C1290" s="1" t="s">
        <v>77</v>
      </c>
      <c r="D1290" s="1" t="s">
        <v>2451</v>
      </c>
      <c r="E1290" s="1" t="s">
        <v>10</v>
      </c>
      <c r="F1290" s="1" t="s">
        <v>426</v>
      </c>
      <c r="G1290" s="1" t="s">
        <v>249</v>
      </c>
      <c r="H1290" s="1" t="s">
        <v>235</v>
      </c>
      <c r="I1290">
        <v>8</v>
      </c>
      <c r="J1290">
        <v>7</v>
      </c>
      <c r="K1290">
        <v>9</v>
      </c>
      <c r="L1290">
        <v>5</v>
      </c>
      <c r="M1290">
        <v>10</v>
      </c>
      <c r="N1290">
        <v>10</v>
      </c>
      <c r="O1290">
        <v>15</v>
      </c>
      <c r="P1290">
        <v>8</v>
      </c>
      <c r="Q1290">
        <v>13</v>
      </c>
      <c r="R1290">
        <v>9</v>
      </c>
      <c r="S1290">
        <v>5</v>
      </c>
      <c r="T1290">
        <v>8</v>
      </c>
      <c r="U1290">
        <v>10</v>
      </c>
      <c r="V1290" s="1" t="s">
        <v>2892</v>
      </c>
      <c r="W1290" s="1" t="s">
        <v>2551</v>
      </c>
      <c r="X1290" s="5" t="s">
        <v>2902</v>
      </c>
      <c r="Y1290" s="5" t="s">
        <v>2559</v>
      </c>
      <c r="Z1290" s="5" t="s">
        <v>2734</v>
      </c>
      <c r="AA1290" s="5"/>
    </row>
    <row r="1291" spans="1:27" ht="12" customHeight="1" x14ac:dyDescent="0.15">
      <c r="A1291" s="1" t="s">
        <v>416</v>
      </c>
      <c r="B1291" s="1" t="s">
        <v>41</v>
      </c>
      <c r="C1291" s="1" t="s">
        <v>244</v>
      </c>
      <c r="D1291" s="1" t="s">
        <v>2451</v>
      </c>
      <c r="E1291" s="1" t="s">
        <v>10</v>
      </c>
      <c r="F1291" s="1" t="s">
        <v>426</v>
      </c>
      <c r="G1291" s="1" t="s">
        <v>340</v>
      </c>
      <c r="H1291" s="1" t="s">
        <v>13</v>
      </c>
      <c r="I1291">
        <v>163</v>
      </c>
      <c r="J1291">
        <v>154</v>
      </c>
      <c r="K1291">
        <v>213</v>
      </c>
      <c r="L1291">
        <v>137</v>
      </c>
      <c r="M1291">
        <v>172</v>
      </c>
      <c r="N1291">
        <v>169</v>
      </c>
      <c r="O1291">
        <v>411</v>
      </c>
      <c r="P1291">
        <v>151</v>
      </c>
      <c r="Q1291">
        <v>187</v>
      </c>
      <c r="R1291">
        <v>170</v>
      </c>
      <c r="S1291">
        <v>134</v>
      </c>
      <c r="T1291">
        <v>156</v>
      </c>
      <c r="U1291">
        <v>166</v>
      </c>
      <c r="V1291" s="1" t="s">
        <v>2892</v>
      </c>
      <c r="W1291" s="1" t="s">
        <v>2551</v>
      </c>
      <c r="X1291" s="5" t="s">
        <v>2902</v>
      </c>
      <c r="Y1291" s="5" t="s">
        <v>2819</v>
      </c>
      <c r="Z1291" s="5" t="s">
        <v>13</v>
      </c>
      <c r="AA1291" s="5"/>
    </row>
    <row r="1292" spans="1:27" ht="12" customHeight="1" x14ac:dyDescent="0.15">
      <c r="A1292" s="1" t="s">
        <v>416</v>
      </c>
      <c r="B1292" s="1" t="s">
        <v>43</v>
      </c>
      <c r="C1292" s="1" t="s">
        <v>9</v>
      </c>
      <c r="D1292" s="1" t="s">
        <v>2451</v>
      </c>
      <c r="E1292" s="1" t="s">
        <v>10</v>
      </c>
      <c r="F1292" s="1" t="s">
        <v>427</v>
      </c>
      <c r="G1292" s="1" t="s">
        <v>234</v>
      </c>
      <c r="H1292" s="1" t="s">
        <v>235</v>
      </c>
      <c r="I1292">
        <v>74</v>
      </c>
      <c r="J1292">
        <v>53</v>
      </c>
      <c r="K1292">
        <v>54</v>
      </c>
      <c r="L1292">
        <v>53</v>
      </c>
      <c r="M1292">
        <v>62</v>
      </c>
      <c r="N1292">
        <v>99</v>
      </c>
      <c r="O1292">
        <v>74</v>
      </c>
      <c r="P1292">
        <v>61</v>
      </c>
      <c r="Q1292">
        <v>48</v>
      </c>
      <c r="R1292">
        <v>100</v>
      </c>
      <c r="S1292">
        <v>83</v>
      </c>
      <c r="T1292">
        <v>82</v>
      </c>
      <c r="U1292">
        <v>91</v>
      </c>
      <c r="V1292" s="1" t="s">
        <v>2892</v>
      </c>
      <c r="W1292" s="1" t="s">
        <v>2551</v>
      </c>
      <c r="X1292" s="5" t="s">
        <v>2903</v>
      </c>
      <c r="Y1292" s="5" t="s">
        <v>2553</v>
      </c>
      <c r="Z1292" s="5" t="s">
        <v>2734</v>
      </c>
      <c r="AA1292" s="5"/>
    </row>
    <row r="1293" spans="1:27" ht="12" customHeight="1" x14ac:dyDescent="0.15">
      <c r="A1293" s="1" t="s">
        <v>416</v>
      </c>
      <c r="B1293" s="1" t="s">
        <v>43</v>
      </c>
      <c r="C1293" s="1" t="s">
        <v>15</v>
      </c>
      <c r="D1293" s="1" t="s">
        <v>2451</v>
      </c>
      <c r="E1293" s="1" t="s">
        <v>10</v>
      </c>
      <c r="F1293" s="1" t="s">
        <v>427</v>
      </c>
      <c r="G1293" s="1" t="s">
        <v>304</v>
      </c>
      <c r="H1293" s="1" t="s">
        <v>13</v>
      </c>
      <c r="I1293">
        <v>197</v>
      </c>
      <c r="J1293">
        <v>114</v>
      </c>
      <c r="K1293">
        <v>138</v>
      </c>
      <c r="L1293">
        <v>121</v>
      </c>
      <c r="M1293">
        <v>124</v>
      </c>
      <c r="N1293">
        <v>241</v>
      </c>
      <c r="O1293">
        <v>180</v>
      </c>
      <c r="P1293">
        <v>345</v>
      </c>
      <c r="Q1293">
        <v>123</v>
      </c>
      <c r="R1293">
        <v>242</v>
      </c>
      <c r="S1293">
        <v>168</v>
      </c>
      <c r="T1293">
        <v>358</v>
      </c>
      <c r="U1293">
        <v>353</v>
      </c>
      <c r="V1293" s="1" t="s">
        <v>2892</v>
      </c>
      <c r="W1293" s="1" t="s">
        <v>2551</v>
      </c>
      <c r="X1293" s="5" t="s">
        <v>2903</v>
      </c>
      <c r="Y1293" s="5" t="s">
        <v>2787</v>
      </c>
      <c r="Z1293" s="5" t="s">
        <v>13</v>
      </c>
      <c r="AA1293" s="5"/>
    </row>
    <row r="1294" spans="1:27" ht="12" customHeight="1" x14ac:dyDescent="0.15">
      <c r="A1294" s="1" t="s">
        <v>416</v>
      </c>
      <c r="B1294" s="1" t="s">
        <v>43</v>
      </c>
      <c r="C1294" s="1" t="s">
        <v>17</v>
      </c>
      <c r="D1294" s="1" t="s">
        <v>2451</v>
      </c>
      <c r="E1294" s="1" t="s">
        <v>10</v>
      </c>
      <c r="F1294" s="1" t="s">
        <v>427</v>
      </c>
      <c r="G1294" s="1" t="s">
        <v>238</v>
      </c>
      <c r="H1294" s="1" t="s">
        <v>239</v>
      </c>
      <c r="I1294">
        <v>1140</v>
      </c>
      <c r="J1294">
        <v>574</v>
      </c>
      <c r="K1294">
        <v>805</v>
      </c>
      <c r="L1294">
        <v>977</v>
      </c>
      <c r="M1294">
        <v>771</v>
      </c>
      <c r="N1294">
        <v>1462</v>
      </c>
      <c r="O1294">
        <v>1086</v>
      </c>
      <c r="P1294">
        <v>1261</v>
      </c>
      <c r="Q1294">
        <v>848</v>
      </c>
      <c r="R1294">
        <v>1653</v>
      </c>
      <c r="S1294">
        <v>1287</v>
      </c>
      <c r="T1294">
        <v>1998</v>
      </c>
      <c r="U1294">
        <v>1827</v>
      </c>
      <c r="V1294" s="1" t="s">
        <v>2892</v>
      </c>
      <c r="W1294" s="1" t="s">
        <v>2551</v>
      </c>
      <c r="X1294" s="5" t="s">
        <v>2903</v>
      </c>
      <c r="Y1294" s="5" t="s">
        <v>2737</v>
      </c>
      <c r="Z1294" s="5" t="s">
        <v>2738</v>
      </c>
      <c r="AA1294" s="5"/>
    </row>
    <row r="1295" spans="1:27" ht="12" customHeight="1" x14ac:dyDescent="0.15">
      <c r="A1295" s="1" t="s">
        <v>416</v>
      </c>
      <c r="B1295" s="1" t="s">
        <v>43</v>
      </c>
      <c r="C1295" s="1" t="s">
        <v>19</v>
      </c>
      <c r="D1295" s="1" t="s">
        <v>2451</v>
      </c>
      <c r="E1295" s="1" t="s">
        <v>10</v>
      </c>
      <c r="F1295" s="1" t="s">
        <v>427</v>
      </c>
      <c r="G1295" s="1" t="s">
        <v>242</v>
      </c>
      <c r="H1295" s="1" t="s">
        <v>235</v>
      </c>
      <c r="I1295">
        <v>74</v>
      </c>
      <c r="J1295">
        <v>52</v>
      </c>
      <c r="K1295">
        <v>52</v>
      </c>
      <c r="L1295">
        <v>53</v>
      </c>
      <c r="M1295">
        <v>64</v>
      </c>
      <c r="N1295">
        <v>100</v>
      </c>
      <c r="O1295">
        <v>72</v>
      </c>
      <c r="P1295">
        <v>60</v>
      </c>
      <c r="Q1295">
        <v>49</v>
      </c>
      <c r="R1295">
        <v>99</v>
      </c>
      <c r="S1295">
        <v>84</v>
      </c>
      <c r="T1295">
        <v>81</v>
      </c>
      <c r="U1295">
        <v>92</v>
      </c>
      <c r="V1295" s="1" t="s">
        <v>2892</v>
      </c>
      <c r="W1295" s="1" t="s">
        <v>2551</v>
      </c>
      <c r="X1295" s="5" t="s">
        <v>2903</v>
      </c>
      <c r="Y1295" s="5" t="s">
        <v>2557</v>
      </c>
      <c r="Z1295" s="5" t="s">
        <v>2734</v>
      </c>
      <c r="AA1295" s="5"/>
    </row>
    <row r="1296" spans="1:27" ht="12" customHeight="1" x14ac:dyDescent="0.15">
      <c r="A1296" s="1" t="s">
        <v>416</v>
      </c>
      <c r="B1296" s="1" t="s">
        <v>43</v>
      </c>
      <c r="C1296" s="1" t="s">
        <v>21</v>
      </c>
      <c r="D1296" s="1" t="s">
        <v>2451</v>
      </c>
      <c r="E1296" s="1" t="s">
        <v>10</v>
      </c>
      <c r="F1296" s="1" t="s">
        <v>427</v>
      </c>
      <c r="G1296" s="1" t="s">
        <v>339</v>
      </c>
      <c r="H1296" s="1" t="s">
        <v>13</v>
      </c>
      <c r="I1296">
        <v>197</v>
      </c>
      <c r="J1296">
        <v>101</v>
      </c>
      <c r="K1296">
        <v>112</v>
      </c>
      <c r="L1296">
        <v>115</v>
      </c>
      <c r="M1296">
        <v>154</v>
      </c>
      <c r="N1296">
        <v>252</v>
      </c>
      <c r="O1296">
        <v>149</v>
      </c>
      <c r="P1296">
        <v>338</v>
      </c>
      <c r="Q1296">
        <v>142</v>
      </c>
      <c r="R1296">
        <v>222</v>
      </c>
      <c r="S1296">
        <v>178</v>
      </c>
      <c r="T1296">
        <v>344</v>
      </c>
      <c r="U1296">
        <v>389</v>
      </c>
      <c r="V1296" s="1" t="s">
        <v>2892</v>
      </c>
      <c r="W1296" s="1" t="s">
        <v>2551</v>
      </c>
      <c r="X1296" s="5" t="s">
        <v>2903</v>
      </c>
      <c r="Y1296" s="5" t="s">
        <v>2818</v>
      </c>
      <c r="Z1296" s="5" t="s">
        <v>13</v>
      </c>
      <c r="AA1296" s="5"/>
    </row>
    <row r="1297" spans="1:27" ht="12" customHeight="1" x14ac:dyDescent="0.15">
      <c r="A1297" s="1" t="s">
        <v>416</v>
      </c>
      <c r="B1297" s="1" t="s">
        <v>43</v>
      </c>
      <c r="C1297" s="1" t="s">
        <v>23</v>
      </c>
      <c r="D1297" s="1" t="s">
        <v>2451</v>
      </c>
      <c r="E1297" s="1" t="s">
        <v>10</v>
      </c>
      <c r="F1297" s="1" t="s">
        <v>427</v>
      </c>
      <c r="G1297" s="1" t="s">
        <v>245</v>
      </c>
      <c r="H1297" s="1" t="s">
        <v>239</v>
      </c>
      <c r="I1297">
        <v>1236</v>
      </c>
      <c r="J1297">
        <v>648</v>
      </c>
      <c r="K1297">
        <v>807</v>
      </c>
      <c r="L1297">
        <v>1035</v>
      </c>
      <c r="M1297">
        <v>865</v>
      </c>
      <c r="N1297">
        <v>1749</v>
      </c>
      <c r="O1297">
        <v>1157</v>
      </c>
      <c r="P1297">
        <v>1453</v>
      </c>
      <c r="Q1297">
        <v>927</v>
      </c>
      <c r="R1297">
        <v>1905</v>
      </c>
      <c r="S1297">
        <v>1450</v>
      </c>
      <c r="T1297">
        <v>2102</v>
      </c>
      <c r="U1297">
        <v>2113</v>
      </c>
      <c r="V1297" s="1" t="s">
        <v>2892</v>
      </c>
      <c r="W1297" s="1" t="s">
        <v>2551</v>
      </c>
      <c r="X1297" s="5" t="s">
        <v>2903</v>
      </c>
      <c r="Y1297" s="5" t="s">
        <v>2740</v>
      </c>
      <c r="Z1297" s="5" t="s">
        <v>2738</v>
      </c>
      <c r="AA1297" s="5"/>
    </row>
    <row r="1298" spans="1:27" ht="12" customHeight="1" x14ac:dyDescent="0.15">
      <c r="A1298" s="1" t="s">
        <v>416</v>
      </c>
      <c r="B1298" s="1" t="s">
        <v>43</v>
      </c>
      <c r="C1298" s="1" t="s">
        <v>77</v>
      </c>
      <c r="D1298" s="1" t="s">
        <v>2451</v>
      </c>
      <c r="E1298" s="1" t="s">
        <v>10</v>
      </c>
      <c r="F1298" s="1" t="s">
        <v>427</v>
      </c>
      <c r="G1298" s="1" t="s">
        <v>249</v>
      </c>
      <c r="H1298" s="1" t="s">
        <v>235</v>
      </c>
      <c r="I1298">
        <v>4</v>
      </c>
      <c r="J1298">
        <v>5</v>
      </c>
      <c r="K1298">
        <v>7</v>
      </c>
      <c r="L1298">
        <v>7</v>
      </c>
      <c r="M1298">
        <v>5</v>
      </c>
      <c r="N1298">
        <v>4</v>
      </c>
      <c r="O1298">
        <v>6</v>
      </c>
      <c r="P1298">
        <v>7</v>
      </c>
      <c r="Q1298">
        <v>6</v>
      </c>
      <c r="R1298">
        <v>7</v>
      </c>
      <c r="S1298">
        <v>6</v>
      </c>
      <c r="T1298">
        <v>7</v>
      </c>
      <c r="U1298">
        <v>6</v>
      </c>
      <c r="V1298" s="1" t="s">
        <v>2892</v>
      </c>
      <c r="W1298" s="1" t="s">
        <v>2551</v>
      </c>
      <c r="X1298" s="5" t="s">
        <v>2903</v>
      </c>
      <c r="Y1298" s="5" t="s">
        <v>2559</v>
      </c>
      <c r="Z1298" s="5" t="s">
        <v>2734</v>
      </c>
      <c r="AA1298" s="5"/>
    </row>
    <row r="1299" spans="1:27" ht="12" customHeight="1" x14ac:dyDescent="0.15">
      <c r="A1299" s="1" t="s">
        <v>416</v>
      </c>
      <c r="B1299" s="1" t="s">
        <v>43</v>
      </c>
      <c r="C1299" s="1" t="s">
        <v>244</v>
      </c>
      <c r="D1299" s="1" t="s">
        <v>2451</v>
      </c>
      <c r="E1299" s="1" t="s">
        <v>10</v>
      </c>
      <c r="F1299" s="1" t="s">
        <v>427</v>
      </c>
      <c r="G1299" s="1" t="s">
        <v>340</v>
      </c>
      <c r="H1299" s="1" t="s">
        <v>13</v>
      </c>
      <c r="I1299">
        <v>44</v>
      </c>
      <c r="J1299">
        <v>56</v>
      </c>
      <c r="K1299">
        <v>82</v>
      </c>
      <c r="L1299">
        <v>88</v>
      </c>
      <c r="M1299">
        <v>58</v>
      </c>
      <c r="N1299">
        <v>47</v>
      </c>
      <c r="O1299">
        <v>78</v>
      </c>
      <c r="P1299">
        <v>84</v>
      </c>
      <c r="Q1299">
        <v>65</v>
      </c>
      <c r="R1299">
        <v>85</v>
      </c>
      <c r="S1299">
        <v>75</v>
      </c>
      <c r="T1299">
        <v>89</v>
      </c>
      <c r="U1299">
        <v>53</v>
      </c>
      <c r="V1299" s="1" t="s">
        <v>2892</v>
      </c>
      <c r="W1299" s="1" t="s">
        <v>2551</v>
      </c>
      <c r="X1299" s="5" t="s">
        <v>2903</v>
      </c>
      <c r="Y1299" s="5" t="s">
        <v>2819</v>
      </c>
      <c r="Z1299" s="5" t="s">
        <v>13</v>
      </c>
      <c r="AA1299" s="5"/>
    </row>
    <row r="1300" spans="1:27" ht="12" customHeight="1" x14ac:dyDescent="0.15">
      <c r="A1300" s="1" t="s">
        <v>416</v>
      </c>
      <c r="B1300" s="1" t="s">
        <v>45</v>
      </c>
      <c r="C1300" s="1" t="s">
        <v>9</v>
      </c>
      <c r="D1300" s="1" t="s">
        <v>2451</v>
      </c>
      <c r="E1300" s="1" t="s">
        <v>10</v>
      </c>
      <c r="F1300" s="1" t="s">
        <v>428</v>
      </c>
      <c r="G1300" s="1" t="s">
        <v>234</v>
      </c>
      <c r="H1300" s="1" t="s">
        <v>235</v>
      </c>
      <c r="I1300">
        <v>2800</v>
      </c>
      <c r="J1300">
        <v>2411</v>
      </c>
      <c r="K1300">
        <v>1829</v>
      </c>
      <c r="L1300">
        <v>1713</v>
      </c>
      <c r="M1300">
        <v>1564</v>
      </c>
      <c r="N1300">
        <v>1664</v>
      </c>
      <c r="O1300">
        <v>1516</v>
      </c>
      <c r="P1300">
        <v>1377</v>
      </c>
      <c r="Q1300">
        <v>1296</v>
      </c>
      <c r="R1300">
        <v>1162</v>
      </c>
      <c r="S1300">
        <v>1292</v>
      </c>
      <c r="T1300">
        <v>1893</v>
      </c>
      <c r="U1300">
        <v>1838</v>
      </c>
      <c r="V1300" s="1" t="s">
        <v>2892</v>
      </c>
      <c r="W1300" s="1" t="s">
        <v>2551</v>
      </c>
      <c r="X1300" s="5" t="s">
        <v>2904</v>
      </c>
      <c r="Y1300" s="5" t="s">
        <v>2553</v>
      </c>
      <c r="Z1300" s="5" t="s">
        <v>2734</v>
      </c>
      <c r="AA1300" s="5"/>
    </row>
    <row r="1301" spans="1:27" ht="12" customHeight="1" x14ac:dyDescent="0.15">
      <c r="A1301" s="1" t="s">
        <v>416</v>
      </c>
      <c r="B1301" s="1" t="s">
        <v>45</v>
      </c>
      <c r="C1301" s="1" t="s">
        <v>15</v>
      </c>
      <c r="D1301" s="1" t="s">
        <v>2451</v>
      </c>
      <c r="E1301" s="1" t="s">
        <v>10</v>
      </c>
      <c r="F1301" s="1" t="s">
        <v>428</v>
      </c>
      <c r="G1301" s="1" t="s">
        <v>304</v>
      </c>
      <c r="H1301" s="1" t="s">
        <v>13</v>
      </c>
      <c r="I1301">
        <v>7048</v>
      </c>
      <c r="J1301">
        <v>5804</v>
      </c>
      <c r="K1301">
        <v>4615</v>
      </c>
      <c r="L1301">
        <v>4478</v>
      </c>
      <c r="M1301">
        <v>4245</v>
      </c>
      <c r="N1301">
        <v>4444</v>
      </c>
      <c r="O1301">
        <v>4203</v>
      </c>
      <c r="P1301">
        <v>3911</v>
      </c>
      <c r="Q1301">
        <v>3817</v>
      </c>
      <c r="R1301">
        <v>3525</v>
      </c>
      <c r="S1301">
        <v>3677</v>
      </c>
      <c r="T1301">
        <v>5028</v>
      </c>
      <c r="U1301">
        <v>5148</v>
      </c>
      <c r="V1301" s="1" t="s">
        <v>2892</v>
      </c>
      <c r="W1301" s="1" t="s">
        <v>2551</v>
      </c>
      <c r="X1301" s="5" t="s">
        <v>2904</v>
      </c>
      <c r="Y1301" s="5" t="s">
        <v>2787</v>
      </c>
      <c r="Z1301" s="5" t="s">
        <v>13</v>
      </c>
      <c r="AA1301" s="5"/>
    </row>
    <row r="1302" spans="1:27" ht="12" customHeight="1" x14ac:dyDescent="0.15">
      <c r="A1302" s="1" t="s">
        <v>416</v>
      </c>
      <c r="B1302" s="1" t="s">
        <v>45</v>
      </c>
      <c r="C1302" s="1" t="s">
        <v>17</v>
      </c>
      <c r="D1302" s="1" t="s">
        <v>2451</v>
      </c>
      <c r="E1302" s="1" t="s">
        <v>10</v>
      </c>
      <c r="F1302" s="1" t="s">
        <v>428</v>
      </c>
      <c r="G1302" s="1" t="s">
        <v>238</v>
      </c>
      <c r="H1302" s="1" t="s">
        <v>239</v>
      </c>
      <c r="I1302">
        <v>18666</v>
      </c>
      <c r="J1302">
        <v>15103</v>
      </c>
      <c r="K1302">
        <v>12041</v>
      </c>
      <c r="L1302">
        <v>12489</v>
      </c>
      <c r="M1302">
        <v>10056</v>
      </c>
      <c r="N1302">
        <v>12252</v>
      </c>
      <c r="O1302">
        <v>11701</v>
      </c>
      <c r="P1302">
        <v>11347</v>
      </c>
      <c r="Q1302">
        <v>11448</v>
      </c>
      <c r="R1302">
        <v>10491</v>
      </c>
      <c r="S1302">
        <v>10448</v>
      </c>
      <c r="T1302">
        <v>14053</v>
      </c>
      <c r="U1302">
        <v>14729</v>
      </c>
      <c r="V1302" s="1" t="s">
        <v>2892</v>
      </c>
      <c r="W1302" s="1" t="s">
        <v>2551</v>
      </c>
      <c r="X1302" s="5" t="s">
        <v>2904</v>
      </c>
      <c r="Y1302" s="5" t="s">
        <v>2737</v>
      </c>
      <c r="Z1302" s="5" t="s">
        <v>2738</v>
      </c>
      <c r="AA1302" s="5"/>
    </row>
    <row r="1303" spans="1:27" ht="12" customHeight="1" x14ac:dyDescent="0.15">
      <c r="A1303" s="1" t="s">
        <v>416</v>
      </c>
      <c r="B1303" s="1" t="s">
        <v>45</v>
      </c>
      <c r="C1303" s="1" t="s">
        <v>19</v>
      </c>
      <c r="D1303" s="1" t="s">
        <v>2451</v>
      </c>
      <c r="E1303" s="1" t="s">
        <v>10</v>
      </c>
      <c r="F1303" s="1" t="s">
        <v>428</v>
      </c>
      <c r="G1303" s="1" t="s">
        <v>242</v>
      </c>
      <c r="H1303" s="1" t="s">
        <v>235</v>
      </c>
      <c r="I1303">
        <v>3095</v>
      </c>
      <c r="J1303">
        <v>3040</v>
      </c>
      <c r="K1303">
        <v>1554</v>
      </c>
      <c r="L1303">
        <v>2530</v>
      </c>
      <c r="M1303">
        <v>1763</v>
      </c>
      <c r="N1303">
        <v>1348</v>
      </c>
      <c r="O1303">
        <v>1642</v>
      </c>
      <c r="P1303">
        <v>1543</v>
      </c>
      <c r="Q1303">
        <v>1561</v>
      </c>
      <c r="R1303">
        <v>1293</v>
      </c>
      <c r="S1303">
        <v>1024</v>
      </c>
      <c r="T1303">
        <v>1410</v>
      </c>
      <c r="U1303">
        <v>2297</v>
      </c>
      <c r="V1303" s="1" t="s">
        <v>2892</v>
      </c>
      <c r="W1303" s="1" t="s">
        <v>2551</v>
      </c>
      <c r="X1303" s="5" t="s">
        <v>2904</v>
      </c>
      <c r="Y1303" s="5" t="s">
        <v>2557</v>
      </c>
      <c r="Z1303" s="5" t="s">
        <v>2734</v>
      </c>
      <c r="AA1303" s="5"/>
    </row>
    <row r="1304" spans="1:27" ht="12" customHeight="1" x14ac:dyDescent="0.15">
      <c r="A1304" s="1" t="s">
        <v>416</v>
      </c>
      <c r="B1304" s="1" t="s">
        <v>45</v>
      </c>
      <c r="C1304" s="1" t="s">
        <v>21</v>
      </c>
      <c r="D1304" s="1" t="s">
        <v>2451</v>
      </c>
      <c r="E1304" s="1" t="s">
        <v>10</v>
      </c>
      <c r="F1304" s="1" t="s">
        <v>428</v>
      </c>
      <c r="G1304" s="1" t="s">
        <v>339</v>
      </c>
      <c r="H1304" s="1" t="s">
        <v>13</v>
      </c>
      <c r="I1304">
        <v>7886</v>
      </c>
      <c r="J1304">
        <v>7095</v>
      </c>
      <c r="K1304">
        <v>4048</v>
      </c>
      <c r="L1304">
        <v>6091</v>
      </c>
      <c r="M1304">
        <v>4531</v>
      </c>
      <c r="N1304">
        <v>3645</v>
      </c>
      <c r="O1304">
        <v>4580</v>
      </c>
      <c r="P1304">
        <v>4188</v>
      </c>
      <c r="Q1304">
        <v>4427</v>
      </c>
      <c r="R1304">
        <v>3874</v>
      </c>
      <c r="S1304">
        <v>3071</v>
      </c>
      <c r="T1304">
        <v>3906</v>
      </c>
      <c r="U1304">
        <v>6332</v>
      </c>
      <c r="V1304" s="1" t="s">
        <v>2892</v>
      </c>
      <c r="W1304" s="1" t="s">
        <v>2551</v>
      </c>
      <c r="X1304" s="5" t="s">
        <v>2904</v>
      </c>
      <c r="Y1304" s="5" t="s">
        <v>2818</v>
      </c>
      <c r="Z1304" s="5" t="s">
        <v>13</v>
      </c>
      <c r="AA1304" s="5"/>
    </row>
    <row r="1305" spans="1:27" ht="12" customHeight="1" x14ac:dyDescent="0.15">
      <c r="A1305" s="1" t="s">
        <v>416</v>
      </c>
      <c r="B1305" s="1" t="s">
        <v>45</v>
      </c>
      <c r="C1305" s="1" t="s">
        <v>23</v>
      </c>
      <c r="D1305" s="1" t="s">
        <v>2451</v>
      </c>
      <c r="E1305" s="1" t="s">
        <v>10</v>
      </c>
      <c r="F1305" s="1" t="s">
        <v>428</v>
      </c>
      <c r="G1305" s="1" t="s">
        <v>245</v>
      </c>
      <c r="H1305" s="1" t="s">
        <v>239</v>
      </c>
      <c r="I1305">
        <v>21234</v>
      </c>
      <c r="J1305">
        <v>18160</v>
      </c>
      <c r="K1305">
        <v>10638</v>
      </c>
      <c r="L1305">
        <v>16344</v>
      </c>
      <c r="M1305">
        <v>12653</v>
      </c>
      <c r="N1305">
        <v>10544</v>
      </c>
      <c r="O1305">
        <v>12777</v>
      </c>
      <c r="P1305">
        <v>12092</v>
      </c>
      <c r="Q1305">
        <v>13408</v>
      </c>
      <c r="R1305">
        <v>11842</v>
      </c>
      <c r="S1305">
        <v>8743</v>
      </c>
      <c r="T1305">
        <v>12084</v>
      </c>
      <c r="U1305">
        <v>18538</v>
      </c>
      <c r="V1305" s="1" t="s">
        <v>2892</v>
      </c>
      <c r="W1305" s="1" t="s">
        <v>2551</v>
      </c>
      <c r="X1305" s="5" t="s">
        <v>2904</v>
      </c>
      <c r="Y1305" s="5" t="s">
        <v>2740</v>
      </c>
      <c r="Z1305" s="5" t="s">
        <v>2738</v>
      </c>
      <c r="AA1305" s="5"/>
    </row>
    <row r="1306" spans="1:27" ht="12" customHeight="1" x14ac:dyDescent="0.15">
      <c r="A1306" s="1" t="s">
        <v>416</v>
      </c>
      <c r="B1306" s="1" t="s">
        <v>45</v>
      </c>
      <c r="C1306" s="1" t="s">
        <v>77</v>
      </c>
      <c r="D1306" s="1" t="s">
        <v>2451</v>
      </c>
      <c r="E1306" s="1" t="s">
        <v>10</v>
      </c>
      <c r="F1306" s="1" t="s">
        <v>428</v>
      </c>
      <c r="G1306" s="1" t="s">
        <v>249</v>
      </c>
      <c r="H1306" s="1" t="s">
        <v>235</v>
      </c>
      <c r="I1306">
        <v>2849</v>
      </c>
      <c r="J1306">
        <v>2217</v>
      </c>
      <c r="K1306">
        <v>2491</v>
      </c>
      <c r="L1306">
        <v>1673</v>
      </c>
      <c r="M1306">
        <v>1508</v>
      </c>
      <c r="N1306">
        <v>1823</v>
      </c>
      <c r="O1306">
        <v>1696</v>
      </c>
      <c r="P1306">
        <v>1529</v>
      </c>
      <c r="Q1306">
        <v>1263</v>
      </c>
      <c r="R1306">
        <v>1131</v>
      </c>
      <c r="S1306">
        <v>1398</v>
      </c>
      <c r="T1306">
        <v>1880</v>
      </c>
      <c r="U1306">
        <v>1422</v>
      </c>
      <c r="V1306" s="1" t="s">
        <v>2892</v>
      </c>
      <c r="W1306" s="1" t="s">
        <v>2551</v>
      </c>
      <c r="X1306" s="5" t="s">
        <v>2904</v>
      </c>
      <c r="Y1306" s="5" t="s">
        <v>2559</v>
      </c>
      <c r="Z1306" s="5" t="s">
        <v>2734</v>
      </c>
      <c r="AA1306" s="5"/>
    </row>
    <row r="1307" spans="1:27" ht="12" customHeight="1" x14ac:dyDescent="0.15">
      <c r="A1307" s="1" t="s">
        <v>416</v>
      </c>
      <c r="B1307" s="1" t="s">
        <v>45</v>
      </c>
      <c r="C1307" s="1" t="s">
        <v>244</v>
      </c>
      <c r="D1307" s="1" t="s">
        <v>2451</v>
      </c>
      <c r="E1307" s="1" t="s">
        <v>10</v>
      </c>
      <c r="F1307" s="1" t="s">
        <v>428</v>
      </c>
      <c r="G1307" s="1" t="s">
        <v>340</v>
      </c>
      <c r="H1307" s="1" t="s">
        <v>13</v>
      </c>
      <c r="I1307">
        <v>6768</v>
      </c>
      <c r="J1307">
        <v>5458</v>
      </c>
      <c r="K1307">
        <v>6019</v>
      </c>
      <c r="L1307">
        <v>4399</v>
      </c>
      <c r="M1307">
        <v>4192</v>
      </c>
      <c r="N1307">
        <v>4983</v>
      </c>
      <c r="O1307">
        <v>4599</v>
      </c>
      <c r="P1307">
        <v>4314</v>
      </c>
      <c r="Q1307">
        <v>3698</v>
      </c>
      <c r="R1307">
        <v>3341</v>
      </c>
      <c r="S1307">
        <v>3942</v>
      </c>
      <c r="T1307">
        <v>5057</v>
      </c>
      <c r="U1307">
        <v>3880</v>
      </c>
      <c r="V1307" s="1" t="s">
        <v>2892</v>
      </c>
      <c r="W1307" s="1" t="s">
        <v>2551</v>
      </c>
      <c r="X1307" s="5" t="s">
        <v>2904</v>
      </c>
      <c r="Y1307" s="5" t="s">
        <v>2819</v>
      </c>
      <c r="Z1307" s="5" t="s">
        <v>13</v>
      </c>
      <c r="AA1307" s="5"/>
    </row>
    <row r="1308" spans="1:27" ht="12" customHeight="1" x14ac:dyDescent="0.15">
      <c r="A1308" s="1" t="s">
        <v>416</v>
      </c>
      <c r="B1308" s="1" t="s">
        <v>47</v>
      </c>
      <c r="C1308" s="1" t="s">
        <v>9</v>
      </c>
      <c r="D1308" s="1" t="s">
        <v>2451</v>
      </c>
      <c r="E1308" s="1" t="s">
        <v>10</v>
      </c>
      <c r="F1308" s="1" t="s">
        <v>429</v>
      </c>
      <c r="G1308" s="1" t="s">
        <v>234</v>
      </c>
      <c r="H1308" s="1" t="s">
        <v>235</v>
      </c>
      <c r="I1308">
        <v>296</v>
      </c>
      <c r="J1308">
        <v>259</v>
      </c>
      <c r="K1308">
        <v>233</v>
      </c>
      <c r="L1308">
        <v>310</v>
      </c>
      <c r="M1308">
        <v>349</v>
      </c>
      <c r="N1308">
        <v>360</v>
      </c>
      <c r="O1308">
        <v>352</v>
      </c>
      <c r="P1308">
        <v>295</v>
      </c>
      <c r="Q1308">
        <v>309</v>
      </c>
      <c r="R1308">
        <v>315</v>
      </c>
      <c r="S1308">
        <v>291</v>
      </c>
      <c r="T1308">
        <v>367</v>
      </c>
      <c r="U1308">
        <v>411</v>
      </c>
      <c r="V1308" s="1" t="s">
        <v>2892</v>
      </c>
      <c r="W1308" s="1" t="s">
        <v>2551</v>
      </c>
      <c r="X1308" s="5" t="s">
        <v>2905</v>
      </c>
      <c r="Y1308" s="5" t="s">
        <v>2553</v>
      </c>
      <c r="Z1308" s="5" t="s">
        <v>2734</v>
      </c>
      <c r="AA1308" s="5"/>
    </row>
    <row r="1309" spans="1:27" ht="12" customHeight="1" x14ac:dyDescent="0.15">
      <c r="A1309" s="1" t="s">
        <v>416</v>
      </c>
      <c r="B1309" s="1" t="s">
        <v>47</v>
      </c>
      <c r="C1309" s="1" t="s">
        <v>15</v>
      </c>
      <c r="D1309" s="1" t="s">
        <v>2451</v>
      </c>
      <c r="E1309" s="1" t="s">
        <v>10</v>
      </c>
      <c r="F1309" s="1" t="s">
        <v>429</v>
      </c>
      <c r="G1309" s="1" t="s">
        <v>304</v>
      </c>
      <c r="H1309" s="1" t="s">
        <v>13</v>
      </c>
      <c r="I1309">
        <v>3035</v>
      </c>
      <c r="J1309">
        <v>2663</v>
      </c>
      <c r="K1309">
        <v>2452</v>
      </c>
      <c r="L1309">
        <v>2993</v>
      </c>
      <c r="M1309">
        <v>3179</v>
      </c>
      <c r="N1309">
        <v>3119</v>
      </c>
      <c r="O1309">
        <v>3447</v>
      </c>
      <c r="P1309">
        <v>2916</v>
      </c>
      <c r="Q1309">
        <v>3037</v>
      </c>
      <c r="R1309">
        <v>3112</v>
      </c>
      <c r="S1309">
        <v>2666</v>
      </c>
      <c r="T1309">
        <v>3272</v>
      </c>
      <c r="U1309">
        <v>3711</v>
      </c>
      <c r="V1309" s="1" t="s">
        <v>2892</v>
      </c>
      <c r="W1309" s="1" t="s">
        <v>2551</v>
      </c>
      <c r="X1309" s="5" t="s">
        <v>2905</v>
      </c>
      <c r="Y1309" s="5" t="s">
        <v>2787</v>
      </c>
      <c r="Z1309" s="5" t="s">
        <v>13</v>
      </c>
      <c r="AA1309" s="5"/>
    </row>
    <row r="1310" spans="1:27" ht="12" customHeight="1" x14ac:dyDescent="0.15">
      <c r="A1310" s="1" t="s">
        <v>416</v>
      </c>
      <c r="B1310" s="1" t="s">
        <v>47</v>
      </c>
      <c r="C1310" s="1" t="s">
        <v>17</v>
      </c>
      <c r="D1310" s="1" t="s">
        <v>2451</v>
      </c>
      <c r="E1310" s="1" t="s">
        <v>10</v>
      </c>
      <c r="F1310" s="1" t="s">
        <v>429</v>
      </c>
      <c r="G1310" s="1" t="s">
        <v>238</v>
      </c>
      <c r="H1310" s="1" t="s">
        <v>239</v>
      </c>
      <c r="I1310">
        <v>6408</v>
      </c>
      <c r="J1310">
        <v>5714</v>
      </c>
      <c r="K1310">
        <v>5050</v>
      </c>
      <c r="L1310">
        <v>6580</v>
      </c>
      <c r="M1310">
        <v>6219</v>
      </c>
      <c r="N1310">
        <v>6698</v>
      </c>
      <c r="O1310">
        <v>8340</v>
      </c>
      <c r="P1310">
        <v>6200</v>
      </c>
      <c r="Q1310">
        <v>6719</v>
      </c>
      <c r="R1310">
        <v>7150</v>
      </c>
      <c r="S1310">
        <v>6097</v>
      </c>
      <c r="T1310">
        <v>7111</v>
      </c>
      <c r="U1310">
        <v>8224</v>
      </c>
      <c r="V1310" s="1" t="s">
        <v>2892</v>
      </c>
      <c r="W1310" s="1" t="s">
        <v>2551</v>
      </c>
      <c r="X1310" s="5" t="s">
        <v>2905</v>
      </c>
      <c r="Y1310" s="5" t="s">
        <v>2737</v>
      </c>
      <c r="Z1310" s="5" t="s">
        <v>2738</v>
      </c>
      <c r="AA1310" s="5"/>
    </row>
    <row r="1311" spans="1:27" ht="12" customHeight="1" x14ac:dyDescent="0.15">
      <c r="A1311" s="1" t="s">
        <v>416</v>
      </c>
      <c r="B1311" s="1" t="s">
        <v>47</v>
      </c>
      <c r="C1311" s="1" t="s">
        <v>19</v>
      </c>
      <c r="D1311" s="1" t="s">
        <v>2451</v>
      </c>
      <c r="E1311" s="1" t="s">
        <v>10</v>
      </c>
      <c r="F1311" s="1" t="s">
        <v>429</v>
      </c>
      <c r="G1311" s="1" t="s">
        <v>242</v>
      </c>
      <c r="H1311" s="1" t="s">
        <v>235</v>
      </c>
      <c r="I1311">
        <v>374</v>
      </c>
      <c r="J1311">
        <v>260</v>
      </c>
      <c r="K1311">
        <v>233</v>
      </c>
      <c r="L1311">
        <v>295</v>
      </c>
      <c r="M1311">
        <v>270</v>
      </c>
      <c r="N1311">
        <v>337</v>
      </c>
      <c r="O1311">
        <v>398</v>
      </c>
      <c r="P1311">
        <v>299</v>
      </c>
      <c r="Q1311">
        <v>321</v>
      </c>
      <c r="R1311">
        <v>363</v>
      </c>
      <c r="S1311">
        <v>265</v>
      </c>
      <c r="T1311">
        <v>295</v>
      </c>
      <c r="U1311">
        <v>431</v>
      </c>
      <c r="V1311" s="1" t="s">
        <v>2892</v>
      </c>
      <c r="W1311" s="1" t="s">
        <v>2551</v>
      </c>
      <c r="X1311" s="5" t="s">
        <v>2905</v>
      </c>
      <c r="Y1311" s="5" t="s">
        <v>2557</v>
      </c>
      <c r="Z1311" s="5" t="s">
        <v>2734</v>
      </c>
      <c r="AA1311" s="5"/>
    </row>
    <row r="1312" spans="1:27" ht="12" customHeight="1" x14ac:dyDescent="0.15">
      <c r="A1312" s="1" t="s">
        <v>416</v>
      </c>
      <c r="B1312" s="1" t="s">
        <v>47</v>
      </c>
      <c r="C1312" s="1" t="s">
        <v>21</v>
      </c>
      <c r="D1312" s="1" t="s">
        <v>2451</v>
      </c>
      <c r="E1312" s="1" t="s">
        <v>10</v>
      </c>
      <c r="F1312" s="1" t="s">
        <v>429</v>
      </c>
      <c r="G1312" s="1" t="s">
        <v>339</v>
      </c>
      <c r="H1312" s="1" t="s">
        <v>13</v>
      </c>
      <c r="I1312">
        <v>3916</v>
      </c>
      <c r="J1312">
        <v>2454</v>
      </c>
      <c r="K1312">
        <v>2051</v>
      </c>
      <c r="L1312">
        <v>2978</v>
      </c>
      <c r="M1312">
        <v>2810</v>
      </c>
      <c r="N1312">
        <v>3290</v>
      </c>
      <c r="O1312">
        <v>3829</v>
      </c>
      <c r="P1312">
        <v>2795</v>
      </c>
      <c r="Q1312">
        <v>2915</v>
      </c>
      <c r="R1312">
        <v>3459</v>
      </c>
      <c r="S1312">
        <v>2614</v>
      </c>
      <c r="T1312">
        <v>2698</v>
      </c>
      <c r="U1312">
        <v>4099</v>
      </c>
      <c r="V1312" s="1" t="s">
        <v>2892</v>
      </c>
      <c r="W1312" s="1" t="s">
        <v>2551</v>
      </c>
      <c r="X1312" s="5" t="s">
        <v>2905</v>
      </c>
      <c r="Y1312" s="5" t="s">
        <v>2818</v>
      </c>
      <c r="Z1312" s="5" t="s">
        <v>13</v>
      </c>
      <c r="AA1312" s="5"/>
    </row>
    <row r="1313" spans="1:27" ht="12" customHeight="1" x14ac:dyDescent="0.15">
      <c r="A1313" s="1" t="s">
        <v>416</v>
      </c>
      <c r="B1313" s="1" t="s">
        <v>47</v>
      </c>
      <c r="C1313" s="1" t="s">
        <v>23</v>
      </c>
      <c r="D1313" s="1" t="s">
        <v>2451</v>
      </c>
      <c r="E1313" s="1" t="s">
        <v>10</v>
      </c>
      <c r="F1313" s="1" t="s">
        <v>429</v>
      </c>
      <c r="G1313" s="1" t="s">
        <v>245</v>
      </c>
      <c r="H1313" s="1" t="s">
        <v>239</v>
      </c>
      <c r="I1313">
        <v>8743</v>
      </c>
      <c r="J1313">
        <v>6172</v>
      </c>
      <c r="K1313">
        <v>5048</v>
      </c>
      <c r="L1313">
        <v>7202</v>
      </c>
      <c r="M1313">
        <v>6428</v>
      </c>
      <c r="N1313">
        <v>7519</v>
      </c>
      <c r="O1313">
        <v>9370</v>
      </c>
      <c r="P1313">
        <v>7396</v>
      </c>
      <c r="Q1313">
        <v>7051</v>
      </c>
      <c r="R1313">
        <v>8416</v>
      </c>
      <c r="S1313">
        <v>6721</v>
      </c>
      <c r="T1313">
        <v>6650</v>
      </c>
      <c r="U1313">
        <v>10434</v>
      </c>
      <c r="V1313" s="1" t="s">
        <v>2892</v>
      </c>
      <c r="W1313" s="1" t="s">
        <v>2551</v>
      </c>
      <c r="X1313" s="5" t="s">
        <v>2905</v>
      </c>
      <c r="Y1313" s="5" t="s">
        <v>2740</v>
      </c>
      <c r="Z1313" s="5" t="s">
        <v>2738</v>
      </c>
      <c r="AA1313" s="5"/>
    </row>
    <row r="1314" spans="1:27" ht="12" customHeight="1" x14ac:dyDescent="0.15">
      <c r="A1314" s="1" t="s">
        <v>416</v>
      </c>
      <c r="B1314" s="1" t="s">
        <v>47</v>
      </c>
      <c r="C1314" s="1" t="s">
        <v>77</v>
      </c>
      <c r="D1314" s="1" t="s">
        <v>2451</v>
      </c>
      <c r="E1314" s="1" t="s">
        <v>10</v>
      </c>
      <c r="F1314" s="1" t="s">
        <v>429</v>
      </c>
      <c r="G1314" s="1" t="s">
        <v>249</v>
      </c>
      <c r="H1314" s="1" t="s">
        <v>235</v>
      </c>
      <c r="I1314">
        <v>281</v>
      </c>
      <c r="J1314">
        <v>280</v>
      </c>
      <c r="K1314">
        <v>280</v>
      </c>
      <c r="L1314">
        <v>294</v>
      </c>
      <c r="M1314">
        <v>373</v>
      </c>
      <c r="N1314">
        <v>396</v>
      </c>
      <c r="O1314">
        <v>350</v>
      </c>
      <c r="P1314">
        <v>347</v>
      </c>
      <c r="Q1314">
        <v>336</v>
      </c>
      <c r="R1314">
        <v>289</v>
      </c>
      <c r="S1314">
        <v>312</v>
      </c>
      <c r="T1314">
        <v>384</v>
      </c>
      <c r="U1314">
        <v>364</v>
      </c>
      <c r="V1314" s="1" t="s">
        <v>2892</v>
      </c>
      <c r="W1314" s="1" t="s">
        <v>2551</v>
      </c>
      <c r="X1314" s="5" t="s">
        <v>2905</v>
      </c>
      <c r="Y1314" s="5" t="s">
        <v>2559</v>
      </c>
      <c r="Z1314" s="5" t="s">
        <v>2734</v>
      </c>
      <c r="AA1314" s="5"/>
    </row>
    <row r="1315" spans="1:27" ht="12" customHeight="1" x14ac:dyDescent="0.15">
      <c r="A1315" s="1" t="s">
        <v>416</v>
      </c>
      <c r="B1315" s="1" t="s">
        <v>47</v>
      </c>
      <c r="C1315" s="1" t="s">
        <v>244</v>
      </c>
      <c r="D1315" s="1" t="s">
        <v>2451</v>
      </c>
      <c r="E1315" s="1" t="s">
        <v>10</v>
      </c>
      <c r="F1315" s="1" t="s">
        <v>429</v>
      </c>
      <c r="G1315" s="1" t="s">
        <v>340</v>
      </c>
      <c r="H1315" s="1" t="s">
        <v>13</v>
      </c>
      <c r="I1315">
        <v>2587</v>
      </c>
      <c r="J1315">
        <v>2797</v>
      </c>
      <c r="K1315">
        <v>3199</v>
      </c>
      <c r="L1315">
        <v>3208</v>
      </c>
      <c r="M1315">
        <v>3577</v>
      </c>
      <c r="N1315">
        <v>3408</v>
      </c>
      <c r="O1315">
        <v>3025</v>
      </c>
      <c r="P1315">
        <v>3150</v>
      </c>
      <c r="Q1315">
        <v>3293</v>
      </c>
      <c r="R1315">
        <v>2952</v>
      </c>
      <c r="S1315">
        <v>2961</v>
      </c>
      <c r="T1315">
        <v>3538</v>
      </c>
      <c r="U1315">
        <v>3151</v>
      </c>
      <c r="V1315" s="1" t="s">
        <v>2892</v>
      </c>
      <c r="W1315" s="1" t="s">
        <v>2551</v>
      </c>
      <c r="X1315" s="5" t="s">
        <v>2905</v>
      </c>
      <c r="Y1315" s="5" t="s">
        <v>2819</v>
      </c>
      <c r="Z1315" s="5" t="s">
        <v>13</v>
      </c>
      <c r="AA1315" s="5"/>
    </row>
    <row r="1316" spans="1:27" ht="12" customHeight="1" x14ac:dyDescent="0.15">
      <c r="A1316" s="1" t="s">
        <v>416</v>
      </c>
      <c r="B1316" s="1" t="s">
        <v>49</v>
      </c>
      <c r="C1316" s="1" t="s">
        <v>9</v>
      </c>
      <c r="D1316" s="1" t="s">
        <v>2451</v>
      </c>
      <c r="E1316" s="1" t="s">
        <v>10</v>
      </c>
      <c r="F1316" s="1" t="s">
        <v>430</v>
      </c>
      <c r="G1316" s="1" t="s">
        <v>234</v>
      </c>
      <c r="H1316" s="1" t="s">
        <v>235</v>
      </c>
      <c r="I1316">
        <v>183</v>
      </c>
      <c r="J1316">
        <v>198</v>
      </c>
      <c r="K1316">
        <v>154</v>
      </c>
      <c r="L1316">
        <v>140</v>
      </c>
      <c r="M1316">
        <v>132</v>
      </c>
      <c r="N1316">
        <v>119</v>
      </c>
      <c r="O1316">
        <v>189</v>
      </c>
      <c r="P1316">
        <v>145</v>
      </c>
      <c r="Q1316">
        <v>165</v>
      </c>
      <c r="R1316">
        <v>169</v>
      </c>
      <c r="S1316">
        <v>163</v>
      </c>
      <c r="T1316">
        <v>142</v>
      </c>
      <c r="U1316">
        <v>123</v>
      </c>
      <c r="V1316" s="1" t="s">
        <v>2892</v>
      </c>
      <c r="W1316" s="1" t="s">
        <v>2551</v>
      </c>
      <c r="X1316" s="5" t="s">
        <v>2906</v>
      </c>
      <c r="Y1316" s="5" t="s">
        <v>2553</v>
      </c>
      <c r="Z1316" s="5" t="s">
        <v>2734</v>
      </c>
      <c r="AA1316" s="5"/>
    </row>
    <row r="1317" spans="1:27" ht="12" customHeight="1" x14ac:dyDescent="0.15">
      <c r="A1317" s="1" t="s">
        <v>416</v>
      </c>
      <c r="B1317" s="1" t="s">
        <v>49</v>
      </c>
      <c r="C1317" s="1" t="s">
        <v>15</v>
      </c>
      <c r="D1317" s="1" t="s">
        <v>2451</v>
      </c>
      <c r="E1317" s="1" t="s">
        <v>10</v>
      </c>
      <c r="F1317" s="1" t="s">
        <v>430</v>
      </c>
      <c r="G1317" s="1" t="s">
        <v>304</v>
      </c>
      <c r="H1317" s="1" t="s">
        <v>13</v>
      </c>
      <c r="I1317">
        <v>1546</v>
      </c>
      <c r="J1317">
        <v>1520</v>
      </c>
      <c r="K1317">
        <v>1257</v>
      </c>
      <c r="L1317">
        <v>1145</v>
      </c>
      <c r="M1317">
        <v>1136</v>
      </c>
      <c r="N1317">
        <v>991</v>
      </c>
      <c r="O1317">
        <v>1507</v>
      </c>
      <c r="P1317">
        <v>1191</v>
      </c>
      <c r="Q1317">
        <v>1430</v>
      </c>
      <c r="R1317">
        <v>1395</v>
      </c>
      <c r="S1317">
        <v>1329</v>
      </c>
      <c r="T1317">
        <v>1124</v>
      </c>
      <c r="U1317">
        <v>1031</v>
      </c>
      <c r="V1317" s="1" t="s">
        <v>2892</v>
      </c>
      <c r="W1317" s="1" t="s">
        <v>2551</v>
      </c>
      <c r="X1317" s="5" t="s">
        <v>2906</v>
      </c>
      <c r="Y1317" s="5" t="s">
        <v>2787</v>
      </c>
      <c r="Z1317" s="5" t="s">
        <v>13</v>
      </c>
      <c r="AA1317" s="5"/>
    </row>
    <row r="1318" spans="1:27" ht="12" customHeight="1" x14ac:dyDescent="0.15">
      <c r="A1318" s="1" t="s">
        <v>416</v>
      </c>
      <c r="B1318" s="1" t="s">
        <v>49</v>
      </c>
      <c r="C1318" s="1" t="s">
        <v>17</v>
      </c>
      <c r="D1318" s="1" t="s">
        <v>2451</v>
      </c>
      <c r="E1318" s="1" t="s">
        <v>10</v>
      </c>
      <c r="F1318" s="1" t="s">
        <v>430</v>
      </c>
      <c r="G1318" s="1" t="s">
        <v>238</v>
      </c>
      <c r="H1318" s="1" t="s">
        <v>239</v>
      </c>
      <c r="I1318">
        <v>3882</v>
      </c>
      <c r="J1318">
        <v>3987</v>
      </c>
      <c r="K1318">
        <v>3329</v>
      </c>
      <c r="L1318">
        <v>3086</v>
      </c>
      <c r="M1318">
        <v>2944</v>
      </c>
      <c r="N1318">
        <v>2692</v>
      </c>
      <c r="O1318">
        <v>4595</v>
      </c>
      <c r="P1318">
        <v>3338</v>
      </c>
      <c r="Q1318">
        <v>3846</v>
      </c>
      <c r="R1318">
        <v>3682</v>
      </c>
      <c r="S1318">
        <v>3448</v>
      </c>
      <c r="T1318">
        <v>2892</v>
      </c>
      <c r="U1318">
        <v>2694</v>
      </c>
      <c r="V1318" s="1" t="s">
        <v>2892</v>
      </c>
      <c r="W1318" s="1" t="s">
        <v>2551</v>
      </c>
      <c r="X1318" s="5" t="s">
        <v>2906</v>
      </c>
      <c r="Y1318" s="5" t="s">
        <v>2737</v>
      </c>
      <c r="Z1318" s="5" t="s">
        <v>2738</v>
      </c>
      <c r="AA1318" s="5"/>
    </row>
    <row r="1319" spans="1:27" ht="12" customHeight="1" x14ac:dyDescent="0.15">
      <c r="A1319" s="1" t="s">
        <v>416</v>
      </c>
      <c r="B1319" s="1" t="s">
        <v>49</v>
      </c>
      <c r="C1319" s="1" t="s">
        <v>19</v>
      </c>
      <c r="D1319" s="1" t="s">
        <v>2451</v>
      </c>
      <c r="E1319" s="1" t="s">
        <v>10</v>
      </c>
      <c r="F1319" s="1" t="s">
        <v>430</v>
      </c>
      <c r="G1319" s="1" t="s">
        <v>242</v>
      </c>
      <c r="H1319" s="1" t="s">
        <v>235</v>
      </c>
      <c r="I1319">
        <v>192</v>
      </c>
      <c r="J1319">
        <v>227</v>
      </c>
      <c r="K1319">
        <v>141</v>
      </c>
      <c r="L1319">
        <v>153</v>
      </c>
      <c r="M1319">
        <v>131</v>
      </c>
      <c r="N1319">
        <v>130</v>
      </c>
      <c r="O1319">
        <v>185</v>
      </c>
      <c r="P1319">
        <v>132</v>
      </c>
      <c r="Q1319">
        <v>154</v>
      </c>
      <c r="R1319">
        <v>188</v>
      </c>
      <c r="S1319">
        <v>161</v>
      </c>
      <c r="T1319">
        <v>143</v>
      </c>
      <c r="U1319">
        <v>133</v>
      </c>
      <c r="V1319" s="1" t="s">
        <v>2892</v>
      </c>
      <c r="W1319" s="1" t="s">
        <v>2551</v>
      </c>
      <c r="X1319" s="5" t="s">
        <v>2906</v>
      </c>
      <c r="Y1319" s="5" t="s">
        <v>2557</v>
      </c>
      <c r="Z1319" s="5" t="s">
        <v>2734</v>
      </c>
      <c r="AA1319" s="5"/>
    </row>
    <row r="1320" spans="1:27" ht="12" customHeight="1" x14ac:dyDescent="0.15">
      <c r="A1320" s="1" t="s">
        <v>416</v>
      </c>
      <c r="B1320" s="1" t="s">
        <v>49</v>
      </c>
      <c r="C1320" s="1" t="s">
        <v>21</v>
      </c>
      <c r="D1320" s="1" t="s">
        <v>2451</v>
      </c>
      <c r="E1320" s="1" t="s">
        <v>10</v>
      </c>
      <c r="F1320" s="1" t="s">
        <v>430</v>
      </c>
      <c r="G1320" s="1" t="s">
        <v>339</v>
      </c>
      <c r="H1320" s="1" t="s">
        <v>13</v>
      </c>
      <c r="I1320">
        <v>1636</v>
      </c>
      <c r="J1320">
        <v>1755</v>
      </c>
      <c r="K1320">
        <v>1166</v>
      </c>
      <c r="L1320">
        <v>1246</v>
      </c>
      <c r="M1320">
        <v>1134</v>
      </c>
      <c r="N1320">
        <v>1081</v>
      </c>
      <c r="O1320">
        <v>1505</v>
      </c>
      <c r="P1320">
        <v>1080</v>
      </c>
      <c r="Q1320">
        <v>1359</v>
      </c>
      <c r="R1320">
        <v>1588</v>
      </c>
      <c r="S1320">
        <v>1287</v>
      </c>
      <c r="T1320">
        <v>1185</v>
      </c>
      <c r="U1320">
        <v>1147</v>
      </c>
      <c r="V1320" s="1" t="s">
        <v>2892</v>
      </c>
      <c r="W1320" s="1" t="s">
        <v>2551</v>
      </c>
      <c r="X1320" s="5" t="s">
        <v>2906</v>
      </c>
      <c r="Y1320" s="5" t="s">
        <v>2818</v>
      </c>
      <c r="Z1320" s="5" t="s">
        <v>13</v>
      </c>
      <c r="AA1320" s="5"/>
    </row>
    <row r="1321" spans="1:27" ht="12" customHeight="1" x14ac:dyDescent="0.15">
      <c r="A1321" s="1" t="s">
        <v>416</v>
      </c>
      <c r="B1321" s="1" t="s">
        <v>49</v>
      </c>
      <c r="C1321" s="1" t="s">
        <v>23</v>
      </c>
      <c r="D1321" s="1" t="s">
        <v>2451</v>
      </c>
      <c r="E1321" s="1" t="s">
        <v>10</v>
      </c>
      <c r="F1321" s="1" t="s">
        <v>430</v>
      </c>
      <c r="G1321" s="1" t="s">
        <v>245</v>
      </c>
      <c r="H1321" s="1" t="s">
        <v>239</v>
      </c>
      <c r="I1321">
        <v>4095</v>
      </c>
      <c r="J1321">
        <v>5115</v>
      </c>
      <c r="K1321">
        <v>3073</v>
      </c>
      <c r="L1321">
        <v>3313</v>
      </c>
      <c r="M1321">
        <v>3211</v>
      </c>
      <c r="N1321">
        <v>3106</v>
      </c>
      <c r="O1321">
        <v>4606</v>
      </c>
      <c r="P1321">
        <v>3397</v>
      </c>
      <c r="Q1321">
        <v>3910</v>
      </c>
      <c r="R1321">
        <v>4504</v>
      </c>
      <c r="S1321">
        <v>3629</v>
      </c>
      <c r="T1321">
        <v>3225</v>
      </c>
      <c r="U1321">
        <v>3093</v>
      </c>
      <c r="V1321" s="1" t="s">
        <v>2892</v>
      </c>
      <c r="W1321" s="1" t="s">
        <v>2551</v>
      </c>
      <c r="X1321" s="5" t="s">
        <v>2906</v>
      </c>
      <c r="Y1321" s="5" t="s">
        <v>2740</v>
      </c>
      <c r="Z1321" s="5" t="s">
        <v>2738</v>
      </c>
      <c r="AA1321" s="5"/>
    </row>
    <row r="1322" spans="1:27" ht="12" customHeight="1" x14ac:dyDescent="0.15">
      <c r="A1322" s="1" t="s">
        <v>416</v>
      </c>
      <c r="B1322" s="1" t="s">
        <v>49</v>
      </c>
      <c r="C1322" s="1" t="s">
        <v>77</v>
      </c>
      <c r="D1322" s="1" t="s">
        <v>2451</v>
      </c>
      <c r="E1322" s="1" t="s">
        <v>10</v>
      </c>
      <c r="F1322" s="1" t="s">
        <v>430</v>
      </c>
      <c r="G1322" s="1" t="s">
        <v>249</v>
      </c>
      <c r="H1322" s="1" t="s">
        <v>235</v>
      </c>
      <c r="I1322">
        <v>93</v>
      </c>
      <c r="J1322">
        <v>65</v>
      </c>
      <c r="K1322">
        <v>79</v>
      </c>
      <c r="L1322">
        <v>67</v>
      </c>
      <c r="M1322">
        <v>69</v>
      </c>
      <c r="N1322">
        <v>59</v>
      </c>
      <c r="O1322">
        <v>64</v>
      </c>
      <c r="P1322">
        <v>78</v>
      </c>
      <c r="Q1322">
        <v>90</v>
      </c>
      <c r="R1322">
        <v>72</v>
      </c>
      <c r="S1322">
        <v>75</v>
      </c>
      <c r="T1322">
        <v>75</v>
      </c>
      <c r="U1322">
        <v>66</v>
      </c>
      <c r="V1322" s="1" t="s">
        <v>2892</v>
      </c>
      <c r="W1322" s="1" t="s">
        <v>2551</v>
      </c>
      <c r="X1322" s="5" t="s">
        <v>2906</v>
      </c>
      <c r="Y1322" s="5" t="s">
        <v>2559</v>
      </c>
      <c r="Z1322" s="5" t="s">
        <v>2734</v>
      </c>
      <c r="AA1322" s="5"/>
    </row>
    <row r="1323" spans="1:27" ht="12" customHeight="1" x14ac:dyDescent="0.15">
      <c r="A1323" s="1" t="s">
        <v>416</v>
      </c>
      <c r="B1323" s="1" t="s">
        <v>49</v>
      </c>
      <c r="C1323" s="1" t="s">
        <v>244</v>
      </c>
      <c r="D1323" s="1" t="s">
        <v>2451</v>
      </c>
      <c r="E1323" s="1" t="s">
        <v>10</v>
      </c>
      <c r="F1323" s="1" t="s">
        <v>430</v>
      </c>
      <c r="G1323" s="1" t="s">
        <v>340</v>
      </c>
      <c r="H1323" s="1" t="s">
        <v>13</v>
      </c>
      <c r="I1323">
        <v>809</v>
      </c>
      <c r="J1323">
        <v>589</v>
      </c>
      <c r="K1323">
        <v>694</v>
      </c>
      <c r="L1323">
        <v>608</v>
      </c>
      <c r="M1323">
        <v>624</v>
      </c>
      <c r="N1323">
        <v>549</v>
      </c>
      <c r="O1323">
        <v>567</v>
      </c>
      <c r="P1323">
        <v>691</v>
      </c>
      <c r="Q1323">
        <v>780</v>
      </c>
      <c r="R1323">
        <v>603</v>
      </c>
      <c r="S1323">
        <v>660</v>
      </c>
      <c r="T1323">
        <v>614</v>
      </c>
      <c r="U1323">
        <v>514</v>
      </c>
      <c r="V1323" s="1" t="s">
        <v>2892</v>
      </c>
      <c r="W1323" s="1" t="s">
        <v>2551</v>
      </c>
      <c r="X1323" s="5" t="s">
        <v>2906</v>
      </c>
      <c r="Y1323" s="5" t="s">
        <v>2819</v>
      </c>
      <c r="Z1323" s="5" t="s">
        <v>13</v>
      </c>
      <c r="AA1323" s="5"/>
    </row>
    <row r="1324" spans="1:27" ht="12" customHeight="1" x14ac:dyDescent="0.15">
      <c r="A1324" s="1" t="s">
        <v>416</v>
      </c>
      <c r="B1324" s="1" t="s">
        <v>51</v>
      </c>
      <c r="C1324" s="1" t="s">
        <v>9</v>
      </c>
      <c r="D1324" s="1" t="s">
        <v>2451</v>
      </c>
      <c r="E1324" s="1" t="s">
        <v>10</v>
      </c>
      <c r="F1324" s="1" t="s">
        <v>431</v>
      </c>
      <c r="G1324" s="1" t="s">
        <v>234</v>
      </c>
      <c r="H1324" s="1" t="s">
        <v>235</v>
      </c>
      <c r="I1324">
        <v>287</v>
      </c>
      <c r="J1324">
        <v>262</v>
      </c>
      <c r="K1324">
        <v>247</v>
      </c>
      <c r="L1324">
        <v>250</v>
      </c>
      <c r="M1324">
        <v>262</v>
      </c>
      <c r="N1324">
        <v>227</v>
      </c>
      <c r="O1324">
        <v>247</v>
      </c>
      <c r="P1324">
        <v>244</v>
      </c>
      <c r="Q1324">
        <v>237</v>
      </c>
      <c r="R1324">
        <v>221</v>
      </c>
      <c r="S1324">
        <v>202</v>
      </c>
      <c r="T1324">
        <v>237</v>
      </c>
      <c r="U1324">
        <v>273</v>
      </c>
      <c r="V1324" s="1" t="s">
        <v>2892</v>
      </c>
      <c r="W1324" s="1" t="s">
        <v>2551</v>
      </c>
      <c r="X1324" s="5" t="s">
        <v>2907</v>
      </c>
      <c r="Y1324" s="5" t="s">
        <v>2553</v>
      </c>
      <c r="Z1324" s="5" t="s">
        <v>2734</v>
      </c>
      <c r="AA1324" s="5"/>
    </row>
    <row r="1325" spans="1:27" ht="12" customHeight="1" x14ac:dyDescent="0.15">
      <c r="A1325" s="1" t="s">
        <v>416</v>
      </c>
      <c r="B1325" s="1" t="s">
        <v>51</v>
      </c>
      <c r="C1325" s="1" t="s">
        <v>15</v>
      </c>
      <c r="D1325" s="1" t="s">
        <v>2451</v>
      </c>
      <c r="E1325" s="1" t="s">
        <v>10</v>
      </c>
      <c r="F1325" s="1" t="s">
        <v>431</v>
      </c>
      <c r="G1325" s="1" t="s">
        <v>304</v>
      </c>
      <c r="H1325" s="1" t="s">
        <v>13</v>
      </c>
      <c r="I1325">
        <v>5031</v>
      </c>
      <c r="J1325">
        <v>4427</v>
      </c>
      <c r="K1325">
        <v>4710</v>
      </c>
      <c r="L1325">
        <v>4346</v>
      </c>
      <c r="M1325">
        <v>4966</v>
      </c>
      <c r="N1325">
        <v>4184</v>
      </c>
      <c r="O1325">
        <v>4603</v>
      </c>
      <c r="P1325">
        <v>4403</v>
      </c>
      <c r="Q1325">
        <v>4278</v>
      </c>
      <c r="R1325">
        <v>3844</v>
      </c>
      <c r="S1325">
        <v>3636</v>
      </c>
      <c r="T1325">
        <v>4198</v>
      </c>
      <c r="U1325">
        <v>4751</v>
      </c>
      <c r="V1325" s="1" t="s">
        <v>2892</v>
      </c>
      <c r="W1325" s="1" t="s">
        <v>2551</v>
      </c>
      <c r="X1325" s="5" t="s">
        <v>2907</v>
      </c>
      <c r="Y1325" s="5" t="s">
        <v>2787</v>
      </c>
      <c r="Z1325" s="5" t="s">
        <v>13</v>
      </c>
      <c r="AA1325" s="5"/>
    </row>
    <row r="1326" spans="1:27" ht="12" customHeight="1" x14ac:dyDescent="0.15">
      <c r="A1326" s="1" t="s">
        <v>416</v>
      </c>
      <c r="B1326" s="1" t="s">
        <v>51</v>
      </c>
      <c r="C1326" s="1" t="s">
        <v>17</v>
      </c>
      <c r="D1326" s="1" t="s">
        <v>2451</v>
      </c>
      <c r="E1326" s="1" t="s">
        <v>10</v>
      </c>
      <c r="F1326" s="1" t="s">
        <v>431</v>
      </c>
      <c r="G1326" s="1" t="s">
        <v>238</v>
      </c>
      <c r="H1326" s="1" t="s">
        <v>239</v>
      </c>
      <c r="I1326">
        <v>9879</v>
      </c>
      <c r="J1326">
        <v>7978</v>
      </c>
      <c r="K1326">
        <v>9357</v>
      </c>
      <c r="L1326">
        <v>8964</v>
      </c>
      <c r="M1326">
        <v>9715</v>
      </c>
      <c r="N1326">
        <v>8065</v>
      </c>
      <c r="O1326">
        <v>9641</v>
      </c>
      <c r="P1326">
        <v>8623</v>
      </c>
      <c r="Q1326">
        <v>8769</v>
      </c>
      <c r="R1326">
        <v>7652</v>
      </c>
      <c r="S1326">
        <v>7809</v>
      </c>
      <c r="T1326">
        <v>8754</v>
      </c>
      <c r="U1326">
        <v>9722</v>
      </c>
      <c r="V1326" s="1" t="s">
        <v>2892</v>
      </c>
      <c r="W1326" s="1" t="s">
        <v>2551</v>
      </c>
      <c r="X1326" s="5" t="s">
        <v>2907</v>
      </c>
      <c r="Y1326" s="5" t="s">
        <v>2737</v>
      </c>
      <c r="Z1326" s="5" t="s">
        <v>2738</v>
      </c>
      <c r="AA1326" s="5"/>
    </row>
    <row r="1327" spans="1:27" ht="12" customHeight="1" x14ac:dyDescent="0.15">
      <c r="A1327" s="1" t="s">
        <v>416</v>
      </c>
      <c r="B1327" s="1" t="s">
        <v>51</v>
      </c>
      <c r="C1327" s="1" t="s">
        <v>19</v>
      </c>
      <c r="D1327" s="1" t="s">
        <v>2451</v>
      </c>
      <c r="E1327" s="1" t="s">
        <v>10</v>
      </c>
      <c r="F1327" s="1" t="s">
        <v>431</v>
      </c>
      <c r="G1327" s="1" t="s">
        <v>242</v>
      </c>
      <c r="H1327" s="1" t="s">
        <v>235</v>
      </c>
      <c r="I1327">
        <v>314</v>
      </c>
      <c r="J1327">
        <v>241</v>
      </c>
      <c r="K1327">
        <v>185</v>
      </c>
      <c r="L1327">
        <v>296</v>
      </c>
      <c r="M1327">
        <v>268</v>
      </c>
      <c r="N1327">
        <v>246</v>
      </c>
      <c r="O1327">
        <v>246</v>
      </c>
      <c r="P1327">
        <v>238</v>
      </c>
      <c r="Q1327">
        <v>225</v>
      </c>
      <c r="R1327">
        <v>243</v>
      </c>
      <c r="S1327">
        <v>204</v>
      </c>
      <c r="T1327">
        <v>212</v>
      </c>
      <c r="U1327">
        <v>298</v>
      </c>
      <c r="V1327" s="1" t="s">
        <v>2892</v>
      </c>
      <c r="W1327" s="1" t="s">
        <v>2551</v>
      </c>
      <c r="X1327" s="5" t="s">
        <v>2907</v>
      </c>
      <c r="Y1327" s="5" t="s">
        <v>2557</v>
      </c>
      <c r="Z1327" s="5" t="s">
        <v>2734</v>
      </c>
      <c r="AA1327" s="5"/>
    </row>
    <row r="1328" spans="1:27" ht="12" customHeight="1" x14ac:dyDescent="0.15">
      <c r="A1328" s="1" t="s">
        <v>416</v>
      </c>
      <c r="B1328" s="1" t="s">
        <v>51</v>
      </c>
      <c r="C1328" s="1" t="s">
        <v>21</v>
      </c>
      <c r="D1328" s="1" t="s">
        <v>2451</v>
      </c>
      <c r="E1328" s="1" t="s">
        <v>10</v>
      </c>
      <c r="F1328" s="1" t="s">
        <v>431</v>
      </c>
      <c r="G1328" s="1" t="s">
        <v>339</v>
      </c>
      <c r="H1328" s="1" t="s">
        <v>13</v>
      </c>
      <c r="I1328">
        <v>5459</v>
      </c>
      <c r="J1328">
        <v>3999</v>
      </c>
      <c r="K1328">
        <v>3407</v>
      </c>
      <c r="L1328">
        <v>5079</v>
      </c>
      <c r="M1328">
        <v>5041</v>
      </c>
      <c r="N1328">
        <v>4689</v>
      </c>
      <c r="O1328">
        <v>4532</v>
      </c>
      <c r="P1328">
        <v>4198</v>
      </c>
      <c r="Q1328">
        <v>3961</v>
      </c>
      <c r="R1328">
        <v>4442</v>
      </c>
      <c r="S1328">
        <v>3698</v>
      </c>
      <c r="T1328">
        <v>3845</v>
      </c>
      <c r="U1328">
        <v>5074</v>
      </c>
      <c r="V1328" s="1" t="s">
        <v>2892</v>
      </c>
      <c r="W1328" s="1" t="s">
        <v>2551</v>
      </c>
      <c r="X1328" s="5" t="s">
        <v>2907</v>
      </c>
      <c r="Y1328" s="5" t="s">
        <v>2818</v>
      </c>
      <c r="Z1328" s="5" t="s">
        <v>13</v>
      </c>
      <c r="AA1328" s="5"/>
    </row>
    <row r="1329" spans="1:27" ht="12" customHeight="1" x14ac:dyDescent="0.15">
      <c r="A1329" s="1" t="s">
        <v>416</v>
      </c>
      <c r="B1329" s="1" t="s">
        <v>51</v>
      </c>
      <c r="C1329" s="1" t="s">
        <v>23</v>
      </c>
      <c r="D1329" s="1" t="s">
        <v>2451</v>
      </c>
      <c r="E1329" s="1" t="s">
        <v>10</v>
      </c>
      <c r="F1329" s="1" t="s">
        <v>431</v>
      </c>
      <c r="G1329" s="1" t="s">
        <v>245</v>
      </c>
      <c r="H1329" s="1" t="s">
        <v>239</v>
      </c>
      <c r="I1329">
        <v>12414</v>
      </c>
      <c r="J1329">
        <v>8750</v>
      </c>
      <c r="K1329">
        <v>7981</v>
      </c>
      <c r="L1329">
        <v>11660</v>
      </c>
      <c r="M1329">
        <v>11161</v>
      </c>
      <c r="N1329">
        <v>10186</v>
      </c>
      <c r="O1329">
        <v>10823</v>
      </c>
      <c r="P1329">
        <v>9375</v>
      </c>
      <c r="Q1329">
        <v>8628</v>
      </c>
      <c r="R1329">
        <v>10863</v>
      </c>
      <c r="S1329">
        <v>8771</v>
      </c>
      <c r="T1329">
        <v>9235</v>
      </c>
      <c r="U1329">
        <v>12241</v>
      </c>
      <c r="V1329" s="1" t="s">
        <v>2892</v>
      </c>
      <c r="W1329" s="1" t="s">
        <v>2551</v>
      </c>
      <c r="X1329" s="5" t="s">
        <v>2907</v>
      </c>
      <c r="Y1329" s="5" t="s">
        <v>2740</v>
      </c>
      <c r="Z1329" s="5" t="s">
        <v>2738</v>
      </c>
      <c r="AA1329" s="5"/>
    </row>
    <row r="1330" spans="1:27" ht="12" customHeight="1" x14ac:dyDescent="0.15">
      <c r="A1330" s="1" t="s">
        <v>416</v>
      </c>
      <c r="B1330" s="1" t="s">
        <v>51</v>
      </c>
      <c r="C1330" s="1" t="s">
        <v>77</v>
      </c>
      <c r="D1330" s="1" t="s">
        <v>2451</v>
      </c>
      <c r="E1330" s="1" t="s">
        <v>10</v>
      </c>
      <c r="F1330" s="1" t="s">
        <v>431</v>
      </c>
      <c r="G1330" s="1" t="s">
        <v>249</v>
      </c>
      <c r="H1330" s="1" t="s">
        <v>235</v>
      </c>
      <c r="I1330">
        <v>195</v>
      </c>
      <c r="J1330">
        <v>215</v>
      </c>
      <c r="K1330">
        <v>278</v>
      </c>
      <c r="L1330">
        <v>232</v>
      </c>
      <c r="M1330">
        <v>221</v>
      </c>
      <c r="N1330">
        <v>202</v>
      </c>
      <c r="O1330">
        <v>205</v>
      </c>
      <c r="P1330">
        <v>211</v>
      </c>
      <c r="Q1330">
        <v>223</v>
      </c>
      <c r="R1330">
        <v>201</v>
      </c>
      <c r="S1330">
        <v>200</v>
      </c>
      <c r="T1330">
        <v>224</v>
      </c>
      <c r="U1330">
        <v>196</v>
      </c>
      <c r="V1330" s="1" t="s">
        <v>2892</v>
      </c>
      <c r="W1330" s="1" t="s">
        <v>2551</v>
      </c>
      <c r="X1330" s="5" t="s">
        <v>2907</v>
      </c>
      <c r="Y1330" s="5" t="s">
        <v>2559</v>
      </c>
      <c r="Z1330" s="5" t="s">
        <v>2734</v>
      </c>
      <c r="AA1330" s="5"/>
    </row>
    <row r="1331" spans="1:27" ht="12" customHeight="1" x14ac:dyDescent="0.15">
      <c r="A1331" s="1" t="s">
        <v>416</v>
      </c>
      <c r="B1331" s="1" t="s">
        <v>51</v>
      </c>
      <c r="C1331" s="1" t="s">
        <v>244</v>
      </c>
      <c r="D1331" s="1" t="s">
        <v>2451</v>
      </c>
      <c r="E1331" s="1" t="s">
        <v>10</v>
      </c>
      <c r="F1331" s="1" t="s">
        <v>431</v>
      </c>
      <c r="G1331" s="1" t="s">
        <v>340</v>
      </c>
      <c r="H1331" s="1" t="s">
        <v>13</v>
      </c>
      <c r="I1331">
        <v>3483</v>
      </c>
      <c r="J1331">
        <v>3896</v>
      </c>
      <c r="K1331">
        <v>5222</v>
      </c>
      <c r="L1331">
        <v>4489</v>
      </c>
      <c r="M1331">
        <v>4314</v>
      </c>
      <c r="N1331">
        <v>3808</v>
      </c>
      <c r="O1331">
        <v>3940</v>
      </c>
      <c r="P1331">
        <v>4142</v>
      </c>
      <c r="Q1331">
        <v>4460</v>
      </c>
      <c r="R1331">
        <v>3864</v>
      </c>
      <c r="S1331">
        <v>3823</v>
      </c>
      <c r="T1331">
        <v>4128</v>
      </c>
      <c r="U1331">
        <v>3705</v>
      </c>
      <c r="V1331" s="1" t="s">
        <v>2892</v>
      </c>
      <c r="W1331" s="1" t="s">
        <v>2551</v>
      </c>
      <c r="X1331" s="5" t="s">
        <v>2907</v>
      </c>
      <c r="Y1331" s="5" t="s">
        <v>2819</v>
      </c>
      <c r="Z1331" s="5" t="s">
        <v>13</v>
      </c>
      <c r="AA1331" s="5"/>
    </row>
    <row r="1332" spans="1:27" ht="12" customHeight="1" x14ac:dyDescent="0.15">
      <c r="A1332" s="1" t="s">
        <v>416</v>
      </c>
      <c r="B1332" s="1" t="s">
        <v>53</v>
      </c>
      <c r="C1332" s="1" t="s">
        <v>9</v>
      </c>
      <c r="D1332" s="1" t="s">
        <v>2451</v>
      </c>
      <c r="E1332" s="1" t="s">
        <v>10</v>
      </c>
      <c r="F1332" s="1" t="s">
        <v>432</v>
      </c>
      <c r="G1332" s="1" t="s">
        <v>234</v>
      </c>
      <c r="H1332" s="1" t="s">
        <v>235</v>
      </c>
      <c r="I1332">
        <v>54</v>
      </c>
      <c r="J1332">
        <v>47</v>
      </c>
      <c r="K1332">
        <v>49</v>
      </c>
      <c r="L1332">
        <v>49</v>
      </c>
      <c r="M1332">
        <v>49</v>
      </c>
      <c r="N1332">
        <v>50</v>
      </c>
      <c r="O1332">
        <v>54</v>
      </c>
      <c r="P1332">
        <v>41</v>
      </c>
      <c r="Q1332">
        <v>60</v>
      </c>
      <c r="R1332">
        <v>46</v>
      </c>
      <c r="S1332">
        <v>50</v>
      </c>
      <c r="T1332">
        <v>42</v>
      </c>
      <c r="U1332">
        <v>68</v>
      </c>
      <c r="V1332" s="1" t="s">
        <v>2892</v>
      </c>
      <c r="W1332" s="1" t="s">
        <v>2551</v>
      </c>
      <c r="X1332" s="5" t="s">
        <v>2908</v>
      </c>
      <c r="Y1332" s="5" t="s">
        <v>2553</v>
      </c>
      <c r="Z1332" s="5" t="s">
        <v>2734</v>
      </c>
      <c r="AA1332" s="5"/>
    </row>
    <row r="1333" spans="1:27" ht="12" customHeight="1" x14ac:dyDescent="0.15">
      <c r="A1333" s="1" t="s">
        <v>416</v>
      </c>
      <c r="B1333" s="1" t="s">
        <v>53</v>
      </c>
      <c r="C1333" s="1" t="s">
        <v>15</v>
      </c>
      <c r="D1333" s="1" t="s">
        <v>2451</v>
      </c>
      <c r="E1333" s="1" t="s">
        <v>10</v>
      </c>
      <c r="F1333" s="1" t="s">
        <v>432</v>
      </c>
      <c r="G1333" s="1" t="s">
        <v>304</v>
      </c>
      <c r="H1333" s="1" t="s">
        <v>13</v>
      </c>
      <c r="I1333">
        <v>1616</v>
      </c>
      <c r="J1333">
        <v>1609</v>
      </c>
      <c r="K1333">
        <v>1314</v>
      </c>
      <c r="L1333">
        <v>1591</v>
      </c>
      <c r="M1333">
        <v>1857</v>
      </c>
      <c r="N1333">
        <v>1503</v>
      </c>
      <c r="O1333">
        <v>1887</v>
      </c>
      <c r="P1333">
        <v>1508</v>
      </c>
      <c r="Q1333">
        <v>2182</v>
      </c>
      <c r="R1333">
        <v>1757</v>
      </c>
      <c r="S1333">
        <v>1734</v>
      </c>
      <c r="T1333">
        <v>1481</v>
      </c>
      <c r="U1333">
        <v>2494</v>
      </c>
      <c r="V1333" s="1" t="s">
        <v>2892</v>
      </c>
      <c r="W1333" s="1" t="s">
        <v>2551</v>
      </c>
      <c r="X1333" s="5" t="s">
        <v>2908</v>
      </c>
      <c r="Y1333" s="5" t="s">
        <v>2787</v>
      </c>
      <c r="Z1333" s="5" t="s">
        <v>13</v>
      </c>
      <c r="AA1333" s="5"/>
    </row>
    <row r="1334" spans="1:27" ht="12" customHeight="1" x14ac:dyDescent="0.15">
      <c r="A1334" s="1" t="s">
        <v>416</v>
      </c>
      <c r="B1334" s="1" t="s">
        <v>53</v>
      </c>
      <c r="C1334" s="1" t="s">
        <v>17</v>
      </c>
      <c r="D1334" s="1" t="s">
        <v>2451</v>
      </c>
      <c r="E1334" s="1" t="s">
        <v>10</v>
      </c>
      <c r="F1334" s="1" t="s">
        <v>432</v>
      </c>
      <c r="G1334" s="1" t="s">
        <v>238</v>
      </c>
      <c r="H1334" s="1" t="s">
        <v>239</v>
      </c>
      <c r="I1334">
        <v>2711</v>
      </c>
      <c r="J1334">
        <v>2445</v>
      </c>
      <c r="K1334">
        <v>2374</v>
      </c>
      <c r="L1334">
        <v>2476</v>
      </c>
      <c r="M1334">
        <v>2923</v>
      </c>
      <c r="N1334">
        <v>2439</v>
      </c>
      <c r="O1334">
        <v>3398</v>
      </c>
      <c r="P1334">
        <v>2515</v>
      </c>
      <c r="Q1334">
        <v>3701</v>
      </c>
      <c r="R1334">
        <v>2710</v>
      </c>
      <c r="S1334">
        <v>3176</v>
      </c>
      <c r="T1334">
        <v>2474</v>
      </c>
      <c r="U1334">
        <v>4513</v>
      </c>
      <c r="V1334" s="1" t="s">
        <v>2892</v>
      </c>
      <c r="W1334" s="1" t="s">
        <v>2551</v>
      </c>
      <c r="X1334" s="5" t="s">
        <v>2908</v>
      </c>
      <c r="Y1334" s="5" t="s">
        <v>2737</v>
      </c>
      <c r="Z1334" s="5" t="s">
        <v>2738</v>
      </c>
      <c r="AA1334" s="5"/>
    </row>
    <row r="1335" spans="1:27" ht="12" customHeight="1" x14ac:dyDescent="0.15">
      <c r="A1335" s="1" t="s">
        <v>416</v>
      </c>
      <c r="B1335" s="1" t="s">
        <v>53</v>
      </c>
      <c r="C1335" s="1" t="s">
        <v>19</v>
      </c>
      <c r="D1335" s="1" t="s">
        <v>2451</v>
      </c>
      <c r="E1335" s="1" t="s">
        <v>10</v>
      </c>
      <c r="F1335" s="1" t="s">
        <v>432</v>
      </c>
      <c r="G1335" s="1" t="s">
        <v>242</v>
      </c>
      <c r="H1335" s="1" t="s">
        <v>235</v>
      </c>
      <c r="I1335">
        <v>54</v>
      </c>
      <c r="J1335">
        <v>39</v>
      </c>
      <c r="K1335">
        <v>48</v>
      </c>
      <c r="L1335">
        <v>56</v>
      </c>
      <c r="M1335">
        <v>41</v>
      </c>
      <c r="N1335">
        <v>45</v>
      </c>
      <c r="O1335">
        <v>71</v>
      </c>
      <c r="P1335">
        <v>33</v>
      </c>
      <c r="Q1335">
        <v>54</v>
      </c>
      <c r="R1335">
        <v>53</v>
      </c>
      <c r="S1335">
        <v>46</v>
      </c>
      <c r="T1335">
        <v>40</v>
      </c>
      <c r="U1335">
        <v>68</v>
      </c>
      <c r="V1335" s="1" t="s">
        <v>2892</v>
      </c>
      <c r="W1335" s="1" t="s">
        <v>2551</v>
      </c>
      <c r="X1335" s="5" t="s">
        <v>2908</v>
      </c>
      <c r="Y1335" s="5" t="s">
        <v>2557</v>
      </c>
      <c r="Z1335" s="5" t="s">
        <v>2734</v>
      </c>
      <c r="AA1335" s="5"/>
    </row>
    <row r="1336" spans="1:27" ht="12" customHeight="1" x14ac:dyDescent="0.15">
      <c r="A1336" s="1" t="s">
        <v>416</v>
      </c>
      <c r="B1336" s="1" t="s">
        <v>53</v>
      </c>
      <c r="C1336" s="1" t="s">
        <v>21</v>
      </c>
      <c r="D1336" s="1" t="s">
        <v>2451</v>
      </c>
      <c r="E1336" s="1" t="s">
        <v>10</v>
      </c>
      <c r="F1336" s="1" t="s">
        <v>432</v>
      </c>
      <c r="G1336" s="1" t="s">
        <v>339</v>
      </c>
      <c r="H1336" s="1" t="s">
        <v>13</v>
      </c>
      <c r="I1336">
        <v>1818</v>
      </c>
      <c r="J1336">
        <v>1131</v>
      </c>
      <c r="K1336">
        <v>1563</v>
      </c>
      <c r="L1336">
        <v>1641</v>
      </c>
      <c r="M1336">
        <v>1511</v>
      </c>
      <c r="N1336">
        <v>1428</v>
      </c>
      <c r="O1336">
        <v>2511</v>
      </c>
      <c r="P1336">
        <v>1081</v>
      </c>
      <c r="Q1336">
        <v>1998</v>
      </c>
      <c r="R1336">
        <v>1928</v>
      </c>
      <c r="S1336">
        <v>1493</v>
      </c>
      <c r="T1336">
        <v>1484</v>
      </c>
      <c r="U1336">
        <v>2690</v>
      </c>
      <c r="V1336" s="1" t="s">
        <v>2892</v>
      </c>
      <c r="W1336" s="1" t="s">
        <v>2551</v>
      </c>
      <c r="X1336" s="5" t="s">
        <v>2908</v>
      </c>
      <c r="Y1336" s="5" t="s">
        <v>2818</v>
      </c>
      <c r="Z1336" s="5" t="s">
        <v>13</v>
      </c>
      <c r="AA1336" s="5"/>
    </row>
    <row r="1337" spans="1:27" ht="12" customHeight="1" x14ac:dyDescent="0.15">
      <c r="A1337" s="1" t="s">
        <v>416</v>
      </c>
      <c r="B1337" s="1" t="s">
        <v>53</v>
      </c>
      <c r="C1337" s="1" t="s">
        <v>23</v>
      </c>
      <c r="D1337" s="1" t="s">
        <v>2451</v>
      </c>
      <c r="E1337" s="1" t="s">
        <v>10</v>
      </c>
      <c r="F1337" s="1" t="s">
        <v>432</v>
      </c>
      <c r="G1337" s="1" t="s">
        <v>245</v>
      </c>
      <c r="H1337" s="1" t="s">
        <v>239</v>
      </c>
      <c r="I1337">
        <v>3706</v>
      </c>
      <c r="J1337">
        <v>1921</v>
      </c>
      <c r="K1337">
        <v>2653</v>
      </c>
      <c r="L1337">
        <v>2909</v>
      </c>
      <c r="M1337">
        <v>2630</v>
      </c>
      <c r="N1337">
        <v>2544</v>
      </c>
      <c r="O1337">
        <v>4394</v>
      </c>
      <c r="P1337">
        <v>1798</v>
      </c>
      <c r="Q1337">
        <v>3412</v>
      </c>
      <c r="R1337">
        <v>3270</v>
      </c>
      <c r="S1337">
        <v>2575</v>
      </c>
      <c r="T1337">
        <v>2960</v>
      </c>
      <c r="U1337">
        <v>5190</v>
      </c>
      <c r="V1337" s="1" t="s">
        <v>2892</v>
      </c>
      <c r="W1337" s="1" t="s">
        <v>2551</v>
      </c>
      <c r="X1337" s="5" t="s">
        <v>2908</v>
      </c>
      <c r="Y1337" s="5" t="s">
        <v>2740</v>
      </c>
      <c r="Z1337" s="5" t="s">
        <v>2738</v>
      </c>
      <c r="AA1337" s="5"/>
    </row>
    <row r="1338" spans="1:27" ht="12" customHeight="1" x14ac:dyDescent="0.15">
      <c r="A1338" s="1" t="s">
        <v>416</v>
      </c>
      <c r="B1338" s="1" t="s">
        <v>53</v>
      </c>
      <c r="C1338" s="1" t="s">
        <v>77</v>
      </c>
      <c r="D1338" s="1" t="s">
        <v>2451</v>
      </c>
      <c r="E1338" s="1" t="s">
        <v>10</v>
      </c>
      <c r="F1338" s="1" t="s">
        <v>432</v>
      </c>
      <c r="G1338" s="1" t="s">
        <v>249</v>
      </c>
      <c r="H1338" s="1" t="s">
        <v>235</v>
      </c>
      <c r="I1338">
        <v>35</v>
      </c>
      <c r="J1338">
        <v>43</v>
      </c>
      <c r="K1338">
        <v>44</v>
      </c>
      <c r="L1338">
        <v>37</v>
      </c>
      <c r="M1338">
        <v>45</v>
      </c>
      <c r="N1338">
        <v>50</v>
      </c>
      <c r="O1338">
        <v>33</v>
      </c>
      <c r="P1338">
        <v>41</v>
      </c>
      <c r="Q1338">
        <v>47</v>
      </c>
      <c r="R1338">
        <v>40</v>
      </c>
      <c r="S1338">
        <v>44</v>
      </c>
      <c r="T1338">
        <v>46</v>
      </c>
      <c r="U1338">
        <v>46</v>
      </c>
      <c r="V1338" s="1" t="s">
        <v>2892</v>
      </c>
      <c r="W1338" s="1" t="s">
        <v>2551</v>
      </c>
      <c r="X1338" s="5" t="s">
        <v>2908</v>
      </c>
      <c r="Y1338" s="5" t="s">
        <v>2559</v>
      </c>
      <c r="Z1338" s="5" t="s">
        <v>2734</v>
      </c>
      <c r="AA1338" s="5"/>
    </row>
    <row r="1339" spans="1:27" ht="12" customHeight="1" x14ac:dyDescent="0.15">
      <c r="A1339" s="1" t="s">
        <v>416</v>
      </c>
      <c r="B1339" s="1" t="s">
        <v>53</v>
      </c>
      <c r="C1339" s="1" t="s">
        <v>244</v>
      </c>
      <c r="D1339" s="1" t="s">
        <v>2451</v>
      </c>
      <c r="E1339" s="1" t="s">
        <v>10</v>
      </c>
      <c r="F1339" s="1" t="s">
        <v>432</v>
      </c>
      <c r="G1339" s="1" t="s">
        <v>340</v>
      </c>
      <c r="H1339" s="1" t="s">
        <v>13</v>
      </c>
      <c r="I1339">
        <v>1291</v>
      </c>
      <c r="J1339">
        <v>1768</v>
      </c>
      <c r="K1339">
        <v>1520</v>
      </c>
      <c r="L1339">
        <v>1471</v>
      </c>
      <c r="M1339">
        <v>1817</v>
      </c>
      <c r="N1339">
        <v>1892</v>
      </c>
      <c r="O1339">
        <v>1268</v>
      </c>
      <c r="P1339">
        <v>1695</v>
      </c>
      <c r="Q1339">
        <v>1880</v>
      </c>
      <c r="R1339">
        <v>1709</v>
      </c>
      <c r="S1339">
        <v>1950</v>
      </c>
      <c r="T1339">
        <v>1946</v>
      </c>
      <c r="U1339">
        <v>1751</v>
      </c>
      <c r="V1339" s="1" t="s">
        <v>2892</v>
      </c>
      <c r="W1339" s="1" t="s">
        <v>2551</v>
      </c>
      <c r="X1339" s="5" t="s">
        <v>2908</v>
      </c>
      <c r="Y1339" s="5" t="s">
        <v>2819</v>
      </c>
      <c r="Z1339" s="5" t="s">
        <v>13</v>
      </c>
      <c r="AA1339" s="5"/>
    </row>
    <row r="1340" spans="1:27" ht="12" customHeight="1" x14ac:dyDescent="0.15">
      <c r="A1340" s="1" t="s">
        <v>416</v>
      </c>
      <c r="B1340" s="1" t="s">
        <v>55</v>
      </c>
      <c r="C1340" s="1" t="s">
        <v>9</v>
      </c>
      <c r="D1340" s="1" t="s">
        <v>2451</v>
      </c>
      <c r="E1340" s="1" t="s">
        <v>10</v>
      </c>
      <c r="F1340" s="1" t="s">
        <v>433</v>
      </c>
      <c r="G1340" s="1" t="s">
        <v>234</v>
      </c>
      <c r="H1340" s="1" t="s">
        <v>235</v>
      </c>
      <c r="I1340">
        <v>7</v>
      </c>
      <c r="J1340">
        <v>6</v>
      </c>
      <c r="K1340">
        <v>5</v>
      </c>
      <c r="L1340">
        <v>7</v>
      </c>
      <c r="M1340">
        <v>4</v>
      </c>
      <c r="N1340">
        <v>4</v>
      </c>
      <c r="O1340">
        <v>4</v>
      </c>
      <c r="P1340">
        <v>5</v>
      </c>
      <c r="Q1340">
        <v>5</v>
      </c>
      <c r="R1340">
        <v>4</v>
      </c>
      <c r="S1340">
        <v>7</v>
      </c>
      <c r="T1340">
        <v>3</v>
      </c>
      <c r="U1340">
        <v>3</v>
      </c>
      <c r="V1340" s="1" t="s">
        <v>2892</v>
      </c>
      <c r="W1340" s="1" t="s">
        <v>2551</v>
      </c>
      <c r="X1340" s="5" t="s">
        <v>2909</v>
      </c>
      <c r="Y1340" s="5" t="s">
        <v>2553</v>
      </c>
      <c r="Z1340" s="5" t="s">
        <v>2734</v>
      </c>
      <c r="AA1340" s="5"/>
    </row>
    <row r="1341" spans="1:27" ht="12" customHeight="1" x14ac:dyDescent="0.15">
      <c r="A1341" s="1" t="s">
        <v>416</v>
      </c>
      <c r="B1341" s="1" t="s">
        <v>55</v>
      </c>
      <c r="C1341" s="1" t="s">
        <v>15</v>
      </c>
      <c r="D1341" s="1" t="s">
        <v>2451</v>
      </c>
      <c r="E1341" s="1" t="s">
        <v>10</v>
      </c>
      <c r="F1341" s="1" t="s">
        <v>433</v>
      </c>
      <c r="G1341" s="1" t="s">
        <v>304</v>
      </c>
      <c r="H1341" s="1" t="s">
        <v>13</v>
      </c>
      <c r="I1341">
        <v>56</v>
      </c>
      <c r="J1341">
        <v>51</v>
      </c>
      <c r="K1341">
        <v>41</v>
      </c>
      <c r="L1341">
        <v>51</v>
      </c>
      <c r="M1341">
        <v>32</v>
      </c>
      <c r="N1341">
        <v>40</v>
      </c>
      <c r="O1341">
        <v>28</v>
      </c>
      <c r="P1341">
        <v>41</v>
      </c>
      <c r="Q1341">
        <v>53</v>
      </c>
      <c r="R1341">
        <v>29</v>
      </c>
      <c r="S1341">
        <v>59</v>
      </c>
      <c r="T1341">
        <v>28</v>
      </c>
      <c r="U1341">
        <v>25</v>
      </c>
      <c r="V1341" s="1" t="s">
        <v>2892</v>
      </c>
      <c r="W1341" s="1" t="s">
        <v>2551</v>
      </c>
      <c r="X1341" s="5" t="s">
        <v>2909</v>
      </c>
      <c r="Y1341" s="5" t="s">
        <v>2787</v>
      </c>
      <c r="Z1341" s="5" t="s">
        <v>13</v>
      </c>
      <c r="AA1341" s="5"/>
    </row>
    <row r="1342" spans="1:27" ht="12" customHeight="1" x14ac:dyDescent="0.15">
      <c r="A1342" s="1" t="s">
        <v>416</v>
      </c>
      <c r="B1342" s="1" t="s">
        <v>55</v>
      </c>
      <c r="C1342" s="1" t="s">
        <v>17</v>
      </c>
      <c r="D1342" s="1" t="s">
        <v>2451</v>
      </c>
      <c r="E1342" s="1" t="s">
        <v>10</v>
      </c>
      <c r="F1342" s="1" t="s">
        <v>433</v>
      </c>
      <c r="G1342" s="1" t="s">
        <v>238</v>
      </c>
      <c r="H1342" s="1" t="s">
        <v>239</v>
      </c>
      <c r="I1342">
        <v>174</v>
      </c>
      <c r="J1342">
        <v>171</v>
      </c>
      <c r="K1342">
        <v>115</v>
      </c>
      <c r="L1342">
        <v>149</v>
      </c>
      <c r="M1342">
        <v>85</v>
      </c>
      <c r="N1342">
        <v>123</v>
      </c>
      <c r="O1342">
        <v>76</v>
      </c>
      <c r="P1342">
        <v>134</v>
      </c>
      <c r="Q1342">
        <v>131</v>
      </c>
      <c r="R1342">
        <v>77</v>
      </c>
      <c r="S1342">
        <v>171</v>
      </c>
      <c r="T1342">
        <v>70</v>
      </c>
      <c r="U1342">
        <v>73</v>
      </c>
      <c r="V1342" s="1" t="s">
        <v>2892</v>
      </c>
      <c r="W1342" s="1" t="s">
        <v>2551</v>
      </c>
      <c r="X1342" s="5" t="s">
        <v>2909</v>
      </c>
      <c r="Y1342" s="5" t="s">
        <v>2737</v>
      </c>
      <c r="Z1342" s="5" t="s">
        <v>2738</v>
      </c>
      <c r="AA1342" s="5"/>
    </row>
    <row r="1343" spans="1:27" ht="12" customHeight="1" x14ac:dyDescent="0.15">
      <c r="A1343" s="1" t="s">
        <v>416</v>
      </c>
      <c r="B1343" s="1" t="s">
        <v>55</v>
      </c>
      <c r="C1343" s="1" t="s">
        <v>19</v>
      </c>
      <c r="D1343" s="1" t="s">
        <v>2451</v>
      </c>
      <c r="E1343" s="1" t="s">
        <v>10</v>
      </c>
      <c r="F1343" s="1" t="s">
        <v>433</v>
      </c>
      <c r="G1343" s="1" t="s">
        <v>242</v>
      </c>
      <c r="H1343" s="1" t="s">
        <v>235</v>
      </c>
      <c r="I1343">
        <v>7</v>
      </c>
      <c r="J1343">
        <v>7</v>
      </c>
      <c r="K1343">
        <v>6</v>
      </c>
      <c r="L1343">
        <v>6</v>
      </c>
      <c r="M1343">
        <v>1</v>
      </c>
      <c r="N1343">
        <v>3</v>
      </c>
      <c r="O1343">
        <v>6</v>
      </c>
      <c r="P1343">
        <v>6</v>
      </c>
      <c r="Q1343">
        <v>6</v>
      </c>
      <c r="R1343">
        <v>5</v>
      </c>
      <c r="S1343">
        <v>4</v>
      </c>
      <c r="T1343">
        <v>6</v>
      </c>
      <c r="U1343">
        <v>2</v>
      </c>
      <c r="V1343" s="1" t="s">
        <v>2892</v>
      </c>
      <c r="W1343" s="1" t="s">
        <v>2551</v>
      </c>
      <c r="X1343" s="5" t="s">
        <v>2909</v>
      </c>
      <c r="Y1343" s="5" t="s">
        <v>2557</v>
      </c>
      <c r="Z1343" s="5" t="s">
        <v>2734</v>
      </c>
      <c r="AA1343" s="5"/>
    </row>
    <row r="1344" spans="1:27" ht="12" customHeight="1" x14ac:dyDescent="0.15">
      <c r="A1344" s="1" t="s">
        <v>416</v>
      </c>
      <c r="B1344" s="1" t="s">
        <v>55</v>
      </c>
      <c r="C1344" s="1" t="s">
        <v>21</v>
      </c>
      <c r="D1344" s="1" t="s">
        <v>2451</v>
      </c>
      <c r="E1344" s="1" t="s">
        <v>10</v>
      </c>
      <c r="F1344" s="1" t="s">
        <v>433</v>
      </c>
      <c r="G1344" s="1" t="s">
        <v>339</v>
      </c>
      <c r="H1344" s="1" t="s">
        <v>13</v>
      </c>
      <c r="I1344">
        <v>48</v>
      </c>
      <c r="J1344">
        <v>64</v>
      </c>
      <c r="K1344">
        <v>48</v>
      </c>
      <c r="L1344">
        <v>46</v>
      </c>
      <c r="M1344">
        <v>6</v>
      </c>
      <c r="N1344">
        <v>21</v>
      </c>
      <c r="O1344">
        <v>56</v>
      </c>
      <c r="P1344">
        <v>48</v>
      </c>
      <c r="Q1344">
        <v>58</v>
      </c>
      <c r="R1344">
        <v>39</v>
      </c>
      <c r="S1344">
        <v>33</v>
      </c>
      <c r="T1344">
        <v>53</v>
      </c>
      <c r="U1344">
        <v>21</v>
      </c>
      <c r="V1344" s="1" t="s">
        <v>2892</v>
      </c>
      <c r="W1344" s="1" t="s">
        <v>2551</v>
      </c>
      <c r="X1344" s="5" t="s">
        <v>2909</v>
      </c>
      <c r="Y1344" s="5" t="s">
        <v>2818</v>
      </c>
      <c r="Z1344" s="5" t="s">
        <v>13</v>
      </c>
      <c r="AA1344" s="5"/>
    </row>
    <row r="1345" spans="1:27" ht="12" customHeight="1" x14ac:dyDescent="0.15">
      <c r="A1345" s="1" t="s">
        <v>416</v>
      </c>
      <c r="B1345" s="1" t="s">
        <v>55</v>
      </c>
      <c r="C1345" s="1" t="s">
        <v>23</v>
      </c>
      <c r="D1345" s="1" t="s">
        <v>2451</v>
      </c>
      <c r="E1345" s="1" t="s">
        <v>10</v>
      </c>
      <c r="F1345" s="1" t="s">
        <v>433</v>
      </c>
      <c r="G1345" s="1" t="s">
        <v>245</v>
      </c>
      <c r="H1345" s="1" t="s">
        <v>239</v>
      </c>
      <c r="I1345">
        <v>247</v>
      </c>
      <c r="J1345">
        <v>386</v>
      </c>
      <c r="K1345">
        <v>299</v>
      </c>
      <c r="L1345">
        <v>179</v>
      </c>
      <c r="M1345">
        <v>29</v>
      </c>
      <c r="N1345">
        <v>139</v>
      </c>
      <c r="O1345">
        <v>272</v>
      </c>
      <c r="P1345">
        <v>272</v>
      </c>
      <c r="Q1345">
        <v>354</v>
      </c>
      <c r="R1345">
        <v>185</v>
      </c>
      <c r="S1345">
        <v>139</v>
      </c>
      <c r="T1345">
        <v>319</v>
      </c>
      <c r="U1345">
        <v>106</v>
      </c>
      <c r="V1345" s="1" t="s">
        <v>2892</v>
      </c>
      <c r="W1345" s="1" t="s">
        <v>2551</v>
      </c>
      <c r="X1345" s="5" t="s">
        <v>2909</v>
      </c>
      <c r="Y1345" s="5" t="s">
        <v>2740</v>
      </c>
      <c r="Z1345" s="5" t="s">
        <v>2738</v>
      </c>
      <c r="AA1345" s="5"/>
    </row>
    <row r="1346" spans="1:27" ht="12" customHeight="1" x14ac:dyDescent="0.15">
      <c r="A1346" s="1" t="s">
        <v>416</v>
      </c>
      <c r="B1346" s="1" t="s">
        <v>55</v>
      </c>
      <c r="C1346" s="1" t="s">
        <v>77</v>
      </c>
      <c r="D1346" s="1" t="s">
        <v>2451</v>
      </c>
      <c r="E1346" s="1" t="s">
        <v>10</v>
      </c>
      <c r="F1346" s="1" t="s">
        <v>433</v>
      </c>
      <c r="G1346" s="1" t="s">
        <v>249</v>
      </c>
      <c r="H1346" s="1" t="s">
        <v>235</v>
      </c>
      <c r="I1346">
        <v>11</v>
      </c>
      <c r="J1346">
        <v>10</v>
      </c>
      <c r="K1346">
        <v>9</v>
      </c>
      <c r="L1346">
        <v>10</v>
      </c>
      <c r="M1346">
        <v>13</v>
      </c>
      <c r="N1346">
        <v>14</v>
      </c>
      <c r="O1346">
        <v>12</v>
      </c>
      <c r="P1346">
        <v>11</v>
      </c>
      <c r="Q1346">
        <v>10</v>
      </c>
      <c r="R1346">
        <v>9</v>
      </c>
      <c r="S1346">
        <v>12</v>
      </c>
      <c r="T1346">
        <v>9</v>
      </c>
      <c r="U1346">
        <v>10</v>
      </c>
      <c r="V1346" s="1" t="s">
        <v>2892</v>
      </c>
      <c r="W1346" s="1" t="s">
        <v>2551</v>
      </c>
      <c r="X1346" s="5" t="s">
        <v>2909</v>
      </c>
      <c r="Y1346" s="5" t="s">
        <v>2559</v>
      </c>
      <c r="Z1346" s="5" t="s">
        <v>2734</v>
      </c>
      <c r="AA1346" s="5"/>
    </row>
    <row r="1347" spans="1:27" ht="12" customHeight="1" x14ac:dyDescent="0.15">
      <c r="A1347" s="1" t="s">
        <v>416</v>
      </c>
      <c r="B1347" s="1" t="s">
        <v>55</v>
      </c>
      <c r="C1347" s="1" t="s">
        <v>244</v>
      </c>
      <c r="D1347" s="1" t="s">
        <v>2451</v>
      </c>
      <c r="E1347" s="1" t="s">
        <v>10</v>
      </c>
      <c r="F1347" s="1" t="s">
        <v>433</v>
      </c>
      <c r="G1347" s="1" t="s">
        <v>340</v>
      </c>
      <c r="H1347" s="1" t="s">
        <v>13</v>
      </c>
      <c r="I1347">
        <v>103</v>
      </c>
      <c r="J1347">
        <v>90</v>
      </c>
      <c r="K1347">
        <v>83</v>
      </c>
      <c r="L1347">
        <v>88</v>
      </c>
      <c r="M1347">
        <v>114</v>
      </c>
      <c r="N1347">
        <v>133</v>
      </c>
      <c r="O1347">
        <v>105</v>
      </c>
      <c r="P1347">
        <v>98</v>
      </c>
      <c r="Q1347">
        <v>93</v>
      </c>
      <c r="R1347">
        <v>83</v>
      </c>
      <c r="S1347">
        <v>109</v>
      </c>
      <c r="T1347">
        <v>84</v>
      </c>
      <c r="U1347">
        <v>88</v>
      </c>
      <c r="V1347" s="1" t="s">
        <v>2892</v>
      </c>
      <c r="W1347" s="1" t="s">
        <v>2551</v>
      </c>
      <c r="X1347" s="5" t="s">
        <v>2909</v>
      </c>
      <c r="Y1347" s="5" t="s">
        <v>2819</v>
      </c>
      <c r="Z1347" s="5" t="s">
        <v>13</v>
      </c>
      <c r="AA1347" s="5"/>
    </row>
    <row r="1348" spans="1:27" ht="12" customHeight="1" x14ac:dyDescent="0.15">
      <c r="A1348" s="1" t="s">
        <v>416</v>
      </c>
      <c r="B1348" s="1" t="s">
        <v>110</v>
      </c>
      <c r="C1348" s="1" t="s">
        <v>9</v>
      </c>
      <c r="D1348" s="1" t="s">
        <v>2451</v>
      </c>
      <c r="E1348" s="1" t="s">
        <v>10</v>
      </c>
      <c r="F1348" s="1" t="s">
        <v>434</v>
      </c>
      <c r="G1348" s="1" t="s">
        <v>234</v>
      </c>
      <c r="H1348" s="1" t="s">
        <v>235</v>
      </c>
      <c r="I1348">
        <v>12</v>
      </c>
      <c r="J1348">
        <v>13</v>
      </c>
      <c r="K1348">
        <v>8</v>
      </c>
      <c r="L1348">
        <v>16</v>
      </c>
      <c r="M1348">
        <v>14</v>
      </c>
      <c r="N1348">
        <v>12</v>
      </c>
      <c r="O1348">
        <v>19</v>
      </c>
      <c r="P1348">
        <v>12</v>
      </c>
      <c r="Q1348">
        <v>10</v>
      </c>
      <c r="R1348">
        <v>19</v>
      </c>
      <c r="S1348">
        <v>15</v>
      </c>
      <c r="T1348">
        <v>14</v>
      </c>
      <c r="U1348">
        <v>14</v>
      </c>
      <c r="V1348" s="1" t="s">
        <v>2892</v>
      </c>
      <c r="W1348" s="1" t="s">
        <v>2551</v>
      </c>
      <c r="X1348" s="5" t="s">
        <v>2910</v>
      </c>
      <c r="Y1348" s="5" t="s">
        <v>2553</v>
      </c>
      <c r="Z1348" s="5" t="s">
        <v>2734</v>
      </c>
      <c r="AA1348" s="5"/>
    </row>
    <row r="1349" spans="1:27" ht="12" customHeight="1" x14ac:dyDescent="0.15">
      <c r="A1349" s="1" t="s">
        <v>416</v>
      </c>
      <c r="B1349" s="1" t="s">
        <v>110</v>
      </c>
      <c r="C1349" s="1" t="s">
        <v>15</v>
      </c>
      <c r="D1349" s="1" t="s">
        <v>2451</v>
      </c>
      <c r="E1349" s="1" t="s">
        <v>10</v>
      </c>
      <c r="F1349" s="1" t="s">
        <v>434</v>
      </c>
      <c r="G1349" s="1" t="s">
        <v>304</v>
      </c>
      <c r="H1349" s="1" t="s">
        <v>13</v>
      </c>
      <c r="I1349">
        <v>319</v>
      </c>
      <c r="J1349">
        <v>380</v>
      </c>
      <c r="K1349">
        <v>217</v>
      </c>
      <c r="L1349">
        <v>525</v>
      </c>
      <c r="M1349">
        <v>390</v>
      </c>
      <c r="N1349">
        <v>357</v>
      </c>
      <c r="O1349">
        <v>543</v>
      </c>
      <c r="P1349">
        <v>324</v>
      </c>
      <c r="Q1349">
        <v>259</v>
      </c>
      <c r="R1349">
        <v>567</v>
      </c>
      <c r="S1349">
        <v>398</v>
      </c>
      <c r="T1349">
        <v>425</v>
      </c>
      <c r="U1349">
        <v>319</v>
      </c>
      <c r="V1349" s="1" t="s">
        <v>2892</v>
      </c>
      <c r="W1349" s="1" t="s">
        <v>2551</v>
      </c>
      <c r="X1349" s="5" t="s">
        <v>2910</v>
      </c>
      <c r="Y1349" s="5" t="s">
        <v>2787</v>
      </c>
      <c r="Z1349" s="5" t="s">
        <v>13</v>
      </c>
      <c r="AA1349" s="5"/>
    </row>
    <row r="1350" spans="1:27" ht="12" customHeight="1" x14ac:dyDescent="0.15">
      <c r="A1350" s="1" t="s">
        <v>416</v>
      </c>
      <c r="B1350" s="1" t="s">
        <v>110</v>
      </c>
      <c r="C1350" s="1" t="s">
        <v>17</v>
      </c>
      <c r="D1350" s="1" t="s">
        <v>2451</v>
      </c>
      <c r="E1350" s="1" t="s">
        <v>10</v>
      </c>
      <c r="F1350" s="1" t="s">
        <v>434</v>
      </c>
      <c r="G1350" s="1" t="s">
        <v>238</v>
      </c>
      <c r="H1350" s="1" t="s">
        <v>239</v>
      </c>
      <c r="I1350">
        <v>571</v>
      </c>
      <c r="J1350">
        <v>646</v>
      </c>
      <c r="K1350">
        <v>321</v>
      </c>
      <c r="L1350">
        <v>748</v>
      </c>
      <c r="M1350">
        <v>674</v>
      </c>
      <c r="N1350">
        <v>636</v>
      </c>
      <c r="O1350">
        <v>912</v>
      </c>
      <c r="P1350">
        <v>594</v>
      </c>
      <c r="Q1350">
        <v>452</v>
      </c>
      <c r="R1350">
        <v>1039</v>
      </c>
      <c r="S1350">
        <v>760</v>
      </c>
      <c r="T1350">
        <v>698</v>
      </c>
      <c r="U1350">
        <v>564</v>
      </c>
      <c r="V1350" s="1" t="s">
        <v>2892</v>
      </c>
      <c r="W1350" s="1" t="s">
        <v>2551</v>
      </c>
      <c r="X1350" s="5" t="s">
        <v>2910</v>
      </c>
      <c r="Y1350" s="5" t="s">
        <v>2737</v>
      </c>
      <c r="Z1350" s="5" t="s">
        <v>2738</v>
      </c>
      <c r="AA1350" s="5"/>
    </row>
    <row r="1351" spans="1:27" ht="12" customHeight="1" x14ac:dyDescent="0.15">
      <c r="A1351" s="1" t="s">
        <v>416</v>
      </c>
      <c r="B1351" s="1" t="s">
        <v>110</v>
      </c>
      <c r="C1351" s="1" t="s">
        <v>19</v>
      </c>
      <c r="D1351" s="1" t="s">
        <v>2451</v>
      </c>
      <c r="E1351" s="1" t="s">
        <v>10</v>
      </c>
      <c r="F1351" s="1" t="s">
        <v>434</v>
      </c>
      <c r="G1351" s="1" t="s">
        <v>242</v>
      </c>
      <c r="H1351" s="1" t="s">
        <v>235</v>
      </c>
      <c r="I1351">
        <v>18</v>
      </c>
      <c r="J1351">
        <v>6</v>
      </c>
      <c r="K1351">
        <v>13</v>
      </c>
      <c r="L1351">
        <v>14</v>
      </c>
      <c r="M1351">
        <v>19</v>
      </c>
      <c r="N1351">
        <v>8</v>
      </c>
      <c r="O1351">
        <v>19</v>
      </c>
      <c r="P1351">
        <v>14</v>
      </c>
      <c r="Q1351">
        <v>14</v>
      </c>
      <c r="R1351">
        <v>16</v>
      </c>
      <c r="S1351">
        <v>15</v>
      </c>
      <c r="T1351">
        <v>12</v>
      </c>
      <c r="U1351">
        <v>35</v>
      </c>
      <c r="V1351" s="1" t="s">
        <v>2892</v>
      </c>
      <c r="W1351" s="1" t="s">
        <v>2551</v>
      </c>
      <c r="X1351" s="5" t="s">
        <v>2910</v>
      </c>
      <c r="Y1351" s="5" t="s">
        <v>2557</v>
      </c>
      <c r="Z1351" s="5" t="s">
        <v>2734</v>
      </c>
      <c r="AA1351" s="5"/>
    </row>
    <row r="1352" spans="1:27" ht="12" customHeight="1" x14ac:dyDescent="0.15">
      <c r="A1352" s="1" t="s">
        <v>416</v>
      </c>
      <c r="B1352" s="1" t="s">
        <v>110</v>
      </c>
      <c r="C1352" s="1" t="s">
        <v>21</v>
      </c>
      <c r="D1352" s="1" t="s">
        <v>2451</v>
      </c>
      <c r="E1352" s="1" t="s">
        <v>10</v>
      </c>
      <c r="F1352" s="1" t="s">
        <v>434</v>
      </c>
      <c r="G1352" s="1" t="s">
        <v>339</v>
      </c>
      <c r="H1352" s="1" t="s">
        <v>13</v>
      </c>
      <c r="I1352">
        <v>505</v>
      </c>
      <c r="J1352">
        <v>179</v>
      </c>
      <c r="K1352">
        <v>381</v>
      </c>
      <c r="L1352">
        <v>383</v>
      </c>
      <c r="M1352">
        <v>551</v>
      </c>
      <c r="N1352">
        <v>226</v>
      </c>
      <c r="O1352">
        <v>540</v>
      </c>
      <c r="P1352">
        <v>374</v>
      </c>
      <c r="Q1352">
        <v>414</v>
      </c>
      <c r="R1352">
        <v>418</v>
      </c>
      <c r="S1352">
        <v>357</v>
      </c>
      <c r="T1352">
        <v>341</v>
      </c>
      <c r="U1352">
        <v>955</v>
      </c>
      <c r="V1352" s="1" t="s">
        <v>2892</v>
      </c>
      <c r="W1352" s="1" t="s">
        <v>2551</v>
      </c>
      <c r="X1352" s="5" t="s">
        <v>2910</v>
      </c>
      <c r="Y1352" s="5" t="s">
        <v>2818</v>
      </c>
      <c r="Z1352" s="5" t="s">
        <v>13</v>
      </c>
      <c r="AA1352" s="5"/>
    </row>
    <row r="1353" spans="1:27" ht="12" customHeight="1" x14ac:dyDescent="0.15">
      <c r="A1353" s="1" t="s">
        <v>416</v>
      </c>
      <c r="B1353" s="1" t="s">
        <v>110</v>
      </c>
      <c r="C1353" s="1" t="s">
        <v>23</v>
      </c>
      <c r="D1353" s="1" t="s">
        <v>2451</v>
      </c>
      <c r="E1353" s="1" t="s">
        <v>10</v>
      </c>
      <c r="F1353" s="1" t="s">
        <v>434</v>
      </c>
      <c r="G1353" s="1" t="s">
        <v>245</v>
      </c>
      <c r="H1353" s="1" t="s">
        <v>239</v>
      </c>
      <c r="I1353">
        <v>913</v>
      </c>
      <c r="J1353">
        <v>262</v>
      </c>
      <c r="K1353">
        <v>521</v>
      </c>
      <c r="L1353">
        <v>585</v>
      </c>
      <c r="M1353">
        <v>835</v>
      </c>
      <c r="N1353">
        <v>498</v>
      </c>
      <c r="O1353">
        <v>924</v>
      </c>
      <c r="P1353">
        <v>644</v>
      </c>
      <c r="Q1353">
        <v>784</v>
      </c>
      <c r="R1353">
        <v>829</v>
      </c>
      <c r="S1353">
        <v>625</v>
      </c>
      <c r="T1353">
        <v>666</v>
      </c>
      <c r="U1353">
        <v>1890</v>
      </c>
      <c r="V1353" s="1" t="s">
        <v>2892</v>
      </c>
      <c r="W1353" s="1" t="s">
        <v>2551</v>
      </c>
      <c r="X1353" s="5" t="s">
        <v>2910</v>
      </c>
      <c r="Y1353" s="5" t="s">
        <v>2740</v>
      </c>
      <c r="Z1353" s="5" t="s">
        <v>2738</v>
      </c>
      <c r="AA1353" s="5"/>
    </row>
    <row r="1354" spans="1:27" ht="12" customHeight="1" x14ac:dyDescent="0.15">
      <c r="A1354" s="1" t="s">
        <v>416</v>
      </c>
      <c r="B1354" s="1" t="s">
        <v>110</v>
      </c>
      <c r="C1354" s="1" t="s">
        <v>77</v>
      </c>
      <c r="D1354" s="1" t="s">
        <v>2451</v>
      </c>
      <c r="E1354" s="1" t="s">
        <v>10</v>
      </c>
      <c r="F1354" s="1" t="s">
        <v>434</v>
      </c>
      <c r="G1354" s="1" t="s">
        <v>249</v>
      </c>
      <c r="H1354" s="1" t="s">
        <v>235</v>
      </c>
      <c r="I1354">
        <v>38</v>
      </c>
      <c r="J1354">
        <v>45</v>
      </c>
      <c r="K1354">
        <v>40</v>
      </c>
      <c r="L1354">
        <v>42</v>
      </c>
      <c r="M1354">
        <v>37</v>
      </c>
      <c r="N1354">
        <v>41</v>
      </c>
      <c r="O1354">
        <v>41</v>
      </c>
      <c r="P1354">
        <v>39</v>
      </c>
      <c r="Q1354">
        <v>35</v>
      </c>
      <c r="R1354">
        <v>38</v>
      </c>
      <c r="S1354">
        <v>38</v>
      </c>
      <c r="T1354">
        <v>40</v>
      </c>
      <c r="U1354">
        <v>19</v>
      </c>
      <c r="V1354" s="1" t="s">
        <v>2892</v>
      </c>
      <c r="W1354" s="1" t="s">
        <v>2551</v>
      </c>
      <c r="X1354" s="5" t="s">
        <v>2910</v>
      </c>
      <c r="Y1354" s="5" t="s">
        <v>2559</v>
      </c>
      <c r="Z1354" s="5" t="s">
        <v>2734</v>
      </c>
      <c r="AA1354" s="5"/>
    </row>
    <row r="1355" spans="1:27" ht="12" customHeight="1" x14ac:dyDescent="0.15">
      <c r="A1355" s="1" t="s">
        <v>416</v>
      </c>
      <c r="B1355" s="1" t="s">
        <v>110</v>
      </c>
      <c r="C1355" s="1" t="s">
        <v>244</v>
      </c>
      <c r="D1355" s="1" t="s">
        <v>2451</v>
      </c>
      <c r="E1355" s="1" t="s">
        <v>10</v>
      </c>
      <c r="F1355" s="1" t="s">
        <v>434</v>
      </c>
      <c r="G1355" s="1" t="s">
        <v>340</v>
      </c>
      <c r="H1355" s="1" t="s">
        <v>13</v>
      </c>
      <c r="I1355">
        <v>940</v>
      </c>
      <c r="J1355">
        <v>1141</v>
      </c>
      <c r="K1355">
        <v>977</v>
      </c>
      <c r="L1355">
        <v>1119</v>
      </c>
      <c r="M1355">
        <v>958</v>
      </c>
      <c r="N1355">
        <v>1089</v>
      </c>
      <c r="O1355">
        <v>1092</v>
      </c>
      <c r="P1355">
        <v>1042</v>
      </c>
      <c r="Q1355">
        <v>887</v>
      </c>
      <c r="R1355">
        <v>1036</v>
      </c>
      <c r="S1355">
        <v>1077</v>
      </c>
      <c r="T1355">
        <v>1161</v>
      </c>
      <c r="U1355">
        <v>525</v>
      </c>
      <c r="V1355" s="1" t="s">
        <v>2892</v>
      </c>
      <c r="W1355" s="1" t="s">
        <v>2551</v>
      </c>
      <c r="X1355" s="5" t="s">
        <v>2910</v>
      </c>
      <c r="Y1355" s="5" t="s">
        <v>2819</v>
      </c>
      <c r="Z1355" s="5" t="s">
        <v>13</v>
      </c>
      <c r="AA1355" s="5"/>
    </row>
    <row r="1356" spans="1:27" ht="12" customHeight="1" x14ac:dyDescent="0.15">
      <c r="A1356" s="1" t="s">
        <v>416</v>
      </c>
      <c r="B1356" s="1" t="s">
        <v>112</v>
      </c>
      <c r="C1356" s="1" t="s">
        <v>9</v>
      </c>
      <c r="D1356" s="1" t="s">
        <v>2451</v>
      </c>
      <c r="E1356" s="1" t="s">
        <v>10</v>
      </c>
      <c r="F1356" s="1" t="s">
        <v>435</v>
      </c>
      <c r="G1356" s="1" t="s">
        <v>234</v>
      </c>
      <c r="H1356" s="1" t="s">
        <v>235</v>
      </c>
      <c r="I1356">
        <v>58</v>
      </c>
      <c r="J1356">
        <v>27</v>
      </c>
      <c r="K1356">
        <v>31</v>
      </c>
      <c r="L1356">
        <v>31</v>
      </c>
      <c r="M1356">
        <v>20</v>
      </c>
      <c r="N1356">
        <v>29</v>
      </c>
      <c r="O1356">
        <v>29</v>
      </c>
      <c r="P1356">
        <v>36</v>
      </c>
      <c r="Q1356">
        <v>40</v>
      </c>
      <c r="R1356">
        <v>32</v>
      </c>
      <c r="S1356">
        <v>32</v>
      </c>
      <c r="T1356">
        <v>29</v>
      </c>
      <c r="U1356">
        <v>42</v>
      </c>
      <c r="V1356" s="1" t="s">
        <v>2892</v>
      </c>
      <c r="W1356" s="1" t="s">
        <v>2551</v>
      </c>
      <c r="X1356" s="5" t="s">
        <v>2911</v>
      </c>
      <c r="Y1356" s="5" t="s">
        <v>2553</v>
      </c>
      <c r="Z1356" s="5" t="s">
        <v>2734</v>
      </c>
      <c r="AA1356" s="5"/>
    </row>
    <row r="1357" spans="1:27" ht="12" customHeight="1" x14ac:dyDescent="0.15">
      <c r="A1357" s="1" t="s">
        <v>416</v>
      </c>
      <c r="B1357" s="1" t="s">
        <v>112</v>
      </c>
      <c r="C1357" s="1" t="s">
        <v>15</v>
      </c>
      <c r="D1357" s="1" t="s">
        <v>2451</v>
      </c>
      <c r="E1357" s="1" t="s">
        <v>10</v>
      </c>
      <c r="F1357" s="1" t="s">
        <v>435</v>
      </c>
      <c r="G1357" s="1" t="s">
        <v>304</v>
      </c>
      <c r="H1357" s="1" t="s">
        <v>13</v>
      </c>
      <c r="I1357">
        <v>354</v>
      </c>
      <c r="J1357">
        <v>120</v>
      </c>
      <c r="K1357">
        <v>136</v>
      </c>
      <c r="L1357">
        <v>143</v>
      </c>
      <c r="M1357">
        <v>145</v>
      </c>
      <c r="N1357">
        <v>124</v>
      </c>
      <c r="O1357">
        <v>199</v>
      </c>
      <c r="P1357">
        <v>175</v>
      </c>
      <c r="Q1357">
        <v>164</v>
      </c>
      <c r="R1357">
        <v>149</v>
      </c>
      <c r="S1357">
        <v>151</v>
      </c>
      <c r="T1357">
        <v>135</v>
      </c>
      <c r="U1357">
        <v>206</v>
      </c>
      <c r="V1357" s="1" t="s">
        <v>2892</v>
      </c>
      <c r="W1357" s="1" t="s">
        <v>2551</v>
      </c>
      <c r="X1357" s="5" t="s">
        <v>2911</v>
      </c>
      <c r="Y1357" s="5" t="s">
        <v>2787</v>
      </c>
      <c r="Z1357" s="5" t="s">
        <v>13</v>
      </c>
      <c r="AA1357" s="5"/>
    </row>
    <row r="1358" spans="1:27" ht="12" customHeight="1" x14ac:dyDescent="0.15">
      <c r="A1358" s="1" t="s">
        <v>416</v>
      </c>
      <c r="B1358" s="1" t="s">
        <v>112</v>
      </c>
      <c r="C1358" s="1" t="s">
        <v>17</v>
      </c>
      <c r="D1358" s="1" t="s">
        <v>2451</v>
      </c>
      <c r="E1358" s="1" t="s">
        <v>10</v>
      </c>
      <c r="F1358" s="1" t="s">
        <v>435</v>
      </c>
      <c r="G1358" s="1" t="s">
        <v>238</v>
      </c>
      <c r="H1358" s="1" t="s">
        <v>239</v>
      </c>
      <c r="I1358">
        <v>793</v>
      </c>
      <c r="J1358">
        <v>287</v>
      </c>
      <c r="K1358">
        <v>313</v>
      </c>
      <c r="L1358">
        <v>350</v>
      </c>
      <c r="M1358">
        <v>294</v>
      </c>
      <c r="N1358">
        <v>299</v>
      </c>
      <c r="O1358">
        <v>362</v>
      </c>
      <c r="P1358">
        <v>419</v>
      </c>
      <c r="Q1358">
        <v>428</v>
      </c>
      <c r="R1358">
        <v>346</v>
      </c>
      <c r="S1358">
        <v>352</v>
      </c>
      <c r="T1358">
        <v>307</v>
      </c>
      <c r="U1358">
        <v>569</v>
      </c>
      <c r="V1358" s="1" t="s">
        <v>2892</v>
      </c>
      <c r="W1358" s="1" t="s">
        <v>2551</v>
      </c>
      <c r="X1358" s="5" t="s">
        <v>2911</v>
      </c>
      <c r="Y1358" s="5" t="s">
        <v>2737</v>
      </c>
      <c r="Z1358" s="5" t="s">
        <v>2738</v>
      </c>
      <c r="AA1358" s="5"/>
    </row>
    <row r="1359" spans="1:27" ht="12" customHeight="1" x14ac:dyDescent="0.15">
      <c r="A1359" s="1" t="s">
        <v>416</v>
      </c>
      <c r="B1359" s="1" t="s">
        <v>112</v>
      </c>
      <c r="C1359" s="1" t="s">
        <v>19</v>
      </c>
      <c r="D1359" s="1" t="s">
        <v>2451</v>
      </c>
      <c r="E1359" s="1" t="s">
        <v>10</v>
      </c>
      <c r="F1359" s="1" t="s">
        <v>435</v>
      </c>
      <c r="G1359" s="1" t="s">
        <v>242</v>
      </c>
      <c r="H1359" s="1" t="s">
        <v>235</v>
      </c>
      <c r="I1359">
        <v>77</v>
      </c>
      <c r="J1359">
        <v>31</v>
      </c>
      <c r="K1359">
        <v>24</v>
      </c>
      <c r="L1359">
        <v>34</v>
      </c>
      <c r="M1359">
        <v>27</v>
      </c>
      <c r="N1359">
        <v>22</v>
      </c>
      <c r="O1359">
        <v>35</v>
      </c>
      <c r="P1359">
        <v>29</v>
      </c>
      <c r="Q1359">
        <v>35</v>
      </c>
      <c r="R1359">
        <v>35</v>
      </c>
      <c r="S1359">
        <v>23</v>
      </c>
      <c r="T1359">
        <v>25</v>
      </c>
      <c r="U1359">
        <v>56</v>
      </c>
      <c r="V1359" s="1" t="s">
        <v>2892</v>
      </c>
      <c r="W1359" s="1" t="s">
        <v>2551</v>
      </c>
      <c r="X1359" s="5" t="s">
        <v>2911</v>
      </c>
      <c r="Y1359" s="5" t="s">
        <v>2557</v>
      </c>
      <c r="Z1359" s="5" t="s">
        <v>2734</v>
      </c>
      <c r="AA1359" s="5"/>
    </row>
    <row r="1360" spans="1:27" ht="12" customHeight="1" x14ac:dyDescent="0.15">
      <c r="A1360" s="1" t="s">
        <v>416</v>
      </c>
      <c r="B1360" s="1" t="s">
        <v>112</v>
      </c>
      <c r="C1360" s="1" t="s">
        <v>21</v>
      </c>
      <c r="D1360" s="1" t="s">
        <v>2451</v>
      </c>
      <c r="E1360" s="1" t="s">
        <v>10</v>
      </c>
      <c r="F1360" s="1" t="s">
        <v>435</v>
      </c>
      <c r="G1360" s="1" t="s">
        <v>339</v>
      </c>
      <c r="H1360" s="1" t="s">
        <v>13</v>
      </c>
      <c r="I1360">
        <v>436</v>
      </c>
      <c r="J1360">
        <v>120</v>
      </c>
      <c r="K1360">
        <v>119</v>
      </c>
      <c r="L1360">
        <v>144</v>
      </c>
      <c r="M1360">
        <v>155</v>
      </c>
      <c r="N1360">
        <v>113</v>
      </c>
      <c r="O1360">
        <v>238</v>
      </c>
      <c r="P1360">
        <v>149</v>
      </c>
      <c r="Q1360">
        <v>141</v>
      </c>
      <c r="R1360">
        <v>149</v>
      </c>
      <c r="S1360">
        <v>104</v>
      </c>
      <c r="T1360">
        <v>122</v>
      </c>
      <c r="U1360">
        <v>269</v>
      </c>
      <c r="V1360" s="1" t="s">
        <v>2892</v>
      </c>
      <c r="W1360" s="1" t="s">
        <v>2551</v>
      </c>
      <c r="X1360" s="5" t="s">
        <v>2911</v>
      </c>
      <c r="Y1360" s="5" t="s">
        <v>2818</v>
      </c>
      <c r="Z1360" s="5" t="s">
        <v>13</v>
      </c>
      <c r="AA1360" s="5"/>
    </row>
    <row r="1361" spans="1:27" ht="12" customHeight="1" x14ac:dyDescent="0.15">
      <c r="A1361" s="1" t="s">
        <v>416</v>
      </c>
      <c r="B1361" s="1" t="s">
        <v>112</v>
      </c>
      <c r="C1361" s="1" t="s">
        <v>23</v>
      </c>
      <c r="D1361" s="1" t="s">
        <v>2451</v>
      </c>
      <c r="E1361" s="1" t="s">
        <v>10</v>
      </c>
      <c r="F1361" s="1" t="s">
        <v>435</v>
      </c>
      <c r="G1361" s="1" t="s">
        <v>245</v>
      </c>
      <c r="H1361" s="1" t="s">
        <v>239</v>
      </c>
      <c r="I1361">
        <v>1052</v>
      </c>
      <c r="J1361">
        <v>294</v>
      </c>
      <c r="K1361">
        <v>262</v>
      </c>
      <c r="L1361">
        <v>375</v>
      </c>
      <c r="M1361">
        <v>332</v>
      </c>
      <c r="N1361">
        <v>268</v>
      </c>
      <c r="O1361">
        <v>468</v>
      </c>
      <c r="P1361">
        <v>359</v>
      </c>
      <c r="Q1361">
        <v>406</v>
      </c>
      <c r="R1361">
        <v>373</v>
      </c>
      <c r="S1361">
        <v>253</v>
      </c>
      <c r="T1361">
        <v>308</v>
      </c>
      <c r="U1361">
        <v>781</v>
      </c>
      <c r="V1361" s="1" t="s">
        <v>2892</v>
      </c>
      <c r="W1361" s="1" t="s">
        <v>2551</v>
      </c>
      <c r="X1361" s="5" t="s">
        <v>2911</v>
      </c>
      <c r="Y1361" s="5" t="s">
        <v>2740</v>
      </c>
      <c r="Z1361" s="5" t="s">
        <v>2738</v>
      </c>
      <c r="AA1361" s="5"/>
    </row>
    <row r="1362" spans="1:27" ht="12" customHeight="1" x14ac:dyDescent="0.15">
      <c r="A1362" s="1" t="s">
        <v>416</v>
      </c>
      <c r="B1362" s="1" t="s">
        <v>112</v>
      </c>
      <c r="C1362" s="1" t="s">
        <v>77</v>
      </c>
      <c r="D1362" s="1" t="s">
        <v>2451</v>
      </c>
      <c r="E1362" s="1" t="s">
        <v>10</v>
      </c>
      <c r="F1362" s="1" t="s">
        <v>435</v>
      </c>
      <c r="G1362" s="1" t="s">
        <v>249</v>
      </c>
      <c r="H1362" s="1" t="s">
        <v>235</v>
      </c>
      <c r="I1362">
        <v>46</v>
      </c>
      <c r="J1362">
        <v>43</v>
      </c>
      <c r="K1362">
        <v>51</v>
      </c>
      <c r="L1362">
        <v>49</v>
      </c>
      <c r="M1362">
        <v>43</v>
      </c>
      <c r="N1362">
        <v>51</v>
      </c>
      <c r="O1362">
        <v>46</v>
      </c>
      <c r="P1362">
        <v>54</v>
      </c>
      <c r="Q1362">
        <v>60</v>
      </c>
      <c r="R1362">
        <v>58</v>
      </c>
      <c r="S1362">
        <v>68</v>
      </c>
      <c r="T1362">
        <v>73</v>
      </c>
      <c r="U1362">
        <v>61</v>
      </c>
      <c r="V1362" s="1" t="s">
        <v>2892</v>
      </c>
      <c r="W1362" s="1" t="s">
        <v>2551</v>
      </c>
      <c r="X1362" s="5" t="s">
        <v>2911</v>
      </c>
      <c r="Y1362" s="5" t="s">
        <v>2559</v>
      </c>
      <c r="Z1362" s="5" t="s">
        <v>2734</v>
      </c>
      <c r="AA1362" s="5"/>
    </row>
    <row r="1363" spans="1:27" ht="12" customHeight="1" x14ac:dyDescent="0.15">
      <c r="A1363" s="1" t="s">
        <v>416</v>
      </c>
      <c r="B1363" s="1" t="s">
        <v>112</v>
      </c>
      <c r="C1363" s="1" t="s">
        <v>244</v>
      </c>
      <c r="D1363" s="1" t="s">
        <v>2451</v>
      </c>
      <c r="E1363" s="1" t="s">
        <v>10</v>
      </c>
      <c r="F1363" s="1" t="s">
        <v>435</v>
      </c>
      <c r="G1363" s="1" t="s">
        <v>340</v>
      </c>
      <c r="H1363" s="1" t="s">
        <v>13</v>
      </c>
      <c r="I1363">
        <v>181</v>
      </c>
      <c r="J1363">
        <v>184</v>
      </c>
      <c r="K1363">
        <v>204</v>
      </c>
      <c r="L1363">
        <v>206</v>
      </c>
      <c r="M1363">
        <v>199</v>
      </c>
      <c r="N1363">
        <v>213</v>
      </c>
      <c r="O1363">
        <v>177</v>
      </c>
      <c r="P1363">
        <v>205</v>
      </c>
      <c r="Q1363">
        <v>231</v>
      </c>
      <c r="R1363">
        <v>234</v>
      </c>
      <c r="S1363">
        <v>283</v>
      </c>
      <c r="T1363">
        <v>300</v>
      </c>
      <c r="U1363">
        <v>242</v>
      </c>
      <c r="V1363" s="1" t="s">
        <v>2892</v>
      </c>
      <c r="W1363" s="1" t="s">
        <v>2551</v>
      </c>
      <c r="X1363" s="5" t="s">
        <v>2911</v>
      </c>
      <c r="Y1363" s="5" t="s">
        <v>2819</v>
      </c>
      <c r="Z1363" s="5" t="s">
        <v>13</v>
      </c>
      <c r="AA1363" s="5"/>
    </row>
    <row r="1364" spans="1:27" ht="12" customHeight="1" x14ac:dyDescent="0.15">
      <c r="A1364" s="1" t="s">
        <v>416</v>
      </c>
      <c r="B1364" s="1" t="s">
        <v>114</v>
      </c>
      <c r="C1364" s="1" t="s">
        <v>9</v>
      </c>
      <c r="D1364" s="1" t="s">
        <v>2451</v>
      </c>
      <c r="E1364" s="1" t="s">
        <v>10</v>
      </c>
      <c r="F1364" s="1" t="s">
        <v>5362</v>
      </c>
      <c r="G1364" s="1" t="s">
        <v>234</v>
      </c>
      <c r="H1364" s="1" t="s">
        <v>235</v>
      </c>
      <c r="I1364">
        <v>338</v>
      </c>
      <c r="J1364">
        <v>271</v>
      </c>
      <c r="K1364">
        <v>238</v>
      </c>
      <c r="L1364">
        <v>271</v>
      </c>
      <c r="M1364">
        <v>304</v>
      </c>
      <c r="N1364">
        <v>239</v>
      </c>
      <c r="O1364">
        <v>262</v>
      </c>
      <c r="P1364">
        <v>249</v>
      </c>
      <c r="Q1364">
        <v>264</v>
      </c>
      <c r="R1364">
        <v>282</v>
      </c>
      <c r="S1364">
        <v>244</v>
      </c>
      <c r="T1364">
        <v>319</v>
      </c>
      <c r="U1364">
        <v>338</v>
      </c>
      <c r="V1364" s="1" t="s">
        <v>2892</v>
      </c>
      <c r="W1364" s="1" t="s">
        <v>2551</v>
      </c>
      <c r="X1364" s="5" t="s">
        <v>5363</v>
      </c>
      <c r="Y1364" s="5" t="s">
        <v>2553</v>
      </c>
      <c r="Z1364" s="5" t="s">
        <v>2734</v>
      </c>
      <c r="AA1364" s="5"/>
    </row>
    <row r="1365" spans="1:27" ht="12" customHeight="1" x14ac:dyDescent="0.15">
      <c r="A1365" s="1" t="s">
        <v>416</v>
      </c>
      <c r="B1365" s="1" t="s">
        <v>114</v>
      </c>
      <c r="C1365" s="1" t="s">
        <v>15</v>
      </c>
      <c r="D1365" s="1" t="s">
        <v>2451</v>
      </c>
      <c r="E1365" s="1" t="s">
        <v>10</v>
      </c>
      <c r="F1365" s="1" t="s">
        <v>5362</v>
      </c>
      <c r="G1365" s="1" t="s">
        <v>304</v>
      </c>
      <c r="H1365" s="1" t="s">
        <v>13</v>
      </c>
      <c r="I1365">
        <v>1047</v>
      </c>
      <c r="J1365">
        <v>787</v>
      </c>
      <c r="K1365">
        <v>738</v>
      </c>
      <c r="L1365">
        <v>837</v>
      </c>
      <c r="M1365">
        <v>953</v>
      </c>
      <c r="N1365">
        <v>710</v>
      </c>
      <c r="O1365">
        <v>824</v>
      </c>
      <c r="P1365">
        <v>766</v>
      </c>
      <c r="Q1365">
        <v>847</v>
      </c>
      <c r="R1365">
        <v>932</v>
      </c>
      <c r="S1365">
        <v>831</v>
      </c>
      <c r="T1365">
        <v>1071</v>
      </c>
      <c r="U1365">
        <v>1151</v>
      </c>
      <c r="V1365" s="1" t="s">
        <v>2892</v>
      </c>
      <c r="W1365" s="1" t="s">
        <v>2551</v>
      </c>
      <c r="X1365" s="5" t="s">
        <v>5363</v>
      </c>
      <c r="Y1365" s="5" t="s">
        <v>2787</v>
      </c>
      <c r="Z1365" s="5" t="s">
        <v>13</v>
      </c>
      <c r="AA1365" s="5"/>
    </row>
    <row r="1366" spans="1:27" ht="12" customHeight="1" x14ac:dyDescent="0.15">
      <c r="A1366" s="1" t="s">
        <v>416</v>
      </c>
      <c r="B1366" s="1" t="s">
        <v>114</v>
      </c>
      <c r="C1366" s="1" t="s">
        <v>17</v>
      </c>
      <c r="D1366" s="1" t="s">
        <v>2451</v>
      </c>
      <c r="E1366" s="1" t="s">
        <v>10</v>
      </c>
      <c r="F1366" s="1" t="s">
        <v>5362</v>
      </c>
      <c r="G1366" s="1" t="s">
        <v>238</v>
      </c>
      <c r="H1366" s="1" t="s">
        <v>239</v>
      </c>
      <c r="I1366">
        <v>4529</v>
      </c>
      <c r="J1366">
        <v>3202</v>
      </c>
      <c r="K1366">
        <v>3031</v>
      </c>
      <c r="L1366">
        <v>3525</v>
      </c>
      <c r="M1366">
        <v>3983</v>
      </c>
      <c r="N1366">
        <v>2937</v>
      </c>
      <c r="O1366">
        <v>3302</v>
      </c>
      <c r="P1366">
        <v>3448</v>
      </c>
      <c r="Q1366">
        <v>3684</v>
      </c>
      <c r="R1366">
        <v>4042</v>
      </c>
      <c r="S1366">
        <v>3623</v>
      </c>
      <c r="T1366">
        <v>4691</v>
      </c>
      <c r="U1366">
        <v>4789</v>
      </c>
      <c r="V1366" s="1" t="s">
        <v>2892</v>
      </c>
      <c r="W1366" s="1" t="s">
        <v>2551</v>
      </c>
      <c r="X1366" s="5" t="s">
        <v>5363</v>
      </c>
      <c r="Y1366" s="5" t="s">
        <v>2737</v>
      </c>
      <c r="Z1366" s="5" t="s">
        <v>2738</v>
      </c>
      <c r="AA1366" s="5"/>
    </row>
    <row r="1367" spans="1:27" ht="12" customHeight="1" x14ac:dyDescent="0.15">
      <c r="A1367" s="1" t="s">
        <v>416</v>
      </c>
      <c r="B1367" s="1" t="s">
        <v>114</v>
      </c>
      <c r="C1367" s="1" t="s">
        <v>19</v>
      </c>
      <c r="D1367" s="1" t="s">
        <v>2451</v>
      </c>
      <c r="E1367" s="1" t="s">
        <v>10</v>
      </c>
      <c r="F1367" s="1" t="s">
        <v>5362</v>
      </c>
      <c r="G1367" s="1" t="s">
        <v>242</v>
      </c>
      <c r="H1367" s="1" t="s">
        <v>235</v>
      </c>
      <c r="I1367">
        <v>373</v>
      </c>
      <c r="J1367">
        <v>276</v>
      </c>
      <c r="K1367">
        <v>242</v>
      </c>
      <c r="L1367">
        <v>280</v>
      </c>
      <c r="M1367">
        <v>309</v>
      </c>
      <c r="N1367">
        <v>220</v>
      </c>
      <c r="O1367">
        <v>293</v>
      </c>
      <c r="P1367">
        <v>233</v>
      </c>
      <c r="Q1367">
        <v>253</v>
      </c>
      <c r="R1367">
        <v>291</v>
      </c>
      <c r="S1367">
        <v>229</v>
      </c>
      <c r="T1367">
        <v>335</v>
      </c>
      <c r="U1367">
        <v>354</v>
      </c>
      <c r="V1367" s="1" t="s">
        <v>2892</v>
      </c>
      <c r="W1367" s="1" t="s">
        <v>2551</v>
      </c>
      <c r="X1367" s="5" t="s">
        <v>5363</v>
      </c>
      <c r="Y1367" s="5" t="s">
        <v>2557</v>
      </c>
      <c r="Z1367" s="5" t="s">
        <v>2734</v>
      </c>
      <c r="AA1367" s="5"/>
    </row>
    <row r="1368" spans="1:27" ht="12" customHeight="1" x14ac:dyDescent="0.15">
      <c r="A1368" s="1" t="s">
        <v>416</v>
      </c>
      <c r="B1368" s="1" t="s">
        <v>114</v>
      </c>
      <c r="C1368" s="1" t="s">
        <v>21</v>
      </c>
      <c r="D1368" s="1" t="s">
        <v>2451</v>
      </c>
      <c r="E1368" s="1" t="s">
        <v>10</v>
      </c>
      <c r="F1368" s="1" t="s">
        <v>5362</v>
      </c>
      <c r="G1368" s="1" t="s">
        <v>339</v>
      </c>
      <c r="H1368" s="1" t="s">
        <v>13</v>
      </c>
      <c r="I1368">
        <v>1131</v>
      </c>
      <c r="J1368">
        <v>813</v>
      </c>
      <c r="K1368">
        <v>729</v>
      </c>
      <c r="L1368">
        <v>863</v>
      </c>
      <c r="M1368">
        <v>974</v>
      </c>
      <c r="N1368">
        <v>671</v>
      </c>
      <c r="O1368">
        <v>896</v>
      </c>
      <c r="P1368">
        <v>712</v>
      </c>
      <c r="Q1368">
        <v>801</v>
      </c>
      <c r="R1368">
        <v>951</v>
      </c>
      <c r="S1368">
        <v>775</v>
      </c>
      <c r="T1368">
        <v>1123</v>
      </c>
      <c r="U1368">
        <v>1195</v>
      </c>
      <c r="V1368" s="1" t="s">
        <v>2892</v>
      </c>
      <c r="W1368" s="1" t="s">
        <v>2551</v>
      </c>
      <c r="X1368" s="5" t="s">
        <v>5363</v>
      </c>
      <c r="Y1368" s="5" t="s">
        <v>2818</v>
      </c>
      <c r="Z1368" s="5" t="s">
        <v>13</v>
      </c>
      <c r="AA1368" s="5"/>
    </row>
    <row r="1369" spans="1:27" ht="12" customHeight="1" x14ac:dyDescent="0.15">
      <c r="A1369" s="1" t="s">
        <v>416</v>
      </c>
      <c r="B1369" s="1" t="s">
        <v>114</v>
      </c>
      <c r="C1369" s="1" t="s">
        <v>23</v>
      </c>
      <c r="D1369" s="1" t="s">
        <v>2451</v>
      </c>
      <c r="E1369" s="1" t="s">
        <v>10</v>
      </c>
      <c r="F1369" s="1" t="s">
        <v>5362</v>
      </c>
      <c r="G1369" s="1" t="s">
        <v>245</v>
      </c>
      <c r="H1369" s="1" t="s">
        <v>239</v>
      </c>
      <c r="I1369">
        <v>4833</v>
      </c>
      <c r="J1369">
        <v>3511</v>
      </c>
      <c r="K1369">
        <v>3044</v>
      </c>
      <c r="L1369">
        <v>3682</v>
      </c>
      <c r="M1369">
        <v>4204</v>
      </c>
      <c r="N1369">
        <v>2756</v>
      </c>
      <c r="O1369">
        <v>3566</v>
      </c>
      <c r="P1369">
        <v>3283</v>
      </c>
      <c r="Q1369">
        <v>3788</v>
      </c>
      <c r="R1369">
        <v>4559</v>
      </c>
      <c r="S1369">
        <v>3879</v>
      </c>
      <c r="T1369">
        <v>5384</v>
      </c>
      <c r="U1369">
        <v>5461</v>
      </c>
      <c r="V1369" s="1" t="s">
        <v>2892</v>
      </c>
      <c r="W1369" s="1" t="s">
        <v>2551</v>
      </c>
      <c r="X1369" s="5" t="s">
        <v>5363</v>
      </c>
      <c r="Y1369" s="5" t="s">
        <v>2740</v>
      </c>
      <c r="Z1369" s="5" t="s">
        <v>2738</v>
      </c>
      <c r="AA1369" s="5"/>
    </row>
    <row r="1370" spans="1:27" ht="12" customHeight="1" x14ac:dyDescent="0.15">
      <c r="A1370" s="1" t="s">
        <v>416</v>
      </c>
      <c r="B1370" s="1" t="s">
        <v>114</v>
      </c>
      <c r="C1370" s="1" t="s">
        <v>77</v>
      </c>
      <c r="D1370" s="1" t="s">
        <v>2451</v>
      </c>
      <c r="E1370" s="1" t="s">
        <v>10</v>
      </c>
      <c r="F1370" s="1" t="s">
        <v>5362</v>
      </c>
      <c r="G1370" s="1" t="s">
        <v>249</v>
      </c>
      <c r="H1370" s="1" t="s">
        <v>235</v>
      </c>
      <c r="I1370">
        <v>118</v>
      </c>
      <c r="J1370">
        <v>111</v>
      </c>
      <c r="K1370">
        <v>107</v>
      </c>
      <c r="L1370">
        <v>98</v>
      </c>
      <c r="M1370">
        <v>93</v>
      </c>
      <c r="N1370">
        <v>113</v>
      </c>
      <c r="O1370">
        <v>81</v>
      </c>
      <c r="P1370">
        <v>98</v>
      </c>
      <c r="Q1370">
        <v>109</v>
      </c>
      <c r="R1370">
        <v>100</v>
      </c>
      <c r="S1370">
        <v>114</v>
      </c>
      <c r="T1370">
        <v>98</v>
      </c>
      <c r="U1370">
        <v>82</v>
      </c>
      <c r="V1370" s="1" t="s">
        <v>2892</v>
      </c>
      <c r="W1370" s="1" t="s">
        <v>2551</v>
      </c>
      <c r="X1370" s="5" t="s">
        <v>5363</v>
      </c>
      <c r="Y1370" s="5" t="s">
        <v>2559</v>
      </c>
      <c r="Z1370" s="5" t="s">
        <v>2734</v>
      </c>
      <c r="AA1370" s="5"/>
    </row>
    <row r="1371" spans="1:27" ht="12" customHeight="1" x14ac:dyDescent="0.15">
      <c r="A1371" s="1" t="s">
        <v>416</v>
      </c>
      <c r="B1371" s="1" t="s">
        <v>114</v>
      </c>
      <c r="C1371" s="1" t="s">
        <v>244</v>
      </c>
      <c r="D1371" s="1" t="s">
        <v>2451</v>
      </c>
      <c r="E1371" s="1" t="s">
        <v>10</v>
      </c>
      <c r="F1371" s="1" t="s">
        <v>5362</v>
      </c>
      <c r="G1371" s="1" t="s">
        <v>340</v>
      </c>
      <c r="H1371" s="1" t="s">
        <v>13</v>
      </c>
      <c r="I1371">
        <v>328</v>
      </c>
      <c r="J1371">
        <v>294</v>
      </c>
      <c r="K1371">
        <v>303</v>
      </c>
      <c r="L1371">
        <v>275</v>
      </c>
      <c r="M1371">
        <v>254</v>
      </c>
      <c r="N1371">
        <v>299</v>
      </c>
      <c r="O1371">
        <v>225</v>
      </c>
      <c r="P1371">
        <v>282</v>
      </c>
      <c r="Q1371">
        <v>328</v>
      </c>
      <c r="R1371">
        <v>308</v>
      </c>
      <c r="S1371">
        <v>358</v>
      </c>
      <c r="T1371">
        <v>306</v>
      </c>
      <c r="U1371">
        <v>263</v>
      </c>
      <c r="V1371" s="1" t="s">
        <v>2892</v>
      </c>
      <c r="W1371" s="1" t="s">
        <v>2551</v>
      </c>
      <c r="X1371" s="5" t="s">
        <v>5363</v>
      </c>
      <c r="Y1371" s="5" t="s">
        <v>2819</v>
      </c>
      <c r="Z1371" s="5" t="s">
        <v>13</v>
      </c>
      <c r="AA1371" s="5"/>
    </row>
    <row r="1372" spans="1:27" ht="12" customHeight="1" x14ac:dyDescent="0.15">
      <c r="A1372" s="1" t="s">
        <v>416</v>
      </c>
      <c r="B1372" s="1" t="s">
        <v>57</v>
      </c>
      <c r="C1372" s="1" t="s">
        <v>9</v>
      </c>
      <c r="D1372" s="1" t="s">
        <v>2451</v>
      </c>
      <c r="E1372" s="1" t="s">
        <v>10</v>
      </c>
      <c r="F1372" s="1" t="s">
        <v>436</v>
      </c>
      <c r="G1372" s="1" t="s">
        <v>234</v>
      </c>
      <c r="H1372" s="1" t="s">
        <v>235</v>
      </c>
      <c r="I1372">
        <v>290</v>
      </c>
      <c r="J1372">
        <v>231</v>
      </c>
      <c r="K1372">
        <v>193</v>
      </c>
      <c r="L1372">
        <v>268</v>
      </c>
      <c r="M1372">
        <v>277</v>
      </c>
      <c r="N1372">
        <v>264</v>
      </c>
      <c r="O1372">
        <v>282</v>
      </c>
      <c r="P1372">
        <v>279</v>
      </c>
      <c r="Q1372">
        <v>233</v>
      </c>
      <c r="R1372">
        <v>249</v>
      </c>
      <c r="S1372">
        <v>231</v>
      </c>
      <c r="T1372">
        <v>246</v>
      </c>
      <c r="U1372">
        <v>276</v>
      </c>
      <c r="V1372" s="1" t="s">
        <v>2892</v>
      </c>
      <c r="W1372" s="1" t="s">
        <v>2551</v>
      </c>
      <c r="X1372" s="5" t="s">
        <v>2912</v>
      </c>
      <c r="Y1372" s="5" t="s">
        <v>2553</v>
      </c>
      <c r="Z1372" s="5" t="s">
        <v>2734</v>
      </c>
      <c r="AA1372" s="5"/>
    </row>
    <row r="1373" spans="1:27" ht="12" customHeight="1" x14ac:dyDescent="0.15">
      <c r="A1373" s="1" t="s">
        <v>416</v>
      </c>
      <c r="B1373" s="1" t="s">
        <v>57</v>
      </c>
      <c r="C1373" s="1" t="s">
        <v>15</v>
      </c>
      <c r="D1373" s="1" t="s">
        <v>2451</v>
      </c>
      <c r="E1373" s="1" t="s">
        <v>10</v>
      </c>
      <c r="F1373" s="1" t="s">
        <v>436</v>
      </c>
      <c r="G1373" s="1" t="s">
        <v>304</v>
      </c>
      <c r="H1373" s="1" t="s">
        <v>13</v>
      </c>
      <c r="I1373">
        <v>3023</v>
      </c>
      <c r="J1373">
        <v>2475</v>
      </c>
      <c r="K1373">
        <v>1834</v>
      </c>
      <c r="L1373">
        <v>2499</v>
      </c>
      <c r="M1373">
        <v>2581</v>
      </c>
      <c r="N1373">
        <v>2734</v>
      </c>
      <c r="O1373">
        <v>2783</v>
      </c>
      <c r="P1373">
        <v>2662</v>
      </c>
      <c r="Q1373">
        <v>2285</v>
      </c>
      <c r="R1373">
        <v>2539</v>
      </c>
      <c r="S1373">
        <v>2250</v>
      </c>
      <c r="T1373">
        <v>2388</v>
      </c>
      <c r="U1373">
        <v>3405</v>
      </c>
      <c r="V1373" s="1" t="s">
        <v>2892</v>
      </c>
      <c r="W1373" s="1" t="s">
        <v>2551</v>
      </c>
      <c r="X1373" s="5" t="s">
        <v>2912</v>
      </c>
      <c r="Y1373" s="5" t="s">
        <v>2787</v>
      </c>
      <c r="Z1373" s="5" t="s">
        <v>13</v>
      </c>
      <c r="AA1373" s="5"/>
    </row>
    <row r="1374" spans="1:27" ht="12" customHeight="1" x14ac:dyDescent="0.15">
      <c r="A1374" s="1" t="s">
        <v>416</v>
      </c>
      <c r="B1374" s="1" t="s">
        <v>57</v>
      </c>
      <c r="C1374" s="1" t="s">
        <v>17</v>
      </c>
      <c r="D1374" s="1" t="s">
        <v>2451</v>
      </c>
      <c r="E1374" s="1" t="s">
        <v>10</v>
      </c>
      <c r="F1374" s="1" t="s">
        <v>436</v>
      </c>
      <c r="G1374" s="1" t="s">
        <v>238</v>
      </c>
      <c r="H1374" s="1" t="s">
        <v>239</v>
      </c>
      <c r="I1374">
        <v>11657</v>
      </c>
      <c r="J1374">
        <v>9291</v>
      </c>
      <c r="K1374">
        <v>8509</v>
      </c>
      <c r="L1374">
        <v>11130</v>
      </c>
      <c r="M1374">
        <v>11288</v>
      </c>
      <c r="N1374">
        <v>10982</v>
      </c>
      <c r="O1374">
        <v>11011</v>
      </c>
      <c r="P1374">
        <v>11245</v>
      </c>
      <c r="Q1374">
        <v>9508</v>
      </c>
      <c r="R1374">
        <v>10326</v>
      </c>
      <c r="S1374">
        <v>9847</v>
      </c>
      <c r="T1374">
        <v>11287</v>
      </c>
      <c r="U1374">
        <v>12519</v>
      </c>
      <c r="V1374" s="1" t="s">
        <v>2892</v>
      </c>
      <c r="W1374" s="1" t="s">
        <v>2551</v>
      </c>
      <c r="X1374" s="5" t="s">
        <v>2912</v>
      </c>
      <c r="Y1374" s="5" t="s">
        <v>2737</v>
      </c>
      <c r="Z1374" s="5" t="s">
        <v>2738</v>
      </c>
      <c r="AA1374" s="5"/>
    </row>
    <row r="1375" spans="1:27" ht="12" customHeight="1" x14ac:dyDescent="0.15">
      <c r="A1375" s="1" t="s">
        <v>416</v>
      </c>
      <c r="B1375" s="1" t="s">
        <v>57</v>
      </c>
      <c r="C1375" s="1" t="s">
        <v>19</v>
      </c>
      <c r="D1375" s="1" t="s">
        <v>2451</v>
      </c>
      <c r="E1375" s="1" t="s">
        <v>10</v>
      </c>
      <c r="F1375" s="1" t="s">
        <v>436</v>
      </c>
      <c r="G1375" s="1" t="s">
        <v>242</v>
      </c>
      <c r="H1375" s="1" t="s">
        <v>235</v>
      </c>
      <c r="I1375">
        <v>314</v>
      </c>
      <c r="J1375">
        <v>218</v>
      </c>
      <c r="K1375">
        <v>187</v>
      </c>
      <c r="L1375">
        <v>244</v>
      </c>
      <c r="M1375">
        <v>275</v>
      </c>
      <c r="N1375">
        <v>248</v>
      </c>
      <c r="O1375">
        <v>321</v>
      </c>
      <c r="P1375">
        <v>246</v>
      </c>
      <c r="Q1375">
        <v>204</v>
      </c>
      <c r="R1375">
        <v>253</v>
      </c>
      <c r="S1375">
        <v>215</v>
      </c>
      <c r="T1375">
        <v>239</v>
      </c>
      <c r="U1375">
        <v>294</v>
      </c>
      <c r="V1375" s="1" t="s">
        <v>2892</v>
      </c>
      <c r="W1375" s="1" t="s">
        <v>2551</v>
      </c>
      <c r="X1375" s="5" t="s">
        <v>2912</v>
      </c>
      <c r="Y1375" s="5" t="s">
        <v>2557</v>
      </c>
      <c r="Z1375" s="5" t="s">
        <v>2734</v>
      </c>
      <c r="AA1375" s="5"/>
    </row>
    <row r="1376" spans="1:27" ht="12" customHeight="1" x14ac:dyDescent="0.15">
      <c r="A1376" s="1" t="s">
        <v>416</v>
      </c>
      <c r="B1376" s="1" t="s">
        <v>57</v>
      </c>
      <c r="C1376" s="1" t="s">
        <v>21</v>
      </c>
      <c r="D1376" s="1" t="s">
        <v>2451</v>
      </c>
      <c r="E1376" s="1" t="s">
        <v>10</v>
      </c>
      <c r="F1376" s="1" t="s">
        <v>436</v>
      </c>
      <c r="G1376" s="1" t="s">
        <v>339</v>
      </c>
      <c r="H1376" s="1" t="s">
        <v>13</v>
      </c>
      <c r="I1376">
        <v>3370</v>
      </c>
      <c r="J1376">
        <v>2191</v>
      </c>
      <c r="K1376">
        <v>1724</v>
      </c>
      <c r="L1376">
        <v>2333</v>
      </c>
      <c r="M1376">
        <v>2718</v>
      </c>
      <c r="N1376">
        <v>2450</v>
      </c>
      <c r="O1376">
        <v>3224</v>
      </c>
      <c r="P1376">
        <v>2357</v>
      </c>
      <c r="Q1376">
        <v>2192</v>
      </c>
      <c r="R1376">
        <v>2512</v>
      </c>
      <c r="S1376">
        <v>2285</v>
      </c>
      <c r="T1376">
        <v>2423</v>
      </c>
      <c r="U1376">
        <v>3171</v>
      </c>
      <c r="V1376" s="1" t="s">
        <v>2892</v>
      </c>
      <c r="W1376" s="1" t="s">
        <v>2551</v>
      </c>
      <c r="X1376" s="5" t="s">
        <v>2912</v>
      </c>
      <c r="Y1376" s="5" t="s">
        <v>2818</v>
      </c>
      <c r="Z1376" s="5" t="s">
        <v>13</v>
      </c>
      <c r="AA1376" s="5"/>
    </row>
    <row r="1377" spans="1:27" ht="12" customHeight="1" x14ac:dyDescent="0.15">
      <c r="A1377" s="1" t="s">
        <v>416</v>
      </c>
      <c r="B1377" s="1" t="s">
        <v>57</v>
      </c>
      <c r="C1377" s="1" t="s">
        <v>23</v>
      </c>
      <c r="D1377" s="1" t="s">
        <v>2451</v>
      </c>
      <c r="E1377" s="1" t="s">
        <v>10</v>
      </c>
      <c r="F1377" s="1" t="s">
        <v>436</v>
      </c>
      <c r="G1377" s="1" t="s">
        <v>245</v>
      </c>
      <c r="H1377" s="1" t="s">
        <v>239</v>
      </c>
      <c r="I1377">
        <v>12796</v>
      </c>
      <c r="J1377">
        <v>9189</v>
      </c>
      <c r="K1377">
        <v>7903</v>
      </c>
      <c r="L1377">
        <v>9777</v>
      </c>
      <c r="M1377">
        <v>11258</v>
      </c>
      <c r="N1377">
        <v>10328</v>
      </c>
      <c r="O1377">
        <v>12340</v>
      </c>
      <c r="P1377">
        <v>10192</v>
      </c>
      <c r="Q1377">
        <v>9174</v>
      </c>
      <c r="R1377">
        <v>10420</v>
      </c>
      <c r="S1377">
        <v>10090</v>
      </c>
      <c r="T1377">
        <v>11111</v>
      </c>
      <c r="U1377">
        <v>12157</v>
      </c>
      <c r="V1377" s="1" t="s">
        <v>2892</v>
      </c>
      <c r="W1377" s="1" t="s">
        <v>2551</v>
      </c>
      <c r="X1377" s="5" t="s">
        <v>2912</v>
      </c>
      <c r="Y1377" s="5" t="s">
        <v>2740</v>
      </c>
      <c r="Z1377" s="5" t="s">
        <v>2738</v>
      </c>
      <c r="AA1377" s="5"/>
    </row>
    <row r="1378" spans="1:27" ht="12" customHeight="1" x14ac:dyDescent="0.15">
      <c r="A1378" s="1" t="s">
        <v>416</v>
      </c>
      <c r="B1378" s="1" t="s">
        <v>57</v>
      </c>
      <c r="C1378" s="1" t="s">
        <v>77</v>
      </c>
      <c r="D1378" s="1" t="s">
        <v>2451</v>
      </c>
      <c r="E1378" s="1" t="s">
        <v>10</v>
      </c>
      <c r="F1378" s="1" t="s">
        <v>436</v>
      </c>
      <c r="G1378" s="1" t="s">
        <v>249</v>
      </c>
      <c r="H1378" s="1" t="s">
        <v>235</v>
      </c>
      <c r="I1378">
        <v>310</v>
      </c>
      <c r="J1378">
        <v>323</v>
      </c>
      <c r="K1378">
        <v>329</v>
      </c>
      <c r="L1378">
        <v>353</v>
      </c>
      <c r="M1378">
        <v>355</v>
      </c>
      <c r="N1378">
        <v>371</v>
      </c>
      <c r="O1378">
        <v>332</v>
      </c>
      <c r="P1378">
        <v>364</v>
      </c>
      <c r="Q1378">
        <v>393</v>
      </c>
      <c r="R1378">
        <v>389</v>
      </c>
      <c r="S1378">
        <v>407</v>
      </c>
      <c r="T1378">
        <v>414</v>
      </c>
      <c r="U1378">
        <v>396</v>
      </c>
      <c r="V1378" s="1" t="s">
        <v>2892</v>
      </c>
      <c r="W1378" s="1" t="s">
        <v>2551</v>
      </c>
      <c r="X1378" s="5" t="s">
        <v>2912</v>
      </c>
      <c r="Y1378" s="5" t="s">
        <v>2559</v>
      </c>
      <c r="Z1378" s="5" t="s">
        <v>2734</v>
      </c>
      <c r="AA1378" s="5"/>
    </row>
    <row r="1379" spans="1:27" ht="12" customHeight="1" x14ac:dyDescent="0.15">
      <c r="A1379" s="1" t="s">
        <v>416</v>
      </c>
      <c r="B1379" s="1" t="s">
        <v>57</v>
      </c>
      <c r="C1379" s="1" t="s">
        <v>244</v>
      </c>
      <c r="D1379" s="1" t="s">
        <v>2451</v>
      </c>
      <c r="E1379" s="1" t="s">
        <v>10</v>
      </c>
      <c r="F1379" s="1" t="s">
        <v>436</v>
      </c>
      <c r="G1379" s="1" t="s">
        <v>340</v>
      </c>
      <c r="H1379" s="1" t="s">
        <v>13</v>
      </c>
      <c r="I1379">
        <v>3429</v>
      </c>
      <c r="J1379">
        <v>3711</v>
      </c>
      <c r="K1379">
        <v>3821</v>
      </c>
      <c r="L1379">
        <v>3988</v>
      </c>
      <c r="M1379">
        <v>3851</v>
      </c>
      <c r="N1379">
        <v>4136</v>
      </c>
      <c r="O1379">
        <v>3694</v>
      </c>
      <c r="P1379">
        <v>3999</v>
      </c>
      <c r="Q1379">
        <v>4092</v>
      </c>
      <c r="R1379">
        <v>4119</v>
      </c>
      <c r="S1379">
        <v>4102</v>
      </c>
      <c r="T1379">
        <v>4070</v>
      </c>
      <c r="U1379">
        <v>4304</v>
      </c>
      <c r="V1379" s="1" t="s">
        <v>2892</v>
      </c>
      <c r="W1379" s="1" t="s">
        <v>2551</v>
      </c>
      <c r="X1379" s="5" t="s">
        <v>2912</v>
      </c>
      <c r="Y1379" s="5" t="s">
        <v>2819</v>
      </c>
      <c r="Z1379" s="5" t="s">
        <v>13</v>
      </c>
      <c r="AA1379" s="5"/>
    </row>
    <row r="1380" spans="1:27" ht="12" customHeight="1" x14ac:dyDescent="0.15">
      <c r="A1380" s="1" t="s">
        <v>416</v>
      </c>
      <c r="B1380" s="1" t="s">
        <v>61</v>
      </c>
      <c r="C1380" s="1" t="s">
        <v>9</v>
      </c>
      <c r="D1380" s="1" t="s">
        <v>2451</v>
      </c>
      <c r="E1380" s="1" t="s">
        <v>10</v>
      </c>
      <c r="F1380" s="1" t="s">
        <v>437</v>
      </c>
      <c r="G1380" s="1" t="s">
        <v>234</v>
      </c>
      <c r="H1380" s="1" t="s">
        <v>235</v>
      </c>
      <c r="I1380">
        <v>726</v>
      </c>
      <c r="J1380">
        <v>585</v>
      </c>
      <c r="K1380">
        <v>786</v>
      </c>
      <c r="L1380">
        <v>773</v>
      </c>
      <c r="M1380">
        <v>482</v>
      </c>
      <c r="N1380">
        <v>638</v>
      </c>
      <c r="O1380">
        <v>494</v>
      </c>
      <c r="P1380">
        <v>584</v>
      </c>
      <c r="Q1380">
        <v>531</v>
      </c>
      <c r="R1380">
        <v>833</v>
      </c>
      <c r="S1380">
        <v>523</v>
      </c>
      <c r="T1380">
        <v>736</v>
      </c>
      <c r="U1380">
        <v>592</v>
      </c>
      <c r="V1380" s="1" t="s">
        <v>2892</v>
      </c>
      <c r="W1380" s="1" t="s">
        <v>2551</v>
      </c>
      <c r="X1380" s="5" t="s">
        <v>2913</v>
      </c>
      <c r="Y1380" s="5" t="s">
        <v>2553</v>
      </c>
      <c r="Z1380" s="5" t="s">
        <v>2734</v>
      </c>
      <c r="AA1380" s="5"/>
    </row>
    <row r="1381" spans="1:27" ht="12" customHeight="1" x14ac:dyDescent="0.15">
      <c r="A1381" s="1" t="s">
        <v>416</v>
      </c>
      <c r="B1381" s="1" t="s">
        <v>61</v>
      </c>
      <c r="C1381" s="1" t="s">
        <v>15</v>
      </c>
      <c r="D1381" s="1" t="s">
        <v>2451</v>
      </c>
      <c r="E1381" s="1" t="s">
        <v>10</v>
      </c>
      <c r="F1381" s="1" t="s">
        <v>437</v>
      </c>
      <c r="G1381" s="1" t="s">
        <v>304</v>
      </c>
      <c r="H1381" s="1" t="s">
        <v>13</v>
      </c>
      <c r="I1381">
        <v>388</v>
      </c>
      <c r="J1381">
        <v>231</v>
      </c>
      <c r="K1381">
        <v>230</v>
      </c>
      <c r="L1381">
        <v>298</v>
      </c>
      <c r="M1381">
        <v>328</v>
      </c>
      <c r="N1381">
        <v>266</v>
      </c>
      <c r="O1381">
        <v>373</v>
      </c>
      <c r="P1381">
        <v>294</v>
      </c>
      <c r="Q1381">
        <v>342</v>
      </c>
      <c r="R1381">
        <v>334</v>
      </c>
      <c r="S1381">
        <v>273</v>
      </c>
      <c r="T1381">
        <v>422</v>
      </c>
      <c r="U1381">
        <v>534</v>
      </c>
      <c r="V1381" s="1" t="s">
        <v>2892</v>
      </c>
      <c r="W1381" s="1" t="s">
        <v>2551</v>
      </c>
      <c r="X1381" s="5" t="s">
        <v>2913</v>
      </c>
      <c r="Y1381" s="5" t="s">
        <v>2787</v>
      </c>
      <c r="Z1381" s="5" t="s">
        <v>13</v>
      </c>
      <c r="AA1381" s="5"/>
    </row>
    <row r="1382" spans="1:27" ht="12" customHeight="1" x14ac:dyDescent="0.15">
      <c r="A1382" s="1" t="s">
        <v>416</v>
      </c>
      <c r="B1382" s="1" t="s">
        <v>61</v>
      </c>
      <c r="C1382" s="1" t="s">
        <v>17</v>
      </c>
      <c r="D1382" s="1" t="s">
        <v>2451</v>
      </c>
      <c r="E1382" s="1" t="s">
        <v>10</v>
      </c>
      <c r="F1382" s="1" t="s">
        <v>437</v>
      </c>
      <c r="G1382" s="1" t="s">
        <v>238</v>
      </c>
      <c r="H1382" s="1" t="s">
        <v>239</v>
      </c>
      <c r="I1382">
        <v>1112</v>
      </c>
      <c r="J1382">
        <v>614</v>
      </c>
      <c r="K1382">
        <v>596</v>
      </c>
      <c r="L1382">
        <v>673</v>
      </c>
      <c r="M1382">
        <v>889</v>
      </c>
      <c r="N1382">
        <v>620</v>
      </c>
      <c r="O1382">
        <v>933</v>
      </c>
      <c r="P1382">
        <v>649</v>
      </c>
      <c r="Q1382">
        <v>849</v>
      </c>
      <c r="R1382">
        <v>735</v>
      </c>
      <c r="S1382">
        <v>579</v>
      </c>
      <c r="T1382">
        <v>976</v>
      </c>
      <c r="U1382">
        <v>1317</v>
      </c>
      <c r="V1382" s="1" t="s">
        <v>2892</v>
      </c>
      <c r="W1382" s="1" t="s">
        <v>2551</v>
      </c>
      <c r="X1382" s="5" t="s">
        <v>2913</v>
      </c>
      <c r="Y1382" s="5" t="s">
        <v>2737</v>
      </c>
      <c r="Z1382" s="5" t="s">
        <v>2738</v>
      </c>
      <c r="AA1382" s="5"/>
    </row>
    <row r="1383" spans="1:27" ht="12" customHeight="1" x14ac:dyDescent="0.15">
      <c r="A1383" s="1" t="s">
        <v>416</v>
      </c>
      <c r="B1383" s="1" t="s">
        <v>61</v>
      </c>
      <c r="C1383" s="1" t="s">
        <v>19</v>
      </c>
      <c r="D1383" s="1" t="s">
        <v>2451</v>
      </c>
      <c r="E1383" s="1" t="s">
        <v>10</v>
      </c>
      <c r="F1383" s="1" t="s">
        <v>437</v>
      </c>
      <c r="G1383" s="1" t="s">
        <v>242</v>
      </c>
      <c r="H1383" s="1" t="s">
        <v>235</v>
      </c>
      <c r="I1383">
        <v>968</v>
      </c>
      <c r="J1383">
        <v>539</v>
      </c>
      <c r="K1383">
        <v>618</v>
      </c>
      <c r="L1383">
        <v>697</v>
      </c>
      <c r="M1383">
        <v>488</v>
      </c>
      <c r="N1383">
        <v>508</v>
      </c>
      <c r="O1383">
        <v>803</v>
      </c>
      <c r="P1383">
        <v>537</v>
      </c>
      <c r="Q1383">
        <v>591</v>
      </c>
      <c r="R1383">
        <v>537</v>
      </c>
      <c r="S1383">
        <v>595</v>
      </c>
      <c r="T1383">
        <v>756</v>
      </c>
      <c r="U1383">
        <v>920</v>
      </c>
      <c r="V1383" s="1" t="s">
        <v>2892</v>
      </c>
      <c r="W1383" s="1" t="s">
        <v>2551</v>
      </c>
      <c r="X1383" s="5" t="s">
        <v>2913</v>
      </c>
      <c r="Y1383" s="5" t="s">
        <v>2557</v>
      </c>
      <c r="Z1383" s="5" t="s">
        <v>2734</v>
      </c>
      <c r="AA1383" s="5"/>
    </row>
    <row r="1384" spans="1:27" ht="12" customHeight="1" x14ac:dyDescent="0.15">
      <c r="A1384" s="1" t="s">
        <v>416</v>
      </c>
      <c r="B1384" s="1" t="s">
        <v>61</v>
      </c>
      <c r="C1384" s="1" t="s">
        <v>21</v>
      </c>
      <c r="D1384" s="1" t="s">
        <v>2451</v>
      </c>
      <c r="E1384" s="1" t="s">
        <v>10</v>
      </c>
      <c r="F1384" s="1" t="s">
        <v>437</v>
      </c>
      <c r="G1384" s="1" t="s">
        <v>339</v>
      </c>
      <c r="H1384" s="1" t="s">
        <v>13</v>
      </c>
      <c r="I1384">
        <v>514</v>
      </c>
      <c r="J1384">
        <v>223</v>
      </c>
      <c r="K1384">
        <v>184</v>
      </c>
      <c r="L1384">
        <v>302</v>
      </c>
      <c r="M1384">
        <v>313</v>
      </c>
      <c r="N1384">
        <v>336</v>
      </c>
      <c r="O1384">
        <v>408</v>
      </c>
      <c r="P1384">
        <v>284</v>
      </c>
      <c r="Q1384">
        <v>292</v>
      </c>
      <c r="R1384">
        <v>367</v>
      </c>
      <c r="S1384">
        <v>230</v>
      </c>
      <c r="T1384">
        <v>303</v>
      </c>
      <c r="U1384">
        <v>620</v>
      </c>
      <c r="V1384" s="1" t="s">
        <v>2892</v>
      </c>
      <c r="W1384" s="1" t="s">
        <v>2551</v>
      </c>
      <c r="X1384" s="5" t="s">
        <v>2913</v>
      </c>
      <c r="Y1384" s="5" t="s">
        <v>2818</v>
      </c>
      <c r="Z1384" s="5" t="s">
        <v>13</v>
      </c>
      <c r="AA1384" s="5"/>
    </row>
    <row r="1385" spans="1:27" ht="12" customHeight="1" x14ac:dyDescent="0.15">
      <c r="A1385" s="1" t="s">
        <v>416</v>
      </c>
      <c r="B1385" s="1" t="s">
        <v>61</v>
      </c>
      <c r="C1385" s="1" t="s">
        <v>23</v>
      </c>
      <c r="D1385" s="1" t="s">
        <v>2451</v>
      </c>
      <c r="E1385" s="1" t="s">
        <v>10</v>
      </c>
      <c r="F1385" s="1" t="s">
        <v>437</v>
      </c>
      <c r="G1385" s="1" t="s">
        <v>245</v>
      </c>
      <c r="H1385" s="1" t="s">
        <v>239</v>
      </c>
      <c r="I1385">
        <v>1539</v>
      </c>
      <c r="J1385">
        <v>655</v>
      </c>
      <c r="K1385">
        <v>612</v>
      </c>
      <c r="L1385">
        <v>751</v>
      </c>
      <c r="M1385">
        <v>930</v>
      </c>
      <c r="N1385">
        <v>914</v>
      </c>
      <c r="O1385">
        <v>1156</v>
      </c>
      <c r="P1385">
        <v>838</v>
      </c>
      <c r="Q1385">
        <v>925</v>
      </c>
      <c r="R1385">
        <v>1002</v>
      </c>
      <c r="S1385">
        <v>587</v>
      </c>
      <c r="T1385">
        <v>842</v>
      </c>
      <c r="U1385">
        <v>1798</v>
      </c>
      <c r="V1385" s="1" t="s">
        <v>2892</v>
      </c>
      <c r="W1385" s="1" t="s">
        <v>2551</v>
      </c>
      <c r="X1385" s="5" t="s">
        <v>2913</v>
      </c>
      <c r="Y1385" s="5" t="s">
        <v>2740</v>
      </c>
      <c r="Z1385" s="5" t="s">
        <v>2738</v>
      </c>
      <c r="AA1385" s="5"/>
    </row>
    <row r="1386" spans="1:27" ht="12" customHeight="1" x14ac:dyDescent="0.15">
      <c r="A1386" s="1" t="s">
        <v>416</v>
      </c>
      <c r="B1386" s="1" t="s">
        <v>61</v>
      </c>
      <c r="C1386" s="1" t="s">
        <v>77</v>
      </c>
      <c r="D1386" s="1" t="s">
        <v>2451</v>
      </c>
      <c r="E1386" s="1" t="s">
        <v>10</v>
      </c>
      <c r="F1386" s="1" t="s">
        <v>437</v>
      </c>
      <c r="G1386" s="1" t="s">
        <v>249</v>
      </c>
      <c r="H1386" s="1" t="s">
        <v>235</v>
      </c>
      <c r="I1386">
        <v>1270</v>
      </c>
      <c r="J1386">
        <v>1316</v>
      </c>
      <c r="K1386">
        <v>1484</v>
      </c>
      <c r="L1386">
        <v>1560</v>
      </c>
      <c r="M1386">
        <v>1553</v>
      </c>
      <c r="N1386">
        <v>1682</v>
      </c>
      <c r="O1386">
        <v>1372</v>
      </c>
      <c r="P1386">
        <v>1419</v>
      </c>
      <c r="Q1386">
        <v>1360</v>
      </c>
      <c r="R1386">
        <v>1656</v>
      </c>
      <c r="S1386">
        <v>1584</v>
      </c>
      <c r="T1386">
        <v>1564</v>
      </c>
      <c r="U1386">
        <v>1236</v>
      </c>
      <c r="V1386" s="1" t="s">
        <v>2892</v>
      </c>
      <c r="W1386" s="1" t="s">
        <v>2551</v>
      </c>
      <c r="X1386" s="5" t="s">
        <v>2913</v>
      </c>
      <c r="Y1386" s="5" t="s">
        <v>2559</v>
      </c>
      <c r="Z1386" s="5" t="s">
        <v>2734</v>
      </c>
      <c r="AA1386" s="5"/>
    </row>
    <row r="1387" spans="1:27" ht="12" customHeight="1" x14ac:dyDescent="0.15">
      <c r="A1387" s="1" t="s">
        <v>416</v>
      </c>
      <c r="B1387" s="1" t="s">
        <v>61</v>
      </c>
      <c r="C1387" s="1" t="s">
        <v>244</v>
      </c>
      <c r="D1387" s="1" t="s">
        <v>2451</v>
      </c>
      <c r="E1387" s="1" t="s">
        <v>10</v>
      </c>
      <c r="F1387" s="1" t="s">
        <v>437</v>
      </c>
      <c r="G1387" s="1" t="s">
        <v>340</v>
      </c>
      <c r="H1387" s="1" t="s">
        <v>13</v>
      </c>
      <c r="I1387">
        <v>359</v>
      </c>
      <c r="J1387">
        <v>366</v>
      </c>
      <c r="K1387">
        <v>413</v>
      </c>
      <c r="L1387">
        <v>408</v>
      </c>
      <c r="M1387">
        <v>426</v>
      </c>
      <c r="N1387">
        <v>357</v>
      </c>
      <c r="O1387">
        <v>323</v>
      </c>
      <c r="P1387">
        <v>333</v>
      </c>
      <c r="Q1387">
        <v>383</v>
      </c>
      <c r="R1387">
        <v>349</v>
      </c>
      <c r="S1387">
        <v>393</v>
      </c>
      <c r="T1387">
        <v>504</v>
      </c>
      <c r="U1387">
        <v>419</v>
      </c>
      <c r="V1387" s="1" t="s">
        <v>2892</v>
      </c>
      <c r="W1387" s="1" t="s">
        <v>2551</v>
      </c>
      <c r="X1387" s="5" t="s">
        <v>2913</v>
      </c>
      <c r="Y1387" s="5" t="s">
        <v>2819</v>
      </c>
      <c r="Z1387" s="5" t="s">
        <v>13</v>
      </c>
      <c r="AA1387" s="5"/>
    </row>
    <row r="1388" spans="1:27" ht="12" customHeight="1" x14ac:dyDescent="0.15">
      <c r="A1388" s="1" t="s">
        <v>416</v>
      </c>
      <c r="B1388" s="1" t="s">
        <v>212</v>
      </c>
      <c r="C1388" s="1" t="s">
        <v>9</v>
      </c>
      <c r="D1388" s="1" t="s">
        <v>2451</v>
      </c>
      <c r="E1388" s="1" t="s">
        <v>213</v>
      </c>
      <c r="F1388" s="1" t="s">
        <v>284</v>
      </c>
      <c r="G1388" s="1" t="s">
        <v>215</v>
      </c>
      <c r="H1388" s="1" t="s">
        <v>216</v>
      </c>
      <c r="I1388">
        <v>26780</v>
      </c>
      <c r="J1388">
        <v>26928</v>
      </c>
      <c r="K1388">
        <v>26990</v>
      </c>
      <c r="L1388">
        <v>26934</v>
      </c>
      <c r="M1388">
        <v>27021</v>
      </c>
      <c r="N1388">
        <v>26958</v>
      </c>
      <c r="O1388">
        <v>26944</v>
      </c>
      <c r="P1388">
        <v>27003</v>
      </c>
      <c r="Q1388">
        <v>27031</v>
      </c>
      <c r="R1388">
        <v>27018</v>
      </c>
      <c r="S1388">
        <v>26888</v>
      </c>
      <c r="T1388">
        <v>26885</v>
      </c>
      <c r="U1388">
        <v>26904</v>
      </c>
      <c r="V1388" s="1" t="s">
        <v>2892</v>
      </c>
      <c r="W1388" s="1" t="s">
        <v>2717</v>
      </c>
      <c r="X1388" s="5" t="s">
        <v>2768</v>
      </c>
      <c r="Y1388" s="5" t="s">
        <v>2719</v>
      </c>
      <c r="Z1388" s="5" t="s">
        <v>2720</v>
      </c>
      <c r="AA1388" s="5"/>
    </row>
    <row r="1389" spans="1:27" ht="12" customHeight="1" x14ac:dyDescent="0.15">
      <c r="A1389" s="1" t="s">
        <v>416</v>
      </c>
      <c r="B1389" s="1" t="s">
        <v>285</v>
      </c>
      <c r="C1389" s="1" t="s">
        <v>9</v>
      </c>
      <c r="D1389" s="1" t="s">
        <v>2451</v>
      </c>
      <c r="E1389" s="1" t="s">
        <v>213</v>
      </c>
      <c r="F1389" s="1" t="s">
        <v>286</v>
      </c>
      <c r="G1389" s="1" t="s">
        <v>215</v>
      </c>
      <c r="H1389" s="1" t="s">
        <v>216</v>
      </c>
      <c r="I1389">
        <v>59792</v>
      </c>
      <c r="J1389">
        <v>60756</v>
      </c>
      <c r="K1389">
        <v>60879</v>
      </c>
      <c r="L1389">
        <v>60989</v>
      </c>
      <c r="M1389">
        <v>60994</v>
      </c>
      <c r="N1389">
        <v>61002</v>
      </c>
      <c r="O1389">
        <v>60970</v>
      </c>
      <c r="P1389">
        <v>61035</v>
      </c>
      <c r="Q1389">
        <v>61097</v>
      </c>
      <c r="R1389">
        <v>61053</v>
      </c>
      <c r="S1389">
        <v>60914</v>
      </c>
      <c r="T1389">
        <v>60918</v>
      </c>
      <c r="U1389">
        <v>61245</v>
      </c>
      <c r="V1389" s="1" t="s">
        <v>2892</v>
      </c>
      <c r="W1389" s="1" t="s">
        <v>2717</v>
      </c>
      <c r="X1389" s="5" t="s">
        <v>2769</v>
      </c>
      <c r="Y1389" s="5" t="s">
        <v>2719</v>
      </c>
      <c r="Z1389" s="5" t="s">
        <v>2720</v>
      </c>
      <c r="AA1389" s="5"/>
    </row>
    <row r="1390" spans="1:27" ht="12" customHeight="1" x14ac:dyDescent="0.15">
      <c r="A1390" s="1" t="s">
        <v>438</v>
      </c>
      <c r="B1390" s="1" t="s">
        <v>8</v>
      </c>
      <c r="C1390" s="1" t="s">
        <v>9</v>
      </c>
      <c r="D1390" s="1" t="s">
        <v>2452</v>
      </c>
      <c r="E1390" s="1" t="s">
        <v>10</v>
      </c>
      <c r="F1390" s="1" t="s">
        <v>439</v>
      </c>
      <c r="G1390" s="1" t="s">
        <v>234</v>
      </c>
      <c r="H1390" s="1" t="s">
        <v>235</v>
      </c>
      <c r="I1390">
        <v>30</v>
      </c>
      <c r="J1390">
        <v>39</v>
      </c>
      <c r="K1390">
        <v>27</v>
      </c>
      <c r="L1390">
        <v>21</v>
      </c>
      <c r="M1390">
        <v>28</v>
      </c>
      <c r="N1390">
        <v>20</v>
      </c>
      <c r="O1390">
        <v>30</v>
      </c>
      <c r="P1390">
        <v>29</v>
      </c>
      <c r="Q1390">
        <v>28</v>
      </c>
      <c r="R1390">
        <v>28</v>
      </c>
      <c r="S1390">
        <v>19</v>
      </c>
      <c r="T1390">
        <v>25</v>
      </c>
      <c r="U1390">
        <v>35</v>
      </c>
      <c r="V1390" s="1" t="s">
        <v>2914</v>
      </c>
      <c r="W1390" s="1" t="s">
        <v>2551</v>
      </c>
      <c r="X1390" s="5" t="s">
        <v>2915</v>
      </c>
      <c r="Y1390" s="5" t="s">
        <v>2553</v>
      </c>
      <c r="Z1390" s="5" t="s">
        <v>2734</v>
      </c>
      <c r="AA1390" s="5"/>
    </row>
    <row r="1391" spans="1:27" ht="12" customHeight="1" x14ac:dyDescent="0.15">
      <c r="A1391" s="1" t="s">
        <v>438</v>
      </c>
      <c r="B1391" s="1" t="s">
        <v>8</v>
      </c>
      <c r="C1391" s="1" t="s">
        <v>15</v>
      </c>
      <c r="D1391" s="1" t="s">
        <v>2452</v>
      </c>
      <c r="E1391" s="1" t="s">
        <v>10</v>
      </c>
      <c r="F1391" s="1" t="s">
        <v>439</v>
      </c>
      <c r="G1391" s="1" t="s">
        <v>304</v>
      </c>
      <c r="H1391" s="1" t="s">
        <v>13</v>
      </c>
      <c r="I1391">
        <v>148</v>
      </c>
      <c r="J1391">
        <v>280</v>
      </c>
      <c r="K1391">
        <v>139</v>
      </c>
      <c r="L1391">
        <v>304</v>
      </c>
      <c r="M1391">
        <v>85</v>
      </c>
      <c r="N1391">
        <v>146</v>
      </c>
      <c r="O1391">
        <v>250</v>
      </c>
      <c r="P1391">
        <v>414</v>
      </c>
      <c r="Q1391">
        <v>170</v>
      </c>
      <c r="R1391">
        <v>172</v>
      </c>
      <c r="S1391">
        <v>111</v>
      </c>
      <c r="T1391">
        <v>142</v>
      </c>
      <c r="U1391">
        <v>1478</v>
      </c>
      <c r="V1391" s="1" t="s">
        <v>2914</v>
      </c>
      <c r="W1391" s="1" t="s">
        <v>2551</v>
      </c>
      <c r="X1391" s="5" t="s">
        <v>2915</v>
      </c>
      <c r="Y1391" s="5" t="s">
        <v>2787</v>
      </c>
      <c r="Z1391" s="5" t="s">
        <v>13</v>
      </c>
      <c r="AA1391" s="5"/>
    </row>
    <row r="1392" spans="1:27" ht="12" customHeight="1" x14ac:dyDescent="0.15">
      <c r="A1392" s="1" t="s">
        <v>438</v>
      </c>
      <c r="B1392" s="1" t="s">
        <v>8</v>
      </c>
      <c r="C1392" s="1" t="s">
        <v>17</v>
      </c>
      <c r="D1392" s="1" t="s">
        <v>2452</v>
      </c>
      <c r="E1392" s="1" t="s">
        <v>10</v>
      </c>
      <c r="F1392" s="1" t="s">
        <v>439</v>
      </c>
      <c r="G1392" s="1" t="s">
        <v>238</v>
      </c>
      <c r="H1392" s="1" t="s">
        <v>239</v>
      </c>
      <c r="I1392">
        <v>171</v>
      </c>
      <c r="J1392">
        <v>403</v>
      </c>
      <c r="K1392">
        <v>134</v>
      </c>
      <c r="L1392">
        <v>389</v>
      </c>
      <c r="M1392">
        <v>57</v>
      </c>
      <c r="N1392">
        <v>520</v>
      </c>
      <c r="O1392">
        <v>309</v>
      </c>
      <c r="P1392">
        <v>579</v>
      </c>
      <c r="Q1392">
        <v>145</v>
      </c>
      <c r="R1392">
        <v>220</v>
      </c>
      <c r="S1392">
        <v>114</v>
      </c>
      <c r="T1392">
        <v>182</v>
      </c>
      <c r="U1392">
        <v>719</v>
      </c>
      <c r="V1392" s="1" t="s">
        <v>2914</v>
      </c>
      <c r="W1392" s="1" t="s">
        <v>2551</v>
      </c>
      <c r="X1392" s="5" t="s">
        <v>2915</v>
      </c>
      <c r="Y1392" s="5" t="s">
        <v>2737</v>
      </c>
      <c r="Z1392" s="5" t="s">
        <v>2738</v>
      </c>
      <c r="AA1392" s="5"/>
    </row>
    <row r="1393" spans="1:27" ht="12" customHeight="1" x14ac:dyDescent="0.15">
      <c r="A1393" s="1" t="s">
        <v>438</v>
      </c>
      <c r="B1393" s="1" t="s">
        <v>25</v>
      </c>
      <c r="C1393" s="1" t="s">
        <v>17</v>
      </c>
      <c r="D1393" s="1" t="s">
        <v>2452</v>
      </c>
      <c r="E1393" s="1" t="s">
        <v>10</v>
      </c>
      <c r="F1393" s="1" t="s">
        <v>440</v>
      </c>
      <c r="G1393" s="1" t="s">
        <v>238</v>
      </c>
      <c r="H1393" s="1" t="s">
        <v>239</v>
      </c>
      <c r="I1393">
        <v>158</v>
      </c>
      <c r="J1393">
        <v>118</v>
      </c>
      <c r="K1393">
        <v>83</v>
      </c>
      <c r="L1393">
        <v>76</v>
      </c>
      <c r="M1393">
        <v>107</v>
      </c>
      <c r="N1393">
        <v>218</v>
      </c>
      <c r="O1393">
        <v>83</v>
      </c>
      <c r="P1393">
        <v>114</v>
      </c>
      <c r="Q1393">
        <v>64</v>
      </c>
      <c r="R1393">
        <v>128</v>
      </c>
      <c r="S1393">
        <v>83</v>
      </c>
      <c r="T1393">
        <v>161</v>
      </c>
      <c r="U1393">
        <v>132</v>
      </c>
      <c r="V1393" s="1" t="s">
        <v>2914</v>
      </c>
      <c r="W1393" s="1" t="s">
        <v>2551</v>
      </c>
      <c r="X1393" s="5" t="s">
        <v>2916</v>
      </c>
      <c r="Y1393" s="5" t="s">
        <v>2737</v>
      </c>
      <c r="Z1393" s="5" t="s">
        <v>2738</v>
      </c>
      <c r="AA1393" s="5"/>
    </row>
    <row r="1394" spans="1:27" ht="12" customHeight="1" x14ac:dyDescent="0.15">
      <c r="A1394" s="1" t="s">
        <v>438</v>
      </c>
      <c r="B1394" s="1" t="s">
        <v>27</v>
      </c>
      <c r="C1394" s="1" t="s">
        <v>9</v>
      </c>
      <c r="D1394" s="1" t="s">
        <v>2452</v>
      </c>
      <c r="E1394" s="1" t="s">
        <v>10</v>
      </c>
      <c r="F1394" s="1" t="s">
        <v>441</v>
      </c>
      <c r="G1394" s="1" t="s">
        <v>234</v>
      </c>
      <c r="H1394" s="1" t="s">
        <v>442</v>
      </c>
      <c r="I1394">
        <v>2121</v>
      </c>
      <c r="J1394">
        <v>1975</v>
      </c>
      <c r="K1394">
        <v>1653</v>
      </c>
      <c r="L1394">
        <v>1881</v>
      </c>
      <c r="M1394">
        <v>1882</v>
      </c>
      <c r="N1394">
        <v>1716</v>
      </c>
      <c r="O1394">
        <v>1647</v>
      </c>
      <c r="P1394">
        <v>1757</v>
      </c>
      <c r="Q1394">
        <v>1773</v>
      </c>
      <c r="R1394">
        <v>1946</v>
      </c>
      <c r="S1394">
        <v>1547</v>
      </c>
      <c r="T1394">
        <v>1868</v>
      </c>
      <c r="U1394">
        <v>1927</v>
      </c>
      <c r="V1394" s="1" t="s">
        <v>2914</v>
      </c>
      <c r="W1394" s="1" t="s">
        <v>2551</v>
      </c>
      <c r="X1394" s="5" t="s">
        <v>2917</v>
      </c>
      <c r="Y1394" s="5" t="s">
        <v>2553</v>
      </c>
      <c r="Z1394" s="5" t="s">
        <v>2734</v>
      </c>
      <c r="AA1394" s="5"/>
    </row>
    <row r="1395" spans="1:27" ht="12" customHeight="1" x14ac:dyDescent="0.15">
      <c r="A1395" s="1" t="s">
        <v>438</v>
      </c>
      <c r="B1395" s="1" t="s">
        <v>27</v>
      </c>
      <c r="C1395" s="1" t="s">
        <v>15</v>
      </c>
      <c r="D1395" s="1" t="s">
        <v>2452</v>
      </c>
      <c r="E1395" s="1" t="s">
        <v>10</v>
      </c>
      <c r="F1395" s="1" t="s">
        <v>441</v>
      </c>
      <c r="G1395" s="1" t="s">
        <v>304</v>
      </c>
      <c r="H1395" s="1" t="s">
        <v>13</v>
      </c>
      <c r="I1395">
        <v>6004</v>
      </c>
      <c r="J1395">
        <v>4990</v>
      </c>
      <c r="K1395">
        <v>4163</v>
      </c>
      <c r="L1395">
        <v>4906</v>
      </c>
      <c r="M1395">
        <v>5389</v>
      </c>
      <c r="N1395">
        <v>4536</v>
      </c>
      <c r="O1395">
        <v>4586</v>
      </c>
      <c r="P1395">
        <v>4895</v>
      </c>
      <c r="Q1395">
        <v>5005</v>
      </c>
      <c r="R1395">
        <v>4854</v>
      </c>
      <c r="S1395">
        <v>4119</v>
      </c>
      <c r="T1395">
        <v>5451</v>
      </c>
      <c r="U1395">
        <v>5406</v>
      </c>
      <c r="V1395" s="1" t="s">
        <v>2914</v>
      </c>
      <c r="W1395" s="1" t="s">
        <v>2551</v>
      </c>
      <c r="X1395" s="5" t="s">
        <v>2917</v>
      </c>
      <c r="Y1395" s="5" t="s">
        <v>2787</v>
      </c>
      <c r="Z1395" s="5" t="s">
        <v>13</v>
      </c>
      <c r="AA1395" s="5"/>
    </row>
    <row r="1396" spans="1:27" ht="12" customHeight="1" x14ac:dyDescent="0.15">
      <c r="A1396" s="1" t="s">
        <v>438</v>
      </c>
      <c r="B1396" s="1" t="s">
        <v>27</v>
      </c>
      <c r="C1396" s="1" t="s">
        <v>17</v>
      </c>
      <c r="D1396" s="1" t="s">
        <v>2452</v>
      </c>
      <c r="E1396" s="1" t="s">
        <v>10</v>
      </c>
      <c r="F1396" s="1" t="s">
        <v>441</v>
      </c>
      <c r="G1396" s="1" t="s">
        <v>238</v>
      </c>
      <c r="H1396" s="1" t="s">
        <v>239</v>
      </c>
      <c r="I1396">
        <v>3699</v>
      </c>
      <c r="J1396">
        <v>3223</v>
      </c>
      <c r="K1396">
        <v>2535</v>
      </c>
      <c r="L1396">
        <v>2943</v>
      </c>
      <c r="M1396">
        <v>3161</v>
      </c>
      <c r="N1396">
        <v>2862</v>
      </c>
      <c r="O1396">
        <v>3052</v>
      </c>
      <c r="P1396">
        <v>3323</v>
      </c>
      <c r="Q1396">
        <v>3259</v>
      </c>
      <c r="R1396">
        <v>3331</v>
      </c>
      <c r="S1396">
        <v>2788</v>
      </c>
      <c r="T1396">
        <v>3661</v>
      </c>
      <c r="U1396">
        <v>3610</v>
      </c>
      <c r="V1396" s="1" t="s">
        <v>2914</v>
      </c>
      <c r="W1396" s="1" t="s">
        <v>2551</v>
      </c>
      <c r="X1396" s="5" t="s">
        <v>2917</v>
      </c>
      <c r="Y1396" s="5" t="s">
        <v>2737</v>
      </c>
      <c r="Z1396" s="5" t="s">
        <v>2738</v>
      </c>
      <c r="AA1396" s="5"/>
    </row>
    <row r="1397" spans="1:27" ht="12" customHeight="1" x14ac:dyDescent="0.15">
      <c r="A1397" s="1" t="s">
        <v>438</v>
      </c>
      <c r="B1397" s="1" t="s">
        <v>27</v>
      </c>
      <c r="C1397" s="1" t="s">
        <v>19</v>
      </c>
      <c r="D1397" s="1" t="s">
        <v>2452</v>
      </c>
      <c r="E1397" s="1" t="s">
        <v>10</v>
      </c>
      <c r="F1397" s="1" t="s">
        <v>441</v>
      </c>
      <c r="G1397" s="1" t="s">
        <v>242</v>
      </c>
      <c r="H1397" s="1" t="s">
        <v>442</v>
      </c>
      <c r="I1397">
        <v>2033</v>
      </c>
      <c r="J1397">
        <v>1979</v>
      </c>
      <c r="K1397">
        <v>1674</v>
      </c>
      <c r="L1397">
        <v>1798</v>
      </c>
      <c r="M1397">
        <v>1885</v>
      </c>
      <c r="N1397">
        <v>1679</v>
      </c>
      <c r="O1397">
        <v>1764</v>
      </c>
      <c r="P1397">
        <v>1848</v>
      </c>
      <c r="Q1397">
        <v>1949</v>
      </c>
      <c r="R1397">
        <v>2028</v>
      </c>
      <c r="S1397">
        <v>1599</v>
      </c>
      <c r="T1397">
        <v>1868</v>
      </c>
      <c r="U1397">
        <v>1985</v>
      </c>
      <c r="V1397" s="1" t="s">
        <v>2914</v>
      </c>
      <c r="W1397" s="1" t="s">
        <v>2551</v>
      </c>
      <c r="X1397" s="5" t="s">
        <v>2917</v>
      </c>
      <c r="Y1397" s="5" t="s">
        <v>2557</v>
      </c>
      <c r="Z1397" s="5" t="s">
        <v>2734</v>
      </c>
      <c r="AA1397" s="5"/>
    </row>
    <row r="1398" spans="1:27" ht="12" customHeight="1" x14ac:dyDescent="0.15">
      <c r="A1398" s="1" t="s">
        <v>438</v>
      </c>
      <c r="B1398" s="1" t="s">
        <v>27</v>
      </c>
      <c r="C1398" s="1" t="s">
        <v>21</v>
      </c>
      <c r="D1398" s="1" t="s">
        <v>2452</v>
      </c>
      <c r="E1398" s="1" t="s">
        <v>10</v>
      </c>
      <c r="F1398" s="1" t="s">
        <v>441</v>
      </c>
      <c r="G1398" s="1" t="s">
        <v>339</v>
      </c>
      <c r="H1398" s="1" t="s">
        <v>13</v>
      </c>
      <c r="I1398">
        <v>5957</v>
      </c>
      <c r="J1398">
        <v>5067</v>
      </c>
      <c r="K1398">
        <v>4079</v>
      </c>
      <c r="L1398">
        <v>4713</v>
      </c>
      <c r="M1398">
        <v>5357</v>
      </c>
      <c r="N1398">
        <v>4603</v>
      </c>
      <c r="O1398">
        <v>4813</v>
      </c>
      <c r="P1398">
        <v>4919</v>
      </c>
      <c r="Q1398">
        <v>5022</v>
      </c>
      <c r="R1398">
        <v>4809</v>
      </c>
      <c r="S1398">
        <v>4258</v>
      </c>
      <c r="T1398">
        <v>5435</v>
      </c>
      <c r="U1398">
        <v>5602</v>
      </c>
      <c r="V1398" s="1" t="s">
        <v>2914</v>
      </c>
      <c r="W1398" s="1" t="s">
        <v>2551</v>
      </c>
      <c r="X1398" s="5" t="s">
        <v>2917</v>
      </c>
      <c r="Y1398" s="5" t="s">
        <v>2818</v>
      </c>
      <c r="Z1398" s="5" t="s">
        <v>13</v>
      </c>
      <c r="AA1398" s="5"/>
    </row>
    <row r="1399" spans="1:27" ht="12" customHeight="1" x14ac:dyDescent="0.15">
      <c r="A1399" s="1" t="s">
        <v>438</v>
      </c>
      <c r="B1399" s="1" t="s">
        <v>27</v>
      </c>
      <c r="C1399" s="1" t="s">
        <v>23</v>
      </c>
      <c r="D1399" s="1" t="s">
        <v>2452</v>
      </c>
      <c r="E1399" s="1" t="s">
        <v>10</v>
      </c>
      <c r="F1399" s="1" t="s">
        <v>441</v>
      </c>
      <c r="G1399" s="1" t="s">
        <v>245</v>
      </c>
      <c r="H1399" s="1" t="s">
        <v>239</v>
      </c>
      <c r="I1399">
        <v>3666</v>
      </c>
      <c r="J1399">
        <v>3279</v>
      </c>
      <c r="K1399">
        <v>2501</v>
      </c>
      <c r="L1399">
        <v>2849</v>
      </c>
      <c r="M1399">
        <v>3164</v>
      </c>
      <c r="N1399">
        <v>2905</v>
      </c>
      <c r="O1399">
        <v>3221</v>
      </c>
      <c r="P1399">
        <v>3363</v>
      </c>
      <c r="Q1399">
        <v>3324</v>
      </c>
      <c r="R1399">
        <v>3319</v>
      </c>
      <c r="S1399">
        <v>2904</v>
      </c>
      <c r="T1399">
        <v>3682</v>
      </c>
      <c r="U1399">
        <v>3746</v>
      </c>
      <c r="V1399" s="1" t="s">
        <v>2914</v>
      </c>
      <c r="W1399" s="1" t="s">
        <v>2551</v>
      </c>
      <c r="X1399" s="5" t="s">
        <v>2917</v>
      </c>
      <c r="Y1399" s="5" t="s">
        <v>2740</v>
      </c>
      <c r="Z1399" s="5" t="s">
        <v>2738</v>
      </c>
      <c r="AA1399" s="5"/>
    </row>
    <row r="1400" spans="1:27" ht="12" customHeight="1" x14ac:dyDescent="0.15">
      <c r="A1400" s="1" t="s">
        <v>438</v>
      </c>
      <c r="B1400" s="1" t="s">
        <v>27</v>
      </c>
      <c r="C1400" s="1" t="s">
        <v>77</v>
      </c>
      <c r="D1400" s="1" t="s">
        <v>2452</v>
      </c>
      <c r="E1400" s="1" t="s">
        <v>10</v>
      </c>
      <c r="F1400" s="1" t="s">
        <v>441</v>
      </c>
      <c r="G1400" s="1" t="s">
        <v>249</v>
      </c>
      <c r="H1400" s="1" t="s">
        <v>442</v>
      </c>
      <c r="I1400">
        <v>741</v>
      </c>
      <c r="J1400">
        <v>737</v>
      </c>
      <c r="K1400">
        <v>716</v>
      </c>
      <c r="L1400">
        <v>799</v>
      </c>
      <c r="M1400">
        <v>796</v>
      </c>
      <c r="N1400">
        <v>833</v>
      </c>
      <c r="O1400">
        <v>716</v>
      </c>
      <c r="P1400">
        <v>625</v>
      </c>
      <c r="Q1400">
        <v>449</v>
      </c>
      <c r="R1400">
        <v>367</v>
      </c>
      <c r="S1400">
        <v>315</v>
      </c>
      <c r="T1400">
        <v>315</v>
      </c>
      <c r="U1400">
        <v>257</v>
      </c>
      <c r="V1400" s="1" t="s">
        <v>2914</v>
      </c>
      <c r="W1400" s="1" t="s">
        <v>2551</v>
      </c>
      <c r="X1400" s="5" t="s">
        <v>2917</v>
      </c>
      <c r="Y1400" s="5" t="s">
        <v>2559</v>
      </c>
      <c r="Z1400" s="5" t="s">
        <v>2734</v>
      </c>
      <c r="AA1400" s="5"/>
    </row>
    <row r="1401" spans="1:27" ht="12" customHeight="1" x14ac:dyDescent="0.15">
      <c r="A1401" s="1" t="s">
        <v>438</v>
      </c>
      <c r="B1401" s="1" t="s">
        <v>29</v>
      </c>
      <c r="C1401" s="1" t="s">
        <v>9</v>
      </c>
      <c r="D1401" s="1" t="s">
        <v>2452</v>
      </c>
      <c r="E1401" s="1" t="s">
        <v>10</v>
      </c>
      <c r="F1401" s="1" t="s">
        <v>443</v>
      </c>
      <c r="G1401" s="1" t="s">
        <v>234</v>
      </c>
      <c r="H1401" s="1" t="s">
        <v>442</v>
      </c>
      <c r="I1401">
        <v>389</v>
      </c>
      <c r="J1401">
        <v>265</v>
      </c>
      <c r="K1401">
        <v>220</v>
      </c>
      <c r="L1401">
        <v>341</v>
      </c>
      <c r="M1401">
        <v>303</v>
      </c>
      <c r="N1401">
        <v>319</v>
      </c>
      <c r="O1401">
        <v>412</v>
      </c>
      <c r="P1401">
        <v>263</v>
      </c>
      <c r="Q1401">
        <v>238</v>
      </c>
      <c r="R1401">
        <v>303</v>
      </c>
      <c r="S1401">
        <v>249</v>
      </c>
      <c r="T1401">
        <v>331</v>
      </c>
      <c r="U1401">
        <v>335</v>
      </c>
      <c r="V1401" s="1" t="s">
        <v>2914</v>
      </c>
      <c r="W1401" s="1" t="s">
        <v>2551</v>
      </c>
      <c r="X1401" s="5" t="s">
        <v>2918</v>
      </c>
      <c r="Y1401" s="5" t="s">
        <v>2553</v>
      </c>
      <c r="Z1401" s="5" t="s">
        <v>2734</v>
      </c>
      <c r="AA1401" s="5"/>
    </row>
    <row r="1402" spans="1:27" ht="12" customHeight="1" x14ac:dyDescent="0.15">
      <c r="A1402" s="1" t="s">
        <v>438</v>
      </c>
      <c r="B1402" s="1" t="s">
        <v>29</v>
      </c>
      <c r="C1402" s="1" t="s">
        <v>15</v>
      </c>
      <c r="D1402" s="1" t="s">
        <v>2452</v>
      </c>
      <c r="E1402" s="1" t="s">
        <v>10</v>
      </c>
      <c r="F1402" s="1" t="s">
        <v>443</v>
      </c>
      <c r="G1402" s="1" t="s">
        <v>304</v>
      </c>
      <c r="H1402" s="1" t="s">
        <v>13</v>
      </c>
      <c r="I1402">
        <v>2093</v>
      </c>
      <c r="J1402">
        <v>1536</v>
      </c>
      <c r="K1402">
        <v>1717</v>
      </c>
      <c r="L1402">
        <v>1892</v>
      </c>
      <c r="M1402">
        <v>1872</v>
      </c>
      <c r="N1402">
        <v>1830</v>
      </c>
      <c r="O1402">
        <v>2073</v>
      </c>
      <c r="P1402">
        <v>1832</v>
      </c>
      <c r="Q1402">
        <v>1645</v>
      </c>
      <c r="R1402">
        <v>2065</v>
      </c>
      <c r="S1402">
        <v>1585</v>
      </c>
      <c r="T1402">
        <v>2213</v>
      </c>
      <c r="U1402">
        <v>2551</v>
      </c>
      <c r="V1402" s="1" t="s">
        <v>2914</v>
      </c>
      <c r="W1402" s="1" t="s">
        <v>2551</v>
      </c>
      <c r="X1402" s="5" t="s">
        <v>2918</v>
      </c>
      <c r="Y1402" s="5" t="s">
        <v>2787</v>
      </c>
      <c r="Z1402" s="5" t="s">
        <v>13</v>
      </c>
      <c r="AA1402" s="5"/>
    </row>
    <row r="1403" spans="1:27" ht="12" customHeight="1" x14ac:dyDescent="0.15">
      <c r="A1403" s="1" t="s">
        <v>438</v>
      </c>
      <c r="B1403" s="1" t="s">
        <v>29</v>
      </c>
      <c r="C1403" s="1" t="s">
        <v>17</v>
      </c>
      <c r="D1403" s="1" t="s">
        <v>2452</v>
      </c>
      <c r="E1403" s="1" t="s">
        <v>10</v>
      </c>
      <c r="F1403" s="1" t="s">
        <v>443</v>
      </c>
      <c r="G1403" s="1" t="s">
        <v>238</v>
      </c>
      <c r="H1403" s="1" t="s">
        <v>239</v>
      </c>
      <c r="I1403">
        <v>1287</v>
      </c>
      <c r="J1403">
        <v>973</v>
      </c>
      <c r="K1403">
        <v>923</v>
      </c>
      <c r="L1403">
        <v>1005</v>
      </c>
      <c r="M1403">
        <v>983</v>
      </c>
      <c r="N1403">
        <v>1019</v>
      </c>
      <c r="O1403">
        <v>1260</v>
      </c>
      <c r="P1403">
        <v>1111</v>
      </c>
      <c r="Q1403">
        <v>895</v>
      </c>
      <c r="R1403">
        <v>1276</v>
      </c>
      <c r="S1403">
        <v>971</v>
      </c>
      <c r="T1403">
        <v>1547</v>
      </c>
      <c r="U1403">
        <v>1706</v>
      </c>
      <c r="V1403" s="1" t="s">
        <v>2914</v>
      </c>
      <c r="W1403" s="1" t="s">
        <v>2551</v>
      </c>
      <c r="X1403" s="5" t="s">
        <v>2918</v>
      </c>
      <c r="Y1403" s="5" t="s">
        <v>2737</v>
      </c>
      <c r="Z1403" s="5" t="s">
        <v>2738</v>
      </c>
      <c r="AA1403" s="5"/>
    </row>
    <row r="1404" spans="1:27" ht="12" customHeight="1" x14ac:dyDescent="0.15">
      <c r="A1404" s="1" t="s">
        <v>438</v>
      </c>
      <c r="B1404" s="1" t="s">
        <v>29</v>
      </c>
      <c r="C1404" s="1" t="s">
        <v>19</v>
      </c>
      <c r="D1404" s="1" t="s">
        <v>2452</v>
      </c>
      <c r="E1404" s="1" t="s">
        <v>10</v>
      </c>
      <c r="F1404" s="1" t="s">
        <v>443</v>
      </c>
      <c r="G1404" s="1" t="s">
        <v>242</v>
      </c>
      <c r="H1404" s="1" t="s">
        <v>442</v>
      </c>
      <c r="I1404">
        <v>391</v>
      </c>
      <c r="J1404">
        <v>264</v>
      </c>
      <c r="K1404">
        <v>210</v>
      </c>
      <c r="L1404">
        <v>341</v>
      </c>
      <c r="M1404">
        <v>310</v>
      </c>
      <c r="N1404">
        <v>311</v>
      </c>
      <c r="O1404">
        <v>421</v>
      </c>
      <c r="P1404">
        <v>248</v>
      </c>
      <c r="Q1404">
        <v>254</v>
      </c>
      <c r="R1404">
        <v>305</v>
      </c>
      <c r="S1404">
        <v>226</v>
      </c>
      <c r="T1404">
        <v>349</v>
      </c>
      <c r="U1404">
        <v>317</v>
      </c>
      <c r="V1404" s="1" t="s">
        <v>2914</v>
      </c>
      <c r="W1404" s="1" t="s">
        <v>2551</v>
      </c>
      <c r="X1404" s="5" t="s">
        <v>2918</v>
      </c>
      <c r="Y1404" s="5" t="s">
        <v>2557</v>
      </c>
      <c r="Z1404" s="5" t="s">
        <v>2734</v>
      </c>
      <c r="AA1404" s="5"/>
    </row>
    <row r="1405" spans="1:27" ht="12" customHeight="1" x14ac:dyDescent="0.15">
      <c r="A1405" s="1" t="s">
        <v>438</v>
      </c>
      <c r="B1405" s="1" t="s">
        <v>29</v>
      </c>
      <c r="C1405" s="1" t="s">
        <v>21</v>
      </c>
      <c r="D1405" s="1" t="s">
        <v>2452</v>
      </c>
      <c r="E1405" s="1" t="s">
        <v>10</v>
      </c>
      <c r="F1405" s="1" t="s">
        <v>443</v>
      </c>
      <c r="G1405" s="1" t="s">
        <v>339</v>
      </c>
      <c r="H1405" s="1" t="s">
        <v>13</v>
      </c>
      <c r="I1405">
        <v>2077</v>
      </c>
      <c r="J1405">
        <v>1551</v>
      </c>
      <c r="K1405">
        <v>1676</v>
      </c>
      <c r="L1405">
        <v>1901</v>
      </c>
      <c r="M1405">
        <v>1865</v>
      </c>
      <c r="N1405">
        <v>1781</v>
      </c>
      <c r="O1405">
        <v>2156</v>
      </c>
      <c r="P1405">
        <v>1804</v>
      </c>
      <c r="Q1405">
        <v>1666</v>
      </c>
      <c r="R1405">
        <v>2091</v>
      </c>
      <c r="S1405">
        <v>1463</v>
      </c>
      <c r="T1405">
        <v>2290</v>
      </c>
      <c r="U1405">
        <v>2500</v>
      </c>
      <c r="V1405" s="1" t="s">
        <v>2914</v>
      </c>
      <c r="W1405" s="1" t="s">
        <v>2551</v>
      </c>
      <c r="X1405" s="5" t="s">
        <v>2918</v>
      </c>
      <c r="Y1405" s="5" t="s">
        <v>2818</v>
      </c>
      <c r="Z1405" s="5" t="s">
        <v>13</v>
      </c>
      <c r="AA1405" s="5"/>
    </row>
    <row r="1406" spans="1:27" ht="12" customHeight="1" x14ac:dyDescent="0.15">
      <c r="A1406" s="1" t="s">
        <v>438</v>
      </c>
      <c r="B1406" s="1" t="s">
        <v>29</v>
      </c>
      <c r="C1406" s="1" t="s">
        <v>23</v>
      </c>
      <c r="D1406" s="1" t="s">
        <v>2452</v>
      </c>
      <c r="E1406" s="1" t="s">
        <v>10</v>
      </c>
      <c r="F1406" s="1" t="s">
        <v>443</v>
      </c>
      <c r="G1406" s="1" t="s">
        <v>245</v>
      </c>
      <c r="H1406" s="1" t="s">
        <v>239</v>
      </c>
      <c r="I1406">
        <v>1287</v>
      </c>
      <c r="J1406">
        <v>934</v>
      </c>
      <c r="K1406">
        <v>916</v>
      </c>
      <c r="L1406">
        <v>1013</v>
      </c>
      <c r="M1406">
        <v>980</v>
      </c>
      <c r="N1406">
        <v>960</v>
      </c>
      <c r="O1406">
        <v>1317</v>
      </c>
      <c r="P1406">
        <v>1132</v>
      </c>
      <c r="Q1406">
        <v>910</v>
      </c>
      <c r="R1406">
        <v>1283</v>
      </c>
      <c r="S1406">
        <v>926</v>
      </c>
      <c r="T1406">
        <v>1559</v>
      </c>
      <c r="U1406">
        <v>1691</v>
      </c>
      <c r="V1406" s="1" t="s">
        <v>2914</v>
      </c>
      <c r="W1406" s="1" t="s">
        <v>2551</v>
      </c>
      <c r="X1406" s="5" t="s">
        <v>2918</v>
      </c>
      <c r="Y1406" s="5" t="s">
        <v>2740</v>
      </c>
      <c r="Z1406" s="5" t="s">
        <v>2738</v>
      </c>
      <c r="AA1406" s="5"/>
    </row>
    <row r="1407" spans="1:27" ht="12" customHeight="1" x14ac:dyDescent="0.15">
      <c r="A1407" s="1" t="s">
        <v>438</v>
      </c>
      <c r="B1407" s="1" t="s">
        <v>29</v>
      </c>
      <c r="C1407" s="1" t="s">
        <v>77</v>
      </c>
      <c r="D1407" s="1" t="s">
        <v>2452</v>
      </c>
      <c r="E1407" s="1" t="s">
        <v>10</v>
      </c>
      <c r="F1407" s="1" t="s">
        <v>443</v>
      </c>
      <c r="G1407" s="1" t="s">
        <v>249</v>
      </c>
      <c r="H1407" s="1" t="s">
        <v>442</v>
      </c>
      <c r="I1407">
        <v>5</v>
      </c>
      <c r="J1407">
        <v>6</v>
      </c>
      <c r="K1407">
        <v>16</v>
      </c>
      <c r="L1407">
        <v>16</v>
      </c>
      <c r="M1407">
        <v>9</v>
      </c>
      <c r="N1407">
        <v>17</v>
      </c>
      <c r="O1407">
        <v>8</v>
      </c>
      <c r="P1407">
        <v>23</v>
      </c>
      <c r="Q1407">
        <v>7</v>
      </c>
      <c r="R1407">
        <v>5</v>
      </c>
      <c r="S1407">
        <v>28</v>
      </c>
      <c r="T1407">
        <v>10</v>
      </c>
      <c r="U1407">
        <v>28</v>
      </c>
      <c r="V1407" s="1" t="s">
        <v>2914</v>
      </c>
      <c r="W1407" s="1" t="s">
        <v>2551</v>
      </c>
      <c r="X1407" s="5" t="s">
        <v>2918</v>
      </c>
      <c r="Y1407" s="5" t="s">
        <v>2559</v>
      </c>
      <c r="Z1407" s="5" t="s">
        <v>2734</v>
      </c>
      <c r="AA1407" s="5"/>
    </row>
    <row r="1408" spans="1:27" ht="12" customHeight="1" x14ac:dyDescent="0.15">
      <c r="A1408" s="1" t="s">
        <v>438</v>
      </c>
      <c r="B1408" s="1" t="s">
        <v>31</v>
      </c>
      <c r="C1408" s="1" t="s">
        <v>9</v>
      </c>
      <c r="D1408" s="1" t="s">
        <v>2452</v>
      </c>
      <c r="E1408" s="1" t="s">
        <v>10</v>
      </c>
      <c r="F1408" s="1" t="s">
        <v>444</v>
      </c>
      <c r="G1408" s="1" t="s">
        <v>234</v>
      </c>
      <c r="H1408" s="1" t="s">
        <v>235</v>
      </c>
      <c r="I1408">
        <v>97</v>
      </c>
      <c r="J1408">
        <v>69</v>
      </c>
      <c r="K1408">
        <v>70</v>
      </c>
      <c r="L1408">
        <v>85</v>
      </c>
      <c r="M1408">
        <v>71</v>
      </c>
      <c r="N1408">
        <v>66</v>
      </c>
      <c r="O1408">
        <v>80</v>
      </c>
      <c r="P1408">
        <v>72</v>
      </c>
      <c r="Q1408">
        <v>73</v>
      </c>
      <c r="R1408">
        <v>92</v>
      </c>
      <c r="S1408">
        <v>63</v>
      </c>
      <c r="T1408">
        <v>72</v>
      </c>
      <c r="U1408">
        <v>117</v>
      </c>
      <c r="V1408" s="1" t="s">
        <v>2914</v>
      </c>
      <c r="W1408" s="1" t="s">
        <v>2551</v>
      </c>
      <c r="X1408" s="5" t="s">
        <v>2919</v>
      </c>
      <c r="Y1408" s="5" t="s">
        <v>2553</v>
      </c>
      <c r="Z1408" s="5" t="s">
        <v>2734</v>
      </c>
      <c r="AA1408" s="5"/>
    </row>
    <row r="1409" spans="1:27" ht="12" customHeight="1" x14ac:dyDescent="0.15">
      <c r="A1409" s="1" t="s">
        <v>438</v>
      </c>
      <c r="B1409" s="1" t="s">
        <v>31</v>
      </c>
      <c r="C1409" s="1" t="s">
        <v>15</v>
      </c>
      <c r="D1409" s="1" t="s">
        <v>2452</v>
      </c>
      <c r="E1409" s="1" t="s">
        <v>10</v>
      </c>
      <c r="F1409" s="1" t="s">
        <v>444</v>
      </c>
      <c r="G1409" s="1" t="s">
        <v>304</v>
      </c>
      <c r="H1409" s="1" t="s">
        <v>13</v>
      </c>
      <c r="I1409">
        <v>1010</v>
      </c>
      <c r="J1409">
        <v>638</v>
      </c>
      <c r="K1409">
        <v>553</v>
      </c>
      <c r="L1409">
        <v>1000</v>
      </c>
      <c r="M1409">
        <v>798</v>
      </c>
      <c r="N1409">
        <v>639</v>
      </c>
      <c r="O1409">
        <v>738</v>
      </c>
      <c r="P1409">
        <v>742</v>
      </c>
      <c r="Q1409">
        <v>731</v>
      </c>
      <c r="R1409">
        <v>836</v>
      </c>
      <c r="S1409">
        <v>655</v>
      </c>
      <c r="T1409">
        <v>880</v>
      </c>
      <c r="U1409">
        <v>1051</v>
      </c>
      <c r="V1409" s="1" t="s">
        <v>2914</v>
      </c>
      <c r="W1409" s="1" t="s">
        <v>2551</v>
      </c>
      <c r="X1409" s="5" t="s">
        <v>2919</v>
      </c>
      <c r="Y1409" s="5" t="s">
        <v>2787</v>
      </c>
      <c r="Z1409" s="5" t="s">
        <v>13</v>
      </c>
      <c r="AA1409" s="5"/>
    </row>
    <row r="1410" spans="1:27" ht="12" customHeight="1" x14ac:dyDescent="0.15">
      <c r="A1410" s="1" t="s">
        <v>438</v>
      </c>
      <c r="B1410" s="1" t="s">
        <v>31</v>
      </c>
      <c r="C1410" s="1" t="s">
        <v>17</v>
      </c>
      <c r="D1410" s="1" t="s">
        <v>2452</v>
      </c>
      <c r="E1410" s="1" t="s">
        <v>10</v>
      </c>
      <c r="F1410" s="1" t="s">
        <v>444</v>
      </c>
      <c r="G1410" s="1" t="s">
        <v>238</v>
      </c>
      <c r="H1410" s="1" t="s">
        <v>239</v>
      </c>
      <c r="I1410">
        <v>1163</v>
      </c>
      <c r="J1410">
        <v>776</v>
      </c>
      <c r="K1410">
        <v>711</v>
      </c>
      <c r="L1410">
        <v>1165</v>
      </c>
      <c r="M1410">
        <v>913</v>
      </c>
      <c r="N1410">
        <v>756</v>
      </c>
      <c r="O1410">
        <v>955</v>
      </c>
      <c r="P1410">
        <v>953</v>
      </c>
      <c r="Q1410">
        <v>857</v>
      </c>
      <c r="R1410">
        <v>1185</v>
      </c>
      <c r="S1410">
        <v>847</v>
      </c>
      <c r="T1410">
        <v>1132</v>
      </c>
      <c r="U1410">
        <v>1596</v>
      </c>
      <c r="V1410" s="1" t="s">
        <v>2914</v>
      </c>
      <c r="W1410" s="1" t="s">
        <v>2551</v>
      </c>
      <c r="X1410" s="5" t="s">
        <v>2919</v>
      </c>
      <c r="Y1410" s="5" t="s">
        <v>2737</v>
      </c>
      <c r="Z1410" s="5" t="s">
        <v>2738</v>
      </c>
      <c r="AA1410" s="5"/>
    </row>
    <row r="1411" spans="1:27" ht="12" customHeight="1" x14ac:dyDescent="0.15">
      <c r="A1411" s="1" t="s">
        <v>438</v>
      </c>
      <c r="B1411" s="1" t="s">
        <v>31</v>
      </c>
      <c r="C1411" s="1" t="s">
        <v>19</v>
      </c>
      <c r="D1411" s="1" t="s">
        <v>2452</v>
      </c>
      <c r="E1411" s="1" t="s">
        <v>10</v>
      </c>
      <c r="F1411" s="1" t="s">
        <v>444</v>
      </c>
      <c r="G1411" s="1" t="s">
        <v>242</v>
      </c>
      <c r="H1411" s="1" t="s">
        <v>235</v>
      </c>
      <c r="I1411">
        <v>97</v>
      </c>
      <c r="J1411">
        <v>69</v>
      </c>
      <c r="K1411">
        <v>70</v>
      </c>
      <c r="L1411">
        <v>85</v>
      </c>
      <c r="M1411">
        <v>71</v>
      </c>
      <c r="N1411">
        <v>66</v>
      </c>
      <c r="O1411">
        <v>80</v>
      </c>
      <c r="P1411">
        <v>72</v>
      </c>
      <c r="Q1411">
        <v>73</v>
      </c>
      <c r="R1411">
        <v>92</v>
      </c>
      <c r="S1411">
        <v>63</v>
      </c>
      <c r="T1411">
        <v>72</v>
      </c>
      <c r="U1411">
        <v>117</v>
      </c>
      <c r="V1411" s="1" t="s">
        <v>2914</v>
      </c>
      <c r="W1411" s="1" t="s">
        <v>2551</v>
      </c>
      <c r="X1411" s="5" t="s">
        <v>2919</v>
      </c>
      <c r="Y1411" s="5" t="s">
        <v>2557</v>
      </c>
      <c r="Z1411" s="5" t="s">
        <v>2734</v>
      </c>
      <c r="AA1411" s="5"/>
    </row>
    <row r="1412" spans="1:27" ht="12" customHeight="1" x14ac:dyDescent="0.15">
      <c r="A1412" s="1" t="s">
        <v>438</v>
      </c>
      <c r="B1412" s="1" t="s">
        <v>31</v>
      </c>
      <c r="C1412" s="1" t="s">
        <v>21</v>
      </c>
      <c r="D1412" s="1" t="s">
        <v>2452</v>
      </c>
      <c r="E1412" s="1" t="s">
        <v>10</v>
      </c>
      <c r="F1412" s="1" t="s">
        <v>444</v>
      </c>
      <c r="G1412" s="1" t="s">
        <v>339</v>
      </c>
      <c r="H1412" s="1" t="s">
        <v>13</v>
      </c>
      <c r="I1412">
        <v>1010</v>
      </c>
      <c r="J1412">
        <v>638</v>
      </c>
      <c r="K1412">
        <v>553</v>
      </c>
      <c r="L1412">
        <v>1000</v>
      </c>
      <c r="M1412">
        <v>798</v>
      </c>
      <c r="N1412">
        <v>639</v>
      </c>
      <c r="O1412">
        <v>738</v>
      </c>
      <c r="P1412">
        <v>742</v>
      </c>
      <c r="Q1412">
        <v>731</v>
      </c>
      <c r="R1412">
        <v>836</v>
      </c>
      <c r="S1412">
        <v>655</v>
      </c>
      <c r="T1412">
        <v>880</v>
      </c>
      <c r="U1412">
        <v>1051</v>
      </c>
      <c r="V1412" s="1" t="s">
        <v>2914</v>
      </c>
      <c r="W1412" s="1" t="s">
        <v>2551</v>
      </c>
      <c r="X1412" s="5" t="s">
        <v>2919</v>
      </c>
      <c r="Y1412" s="5" t="s">
        <v>2818</v>
      </c>
      <c r="Z1412" s="5" t="s">
        <v>13</v>
      </c>
      <c r="AA1412" s="5"/>
    </row>
    <row r="1413" spans="1:27" ht="12" customHeight="1" x14ac:dyDescent="0.15">
      <c r="A1413" s="1" t="s">
        <v>438</v>
      </c>
      <c r="B1413" s="1" t="s">
        <v>31</v>
      </c>
      <c r="C1413" s="1" t="s">
        <v>23</v>
      </c>
      <c r="D1413" s="1" t="s">
        <v>2452</v>
      </c>
      <c r="E1413" s="1" t="s">
        <v>10</v>
      </c>
      <c r="F1413" s="1" t="s">
        <v>444</v>
      </c>
      <c r="G1413" s="1" t="s">
        <v>245</v>
      </c>
      <c r="H1413" s="1" t="s">
        <v>239</v>
      </c>
      <c r="I1413">
        <v>1163</v>
      </c>
      <c r="J1413">
        <v>776</v>
      </c>
      <c r="K1413">
        <v>711</v>
      </c>
      <c r="L1413">
        <v>1165</v>
      </c>
      <c r="M1413">
        <v>913</v>
      </c>
      <c r="N1413">
        <v>756</v>
      </c>
      <c r="O1413">
        <v>955</v>
      </c>
      <c r="P1413">
        <v>953</v>
      </c>
      <c r="Q1413">
        <v>857</v>
      </c>
      <c r="R1413">
        <v>1185</v>
      </c>
      <c r="S1413">
        <v>847</v>
      </c>
      <c r="T1413">
        <v>1132</v>
      </c>
      <c r="U1413">
        <v>1596</v>
      </c>
      <c r="V1413" s="1" t="s">
        <v>2914</v>
      </c>
      <c r="W1413" s="1" t="s">
        <v>2551</v>
      </c>
      <c r="X1413" s="5" t="s">
        <v>2919</v>
      </c>
      <c r="Y1413" s="5" t="s">
        <v>2740</v>
      </c>
      <c r="Z1413" s="5" t="s">
        <v>2738</v>
      </c>
      <c r="AA1413" s="5"/>
    </row>
    <row r="1414" spans="1:27" ht="12" customHeight="1" x14ac:dyDescent="0.15">
      <c r="A1414" s="1" t="s">
        <v>438</v>
      </c>
      <c r="B1414" s="1" t="s">
        <v>31</v>
      </c>
      <c r="C1414" s="1" t="s">
        <v>77</v>
      </c>
      <c r="D1414" s="1" t="s">
        <v>2452</v>
      </c>
      <c r="E1414" s="1" t="s">
        <v>10</v>
      </c>
      <c r="F1414" s="1" t="s">
        <v>444</v>
      </c>
      <c r="G1414" s="1" t="s">
        <v>249</v>
      </c>
      <c r="H1414" s="1" t="s">
        <v>235</v>
      </c>
      <c r="I1414">
        <v>0</v>
      </c>
      <c r="J1414">
        <v>0</v>
      </c>
      <c r="K1414">
        <v>0</v>
      </c>
      <c r="L1414">
        <v>0</v>
      </c>
      <c r="M1414">
        <v>0</v>
      </c>
      <c r="N1414">
        <v>0</v>
      </c>
      <c r="O1414">
        <v>0</v>
      </c>
      <c r="P1414">
        <v>0</v>
      </c>
      <c r="Q1414">
        <v>0</v>
      </c>
      <c r="R1414">
        <v>0</v>
      </c>
      <c r="S1414">
        <v>0</v>
      </c>
      <c r="T1414">
        <v>0</v>
      </c>
      <c r="U1414">
        <v>0</v>
      </c>
      <c r="V1414" s="1" t="s">
        <v>2914</v>
      </c>
      <c r="W1414" s="1" t="s">
        <v>2551</v>
      </c>
      <c r="X1414" s="5" t="s">
        <v>2919</v>
      </c>
      <c r="Y1414" s="5" t="s">
        <v>2559</v>
      </c>
      <c r="Z1414" s="5" t="s">
        <v>2734</v>
      </c>
      <c r="AA1414" s="5"/>
    </row>
    <row r="1415" spans="1:27" ht="12" customHeight="1" x14ac:dyDescent="0.15">
      <c r="A1415" s="1" t="s">
        <v>438</v>
      </c>
      <c r="B1415" s="1" t="s">
        <v>31</v>
      </c>
      <c r="C1415" s="1" t="s">
        <v>244</v>
      </c>
      <c r="D1415" s="1" t="s">
        <v>2452</v>
      </c>
      <c r="E1415" s="1" t="s">
        <v>10</v>
      </c>
      <c r="F1415" s="1" t="s">
        <v>444</v>
      </c>
      <c r="G1415" s="1" t="s">
        <v>340</v>
      </c>
      <c r="H1415" s="1" t="s">
        <v>13</v>
      </c>
      <c r="I1415">
        <v>0</v>
      </c>
      <c r="J1415">
        <v>0</v>
      </c>
      <c r="K1415">
        <v>0</v>
      </c>
      <c r="L1415">
        <v>0</v>
      </c>
      <c r="M1415">
        <v>0</v>
      </c>
      <c r="N1415">
        <v>0</v>
      </c>
      <c r="O1415">
        <v>0</v>
      </c>
      <c r="P1415">
        <v>0</v>
      </c>
      <c r="Q1415">
        <v>0</v>
      </c>
      <c r="R1415">
        <v>0</v>
      </c>
      <c r="S1415">
        <v>0</v>
      </c>
      <c r="T1415">
        <v>0</v>
      </c>
      <c r="U1415">
        <v>0</v>
      </c>
      <c r="V1415" s="1" t="s">
        <v>2914</v>
      </c>
      <c r="W1415" s="1" t="s">
        <v>2551</v>
      </c>
      <c r="X1415" s="5" t="s">
        <v>2919</v>
      </c>
      <c r="Y1415" s="5" t="s">
        <v>2819</v>
      </c>
      <c r="Z1415" s="5" t="s">
        <v>13</v>
      </c>
      <c r="AA1415" s="5"/>
    </row>
    <row r="1416" spans="1:27" ht="12" customHeight="1" x14ac:dyDescent="0.15">
      <c r="A1416" s="1" t="s">
        <v>438</v>
      </c>
      <c r="B1416" s="1" t="s">
        <v>33</v>
      </c>
      <c r="C1416" s="1" t="s">
        <v>9</v>
      </c>
      <c r="D1416" s="1" t="s">
        <v>2452</v>
      </c>
      <c r="E1416" s="1" t="s">
        <v>10</v>
      </c>
      <c r="F1416" s="1" t="s">
        <v>445</v>
      </c>
      <c r="G1416" s="1" t="s">
        <v>234</v>
      </c>
      <c r="H1416" s="1" t="s">
        <v>235</v>
      </c>
      <c r="I1416">
        <v>70</v>
      </c>
      <c r="J1416">
        <v>65</v>
      </c>
      <c r="K1416">
        <v>72</v>
      </c>
      <c r="L1416">
        <v>110</v>
      </c>
      <c r="M1416">
        <v>93</v>
      </c>
      <c r="N1416">
        <v>98</v>
      </c>
      <c r="O1416">
        <v>102</v>
      </c>
      <c r="P1416">
        <v>99</v>
      </c>
      <c r="Q1416">
        <v>91</v>
      </c>
      <c r="R1416">
        <v>111</v>
      </c>
      <c r="S1416">
        <v>71</v>
      </c>
      <c r="T1416">
        <v>94</v>
      </c>
      <c r="U1416">
        <v>105</v>
      </c>
      <c r="V1416" s="1" t="s">
        <v>2914</v>
      </c>
      <c r="W1416" s="1" t="s">
        <v>2551</v>
      </c>
      <c r="X1416" s="5" t="s">
        <v>2920</v>
      </c>
      <c r="Y1416" s="5" t="s">
        <v>2553</v>
      </c>
      <c r="Z1416" s="5" t="s">
        <v>2734</v>
      </c>
      <c r="AA1416" s="5"/>
    </row>
    <row r="1417" spans="1:27" ht="12" customHeight="1" x14ac:dyDescent="0.15">
      <c r="A1417" s="1" t="s">
        <v>438</v>
      </c>
      <c r="B1417" s="1" t="s">
        <v>33</v>
      </c>
      <c r="C1417" s="1" t="s">
        <v>15</v>
      </c>
      <c r="D1417" s="1" t="s">
        <v>2452</v>
      </c>
      <c r="E1417" s="1" t="s">
        <v>10</v>
      </c>
      <c r="F1417" s="1" t="s">
        <v>445</v>
      </c>
      <c r="G1417" s="1" t="s">
        <v>304</v>
      </c>
      <c r="H1417" s="1" t="s">
        <v>13</v>
      </c>
      <c r="I1417">
        <v>1140</v>
      </c>
      <c r="J1417">
        <v>497</v>
      </c>
      <c r="K1417">
        <v>799</v>
      </c>
      <c r="L1417">
        <v>1662</v>
      </c>
      <c r="M1417">
        <v>889</v>
      </c>
      <c r="N1417">
        <v>2367</v>
      </c>
      <c r="O1417">
        <v>951</v>
      </c>
      <c r="P1417">
        <v>1001</v>
      </c>
      <c r="Q1417">
        <v>745</v>
      </c>
      <c r="R1417">
        <v>1909</v>
      </c>
      <c r="S1417">
        <v>626</v>
      </c>
      <c r="T1417">
        <v>848</v>
      </c>
      <c r="U1417">
        <v>1910</v>
      </c>
      <c r="V1417" s="1" t="s">
        <v>2914</v>
      </c>
      <c r="W1417" s="1" t="s">
        <v>2551</v>
      </c>
      <c r="X1417" s="5" t="s">
        <v>2920</v>
      </c>
      <c r="Y1417" s="5" t="s">
        <v>2787</v>
      </c>
      <c r="Z1417" s="5" t="s">
        <v>13</v>
      </c>
      <c r="AA1417" s="5"/>
    </row>
    <row r="1418" spans="1:27" ht="12" customHeight="1" x14ac:dyDescent="0.15">
      <c r="A1418" s="1" t="s">
        <v>438</v>
      </c>
      <c r="B1418" s="1" t="s">
        <v>33</v>
      </c>
      <c r="C1418" s="1" t="s">
        <v>17</v>
      </c>
      <c r="D1418" s="1" t="s">
        <v>2452</v>
      </c>
      <c r="E1418" s="1" t="s">
        <v>10</v>
      </c>
      <c r="F1418" s="1" t="s">
        <v>445</v>
      </c>
      <c r="G1418" s="1" t="s">
        <v>238</v>
      </c>
      <c r="H1418" s="1" t="s">
        <v>239</v>
      </c>
      <c r="I1418">
        <v>1648</v>
      </c>
      <c r="J1418">
        <v>600</v>
      </c>
      <c r="K1418">
        <v>1132</v>
      </c>
      <c r="L1418">
        <v>1793</v>
      </c>
      <c r="M1418">
        <v>1035</v>
      </c>
      <c r="N1418">
        <v>2711</v>
      </c>
      <c r="O1418">
        <v>1263</v>
      </c>
      <c r="P1418">
        <v>1240</v>
      </c>
      <c r="Q1418">
        <v>980</v>
      </c>
      <c r="R1418">
        <v>1969</v>
      </c>
      <c r="S1418">
        <v>717</v>
      </c>
      <c r="T1418">
        <v>1095</v>
      </c>
      <c r="U1418">
        <v>2233</v>
      </c>
      <c r="V1418" s="1" t="s">
        <v>2914</v>
      </c>
      <c r="W1418" s="1" t="s">
        <v>2551</v>
      </c>
      <c r="X1418" s="5" t="s">
        <v>2920</v>
      </c>
      <c r="Y1418" s="5" t="s">
        <v>2737</v>
      </c>
      <c r="Z1418" s="5" t="s">
        <v>2738</v>
      </c>
      <c r="AA1418" s="5"/>
    </row>
    <row r="1419" spans="1:27" ht="12" customHeight="1" x14ac:dyDescent="0.15">
      <c r="A1419" s="1" t="s">
        <v>438</v>
      </c>
      <c r="B1419" s="1" t="s">
        <v>33</v>
      </c>
      <c r="C1419" s="1" t="s">
        <v>19</v>
      </c>
      <c r="D1419" s="1" t="s">
        <v>2452</v>
      </c>
      <c r="E1419" s="1" t="s">
        <v>10</v>
      </c>
      <c r="F1419" s="1" t="s">
        <v>445</v>
      </c>
      <c r="G1419" s="1" t="s">
        <v>242</v>
      </c>
      <c r="H1419" s="1" t="s">
        <v>235</v>
      </c>
      <c r="I1419">
        <v>112</v>
      </c>
      <c r="J1419">
        <v>53</v>
      </c>
      <c r="K1419">
        <v>69</v>
      </c>
      <c r="L1419">
        <v>96</v>
      </c>
      <c r="M1419">
        <v>97</v>
      </c>
      <c r="N1419">
        <v>75</v>
      </c>
      <c r="O1419">
        <v>152</v>
      </c>
      <c r="P1419">
        <v>65</v>
      </c>
      <c r="Q1419">
        <v>88</v>
      </c>
      <c r="R1419">
        <v>125</v>
      </c>
      <c r="S1419">
        <v>53</v>
      </c>
      <c r="T1419">
        <v>73</v>
      </c>
      <c r="U1419">
        <v>159</v>
      </c>
      <c r="V1419" s="1" t="s">
        <v>2914</v>
      </c>
      <c r="W1419" s="1" t="s">
        <v>2551</v>
      </c>
      <c r="X1419" s="5" t="s">
        <v>2920</v>
      </c>
      <c r="Y1419" s="5" t="s">
        <v>2557</v>
      </c>
      <c r="Z1419" s="5" t="s">
        <v>2734</v>
      </c>
      <c r="AA1419" s="5"/>
    </row>
    <row r="1420" spans="1:27" ht="12" customHeight="1" x14ac:dyDescent="0.15">
      <c r="A1420" s="1" t="s">
        <v>438</v>
      </c>
      <c r="B1420" s="1" t="s">
        <v>33</v>
      </c>
      <c r="C1420" s="1" t="s">
        <v>21</v>
      </c>
      <c r="D1420" s="1" t="s">
        <v>2452</v>
      </c>
      <c r="E1420" s="1" t="s">
        <v>10</v>
      </c>
      <c r="F1420" s="1" t="s">
        <v>445</v>
      </c>
      <c r="G1420" s="1" t="s">
        <v>339</v>
      </c>
      <c r="H1420" s="1" t="s">
        <v>13</v>
      </c>
      <c r="I1420">
        <v>1407</v>
      </c>
      <c r="J1420">
        <v>507</v>
      </c>
      <c r="K1420">
        <v>735</v>
      </c>
      <c r="L1420">
        <v>1576</v>
      </c>
      <c r="M1420">
        <v>894</v>
      </c>
      <c r="N1420">
        <v>2163</v>
      </c>
      <c r="O1420">
        <v>1305</v>
      </c>
      <c r="P1420">
        <v>722</v>
      </c>
      <c r="Q1420">
        <v>745</v>
      </c>
      <c r="R1420">
        <v>2059</v>
      </c>
      <c r="S1420">
        <v>487</v>
      </c>
      <c r="T1420">
        <v>678</v>
      </c>
      <c r="U1420">
        <v>2148</v>
      </c>
      <c r="V1420" s="1" t="s">
        <v>2914</v>
      </c>
      <c r="W1420" s="1" t="s">
        <v>2551</v>
      </c>
      <c r="X1420" s="5" t="s">
        <v>2920</v>
      </c>
      <c r="Y1420" s="5" t="s">
        <v>2818</v>
      </c>
      <c r="Z1420" s="5" t="s">
        <v>13</v>
      </c>
      <c r="AA1420" s="5"/>
    </row>
    <row r="1421" spans="1:27" ht="12" customHeight="1" x14ac:dyDescent="0.15">
      <c r="A1421" s="1" t="s">
        <v>438</v>
      </c>
      <c r="B1421" s="1" t="s">
        <v>33</v>
      </c>
      <c r="C1421" s="1" t="s">
        <v>23</v>
      </c>
      <c r="D1421" s="1" t="s">
        <v>2452</v>
      </c>
      <c r="E1421" s="1" t="s">
        <v>10</v>
      </c>
      <c r="F1421" s="1" t="s">
        <v>445</v>
      </c>
      <c r="G1421" s="1" t="s">
        <v>245</v>
      </c>
      <c r="H1421" s="1" t="s">
        <v>239</v>
      </c>
      <c r="I1421">
        <v>1895</v>
      </c>
      <c r="J1421">
        <v>726</v>
      </c>
      <c r="K1421">
        <v>971</v>
      </c>
      <c r="L1421">
        <v>1621</v>
      </c>
      <c r="M1421">
        <v>1077</v>
      </c>
      <c r="N1421">
        <v>2373</v>
      </c>
      <c r="O1421">
        <v>1683</v>
      </c>
      <c r="P1421">
        <v>875</v>
      </c>
      <c r="Q1421">
        <v>1002</v>
      </c>
      <c r="R1421">
        <v>2256</v>
      </c>
      <c r="S1421">
        <v>549</v>
      </c>
      <c r="T1421">
        <v>849</v>
      </c>
      <c r="U1421">
        <v>2522</v>
      </c>
      <c r="V1421" s="1" t="s">
        <v>2914</v>
      </c>
      <c r="W1421" s="1" t="s">
        <v>2551</v>
      </c>
      <c r="X1421" s="5" t="s">
        <v>2920</v>
      </c>
      <c r="Y1421" s="5" t="s">
        <v>2740</v>
      </c>
      <c r="Z1421" s="5" t="s">
        <v>2738</v>
      </c>
      <c r="AA1421" s="5"/>
    </row>
    <row r="1422" spans="1:27" ht="12" customHeight="1" x14ac:dyDescent="0.15">
      <c r="A1422" s="1" t="s">
        <v>438</v>
      </c>
      <c r="B1422" s="1" t="s">
        <v>33</v>
      </c>
      <c r="C1422" s="1" t="s">
        <v>77</v>
      </c>
      <c r="D1422" s="1" t="s">
        <v>2452</v>
      </c>
      <c r="E1422" s="1" t="s">
        <v>10</v>
      </c>
      <c r="F1422" s="1" t="s">
        <v>445</v>
      </c>
      <c r="G1422" s="1" t="s">
        <v>249</v>
      </c>
      <c r="H1422" s="1" t="s">
        <v>235</v>
      </c>
      <c r="I1422">
        <v>221</v>
      </c>
      <c r="J1422">
        <v>233</v>
      </c>
      <c r="K1422">
        <v>236</v>
      </c>
      <c r="L1422">
        <v>250</v>
      </c>
      <c r="M1422">
        <v>246</v>
      </c>
      <c r="N1422">
        <v>269</v>
      </c>
      <c r="O1422">
        <v>219</v>
      </c>
      <c r="P1422">
        <v>253</v>
      </c>
      <c r="Q1422">
        <v>256</v>
      </c>
      <c r="R1422">
        <v>242</v>
      </c>
      <c r="S1422">
        <v>260</v>
      </c>
      <c r="T1422">
        <v>281</v>
      </c>
      <c r="U1422">
        <v>227</v>
      </c>
      <c r="V1422" s="1" t="s">
        <v>2914</v>
      </c>
      <c r="W1422" s="1" t="s">
        <v>2551</v>
      </c>
      <c r="X1422" s="5" t="s">
        <v>2920</v>
      </c>
      <c r="Y1422" s="5" t="s">
        <v>2559</v>
      </c>
      <c r="Z1422" s="5" t="s">
        <v>2734</v>
      </c>
      <c r="AA1422" s="5"/>
    </row>
    <row r="1423" spans="1:27" ht="12" customHeight="1" x14ac:dyDescent="0.15">
      <c r="A1423" s="1" t="s">
        <v>438</v>
      </c>
      <c r="B1423" s="1" t="s">
        <v>33</v>
      </c>
      <c r="C1423" s="1" t="s">
        <v>244</v>
      </c>
      <c r="D1423" s="1" t="s">
        <v>2452</v>
      </c>
      <c r="E1423" s="1" t="s">
        <v>10</v>
      </c>
      <c r="F1423" s="1" t="s">
        <v>445</v>
      </c>
      <c r="G1423" s="1" t="s">
        <v>340</v>
      </c>
      <c r="H1423" s="1" t="s">
        <v>13</v>
      </c>
      <c r="I1423">
        <v>2184</v>
      </c>
      <c r="J1423">
        <v>2174</v>
      </c>
      <c r="K1423">
        <v>2238</v>
      </c>
      <c r="L1423">
        <v>2325</v>
      </c>
      <c r="M1423">
        <v>2320</v>
      </c>
      <c r="N1423">
        <v>2524</v>
      </c>
      <c r="O1423">
        <v>2169</v>
      </c>
      <c r="P1423">
        <v>2450</v>
      </c>
      <c r="Q1423">
        <v>2450</v>
      </c>
      <c r="R1423">
        <v>2299</v>
      </c>
      <c r="S1423">
        <v>2438</v>
      </c>
      <c r="T1423">
        <v>2607</v>
      </c>
      <c r="U1423">
        <v>2369</v>
      </c>
      <c r="V1423" s="1" t="s">
        <v>2914</v>
      </c>
      <c r="W1423" s="1" t="s">
        <v>2551</v>
      </c>
      <c r="X1423" s="5" t="s">
        <v>2920</v>
      </c>
      <c r="Y1423" s="5" t="s">
        <v>2819</v>
      </c>
      <c r="Z1423" s="5" t="s">
        <v>13</v>
      </c>
      <c r="AA1423" s="5"/>
    </row>
    <row r="1424" spans="1:27" ht="12" customHeight="1" x14ac:dyDescent="0.15">
      <c r="A1424" s="1" t="s">
        <v>438</v>
      </c>
      <c r="B1424" s="1" t="s">
        <v>35</v>
      </c>
      <c r="C1424" s="1" t="s">
        <v>9</v>
      </c>
      <c r="D1424" s="1" t="s">
        <v>2452</v>
      </c>
      <c r="E1424" s="1" t="s">
        <v>10</v>
      </c>
      <c r="F1424" s="1" t="s">
        <v>446</v>
      </c>
      <c r="G1424" s="1" t="s">
        <v>234</v>
      </c>
      <c r="H1424" s="1" t="s">
        <v>235</v>
      </c>
      <c r="I1424">
        <v>42</v>
      </c>
      <c r="J1424">
        <v>50</v>
      </c>
      <c r="K1424">
        <v>50</v>
      </c>
      <c r="L1424">
        <v>87</v>
      </c>
      <c r="M1424">
        <v>73</v>
      </c>
      <c r="N1424">
        <v>70</v>
      </c>
      <c r="O1424">
        <v>80</v>
      </c>
      <c r="P1424">
        <v>79</v>
      </c>
      <c r="Q1424">
        <v>72</v>
      </c>
      <c r="R1424">
        <v>86</v>
      </c>
      <c r="S1424">
        <v>51</v>
      </c>
      <c r="T1424">
        <v>69</v>
      </c>
      <c r="U1424">
        <v>65</v>
      </c>
      <c r="V1424" s="1" t="s">
        <v>2914</v>
      </c>
      <c r="W1424" s="1" t="s">
        <v>2551</v>
      </c>
      <c r="X1424" s="5" t="s">
        <v>2921</v>
      </c>
      <c r="Y1424" s="5" t="s">
        <v>2553</v>
      </c>
      <c r="Z1424" s="5" t="s">
        <v>2734</v>
      </c>
      <c r="AA1424" s="5"/>
    </row>
    <row r="1425" spans="1:27" ht="12" customHeight="1" x14ac:dyDescent="0.15">
      <c r="A1425" s="1" t="s">
        <v>438</v>
      </c>
      <c r="B1425" s="1" t="s">
        <v>35</v>
      </c>
      <c r="C1425" s="1" t="s">
        <v>15</v>
      </c>
      <c r="D1425" s="1" t="s">
        <v>2452</v>
      </c>
      <c r="E1425" s="1" t="s">
        <v>10</v>
      </c>
      <c r="F1425" s="1" t="s">
        <v>446</v>
      </c>
      <c r="G1425" s="1" t="s">
        <v>304</v>
      </c>
      <c r="H1425" s="1" t="s">
        <v>13</v>
      </c>
      <c r="I1425">
        <v>411</v>
      </c>
      <c r="J1425">
        <v>391</v>
      </c>
      <c r="K1425">
        <v>397</v>
      </c>
      <c r="L1425">
        <v>754</v>
      </c>
      <c r="M1425">
        <v>667</v>
      </c>
      <c r="N1425">
        <v>535</v>
      </c>
      <c r="O1425">
        <v>609</v>
      </c>
      <c r="P1425">
        <v>679</v>
      </c>
      <c r="Q1425">
        <v>571</v>
      </c>
      <c r="R1425">
        <v>661</v>
      </c>
      <c r="S1425">
        <v>467</v>
      </c>
      <c r="T1425">
        <v>564</v>
      </c>
      <c r="U1425">
        <v>621</v>
      </c>
      <c r="V1425" s="1" t="s">
        <v>2914</v>
      </c>
      <c r="W1425" s="1" t="s">
        <v>2551</v>
      </c>
      <c r="X1425" s="5" t="s">
        <v>2921</v>
      </c>
      <c r="Y1425" s="5" t="s">
        <v>2787</v>
      </c>
      <c r="Z1425" s="5" t="s">
        <v>13</v>
      </c>
      <c r="AA1425" s="5"/>
    </row>
    <row r="1426" spans="1:27" ht="12" customHeight="1" x14ac:dyDescent="0.15">
      <c r="A1426" s="1" t="s">
        <v>438</v>
      </c>
      <c r="B1426" s="1" t="s">
        <v>35</v>
      </c>
      <c r="C1426" s="1" t="s">
        <v>17</v>
      </c>
      <c r="D1426" s="1" t="s">
        <v>2452</v>
      </c>
      <c r="E1426" s="1" t="s">
        <v>10</v>
      </c>
      <c r="F1426" s="1" t="s">
        <v>446</v>
      </c>
      <c r="G1426" s="1" t="s">
        <v>238</v>
      </c>
      <c r="H1426" s="1" t="s">
        <v>239</v>
      </c>
      <c r="I1426">
        <v>502</v>
      </c>
      <c r="J1426">
        <v>459</v>
      </c>
      <c r="K1426">
        <v>511</v>
      </c>
      <c r="L1426">
        <v>887</v>
      </c>
      <c r="M1426">
        <v>692</v>
      </c>
      <c r="N1426">
        <v>749</v>
      </c>
      <c r="O1426">
        <v>737</v>
      </c>
      <c r="P1426">
        <v>762</v>
      </c>
      <c r="Q1426">
        <v>749</v>
      </c>
      <c r="R1426">
        <v>881</v>
      </c>
      <c r="S1426">
        <v>500</v>
      </c>
      <c r="T1426">
        <v>644</v>
      </c>
      <c r="U1426">
        <v>687</v>
      </c>
      <c r="V1426" s="1" t="s">
        <v>2914</v>
      </c>
      <c r="W1426" s="1" t="s">
        <v>2551</v>
      </c>
      <c r="X1426" s="5" t="s">
        <v>2921</v>
      </c>
      <c r="Y1426" s="5" t="s">
        <v>2737</v>
      </c>
      <c r="Z1426" s="5" t="s">
        <v>2738</v>
      </c>
      <c r="AA1426" s="5"/>
    </row>
    <row r="1427" spans="1:27" ht="12" customHeight="1" x14ac:dyDescent="0.15">
      <c r="A1427" s="1" t="s">
        <v>438</v>
      </c>
      <c r="B1427" s="1" t="s">
        <v>35</v>
      </c>
      <c r="C1427" s="1" t="s">
        <v>19</v>
      </c>
      <c r="D1427" s="1" t="s">
        <v>2452</v>
      </c>
      <c r="E1427" s="1" t="s">
        <v>10</v>
      </c>
      <c r="F1427" s="1" t="s">
        <v>446</v>
      </c>
      <c r="G1427" s="1" t="s">
        <v>242</v>
      </c>
      <c r="H1427" s="1" t="s">
        <v>235</v>
      </c>
      <c r="I1427">
        <v>80</v>
      </c>
      <c r="J1427">
        <v>38</v>
      </c>
      <c r="K1427">
        <v>50</v>
      </c>
      <c r="L1427">
        <v>72</v>
      </c>
      <c r="M1427">
        <v>78</v>
      </c>
      <c r="N1427">
        <v>50</v>
      </c>
      <c r="O1427">
        <v>126</v>
      </c>
      <c r="P1427">
        <v>45</v>
      </c>
      <c r="Q1427">
        <v>68</v>
      </c>
      <c r="R1427">
        <v>93</v>
      </c>
      <c r="S1427">
        <v>37</v>
      </c>
      <c r="T1427">
        <v>52</v>
      </c>
      <c r="U1427">
        <v>116</v>
      </c>
      <c r="V1427" s="1" t="s">
        <v>2914</v>
      </c>
      <c r="W1427" s="1" t="s">
        <v>2551</v>
      </c>
      <c r="X1427" s="5" t="s">
        <v>2921</v>
      </c>
      <c r="Y1427" s="5" t="s">
        <v>2557</v>
      </c>
      <c r="Z1427" s="5" t="s">
        <v>2734</v>
      </c>
      <c r="AA1427" s="5"/>
    </row>
    <row r="1428" spans="1:27" ht="12" customHeight="1" x14ac:dyDescent="0.15">
      <c r="A1428" s="1" t="s">
        <v>438</v>
      </c>
      <c r="B1428" s="1" t="s">
        <v>35</v>
      </c>
      <c r="C1428" s="1" t="s">
        <v>21</v>
      </c>
      <c r="D1428" s="1" t="s">
        <v>2452</v>
      </c>
      <c r="E1428" s="1" t="s">
        <v>10</v>
      </c>
      <c r="F1428" s="1" t="s">
        <v>446</v>
      </c>
      <c r="G1428" s="1" t="s">
        <v>339</v>
      </c>
      <c r="H1428" s="1" t="s">
        <v>13</v>
      </c>
      <c r="I1428">
        <v>701</v>
      </c>
      <c r="J1428">
        <v>331</v>
      </c>
      <c r="K1428">
        <v>406</v>
      </c>
      <c r="L1428">
        <v>665</v>
      </c>
      <c r="M1428">
        <v>703</v>
      </c>
      <c r="N1428">
        <v>392</v>
      </c>
      <c r="O1428">
        <v>975</v>
      </c>
      <c r="P1428">
        <v>401</v>
      </c>
      <c r="Q1428">
        <v>502</v>
      </c>
      <c r="R1428">
        <v>686</v>
      </c>
      <c r="S1428">
        <v>350</v>
      </c>
      <c r="T1428">
        <v>480</v>
      </c>
      <c r="U1428">
        <v>1039</v>
      </c>
      <c r="V1428" s="1" t="s">
        <v>2914</v>
      </c>
      <c r="W1428" s="1" t="s">
        <v>2551</v>
      </c>
      <c r="X1428" s="5" t="s">
        <v>2921</v>
      </c>
      <c r="Y1428" s="5" t="s">
        <v>2818</v>
      </c>
      <c r="Z1428" s="5" t="s">
        <v>13</v>
      </c>
      <c r="AA1428" s="5"/>
    </row>
    <row r="1429" spans="1:27" ht="12" customHeight="1" x14ac:dyDescent="0.15">
      <c r="A1429" s="1" t="s">
        <v>438</v>
      </c>
      <c r="B1429" s="1" t="s">
        <v>35</v>
      </c>
      <c r="C1429" s="1" t="s">
        <v>23</v>
      </c>
      <c r="D1429" s="1" t="s">
        <v>2452</v>
      </c>
      <c r="E1429" s="1" t="s">
        <v>10</v>
      </c>
      <c r="F1429" s="1" t="s">
        <v>446</v>
      </c>
      <c r="G1429" s="1" t="s">
        <v>245</v>
      </c>
      <c r="H1429" s="1" t="s">
        <v>239</v>
      </c>
      <c r="I1429">
        <v>796</v>
      </c>
      <c r="J1429">
        <v>449</v>
      </c>
      <c r="K1429">
        <v>490</v>
      </c>
      <c r="L1429">
        <v>697</v>
      </c>
      <c r="M1429">
        <v>805</v>
      </c>
      <c r="N1429">
        <v>543</v>
      </c>
      <c r="O1429">
        <v>1175</v>
      </c>
      <c r="P1429">
        <v>473</v>
      </c>
      <c r="Q1429">
        <v>614</v>
      </c>
      <c r="R1429">
        <v>892</v>
      </c>
      <c r="S1429">
        <v>371</v>
      </c>
      <c r="T1429">
        <v>529</v>
      </c>
      <c r="U1429">
        <v>1152</v>
      </c>
      <c r="V1429" s="1" t="s">
        <v>2914</v>
      </c>
      <c r="W1429" s="1" t="s">
        <v>2551</v>
      </c>
      <c r="X1429" s="5" t="s">
        <v>2921</v>
      </c>
      <c r="Y1429" s="5" t="s">
        <v>2740</v>
      </c>
      <c r="Z1429" s="5" t="s">
        <v>2738</v>
      </c>
      <c r="AA1429" s="5"/>
    </row>
    <row r="1430" spans="1:27" ht="12" customHeight="1" x14ac:dyDescent="0.15">
      <c r="A1430" s="1" t="s">
        <v>438</v>
      </c>
      <c r="B1430" s="1" t="s">
        <v>35</v>
      </c>
      <c r="C1430" s="1" t="s">
        <v>77</v>
      </c>
      <c r="D1430" s="1" t="s">
        <v>2452</v>
      </c>
      <c r="E1430" s="1" t="s">
        <v>10</v>
      </c>
      <c r="F1430" s="1" t="s">
        <v>446</v>
      </c>
      <c r="G1430" s="1" t="s">
        <v>249</v>
      </c>
      <c r="H1430" s="1" t="s">
        <v>235</v>
      </c>
      <c r="I1430">
        <v>182</v>
      </c>
      <c r="J1430">
        <v>194</v>
      </c>
      <c r="K1430">
        <v>194</v>
      </c>
      <c r="L1430">
        <v>209</v>
      </c>
      <c r="M1430">
        <v>204</v>
      </c>
      <c r="N1430">
        <v>224</v>
      </c>
      <c r="O1430">
        <v>178</v>
      </c>
      <c r="P1430">
        <v>212</v>
      </c>
      <c r="Q1430">
        <v>216</v>
      </c>
      <c r="R1430">
        <v>209</v>
      </c>
      <c r="S1430">
        <v>223</v>
      </c>
      <c r="T1430">
        <v>240</v>
      </c>
      <c r="U1430">
        <v>189</v>
      </c>
      <c r="V1430" s="1" t="s">
        <v>2914</v>
      </c>
      <c r="W1430" s="1" t="s">
        <v>2551</v>
      </c>
      <c r="X1430" s="5" t="s">
        <v>2921</v>
      </c>
      <c r="Y1430" s="5" t="s">
        <v>2559</v>
      </c>
      <c r="Z1430" s="5" t="s">
        <v>2734</v>
      </c>
      <c r="AA1430" s="5"/>
    </row>
    <row r="1431" spans="1:27" ht="12" customHeight="1" x14ac:dyDescent="0.15">
      <c r="A1431" s="1" t="s">
        <v>438</v>
      </c>
      <c r="B1431" s="1" t="s">
        <v>35</v>
      </c>
      <c r="C1431" s="1" t="s">
        <v>244</v>
      </c>
      <c r="D1431" s="1" t="s">
        <v>2452</v>
      </c>
      <c r="E1431" s="1" t="s">
        <v>10</v>
      </c>
      <c r="F1431" s="1" t="s">
        <v>446</v>
      </c>
      <c r="G1431" s="1" t="s">
        <v>340</v>
      </c>
      <c r="H1431" s="1" t="s">
        <v>13</v>
      </c>
      <c r="I1431">
        <v>1810</v>
      </c>
      <c r="J1431">
        <v>1870</v>
      </c>
      <c r="K1431">
        <v>1861</v>
      </c>
      <c r="L1431">
        <v>1950</v>
      </c>
      <c r="M1431">
        <v>1914</v>
      </c>
      <c r="N1431">
        <v>2058</v>
      </c>
      <c r="O1431">
        <v>1691</v>
      </c>
      <c r="P1431">
        <v>1970</v>
      </c>
      <c r="Q1431">
        <v>2038</v>
      </c>
      <c r="R1431">
        <v>2013</v>
      </c>
      <c r="S1431">
        <v>2130</v>
      </c>
      <c r="T1431">
        <v>2213</v>
      </c>
      <c r="U1431">
        <v>1795</v>
      </c>
      <c r="V1431" s="1" t="s">
        <v>2914</v>
      </c>
      <c r="W1431" s="1" t="s">
        <v>2551</v>
      </c>
      <c r="X1431" s="5" t="s">
        <v>2921</v>
      </c>
      <c r="Y1431" s="5" t="s">
        <v>2819</v>
      </c>
      <c r="Z1431" s="5" t="s">
        <v>13</v>
      </c>
      <c r="AA1431" s="5"/>
    </row>
    <row r="1432" spans="1:27" ht="12" customHeight="1" x14ac:dyDescent="0.15">
      <c r="A1432" s="1" t="s">
        <v>438</v>
      </c>
      <c r="B1432" s="1" t="s">
        <v>37</v>
      </c>
      <c r="C1432" s="1" t="s">
        <v>9</v>
      </c>
      <c r="D1432" s="1" t="s">
        <v>2452</v>
      </c>
      <c r="E1432" s="1" t="s">
        <v>10</v>
      </c>
      <c r="F1432" s="1" t="s">
        <v>447</v>
      </c>
      <c r="G1432" s="1" t="s">
        <v>234</v>
      </c>
      <c r="H1432" s="1" t="s">
        <v>235</v>
      </c>
      <c r="I1432">
        <v>158</v>
      </c>
      <c r="J1432">
        <v>118</v>
      </c>
      <c r="K1432">
        <v>111</v>
      </c>
      <c r="L1432">
        <v>116</v>
      </c>
      <c r="M1432">
        <v>129</v>
      </c>
      <c r="N1432">
        <v>121</v>
      </c>
      <c r="O1432">
        <v>144</v>
      </c>
      <c r="P1432">
        <v>141</v>
      </c>
      <c r="Q1432">
        <v>119</v>
      </c>
      <c r="R1432">
        <v>135</v>
      </c>
      <c r="S1432">
        <v>130</v>
      </c>
      <c r="T1432">
        <v>145</v>
      </c>
      <c r="U1432">
        <v>172</v>
      </c>
      <c r="V1432" s="1" t="s">
        <v>2914</v>
      </c>
      <c r="W1432" s="1" t="s">
        <v>2551</v>
      </c>
      <c r="X1432" s="5" t="s">
        <v>2922</v>
      </c>
      <c r="Y1432" s="5" t="s">
        <v>2553</v>
      </c>
      <c r="Z1432" s="5" t="s">
        <v>2734</v>
      </c>
      <c r="AA1432" s="5"/>
    </row>
    <row r="1433" spans="1:27" ht="12" customHeight="1" x14ac:dyDescent="0.15">
      <c r="A1433" s="1" t="s">
        <v>438</v>
      </c>
      <c r="B1433" s="1" t="s">
        <v>37</v>
      </c>
      <c r="C1433" s="1" t="s">
        <v>15</v>
      </c>
      <c r="D1433" s="1" t="s">
        <v>2452</v>
      </c>
      <c r="E1433" s="1" t="s">
        <v>10</v>
      </c>
      <c r="F1433" s="1" t="s">
        <v>447</v>
      </c>
      <c r="G1433" s="1" t="s">
        <v>304</v>
      </c>
      <c r="H1433" s="1" t="s">
        <v>13</v>
      </c>
      <c r="I1433">
        <v>1469</v>
      </c>
      <c r="J1433">
        <v>1299</v>
      </c>
      <c r="K1433">
        <v>797</v>
      </c>
      <c r="L1433">
        <v>1089</v>
      </c>
      <c r="M1433">
        <v>1266</v>
      </c>
      <c r="N1433">
        <v>1076</v>
      </c>
      <c r="O1433">
        <v>1313</v>
      </c>
      <c r="P1433">
        <v>1178</v>
      </c>
      <c r="Q1433">
        <v>1049</v>
      </c>
      <c r="R1433">
        <v>1136</v>
      </c>
      <c r="S1433">
        <v>1140</v>
      </c>
      <c r="T1433">
        <v>1395</v>
      </c>
      <c r="U1433">
        <v>1201</v>
      </c>
      <c r="V1433" s="1" t="s">
        <v>2914</v>
      </c>
      <c r="W1433" s="1" t="s">
        <v>2551</v>
      </c>
      <c r="X1433" s="5" t="s">
        <v>2922</v>
      </c>
      <c r="Y1433" s="5" t="s">
        <v>2787</v>
      </c>
      <c r="Z1433" s="5" t="s">
        <v>13</v>
      </c>
      <c r="AA1433" s="5"/>
    </row>
    <row r="1434" spans="1:27" ht="12" customHeight="1" x14ac:dyDescent="0.15">
      <c r="A1434" s="1" t="s">
        <v>438</v>
      </c>
      <c r="B1434" s="1" t="s">
        <v>37</v>
      </c>
      <c r="C1434" s="1" t="s">
        <v>17</v>
      </c>
      <c r="D1434" s="1" t="s">
        <v>2452</v>
      </c>
      <c r="E1434" s="1" t="s">
        <v>10</v>
      </c>
      <c r="F1434" s="1" t="s">
        <v>447</v>
      </c>
      <c r="G1434" s="1" t="s">
        <v>238</v>
      </c>
      <c r="H1434" s="1" t="s">
        <v>239</v>
      </c>
      <c r="I1434">
        <v>2770</v>
      </c>
      <c r="J1434">
        <v>2645</v>
      </c>
      <c r="K1434">
        <v>1912</v>
      </c>
      <c r="L1434">
        <v>2433</v>
      </c>
      <c r="M1434">
        <v>2895</v>
      </c>
      <c r="N1434">
        <v>2514</v>
      </c>
      <c r="O1434">
        <v>2793</v>
      </c>
      <c r="P1434">
        <v>2418</v>
      </c>
      <c r="Q1434">
        <v>1979</v>
      </c>
      <c r="R1434">
        <v>2629</v>
      </c>
      <c r="S1434">
        <v>2600</v>
      </c>
      <c r="T1434">
        <v>2978</v>
      </c>
      <c r="U1434">
        <v>2383</v>
      </c>
      <c r="V1434" s="1" t="s">
        <v>2914</v>
      </c>
      <c r="W1434" s="1" t="s">
        <v>2551</v>
      </c>
      <c r="X1434" s="5" t="s">
        <v>2922</v>
      </c>
      <c r="Y1434" s="5" t="s">
        <v>2737</v>
      </c>
      <c r="Z1434" s="5" t="s">
        <v>2738</v>
      </c>
      <c r="AA1434" s="5"/>
    </row>
    <row r="1435" spans="1:27" ht="12" customHeight="1" x14ac:dyDescent="0.15">
      <c r="A1435" s="1" t="s">
        <v>438</v>
      </c>
      <c r="B1435" s="1" t="s">
        <v>37</v>
      </c>
      <c r="C1435" s="1" t="s">
        <v>19</v>
      </c>
      <c r="D1435" s="1" t="s">
        <v>2452</v>
      </c>
      <c r="E1435" s="1" t="s">
        <v>10</v>
      </c>
      <c r="F1435" s="1" t="s">
        <v>447</v>
      </c>
      <c r="G1435" s="1" t="s">
        <v>242</v>
      </c>
      <c r="H1435" s="1" t="s">
        <v>235</v>
      </c>
      <c r="I1435">
        <v>164</v>
      </c>
      <c r="J1435">
        <v>114</v>
      </c>
      <c r="K1435">
        <v>113</v>
      </c>
      <c r="L1435">
        <v>121</v>
      </c>
      <c r="M1435">
        <v>127</v>
      </c>
      <c r="N1435">
        <v>105</v>
      </c>
      <c r="O1435">
        <v>152</v>
      </c>
      <c r="P1435">
        <v>139</v>
      </c>
      <c r="Q1435">
        <v>117</v>
      </c>
      <c r="R1435">
        <v>145</v>
      </c>
      <c r="S1435">
        <v>122</v>
      </c>
      <c r="T1435">
        <v>143</v>
      </c>
      <c r="U1435">
        <v>182</v>
      </c>
      <c r="V1435" s="1" t="s">
        <v>2914</v>
      </c>
      <c r="W1435" s="1" t="s">
        <v>2551</v>
      </c>
      <c r="X1435" s="5" t="s">
        <v>2922</v>
      </c>
      <c r="Y1435" s="5" t="s">
        <v>2557</v>
      </c>
      <c r="Z1435" s="5" t="s">
        <v>2734</v>
      </c>
      <c r="AA1435" s="5"/>
    </row>
    <row r="1436" spans="1:27" ht="12" customHeight="1" x14ac:dyDescent="0.15">
      <c r="A1436" s="1" t="s">
        <v>438</v>
      </c>
      <c r="B1436" s="1" t="s">
        <v>37</v>
      </c>
      <c r="C1436" s="1" t="s">
        <v>21</v>
      </c>
      <c r="D1436" s="1" t="s">
        <v>2452</v>
      </c>
      <c r="E1436" s="1" t="s">
        <v>10</v>
      </c>
      <c r="F1436" s="1" t="s">
        <v>447</v>
      </c>
      <c r="G1436" s="1" t="s">
        <v>339</v>
      </c>
      <c r="H1436" s="1" t="s">
        <v>13</v>
      </c>
      <c r="I1436">
        <v>1529</v>
      </c>
      <c r="J1436">
        <v>1237</v>
      </c>
      <c r="K1436">
        <v>834</v>
      </c>
      <c r="L1436">
        <v>1139</v>
      </c>
      <c r="M1436">
        <v>1234</v>
      </c>
      <c r="N1436">
        <v>896</v>
      </c>
      <c r="O1436">
        <v>1446</v>
      </c>
      <c r="P1436">
        <v>1129</v>
      </c>
      <c r="Q1436">
        <v>1017</v>
      </c>
      <c r="R1436">
        <v>1216</v>
      </c>
      <c r="S1436">
        <v>1041</v>
      </c>
      <c r="T1436">
        <v>1390</v>
      </c>
      <c r="U1436">
        <v>1362</v>
      </c>
      <c r="V1436" s="1" t="s">
        <v>2914</v>
      </c>
      <c r="W1436" s="1" t="s">
        <v>2551</v>
      </c>
      <c r="X1436" s="5" t="s">
        <v>2922</v>
      </c>
      <c r="Y1436" s="5" t="s">
        <v>2818</v>
      </c>
      <c r="Z1436" s="5" t="s">
        <v>13</v>
      </c>
      <c r="AA1436" s="5"/>
    </row>
    <row r="1437" spans="1:27" ht="12" customHeight="1" x14ac:dyDescent="0.15">
      <c r="A1437" s="1" t="s">
        <v>438</v>
      </c>
      <c r="B1437" s="1" t="s">
        <v>37</v>
      </c>
      <c r="C1437" s="1" t="s">
        <v>23</v>
      </c>
      <c r="D1437" s="1" t="s">
        <v>2452</v>
      </c>
      <c r="E1437" s="1" t="s">
        <v>10</v>
      </c>
      <c r="F1437" s="1" t="s">
        <v>447</v>
      </c>
      <c r="G1437" s="1" t="s">
        <v>245</v>
      </c>
      <c r="H1437" s="1" t="s">
        <v>239</v>
      </c>
      <c r="I1437">
        <v>3104</v>
      </c>
      <c r="J1437">
        <v>2573</v>
      </c>
      <c r="K1437">
        <v>1943</v>
      </c>
      <c r="L1437">
        <v>2488</v>
      </c>
      <c r="M1437">
        <v>2878</v>
      </c>
      <c r="N1437">
        <v>2333</v>
      </c>
      <c r="O1437">
        <v>2925</v>
      </c>
      <c r="P1437">
        <v>2384</v>
      </c>
      <c r="Q1437">
        <v>1966</v>
      </c>
      <c r="R1437">
        <v>2700</v>
      </c>
      <c r="S1437">
        <v>2490</v>
      </c>
      <c r="T1437">
        <v>2964</v>
      </c>
      <c r="U1437">
        <v>2542</v>
      </c>
      <c r="V1437" s="1" t="s">
        <v>2914</v>
      </c>
      <c r="W1437" s="1" t="s">
        <v>2551</v>
      </c>
      <c r="X1437" s="5" t="s">
        <v>2922</v>
      </c>
      <c r="Y1437" s="5" t="s">
        <v>2740</v>
      </c>
      <c r="Z1437" s="5" t="s">
        <v>2738</v>
      </c>
      <c r="AA1437" s="5"/>
    </row>
    <row r="1438" spans="1:27" ht="12" customHeight="1" x14ac:dyDescent="0.15">
      <c r="A1438" s="1" t="s">
        <v>438</v>
      </c>
      <c r="B1438" s="1" t="s">
        <v>37</v>
      </c>
      <c r="C1438" s="1" t="s">
        <v>77</v>
      </c>
      <c r="D1438" s="1" t="s">
        <v>2452</v>
      </c>
      <c r="E1438" s="1" t="s">
        <v>10</v>
      </c>
      <c r="F1438" s="1" t="s">
        <v>447</v>
      </c>
      <c r="G1438" s="1" t="s">
        <v>249</v>
      </c>
      <c r="H1438" s="1" t="s">
        <v>235</v>
      </c>
      <c r="I1438">
        <v>128</v>
      </c>
      <c r="J1438">
        <v>132</v>
      </c>
      <c r="K1438">
        <v>130</v>
      </c>
      <c r="L1438">
        <v>125</v>
      </c>
      <c r="M1438">
        <v>127</v>
      </c>
      <c r="N1438">
        <v>143</v>
      </c>
      <c r="O1438">
        <v>135</v>
      </c>
      <c r="P1438">
        <v>137</v>
      </c>
      <c r="Q1438">
        <v>139</v>
      </c>
      <c r="R1438">
        <v>129</v>
      </c>
      <c r="S1438">
        <v>137</v>
      </c>
      <c r="T1438">
        <v>139</v>
      </c>
      <c r="U1438">
        <v>129</v>
      </c>
      <c r="V1438" s="1" t="s">
        <v>2914</v>
      </c>
      <c r="W1438" s="1" t="s">
        <v>2551</v>
      </c>
      <c r="X1438" s="5" t="s">
        <v>2922</v>
      </c>
      <c r="Y1438" s="5" t="s">
        <v>2559</v>
      </c>
      <c r="Z1438" s="5" t="s">
        <v>2734</v>
      </c>
      <c r="AA1438" s="5"/>
    </row>
    <row r="1439" spans="1:27" ht="12" customHeight="1" x14ac:dyDescent="0.15">
      <c r="A1439" s="1" t="s">
        <v>438</v>
      </c>
      <c r="B1439" s="1" t="s">
        <v>37</v>
      </c>
      <c r="C1439" s="1" t="s">
        <v>244</v>
      </c>
      <c r="D1439" s="1" t="s">
        <v>2452</v>
      </c>
      <c r="E1439" s="1" t="s">
        <v>10</v>
      </c>
      <c r="F1439" s="1" t="s">
        <v>447</v>
      </c>
      <c r="G1439" s="1" t="s">
        <v>340</v>
      </c>
      <c r="H1439" s="1" t="s">
        <v>13</v>
      </c>
      <c r="I1439">
        <v>1853</v>
      </c>
      <c r="J1439">
        <v>1915</v>
      </c>
      <c r="K1439">
        <v>1878</v>
      </c>
      <c r="L1439">
        <v>1829</v>
      </c>
      <c r="M1439">
        <v>1861</v>
      </c>
      <c r="N1439">
        <v>2041</v>
      </c>
      <c r="O1439">
        <v>1908</v>
      </c>
      <c r="P1439">
        <v>1957</v>
      </c>
      <c r="Q1439">
        <v>1988</v>
      </c>
      <c r="R1439">
        <v>1908</v>
      </c>
      <c r="S1439">
        <v>2007</v>
      </c>
      <c r="T1439">
        <v>2012</v>
      </c>
      <c r="U1439">
        <v>1851</v>
      </c>
      <c r="V1439" s="1" t="s">
        <v>2914</v>
      </c>
      <c r="W1439" s="1" t="s">
        <v>2551</v>
      </c>
      <c r="X1439" s="5" t="s">
        <v>2922</v>
      </c>
      <c r="Y1439" s="5" t="s">
        <v>2819</v>
      </c>
      <c r="Z1439" s="5" t="s">
        <v>13</v>
      </c>
      <c r="AA1439" s="5"/>
    </row>
    <row r="1440" spans="1:27" ht="12" customHeight="1" x14ac:dyDescent="0.15">
      <c r="A1440" s="1" t="s">
        <v>438</v>
      </c>
      <c r="B1440" s="1" t="s">
        <v>39</v>
      </c>
      <c r="C1440" s="1" t="s">
        <v>9</v>
      </c>
      <c r="D1440" s="1" t="s">
        <v>2452</v>
      </c>
      <c r="E1440" s="1" t="s">
        <v>10</v>
      </c>
      <c r="F1440" s="1" t="s">
        <v>448</v>
      </c>
      <c r="G1440" s="1" t="s">
        <v>234</v>
      </c>
      <c r="H1440" s="1" t="s">
        <v>235</v>
      </c>
      <c r="I1440">
        <v>72</v>
      </c>
      <c r="J1440">
        <v>59</v>
      </c>
      <c r="K1440">
        <v>47</v>
      </c>
      <c r="L1440">
        <v>61</v>
      </c>
      <c r="M1440">
        <v>48</v>
      </c>
      <c r="N1440">
        <v>61</v>
      </c>
      <c r="O1440">
        <v>49</v>
      </c>
      <c r="P1440">
        <v>52</v>
      </c>
      <c r="Q1440">
        <v>62</v>
      </c>
      <c r="R1440">
        <v>65</v>
      </c>
      <c r="S1440">
        <v>62</v>
      </c>
      <c r="T1440">
        <v>82</v>
      </c>
      <c r="U1440">
        <v>92</v>
      </c>
      <c r="V1440" s="1" t="s">
        <v>2914</v>
      </c>
      <c r="W1440" s="1" t="s">
        <v>2551</v>
      </c>
      <c r="X1440" s="5" t="s">
        <v>2923</v>
      </c>
      <c r="Y1440" s="5" t="s">
        <v>2553</v>
      </c>
      <c r="Z1440" s="5" t="s">
        <v>2734</v>
      </c>
      <c r="AA1440" s="5"/>
    </row>
    <row r="1441" spans="1:27" ht="12" customHeight="1" x14ac:dyDescent="0.15">
      <c r="A1441" s="1" t="s">
        <v>438</v>
      </c>
      <c r="B1441" s="1" t="s">
        <v>39</v>
      </c>
      <c r="C1441" s="1" t="s">
        <v>15</v>
      </c>
      <c r="D1441" s="1" t="s">
        <v>2452</v>
      </c>
      <c r="E1441" s="1" t="s">
        <v>10</v>
      </c>
      <c r="F1441" s="1" t="s">
        <v>448</v>
      </c>
      <c r="G1441" s="1" t="s">
        <v>304</v>
      </c>
      <c r="H1441" s="1" t="s">
        <v>13</v>
      </c>
      <c r="I1441">
        <v>3452</v>
      </c>
      <c r="J1441">
        <v>2036</v>
      </c>
      <c r="K1441">
        <v>1186</v>
      </c>
      <c r="L1441">
        <v>2263</v>
      </c>
      <c r="M1441">
        <v>1852</v>
      </c>
      <c r="N1441">
        <v>2565</v>
      </c>
      <c r="O1441">
        <v>1768</v>
      </c>
      <c r="P1441">
        <v>1892</v>
      </c>
      <c r="Q1441">
        <v>3645</v>
      </c>
      <c r="R1441">
        <v>2703</v>
      </c>
      <c r="S1441">
        <v>3021</v>
      </c>
      <c r="T1441">
        <v>3941</v>
      </c>
      <c r="U1441">
        <v>4559</v>
      </c>
      <c r="V1441" s="1" t="s">
        <v>2914</v>
      </c>
      <c r="W1441" s="1" t="s">
        <v>2551</v>
      </c>
      <c r="X1441" s="5" t="s">
        <v>2923</v>
      </c>
      <c r="Y1441" s="5" t="s">
        <v>2787</v>
      </c>
      <c r="Z1441" s="5" t="s">
        <v>13</v>
      </c>
      <c r="AA1441" s="5"/>
    </row>
    <row r="1442" spans="1:27" ht="12" customHeight="1" x14ac:dyDescent="0.15">
      <c r="A1442" s="1" t="s">
        <v>438</v>
      </c>
      <c r="B1442" s="1" t="s">
        <v>39</v>
      </c>
      <c r="C1442" s="1" t="s">
        <v>17</v>
      </c>
      <c r="D1442" s="1" t="s">
        <v>2452</v>
      </c>
      <c r="E1442" s="1" t="s">
        <v>10</v>
      </c>
      <c r="F1442" s="1" t="s">
        <v>448</v>
      </c>
      <c r="G1442" s="1" t="s">
        <v>238</v>
      </c>
      <c r="H1442" s="1" t="s">
        <v>239</v>
      </c>
      <c r="I1442">
        <v>4010</v>
      </c>
      <c r="J1442">
        <v>1896</v>
      </c>
      <c r="K1442">
        <v>1144</v>
      </c>
      <c r="L1442">
        <v>2336</v>
      </c>
      <c r="M1442">
        <v>2261</v>
      </c>
      <c r="N1442">
        <v>2454</v>
      </c>
      <c r="O1442">
        <v>1803</v>
      </c>
      <c r="P1442">
        <v>1894</v>
      </c>
      <c r="Q1442">
        <v>4013</v>
      </c>
      <c r="R1442">
        <v>2990</v>
      </c>
      <c r="S1442">
        <v>3231</v>
      </c>
      <c r="T1442">
        <v>4695</v>
      </c>
      <c r="U1442">
        <v>5550</v>
      </c>
      <c r="V1442" s="1" t="s">
        <v>2914</v>
      </c>
      <c r="W1442" s="1" t="s">
        <v>2551</v>
      </c>
      <c r="X1442" s="5" t="s">
        <v>2923</v>
      </c>
      <c r="Y1442" s="5" t="s">
        <v>2737</v>
      </c>
      <c r="Z1442" s="5" t="s">
        <v>2738</v>
      </c>
      <c r="AA1442" s="5"/>
    </row>
    <row r="1443" spans="1:27" ht="12" customHeight="1" x14ac:dyDescent="0.15">
      <c r="A1443" s="1" t="s">
        <v>438</v>
      </c>
      <c r="B1443" s="1" t="s">
        <v>39</v>
      </c>
      <c r="C1443" s="1" t="s">
        <v>19</v>
      </c>
      <c r="D1443" s="1" t="s">
        <v>2452</v>
      </c>
      <c r="E1443" s="1" t="s">
        <v>10</v>
      </c>
      <c r="F1443" s="1" t="s">
        <v>448</v>
      </c>
      <c r="G1443" s="1" t="s">
        <v>242</v>
      </c>
      <c r="H1443" s="1" t="s">
        <v>235</v>
      </c>
      <c r="I1443">
        <v>84</v>
      </c>
      <c r="J1443">
        <v>37</v>
      </c>
      <c r="K1443">
        <v>53</v>
      </c>
      <c r="L1443">
        <v>56</v>
      </c>
      <c r="M1443">
        <v>55</v>
      </c>
      <c r="N1443">
        <v>48</v>
      </c>
      <c r="O1443">
        <v>55</v>
      </c>
      <c r="P1443">
        <v>33</v>
      </c>
      <c r="Q1443">
        <v>70</v>
      </c>
      <c r="R1443">
        <v>57</v>
      </c>
      <c r="S1443">
        <v>60</v>
      </c>
      <c r="T1443">
        <v>74</v>
      </c>
      <c r="U1443">
        <v>104</v>
      </c>
      <c r="V1443" s="1" t="s">
        <v>2914</v>
      </c>
      <c r="W1443" s="1" t="s">
        <v>2551</v>
      </c>
      <c r="X1443" s="5" t="s">
        <v>2923</v>
      </c>
      <c r="Y1443" s="5" t="s">
        <v>2557</v>
      </c>
      <c r="Z1443" s="5" t="s">
        <v>2734</v>
      </c>
      <c r="AA1443" s="5"/>
    </row>
    <row r="1444" spans="1:27" ht="12" customHeight="1" x14ac:dyDescent="0.15">
      <c r="A1444" s="1" t="s">
        <v>438</v>
      </c>
      <c r="B1444" s="1" t="s">
        <v>39</v>
      </c>
      <c r="C1444" s="1" t="s">
        <v>21</v>
      </c>
      <c r="D1444" s="1" t="s">
        <v>2452</v>
      </c>
      <c r="E1444" s="1" t="s">
        <v>10</v>
      </c>
      <c r="F1444" s="1" t="s">
        <v>448</v>
      </c>
      <c r="G1444" s="1" t="s">
        <v>339</v>
      </c>
      <c r="H1444" s="1" t="s">
        <v>13</v>
      </c>
      <c r="I1444">
        <v>3754</v>
      </c>
      <c r="J1444">
        <v>1499</v>
      </c>
      <c r="K1444">
        <v>1340</v>
      </c>
      <c r="L1444">
        <v>2159</v>
      </c>
      <c r="M1444">
        <v>2011</v>
      </c>
      <c r="N1444">
        <v>2249</v>
      </c>
      <c r="O1444">
        <v>2016</v>
      </c>
      <c r="P1444">
        <v>1471</v>
      </c>
      <c r="Q1444">
        <v>3938</v>
      </c>
      <c r="R1444">
        <v>2477</v>
      </c>
      <c r="S1444">
        <v>3052</v>
      </c>
      <c r="T1444">
        <v>3692</v>
      </c>
      <c r="U1444">
        <v>4954</v>
      </c>
      <c r="V1444" s="1" t="s">
        <v>2914</v>
      </c>
      <c r="W1444" s="1" t="s">
        <v>2551</v>
      </c>
      <c r="X1444" s="5" t="s">
        <v>2923</v>
      </c>
      <c r="Y1444" s="5" t="s">
        <v>2818</v>
      </c>
      <c r="Z1444" s="5" t="s">
        <v>13</v>
      </c>
      <c r="AA1444" s="5"/>
    </row>
    <row r="1445" spans="1:27" ht="12" customHeight="1" x14ac:dyDescent="0.15">
      <c r="A1445" s="1" t="s">
        <v>438</v>
      </c>
      <c r="B1445" s="1" t="s">
        <v>39</v>
      </c>
      <c r="C1445" s="1" t="s">
        <v>23</v>
      </c>
      <c r="D1445" s="1" t="s">
        <v>2452</v>
      </c>
      <c r="E1445" s="1" t="s">
        <v>10</v>
      </c>
      <c r="F1445" s="1" t="s">
        <v>448</v>
      </c>
      <c r="G1445" s="1" t="s">
        <v>245</v>
      </c>
      <c r="H1445" s="1" t="s">
        <v>239</v>
      </c>
      <c r="I1445">
        <v>4190</v>
      </c>
      <c r="J1445">
        <v>1616</v>
      </c>
      <c r="K1445">
        <v>1158</v>
      </c>
      <c r="L1445">
        <v>2317</v>
      </c>
      <c r="M1445">
        <v>2380</v>
      </c>
      <c r="N1445">
        <v>2303</v>
      </c>
      <c r="O1445">
        <v>1934</v>
      </c>
      <c r="P1445">
        <v>1646</v>
      </c>
      <c r="Q1445">
        <v>4206</v>
      </c>
      <c r="R1445">
        <v>2821</v>
      </c>
      <c r="S1445">
        <v>3285</v>
      </c>
      <c r="T1445">
        <v>4470</v>
      </c>
      <c r="U1445">
        <v>5843</v>
      </c>
      <c r="V1445" s="1" t="s">
        <v>2914</v>
      </c>
      <c r="W1445" s="1" t="s">
        <v>2551</v>
      </c>
      <c r="X1445" s="5" t="s">
        <v>2923</v>
      </c>
      <c r="Y1445" s="5" t="s">
        <v>2740</v>
      </c>
      <c r="Z1445" s="5" t="s">
        <v>2738</v>
      </c>
      <c r="AA1445" s="5"/>
    </row>
    <row r="1446" spans="1:27" ht="12" customHeight="1" x14ac:dyDescent="0.15">
      <c r="A1446" s="1" t="s">
        <v>438</v>
      </c>
      <c r="B1446" s="1" t="s">
        <v>39</v>
      </c>
      <c r="C1446" s="1" t="s">
        <v>77</v>
      </c>
      <c r="D1446" s="1" t="s">
        <v>2452</v>
      </c>
      <c r="E1446" s="1" t="s">
        <v>10</v>
      </c>
      <c r="F1446" s="1" t="s">
        <v>448</v>
      </c>
      <c r="G1446" s="1" t="s">
        <v>249</v>
      </c>
      <c r="H1446" s="1" t="s">
        <v>235</v>
      </c>
      <c r="I1446">
        <v>60</v>
      </c>
      <c r="J1446">
        <v>82</v>
      </c>
      <c r="K1446">
        <v>76</v>
      </c>
      <c r="L1446">
        <v>81</v>
      </c>
      <c r="M1446">
        <v>74</v>
      </c>
      <c r="N1446">
        <v>87</v>
      </c>
      <c r="O1446">
        <v>81</v>
      </c>
      <c r="P1446">
        <v>100</v>
      </c>
      <c r="Q1446">
        <v>92</v>
      </c>
      <c r="R1446">
        <v>100</v>
      </c>
      <c r="S1446">
        <v>102</v>
      </c>
      <c r="T1446">
        <v>110</v>
      </c>
      <c r="U1446">
        <v>98</v>
      </c>
      <c r="V1446" s="1" t="s">
        <v>2914</v>
      </c>
      <c r="W1446" s="1" t="s">
        <v>2551</v>
      </c>
      <c r="X1446" s="5" t="s">
        <v>2923</v>
      </c>
      <c r="Y1446" s="5" t="s">
        <v>2559</v>
      </c>
      <c r="Z1446" s="5" t="s">
        <v>2734</v>
      </c>
      <c r="AA1446" s="5"/>
    </row>
    <row r="1447" spans="1:27" ht="12" customHeight="1" x14ac:dyDescent="0.15">
      <c r="A1447" s="1" t="s">
        <v>438</v>
      </c>
      <c r="B1447" s="1" t="s">
        <v>39</v>
      </c>
      <c r="C1447" s="1" t="s">
        <v>244</v>
      </c>
      <c r="D1447" s="1" t="s">
        <v>2452</v>
      </c>
      <c r="E1447" s="1" t="s">
        <v>10</v>
      </c>
      <c r="F1447" s="1" t="s">
        <v>448</v>
      </c>
      <c r="G1447" s="1" t="s">
        <v>340</v>
      </c>
      <c r="H1447" s="1" t="s">
        <v>13</v>
      </c>
      <c r="I1447">
        <v>1465</v>
      </c>
      <c r="J1447">
        <v>2002</v>
      </c>
      <c r="K1447">
        <v>1848</v>
      </c>
      <c r="L1447">
        <v>1952</v>
      </c>
      <c r="M1447">
        <v>1793</v>
      </c>
      <c r="N1447">
        <v>2109</v>
      </c>
      <c r="O1447">
        <v>1861</v>
      </c>
      <c r="P1447">
        <v>2282</v>
      </c>
      <c r="Q1447">
        <v>1989</v>
      </c>
      <c r="R1447">
        <v>2215</v>
      </c>
      <c r="S1447">
        <v>2184</v>
      </c>
      <c r="T1447">
        <v>2433</v>
      </c>
      <c r="U1447">
        <v>2038</v>
      </c>
      <c r="V1447" s="1" t="s">
        <v>2914</v>
      </c>
      <c r="W1447" s="1" t="s">
        <v>2551</v>
      </c>
      <c r="X1447" s="5" t="s">
        <v>2923</v>
      </c>
      <c r="Y1447" s="5" t="s">
        <v>2819</v>
      </c>
      <c r="Z1447" s="5" t="s">
        <v>13</v>
      </c>
      <c r="AA1447" s="5"/>
    </row>
    <row r="1448" spans="1:27" ht="12" customHeight="1" x14ac:dyDescent="0.15">
      <c r="A1448" s="1" t="s">
        <v>438</v>
      </c>
      <c r="B1448" s="1" t="s">
        <v>41</v>
      </c>
      <c r="C1448" s="1" t="s">
        <v>9</v>
      </c>
      <c r="D1448" s="1" t="s">
        <v>2452</v>
      </c>
      <c r="E1448" s="1" t="s">
        <v>10</v>
      </c>
      <c r="F1448" s="1" t="s">
        <v>449</v>
      </c>
      <c r="G1448" s="1" t="s">
        <v>234</v>
      </c>
      <c r="H1448" s="1" t="s">
        <v>235</v>
      </c>
      <c r="I1448">
        <v>4</v>
      </c>
      <c r="J1448">
        <v>1</v>
      </c>
      <c r="K1448">
        <v>7</v>
      </c>
      <c r="L1448">
        <v>8</v>
      </c>
      <c r="M1448">
        <v>2</v>
      </c>
      <c r="N1448">
        <v>3</v>
      </c>
      <c r="O1448">
        <v>4</v>
      </c>
      <c r="P1448">
        <v>5</v>
      </c>
      <c r="Q1448">
        <v>1</v>
      </c>
      <c r="R1448">
        <v>2</v>
      </c>
      <c r="S1448">
        <v>4</v>
      </c>
      <c r="T1448">
        <v>8</v>
      </c>
      <c r="U1448">
        <v>2</v>
      </c>
      <c r="V1448" s="1" t="s">
        <v>2914</v>
      </c>
      <c r="W1448" s="1" t="s">
        <v>2551</v>
      </c>
      <c r="X1448" s="5" t="s">
        <v>2924</v>
      </c>
      <c r="Y1448" s="5" t="s">
        <v>2553</v>
      </c>
      <c r="Z1448" s="5" t="s">
        <v>2734</v>
      </c>
      <c r="AA1448" s="5"/>
    </row>
    <row r="1449" spans="1:27" ht="12" customHeight="1" x14ac:dyDescent="0.15">
      <c r="A1449" s="1" t="s">
        <v>438</v>
      </c>
      <c r="B1449" s="1" t="s">
        <v>41</v>
      </c>
      <c r="C1449" s="1" t="s">
        <v>15</v>
      </c>
      <c r="D1449" s="1" t="s">
        <v>2452</v>
      </c>
      <c r="E1449" s="1" t="s">
        <v>10</v>
      </c>
      <c r="F1449" s="1" t="s">
        <v>449</v>
      </c>
      <c r="G1449" s="1" t="s">
        <v>304</v>
      </c>
      <c r="H1449" s="1" t="s">
        <v>13</v>
      </c>
      <c r="I1449">
        <v>1559</v>
      </c>
      <c r="J1449">
        <v>1161</v>
      </c>
      <c r="K1449">
        <v>3144</v>
      </c>
      <c r="L1449">
        <v>3232</v>
      </c>
      <c r="M1449">
        <v>878</v>
      </c>
      <c r="N1449">
        <v>934</v>
      </c>
      <c r="O1449">
        <v>659</v>
      </c>
      <c r="P1449">
        <v>998</v>
      </c>
      <c r="Q1449">
        <v>1019</v>
      </c>
      <c r="R1449">
        <v>2982</v>
      </c>
      <c r="S1449">
        <v>2532</v>
      </c>
      <c r="T1449">
        <v>4979</v>
      </c>
      <c r="U1449">
        <v>726</v>
      </c>
      <c r="V1449" s="1" t="s">
        <v>2914</v>
      </c>
      <c r="W1449" s="1" t="s">
        <v>2551</v>
      </c>
      <c r="X1449" s="5" t="s">
        <v>2924</v>
      </c>
      <c r="Y1449" s="5" t="s">
        <v>2787</v>
      </c>
      <c r="Z1449" s="5" t="s">
        <v>13</v>
      </c>
      <c r="AA1449" s="5"/>
    </row>
    <row r="1450" spans="1:27" ht="12" customHeight="1" x14ac:dyDescent="0.15">
      <c r="A1450" s="1" t="s">
        <v>438</v>
      </c>
      <c r="B1450" s="1" t="s">
        <v>41</v>
      </c>
      <c r="C1450" s="1" t="s">
        <v>17</v>
      </c>
      <c r="D1450" s="1" t="s">
        <v>2452</v>
      </c>
      <c r="E1450" s="1" t="s">
        <v>10</v>
      </c>
      <c r="F1450" s="1" t="s">
        <v>449</v>
      </c>
      <c r="G1450" s="1" t="s">
        <v>238</v>
      </c>
      <c r="H1450" s="1" t="s">
        <v>239</v>
      </c>
      <c r="I1450">
        <v>1166</v>
      </c>
      <c r="J1450">
        <v>664</v>
      </c>
      <c r="K1450">
        <v>1772</v>
      </c>
      <c r="L1450">
        <v>2823</v>
      </c>
      <c r="M1450">
        <v>957</v>
      </c>
      <c r="N1450">
        <v>529</v>
      </c>
      <c r="O1450">
        <v>662</v>
      </c>
      <c r="P1450">
        <v>847</v>
      </c>
      <c r="Q1450">
        <v>666</v>
      </c>
      <c r="R1450">
        <v>2600</v>
      </c>
      <c r="S1450">
        <v>1973</v>
      </c>
      <c r="T1450">
        <v>3759</v>
      </c>
      <c r="U1450">
        <v>177</v>
      </c>
      <c r="V1450" s="1" t="s">
        <v>2914</v>
      </c>
      <c r="W1450" s="1" t="s">
        <v>2551</v>
      </c>
      <c r="X1450" s="5" t="s">
        <v>2924</v>
      </c>
      <c r="Y1450" s="5" t="s">
        <v>2737</v>
      </c>
      <c r="Z1450" s="5" t="s">
        <v>2738</v>
      </c>
      <c r="AA1450" s="5"/>
    </row>
    <row r="1451" spans="1:27" ht="12" customHeight="1" x14ac:dyDescent="0.15">
      <c r="A1451" s="1" t="s">
        <v>438</v>
      </c>
      <c r="B1451" s="1" t="s">
        <v>41</v>
      </c>
      <c r="C1451" s="1" t="s">
        <v>19</v>
      </c>
      <c r="D1451" s="1" t="s">
        <v>2452</v>
      </c>
      <c r="E1451" s="1" t="s">
        <v>10</v>
      </c>
      <c r="F1451" s="1" t="s">
        <v>449</v>
      </c>
      <c r="G1451" s="1" t="s">
        <v>242</v>
      </c>
      <c r="H1451" s="1" t="s">
        <v>235</v>
      </c>
      <c r="I1451">
        <v>4</v>
      </c>
      <c r="J1451">
        <v>1</v>
      </c>
      <c r="K1451">
        <v>7</v>
      </c>
      <c r="L1451">
        <v>8</v>
      </c>
      <c r="M1451">
        <v>2</v>
      </c>
      <c r="N1451">
        <v>3</v>
      </c>
      <c r="O1451">
        <v>4</v>
      </c>
      <c r="P1451">
        <v>5</v>
      </c>
      <c r="Q1451">
        <v>1</v>
      </c>
      <c r="R1451">
        <v>2</v>
      </c>
      <c r="S1451">
        <v>4</v>
      </c>
      <c r="T1451">
        <v>7</v>
      </c>
      <c r="U1451">
        <v>3</v>
      </c>
      <c r="V1451" s="1" t="s">
        <v>2914</v>
      </c>
      <c r="W1451" s="1" t="s">
        <v>2551</v>
      </c>
      <c r="X1451" s="5" t="s">
        <v>2924</v>
      </c>
      <c r="Y1451" s="5" t="s">
        <v>2557</v>
      </c>
      <c r="Z1451" s="5" t="s">
        <v>2734</v>
      </c>
      <c r="AA1451" s="5"/>
    </row>
    <row r="1452" spans="1:27" ht="12" customHeight="1" x14ac:dyDescent="0.15">
      <c r="A1452" s="1" t="s">
        <v>438</v>
      </c>
      <c r="B1452" s="1" t="s">
        <v>41</v>
      </c>
      <c r="C1452" s="1" t="s">
        <v>21</v>
      </c>
      <c r="D1452" s="1" t="s">
        <v>2452</v>
      </c>
      <c r="E1452" s="1" t="s">
        <v>10</v>
      </c>
      <c r="F1452" s="1" t="s">
        <v>449</v>
      </c>
      <c r="G1452" s="1" t="s">
        <v>339</v>
      </c>
      <c r="H1452" s="1" t="s">
        <v>13</v>
      </c>
      <c r="I1452">
        <v>1559</v>
      </c>
      <c r="J1452">
        <v>1161</v>
      </c>
      <c r="K1452">
        <v>3144</v>
      </c>
      <c r="L1452">
        <v>3232</v>
      </c>
      <c r="M1452">
        <v>878</v>
      </c>
      <c r="N1452">
        <v>934</v>
      </c>
      <c r="O1452">
        <v>659</v>
      </c>
      <c r="P1452">
        <v>998</v>
      </c>
      <c r="Q1452">
        <v>1019</v>
      </c>
      <c r="R1452">
        <v>2982</v>
      </c>
      <c r="S1452">
        <v>2532</v>
      </c>
      <c r="T1452">
        <v>4929</v>
      </c>
      <c r="U1452">
        <v>776</v>
      </c>
      <c r="V1452" s="1" t="s">
        <v>2914</v>
      </c>
      <c r="W1452" s="1" t="s">
        <v>2551</v>
      </c>
      <c r="X1452" s="5" t="s">
        <v>2924</v>
      </c>
      <c r="Y1452" s="5" t="s">
        <v>2818</v>
      </c>
      <c r="Z1452" s="5" t="s">
        <v>13</v>
      </c>
      <c r="AA1452" s="5"/>
    </row>
    <row r="1453" spans="1:27" ht="12" customHeight="1" x14ac:dyDescent="0.15">
      <c r="A1453" s="1" t="s">
        <v>438</v>
      </c>
      <c r="B1453" s="1" t="s">
        <v>41</v>
      </c>
      <c r="C1453" s="1" t="s">
        <v>23</v>
      </c>
      <c r="D1453" s="1" t="s">
        <v>2452</v>
      </c>
      <c r="E1453" s="1" t="s">
        <v>10</v>
      </c>
      <c r="F1453" s="1" t="s">
        <v>449</v>
      </c>
      <c r="G1453" s="1" t="s">
        <v>245</v>
      </c>
      <c r="H1453" s="1" t="s">
        <v>239</v>
      </c>
      <c r="I1453">
        <v>1166</v>
      </c>
      <c r="J1453">
        <v>664</v>
      </c>
      <c r="K1453">
        <v>1772</v>
      </c>
      <c r="L1453">
        <v>2823</v>
      </c>
      <c r="M1453">
        <v>957</v>
      </c>
      <c r="N1453">
        <v>529</v>
      </c>
      <c r="O1453">
        <v>662</v>
      </c>
      <c r="P1453">
        <v>847</v>
      </c>
      <c r="Q1453">
        <v>666</v>
      </c>
      <c r="R1453">
        <v>2600</v>
      </c>
      <c r="S1453">
        <v>1973</v>
      </c>
      <c r="T1453">
        <v>3635</v>
      </c>
      <c r="U1453">
        <v>301</v>
      </c>
      <c r="V1453" s="1" t="s">
        <v>2914</v>
      </c>
      <c r="W1453" s="1" t="s">
        <v>2551</v>
      </c>
      <c r="X1453" s="5" t="s">
        <v>2924</v>
      </c>
      <c r="Y1453" s="5" t="s">
        <v>2740</v>
      </c>
      <c r="Z1453" s="5" t="s">
        <v>2738</v>
      </c>
      <c r="AA1453" s="5"/>
    </row>
    <row r="1454" spans="1:27" ht="12" customHeight="1" x14ac:dyDescent="0.15">
      <c r="A1454" s="1" t="s">
        <v>438</v>
      </c>
      <c r="B1454" s="1" t="s">
        <v>41</v>
      </c>
      <c r="C1454" s="1" t="s">
        <v>77</v>
      </c>
      <c r="D1454" s="1" t="s">
        <v>2452</v>
      </c>
      <c r="E1454" s="1" t="s">
        <v>10</v>
      </c>
      <c r="F1454" s="1" t="s">
        <v>449</v>
      </c>
      <c r="G1454" s="1" t="s">
        <v>249</v>
      </c>
      <c r="H1454" s="1" t="s">
        <v>235</v>
      </c>
      <c r="I1454">
        <v>0</v>
      </c>
      <c r="J1454">
        <v>0</v>
      </c>
      <c r="K1454">
        <v>0</v>
      </c>
      <c r="L1454">
        <v>0</v>
      </c>
      <c r="M1454">
        <v>0</v>
      </c>
      <c r="N1454">
        <v>0</v>
      </c>
      <c r="O1454">
        <v>0</v>
      </c>
      <c r="P1454">
        <v>0</v>
      </c>
      <c r="Q1454">
        <v>0</v>
      </c>
      <c r="R1454">
        <v>0</v>
      </c>
      <c r="S1454">
        <v>0</v>
      </c>
      <c r="T1454">
        <v>1</v>
      </c>
      <c r="U1454">
        <v>0</v>
      </c>
      <c r="V1454" s="1" t="s">
        <v>2914</v>
      </c>
      <c r="W1454" s="1" t="s">
        <v>2551</v>
      </c>
      <c r="X1454" s="5" t="s">
        <v>2924</v>
      </c>
      <c r="Y1454" s="5" t="s">
        <v>2559</v>
      </c>
      <c r="Z1454" s="5" t="s">
        <v>2734</v>
      </c>
      <c r="AA1454" s="5"/>
    </row>
    <row r="1455" spans="1:27" ht="12" customHeight="1" x14ac:dyDescent="0.15">
      <c r="A1455" s="1" t="s">
        <v>438</v>
      </c>
      <c r="B1455" s="1" t="s">
        <v>41</v>
      </c>
      <c r="C1455" s="1" t="s">
        <v>244</v>
      </c>
      <c r="D1455" s="1" t="s">
        <v>2452</v>
      </c>
      <c r="E1455" s="1" t="s">
        <v>10</v>
      </c>
      <c r="F1455" s="1" t="s">
        <v>449</v>
      </c>
      <c r="G1455" s="1" t="s">
        <v>340</v>
      </c>
      <c r="H1455" s="1" t="s">
        <v>13</v>
      </c>
      <c r="I1455">
        <v>0</v>
      </c>
      <c r="J1455">
        <v>0</v>
      </c>
      <c r="K1455">
        <v>0</v>
      </c>
      <c r="L1455">
        <v>0</v>
      </c>
      <c r="M1455">
        <v>0</v>
      </c>
      <c r="N1455">
        <v>0</v>
      </c>
      <c r="O1455">
        <v>0</v>
      </c>
      <c r="P1455">
        <v>0</v>
      </c>
      <c r="Q1455">
        <v>0</v>
      </c>
      <c r="R1455">
        <v>0</v>
      </c>
      <c r="S1455">
        <v>0</v>
      </c>
      <c r="T1455">
        <v>50</v>
      </c>
      <c r="U1455">
        <v>0</v>
      </c>
      <c r="V1455" s="1" t="s">
        <v>2914</v>
      </c>
      <c r="W1455" s="1" t="s">
        <v>2551</v>
      </c>
      <c r="X1455" s="5" t="s">
        <v>2924</v>
      </c>
      <c r="Y1455" s="5" t="s">
        <v>2819</v>
      </c>
      <c r="Z1455" s="5" t="s">
        <v>13</v>
      </c>
      <c r="AA1455" s="5"/>
    </row>
    <row r="1456" spans="1:27" ht="12" customHeight="1" x14ac:dyDescent="0.15">
      <c r="A1456" s="1" t="s">
        <v>438</v>
      </c>
      <c r="B1456" s="1" t="s">
        <v>43</v>
      </c>
      <c r="C1456" s="1" t="s">
        <v>9</v>
      </c>
      <c r="D1456" s="1" t="s">
        <v>2452</v>
      </c>
      <c r="E1456" s="1" t="s">
        <v>10</v>
      </c>
      <c r="F1456" s="1" t="s">
        <v>450</v>
      </c>
      <c r="G1456" s="1" t="s">
        <v>234</v>
      </c>
      <c r="H1456" s="1" t="s">
        <v>235</v>
      </c>
      <c r="I1456">
        <v>68</v>
      </c>
      <c r="J1456">
        <v>49</v>
      </c>
      <c r="K1456">
        <v>48</v>
      </c>
      <c r="L1456">
        <v>71</v>
      </c>
      <c r="M1456">
        <v>55</v>
      </c>
      <c r="N1456">
        <v>53</v>
      </c>
      <c r="O1456">
        <v>54</v>
      </c>
      <c r="P1456">
        <v>66</v>
      </c>
      <c r="Q1456">
        <v>52</v>
      </c>
      <c r="R1456">
        <v>49</v>
      </c>
      <c r="S1456">
        <v>54</v>
      </c>
      <c r="T1456">
        <v>61</v>
      </c>
      <c r="U1456">
        <v>61</v>
      </c>
      <c r="V1456" s="1" t="s">
        <v>2914</v>
      </c>
      <c r="W1456" s="1" t="s">
        <v>2551</v>
      </c>
      <c r="X1456" s="5" t="s">
        <v>2925</v>
      </c>
      <c r="Y1456" s="5" t="s">
        <v>2553</v>
      </c>
      <c r="Z1456" s="5" t="s">
        <v>2734</v>
      </c>
      <c r="AA1456" s="5"/>
    </row>
    <row r="1457" spans="1:27" ht="12" customHeight="1" x14ac:dyDescent="0.15">
      <c r="A1457" s="1" t="s">
        <v>438</v>
      </c>
      <c r="B1457" s="1" t="s">
        <v>43</v>
      </c>
      <c r="C1457" s="1" t="s">
        <v>15</v>
      </c>
      <c r="D1457" s="1" t="s">
        <v>2452</v>
      </c>
      <c r="E1457" s="1" t="s">
        <v>10</v>
      </c>
      <c r="F1457" s="1" t="s">
        <v>450</v>
      </c>
      <c r="G1457" s="1" t="s">
        <v>304</v>
      </c>
      <c r="H1457" s="1" t="s">
        <v>13</v>
      </c>
      <c r="I1457">
        <v>2099</v>
      </c>
      <c r="J1457">
        <v>925</v>
      </c>
      <c r="K1457">
        <v>3136</v>
      </c>
      <c r="L1457">
        <v>2775</v>
      </c>
      <c r="M1457">
        <v>883</v>
      </c>
      <c r="N1457">
        <v>1196</v>
      </c>
      <c r="O1457">
        <v>881</v>
      </c>
      <c r="P1457">
        <v>1436</v>
      </c>
      <c r="Q1457">
        <v>1935</v>
      </c>
      <c r="R1457">
        <v>1857</v>
      </c>
      <c r="S1457">
        <v>2115</v>
      </c>
      <c r="T1457">
        <v>1655</v>
      </c>
      <c r="U1457">
        <v>991</v>
      </c>
      <c r="V1457" s="1" t="s">
        <v>2914</v>
      </c>
      <c r="W1457" s="1" t="s">
        <v>2551</v>
      </c>
      <c r="X1457" s="5" t="s">
        <v>2925</v>
      </c>
      <c r="Y1457" s="5" t="s">
        <v>2787</v>
      </c>
      <c r="Z1457" s="5" t="s">
        <v>13</v>
      </c>
      <c r="AA1457" s="5"/>
    </row>
    <row r="1458" spans="1:27" ht="12" customHeight="1" x14ac:dyDescent="0.15">
      <c r="A1458" s="1" t="s">
        <v>438</v>
      </c>
      <c r="B1458" s="1" t="s">
        <v>43</v>
      </c>
      <c r="C1458" s="1" t="s">
        <v>17</v>
      </c>
      <c r="D1458" s="1" t="s">
        <v>2452</v>
      </c>
      <c r="E1458" s="1" t="s">
        <v>10</v>
      </c>
      <c r="F1458" s="1" t="s">
        <v>450</v>
      </c>
      <c r="G1458" s="1" t="s">
        <v>238</v>
      </c>
      <c r="H1458" s="1" t="s">
        <v>239</v>
      </c>
      <c r="I1458">
        <v>1620</v>
      </c>
      <c r="J1458">
        <v>642</v>
      </c>
      <c r="K1458">
        <v>1992</v>
      </c>
      <c r="L1458">
        <v>2351</v>
      </c>
      <c r="M1458">
        <v>753</v>
      </c>
      <c r="N1458">
        <v>910</v>
      </c>
      <c r="O1458">
        <v>709</v>
      </c>
      <c r="P1458">
        <v>1037</v>
      </c>
      <c r="Q1458">
        <v>1418</v>
      </c>
      <c r="R1458">
        <v>1687</v>
      </c>
      <c r="S1458">
        <v>1795</v>
      </c>
      <c r="T1458">
        <v>1238</v>
      </c>
      <c r="U1458">
        <v>835</v>
      </c>
      <c r="V1458" s="1" t="s">
        <v>2914</v>
      </c>
      <c r="W1458" s="1" t="s">
        <v>2551</v>
      </c>
      <c r="X1458" s="5" t="s">
        <v>2925</v>
      </c>
      <c r="Y1458" s="5" t="s">
        <v>2737</v>
      </c>
      <c r="Z1458" s="5" t="s">
        <v>2738</v>
      </c>
      <c r="AA1458" s="5"/>
    </row>
    <row r="1459" spans="1:27" ht="12" customHeight="1" x14ac:dyDescent="0.15">
      <c r="A1459" s="1" t="s">
        <v>438</v>
      </c>
      <c r="B1459" s="1" t="s">
        <v>43</v>
      </c>
      <c r="C1459" s="1" t="s">
        <v>19</v>
      </c>
      <c r="D1459" s="1" t="s">
        <v>2452</v>
      </c>
      <c r="E1459" s="1" t="s">
        <v>10</v>
      </c>
      <c r="F1459" s="1" t="s">
        <v>450</v>
      </c>
      <c r="G1459" s="1" t="s">
        <v>242</v>
      </c>
      <c r="H1459" s="1" t="s">
        <v>235</v>
      </c>
      <c r="I1459">
        <v>75</v>
      </c>
      <c r="J1459">
        <v>32</v>
      </c>
      <c r="K1459">
        <v>64</v>
      </c>
      <c r="L1459">
        <v>64</v>
      </c>
      <c r="M1459">
        <v>55</v>
      </c>
      <c r="N1459">
        <v>31</v>
      </c>
      <c r="O1459">
        <v>68</v>
      </c>
      <c r="P1459">
        <v>47</v>
      </c>
      <c r="Q1459">
        <v>59</v>
      </c>
      <c r="R1459">
        <v>44</v>
      </c>
      <c r="S1459">
        <v>46</v>
      </c>
      <c r="T1459">
        <v>57</v>
      </c>
      <c r="U1459">
        <v>73</v>
      </c>
      <c r="V1459" s="1" t="s">
        <v>2914</v>
      </c>
      <c r="W1459" s="1" t="s">
        <v>2551</v>
      </c>
      <c r="X1459" s="5" t="s">
        <v>2925</v>
      </c>
      <c r="Y1459" s="5" t="s">
        <v>2557</v>
      </c>
      <c r="Z1459" s="5" t="s">
        <v>2734</v>
      </c>
      <c r="AA1459" s="5"/>
    </row>
    <row r="1460" spans="1:27" ht="12" customHeight="1" x14ac:dyDescent="0.15">
      <c r="A1460" s="1" t="s">
        <v>438</v>
      </c>
      <c r="B1460" s="1" t="s">
        <v>43</v>
      </c>
      <c r="C1460" s="1" t="s">
        <v>21</v>
      </c>
      <c r="D1460" s="1" t="s">
        <v>2452</v>
      </c>
      <c r="E1460" s="1" t="s">
        <v>10</v>
      </c>
      <c r="F1460" s="1" t="s">
        <v>450</v>
      </c>
      <c r="G1460" s="1" t="s">
        <v>339</v>
      </c>
      <c r="H1460" s="1" t="s">
        <v>13</v>
      </c>
      <c r="I1460">
        <v>2234</v>
      </c>
      <c r="J1460">
        <v>515</v>
      </c>
      <c r="K1460">
        <v>3444</v>
      </c>
      <c r="L1460">
        <v>2712</v>
      </c>
      <c r="M1460">
        <v>825</v>
      </c>
      <c r="N1460">
        <v>728</v>
      </c>
      <c r="O1460">
        <v>1301</v>
      </c>
      <c r="P1460">
        <v>1070</v>
      </c>
      <c r="Q1460">
        <v>2083</v>
      </c>
      <c r="R1460">
        <v>1731</v>
      </c>
      <c r="S1460">
        <v>2010</v>
      </c>
      <c r="T1460">
        <v>1607</v>
      </c>
      <c r="U1460">
        <v>1249</v>
      </c>
      <c r="V1460" s="1" t="s">
        <v>2914</v>
      </c>
      <c r="W1460" s="1" t="s">
        <v>2551</v>
      </c>
      <c r="X1460" s="5" t="s">
        <v>2925</v>
      </c>
      <c r="Y1460" s="5" t="s">
        <v>2818</v>
      </c>
      <c r="Z1460" s="5" t="s">
        <v>13</v>
      </c>
      <c r="AA1460" s="5"/>
    </row>
    <row r="1461" spans="1:27" ht="12" customHeight="1" x14ac:dyDescent="0.15">
      <c r="A1461" s="1" t="s">
        <v>438</v>
      </c>
      <c r="B1461" s="1" t="s">
        <v>43</v>
      </c>
      <c r="C1461" s="1" t="s">
        <v>23</v>
      </c>
      <c r="D1461" s="1" t="s">
        <v>2452</v>
      </c>
      <c r="E1461" s="1" t="s">
        <v>10</v>
      </c>
      <c r="F1461" s="1" t="s">
        <v>450</v>
      </c>
      <c r="G1461" s="1" t="s">
        <v>245</v>
      </c>
      <c r="H1461" s="1" t="s">
        <v>239</v>
      </c>
      <c r="I1461">
        <v>1687</v>
      </c>
      <c r="J1461">
        <v>419</v>
      </c>
      <c r="K1461">
        <v>2120</v>
      </c>
      <c r="L1461">
        <v>2366</v>
      </c>
      <c r="M1461">
        <v>732</v>
      </c>
      <c r="N1461">
        <v>597</v>
      </c>
      <c r="O1461">
        <v>997</v>
      </c>
      <c r="P1461">
        <v>834</v>
      </c>
      <c r="Q1461">
        <v>1512</v>
      </c>
      <c r="R1461">
        <v>1623</v>
      </c>
      <c r="S1461">
        <v>1716</v>
      </c>
      <c r="T1461">
        <v>1179</v>
      </c>
      <c r="U1461">
        <v>1035</v>
      </c>
      <c r="V1461" s="1" t="s">
        <v>2914</v>
      </c>
      <c r="W1461" s="1" t="s">
        <v>2551</v>
      </c>
      <c r="X1461" s="5" t="s">
        <v>2925</v>
      </c>
      <c r="Y1461" s="5" t="s">
        <v>2740</v>
      </c>
      <c r="Z1461" s="5" t="s">
        <v>2738</v>
      </c>
      <c r="AA1461" s="5"/>
    </row>
    <row r="1462" spans="1:27" ht="12" customHeight="1" x14ac:dyDescent="0.15">
      <c r="A1462" s="1" t="s">
        <v>438</v>
      </c>
      <c r="B1462" s="1" t="s">
        <v>43</v>
      </c>
      <c r="C1462" s="1" t="s">
        <v>77</v>
      </c>
      <c r="D1462" s="1" t="s">
        <v>2452</v>
      </c>
      <c r="E1462" s="1" t="s">
        <v>10</v>
      </c>
      <c r="F1462" s="1" t="s">
        <v>450</v>
      </c>
      <c r="G1462" s="1" t="s">
        <v>249</v>
      </c>
      <c r="H1462" s="1" t="s">
        <v>235</v>
      </c>
      <c r="I1462">
        <v>179</v>
      </c>
      <c r="J1462">
        <v>196</v>
      </c>
      <c r="K1462">
        <v>180</v>
      </c>
      <c r="L1462">
        <v>187</v>
      </c>
      <c r="M1462">
        <v>187</v>
      </c>
      <c r="N1462">
        <v>209</v>
      </c>
      <c r="O1462">
        <v>195</v>
      </c>
      <c r="P1462">
        <v>214</v>
      </c>
      <c r="Q1462">
        <v>207</v>
      </c>
      <c r="R1462">
        <v>212</v>
      </c>
      <c r="S1462">
        <v>220</v>
      </c>
      <c r="T1462">
        <v>224</v>
      </c>
      <c r="U1462">
        <v>212</v>
      </c>
      <c r="V1462" s="1" t="s">
        <v>2914</v>
      </c>
      <c r="W1462" s="1" t="s">
        <v>2551</v>
      </c>
      <c r="X1462" s="5" t="s">
        <v>2925</v>
      </c>
      <c r="Y1462" s="5" t="s">
        <v>2559</v>
      </c>
      <c r="Z1462" s="5" t="s">
        <v>2734</v>
      </c>
      <c r="AA1462" s="5"/>
    </row>
    <row r="1463" spans="1:27" ht="12" customHeight="1" x14ac:dyDescent="0.15">
      <c r="A1463" s="1" t="s">
        <v>438</v>
      </c>
      <c r="B1463" s="1" t="s">
        <v>43</v>
      </c>
      <c r="C1463" s="1" t="s">
        <v>244</v>
      </c>
      <c r="D1463" s="1" t="s">
        <v>2452</v>
      </c>
      <c r="E1463" s="1" t="s">
        <v>10</v>
      </c>
      <c r="F1463" s="1" t="s">
        <v>450</v>
      </c>
      <c r="G1463" s="1" t="s">
        <v>340</v>
      </c>
      <c r="H1463" s="1" t="s">
        <v>13</v>
      </c>
      <c r="I1463">
        <v>3245</v>
      </c>
      <c r="J1463">
        <v>3655</v>
      </c>
      <c r="K1463">
        <v>3346</v>
      </c>
      <c r="L1463">
        <v>3410</v>
      </c>
      <c r="M1463">
        <v>3467</v>
      </c>
      <c r="N1463">
        <v>3935</v>
      </c>
      <c r="O1463">
        <v>3515</v>
      </c>
      <c r="P1463">
        <v>3881</v>
      </c>
      <c r="Q1463">
        <v>3734</v>
      </c>
      <c r="R1463">
        <v>3860</v>
      </c>
      <c r="S1463">
        <v>3965</v>
      </c>
      <c r="T1463">
        <v>4014</v>
      </c>
      <c r="U1463">
        <v>3756</v>
      </c>
      <c r="V1463" s="1" t="s">
        <v>2914</v>
      </c>
      <c r="W1463" s="1" t="s">
        <v>2551</v>
      </c>
      <c r="X1463" s="5" t="s">
        <v>2925</v>
      </c>
      <c r="Y1463" s="5" t="s">
        <v>2819</v>
      </c>
      <c r="Z1463" s="5" t="s">
        <v>13</v>
      </c>
      <c r="AA1463" s="5"/>
    </row>
    <row r="1464" spans="1:27" ht="12" customHeight="1" x14ac:dyDescent="0.15">
      <c r="A1464" s="1" t="s">
        <v>438</v>
      </c>
      <c r="B1464" s="1" t="s">
        <v>45</v>
      </c>
      <c r="C1464" s="1" t="s">
        <v>9</v>
      </c>
      <c r="D1464" s="1" t="s">
        <v>2452</v>
      </c>
      <c r="E1464" s="1" t="s">
        <v>10</v>
      </c>
      <c r="F1464" s="1" t="s">
        <v>451</v>
      </c>
      <c r="G1464" s="1" t="s">
        <v>234</v>
      </c>
      <c r="H1464" s="1" t="s">
        <v>235</v>
      </c>
      <c r="I1464">
        <v>9</v>
      </c>
      <c r="J1464">
        <v>11</v>
      </c>
      <c r="K1464">
        <v>6</v>
      </c>
      <c r="L1464">
        <v>14</v>
      </c>
      <c r="M1464">
        <v>10</v>
      </c>
      <c r="N1464">
        <v>7</v>
      </c>
      <c r="O1464">
        <v>8</v>
      </c>
      <c r="P1464">
        <v>15</v>
      </c>
      <c r="Q1464">
        <v>8</v>
      </c>
      <c r="R1464">
        <v>9</v>
      </c>
      <c r="S1464">
        <v>11</v>
      </c>
      <c r="T1464">
        <v>9</v>
      </c>
      <c r="U1464">
        <v>17</v>
      </c>
      <c r="V1464" s="1" t="s">
        <v>2914</v>
      </c>
      <c r="W1464" s="1" t="s">
        <v>2551</v>
      </c>
      <c r="X1464" s="5" t="s">
        <v>2926</v>
      </c>
      <c r="Y1464" s="5" t="s">
        <v>2553</v>
      </c>
      <c r="Z1464" s="5" t="s">
        <v>2734</v>
      </c>
      <c r="AA1464" s="5"/>
    </row>
    <row r="1465" spans="1:27" ht="12" customHeight="1" x14ac:dyDescent="0.15">
      <c r="A1465" s="1" t="s">
        <v>438</v>
      </c>
      <c r="B1465" s="1" t="s">
        <v>45</v>
      </c>
      <c r="C1465" s="1" t="s">
        <v>15</v>
      </c>
      <c r="D1465" s="1" t="s">
        <v>2452</v>
      </c>
      <c r="E1465" s="1" t="s">
        <v>10</v>
      </c>
      <c r="F1465" s="1" t="s">
        <v>451</v>
      </c>
      <c r="G1465" s="1" t="s">
        <v>304</v>
      </c>
      <c r="H1465" s="1" t="s">
        <v>13</v>
      </c>
      <c r="I1465">
        <v>46</v>
      </c>
      <c r="J1465">
        <v>87</v>
      </c>
      <c r="K1465">
        <v>43</v>
      </c>
      <c r="L1465">
        <v>119</v>
      </c>
      <c r="M1465">
        <v>50</v>
      </c>
      <c r="N1465">
        <v>56</v>
      </c>
      <c r="O1465">
        <v>55</v>
      </c>
      <c r="P1465">
        <v>98</v>
      </c>
      <c r="Q1465">
        <v>49</v>
      </c>
      <c r="R1465">
        <v>268</v>
      </c>
      <c r="S1465">
        <v>100</v>
      </c>
      <c r="T1465">
        <v>54</v>
      </c>
      <c r="U1465">
        <v>240</v>
      </c>
      <c r="V1465" s="1" t="s">
        <v>2914</v>
      </c>
      <c r="W1465" s="1" t="s">
        <v>2551</v>
      </c>
      <c r="X1465" s="5" t="s">
        <v>2926</v>
      </c>
      <c r="Y1465" s="5" t="s">
        <v>2787</v>
      </c>
      <c r="Z1465" s="5" t="s">
        <v>13</v>
      </c>
      <c r="AA1465" s="5"/>
    </row>
    <row r="1466" spans="1:27" ht="12" customHeight="1" x14ac:dyDescent="0.15">
      <c r="A1466" s="1" t="s">
        <v>438</v>
      </c>
      <c r="B1466" s="1" t="s">
        <v>45</v>
      </c>
      <c r="C1466" s="1" t="s">
        <v>17</v>
      </c>
      <c r="D1466" s="1" t="s">
        <v>2452</v>
      </c>
      <c r="E1466" s="1" t="s">
        <v>10</v>
      </c>
      <c r="F1466" s="1" t="s">
        <v>451</v>
      </c>
      <c r="G1466" s="1" t="s">
        <v>238</v>
      </c>
      <c r="H1466" s="1" t="s">
        <v>239</v>
      </c>
      <c r="I1466">
        <v>44</v>
      </c>
      <c r="J1466">
        <v>86</v>
      </c>
      <c r="K1466">
        <v>58</v>
      </c>
      <c r="L1466">
        <v>142</v>
      </c>
      <c r="M1466">
        <v>66</v>
      </c>
      <c r="N1466">
        <v>100</v>
      </c>
      <c r="O1466">
        <v>46</v>
      </c>
      <c r="P1466">
        <v>163</v>
      </c>
      <c r="Q1466">
        <v>46</v>
      </c>
      <c r="R1466">
        <v>277</v>
      </c>
      <c r="S1466">
        <v>173</v>
      </c>
      <c r="T1466">
        <v>84</v>
      </c>
      <c r="U1466">
        <v>309</v>
      </c>
      <c r="V1466" s="1" t="s">
        <v>2914</v>
      </c>
      <c r="W1466" s="1" t="s">
        <v>2551</v>
      </c>
      <c r="X1466" s="5" t="s">
        <v>2926</v>
      </c>
      <c r="Y1466" s="5" t="s">
        <v>2737</v>
      </c>
      <c r="Z1466" s="5" t="s">
        <v>2738</v>
      </c>
      <c r="AA1466" s="5"/>
    </row>
    <row r="1467" spans="1:27" ht="12" customHeight="1" x14ac:dyDescent="0.15">
      <c r="A1467" s="1" t="s">
        <v>438</v>
      </c>
      <c r="B1467" s="1" t="s">
        <v>45</v>
      </c>
      <c r="C1467" s="1" t="s">
        <v>19</v>
      </c>
      <c r="D1467" s="1" t="s">
        <v>2452</v>
      </c>
      <c r="E1467" s="1" t="s">
        <v>10</v>
      </c>
      <c r="F1467" s="1" t="s">
        <v>451</v>
      </c>
      <c r="G1467" s="1" t="s">
        <v>242</v>
      </c>
      <c r="H1467" s="1" t="s">
        <v>235</v>
      </c>
      <c r="I1467">
        <v>9</v>
      </c>
      <c r="J1467">
        <v>11</v>
      </c>
      <c r="K1467">
        <v>6</v>
      </c>
      <c r="L1467">
        <v>14</v>
      </c>
      <c r="M1467">
        <v>10</v>
      </c>
      <c r="N1467">
        <v>7</v>
      </c>
      <c r="O1467">
        <v>8</v>
      </c>
      <c r="P1467">
        <v>15</v>
      </c>
      <c r="Q1467">
        <v>8</v>
      </c>
      <c r="R1467">
        <v>9</v>
      </c>
      <c r="S1467">
        <v>11</v>
      </c>
      <c r="T1467">
        <v>9</v>
      </c>
      <c r="U1467">
        <v>17</v>
      </c>
      <c r="V1467" s="1" t="s">
        <v>2914</v>
      </c>
      <c r="W1467" s="1" t="s">
        <v>2551</v>
      </c>
      <c r="X1467" s="5" t="s">
        <v>2926</v>
      </c>
      <c r="Y1467" s="5" t="s">
        <v>2557</v>
      </c>
      <c r="Z1467" s="5" t="s">
        <v>2734</v>
      </c>
      <c r="AA1467" s="5"/>
    </row>
    <row r="1468" spans="1:27" ht="12" customHeight="1" x14ac:dyDescent="0.15">
      <c r="A1468" s="1" t="s">
        <v>438</v>
      </c>
      <c r="B1468" s="1" t="s">
        <v>45</v>
      </c>
      <c r="C1468" s="1" t="s">
        <v>23</v>
      </c>
      <c r="D1468" s="1" t="s">
        <v>2452</v>
      </c>
      <c r="E1468" s="1" t="s">
        <v>10</v>
      </c>
      <c r="F1468" s="1" t="s">
        <v>451</v>
      </c>
      <c r="G1468" s="1" t="s">
        <v>245</v>
      </c>
      <c r="H1468" s="1" t="s">
        <v>239</v>
      </c>
      <c r="I1468">
        <v>44</v>
      </c>
      <c r="J1468">
        <v>86</v>
      </c>
      <c r="K1468">
        <v>58</v>
      </c>
      <c r="L1468">
        <v>169</v>
      </c>
      <c r="M1468">
        <v>66</v>
      </c>
      <c r="N1468">
        <v>96</v>
      </c>
      <c r="O1468">
        <v>46</v>
      </c>
      <c r="P1468">
        <v>178</v>
      </c>
      <c r="Q1468">
        <v>46</v>
      </c>
      <c r="R1468">
        <v>277</v>
      </c>
      <c r="S1468">
        <v>170</v>
      </c>
      <c r="T1468">
        <v>81</v>
      </c>
      <c r="U1468">
        <v>309</v>
      </c>
      <c r="V1468" s="1" t="s">
        <v>2914</v>
      </c>
      <c r="W1468" s="1" t="s">
        <v>2551</v>
      </c>
      <c r="X1468" s="5" t="s">
        <v>2926</v>
      </c>
      <c r="Y1468" s="5" t="s">
        <v>2740</v>
      </c>
      <c r="Z1468" s="5" t="s">
        <v>2738</v>
      </c>
      <c r="AA1468" s="5"/>
    </row>
    <row r="1469" spans="1:27" ht="12" customHeight="1" x14ac:dyDescent="0.15">
      <c r="A1469" s="1" t="s">
        <v>438</v>
      </c>
      <c r="B1469" s="1" t="s">
        <v>45</v>
      </c>
      <c r="C1469" s="1" t="s">
        <v>77</v>
      </c>
      <c r="D1469" s="1" t="s">
        <v>2452</v>
      </c>
      <c r="E1469" s="1" t="s">
        <v>10</v>
      </c>
      <c r="F1469" s="1" t="s">
        <v>451</v>
      </c>
      <c r="G1469" s="1" t="s">
        <v>249</v>
      </c>
      <c r="H1469" s="1" t="s">
        <v>235</v>
      </c>
      <c r="I1469">
        <v>1</v>
      </c>
      <c r="J1469">
        <v>1</v>
      </c>
      <c r="K1469">
        <v>1</v>
      </c>
      <c r="L1469">
        <v>1</v>
      </c>
      <c r="M1469">
        <v>1</v>
      </c>
      <c r="N1469">
        <v>1</v>
      </c>
      <c r="O1469">
        <v>1</v>
      </c>
      <c r="P1469">
        <v>1</v>
      </c>
      <c r="Q1469">
        <v>1</v>
      </c>
      <c r="R1469">
        <v>1</v>
      </c>
      <c r="S1469">
        <v>1</v>
      </c>
      <c r="T1469">
        <v>1</v>
      </c>
      <c r="U1469">
        <v>1</v>
      </c>
      <c r="V1469" s="1" t="s">
        <v>2914</v>
      </c>
      <c r="W1469" s="1" t="s">
        <v>2551</v>
      </c>
      <c r="X1469" s="5" t="s">
        <v>2926</v>
      </c>
      <c r="Y1469" s="5" t="s">
        <v>2559</v>
      </c>
      <c r="Z1469" s="5" t="s">
        <v>2734</v>
      </c>
      <c r="AA1469" s="5"/>
    </row>
    <row r="1470" spans="1:27" ht="12" customHeight="1" x14ac:dyDescent="0.15">
      <c r="A1470" s="1" t="s">
        <v>438</v>
      </c>
      <c r="B1470" s="1" t="s">
        <v>47</v>
      </c>
      <c r="C1470" s="1" t="s">
        <v>9</v>
      </c>
      <c r="D1470" s="1" t="s">
        <v>2452</v>
      </c>
      <c r="E1470" s="1" t="s">
        <v>10</v>
      </c>
      <c r="F1470" s="1" t="s">
        <v>452</v>
      </c>
      <c r="G1470" s="1" t="s">
        <v>234</v>
      </c>
      <c r="H1470" s="1" t="s">
        <v>235</v>
      </c>
      <c r="I1470">
        <v>4</v>
      </c>
      <c r="J1470">
        <v>20</v>
      </c>
      <c r="K1470">
        <v>10</v>
      </c>
      <c r="L1470">
        <v>14</v>
      </c>
      <c r="M1470">
        <v>20</v>
      </c>
      <c r="N1470">
        <v>7</v>
      </c>
      <c r="O1470">
        <v>7</v>
      </c>
      <c r="P1470">
        <v>10</v>
      </c>
      <c r="Q1470">
        <v>18</v>
      </c>
      <c r="R1470">
        <v>16</v>
      </c>
      <c r="S1470">
        <v>18</v>
      </c>
      <c r="T1470">
        <v>12</v>
      </c>
      <c r="U1470">
        <v>16</v>
      </c>
      <c r="V1470" s="1" t="s">
        <v>2914</v>
      </c>
      <c r="W1470" s="1" t="s">
        <v>2551</v>
      </c>
      <c r="X1470" s="5" t="s">
        <v>2927</v>
      </c>
      <c r="Y1470" s="5" t="s">
        <v>2553</v>
      </c>
      <c r="Z1470" s="5" t="s">
        <v>2734</v>
      </c>
      <c r="AA1470" s="5"/>
    </row>
    <row r="1471" spans="1:27" ht="12" customHeight="1" x14ac:dyDescent="0.15">
      <c r="A1471" s="1" t="s">
        <v>438</v>
      </c>
      <c r="B1471" s="1" t="s">
        <v>47</v>
      </c>
      <c r="C1471" s="1" t="s">
        <v>15</v>
      </c>
      <c r="D1471" s="1" t="s">
        <v>2452</v>
      </c>
      <c r="E1471" s="1" t="s">
        <v>10</v>
      </c>
      <c r="F1471" s="1" t="s">
        <v>452</v>
      </c>
      <c r="G1471" s="1" t="s">
        <v>304</v>
      </c>
      <c r="H1471" s="1" t="s">
        <v>13</v>
      </c>
      <c r="I1471">
        <v>448</v>
      </c>
      <c r="J1471">
        <v>295</v>
      </c>
      <c r="K1471">
        <v>125</v>
      </c>
      <c r="L1471">
        <v>252</v>
      </c>
      <c r="M1471">
        <v>179</v>
      </c>
      <c r="N1471">
        <v>132</v>
      </c>
      <c r="O1471">
        <v>345</v>
      </c>
      <c r="P1471">
        <v>239</v>
      </c>
      <c r="Q1471">
        <v>456</v>
      </c>
      <c r="R1471">
        <v>278</v>
      </c>
      <c r="S1471">
        <v>409</v>
      </c>
      <c r="T1471">
        <v>285</v>
      </c>
      <c r="U1471">
        <v>209</v>
      </c>
      <c r="V1471" s="1" t="s">
        <v>2914</v>
      </c>
      <c r="W1471" s="1" t="s">
        <v>2551</v>
      </c>
      <c r="X1471" s="5" t="s">
        <v>2927</v>
      </c>
      <c r="Y1471" s="5" t="s">
        <v>2787</v>
      </c>
      <c r="Z1471" s="5" t="s">
        <v>13</v>
      </c>
      <c r="AA1471" s="5"/>
    </row>
    <row r="1472" spans="1:27" ht="12" customHeight="1" x14ac:dyDescent="0.15">
      <c r="A1472" s="1" t="s">
        <v>438</v>
      </c>
      <c r="B1472" s="1" t="s">
        <v>47</v>
      </c>
      <c r="C1472" s="1" t="s">
        <v>17</v>
      </c>
      <c r="D1472" s="1" t="s">
        <v>2452</v>
      </c>
      <c r="E1472" s="1" t="s">
        <v>10</v>
      </c>
      <c r="F1472" s="1" t="s">
        <v>452</v>
      </c>
      <c r="G1472" s="1" t="s">
        <v>238</v>
      </c>
      <c r="H1472" s="1" t="s">
        <v>239</v>
      </c>
      <c r="I1472">
        <v>797</v>
      </c>
      <c r="J1472">
        <v>839</v>
      </c>
      <c r="K1472">
        <v>314</v>
      </c>
      <c r="L1472">
        <v>544</v>
      </c>
      <c r="M1472">
        <v>566</v>
      </c>
      <c r="N1472">
        <v>407</v>
      </c>
      <c r="O1472">
        <v>574</v>
      </c>
      <c r="P1472">
        <v>617</v>
      </c>
      <c r="Q1472">
        <v>954</v>
      </c>
      <c r="R1472">
        <v>775</v>
      </c>
      <c r="S1472">
        <v>1020</v>
      </c>
      <c r="T1472">
        <v>719</v>
      </c>
      <c r="U1472">
        <v>613</v>
      </c>
      <c r="V1472" s="1" t="s">
        <v>2914</v>
      </c>
      <c r="W1472" s="1" t="s">
        <v>2551</v>
      </c>
      <c r="X1472" s="5" t="s">
        <v>2927</v>
      </c>
      <c r="Y1472" s="5" t="s">
        <v>2737</v>
      </c>
      <c r="Z1472" s="5" t="s">
        <v>2738</v>
      </c>
      <c r="AA1472" s="5"/>
    </row>
    <row r="1473" spans="1:27" ht="12" customHeight="1" x14ac:dyDescent="0.15">
      <c r="A1473" s="1" t="s">
        <v>438</v>
      </c>
      <c r="B1473" s="1" t="s">
        <v>47</v>
      </c>
      <c r="C1473" s="1" t="s">
        <v>19</v>
      </c>
      <c r="D1473" s="1" t="s">
        <v>2452</v>
      </c>
      <c r="E1473" s="1" t="s">
        <v>10</v>
      </c>
      <c r="F1473" s="1" t="s">
        <v>452</v>
      </c>
      <c r="G1473" s="1" t="s">
        <v>242</v>
      </c>
      <c r="H1473" s="1" t="s">
        <v>235</v>
      </c>
      <c r="I1473">
        <v>10</v>
      </c>
      <c r="J1473">
        <v>8</v>
      </c>
      <c r="K1473">
        <v>15</v>
      </c>
      <c r="L1473">
        <v>19</v>
      </c>
      <c r="M1473">
        <v>13</v>
      </c>
      <c r="N1473">
        <v>5</v>
      </c>
      <c r="O1473">
        <v>11</v>
      </c>
      <c r="P1473">
        <v>14</v>
      </c>
      <c r="Q1473">
        <v>14</v>
      </c>
      <c r="R1473">
        <v>14</v>
      </c>
      <c r="S1473">
        <v>5</v>
      </c>
      <c r="T1473">
        <v>9</v>
      </c>
      <c r="U1473">
        <v>12</v>
      </c>
      <c r="V1473" s="1" t="s">
        <v>2914</v>
      </c>
      <c r="W1473" s="1" t="s">
        <v>2551</v>
      </c>
      <c r="X1473" s="5" t="s">
        <v>2927</v>
      </c>
      <c r="Y1473" s="5" t="s">
        <v>2557</v>
      </c>
      <c r="Z1473" s="5" t="s">
        <v>2734</v>
      </c>
      <c r="AA1473" s="5"/>
    </row>
    <row r="1474" spans="1:27" ht="12" customHeight="1" x14ac:dyDescent="0.15">
      <c r="A1474" s="1" t="s">
        <v>438</v>
      </c>
      <c r="B1474" s="1" t="s">
        <v>47</v>
      </c>
      <c r="C1474" s="1" t="s">
        <v>23</v>
      </c>
      <c r="D1474" s="1" t="s">
        <v>2452</v>
      </c>
      <c r="E1474" s="1" t="s">
        <v>10</v>
      </c>
      <c r="F1474" s="1" t="s">
        <v>452</v>
      </c>
      <c r="G1474" s="1" t="s">
        <v>245</v>
      </c>
      <c r="H1474" s="1" t="s">
        <v>239</v>
      </c>
      <c r="I1474">
        <v>1094</v>
      </c>
      <c r="J1474">
        <v>762</v>
      </c>
      <c r="K1474">
        <v>366</v>
      </c>
      <c r="L1474">
        <v>736</v>
      </c>
      <c r="M1474">
        <v>547</v>
      </c>
      <c r="N1474">
        <v>324</v>
      </c>
      <c r="O1474">
        <v>612</v>
      </c>
      <c r="P1474">
        <v>719</v>
      </c>
      <c r="Q1474">
        <v>1198</v>
      </c>
      <c r="R1474">
        <v>679</v>
      </c>
      <c r="S1474">
        <v>659</v>
      </c>
      <c r="T1474">
        <v>639</v>
      </c>
      <c r="U1474">
        <v>772</v>
      </c>
      <c r="V1474" s="1" t="s">
        <v>2914</v>
      </c>
      <c r="W1474" s="1" t="s">
        <v>2551</v>
      </c>
      <c r="X1474" s="5" t="s">
        <v>2927</v>
      </c>
      <c r="Y1474" s="5" t="s">
        <v>2740</v>
      </c>
      <c r="Z1474" s="5" t="s">
        <v>2738</v>
      </c>
      <c r="AA1474" s="5"/>
    </row>
    <row r="1475" spans="1:27" ht="12" customHeight="1" x14ac:dyDescent="0.15">
      <c r="A1475" s="1" t="s">
        <v>438</v>
      </c>
      <c r="B1475" s="1" t="s">
        <v>47</v>
      </c>
      <c r="C1475" s="1" t="s">
        <v>77</v>
      </c>
      <c r="D1475" s="1" t="s">
        <v>2452</v>
      </c>
      <c r="E1475" s="1" t="s">
        <v>10</v>
      </c>
      <c r="F1475" s="1" t="s">
        <v>452</v>
      </c>
      <c r="G1475" s="1" t="s">
        <v>249</v>
      </c>
      <c r="H1475" s="1" t="s">
        <v>235</v>
      </c>
      <c r="I1475">
        <v>12</v>
      </c>
      <c r="J1475">
        <v>24</v>
      </c>
      <c r="K1475">
        <v>19</v>
      </c>
      <c r="L1475">
        <v>14</v>
      </c>
      <c r="M1475">
        <v>21</v>
      </c>
      <c r="N1475">
        <v>23</v>
      </c>
      <c r="O1475">
        <v>19</v>
      </c>
      <c r="P1475">
        <v>15</v>
      </c>
      <c r="Q1475">
        <v>19</v>
      </c>
      <c r="R1475">
        <v>21</v>
      </c>
      <c r="S1475">
        <v>34</v>
      </c>
      <c r="T1475">
        <v>37</v>
      </c>
      <c r="U1475">
        <v>41</v>
      </c>
      <c r="V1475" s="1" t="s">
        <v>2914</v>
      </c>
      <c r="W1475" s="1" t="s">
        <v>2551</v>
      </c>
      <c r="X1475" s="5" t="s">
        <v>2927</v>
      </c>
      <c r="Y1475" s="5" t="s">
        <v>2559</v>
      </c>
      <c r="Z1475" s="5" t="s">
        <v>2734</v>
      </c>
      <c r="AA1475" s="5"/>
    </row>
    <row r="1476" spans="1:27" ht="12" customHeight="1" x14ac:dyDescent="0.15">
      <c r="A1476" s="1" t="s">
        <v>438</v>
      </c>
      <c r="B1476" s="1" t="s">
        <v>49</v>
      </c>
      <c r="C1476" s="1" t="s">
        <v>9</v>
      </c>
      <c r="D1476" s="1" t="s">
        <v>2452</v>
      </c>
      <c r="E1476" s="1" t="s">
        <v>10</v>
      </c>
      <c r="F1476" s="1" t="s">
        <v>453</v>
      </c>
      <c r="G1476" s="1" t="s">
        <v>234</v>
      </c>
      <c r="H1476" s="1" t="s">
        <v>235</v>
      </c>
      <c r="I1476">
        <v>91</v>
      </c>
      <c r="J1476">
        <v>37</v>
      </c>
      <c r="K1476">
        <v>22</v>
      </c>
      <c r="L1476">
        <v>23</v>
      </c>
      <c r="M1476">
        <v>39</v>
      </c>
      <c r="N1476">
        <v>23</v>
      </c>
      <c r="O1476">
        <v>22</v>
      </c>
      <c r="P1476">
        <v>20</v>
      </c>
      <c r="Q1476">
        <v>22</v>
      </c>
      <c r="R1476">
        <v>41</v>
      </c>
      <c r="S1476">
        <v>43</v>
      </c>
      <c r="T1476">
        <v>49</v>
      </c>
      <c r="U1476">
        <v>78</v>
      </c>
      <c r="V1476" s="1" t="s">
        <v>2914</v>
      </c>
      <c r="W1476" s="1" t="s">
        <v>2551</v>
      </c>
      <c r="X1476" s="5" t="s">
        <v>2928</v>
      </c>
      <c r="Y1476" s="5" t="s">
        <v>2553</v>
      </c>
      <c r="Z1476" s="5" t="s">
        <v>2734</v>
      </c>
      <c r="AA1476" s="5"/>
    </row>
    <row r="1477" spans="1:27" ht="12" customHeight="1" x14ac:dyDescent="0.15">
      <c r="A1477" s="1" t="s">
        <v>438</v>
      </c>
      <c r="B1477" s="1" t="s">
        <v>49</v>
      </c>
      <c r="C1477" s="1" t="s">
        <v>15</v>
      </c>
      <c r="D1477" s="1" t="s">
        <v>2452</v>
      </c>
      <c r="E1477" s="1" t="s">
        <v>10</v>
      </c>
      <c r="F1477" s="1" t="s">
        <v>453</v>
      </c>
      <c r="G1477" s="1" t="s">
        <v>304</v>
      </c>
      <c r="H1477" s="1" t="s">
        <v>13</v>
      </c>
      <c r="I1477">
        <v>724</v>
      </c>
      <c r="J1477">
        <v>99</v>
      </c>
      <c r="K1477">
        <v>185</v>
      </c>
      <c r="L1477">
        <v>92</v>
      </c>
      <c r="M1477">
        <v>164</v>
      </c>
      <c r="N1477">
        <v>109</v>
      </c>
      <c r="O1477">
        <v>253</v>
      </c>
      <c r="P1477">
        <v>263</v>
      </c>
      <c r="Q1477">
        <v>314</v>
      </c>
      <c r="R1477">
        <v>288</v>
      </c>
      <c r="S1477">
        <v>305</v>
      </c>
      <c r="T1477">
        <v>63</v>
      </c>
      <c r="U1477">
        <v>715</v>
      </c>
      <c r="V1477" s="1" t="s">
        <v>2914</v>
      </c>
      <c r="W1477" s="1" t="s">
        <v>2551</v>
      </c>
      <c r="X1477" s="5" t="s">
        <v>2928</v>
      </c>
      <c r="Y1477" s="5" t="s">
        <v>2787</v>
      </c>
      <c r="Z1477" s="5" t="s">
        <v>13</v>
      </c>
      <c r="AA1477" s="5"/>
    </row>
    <row r="1478" spans="1:27" ht="12" customHeight="1" x14ac:dyDescent="0.15">
      <c r="A1478" s="1" t="s">
        <v>438</v>
      </c>
      <c r="B1478" s="1" t="s">
        <v>49</v>
      </c>
      <c r="C1478" s="1" t="s">
        <v>17</v>
      </c>
      <c r="D1478" s="1" t="s">
        <v>2452</v>
      </c>
      <c r="E1478" s="1" t="s">
        <v>10</v>
      </c>
      <c r="F1478" s="1" t="s">
        <v>453</v>
      </c>
      <c r="G1478" s="1" t="s">
        <v>238</v>
      </c>
      <c r="H1478" s="1" t="s">
        <v>239</v>
      </c>
      <c r="I1478">
        <v>1339</v>
      </c>
      <c r="J1478">
        <v>313</v>
      </c>
      <c r="K1478">
        <v>360</v>
      </c>
      <c r="L1478">
        <v>435</v>
      </c>
      <c r="M1478">
        <v>427</v>
      </c>
      <c r="N1478">
        <v>360</v>
      </c>
      <c r="O1478">
        <v>450</v>
      </c>
      <c r="P1478">
        <v>498</v>
      </c>
      <c r="Q1478">
        <v>637</v>
      </c>
      <c r="R1478">
        <v>818</v>
      </c>
      <c r="S1478">
        <v>564</v>
      </c>
      <c r="T1478">
        <v>233</v>
      </c>
      <c r="U1478">
        <v>1075</v>
      </c>
      <c r="V1478" s="1" t="s">
        <v>2914</v>
      </c>
      <c r="W1478" s="1" t="s">
        <v>2551</v>
      </c>
      <c r="X1478" s="5" t="s">
        <v>2928</v>
      </c>
      <c r="Y1478" s="5" t="s">
        <v>2737</v>
      </c>
      <c r="Z1478" s="5" t="s">
        <v>2738</v>
      </c>
      <c r="AA1478" s="5"/>
    </row>
    <row r="1479" spans="1:27" ht="12" customHeight="1" x14ac:dyDescent="0.15">
      <c r="A1479" s="1" t="s">
        <v>438</v>
      </c>
      <c r="B1479" s="1" t="s">
        <v>49</v>
      </c>
      <c r="C1479" s="1" t="s">
        <v>19</v>
      </c>
      <c r="D1479" s="1" t="s">
        <v>2452</v>
      </c>
      <c r="E1479" s="1" t="s">
        <v>10</v>
      </c>
      <c r="F1479" s="1" t="s">
        <v>453</v>
      </c>
      <c r="G1479" s="1" t="s">
        <v>242</v>
      </c>
      <c r="H1479" s="1" t="s">
        <v>235</v>
      </c>
      <c r="I1479">
        <v>95</v>
      </c>
      <c r="J1479">
        <v>37</v>
      </c>
      <c r="K1479">
        <v>22</v>
      </c>
      <c r="L1479">
        <v>23</v>
      </c>
      <c r="M1479">
        <v>39</v>
      </c>
      <c r="N1479">
        <v>23</v>
      </c>
      <c r="O1479">
        <v>22</v>
      </c>
      <c r="P1479">
        <v>20</v>
      </c>
      <c r="Q1479">
        <v>22</v>
      </c>
      <c r="R1479">
        <v>41</v>
      </c>
      <c r="S1479">
        <v>43</v>
      </c>
      <c r="T1479">
        <v>49</v>
      </c>
      <c r="U1479">
        <v>78</v>
      </c>
      <c r="V1479" s="1" t="s">
        <v>2914</v>
      </c>
      <c r="W1479" s="1" t="s">
        <v>2551</v>
      </c>
      <c r="X1479" s="5" t="s">
        <v>2928</v>
      </c>
      <c r="Y1479" s="5" t="s">
        <v>2557</v>
      </c>
      <c r="Z1479" s="5" t="s">
        <v>2734</v>
      </c>
      <c r="AA1479" s="5"/>
    </row>
    <row r="1480" spans="1:27" ht="12" customHeight="1" x14ac:dyDescent="0.15">
      <c r="A1480" s="1" t="s">
        <v>438</v>
      </c>
      <c r="B1480" s="1" t="s">
        <v>49</v>
      </c>
      <c r="C1480" s="1" t="s">
        <v>23</v>
      </c>
      <c r="D1480" s="1" t="s">
        <v>2452</v>
      </c>
      <c r="E1480" s="1" t="s">
        <v>10</v>
      </c>
      <c r="F1480" s="1" t="s">
        <v>453</v>
      </c>
      <c r="G1480" s="1" t="s">
        <v>245</v>
      </c>
      <c r="H1480" s="1" t="s">
        <v>239</v>
      </c>
      <c r="I1480">
        <v>1381</v>
      </c>
      <c r="J1480">
        <v>313</v>
      </c>
      <c r="K1480">
        <v>363</v>
      </c>
      <c r="L1480">
        <v>435</v>
      </c>
      <c r="M1480">
        <v>429</v>
      </c>
      <c r="N1480">
        <v>362</v>
      </c>
      <c r="O1480">
        <v>456</v>
      </c>
      <c r="P1480">
        <v>498</v>
      </c>
      <c r="Q1480">
        <v>637</v>
      </c>
      <c r="R1480">
        <v>820</v>
      </c>
      <c r="S1480">
        <v>564</v>
      </c>
      <c r="T1480">
        <v>233</v>
      </c>
      <c r="U1480">
        <v>1075</v>
      </c>
      <c r="V1480" s="1" t="s">
        <v>2914</v>
      </c>
      <c r="W1480" s="1" t="s">
        <v>2551</v>
      </c>
      <c r="X1480" s="5" t="s">
        <v>2928</v>
      </c>
      <c r="Y1480" s="5" t="s">
        <v>2740</v>
      </c>
      <c r="Z1480" s="5" t="s">
        <v>2738</v>
      </c>
      <c r="AA1480" s="5"/>
    </row>
    <row r="1481" spans="1:27" ht="12" customHeight="1" x14ac:dyDescent="0.15">
      <c r="A1481" s="1" t="s">
        <v>438</v>
      </c>
      <c r="B1481" s="1" t="s">
        <v>49</v>
      </c>
      <c r="C1481" s="1" t="s">
        <v>77</v>
      </c>
      <c r="D1481" s="1" t="s">
        <v>2452</v>
      </c>
      <c r="E1481" s="1" t="s">
        <v>10</v>
      </c>
      <c r="F1481" s="1" t="s">
        <v>453</v>
      </c>
      <c r="G1481" s="1" t="s">
        <v>249</v>
      </c>
      <c r="H1481" s="1" t="s">
        <v>235</v>
      </c>
      <c r="I1481">
        <v>8</v>
      </c>
      <c r="J1481">
        <v>8</v>
      </c>
      <c r="K1481">
        <v>8</v>
      </c>
      <c r="L1481">
        <v>8</v>
      </c>
      <c r="M1481">
        <v>8</v>
      </c>
      <c r="N1481">
        <v>8</v>
      </c>
      <c r="O1481">
        <v>8</v>
      </c>
      <c r="P1481">
        <v>8</v>
      </c>
      <c r="Q1481">
        <v>8</v>
      </c>
      <c r="R1481">
        <v>8</v>
      </c>
      <c r="S1481">
        <v>8</v>
      </c>
      <c r="T1481">
        <v>8</v>
      </c>
      <c r="U1481">
        <v>8</v>
      </c>
      <c r="V1481" s="1" t="s">
        <v>2914</v>
      </c>
      <c r="W1481" s="1" t="s">
        <v>2551</v>
      </c>
      <c r="X1481" s="5" t="s">
        <v>2928</v>
      </c>
      <c r="Y1481" s="5" t="s">
        <v>2559</v>
      </c>
      <c r="Z1481" s="5" t="s">
        <v>2734</v>
      </c>
      <c r="AA1481" s="5"/>
    </row>
    <row r="1482" spans="1:27" ht="12" customHeight="1" x14ac:dyDescent="0.15">
      <c r="A1482" s="1" t="s">
        <v>438</v>
      </c>
      <c r="B1482" s="1" t="s">
        <v>51</v>
      </c>
      <c r="C1482" s="1" t="s">
        <v>9</v>
      </c>
      <c r="D1482" s="1" t="s">
        <v>2452</v>
      </c>
      <c r="E1482" s="1" t="s">
        <v>10</v>
      </c>
      <c r="F1482" s="1" t="s">
        <v>454</v>
      </c>
      <c r="G1482" s="1" t="s">
        <v>234</v>
      </c>
      <c r="H1482" s="1" t="s">
        <v>235</v>
      </c>
      <c r="I1482">
        <v>74</v>
      </c>
      <c r="J1482">
        <v>50</v>
      </c>
      <c r="K1482">
        <v>34</v>
      </c>
      <c r="L1482">
        <v>49</v>
      </c>
      <c r="M1482">
        <v>53</v>
      </c>
      <c r="N1482">
        <v>69</v>
      </c>
      <c r="O1482">
        <v>49</v>
      </c>
      <c r="P1482">
        <v>61</v>
      </c>
      <c r="Q1482">
        <v>55</v>
      </c>
      <c r="R1482">
        <v>63</v>
      </c>
      <c r="S1482">
        <v>51</v>
      </c>
      <c r="T1482">
        <v>58</v>
      </c>
      <c r="U1482">
        <v>60</v>
      </c>
      <c r="V1482" s="1" t="s">
        <v>2914</v>
      </c>
      <c r="W1482" s="1" t="s">
        <v>2551</v>
      </c>
      <c r="X1482" s="5" t="s">
        <v>2929</v>
      </c>
      <c r="Y1482" s="5" t="s">
        <v>2553</v>
      </c>
      <c r="Z1482" s="5" t="s">
        <v>2734</v>
      </c>
      <c r="AA1482" s="5"/>
    </row>
    <row r="1483" spans="1:27" ht="12" customHeight="1" x14ac:dyDescent="0.15">
      <c r="A1483" s="1" t="s">
        <v>438</v>
      </c>
      <c r="B1483" s="1" t="s">
        <v>51</v>
      </c>
      <c r="C1483" s="1" t="s">
        <v>15</v>
      </c>
      <c r="D1483" s="1" t="s">
        <v>2452</v>
      </c>
      <c r="E1483" s="1" t="s">
        <v>10</v>
      </c>
      <c r="F1483" s="1" t="s">
        <v>454</v>
      </c>
      <c r="G1483" s="1" t="s">
        <v>304</v>
      </c>
      <c r="H1483" s="1" t="s">
        <v>13</v>
      </c>
      <c r="I1483">
        <v>2151</v>
      </c>
      <c r="J1483">
        <v>1023</v>
      </c>
      <c r="K1483">
        <v>708</v>
      </c>
      <c r="L1483">
        <v>1309</v>
      </c>
      <c r="M1483">
        <v>1094</v>
      </c>
      <c r="N1483">
        <v>1482</v>
      </c>
      <c r="O1483">
        <v>1232</v>
      </c>
      <c r="P1483">
        <v>1507</v>
      </c>
      <c r="Q1483">
        <v>1175</v>
      </c>
      <c r="R1483">
        <v>1033</v>
      </c>
      <c r="S1483">
        <v>1234</v>
      </c>
      <c r="T1483">
        <v>1346</v>
      </c>
      <c r="U1483">
        <v>1479</v>
      </c>
      <c r="V1483" s="1" t="s">
        <v>2914</v>
      </c>
      <c r="W1483" s="1" t="s">
        <v>2551</v>
      </c>
      <c r="X1483" s="5" t="s">
        <v>2929</v>
      </c>
      <c r="Y1483" s="5" t="s">
        <v>2787</v>
      </c>
      <c r="Z1483" s="5" t="s">
        <v>13</v>
      </c>
      <c r="AA1483" s="5"/>
    </row>
    <row r="1484" spans="1:27" ht="12" customHeight="1" x14ac:dyDescent="0.15">
      <c r="A1484" s="1" t="s">
        <v>438</v>
      </c>
      <c r="B1484" s="1" t="s">
        <v>51</v>
      </c>
      <c r="C1484" s="1" t="s">
        <v>17</v>
      </c>
      <c r="D1484" s="1" t="s">
        <v>2452</v>
      </c>
      <c r="E1484" s="1" t="s">
        <v>10</v>
      </c>
      <c r="F1484" s="1" t="s">
        <v>454</v>
      </c>
      <c r="G1484" s="1" t="s">
        <v>238</v>
      </c>
      <c r="H1484" s="1" t="s">
        <v>239</v>
      </c>
      <c r="I1484">
        <v>2542</v>
      </c>
      <c r="J1484">
        <v>1220</v>
      </c>
      <c r="K1484">
        <v>643</v>
      </c>
      <c r="L1484">
        <v>1616</v>
      </c>
      <c r="M1484">
        <v>1262</v>
      </c>
      <c r="N1484">
        <v>1681</v>
      </c>
      <c r="O1484">
        <v>1458</v>
      </c>
      <c r="P1484">
        <v>1942</v>
      </c>
      <c r="Q1484">
        <v>1459</v>
      </c>
      <c r="R1484">
        <v>1210</v>
      </c>
      <c r="S1484">
        <v>1327</v>
      </c>
      <c r="T1484">
        <v>1806</v>
      </c>
      <c r="U1484">
        <v>1816</v>
      </c>
      <c r="V1484" s="1" t="s">
        <v>2914</v>
      </c>
      <c r="W1484" s="1" t="s">
        <v>2551</v>
      </c>
      <c r="X1484" s="5" t="s">
        <v>2929</v>
      </c>
      <c r="Y1484" s="5" t="s">
        <v>2737</v>
      </c>
      <c r="Z1484" s="5" t="s">
        <v>2738</v>
      </c>
      <c r="AA1484" s="5"/>
    </row>
    <row r="1485" spans="1:27" ht="12" customHeight="1" x14ac:dyDescent="0.15">
      <c r="A1485" s="1" t="s">
        <v>438</v>
      </c>
      <c r="B1485" s="1" t="s">
        <v>53</v>
      </c>
      <c r="C1485" s="1" t="s">
        <v>9</v>
      </c>
      <c r="D1485" s="1" t="s">
        <v>2452</v>
      </c>
      <c r="E1485" s="1" t="s">
        <v>10</v>
      </c>
      <c r="F1485" s="1" t="s">
        <v>455</v>
      </c>
      <c r="G1485" s="1" t="s">
        <v>234</v>
      </c>
      <c r="H1485" s="1" t="s">
        <v>235</v>
      </c>
      <c r="I1485">
        <v>22</v>
      </c>
      <c r="J1485">
        <v>12</v>
      </c>
      <c r="K1485">
        <v>14</v>
      </c>
      <c r="L1485">
        <v>6</v>
      </c>
      <c r="M1485">
        <v>21</v>
      </c>
      <c r="N1485">
        <v>13</v>
      </c>
      <c r="O1485">
        <v>16</v>
      </c>
      <c r="P1485">
        <v>4</v>
      </c>
      <c r="Q1485">
        <v>9</v>
      </c>
      <c r="R1485">
        <v>10</v>
      </c>
      <c r="S1485">
        <v>11</v>
      </c>
      <c r="T1485">
        <v>6</v>
      </c>
      <c r="U1485">
        <v>19</v>
      </c>
      <c r="V1485" s="1" t="s">
        <v>2914</v>
      </c>
      <c r="W1485" s="1" t="s">
        <v>2551</v>
      </c>
      <c r="X1485" s="5" t="s">
        <v>2930</v>
      </c>
      <c r="Y1485" s="5" t="s">
        <v>2553</v>
      </c>
      <c r="Z1485" s="5" t="s">
        <v>2734</v>
      </c>
      <c r="AA1485" s="5"/>
    </row>
    <row r="1486" spans="1:27" ht="12" customHeight="1" x14ac:dyDescent="0.15">
      <c r="A1486" s="1" t="s">
        <v>438</v>
      </c>
      <c r="B1486" s="1" t="s">
        <v>53</v>
      </c>
      <c r="C1486" s="1" t="s">
        <v>15</v>
      </c>
      <c r="D1486" s="1" t="s">
        <v>2452</v>
      </c>
      <c r="E1486" s="1" t="s">
        <v>10</v>
      </c>
      <c r="F1486" s="1" t="s">
        <v>455</v>
      </c>
      <c r="G1486" s="1" t="s">
        <v>304</v>
      </c>
      <c r="H1486" s="1" t="s">
        <v>13</v>
      </c>
      <c r="I1486">
        <v>935</v>
      </c>
      <c r="J1486">
        <v>323</v>
      </c>
      <c r="K1486">
        <v>626</v>
      </c>
      <c r="L1486">
        <v>186</v>
      </c>
      <c r="M1486">
        <v>198</v>
      </c>
      <c r="N1486">
        <v>277</v>
      </c>
      <c r="O1486">
        <v>767</v>
      </c>
      <c r="P1486">
        <v>282</v>
      </c>
      <c r="Q1486">
        <v>751</v>
      </c>
      <c r="R1486">
        <v>250</v>
      </c>
      <c r="S1486">
        <v>361</v>
      </c>
      <c r="T1486">
        <v>318</v>
      </c>
      <c r="U1486">
        <v>676</v>
      </c>
      <c r="V1486" s="1" t="s">
        <v>2914</v>
      </c>
      <c r="W1486" s="1" t="s">
        <v>2551</v>
      </c>
      <c r="X1486" s="5" t="s">
        <v>2930</v>
      </c>
      <c r="Y1486" s="5" t="s">
        <v>2787</v>
      </c>
      <c r="Z1486" s="5" t="s">
        <v>13</v>
      </c>
      <c r="AA1486" s="5"/>
    </row>
    <row r="1487" spans="1:27" ht="12" customHeight="1" x14ac:dyDescent="0.15">
      <c r="A1487" s="1" t="s">
        <v>438</v>
      </c>
      <c r="B1487" s="1" t="s">
        <v>53</v>
      </c>
      <c r="C1487" s="1" t="s">
        <v>17</v>
      </c>
      <c r="D1487" s="1" t="s">
        <v>2452</v>
      </c>
      <c r="E1487" s="1" t="s">
        <v>10</v>
      </c>
      <c r="F1487" s="1" t="s">
        <v>455</v>
      </c>
      <c r="G1487" s="1" t="s">
        <v>238</v>
      </c>
      <c r="H1487" s="1" t="s">
        <v>239</v>
      </c>
      <c r="I1487">
        <v>2629</v>
      </c>
      <c r="J1487">
        <v>698</v>
      </c>
      <c r="K1487">
        <v>2147</v>
      </c>
      <c r="L1487">
        <v>1017</v>
      </c>
      <c r="M1487">
        <v>1147</v>
      </c>
      <c r="N1487">
        <v>1284</v>
      </c>
      <c r="O1487">
        <v>2364</v>
      </c>
      <c r="P1487">
        <v>834</v>
      </c>
      <c r="Q1487">
        <v>2344</v>
      </c>
      <c r="R1487">
        <v>720</v>
      </c>
      <c r="S1487">
        <v>1070</v>
      </c>
      <c r="T1487">
        <v>1059</v>
      </c>
      <c r="U1487">
        <v>2833</v>
      </c>
      <c r="V1487" s="1" t="s">
        <v>2914</v>
      </c>
      <c r="W1487" s="1" t="s">
        <v>2551</v>
      </c>
      <c r="X1487" s="5" t="s">
        <v>2930</v>
      </c>
      <c r="Y1487" s="5" t="s">
        <v>2737</v>
      </c>
      <c r="Z1487" s="5" t="s">
        <v>2738</v>
      </c>
      <c r="AA1487" s="5"/>
    </row>
    <row r="1488" spans="1:27" ht="12" customHeight="1" x14ac:dyDescent="0.15">
      <c r="A1488" s="1" t="s">
        <v>438</v>
      </c>
      <c r="B1488" s="1" t="s">
        <v>55</v>
      </c>
      <c r="C1488" s="1" t="s">
        <v>9</v>
      </c>
      <c r="D1488" s="1" t="s">
        <v>2452</v>
      </c>
      <c r="E1488" s="1" t="s">
        <v>10</v>
      </c>
      <c r="F1488" s="1" t="s">
        <v>456</v>
      </c>
      <c r="G1488" s="1" t="s">
        <v>234</v>
      </c>
      <c r="H1488" s="1" t="s">
        <v>235</v>
      </c>
      <c r="I1488">
        <v>63</v>
      </c>
      <c r="J1488">
        <v>49</v>
      </c>
      <c r="K1488">
        <v>53</v>
      </c>
      <c r="L1488">
        <v>53</v>
      </c>
      <c r="M1488">
        <v>61</v>
      </c>
      <c r="N1488">
        <v>70</v>
      </c>
      <c r="O1488">
        <v>64</v>
      </c>
      <c r="P1488">
        <v>60</v>
      </c>
      <c r="Q1488">
        <v>60</v>
      </c>
      <c r="R1488">
        <v>57</v>
      </c>
      <c r="S1488">
        <v>48</v>
      </c>
      <c r="T1488">
        <v>42</v>
      </c>
      <c r="U1488">
        <v>58</v>
      </c>
      <c r="V1488" s="1" t="s">
        <v>2914</v>
      </c>
      <c r="W1488" s="1" t="s">
        <v>2551</v>
      </c>
      <c r="X1488" s="5" t="s">
        <v>2931</v>
      </c>
      <c r="Y1488" s="5" t="s">
        <v>2553</v>
      </c>
      <c r="Z1488" s="5" t="s">
        <v>2734</v>
      </c>
      <c r="AA1488" s="5"/>
    </row>
    <row r="1489" spans="1:27" ht="12" customHeight="1" x14ac:dyDescent="0.15">
      <c r="A1489" s="1" t="s">
        <v>438</v>
      </c>
      <c r="B1489" s="1" t="s">
        <v>55</v>
      </c>
      <c r="C1489" s="1" t="s">
        <v>15</v>
      </c>
      <c r="D1489" s="1" t="s">
        <v>2452</v>
      </c>
      <c r="E1489" s="1" t="s">
        <v>10</v>
      </c>
      <c r="F1489" s="1" t="s">
        <v>456</v>
      </c>
      <c r="G1489" s="1" t="s">
        <v>304</v>
      </c>
      <c r="H1489" s="1" t="s">
        <v>13</v>
      </c>
      <c r="I1489">
        <v>1255</v>
      </c>
      <c r="J1489">
        <v>1635</v>
      </c>
      <c r="K1489">
        <v>768</v>
      </c>
      <c r="L1489">
        <v>732</v>
      </c>
      <c r="M1489">
        <v>665</v>
      </c>
      <c r="N1489">
        <v>779</v>
      </c>
      <c r="O1489">
        <v>1009</v>
      </c>
      <c r="P1489">
        <v>1031</v>
      </c>
      <c r="Q1489">
        <v>1822</v>
      </c>
      <c r="R1489">
        <v>1303</v>
      </c>
      <c r="S1489">
        <v>957</v>
      </c>
      <c r="T1489">
        <v>744</v>
      </c>
      <c r="U1489">
        <v>961</v>
      </c>
      <c r="V1489" s="1" t="s">
        <v>2914</v>
      </c>
      <c r="W1489" s="1" t="s">
        <v>2551</v>
      </c>
      <c r="X1489" s="5" t="s">
        <v>2931</v>
      </c>
      <c r="Y1489" s="5" t="s">
        <v>2787</v>
      </c>
      <c r="Z1489" s="5" t="s">
        <v>13</v>
      </c>
      <c r="AA1489" s="5"/>
    </row>
    <row r="1490" spans="1:27" ht="12" customHeight="1" x14ac:dyDescent="0.15">
      <c r="A1490" s="1" t="s">
        <v>438</v>
      </c>
      <c r="B1490" s="1" t="s">
        <v>55</v>
      </c>
      <c r="C1490" s="1" t="s">
        <v>17</v>
      </c>
      <c r="D1490" s="1" t="s">
        <v>2452</v>
      </c>
      <c r="E1490" s="1" t="s">
        <v>10</v>
      </c>
      <c r="F1490" s="1" t="s">
        <v>456</v>
      </c>
      <c r="G1490" s="1" t="s">
        <v>238</v>
      </c>
      <c r="H1490" s="1" t="s">
        <v>239</v>
      </c>
      <c r="I1490">
        <v>573</v>
      </c>
      <c r="J1490">
        <v>680</v>
      </c>
      <c r="K1490">
        <v>483</v>
      </c>
      <c r="L1490">
        <v>375</v>
      </c>
      <c r="M1490">
        <v>319</v>
      </c>
      <c r="N1490">
        <v>417</v>
      </c>
      <c r="O1490">
        <v>636</v>
      </c>
      <c r="P1490">
        <v>452</v>
      </c>
      <c r="Q1490">
        <v>749</v>
      </c>
      <c r="R1490">
        <v>613</v>
      </c>
      <c r="S1490">
        <v>517</v>
      </c>
      <c r="T1490">
        <v>456</v>
      </c>
      <c r="U1490">
        <v>494</v>
      </c>
      <c r="V1490" s="1" t="s">
        <v>2914</v>
      </c>
      <c r="W1490" s="1" t="s">
        <v>2551</v>
      </c>
      <c r="X1490" s="5" t="s">
        <v>2931</v>
      </c>
      <c r="Y1490" s="5" t="s">
        <v>2737</v>
      </c>
      <c r="Z1490" s="5" t="s">
        <v>2738</v>
      </c>
      <c r="AA1490" s="5"/>
    </row>
    <row r="1491" spans="1:27" ht="12" customHeight="1" x14ac:dyDescent="0.15">
      <c r="A1491" s="1" t="s">
        <v>438</v>
      </c>
      <c r="B1491" s="1" t="s">
        <v>212</v>
      </c>
      <c r="C1491" s="1" t="s">
        <v>9</v>
      </c>
      <c r="D1491" s="1" t="s">
        <v>2452</v>
      </c>
      <c r="E1491" s="1" t="s">
        <v>213</v>
      </c>
      <c r="F1491" s="1" t="s">
        <v>284</v>
      </c>
      <c r="G1491" s="1" t="s">
        <v>215</v>
      </c>
      <c r="H1491" s="1" t="s">
        <v>216</v>
      </c>
      <c r="I1491">
        <v>7009</v>
      </c>
      <c r="J1491">
        <v>6552</v>
      </c>
      <c r="K1491">
        <v>6864</v>
      </c>
      <c r="L1491">
        <v>6477</v>
      </c>
      <c r="M1491">
        <v>6754</v>
      </c>
      <c r="N1491">
        <v>6293</v>
      </c>
      <c r="O1491">
        <v>6204</v>
      </c>
      <c r="P1491">
        <v>6530</v>
      </c>
      <c r="Q1491">
        <v>6464</v>
      </c>
      <c r="R1491">
        <v>6090</v>
      </c>
      <c r="S1491">
        <v>6156</v>
      </c>
      <c r="T1491">
        <v>6474</v>
      </c>
      <c r="U1491">
        <v>6576</v>
      </c>
      <c r="V1491" s="1" t="s">
        <v>2914</v>
      </c>
      <c r="W1491" s="1" t="s">
        <v>2717</v>
      </c>
      <c r="X1491" s="5" t="s">
        <v>2768</v>
      </c>
      <c r="Y1491" s="5" t="s">
        <v>2719</v>
      </c>
      <c r="Z1491" s="5" t="s">
        <v>2720</v>
      </c>
      <c r="AA1491" s="5"/>
    </row>
    <row r="1492" spans="1:27" ht="12" customHeight="1" x14ac:dyDescent="0.15">
      <c r="A1492" s="1" t="s">
        <v>438</v>
      </c>
      <c r="B1492" s="1" t="s">
        <v>285</v>
      </c>
      <c r="C1492" s="1" t="s">
        <v>9</v>
      </c>
      <c r="D1492" s="1" t="s">
        <v>2452</v>
      </c>
      <c r="E1492" s="1" t="s">
        <v>213</v>
      </c>
      <c r="F1492" s="1" t="s">
        <v>286</v>
      </c>
      <c r="G1492" s="1" t="s">
        <v>215</v>
      </c>
      <c r="H1492" s="1" t="s">
        <v>216</v>
      </c>
      <c r="I1492">
        <v>22589</v>
      </c>
      <c r="J1492">
        <v>22765</v>
      </c>
      <c r="K1492">
        <v>22798</v>
      </c>
      <c r="L1492">
        <v>22849</v>
      </c>
      <c r="M1492">
        <v>22759</v>
      </c>
      <c r="N1492">
        <v>22750</v>
      </c>
      <c r="O1492">
        <v>22693</v>
      </c>
      <c r="P1492">
        <v>22673</v>
      </c>
      <c r="Q1492">
        <v>22654</v>
      </c>
      <c r="R1492">
        <v>22556</v>
      </c>
      <c r="S1492">
        <v>22482</v>
      </c>
      <c r="T1492">
        <v>22444</v>
      </c>
      <c r="U1492">
        <v>22464</v>
      </c>
      <c r="V1492" s="1" t="s">
        <v>2914</v>
      </c>
      <c r="W1492" s="1" t="s">
        <v>2717</v>
      </c>
      <c r="X1492" s="5" t="s">
        <v>2769</v>
      </c>
      <c r="Y1492" s="5" t="s">
        <v>2719</v>
      </c>
      <c r="Z1492" s="5" t="s">
        <v>2720</v>
      </c>
      <c r="AA1492" s="5"/>
    </row>
    <row r="1493" spans="1:27" ht="12" customHeight="1" x14ac:dyDescent="0.15">
      <c r="A1493" s="1" t="s">
        <v>457</v>
      </c>
      <c r="B1493" s="1" t="s">
        <v>8</v>
      </c>
      <c r="C1493" s="1" t="s">
        <v>9</v>
      </c>
      <c r="D1493" s="1" t="s">
        <v>2453</v>
      </c>
      <c r="E1493" s="1" t="s">
        <v>10</v>
      </c>
      <c r="F1493" s="1" t="s">
        <v>458</v>
      </c>
      <c r="G1493" s="1" t="s">
        <v>234</v>
      </c>
      <c r="H1493" s="1" t="s">
        <v>235</v>
      </c>
      <c r="I1493">
        <v>1071</v>
      </c>
      <c r="J1493">
        <v>858</v>
      </c>
      <c r="K1493">
        <v>891</v>
      </c>
      <c r="L1493">
        <v>945</v>
      </c>
      <c r="M1493">
        <v>733</v>
      </c>
      <c r="N1493">
        <v>1211</v>
      </c>
      <c r="O1493">
        <v>1345</v>
      </c>
      <c r="P1493">
        <v>1270</v>
      </c>
      <c r="Q1493">
        <v>1085</v>
      </c>
      <c r="R1493">
        <v>1188</v>
      </c>
      <c r="S1493">
        <v>644</v>
      </c>
      <c r="T1493">
        <v>1060</v>
      </c>
      <c r="U1493">
        <v>1010</v>
      </c>
      <c r="V1493" s="1" t="s">
        <v>2932</v>
      </c>
      <c r="W1493" s="1" t="s">
        <v>2551</v>
      </c>
      <c r="X1493" s="5" t="s">
        <v>2933</v>
      </c>
      <c r="Y1493" s="5" t="s">
        <v>2553</v>
      </c>
      <c r="Z1493" s="5" t="s">
        <v>2734</v>
      </c>
      <c r="AA1493" s="5"/>
    </row>
    <row r="1494" spans="1:27" ht="12" customHeight="1" x14ac:dyDescent="0.15">
      <c r="A1494" s="1" t="s">
        <v>457</v>
      </c>
      <c r="B1494" s="1" t="s">
        <v>8</v>
      </c>
      <c r="C1494" s="1" t="s">
        <v>15</v>
      </c>
      <c r="D1494" s="1" t="s">
        <v>2453</v>
      </c>
      <c r="E1494" s="1" t="s">
        <v>10</v>
      </c>
      <c r="F1494" s="1" t="s">
        <v>458</v>
      </c>
      <c r="G1494" s="1" t="s">
        <v>238</v>
      </c>
      <c r="H1494" s="1" t="s">
        <v>239</v>
      </c>
      <c r="I1494">
        <v>456</v>
      </c>
      <c r="J1494">
        <v>807</v>
      </c>
      <c r="K1494">
        <v>560</v>
      </c>
      <c r="L1494">
        <v>752</v>
      </c>
      <c r="M1494">
        <v>597</v>
      </c>
      <c r="N1494">
        <v>687</v>
      </c>
      <c r="O1494">
        <v>1051</v>
      </c>
      <c r="P1494">
        <v>864</v>
      </c>
      <c r="Q1494">
        <v>847</v>
      </c>
      <c r="R1494">
        <v>931</v>
      </c>
      <c r="S1494">
        <v>955</v>
      </c>
      <c r="T1494">
        <v>777</v>
      </c>
      <c r="U1494">
        <v>622</v>
      </c>
      <c r="V1494" s="1" t="s">
        <v>2932</v>
      </c>
      <c r="W1494" s="1" t="s">
        <v>2551</v>
      </c>
      <c r="X1494" s="5" t="s">
        <v>2933</v>
      </c>
      <c r="Y1494" s="5" t="s">
        <v>2737</v>
      </c>
      <c r="Z1494" s="5" t="s">
        <v>2738</v>
      </c>
      <c r="AA1494" s="5"/>
    </row>
    <row r="1495" spans="1:27" ht="12" customHeight="1" x14ac:dyDescent="0.15">
      <c r="A1495" s="1" t="s">
        <v>457</v>
      </c>
      <c r="B1495" s="1" t="s">
        <v>8</v>
      </c>
      <c r="C1495" s="1" t="s">
        <v>17</v>
      </c>
      <c r="D1495" s="1" t="s">
        <v>2453</v>
      </c>
      <c r="E1495" s="1" t="s">
        <v>10</v>
      </c>
      <c r="F1495" s="1" t="s">
        <v>458</v>
      </c>
      <c r="G1495" s="1" t="s">
        <v>242</v>
      </c>
      <c r="H1495" s="1" t="s">
        <v>235</v>
      </c>
      <c r="I1495">
        <v>790</v>
      </c>
      <c r="J1495">
        <v>658</v>
      </c>
      <c r="K1495">
        <v>520</v>
      </c>
      <c r="L1495">
        <v>1589</v>
      </c>
      <c r="M1495">
        <v>866</v>
      </c>
      <c r="N1495">
        <v>1070</v>
      </c>
      <c r="O1495">
        <v>1078</v>
      </c>
      <c r="P1495">
        <v>1059</v>
      </c>
      <c r="Q1495">
        <v>1014</v>
      </c>
      <c r="R1495">
        <v>819</v>
      </c>
      <c r="S1495">
        <v>681</v>
      </c>
      <c r="T1495">
        <v>828</v>
      </c>
      <c r="U1495">
        <v>866</v>
      </c>
      <c r="V1495" s="1" t="s">
        <v>2932</v>
      </c>
      <c r="W1495" s="1" t="s">
        <v>2551</v>
      </c>
      <c r="X1495" s="5" t="s">
        <v>2933</v>
      </c>
      <c r="Y1495" s="5" t="s">
        <v>2557</v>
      </c>
      <c r="Z1495" s="5" t="s">
        <v>2734</v>
      </c>
      <c r="AA1495" s="5"/>
    </row>
    <row r="1496" spans="1:27" ht="12" customHeight="1" x14ac:dyDescent="0.15">
      <c r="A1496" s="1" t="s">
        <v>457</v>
      </c>
      <c r="B1496" s="1" t="s">
        <v>8</v>
      </c>
      <c r="C1496" s="1" t="s">
        <v>19</v>
      </c>
      <c r="D1496" s="1" t="s">
        <v>2453</v>
      </c>
      <c r="E1496" s="1" t="s">
        <v>10</v>
      </c>
      <c r="F1496" s="1" t="s">
        <v>458</v>
      </c>
      <c r="G1496" s="1" t="s">
        <v>245</v>
      </c>
      <c r="H1496" s="1" t="s">
        <v>239</v>
      </c>
      <c r="I1496">
        <v>548</v>
      </c>
      <c r="J1496">
        <v>413</v>
      </c>
      <c r="K1496">
        <v>415</v>
      </c>
      <c r="L1496">
        <v>1637</v>
      </c>
      <c r="M1496">
        <v>424</v>
      </c>
      <c r="N1496">
        <v>597</v>
      </c>
      <c r="O1496">
        <v>335</v>
      </c>
      <c r="P1496">
        <v>674</v>
      </c>
      <c r="Q1496">
        <v>1499</v>
      </c>
      <c r="R1496">
        <v>401</v>
      </c>
      <c r="S1496">
        <v>573</v>
      </c>
      <c r="T1496">
        <v>896</v>
      </c>
      <c r="U1496">
        <v>131</v>
      </c>
      <c r="V1496" s="1" t="s">
        <v>2932</v>
      </c>
      <c r="W1496" s="1" t="s">
        <v>2551</v>
      </c>
      <c r="X1496" s="5" t="s">
        <v>2933</v>
      </c>
      <c r="Y1496" s="5" t="s">
        <v>2740</v>
      </c>
      <c r="Z1496" s="5" t="s">
        <v>2738</v>
      </c>
      <c r="AA1496" s="5"/>
    </row>
    <row r="1497" spans="1:27" ht="12" customHeight="1" x14ac:dyDescent="0.15">
      <c r="A1497" s="1" t="s">
        <v>457</v>
      </c>
      <c r="B1497" s="1" t="s">
        <v>8</v>
      </c>
      <c r="C1497" s="1" t="s">
        <v>21</v>
      </c>
      <c r="D1497" s="1" t="s">
        <v>2453</v>
      </c>
      <c r="E1497" s="1" t="s">
        <v>10</v>
      </c>
      <c r="F1497" s="1" t="s">
        <v>458</v>
      </c>
      <c r="G1497" s="1" t="s">
        <v>249</v>
      </c>
      <c r="H1497" s="1" t="s">
        <v>235</v>
      </c>
      <c r="I1497">
        <v>4503</v>
      </c>
      <c r="J1497">
        <v>4709</v>
      </c>
      <c r="K1497">
        <v>5187</v>
      </c>
      <c r="L1497">
        <v>4550</v>
      </c>
      <c r="M1497">
        <v>4416</v>
      </c>
      <c r="N1497">
        <v>4556</v>
      </c>
      <c r="O1497">
        <v>4827</v>
      </c>
      <c r="P1497">
        <v>5037</v>
      </c>
      <c r="Q1497">
        <v>5113</v>
      </c>
      <c r="R1497">
        <v>5483</v>
      </c>
      <c r="S1497">
        <v>5360</v>
      </c>
      <c r="T1497">
        <v>5600</v>
      </c>
      <c r="U1497">
        <v>5627</v>
      </c>
      <c r="V1497" s="1" t="s">
        <v>2932</v>
      </c>
      <c r="W1497" s="1" t="s">
        <v>2551</v>
      </c>
      <c r="X1497" s="5" t="s">
        <v>2933</v>
      </c>
      <c r="Y1497" s="5" t="s">
        <v>2559</v>
      </c>
      <c r="Z1497" s="5" t="s">
        <v>2734</v>
      </c>
      <c r="AA1497" s="5"/>
    </row>
    <row r="1498" spans="1:27" ht="12" customHeight="1" x14ac:dyDescent="0.15">
      <c r="A1498" s="1" t="s">
        <v>457</v>
      </c>
      <c r="B1498" s="1" t="s">
        <v>25</v>
      </c>
      <c r="C1498" s="1" t="s">
        <v>9</v>
      </c>
      <c r="D1498" s="1" t="s">
        <v>2453</v>
      </c>
      <c r="E1498" s="1" t="s">
        <v>10</v>
      </c>
      <c r="F1498" s="1" t="s">
        <v>459</v>
      </c>
      <c r="G1498" s="1" t="s">
        <v>234</v>
      </c>
      <c r="H1498" s="1" t="s">
        <v>235</v>
      </c>
      <c r="I1498">
        <v>945</v>
      </c>
      <c r="J1498">
        <v>772</v>
      </c>
      <c r="K1498">
        <v>900</v>
      </c>
      <c r="L1498">
        <v>764</v>
      </c>
      <c r="M1498">
        <v>695</v>
      </c>
      <c r="N1498">
        <v>787</v>
      </c>
      <c r="O1498">
        <v>1129</v>
      </c>
      <c r="P1498">
        <v>682</v>
      </c>
      <c r="Q1498">
        <v>650</v>
      </c>
      <c r="R1498">
        <v>633</v>
      </c>
      <c r="S1498">
        <v>775</v>
      </c>
      <c r="T1498">
        <v>827</v>
      </c>
      <c r="U1498">
        <v>804</v>
      </c>
      <c r="V1498" s="1" t="s">
        <v>2932</v>
      </c>
      <c r="W1498" s="1" t="s">
        <v>2551</v>
      </c>
      <c r="X1498" s="5" t="s">
        <v>2934</v>
      </c>
      <c r="Y1498" s="5" t="s">
        <v>2553</v>
      </c>
      <c r="Z1498" s="5" t="s">
        <v>2734</v>
      </c>
      <c r="AA1498" s="5"/>
    </row>
    <row r="1499" spans="1:27" ht="12" customHeight="1" x14ac:dyDescent="0.15">
      <c r="A1499" s="1" t="s">
        <v>457</v>
      </c>
      <c r="B1499" s="1" t="s">
        <v>25</v>
      </c>
      <c r="C1499" s="1" t="s">
        <v>15</v>
      </c>
      <c r="D1499" s="1" t="s">
        <v>2453</v>
      </c>
      <c r="E1499" s="1" t="s">
        <v>10</v>
      </c>
      <c r="F1499" s="1" t="s">
        <v>459</v>
      </c>
      <c r="G1499" s="1" t="s">
        <v>238</v>
      </c>
      <c r="H1499" s="1" t="s">
        <v>239</v>
      </c>
      <c r="I1499">
        <v>3391</v>
      </c>
      <c r="J1499">
        <v>1921</v>
      </c>
      <c r="K1499">
        <v>1816</v>
      </c>
      <c r="L1499">
        <v>1756</v>
      </c>
      <c r="M1499">
        <v>1895</v>
      </c>
      <c r="N1499">
        <v>2362</v>
      </c>
      <c r="O1499">
        <v>3072</v>
      </c>
      <c r="P1499">
        <v>2511</v>
      </c>
      <c r="Q1499">
        <v>2182</v>
      </c>
      <c r="R1499">
        <v>2611</v>
      </c>
      <c r="S1499">
        <v>1842</v>
      </c>
      <c r="T1499">
        <v>2723</v>
      </c>
      <c r="U1499">
        <v>3753</v>
      </c>
      <c r="V1499" s="1" t="s">
        <v>2932</v>
      </c>
      <c r="W1499" s="1" t="s">
        <v>2551</v>
      </c>
      <c r="X1499" s="5" t="s">
        <v>2934</v>
      </c>
      <c r="Y1499" s="5" t="s">
        <v>2737</v>
      </c>
      <c r="Z1499" s="5" t="s">
        <v>2738</v>
      </c>
      <c r="AA1499" s="5"/>
    </row>
    <row r="1500" spans="1:27" ht="12" customHeight="1" x14ac:dyDescent="0.15">
      <c r="A1500" s="1" t="s">
        <v>457</v>
      </c>
      <c r="B1500" s="1" t="s">
        <v>25</v>
      </c>
      <c r="C1500" s="1" t="s">
        <v>17</v>
      </c>
      <c r="D1500" s="1" t="s">
        <v>2453</v>
      </c>
      <c r="E1500" s="1" t="s">
        <v>10</v>
      </c>
      <c r="F1500" s="1" t="s">
        <v>459</v>
      </c>
      <c r="G1500" s="1" t="s">
        <v>242</v>
      </c>
      <c r="H1500" s="1" t="s">
        <v>235</v>
      </c>
      <c r="I1500">
        <v>987</v>
      </c>
      <c r="J1500">
        <v>807</v>
      </c>
      <c r="K1500">
        <v>854</v>
      </c>
      <c r="L1500">
        <v>845</v>
      </c>
      <c r="M1500">
        <v>672</v>
      </c>
      <c r="N1500">
        <v>783</v>
      </c>
      <c r="O1500">
        <v>1116</v>
      </c>
      <c r="P1500">
        <v>748</v>
      </c>
      <c r="Q1500">
        <v>655</v>
      </c>
      <c r="R1500">
        <v>627</v>
      </c>
      <c r="S1500">
        <v>730</v>
      </c>
      <c r="T1500">
        <v>772</v>
      </c>
      <c r="U1500">
        <v>782</v>
      </c>
      <c r="V1500" s="1" t="s">
        <v>2932</v>
      </c>
      <c r="W1500" s="1" t="s">
        <v>2551</v>
      </c>
      <c r="X1500" s="5" t="s">
        <v>2934</v>
      </c>
      <c r="Y1500" s="5" t="s">
        <v>2557</v>
      </c>
      <c r="Z1500" s="5" t="s">
        <v>2734</v>
      </c>
      <c r="AA1500" s="5"/>
    </row>
    <row r="1501" spans="1:27" ht="12" customHeight="1" x14ac:dyDescent="0.15">
      <c r="A1501" s="1" t="s">
        <v>457</v>
      </c>
      <c r="B1501" s="1" t="s">
        <v>25</v>
      </c>
      <c r="C1501" s="1" t="s">
        <v>19</v>
      </c>
      <c r="D1501" s="1" t="s">
        <v>2453</v>
      </c>
      <c r="E1501" s="1" t="s">
        <v>10</v>
      </c>
      <c r="F1501" s="1" t="s">
        <v>459</v>
      </c>
      <c r="G1501" s="1" t="s">
        <v>245</v>
      </c>
      <c r="H1501" s="1" t="s">
        <v>239</v>
      </c>
      <c r="I1501">
        <v>3976</v>
      </c>
      <c r="J1501">
        <v>2081</v>
      </c>
      <c r="K1501">
        <v>1744</v>
      </c>
      <c r="L1501">
        <v>2275</v>
      </c>
      <c r="M1501">
        <v>2273</v>
      </c>
      <c r="N1501">
        <v>4270</v>
      </c>
      <c r="O1501">
        <v>3424</v>
      </c>
      <c r="P1501">
        <v>3012</v>
      </c>
      <c r="Q1501">
        <v>2608</v>
      </c>
      <c r="R1501">
        <v>2943</v>
      </c>
      <c r="S1501">
        <v>1999</v>
      </c>
      <c r="T1501">
        <v>3155</v>
      </c>
      <c r="U1501">
        <v>4323</v>
      </c>
      <c r="V1501" s="1" t="s">
        <v>2932</v>
      </c>
      <c r="W1501" s="1" t="s">
        <v>2551</v>
      </c>
      <c r="X1501" s="5" t="s">
        <v>2934</v>
      </c>
      <c r="Y1501" s="5" t="s">
        <v>2740</v>
      </c>
      <c r="Z1501" s="5" t="s">
        <v>2738</v>
      </c>
      <c r="AA1501" s="5"/>
    </row>
    <row r="1502" spans="1:27" ht="12" customHeight="1" x14ac:dyDescent="0.15">
      <c r="A1502" s="1" t="s">
        <v>457</v>
      </c>
      <c r="B1502" s="1" t="s">
        <v>25</v>
      </c>
      <c r="C1502" s="1" t="s">
        <v>21</v>
      </c>
      <c r="D1502" s="1" t="s">
        <v>2453</v>
      </c>
      <c r="E1502" s="1" t="s">
        <v>10</v>
      </c>
      <c r="F1502" s="1" t="s">
        <v>459</v>
      </c>
      <c r="G1502" s="1" t="s">
        <v>249</v>
      </c>
      <c r="H1502" s="1" t="s">
        <v>235</v>
      </c>
      <c r="I1502">
        <v>431</v>
      </c>
      <c r="J1502">
        <v>386</v>
      </c>
      <c r="K1502">
        <v>436</v>
      </c>
      <c r="L1502">
        <v>443</v>
      </c>
      <c r="M1502">
        <v>452</v>
      </c>
      <c r="N1502">
        <v>434</v>
      </c>
      <c r="O1502">
        <v>424</v>
      </c>
      <c r="P1502">
        <v>422</v>
      </c>
      <c r="Q1502">
        <v>424</v>
      </c>
      <c r="R1502">
        <v>414</v>
      </c>
      <c r="S1502">
        <v>422</v>
      </c>
      <c r="T1502">
        <v>435</v>
      </c>
      <c r="U1502">
        <v>444</v>
      </c>
      <c r="V1502" s="1" t="s">
        <v>2932</v>
      </c>
      <c r="W1502" s="1" t="s">
        <v>2551</v>
      </c>
      <c r="X1502" s="5" t="s">
        <v>2934</v>
      </c>
      <c r="Y1502" s="5" t="s">
        <v>2559</v>
      </c>
      <c r="Z1502" s="5" t="s">
        <v>2734</v>
      </c>
      <c r="AA1502" s="5"/>
    </row>
    <row r="1503" spans="1:27" ht="12" customHeight="1" x14ac:dyDescent="0.15">
      <c r="A1503" s="1" t="s">
        <v>457</v>
      </c>
      <c r="B1503" s="1" t="s">
        <v>27</v>
      </c>
      <c r="C1503" s="1" t="s">
        <v>9</v>
      </c>
      <c r="D1503" s="1" t="s">
        <v>2453</v>
      </c>
      <c r="E1503" s="1" t="s">
        <v>10</v>
      </c>
      <c r="F1503" s="1" t="s">
        <v>460</v>
      </c>
      <c r="G1503" s="1" t="s">
        <v>234</v>
      </c>
      <c r="H1503" s="1" t="s">
        <v>235</v>
      </c>
      <c r="I1503">
        <v>61</v>
      </c>
      <c r="J1503">
        <v>42</v>
      </c>
      <c r="K1503">
        <v>94</v>
      </c>
      <c r="L1503">
        <v>120</v>
      </c>
      <c r="M1503">
        <v>92</v>
      </c>
      <c r="N1503">
        <v>108</v>
      </c>
      <c r="O1503">
        <v>398</v>
      </c>
      <c r="P1503">
        <v>134</v>
      </c>
      <c r="Q1503">
        <v>352</v>
      </c>
      <c r="R1503">
        <v>452</v>
      </c>
      <c r="S1503">
        <v>54</v>
      </c>
      <c r="T1503">
        <v>195</v>
      </c>
      <c r="U1503">
        <v>115</v>
      </c>
      <c r="V1503" s="1" t="s">
        <v>2932</v>
      </c>
      <c r="W1503" s="1" t="s">
        <v>2551</v>
      </c>
      <c r="X1503" s="5" t="s">
        <v>2935</v>
      </c>
      <c r="Y1503" s="5" t="s">
        <v>2553</v>
      </c>
      <c r="Z1503" s="5" t="s">
        <v>2734</v>
      </c>
      <c r="AA1503" s="5"/>
    </row>
    <row r="1504" spans="1:27" ht="12" customHeight="1" x14ac:dyDescent="0.15">
      <c r="A1504" s="1" t="s">
        <v>457</v>
      </c>
      <c r="B1504" s="1" t="s">
        <v>27</v>
      </c>
      <c r="C1504" s="1" t="s">
        <v>15</v>
      </c>
      <c r="D1504" s="1" t="s">
        <v>2453</v>
      </c>
      <c r="E1504" s="1" t="s">
        <v>10</v>
      </c>
      <c r="F1504" s="1" t="s">
        <v>460</v>
      </c>
      <c r="G1504" s="1" t="s">
        <v>238</v>
      </c>
      <c r="H1504" s="1" t="s">
        <v>239</v>
      </c>
      <c r="I1504">
        <v>374</v>
      </c>
      <c r="J1504">
        <v>121</v>
      </c>
      <c r="K1504">
        <v>272</v>
      </c>
      <c r="L1504">
        <v>397</v>
      </c>
      <c r="M1504">
        <v>258</v>
      </c>
      <c r="N1504">
        <v>314</v>
      </c>
      <c r="O1504">
        <v>1323</v>
      </c>
      <c r="P1504">
        <v>269</v>
      </c>
      <c r="Q1504">
        <v>811</v>
      </c>
      <c r="R1504">
        <v>1183</v>
      </c>
      <c r="S1504">
        <v>130</v>
      </c>
      <c r="T1504">
        <v>760</v>
      </c>
      <c r="U1504">
        <v>525</v>
      </c>
      <c r="V1504" s="1" t="s">
        <v>2932</v>
      </c>
      <c r="W1504" s="1" t="s">
        <v>2551</v>
      </c>
      <c r="X1504" s="5" t="s">
        <v>2935</v>
      </c>
      <c r="Y1504" s="5" t="s">
        <v>2737</v>
      </c>
      <c r="Z1504" s="5" t="s">
        <v>2738</v>
      </c>
      <c r="AA1504" s="5"/>
    </row>
    <row r="1505" spans="1:27" ht="12" customHeight="1" x14ac:dyDescent="0.15">
      <c r="A1505" s="1" t="s">
        <v>457</v>
      </c>
      <c r="B1505" s="1" t="s">
        <v>27</v>
      </c>
      <c r="C1505" s="1" t="s">
        <v>17</v>
      </c>
      <c r="D1505" s="1" t="s">
        <v>2453</v>
      </c>
      <c r="E1505" s="1" t="s">
        <v>10</v>
      </c>
      <c r="F1505" s="1" t="s">
        <v>460</v>
      </c>
      <c r="G1505" s="1" t="s">
        <v>242</v>
      </c>
      <c r="H1505" s="1" t="s">
        <v>235</v>
      </c>
      <c r="I1505">
        <v>67</v>
      </c>
      <c r="J1505">
        <v>51</v>
      </c>
      <c r="K1505">
        <v>88</v>
      </c>
      <c r="L1505">
        <v>122</v>
      </c>
      <c r="M1505">
        <v>74</v>
      </c>
      <c r="N1505">
        <v>129</v>
      </c>
      <c r="O1505">
        <v>366</v>
      </c>
      <c r="P1505">
        <v>161</v>
      </c>
      <c r="Q1505">
        <v>352</v>
      </c>
      <c r="R1505">
        <v>448</v>
      </c>
      <c r="S1505">
        <v>58</v>
      </c>
      <c r="T1505">
        <v>189</v>
      </c>
      <c r="U1505">
        <v>124</v>
      </c>
      <c r="V1505" s="1" t="s">
        <v>2932</v>
      </c>
      <c r="W1505" s="1" t="s">
        <v>2551</v>
      </c>
      <c r="X1505" s="5" t="s">
        <v>2935</v>
      </c>
      <c r="Y1505" s="5" t="s">
        <v>2557</v>
      </c>
      <c r="Z1505" s="5" t="s">
        <v>2734</v>
      </c>
      <c r="AA1505" s="5"/>
    </row>
    <row r="1506" spans="1:27" ht="12" customHeight="1" x14ac:dyDescent="0.15">
      <c r="A1506" s="1" t="s">
        <v>457</v>
      </c>
      <c r="B1506" s="1" t="s">
        <v>27</v>
      </c>
      <c r="C1506" s="1" t="s">
        <v>19</v>
      </c>
      <c r="D1506" s="1" t="s">
        <v>2453</v>
      </c>
      <c r="E1506" s="1" t="s">
        <v>10</v>
      </c>
      <c r="F1506" s="1" t="s">
        <v>460</v>
      </c>
      <c r="G1506" s="1" t="s">
        <v>245</v>
      </c>
      <c r="H1506" s="1" t="s">
        <v>239</v>
      </c>
      <c r="I1506">
        <v>386</v>
      </c>
      <c r="J1506">
        <v>144</v>
      </c>
      <c r="K1506">
        <v>271</v>
      </c>
      <c r="L1506">
        <v>409</v>
      </c>
      <c r="M1506">
        <v>212</v>
      </c>
      <c r="N1506">
        <v>419</v>
      </c>
      <c r="O1506">
        <v>1353</v>
      </c>
      <c r="P1506">
        <v>384</v>
      </c>
      <c r="Q1506">
        <v>870</v>
      </c>
      <c r="R1506">
        <v>1232</v>
      </c>
      <c r="S1506">
        <v>144</v>
      </c>
      <c r="T1506">
        <v>1050</v>
      </c>
      <c r="U1506">
        <v>592</v>
      </c>
      <c r="V1506" s="1" t="s">
        <v>2932</v>
      </c>
      <c r="W1506" s="1" t="s">
        <v>2551</v>
      </c>
      <c r="X1506" s="5" t="s">
        <v>2935</v>
      </c>
      <c r="Y1506" s="5" t="s">
        <v>2740</v>
      </c>
      <c r="Z1506" s="5" t="s">
        <v>2738</v>
      </c>
      <c r="AA1506" s="5"/>
    </row>
    <row r="1507" spans="1:27" ht="12" customHeight="1" x14ac:dyDescent="0.15">
      <c r="A1507" s="1" t="s">
        <v>457</v>
      </c>
      <c r="B1507" s="1" t="s">
        <v>27</v>
      </c>
      <c r="C1507" s="1" t="s">
        <v>21</v>
      </c>
      <c r="D1507" s="1" t="s">
        <v>2453</v>
      </c>
      <c r="E1507" s="1" t="s">
        <v>10</v>
      </c>
      <c r="F1507" s="1" t="s">
        <v>460</v>
      </c>
      <c r="G1507" s="1" t="s">
        <v>249</v>
      </c>
      <c r="H1507" s="1" t="s">
        <v>235</v>
      </c>
      <c r="I1507">
        <v>21</v>
      </c>
      <c r="J1507">
        <v>12</v>
      </c>
      <c r="K1507">
        <v>18</v>
      </c>
      <c r="L1507">
        <v>16</v>
      </c>
      <c r="M1507">
        <v>34</v>
      </c>
      <c r="N1507">
        <v>13</v>
      </c>
      <c r="O1507">
        <v>45</v>
      </c>
      <c r="P1507">
        <v>18</v>
      </c>
      <c r="Q1507">
        <v>18</v>
      </c>
      <c r="R1507">
        <v>22</v>
      </c>
      <c r="S1507">
        <v>18</v>
      </c>
      <c r="T1507">
        <v>24</v>
      </c>
      <c r="U1507">
        <v>15</v>
      </c>
      <c r="V1507" s="1" t="s">
        <v>2932</v>
      </c>
      <c r="W1507" s="1" t="s">
        <v>2551</v>
      </c>
      <c r="X1507" s="5" t="s">
        <v>2935</v>
      </c>
      <c r="Y1507" s="5" t="s">
        <v>2559</v>
      </c>
      <c r="Z1507" s="5" t="s">
        <v>2734</v>
      </c>
      <c r="AA1507" s="5"/>
    </row>
    <row r="1508" spans="1:27" ht="12" customHeight="1" x14ac:dyDescent="0.15">
      <c r="A1508" s="1" t="s">
        <v>457</v>
      </c>
      <c r="B1508" s="1" t="s">
        <v>29</v>
      </c>
      <c r="C1508" s="1" t="s">
        <v>9</v>
      </c>
      <c r="D1508" s="1" t="s">
        <v>2453</v>
      </c>
      <c r="E1508" s="1" t="s">
        <v>10</v>
      </c>
      <c r="F1508" s="1" t="s">
        <v>461</v>
      </c>
      <c r="G1508" s="1" t="s">
        <v>234</v>
      </c>
      <c r="H1508" s="1" t="s">
        <v>235</v>
      </c>
      <c r="I1508">
        <v>1194</v>
      </c>
      <c r="J1508">
        <v>1234</v>
      </c>
      <c r="K1508">
        <v>1129</v>
      </c>
      <c r="L1508">
        <v>1153</v>
      </c>
      <c r="M1508">
        <v>1053</v>
      </c>
      <c r="N1508">
        <v>1088</v>
      </c>
      <c r="O1508">
        <v>918</v>
      </c>
      <c r="P1508">
        <v>1113</v>
      </c>
      <c r="Q1508">
        <v>1005</v>
      </c>
      <c r="R1508">
        <v>894</v>
      </c>
      <c r="S1508">
        <v>976</v>
      </c>
      <c r="T1508">
        <v>1070</v>
      </c>
      <c r="U1508">
        <v>1040</v>
      </c>
      <c r="V1508" s="1" t="s">
        <v>2932</v>
      </c>
      <c r="W1508" s="1" t="s">
        <v>2551</v>
      </c>
      <c r="X1508" s="5" t="s">
        <v>2936</v>
      </c>
      <c r="Y1508" s="5" t="s">
        <v>2553</v>
      </c>
      <c r="Z1508" s="5" t="s">
        <v>2734</v>
      </c>
      <c r="AA1508" s="5"/>
    </row>
    <row r="1509" spans="1:27" ht="12" customHeight="1" x14ac:dyDescent="0.15">
      <c r="A1509" s="1" t="s">
        <v>457</v>
      </c>
      <c r="B1509" s="1" t="s">
        <v>29</v>
      </c>
      <c r="C1509" s="1" t="s">
        <v>15</v>
      </c>
      <c r="D1509" s="1" t="s">
        <v>2453</v>
      </c>
      <c r="E1509" s="1" t="s">
        <v>10</v>
      </c>
      <c r="F1509" s="1" t="s">
        <v>461</v>
      </c>
      <c r="G1509" s="1" t="s">
        <v>238</v>
      </c>
      <c r="H1509" s="1" t="s">
        <v>239</v>
      </c>
      <c r="I1509">
        <v>898</v>
      </c>
      <c r="J1509">
        <v>2343</v>
      </c>
      <c r="K1509">
        <v>1086</v>
      </c>
      <c r="L1509">
        <v>1684</v>
      </c>
      <c r="M1509">
        <v>816</v>
      </c>
      <c r="N1509">
        <v>851</v>
      </c>
      <c r="O1509">
        <v>668</v>
      </c>
      <c r="P1509">
        <v>846</v>
      </c>
      <c r="Q1509">
        <v>1675</v>
      </c>
      <c r="R1509">
        <v>941</v>
      </c>
      <c r="S1509">
        <v>841</v>
      </c>
      <c r="T1509">
        <v>1088</v>
      </c>
      <c r="U1509">
        <v>856</v>
      </c>
      <c r="V1509" s="1" t="s">
        <v>2932</v>
      </c>
      <c r="W1509" s="1" t="s">
        <v>2551</v>
      </c>
      <c r="X1509" s="5" t="s">
        <v>2936</v>
      </c>
      <c r="Y1509" s="5" t="s">
        <v>2737</v>
      </c>
      <c r="Z1509" s="5" t="s">
        <v>2738</v>
      </c>
      <c r="AA1509" s="5"/>
    </row>
    <row r="1510" spans="1:27" ht="12" customHeight="1" x14ac:dyDescent="0.15">
      <c r="A1510" s="1" t="s">
        <v>457</v>
      </c>
      <c r="B1510" s="1" t="s">
        <v>29</v>
      </c>
      <c r="C1510" s="1" t="s">
        <v>17</v>
      </c>
      <c r="D1510" s="1" t="s">
        <v>2453</v>
      </c>
      <c r="E1510" s="1" t="s">
        <v>10</v>
      </c>
      <c r="F1510" s="1" t="s">
        <v>461</v>
      </c>
      <c r="G1510" s="1" t="s">
        <v>242</v>
      </c>
      <c r="H1510" s="1" t="s">
        <v>235</v>
      </c>
      <c r="I1510">
        <v>1293</v>
      </c>
      <c r="J1510">
        <v>1157</v>
      </c>
      <c r="K1510">
        <v>1070</v>
      </c>
      <c r="L1510">
        <v>1136</v>
      </c>
      <c r="M1510">
        <v>1069</v>
      </c>
      <c r="N1510">
        <v>1074</v>
      </c>
      <c r="O1510">
        <v>1018</v>
      </c>
      <c r="P1510">
        <v>1006</v>
      </c>
      <c r="Q1510">
        <v>975</v>
      </c>
      <c r="R1510">
        <v>954</v>
      </c>
      <c r="S1510">
        <v>984</v>
      </c>
      <c r="T1510">
        <v>1084</v>
      </c>
      <c r="U1510">
        <v>1160</v>
      </c>
      <c r="V1510" s="1" t="s">
        <v>2932</v>
      </c>
      <c r="W1510" s="1" t="s">
        <v>2551</v>
      </c>
      <c r="X1510" s="5" t="s">
        <v>2936</v>
      </c>
      <c r="Y1510" s="5" t="s">
        <v>2557</v>
      </c>
      <c r="Z1510" s="5" t="s">
        <v>2734</v>
      </c>
      <c r="AA1510" s="5"/>
    </row>
    <row r="1511" spans="1:27" ht="12" customHeight="1" x14ac:dyDescent="0.15">
      <c r="A1511" s="1" t="s">
        <v>457</v>
      </c>
      <c r="B1511" s="1" t="s">
        <v>29</v>
      </c>
      <c r="C1511" s="1" t="s">
        <v>19</v>
      </c>
      <c r="D1511" s="1" t="s">
        <v>2453</v>
      </c>
      <c r="E1511" s="1" t="s">
        <v>10</v>
      </c>
      <c r="F1511" s="1" t="s">
        <v>461</v>
      </c>
      <c r="G1511" s="1" t="s">
        <v>245</v>
      </c>
      <c r="H1511" s="1" t="s">
        <v>239</v>
      </c>
      <c r="I1511">
        <v>1995</v>
      </c>
      <c r="J1511">
        <v>890</v>
      </c>
      <c r="K1511">
        <v>640</v>
      </c>
      <c r="L1511">
        <v>572</v>
      </c>
      <c r="M1511">
        <v>828</v>
      </c>
      <c r="N1511">
        <v>766</v>
      </c>
      <c r="O1511">
        <v>1518</v>
      </c>
      <c r="P1511">
        <v>835</v>
      </c>
      <c r="Q1511">
        <v>1155</v>
      </c>
      <c r="R1511">
        <v>1019</v>
      </c>
      <c r="S1511">
        <v>694</v>
      </c>
      <c r="T1511">
        <v>2327</v>
      </c>
      <c r="U1511">
        <v>1437</v>
      </c>
      <c r="V1511" s="1" t="s">
        <v>2932</v>
      </c>
      <c r="W1511" s="1" t="s">
        <v>2551</v>
      </c>
      <c r="X1511" s="5" t="s">
        <v>2936</v>
      </c>
      <c r="Y1511" s="5" t="s">
        <v>2740</v>
      </c>
      <c r="Z1511" s="5" t="s">
        <v>2738</v>
      </c>
      <c r="AA1511" s="5"/>
    </row>
    <row r="1512" spans="1:27" ht="12" customHeight="1" x14ac:dyDescent="0.15">
      <c r="A1512" s="1" t="s">
        <v>457</v>
      </c>
      <c r="B1512" s="1" t="s">
        <v>29</v>
      </c>
      <c r="C1512" s="1" t="s">
        <v>21</v>
      </c>
      <c r="D1512" s="1" t="s">
        <v>2453</v>
      </c>
      <c r="E1512" s="1" t="s">
        <v>10</v>
      </c>
      <c r="F1512" s="1" t="s">
        <v>461</v>
      </c>
      <c r="G1512" s="1" t="s">
        <v>249</v>
      </c>
      <c r="H1512" s="1" t="s">
        <v>235</v>
      </c>
      <c r="I1512">
        <v>116</v>
      </c>
      <c r="J1512">
        <v>193</v>
      </c>
      <c r="K1512">
        <v>252</v>
      </c>
      <c r="L1512">
        <v>269</v>
      </c>
      <c r="M1512">
        <v>253</v>
      </c>
      <c r="N1512">
        <v>267</v>
      </c>
      <c r="O1512">
        <v>167</v>
      </c>
      <c r="P1512">
        <v>274</v>
      </c>
      <c r="Q1512">
        <v>304</v>
      </c>
      <c r="R1512">
        <v>244</v>
      </c>
      <c r="S1512">
        <v>236</v>
      </c>
      <c r="T1512">
        <v>222</v>
      </c>
      <c r="U1512">
        <v>102</v>
      </c>
      <c r="V1512" s="1" t="s">
        <v>2932</v>
      </c>
      <c r="W1512" s="1" t="s">
        <v>2551</v>
      </c>
      <c r="X1512" s="5" t="s">
        <v>2936</v>
      </c>
      <c r="Y1512" s="5" t="s">
        <v>2559</v>
      </c>
      <c r="Z1512" s="5" t="s">
        <v>2734</v>
      </c>
      <c r="AA1512" s="5"/>
    </row>
    <row r="1513" spans="1:27" ht="12" customHeight="1" x14ac:dyDescent="0.15">
      <c r="A1513" s="1" t="s">
        <v>457</v>
      </c>
      <c r="B1513" s="1" t="s">
        <v>31</v>
      </c>
      <c r="C1513" s="1" t="s">
        <v>9</v>
      </c>
      <c r="D1513" s="1" t="s">
        <v>2453</v>
      </c>
      <c r="E1513" s="1" t="s">
        <v>10</v>
      </c>
      <c r="F1513" s="1" t="s">
        <v>462</v>
      </c>
      <c r="G1513" s="1" t="s">
        <v>234</v>
      </c>
      <c r="H1513" s="1" t="s">
        <v>235</v>
      </c>
      <c r="I1513">
        <v>561</v>
      </c>
      <c r="J1513">
        <v>493</v>
      </c>
      <c r="K1513">
        <v>454</v>
      </c>
      <c r="L1513">
        <v>521</v>
      </c>
      <c r="M1513">
        <v>474</v>
      </c>
      <c r="N1513">
        <v>449</v>
      </c>
      <c r="O1513">
        <v>556</v>
      </c>
      <c r="P1513">
        <v>543</v>
      </c>
      <c r="Q1513">
        <v>466</v>
      </c>
      <c r="R1513">
        <v>475</v>
      </c>
      <c r="S1513">
        <v>384</v>
      </c>
      <c r="T1513">
        <v>504</v>
      </c>
      <c r="U1513">
        <v>599</v>
      </c>
      <c r="V1513" s="1" t="s">
        <v>2932</v>
      </c>
      <c r="W1513" s="1" t="s">
        <v>2551</v>
      </c>
      <c r="X1513" s="5" t="s">
        <v>2937</v>
      </c>
      <c r="Y1513" s="5" t="s">
        <v>2553</v>
      </c>
      <c r="Z1513" s="5" t="s">
        <v>2734</v>
      </c>
      <c r="AA1513" s="5"/>
    </row>
    <row r="1514" spans="1:27" ht="12" customHeight="1" x14ac:dyDescent="0.15">
      <c r="A1514" s="1" t="s">
        <v>457</v>
      </c>
      <c r="B1514" s="1" t="s">
        <v>31</v>
      </c>
      <c r="C1514" s="1" t="s">
        <v>15</v>
      </c>
      <c r="D1514" s="1" t="s">
        <v>2453</v>
      </c>
      <c r="E1514" s="1" t="s">
        <v>10</v>
      </c>
      <c r="F1514" s="1" t="s">
        <v>462</v>
      </c>
      <c r="G1514" s="1" t="s">
        <v>238</v>
      </c>
      <c r="H1514" s="1" t="s">
        <v>239</v>
      </c>
      <c r="I1514">
        <v>1025</v>
      </c>
      <c r="J1514">
        <v>927</v>
      </c>
      <c r="K1514">
        <v>925</v>
      </c>
      <c r="L1514">
        <v>1210</v>
      </c>
      <c r="M1514">
        <v>1136</v>
      </c>
      <c r="N1514">
        <v>941</v>
      </c>
      <c r="O1514">
        <v>1264</v>
      </c>
      <c r="P1514">
        <v>1378</v>
      </c>
      <c r="Q1514">
        <v>1179</v>
      </c>
      <c r="R1514">
        <v>1011</v>
      </c>
      <c r="S1514">
        <v>687</v>
      </c>
      <c r="T1514">
        <v>1296</v>
      </c>
      <c r="U1514">
        <v>1737</v>
      </c>
      <c r="V1514" s="1" t="s">
        <v>2932</v>
      </c>
      <c r="W1514" s="1" t="s">
        <v>2551</v>
      </c>
      <c r="X1514" s="5" t="s">
        <v>2937</v>
      </c>
      <c r="Y1514" s="5" t="s">
        <v>2737</v>
      </c>
      <c r="Z1514" s="5" t="s">
        <v>2738</v>
      </c>
      <c r="AA1514" s="5"/>
    </row>
    <row r="1515" spans="1:27" ht="12" customHeight="1" x14ac:dyDescent="0.15">
      <c r="A1515" s="1" t="s">
        <v>457</v>
      </c>
      <c r="B1515" s="1" t="s">
        <v>31</v>
      </c>
      <c r="C1515" s="1" t="s">
        <v>17</v>
      </c>
      <c r="D1515" s="1" t="s">
        <v>2453</v>
      </c>
      <c r="E1515" s="1" t="s">
        <v>10</v>
      </c>
      <c r="F1515" s="1" t="s">
        <v>462</v>
      </c>
      <c r="G1515" s="1" t="s">
        <v>242</v>
      </c>
      <c r="H1515" s="1" t="s">
        <v>235</v>
      </c>
      <c r="I1515">
        <v>644</v>
      </c>
      <c r="J1515">
        <v>445</v>
      </c>
      <c r="K1515">
        <v>402</v>
      </c>
      <c r="L1515">
        <v>460</v>
      </c>
      <c r="M1515">
        <v>484</v>
      </c>
      <c r="N1515">
        <v>436</v>
      </c>
      <c r="O1515">
        <v>455</v>
      </c>
      <c r="P1515">
        <v>502</v>
      </c>
      <c r="Q1515">
        <v>504</v>
      </c>
      <c r="R1515">
        <v>446</v>
      </c>
      <c r="S1515">
        <v>381</v>
      </c>
      <c r="T1515">
        <v>502</v>
      </c>
      <c r="U1515">
        <v>726</v>
      </c>
      <c r="V1515" s="1" t="s">
        <v>2932</v>
      </c>
      <c r="W1515" s="1" t="s">
        <v>2551</v>
      </c>
      <c r="X1515" s="5" t="s">
        <v>2937</v>
      </c>
      <c r="Y1515" s="5" t="s">
        <v>2557</v>
      </c>
      <c r="Z1515" s="5" t="s">
        <v>2734</v>
      </c>
      <c r="AA1515" s="5"/>
    </row>
    <row r="1516" spans="1:27" ht="12" customHeight="1" x14ac:dyDescent="0.15">
      <c r="A1516" s="1" t="s">
        <v>457</v>
      </c>
      <c r="B1516" s="1" t="s">
        <v>31</v>
      </c>
      <c r="C1516" s="1" t="s">
        <v>19</v>
      </c>
      <c r="D1516" s="1" t="s">
        <v>2453</v>
      </c>
      <c r="E1516" s="1" t="s">
        <v>10</v>
      </c>
      <c r="F1516" s="1" t="s">
        <v>462</v>
      </c>
      <c r="G1516" s="1" t="s">
        <v>245</v>
      </c>
      <c r="H1516" s="1" t="s">
        <v>239</v>
      </c>
      <c r="I1516">
        <v>2195</v>
      </c>
      <c r="J1516">
        <v>1019</v>
      </c>
      <c r="K1516">
        <v>990</v>
      </c>
      <c r="L1516">
        <v>1318</v>
      </c>
      <c r="M1516">
        <v>1480</v>
      </c>
      <c r="N1516">
        <v>1735</v>
      </c>
      <c r="O1516">
        <v>1481</v>
      </c>
      <c r="P1516">
        <v>1868</v>
      </c>
      <c r="Q1516">
        <v>1726</v>
      </c>
      <c r="R1516">
        <v>1384</v>
      </c>
      <c r="S1516">
        <v>943</v>
      </c>
      <c r="T1516">
        <v>1657</v>
      </c>
      <c r="U1516">
        <v>2659</v>
      </c>
      <c r="V1516" s="1" t="s">
        <v>2932</v>
      </c>
      <c r="W1516" s="1" t="s">
        <v>2551</v>
      </c>
      <c r="X1516" s="5" t="s">
        <v>2937</v>
      </c>
      <c r="Y1516" s="5" t="s">
        <v>2740</v>
      </c>
      <c r="Z1516" s="5" t="s">
        <v>2738</v>
      </c>
      <c r="AA1516" s="5"/>
    </row>
    <row r="1517" spans="1:27" ht="12" customHeight="1" x14ac:dyDescent="0.15">
      <c r="A1517" s="1" t="s">
        <v>457</v>
      </c>
      <c r="B1517" s="1" t="s">
        <v>31</v>
      </c>
      <c r="C1517" s="1" t="s">
        <v>21</v>
      </c>
      <c r="D1517" s="1" t="s">
        <v>2453</v>
      </c>
      <c r="E1517" s="1" t="s">
        <v>10</v>
      </c>
      <c r="F1517" s="1" t="s">
        <v>462</v>
      </c>
      <c r="G1517" s="1" t="s">
        <v>249</v>
      </c>
      <c r="H1517" s="1" t="s">
        <v>235</v>
      </c>
      <c r="I1517">
        <v>698</v>
      </c>
      <c r="J1517">
        <v>725</v>
      </c>
      <c r="K1517">
        <v>771</v>
      </c>
      <c r="L1517">
        <v>822</v>
      </c>
      <c r="M1517">
        <v>799</v>
      </c>
      <c r="N1517">
        <v>810</v>
      </c>
      <c r="O1517">
        <v>893</v>
      </c>
      <c r="P1517">
        <v>930</v>
      </c>
      <c r="Q1517">
        <v>888</v>
      </c>
      <c r="R1517">
        <v>926</v>
      </c>
      <c r="S1517">
        <v>906</v>
      </c>
      <c r="T1517">
        <v>895</v>
      </c>
      <c r="U1517">
        <v>840</v>
      </c>
      <c r="V1517" s="1" t="s">
        <v>2932</v>
      </c>
      <c r="W1517" s="1" t="s">
        <v>2551</v>
      </c>
      <c r="X1517" s="5" t="s">
        <v>2937</v>
      </c>
      <c r="Y1517" s="5" t="s">
        <v>2559</v>
      </c>
      <c r="Z1517" s="5" t="s">
        <v>2734</v>
      </c>
      <c r="AA1517" s="5"/>
    </row>
    <row r="1518" spans="1:27" ht="12" customHeight="1" x14ac:dyDescent="0.15">
      <c r="A1518" s="1" t="s">
        <v>457</v>
      </c>
      <c r="B1518" s="1" t="s">
        <v>33</v>
      </c>
      <c r="C1518" s="1" t="s">
        <v>9</v>
      </c>
      <c r="D1518" s="1" t="s">
        <v>2453</v>
      </c>
      <c r="E1518" s="1" t="s">
        <v>10</v>
      </c>
      <c r="F1518" s="1" t="s">
        <v>463</v>
      </c>
      <c r="G1518" s="1" t="s">
        <v>234</v>
      </c>
      <c r="H1518" s="1" t="s">
        <v>235</v>
      </c>
      <c r="I1518">
        <v>309</v>
      </c>
      <c r="J1518">
        <v>226</v>
      </c>
      <c r="K1518">
        <v>257</v>
      </c>
      <c r="L1518">
        <v>223</v>
      </c>
      <c r="M1518">
        <v>300</v>
      </c>
      <c r="N1518">
        <v>220</v>
      </c>
      <c r="O1518">
        <v>241</v>
      </c>
      <c r="P1518">
        <v>216</v>
      </c>
      <c r="Q1518">
        <v>294</v>
      </c>
      <c r="R1518">
        <v>191</v>
      </c>
      <c r="S1518">
        <v>189</v>
      </c>
      <c r="T1518">
        <v>204</v>
      </c>
      <c r="U1518">
        <v>301</v>
      </c>
      <c r="V1518" s="1" t="s">
        <v>2932</v>
      </c>
      <c r="W1518" s="1" t="s">
        <v>2551</v>
      </c>
      <c r="X1518" s="5" t="s">
        <v>2938</v>
      </c>
      <c r="Y1518" s="5" t="s">
        <v>2553</v>
      </c>
      <c r="Z1518" s="5" t="s">
        <v>2734</v>
      </c>
      <c r="AA1518" s="5"/>
    </row>
    <row r="1519" spans="1:27" ht="12" customHeight="1" x14ac:dyDescent="0.15">
      <c r="A1519" s="1" t="s">
        <v>457</v>
      </c>
      <c r="B1519" s="1" t="s">
        <v>33</v>
      </c>
      <c r="C1519" s="1" t="s">
        <v>15</v>
      </c>
      <c r="D1519" s="1" t="s">
        <v>2453</v>
      </c>
      <c r="E1519" s="1" t="s">
        <v>10</v>
      </c>
      <c r="F1519" s="1" t="s">
        <v>463</v>
      </c>
      <c r="G1519" s="1" t="s">
        <v>238</v>
      </c>
      <c r="H1519" s="1" t="s">
        <v>239</v>
      </c>
      <c r="I1519">
        <v>6957</v>
      </c>
      <c r="J1519">
        <v>4169</v>
      </c>
      <c r="K1519">
        <v>4548</v>
      </c>
      <c r="L1519">
        <v>4471</v>
      </c>
      <c r="M1519">
        <v>5349</v>
      </c>
      <c r="N1519">
        <v>4632</v>
      </c>
      <c r="O1519">
        <v>4672</v>
      </c>
      <c r="P1519">
        <v>4346</v>
      </c>
      <c r="Q1519">
        <v>4955</v>
      </c>
      <c r="R1519">
        <v>4524</v>
      </c>
      <c r="S1519">
        <v>3238</v>
      </c>
      <c r="T1519">
        <v>3142</v>
      </c>
      <c r="U1519">
        <v>5463</v>
      </c>
      <c r="V1519" s="1" t="s">
        <v>2932</v>
      </c>
      <c r="W1519" s="1" t="s">
        <v>2551</v>
      </c>
      <c r="X1519" s="5" t="s">
        <v>2938</v>
      </c>
      <c r="Y1519" s="5" t="s">
        <v>2737</v>
      </c>
      <c r="Z1519" s="5" t="s">
        <v>2738</v>
      </c>
      <c r="AA1519" s="5"/>
    </row>
    <row r="1520" spans="1:27" ht="12" customHeight="1" x14ac:dyDescent="0.15">
      <c r="A1520" s="1" t="s">
        <v>457</v>
      </c>
      <c r="B1520" s="1" t="s">
        <v>33</v>
      </c>
      <c r="C1520" s="1" t="s">
        <v>17</v>
      </c>
      <c r="D1520" s="1" t="s">
        <v>2453</v>
      </c>
      <c r="E1520" s="1" t="s">
        <v>10</v>
      </c>
      <c r="F1520" s="1" t="s">
        <v>463</v>
      </c>
      <c r="G1520" s="1" t="s">
        <v>242</v>
      </c>
      <c r="H1520" s="1" t="s">
        <v>235</v>
      </c>
      <c r="I1520">
        <v>284</v>
      </c>
      <c r="J1520">
        <v>176</v>
      </c>
      <c r="K1520">
        <v>226</v>
      </c>
      <c r="L1520">
        <v>203</v>
      </c>
      <c r="M1520">
        <v>269</v>
      </c>
      <c r="N1520">
        <v>210</v>
      </c>
      <c r="O1520">
        <v>221</v>
      </c>
      <c r="P1520">
        <v>239</v>
      </c>
      <c r="Q1520">
        <v>307</v>
      </c>
      <c r="R1520">
        <v>203</v>
      </c>
      <c r="S1520">
        <v>178</v>
      </c>
      <c r="T1520">
        <v>184</v>
      </c>
      <c r="U1520">
        <v>296</v>
      </c>
      <c r="V1520" s="1" t="s">
        <v>2932</v>
      </c>
      <c r="W1520" s="1" t="s">
        <v>2551</v>
      </c>
      <c r="X1520" s="5" t="s">
        <v>2938</v>
      </c>
      <c r="Y1520" s="5" t="s">
        <v>2557</v>
      </c>
      <c r="Z1520" s="5" t="s">
        <v>2734</v>
      </c>
      <c r="AA1520" s="5"/>
    </row>
    <row r="1521" spans="1:27" ht="12" customHeight="1" x14ac:dyDescent="0.15">
      <c r="A1521" s="1" t="s">
        <v>457</v>
      </c>
      <c r="B1521" s="1" t="s">
        <v>33</v>
      </c>
      <c r="C1521" s="1" t="s">
        <v>19</v>
      </c>
      <c r="D1521" s="1" t="s">
        <v>2453</v>
      </c>
      <c r="E1521" s="1" t="s">
        <v>10</v>
      </c>
      <c r="F1521" s="1" t="s">
        <v>463</v>
      </c>
      <c r="G1521" s="1" t="s">
        <v>245</v>
      </c>
      <c r="H1521" s="1" t="s">
        <v>239</v>
      </c>
      <c r="I1521">
        <v>6600</v>
      </c>
      <c r="J1521">
        <v>3310</v>
      </c>
      <c r="K1521">
        <v>3694</v>
      </c>
      <c r="L1521">
        <v>3817</v>
      </c>
      <c r="M1521">
        <v>4927</v>
      </c>
      <c r="N1521">
        <v>4449</v>
      </c>
      <c r="O1521">
        <v>5288</v>
      </c>
      <c r="P1521">
        <v>5087</v>
      </c>
      <c r="Q1521">
        <v>5614</v>
      </c>
      <c r="R1521">
        <v>4753</v>
      </c>
      <c r="S1521">
        <v>3019</v>
      </c>
      <c r="T1521">
        <v>3233</v>
      </c>
      <c r="U1521">
        <v>5687</v>
      </c>
      <c r="V1521" s="1" t="s">
        <v>2932</v>
      </c>
      <c r="W1521" s="1" t="s">
        <v>2551</v>
      </c>
      <c r="X1521" s="5" t="s">
        <v>2938</v>
      </c>
      <c r="Y1521" s="5" t="s">
        <v>2740</v>
      </c>
      <c r="Z1521" s="5" t="s">
        <v>2738</v>
      </c>
      <c r="AA1521" s="5"/>
    </row>
    <row r="1522" spans="1:27" ht="12" customHeight="1" x14ac:dyDescent="0.15">
      <c r="A1522" s="1" t="s">
        <v>457</v>
      </c>
      <c r="B1522" s="1" t="s">
        <v>33</v>
      </c>
      <c r="C1522" s="1" t="s">
        <v>21</v>
      </c>
      <c r="D1522" s="1" t="s">
        <v>2453</v>
      </c>
      <c r="E1522" s="1" t="s">
        <v>10</v>
      </c>
      <c r="F1522" s="1" t="s">
        <v>463</v>
      </c>
      <c r="G1522" s="1" t="s">
        <v>249</v>
      </c>
      <c r="H1522" s="1" t="s">
        <v>235</v>
      </c>
      <c r="I1522">
        <v>509</v>
      </c>
      <c r="J1522">
        <v>555</v>
      </c>
      <c r="K1522">
        <v>582</v>
      </c>
      <c r="L1522">
        <v>598</v>
      </c>
      <c r="M1522">
        <v>625</v>
      </c>
      <c r="N1522">
        <v>631</v>
      </c>
      <c r="O1522">
        <v>647</v>
      </c>
      <c r="P1522">
        <v>620</v>
      </c>
      <c r="Q1522">
        <v>603</v>
      </c>
      <c r="R1522">
        <v>587</v>
      </c>
      <c r="S1522">
        <v>594</v>
      </c>
      <c r="T1522">
        <v>610</v>
      </c>
      <c r="U1522">
        <v>611</v>
      </c>
      <c r="V1522" s="1" t="s">
        <v>2932</v>
      </c>
      <c r="W1522" s="1" t="s">
        <v>2551</v>
      </c>
      <c r="X1522" s="5" t="s">
        <v>2938</v>
      </c>
      <c r="Y1522" s="5" t="s">
        <v>2559</v>
      </c>
      <c r="Z1522" s="5" t="s">
        <v>2734</v>
      </c>
      <c r="AA1522" s="5"/>
    </row>
    <row r="1523" spans="1:27" ht="12" customHeight="1" x14ac:dyDescent="0.15">
      <c r="A1523" s="1" t="s">
        <v>457</v>
      </c>
      <c r="B1523" s="1" t="s">
        <v>35</v>
      </c>
      <c r="C1523" s="1" t="s">
        <v>9</v>
      </c>
      <c r="D1523" s="1" t="s">
        <v>2453</v>
      </c>
      <c r="E1523" s="1" t="s">
        <v>10</v>
      </c>
      <c r="F1523" s="1" t="s">
        <v>464</v>
      </c>
      <c r="G1523" s="1" t="s">
        <v>234</v>
      </c>
      <c r="H1523" s="1" t="s">
        <v>235</v>
      </c>
      <c r="I1523">
        <v>12</v>
      </c>
      <c r="J1523">
        <v>12</v>
      </c>
      <c r="K1523">
        <v>13</v>
      </c>
      <c r="L1523">
        <v>9</v>
      </c>
      <c r="M1523">
        <v>19</v>
      </c>
      <c r="N1523">
        <v>13</v>
      </c>
      <c r="O1523">
        <v>13</v>
      </c>
      <c r="P1523">
        <v>8</v>
      </c>
      <c r="Q1523">
        <v>18</v>
      </c>
      <c r="R1523">
        <v>14</v>
      </c>
      <c r="S1523">
        <v>16</v>
      </c>
      <c r="T1523">
        <v>24</v>
      </c>
      <c r="U1523">
        <v>28</v>
      </c>
      <c r="V1523" s="1" t="s">
        <v>2932</v>
      </c>
      <c r="W1523" s="1" t="s">
        <v>2551</v>
      </c>
      <c r="X1523" s="5" t="s">
        <v>2939</v>
      </c>
      <c r="Y1523" s="5" t="s">
        <v>2553</v>
      </c>
      <c r="Z1523" s="5" t="s">
        <v>2734</v>
      </c>
      <c r="AA1523" s="5"/>
    </row>
    <row r="1524" spans="1:27" ht="12" customHeight="1" x14ac:dyDescent="0.15">
      <c r="A1524" s="1" t="s">
        <v>457</v>
      </c>
      <c r="B1524" s="1" t="s">
        <v>35</v>
      </c>
      <c r="C1524" s="1" t="s">
        <v>15</v>
      </c>
      <c r="D1524" s="1" t="s">
        <v>2453</v>
      </c>
      <c r="E1524" s="1" t="s">
        <v>10</v>
      </c>
      <c r="F1524" s="1" t="s">
        <v>464</v>
      </c>
      <c r="G1524" s="1" t="s">
        <v>238</v>
      </c>
      <c r="H1524" s="1" t="s">
        <v>239</v>
      </c>
      <c r="I1524">
        <v>501</v>
      </c>
      <c r="J1524">
        <v>676</v>
      </c>
      <c r="K1524">
        <v>449</v>
      </c>
      <c r="L1524">
        <v>602</v>
      </c>
      <c r="M1524">
        <v>584</v>
      </c>
      <c r="N1524">
        <v>1035</v>
      </c>
      <c r="O1524">
        <v>698</v>
      </c>
      <c r="P1524">
        <v>198</v>
      </c>
      <c r="Q1524">
        <v>710</v>
      </c>
      <c r="R1524">
        <v>1082</v>
      </c>
      <c r="S1524">
        <v>671</v>
      </c>
      <c r="T1524">
        <v>854</v>
      </c>
      <c r="U1524">
        <v>1958</v>
      </c>
      <c r="V1524" s="1" t="s">
        <v>2932</v>
      </c>
      <c r="W1524" s="1" t="s">
        <v>2551</v>
      </c>
      <c r="X1524" s="5" t="s">
        <v>2939</v>
      </c>
      <c r="Y1524" s="5" t="s">
        <v>2737</v>
      </c>
      <c r="Z1524" s="5" t="s">
        <v>2738</v>
      </c>
      <c r="AA1524" s="5"/>
    </row>
    <row r="1525" spans="1:27" ht="12" customHeight="1" x14ac:dyDescent="0.15">
      <c r="A1525" s="1" t="s">
        <v>457</v>
      </c>
      <c r="B1525" s="1" t="s">
        <v>35</v>
      </c>
      <c r="C1525" s="1" t="s">
        <v>17</v>
      </c>
      <c r="D1525" s="1" t="s">
        <v>2453</v>
      </c>
      <c r="E1525" s="1" t="s">
        <v>10</v>
      </c>
      <c r="F1525" s="1" t="s">
        <v>464</v>
      </c>
      <c r="G1525" s="1" t="s">
        <v>242</v>
      </c>
      <c r="H1525" s="1" t="s">
        <v>235</v>
      </c>
      <c r="I1525">
        <v>12</v>
      </c>
      <c r="J1525">
        <v>14</v>
      </c>
      <c r="K1525">
        <v>13</v>
      </c>
      <c r="L1525">
        <v>8</v>
      </c>
      <c r="M1525">
        <v>13</v>
      </c>
      <c r="N1525">
        <v>13</v>
      </c>
      <c r="O1525">
        <v>16</v>
      </c>
      <c r="P1525">
        <v>9</v>
      </c>
      <c r="Q1525">
        <v>15</v>
      </c>
      <c r="R1525">
        <v>14</v>
      </c>
      <c r="S1525">
        <v>16</v>
      </c>
      <c r="T1525">
        <v>25</v>
      </c>
      <c r="U1525">
        <v>30</v>
      </c>
      <c r="V1525" s="1" t="s">
        <v>2932</v>
      </c>
      <c r="W1525" s="1" t="s">
        <v>2551</v>
      </c>
      <c r="X1525" s="5" t="s">
        <v>2939</v>
      </c>
      <c r="Y1525" s="5" t="s">
        <v>2557</v>
      </c>
      <c r="Z1525" s="5" t="s">
        <v>2734</v>
      </c>
      <c r="AA1525" s="5"/>
    </row>
    <row r="1526" spans="1:27" ht="12" customHeight="1" x14ac:dyDescent="0.15">
      <c r="A1526" s="1" t="s">
        <v>457</v>
      </c>
      <c r="B1526" s="1" t="s">
        <v>35</v>
      </c>
      <c r="C1526" s="1" t="s">
        <v>19</v>
      </c>
      <c r="D1526" s="1" t="s">
        <v>2453</v>
      </c>
      <c r="E1526" s="1" t="s">
        <v>10</v>
      </c>
      <c r="F1526" s="1" t="s">
        <v>464</v>
      </c>
      <c r="G1526" s="1" t="s">
        <v>245</v>
      </c>
      <c r="H1526" s="1" t="s">
        <v>239</v>
      </c>
      <c r="I1526">
        <v>511</v>
      </c>
      <c r="J1526">
        <v>847</v>
      </c>
      <c r="K1526">
        <v>478</v>
      </c>
      <c r="L1526">
        <v>593</v>
      </c>
      <c r="M1526">
        <v>345</v>
      </c>
      <c r="N1526">
        <v>1073</v>
      </c>
      <c r="O1526">
        <v>926</v>
      </c>
      <c r="P1526">
        <v>252</v>
      </c>
      <c r="Q1526">
        <v>593</v>
      </c>
      <c r="R1526">
        <v>1106</v>
      </c>
      <c r="S1526">
        <v>713</v>
      </c>
      <c r="T1526">
        <v>877</v>
      </c>
      <c r="U1526">
        <v>2166</v>
      </c>
      <c r="V1526" s="1" t="s">
        <v>2932</v>
      </c>
      <c r="W1526" s="1" t="s">
        <v>2551</v>
      </c>
      <c r="X1526" s="5" t="s">
        <v>2939</v>
      </c>
      <c r="Y1526" s="5" t="s">
        <v>2740</v>
      </c>
      <c r="Z1526" s="5" t="s">
        <v>2738</v>
      </c>
      <c r="AA1526" s="5"/>
    </row>
    <row r="1527" spans="1:27" ht="12" customHeight="1" x14ac:dyDescent="0.15">
      <c r="A1527" s="1" t="s">
        <v>457</v>
      </c>
      <c r="B1527" s="1" t="s">
        <v>35</v>
      </c>
      <c r="C1527" s="1" t="s">
        <v>21</v>
      </c>
      <c r="D1527" s="1" t="s">
        <v>2453</v>
      </c>
      <c r="E1527" s="1" t="s">
        <v>10</v>
      </c>
      <c r="F1527" s="1" t="s">
        <v>464</v>
      </c>
      <c r="G1527" s="1" t="s">
        <v>249</v>
      </c>
      <c r="H1527" s="1" t="s">
        <v>235</v>
      </c>
      <c r="I1527">
        <v>10</v>
      </c>
      <c r="J1527">
        <v>8</v>
      </c>
      <c r="K1527">
        <v>8</v>
      </c>
      <c r="L1527">
        <v>9</v>
      </c>
      <c r="M1527">
        <v>15</v>
      </c>
      <c r="N1527">
        <v>15</v>
      </c>
      <c r="O1527">
        <v>12</v>
      </c>
      <c r="P1527">
        <v>11</v>
      </c>
      <c r="Q1527">
        <v>14</v>
      </c>
      <c r="R1527">
        <v>14</v>
      </c>
      <c r="S1527">
        <v>14</v>
      </c>
      <c r="T1527">
        <v>13</v>
      </c>
      <c r="U1527">
        <v>11</v>
      </c>
      <c r="V1527" s="1" t="s">
        <v>2932</v>
      </c>
      <c r="W1527" s="1" t="s">
        <v>2551</v>
      </c>
      <c r="X1527" s="5" t="s">
        <v>2939</v>
      </c>
      <c r="Y1527" s="5" t="s">
        <v>2559</v>
      </c>
      <c r="Z1527" s="5" t="s">
        <v>2734</v>
      </c>
      <c r="AA1527" s="5"/>
    </row>
    <row r="1528" spans="1:27" ht="12" customHeight="1" x14ac:dyDescent="0.15">
      <c r="A1528" s="1" t="s">
        <v>457</v>
      </c>
      <c r="B1528" s="1" t="s">
        <v>37</v>
      </c>
      <c r="C1528" s="1" t="s">
        <v>9</v>
      </c>
      <c r="D1528" s="1" t="s">
        <v>2453</v>
      </c>
      <c r="E1528" s="1" t="s">
        <v>10</v>
      </c>
      <c r="F1528" s="1" t="s">
        <v>465</v>
      </c>
      <c r="G1528" s="1" t="s">
        <v>234</v>
      </c>
      <c r="H1528" s="1" t="s">
        <v>235</v>
      </c>
      <c r="I1528">
        <v>508</v>
      </c>
      <c r="J1528">
        <v>311</v>
      </c>
      <c r="K1528">
        <v>289</v>
      </c>
      <c r="L1528">
        <v>352</v>
      </c>
      <c r="M1528">
        <v>365</v>
      </c>
      <c r="N1528">
        <v>297</v>
      </c>
      <c r="O1528">
        <v>327</v>
      </c>
      <c r="P1528">
        <v>280</v>
      </c>
      <c r="Q1528">
        <v>376</v>
      </c>
      <c r="R1528">
        <v>251</v>
      </c>
      <c r="S1528">
        <v>216</v>
      </c>
      <c r="T1528">
        <v>231</v>
      </c>
      <c r="U1528">
        <v>331</v>
      </c>
      <c r="V1528" s="1" t="s">
        <v>2932</v>
      </c>
      <c r="W1528" s="1" t="s">
        <v>2551</v>
      </c>
      <c r="X1528" s="5" t="s">
        <v>2940</v>
      </c>
      <c r="Y1528" s="5" t="s">
        <v>2553</v>
      </c>
      <c r="Z1528" s="5" t="s">
        <v>2734</v>
      </c>
      <c r="AA1528" s="5"/>
    </row>
    <row r="1529" spans="1:27" ht="12" customHeight="1" x14ac:dyDescent="0.15">
      <c r="A1529" s="1" t="s">
        <v>457</v>
      </c>
      <c r="B1529" s="1" t="s">
        <v>37</v>
      </c>
      <c r="C1529" s="1" t="s">
        <v>15</v>
      </c>
      <c r="D1529" s="1" t="s">
        <v>2453</v>
      </c>
      <c r="E1529" s="1" t="s">
        <v>10</v>
      </c>
      <c r="F1529" s="1" t="s">
        <v>465</v>
      </c>
      <c r="G1529" s="1" t="s">
        <v>238</v>
      </c>
      <c r="H1529" s="1" t="s">
        <v>239</v>
      </c>
      <c r="I1529">
        <v>1923</v>
      </c>
      <c r="J1529">
        <v>701</v>
      </c>
      <c r="K1529">
        <v>892</v>
      </c>
      <c r="L1529">
        <v>1066</v>
      </c>
      <c r="M1529">
        <v>949</v>
      </c>
      <c r="N1529">
        <v>1041</v>
      </c>
      <c r="O1529">
        <v>1442</v>
      </c>
      <c r="P1529">
        <v>840</v>
      </c>
      <c r="Q1529">
        <v>1552</v>
      </c>
      <c r="R1529">
        <v>808</v>
      </c>
      <c r="S1529">
        <v>1102</v>
      </c>
      <c r="T1529">
        <v>808</v>
      </c>
      <c r="U1529">
        <v>1806</v>
      </c>
      <c r="V1529" s="1" t="s">
        <v>2932</v>
      </c>
      <c r="W1529" s="1" t="s">
        <v>2551</v>
      </c>
      <c r="X1529" s="5" t="s">
        <v>2940</v>
      </c>
      <c r="Y1529" s="5" t="s">
        <v>2737</v>
      </c>
      <c r="Z1529" s="5" t="s">
        <v>2738</v>
      </c>
      <c r="AA1529" s="5"/>
    </row>
    <row r="1530" spans="1:27" ht="12" customHeight="1" x14ac:dyDescent="0.15">
      <c r="A1530" s="1" t="s">
        <v>457</v>
      </c>
      <c r="B1530" s="1" t="s">
        <v>37</v>
      </c>
      <c r="C1530" s="1" t="s">
        <v>17</v>
      </c>
      <c r="D1530" s="1" t="s">
        <v>2453</v>
      </c>
      <c r="E1530" s="1" t="s">
        <v>10</v>
      </c>
      <c r="F1530" s="1" t="s">
        <v>465</v>
      </c>
      <c r="G1530" s="1" t="s">
        <v>242</v>
      </c>
      <c r="H1530" s="1" t="s">
        <v>235</v>
      </c>
      <c r="I1530">
        <v>498</v>
      </c>
      <c r="J1530">
        <v>321</v>
      </c>
      <c r="K1530">
        <v>287</v>
      </c>
      <c r="L1530">
        <v>348</v>
      </c>
      <c r="M1530">
        <v>364</v>
      </c>
      <c r="N1530">
        <v>296</v>
      </c>
      <c r="O1530">
        <v>323</v>
      </c>
      <c r="P1530">
        <v>282</v>
      </c>
      <c r="Q1530">
        <v>378</v>
      </c>
      <c r="R1530">
        <v>255</v>
      </c>
      <c r="S1530">
        <v>217</v>
      </c>
      <c r="T1530">
        <v>228</v>
      </c>
      <c r="U1530">
        <v>322</v>
      </c>
      <c r="V1530" s="1" t="s">
        <v>2932</v>
      </c>
      <c r="W1530" s="1" t="s">
        <v>2551</v>
      </c>
      <c r="X1530" s="5" t="s">
        <v>2940</v>
      </c>
      <c r="Y1530" s="5" t="s">
        <v>2557</v>
      </c>
      <c r="Z1530" s="5" t="s">
        <v>2734</v>
      </c>
      <c r="AA1530" s="5"/>
    </row>
    <row r="1531" spans="1:27" ht="12" customHeight="1" x14ac:dyDescent="0.15">
      <c r="A1531" s="1" t="s">
        <v>457</v>
      </c>
      <c r="B1531" s="1" t="s">
        <v>37</v>
      </c>
      <c r="C1531" s="1" t="s">
        <v>19</v>
      </c>
      <c r="D1531" s="1" t="s">
        <v>2453</v>
      </c>
      <c r="E1531" s="1" t="s">
        <v>10</v>
      </c>
      <c r="F1531" s="1" t="s">
        <v>465</v>
      </c>
      <c r="G1531" s="1" t="s">
        <v>245</v>
      </c>
      <c r="H1531" s="1" t="s">
        <v>239</v>
      </c>
      <c r="I1531">
        <v>1912</v>
      </c>
      <c r="J1531">
        <v>714</v>
      </c>
      <c r="K1531">
        <v>888</v>
      </c>
      <c r="L1531">
        <v>1060</v>
      </c>
      <c r="M1531">
        <v>949</v>
      </c>
      <c r="N1531">
        <v>1018</v>
      </c>
      <c r="O1531">
        <v>1450</v>
      </c>
      <c r="P1531">
        <v>849</v>
      </c>
      <c r="Q1531">
        <v>1553</v>
      </c>
      <c r="R1531">
        <v>808</v>
      </c>
      <c r="S1531">
        <v>1092</v>
      </c>
      <c r="T1531">
        <v>819</v>
      </c>
      <c r="U1531">
        <v>1794</v>
      </c>
      <c r="V1531" s="1" t="s">
        <v>2932</v>
      </c>
      <c r="W1531" s="1" t="s">
        <v>2551</v>
      </c>
      <c r="X1531" s="5" t="s">
        <v>2940</v>
      </c>
      <c r="Y1531" s="5" t="s">
        <v>2740</v>
      </c>
      <c r="Z1531" s="5" t="s">
        <v>2738</v>
      </c>
      <c r="AA1531" s="5"/>
    </row>
    <row r="1532" spans="1:27" ht="12" customHeight="1" x14ac:dyDescent="0.15">
      <c r="A1532" s="1" t="s">
        <v>457</v>
      </c>
      <c r="B1532" s="1" t="s">
        <v>37</v>
      </c>
      <c r="C1532" s="1" t="s">
        <v>21</v>
      </c>
      <c r="D1532" s="1" t="s">
        <v>2453</v>
      </c>
      <c r="E1532" s="1" t="s">
        <v>10</v>
      </c>
      <c r="F1532" s="1" t="s">
        <v>465</v>
      </c>
      <c r="G1532" s="1" t="s">
        <v>249</v>
      </c>
      <c r="H1532" s="1" t="s">
        <v>235</v>
      </c>
      <c r="I1532">
        <v>339</v>
      </c>
      <c r="J1532">
        <v>329</v>
      </c>
      <c r="K1532">
        <v>331</v>
      </c>
      <c r="L1532">
        <v>335</v>
      </c>
      <c r="M1532">
        <v>336</v>
      </c>
      <c r="N1532">
        <v>337</v>
      </c>
      <c r="O1532">
        <v>341</v>
      </c>
      <c r="P1532">
        <v>339</v>
      </c>
      <c r="Q1532">
        <v>337</v>
      </c>
      <c r="R1532">
        <v>333</v>
      </c>
      <c r="S1532">
        <v>332</v>
      </c>
      <c r="T1532">
        <v>335</v>
      </c>
      <c r="U1532">
        <v>344</v>
      </c>
      <c r="V1532" s="1" t="s">
        <v>2932</v>
      </c>
      <c r="W1532" s="1" t="s">
        <v>2551</v>
      </c>
      <c r="X1532" s="5" t="s">
        <v>2940</v>
      </c>
      <c r="Y1532" s="5" t="s">
        <v>2559</v>
      </c>
      <c r="Z1532" s="5" t="s">
        <v>2734</v>
      </c>
      <c r="AA1532" s="5"/>
    </row>
    <row r="1533" spans="1:27" ht="12" customHeight="1" x14ac:dyDescent="0.15">
      <c r="A1533" s="1" t="s">
        <v>457</v>
      </c>
      <c r="B1533" s="1" t="s">
        <v>39</v>
      </c>
      <c r="C1533" s="1" t="s">
        <v>9</v>
      </c>
      <c r="D1533" s="1" t="s">
        <v>2453</v>
      </c>
      <c r="E1533" s="1" t="s">
        <v>10</v>
      </c>
      <c r="F1533" s="1" t="s">
        <v>466</v>
      </c>
      <c r="G1533" s="1" t="s">
        <v>234</v>
      </c>
      <c r="H1533" s="1" t="s">
        <v>235</v>
      </c>
      <c r="I1533">
        <v>206</v>
      </c>
      <c r="J1533">
        <v>162</v>
      </c>
      <c r="K1533">
        <v>136</v>
      </c>
      <c r="L1533">
        <v>217</v>
      </c>
      <c r="M1533">
        <v>73</v>
      </c>
      <c r="N1533">
        <v>83</v>
      </c>
      <c r="O1533">
        <v>124</v>
      </c>
      <c r="P1533">
        <v>278</v>
      </c>
      <c r="Q1533">
        <v>160</v>
      </c>
      <c r="R1533">
        <v>280</v>
      </c>
      <c r="S1533">
        <v>308</v>
      </c>
      <c r="T1533">
        <v>297</v>
      </c>
      <c r="U1533">
        <v>190</v>
      </c>
      <c r="V1533" s="1" t="s">
        <v>2932</v>
      </c>
      <c r="W1533" s="1" t="s">
        <v>2551</v>
      </c>
      <c r="X1533" s="5" t="s">
        <v>2941</v>
      </c>
      <c r="Y1533" s="5" t="s">
        <v>2553</v>
      </c>
      <c r="Z1533" s="5" t="s">
        <v>2734</v>
      </c>
      <c r="AA1533" s="5"/>
    </row>
    <row r="1534" spans="1:27" ht="12" customHeight="1" x14ac:dyDescent="0.15">
      <c r="A1534" s="1" t="s">
        <v>457</v>
      </c>
      <c r="B1534" s="1" t="s">
        <v>39</v>
      </c>
      <c r="C1534" s="1" t="s">
        <v>15</v>
      </c>
      <c r="D1534" s="1" t="s">
        <v>2453</v>
      </c>
      <c r="E1534" s="1" t="s">
        <v>10</v>
      </c>
      <c r="F1534" s="1" t="s">
        <v>466</v>
      </c>
      <c r="G1534" s="1" t="s">
        <v>238</v>
      </c>
      <c r="H1534" s="1" t="s">
        <v>239</v>
      </c>
      <c r="I1534">
        <v>3118</v>
      </c>
      <c r="J1534">
        <v>2162</v>
      </c>
      <c r="K1534">
        <v>2540</v>
      </c>
      <c r="L1534">
        <v>2658</v>
      </c>
      <c r="M1534">
        <v>4821</v>
      </c>
      <c r="N1534">
        <v>1347</v>
      </c>
      <c r="O1534">
        <v>2057</v>
      </c>
      <c r="P1534">
        <v>3069</v>
      </c>
      <c r="Q1534">
        <v>2116</v>
      </c>
      <c r="R1534">
        <v>3676</v>
      </c>
      <c r="S1534">
        <v>3889</v>
      </c>
      <c r="T1534">
        <v>4987</v>
      </c>
      <c r="U1534">
        <v>4051</v>
      </c>
      <c r="V1534" s="1" t="s">
        <v>2932</v>
      </c>
      <c r="W1534" s="1" t="s">
        <v>2551</v>
      </c>
      <c r="X1534" s="5" t="s">
        <v>2941</v>
      </c>
      <c r="Y1534" s="5" t="s">
        <v>2737</v>
      </c>
      <c r="Z1534" s="5" t="s">
        <v>2738</v>
      </c>
      <c r="AA1534" s="5"/>
    </row>
    <row r="1535" spans="1:27" ht="12" customHeight="1" x14ac:dyDescent="0.15">
      <c r="A1535" s="1" t="s">
        <v>457</v>
      </c>
      <c r="B1535" s="1" t="s">
        <v>39</v>
      </c>
      <c r="C1535" s="1" t="s">
        <v>17</v>
      </c>
      <c r="D1535" s="1" t="s">
        <v>2453</v>
      </c>
      <c r="E1535" s="1" t="s">
        <v>10</v>
      </c>
      <c r="F1535" s="1" t="s">
        <v>466</v>
      </c>
      <c r="G1535" s="1" t="s">
        <v>242</v>
      </c>
      <c r="H1535" s="1" t="s">
        <v>235</v>
      </c>
      <c r="I1535">
        <v>210</v>
      </c>
      <c r="J1535">
        <v>163</v>
      </c>
      <c r="K1535">
        <v>136</v>
      </c>
      <c r="L1535">
        <v>217</v>
      </c>
      <c r="M1535">
        <v>73</v>
      </c>
      <c r="N1535">
        <v>82</v>
      </c>
      <c r="O1535">
        <v>126</v>
      </c>
      <c r="P1535">
        <v>278</v>
      </c>
      <c r="Q1535">
        <v>158</v>
      </c>
      <c r="R1535">
        <v>280</v>
      </c>
      <c r="S1535">
        <v>309</v>
      </c>
      <c r="T1535">
        <v>297</v>
      </c>
      <c r="U1535">
        <v>191</v>
      </c>
      <c r="V1535" s="1" t="s">
        <v>2932</v>
      </c>
      <c r="W1535" s="1" t="s">
        <v>2551</v>
      </c>
      <c r="X1535" s="5" t="s">
        <v>2941</v>
      </c>
      <c r="Y1535" s="5" t="s">
        <v>2557</v>
      </c>
      <c r="Z1535" s="5" t="s">
        <v>2734</v>
      </c>
      <c r="AA1535" s="5"/>
    </row>
    <row r="1536" spans="1:27" ht="12" customHeight="1" x14ac:dyDescent="0.15">
      <c r="A1536" s="1" t="s">
        <v>457</v>
      </c>
      <c r="B1536" s="1" t="s">
        <v>39</v>
      </c>
      <c r="C1536" s="1" t="s">
        <v>19</v>
      </c>
      <c r="D1536" s="1" t="s">
        <v>2453</v>
      </c>
      <c r="E1536" s="1" t="s">
        <v>10</v>
      </c>
      <c r="F1536" s="1" t="s">
        <v>466</v>
      </c>
      <c r="G1536" s="1" t="s">
        <v>245</v>
      </c>
      <c r="H1536" s="1" t="s">
        <v>239</v>
      </c>
      <c r="I1536">
        <v>3273</v>
      </c>
      <c r="J1536">
        <v>2192</v>
      </c>
      <c r="K1536">
        <v>2496</v>
      </c>
      <c r="L1536">
        <v>2643</v>
      </c>
      <c r="M1536">
        <v>4821</v>
      </c>
      <c r="N1536">
        <v>1304</v>
      </c>
      <c r="O1536">
        <v>2283</v>
      </c>
      <c r="P1536">
        <v>3069</v>
      </c>
      <c r="Q1536">
        <v>2112</v>
      </c>
      <c r="R1536">
        <v>3676</v>
      </c>
      <c r="S1536">
        <v>3913</v>
      </c>
      <c r="T1536">
        <v>4933</v>
      </c>
      <c r="U1536">
        <v>4069</v>
      </c>
      <c r="V1536" s="1" t="s">
        <v>2932</v>
      </c>
      <c r="W1536" s="1" t="s">
        <v>2551</v>
      </c>
      <c r="X1536" s="5" t="s">
        <v>2941</v>
      </c>
      <c r="Y1536" s="5" t="s">
        <v>2740</v>
      </c>
      <c r="Z1536" s="5" t="s">
        <v>2738</v>
      </c>
      <c r="AA1536" s="5"/>
    </row>
    <row r="1537" spans="1:27" ht="12" customHeight="1" x14ac:dyDescent="0.15">
      <c r="A1537" s="1" t="s">
        <v>457</v>
      </c>
      <c r="B1537" s="1" t="s">
        <v>39</v>
      </c>
      <c r="C1537" s="1" t="s">
        <v>21</v>
      </c>
      <c r="D1537" s="1" t="s">
        <v>2453</v>
      </c>
      <c r="E1537" s="1" t="s">
        <v>10</v>
      </c>
      <c r="F1537" s="1" t="s">
        <v>466</v>
      </c>
      <c r="G1537" s="1" t="s">
        <v>249</v>
      </c>
      <c r="H1537" s="1" t="s">
        <v>235</v>
      </c>
      <c r="I1537">
        <v>5</v>
      </c>
      <c r="J1537">
        <v>4</v>
      </c>
      <c r="K1537">
        <v>4</v>
      </c>
      <c r="L1537">
        <v>4</v>
      </c>
      <c r="M1537">
        <v>4</v>
      </c>
      <c r="N1537">
        <v>5</v>
      </c>
      <c r="O1537">
        <v>3</v>
      </c>
      <c r="P1537">
        <v>3</v>
      </c>
      <c r="Q1537">
        <v>5</v>
      </c>
      <c r="R1537">
        <v>5</v>
      </c>
      <c r="S1537">
        <v>4</v>
      </c>
      <c r="T1537">
        <v>4</v>
      </c>
      <c r="U1537">
        <v>3</v>
      </c>
      <c r="V1537" s="1" t="s">
        <v>2932</v>
      </c>
      <c r="W1537" s="1" t="s">
        <v>2551</v>
      </c>
      <c r="X1537" s="5" t="s">
        <v>2941</v>
      </c>
      <c r="Y1537" s="5" t="s">
        <v>2559</v>
      </c>
      <c r="Z1537" s="5" t="s">
        <v>2734</v>
      </c>
      <c r="AA1537" s="5"/>
    </row>
    <row r="1538" spans="1:27" ht="12" customHeight="1" x14ac:dyDescent="0.15">
      <c r="A1538" s="1" t="s">
        <v>457</v>
      </c>
      <c r="B1538" s="1" t="s">
        <v>41</v>
      </c>
      <c r="C1538" s="1" t="s">
        <v>9</v>
      </c>
      <c r="D1538" s="1" t="s">
        <v>2453</v>
      </c>
      <c r="E1538" s="1" t="s">
        <v>10</v>
      </c>
      <c r="F1538" s="1" t="s">
        <v>467</v>
      </c>
      <c r="G1538" s="1" t="s">
        <v>234</v>
      </c>
      <c r="H1538" s="1" t="s">
        <v>235</v>
      </c>
      <c r="I1538">
        <v>1492</v>
      </c>
      <c r="J1538">
        <v>1370</v>
      </c>
      <c r="K1538">
        <v>1271</v>
      </c>
      <c r="L1538">
        <v>1090</v>
      </c>
      <c r="M1538">
        <v>968</v>
      </c>
      <c r="N1538">
        <v>1120</v>
      </c>
      <c r="O1538">
        <v>1468</v>
      </c>
      <c r="P1538">
        <v>1226</v>
      </c>
      <c r="Q1538">
        <v>1288</v>
      </c>
      <c r="R1538">
        <v>1237</v>
      </c>
      <c r="S1538">
        <v>1145</v>
      </c>
      <c r="T1538">
        <v>1104</v>
      </c>
      <c r="U1538">
        <v>1292</v>
      </c>
      <c r="V1538" s="1" t="s">
        <v>2932</v>
      </c>
      <c r="W1538" s="1" t="s">
        <v>2551</v>
      </c>
      <c r="X1538" s="5" t="s">
        <v>2942</v>
      </c>
      <c r="Y1538" s="5" t="s">
        <v>2553</v>
      </c>
      <c r="Z1538" s="5" t="s">
        <v>2734</v>
      </c>
      <c r="AA1538" s="5"/>
    </row>
    <row r="1539" spans="1:27" ht="12" customHeight="1" x14ac:dyDescent="0.15">
      <c r="A1539" s="1" t="s">
        <v>457</v>
      </c>
      <c r="B1539" s="1" t="s">
        <v>41</v>
      </c>
      <c r="C1539" s="1" t="s">
        <v>15</v>
      </c>
      <c r="D1539" s="1" t="s">
        <v>2453</v>
      </c>
      <c r="E1539" s="1" t="s">
        <v>10</v>
      </c>
      <c r="F1539" s="1" t="s">
        <v>467</v>
      </c>
      <c r="G1539" s="1" t="s">
        <v>238</v>
      </c>
      <c r="H1539" s="1" t="s">
        <v>239</v>
      </c>
      <c r="I1539">
        <v>7056</v>
      </c>
      <c r="J1539">
        <v>2445</v>
      </c>
      <c r="K1539">
        <v>4569</v>
      </c>
      <c r="L1539">
        <v>3586</v>
      </c>
      <c r="M1539">
        <v>2772</v>
      </c>
      <c r="N1539">
        <v>3065</v>
      </c>
      <c r="O1539">
        <v>4908</v>
      </c>
      <c r="P1539">
        <v>2219</v>
      </c>
      <c r="Q1539">
        <v>2727</v>
      </c>
      <c r="R1539">
        <v>3878</v>
      </c>
      <c r="S1539">
        <v>3638</v>
      </c>
      <c r="T1539">
        <v>2780</v>
      </c>
      <c r="U1539">
        <v>6545</v>
      </c>
      <c r="V1539" s="1" t="s">
        <v>2932</v>
      </c>
      <c r="W1539" s="1" t="s">
        <v>2551</v>
      </c>
      <c r="X1539" s="5" t="s">
        <v>2942</v>
      </c>
      <c r="Y1539" s="5" t="s">
        <v>2737</v>
      </c>
      <c r="Z1539" s="5" t="s">
        <v>2738</v>
      </c>
      <c r="AA1539" s="5"/>
    </row>
    <row r="1540" spans="1:27" ht="12" customHeight="1" x14ac:dyDescent="0.15">
      <c r="A1540" s="1" t="s">
        <v>457</v>
      </c>
      <c r="B1540" s="1" t="s">
        <v>41</v>
      </c>
      <c r="C1540" s="1" t="s">
        <v>17</v>
      </c>
      <c r="D1540" s="1" t="s">
        <v>2453</v>
      </c>
      <c r="E1540" s="1" t="s">
        <v>10</v>
      </c>
      <c r="F1540" s="1" t="s">
        <v>467</v>
      </c>
      <c r="G1540" s="1" t="s">
        <v>242</v>
      </c>
      <c r="H1540" s="1" t="s">
        <v>235</v>
      </c>
      <c r="I1540">
        <v>1339</v>
      </c>
      <c r="J1540">
        <v>1226</v>
      </c>
      <c r="K1540">
        <v>1119</v>
      </c>
      <c r="L1540">
        <v>1165</v>
      </c>
      <c r="M1540">
        <v>1129</v>
      </c>
      <c r="N1540">
        <v>1032</v>
      </c>
      <c r="O1540">
        <v>1304</v>
      </c>
      <c r="P1540">
        <v>1140</v>
      </c>
      <c r="Q1540">
        <v>1170</v>
      </c>
      <c r="R1540">
        <v>1094</v>
      </c>
      <c r="S1540">
        <v>1055</v>
      </c>
      <c r="T1540">
        <v>1106</v>
      </c>
      <c r="U1540">
        <v>1196</v>
      </c>
      <c r="V1540" s="1" t="s">
        <v>2932</v>
      </c>
      <c r="W1540" s="1" t="s">
        <v>2551</v>
      </c>
      <c r="X1540" s="5" t="s">
        <v>2942</v>
      </c>
      <c r="Y1540" s="5" t="s">
        <v>2557</v>
      </c>
      <c r="Z1540" s="5" t="s">
        <v>2734</v>
      </c>
      <c r="AA1540" s="5"/>
    </row>
    <row r="1541" spans="1:27" ht="12" customHeight="1" x14ac:dyDescent="0.15">
      <c r="A1541" s="1" t="s">
        <v>457</v>
      </c>
      <c r="B1541" s="1" t="s">
        <v>41</v>
      </c>
      <c r="C1541" s="1" t="s">
        <v>19</v>
      </c>
      <c r="D1541" s="1" t="s">
        <v>2453</v>
      </c>
      <c r="E1541" s="1" t="s">
        <v>10</v>
      </c>
      <c r="F1541" s="1" t="s">
        <v>467</v>
      </c>
      <c r="G1541" s="1" t="s">
        <v>245</v>
      </c>
      <c r="H1541" s="1" t="s">
        <v>239</v>
      </c>
      <c r="I1541">
        <v>7076</v>
      </c>
      <c r="J1541">
        <v>2403</v>
      </c>
      <c r="K1541">
        <v>4554</v>
      </c>
      <c r="L1541">
        <v>3680</v>
      </c>
      <c r="M1541">
        <v>2865</v>
      </c>
      <c r="N1541">
        <v>3095</v>
      </c>
      <c r="O1541">
        <v>4998</v>
      </c>
      <c r="P1541">
        <v>2242</v>
      </c>
      <c r="Q1541">
        <v>2739</v>
      </c>
      <c r="R1541">
        <v>3870</v>
      </c>
      <c r="S1541">
        <v>3644</v>
      </c>
      <c r="T1541">
        <v>2775</v>
      </c>
      <c r="U1541">
        <v>6593</v>
      </c>
      <c r="V1541" s="1" t="s">
        <v>2932</v>
      </c>
      <c r="W1541" s="1" t="s">
        <v>2551</v>
      </c>
      <c r="X1541" s="5" t="s">
        <v>2942</v>
      </c>
      <c r="Y1541" s="5" t="s">
        <v>2740</v>
      </c>
      <c r="Z1541" s="5" t="s">
        <v>2738</v>
      </c>
      <c r="AA1541" s="5"/>
    </row>
    <row r="1542" spans="1:27" ht="12" customHeight="1" x14ac:dyDescent="0.15">
      <c r="A1542" s="1" t="s">
        <v>457</v>
      </c>
      <c r="B1542" s="1" t="s">
        <v>41</v>
      </c>
      <c r="C1542" s="1" t="s">
        <v>21</v>
      </c>
      <c r="D1542" s="1" t="s">
        <v>2453</v>
      </c>
      <c r="E1542" s="1" t="s">
        <v>10</v>
      </c>
      <c r="F1542" s="1" t="s">
        <v>467</v>
      </c>
      <c r="G1542" s="1" t="s">
        <v>249</v>
      </c>
      <c r="H1542" s="1" t="s">
        <v>235</v>
      </c>
      <c r="I1542">
        <v>944</v>
      </c>
      <c r="J1542">
        <v>1088</v>
      </c>
      <c r="K1542">
        <v>1240</v>
      </c>
      <c r="L1542">
        <v>1165</v>
      </c>
      <c r="M1542">
        <v>1004</v>
      </c>
      <c r="N1542">
        <v>1092</v>
      </c>
      <c r="O1542">
        <v>1256</v>
      </c>
      <c r="P1542">
        <v>1342</v>
      </c>
      <c r="Q1542">
        <v>1460</v>
      </c>
      <c r="R1542">
        <v>1603</v>
      </c>
      <c r="S1542">
        <v>1693</v>
      </c>
      <c r="T1542">
        <v>1690</v>
      </c>
      <c r="U1542">
        <v>1786</v>
      </c>
      <c r="V1542" s="1" t="s">
        <v>2932</v>
      </c>
      <c r="W1542" s="1" t="s">
        <v>2551</v>
      </c>
      <c r="X1542" s="5" t="s">
        <v>2942</v>
      </c>
      <c r="Y1542" s="5" t="s">
        <v>2559</v>
      </c>
      <c r="Z1542" s="5" t="s">
        <v>2734</v>
      </c>
      <c r="AA1542" s="5"/>
    </row>
    <row r="1543" spans="1:27" ht="12" customHeight="1" x14ac:dyDescent="0.15">
      <c r="A1543" s="1" t="s">
        <v>457</v>
      </c>
      <c r="B1543" s="1" t="s">
        <v>43</v>
      </c>
      <c r="C1543" s="1" t="s">
        <v>9</v>
      </c>
      <c r="D1543" s="1" t="s">
        <v>2453</v>
      </c>
      <c r="E1543" s="1" t="s">
        <v>10</v>
      </c>
      <c r="F1543" s="1" t="s">
        <v>468</v>
      </c>
      <c r="G1543" s="1" t="s">
        <v>234</v>
      </c>
      <c r="H1543" s="1" t="s">
        <v>235</v>
      </c>
      <c r="I1543">
        <v>966</v>
      </c>
      <c r="J1543">
        <v>667</v>
      </c>
      <c r="K1543">
        <v>342</v>
      </c>
      <c r="L1543">
        <v>728</v>
      </c>
      <c r="M1543">
        <v>1514</v>
      </c>
      <c r="N1543">
        <v>1217</v>
      </c>
      <c r="O1543">
        <v>1757</v>
      </c>
      <c r="P1543">
        <v>2184</v>
      </c>
      <c r="Q1543">
        <v>890</v>
      </c>
      <c r="R1543">
        <v>888</v>
      </c>
      <c r="S1543">
        <v>739</v>
      </c>
      <c r="T1543">
        <v>778</v>
      </c>
      <c r="U1543">
        <v>1215</v>
      </c>
      <c r="V1543" s="1" t="s">
        <v>2932</v>
      </c>
      <c r="W1543" s="1" t="s">
        <v>2551</v>
      </c>
      <c r="X1543" s="5" t="s">
        <v>2943</v>
      </c>
      <c r="Y1543" s="5" t="s">
        <v>2553</v>
      </c>
      <c r="Z1543" s="5" t="s">
        <v>2734</v>
      </c>
      <c r="AA1543" s="5"/>
    </row>
    <row r="1544" spans="1:27" ht="12" customHeight="1" x14ac:dyDescent="0.15">
      <c r="A1544" s="1" t="s">
        <v>457</v>
      </c>
      <c r="B1544" s="1" t="s">
        <v>43</v>
      </c>
      <c r="C1544" s="1" t="s">
        <v>15</v>
      </c>
      <c r="D1544" s="1" t="s">
        <v>2453</v>
      </c>
      <c r="E1544" s="1" t="s">
        <v>10</v>
      </c>
      <c r="F1544" s="1" t="s">
        <v>468</v>
      </c>
      <c r="G1544" s="1" t="s">
        <v>238</v>
      </c>
      <c r="H1544" s="1" t="s">
        <v>239</v>
      </c>
      <c r="I1544">
        <v>169</v>
      </c>
      <c r="J1544">
        <v>134</v>
      </c>
      <c r="K1544">
        <v>70</v>
      </c>
      <c r="L1544">
        <v>196</v>
      </c>
      <c r="M1544">
        <v>276</v>
      </c>
      <c r="N1544">
        <v>285</v>
      </c>
      <c r="O1544">
        <v>422</v>
      </c>
      <c r="P1544">
        <v>488</v>
      </c>
      <c r="Q1544">
        <v>259</v>
      </c>
      <c r="R1544">
        <v>202</v>
      </c>
      <c r="S1544">
        <v>173</v>
      </c>
      <c r="T1544">
        <v>256</v>
      </c>
      <c r="U1544">
        <v>476</v>
      </c>
      <c r="V1544" s="1" t="s">
        <v>2932</v>
      </c>
      <c r="W1544" s="1" t="s">
        <v>2551</v>
      </c>
      <c r="X1544" s="5" t="s">
        <v>2943</v>
      </c>
      <c r="Y1544" s="5" t="s">
        <v>2737</v>
      </c>
      <c r="Z1544" s="5" t="s">
        <v>2738</v>
      </c>
      <c r="AA1544" s="5"/>
    </row>
    <row r="1545" spans="1:27" ht="12" customHeight="1" x14ac:dyDescent="0.15">
      <c r="A1545" s="1" t="s">
        <v>457</v>
      </c>
      <c r="B1545" s="1" t="s">
        <v>43</v>
      </c>
      <c r="C1545" s="1" t="s">
        <v>17</v>
      </c>
      <c r="D1545" s="1" t="s">
        <v>2453</v>
      </c>
      <c r="E1545" s="1" t="s">
        <v>10</v>
      </c>
      <c r="F1545" s="1" t="s">
        <v>468</v>
      </c>
      <c r="G1545" s="1" t="s">
        <v>242</v>
      </c>
      <c r="H1545" s="1" t="s">
        <v>235</v>
      </c>
      <c r="I1545">
        <v>1028</v>
      </c>
      <c r="J1545">
        <v>902</v>
      </c>
      <c r="K1545">
        <v>865</v>
      </c>
      <c r="L1545">
        <v>865</v>
      </c>
      <c r="M1545">
        <v>1066</v>
      </c>
      <c r="N1545">
        <v>790</v>
      </c>
      <c r="O1545">
        <v>776</v>
      </c>
      <c r="P1545">
        <v>922</v>
      </c>
      <c r="Q1545">
        <v>804</v>
      </c>
      <c r="R1545">
        <v>860</v>
      </c>
      <c r="S1545">
        <v>741</v>
      </c>
      <c r="T1545">
        <v>796</v>
      </c>
      <c r="U1545">
        <v>956</v>
      </c>
      <c r="V1545" s="1" t="s">
        <v>2932</v>
      </c>
      <c r="W1545" s="1" t="s">
        <v>2551</v>
      </c>
      <c r="X1545" s="5" t="s">
        <v>2943</v>
      </c>
      <c r="Y1545" s="5" t="s">
        <v>2557</v>
      </c>
      <c r="Z1545" s="5" t="s">
        <v>2734</v>
      </c>
      <c r="AA1545" s="5"/>
    </row>
    <row r="1546" spans="1:27" ht="12" customHeight="1" x14ac:dyDescent="0.15">
      <c r="A1546" s="1" t="s">
        <v>457</v>
      </c>
      <c r="B1546" s="1" t="s">
        <v>43</v>
      </c>
      <c r="C1546" s="1" t="s">
        <v>19</v>
      </c>
      <c r="D1546" s="1" t="s">
        <v>2453</v>
      </c>
      <c r="E1546" s="1" t="s">
        <v>10</v>
      </c>
      <c r="F1546" s="1" t="s">
        <v>468</v>
      </c>
      <c r="G1546" s="1" t="s">
        <v>245</v>
      </c>
      <c r="H1546" s="1" t="s">
        <v>239</v>
      </c>
      <c r="I1546">
        <v>374</v>
      </c>
      <c r="J1546">
        <v>281</v>
      </c>
      <c r="K1546">
        <v>260</v>
      </c>
      <c r="L1546">
        <v>316</v>
      </c>
      <c r="M1546">
        <v>352</v>
      </c>
      <c r="N1546">
        <v>363</v>
      </c>
      <c r="O1546">
        <v>381</v>
      </c>
      <c r="P1546">
        <v>383</v>
      </c>
      <c r="Q1546">
        <v>369</v>
      </c>
      <c r="R1546">
        <v>325</v>
      </c>
      <c r="S1546">
        <v>314</v>
      </c>
      <c r="T1546">
        <v>467</v>
      </c>
      <c r="U1546">
        <v>642</v>
      </c>
      <c r="V1546" s="1" t="s">
        <v>2932</v>
      </c>
      <c r="W1546" s="1" t="s">
        <v>2551</v>
      </c>
      <c r="X1546" s="5" t="s">
        <v>2943</v>
      </c>
      <c r="Y1546" s="5" t="s">
        <v>2740</v>
      </c>
      <c r="Z1546" s="5" t="s">
        <v>2738</v>
      </c>
      <c r="AA1546" s="5"/>
    </row>
    <row r="1547" spans="1:27" ht="12" customHeight="1" x14ac:dyDescent="0.15">
      <c r="A1547" s="1" t="s">
        <v>457</v>
      </c>
      <c r="B1547" s="1" t="s">
        <v>43</v>
      </c>
      <c r="C1547" s="1" t="s">
        <v>21</v>
      </c>
      <c r="D1547" s="1" t="s">
        <v>2453</v>
      </c>
      <c r="E1547" s="1" t="s">
        <v>10</v>
      </c>
      <c r="F1547" s="1" t="s">
        <v>468</v>
      </c>
      <c r="G1547" s="1" t="s">
        <v>249</v>
      </c>
      <c r="H1547" s="1" t="s">
        <v>235</v>
      </c>
      <c r="I1547">
        <v>957</v>
      </c>
      <c r="J1547">
        <v>722</v>
      </c>
      <c r="K1547">
        <v>199</v>
      </c>
      <c r="L1547">
        <v>62</v>
      </c>
      <c r="M1547">
        <v>510</v>
      </c>
      <c r="N1547">
        <v>937</v>
      </c>
      <c r="O1547">
        <v>1918</v>
      </c>
      <c r="P1547">
        <v>3180</v>
      </c>
      <c r="Q1547">
        <v>3266</v>
      </c>
      <c r="R1547">
        <v>3294</v>
      </c>
      <c r="S1547">
        <v>3292</v>
      </c>
      <c r="T1547">
        <v>3274</v>
      </c>
      <c r="U1547">
        <v>3533</v>
      </c>
      <c r="V1547" s="1" t="s">
        <v>2932</v>
      </c>
      <c r="W1547" s="1" t="s">
        <v>2551</v>
      </c>
      <c r="X1547" s="5" t="s">
        <v>2943</v>
      </c>
      <c r="Y1547" s="5" t="s">
        <v>2559</v>
      </c>
      <c r="Z1547" s="5" t="s">
        <v>2734</v>
      </c>
      <c r="AA1547" s="5"/>
    </row>
    <row r="1548" spans="1:27" ht="12" customHeight="1" x14ac:dyDescent="0.15">
      <c r="A1548" s="1" t="s">
        <v>457</v>
      </c>
      <c r="B1548" s="1" t="s">
        <v>45</v>
      </c>
      <c r="C1548" s="1" t="s">
        <v>9</v>
      </c>
      <c r="D1548" s="1" t="s">
        <v>2453</v>
      </c>
      <c r="E1548" s="1" t="s">
        <v>10</v>
      </c>
      <c r="F1548" s="1" t="s">
        <v>469</v>
      </c>
      <c r="G1548" s="1" t="s">
        <v>234</v>
      </c>
      <c r="H1548" s="1" t="s">
        <v>235</v>
      </c>
      <c r="I1548">
        <v>13</v>
      </c>
      <c r="J1548">
        <v>10</v>
      </c>
      <c r="K1548">
        <v>2</v>
      </c>
      <c r="L1548">
        <v>1</v>
      </c>
      <c r="M1548">
        <v>5</v>
      </c>
      <c r="N1548">
        <v>4</v>
      </c>
      <c r="O1548">
        <v>11</v>
      </c>
      <c r="P1548">
        <v>3</v>
      </c>
      <c r="Q1548">
        <v>8</v>
      </c>
      <c r="R1548">
        <v>9</v>
      </c>
      <c r="S1548">
        <v>3</v>
      </c>
      <c r="T1548">
        <v>7</v>
      </c>
      <c r="U1548">
        <v>10</v>
      </c>
      <c r="V1548" s="1" t="s">
        <v>2932</v>
      </c>
      <c r="W1548" s="1" t="s">
        <v>2551</v>
      </c>
      <c r="X1548" s="5" t="s">
        <v>2944</v>
      </c>
      <c r="Y1548" s="5" t="s">
        <v>2553</v>
      </c>
      <c r="Z1548" s="5" t="s">
        <v>2734</v>
      </c>
      <c r="AA1548" s="5"/>
    </row>
    <row r="1549" spans="1:27" ht="12" customHeight="1" x14ac:dyDescent="0.15">
      <c r="A1549" s="1" t="s">
        <v>457</v>
      </c>
      <c r="B1549" s="1" t="s">
        <v>45</v>
      </c>
      <c r="C1549" s="1" t="s">
        <v>15</v>
      </c>
      <c r="D1549" s="1" t="s">
        <v>2453</v>
      </c>
      <c r="E1549" s="1" t="s">
        <v>10</v>
      </c>
      <c r="F1549" s="1" t="s">
        <v>469</v>
      </c>
      <c r="G1549" s="1" t="s">
        <v>238</v>
      </c>
      <c r="H1549" s="1" t="s">
        <v>239</v>
      </c>
      <c r="I1549">
        <v>384</v>
      </c>
      <c r="J1549">
        <v>374</v>
      </c>
      <c r="K1549">
        <v>229</v>
      </c>
      <c r="L1549">
        <v>49</v>
      </c>
      <c r="M1549">
        <v>132</v>
      </c>
      <c r="N1549">
        <v>119</v>
      </c>
      <c r="O1549">
        <v>369</v>
      </c>
      <c r="P1549">
        <v>78</v>
      </c>
      <c r="Q1549">
        <v>247</v>
      </c>
      <c r="R1549">
        <v>456</v>
      </c>
      <c r="S1549">
        <v>261</v>
      </c>
      <c r="T1549">
        <v>168</v>
      </c>
      <c r="U1549">
        <v>558</v>
      </c>
      <c r="V1549" s="1" t="s">
        <v>2932</v>
      </c>
      <c r="W1549" s="1" t="s">
        <v>2551</v>
      </c>
      <c r="X1549" s="5" t="s">
        <v>2944</v>
      </c>
      <c r="Y1549" s="5" t="s">
        <v>2737</v>
      </c>
      <c r="Z1549" s="5" t="s">
        <v>2738</v>
      </c>
      <c r="AA1549" s="5"/>
    </row>
    <row r="1550" spans="1:27" ht="12" customHeight="1" x14ac:dyDescent="0.15">
      <c r="A1550" s="1" t="s">
        <v>457</v>
      </c>
      <c r="B1550" s="1" t="s">
        <v>45</v>
      </c>
      <c r="C1550" s="1" t="s">
        <v>17</v>
      </c>
      <c r="D1550" s="1" t="s">
        <v>2453</v>
      </c>
      <c r="E1550" s="1" t="s">
        <v>10</v>
      </c>
      <c r="F1550" s="1" t="s">
        <v>469</v>
      </c>
      <c r="G1550" s="1" t="s">
        <v>242</v>
      </c>
      <c r="H1550" s="1" t="s">
        <v>235</v>
      </c>
      <c r="I1550">
        <v>14</v>
      </c>
      <c r="J1550">
        <v>1</v>
      </c>
      <c r="K1550">
        <v>4</v>
      </c>
      <c r="L1550">
        <v>0</v>
      </c>
      <c r="M1550">
        <v>2</v>
      </c>
      <c r="N1550">
        <v>5</v>
      </c>
      <c r="O1550">
        <v>10</v>
      </c>
      <c r="P1550">
        <v>5</v>
      </c>
      <c r="Q1550">
        <v>2</v>
      </c>
      <c r="R1550">
        <v>11</v>
      </c>
      <c r="S1550">
        <v>5</v>
      </c>
      <c r="T1550">
        <v>9</v>
      </c>
      <c r="U1550">
        <v>13</v>
      </c>
      <c r="V1550" s="1" t="s">
        <v>2932</v>
      </c>
      <c r="W1550" s="1" t="s">
        <v>2551</v>
      </c>
      <c r="X1550" s="5" t="s">
        <v>2944</v>
      </c>
      <c r="Y1550" s="5" t="s">
        <v>2557</v>
      </c>
      <c r="Z1550" s="5" t="s">
        <v>2734</v>
      </c>
      <c r="AA1550" s="5"/>
    </row>
    <row r="1551" spans="1:27" ht="12" customHeight="1" x14ac:dyDescent="0.15">
      <c r="A1551" s="1" t="s">
        <v>457</v>
      </c>
      <c r="B1551" s="1" t="s">
        <v>45</v>
      </c>
      <c r="C1551" s="1" t="s">
        <v>19</v>
      </c>
      <c r="D1551" s="1" t="s">
        <v>2453</v>
      </c>
      <c r="E1551" s="1" t="s">
        <v>10</v>
      </c>
      <c r="F1551" s="1" t="s">
        <v>469</v>
      </c>
      <c r="G1551" s="1" t="s">
        <v>245</v>
      </c>
      <c r="H1551" s="1" t="s">
        <v>239</v>
      </c>
      <c r="I1551">
        <v>422</v>
      </c>
      <c r="J1551">
        <v>45</v>
      </c>
      <c r="K1551">
        <v>331</v>
      </c>
      <c r="L1551">
        <v>0</v>
      </c>
      <c r="M1551">
        <v>41</v>
      </c>
      <c r="N1551">
        <v>146</v>
      </c>
      <c r="O1551">
        <v>360</v>
      </c>
      <c r="P1551">
        <v>125</v>
      </c>
      <c r="Q1551">
        <v>76</v>
      </c>
      <c r="R1551">
        <v>437</v>
      </c>
      <c r="S1551">
        <v>311</v>
      </c>
      <c r="T1551">
        <v>200</v>
      </c>
      <c r="U1551">
        <v>672</v>
      </c>
      <c r="V1551" s="1" t="s">
        <v>2932</v>
      </c>
      <c r="W1551" s="1" t="s">
        <v>2551</v>
      </c>
      <c r="X1551" s="5" t="s">
        <v>2944</v>
      </c>
      <c r="Y1551" s="5" t="s">
        <v>2740</v>
      </c>
      <c r="Z1551" s="5" t="s">
        <v>2738</v>
      </c>
      <c r="AA1551" s="5"/>
    </row>
    <row r="1552" spans="1:27" ht="12" customHeight="1" x14ac:dyDescent="0.15">
      <c r="A1552" s="1" t="s">
        <v>457</v>
      </c>
      <c r="B1552" s="1" t="s">
        <v>45</v>
      </c>
      <c r="C1552" s="1" t="s">
        <v>21</v>
      </c>
      <c r="D1552" s="1" t="s">
        <v>2453</v>
      </c>
      <c r="E1552" s="1" t="s">
        <v>10</v>
      </c>
      <c r="F1552" s="1" t="s">
        <v>469</v>
      </c>
      <c r="G1552" s="1" t="s">
        <v>249</v>
      </c>
      <c r="H1552" s="1" t="s">
        <v>235</v>
      </c>
      <c r="I1552">
        <v>7</v>
      </c>
      <c r="J1552">
        <v>16</v>
      </c>
      <c r="K1552">
        <v>14</v>
      </c>
      <c r="L1552">
        <v>15</v>
      </c>
      <c r="M1552">
        <v>18</v>
      </c>
      <c r="N1552">
        <v>17</v>
      </c>
      <c r="O1552">
        <v>18</v>
      </c>
      <c r="P1552">
        <v>16</v>
      </c>
      <c r="Q1552">
        <v>22</v>
      </c>
      <c r="R1552">
        <v>20</v>
      </c>
      <c r="S1552">
        <v>18</v>
      </c>
      <c r="T1552">
        <v>16</v>
      </c>
      <c r="U1552">
        <v>13</v>
      </c>
      <c r="V1552" s="1" t="s">
        <v>2932</v>
      </c>
      <c r="W1552" s="1" t="s">
        <v>2551</v>
      </c>
      <c r="X1552" s="5" t="s">
        <v>2944</v>
      </c>
      <c r="Y1552" s="5" t="s">
        <v>2559</v>
      </c>
      <c r="Z1552" s="5" t="s">
        <v>2734</v>
      </c>
      <c r="AA1552" s="5"/>
    </row>
    <row r="1553" spans="1:27" ht="12" customHeight="1" x14ac:dyDescent="0.15">
      <c r="A1553" s="1" t="s">
        <v>457</v>
      </c>
      <c r="B1553" s="1" t="s">
        <v>47</v>
      </c>
      <c r="C1553" s="1" t="s">
        <v>9</v>
      </c>
      <c r="D1553" s="1" t="s">
        <v>2453</v>
      </c>
      <c r="E1553" s="1" t="s">
        <v>10</v>
      </c>
      <c r="F1553" s="1" t="s">
        <v>470</v>
      </c>
      <c r="G1553" s="1" t="s">
        <v>234</v>
      </c>
      <c r="H1553" s="1" t="s">
        <v>235</v>
      </c>
      <c r="I1553">
        <v>874</v>
      </c>
      <c r="J1553">
        <v>529</v>
      </c>
      <c r="K1553">
        <v>508</v>
      </c>
      <c r="L1553">
        <v>531</v>
      </c>
      <c r="M1553">
        <v>569</v>
      </c>
      <c r="N1553">
        <v>569</v>
      </c>
      <c r="O1553">
        <v>631</v>
      </c>
      <c r="P1553">
        <v>716</v>
      </c>
      <c r="Q1553">
        <v>619</v>
      </c>
      <c r="R1553">
        <v>623</v>
      </c>
      <c r="S1553">
        <v>600</v>
      </c>
      <c r="T1553">
        <v>657</v>
      </c>
      <c r="U1553">
        <v>870</v>
      </c>
      <c r="V1553" s="1" t="s">
        <v>2932</v>
      </c>
      <c r="W1553" s="1" t="s">
        <v>2551</v>
      </c>
      <c r="X1553" s="5" t="s">
        <v>2945</v>
      </c>
      <c r="Y1553" s="5" t="s">
        <v>2553</v>
      </c>
      <c r="Z1553" s="5" t="s">
        <v>2734</v>
      </c>
      <c r="AA1553" s="5"/>
    </row>
    <row r="1554" spans="1:27" ht="12" customHeight="1" x14ac:dyDescent="0.15">
      <c r="A1554" s="1" t="s">
        <v>457</v>
      </c>
      <c r="B1554" s="1" t="s">
        <v>47</v>
      </c>
      <c r="C1554" s="1" t="s">
        <v>15</v>
      </c>
      <c r="D1554" s="1" t="s">
        <v>2453</v>
      </c>
      <c r="E1554" s="1" t="s">
        <v>10</v>
      </c>
      <c r="F1554" s="1" t="s">
        <v>470</v>
      </c>
      <c r="G1554" s="1" t="s">
        <v>238</v>
      </c>
      <c r="H1554" s="1" t="s">
        <v>239</v>
      </c>
      <c r="I1554">
        <v>3588</v>
      </c>
      <c r="J1554">
        <v>1186</v>
      </c>
      <c r="K1554">
        <v>2217</v>
      </c>
      <c r="L1554">
        <v>2060</v>
      </c>
      <c r="M1554">
        <v>3021</v>
      </c>
      <c r="N1554">
        <v>2401</v>
      </c>
      <c r="O1554">
        <v>3477</v>
      </c>
      <c r="P1554">
        <v>1694</v>
      </c>
      <c r="Q1554">
        <v>2093</v>
      </c>
      <c r="R1554">
        <v>4172</v>
      </c>
      <c r="S1554">
        <v>1448</v>
      </c>
      <c r="T1554">
        <v>3787</v>
      </c>
      <c r="U1554">
        <v>7922</v>
      </c>
      <c r="V1554" s="1" t="s">
        <v>2932</v>
      </c>
      <c r="W1554" s="1" t="s">
        <v>2551</v>
      </c>
      <c r="X1554" s="5" t="s">
        <v>2945</v>
      </c>
      <c r="Y1554" s="5" t="s">
        <v>2737</v>
      </c>
      <c r="Z1554" s="5" t="s">
        <v>2738</v>
      </c>
      <c r="AA1554" s="5"/>
    </row>
    <row r="1555" spans="1:27" ht="12" customHeight="1" x14ac:dyDescent="0.15">
      <c r="A1555" s="1" t="s">
        <v>457</v>
      </c>
      <c r="B1555" s="1" t="s">
        <v>47</v>
      </c>
      <c r="C1555" s="1" t="s">
        <v>17</v>
      </c>
      <c r="D1555" s="1" t="s">
        <v>2453</v>
      </c>
      <c r="E1555" s="1" t="s">
        <v>10</v>
      </c>
      <c r="F1555" s="1" t="s">
        <v>470</v>
      </c>
      <c r="G1555" s="1" t="s">
        <v>242</v>
      </c>
      <c r="H1555" s="1" t="s">
        <v>235</v>
      </c>
      <c r="I1555">
        <v>908</v>
      </c>
      <c r="J1555">
        <v>515</v>
      </c>
      <c r="K1555">
        <v>480</v>
      </c>
      <c r="L1555">
        <v>538</v>
      </c>
      <c r="M1555">
        <v>563</v>
      </c>
      <c r="N1555">
        <v>559</v>
      </c>
      <c r="O1555">
        <v>674</v>
      </c>
      <c r="P1555">
        <v>664</v>
      </c>
      <c r="Q1555">
        <v>577</v>
      </c>
      <c r="R1555">
        <v>635</v>
      </c>
      <c r="S1555">
        <v>590</v>
      </c>
      <c r="T1555">
        <v>655</v>
      </c>
      <c r="U1555">
        <v>894</v>
      </c>
      <c r="V1555" s="1" t="s">
        <v>2932</v>
      </c>
      <c r="W1555" s="1" t="s">
        <v>2551</v>
      </c>
      <c r="X1555" s="5" t="s">
        <v>2945</v>
      </c>
      <c r="Y1555" s="5" t="s">
        <v>2557</v>
      </c>
      <c r="Z1555" s="5" t="s">
        <v>2734</v>
      </c>
      <c r="AA1555" s="5"/>
    </row>
    <row r="1556" spans="1:27" ht="12" customHeight="1" x14ac:dyDescent="0.15">
      <c r="A1556" s="1" t="s">
        <v>457</v>
      </c>
      <c r="B1556" s="1" t="s">
        <v>47</v>
      </c>
      <c r="C1556" s="1" t="s">
        <v>19</v>
      </c>
      <c r="D1556" s="1" t="s">
        <v>2453</v>
      </c>
      <c r="E1556" s="1" t="s">
        <v>10</v>
      </c>
      <c r="F1556" s="1" t="s">
        <v>470</v>
      </c>
      <c r="G1556" s="1" t="s">
        <v>245</v>
      </c>
      <c r="H1556" s="1" t="s">
        <v>239</v>
      </c>
      <c r="I1556">
        <v>4728</v>
      </c>
      <c r="J1556">
        <v>783</v>
      </c>
      <c r="K1556">
        <v>2055</v>
      </c>
      <c r="L1556">
        <v>2052</v>
      </c>
      <c r="M1556">
        <v>2668</v>
      </c>
      <c r="N1556">
        <v>1985</v>
      </c>
      <c r="O1556">
        <v>3916</v>
      </c>
      <c r="P1556">
        <v>1710</v>
      </c>
      <c r="Q1556">
        <v>2001</v>
      </c>
      <c r="R1556">
        <v>4210</v>
      </c>
      <c r="S1556">
        <v>1624</v>
      </c>
      <c r="T1556">
        <v>3345</v>
      </c>
      <c r="U1556">
        <v>8055</v>
      </c>
      <c r="V1556" s="1" t="s">
        <v>2932</v>
      </c>
      <c r="W1556" s="1" t="s">
        <v>2551</v>
      </c>
      <c r="X1556" s="5" t="s">
        <v>2945</v>
      </c>
      <c r="Y1556" s="5" t="s">
        <v>2740</v>
      </c>
      <c r="Z1556" s="5" t="s">
        <v>2738</v>
      </c>
      <c r="AA1556" s="5"/>
    </row>
    <row r="1557" spans="1:27" ht="12" customHeight="1" x14ac:dyDescent="0.15">
      <c r="A1557" s="1" t="s">
        <v>457</v>
      </c>
      <c r="B1557" s="1" t="s">
        <v>47</v>
      </c>
      <c r="C1557" s="1" t="s">
        <v>21</v>
      </c>
      <c r="D1557" s="1" t="s">
        <v>2453</v>
      </c>
      <c r="E1557" s="1" t="s">
        <v>10</v>
      </c>
      <c r="F1557" s="1" t="s">
        <v>470</v>
      </c>
      <c r="G1557" s="1" t="s">
        <v>249</v>
      </c>
      <c r="H1557" s="1" t="s">
        <v>235</v>
      </c>
      <c r="I1557">
        <v>94</v>
      </c>
      <c r="J1557">
        <v>108</v>
      </c>
      <c r="K1557">
        <v>136</v>
      </c>
      <c r="L1557">
        <v>129</v>
      </c>
      <c r="M1557">
        <v>135</v>
      </c>
      <c r="N1557">
        <v>145</v>
      </c>
      <c r="O1557">
        <v>102</v>
      </c>
      <c r="P1557">
        <v>154</v>
      </c>
      <c r="Q1557">
        <v>196</v>
      </c>
      <c r="R1557">
        <v>184</v>
      </c>
      <c r="S1557">
        <v>194</v>
      </c>
      <c r="T1557">
        <v>196</v>
      </c>
      <c r="U1557">
        <v>172</v>
      </c>
      <c r="V1557" s="1" t="s">
        <v>2932</v>
      </c>
      <c r="W1557" s="1" t="s">
        <v>2551</v>
      </c>
      <c r="X1557" s="5" t="s">
        <v>2945</v>
      </c>
      <c r="Y1557" s="5" t="s">
        <v>2559</v>
      </c>
      <c r="Z1557" s="5" t="s">
        <v>2734</v>
      </c>
      <c r="AA1557" s="5"/>
    </row>
    <row r="1558" spans="1:27" ht="12" customHeight="1" x14ac:dyDescent="0.15">
      <c r="A1558" s="1" t="s">
        <v>457</v>
      </c>
      <c r="B1558" s="1" t="s">
        <v>212</v>
      </c>
      <c r="C1558" s="1" t="s">
        <v>9</v>
      </c>
      <c r="D1558" s="1" t="s">
        <v>2453</v>
      </c>
      <c r="E1558" s="1" t="s">
        <v>213</v>
      </c>
      <c r="F1558" s="1" t="s">
        <v>284</v>
      </c>
      <c r="G1558" s="1" t="s">
        <v>215</v>
      </c>
      <c r="H1558" s="1" t="s">
        <v>216</v>
      </c>
      <c r="I1558">
        <v>11233</v>
      </c>
      <c r="J1558">
        <v>11176</v>
      </c>
      <c r="K1558">
        <v>11251</v>
      </c>
      <c r="L1558">
        <v>11289</v>
      </c>
      <c r="M1558">
        <v>11139</v>
      </c>
      <c r="N1558">
        <v>11148</v>
      </c>
      <c r="O1558">
        <v>11143</v>
      </c>
      <c r="P1558">
        <v>11120</v>
      </c>
      <c r="Q1558">
        <v>11085</v>
      </c>
      <c r="R1558">
        <v>11112</v>
      </c>
      <c r="S1558">
        <v>11194</v>
      </c>
      <c r="T1558">
        <v>11078</v>
      </c>
      <c r="U1558">
        <v>11035</v>
      </c>
      <c r="V1558" s="1" t="s">
        <v>2932</v>
      </c>
      <c r="W1558" s="1" t="s">
        <v>2717</v>
      </c>
      <c r="X1558" s="5" t="s">
        <v>2768</v>
      </c>
      <c r="Y1558" s="5" t="s">
        <v>2719</v>
      </c>
      <c r="Z1558" s="5" t="s">
        <v>2720</v>
      </c>
      <c r="AA1558" s="5"/>
    </row>
    <row r="1559" spans="1:27" ht="12" customHeight="1" x14ac:dyDescent="0.15">
      <c r="A1559" s="1" t="s">
        <v>457</v>
      </c>
      <c r="B1559" s="1" t="s">
        <v>285</v>
      </c>
      <c r="C1559" s="1" t="s">
        <v>9</v>
      </c>
      <c r="D1559" s="1" t="s">
        <v>2453</v>
      </c>
      <c r="E1559" s="1" t="s">
        <v>213</v>
      </c>
      <c r="F1559" s="1" t="s">
        <v>286</v>
      </c>
      <c r="G1559" s="1" t="s">
        <v>215</v>
      </c>
      <c r="H1559" s="1" t="s">
        <v>216</v>
      </c>
      <c r="I1559">
        <v>21460</v>
      </c>
      <c r="J1559">
        <v>21677</v>
      </c>
      <c r="K1559">
        <v>21693</v>
      </c>
      <c r="L1559">
        <v>21710</v>
      </c>
      <c r="M1559">
        <v>21748</v>
      </c>
      <c r="N1559">
        <v>21718</v>
      </c>
      <c r="O1559">
        <v>21695</v>
      </c>
      <c r="P1559">
        <v>21700</v>
      </c>
      <c r="Q1559">
        <v>21701</v>
      </c>
      <c r="R1559">
        <v>21723</v>
      </c>
      <c r="S1559">
        <v>21700</v>
      </c>
      <c r="T1559">
        <v>21706</v>
      </c>
      <c r="U1559">
        <v>21651</v>
      </c>
      <c r="V1559" s="1" t="s">
        <v>2932</v>
      </c>
      <c r="W1559" s="1" t="s">
        <v>2717</v>
      </c>
      <c r="X1559" s="5" t="s">
        <v>2769</v>
      </c>
      <c r="Y1559" s="5" t="s">
        <v>2719</v>
      </c>
      <c r="Z1559" s="5" t="s">
        <v>2720</v>
      </c>
      <c r="AA1559" s="5"/>
    </row>
    <row r="1560" spans="1:27" ht="12" customHeight="1" x14ac:dyDescent="0.15">
      <c r="A1560" s="1" t="s">
        <v>471</v>
      </c>
      <c r="B1560" s="1" t="s">
        <v>8</v>
      </c>
      <c r="C1560" s="1" t="s">
        <v>9</v>
      </c>
      <c r="D1560" s="1" t="s">
        <v>2454</v>
      </c>
      <c r="E1560" s="1" t="s">
        <v>10</v>
      </c>
      <c r="F1560" s="1" t="s">
        <v>472</v>
      </c>
      <c r="G1560" s="1" t="s">
        <v>234</v>
      </c>
      <c r="H1560" s="1" t="s">
        <v>235</v>
      </c>
      <c r="I1560">
        <v>4165</v>
      </c>
      <c r="J1560">
        <v>3526</v>
      </c>
      <c r="K1560">
        <v>1413</v>
      </c>
      <c r="L1560">
        <v>2779</v>
      </c>
      <c r="M1560">
        <v>4216</v>
      </c>
      <c r="N1560">
        <v>3745</v>
      </c>
      <c r="O1560">
        <v>4940</v>
      </c>
      <c r="P1560">
        <v>5222</v>
      </c>
      <c r="Q1560">
        <v>3215</v>
      </c>
      <c r="R1560">
        <v>5096</v>
      </c>
      <c r="S1560">
        <v>4560</v>
      </c>
      <c r="T1560">
        <v>4978</v>
      </c>
      <c r="U1560">
        <v>4191</v>
      </c>
      <c r="V1560" s="1" t="s">
        <v>2946</v>
      </c>
      <c r="W1560" s="1" t="s">
        <v>2551</v>
      </c>
      <c r="X1560" s="5" t="s">
        <v>2947</v>
      </c>
      <c r="Y1560" s="5" t="s">
        <v>2553</v>
      </c>
      <c r="Z1560" s="5" t="s">
        <v>2734</v>
      </c>
      <c r="AA1560" s="5"/>
    </row>
    <row r="1561" spans="1:27" ht="12" customHeight="1" x14ac:dyDescent="0.15">
      <c r="A1561" s="1" t="s">
        <v>471</v>
      </c>
      <c r="B1561" s="1" t="s">
        <v>8</v>
      </c>
      <c r="C1561" s="1" t="s">
        <v>15</v>
      </c>
      <c r="D1561" s="1" t="s">
        <v>2454</v>
      </c>
      <c r="E1561" s="1" t="s">
        <v>10</v>
      </c>
      <c r="F1561" s="1" t="s">
        <v>472</v>
      </c>
      <c r="G1561" s="1" t="s">
        <v>238</v>
      </c>
      <c r="H1561" s="1" t="s">
        <v>239</v>
      </c>
      <c r="I1561">
        <v>1453</v>
      </c>
      <c r="J1561">
        <v>1333</v>
      </c>
      <c r="K1561">
        <v>526</v>
      </c>
      <c r="L1561">
        <v>1077</v>
      </c>
      <c r="M1561">
        <v>1521</v>
      </c>
      <c r="N1561">
        <v>1270</v>
      </c>
      <c r="O1561">
        <v>1565</v>
      </c>
      <c r="P1561">
        <v>1813</v>
      </c>
      <c r="Q1561">
        <v>1075</v>
      </c>
      <c r="R1561">
        <v>1290</v>
      </c>
      <c r="S1561">
        <v>1025</v>
      </c>
      <c r="T1561">
        <v>1270</v>
      </c>
      <c r="U1561">
        <v>1211</v>
      </c>
      <c r="V1561" s="1" t="s">
        <v>2946</v>
      </c>
      <c r="W1561" s="1" t="s">
        <v>2551</v>
      </c>
      <c r="X1561" s="5" t="s">
        <v>2947</v>
      </c>
      <c r="Y1561" s="5" t="s">
        <v>2737</v>
      </c>
      <c r="Z1561" s="5" t="s">
        <v>2738</v>
      </c>
      <c r="AA1561" s="5"/>
    </row>
    <row r="1562" spans="1:27" ht="12" customHeight="1" x14ac:dyDescent="0.15">
      <c r="A1562" s="1" t="s">
        <v>471</v>
      </c>
      <c r="B1562" s="1" t="s">
        <v>8</v>
      </c>
      <c r="C1562" s="1" t="s">
        <v>17</v>
      </c>
      <c r="D1562" s="1" t="s">
        <v>2454</v>
      </c>
      <c r="E1562" s="1" t="s">
        <v>10</v>
      </c>
      <c r="F1562" s="1" t="s">
        <v>472</v>
      </c>
      <c r="G1562" s="1" t="s">
        <v>240</v>
      </c>
      <c r="H1562" s="1" t="s">
        <v>235</v>
      </c>
      <c r="I1562">
        <v>14665</v>
      </c>
      <c r="J1562">
        <v>6876</v>
      </c>
      <c r="K1562">
        <v>6397</v>
      </c>
      <c r="L1562">
        <v>12579</v>
      </c>
      <c r="M1562">
        <v>10755</v>
      </c>
      <c r="N1562">
        <v>16535</v>
      </c>
      <c r="O1562">
        <v>16120</v>
      </c>
      <c r="P1562">
        <v>13485</v>
      </c>
      <c r="Q1562">
        <v>8222</v>
      </c>
      <c r="R1562">
        <v>11262</v>
      </c>
      <c r="S1562">
        <v>13564</v>
      </c>
      <c r="T1562">
        <v>15925</v>
      </c>
      <c r="U1562">
        <v>12475</v>
      </c>
      <c r="V1562" s="1" t="s">
        <v>2946</v>
      </c>
      <c r="W1562" s="1" t="s">
        <v>2551</v>
      </c>
      <c r="X1562" s="5" t="s">
        <v>2947</v>
      </c>
      <c r="Y1562" s="5" t="s">
        <v>2561</v>
      </c>
      <c r="Z1562" s="5" t="s">
        <v>2734</v>
      </c>
      <c r="AA1562" s="5"/>
    </row>
    <row r="1563" spans="1:27" ht="12" customHeight="1" x14ac:dyDescent="0.15">
      <c r="A1563" s="1" t="s">
        <v>471</v>
      </c>
      <c r="B1563" s="1" t="s">
        <v>8</v>
      </c>
      <c r="C1563" s="1" t="s">
        <v>19</v>
      </c>
      <c r="D1563" s="1" t="s">
        <v>2454</v>
      </c>
      <c r="E1563" s="1" t="s">
        <v>10</v>
      </c>
      <c r="F1563" s="1" t="s">
        <v>472</v>
      </c>
      <c r="G1563" s="1" t="s">
        <v>242</v>
      </c>
      <c r="H1563" s="1" t="s">
        <v>235</v>
      </c>
      <c r="I1563">
        <v>12885</v>
      </c>
      <c r="J1563">
        <v>6997</v>
      </c>
      <c r="K1563">
        <v>7293</v>
      </c>
      <c r="L1563">
        <v>6586</v>
      </c>
      <c r="M1563">
        <v>8930</v>
      </c>
      <c r="N1563">
        <v>11004</v>
      </c>
      <c r="O1563">
        <v>10827</v>
      </c>
      <c r="P1563">
        <v>13932</v>
      </c>
      <c r="Q1563">
        <v>7461</v>
      </c>
      <c r="R1563">
        <v>11289</v>
      </c>
      <c r="S1563">
        <v>10948</v>
      </c>
      <c r="T1563">
        <v>12843</v>
      </c>
      <c r="U1563">
        <v>13588</v>
      </c>
      <c r="V1563" s="1" t="s">
        <v>2946</v>
      </c>
      <c r="W1563" s="1" t="s">
        <v>2551</v>
      </c>
      <c r="X1563" s="5" t="s">
        <v>2947</v>
      </c>
      <c r="Y1563" s="5" t="s">
        <v>2557</v>
      </c>
      <c r="Z1563" s="5" t="s">
        <v>2734</v>
      </c>
      <c r="AA1563" s="5"/>
    </row>
    <row r="1564" spans="1:27" ht="12" customHeight="1" x14ac:dyDescent="0.15">
      <c r="A1564" s="1" t="s">
        <v>471</v>
      </c>
      <c r="B1564" s="1" t="s">
        <v>8</v>
      </c>
      <c r="C1564" s="1" t="s">
        <v>21</v>
      </c>
      <c r="D1564" s="1" t="s">
        <v>2454</v>
      </c>
      <c r="E1564" s="1" t="s">
        <v>10</v>
      </c>
      <c r="F1564" s="1" t="s">
        <v>472</v>
      </c>
      <c r="G1564" s="1" t="s">
        <v>245</v>
      </c>
      <c r="H1564" s="1" t="s">
        <v>239</v>
      </c>
      <c r="I1564">
        <v>2841</v>
      </c>
      <c r="J1564">
        <v>1975</v>
      </c>
      <c r="K1564">
        <v>2211</v>
      </c>
      <c r="L1564">
        <v>1530</v>
      </c>
      <c r="M1564">
        <v>2030</v>
      </c>
      <c r="N1564">
        <v>2321</v>
      </c>
      <c r="O1564">
        <v>3231</v>
      </c>
      <c r="P1564">
        <v>3767</v>
      </c>
      <c r="Q1564">
        <v>2273</v>
      </c>
      <c r="R1564">
        <v>3487</v>
      </c>
      <c r="S1564">
        <v>2292</v>
      </c>
      <c r="T1564">
        <v>2261</v>
      </c>
      <c r="U1564">
        <v>2305</v>
      </c>
      <c r="V1564" s="1" t="s">
        <v>2946</v>
      </c>
      <c r="W1564" s="1" t="s">
        <v>2551</v>
      </c>
      <c r="X1564" s="5" t="s">
        <v>2947</v>
      </c>
      <c r="Y1564" s="5" t="s">
        <v>2740</v>
      </c>
      <c r="Z1564" s="5" t="s">
        <v>2738</v>
      </c>
      <c r="AA1564" s="5"/>
    </row>
    <row r="1565" spans="1:27" ht="12" customHeight="1" x14ac:dyDescent="0.15">
      <c r="A1565" s="1" t="s">
        <v>471</v>
      </c>
      <c r="B1565" s="1" t="s">
        <v>8</v>
      </c>
      <c r="C1565" s="1" t="s">
        <v>23</v>
      </c>
      <c r="D1565" s="1" t="s">
        <v>2454</v>
      </c>
      <c r="E1565" s="1" t="s">
        <v>10</v>
      </c>
      <c r="F1565" s="1" t="s">
        <v>472</v>
      </c>
      <c r="G1565" s="1" t="s">
        <v>247</v>
      </c>
      <c r="H1565" s="1" t="s">
        <v>235</v>
      </c>
      <c r="I1565">
        <v>7203</v>
      </c>
      <c r="J1565">
        <v>3573</v>
      </c>
      <c r="K1565">
        <v>3621</v>
      </c>
      <c r="L1565">
        <v>4899</v>
      </c>
      <c r="M1565">
        <v>6839</v>
      </c>
      <c r="N1565">
        <v>7940</v>
      </c>
      <c r="O1565">
        <v>6691</v>
      </c>
      <c r="P1565">
        <v>8555</v>
      </c>
      <c r="Q1565">
        <v>3872</v>
      </c>
      <c r="R1565">
        <v>5071</v>
      </c>
      <c r="S1565">
        <v>4665</v>
      </c>
      <c r="T1565">
        <v>6478</v>
      </c>
      <c r="U1565">
        <v>5648</v>
      </c>
      <c r="V1565" s="1" t="s">
        <v>2946</v>
      </c>
      <c r="W1565" s="1" t="s">
        <v>2551</v>
      </c>
      <c r="X1565" s="5" t="s">
        <v>2947</v>
      </c>
      <c r="Y1565" s="5" t="s">
        <v>2558</v>
      </c>
      <c r="Z1565" s="5" t="s">
        <v>2734</v>
      </c>
      <c r="AA1565" s="5"/>
    </row>
    <row r="1566" spans="1:27" ht="12" customHeight="1" x14ac:dyDescent="0.15">
      <c r="A1566" s="1" t="s">
        <v>471</v>
      </c>
      <c r="B1566" s="1" t="s">
        <v>8</v>
      </c>
      <c r="C1566" s="1" t="s">
        <v>77</v>
      </c>
      <c r="D1566" s="1" t="s">
        <v>2454</v>
      </c>
      <c r="E1566" s="1" t="s">
        <v>10</v>
      </c>
      <c r="F1566" s="1" t="s">
        <v>472</v>
      </c>
      <c r="G1566" s="1" t="s">
        <v>249</v>
      </c>
      <c r="H1566" s="1" t="s">
        <v>235</v>
      </c>
      <c r="I1566">
        <v>11033</v>
      </c>
      <c r="J1566">
        <v>10865</v>
      </c>
      <c r="K1566">
        <v>7761</v>
      </c>
      <c r="L1566">
        <v>11634</v>
      </c>
      <c r="M1566">
        <v>10836</v>
      </c>
      <c r="N1566">
        <v>12172</v>
      </c>
      <c r="O1566">
        <v>15714</v>
      </c>
      <c r="P1566">
        <v>11934</v>
      </c>
      <c r="Q1566">
        <v>12038</v>
      </c>
      <c r="R1566">
        <v>12036</v>
      </c>
      <c r="S1566">
        <v>14547</v>
      </c>
      <c r="T1566">
        <v>16096</v>
      </c>
      <c r="U1566">
        <v>13526</v>
      </c>
      <c r="V1566" s="1" t="s">
        <v>2946</v>
      </c>
      <c r="W1566" s="1" t="s">
        <v>2551</v>
      </c>
      <c r="X1566" s="5" t="s">
        <v>2947</v>
      </c>
      <c r="Y1566" s="5" t="s">
        <v>2559</v>
      </c>
      <c r="Z1566" s="5" t="s">
        <v>2734</v>
      </c>
      <c r="AA1566" s="5"/>
    </row>
    <row r="1567" spans="1:27" ht="12" customHeight="1" x14ac:dyDescent="0.15">
      <c r="A1567" s="1" t="s">
        <v>471</v>
      </c>
      <c r="B1567" s="1" t="s">
        <v>25</v>
      </c>
      <c r="C1567" s="1" t="s">
        <v>9</v>
      </c>
      <c r="D1567" s="1" t="s">
        <v>2454</v>
      </c>
      <c r="E1567" s="1" t="s">
        <v>10</v>
      </c>
      <c r="F1567" s="1" t="s">
        <v>473</v>
      </c>
      <c r="G1567" s="1" t="s">
        <v>234</v>
      </c>
      <c r="H1567" s="1" t="s">
        <v>235</v>
      </c>
      <c r="I1567">
        <v>8241</v>
      </c>
      <c r="J1567">
        <v>5120</v>
      </c>
      <c r="K1567">
        <v>3122</v>
      </c>
      <c r="L1567">
        <v>4435</v>
      </c>
      <c r="M1567">
        <v>6430</v>
      </c>
      <c r="N1567">
        <v>5686</v>
      </c>
      <c r="O1567">
        <v>7879</v>
      </c>
      <c r="P1567">
        <v>7580</v>
      </c>
      <c r="Q1567">
        <v>8030</v>
      </c>
      <c r="R1567">
        <v>6850</v>
      </c>
      <c r="S1567">
        <v>6167</v>
      </c>
      <c r="T1567">
        <v>6154</v>
      </c>
      <c r="U1567">
        <v>6568</v>
      </c>
      <c r="V1567" s="1" t="s">
        <v>2946</v>
      </c>
      <c r="W1567" s="1" t="s">
        <v>2551</v>
      </c>
      <c r="X1567" s="5" t="s">
        <v>2948</v>
      </c>
      <c r="Y1567" s="5" t="s">
        <v>2553</v>
      </c>
      <c r="Z1567" s="5" t="s">
        <v>2734</v>
      </c>
      <c r="AA1567" s="5"/>
    </row>
    <row r="1568" spans="1:27" ht="12" customHeight="1" x14ac:dyDescent="0.15">
      <c r="A1568" s="1" t="s">
        <v>471</v>
      </c>
      <c r="B1568" s="1" t="s">
        <v>25</v>
      </c>
      <c r="C1568" s="1" t="s">
        <v>15</v>
      </c>
      <c r="D1568" s="1" t="s">
        <v>2454</v>
      </c>
      <c r="E1568" s="1" t="s">
        <v>10</v>
      </c>
      <c r="F1568" s="1" t="s">
        <v>473</v>
      </c>
      <c r="G1568" s="1" t="s">
        <v>238</v>
      </c>
      <c r="H1568" s="1" t="s">
        <v>239</v>
      </c>
      <c r="I1568">
        <v>3681</v>
      </c>
      <c r="J1568">
        <v>2797</v>
      </c>
      <c r="K1568">
        <v>1348</v>
      </c>
      <c r="L1568">
        <v>1963</v>
      </c>
      <c r="M1568">
        <v>3470</v>
      </c>
      <c r="N1568">
        <v>2813</v>
      </c>
      <c r="O1568">
        <v>4081</v>
      </c>
      <c r="P1568">
        <v>3879</v>
      </c>
      <c r="Q1568">
        <v>4033</v>
      </c>
      <c r="R1568">
        <v>3235</v>
      </c>
      <c r="S1568">
        <v>3045</v>
      </c>
      <c r="T1568">
        <v>3084</v>
      </c>
      <c r="U1568">
        <v>3221</v>
      </c>
      <c r="V1568" s="1" t="s">
        <v>2946</v>
      </c>
      <c r="W1568" s="1" t="s">
        <v>2551</v>
      </c>
      <c r="X1568" s="5" t="s">
        <v>2948</v>
      </c>
      <c r="Y1568" s="5" t="s">
        <v>2737</v>
      </c>
      <c r="Z1568" s="5" t="s">
        <v>2738</v>
      </c>
      <c r="AA1568" s="5"/>
    </row>
    <row r="1569" spans="1:27" ht="12" customHeight="1" x14ac:dyDescent="0.15">
      <c r="A1569" s="1" t="s">
        <v>471</v>
      </c>
      <c r="B1569" s="1" t="s">
        <v>25</v>
      </c>
      <c r="C1569" s="1" t="s">
        <v>17</v>
      </c>
      <c r="D1569" s="1" t="s">
        <v>2454</v>
      </c>
      <c r="E1569" s="1" t="s">
        <v>10</v>
      </c>
      <c r="F1569" s="1" t="s">
        <v>473</v>
      </c>
      <c r="G1569" s="1" t="s">
        <v>240</v>
      </c>
      <c r="H1569" s="1" t="s">
        <v>235</v>
      </c>
      <c r="I1569">
        <v>20929</v>
      </c>
      <c r="J1569">
        <v>10698</v>
      </c>
      <c r="K1569">
        <v>14895</v>
      </c>
      <c r="L1569">
        <v>16020</v>
      </c>
      <c r="M1569">
        <v>16633</v>
      </c>
      <c r="N1569">
        <v>25540</v>
      </c>
      <c r="O1569">
        <v>31321</v>
      </c>
      <c r="P1569">
        <v>27420</v>
      </c>
      <c r="Q1569">
        <v>17833</v>
      </c>
      <c r="R1569">
        <v>14490</v>
      </c>
      <c r="S1569">
        <v>20868</v>
      </c>
      <c r="T1569">
        <v>24480</v>
      </c>
      <c r="U1569">
        <v>19440</v>
      </c>
      <c r="V1569" s="1" t="s">
        <v>2946</v>
      </c>
      <c r="W1569" s="1" t="s">
        <v>2551</v>
      </c>
      <c r="X1569" s="5" t="s">
        <v>2948</v>
      </c>
      <c r="Y1569" s="5" t="s">
        <v>2561</v>
      </c>
      <c r="Z1569" s="5" t="s">
        <v>2734</v>
      </c>
      <c r="AA1569" s="5"/>
    </row>
    <row r="1570" spans="1:27" ht="12" customHeight="1" x14ac:dyDescent="0.15">
      <c r="A1570" s="1" t="s">
        <v>471</v>
      </c>
      <c r="B1570" s="1" t="s">
        <v>25</v>
      </c>
      <c r="C1570" s="1" t="s">
        <v>19</v>
      </c>
      <c r="D1570" s="1" t="s">
        <v>2454</v>
      </c>
      <c r="E1570" s="1" t="s">
        <v>10</v>
      </c>
      <c r="F1570" s="1" t="s">
        <v>473</v>
      </c>
      <c r="G1570" s="1" t="s">
        <v>242</v>
      </c>
      <c r="H1570" s="1" t="s">
        <v>235</v>
      </c>
      <c r="I1570">
        <v>32784</v>
      </c>
      <c r="J1570">
        <v>18917</v>
      </c>
      <c r="K1570">
        <v>15284</v>
      </c>
      <c r="L1570">
        <v>21288</v>
      </c>
      <c r="M1570">
        <v>17467</v>
      </c>
      <c r="N1570">
        <v>19258</v>
      </c>
      <c r="O1570">
        <v>28575</v>
      </c>
      <c r="P1570">
        <v>22907</v>
      </c>
      <c r="Q1570">
        <v>19346</v>
      </c>
      <c r="R1570">
        <v>20633</v>
      </c>
      <c r="S1570">
        <v>17188</v>
      </c>
      <c r="T1570">
        <v>21762</v>
      </c>
      <c r="U1570">
        <v>28494</v>
      </c>
      <c r="V1570" s="1" t="s">
        <v>2946</v>
      </c>
      <c r="W1570" s="1" t="s">
        <v>2551</v>
      </c>
      <c r="X1570" s="5" t="s">
        <v>2948</v>
      </c>
      <c r="Y1570" s="5" t="s">
        <v>2557</v>
      </c>
      <c r="Z1570" s="5" t="s">
        <v>2734</v>
      </c>
      <c r="AA1570" s="5"/>
    </row>
    <row r="1571" spans="1:27" ht="12" customHeight="1" x14ac:dyDescent="0.15">
      <c r="A1571" s="1" t="s">
        <v>471</v>
      </c>
      <c r="B1571" s="1" t="s">
        <v>25</v>
      </c>
      <c r="C1571" s="1" t="s">
        <v>21</v>
      </c>
      <c r="D1571" s="1" t="s">
        <v>2454</v>
      </c>
      <c r="E1571" s="1" t="s">
        <v>10</v>
      </c>
      <c r="F1571" s="1" t="s">
        <v>473</v>
      </c>
      <c r="G1571" s="1" t="s">
        <v>245</v>
      </c>
      <c r="H1571" s="1" t="s">
        <v>239</v>
      </c>
      <c r="I1571">
        <v>11622</v>
      </c>
      <c r="J1571">
        <v>5789</v>
      </c>
      <c r="K1571">
        <v>6088</v>
      </c>
      <c r="L1571">
        <v>8189</v>
      </c>
      <c r="M1571">
        <v>6597</v>
      </c>
      <c r="N1571">
        <v>6593</v>
      </c>
      <c r="O1571">
        <v>10272</v>
      </c>
      <c r="P1571">
        <v>8424</v>
      </c>
      <c r="Q1571">
        <v>7735</v>
      </c>
      <c r="R1571">
        <v>8860</v>
      </c>
      <c r="S1571">
        <v>6381</v>
      </c>
      <c r="T1571">
        <v>8863</v>
      </c>
      <c r="U1571">
        <v>11833</v>
      </c>
      <c r="V1571" s="1" t="s">
        <v>2946</v>
      </c>
      <c r="W1571" s="1" t="s">
        <v>2551</v>
      </c>
      <c r="X1571" s="5" t="s">
        <v>2948</v>
      </c>
      <c r="Y1571" s="5" t="s">
        <v>2740</v>
      </c>
      <c r="Z1571" s="5" t="s">
        <v>2738</v>
      </c>
      <c r="AA1571" s="5"/>
    </row>
    <row r="1572" spans="1:27" ht="12" customHeight="1" x14ac:dyDescent="0.15">
      <c r="A1572" s="1" t="s">
        <v>471</v>
      </c>
      <c r="B1572" s="1" t="s">
        <v>25</v>
      </c>
      <c r="C1572" s="1" t="s">
        <v>23</v>
      </c>
      <c r="D1572" s="1" t="s">
        <v>2454</v>
      </c>
      <c r="E1572" s="1" t="s">
        <v>10</v>
      </c>
      <c r="F1572" s="1" t="s">
        <v>473</v>
      </c>
      <c r="G1572" s="1" t="s">
        <v>247</v>
      </c>
      <c r="H1572" s="1" t="s">
        <v>235</v>
      </c>
      <c r="I1572">
        <v>6687</v>
      </c>
      <c r="J1572">
        <v>2358</v>
      </c>
      <c r="K1572">
        <v>1482</v>
      </c>
      <c r="L1572">
        <v>3243</v>
      </c>
      <c r="M1572">
        <v>3105</v>
      </c>
      <c r="N1572">
        <v>6335</v>
      </c>
      <c r="O1572">
        <v>9027</v>
      </c>
      <c r="P1572">
        <v>7336</v>
      </c>
      <c r="Q1572">
        <v>3231</v>
      </c>
      <c r="R1572">
        <v>3759</v>
      </c>
      <c r="S1572">
        <v>4586</v>
      </c>
      <c r="T1572">
        <v>5915</v>
      </c>
      <c r="U1572">
        <v>4774</v>
      </c>
      <c r="V1572" s="1" t="s">
        <v>2946</v>
      </c>
      <c r="W1572" s="1" t="s">
        <v>2551</v>
      </c>
      <c r="X1572" s="5" t="s">
        <v>2948</v>
      </c>
      <c r="Y1572" s="5" t="s">
        <v>2558</v>
      </c>
      <c r="Z1572" s="5" t="s">
        <v>2734</v>
      </c>
      <c r="AA1572" s="5"/>
    </row>
    <row r="1573" spans="1:27" ht="12" customHeight="1" x14ac:dyDescent="0.15">
      <c r="A1573" s="1" t="s">
        <v>471</v>
      </c>
      <c r="B1573" s="1" t="s">
        <v>25</v>
      </c>
      <c r="C1573" s="1" t="s">
        <v>77</v>
      </c>
      <c r="D1573" s="1" t="s">
        <v>2454</v>
      </c>
      <c r="E1573" s="1" t="s">
        <v>10</v>
      </c>
      <c r="F1573" s="1" t="s">
        <v>473</v>
      </c>
      <c r="G1573" s="1" t="s">
        <v>249</v>
      </c>
      <c r="H1573" s="1" t="s">
        <v>235</v>
      </c>
      <c r="I1573">
        <v>32275</v>
      </c>
      <c r="J1573">
        <v>26818</v>
      </c>
      <c r="K1573">
        <v>28069</v>
      </c>
      <c r="L1573">
        <v>23993</v>
      </c>
      <c r="M1573">
        <v>26484</v>
      </c>
      <c r="N1573">
        <v>32117</v>
      </c>
      <c r="O1573">
        <v>33715</v>
      </c>
      <c r="P1573">
        <v>38472</v>
      </c>
      <c r="Q1573">
        <v>41758</v>
      </c>
      <c r="R1573">
        <v>38706</v>
      </c>
      <c r="S1573">
        <v>43967</v>
      </c>
      <c r="T1573">
        <v>46857</v>
      </c>
      <c r="U1573">
        <v>39597</v>
      </c>
      <c r="V1573" s="1" t="s">
        <v>2946</v>
      </c>
      <c r="W1573" s="1" t="s">
        <v>2551</v>
      </c>
      <c r="X1573" s="5" t="s">
        <v>2948</v>
      </c>
      <c r="Y1573" s="5" t="s">
        <v>2559</v>
      </c>
      <c r="Z1573" s="5" t="s">
        <v>2734</v>
      </c>
      <c r="AA1573" s="5"/>
    </row>
    <row r="1574" spans="1:27" ht="12" customHeight="1" x14ac:dyDescent="0.15">
      <c r="A1574" s="1" t="s">
        <v>471</v>
      </c>
      <c r="B1574" s="1" t="s">
        <v>27</v>
      </c>
      <c r="C1574" s="1" t="s">
        <v>9</v>
      </c>
      <c r="D1574" s="1" t="s">
        <v>2454</v>
      </c>
      <c r="E1574" s="1" t="s">
        <v>10</v>
      </c>
      <c r="F1574" s="1" t="s">
        <v>474</v>
      </c>
      <c r="G1574" s="1" t="s">
        <v>234</v>
      </c>
      <c r="H1574" s="1" t="s">
        <v>235</v>
      </c>
      <c r="I1574">
        <v>10883</v>
      </c>
      <c r="J1574">
        <v>11618</v>
      </c>
      <c r="K1574">
        <v>7993</v>
      </c>
      <c r="L1574">
        <v>7921</v>
      </c>
      <c r="M1574">
        <v>9254</v>
      </c>
      <c r="N1574">
        <v>10885</v>
      </c>
      <c r="O1574">
        <v>10559</v>
      </c>
      <c r="P1574">
        <v>11540</v>
      </c>
      <c r="Q1574">
        <v>8526</v>
      </c>
      <c r="R1574">
        <v>11133</v>
      </c>
      <c r="S1574">
        <v>12223</v>
      </c>
      <c r="T1574">
        <v>13490</v>
      </c>
      <c r="U1574">
        <v>13173</v>
      </c>
      <c r="V1574" s="1" t="s">
        <v>2946</v>
      </c>
      <c r="W1574" s="1" t="s">
        <v>2551</v>
      </c>
      <c r="X1574" s="5" t="s">
        <v>2949</v>
      </c>
      <c r="Y1574" s="5" t="s">
        <v>2553</v>
      </c>
      <c r="Z1574" s="5" t="s">
        <v>2734</v>
      </c>
      <c r="AA1574" s="5"/>
    </row>
    <row r="1575" spans="1:27" ht="12" customHeight="1" x14ac:dyDescent="0.15">
      <c r="A1575" s="1" t="s">
        <v>471</v>
      </c>
      <c r="B1575" s="1" t="s">
        <v>27</v>
      </c>
      <c r="C1575" s="1" t="s">
        <v>15</v>
      </c>
      <c r="D1575" s="1" t="s">
        <v>2454</v>
      </c>
      <c r="E1575" s="1" t="s">
        <v>10</v>
      </c>
      <c r="F1575" s="1" t="s">
        <v>474</v>
      </c>
      <c r="G1575" s="1" t="s">
        <v>238</v>
      </c>
      <c r="H1575" s="1" t="s">
        <v>239</v>
      </c>
      <c r="I1575">
        <v>2616</v>
      </c>
      <c r="J1575">
        <v>3083</v>
      </c>
      <c r="K1575">
        <v>2114</v>
      </c>
      <c r="L1575">
        <v>2074</v>
      </c>
      <c r="M1575">
        <v>2309</v>
      </c>
      <c r="N1575">
        <v>2737</v>
      </c>
      <c r="O1575">
        <v>2811</v>
      </c>
      <c r="P1575">
        <v>3099</v>
      </c>
      <c r="Q1575">
        <v>2463</v>
      </c>
      <c r="R1575">
        <v>2597</v>
      </c>
      <c r="S1575">
        <v>2881</v>
      </c>
      <c r="T1575">
        <v>3077</v>
      </c>
      <c r="U1575">
        <v>3076</v>
      </c>
      <c r="V1575" s="1" t="s">
        <v>2946</v>
      </c>
      <c r="W1575" s="1" t="s">
        <v>2551</v>
      </c>
      <c r="X1575" s="5" t="s">
        <v>2949</v>
      </c>
      <c r="Y1575" s="5" t="s">
        <v>2737</v>
      </c>
      <c r="Z1575" s="5" t="s">
        <v>2738</v>
      </c>
      <c r="AA1575" s="5"/>
    </row>
    <row r="1576" spans="1:27" ht="12" customHeight="1" x14ac:dyDescent="0.15">
      <c r="A1576" s="1" t="s">
        <v>471</v>
      </c>
      <c r="B1576" s="1" t="s">
        <v>27</v>
      </c>
      <c r="C1576" s="1" t="s">
        <v>17</v>
      </c>
      <c r="D1576" s="1" t="s">
        <v>2454</v>
      </c>
      <c r="E1576" s="1" t="s">
        <v>10</v>
      </c>
      <c r="F1576" s="1" t="s">
        <v>474</v>
      </c>
      <c r="G1576" s="1" t="s">
        <v>240</v>
      </c>
      <c r="H1576" s="1" t="s">
        <v>235</v>
      </c>
      <c r="I1576">
        <v>5151</v>
      </c>
      <c r="J1576">
        <v>2279</v>
      </c>
      <c r="K1576">
        <v>2993</v>
      </c>
      <c r="L1576">
        <v>2324</v>
      </c>
      <c r="M1576">
        <v>2467</v>
      </c>
      <c r="N1576">
        <v>1164</v>
      </c>
      <c r="O1576">
        <v>3208</v>
      </c>
      <c r="P1576">
        <v>4899</v>
      </c>
      <c r="Q1576">
        <v>2705</v>
      </c>
      <c r="R1576">
        <v>2702</v>
      </c>
      <c r="S1576">
        <v>2765</v>
      </c>
      <c r="T1576">
        <v>4332</v>
      </c>
      <c r="U1576">
        <v>2775</v>
      </c>
      <c r="V1576" s="1" t="s">
        <v>2946</v>
      </c>
      <c r="W1576" s="1" t="s">
        <v>2551</v>
      </c>
      <c r="X1576" s="5" t="s">
        <v>2949</v>
      </c>
      <c r="Y1576" s="5" t="s">
        <v>2561</v>
      </c>
      <c r="Z1576" s="5" t="s">
        <v>2734</v>
      </c>
      <c r="AA1576" s="5"/>
    </row>
    <row r="1577" spans="1:27" ht="12" customHeight="1" x14ac:dyDescent="0.15">
      <c r="A1577" s="1" t="s">
        <v>471</v>
      </c>
      <c r="B1577" s="1" t="s">
        <v>27</v>
      </c>
      <c r="C1577" s="1" t="s">
        <v>19</v>
      </c>
      <c r="D1577" s="1" t="s">
        <v>2454</v>
      </c>
      <c r="E1577" s="1" t="s">
        <v>10</v>
      </c>
      <c r="F1577" s="1" t="s">
        <v>474</v>
      </c>
      <c r="G1577" s="1" t="s">
        <v>242</v>
      </c>
      <c r="H1577" s="1" t="s">
        <v>235</v>
      </c>
      <c r="I1577">
        <v>13825</v>
      </c>
      <c r="J1577">
        <v>10121</v>
      </c>
      <c r="K1577">
        <v>9271</v>
      </c>
      <c r="L1577">
        <v>9369</v>
      </c>
      <c r="M1577">
        <v>8312</v>
      </c>
      <c r="N1577">
        <v>10019</v>
      </c>
      <c r="O1577">
        <v>15343</v>
      </c>
      <c r="P1577">
        <v>12190</v>
      </c>
      <c r="Q1577">
        <v>11070</v>
      </c>
      <c r="R1577">
        <v>7812</v>
      </c>
      <c r="S1577">
        <v>10549</v>
      </c>
      <c r="T1577">
        <v>13701</v>
      </c>
      <c r="U1577">
        <v>16605</v>
      </c>
      <c r="V1577" s="1" t="s">
        <v>2946</v>
      </c>
      <c r="W1577" s="1" t="s">
        <v>2551</v>
      </c>
      <c r="X1577" s="5" t="s">
        <v>2949</v>
      </c>
      <c r="Y1577" s="5" t="s">
        <v>2557</v>
      </c>
      <c r="Z1577" s="5" t="s">
        <v>2734</v>
      </c>
      <c r="AA1577" s="5"/>
    </row>
    <row r="1578" spans="1:27" ht="12" customHeight="1" x14ac:dyDescent="0.15">
      <c r="A1578" s="1" t="s">
        <v>471</v>
      </c>
      <c r="B1578" s="1" t="s">
        <v>27</v>
      </c>
      <c r="C1578" s="1" t="s">
        <v>21</v>
      </c>
      <c r="D1578" s="1" t="s">
        <v>2454</v>
      </c>
      <c r="E1578" s="1" t="s">
        <v>10</v>
      </c>
      <c r="F1578" s="1" t="s">
        <v>474</v>
      </c>
      <c r="G1578" s="1" t="s">
        <v>245</v>
      </c>
      <c r="H1578" s="1" t="s">
        <v>239</v>
      </c>
      <c r="I1578">
        <v>3123</v>
      </c>
      <c r="J1578">
        <v>1960</v>
      </c>
      <c r="K1578">
        <v>1834</v>
      </c>
      <c r="L1578">
        <v>1971</v>
      </c>
      <c r="M1578">
        <v>1854</v>
      </c>
      <c r="N1578">
        <v>1934</v>
      </c>
      <c r="O1578">
        <v>3303</v>
      </c>
      <c r="P1578">
        <v>2375</v>
      </c>
      <c r="Q1578">
        <v>2222</v>
      </c>
      <c r="R1578">
        <v>1715</v>
      </c>
      <c r="S1578">
        <v>2045</v>
      </c>
      <c r="T1578">
        <v>2619</v>
      </c>
      <c r="U1578">
        <v>3371</v>
      </c>
      <c r="V1578" s="1" t="s">
        <v>2946</v>
      </c>
      <c r="W1578" s="1" t="s">
        <v>2551</v>
      </c>
      <c r="X1578" s="5" t="s">
        <v>2949</v>
      </c>
      <c r="Y1578" s="5" t="s">
        <v>2740</v>
      </c>
      <c r="Z1578" s="5" t="s">
        <v>2738</v>
      </c>
      <c r="AA1578" s="5"/>
    </row>
    <row r="1579" spans="1:27" ht="12" customHeight="1" x14ac:dyDescent="0.15">
      <c r="A1579" s="1" t="s">
        <v>471</v>
      </c>
      <c r="B1579" s="1" t="s">
        <v>27</v>
      </c>
      <c r="C1579" s="1" t="s">
        <v>23</v>
      </c>
      <c r="D1579" s="1" t="s">
        <v>2454</v>
      </c>
      <c r="E1579" s="1" t="s">
        <v>10</v>
      </c>
      <c r="F1579" s="1" t="s">
        <v>474</v>
      </c>
      <c r="G1579" s="1" t="s">
        <v>247</v>
      </c>
      <c r="H1579" s="1" t="s">
        <v>235</v>
      </c>
      <c r="I1579">
        <v>2905</v>
      </c>
      <c r="J1579">
        <v>3685</v>
      </c>
      <c r="K1579">
        <v>2618</v>
      </c>
      <c r="L1579">
        <v>2207</v>
      </c>
      <c r="M1579">
        <v>2400</v>
      </c>
      <c r="N1579">
        <v>3578</v>
      </c>
      <c r="O1579">
        <v>3131</v>
      </c>
      <c r="P1579">
        <v>3658</v>
      </c>
      <c r="Q1579">
        <v>3058</v>
      </c>
      <c r="R1579">
        <v>2996</v>
      </c>
      <c r="S1579">
        <v>2557</v>
      </c>
      <c r="T1579">
        <v>3147</v>
      </c>
      <c r="U1579">
        <v>3433</v>
      </c>
      <c r="V1579" s="1" t="s">
        <v>2946</v>
      </c>
      <c r="W1579" s="1" t="s">
        <v>2551</v>
      </c>
      <c r="X1579" s="5" t="s">
        <v>2949</v>
      </c>
      <c r="Y1579" s="5" t="s">
        <v>2558</v>
      </c>
      <c r="Z1579" s="5" t="s">
        <v>2734</v>
      </c>
      <c r="AA1579" s="5"/>
    </row>
    <row r="1580" spans="1:27" ht="12" customHeight="1" x14ac:dyDescent="0.15">
      <c r="A1580" s="1" t="s">
        <v>471</v>
      </c>
      <c r="B1580" s="1" t="s">
        <v>27</v>
      </c>
      <c r="C1580" s="1" t="s">
        <v>77</v>
      </c>
      <c r="D1580" s="1" t="s">
        <v>2454</v>
      </c>
      <c r="E1580" s="1" t="s">
        <v>10</v>
      </c>
      <c r="F1580" s="1" t="s">
        <v>474</v>
      </c>
      <c r="G1580" s="1" t="s">
        <v>249</v>
      </c>
      <c r="H1580" s="1" t="s">
        <v>235</v>
      </c>
      <c r="I1580">
        <v>42842</v>
      </c>
      <c r="J1580">
        <v>42933</v>
      </c>
      <c r="K1580">
        <v>42030</v>
      </c>
      <c r="L1580">
        <v>40699</v>
      </c>
      <c r="M1580">
        <v>41708</v>
      </c>
      <c r="N1580">
        <v>40160</v>
      </c>
      <c r="O1580">
        <v>35453</v>
      </c>
      <c r="P1580">
        <v>36044</v>
      </c>
      <c r="Q1580">
        <v>33147</v>
      </c>
      <c r="R1580">
        <v>36174</v>
      </c>
      <c r="S1580">
        <v>38056</v>
      </c>
      <c r="T1580">
        <v>39030</v>
      </c>
      <c r="U1580">
        <v>34940</v>
      </c>
      <c r="V1580" s="1" t="s">
        <v>2946</v>
      </c>
      <c r="W1580" s="1" t="s">
        <v>2551</v>
      </c>
      <c r="X1580" s="5" t="s">
        <v>2949</v>
      </c>
      <c r="Y1580" s="5" t="s">
        <v>2559</v>
      </c>
      <c r="Z1580" s="5" t="s">
        <v>2734</v>
      </c>
      <c r="AA1580" s="5"/>
    </row>
    <row r="1581" spans="1:27" ht="12" customHeight="1" x14ac:dyDescent="0.15">
      <c r="A1581" s="1" t="s">
        <v>471</v>
      </c>
      <c r="B1581" s="1" t="s">
        <v>57</v>
      </c>
      <c r="C1581" s="1" t="s">
        <v>9</v>
      </c>
      <c r="D1581" s="1" t="s">
        <v>2454</v>
      </c>
      <c r="E1581" s="1" t="s">
        <v>475</v>
      </c>
      <c r="F1581" s="1" t="s">
        <v>472</v>
      </c>
      <c r="G1581" s="1" t="s">
        <v>476</v>
      </c>
      <c r="H1581" s="1" t="s">
        <v>235</v>
      </c>
      <c r="I1581">
        <v>7796</v>
      </c>
      <c r="J1581">
        <v>3798</v>
      </c>
      <c r="K1581">
        <v>3825</v>
      </c>
      <c r="L1581">
        <v>5208</v>
      </c>
      <c r="M1581">
        <v>7073</v>
      </c>
      <c r="N1581">
        <v>8044</v>
      </c>
      <c r="O1581">
        <v>6752</v>
      </c>
      <c r="P1581">
        <v>8596</v>
      </c>
      <c r="Q1581">
        <v>4053</v>
      </c>
      <c r="R1581">
        <v>5145</v>
      </c>
      <c r="S1581">
        <v>5846</v>
      </c>
      <c r="T1581">
        <v>6358</v>
      </c>
      <c r="U1581">
        <v>5558</v>
      </c>
      <c r="V1581" s="1" t="s">
        <v>2946</v>
      </c>
      <c r="W1581" s="1" t="s">
        <v>2551</v>
      </c>
      <c r="X1581" s="5" t="s">
        <v>2947</v>
      </c>
      <c r="Y1581" s="5" t="s">
        <v>2950</v>
      </c>
      <c r="Z1581" s="5" t="s">
        <v>2734</v>
      </c>
      <c r="AA1581" s="5"/>
    </row>
    <row r="1582" spans="1:27" ht="12" customHeight="1" x14ac:dyDescent="0.15">
      <c r="A1582" s="1" t="s">
        <v>471</v>
      </c>
      <c r="B1582" s="1" t="s">
        <v>57</v>
      </c>
      <c r="C1582" s="1" t="s">
        <v>15</v>
      </c>
      <c r="D1582" s="1" t="s">
        <v>2454</v>
      </c>
      <c r="E1582" s="1" t="s">
        <v>475</v>
      </c>
      <c r="F1582" s="1" t="s">
        <v>472</v>
      </c>
      <c r="G1582" s="1" t="s">
        <v>477</v>
      </c>
      <c r="H1582" s="1" t="s">
        <v>235</v>
      </c>
      <c r="I1582">
        <v>6869</v>
      </c>
      <c r="J1582">
        <v>3078</v>
      </c>
      <c r="K1582">
        <v>2572</v>
      </c>
      <c r="L1582">
        <v>7371</v>
      </c>
      <c r="M1582">
        <v>3682</v>
      </c>
      <c r="N1582">
        <v>8491</v>
      </c>
      <c r="O1582">
        <v>9368</v>
      </c>
      <c r="P1582">
        <v>4889</v>
      </c>
      <c r="Q1582">
        <v>4169</v>
      </c>
      <c r="R1582">
        <v>6117</v>
      </c>
      <c r="S1582">
        <v>7718</v>
      </c>
      <c r="T1582">
        <v>9567</v>
      </c>
      <c r="U1582">
        <v>6917</v>
      </c>
      <c r="V1582" s="1" t="s">
        <v>2946</v>
      </c>
      <c r="W1582" s="1" t="s">
        <v>2551</v>
      </c>
      <c r="X1582" s="5" t="s">
        <v>2947</v>
      </c>
      <c r="Y1582" s="5" t="s">
        <v>2951</v>
      </c>
      <c r="Z1582" s="5" t="s">
        <v>2734</v>
      </c>
      <c r="AA1582" s="5"/>
    </row>
    <row r="1583" spans="1:27" ht="12" customHeight="1" x14ac:dyDescent="0.15">
      <c r="A1583" s="1" t="s">
        <v>471</v>
      </c>
      <c r="B1583" s="1" t="s">
        <v>61</v>
      </c>
      <c r="C1583" s="1" t="s">
        <v>9</v>
      </c>
      <c r="D1583" s="1" t="s">
        <v>2454</v>
      </c>
      <c r="E1583" s="1" t="s">
        <v>475</v>
      </c>
      <c r="F1583" s="1" t="s">
        <v>473</v>
      </c>
      <c r="G1583" s="1" t="s">
        <v>476</v>
      </c>
      <c r="H1583" s="1" t="s">
        <v>235</v>
      </c>
      <c r="I1583">
        <v>5159</v>
      </c>
      <c r="J1583">
        <v>2608</v>
      </c>
      <c r="K1583">
        <v>2057</v>
      </c>
      <c r="L1583">
        <v>3484</v>
      </c>
      <c r="M1583">
        <v>3195</v>
      </c>
      <c r="N1583">
        <v>6588</v>
      </c>
      <c r="O1583">
        <v>8919</v>
      </c>
      <c r="P1583">
        <v>7133</v>
      </c>
      <c r="Q1583">
        <v>2992</v>
      </c>
      <c r="R1583">
        <v>3480</v>
      </c>
      <c r="S1583">
        <v>4644</v>
      </c>
      <c r="T1583">
        <v>5640</v>
      </c>
      <c r="U1583">
        <v>4477</v>
      </c>
      <c r="V1583" s="1" t="s">
        <v>2946</v>
      </c>
      <c r="W1583" s="1" t="s">
        <v>2551</v>
      </c>
      <c r="X1583" s="5" t="s">
        <v>2948</v>
      </c>
      <c r="Y1583" s="5" t="s">
        <v>2950</v>
      </c>
      <c r="Z1583" s="5" t="s">
        <v>2734</v>
      </c>
      <c r="AA1583" s="5"/>
    </row>
    <row r="1584" spans="1:27" ht="12" customHeight="1" x14ac:dyDescent="0.15">
      <c r="A1584" s="1" t="s">
        <v>471</v>
      </c>
      <c r="B1584" s="1" t="s">
        <v>61</v>
      </c>
      <c r="C1584" s="1" t="s">
        <v>15</v>
      </c>
      <c r="D1584" s="1" t="s">
        <v>2454</v>
      </c>
      <c r="E1584" s="1" t="s">
        <v>475</v>
      </c>
      <c r="F1584" s="1" t="s">
        <v>473</v>
      </c>
      <c r="G1584" s="1" t="s">
        <v>477</v>
      </c>
      <c r="H1584" s="1" t="s">
        <v>235</v>
      </c>
      <c r="I1584">
        <v>15770</v>
      </c>
      <c r="J1584">
        <v>8090</v>
      </c>
      <c r="K1584">
        <v>12838</v>
      </c>
      <c r="L1584">
        <v>12536</v>
      </c>
      <c r="M1584">
        <v>13438</v>
      </c>
      <c r="N1584">
        <v>18952</v>
      </c>
      <c r="O1584">
        <v>22402</v>
      </c>
      <c r="P1584">
        <v>20287</v>
      </c>
      <c r="Q1584">
        <v>14841</v>
      </c>
      <c r="R1584">
        <v>11010</v>
      </c>
      <c r="S1584">
        <v>16224</v>
      </c>
      <c r="T1584">
        <v>18840</v>
      </c>
      <c r="U1584">
        <v>14963</v>
      </c>
      <c r="V1584" s="1" t="s">
        <v>2946</v>
      </c>
      <c r="W1584" s="1" t="s">
        <v>2551</v>
      </c>
      <c r="X1584" s="5" t="s">
        <v>2948</v>
      </c>
      <c r="Y1584" s="5" t="s">
        <v>2951</v>
      </c>
      <c r="Z1584" s="5" t="s">
        <v>2734</v>
      </c>
      <c r="AA1584" s="5"/>
    </row>
    <row r="1585" spans="1:27" ht="12" customHeight="1" x14ac:dyDescent="0.15">
      <c r="A1585" s="1" t="s">
        <v>471</v>
      </c>
      <c r="B1585" s="1" t="s">
        <v>212</v>
      </c>
      <c r="C1585" s="1" t="s">
        <v>9</v>
      </c>
      <c r="D1585" s="1" t="s">
        <v>2454</v>
      </c>
      <c r="E1585" s="1" t="s">
        <v>213</v>
      </c>
      <c r="F1585" s="1" t="s">
        <v>284</v>
      </c>
      <c r="G1585" s="1" t="s">
        <v>215</v>
      </c>
      <c r="H1585" s="1" t="s">
        <v>216</v>
      </c>
      <c r="I1585">
        <v>2574</v>
      </c>
      <c r="J1585">
        <v>2583</v>
      </c>
      <c r="K1585">
        <v>2548</v>
      </c>
      <c r="L1585">
        <v>2552</v>
      </c>
      <c r="M1585">
        <v>2562</v>
      </c>
      <c r="N1585">
        <v>2596</v>
      </c>
      <c r="O1585">
        <v>2597</v>
      </c>
      <c r="P1585">
        <v>2575</v>
      </c>
      <c r="Q1585">
        <v>2548</v>
      </c>
      <c r="R1585">
        <v>2506</v>
      </c>
      <c r="S1585">
        <v>2503</v>
      </c>
      <c r="T1585">
        <v>2490</v>
      </c>
      <c r="U1585">
        <v>2480</v>
      </c>
      <c r="V1585" s="1" t="s">
        <v>2946</v>
      </c>
      <c r="W1585" s="1" t="s">
        <v>2717</v>
      </c>
      <c r="X1585" s="5" t="s">
        <v>2768</v>
      </c>
      <c r="Y1585" s="5" t="s">
        <v>2719</v>
      </c>
      <c r="Z1585" s="5" t="s">
        <v>2720</v>
      </c>
      <c r="AA1585" s="5"/>
    </row>
    <row r="1586" spans="1:27" ht="12" customHeight="1" x14ac:dyDescent="0.15">
      <c r="A1586" s="1" t="s">
        <v>471</v>
      </c>
      <c r="B1586" s="1" t="s">
        <v>285</v>
      </c>
      <c r="C1586" s="1" t="s">
        <v>9</v>
      </c>
      <c r="D1586" s="1" t="s">
        <v>2454</v>
      </c>
      <c r="E1586" s="1" t="s">
        <v>213</v>
      </c>
      <c r="F1586" s="1" t="s">
        <v>286</v>
      </c>
      <c r="G1586" s="1" t="s">
        <v>215</v>
      </c>
      <c r="H1586" s="1" t="s">
        <v>216</v>
      </c>
      <c r="I1586">
        <v>8666</v>
      </c>
      <c r="J1586">
        <v>8747</v>
      </c>
      <c r="K1586">
        <v>8738</v>
      </c>
      <c r="L1586">
        <v>8768</v>
      </c>
      <c r="M1586">
        <v>8765</v>
      </c>
      <c r="N1586">
        <v>8738</v>
      </c>
      <c r="O1586">
        <v>8666</v>
      </c>
      <c r="P1586">
        <v>8646</v>
      </c>
      <c r="Q1586">
        <v>8573</v>
      </c>
      <c r="R1586">
        <v>8581</v>
      </c>
      <c r="S1586">
        <v>8474</v>
      </c>
      <c r="T1586">
        <v>8458</v>
      </c>
      <c r="U1586">
        <v>8425</v>
      </c>
      <c r="V1586" s="1" t="s">
        <v>2946</v>
      </c>
      <c r="W1586" s="1" t="s">
        <v>2717</v>
      </c>
      <c r="X1586" s="5" t="s">
        <v>2769</v>
      </c>
      <c r="Y1586" s="5" t="s">
        <v>2719</v>
      </c>
      <c r="Z1586" s="5" t="s">
        <v>2720</v>
      </c>
      <c r="AA1586" s="5"/>
    </row>
    <row r="1587" spans="1:27" ht="12" customHeight="1" x14ac:dyDescent="0.15">
      <c r="A1587" s="1" t="s">
        <v>478</v>
      </c>
      <c r="B1587" s="1" t="s">
        <v>8</v>
      </c>
      <c r="C1587" s="1" t="s">
        <v>9</v>
      </c>
      <c r="D1587" s="1" t="s">
        <v>2455</v>
      </c>
      <c r="E1587" s="1" t="s">
        <v>10</v>
      </c>
      <c r="F1587" s="1" t="s">
        <v>479</v>
      </c>
      <c r="G1587" s="1" t="s">
        <v>234</v>
      </c>
      <c r="H1587" s="1" t="s">
        <v>235</v>
      </c>
      <c r="I1587">
        <v>3993</v>
      </c>
      <c r="J1587">
        <v>5059</v>
      </c>
      <c r="K1587">
        <v>4469</v>
      </c>
      <c r="L1587">
        <v>4411</v>
      </c>
      <c r="M1587">
        <v>4351</v>
      </c>
      <c r="N1587">
        <v>4650</v>
      </c>
      <c r="O1587">
        <v>4678</v>
      </c>
      <c r="P1587">
        <v>4729</v>
      </c>
      <c r="Q1587">
        <v>4800</v>
      </c>
      <c r="R1587">
        <v>3988</v>
      </c>
      <c r="S1587">
        <v>3517</v>
      </c>
      <c r="T1587">
        <v>4715</v>
      </c>
      <c r="U1587">
        <v>4071</v>
      </c>
      <c r="V1587" s="1" t="s">
        <v>2952</v>
      </c>
      <c r="W1587" s="1" t="s">
        <v>2551</v>
      </c>
      <c r="X1587" s="5" t="s">
        <v>2953</v>
      </c>
      <c r="Y1587" s="5" t="s">
        <v>2553</v>
      </c>
      <c r="Z1587" s="5" t="s">
        <v>2734</v>
      </c>
      <c r="AA1587" s="5"/>
    </row>
    <row r="1588" spans="1:27" ht="12" customHeight="1" x14ac:dyDescent="0.15">
      <c r="A1588" s="1" t="s">
        <v>478</v>
      </c>
      <c r="B1588" s="1" t="s">
        <v>8</v>
      </c>
      <c r="C1588" s="1" t="s">
        <v>15</v>
      </c>
      <c r="D1588" s="1" t="s">
        <v>2455</v>
      </c>
      <c r="E1588" s="1" t="s">
        <v>10</v>
      </c>
      <c r="F1588" s="1" t="s">
        <v>479</v>
      </c>
      <c r="G1588" s="1" t="s">
        <v>238</v>
      </c>
      <c r="H1588" s="1" t="s">
        <v>239</v>
      </c>
      <c r="I1588">
        <v>188</v>
      </c>
      <c r="J1588">
        <v>244</v>
      </c>
      <c r="K1588">
        <v>208</v>
      </c>
      <c r="L1588">
        <v>211</v>
      </c>
      <c r="M1588">
        <v>208</v>
      </c>
      <c r="N1588">
        <v>217</v>
      </c>
      <c r="O1588">
        <v>219</v>
      </c>
      <c r="P1588">
        <v>222</v>
      </c>
      <c r="Q1588">
        <v>230</v>
      </c>
      <c r="R1588">
        <v>193</v>
      </c>
      <c r="S1588">
        <v>175</v>
      </c>
      <c r="T1588">
        <v>224</v>
      </c>
      <c r="U1588">
        <v>184</v>
      </c>
      <c r="V1588" s="1" t="s">
        <v>2952</v>
      </c>
      <c r="W1588" s="1" t="s">
        <v>2551</v>
      </c>
      <c r="X1588" s="5" t="s">
        <v>2953</v>
      </c>
      <c r="Y1588" s="5" t="s">
        <v>2737</v>
      </c>
      <c r="Z1588" s="5" t="s">
        <v>2738</v>
      </c>
      <c r="AA1588" s="5"/>
    </row>
    <row r="1589" spans="1:27" ht="12" customHeight="1" x14ac:dyDescent="0.15">
      <c r="A1589" s="1" t="s">
        <v>478</v>
      </c>
      <c r="B1589" s="1" t="s">
        <v>8</v>
      </c>
      <c r="C1589" s="1" t="s">
        <v>17</v>
      </c>
      <c r="D1589" s="1" t="s">
        <v>2455</v>
      </c>
      <c r="E1589" s="1" t="s">
        <v>10</v>
      </c>
      <c r="F1589" s="1" t="s">
        <v>479</v>
      </c>
      <c r="G1589" s="1" t="s">
        <v>242</v>
      </c>
      <c r="H1589" s="1" t="s">
        <v>235</v>
      </c>
      <c r="I1589">
        <v>4104</v>
      </c>
      <c r="J1589">
        <v>5109</v>
      </c>
      <c r="K1589">
        <v>4378</v>
      </c>
      <c r="L1589">
        <v>4342</v>
      </c>
      <c r="M1589">
        <v>4463</v>
      </c>
      <c r="N1589">
        <v>4553</v>
      </c>
      <c r="O1589">
        <v>4828</v>
      </c>
      <c r="P1589">
        <v>4818</v>
      </c>
      <c r="Q1589">
        <v>4636</v>
      </c>
      <c r="R1589">
        <v>3898</v>
      </c>
      <c r="S1589">
        <v>3416</v>
      </c>
      <c r="T1589">
        <v>4888</v>
      </c>
      <c r="U1589">
        <v>4289</v>
      </c>
      <c r="V1589" s="1" t="s">
        <v>2952</v>
      </c>
      <c r="W1589" s="1" t="s">
        <v>2551</v>
      </c>
      <c r="X1589" s="5" t="s">
        <v>2953</v>
      </c>
      <c r="Y1589" s="5" t="s">
        <v>2557</v>
      </c>
      <c r="Z1589" s="5" t="s">
        <v>2734</v>
      </c>
      <c r="AA1589" s="5"/>
    </row>
    <row r="1590" spans="1:27" ht="12" customHeight="1" x14ac:dyDescent="0.15">
      <c r="A1590" s="1" t="s">
        <v>478</v>
      </c>
      <c r="B1590" s="1" t="s">
        <v>8</v>
      </c>
      <c r="C1590" s="1" t="s">
        <v>19</v>
      </c>
      <c r="D1590" s="1" t="s">
        <v>2455</v>
      </c>
      <c r="E1590" s="1" t="s">
        <v>10</v>
      </c>
      <c r="F1590" s="1" t="s">
        <v>479</v>
      </c>
      <c r="G1590" s="1" t="s">
        <v>245</v>
      </c>
      <c r="H1590" s="1" t="s">
        <v>239</v>
      </c>
      <c r="I1590">
        <v>209</v>
      </c>
      <c r="J1590">
        <v>253</v>
      </c>
      <c r="K1590">
        <v>198</v>
      </c>
      <c r="L1590">
        <v>191</v>
      </c>
      <c r="M1590">
        <v>230</v>
      </c>
      <c r="N1590">
        <v>199</v>
      </c>
      <c r="O1590">
        <v>247</v>
      </c>
      <c r="P1590">
        <v>241</v>
      </c>
      <c r="Q1590">
        <v>199</v>
      </c>
      <c r="R1590">
        <v>175</v>
      </c>
      <c r="S1590">
        <v>155</v>
      </c>
      <c r="T1590">
        <v>255</v>
      </c>
      <c r="U1590">
        <v>230</v>
      </c>
      <c r="V1590" s="1" t="s">
        <v>2952</v>
      </c>
      <c r="W1590" s="1" t="s">
        <v>2551</v>
      </c>
      <c r="X1590" s="5" t="s">
        <v>2953</v>
      </c>
      <c r="Y1590" s="5" t="s">
        <v>2740</v>
      </c>
      <c r="Z1590" s="5" t="s">
        <v>2738</v>
      </c>
      <c r="AA1590" s="5"/>
    </row>
    <row r="1591" spans="1:27" ht="12" customHeight="1" x14ac:dyDescent="0.15">
      <c r="A1591" s="1" t="s">
        <v>478</v>
      </c>
      <c r="B1591" s="1" t="s">
        <v>8</v>
      </c>
      <c r="C1591" s="1" t="s">
        <v>21</v>
      </c>
      <c r="D1591" s="1" t="s">
        <v>2455</v>
      </c>
      <c r="E1591" s="1" t="s">
        <v>10</v>
      </c>
      <c r="F1591" s="1" t="s">
        <v>479</v>
      </c>
      <c r="G1591" s="1" t="s">
        <v>249</v>
      </c>
      <c r="H1591" s="1" t="s">
        <v>235</v>
      </c>
      <c r="I1591">
        <v>249</v>
      </c>
      <c r="J1591">
        <v>199</v>
      </c>
      <c r="K1591">
        <v>290</v>
      </c>
      <c r="L1591">
        <v>359</v>
      </c>
      <c r="M1591">
        <v>247</v>
      </c>
      <c r="N1591">
        <v>344</v>
      </c>
      <c r="O1591">
        <v>194</v>
      </c>
      <c r="P1591">
        <v>88</v>
      </c>
      <c r="Q1591">
        <v>252</v>
      </c>
      <c r="R1591">
        <v>342</v>
      </c>
      <c r="S1591">
        <v>443</v>
      </c>
      <c r="T1591">
        <v>270</v>
      </c>
      <c r="U1591">
        <v>52</v>
      </c>
      <c r="V1591" s="1" t="s">
        <v>2952</v>
      </c>
      <c r="W1591" s="1" t="s">
        <v>2551</v>
      </c>
      <c r="X1591" s="5" t="s">
        <v>2953</v>
      </c>
      <c r="Y1591" s="5" t="s">
        <v>2559</v>
      </c>
      <c r="Z1591" s="5" t="s">
        <v>2734</v>
      </c>
      <c r="AA1591" s="5"/>
    </row>
    <row r="1592" spans="1:27" ht="12" customHeight="1" x14ac:dyDescent="0.15">
      <c r="A1592" s="1" t="s">
        <v>478</v>
      </c>
      <c r="B1592" s="1" t="s">
        <v>25</v>
      </c>
      <c r="C1592" s="1" t="s">
        <v>9</v>
      </c>
      <c r="D1592" s="1" t="s">
        <v>2455</v>
      </c>
      <c r="E1592" s="1" t="s">
        <v>10</v>
      </c>
      <c r="F1592" s="1" t="s">
        <v>480</v>
      </c>
      <c r="G1592" s="1" t="s">
        <v>234</v>
      </c>
      <c r="H1592" s="1" t="s">
        <v>235</v>
      </c>
      <c r="I1592" t="s">
        <v>14</v>
      </c>
      <c r="J1592" t="s">
        <v>14</v>
      </c>
      <c r="K1592" t="s">
        <v>14</v>
      </c>
      <c r="L1592" t="s">
        <v>14</v>
      </c>
      <c r="M1592" t="s">
        <v>14</v>
      </c>
      <c r="N1592" t="s">
        <v>14</v>
      </c>
      <c r="O1592" t="s">
        <v>14</v>
      </c>
      <c r="P1592" t="s">
        <v>14</v>
      </c>
      <c r="Q1592" t="s">
        <v>14</v>
      </c>
      <c r="R1592" t="s">
        <v>14</v>
      </c>
      <c r="S1592" t="s">
        <v>14</v>
      </c>
      <c r="T1592" t="s">
        <v>14</v>
      </c>
      <c r="U1592" t="s">
        <v>14</v>
      </c>
      <c r="V1592" s="1" t="s">
        <v>2952</v>
      </c>
      <c r="W1592" s="1" t="s">
        <v>2551</v>
      </c>
      <c r="X1592" s="5" t="s">
        <v>2954</v>
      </c>
      <c r="Y1592" s="5" t="s">
        <v>2553</v>
      </c>
      <c r="Z1592" s="5" t="s">
        <v>2734</v>
      </c>
      <c r="AA1592" s="5"/>
    </row>
    <row r="1593" spans="1:27" ht="12" customHeight="1" x14ac:dyDescent="0.15">
      <c r="A1593" s="1" t="s">
        <v>478</v>
      </c>
      <c r="B1593" s="1" t="s">
        <v>25</v>
      </c>
      <c r="C1593" s="1" t="s">
        <v>15</v>
      </c>
      <c r="D1593" s="1" t="s">
        <v>2455</v>
      </c>
      <c r="E1593" s="1" t="s">
        <v>10</v>
      </c>
      <c r="F1593" s="1" t="s">
        <v>480</v>
      </c>
      <c r="G1593" s="1" t="s">
        <v>238</v>
      </c>
      <c r="H1593" s="1" t="s">
        <v>239</v>
      </c>
      <c r="I1593" t="s">
        <v>14</v>
      </c>
      <c r="J1593" t="s">
        <v>14</v>
      </c>
      <c r="K1593" t="s">
        <v>14</v>
      </c>
      <c r="L1593" t="s">
        <v>14</v>
      </c>
      <c r="M1593" t="s">
        <v>14</v>
      </c>
      <c r="N1593" t="s">
        <v>14</v>
      </c>
      <c r="O1593" t="s">
        <v>14</v>
      </c>
      <c r="P1593" t="s">
        <v>14</v>
      </c>
      <c r="Q1593" t="s">
        <v>14</v>
      </c>
      <c r="R1593" t="s">
        <v>14</v>
      </c>
      <c r="S1593" t="s">
        <v>14</v>
      </c>
      <c r="T1593" t="s">
        <v>14</v>
      </c>
      <c r="U1593" t="s">
        <v>14</v>
      </c>
      <c r="V1593" s="1" t="s">
        <v>2952</v>
      </c>
      <c r="W1593" s="1" t="s">
        <v>2551</v>
      </c>
      <c r="X1593" s="5" t="s">
        <v>2954</v>
      </c>
      <c r="Y1593" s="5" t="s">
        <v>2737</v>
      </c>
      <c r="Z1593" s="5" t="s">
        <v>2738</v>
      </c>
      <c r="AA1593" s="5"/>
    </row>
    <row r="1594" spans="1:27" ht="12" customHeight="1" x14ac:dyDescent="0.15">
      <c r="A1594" s="1" t="s">
        <v>478</v>
      </c>
      <c r="B1594" s="1" t="s">
        <v>25</v>
      </c>
      <c r="C1594" s="1" t="s">
        <v>17</v>
      </c>
      <c r="D1594" s="1" t="s">
        <v>2455</v>
      </c>
      <c r="E1594" s="1" t="s">
        <v>10</v>
      </c>
      <c r="F1594" s="1" t="s">
        <v>480</v>
      </c>
      <c r="G1594" s="1" t="s">
        <v>242</v>
      </c>
      <c r="H1594" s="1" t="s">
        <v>235</v>
      </c>
      <c r="I1594" t="s">
        <v>14</v>
      </c>
      <c r="J1594" t="s">
        <v>14</v>
      </c>
      <c r="K1594" t="s">
        <v>14</v>
      </c>
      <c r="L1594" t="s">
        <v>14</v>
      </c>
      <c r="M1594" t="s">
        <v>14</v>
      </c>
      <c r="N1594" t="s">
        <v>14</v>
      </c>
      <c r="O1594" t="s">
        <v>14</v>
      </c>
      <c r="P1594" t="s">
        <v>14</v>
      </c>
      <c r="Q1594" t="s">
        <v>14</v>
      </c>
      <c r="R1594" t="s">
        <v>14</v>
      </c>
      <c r="S1594" t="s">
        <v>14</v>
      </c>
      <c r="T1594" t="s">
        <v>14</v>
      </c>
      <c r="U1594" t="s">
        <v>14</v>
      </c>
      <c r="V1594" s="1" t="s">
        <v>2952</v>
      </c>
      <c r="W1594" s="1" t="s">
        <v>2551</v>
      </c>
      <c r="X1594" s="5" t="s">
        <v>2954</v>
      </c>
      <c r="Y1594" s="5" t="s">
        <v>2557</v>
      </c>
      <c r="Z1594" s="5" t="s">
        <v>2734</v>
      </c>
      <c r="AA1594" s="5"/>
    </row>
    <row r="1595" spans="1:27" ht="12" customHeight="1" x14ac:dyDescent="0.15">
      <c r="A1595" s="1" t="s">
        <v>478</v>
      </c>
      <c r="B1595" s="1" t="s">
        <v>25</v>
      </c>
      <c r="C1595" s="1" t="s">
        <v>19</v>
      </c>
      <c r="D1595" s="1" t="s">
        <v>2455</v>
      </c>
      <c r="E1595" s="1" t="s">
        <v>10</v>
      </c>
      <c r="F1595" s="1" t="s">
        <v>480</v>
      </c>
      <c r="G1595" s="1" t="s">
        <v>245</v>
      </c>
      <c r="H1595" s="1" t="s">
        <v>239</v>
      </c>
      <c r="I1595" t="s">
        <v>14</v>
      </c>
      <c r="J1595" t="s">
        <v>14</v>
      </c>
      <c r="K1595" t="s">
        <v>14</v>
      </c>
      <c r="L1595" t="s">
        <v>14</v>
      </c>
      <c r="M1595" t="s">
        <v>14</v>
      </c>
      <c r="N1595" t="s">
        <v>14</v>
      </c>
      <c r="O1595" t="s">
        <v>14</v>
      </c>
      <c r="P1595" t="s">
        <v>14</v>
      </c>
      <c r="Q1595" t="s">
        <v>14</v>
      </c>
      <c r="R1595" t="s">
        <v>14</v>
      </c>
      <c r="S1595" t="s">
        <v>14</v>
      </c>
      <c r="T1595" t="s">
        <v>14</v>
      </c>
      <c r="U1595" t="s">
        <v>14</v>
      </c>
      <c r="V1595" s="1" t="s">
        <v>2952</v>
      </c>
      <c r="W1595" s="1" t="s">
        <v>2551</v>
      </c>
      <c r="X1595" s="5" t="s">
        <v>2954</v>
      </c>
      <c r="Y1595" s="5" t="s">
        <v>2740</v>
      </c>
      <c r="Z1595" s="5" t="s">
        <v>2738</v>
      </c>
      <c r="AA1595" s="5"/>
    </row>
    <row r="1596" spans="1:27" ht="12" customHeight="1" x14ac:dyDescent="0.15">
      <c r="A1596" s="1" t="s">
        <v>478</v>
      </c>
      <c r="B1596" s="1" t="s">
        <v>25</v>
      </c>
      <c r="C1596" s="1" t="s">
        <v>21</v>
      </c>
      <c r="D1596" s="1" t="s">
        <v>2455</v>
      </c>
      <c r="E1596" s="1" t="s">
        <v>10</v>
      </c>
      <c r="F1596" s="1" t="s">
        <v>480</v>
      </c>
      <c r="G1596" s="1" t="s">
        <v>249</v>
      </c>
      <c r="H1596" s="1" t="s">
        <v>235</v>
      </c>
      <c r="I1596" t="s">
        <v>14</v>
      </c>
      <c r="J1596" t="s">
        <v>14</v>
      </c>
      <c r="K1596" t="s">
        <v>14</v>
      </c>
      <c r="L1596" t="s">
        <v>14</v>
      </c>
      <c r="M1596" t="s">
        <v>14</v>
      </c>
      <c r="N1596" t="s">
        <v>14</v>
      </c>
      <c r="O1596" t="s">
        <v>14</v>
      </c>
      <c r="P1596" t="s">
        <v>14</v>
      </c>
      <c r="Q1596" t="s">
        <v>14</v>
      </c>
      <c r="R1596" t="s">
        <v>14</v>
      </c>
      <c r="S1596" t="s">
        <v>14</v>
      </c>
      <c r="T1596" t="s">
        <v>14</v>
      </c>
      <c r="U1596" t="s">
        <v>14</v>
      </c>
      <c r="V1596" s="1" t="s">
        <v>2952</v>
      </c>
      <c r="W1596" s="1" t="s">
        <v>2551</v>
      </c>
      <c r="X1596" s="5" t="s">
        <v>2954</v>
      </c>
      <c r="Y1596" s="5" t="s">
        <v>2559</v>
      </c>
      <c r="Z1596" s="5" t="s">
        <v>2734</v>
      </c>
      <c r="AA1596" s="5"/>
    </row>
    <row r="1597" spans="1:27" ht="12" customHeight="1" x14ac:dyDescent="0.15">
      <c r="A1597" s="1" t="s">
        <v>478</v>
      </c>
      <c r="B1597" s="1" t="s">
        <v>27</v>
      </c>
      <c r="C1597" s="1" t="s">
        <v>9</v>
      </c>
      <c r="D1597" s="1" t="s">
        <v>2455</v>
      </c>
      <c r="E1597" s="1" t="s">
        <v>10</v>
      </c>
      <c r="F1597" s="1" t="s">
        <v>481</v>
      </c>
      <c r="G1597" s="1" t="s">
        <v>234</v>
      </c>
      <c r="H1597" s="1" t="s">
        <v>235</v>
      </c>
      <c r="I1597" t="s">
        <v>14</v>
      </c>
      <c r="J1597" t="s">
        <v>14</v>
      </c>
      <c r="K1597" t="s">
        <v>14</v>
      </c>
      <c r="L1597" t="s">
        <v>14</v>
      </c>
      <c r="M1597" t="s">
        <v>14</v>
      </c>
      <c r="N1597" t="s">
        <v>14</v>
      </c>
      <c r="O1597" t="s">
        <v>14</v>
      </c>
      <c r="P1597" t="s">
        <v>14</v>
      </c>
      <c r="Q1597" t="s">
        <v>14</v>
      </c>
      <c r="R1597" t="s">
        <v>14</v>
      </c>
      <c r="S1597" t="s">
        <v>14</v>
      </c>
      <c r="T1597" t="s">
        <v>14</v>
      </c>
      <c r="U1597" t="s">
        <v>14</v>
      </c>
      <c r="V1597" s="1" t="s">
        <v>2952</v>
      </c>
      <c r="W1597" s="1" t="s">
        <v>2551</v>
      </c>
      <c r="X1597" s="5" t="s">
        <v>2955</v>
      </c>
      <c r="Y1597" s="5" t="s">
        <v>2553</v>
      </c>
      <c r="Z1597" s="5" t="s">
        <v>2734</v>
      </c>
      <c r="AA1597" s="5"/>
    </row>
    <row r="1598" spans="1:27" ht="12" customHeight="1" x14ac:dyDescent="0.15">
      <c r="A1598" s="1" t="s">
        <v>478</v>
      </c>
      <c r="B1598" s="1" t="s">
        <v>27</v>
      </c>
      <c r="C1598" s="1" t="s">
        <v>15</v>
      </c>
      <c r="D1598" s="1" t="s">
        <v>2455</v>
      </c>
      <c r="E1598" s="1" t="s">
        <v>10</v>
      </c>
      <c r="F1598" s="1" t="s">
        <v>481</v>
      </c>
      <c r="G1598" s="1" t="s">
        <v>238</v>
      </c>
      <c r="H1598" s="1" t="s">
        <v>239</v>
      </c>
      <c r="I1598" t="s">
        <v>14</v>
      </c>
      <c r="J1598" t="s">
        <v>14</v>
      </c>
      <c r="K1598" t="s">
        <v>14</v>
      </c>
      <c r="L1598" t="s">
        <v>14</v>
      </c>
      <c r="M1598" t="s">
        <v>14</v>
      </c>
      <c r="N1598" t="s">
        <v>14</v>
      </c>
      <c r="O1598" t="s">
        <v>14</v>
      </c>
      <c r="P1598" t="s">
        <v>14</v>
      </c>
      <c r="Q1598" t="s">
        <v>14</v>
      </c>
      <c r="R1598" t="s">
        <v>14</v>
      </c>
      <c r="S1598" t="s">
        <v>14</v>
      </c>
      <c r="T1598" t="s">
        <v>14</v>
      </c>
      <c r="U1598" t="s">
        <v>14</v>
      </c>
      <c r="V1598" s="1" t="s">
        <v>2952</v>
      </c>
      <c r="W1598" s="1" t="s">
        <v>2551</v>
      </c>
      <c r="X1598" s="5" t="s">
        <v>2955</v>
      </c>
      <c r="Y1598" s="5" t="s">
        <v>2737</v>
      </c>
      <c r="Z1598" s="5" t="s">
        <v>2738</v>
      </c>
      <c r="AA1598" s="5"/>
    </row>
    <row r="1599" spans="1:27" ht="12" customHeight="1" x14ac:dyDescent="0.15">
      <c r="A1599" s="1" t="s">
        <v>478</v>
      </c>
      <c r="B1599" s="1" t="s">
        <v>27</v>
      </c>
      <c r="C1599" s="1" t="s">
        <v>17</v>
      </c>
      <c r="D1599" s="1" t="s">
        <v>2455</v>
      </c>
      <c r="E1599" s="1" t="s">
        <v>10</v>
      </c>
      <c r="F1599" s="1" t="s">
        <v>481</v>
      </c>
      <c r="G1599" s="1" t="s">
        <v>242</v>
      </c>
      <c r="H1599" s="1" t="s">
        <v>235</v>
      </c>
      <c r="I1599" t="s">
        <v>14</v>
      </c>
      <c r="J1599" t="s">
        <v>14</v>
      </c>
      <c r="K1599" t="s">
        <v>14</v>
      </c>
      <c r="L1599" t="s">
        <v>14</v>
      </c>
      <c r="M1599" t="s">
        <v>14</v>
      </c>
      <c r="N1599" t="s">
        <v>14</v>
      </c>
      <c r="O1599" t="s">
        <v>14</v>
      </c>
      <c r="P1599" t="s">
        <v>14</v>
      </c>
      <c r="Q1599" t="s">
        <v>14</v>
      </c>
      <c r="R1599" t="s">
        <v>14</v>
      </c>
      <c r="S1599" t="s">
        <v>14</v>
      </c>
      <c r="T1599" t="s">
        <v>14</v>
      </c>
      <c r="U1599" t="s">
        <v>14</v>
      </c>
      <c r="V1599" s="1" t="s">
        <v>2952</v>
      </c>
      <c r="W1599" s="1" t="s">
        <v>2551</v>
      </c>
      <c r="X1599" s="5" t="s">
        <v>2955</v>
      </c>
      <c r="Y1599" s="5" t="s">
        <v>2557</v>
      </c>
      <c r="Z1599" s="5" t="s">
        <v>2734</v>
      </c>
      <c r="AA1599" s="5"/>
    </row>
    <row r="1600" spans="1:27" ht="12" customHeight="1" x14ac:dyDescent="0.15">
      <c r="A1600" s="1" t="s">
        <v>478</v>
      </c>
      <c r="B1600" s="1" t="s">
        <v>27</v>
      </c>
      <c r="C1600" s="1" t="s">
        <v>19</v>
      </c>
      <c r="D1600" s="1" t="s">
        <v>2455</v>
      </c>
      <c r="E1600" s="1" t="s">
        <v>10</v>
      </c>
      <c r="F1600" s="1" t="s">
        <v>481</v>
      </c>
      <c r="G1600" s="1" t="s">
        <v>245</v>
      </c>
      <c r="H1600" s="1" t="s">
        <v>239</v>
      </c>
      <c r="I1600" t="s">
        <v>14</v>
      </c>
      <c r="J1600" t="s">
        <v>14</v>
      </c>
      <c r="K1600" t="s">
        <v>14</v>
      </c>
      <c r="L1600" t="s">
        <v>14</v>
      </c>
      <c r="M1600" t="s">
        <v>14</v>
      </c>
      <c r="N1600" t="s">
        <v>14</v>
      </c>
      <c r="O1600" t="s">
        <v>14</v>
      </c>
      <c r="P1600" t="s">
        <v>14</v>
      </c>
      <c r="Q1600" t="s">
        <v>14</v>
      </c>
      <c r="R1600" t="s">
        <v>14</v>
      </c>
      <c r="S1600" t="s">
        <v>14</v>
      </c>
      <c r="T1600" t="s">
        <v>14</v>
      </c>
      <c r="U1600" t="s">
        <v>14</v>
      </c>
      <c r="V1600" s="1" t="s">
        <v>2952</v>
      </c>
      <c r="W1600" s="1" t="s">
        <v>2551</v>
      </c>
      <c r="X1600" s="5" t="s">
        <v>2955</v>
      </c>
      <c r="Y1600" s="5" t="s">
        <v>2740</v>
      </c>
      <c r="Z1600" s="5" t="s">
        <v>2738</v>
      </c>
      <c r="AA1600" s="5"/>
    </row>
    <row r="1601" spans="1:27" ht="12" customHeight="1" x14ac:dyDescent="0.15">
      <c r="A1601" s="1" t="s">
        <v>478</v>
      </c>
      <c r="B1601" s="1" t="s">
        <v>27</v>
      </c>
      <c r="C1601" s="1" t="s">
        <v>21</v>
      </c>
      <c r="D1601" s="1" t="s">
        <v>2455</v>
      </c>
      <c r="E1601" s="1" t="s">
        <v>10</v>
      </c>
      <c r="F1601" s="1" t="s">
        <v>481</v>
      </c>
      <c r="G1601" s="1" t="s">
        <v>249</v>
      </c>
      <c r="H1601" s="1" t="s">
        <v>235</v>
      </c>
      <c r="I1601" t="s">
        <v>14</v>
      </c>
      <c r="J1601" t="s">
        <v>14</v>
      </c>
      <c r="K1601" t="s">
        <v>14</v>
      </c>
      <c r="L1601" t="s">
        <v>14</v>
      </c>
      <c r="M1601" t="s">
        <v>14</v>
      </c>
      <c r="N1601" t="s">
        <v>14</v>
      </c>
      <c r="O1601" t="s">
        <v>14</v>
      </c>
      <c r="P1601" t="s">
        <v>14</v>
      </c>
      <c r="Q1601" t="s">
        <v>14</v>
      </c>
      <c r="R1601" t="s">
        <v>14</v>
      </c>
      <c r="S1601" t="s">
        <v>14</v>
      </c>
      <c r="T1601" t="s">
        <v>14</v>
      </c>
      <c r="U1601" t="s">
        <v>14</v>
      </c>
      <c r="V1601" s="1" t="s">
        <v>2952</v>
      </c>
      <c r="W1601" s="1" t="s">
        <v>2551</v>
      </c>
      <c r="X1601" s="5" t="s">
        <v>2955</v>
      </c>
      <c r="Y1601" s="5" t="s">
        <v>2559</v>
      </c>
      <c r="Z1601" s="5" t="s">
        <v>2734</v>
      </c>
      <c r="AA1601" s="5"/>
    </row>
    <row r="1602" spans="1:27" ht="12" customHeight="1" x14ac:dyDescent="0.15">
      <c r="A1602" s="1" t="s">
        <v>478</v>
      </c>
      <c r="B1602" s="1" t="s">
        <v>29</v>
      </c>
      <c r="C1602" s="1" t="s">
        <v>9</v>
      </c>
      <c r="D1602" s="1" t="s">
        <v>2455</v>
      </c>
      <c r="E1602" s="1" t="s">
        <v>10</v>
      </c>
      <c r="F1602" s="1" t="s">
        <v>482</v>
      </c>
      <c r="G1602" s="1" t="s">
        <v>234</v>
      </c>
      <c r="H1602" s="1" t="s">
        <v>235</v>
      </c>
      <c r="I1602">
        <v>7695</v>
      </c>
      <c r="J1602">
        <v>4653</v>
      </c>
      <c r="K1602">
        <v>4009</v>
      </c>
      <c r="L1602">
        <v>7892</v>
      </c>
      <c r="M1602">
        <v>7259</v>
      </c>
      <c r="N1602">
        <v>6218</v>
      </c>
      <c r="O1602">
        <v>6427</v>
      </c>
      <c r="P1602">
        <v>6346</v>
      </c>
      <c r="Q1602">
        <v>5981</v>
      </c>
      <c r="R1602">
        <v>6435</v>
      </c>
      <c r="S1602">
        <v>5141</v>
      </c>
      <c r="T1602">
        <v>5226</v>
      </c>
      <c r="U1602">
        <v>4636</v>
      </c>
      <c r="V1602" s="1" t="s">
        <v>2952</v>
      </c>
      <c r="W1602" s="1" t="s">
        <v>2551</v>
      </c>
      <c r="X1602" s="5" t="s">
        <v>2956</v>
      </c>
      <c r="Y1602" s="5" t="s">
        <v>2553</v>
      </c>
      <c r="Z1602" s="5" t="s">
        <v>2734</v>
      </c>
      <c r="AA1602" s="5"/>
    </row>
    <row r="1603" spans="1:27" ht="12" customHeight="1" x14ac:dyDescent="0.15">
      <c r="A1603" s="1" t="s">
        <v>478</v>
      </c>
      <c r="B1603" s="1" t="s">
        <v>29</v>
      </c>
      <c r="C1603" s="1" t="s">
        <v>15</v>
      </c>
      <c r="D1603" s="1" t="s">
        <v>2455</v>
      </c>
      <c r="E1603" s="1" t="s">
        <v>10</v>
      </c>
      <c r="F1603" s="1" t="s">
        <v>482</v>
      </c>
      <c r="G1603" s="1" t="s">
        <v>238</v>
      </c>
      <c r="H1603" s="1" t="s">
        <v>239</v>
      </c>
      <c r="I1603">
        <v>2231</v>
      </c>
      <c r="J1603">
        <v>1830</v>
      </c>
      <c r="K1603">
        <v>1490</v>
      </c>
      <c r="L1603">
        <v>2347</v>
      </c>
      <c r="M1603">
        <v>2214</v>
      </c>
      <c r="N1603">
        <v>2209</v>
      </c>
      <c r="O1603">
        <v>2283</v>
      </c>
      <c r="P1603">
        <v>1940</v>
      </c>
      <c r="Q1603">
        <v>1903</v>
      </c>
      <c r="R1603">
        <v>2115</v>
      </c>
      <c r="S1603">
        <v>1624</v>
      </c>
      <c r="T1603">
        <v>1821</v>
      </c>
      <c r="U1603">
        <v>1899</v>
      </c>
      <c r="V1603" s="1" t="s">
        <v>2952</v>
      </c>
      <c r="W1603" s="1" t="s">
        <v>2551</v>
      </c>
      <c r="X1603" s="5" t="s">
        <v>2956</v>
      </c>
      <c r="Y1603" s="5" t="s">
        <v>2737</v>
      </c>
      <c r="Z1603" s="5" t="s">
        <v>2738</v>
      </c>
      <c r="AA1603" s="5"/>
    </row>
    <row r="1604" spans="1:27" ht="12" customHeight="1" x14ac:dyDescent="0.15">
      <c r="A1604" s="1" t="s">
        <v>478</v>
      </c>
      <c r="B1604" s="1" t="s">
        <v>29</v>
      </c>
      <c r="C1604" s="1" t="s">
        <v>17</v>
      </c>
      <c r="D1604" s="1" t="s">
        <v>2455</v>
      </c>
      <c r="E1604" s="1" t="s">
        <v>10</v>
      </c>
      <c r="F1604" s="1" t="s">
        <v>482</v>
      </c>
      <c r="G1604" s="1" t="s">
        <v>242</v>
      </c>
      <c r="H1604" s="1" t="s">
        <v>235</v>
      </c>
      <c r="I1604">
        <v>9000</v>
      </c>
      <c r="J1604">
        <v>7942</v>
      </c>
      <c r="K1604">
        <v>5476</v>
      </c>
      <c r="L1604">
        <v>8084</v>
      </c>
      <c r="M1604">
        <v>8955</v>
      </c>
      <c r="N1604">
        <v>8827</v>
      </c>
      <c r="O1604">
        <v>8022</v>
      </c>
      <c r="P1604">
        <v>8819</v>
      </c>
      <c r="Q1604">
        <v>7674</v>
      </c>
      <c r="R1604">
        <v>9805</v>
      </c>
      <c r="S1604">
        <v>6378</v>
      </c>
      <c r="T1604">
        <v>6330</v>
      </c>
      <c r="U1604">
        <v>5269</v>
      </c>
      <c r="V1604" s="1" t="s">
        <v>2952</v>
      </c>
      <c r="W1604" s="1" t="s">
        <v>2551</v>
      </c>
      <c r="X1604" s="5" t="s">
        <v>2956</v>
      </c>
      <c r="Y1604" s="5" t="s">
        <v>2557</v>
      </c>
      <c r="Z1604" s="5" t="s">
        <v>2734</v>
      </c>
      <c r="AA1604" s="5"/>
    </row>
    <row r="1605" spans="1:27" ht="12" customHeight="1" x14ac:dyDescent="0.15">
      <c r="A1605" s="1" t="s">
        <v>478</v>
      </c>
      <c r="B1605" s="1" t="s">
        <v>29</v>
      </c>
      <c r="C1605" s="1" t="s">
        <v>19</v>
      </c>
      <c r="D1605" s="1" t="s">
        <v>2455</v>
      </c>
      <c r="E1605" s="1" t="s">
        <v>10</v>
      </c>
      <c r="F1605" s="1" t="s">
        <v>482</v>
      </c>
      <c r="G1605" s="1" t="s">
        <v>245</v>
      </c>
      <c r="H1605" s="1" t="s">
        <v>239</v>
      </c>
      <c r="I1605">
        <v>2583</v>
      </c>
      <c r="J1605">
        <v>2343</v>
      </c>
      <c r="K1605">
        <v>1934</v>
      </c>
      <c r="L1605">
        <v>2464</v>
      </c>
      <c r="M1605">
        <v>2692</v>
      </c>
      <c r="N1605">
        <v>2669</v>
      </c>
      <c r="O1605">
        <v>2679</v>
      </c>
      <c r="P1605">
        <v>2467</v>
      </c>
      <c r="Q1605">
        <v>2334</v>
      </c>
      <c r="R1605">
        <v>2793</v>
      </c>
      <c r="S1605">
        <v>1907</v>
      </c>
      <c r="T1605">
        <v>2155</v>
      </c>
      <c r="U1605">
        <v>2093</v>
      </c>
      <c r="V1605" s="1" t="s">
        <v>2952</v>
      </c>
      <c r="W1605" s="1" t="s">
        <v>2551</v>
      </c>
      <c r="X1605" s="5" t="s">
        <v>2956</v>
      </c>
      <c r="Y1605" s="5" t="s">
        <v>2740</v>
      </c>
      <c r="Z1605" s="5" t="s">
        <v>2738</v>
      </c>
      <c r="AA1605" s="5"/>
    </row>
    <row r="1606" spans="1:27" ht="12" customHeight="1" x14ac:dyDescent="0.15">
      <c r="A1606" s="1" t="s">
        <v>478</v>
      </c>
      <c r="B1606" s="1" t="s">
        <v>29</v>
      </c>
      <c r="C1606" s="1" t="s">
        <v>21</v>
      </c>
      <c r="D1606" s="1" t="s">
        <v>2455</v>
      </c>
      <c r="E1606" s="1" t="s">
        <v>10</v>
      </c>
      <c r="F1606" s="1" t="s">
        <v>482</v>
      </c>
      <c r="G1606" s="1" t="s">
        <v>249</v>
      </c>
      <c r="H1606" s="1" t="s">
        <v>235</v>
      </c>
      <c r="I1606">
        <v>6871</v>
      </c>
      <c r="J1606">
        <v>5517</v>
      </c>
      <c r="K1606">
        <v>6006</v>
      </c>
      <c r="L1606">
        <v>7233</v>
      </c>
      <c r="M1606">
        <v>7597</v>
      </c>
      <c r="N1606">
        <v>7876</v>
      </c>
      <c r="O1606">
        <v>9066</v>
      </c>
      <c r="P1606">
        <v>8593</v>
      </c>
      <c r="Q1606">
        <v>9111</v>
      </c>
      <c r="R1606">
        <v>8837</v>
      </c>
      <c r="S1606">
        <v>9026</v>
      </c>
      <c r="T1606">
        <v>8909</v>
      </c>
      <c r="U1606">
        <v>9045</v>
      </c>
      <c r="V1606" s="1" t="s">
        <v>2952</v>
      </c>
      <c r="W1606" s="1" t="s">
        <v>2551</v>
      </c>
      <c r="X1606" s="5" t="s">
        <v>2956</v>
      </c>
      <c r="Y1606" s="5" t="s">
        <v>2559</v>
      </c>
      <c r="Z1606" s="5" t="s">
        <v>2734</v>
      </c>
      <c r="AA1606" s="5"/>
    </row>
    <row r="1607" spans="1:27" ht="12" customHeight="1" x14ac:dyDescent="0.15">
      <c r="A1607" s="1" t="s">
        <v>478</v>
      </c>
      <c r="B1607" s="1" t="s">
        <v>31</v>
      </c>
      <c r="C1607" s="1" t="s">
        <v>9</v>
      </c>
      <c r="D1607" s="1" t="s">
        <v>2455</v>
      </c>
      <c r="E1607" s="1" t="s">
        <v>10</v>
      </c>
      <c r="F1607" s="1" t="s">
        <v>483</v>
      </c>
      <c r="G1607" s="1" t="s">
        <v>234</v>
      </c>
      <c r="H1607" s="1" t="s">
        <v>235</v>
      </c>
      <c r="I1607">
        <v>3598</v>
      </c>
      <c r="J1607">
        <v>1969</v>
      </c>
      <c r="K1607">
        <v>256</v>
      </c>
      <c r="L1607">
        <v>861</v>
      </c>
      <c r="M1607">
        <v>1934</v>
      </c>
      <c r="N1607">
        <v>1613</v>
      </c>
      <c r="O1607">
        <v>1355</v>
      </c>
      <c r="P1607">
        <v>1649</v>
      </c>
      <c r="Q1607">
        <v>1468</v>
      </c>
      <c r="R1607">
        <v>1824</v>
      </c>
      <c r="S1607">
        <v>992</v>
      </c>
      <c r="T1607">
        <v>1532</v>
      </c>
      <c r="U1607">
        <v>1568</v>
      </c>
      <c r="V1607" s="1" t="s">
        <v>2952</v>
      </c>
      <c r="W1607" s="1" t="s">
        <v>2551</v>
      </c>
      <c r="X1607" s="5" t="s">
        <v>2957</v>
      </c>
      <c r="Y1607" s="5" t="s">
        <v>2553</v>
      </c>
      <c r="Z1607" s="5" t="s">
        <v>2734</v>
      </c>
      <c r="AA1607" s="5"/>
    </row>
    <row r="1608" spans="1:27" ht="12" customHeight="1" x14ac:dyDescent="0.15">
      <c r="A1608" s="1" t="s">
        <v>478</v>
      </c>
      <c r="B1608" s="1" t="s">
        <v>31</v>
      </c>
      <c r="C1608" s="1" t="s">
        <v>15</v>
      </c>
      <c r="D1608" s="1" t="s">
        <v>2455</v>
      </c>
      <c r="E1608" s="1" t="s">
        <v>10</v>
      </c>
      <c r="F1608" s="1" t="s">
        <v>483</v>
      </c>
      <c r="G1608" s="1" t="s">
        <v>238</v>
      </c>
      <c r="H1608" s="1" t="s">
        <v>239</v>
      </c>
      <c r="I1608">
        <v>6092</v>
      </c>
      <c r="J1608">
        <v>4233</v>
      </c>
      <c r="K1608">
        <v>613</v>
      </c>
      <c r="L1608">
        <v>1926</v>
      </c>
      <c r="M1608">
        <v>5346</v>
      </c>
      <c r="N1608">
        <v>5111</v>
      </c>
      <c r="O1608">
        <v>5565</v>
      </c>
      <c r="P1608">
        <v>5800</v>
      </c>
      <c r="Q1608">
        <v>4802</v>
      </c>
      <c r="R1608">
        <v>6230</v>
      </c>
      <c r="S1608">
        <v>2185</v>
      </c>
      <c r="T1608">
        <v>4611</v>
      </c>
      <c r="U1608">
        <v>5330</v>
      </c>
      <c r="V1608" s="1" t="s">
        <v>2952</v>
      </c>
      <c r="W1608" s="1" t="s">
        <v>2551</v>
      </c>
      <c r="X1608" s="5" t="s">
        <v>2957</v>
      </c>
      <c r="Y1608" s="5" t="s">
        <v>2737</v>
      </c>
      <c r="Z1608" s="5" t="s">
        <v>2738</v>
      </c>
      <c r="AA1608" s="5"/>
    </row>
    <row r="1609" spans="1:27" ht="12" customHeight="1" x14ac:dyDescent="0.15">
      <c r="A1609" s="1" t="s">
        <v>478</v>
      </c>
      <c r="B1609" s="1" t="s">
        <v>33</v>
      </c>
      <c r="C1609" s="1" t="s">
        <v>9</v>
      </c>
      <c r="D1609" s="1" t="s">
        <v>2455</v>
      </c>
      <c r="E1609" s="1" t="s">
        <v>10</v>
      </c>
      <c r="F1609" s="1" t="s">
        <v>484</v>
      </c>
      <c r="G1609" s="1" t="s">
        <v>234</v>
      </c>
      <c r="H1609" s="1" t="s">
        <v>235</v>
      </c>
      <c r="I1609">
        <v>114</v>
      </c>
      <c r="J1609">
        <v>103</v>
      </c>
      <c r="K1609">
        <v>60</v>
      </c>
      <c r="L1609">
        <v>52</v>
      </c>
      <c r="M1609">
        <v>50</v>
      </c>
      <c r="N1609">
        <v>104</v>
      </c>
      <c r="O1609">
        <v>125</v>
      </c>
      <c r="P1609">
        <v>129</v>
      </c>
      <c r="Q1609">
        <v>135</v>
      </c>
      <c r="R1609">
        <v>95</v>
      </c>
      <c r="S1609">
        <v>104</v>
      </c>
      <c r="T1609">
        <v>110</v>
      </c>
      <c r="U1609">
        <v>102</v>
      </c>
      <c r="V1609" s="1" t="s">
        <v>2952</v>
      </c>
      <c r="W1609" s="1" t="s">
        <v>2551</v>
      </c>
      <c r="X1609" s="5" t="s">
        <v>2958</v>
      </c>
      <c r="Y1609" s="5" t="s">
        <v>2553</v>
      </c>
      <c r="Z1609" s="5" t="s">
        <v>2734</v>
      </c>
      <c r="AA1609" s="5"/>
    </row>
    <row r="1610" spans="1:27" ht="12" customHeight="1" x14ac:dyDescent="0.15">
      <c r="A1610" s="1" t="s">
        <v>478</v>
      </c>
      <c r="B1610" s="1" t="s">
        <v>33</v>
      </c>
      <c r="C1610" s="1" t="s">
        <v>15</v>
      </c>
      <c r="D1610" s="1" t="s">
        <v>2455</v>
      </c>
      <c r="E1610" s="1" t="s">
        <v>10</v>
      </c>
      <c r="F1610" s="1" t="s">
        <v>484</v>
      </c>
      <c r="G1610" s="1" t="s">
        <v>238</v>
      </c>
      <c r="H1610" s="1" t="s">
        <v>239</v>
      </c>
      <c r="I1610">
        <v>4684</v>
      </c>
      <c r="J1610">
        <v>4438</v>
      </c>
      <c r="K1610">
        <v>2547</v>
      </c>
      <c r="L1610">
        <v>2142</v>
      </c>
      <c r="M1610">
        <v>2105</v>
      </c>
      <c r="N1610">
        <v>4636</v>
      </c>
      <c r="O1610">
        <v>4921</v>
      </c>
      <c r="P1610">
        <v>6078</v>
      </c>
      <c r="Q1610">
        <v>6503</v>
      </c>
      <c r="R1610">
        <v>4805</v>
      </c>
      <c r="S1610">
        <v>5177</v>
      </c>
      <c r="T1610">
        <v>5495</v>
      </c>
      <c r="U1610">
        <v>5199</v>
      </c>
      <c r="V1610" s="1" t="s">
        <v>2952</v>
      </c>
      <c r="W1610" s="1" t="s">
        <v>2551</v>
      </c>
      <c r="X1610" s="5" t="s">
        <v>2958</v>
      </c>
      <c r="Y1610" s="5" t="s">
        <v>2737</v>
      </c>
      <c r="Z1610" s="5" t="s">
        <v>2738</v>
      </c>
      <c r="AA1610" s="5"/>
    </row>
    <row r="1611" spans="1:27" ht="12" customHeight="1" x14ac:dyDescent="0.15">
      <c r="A1611" s="1" t="s">
        <v>478</v>
      </c>
      <c r="B1611" s="1" t="s">
        <v>35</v>
      </c>
      <c r="C1611" s="1" t="s">
        <v>9</v>
      </c>
      <c r="D1611" s="1" t="s">
        <v>2455</v>
      </c>
      <c r="E1611" s="1" t="s">
        <v>10</v>
      </c>
      <c r="F1611" s="1" t="s">
        <v>485</v>
      </c>
      <c r="G1611" s="1" t="s">
        <v>234</v>
      </c>
      <c r="H1611" s="1" t="s">
        <v>235</v>
      </c>
      <c r="I1611">
        <v>708</v>
      </c>
      <c r="J1611">
        <v>638</v>
      </c>
      <c r="K1611">
        <v>330</v>
      </c>
      <c r="L1611">
        <v>271</v>
      </c>
      <c r="M1611">
        <v>257</v>
      </c>
      <c r="N1611">
        <v>516</v>
      </c>
      <c r="O1611">
        <v>685</v>
      </c>
      <c r="P1611">
        <v>665</v>
      </c>
      <c r="Q1611">
        <v>755</v>
      </c>
      <c r="R1611">
        <v>593</v>
      </c>
      <c r="S1611">
        <v>564</v>
      </c>
      <c r="T1611">
        <v>622</v>
      </c>
      <c r="U1611">
        <v>620</v>
      </c>
      <c r="V1611" s="1" t="s">
        <v>2952</v>
      </c>
      <c r="W1611" s="1" t="s">
        <v>2551</v>
      </c>
      <c r="X1611" s="5" t="s">
        <v>2959</v>
      </c>
      <c r="Y1611" s="5" t="s">
        <v>2553</v>
      </c>
      <c r="Z1611" s="5" t="s">
        <v>2734</v>
      </c>
      <c r="AA1611" s="5"/>
    </row>
    <row r="1612" spans="1:27" ht="12" customHeight="1" x14ac:dyDescent="0.15">
      <c r="A1612" s="1" t="s">
        <v>478</v>
      </c>
      <c r="B1612" s="1" t="s">
        <v>35</v>
      </c>
      <c r="C1612" s="1" t="s">
        <v>15</v>
      </c>
      <c r="D1612" s="1" t="s">
        <v>2455</v>
      </c>
      <c r="E1612" s="1" t="s">
        <v>10</v>
      </c>
      <c r="F1612" s="1" t="s">
        <v>485</v>
      </c>
      <c r="G1612" s="1" t="s">
        <v>238</v>
      </c>
      <c r="H1612" s="1" t="s">
        <v>239</v>
      </c>
      <c r="I1612">
        <v>4157</v>
      </c>
      <c r="J1612">
        <v>3765</v>
      </c>
      <c r="K1612">
        <v>964</v>
      </c>
      <c r="L1612">
        <v>1588</v>
      </c>
      <c r="M1612">
        <v>1544</v>
      </c>
      <c r="N1612">
        <v>3740</v>
      </c>
      <c r="O1612">
        <v>3768</v>
      </c>
      <c r="P1612">
        <v>4610</v>
      </c>
      <c r="Q1612">
        <v>4845</v>
      </c>
      <c r="R1612">
        <v>4286</v>
      </c>
      <c r="S1612">
        <v>3822</v>
      </c>
      <c r="T1612">
        <v>4679</v>
      </c>
      <c r="U1612">
        <v>4317</v>
      </c>
      <c r="V1612" s="1" t="s">
        <v>2952</v>
      </c>
      <c r="W1612" s="1" t="s">
        <v>2551</v>
      </c>
      <c r="X1612" s="5" t="s">
        <v>2959</v>
      </c>
      <c r="Y1612" s="5" t="s">
        <v>2737</v>
      </c>
      <c r="Z1612" s="5" t="s">
        <v>2738</v>
      </c>
      <c r="AA1612" s="5"/>
    </row>
    <row r="1613" spans="1:27" ht="12" customHeight="1" x14ac:dyDescent="0.15">
      <c r="A1613" s="1" t="s">
        <v>478</v>
      </c>
      <c r="B1613" s="1" t="s">
        <v>37</v>
      </c>
      <c r="C1613" s="1" t="s">
        <v>9</v>
      </c>
      <c r="D1613" s="1" t="s">
        <v>2455</v>
      </c>
      <c r="E1613" s="1" t="s">
        <v>10</v>
      </c>
      <c r="F1613" s="1" t="s">
        <v>486</v>
      </c>
      <c r="G1613" s="1" t="s">
        <v>234</v>
      </c>
      <c r="H1613" s="1" t="s">
        <v>235</v>
      </c>
      <c r="I1613" t="s">
        <v>14</v>
      </c>
      <c r="J1613" t="s">
        <v>14</v>
      </c>
      <c r="K1613" t="s">
        <v>14</v>
      </c>
      <c r="L1613" t="s">
        <v>14</v>
      </c>
      <c r="M1613" t="s">
        <v>14</v>
      </c>
      <c r="N1613" t="s">
        <v>14</v>
      </c>
      <c r="O1613" t="s">
        <v>14</v>
      </c>
      <c r="P1613" t="s">
        <v>14</v>
      </c>
      <c r="Q1613" t="s">
        <v>14</v>
      </c>
      <c r="R1613" t="s">
        <v>14</v>
      </c>
      <c r="S1613" t="s">
        <v>14</v>
      </c>
      <c r="T1613" t="s">
        <v>14</v>
      </c>
      <c r="U1613" t="s">
        <v>14</v>
      </c>
      <c r="V1613" s="1" t="s">
        <v>2952</v>
      </c>
      <c r="W1613" s="1" t="s">
        <v>2551</v>
      </c>
      <c r="X1613" s="5" t="s">
        <v>2960</v>
      </c>
      <c r="Y1613" s="5" t="s">
        <v>2553</v>
      </c>
      <c r="Z1613" s="5" t="s">
        <v>2734</v>
      </c>
      <c r="AA1613" s="5"/>
    </row>
    <row r="1614" spans="1:27" ht="12" customHeight="1" x14ac:dyDescent="0.15">
      <c r="A1614" s="1" t="s">
        <v>478</v>
      </c>
      <c r="B1614" s="1" t="s">
        <v>37</v>
      </c>
      <c r="C1614" s="1" t="s">
        <v>15</v>
      </c>
      <c r="D1614" s="1" t="s">
        <v>2455</v>
      </c>
      <c r="E1614" s="1" t="s">
        <v>10</v>
      </c>
      <c r="F1614" s="1" t="s">
        <v>486</v>
      </c>
      <c r="G1614" s="1" t="s">
        <v>238</v>
      </c>
      <c r="H1614" s="1" t="s">
        <v>239</v>
      </c>
      <c r="I1614" t="s">
        <v>14</v>
      </c>
      <c r="J1614" t="s">
        <v>14</v>
      </c>
      <c r="K1614" t="s">
        <v>14</v>
      </c>
      <c r="L1614" t="s">
        <v>14</v>
      </c>
      <c r="M1614" t="s">
        <v>14</v>
      </c>
      <c r="N1614" t="s">
        <v>14</v>
      </c>
      <c r="O1614" t="s">
        <v>14</v>
      </c>
      <c r="P1614" t="s">
        <v>14</v>
      </c>
      <c r="Q1614" t="s">
        <v>14</v>
      </c>
      <c r="R1614" t="s">
        <v>14</v>
      </c>
      <c r="S1614" t="s">
        <v>14</v>
      </c>
      <c r="T1614" t="s">
        <v>14</v>
      </c>
      <c r="U1614" t="s">
        <v>14</v>
      </c>
      <c r="V1614" s="1" t="s">
        <v>2952</v>
      </c>
      <c r="W1614" s="1" t="s">
        <v>2551</v>
      </c>
      <c r="X1614" s="5" t="s">
        <v>2960</v>
      </c>
      <c r="Y1614" s="5" t="s">
        <v>2737</v>
      </c>
      <c r="Z1614" s="5" t="s">
        <v>2738</v>
      </c>
      <c r="AA1614" s="5"/>
    </row>
    <row r="1615" spans="1:27" ht="12" customHeight="1" x14ac:dyDescent="0.15">
      <c r="A1615" s="1" t="s">
        <v>478</v>
      </c>
      <c r="B1615" s="1" t="s">
        <v>39</v>
      </c>
      <c r="C1615" s="1" t="s">
        <v>9</v>
      </c>
      <c r="D1615" s="1" t="s">
        <v>2455</v>
      </c>
      <c r="E1615" s="1" t="s">
        <v>10</v>
      </c>
      <c r="F1615" s="1" t="s">
        <v>487</v>
      </c>
      <c r="G1615" s="1" t="s">
        <v>234</v>
      </c>
      <c r="H1615" s="1" t="s">
        <v>235</v>
      </c>
      <c r="I1615">
        <v>897</v>
      </c>
      <c r="J1615">
        <v>757</v>
      </c>
      <c r="K1615">
        <v>778</v>
      </c>
      <c r="L1615">
        <v>883</v>
      </c>
      <c r="M1615">
        <v>646</v>
      </c>
      <c r="N1615">
        <v>669</v>
      </c>
      <c r="O1615">
        <v>848</v>
      </c>
      <c r="P1615">
        <v>958</v>
      </c>
      <c r="Q1615">
        <v>822</v>
      </c>
      <c r="R1615">
        <v>1143</v>
      </c>
      <c r="S1615">
        <v>980</v>
      </c>
      <c r="T1615">
        <v>881</v>
      </c>
      <c r="U1615">
        <v>909</v>
      </c>
      <c r="V1615" s="1" t="s">
        <v>2952</v>
      </c>
      <c r="W1615" s="1" t="s">
        <v>2551</v>
      </c>
      <c r="X1615" s="5" t="s">
        <v>2961</v>
      </c>
      <c r="Y1615" s="5" t="s">
        <v>2553</v>
      </c>
      <c r="Z1615" s="5" t="s">
        <v>2734</v>
      </c>
      <c r="AA1615" s="5"/>
    </row>
    <row r="1616" spans="1:27" ht="12" customHeight="1" x14ac:dyDescent="0.15">
      <c r="A1616" s="1" t="s">
        <v>478</v>
      </c>
      <c r="B1616" s="1" t="s">
        <v>39</v>
      </c>
      <c r="C1616" s="1" t="s">
        <v>15</v>
      </c>
      <c r="D1616" s="1" t="s">
        <v>2455</v>
      </c>
      <c r="E1616" s="1" t="s">
        <v>10</v>
      </c>
      <c r="F1616" s="1" t="s">
        <v>487</v>
      </c>
      <c r="G1616" s="1" t="s">
        <v>238</v>
      </c>
      <c r="H1616" s="1" t="s">
        <v>239</v>
      </c>
      <c r="I1616">
        <v>5038</v>
      </c>
      <c r="J1616">
        <v>4105</v>
      </c>
      <c r="K1616">
        <v>4382</v>
      </c>
      <c r="L1616">
        <v>4661</v>
      </c>
      <c r="M1616">
        <v>3609</v>
      </c>
      <c r="N1616">
        <v>3819</v>
      </c>
      <c r="O1616">
        <v>4706</v>
      </c>
      <c r="P1616">
        <v>5086</v>
      </c>
      <c r="Q1616">
        <v>4496</v>
      </c>
      <c r="R1616">
        <v>5938</v>
      </c>
      <c r="S1616">
        <v>4768</v>
      </c>
      <c r="T1616">
        <v>4513</v>
      </c>
      <c r="U1616">
        <v>4725</v>
      </c>
      <c r="V1616" s="1" t="s">
        <v>2952</v>
      </c>
      <c r="W1616" s="1" t="s">
        <v>2551</v>
      </c>
      <c r="X1616" s="5" t="s">
        <v>2961</v>
      </c>
      <c r="Y1616" s="5" t="s">
        <v>2737</v>
      </c>
      <c r="Z1616" s="5" t="s">
        <v>2738</v>
      </c>
      <c r="AA1616" s="5"/>
    </row>
    <row r="1617" spans="1:27" ht="12" customHeight="1" x14ac:dyDescent="0.15">
      <c r="A1617" s="1" t="s">
        <v>478</v>
      </c>
      <c r="B1617" s="1" t="s">
        <v>41</v>
      </c>
      <c r="C1617" s="1" t="s">
        <v>9</v>
      </c>
      <c r="D1617" s="1" t="s">
        <v>2455</v>
      </c>
      <c r="E1617" s="1" t="s">
        <v>10</v>
      </c>
      <c r="F1617" s="1" t="s">
        <v>488</v>
      </c>
      <c r="G1617" s="1" t="s">
        <v>234</v>
      </c>
      <c r="H1617" s="1" t="s">
        <v>235</v>
      </c>
      <c r="I1617">
        <v>34</v>
      </c>
      <c r="J1617">
        <v>12</v>
      </c>
      <c r="K1617">
        <v>19</v>
      </c>
      <c r="L1617">
        <v>29</v>
      </c>
      <c r="M1617">
        <v>6</v>
      </c>
      <c r="N1617">
        <v>9</v>
      </c>
      <c r="O1617">
        <v>24</v>
      </c>
      <c r="P1617">
        <v>23</v>
      </c>
      <c r="Q1617">
        <v>16</v>
      </c>
      <c r="R1617">
        <v>16</v>
      </c>
      <c r="S1617">
        <v>9</v>
      </c>
      <c r="T1617">
        <v>79</v>
      </c>
      <c r="U1617">
        <v>39</v>
      </c>
      <c r="V1617" s="1" t="s">
        <v>2952</v>
      </c>
      <c r="W1617" s="1" t="s">
        <v>2551</v>
      </c>
      <c r="X1617" s="5" t="s">
        <v>2962</v>
      </c>
      <c r="Y1617" s="5" t="s">
        <v>2553</v>
      </c>
      <c r="Z1617" s="5" t="s">
        <v>2734</v>
      </c>
      <c r="AA1617" s="5"/>
    </row>
    <row r="1618" spans="1:27" ht="12" customHeight="1" x14ac:dyDescent="0.15">
      <c r="A1618" s="1" t="s">
        <v>478</v>
      </c>
      <c r="B1618" s="1" t="s">
        <v>41</v>
      </c>
      <c r="C1618" s="1" t="s">
        <v>15</v>
      </c>
      <c r="D1618" s="1" t="s">
        <v>2455</v>
      </c>
      <c r="E1618" s="1" t="s">
        <v>10</v>
      </c>
      <c r="F1618" s="1" t="s">
        <v>488</v>
      </c>
      <c r="G1618" s="1" t="s">
        <v>238</v>
      </c>
      <c r="H1618" s="1" t="s">
        <v>239</v>
      </c>
      <c r="I1618">
        <v>418</v>
      </c>
      <c r="J1618">
        <v>113</v>
      </c>
      <c r="K1618">
        <v>217</v>
      </c>
      <c r="L1618">
        <v>354</v>
      </c>
      <c r="M1618">
        <v>31</v>
      </c>
      <c r="N1618">
        <v>80</v>
      </c>
      <c r="O1618">
        <v>375</v>
      </c>
      <c r="P1618">
        <v>238</v>
      </c>
      <c r="Q1618">
        <v>166</v>
      </c>
      <c r="R1618">
        <v>464</v>
      </c>
      <c r="S1618">
        <v>177</v>
      </c>
      <c r="T1618">
        <v>1397</v>
      </c>
      <c r="U1618">
        <v>473</v>
      </c>
      <c r="V1618" s="1" t="s">
        <v>2952</v>
      </c>
      <c r="W1618" s="1" t="s">
        <v>2551</v>
      </c>
      <c r="X1618" s="5" t="s">
        <v>2962</v>
      </c>
      <c r="Y1618" s="5" t="s">
        <v>2737</v>
      </c>
      <c r="Z1618" s="5" t="s">
        <v>2738</v>
      </c>
      <c r="AA1618" s="5"/>
    </row>
    <row r="1619" spans="1:27" ht="12" customHeight="1" x14ac:dyDescent="0.15">
      <c r="A1619" s="1" t="s">
        <v>478</v>
      </c>
      <c r="B1619" s="1" t="s">
        <v>43</v>
      </c>
      <c r="C1619" s="1" t="s">
        <v>9</v>
      </c>
      <c r="D1619" s="1" t="s">
        <v>2455</v>
      </c>
      <c r="E1619" s="1" t="s">
        <v>10</v>
      </c>
      <c r="F1619" s="1" t="s">
        <v>489</v>
      </c>
      <c r="G1619" s="1" t="s">
        <v>234</v>
      </c>
      <c r="H1619" s="1" t="s">
        <v>235</v>
      </c>
      <c r="I1619" t="s">
        <v>14</v>
      </c>
      <c r="J1619" t="s">
        <v>14</v>
      </c>
      <c r="K1619" t="s">
        <v>14</v>
      </c>
      <c r="L1619" t="s">
        <v>14</v>
      </c>
      <c r="M1619" t="s">
        <v>14</v>
      </c>
      <c r="N1619" t="s">
        <v>14</v>
      </c>
      <c r="O1619" t="s">
        <v>14</v>
      </c>
      <c r="P1619" t="s">
        <v>14</v>
      </c>
      <c r="Q1619" t="s">
        <v>14</v>
      </c>
      <c r="R1619" t="s">
        <v>14</v>
      </c>
      <c r="S1619" t="s">
        <v>14</v>
      </c>
      <c r="T1619" t="s">
        <v>14</v>
      </c>
      <c r="U1619" t="s">
        <v>14</v>
      </c>
      <c r="V1619" s="1" t="s">
        <v>2952</v>
      </c>
      <c r="W1619" s="1" t="s">
        <v>2551</v>
      </c>
      <c r="X1619" s="5" t="s">
        <v>2963</v>
      </c>
      <c r="Y1619" s="5" t="s">
        <v>2553</v>
      </c>
      <c r="Z1619" s="5" t="s">
        <v>2734</v>
      </c>
      <c r="AA1619" s="5"/>
    </row>
    <row r="1620" spans="1:27" ht="12" customHeight="1" x14ac:dyDescent="0.15">
      <c r="A1620" s="1" t="s">
        <v>478</v>
      </c>
      <c r="B1620" s="1" t="s">
        <v>43</v>
      </c>
      <c r="C1620" s="1" t="s">
        <v>15</v>
      </c>
      <c r="D1620" s="1" t="s">
        <v>2455</v>
      </c>
      <c r="E1620" s="1" t="s">
        <v>10</v>
      </c>
      <c r="F1620" s="1" t="s">
        <v>489</v>
      </c>
      <c r="G1620" s="1" t="s">
        <v>238</v>
      </c>
      <c r="H1620" s="1" t="s">
        <v>239</v>
      </c>
      <c r="I1620" t="s">
        <v>14</v>
      </c>
      <c r="J1620" t="s">
        <v>14</v>
      </c>
      <c r="K1620" t="s">
        <v>14</v>
      </c>
      <c r="L1620" t="s">
        <v>14</v>
      </c>
      <c r="M1620" t="s">
        <v>14</v>
      </c>
      <c r="N1620" t="s">
        <v>14</v>
      </c>
      <c r="O1620" t="s">
        <v>14</v>
      </c>
      <c r="P1620" t="s">
        <v>14</v>
      </c>
      <c r="Q1620" t="s">
        <v>14</v>
      </c>
      <c r="R1620" t="s">
        <v>14</v>
      </c>
      <c r="S1620" t="s">
        <v>14</v>
      </c>
      <c r="T1620" t="s">
        <v>14</v>
      </c>
      <c r="U1620" t="s">
        <v>14</v>
      </c>
      <c r="V1620" s="1" t="s">
        <v>2952</v>
      </c>
      <c r="W1620" s="1" t="s">
        <v>2551</v>
      </c>
      <c r="X1620" s="5" t="s">
        <v>2963</v>
      </c>
      <c r="Y1620" s="5" t="s">
        <v>2737</v>
      </c>
      <c r="Z1620" s="5" t="s">
        <v>2738</v>
      </c>
      <c r="AA1620" s="5"/>
    </row>
    <row r="1621" spans="1:27" ht="12" customHeight="1" x14ac:dyDescent="0.15">
      <c r="A1621" s="1" t="s">
        <v>478</v>
      </c>
      <c r="B1621" s="1" t="s">
        <v>212</v>
      </c>
      <c r="C1621" s="1" t="s">
        <v>9</v>
      </c>
      <c r="D1621" s="1" t="s">
        <v>2455</v>
      </c>
      <c r="E1621" s="1" t="s">
        <v>213</v>
      </c>
      <c r="F1621" s="1" t="s">
        <v>490</v>
      </c>
      <c r="G1621" s="1" t="s">
        <v>215</v>
      </c>
      <c r="H1621" s="1" t="s">
        <v>216</v>
      </c>
      <c r="I1621">
        <v>1232</v>
      </c>
      <c r="J1621">
        <v>1287</v>
      </c>
      <c r="K1621">
        <v>1304</v>
      </c>
      <c r="L1621">
        <v>1281</v>
      </c>
      <c r="M1621">
        <v>1270</v>
      </c>
      <c r="N1621">
        <v>1253</v>
      </c>
      <c r="O1621">
        <v>1254</v>
      </c>
      <c r="P1621">
        <v>1253</v>
      </c>
      <c r="Q1621">
        <v>1254</v>
      </c>
      <c r="R1621">
        <v>1259</v>
      </c>
      <c r="S1621">
        <v>1259</v>
      </c>
      <c r="T1621">
        <v>1256</v>
      </c>
      <c r="U1621">
        <v>1263</v>
      </c>
      <c r="V1621" s="1" t="s">
        <v>2952</v>
      </c>
      <c r="W1621" s="1" t="s">
        <v>2717</v>
      </c>
      <c r="X1621" s="5" t="s">
        <v>2964</v>
      </c>
      <c r="Y1621" s="5" t="s">
        <v>2719</v>
      </c>
      <c r="Z1621" s="5" t="s">
        <v>2720</v>
      </c>
      <c r="AA1621" s="5"/>
    </row>
    <row r="1622" spans="1:27" ht="12" customHeight="1" x14ac:dyDescent="0.15">
      <c r="A1622" s="1" t="s">
        <v>478</v>
      </c>
      <c r="B1622" s="1" t="s">
        <v>285</v>
      </c>
      <c r="C1622" s="1" t="s">
        <v>9</v>
      </c>
      <c r="D1622" s="1" t="s">
        <v>2455</v>
      </c>
      <c r="E1622" s="1" t="s">
        <v>213</v>
      </c>
      <c r="F1622" s="1" t="s">
        <v>491</v>
      </c>
      <c r="G1622" s="1" t="s">
        <v>215</v>
      </c>
      <c r="H1622" s="1" t="s">
        <v>216</v>
      </c>
      <c r="I1622">
        <v>3347</v>
      </c>
      <c r="J1622">
        <v>3394</v>
      </c>
      <c r="K1622">
        <v>3389</v>
      </c>
      <c r="L1622">
        <v>3382</v>
      </c>
      <c r="M1622">
        <v>3344</v>
      </c>
      <c r="N1622">
        <v>3334</v>
      </c>
      <c r="O1622">
        <v>3331</v>
      </c>
      <c r="P1622">
        <v>3329</v>
      </c>
      <c r="Q1622">
        <v>3324</v>
      </c>
      <c r="R1622">
        <v>3338</v>
      </c>
      <c r="S1622">
        <v>3320</v>
      </c>
      <c r="T1622">
        <v>3308</v>
      </c>
      <c r="U1622">
        <v>3288</v>
      </c>
      <c r="V1622" s="1" t="s">
        <v>2952</v>
      </c>
      <c r="W1622" s="1" t="s">
        <v>2717</v>
      </c>
      <c r="X1622" s="5" t="s">
        <v>2965</v>
      </c>
      <c r="Y1622" s="5" t="s">
        <v>2719</v>
      </c>
      <c r="Z1622" s="5" t="s">
        <v>2720</v>
      </c>
      <c r="AA1622" s="5"/>
    </row>
    <row r="1623" spans="1:27" ht="12" customHeight="1" x14ac:dyDescent="0.15">
      <c r="A1623" s="1" t="s">
        <v>478</v>
      </c>
      <c r="B1623" s="1" t="s">
        <v>336</v>
      </c>
      <c r="C1623" s="1" t="s">
        <v>9</v>
      </c>
      <c r="D1623" s="1" t="s">
        <v>2455</v>
      </c>
      <c r="E1623" s="1" t="s">
        <v>213</v>
      </c>
      <c r="F1623" s="1" t="s">
        <v>286</v>
      </c>
      <c r="G1623" s="1" t="s">
        <v>215</v>
      </c>
      <c r="H1623" s="1" t="s">
        <v>216</v>
      </c>
      <c r="I1623">
        <v>12151</v>
      </c>
      <c r="J1623">
        <v>12321</v>
      </c>
      <c r="K1623">
        <v>12352</v>
      </c>
      <c r="L1623">
        <v>12248</v>
      </c>
      <c r="M1623">
        <v>11338</v>
      </c>
      <c r="N1623">
        <v>11313</v>
      </c>
      <c r="O1623">
        <v>11414</v>
      </c>
      <c r="P1623">
        <v>11377</v>
      </c>
      <c r="Q1623">
        <v>11395</v>
      </c>
      <c r="R1623">
        <v>11366</v>
      </c>
      <c r="S1623">
        <v>11346</v>
      </c>
      <c r="T1623">
        <v>11259</v>
      </c>
      <c r="U1623">
        <v>11241</v>
      </c>
      <c r="V1623" s="1" t="s">
        <v>2952</v>
      </c>
      <c r="W1623" s="1" t="s">
        <v>2717</v>
      </c>
      <c r="X1623" s="5" t="s">
        <v>2816</v>
      </c>
      <c r="Y1623" s="5" t="s">
        <v>2719</v>
      </c>
      <c r="Z1623" s="5" t="s">
        <v>2720</v>
      </c>
      <c r="AA1623" s="5"/>
    </row>
    <row r="1624" spans="1:27" ht="12" customHeight="1" x14ac:dyDescent="0.15">
      <c r="A1624" s="1" t="s">
        <v>478</v>
      </c>
      <c r="B1624" s="1" t="s">
        <v>4943</v>
      </c>
      <c r="C1624" s="1" t="s">
        <v>9</v>
      </c>
      <c r="D1624" s="1" t="s">
        <v>2455</v>
      </c>
      <c r="E1624" s="1" t="s">
        <v>10</v>
      </c>
      <c r="F1624" s="1" t="s">
        <v>5259</v>
      </c>
      <c r="G1624" s="1" t="s">
        <v>234</v>
      </c>
      <c r="H1624" s="1" t="s">
        <v>235</v>
      </c>
      <c r="I1624">
        <v>9647</v>
      </c>
      <c r="J1624">
        <v>6349</v>
      </c>
      <c r="K1624">
        <v>5563</v>
      </c>
      <c r="L1624">
        <v>9616</v>
      </c>
      <c r="M1624">
        <v>8863</v>
      </c>
      <c r="N1624">
        <v>7742</v>
      </c>
      <c r="O1624">
        <v>7852</v>
      </c>
      <c r="P1624">
        <v>7520</v>
      </c>
      <c r="Q1624">
        <v>7300</v>
      </c>
      <c r="R1624">
        <v>7621</v>
      </c>
      <c r="S1624">
        <v>6177</v>
      </c>
      <c r="T1624">
        <v>6239</v>
      </c>
      <c r="U1624">
        <v>5944</v>
      </c>
      <c r="V1624" s="1" t="s">
        <v>2952</v>
      </c>
      <c r="W1624" s="1" t="s">
        <v>2551</v>
      </c>
      <c r="X1624" s="5" t="s">
        <v>3781</v>
      </c>
      <c r="Y1624" s="5" t="s">
        <v>2553</v>
      </c>
      <c r="Z1624" s="5" t="s">
        <v>2734</v>
      </c>
      <c r="AA1624" s="5"/>
    </row>
    <row r="1625" spans="1:27" ht="12" customHeight="1" x14ac:dyDescent="0.15">
      <c r="A1625" s="1" t="s">
        <v>478</v>
      </c>
      <c r="B1625" s="1" t="s">
        <v>4943</v>
      </c>
      <c r="C1625" s="1" t="s">
        <v>15</v>
      </c>
      <c r="D1625" s="1" t="s">
        <v>2455</v>
      </c>
      <c r="E1625" s="1" t="s">
        <v>10</v>
      </c>
      <c r="F1625" s="1" t="s">
        <v>5259</v>
      </c>
      <c r="G1625" s="1" t="s">
        <v>238</v>
      </c>
      <c r="H1625" s="1" t="s">
        <v>239</v>
      </c>
      <c r="I1625">
        <v>2475</v>
      </c>
      <c r="J1625">
        <v>2083</v>
      </c>
      <c r="K1625">
        <v>1712</v>
      </c>
      <c r="L1625">
        <v>2581</v>
      </c>
      <c r="M1625">
        <v>2446</v>
      </c>
      <c r="N1625">
        <v>2414</v>
      </c>
      <c r="O1625">
        <v>2474</v>
      </c>
      <c r="P1625">
        <v>2088</v>
      </c>
      <c r="Q1625">
        <v>2121</v>
      </c>
      <c r="R1625">
        <v>2295</v>
      </c>
      <c r="S1625">
        <v>1801</v>
      </c>
      <c r="T1625">
        <v>1940</v>
      </c>
      <c r="U1625">
        <v>2063</v>
      </c>
      <c r="V1625" s="1" t="s">
        <v>2952</v>
      </c>
      <c r="W1625" s="1" t="s">
        <v>2551</v>
      </c>
      <c r="X1625" s="5" t="s">
        <v>3781</v>
      </c>
      <c r="Y1625" s="5" t="s">
        <v>2737</v>
      </c>
      <c r="Z1625" s="5" t="s">
        <v>2738</v>
      </c>
      <c r="AA1625" s="5"/>
    </row>
    <row r="1626" spans="1:27" ht="12" customHeight="1" x14ac:dyDescent="0.15">
      <c r="A1626" s="1" t="s">
        <v>478</v>
      </c>
      <c r="B1626" s="1" t="s">
        <v>4943</v>
      </c>
      <c r="C1626" s="1" t="s">
        <v>17</v>
      </c>
      <c r="D1626" s="1" t="s">
        <v>2455</v>
      </c>
      <c r="E1626" s="1" t="s">
        <v>10</v>
      </c>
      <c r="F1626" s="1" t="s">
        <v>5259</v>
      </c>
      <c r="G1626" s="1" t="s">
        <v>242</v>
      </c>
      <c r="H1626" s="1" t="s">
        <v>235</v>
      </c>
      <c r="I1626">
        <v>16265</v>
      </c>
      <c r="J1626">
        <v>14768</v>
      </c>
      <c r="K1626">
        <v>12557</v>
      </c>
      <c r="L1626">
        <v>14931</v>
      </c>
      <c r="M1626">
        <v>18832</v>
      </c>
      <c r="N1626">
        <v>16493</v>
      </c>
      <c r="O1626">
        <v>14648</v>
      </c>
      <c r="P1626">
        <v>13937</v>
      </c>
      <c r="Q1626">
        <v>12861</v>
      </c>
      <c r="R1626">
        <v>13587</v>
      </c>
      <c r="S1626">
        <v>8654</v>
      </c>
      <c r="T1626">
        <v>7927</v>
      </c>
      <c r="U1626">
        <v>7777</v>
      </c>
      <c r="V1626" s="1" t="s">
        <v>2952</v>
      </c>
      <c r="W1626" s="1" t="s">
        <v>2551</v>
      </c>
      <c r="X1626" s="5" t="s">
        <v>3781</v>
      </c>
      <c r="Y1626" s="5" t="s">
        <v>2557</v>
      </c>
      <c r="Z1626" s="5" t="s">
        <v>2734</v>
      </c>
      <c r="AA1626" s="5"/>
    </row>
    <row r="1627" spans="1:27" ht="12" customHeight="1" x14ac:dyDescent="0.15">
      <c r="A1627" s="1" t="s">
        <v>478</v>
      </c>
      <c r="B1627" s="1" t="s">
        <v>4943</v>
      </c>
      <c r="C1627" s="1" t="s">
        <v>19</v>
      </c>
      <c r="D1627" s="1" t="s">
        <v>2455</v>
      </c>
      <c r="E1627" s="1" t="s">
        <v>10</v>
      </c>
      <c r="F1627" s="1" t="s">
        <v>5259</v>
      </c>
      <c r="G1627" s="1" t="s">
        <v>245</v>
      </c>
      <c r="H1627" s="1" t="s">
        <v>239</v>
      </c>
      <c r="I1627">
        <v>3202</v>
      </c>
      <c r="J1627">
        <v>3019</v>
      </c>
      <c r="K1627">
        <v>2635</v>
      </c>
      <c r="L1627">
        <v>3153</v>
      </c>
      <c r="M1627">
        <v>3676</v>
      </c>
      <c r="N1627">
        <v>3497</v>
      </c>
      <c r="O1627">
        <v>3345</v>
      </c>
      <c r="P1627">
        <v>2972</v>
      </c>
      <c r="Q1627">
        <v>2953</v>
      </c>
      <c r="R1627">
        <v>3229</v>
      </c>
      <c r="S1627">
        <v>2195</v>
      </c>
      <c r="T1627">
        <v>2355</v>
      </c>
      <c r="U1627">
        <v>2395</v>
      </c>
      <c r="V1627" s="1" t="s">
        <v>2952</v>
      </c>
      <c r="W1627" s="1" t="s">
        <v>2551</v>
      </c>
      <c r="X1627" s="5" t="s">
        <v>3781</v>
      </c>
      <c r="Y1627" s="5" t="s">
        <v>2740</v>
      </c>
      <c r="Z1627" s="5" t="s">
        <v>2738</v>
      </c>
      <c r="AA1627" s="5"/>
    </row>
    <row r="1628" spans="1:27" ht="12" customHeight="1" x14ac:dyDescent="0.15">
      <c r="A1628" s="1" t="s">
        <v>478</v>
      </c>
      <c r="B1628" s="1" t="s">
        <v>4943</v>
      </c>
      <c r="C1628" s="1" t="s">
        <v>21</v>
      </c>
      <c r="D1628" s="1" t="s">
        <v>2455</v>
      </c>
      <c r="E1628" s="1" t="s">
        <v>10</v>
      </c>
      <c r="F1628" s="1" t="s">
        <v>5259</v>
      </c>
      <c r="G1628" s="1" t="s">
        <v>249</v>
      </c>
      <c r="H1628" s="1" t="s">
        <v>235</v>
      </c>
      <c r="I1628">
        <v>13525</v>
      </c>
      <c r="J1628">
        <v>10525</v>
      </c>
      <c r="K1628">
        <v>12457</v>
      </c>
      <c r="L1628">
        <v>14949</v>
      </c>
      <c r="M1628">
        <v>14049</v>
      </c>
      <c r="N1628">
        <v>13202</v>
      </c>
      <c r="O1628">
        <v>15073</v>
      </c>
      <c r="P1628">
        <v>14570</v>
      </c>
      <c r="Q1628">
        <v>14390</v>
      </c>
      <c r="R1628">
        <v>13648</v>
      </c>
      <c r="S1628">
        <v>14184</v>
      </c>
      <c r="T1628">
        <v>14910</v>
      </c>
      <c r="U1628">
        <v>14977</v>
      </c>
      <c r="V1628" s="1" t="s">
        <v>2952</v>
      </c>
      <c r="W1628" s="1" t="s">
        <v>2551</v>
      </c>
      <c r="X1628" s="5" t="s">
        <v>3781</v>
      </c>
      <c r="Y1628" s="5" t="s">
        <v>2559</v>
      </c>
      <c r="Z1628" s="5" t="s">
        <v>2734</v>
      </c>
      <c r="AA1628" s="5"/>
    </row>
    <row r="1629" spans="1:27" ht="12" customHeight="1" x14ac:dyDescent="0.15">
      <c r="A1629" s="1" t="s">
        <v>478</v>
      </c>
      <c r="B1629" s="1" t="s">
        <v>4941</v>
      </c>
      <c r="C1629" s="1" t="s">
        <v>15</v>
      </c>
      <c r="D1629" s="1" t="s">
        <v>2455</v>
      </c>
      <c r="E1629" s="1" t="s">
        <v>10</v>
      </c>
      <c r="F1629" s="1" t="s">
        <v>4986</v>
      </c>
      <c r="G1629" s="1" t="s">
        <v>238</v>
      </c>
      <c r="H1629" s="1" t="s">
        <v>239</v>
      </c>
      <c r="I1629">
        <v>25194</v>
      </c>
      <c r="J1629">
        <v>21198</v>
      </c>
      <c r="K1629">
        <v>13849</v>
      </c>
      <c r="L1629">
        <v>14572</v>
      </c>
      <c r="M1629">
        <v>16189</v>
      </c>
      <c r="N1629">
        <v>21296</v>
      </c>
      <c r="O1629">
        <v>23268</v>
      </c>
      <c r="P1629">
        <v>26560</v>
      </c>
      <c r="Q1629">
        <v>27083</v>
      </c>
      <c r="R1629">
        <v>25994</v>
      </c>
      <c r="S1629">
        <v>19776</v>
      </c>
      <c r="T1629">
        <v>24703</v>
      </c>
      <c r="U1629">
        <v>23763</v>
      </c>
      <c r="V1629" s="1" t="s">
        <v>2952</v>
      </c>
      <c r="W1629" s="1" t="s">
        <v>2551</v>
      </c>
      <c r="X1629" s="1" t="s">
        <v>5009</v>
      </c>
      <c r="Y1629" s="1" t="s">
        <v>2737</v>
      </c>
      <c r="Z1629" s="1" t="s">
        <v>2738</v>
      </c>
    </row>
    <row r="1630" spans="1:27" ht="12" customHeight="1" x14ac:dyDescent="0.15">
      <c r="A1630" s="1" t="s">
        <v>492</v>
      </c>
      <c r="B1630" s="1" t="s">
        <v>8</v>
      </c>
      <c r="C1630" s="1" t="s">
        <v>9</v>
      </c>
      <c r="D1630" s="1" t="s">
        <v>2456</v>
      </c>
      <c r="E1630" s="1" t="s">
        <v>10</v>
      </c>
      <c r="F1630" s="1" t="s">
        <v>493</v>
      </c>
      <c r="G1630" s="1" t="s">
        <v>234</v>
      </c>
      <c r="H1630" s="1" t="s">
        <v>235</v>
      </c>
      <c r="I1630">
        <v>7018</v>
      </c>
      <c r="J1630">
        <v>2156</v>
      </c>
      <c r="K1630">
        <v>2016</v>
      </c>
      <c r="L1630">
        <v>1597</v>
      </c>
      <c r="M1630">
        <v>2468</v>
      </c>
      <c r="N1630">
        <v>1767</v>
      </c>
      <c r="O1630">
        <v>2047</v>
      </c>
      <c r="P1630">
        <v>1189</v>
      </c>
      <c r="Q1630">
        <v>2870</v>
      </c>
      <c r="R1630">
        <v>1517</v>
      </c>
      <c r="S1630">
        <v>2320</v>
      </c>
      <c r="T1630">
        <v>2704</v>
      </c>
      <c r="U1630">
        <v>2836</v>
      </c>
      <c r="V1630" s="1" t="s">
        <v>2966</v>
      </c>
      <c r="W1630" s="1" t="s">
        <v>2551</v>
      </c>
      <c r="X1630" s="5" t="s">
        <v>2967</v>
      </c>
      <c r="Y1630" s="5" t="s">
        <v>2553</v>
      </c>
      <c r="Z1630" s="5" t="s">
        <v>2734</v>
      </c>
      <c r="AA1630" s="5"/>
    </row>
    <row r="1631" spans="1:27" ht="12" customHeight="1" x14ac:dyDescent="0.15">
      <c r="A1631" s="1" t="s">
        <v>492</v>
      </c>
      <c r="B1631" s="1" t="s">
        <v>8</v>
      </c>
      <c r="C1631" s="1" t="s">
        <v>15</v>
      </c>
      <c r="D1631" s="1" t="s">
        <v>2456</v>
      </c>
      <c r="E1631" s="1" t="s">
        <v>10</v>
      </c>
      <c r="F1631" s="1" t="s">
        <v>493</v>
      </c>
      <c r="G1631" s="1" t="s">
        <v>238</v>
      </c>
      <c r="H1631" s="1" t="s">
        <v>239</v>
      </c>
      <c r="I1631">
        <v>179</v>
      </c>
      <c r="J1631">
        <v>14</v>
      </c>
      <c r="K1631">
        <v>13</v>
      </c>
      <c r="L1631">
        <v>9</v>
      </c>
      <c r="M1631">
        <v>18</v>
      </c>
      <c r="N1631">
        <v>12</v>
      </c>
      <c r="O1631">
        <v>14</v>
      </c>
      <c r="P1631">
        <v>8</v>
      </c>
      <c r="Q1631">
        <v>21</v>
      </c>
      <c r="R1631">
        <v>12</v>
      </c>
      <c r="S1631">
        <v>17</v>
      </c>
      <c r="T1631">
        <v>20</v>
      </c>
      <c r="U1631">
        <v>21</v>
      </c>
      <c r="V1631" s="1" t="s">
        <v>2966</v>
      </c>
      <c r="W1631" s="1" t="s">
        <v>2551</v>
      </c>
      <c r="X1631" s="5" t="s">
        <v>2967</v>
      </c>
      <c r="Y1631" s="5" t="s">
        <v>2737</v>
      </c>
      <c r="Z1631" s="5" t="s">
        <v>2738</v>
      </c>
      <c r="AA1631" s="5"/>
    </row>
    <row r="1632" spans="1:27" ht="12" customHeight="1" x14ac:dyDescent="0.15">
      <c r="A1632" s="1" t="s">
        <v>492</v>
      </c>
      <c r="B1632" s="1" t="s">
        <v>8</v>
      </c>
      <c r="C1632" s="1" t="s">
        <v>17</v>
      </c>
      <c r="D1632" s="1" t="s">
        <v>2456</v>
      </c>
      <c r="E1632" s="1" t="s">
        <v>10</v>
      </c>
      <c r="F1632" s="1" t="s">
        <v>493</v>
      </c>
      <c r="G1632" s="1" t="s">
        <v>240</v>
      </c>
      <c r="H1632" s="1" t="s">
        <v>235</v>
      </c>
      <c r="I1632">
        <v>109891</v>
      </c>
      <c r="J1632">
        <v>90299</v>
      </c>
      <c r="K1632">
        <v>83870</v>
      </c>
      <c r="L1632">
        <v>107324</v>
      </c>
      <c r="M1632">
        <v>93957</v>
      </c>
      <c r="N1632">
        <v>82338</v>
      </c>
      <c r="O1632">
        <v>77265</v>
      </c>
      <c r="P1632">
        <v>65307</v>
      </c>
      <c r="Q1632">
        <v>64858</v>
      </c>
      <c r="R1632">
        <v>84732</v>
      </c>
      <c r="S1632">
        <v>99021</v>
      </c>
      <c r="T1632">
        <v>97407</v>
      </c>
      <c r="U1632">
        <v>103895</v>
      </c>
      <c r="V1632" s="1" t="s">
        <v>2966</v>
      </c>
      <c r="W1632" s="1" t="s">
        <v>2551</v>
      </c>
      <c r="X1632" s="5" t="s">
        <v>2967</v>
      </c>
      <c r="Y1632" s="5" t="s">
        <v>2561</v>
      </c>
      <c r="Z1632" s="5" t="s">
        <v>2734</v>
      </c>
      <c r="AA1632" s="5"/>
    </row>
    <row r="1633" spans="1:27" ht="12" customHeight="1" x14ac:dyDescent="0.15">
      <c r="A1633" s="1" t="s">
        <v>492</v>
      </c>
      <c r="B1633" s="1" t="s">
        <v>8</v>
      </c>
      <c r="C1633" s="1" t="s">
        <v>19</v>
      </c>
      <c r="D1633" s="1" t="s">
        <v>2456</v>
      </c>
      <c r="E1633" s="1" t="s">
        <v>10</v>
      </c>
      <c r="F1633" s="1" t="s">
        <v>493</v>
      </c>
      <c r="G1633" s="1" t="s">
        <v>241</v>
      </c>
      <c r="H1633" s="1" t="s">
        <v>235</v>
      </c>
      <c r="I1633">
        <v>37738</v>
      </c>
      <c r="J1633">
        <v>32448</v>
      </c>
      <c r="K1633">
        <v>32086</v>
      </c>
      <c r="L1633">
        <v>47496</v>
      </c>
      <c r="M1633">
        <v>49548</v>
      </c>
      <c r="N1633">
        <v>40222</v>
      </c>
      <c r="O1633">
        <v>42986</v>
      </c>
      <c r="P1633">
        <v>33158</v>
      </c>
      <c r="Q1633">
        <v>37391</v>
      </c>
      <c r="R1633">
        <v>33821</v>
      </c>
      <c r="S1633">
        <v>21209</v>
      </c>
      <c r="T1633">
        <v>24648</v>
      </c>
      <c r="U1633">
        <v>35737</v>
      </c>
      <c r="V1633" s="1" t="s">
        <v>2966</v>
      </c>
      <c r="W1633" s="1" t="s">
        <v>2551</v>
      </c>
      <c r="X1633" s="5" t="s">
        <v>2967</v>
      </c>
      <c r="Y1633" s="5" t="s">
        <v>2562</v>
      </c>
      <c r="Z1633" s="5" t="s">
        <v>2734</v>
      </c>
      <c r="AA1633" s="5"/>
    </row>
    <row r="1634" spans="1:27" ht="12" customHeight="1" x14ac:dyDescent="0.15">
      <c r="A1634" s="1" t="s">
        <v>492</v>
      </c>
      <c r="B1634" s="1" t="s">
        <v>8</v>
      </c>
      <c r="C1634" s="1" t="s">
        <v>21</v>
      </c>
      <c r="D1634" s="1" t="s">
        <v>2456</v>
      </c>
      <c r="E1634" s="1" t="s">
        <v>10</v>
      </c>
      <c r="F1634" s="1" t="s">
        <v>493</v>
      </c>
      <c r="G1634" s="1" t="s">
        <v>242</v>
      </c>
      <c r="H1634" s="1" t="s">
        <v>235</v>
      </c>
      <c r="I1634">
        <v>69042</v>
      </c>
      <c r="J1634">
        <v>85008</v>
      </c>
      <c r="K1634">
        <v>92346</v>
      </c>
      <c r="L1634">
        <v>68921</v>
      </c>
      <c r="M1634">
        <v>60198</v>
      </c>
      <c r="N1634">
        <v>36922</v>
      </c>
      <c r="O1634">
        <v>42616</v>
      </c>
      <c r="P1634">
        <v>34132</v>
      </c>
      <c r="Q1634">
        <v>34325</v>
      </c>
      <c r="R1634">
        <v>37186</v>
      </c>
      <c r="S1634">
        <v>69683</v>
      </c>
      <c r="T1634">
        <v>77229</v>
      </c>
      <c r="U1634">
        <v>78204</v>
      </c>
      <c r="V1634" s="1" t="s">
        <v>2966</v>
      </c>
      <c r="W1634" s="1" t="s">
        <v>2551</v>
      </c>
      <c r="X1634" s="5" t="s">
        <v>2967</v>
      </c>
      <c r="Y1634" s="5" t="s">
        <v>2557</v>
      </c>
      <c r="Z1634" s="5" t="s">
        <v>2734</v>
      </c>
      <c r="AA1634" s="5"/>
    </row>
    <row r="1635" spans="1:27" ht="12" customHeight="1" x14ac:dyDescent="0.15">
      <c r="A1635" s="1" t="s">
        <v>492</v>
      </c>
      <c r="B1635" s="1" t="s">
        <v>8</v>
      </c>
      <c r="C1635" s="1" t="s">
        <v>23</v>
      </c>
      <c r="D1635" s="1" t="s">
        <v>2456</v>
      </c>
      <c r="E1635" s="1" t="s">
        <v>10</v>
      </c>
      <c r="F1635" s="1" t="s">
        <v>493</v>
      </c>
      <c r="G1635" s="1" t="s">
        <v>245</v>
      </c>
      <c r="H1635" s="1" t="s">
        <v>239</v>
      </c>
      <c r="I1635">
        <v>519</v>
      </c>
      <c r="J1635">
        <v>589</v>
      </c>
      <c r="K1635">
        <v>687</v>
      </c>
      <c r="L1635">
        <v>595</v>
      </c>
      <c r="M1635">
        <v>580</v>
      </c>
      <c r="N1635">
        <v>385</v>
      </c>
      <c r="O1635">
        <v>364</v>
      </c>
      <c r="P1635">
        <v>366</v>
      </c>
      <c r="Q1635">
        <v>307</v>
      </c>
      <c r="R1635">
        <v>305</v>
      </c>
      <c r="S1635">
        <v>530</v>
      </c>
      <c r="T1635">
        <v>610</v>
      </c>
      <c r="U1635">
        <v>562</v>
      </c>
      <c r="V1635" s="1" t="s">
        <v>2966</v>
      </c>
      <c r="W1635" s="1" t="s">
        <v>2551</v>
      </c>
      <c r="X1635" s="5" t="s">
        <v>2967</v>
      </c>
      <c r="Y1635" s="5" t="s">
        <v>2740</v>
      </c>
      <c r="Z1635" s="5" t="s">
        <v>2738</v>
      </c>
      <c r="AA1635" s="5"/>
    </row>
    <row r="1636" spans="1:27" ht="12" customHeight="1" x14ac:dyDescent="0.15">
      <c r="A1636" s="1" t="s">
        <v>492</v>
      </c>
      <c r="B1636" s="1" t="s">
        <v>8</v>
      </c>
      <c r="C1636" s="1" t="s">
        <v>77</v>
      </c>
      <c r="D1636" s="1" t="s">
        <v>2456</v>
      </c>
      <c r="E1636" s="1" t="s">
        <v>10</v>
      </c>
      <c r="F1636" s="1" t="s">
        <v>493</v>
      </c>
      <c r="G1636" s="1" t="s">
        <v>247</v>
      </c>
      <c r="H1636" s="1" t="s">
        <v>235</v>
      </c>
      <c r="I1636">
        <v>0</v>
      </c>
      <c r="J1636">
        <v>0</v>
      </c>
      <c r="K1636">
        <v>0</v>
      </c>
      <c r="L1636">
        <v>0</v>
      </c>
      <c r="M1636">
        <v>0</v>
      </c>
      <c r="N1636">
        <v>0</v>
      </c>
      <c r="O1636">
        <v>0</v>
      </c>
      <c r="P1636">
        <v>0</v>
      </c>
      <c r="Q1636">
        <v>0</v>
      </c>
      <c r="R1636">
        <v>0</v>
      </c>
      <c r="S1636">
        <v>0</v>
      </c>
      <c r="T1636">
        <v>0</v>
      </c>
      <c r="U1636">
        <v>0</v>
      </c>
      <c r="V1636" s="1" t="s">
        <v>2966</v>
      </c>
      <c r="W1636" s="1" t="s">
        <v>2551</v>
      </c>
      <c r="X1636" s="5" t="s">
        <v>2967</v>
      </c>
      <c r="Y1636" s="5" t="s">
        <v>2558</v>
      </c>
      <c r="Z1636" s="5" t="s">
        <v>2734</v>
      </c>
      <c r="AA1636" s="5"/>
    </row>
    <row r="1637" spans="1:27" ht="12" customHeight="1" x14ac:dyDescent="0.15">
      <c r="A1637" s="1" t="s">
        <v>492</v>
      </c>
      <c r="B1637" s="1" t="s">
        <v>8</v>
      </c>
      <c r="C1637" s="1" t="s">
        <v>244</v>
      </c>
      <c r="D1637" s="1" t="s">
        <v>2456</v>
      </c>
      <c r="E1637" s="1" t="s">
        <v>10</v>
      </c>
      <c r="F1637" s="1" t="s">
        <v>493</v>
      </c>
      <c r="G1637" s="1" t="s">
        <v>249</v>
      </c>
      <c r="H1637" s="1" t="s">
        <v>235</v>
      </c>
      <c r="I1637">
        <v>138791</v>
      </c>
      <c r="J1637">
        <v>113790</v>
      </c>
      <c r="K1637">
        <v>75244</v>
      </c>
      <c r="L1637">
        <v>67748</v>
      </c>
      <c r="M1637">
        <v>54427</v>
      </c>
      <c r="N1637">
        <v>61388</v>
      </c>
      <c r="O1637">
        <v>55098</v>
      </c>
      <c r="P1637">
        <v>54304</v>
      </c>
      <c r="Q1637">
        <v>50316</v>
      </c>
      <c r="R1637">
        <v>65558</v>
      </c>
      <c r="S1637">
        <v>76007</v>
      </c>
      <c r="T1637">
        <v>74241</v>
      </c>
      <c r="U1637">
        <v>67031</v>
      </c>
      <c r="V1637" s="1" t="s">
        <v>2966</v>
      </c>
      <c r="W1637" s="1" t="s">
        <v>2551</v>
      </c>
      <c r="X1637" s="5" t="s">
        <v>2967</v>
      </c>
      <c r="Y1637" s="5" t="s">
        <v>2559</v>
      </c>
      <c r="Z1637" s="5" t="s">
        <v>2734</v>
      </c>
      <c r="AA1637" s="5"/>
    </row>
    <row r="1638" spans="1:27" ht="12" customHeight="1" x14ac:dyDescent="0.15">
      <c r="A1638" s="1" t="s">
        <v>492</v>
      </c>
      <c r="B1638" s="1" t="s">
        <v>25</v>
      </c>
      <c r="C1638" s="1" t="s">
        <v>9</v>
      </c>
      <c r="D1638" s="1" t="s">
        <v>2456</v>
      </c>
      <c r="E1638" s="1" t="s">
        <v>10</v>
      </c>
      <c r="F1638" s="1" t="s">
        <v>494</v>
      </c>
      <c r="G1638" s="1" t="s">
        <v>234</v>
      </c>
      <c r="H1638" s="1" t="s">
        <v>235</v>
      </c>
      <c r="I1638">
        <v>24091</v>
      </c>
      <c r="J1638">
        <v>20381</v>
      </c>
      <c r="K1638">
        <v>13592</v>
      </c>
      <c r="L1638">
        <v>21498</v>
      </c>
      <c r="M1638">
        <v>23823</v>
      </c>
      <c r="N1638">
        <v>20203</v>
      </c>
      <c r="O1638">
        <v>20668</v>
      </c>
      <c r="P1638">
        <v>16122</v>
      </c>
      <c r="Q1638">
        <v>17202</v>
      </c>
      <c r="R1638">
        <v>15841</v>
      </c>
      <c r="S1638">
        <v>18128</v>
      </c>
      <c r="T1638">
        <v>15601</v>
      </c>
      <c r="U1638">
        <v>18897</v>
      </c>
      <c r="V1638" s="1" t="s">
        <v>2966</v>
      </c>
      <c r="W1638" s="1" t="s">
        <v>2551</v>
      </c>
      <c r="X1638" s="5" t="s">
        <v>2968</v>
      </c>
      <c r="Y1638" s="5" t="s">
        <v>2553</v>
      </c>
      <c r="Z1638" s="5" t="s">
        <v>2734</v>
      </c>
      <c r="AA1638" s="5"/>
    </row>
    <row r="1639" spans="1:27" ht="12" customHeight="1" x14ac:dyDescent="0.15">
      <c r="A1639" s="1" t="s">
        <v>492</v>
      </c>
      <c r="B1639" s="1" t="s">
        <v>25</v>
      </c>
      <c r="C1639" s="1" t="s">
        <v>15</v>
      </c>
      <c r="D1639" s="1" t="s">
        <v>2456</v>
      </c>
      <c r="E1639" s="1" t="s">
        <v>10</v>
      </c>
      <c r="F1639" s="1" t="s">
        <v>494</v>
      </c>
      <c r="G1639" s="1" t="s">
        <v>238</v>
      </c>
      <c r="H1639" s="1" t="s">
        <v>239</v>
      </c>
      <c r="I1639">
        <v>362</v>
      </c>
      <c r="J1639">
        <v>395</v>
      </c>
      <c r="K1639">
        <v>279</v>
      </c>
      <c r="L1639">
        <v>438</v>
      </c>
      <c r="M1639">
        <v>407</v>
      </c>
      <c r="N1639">
        <v>380</v>
      </c>
      <c r="O1639">
        <v>379</v>
      </c>
      <c r="P1639">
        <v>320</v>
      </c>
      <c r="Q1639">
        <v>341</v>
      </c>
      <c r="R1639">
        <v>307</v>
      </c>
      <c r="S1639">
        <v>310</v>
      </c>
      <c r="T1639">
        <v>346</v>
      </c>
      <c r="U1639">
        <v>362</v>
      </c>
      <c r="V1639" s="1" t="s">
        <v>2966</v>
      </c>
      <c r="W1639" s="1" t="s">
        <v>2551</v>
      </c>
      <c r="X1639" s="5" t="s">
        <v>2968</v>
      </c>
      <c r="Y1639" s="5" t="s">
        <v>2737</v>
      </c>
      <c r="Z1639" s="5" t="s">
        <v>2738</v>
      </c>
      <c r="AA1639" s="5"/>
    </row>
    <row r="1640" spans="1:27" ht="12" customHeight="1" x14ac:dyDescent="0.15">
      <c r="A1640" s="1" t="s">
        <v>492</v>
      </c>
      <c r="B1640" s="1" t="s">
        <v>25</v>
      </c>
      <c r="C1640" s="1" t="s">
        <v>17</v>
      </c>
      <c r="D1640" s="1" t="s">
        <v>2456</v>
      </c>
      <c r="E1640" s="1" t="s">
        <v>10</v>
      </c>
      <c r="F1640" s="1" t="s">
        <v>494</v>
      </c>
      <c r="G1640" s="1" t="s">
        <v>240</v>
      </c>
      <c r="H1640" s="1" t="s">
        <v>235</v>
      </c>
      <c r="I1640">
        <v>5623</v>
      </c>
      <c r="J1640">
        <v>5544</v>
      </c>
      <c r="K1640">
        <v>8876</v>
      </c>
      <c r="L1640">
        <v>6853</v>
      </c>
      <c r="M1640">
        <v>5499</v>
      </c>
      <c r="N1640">
        <v>4824</v>
      </c>
      <c r="O1640">
        <v>5797</v>
      </c>
      <c r="P1640">
        <v>5258</v>
      </c>
      <c r="Q1640">
        <v>12965</v>
      </c>
      <c r="R1640">
        <v>4295</v>
      </c>
      <c r="S1640">
        <v>5886</v>
      </c>
      <c r="T1640">
        <v>8134</v>
      </c>
      <c r="U1640">
        <v>2164</v>
      </c>
      <c r="V1640" s="1" t="s">
        <v>2966</v>
      </c>
      <c r="W1640" s="1" t="s">
        <v>2551</v>
      </c>
      <c r="X1640" s="5" t="s">
        <v>2968</v>
      </c>
      <c r="Y1640" s="5" t="s">
        <v>2561</v>
      </c>
      <c r="Z1640" s="5" t="s">
        <v>2734</v>
      </c>
      <c r="AA1640" s="5"/>
    </row>
    <row r="1641" spans="1:27" ht="12" customHeight="1" x14ac:dyDescent="0.15">
      <c r="A1641" s="1" t="s">
        <v>492</v>
      </c>
      <c r="B1641" s="1" t="s">
        <v>25</v>
      </c>
      <c r="C1641" s="1" t="s">
        <v>19</v>
      </c>
      <c r="D1641" s="1" t="s">
        <v>2456</v>
      </c>
      <c r="E1641" s="1" t="s">
        <v>10</v>
      </c>
      <c r="F1641" s="1" t="s">
        <v>494</v>
      </c>
      <c r="G1641" s="1" t="s">
        <v>241</v>
      </c>
      <c r="H1641" s="1" t="s">
        <v>235</v>
      </c>
      <c r="I1641">
        <v>9768</v>
      </c>
      <c r="J1641">
        <v>14463</v>
      </c>
      <c r="K1641">
        <v>15723</v>
      </c>
      <c r="L1641">
        <v>17567</v>
      </c>
      <c r="M1641">
        <v>12133</v>
      </c>
      <c r="N1641">
        <v>11384</v>
      </c>
      <c r="O1641">
        <v>12875</v>
      </c>
      <c r="P1641">
        <v>10915</v>
      </c>
      <c r="Q1641">
        <v>19080</v>
      </c>
      <c r="R1641">
        <v>10364</v>
      </c>
      <c r="S1641">
        <v>11132</v>
      </c>
      <c r="T1641">
        <v>15993</v>
      </c>
      <c r="U1641">
        <v>9540</v>
      </c>
      <c r="V1641" s="1" t="s">
        <v>2966</v>
      </c>
      <c r="W1641" s="1" t="s">
        <v>2551</v>
      </c>
      <c r="X1641" s="5" t="s">
        <v>2968</v>
      </c>
      <c r="Y1641" s="5" t="s">
        <v>2562</v>
      </c>
      <c r="Z1641" s="5" t="s">
        <v>2734</v>
      </c>
      <c r="AA1641" s="5"/>
    </row>
    <row r="1642" spans="1:27" ht="12" customHeight="1" x14ac:dyDescent="0.15">
      <c r="A1642" s="1" t="s">
        <v>492</v>
      </c>
      <c r="B1642" s="1" t="s">
        <v>25</v>
      </c>
      <c r="C1642" s="1" t="s">
        <v>21</v>
      </c>
      <c r="D1642" s="1" t="s">
        <v>2456</v>
      </c>
      <c r="E1642" s="1" t="s">
        <v>10</v>
      </c>
      <c r="F1642" s="1" t="s">
        <v>494</v>
      </c>
      <c r="G1642" s="1" t="s">
        <v>242</v>
      </c>
      <c r="H1642" s="1" t="s">
        <v>235</v>
      </c>
      <c r="I1642">
        <v>15555</v>
      </c>
      <c r="J1642">
        <v>14530</v>
      </c>
      <c r="K1642">
        <v>7746</v>
      </c>
      <c r="L1642">
        <v>10574</v>
      </c>
      <c r="M1642">
        <v>12001</v>
      </c>
      <c r="N1642">
        <v>6896</v>
      </c>
      <c r="O1642">
        <v>4772</v>
      </c>
      <c r="P1642">
        <v>23040</v>
      </c>
      <c r="Q1642">
        <v>7579</v>
      </c>
      <c r="R1642">
        <v>11349</v>
      </c>
      <c r="S1642">
        <v>9490</v>
      </c>
      <c r="T1642">
        <v>8063</v>
      </c>
      <c r="U1642">
        <v>8420</v>
      </c>
      <c r="V1642" s="1" t="s">
        <v>2966</v>
      </c>
      <c r="W1642" s="1" t="s">
        <v>2551</v>
      </c>
      <c r="X1642" s="5" t="s">
        <v>2968</v>
      </c>
      <c r="Y1642" s="5" t="s">
        <v>2557</v>
      </c>
      <c r="Z1642" s="5" t="s">
        <v>2734</v>
      </c>
      <c r="AA1642" s="5"/>
    </row>
    <row r="1643" spans="1:27" ht="12" customHeight="1" x14ac:dyDescent="0.15">
      <c r="A1643" s="1" t="s">
        <v>492</v>
      </c>
      <c r="B1643" s="1" t="s">
        <v>25</v>
      </c>
      <c r="C1643" s="1" t="s">
        <v>23</v>
      </c>
      <c r="D1643" s="1" t="s">
        <v>2456</v>
      </c>
      <c r="E1643" s="1" t="s">
        <v>10</v>
      </c>
      <c r="F1643" s="1" t="s">
        <v>494</v>
      </c>
      <c r="G1643" s="1" t="s">
        <v>245</v>
      </c>
      <c r="H1643" s="1" t="s">
        <v>239</v>
      </c>
      <c r="I1643">
        <v>161</v>
      </c>
      <c r="J1643">
        <v>152</v>
      </c>
      <c r="K1643">
        <v>88</v>
      </c>
      <c r="L1643">
        <v>121</v>
      </c>
      <c r="M1643">
        <v>128</v>
      </c>
      <c r="N1643">
        <v>76</v>
      </c>
      <c r="O1643">
        <v>69</v>
      </c>
      <c r="P1643">
        <v>226</v>
      </c>
      <c r="Q1643">
        <v>82</v>
      </c>
      <c r="R1643">
        <v>119</v>
      </c>
      <c r="S1643">
        <v>99</v>
      </c>
      <c r="T1643">
        <v>87</v>
      </c>
      <c r="U1643">
        <v>90</v>
      </c>
      <c r="V1643" s="1" t="s">
        <v>2966</v>
      </c>
      <c r="W1643" s="1" t="s">
        <v>2551</v>
      </c>
      <c r="X1643" s="5" t="s">
        <v>2968</v>
      </c>
      <c r="Y1643" s="5" t="s">
        <v>2740</v>
      </c>
      <c r="Z1643" s="5" t="s">
        <v>2738</v>
      </c>
      <c r="AA1643" s="5"/>
    </row>
    <row r="1644" spans="1:27" ht="12" customHeight="1" x14ac:dyDescent="0.15">
      <c r="A1644" s="1" t="s">
        <v>492</v>
      </c>
      <c r="B1644" s="1" t="s">
        <v>25</v>
      </c>
      <c r="C1644" s="1" t="s">
        <v>77</v>
      </c>
      <c r="D1644" s="1" t="s">
        <v>2456</v>
      </c>
      <c r="E1644" s="1" t="s">
        <v>10</v>
      </c>
      <c r="F1644" s="1" t="s">
        <v>494</v>
      </c>
      <c r="G1644" s="1" t="s">
        <v>247</v>
      </c>
      <c r="H1644" s="1" t="s">
        <v>235</v>
      </c>
      <c r="I1644">
        <v>1956</v>
      </c>
      <c r="J1644">
        <v>1643</v>
      </c>
      <c r="K1644">
        <v>980</v>
      </c>
      <c r="L1644">
        <v>860</v>
      </c>
      <c r="M1644">
        <v>1764</v>
      </c>
      <c r="N1644">
        <v>1687</v>
      </c>
      <c r="O1644">
        <v>1951</v>
      </c>
      <c r="P1644">
        <v>1975</v>
      </c>
      <c r="Q1644">
        <v>2392</v>
      </c>
      <c r="R1644">
        <v>1940</v>
      </c>
      <c r="S1644">
        <v>1505</v>
      </c>
      <c r="T1644">
        <v>1420</v>
      </c>
      <c r="U1644">
        <v>1609</v>
      </c>
      <c r="V1644" s="1" t="s">
        <v>2966</v>
      </c>
      <c r="W1644" s="1" t="s">
        <v>2551</v>
      </c>
      <c r="X1644" s="5" t="s">
        <v>2968</v>
      </c>
      <c r="Y1644" s="5" t="s">
        <v>2558</v>
      </c>
      <c r="Z1644" s="5" t="s">
        <v>2734</v>
      </c>
      <c r="AA1644" s="5"/>
    </row>
    <row r="1645" spans="1:27" ht="12" customHeight="1" x14ac:dyDescent="0.15">
      <c r="A1645" s="1" t="s">
        <v>492</v>
      </c>
      <c r="B1645" s="1" t="s">
        <v>25</v>
      </c>
      <c r="C1645" s="1" t="s">
        <v>244</v>
      </c>
      <c r="D1645" s="1" t="s">
        <v>2456</v>
      </c>
      <c r="E1645" s="1" t="s">
        <v>10</v>
      </c>
      <c r="F1645" s="1" t="s">
        <v>494</v>
      </c>
      <c r="G1645" s="1" t="s">
        <v>249</v>
      </c>
      <c r="H1645" s="1" t="s">
        <v>235</v>
      </c>
      <c r="I1645">
        <v>63063</v>
      </c>
      <c r="J1645">
        <v>58352</v>
      </c>
      <c r="K1645">
        <v>56371</v>
      </c>
      <c r="L1645">
        <v>55721</v>
      </c>
      <c r="M1645">
        <v>59145</v>
      </c>
      <c r="N1645">
        <v>64205</v>
      </c>
      <c r="O1645">
        <v>71072</v>
      </c>
      <c r="P1645">
        <v>56522</v>
      </c>
      <c r="Q1645">
        <v>57638</v>
      </c>
      <c r="R1645">
        <v>54121</v>
      </c>
      <c r="S1645">
        <v>56008</v>
      </c>
      <c r="T1645">
        <v>54267</v>
      </c>
      <c r="U1645">
        <v>55759</v>
      </c>
      <c r="V1645" s="1" t="s">
        <v>2966</v>
      </c>
      <c r="W1645" s="1" t="s">
        <v>2551</v>
      </c>
      <c r="X1645" s="5" t="s">
        <v>2968</v>
      </c>
      <c r="Y1645" s="5" t="s">
        <v>2559</v>
      </c>
      <c r="Z1645" s="5" t="s">
        <v>2734</v>
      </c>
      <c r="AA1645" s="5"/>
    </row>
    <row r="1646" spans="1:27" ht="12" customHeight="1" x14ac:dyDescent="0.15">
      <c r="A1646" s="1" t="s">
        <v>492</v>
      </c>
      <c r="B1646" s="1" t="s">
        <v>27</v>
      </c>
      <c r="C1646" s="1" t="s">
        <v>9</v>
      </c>
      <c r="D1646" s="1" t="s">
        <v>2456</v>
      </c>
      <c r="E1646" s="1" t="s">
        <v>10</v>
      </c>
      <c r="F1646" s="1" t="s">
        <v>495</v>
      </c>
      <c r="G1646" s="1" t="s">
        <v>234</v>
      </c>
      <c r="H1646" s="1" t="s">
        <v>235</v>
      </c>
      <c r="I1646">
        <v>213585</v>
      </c>
      <c r="J1646">
        <v>247308</v>
      </c>
      <c r="K1646">
        <v>186260</v>
      </c>
      <c r="L1646">
        <v>230654</v>
      </c>
      <c r="M1646">
        <v>236271</v>
      </c>
      <c r="N1646">
        <v>174657</v>
      </c>
      <c r="O1646">
        <v>210089</v>
      </c>
      <c r="P1646">
        <v>239753</v>
      </c>
      <c r="Q1646">
        <v>220983</v>
      </c>
      <c r="R1646">
        <v>210054</v>
      </c>
      <c r="S1646">
        <v>188970</v>
      </c>
      <c r="T1646">
        <v>187460</v>
      </c>
      <c r="U1646">
        <v>181899</v>
      </c>
      <c r="V1646" s="1" t="s">
        <v>2966</v>
      </c>
      <c r="W1646" s="1" t="s">
        <v>2551</v>
      </c>
      <c r="X1646" s="5" t="s">
        <v>2969</v>
      </c>
      <c r="Y1646" s="5" t="s">
        <v>2553</v>
      </c>
      <c r="Z1646" s="5" t="s">
        <v>2734</v>
      </c>
      <c r="AA1646" s="5"/>
    </row>
    <row r="1647" spans="1:27" ht="12" customHeight="1" x14ac:dyDescent="0.15">
      <c r="A1647" s="1" t="s">
        <v>492</v>
      </c>
      <c r="B1647" s="1" t="s">
        <v>27</v>
      </c>
      <c r="C1647" s="1" t="s">
        <v>15</v>
      </c>
      <c r="D1647" s="1" t="s">
        <v>2456</v>
      </c>
      <c r="E1647" s="1" t="s">
        <v>10</v>
      </c>
      <c r="F1647" s="1" t="s">
        <v>495</v>
      </c>
      <c r="G1647" s="1" t="s">
        <v>238</v>
      </c>
      <c r="H1647" s="1" t="s">
        <v>239</v>
      </c>
      <c r="I1647">
        <v>3700</v>
      </c>
      <c r="J1647">
        <v>4033</v>
      </c>
      <c r="K1647">
        <v>3335</v>
      </c>
      <c r="L1647">
        <v>4115</v>
      </c>
      <c r="M1647">
        <v>4415</v>
      </c>
      <c r="N1647">
        <v>3188</v>
      </c>
      <c r="O1647">
        <v>4114</v>
      </c>
      <c r="P1647">
        <v>4346</v>
      </c>
      <c r="Q1647">
        <v>4164</v>
      </c>
      <c r="R1647">
        <v>4037</v>
      </c>
      <c r="S1647">
        <v>3672</v>
      </c>
      <c r="T1647">
        <v>3445</v>
      </c>
      <c r="U1647">
        <v>3593</v>
      </c>
      <c r="V1647" s="1" t="s">
        <v>2966</v>
      </c>
      <c r="W1647" s="1" t="s">
        <v>2551</v>
      </c>
      <c r="X1647" s="5" t="s">
        <v>2969</v>
      </c>
      <c r="Y1647" s="5" t="s">
        <v>2737</v>
      </c>
      <c r="Z1647" s="5" t="s">
        <v>2738</v>
      </c>
      <c r="AA1647" s="5"/>
    </row>
    <row r="1648" spans="1:27" ht="12" customHeight="1" x14ac:dyDescent="0.15">
      <c r="A1648" s="1" t="s">
        <v>492</v>
      </c>
      <c r="B1648" s="1" t="s">
        <v>27</v>
      </c>
      <c r="C1648" s="1" t="s">
        <v>17</v>
      </c>
      <c r="D1648" s="1" t="s">
        <v>2456</v>
      </c>
      <c r="E1648" s="1" t="s">
        <v>10</v>
      </c>
      <c r="F1648" s="1" t="s">
        <v>495</v>
      </c>
      <c r="G1648" s="1" t="s">
        <v>240</v>
      </c>
      <c r="H1648" s="1" t="s">
        <v>235</v>
      </c>
      <c r="I1648">
        <v>206667</v>
      </c>
      <c r="J1648">
        <v>296901</v>
      </c>
      <c r="K1648">
        <v>248878</v>
      </c>
      <c r="L1648">
        <v>244735</v>
      </c>
      <c r="M1648">
        <v>217289</v>
      </c>
      <c r="N1648">
        <v>163242</v>
      </c>
      <c r="O1648">
        <v>164293</v>
      </c>
      <c r="P1648">
        <v>196060</v>
      </c>
      <c r="Q1648">
        <v>197249</v>
      </c>
      <c r="R1648">
        <v>167482</v>
      </c>
      <c r="S1648">
        <v>243737</v>
      </c>
      <c r="T1648">
        <v>192269</v>
      </c>
      <c r="U1648">
        <v>171604</v>
      </c>
      <c r="V1648" s="1" t="s">
        <v>2966</v>
      </c>
      <c r="W1648" s="1" t="s">
        <v>2551</v>
      </c>
      <c r="X1648" s="5" t="s">
        <v>2969</v>
      </c>
      <c r="Y1648" s="5" t="s">
        <v>2561</v>
      </c>
      <c r="Z1648" s="5" t="s">
        <v>2734</v>
      </c>
      <c r="AA1648" s="5"/>
    </row>
    <row r="1649" spans="1:27" ht="12" customHeight="1" x14ac:dyDescent="0.15">
      <c r="A1649" s="1" t="s">
        <v>492</v>
      </c>
      <c r="B1649" s="1" t="s">
        <v>27</v>
      </c>
      <c r="C1649" s="1" t="s">
        <v>19</v>
      </c>
      <c r="D1649" s="1" t="s">
        <v>2456</v>
      </c>
      <c r="E1649" s="1" t="s">
        <v>10</v>
      </c>
      <c r="F1649" s="1" t="s">
        <v>495</v>
      </c>
      <c r="G1649" s="1" t="s">
        <v>241</v>
      </c>
      <c r="H1649" s="1" t="s">
        <v>235</v>
      </c>
      <c r="I1649">
        <v>312513</v>
      </c>
      <c r="J1649">
        <v>434652</v>
      </c>
      <c r="K1649">
        <v>324514</v>
      </c>
      <c r="L1649">
        <v>371940</v>
      </c>
      <c r="M1649">
        <v>351971</v>
      </c>
      <c r="N1649">
        <v>242305</v>
      </c>
      <c r="O1649">
        <v>280668</v>
      </c>
      <c r="P1649">
        <v>335067</v>
      </c>
      <c r="Q1649">
        <v>313429</v>
      </c>
      <c r="R1649">
        <v>285058</v>
      </c>
      <c r="S1649">
        <v>327588</v>
      </c>
      <c r="T1649">
        <v>288710</v>
      </c>
      <c r="U1649">
        <v>254930</v>
      </c>
      <c r="V1649" s="1" t="s">
        <v>2966</v>
      </c>
      <c r="W1649" s="1" t="s">
        <v>2551</v>
      </c>
      <c r="X1649" s="5" t="s">
        <v>2969</v>
      </c>
      <c r="Y1649" s="5" t="s">
        <v>2562</v>
      </c>
      <c r="Z1649" s="5" t="s">
        <v>2734</v>
      </c>
      <c r="AA1649" s="5"/>
    </row>
    <row r="1650" spans="1:27" ht="12" customHeight="1" x14ac:dyDescent="0.15">
      <c r="A1650" s="1" t="s">
        <v>492</v>
      </c>
      <c r="B1650" s="1" t="s">
        <v>27</v>
      </c>
      <c r="C1650" s="1" t="s">
        <v>21</v>
      </c>
      <c r="D1650" s="1" t="s">
        <v>2456</v>
      </c>
      <c r="E1650" s="1" t="s">
        <v>10</v>
      </c>
      <c r="F1650" s="1" t="s">
        <v>495</v>
      </c>
      <c r="G1650" s="1" t="s">
        <v>242</v>
      </c>
      <c r="H1650" s="1" t="s">
        <v>235</v>
      </c>
      <c r="I1650">
        <v>67292</v>
      </c>
      <c r="J1650">
        <v>82970</v>
      </c>
      <c r="K1650">
        <v>57574</v>
      </c>
      <c r="L1650">
        <v>74006</v>
      </c>
      <c r="M1650">
        <v>62481</v>
      </c>
      <c r="N1650">
        <v>61390</v>
      </c>
      <c r="O1650">
        <v>60961</v>
      </c>
      <c r="P1650">
        <v>89248</v>
      </c>
      <c r="Q1650">
        <v>74176</v>
      </c>
      <c r="R1650">
        <v>73314</v>
      </c>
      <c r="S1650">
        <v>71370</v>
      </c>
      <c r="T1650">
        <v>65408</v>
      </c>
      <c r="U1650">
        <v>79874</v>
      </c>
      <c r="V1650" s="1" t="s">
        <v>2966</v>
      </c>
      <c r="W1650" s="1" t="s">
        <v>2551</v>
      </c>
      <c r="X1650" s="5" t="s">
        <v>2969</v>
      </c>
      <c r="Y1650" s="5" t="s">
        <v>2557</v>
      </c>
      <c r="Z1650" s="5" t="s">
        <v>2734</v>
      </c>
      <c r="AA1650" s="5"/>
    </row>
    <row r="1651" spans="1:27" ht="12" customHeight="1" x14ac:dyDescent="0.15">
      <c r="A1651" s="1" t="s">
        <v>492</v>
      </c>
      <c r="B1651" s="1" t="s">
        <v>27</v>
      </c>
      <c r="C1651" s="1" t="s">
        <v>23</v>
      </c>
      <c r="D1651" s="1" t="s">
        <v>2456</v>
      </c>
      <c r="E1651" s="1" t="s">
        <v>10</v>
      </c>
      <c r="F1651" s="1" t="s">
        <v>495</v>
      </c>
      <c r="G1651" s="1" t="s">
        <v>245</v>
      </c>
      <c r="H1651" s="1" t="s">
        <v>239</v>
      </c>
      <c r="I1651">
        <v>1288</v>
      </c>
      <c r="J1651">
        <v>1434</v>
      </c>
      <c r="K1651">
        <v>1069</v>
      </c>
      <c r="L1651">
        <v>1449</v>
      </c>
      <c r="M1651">
        <v>1154</v>
      </c>
      <c r="N1651">
        <v>1158</v>
      </c>
      <c r="O1651">
        <v>1143</v>
      </c>
      <c r="P1651">
        <v>1614</v>
      </c>
      <c r="Q1651">
        <v>1377</v>
      </c>
      <c r="R1651">
        <v>1166</v>
      </c>
      <c r="S1651">
        <v>1284</v>
      </c>
      <c r="T1651">
        <v>1118</v>
      </c>
      <c r="U1651">
        <v>1422</v>
      </c>
      <c r="V1651" s="1" t="s">
        <v>2966</v>
      </c>
      <c r="W1651" s="1" t="s">
        <v>2551</v>
      </c>
      <c r="X1651" s="5" t="s">
        <v>2969</v>
      </c>
      <c r="Y1651" s="5" t="s">
        <v>2740</v>
      </c>
      <c r="Z1651" s="5" t="s">
        <v>2738</v>
      </c>
      <c r="AA1651" s="5"/>
    </row>
    <row r="1652" spans="1:27" ht="12" customHeight="1" x14ac:dyDescent="0.15">
      <c r="A1652" s="1" t="s">
        <v>492</v>
      </c>
      <c r="B1652" s="1" t="s">
        <v>27</v>
      </c>
      <c r="C1652" s="1" t="s">
        <v>77</v>
      </c>
      <c r="D1652" s="1" t="s">
        <v>2456</v>
      </c>
      <c r="E1652" s="1" t="s">
        <v>10</v>
      </c>
      <c r="F1652" s="1" t="s">
        <v>495</v>
      </c>
      <c r="G1652" s="1" t="s">
        <v>247</v>
      </c>
      <c r="H1652" s="1" t="s">
        <v>235</v>
      </c>
      <c r="I1652">
        <v>37498</v>
      </c>
      <c r="J1652">
        <v>39334</v>
      </c>
      <c r="K1652">
        <v>49202</v>
      </c>
      <c r="L1652">
        <v>37563</v>
      </c>
      <c r="M1652">
        <v>29533</v>
      </c>
      <c r="N1652">
        <v>37350</v>
      </c>
      <c r="O1652">
        <v>25429</v>
      </c>
      <c r="P1652">
        <v>23074</v>
      </c>
      <c r="Q1652">
        <v>28001</v>
      </c>
      <c r="R1652">
        <v>26316</v>
      </c>
      <c r="S1652">
        <v>38226</v>
      </c>
      <c r="T1652">
        <v>25820</v>
      </c>
      <c r="U1652">
        <v>22361</v>
      </c>
      <c r="V1652" s="1" t="s">
        <v>2966</v>
      </c>
      <c r="W1652" s="1" t="s">
        <v>2551</v>
      </c>
      <c r="X1652" s="5" t="s">
        <v>2969</v>
      </c>
      <c r="Y1652" s="5" t="s">
        <v>2558</v>
      </c>
      <c r="Z1652" s="5" t="s">
        <v>2734</v>
      </c>
      <c r="AA1652" s="5"/>
    </row>
    <row r="1653" spans="1:27" ht="12" customHeight="1" x14ac:dyDescent="0.15">
      <c r="A1653" s="1" t="s">
        <v>492</v>
      </c>
      <c r="B1653" s="1" t="s">
        <v>27</v>
      </c>
      <c r="C1653" s="1" t="s">
        <v>244</v>
      </c>
      <c r="D1653" s="1" t="s">
        <v>2456</v>
      </c>
      <c r="E1653" s="1" t="s">
        <v>10</v>
      </c>
      <c r="F1653" s="1" t="s">
        <v>495</v>
      </c>
      <c r="G1653" s="1" t="s">
        <v>249</v>
      </c>
      <c r="H1653" s="1" t="s">
        <v>235</v>
      </c>
      <c r="I1653">
        <v>166542</v>
      </c>
      <c r="J1653">
        <v>153795</v>
      </c>
      <c r="K1653">
        <v>157643</v>
      </c>
      <c r="L1653">
        <v>149523</v>
      </c>
      <c r="M1653">
        <v>159098</v>
      </c>
      <c r="N1653">
        <v>155952</v>
      </c>
      <c r="O1653">
        <v>163276</v>
      </c>
      <c r="P1653">
        <v>151700</v>
      </c>
      <c r="Q1653">
        <v>154326</v>
      </c>
      <c r="R1653">
        <v>147174</v>
      </c>
      <c r="S1653">
        <v>142697</v>
      </c>
      <c r="T1653">
        <v>142488</v>
      </c>
      <c r="U1653">
        <v>138826</v>
      </c>
      <c r="V1653" s="1" t="s">
        <v>2966</v>
      </c>
      <c r="W1653" s="1" t="s">
        <v>2551</v>
      </c>
      <c r="X1653" s="5" t="s">
        <v>2969</v>
      </c>
      <c r="Y1653" s="5" t="s">
        <v>2559</v>
      </c>
      <c r="Z1653" s="5" t="s">
        <v>2734</v>
      </c>
      <c r="AA1653" s="5"/>
    </row>
    <row r="1654" spans="1:27" ht="12" customHeight="1" x14ac:dyDescent="0.15">
      <c r="A1654" s="1" t="s">
        <v>492</v>
      </c>
      <c r="B1654" s="1" t="s">
        <v>29</v>
      </c>
      <c r="C1654" s="1" t="s">
        <v>9</v>
      </c>
      <c r="D1654" s="1" t="s">
        <v>2456</v>
      </c>
      <c r="E1654" s="1" t="s">
        <v>10</v>
      </c>
      <c r="F1654" s="1" t="s">
        <v>496</v>
      </c>
      <c r="G1654" s="1" t="s">
        <v>234</v>
      </c>
      <c r="H1654" s="1" t="s">
        <v>235</v>
      </c>
      <c r="I1654">
        <v>9004</v>
      </c>
      <c r="J1654">
        <v>9740</v>
      </c>
      <c r="K1654">
        <v>7595</v>
      </c>
      <c r="L1654">
        <v>7007</v>
      </c>
      <c r="M1654">
        <v>9079</v>
      </c>
      <c r="N1654">
        <v>6142</v>
      </c>
      <c r="O1654">
        <v>7299</v>
      </c>
      <c r="P1654">
        <v>8512</v>
      </c>
      <c r="Q1654">
        <v>7712</v>
      </c>
      <c r="R1654">
        <v>7499</v>
      </c>
      <c r="S1654">
        <v>6601</v>
      </c>
      <c r="T1654">
        <v>5730</v>
      </c>
      <c r="U1654">
        <v>5267</v>
      </c>
      <c r="V1654" s="1" t="s">
        <v>2966</v>
      </c>
      <c r="W1654" s="1" t="s">
        <v>2551</v>
      </c>
      <c r="X1654" s="5" t="s">
        <v>2970</v>
      </c>
      <c r="Y1654" s="5" t="s">
        <v>2553</v>
      </c>
      <c r="Z1654" s="5" t="s">
        <v>2734</v>
      </c>
      <c r="AA1654" s="5"/>
    </row>
    <row r="1655" spans="1:27" ht="12" customHeight="1" x14ac:dyDescent="0.15">
      <c r="A1655" s="1" t="s">
        <v>492</v>
      </c>
      <c r="B1655" s="1" t="s">
        <v>29</v>
      </c>
      <c r="C1655" s="1" t="s">
        <v>15</v>
      </c>
      <c r="D1655" s="1" t="s">
        <v>2456</v>
      </c>
      <c r="E1655" s="1" t="s">
        <v>10</v>
      </c>
      <c r="F1655" s="1" t="s">
        <v>496</v>
      </c>
      <c r="G1655" s="1" t="s">
        <v>238</v>
      </c>
      <c r="H1655" s="1" t="s">
        <v>239</v>
      </c>
      <c r="I1655">
        <v>1161</v>
      </c>
      <c r="J1655">
        <v>1075</v>
      </c>
      <c r="K1655">
        <v>1038</v>
      </c>
      <c r="L1655">
        <v>1096</v>
      </c>
      <c r="M1655">
        <v>1027</v>
      </c>
      <c r="N1655">
        <v>952</v>
      </c>
      <c r="O1655">
        <v>1156</v>
      </c>
      <c r="P1655">
        <v>1067</v>
      </c>
      <c r="Q1655">
        <v>981</v>
      </c>
      <c r="R1655">
        <v>1051</v>
      </c>
      <c r="S1655">
        <v>914</v>
      </c>
      <c r="T1655">
        <v>918</v>
      </c>
      <c r="U1655">
        <v>1051</v>
      </c>
      <c r="V1655" s="1" t="s">
        <v>2966</v>
      </c>
      <c r="W1655" s="1" t="s">
        <v>2551</v>
      </c>
      <c r="X1655" s="5" t="s">
        <v>2970</v>
      </c>
      <c r="Y1655" s="5" t="s">
        <v>2737</v>
      </c>
      <c r="Z1655" s="5" t="s">
        <v>2738</v>
      </c>
      <c r="AA1655" s="5"/>
    </row>
    <row r="1656" spans="1:27" ht="12" customHeight="1" x14ac:dyDescent="0.15">
      <c r="A1656" s="1" t="s">
        <v>492</v>
      </c>
      <c r="B1656" s="1" t="s">
        <v>29</v>
      </c>
      <c r="C1656" s="1" t="s">
        <v>17</v>
      </c>
      <c r="D1656" s="1" t="s">
        <v>2456</v>
      </c>
      <c r="E1656" s="1" t="s">
        <v>10</v>
      </c>
      <c r="F1656" s="1" t="s">
        <v>496</v>
      </c>
      <c r="G1656" s="1" t="s">
        <v>240</v>
      </c>
      <c r="H1656" s="1" t="s">
        <v>235</v>
      </c>
      <c r="I1656">
        <v>25784</v>
      </c>
      <c r="J1656">
        <v>31208</v>
      </c>
      <c r="K1656">
        <v>25554</v>
      </c>
      <c r="L1656">
        <v>28674</v>
      </c>
      <c r="M1656">
        <v>26887</v>
      </c>
      <c r="N1656">
        <v>20996</v>
      </c>
      <c r="O1656">
        <v>26335</v>
      </c>
      <c r="P1656">
        <v>29281</v>
      </c>
      <c r="Q1656">
        <v>31224</v>
      </c>
      <c r="R1656">
        <v>28576</v>
      </c>
      <c r="S1656">
        <v>24899</v>
      </c>
      <c r="T1656">
        <v>28517</v>
      </c>
      <c r="U1656">
        <v>32256</v>
      </c>
      <c r="V1656" s="1" t="s">
        <v>2966</v>
      </c>
      <c r="W1656" s="1" t="s">
        <v>2551</v>
      </c>
      <c r="X1656" s="5" t="s">
        <v>2970</v>
      </c>
      <c r="Y1656" s="5" t="s">
        <v>2561</v>
      </c>
      <c r="Z1656" s="5" t="s">
        <v>2734</v>
      </c>
      <c r="AA1656" s="5"/>
    </row>
    <row r="1657" spans="1:27" ht="12" customHeight="1" x14ac:dyDescent="0.15">
      <c r="A1657" s="1" t="s">
        <v>492</v>
      </c>
      <c r="B1657" s="1" t="s">
        <v>29</v>
      </c>
      <c r="C1657" s="1" t="s">
        <v>19</v>
      </c>
      <c r="D1657" s="1" t="s">
        <v>2456</v>
      </c>
      <c r="E1657" s="1" t="s">
        <v>10</v>
      </c>
      <c r="F1657" s="1" t="s">
        <v>496</v>
      </c>
      <c r="G1657" s="1" t="s">
        <v>241</v>
      </c>
      <c r="H1657" s="1" t="s">
        <v>235</v>
      </c>
      <c r="I1657">
        <v>26383</v>
      </c>
      <c r="J1657">
        <v>32383</v>
      </c>
      <c r="K1657">
        <v>25812</v>
      </c>
      <c r="L1657">
        <v>27816</v>
      </c>
      <c r="M1657">
        <v>28989</v>
      </c>
      <c r="N1657">
        <v>21177</v>
      </c>
      <c r="O1657">
        <v>27007</v>
      </c>
      <c r="P1657">
        <v>29965</v>
      </c>
      <c r="Q1657">
        <v>30957</v>
      </c>
      <c r="R1657">
        <v>28876</v>
      </c>
      <c r="S1657">
        <v>26460</v>
      </c>
      <c r="T1657">
        <v>29303</v>
      </c>
      <c r="U1657">
        <v>33223</v>
      </c>
      <c r="V1657" s="1" t="s">
        <v>2966</v>
      </c>
      <c r="W1657" s="1" t="s">
        <v>2551</v>
      </c>
      <c r="X1657" s="5" t="s">
        <v>2970</v>
      </c>
      <c r="Y1657" s="5" t="s">
        <v>2562</v>
      </c>
      <c r="Z1657" s="5" t="s">
        <v>2734</v>
      </c>
      <c r="AA1657" s="5"/>
    </row>
    <row r="1658" spans="1:27" ht="12" customHeight="1" x14ac:dyDescent="0.15">
      <c r="A1658" s="1" t="s">
        <v>492</v>
      </c>
      <c r="B1658" s="1" t="s">
        <v>29</v>
      </c>
      <c r="C1658" s="1" t="s">
        <v>21</v>
      </c>
      <c r="D1658" s="1" t="s">
        <v>2456</v>
      </c>
      <c r="E1658" s="1" t="s">
        <v>10</v>
      </c>
      <c r="F1658" s="1" t="s">
        <v>496</v>
      </c>
      <c r="G1658" s="1" t="s">
        <v>242</v>
      </c>
      <c r="H1658" s="1" t="s">
        <v>235</v>
      </c>
      <c r="I1658">
        <v>5346</v>
      </c>
      <c r="J1658">
        <v>5334</v>
      </c>
      <c r="K1658">
        <v>3892</v>
      </c>
      <c r="L1658">
        <v>5570</v>
      </c>
      <c r="M1658">
        <v>3233</v>
      </c>
      <c r="N1658">
        <v>3939</v>
      </c>
      <c r="O1658">
        <v>4269</v>
      </c>
      <c r="P1658">
        <v>4912</v>
      </c>
      <c r="Q1658">
        <v>3544</v>
      </c>
      <c r="R1658">
        <v>3802</v>
      </c>
      <c r="S1658">
        <v>2977</v>
      </c>
      <c r="T1658">
        <v>4095</v>
      </c>
      <c r="U1658">
        <v>1030</v>
      </c>
      <c r="V1658" s="1" t="s">
        <v>2966</v>
      </c>
      <c r="W1658" s="1" t="s">
        <v>2551</v>
      </c>
      <c r="X1658" s="5" t="s">
        <v>2970</v>
      </c>
      <c r="Y1658" s="5" t="s">
        <v>2557</v>
      </c>
      <c r="Z1658" s="5" t="s">
        <v>2734</v>
      </c>
      <c r="AA1658" s="5"/>
    </row>
    <row r="1659" spans="1:27" ht="12" customHeight="1" x14ac:dyDescent="0.15">
      <c r="A1659" s="1" t="s">
        <v>492</v>
      </c>
      <c r="B1659" s="1" t="s">
        <v>29</v>
      </c>
      <c r="C1659" s="1" t="s">
        <v>23</v>
      </c>
      <c r="D1659" s="1" t="s">
        <v>2456</v>
      </c>
      <c r="E1659" s="1" t="s">
        <v>10</v>
      </c>
      <c r="F1659" s="1" t="s">
        <v>496</v>
      </c>
      <c r="G1659" s="1" t="s">
        <v>245</v>
      </c>
      <c r="H1659" s="1" t="s">
        <v>239</v>
      </c>
      <c r="I1659">
        <v>983</v>
      </c>
      <c r="J1659">
        <v>756</v>
      </c>
      <c r="K1659">
        <v>853</v>
      </c>
      <c r="L1659">
        <v>936</v>
      </c>
      <c r="M1659">
        <v>740</v>
      </c>
      <c r="N1659">
        <v>831</v>
      </c>
      <c r="O1659">
        <v>1081</v>
      </c>
      <c r="P1659">
        <v>798</v>
      </c>
      <c r="Q1659">
        <v>752</v>
      </c>
      <c r="R1659">
        <v>833</v>
      </c>
      <c r="S1659">
        <v>757</v>
      </c>
      <c r="T1659">
        <v>827</v>
      </c>
      <c r="U1659">
        <v>864</v>
      </c>
      <c r="V1659" s="1" t="s">
        <v>2966</v>
      </c>
      <c r="W1659" s="1" t="s">
        <v>2551</v>
      </c>
      <c r="X1659" s="5" t="s">
        <v>2970</v>
      </c>
      <c r="Y1659" s="5" t="s">
        <v>2740</v>
      </c>
      <c r="Z1659" s="5" t="s">
        <v>2738</v>
      </c>
      <c r="AA1659" s="5"/>
    </row>
    <row r="1660" spans="1:27" ht="12" customHeight="1" x14ac:dyDescent="0.15">
      <c r="A1660" s="1" t="s">
        <v>492</v>
      </c>
      <c r="B1660" s="1" t="s">
        <v>29</v>
      </c>
      <c r="C1660" s="1" t="s">
        <v>77</v>
      </c>
      <c r="D1660" s="1" t="s">
        <v>2456</v>
      </c>
      <c r="E1660" s="1" t="s">
        <v>10</v>
      </c>
      <c r="F1660" s="1" t="s">
        <v>496</v>
      </c>
      <c r="G1660" s="1" t="s">
        <v>247</v>
      </c>
      <c r="H1660" s="1" t="s">
        <v>235</v>
      </c>
      <c r="I1660">
        <v>2845</v>
      </c>
      <c r="J1660">
        <v>2761</v>
      </c>
      <c r="K1660">
        <v>3496</v>
      </c>
      <c r="L1660">
        <v>2605</v>
      </c>
      <c r="M1660">
        <v>2779</v>
      </c>
      <c r="N1660">
        <v>2722</v>
      </c>
      <c r="O1660">
        <v>2751</v>
      </c>
      <c r="P1660">
        <v>2978</v>
      </c>
      <c r="Q1660">
        <v>3420</v>
      </c>
      <c r="R1660">
        <v>3201</v>
      </c>
      <c r="S1660">
        <v>2304</v>
      </c>
      <c r="T1660">
        <v>2706</v>
      </c>
      <c r="U1660">
        <v>2758</v>
      </c>
      <c r="V1660" s="1" t="s">
        <v>2966</v>
      </c>
      <c r="W1660" s="1" t="s">
        <v>2551</v>
      </c>
      <c r="X1660" s="5" t="s">
        <v>2970</v>
      </c>
      <c r="Y1660" s="5" t="s">
        <v>2558</v>
      </c>
      <c r="Z1660" s="5" t="s">
        <v>2734</v>
      </c>
      <c r="AA1660" s="5"/>
    </row>
    <row r="1661" spans="1:27" ht="12" customHeight="1" x14ac:dyDescent="0.15">
      <c r="A1661" s="1" t="s">
        <v>492</v>
      </c>
      <c r="B1661" s="1" t="s">
        <v>29</v>
      </c>
      <c r="C1661" s="1" t="s">
        <v>244</v>
      </c>
      <c r="D1661" s="1" t="s">
        <v>2456</v>
      </c>
      <c r="E1661" s="1" t="s">
        <v>10</v>
      </c>
      <c r="F1661" s="1" t="s">
        <v>496</v>
      </c>
      <c r="G1661" s="1" t="s">
        <v>249</v>
      </c>
      <c r="H1661" s="1" t="s">
        <v>235</v>
      </c>
      <c r="I1661">
        <v>4299</v>
      </c>
      <c r="J1661">
        <v>4769</v>
      </c>
      <c r="K1661">
        <v>4718</v>
      </c>
      <c r="L1661">
        <v>4408</v>
      </c>
      <c r="M1661">
        <v>5373</v>
      </c>
      <c r="N1661">
        <v>4673</v>
      </c>
      <c r="O1661">
        <v>4280</v>
      </c>
      <c r="P1661">
        <v>4218</v>
      </c>
      <c r="Q1661">
        <v>5233</v>
      </c>
      <c r="R1661">
        <v>5429</v>
      </c>
      <c r="S1661">
        <v>5188</v>
      </c>
      <c r="T1661">
        <v>3331</v>
      </c>
      <c r="U1661">
        <v>3843</v>
      </c>
      <c r="V1661" s="1" t="s">
        <v>2966</v>
      </c>
      <c r="W1661" s="1" t="s">
        <v>2551</v>
      </c>
      <c r="X1661" s="5" t="s">
        <v>2970</v>
      </c>
      <c r="Y1661" s="5" t="s">
        <v>2559</v>
      </c>
      <c r="Z1661" s="5" t="s">
        <v>2734</v>
      </c>
      <c r="AA1661" s="5"/>
    </row>
    <row r="1662" spans="1:27" ht="12" customHeight="1" x14ac:dyDescent="0.15">
      <c r="A1662" s="1" t="s">
        <v>492</v>
      </c>
      <c r="B1662" s="1" t="s">
        <v>31</v>
      </c>
      <c r="C1662" s="1" t="s">
        <v>9</v>
      </c>
      <c r="D1662" s="1" t="s">
        <v>2456</v>
      </c>
      <c r="E1662" s="1" t="s">
        <v>10</v>
      </c>
      <c r="F1662" s="1" t="s">
        <v>497</v>
      </c>
      <c r="G1662" s="1" t="s">
        <v>234</v>
      </c>
      <c r="H1662" s="1" t="s">
        <v>235</v>
      </c>
      <c r="I1662">
        <v>1817943</v>
      </c>
      <c r="J1662">
        <v>1666373</v>
      </c>
      <c r="K1662">
        <v>1252024</v>
      </c>
      <c r="L1662">
        <v>1521887</v>
      </c>
      <c r="M1662">
        <v>1699194</v>
      </c>
      <c r="N1662">
        <v>1540326</v>
      </c>
      <c r="O1662">
        <v>1567928</v>
      </c>
      <c r="P1662">
        <v>1547628</v>
      </c>
      <c r="Q1662">
        <v>1638175</v>
      </c>
      <c r="R1662">
        <v>1595545</v>
      </c>
      <c r="S1662">
        <v>1316873</v>
      </c>
      <c r="T1662">
        <v>1502337</v>
      </c>
      <c r="U1662">
        <v>1664927</v>
      </c>
      <c r="V1662" s="1" t="s">
        <v>2966</v>
      </c>
      <c r="W1662" s="1" t="s">
        <v>2551</v>
      </c>
      <c r="X1662" s="5" t="s">
        <v>2971</v>
      </c>
      <c r="Y1662" s="5" t="s">
        <v>2553</v>
      </c>
      <c r="Z1662" s="5" t="s">
        <v>2734</v>
      </c>
      <c r="AA1662" s="5"/>
    </row>
    <row r="1663" spans="1:27" ht="12" customHeight="1" x14ac:dyDescent="0.15">
      <c r="A1663" s="1" t="s">
        <v>492</v>
      </c>
      <c r="B1663" s="1" t="s">
        <v>31</v>
      </c>
      <c r="C1663" s="1" t="s">
        <v>15</v>
      </c>
      <c r="D1663" s="1" t="s">
        <v>2456</v>
      </c>
      <c r="E1663" s="1" t="s">
        <v>10</v>
      </c>
      <c r="F1663" s="1" t="s">
        <v>497</v>
      </c>
      <c r="G1663" s="1" t="s">
        <v>238</v>
      </c>
      <c r="H1663" s="1" t="s">
        <v>239</v>
      </c>
      <c r="I1663">
        <v>28618</v>
      </c>
      <c r="J1663">
        <v>28077</v>
      </c>
      <c r="K1663">
        <v>20548</v>
      </c>
      <c r="L1663">
        <v>25297</v>
      </c>
      <c r="M1663">
        <v>28126</v>
      </c>
      <c r="N1663">
        <v>27524</v>
      </c>
      <c r="O1663">
        <v>25997</v>
      </c>
      <c r="P1663">
        <v>26624</v>
      </c>
      <c r="Q1663">
        <v>26745</v>
      </c>
      <c r="R1663">
        <v>27031</v>
      </c>
      <c r="S1663">
        <v>22630</v>
      </c>
      <c r="T1663">
        <v>23865</v>
      </c>
      <c r="U1663">
        <v>25079</v>
      </c>
      <c r="V1663" s="1" t="s">
        <v>2966</v>
      </c>
      <c r="W1663" s="1" t="s">
        <v>2551</v>
      </c>
      <c r="X1663" s="5" t="s">
        <v>2971</v>
      </c>
      <c r="Y1663" s="5" t="s">
        <v>2737</v>
      </c>
      <c r="Z1663" s="5" t="s">
        <v>2738</v>
      </c>
      <c r="AA1663" s="5"/>
    </row>
    <row r="1664" spans="1:27" ht="12" customHeight="1" x14ac:dyDescent="0.15">
      <c r="A1664" s="1" t="s">
        <v>492</v>
      </c>
      <c r="B1664" s="1" t="s">
        <v>31</v>
      </c>
      <c r="C1664" s="1" t="s">
        <v>17</v>
      </c>
      <c r="D1664" s="1" t="s">
        <v>2456</v>
      </c>
      <c r="E1664" s="1" t="s">
        <v>10</v>
      </c>
      <c r="F1664" s="1" t="s">
        <v>497</v>
      </c>
      <c r="G1664" s="1" t="s">
        <v>240</v>
      </c>
      <c r="H1664" s="1" t="s">
        <v>235</v>
      </c>
      <c r="I1664">
        <v>672637</v>
      </c>
      <c r="J1664">
        <v>643153</v>
      </c>
      <c r="K1664">
        <v>436001</v>
      </c>
      <c r="L1664">
        <v>640035</v>
      </c>
      <c r="M1664">
        <v>662895</v>
      </c>
      <c r="N1664">
        <v>614475</v>
      </c>
      <c r="O1664">
        <v>769535</v>
      </c>
      <c r="P1664">
        <v>691637</v>
      </c>
      <c r="Q1664">
        <v>795609</v>
      </c>
      <c r="R1664">
        <v>709586</v>
      </c>
      <c r="S1664">
        <v>640564</v>
      </c>
      <c r="T1664">
        <v>736126</v>
      </c>
      <c r="U1664">
        <v>850953</v>
      </c>
      <c r="V1664" s="1" t="s">
        <v>2966</v>
      </c>
      <c r="W1664" s="1" t="s">
        <v>2551</v>
      </c>
      <c r="X1664" s="5" t="s">
        <v>2971</v>
      </c>
      <c r="Y1664" s="5" t="s">
        <v>2561</v>
      </c>
      <c r="Z1664" s="5" t="s">
        <v>2734</v>
      </c>
      <c r="AA1664" s="5"/>
    </row>
    <row r="1665" spans="1:27" ht="12" customHeight="1" x14ac:dyDescent="0.15">
      <c r="A1665" s="1" t="s">
        <v>492</v>
      </c>
      <c r="B1665" s="1" t="s">
        <v>31</v>
      </c>
      <c r="C1665" s="1" t="s">
        <v>19</v>
      </c>
      <c r="D1665" s="1" t="s">
        <v>2456</v>
      </c>
      <c r="E1665" s="1" t="s">
        <v>10</v>
      </c>
      <c r="F1665" s="1" t="s">
        <v>497</v>
      </c>
      <c r="G1665" s="1" t="s">
        <v>241</v>
      </c>
      <c r="H1665" s="1" t="s">
        <v>235</v>
      </c>
      <c r="I1665">
        <v>87</v>
      </c>
      <c r="J1665">
        <v>57</v>
      </c>
      <c r="K1665">
        <v>61</v>
      </c>
      <c r="L1665">
        <v>77</v>
      </c>
      <c r="M1665">
        <v>115</v>
      </c>
      <c r="N1665">
        <v>90</v>
      </c>
      <c r="O1665">
        <v>92</v>
      </c>
      <c r="P1665">
        <v>59</v>
      </c>
      <c r="Q1665">
        <v>77</v>
      </c>
      <c r="R1665">
        <v>0</v>
      </c>
      <c r="S1665">
        <v>86</v>
      </c>
      <c r="T1665">
        <v>71</v>
      </c>
      <c r="U1665">
        <v>83</v>
      </c>
      <c r="V1665" s="1" t="s">
        <v>2966</v>
      </c>
      <c r="W1665" s="1" t="s">
        <v>2551</v>
      </c>
      <c r="X1665" s="5" t="s">
        <v>2971</v>
      </c>
      <c r="Y1665" s="5" t="s">
        <v>2562</v>
      </c>
      <c r="Z1665" s="5" t="s">
        <v>2734</v>
      </c>
      <c r="AA1665" s="5"/>
    </row>
    <row r="1666" spans="1:27" ht="12" customHeight="1" x14ac:dyDescent="0.15">
      <c r="A1666" s="1" t="s">
        <v>492</v>
      </c>
      <c r="B1666" s="1" t="s">
        <v>31</v>
      </c>
      <c r="C1666" s="1" t="s">
        <v>21</v>
      </c>
      <c r="D1666" s="1" t="s">
        <v>2456</v>
      </c>
      <c r="E1666" s="1" t="s">
        <v>10</v>
      </c>
      <c r="F1666" s="1" t="s">
        <v>497</v>
      </c>
      <c r="G1666" s="1" t="s">
        <v>242</v>
      </c>
      <c r="H1666" s="1" t="s">
        <v>235</v>
      </c>
      <c r="I1666">
        <v>1712464</v>
      </c>
      <c r="J1666">
        <v>1622862</v>
      </c>
      <c r="K1666">
        <v>1216382</v>
      </c>
      <c r="L1666">
        <v>1518284</v>
      </c>
      <c r="M1666">
        <v>1666140</v>
      </c>
      <c r="N1666">
        <v>1538613</v>
      </c>
      <c r="O1666">
        <v>1547599</v>
      </c>
      <c r="P1666">
        <v>1526150</v>
      </c>
      <c r="Q1666">
        <v>1647687</v>
      </c>
      <c r="R1666">
        <v>1577592</v>
      </c>
      <c r="S1666">
        <v>1320142</v>
      </c>
      <c r="T1666">
        <v>1489503</v>
      </c>
      <c r="U1666">
        <v>1633822</v>
      </c>
      <c r="V1666" s="1" t="s">
        <v>2966</v>
      </c>
      <c r="W1666" s="1" t="s">
        <v>2551</v>
      </c>
      <c r="X1666" s="5" t="s">
        <v>2971</v>
      </c>
      <c r="Y1666" s="5" t="s">
        <v>2557</v>
      </c>
      <c r="Z1666" s="5" t="s">
        <v>2734</v>
      </c>
      <c r="AA1666" s="5"/>
    </row>
    <row r="1667" spans="1:27" ht="12" customHeight="1" x14ac:dyDescent="0.15">
      <c r="A1667" s="1" t="s">
        <v>492</v>
      </c>
      <c r="B1667" s="1" t="s">
        <v>31</v>
      </c>
      <c r="C1667" s="1" t="s">
        <v>23</v>
      </c>
      <c r="D1667" s="1" t="s">
        <v>2456</v>
      </c>
      <c r="E1667" s="1" t="s">
        <v>10</v>
      </c>
      <c r="F1667" s="1" t="s">
        <v>497</v>
      </c>
      <c r="G1667" s="1" t="s">
        <v>245</v>
      </c>
      <c r="H1667" s="1" t="s">
        <v>239</v>
      </c>
      <c r="I1667">
        <v>28070</v>
      </c>
      <c r="J1667">
        <v>27309</v>
      </c>
      <c r="K1667">
        <v>19476</v>
      </c>
      <c r="L1667">
        <v>26307</v>
      </c>
      <c r="M1667">
        <v>28675</v>
      </c>
      <c r="N1667">
        <v>28326</v>
      </c>
      <c r="O1667">
        <v>26739</v>
      </c>
      <c r="P1667">
        <v>27409</v>
      </c>
      <c r="Q1667">
        <v>27816</v>
      </c>
      <c r="R1667">
        <v>27806</v>
      </c>
      <c r="S1667">
        <v>22924</v>
      </c>
      <c r="T1667">
        <v>24780</v>
      </c>
      <c r="U1667">
        <v>25963</v>
      </c>
      <c r="V1667" s="1" t="s">
        <v>2966</v>
      </c>
      <c r="W1667" s="1" t="s">
        <v>2551</v>
      </c>
      <c r="X1667" s="5" t="s">
        <v>2971</v>
      </c>
      <c r="Y1667" s="5" t="s">
        <v>2740</v>
      </c>
      <c r="Z1667" s="5" t="s">
        <v>2738</v>
      </c>
      <c r="AA1667" s="5"/>
    </row>
    <row r="1668" spans="1:27" ht="12" customHeight="1" x14ac:dyDescent="0.15">
      <c r="A1668" s="1" t="s">
        <v>492</v>
      </c>
      <c r="B1668" s="1" t="s">
        <v>31</v>
      </c>
      <c r="C1668" s="1" t="s">
        <v>77</v>
      </c>
      <c r="D1668" s="1" t="s">
        <v>2456</v>
      </c>
      <c r="E1668" s="1" t="s">
        <v>10</v>
      </c>
      <c r="F1668" s="1" t="s">
        <v>497</v>
      </c>
      <c r="G1668" s="1" t="s">
        <v>247</v>
      </c>
      <c r="H1668" s="1" t="s">
        <v>235</v>
      </c>
      <c r="I1668">
        <v>757450</v>
      </c>
      <c r="J1668">
        <v>689580</v>
      </c>
      <c r="K1668">
        <v>458112</v>
      </c>
      <c r="L1668">
        <v>634860</v>
      </c>
      <c r="M1668">
        <v>691292</v>
      </c>
      <c r="N1668">
        <v>617790</v>
      </c>
      <c r="O1668">
        <v>792435</v>
      </c>
      <c r="P1668">
        <v>697955</v>
      </c>
      <c r="Q1668">
        <v>788448</v>
      </c>
      <c r="R1668">
        <v>728593</v>
      </c>
      <c r="S1668">
        <v>630622</v>
      </c>
      <c r="T1668">
        <v>740633</v>
      </c>
      <c r="U1668">
        <v>878066</v>
      </c>
      <c r="V1668" s="1" t="s">
        <v>2966</v>
      </c>
      <c r="W1668" s="1" t="s">
        <v>2551</v>
      </c>
      <c r="X1668" s="5" t="s">
        <v>2971</v>
      </c>
      <c r="Y1668" s="5" t="s">
        <v>2558</v>
      </c>
      <c r="Z1668" s="5" t="s">
        <v>2734</v>
      </c>
      <c r="AA1668" s="5"/>
    </row>
    <row r="1669" spans="1:27" ht="12" customHeight="1" x14ac:dyDescent="0.15">
      <c r="A1669" s="1" t="s">
        <v>492</v>
      </c>
      <c r="B1669" s="1" t="s">
        <v>31</v>
      </c>
      <c r="C1669" s="1" t="s">
        <v>244</v>
      </c>
      <c r="D1669" s="1" t="s">
        <v>2456</v>
      </c>
      <c r="E1669" s="1" t="s">
        <v>10</v>
      </c>
      <c r="F1669" s="1" t="s">
        <v>497</v>
      </c>
      <c r="G1669" s="1" t="s">
        <v>249</v>
      </c>
      <c r="H1669" s="1" t="s">
        <v>235</v>
      </c>
      <c r="I1669">
        <v>273253</v>
      </c>
      <c r="J1669">
        <v>262153</v>
      </c>
      <c r="K1669">
        <v>267496</v>
      </c>
      <c r="L1669">
        <v>268070</v>
      </c>
      <c r="M1669">
        <v>264485</v>
      </c>
      <c r="N1669">
        <v>254666</v>
      </c>
      <c r="O1669">
        <v>243876</v>
      </c>
      <c r="P1669">
        <v>250850</v>
      </c>
      <c r="Q1669">
        <v>240295</v>
      </c>
      <c r="R1669">
        <v>231114</v>
      </c>
      <c r="S1669">
        <v>229574</v>
      </c>
      <c r="T1669">
        <v>229703</v>
      </c>
      <c r="U1669">
        <v>225485</v>
      </c>
      <c r="V1669" s="1" t="s">
        <v>2966</v>
      </c>
      <c r="W1669" s="1" t="s">
        <v>2551</v>
      </c>
      <c r="X1669" s="5" t="s">
        <v>2971</v>
      </c>
      <c r="Y1669" s="5" t="s">
        <v>2559</v>
      </c>
      <c r="Z1669" s="5" t="s">
        <v>2734</v>
      </c>
      <c r="AA1669" s="5"/>
    </row>
    <row r="1670" spans="1:27" ht="12" customHeight="1" x14ac:dyDescent="0.15">
      <c r="A1670" s="1" t="s">
        <v>492</v>
      </c>
      <c r="B1670" s="1" t="s">
        <v>33</v>
      </c>
      <c r="C1670" s="1" t="s">
        <v>9</v>
      </c>
      <c r="D1670" s="1" t="s">
        <v>2456</v>
      </c>
      <c r="E1670" s="1" t="s">
        <v>10</v>
      </c>
      <c r="F1670" s="1" t="s">
        <v>498</v>
      </c>
      <c r="G1670" s="1" t="s">
        <v>234</v>
      </c>
      <c r="H1670" s="1" t="s">
        <v>235</v>
      </c>
      <c r="I1670">
        <v>35</v>
      </c>
      <c r="J1670">
        <v>20</v>
      </c>
      <c r="K1670">
        <v>18</v>
      </c>
      <c r="L1670">
        <v>13</v>
      </c>
      <c r="M1670">
        <v>16</v>
      </c>
      <c r="N1670">
        <v>10</v>
      </c>
      <c r="O1670">
        <v>36</v>
      </c>
      <c r="P1670">
        <v>16</v>
      </c>
      <c r="Q1670">
        <v>21</v>
      </c>
      <c r="R1670">
        <v>27</v>
      </c>
      <c r="S1670">
        <v>51</v>
      </c>
      <c r="T1670">
        <v>30</v>
      </c>
      <c r="U1670">
        <v>21</v>
      </c>
      <c r="V1670" s="1" t="s">
        <v>2966</v>
      </c>
      <c r="W1670" s="1" t="s">
        <v>2551</v>
      </c>
      <c r="X1670" s="5" t="s">
        <v>2972</v>
      </c>
      <c r="Y1670" s="5" t="s">
        <v>2553</v>
      </c>
      <c r="Z1670" s="5" t="s">
        <v>2734</v>
      </c>
      <c r="AA1670" s="5"/>
    </row>
    <row r="1671" spans="1:27" ht="12" customHeight="1" x14ac:dyDescent="0.15">
      <c r="A1671" s="1" t="s">
        <v>492</v>
      </c>
      <c r="B1671" s="1" t="s">
        <v>33</v>
      </c>
      <c r="C1671" s="1" t="s">
        <v>15</v>
      </c>
      <c r="D1671" s="1" t="s">
        <v>2456</v>
      </c>
      <c r="E1671" s="1" t="s">
        <v>10</v>
      </c>
      <c r="F1671" s="1" t="s">
        <v>498</v>
      </c>
      <c r="G1671" s="1" t="s">
        <v>238</v>
      </c>
      <c r="H1671" s="1" t="s">
        <v>239</v>
      </c>
      <c r="I1671">
        <v>1062</v>
      </c>
      <c r="J1671">
        <v>693</v>
      </c>
      <c r="K1671">
        <v>843</v>
      </c>
      <c r="L1671">
        <v>389</v>
      </c>
      <c r="M1671">
        <v>495</v>
      </c>
      <c r="N1671">
        <v>542</v>
      </c>
      <c r="O1671">
        <v>1549</v>
      </c>
      <c r="P1671">
        <v>426</v>
      </c>
      <c r="Q1671">
        <v>1458</v>
      </c>
      <c r="R1671">
        <v>988</v>
      </c>
      <c r="S1671">
        <v>1882</v>
      </c>
      <c r="T1671">
        <v>1061</v>
      </c>
      <c r="U1671">
        <v>742</v>
      </c>
      <c r="V1671" s="1" t="s">
        <v>2966</v>
      </c>
      <c r="W1671" s="1" t="s">
        <v>2551</v>
      </c>
      <c r="X1671" s="5" t="s">
        <v>2972</v>
      </c>
      <c r="Y1671" s="5" t="s">
        <v>2737</v>
      </c>
      <c r="Z1671" s="5" t="s">
        <v>2738</v>
      </c>
      <c r="AA1671" s="5"/>
    </row>
    <row r="1672" spans="1:27" ht="12" customHeight="1" x14ac:dyDescent="0.15">
      <c r="A1672" s="1" t="s">
        <v>492</v>
      </c>
      <c r="B1672" s="1" t="s">
        <v>33</v>
      </c>
      <c r="C1672" s="1" t="s">
        <v>17</v>
      </c>
      <c r="D1672" s="1" t="s">
        <v>2456</v>
      </c>
      <c r="E1672" s="1" t="s">
        <v>10</v>
      </c>
      <c r="F1672" s="1" t="s">
        <v>498</v>
      </c>
      <c r="G1672" s="1" t="s">
        <v>240</v>
      </c>
      <c r="H1672" s="1" t="s">
        <v>235</v>
      </c>
      <c r="I1672">
        <v>0</v>
      </c>
      <c r="J1672">
        <v>0</v>
      </c>
      <c r="K1672">
        <v>0</v>
      </c>
      <c r="L1672">
        <v>0</v>
      </c>
      <c r="M1672">
        <v>0</v>
      </c>
      <c r="N1672">
        <v>0</v>
      </c>
      <c r="O1672">
        <v>0</v>
      </c>
      <c r="P1672">
        <v>0</v>
      </c>
      <c r="Q1672">
        <v>0</v>
      </c>
      <c r="R1672">
        <v>0</v>
      </c>
      <c r="S1672">
        <v>0</v>
      </c>
      <c r="T1672">
        <v>0</v>
      </c>
      <c r="U1672">
        <v>0</v>
      </c>
      <c r="V1672" s="1" t="s">
        <v>2966</v>
      </c>
      <c r="W1672" s="1" t="s">
        <v>2551</v>
      </c>
      <c r="X1672" s="5" t="s">
        <v>2972</v>
      </c>
      <c r="Y1672" s="5" t="s">
        <v>2561</v>
      </c>
      <c r="Z1672" s="5" t="s">
        <v>2734</v>
      </c>
      <c r="AA1672" s="5"/>
    </row>
    <row r="1673" spans="1:27" ht="12" customHeight="1" x14ac:dyDescent="0.15">
      <c r="A1673" s="1" t="s">
        <v>492</v>
      </c>
      <c r="B1673" s="1" t="s">
        <v>33</v>
      </c>
      <c r="C1673" s="1" t="s">
        <v>19</v>
      </c>
      <c r="D1673" s="1" t="s">
        <v>2456</v>
      </c>
      <c r="E1673" s="1" t="s">
        <v>10</v>
      </c>
      <c r="F1673" s="1" t="s">
        <v>498</v>
      </c>
      <c r="G1673" s="1" t="s">
        <v>241</v>
      </c>
      <c r="H1673" s="1" t="s">
        <v>235</v>
      </c>
      <c r="I1673">
        <v>0</v>
      </c>
      <c r="J1673">
        <v>0</v>
      </c>
      <c r="K1673">
        <v>0</v>
      </c>
      <c r="L1673">
        <v>0</v>
      </c>
      <c r="M1673">
        <v>0</v>
      </c>
      <c r="N1673">
        <v>0</v>
      </c>
      <c r="O1673">
        <v>0</v>
      </c>
      <c r="P1673">
        <v>0</v>
      </c>
      <c r="Q1673">
        <v>0</v>
      </c>
      <c r="R1673">
        <v>0</v>
      </c>
      <c r="S1673">
        <v>0</v>
      </c>
      <c r="T1673">
        <v>0</v>
      </c>
      <c r="U1673">
        <v>0</v>
      </c>
      <c r="V1673" s="1" t="s">
        <v>2966</v>
      </c>
      <c r="W1673" s="1" t="s">
        <v>2551</v>
      </c>
      <c r="X1673" s="5" t="s">
        <v>2972</v>
      </c>
      <c r="Y1673" s="5" t="s">
        <v>2562</v>
      </c>
      <c r="Z1673" s="5" t="s">
        <v>2734</v>
      </c>
      <c r="AA1673" s="5"/>
    </row>
    <row r="1674" spans="1:27" ht="12" customHeight="1" x14ac:dyDescent="0.15">
      <c r="A1674" s="1" t="s">
        <v>492</v>
      </c>
      <c r="B1674" s="1" t="s">
        <v>33</v>
      </c>
      <c r="C1674" s="1" t="s">
        <v>21</v>
      </c>
      <c r="D1674" s="1" t="s">
        <v>2456</v>
      </c>
      <c r="E1674" s="1" t="s">
        <v>10</v>
      </c>
      <c r="F1674" s="1" t="s">
        <v>498</v>
      </c>
      <c r="G1674" s="1" t="s">
        <v>242</v>
      </c>
      <c r="H1674" s="1" t="s">
        <v>235</v>
      </c>
      <c r="I1674">
        <v>35</v>
      </c>
      <c r="J1674">
        <v>20</v>
      </c>
      <c r="K1674">
        <v>18</v>
      </c>
      <c r="L1674">
        <v>13</v>
      </c>
      <c r="M1674">
        <v>16</v>
      </c>
      <c r="N1674">
        <v>10</v>
      </c>
      <c r="O1674">
        <v>34</v>
      </c>
      <c r="P1674">
        <v>15</v>
      </c>
      <c r="Q1674">
        <v>21</v>
      </c>
      <c r="R1674">
        <v>27</v>
      </c>
      <c r="S1674">
        <v>50</v>
      </c>
      <c r="T1674">
        <v>30</v>
      </c>
      <c r="U1674">
        <v>21</v>
      </c>
      <c r="V1674" s="1" t="s">
        <v>2966</v>
      </c>
      <c r="W1674" s="1" t="s">
        <v>2551</v>
      </c>
      <c r="X1674" s="5" t="s">
        <v>2972</v>
      </c>
      <c r="Y1674" s="5" t="s">
        <v>2557</v>
      </c>
      <c r="Z1674" s="5" t="s">
        <v>2734</v>
      </c>
      <c r="AA1674" s="5"/>
    </row>
    <row r="1675" spans="1:27" ht="12" customHeight="1" x14ac:dyDescent="0.15">
      <c r="A1675" s="1" t="s">
        <v>492</v>
      </c>
      <c r="B1675" s="1" t="s">
        <v>33</v>
      </c>
      <c r="C1675" s="1" t="s">
        <v>23</v>
      </c>
      <c r="D1675" s="1" t="s">
        <v>2456</v>
      </c>
      <c r="E1675" s="1" t="s">
        <v>10</v>
      </c>
      <c r="F1675" s="1" t="s">
        <v>498</v>
      </c>
      <c r="G1675" s="1" t="s">
        <v>245</v>
      </c>
      <c r="H1675" s="1" t="s">
        <v>239</v>
      </c>
      <c r="I1675">
        <v>1062</v>
      </c>
      <c r="J1675">
        <v>693</v>
      </c>
      <c r="K1675">
        <v>843</v>
      </c>
      <c r="L1675">
        <v>389</v>
      </c>
      <c r="M1675">
        <v>495</v>
      </c>
      <c r="N1675">
        <v>542</v>
      </c>
      <c r="O1675">
        <v>1538</v>
      </c>
      <c r="P1675">
        <v>421</v>
      </c>
      <c r="Q1675">
        <v>1458</v>
      </c>
      <c r="R1675">
        <v>988</v>
      </c>
      <c r="S1675">
        <v>1877</v>
      </c>
      <c r="T1675">
        <v>1061</v>
      </c>
      <c r="U1675">
        <v>742</v>
      </c>
      <c r="V1675" s="1" t="s">
        <v>2966</v>
      </c>
      <c r="W1675" s="1" t="s">
        <v>2551</v>
      </c>
      <c r="X1675" s="5" t="s">
        <v>2972</v>
      </c>
      <c r="Y1675" s="5" t="s">
        <v>2740</v>
      </c>
      <c r="Z1675" s="5" t="s">
        <v>2738</v>
      </c>
      <c r="AA1675" s="5"/>
    </row>
    <row r="1676" spans="1:27" ht="12" customHeight="1" x14ac:dyDescent="0.15">
      <c r="A1676" s="1" t="s">
        <v>492</v>
      </c>
      <c r="B1676" s="1" t="s">
        <v>33</v>
      </c>
      <c r="C1676" s="1" t="s">
        <v>77</v>
      </c>
      <c r="D1676" s="1" t="s">
        <v>2456</v>
      </c>
      <c r="E1676" s="1" t="s">
        <v>10</v>
      </c>
      <c r="F1676" s="1" t="s">
        <v>498</v>
      </c>
      <c r="G1676" s="1" t="s">
        <v>247</v>
      </c>
      <c r="H1676" s="1" t="s">
        <v>235</v>
      </c>
      <c r="I1676">
        <v>0</v>
      </c>
      <c r="J1676">
        <v>0</v>
      </c>
      <c r="K1676">
        <v>0</v>
      </c>
      <c r="L1676">
        <v>0</v>
      </c>
      <c r="M1676">
        <v>0</v>
      </c>
      <c r="N1676">
        <v>0</v>
      </c>
      <c r="O1676">
        <v>2</v>
      </c>
      <c r="P1676">
        <v>1</v>
      </c>
      <c r="Q1676">
        <v>0</v>
      </c>
      <c r="R1676">
        <v>0</v>
      </c>
      <c r="S1676">
        <v>1</v>
      </c>
      <c r="T1676">
        <v>0</v>
      </c>
      <c r="U1676">
        <v>0</v>
      </c>
      <c r="V1676" s="1" t="s">
        <v>2966</v>
      </c>
      <c r="W1676" s="1" t="s">
        <v>2551</v>
      </c>
      <c r="X1676" s="5" t="s">
        <v>2972</v>
      </c>
      <c r="Y1676" s="5" t="s">
        <v>2558</v>
      </c>
      <c r="Z1676" s="5" t="s">
        <v>2734</v>
      </c>
      <c r="AA1676" s="5"/>
    </row>
    <row r="1677" spans="1:27" ht="12" customHeight="1" x14ac:dyDescent="0.15">
      <c r="A1677" s="1" t="s">
        <v>492</v>
      </c>
      <c r="B1677" s="1" t="s">
        <v>33</v>
      </c>
      <c r="C1677" s="1" t="s">
        <v>244</v>
      </c>
      <c r="D1677" s="1" t="s">
        <v>2456</v>
      </c>
      <c r="E1677" s="1" t="s">
        <v>10</v>
      </c>
      <c r="F1677" s="1" t="s">
        <v>498</v>
      </c>
      <c r="G1677" s="1" t="s">
        <v>249</v>
      </c>
      <c r="H1677" s="1" t="s">
        <v>235</v>
      </c>
      <c r="I1677">
        <v>0</v>
      </c>
      <c r="J1677">
        <v>0</v>
      </c>
      <c r="K1677">
        <v>0</v>
      </c>
      <c r="L1677">
        <v>0</v>
      </c>
      <c r="M1677">
        <v>0</v>
      </c>
      <c r="N1677">
        <v>0</v>
      </c>
      <c r="O1677">
        <v>0</v>
      </c>
      <c r="P1677">
        <v>0</v>
      </c>
      <c r="Q1677">
        <v>0</v>
      </c>
      <c r="R1677">
        <v>0</v>
      </c>
      <c r="S1677">
        <v>0</v>
      </c>
      <c r="T1677">
        <v>0</v>
      </c>
      <c r="U1677">
        <v>0</v>
      </c>
      <c r="V1677" s="1" t="s">
        <v>2966</v>
      </c>
      <c r="W1677" s="1" t="s">
        <v>2551</v>
      </c>
      <c r="X1677" s="5" t="s">
        <v>2972</v>
      </c>
      <c r="Y1677" s="5" t="s">
        <v>2559</v>
      </c>
      <c r="Z1677" s="5" t="s">
        <v>2734</v>
      </c>
      <c r="AA1677" s="5"/>
    </row>
    <row r="1678" spans="1:27" ht="12" customHeight="1" x14ac:dyDescent="0.15">
      <c r="A1678" s="1" t="s">
        <v>492</v>
      </c>
      <c r="B1678" s="1" t="s">
        <v>35</v>
      </c>
      <c r="C1678" s="1" t="s">
        <v>9</v>
      </c>
      <c r="D1678" s="1" t="s">
        <v>2456</v>
      </c>
      <c r="E1678" s="1" t="s">
        <v>10</v>
      </c>
      <c r="F1678" s="1" t="s">
        <v>499</v>
      </c>
      <c r="G1678" s="1" t="s">
        <v>234</v>
      </c>
      <c r="H1678" s="1" t="s">
        <v>235</v>
      </c>
      <c r="I1678">
        <v>123</v>
      </c>
      <c r="J1678">
        <v>127</v>
      </c>
      <c r="K1678">
        <v>231</v>
      </c>
      <c r="L1678">
        <v>86</v>
      </c>
      <c r="M1678">
        <v>103</v>
      </c>
      <c r="N1678">
        <v>85</v>
      </c>
      <c r="O1678">
        <v>135</v>
      </c>
      <c r="P1678">
        <v>161</v>
      </c>
      <c r="Q1678">
        <v>235</v>
      </c>
      <c r="R1678">
        <v>115</v>
      </c>
      <c r="S1678">
        <v>99</v>
      </c>
      <c r="T1678">
        <v>101</v>
      </c>
      <c r="U1678">
        <v>109</v>
      </c>
      <c r="V1678" s="1" t="s">
        <v>2966</v>
      </c>
      <c r="W1678" s="1" t="s">
        <v>2551</v>
      </c>
      <c r="X1678" s="5" t="s">
        <v>2973</v>
      </c>
      <c r="Y1678" s="5" t="s">
        <v>2553</v>
      </c>
      <c r="Z1678" s="5" t="s">
        <v>2734</v>
      </c>
      <c r="AA1678" s="5"/>
    </row>
    <row r="1679" spans="1:27" ht="12" customHeight="1" x14ac:dyDescent="0.15">
      <c r="A1679" s="1" t="s">
        <v>492</v>
      </c>
      <c r="B1679" s="1" t="s">
        <v>35</v>
      </c>
      <c r="C1679" s="1" t="s">
        <v>15</v>
      </c>
      <c r="D1679" s="1" t="s">
        <v>2456</v>
      </c>
      <c r="E1679" s="1" t="s">
        <v>10</v>
      </c>
      <c r="F1679" s="1" t="s">
        <v>499</v>
      </c>
      <c r="G1679" s="1" t="s">
        <v>238</v>
      </c>
      <c r="H1679" s="1" t="s">
        <v>239</v>
      </c>
      <c r="I1679">
        <v>1306</v>
      </c>
      <c r="J1679">
        <v>1182</v>
      </c>
      <c r="K1679">
        <v>2476</v>
      </c>
      <c r="L1679">
        <v>876</v>
      </c>
      <c r="M1679">
        <v>739</v>
      </c>
      <c r="N1679">
        <v>607</v>
      </c>
      <c r="O1679">
        <v>812</v>
      </c>
      <c r="P1679">
        <v>980</v>
      </c>
      <c r="Q1679">
        <v>1588</v>
      </c>
      <c r="R1679">
        <v>996</v>
      </c>
      <c r="S1679">
        <v>1039</v>
      </c>
      <c r="T1679">
        <v>1064</v>
      </c>
      <c r="U1679">
        <v>1183</v>
      </c>
      <c r="V1679" s="1" t="s">
        <v>2966</v>
      </c>
      <c r="W1679" s="1" t="s">
        <v>2551</v>
      </c>
      <c r="X1679" s="5" t="s">
        <v>2973</v>
      </c>
      <c r="Y1679" s="5" t="s">
        <v>2737</v>
      </c>
      <c r="Z1679" s="5" t="s">
        <v>2738</v>
      </c>
      <c r="AA1679" s="5"/>
    </row>
    <row r="1680" spans="1:27" ht="12" customHeight="1" x14ac:dyDescent="0.15">
      <c r="A1680" s="1" t="s">
        <v>492</v>
      </c>
      <c r="B1680" s="1" t="s">
        <v>35</v>
      </c>
      <c r="C1680" s="1" t="s">
        <v>17</v>
      </c>
      <c r="D1680" s="1" t="s">
        <v>2456</v>
      </c>
      <c r="E1680" s="1" t="s">
        <v>10</v>
      </c>
      <c r="F1680" s="1" t="s">
        <v>499</v>
      </c>
      <c r="G1680" s="1" t="s">
        <v>240</v>
      </c>
      <c r="H1680" s="1" t="s">
        <v>235</v>
      </c>
      <c r="I1680">
        <v>0</v>
      </c>
      <c r="J1680">
        <v>0</v>
      </c>
      <c r="K1680">
        <v>0</v>
      </c>
      <c r="L1680">
        <v>0</v>
      </c>
      <c r="M1680">
        <v>0</v>
      </c>
      <c r="N1680">
        <v>0</v>
      </c>
      <c r="O1680">
        <v>0</v>
      </c>
      <c r="P1680">
        <v>0</v>
      </c>
      <c r="Q1680">
        <v>0</v>
      </c>
      <c r="R1680">
        <v>0</v>
      </c>
      <c r="S1680">
        <v>0</v>
      </c>
      <c r="T1680">
        <v>0</v>
      </c>
      <c r="U1680">
        <v>0</v>
      </c>
      <c r="V1680" s="1" t="s">
        <v>2966</v>
      </c>
      <c r="W1680" s="1" t="s">
        <v>2551</v>
      </c>
      <c r="X1680" s="5" t="s">
        <v>2973</v>
      </c>
      <c r="Y1680" s="5" t="s">
        <v>2561</v>
      </c>
      <c r="Z1680" s="5" t="s">
        <v>2734</v>
      </c>
      <c r="AA1680" s="5"/>
    </row>
    <row r="1681" spans="1:27" ht="12" customHeight="1" x14ac:dyDescent="0.15">
      <c r="A1681" s="1" t="s">
        <v>492</v>
      </c>
      <c r="B1681" s="1" t="s">
        <v>35</v>
      </c>
      <c r="C1681" s="1" t="s">
        <v>19</v>
      </c>
      <c r="D1681" s="1" t="s">
        <v>2456</v>
      </c>
      <c r="E1681" s="1" t="s">
        <v>10</v>
      </c>
      <c r="F1681" s="1" t="s">
        <v>499</v>
      </c>
      <c r="G1681" s="1" t="s">
        <v>241</v>
      </c>
      <c r="H1681" s="1" t="s">
        <v>235</v>
      </c>
      <c r="I1681">
        <v>0</v>
      </c>
      <c r="J1681">
        <v>0</v>
      </c>
      <c r="K1681">
        <v>0</v>
      </c>
      <c r="L1681">
        <v>0</v>
      </c>
      <c r="M1681">
        <v>0</v>
      </c>
      <c r="N1681">
        <v>0</v>
      </c>
      <c r="O1681">
        <v>0</v>
      </c>
      <c r="P1681">
        <v>0</v>
      </c>
      <c r="Q1681">
        <v>0</v>
      </c>
      <c r="R1681">
        <v>0</v>
      </c>
      <c r="S1681">
        <v>0</v>
      </c>
      <c r="T1681">
        <v>0</v>
      </c>
      <c r="U1681">
        <v>0</v>
      </c>
      <c r="V1681" s="1" t="s">
        <v>2966</v>
      </c>
      <c r="W1681" s="1" t="s">
        <v>2551</v>
      </c>
      <c r="X1681" s="5" t="s">
        <v>2973</v>
      </c>
      <c r="Y1681" s="5" t="s">
        <v>2562</v>
      </c>
      <c r="Z1681" s="5" t="s">
        <v>2734</v>
      </c>
      <c r="AA1681" s="5"/>
    </row>
    <row r="1682" spans="1:27" ht="12" customHeight="1" x14ac:dyDescent="0.15">
      <c r="A1682" s="1" t="s">
        <v>492</v>
      </c>
      <c r="B1682" s="1" t="s">
        <v>35</v>
      </c>
      <c r="C1682" s="1" t="s">
        <v>21</v>
      </c>
      <c r="D1682" s="1" t="s">
        <v>2456</v>
      </c>
      <c r="E1682" s="1" t="s">
        <v>10</v>
      </c>
      <c r="F1682" s="1" t="s">
        <v>499</v>
      </c>
      <c r="G1682" s="1" t="s">
        <v>242</v>
      </c>
      <c r="H1682" s="1" t="s">
        <v>235</v>
      </c>
      <c r="I1682">
        <v>117</v>
      </c>
      <c r="J1682">
        <v>115</v>
      </c>
      <c r="K1682">
        <v>248</v>
      </c>
      <c r="L1682">
        <v>88</v>
      </c>
      <c r="M1682">
        <v>88</v>
      </c>
      <c r="N1682">
        <v>76</v>
      </c>
      <c r="O1682">
        <v>121</v>
      </c>
      <c r="P1682">
        <v>150</v>
      </c>
      <c r="Q1682">
        <v>259</v>
      </c>
      <c r="R1682">
        <v>133</v>
      </c>
      <c r="S1682">
        <v>99</v>
      </c>
      <c r="T1682">
        <v>105</v>
      </c>
      <c r="U1682">
        <v>101</v>
      </c>
      <c r="V1682" s="1" t="s">
        <v>2966</v>
      </c>
      <c r="W1682" s="1" t="s">
        <v>2551</v>
      </c>
      <c r="X1682" s="5" t="s">
        <v>2973</v>
      </c>
      <c r="Y1682" s="5" t="s">
        <v>2557</v>
      </c>
      <c r="Z1682" s="5" t="s">
        <v>2734</v>
      </c>
      <c r="AA1682" s="5"/>
    </row>
    <row r="1683" spans="1:27" ht="12" customHeight="1" x14ac:dyDescent="0.15">
      <c r="A1683" s="1" t="s">
        <v>492</v>
      </c>
      <c r="B1683" s="1" t="s">
        <v>35</v>
      </c>
      <c r="C1683" s="1" t="s">
        <v>23</v>
      </c>
      <c r="D1683" s="1" t="s">
        <v>2456</v>
      </c>
      <c r="E1683" s="1" t="s">
        <v>10</v>
      </c>
      <c r="F1683" s="1" t="s">
        <v>499</v>
      </c>
      <c r="G1683" s="1" t="s">
        <v>245</v>
      </c>
      <c r="H1683" s="1" t="s">
        <v>239</v>
      </c>
      <c r="I1683">
        <v>1274</v>
      </c>
      <c r="J1683">
        <v>1115</v>
      </c>
      <c r="K1683">
        <v>2580</v>
      </c>
      <c r="L1683">
        <v>866</v>
      </c>
      <c r="M1683">
        <v>547</v>
      </c>
      <c r="N1683">
        <v>621</v>
      </c>
      <c r="O1683">
        <v>764</v>
      </c>
      <c r="P1683">
        <v>903</v>
      </c>
      <c r="Q1683">
        <v>1762</v>
      </c>
      <c r="R1683">
        <v>1015</v>
      </c>
      <c r="S1683">
        <v>1153</v>
      </c>
      <c r="T1683">
        <v>1030</v>
      </c>
      <c r="U1683">
        <v>1175</v>
      </c>
      <c r="V1683" s="1" t="s">
        <v>2966</v>
      </c>
      <c r="W1683" s="1" t="s">
        <v>2551</v>
      </c>
      <c r="X1683" s="5" t="s">
        <v>2973</v>
      </c>
      <c r="Y1683" s="5" t="s">
        <v>2740</v>
      </c>
      <c r="Z1683" s="5" t="s">
        <v>2738</v>
      </c>
      <c r="AA1683" s="5"/>
    </row>
    <row r="1684" spans="1:27" ht="12" customHeight="1" x14ac:dyDescent="0.15">
      <c r="A1684" s="1" t="s">
        <v>492</v>
      </c>
      <c r="B1684" s="1" t="s">
        <v>35</v>
      </c>
      <c r="C1684" s="1" t="s">
        <v>77</v>
      </c>
      <c r="D1684" s="1" t="s">
        <v>2456</v>
      </c>
      <c r="E1684" s="1" t="s">
        <v>10</v>
      </c>
      <c r="F1684" s="1" t="s">
        <v>499</v>
      </c>
      <c r="G1684" s="1" t="s">
        <v>247</v>
      </c>
      <c r="H1684" s="1" t="s">
        <v>235</v>
      </c>
      <c r="I1684">
        <v>0</v>
      </c>
      <c r="J1684">
        <v>0</v>
      </c>
      <c r="K1684">
        <v>0</v>
      </c>
      <c r="L1684">
        <v>0</v>
      </c>
      <c r="M1684">
        <v>0</v>
      </c>
      <c r="N1684">
        <v>0</v>
      </c>
      <c r="O1684">
        <v>0</v>
      </c>
      <c r="P1684">
        <v>0</v>
      </c>
      <c r="Q1684">
        <v>0</v>
      </c>
      <c r="R1684">
        <v>0</v>
      </c>
      <c r="S1684">
        <v>0</v>
      </c>
      <c r="T1684">
        <v>0</v>
      </c>
      <c r="U1684">
        <v>0</v>
      </c>
      <c r="V1684" s="1" t="s">
        <v>2966</v>
      </c>
      <c r="W1684" s="1" t="s">
        <v>2551</v>
      </c>
      <c r="X1684" s="5" t="s">
        <v>2973</v>
      </c>
      <c r="Y1684" s="5" t="s">
        <v>2558</v>
      </c>
      <c r="Z1684" s="5" t="s">
        <v>2734</v>
      </c>
      <c r="AA1684" s="5"/>
    </row>
    <row r="1685" spans="1:27" ht="12" customHeight="1" x14ac:dyDescent="0.15">
      <c r="A1685" s="1" t="s">
        <v>492</v>
      </c>
      <c r="B1685" s="1" t="s">
        <v>35</v>
      </c>
      <c r="C1685" s="1" t="s">
        <v>244</v>
      </c>
      <c r="D1685" s="1" t="s">
        <v>2456</v>
      </c>
      <c r="E1685" s="1" t="s">
        <v>10</v>
      </c>
      <c r="F1685" s="1" t="s">
        <v>499</v>
      </c>
      <c r="G1685" s="1" t="s">
        <v>249</v>
      </c>
      <c r="H1685" s="1" t="s">
        <v>235</v>
      </c>
      <c r="I1685">
        <v>17</v>
      </c>
      <c r="J1685">
        <v>29</v>
      </c>
      <c r="K1685">
        <v>12</v>
      </c>
      <c r="L1685">
        <v>10</v>
      </c>
      <c r="M1685">
        <v>25</v>
      </c>
      <c r="N1685">
        <v>34</v>
      </c>
      <c r="O1685">
        <v>48</v>
      </c>
      <c r="P1685">
        <v>59</v>
      </c>
      <c r="Q1685">
        <v>35</v>
      </c>
      <c r="R1685">
        <v>17</v>
      </c>
      <c r="S1685">
        <v>17</v>
      </c>
      <c r="T1685">
        <v>13</v>
      </c>
      <c r="U1685">
        <v>21</v>
      </c>
      <c r="V1685" s="1" t="s">
        <v>2966</v>
      </c>
      <c r="W1685" s="1" t="s">
        <v>2551</v>
      </c>
      <c r="X1685" s="5" t="s">
        <v>2973</v>
      </c>
      <c r="Y1685" s="5" t="s">
        <v>2559</v>
      </c>
      <c r="Z1685" s="5" t="s">
        <v>2734</v>
      </c>
      <c r="AA1685" s="5"/>
    </row>
    <row r="1686" spans="1:27" ht="12" customHeight="1" x14ac:dyDescent="0.15">
      <c r="A1686" s="1" t="s">
        <v>492</v>
      </c>
      <c r="B1686" s="1" t="s">
        <v>37</v>
      </c>
      <c r="C1686" s="1" t="s">
        <v>9</v>
      </c>
      <c r="D1686" s="1" t="s">
        <v>2456</v>
      </c>
      <c r="E1686" s="1" t="s">
        <v>10</v>
      </c>
      <c r="F1686" s="1" t="s">
        <v>500</v>
      </c>
      <c r="G1686" s="1" t="s">
        <v>234</v>
      </c>
      <c r="H1686" s="1" t="s">
        <v>235</v>
      </c>
      <c r="I1686">
        <v>4918</v>
      </c>
      <c r="J1686">
        <v>5138</v>
      </c>
      <c r="K1686">
        <v>4519</v>
      </c>
      <c r="L1686">
        <v>5375</v>
      </c>
      <c r="M1686">
        <v>5089</v>
      </c>
      <c r="N1686">
        <v>3709</v>
      </c>
      <c r="O1686">
        <v>3314</v>
      </c>
      <c r="P1686">
        <v>4149</v>
      </c>
      <c r="Q1686">
        <v>4374</v>
      </c>
      <c r="R1686">
        <v>3357</v>
      </c>
      <c r="S1686">
        <v>3509</v>
      </c>
      <c r="T1686">
        <v>3573</v>
      </c>
      <c r="U1686">
        <v>3830</v>
      </c>
      <c r="V1686" s="1" t="s">
        <v>2966</v>
      </c>
      <c r="W1686" s="1" t="s">
        <v>2551</v>
      </c>
      <c r="X1686" s="5" t="s">
        <v>2974</v>
      </c>
      <c r="Y1686" s="5" t="s">
        <v>2553</v>
      </c>
      <c r="Z1686" s="5" t="s">
        <v>2734</v>
      </c>
      <c r="AA1686" s="5"/>
    </row>
    <row r="1687" spans="1:27" ht="12" customHeight="1" x14ac:dyDescent="0.15">
      <c r="A1687" s="1" t="s">
        <v>492</v>
      </c>
      <c r="B1687" s="1" t="s">
        <v>37</v>
      </c>
      <c r="C1687" s="1" t="s">
        <v>15</v>
      </c>
      <c r="D1687" s="1" t="s">
        <v>2456</v>
      </c>
      <c r="E1687" s="1" t="s">
        <v>10</v>
      </c>
      <c r="F1687" s="1" t="s">
        <v>500</v>
      </c>
      <c r="G1687" s="1" t="s">
        <v>238</v>
      </c>
      <c r="H1687" s="1" t="s">
        <v>239</v>
      </c>
      <c r="I1687">
        <v>1311</v>
      </c>
      <c r="J1687">
        <v>1824</v>
      </c>
      <c r="K1687">
        <v>1397</v>
      </c>
      <c r="L1687">
        <v>1799</v>
      </c>
      <c r="M1687">
        <v>1616</v>
      </c>
      <c r="N1687">
        <v>1185</v>
      </c>
      <c r="O1687">
        <v>1005</v>
      </c>
      <c r="P1687">
        <v>1416</v>
      </c>
      <c r="Q1687">
        <v>1430</v>
      </c>
      <c r="R1687">
        <v>1317</v>
      </c>
      <c r="S1687">
        <v>1164</v>
      </c>
      <c r="T1687">
        <v>1276</v>
      </c>
      <c r="U1687">
        <v>1134</v>
      </c>
      <c r="V1687" s="1" t="s">
        <v>2966</v>
      </c>
      <c r="W1687" s="1" t="s">
        <v>2551</v>
      </c>
      <c r="X1687" s="5" t="s">
        <v>2974</v>
      </c>
      <c r="Y1687" s="5" t="s">
        <v>2737</v>
      </c>
      <c r="Z1687" s="5" t="s">
        <v>2738</v>
      </c>
      <c r="AA1687" s="5"/>
    </row>
    <row r="1688" spans="1:27" ht="12" customHeight="1" x14ac:dyDescent="0.15">
      <c r="A1688" s="1" t="s">
        <v>492</v>
      </c>
      <c r="B1688" s="1" t="s">
        <v>37</v>
      </c>
      <c r="C1688" s="1" t="s">
        <v>17</v>
      </c>
      <c r="D1688" s="1" t="s">
        <v>2456</v>
      </c>
      <c r="E1688" s="1" t="s">
        <v>10</v>
      </c>
      <c r="F1688" s="1" t="s">
        <v>500</v>
      </c>
      <c r="G1688" s="1" t="s">
        <v>240</v>
      </c>
      <c r="H1688" s="1" t="s">
        <v>235</v>
      </c>
      <c r="I1688">
        <v>0</v>
      </c>
      <c r="J1688">
        <v>0</v>
      </c>
      <c r="K1688">
        <v>0</v>
      </c>
      <c r="L1688">
        <v>0</v>
      </c>
      <c r="M1688">
        <v>0</v>
      </c>
      <c r="N1688">
        <v>0</v>
      </c>
      <c r="O1688">
        <v>0</v>
      </c>
      <c r="P1688">
        <v>0</v>
      </c>
      <c r="Q1688">
        <v>0</v>
      </c>
      <c r="R1688">
        <v>0</v>
      </c>
      <c r="S1688">
        <v>0</v>
      </c>
      <c r="T1688">
        <v>0</v>
      </c>
      <c r="U1688">
        <v>0</v>
      </c>
      <c r="V1688" s="1" t="s">
        <v>2966</v>
      </c>
      <c r="W1688" s="1" t="s">
        <v>2551</v>
      </c>
      <c r="X1688" s="5" t="s">
        <v>2974</v>
      </c>
      <c r="Y1688" s="5" t="s">
        <v>2561</v>
      </c>
      <c r="Z1688" s="5" t="s">
        <v>2734</v>
      </c>
      <c r="AA1688" s="5"/>
    </row>
    <row r="1689" spans="1:27" ht="12" customHeight="1" x14ac:dyDescent="0.15">
      <c r="A1689" s="1" t="s">
        <v>492</v>
      </c>
      <c r="B1689" s="1" t="s">
        <v>37</v>
      </c>
      <c r="C1689" s="1" t="s">
        <v>19</v>
      </c>
      <c r="D1689" s="1" t="s">
        <v>2456</v>
      </c>
      <c r="E1689" s="1" t="s">
        <v>10</v>
      </c>
      <c r="F1689" s="1" t="s">
        <v>500</v>
      </c>
      <c r="G1689" s="1" t="s">
        <v>241</v>
      </c>
      <c r="H1689" s="1" t="s">
        <v>235</v>
      </c>
      <c r="I1689">
        <v>5</v>
      </c>
      <c r="J1689">
        <v>4</v>
      </c>
      <c r="K1689">
        <v>1</v>
      </c>
      <c r="L1689">
        <v>22</v>
      </c>
      <c r="M1689">
        <v>3</v>
      </c>
      <c r="N1689">
        <v>5</v>
      </c>
      <c r="O1689">
        <v>19</v>
      </c>
      <c r="P1689">
        <v>2</v>
      </c>
      <c r="Q1689">
        <v>3</v>
      </c>
      <c r="R1689">
        <v>0</v>
      </c>
      <c r="S1689">
        <v>5</v>
      </c>
      <c r="T1689">
        <v>6</v>
      </c>
      <c r="U1689">
        <v>5</v>
      </c>
      <c r="V1689" s="1" t="s">
        <v>2966</v>
      </c>
      <c r="W1689" s="1" t="s">
        <v>2551</v>
      </c>
      <c r="X1689" s="5" t="s">
        <v>2974</v>
      </c>
      <c r="Y1689" s="5" t="s">
        <v>2562</v>
      </c>
      <c r="Z1689" s="5" t="s">
        <v>2734</v>
      </c>
      <c r="AA1689" s="5"/>
    </row>
    <row r="1690" spans="1:27" ht="12" customHeight="1" x14ac:dyDescent="0.15">
      <c r="A1690" s="1" t="s">
        <v>492</v>
      </c>
      <c r="B1690" s="1" t="s">
        <v>37</v>
      </c>
      <c r="C1690" s="1" t="s">
        <v>21</v>
      </c>
      <c r="D1690" s="1" t="s">
        <v>2456</v>
      </c>
      <c r="E1690" s="1" t="s">
        <v>10</v>
      </c>
      <c r="F1690" s="1" t="s">
        <v>500</v>
      </c>
      <c r="G1690" s="1" t="s">
        <v>242</v>
      </c>
      <c r="H1690" s="1" t="s">
        <v>235</v>
      </c>
      <c r="I1690">
        <v>5300</v>
      </c>
      <c r="J1690">
        <v>4339</v>
      </c>
      <c r="K1690">
        <v>3910</v>
      </c>
      <c r="L1690">
        <v>4745</v>
      </c>
      <c r="M1690">
        <v>4855</v>
      </c>
      <c r="N1690">
        <v>4173</v>
      </c>
      <c r="O1690">
        <v>4420</v>
      </c>
      <c r="P1690">
        <v>4265</v>
      </c>
      <c r="Q1690">
        <v>4052</v>
      </c>
      <c r="R1690">
        <v>3632</v>
      </c>
      <c r="S1690">
        <v>3704</v>
      </c>
      <c r="T1690">
        <v>4278</v>
      </c>
      <c r="U1690">
        <v>4770</v>
      </c>
      <c r="V1690" s="1" t="s">
        <v>2966</v>
      </c>
      <c r="W1690" s="1" t="s">
        <v>2551</v>
      </c>
      <c r="X1690" s="5" t="s">
        <v>2974</v>
      </c>
      <c r="Y1690" s="5" t="s">
        <v>2557</v>
      </c>
      <c r="Z1690" s="5" t="s">
        <v>2734</v>
      </c>
      <c r="AA1690" s="5"/>
    </row>
    <row r="1691" spans="1:27" ht="12" customHeight="1" x14ac:dyDescent="0.15">
      <c r="A1691" s="1" t="s">
        <v>492</v>
      </c>
      <c r="B1691" s="1" t="s">
        <v>37</v>
      </c>
      <c r="C1691" s="1" t="s">
        <v>23</v>
      </c>
      <c r="D1691" s="1" t="s">
        <v>2456</v>
      </c>
      <c r="E1691" s="1" t="s">
        <v>10</v>
      </c>
      <c r="F1691" s="1" t="s">
        <v>500</v>
      </c>
      <c r="G1691" s="1" t="s">
        <v>245</v>
      </c>
      <c r="H1691" s="1" t="s">
        <v>239</v>
      </c>
      <c r="I1691">
        <v>1487</v>
      </c>
      <c r="J1691">
        <v>1311</v>
      </c>
      <c r="K1691">
        <v>1142</v>
      </c>
      <c r="L1691">
        <v>1454</v>
      </c>
      <c r="M1691">
        <v>1439</v>
      </c>
      <c r="N1691">
        <v>1312</v>
      </c>
      <c r="O1691">
        <v>1601</v>
      </c>
      <c r="P1691">
        <v>1611</v>
      </c>
      <c r="Q1691">
        <v>1501</v>
      </c>
      <c r="R1691">
        <v>1780</v>
      </c>
      <c r="S1691">
        <v>1341</v>
      </c>
      <c r="T1691">
        <v>1430</v>
      </c>
      <c r="U1691">
        <v>1873</v>
      </c>
      <c r="V1691" s="1" t="s">
        <v>2966</v>
      </c>
      <c r="W1691" s="1" t="s">
        <v>2551</v>
      </c>
      <c r="X1691" s="5" t="s">
        <v>2974</v>
      </c>
      <c r="Y1691" s="5" t="s">
        <v>2740</v>
      </c>
      <c r="Z1691" s="5" t="s">
        <v>2738</v>
      </c>
      <c r="AA1691" s="5"/>
    </row>
    <row r="1692" spans="1:27" ht="12" customHeight="1" x14ac:dyDescent="0.15">
      <c r="A1692" s="1" t="s">
        <v>492</v>
      </c>
      <c r="B1692" s="1" t="s">
        <v>37</v>
      </c>
      <c r="C1692" s="1" t="s">
        <v>77</v>
      </c>
      <c r="D1692" s="1" t="s">
        <v>2456</v>
      </c>
      <c r="E1692" s="1" t="s">
        <v>10</v>
      </c>
      <c r="F1692" s="1" t="s">
        <v>500</v>
      </c>
      <c r="G1692" s="1" t="s">
        <v>247</v>
      </c>
      <c r="H1692" s="1" t="s">
        <v>235</v>
      </c>
      <c r="I1692">
        <v>3</v>
      </c>
      <c r="J1692">
        <v>9</v>
      </c>
      <c r="K1692">
        <v>7</v>
      </c>
      <c r="L1692">
        <v>8</v>
      </c>
      <c r="M1692">
        <v>5</v>
      </c>
      <c r="N1692">
        <v>7</v>
      </c>
      <c r="O1692">
        <v>3</v>
      </c>
      <c r="P1692">
        <v>5</v>
      </c>
      <c r="Q1692">
        <v>9</v>
      </c>
      <c r="R1692">
        <v>11</v>
      </c>
      <c r="S1692">
        <v>11</v>
      </c>
      <c r="T1692">
        <v>7</v>
      </c>
      <c r="U1692">
        <v>8</v>
      </c>
      <c r="V1692" s="1" t="s">
        <v>2966</v>
      </c>
      <c r="W1692" s="1" t="s">
        <v>2551</v>
      </c>
      <c r="X1692" s="5" t="s">
        <v>2974</v>
      </c>
      <c r="Y1692" s="5" t="s">
        <v>2558</v>
      </c>
      <c r="Z1692" s="5" t="s">
        <v>2734</v>
      </c>
      <c r="AA1692" s="5"/>
    </row>
    <row r="1693" spans="1:27" ht="12" customHeight="1" x14ac:dyDescent="0.15">
      <c r="A1693" s="1" t="s">
        <v>492</v>
      </c>
      <c r="B1693" s="1" t="s">
        <v>37</v>
      </c>
      <c r="C1693" s="1" t="s">
        <v>244</v>
      </c>
      <c r="D1693" s="1" t="s">
        <v>2456</v>
      </c>
      <c r="E1693" s="1" t="s">
        <v>10</v>
      </c>
      <c r="F1693" s="1" t="s">
        <v>500</v>
      </c>
      <c r="G1693" s="1" t="s">
        <v>249</v>
      </c>
      <c r="H1693" s="1" t="s">
        <v>235</v>
      </c>
      <c r="I1693">
        <v>5231</v>
      </c>
      <c r="J1693">
        <v>6017</v>
      </c>
      <c r="K1693">
        <v>6618</v>
      </c>
      <c r="L1693">
        <v>7218</v>
      </c>
      <c r="M1693">
        <v>7444</v>
      </c>
      <c r="N1693">
        <v>6968</v>
      </c>
      <c r="O1693">
        <v>5840</v>
      </c>
      <c r="P1693">
        <v>5717</v>
      </c>
      <c r="Q1693">
        <v>6027</v>
      </c>
      <c r="R1693">
        <v>5741</v>
      </c>
      <c r="S1693">
        <v>5530</v>
      </c>
      <c r="T1693">
        <v>4812</v>
      </c>
      <c r="U1693">
        <v>3859</v>
      </c>
      <c r="V1693" s="1" t="s">
        <v>2966</v>
      </c>
      <c r="W1693" s="1" t="s">
        <v>2551</v>
      </c>
      <c r="X1693" s="5" t="s">
        <v>2974</v>
      </c>
      <c r="Y1693" s="5" t="s">
        <v>2559</v>
      </c>
      <c r="Z1693" s="5" t="s">
        <v>2734</v>
      </c>
      <c r="AA1693" s="5"/>
    </row>
    <row r="1694" spans="1:27" ht="12" customHeight="1" x14ac:dyDescent="0.15">
      <c r="A1694" s="1" t="s">
        <v>492</v>
      </c>
      <c r="B1694" s="1" t="s">
        <v>39</v>
      </c>
      <c r="C1694" s="1" t="s">
        <v>9</v>
      </c>
      <c r="D1694" s="1" t="s">
        <v>2456</v>
      </c>
      <c r="E1694" s="1" t="s">
        <v>10</v>
      </c>
      <c r="F1694" s="1" t="s">
        <v>501</v>
      </c>
      <c r="G1694" s="1" t="s">
        <v>234</v>
      </c>
      <c r="H1694" s="1" t="s">
        <v>235</v>
      </c>
      <c r="I1694">
        <v>1090</v>
      </c>
      <c r="J1694">
        <v>1636</v>
      </c>
      <c r="K1694">
        <v>1459</v>
      </c>
      <c r="L1694">
        <v>1887</v>
      </c>
      <c r="M1694">
        <v>1574</v>
      </c>
      <c r="N1694">
        <v>964</v>
      </c>
      <c r="O1694">
        <v>898</v>
      </c>
      <c r="P1694">
        <v>948</v>
      </c>
      <c r="Q1694">
        <v>1122</v>
      </c>
      <c r="R1694">
        <v>1035</v>
      </c>
      <c r="S1694">
        <v>914</v>
      </c>
      <c r="T1694">
        <v>1105</v>
      </c>
      <c r="U1694">
        <v>865</v>
      </c>
      <c r="V1694" s="1" t="s">
        <v>2966</v>
      </c>
      <c r="W1694" s="1" t="s">
        <v>2551</v>
      </c>
      <c r="X1694" s="5" t="s">
        <v>2975</v>
      </c>
      <c r="Y1694" s="5" t="s">
        <v>2553</v>
      </c>
      <c r="Z1694" s="5" t="s">
        <v>2734</v>
      </c>
      <c r="AA1694" s="5"/>
    </row>
    <row r="1695" spans="1:27" ht="12" customHeight="1" x14ac:dyDescent="0.15">
      <c r="A1695" s="1" t="s">
        <v>492</v>
      </c>
      <c r="B1695" s="1" t="s">
        <v>39</v>
      </c>
      <c r="C1695" s="1" t="s">
        <v>15</v>
      </c>
      <c r="D1695" s="1" t="s">
        <v>2456</v>
      </c>
      <c r="E1695" s="1" t="s">
        <v>10</v>
      </c>
      <c r="F1695" s="1" t="s">
        <v>501</v>
      </c>
      <c r="G1695" s="1" t="s">
        <v>238</v>
      </c>
      <c r="H1695" s="1" t="s">
        <v>239</v>
      </c>
      <c r="I1695">
        <v>3005</v>
      </c>
      <c r="J1695">
        <v>3906</v>
      </c>
      <c r="K1695">
        <v>3684</v>
      </c>
      <c r="L1695">
        <v>4857</v>
      </c>
      <c r="M1695">
        <v>3979</v>
      </c>
      <c r="N1695">
        <v>2302</v>
      </c>
      <c r="O1695">
        <v>1966</v>
      </c>
      <c r="P1695">
        <v>2540</v>
      </c>
      <c r="Q1695">
        <v>2978</v>
      </c>
      <c r="R1695">
        <v>2538</v>
      </c>
      <c r="S1695">
        <v>2330</v>
      </c>
      <c r="T1695">
        <v>2807</v>
      </c>
      <c r="U1695">
        <v>2139</v>
      </c>
      <c r="V1695" s="1" t="s">
        <v>2966</v>
      </c>
      <c r="W1695" s="1" t="s">
        <v>2551</v>
      </c>
      <c r="X1695" s="5" t="s">
        <v>2975</v>
      </c>
      <c r="Y1695" s="5" t="s">
        <v>2737</v>
      </c>
      <c r="Z1695" s="5" t="s">
        <v>2738</v>
      </c>
      <c r="AA1695" s="5"/>
    </row>
    <row r="1696" spans="1:27" ht="12" customHeight="1" x14ac:dyDescent="0.15">
      <c r="A1696" s="1" t="s">
        <v>492</v>
      </c>
      <c r="B1696" s="1" t="s">
        <v>39</v>
      </c>
      <c r="C1696" s="1" t="s">
        <v>17</v>
      </c>
      <c r="D1696" s="1" t="s">
        <v>2456</v>
      </c>
      <c r="E1696" s="1" t="s">
        <v>10</v>
      </c>
      <c r="F1696" s="1" t="s">
        <v>501</v>
      </c>
      <c r="G1696" s="1" t="s">
        <v>240</v>
      </c>
      <c r="H1696" s="1" t="s">
        <v>235</v>
      </c>
      <c r="I1696">
        <v>0</v>
      </c>
      <c r="J1696">
        <v>0</v>
      </c>
      <c r="K1696">
        <v>0</v>
      </c>
      <c r="L1696">
        <v>0</v>
      </c>
      <c r="M1696">
        <v>0</v>
      </c>
      <c r="N1696">
        <v>0</v>
      </c>
      <c r="O1696">
        <v>0</v>
      </c>
      <c r="P1696">
        <v>0</v>
      </c>
      <c r="Q1696">
        <v>0</v>
      </c>
      <c r="R1696">
        <v>0</v>
      </c>
      <c r="S1696">
        <v>0</v>
      </c>
      <c r="T1696">
        <v>0</v>
      </c>
      <c r="U1696">
        <v>0</v>
      </c>
      <c r="V1696" s="1" t="s">
        <v>2966</v>
      </c>
      <c r="W1696" s="1" t="s">
        <v>2551</v>
      </c>
      <c r="X1696" s="5" t="s">
        <v>2975</v>
      </c>
      <c r="Y1696" s="5" t="s">
        <v>2561</v>
      </c>
      <c r="Z1696" s="5" t="s">
        <v>2734</v>
      </c>
      <c r="AA1696" s="5"/>
    </row>
    <row r="1697" spans="1:27" ht="12" customHeight="1" x14ac:dyDescent="0.15">
      <c r="A1697" s="1" t="s">
        <v>492</v>
      </c>
      <c r="B1697" s="1" t="s">
        <v>39</v>
      </c>
      <c r="C1697" s="1" t="s">
        <v>19</v>
      </c>
      <c r="D1697" s="1" t="s">
        <v>2456</v>
      </c>
      <c r="E1697" s="1" t="s">
        <v>10</v>
      </c>
      <c r="F1697" s="1" t="s">
        <v>501</v>
      </c>
      <c r="G1697" s="1" t="s">
        <v>241</v>
      </c>
      <c r="H1697" s="1" t="s">
        <v>235</v>
      </c>
      <c r="I1697">
        <v>0</v>
      </c>
      <c r="J1697">
        <v>0</v>
      </c>
      <c r="K1697">
        <v>0</v>
      </c>
      <c r="L1697">
        <v>0</v>
      </c>
      <c r="M1697">
        <v>0</v>
      </c>
      <c r="N1697">
        <v>0</v>
      </c>
      <c r="O1697">
        <v>0</v>
      </c>
      <c r="P1697">
        <v>0</v>
      </c>
      <c r="Q1697">
        <v>0</v>
      </c>
      <c r="R1697">
        <v>0</v>
      </c>
      <c r="S1697">
        <v>0</v>
      </c>
      <c r="T1697">
        <v>0</v>
      </c>
      <c r="U1697">
        <v>0</v>
      </c>
      <c r="V1697" s="1" t="s">
        <v>2966</v>
      </c>
      <c r="W1697" s="1" t="s">
        <v>2551</v>
      </c>
      <c r="X1697" s="5" t="s">
        <v>2975</v>
      </c>
      <c r="Y1697" s="5" t="s">
        <v>2562</v>
      </c>
      <c r="Z1697" s="5" t="s">
        <v>2734</v>
      </c>
      <c r="AA1697" s="5"/>
    </row>
    <row r="1698" spans="1:27" ht="12" customHeight="1" x14ac:dyDescent="0.15">
      <c r="A1698" s="1" t="s">
        <v>492</v>
      </c>
      <c r="B1698" s="1" t="s">
        <v>39</v>
      </c>
      <c r="C1698" s="1" t="s">
        <v>21</v>
      </c>
      <c r="D1698" s="1" t="s">
        <v>2456</v>
      </c>
      <c r="E1698" s="1" t="s">
        <v>10</v>
      </c>
      <c r="F1698" s="1" t="s">
        <v>501</v>
      </c>
      <c r="G1698" s="1" t="s">
        <v>242</v>
      </c>
      <c r="H1698" s="1" t="s">
        <v>235</v>
      </c>
      <c r="I1698">
        <v>1261</v>
      </c>
      <c r="J1698">
        <v>801</v>
      </c>
      <c r="K1698">
        <v>957</v>
      </c>
      <c r="L1698">
        <v>1195</v>
      </c>
      <c r="M1698">
        <v>1196</v>
      </c>
      <c r="N1698">
        <v>1085</v>
      </c>
      <c r="O1698">
        <v>1422</v>
      </c>
      <c r="P1698">
        <v>1187</v>
      </c>
      <c r="Q1698">
        <v>1274</v>
      </c>
      <c r="R1698">
        <v>1611</v>
      </c>
      <c r="S1698">
        <v>1008</v>
      </c>
      <c r="T1698">
        <v>1140</v>
      </c>
      <c r="U1698">
        <v>1324</v>
      </c>
      <c r="V1698" s="1" t="s">
        <v>2966</v>
      </c>
      <c r="W1698" s="1" t="s">
        <v>2551</v>
      </c>
      <c r="X1698" s="5" t="s">
        <v>2975</v>
      </c>
      <c r="Y1698" s="5" t="s">
        <v>2557</v>
      </c>
      <c r="Z1698" s="5" t="s">
        <v>2734</v>
      </c>
      <c r="AA1698" s="5"/>
    </row>
    <row r="1699" spans="1:27" ht="12" customHeight="1" x14ac:dyDescent="0.15">
      <c r="A1699" s="1" t="s">
        <v>492</v>
      </c>
      <c r="B1699" s="1" t="s">
        <v>39</v>
      </c>
      <c r="C1699" s="1" t="s">
        <v>23</v>
      </c>
      <c r="D1699" s="1" t="s">
        <v>2456</v>
      </c>
      <c r="E1699" s="1" t="s">
        <v>10</v>
      </c>
      <c r="F1699" s="1" t="s">
        <v>501</v>
      </c>
      <c r="G1699" s="1" t="s">
        <v>245</v>
      </c>
      <c r="H1699" s="1" t="s">
        <v>239</v>
      </c>
      <c r="I1699">
        <v>3329</v>
      </c>
      <c r="J1699">
        <v>1634</v>
      </c>
      <c r="K1699">
        <v>2303</v>
      </c>
      <c r="L1699">
        <v>2785</v>
      </c>
      <c r="M1699">
        <v>2634</v>
      </c>
      <c r="N1699">
        <v>2516</v>
      </c>
      <c r="O1699">
        <v>3702</v>
      </c>
      <c r="P1699">
        <v>3216</v>
      </c>
      <c r="Q1699">
        <v>3597</v>
      </c>
      <c r="R1699">
        <v>5369</v>
      </c>
      <c r="S1699">
        <v>2600</v>
      </c>
      <c r="T1699">
        <v>3079</v>
      </c>
      <c r="U1699">
        <v>3722</v>
      </c>
      <c r="V1699" s="1" t="s">
        <v>2966</v>
      </c>
      <c r="W1699" s="1" t="s">
        <v>2551</v>
      </c>
      <c r="X1699" s="5" t="s">
        <v>2975</v>
      </c>
      <c r="Y1699" s="5" t="s">
        <v>2740</v>
      </c>
      <c r="Z1699" s="5" t="s">
        <v>2738</v>
      </c>
      <c r="AA1699" s="5"/>
    </row>
    <row r="1700" spans="1:27" ht="12" customHeight="1" x14ac:dyDescent="0.15">
      <c r="A1700" s="1" t="s">
        <v>492</v>
      </c>
      <c r="B1700" s="1" t="s">
        <v>39</v>
      </c>
      <c r="C1700" s="1" t="s">
        <v>77</v>
      </c>
      <c r="D1700" s="1" t="s">
        <v>2456</v>
      </c>
      <c r="E1700" s="1" t="s">
        <v>10</v>
      </c>
      <c r="F1700" s="1" t="s">
        <v>501</v>
      </c>
      <c r="G1700" s="1" t="s">
        <v>247</v>
      </c>
      <c r="H1700" s="1" t="s">
        <v>235</v>
      </c>
      <c r="I1700">
        <v>8</v>
      </c>
      <c r="J1700">
        <v>2</v>
      </c>
      <c r="K1700">
        <v>0</v>
      </c>
      <c r="L1700">
        <v>13</v>
      </c>
      <c r="M1700">
        <v>3</v>
      </c>
      <c r="N1700">
        <v>2</v>
      </c>
      <c r="O1700">
        <v>12</v>
      </c>
      <c r="P1700">
        <v>1</v>
      </c>
      <c r="Q1700">
        <v>4</v>
      </c>
      <c r="R1700">
        <v>6</v>
      </c>
      <c r="S1700">
        <v>8</v>
      </c>
      <c r="T1700">
        <v>2</v>
      </c>
      <c r="U1700">
        <v>5</v>
      </c>
      <c r="V1700" s="1" t="s">
        <v>2966</v>
      </c>
      <c r="W1700" s="1" t="s">
        <v>2551</v>
      </c>
      <c r="X1700" s="5" t="s">
        <v>2975</v>
      </c>
      <c r="Y1700" s="5" t="s">
        <v>2558</v>
      </c>
      <c r="Z1700" s="5" t="s">
        <v>2734</v>
      </c>
      <c r="AA1700" s="5"/>
    </row>
    <row r="1701" spans="1:27" ht="12" customHeight="1" x14ac:dyDescent="0.15">
      <c r="A1701" s="1" t="s">
        <v>492</v>
      </c>
      <c r="B1701" s="1" t="s">
        <v>39</v>
      </c>
      <c r="C1701" s="1" t="s">
        <v>244</v>
      </c>
      <c r="D1701" s="1" t="s">
        <v>2456</v>
      </c>
      <c r="E1701" s="1" t="s">
        <v>10</v>
      </c>
      <c r="F1701" s="1" t="s">
        <v>501</v>
      </c>
      <c r="G1701" s="1" t="s">
        <v>249</v>
      </c>
      <c r="H1701" s="1" t="s">
        <v>235</v>
      </c>
      <c r="I1701">
        <v>1764</v>
      </c>
      <c r="J1701">
        <v>2597</v>
      </c>
      <c r="K1701">
        <v>3099</v>
      </c>
      <c r="L1701">
        <v>3778</v>
      </c>
      <c r="M1701">
        <v>4153</v>
      </c>
      <c r="N1701">
        <v>4030</v>
      </c>
      <c r="O1701">
        <v>3494</v>
      </c>
      <c r="P1701">
        <v>3254</v>
      </c>
      <c r="Q1701">
        <v>3098</v>
      </c>
      <c r="R1701">
        <v>2516</v>
      </c>
      <c r="S1701">
        <v>2414</v>
      </c>
      <c r="T1701">
        <v>2377</v>
      </c>
      <c r="U1701">
        <v>1913</v>
      </c>
      <c r="V1701" s="1" t="s">
        <v>2966</v>
      </c>
      <c r="W1701" s="1" t="s">
        <v>2551</v>
      </c>
      <c r="X1701" s="5" t="s">
        <v>2975</v>
      </c>
      <c r="Y1701" s="5" t="s">
        <v>2559</v>
      </c>
      <c r="Z1701" s="5" t="s">
        <v>2734</v>
      </c>
      <c r="AA1701" s="5"/>
    </row>
    <row r="1702" spans="1:27" ht="12" customHeight="1" x14ac:dyDescent="0.15">
      <c r="A1702" s="1" t="s">
        <v>492</v>
      </c>
      <c r="B1702" s="1" t="s">
        <v>41</v>
      </c>
      <c r="C1702" s="1" t="s">
        <v>9</v>
      </c>
      <c r="D1702" s="1" t="s">
        <v>2456</v>
      </c>
      <c r="E1702" s="1" t="s">
        <v>10</v>
      </c>
      <c r="F1702" s="1" t="s">
        <v>502</v>
      </c>
      <c r="G1702" s="1" t="s">
        <v>234</v>
      </c>
      <c r="H1702" s="1" t="s">
        <v>235</v>
      </c>
      <c r="I1702">
        <v>269984</v>
      </c>
      <c r="J1702">
        <v>268487</v>
      </c>
      <c r="K1702">
        <v>216776</v>
      </c>
      <c r="L1702">
        <v>311514</v>
      </c>
      <c r="M1702">
        <v>348147</v>
      </c>
      <c r="N1702">
        <v>158030</v>
      </c>
      <c r="O1702">
        <v>193451</v>
      </c>
      <c r="P1702">
        <v>172788</v>
      </c>
      <c r="Q1702">
        <v>168445</v>
      </c>
      <c r="R1702">
        <v>182073</v>
      </c>
      <c r="S1702">
        <v>174790</v>
      </c>
      <c r="T1702">
        <v>217921</v>
      </c>
      <c r="U1702">
        <v>277588</v>
      </c>
      <c r="V1702" s="1" t="s">
        <v>2966</v>
      </c>
      <c r="W1702" s="1" t="s">
        <v>2551</v>
      </c>
      <c r="X1702" s="5" t="s">
        <v>5597</v>
      </c>
      <c r="Y1702" s="5" t="s">
        <v>2553</v>
      </c>
      <c r="Z1702" s="5" t="s">
        <v>2734</v>
      </c>
      <c r="AA1702" s="5"/>
    </row>
    <row r="1703" spans="1:27" ht="12" customHeight="1" x14ac:dyDescent="0.15">
      <c r="A1703" s="1" t="s">
        <v>492</v>
      </c>
      <c r="B1703" s="1" t="s">
        <v>41</v>
      </c>
      <c r="C1703" s="1" t="s">
        <v>15</v>
      </c>
      <c r="D1703" s="1" t="s">
        <v>2456</v>
      </c>
      <c r="E1703" s="1" t="s">
        <v>10</v>
      </c>
      <c r="F1703" s="1" t="s">
        <v>502</v>
      </c>
      <c r="G1703" s="1" t="s">
        <v>238</v>
      </c>
      <c r="H1703" s="1" t="s">
        <v>239</v>
      </c>
      <c r="I1703">
        <v>17636</v>
      </c>
      <c r="J1703">
        <v>20020</v>
      </c>
      <c r="K1703">
        <v>16434</v>
      </c>
      <c r="L1703">
        <v>23934</v>
      </c>
      <c r="M1703">
        <v>26641</v>
      </c>
      <c r="N1703">
        <v>11671</v>
      </c>
      <c r="O1703">
        <v>14070</v>
      </c>
      <c r="P1703">
        <v>12823</v>
      </c>
      <c r="Q1703">
        <v>12710</v>
      </c>
      <c r="R1703">
        <v>12696</v>
      </c>
      <c r="S1703">
        <v>11505</v>
      </c>
      <c r="T1703">
        <v>14139</v>
      </c>
      <c r="U1703">
        <v>18342</v>
      </c>
      <c r="V1703" s="1" t="s">
        <v>2966</v>
      </c>
      <c r="W1703" s="1" t="s">
        <v>2551</v>
      </c>
      <c r="X1703" s="5" t="s">
        <v>5597</v>
      </c>
      <c r="Y1703" s="5" t="s">
        <v>2737</v>
      </c>
      <c r="Z1703" s="5" t="s">
        <v>2738</v>
      </c>
      <c r="AA1703" s="5"/>
    </row>
    <row r="1704" spans="1:27" ht="12" customHeight="1" x14ac:dyDescent="0.15">
      <c r="A1704" s="1" t="s">
        <v>492</v>
      </c>
      <c r="B1704" s="1" t="s">
        <v>41</v>
      </c>
      <c r="C1704" s="1" t="s">
        <v>17</v>
      </c>
      <c r="D1704" s="1" t="s">
        <v>2456</v>
      </c>
      <c r="E1704" s="1" t="s">
        <v>10</v>
      </c>
      <c r="F1704" s="1" t="s">
        <v>502</v>
      </c>
      <c r="G1704" s="1" t="s">
        <v>240</v>
      </c>
      <c r="H1704" s="1" t="s">
        <v>235</v>
      </c>
      <c r="I1704">
        <v>226124</v>
      </c>
      <c r="J1704">
        <v>274445</v>
      </c>
      <c r="K1704">
        <v>338592</v>
      </c>
      <c r="L1704">
        <v>481605</v>
      </c>
      <c r="M1704">
        <v>335786</v>
      </c>
      <c r="N1704">
        <v>176199</v>
      </c>
      <c r="O1704">
        <v>109327</v>
      </c>
      <c r="P1704">
        <v>57378</v>
      </c>
      <c r="Q1704">
        <v>114290</v>
      </c>
      <c r="R1704">
        <v>168491</v>
      </c>
      <c r="S1704">
        <v>147244</v>
      </c>
      <c r="T1704">
        <v>172460</v>
      </c>
      <c r="U1704">
        <v>298348</v>
      </c>
      <c r="V1704" s="1" t="s">
        <v>2966</v>
      </c>
      <c r="W1704" s="1" t="s">
        <v>2551</v>
      </c>
      <c r="X1704" s="5" t="s">
        <v>5597</v>
      </c>
      <c r="Y1704" s="5" t="s">
        <v>2561</v>
      </c>
      <c r="Z1704" s="5" t="s">
        <v>2734</v>
      </c>
      <c r="AA1704" s="5"/>
    </row>
    <row r="1705" spans="1:27" ht="12" customHeight="1" x14ac:dyDescent="0.15">
      <c r="A1705" s="1" t="s">
        <v>492</v>
      </c>
      <c r="B1705" s="1" t="s">
        <v>41</v>
      </c>
      <c r="C1705" s="1" t="s">
        <v>21</v>
      </c>
      <c r="D1705" s="1" t="s">
        <v>2456</v>
      </c>
      <c r="E1705" s="1" t="s">
        <v>10</v>
      </c>
      <c r="F1705" s="1" t="s">
        <v>502</v>
      </c>
      <c r="G1705" s="1" t="s">
        <v>242</v>
      </c>
      <c r="H1705" s="1" t="s">
        <v>235</v>
      </c>
      <c r="I1705">
        <v>552828</v>
      </c>
      <c r="J1705">
        <v>367838</v>
      </c>
      <c r="K1705">
        <v>490795</v>
      </c>
      <c r="L1705">
        <v>856296</v>
      </c>
      <c r="M1705">
        <v>785812</v>
      </c>
      <c r="N1705">
        <v>387713</v>
      </c>
      <c r="O1705">
        <v>317660</v>
      </c>
      <c r="P1705">
        <v>203198</v>
      </c>
      <c r="Q1705">
        <v>240078</v>
      </c>
      <c r="R1705">
        <v>307827</v>
      </c>
      <c r="S1705">
        <v>335239</v>
      </c>
      <c r="T1705">
        <v>374341</v>
      </c>
      <c r="U1705">
        <v>613314</v>
      </c>
      <c r="V1705" s="1" t="s">
        <v>2966</v>
      </c>
      <c r="W1705" s="1" t="s">
        <v>2551</v>
      </c>
      <c r="X1705" s="5" t="s">
        <v>5589</v>
      </c>
      <c r="Y1705" s="5" t="s">
        <v>2557</v>
      </c>
      <c r="Z1705" s="5" t="s">
        <v>2734</v>
      </c>
      <c r="AA1705" s="5"/>
    </row>
    <row r="1706" spans="1:27" ht="12" customHeight="1" x14ac:dyDescent="0.15">
      <c r="A1706" s="1" t="s">
        <v>492</v>
      </c>
      <c r="B1706" s="1" t="s">
        <v>41</v>
      </c>
      <c r="C1706" s="1" t="s">
        <v>23</v>
      </c>
      <c r="D1706" s="1" t="s">
        <v>2456</v>
      </c>
      <c r="E1706" s="1" t="s">
        <v>10</v>
      </c>
      <c r="F1706" s="1" t="s">
        <v>502</v>
      </c>
      <c r="G1706" s="1" t="s">
        <v>245</v>
      </c>
      <c r="H1706" s="1" t="s">
        <v>239</v>
      </c>
      <c r="I1706">
        <v>29070</v>
      </c>
      <c r="J1706">
        <v>23541</v>
      </c>
      <c r="K1706">
        <v>31725</v>
      </c>
      <c r="L1706">
        <v>52667</v>
      </c>
      <c r="M1706">
        <v>53422</v>
      </c>
      <c r="N1706">
        <v>26342</v>
      </c>
      <c r="O1706">
        <v>21651</v>
      </c>
      <c r="P1706">
        <v>14324</v>
      </c>
      <c r="Q1706">
        <v>16362</v>
      </c>
      <c r="R1706">
        <v>20602</v>
      </c>
      <c r="S1706">
        <v>19647</v>
      </c>
      <c r="T1706">
        <v>23707</v>
      </c>
      <c r="U1706">
        <v>36303</v>
      </c>
      <c r="V1706" s="1" t="s">
        <v>2966</v>
      </c>
      <c r="W1706" s="1" t="s">
        <v>2551</v>
      </c>
      <c r="X1706" s="5" t="s">
        <v>5597</v>
      </c>
      <c r="Y1706" s="5" t="s">
        <v>2740</v>
      </c>
      <c r="Z1706" s="5" t="s">
        <v>2738</v>
      </c>
      <c r="AA1706" s="5"/>
    </row>
    <row r="1707" spans="1:27" ht="12" customHeight="1" x14ac:dyDescent="0.15">
      <c r="A1707" s="1" t="s">
        <v>492</v>
      </c>
      <c r="B1707" s="1" t="s">
        <v>41</v>
      </c>
      <c r="C1707" s="1" t="s">
        <v>77</v>
      </c>
      <c r="D1707" s="1" t="s">
        <v>2456</v>
      </c>
      <c r="E1707" s="1" t="s">
        <v>10</v>
      </c>
      <c r="F1707" s="1" t="s">
        <v>502</v>
      </c>
      <c r="G1707" s="1" t="s">
        <v>247</v>
      </c>
      <c r="H1707" s="1" t="s">
        <v>235</v>
      </c>
      <c r="I1707">
        <v>3460</v>
      </c>
      <c r="J1707">
        <v>3418</v>
      </c>
      <c r="K1707">
        <v>2513</v>
      </c>
      <c r="L1707">
        <v>2176</v>
      </c>
      <c r="M1707">
        <v>4638</v>
      </c>
      <c r="N1707">
        <v>2150</v>
      </c>
      <c r="O1707">
        <v>3418</v>
      </c>
      <c r="P1707">
        <v>3249</v>
      </c>
      <c r="Q1707">
        <v>2301</v>
      </c>
      <c r="R1707">
        <v>2626</v>
      </c>
      <c r="S1707">
        <v>3954</v>
      </c>
      <c r="T1707">
        <v>2721</v>
      </c>
      <c r="U1707">
        <v>2996</v>
      </c>
      <c r="V1707" s="1" t="s">
        <v>2966</v>
      </c>
      <c r="W1707" s="1" t="s">
        <v>2551</v>
      </c>
      <c r="X1707" s="5" t="s">
        <v>5597</v>
      </c>
      <c r="Y1707" s="5" t="s">
        <v>2558</v>
      </c>
      <c r="Z1707" s="5" t="s">
        <v>2734</v>
      </c>
      <c r="AA1707" s="5"/>
    </row>
    <row r="1708" spans="1:27" ht="12" customHeight="1" x14ac:dyDescent="0.15">
      <c r="A1708" s="1" t="s">
        <v>492</v>
      </c>
      <c r="B1708" s="1" t="s">
        <v>41</v>
      </c>
      <c r="C1708" s="1" t="s">
        <v>244</v>
      </c>
      <c r="D1708" s="1" t="s">
        <v>2456</v>
      </c>
      <c r="E1708" s="1" t="s">
        <v>10</v>
      </c>
      <c r="F1708" s="1" t="s">
        <v>502</v>
      </c>
      <c r="G1708" s="1" t="s">
        <v>249</v>
      </c>
      <c r="H1708" s="1" t="s">
        <v>235</v>
      </c>
      <c r="I1708">
        <v>524841</v>
      </c>
      <c r="J1708">
        <v>696517</v>
      </c>
      <c r="K1708">
        <v>758577</v>
      </c>
      <c r="L1708">
        <v>693224</v>
      </c>
      <c r="M1708">
        <v>586707</v>
      </c>
      <c r="N1708">
        <v>531073</v>
      </c>
      <c r="O1708">
        <v>512769</v>
      </c>
      <c r="P1708">
        <v>536488</v>
      </c>
      <c r="Q1708">
        <v>576844</v>
      </c>
      <c r="R1708">
        <v>616955</v>
      </c>
      <c r="S1708">
        <v>599796</v>
      </c>
      <c r="T1708">
        <v>613115</v>
      </c>
      <c r="U1708">
        <v>572741</v>
      </c>
      <c r="V1708" s="1" t="s">
        <v>2966</v>
      </c>
      <c r="W1708" s="1" t="s">
        <v>2551</v>
      </c>
      <c r="X1708" s="5" t="s">
        <v>5597</v>
      </c>
      <c r="Y1708" s="5" t="s">
        <v>2559</v>
      </c>
      <c r="Z1708" s="5" t="s">
        <v>2734</v>
      </c>
      <c r="AA1708" s="5"/>
    </row>
    <row r="1709" spans="1:27" ht="12" customHeight="1" x14ac:dyDescent="0.15">
      <c r="A1709" s="1" t="s">
        <v>492</v>
      </c>
      <c r="B1709" s="1" t="s">
        <v>43</v>
      </c>
      <c r="C1709" s="1" t="s">
        <v>9</v>
      </c>
      <c r="D1709" s="1" t="s">
        <v>2456</v>
      </c>
      <c r="E1709" s="1" t="s">
        <v>10</v>
      </c>
      <c r="F1709" s="1" t="s">
        <v>503</v>
      </c>
      <c r="G1709" s="1" t="s">
        <v>234</v>
      </c>
      <c r="H1709" s="1" t="s">
        <v>235</v>
      </c>
      <c r="I1709">
        <v>86577</v>
      </c>
      <c r="J1709">
        <v>98635</v>
      </c>
      <c r="K1709">
        <v>76889</v>
      </c>
      <c r="L1709">
        <v>128921</v>
      </c>
      <c r="M1709">
        <v>127535</v>
      </c>
      <c r="N1709">
        <v>79756</v>
      </c>
      <c r="O1709">
        <v>74767</v>
      </c>
      <c r="P1709">
        <v>71693</v>
      </c>
      <c r="Q1709">
        <v>78218</v>
      </c>
      <c r="R1709">
        <v>81020</v>
      </c>
      <c r="S1709">
        <v>67946</v>
      </c>
      <c r="T1709">
        <v>83177</v>
      </c>
      <c r="U1709">
        <v>97353</v>
      </c>
      <c r="V1709" s="1" t="s">
        <v>2966</v>
      </c>
      <c r="W1709" s="1" t="s">
        <v>2551</v>
      </c>
      <c r="X1709" s="5" t="s">
        <v>5598</v>
      </c>
      <c r="Y1709" s="5" t="s">
        <v>2553</v>
      </c>
      <c r="Z1709" s="5" t="s">
        <v>2734</v>
      </c>
      <c r="AA1709" s="5"/>
    </row>
    <row r="1710" spans="1:27" ht="12" customHeight="1" x14ac:dyDescent="0.15">
      <c r="A1710" s="1" t="s">
        <v>492</v>
      </c>
      <c r="B1710" s="1" t="s">
        <v>43</v>
      </c>
      <c r="C1710" s="1" t="s">
        <v>15</v>
      </c>
      <c r="D1710" s="1" t="s">
        <v>2456</v>
      </c>
      <c r="E1710" s="1" t="s">
        <v>10</v>
      </c>
      <c r="F1710" s="1" t="s">
        <v>503</v>
      </c>
      <c r="G1710" s="1" t="s">
        <v>238</v>
      </c>
      <c r="H1710" s="1" t="s">
        <v>239</v>
      </c>
      <c r="I1710">
        <v>13221</v>
      </c>
      <c r="J1710">
        <v>16037</v>
      </c>
      <c r="K1710">
        <v>12436</v>
      </c>
      <c r="L1710">
        <v>20091</v>
      </c>
      <c r="M1710">
        <v>20118</v>
      </c>
      <c r="N1710">
        <v>12473</v>
      </c>
      <c r="O1710">
        <v>12032</v>
      </c>
      <c r="P1710">
        <v>12206</v>
      </c>
      <c r="Q1710">
        <v>13262</v>
      </c>
      <c r="R1710">
        <v>14237</v>
      </c>
      <c r="S1710">
        <v>11716</v>
      </c>
      <c r="T1710">
        <v>13594</v>
      </c>
      <c r="U1710">
        <v>15517</v>
      </c>
      <c r="V1710" s="1" t="s">
        <v>2966</v>
      </c>
      <c r="W1710" s="1" t="s">
        <v>2551</v>
      </c>
      <c r="X1710" s="5" t="s">
        <v>5598</v>
      </c>
      <c r="Y1710" s="5" t="s">
        <v>2737</v>
      </c>
      <c r="Z1710" s="5" t="s">
        <v>2738</v>
      </c>
      <c r="AA1710" s="5"/>
    </row>
    <row r="1711" spans="1:27" ht="12" customHeight="1" x14ac:dyDescent="0.15">
      <c r="A1711" s="1" t="s">
        <v>492</v>
      </c>
      <c r="B1711" s="1" t="s">
        <v>43</v>
      </c>
      <c r="C1711" s="1" t="s">
        <v>17</v>
      </c>
      <c r="D1711" s="1" t="s">
        <v>2456</v>
      </c>
      <c r="E1711" s="1" t="s">
        <v>10</v>
      </c>
      <c r="F1711" s="1" t="s">
        <v>503</v>
      </c>
      <c r="G1711" s="1" t="s">
        <v>240</v>
      </c>
      <c r="H1711" s="1" t="s">
        <v>235</v>
      </c>
      <c r="I1711">
        <v>12866</v>
      </c>
      <c r="J1711">
        <v>20999</v>
      </c>
      <c r="K1711">
        <v>26449</v>
      </c>
      <c r="L1711">
        <v>24947</v>
      </c>
      <c r="M1711">
        <v>17726</v>
      </c>
      <c r="N1711">
        <v>9979</v>
      </c>
      <c r="O1711">
        <v>9399</v>
      </c>
      <c r="P1711">
        <v>6762</v>
      </c>
      <c r="Q1711">
        <v>9544</v>
      </c>
      <c r="R1711">
        <v>6703</v>
      </c>
      <c r="S1711">
        <v>6143</v>
      </c>
      <c r="T1711">
        <v>8834</v>
      </c>
      <c r="U1711">
        <v>11305</v>
      </c>
      <c r="V1711" s="1" t="s">
        <v>2966</v>
      </c>
      <c r="W1711" s="1" t="s">
        <v>2551</v>
      </c>
      <c r="X1711" s="5" t="s">
        <v>5598</v>
      </c>
      <c r="Y1711" s="5" t="s">
        <v>2561</v>
      </c>
      <c r="Z1711" s="5" t="s">
        <v>2734</v>
      </c>
      <c r="AA1711" s="5"/>
    </row>
    <row r="1712" spans="1:27" ht="12" customHeight="1" x14ac:dyDescent="0.15">
      <c r="A1712" s="1" t="s">
        <v>492</v>
      </c>
      <c r="B1712" s="1" t="s">
        <v>43</v>
      </c>
      <c r="C1712" s="1" t="s">
        <v>21</v>
      </c>
      <c r="D1712" s="1" t="s">
        <v>2456</v>
      </c>
      <c r="E1712" s="1" t="s">
        <v>10</v>
      </c>
      <c r="F1712" s="1" t="s">
        <v>503</v>
      </c>
      <c r="G1712" s="1" t="s">
        <v>242</v>
      </c>
      <c r="H1712" s="1" t="s">
        <v>235</v>
      </c>
      <c r="I1712">
        <v>102770</v>
      </c>
      <c r="J1712">
        <v>81434</v>
      </c>
      <c r="K1712">
        <v>92295</v>
      </c>
      <c r="L1712">
        <v>156559</v>
      </c>
      <c r="M1712">
        <v>163959</v>
      </c>
      <c r="N1712">
        <v>97657</v>
      </c>
      <c r="O1712">
        <v>81362</v>
      </c>
      <c r="P1712">
        <v>63228</v>
      </c>
      <c r="Q1712">
        <v>72652</v>
      </c>
      <c r="R1712">
        <v>86261</v>
      </c>
      <c r="S1712">
        <v>65075</v>
      </c>
      <c r="T1712">
        <v>89527</v>
      </c>
      <c r="U1712">
        <v>124280</v>
      </c>
      <c r="V1712" s="1" t="s">
        <v>2966</v>
      </c>
      <c r="W1712" s="1" t="s">
        <v>2551</v>
      </c>
      <c r="X1712" s="5" t="s">
        <v>5598</v>
      </c>
      <c r="Y1712" s="5" t="s">
        <v>2557</v>
      </c>
      <c r="Z1712" s="5" t="s">
        <v>2734</v>
      </c>
      <c r="AA1712" s="5"/>
    </row>
    <row r="1713" spans="1:27" ht="12" customHeight="1" x14ac:dyDescent="0.15">
      <c r="A1713" s="1" t="s">
        <v>492</v>
      </c>
      <c r="B1713" s="1" t="s">
        <v>43</v>
      </c>
      <c r="C1713" s="1" t="s">
        <v>23</v>
      </c>
      <c r="D1713" s="1" t="s">
        <v>2456</v>
      </c>
      <c r="E1713" s="1" t="s">
        <v>10</v>
      </c>
      <c r="F1713" s="1" t="s">
        <v>503</v>
      </c>
      <c r="G1713" s="1" t="s">
        <v>245</v>
      </c>
      <c r="H1713" s="1" t="s">
        <v>239</v>
      </c>
      <c r="I1713">
        <v>13832</v>
      </c>
      <c r="J1713">
        <v>12627</v>
      </c>
      <c r="K1713">
        <v>14858</v>
      </c>
      <c r="L1713">
        <v>22801</v>
      </c>
      <c r="M1713">
        <v>24253</v>
      </c>
      <c r="N1713">
        <v>15263</v>
      </c>
      <c r="O1713">
        <v>13063</v>
      </c>
      <c r="P1713">
        <v>11039</v>
      </c>
      <c r="Q1713">
        <v>12481</v>
      </c>
      <c r="R1713">
        <v>14178</v>
      </c>
      <c r="S1713">
        <v>10544</v>
      </c>
      <c r="T1713">
        <v>14402</v>
      </c>
      <c r="U1713">
        <v>18500</v>
      </c>
      <c r="V1713" s="1" t="s">
        <v>2966</v>
      </c>
      <c r="W1713" s="1" t="s">
        <v>2551</v>
      </c>
      <c r="X1713" s="5" t="s">
        <v>5598</v>
      </c>
      <c r="Y1713" s="5" t="s">
        <v>2740</v>
      </c>
      <c r="Z1713" s="5" t="s">
        <v>2738</v>
      </c>
      <c r="AA1713" s="5"/>
    </row>
    <row r="1714" spans="1:27" ht="12" customHeight="1" x14ac:dyDescent="0.15">
      <c r="A1714" s="1" t="s">
        <v>492</v>
      </c>
      <c r="B1714" s="1" t="s">
        <v>43</v>
      </c>
      <c r="C1714" s="1" t="s">
        <v>77</v>
      </c>
      <c r="D1714" s="1" t="s">
        <v>2456</v>
      </c>
      <c r="E1714" s="1" t="s">
        <v>10</v>
      </c>
      <c r="F1714" s="1" t="s">
        <v>503</v>
      </c>
      <c r="G1714" s="1" t="s">
        <v>247</v>
      </c>
      <c r="H1714" s="1" t="s">
        <v>235</v>
      </c>
      <c r="I1714">
        <v>2247</v>
      </c>
      <c r="J1714">
        <v>2504</v>
      </c>
      <c r="K1714">
        <v>2292</v>
      </c>
      <c r="L1714">
        <v>2619</v>
      </c>
      <c r="M1714">
        <v>2128</v>
      </c>
      <c r="N1714">
        <v>1678</v>
      </c>
      <c r="O1714">
        <v>2489</v>
      </c>
      <c r="P1714">
        <v>2943</v>
      </c>
      <c r="Q1714">
        <v>2246</v>
      </c>
      <c r="R1714">
        <v>3274</v>
      </c>
      <c r="S1714">
        <v>3130</v>
      </c>
      <c r="T1714">
        <v>4570</v>
      </c>
      <c r="U1714">
        <v>3514</v>
      </c>
      <c r="V1714" s="1" t="s">
        <v>2966</v>
      </c>
      <c r="W1714" s="1" t="s">
        <v>2551</v>
      </c>
      <c r="X1714" s="5" t="s">
        <v>5598</v>
      </c>
      <c r="Y1714" s="5" t="s">
        <v>2558</v>
      </c>
      <c r="Z1714" s="5" t="s">
        <v>2734</v>
      </c>
      <c r="AA1714" s="5"/>
    </row>
    <row r="1715" spans="1:27" ht="12" customHeight="1" x14ac:dyDescent="0.15">
      <c r="A1715" s="1" t="s">
        <v>492</v>
      </c>
      <c r="B1715" s="1" t="s">
        <v>43</v>
      </c>
      <c r="C1715" s="1" t="s">
        <v>244</v>
      </c>
      <c r="D1715" s="1" t="s">
        <v>2456</v>
      </c>
      <c r="E1715" s="1" t="s">
        <v>10</v>
      </c>
      <c r="F1715" s="1" t="s">
        <v>503</v>
      </c>
      <c r="G1715" s="1" t="s">
        <v>249</v>
      </c>
      <c r="H1715" s="1" t="s">
        <v>235</v>
      </c>
      <c r="I1715">
        <v>102372</v>
      </c>
      <c r="J1715">
        <v>138048</v>
      </c>
      <c r="K1715">
        <v>146799</v>
      </c>
      <c r="L1715">
        <v>141489</v>
      </c>
      <c r="M1715">
        <v>120663</v>
      </c>
      <c r="N1715">
        <v>111063</v>
      </c>
      <c r="O1715">
        <v>111378</v>
      </c>
      <c r="P1715">
        <v>123662</v>
      </c>
      <c r="Q1715">
        <v>136526</v>
      </c>
      <c r="R1715">
        <v>134714</v>
      </c>
      <c r="S1715">
        <v>140598</v>
      </c>
      <c r="T1715">
        <v>138512</v>
      </c>
      <c r="U1715">
        <v>119376</v>
      </c>
      <c r="V1715" s="1" t="s">
        <v>2966</v>
      </c>
      <c r="W1715" s="1" t="s">
        <v>2551</v>
      </c>
      <c r="X1715" s="5" t="s">
        <v>5598</v>
      </c>
      <c r="Y1715" s="5" t="s">
        <v>2559</v>
      </c>
      <c r="Z1715" s="5" t="s">
        <v>2734</v>
      </c>
      <c r="AA1715" s="5"/>
    </row>
    <row r="1716" spans="1:27" ht="12" customHeight="1" x14ac:dyDescent="0.15">
      <c r="A1716" s="1" t="s">
        <v>492</v>
      </c>
      <c r="B1716" s="1" t="s">
        <v>45</v>
      </c>
      <c r="C1716" s="1" t="s">
        <v>9</v>
      </c>
      <c r="D1716" s="1" t="s">
        <v>2456</v>
      </c>
      <c r="E1716" s="1" t="s">
        <v>10</v>
      </c>
      <c r="F1716" s="1" t="s">
        <v>504</v>
      </c>
      <c r="G1716" s="1" t="s">
        <v>234</v>
      </c>
      <c r="H1716" s="1" t="s">
        <v>235</v>
      </c>
      <c r="I1716">
        <v>71144</v>
      </c>
      <c r="J1716">
        <v>69101</v>
      </c>
      <c r="K1716">
        <v>52340</v>
      </c>
      <c r="L1716">
        <v>78578</v>
      </c>
      <c r="M1716">
        <v>80958</v>
      </c>
      <c r="N1716">
        <v>47329</v>
      </c>
      <c r="O1716">
        <v>57470</v>
      </c>
      <c r="P1716">
        <v>62122</v>
      </c>
      <c r="Q1716">
        <v>67624</v>
      </c>
      <c r="R1716">
        <v>70375</v>
      </c>
      <c r="S1716">
        <v>62344</v>
      </c>
      <c r="T1716">
        <v>65071</v>
      </c>
      <c r="U1716">
        <v>68889</v>
      </c>
      <c r="V1716" s="1" t="s">
        <v>2966</v>
      </c>
      <c r="W1716" s="1" t="s">
        <v>2551</v>
      </c>
      <c r="X1716" s="5" t="s">
        <v>5599</v>
      </c>
      <c r="Y1716" s="5" t="s">
        <v>2553</v>
      </c>
      <c r="Z1716" s="5" t="s">
        <v>2734</v>
      </c>
      <c r="AA1716" s="5"/>
    </row>
    <row r="1717" spans="1:27" ht="12" customHeight="1" x14ac:dyDescent="0.15">
      <c r="A1717" s="1" t="s">
        <v>492</v>
      </c>
      <c r="B1717" s="1" t="s">
        <v>45</v>
      </c>
      <c r="C1717" s="1" t="s">
        <v>15</v>
      </c>
      <c r="D1717" s="1" t="s">
        <v>2456</v>
      </c>
      <c r="E1717" s="1" t="s">
        <v>10</v>
      </c>
      <c r="F1717" s="1" t="s">
        <v>504</v>
      </c>
      <c r="G1717" s="1" t="s">
        <v>238</v>
      </c>
      <c r="H1717" s="1" t="s">
        <v>239</v>
      </c>
      <c r="I1717">
        <v>38208</v>
      </c>
      <c r="J1717">
        <v>37167</v>
      </c>
      <c r="K1717">
        <v>29993</v>
      </c>
      <c r="L1717">
        <v>42917</v>
      </c>
      <c r="M1717">
        <v>45103</v>
      </c>
      <c r="N1717">
        <v>27452</v>
      </c>
      <c r="O1717">
        <v>36995</v>
      </c>
      <c r="P1717">
        <v>38770</v>
      </c>
      <c r="Q1717">
        <v>42220</v>
      </c>
      <c r="R1717">
        <v>44355</v>
      </c>
      <c r="S1717">
        <v>35328</v>
      </c>
      <c r="T1717">
        <v>36499</v>
      </c>
      <c r="U1717">
        <v>39185</v>
      </c>
      <c r="V1717" s="1" t="s">
        <v>2966</v>
      </c>
      <c r="W1717" s="1" t="s">
        <v>2551</v>
      </c>
      <c r="X1717" s="5" t="s">
        <v>5599</v>
      </c>
      <c r="Y1717" s="5" t="s">
        <v>2737</v>
      </c>
      <c r="Z1717" s="5" t="s">
        <v>2738</v>
      </c>
      <c r="AA1717" s="5"/>
    </row>
    <row r="1718" spans="1:27" ht="12" customHeight="1" x14ac:dyDescent="0.15">
      <c r="A1718" s="1" t="s">
        <v>492</v>
      </c>
      <c r="B1718" s="1" t="s">
        <v>45</v>
      </c>
      <c r="C1718" s="1" t="s">
        <v>17</v>
      </c>
      <c r="D1718" s="1" t="s">
        <v>2456</v>
      </c>
      <c r="E1718" s="1" t="s">
        <v>10</v>
      </c>
      <c r="F1718" s="1" t="s">
        <v>504</v>
      </c>
      <c r="G1718" s="1" t="s">
        <v>240</v>
      </c>
      <c r="H1718" s="1" t="s">
        <v>235</v>
      </c>
      <c r="I1718">
        <v>11299</v>
      </c>
      <c r="J1718">
        <v>12662</v>
      </c>
      <c r="K1718">
        <v>15082</v>
      </c>
      <c r="L1718">
        <v>21694</v>
      </c>
      <c r="M1718">
        <v>21885</v>
      </c>
      <c r="N1718">
        <v>11988</v>
      </c>
      <c r="O1718">
        <v>9638</v>
      </c>
      <c r="P1718">
        <v>10449</v>
      </c>
      <c r="Q1718">
        <v>5589</v>
      </c>
      <c r="R1718">
        <v>6326</v>
      </c>
      <c r="S1718">
        <v>7249</v>
      </c>
      <c r="T1718">
        <v>9381</v>
      </c>
      <c r="U1718">
        <v>7080</v>
      </c>
      <c r="V1718" s="1" t="s">
        <v>2966</v>
      </c>
      <c r="W1718" s="1" t="s">
        <v>2551</v>
      </c>
      <c r="X1718" s="5" t="s">
        <v>5599</v>
      </c>
      <c r="Y1718" s="5" t="s">
        <v>2561</v>
      </c>
      <c r="Z1718" s="5" t="s">
        <v>2734</v>
      </c>
      <c r="AA1718" s="5"/>
    </row>
    <row r="1719" spans="1:27" ht="12" customHeight="1" x14ac:dyDescent="0.15">
      <c r="A1719" s="1" t="s">
        <v>492</v>
      </c>
      <c r="B1719" s="1" t="s">
        <v>45</v>
      </c>
      <c r="C1719" s="1" t="s">
        <v>21</v>
      </c>
      <c r="D1719" s="1" t="s">
        <v>2456</v>
      </c>
      <c r="E1719" s="1" t="s">
        <v>10</v>
      </c>
      <c r="F1719" s="1" t="s">
        <v>504</v>
      </c>
      <c r="G1719" s="1" t="s">
        <v>242</v>
      </c>
      <c r="H1719" s="1" t="s">
        <v>235</v>
      </c>
      <c r="I1719">
        <v>95564</v>
      </c>
      <c r="J1719">
        <v>62238</v>
      </c>
      <c r="K1719">
        <v>65165</v>
      </c>
      <c r="L1719">
        <v>88371</v>
      </c>
      <c r="M1719">
        <v>97365</v>
      </c>
      <c r="N1719">
        <v>73260</v>
      </c>
      <c r="O1719">
        <v>70749</v>
      </c>
      <c r="P1719">
        <v>59885</v>
      </c>
      <c r="Q1719">
        <v>74792</v>
      </c>
      <c r="R1719">
        <v>79595</v>
      </c>
      <c r="S1719">
        <v>57193</v>
      </c>
      <c r="T1719">
        <v>67940</v>
      </c>
      <c r="U1719">
        <v>110184</v>
      </c>
      <c r="V1719" s="1" t="s">
        <v>2966</v>
      </c>
      <c r="W1719" s="1" t="s">
        <v>2551</v>
      </c>
      <c r="X1719" s="5" t="s">
        <v>5599</v>
      </c>
      <c r="Y1719" s="5" t="s">
        <v>2557</v>
      </c>
      <c r="Z1719" s="5" t="s">
        <v>2734</v>
      </c>
      <c r="AA1719" s="5"/>
    </row>
    <row r="1720" spans="1:27" ht="12" customHeight="1" x14ac:dyDescent="0.15">
      <c r="A1720" s="1" t="s">
        <v>492</v>
      </c>
      <c r="B1720" s="1" t="s">
        <v>45</v>
      </c>
      <c r="C1720" s="1" t="s">
        <v>23</v>
      </c>
      <c r="D1720" s="1" t="s">
        <v>2456</v>
      </c>
      <c r="E1720" s="1" t="s">
        <v>10</v>
      </c>
      <c r="F1720" s="1" t="s">
        <v>504</v>
      </c>
      <c r="G1720" s="1" t="s">
        <v>245</v>
      </c>
      <c r="H1720" s="1" t="s">
        <v>239</v>
      </c>
      <c r="I1720">
        <v>35551</v>
      </c>
      <c r="J1720">
        <v>32141</v>
      </c>
      <c r="K1720">
        <v>30793</v>
      </c>
      <c r="L1720">
        <v>39510</v>
      </c>
      <c r="M1720">
        <v>41981</v>
      </c>
      <c r="N1720">
        <v>36406</v>
      </c>
      <c r="O1720">
        <v>40261</v>
      </c>
      <c r="P1720">
        <v>37558</v>
      </c>
      <c r="Q1720">
        <v>44653</v>
      </c>
      <c r="R1720">
        <v>44685</v>
      </c>
      <c r="S1720">
        <v>30749</v>
      </c>
      <c r="T1720">
        <v>34940</v>
      </c>
      <c r="U1720">
        <v>46981</v>
      </c>
      <c r="V1720" s="1" t="s">
        <v>2966</v>
      </c>
      <c r="W1720" s="1" t="s">
        <v>2551</v>
      </c>
      <c r="X1720" s="5" t="s">
        <v>5599</v>
      </c>
      <c r="Y1720" s="5" t="s">
        <v>2740</v>
      </c>
      <c r="Z1720" s="5" t="s">
        <v>2738</v>
      </c>
      <c r="AA1720" s="5"/>
    </row>
    <row r="1721" spans="1:27" ht="12" customHeight="1" x14ac:dyDescent="0.15">
      <c r="A1721" s="1" t="s">
        <v>492</v>
      </c>
      <c r="B1721" s="1" t="s">
        <v>45</v>
      </c>
      <c r="C1721" s="1" t="s">
        <v>77</v>
      </c>
      <c r="D1721" s="1" t="s">
        <v>2456</v>
      </c>
      <c r="E1721" s="1" t="s">
        <v>10</v>
      </c>
      <c r="F1721" s="1" t="s">
        <v>504</v>
      </c>
      <c r="G1721" s="1" t="s">
        <v>247</v>
      </c>
      <c r="H1721" s="1" t="s">
        <v>235</v>
      </c>
      <c r="I1721">
        <v>2107</v>
      </c>
      <c r="J1721">
        <v>1792</v>
      </c>
      <c r="K1721">
        <v>1286</v>
      </c>
      <c r="L1721">
        <v>3097</v>
      </c>
      <c r="M1721">
        <v>2340</v>
      </c>
      <c r="N1721">
        <v>1291</v>
      </c>
      <c r="O1721">
        <v>1362</v>
      </c>
      <c r="P1721">
        <v>1943</v>
      </c>
      <c r="Q1721">
        <v>1892</v>
      </c>
      <c r="R1721">
        <v>2181</v>
      </c>
      <c r="S1721">
        <v>1362</v>
      </c>
      <c r="T1721">
        <v>1788</v>
      </c>
      <c r="U1721">
        <v>1505</v>
      </c>
      <c r="V1721" s="1" t="s">
        <v>2966</v>
      </c>
      <c r="W1721" s="1" t="s">
        <v>2551</v>
      </c>
      <c r="X1721" s="5" t="s">
        <v>5599</v>
      </c>
      <c r="Y1721" s="5" t="s">
        <v>2558</v>
      </c>
      <c r="Z1721" s="5" t="s">
        <v>2734</v>
      </c>
      <c r="AA1721" s="5"/>
    </row>
    <row r="1722" spans="1:27" ht="12" customHeight="1" x14ac:dyDescent="0.15">
      <c r="A1722" s="1" t="s">
        <v>492</v>
      </c>
      <c r="B1722" s="1" t="s">
        <v>45</v>
      </c>
      <c r="C1722" s="1" t="s">
        <v>244</v>
      </c>
      <c r="D1722" s="1" t="s">
        <v>2456</v>
      </c>
      <c r="E1722" s="1" t="s">
        <v>10</v>
      </c>
      <c r="F1722" s="1" t="s">
        <v>504</v>
      </c>
      <c r="G1722" s="1" t="s">
        <v>249</v>
      </c>
      <c r="H1722" s="1" t="s">
        <v>235</v>
      </c>
      <c r="I1722">
        <v>101909</v>
      </c>
      <c r="J1722">
        <v>119642</v>
      </c>
      <c r="K1722">
        <v>120613</v>
      </c>
      <c r="L1722">
        <v>129417</v>
      </c>
      <c r="M1722">
        <v>132555</v>
      </c>
      <c r="N1722">
        <v>117321</v>
      </c>
      <c r="O1722">
        <v>112318</v>
      </c>
      <c r="P1722">
        <v>123061</v>
      </c>
      <c r="Q1722">
        <v>119590</v>
      </c>
      <c r="R1722">
        <v>114515</v>
      </c>
      <c r="S1722">
        <v>125553</v>
      </c>
      <c r="T1722">
        <v>130277</v>
      </c>
      <c r="U1722">
        <v>94557</v>
      </c>
      <c r="V1722" s="1" t="s">
        <v>2966</v>
      </c>
      <c r="W1722" s="1" t="s">
        <v>2551</v>
      </c>
      <c r="X1722" s="5" t="s">
        <v>5599</v>
      </c>
      <c r="Y1722" s="5" t="s">
        <v>2559</v>
      </c>
      <c r="Z1722" s="5" t="s">
        <v>2734</v>
      </c>
      <c r="AA1722" s="5"/>
    </row>
    <row r="1723" spans="1:27" ht="12" customHeight="1" x14ac:dyDescent="0.15">
      <c r="A1723" s="1" t="s">
        <v>492</v>
      </c>
      <c r="B1723" s="1" t="s">
        <v>47</v>
      </c>
      <c r="C1723" s="1" t="s">
        <v>9</v>
      </c>
      <c r="D1723" s="1" t="s">
        <v>2456</v>
      </c>
      <c r="E1723" s="1" t="s">
        <v>10</v>
      </c>
      <c r="F1723" s="1" t="s">
        <v>505</v>
      </c>
      <c r="G1723" s="1" t="s">
        <v>234</v>
      </c>
      <c r="H1723" s="1" t="s">
        <v>235</v>
      </c>
      <c r="I1723">
        <v>266871</v>
      </c>
      <c r="J1723">
        <v>274747</v>
      </c>
      <c r="K1723">
        <v>235282</v>
      </c>
      <c r="L1723">
        <v>412440</v>
      </c>
      <c r="M1723">
        <v>432586</v>
      </c>
      <c r="N1723">
        <v>209267</v>
      </c>
      <c r="O1723">
        <v>214253</v>
      </c>
      <c r="P1723">
        <v>188967</v>
      </c>
      <c r="Q1723">
        <v>186794</v>
      </c>
      <c r="R1723">
        <v>210958</v>
      </c>
      <c r="S1723">
        <v>194823</v>
      </c>
      <c r="T1723">
        <v>198700</v>
      </c>
      <c r="U1723">
        <v>240927</v>
      </c>
      <c r="V1723" s="1" t="s">
        <v>2966</v>
      </c>
      <c r="W1723" s="1" t="s">
        <v>2551</v>
      </c>
      <c r="X1723" s="5" t="s">
        <v>5600</v>
      </c>
      <c r="Y1723" s="5" t="s">
        <v>2553</v>
      </c>
      <c r="Z1723" s="5" t="s">
        <v>2734</v>
      </c>
      <c r="AA1723" s="5"/>
    </row>
    <row r="1724" spans="1:27" ht="12" customHeight="1" x14ac:dyDescent="0.15">
      <c r="A1724" s="1" t="s">
        <v>492</v>
      </c>
      <c r="B1724" s="1" t="s">
        <v>47</v>
      </c>
      <c r="C1724" s="1" t="s">
        <v>15</v>
      </c>
      <c r="D1724" s="1" t="s">
        <v>2456</v>
      </c>
      <c r="E1724" s="1" t="s">
        <v>10</v>
      </c>
      <c r="F1724" s="1" t="s">
        <v>505</v>
      </c>
      <c r="G1724" s="1" t="s">
        <v>238</v>
      </c>
      <c r="H1724" s="1" t="s">
        <v>239</v>
      </c>
      <c r="I1724">
        <v>10478</v>
      </c>
      <c r="J1724">
        <v>10358</v>
      </c>
      <c r="K1724">
        <v>8885</v>
      </c>
      <c r="L1724">
        <v>15738</v>
      </c>
      <c r="M1724">
        <v>16779</v>
      </c>
      <c r="N1724">
        <v>9486</v>
      </c>
      <c r="O1724">
        <v>10765</v>
      </c>
      <c r="P1724">
        <v>9342</v>
      </c>
      <c r="Q1724">
        <v>9555</v>
      </c>
      <c r="R1724">
        <v>9506</v>
      </c>
      <c r="S1724">
        <v>8830</v>
      </c>
      <c r="T1724">
        <v>9218</v>
      </c>
      <c r="U1724">
        <v>11076</v>
      </c>
      <c r="V1724" s="1" t="s">
        <v>2966</v>
      </c>
      <c r="W1724" s="1" t="s">
        <v>2551</v>
      </c>
      <c r="X1724" s="5" t="s">
        <v>5600</v>
      </c>
      <c r="Y1724" s="5" t="s">
        <v>2737</v>
      </c>
      <c r="Z1724" s="5" t="s">
        <v>2738</v>
      </c>
      <c r="AA1724" s="5"/>
    </row>
    <row r="1725" spans="1:27" ht="12" customHeight="1" x14ac:dyDescent="0.15">
      <c r="A1725" s="1" t="s">
        <v>492</v>
      </c>
      <c r="B1725" s="1" t="s">
        <v>47</v>
      </c>
      <c r="C1725" s="1" t="s">
        <v>17</v>
      </c>
      <c r="D1725" s="1" t="s">
        <v>2456</v>
      </c>
      <c r="E1725" s="1" t="s">
        <v>10</v>
      </c>
      <c r="F1725" s="1" t="s">
        <v>505</v>
      </c>
      <c r="G1725" s="1" t="s">
        <v>240</v>
      </c>
      <c r="H1725" s="1" t="s">
        <v>235</v>
      </c>
      <c r="I1725">
        <v>235213</v>
      </c>
      <c r="J1725">
        <v>249616</v>
      </c>
      <c r="K1725">
        <v>314828</v>
      </c>
      <c r="L1725">
        <v>449958</v>
      </c>
      <c r="M1725">
        <v>320508</v>
      </c>
      <c r="N1725">
        <v>172091</v>
      </c>
      <c r="O1725">
        <v>103230</v>
      </c>
      <c r="P1725">
        <v>57846</v>
      </c>
      <c r="Q1725">
        <v>117400</v>
      </c>
      <c r="R1725">
        <v>164278</v>
      </c>
      <c r="S1725">
        <v>146910</v>
      </c>
      <c r="T1725">
        <v>207087</v>
      </c>
      <c r="U1725">
        <v>341509</v>
      </c>
      <c r="V1725" s="1" t="s">
        <v>2966</v>
      </c>
      <c r="W1725" s="1" t="s">
        <v>2551</v>
      </c>
      <c r="X1725" s="5" t="s">
        <v>5600</v>
      </c>
      <c r="Y1725" s="5" t="s">
        <v>2561</v>
      </c>
      <c r="Z1725" s="5" t="s">
        <v>2734</v>
      </c>
      <c r="AA1725" s="5"/>
    </row>
    <row r="1726" spans="1:27" ht="12" customHeight="1" x14ac:dyDescent="0.15">
      <c r="A1726" s="1" t="s">
        <v>492</v>
      </c>
      <c r="B1726" s="1" t="s">
        <v>47</v>
      </c>
      <c r="C1726" s="1" t="s">
        <v>21</v>
      </c>
      <c r="D1726" s="1" t="s">
        <v>2456</v>
      </c>
      <c r="E1726" s="1" t="s">
        <v>10</v>
      </c>
      <c r="F1726" s="1" t="s">
        <v>505</v>
      </c>
      <c r="G1726" s="1" t="s">
        <v>242</v>
      </c>
      <c r="H1726" s="1" t="s">
        <v>235</v>
      </c>
      <c r="I1726">
        <v>567175</v>
      </c>
      <c r="J1726">
        <v>391044</v>
      </c>
      <c r="K1726">
        <v>508181</v>
      </c>
      <c r="L1726">
        <v>881337</v>
      </c>
      <c r="M1726">
        <v>815751</v>
      </c>
      <c r="N1726">
        <v>415325</v>
      </c>
      <c r="O1726">
        <v>339953</v>
      </c>
      <c r="P1726">
        <v>225324</v>
      </c>
      <c r="Q1726">
        <v>260316</v>
      </c>
      <c r="R1726">
        <v>329272</v>
      </c>
      <c r="S1726">
        <v>353911</v>
      </c>
      <c r="T1726">
        <v>394979</v>
      </c>
      <c r="U1726">
        <v>627067</v>
      </c>
      <c r="V1726" s="1" t="s">
        <v>2966</v>
      </c>
      <c r="W1726" s="1" t="s">
        <v>2551</v>
      </c>
      <c r="X1726" s="5" t="s">
        <v>5600</v>
      </c>
      <c r="Y1726" s="5" t="s">
        <v>2557</v>
      </c>
      <c r="Z1726" s="5" t="s">
        <v>2734</v>
      </c>
      <c r="AA1726" s="5"/>
    </row>
    <row r="1727" spans="1:27" ht="12" customHeight="1" x14ac:dyDescent="0.15">
      <c r="A1727" s="1" t="s">
        <v>492</v>
      </c>
      <c r="B1727" s="1" t="s">
        <v>47</v>
      </c>
      <c r="C1727" s="1" t="s">
        <v>23</v>
      </c>
      <c r="D1727" s="1" t="s">
        <v>2456</v>
      </c>
      <c r="E1727" s="1" t="s">
        <v>10</v>
      </c>
      <c r="F1727" s="1" t="s">
        <v>505</v>
      </c>
      <c r="G1727" s="1" t="s">
        <v>245</v>
      </c>
      <c r="H1727" s="1" t="s">
        <v>239</v>
      </c>
      <c r="I1727">
        <v>20024</v>
      </c>
      <c r="J1727">
        <v>17322</v>
      </c>
      <c r="K1727">
        <v>22524</v>
      </c>
      <c r="L1727">
        <v>36331</v>
      </c>
      <c r="M1727">
        <v>36753</v>
      </c>
      <c r="N1727">
        <v>19216</v>
      </c>
      <c r="O1727">
        <v>16019</v>
      </c>
      <c r="P1727">
        <v>11064</v>
      </c>
      <c r="Q1727">
        <v>12506</v>
      </c>
      <c r="R1727">
        <v>15562</v>
      </c>
      <c r="S1727">
        <v>14398</v>
      </c>
      <c r="T1727">
        <v>17134</v>
      </c>
      <c r="U1727">
        <v>25241</v>
      </c>
      <c r="V1727" s="1" t="s">
        <v>2966</v>
      </c>
      <c r="W1727" s="1" t="s">
        <v>2551</v>
      </c>
      <c r="X1727" s="5" t="s">
        <v>5600</v>
      </c>
      <c r="Y1727" s="5" t="s">
        <v>2740</v>
      </c>
      <c r="Z1727" s="5" t="s">
        <v>2738</v>
      </c>
      <c r="AA1727" s="5"/>
    </row>
    <row r="1728" spans="1:27" ht="12" customHeight="1" x14ac:dyDescent="0.15">
      <c r="A1728" s="1" t="s">
        <v>492</v>
      </c>
      <c r="B1728" s="1" t="s">
        <v>47</v>
      </c>
      <c r="C1728" s="1" t="s">
        <v>77</v>
      </c>
      <c r="D1728" s="1" t="s">
        <v>2456</v>
      </c>
      <c r="E1728" s="1" t="s">
        <v>10</v>
      </c>
      <c r="F1728" s="1" t="s">
        <v>505</v>
      </c>
      <c r="G1728" s="1" t="s">
        <v>247</v>
      </c>
      <c r="H1728" s="1" t="s">
        <v>235</v>
      </c>
      <c r="I1728">
        <v>12228</v>
      </c>
      <c r="J1728">
        <v>8379</v>
      </c>
      <c r="K1728">
        <v>8490</v>
      </c>
      <c r="L1728">
        <v>11460</v>
      </c>
      <c r="M1728">
        <v>6225</v>
      </c>
      <c r="N1728">
        <v>3427</v>
      </c>
      <c r="O1728">
        <v>3047</v>
      </c>
      <c r="P1728">
        <v>2887</v>
      </c>
      <c r="Q1728">
        <v>2055</v>
      </c>
      <c r="R1728">
        <v>2000</v>
      </c>
      <c r="S1728">
        <v>7449</v>
      </c>
      <c r="T1728">
        <v>9182</v>
      </c>
      <c r="U1728">
        <v>7091</v>
      </c>
      <c r="V1728" s="1" t="s">
        <v>2966</v>
      </c>
      <c r="W1728" s="1" t="s">
        <v>2551</v>
      </c>
      <c r="X1728" s="5" t="s">
        <v>5600</v>
      </c>
      <c r="Y1728" s="5" t="s">
        <v>2558</v>
      </c>
      <c r="Z1728" s="5" t="s">
        <v>2734</v>
      </c>
      <c r="AA1728" s="5"/>
    </row>
    <row r="1729" spans="1:27" ht="12" customHeight="1" x14ac:dyDescent="0.15">
      <c r="A1729" s="1" t="s">
        <v>492</v>
      </c>
      <c r="B1729" s="1" t="s">
        <v>47</v>
      </c>
      <c r="C1729" s="1" t="s">
        <v>244</v>
      </c>
      <c r="D1729" s="1" t="s">
        <v>2456</v>
      </c>
      <c r="E1729" s="1" t="s">
        <v>10</v>
      </c>
      <c r="F1729" s="1" t="s">
        <v>505</v>
      </c>
      <c r="G1729" s="1" t="s">
        <v>249</v>
      </c>
      <c r="H1729" s="1" t="s">
        <v>235</v>
      </c>
      <c r="I1729">
        <v>582908</v>
      </c>
      <c r="J1729">
        <v>707844</v>
      </c>
      <c r="K1729">
        <v>741283</v>
      </c>
      <c r="L1729">
        <v>710884</v>
      </c>
      <c r="M1729">
        <v>642002</v>
      </c>
      <c r="N1729">
        <v>604608</v>
      </c>
      <c r="O1729">
        <v>579091</v>
      </c>
      <c r="P1729">
        <v>597693</v>
      </c>
      <c r="Q1729">
        <v>639516</v>
      </c>
      <c r="R1729">
        <v>683480</v>
      </c>
      <c r="S1729">
        <v>663853</v>
      </c>
      <c r="T1729">
        <v>665479</v>
      </c>
      <c r="U1729">
        <v>613757</v>
      </c>
      <c r="V1729" s="1" t="s">
        <v>2966</v>
      </c>
      <c r="W1729" s="1" t="s">
        <v>2551</v>
      </c>
      <c r="X1729" s="5" t="s">
        <v>5600</v>
      </c>
      <c r="Y1729" s="5" t="s">
        <v>2559</v>
      </c>
      <c r="Z1729" s="5" t="s">
        <v>2734</v>
      </c>
      <c r="AA1729" s="5"/>
    </row>
    <row r="1730" spans="1:27" ht="12" customHeight="1" x14ac:dyDescent="0.15">
      <c r="A1730" s="1" t="s">
        <v>492</v>
      </c>
      <c r="B1730" s="1" t="s">
        <v>49</v>
      </c>
      <c r="C1730" s="1" t="s">
        <v>9</v>
      </c>
      <c r="D1730" s="1" t="s">
        <v>2456</v>
      </c>
      <c r="E1730" s="1" t="s">
        <v>10</v>
      </c>
      <c r="F1730" s="1" t="s">
        <v>506</v>
      </c>
      <c r="G1730" s="1" t="s">
        <v>234</v>
      </c>
      <c r="H1730" s="1" t="s">
        <v>235</v>
      </c>
      <c r="I1730">
        <v>91229</v>
      </c>
      <c r="J1730">
        <v>85476</v>
      </c>
      <c r="K1730">
        <v>86203</v>
      </c>
      <c r="L1730">
        <v>139824</v>
      </c>
      <c r="M1730">
        <v>128327</v>
      </c>
      <c r="N1730">
        <v>81981</v>
      </c>
      <c r="O1730">
        <v>94752</v>
      </c>
      <c r="P1730">
        <v>83172</v>
      </c>
      <c r="Q1730">
        <v>88221</v>
      </c>
      <c r="R1730">
        <v>82829</v>
      </c>
      <c r="S1730">
        <v>72931</v>
      </c>
      <c r="T1730">
        <v>84900</v>
      </c>
      <c r="U1730">
        <v>92311</v>
      </c>
      <c r="V1730" s="1" t="s">
        <v>2966</v>
      </c>
      <c r="W1730" s="1" t="s">
        <v>2551</v>
      </c>
      <c r="X1730" s="5" t="s">
        <v>5601</v>
      </c>
      <c r="Y1730" s="5" t="s">
        <v>2553</v>
      </c>
      <c r="Z1730" s="5" t="s">
        <v>2734</v>
      </c>
      <c r="AA1730" s="5"/>
    </row>
    <row r="1731" spans="1:27" ht="12" customHeight="1" x14ac:dyDescent="0.15">
      <c r="A1731" s="1" t="s">
        <v>492</v>
      </c>
      <c r="B1731" s="1" t="s">
        <v>49</v>
      </c>
      <c r="C1731" s="1" t="s">
        <v>15</v>
      </c>
      <c r="D1731" s="1" t="s">
        <v>2456</v>
      </c>
      <c r="E1731" s="1" t="s">
        <v>10</v>
      </c>
      <c r="F1731" s="1" t="s">
        <v>506</v>
      </c>
      <c r="G1731" s="1" t="s">
        <v>238</v>
      </c>
      <c r="H1731" s="1" t="s">
        <v>239</v>
      </c>
      <c r="I1731">
        <v>8741</v>
      </c>
      <c r="J1731">
        <v>9610</v>
      </c>
      <c r="K1731">
        <v>9920</v>
      </c>
      <c r="L1731">
        <v>14460</v>
      </c>
      <c r="M1731">
        <v>13364</v>
      </c>
      <c r="N1731">
        <v>8601</v>
      </c>
      <c r="O1731">
        <v>11548</v>
      </c>
      <c r="P1731">
        <v>10228</v>
      </c>
      <c r="Q1731">
        <v>10268</v>
      </c>
      <c r="R1731">
        <v>10232</v>
      </c>
      <c r="S1731">
        <v>8544</v>
      </c>
      <c r="T1731">
        <v>9411</v>
      </c>
      <c r="U1731">
        <v>10304</v>
      </c>
      <c r="V1731" s="1" t="s">
        <v>2966</v>
      </c>
      <c r="W1731" s="1" t="s">
        <v>2551</v>
      </c>
      <c r="X1731" s="5" t="s">
        <v>5601</v>
      </c>
      <c r="Y1731" s="5" t="s">
        <v>2737</v>
      </c>
      <c r="Z1731" s="5" t="s">
        <v>2738</v>
      </c>
      <c r="AA1731" s="5"/>
    </row>
    <row r="1732" spans="1:27" ht="12" customHeight="1" x14ac:dyDescent="0.15">
      <c r="A1732" s="1" t="s">
        <v>492</v>
      </c>
      <c r="B1732" s="1" t="s">
        <v>49</v>
      </c>
      <c r="C1732" s="1" t="s">
        <v>17</v>
      </c>
      <c r="D1732" s="1" t="s">
        <v>2456</v>
      </c>
      <c r="E1732" s="1" t="s">
        <v>10</v>
      </c>
      <c r="F1732" s="1" t="s">
        <v>506</v>
      </c>
      <c r="G1732" s="1" t="s">
        <v>240</v>
      </c>
      <c r="H1732" s="1" t="s">
        <v>235</v>
      </c>
      <c r="I1732">
        <v>13199</v>
      </c>
      <c r="J1732">
        <v>20829</v>
      </c>
      <c r="K1732">
        <v>18104</v>
      </c>
      <c r="L1732">
        <v>30191</v>
      </c>
      <c r="M1732">
        <v>34203</v>
      </c>
      <c r="N1732">
        <v>16171</v>
      </c>
      <c r="O1732">
        <v>11794</v>
      </c>
      <c r="P1732">
        <v>8902</v>
      </c>
      <c r="Q1732">
        <v>12024</v>
      </c>
      <c r="R1732">
        <v>10510</v>
      </c>
      <c r="S1732">
        <v>11273</v>
      </c>
      <c r="T1732">
        <v>12411</v>
      </c>
      <c r="U1732">
        <v>19360</v>
      </c>
      <c r="V1732" s="1" t="s">
        <v>2966</v>
      </c>
      <c r="W1732" s="1" t="s">
        <v>2551</v>
      </c>
      <c r="X1732" s="5" t="s">
        <v>5601</v>
      </c>
      <c r="Y1732" s="5" t="s">
        <v>2561</v>
      </c>
      <c r="Z1732" s="5" t="s">
        <v>2734</v>
      </c>
      <c r="AA1732" s="5"/>
    </row>
    <row r="1733" spans="1:27" ht="12" customHeight="1" x14ac:dyDescent="0.15">
      <c r="A1733" s="1" t="s">
        <v>492</v>
      </c>
      <c r="B1733" s="1" t="s">
        <v>49</v>
      </c>
      <c r="C1733" s="1" t="s">
        <v>21</v>
      </c>
      <c r="D1733" s="1" t="s">
        <v>2456</v>
      </c>
      <c r="E1733" s="1" t="s">
        <v>10</v>
      </c>
      <c r="F1733" s="1" t="s">
        <v>506</v>
      </c>
      <c r="G1733" s="1" t="s">
        <v>242</v>
      </c>
      <c r="H1733" s="1" t="s">
        <v>235</v>
      </c>
      <c r="I1733">
        <v>112951</v>
      </c>
      <c r="J1733">
        <v>93928</v>
      </c>
      <c r="K1733">
        <v>101441</v>
      </c>
      <c r="L1733">
        <v>156184</v>
      </c>
      <c r="M1733">
        <v>163531</v>
      </c>
      <c r="N1733">
        <v>107423</v>
      </c>
      <c r="O1733">
        <v>95005</v>
      </c>
      <c r="P1733">
        <v>86854</v>
      </c>
      <c r="Q1733">
        <v>89663</v>
      </c>
      <c r="R1733">
        <v>101851</v>
      </c>
      <c r="S1733">
        <v>74618</v>
      </c>
      <c r="T1733">
        <v>96870</v>
      </c>
      <c r="U1733">
        <v>131963</v>
      </c>
      <c r="V1733" s="1" t="s">
        <v>2966</v>
      </c>
      <c r="W1733" s="1" t="s">
        <v>2551</v>
      </c>
      <c r="X1733" s="5" t="s">
        <v>5601</v>
      </c>
      <c r="Y1733" s="5" t="s">
        <v>2557</v>
      </c>
      <c r="Z1733" s="5" t="s">
        <v>2734</v>
      </c>
      <c r="AA1733" s="5"/>
    </row>
    <row r="1734" spans="1:27" ht="12" customHeight="1" x14ac:dyDescent="0.15">
      <c r="A1734" s="1" t="s">
        <v>492</v>
      </c>
      <c r="B1734" s="1" t="s">
        <v>49</v>
      </c>
      <c r="C1734" s="1" t="s">
        <v>23</v>
      </c>
      <c r="D1734" s="1" t="s">
        <v>2456</v>
      </c>
      <c r="E1734" s="1" t="s">
        <v>10</v>
      </c>
      <c r="F1734" s="1" t="s">
        <v>506</v>
      </c>
      <c r="G1734" s="1" t="s">
        <v>245</v>
      </c>
      <c r="H1734" s="1" t="s">
        <v>239</v>
      </c>
      <c r="I1734">
        <v>10129</v>
      </c>
      <c r="J1734">
        <v>9789</v>
      </c>
      <c r="K1734">
        <v>10865</v>
      </c>
      <c r="L1734">
        <v>15824</v>
      </c>
      <c r="M1734">
        <v>16540</v>
      </c>
      <c r="N1734">
        <v>11196</v>
      </c>
      <c r="O1734">
        <v>10743</v>
      </c>
      <c r="P1734">
        <v>10321</v>
      </c>
      <c r="Q1734">
        <v>10662</v>
      </c>
      <c r="R1734">
        <v>12116</v>
      </c>
      <c r="S1734">
        <v>8308</v>
      </c>
      <c r="T1734">
        <v>10393</v>
      </c>
      <c r="U1734">
        <v>13540</v>
      </c>
      <c r="V1734" s="1" t="s">
        <v>2966</v>
      </c>
      <c r="W1734" s="1" t="s">
        <v>2551</v>
      </c>
      <c r="X1734" s="5" t="s">
        <v>5601</v>
      </c>
      <c r="Y1734" s="5" t="s">
        <v>2740</v>
      </c>
      <c r="Z1734" s="5" t="s">
        <v>2738</v>
      </c>
      <c r="AA1734" s="5"/>
    </row>
    <row r="1735" spans="1:27" ht="12" customHeight="1" x14ac:dyDescent="0.15">
      <c r="A1735" s="1" t="s">
        <v>492</v>
      </c>
      <c r="B1735" s="1" t="s">
        <v>49</v>
      </c>
      <c r="C1735" s="1" t="s">
        <v>77</v>
      </c>
      <c r="D1735" s="1" t="s">
        <v>2456</v>
      </c>
      <c r="E1735" s="1" t="s">
        <v>10</v>
      </c>
      <c r="F1735" s="1" t="s">
        <v>506</v>
      </c>
      <c r="G1735" s="1" t="s">
        <v>247</v>
      </c>
      <c r="H1735" s="1" t="s">
        <v>235</v>
      </c>
      <c r="I1735">
        <v>1651</v>
      </c>
      <c r="J1735">
        <v>1248</v>
      </c>
      <c r="K1735">
        <v>817</v>
      </c>
      <c r="L1735">
        <v>1515</v>
      </c>
      <c r="M1735">
        <v>769</v>
      </c>
      <c r="N1735">
        <v>758</v>
      </c>
      <c r="O1735">
        <v>1329</v>
      </c>
      <c r="P1735">
        <v>1127</v>
      </c>
      <c r="Q1735">
        <v>1139</v>
      </c>
      <c r="R1735">
        <v>1382</v>
      </c>
      <c r="S1735">
        <v>2132</v>
      </c>
      <c r="T1735">
        <v>4636</v>
      </c>
      <c r="U1735">
        <v>1667</v>
      </c>
      <c r="V1735" s="1" t="s">
        <v>2966</v>
      </c>
      <c r="W1735" s="1" t="s">
        <v>2551</v>
      </c>
      <c r="X1735" s="5" t="s">
        <v>5601</v>
      </c>
      <c r="Y1735" s="5" t="s">
        <v>2558</v>
      </c>
      <c r="Z1735" s="5" t="s">
        <v>2734</v>
      </c>
      <c r="AA1735" s="5"/>
    </row>
    <row r="1736" spans="1:27" ht="12" customHeight="1" x14ac:dyDescent="0.15">
      <c r="A1736" s="1" t="s">
        <v>492</v>
      </c>
      <c r="B1736" s="1" t="s">
        <v>49</v>
      </c>
      <c r="C1736" s="1" t="s">
        <v>244</v>
      </c>
      <c r="D1736" s="1" t="s">
        <v>2456</v>
      </c>
      <c r="E1736" s="1" t="s">
        <v>10</v>
      </c>
      <c r="F1736" s="1" t="s">
        <v>506</v>
      </c>
      <c r="G1736" s="1" t="s">
        <v>249</v>
      </c>
      <c r="H1736" s="1" t="s">
        <v>235</v>
      </c>
      <c r="I1736">
        <v>143988</v>
      </c>
      <c r="J1736">
        <v>155117</v>
      </c>
      <c r="K1736">
        <v>157166</v>
      </c>
      <c r="L1736">
        <v>169482</v>
      </c>
      <c r="M1736">
        <v>167712</v>
      </c>
      <c r="N1736">
        <v>157683</v>
      </c>
      <c r="O1736">
        <v>167895</v>
      </c>
      <c r="P1736">
        <v>171988</v>
      </c>
      <c r="Q1736">
        <v>181431</v>
      </c>
      <c r="R1736">
        <v>171537</v>
      </c>
      <c r="S1736">
        <v>178991</v>
      </c>
      <c r="T1736">
        <v>174796</v>
      </c>
      <c r="U1736">
        <v>152837</v>
      </c>
      <c r="V1736" s="1" t="s">
        <v>2966</v>
      </c>
      <c r="W1736" s="1" t="s">
        <v>2551</v>
      </c>
      <c r="X1736" s="5" t="s">
        <v>5601</v>
      </c>
      <c r="Y1736" s="5" t="s">
        <v>2559</v>
      </c>
      <c r="Z1736" s="5" t="s">
        <v>2734</v>
      </c>
      <c r="AA1736" s="5"/>
    </row>
    <row r="1737" spans="1:27" ht="12" customHeight="1" x14ac:dyDescent="0.15">
      <c r="A1737" s="1" t="s">
        <v>492</v>
      </c>
      <c r="B1737" s="1" t="s">
        <v>51</v>
      </c>
      <c r="C1737" s="1" t="s">
        <v>9</v>
      </c>
      <c r="D1737" s="1" t="s">
        <v>2456</v>
      </c>
      <c r="E1737" s="1" t="s">
        <v>10</v>
      </c>
      <c r="F1737" s="1" t="s">
        <v>507</v>
      </c>
      <c r="G1737" s="1" t="s">
        <v>234</v>
      </c>
      <c r="H1737" s="1" t="s">
        <v>235</v>
      </c>
      <c r="I1737">
        <v>49370</v>
      </c>
      <c r="J1737">
        <v>50921</v>
      </c>
      <c r="K1737">
        <v>48474</v>
      </c>
      <c r="L1737">
        <v>72891</v>
      </c>
      <c r="M1737">
        <v>64601</v>
      </c>
      <c r="N1737">
        <v>44576</v>
      </c>
      <c r="O1737">
        <v>45596</v>
      </c>
      <c r="P1737">
        <v>48071</v>
      </c>
      <c r="Q1737">
        <v>48101</v>
      </c>
      <c r="R1737">
        <v>47341</v>
      </c>
      <c r="S1737">
        <v>43237</v>
      </c>
      <c r="T1737">
        <v>47896</v>
      </c>
      <c r="U1737">
        <v>52582</v>
      </c>
      <c r="V1737" s="1" t="s">
        <v>2966</v>
      </c>
      <c r="W1737" s="1" t="s">
        <v>2551</v>
      </c>
      <c r="X1737" s="5" t="s">
        <v>5602</v>
      </c>
      <c r="Y1737" s="5" t="s">
        <v>2553</v>
      </c>
      <c r="Z1737" s="5" t="s">
        <v>2734</v>
      </c>
      <c r="AA1737" s="5"/>
    </row>
    <row r="1738" spans="1:27" ht="12" customHeight="1" x14ac:dyDescent="0.15">
      <c r="A1738" s="1" t="s">
        <v>492</v>
      </c>
      <c r="B1738" s="1" t="s">
        <v>51</v>
      </c>
      <c r="C1738" s="1" t="s">
        <v>15</v>
      </c>
      <c r="D1738" s="1" t="s">
        <v>2456</v>
      </c>
      <c r="E1738" s="1" t="s">
        <v>10</v>
      </c>
      <c r="F1738" s="1" t="s">
        <v>507</v>
      </c>
      <c r="G1738" s="1" t="s">
        <v>238</v>
      </c>
      <c r="H1738" s="1" t="s">
        <v>239</v>
      </c>
      <c r="I1738">
        <v>7124</v>
      </c>
      <c r="J1738">
        <v>7797</v>
      </c>
      <c r="K1738">
        <v>7274</v>
      </c>
      <c r="L1738">
        <v>10173</v>
      </c>
      <c r="M1738">
        <v>9904</v>
      </c>
      <c r="N1738">
        <v>7123</v>
      </c>
      <c r="O1738">
        <v>7703</v>
      </c>
      <c r="P1738">
        <v>7823</v>
      </c>
      <c r="Q1738">
        <v>7804</v>
      </c>
      <c r="R1738">
        <v>8157</v>
      </c>
      <c r="S1738">
        <v>7270</v>
      </c>
      <c r="T1738">
        <v>7739</v>
      </c>
      <c r="U1738">
        <v>8741</v>
      </c>
      <c r="V1738" s="1" t="s">
        <v>2966</v>
      </c>
      <c r="W1738" s="1" t="s">
        <v>2551</v>
      </c>
      <c r="X1738" s="5" t="s">
        <v>5602</v>
      </c>
      <c r="Y1738" s="5" t="s">
        <v>2737</v>
      </c>
      <c r="Z1738" s="5" t="s">
        <v>2738</v>
      </c>
      <c r="AA1738" s="5"/>
    </row>
    <row r="1739" spans="1:27" ht="12" customHeight="1" x14ac:dyDescent="0.15">
      <c r="A1739" s="1" t="s">
        <v>492</v>
      </c>
      <c r="B1739" s="1" t="s">
        <v>51</v>
      </c>
      <c r="C1739" s="1" t="s">
        <v>17</v>
      </c>
      <c r="D1739" s="1" t="s">
        <v>2456</v>
      </c>
      <c r="E1739" s="1" t="s">
        <v>10</v>
      </c>
      <c r="F1739" s="1" t="s">
        <v>507</v>
      </c>
      <c r="G1739" s="1" t="s">
        <v>240</v>
      </c>
      <c r="H1739" s="1" t="s">
        <v>235</v>
      </c>
      <c r="I1739">
        <v>11305</v>
      </c>
      <c r="J1739">
        <v>12602</v>
      </c>
      <c r="K1739">
        <v>15512</v>
      </c>
      <c r="L1739">
        <v>23052</v>
      </c>
      <c r="M1739">
        <v>28185</v>
      </c>
      <c r="N1739">
        <v>17231</v>
      </c>
      <c r="O1739">
        <v>11700</v>
      </c>
      <c r="P1739">
        <v>12541</v>
      </c>
      <c r="Q1739">
        <v>5983</v>
      </c>
      <c r="R1739">
        <v>6661</v>
      </c>
      <c r="S1739">
        <v>9619</v>
      </c>
      <c r="T1739">
        <v>10983</v>
      </c>
      <c r="U1739">
        <v>6748</v>
      </c>
      <c r="V1739" s="1" t="s">
        <v>2966</v>
      </c>
      <c r="W1739" s="1" t="s">
        <v>2551</v>
      </c>
      <c r="X1739" s="5" t="s">
        <v>5602</v>
      </c>
      <c r="Y1739" s="5" t="s">
        <v>2561</v>
      </c>
      <c r="Z1739" s="5" t="s">
        <v>2734</v>
      </c>
      <c r="AA1739" s="5"/>
    </row>
    <row r="1740" spans="1:27" ht="12" customHeight="1" x14ac:dyDescent="0.15">
      <c r="A1740" s="1" t="s">
        <v>492</v>
      </c>
      <c r="B1740" s="1" t="s">
        <v>51</v>
      </c>
      <c r="C1740" s="1" t="s">
        <v>21</v>
      </c>
      <c r="D1740" s="1" t="s">
        <v>2456</v>
      </c>
      <c r="E1740" s="1" t="s">
        <v>10</v>
      </c>
      <c r="F1740" s="1" t="s">
        <v>507</v>
      </c>
      <c r="G1740" s="1" t="s">
        <v>242</v>
      </c>
      <c r="H1740" s="1" t="s">
        <v>235</v>
      </c>
      <c r="I1740">
        <v>79932</v>
      </c>
      <c r="J1740">
        <v>53594</v>
      </c>
      <c r="K1740">
        <v>54909</v>
      </c>
      <c r="L1740">
        <v>77872</v>
      </c>
      <c r="M1740">
        <v>83810</v>
      </c>
      <c r="N1740">
        <v>62948</v>
      </c>
      <c r="O1740">
        <v>60966</v>
      </c>
      <c r="P1740">
        <v>54519</v>
      </c>
      <c r="Q1740">
        <v>58974</v>
      </c>
      <c r="R1740">
        <v>56840</v>
      </c>
      <c r="S1740">
        <v>46244</v>
      </c>
      <c r="T1740">
        <v>49516</v>
      </c>
      <c r="U1740">
        <v>80043</v>
      </c>
      <c r="V1740" s="1" t="s">
        <v>2966</v>
      </c>
      <c r="W1740" s="1" t="s">
        <v>2551</v>
      </c>
      <c r="X1740" s="5" t="s">
        <v>5602</v>
      </c>
      <c r="Y1740" s="5" t="s">
        <v>2557</v>
      </c>
      <c r="Z1740" s="5" t="s">
        <v>2734</v>
      </c>
      <c r="AA1740" s="5"/>
    </row>
    <row r="1741" spans="1:27" ht="12" customHeight="1" x14ac:dyDescent="0.15">
      <c r="A1741" s="1" t="s">
        <v>492</v>
      </c>
      <c r="B1741" s="1" t="s">
        <v>51</v>
      </c>
      <c r="C1741" s="1" t="s">
        <v>23</v>
      </c>
      <c r="D1741" s="1" t="s">
        <v>2456</v>
      </c>
      <c r="E1741" s="1" t="s">
        <v>10</v>
      </c>
      <c r="F1741" s="1" t="s">
        <v>507</v>
      </c>
      <c r="G1741" s="1" t="s">
        <v>245</v>
      </c>
      <c r="H1741" s="1" t="s">
        <v>239</v>
      </c>
      <c r="I1741">
        <v>7369</v>
      </c>
      <c r="J1741">
        <v>7225</v>
      </c>
      <c r="K1741">
        <v>6938</v>
      </c>
      <c r="L1741">
        <v>9075</v>
      </c>
      <c r="M1741">
        <v>9901</v>
      </c>
      <c r="N1741">
        <v>8063</v>
      </c>
      <c r="O1741">
        <v>8063</v>
      </c>
      <c r="P1741">
        <v>7673</v>
      </c>
      <c r="Q1741">
        <v>8499</v>
      </c>
      <c r="R1741">
        <v>8155</v>
      </c>
      <c r="S1741">
        <v>6491</v>
      </c>
      <c r="T1741">
        <v>7064</v>
      </c>
      <c r="U1741">
        <v>8399</v>
      </c>
      <c r="V1741" s="1" t="s">
        <v>2966</v>
      </c>
      <c r="W1741" s="1" t="s">
        <v>2551</v>
      </c>
      <c r="X1741" s="5" t="s">
        <v>5602</v>
      </c>
      <c r="Y1741" s="5" t="s">
        <v>2740</v>
      </c>
      <c r="Z1741" s="5" t="s">
        <v>2738</v>
      </c>
      <c r="AA1741" s="5"/>
    </row>
    <row r="1742" spans="1:27" ht="12" customHeight="1" x14ac:dyDescent="0.15">
      <c r="A1742" s="1" t="s">
        <v>492</v>
      </c>
      <c r="B1742" s="1" t="s">
        <v>51</v>
      </c>
      <c r="C1742" s="1" t="s">
        <v>77</v>
      </c>
      <c r="D1742" s="1" t="s">
        <v>2456</v>
      </c>
      <c r="E1742" s="1" t="s">
        <v>10</v>
      </c>
      <c r="F1742" s="1" t="s">
        <v>507</v>
      </c>
      <c r="G1742" s="1" t="s">
        <v>247</v>
      </c>
      <c r="H1742" s="1" t="s">
        <v>235</v>
      </c>
      <c r="I1742">
        <v>1963</v>
      </c>
      <c r="J1742">
        <v>625</v>
      </c>
      <c r="K1742">
        <v>832</v>
      </c>
      <c r="L1742">
        <v>2075</v>
      </c>
      <c r="M1742">
        <v>592</v>
      </c>
      <c r="N1742">
        <v>510</v>
      </c>
      <c r="O1742">
        <v>784</v>
      </c>
      <c r="P1742">
        <v>853</v>
      </c>
      <c r="Q1742">
        <v>621</v>
      </c>
      <c r="R1742">
        <v>826</v>
      </c>
      <c r="S1742">
        <v>1021</v>
      </c>
      <c r="T1742">
        <v>1323</v>
      </c>
      <c r="U1742">
        <v>1830</v>
      </c>
      <c r="V1742" s="1" t="s">
        <v>2966</v>
      </c>
      <c r="W1742" s="1" t="s">
        <v>2551</v>
      </c>
      <c r="X1742" s="5" t="s">
        <v>5602</v>
      </c>
      <c r="Y1742" s="5" t="s">
        <v>2558</v>
      </c>
      <c r="Z1742" s="5" t="s">
        <v>2734</v>
      </c>
      <c r="AA1742" s="5"/>
    </row>
    <row r="1743" spans="1:27" ht="12" customHeight="1" x14ac:dyDescent="0.15">
      <c r="A1743" s="1" t="s">
        <v>492</v>
      </c>
      <c r="B1743" s="1" t="s">
        <v>51</v>
      </c>
      <c r="C1743" s="1" t="s">
        <v>244</v>
      </c>
      <c r="D1743" s="1" t="s">
        <v>2456</v>
      </c>
      <c r="E1743" s="1" t="s">
        <v>10</v>
      </c>
      <c r="F1743" s="1" t="s">
        <v>507</v>
      </c>
      <c r="G1743" s="1" t="s">
        <v>249</v>
      </c>
      <c r="H1743" s="1" t="s">
        <v>235</v>
      </c>
      <c r="I1743">
        <v>86283</v>
      </c>
      <c r="J1743">
        <v>95587</v>
      </c>
      <c r="K1743">
        <v>103832</v>
      </c>
      <c r="L1743">
        <v>119828</v>
      </c>
      <c r="M1743">
        <v>128212</v>
      </c>
      <c r="N1743">
        <v>126561</v>
      </c>
      <c r="O1743">
        <v>122107</v>
      </c>
      <c r="P1743">
        <v>127347</v>
      </c>
      <c r="Q1743">
        <v>121836</v>
      </c>
      <c r="R1743">
        <v>118172</v>
      </c>
      <c r="S1743">
        <v>123763</v>
      </c>
      <c r="T1743">
        <v>131803</v>
      </c>
      <c r="U1743">
        <v>109260</v>
      </c>
      <c r="V1743" s="1" t="s">
        <v>2966</v>
      </c>
      <c r="W1743" s="1" t="s">
        <v>2551</v>
      </c>
      <c r="X1743" s="5" t="s">
        <v>5602</v>
      </c>
      <c r="Y1743" s="5" t="s">
        <v>2559</v>
      </c>
      <c r="Z1743" s="5" t="s">
        <v>2734</v>
      </c>
      <c r="AA1743" s="5"/>
    </row>
    <row r="1744" spans="1:27" ht="12" customHeight="1" x14ac:dyDescent="0.15">
      <c r="A1744" s="1" t="s">
        <v>492</v>
      </c>
      <c r="B1744" s="1" t="s">
        <v>53</v>
      </c>
      <c r="C1744" s="1" t="s">
        <v>9</v>
      </c>
      <c r="D1744" s="1" t="s">
        <v>2456</v>
      </c>
      <c r="E1744" s="1" t="s">
        <v>10</v>
      </c>
      <c r="F1744" s="1" t="s">
        <v>508</v>
      </c>
      <c r="G1744" s="1" t="s">
        <v>234</v>
      </c>
      <c r="H1744" s="1" t="s">
        <v>235</v>
      </c>
      <c r="I1744">
        <v>2329</v>
      </c>
      <c r="J1744">
        <v>2266</v>
      </c>
      <c r="K1744">
        <v>1878</v>
      </c>
      <c r="L1744">
        <v>2288</v>
      </c>
      <c r="M1744">
        <v>2413</v>
      </c>
      <c r="N1744">
        <v>2086</v>
      </c>
      <c r="O1744">
        <v>2167</v>
      </c>
      <c r="P1744">
        <v>2394</v>
      </c>
      <c r="Q1744">
        <v>2702</v>
      </c>
      <c r="R1744">
        <v>2812</v>
      </c>
      <c r="S1744">
        <v>2515</v>
      </c>
      <c r="T1744">
        <v>2423</v>
      </c>
      <c r="U1744">
        <v>1979</v>
      </c>
      <c r="V1744" s="1" t="s">
        <v>2966</v>
      </c>
      <c r="W1744" s="1" t="s">
        <v>2551</v>
      </c>
      <c r="X1744" s="5" t="s">
        <v>2976</v>
      </c>
      <c r="Y1744" s="5" t="s">
        <v>2553</v>
      </c>
      <c r="Z1744" s="5" t="s">
        <v>2734</v>
      </c>
      <c r="AA1744" s="5"/>
    </row>
    <row r="1745" spans="1:27" ht="12" customHeight="1" x14ac:dyDescent="0.15">
      <c r="A1745" s="1" t="s">
        <v>492</v>
      </c>
      <c r="B1745" s="1" t="s">
        <v>53</v>
      </c>
      <c r="C1745" s="1" t="s">
        <v>15</v>
      </c>
      <c r="D1745" s="1" t="s">
        <v>2456</v>
      </c>
      <c r="E1745" s="1" t="s">
        <v>10</v>
      </c>
      <c r="F1745" s="1" t="s">
        <v>508</v>
      </c>
      <c r="G1745" s="1" t="s">
        <v>238</v>
      </c>
      <c r="H1745" s="1" t="s">
        <v>239</v>
      </c>
      <c r="I1745">
        <v>3386</v>
      </c>
      <c r="J1745">
        <v>3159</v>
      </c>
      <c r="K1745">
        <v>2228</v>
      </c>
      <c r="L1745">
        <v>2852</v>
      </c>
      <c r="M1745">
        <v>2914</v>
      </c>
      <c r="N1745">
        <v>2512</v>
      </c>
      <c r="O1745">
        <v>2998</v>
      </c>
      <c r="P1745">
        <v>3238</v>
      </c>
      <c r="Q1745">
        <v>3518</v>
      </c>
      <c r="R1745">
        <v>3692</v>
      </c>
      <c r="S1745">
        <v>3230</v>
      </c>
      <c r="T1745">
        <v>2884</v>
      </c>
      <c r="U1745">
        <v>2665</v>
      </c>
      <c r="V1745" s="1" t="s">
        <v>2966</v>
      </c>
      <c r="W1745" s="1" t="s">
        <v>2551</v>
      </c>
      <c r="X1745" s="5" t="s">
        <v>2976</v>
      </c>
      <c r="Y1745" s="5" t="s">
        <v>2737</v>
      </c>
      <c r="Z1745" s="5" t="s">
        <v>2738</v>
      </c>
      <c r="AA1745" s="5"/>
    </row>
    <row r="1746" spans="1:27" ht="12" customHeight="1" x14ac:dyDescent="0.15">
      <c r="A1746" s="1" t="s">
        <v>492</v>
      </c>
      <c r="B1746" s="1" t="s">
        <v>53</v>
      </c>
      <c r="C1746" s="1" t="s">
        <v>17</v>
      </c>
      <c r="D1746" s="1" t="s">
        <v>2456</v>
      </c>
      <c r="E1746" s="1" t="s">
        <v>10</v>
      </c>
      <c r="F1746" s="1" t="s">
        <v>508</v>
      </c>
      <c r="G1746" s="1" t="s">
        <v>240</v>
      </c>
      <c r="H1746" s="1" t="s">
        <v>235</v>
      </c>
      <c r="I1746">
        <v>69</v>
      </c>
      <c r="J1746">
        <v>159</v>
      </c>
      <c r="K1746">
        <v>78</v>
      </c>
      <c r="L1746">
        <v>93</v>
      </c>
      <c r="M1746">
        <v>153</v>
      </c>
      <c r="N1746">
        <v>94</v>
      </c>
      <c r="O1746">
        <v>86</v>
      </c>
      <c r="P1746">
        <v>73</v>
      </c>
      <c r="Q1746">
        <v>84</v>
      </c>
      <c r="R1746">
        <v>66</v>
      </c>
      <c r="S1746">
        <v>82</v>
      </c>
      <c r="T1746">
        <v>73</v>
      </c>
      <c r="U1746">
        <v>81</v>
      </c>
      <c r="V1746" s="1" t="s">
        <v>2966</v>
      </c>
      <c r="W1746" s="1" t="s">
        <v>2551</v>
      </c>
      <c r="X1746" s="5" t="s">
        <v>2976</v>
      </c>
      <c r="Y1746" s="5" t="s">
        <v>2561</v>
      </c>
      <c r="Z1746" s="5" t="s">
        <v>2734</v>
      </c>
      <c r="AA1746" s="5"/>
    </row>
    <row r="1747" spans="1:27" ht="12" customHeight="1" x14ac:dyDescent="0.15">
      <c r="A1747" s="1" t="s">
        <v>492</v>
      </c>
      <c r="B1747" s="1" t="s">
        <v>53</v>
      </c>
      <c r="C1747" s="1" t="s">
        <v>21</v>
      </c>
      <c r="D1747" s="1" t="s">
        <v>2456</v>
      </c>
      <c r="E1747" s="1" t="s">
        <v>10</v>
      </c>
      <c r="F1747" s="1" t="s">
        <v>508</v>
      </c>
      <c r="G1747" s="1" t="s">
        <v>242</v>
      </c>
      <c r="H1747" s="1" t="s">
        <v>235</v>
      </c>
      <c r="I1747">
        <v>2781</v>
      </c>
      <c r="J1747">
        <v>2475</v>
      </c>
      <c r="K1747">
        <v>2384</v>
      </c>
      <c r="L1747">
        <v>2659</v>
      </c>
      <c r="M1747">
        <v>2518</v>
      </c>
      <c r="N1747">
        <v>2491</v>
      </c>
      <c r="O1747">
        <v>2603</v>
      </c>
      <c r="P1747">
        <v>2932</v>
      </c>
      <c r="Q1747">
        <v>2949</v>
      </c>
      <c r="R1747">
        <v>3027</v>
      </c>
      <c r="S1747">
        <v>3340</v>
      </c>
      <c r="T1747">
        <v>2765</v>
      </c>
      <c r="U1747">
        <v>3172</v>
      </c>
      <c r="V1747" s="1" t="s">
        <v>2966</v>
      </c>
      <c r="W1747" s="1" t="s">
        <v>2551</v>
      </c>
      <c r="X1747" s="5" t="s">
        <v>2976</v>
      </c>
      <c r="Y1747" s="5" t="s">
        <v>2557</v>
      </c>
      <c r="Z1747" s="5" t="s">
        <v>2734</v>
      </c>
      <c r="AA1747" s="5"/>
    </row>
    <row r="1748" spans="1:27" ht="12" customHeight="1" x14ac:dyDescent="0.15">
      <c r="A1748" s="1" t="s">
        <v>492</v>
      </c>
      <c r="B1748" s="1" t="s">
        <v>53</v>
      </c>
      <c r="C1748" s="1" t="s">
        <v>23</v>
      </c>
      <c r="D1748" s="1" t="s">
        <v>2456</v>
      </c>
      <c r="E1748" s="1" t="s">
        <v>10</v>
      </c>
      <c r="F1748" s="1" t="s">
        <v>508</v>
      </c>
      <c r="G1748" s="1" t="s">
        <v>245</v>
      </c>
      <c r="H1748" s="1" t="s">
        <v>239</v>
      </c>
      <c r="I1748">
        <v>3954</v>
      </c>
      <c r="J1748">
        <v>2621</v>
      </c>
      <c r="K1748">
        <v>2544</v>
      </c>
      <c r="L1748">
        <v>3063</v>
      </c>
      <c r="M1748">
        <v>2870</v>
      </c>
      <c r="N1748">
        <v>2816</v>
      </c>
      <c r="O1748">
        <v>3298</v>
      </c>
      <c r="P1748">
        <v>3365</v>
      </c>
      <c r="Q1748">
        <v>3703</v>
      </c>
      <c r="R1748">
        <v>3587</v>
      </c>
      <c r="S1748">
        <v>4054</v>
      </c>
      <c r="T1748">
        <v>3314</v>
      </c>
      <c r="U1748">
        <v>4022</v>
      </c>
      <c r="V1748" s="1" t="s">
        <v>2966</v>
      </c>
      <c r="W1748" s="1" t="s">
        <v>2551</v>
      </c>
      <c r="X1748" s="5" t="s">
        <v>2976</v>
      </c>
      <c r="Y1748" s="5" t="s">
        <v>2740</v>
      </c>
      <c r="Z1748" s="5" t="s">
        <v>2738</v>
      </c>
      <c r="AA1748" s="5"/>
    </row>
    <row r="1749" spans="1:27" ht="12" customHeight="1" x14ac:dyDescent="0.15">
      <c r="A1749" s="1" t="s">
        <v>492</v>
      </c>
      <c r="B1749" s="1" t="s">
        <v>53</v>
      </c>
      <c r="C1749" s="1" t="s">
        <v>77</v>
      </c>
      <c r="D1749" s="1" t="s">
        <v>2456</v>
      </c>
      <c r="E1749" s="1" t="s">
        <v>10</v>
      </c>
      <c r="F1749" s="1" t="s">
        <v>508</v>
      </c>
      <c r="G1749" s="1" t="s">
        <v>247</v>
      </c>
      <c r="H1749" s="1" t="s">
        <v>235</v>
      </c>
      <c r="I1749">
        <v>92</v>
      </c>
      <c r="J1749">
        <v>8</v>
      </c>
      <c r="K1749">
        <v>4</v>
      </c>
      <c r="L1749">
        <v>63</v>
      </c>
      <c r="M1749">
        <v>3</v>
      </c>
      <c r="N1749">
        <v>9</v>
      </c>
      <c r="O1749">
        <v>9</v>
      </c>
      <c r="P1749">
        <v>4</v>
      </c>
      <c r="Q1749">
        <v>1</v>
      </c>
      <c r="R1749">
        <v>0</v>
      </c>
      <c r="S1749">
        <v>6</v>
      </c>
      <c r="T1749">
        <v>10</v>
      </c>
      <c r="U1749">
        <v>6</v>
      </c>
      <c r="V1749" s="1" t="s">
        <v>2966</v>
      </c>
      <c r="W1749" s="1" t="s">
        <v>2551</v>
      </c>
      <c r="X1749" s="5" t="s">
        <v>2976</v>
      </c>
      <c r="Y1749" s="5" t="s">
        <v>2558</v>
      </c>
      <c r="Z1749" s="5" t="s">
        <v>2734</v>
      </c>
      <c r="AA1749" s="5"/>
    </row>
    <row r="1750" spans="1:27" ht="12" customHeight="1" x14ac:dyDescent="0.15">
      <c r="A1750" s="1" t="s">
        <v>492</v>
      </c>
      <c r="B1750" s="1" t="s">
        <v>53</v>
      </c>
      <c r="C1750" s="1" t="s">
        <v>244</v>
      </c>
      <c r="D1750" s="1" t="s">
        <v>2456</v>
      </c>
      <c r="E1750" s="1" t="s">
        <v>10</v>
      </c>
      <c r="F1750" s="1" t="s">
        <v>508</v>
      </c>
      <c r="G1750" s="1" t="s">
        <v>249</v>
      </c>
      <c r="H1750" s="1" t="s">
        <v>235</v>
      </c>
      <c r="I1750">
        <v>5104</v>
      </c>
      <c r="J1750">
        <v>5324</v>
      </c>
      <c r="K1750">
        <v>5170</v>
      </c>
      <c r="L1750">
        <v>5107</v>
      </c>
      <c r="M1750">
        <v>5430</v>
      </c>
      <c r="N1750">
        <v>5388</v>
      </c>
      <c r="O1750">
        <v>5307</v>
      </c>
      <c r="P1750">
        <v>5116</v>
      </c>
      <c r="Q1750">
        <v>5230</v>
      </c>
      <c r="R1750">
        <v>5359</v>
      </c>
      <c r="S1750">
        <v>4888</v>
      </c>
      <c r="T1750">
        <v>4887</v>
      </c>
      <c r="U1750">
        <v>4047</v>
      </c>
      <c r="V1750" s="1" t="s">
        <v>2966</v>
      </c>
      <c r="W1750" s="1" t="s">
        <v>2551</v>
      </c>
      <c r="X1750" s="5" t="s">
        <v>2976</v>
      </c>
      <c r="Y1750" s="5" t="s">
        <v>2559</v>
      </c>
      <c r="Z1750" s="5" t="s">
        <v>2734</v>
      </c>
      <c r="AA1750" s="5"/>
    </row>
    <row r="1751" spans="1:27" ht="12" customHeight="1" x14ac:dyDescent="0.15">
      <c r="A1751" s="1" t="s">
        <v>492</v>
      </c>
      <c r="B1751" s="1" t="s">
        <v>55</v>
      </c>
      <c r="C1751" s="1" t="s">
        <v>9</v>
      </c>
      <c r="D1751" s="1" t="s">
        <v>2456</v>
      </c>
      <c r="E1751" s="1" t="s">
        <v>10</v>
      </c>
      <c r="F1751" s="1" t="s">
        <v>509</v>
      </c>
      <c r="G1751" s="1" t="s">
        <v>234</v>
      </c>
      <c r="H1751" s="1" t="s">
        <v>235</v>
      </c>
      <c r="I1751">
        <v>2934</v>
      </c>
      <c r="J1751">
        <v>2883</v>
      </c>
      <c r="K1751">
        <v>2667</v>
      </c>
      <c r="L1751">
        <v>2747</v>
      </c>
      <c r="M1751">
        <v>3099</v>
      </c>
      <c r="N1751">
        <v>2781</v>
      </c>
      <c r="O1751">
        <v>2810</v>
      </c>
      <c r="P1751">
        <v>3333</v>
      </c>
      <c r="Q1751">
        <v>2667</v>
      </c>
      <c r="R1751">
        <v>2270</v>
      </c>
      <c r="S1751">
        <v>1598</v>
      </c>
      <c r="T1751">
        <v>1683</v>
      </c>
      <c r="U1751">
        <v>2019</v>
      </c>
      <c r="V1751" s="1" t="s">
        <v>2966</v>
      </c>
      <c r="W1751" s="1" t="s">
        <v>2551</v>
      </c>
      <c r="X1751" s="5" t="s">
        <v>2977</v>
      </c>
      <c r="Y1751" s="5" t="s">
        <v>2553</v>
      </c>
      <c r="Z1751" s="5" t="s">
        <v>2734</v>
      </c>
      <c r="AA1751" s="5"/>
    </row>
    <row r="1752" spans="1:27" ht="12" customHeight="1" x14ac:dyDescent="0.15">
      <c r="A1752" s="1" t="s">
        <v>492</v>
      </c>
      <c r="B1752" s="1" t="s">
        <v>55</v>
      </c>
      <c r="C1752" s="1" t="s">
        <v>15</v>
      </c>
      <c r="D1752" s="1" t="s">
        <v>2456</v>
      </c>
      <c r="E1752" s="1" t="s">
        <v>10</v>
      </c>
      <c r="F1752" s="1" t="s">
        <v>509</v>
      </c>
      <c r="G1752" s="1" t="s">
        <v>238</v>
      </c>
      <c r="H1752" s="1" t="s">
        <v>239</v>
      </c>
      <c r="I1752">
        <v>3074</v>
      </c>
      <c r="J1752">
        <v>3123</v>
      </c>
      <c r="K1752">
        <v>2892</v>
      </c>
      <c r="L1752">
        <v>2921</v>
      </c>
      <c r="M1752">
        <v>3349</v>
      </c>
      <c r="N1752">
        <v>2936</v>
      </c>
      <c r="O1752">
        <v>2989</v>
      </c>
      <c r="P1752">
        <v>3564</v>
      </c>
      <c r="Q1752">
        <v>2882</v>
      </c>
      <c r="R1752">
        <v>2458</v>
      </c>
      <c r="S1752">
        <v>1758</v>
      </c>
      <c r="T1752">
        <v>1860</v>
      </c>
      <c r="U1752">
        <v>2286</v>
      </c>
      <c r="V1752" s="1" t="s">
        <v>2966</v>
      </c>
      <c r="W1752" s="1" t="s">
        <v>2551</v>
      </c>
      <c r="X1752" s="5" t="s">
        <v>2977</v>
      </c>
      <c r="Y1752" s="5" t="s">
        <v>2737</v>
      </c>
      <c r="Z1752" s="5" t="s">
        <v>2738</v>
      </c>
      <c r="AA1752" s="5"/>
    </row>
    <row r="1753" spans="1:27" ht="12" customHeight="1" x14ac:dyDescent="0.15">
      <c r="A1753" s="1" t="s">
        <v>492</v>
      </c>
      <c r="B1753" s="1" t="s">
        <v>55</v>
      </c>
      <c r="C1753" s="1" t="s">
        <v>17</v>
      </c>
      <c r="D1753" s="1" t="s">
        <v>2456</v>
      </c>
      <c r="E1753" s="1" t="s">
        <v>10</v>
      </c>
      <c r="F1753" s="1" t="s">
        <v>509</v>
      </c>
      <c r="G1753" s="1" t="s">
        <v>240</v>
      </c>
      <c r="H1753" s="1" t="s">
        <v>235</v>
      </c>
      <c r="I1753">
        <v>467</v>
      </c>
      <c r="J1753">
        <v>419</v>
      </c>
      <c r="K1753">
        <v>225</v>
      </c>
      <c r="L1753">
        <v>294</v>
      </c>
      <c r="M1753">
        <v>273</v>
      </c>
      <c r="N1753">
        <v>208</v>
      </c>
      <c r="O1753">
        <v>305</v>
      </c>
      <c r="P1753">
        <v>316</v>
      </c>
      <c r="Q1753">
        <v>309</v>
      </c>
      <c r="R1753">
        <v>208</v>
      </c>
      <c r="S1753">
        <v>213</v>
      </c>
      <c r="T1753">
        <v>213</v>
      </c>
      <c r="U1753">
        <v>321</v>
      </c>
      <c r="V1753" s="1" t="s">
        <v>2966</v>
      </c>
      <c r="W1753" s="1" t="s">
        <v>2551</v>
      </c>
      <c r="X1753" s="5" t="s">
        <v>2977</v>
      </c>
      <c r="Y1753" s="5" t="s">
        <v>2561</v>
      </c>
      <c r="Z1753" s="5" t="s">
        <v>2734</v>
      </c>
      <c r="AA1753" s="5"/>
    </row>
    <row r="1754" spans="1:27" ht="12" customHeight="1" x14ac:dyDescent="0.15">
      <c r="A1754" s="1" t="s">
        <v>492</v>
      </c>
      <c r="B1754" s="1" t="s">
        <v>55</v>
      </c>
      <c r="C1754" s="1" t="s">
        <v>21</v>
      </c>
      <c r="D1754" s="1" t="s">
        <v>2456</v>
      </c>
      <c r="E1754" s="1" t="s">
        <v>10</v>
      </c>
      <c r="F1754" s="1" t="s">
        <v>509</v>
      </c>
      <c r="G1754" s="1" t="s">
        <v>242</v>
      </c>
      <c r="H1754" s="1" t="s">
        <v>235</v>
      </c>
      <c r="I1754">
        <v>3232</v>
      </c>
      <c r="J1754">
        <v>3077</v>
      </c>
      <c r="K1754">
        <v>2688</v>
      </c>
      <c r="L1754">
        <v>3000</v>
      </c>
      <c r="M1754">
        <v>3042</v>
      </c>
      <c r="N1754">
        <v>3833</v>
      </c>
      <c r="O1754">
        <v>2615</v>
      </c>
      <c r="P1754">
        <v>3616</v>
      </c>
      <c r="Q1754">
        <v>3782</v>
      </c>
      <c r="R1754">
        <v>2646</v>
      </c>
      <c r="S1754">
        <v>1860</v>
      </c>
      <c r="T1754">
        <v>1747</v>
      </c>
      <c r="U1754">
        <v>2329</v>
      </c>
      <c r="V1754" s="1" t="s">
        <v>2966</v>
      </c>
      <c r="W1754" s="1" t="s">
        <v>2551</v>
      </c>
      <c r="X1754" s="5" t="s">
        <v>2977</v>
      </c>
      <c r="Y1754" s="5" t="s">
        <v>2557</v>
      </c>
      <c r="Z1754" s="5" t="s">
        <v>2734</v>
      </c>
      <c r="AA1754" s="5"/>
    </row>
    <row r="1755" spans="1:27" ht="12" customHeight="1" x14ac:dyDescent="0.15">
      <c r="A1755" s="1" t="s">
        <v>492</v>
      </c>
      <c r="B1755" s="1" t="s">
        <v>55</v>
      </c>
      <c r="C1755" s="1" t="s">
        <v>23</v>
      </c>
      <c r="D1755" s="1" t="s">
        <v>2456</v>
      </c>
      <c r="E1755" s="1" t="s">
        <v>10</v>
      </c>
      <c r="F1755" s="1" t="s">
        <v>509</v>
      </c>
      <c r="G1755" s="1" t="s">
        <v>245</v>
      </c>
      <c r="H1755" s="1" t="s">
        <v>239</v>
      </c>
      <c r="I1755">
        <v>3976</v>
      </c>
      <c r="J1755">
        <v>3816</v>
      </c>
      <c r="K1755">
        <v>3320</v>
      </c>
      <c r="L1755">
        <v>3550</v>
      </c>
      <c r="M1755">
        <v>3459</v>
      </c>
      <c r="N1755">
        <v>4840</v>
      </c>
      <c r="O1755">
        <v>3392</v>
      </c>
      <c r="P1755">
        <v>4525</v>
      </c>
      <c r="Q1755">
        <v>5127</v>
      </c>
      <c r="R1755">
        <v>3646</v>
      </c>
      <c r="S1755">
        <v>2405</v>
      </c>
      <c r="T1755">
        <v>2360</v>
      </c>
      <c r="U1755">
        <v>3005</v>
      </c>
      <c r="V1755" s="1" t="s">
        <v>2966</v>
      </c>
      <c r="W1755" s="1" t="s">
        <v>2551</v>
      </c>
      <c r="X1755" s="5" t="s">
        <v>2977</v>
      </c>
      <c r="Y1755" s="5" t="s">
        <v>2740</v>
      </c>
      <c r="Z1755" s="5" t="s">
        <v>2738</v>
      </c>
      <c r="AA1755" s="5"/>
    </row>
    <row r="1756" spans="1:27" ht="12" customHeight="1" x14ac:dyDescent="0.15">
      <c r="A1756" s="1" t="s">
        <v>492</v>
      </c>
      <c r="B1756" s="1" t="s">
        <v>55</v>
      </c>
      <c r="C1756" s="1" t="s">
        <v>77</v>
      </c>
      <c r="D1756" s="1" t="s">
        <v>2456</v>
      </c>
      <c r="E1756" s="1" t="s">
        <v>10</v>
      </c>
      <c r="F1756" s="1" t="s">
        <v>509</v>
      </c>
      <c r="G1756" s="1" t="s">
        <v>247</v>
      </c>
      <c r="H1756" s="1" t="s">
        <v>235</v>
      </c>
      <c r="I1756">
        <v>1</v>
      </c>
      <c r="J1756">
        <v>0</v>
      </c>
      <c r="K1756">
        <v>1</v>
      </c>
      <c r="L1756">
        <v>3</v>
      </c>
      <c r="M1756">
        <v>1</v>
      </c>
      <c r="N1756">
        <v>0</v>
      </c>
      <c r="O1756">
        <v>0</v>
      </c>
      <c r="P1756">
        <v>0</v>
      </c>
      <c r="Q1756">
        <v>7</v>
      </c>
      <c r="R1756">
        <v>3</v>
      </c>
      <c r="S1756">
        <v>0</v>
      </c>
      <c r="T1756">
        <v>1</v>
      </c>
      <c r="U1756">
        <v>0</v>
      </c>
      <c r="V1756" s="1" t="s">
        <v>2966</v>
      </c>
      <c r="W1756" s="1" t="s">
        <v>2551</v>
      </c>
      <c r="X1756" s="5" t="s">
        <v>2977</v>
      </c>
      <c r="Y1756" s="5" t="s">
        <v>2558</v>
      </c>
      <c r="Z1756" s="5" t="s">
        <v>2734</v>
      </c>
      <c r="AA1756" s="5"/>
    </row>
    <row r="1757" spans="1:27" ht="12" customHeight="1" x14ac:dyDescent="0.15">
      <c r="A1757" s="1" t="s">
        <v>492</v>
      </c>
      <c r="B1757" s="1" t="s">
        <v>55</v>
      </c>
      <c r="C1757" s="1" t="s">
        <v>244</v>
      </c>
      <c r="D1757" s="1" t="s">
        <v>2456</v>
      </c>
      <c r="E1757" s="1" t="s">
        <v>10</v>
      </c>
      <c r="F1757" s="1" t="s">
        <v>509</v>
      </c>
      <c r="G1757" s="1" t="s">
        <v>249</v>
      </c>
      <c r="H1757" s="1" t="s">
        <v>235</v>
      </c>
      <c r="I1757">
        <v>2587</v>
      </c>
      <c r="J1757">
        <v>2812</v>
      </c>
      <c r="K1757">
        <v>3015</v>
      </c>
      <c r="L1757">
        <v>3053</v>
      </c>
      <c r="M1757">
        <v>3382</v>
      </c>
      <c r="N1757">
        <v>2538</v>
      </c>
      <c r="O1757">
        <v>3038</v>
      </c>
      <c r="P1757">
        <v>3071</v>
      </c>
      <c r="Q1757">
        <v>2258</v>
      </c>
      <c r="R1757">
        <v>2087</v>
      </c>
      <c r="S1757">
        <v>2038</v>
      </c>
      <c r="T1757">
        <v>2186</v>
      </c>
      <c r="U1757">
        <v>2197</v>
      </c>
      <c r="V1757" s="1" t="s">
        <v>2966</v>
      </c>
      <c r="W1757" s="1" t="s">
        <v>2551</v>
      </c>
      <c r="X1757" s="5" t="s">
        <v>2977</v>
      </c>
      <c r="Y1757" s="5" t="s">
        <v>2559</v>
      </c>
      <c r="Z1757" s="5" t="s">
        <v>2734</v>
      </c>
      <c r="AA1757" s="5"/>
    </row>
    <row r="1758" spans="1:27" ht="12" customHeight="1" x14ac:dyDescent="0.15">
      <c r="A1758" s="1" t="s">
        <v>492</v>
      </c>
      <c r="B1758" s="1" t="s">
        <v>110</v>
      </c>
      <c r="C1758" s="1" t="s">
        <v>9</v>
      </c>
      <c r="D1758" s="1" t="s">
        <v>2456</v>
      </c>
      <c r="E1758" s="1" t="s">
        <v>10</v>
      </c>
      <c r="F1758" s="1" t="s">
        <v>510</v>
      </c>
      <c r="G1758" s="1" t="s">
        <v>234</v>
      </c>
      <c r="H1758" s="1" t="s">
        <v>235</v>
      </c>
      <c r="I1758">
        <v>5165</v>
      </c>
      <c r="J1758">
        <v>5523</v>
      </c>
      <c r="K1758">
        <v>4866</v>
      </c>
      <c r="L1758">
        <v>5818</v>
      </c>
      <c r="M1758">
        <v>9312</v>
      </c>
      <c r="N1758">
        <v>7050</v>
      </c>
      <c r="O1758">
        <v>9228</v>
      </c>
      <c r="P1758">
        <v>7786</v>
      </c>
      <c r="Q1758">
        <v>5031</v>
      </c>
      <c r="R1758">
        <v>5399</v>
      </c>
      <c r="S1758">
        <v>5981</v>
      </c>
      <c r="T1758">
        <v>5020</v>
      </c>
      <c r="U1758">
        <v>5639</v>
      </c>
      <c r="V1758" s="1" t="s">
        <v>2966</v>
      </c>
      <c r="W1758" s="1" t="s">
        <v>2551</v>
      </c>
      <c r="X1758" s="5" t="s">
        <v>2978</v>
      </c>
      <c r="Y1758" s="5" t="s">
        <v>2553</v>
      </c>
      <c r="Z1758" s="5" t="s">
        <v>2734</v>
      </c>
      <c r="AA1758" s="5"/>
    </row>
    <row r="1759" spans="1:27" ht="12" customHeight="1" x14ac:dyDescent="0.15">
      <c r="A1759" s="1" t="s">
        <v>492</v>
      </c>
      <c r="B1759" s="1" t="s">
        <v>110</v>
      </c>
      <c r="C1759" s="1" t="s">
        <v>15</v>
      </c>
      <c r="D1759" s="1" t="s">
        <v>2456</v>
      </c>
      <c r="E1759" s="1" t="s">
        <v>10</v>
      </c>
      <c r="F1759" s="1" t="s">
        <v>510</v>
      </c>
      <c r="G1759" s="1" t="s">
        <v>238</v>
      </c>
      <c r="H1759" s="1" t="s">
        <v>239</v>
      </c>
      <c r="I1759">
        <v>427</v>
      </c>
      <c r="J1759">
        <v>443</v>
      </c>
      <c r="K1759">
        <v>457</v>
      </c>
      <c r="L1759">
        <v>560</v>
      </c>
      <c r="M1759">
        <v>673</v>
      </c>
      <c r="N1759">
        <v>557</v>
      </c>
      <c r="O1759">
        <v>717</v>
      </c>
      <c r="P1759">
        <v>701</v>
      </c>
      <c r="Q1759">
        <v>406</v>
      </c>
      <c r="R1759">
        <v>406</v>
      </c>
      <c r="S1759">
        <v>451</v>
      </c>
      <c r="T1759">
        <v>412</v>
      </c>
      <c r="U1759">
        <v>525</v>
      </c>
      <c r="V1759" s="1" t="s">
        <v>2966</v>
      </c>
      <c r="W1759" s="1" t="s">
        <v>2551</v>
      </c>
      <c r="X1759" s="5" t="s">
        <v>2978</v>
      </c>
      <c r="Y1759" s="5" t="s">
        <v>2737</v>
      </c>
      <c r="Z1759" s="5" t="s">
        <v>2738</v>
      </c>
      <c r="AA1759" s="5"/>
    </row>
    <row r="1760" spans="1:27" ht="12" customHeight="1" x14ac:dyDescent="0.15">
      <c r="A1760" s="1" t="s">
        <v>492</v>
      </c>
      <c r="B1760" s="1" t="s">
        <v>110</v>
      </c>
      <c r="C1760" s="1" t="s">
        <v>17</v>
      </c>
      <c r="D1760" s="1" t="s">
        <v>2456</v>
      </c>
      <c r="E1760" s="1" t="s">
        <v>10</v>
      </c>
      <c r="F1760" s="1" t="s">
        <v>510</v>
      </c>
      <c r="G1760" s="1" t="s">
        <v>240</v>
      </c>
      <c r="H1760" s="1" t="s">
        <v>235</v>
      </c>
      <c r="I1760">
        <v>1497</v>
      </c>
      <c r="J1760">
        <v>2936</v>
      </c>
      <c r="K1760">
        <v>1513</v>
      </c>
      <c r="L1760">
        <v>3522</v>
      </c>
      <c r="M1760">
        <v>3991</v>
      </c>
      <c r="N1760">
        <v>3031</v>
      </c>
      <c r="O1760">
        <v>3792</v>
      </c>
      <c r="P1760">
        <v>5383</v>
      </c>
      <c r="Q1760">
        <v>3224</v>
      </c>
      <c r="R1760">
        <v>2072</v>
      </c>
      <c r="S1760">
        <v>935</v>
      </c>
      <c r="T1760">
        <v>895</v>
      </c>
      <c r="U1760">
        <v>1101</v>
      </c>
      <c r="V1760" s="1" t="s">
        <v>2966</v>
      </c>
      <c r="W1760" s="1" t="s">
        <v>2551</v>
      </c>
      <c r="X1760" s="5" t="s">
        <v>2978</v>
      </c>
      <c r="Y1760" s="5" t="s">
        <v>2561</v>
      </c>
      <c r="Z1760" s="5" t="s">
        <v>2734</v>
      </c>
      <c r="AA1760" s="5"/>
    </row>
    <row r="1761" spans="1:27" ht="12" customHeight="1" x14ac:dyDescent="0.15">
      <c r="A1761" s="1" t="s">
        <v>492</v>
      </c>
      <c r="B1761" s="1" t="s">
        <v>110</v>
      </c>
      <c r="C1761" s="1" t="s">
        <v>21</v>
      </c>
      <c r="D1761" s="1" t="s">
        <v>2456</v>
      </c>
      <c r="E1761" s="1" t="s">
        <v>10</v>
      </c>
      <c r="F1761" s="1" t="s">
        <v>510</v>
      </c>
      <c r="G1761" s="1" t="s">
        <v>242</v>
      </c>
      <c r="H1761" s="1" t="s">
        <v>235</v>
      </c>
      <c r="I1761">
        <v>8273</v>
      </c>
      <c r="J1761">
        <v>9128</v>
      </c>
      <c r="K1761">
        <v>7484</v>
      </c>
      <c r="L1761">
        <v>8297</v>
      </c>
      <c r="M1761">
        <v>11970</v>
      </c>
      <c r="N1761">
        <v>11755</v>
      </c>
      <c r="O1761">
        <v>8531</v>
      </c>
      <c r="P1761">
        <v>14276</v>
      </c>
      <c r="Q1761">
        <v>11183</v>
      </c>
      <c r="R1761">
        <v>7772</v>
      </c>
      <c r="S1761">
        <v>6671</v>
      </c>
      <c r="T1761">
        <v>4680</v>
      </c>
      <c r="U1761">
        <v>7361</v>
      </c>
      <c r="V1761" s="1" t="s">
        <v>2966</v>
      </c>
      <c r="W1761" s="1" t="s">
        <v>2551</v>
      </c>
      <c r="X1761" s="5" t="s">
        <v>2978</v>
      </c>
      <c r="Y1761" s="5" t="s">
        <v>2557</v>
      </c>
      <c r="Z1761" s="5" t="s">
        <v>2734</v>
      </c>
      <c r="AA1761" s="5"/>
    </row>
    <row r="1762" spans="1:27" ht="12" customHeight="1" x14ac:dyDescent="0.15">
      <c r="A1762" s="1" t="s">
        <v>492</v>
      </c>
      <c r="B1762" s="1" t="s">
        <v>110</v>
      </c>
      <c r="C1762" s="1" t="s">
        <v>23</v>
      </c>
      <c r="D1762" s="1" t="s">
        <v>2456</v>
      </c>
      <c r="E1762" s="1" t="s">
        <v>10</v>
      </c>
      <c r="F1762" s="1" t="s">
        <v>510</v>
      </c>
      <c r="G1762" s="1" t="s">
        <v>245</v>
      </c>
      <c r="H1762" s="1" t="s">
        <v>239</v>
      </c>
      <c r="I1762">
        <v>734</v>
      </c>
      <c r="J1762">
        <v>865</v>
      </c>
      <c r="K1762">
        <v>612</v>
      </c>
      <c r="L1762">
        <v>763</v>
      </c>
      <c r="M1762">
        <v>1097</v>
      </c>
      <c r="N1762">
        <v>1055</v>
      </c>
      <c r="O1762">
        <v>800</v>
      </c>
      <c r="P1762">
        <v>1242</v>
      </c>
      <c r="Q1762">
        <v>998</v>
      </c>
      <c r="R1762">
        <v>767</v>
      </c>
      <c r="S1762">
        <v>544</v>
      </c>
      <c r="T1762">
        <v>414</v>
      </c>
      <c r="U1762">
        <v>668</v>
      </c>
      <c r="V1762" s="1" t="s">
        <v>2966</v>
      </c>
      <c r="W1762" s="1" t="s">
        <v>2551</v>
      </c>
      <c r="X1762" s="5" t="s">
        <v>2978</v>
      </c>
      <c r="Y1762" s="5" t="s">
        <v>2740</v>
      </c>
      <c r="Z1762" s="5" t="s">
        <v>2738</v>
      </c>
      <c r="AA1762" s="5"/>
    </row>
    <row r="1763" spans="1:27" ht="12" customHeight="1" x14ac:dyDescent="0.15">
      <c r="A1763" s="1" t="s">
        <v>492</v>
      </c>
      <c r="B1763" s="1" t="s">
        <v>110</v>
      </c>
      <c r="C1763" s="1" t="s">
        <v>77</v>
      </c>
      <c r="D1763" s="1" t="s">
        <v>2456</v>
      </c>
      <c r="E1763" s="1" t="s">
        <v>10</v>
      </c>
      <c r="F1763" s="1" t="s">
        <v>510</v>
      </c>
      <c r="G1763" s="1" t="s">
        <v>247</v>
      </c>
      <c r="H1763" s="1" t="s">
        <v>235</v>
      </c>
      <c r="I1763">
        <v>87</v>
      </c>
      <c r="J1763">
        <v>0</v>
      </c>
      <c r="K1763">
        <v>1</v>
      </c>
      <c r="L1763">
        <v>90</v>
      </c>
      <c r="M1763">
        <v>0</v>
      </c>
      <c r="N1763">
        <v>1</v>
      </c>
      <c r="O1763">
        <v>0</v>
      </c>
      <c r="P1763">
        <v>2</v>
      </c>
      <c r="Q1763">
        <v>64</v>
      </c>
      <c r="R1763">
        <v>16</v>
      </c>
      <c r="S1763">
        <v>4</v>
      </c>
      <c r="T1763">
        <v>1</v>
      </c>
      <c r="U1763">
        <v>23</v>
      </c>
      <c r="V1763" s="1" t="s">
        <v>2966</v>
      </c>
      <c r="W1763" s="1" t="s">
        <v>2551</v>
      </c>
      <c r="X1763" s="5" t="s">
        <v>2978</v>
      </c>
      <c r="Y1763" s="5" t="s">
        <v>2558</v>
      </c>
      <c r="Z1763" s="5" t="s">
        <v>2734</v>
      </c>
      <c r="AA1763" s="5"/>
    </row>
    <row r="1764" spans="1:27" ht="12" customHeight="1" x14ac:dyDescent="0.15">
      <c r="A1764" s="1" t="s">
        <v>492</v>
      </c>
      <c r="B1764" s="1" t="s">
        <v>110</v>
      </c>
      <c r="C1764" s="1" t="s">
        <v>244</v>
      </c>
      <c r="D1764" s="1" t="s">
        <v>2456</v>
      </c>
      <c r="E1764" s="1" t="s">
        <v>10</v>
      </c>
      <c r="F1764" s="1" t="s">
        <v>510</v>
      </c>
      <c r="G1764" s="1" t="s">
        <v>249</v>
      </c>
      <c r="H1764" s="1" t="s">
        <v>235</v>
      </c>
      <c r="I1764">
        <v>25452</v>
      </c>
      <c r="J1764">
        <v>24783</v>
      </c>
      <c r="K1764">
        <v>23673</v>
      </c>
      <c r="L1764">
        <v>24626</v>
      </c>
      <c r="M1764">
        <v>25959</v>
      </c>
      <c r="N1764">
        <v>24284</v>
      </c>
      <c r="O1764">
        <v>28773</v>
      </c>
      <c r="P1764">
        <v>27664</v>
      </c>
      <c r="Q1764">
        <v>24672</v>
      </c>
      <c r="R1764">
        <v>24355</v>
      </c>
      <c r="S1764">
        <v>24596</v>
      </c>
      <c r="T1764">
        <v>25830</v>
      </c>
      <c r="U1764">
        <v>25186</v>
      </c>
      <c r="V1764" s="1" t="s">
        <v>2966</v>
      </c>
      <c r="W1764" s="1" t="s">
        <v>2551</v>
      </c>
      <c r="X1764" s="5" t="s">
        <v>2978</v>
      </c>
      <c r="Y1764" s="5" t="s">
        <v>2559</v>
      </c>
      <c r="Z1764" s="5" t="s">
        <v>2734</v>
      </c>
      <c r="AA1764" s="5"/>
    </row>
    <row r="1765" spans="1:27" ht="12" customHeight="1" x14ac:dyDescent="0.15">
      <c r="A1765" s="1" t="s">
        <v>492</v>
      </c>
      <c r="B1765" s="1" t="s">
        <v>112</v>
      </c>
      <c r="C1765" s="1" t="s">
        <v>9</v>
      </c>
      <c r="D1765" s="1" t="s">
        <v>2456</v>
      </c>
      <c r="E1765" s="1" t="s">
        <v>10</v>
      </c>
      <c r="F1765" s="1" t="s">
        <v>511</v>
      </c>
      <c r="G1765" s="1" t="s">
        <v>234</v>
      </c>
      <c r="H1765" s="1" t="s">
        <v>235</v>
      </c>
      <c r="I1765">
        <v>660948</v>
      </c>
      <c r="J1765">
        <v>557369</v>
      </c>
      <c r="K1765">
        <v>401253</v>
      </c>
      <c r="L1765">
        <v>599373</v>
      </c>
      <c r="M1765">
        <v>619446</v>
      </c>
      <c r="N1765">
        <v>506878</v>
      </c>
      <c r="O1765">
        <v>654483</v>
      </c>
      <c r="P1765">
        <v>593704</v>
      </c>
      <c r="Q1765">
        <v>645375</v>
      </c>
      <c r="R1765">
        <v>549631</v>
      </c>
      <c r="S1765">
        <v>491293</v>
      </c>
      <c r="T1765">
        <v>588050</v>
      </c>
      <c r="U1765">
        <v>678060</v>
      </c>
      <c r="V1765" s="1" t="s">
        <v>2966</v>
      </c>
      <c r="W1765" s="1" t="s">
        <v>2551</v>
      </c>
      <c r="X1765" s="5" t="s">
        <v>2979</v>
      </c>
      <c r="Y1765" s="5" t="s">
        <v>2553</v>
      </c>
      <c r="Z1765" s="5" t="s">
        <v>2734</v>
      </c>
      <c r="AA1765" s="5"/>
    </row>
    <row r="1766" spans="1:27" ht="12" customHeight="1" x14ac:dyDescent="0.15">
      <c r="A1766" s="1" t="s">
        <v>492</v>
      </c>
      <c r="B1766" s="1" t="s">
        <v>112</v>
      </c>
      <c r="C1766" s="1" t="s">
        <v>15</v>
      </c>
      <c r="D1766" s="1" t="s">
        <v>2456</v>
      </c>
      <c r="E1766" s="1" t="s">
        <v>10</v>
      </c>
      <c r="F1766" s="1" t="s">
        <v>511</v>
      </c>
      <c r="G1766" s="1" t="s">
        <v>238</v>
      </c>
      <c r="H1766" s="1" t="s">
        <v>239</v>
      </c>
      <c r="I1766">
        <v>24654</v>
      </c>
      <c r="J1766">
        <v>22552</v>
      </c>
      <c r="K1766">
        <v>15573</v>
      </c>
      <c r="L1766">
        <v>23212</v>
      </c>
      <c r="M1766">
        <v>24351</v>
      </c>
      <c r="N1766">
        <v>20918</v>
      </c>
      <c r="O1766">
        <v>27358</v>
      </c>
      <c r="P1766">
        <v>24079</v>
      </c>
      <c r="Q1766">
        <v>27687</v>
      </c>
      <c r="R1766">
        <v>25178</v>
      </c>
      <c r="S1766">
        <v>22103</v>
      </c>
      <c r="T1766">
        <v>27422</v>
      </c>
      <c r="U1766">
        <v>31103</v>
      </c>
      <c r="V1766" s="1" t="s">
        <v>2966</v>
      </c>
      <c r="W1766" s="1" t="s">
        <v>2551</v>
      </c>
      <c r="X1766" s="5" t="s">
        <v>2979</v>
      </c>
      <c r="Y1766" s="5" t="s">
        <v>2737</v>
      </c>
      <c r="Z1766" s="5" t="s">
        <v>2738</v>
      </c>
      <c r="AA1766" s="5"/>
    </row>
    <row r="1767" spans="1:27" ht="12" customHeight="1" x14ac:dyDescent="0.15">
      <c r="A1767" s="1" t="s">
        <v>492</v>
      </c>
      <c r="B1767" s="1" t="s">
        <v>112</v>
      </c>
      <c r="C1767" s="1" t="s">
        <v>17</v>
      </c>
      <c r="D1767" s="1" t="s">
        <v>2456</v>
      </c>
      <c r="E1767" s="1" t="s">
        <v>10</v>
      </c>
      <c r="F1767" s="1" t="s">
        <v>511</v>
      </c>
      <c r="G1767" s="1" t="s">
        <v>240</v>
      </c>
      <c r="H1767" s="1" t="s">
        <v>235</v>
      </c>
      <c r="I1767">
        <v>0</v>
      </c>
      <c r="J1767">
        <v>0</v>
      </c>
      <c r="K1767">
        <v>0</v>
      </c>
      <c r="L1767">
        <v>0</v>
      </c>
      <c r="M1767">
        <v>0</v>
      </c>
      <c r="N1767">
        <v>0</v>
      </c>
      <c r="O1767">
        <v>0</v>
      </c>
      <c r="P1767">
        <v>0</v>
      </c>
      <c r="Q1767">
        <v>0</v>
      </c>
      <c r="R1767">
        <v>0</v>
      </c>
      <c r="S1767">
        <v>0</v>
      </c>
      <c r="T1767">
        <v>0</v>
      </c>
      <c r="U1767">
        <v>0</v>
      </c>
      <c r="V1767" s="1" t="s">
        <v>2966</v>
      </c>
      <c r="W1767" s="1" t="s">
        <v>2551</v>
      </c>
      <c r="X1767" s="5" t="s">
        <v>2979</v>
      </c>
      <c r="Y1767" s="5" t="s">
        <v>2561</v>
      </c>
      <c r="Z1767" s="5" t="s">
        <v>2734</v>
      </c>
      <c r="AA1767" s="5"/>
    </row>
    <row r="1768" spans="1:27" ht="12" customHeight="1" x14ac:dyDescent="0.15">
      <c r="A1768" s="1" t="s">
        <v>492</v>
      </c>
      <c r="B1768" s="1" t="s">
        <v>112</v>
      </c>
      <c r="C1768" s="1" t="s">
        <v>21</v>
      </c>
      <c r="D1768" s="1" t="s">
        <v>2456</v>
      </c>
      <c r="E1768" s="1" t="s">
        <v>10</v>
      </c>
      <c r="F1768" s="1" t="s">
        <v>511</v>
      </c>
      <c r="G1768" s="1" t="s">
        <v>242</v>
      </c>
      <c r="H1768" s="1" t="s">
        <v>235</v>
      </c>
      <c r="I1768">
        <v>655402</v>
      </c>
      <c r="J1768">
        <v>556461</v>
      </c>
      <c r="K1768">
        <v>395729</v>
      </c>
      <c r="L1768">
        <v>609088</v>
      </c>
      <c r="M1768">
        <v>619216</v>
      </c>
      <c r="N1768">
        <v>513671</v>
      </c>
      <c r="O1768">
        <v>648968</v>
      </c>
      <c r="P1768">
        <v>590563</v>
      </c>
      <c r="Q1768">
        <v>645857</v>
      </c>
      <c r="R1768">
        <v>551932</v>
      </c>
      <c r="S1768">
        <v>488163</v>
      </c>
      <c r="T1768">
        <v>593987</v>
      </c>
      <c r="U1768">
        <v>674431</v>
      </c>
      <c r="V1768" s="1" t="s">
        <v>2966</v>
      </c>
      <c r="W1768" s="1" t="s">
        <v>2551</v>
      </c>
      <c r="X1768" s="5" t="s">
        <v>2979</v>
      </c>
      <c r="Y1768" s="5" t="s">
        <v>2557</v>
      </c>
      <c r="Z1768" s="5" t="s">
        <v>2734</v>
      </c>
      <c r="AA1768" s="5"/>
    </row>
    <row r="1769" spans="1:27" ht="12" customHeight="1" x14ac:dyDescent="0.15">
      <c r="A1769" s="1" t="s">
        <v>492</v>
      </c>
      <c r="B1769" s="1" t="s">
        <v>112</v>
      </c>
      <c r="C1769" s="1" t="s">
        <v>23</v>
      </c>
      <c r="D1769" s="1" t="s">
        <v>2456</v>
      </c>
      <c r="E1769" s="1" t="s">
        <v>10</v>
      </c>
      <c r="F1769" s="1" t="s">
        <v>511</v>
      </c>
      <c r="G1769" s="1" t="s">
        <v>245</v>
      </c>
      <c r="H1769" s="1" t="s">
        <v>239</v>
      </c>
      <c r="I1769">
        <v>24987</v>
      </c>
      <c r="J1769">
        <v>22693</v>
      </c>
      <c r="K1769">
        <v>15889</v>
      </c>
      <c r="L1769">
        <v>23790</v>
      </c>
      <c r="M1769">
        <v>24892</v>
      </c>
      <c r="N1769">
        <v>21412</v>
      </c>
      <c r="O1769">
        <v>27703</v>
      </c>
      <c r="P1769">
        <v>24697</v>
      </c>
      <c r="Q1769">
        <v>28161</v>
      </c>
      <c r="R1769">
        <v>25761</v>
      </c>
      <c r="S1769">
        <v>23109</v>
      </c>
      <c r="T1769">
        <v>28381</v>
      </c>
      <c r="U1769">
        <v>32633</v>
      </c>
      <c r="V1769" s="1" t="s">
        <v>2966</v>
      </c>
      <c r="W1769" s="1" t="s">
        <v>2551</v>
      </c>
      <c r="X1769" s="5" t="s">
        <v>2979</v>
      </c>
      <c r="Y1769" s="5" t="s">
        <v>2740</v>
      </c>
      <c r="Z1769" s="5" t="s">
        <v>2738</v>
      </c>
      <c r="AA1769" s="5"/>
    </row>
    <row r="1770" spans="1:27" ht="12" customHeight="1" x14ac:dyDescent="0.15">
      <c r="A1770" s="1" t="s">
        <v>492</v>
      </c>
      <c r="B1770" s="1" t="s">
        <v>112</v>
      </c>
      <c r="C1770" s="1" t="s">
        <v>77</v>
      </c>
      <c r="D1770" s="1" t="s">
        <v>2456</v>
      </c>
      <c r="E1770" s="1" t="s">
        <v>10</v>
      </c>
      <c r="F1770" s="1" t="s">
        <v>511</v>
      </c>
      <c r="G1770" s="1" t="s">
        <v>247</v>
      </c>
      <c r="H1770" s="1" t="s">
        <v>235</v>
      </c>
      <c r="I1770">
        <v>25</v>
      </c>
      <c r="J1770">
        <v>18</v>
      </c>
      <c r="K1770">
        <v>24</v>
      </c>
      <c r="L1770">
        <v>23</v>
      </c>
      <c r="M1770">
        <v>27</v>
      </c>
      <c r="N1770">
        <v>72</v>
      </c>
      <c r="O1770">
        <v>102</v>
      </c>
      <c r="P1770">
        <v>36</v>
      </c>
      <c r="Q1770">
        <v>135</v>
      </c>
      <c r="R1770">
        <v>31</v>
      </c>
      <c r="S1770">
        <v>20</v>
      </c>
      <c r="T1770">
        <v>41</v>
      </c>
      <c r="U1770">
        <v>57</v>
      </c>
      <c r="V1770" s="1" t="s">
        <v>2966</v>
      </c>
      <c r="W1770" s="1" t="s">
        <v>2551</v>
      </c>
      <c r="X1770" s="5" t="s">
        <v>2979</v>
      </c>
      <c r="Y1770" s="5" t="s">
        <v>2558</v>
      </c>
      <c r="Z1770" s="5" t="s">
        <v>2734</v>
      </c>
      <c r="AA1770" s="5"/>
    </row>
    <row r="1771" spans="1:27" ht="12" customHeight="1" x14ac:dyDescent="0.15">
      <c r="A1771" s="1" t="s">
        <v>492</v>
      </c>
      <c r="B1771" s="1" t="s">
        <v>112</v>
      </c>
      <c r="C1771" s="1" t="s">
        <v>244</v>
      </c>
      <c r="D1771" s="1" t="s">
        <v>2456</v>
      </c>
      <c r="E1771" s="1" t="s">
        <v>10</v>
      </c>
      <c r="F1771" s="1" t="s">
        <v>511</v>
      </c>
      <c r="G1771" s="1" t="s">
        <v>249</v>
      </c>
      <c r="H1771" s="1" t="s">
        <v>235</v>
      </c>
      <c r="I1771">
        <v>55122</v>
      </c>
      <c r="J1771">
        <v>48852</v>
      </c>
      <c r="K1771">
        <v>53231</v>
      </c>
      <c r="L1771">
        <v>43804</v>
      </c>
      <c r="M1771">
        <v>44618</v>
      </c>
      <c r="N1771">
        <v>38064</v>
      </c>
      <c r="O1771">
        <v>43779</v>
      </c>
      <c r="P1771">
        <v>47195</v>
      </c>
      <c r="Q1771">
        <v>46889</v>
      </c>
      <c r="R1771">
        <v>44868</v>
      </c>
      <c r="S1771">
        <v>48289</v>
      </c>
      <c r="T1771">
        <v>42622</v>
      </c>
      <c r="U1771">
        <v>45334</v>
      </c>
      <c r="V1771" s="1" t="s">
        <v>2966</v>
      </c>
      <c r="W1771" s="1" t="s">
        <v>2551</v>
      </c>
      <c r="X1771" s="5" t="s">
        <v>2979</v>
      </c>
      <c r="Y1771" s="5" t="s">
        <v>2559</v>
      </c>
      <c r="Z1771" s="5" t="s">
        <v>2734</v>
      </c>
      <c r="AA1771" s="5"/>
    </row>
    <row r="1772" spans="1:27" ht="12" customHeight="1" x14ac:dyDescent="0.15">
      <c r="A1772" s="1" t="s">
        <v>492</v>
      </c>
      <c r="B1772" s="1" t="s">
        <v>114</v>
      </c>
      <c r="C1772" s="1" t="s">
        <v>9</v>
      </c>
      <c r="D1772" s="1" t="s">
        <v>2456</v>
      </c>
      <c r="E1772" s="1" t="s">
        <v>10</v>
      </c>
      <c r="F1772" s="1" t="s">
        <v>512</v>
      </c>
      <c r="G1772" s="1" t="s">
        <v>234</v>
      </c>
      <c r="H1772" s="1" t="s">
        <v>235</v>
      </c>
      <c r="I1772">
        <v>1599</v>
      </c>
      <c r="J1772">
        <v>1523</v>
      </c>
      <c r="K1772">
        <v>919</v>
      </c>
      <c r="L1772">
        <v>1721</v>
      </c>
      <c r="M1772">
        <v>1580</v>
      </c>
      <c r="N1772">
        <v>1539</v>
      </c>
      <c r="O1772">
        <v>1932</v>
      </c>
      <c r="P1772">
        <v>1822</v>
      </c>
      <c r="Q1772">
        <v>2152</v>
      </c>
      <c r="R1772">
        <v>1921</v>
      </c>
      <c r="S1772">
        <v>1590</v>
      </c>
      <c r="T1772">
        <v>1619</v>
      </c>
      <c r="U1772">
        <v>1907</v>
      </c>
      <c r="V1772" s="1" t="s">
        <v>2966</v>
      </c>
      <c r="W1772" s="1" t="s">
        <v>2551</v>
      </c>
      <c r="X1772" s="5" t="s">
        <v>2980</v>
      </c>
      <c r="Y1772" s="5" t="s">
        <v>2553</v>
      </c>
      <c r="Z1772" s="5" t="s">
        <v>2734</v>
      </c>
      <c r="AA1772" s="5"/>
    </row>
    <row r="1773" spans="1:27" ht="12" customHeight="1" x14ac:dyDescent="0.15">
      <c r="A1773" s="1" t="s">
        <v>492</v>
      </c>
      <c r="B1773" s="1" t="s">
        <v>114</v>
      </c>
      <c r="C1773" s="1" t="s">
        <v>15</v>
      </c>
      <c r="D1773" s="1" t="s">
        <v>2456</v>
      </c>
      <c r="E1773" s="1" t="s">
        <v>10</v>
      </c>
      <c r="F1773" s="1" t="s">
        <v>512</v>
      </c>
      <c r="G1773" s="1" t="s">
        <v>238</v>
      </c>
      <c r="H1773" s="1" t="s">
        <v>239</v>
      </c>
      <c r="I1773">
        <v>2321</v>
      </c>
      <c r="J1773">
        <v>1508</v>
      </c>
      <c r="K1773">
        <v>666</v>
      </c>
      <c r="L1773">
        <v>1826</v>
      </c>
      <c r="M1773">
        <v>1057</v>
      </c>
      <c r="N1773">
        <v>1073</v>
      </c>
      <c r="O1773">
        <v>1660</v>
      </c>
      <c r="P1773">
        <v>1521</v>
      </c>
      <c r="Q1773">
        <v>1786</v>
      </c>
      <c r="R1773">
        <v>1401</v>
      </c>
      <c r="S1773">
        <v>1170</v>
      </c>
      <c r="T1773">
        <v>1467</v>
      </c>
      <c r="U1773">
        <v>1480</v>
      </c>
      <c r="V1773" s="1" t="s">
        <v>2966</v>
      </c>
      <c r="W1773" s="1" t="s">
        <v>2551</v>
      </c>
      <c r="X1773" s="5" t="s">
        <v>2980</v>
      </c>
      <c r="Y1773" s="5" t="s">
        <v>2737</v>
      </c>
      <c r="Z1773" s="5" t="s">
        <v>2738</v>
      </c>
      <c r="AA1773" s="5"/>
    </row>
    <row r="1774" spans="1:27" ht="12" customHeight="1" x14ac:dyDescent="0.15">
      <c r="A1774" s="1" t="s">
        <v>492</v>
      </c>
      <c r="B1774" s="1" t="s">
        <v>114</v>
      </c>
      <c r="C1774" s="1" t="s">
        <v>17</v>
      </c>
      <c r="D1774" s="1" t="s">
        <v>2456</v>
      </c>
      <c r="E1774" s="1" t="s">
        <v>10</v>
      </c>
      <c r="F1774" s="1" t="s">
        <v>512</v>
      </c>
      <c r="G1774" s="1" t="s">
        <v>240</v>
      </c>
      <c r="H1774" s="1" t="s">
        <v>235</v>
      </c>
      <c r="I1774">
        <v>0</v>
      </c>
      <c r="J1774">
        <v>0</v>
      </c>
      <c r="K1774">
        <v>0</v>
      </c>
      <c r="L1774">
        <v>0</v>
      </c>
      <c r="M1774">
        <v>0</v>
      </c>
      <c r="N1774">
        <v>0</v>
      </c>
      <c r="O1774">
        <v>0</v>
      </c>
      <c r="P1774">
        <v>0</v>
      </c>
      <c r="Q1774">
        <v>0</v>
      </c>
      <c r="R1774">
        <v>0</v>
      </c>
      <c r="S1774">
        <v>0</v>
      </c>
      <c r="T1774">
        <v>0</v>
      </c>
      <c r="U1774">
        <v>0</v>
      </c>
      <c r="V1774" s="1" t="s">
        <v>2966</v>
      </c>
      <c r="W1774" s="1" t="s">
        <v>2551</v>
      </c>
      <c r="X1774" s="5" t="s">
        <v>2980</v>
      </c>
      <c r="Y1774" s="5" t="s">
        <v>2561</v>
      </c>
      <c r="Z1774" s="5" t="s">
        <v>2734</v>
      </c>
      <c r="AA1774" s="5"/>
    </row>
    <row r="1775" spans="1:27" ht="12" customHeight="1" x14ac:dyDescent="0.15">
      <c r="A1775" s="1" t="s">
        <v>492</v>
      </c>
      <c r="B1775" s="1" t="s">
        <v>114</v>
      </c>
      <c r="C1775" s="1" t="s">
        <v>21</v>
      </c>
      <c r="D1775" s="1" t="s">
        <v>2456</v>
      </c>
      <c r="E1775" s="1" t="s">
        <v>10</v>
      </c>
      <c r="F1775" s="1" t="s">
        <v>512</v>
      </c>
      <c r="G1775" s="1" t="s">
        <v>242</v>
      </c>
      <c r="H1775" s="1" t="s">
        <v>235</v>
      </c>
      <c r="I1775">
        <v>1488</v>
      </c>
      <c r="J1775">
        <v>1487</v>
      </c>
      <c r="K1775">
        <v>1099</v>
      </c>
      <c r="L1775">
        <v>1780</v>
      </c>
      <c r="M1775">
        <v>1619</v>
      </c>
      <c r="N1775">
        <v>1566</v>
      </c>
      <c r="O1775">
        <v>1865</v>
      </c>
      <c r="P1775">
        <v>1884</v>
      </c>
      <c r="Q1775">
        <v>1997</v>
      </c>
      <c r="R1775">
        <v>1847</v>
      </c>
      <c r="S1775">
        <v>1656</v>
      </c>
      <c r="T1775">
        <v>1663</v>
      </c>
      <c r="U1775">
        <v>2043</v>
      </c>
      <c r="V1775" s="1" t="s">
        <v>2966</v>
      </c>
      <c r="W1775" s="1" t="s">
        <v>2551</v>
      </c>
      <c r="X1775" s="5" t="s">
        <v>2980</v>
      </c>
      <c r="Y1775" s="5" t="s">
        <v>2557</v>
      </c>
      <c r="Z1775" s="5" t="s">
        <v>2734</v>
      </c>
      <c r="AA1775" s="5"/>
    </row>
    <row r="1776" spans="1:27" ht="12" customHeight="1" x14ac:dyDescent="0.15">
      <c r="A1776" s="1" t="s">
        <v>492</v>
      </c>
      <c r="B1776" s="1" t="s">
        <v>114</v>
      </c>
      <c r="C1776" s="1" t="s">
        <v>23</v>
      </c>
      <c r="D1776" s="1" t="s">
        <v>2456</v>
      </c>
      <c r="E1776" s="1" t="s">
        <v>10</v>
      </c>
      <c r="F1776" s="1" t="s">
        <v>512</v>
      </c>
      <c r="G1776" s="1" t="s">
        <v>245</v>
      </c>
      <c r="H1776" s="1" t="s">
        <v>239</v>
      </c>
      <c r="I1776">
        <v>2138</v>
      </c>
      <c r="J1776">
        <v>1491</v>
      </c>
      <c r="K1776">
        <v>846</v>
      </c>
      <c r="L1776">
        <v>1865</v>
      </c>
      <c r="M1776">
        <v>1085</v>
      </c>
      <c r="N1776">
        <v>1037</v>
      </c>
      <c r="O1776">
        <v>1489</v>
      </c>
      <c r="P1776">
        <v>1445</v>
      </c>
      <c r="Q1776">
        <v>1574</v>
      </c>
      <c r="R1776">
        <v>1394</v>
      </c>
      <c r="S1776">
        <v>1230</v>
      </c>
      <c r="T1776">
        <v>1554</v>
      </c>
      <c r="U1776">
        <v>1592</v>
      </c>
      <c r="V1776" s="1" t="s">
        <v>2966</v>
      </c>
      <c r="W1776" s="1" t="s">
        <v>2551</v>
      </c>
      <c r="X1776" s="5" t="s">
        <v>2980</v>
      </c>
      <c r="Y1776" s="5" t="s">
        <v>2740</v>
      </c>
      <c r="Z1776" s="5" t="s">
        <v>2738</v>
      </c>
      <c r="AA1776" s="5"/>
    </row>
    <row r="1777" spans="1:27" ht="12" customHeight="1" x14ac:dyDescent="0.15">
      <c r="A1777" s="1" t="s">
        <v>492</v>
      </c>
      <c r="B1777" s="1" t="s">
        <v>114</v>
      </c>
      <c r="C1777" s="1" t="s">
        <v>77</v>
      </c>
      <c r="D1777" s="1" t="s">
        <v>2456</v>
      </c>
      <c r="E1777" s="1" t="s">
        <v>10</v>
      </c>
      <c r="F1777" s="1" t="s">
        <v>512</v>
      </c>
      <c r="G1777" s="1" t="s">
        <v>247</v>
      </c>
      <c r="H1777" s="1" t="s">
        <v>235</v>
      </c>
      <c r="I1777">
        <v>15</v>
      </c>
      <c r="J1777">
        <v>15</v>
      </c>
      <c r="K1777">
        <v>2</v>
      </c>
      <c r="L1777">
        <v>2</v>
      </c>
      <c r="M1777">
        <v>2</v>
      </c>
      <c r="N1777">
        <v>2</v>
      </c>
      <c r="O1777">
        <v>2</v>
      </c>
      <c r="P1777">
        <v>11</v>
      </c>
      <c r="Q1777">
        <v>2</v>
      </c>
      <c r="R1777">
        <v>4</v>
      </c>
      <c r="S1777">
        <v>2</v>
      </c>
      <c r="T1777">
        <v>8</v>
      </c>
      <c r="U1777">
        <v>13</v>
      </c>
      <c r="V1777" s="1" t="s">
        <v>2966</v>
      </c>
      <c r="W1777" s="1" t="s">
        <v>2551</v>
      </c>
      <c r="X1777" s="5" t="s">
        <v>2980</v>
      </c>
      <c r="Y1777" s="5" t="s">
        <v>2558</v>
      </c>
      <c r="Z1777" s="5" t="s">
        <v>2734</v>
      </c>
      <c r="AA1777" s="5"/>
    </row>
    <row r="1778" spans="1:27" ht="12" customHeight="1" x14ac:dyDescent="0.15">
      <c r="A1778" s="1" t="s">
        <v>492</v>
      </c>
      <c r="B1778" s="1" t="s">
        <v>114</v>
      </c>
      <c r="C1778" s="1" t="s">
        <v>244</v>
      </c>
      <c r="D1778" s="1" t="s">
        <v>2456</v>
      </c>
      <c r="E1778" s="1" t="s">
        <v>10</v>
      </c>
      <c r="F1778" s="1" t="s">
        <v>512</v>
      </c>
      <c r="G1778" s="1" t="s">
        <v>249</v>
      </c>
      <c r="H1778" s="1" t="s">
        <v>235</v>
      </c>
      <c r="I1778">
        <v>873</v>
      </c>
      <c r="J1778">
        <v>894</v>
      </c>
      <c r="K1778">
        <v>712</v>
      </c>
      <c r="L1778">
        <v>651</v>
      </c>
      <c r="M1778">
        <v>610</v>
      </c>
      <c r="N1778">
        <v>581</v>
      </c>
      <c r="O1778">
        <v>646</v>
      </c>
      <c r="P1778">
        <v>573</v>
      </c>
      <c r="Q1778">
        <v>726</v>
      </c>
      <c r="R1778">
        <v>796</v>
      </c>
      <c r="S1778">
        <v>728</v>
      </c>
      <c r="T1778">
        <v>676</v>
      </c>
      <c r="U1778">
        <v>527</v>
      </c>
      <c r="V1778" s="1" t="s">
        <v>2966</v>
      </c>
      <c r="W1778" s="1" t="s">
        <v>2551</v>
      </c>
      <c r="X1778" s="5" t="s">
        <v>2980</v>
      </c>
      <c r="Y1778" s="5" t="s">
        <v>2559</v>
      </c>
      <c r="Z1778" s="5" t="s">
        <v>2734</v>
      </c>
      <c r="AA1778" s="5"/>
    </row>
    <row r="1779" spans="1:27" ht="12" customHeight="1" x14ac:dyDescent="0.15">
      <c r="A1779" s="1" t="s">
        <v>492</v>
      </c>
      <c r="B1779" s="1" t="s">
        <v>57</v>
      </c>
      <c r="C1779" s="1" t="s">
        <v>9</v>
      </c>
      <c r="D1779" s="1" t="s">
        <v>2456</v>
      </c>
      <c r="E1779" s="1" t="s">
        <v>10</v>
      </c>
      <c r="F1779" s="1" t="s">
        <v>513</v>
      </c>
      <c r="G1779" s="1" t="s">
        <v>234</v>
      </c>
      <c r="H1779" s="1" t="s">
        <v>235</v>
      </c>
      <c r="I1779">
        <v>10578</v>
      </c>
      <c r="J1779">
        <v>9910</v>
      </c>
      <c r="K1779">
        <v>8866</v>
      </c>
      <c r="L1779">
        <v>10597</v>
      </c>
      <c r="M1779">
        <v>10311</v>
      </c>
      <c r="N1779">
        <v>9637</v>
      </c>
      <c r="O1779">
        <v>9484</v>
      </c>
      <c r="P1779">
        <v>9169</v>
      </c>
      <c r="Q1779">
        <v>9418</v>
      </c>
      <c r="R1779">
        <v>7077</v>
      </c>
      <c r="S1779">
        <v>6825</v>
      </c>
      <c r="T1779">
        <v>7279</v>
      </c>
      <c r="U1779">
        <v>9693</v>
      </c>
      <c r="V1779" s="1" t="s">
        <v>2966</v>
      </c>
      <c r="W1779" s="1" t="s">
        <v>2551</v>
      </c>
      <c r="X1779" s="5" t="s">
        <v>2981</v>
      </c>
      <c r="Y1779" s="5" t="s">
        <v>2553</v>
      </c>
      <c r="Z1779" s="5" t="s">
        <v>2734</v>
      </c>
      <c r="AA1779" s="5"/>
    </row>
    <row r="1780" spans="1:27" ht="12" customHeight="1" x14ac:dyDescent="0.15">
      <c r="A1780" s="1" t="s">
        <v>492</v>
      </c>
      <c r="B1780" s="1" t="s">
        <v>57</v>
      </c>
      <c r="C1780" s="1" t="s">
        <v>15</v>
      </c>
      <c r="D1780" s="1" t="s">
        <v>2456</v>
      </c>
      <c r="E1780" s="1" t="s">
        <v>10</v>
      </c>
      <c r="F1780" s="1" t="s">
        <v>513</v>
      </c>
      <c r="G1780" s="1" t="s">
        <v>238</v>
      </c>
      <c r="H1780" s="1" t="s">
        <v>239</v>
      </c>
      <c r="I1780">
        <v>2911</v>
      </c>
      <c r="J1780">
        <v>3237</v>
      </c>
      <c r="K1780">
        <v>2763</v>
      </c>
      <c r="L1780">
        <v>3297</v>
      </c>
      <c r="M1780">
        <v>2935</v>
      </c>
      <c r="N1780">
        <v>3011</v>
      </c>
      <c r="O1780">
        <v>2878</v>
      </c>
      <c r="P1780">
        <v>3022</v>
      </c>
      <c r="Q1780">
        <v>2958</v>
      </c>
      <c r="R1780">
        <v>2420</v>
      </c>
      <c r="S1780">
        <v>1945</v>
      </c>
      <c r="T1780">
        <v>2369</v>
      </c>
      <c r="U1780">
        <v>2806</v>
      </c>
      <c r="V1780" s="1" t="s">
        <v>2966</v>
      </c>
      <c r="W1780" s="1" t="s">
        <v>2551</v>
      </c>
      <c r="X1780" s="5" t="s">
        <v>2981</v>
      </c>
      <c r="Y1780" s="5" t="s">
        <v>2737</v>
      </c>
      <c r="Z1780" s="5" t="s">
        <v>2738</v>
      </c>
      <c r="AA1780" s="5"/>
    </row>
    <row r="1781" spans="1:27" ht="12" customHeight="1" x14ac:dyDescent="0.15">
      <c r="A1781" s="1" t="s">
        <v>492</v>
      </c>
      <c r="B1781" s="1" t="s">
        <v>57</v>
      </c>
      <c r="C1781" s="1" t="s">
        <v>17</v>
      </c>
      <c r="D1781" s="1" t="s">
        <v>2456</v>
      </c>
      <c r="E1781" s="1" t="s">
        <v>10</v>
      </c>
      <c r="F1781" s="1" t="s">
        <v>513</v>
      </c>
      <c r="G1781" s="1" t="s">
        <v>240</v>
      </c>
      <c r="H1781" s="1" t="s">
        <v>235</v>
      </c>
      <c r="I1781">
        <v>1652</v>
      </c>
      <c r="J1781">
        <v>1677</v>
      </c>
      <c r="K1781">
        <v>1473</v>
      </c>
      <c r="L1781">
        <v>1711</v>
      </c>
      <c r="M1781">
        <v>1475</v>
      </c>
      <c r="N1781">
        <v>1204</v>
      </c>
      <c r="O1781">
        <v>761</v>
      </c>
      <c r="P1781">
        <v>1061</v>
      </c>
      <c r="Q1781">
        <v>1270</v>
      </c>
      <c r="R1781">
        <v>1192</v>
      </c>
      <c r="S1781">
        <v>2909</v>
      </c>
      <c r="T1781">
        <v>2343</v>
      </c>
      <c r="U1781">
        <v>2161</v>
      </c>
      <c r="V1781" s="1" t="s">
        <v>2966</v>
      </c>
      <c r="W1781" s="1" t="s">
        <v>2551</v>
      </c>
      <c r="X1781" s="5" t="s">
        <v>2981</v>
      </c>
      <c r="Y1781" s="5" t="s">
        <v>2561</v>
      </c>
      <c r="Z1781" s="5" t="s">
        <v>2734</v>
      </c>
      <c r="AA1781" s="5"/>
    </row>
    <row r="1782" spans="1:27" ht="12" customHeight="1" x14ac:dyDescent="0.15">
      <c r="A1782" s="1" t="s">
        <v>492</v>
      </c>
      <c r="B1782" s="1" t="s">
        <v>57</v>
      </c>
      <c r="C1782" s="1" t="s">
        <v>21</v>
      </c>
      <c r="D1782" s="1" t="s">
        <v>2456</v>
      </c>
      <c r="E1782" s="1" t="s">
        <v>10</v>
      </c>
      <c r="F1782" s="1" t="s">
        <v>513</v>
      </c>
      <c r="G1782" s="1" t="s">
        <v>242</v>
      </c>
      <c r="H1782" s="1" t="s">
        <v>235</v>
      </c>
      <c r="I1782">
        <v>9193</v>
      </c>
      <c r="J1782">
        <v>9040</v>
      </c>
      <c r="K1782">
        <v>9589</v>
      </c>
      <c r="L1782">
        <v>9928</v>
      </c>
      <c r="M1782">
        <v>9327</v>
      </c>
      <c r="N1782">
        <v>8480</v>
      </c>
      <c r="O1782">
        <v>9725</v>
      </c>
      <c r="P1782">
        <v>9833</v>
      </c>
      <c r="Q1782">
        <v>9230</v>
      </c>
      <c r="R1782">
        <v>8191</v>
      </c>
      <c r="S1782">
        <v>9149</v>
      </c>
      <c r="T1782">
        <v>10522</v>
      </c>
      <c r="U1782">
        <v>11055</v>
      </c>
      <c r="V1782" s="1" t="s">
        <v>2966</v>
      </c>
      <c r="W1782" s="1" t="s">
        <v>2551</v>
      </c>
      <c r="X1782" s="5" t="s">
        <v>2981</v>
      </c>
      <c r="Y1782" s="5" t="s">
        <v>2557</v>
      </c>
      <c r="Z1782" s="5" t="s">
        <v>2734</v>
      </c>
      <c r="AA1782" s="5"/>
    </row>
    <row r="1783" spans="1:27" ht="12" customHeight="1" x14ac:dyDescent="0.15">
      <c r="A1783" s="1" t="s">
        <v>492</v>
      </c>
      <c r="B1783" s="1" t="s">
        <v>57</v>
      </c>
      <c r="C1783" s="1" t="s">
        <v>23</v>
      </c>
      <c r="D1783" s="1" t="s">
        <v>2456</v>
      </c>
      <c r="E1783" s="1" t="s">
        <v>10</v>
      </c>
      <c r="F1783" s="1" t="s">
        <v>513</v>
      </c>
      <c r="G1783" s="1" t="s">
        <v>245</v>
      </c>
      <c r="H1783" s="1" t="s">
        <v>239</v>
      </c>
      <c r="I1783">
        <v>2603</v>
      </c>
      <c r="J1783">
        <v>2364</v>
      </c>
      <c r="K1783">
        <v>2448</v>
      </c>
      <c r="L1783">
        <v>2681</v>
      </c>
      <c r="M1783">
        <v>2464</v>
      </c>
      <c r="N1783">
        <v>2180</v>
      </c>
      <c r="O1783">
        <v>2667</v>
      </c>
      <c r="P1783">
        <v>2729</v>
      </c>
      <c r="Q1783">
        <v>2595</v>
      </c>
      <c r="R1783">
        <v>2225</v>
      </c>
      <c r="S1783">
        <v>2208</v>
      </c>
      <c r="T1783">
        <v>2786</v>
      </c>
      <c r="U1783">
        <v>2970</v>
      </c>
      <c r="V1783" s="1" t="s">
        <v>2966</v>
      </c>
      <c r="W1783" s="1" t="s">
        <v>2551</v>
      </c>
      <c r="X1783" s="5" t="s">
        <v>2981</v>
      </c>
      <c r="Y1783" s="5" t="s">
        <v>2740</v>
      </c>
      <c r="Z1783" s="5" t="s">
        <v>2738</v>
      </c>
      <c r="AA1783" s="5"/>
    </row>
    <row r="1784" spans="1:27" ht="12" customHeight="1" x14ac:dyDescent="0.15">
      <c r="A1784" s="1" t="s">
        <v>492</v>
      </c>
      <c r="B1784" s="1" t="s">
        <v>57</v>
      </c>
      <c r="C1784" s="1" t="s">
        <v>77</v>
      </c>
      <c r="D1784" s="1" t="s">
        <v>2456</v>
      </c>
      <c r="E1784" s="1" t="s">
        <v>10</v>
      </c>
      <c r="F1784" s="1" t="s">
        <v>513</v>
      </c>
      <c r="G1784" s="1" t="s">
        <v>247</v>
      </c>
      <c r="H1784" s="1" t="s">
        <v>235</v>
      </c>
      <c r="I1784">
        <v>1553</v>
      </c>
      <c r="J1784">
        <v>1718</v>
      </c>
      <c r="K1784">
        <v>1485</v>
      </c>
      <c r="L1784">
        <v>1639</v>
      </c>
      <c r="M1784">
        <v>1404</v>
      </c>
      <c r="N1784">
        <v>1161</v>
      </c>
      <c r="O1784">
        <v>744</v>
      </c>
      <c r="P1784">
        <v>1063</v>
      </c>
      <c r="Q1784">
        <v>1243</v>
      </c>
      <c r="R1784">
        <v>1143</v>
      </c>
      <c r="S1784">
        <v>743</v>
      </c>
      <c r="T1784">
        <v>622</v>
      </c>
      <c r="U1784">
        <v>809</v>
      </c>
      <c r="V1784" s="1" t="s">
        <v>2966</v>
      </c>
      <c r="W1784" s="1" t="s">
        <v>2551</v>
      </c>
      <c r="X1784" s="5" t="s">
        <v>2981</v>
      </c>
      <c r="Y1784" s="5" t="s">
        <v>2558</v>
      </c>
      <c r="Z1784" s="5" t="s">
        <v>2734</v>
      </c>
      <c r="AA1784" s="5"/>
    </row>
    <row r="1785" spans="1:27" ht="12" customHeight="1" x14ac:dyDescent="0.15">
      <c r="A1785" s="1" t="s">
        <v>492</v>
      </c>
      <c r="B1785" s="1" t="s">
        <v>57</v>
      </c>
      <c r="C1785" s="1" t="s">
        <v>244</v>
      </c>
      <c r="D1785" s="1" t="s">
        <v>2456</v>
      </c>
      <c r="E1785" s="1" t="s">
        <v>10</v>
      </c>
      <c r="F1785" s="1" t="s">
        <v>513</v>
      </c>
      <c r="G1785" s="1" t="s">
        <v>249</v>
      </c>
      <c r="H1785" s="1" t="s">
        <v>235</v>
      </c>
      <c r="I1785">
        <v>22719</v>
      </c>
      <c r="J1785">
        <v>23366</v>
      </c>
      <c r="K1785">
        <v>22422</v>
      </c>
      <c r="L1785">
        <v>22962</v>
      </c>
      <c r="M1785">
        <v>23804</v>
      </c>
      <c r="N1785">
        <v>24709</v>
      </c>
      <c r="O1785">
        <v>24283</v>
      </c>
      <c r="P1785">
        <v>23434</v>
      </c>
      <c r="Q1785">
        <v>23450</v>
      </c>
      <c r="R1785">
        <v>22203</v>
      </c>
      <c r="S1785">
        <v>32562</v>
      </c>
      <c r="T1785">
        <v>31508</v>
      </c>
      <c r="U1785">
        <v>31436</v>
      </c>
      <c r="V1785" s="1" t="s">
        <v>2966</v>
      </c>
      <c r="W1785" s="1" t="s">
        <v>2551</v>
      </c>
      <c r="X1785" s="5" t="s">
        <v>2981</v>
      </c>
      <c r="Y1785" s="5" t="s">
        <v>2559</v>
      </c>
      <c r="Z1785" s="5" t="s">
        <v>2734</v>
      </c>
      <c r="AA1785" s="5"/>
    </row>
    <row r="1786" spans="1:27" ht="12" customHeight="1" x14ac:dyDescent="0.15">
      <c r="A1786" s="1" t="s">
        <v>492</v>
      </c>
      <c r="B1786" s="1" t="s">
        <v>61</v>
      </c>
      <c r="C1786" s="1" t="s">
        <v>9</v>
      </c>
      <c r="D1786" s="1" t="s">
        <v>2456</v>
      </c>
      <c r="E1786" s="1" t="s">
        <v>10</v>
      </c>
      <c r="F1786" s="1" t="s">
        <v>514</v>
      </c>
      <c r="G1786" s="1" t="s">
        <v>234</v>
      </c>
      <c r="H1786" s="1" t="s">
        <v>235</v>
      </c>
      <c r="I1786">
        <v>12514</v>
      </c>
      <c r="J1786">
        <v>11566</v>
      </c>
      <c r="K1786">
        <v>8724</v>
      </c>
      <c r="L1786">
        <v>11648</v>
      </c>
      <c r="M1786">
        <v>9757</v>
      </c>
      <c r="N1786">
        <v>8636</v>
      </c>
      <c r="O1786">
        <v>12058</v>
      </c>
      <c r="P1786">
        <v>12282</v>
      </c>
      <c r="Q1786">
        <v>10315</v>
      </c>
      <c r="R1786">
        <v>6531</v>
      </c>
      <c r="S1786">
        <v>7150</v>
      </c>
      <c r="T1786">
        <v>10485</v>
      </c>
      <c r="U1786">
        <v>11097</v>
      </c>
      <c r="V1786" s="1" t="s">
        <v>2966</v>
      </c>
      <c r="W1786" s="1" t="s">
        <v>2551</v>
      </c>
      <c r="X1786" s="5" t="s">
        <v>2982</v>
      </c>
      <c r="Y1786" s="5" t="s">
        <v>2553</v>
      </c>
      <c r="Z1786" s="5" t="s">
        <v>2734</v>
      </c>
      <c r="AA1786" s="5"/>
    </row>
    <row r="1787" spans="1:27" ht="12" customHeight="1" x14ac:dyDescent="0.15">
      <c r="A1787" s="1" t="s">
        <v>492</v>
      </c>
      <c r="B1787" s="1" t="s">
        <v>61</v>
      </c>
      <c r="C1787" s="1" t="s">
        <v>15</v>
      </c>
      <c r="D1787" s="1" t="s">
        <v>2456</v>
      </c>
      <c r="E1787" s="1" t="s">
        <v>10</v>
      </c>
      <c r="F1787" s="1" t="s">
        <v>514</v>
      </c>
      <c r="G1787" s="1" t="s">
        <v>238</v>
      </c>
      <c r="H1787" s="1" t="s">
        <v>239</v>
      </c>
      <c r="I1787">
        <v>4351</v>
      </c>
      <c r="J1787">
        <v>3991</v>
      </c>
      <c r="K1787">
        <v>3110</v>
      </c>
      <c r="L1787">
        <v>3978</v>
      </c>
      <c r="M1787">
        <v>3424</v>
      </c>
      <c r="N1787">
        <v>3142</v>
      </c>
      <c r="O1787">
        <v>4172</v>
      </c>
      <c r="P1787">
        <v>4185</v>
      </c>
      <c r="Q1787">
        <v>3590</v>
      </c>
      <c r="R1787">
        <v>2412</v>
      </c>
      <c r="S1787">
        <v>2351</v>
      </c>
      <c r="T1787">
        <v>3511</v>
      </c>
      <c r="U1787">
        <v>3770</v>
      </c>
      <c r="V1787" s="1" t="s">
        <v>2966</v>
      </c>
      <c r="W1787" s="1" t="s">
        <v>2551</v>
      </c>
      <c r="X1787" s="5" t="s">
        <v>2982</v>
      </c>
      <c r="Y1787" s="5" t="s">
        <v>2737</v>
      </c>
      <c r="Z1787" s="5" t="s">
        <v>2738</v>
      </c>
      <c r="AA1787" s="5"/>
    </row>
    <row r="1788" spans="1:27" ht="12" customHeight="1" x14ac:dyDescent="0.15">
      <c r="A1788" s="1" t="s">
        <v>492</v>
      </c>
      <c r="B1788" s="1" t="s">
        <v>61</v>
      </c>
      <c r="C1788" s="1" t="s">
        <v>17</v>
      </c>
      <c r="D1788" s="1" t="s">
        <v>2456</v>
      </c>
      <c r="E1788" s="1" t="s">
        <v>10</v>
      </c>
      <c r="F1788" s="1" t="s">
        <v>514</v>
      </c>
      <c r="G1788" s="1" t="s">
        <v>240</v>
      </c>
      <c r="H1788" s="1" t="s">
        <v>235</v>
      </c>
      <c r="I1788">
        <v>1270</v>
      </c>
      <c r="J1788">
        <v>1042</v>
      </c>
      <c r="K1788">
        <v>810</v>
      </c>
      <c r="L1788">
        <v>1452</v>
      </c>
      <c r="M1788">
        <v>1206</v>
      </c>
      <c r="N1788">
        <v>1197</v>
      </c>
      <c r="O1788">
        <v>1160</v>
      </c>
      <c r="P1788">
        <v>1370</v>
      </c>
      <c r="Q1788">
        <v>1285</v>
      </c>
      <c r="R1788">
        <v>993</v>
      </c>
      <c r="S1788">
        <v>1073</v>
      </c>
      <c r="T1788">
        <v>1133</v>
      </c>
      <c r="U1788">
        <v>1294</v>
      </c>
      <c r="V1788" s="1" t="s">
        <v>2966</v>
      </c>
      <c r="W1788" s="1" t="s">
        <v>2551</v>
      </c>
      <c r="X1788" s="5" t="s">
        <v>2982</v>
      </c>
      <c r="Y1788" s="5" t="s">
        <v>2561</v>
      </c>
      <c r="Z1788" s="5" t="s">
        <v>2734</v>
      </c>
      <c r="AA1788" s="5"/>
    </row>
    <row r="1789" spans="1:27" ht="12" customHeight="1" x14ac:dyDescent="0.15">
      <c r="A1789" s="1" t="s">
        <v>492</v>
      </c>
      <c r="B1789" s="1" t="s">
        <v>61</v>
      </c>
      <c r="C1789" s="1" t="s">
        <v>21</v>
      </c>
      <c r="D1789" s="1" t="s">
        <v>2456</v>
      </c>
      <c r="E1789" s="1" t="s">
        <v>10</v>
      </c>
      <c r="F1789" s="1" t="s">
        <v>514</v>
      </c>
      <c r="G1789" s="1" t="s">
        <v>242</v>
      </c>
      <c r="H1789" s="1" t="s">
        <v>235</v>
      </c>
      <c r="I1789">
        <v>12277</v>
      </c>
      <c r="J1789">
        <v>10593</v>
      </c>
      <c r="K1789">
        <v>8549</v>
      </c>
      <c r="L1789">
        <v>12280</v>
      </c>
      <c r="M1789">
        <v>10041</v>
      </c>
      <c r="N1789">
        <v>8264</v>
      </c>
      <c r="O1789">
        <v>13175</v>
      </c>
      <c r="P1789">
        <v>11927</v>
      </c>
      <c r="Q1789">
        <v>12400</v>
      </c>
      <c r="R1789">
        <v>4735</v>
      </c>
      <c r="S1789">
        <v>9181</v>
      </c>
      <c r="T1789">
        <v>11732</v>
      </c>
      <c r="U1789">
        <v>11765</v>
      </c>
      <c r="V1789" s="1" t="s">
        <v>2966</v>
      </c>
      <c r="W1789" s="1" t="s">
        <v>2551</v>
      </c>
      <c r="X1789" s="5" t="s">
        <v>2982</v>
      </c>
      <c r="Y1789" s="5" t="s">
        <v>2557</v>
      </c>
      <c r="Z1789" s="5" t="s">
        <v>2734</v>
      </c>
      <c r="AA1789" s="5"/>
    </row>
    <row r="1790" spans="1:27" ht="12" customHeight="1" x14ac:dyDescent="0.15">
      <c r="A1790" s="1" t="s">
        <v>492</v>
      </c>
      <c r="B1790" s="1" t="s">
        <v>61</v>
      </c>
      <c r="C1790" s="1" t="s">
        <v>23</v>
      </c>
      <c r="D1790" s="1" t="s">
        <v>2456</v>
      </c>
      <c r="E1790" s="1" t="s">
        <v>10</v>
      </c>
      <c r="F1790" s="1" t="s">
        <v>514</v>
      </c>
      <c r="G1790" s="1" t="s">
        <v>245</v>
      </c>
      <c r="H1790" s="1" t="s">
        <v>239</v>
      </c>
      <c r="I1790">
        <v>4319</v>
      </c>
      <c r="J1790">
        <v>3676</v>
      </c>
      <c r="K1790">
        <v>3045</v>
      </c>
      <c r="L1790">
        <v>4231</v>
      </c>
      <c r="M1790">
        <v>3590</v>
      </c>
      <c r="N1790">
        <v>3036</v>
      </c>
      <c r="O1790">
        <v>4637</v>
      </c>
      <c r="P1790">
        <v>4196</v>
      </c>
      <c r="Q1790">
        <v>4308</v>
      </c>
      <c r="R1790">
        <v>1894</v>
      </c>
      <c r="S1790">
        <v>2987</v>
      </c>
      <c r="T1790">
        <v>3824</v>
      </c>
      <c r="U1790">
        <v>4067</v>
      </c>
      <c r="V1790" s="1" t="s">
        <v>2966</v>
      </c>
      <c r="W1790" s="1" t="s">
        <v>2551</v>
      </c>
      <c r="X1790" s="5" t="s">
        <v>2982</v>
      </c>
      <c r="Y1790" s="5" t="s">
        <v>2740</v>
      </c>
      <c r="Z1790" s="5" t="s">
        <v>2738</v>
      </c>
      <c r="AA1790" s="5"/>
    </row>
    <row r="1791" spans="1:27" ht="12" customHeight="1" x14ac:dyDescent="0.15">
      <c r="A1791" s="1" t="s">
        <v>492</v>
      </c>
      <c r="B1791" s="1" t="s">
        <v>61</v>
      </c>
      <c r="C1791" s="1" t="s">
        <v>77</v>
      </c>
      <c r="D1791" s="1" t="s">
        <v>2456</v>
      </c>
      <c r="E1791" s="1" t="s">
        <v>10</v>
      </c>
      <c r="F1791" s="1" t="s">
        <v>514</v>
      </c>
      <c r="G1791" s="1" t="s">
        <v>247</v>
      </c>
      <c r="H1791" s="1" t="s">
        <v>235</v>
      </c>
      <c r="I1791">
        <v>970</v>
      </c>
      <c r="J1791">
        <v>848</v>
      </c>
      <c r="K1791">
        <v>527</v>
      </c>
      <c r="L1791">
        <v>1093</v>
      </c>
      <c r="M1791">
        <v>978</v>
      </c>
      <c r="N1791">
        <v>798</v>
      </c>
      <c r="O1791">
        <v>842</v>
      </c>
      <c r="P1791">
        <v>1066</v>
      </c>
      <c r="Q1791">
        <v>1077</v>
      </c>
      <c r="R1791">
        <v>898</v>
      </c>
      <c r="S1791">
        <v>858</v>
      </c>
      <c r="T1791">
        <v>956</v>
      </c>
      <c r="U1791">
        <v>1030</v>
      </c>
      <c r="V1791" s="1" t="s">
        <v>2966</v>
      </c>
      <c r="W1791" s="1" t="s">
        <v>2551</v>
      </c>
      <c r="X1791" s="5" t="s">
        <v>2982</v>
      </c>
      <c r="Y1791" s="5" t="s">
        <v>2558</v>
      </c>
      <c r="Z1791" s="5" t="s">
        <v>2734</v>
      </c>
      <c r="AA1791" s="5"/>
    </row>
    <row r="1792" spans="1:27" ht="12" customHeight="1" x14ac:dyDescent="0.15">
      <c r="A1792" s="1" t="s">
        <v>492</v>
      </c>
      <c r="B1792" s="1" t="s">
        <v>61</v>
      </c>
      <c r="C1792" s="1" t="s">
        <v>244</v>
      </c>
      <c r="D1792" s="1" t="s">
        <v>2456</v>
      </c>
      <c r="E1792" s="1" t="s">
        <v>10</v>
      </c>
      <c r="F1792" s="1" t="s">
        <v>514</v>
      </c>
      <c r="G1792" s="1" t="s">
        <v>249</v>
      </c>
      <c r="H1792" s="1" t="s">
        <v>235</v>
      </c>
      <c r="I1792">
        <v>11654</v>
      </c>
      <c r="J1792">
        <v>13024</v>
      </c>
      <c r="K1792">
        <v>13685</v>
      </c>
      <c r="L1792">
        <v>13615</v>
      </c>
      <c r="M1792">
        <v>13762</v>
      </c>
      <c r="N1792">
        <v>14736</v>
      </c>
      <c r="O1792">
        <v>14140</v>
      </c>
      <c r="P1792">
        <v>15002</v>
      </c>
      <c r="Q1792">
        <v>13328</v>
      </c>
      <c r="R1792">
        <v>15422</v>
      </c>
      <c r="S1792">
        <v>12149</v>
      </c>
      <c r="T1792">
        <v>11079</v>
      </c>
      <c r="U1792">
        <v>10675</v>
      </c>
      <c r="V1792" s="1" t="s">
        <v>2966</v>
      </c>
      <c r="W1792" s="1" t="s">
        <v>2551</v>
      </c>
      <c r="X1792" s="5" t="s">
        <v>2982</v>
      </c>
      <c r="Y1792" s="5" t="s">
        <v>2559</v>
      </c>
      <c r="Z1792" s="5" t="s">
        <v>2734</v>
      </c>
      <c r="AA1792" s="5"/>
    </row>
    <row r="1793" spans="1:27" ht="12" customHeight="1" x14ac:dyDescent="0.15">
      <c r="A1793" s="1" t="s">
        <v>492</v>
      </c>
      <c r="B1793" s="1" t="s">
        <v>154</v>
      </c>
      <c r="C1793" s="1" t="s">
        <v>9</v>
      </c>
      <c r="D1793" s="1" t="s">
        <v>2456</v>
      </c>
      <c r="E1793" s="1" t="s">
        <v>10</v>
      </c>
      <c r="F1793" s="1" t="s">
        <v>515</v>
      </c>
      <c r="G1793" s="1" t="s">
        <v>234</v>
      </c>
      <c r="H1793" s="1" t="s">
        <v>235</v>
      </c>
      <c r="I1793">
        <v>4909</v>
      </c>
      <c r="J1793">
        <v>4606</v>
      </c>
      <c r="K1793">
        <v>3500</v>
      </c>
      <c r="L1793">
        <v>4044</v>
      </c>
      <c r="M1793">
        <v>5902</v>
      </c>
      <c r="N1793">
        <v>5855</v>
      </c>
      <c r="O1793">
        <v>5935</v>
      </c>
      <c r="P1793">
        <v>5849</v>
      </c>
      <c r="Q1793">
        <v>5713</v>
      </c>
      <c r="R1793">
        <v>4498</v>
      </c>
      <c r="S1793">
        <v>3954</v>
      </c>
      <c r="T1793">
        <v>5285</v>
      </c>
      <c r="U1793">
        <v>5975</v>
      </c>
      <c r="V1793" s="1" t="s">
        <v>2966</v>
      </c>
      <c r="W1793" s="1" t="s">
        <v>2551</v>
      </c>
      <c r="X1793" s="5" t="s">
        <v>2983</v>
      </c>
      <c r="Y1793" s="5" t="s">
        <v>2553</v>
      </c>
      <c r="Z1793" s="5" t="s">
        <v>2734</v>
      </c>
      <c r="AA1793" s="5"/>
    </row>
    <row r="1794" spans="1:27" ht="12" customHeight="1" x14ac:dyDescent="0.15">
      <c r="A1794" s="1" t="s">
        <v>492</v>
      </c>
      <c r="B1794" s="1" t="s">
        <v>154</v>
      </c>
      <c r="C1794" s="1" t="s">
        <v>15</v>
      </c>
      <c r="D1794" s="1" t="s">
        <v>2456</v>
      </c>
      <c r="E1794" s="1" t="s">
        <v>10</v>
      </c>
      <c r="F1794" s="1" t="s">
        <v>515</v>
      </c>
      <c r="G1794" s="1" t="s">
        <v>238</v>
      </c>
      <c r="H1794" s="1" t="s">
        <v>239</v>
      </c>
      <c r="I1794">
        <v>1110</v>
      </c>
      <c r="J1794">
        <v>1116</v>
      </c>
      <c r="K1794">
        <v>850</v>
      </c>
      <c r="L1794">
        <v>1049</v>
      </c>
      <c r="M1794">
        <v>1441</v>
      </c>
      <c r="N1794">
        <v>1414</v>
      </c>
      <c r="O1794">
        <v>1430</v>
      </c>
      <c r="P1794">
        <v>1402</v>
      </c>
      <c r="Q1794">
        <v>1388</v>
      </c>
      <c r="R1794">
        <v>1055</v>
      </c>
      <c r="S1794">
        <v>927</v>
      </c>
      <c r="T1794">
        <v>1263</v>
      </c>
      <c r="U1794">
        <v>1468</v>
      </c>
      <c r="V1794" s="1" t="s">
        <v>2966</v>
      </c>
      <c r="W1794" s="1" t="s">
        <v>2551</v>
      </c>
      <c r="X1794" s="5" t="s">
        <v>2983</v>
      </c>
      <c r="Y1794" s="5" t="s">
        <v>2737</v>
      </c>
      <c r="Z1794" s="5" t="s">
        <v>2738</v>
      </c>
      <c r="AA1794" s="5"/>
    </row>
    <row r="1795" spans="1:27" ht="12" customHeight="1" x14ac:dyDescent="0.15">
      <c r="A1795" s="1" t="s">
        <v>492</v>
      </c>
      <c r="B1795" s="1" t="s">
        <v>154</v>
      </c>
      <c r="C1795" s="1" t="s">
        <v>17</v>
      </c>
      <c r="D1795" s="1" t="s">
        <v>2456</v>
      </c>
      <c r="E1795" s="1" t="s">
        <v>10</v>
      </c>
      <c r="F1795" s="1" t="s">
        <v>515</v>
      </c>
      <c r="G1795" s="1" t="s">
        <v>240</v>
      </c>
      <c r="H1795" s="1" t="s">
        <v>235</v>
      </c>
      <c r="I1795">
        <v>7007</v>
      </c>
      <c r="J1795">
        <v>9892</v>
      </c>
      <c r="K1795">
        <v>6237</v>
      </c>
      <c r="L1795">
        <v>10194</v>
      </c>
      <c r="M1795">
        <v>8185</v>
      </c>
      <c r="N1795">
        <v>10221</v>
      </c>
      <c r="O1795">
        <v>11534</v>
      </c>
      <c r="P1795">
        <v>9620</v>
      </c>
      <c r="Q1795">
        <v>11261</v>
      </c>
      <c r="R1795">
        <v>11003</v>
      </c>
      <c r="S1795">
        <v>3855</v>
      </c>
      <c r="T1795">
        <v>1265</v>
      </c>
      <c r="U1795">
        <v>950</v>
      </c>
      <c r="V1795" s="1" t="s">
        <v>2966</v>
      </c>
      <c r="W1795" s="1" t="s">
        <v>2551</v>
      </c>
      <c r="X1795" s="5" t="s">
        <v>2983</v>
      </c>
      <c r="Y1795" s="5" t="s">
        <v>2561</v>
      </c>
      <c r="Z1795" s="5" t="s">
        <v>2734</v>
      </c>
      <c r="AA1795" s="5"/>
    </row>
    <row r="1796" spans="1:27" ht="12" customHeight="1" x14ac:dyDescent="0.15">
      <c r="A1796" s="1" t="s">
        <v>492</v>
      </c>
      <c r="B1796" s="1" t="s">
        <v>154</v>
      </c>
      <c r="C1796" s="1" t="s">
        <v>21</v>
      </c>
      <c r="D1796" s="1" t="s">
        <v>2456</v>
      </c>
      <c r="E1796" s="1" t="s">
        <v>10</v>
      </c>
      <c r="F1796" s="1" t="s">
        <v>515</v>
      </c>
      <c r="G1796" s="1" t="s">
        <v>242</v>
      </c>
      <c r="H1796" s="1" t="s">
        <v>235</v>
      </c>
      <c r="I1796">
        <v>12275</v>
      </c>
      <c r="J1796">
        <v>12141</v>
      </c>
      <c r="K1796">
        <v>11902</v>
      </c>
      <c r="L1796">
        <v>14057</v>
      </c>
      <c r="M1796">
        <v>16883</v>
      </c>
      <c r="N1796">
        <v>15030</v>
      </c>
      <c r="O1796">
        <v>16395</v>
      </c>
      <c r="P1796">
        <v>14386</v>
      </c>
      <c r="Q1796">
        <v>15814</v>
      </c>
      <c r="R1796">
        <v>10262</v>
      </c>
      <c r="S1796">
        <v>8325</v>
      </c>
      <c r="T1796">
        <v>8379</v>
      </c>
      <c r="U1796">
        <v>7836</v>
      </c>
      <c r="V1796" s="1" t="s">
        <v>2966</v>
      </c>
      <c r="W1796" s="1" t="s">
        <v>2551</v>
      </c>
      <c r="X1796" s="5" t="s">
        <v>2983</v>
      </c>
      <c r="Y1796" s="5" t="s">
        <v>2557</v>
      </c>
      <c r="Z1796" s="5" t="s">
        <v>2734</v>
      </c>
      <c r="AA1796" s="5"/>
    </row>
    <row r="1797" spans="1:27" ht="12" customHeight="1" x14ac:dyDescent="0.15">
      <c r="A1797" s="1" t="s">
        <v>492</v>
      </c>
      <c r="B1797" s="1" t="s">
        <v>154</v>
      </c>
      <c r="C1797" s="1" t="s">
        <v>23</v>
      </c>
      <c r="D1797" s="1" t="s">
        <v>2456</v>
      </c>
      <c r="E1797" s="1" t="s">
        <v>10</v>
      </c>
      <c r="F1797" s="1" t="s">
        <v>515</v>
      </c>
      <c r="G1797" s="1" t="s">
        <v>245</v>
      </c>
      <c r="H1797" s="1" t="s">
        <v>239</v>
      </c>
      <c r="I1797">
        <v>1611</v>
      </c>
      <c r="J1797">
        <v>1440</v>
      </c>
      <c r="K1797">
        <v>1341</v>
      </c>
      <c r="L1797">
        <v>1568</v>
      </c>
      <c r="M1797">
        <v>1818</v>
      </c>
      <c r="N1797">
        <v>1745</v>
      </c>
      <c r="O1797">
        <v>2029</v>
      </c>
      <c r="P1797">
        <v>1964</v>
      </c>
      <c r="Q1797">
        <v>1861</v>
      </c>
      <c r="R1797">
        <v>1232</v>
      </c>
      <c r="S1797">
        <v>1092</v>
      </c>
      <c r="T1797">
        <v>1342</v>
      </c>
      <c r="U1797">
        <v>1381</v>
      </c>
      <c r="V1797" s="1" t="s">
        <v>2966</v>
      </c>
      <c r="W1797" s="1" t="s">
        <v>2551</v>
      </c>
      <c r="X1797" s="5" t="s">
        <v>2983</v>
      </c>
      <c r="Y1797" s="5" t="s">
        <v>2740</v>
      </c>
      <c r="Z1797" s="5" t="s">
        <v>2738</v>
      </c>
      <c r="AA1797" s="5"/>
    </row>
    <row r="1798" spans="1:27" ht="12" customHeight="1" x14ac:dyDescent="0.15">
      <c r="A1798" s="1" t="s">
        <v>492</v>
      </c>
      <c r="B1798" s="1" t="s">
        <v>154</v>
      </c>
      <c r="C1798" s="1" t="s">
        <v>77</v>
      </c>
      <c r="D1798" s="1" t="s">
        <v>2456</v>
      </c>
      <c r="E1798" s="1" t="s">
        <v>10</v>
      </c>
      <c r="F1798" s="1" t="s">
        <v>515</v>
      </c>
      <c r="G1798" s="1" t="s">
        <v>247</v>
      </c>
      <c r="H1798" s="1" t="s">
        <v>235</v>
      </c>
      <c r="I1798">
        <v>75</v>
      </c>
      <c r="J1798">
        <v>69</v>
      </c>
      <c r="K1798">
        <v>71</v>
      </c>
      <c r="L1798">
        <v>47</v>
      </c>
      <c r="M1798">
        <v>68</v>
      </c>
      <c r="N1798">
        <v>74</v>
      </c>
      <c r="O1798">
        <v>121</v>
      </c>
      <c r="P1798">
        <v>119</v>
      </c>
      <c r="Q1798">
        <v>60</v>
      </c>
      <c r="R1798">
        <v>67</v>
      </c>
      <c r="S1798">
        <v>69</v>
      </c>
      <c r="T1798">
        <v>115</v>
      </c>
      <c r="U1798">
        <v>40</v>
      </c>
      <c r="V1798" s="1" t="s">
        <v>2966</v>
      </c>
      <c r="W1798" s="1" t="s">
        <v>2551</v>
      </c>
      <c r="X1798" s="5" t="s">
        <v>2983</v>
      </c>
      <c r="Y1798" s="5" t="s">
        <v>2558</v>
      </c>
      <c r="Z1798" s="5" t="s">
        <v>2734</v>
      </c>
      <c r="AA1798" s="5"/>
    </row>
    <row r="1799" spans="1:27" ht="12" customHeight="1" x14ac:dyDescent="0.15">
      <c r="A1799" s="1" t="s">
        <v>492</v>
      </c>
      <c r="B1799" s="1" t="s">
        <v>154</v>
      </c>
      <c r="C1799" s="1" t="s">
        <v>244</v>
      </c>
      <c r="D1799" s="1" t="s">
        <v>2456</v>
      </c>
      <c r="E1799" s="1" t="s">
        <v>10</v>
      </c>
      <c r="F1799" s="1" t="s">
        <v>515</v>
      </c>
      <c r="G1799" s="1" t="s">
        <v>249</v>
      </c>
      <c r="H1799" s="1" t="s">
        <v>235</v>
      </c>
      <c r="I1799">
        <v>14890</v>
      </c>
      <c r="J1799">
        <v>17178</v>
      </c>
      <c r="K1799">
        <v>14942</v>
      </c>
      <c r="L1799">
        <v>15076</v>
      </c>
      <c r="M1799">
        <v>12212</v>
      </c>
      <c r="N1799">
        <v>13184</v>
      </c>
      <c r="O1799">
        <v>14137</v>
      </c>
      <c r="P1799">
        <v>15101</v>
      </c>
      <c r="Q1799">
        <v>16201</v>
      </c>
      <c r="R1799">
        <v>21373</v>
      </c>
      <c r="S1799">
        <v>20788</v>
      </c>
      <c r="T1799">
        <v>18844</v>
      </c>
      <c r="U1799">
        <v>17893</v>
      </c>
      <c r="V1799" s="1" t="s">
        <v>2966</v>
      </c>
      <c r="W1799" s="1" t="s">
        <v>2551</v>
      </c>
      <c r="X1799" s="5" t="s">
        <v>2983</v>
      </c>
      <c r="Y1799" s="5" t="s">
        <v>2559</v>
      </c>
      <c r="Z1799" s="5" t="s">
        <v>2734</v>
      </c>
      <c r="AA1799" s="5"/>
    </row>
    <row r="1800" spans="1:27" ht="12" customHeight="1" x14ac:dyDescent="0.15">
      <c r="A1800" s="1" t="s">
        <v>492</v>
      </c>
      <c r="B1800" s="1" t="s">
        <v>156</v>
      </c>
      <c r="C1800" s="1" t="s">
        <v>9</v>
      </c>
      <c r="D1800" s="1" t="s">
        <v>2456</v>
      </c>
      <c r="E1800" s="1" t="s">
        <v>10</v>
      </c>
      <c r="F1800" s="1" t="s">
        <v>516</v>
      </c>
      <c r="G1800" s="1" t="s">
        <v>234</v>
      </c>
      <c r="H1800" s="1" t="s">
        <v>235</v>
      </c>
      <c r="I1800">
        <v>30991</v>
      </c>
      <c r="J1800">
        <v>32158</v>
      </c>
      <c r="K1800">
        <v>32248</v>
      </c>
      <c r="L1800">
        <v>27030</v>
      </c>
      <c r="M1800">
        <v>14563</v>
      </c>
      <c r="N1800">
        <v>1620</v>
      </c>
      <c r="O1800">
        <v>2716</v>
      </c>
      <c r="P1800">
        <v>1905</v>
      </c>
      <c r="Q1800">
        <v>2500</v>
      </c>
      <c r="R1800">
        <v>9763</v>
      </c>
      <c r="S1800">
        <v>21114</v>
      </c>
      <c r="T1800">
        <v>23154</v>
      </c>
      <c r="U1800">
        <v>23787</v>
      </c>
      <c r="V1800" s="1" t="s">
        <v>2966</v>
      </c>
      <c r="W1800" s="1" t="s">
        <v>2551</v>
      </c>
      <c r="X1800" s="5" t="s">
        <v>2984</v>
      </c>
      <c r="Y1800" s="5" t="s">
        <v>2553</v>
      </c>
      <c r="Z1800" s="5" t="s">
        <v>2734</v>
      </c>
      <c r="AA1800" s="5"/>
    </row>
    <row r="1801" spans="1:27" ht="12" customHeight="1" x14ac:dyDescent="0.15">
      <c r="A1801" s="1" t="s">
        <v>492</v>
      </c>
      <c r="B1801" s="1" t="s">
        <v>156</v>
      </c>
      <c r="C1801" s="1" t="s">
        <v>15</v>
      </c>
      <c r="D1801" s="1" t="s">
        <v>2456</v>
      </c>
      <c r="E1801" s="1" t="s">
        <v>10</v>
      </c>
      <c r="F1801" s="1" t="s">
        <v>516</v>
      </c>
      <c r="G1801" s="1" t="s">
        <v>238</v>
      </c>
      <c r="H1801" s="1" t="s">
        <v>239</v>
      </c>
      <c r="I1801">
        <v>1621</v>
      </c>
      <c r="J1801">
        <v>1471</v>
      </c>
      <c r="K1801">
        <v>1253</v>
      </c>
      <c r="L1801">
        <v>1307</v>
      </c>
      <c r="M1801">
        <v>891</v>
      </c>
      <c r="N1801">
        <v>459</v>
      </c>
      <c r="O1801">
        <v>467</v>
      </c>
      <c r="P1801">
        <v>622</v>
      </c>
      <c r="Q1801">
        <v>548</v>
      </c>
      <c r="R1801">
        <v>765</v>
      </c>
      <c r="S1801">
        <v>1048</v>
      </c>
      <c r="T1801">
        <v>1030</v>
      </c>
      <c r="U1801">
        <v>1100</v>
      </c>
      <c r="V1801" s="1" t="s">
        <v>2966</v>
      </c>
      <c r="W1801" s="1" t="s">
        <v>2551</v>
      </c>
      <c r="X1801" s="5" t="s">
        <v>2984</v>
      </c>
      <c r="Y1801" s="5" t="s">
        <v>2737</v>
      </c>
      <c r="Z1801" s="5" t="s">
        <v>2738</v>
      </c>
      <c r="AA1801" s="5"/>
    </row>
    <row r="1802" spans="1:27" ht="12" customHeight="1" x14ac:dyDescent="0.15">
      <c r="A1802" s="1" t="s">
        <v>492</v>
      </c>
      <c r="B1802" s="1" t="s">
        <v>156</v>
      </c>
      <c r="C1802" s="1" t="s">
        <v>17</v>
      </c>
      <c r="D1802" s="1" t="s">
        <v>2456</v>
      </c>
      <c r="E1802" s="1" t="s">
        <v>10</v>
      </c>
      <c r="F1802" s="1" t="s">
        <v>516</v>
      </c>
      <c r="G1802" s="1" t="s">
        <v>240</v>
      </c>
      <c r="H1802" s="1" t="s">
        <v>235</v>
      </c>
      <c r="I1802">
        <v>20901</v>
      </c>
      <c r="J1802">
        <v>23364</v>
      </c>
      <c r="K1802">
        <v>24160</v>
      </c>
      <c r="L1802">
        <v>24637</v>
      </c>
      <c r="M1802">
        <v>13312</v>
      </c>
      <c r="N1802">
        <v>829</v>
      </c>
      <c r="O1802">
        <v>1569</v>
      </c>
      <c r="P1802">
        <v>206</v>
      </c>
      <c r="Q1802">
        <v>835</v>
      </c>
      <c r="R1802">
        <v>8147</v>
      </c>
      <c r="S1802">
        <v>19634</v>
      </c>
      <c r="T1802">
        <v>20310</v>
      </c>
      <c r="U1802">
        <v>17357</v>
      </c>
      <c r="V1802" s="1" t="s">
        <v>2966</v>
      </c>
      <c r="W1802" s="1" t="s">
        <v>2551</v>
      </c>
      <c r="X1802" s="5" t="s">
        <v>2984</v>
      </c>
      <c r="Y1802" s="5" t="s">
        <v>2561</v>
      </c>
      <c r="Z1802" s="5" t="s">
        <v>2734</v>
      </c>
      <c r="AA1802" s="5"/>
    </row>
    <row r="1803" spans="1:27" ht="12" customHeight="1" x14ac:dyDescent="0.15">
      <c r="A1803" s="1" t="s">
        <v>492</v>
      </c>
      <c r="B1803" s="1" t="s">
        <v>156</v>
      </c>
      <c r="C1803" s="1" t="s">
        <v>21</v>
      </c>
      <c r="D1803" s="1" t="s">
        <v>2456</v>
      </c>
      <c r="E1803" s="1" t="s">
        <v>10</v>
      </c>
      <c r="F1803" s="1" t="s">
        <v>516</v>
      </c>
      <c r="G1803" s="1" t="s">
        <v>242</v>
      </c>
      <c r="H1803" s="1" t="s">
        <v>235</v>
      </c>
      <c r="I1803">
        <v>8378</v>
      </c>
      <c r="J1803">
        <v>43317</v>
      </c>
      <c r="K1803">
        <v>29375</v>
      </c>
      <c r="L1803">
        <v>45235</v>
      </c>
      <c r="M1803">
        <v>22434</v>
      </c>
      <c r="N1803">
        <v>6915</v>
      </c>
      <c r="O1803">
        <v>7676</v>
      </c>
      <c r="P1803">
        <v>4051</v>
      </c>
      <c r="Q1803">
        <v>3768</v>
      </c>
      <c r="R1803">
        <v>5588</v>
      </c>
      <c r="S1803">
        <v>4576</v>
      </c>
      <c r="T1803">
        <v>5014</v>
      </c>
      <c r="U1803">
        <v>7245</v>
      </c>
      <c r="V1803" s="1" t="s">
        <v>2966</v>
      </c>
      <c r="W1803" s="1" t="s">
        <v>2551</v>
      </c>
      <c r="X1803" s="5" t="s">
        <v>2984</v>
      </c>
      <c r="Y1803" s="5" t="s">
        <v>2557</v>
      </c>
      <c r="Z1803" s="5" t="s">
        <v>2734</v>
      </c>
      <c r="AA1803" s="5"/>
    </row>
    <row r="1804" spans="1:27" ht="12" customHeight="1" x14ac:dyDescent="0.15">
      <c r="A1804" s="1" t="s">
        <v>492</v>
      </c>
      <c r="B1804" s="1" t="s">
        <v>156</v>
      </c>
      <c r="C1804" s="1" t="s">
        <v>23</v>
      </c>
      <c r="D1804" s="1" t="s">
        <v>2456</v>
      </c>
      <c r="E1804" s="1" t="s">
        <v>10</v>
      </c>
      <c r="F1804" s="1" t="s">
        <v>516</v>
      </c>
      <c r="G1804" s="1" t="s">
        <v>245</v>
      </c>
      <c r="H1804" s="1" t="s">
        <v>239</v>
      </c>
      <c r="I1804">
        <v>708</v>
      </c>
      <c r="J1804">
        <v>1435</v>
      </c>
      <c r="K1804">
        <v>1092</v>
      </c>
      <c r="L1804">
        <v>1618</v>
      </c>
      <c r="M1804">
        <v>1004</v>
      </c>
      <c r="N1804">
        <v>643</v>
      </c>
      <c r="O1804">
        <v>682</v>
      </c>
      <c r="P1804">
        <v>470</v>
      </c>
      <c r="Q1804">
        <v>550</v>
      </c>
      <c r="R1804">
        <v>622</v>
      </c>
      <c r="S1804">
        <v>537</v>
      </c>
      <c r="T1804">
        <v>647</v>
      </c>
      <c r="U1804">
        <v>707</v>
      </c>
      <c r="V1804" s="1" t="s">
        <v>2966</v>
      </c>
      <c r="W1804" s="1" t="s">
        <v>2551</v>
      </c>
      <c r="X1804" s="5" t="s">
        <v>2984</v>
      </c>
      <c r="Y1804" s="5" t="s">
        <v>2740</v>
      </c>
      <c r="Z1804" s="5" t="s">
        <v>2738</v>
      </c>
      <c r="AA1804" s="5"/>
    </row>
    <row r="1805" spans="1:27" ht="12" customHeight="1" x14ac:dyDescent="0.15">
      <c r="A1805" s="1" t="s">
        <v>492</v>
      </c>
      <c r="B1805" s="1" t="s">
        <v>156</v>
      </c>
      <c r="C1805" s="1" t="s">
        <v>77</v>
      </c>
      <c r="D1805" s="1" t="s">
        <v>2456</v>
      </c>
      <c r="E1805" s="1" t="s">
        <v>10</v>
      </c>
      <c r="F1805" s="1" t="s">
        <v>516</v>
      </c>
      <c r="G1805" s="1" t="s">
        <v>247</v>
      </c>
      <c r="H1805" s="1" t="s">
        <v>235</v>
      </c>
      <c r="I1805">
        <v>21674</v>
      </c>
      <c r="J1805">
        <v>23752</v>
      </c>
      <c r="K1805">
        <v>24701</v>
      </c>
      <c r="L1805">
        <v>25097</v>
      </c>
      <c r="M1805">
        <v>13682</v>
      </c>
      <c r="N1805">
        <v>1004</v>
      </c>
      <c r="O1805">
        <v>2050</v>
      </c>
      <c r="P1805">
        <v>912</v>
      </c>
      <c r="Q1805">
        <v>1581</v>
      </c>
      <c r="R1805">
        <v>8845</v>
      </c>
      <c r="S1805">
        <v>20269</v>
      </c>
      <c r="T1805">
        <v>20901</v>
      </c>
      <c r="U1805">
        <v>18203</v>
      </c>
      <c r="V1805" s="1" t="s">
        <v>2966</v>
      </c>
      <c r="W1805" s="1" t="s">
        <v>2551</v>
      </c>
      <c r="X1805" s="5" t="s">
        <v>2984</v>
      </c>
      <c r="Y1805" s="5" t="s">
        <v>2558</v>
      </c>
      <c r="Z1805" s="5" t="s">
        <v>2734</v>
      </c>
      <c r="AA1805" s="5"/>
    </row>
    <row r="1806" spans="1:27" ht="12" customHeight="1" x14ac:dyDescent="0.15">
      <c r="A1806" s="1" t="s">
        <v>492</v>
      </c>
      <c r="B1806" s="1" t="s">
        <v>156</v>
      </c>
      <c r="C1806" s="1" t="s">
        <v>244</v>
      </c>
      <c r="D1806" s="1" t="s">
        <v>2456</v>
      </c>
      <c r="E1806" s="1" t="s">
        <v>10</v>
      </c>
      <c r="F1806" s="1" t="s">
        <v>516</v>
      </c>
      <c r="G1806" s="1" t="s">
        <v>249</v>
      </c>
      <c r="H1806" s="1" t="s">
        <v>235</v>
      </c>
      <c r="I1806">
        <v>128885</v>
      </c>
      <c r="J1806">
        <v>117338</v>
      </c>
      <c r="K1806">
        <v>119670</v>
      </c>
      <c r="L1806">
        <v>101005</v>
      </c>
      <c r="M1806">
        <v>92764</v>
      </c>
      <c r="N1806">
        <v>87294</v>
      </c>
      <c r="O1806">
        <v>81853</v>
      </c>
      <c r="P1806">
        <v>79001</v>
      </c>
      <c r="Q1806">
        <v>76987</v>
      </c>
      <c r="R1806">
        <v>80464</v>
      </c>
      <c r="S1806">
        <v>96367</v>
      </c>
      <c r="T1806">
        <v>113916</v>
      </c>
      <c r="U1806">
        <v>129612</v>
      </c>
      <c r="V1806" s="1" t="s">
        <v>2966</v>
      </c>
      <c r="W1806" s="1" t="s">
        <v>2551</v>
      </c>
      <c r="X1806" s="5" t="s">
        <v>2984</v>
      </c>
      <c r="Y1806" s="5" t="s">
        <v>2559</v>
      </c>
      <c r="Z1806" s="5" t="s">
        <v>2734</v>
      </c>
      <c r="AA1806" s="5"/>
    </row>
    <row r="1807" spans="1:27" ht="12" customHeight="1" x14ac:dyDescent="0.15">
      <c r="A1807" s="1" t="s">
        <v>492</v>
      </c>
      <c r="B1807" s="1" t="s">
        <v>198</v>
      </c>
      <c r="C1807" s="1" t="s">
        <v>9</v>
      </c>
      <c r="D1807" s="1" t="s">
        <v>2456</v>
      </c>
      <c r="E1807" s="1" t="s">
        <v>10</v>
      </c>
      <c r="F1807" s="1" t="s">
        <v>517</v>
      </c>
      <c r="G1807" s="1" t="s">
        <v>234</v>
      </c>
      <c r="H1807" s="1" t="s">
        <v>235</v>
      </c>
      <c r="I1807">
        <v>6632</v>
      </c>
      <c r="J1807">
        <v>6502</v>
      </c>
      <c r="K1807">
        <v>4149</v>
      </c>
      <c r="L1807">
        <v>7654</v>
      </c>
      <c r="M1807">
        <v>7157</v>
      </c>
      <c r="N1807">
        <v>6520</v>
      </c>
      <c r="O1807">
        <v>6985</v>
      </c>
      <c r="P1807">
        <v>6312</v>
      </c>
      <c r="Q1807">
        <v>6275</v>
      </c>
      <c r="R1807">
        <v>5342</v>
      </c>
      <c r="S1807">
        <v>4822</v>
      </c>
      <c r="T1807">
        <v>5262</v>
      </c>
      <c r="U1807">
        <v>6290</v>
      </c>
      <c r="V1807" s="1" t="s">
        <v>2966</v>
      </c>
      <c r="W1807" s="1" t="s">
        <v>2551</v>
      </c>
      <c r="X1807" s="5" t="s">
        <v>2985</v>
      </c>
      <c r="Y1807" s="5" t="s">
        <v>2553</v>
      </c>
      <c r="Z1807" s="5" t="s">
        <v>2734</v>
      </c>
      <c r="AA1807" s="5"/>
    </row>
    <row r="1808" spans="1:27" ht="12" customHeight="1" x14ac:dyDescent="0.15">
      <c r="A1808" s="1" t="s">
        <v>492</v>
      </c>
      <c r="B1808" s="1" t="s">
        <v>198</v>
      </c>
      <c r="C1808" s="1" t="s">
        <v>15</v>
      </c>
      <c r="D1808" s="1" t="s">
        <v>2456</v>
      </c>
      <c r="E1808" s="1" t="s">
        <v>10</v>
      </c>
      <c r="F1808" s="1" t="s">
        <v>517</v>
      </c>
      <c r="G1808" s="1" t="s">
        <v>238</v>
      </c>
      <c r="H1808" s="1" t="s">
        <v>239</v>
      </c>
      <c r="I1808">
        <v>1337</v>
      </c>
      <c r="J1808">
        <v>1224</v>
      </c>
      <c r="K1808">
        <v>789</v>
      </c>
      <c r="L1808">
        <v>1688</v>
      </c>
      <c r="M1808">
        <v>1484</v>
      </c>
      <c r="N1808">
        <v>1369</v>
      </c>
      <c r="O1808">
        <v>1478</v>
      </c>
      <c r="P1808">
        <v>1315</v>
      </c>
      <c r="Q1808">
        <v>1308</v>
      </c>
      <c r="R1808">
        <v>1079</v>
      </c>
      <c r="S1808">
        <v>1026</v>
      </c>
      <c r="T1808">
        <v>1190</v>
      </c>
      <c r="U1808">
        <v>1343</v>
      </c>
      <c r="V1808" s="1" t="s">
        <v>2966</v>
      </c>
      <c r="W1808" s="1" t="s">
        <v>2551</v>
      </c>
      <c r="X1808" s="5" t="s">
        <v>2985</v>
      </c>
      <c r="Y1808" s="5" t="s">
        <v>2737</v>
      </c>
      <c r="Z1808" s="5" t="s">
        <v>2738</v>
      </c>
      <c r="AA1808" s="5"/>
    </row>
    <row r="1809" spans="1:27" ht="12" customHeight="1" x14ac:dyDescent="0.15">
      <c r="A1809" s="1" t="s">
        <v>492</v>
      </c>
      <c r="B1809" s="1" t="s">
        <v>198</v>
      </c>
      <c r="C1809" s="1" t="s">
        <v>17</v>
      </c>
      <c r="D1809" s="1" t="s">
        <v>2456</v>
      </c>
      <c r="E1809" s="1" t="s">
        <v>10</v>
      </c>
      <c r="F1809" s="1" t="s">
        <v>517</v>
      </c>
      <c r="G1809" s="1" t="s">
        <v>240</v>
      </c>
      <c r="H1809" s="1" t="s">
        <v>235</v>
      </c>
      <c r="I1809">
        <v>0</v>
      </c>
      <c r="J1809">
        <v>0</v>
      </c>
      <c r="K1809">
        <v>0</v>
      </c>
      <c r="L1809">
        <v>0</v>
      </c>
      <c r="M1809">
        <v>2</v>
      </c>
      <c r="N1809">
        <v>0</v>
      </c>
      <c r="O1809">
        <v>1</v>
      </c>
      <c r="P1809">
        <v>0</v>
      </c>
      <c r="Q1809">
        <v>0</v>
      </c>
      <c r="R1809">
        <v>0</v>
      </c>
      <c r="S1809">
        <v>0</v>
      </c>
      <c r="T1809">
        <v>0</v>
      </c>
      <c r="U1809">
        <v>0</v>
      </c>
      <c r="V1809" s="1" t="s">
        <v>2966</v>
      </c>
      <c r="W1809" s="1" t="s">
        <v>2551</v>
      </c>
      <c r="X1809" s="5" t="s">
        <v>2985</v>
      </c>
      <c r="Y1809" s="5" t="s">
        <v>2561</v>
      </c>
      <c r="Z1809" s="5" t="s">
        <v>2734</v>
      </c>
      <c r="AA1809" s="5"/>
    </row>
    <row r="1810" spans="1:27" ht="12" customHeight="1" x14ac:dyDescent="0.15">
      <c r="A1810" s="1" t="s">
        <v>492</v>
      </c>
      <c r="B1810" s="1" t="s">
        <v>198</v>
      </c>
      <c r="C1810" s="1" t="s">
        <v>21</v>
      </c>
      <c r="D1810" s="1" t="s">
        <v>2456</v>
      </c>
      <c r="E1810" s="1" t="s">
        <v>10</v>
      </c>
      <c r="F1810" s="1" t="s">
        <v>517</v>
      </c>
      <c r="G1810" s="1" t="s">
        <v>242</v>
      </c>
      <c r="H1810" s="1" t="s">
        <v>235</v>
      </c>
      <c r="I1810">
        <v>6327</v>
      </c>
      <c r="J1810">
        <v>6332</v>
      </c>
      <c r="K1810">
        <v>4855</v>
      </c>
      <c r="L1810">
        <v>7443</v>
      </c>
      <c r="M1810">
        <v>7654</v>
      </c>
      <c r="N1810">
        <v>6548</v>
      </c>
      <c r="O1810">
        <v>6522</v>
      </c>
      <c r="P1810">
        <v>6135</v>
      </c>
      <c r="Q1810">
        <v>5426</v>
      </c>
      <c r="R1810">
        <v>4990</v>
      </c>
      <c r="S1810">
        <v>5326</v>
      </c>
      <c r="T1810">
        <v>5032</v>
      </c>
      <c r="U1810">
        <v>6447</v>
      </c>
      <c r="V1810" s="1" t="s">
        <v>2966</v>
      </c>
      <c r="W1810" s="1" t="s">
        <v>2551</v>
      </c>
      <c r="X1810" s="5" t="s">
        <v>2985</v>
      </c>
      <c r="Y1810" s="5" t="s">
        <v>2557</v>
      </c>
      <c r="Z1810" s="5" t="s">
        <v>2734</v>
      </c>
      <c r="AA1810" s="5"/>
    </row>
    <row r="1811" spans="1:27" ht="12" customHeight="1" x14ac:dyDescent="0.15">
      <c r="A1811" s="1" t="s">
        <v>492</v>
      </c>
      <c r="B1811" s="1" t="s">
        <v>198</v>
      </c>
      <c r="C1811" s="1" t="s">
        <v>23</v>
      </c>
      <c r="D1811" s="1" t="s">
        <v>2456</v>
      </c>
      <c r="E1811" s="1" t="s">
        <v>10</v>
      </c>
      <c r="F1811" s="1" t="s">
        <v>517</v>
      </c>
      <c r="G1811" s="1" t="s">
        <v>245</v>
      </c>
      <c r="H1811" s="1" t="s">
        <v>239</v>
      </c>
      <c r="I1811">
        <v>1288</v>
      </c>
      <c r="J1811">
        <v>1187</v>
      </c>
      <c r="K1811">
        <v>868</v>
      </c>
      <c r="L1811">
        <v>1470</v>
      </c>
      <c r="M1811">
        <v>1540</v>
      </c>
      <c r="N1811">
        <v>1325</v>
      </c>
      <c r="O1811">
        <v>1311</v>
      </c>
      <c r="P1811">
        <v>1248</v>
      </c>
      <c r="Q1811">
        <v>1113</v>
      </c>
      <c r="R1811">
        <v>1031</v>
      </c>
      <c r="S1811">
        <v>1120</v>
      </c>
      <c r="T1811">
        <v>1076</v>
      </c>
      <c r="U1811">
        <v>1361</v>
      </c>
      <c r="V1811" s="1" t="s">
        <v>2966</v>
      </c>
      <c r="W1811" s="1" t="s">
        <v>2551</v>
      </c>
      <c r="X1811" s="5" t="s">
        <v>2985</v>
      </c>
      <c r="Y1811" s="5" t="s">
        <v>2740</v>
      </c>
      <c r="Z1811" s="5" t="s">
        <v>2738</v>
      </c>
      <c r="AA1811" s="5"/>
    </row>
    <row r="1812" spans="1:27" ht="12" customHeight="1" x14ac:dyDescent="0.15">
      <c r="A1812" s="1" t="s">
        <v>492</v>
      </c>
      <c r="B1812" s="1" t="s">
        <v>198</v>
      </c>
      <c r="C1812" s="1" t="s">
        <v>77</v>
      </c>
      <c r="D1812" s="1" t="s">
        <v>2456</v>
      </c>
      <c r="E1812" s="1" t="s">
        <v>10</v>
      </c>
      <c r="F1812" s="1" t="s">
        <v>517</v>
      </c>
      <c r="G1812" s="1" t="s">
        <v>247</v>
      </c>
      <c r="H1812" s="1" t="s">
        <v>235</v>
      </c>
      <c r="I1812">
        <v>10</v>
      </c>
      <c r="J1812">
        <v>4</v>
      </c>
      <c r="K1812">
        <v>12</v>
      </c>
      <c r="L1812">
        <v>21</v>
      </c>
      <c r="M1812">
        <v>3</v>
      </c>
      <c r="N1812">
        <v>9</v>
      </c>
      <c r="O1812">
        <v>22</v>
      </c>
      <c r="P1812">
        <v>25</v>
      </c>
      <c r="Q1812">
        <v>17</v>
      </c>
      <c r="R1812">
        <v>7</v>
      </c>
      <c r="S1812">
        <v>15</v>
      </c>
      <c r="T1812">
        <v>18</v>
      </c>
      <c r="U1812">
        <v>16</v>
      </c>
      <c r="V1812" s="1" t="s">
        <v>2966</v>
      </c>
      <c r="W1812" s="1" t="s">
        <v>2551</v>
      </c>
      <c r="X1812" s="5" t="s">
        <v>2985</v>
      </c>
      <c r="Y1812" s="5" t="s">
        <v>2558</v>
      </c>
      <c r="Z1812" s="5" t="s">
        <v>2734</v>
      </c>
      <c r="AA1812" s="5"/>
    </row>
    <row r="1813" spans="1:27" ht="12" customHeight="1" x14ac:dyDescent="0.15">
      <c r="A1813" s="1" t="s">
        <v>492</v>
      </c>
      <c r="B1813" s="1" t="s">
        <v>198</v>
      </c>
      <c r="C1813" s="1" t="s">
        <v>244</v>
      </c>
      <c r="D1813" s="1" t="s">
        <v>2456</v>
      </c>
      <c r="E1813" s="1" t="s">
        <v>10</v>
      </c>
      <c r="F1813" s="1" t="s">
        <v>517</v>
      </c>
      <c r="G1813" s="1" t="s">
        <v>249</v>
      </c>
      <c r="H1813" s="1" t="s">
        <v>235</v>
      </c>
      <c r="I1813">
        <v>6339</v>
      </c>
      <c r="J1813">
        <v>6517</v>
      </c>
      <c r="K1813">
        <v>5798</v>
      </c>
      <c r="L1813">
        <v>5954</v>
      </c>
      <c r="M1813">
        <v>5446</v>
      </c>
      <c r="N1813">
        <v>5435</v>
      </c>
      <c r="O1813">
        <v>5855</v>
      </c>
      <c r="P1813">
        <v>6002</v>
      </c>
      <c r="Q1813">
        <v>6835</v>
      </c>
      <c r="R1813">
        <v>7194</v>
      </c>
      <c r="S1813">
        <v>6642</v>
      </c>
      <c r="T1813">
        <v>6878</v>
      </c>
      <c r="U1813">
        <v>6703</v>
      </c>
      <c r="V1813" s="1" t="s">
        <v>2966</v>
      </c>
      <c r="W1813" s="1" t="s">
        <v>2551</v>
      </c>
      <c r="X1813" s="5" t="s">
        <v>2985</v>
      </c>
      <c r="Y1813" s="5" t="s">
        <v>2559</v>
      </c>
      <c r="Z1813" s="5" t="s">
        <v>2734</v>
      </c>
      <c r="AA1813" s="5"/>
    </row>
    <row r="1814" spans="1:27" ht="12" customHeight="1" x14ac:dyDescent="0.15">
      <c r="A1814" s="1" t="s">
        <v>492</v>
      </c>
      <c r="B1814" s="1" t="s">
        <v>200</v>
      </c>
      <c r="C1814" s="1" t="s">
        <v>9</v>
      </c>
      <c r="D1814" s="1" t="s">
        <v>2456</v>
      </c>
      <c r="E1814" s="1" t="s">
        <v>10</v>
      </c>
      <c r="F1814" s="1" t="s">
        <v>518</v>
      </c>
      <c r="G1814" s="1" t="s">
        <v>234</v>
      </c>
      <c r="H1814" s="1" t="s">
        <v>235</v>
      </c>
      <c r="I1814">
        <v>1755</v>
      </c>
      <c r="J1814">
        <v>1391</v>
      </c>
      <c r="K1814">
        <v>1229</v>
      </c>
      <c r="L1814">
        <v>1486</v>
      </c>
      <c r="M1814">
        <v>1378</v>
      </c>
      <c r="N1814">
        <v>1519</v>
      </c>
      <c r="O1814">
        <v>1788</v>
      </c>
      <c r="P1814">
        <v>1797</v>
      </c>
      <c r="Q1814">
        <v>1852</v>
      </c>
      <c r="R1814">
        <v>1932</v>
      </c>
      <c r="S1814">
        <v>1709</v>
      </c>
      <c r="T1814">
        <v>1839</v>
      </c>
      <c r="U1814">
        <v>1938</v>
      </c>
      <c r="V1814" s="1" t="s">
        <v>2966</v>
      </c>
      <c r="W1814" s="1" t="s">
        <v>2551</v>
      </c>
      <c r="X1814" s="5" t="s">
        <v>2986</v>
      </c>
      <c r="Y1814" s="5" t="s">
        <v>2553</v>
      </c>
      <c r="Z1814" s="5" t="s">
        <v>2734</v>
      </c>
      <c r="AA1814" s="5"/>
    </row>
    <row r="1815" spans="1:27" ht="12" customHeight="1" x14ac:dyDescent="0.15">
      <c r="A1815" s="1" t="s">
        <v>492</v>
      </c>
      <c r="B1815" s="1" t="s">
        <v>200</v>
      </c>
      <c r="C1815" s="1" t="s">
        <v>15</v>
      </c>
      <c r="D1815" s="1" t="s">
        <v>2456</v>
      </c>
      <c r="E1815" s="1" t="s">
        <v>10</v>
      </c>
      <c r="F1815" s="1" t="s">
        <v>518</v>
      </c>
      <c r="G1815" s="1" t="s">
        <v>238</v>
      </c>
      <c r="H1815" s="1" t="s">
        <v>239</v>
      </c>
      <c r="I1815">
        <v>5146</v>
      </c>
      <c r="J1815">
        <v>3997</v>
      </c>
      <c r="K1815">
        <v>3225</v>
      </c>
      <c r="L1815">
        <v>4088</v>
      </c>
      <c r="M1815">
        <v>4156</v>
      </c>
      <c r="N1815">
        <v>4223</v>
      </c>
      <c r="O1815">
        <v>5395</v>
      </c>
      <c r="P1815">
        <v>5304</v>
      </c>
      <c r="Q1815">
        <v>4841</v>
      </c>
      <c r="R1815">
        <v>5319</v>
      </c>
      <c r="S1815">
        <v>4730</v>
      </c>
      <c r="T1815">
        <v>4972</v>
      </c>
      <c r="U1815">
        <v>5219</v>
      </c>
      <c r="V1815" s="1" t="s">
        <v>2966</v>
      </c>
      <c r="W1815" s="1" t="s">
        <v>2551</v>
      </c>
      <c r="X1815" s="5" t="s">
        <v>2986</v>
      </c>
      <c r="Y1815" s="5" t="s">
        <v>2737</v>
      </c>
      <c r="Z1815" s="5" t="s">
        <v>2738</v>
      </c>
      <c r="AA1815" s="5"/>
    </row>
    <row r="1816" spans="1:27" ht="12" customHeight="1" x14ac:dyDescent="0.15">
      <c r="A1816" s="1" t="s">
        <v>492</v>
      </c>
      <c r="B1816" s="1" t="s">
        <v>200</v>
      </c>
      <c r="C1816" s="1" t="s">
        <v>17</v>
      </c>
      <c r="D1816" s="1" t="s">
        <v>2456</v>
      </c>
      <c r="E1816" s="1" t="s">
        <v>10</v>
      </c>
      <c r="F1816" s="1" t="s">
        <v>518</v>
      </c>
      <c r="G1816" s="1" t="s">
        <v>240</v>
      </c>
      <c r="H1816" s="1" t="s">
        <v>235</v>
      </c>
      <c r="I1816">
        <v>15</v>
      </c>
      <c r="J1816">
        <v>36</v>
      </c>
      <c r="K1816">
        <v>8</v>
      </c>
      <c r="L1816">
        <v>8</v>
      </c>
      <c r="M1816">
        <v>8</v>
      </c>
      <c r="N1816">
        <v>4</v>
      </c>
      <c r="O1816">
        <v>10</v>
      </c>
      <c r="P1816">
        <v>9</v>
      </c>
      <c r="Q1816">
        <v>7</v>
      </c>
      <c r="R1816">
        <v>11</v>
      </c>
      <c r="S1816">
        <v>53</v>
      </c>
      <c r="T1816">
        <v>73</v>
      </c>
      <c r="U1816">
        <v>16</v>
      </c>
      <c r="V1816" s="1" t="s">
        <v>2966</v>
      </c>
      <c r="W1816" s="1" t="s">
        <v>2551</v>
      </c>
      <c r="X1816" s="5" t="s">
        <v>2986</v>
      </c>
      <c r="Y1816" s="5" t="s">
        <v>2561</v>
      </c>
      <c r="Z1816" s="5" t="s">
        <v>2734</v>
      </c>
      <c r="AA1816" s="5"/>
    </row>
    <row r="1817" spans="1:27" ht="12" customHeight="1" x14ac:dyDescent="0.15">
      <c r="A1817" s="1" t="s">
        <v>492</v>
      </c>
      <c r="B1817" s="1" t="s">
        <v>200</v>
      </c>
      <c r="C1817" s="1" t="s">
        <v>21</v>
      </c>
      <c r="D1817" s="1" t="s">
        <v>2456</v>
      </c>
      <c r="E1817" s="1" t="s">
        <v>10</v>
      </c>
      <c r="F1817" s="1" t="s">
        <v>518</v>
      </c>
      <c r="G1817" s="1" t="s">
        <v>242</v>
      </c>
      <c r="H1817" s="1" t="s">
        <v>235</v>
      </c>
      <c r="I1817">
        <v>1426</v>
      </c>
      <c r="J1817">
        <v>1092</v>
      </c>
      <c r="K1817">
        <v>846</v>
      </c>
      <c r="L1817">
        <v>1025</v>
      </c>
      <c r="M1817">
        <v>1108</v>
      </c>
      <c r="N1817">
        <v>996</v>
      </c>
      <c r="O1817">
        <v>1548</v>
      </c>
      <c r="P1817">
        <v>951</v>
      </c>
      <c r="Q1817">
        <v>1619</v>
      </c>
      <c r="R1817">
        <v>1286</v>
      </c>
      <c r="S1817">
        <v>1138</v>
      </c>
      <c r="T1817">
        <v>1427</v>
      </c>
      <c r="U1817">
        <v>1970</v>
      </c>
      <c r="V1817" s="1" t="s">
        <v>2966</v>
      </c>
      <c r="W1817" s="1" t="s">
        <v>2551</v>
      </c>
      <c r="X1817" s="5" t="s">
        <v>2986</v>
      </c>
      <c r="Y1817" s="5" t="s">
        <v>2557</v>
      </c>
      <c r="Z1817" s="5" t="s">
        <v>2734</v>
      </c>
      <c r="AA1817" s="5"/>
    </row>
    <row r="1818" spans="1:27" ht="12" customHeight="1" x14ac:dyDescent="0.15">
      <c r="A1818" s="1" t="s">
        <v>492</v>
      </c>
      <c r="B1818" s="1" t="s">
        <v>200</v>
      </c>
      <c r="C1818" s="1" t="s">
        <v>23</v>
      </c>
      <c r="D1818" s="1" t="s">
        <v>2456</v>
      </c>
      <c r="E1818" s="1" t="s">
        <v>10</v>
      </c>
      <c r="F1818" s="1" t="s">
        <v>518</v>
      </c>
      <c r="G1818" s="1" t="s">
        <v>245</v>
      </c>
      <c r="H1818" s="1" t="s">
        <v>239</v>
      </c>
      <c r="I1818">
        <v>5009</v>
      </c>
      <c r="J1818">
        <v>3673</v>
      </c>
      <c r="K1818">
        <v>2701</v>
      </c>
      <c r="L1818">
        <v>2803</v>
      </c>
      <c r="M1818">
        <v>3249</v>
      </c>
      <c r="N1818">
        <v>3287</v>
      </c>
      <c r="O1818">
        <v>4560</v>
      </c>
      <c r="P1818">
        <v>3294</v>
      </c>
      <c r="Q1818">
        <v>4775</v>
      </c>
      <c r="R1818">
        <v>3854</v>
      </c>
      <c r="S1818">
        <v>3119</v>
      </c>
      <c r="T1818">
        <v>3910</v>
      </c>
      <c r="U1818">
        <v>6167</v>
      </c>
      <c r="V1818" s="1" t="s">
        <v>2966</v>
      </c>
      <c r="W1818" s="1" t="s">
        <v>2551</v>
      </c>
      <c r="X1818" s="5" t="s">
        <v>2986</v>
      </c>
      <c r="Y1818" s="5" t="s">
        <v>2740</v>
      </c>
      <c r="Z1818" s="5" t="s">
        <v>2738</v>
      </c>
      <c r="AA1818" s="5"/>
    </row>
    <row r="1819" spans="1:27" ht="12" customHeight="1" x14ac:dyDescent="0.15">
      <c r="A1819" s="1" t="s">
        <v>492</v>
      </c>
      <c r="B1819" s="1" t="s">
        <v>200</v>
      </c>
      <c r="C1819" s="1" t="s">
        <v>77</v>
      </c>
      <c r="D1819" s="1" t="s">
        <v>2456</v>
      </c>
      <c r="E1819" s="1" t="s">
        <v>10</v>
      </c>
      <c r="F1819" s="1" t="s">
        <v>518</v>
      </c>
      <c r="G1819" s="1" t="s">
        <v>247</v>
      </c>
      <c r="H1819" s="1" t="s">
        <v>235</v>
      </c>
      <c r="I1819">
        <v>526</v>
      </c>
      <c r="J1819">
        <v>188</v>
      </c>
      <c r="K1819">
        <v>245</v>
      </c>
      <c r="L1819">
        <v>304</v>
      </c>
      <c r="M1819">
        <v>231</v>
      </c>
      <c r="N1819">
        <v>234</v>
      </c>
      <c r="O1819">
        <v>520</v>
      </c>
      <c r="P1819">
        <v>278</v>
      </c>
      <c r="Q1819">
        <v>457</v>
      </c>
      <c r="R1819">
        <v>535</v>
      </c>
      <c r="S1819">
        <v>428</v>
      </c>
      <c r="T1819">
        <v>487</v>
      </c>
      <c r="U1819">
        <v>701</v>
      </c>
      <c r="V1819" s="1" t="s">
        <v>2966</v>
      </c>
      <c r="W1819" s="1" t="s">
        <v>2551</v>
      </c>
      <c r="X1819" s="5" t="s">
        <v>2986</v>
      </c>
      <c r="Y1819" s="5" t="s">
        <v>2558</v>
      </c>
      <c r="Z1819" s="5" t="s">
        <v>2734</v>
      </c>
      <c r="AA1819" s="5"/>
    </row>
    <row r="1820" spans="1:27" ht="12" customHeight="1" x14ac:dyDescent="0.15">
      <c r="A1820" s="1" t="s">
        <v>492</v>
      </c>
      <c r="B1820" s="1" t="s">
        <v>200</v>
      </c>
      <c r="C1820" s="1" t="s">
        <v>244</v>
      </c>
      <c r="D1820" s="1" t="s">
        <v>2456</v>
      </c>
      <c r="E1820" s="1" t="s">
        <v>10</v>
      </c>
      <c r="F1820" s="1" t="s">
        <v>518</v>
      </c>
      <c r="G1820" s="1" t="s">
        <v>249</v>
      </c>
      <c r="H1820" s="1" t="s">
        <v>235</v>
      </c>
      <c r="I1820">
        <v>1490</v>
      </c>
      <c r="J1820">
        <v>1637</v>
      </c>
      <c r="K1820">
        <v>1783</v>
      </c>
      <c r="L1820">
        <v>1948</v>
      </c>
      <c r="M1820">
        <v>1995</v>
      </c>
      <c r="N1820">
        <v>2288</v>
      </c>
      <c r="O1820">
        <v>2018</v>
      </c>
      <c r="P1820">
        <v>2595</v>
      </c>
      <c r="Q1820">
        <v>2378</v>
      </c>
      <c r="R1820">
        <v>2500</v>
      </c>
      <c r="S1820">
        <v>2696</v>
      </c>
      <c r="T1820">
        <v>2694</v>
      </c>
      <c r="U1820">
        <v>1912</v>
      </c>
      <c r="V1820" s="1" t="s">
        <v>2966</v>
      </c>
      <c r="W1820" s="1" t="s">
        <v>2551</v>
      </c>
      <c r="X1820" s="5" t="s">
        <v>2986</v>
      </c>
      <c r="Y1820" s="5" t="s">
        <v>2559</v>
      </c>
      <c r="Z1820" s="5" t="s">
        <v>2734</v>
      </c>
      <c r="AA1820" s="5"/>
    </row>
    <row r="1821" spans="1:27" ht="12" customHeight="1" x14ac:dyDescent="0.15">
      <c r="A1821" s="1" t="s">
        <v>492</v>
      </c>
      <c r="B1821" s="1" t="s">
        <v>202</v>
      </c>
      <c r="C1821" s="1" t="s">
        <v>9</v>
      </c>
      <c r="D1821" s="1" t="s">
        <v>2456</v>
      </c>
      <c r="E1821" s="1" t="s">
        <v>10</v>
      </c>
      <c r="F1821" s="1" t="s">
        <v>519</v>
      </c>
      <c r="G1821" s="1" t="s">
        <v>234</v>
      </c>
      <c r="H1821" s="1" t="s">
        <v>235</v>
      </c>
      <c r="I1821">
        <v>2669</v>
      </c>
      <c r="J1821">
        <v>2003</v>
      </c>
      <c r="K1821">
        <v>1872</v>
      </c>
      <c r="L1821">
        <v>1915</v>
      </c>
      <c r="M1821">
        <v>2591</v>
      </c>
      <c r="N1821">
        <v>2274</v>
      </c>
      <c r="O1821">
        <v>2887</v>
      </c>
      <c r="P1821">
        <v>2566</v>
      </c>
      <c r="Q1821">
        <v>3075</v>
      </c>
      <c r="R1821">
        <v>3191</v>
      </c>
      <c r="S1821">
        <v>2996</v>
      </c>
      <c r="T1821">
        <v>3243</v>
      </c>
      <c r="U1821">
        <v>3680</v>
      </c>
      <c r="V1821" s="1" t="s">
        <v>2966</v>
      </c>
      <c r="W1821" s="1" t="s">
        <v>2551</v>
      </c>
      <c r="X1821" s="5" t="s">
        <v>2987</v>
      </c>
      <c r="Y1821" s="5" t="s">
        <v>2553</v>
      </c>
      <c r="Z1821" s="5" t="s">
        <v>2734</v>
      </c>
      <c r="AA1821" s="5"/>
    </row>
    <row r="1822" spans="1:27" ht="12" customHeight="1" x14ac:dyDescent="0.15">
      <c r="A1822" s="1" t="s">
        <v>492</v>
      </c>
      <c r="B1822" s="1" t="s">
        <v>202</v>
      </c>
      <c r="C1822" s="1" t="s">
        <v>15</v>
      </c>
      <c r="D1822" s="1" t="s">
        <v>2456</v>
      </c>
      <c r="E1822" s="1" t="s">
        <v>10</v>
      </c>
      <c r="F1822" s="1" t="s">
        <v>519</v>
      </c>
      <c r="G1822" s="1" t="s">
        <v>238</v>
      </c>
      <c r="H1822" s="1" t="s">
        <v>239</v>
      </c>
      <c r="I1822">
        <v>1411</v>
      </c>
      <c r="J1822">
        <v>1324</v>
      </c>
      <c r="K1822">
        <v>1205</v>
      </c>
      <c r="L1822">
        <v>1832</v>
      </c>
      <c r="M1822">
        <v>1708</v>
      </c>
      <c r="N1822">
        <v>1430</v>
      </c>
      <c r="O1822">
        <v>1730</v>
      </c>
      <c r="P1822">
        <v>1577</v>
      </c>
      <c r="Q1822">
        <v>1800</v>
      </c>
      <c r="R1822">
        <v>1902</v>
      </c>
      <c r="S1822">
        <v>1873</v>
      </c>
      <c r="T1822">
        <v>1879</v>
      </c>
      <c r="U1822">
        <v>2141</v>
      </c>
      <c r="V1822" s="1" t="s">
        <v>2966</v>
      </c>
      <c r="W1822" s="1" t="s">
        <v>2551</v>
      </c>
      <c r="X1822" s="5" t="s">
        <v>2987</v>
      </c>
      <c r="Y1822" s="5" t="s">
        <v>2737</v>
      </c>
      <c r="Z1822" s="5" t="s">
        <v>2738</v>
      </c>
      <c r="AA1822" s="5"/>
    </row>
    <row r="1823" spans="1:27" ht="12" customHeight="1" x14ac:dyDescent="0.15">
      <c r="A1823" s="1" t="s">
        <v>492</v>
      </c>
      <c r="B1823" s="1" t="s">
        <v>202</v>
      </c>
      <c r="C1823" s="1" t="s">
        <v>17</v>
      </c>
      <c r="D1823" s="1" t="s">
        <v>2456</v>
      </c>
      <c r="E1823" s="1" t="s">
        <v>10</v>
      </c>
      <c r="F1823" s="1" t="s">
        <v>519</v>
      </c>
      <c r="G1823" s="1" t="s">
        <v>240</v>
      </c>
      <c r="H1823" s="1" t="s">
        <v>235</v>
      </c>
      <c r="I1823">
        <v>25</v>
      </c>
      <c r="J1823">
        <v>25</v>
      </c>
      <c r="K1823">
        <v>11</v>
      </c>
      <c r="L1823">
        <v>21</v>
      </c>
      <c r="M1823">
        <v>25</v>
      </c>
      <c r="N1823">
        <v>23</v>
      </c>
      <c r="O1823">
        <v>0</v>
      </c>
      <c r="P1823">
        <v>2</v>
      </c>
      <c r="Q1823">
        <v>25</v>
      </c>
      <c r="R1823">
        <v>2</v>
      </c>
      <c r="S1823">
        <v>0</v>
      </c>
      <c r="T1823">
        <v>47</v>
      </c>
      <c r="U1823">
        <v>23</v>
      </c>
      <c r="V1823" s="1" t="s">
        <v>2966</v>
      </c>
      <c r="W1823" s="1" t="s">
        <v>2551</v>
      </c>
      <c r="X1823" s="5" t="s">
        <v>2987</v>
      </c>
      <c r="Y1823" s="5" t="s">
        <v>2561</v>
      </c>
      <c r="Z1823" s="5" t="s">
        <v>2734</v>
      </c>
      <c r="AA1823" s="5"/>
    </row>
    <row r="1824" spans="1:27" ht="12" customHeight="1" x14ac:dyDescent="0.15">
      <c r="A1824" s="1" t="s">
        <v>492</v>
      </c>
      <c r="B1824" s="1" t="s">
        <v>202</v>
      </c>
      <c r="C1824" s="1" t="s">
        <v>21</v>
      </c>
      <c r="D1824" s="1" t="s">
        <v>2456</v>
      </c>
      <c r="E1824" s="1" t="s">
        <v>10</v>
      </c>
      <c r="F1824" s="1" t="s">
        <v>519</v>
      </c>
      <c r="G1824" s="1" t="s">
        <v>242</v>
      </c>
      <c r="H1824" s="1" t="s">
        <v>235</v>
      </c>
      <c r="I1824">
        <v>2699</v>
      </c>
      <c r="J1824">
        <v>2023</v>
      </c>
      <c r="K1824">
        <v>1858</v>
      </c>
      <c r="L1824">
        <v>2488</v>
      </c>
      <c r="M1824">
        <v>2599</v>
      </c>
      <c r="N1824">
        <v>2365</v>
      </c>
      <c r="O1824">
        <v>2654</v>
      </c>
      <c r="P1824">
        <v>2618</v>
      </c>
      <c r="Q1824">
        <v>3104</v>
      </c>
      <c r="R1824">
        <v>3243</v>
      </c>
      <c r="S1824">
        <v>2924</v>
      </c>
      <c r="T1824">
        <v>3265</v>
      </c>
      <c r="U1824">
        <v>3839</v>
      </c>
      <c r="V1824" s="1" t="s">
        <v>2966</v>
      </c>
      <c r="W1824" s="1" t="s">
        <v>2551</v>
      </c>
      <c r="X1824" s="5" t="s">
        <v>2987</v>
      </c>
      <c r="Y1824" s="5" t="s">
        <v>2557</v>
      </c>
      <c r="Z1824" s="5" t="s">
        <v>2734</v>
      </c>
      <c r="AA1824" s="5"/>
    </row>
    <row r="1825" spans="1:27" ht="12" customHeight="1" x14ac:dyDescent="0.15">
      <c r="A1825" s="1" t="s">
        <v>492</v>
      </c>
      <c r="B1825" s="1" t="s">
        <v>202</v>
      </c>
      <c r="C1825" s="1" t="s">
        <v>23</v>
      </c>
      <c r="D1825" s="1" t="s">
        <v>2456</v>
      </c>
      <c r="E1825" s="1" t="s">
        <v>10</v>
      </c>
      <c r="F1825" s="1" t="s">
        <v>519</v>
      </c>
      <c r="G1825" s="1" t="s">
        <v>245</v>
      </c>
      <c r="H1825" s="1" t="s">
        <v>239</v>
      </c>
      <c r="I1825">
        <v>1567</v>
      </c>
      <c r="J1825">
        <v>1273</v>
      </c>
      <c r="K1825">
        <v>1387</v>
      </c>
      <c r="L1825">
        <v>1715</v>
      </c>
      <c r="M1825">
        <v>1678</v>
      </c>
      <c r="N1825">
        <v>1588</v>
      </c>
      <c r="O1825">
        <v>1558</v>
      </c>
      <c r="P1825">
        <v>1591</v>
      </c>
      <c r="Q1825">
        <v>1915</v>
      </c>
      <c r="R1825">
        <v>1902</v>
      </c>
      <c r="S1825">
        <v>1819</v>
      </c>
      <c r="T1825">
        <v>1950</v>
      </c>
      <c r="U1825">
        <v>2320</v>
      </c>
      <c r="V1825" s="1" t="s">
        <v>2966</v>
      </c>
      <c r="W1825" s="1" t="s">
        <v>2551</v>
      </c>
      <c r="X1825" s="5" t="s">
        <v>2987</v>
      </c>
      <c r="Y1825" s="5" t="s">
        <v>2740</v>
      </c>
      <c r="Z1825" s="5" t="s">
        <v>2738</v>
      </c>
      <c r="AA1825" s="5"/>
    </row>
    <row r="1826" spans="1:27" ht="12" customHeight="1" x14ac:dyDescent="0.15">
      <c r="A1826" s="1" t="s">
        <v>492</v>
      </c>
      <c r="B1826" s="1" t="s">
        <v>202</v>
      </c>
      <c r="C1826" s="1" t="s">
        <v>77</v>
      </c>
      <c r="D1826" s="1" t="s">
        <v>2456</v>
      </c>
      <c r="E1826" s="1" t="s">
        <v>10</v>
      </c>
      <c r="F1826" s="1" t="s">
        <v>519</v>
      </c>
      <c r="G1826" s="1" t="s">
        <v>247</v>
      </c>
      <c r="H1826" s="1" t="s">
        <v>235</v>
      </c>
      <c r="I1826">
        <v>10</v>
      </c>
      <c r="J1826">
        <v>1</v>
      </c>
      <c r="K1826">
        <v>29</v>
      </c>
      <c r="L1826">
        <v>0</v>
      </c>
      <c r="M1826">
        <v>2</v>
      </c>
      <c r="N1826">
        <v>1</v>
      </c>
      <c r="O1826">
        <v>1</v>
      </c>
      <c r="P1826">
        <v>1</v>
      </c>
      <c r="Q1826">
        <v>3</v>
      </c>
      <c r="R1826">
        <v>0</v>
      </c>
      <c r="S1826">
        <v>0</v>
      </c>
      <c r="T1826">
        <v>0</v>
      </c>
      <c r="U1826">
        <v>22</v>
      </c>
      <c r="V1826" s="1" t="s">
        <v>2966</v>
      </c>
      <c r="W1826" s="1" t="s">
        <v>2551</v>
      </c>
      <c r="X1826" s="5" t="s">
        <v>2987</v>
      </c>
      <c r="Y1826" s="5" t="s">
        <v>2558</v>
      </c>
      <c r="Z1826" s="5" t="s">
        <v>2734</v>
      </c>
      <c r="AA1826" s="5"/>
    </row>
    <row r="1827" spans="1:27" ht="12" customHeight="1" x14ac:dyDescent="0.15">
      <c r="A1827" s="1" t="s">
        <v>492</v>
      </c>
      <c r="B1827" s="1" t="s">
        <v>202</v>
      </c>
      <c r="C1827" s="1" t="s">
        <v>244</v>
      </c>
      <c r="D1827" s="1" t="s">
        <v>2456</v>
      </c>
      <c r="E1827" s="1" t="s">
        <v>10</v>
      </c>
      <c r="F1827" s="1" t="s">
        <v>519</v>
      </c>
      <c r="G1827" s="1" t="s">
        <v>249</v>
      </c>
      <c r="H1827" s="1" t="s">
        <v>235</v>
      </c>
      <c r="I1827">
        <v>1735</v>
      </c>
      <c r="J1827">
        <v>1754</v>
      </c>
      <c r="K1827">
        <v>1765</v>
      </c>
      <c r="L1827">
        <v>1228</v>
      </c>
      <c r="M1827">
        <v>1258</v>
      </c>
      <c r="N1827">
        <v>1204</v>
      </c>
      <c r="O1827">
        <v>1451</v>
      </c>
      <c r="P1827">
        <v>1415</v>
      </c>
      <c r="Q1827">
        <v>1423</v>
      </c>
      <c r="R1827">
        <v>1388</v>
      </c>
      <c r="S1827">
        <v>1427</v>
      </c>
      <c r="T1827">
        <v>1452</v>
      </c>
      <c r="U1827">
        <v>1405</v>
      </c>
      <c r="V1827" s="1" t="s">
        <v>2966</v>
      </c>
      <c r="W1827" s="1" t="s">
        <v>2551</v>
      </c>
      <c r="X1827" s="5" t="s">
        <v>2987</v>
      </c>
      <c r="Y1827" s="5" t="s">
        <v>2559</v>
      </c>
      <c r="Z1827" s="5" t="s">
        <v>2734</v>
      </c>
      <c r="AA1827" s="5"/>
    </row>
    <row r="1828" spans="1:27" ht="12" customHeight="1" x14ac:dyDescent="0.15">
      <c r="A1828" s="1" t="s">
        <v>492</v>
      </c>
      <c r="B1828" s="1" t="s">
        <v>204</v>
      </c>
      <c r="C1828" s="1" t="s">
        <v>9</v>
      </c>
      <c r="D1828" s="1" t="s">
        <v>2456</v>
      </c>
      <c r="E1828" s="1" t="s">
        <v>10</v>
      </c>
      <c r="F1828" s="1" t="s">
        <v>520</v>
      </c>
      <c r="G1828" s="1" t="s">
        <v>234</v>
      </c>
      <c r="H1828" s="1" t="s">
        <v>235</v>
      </c>
      <c r="I1828">
        <v>2499</v>
      </c>
      <c r="J1828">
        <v>1829</v>
      </c>
      <c r="K1828">
        <v>1772</v>
      </c>
      <c r="L1828">
        <v>2100</v>
      </c>
      <c r="M1828">
        <v>2172</v>
      </c>
      <c r="N1828">
        <v>2424</v>
      </c>
      <c r="O1828">
        <v>2278</v>
      </c>
      <c r="P1828">
        <v>2022</v>
      </c>
      <c r="Q1828">
        <v>1785</v>
      </c>
      <c r="R1828">
        <v>1324</v>
      </c>
      <c r="S1828">
        <v>1208</v>
      </c>
      <c r="T1828">
        <v>1298</v>
      </c>
      <c r="U1828">
        <v>1339</v>
      </c>
      <c r="V1828" s="1" t="s">
        <v>2966</v>
      </c>
      <c r="W1828" s="1" t="s">
        <v>2551</v>
      </c>
      <c r="X1828" s="5" t="s">
        <v>2988</v>
      </c>
      <c r="Y1828" s="5" t="s">
        <v>2553</v>
      </c>
      <c r="Z1828" s="5" t="s">
        <v>2734</v>
      </c>
      <c r="AA1828" s="5"/>
    </row>
    <row r="1829" spans="1:27" ht="12" customHeight="1" x14ac:dyDescent="0.15">
      <c r="A1829" s="1" t="s">
        <v>492</v>
      </c>
      <c r="B1829" s="1" t="s">
        <v>204</v>
      </c>
      <c r="C1829" s="1" t="s">
        <v>15</v>
      </c>
      <c r="D1829" s="1" t="s">
        <v>2456</v>
      </c>
      <c r="E1829" s="1" t="s">
        <v>10</v>
      </c>
      <c r="F1829" s="1" t="s">
        <v>520</v>
      </c>
      <c r="G1829" s="1" t="s">
        <v>238</v>
      </c>
      <c r="H1829" s="1" t="s">
        <v>239</v>
      </c>
      <c r="I1829">
        <v>1999</v>
      </c>
      <c r="J1829">
        <v>1617</v>
      </c>
      <c r="K1829">
        <v>1440</v>
      </c>
      <c r="L1829">
        <v>1660</v>
      </c>
      <c r="M1829">
        <v>2010</v>
      </c>
      <c r="N1829">
        <v>1704</v>
      </c>
      <c r="O1829">
        <v>1885</v>
      </c>
      <c r="P1829">
        <v>1890</v>
      </c>
      <c r="Q1829">
        <v>1432</v>
      </c>
      <c r="R1829">
        <v>1302</v>
      </c>
      <c r="S1829">
        <v>1080</v>
      </c>
      <c r="T1829">
        <v>887</v>
      </c>
      <c r="U1829">
        <v>1380</v>
      </c>
      <c r="V1829" s="1" t="s">
        <v>2966</v>
      </c>
      <c r="W1829" s="1" t="s">
        <v>2551</v>
      </c>
      <c r="X1829" s="5" t="s">
        <v>2988</v>
      </c>
      <c r="Y1829" s="5" t="s">
        <v>2737</v>
      </c>
      <c r="Z1829" s="5" t="s">
        <v>2738</v>
      </c>
      <c r="AA1829" s="5"/>
    </row>
    <row r="1830" spans="1:27" ht="12" customHeight="1" x14ac:dyDescent="0.15">
      <c r="A1830" s="1" t="s">
        <v>492</v>
      </c>
      <c r="B1830" s="1" t="s">
        <v>204</v>
      </c>
      <c r="C1830" s="1" t="s">
        <v>17</v>
      </c>
      <c r="D1830" s="1" t="s">
        <v>2456</v>
      </c>
      <c r="E1830" s="1" t="s">
        <v>10</v>
      </c>
      <c r="F1830" s="1" t="s">
        <v>520</v>
      </c>
      <c r="G1830" s="1" t="s">
        <v>240</v>
      </c>
      <c r="H1830" s="1" t="s">
        <v>235</v>
      </c>
      <c r="I1830">
        <v>2032</v>
      </c>
      <c r="J1830">
        <v>3159</v>
      </c>
      <c r="K1830">
        <v>306</v>
      </c>
      <c r="L1830">
        <v>259</v>
      </c>
      <c r="M1830">
        <v>653</v>
      </c>
      <c r="N1830">
        <v>295</v>
      </c>
      <c r="O1830">
        <v>447</v>
      </c>
      <c r="P1830">
        <v>611</v>
      </c>
      <c r="Q1830">
        <v>188</v>
      </c>
      <c r="R1830">
        <v>99</v>
      </c>
      <c r="S1830">
        <v>104</v>
      </c>
      <c r="T1830">
        <v>85</v>
      </c>
      <c r="U1830">
        <v>201</v>
      </c>
      <c r="V1830" s="1" t="s">
        <v>2966</v>
      </c>
      <c r="W1830" s="1" t="s">
        <v>2551</v>
      </c>
      <c r="X1830" s="5" t="s">
        <v>2988</v>
      </c>
      <c r="Y1830" s="5" t="s">
        <v>2561</v>
      </c>
      <c r="Z1830" s="5" t="s">
        <v>2734</v>
      </c>
      <c r="AA1830" s="5"/>
    </row>
    <row r="1831" spans="1:27" ht="12" customHeight="1" x14ac:dyDescent="0.15">
      <c r="A1831" s="1" t="s">
        <v>492</v>
      </c>
      <c r="B1831" s="1" t="s">
        <v>204</v>
      </c>
      <c r="C1831" s="1" t="s">
        <v>21</v>
      </c>
      <c r="D1831" s="1" t="s">
        <v>2456</v>
      </c>
      <c r="E1831" s="1" t="s">
        <v>10</v>
      </c>
      <c r="F1831" s="1" t="s">
        <v>520</v>
      </c>
      <c r="G1831" s="1" t="s">
        <v>242</v>
      </c>
      <c r="H1831" s="1" t="s">
        <v>235</v>
      </c>
      <c r="I1831">
        <v>3627</v>
      </c>
      <c r="J1831">
        <v>4004</v>
      </c>
      <c r="K1831">
        <v>2909</v>
      </c>
      <c r="L1831">
        <v>4623</v>
      </c>
      <c r="M1831">
        <v>3656</v>
      </c>
      <c r="N1831">
        <v>2433</v>
      </c>
      <c r="O1831">
        <v>2664</v>
      </c>
      <c r="P1831">
        <v>2160</v>
      </c>
      <c r="Q1831">
        <v>1904</v>
      </c>
      <c r="R1831">
        <v>1731</v>
      </c>
      <c r="S1831">
        <v>1771</v>
      </c>
      <c r="T1831">
        <v>1893</v>
      </c>
      <c r="U1831">
        <v>2127</v>
      </c>
      <c r="V1831" s="1" t="s">
        <v>2966</v>
      </c>
      <c r="W1831" s="1" t="s">
        <v>2551</v>
      </c>
      <c r="X1831" s="5" t="s">
        <v>2988</v>
      </c>
      <c r="Y1831" s="5" t="s">
        <v>2557</v>
      </c>
      <c r="Z1831" s="5" t="s">
        <v>2734</v>
      </c>
      <c r="AA1831" s="5"/>
    </row>
    <row r="1832" spans="1:27" ht="12" customHeight="1" x14ac:dyDescent="0.15">
      <c r="A1832" s="1" t="s">
        <v>492</v>
      </c>
      <c r="B1832" s="1" t="s">
        <v>204</v>
      </c>
      <c r="C1832" s="1" t="s">
        <v>23</v>
      </c>
      <c r="D1832" s="1" t="s">
        <v>2456</v>
      </c>
      <c r="E1832" s="1" t="s">
        <v>10</v>
      </c>
      <c r="F1832" s="1" t="s">
        <v>520</v>
      </c>
      <c r="G1832" s="1" t="s">
        <v>245</v>
      </c>
      <c r="H1832" s="1" t="s">
        <v>239</v>
      </c>
      <c r="I1832">
        <v>1897</v>
      </c>
      <c r="J1832">
        <v>1445</v>
      </c>
      <c r="K1832">
        <v>1366</v>
      </c>
      <c r="L1832">
        <v>1812</v>
      </c>
      <c r="M1832">
        <v>1861</v>
      </c>
      <c r="N1832">
        <v>1614</v>
      </c>
      <c r="O1832">
        <v>1566</v>
      </c>
      <c r="P1832">
        <v>1520</v>
      </c>
      <c r="Q1832">
        <v>1480</v>
      </c>
      <c r="R1832">
        <v>1719</v>
      </c>
      <c r="S1832">
        <v>1623</v>
      </c>
      <c r="T1832">
        <v>1524</v>
      </c>
      <c r="U1832">
        <v>1565</v>
      </c>
      <c r="V1832" s="1" t="s">
        <v>2966</v>
      </c>
      <c r="W1832" s="1" t="s">
        <v>2551</v>
      </c>
      <c r="X1832" s="5" t="s">
        <v>2988</v>
      </c>
      <c r="Y1832" s="5" t="s">
        <v>2740</v>
      </c>
      <c r="Z1832" s="5" t="s">
        <v>2738</v>
      </c>
      <c r="AA1832" s="5"/>
    </row>
    <row r="1833" spans="1:27" ht="12" customHeight="1" x14ac:dyDescent="0.15">
      <c r="A1833" s="1" t="s">
        <v>492</v>
      </c>
      <c r="B1833" s="1" t="s">
        <v>204</v>
      </c>
      <c r="C1833" s="1" t="s">
        <v>77</v>
      </c>
      <c r="D1833" s="1" t="s">
        <v>2456</v>
      </c>
      <c r="E1833" s="1" t="s">
        <v>10</v>
      </c>
      <c r="F1833" s="1" t="s">
        <v>520</v>
      </c>
      <c r="G1833" s="1" t="s">
        <v>247</v>
      </c>
      <c r="H1833" s="1" t="s">
        <v>235</v>
      </c>
      <c r="I1833">
        <v>27</v>
      </c>
      <c r="J1833">
        <v>38</v>
      </c>
      <c r="K1833">
        <v>24</v>
      </c>
      <c r="L1833">
        <v>11</v>
      </c>
      <c r="M1833">
        <v>7</v>
      </c>
      <c r="N1833">
        <v>8</v>
      </c>
      <c r="O1833">
        <v>6</v>
      </c>
      <c r="P1833">
        <v>4</v>
      </c>
      <c r="Q1833">
        <v>9</v>
      </c>
      <c r="R1833">
        <v>3</v>
      </c>
      <c r="S1833">
        <v>3</v>
      </c>
      <c r="T1833">
        <v>1</v>
      </c>
      <c r="U1833">
        <v>2</v>
      </c>
      <c r="V1833" s="1" t="s">
        <v>2966</v>
      </c>
      <c r="W1833" s="1" t="s">
        <v>2551</v>
      </c>
      <c r="X1833" s="5" t="s">
        <v>2988</v>
      </c>
      <c r="Y1833" s="5" t="s">
        <v>2558</v>
      </c>
      <c r="Z1833" s="5" t="s">
        <v>2734</v>
      </c>
      <c r="AA1833" s="5"/>
    </row>
    <row r="1834" spans="1:27" ht="12" customHeight="1" x14ac:dyDescent="0.15">
      <c r="A1834" s="1" t="s">
        <v>492</v>
      </c>
      <c r="B1834" s="1" t="s">
        <v>204</v>
      </c>
      <c r="C1834" s="1" t="s">
        <v>244</v>
      </c>
      <c r="D1834" s="1" t="s">
        <v>2456</v>
      </c>
      <c r="E1834" s="1" t="s">
        <v>10</v>
      </c>
      <c r="F1834" s="1" t="s">
        <v>520</v>
      </c>
      <c r="G1834" s="1" t="s">
        <v>249</v>
      </c>
      <c r="H1834" s="1" t="s">
        <v>235</v>
      </c>
      <c r="I1834">
        <v>8108</v>
      </c>
      <c r="J1834">
        <v>9054</v>
      </c>
      <c r="K1834">
        <v>8199</v>
      </c>
      <c r="L1834">
        <v>5924</v>
      </c>
      <c r="M1834">
        <v>5086</v>
      </c>
      <c r="N1834">
        <v>5364</v>
      </c>
      <c r="O1834">
        <v>5419</v>
      </c>
      <c r="P1834">
        <v>5888</v>
      </c>
      <c r="Q1834">
        <v>5948</v>
      </c>
      <c r="R1834">
        <v>5637</v>
      </c>
      <c r="S1834">
        <v>5175</v>
      </c>
      <c r="T1834">
        <v>4664</v>
      </c>
      <c r="U1834">
        <v>4075</v>
      </c>
      <c r="V1834" s="1" t="s">
        <v>2966</v>
      </c>
      <c r="W1834" s="1" t="s">
        <v>2551</v>
      </c>
      <c r="X1834" s="5" t="s">
        <v>2988</v>
      </c>
      <c r="Y1834" s="5" t="s">
        <v>2559</v>
      </c>
      <c r="Z1834" s="5" t="s">
        <v>2734</v>
      </c>
      <c r="AA1834" s="5"/>
    </row>
    <row r="1835" spans="1:27" ht="12" customHeight="1" x14ac:dyDescent="0.15">
      <c r="A1835" s="1" t="s">
        <v>492</v>
      </c>
      <c r="B1835" s="1" t="s">
        <v>206</v>
      </c>
      <c r="C1835" s="1" t="s">
        <v>9</v>
      </c>
      <c r="D1835" s="1" t="s">
        <v>2456</v>
      </c>
      <c r="E1835" s="1" t="s">
        <v>10</v>
      </c>
      <c r="F1835" s="1" t="s">
        <v>521</v>
      </c>
      <c r="G1835" s="1" t="s">
        <v>234</v>
      </c>
      <c r="H1835" s="1" t="s">
        <v>235</v>
      </c>
      <c r="I1835">
        <v>6092</v>
      </c>
      <c r="J1835">
        <v>6091</v>
      </c>
      <c r="K1835">
        <v>5774</v>
      </c>
      <c r="L1835">
        <v>6439</v>
      </c>
      <c r="M1835">
        <v>7120</v>
      </c>
      <c r="N1835">
        <v>6743</v>
      </c>
      <c r="O1835">
        <v>7158</v>
      </c>
      <c r="P1835">
        <v>6804</v>
      </c>
      <c r="Q1835">
        <v>6876</v>
      </c>
      <c r="R1835">
        <v>7457</v>
      </c>
      <c r="S1835">
        <v>7002</v>
      </c>
      <c r="T1835">
        <v>7169</v>
      </c>
      <c r="U1835">
        <v>7594</v>
      </c>
      <c r="V1835" s="1" t="s">
        <v>2966</v>
      </c>
      <c r="W1835" s="1" t="s">
        <v>2551</v>
      </c>
      <c r="X1835" s="5" t="s">
        <v>2989</v>
      </c>
      <c r="Y1835" s="5" t="s">
        <v>2553</v>
      </c>
      <c r="Z1835" s="5" t="s">
        <v>2734</v>
      </c>
      <c r="AA1835" s="5"/>
    </row>
    <row r="1836" spans="1:27" ht="12" customHeight="1" x14ac:dyDescent="0.15">
      <c r="A1836" s="1" t="s">
        <v>492</v>
      </c>
      <c r="B1836" s="1" t="s">
        <v>206</v>
      </c>
      <c r="C1836" s="1" t="s">
        <v>15</v>
      </c>
      <c r="D1836" s="1" t="s">
        <v>2456</v>
      </c>
      <c r="E1836" s="1" t="s">
        <v>10</v>
      </c>
      <c r="F1836" s="1" t="s">
        <v>521</v>
      </c>
      <c r="G1836" s="1" t="s">
        <v>238</v>
      </c>
      <c r="H1836" s="1" t="s">
        <v>239</v>
      </c>
      <c r="I1836">
        <v>606</v>
      </c>
      <c r="J1836">
        <v>606</v>
      </c>
      <c r="K1836">
        <v>690</v>
      </c>
      <c r="L1836">
        <v>861</v>
      </c>
      <c r="M1836">
        <v>1031</v>
      </c>
      <c r="N1836">
        <v>843</v>
      </c>
      <c r="O1836">
        <v>799</v>
      </c>
      <c r="P1836">
        <v>857</v>
      </c>
      <c r="Q1836">
        <v>746</v>
      </c>
      <c r="R1836">
        <v>881</v>
      </c>
      <c r="S1836">
        <v>914</v>
      </c>
      <c r="T1836">
        <v>1031</v>
      </c>
      <c r="U1836">
        <v>1077</v>
      </c>
      <c r="V1836" s="1" t="s">
        <v>2966</v>
      </c>
      <c r="W1836" s="1" t="s">
        <v>2551</v>
      </c>
      <c r="X1836" s="5" t="s">
        <v>2989</v>
      </c>
      <c r="Y1836" s="5" t="s">
        <v>2737</v>
      </c>
      <c r="Z1836" s="5" t="s">
        <v>2738</v>
      </c>
      <c r="AA1836" s="5"/>
    </row>
    <row r="1837" spans="1:27" ht="12" customHeight="1" x14ac:dyDescent="0.15">
      <c r="A1837" s="1" t="s">
        <v>492</v>
      </c>
      <c r="B1837" s="1" t="s">
        <v>206</v>
      </c>
      <c r="C1837" s="1" t="s">
        <v>17</v>
      </c>
      <c r="D1837" s="1" t="s">
        <v>2456</v>
      </c>
      <c r="E1837" s="1" t="s">
        <v>10</v>
      </c>
      <c r="F1837" s="1" t="s">
        <v>521</v>
      </c>
      <c r="G1837" s="1" t="s">
        <v>240</v>
      </c>
      <c r="H1837" s="1" t="s">
        <v>235</v>
      </c>
      <c r="I1837">
        <v>0</v>
      </c>
      <c r="J1837">
        <v>0</v>
      </c>
      <c r="K1837">
        <v>0</v>
      </c>
      <c r="L1837">
        <v>0</v>
      </c>
      <c r="M1837">
        <v>0</v>
      </c>
      <c r="N1837">
        <v>0</v>
      </c>
      <c r="O1837">
        <v>3</v>
      </c>
      <c r="P1837">
        <v>0</v>
      </c>
      <c r="Q1837">
        <v>0</v>
      </c>
      <c r="R1837">
        <v>0</v>
      </c>
      <c r="S1837">
        <v>0</v>
      </c>
      <c r="T1837">
        <v>0</v>
      </c>
      <c r="U1837">
        <v>14</v>
      </c>
      <c r="V1837" s="1" t="s">
        <v>2966</v>
      </c>
      <c r="W1837" s="1" t="s">
        <v>2551</v>
      </c>
      <c r="X1837" s="5" t="s">
        <v>2989</v>
      </c>
      <c r="Y1837" s="5" t="s">
        <v>2561</v>
      </c>
      <c r="Z1837" s="5" t="s">
        <v>2734</v>
      </c>
      <c r="AA1837" s="5"/>
    </row>
    <row r="1838" spans="1:27" ht="12" customHeight="1" x14ac:dyDescent="0.15">
      <c r="A1838" s="1" t="s">
        <v>492</v>
      </c>
      <c r="B1838" s="1" t="s">
        <v>206</v>
      </c>
      <c r="C1838" s="1" t="s">
        <v>21</v>
      </c>
      <c r="D1838" s="1" t="s">
        <v>2456</v>
      </c>
      <c r="E1838" s="1" t="s">
        <v>10</v>
      </c>
      <c r="F1838" s="1" t="s">
        <v>521</v>
      </c>
      <c r="G1838" s="1" t="s">
        <v>242</v>
      </c>
      <c r="H1838" s="1" t="s">
        <v>235</v>
      </c>
      <c r="I1838">
        <v>5953</v>
      </c>
      <c r="J1838">
        <v>5608</v>
      </c>
      <c r="K1838">
        <v>5250</v>
      </c>
      <c r="L1838">
        <v>7307</v>
      </c>
      <c r="M1838">
        <v>6315</v>
      </c>
      <c r="N1838">
        <v>6205</v>
      </c>
      <c r="O1838">
        <v>7653</v>
      </c>
      <c r="P1838">
        <v>6252</v>
      </c>
      <c r="Q1838">
        <v>7344</v>
      </c>
      <c r="R1838">
        <v>6925</v>
      </c>
      <c r="S1838">
        <v>7230</v>
      </c>
      <c r="T1838">
        <v>8246</v>
      </c>
      <c r="U1838">
        <v>8738</v>
      </c>
      <c r="V1838" s="1" t="s">
        <v>2966</v>
      </c>
      <c r="W1838" s="1" t="s">
        <v>2551</v>
      </c>
      <c r="X1838" s="5" t="s">
        <v>2989</v>
      </c>
      <c r="Y1838" s="5" t="s">
        <v>2557</v>
      </c>
      <c r="Z1838" s="5" t="s">
        <v>2734</v>
      </c>
      <c r="AA1838" s="5"/>
    </row>
    <row r="1839" spans="1:27" ht="12" customHeight="1" x14ac:dyDescent="0.15">
      <c r="A1839" s="1" t="s">
        <v>492</v>
      </c>
      <c r="B1839" s="1" t="s">
        <v>206</v>
      </c>
      <c r="C1839" s="1" t="s">
        <v>23</v>
      </c>
      <c r="D1839" s="1" t="s">
        <v>2456</v>
      </c>
      <c r="E1839" s="1" t="s">
        <v>10</v>
      </c>
      <c r="F1839" s="1" t="s">
        <v>521</v>
      </c>
      <c r="G1839" s="1" t="s">
        <v>245</v>
      </c>
      <c r="H1839" s="1" t="s">
        <v>239</v>
      </c>
      <c r="I1839">
        <v>580</v>
      </c>
      <c r="J1839">
        <v>590</v>
      </c>
      <c r="K1839">
        <v>589</v>
      </c>
      <c r="L1839">
        <v>897</v>
      </c>
      <c r="M1839">
        <v>974</v>
      </c>
      <c r="N1839">
        <v>826</v>
      </c>
      <c r="O1839">
        <v>931</v>
      </c>
      <c r="P1839">
        <v>663</v>
      </c>
      <c r="Q1839">
        <v>924</v>
      </c>
      <c r="R1839">
        <v>792</v>
      </c>
      <c r="S1839">
        <v>860</v>
      </c>
      <c r="T1839">
        <v>1092</v>
      </c>
      <c r="U1839">
        <v>1243</v>
      </c>
      <c r="V1839" s="1" t="s">
        <v>2966</v>
      </c>
      <c r="W1839" s="1" t="s">
        <v>2551</v>
      </c>
      <c r="X1839" s="5" t="s">
        <v>2989</v>
      </c>
      <c r="Y1839" s="5" t="s">
        <v>2740</v>
      </c>
      <c r="Z1839" s="5" t="s">
        <v>2738</v>
      </c>
      <c r="AA1839" s="5"/>
    </row>
    <row r="1840" spans="1:27" ht="12" customHeight="1" x14ac:dyDescent="0.15">
      <c r="A1840" s="1" t="s">
        <v>492</v>
      </c>
      <c r="B1840" s="1" t="s">
        <v>206</v>
      </c>
      <c r="C1840" s="1" t="s">
        <v>77</v>
      </c>
      <c r="D1840" s="1" t="s">
        <v>2456</v>
      </c>
      <c r="E1840" s="1" t="s">
        <v>10</v>
      </c>
      <c r="F1840" s="1" t="s">
        <v>521</v>
      </c>
      <c r="G1840" s="1" t="s">
        <v>247</v>
      </c>
      <c r="H1840" s="1" t="s">
        <v>235</v>
      </c>
      <c r="I1840">
        <v>36</v>
      </c>
      <c r="J1840">
        <v>73</v>
      </c>
      <c r="K1840">
        <v>94</v>
      </c>
      <c r="L1840">
        <v>29</v>
      </c>
      <c r="M1840">
        <v>26</v>
      </c>
      <c r="N1840">
        <v>34</v>
      </c>
      <c r="O1840">
        <v>12</v>
      </c>
      <c r="P1840">
        <v>36</v>
      </c>
      <c r="Q1840">
        <v>133</v>
      </c>
      <c r="R1840">
        <v>20</v>
      </c>
      <c r="S1840">
        <v>33</v>
      </c>
      <c r="T1840">
        <v>37</v>
      </c>
      <c r="U1840">
        <v>31</v>
      </c>
      <c r="V1840" s="1" t="s">
        <v>2966</v>
      </c>
      <c r="W1840" s="1" t="s">
        <v>2551</v>
      </c>
      <c r="X1840" s="5" t="s">
        <v>2989</v>
      </c>
      <c r="Y1840" s="5" t="s">
        <v>2558</v>
      </c>
      <c r="Z1840" s="5" t="s">
        <v>2734</v>
      </c>
      <c r="AA1840" s="5"/>
    </row>
    <row r="1841" spans="1:27" ht="12" customHeight="1" x14ac:dyDescent="0.15">
      <c r="A1841" s="1" t="s">
        <v>492</v>
      </c>
      <c r="B1841" s="1" t="s">
        <v>206</v>
      </c>
      <c r="C1841" s="1" t="s">
        <v>244</v>
      </c>
      <c r="D1841" s="1" t="s">
        <v>2456</v>
      </c>
      <c r="E1841" s="1" t="s">
        <v>10</v>
      </c>
      <c r="F1841" s="1" t="s">
        <v>521</v>
      </c>
      <c r="G1841" s="1" t="s">
        <v>249</v>
      </c>
      <c r="H1841" s="1" t="s">
        <v>235</v>
      </c>
      <c r="I1841">
        <v>8048</v>
      </c>
      <c r="J1841">
        <v>8458</v>
      </c>
      <c r="K1841">
        <v>8888</v>
      </c>
      <c r="L1841">
        <v>7991</v>
      </c>
      <c r="M1841">
        <v>8770</v>
      </c>
      <c r="N1841">
        <v>9274</v>
      </c>
      <c r="O1841">
        <v>8770</v>
      </c>
      <c r="P1841">
        <v>9286</v>
      </c>
      <c r="Q1841">
        <v>8685</v>
      </c>
      <c r="R1841">
        <v>9197</v>
      </c>
      <c r="S1841">
        <v>8936</v>
      </c>
      <c r="T1841">
        <v>7822</v>
      </c>
      <c r="U1841">
        <v>6661</v>
      </c>
      <c r="V1841" s="1" t="s">
        <v>2966</v>
      </c>
      <c r="W1841" s="1" t="s">
        <v>2551</v>
      </c>
      <c r="X1841" s="5" t="s">
        <v>2989</v>
      </c>
      <c r="Y1841" s="5" t="s">
        <v>2559</v>
      </c>
      <c r="Z1841" s="5" t="s">
        <v>2734</v>
      </c>
      <c r="AA1841" s="5"/>
    </row>
    <row r="1842" spans="1:27" ht="12" customHeight="1" x14ac:dyDescent="0.15">
      <c r="A1842" s="1" t="s">
        <v>492</v>
      </c>
      <c r="B1842" s="1" t="s">
        <v>208</v>
      </c>
      <c r="C1842" s="1" t="s">
        <v>9</v>
      </c>
      <c r="D1842" s="1" t="s">
        <v>2456</v>
      </c>
      <c r="E1842" s="1" t="s">
        <v>10</v>
      </c>
      <c r="F1842" s="1" t="s">
        <v>522</v>
      </c>
      <c r="G1842" s="1" t="s">
        <v>234</v>
      </c>
      <c r="H1842" s="1" t="s">
        <v>235</v>
      </c>
      <c r="I1842">
        <v>1294</v>
      </c>
      <c r="J1842">
        <v>1129</v>
      </c>
      <c r="K1842">
        <v>1018</v>
      </c>
      <c r="L1842">
        <v>1128</v>
      </c>
      <c r="M1842">
        <v>1047</v>
      </c>
      <c r="N1842">
        <v>1111</v>
      </c>
      <c r="O1842">
        <v>1357</v>
      </c>
      <c r="P1842">
        <v>1140</v>
      </c>
      <c r="Q1842">
        <v>1278</v>
      </c>
      <c r="R1842">
        <v>1238</v>
      </c>
      <c r="S1842">
        <v>995</v>
      </c>
      <c r="T1842">
        <v>1122</v>
      </c>
      <c r="U1842">
        <v>1325</v>
      </c>
      <c r="V1842" s="1" t="s">
        <v>2966</v>
      </c>
      <c r="W1842" s="1" t="s">
        <v>2551</v>
      </c>
      <c r="X1842" s="5" t="s">
        <v>2990</v>
      </c>
      <c r="Y1842" s="5" t="s">
        <v>2553</v>
      </c>
      <c r="Z1842" s="5" t="s">
        <v>2734</v>
      </c>
      <c r="AA1842" s="5"/>
    </row>
    <row r="1843" spans="1:27" ht="12" customHeight="1" x14ac:dyDescent="0.15">
      <c r="A1843" s="1" t="s">
        <v>492</v>
      </c>
      <c r="B1843" s="1" t="s">
        <v>208</v>
      </c>
      <c r="C1843" s="1" t="s">
        <v>15</v>
      </c>
      <c r="D1843" s="1" t="s">
        <v>2456</v>
      </c>
      <c r="E1843" s="1" t="s">
        <v>10</v>
      </c>
      <c r="F1843" s="1" t="s">
        <v>522</v>
      </c>
      <c r="G1843" s="1" t="s">
        <v>238</v>
      </c>
      <c r="H1843" s="1" t="s">
        <v>239</v>
      </c>
      <c r="I1843">
        <v>2941</v>
      </c>
      <c r="J1843">
        <v>2293</v>
      </c>
      <c r="K1843">
        <v>2112</v>
      </c>
      <c r="L1843">
        <v>2459</v>
      </c>
      <c r="M1843">
        <v>2122</v>
      </c>
      <c r="N1843">
        <v>2309</v>
      </c>
      <c r="O1843">
        <v>3462</v>
      </c>
      <c r="P1843">
        <v>2403</v>
      </c>
      <c r="Q1843">
        <v>2463</v>
      </c>
      <c r="R1843">
        <v>2794</v>
      </c>
      <c r="S1843">
        <v>2458</v>
      </c>
      <c r="T1843">
        <v>2561</v>
      </c>
      <c r="U1843">
        <v>3268</v>
      </c>
      <c r="V1843" s="1" t="s">
        <v>2966</v>
      </c>
      <c r="W1843" s="1" t="s">
        <v>2551</v>
      </c>
      <c r="X1843" s="5" t="s">
        <v>2990</v>
      </c>
      <c r="Y1843" s="5" t="s">
        <v>2737</v>
      </c>
      <c r="Z1843" s="5" t="s">
        <v>2738</v>
      </c>
      <c r="AA1843" s="5"/>
    </row>
    <row r="1844" spans="1:27" ht="12" customHeight="1" x14ac:dyDescent="0.15">
      <c r="A1844" s="1" t="s">
        <v>492</v>
      </c>
      <c r="B1844" s="1" t="s">
        <v>208</v>
      </c>
      <c r="C1844" s="1" t="s">
        <v>17</v>
      </c>
      <c r="D1844" s="1" t="s">
        <v>2456</v>
      </c>
      <c r="E1844" s="1" t="s">
        <v>10</v>
      </c>
      <c r="F1844" s="1" t="s">
        <v>522</v>
      </c>
      <c r="G1844" s="1" t="s">
        <v>240</v>
      </c>
      <c r="H1844" s="1" t="s">
        <v>235</v>
      </c>
      <c r="I1844">
        <v>0</v>
      </c>
      <c r="J1844">
        <v>0</v>
      </c>
      <c r="K1844">
        <v>0</v>
      </c>
      <c r="L1844">
        <v>0</v>
      </c>
      <c r="M1844">
        <v>0</v>
      </c>
      <c r="N1844">
        <v>8</v>
      </c>
      <c r="O1844">
        <v>0</v>
      </c>
      <c r="P1844">
        <v>0</v>
      </c>
      <c r="Q1844">
        <v>4</v>
      </c>
      <c r="R1844">
        <v>0</v>
      </c>
      <c r="S1844">
        <v>0</v>
      </c>
      <c r="T1844">
        <v>0</v>
      </c>
      <c r="U1844">
        <v>0</v>
      </c>
      <c r="V1844" s="1" t="s">
        <v>2966</v>
      </c>
      <c r="W1844" s="1" t="s">
        <v>2551</v>
      </c>
      <c r="X1844" s="5" t="s">
        <v>2990</v>
      </c>
      <c r="Y1844" s="5" t="s">
        <v>2561</v>
      </c>
      <c r="Z1844" s="5" t="s">
        <v>2734</v>
      </c>
      <c r="AA1844" s="5"/>
    </row>
    <row r="1845" spans="1:27" ht="12" customHeight="1" x14ac:dyDescent="0.15">
      <c r="A1845" s="1" t="s">
        <v>492</v>
      </c>
      <c r="B1845" s="1" t="s">
        <v>208</v>
      </c>
      <c r="C1845" s="1" t="s">
        <v>21</v>
      </c>
      <c r="D1845" s="1" t="s">
        <v>2456</v>
      </c>
      <c r="E1845" s="1" t="s">
        <v>10</v>
      </c>
      <c r="F1845" s="1" t="s">
        <v>522</v>
      </c>
      <c r="G1845" s="1" t="s">
        <v>242</v>
      </c>
      <c r="H1845" s="1" t="s">
        <v>235</v>
      </c>
      <c r="I1845">
        <v>1362</v>
      </c>
      <c r="J1845">
        <v>1089</v>
      </c>
      <c r="K1845">
        <v>937</v>
      </c>
      <c r="L1845">
        <v>957</v>
      </c>
      <c r="M1845">
        <v>967</v>
      </c>
      <c r="N1845">
        <v>823</v>
      </c>
      <c r="O1845">
        <v>1282</v>
      </c>
      <c r="P1845">
        <v>1183</v>
      </c>
      <c r="Q1845">
        <v>1450</v>
      </c>
      <c r="R1845">
        <v>1155</v>
      </c>
      <c r="S1845">
        <v>901</v>
      </c>
      <c r="T1845">
        <v>1078</v>
      </c>
      <c r="U1845">
        <v>1638</v>
      </c>
      <c r="V1845" s="1" t="s">
        <v>2966</v>
      </c>
      <c r="W1845" s="1" t="s">
        <v>2551</v>
      </c>
      <c r="X1845" s="5" t="s">
        <v>2990</v>
      </c>
      <c r="Y1845" s="5" t="s">
        <v>2557</v>
      </c>
      <c r="Z1845" s="5" t="s">
        <v>2734</v>
      </c>
      <c r="AA1845" s="5"/>
    </row>
    <row r="1846" spans="1:27" ht="12" customHeight="1" x14ac:dyDescent="0.15">
      <c r="A1846" s="1" t="s">
        <v>492</v>
      </c>
      <c r="B1846" s="1" t="s">
        <v>208</v>
      </c>
      <c r="C1846" s="1" t="s">
        <v>23</v>
      </c>
      <c r="D1846" s="1" t="s">
        <v>2456</v>
      </c>
      <c r="E1846" s="1" t="s">
        <v>10</v>
      </c>
      <c r="F1846" s="1" t="s">
        <v>522</v>
      </c>
      <c r="G1846" s="1" t="s">
        <v>245</v>
      </c>
      <c r="H1846" s="1" t="s">
        <v>239</v>
      </c>
      <c r="I1846">
        <v>3142</v>
      </c>
      <c r="J1846">
        <v>2355</v>
      </c>
      <c r="K1846">
        <v>2010</v>
      </c>
      <c r="L1846">
        <v>1956</v>
      </c>
      <c r="M1846">
        <v>2156</v>
      </c>
      <c r="N1846">
        <v>1630</v>
      </c>
      <c r="O1846">
        <v>2984</v>
      </c>
      <c r="P1846">
        <v>2399</v>
      </c>
      <c r="Q1846">
        <v>2939</v>
      </c>
      <c r="R1846">
        <v>2570</v>
      </c>
      <c r="S1846">
        <v>2052</v>
      </c>
      <c r="T1846">
        <v>2345</v>
      </c>
      <c r="U1846">
        <v>3491</v>
      </c>
      <c r="V1846" s="1" t="s">
        <v>2966</v>
      </c>
      <c r="W1846" s="1" t="s">
        <v>2551</v>
      </c>
      <c r="X1846" s="5" t="s">
        <v>2990</v>
      </c>
      <c r="Y1846" s="5" t="s">
        <v>2740</v>
      </c>
      <c r="Z1846" s="5" t="s">
        <v>2738</v>
      </c>
      <c r="AA1846" s="5"/>
    </row>
    <row r="1847" spans="1:27" ht="12" customHeight="1" x14ac:dyDescent="0.15">
      <c r="A1847" s="1" t="s">
        <v>492</v>
      </c>
      <c r="B1847" s="1" t="s">
        <v>208</v>
      </c>
      <c r="C1847" s="1" t="s">
        <v>77</v>
      </c>
      <c r="D1847" s="1" t="s">
        <v>2456</v>
      </c>
      <c r="E1847" s="1" t="s">
        <v>10</v>
      </c>
      <c r="F1847" s="1" t="s">
        <v>522</v>
      </c>
      <c r="G1847" s="1" t="s">
        <v>247</v>
      </c>
      <c r="H1847" s="1" t="s">
        <v>235</v>
      </c>
      <c r="I1847">
        <v>0</v>
      </c>
      <c r="J1847">
        <v>0</v>
      </c>
      <c r="K1847">
        <v>0</v>
      </c>
      <c r="L1847">
        <v>0</v>
      </c>
      <c r="M1847">
        <v>0</v>
      </c>
      <c r="N1847">
        <v>0</v>
      </c>
      <c r="O1847">
        <v>0</v>
      </c>
      <c r="P1847">
        <v>4</v>
      </c>
      <c r="Q1847">
        <v>0</v>
      </c>
      <c r="R1847">
        <v>0</v>
      </c>
      <c r="S1847">
        <v>1</v>
      </c>
      <c r="T1847">
        <v>0</v>
      </c>
      <c r="U1847">
        <v>0</v>
      </c>
      <c r="V1847" s="1" t="s">
        <v>2966</v>
      </c>
      <c r="W1847" s="1" t="s">
        <v>2551</v>
      </c>
      <c r="X1847" s="5" t="s">
        <v>2990</v>
      </c>
      <c r="Y1847" s="5" t="s">
        <v>2558</v>
      </c>
      <c r="Z1847" s="5" t="s">
        <v>2734</v>
      </c>
      <c r="AA1847" s="5"/>
    </row>
    <row r="1848" spans="1:27" ht="12" customHeight="1" x14ac:dyDescent="0.15">
      <c r="A1848" s="1" t="s">
        <v>492</v>
      </c>
      <c r="B1848" s="1" t="s">
        <v>208</v>
      </c>
      <c r="C1848" s="1" t="s">
        <v>244</v>
      </c>
      <c r="D1848" s="1" t="s">
        <v>2456</v>
      </c>
      <c r="E1848" s="1" t="s">
        <v>10</v>
      </c>
      <c r="F1848" s="1" t="s">
        <v>522</v>
      </c>
      <c r="G1848" s="1" t="s">
        <v>249</v>
      </c>
      <c r="H1848" s="1" t="s">
        <v>235</v>
      </c>
      <c r="I1848">
        <v>1310</v>
      </c>
      <c r="J1848">
        <v>1350</v>
      </c>
      <c r="K1848">
        <v>1431</v>
      </c>
      <c r="L1848">
        <v>1602</v>
      </c>
      <c r="M1848">
        <v>1682</v>
      </c>
      <c r="N1848">
        <v>1978</v>
      </c>
      <c r="O1848">
        <v>2053</v>
      </c>
      <c r="P1848">
        <v>2006</v>
      </c>
      <c r="Q1848">
        <v>1838</v>
      </c>
      <c r="R1848">
        <v>1921</v>
      </c>
      <c r="S1848">
        <v>2014</v>
      </c>
      <c r="T1848">
        <v>2058</v>
      </c>
      <c r="U1848">
        <v>1745</v>
      </c>
      <c r="V1848" s="1" t="s">
        <v>2966</v>
      </c>
      <c r="W1848" s="1" t="s">
        <v>2551</v>
      </c>
      <c r="X1848" s="5" t="s">
        <v>2990</v>
      </c>
      <c r="Y1848" s="5" t="s">
        <v>2559</v>
      </c>
      <c r="Z1848" s="5" t="s">
        <v>2734</v>
      </c>
      <c r="AA1848" s="5"/>
    </row>
    <row r="1849" spans="1:27" ht="12" customHeight="1" x14ac:dyDescent="0.15">
      <c r="A1849" s="1" t="s">
        <v>492</v>
      </c>
      <c r="B1849" s="1" t="s">
        <v>62</v>
      </c>
      <c r="C1849" s="1" t="s">
        <v>9</v>
      </c>
      <c r="D1849" s="1" t="s">
        <v>2456</v>
      </c>
      <c r="E1849" s="1" t="s">
        <v>10</v>
      </c>
      <c r="F1849" s="1" t="s">
        <v>523</v>
      </c>
      <c r="G1849" s="1" t="s">
        <v>234</v>
      </c>
      <c r="H1849" s="1" t="s">
        <v>235</v>
      </c>
      <c r="I1849">
        <v>428</v>
      </c>
      <c r="J1849">
        <v>348</v>
      </c>
      <c r="K1849">
        <v>246</v>
      </c>
      <c r="L1849">
        <v>261</v>
      </c>
      <c r="M1849">
        <v>277</v>
      </c>
      <c r="N1849">
        <v>372</v>
      </c>
      <c r="O1849">
        <v>349</v>
      </c>
      <c r="P1849">
        <v>418</v>
      </c>
      <c r="Q1849">
        <v>480</v>
      </c>
      <c r="R1849">
        <v>406</v>
      </c>
      <c r="S1849">
        <v>396</v>
      </c>
      <c r="T1849">
        <v>403</v>
      </c>
      <c r="U1849">
        <v>418</v>
      </c>
      <c r="V1849" s="1" t="s">
        <v>2966</v>
      </c>
      <c r="W1849" s="1" t="s">
        <v>2551</v>
      </c>
      <c r="X1849" s="5" t="s">
        <v>2991</v>
      </c>
      <c r="Y1849" s="5" t="s">
        <v>2553</v>
      </c>
      <c r="Z1849" s="5" t="s">
        <v>2734</v>
      </c>
      <c r="AA1849" s="5"/>
    </row>
    <row r="1850" spans="1:27" ht="12" customHeight="1" x14ac:dyDescent="0.15">
      <c r="A1850" s="1" t="s">
        <v>492</v>
      </c>
      <c r="B1850" s="1" t="s">
        <v>62</v>
      </c>
      <c r="C1850" s="1" t="s">
        <v>15</v>
      </c>
      <c r="D1850" s="1" t="s">
        <v>2456</v>
      </c>
      <c r="E1850" s="1" t="s">
        <v>10</v>
      </c>
      <c r="F1850" s="1" t="s">
        <v>523</v>
      </c>
      <c r="G1850" s="1" t="s">
        <v>238</v>
      </c>
      <c r="H1850" s="1" t="s">
        <v>239</v>
      </c>
      <c r="I1850">
        <v>1138</v>
      </c>
      <c r="J1850">
        <v>635</v>
      </c>
      <c r="K1850">
        <v>705</v>
      </c>
      <c r="L1850">
        <v>808</v>
      </c>
      <c r="M1850">
        <v>465</v>
      </c>
      <c r="N1850">
        <v>622</v>
      </c>
      <c r="O1850">
        <v>637</v>
      </c>
      <c r="P1850">
        <v>694</v>
      </c>
      <c r="Q1850">
        <v>1379</v>
      </c>
      <c r="R1850">
        <v>577</v>
      </c>
      <c r="S1850">
        <v>721</v>
      </c>
      <c r="T1850">
        <v>879</v>
      </c>
      <c r="U1850">
        <v>1749</v>
      </c>
      <c r="V1850" s="1" t="s">
        <v>2966</v>
      </c>
      <c r="W1850" s="1" t="s">
        <v>2551</v>
      </c>
      <c r="X1850" s="5" t="s">
        <v>2991</v>
      </c>
      <c r="Y1850" s="5" t="s">
        <v>2737</v>
      </c>
      <c r="Z1850" s="5" t="s">
        <v>2738</v>
      </c>
      <c r="AA1850" s="5"/>
    </row>
    <row r="1851" spans="1:27" ht="12" customHeight="1" x14ac:dyDescent="0.15">
      <c r="A1851" s="1" t="s">
        <v>492</v>
      </c>
      <c r="B1851" s="1" t="s">
        <v>62</v>
      </c>
      <c r="C1851" s="1" t="s">
        <v>17</v>
      </c>
      <c r="D1851" s="1" t="s">
        <v>2456</v>
      </c>
      <c r="E1851" s="1" t="s">
        <v>10</v>
      </c>
      <c r="F1851" s="1" t="s">
        <v>523</v>
      </c>
      <c r="G1851" s="1" t="s">
        <v>240</v>
      </c>
      <c r="H1851" s="1" t="s">
        <v>235</v>
      </c>
      <c r="I1851">
        <v>114</v>
      </c>
      <c r="J1851">
        <v>0</v>
      </c>
      <c r="K1851">
        <v>0</v>
      </c>
      <c r="L1851">
        <v>0</v>
      </c>
      <c r="M1851">
        <v>0</v>
      </c>
      <c r="N1851">
        <v>0</v>
      </c>
      <c r="O1851">
        <v>0</v>
      </c>
      <c r="P1851">
        <v>0</v>
      </c>
      <c r="Q1851">
        <v>0</v>
      </c>
      <c r="R1851">
        <v>0</v>
      </c>
      <c r="S1851">
        <v>0</v>
      </c>
      <c r="T1851">
        <v>0</v>
      </c>
      <c r="U1851">
        <v>0</v>
      </c>
      <c r="V1851" s="1" t="s">
        <v>2966</v>
      </c>
      <c r="W1851" s="1" t="s">
        <v>2551</v>
      </c>
      <c r="X1851" s="5" t="s">
        <v>2991</v>
      </c>
      <c r="Y1851" s="5" t="s">
        <v>2561</v>
      </c>
      <c r="Z1851" s="5" t="s">
        <v>2734</v>
      </c>
      <c r="AA1851" s="5"/>
    </row>
    <row r="1852" spans="1:27" ht="12" customHeight="1" x14ac:dyDescent="0.15">
      <c r="A1852" s="1" t="s">
        <v>492</v>
      </c>
      <c r="B1852" s="1" t="s">
        <v>62</v>
      </c>
      <c r="C1852" s="1" t="s">
        <v>21</v>
      </c>
      <c r="D1852" s="1" t="s">
        <v>2456</v>
      </c>
      <c r="E1852" s="1" t="s">
        <v>10</v>
      </c>
      <c r="F1852" s="1" t="s">
        <v>523</v>
      </c>
      <c r="G1852" s="1" t="s">
        <v>242</v>
      </c>
      <c r="H1852" s="1" t="s">
        <v>235</v>
      </c>
      <c r="I1852">
        <v>554</v>
      </c>
      <c r="J1852">
        <v>353</v>
      </c>
      <c r="K1852">
        <v>257</v>
      </c>
      <c r="L1852">
        <v>260</v>
      </c>
      <c r="M1852">
        <v>269</v>
      </c>
      <c r="N1852">
        <v>353</v>
      </c>
      <c r="O1852">
        <v>312</v>
      </c>
      <c r="P1852">
        <v>385</v>
      </c>
      <c r="Q1852">
        <v>474</v>
      </c>
      <c r="R1852">
        <v>425</v>
      </c>
      <c r="S1852">
        <v>381</v>
      </c>
      <c r="T1852">
        <v>366</v>
      </c>
      <c r="U1852">
        <v>424</v>
      </c>
      <c r="V1852" s="1" t="s">
        <v>2966</v>
      </c>
      <c r="W1852" s="1" t="s">
        <v>2551</v>
      </c>
      <c r="X1852" s="5" t="s">
        <v>2991</v>
      </c>
      <c r="Y1852" s="5" t="s">
        <v>2557</v>
      </c>
      <c r="Z1852" s="5" t="s">
        <v>2734</v>
      </c>
      <c r="AA1852" s="5"/>
    </row>
    <row r="1853" spans="1:27" ht="12" customHeight="1" x14ac:dyDescent="0.15">
      <c r="A1853" s="1" t="s">
        <v>492</v>
      </c>
      <c r="B1853" s="1" t="s">
        <v>62</v>
      </c>
      <c r="C1853" s="1" t="s">
        <v>23</v>
      </c>
      <c r="D1853" s="1" t="s">
        <v>2456</v>
      </c>
      <c r="E1853" s="1" t="s">
        <v>10</v>
      </c>
      <c r="F1853" s="1" t="s">
        <v>523</v>
      </c>
      <c r="G1853" s="1" t="s">
        <v>245</v>
      </c>
      <c r="H1853" s="1" t="s">
        <v>239</v>
      </c>
      <c r="I1853">
        <v>1347</v>
      </c>
      <c r="J1853">
        <v>631</v>
      </c>
      <c r="K1853">
        <v>753</v>
      </c>
      <c r="L1853">
        <v>807</v>
      </c>
      <c r="M1853">
        <v>441</v>
      </c>
      <c r="N1853">
        <v>595</v>
      </c>
      <c r="O1853">
        <v>539</v>
      </c>
      <c r="P1853">
        <v>622</v>
      </c>
      <c r="Q1853">
        <v>1385</v>
      </c>
      <c r="R1853">
        <v>598</v>
      </c>
      <c r="S1853">
        <v>689</v>
      </c>
      <c r="T1853">
        <v>807</v>
      </c>
      <c r="U1853">
        <v>1776</v>
      </c>
      <c r="V1853" s="1" t="s">
        <v>2966</v>
      </c>
      <c r="W1853" s="1" t="s">
        <v>2551</v>
      </c>
      <c r="X1853" s="5" t="s">
        <v>2991</v>
      </c>
      <c r="Y1853" s="5" t="s">
        <v>2740</v>
      </c>
      <c r="Z1853" s="5" t="s">
        <v>2738</v>
      </c>
      <c r="AA1853" s="5"/>
    </row>
    <row r="1854" spans="1:27" ht="12" customHeight="1" x14ac:dyDescent="0.15">
      <c r="A1854" s="1" t="s">
        <v>492</v>
      </c>
      <c r="B1854" s="1" t="s">
        <v>62</v>
      </c>
      <c r="C1854" s="1" t="s">
        <v>77</v>
      </c>
      <c r="D1854" s="1" t="s">
        <v>2456</v>
      </c>
      <c r="E1854" s="1" t="s">
        <v>10</v>
      </c>
      <c r="F1854" s="1" t="s">
        <v>523</v>
      </c>
      <c r="G1854" s="1" t="s">
        <v>247</v>
      </c>
      <c r="H1854" s="1" t="s">
        <v>235</v>
      </c>
      <c r="I1854">
        <v>0</v>
      </c>
      <c r="J1854">
        <v>21</v>
      </c>
      <c r="K1854">
        <v>0</v>
      </c>
      <c r="L1854">
        <v>2</v>
      </c>
      <c r="M1854">
        <v>0</v>
      </c>
      <c r="N1854">
        <v>0</v>
      </c>
      <c r="O1854">
        <v>0</v>
      </c>
      <c r="P1854">
        <v>0</v>
      </c>
      <c r="Q1854">
        <v>0</v>
      </c>
      <c r="R1854">
        <v>0</v>
      </c>
      <c r="S1854">
        <v>3</v>
      </c>
      <c r="T1854">
        <v>1</v>
      </c>
      <c r="U1854">
        <v>0</v>
      </c>
      <c r="V1854" s="1" t="s">
        <v>2966</v>
      </c>
      <c r="W1854" s="1" t="s">
        <v>2551</v>
      </c>
      <c r="X1854" s="5" t="s">
        <v>2991</v>
      </c>
      <c r="Y1854" s="5" t="s">
        <v>2558</v>
      </c>
      <c r="Z1854" s="5" t="s">
        <v>2734</v>
      </c>
      <c r="AA1854" s="5"/>
    </row>
    <row r="1855" spans="1:27" ht="12" customHeight="1" x14ac:dyDescent="0.15">
      <c r="A1855" s="1" t="s">
        <v>492</v>
      </c>
      <c r="B1855" s="1" t="s">
        <v>62</v>
      </c>
      <c r="C1855" s="1" t="s">
        <v>244</v>
      </c>
      <c r="D1855" s="1" t="s">
        <v>2456</v>
      </c>
      <c r="E1855" s="1" t="s">
        <v>10</v>
      </c>
      <c r="F1855" s="1" t="s">
        <v>523</v>
      </c>
      <c r="G1855" s="1" t="s">
        <v>249</v>
      </c>
      <c r="H1855" s="1" t="s">
        <v>235</v>
      </c>
      <c r="I1855">
        <v>106</v>
      </c>
      <c r="J1855">
        <v>80</v>
      </c>
      <c r="K1855">
        <v>69</v>
      </c>
      <c r="L1855">
        <v>68</v>
      </c>
      <c r="M1855">
        <v>76</v>
      </c>
      <c r="N1855">
        <v>95</v>
      </c>
      <c r="O1855">
        <v>132</v>
      </c>
      <c r="P1855">
        <v>165</v>
      </c>
      <c r="Q1855">
        <v>171</v>
      </c>
      <c r="R1855">
        <v>152</v>
      </c>
      <c r="S1855">
        <v>164</v>
      </c>
      <c r="T1855">
        <v>200</v>
      </c>
      <c r="U1855">
        <v>194</v>
      </c>
      <c r="V1855" s="1" t="s">
        <v>2966</v>
      </c>
      <c r="W1855" s="1" t="s">
        <v>2551</v>
      </c>
      <c r="X1855" s="5" t="s">
        <v>2991</v>
      </c>
      <c r="Y1855" s="5" t="s">
        <v>2559</v>
      </c>
      <c r="Z1855" s="5" t="s">
        <v>2734</v>
      </c>
      <c r="AA1855" s="5"/>
    </row>
    <row r="1856" spans="1:27" ht="12" customHeight="1" x14ac:dyDescent="0.15">
      <c r="A1856" s="1" t="s">
        <v>492</v>
      </c>
      <c r="B1856" s="1" t="s">
        <v>212</v>
      </c>
      <c r="C1856" s="1" t="s">
        <v>9</v>
      </c>
      <c r="D1856" s="1" t="s">
        <v>2456</v>
      </c>
      <c r="E1856" s="1" t="s">
        <v>213</v>
      </c>
      <c r="F1856" s="1" t="s">
        <v>284</v>
      </c>
      <c r="G1856" s="1" t="s">
        <v>215</v>
      </c>
      <c r="H1856" s="1" t="s">
        <v>216</v>
      </c>
      <c r="I1856">
        <v>22036</v>
      </c>
      <c r="J1856">
        <v>22501</v>
      </c>
      <c r="K1856">
        <v>22879</v>
      </c>
      <c r="L1856">
        <v>22956</v>
      </c>
      <c r="M1856">
        <v>22898</v>
      </c>
      <c r="N1856">
        <v>21280</v>
      </c>
      <c r="O1856">
        <v>21124</v>
      </c>
      <c r="P1856">
        <v>21366</v>
      </c>
      <c r="Q1856">
        <v>21568</v>
      </c>
      <c r="R1856">
        <v>21615</v>
      </c>
      <c r="S1856">
        <v>21779</v>
      </c>
      <c r="T1856">
        <v>22041</v>
      </c>
      <c r="U1856">
        <v>21968</v>
      </c>
      <c r="V1856" s="1" t="s">
        <v>2966</v>
      </c>
      <c r="W1856" s="1" t="s">
        <v>2717</v>
      </c>
      <c r="X1856" s="5" t="s">
        <v>2768</v>
      </c>
      <c r="Y1856" s="5" t="s">
        <v>2719</v>
      </c>
      <c r="Z1856" s="5" t="s">
        <v>2720</v>
      </c>
      <c r="AA1856" s="5"/>
    </row>
    <row r="1857" spans="1:27" ht="12" customHeight="1" x14ac:dyDescent="0.15">
      <c r="A1857" s="1" t="s">
        <v>492</v>
      </c>
      <c r="B1857" s="1" t="s">
        <v>285</v>
      </c>
      <c r="C1857" s="1" t="s">
        <v>9</v>
      </c>
      <c r="D1857" s="1" t="s">
        <v>2456</v>
      </c>
      <c r="E1857" s="1" t="s">
        <v>213</v>
      </c>
      <c r="F1857" s="1" t="s">
        <v>286</v>
      </c>
      <c r="G1857" s="1" t="s">
        <v>215</v>
      </c>
      <c r="H1857" s="1" t="s">
        <v>216</v>
      </c>
      <c r="I1857">
        <v>58891</v>
      </c>
      <c r="J1857">
        <v>58861</v>
      </c>
      <c r="K1857">
        <v>59227</v>
      </c>
      <c r="L1857">
        <v>59187</v>
      </c>
      <c r="M1857">
        <v>59240</v>
      </c>
      <c r="N1857">
        <v>58699</v>
      </c>
      <c r="O1857">
        <v>58558</v>
      </c>
      <c r="P1857">
        <v>58514</v>
      </c>
      <c r="Q1857">
        <v>58706</v>
      </c>
      <c r="R1857">
        <v>58570</v>
      </c>
      <c r="S1857">
        <v>58059</v>
      </c>
      <c r="T1857">
        <v>57801</v>
      </c>
      <c r="U1857">
        <v>57843</v>
      </c>
      <c r="V1857" s="1" t="s">
        <v>2966</v>
      </c>
      <c r="W1857" s="1" t="s">
        <v>2717</v>
      </c>
      <c r="X1857" s="5" t="s">
        <v>2769</v>
      </c>
      <c r="Y1857" s="5" t="s">
        <v>2719</v>
      </c>
      <c r="Z1857" s="5" t="s">
        <v>2720</v>
      </c>
      <c r="AA1857" s="5"/>
    </row>
    <row r="1858" spans="1:27" ht="12" customHeight="1" x14ac:dyDescent="0.15">
      <c r="A1858" s="1" t="s">
        <v>524</v>
      </c>
      <c r="B1858" s="1" t="s">
        <v>8</v>
      </c>
      <c r="C1858" s="1" t="s">
        <v>9</v>
      </c>
      <c r="D1858" s="1" t="s">
        <v>2457</v>
      </c>
      <c r="E1858" s="1" t="s">
        <v>10</v>
      </c>
      <c r="F1858" s="1" t="s">
        <v>5364</v>
      </c>
      <c r="G1858" s="1" t="s">
        <v>234</v>
      </c>
      <c r="H1858" s="1" t="s">
        <v>235</v>
      </c>
      <c r="I1858">
        <v>19030</v>
      </c>
      <c r="J1858">
        <v>14232</v>
      </c>
      <c r="K1858">
        <v>15217</v>
      </c>
      <c r="L1858">
        <v>17349</v>
      </c>
      <c r="M1858">
        <v>15220</v>
      </c>
      <c r="N1858">
        <v>13941</v>
      </c>
      <c r="O1858">
        <v>16106</v>
      </c>
      <c r="P1858">
        <v>14685</v>
      </c>
      <c r="Q1858">
        <v>14869</v>
      </c>
      <c r="R1858">
        <v>16266</v>
      </c>
      <c r="S1858">
        <v>10968</v>
      </c>
      <c r="T1858">
        <v>13419</v>
      </c>
      <c r="U1858">
        <v>16367</v>
      </c>
      <c r="V1858" s="1" t="s">
        <v>2992</v>
      </c>
      <c r="W1858" s="1" t="s">
        <v>2551</v>
      </c>
      <c r="X1858" s="5" t="s">
        <v>5365</v>
      </c>
      <c r="Y1858" s="5" t="s">
        <v>2553</v>
      </c>
      <c r="Z1858" s="5" t="s">
        <v>2734</v>
      </c>
      <c r="AA1858" s="5"/>
    </row>
    <row r="1859" spans="1:27" ht="12" customHeight="1" x14ac:dyDescent="0.15">
      <c r="A1859" s="1" t="s">
        <v>524</v>
      </c>
      <c r="B1859" s="1" t="s">
        <v>8</v>
      </c>
      <c r="C1859" s="1" t="s">
        <v>15</v>
      </c>
      <c r="D1859" s="1" t="s">
        <v>2457</v>
      </c>
      <c r="E1859" s="1" t="s">
        <v>10</v>
      </c>
      <c r="F1859" s="1" t="s">
        <v>5364</v>
      </c>
      <c r="G1859" s="1" t="s">
        <v>238</v>
      </c>
      <c r="H1859" s="1" t="s">
        <v>239</v>
      </c>
      <c r="I1859">
        <v>5760</v>
      </c>
      <c r="J1859">
        <v>4115</v>
      </c>
      <c r="K1859">
        <v>4288</v>
      </c>
      <c r="L1859">
        <v>4972</v>
      </c>
      <c r="M1859">
        <v>4291</v>
      </c>
      <c r="N1859">
        <v>4081</v>
      </c>
      <c r="O1859">
        <v>4810</v>
      </c>
      <c r="P1859">
        <v>4196</v>
      </c>
      <c r="Q1859">
        <v>4484</v>
      </c>
      <c r="R1859">
        <v>4836</v>
      </c>
      <c r="S1859">
        <v>3688</v>
      </c>
      <c r="T1859">
        <v>4831</v>
      </c>
      <c r="U1859">
        <v>5788</v>
      </c>
      <c r="V1859" s="1" t="s">
        <v>2992</v>
      </c>
      <c r="W1859" s="1" t="s">
        <v>2551</v>
      </c>
      <c r="X1859" s="5" t="s">
        <v>5365</v>
      </c>
      <c r="Y1859" s="5" t="s">
        <v>2737</v>
      </c>
      <c r="Z1859" s="5" t="s">
        <v>2738</v>
      </c>
      <c r="AA1859" s="5"/>
    </row>
    <row r="1860" spans="1:27" ht="12" customHeight="1" x14ac:dyDescent="0.15">
      <c r="A1860" s="1" t="s">
        <v>524</v>
      </c>
      <c r="B1860" s="1" t="s">
        <v>8</v>
      </c>
      <c r="C1860" s="1" t="s">
        <v>17</v>
      </c>
      <c r="D1860" s="1" t="s">
        <v>2457</v>
      </c>
      <c r="E1860" s="1" t="s">
        <v>10</v>
      </c>
      <c r="F1860" s="1" t="s">
        <v>5364</v>
      </c>
      <c r="G1860" s="1" t="s">
        <v>240</v>
      </c>
      <c r="H1860" s="1" t="s">
        <v>235</v>
      </c>
      <c r="I1860">
        <v>10835</v>
      </c>
      <c r="J1860">
        <v>6430</v>
      </c>
      <c r="K1860">
        <v>7404</v>
      </c>
      <c r="L1860">
        <v>9470</v>
      </c>
      <c r="M1860">
        <v>7491</v>
      </c>
      <c r="N1860">
        <v>6086</v>
      </c>
      <c r="O1860">
        <v>8042</v>
      </c>
      <c r="P1860">
        <v>6932</v>
      </c>
      <c r="Q1860">
        <v>7019</v>
      </c>
      <c r="R1860">
        <v>8401</v>
      </c>
      <c r="S1860">
        <v>7636</v>
      </c>
      <c r="T1860">
        <v>8587</v>
      </c>
      <c r="U1860">
        <v>10450</v>
      </c>
      <c r="V1860" s="1" t="s">
        <v>2992</v>
      </c>
      <c r="W1860" s="1" t="s">
        <v>2551</v>
      </c>
      <c r="X1860" s="5" t="s">
        <v>5365</v>
      </c>
      <c r="Y1860" s="5" t="s">
        <v>2561</v>
      </c>
      <c r="Z1860" s="5" t="s">
        <v>2734</v>
      </c>
      <c r="AA1860" s="5"/>
    </row>
    <row r="1861" spans="1:27" ht="12" customHeight="1" x14ac:dyDescent="0.15">
      <c r="A1861" s="1" t="s">
        <v>524</v>
      </c>
      <c r="B1861" s="1" t="s">
        <v>8</v>
      </c>
      <c r="C1861" s="1" t="s">
        <v>19</v>
      </c>
      <c r="D1861" s="1" t="s">
        <v>2457</v>
      </c>
      <c r="E1861" s="1" t="s">
        <v>10</v>
      </c>
      <c r="F1861" s="1" t="s">
        <v>5364</v>
      </c>
      <c r="G1861" s="1" t="s">
        <v>242</v>
      </c>
      <c r="H1861" s="1" t="s">
        <v>235</v>
      </c>
      <c r="I1861">
        <v>22045</v>
      </c>
      <c r="J1861">
        <v>15608</v>
      </c>
      <c r="K1861">
        <v>13600</v>
      </c>
      <c r="L1861">
        <v>18952</v>
      </c>
      <c r="M1861">
        <v>15296</v>
      </c>
      <c r="N1861">
        <v>14834</v>
      </c>
      <c r="O1861">
        <v>18944</v>
      </c>
      <c r="P1861">
        <v>15472</v>
      </c>
      <c r="Q1861">
        <v>17021</v>
      </c>
      <c r="R1861">
        <v>19331</v>
      </c>
      <c r="S1861">
        <v>7707</v>
      </c>
      <c r="T1861">
        <v>11350</v>
      </c>
      <c r="U1861">
        <v>20691</v>
      </c>
      <c r="V1861" s="1" t="s">
        <v>2992</v>
      </c>
      <c r="W1861" s="1" t="s">
        <v>2551</v>
      </c>
      <c r="X1861" s="5" t="s">
        <v>5365</v>
      </c>
      <c r="Y1861" s="5" t="s">
        <v>2557</v>
      </c>
      <c r="Z1861" s="5" t="s">
        <v>2734</v>
      </c>
      <c r="AA1861" s="5"/>
    </row>
    <row r="1862" spans="1:27" ht="12" customHeight="1" x14ac:dyDescent="0.15">
      <c r="A1862" s="1" t="s">
        <v>524</v>
      </c>
      <c r="B1862" s="1" t="s">
        <v>8</v>
      </c>
      <c r="C1862" s="1" t="s">
        <v>21</v>
      </c>
      <c r="D1862" s="1" t="s">
        <v>2457</v>
      </c>
      <c r="E1862" s="1" t="s">
        <v>10</v>
      </c>
      <c r="F1862" s="1" t="s">
        <v>5364</v>
      </c>
      <c r="G1862" s="1" t="s">
        <v>245</v>
      </c>
      <c r="H1862" s="1" t="s">
        <v>239</v>
      </c>
      <c r="I1862">
        <v>7968</v>
      </c>
      <c r="J1862">
        <v>5050</v>
      </c>
      <c r="K1862">
        <v>4445</v>
      </c>
      <c r="L1862">
        <v>6526</v>
      </c>
      <c r="M1862">
        <v>5071</v>
      </c>
      <c r="N1862">
        <v>4929</v>
      </c>
      <c r="O1862">
        <v>6755</v>
      </c>
      <c r="P1862">
        <v>5227</v>
      </c>
      <c r="Q1862">
        <v>5933</v>
      </c>
      <c r="R1862">
        <v>6698</v>
      </c>
      <c r="S1862">
        <v>3198</v>
      </c>
      <c r="T1862">
        <v>4787</v>
      </c>
      <c r="U1862">
        <v>8403</v>
      </c>
      <c r="V1862" s="1" t="s">
        <v>2992</v>
      </c>
      <c r="W1862" s="1" t="s">
        <v>2551</v>
      </c>
      <c r="X1862" s="5" t="s">
        <v>5365</v>
      </c>
      <c r="Y1862" s="5" t="s">
        <v>2740</v>
      </c>
      <c r="Z1862" s="5" t="s">
        <v>2738</v>
      </c>
      <c r="AA1862" s="5"/>
    </row>
    <row r="1863" spans="1:27" ht="12" customHeight="1" x14ac:dyDescent="0.15">
      <c r="A1863" s="1" t="s">
        <v>524</v>
      </c>
      <c r="B1863" s="1" t="s">
        <v>8</v>
      </c>
      <c r="C1863" s="1" t="s">
        <v>23</v>
      </c>
      <c r="D1863" s="1" t="s">
        <v>2457</v>
      </c>
      <c r="E1863" s="1" t="s">
        <v>10</v>
      </c>
      <c r="F1863" s="1" t="s">
        <v>5364</v>
      </c>
      <c r="G1863" s="1" t="s">
        <v>247</v>
      </c>
      <c r="H1863" s="1" t="s">
        <v>235</v>
      </c>
      <c r="I1863">
        <v>10835</v>
      </c>
      <c r="J1863">
        <v>6430</v>
      </c>
      <c r="K1863">
        <v>7404</v>
      </c>
      <c r="L1863">
        <v>9470</v>
      </c>
      <c r="M1863">
        <v>7491</v>
      </c>
      <c r="N1863">
        <v>6086</v>
      </c>
      <c r="O1863">
        <v>8042</v>
      </c>
      <c r="P1863">
        <v>6932</v>
      </c>
      <c r="Q1863">
        <v>7022</v>
      </c>
      <c r="R1863">
        <v>8398</v>
      </c>
      <c r="S1863">
        <v>7637</v>
      </c>
      <c r="T1863">
        <v>8588</v>
      </c>
      <c r="U1863">
        <v>10451</v>
      </c>
      <c r="V1863" s="1" t="s">
        <v>2992</v>
      </c>
      <c r="W1863" s="1" t="s">
        <v>2551</v>
      </c>
      <c r="X1863" s="5" t="s">
        <v>5365</v>
      </c>
      <c r="Y1863" s="5" t="s">
        <v>2558</v>
      </c>
      <c r="Z1863" s="5" t="s">
        <v>2734</v>
      </c>
      <c r="AA1863" s="5"/>
    </row>
    <row r="1864" spans="1:27" ht="12" customHeight="1" x14ac:dyDescent="0.15">
      <c r="A1864" s="1" t="s">
        <v>524</v>
      </c>
      <c r="B1864" s="1" t="s">
        <v>8</v>
      </c>
      <c r="C1864" s="1" t="s">
        <v>77</v>
      </c>
      <c r="D1864" s="1" t="s">
        <v>2457</v>
      </c>
      <c r="E1864" s="1" t="s">
        <v>10</v>
      </c>
      <c r="F1864" s="1" t="s">
        <v>5364</v>
      </c>
      <c r="G1864" s="1" t="s">
        <v>249</v>
      </c>
      <c r="H1864" s="1" t="s">
        <v>235</v>
      </c>
      <c r="I1864">
        <v>16173</v>
      </c>
      <c r="J1864">
        <v>15669</v>
      </c>
      <c r="K1864">
        <v>18158</v>
      </c>
      <c r="L1864">
        <v>17427</v>
      </c>
      <c r="M1864">
        <v>18223</v>
      </c>
      <c r="N1864">
        <v>18202</v>
      </c>
      <c r="O1864">
        <v>16236</v>
      </c>
      <c r="P1864">
        <v>16321</v>
      </c>
      <c r="Q1864">
        <v>15038</v>
      </c>
      <c r="R1864">
        <v>12848</v>
      </c>
      <c r="S1864">
        <v>12951</v>
      </c>
      <c r="T1864">
        <v>15022</v>
      </c>
      <c r="U1864">
        <v>10699</v>
      </c>
      <c r="V1864" s="1" t="s">
        <v>2992</v>
      </c>
      <c r="W1864" s="1" t="s">
        <v>2551</v>
      </c>
      <c r="X1864" s="5" t="s">
        <v>5365</v>
      </c>
      <c r="Y1864" s="5" t="s">
        <v>2559</v>
      </c>
      <c r="Z1864" s="5" t="s">
        <v>2734</v>
      </c>
      <c r="AA1864" s="5"/>
    </row>
    <row r="1865" spans="1:27" ht="12" customHeight="1" x14ac:dyDescent="0.15">
      <c r="A1865" s="1" t="s">
        <v>524</v>
      </c>
      <c r="B1865" s="1" t="s">
        <v>25</v>
      </c>
      <c r="C1865" s="1" t="s">
        <v>9</v>
      </c>
      <c r="D1865" s="1" t="s">
        <v>2457</v>
      </c>
      <c r="E1865" s="1" t="s">
        <v>10</v>
      </c>
      <c r="F1865" s="1" t="s">
        <v>525</v>
      </c>
      <c r="G1865" s="1" t="s">
        <v>234</v>
      </c>
      <c r="H1865" s="1" t="s">
        <v>235</v>
      </c>
      <c r="I1865">
        <v>273</v>
      </c>
      <c r="J1865">
        <v>50</v>
      </c>
      <c r="K1865">
        <v>55</v>
      </c>
      <c r="L1865">
        <v>39</v>
      </c>
      <c r="M1865">
        <v>140</v>
      </c>
      <c r="N1865">
        <v>83</v>
      </c>
      <c r="O1865">
        <v>118</v>
      </c>
      <c r="P1865">
        <v>90</v>
      </c>
      <c r="Q1865">
        <v>155</v>
      </c>
      <c r="R1865">
        <v>158</v>
      </c>
      <c r="S1865">
        <v>128</v>
      </c>
      <c r="T1865">
        <v>231</v>
      </c>
      <c r="U1865">
        <v>235</v>
      </c>
      <c r="V1865" s="1" t="s">
        <v>2992</v>
      </c>
      <c r="W1865" s="1" t="s">
        <v>2551</v>
      </c>
      <c r="X1865" s="5" t="s">
        <v>2993</v>
      </c>
      <c r="Y1865" s="5" t="s">
        <v>2553</v>
      </c>
      <c r="Z1865" s="5" t="s">
        <v>2734</v>
      </c>
      <c r="AA1865" s="5"/>
    </row>
    <row r="1866" spans="1:27" ht="12" customHeight="1" x14ac:dyDescent="0.15">
      <c r="A1866" s="1" t="s">
        <v>524</v>
      </c>
      <c r="B1866" s="1" t="s">
        <v>25</v>
      </c>
      <c r="C1866" s="1" t="s">
        <v>15</v>
      </c>
      <c r="D1866" s="1" t="s">
        <v>2457</v>
      </c>
      <c r="E1866" s="1" t="s">
        <v>10</v>
      </c>
      <c r="F1866" s="1" t="s">
        <v>525</v>
      </c>
      <c r="G1866" s="1" t="s">
        <v>238</v>
      </c>
      <c r="H1866" s="1" t="s">
        <v>239</v>
      </c>
      <c r="I1866">
        <v>368</v>
      </c>
      <c r="J1866">
        <v>40</v>
      </c>
      <c r="K1866">
        <v>44</v>
      </c>
      <c r="L1866">
        <v>28</v>
      </c>
      <c r="M1866">
        <v>270</v>
      </c>
      <c r="N1866">
        <v>110</v>
      </c>
      <c r="O1866">
        <v>132</v>
      </c>
      <c r="P1866">
        <v>77</v>
      </c>
      <c r="Q1866">
        <v>222</v>
      </c>
      <c r="R1866">
        <v>259</v>
      </c>
      <c r="S1866">
        <v>144</v>
      </c>
      <c r="T1866">
        <v>342</v>
      </c>
      <c r="U1866">
        <v>329</v>
      </c>
      <c r="V1866" s="1" t="s">
        <v>2992</v>
      </c>
      <c r="W1866" s="1" t="s">
        <v>2551</v>
      </c>
      <c r="X1866" s="5" t="s">
        <v>2993</v>
      </c>
      <c r="Y1866" s="5" t="s">
        <v>2737</v>
      </c>
      <c r="Z1866" s="5" t="s">
        <v>2738</v>
      </c>
      <c r="AA1866" s="5"/>
    </row>
    <row r="1867" spans="1:27" ht="12" customHeight="1" x14ac:dyDescent="0.15">
      <c r="A1867" s="1" t="s">
        <v>524</v>
      </c>
      <c r="B1867" s="1" t="s">
        <v>25</v>
      </c>
      <c r="C1867" s="1" t="s">
        <v>17</v>
      </c>
      <c r="D1867" s="1" t="s">
        <v>2457</v>
      </c>
      <c r="E1867" s="1" t="s">
        <v>10</v>
      </c>
      <c r="F1867" s="1" t="s">
        <v>525</v>
      </c>
      <c r="G1867" s="1" t="s">
        <v>240</v>
      </c>
      <c r="H1867" s="1" t="s">
        <v>235</v>
      </c>
      <c r="I1867">
        <v>0</v>
      </c>
      <c r="J1867">
        <v>0</v>
      </c>
      <c r="K1867">
        <v>0</v>
      </c>
      <c r="L1867">
        <v>0</v>
      </c>
      <c r="M1867">
        <v>0</v>
      </c>
      <c r="N1867">
        <v>0</v>
      </c>
      <c r="O1867">
        <v>0</v>
      </c>
      <c r="P1867">
        <v>0</v>
      </c>
      <c r="Q1867">
        <v>0</v>
      </c>
      <c r="R1867">
        <v>0</v>
      </c>
      <c r="S1867">
        <v>0</v>
      </c>
      <c r="T1867">
        <v>0</v>
      </c>
      <c r="U1867">
        <v>0</v>
      </c>
      <c r="V1867" s="1" t="s">
        <v>2992</v>
      </c>
      <c r="W1867" s="1" t="s">
        <v>2551</v>
      </c>
      <c r="X1867" s="5" t="s">
        <v>2993</v>
      </c>
      <c r="Y1867" s="5" t="s">
        <v>2561</v>
      </c>
      <c r="Z1867" s="5" t="s">
        <v>2734</v>
      </c>
      <c r="AA1867" s="5"/>
    </row>
    <row r="1868" spans="1:27" ht="12" customHeight="1" x14ac:dyDescent="0.15">
      <c r="A1868" s="1" t="s">
        <v>524</v>
      </c>
      <c r="B1868" s="1" t="s">
        <v>25</v>
      </c>
      <c r="C1868" s="1" t="s">
        <v>19</v>
      </c>
      <c r="D1868" s="1" t="s">
        <v>2457</v>
      </c>
      <c r="E1868" s="1" t="s">
        <v>10</v>
      </c>
      <c r="F1868" s="1" t="s">
        <v>525</v>
      </c>
      <c r="G1868" s="1" t="s">
        <v>242</v>
      </c>
      <c r="H1868" s="1" t="s">
        <v>235</v>
      </c>
      <c r="I1868">
        <v>230</v>
      </c>
      <c r="J1868">
        <v>61</v>
      </c>
      <c r="K1868">
        <v>39</v>
      </c>
      <c r="L1868">
        <v>16</v>
      </c>
      <c r="M1868">
        <v>140</v>
      </c>
      <c r="N1868">
        <v>103</v>
      </c>
      <c r="O1868">
        <v>134</v>
      </c>
      <c r="P1868">
        <v>82</v>
      </c>
      <c r="Q1868">
        <v>175</v>
      </c>
      <c r="R1868">
        <v>166</v>
      </c>
      <c r="S1868">
        <v>133</v>
      </c>
      <c r="T1868">
        <v>229</v>
      </c>
      <c r="U1868">
        <v>210</v>
      </c>
      <c r="V1868" s="1" t="s">
        <v>2992</v>
      </c>
      <c r="W1868" s="1" t="s">
        <v>2551</v>
      </c>
      <c r="X1868" s="5" t="s">
        <v>2993</v>
      </c>
      <c r="Y1868" s="5" t="s">
        <v>2557</v>
      </c>
      <c r="Z1868" s="5" t="s">
        <v>2734</v>
      </c>
      <c r="AA1868" s="5"/>
    </row>
    <row r="1869" spans="1:27" ht="12" customHeight="1" x14ac:dyDescent="0.15">
      <c r="A1869" s="1" t="s">
        <v>524</v>
      </c>
      <c r="B1869" s="1" t="s">
        <v>25</v>
      </c>
      <c r="C1869" s="1" t="s">
        <v>21</v>
      </c>
      <c r="D1869" s="1" t="s">
        <v>2457</v>
      </c>
      <c r="E1869" s="1" t="s">
        <v>10</v>
      </c>
      <c r="F1869" s="1" t="s">
        <v>525</v>
      </c>
      <c r="G1869" s="1" t="s">
        <v>245</v>
      </c>
      <c r="H1869" s="1" t="s">
        <v>239</v>
      </c>
      <c r="I1869">
        <v>321</v>
      </c>
      <c r="J1869">
        <v>62</v>
      </c>
      <c r="K1869">
        <v>29</v>
      </c>
      <c r="L1869">
        <v>12</v>
      </c>
      <c r="M1869">
        <v>271</v>
      </c>
      <c r="N1869">
        <v>125</v>
      </c>
      <c r="O1869">
        <v>145</v>
      </c>
      <c r="P1869">
        <v>66</v>
      </c>
      <c r="Q1869">
        <v>252</v>
      </c>
      <c r="R1869">
        <v>255</v>
      </c>
      <c r="S1869">
        <v>149</v>
      </c>
      <c r="T1869">
        <v>340</v>
      </c>
      <c r="U1869">
        <v>319</v>
      </c>
      <c r="V1869" s="1" t="s">
        <v>2992</v>
      </c>
      <c r="W1869" s="1" t="s">
        <v>2551</v>
      </c>
      <c r="X1869" s="5" t="s">
        <v>2993</v>
      </c>
      <c r="Y1869" s="5" t="s">
        <v>2740</v>
      </c>
      <c r="Z1869" s="5" t="s">
        <v>2738</v>
      </c>
      <c r="AA1869" s="5"/>
    </row>
    <row r="1870" spans="1:27" ht="12" customHeight="1" x14ac:dyDescent="0.15">
      <c r="A1870" s="1" t="s">
        <v>524</v>
      </c>
      <c r="B1870" s="1" t="s">
        <v>25</v>
      </c>
      <c r="C1870" s="1" t="s">
        <v>23</v>
      </c>
      <c r="D1870" s="1" t="s">
        <v>2457</v>
      </c>
      <c r="E1870" s="1" t="s">
        <v>10</v>
      </c>
      <c r="F1870" s="1" t="s">
        <v>525</v>
      </c>
      <c r="G1870" s="1" t="s">
        <v>247</v>
      </c>
      <c r="H1870" s="1" t="s">
        <v>235</v>
      </c>
      <c r="I1870">
        <v>0</v>
      </c>
      <c r="J1870">
        <v>0</v>
      </c>
      <c r="K1870">
        <v>0</v>
      </c>
      <c r="L1870">
        <v>0</v>
      </c>
      <c r="M1870">
        <v>0</v>
      </c>
      <c r="N1870">
        <v>0</v>
      </c>
      <c r="O1870">
        <v>0</v>
      </c>
      <c r="P1870">
        <v>0</v>
      </c>
      <c r="Q1870">
        <v>0</v>
      </c>
      <c r="R1870">
        <v>0</v>
      </c>
      <c r="S1870">
        <v>0</v>
      </c>
      <c r="T1870">
        <v>0</v>
      </c>
      <c r="U1870">
        <v>0</v>
      </c>
      <c r="V1870" s="1" t="s">
        <v>2992</v>
      </c>
      <c r="W1870" s="1" t="s">
        <v>2551</v>
      </c>
      <c r="X1870" s="5" t="s">
        <v>2993</v>
      </c>
      <c r="Y1870" s="5" t="s">
        <v>2558</v>
      </c>
      <c r="Z1870" s="5" t="s">
        <v>2734</v>
      </c>
      <c r="AA1870" s="5"/>
    </row>
    <row r="1871" spans="1:27" ht="12" customHeight="1" x14ac:dyDescent="0.15">
      <c r="A1871" s="1" t="s">
        <v>524</v>
      </c>
      <c r="B1871" s="1" t="s">
        <v>25</v>
      </c>
      <c r="C1871" s="1" t="s">
        <v>77</v>
      </c>
      <c r="D1871" s="1" t="s">
        <v>2457</v>
      </c>
      <c r="E1871" s="1" t="s">
        <v>10</v>
      </c>
      <c r="F1871" s="1" t="s">
        <v>525</v>
      </c>
      <c r="G1871" s="1" t="s">
        <v>249</v>
      </c>
      <c r="H1871" s="1" t="s">
        <v>235</v>
      </c>
      <c r="I1871">
        <v>54</v>
      </c>
      <c r="J1871">
        <v>43</v>
      </c>
      <c r="K1871">
        <v>59</v>
      </c>
      <c r="L1871">
        <v>82</v>
      </c>
      <c r="M1871">
        <v>82</v>
      </c>
      <c r="N1871">
        <v>62</v>
      </c>
      <c r="O1871">
        <v>46</v>
      </c>
      <c r="P1871">
        <v>54</v>
      </c>
      <c r="Q1871">
        <v>34</v>
      </c>
      <c r="R1871">
        <v>26</v>
      </c>
      <c r="S1871">
        <v>21</v>
      </c>
      <c r="T1871">
        <v>23</v>
      </c>
      <c r="U1871">
        <v>48</v>
      </c>
      <c r="V1871" s="1" t="s">
        <v>2992</v>
      </c>
      <c r="W1871" s="1" t="s">
        <v>2551</v>
      </c>
      <c r="X1871" s="5" t="s">
        <v>2993</v>
      </c>
      <c r="Y1871" s="5" t="s">
        <v>2559</v>
      </c>
      <c r="Z1871" s="5" t="s">
        <v>2734</v>
      </c>
      <c r="AA1871" s="5"/>
    </row>
    <row r="1872" spans="1:27" ht="12" customHeight="1" x14ac:dyDescent="0.15">
      <c r="A1872" s="1" t="s">
        <v>524</v>
      </c>
      <c r="B1872" s="1" t="s">
        <v>27</v>
      </c>
      <c r="C1872" s="1" t="s">
        <v>9</v>
      </c>
      <c r="D1872" s="1" t="s">
        <v>2457</v>
      </c>
      <c r="E1872" s="1" t="s">
        <v>10</v>
      </c>
      <c r="F1872" s="1" t="s">
        <v>526</v>
      </c>
      <c r="G1872" s="1" t="s">
        <v>234</v>
      </c>
      <c r="H1872" s="1" t="s">
        <v>235</v>
      </c>
      <c r="I1872">
        <v>994</v>
      </c>
      <c r="J1872">
        <v>790</v>
      </c>
      <c r="K1872">
        <v>829</v>
      </c>
      <c r="L1872">
        <v>905</v>
      </c>
      <c r="M1872">
        <v>829</v>
      </c>
      <c r="N1872">
        <v>779</v>
      </c>
      <c r="O1872">
        <v>1026</v>
      </c>
      <c r="P1872">
        <v>897</v>
      </c>
      <c r="Q1872">
        <v>1002</v>
      </c>
      <c r="R1872">
        <v>942</v>
      </c>
      <c r="S1872">
        <v>884</v>
      </c>
      <c r="T1872">
        <v>907</v>
      </c>
      <c r="U1872">
        <v>1063</v>
      </c>
      <c r="V1872" s="1" t="s">
        <v>2992</v>
      </c>
      <c r="W1872" s="1" t="s">
        <v>2551</v>
      </c>
      <c r="X1872" s="5" t="s">
        <v>2994</v>
      </c>
      <c r="Y1872" s="5" t="s">
        <v>2553</v>
      </c>
      <c r="Z1872" s="5" t="s">
        <v>2734</v>
      </c>
      <c r="AA1872" s="5"/>
    </row>
    <row r="1873" spans="1:27" ht="12" customHeight="1" x14ac:dyDescent="0.15">
      <c r="A1873" s="1" t="s">
        <v>524</v>
      </c>
      <c r="B1873" s="1" t="s">
        <v>27</v>
      </c>
      <c r="C1873" s="1" t="s">
        <v>15</v>
      </c>
      <c r="D1873" s="1" t="s">
        <v>2457</v>
      </c>
      <c r="E1873" s="1" t="s">
        <v>10</v>
      </c>
      <c r="F1873" s="1" t="s">
        <v>526</v>
      </c>
      <c r="G1873" s="1" t="s">
        <v>238</v>
      </c>
      <c r="H1873" s="1" t="s">
        <v>239</v>
      </c>
      <c r="I1873">
        <v>1259</v>
      </c>
      <c r="J1873">
        <v>790</v>
      </c>
      <c r="K1873">
        <v>947</v>
      </c>
      <c r="L1873">
        <v>910</v>
      </c>
      <c r="M1873">
        <v>925</v>
      </c>
      <c r="N1873">
        <v>805</v>
      </c>
      <c r="O1873">
        <v>1087</v>
      </c>
      <c r="P1873">
        <v>1016</v>
      </c>
      <c r="Q1873">
        <v>1280</v>
      </c>
      <c r="R1873">
        <v>1025</v>
      </c>
      <c r="S1873">
        <v>1234</v>
      </c>
      <c r="T1873">
        <v>1330</v>
      </c>
      <c r="U1873">
        <v>1439</v>
      </c>
      <c r="V1873" s="1" t="s">
        <v>2992</v>
      </c>
      <c r="W1873" s="1" t="s">
        <v>2551</v>
      </c>
      <c r="X1873" s="5" t="s">
        <v>2994</v>
      </c>
      <c r="Y1873" s="5" t="s">
        <v>2737</v>
      </c>
      <c r="Z1873" s="5" t="s">
        <v>2738</v>
      </c>
      <c r="AA1873" s="5"/>
    </row>
    <row r="1874" spans="1:27" ht="12" customHeight="1" x14ac:dyDescent="0.15">
      <c r="A1874" s="1" t="s">
        <v>524</v>
      </c>
      <c r="B1874" s="1" t="s">
        <v>27</v>
      </c>
      <c r="C1874" s="1" t="s">
        <v>17</v>
      </c>
      <c r="D1874" s="1" t="s">
        <v>2457</v>
      </c>
      <c r="E1874" s="1" t="s">
        <v>10</v>
      </c>
      <c r="F1874" s="1" t="s">
        <v>526</v>
      </c>
      <c r="G1874" s="1" t="s">
        <v>240</v>
      </c>
      <c r="H1874" s="1" t="s">
        <v>235</v>
      </c>
      <c r="I1874">
        <v>0</v>
      </c>
      <c r="J1874">
        <v>0</v>
      </c>
      <c r="K1874">
        <v>0</v>
      </c>
      <c r="L1874">
        <v>0</v>
      </c>
      <c r="M1874">
        <v>17</v>
      </c>
      <c r="N1874">
        <v>7</v>
      </c>
      <c r="O1874">
        <v>4</v>
      </c>
      <c r="P1874">
        <v>0</v>
      </c>
      <c r="Q1874">
        <v>0</v>
      </c>
      <c r="R1874">
        <v>0</v>
      </c>
      <c r="S1874">
        <v>0</v>
      </c>
      <c r="T1874">
        <v>0</v>
      </c>
      <c r="U1874">
        <v>0</v>
      </c>
      <c r="V1874" s="1" t="s">
        <v>2992</v>
      </c>
      <c r="W1874" s="1" t="s">
        <v>2551</v>
      </c>
      <c r="X1874" s="5" t="s">
        <v>2994</v>
      </c>
      <c r="Y1874" s="5" t="s">
        <v>2561</v>
      </c>
      <c r="Z1874" s="5" t="s">
        <v>2734</v>
      </c>
      <c r="AA1874" s="5"/>
    </row>
    <row r="1875" spans="1:27" ht="12" customHeight="1" x14ac:dyDescent="0.15">
      <c r="A1875" s="1" t="s">
        <v>524</v>
      </c>
      <c r="B1875" s="1" t="s">
        <v>27</v>
      </c>
      <c r="C1875" s="1" t="s">
        <v>19</v>
      </c>
      <c r="D1875" s="1" t="s">
        <v>2457</v>
      </c>
      <c r="E1875" s="1" t="s">
        <v>10</v>
      </c>
      <c r="F1875" s="1" t="s">
        <v>526</v>
      </c>
      <c r="G1875" s="1" t="s">
        <v>242</v>
      </c>
      <c r="H1875" s="1" t="s">
        <v>235</v>
      </c>
      <c r="I1875">
        <v>1630</v>
      </c>
      <c r="J1875">
        <v>567</v>
      </c>
      <c r="K1875">
        <v>671</v>
      </c>
      <c r="L1875">
        <v>729</v>
      </c>
      <c r="M1875">
        <v>756</v>
      </c>
      <c r="N1875">
        <v>674</v>
      </c>
      <c r="O1875">
        <v>1584</v>
      </c>
      <c r="P1875">
        <v>578</v>
      </c>
      <c r="Q1875">
        <v>865</v>
      </c>
      <c r="R1875">
        <v>712</v>
      </c>
      <c r="S1875">
        <v>797</v>
      </c>
      <c r="T1875">
        <v>1001</v>
      </c>
      <c r="U1875">
        <v>1787</v>
      </c>
      <c r="V1875" s="1" t="s">
        <v>2992</v>
      </c>
      <c r="W1875" s="1" t="s">
        <v>2551</v>
      </c>
      <c r="X1875" s="5" t="s">
        <v>2994</v>
      </c>
      <c r="Y1875" s="5" t="s">
        <v>2557</v>
      </c>
      <c r="Z1875" s="5" t="s">
        <v>2734</v>
      </c>
      <c r="AA1875" s="5"/>
    </row>
    <row r="1876" spans="1:27" ht="12" customHeight="1" x14ac:dyDescent="0.15">
      <c r="A1876" s="1" t="s">
        <v>524</v>
      </c>
      <c r="B1876" s="1" t="s">
        <v>27</v>
      </c>
      <c r="C1876" s="1" t="s">
        <v>21</v>
      </c>
      <c r="D1876" s="1" t="s">
        <v>2457</v>
      </c>
      <c r="E1876" s="1" t="s">
        <v>10</v>
      </c>
      <c r="F1876" s="1" t="s">
        <v>526</v>
      </c>
      <c r="G1876" s="1" t="s">
        <v>245</v>
      </c>
      <c r="H1876" s="1" t="s">
        <v>239</v>
      </c>
      <c r="I1876">
        <v>2105</v>
      </c>
      <c r="J1876">
        <v>543</v>
      </c>
      <c r="K1876">
        <v>657</v>
      </c>
      <c r="L1876">
        <v>722</v>
      </c>
      <c r="M1876">
        <v>1016</v>
      </c>
      <c r="N1876">
        <v>726</v>
      </c>
      <c r="O1876">
        <v>1538</v>
      </c>
      <c r="P1876">
        <v>668</v>
      </c>
      <c r="Q1876">
        <v>1090</v>
      </c>
      <c r="R1876">
        <v>897</v>
      </c>
      <c r="S1876">
        <v>1020</v>
      </c>
      <c r="T1876">
        <v>1251</v>
      </c>
      <c r="U1876">
        <v>2416</v>
      </c>
      <c r="V1876" s="1" t="s">
        <v>2992</v>
      </c>
      <c r="W1876" s="1" t="s">
        <v>2551</v>
      </c>
      <c r="X1876" s="5" t="s">
        <v>2994</v>
      </c>
      <c r="Y1876" s="5" t="s">
        <v>2740</v>
      </c>
      <c r="Z1876" s="5" t="s">
        <v>2738</v>
      </c>
      <c r="AA1876" s="5"/>
    </row>
    <row r="1877" spans="1:27" ht="12" customHeight="1" x14ac:dyDescent="0.15">
      <c r="A1877" s="1" t="s">
        <v>524</v>
      </c>
      <c r="B1877" s="1" t="s">
        <v>27</v>
      </c>
      <c r="C1877" s="1" t="s">
        <v>23</v>
      </c>
      <c r="D1877" s="1" t="s">
        <v>2457</v>
      </c>
      <c r="E1877" s="1" t="s">
        <v>10</v>
      </c>
      <c r="F1877" s="1" t="s">
        <v>526</v>
      </c>
      <c r="G1877" s="1" t="s">
        <v>247</v>
      </c>
      <c r="H1877" s="1" t="s">
        <v>235</v>
      </c>
      <c r="I1877">
        <v>0</v>
      </c>
      <c r="J1877">
        <v>0</v>
      </c>
      <c r="K1877">
        <v>0</v>
      </c>
      <c r="L1877">
        <v>0</v>
      </c>
      <c r="M1877">
        <v>0</v>
      </c>
      <c r="N1877">
        <v>0</v>
      </c>
      <c r="O1877">
        <v>0</v>
      </c>
      <c r="P1877">
        <v>0</v>
      </c>
      <c r="Q1877">
        <v>0</v>
      </c>
      <c r="R1877">
        <v>0</v>
      </c>
      <c r="S1877">
        <v>0</v>
      </c>
      <c r="T1877">
        <v>0</v>
      </c>
      <c r="U1877">
        <v>0</v>
      </c>
      <c r="V1877" s="1" t="s">
        <v>2992</v>
      </c>
      <c r="W1877" s="1" t="s">
        <v>2551</v>
      </c>
      <c r="X1877" s="5" t="s">
        <v>2994</v>
      </c>
      <c r="Y1877" s="5" t="s">
        <v>2558</v>
      </c>
      <c r="Z1877" s="5" t="s">
        <v>2734</v>
      </c>
      <c r="AA1877" s="5"/>
    </row>
    <row r="1878" spans="1:27" ht="12" customHeight="1" x14ac:dyDescent="0.15">
      <c r="A1878" s="1" t="s">
        <v>524</v>
      </c>
      <c r="B1878" s="1" t="s">
        <v>27</v>
      </c>
      <c r="C1878" s="1" t="s">
        <v>77</v>
      </c>
      <c r="D1878" s="1" t="s">
        <v>2457</v>
      </c>
      <c r="E1878" s="1" t="s">
        <v>10</v>
      </c>
      <c r="F1878" s="1" t="s">
        <v>526</v>
      </c>
      <c r="G1878" s="1" t="s">
        <v>249</v>
      </c>
      <c r="H1878" s="1" t="s">
        <v>235</v>
      </c>
      <c r="I1878">
        <v>675</v>
      </c>
      <c r="J1878">
        <v>898</v>
      </c>
      <c r="K1878">
        <v>1056</v>
      </c>
      <c r="L1878">
        <v>1232</v>
      </c>
      <c r="M1878">
        <v>1322</v>
      </c>
      <c r="N1878">
        <v>1434</v>
      </c>
      <c r="O1878">
        <v>880</v>
      </c>
      <c r="P1878">
        <v>1159</v>
      </c>
      <c r="Q1878">
        <v>1296</v>
      </c>
      <c r="R1878">
        <v>1526</v>
      </c>
      <c r="S1878">
        <v>1613</v>
      </c>
      <c r="T1878">
        <v>1519</v>
      </c>
      <c r="U1878">
        <v>787</v>
      </c>
      <c r="V1878" s="1" t="s">
        <v>2992</v>
      </c>
      <c r="W1878" s="1" t="s">
        <v>2551</v>
      </c>
      <c r="X1878" s="5" t="s">
        <v>2994</v>
      </c>
      <c r="Y1878" s="5" t="s">
        <v>2559</v>
      </c>
      <c r="Z1878" s="5" t="s">
        <v>2734</v>
      </c>
      <c r="AA1878" s="5"/>
    </row>
    <row r="1879" spans="1:27" ht="12" customHeight="1" x14ac:dyDescent="0.15">
      <c r="A1879" s="1" t="s">
        <v>524</v>
      </c>
      <c r="B1879" s="1" t="s">
        <v>29</v>
      </c>
      <c r="C1879" s="1" t="s">
        <v>9</v>
      </c>
      <c r="D1879" s="1" t="s">
        <v>2457</v>
      </c>
      <c r="E1879" s="1" t="s">
        <v>10</v>
      </c>
      <c r="F1879" s="1" t="s">
        <v>527</v>
      </c>
      <c r="G1879" s="1" t="s">
        <v>234</v>
      </c>
      <c r="H1879" s="1" t="s">
        <v>235</v>
      </c>
      <c r="I1879">
        <v>688</v>
      </c>
      <c r="J1879">
        <v>540</v>
      </c>
      <c r="K1879">
        <v>523</v>
      </c>
      <c r="L1879">
        <v>650</v>
      </c>
      <c r="M1879">
        <v>591</v>
      </c>
      <c r="N1879">
        <v>678</v>
      </c>
      <c r="O1879">
        <v>781</v>
      </c>
      <c r="P1879">
        <v>774</v>
      </c>
      <c r="Q1879">
        <v>692</v>
      </c>
      <c r="R1879">
        <v>732</v>
      </c>
      <c r="S1879">
        <v>588</v>
      </c>
      <c r="T1879">
        <v>628</v>
      </c>
      <c r="U1879">
        <v>634</v>
      </c>
      <c r="V1879" s="1" t="s">
        <v>2992</v>
      </c>
      <c r="W1879" s="1" t="s">
        <v>2551</v>
      </c>
      <c r="X1879" s="5" t="s">
        <v>2995</v>
      </c>
      <c r="Y1879" s="5" t="s">
        <v>2553</v>
      </c>
      <c r="Z1879" s="5" t="s">
        <v>2734</v>
      </c>
      <c r="AA1879" s="5"/>
    </row>
    <row r="1880" spans="1:27" ht="12" customHeight="1" x14ac:dyDescent="0.15">
      <c r="A1880" s="1" t="s">
        <v>524</v>
      </c>
      <c r="B1880" s="1" t="s">
        <v>29</v>
      </c>
      <c r="C1880" s="1" t="s">
        <v>15</v>
      </c>
      <c r="D1880" s="1" t="s">
        <v>2457</v>
      </c>
      <c r="E1880" s="1" t="s">
        <v>10</v>
      </c>
      <c r="F1880" s="1" t="s">
        <v>527</v>
      </c>
      <c r="G1880" s="1" t="s">
        <v>238</v>
      </c>
      <c r="H1880" s="1" t="s">
        <v>239</v>
      </c>
      <c r="I1880">
        <v>1104</v>
      </c>
      <c r="J1880">
        <v>735</v>
      </c>
      <c r="K1880">
        <v>760</v>
      </c>
      <c r="L1880">
        <v>1171</v>
      </c>
      <c r="M1880">
        <v>980</v>
      </c>
      <c r="N1880">
        <v>1561</v>
      </c>
      <c r="O1880">
        <v>1877</v>
      </c>
      <c r="P1880">
        <v>1607</v>
      </c>
      <c r="Q1880">
        <v>1633</v>
      </c>
      <c r="R1880">
        <v>1524</v>
      </c>
      <c r="S1880">
        <v>1233</v>
      </c>
      <c r="T1880">
        <v>1133</v>
      </c>
      <c r="U1880">
        <v>1167</v>
      </c>
      <c r="V1880" s="1" t="s">
        <v>2992</v>
      </c>
      <c r="W1880" s="1" t="s">
        <v>2551</v>
      </c>
      <c r="X1880" s="5" t="s">
        <v>2995</v>
      </c>
      <c r="Y1880" s="5" t="s">
        <v>2737</v>
      </c>
      <c r="Z1880" s="5" t="s">
        <v>2738</v>
      </c>
      <c r="AA1880" s="5"/>
    </row>
    <row r="1881" spans="1:27" ht="12" customHeight="1" x14ac:dyDescent="0.15">
      <c r="A1881" s="1" t="s">
        <v>524</v>
      </c>
      <c r="B1881" s="1" t="s">
        <v>212</v>
      </c>
      <c r="C1881" s="1" t="s">
        <v>9</v>
      </c>
      <c r="D1881" s="1" t="s">
        <v>2457</v>
      </c>
      <c r="E1881" s="1" t="s">
        <v>213</v>
      </c>
      <c r="F1881" s="1" t="s">
        <v>284</v>
      </c>
      <c r="G1881" s="1" t="s">
        <v>215</v>
      </c>
      <c r="H1881" s="1" t="s">
        <v>216</v>
      </c>
      <c r="I1881">
        <v>1788</v>
      </c>
      <c r="J1881">
        <v>1820</v>
      </c>
      <c r="K1881">
        <v>1818</v>
      </c>
      <c r="L1881">
        <v>1821</v>
      </c>
      <c r="M1881">
        <v>1827</v>
      </c>
      <c r="N1881">
        <v>1825</v>
      </c>
      <c r="O1881">
        <v>1818</v>
      </c>
      <c r="P1881">
        <v>1814</v>
      </c>
      <c r="Q1881">
        <v>1815</v>
      </c>
      <c r="R1881">
        <v>1820</v>
      </c>
      <c r="S1881">
        <v>1675</v>
      </c>
      <c r="T1881">
        <v>1739</v>
      </c>
      <c r="U1881">
        <v>1703</v>
      </c>
      <c r="V1881" s="1" t="s">
        <v>2992</v>
      </c>
      <c r="W1881" s="1" t="s">
        <v>2717</v>
      </c>
      <c r="X1881" s="5" t="s">
        <v>2768</v>
      </c>
      <c r="Y1881" s="5" t="s">
        <v>2719</v>
      </c>
      <c r="Z1881" s="5" t="s">
        <v>2720</v>
      </c>
      <c r="AA1881" s="5"/>
    </row>
    <row r="1882" spans="1:27" ht="12" customHeight="1" x14ac:dyDescent="0.15">
      <c r="A1882" s="1" t="s">
        <v>524</v>
      </c>
      <c r="B1882" s="1" t="s">
        <v>285</v>
      </c>
      <c r="C1882" s="1" t="s">
        <v>9</v>
      </c>
      <c r="D1882" s="1" t="s">
        <v>2457</v>
      </c>
      <c r="E1882" s="1" t="s">
        <v>213</v>
      </c>
      <c r="F1882" s="1" t="s">
        <v>286</v>
      </c>
      <c r="G1882" s="1" t="s">
        <v>215</v>
      </c>
      <c r="H1882" s="1" t="s">
        <v>216</v>
      </c>
      <c r="I1882">
        <v>11175</v>
      </c>
      <c r="J1882">
        <v>11186</v>
      </c>
      <c r="K1882">
        <v>11180</v>
      </c>
      <c r="L1882">
        <v>11195</v>
      </c>
      <c r="M1882">
        <v>11218</v>
      </c>
      <c r="N1882">
        <v>11250</v>
      </c>
      <c r="O1882">
        <v>11249</v>
      </c>
      <c r="P1882">
        <v>11229</v>
      </c>
      <c r="Q1882">
        <v>11245</v>
      </c>
      <c r="R1882">
        <v>11309</v>
      </c>
      <c r="S1882">
        <v>10718</v>
      </c>
      <c r="T1882">
        <v>10820</v>
      </c>
      <c r="U1882">
        <v>10805</v>
      </c>
      <c r="V1882" s="1" t="s">
        <v>2992</v>
      </c>
      <c r="W1882" s="1" t="s">
        <v>2717</v>
      </c>
      <c r="X1882" s="5" t="s">
        <v>2769</v>
      </c>
      <c r="Y1882" s="5" t="s">
        <v>2719</v>
      </c>
      <c r="Z1882" s="5" t="s">
        <v>2720</v>
      </c>
      <c r="AA1882" s="5"/>
    </row>
    <row r="1883" spans="1:27" ht="12" customHeight="1" x14ac:dyDescent="0.15">
      <c r="A1883" s="1" t="s">
        <v>528</v>
      </c>
      <c r="B1883" s="1" t="s">
        <v>8</v>
      </c>
      <c r="C1883" s="1" t="s">
        <v>9</v>
      </c>
      <c r="D1883" s="1" t="s">
        <v>2458</v>
      </c>
      <c r="E1883" s="1" t="s">
        <v>10</v>
      </c>
      <c r="F1883" s="1" t="s">
        <v>529</v>
      </c>
      <c r="G1883" s="1" t="s">
        <v>234</v>
      </c>
      <c r="H1883" s="1" t="s">
        <v>530</v>
      </c>
      <c r="I1883">
        <v>113935</v>
      </c>
      <c r="J1883">
        <v>110825</v>
      </c>
      <c r="K1883">
        <v>94622</v>
      </c>
      <c r="L1883">
        <v>110393</v>
      </c>
      <c r="M1883">
        <v>105251</v>
      </c>
      <c r="N1883">
        <v>94109</v>
      </c>
      <c r="O1883">
        <v>105218</v>
      </c>
      <c r="P1883">
        <v>102637</v>
      </c>
      <c r="Q1883">
        <v>107591</v>
      </c>
      <c r="R1883">
        <v>93395</v>
      </c>
      <c r="S1883">
        <v>82951</v>
      </c>
      <c r="T1883">
        <v>86224</v>
      </c>
      <c r="U1883">
        <v>92187</v>
      </c>
      <c r="V1883" s="1" t="s">
        <v>2996</v>
      </c>
      <c r="W1883" s="1" t="s">
        <v>2551</v>
      </c>
      <c r="X1883" s="5" t="s">
        <v>2997</v>
      </c>
      <c r="Y1883" s="5" t="s">
        <v>2553</v>
      </c>
      <c r="Z1883" s="5" t="s">
        <v>2998</v>
      </c>
      <c r="AA1883" s="5"/>
    </row>
    <row r="1884" spans="1:27" ht="12" customHeight="1" x14ac:dyDescent="0.15">
      <c r="A1884" s="1" t="s">
        <v>528</v>
      </c>
      <c r="B1884" s="1" t="s">
        <v>8</v>
      </c>
      <c r="C1884" s="1" t="s">
        <v>15</v>
      </c>
      <c r="D1884" s="1" t="s">
        <v>2458</v>
      </c>
      <c r="E1884" s="1" t="s">
        <v>10</v>
      </c>
      <c r="F1884" s="1" t="s">
        <v>529</v>
      </c>
      <c r="G1884" s="1" t="s">
        <v>304</v>
      </c>
      <c r="H1884" s="1" t="s">
        <v>13</v>
      </c>
      <c r="I1884">
        <v>25448</v>
      </c>
      <c r="J1884">
        <v>25362</v>
      </c>
      <c r="K1884">
        <v>19957</v>
      </c>
      <c r="L1884">
        <v>25701</v>
      </c>
      <c r="M1884">
        <v>24616</v>
      </c>
      <c r="N1884">
        <v>21953</v>
      </c>
      <c r="O1884">
        <v>25492</v>
      </c>
      <c r="P1884">
        <v>25895</v>
      </c>
      <c r="Q1884">
        <v>26774</v>
      </c>
      <c r="R1884">
        <v>24864</v>
      </c>
      <c r="S1884">
        <v>23565</v>
      </c>
      <c r="T1884">
        <v>24280</v>
      </c>
      <c r="U1884">
        <v>26356</v>
      </c>
      <c r="V1884" s="1" t="s">
        <v>2996</v>
      </c>
      <c r="W1884" s="1" t="s">
        <v>2551</v>
      </c>
      <c r="X1884" s="5" t="s">
        <v>2997</v>
      </c>
      <c r="Y1884" s="5" t="s">
        <v>2787</v>
      </c>
      <c r="Z1884" s="5" t="s">
        <v>13</v>
      </c>
      <c r="AA1884" s="5"/>
    </row>
    <row r="1885" spans="1:27" ht="12" customHeight="1" x14ac:dyDescent="0.15">
      <c r="A1885" s="1" t="s">
        <v>528</v>
      </c>
      <c r="B1885" s="1" t="s">
        <v>8</v>
      </c>
      <c r="C1885" s="1" t="s">
        <v>17</v>
      </c>
      <c r="D1885" s="1" t="s">
        <v>2458</v>
      </c>
      <c r="E1885" s="1" t="s">
        <v>10</v>
      </c>
      <c r="F1885" s="1" t="s">
        <v>529</v>
      </c>
      <c r="G1885" s="1" t="s">
        <v>238</v>
      </c>
      <c r="H1885" s="1" t="s">
        <v>239</v>
      </c>
      <c r="I1885">
        <v>32213</v>
      </c>
      <c r="J1885">
        <v>30596</v>
      </c>
      <c r="K1885">
        <v>23443</v>
      </c>
      <c r="L1885">
        <v>29724</v>
      </c>
      <c r="M1885">
        <v>28616</v>
      </c>
      <c r="N1885">
        <v>25653</v>
      </c>
      <c r="O1885">
        <v>30163</v>
      </c>
      <c r="P1885">
        <v>29919</v>
      </c>
      <c r="Q1885">
        <v>30854</v>
      </c>
      <c r="R1885">
        <v>28147</v>
      </c>
      <c r="S1885">
        <v>26913</v>
      </c>
      <c r="T1885">
        <v>29018</v>
      </c>
      <c r="U1885">
        <v>29964</v>
      </c>
      <c r="V1885" s="1" t="s">
        <v>2996</v>
      </c>
      <c r="W1885" s="1" t="s">
        <v>2551</v>
      </c>
      <c r="X1885" s="5" t="s">
        <v>2997</v>
      </c>
      <c r="Y1885" s="5" t="s">
        <v>2737</v>
      </c>
      <c r="Z1885" s="5" t="s">
        <v>2738</v>
      </c>
      <c r="AA1885" s="5"/>
    </row>
    <row r="1886" spans="1:27" ht="12" customHeight="1" x14ac:dyDescent="0.15">
      <c r="A1886" s="1" t="s">
        <v>528</v>
      </c>
      <c r="B1886" s="1" t="s">
        <v>8</v>
      </c>
      <c r="C1886" s="1" t="s">
        <v>19</v>
      </c>
      <c r="D1886" s="1" t="s">
        <v>2458</v>
      </c>
      <c r="E1886" s="1" t="s">
        <v>10</v>
      </c>
      <c r="F1886" s="1" t="s">
        <v>529</v>
      </c>
      <c r="G1886" s="1" t="s">
        <v>240</v>
      </c>
      <c r="H1886" s="1" t="s">
        <v>530</v>
      </c>
      <c r="I1886">
        <v>116130</v>
      </c>
      <c r="J1886">
        <v>111303</v>
      </c>
      <c r="K1886">
        <v>97568</v>
      </c>
      <c r="L1886">
        <v>114300</v>
      </c>
      <c r="M1886">
        <v>109787</v>
      </c>
      <c r="N1886">
        <v>102457</v>
      </c>
      <c r="O1886">
        <v>111063</v>
      </c>
      <c r="P1886">
        <v>108816</v>
      </c>
      <c r="Q1886">
        <v>113720</v>
      </c>
      <c r="R1886">
        <v>101512</v>
      </c>
      <c r="S1886">
        <v>91352</v>
      </c>
      <c r="T1886">
        <v>91295</v>
      </c>
      <c r="U1886">
        <v>95650</v>
      </c>
      <c r="V1886" s="1" t="s">
        <v>2996</v>
      </c>
      <c r="W1886" s="1" t="s">
        <v>2551</v>
      </c>
      <c r="X1886" s="5" t="s">
        <v>2997</v>
      </c>
      <c r="Y1886" s="5" t="s">
        <v>2561</v>
      </c>
      <c r="Z1886" s="5" t="s">
        <v>2998</v>
      </c>
      <c r="AA1886" s="5"/>
    </row>
    <row r="1887" spans="1:27" ht="12" customHeight="1" x14ac:dyDescent="0.15">
      <c r="A1887" s="1" t="s">
        <v>528</v>
      </c>
      <c r="B1887" s="1" t="s">
        <v>8</v>
      </c>
      <c r="C1887" s="1" t="s">
        <v>21</v>
      </c>
      <c r="D1887" s="1" t="s">
        <v>2458</v>
      </c>
      <c r="E1887" s="1" t="s">
        <v>10</v>
      </c>
      <c r="F1887" s="1" t="s">
        <v>529</v>
      </c>
      <c r="G1887" s="1" t="s">
        <v>242</v>
      </c>
      <c r="H1887" s="1" t="s">
        <v>530</v>
      </c>
      <c r="I1887">
        <v>134590</v>
      </c>
      <c r="J1887">
        <v>123731</v>
      </c>
      <c r="K1887">
        <v>108556</v>
      </c>
      <c r="L1887">
        <v>124916</v>
      </c>
      <c r="M1887">
        <v>123704</v>
      </c>
      <c r="N1887">
        <v>115200</v>
      </c>
      <c r="O1887">
        <v>120898</v>
      </c>
      <c r="P1887">
        <v>119312</v>
      </c>
      <c r="Q1887">
        <v>119738</v>
      </c>
      <c r="R1887">
        <v>111260</v>
      </c>
      <c r="S1887">
        <v>97141</v>
      </c>
      <c r="T1887">
        <v>103361</v>
      </c>
      <c r="U1887">
        <v>112891</v>
      </c>
      <c r="V1887" s="1" t="s">
        <v>2996</v>
      </c>
      <c r="W1887" s="1" t="s">
        <v>2551</v>
      </c>
      <c r="X1887" s="5" t="s">
        <v>2997</v>
      </c>
      <c r="Y1887" s="5" t="s">
        <v>2557</v>
      </c>
      <c r="Z1887" s="5" t="s">
        <v>2998</v>
      </c>
      <c r="AA1887" s="5"/>
    </row>
    <row r="1888" spans="1:27" ht="12" customHeight="1" x14ac:dyDescent="0.15">
      <c r="A1888" s="1" t="s">
        <v>528</v>
      </c>
      <c r="B1888" s="1" t="s">
        <v>8</v>
      </c>
      <c r="C1888" s="1" t="s">
        <v>23</v>
      </c>
      <c r="D1888" s="1" t="s">
        <v>2458</v>
      </c>
      <c r="E1888" s="1" t="s">
        <v>10</v>
      </c>
      <c r="F1888" s="1" t="s">
        <v>529</v>
      </c>
      <c r="G1888" s="1" t="s">
        <v>245</v>
      </c>
      <c r="H1888" s="1" t="s">
        <v>239</v>
      </c>
      <c r="I1888">
        <v>37939</v>
      </c>
      <c r="J1888">
        <v>34683</v>
      </c>
      <c r="K1888">
        <v>28467</v>
      </c>
      <c r="L1888">
        <v>35908</v>
      </c>
      <c r="M1888">
        <v>35111</v>
      </c>
      <c r="N1888">
        <v>31982</v>
      </c>
      <c r="O1888">
        <v>35841</v>
      </c>
      <c r="P1888">
        <v>35961</v>
      </c>
      <c r="Q1888">
        <v>36768</v>
      </c>
      <c r="R1888">
        <v>34933</v>
      </c>
      <c r="S1888">
        <v>30681</v>
      </c>
      <c r="T1888">
        <v>34792</v>
      </c>
      <c r="U1888">
        <v>38759</v>
      </c>
      <c r="V1888" s="1" t="s">
        <v>2996</v>
      </c>
      <c r="W1888" s="1" t="s">
        <v>2551</v>
      </c>
      <c r="X1888" s="5" t="s">
        <v>2997</v>
      </c>
      <c r="Y1888" s="5" t="s">
        <v>2740</v>
      </c>
      <c r="Z1888" s="5" t="s">
        <v>2738</v>
      </c>
      <c r="AA1888" s="5"/>
    </row>
    <row r="1889" spans="1:27" ht="12" customHeight="1" x14ac:dyDescent="0.15">
      <c r="A1889" s="1" t="s">
        <v>528</v>
      </c>
      <c r="B1889" s="1" t="s">
        <v>8</v>
      </c>
      <c r="C1889" s="1" t="s">
        <v>77</v>
      </c>
      <c r="D1889" s="1" t="s">
        <v>2458</v>
      </c>
      <c r="E1889" s="1" t="s">
        <v>10</v>
      </c>
      <c r="F1889" s="1" t="s">
        <v>529</v>
      </c>
      <c r="G1889" s="1" t="s">
        <v>247</v>
      </c>
      <c r="H1889" s="1" t="s">
        <v>530</v>
      </c>
      <c r="I1889">
        <v>98647</v>
      </c>
      <c r="J1889">
        <v>95141</v>
      </c>
      <c r="K1889">
        <v>82186</v>
      </c>
      <c r="L1889">
        <v>96834</v>
      </c>
      <c r="M1889">
        <v>91584</v>
      </c>
      <c r="N1889">
        <v>82412</v>
      </c>
      <c r="O1889">
        <v>93245</v>
      </c>
      <c r="P1889">
        <v>88873</v>
      </c>
      <c r="Q1889">
        <v>93436</v>
      </c>
      <c r="R1889">
        <v>80582</v>
      </c>
      <c r="S1889">
        <v>70952</v>
      </c>
      <c r="T1889">
        <v>73291</v>
      </c>
      <c r="U1889">
        <v>77484</v>
      </c>
      <c r="V1889" s="1" t="s">
        <v>2996</v>
      </c>
      <c r="W1889" s="1" t="s">
        <v>2551</v>
      </c>
      <c r="X1889" s="5" t="s">
        <v>2997</v>
      </c>
      <c r="Y1889" s="5" t="s">
        <v>2558</v>
      </c>
      <c r="Z1889" s="5" t="s">
        <v>2998</v>
      </c>
      <c r="AA1889" s="5"/>
    </row>
    <row r="1890" spans="1:27" ht="12" customHeight="1" x14ac:dyDescent="0.15">
      <c r="A1890" s="1" t="s">
        <v>528</v>
      </c>
      <c r="B1890" s="1" t="s">
        <v>8</v>
      </c>
      <c r="C1890" s="1" t="s">
        <v>244</v>
      </c>
      <c r="D1890" s="1" t="s">
        <v>2458</v>
      </c>
      <c r="E1890" s="1" t="s">
        <v>10</v>
      </c>
      <c r="F1890" s="1" t="s">
        <v>529</v>
      </c>
      <c r="G1890" s="1" t="s">
        <v>249</v>
      </c>
      <c r="H1890" s="1" t="s">
        <v>530</v>
      </c>
      <c r="I1890">
        <v>119234</v>
      </c>
      <c r="J1890">
        <v>122488</v>
      </c>
      <c r="K1890">
        <v>122818</v>
      </c>
      <c r="L1890">
        <v>125760</v>
      </c>
      <c r="M1890">
        <v>121649</v>
      </c>
      <c r="N1890">
        <v>119835</v>
      </c>
      <c r="O1890">
        <v>120794</v>
      </c>
      <c r="P1890">
        <v>122916</v>
      </c>
      <c r="Q1890">
        <v>128708</v>
      </c>
      <c r="R1890">
        <v>130676</v>
      </c>
      <c r="S1890">
        <v>135795</v>
      </c>
      <c r="T1890">
        <v>135582</v>
      </c>
      <c r="U1890">
        <v>131951</v>
      </c>
      <c r="V1890" s="1" t="s">
        <v>2996</v>
      </c>
      <c r="W1890" s="1" t="s">
        <v>2551</v>
      </c>
      <c r="X1890" s="5" t="s">
        <v>2997</v>
      </c>
      <c r="Y1890" s="5" t="s">
        <v>2559</v>
      </c>
      <c r="Z1890" s="5" t="s">
        <v>2998</v>
      </c>
      <c r="AA1890" s="5"/>
    </row>
    <row r="1891" spans="1:27" ht="12" customHeight="1" x14ac:dyDescent="0.15">
      <c r="A1891" s="1" t="s">
        <v>528</v>
      </c>
      <c r="B1891" s="1" t="s">
        <v>25</v>
      </c>
      <c r="C1891" s="1" t="s">
        <v>9</v>
      </c>
      <c r="D1891" s="1" t="s">
        <v>2458</v>
      </c>
      <c r="E1891" s="1" t="s">
        <v>10</v>
      </c>
      <c r="F1891" s="1" t="s">
        <v>531</v>
      </c>
      <c r="G1891" s="1" t="s">
        <v>234</v>
      </c>
      <c r="H1891" s="1" t="s">
        <v>530</v>
      </c>
      <c r="I1891">
        <v>5683</v>
      </c>
      <c r="J1891">
        <v>5658</v>
      </c>
      <c r="K1891">
        <v>4848</v>
      </c>
      <c r="L1891">
        <v>5623</v>
      </c>
      <c r="M1891">
        <v>4961</v>
      </c>
      <c r="N1891">
        <v>4598</v>
      </c>
      <c r="O1891">
        <v>5321</v>
      </c>
      <c r="P1891">
        <v>5279</v>
      </c>
      <c r="Q1891">
        <v>5111</v>
      </c>
      <c r="R1891">
        <v>4921</v>
      </c>
      <c r="S1891">
        <v>4814</v>
      </c>
      <c r="T1891">
        <v>4803</v>
      </c>
      <c r="U1891">
        <v>5078</v>
      </c>
      <c r="V1891" s="1" t="s">
        <v>2996</v>
      </c>
      <c r="W1891" s="1" t="s">
        <v>2551</v>
      </c>
      <c r="X1891" s="5" t="s">
        <v>2999</v>
      </c>
      <c r="Y1891" s="5" t="s">
        <v>2553</v>
      </c>
      <c r="Z1891" s="5" t="s">
        <v>2998</v>
      </c>
      <c r="AA1891" s="5"/>
    </row>
    <row r="1892" spans="1:27" ht="12" customHeight="1" x14ac:dyDescent="0.15">
      <c r="A1892" s="1" t="s">
        <v>528</v>
      </c>
      <c r="B1892" s="1" t="s">
        <v>25</v>
      </c>
      <c r="C1892" s="1" t="s">
        <v>15</v>
      </c>
      <c r="D1892" s="1" t="s">
        <v>2458</v>
      </c>
      <c r="E1892" s="1" t="s">
        <v>10</v>
      </c>
      <c r="F1892" s="1" t="s">
        <v>531</v>
      </c>
      <c r="G1892" s="1" t="s">
        <v>304</v>
      </c>
      <c r="H1892" s="1" t="s">
        <v>13</v>
      </c>
      <c r="I1892">
        <v>994</v>
      </c>
      <c r="J1892">
        <v>979</v>
      </c>
      <c r="K1892">
        <v>752</v>
      </c>
      <c r="L1892">
        <v>908</v>
      </c>
      <c r="M1892">
        <v>843</v>
      </c>
      <c r="N1892">
        <v>806</v>
      </c>
      <c r="O1892">
        <v>923</v>
      </c>
      <c r="P1892">
        <v>905</v>
      </c>
      <c r="Q1892">
        <v>902</v>
      </c>
      <c r="R1892">
        <v>853</v>
      </c>
      <c r="S1892">
        <v>788</v>
      </c>
      <c r="T1892">
        <v>858</v>
      </c>
      <c r="U1892">
        <v>917</v>
      </c>
      <c r="V1892" s="1" t="s">
        <v>2996</v>
      </c>
      <c r="W1892" s="1" t="s">
        <v>2551</v>
      </c>
      <c r="X1892" s="5" t="s">
        <v>2999</v>
      </c>
      <c r="Y1892" s="5" t="s">
        <v>2787</v>
      </c>
      <c r="Z1892" s="5" t="s">
        <v>2582</v>
      </c>
      <c r="AA1892" s="5"/>
    </row>
    <row r="1893" spans="1:27" ht="12" customHeight="1" x14ac:dyDescent="0.15">
      <c r="A1893" s="1" t="s">
        <v>528</v>
      </c>
      <c r="B1893" s="1" t="s">
        <v>25</v>
      </c>
      <c r="C1893" s="1" t="s">
        <v>17</v>
      </c>
      <c r="D1893" s="1" t="s">
        <v>2458</v>
      </c>
      <c r="E1893" s="1" t="s">
        <v>10</v>
      </c>
      <c r="F1893" s="1" t="s">
        <v>531</v>
      </c>
      <c r="G1893" s="1" t="s">
        <v>238</v>
      </c>
      <c r="H1893" s="1" t="s">
        <v>239</v>
      </c>
      <c r="I1893">
        <v>2123</v>
      </c>
      <c r="J1893">
        <v>2035</v>
      </c>
      <c r="K1893">
        <v>1710</v>
      </c>
      <c r="L1893">
        <v>2015</v>
      </c>
      <c r="M1893">
        <v>1933</v>
      </c>
      <c r="N1893">
        <v>1696</v>
      </c>
      <c r="O1893">
        <v>1985</v>
      </c>
      <c r="P1893">
        <v>1986</v>
      </c>
      <c r="Q1893">
        <v>2007</v>
      </c>
      <c r="R1893">
        <v>1909</v>
      </c>
      <c r="S1893">
        <v>2013</v>
      </c>
      <c r="T1893">
        <v>2146</v>
      </c>
      <c r="U1893">
        <v>1931</v>
      </c>
      <c r="V1893" s="1" t="s">
        <v>2996</v>
      </c>
      <c r="W1893" s="1" t="s">
        <v>2551</v>
      </c>
      <c r="X1893" s="5" t="s">
        <v>2999</v>
      </c>
      <c r="Y1893" s="5" t="s">
        <v>2737</v>
      </c>
      <c r="Z1893" s="5" t="s">
        <v>2738</v>
      </c>
      <c r="AA1893" s="5"/>
    </row>
    <row r="1894" spans="1:27" ht="12" customHeight="1" x14ac:dyDescent="0.15">
      <c r="A1894" s="1" t="s">
        <v>528</v>
      </c>
      <c r="B1894" s="1" t="s">
        <v>25</v>
      </c>
      <c r="C1894" s="1" t="s">
        <v>19</v>
      </c>
      <c r="D1894" s="1" t="s">
        <v>2458</v>
      </c>
      <c r="E1894" s="1" t="s">
        <v>10</v>
      </c>
      <c r="F1894" s="1" t="s">
        <v>531</v>
      </c>
      <c r="G1894" s="1" t="s">
        <v>240</v>
      </c>
      <c r="H1894" s="1" t="s">
        <v>530</v>
      </c>
      <c r="I1894">
        <v>3121</v>
      </c>
      <c r="J1894">
        <v>3072</v>
      </c>
      <c r="K1894">
        <v>2301</v>
      </c>
      <c r="L1894">
        <v>2950</v>
      </c>
      <c r="M1894">
        <v>2802</v>
      </c>
      <c r="N1894">
        <v>2393</v>
      </c>
      <c r="O1894">
        <v>2904</v>
      </c>
      <c r="P1894">
        <v>2759</v>
      </c>
      <c r="Q1894">
        <v>2914</v>
      </c>
      <c r="R1894">
        <v>2634</v>
      </c>
      <c r="S1894">
        <v>2433</v>
      </c>
      <c r="T1894">
        <v>2666</v>
      </c>
      <c r="U1894">
        <v>3075</v>
      </c>
      <c r="V1894" s="1" t="s">
        <v>2996</v>
      </c>
      <c r="W1894" s="1" t="s">
        <v>2551</v>
      </c>
      <c r="X1894" s="5" t="s">
        <v>2999</v>
      </c>
      <c r="Y1894" s="5" t="s">
        <v>2561</v>
      </c>
      <c r="Z1894" s="5" t="s">
        <v>2998</v>
      </c>
      <c r="AA1894" s="5"/>
    </row>
    <row r="1895" spans="1:27" ht="12" customHeight="1" x14ac:dyDescent="0.15">
      <c r="A1895" s="1" t="s">
        <v>528</v>
      </c>
      <c r="B1895" s="1" t="s">
        <v>25</v>
      </c>
      <c r="C1895" s="1" t="s">
        <v>21</v>
      </c>
      <c r="D1895" s="1" t="s">
        <v>2458</v>
      </c>
      <c r="E1895" s="1" t="s">
        <v>10</v>
      </c>
      <c r="F1895" s="1" t="s">
        <v>531</v>
      </c>
      <c r="G1895" s="1" t="s">
        <v>242</v>
      </c>
      <c r="H1895" s="1" t="s">
        <v>530</v>
      </c>
      <c r="I1895">
        <v>6223</v>
      </c>
      <c r="J1895">
        <v>5671</v>
      </c>
      <c r="K1895">
        <v>4987</v>
      </c>
      <c r="L1895">
        <v>5813</v>
      </c>
      <c r="M1895">
        <v>5182</v>
      </c>
      <c r="N1895">
        <v>5110</v>
      </c>
      <c r="O1895">
        <v>5265</v>
      </c>
      <c r="P1895">
        <v>5396</v>
      </c>
      <c r="Q1895">
        <v>5269</v>
      </c>
      <c r="R1895">
        <v>5078</v>
      </c>
      <c r="S1895">
        <v>4792</v>
      </c>
      <c r="T1895">
        <v>5111</v>
      </c>
      <c r="U1895">
        <v>5551</v>
      </c>
      <c r="V1895" s="1" t="s">
        <v>2996</v>
      </c>
      <c r="W1895" s="1" t="s">
        <v>2551</v>
      </c>
      <c r="X1895" s="5" t="s">
        <v>2999</v>
      </c>
      <c r="Y1895" s="5" t="s">
        <v>2557</v>
      </c>
      <c r="Z1895" s="5" t="s">
        <v>2998</v>
      </c>
      <c r="AA1895" s="5"/>
    </row>
    <row r="1896" spans="1:27" ht="12" customHeight="1" x14ac:dyDescent="0.15">
      <c r="A1896" s="1" t="s">
        <v>528</v>
      </c>
      <c r="B1896" s="1" t="s">
        <v>25</v>
      </c>
      <c r="C1896" s="1" t="s">
        <v>23</v>
      </c>
      <c r="D1896" s="1" t="s">
        <v>2458</v>
      </c>
      <c r="E1896" s="1" t="s">
        <v>10</v>
      </c>
      <c r="F1896" s="1" t="s">
        <v>531</v>
      </c>
      <c r="G1896" s="1" t="s">
        <v>245</v>
      </c>
      <c r="H1896" s="1" t="s">
        <v>239</v>
      </c>
      <c r="I1896">
        <v>2753</v>
      </c>
      <c r="J1896">
        <v>2498</v>
      </c>
      <c r="K1896">
        <v>2057</v>
      </c>
      <c r="L1896">
        <v>2641</v>
      </c>
      <c r="M1896">
        <v>2464</v>
      </c>
      <c r="N1896">
        <v>2340</v>
      </c>
      <c r="O1896">
        <v>2485</v>
      </c>
      <c r="P1896">
        <v>2474</v>
      </c>
      <c r="Q1896">
        <v>2525</v>
      </c>
      <c r="R1896">
        <v>2426</v>
      </c>
      <c r="S1896">
        <v>2155</v>
      </c>
      <c r="T1896">
        <v>2485</v>
      </c>
      <c r="U1896">
        <v>2937</v>
      </c>
      <c r="V1896" s="1" t="s">
        <v>2996</v>
      </c>
      <c r="W1896" s="1" t="s">
        <v>2551</v>
      </c>
      <c r="X1896" s="5" t="s">
        <v>2999</v>
      </c>
      <c r="Y1896" s="5" t="s">
        <v>2740</v>
      </c>
      <c r="Z1896" s="5" t="s">
        <v>2738</v>
      </c>
      <c r="AA1896" s="5"/>
    </row>
    <row r="1897" spans="1:27" ht="12" customHeight="1" x14ac:dyDescent="0.15">
      <c r="A1897" s="1" t="s">
        <v>528</v>
      </c>
      <c r="B1897" s="1" t="s">
        <v>25</v>
      </c>
      <c r="C1897" s="1" t="s">
        <v>77</v>
      </c>
      <c r="D1897" s="1" t="s">
        <v>2458</v>
      </c>
      <c r="E1897" s="1" t="s">
        <v>10</v>
      </c>
      <c r="F1897" s="1" t="s">
        <v>531</v>
      </c>
      <c r="G1897" s="1" t="s">
        <v>247</v>
      </c>
      <c r="H1897" s="1" t="s">
        <v>530</v>
      </c>
      <c r="I1897">
        <v>3022</v>
      </c>
      <c r="J1897">
        <v>2970</v>
      </c>
      <c r="K1897">
        <v>2253</v>
      </c>
      <c r="L1897">
        <v>2754</v>
      </c>
      <c r="M1897">
        <v>2516</v>
      </c>
      <c r="N1897">
        <v>2223</v>
      </c>
      <c r="O1897">
        <v>2664</v>
      </c>
      <c r="P1897">
        <v>2812</v>
      </c>
      <c r="Q1897">
        <v>2841</v>
      </c>
      <c r="R1897">
        <v>2538</v>
      </c>
      <c r="S1897">
        <v>2372</v>
      </c>
      <c r="T1897">
        <v>2488</v>
      </c>
      <c r="U1897">
        <v>2712</v>
      </c>
      <c r="V1897" s="1" t="s">
        <v>2996</v>
      </c>
      <c r="W1897" s="1" t="s">
        <v>2551</v>
      </c>
      <c r="X1897" s="5" t="s">
        <v>2999</v>
      </c>
      <c r="Y1897" s="5" t="s">
        <v>2558</v>
      </c>
      <c r="Z1897" s="5" t="s">
        <v>2998</v>
      </c>
      <c r="AA1897" s="5"/>
    </row>
    <row r="1898" spans="1:27" ht="12" customHeight="1" x14ac:dyDescent="0.15">
      <c r="A1898" s="1" t="s">
        <v>528</v>
      </c>
      <c r="B1898" s="1" t="s">
        <v>25</v>
      </c>
      <c r="C1898" s="1" t="s">
        <v>244</v>
      </c>
      <c r="D1898" s="1" t="s">
        <v>2458</v>
      </c>
      <c r="E1898" s="1" t="s">
        <v>10</v>
      </c>
      <c r="F1898" s="1" t="s">
        <v>531</v>
      </c>
      <c r="G1898" s="1" t="s">
        <v>249</v>
      </c>
      <c r="H1898" s="1" t="s">
        <v>530</v>
      </c>
      <c r="I1898">
        <v>3050</v>
      </c>
      <c r="J1898">
        <v>3142</v>
      </c>
      <c r="K1898">
        <v>3050</v>
      </c>
      <c r="L1898">
        <v>3055</v>
      </c>
      <c r="M1898">
        <v>3192</v>
      </c>
      <c r="N1898">
        <v>2856</v>
      </c>
      <c r="O1898">
        <v>3154</v>
      </c>
      <c r="P1898">
        <v>3006</v>
      </c>
      <c r="Q1898">
        <v>2936</v>
      </c>
      <c r="R1898">
        <v>2891</v>
      </c>
      <c r="S1898">
        <v>2980</v>
      </c>
      <c r="T1898">
        <v>2863</v>
      </c>
      <c r="U1898">
        <v>2733</v>
      </c>
      <c r="V1898" s="1" t="s">
        <v>2996</v>
      </c>
      <c r="W1898" s="1" t="s">
        <v>2551</v>
      </c>
      <c r="X1898" s="5" t="s">
        <v>2999</v>
      </c>
      <c r="Y1898" s="5" t="s">
        <v>2559</v>
      </c>
      <c r="Z1898" s="5" t="s">
        <v>2998</v>
      </c>
      <c r="AA1898" s="5"/>
    </row>
    <row r="1899" spans="1:27" ht="12" customHeight="1" x14ac:dyDescent="0.15">
      <c r="A1899" s="1" t="s">
        <v>528</v>
      </c>
      <c r="B1899" s="1" t="s">
        <v>27</v>
      </c>
      <c r="C1899" s="1" t="s">
        <v>9</v>
      </c>
      <c r="D1899" s="1" t="s">
        <v>2458</v>
      </c>
      <c r="E1899" s="1" t="s">
        <v>10</v>
      </c>
      <c r="F1899" s="1" t="s">
        <v>532</v>
      </c>
      <c r="G1899" s="1" t="s">
        <v>234</v>
      </c>
      <c r="H1899" s="1" t="s">
        <v>530</v>
      </c>
      <c r="I1899">
        <v>3573</v>
      </c>
      <c r="J1899">
        <v>3257</v>
      </c>
      <c r="K1899">
        <v>2848</v>
      </c>
      <c r="L1899">
        <v>3234</v>
      </c>
      <c r="M1899">
        <v>2923</v>
      </c>
      <c r="N1899">
        <v>2617</v>
      </c>
      <c r="O1899">
        <v>2816</v>
      </c>
      <c r="P1899">
        <v>2752</v>
      </c>
      <c r="Q1899">
        <v>2638</v>
      </c>
      <c r="R1899">
        <v>2662</v>
      </c>
      <c r="S1899">
        <v>2337</v>
      </c>
      <c r="T1899">
        <v>2488</v>
      </c>
      <c r="U1899">
        <v>2535</v>
      </c>
      <c r="V1899" s="1" t="s">
        <v>2996</v>
      </c>
      <c r="W1899" s="1" t="s">
        <v>2551</v>
      </c>
      <c r="X1899" s="5" t="s">
        <v>3000</v>
      </c>
      <c r="Y1899" s="5" t="s">
        <v>2553</v>
      </c>
      <c r="Z1899" s="5" t="s">
        <v>2998</v>
      </c>
      <c r="AA1899" s="5"/>
    </row>
    <row r="1900" spans="1:27" ht="12" customHeight="1" x14ac:dyDescent="0.15">
      <c r="A1900" s="1" t="s">
        <v>528</v>
      </c>
      <c r="B1900" s="1" t="s">
        <v>27</v>
      </c>
      <c r="C1900" s="1" t="s">
        <v>15</v>
      </c>
      <c r="D1900" s="1" t="s">
        <v>2458</v>
      </c>
      <c r="E1900" s="1" t="s">
        <v>10</v>
      </c>
      <c r="F1900" s="1" t="s">
        <v>532</v>
      </c>
      <c r="G1900" s="1" t="s">
        <v>304</v>
      </c>
      <c r="H1900" s="1" t="s">
        <v>13</v>
      </c>
      <c r="I1900">
        <v>2367</v>
      </c>
      <c r="J1900">
        <v>2169</v>
      </c>
      <c r="K1900">
        <v>1784</v>
      </c>
      <c r="L1900">
        <v>2311</v>
      </c>
      <c r="M1900">
        <v>2239</v>
      </c>
      <c r="N1900">
        <v>1898</v>
      </c>
      <c r="O1900">
        <v>2477</v>
      </c>
      <c r="P1900">
        <v>2417</v>
      </c>
      <c r="Q1900">
        <v>2499</v>
      </c>
      <c r="R1900">
        <v>2067</v>
      </c>
      <c r="S1900">
        <v>1963</v>
      </c>
      <c r="T1900">
        <v>2057</v>
      </c>
      <c r="U1900">
        <v>2262</v>
      </c>
      <c r="V1900" s="1" t="s">
        <v>2996</v>
      </c>
      <c r="W1900" s="1" t="s">
        <v>2551</v>
      </c>
      <c r="X1900" s="5" t="s">
        <v>3000</v>
      </c>
      <c r="Y1900" s="5" t="s">
        <v>2787</v>
      </c>
      <c r="Z1900" s="5" t="s">
        <v>2582</v>
      </c>
      <c r="AA1900" s="5"/>
    </row>
    <row r="1901" spans="1:27" ht="12" customHeight="1" x14ac:dyDescent="0.15">
      <c r="A1901" s="1" t="s">
        <v>528</v>
      </c>
      <c r="B1901" s="1" t="s">
        <v>27</v>
      </c>
      <c r="C1901" s="1" t="s">
        <v>17</v>
      </c>
      <c r="D1901" s="1" t="s">
        <v>2458</v>
      </c>
      <c r="E1901" s="1" t="s">
        <v>10</v>
      </c>
      <c r="F1901" s="1" t="s">
        <v>532</v>
      </c>
      <c r="G1901" s="1" t="s">
        <v>238</v>
      </c>
      <c r="H1901" s="1" t="s">
        <v>239</v>
      </c>
      <c r="I1901">
        <v>4805</v>
      </c>
      <c r="J1901">
        <v>4691</v>
      </c>
      <c r="K1901">
        <v>4022</v>
      </c>
      <c r="L1901">
        <v>4770</v>
      </c>
      <c r="M1901">
        <v>4579</v>
      </c>
      <c r="N1901">
        <v>4028</v>
      </c>
      <c r="O1901">
        <v>4814</v>
      </c>
      <c r="P1901">
        <v>4720</v>
      </c>
      <c r="Q1901">
        <v>5111</v>
      </c>
      <c r="R1901">
        <v>4291</v>
      </c>
      <c r="S1901">
        <v>3865</v>
      </c>
      <c r="T1901">
        <v>4221</v>
      </c>
      <c r="U1901">
        <v>4482</v>
      </c>
      <c r="V1901" s="1" t="s">
        <v>2996</v>
      </c>
      <c r="W1901" s="1" t="s">
        <v>2551</v>
      </c>
      <c r="X1901" s="5" t="s">
        <v>3000</v>
      </c>
      <c r="Y1901" s="5" t="s">
        <v>2737</v>
      </c>
      <c r="Z1901" s="5" t="s">
        <v>2738</v>
      </c>
      <c r="AA1901" s="5"/>
    </row>
    <row r="1902" spans="1:27" ht="12" customHeight="1" x14ac:dyDescent="0.15">
      <c r="A1902" s="1" t="s">
        <v>528</v>
      </c>
      <c r="B1902" s="1" t="s">
        <v>27</v>
      </c>
      <c r="C1902" s="1" t="s">
        <v>19</v>
      </c>
      <c r="D1902" s="1" t="s">
        <v>2458</v>
      </c>
      <c r="E1902" s="1" t="s">
        <v>10</v>
      </c>
      <c r="F1902" s="1" t="s">
        <v>532</v>
      </c>
      <c r="G1902" s="1" t="s">
        <v>240</v>
      </c>
      <c r="H1902" s="1" t="s">
        <v>530</v>
      </c>
      <c r="I1902">
        <v>1781</v>
      </c>
      <c r="J1902">
        <v>1556</v>
      </c>
      <c r="K1902">
        <v>1201</v>
      </c>
      <c r="L1902">
        <v>1404</v>
      </c>
      <c r="M1902">
        <v>1606</v>
      </c>
      <c r="N1902">
        <v>1331</v>
      </c>
      <c r="O1902">
        <v>1488</v>
      </c>
      <c r="P1902">
        <v>1557</v>
      </c>
      <c r="Q1902">
        <v>1598</v>
      </c>
      <c r="R1902">
        <v>1366</v>
      </c>
      <c r="S1902">
        <v>1241</v>
      </c>
      <c r="T1902">
        <v>1354</v>
      </c>
      <c r="U1902">
        <v>1482</v>
      </c>
      <c r="V1902" s="1" t="s">
        <v>2996</v>
      </c>
      <c r="W1902" s="1" t="s">
        <v>2551</v>
      </c>
      <c r="X1902" s="5" t="s">
        <v>3000</v>
      </c>
      <c r="Y1902" s="5" t="s">
        <v>2561</v>
      </c>
      <c r="Z1902" s="5" t="s">
        <v>2998</v>
      </c>
      <c r="AA1902" s="5"/>
    </row>
    <row r="1903" spans="1:27" ht="12" customHeight="1" x14ac:dyDescent="0.15">
      <c r="A1903" s="1" t="s">
        <v>528</v>
      </c>
      <c r="B1903" s="1" t="s">
        <v>27</v>
      </c>
      <c r="C1903" s="1" t="s">
        <v>21</v>
      </c>
      <c r="D1903" s="1" t="s">
        <v>2458</v>
      </c>
      <c r="E1903" s="1" t="s">
        <v>10</v>
      </c>
      <c r="F1903" s="1" t="s">
        <v>532</v>
      </c>
      <c r="G1903" s="1" t="s">
        <v>242</v>
      </c>
      <c r="H1903" s="1" t="s">
        <v>530</v>
      </c>
      <c r="I1903">
        <v>3827</v>
      </c>
      <c r="J1903">
        <v>3700</v>
      </c>
      <c r="K1903">
        <v>2513</v>
      </c>
      <c r="L1903">
        <v>3004</v>
      </c>
      <c r="M1903">
        <v>3197</v>
      </c>
      <c r="N1903">
        <v>2455</v>
      </c>
      <c r="O1903">
        <v>2864</v>
      </c>
      <c r="P1903">
        <v>3241</v>
      </c>
      <c r="Q1903">
        <v>2902</v>
      </c>
      <c r="R1903">
        <v>2755</v>
      </c>
      <c r="S1903">
        <v>2709</v>
      </c>
      <c r="T1903">
        <v>3027</v>
      </c>
      <c r="U1903">
        <v>3292</v>
      </c>
      <c r="V1903" s="1" t="s">
        <v>2996</v>
      </c>
      <c r="W1903" s="1" t="s">
        <v>2551</v>
      </c>
      <c r="X1903" s="5" t="s">
        <v>3000</v>
      </c>
      <c r="Y1903" s="5" t="s">
        <v>2557</v>
      </c>
      <c r="Z1903" s="5" t="s">
        <v>2998</v>
      </c>
      <c r="AA1903" s="5"/>
    </row>
    <row r="1904" spans="1:27" ht="12" customHeight="1" x14ac:dyDescent="0.15">
      <c r="A1904" s="1" t="s">
        <v>528</v>
      </c>
      <c r="B1904" s="1" t="s">
        <v>27</v>
      </c>
      <c r="C1904" s="1" t="s">
        <v>23</v>
      </c>
      <c r="D1904" s="1" t="s">
        <v>2458</v>
      </c>
      <c r="E1904" s="1" t="s">
        <v>10</v>
      </c>
      <c r="F1904" s="1" t="s">
        <v>532</v>
      </c>
      <c r="G1904" s="1" t="s">
        <v>245</v>
      </c>
      <c r="H1904" s="1" t="s">
        <v>239</v>
      </c>
      <c r="I1904">
        <v>5637</v>
      </c>
      <c r="J1904">
        <v>5031</v>
      </c>
      <c r="K1904">
        <v>4468</v>
      </c>
      <c r="L1904">
        <v>5185</v>
      </c>
      <c r="M1904">
        <v>5132</v>
      </c>
      <c r="N1904">
        <v>4744</v>
      </c>
      <c r="O1904">
        <v>5162</v>
      </c>
      <c r="P1904">
        <v>5230</v>
      </c>
      <c r="Q1904">
        <v>5314</v>
      </c>
      <c r="R1904">
        <v>5057</v>
      </c>
      <c r="S1904">
        <v>4219</v>
      </c>
      <c r="T1904">
        <v>4926</v>
      </c>
      <c r="U1904">
        <v>5789</v>
      </c>
      <c r="V1904" s="1" t="s">
        <v>2996</v>
      </c>
      <c r="W1904" s="1" t="s">
        <v>2551</v>
      </c>
      <c r="X1904" s="5" t="s">
        <v>3000</v>
      </c>
      <c r="Y1904" s="5" t="s">
        <v>2740</v>
      </c>
      <c r="Z1904" s="5" t="s">
        <v>2738</v>
      </c>
      <c r="AA1904" s="5"/>
    </row>
    <row r="1905" spans="1:27" ht="12" customHeight="1" x14ac:dyDescent="0.15">
      <c r="A1905" s="1" t="s">
        <v>528</v>
      </c>
      <c r="B1905" s="1" t="s">
        <v>27</v>
      </c>
      <c r="C1905" s="1" t="s">
        <v>77</v>
      </c>
      <c r="D1905" s="1" t="s">
        <v>2458</v>
      </c>
      <c r="E1905" s="1" t="s">
        <v>10</v>
      </c>
      <c r="F1905" s="1" t="s">
        <v>532</v>
      </c>
      <c r="G1905" s="1" t="s">
        <v>247</v>
      </c>
      <c r="H1905" s="1" t="s">
        <v>530</v>
      </c>
      <c r="I1905">
        <v>1779</v>
      </c>
      <c r="J1905">
        <v>1537</v>
      </c>
      <c r="K1905">
        <v>1193</v>
      </c>
      <c r="L1905">
        <v>1431</v>
      </c>
      <c r="M1905">
        <v>1527</v>
      </c>
      <c r="N1905">
        <v>1282</v>
      </c>
      <c r="O1905">
        <v>1470</v>
      </c>
      <c r="P1905">
        <v>1478</v>
      </c>
      <c r="Q1905">
        <v>1513</v>
      </c>
      <c r="R1905">
        <v>1279</v>
      </c>
      <c r="S1905">
        <v>1154</v>
      </c>
      <c r="T1905">
        <v>1270</v>
      </c>
      <c r="U1905">
        <v>1386</v>
      </c>
      <c r="V1905" s="1" t="s">
        <v>2996</v>
      </c>
      <c r="W1905" s="1" t="s">
        <v>2551</v>
      </c>
      <c r="X1905" s="5" t="s">
        <v>3000</v>
      </c>
      <c r="Y1905" s="5" t="s">
        <v>2558</v>
      </c>
      <c r="Z1905" s="5" t="s">
        <v>2998</v>
      </c>
      <c r="AA1905" s="5"/>
    </row>
    <row r="1906" spans="1:27" ht="12" customHeight="1" x14ac:dyDescent="0.15">
      <c r="A1906" s="1" t="s">
        <v>528</v>
      </c>
      <c r="B1906" s="1" t="s">
        <v>27</v>
      </c>
      <c r="C1906" s="1" t="s">
        <v>244</v>
      </c>
      <c r="D1906" s="1" t="s">
        <v>2458</v>
      </c>
      <c r="E1906" s="1" t="s">
        <v>10</v>
      </c>
      <c r="F1906" s="1" t="s">
        <v>532</v>
      </c>
      <c r="G1906" s="1" t="s">
        <v>249</v>
      </c>
      <c r="H1906" s="1" t="s">
        <v>530</v>
      </c>
      <c r="I1906">
        <v>8423</v>
      </c>
      <c r="J1906">
        <v>8000</v>
      </c>
      <c r="K1906">
        <v>8296</v>
      </c>
      <c r="L1906">
        <v>8501</v>
      </c>
      <c r="M1906">
        <v>8280</v>
      </c>
      <c r="N1906">
        <v>8487</v>
      </c>
      <c r="O1906">
        <v>8456</v>
      </c>
      <c r="P1906">
        <v>8043</v>
      </c>
      <c r="Q1906">
        <v>7802</v>
      </c>
      <c r="R1906">
        <v>7793</v>
      </c>
      <c r="S1906">
        <v>7504</v>
      </c>
      <c r="T1906">
        <v>7044</v>
      </c>
      <c r="U1906">
        <v>6381</v>
      </c>
      <c r="V1906" s="1" t="s">
        <v>2996</v>
      </c>
      <c r="W1906" s="1" t="s">
        <v>2551</v>
      </c>
      <c r="X1906" s="5" t="s">
        <v>3000</v>
      </c>
      <c r="Y1906" s="5" t="s">
        <v>2559</v>
      </c>
      <c r="Z1906" s="5" t="s">
        <v>2998</v>
      </c>
      <c r="AA1906" s="5"/>
    </row>
    <row r="1907" spans="1:27" ht="12" customHeight="1" x14ac:dyDescent="0.15">
      <c r="A1907" s="1" t="s">
        <v>528</v>
      </c>
      <c r="B1907" s="1" t="s">
        <v>29</v>
      </c>
      <c r="C1907" s="1" t="s">
        <v>9</v>
      </c>
      <c r="D1907" s="1" t="s">
        <v>2458</v>
      </c>
      <c r="E1907" s="1" t="s">
        <v>10</v>
      </c>
      <c r="F1907" s="1" t="s">
        <v>533</v>
      </c>
      <c r="G1907" s="1" t="s">
        <v>234</v>
      </c>
      <c r="H1907" s="1" t="s">
        <v>530</v>
      </c>
      <c r="I1907">
        <v>18559</v>
      </c>
      <c r="J1907">
        <v>17847</v>
      </c>
      <c r="K1907">
        <v>14491</v>
      </c>
      <c r="L1907">
        <v>17538</v>
      </c>
      <c r="M1907">
        <v>16933</v>
      </c>
      <c r="N1907">
        <v>14880</v>
      </c>
      <c r="O1907">
        <v>17214</v>
      </c>
      <c r="P1907">
        <v>16823</v>
      </c>
      <c r="Q1907">
        <v>17053</v>
      </c>
      <c r="R1907">
        <v>15205</v>
      </c>
      <c r="S1907">
        <v>12896</v>
      </c>
      <c r="T1907">
        <v>14355</v>
      </c>
      <c r="U1907">
        <v>15911</v>
      </c>
      <c r="V1907" s="1" t="s">
        <v>2996</v>
      </c>
      <c r="W1907" s="1" t="s">
        <v>2551</v>
      </c>
      <c r="X1907" s="5" t="s">
        <v>3001</v>
      </c>
      <c r="Y1907" s="5" t="s">
        <v>2553</v>
      </c>
      <c r="Z1907" s="5" t="s">
        <v>2998</v>
      </c>
      <c r="AA1907" s="5"/>
    </row>
    <row r="1908" spans="1:27" ht="12" customHeight="1" x14ac:dyDescent="0.15">
      <c r="A1908" s="1" t="s">
        <v>528</v>
      </c>
      <c r="B1908" s="1" t="s">
        <v>29</v>
      </c>
      <c r="C1908" s="1" t="s">
        <v>15</v>
      </c>
      <c r="D1908" s="1" t="s">
        <v>2458</v>
      </c>
      <c r="E1908" s="1" t="s">
        <v>10</v>
      </c>
      <c r="F1908" s="1" t="s">
        <v>533</v>
      </c>
      <c r="G1908" s="1" t="s">
        <v>304</v>
      </c>
      <c r="H1908" s="1" t="s">
        <v>13</v>
      </c>
      <c r="I1908">
        <v>11639</v>
      </c>
      <c r="J1908">
        <v>10602</v>
      </c>
      <c r="K1908">
        <v>9072</v>
      </c>
      <c r="L1908">
        <v>11042</v>
      </c>
      <c r="M1908">
        <v>10960</v>
      </c>
      <c r="N1908">
        <v>9180</v>
      </c>
      <c r="O1908">
        <v>11393</v>
      </c>
      <c r="P1908">
        <v>10425</v>
      </c>
      <c r="Q1908">
        <v>10765</v>
      </c>
      <c r="R1908">
        <v>9580</v>
      </c>
      <c r="S1908">
        <v>8227</v>
      </c>
      <c r="T1908">
        <v>8894</v>
      </c>
      <c r="U1908">
        <v>10496</v>
      </c>
      <c r="V1908" s="1" t="s">
        <v>2996</v>
      </c>
      <c r="W1908" s="1" t="s">
        <v>2551</v>
      </c>
      <c r="X1908" s="5" t="s">
        <v>3001</v>
      </c>
      <c r="Y1908" s="5" t="s">
        <v>2787</v>
      </c>
      <c r="Z1908" s="5" t="s">
        <v>2582</v>
      </c>
      <c r="AA1908" s="5"/>
    </row>
    <row r="1909" spans="1:27" ht="12" customHeight="1" x14ac:dyDescent="0.15">
      <c r="A1909" s="1" t="s">
        <v>528</v>
      </c>
      <c r="B1909" s="1" t="s">
        <v>29</v>
      </c>
      <c r="C1909" s="1" t="s">
        <v>17</v>
      </c>
      <c r="D1909" s="1" t="s">
        <v>2458</v>
      </c>
      <c r="E1909" s="1" t="s">
        <v>10</v>
      </c>
      <c r="F1909" s="1" t="s">
        <v>533</v>
      </c>
      <c r="G1909" s="1" t="s">
        <v>238</v>
      </c>
      <c r="H1909" s="1" t="s">
        <v>239</v>
      </c>
      <c r="I1909">
        <v>13431</v>
      </c>
      <c r="J1909">
        <v>12550</v>
      </c>
      <c r="K1909">
        <v>9990</v>
      </c>
      <c r="L1909">
        <v>12785</v>
      </c>
      <c r="M1909">
        <v>12185</v>
      </c>
      <c r="N1909">
        <v>10550</v>
      </c>
      <c r="O1909">
        <v>12990</v>
      </c>
      <c r="P1909">
        <v>12444</v>
      </c>
      <c r="Q1909">
        <v>12676</v>
      </c>
      <c r="R1909">
        <v>11242</v>
      </c>
      <c r="S1909">
        <v>9734</v>
      </c>
      <c r="T1909">
        <v>10883</v>
      </c>
      <c r="U1909">
        <v>12126</v>
      </c>
      <c r="V1909" s="1" t="s">
        <v>2996</v>
      </c>
      <c r="W1909" s="1" t="s">
        <v>2551</v>
      </c>
      <c r="X1909" s="5" t="s">
        <v>3001</v>
      </c>
      <c r="Y1909" s="5" t="s">
        <v>2737</v>
      </c>
      <c r="Z1909" s="5" t="s">
        <v>2738</v>
      </c>
      <c r="AA1909" s="5"/>
    </row>
    <row r="1910" spans="1:27" ht="12" customHeight="1" x14ac:dyDescent="0.15">
      <c r="A1910" s="1" t="s">
        <v>528</v>
      </c>
      <c r="B1910" s="1" t="s">
        <v>29</v>
      </c>
      <c r="C1910" s="1" t="s">
        <v>19</v>
      </c>
      <c r="D1910" s="1" t="s">
        <v>2458</v>
      </c>
      <c r="E1910" s="1" t="s">
        <v>10</v>
      </c>
      <c r="F1910" s="1" t="s">
        <v>533</v>
      </c>
      <c r="G1910" s="1" t="s">
        <v>240</v>
      </c>
      <c r="H1910" s="1" t="s">
        <v>530</v>
      </c>
      <c r="I1910">
        <v>18085</v>
      </c>
      <c r="J1910">
        <v>17834</v>
      </c>
      <c r="K1910">
        <v>14370</v>
      </c>
      <c r="L1910">
        <v>17658</v>
      </c>
      <c r="M1910">
        <v>16736</v>
      </c>
      <c r="N1910">
        <v>14823</v>
      </c>
      <c r="O1910">
        <v>17027</v>
      </c>
      <c r="P1910">
        <v>16951</v>
      </c>
      <c r="Q1910">
        <v>17140</v>
      </c>
      <c r="R1910">
        <v>15361</v>
      </c>
      <c r="S1910">
        <v>12783</v>
      </c>
      <c r="T1910">
        <v>14313</v>
      </c>
      <c r="U1910">
        <v>15469</v>
      </c>
      <c r="V1910" s="1" t="s">
        <v>2996</v>
      </c>
      <c r="W1910" s="1" t="s">
        <v>2551</v>
      </c>
      <c r="X1910" s="5" t="s">
        <v>3001</v>
      </c>
      <c r="Y1910" s="5" t="s">
        <v>2561</v>
      </c>
      <c r="Z1910" s="5" t="s">
        <v>2998</v>
      </c>
      <c r="AA1910" s="5"/>
    </row>
    <row r="1911" spans="1:27" ht="12" customHeight="1" x14ac:dyDescent="0.15">
      <c r="A1911" s="1" t="s">
        <v>528</v>
      </c>
      <c r="B1911" s="1" t="s">
        <v>29</v>
      </c>
      <c r="C1911" s="1" t="s">
        <v>21</v>
      </c>
      <c r="D1911" s="1" t="s">
        <v>2458</v>
      </c>
      <c r="E1911" s="1" t="s">
        <v>10</v>
      </c>
      <c r="F1911" s="1" t="s">
        <v>533</v>
      </c>
      <c r="G1911" s="1" t="s">
        <v>242</v>
      </c>
      <c r="H1911" s="1" t="s">
        <v>530</v>
      </c>
      <c r="I1911">
        <v>20252</v>
      </c>
      <c r="J1911">
        <v>18787</v>
      </c>
      <c r="K1911">
        <v>14749</v>
      </c>
      <c r="L1911">
        <v>19179</v>
      </c>
      <c r="M1911">
        <v>18038</v>
      </c>
      <c r="N1911">
        <v>16819</v>
      </c>
      <c r="O1911">
        <v>17296</v>
      </c>
      <c r="P1911">
        <v>17939</v>
      </c>
      <c r="Q1911">
        <v>17636</v>
      </c>
      <c r="R1911">
        <v>16611</v>
      </c>
      <c r="S1911">
        <v>13437</v>
      </c>
      <c r="T1911">
        <v>15870</v>
      </c>
      <c r="U1911">
        <v>17432</v>
      </c>
      <c r="V1911" s="1" t="s">
        <v>2996</v>
      </c>
      <c r="W1911" s="1" t="s">
        <v>2551</v>
      </c>
      <c r="X1911" s="5" t="s">
        <v>3001</v>
      </c>
      <c r="Y1911" s="5" t="s">
        <v>2557</v>
      </c>
      <c r="Z1911" s="5" t="s">
        <v>2998</v>
      </c>
      <c r="AA1911" s="5"/>
    </row>
    <row r="1912" spans="1:27" ht="12" customHeight="1" x14ac:dyDescent="0.15">
      <c r="A1912" s="1" t="s">
        <v>528</v>
      </c>
      <c r="B1912" s="1" t="s">
        <v>29</v>
      </c>
      <c r="C1912" s="1" t="s">
        <v>23</v>
      </c>
      <c r="D1912" s="1" t="s">
        <v>2458</v>
      </c>
      <c r="E1912" s="1" t="s">
        <v>10</v>
      </c>
      <c r="F1912" s="1" t="s">
        <v>533</v>
      </c>
      <c r="G1912" s="1" t="s">
        <v>245</v>
      </c>
      <c r="H1912" s="1" t="s">
        <v>239</v>
      </c>
      <c r="I1912">
        <v>16296</v>
      </c>
      <c r="J1912">
        <v>14405</v>
      </c>
      <c r="K1912">
        <v>11633</v>
      </c>
      <c r="L1912">
        <v>14574</v>
      </c>
      <c r="M1912">
        <v>14381</v>
      </c>
      <c r="N1912">
        <v>13325</v>
      </c>
      <c r="O1912">
        <v>14207</v>
      </c>
      <c r="P1912">
        <v>14977</v>
      </c>
      <c r="Q1912">
        <v>14463</v>
      </c>
      <c r="R1912">
        <v>13867</v>
      </c>
      <c r="S1912">
        <v>11128</v>
      </c>
      <c r="T1912">
        <v>13159</v>
      </c>
      <c r="U1912">
        <v>15482</v>
      </c>
      <c r="V1912" s="1" t="s">
        <v>2996</v>
      </c>
      <c r="W1912" s="1" t="s">
        <v>2551</v>
      </c>
      <c r="X1912" s="5" t="s">
        <v>3001</v>
      </c>
      <c r="Y1912" s="5" t="s">
        <v>2740</v>
      </c>
      <c r="Z1912" s="5" t="s">
        <v>2738</v>
      </c>
      <c r="AA1912" s="5"/>
    </row>
    <row r="1913" spans="1:27" ht="12" customHeight="1" x14ac:dyDescent="0.15">
      <c r="A1913" s="1" t="s">
        <v>528</v>
      </c>
      <c r="B1913" s="1" t="s">
        <v>29</v>
      </c>
      <c r="C1913" s="1" t="s">
        <v>77</v>
      </c>
      <c r="D1913" s="1" t="s">
        <v>2458</v>
      </c>
      <c r="E1913" s="1" t="s">
        <v>10</v>
      </c>
      <c r="F1913" s="1" t="s">
        <v>533</v>
      </c>
      <c r="G1913" s="1" t="s">
        <v>247</v>
      </c>
      <c r="H1913" s="1" t="s">
        <v>530</v>
      </c>
      <c r="I1913">
        <v>17378</v>
      </c>
      <c r="J1913">
        <v>16763</v>
      </c>
      <c r="K1913">
        <v>13419</v>
      </c>
      <c r="L1913">
        <v>16604</v>
      </c>
      <c r="M1913">
        <v>15985</v>
      </c>
      <c r="N1913">
        <v>13992</v>
      </c>
      <c r="O1913">
        <v>16226</v>
      </c>
      <c r="P1913">
        <v>15936</v>
      </c>
      <c r="Q1913">
        <v>16105</v>
      </c>
      <c r="R1913">
        <v>14464</v>
      </c>
      <c r="S1913">
        <v>12072</v>
      </c>
      <c r="T1913">
        <v>13557</v>
      </c>
      <c r="U1913">
        <v>14859</v>
      </c>
      <c r="V1913" s="1" t="s">
        <v>2996</v>
      </c>
      <c r="W1913" s="1" t="s">
        <v>2551</v>
      </c>
      <c r="X1913" s="5" t="s">
        <v>3001</v>
      </c>
      <c r="Y1913" s="5" t="s">
        <v>2558</v>
      </c>
      <c r="Z1913" s="5" t="s">
        <v>2998</v>
      </c>
      <c r="AA1913" s="5"/>
    </row>
    <row r="1914" spans="1:27" ht="12" customHeight="1" x14ac:dyDescent="0.15">
      <c r="A1914" s="1" t="s">
        <v>528</v>
      </c>
      <c r="B1914" s="1" t="s">
        <v>29</v>
      </c>
      <c r="C1914" s="1" t="s">
        <v>244</v>
      </c>
      <c r="D1914" s="1" t="s">
        <v>2458</v>
      </c>
      <c r="E1914" s="1" t="s">
        <v>10</v>
      </c>
      <c r="F1914" s="1" t="s">
        <v>533</v>
      </c>
      <c r="G1914" s="1" t="s">
        <v>249</v>
      </c>
      <c r="H1914" s="1" t="s">
        <v>530</v>
      </c>
      <c r="I1914">
        <v>14453</v>
      </c>
      <c r="J1914">
        <v>14583</v>
      </c>
      <c r="K1914">
        <v>15166</v>
      </c>
      <c r="L1914">
        <v>14579</v>
      </c>
      <c r="M1914">
        <v>13153</v>
      </c>
      <c r="N1914">
        <v>12023</v>
      </c>
      <c r="O1914">
        <v>12723</v>
      </c>
      <c r="P1914">
        <v>12548</v>
      </c>
      <c r="Q1914">
        <v>12850</v>
      </c>
      <c r="R1914">
        <v>12306</v>
      </c>
      <c r="S1914">
        <v>12472</v>
      </c>
      <c r="T1914">
        <v>11642</v>
      </c>
      <c r="U1914">
        <v>10699</v>
      </c>
      <c r="V1914" s="1" t="s">
        <v>2996</v>
      </c>
      <c r="W1914" s="1" t="s">
        <v>2551</v>
      </c>
      <c r="X1914" s="5" t="s">
        <v>3001</v>
      </c>
      <c r="Y1914" s="5" t="s">
        <v>2559</v>
      </c>
      <c r="Z1914" s="5" t="s">
        <v>2998</v>
      </c>
      <c r="AA1914" s="5"/>
    </row>
    <row r="1915" spans="1:27" ht="12" customHeight="1" x14ac:dyDescent="0.15">
      <c r="A1915" s="1" t="s">
        <v>528</v>
      </c>
      <c r="B1915" s="1" t="s">
        <v>31</v>
      </c>
      <c r="C1915" s="1" t="s">
        <v>9</v>
      </c>
      <c r="D1915" s="1" t="s">
        <v>2458</v>
      </c>
      <c r="E1915" s="1" t="s">
        <v>10</v>
      </c>
      <c r="F1915" s="1" t="s">
        <v>534</v>
      </c>
      <c r="G1915" s="1" t="s">
        <v>234</v>
      </c>
      <c r="H1915" s="1" t="s">
        <v>530</v>
      </c>
      <c r="I1915">
        <v>312</v>
      </c>
      <c r="J1915">
        <v>277</v>
      </c>
      <c r="K1915">
        <v>254</v>
      </c>
      <c r="L1915">
        <v>297</v>
      </c>
      <c r="M1915">
        <v>304</v>
      </c>
      <c r="N1915">
        <v>258</v>
      </c>
      <c r="O1915">
        <v>321</v>
      </c>
      <c r="P1915">
        <v>293</v>
      </c>
      <c r="Q1915">
        <v>307</v>
      </c>
      <c r="R1915">
        <v>282</v>
      </c>
      <c r="S1915">
        <v>249</v>
      </c>
      <c r="T1915">
        <v>272</v>
      </c>
      <c r="U1915">
        <v>316</v>
      </c>
      <c r="V1915" s="1" t="s">
        <v>2996</v>
      </c>
      <c r="W1915" s="1" t="s">
        <v>2551</v>
      </c>
      <c r="X1915" s="5" t="s">
        <v>3002</v>
      </c>
      <c r="Y1915" s="5" t="s">
        <v>2553</v>
      </c>
      <c r="Z1915" s="5" t="s">
        <v>2998</v>
      </c>
      <c r="AA1915" s="5"/>
    </row>
    <row r="1916" spans="1:27" ht="12" customHeight="1" x14ac:dyDescent="0.15">
      <c r="A1916" s="1" t="s">
        <v>528</v>
      </c>
      <c r="B1916" s="1" t="s">
        <v>31</v>
      </c>
      <c r="C1916" s="1" t="s">
        <v>15</v>
      </c>
      <c r="D1916" s="1" t="s">
        <v>2458</v>
      </c>
      <c r="E1916" s="1" t="s">
        <v>10</v>
      </c>
      <c r="F1916" s="1" t="s">
        <v>534</v>
      </c>
      <c r="G1916" s="1" t="s">
        <v>304</v>
      </c>
      <c r="H1916" s="1" t="s">
        <v>13</v>
      </c>
      <c r="I1916">
        <v>2376</v>
      </c>
      <c r="J1916">
        <v>2151</v>
      </c>
      <c r="K1916">
        <v>2081</v>
      </c>
      <c r="L1916">
        <v>2197</v>
      </c>
      <c r="M1916">
        <v>2464</v>
      </c>
      <c r="N1916">
        <v>1927</v>
      </c>
      <c r="O1916">
        <v>2615</v>
      </c>
      <c r="P1916">
        <v>2310</v>
      </c>
      <c r="Q1916">
        <v>2450</v>
      </c>
      <c r="R1916">
        <v>2245</v>
      </c>
      <c r="S1916">
        <v>1911</v>
      </c>
      <c r="T1916">
        <v>1975</v>
      </c>
      <c r="U1916">
        <v>2319</v>
      </c>
      <c r="V1916" s="1" t="s">
        <v>2996</v>
      </c>
      <c r="W1916" s="1" t="s">
        <v>2551</v>
      </c>
      <c r="X1916" s="5" t="s">
        <v>3002</v>
      </c>
      <c r="Y1916" s="5" t="s">
        <v>2787</v>
      </c>
      <c r="Z1916" s="5" t="s">
        <v>2582</v>
      </c>
      <c r="AA1916" s="5"/>
    </row>
    <row r="1917" spans="1:27" ht="12" customHeight="1" x14ac:dyDescent="0.15">
      <c r="A1917" s="1" t="s">
        <v>528</v>
      </c>
      <c r="B1917" s="1" t="s">
        <v>31</v>
      </c>
      <c r="C1917" s="1" t="s">
        <v>17</v>
      </c>
      <c r="D1917" s="1" t="s">
        <v>2458</v>
      </c>
      <c r="E1917" s="1" t="s">
        <v>10</v>
      </c>
      <c r="F1917" s="1" t="s">
        <v>534</v>
      </c>
      <c r="G1917" s="1" t="s">
        <v>238</v>
      </c>
      <c r="H1917" s="1" t="s">
        <v>239</v>
      </c>
      <c r="I1917">
        <v>2774</v>
      </c>
      <c r="J1917">
        <v>2441</v>
      </c>
      <c r="K1917">
        <v>2313</v>
      </c>
      <c r="L1917">
        <v>2717</v>
      </c>
      <c r="M1917">
        <v>2687</v>
      </c>
      <c r="N1917">
        <v>2227</v>
      </c>
      <c r="O1917">
        <v>2645</v>
      </c>
      <c r="P1917">
        <v>2539</v>
      </c>
      <c r="Q1917">
        <v>2706</v>
      </c>
      <c r="R1917">
        <v>2341</v>
      </c>
      <c r="S1917">
        <v>1989</v>
      </c>
      <c r="T1917">
        <v>2173</v>
      </c>
      <c r="U1917">
        <v>2306</v>
      </c>
      <c r="V1917" s="1" t="s">
        <v>2996</v>
      </c>
      <c r="W1917" s="1" t="s">
        <v>2551</v>
      </c>
      <c r="X1917" s="5" t="s">
        <v>3002</v>
      </c>
      <c r="Y1917" s="5" t="s">
        <v>2737</v>
      </c>
      <c r="Z1917" s="5" t="s">
        <v>2738</v>
      </c>
      <c r="AA1917" s="5"/>
    </row>
    <row r="1918" spans="1:27" ht="12" customHeight="1" x14ac:dyDescent="0.15">
      <c r="A1918" s="1" t="s">
        <v>528</v>
      </c>
      <c r="B1918" s="1" t="s">
        <v>31</v>
      </c>
      <c r="C1918" s="1" t="s">
        <v>19</v>
      </c>
      <c r="D1918" s="1" t="s">
        <v>2458</v>
      </c>
      <c r="E1918" s="1" t="s">
        <v>10</v>
      </c>
      <c r="F1918" s="1" t="s">
        <v>534</v>
      </c>
      <c r="G1918" s="1" t="s">
        <v>240</v>
      </c>
      <c r="H1918" s="1" t="s">
        <v>530</v>
      </c>
      <c r="I1918">
        <v>332</v>
      </c>
      <c r="J1918">
        <v>290</v>
      </c>
      <c r="K1918">
        <v>251</v>
      </c>
      <c r="L1918">
        <v>303</v>
      </c>
      <c r="M1918">
        <v>312</v>
      </c>
      <c r="N1918">
        <v>254</v>
      </c>
      <c r="O1918">
        <v>328</v>
      </c>
      <c r="P1918">
        <v>299</v>
      </c>
      <c r="Q1918">
        <v>323</v>
      </c>
      <c r="R1918">
        <v>289</v>
      </c>
      <c r="S1918">
        <v>262</v>
      </c>
      <c r="T1918">
        <v>280</v>
      </c>
      <c r="U1918">
        <v>336</v>
      </c>
      <c r="V1918" s="1" t="s">
        <v>2996</v>
      </c>
      <c r="W1918" s="1" t="s">
        <v>2551</v>
      </c>
      <c r="X1918" s="5" t="s">
        <v>3002</v>
      </c>
      <c r="Y1918" s="5" t="s">
        <v>2561</v>
      </c>
      <c r="Z1918" s="5" t="s">
        <v>2998</v>
      </c>
      <c r="AA1918" s="5"/>
    </row>
    <row r="1919" spans="1:27" ht="12" customHeight="1" x14ac:dyDescent="0.15">
      <c r="A1919" s="1" t="s">
        <v>528</v>
      </c>
      <c r="B1919" s="1" t="s">
        <v>31</v>
      </c>
      <c r="C1919" s="1" t="s">
        <v>21</v>
      </c>
      <c r="D1919" s="1" t="s">
        <v>2458</v>
      </c>
      <c r="E1919" s="1" t="s">
        <v>10</v>
      </c>
      <c r="F1919" s="1" t="s">
        <v>534</v>
      </c>
      <c r="G1919" s="1" t="s">
        <v>242</v>
      </c>
      <c r="H1919" s="1" t="s">
        <v>530</v>
      </c>
      <c r="I1919">
        <v>453</v>
      </c>
      <c r="J1919">
        <v>377</v>
      </c>
      <c r="K1919">
        <v>321</v>
      </c>
      <c r="L1919">
        <v>405</v>
      </c>
      <c r="M1919">
        <v>418</v>
      </c>
      <c r="N1919">
        <v>356</v>
      </c>
      <c r="O1919">
        <v>368</v>
      </c>
      <c r="P1919">
        <v>390</v>
      </c>
      <c r="Q1919">
        <v>405</v>
      </c>
      <c r="R1919">
        <v>384</v>
      </c>
      <c r="S1919">
        <v>333</v>
      </c>
      <c r="T1919">
        <v>365</v>
      </c>
      <c r="U1919">
        <v>425</v>
      </c>
      <c r="V1919" s="1" t="s">
        <v>2996</v>
      </c>
      <c r="W1919" s="1" t="s">
        <v>2551</v>
      </c>
      <c r="X1919" s="5" t="s">
        <v>3002</v>
      </c>
      <c r="Y1919" s="5" t="s">
        <v>2557</v>
      </c>
      <c r="Z1919" s="5" t="s">
        <v>2998</v>
      </c>
      <c r="AA1919" s="5"/>
    </row>
    <row r="1920" spans="1:27" ht="12" customHeight="1" x14ac:dyDescent="0.15">
      <c r="A1920" s="1" t="s">
        <v>528</v>
      </c>
      <c r="B1920" s="1" t="s">
        <v>31</v>
      </c>
      <c r="C1920" s="1" t="s">
        <v>23</v>
      </c>
      <c r="D1920" s="1" t="s">
        <v>2458</v>
      </c>
      <c r="E1920" s="1" t="s">
        <v>10</v>
      </c>
      <c r="F1920" s="1" t="s">
        <v>534</v>
      </c>
      <c r="G1920" s="1" t="s">
        <v>245</v>
      </c>
      <c r="H1920" s="1" t="s">
        <v>239</v>
      </c>
      <c r="I1920">
        <v>4220</v>
      </c>
      <c r="J1920">
        <v>3836</v>
      </c>
      <c r="K1920">
        <v>3382</v>
      </c>
      <c r="L1920">
        <v>4103</v>
      </c>
      <c r="M1920">
        <v>3994</v>
      </c>
      <c r="N1920">
        <v>3492</v>
      </c>
      <c r="O1920">
        <v>3513</v>
      </c>
      <c r="P1920">
        <v>3793</v>
      </c>
      <c r="Q1920">
        <v>4079</v>
      </c>
      <c r="R1920">
        <v>3924</v>
      </c>
      <c r="S1920">
        <v>3094</v>
      </c>
      <c r="T1920">
        <v>3640</v>
      </c>
      <c r="U1920">
        <v>4493</v>
      </c>
      <c r="V1920" s="1" t="s">
        <v>2996</v>
      </c>
      <c r="W1920" s="1" t="s">
        <v>2551</v>
      </c>
      <c r="X1920" s="5" t="s">
        <v>3002</v>
      </c>
      <c r="Y1920" s="5" t="s">
        <v>2740</v>
      </c>
      <c r="Z1920" s="5" t="s">
        <v>2738</v>
      </c>
      <c r="AA1920" s="5"/>
    </row>
    <row r="1921" spans="1:27" ht="12" customHeight="1" x14ac:dyDescent="0.15">
      <c r="A1921" s="1" t="s">
        <v>528</v>
      </c>
      <c r="B1921" s="1" t="s">
        <v>31</v>
      </c>
      <c r="C1921" s="1" t="s">
        <v>77</v>
      </c>
      <c r="D1921" s="1" t="s">
        <v>2458</v>
      </c>
      <c r="E1921" s="1" t="s">
        <v>10</v>
      </c>
      <c r="F1921" s="1" t="s">
        <v>534</v>
      </c>
      <c r="G1921" s="1" t="s">
        <v>247</v>
      </c>
      <c r="H1921" s="1" t="s">
        <v>530</v>
      </c>
      <c r="I1921">
        <v>227</v>
      </c>
      <c r="J1921">
        <v>201</v>
      </c>
      <c r="K1921">
        <v>172</v>
      </c>
      <c r="L1921">
        <v>211</v>
      </c>
      <c r="M1921">
        <v>217</v>
      </c>
      <c r="N1921">
        <v>174</v>
      </c>
      <c r="O1921">
        <v>229</v>
      </c>
      <c r="P1921">
        <v>208</v>
      </c>
      <c r="Q1921">
        <v>219</v>
      </c>
      <c r="R1921">
        <v>192</v>
      </c>
      <c r="S1921">
        <v>174</v>
      </c>
      <c r="T1921">
        <v>185</v>
      </c>
      <c r="U1921">
        <v>221</v>
      </c>
      <c r="V1921" s="1" t="s">
        <v>2996</v>
      </c>
      <c r="W1921" s="1" t="s">
        <v>2551</v>
      </c>
      <c r="X1921" s="5" t="s">
        <v>3002</v>
      </c>
      <c r="Y1921" s="5" t="s">
        <v>2558</v>
      </c>
      <c r="Z1921" s="5" t="s">
        <v>2998</v>
      </c>
      <c r="AA1921" s="5"/>
    </row>
    <row r="1922" spans="1:27" ht="12" customHeight="1" x14ac:dyDescent="0.15">
      <c r="A1922" s="1" t="s">
        <v>528</v>
      </c>
      <c r="B1922" s="1" t="s">
        <v>31</v>
      </c>
      <c r="C1922" s="1" t="s">
        <v>244</v>
      </c>
      <c r="D1922" s="1" t="s">
        <v>2458</v>
      </c>
      <c r="E1922" s="1" t="s">
        <v>10</v>
      </c>
      <c r="F1922" s="1" t="s">
        <v>534</v>
      </c>
      <c r="G1922" s="1" t="s">
        <v>249</v>
      </c>
      <c r="H1922" s="1" t="s">
        <v>530</v>
      </c>
      <c r="I1922">
        <v>451</v>
      </c>
      <c r="J1922">
        <v>442</v>
      </c>
      <c r="K1922">
        <v>449</v>
      </c>
      <c r="L1922">
        <v>434</v>
      </c>
      <c r="M1922">
        <v>430</v>
      </c>
      <c r="N1922">
        <v>413</v>
      </c>
      <c r="O1922">
        <v>466</v>
      </c>
      <c r="P1922">
        <v>457</v>
      </c>
      <c r="Q1922">
        <v>457</v>
      </c>
      <c r="R1922">
        <v>448</v>
      </c>
      <c r="S1922">
        <v>453</v>
      </c>
      <c r="T1922">
        <v>456</v>
      </c>
      <c r="U1922">
        <v>463</v>
      </c>
      <c r="V1922" s="1" t="s">
        <v>2996</v>
      </c>
      <c r="W1922" s="1" t="s">
        <v>2551</v>
      </c>
      <c r="X1922" s="5" t="s">
        <v>3002</v>
      </c>
      <c r="Y1922" s="5" t="s">
        <v>2559</v>
      </c>
      <c r="Z1922" s="5" t="s">
        <v>2998</v>
      </c>
      <c r="AA1922" s="5"/>
    </row>
    <row r="1923" spans="1:27" ht="12" customHeight="1" x14ac:dyDescent="0.15">
      <c r="A1923" s="1" t="s">
        <v>528</v>
      </c>
      <c r="B1923" s="1" t="s">
        <v>33</v>
      </c>
      <c r="C1923" s="1" t="s">
        <v>9</v>
      </c>
      <c r="D1923" s="1" t="s">
        <v>2458</v>
      </c>
      <c r="E1923" s="1" t="s">
        <v>10</v>
      </c>
      <c r="F1923" s="1" t="s">
        <v>535</v>
      </c>
      <c r="G1923" s="1" t="s">
        <v>234</v>
      </c>
      <c r="H1923" s="1" t="s">
        <v>530</v>
      </c>
      <c r="I1923">
        <v>100221</v>
      </c>
      <c r="J1923">
        <v>97543</v>
      </c>
      <c r="K1923">
        <v>77897</v>
      </c>
      <c r="L1923">
        <v>91471</v>
      </c>
      <c r="M1923">
        <v>90016</v>
      </c>
      <c r="N1923">
        <v>78563</v>
      </c>
      <c r="O1923">
        <v>95677</v>
      </c>
      <c r="P1923">
        <v>90625</v>
      </c>
      <c r="Q1923">
        <v>92665</v>
      </c>
      <c r="R1923">
        <v>83022</v>
      </c>
      <c r="S1923">
        <v>72739</v>
      </c>
      <c r="T1923">
        <v>82904</v>
      </c>
      <c r="U1923">
        <v>92021</v>
      </c>
      <c r="V1923" s="1" t="s">
        <v>2996</v>
      </c>
      <c r="W1923" s="1" t="s">
        <v>2551</v>
      </c>
      <c r="X1923" s="5" t="s">
        <v>3003</v>
      </c>
      <c r="Y1923" s="5" t="s">
        <v>2553</v>
      </c>
      <c r="Z1923" s="5" t="s">
        <v>2998</v>
      </c>
      <c r="AA1923" s="5"/>
    </row>
    <row r="1924" spans="1:27" ht="12" customHeight="1" x14ac:dyDescent="0.15">
      <c r="A1924" s="1" t="s">
        <v>528</v>
      </c>
      <c r="B1924" s="1" t="s">
        <v>33</v>
      </c>
      <c r="C1924" s="1" t="s">
        <v>15</v>
      </c>
      <c r="D1924" s="1" t="s">
        <v>2458</v>
      </c>
      <c r="E1924" s="1" t="s">
        <v>10</v>
      </c>
      <c r="F1924" s="1" t="s">
        <v>535</v>
      </c>
      <c r="G1924" s="1" t="s">
        <v>304</v>
      </c>
      <c r="H1924" s="1" t="s">
        <v>13</v>
      </c>
      <c r="I1924">
        <v>2824</v>
      </c>
      <c r="J1924">
        <v>2657</v>
      </c>
      <c r="K1924">
        <v>2128</v>
      </c>
      <c r="L1924">
        <v>2496</v>
      </c>
      <c r="M1924">
        <v>2457</v>
      </c>
      <c r="N1924">
        <v>2210</v>
      </c>
      <c r="O1924">
        <v>2824</v>
      </c>
      <c r="P1924">
        <v>2556</v>
      </c>
      <c r="Q1924">
        <v>2637</v>
      </c>
      <c r="R1924">
        <v>2328</v>
      </c>
      <c r="S1924">
        <v>2018</v>
      </c>
      <c r="T1924">
        <v>2335</v>
      </c>
      <c r="U1924">
        <v>2539</v>
      </c>
      <c r="V1924" s="1" t="s">
        <v>2996</v>
      </c>
      <c r="W1924" s="1" t="s">
        <v>2551</v>
      </c>
      <c r="X1924" s="5" t="s">
        <v>3003</v>
      </c>
      <c r="Y1924" s="5" t="s">
        <v>2787</v>
      </c>
      <c r="Z1924" s="5" t="s">
        <v>2582</v>
      </c>
      <c r="AA1924" s="5"/>
    </row>
    <row r="1925" spans="1:27" ht="12" customHeight="1" x14ac:dyDescent="0.15">
      <c r="A1925" s="1" t="s">
        <v>528</v>
      </c>
      <c r="B1925" s="1" t="s">
        <v>33</v>
      </c>
      <c r="C1925" s="1" t="s">
        <v>17</v>
      </c>
      <c r="D1925" s="1" t="s">
        <v>2458</v>
      </c>
      <c r="E1925" s="1" t="s">
        <v>10</v>
      </c>
      <c r="F1925" s="1" t="s">
        <v>535</v>
      </c>
      <c r="G1925" s="1" t="s">
        <v>238</v>
      </c>
      <c r="H1925" s="1" t="s">
        <v>239</v>
      </c>
      <c r="I1925">
        <v>9704</v>
      </c>
      <c r="J1925">
        <v>8503</v>
      </c>
      <c r="K1925">
        <v>6724</v>
      </c>
      <c r="L1925">
        <v>8023</v>
      </c>
      <c r="M1925">
        <v>8071</v>
      </c>
      <c r="N1925">
        <v>7070</v>
      </c>
      <c r="O1925">
        <v>8752</v>
      </c>
      <c r="P1925">
        <v>8138</v>
      </c>
      <c r="Q1925">
        <v>8364</v>
      </c>
      <c r="R1925">
        <v>7842</v>
      </c>
      <c r="S1925">
        <v>7569</v>
      </c>
      <c r="T1925">
        <v>8170</v>
      </c>
      <c r="U1925">
        <v>8533</v>
      </c>
      <c r="V1925" s="1" t="s">
        <v>2996</v>
      </c>
      <c r="W1925" s="1" t="s">
        <v>2551</v>
      </c>
      <c r="X1925" s="5" t="s">
        <v>3003</v>
      </c>
      <c r="Y1925" s="5" t="s">
        <v>2737</v>
      </c>
      <c r="Z1925" s="5" t="s">
        <v>2738</v>
      </c>
      <c r="AA1925" s="5"/>
    </row>
    <row r="1926" spans="1:27" ht="12" customHeight="1" x14ac:dyDescent="0.15">
      <c r="A1926" s="1" t="s">
        <v>528</v>
      </c>
      <c r="B1926" s="1" t="s">
        <v>33</v>
      </c>
      <c r="C1926" s="1" t="s">
        <v>19</v>
      </c>
      <c r="D1926" s="1" t="s">
        <v>2458</v>
      </c>
      <c r="E1926" s="1" t="s">
        <v>10</v>
      </c>
      <c r="F1926" s="1" t="s">
        <v>535</v>
      </c>
      <c r="G1926" s="1" t="s">
        <v>240</v>
      </c>
      <c r="H1926" s="1" t="s">
        <v>530</v>
      </c>
      <c r="I1926">
        <v>95436</v>
      </c>
      <c r="J1926">
        <v>94313</v>
      </c>
      <c r="K1926">
        <v>76391</v>
      </c>
      <c r="L1926">
        <v>89052</v>
      </c>
      <c r="M1926">
        <v>88067</v>
      </c>
      <c r="N1926">
        <v>76618</v>
      </c>
      <c r="O1926">
        <v>91875</v>
      </c>
      <c r="P1926">
        <v>87156</v>
      </c>
      <c r="Q1926">
        <v>89319</v>
      </c>
      <c r="R1926">
        <v>80440</v>
      </c>
      <c r="S1926">
        <v>69876</v>
      </c>
      <c r="T1926">
        <v>79915</v>
      </c>
      <c r="U1926">
        <v>87468</v>
      </c>
      <c r="V1926" s="1" t="s">
        <v>2996</v>
      </c>
      <c r="W1926" s="1" t="s">
        <v>2551</v>
      </c>
      <c r="X1926" s="5" t="s">
        <v>3003</v>
      </c>
      <c r="Y1926" s="5" t="s">
        <v>2561</v>
      </c>
      <c r="Z1926" s="5" t="s">
        <v>2998</v>
      </c>
      <c r="AA1926" s="5"/>
    </row>
    <row r="1927" spans="1:27" ht="12" customHeight="1" x14ac:dyDescent="0.15">
      <c r="A1927" s="1" t="s">
        <v>528</v>
      </c>
      <c r="B1927" s="1" t="s">
        <v>33</v>
      </c>
      <c r="C1927" s="1" t="s">
        <v>21</v>
      </c>
      <c r="D1927" s="1" t="s">
        <v>2458</v>
      </c>
      <c r="E1927" s="1" t="s">
        <v>10</v>
      </c>
      <c r="F1927" s="1" t="s">
        <v>535</v>
      </c>
      <c r="G1927" s="1" t="s">
        <v>242</v>
      </c>
      <c r="H1927" s="1" t="s">
        <v>530</v>
      </c>
      <c r="I1927">
        <v>95597</v>
      </c>
      <c r="J1927">
        <v>91017</v>
      </c>
      <c r="K1927">
        <v>73891</v>
      </c>
      <c r="L1927">
        <v>91121</v>
      </c>
      <c r="M1927">
        <v>92544</v>
      </c>
      <c r="N1927">
        <v>78050</v>
      </c>
      <c r="O1927">
        <v>88657</v>
      </c>
      <c r="P1927">
        <v>84883</v>
      </c>
      <c r="Q1927">
        <v>87994</v>
      </c>
      <c r="R1927">
        <v>80890</v>
      </c>
      <c r="S1927">
        <v>66254</v>
      </c>
      <c r="T1927">
        <v>80233</v>
      </c>
      <c r="U1927">
        <v>89175</v>
      </c>
      <c r="V1927" s="1" t="s">
        <v>2996</v>
      </c>
      <c r="W1927" s="1" t="s">
        <v>2551</v>
      </c>
      <c r="X1927" s="5" t="s">
        <v>3003</v>
      </c>
      <c r="Y1927" s="5" t="s">
        <v>2557</v>
      </c>
      <c r="Z1927" s="5" t="s">
        <v>2998</v>
      </c>
      <c r="AA1927" s="5"/>
    </row>
    <row r="1928" spans="1:27" ht="12" customHeight="1" x14ac:dyDescent="0.15">
      <c r="A1928" s="1" t="s">
        <v>528</v>
      </c>
      <c r="B1928" s="1" t="s">
        <v>33</v>
      </c>
      <c r="C1928" s="1" t="s">
        <v>23</v>
      </c>
      <c r="D1928" s="1" t="s">
        <v>2458</v>
      </c>
      <c r="E1928" s="1" t="s">
        <v>10</v>
      </c>
      <c r="F1928" s="1" t="s">
        <v>535</v>
      </c>
      <c r="G1928" s="1" t="s">
        <v>245</v>
      </c>
      <c r="H1928" s="1" t="s">
        <v>239</v>
      </c>
      <c r="I1928">
        <v>10556</v>
      </c>
      <c r="J1928">
        <v>9295</v>
      </c>
      <c r="K1928">
        <v>7634</v>
      </c>
      <c r="L1928">
        <v>9163</v>
      </c>
      <c r="M1928">
        <v>9404</v>
      </c>
      <c r="N1928">
        <v>8195</v>
      </c>
      <c r="O1928">
        <v>9589</v>
      </c>
      <c r="P1928">
        <v>9093</v>
      </c>
      <c r="Q1928">
        <v>9391</v>
      </c>
      <c r="R1928">
        <v>8505</v>
      </c>
      <c r="S1928">
        <v>7345</v>
      </c>
      <c r="T1928">
        <v>8629</v>
      </c>
      <c r="U1928">
        <v>9654</v>
      </c>
      <c r="V1928" s="1" t="s">
        <v>2996</v>
      </c>
      <c r="W1928" s="1" t="s">
        <v>2551</v>
      </c>
      <c r="X1928" s="5" t="s">
        <v>3003</v>
      </c>
      <c r="Y1928" s="5" t="s">
        <v>2740</v>
      </c>
      <c r="Z1928" s="5" t="s">
        <v>2738</v>
      </c>
      <c r="AA1928" s="5"/>
    </row>
    <row r="1929" spans="1:27" ht="12" customHeight="1" x14ac:dyDescent="0.15">
      <c r="A1929" s="1" t="s">
        <v>528</v>
      </c>
      <c r="B1929" s="1" t="s">
        <v>33</v>
      </c>
      <c r="C1929" s="1" t="s">
        <v>77</v>
      </c>
      <c r="D1929" s="1" t="s">
        <v>2458</v>
      </c>
      <c r="E1929" s="1" t="s">
        <v>10</v>
      </c>
      <c r="F1929" s="1" t="s">
        <v>535</v>
      </c>
      <c r="G1929" s="1" t="s">
        <v>247</v>
      </c>
      <c r="H1929" s="1" t="s">
        <v>530</v>
      </c>
      <c r="I1929">
        <v>100691</v>
      </c>
      <c r="J1929">
        <v>98736</v>
      </c>
      <c r="K1929">
        <v>78583</v>
      </c>
      <c r="L1929">
        <v>91721</v>
      </c>
      <c r="M1929">
        <v>91712</v>
      </c>
      <c r="N1929">
        <v>80259</v>
      </c>
      <c r="O1929">
        <v>95503</v>
      </c>
      <c r="P1929">
        <v>90610</v>
      </c>
      <c r="Q1929">
        <v>94253</v>
      </c>
      <c r="R1929">
        <v>84725</v>
      </c>
      <c r="S1929">
        <v>72683</v>
      </c>
      <c r="T1929">
        <v>83090</v>
      </c>
      <c r="U1929">
        <v>92787</v>
      </c>
      <c r="V1929" s="1" t="s">
        <v>2996</v>
      </c>
      <c r="W1929" s="1" t="s">
        <v>2551</v>
      </c>
      <c r="X1929" s="5" t="s">
        <v>3003</v>
      </c>
      <c r="Y1929" s="5" t="s">
        <v>2558</v>
      </c>
      <c r="Z1929" s="5" t="s">
        <v>2998</v>
      </c>
      <c r="AA1929" s="5"/>
    </row>
    <row r="1930" spans="1:27" ht="12" customHeight="1" x14ac:dyDescent="0.15">
      <c r="A1930" s="1" t="s">
        <v>528</v>
      </c>
      <c r="B1930" s="1" t="s">
        <v>33</v>
      </c>
      <c r="C1930" s="1" t="s">
        <v>244</v>
      </c>
      <c r="D1930" s="1" t="s">
        <v>2458</v>
      </c>
      <c r="E1930" s="1" t="s">
        <v>10</v>
      </c>
      <c r="F1930" s="1" t="s">
        <v>535</v>
      </c>
      <c r="G1930" s="1" t="s">
        <v>249</v>
      </c>
      <c r="H1930" s="1" t="s">
        <v>530</v>
      </c>
      <c r="I1930">
        <v>82341</v>
      </c>
      <c r="J1930">
        <v>84444</v>
      </c>
      <c r="K1930">
        <v>86258</v>
      </c>
      <c r="L1930">
        <v>83937</v>
      </c>
      <c r="M1930">
        <v>67918</v>
      </c>
      <c r="N1930">
        <v>64425</v>
      </c>
      <c r="O1930">
        <v>67054</v>
      </c>
      <c r="P1930">
        <v>68803</v>
      </c>
      <c r="Q1930">
        <v>68108</v>
      </c>
      <c r="R1930">
        <v>65522</v>
      </c>
      <c r="S1930">
        <v>66471</v>
      </c>
      <c r="T1930">
        <v>65393</v>
      </c>
      <c r="U1930">
        <v>62378</v>
      </c>
      <c r="V1930" s="1" t="s">
        <v>2996</v>
      </c>
      <c r="W1930" s="1" t="s">
        <v>2551</v>
      </c>
      <c r="X1930" s="5" t="s">
        <v>3003</v>
      </c>
      <c r="Y1930" s="5" t="s">
        <v>2559</v>
      </c>
      <c r="Z1930" s="5" t="s">
        <v>2998</v>
      </c>
      <c r="AA1930" s="5"/>
    </row>
    <row r="1931" spans="1:27" ht="12" customHeight="1" x14ac:dyDescent="0.15">
      <c r="A1931" s="1" t="s">
        <v>528</v>
      </c>
      <c r="B1931" s="1" t="s">
        <v>35</v>
      </c>
      <c r="C1931" s="1" t="s">
        <v>9</v>
      </c>
      <c r="D1931" s="1" t="s">
        <v>2458</v>
      </c>
      <c r="E1931" s="1" t="s">
        <v>10</v>
      </c>
      <c r="F1931" s="1" t="s">
        <v>536</v>
      </c>
      <c r="G1931" s="1" t="s">
        <v>234</v>
      </c>
      <c r="H1931" s="1" t="s">
        <v>530</v>
      </c>
      <c r="I1931">
        <v>2270</v>
      </c>
      <c r="J1931">
        <v>2038</v>
      </c>
      <c r="K1931">
        <v>1427</v>
      </c>
      <c r="L1931">
        <v>1675</v>
      </c>
      <c r="M1931">
        <v>1740</v>
      </c>
      <c r="N1931">
        <v>1687</v>
      </c>
      <c r="O1931">
        <v>1979</v>
      </c>
      <c r="P1931">
        <v>1881</v>
      </c>
      <c r="Q1931">
        <v>2143</v>
      </c>
      <c r="R1931">
        <v>1957</v>
      </c>
      <c r="S1931">
        <v>1645</v>
      </c>
      <c r="T1931">
        <v>1746</v>
      </c>
      <c r="U1931">
        <v>1942</v>
      </c>
      <c r="V1931" s="1" t="s">
        <v>2996</v>
      </c>
      <c r="W1931" s="1" t="s">
        <v>2551</v>
      </c>
      <c r="X1931" s="5" t="s">
        <v>3004</v>
      </c>
      <c r="Y1931" s="5" t="s">
        <v>2553</v>
      </c>
      <c r="Z1931" s="5" t="s">
        <v>2998</v>
      </c>
      <c r="AA1931" s="5"/>
    </row>
    <row r="1932" spans="1:27" ht="12" customHeight="1" x14ac:dyDescent="0.15">
      <c r="A1932" s="1" t="s">
        <v>528</v>
      </c>
      <c r="B1932" s="1" t="s">
        <v>35</v>
      </c>
      <c r="C1932" s="1" t="s">
        <v>15</v>
      </c>
      <c r="D1932" s="1" t="s">
        <v>2458</v>
      </c>
      <c r="E1932" s="1" t="s">
        <v>10</v>
      </c>
      <c r="F1932" s="1" t="s">
        <v>536</v>
      </c>
      <c r="G1932" s="1" t="s">
        <v>304</v>
      </c>
      <c r="H1932" s="1" t="s">
        <v>13</v>
      </c>
      <c r="I1932">
        <v>194</v>
      </c>
      <c r="J1932">
        <v>180</v>
      </c>
      <c r="K1932">
        <v>131</v>
      </c>
      <c r="L1932">
        <v>183</v>
      </c>
      <c r="M1932">
        <v>170</v>
      </c>
      <c r="N1932">
        <v>148</v>
      </c>
      <c r="O1932">
        <v>188</v>
      </c>
      <c r="P1932">
        <v>180</v>
      </c>
      <c r="Q1932">
        <v>191</v>
      </c>
      <c r="R1932">
        <v>158</v>
      </c>
      <c r="S1932">
        <v>145</v>
      </c>
      <c r="T1932">
        <v>158</v>
      </c>
      <c r="U1932">
        <v>179</v>
      </c>
      <c r="V1932" s="1" t="s">
        <v>2996</v>
      </c>
      <c r="W1932" s="1" t="s">
        <v>2551</v>
      </c>
      <c r="X1932" s="5" t="s">
        <v>3004</v>
      </c>
      <c r="Y1932" s="5" t="s">
        <v>2787</v>
      </c>
      <c r="Z1932" s="5" t="s">
        <v>2582</v>
      </c>
      <c r="AA1932" s="5"/>
    </row>
    <row r="1933" spans="1:27" ht="12" customHeight="1" x14ac:dyDescent="0.15">
      <c r="A1933" s="1" t="s">
        <v>528</v>
      </c>
      <c r="B1933" s="1" t="s">
        <v>35</v>
      </c>
      <c r="C1933" s="1" t="s">
        <v>17</v>
      </c>
      <c r="D1933" s="1" t="s">
        <v>2458</v>
      </c>
      <c r="E1933" s="1" t="s">
        <v>10</v>
      </c>
      <c r="F1933" s="1" t="s">
        <v>536</v>
      </c>
      <c r="G1933" s="1" t="s">
        <v>238</v>
      </c>
      <c r="H1933" s="1" t="s">
        <v>239</v>
      </c>
      <c r="I1933">
        <v>260</v>
      </c>
      <c r="J1933">
        <v>236</v>
      </c>
      <c r="K1933">
        <v>174</v>
      </c>
      <c r="L1933">
        <v>226</v>
      </c>
      <c r="M1933">
        <v>213</v>
      </c>
      <c r="N1933">
        <v>195</v>
      </c>
      <c r="O1933">
        <v>233</v>
      </c>
      <c r="P1933">
        <v>229</v>
      </c>
      <c r="Q1933">
        <v>254</v>
      </c>
      <c r="R1933">
        <v>220</v>
      </c>
      <c r="S1933">
        <v>204</v>
      </c>
      <c r="T1933">
        <v>217</v>
      </c>
      <c r="U1933">
        <v>236</v>
      </c>
      <c r="V1933" s="1" t="s">
        <v>2996</v>
      </c>
      <c r="W1933" s="1" t="s">
        <v>2551</v>
      </c>
      <c r="X1933" s="5" t="s">
        <v>3004</v>
      </c>
      <c r="Y1933" s="5" t="s">
        <v>2737</v>
      </c>
      <c r="Z1933" s="5" t="s">
        <v>2738</v>
      </c>
      <c r="AA1933" s="5"/>
    </row>
    <row r="1934" spans="1:27" ht="12" customHeight="1" x14ac:dyDescent="0.15">
      <c r="A1934" s="1" t="s">
        <v>528</v>
      </c>
      <c r="B1934" s="1" t="s">
        <v>35</v>
      </c>
      <c r="C1934" s="1" t="s">
        <v>19</v>
      </c>
      <c r="D1934" s="1" t="s">
        <v>2458</v>
      </c>
      <c r="E1934" s="1" t="s">
        <v>10</v>
      </c>
      <c r="F1934" s="1" t="s">
        <v>536</v>
      </c>
      <c r="G1934" s="1" t="s">
        <v>240</v>
      </c>
      <c r="H1934" s="1" t="s">
        <v>530</v>
      </c>
      <c r="I1934">
        <v>2191</v>
      </c>
      <c r="J1934">
        <v>1945</v>
      </c>
      <c r="K1934">
        <v>1381</v>
      </c>
      <c r="L1934">
        <v>1625</v>
      </c>
      <c r="M1934">
        <v>1711</v>
      </c>
      <c r="N1934">
        <v>1643</v>
      </c>
      <c r="O1934">
        <v>1923</v>
      </c>
      <c r="P1934">
        <v>1828</v>
      </c>
      <c r="Q1934">
        <v>2113</v>
      </c>
      <c r="R1934">
        <v>1936</v>
      </c>
      <c r="S1934">
        <v>1619</v>
      </c>
      <c r="T1934">
        <v>1705</v>
      </c>
      <c r="U1934">
        <v>1905</v>
      </c>
      <c r="V1934" s="1" t="s">
        <v>2996</v>
      </c>
      <c r="W1934" s="1" t="s">
        <v>2551</v>
      </c>
      <c r="X1934" s="5" t="s">
        <v>3004</v>
      </c>
      <c r="Y1934" s="5" t="s">
        <v>2561</v>
      </c>
      <c r="Z1934" s="5" t="s">
        <v>2998</v>
      </c>
      <c r="AA1934" s="5"/>
    </row>
    <row r="1935" spans="1:27" ht="12" customHeight="1" x14ac:dyDescent="0.15">
      <c r="A1935" s="1" t="s">
        <v>528</v>
      </c>
      <c r="B1935" s="1" t="s">
        <v>35</v>
      </c>
      <c r="C1935" s="1" t="s">
        <v>21</v>
      </c>
      <c r="D1935" s="1" t="s">
        <v>2458</v>
      </c>
      <c r="E1935" s="1" t="s">
        <v>10</v>
      </c>
      <c r="F1935" s="1" t="s">
        <v>536</v>
      </c>
      <c r="G1935" s="1" t="s">
        <v>242</v>
      </c>
      <c r="H1935" s="1" t="s">
        <v>530</v>
      </c>
      <c r="I1935">
        <v>753</v>
      </c>
      <c r="J1935">
        <v>747</v>
      </c>
      <c r="K1935">
        <v>519</v>
      </c>
      <c r="L1935">
        <v>681</v>
      </c>
      <c r="M1935">
        <v>644</v>
      </c>
      <c r="N1935">
        <v>647</v>
      </c>
      <c r="O1935">
        <v>670</v>
      </c>
      <c r="P1935">
        <v>737</v>
      </c>
      <c r="Q1935">
        <v>694</v>
      </c>
      <c r="R1935">
        <v>690</v>
      </c>
      <c r="S1935">
        <v>522</v>
      </c>
      <c r="T1935">
        <v>731</v>
      </c>
      <c r="U1935">
        <v>696</v>
      </c>
      <c r="V1935" s="1" t="s">
        <v>2996</v>
      </c>
      <c r="W1935" s="1" t="s">
        <v>2551</v>
      </c>
      <c r="X1935" s="5" t="s">
        <v>3004</v>
      </c>
      <c r="Y1935" s="5" t="s">
        <v>2557</v>
      </c>
      <c r="Z1935" s="5" t="s">
        <v>2998</v>
      </c>
      <c r="AA1935" s="5"/>
    </row>
    <row r="1936" spans="1:27" ht="12" customHeight="1" x14ac:dyDescent="0.15">
      <c r="A1936" s="1" t="s">
        <v>528</v>
      </c>
      <c r="B1936" s="1" t="s">
        <v>35</v>
      </c>
      <c r="C1936" s="1" t="s">
        <v>23</v>
      </c>
      <c r="D1936" s="1" t="s">
        <v>2458</v>
      </c>
      <c r="E1936" s="1" t="s">
        <v>10</v>
      </c>
      <c r="F1936" s="1" t="s">
        <v>536</v>
      </c>
      <c r="G1936" s="1" t="s">
        <v>245</v>
      </c>
      <c r="H1936" s="1" t="s">
        <v>239</v>
      </c>
      <c r="I1936">
        <v>200</v>
      </c>
      <c r="J1936">
        <v>183</v>
      </c>
      <c r="K1936">
        <v>132</v>
      </c>
      <c r="L1936">
        <v>191</v>
      </c>
      <c r="M1936">
        <v>176</v>
      </c>
      <c r="N1936">
        <v>156</v>
      </c>
      <c r="O1936">
        <v>188</v>
      </c>
      <c r="P1936">
        <v>177</v>
      </c>
      <c r="Q1936">
        <v>175</v>
      </c>
      <c r="R1936">
        <v>162</v>
      </c>
      <c r="S1936">
        <v>132</v>
      </c>
      <c r="T1936">
        <v>163</v>
      </c>
      <c r="U1936">
        <v>193</v>
      </c>
      <c r="V1936" s="1" t="s">
        <v>2996</v>
      </c>
      <c r="W1936" s="1" t="s">
        <v>2551</v>
      </c>
      <c r="X1936" s="5" t="s">
        <v>3004</v>
      </c>
      <c r="Y1936" s="5" t="s">
        <v>2740</v>
      </c>
      <c r="Z1936" s="5" t="s">
        <v>2738</v>
      </c>
      <c r="AA1936" s="5"/>
    </row>
    <row r="1937" spans="1:27" ht="12" customHeight="1" x14ac:dyDescent="0.15">
      <c r="A1937" s="1" t="s">
        <v>528</v>
      </c>
      <c r="B1937" s="1" t="s">
        <v>35</v>
      </c>
      <c r="C1937" s="1" t="s">
        <v>77</v>
      </c>
      <c r="D1937" s="1" t="s">
        <v>2458</v>
      </c>
      <c r="E1937" s="1" t="s">
        <v>10</v>
      </c>
      <c r="F1937" s="1" t="s">
        <v>536</v>
      </c>
      <c r="G1937" s="1" t="s">
        <v>247</v>
      </c>
      <c r="H1937" s="1" t="s">
        <v>530</v>
      </c>
      <c r="I1937">
        <v>3640</v>
      </c>
      <c r="J1937">
        <v>3353</v>
      </c>
      <c r="K1937">
        <v>2234</v>
      </c>
      <c r="L1937">
        <v>2615</v>
      </c>
      <c r="M1937">
        <v>2897</v>
      </c>
      <c r="N1937">
        <v>2765</v>
      </c>
      <c r="O1937">
        <v>3294</v>
      </c>
      <c r="P1937">
        <v>2982</v>
      </c>
      <c r="Q1937">
        <v>3570</v>
      </c>
      <c r="R1937">
        <v>3303</v>
      </c>
      <c r="S1937">
        <v>2672</v>
      </c>
      <c r="T1937">
        <v>2802</v>
      </c>
      <c r="U1937">
        <v>3201</v>
      </c>
      <c r="V1937" s="1" t="s">
        <v>2996</v>
      </c>
      <c r="W1937" s="1" t="s">
        <v>2551</v>
      </c>
      <c r="X1937" s="5" t="s">
        <v>3004</v>
      </c>
      <c r="Y1937" s="5" t="s">
        <v>2558</v>
      </c>
      <c r="Z1937" s="5" t="s">
        <v>2998</v>
      </c>
      <c r="AA1937" s="5"/>
    </row>
    <row r="1938" spans="1:27" ht="12" customHeight="1" x14ac:dyDescent="0.15">
      <c r="A1938" s="1" t="s">
        <v>528</v>
      </c>
      <c r="B1938" s="1" t="s">
        <v>35</v>
      </c>
      <c r="C1938" s="1" t="s">
        <v>244</v>
      </c>
      <c r="D1938" s="1" t="s">
        <v>2458</v>
      </c>
      <c r="E1938" s="1" t="s">
        <v>10</v>
      </c>
      <c r="F1938" s="1" t="s">
        <v>536</v>
      </c>
      <c r="G1938" s="1" t="s">
        <v>249</v>
      </c>
      <c r="H1938" s="1" t="s">
        <v>530</v>
      </c>
      <c r="I1938">
        <v>1095</v>
      </c>
      <c r="J1938">
        <v>977</v>
      </c>
      <c r="K1938">
        <v>1034</v>
      </c>
      <c r="L1938">
        <v>1038</v>
      </c>
      <c r="M1938">
        <v>948</v>
      </c>
      <c r="N1938">
        <v>866</v>
      </c>
      <c r="O1938">
        <v>806</v>
      </c>
      <c r="P1938">
        <v>795</v>
      </c>
      <c r="Q1938">
        <v>788</v>
      </c>
      <c r="R1938">
        <v>687</v>
      </c>
      <c r="S1938">
        <v>757</v>
      </c>
      <c r="T1938">
        <v>675</v>
      </c>
      <c r="U1938">
        <v>626</v>
      </c>
      <c r="V1938" s="1" t="s">
        <v>2996</v>
      </c>
      <c r="W1938" s="1" t="s">
        <v>2551</v>
      </c>
      <c r="X1938" s="5" t="s">
        <v>3004</v>
      </c>
      <c r="Y1938" s="5" t="s">
        <v>2559</v>
      </c>
      <c r="Z1938" s="5" t="s">
        <v>2998</v>
      </c>
      <c r="AA1938" s="5"/>
    </row>
    <row r="1939" spans="1:27" ht="12" customHeight="1" x14ac:dyDescent="0.15">
      <c r="A1939" s="1" t="s">
        <v>528</v>
      </c>
      <c r="B1939" s="1" t="s">
        <v>37</v>
      </c>
      <c r="C1939" s="1" t="s">
        <v>9</v>
      </c>
      <c r="D1939" s="1" t="s">
        <v>2458</v>
      </c>
      <c r="E1939" s="1" t="s">
        <v>10</v>
      </c>
      <c r="F1939" s="1" t="s">
        <v>537</v>
      </c>
      <c r="G1939" s="1" t="s">
        <v>234</v>
      </c>
      <c r="H1939" s="1" t="s">
        <v>530</v>
      </c>
      <c r="I1939">
        <v>1194</v>
      </c>
      <c r="J1939">
        <v>1152</v>
      </c>
      <c r="K1939">
        <v>956</v>
      </c>
      <c r="L1939">
        <v>1186</v>
      </c>
      <c r="M1939">
        <v>1062</v>
      </c>
      <c r="N1939">
        <v>979</v>
      </c>
      <c r="O1939">
        <v>1167</v>
      </c>
      <c r="P1939">
        <v>1125</v>
      </c>
      <c r="Q1939">
        <v>1130</v>
      </c>
      <c r="R1939">
        <v>1078</v>
      </c>
      <c r="S1939">
        <v>1116</v>
      </c>
      <c r="T1939">
        <v>1135</v>
      </c>
      <c r="U1939">
        <v>1209</v>
      </c>
      <c r="V1939" s="1" t="s">
        <v>2996</v>
      </c>
      <c r="W1939" s="1" t="s">
        <v>2551</v>
      </c>
      <c r="X1939" s="5" t="s">
        <v>3005</v>
      </c>
      <c r="Y1939" s="5" t="s">
        <v>2553</v>
      </c>
      <c r="Z1939" s="5" t="s">
        <v>2998</v>
      </c>
      <c r="AA1939" s="5"/>
    </row>
    <row r="1940" spans="1:27" ht="12" customHeight="1" x14ac:dyDescent="0.15">
      <c r="A1940" s="1" t="s">
        <v>528</v>
      </c>
      <c r="B1940" s="1" t="s">
        <v>37</v>
      </c>
      <c r="C1940" s="1" t="s">
        <v>15</v>
      </c>
      <c r="D1940" s="1" t="s">
        <v>2458</v>
      </c>
      <c r="E1940" s="1" t="s">
        <v>10</v>
      </c>
      <c r="F1940" s="1" t="s">
        <v>537</v>
      </c>
      <c r="G1940" s="1" t="s">
        <v>304</v>
      </c>
      <c r="H1940" s="1" t="s">
        <v>13</v>
      </c>
      <c r="I1940">
        <v>1527</v>
      </c>
      <c r="J1940">
        <v>1509</v>
      </c>
      <c r="K1940">
        <v>1144</v>
      </c>
      <c r="L1940">
        <v>1438</v>
      </c>
      <c r="M1940">
        <v>1365</v>
      </c>
      <c r="N1940">
        <v>1287</v>
      </c>
      <c r="O1940">
        <v>1488</v>
      </c>
      <c r="P1940">
        <v>1374</v>
      </c>
      <c r="Q1940">
        <v>1399</v>
      </c>
      <c r="R1940">
        <v>1312</v>
      </c>
      <c r="S1940">
        <v>1301</v>
      </c>
      <c r="T1940">
        <v>1407</v>
      </c>
      <c r="U1940">
        <v>1536</v>
      </c>
      <c r="V1940" s="1" t="s">
        <v>2996</v>
      </c>
      <c r="W1940" s="1" t="s">
        <v>2551</v>
      </c>
      <c r="X1940" s="5" t="s">
        <v>3005</v>
      </c>
      <c r="Y1940" s="5" t="s">
        <v>2787</v>
      </c>
      <c r="Z1940" s="5" t="s">
        <v>2582</v>
      </c>
      <c r="AA1940" s="5"/>
    </row>
    <row r="1941" spans="1:27" ht="12" customHeight="1" x14ac:dyDescent="0.15">
      <c r="A1941" s="1" t="s">
        <v>528</v>
      </c>
      <c r="B1941" s="1" t="s">
        <v>37</v>
      </c>
      <c r="C1941" s="1" t="s">
        <v>17</v>
      </c>
      <c r="D1941" s="1" t="s">
        <v>2458</v>
      </c>
      <c r="E1941" s="1" t="s">
        <v>10</v>
      </c>
      <c r="F1941" s="1" t="s">
        <v>537</v>
      </c>
      <c r="G1941" s="1" t="s">
        <v>238</v>
      </c>
      <c r="H1941" s="1" t="s">
        <v>239</v>
      </c>
      <c r="I1941">
        <v>1515</v>
      </c>
      <c r="J1941">
        <v>1624</v>
      </c>
      <c r="K1941">
        <v>1342</v>
      </c>
      <c r="L1941">
        <v>1624</v>
      </c>
      <c r="M1941">
        <v>1566</v>
      </c>
      <c r="N1941">
        <v>1452</v>
      </c>
      <c r="O1941">
        <v>1691</v>
      </c>
      <c r="P1941">
        <v>1609</v>
      </c>
      <c r="Q1941">
        <v>1649</v>
      </c>
      <c r="R1941">
        <v>1470</v>
      </c>
      <c r="S1941">
        <v>1370</v>
      </c>
      <c r="T1941">
        <v>1541</v>
      </c>
      <c r="U1941">
        <v>1395</v>
      </c>
      <c r="V1941" s="1" t="s">
        <v>2996</v>
      </c>
      <c r="W1941" s="1" t="s">
        <v>2551</v>
      </c>
      <c r="X1941" s="5" t="s">
        <v>3005</v>
      </c>
      <c r="Y1941" s="5" t="s">
        <v>2737</v>
      </c>
      <c r="Z1941" s="5" t="s">
        <v>2738</v>
      </c>
      <c r="AA1941" s="5"/>
    </row>
    <row r="1942" spans="1:27" ht="12" customHeight="1" x14ac:dyDescent="0.15">
      <c r="A1942" s="1" t="s">
        <v>528</v>
      </c>
      <c r="B1942" s="1" t="s">
        <v>37</v>
      </c>
      <c r="C1942" s="1" t="s">
        <v>19</v>
      </c>
      <c r="D1942" s="1" t="s">
        <v>2458</v>
      </c>
      <c r="E1942" s="1" t="s">
        <v>10</v>
      </c>
      <c r="F1942" s="1" t="s">
        <v>537</v>
      </c>
      <c r="G1942" s="1" t="s">
        <v>240</v>
      </c>
      <c r="H1942" s="1" t="s">
        <v>530</v>
      </c>
      <c r="I1942">
        <v>1298</v>
      </c>
      <c r="J1942">
        <v>1104</v>
      </c>
      <c r="K1942">
        <v>1237</v>
      </c>
      <c r="L1942">
        <v>1429</v>
      </c>
      <c r="M1942">
        <v>1510</v>
      </c>
      <c r="N1942">
        <v>1291</v>
      </c>
      <c r="O1942">
        <v>1490</v>
      </c>
      <c r="P1942">
        <v>1274</v>
      </c>
      <c r="Q1942">
        <v>1393</v>
      </c>
      <c r="R1942">
        <v>1446</v>
      </c>
      <c r="S1942">
        <v>1310</v>
      </c>
      <c r="T1942">
        <v>1570</v>
      </c>
      <c r="U1942">
        <v>1537</v>
      </c>
      <c r="V1942" s="1" t="s">
        <v>2996</v>
      </c>
      <c r="W1942" s="1" t="s">
        <v>2551</v>
      </c>
      <c r="X1942" s="5" t="s">
        <v>3005</v>
      </c>
      <c r="Y1942" s="5" t="s">
        <v>2561</v>
      </c>
      <c r="Z1942" s="5" t="s">
        <v>2998</v>
      </c>
      <c r="AA1942" s="5"/>
    </row>
    <row r="1943" spans="1:27" ht="12" customHeight="1" x14ac:dyDescent="0.15">
      <c r="A1943" s="1" t="s">
        <v>528</v>
      </c>
      <c r="B1943" s="1" t="s">
        <v>37</v>
      </c>
      <c r="C1943" s="1" t="s">
        <v>21</v>
      </c>
      <c r="D1943" s="1" t="s">
        <v>2458</v>
      </c>
      <c r="E1943" s="1" t="s">
        <v>10</v>
      </c>
      <c r="F1943" s="1" t="s">
        <v>537</v>
      </c>
      <c r="G1943" s="1" t="s">
        <v>242</v>
      </c>
      <c r="H1943" s="1" t="s">
        <v>530</v>
      </c>
      <c r="I1943">
        <v>1859</v>
      </c>
      <c r="J1943">
        <v>1627</v>
      </c>
      <c r="K1943">
        <v>1555</v>
      </c>
      <c r="L1943">
        <v>1750</v>
      </c>
      <c r="M1943">
        <v>1656</v>
      </c>
      <c r="N1943">
        <v>1586</v>
      </c>
      <c r="O1943">
        <v>1559</v>
      </c>
      <c r="P1943">
        <v>1630</v>
      </c>
      <c r="Q1943">
        <v>1615</v>
      </c>
      <c r="R1943">
        <v>1745</v>
      </c>
      <c r="S1943">
        <v>1584</v>
      </c>
      <c r="T1943">
        <v>1746</v>
      </c>
      <c r="U1943">
        <v>1930</v>
      </c>
      <c r="V1943" s="1" t="s">
        <v>2996</v>
      </c>
      <c r="W1943" s="1" t="s">
        <v>2551</v>
      </c>
      <c r="X1943" s="5" t="s">
        <v>3005</v>
      </c>
      <c r="Y1943" s="5" t="s">
        <v>2557</v>
      </c>
      <c r="Z1943" s="5" t="s">
        <v>2998</v>
      </c>
      <c r="AA1943" s="5"/>
    </row>
    <row r="1944" spans="1:27" ht="12" customHeight="1" x14ac:dyDescent="0.15">
      <c r="A1944" s="1" t="s">
        <v>528</v>
      </c>
      <c r="B1944" s="1" t="s">
        <v>37</v>
      </c>
      <c r="C1944" s="1" t="s">
        <v>23</v>
      </c>
      <c r="D1944" s="1" t="s">
        <v>2458</v>
      </c>
      <c r="E1944" s="1" t="s">
        <v>10</v>
      </c>
      <c r="F1944" s="1" t="s">
        <v>537</v>
      </c>
      <c r="G1944" s="1" t="s">
        <v>245</v>
      </c>
      <c r="H1944" s="1" t="s">
        <v>239</v>
      </c>
      <c r="I1944">
        <v>2618</v>
      </c>
      <c r="J1944">
        <v>2379</v>
      </c>
      <c r="K1944">
        <v>2211</v>
      </c>
      <c r="L1944">
        <v>2546</v>
      </c>
      <c r="M1944">
        <v>2361</v>
      </c>
      <c r="N1944">
        <v>2234</v>
      </c>
      <c r="O1944">
        <v>2344</v>
      </c>
      <c r="P1944">
        <v>2349</v>
      </c>
      <c r="Q1944">
        <v>2410</v>
      </c>
      <c r="R1944">
        <v>2451</v>
      </c>
      <c r="S1944">
        <v>2309</v>
      </c>
      <c r="T1944">
        <v>2374</v>
      </c>
      <c r="U1944">
        <v>2776</v>
      </c>
      <c r="V1944" s="1" t="s">
        <v>2996</v>
      </c>
      <c r="W1944" s="1" t="s">
        <v>2551</v>
      </c>
      <c r="X1944" s="5" t="s">
        <v>3005</v>
      </c>
      <c r="Y1944" s="5" t="s">
        <v>2740</v>
      </c>
      <c r="Z1944" s="5" t="s">
        <v>2738</v>
      </c>
      <c r="AA1944" s="5"/>
    </row>
    <row r="1945" spans="1:27" ht="12" customHeight="1" x14ac:dyDescent="0.15">
      <c r="A1945" s="1" t="s">
        <v>528</v>
      </c>
      <c r="B1945" s="1" t="s">
        <v>37</v>
      </c>
      <c r="C1945" s="1" t="s">
        <v>77</v>
      </c>
      <c r="D1945" s="1" t="s">
        <v>2458</v>
      </c>
      <c r="E1945" s="1" t="s">
        <v>10</v>
      </c>
      <c r="F1945" s="1" t="s">
        <v>537</v>
      </c>
      <c r="G1945" s="1" t="s">
        <v>247</v>
      </c>
      <c r="H1945" s="1" t="s">
        <v>530</v>
      </c>
      <c r="I1945">
        <v>763</v>
      </c>
      <c r="J1945">
        <v>740</v>
      </c>
      <c r="K1945">
        <v>610</v>
      </c>
      <c r="L1945">
        <v>750</v>
      </c>
      <c r="M1945">
        <v>725</v>
      </c>
      <c r="N1945">
        <v>628</v>
      </c>
      <c r="O1945">
        <v>865</v>
      </c>
      <c r="P1945">
        <v>753</v>
      </c>
      <c r="Q1945">
        <v>792</v>
      </c>
      <c r="R1945">
        <v>767</v>
      </c>
      <c r="S1945">
        <v>799</v>
      </c>
      <c r="T1945">
        <v>821</v>
      </c>
      <c r="U1945">
        <v>873</v>
      </c>
      <c r="V1945" s="1" t="s">
        <v>2996</v>
      </c>
      <c r="W1945" s="1" t="s">
        <v>2551</v>
      </c>
      <c r="X1945" s="5" t="s">
        <v>3005</v>
      </c>
      <c r="Y1945" s="5" t="s">
        <v>2558</v>
      </c>
      <c r="Z1945" s="5" t="s">
        <v>2998</v>
      </c>
      <c r="AA1945" s="5"/>
    </row>
    <row r="1946" spans="1:27" ht="12" customHeight="1" x14ac:dyDescent="0.15">
      <c r="A1946" s="1" t="s">
        <v>528</v>
      </c>
      <c r="B1946" s="1" t="s">
        <v>37</v>
      </c>
      <c r="C1946" s="1" t="s">
        <v>244</v>
      </c>
      <c r="D1946" s="1" t="s">
        <v>2458</v>
      </c>
      <c r="E1946" s="1" t="s">
        <v>10</v>
      </c>
      <c r="F1946" s="1" t="s">
        <v>537</v>
      </c>
      <c r="G1946" s="1" t="s">
        <v>249</v>
      </c>
      <c r="H1946" s="1" t="s">
        <v>530</v>
      </c>
      <c r="I1946">
        <v>4182</v>
      </c>
      <c r="J1946">
        <v>4074</v>
      </c>
      <c r="K1946">
        <v>4102</v>
      </c>
      <c r="L1946">
        <v>4218</v>
      </c>
      <c r="M1946">
        <v>4430</v>
      </c>
      <c r="N1946">
        <v>4486</v>
      </c>
      <c r="O1946">
        <v>4717</v>
      </c>
      <c r="P1946">
        <v>4733</v>
      </c>
      <c r="Q1946">
        <v>4848</v>
      </c>
      <c r="R1946">
        <v>4859</v>
      </c>
      <c r="S1946">
        <v>4901</v>
      </c>
      <c r="T1946">
        <v>5037</v>
      </c>
      <c r="U1946">
        <v>4981</v>
      </c>
      <c r="V1946" s="1" t="s">
        <v>2996</v>
      </c>
      <c r="W1946" s="1" t="s">
        <v>2551</v>
      </c>
      <c r="X1946" s="5" t="s">
        <v>3005</v>
      </c>
      <c r="Y1946" s="5" t="s">
        <v>2559</v>
      </c>
      <c r="Z1946" s="5" t="s">
        <v>2998</v>
      </c>
      <c r="AA1946" s="5"/>
    </row>
    <row r="1947" spans="1:27" ht="12" customHeight="1" x14ac:dyDescent="0.15">
      <c r="A1947" s="1" t="s">
        <v>528</v>
      </c>
      <c r="B1947" s="1" t="s">
        <v>39</v>
      </c>
      <c r="C1947" s="1" t="s">
        <v>9</v>
      </c>
      <c r="D1947" s="1" t="s">
        <v>2458</v>
      </c>
      <c r="E1947" s="1" t="s">
        <v>10</v>
      </c>
      <c r="F1947" s="1" t="s">
        <v>538</v>
      </c>
      <c r="G1947" s="1" t="s">
        <v>234</v>
      </c>
      <c r="H1947" s="1" t="s">
        <v>530</v>
      </c>
      <c r="I1947">
        <v>41288</v>
      </c>
      <c r="J1947">
        <v>39700</v>
      </c>
      <c r="K1947">
        <v>37474</v>
      </c>
      <c r="L1947">
        <v>40220</v>
      </c>
      <c r="M1947">
        <v>38667</v>
      </c>
      <c r="N1947">
        <v>36902</v>
      </c>
      <c r="O1947">
        <v>39426</v>
      </c>
      <c r="P1947">
        <v>40294</v>
      </c>
      <c r="Q1947">
        <v>41528</v>
      </c>
      <c r="R1947">
        <v>40919</v>
      </c>
      <c r="S1947">
        <v>39199</v>
      </c>
      <c r="T1947">
        <v>39856</v>
      </c>
      <c r="U1947">
        <v>42376</v>
      </c>
      <c r="V1947" s="1" t="s">
        <v>2996</v>
      </c>
      <c r="W1947" s="1" t="s">
        <v>2551</v>
      </c>
      <c r="X1947" s="5" t="s">
        <v>3006</v>
      </c>
      <c r="Y1947" s="5" t="s">
        <v>2553</v>
      </c>
      <c r="Z1947" s="5" t="s">
        <v>2998</v>
      </c>
      <c r="AA1947" s="5"/>
    </row>
    <row r="1948" spans="1:27" ht="12" customHeight="1" x14ac:dyDescent="0.15">
      <c r="A1948" s="1" t="s">
        <v>528</v>
      </c>
      <c r="B1948" s="1" t="s">
        <v>39</v>
      </c>
      <c r="C1948" s="1" t="s">
        <v>17</v>
      </c>
      <c r="D1948" s="1" t="s">
        <v>2458</v>
      </c>
      <c r="E1948" s="1" t="s">
        <v>10</v>
      </c>
      <c r="F1948" s="1" t="s">
        <v>538</v>
      </c>
      <c r="G1948" s="1" t="s">
        <v>238</v>
      </c>
      <c r="H1948" s="1" t="s">
        <v>239</v>
      </c>
      <c r="I1948">
        <v>4406</v>
      </c>
      <c r="J1948">
        <v>4198</v>
      </c>
      <c r="K1948">
        <v>3627</v>
      </c>
      <c r="L1948">
        <v>4293</v>
      </c>
      <c r="M1948">
        <v>3981</v>
      </c>
      <c r="N1948">
        <v>3907</v>
      </c>
      <c r="O1948">
        <v>4359</v>
      </c>
      <c r="P1948">
        <v>4102</v>
      </c>
      <c r="Q1948">
        <v>4507</v>
      </c>
      <c r="R1948">
        <v>4361</v>
      </c>
      <c r="S1948">
        <v>4231</v>
      </c>
      <c r="T1948">
        <v>4306</v>
      </c>
      <c r="U1948">
        <v>4658</v>
      </c>
      <c r="V1948" s="1" t="s">
        <v>2996</v>
      </c>
      <c r="W1948" s="1" t="s">
        <v>2551</v>
      </c>
      <c r="X1948" s="5" t="s">
        <v>3006</v>
      </c>
      <c r="Y1948" s="5" t="s">
        <v>2737</v>
      </c>
      <c r="Z1948" s="5" t="s">
        <v>2738</v>
      </c>
      <c r="AA1948" s="5"/>
    </row>
    <row r="1949" spans="1:27" ht="12" customHeight="1" x14ac:dyDescent="0.15">
      <c r="A1949" s="1" t="s">
        <v>528</v>
      </c>
      <c r="B1949" s="1" t="s">
        <v>41</v>
      </c>
      <c r="C1949" s="1" t="s">
        <v>9</v>
      </c>
      <c r="D1949" s="1" t="s">
        <v>2458</v>
      </c>
      <c r="E1949" s="1" t="s">
        <v>10</v>
      </c>
      <c r="F1949" s="1" t="s">
        <v>539</v>
      </c>
      <c r="G1949" s="1" t="s">
        <v>234</v>
      </c>
      <c r="H1949" s="1" t="s">
        <v>530</v>
      </c>
      <c r="I1949">
        <v>85255</v>
      </c>
      <c r="J1949">
        <v>80592</v>
      </c>
      <c r="K1949">
        <v>71757</v>
      </c>
      <c r="L1949">
        <v>80823</v>
      </c>
      <c r="M1949">
        <v>76521</v>
      </c>
      <c r="N1949">
        <v>73096</v>
      </c>
      <c r="O1949">
        <v>79610</v>
      </c>
      <c r="P1949">
        <v>77073</v>
      </c>
      <c r="Q1949">
        <v>80422</v>
      </c>
      <c r="R1949">
        <v>76626</v>
      </c>
      <c r="S1949">
        <v>72043</v>
      </c>
      <c r="T1949">
        <v>76004</v>
      </c>
      <c r="U1949">
        <v>79503</v>
      </c>
      <c r="V1949" s="1" t="s">
        <v>2996</v>
      </c>
      <c r="W1949" s="1" t="s">
        <v>2551</v>
      </c>
      <c r="X1949" s="5" t="s">
        <v>3007</v>
      </c>
      <c r="Y1949" s="5" t="s">
        <v>2553</v>
      </c>
      <c r="Z1949" s="5" t="s">
        <v>2998</v>
      </c>
      <c r="AA1949" s="5"/>
    </row>
    <row r="1950" spans="1:27" ht="12" customHeight="1" x14ac:dyDescent="0.15">
      <c r="A1950" s="1" t="s">
        <v>528</v>
      </c>
      <c r="B1950" s="1" t="s">
        <v>41</v>
      </c>
      <c r="C1950" s="1" t="s">
        <v>17</v>
      </c>
      <c r="D1950" s="1" t="s">
        <v>2458</v>
      </c>
      <c r="E1950" s="1" t="s">
        <v>10</v>
      </c>
      <c r="F1950" s="1" t="s">
        <v>539</v>
      </c>
      <c r="G1950" s="1" t="s">
        <v>238</v>
      </c>
      <c r="H1950" s="1" t="s">
        <v>239</v>
      </c>
      <c r="I1950">
        <v>3252</v>
      </c>
      <c r="J1950">
        <v>3150</v>
      </c>
      <c r="K1950">
        <v>2790</v>
      </c>
      <c r="L1950">
        <v>3136</v>
      </c>
      <c r="M1950">
        <v>2945</v>
      </c>
      <c r="N1950">
        <v>2799</v>
      </c>
      <c r="O1950">
        <v>3089</v>
      </c>
      <c r="P1950">
        <v>2996</v>
      </c>
      <c r="Q1950">
        <v>3139</v>
      </c>
      <c r="R1950">
        <v>2953</v>
      </c>
      <c r="S1950">
        <v>2710</v>
      </c>
      <c r="T1950">
        <v>2985</v>
      </c>
      <c r="U1950">
        <v>3092</v>
      </c>
      <c r="V1950" s="1" t="s">
        <v>2996</v>
      </c>
      <c r="W1950" s="1" t="s">
        <v>2551</v>
      </c>
      <c r="X1950" s="5" t="s">
        <v>3007</v>
      </c>
      <c r="Y1950" s="5" t="s">
        <v>2737</v>
      </c>
      <c r="Z1950" s="5" t="s">
        <v>2738</v>
      </c>
      <c r="AA1950" s="5"/>
    </row>
    <row r="1951" spans="1:27" ht="12" customHeight="1" x14ac:dyDescent="0.15">
      <c r="A1951" s="1" t="s">
        <v>528</v>
      </c>
      <c r="B1951" s="1" t="s">
        <v>212</v>
      </c>
      <c r="C1951" s="1" t="s">
        <v>9</v>
      </c>
      <c r="D1951" s="1" t="s">
        <v>2458</v>
      </c>
      <c r="E1951" s="1" t="s">
        <v>213</v>
      </c>
      <c r="F1951" s="1" t="s">
        <v>284</v>
      </c>
      <c r="G1951" s="1" t="s">
        <v>215</v>
      </c>
      <c r="H1951" s="1" t="s">
        <v>216</v>
      </c>
      <c r="I1951">
        <v>19434</v>
      </c>
      <c r="J1951">
        <v>19728</v>
      </c>
      <c r="K1951">
        <v>19705</v>
      </c>
      <c r="L1951">
        <v>19718</v>
      </c>
      <c r="M1951">
        <v>19765</v>
      </c>
      <c r="N1951">
        <v>19736</v>
      </c>
      <c r="O1951">
        <v>19701</v>
      </c>
      <c r="P1951">
        <v>19795</v>
      </c>
      <c r="Q1951">
        <v>19687</v>
      </c>
      <c r="R1951">
        <v>19646</v>
      </c>
      <c r="S1951">
        <v>19706</v>
      </c>
      <c r="T1951">
        <v>19662</v>
      </c>
      <c r="U1951">
        <v>19646</v>
      </c>
      <c r="V1951" s="1" t="s">
        <v>2996</v>
      </c>
      <c r="W1951" s="1" t="s">
        <v>2717</v>
      </c>
      <c r="X1951" s="5" t="s">
        <v>2768</v>
      </c>
      <c r="Y1951" s="5" t="s">
        <v>2719</v>
      </c>
      <c r="Z1951" s="5" t="s">
        <v>2847</v>
      </c>
      <c r="AA1951" s="5"/>
    </row>
    <row r="1952" spans="1:27" ht="12" customHeight="1" x14ac:dyDescent="0.15">
      <c r="A1952" s="1" t="s">
        <v>528</v>
      </c>
      <c r="B1952" s="1" t="s">
        <v>285</v>
      </c>
      <c r="C1952" s="1" t="s">
        <v>9</v>
      </c>
      <c r="D1952" s="1" t="s">
        <v>2458</v>
      </c>
      <c r="E1952" s="1" t="s">
        <v>213</v>
      </c>
      <c r="F1952" s="1" t="s">
        <v>286</v>
      </c>
      <c r="G1952" s="1" t="s">
        <v>215</v>
      </c>
      <c r="H1952" s="1" t="s">
        <v>216</v>
      </c>
      <c r="I1952">
        <v>26821</v>
      </c>
      <c r="J1952">
        <v>27213</v>
      </c>
      <c r="K1952">
        <v>27179</v>
      </c>
      <c r="L1952">
        <v>27174</v>
      </c>
      <c r="M1952">
        <v>27182</v>
      </c>
      <c r="N1952">
        <v>27125</v>
      </c>
      <c r="O1952">
        <v>27067</v>
      </c>
      <c r="P1952">
        <v>27060</v>
      </c>
      <c r="Q1952">
        <v>27058</v>
      </c>
      <c r="R1952">
        <v>27006</v>
      </c>
      <c r="S1952">
        <v>26958</v>
      </c>
      <c r="T1952">
        <v>26908</v>
      </c>
      <c r="U1952">
        <v>26889</v>
      </c>
      <c r="V1952" s="1" t="s">
        <v>2996</v>
      </c>
      <c r="W1952" s="1" t="s">
        <v>2717</v>
      </c>
      <c r="X1952" s="5" t="s">
        <v>2769</v>
      </c>
      <c r="Y1952" s="5" t="s">
        <v>2719</v>
      </c>
      <c r="Z1952" s="5" t="s">
        <v>2847</v>
      </c>
      <c r="AA1952" s="5"/>
    </row>
    <row r="1953" spans="1:27" ht="12" customHeight="1" x14ac:dyDescent="0.15">
      <c r="A1953" s="1" t="s">
        <v>540</v>
      </c>
      <c r="B1953" s="1" t="s">
        <v>8</v>
      </c>
      <c r="C1953" s="1" t="s">
        <v>9</v>
      </c>
      <c r="D1953" s="1" t="s">
        <v>2459</v>
      </c>
      <c r="E1953" s="1" t="s">
        <v>10</v>
      </c>
      <c r="F1953" s="1" t="s">
        <v>541</v>
      </c>
      <c r="G1953" s="1" t="s">
        <v>542</v>
      </c>
      <c r="H1953" s="1" t="s">
        <v>13</v>
      </c>
      <c r="I1953">
        <v>89754</v>
      </c>
      <c r="J1953">
        <v>83372</v>
      </c>
      <c r="K1953">
        <v>84309</v>
      </c>
      <c r="L1953">
        <v>92218</v>
      </c>
      <c r="M1953">
        <v>97543</v>
      </c>
      <c r="N1953">
        <v>88523</v>
      </c>
      <c r="O1953">
        <v>102370</v>
      </c>
      <c r="P1953">
        <v>90122</v>
      </c>
      <c r="Q1953">
        <v>89512</v>
      </c>
      <c r="R1953">
        <v>86293</v>
      </c>
      <c r="S1953">
        <v>82018</v>
      </c>
      <c r="T1953">
        <v>83970</v>
      </c>
      <c r="U1953">
        <v>93053</v>
      </c>
      <c r="V1953" s="1" t="s">
        <v>3008</v>
      </c>
      <c r="W1953" s="1" t="s">
        <v>2551</v>
      </c>
      <c r="X1953" s="5" t="s">
        <v>3009</v>
      </c>
      <c r="Y1953" s="5" t="s">
        <v>2787</v>
      </c>
      <c r="Z1953" s="5" t="s">
        <v>13</v>
      </c>
      <c r="AA1953" s="5"/>
    </row>
    <row r="1954" spans="1:27" ht="12" customHeight="1" x14ac:dyDescent="0.15">
      <c r="A1954" s="1" t="s">
        <v>540</v>
      </c>
      <c r="B1954" s="1" t="s">
        <v>8</v>
      </c>
      <c r="C1954" s="1" t="s">
        <v>15</v>
      </c>
      <c r="D1954" s="1" t="s">
        <v>2459</v>
      </c>
      <c r="E1954" s="1" t="s">
        <v>10</v>
      </c>
      <c r="F1954" s="1" t="s">
        <v>541</v>
      </c>
      <c r="G1954" s="1" t="s">
        <v>238</v>
      </c>
      <c r="H1954" s="1" t="s">
        <v>239</v>
      </c>
      <c r="I1954">
        <v>22116</v>
      </c>
      <c r="J1954">
        <v>19703</v>
      </c>
      <c r="K1954">
        <v>20197</v>
      </c>
      <c r="L1954">
        <v>22385</v>
      </c>
      <c r="M1954">
        <v>22925</v>
      </c>
      <c r="N1954">
        <v>22229</v>
      </c>
      <c r="O1954">
        <v>26480</v>
      </c>
      <c r="P1954">
        <v>23588</v>
      </c>
      <c r="Q1954">
        <v>24296</v>
      </c>
      <c r="R1954">
        <v>23589</v>
      </c>
      <c r="S1954">
        <v>20855</v>
      </c>
      <c r="T1954">
        <v>21935</v>
      </c>
      <c r="U1954">
        <v>26611</v>
      </c>
      <c r="V1954" s="1" t="s">
        <v>3008</v>
      </c>
      <c r="W1954" s="1" t="s">
        <v>2551</v>
      </c>
      <c r="X1954" s="5" t="s">
        <v>3009</v>
      </c>
      <c r="Y1954" s="5" t="s">
        <v>2737</v>
      </c>
      <c r="Z1954" s="5" t="s">
        <v>2738</v>
      </c>
      <c r="AA1954" s="5"/>
    </row>
    <row r="1955" spans="1:27" ht="12" customHeight="1" x14ac:dyDescent="0.15">
      <c r="A1955" s="1" t="s">
        <v>540</v>
      </c>
      <c r="B1955" s="1" t="s">
        <v>25</v>
      </c>
      <c r="C1955" s="1" t="s">
        <v>9</v>
      </c>
      <c r="D1955" s="1" t="s">
        <v>2459</v>
      </c>
      <c r="E1955" s="1" t="s">
        <v>10</v>
      </c>
      <c r="F1955" s="1" t="s">
        <v>543</v>
      </c>
      <c r="G1955" s="1" t="s">
        <v>542</v>
      </c>
      <c r="H1955" s="1" t="s">
        <v>13</v>
      </c>
      <c r="I1955">
        <v>14619</v>
      </c>
      <c r="J1955">
        <v>15602</v>
      </c>
      <c r="K1955">
        <v>13791</v>
      </c>
      <c r="L1955">
        <v>15933</v>
      </c>
      <c r="M1955">
        <v>16541</v>
      </c>
      <c r="N1955">
        <v>14889</v>
      </c>
      <c r="O1955">
        <v>16713</v>
      </c>
      <c r="P1955">
        <v>16228</v>
      </c>
      <c r="Q1955">
        <v>14672</v>
      </c>
      <c r="R1955">
        <v>13602</v>
      </c>
      <c r="S1955">
        <v>11786</v>
      </c>
      <c r="T1955">
        <v>11771</v>
      </c>
      <c r="U1955">
        <v>15821</v>
      </c>
      <c r="V1955" s="1" t="s">
        <v>3008</v>
      </c>
      <c r="W1955" s="1" t="s">
        <v>2551</v>
      </c>
      <c r="X1955" s="5" t="s">
        <v>3010</v>
      </c>
      <c r="Y1955" s="5" t="s">
        <v>2787</v>
      </c>
      <c r="Z1955" s="5" t="s">
        <v>13</v>
      </c>
      <c r="AA1955" s="5"/>
    </row>
    <row r="1956" spans="1:27" ht="12" customHeight="1" x14ac:dyDescent="0.15">
      <c r="A1956" s="1" t="s">
        <v>540</v>
      </c>
      <c r="B1956" s="1" t="s">
        <v>25</v>
      </c>
      <c r="C1956" s="1" t="s">
        <v>15</v>
      </c>
      <c r="D1956" s="1" t="s">
        <v>2459</v>
      </c>
      <c r="E1956" s="1" t="s">
        <v>10</v>
      </c>
      <c r="F1956" s="1" t="s">
        <v>543</v>
      </c>
      <c r="G1956" s="1" t="s">
        <v>238</v>
      </c>
      <c r="H1956" s="1" t="s">
        <v>239</v>
      </c>
      <c r="I1956">
        <v>3845</v>
      </c>
      <c r="J1956">
        <v>4056</v>
      </c>
      <c r="K1956">
        <v>3671</v>
      </c>
      <c r="L1956">
        <v>4249</v>
      </c>
      <c r="M1956">
        <v>4209</v>
      </c>
      <c r="N1956">
        <v>3962</v>
      </c>
      <c r="O1956">
        <v>4454</v>
      </c>
      <c r="P1956">
        <v>4746</v>
      </c>
      <c r="Q1956">
        <v>4364</v>
      </c>
      <c r="R1956">
        <v>4091</v>
      </c>
      <c r="S1956">
        <v>3581</v>
      </c>
      <c r="T1956">
        <v>3623</v>
      </c>
      <c r="U1956">
        <v>4423</v>
      </c>
      <c r="V1956" s="1" t="s">
        <v>3008</v>
      </c>
      <c r="W1956" s="1" t="s">
        <v>2551</v>
      </c>
      <c r="X1956" s="5" t="s">
        <v>3010</v>
      </c>
      <c r="Y1956" s="5" t="s">
        <v>2737</v>
      </c>
      <c r="Z1956" s="5" t="s">
        <v>2738</v>
      </c>
      <c r="AA1956" s="5"/>
    </row>
    <row r="1957" spans="1:27" ht="12" customHeight="1" x14ac:dyDescent="0.15">
      <c r="A1957" s="1" t="s">
        <v>540</v>
      </c>
      <c r="B1957" s="1" t="s">
        <v>27</v>
      </c>
      <c r="C1957" s="1" t="s">
        <v>9</v>
      </c>
      <c r="D1957" s="1" t="s">
        <v>2459</v>
      </c>
      <c r="E1957" s="1" t="s">
        <v>10</v>
      </c>
      <c r="F1957" s="1" t="s">
        <v>544</v>
      </c>
      <c r="G1957" s="1" t="s">
        <v>542</v>
      </c>
      <c r="H1957" s="1" t="s">
        <v>13</v>
      </c>
      <c r="I1957">
        <v>14523</v>
      </c>
      <c r="J1957">
        <v>11214</v>
      </c>
      <c r="K1957">
        <v>13228</v>
      </c>
      <c r="L1957">
        <v>12152</v>
      </c>
      <c r="M1957">
        <v>15791</v>
      </c>
      <c r="N1957">
        <v>20242</v>
      </c>
      <c r="O1957">
        <v>11971</v>
      </c>
      <c r="P1957">
        <v>12723</v>
      </c>
      <c r="Q1957">
        <v>16436</v>
      </c>
      <c r="R1957">
        <v>14494</v>
      </c>
      <c r="S1957">
        <v>14138</v>
      </c>
      <c r="T1957">
        <v>19369</v>
      </c>
      <c r="U1957">
        <v>22967</v>
      </c>
      <c r="V1957" s="1" t="s">
        <v>3008</v>
      </c>
      <c r="W1957" s="1" t="s">
        <v>2551</v>
      </c>
      <c r="X1957" s="5" t="s">
        <v>3011</v>
      </c>
      <c r="Y1957" s="5" t="s">
        <v>2787</v>
      </c>
      <c r="Z1957" s="5" t="s">
        <v>13</v>
      </c>
      <c r="AA1957" s="5"/>
    </row>
    <row r="1958" spans="1:27" ht="12" customHeight="1" x14ac:dyDescent="0.15">
      <c r="A1958" s="1" t="s">
        <v>540</v>
      </c>
      <c r="B1958" s="1" t="s">
        <v>27</v>
      </c>
      <c r="C1958" s="1" t="s">
        <v>15</v>
      </c>
      <c r="D1958" s="1" t="s">
        <v>2459</v>
      </c>
      <c r="E1958" s="1" t="s">
        <v>10</v>
      </c>
      <c r="F1958" s="1" t="s">
        <v>544</v>
      </c>
      <c r="G1958" s="1" t="s">
        <v>238</v>
      </c>
      <c r="H1958" s="1" t="s">
        <v>239</v>
      </c>
      <c r="I1958">
        <v>13840</v>
      </c>
      <c r="J1958">
        <v>8784</v>
      </c>
      <c r="K1958">
        <v>14624</v>
      </c>
      <c r="L1958">
        <v>14082</v>
      </c>
      <c r="M1958">
        <v>19444</v>
      </c>
      <c r="N1958">
        <v>26468</v>
      </c>
      <c r="O1958">
        <v>21517</v>
      </c>
      <c r="P1958">
        <v>24092</v>
      </c>
      <c r="Q1958">
        <v>29963</v>
      </c>
      <c r="R1958">
        <v>30375</v>
      </c>
      <c r="S1958">
        <v>33675</v>
      </c>
      <c r="T1958">
        <v>38985</v>
      </c>
      <c r="U1958">
        <v>46028</v>
      </c>
      <c r="V1958" s="1" t="s">
        <v>3008</v>
      </c>
      <c r="W1958" s="1" t="s">
        <v>2551</v>
      </c>
      <c r="X1958" s="5" t="s">
        <v>3011</v>
      </c>
      <c r="Y1958" s="5" t="s">
        <v>2737</v>
      </c>
      <c r="Z1958" s="5" t="s">
        <v>2738</v>
      </c>
      <c r="AA1958" s="5"/>
    </row>
    <row r="1959" spans="1:27" ht="12" customHeight="1" x14ac:dyDescent="0.15">
      <c r="A1959" s="1" t="s">
        <v>540</v>
      </c>
      <c r="B1959" s="1" t="s">
        <v>29</v>
      </c>
      <c r="C1959" s="1" t="s">
        <v>9</v>
      </c>
      <c r="D1959" s="1" t="s">
        <v>2459</v>
      </c>
      <c r="E1959" s="1" t="s">
        <v>10</v>
      </c>
      <c r="F1959" s="1" t="s">
        <v>545</v>
      </c>
      <c r="G1959" s="1" t="s">
        <v>542</v>
      </c>
      <c r="H1959" s="1" t="s">
        <v>13</v>
      </c>
      <c r="I1959">
        <v>3468</v>
      </c>
      <c r="J1959">
        <v>2691</v>
      </c>
      <c r="K1959">
        <v>2862</v>
      </c>
      <c r="L1959">
        <v>2901</v>
      </c>
      <c r="M1959">
        <v>2859</v>
      </c>
      <c r="N1959">
        <v>2639</v>
      </c>
      <c r="O1959">
        <v>3510</v>
      </c>
      <c r="P1959">
        <v>3480</v>
      </c>
      <c r="Q1959">
        <v>4076</v>
      </c>
      <c r="R1959">
        <v>3291</v>
      </c>
      <c r="S1959">
        <v>2923</v>
      </c>
      <c r="T1959">
        <v>3349</v>
      </c>
      <c r="U1959">
        <v>4199</v>
      </c>
      <c r="V1959" s="1" t="s">
        <v>3008</v>
      </c>
      <c r="W1959" s="1" t="s">
        <v>2551</v>
      </c>
      <c r="X1959" s="5" t="s">
        <v>3012</v>
      </c>
      <c r="Y1959" s="5" t="s">
        <v>2787</v>
      </c>
      <c r="Z1959" s="5" t="s">
        <v>13</v>
      </c>
      <c r="AA1959" s="5"/>
    </row>
    <row r="1960" spans="1:27" ht="12" customHeight="1" x14ac:dyDescent="0.15">
      <c r="A1960" s="1" t="s">
        <v>540</v>
      </c>
      <c r="B1960" s="1" t="s">
        <v>29</v>
      </c>
      <c r="C1960" s="1" t="s">
        <v>15</v>
      </c>
      <c r="D1960" s="1" t="s">
        <v>2459</v>
      </c>
      <c r="E1960" s="1" t="s">
        <v>10</v>
      </c>
      <c r="F1960" s="1" t="s">
        <v>545</v>
      </c>
      <c r="G1960" s="1" t="s">
        <v>238</v>
      </c>
      <c r="H1960" s="1" t="s">
        <v>239</v>
      </c>
      <c r="I1960">
        <v>1798</v>
      </c>
      <c r="J1960">
        <v>1109</v>
      </c>
      <c r="K1960">
        <v>1232</v>
      </c>
      <c r="L1960">
        <v>1220</v>
      </c>
      <c r="M1960">
        <v>1189</v>
      </c>
      <c r="N1960">
        <v>1039</v>
      </c>
      <c r="O1960">
        <v>1452</v>
      </c>
      <c r="P1960">
        <v>1494</v>
      </c>
      <c r="Q1960">
        <v>1688</v>
      </c>
      <c r="R1960">
        <v>1450</v>
      </c>
      <c r="S1960">
        <v>1270</v>
      </c>
      <c r="T1960">
        <v>1610</v>
      </c>
      <c r="U1960">
        <v>2031</v>
      </c>
      <c r="V1960" s="1" t="s">
        <v>3008</v>
      </c>
      <c r="W1960" s="1" t="s">
        <v>2551</v>
      </c>
      <c r="X1960" s="5" t="s">
        <v>3012</v>
      </c>
      <c r="Y1960" s="5" t="s">
        <v>2737</v>
      </c>
      <c r="Z1960" s="5" t="s">
        <v>2738</v>
      </c>
      <c r="AA1960" s="5"/>
    </row>
    <row r="1961" spans="1:27" ht="12" customHeight="1" x14ac:dyDescent="0.15">
      <c r="A1961" s="1" t="s">
        <v>540</v>
      </c>
      <c r="B1961" s="1" t="s">
        <v>31</v>
      </c>
      <c r="C1961" s="1" t="s">
        <v>9</v>
      </c>
      <c r="D1961" s="1" t="s">
        <v>2459</v>
      </c>
      <c r="E1961" s="1" t="s">
        <v>10</v>
      </c>
      <c r="F1961" s="1" t="s">
        <v>546</v>
      </c>
      <c r="G1961" s="1" t="s">
        <v>542</v>
      </c>
      <c r="H1961" s="1" t="s">
        <v>13</v>
      </c>
      <c r="I1961">
        <v>5193</v>
      </c>
      <c r="J1961">
        <v>1600</v>
      </c>
      <c r="K1961">
        <v>1638</v>
      </c>
      <c r="L1961">
        <v>2558</v>
      </c>
      <c r="M1961">
        <v>1903</v>
      </c>
      <c r="N1961">
        <v>2342</v>
      </c>
      <c r="O1961">
        <v>1922</v>
      </c>
      <c r="P1961">
        <v>1516</v>
      </c>
      <c r="Q1961">
        <v>1454</v>
      </c>
      <c r="R1961">
        <v>2146</v>
      </c>
      <c r="S1961">
        <v>2233</v>
      </c>
      <c r="T1961">
        <v>1745</v>
      </c>
      <c r="U1961">
        <v>3481</v>
      </c>
      <c r="V1961" s="1" t="s">
        <v>3008</v>
      </c>
      <c r="W1961" s="1" t="s">
        <v>2551</v>
      </c>
      <c r="X1961" s="5" t="s">
        <v>3013</v>
      </c>
      <c r="Y1961" s="5" t="s">
        <v>2787</v>
      </c>
      <c r="Z1961" s="5" t="s">
        <v>13</v>
      </c>
      <c r="AA1961" s="5"/>
    </row>
    <row r="1962" spans="1:27" ht="12" customHeight="1" x14ac:dyDescent="0.15">
      <c r="A1962" s="1" t="s">
        <v>540</v>
      </c>
      <c r="B1962" s="1" t="s">
        <v>31</v>
      </c>
      <c r="C1962" s="1" t="s">
        <v>15</v>
      </c>
      <c r="D1962" s="1" t="s">
        <v>2459</v>
      </c>
      <c r="E1962" s="1" t="s">
        <v>10</v>
      </c>
      <c r="F1962" s="1" t="s">
        <v>546</v>
      </c>
      <c r="G1962" s="1" t="s">
        <v>238</v>
      </c>
      <c r="H1962" s="1" t="s">
        <v>239</v>
      </c>
      <c r="I1962">
        <v>5580</v>
      </c>
      <c r="J1962">
        <v>1609</v>
      </c>
      <c r="K1962">
        <v>1658</v>
      </c>
      <c r="L1962">
        <v>2238</v>
      </c>
      <c r="M1962">
        <v>1537</v>
      </c>
      <c r="N1962">
        <v>1381</v>
      </c>
      <c r="O1962">
        <v>1530</v>
      </c>
      <c r="P1962">
        <v>1361</v>
      </c>
      <c r="Q1962">
        <v>1803</v>
      </c>
      <c r="R1962">
        <v>2498</v>
      </c>
      <c r="S1962">
        <v>2069</v>
      </c>
      <c r="T1962">
        <v>1846</v>
      </c>
      <c r="U1962">
        <v>3841</v>
      </c>
      <c r="V1962" s="1" t="s">
        <v>3008</v>
      </c>
      <c r="W1962" s="1" t="s">
        <v>2551</v>
      </c>
      <c r="X1962" s="5" t="s">
        <v>3013</v>
      </c>
      <c r="Y1962" s="5" t="s">
        <v>2737</v>
      </c>
      <c r="Z1962" s="5" t="s">
        <v>2738</v>
      </c>
      <c r="AA1962" s="5"/>
    </row>
    <row r="1963" spans="1:27" ht="12" customHeight="1" x14ac:dyDescent="0.15">
      <c r="A1963" s="1" t="s">
        <v>540</v>
      </c>
      <c r="B1963" s="1" t="s">
        <v>33</v>
      </c>
      <c r="C1963" s="1" t="s">
        <v>9</v>
      </c>
      <c r="D1963" s="1" t="s">
        <v>2459</v>
      </c>
      <c r="E1963" s="1" t="s">
        <v>10</v>
      </c>
      <c r="F1963" s="1" t="s">
        <v>547</v>
      </c>
      <c r="G1963" s="1" t="s">
        <v>542</v>
      </c>
      <c r="H1963" s="1" t="s">
        <v>13</v>
      </c>
      <c r="I1963">
        <v>3657</v>
      </c>
      <c r="J1963">
        <v>902</v>
      </c>
      <c r="K1963">
        <v>146</v>
      </c>
      <c r="L1963">
        <v>1152</v>
      </c>
      <c r="M1963">
        <v>954</v>
      </c>
      <c r="N1963">
        <v>1453</v>
      </c>
      <c r="O1963">
        <v>875</v>
      </c>
      <c r="P1963">
        <v>1006</v>
      </c>
      <c r="Q1963">
        <v>1306</v>
      </c>
      <c r="R1963">
        <v>2198</v>
      </c>
      <c r="S1963">
        <v>1750</v>
      </c>
      <c r="T1963">
        <v>1490</v>
      </c>
      <c r="U1963">
        <v>3287</v>
      </c>
      <c r="V1963" s="1" t="s">
        <v>3008</v>
      </c>
      <c r="W1963" s="1" t="s">
        <v>2551</v>
      </c>
      <c r="X1963" s="5" t="s">
        <v>3014</v>
      </c>
      <c r="Y1963" s="5" t="s">
        <v>2787</v>
      </c>
      <c r="Z1963" s="5" t="s">
        <v>13</v>
      </c>
      <c r="AA1963" s="5"/>
    </row>
    <row r="1964" spans="1:27" ht="12" customHeight="1" x14ac:dyDescent="0.15">
      <c r="A1964" s="1" t="s">
        <v>540</v>
      </c>
      <c r="B1964" s="1" t="s">
        <v>33</v>
      </c>
      <c r="C1964" s="1" t="s">
        <v>15</v>
      </c>
      <c r="D1964" s="1" t="s">
        <v>2459</v>
      </c>
      <c r="E1964" s="1" t="s">
        <v>10</v>
      </c>
      <c r="F1964" s="1" t="s">
        <v>547</v>
      </c>
      <c r="G1964" s="1" t="s">
        <v>238</v>
      </c>
      <c r="H1964" s="1" t="s">
        <v>239</v>
      </c>
      <c r="I1964">
        <v>1185</v>
      </c>
      <c r="J1964">
        <v>261</v>
      </c>
      <c r="K1964">
        <v>68</v>
      </c>
      <c r="L1964">
        <v>451</v>
      </c>
      <c r="M1964">
        <v>273</v>
      </c>
      <c r="N1964">
        <v>1047</v>
      </c>
      <c r="O1964">
        <v>335</v>
      </c>
      <c r="P1964">
        <v>343</v>
      </c>
      <c r="Q1964">
        <v>388</v>
      </c>
      <c r="R1964">
        <v>1066</v>
      </c>
      <c r="S1964">
        <v>501</v>
      </c>
      <c r="T1964">
        <v>437</v>
      </c>
      <c r="U1964">
        <v>1194</v>
      </c>
      <c r="V1964" s="1" t="s">
        <v>3008</v>
      </c>
      <c r="W1964" s="1" t="s">
        <v>2551</v>
      </c>
      <c r="X1964" s="5" t="s">
        <v>3014</v>
      </c>
      <c r="Y1964" s="5" t="s">
        <v>2737</v>
      </c>
      <c r="Z1964" s="5" t="s">
        <v>2738</v>
      </c>
      <c r="AA1964" s="5"/>
    </row>
    <row r="1965" spans="1:27" ht="12" customHeight="1" x14ac:dyDescent="0.15">
      <c r="A1965" s="1" t="s">
        <v>540</v>
      </c>
      <c r="B1965" s="1" t="s">
        <v>35</v>
      </c>
      <c r="C1965" s="1" t="s">
        <v>9</v>
      </c>
      <c r="D1965" s="1" t="s">
        <v>2459</v>
      </c>
      <c r="E1965" s="1" t="s">
        <v>10</v>
      </c>
      <c r="F1965" s="1" t="s">
        <v>548</v>
      </c>
      <c r="G1965" s="1" t="s">
        <v>542</v>
      </c>
      <c r="H1965" s="1" t="s">
        <v>530</v>
      </c>
      <c r="I1965">
        <v>823</v>
      </c>
      <c r="J1965">
        <v>832</v>
      </c>
      <c r="K1965">
        <v>455</v>
      </c>
      <c r="L1965">
        <v>783</v>
      </c>
      <c r="M1965">
        <v>352</v>
      </c>
      <c r="N1965">
        <v>599</v>
      </c>
      <c r="O1965">
        <v>681</v>
      </c>
      <c r="P1965">
        <v>602</v>
      </c>
      <c r="Q1965">
        <v>707</v>
      </c>
      <c r="R1965">
        <v>685</v>
      </c>
      <c r="S1965">
        <v>549</v>
      </c>
      <c r="T1965">
        <v>553</v>
      </c>
      <c r="U1965">
        <v>701</v>
      </c>
      <c r="V1965" s="1" t="s">
        <v>3008</v>
      </c>
      <c r="W1965" s="1" t="s">
        <v>2551</v>
      </c>
      <c r="X1965" s="5" t="s">
        <v>3015</v>
      </c>
      <c r="Y1965" s="5" t="s">
        <v>2553</v>
      </c>
      <c r="Z1965" s="5" t="s">
        <v>2998</v>
      </c>
      <c r="AA1965" s="5"/>
    </row>
    <row r="1966" spans="1:27" ht="12" customHeight="1" x14ac:dyDescent="0.15">
      <c r="A1966" s="1" t="s">
        <v>540</v>
      </c>
      <c r="B1966" s="1" t="s">
        <v>35</v>
      </c>
      <c r="C1966" s="1" t="s">
        <v>15</v>
      </c>
      <c r="D1966" s="1" t="s">
        <v>2459</v>
      </c>
      <c r="E1966" s="1" t="s">
        <v>10</v>
      </c>
      <c r="F1966" s="1" t="s">
        <v>548</v>
      </c>
      <c r="G1966" s="1" t="s">
        <v>238</v>
      </c>
      <c r="H1966" s="1" t="s">
        <v>239</v>
      </c>
      <c r="I1966">
        <v>614</v>
      </c>
      <c r="J1966">
        <v>353</v>
      </c>
      <c r="K1966">
        <v>303</v>
      </c>
      <c r="L1966">
        <v>386</v>
      </c>
      <c r="M1966">
        <v>444</v>
      </c>
      <c r="N1966">
        <v>491</v>
      </c>
      <c r="O1966">
        <v>520</v>
      </c>
      <c r="P1966">
        <v>414</v>
      </c>
      <c r="Q1966">
        <v>446</v>
      </c>
      <c r="R1966">
        <v>324</v>
      </c>
      <c r="S1966">
        <v>446</v>
      </c>
      <c r="T1966">
        <v>446</v>
      </c>
      <c r="U1966">
        <v>784</v>
      </c>
      <c r="V1966" s="1" t="s">
        <v>3008</v>
      </c>
      <c r="W1966" s="1" t="s">
        <v>2551</v>
      </c>
      <c r="X1966" s="5" t="s">
        <v>3015</v>
      </c>
      <c r="Y1966" s="5" t="s">
        <v>2737</v>
      </c>
      <c r="Z1966" s="5" t="s">
        <v>2738</v>
      </c>
      <c r="AA1966" s="5"/>
    </row>
    <row r="1967" spans="1:27" ht="12" customHeight="1" x14ac:dyDescent="0.15">
      <c r="A1967" s="1" t="s">
        <v>540</v>
      </c>
      <c r="B1967" s="1" t="s">
        <v>37</v>
      </c>
      <c r="C1967" s="1" t="s">
        <v>9</v>
      </c>
      <c r="D1967" s="1" t="s">
        <v>2459</v>
      </c>
      <c r="E1967" s="1" t="s">
        <v>10</v>
      </c>
      <c r="F1967" s="1" t="s">
        <v>549</v>
      </c>
      <c r="G1967" s="1" t="s">
        <v>542</v>
      </c>
      <c r="H1967" s="1" t="s">
        <v>530</v>
      </c>
      <c r="I1967">
        <v>4562</v>
      </c>
      <c r="J1967">
        <v>3924</v>
      </c>
      <c r="K1967">
        <v>4129</v>
      </c>
      <c r="L1967">
        <v>4455</v>
      </c>
      <c r="M1967">
        <v>4129</v>
      </c>
      <c r="N1967">
        <v>3904</v>
      </c>
      <c r="O1967">
        <v>4206</v>
      </c>
      <c r="P1967">
        <v>4131</v>
      </c>
      <c r="Q1967">
        <v>4724</v>
      </c>
      <c r="R1967">
        <v>4333</v>
      </c>
      <c r="S1967">
        <v>3551</v>
      </c>
      <c r="T1967">
        <v>4034</v>
      </c>
      <c r="U1967">
        <v>4493</v>
      </c>
      <c r="V1967" s="1" t="s">
        <v>3008</v>
      </c>
      <c r="W1967" s="1" t="s">
        <v>2551</v>
      </c>
      <c r="X1967" s="5" t="s">
        <v>3016</v>
      </c>
      <c r="Y1967" s="5" t="s">
        <v>2553</v>
      </c>
      <c r="Z1967" s="5" t="s">
        <v>2998</v>
      </c>
      <c r="AA1967" s="5"/>
    </row>
    <row r="1968" spans="1:27" ht="12" customHeight="1" x14ac:dyDescent="0.15">
      <c r="A1968" s="1" t="s">
        <v>540</v>
      </c>
      <c r="B1968" s="1" t="s">
        <v>37</v>
      </c>
      <c r="C1968" s="1" t="s">
        <v>15</v>
      </c>
      <c r="D1968" s="1" t="s">
        <v>2459</v>
      </c>
      <c r="E1968" s="1" t="s">
        <v>10</v>
      </c>
      <c r="F1968" s="1" t="s">
        <v>549</v>
      </c>
      <c r="G1968" s="1" t="s">
        <v>238</v>
      </c>
      <c r="H1968" s="1" t="s">
        <v>239</v>
      </c>
      <c r="I1968">
        <v>1924</v>
      </c>
      <c r="J1968">
        <v>1845</v>
      </c>
      <c r="K1968">
        <v>1783</v>
      </c>
      <c r="L1968">
        <v>1903</v>
      </c>
      <c r="M1968">
        <v>1814</v>
      </c>
      <c r="N1968">
        <v>1670</v>
      </c>
      <c r="O1968">
        <v>1811</v>
      </c>
      <c r="P1968">
        <v>1967</v>
      </c>
      <c r="Q1968">
        <v>2052</v>
      </c>
      <c r="R1968">
        <v>1957</v>
      </c>
      <c r="S1968">
        <v>1861</v>
      </c>
      <c r="T1968">
        <v>1928</v>
      </c>
      <c r="U1968">
        <v>2075</v>
      </c>
      <c r="V1968" s="1" t="s">
        <v>3008</v>
      </c>
      <c r="W1968" s="1" t="s">
        <v>2551</v>
      </c>
      <c r="X1968" s="5" t="s">
        <v>3016</v>
      </c>
      <c r="Y1968" s="5" t="s">
        <v>2737</v>
      </c>
      <c r="Z1968" s="5" t="s">
        <v>2738</v>
      </c>
      <c r="AA1968" s="5"/>
    </row>
    <row r="1969" spans="1:27" ht="12" customHeight="1" x14ac:dyDescent="0.15">
      <c r="A1969" s="1" t="s">
        <v>540</v>
      </c>
      <c r="B1969" s="1" t="s">
        <v>39</v>
      </c>
      <c r="C1969" s="1" t="s">
        <v>9</v>
      </c>
      <c r="D1969" s="1" t="s">
        <v>2459</v>
      </c>
      <c r="E1969" s="1" t="s">
        <v>10</v>
      </c>
      <c r="F1969" s="1" t="s">
        <v>550</v>
      </c>
      <c r="G1969" s="1" t="s">
        <v>542</v>
      </c>
      <c r="H1969" s="1" t="s">
        <v>530</v>
      </c>
      <c r="I1969">
        <v>4927</v>
      </c>
      <c r="J1969">
        <v>4211</v>
      </c>
      <c r="K1969">
        <v>3383</v>
      </c>
      <c r="L1969">
        <v>4576</v>
      </c>
      <c r="M1969">
        <v>4476</v>
      </c>
      <c r="N1969">
        <v>3937</v>
      </c>
      <c r="O1969">
        <v>4280</v>
      </c>
      <c r="P1969">
        <v>4671</v>
      </c>
      <c r="Q1969">
        <v>4825</v>
      </c>
      <c r="R1969">
        <v>3693</v>
      </c>
      <c r="S1969">
        <v>4311</v>
      </c>
      <c r="T1969">
        <v>3785</v>
      </c>
      <c r="U1969">
        <v>4493</v>
      </c>
      <c r="V1969" s="1" t="s">
        <v>3008</v>
      </c>
      <c r="W1969" s="1" t="s">
        <v>2551</v>
      </c>
      <c r="X1969" s="5" t="s">
        <v>3017</v>
      </c>
      <c r="Y1969" s="5" t="s">
        <v>2553</v>
      </c>
      <c r="Z1969" s="5" t="s">
        <v>2998</v>
      </c>
      <c r="AA1969" s="5"/>
    </row>
    <row r="1970" spans="1:27" ht="12" customHeight="1" x14ac:dyDescent="0.15">
      <c r="A1970" s="1" t="s">
        <v>540</v>
      </c>
      <c r="B1970" s="1" t="s">
        <v>39</v>
      </c>
      <c r="C1970" s="1" t="s">
        <v>15</v>
      </c>
      <c r="D1970" s="1" t="s">
        <v>2459</v>
      </c>
      <c r="E1970" s="1" t="s">
        <v>10</v>
      </c>
      <c r="F1970" s="1" t="s">
        <v>550</v>
      </c>
      <c r="G1970" s="1" t="s">
        <v>238</v>
      </c>
      <c r="H1970" s="1" t="s">
        <v>239</v>
      </c>
      <c r="I1970">
        <v>1845</v>
      </c>
      <c r="J1970">
        <v>1114</v>
      </c>
      <c r="K1970">
        <v>1316</v>
      </c>
      <c r="L1970">
        <v>1428</v>
      </c>
      <c r="M1970">
        <v>1415</v>
      </c>
      <c r="N1970">
        <v>1254</v>
      </c>
      <c r="O1970">
        <v>1476</v>
      </c>
      <c r="P1970">
        <v>1424</v>
      </c>
      <c r="Q1970">
        <v>1313</v>
      </c>
      <c r="R1970">
        <v>1220</v>
      </c>
      <c r="S1970">
        <v>1232</v>
      </c>
      <c r="T1970">
        <v>902</v>
      </c>
      <c r="U1970">
        <v>1501</v>
      </c>
      <c r="V1970" s="1" t="s">
        <v>3008</v>
      </c>
      <c r="W1970" s="1" t="s">
        <v>2551</v>
      </c>
      <c r="X1970" s="5" t="s">
        <v>3017</v>
      </c>
      <c r="Y1970" s="5" t="s">
        <v>2737</v>
      </c>
      <c r="Z1970" s="5" t="s">
        <v>2738</v>
      </c>
      <c r="AA1970" s="5"/>
    </row>
    <row r="1971" spans="1:27" ht="12" customHeight="1" x14ac:dyDescent="0.15">
      <c r="A1971" s="1" t="s">
        <v>540</v>
      </c>
      <c r="B1971" s="1" t="s">
        <v>212</v>
      </c>
      <c r="C1971" s="1" t="s">
        <v>9</v>
      </c>
      <c r="D1971" s="1" t="s">
        <v>2459</v>
      </c>
      <c r="E1971" s="1" t="s">
        <v>213</v>
      </c>
      <c r="F1971" s="1" t="s">
        <v>551</v>
      </c>
      <c r="G1971" s="1" t="s">
        <v>215</v>
      </c>
      <c r="H1971" s="1" t="s">
        <v>216</v>
      </c>
      <c r="I1971">
        <v>16225</v>
      </c>
      <c r="J1971">
        <v>16496</v>
      </c>
      <c r="K1971">
        <v>16181</v>
      </c>
      <c r="L1971">
        <v>16219</v>
      </c>
      <c r="M1971">
        <v>16269</v>
      </c>
      <c r="N1971">
        <v>16275</v>
      </c>
      <c r="O1971">
        <v>16264</v>
      </c>
      <c r="P1971">
        <v>16256</v>
      </c>
      <c r="Q1971">
        <v>16221</v>
      </c>
      <c r="R1971">
        <v>16174</v>
      </c>
      <c r="S1971">
        <v>16101</v>
      </c>
      <c r="T1971">
        <v>16101</v>
      </c>
      <c r="U1971">
        <v>16166</v>
      </c>
      <c r="V1971" s="1" t="s">
        <v>3008</v>
      </c>
      <c r="W1971" s="1" t="s">
        <v>2717</v>
      </c>
      <c r="X1971" s="5" t="s">
        <v>3018</v>
      </c>
      <c r="Y1971" s="5" t="s">
        <v>2719</v>
      </c>
      <c r="Z1971" s="5" t="s">
        <v>2847</v>
      </c>
      <c r="AA1971" s="5"/>
    </row>
    <row r="1972" spans="1:27" ht="12" customHeight="1" x14ac:dyDescent="0.15">
      <c r="A1972" s="1" t="s">
        <v>540</v>
      </c>
      <c r="B1972" s="1" t="s">
        <v>285</v>
      </c>
      <c r="C1972" s="1" t="s">
        <v>9</v>
      </c>
      <c r="D1972" s="1" t="s">
        <v>2459</v>
      </c>
      <c r="E1972" s="1" t="s">
        <v>213</v>
      </c>
      <c r="F1972" s="1" t="s">
        <v>286</v>
      </c>
      <c r="G1972" s="1" t="s">
        <v>215</v>
      </c>
      <c r="H1972" s="1" t="s">
        <v>216</v>
      </c>
      <c r="I1972">
        <v>31756</v>
      </c>
      <c r="J1972">
        <v>32160</v>
      </c>
      <c r="K1972">
        <v>32133</v>
      </c>
      <c r="L1972">
        <v>32126</v>
      </c>
      <c r="M1972">
        <v>31999</v>
      </c>
      <c r="N1972">
        <v>31954</v>
      </c>
      <c r="O1972">
        <v>31966</v>
      </c>
      <c r="P1972">
        <v>31927</v>
      </c>
      <c r="Q1972">
        <v>31905</v>
      </c>
      <c r="R1972">
        <v>31914</v>
      </c>
      <c r="S1972">
        <v>31750</v>
      </c>
      <c r="T1972">
        <v>31752</v>
      </c>
      <c r="U1972">
        <v>31759</v>
      </c>
      <c r="V1972" s="1" t="s">
        <v>3008</v>
      </c>
      <c r="W1972" s="1" t="s">
        <v>2717</v>
      </c>
      <c r="X1972" s="5" t="s">
        <v>2816</v>
      </c>
      <c r="Y1972" s="5" t="s">
        <v>2719</v>
      </c>
      <c r="Z1972" s="5" t="s">
        <v>2847</v>
      </c>
      <c r="AA1972" s="5"/>
    </row>
    <row r="1973" spans="1:27" ht="12" customHeight="1" x14ac:dyDescent="0.15">
      <c r="A1973" s="1" t="s">
        <v>552</v>
      </c>
      <c r="B1973" s="1" t="s">
        <v>8</v>
      </c>
      <c r="C1973" s="1" t="s">
        <v>9</v>
      </c>
      <c r="D1973" s="1" t="s">
        <v>2460</v>
      </c>
      <c r="E1973" s="1" t="s">
        <v>10</v>
      </c>
      <c r="F1973" s="1" t="s">
        <v>553</v>
      </c>
      <c r="G1973" s="1" t="s">
        <v>304</v>
      </c>
      <c r="H1973" s="1" t="s">
        <v>305</v>
      </c>
      <c r="I1973">
        <v>6603296</v>
      </c>
      <c r="J1973">
        <v>5367108</v>
      </c>
      <c r="K1973">
        <v>3315389</v>
      </c>
      <c r="L1973">
        <v>5594245</v>
      </c>
      <c r="M1973">
        <v>6019552</v>
      </c>
      <c r="N1973">
        <v>5275151</v>
      </c>
      <c r="O1973">
        <v>5611869</v>
      </c>
      <c r="P1973">
        <v>5327729</v>
      </c>
      <c r="Q1973">
        <v>6332612</v>
      </c>
      <c r="R1973">
        <v>5618357</v>
      </c>
      <c r="S1973">
        <v>4703558</v>
      </c>
      <c r="T1973">
        <v>5848084</v>
      </c>
      <c r="U1973">
        <v>6249138</v>
      </c>
      <c r="V1973" s="1" t="s">
        <v>3019</v>
      </c>
      <c r="W1973" s="1" t="s">
        <v>2551</v>
      </c>
      <c r="X1973" s="5" t="s">
        <v>3020</v>
      </c>
      <c r="Y1973" s="5" t="s">
        <v>2787</v>
      </c>
      <c r="Z1973" s="5" t="s">
        <v>305</v>
      </c>
      <c r="AA1973" s="5"/>
    </row>
    <row r="1974" spans="1:27" ht="12" customHeight="1" x14ac:dyDescent="0.15">
      <c r="A1974" s="1" t="s">
        <v>552</v>
      </c>
      <c r="B1974" s="1" t="s">
        <v>8</v>
      </c>
      <c r="C1974" s="1" t="s">
        <v>15</v>
      </c>
      <c r="D1974" s="1" t="s">
        <v>2460</v>
      </c>
      <c r="E1974" s="1" t="s">
        <v>10</v>
      </c>
      <c r="F1974" s="1" t="s">
        <v>553</v>
      </c>
      <c r="G1974" s="1" t="s">
        <v>238</v>
      </c>
      <c r="H1974" s="1" t="s">
        <v>306</v>
      </c>
      <c r="I1974">
        <v>2731615</v>
      </c>
      <c r="J1974">
        <v>2101636</v>
      </c>
      <c r="K1974">
        <v>1326346</v>
      </c>
      <c r="L1974">
        <v>2152707</v>
      </c>
      <c r="M1974">
        <v>2360998</v>
      </c>
      <c r="N1974">
        <v>2013767</v>
      </c>
      <c r="O1974">
        <v>2747171</v>
      </c>
      <c r="P1974">
        <v>2225352</v>
      </c>
      <c r="Q1974">
        <v>2423294</v>
      </c>
      <c r="R1974">
        <v>2214643</v>
      </c>
      <c r="S1974">
        <v>1982157</v>
      </c>
      <c r="T1974">
        <v>2262472</v>
      </c>
      <c r="U1974">
        <v>2971892</v>
      </c>
      <c r="V1974" s="1" t="s">
        <v>3019</v>
      </c>
      <c r="W1974" s="1" t="s">
        <v>2551</v>
      </c>
      <c r="X1974" s="5" t="s">
        <v>3020</v>
      </c>
      <c r="Y1974" s="5" t="s">
        <v>2737</v>
      </c>
      <c r="Z1974" s="5" t="s">
        <v>2788</v>
      </c>
      <c r="AA1974" s="5"/>
    </row>
    <row r="1975" spans="1:27" ht="12" customHeight="1" x14ac:dyDescent="0.15">
      <c r="A1975" s="1" t="s">
        <v>552</v>
      </c>
      <c r="B1975" s="1" t="s">
        <v>8</v>
      </c>
      <c r="C1975" s="1" t="s">
        <v>17</v>
      </c>
      <c r="D1975" s="1" t="s">
        <v>2460</v>
      </c>
      <c r="E1975" s="1" t="s">
        <v>10</v>
      </c>
      <c r="F1975" s="1" t="s">
        <v>553</v>
      </c>
      <c r="G1975" s="1" t="s">
        <v>554</v>
      </c>
      <c r="H1975" s="1" t="s">
        <v>305</v>
      </c>
      <c r="I1975">
        <v>2027178</v>
      </c>
      <c r="J1975">
        <v>2419178</v>
      </c>
      <c r="K1975">
        <v>965850</v>
      </c>
      <c r="L1975">
        <v>2534536</v>
      </c>
      <c r="M1975">
        <v>1730310</v>
      </c>
      <c r="N1975">
        <v>1652865</v>
      </c>
      <c r="O1975">
        <v>1906948</v>
      </c>
      <c r="P1975">
        <v>1553677</v>
      </c>
      <c r="Q1975">
        <v>2009088</v>
      </c>
      <c r="R1975">
        <v>1704252</v>
      </c>
      <c r="S1975">
        <v>1657651</v>
      </c>
      <c r="T1975">
        <v>1719482</v>
      </c>
      <c r="U1975">
        <v>2480748</v>
      </c>
      <c r="V1975" s="1" t="s">
        <v>3019</v>
      </c>
      <c r="W1975" s="1" t="s">
        <v>2551</v>
      </c>
      <c r="X1975" s="5" t="s">
        <v>3020</v>
      </c>
      <c r="Y1975" s="5" t="s">
        <v>3021</v>
      </c>
      <c r="Z1975" s="5" t="s">
        <v>305</v>
      </c>
      <c r="AA1975" s="5"/>
    </row>
    <row r="1976" spans="1:27" ht="12" customHeight="1" x14ac:dyDescent="0.15">
      <c r="A1976" s="1" t="s">
        <v>552</v>
      </c>
      <c r="B1976" s="1" t="s">
        <v>8</v>
      </c>
      <c r="C1976" s="1" t="s">
        <v>19</v>
      </c>
      <c r="D1976" s="1" t="s">
        <v>2460</v>
      </c>
      <c r="E1976" s="1" t="s">
        <v>10</v>
      </c>
      <c r="F1976" s="1" t="s">
        <v>553</v>
      </c>
      <c r="G1976" s="1" t="s">
        <v>339</v>
      </c>
      <c r="H1976" s="1" t="s">
        <v>305</v>
      </c>
      <c r="I1976">
        <v>8148850</v>
      </c>
      <c r="J1976">
        <v>7600547</v>
      </c>
      <c r="K1976">
        <v>5018390</v>
      </c>
      <c r="L1976">
        <v>7738727</v>
      </c>
      <c r="M1976">
        <v>8181944</v>
      </c>
      <c r="N1976">
        <v>6660586</v>
      </c>
      <c r="O1976">
        <v>7468106</v>
      </c>
      <c r="P1976">
        <v>7230125</v>
      </c>
      <c r="Q1976">
        <v>7885454</v>
      </c>
      <c r="R1976">
        <v>7197996</v>
      </c>
      <c r="S1976">
        <v>6590210</v>
      </c>
      <c r="T1976">
        <v>7458834</v>
      </c>
      <c r="U1976">
        <v>8852200</v>
      </c>
      <c r="V1976" s="1" t="s">
        <v>3019</v>
      </c>
      <c r="W1976" s="1" t="s">
        <v>2551</v>
      </c>
      <c r="X1976" s="5" t="s">
        <v>3020</v>
      </c>
      <c r="Y1976" s="5" t="s">
        <v>2818</v>
      </c>
      <c r="Z1976" s="5" t="s">
        <v>305</v>
      </c>
      <c r="AA1976" s="5"/>
    </row>
    <row r="1977" spans="1:27" ht="12" customHeight="1" x14ac:dyDescent="0.15">
      <c r="A1977" s="1" t="s">
        <v>552</v>
      </c>
      <c r="B1977" s="1" t="s">
        <v>8</v>
      </c>
      <c r="C1977" s="1" t="s">
        <v>21</v>
      </c>
      <c r="D1977" s="1" t="s">
        <v>2460</v>
      </c>
      <c r="E1977" s="1" t="s">
        <v>10</v>
      </c>
      <c r="F1977" s="1" t="s">
        <v>553</v>
      </c>
      <c r="G1977" s="1" t="s">
        <v>245</v>
      </c>
      <c r="H1977" s="1" t="s">
        <v>306</v>
      </c>
      <c r="I1977">
        <v>3038789</v>
      </c>
      <c r="J1977">
        <v>2602277</v>
      </c>
      <c r="K1977">
        <v>1766599</v>
      </c>
      <c r="L1977">
        <v>2679876</v>
      </c>
      <c r="M1977">
        <v>2894573</v>
      </c>
      <c r="N1977">
        <v>2362862</v>
      </c>
      <c r="O1977">
        <v>3177346</v>
      </c>
      <c r="P1977">
        <v>2752716</v>
      </c>
      <c r="Q1977">
        <v>2892730</v>
      </c>
      <c r="R1977">
        <v>2670453</v>
      </c>
      <c r="S1977">
        <v>2529100</v>
      </c>
      <c r="T1977">
        <v>2713433</v>
      </c>
      <c r="U1977">
        <v>3742279</v>
      </c>
      <c r="V1977" s="1" t="s">
        <v>3019</v>
      </c>
      <c r="W1977" s="1" t="s">
        <v>2551</v>
      </c>
      <c r="X1977" s="5" t="s">
        <v>3020</v>
      </c>
      <c r="Y1977" s="5" t="s">
        <v>2740</v>
      </c>
      <c r="Z1977" s="5" t="s">
        <v>2788</v>
      </c>
      <c r="AA1977" s="5"/>
    </row>
    <row r="1978" spans="1:27" ht="12" customHeight="1" x14ac:dyDescent="0.15">
      <c r="A1978" s="1" t="s">
        <v>552</v>
      </c>
      <c r="B1978" s="1" t="s">
        <v>8</v>
      </c>
      <c r="C1978" s="1" t="s">
        <v>23</v>
      </c>
      <c r="D1978" s="1" t="s">
        <v>2460</v>
      </c>
      <c r="E1978" s="1" t="s">
        <v>10</v>
      </c>
      <c r="F1978" s="1" t="s">
        <v>553</v>
      </c>
      <c r="G1978" s="1" t="s">
        <v>555</v>
      </c>
      <c r="H1978" s="1" t="s">
        <v>305</v>
      </c>
      <c r="I1978">
        <v>18751</v>
      </c>
      <c r="J1978">
        <v>10541</v>
      </c>
      <c r="K1978">
        <v>15020</v>
      </c>
      <c r="L1978">
        <v>17074</v>
      </c>
      <c r="M1978">
        <v>7093</v>
      </c>
      <c r="N1978">
        <v>4557</v>
      </c>
      <c r="O1978">
        <v>29352</v>
      </c>
      <c r="P1978">
        <v>5036</v>
      </c>
      <c r="Q1978">
        <v>13759</v>
      </c>
      <c r="R1978">
        <v>6977</v>
      </c>
      <c r="S1978">
        <v>10559</v>
      </c>
      <c r="T1978">
        <v>14458</v>
      </c>
      <c r="U1978">
        <v>11080</v>
      </c>
      <c r="V1978" s="1" t="s">
        <v>3019</v>
      </c>
      <c r="W1978" s="1" t="s">
        <v>2551</v>
      </c>
      <c r="X1978" s="5" t="s">
        <v>3020</v>
      </c>
      <c r="Y1978" s="5" t="s">
        <v>3022</v>
      </c>
      <c r="Z1978" s="5" t="s">
        <v>305</v>
      </c>
      <c r="AA1978" s="5"/>
    </row>
    <row r="1979" spans="1:27" ht="12" customHeight="1" x14ac:dyDescent="0.15">
      <c r="A1979" s="1" t="s">
        <v>552</v>
      </c>
      <c r="B1979" s="1" t="s">
        <v>8</v>
      </c>
      <c r="C1979" s="1" t="s">
        <v>77</v>
      </c>
      <c r="D1979" s="1" t="s">
        <v>2460</v>
      </c>
      <c r="E1979" s="1" t="s">
        <v>10</v>
      </c>
      <c r="F1979" s="1" t="s">
        <v>553</v>
      </c>
      <c r="G1979" s="1" t="s">
        <v>340</v>
      </c>
      <c r="H1979" s="1" t="s">
        <v>305</v>
      </c>
      <c r="I1979">
        <v>8987254</v>
      </c>
      <c r="J1979">
        <v>9162452</v>
      </c>
      <c r="K1979">
        <v>8410281</v>
      </c>
      <c r="L1979">
        <v>8783260</v>
      </c>
      <c r="M1979">
        <v>8344084</v>
      </c>
      <c r="N1979">
        <v>8606956</v>
      </c>
      <c r="O1979">
        <v>8628314</v>
      </c>
      <c r="P1979">
        <v>8274560</v>
      </c>
      <c r="Q1979">
        <v>8717048</v>
      </c>
      <c r="R1979">
        <v>8834683</v>
      </c>
      <c r="S1979">
        <v>8595124</v>
      </c>
      <c r="T1979">
        <v>8689397</v>
      </c>
      <c r="U1979">
        <v>8556003</v>
      </c>
      <c r="V1979" s="1" t="s">
        <v>3019</v>
      </c>
      <c r="W1979" s="1" t="s">
        <v>2551</v>
      </c>
      <c r="X1979" s="5" t="s">
        <v>3020</v>
      </c>
      <c r="Y1979" s="5" t="s">
        <v>2819</v>
      </c>
      <c r="Z1979" s="5" t="s">
        <v>305</v>
      </c>
      <c r="AA1979" s="5"/>
    </row>
    <row r="1980" spans="1:27" ht="12" customHeight="1" x14ac:dyDescent="0.15">
      <c r="A1980" s="1" t="s">
        <v>552</v>
      </c>
      <c r="B1980" s="1" t="s">
        <v>25</v>
      </c>
      <c r="C1980" s="1" t="s">
        <v>9</v>
      </c>
      <c r="D1980" s="1" t="s">
        <v>2460</v>
      </c>
      <c r="E1980" s="1" t="s">
        <v>10</v>
      </c>
      <c r="F1980" s="1" t="s">
        <v>556</v>
      </c>
      <c r="G1980" s="1" t="s">
        <v>304</v>
      </c>
      <c r="H1980" s="1" t="s">
        <v>305</v>
      </c>
      <c r="I1980">
        <v>7592068</v>
      </c>
      <c r="J1980">
        <v>5989487</v>
      </c>
      <c r="K1980">
        <v>4446594</v>
      </c>
      <c r="L1980">
        <v>5561490</v>
      </c>
      <c r="M1980">
        <v>6529880</v>
      </c>
      <c r="N1980">
        <v>5543560</v>
      </c>
      <c r="O1980">
        <v>7063041</v>
      </c>
      <c r="P1980">
        <v>6485743</v>
      </c>
      <c r="Q1980">
        <v>7325618</v>
      </c>
      <c r="R1980">
        <v>6820942</v>
      </c>
      <c r="S1980">
        <v>5749530</v>
      </c>
      <c r="T1980">
        <v>7114020</v>
      </c>
      <c r="U1980">
        <v>7761433</v>
      </c>
      <c r="V1980" s="1" t="s">
        <v>3019</v>
      </c>
      <c r="W1980" s="1" t="s">
        <v>2551</v>
      </c>
      <c r="X1980" s="5" t="s">
        <v>3023</v>
      </c>
      <c r="Y1980" s="5" t="s">
        <v>2787</v>
      </c>
      <c r="Z1980" s="5" t="s">
        <v>305</v>
      </c>
      <c r="AA1980" s="5"/>
    </row>
    <row r="1981" spans="1:27" ht="12" customHeight="1" x14ac:dyDescent="0.15">
      <c r="A1981" s="1" t="s">
        <v>552</v>
      </c>
      <c r="B1981" s="1" t="s">
        <v>25</v>
      </c>
      <c r="C1981" s="1" t="s">
        <v>15</v>
      </c>
      <c r="D1981" s="1" t="s">
        <v>2460</v>
      </c>
      <c r="E1981" s="1" t="s">
        <v>10</v>
      </c>
      <c r="F1981" s="1" t="s">
        <v>556</v>
      </c>
      <c r="G1981" s="1" t="s">
        <v>238</v>
      </c>
      <c r="H1981" s="1" t="s">
        <v>306</v>
      </c>
      <c r="I1981">
        <v>2061969</v>
      </c>
      <c r="J1981">
        <v>1668558</v>
      </c>
      <c r="K1981">
        <v>1269834</v>
      </c>
      <c r="L1981">
        <v>1853893</v>
      </c>
      <c r="M1981">
        <v>1881468</v>
      </c>
      <c r="N1981">
        <v>1592858</v>
      </c>
      <c r="O1981">
        <v>2189501</v>
      </c>
      <c r="P1981">
        <v>1989748</v>
      </c>
      <c r="Q1981">
        <v>2232783</v>
      </c>
      <c r="R1981">
        <v>2061497</v>
      </c>
      <c r="S1981">
        <v>1773876</v>
      </c>
      <c r="T1981">
        <v>2093205</v>
      </c>
      <c r="U1981">
        <v>2635813</v>
      </c>
      <c r="V1981" s="1" t="s">
        <v>3019</v>
      </c>
      <c r="W1981" s="1" t="s">
        <v>2551</v>
      </c>
      <c r="X1981" s="5" t="s">
        <v>3023</v>
      </c>
      <c r="Y1981" s="5" t="s">
        <v>2737</v>
      </c>
      <c r="Z1981" s="5" t="s">
        <v>2788</v>
      </c>
      <c r="AA1981" s="5"/>
    </row>
    <row r="1982" spans="1:27" ht="12" customHeight="1" x14ac:dyDescent="0.15">
      <c r="A1982" s="1" t="s">
        <v>552</v>
      </c>
      <c r="B1982" s="1" t="s">
        <v>25</v>
      </c>
      <c r="C1982" s="1" t="s">
        <v>17</v>
      </c>
      <c r="D1982" s="1" t="s">
        <v>2460</v>
      </c>
      <c r="E1982" s="1" t="s">
        <v>10</v>
      </c>
      <c r="F1982" s="1" t="s">
        <v>556</v>
      </c>
      <c r="G1982" s="1" t="s">
        <v>554</v>
      </c>
      <c r="H1982" s="1" t="s">
        <v>305</v>
      </c>
      <c r="I1982">
        <v>10358</v>
      </c>
      <c r="J1982">
        <v>17682</v>
      </c>
      <c r="K1982">
        <v>9191</v>
      </c>
      <c r="L1982">
        <v>8383</v>
      </c>
      <c r="M1982">
        <v>28227</v>
      </c>
      <c r="N1982">
        <v>14856</v>
      </c>
      <c r="O1982">
        <v>12305</v>
      </c>
      <c r="P1982">
        <v>11722</v>
      </c>
      <c r="Q1982">
        <v>14486</v>
      </c>
      <c r="R1982">
        <v>26027</v>
      </c>
      <c r="S1982">
        <v>17000</v>
      </c>
      <c r="T1982">
        <v>16949</v>
      </c>
      <c r="U1982">
        <v>29602</v>
      </c>
      <c r="V1982" s="1" t="s">
        <v>3019</v>
      </c>
      <c r="W1982" s="1" t="s">
        <v>2551</v>
      </c>
      <c r="X1982" s="5" t="s">
        <v>3023</v>
      </c>
      <c r="Y1982" s="5" t="s">
        <v>3024</v>
      </c>
      <c r="Z1982" s="5" t="s">
        <v>305</v>
      </c>
      <c r="AA1982" s="5"/>
    </row>
    <row r="1983" spans="1:27" ht="12" customHeight="1" x14ac:dyDescent="0.15">
      <c r="A1983" s="1" t="s">
        <v>552</v>
      </c>
      <c r="B1983" s="1" t="s">
        <v>25</v>
      </c>
      <c r="C1983" s="1" t="s">
        <v>19</v>
      </c>
      <c r="D1983" s="1" t="s">
        <v>2460</v>
      </c>
      <c r="E1983" s="1" t="s">
        <v>10</v>
      </c>
      <c r="F1983" s="1" t="s">
        <v>556</v>
      </c>
      <c r="G1983" s="1" t="s">
        <v>339</v>
      </c>
      <c r="H1983" s="1" t="s">
        <v>305</v>
      </c>
      <c r="I1983">
        <v>7332458</v>
      </c>
      <c r="J1983">
        <v>6001836</v>
      </c>
      <c r="K1983">
        <v>4385296</v>
      </c>
      <c r="L1983">
        <v>5641329</v>
      </c>
      <c r="M1983">
        <v>6574771</v>
      </c>
      <c r="N1983">
        <v>5430038</v>
      </c>
      <c r="O1983">
        <v>7065378</v>
      </c>
      <c r="P1983">
        <v>6360743</v>
      </c>
      <c r="Q1983">
        <v>6961152</v>
      </c>
      <c r="R1983">
        <v>6471766</v>
      </c>
      <c r="S1983">
        <v>5416484</v>
      </c>
      <c r="T1983">
        <v>6660301</v>
      </c>
      <c r="U1983">
        <v>7558658</v>
      </c>
      <c r="V1983" s="1" t="s">
        <v>3019</v>
      </c>
      <c r="W1983" s="1" t="s">
        <v>2551</v>
      </c>
      <c r="X1983" s="5" t="s">
        <v>3023</v>
      </c>
      <c r="Y1983" s="5" t="s">
        <v>2818</v>
      </c>
      <c r="Z1983" s="5" t="s">
        <v>305</v>
      </c>
      <c r="AA1983" s="5"/>
    </row>
    <row r="1984" spans="1:27" ht="12" customHeight="1" x14ac:dyDescent="0.15">
      <c r="A1984" s="1" t="s">
        <v>552</v>
      </c>
      <c r="B1984" s="1" t="s">
        <v>25</v>
      </c>
      <c r="C1984" s="1" t="s">
        <v>21</v>
      </c>
      <c r="D1984" s="1" t="s">
        <v>2460</v>
      </c>
      <c r="E1984" s="1" t="s">
        <v>10</v>
      </c>
      <c r="F1984" s="1" t="s">
        <v>556</v>
      </c>
      <c r="G1984" s="1" t="s">
        <v>245</v>
      </c>
      <c r="H1984" s="1" t="s">
        <v>306</v>
      </c>
      <c r="I1984">
        <v>2003647</v>
      </c>
      <c r="J1984">
        <v>1681738</v>
      </c>
      <c r="K1984">
        <v>1264192</v>
      </c>
      <c r="L1984">
        <v>1877268</v>
      </c>
      <c r="M1984">
        <v>1904318</v>
      </c>
      <c r="N1984">
        <v>1592347</v>
      </c>
      <c r="O1984">
        <v>2178731</v>
      </c>
      <c r="P1984">
        <v>1957617</v>
      </c>
      <c r="Q1984">
        <v>2152984</v>
      </c>
      <c r="R1984">
        <v>1994954</v>
      </c>
      <c r="S1984">
        <v>1719153</v>
      </c>
      <c r="T1984">
        <v>1997951</v>
      </c>
      <c r="U1984">
        <v>2595897</v>
      </c>
      <c r="V1984" s="1" t="s">
        <v>3019</v>
      </c>
      <c r="W1984" s="1" t="s">
        <v>2551</v>
      </c>
      <c r="X1984" s="5" t="s">
        <v>3023</v>
      </c>
      <c r="Y1984" s="5" t="s">
        <v>2740</v>
      </c>
      <c r="Z1984" s="5" t="s">
        <v>2788</v>
      </c>
      <c r="AA1984" s="5"/>
    </row>
    <row r="1985" spans="1:27" ht="12" customHeight="1" x14ac:dyDescent="0.15">
      <c r="A1985" s="1" t="s">
        <v>552</v>
      </c>
      <c r="B1985" s="1" t="s">
        <v>25</v>
      </c>
      <c r="C1985" s="1" t="s">
        <v>23</v>
      </c>
      <c r="D1985" s="1" t="s">
        <v>2460</v>
      </c>
      <c r="E1985" s="1" t="s">
        <v>10</v>
      </c>
      <c r="F1985" s="1" t="s">
        <v>556</v>
      </c>
      <c r="G1985" s="1" t="s">
        <v>555</v>
      </c>
      <c r="H1985" s="1" t="s">
        <v>305</v>
      </c>
      <c r="I1985">
        <v>74917</v>
      </c>
      <c r="J1985">
        <v>62615</v>
      </c>
      <c r="K1985">
        <v>58336</v>
      </c>
      <c r="L1985">
        <v>56167</v>
      </c>
      <c r="M1985">
        <v>50153</v>
      </c>
      <c r="N1985">
        <v>41070</v>
      </c>
      <c r="O1985">
        <v>62814</v>
      </c>
      <c r="P1985">
        <v>61763</v>
      </c>
      <c r="Q1985">
        <v>86516</v>
      </c>
      <c r="R1985">
        <v>69713</v>
      </c>
      <c r="S1985">
        <v>46905</v>
      </c>
      <c r="T1985">
        <v>57915</v>
      </c>
      <c r="U1985">
        <v>75068</v>
      </c>
      <c r="V1985" s="1" t="s">
        <v>3019</v>
      </c>
      <c r="W1985" s="1" t="s">
        <v>2551</v>
      </c>
      <c r="X1985" s="5" t="s">
        <v>3023</v>
      </c>
      <c r="Y1985" s="5" t="s">
        <v>3025</v>
      </c>
      <c r="Z1985" s="5" t="s">
        <v>305</v>
      </c>
      <c r="AA1985" s="5"/>
    </row>
    <row r="1986" spans="1:27" ht="12" customHeight="1" x14ac:dyDescent="0.15">
      <c r="A1986" s="1" t="s">
        <v>552</v>
      </c>
      <c r="B1986" s="1" t="s">
        <v>25</v>
      </c>
      <c r="C1986" s="1" t="s">
        <v>77</v>
      </c>
      <c r="D1986" s="1" t="s">
        <v>2460</v>
      </c>
      <c r="E1986" s="1" t="s">
        <v>10</v>
      </c>
      <c r="F1986" s="1" t="s">
        <v>556</v>
      </c>
      <c r="G1986" s="1" t="s">
        <v>340</v>
      </c>
      <c r="H1986" s="1" t="s">
        <v>305</v>
      </c>
      <c r="I1986">
        <v>3016559</v>
      </c>
      <c r="J1986">
        <v>2959296</v>
      </c>
      <c r="K1986">
        <v>2971471</v>
      </c>
      <c r="L1986">
        <v>2843867</v>
      </c>
      <c r="M1986">
        <v>2777070</v>
      </c>
      <c r="N1986">
        <v>2864398</v>
      </c>
      <c r="O1986">
        <v>2811570</v>
      </c>
      <c r="P1986">
        <v>2886547</v>
      </c>
      <c r="Q1986">
        <v>3179003</v>
      </c>
      <c r="R1986">
        <v>3484514</v>
      </c>
      <c r="S1986">
        <v>3787676</v>
      </c>
      <c r="T1986">
        <v>4200448</v>
      </c>
      <c r="U1986">
        <v>4357779</v>
      </c>
      <c r="V1986" s="1" t="s">
        <v>3019</v>
      </c>
      <c r="W1986" s="1" t="s">
        <v>2551</v>
      </c>
      <c r="X1986" s="5" t="s">
        <v>3023</v>
      </c>
      <c r="Y1986" s="5" t="s">
        <v>2819</v>
      </c>
      <c r="Z1986" s="5" t="s">
        <v>305</v>
      </c>
      <c r="AA1986" s="5"/>
    </row>
    <row r="1987" spans="1:27" ht="12" customHeight="1" x14ac:dyDescent="0.15">
      <c r="A1987" s="1" t="s">
        <v>552</v>
      </c>
      <c r="B1987" s="1" t="s">
        <v>27</v>
      </c>
      <c r="C1987" s="1" t="s">
        <v>9</v>
      </c>
      <c r="D1987" s="1" t="s">
        <v>2460</v>
      </c>
      <c r="E1987" s="1" t="s">
        <v>10</v>
      </c>
      <c r="F1987" s="1" t="s">
        <v>557</v>
      </c>
      <c r="G1987" s="1" t="s">
        <v>304</v>
      </c>
      <c r="H1987" s="1" t="s">
        <v>305</v>
      </c>
      <c r="I1987">
        <v>5248212</v>
      </c>
      <c r="J1987">
        <v>4224090</v>
      </c>
      <c r="K1987">
        <v>3028527</v>
      </c>
      <c r="L1987">
        <v>4574980</v>
      </c>
      <c r="M1987">
        <v>4553784</v>
      </c>
      <c r="N1987">
        <v>4021837</v>
      </c>
      <c r="O1987">
        <v>4980568</v>
      </c>
      <c r="P1987">
        <v>5266560</v>
      </c>
      <c r="Q1987">
        <v>5419740</v>
      </c>
      <c r="R1987">
        <v>4936898</v>
      </c>
      <c r="S1987">
        <v>4012467</v>
      </c>
      <c r="T1987">
        <v>4992897</v>
      </c>
      <c r="U1987">
        <v>5927991</v>
      </c>
      <c r="V1987" s="1" t="s">
        <v>3019</v>
      </c>
      <c r="W1987" s="1" t="s">
        <v>2551</v>
      </c>
      <c r="X1987" s="5" t="s">
        <v>3026</v>
      </c>
      <c r="Y1987" s="5" t="s">
        <v>2787</v>
      </c>
      <c r="Z1987" s="5" t="s">
        <v>305</v>
      </c>
      <c r="AA1987" s="5"/>
    </row>
    <row r="1988" spans="1:27" ht="12" customHeight="1" x14ac:dyDescent="0.15">
      <c r="A1988" s="1" t="s">
        <v>552</v>
      </c>
      <c r="B1988" s="1" t="s">
        <v>27</v>
      </c>
      <c r="C1988" s="1" t="s">
        <v>15</v>
      </c>
      <c r="D1988" s="1" t="s">
        <v>2460</v>
      </c>
      <c r="E1988" s="1" t="s">
        <v>10</v>
      </c>
      <c r="F1988" s="1" t="s">
        <v>557</v>
      </c>
      <c r="G1988" s="1" t="s">
        <v>238</v>
      </c>
      <c r="H1988" s="1" t="s">
        <v>306</v>
      </c>
      <c r="I1988">
        <v>2284496</v>
      </c>
      <c r="J1988">
        <v>1950278</v>
      </c>
      <c r="K1988">
        <v>1536070</v>
      </c>
      <c r="L1988">
        <v>2052037</v>
      </c>
      <c r="M1988">
        <v>1842825</v>
      </c>
      <c r="N1988">
        <v>1764933</v>
      </c>
      <c r="O1988">
        <v>2475918</v>
      </c>
      <c r="P1988">
        <v>2214928</v>
      </c>
      <c r="Q1988">
        <v>2445647</v>
      </c>
      <c r="R1988">
        <v>2246541</v>
      </c>
      <c r="S1988">
        <v>1993402</v>
      </c>
      <c r="T1988">
        <v>2328301</v>
      </c>
      <c r="U1988">
        <v>3065128</v>
      </c>
      <c r="V1988" s="1" t="s">
        <v>3019</v>
      </c>
      <c r="W1988" s="1" t="s">
        <v>2551</v>
      </c>
      <c r="X1988" s="5" t="s">
        <v>3026</v>
      </c>
      <c r="Y1988" s="5" t="s">
        <v>2737</v>
      </c>
      <c r="Z1988" s="5" t="s">
        <v>2788</v>
      </c>
      <c r="AA1988" s="5"/>
    </row>
    <row r="1989" spans="1:27" ht="12" customHeight="1" x14ac:dyDescent="0.15">
      <c r="A1989" s="1" t="s">
        <v>552</v>
      </c>
      <c r="B1989" s="1" t="s">
        <v>27</v>
      </c>
      <c r="C1989" s="1" t="s">
        <v>17</v>
      </c>
      <c r="D1989" s="1" t="s">
        <v>2460</v>
      </c>
      <c r="E1989" s="1" t="s">
        <v>10</v>
      </c>
      <c r="F1989" s="1" t="s">
        <v>557</v>
      </c>
      <c r="G1989" s="1" t="s">
        <v>554</v>
      </c>
      <c r="H1989" s="1" t="s">
        <v>305</v>
      </c>
      <c r="I1989">
        <v>105282</v>
      </c>
      <c r="J1989">
        <v>54390</v>
      </c>
      <c r="K1989">
        <v>30581</v>
      </c>
      <c r="L1989">
        <v>56849</v>
      </c>
      <c r="M1989">
        <v>43832</v>
      </c>
      <c r="N1989">
        <v>45796</v>
      </c>
      <c r="O1989">
        <v>59255</v>
      </c>
      <c r="P1989">
        <v>31255</v>
      </c>
      <c r="Q1989">
        <v>60609</v>
      </c>
      <c r="R1989">
        <v>54678</v>
      </c>
      <c r="S1989">
        <v>49834</v>
      </c>
      <c r="T1989">
        <v>69249</v>
      </c>
      <c r="U1989">
        <v>80639</v>
      </c>
      <c r="V1989" s="1" t="s">
        <v>3019</v>
      </c>
      <c r="W1989" s="1" t="s">
        <v>2551</v>
      </c>
      <c r="X1989" s="5" t="s">
        <v>3026</v>
      </c>
      <c r="Y1989" s="5" t="s">
        <v>3024</v>
      </c>
      <c r="Z1989" s="5" t="s">
        <v>305</v>
      </c>
      <c r="AA1989" s="5"/>
    </row>
    <row r="1990" spans="1:27" ht="12" customHeight="1" x14ac:dyDescent="0.15">
      <c r="A1990" s="1" t="s">
        <v>552</v>
      </c>
      <c r="B1990" s="1" t="s">
        <v>27</v>
      </c>
      <c r="C1990" s="1" t="s">
        <v>19</v>
      </c>
      <c r="D1990" s="1" t="s">
        <v>2460</v>
      </c>
      <c r="E1990" s="1" t="s">
        <v>10</v>
      </c>
      <c r="F1990" s="1" t="s">
        <v>557</v>
      </c>
      <c r="G1990" s="1" t="s">
        <v>339</v>
      </c>
      <c r="H1990" s="1" t="s">
        <v>305</v>
      </c>
      <c r="I1990">
        <v>5254974</v>
      </c>
      <c r="J1990">
        <v>4212521</v>
      </c>
      <c r="K1990">
        <v>3013188</v>
      </c>
      <c r="L1990">
        <v>4487437</v>
      </c>
      <c r="M1990">
        <v>4775911</v>
      </c>
      <c r="N1990">
        <v>3993222</v>
      </c>
      <c r="O1990">
        <v>5141594</v>
      </c>
      <c r="P1990">
        <v>5100430</v>
      </c>
      <c r="Q1990">
        <v>5468658</v>
      </c>
      <c r="R1990">
        <v>4974096</v>
      </c>
      <c r="S1990">
        <v>4100193</v>
      </c>
      <c r="T1990">
        <v>5059544</v>
      </c>
      <c r="U1990">
        <v>6100570</v>
      </c>
      <c r="V1990" s="1" t="s">
        <v>3019</v>
      </c>
      <c r="W1990" s="1" t="s">
        <v>2551</v>
      </c>
      <c r="X1990" s="5" t="s">
        <v>3026</v>
      </c>
      <c r="Y1990" s="5" t="s">
        <v>2818</v>
      </c>
      <c r="Z1990" s="5" t="s">
        <v>305</v>
      </c>
      <c r="AA1990" s="5"/>
    </row>
    <row r="1991" spans="1:27" ht="12" customHeight="1" x14ac:dyDescent="0.15">
      <c r="A1991" s="1" t="s">
        <v>552</v>
      </c>
      <c r="B1991" s="1" t="s">
        <v>27</v>
      </c>
      <c r="C1991" s="1" t="s">
        <v>21</v>
      </c>
      <c r="D1991" s="1" t="s">
        <v>2460</v>
      </c>
      <c r="E1991" s="1" t="s">
        <v>10</v>
      </c>
      <c r="F1991" s="1" t="s">
        <v>557</v>
      </c>
      <c r="G1991" s="1" t="s">
        <v>245</v>
      </c>
      <c r="H1991" s="1" t="s">
        <v>306</v>
      </c>
      <c r="I1991">
        <v>2614723</v>
      </c>
      <c r="J1991">
        <v>2229143</v>
      </c>
      <c r="K1991">
        <v>1584058</v>
      </c>
      <c r="L1991">
        <v>2302197</v>
      </c>
      <c r="M1991">
        <v>2363526</v>
      </c>
      <c r="N1991">
        <v>2032188</v>
      </c>
      <c r="O1991">
        <v>2908993</v>
      </c>
      <c r="P1991">
        <v>2531128</v>
      </c>
      <c r="Q1991">
        <v>2853500</v>
      </c>
      <c r="R1991">
        <v>2550573</v>
      </c>
      <c r="S1991">
        <v>2279640</v>
      </c>
      <c r="T1991">
        <v>2606434</v>
      </c>
      <c r="U1991">
        <v>3603716</v>
      </c>
      <c r="V1991" s="1" t="s">
        <v>3019</v>
      </c>
      <c r="W1991" s="1" t="s">
        <v>2551</v>
      </c>
      <c r="X1991" s="5" t="s">
        <v>3026</v>
      </c>
      <c r="Y1991" s="5" t="s">
        <v>2740</v>
      </c>
      <c r="Z1991" s="5" t="s">
        <v>2788</v>
      </c>
      <c r="AA1991" s="5"/>
    </row>
    <row r="1992" spans="1:27" ht="12" customHeight="1" x14ac:dyDescent="0.15">
      <c r="A1992" s="1" t="s">
        <v>552</v>
      </c>
      <c r="B1992" s="1" t="s">
        <v>27</v>
      </c>
      <c r="C1992" s="1" t="s">
        <v>23</v>
      </c>
      <c r="D1992" s="1" t="s">
        <v>2460</v>
      </c>
      <c r="E1992" s="1" t="s">
        <v>10</v>
      </c>
      <c r="F1992" s="1" t="s">
        <v>557</v>
      </c>
      <c r="G1992" s="1" t="s">
        <v>555</v>
      </c>
      <c r="H1992" s="1" t="s">
        <v>305</v>
      </c>
      <c r="I1992">
        <v>89927</v>
      </c>
      <c r="J1992">
        <v>45653</v>
      </c>
      <c r="K1992">
        <v>24891</v>
      </c>
      <c r="L1992">
        <v>47562</v>
      </c>
      <c r="M1992">
        <v>36933</v>
      </c>
      <c r="N1992">
        <v>34801</v>
      </c>
      <c r="O1992">
        <v>49942</v>
      </c>
      <c r="P1992">
        <v>25203</v>
      </c>
      <c r="Q1992">
        <v>30552</v>
      </c>
      <c r="R1992">
        <v>11938</v>
      </c>
      <c r="S1992">
        <v>10933</v>
      </c>
      <c r="T1992">
        <v>14962</v>
      </c>
      <c r="U1992">
        <v>19075</v>
      </c>
      <c r="V1992" s="1" t="s">
        <v>3019</v>
      </c>
      <c r="W1992" s="1" t="s">
        <v>2551</v>
      </c>
      <c r="X1992" s="5" t="s">
        <v>3026</v>
      </c>
      <c r="Y1992" s="5" t="s">
        <v>3025</v>
      </c>
      <c r="Z1992" s="5" t="s">
        <v>305</v>
      </c>
      <c r="AA1992" s="5"/>
    </row>
    <row r="1993" spans="1:27" ht="12" customHeight="1" x14ac:dyDescent="0.15">
      <c r="A1993" s="1" t="s">
        <v>552</v>
      </c>
      <c r="B1993" s="1" t="s">
        <v>27</v>
      </c>
      <c r="C1993" s="1" t="s">
        <v>77</v>
      </c>
      <c r="D1993" s="1" t="s">
        <v>2460</v>
      </c>
      <c r="E1993" s="1" t="s">
        <v>10</v>
      </c>
      <c r="F1993" s="1" t="s">
        <v>557</v>
      </c>
      <c r="G1993" s="1" t="s">
        <v>340</v>
      </c>
      <c r="H1993" s="1" t="s">
        <v>305</v>
      </c>
      <c r="I1993">
        <v>4399566</v>
      </c>
      <c r="J1993">
        <v>4419979</v>
      </c>
      <c r="K1993">
        <v>4441115</v>
      </c>
      <c r="L1993">
        <v>4538052</v>
      </c>
      <c r="M1993">
        <v>4322931</v>
      </c>
      <c r="N1993">
        <v>4362649</v>
      </c>
      <c r="O1993">
        <v>4211042</v>
      </c>
      <c r="P1993">
        <v>4383332</v>
      </c>
      <c r="Q1993">
        <v>4364578</v>
      </c>
      <c r="R1993">
        <v>4370227</v>
      </c>
      <c r="S1993">
        <v>4321510</v>
      </c>
      <c r="T1993">
        <v>4309256</v>
      </c>
      <c r="U1993">
        <v>4198347</v>
      </c>
      <c r="V1993" s="1" t="s">
        <v>3019</v>
      </c>
      <c r="W1993" s="1" t="s">
        <v>2551</v>
      </c>
      <c r="X1993" s="5" t="s">
        <v>3026</v>
      </c>
      <c r="Y1993" s="5" t="s">
        <v>2819</v>
      </c>
      <c r="Z1993" s="5" t="s">
        <v>305</v>
      </c>
      <c r="AA1993" s="5"/>
    </row>
    <row r="1994" spans="1:27" ht="12" customHeight="1" x14ac:dyDescent="0.15">
      <c r="A1994" s="1" t="s">
        <v>552</v>
      </c>
      <c r="B1994" s="1" t="s">
        <v>29</v>
      </c>
      <c r="C1994" s="1" t="s">
        <v>9</v>
      </c>
      <c r="D1994" s="1" t="s">
        <v>2460</v>
      </c>
      <c r="E1994" s="1" t="s">
        <v>10</v>
      </c>
      <c r="F1994" s="1" t="s">
        <v>558</v>
      </c>
      <c r="G1994" s="1" t="s">
        <v>304</v>
      </c>
      <c r="H1994" s="1" t="s">
        <v>305</v>
      </c>
      <c r="I1994">
        <v>5049408</v>
      </c>
      <c r="J1994">
        <v>4654090</v>
      </c>
      <c r="K1994">
        <v>3490650</v>
      </c>
      <c r="L1994">
        <v>4228169</v>
      </c>
      <c r="M1994">
        <v>4600837</v>
      </c>
      <c r="N1994">
        <v>4014543</v>
      </c>
      <c r="O1994">
        <v>4661759</v>
      </c>
      <c r="P1994">
        <v>4438689</v>
      </c>
      <c r="Q1994">
        <v>4846573</v>
      </c>
      <c r="R1994">
        <v>4460539</v>
      </c>
      <c r="S1994">
        <v>3839711</v>
      </c>
      <c r="T1994">
        <v>4459637</v>
      </c>
      <c r="U1994">
        <v>5106871</v>
      </c>
      <c r="V1994" s="1" t="s">
        <v>3019</v>
      </c>
      <c r="W1994" s="1" t="s">
        <v>2551</v>
      </c>
      <c r="X1994" s="5" t="s">
        <v>3027</v>
      </c>
      <c r="Y1994" s="5" t="s">
        <v>2787</v>
      </c>
      <c r="Z1994" s="5" t="s">
        <v>305</v>
      </c>
      <c r="AA1994" s="5"/>
    </row>
    <row r="1995" spans="1:27" ht="12" customHeight="1" x14ac:dyDescent="0.15">
      <c r="A1995" s="1" t="s">
        <v>552</v>
      </c>
      <c r="B1995" s="1" t="s">
        <v>29</v>
      </c>
      <c r="C1995" s="1" t="s">
        <v>15</v>
      </c>
      <c r="D1995" s="1" t="s">
        <v>2460</v>
      </c>
      <c r="E1995" s="1" t="s">
        <v>10</v>
      </c>
      <c r="F1995" s="1" t="s">
        <v>558</v>
      </c>
      <c r="G1995" s="1" t="s">
        <v>238</v>
      </c>
      <c r="H1995" s="1" t="s">
        <v>306</v>
      </c>
      <c r="I1995">
        <v>5314900</v>
      </c>
      <c r="J1995">
        <v>4950715</v>
      </c>
      <c r="K1995">
        <v>3810630</v>
      </c>
      <c r="L1995">
        <v>4597128</v>
      </c>
      <c r="M1995">
        <v>4882867</v>
      </c>
      <c r="N1995">
        <v>4383962</v>
      </c>
      <c r="O1995">
        <v>5024086</v>
      </c>
      <c r="P1995">
        <v>4765654</v>
      </c>
      <c r="Q1995">
        <v>5169423</v>
      </c>
      <c r="R1995">
        <v>4753210</v>
      </c>
      <c r="S1995">
        <v>4036343</v>
      </c>
      <c r="T1995">
        <v>4620554</v>
      </c>
      <c r="U1995">
        <v>5365996</v>
      </c>
      <c r="V1995" s="1" t="s">
        <v>3019</v>
      </c>
      <c r="W1995" s="1" t="s">
        <v>2551</v>
      </c>
      <c r="X1995" s="5" t="s">
        <v>3027</v>
      </c>
      <c r="Y1995" s="5" t="s">
        <v>2737</v>
      </c>
      <c r="Z1995" s="5" t="s">
        <v>2788</v>
      </c>
      <c r="AA1995" s="5"/>
    </row>
    <row r="1996" spans="1:27" ht="12" customHeight="1" x14ac:dyDescent="0.15">
      <c r="A1996" s="1" t="s">
        <v>552</v>
      </c>
      <c r="B1996" s="1" t="s">
        <v>29</v>
      </c>
      <c r="C1996" s="1" t="s">
        <v>17</v>
      </c>
      <c r="D1996" s="1" t="s">
        <v>2460</v>
      </c>
      <c r="E1996" s="1" t="s">
        <v>10</v>
      </c>
      <c r="F1996" s="1" t="s">
        <v>558</v>
      </c>
      <c r="G1996" s="1" t="s">
        <v>554</v>
      </c>
      <c r="H1996" s="1" t="s">
        <v>305</v>
      </c>
      <c r="I1996">
        <v>195340</v>
      </c>
      <c r="J1996">
        <v>154465</v>
      </c>
      <c r="K1996">
        <v>147901</v>
      </c>
      <c r="L1996">
        <v>163016</v>
      </c>
      <c r="M1996">
        <v>174452</v>
      </c>
      <c r="N1996">
        <v>177755</v>
      </c>
      <c r="O1996">
        <v>196241</v>
      </c>
      <c r="P1996">
        <v>204399</v>
      </c>
      <c r="Q1996">
        <v>164212</v>
      </c>
      <c r="R1996">
        <v>167090</v>
      </c>
      <c r="S1996">
        <v>158501</v>
      </c>
      <c r="T1996">
        <v>157586</v>
      </c>
      <c r="U1996">
        <v>190113</v>
      </c>
      <c r="V1996" s="1" t="s">
        <v>3019</v>
      </c>
      <c r="W1996" s="1" t="s">
        <v>2551</v>
      </c>
      <c r="X1996" s="5" t="s">
        <v>3027</v>
      </c>
      <c r="Y1996" s="5" t="s">
        <v>3024</v>
      </c>
      <c r="Z1996" s="5" t="s">
        <v>305</v>
      </c>
      <c r="AA1996" s="5"/>
    </row>
    <row r="1997" spans="1:27" ht="12" customHeight="1" x14ac:dyDescent="0.15">
      <c r="A1997" s="1" t="s">
        <v>552</v>
      </c>
      <c r="B1997" s="1" t="s">
        <v>29</v>
      </c>
      <c r="C1997" s="1" t="s">
        <v>19</v>
      </c>
      <c r="D1997" s="1" t="s">
        <v>2460</v>
      </c>
      <c r="E1997" s="1" t="s">
        <v>10</v>
      </c>
      <c r="F1997" s="1" t="s">
        <v>558</v>
      </c>
      <c r="G1997" s="1" t="s">
        <v>339</v>
      </c>
      <c r="H1997" s="1" t="s">
        <v>305</v>
      </c>
      <c r="I1997">
        <v>5219565</v>
      </c>
      <c r="J1997">
        <v>4777166</v>
      </c>
      <c r="K1997">
        <v>3619306</v>
      </c>
      <c r="L1997">
        <v>4356769</v>
      </c>
      <c r="M1997">
        <v>4764598</v>
      </c>
      <c r="N1997">
        <v>4210946</v>
      </c>
      <c r="O1997">
        <v>4868213</v>
      </c>
      <c r="P1997">
        <v>4653002</v>
      </c>
      <c r="Q1997">
        <v>4900665</v>
      </c>
      <c r="R1997">
        <v>4573866</v>
      </c>
      <c r="S1997">
        <v>4071745</v>
      </c>
      <c r="T1997">
        <v>4549443</v>
      </c>
      <c r="U1997">
        <v>5194072</v>
      </c>
      <c r="V1997" s="1" t="s">
        <v>3019</v>
      </c>
      <c r="W1997" s="1" t="s">
        <v>2551</v>
      </c>
      <c r="X1997" s="5" t="s">
        <v>3027</v>
      </c>
      <c r="Y1997" s="5" t="s">
        <v>2818</v>
      </c>
      <c r="Z1997" s="5" t="s">
        <v>305</v>
      </c>
      <c r="AA1997" s="5"/>
    </row>
    <row r="1998" spans="1:27" ht="12" customHeight="1" x14ac:dyDescent="0.15">
      <c r="A1998" s="1" t="s">
        <v>552</v>
      </c>
      <c r="B1998" s="1" t="s">
        <v>29</v>
      </c>
      <c r="C1998" s="1" t="s">
        <v>21</v>
      </c>
      <c r="D1998" s="1" t="s">
        <v>2460</v>
      </c>
      <c r="E1998" s="1" t="s">
        <v>10</v>
      </c>
      <c r="F1998" s="1" t="s">
        <v>558</v>
      </c>
      <c r="G1998" s="1" t="s">
        <v>245</v>
      </c>
      <c r="H1998" s="1" t="s">
        <v>306</v>
      </c>
      <c r="I1998">
        <v>5815385</v>
      </c>
      <c r="J1998">
        <v>5399762</v>
      </c>
      <c r="K1998">
        <v>4188988</v>
      </c>
      <c r="L1998">
        <v>5056948</v>
      </c>
      <c r="M1998">
        <v>5359612</v>
      </c>
      <c r="N1998">
        <v>4869871</v>
      </c>
      <c r="O1998">
        <v>5555025</v>
      </c>
      <c r="P1998">
        <v>5236616</v>
      </c>
      <c r="Q1998">
        <v>5563495</v>
      </c>
      <c r="R1998">
        <v>5192385</v>
      </c>
      <c r="S1998">
        <v>4550144</v>
      </c>
      <c r="T1998">
        <v>5041405</v>
      </c>
      <c r="U1998">
        <v>5816951</v>
      </c>
      <c r="V1998" s="1" t="s">
        <v>3019</v>
      </c>
      <c r="W1998" s="1" t="s">
        <v>2551</v>
      </c>
      <c r="X1998" s="5" t="s">
        <v>3027</v>
      </c>
      <c r="Y1998" s="5" t="s">
        <v>2740</v>
      </c>
      <c r="Z1998" s="5" t="s">
        <v>2788</v>
      </c>
      <c r="AA1998" s="5"/>
    </row>
    <row r="1999" spans="1:27" ht="12" customHeight="1" x14ac:dyDescent="0.15">
      <c r="A1999" s="1" t="s">
        <v>552</v>
      </c>
      <c r="B1999" s="1" t="s">
        <v>29</v>
      </c>
      <c r="C1999" s="1" t="s">
        <v>23</v>
      </c>
      <c r="D1999" s="1" t="s">
        <v>2460</v>
      </c>
      <c r="E1999" s="1" t="s">
        <v>10</v>
      </c>
      <c r="F1999" s="1" t="s">
        <v>558</v>
      </c>
      <c r="G1999" s="1" t="s">
        <v>555</v>
      </c>
      <c r="H1999" s="1" t="s">
        <v>305</v>
      </c>
      <c r="I1999">
        <v>19028</v>
      </c>
      <c r="J1999">
        <v>19023</v>
      </c>
      <c r="K1999">
        <v>18994</v>
      </c>
      <c r="L1999">
        <v>19013</v>
      </c>
      <c r="M1999">
        <v>19015</v>
      </c>
      <c r="N1999">
        <v>19009</v>
      </c>
      <c r="O1999">
        <v>19028</v>
      </c>
      <c r="P1999">
        <v>19022</v>
      </c>
      <c r="Q1999">
        <v>19035</v>
      </c>
      <c r="R1999">
        <v>19003</v>
      </c>
      <c r="S1999">
        <v>19016</v>
      </c>
      <c r="T1999">
        <v>19029</v>
      </c>
      <c r="U1999">
        <v>19037</v>
      </c>
      <c r="V1999" s="1" t="s">
        <v>3019</v>
      </c>
      <c r="W1999" s="1" t="s">
        <v>2551</v>
      </c>
      <c r="X1999" s="5" t="s">
        <v>3027</v>
      </c>
      <c r="Y1999" s="5" t="s">
        <v>3025</v>
      </c>
      <c r="Z1999" s="5" t="s">
        <v>305</v>
      </c>
      <c r="AA1999" s="5"/>
    </row>
    <row r="2000" spans="1:27" ht="12" customHeight="1" x14ac:dyDescent="0.15">
      <c r="A2000" s="1" t="s">
        <v>552</v>
      </c>
      <c r="B2000" s="1" t="s">
        <v>29</v>
      </c>
      <c r="C2000" s="1" t="s">
        <v>77</v>
      </c>
      <c r="D2000" s="1" t="s">
        <v>2460</v>
      </c>
      <c r="E2000" s="1" t="s">
        <v>10</v>
      </c>
      <c r="F2000" s="1" t="s">
        <v>558</v>
      </c>
      <c r="G2000" s="1" t="s">
        <v>340</v>
      </c>
      <c r="H2000" s="1" t="s">
        <v>305</v>
      </c>
      <c r="I2000">
        <v>2253478</v>
      </c>
      <c r="J2000">
        <v>2249977</v>
      </c>
      <c r="K2000">
        <v>2256973</v>
      </c>
      <c r="L2000">
        <v>2258446</v>
      </c>
      <c r="M2000">
        <v>2234480</v>
      </c>
      <c r="N2000">
        <v>2183351</v>
      </c>
      <c r="O2000">
        <v>2154713</v>
      </c>
      <c r="P2000">
        <v>2115793</v>
      </c>
      <c r="Q2000">
        <v>2177637</v>
      </c>
      <c r="R2000">
        <v>2191959</v>
      </c>
      <c r="S2000">
        <v>2081753</v>
      </c>
      <c r="T2000">
        <v>2112548</v>
      </c>
      <c r="U2000">
        <v>2169651</v>
      </c>
      <c r="V2000" s="1" t="s">
        <v>3019</v>
      </c>
      <c r="W2000" s="1" t="s">
        <v>2551</v>
      </c>
      <c r="X2000" s="5" t="s">
        <v>3027</v>
      </c>
      <c r="Y2000" s="5" t="s">
        <v>2819</v>
      </c>
      <c r="Z2000" s="5" t="s">
        <v>305</v>
      </c>
      <c r="AA2000" s="5"/>
    </row>
    <row r="2001" spans="1:27" ht="12" customHeight="1" x14ac:dyDescent="0.15">
      <c r="A2001" s="1" t="s">
        <v>552</v>
      </c>
      <c r="B2001" s="1" t="s">
        <v>31</v>
      </c>
      <c r="C2001" s="1" t="s">
        <v>9</v>
      </c>
      <c r="D2001" s="1" t="s">
        <v>2460</v>
      </c>
      <c r="E2001" s="1" t="s">
        <v>10</v>
      </c>
      <c r="F2001" s="1" t="s">
        <v>559</v>
      </c>
      <c r="G2001" s="1" t="s">
        <v>304</v>
      </c>
      <c r="H2001" s="1" t="s">
        <v>305</v>
      </c>
      <c r="I2001">
        <v>2837666</v>
      </c>
      <c r="J2001">
        <v>2358446</v>
      </c>
      <c r="K2001">
        <v>1625589</v>
      </c>
      <c r="L2001">
        <v>2336099</v>
      </c>
      <c r="M2001">
        <v>2397200</v>
      </c>
      <c r="N2001">
        <v>2076683</v>
      </c>
      <c r="O2001">
        <v>2553052</v>
      </c>
      <c r="P2001">
        <v>2351978</v>
      </c>
      <c r="Q2001">
        <v>2628040</v>
      </c>
      <c r="R2001">
        <v>2412854</v>
      </c>
      <c r="S2001">
        <v>2225942</v>
      </c>
      <c r="T2001">
        <v>2430876</v>
      </c>
      <c r="U2001">
        <v>2650650</v>
      </c>
      <c r="V2001" s="1" t="s">
        <v>3019</v>
      </c>
      <c r="W2001" s="1" t="s">
        <v>2551</v>
      </c>
      <c r="X2001" s="5" t="s">
        <v>3028</v>
      </c>
      <c r="Y2001" s="5" t="s">
        <v>2787</v>
      </c>
      <c r="Z2001" s="5" t="s">
        <v>305</v>
      </c>
      <c r="AA2001" s="5"/>
    </row>
    <row r="2002" spans="1:27" ht="12" customHeight="1" x14ac:dyDescent="0.15">
      <c r="A2002" s="1" t="s">
        <v>552</v>
      </c>
      <c r="B2002" s="1" t="s">
        <v>31</v>
      </c>
      <c r="C2002" s="1" t="s">
        <v>15</v>
      </c>
      <c r="D2002" s="1" t="s">
        <v>2460</v>
      </c>
      <c r="E2002" s="1" t="s">
        <v>10</v>
      </c>
      <c r="F2002" s="1" t="s">
        <v>559</v>
      </c>
      <c r="G2002" s="1" t="s">
        <v>238</v>
      </c>
      <c r="H2002" s="1" t="s">
        <v>306</v>
      </c>
      <c r="I2002">
        <v>3867426</v>
      </c>
      <c r="J2002">
        <v>3320332</v>
      </c>
      <c r="K2002">
        <v>2553972</v>
      </c>
      <c r="L2002">
        <v>3294570</v>
      </c>
      <c r="M2002">
        <v>3343271</v>
      </c>
      <c r="N2002">
        <v>2980273</v>
      </c>
      <c r="O2002">
        <v>3544797</v>
      </c>
      <c r="P2002">
        <v>3346594</v>
      </c>
      <c r="Q2002">
        <v>3614198</v>
      </c>
      <c r="R2002">
        <v>3373839</v>
      </c>
      <c r="S2002">
        <v>3073950</v>
      </c>
      <c r="T2002">
        <v>3365844</v>
      </c>
      <c r="U2002">
        <v>3736083</v>
      </c>
      <c r="V2002" s="1" t="s">
        <v>3019</v>
      </c>
      <c r="W2002" s="1" t="s">
        <v>2551</v>
      </c>
      <c r="X2002" s="5" t="s">
        <v>3028</v>
      </c>
      <c r="Y2002" s="5" t="s">
        <v>2737</v>
      </c>
      <c r="Z2002" s="5" t="s">
        <v>2788</v>
      </c>
      <c r="AA2002" s="5"/>
    </row>
    <row r="2003" spans="1:27" ht="12" customHeight="1" x14ac:dyDescent="0.15">
      <c r="A2003" s="1" t="s">
        <v>552</v>
      </c>
      <c r="B2003" s="1" t="s">
        <v>31</v>
      </c>
      <c r="C2003" s="1" t="s">
        <v>17</v>
      </c>
      <c r="D2003" s="1" t="s">
        <v>2460</v>
      </c>
      <c r="E2003" s="1" t="s">
        <v>10</v>
      </c>
      <c r="F2003" s="1" t="s">
        <v>559</v>
      </c>
      <c r="G2003" s="1" t="s">
        <v>554</v>
      </c>
      <c r="H2003" s="1" t="s">
        <v>305</v>
      </c>
      <c r="I2003">
        <v>287526</v>
      </c>
      <c r="J2003">
        <v>235672</v>
      </c>
      <c r="K2003">
        <v>245961</v>
      </c>
      <c r="L2003">
        <v>265874</v>
      </c>
      <c r="M2003">
        <v>260205</v>
      </c>
      <c r="N2003">
        <v>220751</v>
      </c>
      <c r="O2003">
        <v>301052</v>
      </c>
      <c r="P2003">
        <v>304251</v>
      </c>
      <c r="Q2003">
        <v>277660</v>
      </c>
      <c r="R2003">
        <v>282234</v>
      </c>
      <c r="S2003">
        <v>260218</v>
      </c>
      <c r="T2003">
        <v>265778</v>
      </c>
      <c r="U2003">
        <v>350532</v>
      </c>
      <c r="V2003" s="1" t="s">
        <v>3019</v>
      </c>
      <c r="W2003" s="1" t="s">
        <v>2551</v>
      </c>
      <c r="X2003" s="5" t="s">
        <v>3028</v>
      </c>
      <c r="Y2003" s="5" t="s">
        <v>3024</v>
      </c>
      <c r="Z2003" s="5" t="s">
        <v>305</v>
      </c>
      <c r="AA2003" s="5"/>
    </row>
    <row r="2004" spans="1:27" ht="12" customHeight="1" x14ac:dyDescent="0.15">
      <c r="A2004" s="1" t="s">
        <v>552</v>
      </c>
      <c r="B2004" s="1" t="s">
        <v>31</v>
      </c>
      <c r="C2004" s="1" t="s">
        <v>19</v>
      </c>
      <c r="D2004" s="1" t="s">
        <v>2460</v>
      </c>
      <c r="E2004" s="1" t="s">
        <v>10</v>
      </c>
      <c r="F2004" s="1" t="s">
        <v>559</v>
      </c>
      <c r="G2004" s="1" t="s">
        <v>339</v>
      </c>
      <c r="H2004" s="1" t="s">
        <v>305</v>
      </c>
      <c r="I2004">
        <v>3084441</v>
      </c>
      <c r="J2004">
        <v>2548060</v>
      </c>
      <c r="K2004">
        <v>1892183</v>
      </c>
      <c r="L2004">
        <v>2553262</v>
      </c>
      <c r="M2004">
        <v>2602743</v>
      </c>
      <c r="N2004">
        <v>2345871</v>
      </c>
      <c r="O2004">
        <v>2839772</v>
      </c>
      <c r="P2004">
        <v>2631658</v>
      </c>
      <c r="Q2004">
        <v>2894355</v>
      </c>
      <c r="R2004">
        <v>2693410</v>
      </c>
      <c r="S2004">
        <v>2557468</v>
      </c>
      <c r="T2004">
        <v>2714355</v>
      </c>
      <c r="U2004">
        <v>3029910</v>
      </c>
      <c r="V2004" s="1" t="s">
        <v>3019</v>
      </c>
      <c r="W2004" s="1" t="s">
        <v>2551</v>
      </c>
      <c r="X2004" s="5" t="s">
        <v>3028</v>
      </c>
      <c r="Y2004" s="5" t="s">
        <v>2818</v>
      </c>
      <c r="Z2004" s="5" t="s">
        <v>305</v>
      </c>
      <c r="AA2004" s="5"/>
    </row>
    <row r="2005" spans="1:27" ht="12" customHeight="1" x14ac:dyDescent="0.15">
      <c r="A2005" s="1" t="s">
        <v>552</v>
      </c>
      <c r="B2005" s="1" t="s">
        <v>31</v>
      </c>
      <c r="C2005" s="1" t="s">
        <v>21</v>
      </c>
      <c r="D2005" s="1" t="s">
        <v>2460</v>
      </c>
      <c r="E2005" s="1" t="s">
        <v>10</v>
      </c>
      <c r="F2005" s="1" t="s">
        <v>559</v>
      </c>
      <c r="G2005" s="1" t="s">
        <v>245</v>
      </c>
      <c r="H2005" s="1" t="s">
        <v>306</v>
      </c>
      <c r="I2005">
        <v>4280464</v>
      </c>
      <c r="J2005">
        <v>3666091</v>
      </c>
      <c r="K2005">
        <v>2940753</v>
      </c>
      <c r="L2005">
        <v>3672499</v>
      </c>
      <c r="M2005">
        <v>3763342</v>
      </c>
      <c r="N2005">
        <v>3421076</v>
      </c>
      <c r="O2005">
        <v>3999767</v>
      </c>
      <c r="P2005">
        <v>3796654</v>
      </c>
      <c r="Q2005">
        <v>4073206</v>
      </c>
      <c r="R2005">
        <v>3810779</v>
      </c>
      <c r="S2005">
        <v>3552977</v>
      </c>
      <c r="T2005">
        <v>3781351</v>
      </c>
      <c r="U2005">
        <v>4241372</v>
      </c>
      <c r="V2005" s="1" t="s">
        <v>3019</v>
      </c>
      <c r="W2005" s="1" t="s">
        <v>2551</v>
      </c>
      <c r="X2005" s="5" t="s">
        <v>3028</v>
      </c>
      <c r="Y2005" s="5" t="s">
        <v>2740</v>
      </c>
      <c r="Z2005" s="5" t="s">
        <v>2788</v>
      </c>
      <c r="AA2005" s="5"/>
    </row>
    <row r="2006" spans="1:27" ht="12" customHeight="1" x14ac:dyDescent="0.15">
      <c r="A2006" s="1" t="s">
        <v>552</v>
      </c>
      <c r="B2006" s="1" t="s">
        <v>31</v>
      </c>
      <c r="C2006" s="1" t="s">
        <v>23</v>
      </c>
      <c r="D2006" s="1" t="s">
        <v>2460</v>
      </c>
      <c r="E2006" s="1" t="s">
        <v>10</v>
      </c>
      <c r="F2006" s="1" t="s">
        <v>559</v>
      </c>
      <c r="G2006" s="1" t="s">
        <v>555</v>
      </c>
      <c r="H2006" s="1" t="s">
        <v>305</v>
      </c>
      <c r="I2006">
        <v>459</v>
      </c>
      <c r="J2006">
        <v>415</v>
      </c>
      <c r="K2006">
        <v>355</v>
      </c>
      <c r="L2006">
        <v>368</v>
      </c>
      <c r="M2006">
        <v>410</v>
      </c>
      <c r="N2006">
        <v>465</v>
      </c>
      <c r="O2006">
        <v>419</v>
      </c>
      <c r="P2006">
        <v>535</v>
      </c>
      <c r="Q2006">
        <v>514</v>
      </c>
      <c r="R2006">
        <v>412</v>
      </c>
      <c r="S2006">
        <v>431</v>
      </c>
      <c r="T2006">
        <v>400</v>
      </c>
      <c r="U2006">
        <v>425</v>
      </c>
      <c r="V2006" s="1" t="s">
        <v>3019</v>
      </c>
      <c r="W2006" s="1" t="s">
        <v>2551</v>
      </c>
      <c r="X2006" s="5" t="s">
        <v>3028</v>
      </c>
      <c r="Y2006" s="5" t="s">
        <v>3025</v>
      </c>
      <c r="Z2006" s="5" t="s">
        <v>305</v>
      </c>
      <c r="AA2006" s="5"/>
    </row>
    <row r="2007" spans="1:27" ht="12" customHeight="1" x14ac:dyDescent="0.15">
      <c r="A2007" s="1" t="s">
        <v>552</v>
      </c>
      <c r="B2007" s="1" t="s">
        <v>31</v>
      </c>
      <c r="C2007" s="1" t="s">
        <v>77</v>
      </c>
      <c r="D2007" s="1" t="s">
        <v>2460</v>
      </c>
      <c r="E2007" s="1" t="s">
        <v>10</v>
      </c>
      <c r="F2007" s="1" t="s">
        <v>559</v>
      </c>
      <c r="G2007" s="1" t="s">
        <v>340</v>
      </c>
      <c r="H2007" s="1" t="s">
        <v>305</v>
      </c>
      <c r="I2007">
        <v>601984</v>
      </c>
      <c r="J2007">
        <v>623914</v>
      </c>
      <c r="K2007">
        <v>587343</v>
      </c>
      <c r="L2007">
        <v>593488</v>
      </c>
      <c r="M2007">
        <v>617053</v>
      </c>
      <c r="N2007">
        <v>577612</v>
      </c>
      <c r="O2007">
        <v>584276</v>
      </c>
      <c r="P2007">
        <v>596965</v>
      </c>
      <c r="Q2007">
        <v>601483</v>
      </c>
      <c r="R2007">
        <v>595410</v>
      </c>
      <c r="S2007">
        <v>519036</v>
      </c>
      <c r="T2007">
        <v>517075</v>
      </c>
      <c r="U2007">
        <v>510911</v>
      </c>
      <c r="V2007" s="1" t="s">
        <v>3019</v>
      </c>
      <c r="W2007" s="1" t="s">
        <v>2551</v>
      </c>
      <c r="X2007" s="5" t="s">
        <v>3028</v>
      </c>
      <c r="Y2007" s="5" t="s">
        <v>2819</v>
      </c>
      <c r="Z2007" s="5" t="s">
        <v>305</v>
      </c>
      <c r="AA2007" s="5"/>
    </row>
    <row r="2008" spans="1:27" ht="12" customHeight="1" x14ac:dyDescent="0.15">
      <c r="A2008" s="1" t="s">
        <v>552</v>
      </c>
      <c r="B2008" s="1" t="s">
        <v>33</v>
      </c>
      <c r="C2008" s="1" t="s">
        <v>9</v>
      </c>
      <c r="D2008" s="1" t="s">
        <v>2460</v>
      </c>
      <c r="E2008" s="1" t="s">
        <v>10</v>
      </c>
      <c r="F2008" s="1" t="s">
        <v>560</v>
      </c>
      <c r="G2008" s="1" t="s">
        <v>304</v>
      </c>
      <c r="H2008" s="1" t="s">
        <v>305</v>
      </c>
      <c r="I2008">
        <v>8490597</v>
      </c>
      <c r="J2008">
        <v>7721468</v>
      </c>
      <c r="K2008">
        <v>6004493</v>
      </c>
      <c r="L2008">
        <v>7180371</v>
      </c>
      <c r="M2008">
        <v>7693350</v>
      </c>
      <c r="N2008">
        <v>6538016</v>
      </c>
      <c r="O2008">
        <v>7833882</v>
      </c>
      <c r="P2008">
        <v>7826711</v>
      </c>
      <c r="Q2008">
        <v>8145186</v>
      </c>
      <c r="R2008">
        <v>7391140</v>
      </c>
      <c r="S2008">
        <v>6326429</v>
      </c>
      <c r="T2008">
        <v>7177939</v>
      </c>
      <c r="U2008">
        <v>8320249</v>
      </c>
      <c r="V2008" s="1" t="s">
        <v>3019</v>
      </c>
      <c r="W2008" s="1" t="s">
        <v>2551</v>
      </c>
      <c r="X2008" s="5" t="s">
        <v>3029</v>
      </c>
      <c r="Y2008" s="5" t="s">
        <v>2787</v>
      </c>
      <c r="Z2008" s="5" t="s">
        <v>305</v>
      </c>
      <c r="AA2008" s="5"/>
    </row>
    <row r="2009" spans="1:27" ht="12" customHeight="1" x14ac:dyDescent="0.15">
      <c r="A2009" s="1" t="s">
        <v>552</v>
      </c>
      <c r="B2009" s="1" t="s">
        <v>33</v>
      </c>
      <c r="C2009" s="1" t="s">
        <v>15</v>
      </c>
      <c r="D2009" s="1" t="s">
        <v>2460</v>
      </c>
      <c r="E2009" s="1" t="s">
        <v>10</v>
      </c>
      <c r="F2009" s="1" t="s">
        <v>560</v>
      </c>
      <c r="G2009" s="1" t="s">
        <v>238</v>
      </c>
      <c r="H2009" s="1" t="s">
        <v>306</v>
      </c>
      <c r="I2009">
        <v>13830156</v>
      </c>
      <c r="J2009">
        <v>13435903</v>
      </c>
      <c r="K2009">
        <v>10490470</v>
      </c>
      <c r="L2009">
        <v>12747625</v>
      </c>
      <c r="M2009">
        <v>13878021</v>
      </c>
      <c r="N2009">
        <v>10938280</v>
      </c>
      <c r="O2009">
        <v>13391806</v>
      </c>
      <c r="P2009">
        <v>12036726</v>
      </c>
      <c r="Q2009">
        <v>10915909</v>
      </c>
      <c r="R2009">
        <v>10979953</v>
      </c>
      <c r="S2009">
        <v>10317266</v>
      </c>
      <c r="T2009">
        <v>11749191</v>
      </c>
      <c r="U2009">
        <v>12392515</v>
      </c>
      <c r="V2009" s="1" t="s">
        <v>3019</v>
      </c>
      <c r="W2009" s="1" t="s">
        <v>2551</v>
      </c>
      <c r="X2009" s="5" t="s">
        <v>3029</v>
      </c>
      <c r="Y2009" s="5" t="s">
        <v>2737</v>
      </c>
      <c r="Z2009" s="5" t="s">
        <v>2788</v>
      </c>
      <c r="AA2009" s="5"/>
    </row>
    <row r="2010" spans="1:27" ht="12" customHeight="1" x14ac:dyDescent="0.15">
      <c r="A2010" s="1" t="s">
        <v>552</v>
      </c>
      <c r="B2010" s="1" t="s">
        <v>33</v>
      </c>
      <c r="C2010" s="1" t="s">
        <v>17</v>
      </c>
      <c r="D2010" s="1" t="s">
        <v>2460</v>
      </c>
      <c r="E2010" s="1" t="s">
        <v>10</v>
      </c>
      <c r="F2010" s="1" t="s">
        <v>560</v>
      </c>
      <c r="G2010" s="1" t="s">
        <v>554</v>
      </c>
      <c r="H2010" s="1" t="s">
        <v>305</v>
      </c>
      <c r="I2010">
        <v>758867</v>
      </c>
      <c r="J2010">
        <v>648449</v>
      </c>
      <c r="K2010">
        <v>520471</v>
      </c>
      <c r="L2010">
        <v>615221</v>
      </c>
      <c r="M2010">
        <v>650163</v>
      </c>
      <c r="N2010">
        <v>592874</v>
      </c>
      <c r="O2010">
        <v>819590</v>
      </c>
      <c r="P2010">
        <v>702987</v>
      </c>
      <c r="Q2010">
        <v>733502</v>
      </c>
      <c r="R2010">
        <v>669016</v>
      </c>
      <c r="S2010">
        <v>606547</v>
      </c>
      <c r="T2010">
        <v>631365</v>
      </c>
      <c r="U2010">
        <v>780393</v>
      </c>
      <c r="V2010" s="1" t="s">
        <v>3019</v>
      </c>
      <c r="W2010" s="1" t="s">
        <v>2551</v>
      </c>
      <c r="X2010" s="5" t="s">
        <v>3029</v>
      </c>
      <c r="Y2010" s="5" t="s">
        <v>3024</v>
      </c>
      <c r="Z2010" s="5" t="s">
        <v>305</v>
      </c>
      <c r="AA2010" s="5"/>
    </row>
    <row r="2011" spans="1:27" ht="12" customHeight="1" x14ac:dyDescent="0.15">
      <c r="A2011" s="1" t="s">
        <v>552</v>
      </c>
      <c r="B2011" s="1" t="s">
        <v>33</v>
      </c>
      <c r="C2011" s="1" t="s">
        <v>19</v>
      </c>
      <c r="D2011" s="1" t="s">
        <v>2460</v>
      </c>
      <c r="E2011" s="1" t="s">
        <v>10</v>
      </c>
      <c r="F2011" s="1" t="s">
        <v>560</v>
      </c>
      <c r="G2011" s="1" t="s">
        <v>339</v>
      </c>
      <c r="H2011" s="1" t="s">
        <v>305</v>
      </c>
      <c r="I2011">
        <v>8849515</v>
      </c>
      <c r="J2011">
        <v>8045389</v>
      </c>
      <c r="K2011">
        <v>6308274</v>
      </c>
      <c r="L2011">
        <v>7602363</v>
      </c>
      <c r="M2011">
        <v>8018115</v>
      </c>
      <c r="N2011">
        <v>6974605</v>
      </c>
      <c r="O2011">
        <v>8359653</v>
      </c>
      <c r="P2011">
        <v>8154737</v>
      </c>
      <c r="Q2011">
        <v>8519570</v>
      </c>
      <c r="R2011">
        <v>7840108</v>
      </c>
      <c r="S2011">
        <v>6650070</v>
      </c>
      <c r="T2011">
        <v>7416811</v>
      </c>
      <c r="U2011">
        <v>8730024</v>
      </c>
      <c r="V2011" s="1" t="s">
        <v>3019</v>
      </c>
      <c r="W2011" s="1" t="s">
        <v>2551</v>
      </c>
      <c r="X2011" s="5" t="s">
        <v>3029</v>
      </c>
      <c r="Y2011" s="5" t="s">
        <v>2818</v>
      </c>
      <c r="Z2011" s="5" t="s">
        <v>305</v>
      </c>
      <c r="AA2011" s="5"/>
    </row>
    <row r="2012" spans="1:27" ht="12" customHeight="1" x14ac:dyDescent="0.15">
      <c r="A2012" s="1" t="s">
        <v>552</v>
      </c>
      <c r="B2012" s="1" t="s">
        <v>33</v>
      </c>
      <c r="C2012" s="1" t="s">
        <v>21</v>
      </c>
      <c r="D2012" s="1" t="s">
        <v>2460</v>
      </c>
      <c r="E2012" s="1" t="s">
        <v>10</v>
      </c>
      <c r="F2012" s="1" t="s">
        <v>560</v>
      </c>
      <c r="G2012" s="1" t="s">
        <v>245</v>
      </c>
      <c r="H2012" s="1" t="s">
        <v>306</v>
      </c>
      <c r="I2012">
        <v>14700182</v>
      </c>
      <c r="J2012">
        <v>14066273</v>
      </c>
      <c r="K2012">
        <v>10962154</v>
      </c>
      <c r="L2012">
        <v>12906270</v>
      </c>
      <c r="M2012">
        <v>14596460</v>
      </c>
      <c r="N2012">
        <v>11896144</v>
      </c>
      <c r="O2012">
        <v>13744784</v>
      </c>
      <c r="P2012">
        <v>12762344</v>
      </c>
      <c r="Q2012">
        <v>11618281</v>
      </c>
      <c r="R2012">
        <v>11866183</v>
      </c>
      <c r="S2012">
        <v>11386205</v>
      </c>
      <c r="T2012">
        <v>12506712</v>
      </c>
      <c r="U2012">
        <v>12892211</v>
      </c>
      <c r="V2012" s="1" t="s">
        <v>3019</v>
      </c>
      <c r="W2012" s="1" t="s">
        <v>2551</v>
      </c>
      <c r="X2012" s="5" t="s">
        <v>3029</v>
      </c>
      <c r="Y2012" s="5" t="s">
        <v>2740</v>
      </c>
      <c r="Z2012" s="5" t="s">
        <v>2788</v>
      </c>
      <c r="AA2012" s="5"/>
    </row>
    <row r="2013" spans="1:27" ht="12" customHeight="1" x14ac:dyDescent="0.15">
      <c r="A2013" s="1" t="s">
        <v>552</v>
      </c>
      <c r="B2013" s="1" t="s">
        <v>33</v>
      </c>
      <c r="C2013" s="1" t="s">
        <v>23</v>
      </c>
      <c r="D2013" s="1" t="s">
        <v>2460</v>
      </c>
      <c r="E2013" s="1" t="s">
        <v>10</v>
      </c>
      <c r="F2013" s="1" t="s">
        <v>560</v>
      </c>
      <c r="G2013" s="1" t="s">
        <v>555</v>
      </c>
      <c r="H2013" s="1" t="s">
        <v>305</v>
      </c>
      <c r="I2013">
        <v>349696</v>
      </c>
      <c r="J2013">
        <v>315704</v>
      </c>
      <c r="K2013">
        <v>216273</v>
      </c>
      <c r="L2013">
        <v>274137</v>
      </c>
      <c r="M2013">
        <v>292189</v>
      </c>
      <c r="N2013">
        <v>286544</v>
      </c>
      <c r="O2013">
        <v>368728</v>
      </c>
      <c r="P2013">
        <v>339810</v>
      </c>
      <c r="Q2013">
        <v>342178</v>
      </c>
      <c r="R2013">
        <v>289508</v>
      </c>
      <c r="S2013">
        <v>284683</v>
      </c>
      <c r="T2013">
        <v>285682</v>
      </c>
      <c r="U2013">
        <v>311284</v>
      </c>
      <c r="V2013" s="1" t="s">
        <v>3019</v>
      </c>
      <c r="W2013" s="1" t="s">
        <v>2551</v>
      </c>
      <c r="X2013" s="5" t="s">
        <v>3029</v>
      </c>
      <c r="Y2013" s="5" t="s">
        <v>3025</v>
      </c>
      <c r="Z2013" s="5" t="s">
        <v>305</v>
      </c>
      <c r="AA2013" s="5"/>
    </row>
    <row r="2014" spans="1:27" ht="12" customHeight="1" x14ac:dyDescent="0.15">
      <c r="A2014" s="1" t="s">
        <v>552</v>
      </c>
      <c r="B2014" s="1" t="s">
        <v>33</v>
      </c>
      <c r="C2014" s="1" t="s">
        <v>77</v>
      </c>
      <c r="D2014" s="1" t="s">
        <v>2460</v>
      </c>
      <c r="E2014" s="1" t="s">
        <v>10</v>
      </c>
      <c r="F2014" s="1" t="s">
        <v>560</v>
      </c>
      <c r="G2014" s="1" t="s">
        <v>340</v>
      </c>
      <c r="H2014" s="1" t="s">
        <v>305</v>
      </c>
      <c r="I2014">
        <v>3156787</v>
      </c>
      <c r="J2014">
        <v>3145634</v>
      </c>
      <c r="K2014">
        <v>3144552</v>
      </c>
      <c r="L2014">
        <v>3030822</v>
      </c>
      <c r="M2014">
        <v>3039953</v>
      </c>
      <c r="N2014">
        <v>2940144</v>
      </c>
      <c r="O2014">
        <v>2898090</v>
      </c>
      <c r="P2014">
        <v>2955075</v>
      </c>
      <c r="Q2014">
        <v>3044210</v>
      </c>
      <c r="R2014">
        <v>3088994</v>
      </c>
      <c r="S2014">
        <v>3094376</v>
      </c>
      <c r="T2014">
        <v>3194510</v>
      </c>
      <c r="U2014">
        <v>3266234</v>
      </c>
      <c r="V2014" s="1" t="s">
        <v>3019</v>
      </c>
      <c r="W2014" s="1" t="s">
        <v>2551</v>
      </c>
      <c r="X2014" s="5" t="s">
        <v>3029</v>
      </c>
      <c r="Y2014" s="5" t="s">
        <v>2819</v>
      </c>
      <c r="Z2014" s="5" t="s">
        <v>305</v>
      </c>
      <c r="AA2014" s="5"/>
    </row>
    <row r="2015" spans="1:27" ht="12" customHeight="1" x14ac:dyDescent="0.15">
      <c r="A2015" s="1" t="s">
        <v>552</v>
      </c>
      <c r="B2015" s="1" t="s">
        <v>35</v>
      </c>
      <c r="C2015" s="1" t="s">
        <v>9</v>
      </c>
      <c r="D2015" s="1" t="s">
        <v>2460</v>
      </c>
      <c r="E2015" s="1" t="s">
        <v>10</v>
      </c>
      <c r="F2015" s="1" t="s">
        <v>561</v>
      </c>
      <c r="G2015" s="1" t="s">
        <v>304</v>
      </c>
      <c r="H2015" s="1" t="s">
        <v>305</v>
      </c>
      <c r="I2015">
        <v>816844</v>
      </c>
      <c r="J2015">
        <v>712848</v>
      </c>
      <c r="K2015">
        <v>619466</v>
      </c>
      <c r="L2015">
        <v>754899</v>
      </c>
      <c r="M2015">
        <v>719871</v>
      </c>
      <c r="N2015">
        <v>603731</v>
      </c>
      <c r="O2015">
        <v>719269</v>
      </c>
      <c r="P2015">
        <v>721853</v>
      </c>
      <c r="Q2015">
        <v>754412</v>
      </c>
      <c r="R2015">
        <v>687949</v>
      </c>
      <c r="S2015">
        <v>650840</v>
      </c>
      <c r="T2015">
        <v>722401</v>
      </c>
      <c r="U2015">
        <v>798878</v>
      </c>
      <c r="V2015" s="1" t="s">
        <v>3019</v>
      </c>
      <c r="W2015" s="1" t="s">
        <v>2551</v>
      </c>
      <c r="X2015" s="5" t="s">
        <v>3030</v>
      </c>
      <c r="Y2015" s="5" t="s">
        <v>2787</v>
      </c>
      <c r="Z2015" s="5" t="s">
        <v>305</v>
      </c>
      <c r="AA2015" s="5"/>
    </row>
    <row r="2016" spans="1:27" ht="12" customHeight="1" x14ac:dyDescent="0.15">
      <c r="A2016" s="1" t="s">
        <v>552</v>
      </c>
      <c r="B2016" s="1" t="s">
        <v>35</v>
      </c>
      <c r="C2016" s="1" t="s">
        <v>15</v>
      </c>
      <c r="D2016" s="1" t="s">
        <v>2460</v>
      </c>
      <c r="E2016" s="1" t="s">
        <v>10</v>
      </c>
      <c r="F2016" s="1" t="s">
        <v>561</v>
      </c>
      <c r="G2016" s="1" t="s">
        <v>238</v>
      </c>
      <c r="H2016" s="1" t="s">
        <v>306</v>
      </c>
      <c r="I2016">
        <v>375594</v>
      </c>
      <c r="J2016">
        <v>340487</v>
      </c>
      <c r="K2016">
        <v>294822</v>
      </c>
      <c r="L2016">
        <v>336768</v>
      </c>
      <c r="M2016">
        <v>328872</v>
      </c>
      <c r="N2016">
        <v>281060</v>
      </c>
      <c r="O2016">
        <v>346893</v>
      </c>
      <c r="P2016">
        <v>360192</v>
      </c>
      <c r="Q2016">
        <v>371841</v>
      </c>
      <c r="R2016">
        <v>327817</v>
      </c>
      <c r="S2016">
        <v>299777</v>
      </c>
      <c r="T2016">
        <v>338531</v>
      </c>
      <c r="U2016">
        <v>380187</v>
      </c>
      <c r="V2016" s="1" t="s">
        <v>3019</v>
      </c>
      <c r="W2016" s="1" t="s">
        <v>2551</v>
      </c>
      <c r="X2016" s="5" t="s">
        <v>3030</v>
      </c>
      <c r="Y2016" s="5" t="s">
        <v>2737</v>
      </c>
      <c r="Z2016" s="5" t="s">
        <v>2788</v>
      </c>
      <c r="AA2016" s="5"/>
    </row>
    <row r="2017" spans="1:27" ht="12" customHeight="1" x14ac:dyDescent="0.15">
      <c r="A2017" s="1" t="s">
        <v>552</v>
      </c>
      <c r="B2017" s="1" t="s">
        <v>35</v>
      </c>
      <c r="C2017" s="1" t="s">
        <v>17</v>
      </c>
      <c r="D2017" s="1" t="s">
        <v>2460</v>
      </c>
      <c r="E2017" s="1" t="s">
        <v>10</v>
      </c>
      <c r="F2017" s="1" t="s">
        <v>561</v>
      </c>
      <c r="G2017" s="1" t="s">
        <v>554</v>
      </c>
      <c r="H2017" s="1" t="s">
        <v>305</v>
      </c>
      <c r="I2017">
        <v>1129</v>
      </c>
      <c r="J2017">
        <v>1041</v>
      </c>
      <c r="K2017">
        <v>1132</v>
      </c>
      <c r="L2017">
        <v>629</v>
      </c>
      <c r="M2017">
        <v>911</v>
      </c>
      <c r="N2017">
        <v>801</v>
      </c>
      <c r="O2017">
        <v>780</v>
      </c>
      <c r="P2017">
        <v>999</v>
      </c>
      <c r="Q2017">
        <v>769</v>
      </c>
      <c r="R2017">
        <v>1196</v>
      </c>
      <c r="S2017">
        <v>940</v>
      </c>
      <c r="T2017">
        <v>1149</v>
      </c>
      <c r="U2017">
        <v>1232</v>
      </c>
      <c r="V2017" s="1" t="s">
        <v>3019</v>
      </c>
      <c r="W2017" s="1" t="s">
        <v>2551</v>
      </c>
      <c r="X2017" s="5" t="s">
        <v>3030</v>
      </c>
      <c r="Y2017" s="5" t="s">
        <v>3024</v>
      </c>
      <c r="Z2017" s="5" t="s">
        <v>305</v>
      </c>
      <c r="AA2017" s="5"/>
    </row>
    <row r="2018" spans="1:27" ht="12" customHeight="1" x14ac:dyDescent="0.15">
      <c r="A2018" s="1" t="s">
        <v>552</v>
      </c>
      <c r="B2018" s="1" t="s">
        <v>35</v>
      </c>
      <c r="C2018" s="1" t="s">
        <v>19</v>
      </c>
      <c r="D2018" s="1" t="s">
        <v>2460</v>
      </c>
      <c r="E2018" s="1" t="s">
        <v>10</v>
      </c>
      <c r="F2018" s="1" t="s">
        <v>561</v>
      </c>
      <c r="G2018" s="1" t="s">
        <v>339</v>
      </c>
      <c r="H2018" s="1" t="s">
        <v>305</v>
      </c>
      <c r="I2018">
        <v>792734</v>
      </c>
      <c r="J2018">
        <v>734472</v>
      </c>
      <c r="K2018">
        <v>636967</v>
      </c>
      <c r="L2018">
        <v>703999</v>
      </c>
      <c r="M2018">
        <v>700931</v>
      </c>
      <c r="N2018">
        <v>650327</v>
      </c>
      <c r="O2018">
        <v>739833</v>
      </c>
      <c r="P2018">
        <v>720348</v>
      </c>
      <c r="Q2018">
        <v>726247</v>
      </c>
      <c r="R2018">
        <v>694693</v>
      </c>
      <c r="S2018">
        <v>623467</v>
      </c>
      <c r="T2018">
        <v>717932</v>
      </c>
      <c r="U2018">
        <v>714111</v>
      </c>
      <c r="V2018" s="1" t="s">
        <v>3019</v>
      </c>
      <c r="W2018" s="1" t="s">
        <v>2551</v>
      </c>
      <c r="X2018" s="5" t="s">
        <v>3030</v>
      </c>
      <c r="Y2018" s="5" t="s">
        <v>2818</v>
      </c>
      <c r="Z2018" s="5" t="s">
        <v>305</v>
      </c>
      <c r="AA2018" s="5"/>
    </row>
    <row r="2019" spans="1:27" ht="12" customHeight="1" x14ac:dyDescent="0.15">
      <c r="A2019" s="1" t="s">
        <v>552</v>
      </c>
      <c r="B2019" s="1" t="s">
        <v>35</v>
      </c>
      <c r="C2019" s="1" t="s">
        <v>21</v>
      </c>
      <c r="D2019" s="1" t="s">
        <v>2460</v>
      </c>
      <c r="E2019" s="1" t="s">
        <v>10</v>
      </c>
      <c r="F2019" s="1" t="s">
        <v>561</v>
      </c>
      <c r="G2019" s="1" t="s">
        <v>245</v>
      </c>
      <c r="H2019" s="1" t="s">
        <v>306</v>
      </c>
      <c r="I2019">
        <v>402122</v>
      </c>
      <c r="J2019">
        <v>380615</v>
      </c>
      <c r="K2019">
        <v>315572</v>
      </c>
      <c r="L2019">
        <v>349995</v>
      </c>
      <c r="M2019">
        <v>356467</v>
      </c>
      <c r="N2019">
        <v>329541</v>
      </c>
      <c r="O2019">
        <v>385354</v>
      </c>
      <c r="P2019">
        <v>392368</v>
      </c>
      <c r="Q2019">
        <v>401606</v>
      </c>
      <c r="R2019">
        <v>381316</v>
      </c>
      <c r="S2019">
        <v>337048</v>
      </c>
      <c r="T2019">
        <v>389273</v>
      </c>
      <c r="U2019">
        <v>400334</v>
      </c>
      <c r="V2019" s="1" t="s">
        <v>3019</v>
      </c>
      <c r="W2019" s="1" t="s">
        <v>2551</v>
      </c>
      <c r="X2019" s="5" t="s">
        <v>3030</v>
      </c>
      <c r="Y2019" s="5" t="s">
        <v>2740</v>
      </c>
      <c r="Z2019" s="5" t="s">
        <v>2788</v>
      </c>
      <c r="AA2019" s="5"/>
    </row>
    <row r="2020" spans="1:27" ht="12" customHeight="1" x14ac:dyDescent="0.15">
      <c r="A2020" s="1" t="s">
        <v>552</v>
      </c>
      <c r="B2020" s="1" t="s">
        <v>35</v>
      </c>
      <c r="C2020" s="1" t="s">
        <v>23</v>
      </c>
      <c r="D2020" s="1" t="s">
        <v>2460</v>
      </c>
      <c r="E2020" s="1" t="s">
        <v>10</v>
      </c>
      <c r="F2020" s="1" t="s">
        <v>561</v>
      </c>
      <c r="G2020" s="1" t="s">
        <v>555</v>
      </c>
      <c r="H2020" s="1" t="s">
        <v>305</v>
      </c>
      <c r="I2020">
        <v>0</v>
      </c>
      <c r="J2020">
        <v>0</v>
      </c>
      <c r="K2020">
        <v>0</v>
      </c>
      <c r="L2020">
        <v>0</v>
      </c>
      <c r="M2020">
        <v>0</v>
      </c>
      <c r="N2020">
        <v>0</v>
      </c>
      <c r="O2020">
        <v>0</v>
      </c>
      <c r="P2020">
        <v>0</v>
      </c>
      <c r="Q2020">
        <v>0</v>
      </c>
      <c r="R2020">
        <v>0</v>
      </c>
      <c r="S2020">
        <v>0</v>
      </c>
      <c r="T2020">
        <v>0</v>
      </c>
      <c r="U2020">
        <v>0</v>
      </c>
      <c r="V2020" s="1" t="s">
        <v>3019</v>
      </c>
      <c r="W2020" s="1" t="s">
        <v>2551</v>
      </c>
      <c r="X2020" s="5" t="s">
        <v>3030</v>
      </c>
      <c r="Y2020" s="5" t="s">
        <v>3025</v>
      </c>
      <c r="Z2020" s="5" t="s">
        <v>305</v>
      </c>
      <c r="AA2020" s="5"/>
    </row>
    <row r="2021" spans="1:27" ht="12" customHeight="1" x14ac:dyDescent="0.15">
      <c r="A2021" s="1" t="s">
        <v>552</v>
      </c>
      <c r="B2021" s="1" t="s">
        <v>35</v>
      </c>
      <c r="C2021" s="1" t="s">
        <v>77</v>
      </c>
      <c r="D2021" s="1" t="s">
        <v>2460</v>
      </c>
      <c r="E2021" s="1" t="s">
        <v>10</v>
      </c>
      <c r="F2021" s="1" t="s">
        <v>561</v>
      </c>
      <c r="G2021" s="1" t="s">
        <v>340</v>
      </c>
      <c r="H2021" s="1" t="s">
        <v>305</v>
      </c>
      <c r="I2021">
        <v>449719</v>
      </c>
      <c r="J2021">
        <v>443042</v>
      </c>
      <c r="K2021">
        <v>429423</v>
      </c>
      <c r="L2021">
        <v>465910</v>
      </c>
      <c r="M2021">
        <v>472007</v>
      </c>
      <c r="N2021">
        <v>432878</v>
      </c>
      <c r="O2021">
        <v>400280</v>
      </c>
      <c r="P2021">
        <v>401279</v>
      </c>
      <c r="Q2021">
        <v>415603</v>
      </c>
      <c r="R2021">
        <v>389922</v>
      </c>
      <c r="S2021">
        <v>382156</v>
      </c>
      <c r="T2021">
        <v>351109</v>
      </c>
      <c r="U2021">
        <v>389699</v>
      </c>
      <c r="V2021" s="1" t="s">
        <v>3019</v>
      </c>
      <c r="W2021" s="1" t="s">
        <v>2551</v>
      </c>
      <c r="X2021" s="5" t="s">
        <v>3030</v>
      </c>
      <c r="Y2021" s="5" t="s">
        <v>2819</v>
      </c>
      <c r="Z2021" s="5" t="s">
        <v>305</v>
      </c>
      <c r="AA2021" s="5"/>
    </row>
    <row r="2022" spans="1:27" ht="12" customHeight="1" x14ac:dyDescent="0.15">
      <c r="A2022" s="1" t="s">
        <v>552</v>
      </c>
      <c r="B2022" s="1" t="s">
        <v>212</v>
      </c>
      <c r="C2022" s="1" t="s">
        <v>9</v>
      </c>
      <c r="D2022" s="1" t="s">
        <v>2460</v>
      </c>
      <c r="E2022" s="1" t="s">
        <v>213</v>
      </c>
      <c r="F2022" s="1" t="s">
        <v>562</v>
      </c>
      <c r="G2022" s="1" t="s">
        <v>215</v>
      </c>
      <c r="H2022" s="1" t="s">
        <v>216</v>
      </c>
      <c r="I2022">
        <v>11353</v>
      </c>
      <c r="J2022">
        <v>11455</v>
      </c>
      <c r="K2022">
        <v>11462</v>
      </c>
      <c r="L2022">
        <v>11457</v>
      </c>
      <c r="M2022">
        <v>11456</v>
      </c>
      <c r="N2022">
        <v>11495</v>
      </c>
      <c r="O2022">
        <v>11458</v>
      </c>
      <c r="P2022">
        <v>11442</v>
      </c>
      <c r="Q2022">
        <v>11425</v>
      </c>
      <c r="R2022">
        <v>11410</v>
      </c>
      <c r="S2022">
        <v>11388</v>
      </c>
      <c r="T2022">
        <v>11372</v>
      </c>
      <c r="U2022">
        <v>11368</v>
      </c>
      <c r="V2022" s="1" t="s">
        <v>3019</v>
      </c>
      <c r="W2022" s="1" t="s">
        <v>2717</v>
      </c>
      <c r="X2022" s="5" t="s">
        <v>3031</v>
      </c>
      <c r="Y2022" s="5" t="s">
        <v>2719</v>
      </c>
      <c r="Z2022" s="5" t="s">
        <v>2847</v>
      </c>
      <c r="AA2022" s="5"/>
    </row>
    <row r="2023" spans="1:27" ht="12" customHeight="1" x14ac:dyDescent="0.15">
      <c r="A2023" s="1" t="s">
        <v>552</v>
      </c>
      <c r="B2023" s="1" t="s">
        <v>285</v>
      </c>
      <c r="C2023" s="1" t="s">
        <v>9</v>
      </c>
      <c r="D2023" s="1" t="s">
        <v>2460</v>
      </c>
      <c r="E2023" s="1" t="s">
        <v>213</v>
      </c>
      <c r="F2023" s="1" t="s">
        <v>286</v>
      </c>
      <c r="G2023" s="1" t="s">
        <v>215</v>
      </c>
      <c r="H2023" s="1" t="s">
        <v>216</v>
      </c>
      <c r="I2023">
        <v>17535</v>
      </c>
      <c r="J2023">
        <v>17688</v>
      </c>
      <c r="K2023">
        <v>17695</v>
      </c>
      <c r="L2023">
        <v>17735</v>
      </c>
      <c r="M2023">
        <v>17723</v>
      </c>
      <c r="N2023">
        <v>17760</v>
      </c>
      <c r="O2023">
        <v>17718</v>
      </c>
      <c r="P2023">
        <v>17701</v>
      </c>
      <c r="Q2023">
        <v>17672</v>
      </c>
      <c r="R2023">
        <v>17643</v>
      </c>
      <c r="S2023">
        <v>17629</v>
      </c>
      <c r="T2023">
        <v>17606</v>
      </c>
      <c r="U2023">
        <v>17598</v>
      </c>
      <c r="V2023" s="1" t="s">
        <v>3019</v>
      </c>
      <c r="W2023" s="1" t="s">
        <v>2717</v>
      </c>
      <c r="X2023" s="5" t="s">
        <v>2816</v>
      </c>
      <c r="Y2023" s="5" t="s">
        <v>2719</v>
      </c>
      <c r="Z2023" s="5" t="s">
        <v>2847</v>
      </c>
      <c r="AA2023" s="5"/>
    </row>
    <row r="2024" spans="1:27" ht="12" customHeight="1" x14ac:dyDescent="0.15">
      <c r="A2024" s="1" t="s">
        <v>563</v>
      </c>
      <c r="B2024" s="1" t="s">
        <v>8</v>
      </c>
      <c r="C2024" s="1" t="s">
        <v>9</v>
      </c>
      <c r="D2024" s="1" t="s">
        <v>2461</v>
      </c>
      <c r="E2024" s="1" t="s">
        <v>10</v>
      </c>
      <c r="F2024" s="1" t="s">
        <v>564</v>
      </c>
      <c r="G2024" s="1" t="s">
        <v>234</v>
      </c>
      <c r="H2024" s="1" t="s">
        <v>565</v>
      </c>
      <c r="I2024">
        <v>8046</v>
      </c>
      <c r="J2024">
        <v>7598</v>
      </c>
      <c r="K2024">
        <v>7632</v>
      </c>
      <c r="L2024">
        <v>6959</v>
      </c>
      <c r="M2024">
        <v>7773</v>
      </c>
      <c r="N2024">
        <v>6637</v>
      </c>
      <c r="O2024">
        <v>8310</v>
      </c>
      <c r="P2024">
        <v>8079</v>
      </c>
      <c r="Q2024">
        <v>7148</v>
      </c>
      <c r="R2024">
        <v>8261</v>
      </c>
      <c r="S2024">
        <v>6491</v>
      </c>
      <c r="T2024">
        <v>5434</v>
      </c>
      <c r="U2024">
        <v>6903</v>
      </c>
      <c r="V2024" s="1" t="s">
        <v>3032</v>
      </c>
      <c r="W2024" s="1" t="s">
        <v>2551</v>
      </c>
      <c r="X2024" s="5" t="s">
        <v>3033</v>
      </c>
      <c r="Y2024" s="5" t="s">
        <v>2553</v>
      </c>
      <c r="Z2024" s="5" t="s">
        <v>3034</v>
      </c>
      <c r="AA2024" s="5"/>
    </row>
    <row r="2025" spans="1:27" ht="12" customHeight="1" x14ac:dyDescent="0.15">
      <c r="A2025" s="1" t="s">
        <v>563</v>
      </c>
      <c r="B2025" s="1" t="s">
        <v>8</v>
      </c>
      <c r="C2025" s="1" t="s">
        <v>15</v>
      </c>
      <c r="D2025" s="1" t="s">
        <v>2461</v>
      </c>
      <c r="E2025" s="1" t="s">
        <v>10</v>
      </c>
      <c r="F2025" s="1" t="s">
        <v>564</v>
      </c>
      <c r="G2025" s="1" t="s">
        <v>304</v>
      </c>
      <c r="H2025" s="1" t="s">
        <v>305</v>
      </c>
      <c r="I2025">
        <v>6980797</v>
      </c>
      <c r="J2025">
        <v>6367276</v>
      </c>
      <c r="K2025">
        <v>5025036</v>
      </c>
      <c r="L2025">
        <v>5922307</v>
      </c>
      <c r="M2025">
        <v>6101924</v>
      </c>
      <c r="N2025">
        <v>5687782</v>
      </c>
      <c r="O2025">
        <v>8326177</v>
      </c>
      <c r="P2025">
        <v>6327170</v>
      </c>
      <c r="Q2025">
        <v>5414822</v>
      </c>
      <c r="R2025">
        <v>7584651</v>
      </c>
      <c r="S2025">
        <v>6354349</v>
      </c>
      <c r="T2025">
        <v>5750329</v>
      </c>
      <c r="U2025">
        <v>7428121</v>
      </c>
      <c r="V2025" s="1" t="s">
        <v>3032</v>
      </c>
      <c r="W2025" s="1" t="s">
        <v>2551</v>
      </c>
      <c r="X2025" s="5" t="s">
        <v>3033</v>
      </c>
      <c r="Y2025" s="5" t="s">
        <v>2787</v>
      </c>
      <c r="Z2025" s="5" t="s">
        <v>2543</v>
      </c>
      <c r="AA2025" s="5"/>
    </row>
    <row r="2026" spans="1:27" ht="12" customHeight="1" x14ac:dyDescent="0.15">
      <c r="A2026" s="1" t="s">
        <v>563</v>
      </c>
      <c r="B2026" s="1" t="s">
        <v>8</v>
      </c>
      <c r="C2026" s="1" t="s">
        <v>17</v>
      </c>
      <c r="D2026" s="1" t="s">
        <v>2461</v>
      </c>
      <c r="E2026" s="1" t="s">
        <v>10</v>
      </c>
      <c r="F2026" s="1" t="s">
        <v>564</v>
      </c>
      <c r="G2026" s="1" t="s">
        <v>238</v>
      </c>
      <c r="H2026" s="1" t="s">
        <v>306</v>
      </c>
      <c r="I2026">
        <v>16589939</v>
      </c>
      <c r="J2026">
        <v>11372285</v>
      </c>
      <c r="K2026">
        <v>10986173</v>
      </c>
      <c r="L2026">
        <v>10684348</v>
      </c>
      <c r="M2026">
        <v>12314142</v>
      </c>
      <c r="N2026">
        <v>9748968</v>
      </c>
      <c r="O2026">
        <v>17465411</v>
      </c>
      <c r="P2026">
        <v>10673415</v>
      </c>
      <c r="Q2026">
        <v>10944157</v>
      </c>
      <c r="R2026">
        <v>14066138</v>
      </c>
      <c r="S2026">
        <v>12840968</v>
      </c>
      <c r="T2026">
        <v>9490297</v>
      </c>
      <c r="U2026">
        <v>12888705</v>
      </c>
      <c r="V2026" s="1" t="s">
        <v>3032</v>
      </c>
      <c r="W2026" s="1" t="s">
        <v>2551</v>
      </c>
      <c r="X2026" s="5" t="s">
        <v>3033</v>
      </c>
      <c r="Y2026" s="5" t="s">
        <v>2737</v>
      </c>
      <c r="Z2026" s="5" t="s">
        <v>2788</v>
      </c>
      <c r="AA2026" s="5"/>
    </row>
    <row r="2027" spans="1:27" ht="12" customHeight="1" x14ac:dyDescent="0.15">
      <c r="A2027" s="1" t="s">
        <v>563</v>
      </c>
      <c r="B2027" s="1" t="s">
        <v>25</v>
      </c>
      <c r="C2027" s="1" t="s">
        <v>9</v>
      </c>
      <c r="D2027" s="1" t="s">
        <v>2461</v>
      </c>
      <c r="E2027" s="1" t="s">
        <v>10</v>
      </c>
      <c r="F2027" s="1" t="s">
        <v>566</v>
      </c>
      <c r="G2027" s="1" t="s">
        <v>234</v>
      </c>
      <c r="H2027" s="1" t="s">
        <v>565</v>
      </c>
      <c r="I2027">
        <v>10509</v>
      </c>
      <c r="J2027">
        <v>9892</v>
      </c>
      <c r="K2027">
        <v>8409</v>
      </c>
      <c r="L2027">
        <v>9183</v>
      </c>
      <c r="M2027">
        <v>8644</v>
      </c>
      <c r="N2027">
        <v>7905</v>
      </c>
      <c r="O2027">
        <v>9196</v>
      </c>
      <c r="P2027">
        <v>10077</v>
      </c>
      <c r="Q2027">
        <v>9622</v>
      </c>
      <c r="R2027">
        <v>9666</v>
      </c>
      <c r="S2027">
        <v>8379</v>
      </c>
      <c r="T2027">
        <v>9731</v>
      </c>
      <c r="U2027">
        <v>10484</v>
      </c>
      <c r="V2027" s="1" t="s">
        <v>3032</v>
      </c>
      <c r="W2027" s="1" t="s">
        <v>2551</v>
      </c>
      <c r="X2027" s="5" t="s">
        <v>3035</v>
      </c>
      <c r="Y2027" s="5" t="s">
        <v>2553</v>
      </c>
      <c r="Z2027" s="5" t="s">
        <v>3034</v>
      </c>
      <c r="AA2027" s="5"/>
    </row>
    <row r="2028" spans="1:27" ht="12" customHeight="1" x14ac:dyDescent="0.15">
      <c r="A2028" s="1" t="s">
        <v>563</v>
      </c>
      <c r="B2028" s="1" t="s">
        <v>25</v>
      </c>
      <c r="C2028" s="1" t="s">
        <v>15</v>
      </c>
      <c r="D2028" s="1" t="s">
        <v>2461</v>
      </c>
      <c r="E2028" s="1" t="s">
        <v>10</v>
      </c>
      <c r="F2028" s="1" t="s">
        <v>566</v>
      </c>
      <c r="G2028" s="1" t="s">
        <v>304</v>
      </c>
      <c r="H2028" s="1" t="s">
        <v>305</v>
      </c>
      <c r="I2028">
        <v>979209</v>
      </c>
      <c r="J2028">
        <v>913885</v>
      </c>
      <c r="K2028">
        <v>799170</v>
      </c>
      <c r="L2028">
        <v>913704</v>
      </c>
      <c r="M2028">
        <v>883167</v>
      </c>
      <c r="N2028">
        <v>763982</v>
      </c>
      <c r="O2028">
        <v>896570</v>
      </c>
      <c r="P2028">
        <v>874787</v>
      </c>
      <c r="Q2028">
        <v>941742</v>
      </c>
      <c r="R2028">
        <v>884975</v>
      </c>
      <c r="S2028">
        <v>828903</v>
      </c>
      <c r="T2028">
        <v>916174</v>
      </c>
      <c r="U2028">
        <v>1050942</v>
      </c>
      <c r="V2028" s="1" t="s">
        <v>3032</v>
      </c>
      <c r="W2028" s="1" t="s">
        <v>2551</v>
      </c>
      <c r="X2028" s="5" t="s">
        <v>3035</v>
      </c>
      <c r="Y2028" s="5" t="s">
        <v>2787</v>
      </c>
      <c r="Z2028" s="5" t="s">
        <v>2543</v>
      </c>
      <c r="AA2028" s="5"/>
    </row>
    <row r="2029" spans="1:27" ht="12" customHeight="1" x14ac:dyDescent="0.15">
      <c r="A2029" s="1" t="s">
        <v>563</v>
      </c>
      <c r="B2029" s="1" t="s">
        <v>25</v>
      </c>
      <c r="C2029" s="1" t="s">
        <v>17</v>
      </c>
      <c r="D2029" s="1" t="s">
        <v>2461</v>
      </c>
      <c r="E2029" s="1" t="s">
        <v>10</v>
      </c>
      <c r="F2029" s="1" t="s">
        <v>566</v>
      </c>
      <c r="G2029" s="1" t="s">
        <v>238</v>
      </c>
      <c r="H2029" s="1" t="s">
        <v>306</v>
      </c>
      <c r="I2029">
        <v>1951214</v>
      </c>
      <c r="J2029">
        <v>1654162</v>
      </c>
      <c r="K2029">
        <v>1437267</v>
      </c>
      <c r="L2029">
        <v>1643005</v>
      </c>
      <c r="M2029">
        <v>1557005</v>
      </c>
      <c r="N2029">
        <v>1370047</v>
      </c>
      <c r="O2029">
        <v>1643593</v>
      </c>
      <c r="P2029">
        <v>1663196</v>
      </c>
      <c r="Q2029">
        <v>1717432</v>
      </c>
      <c r="R2029">
        <v>1650634</v>
      </c>
      <c r="S2029">
        <v>1477488</v>
      </c>
      <c r="T2029">
        <v>1655860</v>
      </c>
      <c r="U2029">
        <v>1955429</v>
      </c>
      <c r="V2029" s="1" t="s">
        <v>3032</v>
      </c>
      <c r="W2029" s="1" t="s">
        <v>2551</v>
      </c>
      <c r="X2029" s="5" t="s">
        <v>3035</v>
      </c>
      <c r="Y2029" s="5" t="s">
        <v>2737</v>
      </c>
      <c r="Z2029" s="5" t="s">
        <v>2788</v>
      </c>
      <c r="AA2029" s="5"/>
    </row>
    <row r="2030" spans="1:27" ht="12" customHeight="1" x14ac:dyDescent="0.15">
      <c r="A2030" s="1" t="s">
        <v>563</v>
      </c>
      <c r="B2030" s="1" t="s">
        <v>27</v>
      </c>
      <c r="C2030" s="1" t="s">
        <v>9</v>
      </c>
      <c r="D2030" s="1" t="s">
        <v>2461</v>
      </c>
      <c r="E2030" s="1" t="s">
        <v>10</v>
      </c>
      <c r="F2030" s="1" t="s">
        <v>567</v>
      </c>
      <c r="G2030" s="1" t="s">
        <v>234</v>
      </c>
      <c r="H2030" s="1" t="s">
        <v>565</v>
      </c>
      <c r="I2030">
        <v>340</v>
      </c>
      <c r="J2030">
        <v>260</v>
      </c>
      <c r="K2030">
        <v>267</v>
      </c>
      <c r="L2030">
        <v>260</v>
      </c>
      <c r="M2030">
        <v>252</v>
      </c>
      <c r="N2030">
        <v>280</v>
      </c>
      <c r="O2030">
        <v>337</v>
      </c>
      <c r="P2030">
        <v>289</v>
      </c>
      <c r="Q2030">
        <v>331</v>
      </c>
      <c r="R2030">
        <v>374</v>
      </c>
      <c r="S2030">
        <v>241</v>
      </c>
      <c r="T2030">
        <v>310</v>
      </c>
      <c r="U2030">
        <v>368</v>
      </c>
      <c r="V2030" s="1" t="s">
        <v>3032</v>
      </c>
      <c r="W2030" s="1" t="s">
        <v>2551</v>
      </c>
      <c r="X2030" s="5" t="s">
        <v>3036</v>
      </c>
      <c r="Y2030" s="5" t="s">
        <v>2553</v>
      </c>
      <c r="Z2030" s="5" t="s">
        <v>3034</v>
      </c>
      <c r="AA2030" s="5"/>
    </row>
    <row r="2031" spans="1:27" ht="12" customHeight="1" x14ac:dyDescent="0.15">
      <c r="A2031" s="1" t="s">
        <v>563</v>
      </c>
      <c r="B2031" s="1" t="s">
        <v>27</v>
      </c>
      <c r="C2031" s="1" t="s">
        <v>15</v>
      </c>
      <c r="D2031" s="1" t="s">
        <v>2461</v>
      </c>
      <c r="E2031" s="1" t="s">
        <v>10</v>
      </c>
      <c r="F2031" s="1" t="s">
        <v>567</v>
      </c>
      <c r="G2031" s="1" t="s">
        <v>304</v>
      </c>
      <c r="H2031" s="1" t="s">
        <v>305</v>
      </c>
      <c r="I2031">
        <v>209290</v>
      </c>
      <c r="J2031">
        <v>129049</v>
      </c>
      <c r="K2031">
        <v>170457</v>
      </c>
      <c r="L2031">
        <v>134567</v>
      </c>
      <c r="M2031">
        <v>104820</v>
      </c>
      <c r="N2031">
        <v>135932</v>
      </c>
      <c r="O2031">
        <v>159217</v>
      </c>
      <c r="P2031">
        <v>135830</v>
      </c>
      <c r="Q2031">
        <v>128496</v>
      </c>
      <c r="R2031">
        <v>174889</v>
      </c>
      <c r="S2031">
        <v>139188</v>
      </c>
      <c r="T2031">
        <v>181796</v>
      </c>
      <c r="U2031">
        <v>246831</v>
      </c>
      <c r="V2031" s="1" t="s">
        <v>3032</v>
      </c>
      <c r="W2031" s="1" t="s">
        <v>2551</v>
      </c>
      <c r="X2031" s="5" t="s">
        <v>3036</v>
      </c>
      <c r="Y2031" s="5" t="s">
        <v>2787</v>
      </c>
      <c r="Z2031" s="5" t="s">
        <v>2543</v>
      </c>
      <c r="AA2031" s="5"/>
    </row>
    <row r="2032" spans="1:27" ht="12" customHeight="1" x14ac:dyDescent="0.15">
      <c r="A2032" s="1" t="s">
        <v>563</v>
      </c>
      <c r="B2032" s="1" t="s">
        <v>27</v>
      </c>
      <c r="C2032" s="1" t="s">
        <v>17</v>
      </c>
      <c r="D2032" s="1" t="s">
        <v>2461</v>
      </c>
      <c r="E2032" s="1" t="s">
        <v>10</v>
      </c>
      <c r="F2032" s="1" t="s">
        <v>567</v>
      </c>
      <c r="G2032" s="1" t="s">
        <v>238</v>
      </c>
      <c r="H2032" s="1" t="s">
        <v>306</v>
      </c>
      <c r="I2032">
        <v>454716</v>
      </c>
      <c r="J2032">
        <v>342926</v>
      </c>
      <c r="K2032">
        <v>392415</v>
      </c>
      <c r="L2032">
        <v>390773</v>
      </c>
      <c r="M2032">
        <v>278592</v>
      </c>
      <c r="N2032">
        <v>357913</v>
      </c>
      <c r="O2032">
        <v>374990</v>
      </c>
      <c r="P2032">
        <v>312122</v>
      </c>
      <c r="Q2032">
        <v>362264</v>
      </c>
      <c r="R2032">
        <v>428014</v>
      </c>
      <c r="S2032">
        <v>436159</v>
      </c>
      <c r="T2032">
        <v>589776</v>
      </c>
      <c r="U2032">
        <v>715044</v>
      </c>
      <c r="V2032" s="1" t="s">
        <v>3032</v>
      </c>
      <c r="W2032" s="1" t="s">
        <v>2551</v>
      </c>
      <c r="X2032" s="5" t="s">
        <v>3036</v>
      </c>
      <c r="Y2032" s="5" t="s">
        <v>2737</v>
      </c>
      <c r="Z2032" s="5" t="s">
        <v>2788</v>
      </c>
      <c r="AA2032" s="5"/>
    </row>
    <row r="2033" spans="1:27" ht="12" customHeight="1" x14ac:dyDescent="0.15">
      <c r="A2033" s="1" t="s">
        <v>563</v>
      </c>
      <c r="B2033" s="1" t="s">
        <v>29</v>
      </c>
      <c r="C2033" s="1" t="s">
        <v>9</v>
      </c>
      <c r="D2033" s="1" t="s">
        <v>2461</v>
      </c>
      <c r="E2033" s="1" t="s">
        <v>10</v>
      </c>
      <c r="F2033" s="1" t="s">
        <v>568</v>
      </c>
      <c r="G2033" s="1" t="s">
        <v>234</v>
      </c>
      <c r="H2033" s="1" t="s">
        <v>565</v>
      </c>
      <c r="I2033">
        <v>675</v>
      </c>
      <c r="J2033">
        <v>618</v>
      </c>
      <c r="K2033">
        <v>564</v>
      </c>
      <c r="L2033">
        <v>665</v>
      </c>
      <c r="M2033">
        <v>594</v>
      </c>
      <c r="N2033">
        <v>571</v>
      </c>
      <c r="O2033">
        <v>575</v>
      </c>
      <c r="P2033">
        <v>586</v>
      </c>
      <c r="Q2033">
        <v>621</v>
      </c>
      <c r="R2033">
        <v>547</v>
      </c>
      <c r="S2033">
        <v>577</v>
      </c>
      <c r="T2033">
        <v>522</v>
      </c>
      <c r="U2033">
        <v>685</v>
      </c>
      <c r="V2033" s="1" t="s">
        <v>3032</v>
      </c>
      <c r="W2033" s="1" t="s">
        <v>2551</v>
      </c>
      <c r="X2033" s="5" t="s">
        <v>3037</v>
      </c>
      <c r="Y2033" s="5" t="s">
        <v>2553</v>
      </c>
      <c r="Z2033" s="5" t="s">
        <v>3034</v>
      </c>
      <c r="AA2033" s="5"/>
    </row>
    <row r="2034" spans="1:27" ht="12" customHeight="1" x14ac:dyDescent="0.15">
      <c r="A2034" s="1" t="s">
        <v>563</v>
      </c>
      <c r="B2034" s="1" t="s">
        <v>29</v>
      </c>
      <c r="C2034" s="1" t="s">
        <v>15</v>
      </c>
      <c r="D2034" s="1" t="s">
        <v>2461</v>
      </c>
      <c r="E2034" s="1" t="s">
        <v>10</v>
      </c>
      <c r="F2034" s="1" t="s">
        <v>568</v>
      </c>
      <c r="G2034" s="1" t="s">
        <v>304</v>
      </c>
      <c r="H2034" s="1" t="s">
        <v>305</v>
      </c>
      <c r="I2034">
        <v>1542773</v>
      </c>
      <c r="J2034">
        <v>1138824</v>
      </c>
      <c r="K2034">
        <v>1104470</v>
      </c>
      <c r="L2034">
        <v>1219814</v>
      </c>
      <c r="M2034">
        <v>1139962</v>
      </c>
      <c r="N2034">
        <v>1026050</v>
      </c>
      <c r="O2034">
        <v>1306915</v>
      </c>
      <c r="P2034">
        <v>1145336</v>
      </c>
      <c r="Q2034">
        <v>1417393</v>
      </c>
      <c r="R2034">
        <v>1229757</v>
      </c>
      <c r="S2034">
        <v>1121103</v>
      </c>
      <c r="T2034">
        <v>1213097</v>
      </c>
      <c r="U2034">
        <v>1491235</v>
      </c>
      <c r="V2034" s="1" t="s">
        <v>3032</v>
      </c>
      <c r="W2034" s="1" t="s">
        <v>2551</v>
      </c>
      <c r="X2034" s="5" t="s">
        <v>3037</v>
      </c>
      <c r="Y2034" s="5" t="s">
        <v>2787</v>
      </c>
      <c r="Z2034" s="5" t="s">
        <v>2543</v>
      </c>
      <c r="AA2034" s="5"/>
    </row>
    <row r="2035" spans="1:27" ht="12" customHeight="1" x14ac:dyDescent="0.15">
      <c r="A2035" s="1" t="s">
        <v>563</v>
      </c>
      <c r="B2035" s="1" t="s">
        <v>29</v>
      </c>
      <c r="C2035" s="1" t="s">
        <v>17</v>
      </c>
      <c r="D2035" s="1" t="s">
        <v>2461</v>
      </c>
      <c r="E2035" s="1" t="s">
        <v>10</v>
      </c>
      <c r="F2035" s="1" t="s">
        <v>568</v>
      </c>
      <c r="G2035" s="1" t="s">
        <v>238</v>
      </c>
      <c r="H2035" s="1" t="s">
        <v>306</v>
      </c>
      <c r="I2035">
        <v>3934949</v>
      </c>
      <c r="J2035">
        <v>2947500</v>
      </c>
      <c r="K2035">
        <v>2761693</v>
      </c>
      <c r="L2035">
        <v>3146959</v>
      </c>
      <c r="M2035">
        <v>2891653</v>
      </c>
      <c r="N2035">
        <v>2752388</v>
      </c>
      <c r="O2035">
        <v>3302658</v>
      </c>
      <c r="P2035">
        <v>3121619</v>
      </c>
      <c r="Q2035">
        <v>3464713</v>
      </c>
      <c r="R2035">
        <v>3017429</v>
      </c>
      <c r="S2035">
        <v>2709310</v>
      </c>
      <c r="T2035">
        <v>3070707</v>
      </c>
      <c r="U2035">
        <v>3974535</v>
      </c>
      <c r="V2035" s="1" t="s">
        <v>3032</v>
      </c>
      <c r="W2035" s="1" t="s">
        <v>2551</v>
      </c>
      <c r="X2035" s="5" t="s">
        <v>3037</v>
      </c>
      <c r="Y2035" s="5" t="s">
        <v>2737</v>
      </c>
      <c r="Z2035" s="5" t="s">
        <v>2788</v>
      </c>
      <c r="AA2035" s="5"/>
    </row>
    <row r="2036" spans="1:27" ht="12" customHeight="1" x14ac:dyDescent="0.15">
      <c r="A2036" s="1" t="s">
        <v>563</v>
      </c>
      <c r="B2036" s="1" t="s">
        <v>31</v>
      </c>
      <c r="C2036" s="1" t="s">
        <v>9</v>
      </c>
      <c r="D2036" s="1" t="s">
        <v>2461</v>
      </c>
      <c r="E2036" s="1" t="s">
        <v>10</v>
      </c>
      <c r="F2036" s="1" t="s">
        <v>569</v>
      </c>
      <c r="G2036" s="1" t="s">
        <v>234</v>
      </c>
      <c r="H2036" s="1" t="s">
        <v>565</v>
      </c>
      <c r="I2036">
        <v>2607</v>
      </c>
      <c r="J2036">
        <v>2348</v>
      </c>
      <c r="K2036">
        <v>2028</v>
      </c>
      <c r="L2036">
        <v>2281</v>
      </c>
      <c r="M2036">
        <v>2370</v>
      </c>
      <c r="N2036">
        <v>2174</v>
      </c>
      <c r="O2036">
        <v>2291</v>
      </c>
      <c r="P2036">
        <v>2248</v>
      </c>
      <c r="Q2036">
        <v>2427</v>
      </c>
      <c r="R2036">
        <v>2659</v>
      </c>
      <c r="S2036">
        <v>1992</v>
      </c>
      <c r="T2036">
        <v>2120</v>
      </c>
      <c r="U2036">
        <v>2693</v>
      </c>
      <c r="V2036" s="1" t="s">
        <v>3032</v>
      </c>
      <c r="W2036" s="1" t="s">
        <v>2551</v>
      </c>
      <c r="X2036" s="5" t="s">
        <v>3038</v>
      </c>
      <c r="Y2036" s="5" t="s">
        <v>2553</v>
      </c>
      <c r="Z2036" s="5" t="s">
        <v>3034</v>
      </c>
      <c r="AA2036" s="5"/>
    </row>
    <row r="2037" spans="1:27" ht="12" customHeight="1" x14ac:dyDescent="0.15">
      <c r="A2037" s="1" t="s">
        <v>563</v>
      </c>
      <c r="B2037" s="1" t="s">
        <v>31</v>
      </c>
      <c r="C2037" s="1" t="s">
        <v>15</v>
      </c>
      <c r="D2037" s="1" t="s">
        <v>2461</v>
      </c>
      <c r="E2037" s="1" t="s">
        <v>10</v>
      </c>
      <c r="F2037" s="1" t="s">
        <v>569</v>
      </c>
      <c r="G2037" s="1" t="s">
        <v>304</v>
      </c>
      <c r="H2037" s="1" t="s">
        <v>305</v>
      </c>
      <c r="I2037">
        <v>3172637</v>
      </c>
      <c r="J2037">
        <v>2804800</v>
      </c>
      <c r="K2037">
        <v>2124994</v>
      </c>
      <c r="L2037">
        <v>2630529</v>
      </c>
      <c r="M2037">
        <v>3064915</v>
      </c>
      <c r="N2037">
        <v>2715239</v>
      </c>
      <c r="O2037">
        <v>2556245</v>
      </c>
      <c r="P2037">
        <v>2657135</v>
      </c>
      <c r="Q2037">
        <v>2740707</v>
      </c>
      <c r="R2037">
        <v>3361803</v>
      </c>
      <c r="S2037">
        <v>2400171</v>
      </c>
      <c r="T2037">
        <v>2462780</v>
      </c>
      <c r="U2037">
        <v>3299412</v>
      </c>
      <c r="V2037" s="1" t="s">
        <v>3032</v>
      </c>
      <c r="W2037" s="1" t="s">
        <v>2551</v>
      </c>
      <c r="X2037" s="5" t="s">
        <v>3038</v>
      </c>
      <c r="Y2037" s="5" t="s">
        <v>2787</v>
      </c>
      <c r="Z2037" s="5" t="s">
        <v>2543</v>
      </c>
      <c r="AA2037" s="5"/>
    </row>
    <row r="2038" spans="1:27" ht="12" customHeight="1" x14ac:dyDescent="0.15">
      <c r="A2038" s="1" t="s">
        <v>563</v>
      </c>
      <c r="B2038" s="1" t="s">
        <v>31</v>
      </c>
      <c r="C2038" s="1" t="s">
        <v>17</v>
      </c>
      <c r="D2038" s="1" t="s">
        <v>2461</v>
      </c>
      <c r="E2038" s="1" t="s">
        <v>10</v>
      </c>
      <c r="F2038" s="1" t="s">
        <v>569</v>
      </c>
      <c r="G2038" s="1" t="s">
        <v>238</v>
      </c>
      <c r="H2038" s="1" t="s">
        <v>306</v>
      </c>
      <c r="I2038">
        <v>13341168</v>
      </c>
      <c r="J2038">
        <v>10471883</v>
      </c>
      <c r="K2038">
        <v>9531560</v>
      </c>
      <c r="L2038">
        <v>11640827</v>
      </c>
      <c r="M2038">
        <v>11875752</v>
      </c>
      <c r="N2038">
        <v>10946188</v>
      </c>
      <c r="O2038">
        <v>10791807</v>
      </c>
      <c r="P2038">
        <v>10313944</v>
      </c>
      <c r="Q2038">
        <v>11643117</v>
      </c>
      <c r="R2038">
        <v>13039177</v>
      </c>
      <c r="S2038">
        <v>9935063</v>
      </c>
      <c r="T2038">
        <v>10354688</v>
      </c>
      <c r="U2038">
        <v>13003146</v>
      </c>
      <c r="V2038" s="1" t="s">
        <v>3032</v>
      </c>
      <c r="W2038" s="1" t="s">
        <v>2551</v>
      </c>
      <c r="X2038" s="5" t="s">
        <v>3038</v>
      </c>
      <c r="Y2038" s="5" t="s">
        <v>2737</v>
      </c>
      <c r="Z2038" s="5" t="s">
        <v>2788</v>
      </c>
      <c r="AA2038" s="5"/>
    </row>
    <row r="2039" spans="1:27" ht="12" customHeight="1" x14ac:dyDescent="0.15">
      <c r="A2039" s="1" t="s">
        <v>563</v>
      </c>
      <c r="B2039" s="1" t="s">
        <v>33</v>
      </c>
      <c r="C2039" s="1" t="s">
        <v>9</v>
      </c>
      <c r="D2039" s="1" t="s">
        <v>2461</v>
      </c>
      <c r="E2039" s="1" t="s">
        <v>10</v>
      </c>
      <c r="F2039" s="1" t="s">
        <v>570</v>
      </c>
      <c r="G2039" s="1" t="s">
        <v>234</v>
      </c>
      <c r="H2039" s="1" t="s">
        <v>565</v>
      </c>
      <c r="I2039">
        <v>14103</v>
      </c>
      <c r="J2039">
        <v>14329</v>
      </c>
      <c r="K2039">
        <v>17617</v>
      </c>
      <c r="L2039">
        <v>15105</v>
      </c>
      <c r="M2039">
        <v>11197</v>
      </c>
      <c r="N2039">
        <v>17191</v>
      </c>
      <c r="O2039">
        <v>13255</v>
      </c>
      <c r="P2039">
        <v>16863</v>
      </c>
      <c r="Q2039">
        <v>20687</v>
      </c>
      <c r="R2039">
        <v>15708</v>
      </c>
      <c r="S2039">
        <v>27753</v>
      </c>
      <c r="T2039">
        <v>11883</v>
      </c>
      <c r="U2039">
        <v>21024</v>
      </c>
      <c r="V2039" s="1" t="s">
        <v>3032</v>
      </c>
      <c r="W2039" s="1" t="s">
        <v>2551</v>
      </c>
      <c r="X2039" s="5" t="s">
        <v>3039</v>
      </c>
      <c r="Y2039" s="5" t="s">
        <v>2553</v>
      </c>
      <c r="Z2039" s="5" t="s">
        <v>3034</v>
      </c>
      <c r="AA2039" s="5"/>
    </row>
    <row r="2040" spans="1:27" ht="12" customHeight="1" x14ac:dyDescent="0.15">
      <c r="A2040" s="1" t="s">
        <v>563</v>
      </c>
      <c r="B2040" s="1" t="s">
        <v>33</v>
      </c>
      <c r="C2040" s="1" t="s">
        <v>15</v>
      </c>
      <c r="D2040" s="1" t="s">
        <v>2461</v>
      </c>
      <c r="E2040" s="1" t="s">
        <v>10</v>
      </c>
      <c r="F2040" s="1" t="s">
        <v>570</v>
      </c>
      <c r="G2040" s="1" t="s">
        <v>304</v>
      </c>
      <c r="H2040" s="1" t="s">
        <v>305</v>
      </c>
      <c r="I2040">
        <v>101092</v>
      </c>
      <c r="J2040">
        <v>114575</v>
      </c>
      <c r="K2040">
        <v>98915</v>
      </c>
      <c r="L2040">
        <v>117192</v>
      </c>
      <c r="M2040">
        <v>105751</v>
      </c>
      <c r="N2040">
        <v>109058</v>
      </c>
      <c r="O2040">
        <v>115316</v>
      </c>
      <c r="P2040">
        <v>114817</v>
      </c>
      <c r="Q2040">
        <v>109691</v>
      </c>
      <c r="R2040">
        <v>111667</v>
      </c>
      <c r="S2040">
        <v>120980</v>
      </c>
      <c r="T2040">
        <v>115975</v>
      </c>
      <c r="U2040">
        <v>120797</v>
      </c>
      <c r="V2040" s="1" t="s">
        <v>3032</v>
      </c>
      <c r="W2040" s="1" t="s">
        <v>2551</v>
      </c>
      <c r="X2040" s="5" t="s">
        <v>3039</v>
      </c>
      <c r="Y2040" s="5" t="s">
        <v>2787</v>
      </c>
      <c r="Z2040" s="5" t="s">
        <v>2543</v>
      </c>
      <c r="AA2040" s="5"/>
    </row>
    <row r="2041" spans="1:27" ht="12" customHeight="1" x14ac:dyDescent="0.15">
      <c r="A2041" s="1" t="s">
        <v>563</v>
      </c>
      <c r="B2041" s="1" t="s">
        <v>33</v>
      </c>
      <c r="C2041" s="1" t="s">
        <v>17</v>
      </c>
      <c r="D2041" s="1" t="s">
        <v>2461</v>
      </c>
      <c r="E2041" s="1" t="s">
        <v>10</v>
      </c>
      <c r="F2041" s="1" t="s">
        <v>570</v>
      </c>
      <c r="G2041" s="1" t="s">
        <v>238</v>
      </c>
      <c r="H2041" s="1" t="s">
        <v>306</v>
      </c>
      <c r="I2041">
        <v>216299</v>
      </c>
      <c r="J2041">
        <v>225421</v>
      </c>
      <c r="K2041">
        <v>188327</v>
      </c>
      <c r="L2041">
        <v>241816</v>
      </c>
      <c r="M2041">
        <v>195010</v>
      </c>
      <c r="N2041">
        <v>215693</v>
      </c>
      <c r="O2041">
        <v>200929</v>
      </c>
      <c r="P2041">
        <v>218226</v>
      </c>
      <c r="Q2041">
        <v>222871</v>
      </c>
      <c r="R2041">
        <v>233609</v>
      </c>
      <c r="S2041">
        <v>208495</v>
      </c>
      <c r="T2041">
        <v>213006</v>
      </c>
      <c r="U2041">
        <v>225758</v>
      </c>
      <c r="V2041" s="1" t="s">
        <v>3032</v>
      </c>
      <c r="W2041" s="1" t="s">
        <v>2551</v>
      </c>
      <c r="X2041" s="5" t="s">
        <v>3039</v>
      </c>
      <c r="Y2041" s="5" t="s">
        <v>2737</v>
      </c>
      <c r="Z2041" s="5" t="s">
        <v>2788</v>
      </c>
      <c r="AA2041" s="5"/>
    </row>
    <row r="2042" spans="1:27" ht="12" customHeight="1" x14ac:dyDescent="0.15">
      <c r="A2042" s="1" t="s">
        <v>563</v>
      </c>
      <c r="B2042" s="1" t="s">
        <v>35</v>
      </c>
      <c r="C2042" s="1" t="s">
        <v>9</v>
      </c>
      <c r="D2042" s="1" t="s">
        <v>2461</v>
      </c>
      <c r="E2042" s="1" t="s">
        <v>10</v>
      </c>
      <c r="F2042" s="1" t="s">
        <v>571</v>
      </c>
      <c r="G2042" s="1" t="s">
        <v>234</v>
      </c>
      <c r="H2042" s="1" t="s">
        <v>565</v>
      </c>
      <c r="I2042">
        <v>1188</v>
      </c>
      <c r="J2042">
        <v>1128</v>
      </c>
      <c r="K2042">
        <v>928</v>
      </c>
      <c r="L2042">
        <v>1029</v>
      </c>
      <c r="M2042">
        <v>934</v>
      </c>
      <c r="N2042">
        <v>817</v>
      </c>
      <c r="O2042">
        <v>1057</v>
      </c>
      <c r="P2042">
        <v>1167</v>
      </c>
      <c r="Q2042">
        <v>1023</v>
      </c>
      <c r="R2042">
        <v>785</v>
      </c>
      <c r="S2042">
        <v>866</v>
      </c>
      <c r="T2042">
        <v>1020</v>
      </c>
      <c r="U2042">
        <v>1103</v>
      </c>
      <c r="V2042" s="1" t="s">
        <v>3032</v>
      </c>
      <c r="W2042" s="1" t="s">
        <v>2551</v>
      </c>
      <c r="X2042" s="5" t="s">
        <v>3040</v>
      </c>
      <c r="Y2042" s="5" t="s">
        <v>2553</v>
      </c>
      <c r="Z2042" s="5" t="s">
        <v>3034</v>
      </c>
      <c r="AA2042" s="5"/>
    </row>
    <row r="2043" spans="1:27" ht="12" customHeight="1" x14ac:dyDescent="0.15">
      <c r="A2043" s="1" t="s">
        <v>563</v>
      </c>
      <c r="B2043" s="1" t="s">
        <v>35</v>
      </c>
      <c r="C2043" s="1" t="s">
        <v>15</v>
      </c>
      <c r="D2043" s="1" t="s">
        <v>2461</v>
      </c>
      <c r="E2043" s="1" t="s">
        <v>10</v>
      </c>
      <c r="F2043" s="1" t="s">
        <v>571</v>
      </c>
      <c r="G2043" s="1" t="s">
        <v>304</v>
      </c>
      <c r="H2043" s="1" t="s">
        <v>305</v>
      </c>
      <c r="I2043">
        <v>87979</v>
      </c>
      <c r="J2043">
        <v>69268</v>
      </c>
      <c r="K2043">
        <v>76997</v>
      </c>
      <c r="L2043">
        <v>80119</v>
      </c>
      <c r="M2043">
        <v>63967</v>
      </c>
      <c r="N2043">
        <v>60234</v>
      </c>
      <c r="O2043">
        <v>77560</v>
      </c>
      <c r="P2043">
        <v>72216</v>
      </c>
      <c r="Q2043">
        <v>72785</v>
      </c>
      <c r="R2043">
        <v>75134</v>
      </c>
      <c r="S2043">
        <v>84179</v>
      </c>
      <c r="T2043">
        <v>53854</v>
      </c>
      <c r="U2043">
        <v>81114</v>
      </c>
      <c r="V2043" s="1" t="s">
        <v>3032</v>
      </c>
      <c r="W2043" s="1" t="s">
        <v>2551</v>
      </c>
      <c r="X2043" s="5" t="s">
        <v>3040</v>
      </c>
      <c r="Y2043" s="5" t="s">
        <v>2787</v>
      </c>
      <c r="Z2043" s="5" t="s">
        <v>2543</v>
      </c>
      <c r="AA2043" s="5"/>
    </row>
    <row r="2044" spans="1:27" ht="12" customHeight="1" x14ac:dyDescent="0.15">
      <c r="A2044" s="1" t="s">
        <v>563</v>
      </c>
      <c r="B2044" s="1" t="s">
        <v>35</v>
      </c>
      <c r="C2044" s="1" t="s">
        <v>17</v>
      </c>
      <c r="D2044" s="1" t="s">
        <v>2461</v>
      </c>
      <c r="E2044" s="1" t="s">
        <v>10</v>
      </c>
      <c r="F2044" s="1" t="s">
        <v>571</v>
      </c>
      <c r="G2044" s="1" t="s">
        <v>238</v>
      </c>
      <c r="H2044" s="1" t="s">
        <v>306</v>
      </c>
      <c r="I2044">
        <v>688173</v>
      </c>
      <c r="J2044">
        <v>551260</v>
      </c>
      <c r="K2044">
        <v>567063</v>
      </c>
      <c r="L2044">
        <v>677077</v>
      </c>
      <c r="M2044">
        <v>611856</v>
      </c>
      <c r="N2044">
        <v>567273</v>
      </c>
      <c r="O2044">
        <v>676067</v>
      </c>
      <c r="P2044">
        <v>613249</v>
      </c>
      <c r="Q2044">
        <v>637878</v>
      </c>
      <c r="R2044">
        <v>652546</v>
      </c>
      <c r="S2044">
        <v>743580</v>
      </c>
      <c r="T2044">
        <v>510655</v>
      </c>
      <c r="U2044">
        <v>715795</v>
      </c>
      <c r="V2044" s="1" t="s">
        <v>3032</v>
      </c>
      <c r="W2044" s="1" t="s">
        <v>2551</v>
      </c>
      <c r="X2044" s="5" t="s">
        <v>3040</v>
      </c>
      <c r="Y2044" s="5" t="s">
        <v>2737</v>
      </c>
      <c r="Z2044" s="5" t="s">
        <v>2788</v>
      </c>
      <c r="AA2044" s="5"/>
    </row>
    <row r="2045" spans="1:27" ht="12" customHeight="1" x14ac:dyDescent="0.15">
      <c r="A2045" s="1" t="s">
        <v>563</v>
      </c>
      <c r="B2045" s="1" t="s">
        <v>37</v>
      </c>
      <c r="C2045" s="1" t="s">
        <v>9</v>
      </c>
      <c r="D2045" s="1" t="s">
        <v>2461</v>
      </c>
      <c r="E2045" s="1" t="s">
        <v>10</v>
      </c>
      <c r="F2045" s="1" t="s">
        <v>572</v>
      </c>
      <c r="G2045" s="1" t="s">
        <v>234</v>
      </c>
      <c r="H2045" s="1" t="s">
        <v>565</v>
      </c>
      <c r="I2045">
        <v>3289</v>
      </c>
      <c r="J2045">
        <v>2809</v>
      </c>
      <c r="K2045">
        <v>2519</v>
      </c>
      <c r="L2045">
        <v>2863</v>
      </c>
      <c r="M2045">
        <v>2729</v>
      </c>
      <c r="N2045">
        <v>2794</v>
      </c>
      <c r="O2045">
        <v>2761</v>
      </c>
      <c r="P2045">
        <v>2824</v>
      </c>
      <c r="Q2045">
        <v>2453</v>
      </c>
      <c r="R2045">
        <v>2414</v>
      </c>
      <c r="S2045">
        <v>2654</v>
      </c>
      <c r="T2045">
        <v>2549</v>
      </c>
      <c r="U2045">
        <v>3103</v>
      </c>
      <c r="V2045" s="1" t="s">
        <v>3032</v>
      </c>
      <c r="W2045" s="1" t="s">
        <v>2551</v>
      </c>
      <c r="X2045" s="5" t="s">
        <v>3041</v>
      </c>
      <c r="Y2045" s="5" t="s">
        <v>2553</v>
      </c>
      <c r="Z2045" s="5" t="s">
        <v>3034</v>
      </c>
      <c r="AA2045" s="5"/>
    </row>
    <row r="2046" spans="1:27" ht="12" customHeight="1" x14ac:dyDescent="0.15">
      <c r="A2046" s="1" t="s">
        <v>563</v>
      </c>
      <c r="B2046" s="1" t="s">
        <v>37</v>
      </c>
      <c r="C2046" s="1" t="s">
        <v>15</v>
      </c>
      <c r="D2046" s="1" t="s">
        <v>2461</v>
      </c>
      <c r="E2046" s="1" t="s">
        <v>10</v>
      </c>
      <c r="F2046" s="1" t="s">
        <v>572</v>
      </c>
      <c r="G2046" s="1" t="s">
        <v>304</v>
      </c>
      <c r="H2046" s="1" t="s">
        <v>305</v>
      </c>
      <c r="I2046">
        <v>36095</v>
      </c>
      <c r="J2046">
        <v>35096</v>
      </c>
      <c r="K2046">
        <v>29017</v>
      </c>
      <c r="L2046">
        <v>34553</v>
      </c>
      <c r="M2046">
        <v>31824</v>
      </c>
      <c r="N2046">
        <v>30166</v>
      </c>
      <c r="O2046">
        <v>30766</v>
      </c>
      <c r="P2046">
        <v>31518</v>
      </c>
      <c r="Q2046">
        <v>28269</v>
      </c>
      <c r="R2046">
        <v>29494</v>
      </c>
      <c r="S2046">
        <v>28677</v>
      </c>
      <c r="T2046">
        <v>29361</v>
      </c>
      <c r="U2046">
        <v>33338</v>
      </c>
      <c r="V2046" s="1" t="s">
        <v>3032</v>
      </c>
      <c r="W2046" s="1" t="s">
        <v>2551</v>
      </c>
      <c r="X2046" s="5" t="s">
        <v>3041</v>
      </c>
      <c r="Y2046" s="5" t="s">
        <v>2787</v>
      </c>
      <c r="Z2046" s="5" t="s">
        <v>2543</v>
      </c>
      <c r="AA2046" s="5"/>
    </row>
    <row r="2047" spans="1:27" ht="12" customHeight="1" x14ac:dyDescent="0.15">
      <c r="A2047" s="1" t="s">
        <v>563</v>
      </c>
      <c r="B2047" s="1" t="s">
        <v>37</v>
      </c>
      <c r="C2047" s="1" t="s">
        <v>17</v>
      </c>
      <c r="D2047" s="1" t="s">
        <v>2461</v>
      </c>
      <c r="E2047" s="1" t="s">
        <v>10</v>
      </c>
      <c r="F2047" s="1" t="s">
        <v>572</v>
      </c>
      <c r="G2047" s="1" t="s">
        <v>238</v>
      </c>
      <c r="H2047" s="1" t="s">
        <v>306</v>
      </c>
      <c r="I2047">
        <v>407580</v>
      </c>
      <c r="J2047">
        <v>404446</v>
      </c>
      <c r="K2047">
        <v>352447</v>
      </c>
      <c r="L2047">
        <v>410754</v>
      </c>
      <c r="M2047">
        <v>368750</v>
      </c>
      <c r="N2047">
        <v>337160</v>
      </c>
      <c r="O2047">
        <v>364409</v>
      </c>
      <c r="P2047">
        <v>370575</v>
      </c>
      <c r="Q2047">
        <v>337519</v>
      </c>
      <c r="R2047">
        <v>342375</v>
      </c>
      <c r="S2047">
        <v>332702</v>
      </c>
      <c r="T2047">
        <v>333101</v>
      </c>
      <c r="U2047">
        <v>385125</v>
      </c>
      <c r="V2047" s="1" t="s">
        <v>3032</v>
      </c>
      <c r="W2047" s="1" t="s">
        <v>2551</v>
      </c>
      <c r="X2047" s="5" t="s">
        <v>3041</v>
      </c>
      <c r="Y2047" s="5" t="s">
        <v>2737</v>
      </c>
      <c r="Z2047" s="5" t="s">
        <v>2788</v>
      </c>
      <c r="AA2047" s="5"/>
    </row>
    <row r="2048" spans="1:27" ht="12" customHeight="1" x14ac:dyDescent="0.15">
      <c r="A2048" s="1" t="s">
        <v>563</v>
      </c>
      <c r="B2048" s="1" t="s">
        <v>39</v>
      </c>
      <c r="C2048" s="1" t="s">
        <v>9</v>
      </c>
      <c r="D2048" s="1" t="s">
        <v>2461</v>
      </c>
      <c r="E2048" s="1" t="s">
        <v>573</v>
      </c>
      <c r="F2048" s="1" t="s">
        <v>564</v>
      </c>
      <c r="G2048" s="1" t="s">
        <v>574</v>
      </c>
      <c r="H2048" s="1" t="s">
        <v>565</v>
      </c>
      <c r="I2048">
        <v>2517</v>
      </c>
      <c r="J2048">
        <v>2084</v>
      </c>
      <c r="K2048">
        <v>2126</v>
      </c>
      <c r="L2048">
        <v>1773</v>
      </c>
      <c r="M2048">
        <v>2382</v>
      </c>
      <c r="N2048">
        <v>1671</v>
      </c>
      <c r="O2048">
        <v>3171</v>
      </c>
      <c r="P2048">
        <v>2067</v>
      </c>
      <c r="Q2048">
        <v>1893</v>
      </c>
      <c r="R2048">
        <v>2092</v>
      </c>
      <c r="S2048">
        <v>2035</v>
      </c>
      <c r="T2048">
        <v>1554</v>
      </c>
      <c r="U2048">
        <v>1882</v>
      </c>
      <c r="V2048" s="1" t="s">
        <v>3032</v>
      </c>
      <c r="W2048" s="1" t="s">
        <v>2551</v>
      </c>
      <c r="X2048" s="5" t="s">
        <v>3033</v>
      </c>
      <c r="Y2048" s="5" t="s">
        <v>3042</v>
      </c>
      <c r="Z2048" s="5" t="s">
        <v>3034</v>
      </c>
      <c r="AA2048" s="5"/>
    </row>
    <row r="2049" spans="1:27" ht="12" customHeight="1" x14ac:dyDescent="0.15">
      <c r="A2049" s="1" t="s">
        <v>563</v>
      </c>
      <c r="B2049" s="1" t="s">
        <v>39</v>
      </c>
      <c r="C2049" s="1" t="s">
        <v>15</v>
      </c>
      <c r="D2049" s="1" t="s">
        <v>2461</v>
      </c>
      <c r="E2049" s="1" t="s">
        <v>573</v>
      </c>
      <c r="F2049" s="1" t="s">
        <v>564</v>
      </c>
      <c r="G2049" s="1" t="s">
        <v>575</v>
      </c>
      <c r="H2049" s="1" t="s">
        <v>306</v>
      </c>
      <c r="I2049">
        <v>6723283</v>
      </c>
      <c r="J2049">
        <v>2982071</v>
      </c>
      <c r="K2049">
        <v>3377320</v>
      </c>
      <c r="L2049">
        <v>1795145</v>
      </c>
      <c r="M2049">
        <v>4174612</v>
      </c>
      <c r="N2049">
        <v>2474473</v>
      </c>
      <c r="O2049">
        <v>8432008</v>
      </c>
      <c r="P2049">
        <v>2543525</v>
      </c>
      <c r="Q2049">
        <v>2069509</v>
      </c>
      <c r="R2049">
        <v>3511463</v>
      </c>
      <c r="S2049">
        <v>4560687</v>
      </c>
      <c r="T2049">
        <v>1978876</v>
      </c>
      <c r="U2049">
        <v>1950613</v>
      </c>
      <c r="V2049" s="1" t="s">
        <v>3032</v>
      </c>
      <c r="W2049" s="1" t="s">
        <v>2551</v>
      </c>
      <c r="X2049" s="5" t="s">
        <v>3033</v>
      </c>
      <c r="Y2049" s="5" t="s">
        <v>3043</v>
      </c>
      <c r="Z2049" s="5" t="s">
        <v>2788</v>
      </c>
      <c r="AA2049" s="5"/>
    </row>
    <row r="2050" spans="1:27" ht="12" customHeight="1" x14ac:dyDescent="0.15">
      <c r="A2050" s="1" t="s">
        <v>563</v>
      </c>
      <c r="B2050" s="1" t="s">
        <v>41</v>
      </c>
      <c r="C2050" s="1" t="s">
        <v>9</v>
      </c>
      <c r="D2050" s="1" t="s">
        <v>2461</v>
      </c>
      <c r="E2050" s="1" t="s">
        <v>573</v>
      </c>
      <c r="F2050" s="1" t="s">
        <v>566</v>
      </c>
      <c r="G2050" s="1" t="s">
        <v>574</v>
      </c>
      <c r="H2050" s="1" t="s">
        <v>565</v>
      </c>
      <c r="I2050">
        <v>2973</v>
      </c>
      <c r="J2050">
        <v>2725</v>
      </c>
      <c r="K2050">
        <v>2307</v>
      </c>
      <c r="L2050">
        <v>2846</v>
      </c>
      <c r="M2050">
        <v>2858</v>
      </c>
      <c r="N2050">
        <v>2295</v>
      </c>
      <c r="O2050">
        <v>2794</v>
      </c>
      <c r="P2050">
        <v>2915</v>
      </c>
      <c r="Q2050">
        <v>3019</v>
      </c>
      <c r="R2050">
        <v>2704</v>
      </c>
      <c r="S2050">
        <v>2296</v>
      </c>
      <c r="T2050">
        <v>2507</v>
      </c>
      <c r="U2050">
        <v>2829</v>
      </c>
      <c r="V2050" s="1" t="s">
        <v>3032</v>
      </c>
      <c r="W2050" s="1" t="s">
        <v>2551</v>
      </c>
      <c r="X2050" s="5" t="s">
        <v>3035</v>
      </c>
      <c r="Y2050" s="5" t="s">
        <v>3042</v>
      </c>
      <c r="Z2050" s="5" t="s">
        <v>3034</v>
      </c>
      <c r="AA2050" s="5"/>
    </row>
    <row r="2051" spans="1:27" ht="12" customHeight="1" x14ac:dyDescent="0.15">
      <c r="A2051" s="1" t="s">
        <v>563</v>
      </c>
      <c r="B2051" s="1" t="s">
        <v>41</v>
      </c>
      <c r="C2051" s="1" t="s">
        <v>15</v>
      </c>
      <c r="D2051" s="1" t="s">
        <v>2461</v>
      </c>
      <c r="E2051" s="1" t="s">
        <v>573</v>
      </c>
      <c r="F2051" s="1" t="s">
        <v>566</v>
      </c>
      <c r="G2051" s="1" t="s">
        <v>575</v>
      </c>
      <c r="H2051" s="1" t="s">
        <v>306</v>
      </c>
      <c r="I2051">
        <v>659315</v>
      </c>
      <c r="J2051">
        <v>645781</v>
      </c>
      <c r="K2051">
        <v>534829</v>
      </c>
      <c r="L2051">
        <v>642988</v>
      </c>
      <c r="M2051">
        <v>681438</v>
      </c>
      <c r="N2051">
        <v>551030</v>
      </c>
      <c r="O2051">
        <v>682866</v>
      </c>
      <c r="P2051">
        <v>692022</v>
      </c>
      <c r="Q2051">
        <v>741040</v>
      </c>
      <c r="R2051">
        <v>681337</v>
      </c>
      <c r="S2051">
        <v>589827</v>
      </c>
      <c r="T2051">
        <v>660978</v>
      </c>
      <c r="U2051">
        <v>812955</v>
      </c>
      <c r="V2051" s="1" t="s">
        <v>3032</v>
      </c>
      <c r="W2051" s="1" t="s">
        <v>2551</v>
      </c>
      <c r="X2051" s="5" t="s">
        <v>3035</v>
      </c>
      <c r="Y2051" s="5" t="s">
        <v>3043</v>
      </c>
      <c r="Z2051" s="5" t="s">
        <v>2788</v>
      </c>
      <c r="AA2051" s="5"/>
    </row>
    <row r="2052" spans="1:27" ht="12" customHeight="1" x14ac:dyDescent="0.15">
      <c r="A2052" s="1" t="s">
        <v>563</v>
      </c>
      <c r="B2052" s="1" t="s">
        <v>43</v>
      </c>
      <c r="C2052" s="1" t="s">
        <v>9</v>
      </c>
      <c r="D2052" s="1" t="s">
        <v>2461</v>
      </c>
      <c r="E2052" s="1" t="s">
        <v>573</v>
      </c>
      <c r="F2052" s="1" t="s">
        <v>567</v>
      </c>
      <c r="G2052" s="1" t="s">
        <v>574</v>
      </c>
      <c r="H2052" s="1" t="s">
        <v>565</v>
      </c>
      <c r="I2052">
        <v>35</v>
      </c>
      <c r="J2052">
        <v>30</v>
      </c>
      <c r="K2052">
        <v>27</v>
      </c>
      <c r="L2052">
        <v>35</v>
      </c>
      <c r="M2052">
        <v>24</v>
      </c>
      <c r="N2052">
        <v>26</v>
      </c>
      <c r="O2052">
        <v>31</v>
      </c>
      <c r="P2052">
        <v>34</v>
      </c>
      <c r="Q2052">
        <v>44</v>
      </c>
      <c r="R2052">
        <v>33</v>
      </c>
      <c r="S2052">
        <v>32</v>
      </c>
      <c r="T2052">
        <v>39</v>
      </c>
      <c r="U2052">
        <v>50</v>
      </c>
      <c r="V2052" s="1" t="s">
        <v>3032</v>
      </c>
      <c r="W2052" s="1" t="s">
        <v>2551</v>
      </c>
      <c r="X2052" s="5" t="s">
        <v>3036</v>
      </c>
      <c r="Y2052" s="5" t="s">
        <v>3042</v>
      </c>
      <c r="Z2052" s="5" t="s">
        <v>3034</v>
      </c>
      <c r="AA2052" s="5"/>
    </row>
    <row r="2053" spans="1:27" ht="12" customHeight="1" x14ac:dyDescent="0.15">
      <c r="A2053" s="1" t="s">
        <v>563</v>
      </c>
      <c r="B2053" s="1" t="s">
        <v>43</v>
      </c>
      <c r="C2053" s="1" t="s">
        <v>15</v>
      </c>
      <c r="D2053" s="1" t="s">
        <v>2461</v>
      </c>
      <c r="E2053" s="1" t="s">
        <v>573</v>
      </c>
      <c r="F2053" s="1" t="s">
        <v>567</v>
      </c>
      <c r="G2053" s="1" t="s">
        <v>575</v>
      </c>
      <c r="H2053" s="1" t="s">
        <v>306</v>
      </c>
      <c r="I2053">
        <v>63955</v>
      </c>
      <c r="J2053">
        <v>46961</v>
      </c>
      <c r="K2053">
        <v>36354</v>
      </c>
      <c r="L2053">
        <v>46505</v>
      </c>
      <c r="M2053">
        <v>46447</v>
      </c>
      <c r="N2053">
        <v>28900</v>
      </c>
      <c r="O2053">
        <v>34160</v>
      </c>
      <c r="P2053">
        <v>31633</v>
      </c>
      <c r="Q2053">
        <v>48333</v>
      </c>
      <c r="R2053">
        <v>35672</v>
      </c>
      <c r="S2053">
        <v>115197</v>
      </c>
      <c r="T2053">
        <v>164743</v>
      </c>
      <c r="U2053">
        <v>53032</v>
      </c>
      <c r="V2053" s="1" t="s">
        <v>3032</v>
      </c>
      <c r="W2053" s="1" t="s">
        <v>2551</v>
      </c>
      <c r="X2053" s="5" t="s">
        <v>3036</v>
      </c>
      <c r="Y2053" s="5" t="s">
        <v>3043</v>
      </c>
      <c r="Z2053" s="5" t="s">
        <v>2788</v>
      </c>
      <c r="AA2053" s="5"/>
    </row>
    <row r="2054" spans="1:27" ht="12" customHeight="1" x14ac:dyDescent="0.15">
      <c r="A2054" s="1" t="s">
        <v>563</v>
      </c>
      <c r="B2054" s="1" t="s">
        <v>45</v>
      </c>
      <c r="C2054" s="1" t="s">
        <v>9</v>
      </c>
      <c r="D2054" s="1" t="s">
        <v>2461</v>
      </c>
      <c r="E2054" s="1" t="s">
        <v>573</v>
      </c>
      <c r="F2054" s="1" t="s">
        <v>568</v>
      </c>
      <c r="G2054" s="1" t="s">
        <v>574</v>
      </c>
      <c r="H2054" s="1" t="s">
        <v>565</v>
      </c>
      <c r="I2054">
        <v>175</v>
      </c>
      <c r="J2054">
        <v>133</v>
      </c>
      <c r="K2054">
        <v>106</v>
      </c>
      <c r="L2054">
        <v>141</v>
      </c>
      <c r="M2054">
        <v>137</v>
      </c>
      <c r="N2054">
        <v>124</v>
      </c>
      <c r="O2054">
        <v>133</v>
      </c>
      <c r="P2054">
        <v>108</v>
      </c>
      <c r="Q2054">
        <v>108</v>
      </c>
      <c r="R2054">
        <v>126</v>
      </c>
      <c r="S2054">
        <v>111</v>
      </c>
      <c r="T2054">
        <v>90</v>
      </c>
      <c r="U2054">
        <v>153</v>
      </c>
      <c r="V2054" s="1" t="s">
        <v>3032</v>
      </c>
      <c r="W2054" s="1" t="s">
        <v>2551</v>
      </c>
      <c r="X2054" s="5" t="s">
        <v>3037</v>
      </c>
      <c r="Y2054" s="5" t="s">
        <v>3042</v>
      </c>
      <c r="Z2054" s="5" t="s">
        <v>3034</v>
      </c>
      <c r="AA2054" s="5"/>
    </row>
    <row r="2055" spans="1:27" ht="12" customHeight="1" x14ac:dyDescent="0.15">
      <c r="A2055" s="1" t="s">
        <v>563</v>
      </c>
      <c r="B2055" s="1" t="s">
        <v>45</v>
      </c>
      <c r="C2055" s="1" t="s">
        <v>15</v>
      </c>
      <c r="D2055" s="1" t="s">
        <v>2461</v>
      </c>
      <c r="E2055" s="1" t="s">
        <v>573</v>
      </c>
      <c r="F2055" s="1" t="s">
        <v>568</v>
      </c>
      <c r="G2055" s="1" t="s">
        <v>575</v>
      </c>
      <c r="H2055" s="1" t="s">
        <v>306</v>
      </c>
      <c r="I2055">
        <v>1917807</v>
      </c>
      <c r="J2055">
        <v>1360491</v>
      </c>
      <c r="K2055">
        <v>953563</v>
      </c>
      <c r="L2055">
        <v>1136722</v>
      </c>
      <c r="M2055">
        <v>1254582</v>
      </c>
      <c r="N2055">
        <v>1076204</v>
      </c>
      <c r="O2055">
        <v>1229956</v>
      </c>
      <c r="P2055">
        <v>1031907</v>
      </c>
      <c r="Q2055">
        <v>1458398</v>
      </c>
      <c r="R2055">
        <v>1233911</v>
      </c>
      <c r="S2055">
        <v>1027372</v>
      </c>
      <c r="T2055">
        <v>860632</v>
      </c>
      <c r="U2055">
        <v>1438248</v>
      </c>
      <c r="V2055" s="1" t="s">
        <v>3032</v>
      </c>
      <c r="W2055" s="1" t="s">
        <v>2551</v>
      </c>
      <c r="X2055" s="5" t="s">
        <v>3037</v>
      </c>
      <c r="Y2055" s="5" t="s">
        <v>3043</v>
      </c>
      <c r="Z2055" s="5" t="s">
        <v>2788</v>
      </c>
      <c r="AA2055" s="5"/>
    </row>
    <row r="2056" spans="1:27" ht="12" customHeight="1" x14ac:dyDescent="0.15">
      <c r="A2056" s="1" t="s">
        <v>563</v>
      </c>
      <c r="B2056" s="1" t="s">
        <v>47</v>
      </c>
      <c r="C2056" s="1" t="s">
        <v>9</v>
      </c>
      <c r="D2056" s="1" t="s">
        <v>2461</v>
      </c>
      <c r="E2056" s="1" t="s">
        <v>573</v>
      </c>
      <c r="F2056" s="1" t="s">
        <v>569</v>
      </c>
      <c r="G2056" s="1" t="s">
        <v>574</v>
      </c>
      <c r="H2056" s="1" t="s">
        <v>565</v>
      </c>
      <c r="I2056">
        <v>527</v>
      </c>
      <c r="J2056">
        <v>379</v>
      </c>
      <c r="K2056">
        <v>349</v>
      </c>
      <c r="L2056">
        <v>414</v>
      </c>
      <c r="M2056">
        <v>449</v>
      </c>
      <c r="N2056">
        <v>382</v>
      </c>
      <c r="O2056">
        <v>402</v>
      </c>
      <c r="P2056">
        <v>399</v>
      </c>
      <c r="Q2056">
        <v>417</v>
      </c>
      <c r="R2056">
        <v>421</v>
      </c>
      <c r="S2056">
        <v>286</v>
      </c>
      <c r="T2056">
        <v>391</v>
      </c>
      <c r="U2056">
        <v>447</v>
      </c>
      <c r="V2056" s="1" t="s">
        <v>3032</v>
      </c>
      <c r="W2056" s="1" t="s">
        <v>2551</v>
      </c>
      <c r="X2056" s="5" t="s">
        <v>3038</v>
      </c>
      <c r="Y2056" s="5" t="s">
        <v>3042</v>
      </c>
      <c r="Z2056" s="5" t="s">
        <v>3034</v>
      </c>
      <c r="AA2056" s="5"/>
    </row>
    <row r="2057" spans="1:27" ht="12" customHeight="1" x14ac:dyDescent="0.15">
      <c r="A2057" s="1" t="s">
        <v>563</v>
      </c>
      <c r="B2057" s="1" t="s">
        <v>47</v>
      </c>
      <c r="C2057" s="1" t="s">
        <v>15</v>
      </c>
      <c r="D2057" s="1" t="s">
        <v>2461</v>
      </c>
      <c r="E2057" s="1" t="s">
        <v>573</v>
      </c>
      <c r="F2057" s="1" t="s">
        <v>569</v>
      </c>
      <c r="G2057" s="1" t="s">
        <v>575</v>
      </c>
      <c r="H2057" s="1" t="s">
        <v>306</v>
      </c>
      <c r="I2057">
        <v>3555851</v>
      </c>
      <c r="J2057">
        <v>2259438</v>
      </c>
      <c r="K2057">
        <v>2397334</v>
      </c>
      <c r="L2057">
        <v>2332522</v>
      </c>
      <c r="M2057">
        <v>2438031</v>
      </c>
      <c r="N2057">
        <v>2056679</v>
      </c>
      <c r="O2057">
        <v>2303594</v>
      </c>
      <c r="P2057">
        <v>2046797</v>
      </c>
      <c r="Q2057">
        <v>2396528</v>
      </c>
      <c r="R2057">
        <v>2586633</v>
      </c>
      <c r="S2057">
        <v>1824684</v>
      </c>
      <c r="T2057">
        <v>2089296</v>
      </c>
      <c r="U2057">
        <v>2628515</v>
      </c>
      <c r="V2057" s="1" t="s">
        <v>3032</v>
      </c>
      <c r="W2057" s="1" t="s">
        <v>2551</v>
      </c>
      <c r="X2057" s="5" t="s">
        <v>3038</v>
      </c>
      <c r="Y2057" s="5" t="s">
        <v>3043</v>
      </c>
      <c r="Z2057" s="5" t="s">
        <v>2788</v>
      </c>
      <c r="AA2057" s="5"/>
    </row>
    <row r="2058" spans="1:27" ht="12" customHeight="1" x14ac:dyDescent="0.15">
      <c r="A2058" s="1" t="s">
        <v>563</v>
      </c>
      <c r="B2058" s="1" t="s">
        <v>49</v>
      </c>
      <c r="C2058" s="1" t="s">
        <v>9</v>
      </c>
      <c r="D2058" s="1" t="s">
        <v>2461</v>
      </c>
      <c r="E2058" s="1" t="s">
        <v>573</v>
      </c>
      <c r="F2058" s="1" t="s">
        <v>570</v>
      </c>
      <c r="G2058" s="1" t="s">
        <v>574</v>
      </c>
      <c r="H2058" s="1" t="s">
        <v>565</v>
      </c>
      <c r="I2058">
        <v>0</v>
      </c>
      <c r="J2058">
        <v>0</v>
      </c>
      <c r="K2058">
        <v>0</v>
      </c>
      <c r="L2058">
        <v>0</v>
      </c>
      <c r="M2058">
        <v>0</v>
      </c>
      <c r="N2058">
        <v>0</v>
      </c>
      <c r="O2058">
        <v>0</v>
      </c>
      <c r="P2058">
        <v>0</v>
      </c>
      <c r="Q2058">
        <v>0</v>
      </c>
      <c r="R2058">
        <v>0</v>
      </c>
      <c r="S2058">
        <v>0</v>
      </c>
      <c r="T2058">
        <v>0</v>
      </c>
      <c r="U2058">
        <v>0</v>
      </c>
      <c r="V2058" s="1" t="s">
        <v>3032</v>
      </c>
      <c r="W2058" s="1" t="s">
        <v>2551</v>
      </c>
      <c r="X2058" s="5" t="s">
        <v>3039</v>
      </c>
      <c r="Y2058" s="5" t="s">
        <v>3042</v>
      </c>
      <c r="Z2058" s="5" t="s">
        <v>3034</v>
      </c>
      <c r="AA2058" s="5"/>
    </row>
    <row r="2059" spans="1:27" ht="12" customHeight="1" x14ac:dyDescent="0.15">
      <c r="A2059" s="1" t="s">
        <v>563</v>
      </c>
      <c r="B2059" s="1" t="s">
        <v>49</v>
      </c>
      <c r="C2059" s="1" t="s">
        <v>15</v>
      </c>
      <c r="D2059" s="1" t="s">
        <v>2461</v>
      </c>
      <c r="E2059" s="1" t="s">
        <v>573</v>
      </c>
      <c r="F2059" s="1" t="s">
        <v>570</v>
      </c>
      <c r="G2059" s="1" t="s">
        <v>575</v>
      </c>
      <c r="H2059" s="1" t="s">
        <v>306</v>
      </c>
      <c r="I2059">
        <v>0</v>
      </c>
      <c r="J2059">
        <v>0</v>
      </c>
      <c r="K2059">
        <v>0</v>
      </c>
      <c r="L2059">
        <v>0</v>
      </c>
      <c r="M2059">
        <v>0</v>
      </c>
      <c r="N2059">
        <v>0</v>
      </c>
      <c r="O2059">
        <v>0</v>
      </c>
      <c r="P2059">
        <v>0</v>
      </c>
      <c r="Q2059">
        <v>0</v>
      </c>
      <c r="R2059">
        <v>0</v>
      </c>
      <c r="S2059">
        <v>0</v>
      </c>
      <c r="T2059">
        <v>0</v>
      </c>
      <c r="U2059">
        <v>0</v>
      </c>
      <c r="V2059" s="1" t="s">
        <v>3032</v>
      </c>
      <c r="W2059" s="1" t="s">
        <v>2551</v>
      </c>
      <c r="X2059" s="5" t="s">
        <v>3039</v>
      </c>
      <c r="Y2059" s="5" t="s">
        <v>3043</v>
      </c>
      <c r="Z2059" s="5" t="s">
        <v>2788</v>
      </c>
      <c r="AA2059" s="5"/>
    </row>
    <row r="2060" spans="1:27" ht="12" customHeight="1" x14ac:dyDescent="0.15">
      <c r="A2060" s="1" t="s">
        <v>563</v>
      </c>
      <c r="B2060" s="1" t="s">
        <v>51</v>
      </c>
      <c r="C2060" s="1" t="s">
        <v>9</v>
      </c>
      <c r="D2060" s="1" t="s">
        <v>2461</v>
      </c>
      <c r="E2060" s="1" t="s">
        <v>573</v>
      </c>
      <c r="F2060" s="1" t="s">
        <v>571</v>
      </c>
      <c r="G2060" s="1" t="s">
        <v>574</v>
      </c>
      <c r="H2060" s="1" t="s">
        <v>565</v>
      </c>
      <c r="I2060">
        <v>122</v>
      </c>
      <c r="J2060">
        <v>121</v>
      </c>
      <c r="K2060">
        <v>106</v>
      </c>
      <c r="L2060">
        <v>92</v>
      </c>
      <c r="M2060">
        <v>109</v>
      </c>
      <c r="N2060">
        <v>109</v>
      </c>
      <c r="O2060">
        <v>128</v>
      </c>
      <c r="P2060">
        <v>196</v>
      </c>
      <c r="Q2060">
        <v>126</v>
      </c>
      <c r="R2060">
        <v>100</v>
      </c>
      <c r="S2060">
        <v>120</v>
      </c>
      <c r="T2060">
        <v>104</v>
      </c>
      <c r="U2060">
        <v>145</v>
      </c>
      <c r="V2060" s="1" t="s">
        <v>3032</v>
      </c>
      <c r="W2060" s="1" t="s">
        <v>2551</v>
      </c>
      <c r="X2060" s="5" t="s">
        <v>3040</v>
      </c>
      <c r="Y2060" s="5" t="s">
        <v>3042</v>
      </c>
      <c r="Z2060" s="5" t="s">
        <v>3034</v>
      </c>
      <c r="AA2060" s="5"/>
    </row>
    <row r="2061" spans="1:27" ht="12" customHeight="1" x14ac:dyDescent="0.15">
      <c r="A2061" s="1" t="s">
        <v>563</v>
      </c>
      <c r="B2061" s="1" t="s">
        <v>51</v>
      </c>
      <c r="C2061" s="1" t="s">
        <v>15</v>
      </c>
      <c r="D2061" s="1" t="s">
        <v>2461</v>
      </c>
      <c r="E2061" s="1" t="s">
        <v>573</v>
      </c>
      <c r="F2061" s="1" t="s">
        <v>571</v>
      </c>
      <c r="G2061" s="1" t="s">
        <v>575</v>
      </c>
      <c r="H2061" s="1" t="s">
        <v>306</v>
      </c>
      <c r="I2061">
        <v>208660</v>
      </c>
      <c r="J2061">
        <v>172291</v>
      </c>
      <c r="K2061">
        <v>184190</v>
      </c>
      <c r="L2061">
        <v>193486</v>
      </c>
      <c r="M2061">
        <v>167177</v>
      </c>
      <c r="N2061">
        <v>145762</v>
      </c>
      <c r="O2061">
        <v>173896</v>
      </c>
      <c r="P2061">
        <v>174489</v>
      </c>
      <c r="Q2061">
        <v>185317</v>
      </c>
      <c r="R2061">
        <v>246881</v>
      </c>
      <c r="S2061">
        <v>220909</v>
      </c>
      <c r="T2061">
        <v>140490</v>
      </c>
      <c r="U2061">
        <v>185437</v>
      </c>
      <c r="V2061" s="1" t="s">
        <v>3032</v>
      </c>
      <c r="W2061" s="1" t="s">
        <v>2551</v>
      </c>
      <c r="X2061" s="5" t="s">
        <v>3040</v>
      </c>
      <c r="Y2061" s="5" t="s">
        <v>3043</v>
      </c>
      <c r="Z2061" s="5" t="s">
        <v>2788</v>
      </c>
      <c r="AA2061" s="5"/>
    </row>
    <row r="2062" spans="1:27" ht="12" customHeight="1" x14ac:dyDescent="0.15">
      <c r="A2062" s="1" t="s">
        <v>563</v>
      </c>
      <c r="B2062" s="1" t="s">
        <v>53</v>
      </c>
      <c r="C2062" s="1" t="s">
        <v>9</v>
      </c>
      <c r="D2062" s="1" t="s">
        <v>2461</v>
      </c>
      <c r="E2062" s="1" t="s">
        <v>573</v>
      </c>
      <c r="F2062" s="1" t="s">
        <v>572</v>
      </c>
      <c r="G2062" s="1" t="s">
        <v>574</v>
      </c>
      <c r="H2062" s="1" t="s">
        <v>565</v>
      </c>
      <c r="I2062">
        <v>521</v>
      </c>
      <c r="J2062">
        <v>422</v>
      </c>
      <c r="K2062">
        <v>329</v>
      </c>
      <c r="L2062">
        <v>327</v>
      </c>
      <c r="M2062">
        <v>373</v>
      </c>
      <c r="N2062">
        <v>446</v>
      </c>
      <c r="O2062">
        <v>386</v>
      </c>
      <c r="P2062">
        <v>345</v>
      </c>
      <c r="Q2062">
        <v>389</v>
      </c>
      <c r="R2062">
        <v>361</v>
      </c>
      <c r="S2062">
        <v>337</v>
      </c>
      <c r="T2062">
        <v>378</v>
      </c>
      <c r="U2062">
        <v>601</v>
      </c>
      <c r="V2062" s="1" t="s">
        <v>3032</v>
      </c>
      <c r="W2062" s="1" t="s">
        <v>2551</v>
      </c>
      <c r="X2062" s="5" t="s">
        <v>3041</v>
      </c>
      <c r="Y2062" s="5" t="s">
        <v>3042</v>
      </c>
      <c r="Z2062" s="5" t="s">
        <v>3034</v>
      </c>
      <c r="AA2062" s="5"/>
    </row>
    <row r="2063" spans="1:27" ht="12" customHeight="1" x14ac:dyDescent="0.15">
      <c r="A2063" s="1" t="s">
        <v>563</v>
      </c>
      <c r="B2063" s="1" t="s">
        <v>53</v>
      </c>
      <c r="C2063" s="1" t="s">
        <v>15</v>
      </c>
      <c r="D2063" s="1" t="s">
        <v>2461</v>
      </c>
      <c r="E2063" s="1" t="s">
        <v>573</v>
      </c>
      <c r="F2063" s="1" t="s">
        <v>572</v>
      </c>
      <c r="G2063" s="1" t="s">
        <v>575</v>
      </c>
      <c r="H2063" s="1" t="s">
        <v>306</v>
      </c>
      <c r="I2063">
        <v>23219</v>
      </c>
      <c r="J2063">
        <v>19331</v>
      </c>
      <c r="K2063">
        <v>21200</v>
      </c>
      <c r="L2063">
        <v>13306</v>
      </c>
      <c r="M2063">
        <v>15136</v>
      </c>
      <c r="N2063">
        <v>18304</v>
      </c>
      <c r="O2063">
        <v>17055</v>
      </c>
      <c r="P2063">
        <v>19418</v>
      </c>
      <c r="Q2063">
        <v>22730</v>
      </c>
      <c r="R2063">
        <v>16425</v>
      </c>
      <c r="S2063">
        <v>14270</v>
      </c>
      <c r="T2063">
        <v>20217</v>
      </c>
      <c r="U2063">
        <v>29167</v>
      </c>
      <c r="V2063" s="1" t="s">
        <v>3032</v>
      </c>
      <c r="W2063" s="1" t="s">
        <v>2551</v>
      </c>
      <c r="X2063" s="5" t="s">
        <v>3041</v>
      </c>
      <c r="Y2063" s="5" t="s">
        <v>3043</v>
      </c>
      <c r="Z2063" s="5" t="s">
        <v>2788</v>
      </c>
      <c r="AA2063" s="5"/>
    </row>
    <row r="2064" spans="1:27" ht="12" customHeight="1" x14ac:dyDescent="0.15">
      <c r="A2064" s="1" t="s">
        <v>563</v>
      </c>
      <c r="B2064" s="1" t="s">
        <v>212</v>
      </c>
      <c r="C2064" s="1" t="s">
        <v>9</v>
      </c>
      <c r="D2064" s="1" t="s">
        <v>2461</v>
      </c>
      <c r="E2064" s="1" t="s">
        <v>213</v>
      </c>
      <c r="F2064" s="1" t="s">
        <v>284</v>
      </c>
      <c r="G2064" s="1" t="s">
        <v>215</v>
      </c>
      <c r="H2064" s="1" t="s">
        <v>216</v>
      </c>
      <c r="I2064">
        <v>25929</v>
      </c>
      <c r="J2064">
        <v>25953</v>
      </c>
      <c r="K2064">
        <v>25921</v>
      </c>
      <c r="L2064">
        <v>25947</v>
      </c>
      <c r="M2064">
        <v>26043</v>
      </c>
      <c r="N2064">
        <v>25919</v>
      </c>
      <c r="O2064">
        <v>25829</v>
      </c>
      <c r="P2064">
        <v>25779</v>
      </c>
      <c r="Q2064">
        <v>25711</v>
      </c>
      <c r="R2064">
        <v>25657</v>
      </c>
      <c r="S2064">
        <v>25395</v>
      </c>
      <c r="T2064">
        <v>25344</v>
      </c>
      <c r="U2064">
        <v>25206</v>
      </c>
      <c r="V2064" s="1" t="s">
        <v>3032</v>
      </c>
      <c r="W2064" s="1" t="s">
        <v>2717</v>
      </c>
      <c r="X2064" s="5" t="s">
        <v>3044</v>
      </c>
      <c r="Y2064" s="5" t="s">
        <v>2719</v>
      </c>
      <c r="Z2064" s="5" t="s">
        <v>2847</v>
      </c>
      <c r="AA2064" s="5"/>
    </row>
    <row r="2065" spans="1:27" ht="12" customHeight="1" x14ac:dyDescent="0.15">
      <c r="A2065" s="1" t="s">
        <v>563</v>
      </c>
      <c r="B2065" s="1" t="s">
        <v>285</v>
      </c>
      <c r="C2065" s="1" t="s">
        <v>9</v>
      </c>
      <c r="D2065" s="1" t="s">
        <v>2461</v>
      </c>
      <c r="E2065" s="1" t="s">
        <v>213</v>
      </c>
      <c r="F2065" s="1" t="s">
        <v>286</v>
      </c>
      <c r="G2065" s="1" t="s">
        <v>215</v>
      </c>
      <c r="H2065" s="1" t="s">
        <v>216</v>
      </c>
      <c r="I2065">
        <v>299765</v>
      </c>
      <c r="J2065">
        <v>301390</v>
      </c>
      <c r="K2065">
        <v>301689</v>
      </c>
      <c r="L2065">
        <v>301863</v>
      </c>
      <c r="M2065">
        <v>294595</v>
      </c>
      <c r="N2065">
        <v>293497</v>
      </c>
      <c r="O2065">
        <v>292719</v>
      </c>
      <c r="P2065">
        <v>292868</v>
      </c>
      <c r="Q2065">
        <v>292510</v>
      </c>
      <c r="R2065">
        <v>291929</v>
      </c>
      <c r="S2065">
        <v>290795</v>
      </c>
      <c r="T2065">
        <v>290739</v>
      </c>
      <c r="U2065">
        <v>290585</v>
      </c>
      <c r="V2065" s="1" t="s">
        <v>3032</v>
      </c>
      <c r="W2065" s="1" t="s">
        <v>2717</v>
      </c>
      <c r="X2065" s="5" t="s">
        <v>2816</v>
      </c>
      <c r="Y2065" s="5" t="s">
        <v>2719</v>
      </c>
      <c r="Z2065" s="5" t="s">
        <v>2847</v>
      </c>
      <c r="AA2065" s="5"/>
    </row>
    <row r="2066" spans="1:27" ht="12" customHeight="1" x14ac:dyDescent="0.15">
      <c r="A2066" s="1" t="s">
        <v>576</v>
      </c>
      <c r="B2066" s="1" t="s">
        <v>8</v>
      </c>
      <c r="C2066" s="1" t="s">
        <v>9</v>
      </c>
      <c r="D2066" s="1" t="s">
        <v>2462</v>
      </c>
      <c r="E2066" s="1" t="s">
        <v>10</v>
      </c>
      <c r="F2066" s="1" t="s">
        <v>577</v>
      </c>
      <c r="G2066" s="1" t="s">
        <v>234</v>
      </c>
      <c r="H2066" s="1" t="s">
        <v>394</v>
      </c>
      <c r="I2066">
        <v>2676361</v>
      </c>
      <c r="J2066">
        <v>2827903</v>
      </c>
      <c r="K2066">
        <v>2552447</v>
      </c>
      <c r="L2066">
        <v>3030655</v>
      </c>
      <c r="M2066">
        <v>2789588</v>
      </c>
      <c r="N2066">
        <v>2753803</v>
      </c>
      <c r="O2066">
        <v>2554538</v>
      </c>
      <c r="P2066">
        <v>2655731</v>
      </c>
      <c r="Q2066">
        <v>2606549</v>
      </c>
      <c r="R2066">
        <v>2359280</v>
      </c>
      <c r="S2066">
        <v>2419194</v>
      </c>
      <c r="T2066">
        <v>2599209</v>
      </c>
      <c r="U2066">
        <v>2602767</v>
      </c>
      <c r="V2066" s="1" t="s">
        <v>3045</v>
      </c>
      <c r="W2066" s="1" t="s">
        <v>2551</v>
      </c>
      <c r="X2066" s="5" t="s">
        <v>3046</v>
      </c>
      <c r="Y2066" s="5" t="s">
        <v>2553</v>
      </c>
      <c r="Z2066" s="5" t="s">
        <v>2734</v>
      </c>
      <c r="AA2066" s="5"/>
    </row>
    <row r="2067" spans="1:27" ht="12" customHeight="1" x14ac:dyDescent="0.15">
      <c r="A2067" s="1" t="s">
        <v>576</v>
      </c>
      <c r="B2067" s="1" t="s">
        <v>8</v>
      </c>
      <c r="C2067" s="1" t="s">
        <v>15</v>
      </c>
      <c r="D2067" s="1" t="s">
        <v>2462</v>
      </c>
      <c r="E2067" s="1" t="s">
        <v>10</v>
      </c>
      <c r="F2067" s="1" t="s">
        <v>577</v>
      </c>
      <c r="G2067" s="1" t="s">
        <v>238</v>
      </c>
      <c r="H2067" s="1" t="s">
        <v>306</v>
      </c>
      <c r="I2067">
        <v>1598519</v>
      </c>
      <c r="J2067">
        <v>1582211</v>
      </c>
      <c r="K2067">
        <v>1422035</v>
      </c>
      <c r="L2067">
        <v>1664366</v>
      </c>
      <c r="M2067">
        <v>1531504</v>
      </c>
      <c r="N2067">
        <v>1578429</v>
      </c>
      <c r="O2067">
        <v>1560622</v>
      </c>
      <c r="P2067">
        <v>1561221</v>
      </c>
      <c r="Q2067">
        <v>1683503</v>
      </c>
      <c r="R2067">
        <v>1607932</v>
      </c>
      <c r="S2067">
        <v>1533128</v>
      </c>
      <c r="T2067">
        <v>1521889</v>
      </c>
      <c r="U2067">
        <v>1677015</v>
      </c>
      <c r="V2067" s="1" t="s">
        <v>3045</v>
      </c>
      <c r="W2067" s="1" t="s">
        <v>2551</v>
      </c>
      <c r="X2067" s="5" t="s">
        <v>3046</v>
      </c>
      <c r="Y2067" s="5" t="s">
        <v>2737</v>
      </c>
      <c r="Z2067" s="5" t="s">
        <v>2788</v>
      </c>
      <c r="AA2067" s="5"/>
    </row>
    <row r="2068" spans="1:27" ht="12" customHeight="1" x14ac:dyDescent="0.15">
      <c r="A2068" s="1" t="s">
        <v>576</v>
      </c>
      <c r="B2068" s="1" t="s">
        <v>8</v>
      </c>
      <c r="C2068" s="1" t="s">
        <v>17</v>
      </c>
      <c r="D2068" s="1" t="s">
        <v>2462</v>
      </c>
      <c r="E2068" s="1" t="s">
        <v>10</v>
      </c>
      <c r="F2068" s="1" t="s">
        <v>577</v>
      </c>
      <c r="G2068" s="1" t="s">
        <v>242</v>
      </c>
      <c r="H2068" s="1" t="s">
        <v>394</v>
      </c>
      <c r="I2068">
        <v>2620061</v>
      </c>
      <c r="J2068">
        <v>2794078</v>
      </c>
      <c r="K2068">
        <v>2761772</v>
      </c>
      <c r="L2068">
        <v>2715877</v>
      </c>
      <c r="M2068">
        <v>2591501</v>
      </c>
      <c r="N2068">
        <v>2661026</v>
      </c>
      <c r="O2068">
        <v>2875768</v>
      </c>
      <c r="P2068">
        <v>2346842</v>
      </c>
      <c r="Q2068">
        <v>2004836</v>
      </c>
      <c r="R2068">
        <v>2215635</v>
      </c>
      <c r="S2068">
        <v>2017806</v>
      </c>
      <c r="T2068">
        <v>2190355</v>
      </c>
      <c r="U2068">
        <v>2528558</v>
      </c>
      <c r="V2068" s="1" t="s">
        <v>3045</v>
      </c>
      <c r="W2068" s="1" t="s">
        <v>2551</v>
      </c>
      <c r="X2068" s="5" t="s">
        <v>3046</v>
      </c>
      <c r="Y2068" s="5" t="s">
        <v>2557</v>
      </c>
      <c r="Z2068" s="5" t="s">
        <v>2734</v>
      </c>
      <c r="AA2068" s="5"/>
    </row>
    <row r="2069" spans="1:27" ht="12" customHeight="1" x14ac:dyDescent="0.15">
      <c r="A2069" s="1" t="s">
        <v>576</v>
      </c>
      <c r="B2069" s="1" t="s">
        <v>8</v>
      </c>
      <c r="C2069" s="1" t="s">
        <v>19</v>
      </c>
      <c r="D2069" s="1" t="s">
        <v>2462</v>
      </c>
      <c r="E2069" s="1" t="s">
        <v>10</v>
      </c>
      <c r="F2069" s="1" t="s">
        <v>577</v>
      </c>
      <c r="G2069" s="1" t="s">
        <v>245</v>
      </c>
      <c r="H2069" s="1" t="s">
        <v>306</v>
      </c>
      <c r="I2069">
        <v>1536650</v>
      </c>
      <c r="J2069">
        <v>1538247</v>
      </c>
      <c r="K2069">
        <v>1584011</v>
      </c>
      <c r="L2069">
        <v>1575142</v>
      </c>
      <c r="M2069">
        <v>1480584</v>
      </c>
      <c r="N2069">
        <v>1564174</v>
      </c>
      <c r="O2069">
        <v>1585317</v>
      </c>
      <c r="P2069">
        <v>1510274</v>
      </c>
      <c r="Q2069">
        <v>1450940</v>
      </c>
      <c r="R2069">
        <v>1475255</v>
      </c>
      <c r="S2069">
        <v>1376576</v>
      </c>
      <c r="T2069">
        <v>1359859</v>
      </c>
      <c r="U2069">
        <v>1601155</v>
      </c>
      <c r="V2069" s="1" t="s">
        <v>3045</v>
      </c>
      <c r="W2069" s="1" t="s">
        <v>2551</v>
      </c>
      <c r="X2069" s="5" t="s">
        <v>3046</v>
      </c>
      <c r="Y2069" s="5" t="s">
        <v>2740</v>
      </c>
      <c r="Z2069" s="5" t="s">
        <v>2788</v>
      </c>
      <c r="AA2069" s="5"/>
    </row>
    <row r="2070" spans="1:27" ht="12" customHeight="1" x14ac:dyDescent="0.15">
      <c r="A2070" s="1" t="s">
        <v>576</v>
      </c>
      <c r="B2070" s="1" t="s">
        <v>8</v>
      </c>
      <c r="C2070" s="1" t="s">
        <v>21</v>
      </c>
      <c r="D2070" s="1" t="s">
        <v>2462</v>
      </c>
      <c r="E2070" s="1" t="s">
        <v>10</v>
      </c>
      <c r="F2070" s="1" t="s">
        <v>577</v>
      </c>
      <c r="G2070" s="1" t="s">
        <v>249</v>
      </c>
      <c r="H2070" s="1" t="s">
        <v>394</v>
      </c>
      <c r="I2070">
        <v>5866135</v>
      </c>
      <c r="J2070">
        <v>5906165</v>
      </c>
      <c r="K2070">
        <v>5700115</v>
      </c>
      <c r="L2070">
        <v>6020226</v>
      </c>
      <c r="M2070">
        <v>6222597</v>
      </c>
      <c r="N2070">
        <v>6319335</v>
      </c>
      <c r="O2070">
        <v>6003257</v>
      </c>
      <c r="P2070">
        <v>6316469</v>
      </c>
      <c r="Q2070">
        <v>6915851</v>
      </c>
      <c r="R2070">
        <v>7062760</v>
      </c>
      <c r="S2070">
        <v>7115598</v>
      </c>
      <c r="T2070">
        <v>7529657</v>
      </c>
      <c r="U2070">
        <v>7610444</v>
      </c>
      <c r="V2070" s="1" t="s">
        <v>3045</v>
      </c>
      <c r="W2070" s="1" t="s">
        <v>2551</v>
      </c>
      <c r="X2070" s="5" t="s">
        <v>3046</v>
      </c>
      <c r="Y2070" s="5" t="s">
        <v>2559</v>
      </c>
      <c r="Z2070" s="5" t="s">
        <v>2734</v>
      </c>
      <c r="AA2070" s="5"/>
    </row>
    <row r="2071" spans="1:27" ht="12" customHeight="1" x14ac:dyDescent="0.15">
      <c r="A2071" s="1" t="s">
        <v>576</v>
      </c>
      <c r="B2071" s="1" t="s">
        <v>25</v>
      </c>
      <c r="C2071" s="1" t="s">
        <v>9</v>
      </c>
      <c r="D2071" s="1" t="s">
        <v>2462</v>
      </c>
      <c r="E2071" s="1" t="s">
        <v>10</v>
      </c>
      <c r="F2071" s="1" t="s">
        <v>578</v>
      </c>
      <c r="G2071" s="1" t="s">
        <v>234</v>
      </c>
      <c r="H2071" s="1" t="s">
        <v>394</v>
      </c>
      <c r="I2071">
        <v>162925</v>
      </c>
      <c r="J2071">
        <v>153149</v>
      </c>
      <c r="K2071">
        <v>153517</v>
      </c>
      <c r="L2071">
        <v>171388</v>
      </c>
      <c r="M2071">
        <v>164440</v>
      </c>
      <c r="N2071">
        <v>147818</v>
      </c>
      <c r="O2071">
        <v>156313</v>
      </c>
      <c r="P2071">
        <v>150017</v>
      </c>
      <c r="Q2071">
        <v>159262</v>
      </c>
      <c r="R2071">
        <v>141002</v>
      </c>
      <c r="S2071">
        <v>141511</v>
      </c>
      <c r="T2071">
        <v>131587</v>
      </c>
      <c r="U2071">
        <v>144445</v>
      </c>
      <c r="V2071" s="1" t="s">
        <v>3045</v>
      </c>
      <c r="W2071" s="1" t="s">
        <v>2551</v>
      </c>
      <c r="X2071" s="5" t="s">
        <v>3047</v>
      </c>
      <c r="Y2071" s="5" t="s">
        <v>2553</v>
      </c>
      <c r="Z2071" s="5" t="s">
        <v>2734</v>
      </c>
      <c r="AA2071" s="5"/>
    </row>
    <row r="2072" spans="1:27" ht="12" customHeight="1" x14ac:dyDescent="0.15">
      <c r="A2072" s="1" t="s">
        <v>576</v>
      </c>
      <c r="B2072" s="1" t="s">
        <v>25</v>
      </c>
      <c r="C2072" s="1" t="s">
        <v>15</v>
      </c>
      <c r="D2072" s="1" t="s">
        <v>2462</v>
      </c>
      <c r="E2072" s="1" t="s">
        <v>10</v>
      </c>
      <c r="F2072" s="1" t="s">
        <v>578</v>
      </c>
      <c r="G2072" s="1" t="s">
        <v>238</v>
      </c>
      <c r="H2072" s="1" t="s">
        <v>306</v>
      </c>
      <c r="I2072">
        <v>562818</v>
      </c>
      <c r="J2072">
        <v>558414</v>
      </c>
      <c r="K2072">
        <v>508602</v>
      </c>
      <c r="L2072">
        <v>624754</v>
      </c>
      <c r="M2072">
        <v>587499</v>
      </c>
      <c r="N2072">
        <v>504189</v>
      </c>
      <c r="O2072">
        <v>562881</v>
      </c>
      <c r="P2072">
        <v>568943</v>
      </c>
      <c r="Q2072">
        <v>616790</v>
      </c>
      <c r="R2072">
        <v>546853</v>
      </c>
      <c r="S2072">
        <v>527490</v>
      </c>
      <c r="T2072">
        <v>517981</v>
      </c>
      <c r="U2072">
        <v>623417</v>
      </c>
      <c r="V2072" s="1" t="s">
        <v>3045</v>
      </c>
      <c r="W2072" s="1" t="s">
        <v>2551</v>
      </c>
      <c r="X2072" s="5" t="s">
        <v>3047</v>
      </c>
      <c r="Y2072" s="5" t="s">
        <v>2737</v>
      </c>
      <c r="Z2072" s="5" t="s">
        <v>2788</v>
      </c>
      <c r="AA2072" s="5"/>
    </row>
    <row r="2073" spans="1:27" ht="12" customHeight="1" x14ac:dyDescent="0.15">
      <c r="A2073" s="1" t="s">
        <v>576</v>
      </c>
      <c r="B2073" s="1" t="s">
        <v>25</v>
      </c>
      <c r="C2073" s="1" t="s">
        <v>17</v>
      </c>
      <c r="D2073" s="1" t="s">
        <v>2462</v>
      </c>
      <c r="E2073" s="1" t="s">
        <v>10</v>
      </c>
      <c r="F2073" s="1" t="s">
        <v>578</v>
      </c>
      <c r="G2073" s="1" t="s">
        <v>242</v>
      </c>
      <c r="H2073" s="1" t="s">
        <v>394</v>
      </c>
      <c r="I2073">
        <v>172990</v>
      </c>
      <c r="J2073">
        <v>154055</v>
      </c>
      <c r="K2073">
        <v>165240</v>
      </c>
      <c r="L2073">
        <v>176048</v>
      </c>
      <c r="M2073">
        <v>153452</v>
      </c>
      <c r="N2073">
        <v>143580</v>
      </c>
      <c r="O2073">
        <v>137104</v>
      </c>
      <c r="P2073">
        <v>158364</v>
      </c>
      <c r="Q2073">
        <v>139731</v>
      </c>
      <c r="R2073">
        <v>126153</v>
      </c>
      <c r="S2073">
        <v>116432</v>
      </c>
      <c r="T2073">
        <v>117663</v>
      </c>
      <c r="U2073">
        <v>127553</v>
      </c>
      <c r="V2073" s="1" t="s">
        <v>3045</v>
      </c>
      <c r="W2073" s="1" t="s">
        <v>2551</v>
      </c>
      <c r="X2073" s="5" t="s">
        <v>3047</v>
      </c>
      <c r="Y2073" s="5" t="s">
        <v>2557</v>
      </c>
      <c r="Z2073" s="5" t="s">
        <v>2734</v>
      </c>
      <c r="AA2073" s="5"/>
    </row>
    <row r="2074" spans="1:27" ht="12" customHeight="1" x14ac:dyDescent="0.15">
      <c r="A2074" s="1" t="s">
        <v>576</v>
      </c>
      <c r="B2074" s="1" t="s">
        <v>25</v>
      </c>
      <c r="C2074" s="1" t="s">
        <v>19</v>
      </c>
      <c r="D2074" s="1" t="s">
        <v>2462</v>
      </c>
      <c r="E2074" s="1" t="s">
        <v>10</v>
      </c>
      <c r="F2074" s="1" t="s">
        <v>578</v>
      </c>
      <c r="G2074" s="1" t="s">
        <v>245</v>
      </c>
      <c r="H2074" s="1" t="s">
        <v>306</v>
      </c>
      <c r="I2074">
        <v>616951</v>
      </c>
      <c r="J2074">
        <v>580171</v>
      </c>
      <c r="K2074">
        <v>553629</v>
      </c>
      <c r="L2074">
        <v>644789</v>
      </c>
      <c r="M2074">
        <v>554906</v>
      </c>
      <c r="N2074">
        <v>502465</v>
      </c>
      <c r="O2074">
        <v>517841</v>
      </c>
      <c r="P2074">
        <v>622106</v>
      </c>
      <c r="Q2074">
        <v>561107</v>
      </c>
      <c r="R2074">
        <v>518975</v>
      </c>
      <c r="S2074">
        <v>473222</v>
      </c>
      <c r="T2074">
        <v>476833</v>
      </c>
      <c r="U2074">
        <v>562608</v>
      </c>
      <c r="V2074" s="1" t="s">
        <v>3045</v>
      </c>
      <c r="W2074" s="1" t="s">
        <v>2551</v>
      </c>
      <c r="X2074" s="5" t="s">
        <v>3047</v>
      </c>
      <c r="Y2074" s="5" t="s">
        <v>2740</v>
      </c>
      <c r="Z2074" s="5" t="s">
        <v>2788</v>
      </c>
      <c r="AA2074" s="5"/>
    </row>
    <row r="2075" spans="1:27" ht="12" customHeight="1" x14ac:dyDescent="0.15">
      <c r="A2075" s="1" t="s">
        <v>576</v>
      </c>
      <c r="B2075" s="1" t="s">
        <v>25</v>
      </c>
      <c r="C2075" s="1" t="s">
        <v>21</v>
      </c>
      <c r="D2075" s="1" t="s">
        <v>2462</v>
      </c>
      <c r="E2075" s="1" t="s">
        <v>10</v>
      </c>
      <c r="F2075" s="1" t="s">
        <v>578</v>
      </c>
      <c r="G2075" s="1" t="s">
        <v>249</v>
      </c>
      <c r="H2075" s="1" t="s">
        <v>394</v>
      </c>
      <c r="I2075">
        <v>367114</v>
      </c>
      <c r="J2075">
        <v>364932</v>
      </c>
      <c r="K2075">
        <v>349308</v>
      </c>
      <c r="L2075">
        <v>341320</v>
      </c>
      <c r="M2075">
        <v>349451</v>
      </c>
      <c r="N2075">
        <v>350043</v>
      </c>
      <c r="O2075">
        <v>369916</v>
      </c>
      <c r="P2075">
        <v>358600</v>
      </c>
      <c r="Q2075">
        <v>372275</v>
      </c>
      <c r="R2075">
        <v>381324</v>
      </c>
      <c r="S2075">
        <v>402742</v>
      </c>
      <c r="T2075">
        <v>412949</v>
      </c>
      <c r="U2075">
        <v>426147</v>
      </c>
      <c r="V2075" s="1" t="s">
        <v>3045</v>
      </c>
      <c r="W2075" s="1" t="s">
        <v>2551</v>
      </c>
      <c r="X2075" s="5" t="s">
        <v>3047</v>
      </c>
      <c r="Y2075" s="5" t="s">
        <v>2559</v>
      </c>
      <c r="Z2075" s="5" t="s">
        <v>2734</v>
      </c>
      <c r="AA2075" s="5"/>
    </row>
    <row r="2076" spans="1:27" ht="12" customHeight="1" x14ac:dyDescent="0.15">
      <c r="A2076" s="1" t="s">
        <v>576</v>
      </c>
      <c r="B2076" s="1" t="s">
        <v>27</v>
      </c>
      <c r="C2076" s="1" t="s">
        <v>9</v>
      </c>
      <c r="D2076" s="1" t="s">
        <v>2462</v>
      </c>
      <c r="E2076" s="1" t="s">
        <v>10</v>
      </c>
      <c r="F2076" s="1" t="s">
        <v>579</v>
      </c>
      <c r="G2076" s="1" t="s">
        <v>234</v>
      </c>
      <c r="H2076" s="1" t="s">
        <v>394</v>
      </c>
      <c r="I2076">
        <v>11050</v>
      </c>
      <c r="J2076">
        <v>10105</v>
      </c>
      <c r="K2076">
        <v>9188</v>
      </c>
      <c r="L2076">
        <v>10008</v>
      </c>
      <c r="M2076">
        <v>9793</v>
      </c>
      <c r="N2076">
        <v>9183</v>
      </c>
      <c r="O2076">
        <v>9750</v>
      </c>
      <c r="P2076">
        <v>10140</v>
      </c>
      <c r="Q2076">
        <v>9841</v>
      </c>
      <c r="R2076">
        <v>9479</v>
      </c>
      <c r="S2076">
        <v>8604</v>
      </c>
      <c r="T2076">
        <v>9007</v>
      </c>
      <c r="U2076">
        <v>9969</v>
      </c>
      <c r="V2076" s="1" t="s">
        <v>3045</v>
      </c>
      <c r="W2076" s="1" t="s">
        <v>2551</v>
      </c>
      <c r="X2076" s="5" t="s">
        <v>3048</v>
      </c>
      <c r="Y2076" s="5" t="s">
        <v>2553</v>
      </c>
      <c r="Z2076" s="5" t="s">
        <v>2734</v>
      </c>
      <c r="AA2076" s="5"/>
    </row>
    <row r="2077" spans="1:27" ht="12" customHeight="1" x14ac:dyDescent="0.15">
      <c r="A2077" s="1" t="s">
        <v>576</v>
      </c>
      <c r="B2077" s="1" t="s">
        <v>27</v>
      </c>
      <c r="C2077" s="1" t="s">
        <v>15</v>
      </c>
      <c r="D2077" s="1" t="s">
        <v>2462</v>
      </c>
      <c r="E2077" s="1" t="s">
        <v>10</v>
      </c>
      <c r="F2077" s="1" t="s">
        <v>579</v>
      </c>
      <c r="G2077" s="1" t="s">
        <v>238</v>
      </c>
      <c r="H2077" s="1" t="s">
        <v>306</v>
      </c>
      <c r="I2077">
        <v>754772</v>
      </c>
      <c r="J2077">
        <v>685184</v>
      </c>
      <c r="K2077">
        <v>682574</v>
      </c>
      <c r="L2077">
        <v>700602</v>
      </c>
      <c r="M2077">
        <v>673562</v>
      </c>
      <c r="N2077">
        <v>645590</v>
      </c>
      <c r="O2077">
        <v>692443</v>
      </c>
      <c r="P2077">
        <v>687606</v>
      </c>
      <c r="Q2077">
        <v>714983</v>
      </c>
      <c r="R2077">
        <v>685919</v>
      </c>
      <c r="S2077">
        <v>640590</v>
      </c>
      <c r="T2077">
        <v>678489</v>
      </c>
      <c r="U2077">
        <v>707047</v>
      </c>
      <c r="V2077" s="1" t="s">
        <v>3045</v>
      </c>
      <c r="W2077" s="1" t="s">
        <v>2551</v>
      </c>
      <c r="X2077" s="5" t="s">
        <v>3048</v>
      </c>
      <c r="Y2077" s="5" t="s">
        <v>2737</v>
      </c>
      <c r="Z2077" s="5" t="s">
        <v>2788</v>
      </c>
      <c r="AA2077" s="5"/>
    </row>
    <row r="2078" spans="1:27" ht="12" customHeight="1" x14ac:dyDescent="0.15">
      <c r="A2078" s="1" t="s">
        <v>576</v>
      </c>
      <c r="B2078" s="1" t="s">
        <v>27</v>
      </c>
      <c r="C2078" s="1" t="s">
        <v>17</v>
      </c>
      <c r="D2078" s="1" t="s">
        <v>2462</v>
      </c>
      <c r="E2078" s="1" t="s">
        <v>10</v>
      </c>
      <c r="F2078" s="1" t="s">
        <v>579</v>
      </c>
      <c r="G2078" s="1" t="s">
        <v>242</v>
      </c>
      <c r="H2078" s="1" t="s">
        <v>394</v>
      </c>
      <c r="I2078">
        <v>11129</v>
      </c>
      <c r="J2078">
        <v>10153</v>
      </c>
      <c r="K2078">
        <v>9353</v>
      </c>
      <c r="L2078">
        <v>10181</v>
      </c>
      <c r="M2078">
        <v>9934</v>
      </c>
      <c r="N2078">
        <v>9219</v>
      </c>
      <c r="O2078">
        <v>9902</v>
      </c>
      <c r="P2078">
        <v>10213</v>
      </c>
      <c r="Q2078">
        <v>9758</v>
      </c>
      <c r="R2078">
        <v>9369</v>
      </c>
      <c r="S2078">
        <v>8631</v>
      </c>
      <c r="T2078">
        <v>8958</v>
      </c>
      <c r="U2078">
        <v>10067</v>
      </c>
      <c r="V2078" s="1" t="s">
        <v>3045</v>
      </c>
      <c r="W2078" s="1" t="s">
        <v>2551</v>
      </c>
      <c r="X2078" s="5" t="s">
        <v>3048</v>
      </c>
      <c r="Y2078" s="5" t="s">
        <v>2557</v>
      </c>
      <c r="Z2078" s="5" t="s">
        <v>2734</v>
      </c>
      <c r="AA2078" s="5"/>
    </row>
    <row r="2079" spans="1:27" ht="12" customHeight="1" x14ac:dyDescent="0.15">
      <c r="A2079" s="1" t="s">
        <v>576</v>
      </c>
      <c r="B2079" s="1" t="s">
        <v>27</v>
      </c>
      <c r="C2079" s="1" t="s">
        <v>19</v>
      </c>
      <c r="D2079" s="1" t="s">
        <v>2462</v>
      </c>
      <c r="E2079" s="1" t="s">
        <v>10</v>
      </c>
      <c r="F2079" s="1" t="s">
        <v>579</v>
      </c>
      <c r="G2079" s="1" t="s">
        <v>245</v>
      </c>
      <c r="H2079" s="1" t="s">
        <v>306</v>
      </c>
      <c r="I2079">
        <v>734967</v>
      </c>
      <c r="J2079">
        <v>677709</v>
      </c>
      <c r="K2079">
        <v>692149</v>
      </c>
      <c r="L2079">
        <v>719467</v>
      </c>
      <c r="M2079">
        <v>667991</v>
      </c>
      <c r="N2079">
        <v>640833</v>
      </c>
      <c r="O2079">
        <v>695774</v>
      </c>
      <c r="P2079">
        <v>685269</v>
      </c>
      <c r="Q2079">
        <v>705508</v>
      </c>
      <c r="R2079">
        <v>660752</v>
      </c>
      <c r="S2079">
        <v>631282</v>
      </c>
      <c r="T2079">
        <v>669398</v>
      </c>
      <c r="U2079">
        <v>692444</v>
      </c>
      <c r="V2079" s="1" t="s">
        <v>3045</v>
      </c>
      <c r="W2079" s="1" t="s">
        <v>2551</v>
      </c>
      <c r="X2079" s="5" t="s">
        <v>3048</v>
      </c>
      <c r="Y2079" s="5" t="s">
        <v>2740</v>
      </c>
      <c r="Z2079" s="5" t="s">
        <v>2788</v>
      </c>
      <c r="AA2079" s="5"/>
    </row>
    <row r="2080" spans="1:27" ht="12" customHeight="1" x14ac:dyDescent="0.15">
      <c r="A2080" s="1" t="s">
        <v>576</v>
      </c>
      <c r="B2080" s="1" t="s">
        <v>27</v>
      </c>
      <c r="C2080" s="1" t="s">
        <v>21</v>
      </c>
      <c r="D2080" s="1" t="s">
        <v>2462</v>
      </c>
      <c r="E2080" s="1" t="s">
        <v>10</v>
      </c>
      <c r="F2080" s="1" t="s">
        <v>579</v>
      </c>
      <c r="G2080" s="1" t="s">
        <v>249</v>
      </c>
      <c r="H2080" s="1" t="s">
        <v>394</v>
      </c>
      <c r="I2080">
        <v>4001</v>
      </c>
      <c r="J2080">
        <v>4078</v>
      </c>
      <c r="K2080">
        <v>4168</v>
      </c>
      <c r="L2080">
        <v>4230</v>
      </c>
      <c r="M2080">
        <v>4147</v>
      </c>
      <c r="N2080">
        <v>4247</v>
      </c>
      <c r="O2080">
        <v>4333</v>
      </c>
      <c r="P2080">
        <v>4461</v>
      </c>
      <c r="Q2080">
        <v>4594</v>
      </c>
      <c r="R2080">
        <v>4761</v>
      </c>
      <c r="S2080">
        <v>4815</v>
      </c>
      <c r="T2080">
        <v>4974</v>
      </c>
      <c r="U2080">
        <v>4977</v>
      </c>
      <c r="V2080" s="1" t="s">
        <v>3045</v>
      </c>
      <c r="W2080" s="1" t="s">
        <v>2551</v>
      </c>
      <c r="X2080" s="5" t="s">
        <v>3048</v>
      </c>
      <c r="Y2080" s="5" t="s">
        <v>2559</v>
      </c>
      <c r="Z2080" s="5" t="s">
        <v>2734</v>
      </c>
      <c r="AA2080" s="5"/>
    </row>
    <row r="2081" spans="1:27" ht="12" customHeight="1" x14ac:dyDescent="0.15">
      <c r="A2081" s="1" t="s">
        <v>576</v>
      </c>
      <c r="B2081" s="1" t="s">
        <v>29</v>
      </c>
      <c r="C2081" s="1" t="s">
        <v>9</v>
      </c>
      <c r="D2081" s="1" t="s">
        <v>2462</v>
      </c>
      <c r="E2081" s="1" t="s">
        <v>10</v>
      </c>
      <c r="F2081" s="1" t="s">
        <v>580</v>
      </c>
      <c r="G2081" s="1" t="s">
        <v>234</v>
      </c>
      <c r="H2081" s="1" t="s">
        <v>394</v>
      </c>
      <c r="I2081">
        <v>3929</v>
      </c>
      <c r="J2081">
        <v>3851</v>
      </c>
      <c r="K2081">
        <v>3704</v>
      </c>
      <c r="L2081">
        <v>3757</v>
      </c>
      <c r="M2081">
        <v>3553</v>
      </c>
      <c r="N2081">
        <v>3383</v>
      </c>
      <c r="O2081">
        <v>3672</v>
      </c>
      <c r="P2081">
        <v>3425</v>
      </c>
      <c r="Q2081">
        <v>3575</v>
      </c>
      <c r="R2081">
        <v>3604</v>
      </c>
      <c r="S2081">
        <v>3250</v>
      </c>
      <c r="T2081">
        <v>3358</v>
      </c>
      <c r="U2081">
        <v>3631</v>
      </c>
      <c r="V2081" s="1" t="s">
        <v>3045</v>
      </c>
      <c r="W2081" s="1" t="s">
        <v>2551</v>
      </c>
      <c r="X2081" s="5" t="s">
        <v>3049</v>
      </c>
      <c r="Y2081" s="5" t="s">
        <v>2553</v>
      </c>
      <c r="Z2081" s="5" t="s">
        <v>2734</v>
      </c>
      <c r="AA2081" s="5"/>
    </row>
    <row r="2082" spans="1:27" ht="12" customHeight="1" x14ac:dyDescent="0.15">
      <c r="A2082" s="1" t="s">
        <v>576</v>
      </c>
      <c r="B2082" s="1" t="s">
        <v>29</v>
      </c>
      <c r="C2082" s="1" t="s">
        <v>15</v>
      </c>
      <c r="D2082" s="1" t="s">
        <v>2462</v>
      </c>
      <c r="E2082" s="1" t="s">
        <v>10</v>
      </c>
      <c r="F2082" s="1" t="s">
        <v>580</v>
      </c>
      <c r="G2082" s="1" t="s">
        <v>238</v>
      </c>
      <c r="H2082" s="1" t="s">
        <v>306</v>
      </c>
      <c r="I2082">
        <v>945394</v>
      </c>
      <c r="J2082">
        <v>881482</v>
      </c>
      <c r="K2082">
        <v>862187</v>
      </c>
      <c r="L2082">
        <v>842742</v>
      </c>
      <c r="M2082">
        <v>865931</v>
      </c>
      <c r="N2082">
        <v>815994</v>
      </c>
      <c r="O2082">
        <v>832849</v>
      </c>
      <c r="P2082">
        <v>823716</v>
      </c>
      <c r="Q2082">
        <v>892771</v>
      </c>
      <c r="R2082">
        <v>836954</v>
      </c>
      <c r="S2082">
        <v>842814</v>
      </c>
      <c r="T2082">
        <v>837170</v>
      </c>
      <c r="U2082">
        <v>859942</v>
      </c>
      <c r="V2082" s="1" t="s">
        <v>3045</v>
      </c>
      <c r="W2082" s="1" t="s">
        <v>2551</v>
      </c>
      <c r="X2082" s="5" t="s">
        <v>3049</v>
      </c>
      <c r="Y2082" s="5" t="s">
        <v>2737</v>
      </c>
      <c r="Z2082" s="5" t="s">
        <v>2788</v>
      </c>
      <c r="AA2082" s="5"/>
    </row>
    <row r="2083" spans="1:27" ht="12" customHeight="1" x14ac:dyDescent="0.15">
      <c r="A2083" s="1" t="s">
        <v>576</v>
      </c>
      <c r="B2083" s="1" t="s">
        <v>29</v>
      </c>
      <c r="C2083" s="1" t="s">
        <v>17</v>
      </c>
      <c r="D2083" s="1" t="s">
        <v>2462</v>
      </c>
      <c r="E2083" s="1" t="s">
        <v>10</v>
      </c>
      <c r="F2083" s="1" t="s">
        <v>580</v>
      </c>
      <c r="G2083" s="1" t="s">
        <v>242</v>
      </c>
      <c r="H2083" s="1" t="s">
        <v>394</v>
      </c>
      <c r="I2083">
        <v>4037</v>
      </c>
      <c r="J2083">
        <v>3786</v>
      </c>
      <c r="K2083">
        <v>3593</v>
      </c>
      <c r="L2083">
        <v>3834</v>
      </c>
      <c r="M2083">
        <v>3581</v>
      </c>
      <c r="N2083">
        <v>3387</v>
      </c>
      <c r="O2083">
        <v>3645</v>
      </c>
      <c r="P2083">
        <v>3469</v>
      </c>
      <c r="Q2083">
        <v>3683</v>
      </c>
      <c r="R2083">
        <v>3609</v>
      </c>
      <c r="S2083">
        <v>3362</v>
      </c>
      <c r="T2083">
        <v>3286</v>
      </c>
      <c r="U2083">
        <v>3639</v>
      </c>
      <c r="V2083" s="1" t="s">
        <v>3045</v>
      </c>
      <c r="W2083" s="1" t="s">
        <v>2551</v>
      </c>
      <c r="X2083" s="5" t="s">
        <v>3049</v>
      </c>
      <c r="Y2083" s="5" t="s">
        <v>2557</v>
      </c>
      <c r="Z2083" s="5" t="s">
        <v>2734</v>
      </c>
      <c r="AA2083" s="5"/>
    </row>
    <row r="2084" spans="1:27" ht="12" customHeight="1" x14ac:dyDescent="0.15">
      <c r="A2084" s="1" t="s">
        <v>576</v>
      </c>
      <c r="B2084" s="1" t="s">
        <v>29</v>
      </c>
      <c r="C2084" s="1" t="s">
        <v>19</v>
      </c>
      <c r="D2084" s="1" t="s">
        <v>2462</v>
      </c>
      <c r="E2084" s="1" t="s">
        <v>10</v>
      </c>
      <c r="F2084" s="1" t="s">
        <v>580</v>
      </c>
      <c r="G2084" s="1" t="s">
        <v>245</v>
      </c>
      <c r="H2084" s="1" t="s">
        <v>306</v>
      </c>
      <c r="I2084">
        <v>903669</v>
      </c>
      <c r="J2084">
        <v>853151</v>
      </c>
      <c r="K2084">
        <v>809453</v>
      </c>
      <c r="L2084">
        <v>816718</v>
      </c>
      <c r="M2084">
        <v>776759</v>
      </c>
      <c r="N2084">
        <v>770066</v>
      </c>
      <c r="O2084">
        <v>766787</v>
      </c>
      <c r="P2084">
        <v>776254</v>
      </c>
      <c r="Q2084">
        <v>827228</v>
      </c>
      <c r="R2084">
        <v>785663</v>
      </c>
      <c r="S2084">
        <v>787906</v>
      </c>
      <c r="T2084">
        <v>769331</v>
      </c>
      <c r="U2084">
        <v>826479</v>
      </c>
      <c r="V2084" s="1" t="s">
        <v>3045</v>
      </c>
      <c r="W2084" s="1" t="s">
        <v>2551</v>
      </c>
      <c r="X2084" s="5" t="s">
        <v>3049</v>
      </c>
      <c r="Y2084" s="5" t="s">
        <v>2740</v>
      </c>
      <c r="Z2084" s="5" t="s">
        <v>2788</v>
      </c>
      <c r="AA2084" s="5"/>
    </row>
    <row r="2085" spans="1:27" ht="12" customHeight="1" x14ac:dyDescent="0.15">
      <c r="A2085" s="1" t="s">
        <v>576</v>
      </c>
      <c r="B2085" s="1" t="s">
        <v>29</v>
      </c>
      <c r="C2085" s="1" t="s">
        <v>21</v>
      </c>
      <c r="D2085" s="1" t="s">
        <v>2462</v>
      </c>
      <c r="E2085" s="1" t="s">
        <v>10</v>
      </c>
      <c r="F2085" s="1" t="s">
        <v>580</v>
      </c>
      <c r="G2085" s="1" t="s">
        <v>249</v>
      </c>
      <c r="H2085" s="1" t="s">
        <v>394</v>
      </c>
      <c r="I2085">
        <v>1153</v>
      </c>
      <c r="J2085">
        <v>1218</v>
      </c>
      <c r="K2085">
        <v>1329</v>
      </c>
      <c r="L2085">
        <v>1252</v>
      </c>
      <c r="M2085">
        <v>1224</v>
      </c>
      <c r="N2085">
        <v>1220</v>
      </c>
      <c r="O2085">
        <v>1247</v>
      </c>
      <c r="P2085">
        <v>1203</v>
      </c>
      <c r="Q2085">
        <v>1095</v>
      </c>
      <c r="R2085">
        <v>1090</v>
      </c>
      <c r="S2085">
        <v>978</v>
      </c>
      <c r="T2085">
        <v>1050</v>
      </c>
      <c r="U2085">
        <v>1042</v>
      </c>
      <c r="V2085" s="1" t="s">
        <v>3045</v>
      </c>
      <c r="W2085" s="1" t="s">
        <v>2551</v>
      </c>
      <c r="X2085" s="5" t="s">
        <v>3049</v>
      </c>
      <c r="Y2085" s="5" t="s">
        <v>2559</v>
      </c>
      <c r="Z2085" s="5" t="s">
        <v>2734</v>
      </c>
      <c r="AA2085" s="5"/>
    </row>
    <row r="2086" spans="1:27" ht="12" customHeight="1" x14ac:dyDescent="0.15">
      <c r="A2086" s="1" t="s">
        <v>576</v>
      </c>
      <c r="B2086" s="1" t="s">
        <v>31</v>
      </c>
      <c r="C2086" s="1" t="s">
        <v>9</v>
      </c>
      <c r="D2086" s="1" t="s">
        <v>2462</v>
      </c>
      <c r="E2086" s="1" t="s">
        <v>10</v>
      </c>
      <c r="F2086" s="1" t="s">
        <v>581</v>
      </c>
      <c r="G2086" s="1" t="s">
        <v>234</v>
      </c>
      <c r="H2086" s="1" t="s">
        <v>394</v>
      </c>
      <c r="I2086">
        <v>3084826</v>
      </c>
      <c r="J2086">
        <v>2879925</v>
      </c>
      <c r="K2086">
        <v>2681431</v>
      </c>
      <c r="L2086">
        <v>3065892</v>
      </c>
      <c r="M2086">
        <v>2982102</v>
      </c>
      <c r="N2086">
        <v>2763968</v>
      </c>
      <c r="O2086">
        <v>2941338</v>
      </c>
      <c r="P2086">
        <v>3078658</v>
      </c>
      <c r="Q2086">
        <v>3159517</v>
      </c>
      <c r="R2086">
        <v>2687370</v>
      </c>
      <c r="S2086">
        <v>2572506</v>
      </c>
      <c r="T2086">
        <v>3070522</v>
      </c>
      <c r="U2086">
        <v>3019730</v>
      </c>
      <c r="V2086" s="1" t="s">
        <v>3045</v>
      </c>
      <c r="W2086" s="1" t="s">
        <v>2551</v>
      </c>
      <c r="X2086" s="5" t="s">
        <v>3050</v>
      </c>
      <c r="Y2086" s="5" t="s">
        <v>2553</v>
      </c>
      <c r="Z2086" s="5" t="s">
        <v>2734</v>
      </c>
      <c r="AA2086" s="5"/>
    </row>
    <row r="2087" spans="1:27" ht="12" customHeight="1" x14ac:dyDescent="0.15">
      <c r="A2087" s="1" t="s">
        <v>576</v>
      </c>
      <c r="B2087" s="1" t="s">
        <v>31</v>
      </c>
      <c r="C2087" s="1" t="s">
        <v>15</v>
      </c>
      <c r="D2087" s="1" t="s">
        <v>2462</v>
      </c>
      <c r="E2087" s="1" t="s">
        <v>10</v>
      </c>
      <c r="F2087" s="1" t="s">
        <v>581</v>
      </c>
      <c r="G2087" s="1" t="s">
        <v>238</v>
      </c>
      <c r="H2087" s="1" t="s">
        <v>306</v>
      </c>
      <c r="I2087">
        <v>3229394</v>
      </c>
      <c r="J2087">
        <v>2978060</v>
      </c>
      <c r="K2087">
        <v>2668609</v>
      </c>
      <c r="L2087">
        <v>3158416</v>
      </c>
      <c r="M2087">
        <v>2972057</v>
      </c>
      <c r="N2087">
        <v>2818404</v>
      </c>
      <c r="O2087">
        <v>3060102</v>
      </c>
      <c r="P2087">
        <v>3295971</v>
      </c>
      <c r="Q2087">
        <v>3381189</v>
      </c>
      <c r="R2087">
        <v>3055025</v>
      </c>
      <c r="S2087">
        <v>2896891</v>
      </c>
      <c r="T2087">
        <v>3132358</v>
      </c>
      <c r="U2087">
        <v>3250287</v>
      </c>
      <c r="V2087" s="1" t="s">
        <v>3045</v>
      </c>
      <c r="W2087" s="1" t="s">
        <v>2551</v>
      </c>
      <c r="X2087" s="5" t="s">
        <v>3050</v>
      </c>
      <c r="Y2087" s="5" t="s">
        <v>2737</v>
      </c>
      <c r="Z2087" s="5" t="s">
        <v>2788</v>
      </c>
      <c r="AA2087" s="5"/>
    </row>
    <row r="2088" spans="1:27" ht="12" customHeight="1" x14ac:dyDescent="0.15">
      <c r="A2088" s="1" t="s">
        <v>576</v>
      </c>
      <c r="B2088" s="1" t="s">
        <v>31</v>
      </c>
      <c r="C2088" s="1" t="s">
        <v>17</v>
      </c>
      <c r="D2088" s="1" t="s">
        <v>2462</v>
      </c>
      <c r="E2088" s="1" t="s">
        <v>10</v>
      </c>
      <c r="F2088" s="1" t="s">
        <v>581</v>
      </c>
      <c r="G2088" s="1" t="s">
        <v>242</v>
      </c>
      <c r="H2088" s="1" t="s">
        <v>394</v>
      </c>
      <c r="I2088">
        <v>3317167</v>
      </c>
      <c r="J2088">
        <v>3191961</v>
      </c>
      <c r="K2088">
        <v>2397800</v>
      </c>
      <c r="L2088">
        <v>2774679</v>
      </c>
      <c r="M2088">
        <v>2800054</v>
      </c>
      <c r="N2088">
        <v>2985205</v>
      </c>
      <c r="O2088">
        <v>2808316</v>
      </c>
      <c r="P2088">
        <v>2764644</v>
      </c>
      <c r="Q2088">
        <v>2966291</v>
      </c>
      <c r="R2088">
        <v>2564966</v>
      </c>
      <c r="S2088">
        <v>2831394</v>
      </c>
      <c r="T2088">
        <v>2671042</v>
      </c>
      <c r="U2088">
        <v>2706678</v>
      </c>
      <c r="V2088" s="1" t="s">
        <v>3045</v>
      </c>
      <c r="W2088" s="1" t="s">
        <v>2551</v>
      </c>
      <c r="X2088" s="5" t="s">
        <v>3050</v>
      </c>
      <c r="Y2088" s="5" t="s">
        <v>2557</v>
      </c>
      <c r="Z2088" s="5" t="s">
        <v>2734</v>
      </c>
      <c r="AA2088" s="5"/>
    </row>
    <row r="2089" spans="1:27" ht="12" customHeight="1" x14ac:dyDescent="0.15">
      <c r="A2089" s="1" t="s">
        <v>576</v>
      </c>
      <c r="B2089" s="1" t="s">
        <v>31</v>
      </c>
      <c r="C2089" s="1" t="s">
        <v>19</v>
      </c>
      <c r="D2089" s="1" t="s">
        <v>2462</v>
      </c>
      <c r="E2089" s="1" t="s">
        <v>10</v>
      </c>
      <c r="F2089" s="1" t="s">
        <v>581</v>
      </c>
      <c r="G2089" s="1" t="s">
        <v>245</v>
      </c>
      <c r="H2089" s="1" t="s">
        <v>306</v>
      </c>
      <c r="I2089">
        <v>3350916</v>
      </c>
      <c r="J2089">
        <v>3186631</v>
      </c>
      <c r="K2089">
        <v>2595079</v>
      </c>
      <c r="L2089">
        <v>3047521</v>
      </c>
      <c r="M2089">
        <v>3022635</v>
      </c>
      <c r="N2089">
        <v>2904929</v>
      </c>
      <c r="O2089">
        <v>3179784</v>
      </c>
      <c r="P2089">
        <v>3220876</v>
      </c>
      <c r="Q2089">
        <v>3467916</v>
      </c>
      <c r="R2089">
        <v>2929524</v>
      </c>
      <c r="S2089">
        <v>2885415</v>
      </c>
      <c r="T2089">
        <v>2907899</v>
      </c>
      <c r="U2089">
        <v>3076995</v>
      </c>
      <c r="V2089" s="1" t="s">
        <v>3045</v>
      </c>
      <c r="W2089" s="1" t="s">
        <v>2551</v>
      </c>
      <c r="X2089" s="5" t="s">
        <v>3050</v>
      </c>
      <c r="Y2089" s="5" t="s">
        <v>2740</v>
      </c>
      <c r="Z2089" s="5" t="s">
        <v>2788</v>
      </c>
      <c r="AA2089" s="5"/>
    </row>
    <row r="2090" spans="1:27" ht="12" customHeight="1" x14ac:dyDescent="0.15">
      <c r="A2090" s="1" t="s">
        <v>576</v>
      </c>
      <c r="B2090" s="1" t="s">
        <v>31</v>
      </c>
      <c r="C2090" s="1" t="s">
        <v>21</v>
      </c>
      <c r="D2090" s="1" t="s">
        <v>2462</v>
      </c>
      <c r="E2090" s="1" t="s">
        <v>10</v>
      </c>
      <c r="F2090" s="1" t="s">
        <v>581</v>
      </c>
      <c r="G2090" s="1" t="s">
        <v>249</v>
      </c>
      <c r="H2090" s="1" t="s">
        <v>394</v>
      </c>
      <c r="I2090">
        <v>10104435</v>
      </c>
      <c r="J2090">
        <v>9803374</v>
      </c>
      <c r="K2090">
        <v>10107697</v>
      </c>
      <c r="L2090">
        <v>10410954</v>
      </c>
      <c r="M2090">
        <v>10606542</v>
      </c>
      <c r="N2090">
        <v>10392331</v>
      </c>
      <c r="O2090">
        <v>10538307</v>
      </c>
      <c r="P2090">
        <v>10853387</v>
      </c>
      <c r="Q2090">
        <v>10952696</v>
      </c>
      <c r="R2090">
        <v>11082105</v>
      </c>
      <c r="S2090">
        <v>10863035</v>
      </c>
      <c r="T2090">
        <v>11279700</v>
      </c>
      <c r="U2090">
        <v>11588458</v>
      </c>
      <c r="V2090" s="1" t="s">
        <v>3045</v>
      </c>
      <c r="W2090" s="1" t="s">
        <v>2551</v>
      </c>
      <c r="X2090" s="5" t="s">
        <v>3050</v>
      </c>
      <c r="Y2090" s="5" t="s">
        <v>2559</v>
      </c>
      <c r="Z2090" s="5" t="s">
        <v>2734</v>
      </c>
      <c r="AA2090" s="5"/>
    </row>
    <row r="2091" spans="1:27" ht="12" customHeight="1" x14ac:dyDescent="0.15">
      <c r="A2091" s="1" t="s">
        <v>576</v>
      </c>
      <c r="B2091" s="1" t="s">
        <v>33</v>
      </c>
      <c r="C2091" s="1" t="s">
        <v>9</v>
      </c>
      <c r="D2091" s="1" t="s">
        <v>2462</v>
      </c>
      <c r="E2091" s="1" t="s">
        <v>10</v>
      </c>
      <c r="F2091" s="1" t="s">
        <v>582</v>
      </c>
      <c r="G2091" s="1" t="s">
        <v>234</v>
      </c>
      <c r="H2091" s="1" t="s">
        <v>394</v>
      </c>
      <c r="I2091">
        <v>59134</v>
      </c>
      <c r="J2091">
        <v>57641</v>
      </c>
      <c r="K2091">
        <v>58001</v>
      </c>
      <c r="L2091">
        <v>62195</v>
      </c>
      <c r="M2091">
        <v>57778</v>
      </c>
      <c r="N2091">
        <v>61697</v>
      </c>
      <c r="O2091">
        <v>69404</v>
      </c>
      <c r="P2091">
        <v>61538</v>
      </c>
      <c r="Q2091">
        <v>57565</v>
      </c>
      <c r="R2091">
        <v>61971</v>
      </c>
      <c r="S2091">
        <v>55184</v>
      </c>
      <c r="T2091">
        <v>50651</v>
      </c>
      <c r="U2091">
        <v>58057</v>
      </c>
      <c r="V2091" s="1" t="s">
        <v>3045</v>
      </c>
      <c r="W2091" s="1" t="s">
        <v>2551</v>
      </c>
      <c r="X2091" s="5" t="s">
        <v>3051</v>
      </c>
      <c r="Y2091" s="5" t="s">
        <v>2553</v>
      </c>
      <c r="Z2091" s="5" t="s">
        <v>2734</v>
      </c>
      <c r="AA2091" s="5"/>
    </row>
    <row r="2092" spans="1:27" ht="12" customHeight="1" x14ac:dyDescent="0.15">
      <c r="A2092" s="1" t="s">
        <v>576</v>
      </c>
      <c r="B2092" s="1" t="s">
        <v>33</v>
      </c>
      <c r="C2092" s="1" t="s">
        <v>15</v>
      </c>
      <c r="D2092" s="1" t="s">
        <v>2462</v>
      </c>
      <c r="E2092" s="1" t="s">
        <v>10</v>
      </c>
      <c r="F2092" s="1" t="s">
        <v>582</v>
      </c>
      <c r="G2092" s="1" t="s">
        <v>238</v>
      </c>
      <c r="H2092" s="1" t="s">
        <v>306</v>
      </c>
      <c r="I2092">
        <v>230378</v>
      </c>
      <c r="J2092">
        <v>222238</v>
      </c>
      <c r="K2092">
        <v>216996</v>
      </c>
      <c r="L2092">
        <v>229650</v>
      </c>
      <c r="M2092">
        <v>221814</v>
      </c>
      <c r="N2092">
        <v>227489</v>
      </c>
      <c r="O2092">
        <v>249393</v>
      </c>
      <c r="P2092">
        <v>237751</v>
      </c>
      <c r="Q2092">
        <v>226173</v>
      </c>
      <c r="R2092">
        <v>252878</v>
      </c>
      <c r="S2092">
        <v>214740</v>
      </c>
      <c r="T2092">
        <v>211069</v>
      </c>
      <c r="U2092">
        <v>228548</v>
      </c>
      <c r="V2092" s="1" t="s">
        <v>3045</v>
      </c>
      <c r="W2092" s="1" t="s">
        <v>2551</v>
      </c>
      <c r="X2092" s="5" t="s">
        <v>3051</v>
      </c>
      <c r="Y2092" s="5" t="s">
        <v>2737</v>
      </c>
      <c r="Z2092" s="5" t="s">
        <v>2788</v>
      </c>
      <c r="AA2092" s="5"/>
    </row>
    <row r="2093" spans="1:27" ht="12" customHeight="1" x14ac:dyDescent="0.15">
      <c r="A2093" s="1" t="s">
        <v>576</v>
      </c>
      <c r="B2093" s="1" t="s">
        <v>33</v>
      </c>
      <c r="C2093" s="1" t="s">
        <v>17</v>
      </c>
      <c r="D2093" s="1" t="s">
        <v>2462</v>
      </c>
      <c r="E2093" s="1" t="s">
        <v>10</v>
      </c>
      <c r="F2093" s="1" t="s">
        <v>582</v>
      </c>
      <c r="G2093" s="1" t="s">
        <v>242</v>
      </c>
      <c r="H2093" s="1" t="s">
        <v>394</v>
      </c>
      <c r="I2093">
        <v>61642</v>
      </c>
      <c r="J2093">
        <v>55346</v>
      </c>
      <c r="K2093">
        <v>57807</v>
      </c>
      <c r="L2093">
        <v>61889</v>
      </c>
      <c r="M2093">
        <v>55680</v>
      </c>
      <c r="N2093">
        <v>67939</v>
      </c>
      <c r="O2093">
        <v>69897</v>
      </c>
      <c r="P2093">
        <v>60031</v>
      </c>
      <c r="Q2093">
        <v>55110</v>
      </c>
      <c r="R2093">
        <v>56888</v>
      </c>
      <c r="S2093">
        <v>54791</v>
      </c>
      <c r="T2093">
        <v>50502</v>
      </c>
      <c r="U2093">
        <v>58294</v>
      </c>
      <c r="V2093" s="1" t="s">
        <v>3045</v>
      </c>
      <c r="W2093" s="1" t="s">
        <v>2551</v>
      </c>
      <c r="X2093" s="5" t="s">
        <v>3051</v>
      </c>
      <c r="Y2093" s="5" t="s">
        <v>2557</v>
      </c>
      <c r="Z2093" s="5" t="s">
        <v>2734</v>
      </c>
      <c r="AA2093" s="5"/>
    </row>
    <row r="2094" spans="1:27" ht="12" customHeight="1" x14ac:dyDescent="0.15">
      <c r="A2094" s="1" t="s">
        <v>576</v>
      </c>
      <c r="B2094" s="1" t="s">
        <v>33</v>
      </c>
      <c r="C2094" s="1" t="s">
        <v>19</v>
      </c>
      <c r="D2094" s="1" t="s">
        <v>2462</v>
      </c>
      <c r="E2094" s="1" t="s">
        <v>10</v>
      </c>
      <c r="F2094" s="1" t="s">
        <v>582</v>
      </c>
      <c r="G2094" s="1" t="s">
        <v>245</v>
      </c>
      <c r="H2094" s="1" t="s">
        <v>306</v>
      </c>
      <c r="I2094">
        <v>242958</v>
      </c>
      <c r="J2094">
        <v>230333</v>
      </c>
      <c r="K2094">
        <v>227157</v>
      </c>
      <c r="L2094">
        <v>244631</v>
      </c>
      <c r="M2094">
        <v>230918</v>
      </c>
      <c r="N2094">
        <v>249084</v>
      </c>
      <c r="O2094">
        <v>259588</v>
      </c>
      <c r="P2094">
        <v>245312</v>
      </c>
      <c r="Q2094">
        <v>235161</v>
      </c>
      <c r="R2094">
        <v>251364</v>
      </c>
      <c r="S2094">
        <v>231465</v>
      </c>
      <c r="T2094">
        <v>220966</v>
      </c>
      <c r="U2094">
        <v>240296</v>
      </c>
      <c r="V2094" s="1" t="s">
        <v>3045</v>
      </c>
      <c r="W2094" s="1" t="s">
        <v>2551</v>
      </c>
      <c r="X2094" s="5" t="s">
        <v>3051</v>
      </c>
      <c r="Y2094" s="5" t="s">
        <v>2740</v>
      </c>
      <c r="Z2094" s="5" t="s">
        <v>2788</v>
      </c>
      <c r="AA2094" s="5"/>
    </row>
    <row r="2095" spans="1:27" ht="12" customHeight="1" x14ac:dyDescent="0.15">
      <c r="A2095" s="1" t="s">
        <v>576</v>
      </c>
      <c r="B2095" s="1" t="s">
        <v>33</v>
      </c>
      <c r="C2095" s="1" t="s">
        <v>21</v>
      </c>
      <c r="D2095" s="1" t="s">
        <v>2462</v>
      </c>
      <c r="E2095" s="1" t="s">
        <v>10</v>
      </c>
      <c r="F2095" s="1" t="s">
        <v>582</v>
      </c>
      <c r="G2095" s="1" t="s">
        <v>249</v>
      </c>
      <c r="H2095" s="1" t="s">
        <v>394</v>
      </c>
      <c r="I2095">
        <v>72720</v>
      </c>
      <c r="J2095">
        <v>75011</v>
      </c>
      <c r="K2095">
        <v>75220</v>
      </c>
      <c r="L2095">
        <v>75499</v>
      </c>
      <c r="M2095">
        <v>77605</v>
      </c>
      <c r="N2095">
        <v>71383</v>
      </c>
      <c r="O2095">
        <v>70846</v>
      </c>
      <c r="P2095">
        <v>72211</v>
      </c>
      <c r="Q2095">
        <v>74579</v>
      </c>
      <c r="R2095">
        <v>79664</v>
      </c>
      <c r="S2095">
        <v>80102</v>
      </c>
      <c r="T2095">
        <v>80272</v>
      </c>
      <c r="U2095">
        <v>80068</v>
      </c>
      <c r="V2095" s="1" t="s">
        <v>3045</v>
      </c>
      <c r="W2095" s="1" t="s">
        <v>2551</v>
      </c>
      <c r="X2095" s="5" t="s">
        <v>3051</v>
      </c>
      <c r="Y2095" s="5" t="s">
        <v>2559</v>
      </c>
      <c r="Z2095" s="5" t="s">
        <v>2734</v>
      </c>
      <c r="AA2095" s="5"/>
    </row>
    <row r="2096" spans="1:27" ht="12" customHeight="1" x14ac:dyDescent="0.15">
      <c r="A2096" s="1" t="s">
        <v>576</v>
      </c>
      <c r="B2096" s="1" t="s">
        <v>35</v>
      </c>
      <c r="C2096" s="1" t="s">
        <v>9</v>
      </c>
      <c r="D2096" s="1" t="s">
        <v>2462</v>
      </c>
      <c r="E2096" s="1" t="s">
        <v>10</v>
      </c>
      <c r="F2096" s="1" t="s">
        <v>583</v>
      </c>
      <c r="G2096" s="1" t="s">
        <v>234</v>
      </c>
      <c r="H2096" s="1" t="s">
        <v>394</v>
      </c>
      <c r="I2096">
        <v>27010</v>
      </c>
      <c r="J2096">
        <v>27120</v>
      </c>
      <c r="K2096">
        <v>24858</v>
      </c>
      <c r="L2096">
        <v>28360</v>
      </c>
      <c r="M2096">
        <v>23911</v>
      </c>
      <c r="N2096">
        <v>23897</v>
      </c>
      <c r="O2096">
        <v>26304</v>
      </c>
      <c r="P2096">
        <v>27189</v>
      </c>
      <c r="Q2096">
        <v>28219</v>
      </c>
      <c r="R2096">
        <v>27571</v>
      </c>
      <c r="S2096">
        <v>25210</v>
      </c>
      <c r="T2096">
        <v>27353</v>
      </c>
      <c r="U2096">
        <v>29426</v>
      </c>
      <c r="V2096" s="1" t="s">
        <v>3045</v>
      </c>
      <c r="W2096" s="1" t="s">
        <v>2551</v>
      </c>
      <c r="X2096" s="5" t="s">
        <v>3052</v>
      </c>
      <c r="Y2096" s="5" t="s">
        <v>2553</v>
      </c>
      <c r="Z2096" s="5" t="s">
        <v>2734</v>
      </c>
      <c r="AA2096" s="5"/>
    </row>
    <row r="2097" spans="1:27" ht="12" customHeight="1" x14ac:dyDescent="0.15">
      <c r="A2097" s="1" t="s">
        <v>576</v>
      </c>
      <c r="B2097" s="1" t="s">
        <v>35</v>
      </c>
      <c r="C2097" s="1" t="s">
        <v>15</v>
      </c>
      <c r="D2097" s="1" t="s">
        <v>2462</v>
      </c>
      <c r="E2097" s="1" t="s">
        <v>10</v>
      </c>
      <c r="F2097" s="1" t="s">
        <v>583</v>
      </c>
      <c r="G2097" s="1" t="s">
        <v>238</v>
      </c>
      <c r="H2097" s="1" t="s">
        <v>306</v>
      </c>
      <c r="I2097">
        <v>474905</v>
      </c>
      <c r="J2097">
        <v>417782</v>
      </c>
      <c r="K2097">
        <v>380221</v>
      </c>
      <c r="L2097">
        <v>431528</v>
      </c>
      <c r="M2097">
        <v>407838</v>
      </c>
      <c r="N2097">
        <v>404715</v>
      </c>
      <c r="O2097">
        <v>400964</v>
      </c>
      <c r="P2097">
        <v>419885</v>
      </c>
      <c r="Q2097">
        <v>441513</v>
      </c>
      <c r="R2097">
        <v>442400</v>
      </c>
      <c r="S2097">
        <v>391565</v>
      </c>
      <c r="T2097">
        <v>424901</v>
      </c>
      <c r="U2097">
        <v>458801</v>
      </c>
      <c r="V2097" s="1" t="s">
        <v>3045</v>
      </c>
      <c r="W2097" s="1" t="s">
        <v>2551</v>
      </c>
      <c r="X2097" s="5" t="s">
        <v>3052</v>
      </c>
      <c r="Y2097" s="5" t="s">
        <v>2737</v>
      </c>
      <c r="Z2097" s="5" t="s">
        <v>2788</v>
      </c>
      <c r="AA2097" s="5"/>
    </row>
    <row r="2098" spans="1:27" ht="12" customHeight="1" x14ac:dyDescent="0.15">
      <c r="A2098" s="1" t="s">
        <v>576</v>
      </c>
      <c r="B2098" s="1" t="s">
        <v>35</v>
      </c>
      <c r="C2098" s="1" t="s">
        <v>17</v>
      </c>
      <c r="D2098" s="1" t="s">
        <v>2462</v>
      </c>
      <c r="E2098" s="1" t="s">
        <v>10</v>
      </c>
      <c r="F2098" s="1" t="s">
        <v>583</v>
      </c>
      <c r="G2098" s="1" t="s">
        <v>242</v>
      </c>
      <c r="H2098" s="1" t="s">
        <v>394</v>
      </c>
      <c r="I2098">
        <v>28279</v>
      </c>
      <c r="J2098">
        <v>27054</v>
      </c>
      <c r="K2098">
        <v>26737</v>
      </c>
      <c r="L2098">
        <v>26306</v>
      </c>
      <c r="M2098">
        <v>25930</v>
      </c>
      <c r="N2098">
        <v>24802</v>
      </c>
      <c r="O2098">
        <v>25577</v>
      </c>
      <c r="P2098">
        <v>28857</v>
      </c>
      <c r="Q2098">
        <v>29340</v>
      </c>
      <c r="R2098">
        <v>26671</v>
      </c>
      <c r="S2098">
        <v>23698</v>
      </c>
      <c r="T2098">
        <v>26951</v>
      </c>
      <c r="U2098">
        <v>29319</v>
      </c>
      <c r="V2098" s="1" t="s">
        <v>3045</v>
      </c>
      <c r="W2098" s="1" t="s">
        <v>2551</v>
      </c>
      <c r="X2098" s="5" t="s">
        <v>3052</v>
      </c>
      <c r="Y2098" s="5" t="s">
        <v>2557</v>
      </c>
      <c r="Z2098" s="5" t="s">
        <v>2734</v>
      </c>
      <c r="AA2098" s="5"/>
    </row>
    <row r="2099" spans="1:27" ht="12" customHeight="1" x14ac:dyDescent="0.15">
      <c r="A2099" s="1" t="s">
        <v>576</v>
      </c>
      <c r="B2099" s="1" t="s">
        <v>35</v>
      </c>
      <c r="C2099" s="1" t="s">
        <v>19</v>
      </c>
      <c r="D2099" s="1" t="s">
        <v>2462</v>
      </c>
      <c r="E2099" s="1" t="s">
        <v>10</v>
      </c>
      <c r="F2099" s="1" t="s">
        <v>583</v>
      </c>
      <c r="G2099" s="1" t="s">
        <v>245</v>
      </c>
      <c r="H2099" s="1" t="s">
        <v>306</v>
      </c>
      <c r="I2099">
        <v>580167</v>
      </c>
      <c r="J2099">
        <v>520715</v>
      </c>
      <c r="K2099">
        <v>482484</v>
      </c>
      <c r="L2099">
        <v>506300</v>
      </c>
      <c r="M2099">
        <v>514639</v>
      </c>
      <c r="N2099">
        <v>481546</v>
      </c>
      <c r="O2099">
        <v>499979</v>
      </c>
      <c r="P2099">
        <v>522738</v>
      </c>
      <c r="Q2099">
        <v>555386</v>
      </c>
      <c r="R2099">
        <v>522665</v>
      </c>
      <c r="S2099">
        <v>494085</v>
      </c>
      <c r="T2099">
        <v>496172</v>
      </c>
      <c r="U2099">
        <v>513178</v>
      </c>
      <c r="V2099" s="1" t="s">
        <v>3045</v>
      </c>
      <c r="W2099" s="1" t="s">
        <v>2551</v>
      </c>
      <c r="X2099" s="5" t="s">
        <v>3052</v>
      </c>
      <c r="Y2099" s="5" t="s">
        <v>2740</v>
      </c>
      <c r="Z2099" s="5" t="s">
        <v>2788</v>
      </c>
      <c r="AA2099" s="5"/>
    </row>
    <row r="2100" spans="1:27" ht="12" customHeight="1" x14ac:dyDescent="0.15">
      <c r="A2100" s="1" t="s">
        <v>576</v>
      </c>
      <c r="B2100" s="1" t="s">
        <v>35</v>
      </c>
      <c r="C2100" s="1" t="s">
        <v>21</v>
      </c>
      <c r="D2100" s="1" t="s">
        <v>2462</v>
      </c>
      <c r="E2100" s="1" t="s">
        <v>10</v>
      </c>
      <c r="F2100" s="1" t="s">
        <v>583</v>
      </c>
      <c r="G2100" s="1" t="s">
        <v>249</v>
      </c>
      <c r="H2100" s="1" t="s">
        <v>394</v>
      </c>
      <c r="I2100">
        <v>25853</v>
      </c>
      <c r="J2100">
        <v>26201</v>
      </c>
      <c r="K2100">
        <v>25001</v>
      </c>
      <c r="L2100">
        <v>27342</v>
      </c>
      <c r="M2100">
        <v>26044</v>
      </c>
      <c r="N2100">
        <v>25597</v>
      </c>
      <c r="O2100">
        <v>27018</v>
      </c>
      <c r="P2100">
        <v>25914</v>
      </c>
      <c r="Q2100">
        <v>25136</v>
      </c>
      <c r="R2100">
        <v>26263</v>
      </c>
      <c r="S2100">
        <v>28503</v>
      </c>
      <c r="T2100">
        <v>29283</v>
      </c>
      <c r="U2100">
        <v>29542</v>
      </c>
      <c r="V2100" s="1" t="s">
        <v>3045</v>
      </c>
      <c r="W2100" s="1" t="s">
        <v>2551</v>
      </c>
      <c r="X2100" s="5" t="s">
        <v>3052</v>
      </c>
      <c r="Y2100" s="5" t="s">
        <v>2559</v>
      </c>
      <c r="Z2100" s="5" t="s">
        <v>2734</v>
      </c>
      <c r="AA2100" s="5"/>
    </row>
    <row r="2101" spans="1:27" ht="12" customHeight="1" x14ac:dyDescent="0.15">
      <c r="A2101" s="1" t="s">
        <v>576</v>
      </c>
      <c r="B2101" s="1" t="s">
        <v>37</v>
      </c>
      <c r="C2101" s="1" t="s">
        <v>9</v>
      </c>
      <c r="D2101" s="1" t="s">
        <v>2462</v>
      </c>
      <c r="E2101" s="1" t="s">
        <v>10</v>
      </c>
      <c r="F2101" s="1" t="s">
        <v>584</v>
      </c>
      <c r="G2101" s="1" t="s">
        <v>234</v>
      </c>
      <c r="H2101" s="1" t="s">
        <v>394</v>
      </c>
      <c r="I2101">
        <v>181413</v>
      </c>
      <c r="J2101">
        <v>176197</v>
      </c>
      <c r="K2101">
        <v>153623</v>
      </c>
      <c r="L2101">
        <v>183462</v>
      </c>
      <c r="M2101">
        <v>171098</v>
      </c>
      <c r="N2101">
        <v>167391</v>
      </c>
      <c r="O2101">
        <v>174337</v>
      </c>
      <c r="P2101">
        <v>173972</v>
      </c>
      <c r="Q2101">
        <v>169811</v>
      </c>
      <c r="R2101">
        <v>161902</v>
      </c>
      <c r="S2101">
        <v>149405</v>
      </c>
      <c r="T2101">
        <v>164749</v>
      </c>
      <c r="U2101">
        <v>163143</v>
      </c>
      <c r="V2101" s="1" t="s">
        <v>3045</v>
      </c>
      <c r="W2101" s="1" t="s">
        <v>2551</v>
      </c>
      <c r="X2101" s="5" t="s">
        <v>3053</v>
      </c>
      <c r="Y2101" s="5" t="s">
        <v>2553</v>
      </c>
      <c r="Z2101" s="5" t="s">
        <v>2734</v>
      </c>
      <c r="AA2101" s="5"/>
    </row>
    <row r="2102" spans="1:27" ht="12" customHeight="1" x14ac:dyDescent="0.15">
      <c r="A2102" s="1" t="s">
        <v>576</v>
      </c>
      <c r="B2102" s="1" t="s">
        <v>37</v>
      </c>
      <c r="C2102" s="1" t="s">
        <v>15</v>
      </c>
      <c r="D2102" s="1" t="s">
        <v>2462</v>
      </c>
      <c r="E2102" s="1" t="s">
        <v>10</v>
      </c>
      <c r="F2102" s="1" t="s">
        <v>584</v>
      </c>
      <c r="G2102" s="1" t="s">
        <v>238</v>
      </c>
      <c r="H2102" s="1" t="s">
        <v>306</v>
      </c>
      <c r="I2102">
        <v>2581254</v>
      </c>
      <c r="J2102">
        <v>2400900</v>
      </c>
      <c r="K2102">
        <v>2250433</v>
      </c>
      <c r="L2102">
        <v>2631655</v>
      </c>
      <c r="M2102">
        <v>2549099</v>
      </c>
      <c r="N2102">
        <v>2419750</v>
      </c>
      <c r="O2102">
        <v>2522218</v>
      </c>
      <c r="P2102">
        <v>2512270</v>
      </c>
      <c r="Q2102">
        <v>2542283</v>
      </c>
      <c r="R2102">
        <v>2436271</v>
      </c>
      <c r="S2102">
        <v>2198184</v>
      </c>
      <c r="T2102">
        <v>2261042</v>
      </c>
      <c r="U2102">
        <v>2445067</v>
      </c>
      <c r="V2102" s="1" t="s">
        <v>3045</v>
      </c>
      <c r="W2102" s="1" t="s">
        <v>2551</v>
      </c>
      <c r="X2102" s="5" t="s">
        <v>3053</v>
      </c>
      <c r="Y2102" s="5" t="s">
        <v>2737</v>
      </c>
      <c r="Z2102" s="5" t="s">
        <v>2788</v>
      </c>
      <c r="AA2102" s="5"/>
    </row>
    <row r="2103" spans="1:27" ht="12" customHeight="1" x14ac:dyDescent="0.15">
      <c r="A2103" s="1" t="s">
        <v>576</v>
      </c>
      <c r="B2103" s="1" t="s">
        <v>37</v>
      </c>
      <c r="C2103" s="1" t="s">
        <v>17</v>
      </c>
      <c r="D2103" s="1" t="s">
        <v>2462</v>
      </c>
      <c r="E2103" s="1" t="s">
        <v>10</v>
      </c>
      <c r="F2103" s="1" t="s">
        <v>584</v>
      </c>
      <c r="G2103" s="1" t="s">
        <v>242</v>
      </c>
      <c r="H2103" s="1" t="s">
        <v>394</v>
      </c>
      <c r="I2103">
        <v>175334</v>
      </c>
      <c r="J2103">
        <v>178709</v>
      </c>
      <c r="K2103">
        <v>155042</v>
      </c>
      <c r="L2103">
        <v>183963</v>
      </c>
      <c r="M2103">
        <v>174954</v>
      </c>
      <c r="N2103">
        <v>165455</v>
      </c>
      <c r="O2103">
        <v>173205</v>
      </c>
      <c r="P2103">
        <v>170735</v>
      </c>
      <c r="Q2103">
        <v>170727</v>
      </c>
      <c r="R2103">
        <v>154426</v>
      </c>
      <c r="S2103">
        <v>150457</v>
      </c>
      <c r="T2103">
        <v>156827</v>
      </c>
      <c r="U2103">
        <v>157964</v>
      </c>
      <c r="V2103" s="1" t="s">
        <v>3045</v>
      </c>
      <c r="W2103" s="1" t="s">
        <v>2551</v>
      </c>
      <c r="X2103" s="5" t="s">
        <v>3053</v>
      </c>
      <c r="Y2103" s="5" t="s">
        <v>2557</v>
      </c>
      <c r="Z2103" s="5" t="s">
        <v>2734</v>
      </c>
      <c r="AA2103" s="5"/>
    </row>
    <row r="2104" spans="1:27" ht="12" customHeight="1" x14ac:dyDescent="0.15">
      <c r="A2104" s="1" t="s">
        <v>576</v>
      </c>
      <c r="B2104" s="1" t="s">
        <v>37</v>
      </c>
      <c r="C2104" s="1" t="s">
        <v>19</v>
      </c>
      <c r="D2104" s="1" t="s">
        <v>2462</v>
      </c>
      <c r="E2104" s="1" t="s">
        <v>10</v>
      </c>
      <c r="F2104" s="1" t="s">
        <v>584</v>
      </c>
      <c r="G2104" s="1" t="s">
        <v>245</v>
      </c>
      <c r="H2104" s="1" t="s">
        <v>306</v>
      </c>
      <c r="I2104">
        <v>2663824</v>
      </c>
      <c r="J2104">
        <v>2571403</v>
      </c>
      <c r="K2104">
        <v>2481410</v>
      </c>
      <c r="L2104">
        <v>2740916</v>
      </c>
      <c r="M2104">
        <v>2749320</v>
      </c>
      <c r="N2104">
        <v>2573120</v>
      </c>
      <c r="O2104">
        <v>2663268</v>
      </c>
      <c r="P2104">
        <v>2617723</v>
      </c>
      <c r="Q2104">
        <v>2697029</v>
      </c>
      <c r="R2104">
        <v>2495025</v>
      </c>
      <c r="S2104">
        <v>2358991</v>
      </c>
      <c r="T2104">
        <v>2424463</v>
      </c>
      <c r="U2104">
        <v>2572621</v>
      </c>
      <c r="V2104" s="1" t="s">
        <v>3045</v>
      </c>
      <c r="W2104" s="1" t="s">
        <v>2551</v>
      </c>
      <c r="X2104" s="5" t="s">
        <v>3053</v>
      </c>
      <c r="Y2104" s="5" t="s">
        <v>2740</v>
      </c>
      <c r="Z2104" s="5" t="s">
        <v>2788</v>
      </c>
      <c r="AA2104" s="5"/>
    </row>
    <row r="2105" spans="1:27" ht="12" customHeight="1" x14ac:dyDescent="0.15">
      <c r="A2105" s="1" t="s">
        <v>576</v>
      </c>
      <c r="B2105" s="1" t="s">
        <v>37</v>
      </c>
      <c r="C2105" s="1" t="s">
        <v>21</v>
      </c>
      <c r="D2105" s="1" t="s">
        <v>2462</v>
      </c>
      <c r="E2105" s="1" t="s">
        <v>10</v>
      </c>
      <c r="F2105" s="1" t="s">
        <v>584</v>
      </c>
      <c r="G2105" s="1" t="s">
        <v>249</v>
      </c>
      <c r="H2105" s="1" t="s">
        <v>394</v>
      </c>
      <c r="I2105">
        <v>152457</v>
      </c>
      <c r="J2105">
        <v>151221</v>
      </c>
      <c r="K2105">
        <v>150878</v>
      </c>
      <c r="L2105">
        <v>151119</v>
      </c>
      <c r="M2105">
        <v>146224</v>
      </c>
      <c r="N2105">
        <v>147767</v>
      </c>
      <c r="O2105">
        <v>147785</v>
      </c>
      <c r="P2105">
        <v>149548</v>
      </c>
      <c r="Q2105">
        <v>147673</v>
      </c>
      <c r="R2105">
        <v>153732</v>
      </c>
      <c r="S2105">
        <v>144282</v>
      </c>
      <c r="T2105">
        <v>149937</v>
      </c>
      <c r="U2105">
        <v>152587</v>
      </c>
      <c r="V2105" s="1" t="s">
        <v>3045</v>
      </c>
      <c r="W2105" s="1" t="s">
        <v>2551</v>
      </c>
      <c r="X2105" s="5" t="s">
        <v>3053</v>
      </c>
      <c r="Y2105" s="5" t="s">
        <v>2559</v>
      </c>
      <c r="Z2105" s="5" t="s">
        <v>2734</v>
      </c>
      <c r="AA2105" s="5"/>
    </row>
    <row r="2106" spans="1:27" ht="12" customHeight="1" x14ac:dyDescent="0.15">
      <c r="A2106" s="1" t="s">
        <v>576</v>
      </c>
      <c r="B2106" s="1" t="s">
        <v>39</v>
      </c>
      <c r="C2106" s="1" t="s">
        <v>9</v>
      </c>
      <c r="D2106" s="1" t="s">
        <v>2462</v>
      </c>
      <c r="E2106" s="1" t="s">
        <v>10</v>
      </c>
      <c r="F2106" s="1" t="s">
        <v>585</v>
      </c>
      <c r="G2106" s="1" t="s">
        <v>234</v>
      </c>
      <c r="H2106" s="1" t="s">
        <v>394</v>
      </c>
      <c r="I2106">
        <v>122340</v>
      </c>
      <c r="J2106">
        <v>85001</v>
      </c>
      <c r="K2106">
        <v>97310</v>
      </c>
      <c r="L2106">
        <v>102823</v>
      </c>
      <c r="M2106">
        <v>110546</v>
      </c>
      <c r="N2106">
        <v>104706</v>
      </c>
      <c r="O2106">
        <v>78906</v>
      </c>
      <c r="P2106">
        <v>85340</v>
      </c>
      <c r="Q2106">
        <v>102170</v>
      </c>
      <c r="R2106">
        <v>95948</v>
      </c>
      <c r="S2106">
        <v>85877</v>
      </c>
      <c r="T2106">
        <v>85451</v>
      </c>
      <c r="U2106">
        <v>99009</v>
      </c>
      <c r="V2106" s="1" t="s">
        <v>3045</v>
      </c>
      <c r="W2106" s="1" t="s">
        <v>2551</v>
      </c>
      <c r="X2106" s="5" t="s">
        <v>3054</v>
      </c>
      <c r="Y2106" s="5" t="s">
        <v>2553</v>
      </c>
      <c r="Z2106" s="5" t="s">
        <v>2734</v>
      </c>
      <c r="AA2106" s="5"/>
    </row>
    <row r="2107" spans="1:27" ht="12" customHeight="1" x14ac:dyDescent="0.15">
      <c r="A2107" s="1" t="s">
        <v>576</v>
      </c>
      <c r="B2107" s="1" t="s">
        <v>39</v>
      </c>
      <c r="C2107" s="1" t="s">
        <v>15</v>
      </c>
      <c r="D2107" s="1" t="s">
        <v>2462</v>
      </c>
      <c r="E2107" s="1" t="s">
        <v>10</v>
      </c>
      <c r="F2107" s="1" t="s">
        <v>585</v>
      </c>
      <c r="G2107" s="1" t="s">
        <v>238</v>
      </c>
      <c r="H2107" s="1" t="s">
        <v>306</v>
      </c>
      <c r="I2107">
        <v>519167</v>
      </c>
      <c r="J2107">
        <v>383354</v>
      </c>
      <c r="K2107">
        <v>422990</v>
      </c>
      <c r="L2107">
        <v>455493</v>
      </c>
      <c r="M2107">
        <v>508687</v>
      </c>
      <c r="N2107">
        <v>426558</v>
      </c>
      <c r="O2107">
        <v>370903</v>
      </c>
      <c r="P2107">
        <v>397397</v>
      </c>
      <c r="Q2107">
        <v>443096</v>
      </c>
      <c r="R2107">
        <v>419439</v>
      </c>
      <c r="S2107">
        <v>376741</v>
      </c>
      <c r="T2107">
        <v>506335</v>
      </c>
      <c r="U2107">
        <v>437742</v>
      </c>
      <c r="V2107" s="1" t="s">
        <v>3045</v>
      </c>
      <c r="W2107" s="1" t="s">
        <v>2551</v>
      </c>
      <c r="X2107" s="5" t="s">
        <v>3054</v>
      </c>
      <c r="Y2107" s="5" t="s">
        <v>2737</v>
      </c>
      <c r="Z2107" s="5" t="s">
        <v>2788</v>
      </c>
      <c r="AA2107" s="5"/>
    </row>
    <row r="2108" spans="1:27" ht="12" customHeight="1" x14ac:dyDescent="0.15">
      <c r="A2108" s="1" t="s">
        <v>576</v>
      </c>
      <c r="B2108" s="1" t="s">
        <v>39</v>
      </c>
      <c r="C2108" s="1" t="s">
        <v>17</v>
      </c>
      <c r="D2108" s="1" t="s">
        <v>2462</v>
      </c>
      <c r="E2108" s="1" t="s">
        <v>10</v>
      </c>
      <c r="F2108" s="1" t="s">
        <v>585</v>
      </c>
      <c r="G2108" s="1" t="s">
        <v>242</v>
      </c>
      <c r="H2108" s="1" t="s">
        <v>394</v>
      </c>
      <c r="I2108">
        <v>125306</v>
      </c>
      <c r="J2108">
        <v>86074</v>
      </c>
      <c r="K2108">
        <v>97845</v>
      </c>
      <c r="L2108">
        <v>98082</v>
      </c>
      <c r="M2108">
        <v>107458</v>
      </c>
      <c r="N2108">
        <v>103681</v>
      </c>
      <c r="O2108">
        <v>82267</v>
      </c>
      <c r="P2108">
        <v>90439</v>
      </c>
      <c r="Q2108">
        <v>96924</v>
      </c>
      <c r="R2108">
        <v>88863</v>
      </c>
      <c r="S2108">
        <v>78211</v>
      </c>
      <c r="T2108">
        <v>76642</v>
      </c>
      <c r="U2108">
        <v>97569</v>
      </c>
      <c r="V2108" s="1" t="s">
        <v>3045</v>
      </c>
      <c r="W2108" s="1" t="s">
        <v>2551</v>
      </c>
      <c r="X2108" s="5" t="s">
        <v>3054</v>
      </c>
      <c r="Y2108" s="5" t="s">
        <v>2557</v>
      </c>
      <c r="Z2108" s="5" t="s">
        <v>2734</v>
      </c>
      <c r="AA2108" s="5"/>
    </row>
    <row r="2109" spans="1:27" ht="12" customHeight="1" x14ac:dyDescent="0.15">
      <c r="A2109" s="1" t="s">
        <v>576</v>
      </c>
      <c r="B2109" s="1" t="s">
        <v>39</v>
      </c>
      <c r="C2109" s="1" t="s">
        <v>19</v>
      </c>
      <c r="D2109" s="1" t="s">
        <v>2462</v>
      </c>
      <c r="E2109" s="1" t="s">
        <v>10</v>
      </c>
      <c r="F2109" s="1" t="s">
        <v>585</v>
      </c>
      <c r="G2109" s="1" t="s">
        <v>245</v>
      </c>
      <c r="H2109" s="1" t="s">
        <v>306</v>
      </c>
      <c r="I2109">
        <v>540926</v>
      </c>
      <c r="J2109">
        <v>411697</v>
      </c>
      <c r="K2109">
        <v>441019</v>
      </c>
      <c r="L2109">
        <v>463478</v>
      </c>
      <c r="M2109">
        <v>513123</v>
      </c>
      <c r="N2109">
        <v>450368</v>
      </c>
      <c r="O2109">
        <v>410706</v>
      </c>
      <c r="P2109">
        <v>422080</v>
      </c>
      <c r="Q2109">
        <v>437182</v>
      </c>
      <c r="R2109">
        <v>426134</v>
      </c>
      <c r="S2109">
        <v>350624</v>
      </c>
      <c r="T2109">
        <v>484897</v>
      </c>
      <c r="U2109">
        <v>463904</v>
      </c>
      <c r="V2109" s="1" t="s">
        <v>3045</v>
      </c>
      <c r="W2109" s="1" t="s">
        <v>2551</v>
      </c>
      <c r="X2109" s="5" t="s">
        <v>3054</v>
      </c>
      <c r="Y2109" s="5" t="s">
        <v>2740</v>
      </c>
      <c r="Z2109" s="5" t="s">
        <v>2788</v>
      </c>
      <c r="AA2109" s="5"/>
    </row>
    <row r="2110" spans="1:27" ht="12" customHeight="1" x14ac:dyDescent="0.15">
      <c r="A2110" s="1" t="s">
        <v>576</v>
      </c>
      <c r="B2110" s="1" t="s">
        <v>39</v>
      </c>
      <c r="C2110" s="1" t="s">
        <v>21</v>
      </c>
      <c r="D2110" s="1" t="s">
        <v>2462</v>
      </c>
      <c r="E2110" s="1" t="s">
        <v>10</v>
      </c>
      <c r="F2110" s="1" t="s">
        <v>585</v>
      </c>
      <c r="G2110" s="1" t="s">
        <v>249</v>
      </c>
      <c r="H2110" s="1" t="s">
        <v>394</v>
      </c>
      <c r="I2110">
        <v>46617</v>
      </c>
      <c r="J2110">
        <v>45842</v>
      </c>
      <c r="K2110">
        <v>44920</v>
      </c>
      <c r="L2110">
        <v>49537</v>
      </c>
      <c r="M2110">
        <v>52385</v>
      </c>
      <c r="N2110">
        <v>53329</v>
      </c>
      <c r="O2110">
        <v>49897</v>
      </c>
      <c r="P2110">
        <v>44715</v>
      </c>
      <c r="Q2110">
        <v>49500</v>
      </c>
      <c r="R2110">
        <v>57053</v>
      </c>
      <c r="S2110">
        <v>62976</v>
      </c>
      <c r="T2110">
        <v>70703</v>
      </c>
      <c r="U2110">
        <v>71968</v>
      </c>
      <c r="V2110" s="1" t="s">
        <v>3045</v>
      </c>
      <c r="W2110" s="1" t="s">
        <v>2551</v>
      </c>
      <c r="X2110" s="5" t="s">
        <v>3054</v>
      </c>
      <c r="Y2110" s="5" t="s">
        <v>2559</v>
      </c>
      <c r="Z2110" s="5" t="s">
        <v>2734</v>
      </c>
      <c r="AA2110" s="5"/>
    </row>
    <row r="2111" spans="1:27" ht="12" customHeight="1" x14ac:dyDescent="0.15">
      <c r="A2111" s="1" t="s">
        <v>576</v>
      </c>
      <c r="B2111" s="1" t="s">
        <v>41</v>
      </c>
      <c r="C2111" s="1" t="s">
        <v>9</v>
      </c>
      <c r="D2111" s="1" t="s">
        <v>2462</v>
      </c>
      <c r="E2111" s="1" t="s">
        <v>10</v>
      </c>
      <c r="F2111" s="1" t="s">
        <v>586</v>
      </c>
      <c r="G2111" s="1" t="s">
        <v>234</v>
      </c>
      <c r="H2111" s="1" t="s">
        <v>394</v>
      </c>
      <c r="I2111">
        <v>97588</v>
      </c>
      <c r="J2111">
        <v>90791</v>
      </c>
      <c r="K2111">
        <v>83565</v>
      </c>
      <c r="L2111">
        <v>102368</v>
      </c>
      <c r="M2111">
        <v>83917</v>
      </c>
      <c r="N2111">
        <v>84706</v>
      </c>
      <c r="O2111">
        <v>94201</v>
      </c>
      <c r="P2111">
        <v>92506</v>
      </c>
      <c r="Q2111">
        <v>97883</v>
      </c>
      <c r="R2111">
        <v>89932</v>
      </c>
      <c r="S2111">
        <v>94359</v>
      </c>
      <c r="T2111">
        <v>91816</v>
      </c>
      <c r="U2111">
        <v>95370</v>
      </c>
      <c r="V2111" s="1" t="s">
        <v>3045</v>
      </c>
      <c r="W2111" s="1" t="s">
        <v>2551</v>
      </c>
      <c r="X2111" s="5" t="s">
        <v>3055</v>
      </c>
      <c r="Y2111" s="5" t="s">
        <v>2553</v>
      </c>
      <c r="Z2111" s="5" t="s">
        <v>2734</v>
      </c>
      <c r="AA2111" s="5"/>
    </row>
    <row r="2112" spans="1:27" ht="12" customHeight="1" x14ac:dyDescent="0.15">
      <c r="A2112" s="1" t="s">
        <v>576</v>
      </c>
      <c r="B2112" s="1" t="s">
        <v>41</v>
      </c>
      <c r="C2112" s="1" t="s">
        <v>15</v>
      </c>
      <c r="D2112" s="1" t="s">
        <v>2462</v>
      </c>
      <c r="E2112" s="1" t="s">
        <v>10</v>
      </c>
      <c r="F2112" s="1" t="s">
        <v>586</v>
      </c>
      <c r="G2112" s="1" t="s">
        <v>238</v>
      </c>
      <c r="H2112" s="1" t="s">
        <v>306</v>
      </c>
      <c r="I2112">
        <v>740007</v>
      </c>
      <c r="J2112">
        <v>664496</v>
      </c>
      <c r="K2112">
        <v>651214</v>
      </c>
      <c r="L2112">
        <v>723500</v>
      </c>
      <c r="M2112">
        <v>659656</v>
      </c>
      <c r="N2112">
        <v>625134</v>
      </c>
      <c r="O2112">
        <v>721033</v>
      </c>
      <c r="P2112">
        <v>663637</v>
      </c>
      <c r="Q2112">
        <v>666271</v>
      </c>
      <c r="R2112">
        <v>640475</v>
      </c>
      <c r="S2112">
        <v>589364</v>
      </c>
      <c r="T2112">
        <v>673389</v>
      </c>
      <c r="U2112">
        <v>694768</v>
      </c>
      <c r="V2112" s="1" t="s">
        <v>3045</v>
      </c>
      <c r="W2112" s="1" t="s">
        <v>2551</v>
      </c>
      <c r="X2112" s="5" t="s">
        <v>3055</v>
      </c>
      <c r="Y2112" s="5" t="s">
        <v>2737</v>
      </c>
      <c r="Z2112" s="5" t="s">
        <v>2788</v>
      </c>
      <c r="AA2112" s="5"/>
    </row>
    <row r="2113" spans="1:27" ht="12" customHeight="1" x14ac:dyDescent="0.15">
      <c r="A2113" s="1" t="s">
        <v>576</v>
      </c>
      <c r="B2113" s="1" t="s">
        <v>41</v>
      </c>
      <c r="C2113" s="1" t="s">
        <v>17</v>
      </c>
      <c r="D2113" s="1" t="s">
        <v>2462</v>
      </c>
      <c r="E2113" s="1" t="s">
        <v>10</v>
      </c>
      <c r="F2113" s="1" t="s">
        <v>586</v>
      </c>
      <c r="G2113" s="1" t="s">
        <v>242</v>
      </c>
      <c r="H2113" s="1" t="s">
        <v>394</v>
      </c>
      <c r="I2113">
        <v>119906</v>
      </c>
      <c r="J2113">
        <v>97444</v>
      </c>
      <c r="K2113">
        <v>119183</v>
      </c>
      <c r="L2113">
        <v>109591</v>
      </c>
      <c r="M2113">
        <v>193995</v>
      </c>
      <c r="N2113">
        <v>92484</v>
      </c>
      <c r="O2113">
        <v>130288</v>
      </c>
      <c r="P2113">
        <v>99504</v>
      </c>
      <c r="Q2113">
        <v>103156</v>
      </c>
      <c r="R2113">
        <v>96882</v>
      </c>
      <c r="S2113">
        <v>100218</v>
      </c>
      <c r="T2113">
        <v>106273</v>
      </c>
      <c r="U2113">
        <v>126434</v>
      </c>
      <c r="V2113" s="1" t="s">
        <v>3045</v>
      </c>
      <c r="W2113" s="1" t="s">
        <v>2551</v>
      </c>
      <c r="X2113" s="5" t="s">
        <v>3055</v>
      </c>
      <c r="Y2113" s="5" t="s">
        <v>2557</v>
      </c>
      <c r="Z2113" s="5" t="s">
        <v>2734</v>
      </c>
      <c r="AA2113" s="5"/>
    </row>
    <row r="2114" spans="1:27" ht="12" customHeight="1" x14ac:dyDescent="0.15">
      <c r="A2114" s="1" t="s">
        <v>576</v>
      </c>
      <c r="B2114" s="1" t="s">
        <v>41</v>
      </c>
      <c r="C2114" s="1" t="s">
        <v>19</v>
      </c>
      <c r="D2114" s="1" t="s">
        <v>2462</v>
      </c>
      <c r="E2114" s="1" t="s">
        <v>10</v>
      </c>
      <c r="F2114" s="1" t="s">
        <v>586</v>
      </c>
      <c r="G2114" s="1" t="s">
        <v>245</v>
      </c>
      <c r="H2114" s="1" t="s">
        <v>306</v>
      </c>
      <c r="I2114">
        <v>803941</v>
      </c>
      <c r="J2114">
        <v>721443</v>
      </c>
      <c r="K2114">
        <v>707649</v>
      </c>
      <c r="L2114">
        <v>789469</v>
      </c>
      <c r="M2114">
        <v>810138</v>
      </c>
      <c r="N2114">
        <v>706891</v>
      </c>
      <c r="O2114">
        <v>853486</v>
      </c>
      <c r="P2114">
        <v>793089</v>
      </c>
      <c r="Q2114">
        <v>806029</v>
      </c>
      <c r="R2114">
        <v>725887</v>
      </c>
      <c r="S2114">
        <v>703880</v>
      </c>
      <c r="T2114">
        <v>739394</v>
      </c>
      <c r="U2114">
        <v>788721</v>
      </c>
      <c r="V2114" s="1" t="s">
        <v>3045</v>
      </c>
      <c r="W2114" s="1" t="s">
        <v>2551</v>
      </c>
      <c r="X2114" s="5" t="s">
        <v>3055</v>
      </c>
      <c r="Y2114" s="5" t="s">
        <v>2740</v>
      </c>
      <c r="Z2114" s="5" t="s">
        <v>2788</v>
      </c>
      <c r="AA2114" s="5"/>
    </row>
    <row r="2115" spans="1:27" ht="12" customHeight="1" x14ac:dyDescent="0.15">
      <c r="A2115" s="1" t="s">
        <v>576</v>
      </c>
      <c r="B2115" s="1" t="s">
        <v>41</v>
      </c>
      <c r="C2115" s="1" t="s">
        <v>21</v>
      </c>
      <c r="D2115" s="1" t="s">
        <v>2462</v>
      </c>
      <c r="E2115" s="1" t="s">
        <v>10</v>
      </c>
      <c r="F2115" s="1" t="s">
        <v>586</v>
      </c>
      <c r="G2115" s="1" t="s">
        <v>249</v>
      </c>
      <c r="H2115" s="1" t="s">
        <v>394</v>
      </c>
      <c r="I2115">
        <v>146398</v>
      </c>
      <c r="J2115">
        <v>143096</v>
      </c>
      <c r="K2115">
        <v>147450</v>
      </c>
      <c r="L2115">
        <v>156361</v>
      </c>
      <c r="M2115">
        <v>158037</v>
      </c>
      <c r="N2115">
        <v>161286</v>
      </c>
      <c r="O2115">
        <v>145401</v>
      </c>
      <c r="P2115">
        <v>142904</v>
      </c>
      <c r="Q2115">
        <v>147023</v>
      </c>
      <c r="R2115">
        <v>146920</v>
      </c>
      <c r="S2115">
        <v>145590</v>
      </c>
      <c r="T2115">
        <v>145315</v>
      </c>
      <c r="U2115">
        <v>132821</v>
      </c>
      <c r="V2115" s="1" t="s">
        <v>3045</v>
      </c>
      <c r="W2115" s="1" t="s">
        <v>2551</v>
      </c>
      <c r="X2115" s="5" t="s">
        <v>3055</v>
      </c>
      <c r="Y2115" s="5" t="s">
        <v>2559</v>
      </c>
      <c r="Z2115" s="5" t="s">
        <v>2734</v>
      </c>
      <c r="AA2115" s="5"/>
    </row>
    <row r="2116" spans="1:27" ht="12" customHeight="1" x14ac:dyDescent="0.15">
      <c r="A2116" s="1" t="s">
        <v>576</v>
      </c>
      <c r="B2116" s="1" t="s">
        <v>43</v>
      </c>
      <c r="C2116" s="1" t="s">
        <v>9</v>
      </c>
      <c r="D2116" s="1" t="s">
        <v>2462</v>
      </c>
      <c r="E2116" s="1" t="s">
        <v>10</v>
      </c>
      <c r="F2116" s="1" t="s">
        <v>587</v>
      </c>
      <c r="G2116" s="1" t="s">
        <v>234</v>
      </c>
      <c r="H2116" s="1" t="s">
        <v>394</v>
      </c>
      <c r="I2116">
        <v>150984</v>
      </c>
      <c r="J2116">
        <v>142400</v>
      </c>
      <c r="K2116">
        <v>128838</v>
      </c>
      <c r="L2116">
        <v>138890</v>
      </c>
      <c r="M2116">
        <v>136522</v>
      </c>
      <c r="N2116">
        <v>136510</v>
      </c>
      <c r="O2116">
        <v>138385</v>
      </c>
      <c r="P2116">
        <v>145064</v>
      </c>
      <c r="Q2116">
        <v>136563</v>
      </c>
      <c r="R2116">
        <v>135505</v>
      </c>
      <c r="S2116">
        <v>114186</v>
      </c>
      <c r="T2116">
        <v>115381</v>
      </c>
      <c r="U2116">
        <v>117560</v>
      </c>
      <c r="V2116" s="1" t="s">
        <v>3045</v>
      </c>
      <c r="W2116" s="1" t="s">
        <v>2551</v>
      </c>
      <c r="X2116" s="5" t="s">
        <v>3056</v>
      </c>
      <c r="Y2116" s="5" t="s">
        <v>2553</v>
      </c>
      <c r="Z2116" s="5" t="s">
        <v>2734</v>
      </c>
      <c r="AA2116" s="5"/>
    </row>
    <row r="2117" spans="1:27" ht="12" customHeight="1" x14ac:dyDescent="0.15">
      <c r="A2117" s="1" t="s">
        <v>576</v>
      </c>
      <c r="B2117" s="1" t="s">
        <v>43</v>
      </c>
      <c r="C2117" s="1" t="s">
        <v>15</v>
      </c>
      <c r="D2117" s="1" t="s">
        <v>2462</v>
      </c>
      <c r="E2117" s="1" t="s">
        <v>10</v>
      </c>
      <c r="F2117" s="1" t="s">
        <v>587</v>
      </c>
      <c r="G2117" s="1" t="s">
        <v>238</v>
      </c>
      <c r="H2117" s="1" t="s">
        <v>306</v>
      </c>
      <c r="I2117">
        <v>1068393</v>
      </c>
      <c r="J2117">
        <v>1000129</v>
      </c>
      <c r="K2117">
        <v>902361</v>
      </c>
      <c r="L2117">
        <v>1026461</v>
      </c>
      <c r="M2117">
        <v>970578</v>
      </c>
      <c r="N2117">
        <v>891448</v>
      </c>
      <c r="O2117">
        <v>945944</v>
      </c>
      <c r="P2117">
        <v>965500</v>
      </c>
      <c r="Q2117">
        <v>1030857</v>
      </c>
      <c r="R2117">
        <v>929429</v>
      </c>
      <c r="S2117">
        <v>903673</v>
      </c>
      <c r="T2117">
        <v>941912</v>
      </c>
      <c r="U2117">
        <v>970071</v>
      </c>
      <c r="V2117" s="1" t="s">
        <v>3045</v>
      </c>
      <c r="W2117" s="1" t="s">
        <v>2551</v>
      </c>
      <c r="X2117" s="5" t="s">
        <v>3056</v>
      </c>
      <c r="Y2117" s="5" t="s">
        <v>2737</v>
      </c>
      <c r="Z2117" s="5" t="s">
        <v>2788</v>
      </c>
      <c r="AA2117" s="5"/>
    </row>
    <row r="2118" spans="1:27" ht="12" customHeight="1" x14ac:dyDescent="0.15">
      <c r="A2118" s="1" t="s">
        <v>576</v>
      </c>
      <c r="B2118" s="1" t="s">
        <v>43</v>
      </c>
      <c r="C2118" s="1" t="s">
        <v>17</v>
      </c>
      <c r="D2118" s="1" t="s">
        <v>2462</v>
      </c>
      <c r="E2118" s="1" t="s">
        <v>10</v>
      </c>
      <c r="F2118" s="1" t="s">
        <v>587</v>
      </c>
      <c r="G2118" s="1" t="s">
        <v>242</v>
      </c>
      <c r="H2118" s="1" t="s">
        <v>394</v>
      </c>
      <c r="I2118">
        <v>128098</v>
      </c>
      <c r="J2118">
        <v>132484</v>
      </c>
      <c r="K2118">
        <v>112080</v>
      </c>
      <c r="L2118">
        <v>130112</v>
      </c>
      <c r="M2118">
        <v>130330</v>
      </c>
      <c r="N2118">
        <v>128242</v>
      </c>
      <c r="O2118">
        <v>127734</v>
      </c>
      <c r="P2118">
        <v>134868</v>
      </c>
      <c r="Q2118">
        <v>126978</v>
      </c>
      <c r="R2118">
        <v>126013</v>
      </c>
      <c r="S2118">
        <v>102065</v>
      </c>
      <c r="T2118">
        <v>107095</v>
      </c>
      <c r="U2118">
        <v>114923</v>
      </c>
      <c r="V2118" s="1" t="s">
        <v>3045</v>
      </c>
      <c r="W2118" s="1" t="s">
        <v>2551</v>
      </c>
      <c r="X2118" s="5" t="s">
        <v>3056</v>
      </c>
      <c r="Y2118" s="5" t="s">
        <v>2557</v>
      </c>
      <c r="Z2118" s="5" t="s">
        <v>2734</v>
      </c>
      <c r="AA2118" s="5"/>
    </row>
    <row r="2119" spans="1:27" ht="12" customHeight="1" x14ac:dyDescent="0.15">
      <c r="A2119" s="1" t="s">
        <v>576</v>
      </c>
      <c r="B2119" s="1" t="s">
        <v>43</v>
      </c>
      <c r="C2119" s="1" t="s">
        <v>19</v>
      </c>
      <c r="D2119" s="1" t="s">
        <v>2462</v>
      </c>
      <c r="E2119" s="1" t="s">
        <v>10</v>
      </c>
      <c r="F2119" s="1" t="s">
        <v>587</v>
      </c>
      <c r="G2119" s="1" t="s">
        <v>245</v>
      </c>
      <c r="H2119" s="1" t="s">
        <v>306</v>
      </c>
      <c r="I2119">
        <v>1015335</v>
      </c>
      <c r="J2119">
        <v>1057210</v>
      </c>
      <c r="K2119">
        <v>876007</v>
      </c>
      <c r="L2119">
        <v>1018436</v>
      </c>
      <c r="M2119">
        <v>990578</v>
      </c>
      <c r="N2119">
        <v>910665</v>
      </c>
      <c r="O2119">
        <v>966429</v>
      </c>
      <c r="P2119">
        <v>1035170</v>
      </c>
      <c r="Q2119">
        <v>1036577</v>
      </c>
      <c r="R2119">
        <v>937292</v>
      </c>
      <c r="S2119">
        <v>900336</v>
      </c>
      <c r="T2119">
        <v>953667</v>
      </c>
      <c r="U2119">
        <v>985507</v>
      </c>
      <c r="V2119" s="1" t="s">
        <v>3045</v>
      </c>
      <c r="W2119" s="1" t="s">
        <v>2551</v>
      </c>
      <c r="X2119" s="5" t="s">
        <v>3056</v>
      </c>
      <c r="Y2119" s="5" t="s">
        <v>2740</v>
      </c>
      <c r="Z2119" s="5" t="s">
        <v>2788</v>
      </c>
      <c r="AA2119" s="5"/>
    </row>
    <row r="2120" spans="1:27" ht="12" customHeight="1" x14ac:dyDescent="0.15">
      <c r="A2120" s="1" t="s">
        <v>576</v>
      </c>
      <c r="B2120" s="1" t="s">
        <v>43</v>
      </c>
      <c r="C2120" s="1" t="s">
        <v>21</v>
      </c>
      <c r="D2120" s="1" t="s">
        <v>2462</v>
      </c>
      <c r="E2120" s="1" t="s">
        <v>10</v>
      </c>
      <c r="F2120" s="1" t="s">
        <v>587</v>
      </c>
      <c r="G2120" s="1" t="s">
        <v>249</v>
      </c>
      <c r="H2120" s="1" t="s">
        <v>394</v>
      </c>
      <c r="I2120">
        <v>210449</v>
      </c>
      <c r="J2120">
        <v>215511</v>
      </c>
      <c r="K2120">
        <v>229231</v>
      </c>
      <c r="L2120">
        <v>238212</v>
      </c>
      <c r="M2120">
        <v>240959</v>
      </c>
      <c r="N2120">
        <v>240662</v>
      </c>
      <c r="O2120">
        <v>240096</v>
      </c>
      <c r="P2120">
        <v>246269</v>
      </c>
      <c r="Q2120">
        <v>247448</v>
      </c>
      <c r="R2120">
        <v>247481</v>
      </c>
      <c r="S2120">
        <v>244685</v>
      </c>
      <c r="T2120">
        <v>248653</v>
      </c>
      <c r="U2120">
        <v>245366</v>
      </c>
      <c r="V2120" s="1" t="s">
        <v>3045</v>
      </c>
      <c r="W2120" s="1" t="s">
        <v>2551</v>
      </c>
      <c r="X2120" s="5" t="s">
        <v>3056</v>
      </c>
      <c r="Y2120" s="5" t="s">
        <v>2559</v>
      </c>
      <c r="Z2120" s="5" t="s">
        <v>2734</v>
      </c>
      <c r="AA2120" s="5"/>
    </row>
    <row r="2121" spans="1:27" ht="12" customHeight="1" x14ac:dyDescent="0.15">
      <c r="A2121" s="1" t="s">
        <v>576</v>
      </c>
      <c r="B2121" s="1" t="s">
        <v>45</v>
      </c>
      <c r="C2121" s="1" t="s">
        <v>9</v>
      </c>
      <c r="D2121" s="1" t="s">
        <v>2462</v>
      </c>
      <c r="E2121" s="1" t="s">
        <v>10</v>
      </c>
      <c r="F2121" s="1" t="s">
        <v>588</v>
      </c>
      <c r="G2121" s="1" t="s">
        <v>234</v>
      </c>
      <c r="H2121" s="1" t="s">
        <v>394</v>
      </c>
      <c r="I2121">
        <v>160871</v>
      </c>
      <c r="J2121">
        <v>163762</v>
      </c>
      <c r="K2121">
        <v>139033</v>
      </c>
      <c r="L2121">
        <v>163787</v>
      </c>
      <c r="M2121">
        <v>151224</v>
      </c>
      <c r="N2121">
        <v>144830</v>
      </c>
      <c r="O2121">
        <v>147227</v>
      </c>
      <c r="P2121">
        <v>133630</v>
      </c>
      <c r="Q2121">
        <v>147890</v>
      </c>
      <c r="R2121">
        <v>133130</v>
      </c>
      <c r="S2121">
        <v>126113</v>
      </c>
      <c r="T2121">
        <v>143296</v>
      </c>
      <c r="U2121">
        <v>154355</v>
      </c>
      <c r="V2121" s="1" t="s">
        <v>3045</v>
      </c>
      <c r="W2121" s="1" t="s">
        <v>2551</v>
      </c>
      <c r="X2121" s="5" t="s">
        <v>3057</v>
      </c>
      <c r="Y2121" s="5" t="s">
        <v>2553</v>
      </c>
      <c r="Z2121" s="5" t="s">
        <v>2734</v>
      </c>
      <c r="AA2121" s="5"/>
    </row>
    <row r="2122" spans="1:27" ht="12" customHeight="1" x14ac:dyDescent="0.15">
      <c r="A2122" s="1" t="s">
        <v>576</v>
      </c>
      <c r="B2122" s="1" t="s">
        <v>45</v>
      </c>
      <c r="C2122" s="1" t="s">
        <v>15</v>
      </c>
      <c r="D2122" s="1" t="s">
        <v>2462</v>
      </c>
      <c r="E2122" s="1" t="s">
        <v>10</v>
      </c>
      <c r="F2122" s="1" t="s">
        <v>588</v>
      </c>
      <c r="G2122" s="1" t="s">
        <v>238</v>
      </c>
      <c r="H2122" s="1" t="s">
        <v>306</v>
      </c>
      <c r="I2122">
        <v>578817</v>
      </c>
      <c r="J2122">
        <v>592600</v>
      </c>
      <c r="K2122">
        <v>530873</v>
      </c>
      <c r="L2122">
        <v>536487</v>
      </c>
      <c r="M2122">
        <v>552533</v>
      </c>
      <c r="N2122">
        <v>514308</v>
      </c>
      <c r="O2122">
        <v>520612</v>
      </c>
      <c r="P2122">
        <v>530621</v>
      </c>
      <c r="Q2122">
        <v>550021</v>
      </c>
      <c r="R2122">
        <v>521924</v>
      </c>
      <c r="S2122">
        <v>511270</v>
      </c>
      <c r="T2122">
        <v>547235</v>
      </c>
      <c r="U2122">
        <v>542882</v>
      </c>
      <c r="V2122" s="1" t="s">
        <v>3045</v>
      </c>
      <c r="W2122" s="1" t="s">
        <v>2551</v>
      </c>
      <c r="X2122" s="5" t="s">
        <v>3057</v>
      </c>
      <c r="Y2122" s="5" t="s">
        <v>2737</v>
      </c>
      <c r="Z2122" s="5" t="s">
        <v>2788</v>
      </c>
      <c r="AA2122" s="5"/>
    </row>
    <row r="2123" spans="1:27" ht="12" customHeight="1" x14ac:dyDescent="0.15">
      <c r="A2123" s="1" t="s">
        <v>576</v>
      </c>
      <c r="B2123" s="1" t="s">
        <v>45</v>
      </c>
      <c r="C2123" s="1" t="s">
        <v>17</v>
      </c>
      <c r="D2123" s="1" t="s">
        <v>2462</v>
      </c>
      <c r="E2123" s="1" t="s">
        <v>10</v>
      </c>
      <c r="F2123" s="1" t="s">
        <v>588</v>
      </c>
      <c r="G2123" s="1" t="s">
        <v>242</v>
      </c>
      <c r="H2123" s="1" t="s">
        <v>394</v>
      </c>
      <c r="I2123">
        <v>149492</v>
      </c>
      <c r="J2123">
        <v>159155</v>
      </c>
      <c r="K2123">
        <v>131626</v>
      </c>
      <c r="L2123">
        <v>179467</v>
      </c>
      <c r="M2123">
        <v>155761</v>
      </c>
      <c r="N2123">
        <v>140067</v>
      </c>
      <c r="O2123">
        <v>147899</v>
      </c>
      <c r="P2123">
        <v>137613</v>
      </c>
      <c r="Q2123">
        <v>153823</v>
      </c>
      <c r="R2123">
        <v>133014</v>
      </c>
      <c r="S2123">
        <v>130779</v>
      </c>
      <c r="T2123">
        <v>136791</v>
      </c>
      <c r="U2123">
        <v>165677</v>
      </c>
      <c r="V2123" s="1" t="s">
        <v>3045</v>
      </c>
      <c r="W2123" s="1" t="s">
        <v>2551</v>
      </c>
      <c r="X2123" s="5" t="s">
        <v>3057</v>
      </c>
      <c r="Y2123" s="5" t="s">
        <v>2557</v>
      </c>
      <c r="Z2123" s="5" t="s">
        <v>2734</v>
      </c>
      <c r="AA2123" s="5"/>
    </row>
    <row r="2124" spans="1:27" ht="12" customHeight="1" x14ac:dyDescent="0.15">
      <c r="A2124" s="1" t="s">
        <v>576</v>
      </c>
      <c r="B2124" s="1" t="s">
        <v>45</v>
      </c>
      <c r="C2124" s="1" t="s">
        <v>19</v>
      </c>
      <c r="D2124" s="1" t="s">
        <v>2462</v>
      </c>
      <c r="E2124" s="1" t="s">
        <v>10</v>
      </c>
      <c r="F2124" s="1" t="s">
        <v>588</v>
      </c>
      <c r="G2124" s="1" t="s">
        <v>245</v>
      </c>
      <c r="H2124" s="1" t="s">
        <v>306</v>
      </c>
      <c r="I2124">
        <v>732734</v>
      </c>
      <c r="J2124">
        <v>825987</v>
      </c>
      <c r="K2124">
        <v>759204</v>
      </c>
      <c r="L2124">
        <v>829302</v>
      </c>
      <c r="M2124">
        <v>771767</v>
      </c>
      <c r="N2124">
        <v>704389</v>
      </c>
      <c r="O2124">
        <v>749835</v>
      </c>
      <c r="P2124">
        <v>763274</v>
      </c>
      <c r="Q2124">
        <v>770999</v>
      </c>
      <c r="R2124">
        <v>730334</v>
      </c>
      <c r="S2124">
        <v>702498</v>
      </c>
      <c r="T2124">
        <v>759592</v>
      </c>
      <c r="U2124">
        <v>729868</v>
      </c>
      <c r="V2124" s="1" t="s">
        <v>3045</v>
      </c>
      <c r="W2124" s="1" t="s">
        <v>2551</v>
      </c>
      <c r="X2124" s="5" t="s">
        <v>3057</v>
      </c>
      <c r="Y2124" s="5" t="s">
        <v>2740</v>
      </c>
      <c r="Z2124" s="5" t="s">
        <v>2788</v>
      </c>
      <c r="AA2124" s="5"/>
    </row>
    <row r="2125" spans="1:27" ht="12" customHeight="1" x14ac:dyDescent="0.15">
      <c r="A2125" s="1" t="s">
        <v>576</v>
      </c>
      <c r="B2125" s="1" t="s">
        <v>45</v>
      </c>
      <c r="C2125" s="1" t="s">
        <v>21</v>
      </c>
      <c r="D2125" s="1" t="s">
        <v>2462</v>
      </c>
      <c r="E2125" s="1" t="s">
        <v>10</v>
      </c>
      <c r="F2125" s="1" t="s">
        <v>588</v>
      </c>
      <c r="G2125" s="1" t="s">
        <v>249</v>
      </c>
      <c r="H2125" s="1" t="s">
        <v>394</v>
      </c>
      <c r="I2125">
        <v>81093</v>
      </c>
      <c r="J2125">
        <v>86818</v>
      </c>
      <c r="K2125">
        <v>87029</v>
      </c>
      <c r="L2125">
        <v>73633</v>
      </c>
      <c r="M2125">
        <v>75484</v>
      </c>
      <c r="N2125">
        <v>83361</v>
      </c>
      <c r="O2125">
        <v>83528</v>
      </c>
      <c r="P2125">
        <v>81721</v>
      </c>
      <c r="Q2125">
        <v>82948</v>
      </c>
      <c r="R2125">
        <v>80750</v>
      </c>
      <c r="S2125">
        <v>82439</v>
      </c>
      <c r="T2125">
        <v>79528</v>
      </c>
      <c r="U2125">
        <v>87349</v>
      </c>
      <c r="V2125" s="1" t="s">
        <v>3045</v>
      </c>
      <c r="W2125" s="1" t="s">
        <v>2551</v>
      </c>
      <c r="X2125" s="5" t="s">
        <v>3057</v>
      </c>
      <c r="Y2125" s="5" t="s">
        <v>2559</v>
      </c>
      <c r="Z2125" s="5" t="s">
        <v>2734</v>
      </c>
      <c r="AA2125" s="5"/>
    </row>
    <row r="2126" spans="1:27" ht="12" customHeight="1" x14ac:dyDescent="0.15">
      <c r="A2126" s="1" t="s">
        <v>576</v>
      </c>
      <c r="B2126" s="1" t="s">
        <v>47</v>
      </c>
      <c r="C2126" s="1" t="s">
        <v>9</v>
      </c>
      <c r="D2126" s="1" t="s">
        <v>2462</v>
      </c>
      <c r="E2126" s="1" t="s">
        <v>10</v>
      </c>
      <c r="F2126" s="1" t="s">
        <v>589</v>
      </c>
      <c r="G2126" s="1" t="s">
        <v>234</v>
      </c>
      <c r="H2126" s="1" t="s">
        <v>394</v>
      </c>
      <c r="I2126">
        <v>2010425</v>
      </c>
      <c r="J2126">
        <v>1795326</v>
      </c>
      <c r="K2126">
        <v>1596857</v>
      </c>
      <c r="L2126">
        <v>1739732</v>
      </c>
      <c r="M2126">
        <v>1693985</v>
      </c>
      <c r="N2126">
        <v>1498713</v>
      </c>
      <c r="O2126">
        <v>1413937</v>
      </c>
      <c r="P2126">
        <v>1217732</v>
      </c>
      <c r="Q2126">
        <v>1345073</v>
      </c>
      <c r="R2126">
        <v>1129108</v>
      </c>
      <c r="S2126">
        <v>1097728</v>
      </c>
      <c r="T2126">
        <v>1081622</v>
      </c>
      <c r="U2126">
        <v>1228124</v>
      </c>
      <c r="V2126" s="1" t="s">
        <v>3045</v>
      </c>
      <c r="W2126" s="1" t="s">
        <v>2551</v>
      </c>
      <c r="X2126" s="5" t="s">
        <v>3058</v>
      </c>
      <c r="Y2126" s="5" t="s">
        <v>2553</v>
      </c>
      <c r="Z2126" s="5" t="s">
        <v>2734</v>
      </c>
      <c r="AA2126" s="5"/>
    </row>
    <row r="2127" spans="1:27" ht="12" customHeight="1" x14ac:dyDescent="0.15">
      <c r="A2127" s="1" t="s">
        <v>576</v>
      </c>
      <c r="B2127" s="1" t="s">
        <v>47</v>
      </c>
      <c r="C2127" s="1" t="s">
        <v>15</v>
      </c>
      <c r="D2127" s="1" t="s">
        <v>2462</v>
      </c>
      <c r="E2127" s="1" t="s">
        <v>10</v>
      </c>
      <c r="F2127" s="1" t="s">
        <v>589</v>
      </c>
      <c r="G2127" s="1" t="s">
        <v>238</v>
      </c>
      <c r="H2127" s="1" t="s">
        <v>306</v>
      </c>
      <c r="I2127">
        <v>2690393</v>
      </c>
      <c r="J2127">
        <v>2482261</v>
      </c>
      <c r="K2127">
        <v>2294627</v>
      </c>
      <c r="L2127">
        <v>2649711</v>
      </c>
      <c r="M2127">
        <v>2427799</v>
      </c>
      <c r="N2127">
        <v>2212090</v>
      </c>
      <c r="O2127">
        <v>2293869</v>
      </c>
      <c r="P2127">
        <v>2668616</v>
      </c>
      <c r="Q2127">
        <v>2403542</v>
      </c>
      <c r="R2127">
        <v>2156739</v>
      </c>
      <c r="S2127">
        <v>1929918</v>
      </c>
      <c r="T2127">
        <v>1966450</v>
      </c>
      <c r="U2127">
        <v>2205226</v>
      </c>
      <c r="V2127" s="1" t="s">
        <v>3045</v>
      </c>
      <c r="W2127" s="1" t="s">
        <v>2551</v>
      </c>
      <c r="X2127" s="5" t="s">
        <v>3058</v>
      </c>
      <c r="Y2127" s="5" t="s">
        <v>2737</v>
      </c>
      <c r="Z2127" s="5" t="s">
        <v>2788</v>
      </c>
      <c r="AA2127" s="5"/>
    </row>
    <row r="2128" spans="1:27" ht="12" customHeight="1" x14ac:dyDescent="0.15">
      <c r="A2128" s="1" t="s">
        <v>576</v>
      </c>
      <c r="B2128" s="1" t="s">
        <v>47</v>
      </c>
      <c r="C2128" s="1" t="s">
        <v>17</v>
      </c>
      <c r="D2128" s="1" t="s">
        <v>2462</v>
      </c>
      <c r="E2128" s="1" t="s">
        <v>10</v>
      </c>
      <c r="F2128" s="1" t="s">
        <v>589</v>
      </c>
      <c r="G2128" s="1" t="s">
        <v>242</v>
      </c>
      <c r="H2128" s="1" t="s">
        <v>394</v>
      </c>
      <c r="I2128">
        <v>1702420</v>
      </c>
      <c r="J2128">
        <v>1634952</v>
      </c>
      <c r="K2128">
        <v>1538601</v>
      </c>
      <c r="L2128">
        <v>1653557</v>
      </c>
      <c r="M2128">
        <v>1644458</v>
      </c>
      <c r="N2128">
        <v>1272368</v>
      </c>
      <c r="O2128">
        <v>1266659</v>
      </c>
      <c r="P2128">
        <v>1273038</v>
      </c>
      <c r="Q2128">
        <v>1345726</v>
      </c>
      <c r="R2128">
        <v>1199719</v>
      </c>
      <c r="S2128">
        <v>1063002</v>
      </c>
      <c r="T2128">
        <v>1082640</v>
      </c>
      <c r="U2128">
        <v>1335094</v>
      </c>
      <c r="V2128" s="1" t="s">
        <v>3045</v>
      </c>
      <c r="W2128" s="1" t="s">
        <v>2551</v>
      </c>
      <c r="X2128" s="5" t="s">
        <v>3058</v>
      </c>
      <c r="Y2128" s="5" t="s">
        <v>2557</v>
      </c>
      <c r="Z2128" s="5" t="s">
        <v>2734</v>
      </c>
      <c r="AA2128" s="5"/>
    </row>
    <row r="2129" spans="1:27" ht="12" customHeight="1" x14ac:dyDescent="0.15">
      <c r="A2129" s="1" t="s">
        <v>576</v>
      </c>
      <c r="B2129" s="1" t="s">
        <v>47</v>
      </c>
      <c r="C2129" s="1" t="s">
        <v>19</v>
      </c>
      <c r="D2129" s="1" t="s">
        <v>2462</v>
      </c>
      <c r="E2129" s="1" t="s">
        <v>10</v>
      </c>
      <c r="F2129" s="1" t="s">
        <v>589</v>
      </c>
      <c r="G2129" s="1" t="s">
        <v>245</v>
      </c>
      <c r="H2129" s="1" t="s">
        <v>306</v>
      </c>
      <c r="I2129">
        <v>2596100</v>
      </c>
      <c r="J2129">
        <v>2581266</v>
      </c>
      <c r="K2129">
        <v>2403673</v>
      </c>
      <c r="L2129">
        <v>2598072</v>
      </c>
      <c r="M2129">
        <v>2544393</v>
      </c>
      <c r="N2129">
        <v>2283343</v>
      </c>
      <c r="O2129">
        <v>2455209</v>
      </c>
      <c r="P2129">
        <v>2664467</v>
      </c>
      <c r="Q2129">
        <v>2529157</v>
      </c>
      <c r="R2129">
        <v>2363529</v>
      </c>
      <c r="S2129">
        <v>2183060</v>
      </c>
      <c r="T2129">
        <v>2213251</v>
      </c>
      <c r="U2129">
        <v>2564644</v>
      </c>
      <c r="V2129" s="1" t="s">
        <v>3045</v>
      </c>
      <c r="W2129" s="1" t="s">
        <v>2551</v>
      </c>
      <c r="X2129" s="5" t="s">
        <v>3058</v>
      </c>
      <c r="Y2129" s="5" t="s">
        <v>2740</v>
      </c>
      <c r="Z2129" s="5" t="s">
        <v>2788</v>
      </c>
      <c r="AA2129" s="5"/>
    </row>
    <row r="2130" spans="1:27" ht="12" customHeight="1" x14ac:dyDescent="0.15">
      <c r="A2130" s="1" t="s">
        <v>576</v>
      </c>
      <c r="B2130" s="1" t="s">
        <v>47</v>
      </c>
      <c r="C2130" s="1" t="s">
        <v>21</v>
      </c>
      <c r="D2130" s="1" t="s">
        <v>2462</v>
      </c>
      <c r="E2130" s="1" t="s">
        <v>10</v>
      </c>
      <c r="F2130" s="1" t="s">
        <v>589</v>
      </c>
      <c r="G2130" s="1" t="s">
        <v>249</v>
      </c>
      <c r="H2130" s="1" t="s">
        <v>394</v>
      </c>
      <c r="I2130">
        <v>1765226</v>
      </c>
      <c r="J2130">
        <v>1899075</v>
      </c>
      <c r="K2130">
        <v>1951574</v>
      </c>
      <c r="L2130">
        <v>2061567</v>
      </c>
      <c r="M2130">
        <v>2102097</v>
      </c>
      <c r="N2130">
        <v>2310127</v>
      </c>
      <c r="O2130">
        <v>2448377</v>
      </c>
      <c r="P2130">
        <v>2410014</v>
      </c>
      <c r="Q2130">
        <v>2430052</v>
      </c>
      <c r="R2130">
        <v>2385157</v>
      </c>
      <c r="S2130">
        <v>2360554</v>
      </c>
      <c r="T2130">
        <v>2293301</v>
      </c>
      <c r="U2130">
        <v>2179871</v>
      </c>
      <c r="V2130" s="1" t="s">
        <v>3045</v>
      </c>
      <c r="W2130" s="1" t="s">
        <v>2551</v>
      </c>
      <c r="X2130" s="5" t="s">
        <v>3058</v>
      </c>
      <c r="Y2130" s="5" t="s">
        <v>2559</v>
      </c>
      <c r="Z2130" s="5" t="s">
        <v>2734</v>
      </c>
      <c r="AA2130" s="5"/>
    </row>
    <row r="2131" spans="1:27" ht="12" customHeight="1" x14ac:dyDescent="0.15">
      <c r="A2131" s="1" t="s">
        <v>576</v>
      </c>
      <c r="B2131" s="1" t="s">
        <v>49</v>
      </c>
      <c r="C2131" s="1" t="s">
        <v>9</v>
      </c>
      <c r="D2131" s="1" t="s">
        <v>2462</v>
      </c>
      <c r="E2131" s="1" t="s">
        <v>10</v>
      </c>
      <c r="F2131" s="1" t="s">
        <v>590</v>
      </c>
      <c r="G2131" s="1" t="s">
        <v>234</v>
      </c>
      <c r="H2131" s="1" t="s">
        <v>394</v>
      </c>
      <c r="I2131">
        <v>179038</v>
      </c>
      <c r="J2131">
        <v>93206</v>
      </c>
      <c r="K2131">
        <v>101003</v>
      </c>
      <c r="L2131">
        <v>90426</v>
      </c>
      <c r="M2131">
        <v>62754</v>
      </c>
      <c r="N2131">
        <v>102773</v>
      </c>
      <c r="O2131">
        <v>79461</v>
      </c>
      <c r="P2131">
        <v>70859</v>
      </c>
      <c r="Q2131">
        <v>87895</v>
      </c>
      <c r="R2131">
        <v>152617</v>
      </c>
      <c r="S2131">
        <v>106860</v>
      </c>
      <c r="T2131">
        <v>107495</v>
      </c>
      <c r="U2131">
        <v>135632</v>
      </c>
      <c r="V2131" s="1" t="s">
        <v>3045</v>
      </c>
      <c r="W2131" s="1" t="s">
        <v>2551</v>
      </c>
      <c r="X2131" s="5" t="s">
        <v>3059</v>
      </c>
      <c r="Y2131" s="5" t="s">
        <v>2553</v>
      </c>
      <c r="Z2131" s="5" t="s">
        <v>2734</v>
      </c>
      <c r="AA2131" s="5"/>
    </row>
    <row r="2132" spans="1:27" ht="12" customHeight="1" x14ac:dyDescent="0.15">
      <c r="A2132" s="1" t="s">
        <v>576</v>
      </c>
      <c r="B2132" s="1" t="s">
        <v>49</v>
      </c>
      <c r="C2132" s="1" t="s">
        <v>15</v>
      </c>
      <c r="D2132" s="1" t="s">
        <v>2462</v>
      </c>
      <c r="E2132" s="1" t="s">
        <v>10</v>
      </c>
      <c r="F2132" s="1" t="s">
        <v>590</v>
      </c>
      <c r="G2132" s="1" t="s">
        <v>238</v>
      </c>
      <c r="H2132" s="1" t="s">
        <v>306</v>
      </c>
      <c r="I2132">
        <v>538661</v>
      </c>
      <c r="J2132">
        <v>484474</v>
      </c>
      <c r="K2132">
        <v>470288</v>
      </c>
      <c r="L2132">
        <v>469568</v>
      </c>
      <c r="M2132">
        <v>473448</v>
      </c>
      <c r="N2132">
        <v>406382</v>
      </c>
      <c r="O2132">
        <v>457757</v>
      </c>
      <c r="P2132">
        <v>419146</v>
      </c>
      <c r="Q2132">
        <v>469495</v>
      </c>
      <c r="R2132">
        <v>403659</v>
      </c>
      <c r="S2132">
        <v>436207</v>
      </c>
      <c r="T2132">
        <v>413315</v>
      </c>
      <c r="U2132">
        <v>483997</v>
      </c>
      <c r="V2132" s="1" t="s">
        <v>3045</v>
      </c>
      <c r="W2132" s="1" t="s">
        <v>2551</v>
      </c>
      <c r="X2132" s="5" t="s">
        <v>3059</v>
      </c>
      <c r="Y2132" s="5" t="s">
        <v>2737</v>
      </c>
      <c r="Z2132" s="5" t="s">
        <v>2788</v>
      </c>
      <c r="AA2132" s="5"/>
    </row>
    <row r="2133" spans="1:27" ht="12" customHeight="1" x14ac:dyDescent="0.15">
      <c r="A2133" s="1" t="s">
        <v>576</v>
      </c>
      <c r="B2133" s="1" t="s">
        <v>49</v>
      </c>
      <c r="C2133" s="1" t="s">
        <v>17</v>
      </c>
      <c r="D2133" s="1" t="s">
        <v>2462</v>
      </c>
      <c r="E2133" s="1" t="s">
        <v>10</v>
      </c>
      <c r="F2133" s="1" t="s">
        <v>590</v>
      </c>
      <c r="G2133" s="1" t="s">
        <v>242</v>
      </c>
      <c r="H2133" s="1" t="s">
        <v>394</v>
      </c>
      <c r="I2133">
        <v>112450</v>
      </c>
      <c r="J2133">
        <v>142198</v>
      </c>
      <c r="K2133">
        <v>108830</v>
      </c>
      <c r="L2133">
        <v>113973</v>
      </c>
      <c r="M2133">
        <v>108790</v>
      </c>
      <c r="N2133">
        <v>95477</v>
      </c>
      <c r="O2133">
        <v>118569</v>
      </c>
      <c r="P2133">
        <v>88214</v>
      </c>
      <c r="Q2133">
        <v>123808</v>
      </c>
      <c r="R2133">
        <v>124524</v>
      </c>
      <c r="S2133">
        <v>118423</v>
      </c>
      <c r="T2133">
        <v>73667</v>
      </c>
      <c r="U2133">
        <v>143311</v>
      </c>
      <c r="V2133" s="1" t="s">
        <v>3045</v>
      </c>
      <c r="W2133" s="1" t="s">
        <v>2551</v>
      </c>
      <c r="X2133" s="5" t="s">
        <v>3059</v>
      </c>
      <c r="Y2133" s="5" t="s">
        <v>2557</v>
      </c>
      <c r="Z2133" s="5" t="s">
        <v>2734</v>
      </c>
      <c r="AA2133" s="5"/>
    </row>
    <row r="2134" spans="1:27" ht="12" customHeight="1" x14ac:dyDescent="0.15">
      <c r="A2134" s="1" t="s">
        <v>576</v>
      </c>
      <c r="B2134" s="1" t="s">
        <v>49</v>
      </c>
      <c r="C2134" s="1" t="s">
        <v>19</v>
      </c>
      <c r="D2134" s="1" t="s">
        <v>2462</v>
      </c>
      <c r="E2134" s="1" t="s">
        <v>10</v>
      </c>
      <c r="F2134" s="1" t="s">
        <v>590</v>
      </c>
      <c r="G2134" s="1" t="s">
        <v>245</v>
      </c>
      <c r="H2134" s="1" t="s">
        <v>306</v>
      </c>
      <c r="I2134">
        <v>595731</v>
      </c>
      <c r="J2134">
        <v>581132</v>
      </c>
      <c r="K2134">
        <v>584771</v>
      </c>
      <c r="L2134">
        <v>594796</v>
      </c>
      <c r="M2134">
        <v>609179</v>
      </c>
      <c r="N2134">
        <v>540642</v>
      </c>
      <c r="O2134">
        <v>596021</v>
      </c>
      <c r="P2134">
        <v>556402</v>
      </c>
      <c r="Q2134">
        <v>596052</v>
      </c>
      <c r="R2134">
        <v>492845</v>
      </c>
      <c r="S2134">
        <v>581041</v>
      </c>
      <c r="T2134">
        <v>574168</v>
      </c>
      <c r="U2134">
        <v>641456</v>
      </c>
      <c r="V2134" s="1" t="s">
        <v>3045</v>
      </c>
      <c r="W2134" s="1" t="s">
        <v>2551</v>
      </c>
      <c r="X2134" s="5" t="s">
        <v>3059</v>
      </c>
      <c r="Y2134" s="5" t="s">
        <v>2740</v>
      </c>
      <c r="Z2134" s="5" t="s">
        <v>2788</v>
      </c>
      <c r="AA2134" s="5"/>
    </row>
    <row r="2135" spans="1:27" ht="12" customHeight="1" x14ac:dyDescent="0.15">
      <c r="A2135" s="1" t="s">
        <v>576</v>
      </c>
      <c r="B2135" s="1" t="s">
        <v>49</v>
      </c>
      <c r="C2135" s="1" t="s">
        <v>21</v>
      </c>
      <c r="D2135" s="1" t="s">
        <v>2462</v>
      </c>
      <c r="E2135" s="1" t="s">
        <v>10</v>
      </c>
      <c r="F2135" s="1" t="s">
        <v>590</v>
      </c>
      <c r="G2135" s="1" t="s">
        <v>249</v>
      </c>
      <c r="H2135" s="1" t="s">
        <v>394</v>
      </c>
      <c r="I2135">
        <v>636239</v>
      </c>
      <c r="J2135">
        <v>603931</v>
      </c>
      <c r="K2135">
        <v>618614</v>
      </c>
      <c r="L2135">
        <v>609769</v>
      </c>
      <c r="M2135">
        <v>578194</v>
      </c>
      <c r="N2135">
        <v>598594</v>
      </c>
      <c r="O2135">
        <v>575993</v>
      </c>
      <c r="P2135">
        <v>570636</v>
      </c>
      <c r="Q2135">
        <v>554383</v>
      </c>
      <c r="R2135">
        <v>599505</v>
      </c>
      <c r="S2135">
        <v>603540</v>
      </c>
      <c r="T2135">
        <v>654162</v>
      </c>
      <c r="U2135">
        <v>664207</v>
      </c>
      <c r="V2135" s="1" t="s">
        <v>3045</v>
      </c>
      <c r="W2135" s="1" t="s">
        <v>2551</v>
      </c>
      <c r="X2135" s="5" t="s">
        <v>3059</v>
      </c>
      <c r="Y2135" s="5" t="s">
        <v>2559</v>
      </c>
      <c r="Z2135" s="5" t="s">
        <v>2734</v>
      </c>
      <c r="AA2135" s="5"/>
    </row>
    <row r="2136" spans="1:27" ht="12" customHeight="1" x14ac:dyDescent="0.15">
      <c r="A2136" s="1" t="s">
        <v>576</v>
      </c>
      <c r="B2136" s="1" t="s">
        <v>51</v>
      </c>
      <c r="C2136" s="1" t="s">
        <v>9</v>
      </c>
      <c r="D2136" s="1" t="s">
        <v>2462</v>
      </c>
      <c r="E2136" s="1" t="s">
        <v>10</v>
      </c>
      <c r="F2136" s="1" t="s">
        <v>591</v>
      </c>
      <c r="G2136" s="1" t="s">
        <v>234</v>
      </c>
      <c r="H2136" s="1" t="s">
        <v>394</v>
      </c>
      <c r="I2136">
        <v>33900</v>
      </c>
      <c r="J2136">
        <v>30041</v>
      </c>
      <c r="K2136">
        <v>30805</v>
      </c>
      <c r="L2136">
        <v>33802</v>
      </c>
      <c r="M2136">
        <v>33255</v>
      </c>
      <c r="N2136">
        <v>29171</v>
      </c>
      <c r="O2136">
        <v>34431</v>
      </c>
      <c r="P2136">
        <v>33655</v>
      </c>
      <c r="Q2136">
        <v>34193</v>
      </c>
      <c r="R2136">
        <v>31330</v>
      </c>
      <c r="S2136">
        <v>28206</v>
      </c>
      <c r="T2136">
        <v>30467</v>
      </c>
      <c r="U2136">
        <v>34655</v>
      </c>
      <c r="V2136" s="1" t="s">
        <v>3045</v>
      </c>
      <c r="W2136" s="1" t="s">
        <v>2551</v>
      </c>
      <c r="X2136" s="5" t="s">
        <v>3060</v>
      </c>
      <c r="Y2136" s="5" t="s">
        <v>2553</v>
      </c>
      <c r="Z2136" s="5" t="s">
        <v>2734</v>
      </c>
      <c r="AA2136" s="5"/>
    </row>
    <row r="2137" spans="1:27" ht="12" customHeight="1" x14ac:dyDescent="0.15">
      <c r="A2137" s="1" t="s">
        <v>576</v>
      </c>
      <c r="B2137" s="1" t="s">
        <v>51</v>
      </c>
      <c r="C2137" s="1" t="s">
        <v>15</v>
      </c>
      <c r="D2137" s="1" t="s">
        <v>2462</v>
      </c>
      <c r="E2137" s="1" t="s">
        <v>10</v>
      </c>
      <c r="F2137" s="1" t="s">
        <v>591</v>
      </c>
      <c r="G2137" s="1" t="s">
        <v>238</v>
      </c>
      <c r="H2137" s="1" t="s">
        <v>306</v>
      </c>
      <c r="I2137">
        <v>852379</v>
      </c>
      <c r="J2137">
        <v>808434</v>
      </c>
      <c r="K2137">
        <v>743485</v>
      </c>
      <c r="L2137">
        <v>783086</v>
      </c>
      <c r="M2137">
        <v>757668</v>
      </c>
      <c r="N2137">
        <v>652503</v>
      </c>
      <c r="O2137">
        <v>794899</v>
      </c>
      <c r="P2137">
        <v>788233</v>
      </c>
      <c r="Q2137">
        <v>836868</v>
      </c>
      <c r="R2137">
        <v>794324</v>
      </c>
      <c r="S2137">
        <v>664406</v>
      </c>
      <c r="T2137">
        <v>792338</v>
      </c>
      <c r="U2137">
        <v>842881</v>
      </c>
      <c r="V2137" s="1" t="s">
        <v>3045</v>
      </c>
      <c r="W2137" s="1" t="s">
        <v>2551</v>
      </c>
      <c r="X2137" s="5" t="s">
        <v>3060</v>
      </c>
      <c r="Y2137" s="5" t="s">
        <v>2737</v>
      </c>
      <c r="Z2137" s="5" t="s">
        <v>2788</v>
      </c>
      <c r="AA2137" s="5"/>
    </row>
    <row r="2138" spans="1:27" ht="12" customHeight="1" x14ac:dyDescent="0.15">
      <c r="A2138" s="1" t="s">
        <v>576</v>
      </c>
      <c r="B2138" s="1" t="s">
        <v>51</v>
      </c>
      <c r="C2138" s="1" t="s">
        <v>17</v>
      </c>
      <c r="D2138" s="1" t="s">
        <v>2462</v>
      </c>
      <c r="E2138" s="1" t="s">
        <v>10</v>
      </c>
      <c r="F2138" s="1" t="s">
        <v>591</v>
      </c>
      <c r="G2138" s="1" t="s">
        <v>242</v>
      </c>
      <c r="H2138" s="1" t="s">
        <v>394</v>
      </c>
      <c r="I2138">
        <v>35540</v>
      </c>
      <c r="J2138">
        <v>33367</v>
      </c>
      <c r="K2138">
        <v>33917</v>
      </c>
      <c r="L2138">
        <v>36151</v>
      </c>
      <c r="M2138">
        <v>34861</v>
      </c>
      <c r="N2138">
        <v>30859</v>
      </c>
      <c r="O2138">
        <v>35766</v>
      </c>
      <c r="P2138">
        <v>34973</v>
      </c>
      <c r="Q2138">
        <v>34964</v>
      </c>
      <c r="R2138">
        <v>33725</v>
      </c>
      <c r="S2138">
        <v>32101</v>
      </c>
      <c r="T2138">
        <v>32971</v>
      </c>
      <c r="U2138">
        <v>38472</v>
      </c>
      <c r="V2138" s="1" t="s">
        <v>3045</v>
      </c>
      <c r="W2138" s="1" t="s">
        <v>2551</v>
      </c>
      <c r="X2138" s="5" t="s">
        <v>3060</v>
      </c>
      <c r="Y2138" s="5" t="s">
        <v>2557</v>
      </c>
      <c r="Z2138" s="5" t="s">
        <v>2734</v>
      </c>
      <c r="AA2138" s="5"/>
    </row>
    <row r="2139" spans="1:27" ht="12" customHeight="1" x14ac:dyDescent="0.15">
      <c r="A2139" s="1" t="s">
        <v>576</v>
      </c>
      <c r="B2139" s="1" t="s">
        <v>51</v>
      </c>
      <c r="C2139" s="1" t="s">
        <v>19</v>
      </c>
      <c r="D2139" s="1" t="s">
        <v>2462</v>
      </c>
      <c r="E2139" s="1" t="s">
        <v>10</v>
      </c>
      <c r="F2139" s="1" t="s">
        <v>591</v>
      </c>
      <c r="G2139" s="1" t="s">
        <v>245</v>
      </c>
      <c r="H2139" s="1" t="s">
        <v>306</v>
      </c>
      <c r="I2139">
        <v>870167</v>
      </c>
      <c r="J2139">
        <v>975526</v>
      </c>
      <c r="K2139">
        <v>877028</v>
      </c>
      <c r="L2139">
        <v>955050</v>
      </c>
      <c r="M2139">
        <v>888107</v>
      </c>
      <c r="N2139">
        <v>811094</v>
      </c>
      <c r="O2139">
        <v>915348</v>
      </c>
      <c r="P2139">
        <v>991514</v>
      </c>
      <c r="Q2139">
        <v>980373</v>
      </c>
      <c r="R2139">
        <v>982232</v>
      </c>
      <c r="S2139">
        <v>892344</v>
      </c>
      <c r="T2139">
        <v>959343</v>
      </c>
      <c r="U2139">
        <v>1079967</v>
      </c>
      <c r="V2139" s="1" t="s">
        <v>3045</v>
      </c>
      <c r="W2139" s="1" t="s">
        <v>2551</v>
      </c>
      <c r="X2139" s="5" t="s">
        <v>3060</v>
      </c>
      <c r="Y2139" s="5" t="s">
        <v>2740</v>
      </c>
      <c r="Z2139" s="5" t="s">
        <v>2788</v>
      </c>
      <c r="AA2139" s="5"/>
    </row>
    <row r="2140" spans="1:27" ht="12" customHeight="1" x14ac:dyDescent="0.15">
      <c r="A2140" s="1" t="s">
        <v>576</v>
      </c>
      <c r="B2140" s="1" t="s">
        <v>51</v>
      </c>
      <c r="C2140" s="1" t="s">
        <v>21</v>
      </c>
      <c r="D2140" s="1" t="s">
        <v>2462</v>
      </c>
      <c r="E2140" s="1" t="s">
        <v>10</v>
      </c>
      <c r="F2140" s="1" t="s">
        <v>591</v>
      </c>
      <c r="G2140" s="1" t="s">
        <v>249</v>
      </c>
      <c r="H2140" s="1" t="s">
        <v>394</v>
      </c>
      <c r="I2140">
        <v>237810</v>
      </c>
      <c r="J2140">
        <v>236738</v>
      </c>
      <c r="K2140">
        <v>236173</v>
      </c>
      <c r="L2140">
        <v>237353</v>
      </c>
      <c r="M2140">
        <v>237720</v>
      </c>
      <c r="N2140">
        <v>241556</v>
      </c>
      <c r="O2140">
        <v>240483</v>
      </c>
      <c r="P2140">
        <v>242294</v>
      </c>
      <c r="Q2140">
        <v>245773</v>
      </c>
      <c r="R2140">
        <v>246639</v>
      </c>
      <c r="S2140">
        <v>245756</v>
      </c>
      <c r="T2140">
        <v>246752</v>
      </c>
      <c r="U2140">
        <v>245506</v>
      </c>
      <c r="V2140" s="1" t="s">
        <v>3045</v>
      </c>
      <c r="W2140" s="1" t="s">
        <v>2551</v>
      </c>
      <c r="X2140" s="5" t="s">
        <v>3060</v>
      </c>
      <c r="Y2140" s="5" t="s">
        <v>2559</v>
      </c>
      <c r="Z2140" s="5" t="s">
        <v>2734</v>
      </c>
      <c r="AA2140" s="5"/>
    </row>
    <row r="2141" spans="1:27" ht="12" customHeight="1" x14ac:dyDescent="0.15">
      <c r="A2141" s="1" t="s">
        <v>576</v>
      </c>
      <c r="B2141" s="1" t="s">
        <v>53</v>
      </c>
      <c r="C2141" s="1" t="s">
        <v>9</v>
      </c>
      <c r="D2141" s="1" t="s">
        <v>2462</v>
      </c>
      <c r="E2141" s="1" t="s">
        <v>10</v>
      </c>
      <c r="F2141" s="1" t="s">
        <v>592</v>
      </c>
      <c r="G2141" s="1" t="s">
        <v>234</v>
      </c>
      <c r="H2141" s="1" t="s">
        <v>394</v>
      </c>
      <c r="I2141">
        <v>54669424</v>
      </c>
      <c r="J2141">
        <v>56382418</v>
      </c>
      <c r="K2141">
        <v>51040266</v>
      </c>
      <c r="L2141">
        <v>44742210</v>
      </c>
      <c r="M2141">
        <v>50732736</v>
      </c>
      <c r="N2141">
        <v>44226226</v>
      </c>
      <c r="O2141">
        <v>39502487</v>
      </c>
      <c r="P2141">
        <v>28208884</v>
      </c>
      <c r="Q2141">
        <v>25697853</v>
      </c>
      <c r="R2141">
        <v>23573951</v>
      </c>
      <c r="S2141">
        <v>25527527</v>
      </c>
      <c r="T2141">
        <v>24604516</v>
      </c>
      <c r="U2141">
        <v>21701891</v>
      </c>
      <c r="V2141" s="1" t="s">
        <v>3045</v>
      </c>
      <c r="W2141" s="1" t="s">
        <v>2551</v>
      </c>
      <c r="X2141" s="5" t="s">
        <v>3061</v>
      </c>
      <c r="Y2141" s="5" t="s">
        <v>2553</v>
      </c>
      <c r="Z2141" s="5" t="s">
        <v>2734</v>
      </c>
      <c r="AA2141" s="5"/>
    </row>
    <row r="2142" spans="1:27" ht="12" customHeight="1" x14ac:dyDescent="0.15">
      <c r="A2142" s="1" t="s">
        <v>576</v>
      </c>
      <c r="B2142" s="1" t="s">
        <v>53</v>
      </c>
      <c r="C2142" s="1" t="s">
        <v>15</v>
      </c>
      <c r="D2142" s="1" t="s">
        <v>2462</v>
      </c>
      <c r="E2142" s="1" t="s">
        <v>10</v>
      </c>
      <c r="F2142" s="1" t="s">
        <v>592</v>
      </c>
      <c r="G2142" s="1" t="s">
        <v>238</v>
      </c>
      <c r="H2142" s="1" t="s">
        <v>306</v>
      </c>
      <c r="I2142">
        <v>3780297</v>
      </c>
      <c r="J2142">
        <v>3526420</v>
      </c>
      <c r="K2142">
        <v>3394334</v>
      </c>
      <c r="L2142">
        <v>3808044</v>
      </c>
      <c r="M2142">
        <v>3686738</v>
      </c>
      <c r="N2142">
        <v>3599599</v>
      </c>
      <c r="O2142">
        <v>3906893</v>
      </c>
      <c r="P2142">
        <v>3751790</v>
      </c>
      <c r="Q2142">
        <v>3948764</v>
      </c>
      <c r="R2142">
        <v>3650359</v>
      </c>
      <c r="S2142">
        <v>3464783</v>
      </c>
      <c r="T2142">
        <v>3385391</v>
      </c>
      <c r="U2142">
        <v>3729335</v>
      </c>
      <c r="V2142" s="1" t="s">
        <v>3045</v>
      </c>
      <c r="W2142" s="1" t="s">
        <v>2551</v>
      </c>
      <c r="X2142" s="5" t="s">
        <v>3061</v>
      </c>
      <c r="Y2142" s="5" t="s">
        <v>2737</v>
      </c>
      <c r="Z2142" s="5" t="s">
        <v>2788</v>
      </c>
      <c r="AA2142" s="5"/>
    </row>
    <row r="2143" spans="1:27" ht="12" customHeight="1" x14ac:dyDescent="0.15">
      <c r="A2143" s="1" t="s">
        <v>576</v>
      </c>
      <c r="B2143" s="1" t="s">
        <v>53</v>
      </c>
      <c r="C2143" s="1" t="s">
        <v>17</v>
      </c>
      <c r="D2143" s="1" t="s">
        <v>2462</v>
      </c>
      <c r="E2143" s="1" t="s">
        <v>10</v>
      </c>
      <c r="F2143" s="1" t="s">
        <v>592</v>
      </c>
      <c r="G2143" s="1" t="s">
        <v>242</v>
      </c>
      <c r="H2143" s="1" t="s">
        <v>394</v>
      </c>
      <c r="I2143">
        <v>54842314</v>
      </c>
      <c r="J2143">
        <v>56958242</v>
      </c>
      <c r="K2143">
        <v>50593633</v>
      </c>
      <c r="L2143">
        <v>44387655</v>
      </c>
      <c r="M2143">
        <v>51307879</v>
      </c>
      <c r="N2143">
        <v>42536943</v>
      </c>
      <c r="O2143">
        <v>40795950</v>
      </c>
      <c r="P2143">
        <v>27477383</v>
      </c>
      <c r="Q2143">
        <v>26361624</v>
      </c>
      <c r="R2143">
        <v>23350910</v>
      </c>
      <c r="S2143">
        <v>25146035</v>
      </c>
      <c r="T2143">
        <v>24813383</v>
      </c>
      <c r="U2143">
        <v>20224431</v>
      </c>
      <c r="V2143" s="1" t="s">
        <v>3045</v>
      </c>
      <c r="W2143" s="1" t="s">
        <v>2551</v>
      </c>
      <c r="X2143" s="5" t="s">
        <v>3061</v>
      </c>
      <c r="Y2143" s="5" t="s">
        <v>2557</v>
      </c>
      <c r="Z2143" s="5" t="s">
        <v>2734</v>
      </c>
      <c r="AA2143" s="5"/>
    </row>
    <row r="2144" spans="1:27" ht="12" customHeight="1" x14ac:dyDescent="0.15">
      <c r="A2144" s="1" t="s">
        <v>576</v>
      </c>
      <c r="B2144" s="1" t="s">
        <v>53</v>
      </c>
      <c r="C2144" s="1" t="s">
        <v>19</v>
      </c>
      <c r="D2144" s="1" t="s">
        <v>2462</v>
      </c>
      <c r="E2144" s="1" t="s">
        <v>10</v>
      </c>
      <c r="F2144" s="1" t="s">
        <v>592</v>
      </c>
      <c r="G2144" s="1" t="s">
        <v>245</v>
      </c>
      <c r="H2144" s="1" t="s">
        <v>306</v>
      </c>
      <c r="I2144">
        <v>4579328</v>
      </c>
      <c r="J2144">
        <v>4274936</v>
      </c>
      <c r="K2144">
        <v>4026789</v>
      </c>
      <c r="L2144">
        <v>4613337</v>
      </c>
      <c r="M2144">
        <v>4479807</v>
      </c>
      <c r="N2144">
        <v>4043506</v>
      </c>
      <c r="O2144">
        <v>4407919</v>
      </c>
      <c r="P2144">
        <v>4343521</v>
      </c>
      <c r="Q2144">
        <v>4442395</v>
      </c>
      <c r="R2144">
        <v>4045798</v>
      </c>
      <c r="S2144">
        <v>3682163</v>
      </c>
      <c r="T2144">
        <v>3788627</v>
      </c>
      <c r="U2144">
        <v>4342772</v>
      </c>
      <c r="V2144" s="1" t="s">
        <v>3045</v>
      </c>
      <c r="W2144" s="1" t="s">
        <v>2551</v>
      </c>
      <c r="X2144" s="5" t="s">
        <v>3061</v>
      </c>
      <c r="Y2144" s="5" t="s">
        <v>2740</v>
      </c>
      <c r="Z2144" s="5" t="s">
        <v>2788</v>
      </c>
      <c r="AA2144" s="5"/>
    </row>
    <row r="2145" spans="1:27" ht="12" customHeight="1" x14ac:dyDescent="0.15">
      <c r="A2145" s="1" t="s">
        <v>576</v>
      </c>
      <c r="B2145" s="1" t="s">
        <v>53</v>
      </c>
      <c r="C2145" s="1" t="s">
        <v>21</v>
      </c>
      <c r="D2145" s="1" t="s">
        <v>2462</v>
      </c>
      <c r="E2145" s="1" t="s">
        <v>10</v>
      </c>
      <c r="F2145" s="1" t="s">
        <v>592</v>
      </c>
      <c r="G2145" s="1" t="s">
        <v>249</v>
      </c>
      <c r="H2145" s="1" t="s">
        <v>394</v>
      </c>
      <c r="I2145">
        <v>15278716</v>
      </c>
      <c r="J2145">
        <v>14862622</v>
      </c>
      <c r="K2145">
        <v>15697750</v>
      </c>
      <c r="L2145">
        <v>16218902</v>
      </c>
      <c r="M2145">
        <v>15765334</v>
      </c>
      <c r="N2145">
        <v>17556213</v>
      </c>
      <c r="O2145">
        <v>16395059</v>
      </c>
      <c r="P2145">
        <v>17269753</v>
      </c>
      <c r="Q2145">
        <v>16737564</v>
      </c>
      <c r="R2145">
        <v>17111645</v>
      </c>
      <c r="S2145">
        <v>17592467</v>
      </c>
      <c r="T2145">
        <v>17484971</v>
      </c>
      <c r="U2145">
        <v>19138454</v>
      </c>
      <c r="V2145" s="1" t="s">
        <v>3045</v>
      </c>
      <c r="W2145" s="1" t="s">
        <v>2551</v>
      </c>
      <c r="X2145" s="5" t="s">
        <v>3061</v>
      </c>
      <c r="Y2145" s="5" t="s">
        <v>2559</v>
      </c>
      <c r="Z2145" s="5" t="s">
        <v>2734</v>
      </c>
      <c r="AA2145" s="5"/>
    </row>
    <row r="2146" spans="1:27" ht="12" customHeight="1" x14ac:dyDescent="0.15">
      <c r="A2146" s="1" t="s">
        <v>576</v>
      </c>
      <c r="B2146" s="1" t="s">
        <v>55</v>
      </c>
      <c r="C2146" s="1" t="s">
        <v>9</v>
      </c>
      <c r="D2146" s="1" t="s">
        <v>2462</v>
      </c>
      <c r="E2146" s="1" t="s">
        <v>10</v>
      </c>
      <c r="F2146" s="1" t="s">
        <v>593</v>
      </c>
      <c r="G2146" s="1" t="s">
        <v>234</v>
      </c>
      <c r="H2146" s="1" t="s">
        <v>394</v>
      </c>
      <c r="I2146">
        <v>1285410</v>
      </c>
      <c r="J2146">
        <v>1318077</v>
      </c>
      <c r="K2146">
        <v>1207168</v>
      </c>
      <c r="L2146">
        <v>1356426</v>
      </c>
      <c r="M2146">
        <v>1276393</v>
      </c>
      <c r="N2146">
        <v>1227323</v>
      </c>
      <c r="O2146">
        <v>1195271</v>
      </c>
      <c r="P2146">
        <v>1171207</v>
      </c>
      <c r="Q2146">
        <v>1217982</v>
      </c>
      <c r="R2146">
        <v>1162971</v>
      </c>
      <c r="S2146">
        <v>1125431</v>
      </c>
      <c r="T2146">
        <v>1162825</v>
      </c>
      <c r="U2146">
        <v>1160014</v>
      </c>
      <c r="V2146" s="1" t="s">
        <v>3045</v>
      </c>
      <c r="W2146" s="1" t="s">
        <v>2551</v>
      </c>
      <c r="X2146" s="5" t="s">
        <v>3062</v>
      </c>
      <c r="Y2146" s="5" t="s">
        <v>2553</v>
      </c>
      <c r="Z2146" s="5" t="s">
        <v>2734</v>
      </c>
      <c r="AA2146" s="5"/>
    </row>
    <row r="2147" spans="1:27" ht="12" customHeight="1" x14ac:dyDescent="0.15">
      <c r="A2147" s="1" t="s">
        <v>576</v>
      </c>
      <c r="B2147" s="1" t="s">
        <v>55</v>
      </c>
      <c r="C2147" s="1" t="s">
        <v>15</v>
      </c>
      <c r="D2147" s="1" t="s">
        <v>2462</v>
      </c>
      <c r="E2147" s="1" t="s">
        <v>10</v>
      </c>
      <c r="F2147" s="1" t="s">
        <v>593</v>
      </c>
      <c r="G2147" s="1" t="s">
        <v>238</v>
      </c>
      <c r="H2147" s="1" t="s">
        <v>306</v>
      </c>
      <c r="I2147">
        <v>4634502</v>
      </c>
      <c r="J2147">
        <v>4559248</v>
      </c>
      <c r="K2147">
        <v>4363626</v>
      </c>
      <c r="L2147">
        <v>4832361</v>
      </c>
      <c r="M2147">
        <v>4809047</v>
      </c>
      <c r="N2147">
        <v>4531047</v>
      </c>
      <c r="O2147">
        <v>4556142</v>
      </c>
      <c r="P2147">
        <v>4484338</v>
      </c>
      <c r="Q2147">
        <v>4682715</v>
      </c>
      <c r="R2147">
        <v>4477447</v>
      </c>
      <c r="S2147">
        <v>4230584</v>
      </c>
      <c r="T2147">
        <v>4375445</v>
      </c>
      <c r="U2147">
        <v>4500864</v>
      </c>
      <c r="V2147" s="1" t="s">
        <v>3045</v>
      </c>
      <c r="W2147" s="1" t="s">
        <v>2551</v>
      </c>
      <c r="X2147" s="5" t="s">
        <v>3062</v>
      </c>
      <c r="Y2147" s="5" t="s">
        <v>2737</v>
      </c>
      <c r="Z2147" s="5" t="s">
        <v>2788</v>
      </c>
      <c r="AA2147" s="5"/>
    </row>
    <row r="2148" spans="1:27" ht="12" customHeight="1" x14ac:dyDescent="0.15">
      <c r="A2148" s="1" t="s">
        <v>576</v>
      </c>
      <c r="B2148" s="1" t="s">
        <v>55</v>
      </c>
      <c r="C2148" s="1" t="s">
        <v>17</v>
      </c>
      <c r="D2148" s="1" t="s">
        <v>2462</v>
      </c>
      <c r="E2148" s="1" t="s">
        <v>10</v>
      </c>
      <c r="F2148" s="1" t="s">
        <v>593</v>
      </c>
      <c r="G2148" s="1" t="s">
        <v>242</v>
      </c>
      <c r="H2148" s="1" t="s">
        <v>394</v>
      </c>
      <c r="I2148">
        <v>997074</v>
      </c>
      <c r="J2148">
        <v>1087887</v>
      </c>
      <c r="K2148">
        <v>895705</v>
      </c>
      <c r="L2148">
        <v>1002659</v>
      </c>
      <c r="M2148">
        <v>953998</v>
      </c>
      <c r="N2148">
        <v>923157</v>
      </c>
      <c r="O2148">
        <v>959851</v>
      </c>
      <c r="P2148">
        <v>911899</v>
      </c>
      <c r="Q2148">
        <v>975835</v>
      </c>
      <c r="R2148">
        <v>928591</v>
      </c>
      <c r="S2148">
        <v>803987</v>
      </c>
      <c r="T2148">
        <v>792838</v>
      </c>
      <c r="U2148">
        <v>978597</v>
      </c>
      <c r="V2148" s="1" t="s">
        <v>3045</v>
      </c>
      <c r="W2148" s="1" t="s">
        <v>2551</v>
      </c>
      <c r="X2148" s="5" t="s">
        <v>3062</v>
      </c>
      <c r="Y2148" s="5" t="s">
        <v>2557</v>
      </c>
      <c r="Z2148" s="5" t="s">
        <v>2734</v>
      </c>
      <c r="AA2148" s="5"/>
    </row>
    <row r="2149" spans="1:27" ht="12" customHeight="1" x14ac:dyDescent="0.15">
      <c r="A2149" s="1" t="s">
        <v>576</v>
      </c>
      <c r="B2149" s="1" t="s">
        <v>55</v>
      </c>
      <c r="C2149" s="1" t="s">
        <v>19</v>
      </c>
      <c r="D2149" s="1" t="s">
        <v>2462</v>
      </c>
      <c r="E2149" s="1" t="s">
        <v>10</v>
      </c>
      <c r="F2149" s="1" t="s">
        <v>593</v>
      </c>
      <c r="G2149" s="1" t="s">
        <v>245</v>
      </c>
      <c r="H2149" s="1" t="s">
        <v>306</v>
      </c>
      <c r="I2149">
        <v>3837272</v>
      </c>
      <c r="J2149">
        <v>4083770</v>
      </c>
      <c r="K2149">
        <v>3540366</v>
      </c>
      <c r="L2149">
        <v>3970797</v>
      </c>
      <c r="M2149">
        <v>3989770</v>
      </c>
      <c r="N2149">
        <v>3702080</v>
      </c>
      <c r="O2149">
        <v>3864369</v>
      </c>
      <c r="P2149">
        <v>3874793</v>
      </c>
      <c r="Q2149">
        <v>4260971</v>
      </c>
      <c r="R2149">
        <v>3918788</v>
      </c>
      <c r="S2149">
        <v>3453156</v>
      </c>
      <c r="T2149">
        <v>3353952</v>
      </c>
      <c r="U2149">
        <v>4143936</v>
      </c>
      <c r="V2149" s="1" t="s">
        <v>3045</v>
      </c>
      <c r="W2149" s="1" t="s">
        <v>2551</v>
      </c>
      <c r="X2149" s="5" t="s">
        <v>3062</v>
      </c>
      <c r="Y2149" s="5" t="s">
        <v>2740</v>
      </c>
      <c r="Z2149" s="5" t="s">
        <v>2788</v>
      </c>
      <c r="AA2149" s="5"/>
    </row>
    <row r="2150" spans="1:27" ht="12" customHeight="1" x14ac:dyDescent="0.15">
      <c r="A2150" s="1" t="s">
        <v>576</v>
      </c>
      <c r="B2150" s="1" t="s">
        <v>55</v>
      </c>
      <c r="C2150" s="1" t="s">
        <v>21</v>
      </c>
      <c r="D2150" s="1" t="s">
        <v>2462</v>
      </c>
      <c r="E2150" s="1" t="s">
        <v>10</v>
      </c>
      <c r="F2150" s="1" t="s">
        <v>593</v>
      </c>
      <c r="G2150" s="1" t="s">
        <v>249</v>
      </c>
      <c r="H2150" s="1" t="s">
        <v>394</v>
      </c>
      <c r="I2150">
        <v>5340962</v>
      </c>
      <c r="J2150">
        <v>5309849</v>
      </c>
      <c r="K2150">
        <v>5350191</v>
      </c>
      <c r="L2150">
        <v>5458835</v>
      </c>
      <c r="M2150">
        <v>5549545</v>
      </c>
      <c r="N2150">
        <v>5679334</v>
      </c>
      <c r="O2150">
        <v>5731309</v>
      </c>
      <c r="P2150">
        <v>5815135</v>
      </c>
      <c r="Q2150">
        <v>5804531</v>
      </c>
      <c r="R2150">
        <v>5761367</v>
      </c>
      <c r="S2150">
        <v>5834536</v>
      </c>
      <c r="T2150">
        <v>5942220</v>
      </c>
      <c r="U2150">
        <v>5885020</v>
      </c>
      <c r="V2150" s="1" t="s">
        <v>3045</v>
      </c>
      <c r="W2150" s="1" t="s">
        <v>2551</v>
      </c>
      <c r="X2150" s="5" t="s">
        <v>3062</v>
      </c>
      <c r="Y2150" s="5" t="s">
        <v>2559</v>
      </c>
      <c r="Z2150" s="5" t="s">
        <v>2734</v>
      </c>
      <c r="AA2150" s="5"/>
    </row>
    <row r="2151" spans="1:27" ht="12" customHeight="1" x14ac:dyDescent="0.15">
      <c r="A2151" s="1" t="s">
        <v>576</v>
      </c>
      <c r="B2151" s="1" t="s">
        <v>110</v>
      </c>
      <c r="C2151" s="1" t="s">
        <v>9</v>
      </c>
      <c r="D2151" s="1" t="s">
        <v>2462</v>
      </c>
      <c r="E2151" s="1" t="s">
        <v>10</v>
      </c>
      <c r="F2151" s="1" t="s">
        <v>594</v>
      </c>
      <c r="G2151" s="1" t="s">
        <v>234</v>
      </c>
      <c r="H2151" s="1" t="s">
        <v>394</v>
      </c>
      <c r="I2151">
        <v>3657665</v>
      </c>
      <c r="J2151">
        <v>2988732</v>
      </c>
      <c r="K2151">
        <v>3125332</v>
      </c>
      <c r="L2151">
        <v>3166082</v>
      </c>
      <c r="M2151">
        <v>2835938</v>
      </c>
      <c r="N2151">
        <v>2713385</v>
      </c>
      <c r="O2151">
        <v>2490526</v>
      </c>
      <c r="P2151">
        <v>2269101</v>
      </c>
      <c r="Q2151">
        <v>2483584</v>
      </c>
      <c r="R2151">
        <v>2456405</v>
      </c>
      <c r="S2151">
        <v>2623465</v>
      </c>
      <c r="T2151">
        <v>2613129</v>
      </c>
      <c r="U2151">
        <v>2111035</v>
      </c>
      <c r="V2151" s="1" t="s">
        <v>3045</v>
      </c>
      <c r="W2151" s="1" t="s">
        <v>2551</v>
      </c>
      <c r="X2151" s="5" t="s">
        <v>3063</v>
      </c>
      <c r="Y2151" s="5" t="s">
        <v>2553</v>
      </c>
      <c r="Z2151" s="5" t="s">
        <v>2734</v>
      </c>
      <c r="AA2151" s="5"/>
    </row>
    <row r="2152" spans="1:27" ht="12" customHeight="1" x14ac:dyDescent="0.15">
      <c r="A2152" s="1" t="s">
        <v>576</v>
      </c>
      <c r="B2152" s="1" t="s">
        <v>110</v>
      </c>
      <c r="C2152" s="1" t="s">
        <v>15</v>
      </c>
      <c r="D2152" s="1" t="s">
        <v>2462</v>
      </c>
      <c r="E2152" s="1" t="s">
        <v>10</v>
      </c>
      <c r="F2152" s="1" t="s">
        <v>594</v>
      </c>
      <c r="G2152" s="1" t="s">
        <v>238</v>
      </c>
      <c r="H2152" s="1" t="s">
        <v>306</v>
      </c>
      <c r="I2152">
        <v>3220700</v>
      </c>
      <c r="J2152">
        <v>3043058</v>
      </c>
      <c r="K2152">
        <v>2909081</v>
      </c>
      <c r="L2152">
        <v>3307077</v>
      </c>
      <c r="M2152">
        <v>3217265</v>
      </c>
      <c r="N2152">
        <v>3079123</v>
      </c>
      <c r="O2152">
        <v>3255524</v>
      </c>
      <c r="P2152">
        <v>3201879</v>
      </c>
      <c r="Q2152">
        <v>3223708</v>
      </c>
      <c r="R2152">
        <v>2986391</v>
      </c>
      <c r="S2152">
        <v>2746736</v>
      </c>
      <c r="T2152">
        <v>2882625</v>
      </c>
      <c r="U2152">
        <v>3061005</v>
      </c>
      <c r="V2152" s="1" t="s">
        <v>3045</v>
      </c>
      <c r="W2152" s="1" t="s">
        <v>2551</v>
      </c>
      <c r="X2152" s="5" t="s">
        <v>3063</v>
      </c>
      <c r="Y2152" s="5" t="s">
        <v>2737</v>
      </c>
      <c r="Z2152" s="5" t="s">
        <v>2788</v>
      </c>
      <c r="AA2152" s="5"/>
    </row>
    <row r="2153" spans="1:27" ht="12" customHeight="1" x14ac:dyDescent="0.15">
      <c r="A2153" s="1" t="s">
        <v>576</v>
      </c>
      <c r="B2153" s="1" t="s">
        <v>110</v>
      </c>
      <c r="C2153" s="1" t="s">
        <v>17</v>
      </c>
      <c r="D2153" s="1" t="s">
        <v>2462</v>
      </c>
      <c r="E2153" s="1" t="s">
        <v>10</v>
      </c>
      <c r="F2153" s="1" t="s">
        <v>594</v>
      </c>
      <c r="G2153" s="1" t="s">
        <v>242</v>
      </c>
      <c r="H2153" s="1" t="s">
        <v>394</v>
      </c>
      <c r="I2153">
        <v>3403647</v>
      </c>
      <c r="J2153">
        <v>3059923</v>
      </c>
      <c r="K2153">
        <v>2917763</v>
      </c>
      <c r="L2153">
        <v>3230774</v>
      </c>
      <c r="M2153">
        <v>2617948</v>
      </c>
      <c r="N2153">
        <v>2857691</v>
      </c>
      <c r="O2153">
        <v>2623752</v>
      </c>
      <c r="P2153">
        <v>2479598</v>
      </c>
      <c r="Q2153">
        <v>2923078</v>
      </c>
      <c r="R2153">
        <v>2746092</v>
      </c>
      <c r="S2153">
        <v>2846252</v>
      </c>
      <c r="T2153">
        <v>2643465</v>
      </c>
      <c r="U2153">
        <v>2668871</v>
      </c>
      <c r="V2153" s="1" t="s">
        <v>3045</v>
      </c>
      <c r="W2153" s="1" t="s">
        <v>2551</v>
      </c>
      <c r="X2153" s="5" t="s">
        <v>3063</v>
      </c>
      <c r="Y2153" s="5" t="s">
        <v>2557</v>
      </c>
      <c r="Z2153" s="5" t="s">
        <v>2734</v>
      </c>
      <c r="AA2153" s="5"/>
    </row>
    <row r="2154" spans="1:27" ht="12" customHeight="1" x14ac:dyDescent="0.15">
      <c r="A2154" s="1" t="s">
        <v>576</v>
      </c>
      <c r="B2154" s="1" t="s">
        <v>110</v>
      </c>
      <c r="C2154" s="1" t="s">
        <v>19</v>
      </c>
      <c r="D2154" s="1" t="s">
        <v>2462</v>
      </c>
      <c r="E2154" s="1" t="s">
        <v>10</v>
      </c>
      <c r="F2154" s="1" t="s">
        <v>594</v>
      </c>
      <c r="G2154" s="1" t="s">
        <v>245</v>
      </c>
      <c r="H2154" s="1" t="s">
        <v>306</v>
      </c>
      <c r="I2154">
        <v>3725511</v>
      </c>
      <c r="J2154">
        <v>3647458</v>
      </c>
      <c r="K2154">
        <v>3644917</v>
      </c>
      <c r="L2154">
        <v>4062646</v>
      </c>
      <c r="M2154">
        <v>3910611</v>
      </c>
      <c r="N2154">
        <v>3679212</v>
      </c>
      <c r="O2154">
        <v>3942613</v>
      </c>
      <c r="P2154">
        <v>3875948</v>
      </c>
      <c r="Q2154">
        <v>3971881</v>
      </c>
      <c r="R2154">
        <v>3550057</v>
      </c>
      <c r="S2154">
        <v>3359316</v>
      </c>
      <c r="T2154">
        <v>3565599</v>
      </c>
      <c r="U2154">
        <v>4026203</v>
      </c>
      <c r="V2154" s="1" t="s">
        <v>3045</v>
      </c>
      <c r="W2154" s="1" t="s">
        <v>2551</v>
      </c>
      <c r="X2154" s="5" t="s">
        <v>3063</v>
      </c>
      <c r="Y2154" s="5" t="s">
        <v>2740</v>
      </c>
      <c r="Z2154" s="5" t="s">
        <v>2788</v>
      </c>
      <c r="AA2154" s="5"/>
    </row>
    <row r="2155" spans="1:27" ht="12" customHeight="1" x14ac:dyDescent="0.15">
      <c r="A2155" s="1" t="s">
        <v>576</v>
      </c>
      <c r="B2155" s="1" t="s">
        <v>110</v>
      </c>
      <c r="C2155" s="1" t="s">
        <v>21</v>
      </c>
      <c r="D2155" s="1" t="s">
        <v>2462</v>
      </c>
      <c r="E2155" s="1" t="s">
        <v>10</v>
      </c>
      <c r="F2155" s="1" t="s">
        <v>594</v>
      </c>
      <c r="G2155" s="1" t="s">
        <v>249</v>
      </c>
      <c r="H2155" s="1" t="s">
        <v>394</v>
      </c>
      <c r="I2155">
        <v>8457200</v>
      </c>
      <c r="J2155">
        <v>8762170</v>
      </c>
      <c r="K2155">
        <v>9271623</v>
      </c>
      <c r="L2155">
        <v>9742145</v>
      </c>
      <c r="M2155">
        <v>10192949</v>
      </c>
      <c r="N2155">
        <v>10366631</v>
      </c>
      <c r="O2155">
        <v>10493912</v>
      </c>
      <c r="P2155">
        <v>10508627</v>
      </c>
      <c r="Q2155">
        <v>10412940</v>
      </c>
      <c r="R2155">
        <v>10384089</v>
      </c>
      <c r="S2155">
        <v>10400720</v>
      </c>
      <c r="T2155">
        <v>10652183</v>
      </c>
      <c r="U2155">
        <v>10407407</v>
      </c>
      <c r="V2155" s="1" t="s">
        <v>3045</v>
      </c>
      <c r="W2155" s="1" t="s">
        <v>2551</v>
      </c>
      <c r="X2155" s="5" t="s">
        <v>3063</v>
      </c>
      <c r="Y2155" s="5" t="s">
        <v>2559</v>
      </c>
      <c r="Z2155" s="5" t="s">
        <v>2734</v>
      </c>
      <c r="AA2155" s="5"/>
    </row>
    <row r="2156" spans="1:27" ht="12" customHeight="1" x14ac:dyDescent="0.15">
      <c r="A2156" s="1" t="s">
        <v>576</v>
      </c>
      <c r="B2156" s="1" t="s">
        <v>57</v>
      </c>
      <c r="C2156" s="1" t="s">
        <v>9</v>
      </c>
      <c r="D2156" s="1" t="s">
        <v>2462</v>
      </c>
      <c r="E2156" s="1" t="s">
        <v>595</v>
      </c>
      <c r="F2156" s="1" t="s">
        <v>596</v>
      </c>
      <c r="G2156" s="1" t="s">
        <v>234</v>
      </c>
      <c r="H2156" s="1" t="s">
        <v>394</v>
      </c>
      <c r="I2156">
        <v>47657490</v>
      </c>
      <c r="J2156">
        <v>44724396</v>
      </c>
      <c r="K2156">
        <v>41433359</v>
      </c>
      <c r="L2156">
        <v>49608953</v>
      </c>
      <c r="M2156">
        <v>44619261</v>
      </c>
      <c r="N2156">
        <v>40094412</v>
      </c>
      <c r="O2156">
        <v>46846172</v>
      </c>
      <c r="P2156">
        <v>45159153</v>
      </c>
      <c r="Q2156">
        <v>44904454</v>
      </c>
      <c r="R2156">
        <v>39911911</v>
      </c>
      <c r="S2156">
        <v>36014723</v>
      </c>
      <c r="T2156">
        <v>36751661</v>
      </c>
      <c r="U2156">
        <v>36432326</v>
      </c>
      <c r="V2156" s="1" t="s">
        <v>3045</v>
      </c>
      <c r="W2156" s="1" t="s">
        <v>2551</v>
      </c>
      <c r="X2156" s="5" t="s">
        <v>3064</v>
      </c>
      <c r="Y2156" s="5" t="s">
        <v>2553</v>
      </c>
      <c r="Z2156" s="5" t="s">
        <v>2734</v>
      </c>
      <c r="AA2156" s="5"/>
    </row>
    <row r="2157" spans="1:27" ht="12" customHeight="1" x14ac:dyDescent="0.15">
      <c r="A2157" s="1" t="s">
        <v>576</v>
      </c>
      <c r="B2157" s="1" t="s">
        <v>57</v>
      </c>
      <c r="C2157" s="1" t="s">
        <v>15</v>
      </c>
      <c r="D2157" s="1" t="s">
        <v>2462</v>
      </c>
      <c r="E2157" s="1" t="s">
        <v>595</v>
      </c>
      <c r="F2157" s="1" t="s">
        <v>596</v>
      </c>
      <c r="G2157" s="1" t="s">
        <v>304</v>
      </c>
      <c r="H2157" s="1" t="s">
        <v>305</v>
      </c>
      <c r="I2157">
        <v>350306</v>
      </c>
      <c r="J2157">
        <v>333768</v>
      </c>
      <c r="K2157">
        <v>319572</v>
      </c>
      <c r="L2157">
        <v>336862</v>
      </c>
      <c r="M2157">
        <v>334357</v>
      </c>
      <c r="N2157">
        <v>305081</v>
      </c>
      <c r="O2157">
        <v>329212</v>
      </c>
      <c r="P2157">
        <v>322411</v>
      </c>
      <c r="Q2157">
        <v>317272</v>
      </c>
      <c r="R2157">
        <v>291023</v>
      </c>
      <c r="S2157">
        <v>272687</v>
      </c>
      <c r="T2157">
        <v>276435</v>
      </c>
      <c r="U2157">
        <v>285228</v>
      </c>
      <c r="V2157" s="1" t="s">
        <v>3045</v>
      </c>
      <c r="W2157" s="1" t="s">
        <v>2551</v>
      </c>
      <c r="X2157" s="5" t="s">
        <v>3064</v>
      </c>
      <c r="Y2157" s="5" t="s">
        <v>2787</v>
      </c>
      <c r="Z2157" s="5" t="s">
        <v>2543</v>
      </c>
      <c r="AA2157" s="5"/>
    </row>
    <row r="2158" spans="1:27" ht="12" customHeight="1" x14ac:dyDescent="0.15">
      <c r="A2158" s="1" t="s">
        <v>576</v>
      </c>
      <c r="B2158" s="1" t="s">
        <v>57</v>
      </c>
      <c r="C2158" s="1" t="s">
        <v>17</v>
      </c>
      <c r="D2158" s="1" t="s">
        <v>2462</v>
      </c>
      <c r="E2158" s="1" t="s">
        <v>595</v>
      </c>
      <c r="F2158" s="1" t="s">
        <v>596</v>
      </c>
      <c r="G2158" s="1" t="s">
        <v>238</v>
      </c>
      <c r="H2158" s="1" t="s">
        <v>306</v>
      </c>
      <c r="I2158">
        <v>12517204</v>
      </c>
      <c r="J2158">
        <v>11310702</v>
      </c>
      <c r="K2158">
        <v>11094373</v>
      </c>
      <c r="L2158">
        <v>12332195</v>
      </c>
      <c r="M2158">
        <v>12035352</v>
      </c>
      <c r="N2158">
        <v>11580986</v>
      </c>
      <c r="O2158">
        <v>12284503</v>
      </c>
      <c r="P2158">
        <v>11913760</v>
      </c>
      <c r="Q2158">
        <v>12433571</v>
      </c>
      <c r="R2158">
        <v>11049977</v>
      </c>
      <c r="S2158">
        <v>11173590</v>
      </c>
      <c r="T2158">
        <v>10838735</v>
      </c>
      <c r="U2158">
        <v>11713407</v>
      </c>
      <c r="V2158" s="1" t="s">
        <v>3045</v>
      </c>
      <c r="W2158" s="1" t="s">
        <v>2551</v>
      </c>
      <c r="X2158" s="5" t="s">
        <v>3064</v>
      </c>
      <c r="Y2158" s="5" t="s">
        <v>2737</v>
      </c>
      <c r="Z2158" s="5" t="s">
        <v>2788</v>
      </c>
      <c r="AA2158" s="5"/>
    </row>
    <row r="2159" spans="1:27" ht="12" customHeight="1" x14ac:dyDescent="0.15">
      <c r="A2159" s="1" t="s">
        <v>576</v>
      </c>
      <c r="B2159" s="1" t="s">
        <v>57</v>
      </c>
      <c r="C2159" s="1" t="s">
        <v>19</v>
      </c>
      <c r="D2159" s="1" t="s">
        <v>2462</v>
      </c>
      <c r="E2159" s="1" t="s">
        <v>595</v>
      </c>
      <c r="F2159" s="1" t="s">
        <v>596</v>
      </c>
      <c r="G2159" s="1" t="s">
        <v>241</v>
      </c>
      <c r="H2159" s="1" t="s">
        <v>394</v>
      </c>
      <c r="I2159">
        <v>132008</v>
      </c>
      <c r="J2159">
        <v>148551</v>
      </c>
      <c r="K2159">
        <v>155383</v>
      </c>
      <c r="L2159">
        <v>146695</v>
      </c>
      <c r="M2159">
        <v>126723</v>
      </c>
      <c r="N2159">
        <v>134188</v>
      </c>
      <c r="O2159">
        <v>148340</v>
      </c>
      <c r="P2159">
        <v>143282</v>
      </c>
      <c r="Q2159">
        <v>142328</v>
      </c>
      <c r="R2159">
        <v>134318</v>
      </c>
      <c r="S2159">
        <v>130597</v>
      </c>
      <c r="T2159">
        <v>115886</v>
      </c>
      <c r="U2159">
        <v>135707</v>
      </c>
      <c r="V2159" s="1" t="s">
        <v>3045</v>
      </c>
      <c r="W2159" s="1" t="s">
        <v>2551</v>
      </c>
      <c r="X2159" s="5" t="s">
        <v>3064</v>
      </c>
      <c r="Y2159" s="5" t="s">
        <v>2562</v>
      </c>
      <c r="Z2159" s="5" t="s">
        <v>2734</v>
      </c>
      <c r="AA2159" s="5"/>
    </row>
    <row r="2160" spans="1:27" ht="12" customHeight="1" x14ac:dyDescent="0.15">
      <c r="A2160" s="1" t="s">
        <v>576</v>
      </c>
      <c r="B2160" s="1" t="s">
        <v>57</v>
      </c>
      <c r="C2160" s="1" t="s">
        <v>21</v>
      </c>
      <c r="D2160" s="1" t="s">
        <v>2462</v>
      </c>
      <c r="E2160" s="1" t="s">
        <v>595</v>
      </c>
      <c r="F2160" s="1" t="s">
        <v>596</v>
      </c>
      <c r="G2160" s="1" t="s">
        <v>242</v>
      </c>
      <c r="H2160" s="1" t="s">
        <v>394</v>
      </c>
      <c r="I2160">
        <v>44892439</v>
      </c>
      <c r="J2160">
        <v>41908554</v>
      </c>
      <c r="K2160">
        <v>40876723</v>
      </c>
      <c r="L2160">
        <v>46715206</v>
      </c>
      <c r="M2160">
        <v>42488928</v>
      </c>
      <c r="N2160">
        <v>37723999</v>
      </c>
      <c r="O2160">
        <v>44846775</v>
      </c>
      <c r="P2160">
        <v>43391221</v>
      </c>
      <c r="Q2160">
        <v>42163625</v>
      </c>
      <c r="R2160">
        <v>39246729</v>
      </c>
      <c r="S2160">
        <v>34423120</v>
      </c>
      <c r="T2160">
        <v>33253053</v>
      </c>
      <c r="U2160">
        <v>36296854</v>
      </c>
      <c r="V2160" s="1" t="s">
        <v>3045</v>
      </c>
      <c r="W2160" s="1" t="s">
        <v>2551</v>
      </c>
      <c r="X2160" s="5" t="s">
        <v>3064</v>
      </c>
      <c r="Y2160" s="5" t="s">
        <v>2557</v>
      </c>
      <c r="Z2160" s="5" t="s">
        <v>2734</v>
      </c>
      <c r="AA2160" s="5"/>
    </row>
    <row r="2161" spans="1:27" ht="12" customHeight="1" x14ac:dyDescent="0.15">
      <c r="A2161" s="1" t="s">
        <v>576</v>
      </c>
      <c r="B2161" s="1" t="s">
        <v>57</v>
      </c>
      <c r="C2161" s="1" t="s">
        <v>23</v>
      </c>
      <c r="D2161" s="1" t="s">
        <v>2462</v>
      </c>
      <c r="E2161" s="1" t="s">
        <v>595</v>
      </c>
      <c r="F2161" s="1" t="s">
        <v>596</v>
      </c>
      <c r="G2161" s="1" t="s">
        <v>339</v>
      </c>
      <c r="H2161" s="1" t="s">
        <v>305</v>
      </c>
      <c r="I2161">
        <v>287501</v>
      </c>
      <c r="J2161">
        <v>274981</v>
      </c>
      <c r="K2161">
        <v>275409</v>
      </c>
      <c r="L2161">
        <v>281551</v>
      </c>
      <c r="M2161">
        <v>291864</v>
      </c>
      <c r="N2161">
        <v>256430</v>
      </c>
      <c r="O2161">
        <v>280731</v>
      </c>
      <c r="P2161">
        <v>277278</v>
      </c>
      <c r="Q2161">
        <v>264094</v>
      </c>
      <c r="R2161">
        <v>244236</v>
      </c>
      <c r="S2161">
        <v>237346</v>
      </c>
      <c r="T2161">
        <v>219329</v>
      </c>
      <c r="U2161">
        <v>250091</v>
      </c>
      <c r="V2161" s="1" t="s">
        <v>3045</v>
      </c>
      <c r="W2161" s="1" t="s">
        <v>2551</v>
      </c>
      <c r="X2161" s="5" t="s">
        <v>3064</v>
      </c>
      <c r="Y2161" s="5" t="s">
        <v>2818</v>
      </c>
      <c r="Z2161" s="5" t="s">
        <v>2543</v>
      </c>
      <c r="AA2161" s="5"/>
    </row>
    <row r="2162" spans="1:27" ht="12" customHeight="1" x14ac:dyDescent="0.15">
      <c r="A2162" s="1" t="s">
        <v>576</v>
      </c>
      <c r="B2162" s="1" t="s">
        <v>57</v>
      </c>
      <c r="C2162" s="1" t="s">
        <v>77</v>
      </c>
      <c r="D2162" s="1" t="s">
        <v>2462</v>
      </c>
      <c r="E2162" s="1" t="s">
        <v>595</v>
      </c>
      <c r="F2162" s="1" t="s">
        <v>596</v>
      </c>
      <c r="G2162" s="1" t="s">
        <v>245</v>
      </c>
      <c r="H2162" s="1" t="s">
        <v>306</v>
      </c>
      <c r="I2162">
        <v>12070777</v>
      </c>
      <c r="J2162">
        <v>10965958</v>
      </c>
      <c r="K2162">
        <v>11321371</v>
      </c>
      <c r="L2162">
        <v>11911248</v>
      </c>
      <c r="M2162">
        <v>11912740</v>
      </c>
      <c r="N2162">
        <v>10986473</v>
      </c>
      <c r="O2162">
        <v>12232054</v>
      </c>
      <c r="P2162">
        <v>12009045</v>
      </c>
      <c r="Q2162">
        <v>11848936</v>
      </c>
      <c r="R2162">
        <v>11451051</v>
      </c>
      <c r="S2162">
        <v>10639560</v>
      </c>
      <c r="T2162">
        <v>10051226</v>
      </c>
      <c r="U2162">
        <v>11849218</v>
      </c>
      <c r="V2162" s="1" t="s">
        <v>3045</v>
      </c>
      <c r="W2162" s="1" t="s">
        <v>2551</v>
      </c>
      <c r="X2162" s="5" t="s">
        <v>3064</v>
      </c>
      <c r="Y2162" s="5" t="s">
        <v>2740</v>
      </c>
      <c r="Z2162" s="5" t="s">
        <v>2788</v>
      </c>
      <c r="AA2162" s="5"/>
    </row>
    <row r="2163" spans="1:27" ht="12" customHeight="1" x14ac:dyDescent="0.15">
      <c r="A2163" s="1" t="s">
        <v>576</v>
      </c>
      <c r="B2163" s="1" t="s">
        <v>57</v>
      </c>
      <c r="C2163" s="1" t="s">
        <v>244</v>
      </c>
      <c r="D2163" s="1" t="s">
        <v>2462</v>
      </c>
      <c r="E2163" s="1" t="s">
        <v>595</v>
      </c>
      <c r="F2163" s="1" t="s">
        <v>596</v>
      </c>
      <c r="G2163" s="1" t="s">
        <v>249</v>
      </c>
      <c r="H2163" s="1" t="s">
        <v>394</v>
      </c>
      <c r="I2163">
        <v>63508042</v>
      </c>
      <c r="J2163">
        <v>65539688</v>
      </c>
      <c r="K2163">
        <v>66082021</v>
      </c>
      <c r="L2163">
        <v>68726667</v>
      </c>
      <c r="M2163">
        <v>70993209</v>
      </c>
      <c r="N2163">
        <v>72912291</v>
      </c>
      <c r="O2163">
        <v>74587349</v>
      </c>
      <c r="P2163">
        <v>76622259</v>
      </c>
      <c r="Q2163">
        <v>78964223</v>
      </c>
      <c r="R2163">
        <v>79123642</v>
      </c>
      <c r="S2163">
        <v>81249185</v>
      </c>
      <c r="T2163">
        <v>83141255</v>
      </c>
      <c r="U2163">
        <v>83162175</v>
      </c>
      <c r="V2163" s="1" t="s">
        <v>3045</v>
      </c>
      <c r="W2163" s="1" t="s">
        <v>2551</v>
      </c>
      <c r="X2163" s="5" t="s">
        <v>3064</v>
      </c>
      <c r="Y2163" s="5" t="s">
        <v>2559</v>
      </c>
      <c r="Z2163" s="5" t="s">
        <v>2734</v>
      </c>
      <c r="AA2163" s="5"/>
    </row>
    <row r="2164" spans="1:27" ht="12" customHeight="1" x14ac:dyDescent="0.15">
      <c r="A2164" s="1" t="s">
        <v>576</v>
      </c>
      <c r="B2164" s="1" t="s">
        <v>61</v>
      </c>
      <c r="C2164" s="1" t="s">
        <v>9</v>
      </c>
      <c r="D2164" s="1" t="s">
        <v>2462</v>
      </c>
      <c r="E2164" s="1" t="s">
        <v>595</v>
      </c>
      <c r="F2164" s="1" t="s">
        <v>597</v>
      </c>
      <c r="G2164" s="1" t="s">
        <v>234</v>
      </c>
      <c r="H2164" s="1" t="s">
        <v>394</v>
      </c>
      <c r="I2164">
        <v>13754327</v>
      </c>
      <c r="J2164">
        <v>12509945</v>
      </c>
      <c r="K2164">
        <v>12305139</v>
      </c>
      <c r="L2164">
        <v>11395540</v>
      </c>
      <c r="M2164">
        <v>10115647</v>
      </c>
      <c r="N2164">
        <v>9714487</v>
      </c>
      <c r="O2164">
        <v>9377096</v>
      </c>
      <c r="P2164">
        <v>9019571</v>
      </c>
      <c r="Q2164">
        <v>8965934</v>
      </c>
      <c r="R2164">
        <v>8669745</v>
      </c>
      <c r="S2164">
        <v>7988654</v>
      </c>
      <c r="T2164">
        <v>8673447</v>
      </c>
      <c r="U2164">
        <v>9022480</v>
      </c>
      <c r="V2164" s="1" t="s">
        <v>3045</v>
      </c>
      <c r="W2164" s="1" t="s">
        <v>2551</v>
      </c>
      <c r="X2164" s="5" t="s">
        <v>3065</v>
      </c>
      <c r="Y2164" s="5" t="s">
        <v>2553</v>
      </c>
      <c r="Z2164" s="5" t="s">
        <v>2734</v>
      </c>
      <c r="AA2164" s="5"/>
    </row>
    <row r="2165" spans="1:27" ht="12" customHeight="1" x14ac:dyDescent="0.15">
      <c r="A2165" s="1" t="s">
        <v>576</v>
      </c>
      <c r="B2165" s="1" t="s">
        <v>61</v>
      </c>
      <c r="C2165" s="1" t="s">
        <v>15</v>
      </c>
      <c r="D2165" s="1" t="s">
        <v>2462</v>
      </c>
      <c r="E2165" s="1" t="s">
        <v>595</v>
      </c>
      <c r="F2165" s="1" t="s">
        <v>597</v>
      </c>
      <c r="G2165" s="1" t="s">
        <v>304</v>
      </c>
      <c r="H2165" s="1" t="s">
        <v>305</v>
      </c>
      <c r="I2165">
        <v>24744</v>
      </c>
      <c r="J2165">
        <v>21303</v>
      </c>
      <c r="K2165">
        <v>22196</v>
      </c>
      <c r="L2165">
        <v>22437</v>
      </c>
      <c r="M2165">
        <v>22474</v>
      </c>
      <c r="N2165">
        <v>21741</v>
      </c>
      <c r="O2165">
        <v>20837</v>
      </c>
      <c r="P2165">
        <v>19371</v>
      </c>
      <c r="Q2165">
        <v>19485</v>
      </c>
      <c r="R2165">
        <v>20248</v>
      </c>
      <c r="S2165">
        <v>18355</v>
      </c>
      <c r="T2165">
        <v>17974</v>
      </c>
      <c r="U2165">
        <v>15298</v>
      </c>
      <c r="V2165" s="1" t="s">
        <v>3045</v>
      </c>
      <c r="W2165" s="1" t="s">
        <v>2551</v>
      </c>
      <c r="X2165" s="5" t="s">
        <v>3065</v>
      </c>
      <c r="Y2165" s="5" t="s">
        <v>2787</v>
      </c>
      <c r="Z2165" s="5" t="s">
        <v>2543</v>
      </c>
      <c r="AA2165" s="5"/>
    </row>
    <row r="2166" spans="1:27" ht="12" customHeight="1" x14ac:dyDescent="0.15">
      <c r="A2166" s="1" t="s">
        <v>576</v>
      </c>
      <c r="B2166" s="1" t="s">
        <v>61</v>
      </c>
      <c r="C2166" s="1" t="s">
        <v>17</v>
      </c>
      <c r="D2166" s="1" t="s">
        <v>2462</v>
      </c>
      <c r="E2166" s="1" t="s">
        <v>595</v>
      </c>
      <c r="F2166" s="1" t="s">
        <v>597</v>
      </c>
      <c r="G2166" s="1" t="s">
        <v>238</v>
      </c>
      <c r="H2166" s="1" t="s">
        <v>306</v>
      </c>
      <c r="I2166">
        <v>1471153</v>
      </c>
      <c r="J2166">
        <v>1288178</v>
      </c>
      <c r="K2166">
        <v>1270696</v>
      </c>
      <c r="L2166">
        <v>1365897</v>
      </c>
      <c r="M2166">
        <v>1313695</v>
      </c>
      <c r="N2166">
        <v>1306801</v>
      </c>
      <c r="O2166">
        <v>1263021</v>
      </c>
      <c r="P2166">
        <v>1271934</v>
      </c>
      <c r="Q2166">
        <v>1273843</v>
      </c>
      <c r="R2166">
        <v>1250771</v>
      </c>
      <c r="S2166">
        <v>1190888</v>
      </c>
      <c r="T2166">
        <v>1140410</v>
      </c>
      <c r="U2166">
        <v>1149048</v>
      </c>
      <c r="V2166" s="1" t="s">
        <v>3045</v>
      </c>
      <c r="W2166" s="1" t="s">
        <v>2551</v>
      </c>
      <c r="X2166" s="5" t="s">
        <v>3065</v>
      </c>
      <c r="Y2166" s="5" t="s">
        <v>2737</v>
      </c>
      <c r="Z2166" s="5" t="s">
        <v>2788</v>
      </c>
      <c r="AA2166" s="5"/>
    </row>
    <row r="2167" spans="1:27" ht="12" customHeight="1" x14ac:dyDescent="0.15">
      <c r="A2167" s="1" t="s">
        <v>576</v>
      </c>
      <c r="B2167" s="1" t="s">
        <v>61</v>
      </c>
      <c r="C2167" s="1" t="s">
        <v>19</v>
      </c>
      <c r="D2167" s="1" t="s">
        <v>2462</v>
      </c>
      <c r="E2167" s="1" t="s">
        <v>595</v>
      </c>
      <c r="F2167" s="1" t="s">
        <v>597</v>
      </c>
      <c r="G2167" s="1" t="s">
        <v>241</v>
      </c>
      <c r="H2167" s="1" t="s">
        <v>394</v>
      </c>
      <c r="I2167">
        <v>153</v>
      </c>
      <c r="J2167">
        <v>312</v>
      </c>
      <c r="K2167">
        <v>340</v>
      </c>
      <c r="L2167">
        <v>194</v>
      </c>
      <c r="M2167">
        <v>290</v>
      </c>
      <c r="N2167">
        <v>775</v>
      </c>
      <c r="O2167">
        <v>702</v>
      </c>
      <c r="P2167">
        <v>1061</v>
      </c>
      <c r="Q2167">
        <v>64</v>
      </c>
      <c r="R2167">
        <v>355</v>
      </c>
      <c r="S2167">
        <v>230</v>
      </c>
      <c r="T2167">
        <v>193</v>
      </c>
      <c r="U2167">
        <v>107</v>
      </c>
      <c r="V2167" s="1" t="s">
        <v>3045</v>
      </c>
      <c r="W2167" s="1" t="s">
        <v>2551</v>
      </c>
      <c r="X2167" s="5" t="s">
        <v>3065</v>
      </c>
      <c r="Y2167" s="5" t="s">
        <v>2562</v>
      </c>
      <c r="Z2167" s="5" t="s">
        <v>2734</v>
      </c>
      <c r="AA2167" s="5"/>
    </row>
    <row r="2168" spans="1:27" ht="12" customHeight="1" x14ac:dyDescent="0.15">
      <c r="A2168" s="1" t="s">
        <v>576</v>
      </c>
      <c r="B2168" s="1" t="s">
        <v>61</v>
      </c>
      <c r="C2168" s="1" t="s">
        <v>21</v>
      </c>
      <c r="D2168" s="1" t="s">
        <v>2462</v>
      </c>
      <c r="E2168" s="1" t="s">
        <v>595</v>
      </c>
      <c r="F2168" s="1" t="s">
        <v>597</v>
      </c>
      <c r="G2168" s="1" t="s">
        <v>242</v>
      </c>
      <c r="H2168" s="1" t="s">
        <v>394</v>
      </c>
      <c r="I2168">
        <v>13875725</v>
      </c>
      <c r="J2168">
        <v>11831049</v>
      </c>
      <c r="K2168">
        <v>12596245</v>
      </c>
      <c r="L2168">
        <v>11972784</v>
      </c>
      <c r="M2168">
        <v>10696211</v>
      </c>
      <c r="N2168">
        <v>9274743</v>
      </c>
      <c r="O2168">
        <v>9679015</v>
      </c>
      <c r="P2168">
        <v>9291275</v>
      </c>
      <c r="Q2168">
        <v>8941269</v>
      </c>
      <c r="R2168">
        <v>8918141</v>
      </c>
      <c r="S2168">
        <v>7843433</v>
      </c>
      <c r="T2168">
        <v>8739216</v>
      </c>
      <c r="U2168">
        <v>9645874</v>
      </c>
      <c r="V2168" s="1" t="s">
        <v>3045</v>
      </c>
      <c r="W2168" s="1" t="s">
        <v>2551</v>
      </c>
      <c r="X2168" s="5" t="s">
        <v>3065</v>
      </c>
      <c r="Y2168" s="5" t="s">
        <v>2557</v>
      </c>
      <c r="Z2168" s="5" t="s">
        <v>2734</v>
      </c>
      <c r="AA2168" s="5"/>
    </row>
    <row r="2169" spans="1:27" ht="12" customHeight="1" x14ac:dyDescent="0.15">
      <c r="A2169" s="1" t="s">
        <v>576</v>
      </c>
      <c r="B2169" s="1" t="s">
        <v>61</v>
      </c>
      <c r="C2169" s="1" t="s">
        <v>23</v>
      </c>
      <c r="D2169" s="1" t="s">
        <v>2462</v>
      </c>
      <c r="E2169" s="1" t="s">
        <v>595</v>
      </c>
      <c r="F2169" s="1" t="s">
        <v>597</v>
      </c>
      <c r="G2169" s="1" t="s">
        <v>339</v>
      </c>
      <c r="H2169" s="1" t="s">
        <v>305</v>
      </c>
      <c r="I2169">
        <v>25499</v>
      </c>
      <c r="J2169">
        <v>23669</v>
      </c>
      <c r="K2169">
        <v>25603</v>
      </c>
      <c r="L2169">
        <v>24957</v>
      </c>
      <c r="M2169">
        <v>24282</v>
      </c>
      <c r="N2169">
        <v>19764</v>
      </c>
      <c r="O2169">
        <v>23973</v>
      </c>
      <c r="P2169">
        <v>22004</v>
      </c>
      <c r="Q2169">
        <v>20150</v>
      </c>
      <c r="R2169">
        <v>21233</v>
      </c>
      <c r="S2169">
        <v>18757</v>
      </c>
      <c r="T2169">
        <v>19462</v>
      </c>
      <c r="U2169">
        <v>20537</v>
      </c>
      <c r="V2169" s="1" t="s">
        <v>3045</v>
      </c>
      <c r="W2169" s="1" t="s">
        <v>2551</v>
      </c>
      <c r="X2169" s="5" t="s">
        <v>3065</v>
      </c>
      <c r="Y2169" s="5" t="s">
        <v>2818</v>
      </c>
      <c r="Z2169" s="5" t="s">
        <v>2543</v>
      </c>
      <c r="AA2169" s="5"/>
    </row>
    <row r="2170" spans="1:27" ht="12" customHeight="1" x14ac:dyDescent="0.15">
      <c r="A2170" s="1" t="s">
        <v>576</v>
      </c>
      <c r="B2170" s="1" t="s">
        <v>61</v>
      </c>
      <c r="C2170" s="1" t="s">
        <v>77</v>
      </c>
      <c r="D2170" s="1" t="s">
        <v>2462</v>
      </c>
      <c r="E2170" s="1" t="s">
        <v>595</v>
      </c>
      <c r="F2170" s="1" t="s">
        <v>597</v>
      </c>
      <c r="G2170" s="1" t="s">
        <v>245</v>
      </c>
      <c r="H2170" s="1" t="s">
        <v>306</v>
      </c>
      <c r="I2170">
        <v>1523379</v>
      </c>
      <c r="J2170">
        <v>1383521</v>
      </c>
      <c r="K2170">
        <v>1421788</v>
      </c>
      <c r="L2170">
        <v>1450439</v>
      </c>
      <c r="M2170">
        <v>1421956</v>
      </c>
      <c r="N2170">
        <v>1236314</v>
      </c>
      <c r="O2170">
        <v>1458368</v>
      </c>
      <c r="P2170">
        <v>1373004</v>
      </c>
      <c r="Q2170">
        <v>1284967</v>
      </c>
      <c r="R2170">
        <v>1355192</v>
      </c>
      <c r="S2170">
        <v>1118854</v>
      </c>
      <c r="T2170">
        <v>1154636</v>
      </c>
      <c r="U2170">
        <v>1316161</v>
      </c>
      <c r="V2170" s="1" t="s">
        <v>3045</v>
      </c>
      <c r="W2170" s="1" t="s">
        <v>2551</v>
      </c>
      <c r="X2170" s="5" t="s">
        <v>3065</v>
      </c>
      <c r="Y2170" s="5" t="s">
        <v>2740</v>
      </c>
      <c r="Z2170" s="5" t="s">
        <v>2788</v>
      </c>
      <c r="AA2170" s="5"/>
    </row>
    <row r="2171" spans="1:27" ht="12" customHeight="1" x14ac:dyDescent="0.15">
      <c r="A2171" s="1" t="s">
        <v>576</v>
      </c>
      <c r="B2171" s="1" t="s">
        <v>61</v>
      </c>
      <c r="C2171" s="1" t="s">
        <v>244</v>
      </c>
      <c r="D2171" s="1" t="s">
        <v>2462</v>
      </c>
      <c r="E2171" s="1" t="s">
        <v>595</v>
      </c>
      <c r="F2171" s="1" t="s">
        <v>597</v>
      </c>
      <c r="G2171" s="1" t="s">
        <v>249</v>
      </c>
      <c r="H2171" s="1" t="s">
        <v>394</v>
      </c>
      <c r="I2171">
        <v>7045123</v>
      </c>
      <c r="J2171">
        <v>8265552</v>
      </c>
      <c r="K2171">
        <v>8408041</v>
      </c>
      <c r="L2171">
        <v>8270097</v>
      </c>
      <c r="M2171">
        <v>7887187</v>
      </c>
      <c r="N2171">
        <v>8212254</v>
      </c>
      <c r="O2171">
        <v>8419698</v>
      </c>
      <c r="P2171">
        <v>8699533</v>
      </c>
      <c r="Q2171">
        <v>8943049</v>
      </c>
      <c r="R2171">
        <v>8768584</v>
      </c>
      <c r="S2171">
        <v>9121798</v>
      </c>
      <c r="T2171">
        <v>9439658</v>
      </c>
      <c r="U2171">
        <v>9508848</v>
      </c>
      <c r="V2171" s="1" t="s">
        <v>3045</v>
      </c>
      <c r="W2171" s="1" t="s">
        <v>2551</v>
      </c>
      <c r="X2171" s="5" t="s">
        <v>3065</v>
      </c>
      <c r="Y2171" s="5" t="s">
        <v>2559</v>
      </c>
      <c r="Z2171" s="5" t="s">
        <v>2734</v>
      </c>
      <c r="AA2171" s="5"/>
    </row>
    <row r="2172" spans="1:27" ht="12" customHeight="1" x14ac:dyDescent="0.15">
      <c r="A2172" s="1" t="s">
        <v>576</v>
      </c>
      <c r="B2172" s="1" t="s">
        <v>212</v>
      </c>
      <c r="C2172" s="1" t="s">
        <v>9</v>
      </c>
      <c r="D2172" s="1" t="s">
        <v>2462</v>
      </c>
      <c r="E2172" s="1" t="s">
        <v>213</v>
      </c>
      <c r="F2172" s="1" t="s">
        <v>284</v>
      </c>
      <c r="G2172" s="1" t="s">
        <v>215</v>
      </c>
      <c r="H2172" s="1" t="s">
        <v>216</v>
      </c>
      <c r="I2172">
        <v>14883</v>
      </c>
      <c r="J2172">
        <v>14939</v>
      </c>
      <c r="K2172">
        <v>14945</v>
      </c>
      <c r="L2172">
        <v>14977</v>
      </c>
      <c r="M2172">
        <v>14993</v>
      </c>
      <c r="N2172">
        <v>15004</v>
      </c>
      <c r="O2172">
        <v>14972</v>
      </c>
      <c r="P2172">
        <v>14969</v>
      </c>
      <c r="Q2172">
        <v>14995</v>
      </c>
      <c r="R2172">
        <v>14963</v>
      </c>
      <c r="S2172">
        <v>14950</v>
      </c>
      <c r="T2172">
        <v>14939</v>
      </c>
      <c r="U2172">
        <v>14940</v>
      </c>
      <c r="V2172" s="1" t="s">
        <v>3045</v>
      </c>
      <c r="W2172" s="1" t="s">
        <v>2717</v>
      </c>
      <c r="X2172" s="5" t="s">
        <v>3044</v>
      </c>
      <c r="Y2172" s="5" t="s">
        <v>2719</v>
      </c>
      <c r="Z2172" s="5" t="s">
        <v>2847</v>
      </c>
      <c r="AA2172" s="5"/>
    </row>
    <row r="2173" spans="1:27" ht="12" customHeight="1" x14ac:dyDescent="0.15">
      <c r="A2173" s="1" t="s">
        <v>576</v>
      </c>
      <c r="B2173" s="1" t="s">
        <v>285</v>
      </c>
      <c r="C2173" s="1" t="s">
        <v>9</v>
      </c>
      <c r="D2173" s="1" t="s">
        <v>2462</v>
      </c>
      <c r="E2173" s="1" t="s">
        <v>213</v>
      </c>
      <c r="F2173" s="1" t="s">
        <v>286</v>
      </c>
      <c r="G2173" s="1" t="s">
        <v>215</v>
      </c>
      <c r="H2173" s="1" t="s">
        <v>216</v>
      </c>
      <c r="I2173">
        <v>28256</v>
      </c>
      <c r="J2173">
        <v>28436</v>
      </c>
      <c r="K2173">
        <v>28448</v>
      </c>
      <c r="L2173">
        <v>28442</v>
      </c>
      <c r="M2173">
        <v>28437</v>
      </c>
      <c r="N2173">
        <v>28420</v>
      </c>
      <c r="O2173">
        <v>28386</v>
      </c>
      <c r="P2173">
        <v>28408</v>
      </c>
      <c r="Q2173">
        <v>28395</v>
      </c>
      <c r="R2173">
        <v>28376</v>
      </c>
      <c r="S2173">
        <v>28339</v>
      </c>
      <c r="T2173">
        <v>28309</v>
      </c>
      <c r="U2173">
        <v>28314</v>
      </c>
      <c r="V2173" s="1" t="s">
        <v>3045</v>
      </c>
      <c r="W2173" s="1" t="s">
        <v>2717</v>
      </c>
      <c r="X2173" s="5" t="s">
        <v>2816</v>
      </c>
      <c r="Y2173" s="5" t="s">
        <v>2719</v>
      </c>
      <c r="Z2173" s="5" t="s">
        <v>2847</v>
      </c>
      <c r="AA2173" s="5"/>
    </row>
    <row r="2174" spans="1:27" ht="12" customHeight="1" x14ac:dyDescent="0.15">
      <c r="A2174" s="1" t="s">
        <v>598</v>
      </c>
      <c r="B2174" s="1" t="s">
        <v>8</v>
      </c>
      <c r="C2174" s="1" t="s">
        <v>9</v>
      </c>
      <c r="D2174" s="1" t="s">
        <v>2463</v>
      </c>
      <c r="E2174" s="1" t="s">
        <v>10</v>
      </c>
      <c r="F2174" s="1" t="s">
        <v>599</v>
      </c>
      <c r="G2174" s="1" t="s">
        <v>234</v>
      </c>
      <c r="H2174" s="1" t="s">
        <v>394</v>
      </c>
      <c r="I2174">
        <v>1291800</v>
      </c>
      <c r="J2174">
        <v>1274585</v>
      </c>
      <c r="K2174">
        <v>1200468</v>
      </c>
      <c r="L2174">
        <v>1391491</v>
      </c>
      <c r="M2174">
        <v>1285229</v>
      </c>
      <c r="N2174">
        <v>1223648</v>
      </c>
      <c r="O2174">
        <v>1316800</v>
      </c>
      <c r="P2174">
        <v>1158475</v>
      </c>
      <c r="Q2174">
        <v>1203027</v>
      </c>
      <c r="R2174">
        <v>1126646</v>
      </c>
      <c r="S2174">
        <v>972411</v>
      </c>
      <c r="T2174">
        <v>1096866</v>
      </c>
      <c r="U2174">
        <v>1160476</v>
      </c>
      <c r="V2174" s="1" t="s">
        <v>3066</v>
      </c>
      <c r="W2174" s="1" t="s">
        <v>2551</v>
      </c>
      <c r="X2174" s="5" t="s">
        <v>3067</v>
      </c>
      <c r="Y2174" s="5" t="s">
        <v>2553</v>
      </c>
      <c r="Z2174" s="5" t="s">
        <v>2734</v>
      </c>
      <c r="AA2174" s="5"/>
    </row>
    <row r="2175" spans="1:27" ht="12" customHeight="1" x14ac:dyDescent="0.15">
      <c r="A2175" s="1" t="s">
        <v>598</v>
      </c>
      <c r="B2175" s="1" t="s">
        <v>8</v>
      </c>
      <c r="C2175" s="1" t="s">
        <v>15</v>
      </c>
      <c r="D2175" s="1" t="s">
        <v>2463</v>
      </c>
      <c r="E2175" s="1" t="s">
        <v>10</v>
      </c>
      <c r="F2175" s="1" t="s">
        <v>599</v>
      </c>
      <c r="G2175" s="1" t="s">
        <v>304</v>
      </c>
      <c r="H2175" s="1" t="s">
        <v>305</v>
      </c>
      <c r="I2175">
        <v>664444</v>
      </c>
      <c r="J2175">
        <v>605586</v>
      </c>
      <c r="K2175">
        <v>555677</v>
      </c>
      <c r="L2175">
        <v>618502</v>
      </c>
      <c r="M2175">
        <v>620809</v>
      </c>
      <c r="N2175">
        <v>639818</v>
      </c>
      <c r="O2175">
        <v>674134</v>
      </c>
      <c r="P2175">
        <v>668262</v>
      </c>
      <c r="Q2175">
        <v>632856</v>
      </c>
      <c r="R2175">
        <v>707019</v>
      </c>
      <c r="S2175">
        <v>618790</v>
      </c>
      <c r="T2175">
        <v>637008</v>
      </c>
      <c r="U2175">
        <v>704517</v>
      </c>
      <c r="V2175" s="1" t="s">
        <v>3066</v>
      </c>
      <c r="W2175" s="1" t="s">
        <v>2551</v>
      </c>
      <c r="X2175" s="5" t="s">
        <v>3067</v>
      </c>
      <c r="Y2175" s="5" t="s">
        <v>2787</v>
      </c>
      <c r="Z2175" s="5" t="s">
        <v>305</v>
      </c>
      <c r="AA2175" s="5"/>
    </row>
    <row r="2176" spans="1:27" ht="12" customHeight="1" x14ac:dyDescent="0.15">
      <c r="A2176" s="1" t="s">
        <v>598</v>
      </c>
      <c r="B2176" s="1" t="s">
        <v>8</v>
      </c>
      <c r="C2176" s="1" t="s">
        <v>17</v>
      </c>
      <c r="D2176" s="1" t="s">
        <v>2463</v>
      </c>
      <c r="E2176" s="1" t="s">
        <v>10</v>
      </c>
      <c r="F2176" s="1" t="s">
        <v>599</v>
      </c>
      <c r="G2176" s="1" t="s">
        <v>238</v>
      </c>
      <c r="H2176" s="1" t="s">
        <v>306</v>
      </c>
      <c r="I2176">
        <v>14897573</v>
      </c>
      <c r="J2176">
        <v>13525514</v>
      </c>
      <c r="K2176">
        <v>12758996</v>
      </c>
      <c r="L2176">
        <v>14784829</v>
      </c>
      <c r="M2176">
        <v>14754878</v>
      </c>
      <c r="N2176">
        <v>14934555</v>
      </c>
      <c r="O2176">
        <v>15855706</v>
      </c>
      <c r="P2176">
        <v>14304267</v>
      </c>
      <c r="Q2176">
        <v>14293547</v>
      </c>
      <c r="R2176">
        <v>13005893</v>
      </c>
      <c r="S2176">
        <v>11178440</v>
      </c>
      <c r="T2176">
        <v>12666993</v>
      </c>
      <c r="U2176">
        <v>13112985</v>
      </c>
      <c r="V2176" s="1" t="s">
        <v>3066</v>
      </c>
      <c r="W2176" s="1" t="s">
        <v>2551</v>
      </c>
      <c r="X2176" s="5" t="s">
        <v>3067</v>
      </c>
      <c r="Y2176" s="5" t="s">
        <v>2737</v>
      </c>
      <c r="Z2176" s="5" t="s">
        <v>2788</v>
      </c>
      <c r="AA2176" s="5"/>
    </row>
    <row r="2177" spans="1:27" ht="12" customHeight="1" x14ac:dyDescent="0.15">
      <c r="A2177" s="1" t="s">
        <v>598</v>
      </c>
      <c r="B2177" s="1" t="s">
        <v>25</v>
      </c>
      <c r="C2177" s="1" t="s">
        <v>9</v>
      </c>
      <c r="D2177" s="1" t="s">
        <v>2463</v>
      </c>
      <c r="E2177" s="1" t="s">
        <v>10</v>
      </c>
      <c r="F2177" s="1" t="s">
        <v>600</v>
      </c>
      <c r="G2177" s="1" t="s">
        <v>234</v>
      </c>
      <c r="H2177" s="1" t="s">
        <v>394</v>
      </c>
      <c r="I2177">
        <v>16200</v>
      </c>
      <c r="J2177">
        <v>16458</v>
      </c>
      <c r="K2177">
        <v>16962</v>
      </c>
      <c r="L2177">
        <v>15188</v>
      </c>
      <c r="M2177">
        <v>13371</v>
      </c>
      <c r="N2177">
        <v>12003</v>
      </c>
      <c r="O2177">
        <v>13550</v>
      </c>
      <c r="P2177">
        <v>12982</v>
      </c>
      <c r="Q2177">
        <v>11772</v>
      </c>
      <c r="R2177">
        <v>11418</v>
      </c>
      <c r="S2177">
        <v>15178</v>
      </c>
      <c r="T2177">
        <v>12116</v>
      </c>
      <c r="U2177">
        <v>15151</v>
      </c>
      <c r="V2177" s="1" t="s">
        <v>3066</v>
      </c>
      <c r="W2177" s="1" t="s">
        <v>2551</v>
      </c>
      <c r="X2177" s="5" t="s">
        <v>3068</v>
      </c>
      <c r="Y2177" s="5" t="s">
        <v>2553</v>
      </c>
      <c r="Z2177" s="5" t="s">
        <v>2734</v>
      </c>
      <c r="AA2177" s="5"/>
    </row>
    <row r="2178" spans="1:27" ht="12" customHeight="1" x14ac:dyDescent="0.15">
      <c r="A2178" s="1" t="s">
        <v>598</v>
      </c>
      <c r="B2178" s="1" t="s">
        <v>25</v>
      </c>
      <c r="C2178" s="1" t="s">
        <v>15</v>
      </c>
      <c r="D2178" s="1" t="s">
        <v>2463</v>
      </c>
      <c r="E2178" s="1" t="s">
        <v>10</v>
      </c>
      <c r="F2178" s="1" t="s">
        <v>600</v>
      </c>
      <c r="G2178" s="1" t="s">
        <v>304</v>
      </c>
      <c r="H2178" s="1" t="s">
        <v>305</v>
      </c>
      <c r="I2178">
        <v>502146</v>
      </c>
      <c r="J2178">
        <v>388704</v>
      </c>
      <c r="K2178">
        <v>358574</v>
      </c>
      <c r="L2178">
        <v>476976</v>
      </c>
      <c r="M2178">
        <v>388355</v>
      </c>
      <c r="N2178">
        <v>354162</v>
      </c>
      <c r="O2178">
        <v>407312</v>
      </c>
      <c r="P2178">
        <v>353566</v>
      </c>
      <c r="Q2178">
        <v>319163</v>
      </c>
      <c r="R2178">
        <v>293825</v>
      </c>
      <c r="S2178">
        <v>325031</v>
      </c>
      <c r="T2178">
        <v>371512</v>
      </c>
      <c r="U2178">
        <v>457997</v>
      </c>
      <c r="V2178" s="1" t="s">
        <v>3066</v>
      </c>
      <c r="W2178" s="1" t="s">
        <v>2551</v>
      </c>
      <c r="X2178" s="5" t="s">
        <v>3068</v>
      </c>
      <c r="Y2178" s="5" t="s">
        <v>2787</v>
      </c>
      <c r="Z2178" s="5" t="s">
        <v>305</v>
      </c>
      <c r="AA2178" s="5"/>
    </row>
    <row r="2179" spans="1:27" ht="12" customHeight="1" x14ac:dyDescent="0.15">
      <c r="A2179" s="1" t="s">
        <v>598</v>
      </c>
      <c r="B2179" s="1" t="s">
        <v>25</v>
      </c>
      <c r="C2179" s="1" t="s">
        <v>17</v>
      </c>
      <c r="D2179" s="1" t="s">
        <v>2463</v>
      </c>
      <c r="E2179" s="1" t="s">
        <v>10</v>
      </c>
      <c r="F2179" s="1" t="s">
        <v>600</v>
      </c>
      <c r="G2179" s="1" t="s">
        <v>238</v>
      </c>
      <c r="H2179" s="1" t="s">
        <v>306</v>
      </c>
      <c r="I2179">
        <v>1294544</v>
      </c>
      <c r="J2179">
        <v>903896</v>
      </c>
      <c r="K2179">
        <v>937767</v>
      </c>
      <c r="L2179">
        <v>1117351</v>
      </c>
      <c r="M2179">
        <v>946958</v>
      </c>
      <c r="N2179">
        <v>909693</v>
      </c>
      <c r="O2179">
        <v>1041547</v>
      </c>
      <c r="P2179">
        <v>894524</v>
      </c>
      <c r="Q2179">
        <v>897110</v>
      </c>
      <c r="R2179">
        <v>715746</v>
      </c>
      <c r="S2179">
        <v>832580</v>
      </c>
      <c r="T2179">
        <v>928082</v>
      </c>
      <c r="U2179">
        <v>1197197</v>
      </c>
      <c r="V2179" s="1" t="s">
        <v>3066</v>
      </c>
      <c r="W2179" s="1" t="s">
        <v>2551</v>
      </c>
      <c r="X2179" s="5" t="s">
        <v>3068</v>
      </c>
      <c r="Y2179" s="5" t="s">
        <v>2737</v>
      </c>
      <c r="Z2179" s="5" t="s">
        <v>2788</v>
      </c>
      <c r="AA2179" s="5"/>
    </row>
    <row r="2180" spans="1:27" ht="12" customHeight="1" x14ac:dyDescent="0.15">
      <c r="A2180" s="1" t="s">
        <v>598</v>
      </c>
      <c r="B2180" s="1" t="s">
        <v>27</v>
      </c>
      <c r="C2180" s="1" t="s">
        <v>9</v>
      </c>
      <c r="D2180" s="1" t="s">
        <v>2463</v>
      </c>
      <c r="E2180" s="1" t="s">
        <v>10</v>
      </c>
      <c r="F2180" s="1" t="s">
        <v>601</v>
      </c>
      <c r="G2180" s="1" t="s">
        <v>234</v>
      </c>
      <c r="H2180" s="1" t="s">
        <v>394</v>
      </c>
      <c r="I2180">
        <v>301986</v>
      </c>
      <c r="J2180">
        <v>293854</v>
      </c>
      <c r="K2180">
        <v>307891</v>
      </c>
      <c r="L2180">
        <v>329673</v>
      </c>
      <c r="M2180">
        <v>312480</v>
      </c>
      <c r="N2180">
        <v>310647</v>
      </c>
      <c r="O2180">
        <v>303179</v>
      </c>
      <c r="P2180">
        <v>311253</v>
      </c>
      <c r="Q2180">
        <v>325424</v>
      </c>
      <c r="R2180">
        <v>261248</v>
      </c>
      <c r="S2180">
        <v>257708</v>
      </c>
      <c r="T2180">
        <v>256456</v>
      </c>
      <c r="U2180">
        <v>277533</v>
      </c>
      <c r="V2180" s="1" t="s">
        <v>3066</v>
      </c>
      <c r="W2180" s="1" t="s">
        <v>2551</v>
      </c>
      <c r="X2180" s="5" t="s">
        <v>3069</v>
      </c>
      <c r="Y2180" s="5" t="s">
        <v>2553</v>
      </c>
      <c r="Z2180" s="5" t="s">
        <v>2734</v>
      </c>
      <c r="AA2180" s="5"/>
    </row>
    <row r="2181" spans="1:27" ht="12" customHeight="1" x14ac:dyDescent="0.15">
      <c r="A2181" s="1" t="s">
        <v>598</v>
      </c>
      <c r="B2181" s="1" t="s">
        <v>27</v>
      </c>
      <c r="C2181" s="1" t="s">
        <v>15</v>
      </c>
      <c r="D2181" s="1" t="s">
        <v>2463</v>
      </c>
      <c r="E2181" s="1" t="s">
        <v>10</v>
      </c>
      <c r="F2181" s="1" t="s">
        <v>601</v>
      </c>
      <c r="G2181" s="1" t="s">
        <v>304</v>
      </c>
      <c r="H2181" s="1" t="s">
        <v>305</v>
      </c>
      <c r="I2181">
        <v>3891477</v>
      </c>
      <c r="J2181">
        <v>3545358</v>
      </c>
      <c r="K2181">
        <v>3093388</v>
      </c>
      <c r="L2181">
        <v>3832484</v>
      </c>
      <c r="M2181">
        <v>3874324</v>
      </c>
      <c r="N2181">
        <v>3620984</v>
      </c>
      <c r="O2181">
        <v>3864581</v>
      </c>
      <c r="P2181">
        <v>3973218</v>
      </c>
      <c r="Q2181">
        <v>3914938</v>
      </c>
      <c r="R2181">
        <v>3470767</v>
      </c>
      <c r="S2181">
        <v>3395139</v>
      </c>
      <c r="T2181">
        <v>3505314</v>
      </c>
      <c r="U2181">
        <v>3787230</v>
      </c>
      <c r="V2181" s="1" t="s">
        <v>3066</v>
      </c>
      <c r="W2181" s="1" t="s">
        <v>2551</v>
      </c>
      <c r="X2181" s="5" t="s">
        <v>3069</v>
      </c>
      <c r="Y2181" s="5" t="s">
        <v>2787</v>
      </c>
      <c r="Z2181" s="5" t="s">
        <v>305</v>
      </c>
      <c r="AA2181" s="5"/>
    </row>
    <row r="2182" spans="1:27" ht="12" customHeight="1" x14ac:dyDescent="0.15">
      <c r="A2182" s="1" t="s">
        <v>598</v>
      </c>
      <c r="B2182" s="1" t="s">
        <v>27</v>
      </c>
      <c r="C2182" s="1" t="s">
        <v>17</v>
      </c>
      <c r="D2182" s="1" t="s">
        <v>2463</v>
      </c>
      <c r="E2182" s="1" t="s">
        <v>10</v>
      </c>
      <c r="F2182" s="1" t="s">
        <v>601</v>
      </c>
      <c r="G2182" s="1" t="s">
        <v>238</v>
      </c>
      <c r="H2182" s="1" t="s">
        <v>306</v>
      </c>
      <c r="I2182">
        <v>5281600</v>
      </c>
      <c r="J2182">
        <v>4852072</v>
      </c>
      <c r="K2182">
        <v>4247531</v>
      </c>
      <c r="L2182">
        <v>5134041</v>
      </c>
      <c r="M2182">
        <v>5256151</v>
      </c>
      <c r="N2182">
        <v>5088524</v>
      </c>
      <c r="O2182">
        <v>5432040</v>
      </c>
      <c r="P2182">
        <v>5290142</v>
      </c>
      <c r="Q2182">
        <v>5261292</v>
      </c>
      <c r="R2182">
        <v>5161983</v>
      </c>
      <c r="S2182">
        <v>4736391</v>
      </c>
      <c r="T2182">
        <v>5240196</v>
      </c>
      <c r="U2182">
        <v>5425973</v>
      </c>
      <c r="V2182" s="1" t="s">
        <v>3066</v>
      </c>
      <c r="W2182" s="1" t="s">
        <v>2551</v>
      </c>
      <c r="X2182" s="5" t="s">
        <v>3069</v>
      </c>
      <c r="Y2182" s="5" t="s">
        <v>2737</v>
      </c>
      <c r="Z2182" s="5" t="s">
        <v>2788</v>
      </c>
      <c r="AA2182" s="5"/>
    </row>
    <row r="2183" spans="1:27" ht="12" customHeight="1" x14ac:dyDescent="0.15">
      <c r="A2183" s="1" t="s">
        <v>598</v>
      </c>
      <c r="B2183" s="1" t="s">
        <v>29</v>
      </c>
      <c r="C2183" s="1" t="s">
        <v>9</v>
      </c>
      <c r="D2183" s="1" t="s">
        <v>2463</v>
      </c>
      <c r="E2183" s="1" t="s">
        <v>10</v>
      </c>
      <c r="F2183" s="1" t="s">
        <v>602</v>
      </c>
      <c r="G2183" s="1" t="s">
        <v>234</v>
      </c>
      <c r="H2183" s="1" t="s">
        <v>394</v>
      </c>
      <c r="I2183">
        <v>1792305</v>
      </c>
      <c r="J2183">
        <v>1667771</v>
      </c>
      <c r="K2183">
        <v>1531036</v>
      </c>
      <c r="L2183">
        <v>1748100</v>
      </c>
      <c r="M2183">
        <v>1656900</v>
      </c>
      <c r="N2183">
        <v>1557443</v>
      </c>
      <c r="O2183">
        <v>1517112</v>
      </c>
      <c r="P2183">
        <v>1712674</v>
      </c>
      <c r="Q2183">
        <v>1570513</v>
      </c>
      <c r="R2183">
        <v>1513234</v>
      </c>
      <c r="S2183">
        <v>1397932</v>
      </c>
      <c r="T2183">
        <v>1496252</v>
      </c>
      <c r="U2183">
        <v>1646490</v>
      </c>
      <c r="V2183" s="1" t="s">
        <v>3066</v>
      </c>
      <c r="W2183" s="1" t="s">
        <v>2551</v>
      </c>
      <c r="X2183" s="5" t="s">
        <v>3070</v>
      </c>
      <c r="Y2183" s="5" t="s">
        <v>2553</v>
      </c>
      <c r="Z2183" s="5" t="s">
        <v>2734</v>
      </c>
      <c r="AA2183" s="5"/>
    </row>
    <row r="2184" spans="1:27" ht="12" customHeight="1" x14ac:dyDescent="0.15">
      <c r="A2184" s="1" t="s">
        <v>598</v>
      </c>
      <c r="B2184" s="1" t="s">
        <v>29</v>
      </c>
      <c r="C2184" s="1" t="s">
        <v>15</v>
      </c>
      <c r="D2184" s="1" t="s">
        <v>2463</v>
      </c>
      <c r="E2184" s="1" t="s">
        <v>10</v>
      </c>
      <c r="F2184" s="1" t="s">
        <v>602</v>
      </c>
      <c r="G2184" s="1" t="s">
        <v>304</v>
      </c>
      <c r="H2184" s="1" t="s">
        <v>305</v>
      </c>
      <c r="I2184">
        <v>840176</v>
      </c>
      <c r="J2184">
        <v>759936</v>
      </c>
      <c r="K2184">
        <v>714676</v>
      </c>
      <c r="L2184">
        <v>773684</v>
      </c>
      <c r="M2184">
        <v>714915</v>
      </c>
      <c r="N2184">
        <v>683384</v>
      </c>
      <c r="O2184">
        <v>676045</v>
      </c>
      <c r="P2184">
        <v>630974</v>
      </c>
      <c r="Q2184">
        <v>674648</v>
      </c>
      <c r="R2184">
        <v>683036</v>
      </c>
      <c r="S2184">
        <v>608539</v>
      </c>
      <c r="T2184">
        <v>667462</v>
      </c>
      <c r="U2184">
        <v>746280</v>
      </c>
      <c r="V2184" s="1" t="s">
        <v>3066</v>
      </c>
      <c r="W2184" s="1" t="s">
        <v>2551</v>
      </c>
      <c r="X2184" s="5" t="s">
        <v>3070</v>
      </c>
      <c r="Y2184" s="5" t="s">
        <v>2787</v>
      </c>
      <c r="Z2184" s="5" t="s">
        <v>305</v>
      </c>
      <c r="AA2184" s="5"/>
    </row>
    <row r="2185" spans="1:27" ht="12" customHeight="1" x14ac:dyDescent="0.15">
      <c r="A2185" s="1" t="s">
        <v>598</v>
      </c>
      <c r="B2185" s="1" t="s">
        <v>29</v>
      </c>
      <c r="C2185" s="1" t="s">
        <v>17</v>
      </c>
      <c r="D2185" s="1" t="s">
        <v>2463</v>
      </c>
      <c r="E2185" s="1" t="s">
        <v>10</v>
      </c>
      <c r="F2185" s="1" t="s">
        <v>602</v>
      </c>
      <c r="G2185" s="1" t="s">
        <v>238</v>
      </c>
      <c r="H2185" s="1" t="s">
        <v>306</v>
      </c>
      <c r="I2185">
        <v>3234187</v>
      </c>
      <c r="J2185">
        <v>2886006</v>
      </c>
      <c r="K2185">
        <v>2578404</v>
      </c>
      <c r="L2185">
        <v>2798103</v>
      </c>
      <c r="M2185">
        <v>2733087</v>
      </c>
      <c r="N2185">
        <v>2598171</v>
      </c>
      <c r="O2185">
        <v>2522525</v>
      </c>
      <c r="P2185">
        <v>2173802</v>
      </c>
      <c r="Q2185">
        <v>2567455</v>
      </c>
      <c r="R2185">
        <v>2647329</v>
      </c>
      <c r="S2185">
        <v>2401721</v>
      </c>
      <c r="T2185">
        <v>2676172</v>
      </c>
      <c r="U2185">
        <v>2996302</v>
      </c>
      <c r="V2185" s="1" t="s">
        <v>3066</v>
      </c>
      <c r="W2185" s="1" t="s">
        <v>2551</v>
      </c>
      <c r="X2185" s="5" t="s">
        <v>3070</v>
      </c>
      <c r="Y2185" s="5" t="s">
        <v>2737</v>
      </c>
      <c r="Z2185" s="5" t="s">
        <v>2788</v>
      </c>
      <c r="AA2185" s="5"/>
    </row>
    <row r="2186" spans="1:27" ht="12" customHeight="1" x14ac:dyDescent="0.15">
      <c r="A2186" s="1" t="s">
        <v>598</v>
      </c>
      <c r="B2186" s="1" t="s">
        <v>31</v>
      </c>
      <c r="C2186" s="1" t="s">
        <v>9</v>
      </c>
      <c r="D2186" s="1" t="s">
        <v>2463</v>
      </c>
      <c r="E2186" s="1" t="s">
        <v>10</v>
      </c>
      <c r="F2186" s="1" t="s">
        <v>603</v>
      </c>
      <c r="G2186" s="1" t="s">
        <v>234</v>
      </c>
      <c r="H2186" s="1" t="s">
        <v>394</v>
      </c>
      <c r="I2186">
        <v>887</v>
      </c>
      <c r="J2186">
        <v>742</v>
      </c>
      <c r="K2186">
        <v>721</v>
      </c>
      <c r="L2186">
        <v>637</v>
      </c>
      <c r="M2186">
        <v>643</v>
      </c>
      <c r="N2186">
        <v>505</v>
      </c>
      <c r="O2186">
        <v>895</v>
      </c>
      <c r="P2186">
        <v>709</v>
      </c>
      <c r="Q2186">
        <v>557</v>
      </c>
      <c r="R2186">
        <v>718</v>
      </c>
      <c r="S2186">
        <v>524</v>
      </c>
      <c r="T2186">
        <v>675</v>
      </c>
      <c r="U2186">
        <v>703</v>
      </c>
      <c r="V2186" s="1" t="s">
        <v>3066</v>
      </c>
      <c r="W2186" s="1" t="s">
        <v>2551</v>
      </c>
      <c r="X2186" s="5" t="s">
        <v>3071</v>
      </c>
      <c r="Y2186" s="5" t="s">
        <v>2553</v>
      </c>
      <c r="Z2186" s="5" t="s">
        <v>2734</v>
      </c>
      <c r="AA2186" s="5"/>
    </row>
    <row r="2187" spans="1:27" ht="12" customHeight="1" x14ac:dyDescent="0.15">
      <c r="A2187" s="1" t="s">
        <v>598</v>
      </c>
      <c r="B2187" s="1" t="s">
        <v>31</v>
      </c>
      <c r="C2187" s="1" t="s">
        <v>15</v>
      </c>
      <c r="D2187" s="1" t="s">
        <v>2463</v>
      </c>
      <c r="E2187" s="1" t="s">
        <v>10</v>
      </c>
      <c r="F2187" s="1" t="s">
        <v>603</v>
      </c>
      <c r="G2187" s="1" t="s">
        <v>304</v>
      </c>
      <c r="H2187" s="1" t="s">
        <v>305</v>
      </c>
      <c r="I2187">
        <v>69655</v>
      </c>
      <c r="J2187">
        <v>37700</v>
      </c>
      <c r="K2187">
        <v>54013</v>
      </c>
      <c r="L2187">
        <v>76000</v>
      </c>
      <c r="M2187">
        <v>49802</v>
      </c>
      <c r="N2187">
        <v>50396</v>
      </c>
      <c r="O2187">
        <v>120338</v>
      </c>
      <c r="P2187">
        <v>56889</v>
      </c>
      <c r="Q2187">
        <v>59953</v>
      </c>
      <c r="R2187">
        <v>49417</v>
      </c>
      <c r="S2187">
        <v>31198</v>
      </c>
      <c r="T2187">
        <v>47639</v>
      </c>
      <c r="U2187">
        <v>94071</v>
      </c>
      <c r="V2187" s="1" t="s">
        <v>3066</v>
      </c>
      <c r="W2187" s="1" t="s">
        <v>2551</v>
      </c>
      <c r="X2187" s="5" t="s">
        <v>3071</v>
      </c>
      <c r="Y2187" s="5" t="s">
        <v>2787</v>
      </c>
      <c r="Z2187" s="5" t="s">
        <v>305</v>
      </c>
      <c r="AA2187" s="5"/>
    </row>
    <row r="2188" spans="1:27" ht="12" customHeight="1" x14ac:dyDescent="0.15">
      <c r="A2188" s="1" t="s">
        <v>598</v>
      </c>
      <c r="B2188" s="1" t="s">
        <v>31</v>
      </c>
      <c r="C2188" s="1" t="s">
        <v>17</v>
      </c>
      <c r="D2188" s="1" t="s">
        <v>2463</v>
      </c>
      <c r="E2188" s="1" t="s">
        <v>10</v>
      </c>
      <c r="F2188" s="1" t="s">
        <v>603</v>
      </c>
      <c r="G2188" s="1" t="s">
        <v>238</v>
      </c>
      <c r="H2188" s="1" t="s">
        <v>306</v>
      </c>
      <c r="I2188">
        <v>366528</v>
      </c>
      <c r="J2188">
        <v>284996</v>
      </c>
      <c r="K2188">
        <v>281950</v>
      </c>
      <c r="L2188">
        <v>314543</v>
      </c>
      <c r="M2188">
        <v>266341</v>
      </c>
      <c r="N2188">
        <v>252980</v>
      </c>
      <c r="O2188">
        <v>479089</v>
      </c>
      <c r="P2188">
        <v>279215</v>
      </c>
      <c r="Q2188">
        <v>283323</v>
      </c>
      <c r="R2188">
        <v>238169</v>
      </c>
      <c r="S2188">
        <v>147202</v>
      </c>
      <c r="T2188">
        <v>249045</v>
      </c>
      <c r="U2188">
        <v>405638</v>
      </c>
      <c r="V2188" s="1" t="s">
        <v>3066</v>
      </c>
      <c r="W2188" s="1" t="s">
        <v>2551</v>
      </c>
      <c r="X2188" s="5" t="s">
        <v>3071</v>
      </c>
      <c r="Y2188" s="5" t="s">
        <v>2737</v>
      </c>
      <c r="Z2188" s="5" t="s">
        <v>2788</v>
      </c>
      <c r="AA2188" s="5"/>
    </row>
    <row r="2189" spans="1:27" ht="12" customHeight="1" x14ac:dyDescent="0.15">
      <c r="A2189" s="1" t="s">
        <v>598</v>
      </c>
      <c r="B2189" s="1" t="s">
        <v>33</v>
      </c>
      <c r="C2189" s="1" t="s">
        <v>9</v>
      </c>
      <c r="D2189" s="1" t="s">
        <v>2463</v>
      </c>
      <c r="E2189" s="1" t="s">
        <v>10</v>
      </c>
      <c r="F2189" s="1" t="s">
        <v>604</v>
      </c>
      <c r="G2189" s="1" t="s">
        <v>234</v>
      </c>
      <c r="H2189" s="1" t="s">
        <v>394</v>
      </c>
      <c r="I2189">
        <v>186606</v>
      </c>
      <c r="J2189">
        <v>170243</v>
      </c>
      <c r="K2189">
        <v>155285</v>
      </c>
      <c r="L2189">
        <v>179491</v>
      </c>
      <c r="M2189">
        <v>170075</v>
      </c>
      <c r="N2189">
        <v>153317</v>
      </c>
      <c r="O2189">
        <v>178937</v>
      </c>
      <c r="P2189">
        <v>179693</v>
      </c>
      <c r="Q2189">
        <v>185538</v>
      </c>
      <c r="R2189">
        <v>163174</v>
      </c>
      <c r="S2189">
        <v>168087</v>
      </c>
      <c r="T2189">
        <v>175940</v>
      </c>
      <c r="U2189">
        <v>178932</v>
      </c>
      <c r="V2189" s="1" t="s">
        <v>3066</v>
      </c>
      <c r="W2189" s="1" t="s">
        <v>2551</v>
      </c>
      <c r="X2189" s="5" t="s">
        <v>3072</v>
      </c>
      <c r="Y2189" s="5" t="s">
        <v>2553</v>
      </c>
      <c r="Z2189" s="5" t="s">
        <v>2734</v>
      </c>
      <c r="AA2189" s="5"/>
    </row>
    <row r="2190" spans="1:27" ht="12" customHeight="1" x14ac:dyDescent="0.15">
      <c r="A2190" s="1" t="s">
        <v>598</v>
      </c>
      <c r="B2190" s="1" t="s">
        <v>33</v>
      </c>
      <c r="C2190" s="1" t="s">
        <v>15</v>
      </c>
      <c r="D2190" s="1" t="s">
        <v>2463</v>
      </c>
      <c r="E2190" s="1" t="s">
        <v>10</v>
      </c>
      <c r="F2190" s="1" t="s">
        <v>604</v>
      </c>
      <c r="G2190" s="1" t="s">
        <v>304</v>
      </c>
      <c r="H2190" s="1" t="s">
        <v>305</v>
      </c>
      <c r="I2190">
        <v>461090</v>
      </c>
      <c r="J2190">
        <v>418436</v>
      </c>
      <c r="K2190">
        <v>370640</v>
      </c>
      <c r="L2190">
        <v>440149</v>
      </c>
      <c r="M2190">
        <v>550224</v>
      </c>
      <c r="N2190">
        <v>398024</v>
      </c>
      <c r="O2190">
        <v>451142</v>
      </c>
      <c r="P2190">
        <v>479688</v>
      </c>
      <c r="Q2190">
        <v>490492</v>
      </c>
      <c r="R2190">
        <v>447254</v>
      </c>
      <c r="S2190">
        <v>439934</v>
      </c>
      <c r="T2190">
        <v>477896</v>
      </c>
      <c r="U2190">
        <v>593118</v>
      </c>
      <c r="V2190" s="1" t="s">
        <v>3066</v>
      </c>
      <c r="W2190" s="1" t="s">
        <v>2551</v>
      </c>
      <c r="X2190" s="5" t="s">
        <v>3072</v>
      </c>
      <c r="Y2190" s="5" t="s">
        <v>2787</v>
      </c>
      <c r="Z2190" s="5" t="s">
        <v>305</v>
      </c>
      <c r="AA2190" s="5"/>
    </row>
    <row r="2191" spans="1:27" ht="12" customHeight="1" x14ac:dyDescent="0.15">
      <c r="A2191" s="1" t="s">
        <v>598</v>
      </c>
      <c r="B2191" s="1" t="s">
        <v>33</v>
      </c>
      <c r="C2191" s="1" t="s">
        <v>17</v>
      </c>
      <c r="D2191" s="1" t="s">
        <v>2463</v>
      </c>
      <c r="E2191" s="1" t="s">
        <v>10</v>
      </c>
      <c r="F2191" s="1" t="s">
        <v>604</v>
      </c>
      <c r="G2191" s="1" t="s">
        <v>238</v>
      </c>
      <c r="H2191" s="1" t="s">
        <v>306</v>
      </c>
      <c r="I2191">
        <v>1780997</v>
      </c>
      <c r="J2191">
        <v>1513484</v>
      </c>
      <c r="K2191">
        <v>1493269</v>
      </c>
      <c r="L2191">
        <v>1543557</v>
      </c>
      <c r="M2191">
        <v>2100036</v>
      </c>
      <c r="N2191">
        <v>1554589</v>
      </c>
      <c r="O2191">
        <v>1677915</v>
      </c>
      <c r="P2191">
        <v>1853371</v>
      </c>
      <c r="Q2191">
        <v>1896495</v>
      </c>
      <c r="R2191">
        <v>1729104</v>
      </c>
      <c r="S2191">
        <v>1721415</v>
      </c>
      <c r="T2191">
        <v>1863628</v>
      </c>
      <c r="U2191">
        <v>2370047</v>
      </c>
      <c r="V2191" s="1" t="s">
        <v>3066</v>
      </c>
      <c r="W2191" s="1" t="s">
        <v>2551</v>
      </c>
      <c r="X2191" s="5" t="s">
        <v>3072</v>
      </c>
      <c r="Y2191" s="5" t="s">
        <v>2737</v>
      </c>
      <c r="Z2191" s="5" t="s">
        <v>2788</v>
      </c>
      <c r="AA2191" s="5"/>
    </row>
    <row r="2192" spans="1:27" ht="12" customHeight="1" x14ac:dyDescent="0.15">
      <c r="A2192" s="1" t="s">
        <v>598</v>
      </c>
      <c r="B2192" s="1" t="s">
        <v>35</v>
      </c>
      <c r="C2192" s="1" t="s">
        <v>9</v>
      </c>
      <c r="D2192" s="1" t="s">
        <v>2463</v>
      </c>
      <c r="E2192" s="1" t="s">
        <v>10</v>
      </c>
      <c r="F2192" s="1" t="s">
        <v>605</v>
      </c>
      <c r="G2192" s="1" t="s">
        <v>234</v>
      </c>
      <c r="H2192" s="1" t="s">
        <v>394</v>
      </c>
      <c r="I2192">
        <v>839555</v>
      </c>
      <c r="J2192">
        <v>762455</v>
      </c>
      <c r="K2192">
        <v>769356</v>
      </c>
      <c r="L2192">
        <v>838184</v>
      </c>
      <c r="M2192">
        <v>767168</v>
      </c>
      <c r="N2192">
        <v>682751</v>
      </c>
      <c r="O2192">
        <v>694913</v>
      </c>
      <c r="P2192">
        <v>733707</v>
      </c>
      <c r="Q2192">
        <v>721937</v>
      </c>
      <c r="R2192">
        <v>681934</v>
      </c>
      <c r="S2192">
        <v>686759</v>
      </c>
      <c r="T2192">
        <v>700425</v>
      </c>
      <c r="U2192">
        <v>757922</v>
      </c>
      <c r="V2192" s="1" t="s">
        <v>3066</v>
      </c>
      <c r="W2192" s="1" t="s">
        <v>2551</v>
      </c>
      <c r="X2192" s="5" t="s">
        <v>3073</v>
      </c>
      <c r="Y2192" s="5" t="s">
        <v>2553</v>
      </c>
      <c r="Z2192" s="5" t="s">
        <v>2734</v>
      </c>
      <c r="AA2192" s="5"/>
    </row>
    <row r="2193" spans="1:27" ht="12" customHeight="1" x14ac:dyDescent="0.15">
      <c r="A2193" s="1" t="s">
        <v>598</v>
      </c>
      <c r="B2193" s="1" t="s">
        <v>35</v>
      </c>
      <c r="C2193" s="1" t="s">
        <v>15</v>
      </c>
      <c r="D2193" s="1" t="s">
        <v>2463</v>
      </c>
      <c r="E2193" s="1" t="s">
        <v>10</v>
      </c>
      <c r="F2193" s="1" t="s">
        <v>605</v>
      </c>
      <c r="G2193" s="1" t="s">
        <v>304</v>
      </c>
      <c r="H2193" s="1" t="s">
        <v>305</v>
      </c>
      <c r="I2193">
        <v>1614639</v>
      </c>
      <c r="J2193">
        <v>1464570</v>
      </c>
      <c r="K2193">
        <v>1486719</v>
      </c>
      <c r="L2193">
        <v>1623723</v>
      </c>
      <c r="M2193">
        <v>1474854</v>
      </c>
      <c r="N2193">
        <v>1331868</v>
      </c>
      <c r="O2193">
        <v>1377444</v>
      </c>
      <c r="P2193">
        <v>1478585</v>
      </c>
      <c r="Q2193">
        <v>1408090</v>
      </c>
      <c r="R2193">
        <v>1343102</v>
      </c>
      <c r="S2193">
        <v>1381842</v>
      </c>
      <c r="T2193">
        <v>1393000</v>
      </c>
      <c r="U2193">
        <v>1544619</v>
      </c>
      <c r="V2193" s="1" t="s">
        <v>3066</v>
      </c>
      <c r="W2193" s="1" t="s">
        <v>2551</v>
      </c>
      <c r="X2193" s="5" t="s">
        <v>3073</v>
      </c>
      <c r="Y2193" s="5" t="s">
        <v>2787</v>
      </c>
      <c r="Z2193" s="5" t="s">
        <v>305</v>
      </c>
      <c r="AA2193" s="5"/>
    </row>
    <row r="2194" spans="1:27" ht="12" customHeight="1" x14ac:dyDescent="0.15">
      <c r="A2194" s="1" t="s">
        <v>598</v>
      </c>
      <c r="B2194" s="1" t="s">
        <v>35</v>
      </c>
      <c r="C2194" s="1" t="s">
        <v>17</v>
      </c>
      <c r="D2194" s="1" t="s">
        <v>2463</v>
      </c>
      <c r="E2194" s="1" t="s">
        <v>10</v>
      </c>
      <c r="F2194" s="1" t="s">
        <v>605</v>
      </c>
      <c r="G2194" s="1" t="s">
        <v>238</v>
      </c>
      <c r="H2194" s="1" t="s">
        <v>306</v>
      </c>
      <c r="I2194">
        <v>2310390</v>
      </c>
      <c r="J2194">
        <v>1944692</v>
      </c>
      <c r="K2194">
        <v>1976032</v>
      </c>
      <c r="L2194">
        <v>2302514</v>
      </c>
      <c r="M2194">
        <v>2131152</v>
      </c>
      <c r="N2194">
        <v>1936573</v>
      </c>
      <c r="O2194">
        <v>1952032</v>
      </c>
      <c r="P2194">
        <v>2155183</v>
      </c>
      <c r="Q2194">
        <v>2036916</v>
      </c>
      <c r="R2194">
        <v>1931365</v>
      </c>
      <c r="S2194">
        <v>2011886</v>
      </c>
      <c r="T2194">
        <v>2129509</v>
      </c>
      <c r="U2194">
        <v>2369505</v>
      </c>
      <c r="V2194" s="1" t="s">
        <v>3066</v>
      </c>
      <c r="W2194" s="1" t="s">
        <v>2551</v>
      </c>
      <c r="X2194" s="5" t="s">
        <v>3073</v>
      </c>
      <c r="Y2194" s="5" t="s">
        <v>2737</v>
      </c>
      <c r="Z2194" s="5" t="s">
        <v>2788</v>
      </c>
      <c r="AA2194" s="5"/>
    </row>
    <row r="2195" spans="1:27" ht="12" customHeight="1" x14ac:dyDescent="0.15">
      <c r="A2195" s="1" t="s">
        <v>598</v>
      </c>
      <c r="B2195" s="1" t="s">
        <v>37</v>
      </c>
      <c r="C2195" s="1" t="s">
        <v>9</v>
      </c>
      <c r="D2195" s="1" t="s">
        <v>2463</v>
      </c>
      <c r="E2195" s="1" t="s">
        <v>10</v>
      </c>
      <c r="F2195" s="1" t="s">
        <v>606</v>
      </c>
      <c r="G2195" s="1" t="s">
        <v>234</v>
      </c>
      <c r="H2195" s="1" t="s">
        <v>394</v>
      </c>
      <c r="I2195">
        <v>1163234</v>
      </c>
      <c r="J2195">
        <v>1130199</v>
      </c>
      <c r="K2195">
        <v>990770</v>
      </c>
      <c r="L2195">
        <v>1224634</v>
      </c>
      <c r="M2195">
        <v>1068446</v>
      </c>
      <c r="N2195">
        <v>1088885</v>
      </c>
      <c r="O2195">
        <v>1064331</v>
      </c>
      <c r="P2195">
        <v>985295</v>
      </c>
      <c r="Q2195">
        <v>1013835</v>
      </c>
      <c r="R2195">
        <v>898996</v>
      </c>
      <c r="S2195">
        <v>779972</v>
      </c>
      <c r="T2195">
        <v>787237</v>
      </c>
      <c r="U2195">
        <v>720103</v>
      </c>
      <c r="V2195" s="1" t="s">
        <v>3066</v>
      </c>
      <c r="W2195" s="1" t="s">
        <v>2551</v>
      </c>
      <c r="X2195" s="5" t="s">
        <v>3074</v>
      </c>
      <c r="Y2195" s="5" t="s">
        <v>2553</v>
      </c>
      <c r="Z2195" s="5" t="s">
        <v>2734</v>
      </c>
      <c r="AA2195" s="5"/>
    </row>
    <row r="2196" spans="1:27" ht="12" customHeight="1" x14ac:dyDescent="0.15">
      <c r="A2196" s="1" t="s">
        <v>598</v>
      </c>
      <c r="B2196" s="1" t="s">
        <v>37</v>
      </c>
      <c r="C2196" s="1" t="s">
        <v>15</v>
      </c>
      <c r="D2196" s="1" t="s">
        <v>2463</v>
      </c>
      <c r="E2196" s="1" t="s">
        <v>10</v>
      </c>
      <c r="F2196" s="1" t="s">
        <v>606</v>
      </c>
      <c r="G2196" s="1" t="s">
        <v>304</v>
      </c>
      <c r="H2196" s="1" t="s">
        <v>305</v>
      </c>
      <c r="I2196">
        <v>1953469</v>
      </c>
      <c r="J2196">
        <v>1824390</v>
      </c>
      <c r="K2196">
        <v>1617941</v>
      </c>
      <c r="L2196">
        <v>1973994</v>
      </c>
      <c r="M2196">
        <v>1792377</v>
      </c>
      <c r="N2196">
        <v>1711553</v>
      </c>
      <c r="O2196">
        <v>1820518</v>
      </c>
      <c r="P2196">
        <v>1703262</v>
      </c>
      <c r="Q2196">
        <v>1811624</v>
      </c>
      <c r="R2196">
        <v>1626716</v>
      </c>
      <c r="S2196">
        <v>1286407</v>
      </c>
      <c r="T2196">
        <v>1238192</v>
      </c>
      <c r="U2196">
        <v>1236391</v>
      </c>
      <c r="V2196" s="1" t="s">
        <v>3066</v>
      </c>
      <c r="W2196" s="1" t="s">
        <v>2551</v>
      </c>
      <c r="X2196" s="5" t="s">
        <v>3074</v>
      </c>
      <c r="Y2196" s="5" t="s">
        <v>2787</v>
      </c>
      <c r="Z2196" s="5" t="s">
        <v>305</v>
      </c>
      <c r="AA2196" s="5"/>
    </row>
    <row r="2197" spans="1:27" ht="12" customHeight="1" x14ac:dyDescent="0.15">
      <c r="A2197" s="1" t="s">
        <v>598</v>
      </c>
      <c r="B2197" s="1" t="s">
        <v>37</v>
      </c>
      <c r="C2197" s="1" t="s">
        <v>17</v>
      </c>
      <c r="D2197" s="1" t="s">
        <v>2463</v>
      </c>
      <c r="E2197" s="1" t="s">
        <v>10</v>
      </c>
      <c r="F2197" s="1" t="s">
        <v>606</v>
      </c>
      <c r="G2197" s="1" t="s">
        <v>238</v>
      </c>
      <c r="H2197" s="1" t="s">
        <v>306</v>
      </c>
      <c r="I2197">
        <v>6611552</v>
      </c>
      <c r="J2197">
        <v>6408191</v>
      </c>
      <c r="K2197">
        <v>6131568</v>
      </c>
      <c r="L2197">
        <v>7400231</v>
      </c>
      <c r="M2197">
        <v>7146792</v>
      </c>
      <c r="N2197">
        <v>6768910</v>
      </c>
      <c r="O2197">
        <v>7045456</v>
      </c>
      <c r="P2197">
        <v>7241608</v>
      </c>
      <c r="Q2197">
        <v>6967338</v>
      </c>
      <c r="R2197">
        <v>7086305</v>
      </c>
      <c r="S2197">
        <v>5010286</v>
      </c>
      <c r="T2197">
        <v>4391369</v>
      </c>
      <c r="U2197">
        <v>4501727</v>
      </c>
      <c r="V2197" s="1" t="s">
        <v>3066</v>
      </c>
      <c r="W2197" s="1" t="s">
        <v>2551</v>
      </c>
      <c r="X2197" s="5" t="s">
        <v>3074</v>
      </c>
      <c r="Y2197" s="5" t="s">
        <v>2737</v>
      </c>
      <c r="Z2197" s="5" t="s">
        <v>2788</v>
      </c>
      <c r="AA2197" s="5"/>
    </row>
    <row r="2198" spans="1:27" ht="12" customHeight="1" x14ac:dyDescent="0.15">
      <c r="A2198" s="1" t="s">
        <v>598</v>
      </c>
      <c r="B2198" s="1" t="s">
        <v>39</v>
      </c>
      <c r="C2198" s="1" t="s">
        <v>9</v>
      </c>
      <c r="D2198" s="1" t="s">
        <v>2463</v>
      </c>
      <c r="E2198" s="1" t="s">
        <v>10</v>
      </c>
      <c r="F2198" s="1" t="s">
        <v>607</v>
      </c>
      <c r="G2198" s="1" t="s">
        <v>234</v>
      </c>
      <c r="H2198" s="1" t="s">
        <v>394</v>
      </c>
      <c r="I2198">
        <v>1271897</v>
      </c>
      <c r="J2198">
        <v>1155992</v>
      </c>
      <c r="K2198">
        <v>1041218</v>
      </c>
      <c r="L2198">
        <v>1071610</v>
      </c>
      <c r="M2198">
        <v>1032579</v>
      </c>
      <c r="N2198">
        <v>852186</v>
      </c>
      <c r="O2198">
        <v>1081452</v>
      </c>
      <c r="P2198">
        <v>1031039</v>
      </c>
      <c r="Q2198">
        <v>1160423</v>
      </c>
      <c r="R2198">
        <v>1081641</v>
      </c>
      <c r="S2198">
        <v>801600</v>
      </c>
      <c r="T2198">
        <v>958388</v>
      </c>
      <c r="U2198">
        <v>1081413</v>
      </c>
      <c r="V2198" s="1" t="s">
        <v>3066</v>
      </c>
      <c r="W2198" s="1" t="s">
        <v>2551</v>
      </c>
      <c r="X2198" s="5" t="s">
        <v>3075</v>
      </c>
      <c r="Y2198" s="5" t="s">
        <v>2553</v>
      </c>
      <c r="Z2198" s="5" t="s">
        <v>2734</v>
      </c>
      <c r="AA2198" s="5"/>
    </row>
    <row r="2199" spans="1:27" ht="12" customHeight="1" x14ac:dyDescent="0.15">
      <c r="A2199" s="1" t="s">
        <v>598</v>
      </c>
      <c r="B2199" s="1" t="s">
        <v>39</v>
      </c>
      <c r="C2199" s="1" t="s">
        <v>15</v>
      </c>
      <c r="D2199" s="1" t="s">
        <v>2463</v>
      </c>
      <c r="E2199" s="1" t="s">
        <v>10</v>
      </c>
      <c r="F2199" s="1" t="s">
        <v>607</v>
      </c>
      <c r="G2199" s="1" t="s">
        <v>304</v>
      </c>
      <c r="H2199" s="1" t="s">
        <v>305</v>
      </c>
      <c r="I2199">
        <v>1284719</v>
      </c>
      <c r="J2199">
        <v>1027605</v>
      </c>
      <c r="K2199">
        <v>922313</v>
      </c>
      <c r="L2199">
        <v>1006687</v>
      </c>
      <c r="M2199">
        <v>880553</v>
      </c>
      <c r="N2199">
        <v>975453</v>
      </c>
      <c r="O2199">
        <v>1146000</v>
      </c>
      <c r="P2199">
        <v>993165</v>
      </c>
      <c r="Q2199">
        <v>1181164</v>
      </c>
      <c r="R2199">
        <v>1198533</v>
      </c>
      <c r="S2199">
        <v>870664</v>
      </c>
      <c r="T2199">
        <v>949703</v>
      </c>
      <c r="U2199">
        <v>1203587</v>
      </c>
      <c r="V2199" s="1" t="s">
        <v>3066</v>
      </c>
      <c r="W2199" s="1" t="s">
        <v>2551</v>
      </c>
      <c r="X2199" s="5" t="s">
        <v>3075</v>
      </c>
      <c r="Y2199" s="5" t="s">
        <v>2787</v>
      </c>
      <c r="Z2199" s="5" t="s">
        <v>305</v>
      </c>
      <c r="AA2199" s="5"/>
    </row>
    <row r="2200" spans="1:27" ht="12" customHeight="1" x14ac:dyDescent="0.15">
      <c r="A2200" s="1" t="s">
        <v>598</v>
      </c>
      <c r="B2200" s="1" t="s">
        <v>39</v>
      </c>
      <c r="C2200" s="1" t="s">
        <v>17</v>
      </c>
      <c r="D2200" s="1" t="s">
        <v>2463</v>
      </c>
      <c r="E2200" s="1" t="s">
        <v>10</v>
      </c>
      <c r="F2200" s="1" t="s">
        <v>607</v>
      </c>
      <c r="G2200" s="1" t="s">
        <v>238</v>
      </c>
      <c r="H2200" s="1" t="s">
        <v>306</v>
      </c>
      <c r="I2200">
        <v>6225243</v>
      </c>
      <c r="J2200">
        <v>4920284</v>
      </c>
      <c r="K2200">
        <v>4373440</v>
      </c>
      <c r="L2200">
        <v>4972035</v>
      </c>
      <c r="M2200">
        <v>4354147</v>
      </c>
      <c r="N2200">
        <v>4969220</v>
      </c>
      <c r="O2200">
        <v>5498107</v>
      </c>
      <c r="P2200">
        <v>4759632</v>
      </c>
      <c r="Q2200">
        <v>5772314</v>
      </c>
      <c r="R2200">
        <v>5666429</v>
      </c>
      <c r="S2200">
        <v>4186938</v>
      </c>
      <c r="T2200">
        <v>4603980</v>
      </c>
      <c r="U2200">
        <v>6136742</v>
      </c>
      <c r="V2200" s="1" t="s">
        <v>3066</v>
      </c>
      <c r="W2200" s="1" t="s">
        <v>2551</v>
      </c>
      <c r="X2200" s="5" t="s">
        <v>3075</v>
      </c>
      <c r="Y2200" s="5" t="s">
        <v>2737</v>
      </c>
      <c r="Z2200" s="5" t="s">
        <v>2788</v>
      </c>
      <c r="AA2200" s="5"/>
    </row>
    <row r="2201" spans="1:27" ht="12" customHeight="1" x14ac:dyDescent="0.15">
      <c r="A2201" s="1" t="s">
        <v>598</v>
      </c>
      <c r="B2201" s="1" t="s">
        <v>41</v>
      </c>
      <c r="C2201" s="1" t="s">
        <v>9</v>
      </c>
      <c r="D2201" s="1" t="s">
        <v>2463</v>
      </c>
      <c r="E2201" s="1" t="s">
        <v>10</v>
      </c>
      <c r="F2201" s="1" t="s">
        <v>608</v>
      </c>
      <c r="G2201" s="1" t="s">
        <v>234</v>
      </c>
      <c r="H2201" s="1" t="s">
        <v>394</v>
      </c>
      <c r="I2201">
        <v>1875821</v>
      </c>
      <c r="J2201">
        <v>1828875</v>
      </c>
      <c r="K2201">
        <v>1913782</v>
      </c>
      <c r="L2201">
        <v>1914643</v>
      </c>
      <c r="M2201">
        <v>1740119</v>
      </c>
      <c r="N2201">
        <v>1778878</v>
      </c>
      <c r="O2201">
        <v>1814342</v>
      </c>
      <c r="P2201">
        <v>1848495</v>
      </c>
      <c r="Q2201">
        <v>1818916</v>
      </c>
      <c r="R2201">
        <v>1806980</v>
      </c>
      <c r="S2201">
        <v>1611876</v>
      </c>
      <c r="T2201">
        <v>1708048</v>
      </c>
      <c r="U2201">
        <v>1796559</v>
      </c>
      <c r="V2201" s="1" t="s">
        <v>3066</v>
      </c>
      <c r="W2201" s="1" t="s">
        <v>2551</v>
      </c>
      <c r="X2201" s="5" t="s">
        <v>3076</v>
      </c>
      <c r="Y2201" s="5" t="s">
        <v>2553</v>
      </c>
      <c r="Z2201" s="5" t="s">
        <v>2734</v>
      </c>
      <c r="AA2201" s="5"/>
    </row>
    <row r="2202" spans="1:27" ht="12" customHeight="1" x14ac:dyDescent="0.15">
      <c r="A2202" s="1" t="s">
        <v>598</v>
      </c>
      <c r="B2202" s="1" t="s">
        <v>41</v>
      </c>
      <c r="C2202" s="1" t="s">
        <v>15</v>
      </c>
      <c r="D2202" s="1" t="s">
        <v>2463</v>
      </c>
      <c r="E2202" s="1" t="s">
        <v>10</v>
      </c>
      <c r="F2202" s="1" t="s">
        <v>608</v>
      </c>
      <c r="G2202" s="1" t="s">
        <v>304</v>
      </c>
      <c r="H2202" s="1" t="s">
        <v>305</v>
      </c>
      <c r="I2202">
        <v>1699577</v>
      </c>
      <c r="J2202">
        <v>1723712</v>
      </c>
      <c r="K2202">
        <v>1671937</v>
      </c>
      <c r="L2202">
        <v>1781038</v>
      </c>
      <c r="M2202">
        <v>1700422</v>
      </c>
      <c r="N2202">
        <v>1707852</v>
      </c>
      <c r="O2202">
        <v>1711149</v>
      </c>
      <c r="P2202">
        <v>1758833</v>
      </c>
      <c r="Q2202">
        <v>1781997</v>
      </c>
      <c r="R2202">
        <v>1740161</v>
      </c>
      <c r="S2202">
        <v>1583929</v>
      </c>
      <c r="T2202">
        <v>1664378</v>
      </c>
      <c r="U2202">
        <v>1716745</v>
      </c>
      <c r="V2202" s="1" t="s">
        <v>3066</v>
      </c>
      <c r="W2202" s="1" t="s">
        <v>2551</v>
      </c>
      <c r="X2202" s="5" t="s">
        <v>3076</v>
      </c>
      <c r="Y2202" s="5" t="s">
        <v>2787</v>
      </c>
      <c r="Z2202" s="5" t="s">
        <v>305</v>
      </c>
      <c r="AA2202" s="5"/>
    </row>
    <row r="2203" spans="1:27" ht="12" customHeight="1" x14ac:dyDescent="0.15">
      <c r="A2203" s="1" t="s">
        <v>598</v>
      </c>
      <c r="B2203" s="1" t="s">
        <v>41</v>
      </c>
      <c r="C2203" s="1" t="s">
        <v>17</v>
      </c>
      <c r="D2203" s="1" t="s">
        <v>2463</v>
      </c>
      <c r="E2203" s="1" t="s">
        <v>10</v>
      </c>
      <c r="F2203" s="1" t="s">
        <v>608</v>
      </c>
      <c r="G2203" s="1" t="s">
        <v>238</v>
      </c>
      <c r="H2203" s="1" t="s">
        <v>306</v>
      </c>
      <c r="I2203">
        <v>7957674</v>
      </c>
      <c r="J2203">
        <v>7874633</v>
      </c>
      <c r="K2203">
        <v>7526154</v>
      </c>
      <c r="L2203">
        <v>8418540</v>
      </c>
      <c r="M2203">
        <v>7812588</v>
      </c>
      <c r="N2203">
        <v>7998858</v>
      </c>
      <c r="O2203">
        <v>8287233</v>
      </c>
      <c r="P2203">
        <v>8609666</v>
      </c>
      <c r="Q2203">
        <v>8432388</v>
      </c>
      <c r="R2203">
        <v>8355437</v>
      </c>
      <c r="S2203">
        <v>7276310</v>
      </c>
      <c r="T2203">
        <v>7655943</v>
      </c>
      <c r="U2203">
        <v>8078426</v>
      </c>
      <c r="V2203" s="1" t="s">
        <v>3066</v>
      </c>
      <c r="W2203" s="1" t="s">
        <v>2551</v>
      </c>
      <c r="X2203" s="5" t="s">
        <v>3076</v>
      </c>
      <c r="Y2203" s="5" t="s">
        <v>2737</v>
      </c>
      <c r="Z2203" s="5" t="s">
        <v>2788</v>
      </c>
      <c r="AA2203" s="5"/>
    </row>
    <row r="2204" spans="1:27" ht="12" customHeight="1" x14ac:dyDescent="0.15">
      <c r="A2204" s="1" t="s">
        <v>598</v>
      </c>
      <c r="B2204" s="1" t="s">
        <v>43</v>
      </c>
      <c r="C2204" s="1" t="s">
        <v>9</v>
      </c>
      <c r="D2204" s="1" t="s">
        <v>2463</v>
      </c>
      <c r="E2204" s="1" t="s">
        <v>10</v>
      </c>
      <c r="F2204" s="1" t="s">
        <v>609</v>
      </c>
      <c r="G2204" s="1" t="s">
        <v>234</v>
      </c>
      <c r="H2204" s="1" t="s">
        <v>394</v>
      </c>
      <c r="I2204">
        <v>813840</v>
      </c>
      <c r="J2204">
        <v>726722</v>
      </c>
      <c r="K2204">
        <v>679286</v>
      </c>
      <c r="L2204">
        <v>791160</v>
      </c>
      <c r="M2204">
        <v>731745</v>
      </c>
      <c r="N2204">
        <v>733186</v>
      </c>
      <c r="O2204">
        <v>807178</v>
      </c>
      <c r="P2204">
        <v>785572</v>
      </c>
      <c r="Q2204">
        <v>793585</v>
      </c>
      <c r="R2204">
        <v>742974</v>
      </c>
      <c r="S2204">
        <v>647185</v>
      </c>
      <c r="T2204">
        <v>661288</v>
      </c>
      <c r="U2204">
        <v>714763</v>
      </c>
      <c r="V2204" s="1" t="s">
        <v>3066</v>
      </c>
      <c r="W2204" s="1" t="s">
        <v>2551</v>
      </c>
      <c r="X2204" s="5" t="s">
        <v>3077</v>
      </c>
      <c r="Y2204" s="5" t="s">
        <v>2553</v>
      </c>
      <c r="Z2204" s="5" t="s">
        <v>2734</v>
      </c>
      <c r="AA2204" s="5"/>
    </row>
    <row r="2205" spans="1:27" ht="12" customHeight="1" x14ac:dyDescent="0.15">
      <c r="A2205" s="1" t="s">
        <v>598</v>
      </c>
      <c r="B2205" s="1" t="s">
        <v>43</v>
      </c>
      <c r="C2205" s="1" t="s">
        <v>15</v>
      </c>
      <c r="D2205" s="1" t="s">
        <v>2463</v>
      </c>
      <c r="E2205" s="1" t="s">
        <v>10</v>
      </c>
      <c r="F2205" s="1" t="s">
        <v>609</v>
      </c>
      <c r="G2205" s="1" t="s">
        <v>304</v>
      </c>
      <c r="H2205" s="1" t="s">
        <v>305</v>
      </c>
      <c r="I2205">
        <v>564927</v>
      </c>
      <c r="J2205">
        <v>503019</v>
      </c>
      <c r="K2205">
        <v>463231</v>
      </c>
      <c r="L2205">
        <v>556170</v>
      </c>
      <c r="M2205">
        <v>493279</v>
      </c>
      <c r="N2205">
        <v>490861</v>
      </c>
      <c r="O2205">
        <v>578621</v>
      </c>
      <c r="P2205">
        <v>551541</v>
      </c>
      <c r="Q2205">
        <v>572015</v>
      </c>
      <c r="R2205">
        <v>465964</v>
      </c>
      <c r="S2205">
        <v>415835</v>
      </c>
      <c r="T2205">
        <v>427938</v>
      </c>
      <c r="U2205">
        <v>441137</v>
      </c>
      <c r="V2205" s="1" t="s">
        <v>3066</v>
      </c>
      <c r="W2205" s="1" t="s">
        <v>2551</v>
      </c>
      <c r="X2205" s="5" t="s">
        <v>3077</v>
      </c>
      <c r="Y2205" s="5" t="s">
        <v>2787</v>
      </c>
      <c r="Z2205" s="5" t="s">
        <v>305</v>
      </c>
      <c r="AA2205" s="5"/>
    </row>
    <row r="2206" spans="1:27" ht="12" customHeight="1" x14ac:dyDescent="0.15">
      <c r="A2206" s="1" t="s">
        <v>598</v>
      </c>
      <c r="B2206" s="1" t="s">
        <v>43</v>
      </c>
      <c r="C2206" s="1" t="s">
        <v>17</v>
      </c>
      <c r="D2206" s="1" t="s">
        <v>2463</v>
      </c>
      <c r="E2206" s="1" t="s">
        <v>10</v>
      </c>
      <c r="F2206" s="1" t="s">
        <v>609</v>
      </c>
      <c r="G2206" s="1" t="s">
        <v>238</v>
      </c>
      <c r="H2206" s="1" t="s">
        <v>306</v>
      </c>
      <c r="I2206">
        <v>1580223</v>
      </c>
      <c r="J2206">
        <v>1463804</v>
      </c>
      <c r="K2206">
        <v>1198102</v>
      </c>
      <c r="L2206">
        <v>1584047</v>
      </c>
      <c r="M2206">
        <v>1474652</v>
      </c>
      <c r="N2206">
        <v>1382240</v>
      </c>
      <c r="O2206">
        <v>1641069</v>
      </c>
      <c r="P2206">
        <v>1589843</v>
      </c>
      <c r="Q2206">
        <v>1576944</v>
      </c>
      <c r="R2206">
        <v>1241299</v>
      </c>
      <c r="S2206">
        <v>1049731</v>
      </c>
      <c r="T2206">
        <v>1110299</v>
      </c>
      <c r="U2206">
        <v>1120682</v>
      </c>
      <c r="V2206" s="1" t="s">
        <v>3066</v>
      </c>
      <c r="W2206" s="1" t="s">
        <v>2551</v>
      </c>
      <c r="X2206" s="5" t="s">
        <v>3077</v>
      </c>
      <c r="Y2206" s="5" t="s">
        <v>2737</v>
      </c>
      <c r="Z2206" s="5" t="s">
        <v>2788</v>
      </c>
      <c r="AA2206" s="5"/>
    </row>
    <row r="2207" spans="1:27" ht="12" customHeight="1" x14ac:dyDescent="0.15">
      <c r="A2207" s="1" t="s">
        <v>598</v>
      </c>
      <c r="B2207" s="1" t="s">
        <v>45</v>
      </c>
      <c r="C2207" s="1" t="s">
        <v>9</v>
      </c>
      <c r="D2207" s="1" t="s">
        <v>2463</v>
      </c>
      <c r="E2207" s="1" t="s">
        <v>10</v>
      </c>
      <c r="F2207" s="1" t="s">
        <v>610</v>
      </c>
      <c r="G2207" s="1" t="s">
        <v>234</v>
      </c>
      <c r="H2207" s="1" t="s">
        <v>530</v>
      </c>
      <c r="I2207">
        <v>6644</v>
      </c>
      <c r="J2207">
        <v>6907</v>
      </c>
      <c r="K2207">
        <v>6158</v>
      </c>
      <c r="L2207">
        <v>7331</v>
      </c>
      <c r="M2207">
        <v>6561</v>
      </c>
      <c r="N2207">
        <v>6329</v>
      </c>
      <c r="O2207">
        <v>6597</v>
      </c>
      <c r="P2207">
        <v>6989</v>
      </c>
      <c r="Q2207">
        <v>7419</v>
      </c>
      <c r="R2207">
        <v>6472</v>
      </c>
      <c r="S2207">
        <v>6107</v>
      </c>
      <c r="T2207">
        <v>6125</v>
      </c>
      <c r="U2207">
        <v>6579</v>
      </c>
      <c r="V2207" s="1" t="s">
        <v>3066</v>
      </c>
      <c r="W2207" s="1" t="s">
        <v>2551</v>
      </c>
      <c r="X2207" s="5" t="s">
        <v>3078</v>
      </c>
      <c r="Y2207" s="5" t="s">
        <v>2553</v>
      </c>
      <c r="Z2207" s="5" t="s">
        <v>2998</v>
      </c>
      <c r="AA2207" s="5"/>
    </row>
    <row r="2208" spans="1:27" ht="12" customHeight="1" x14ac:dyDescent="0.15">
      <c r="A2208" s="1" t="s">
        <v>598</v>
      </c>
      <c r="B2208" s="1" t="s">
        <v>45</v>
      </c>
      <c r="C2208" s="1" t="s">
        <v>15</v>
      </c>
      <c r="D2208" s="1" t="s">
        <v>2463</v>
      </c>
      <c r="E2208" s="1" t="s">
        <v>10</v>
      </c>
      <c r="F2208" s="1" t="s">
        <v>610</v>
      </c>
      <c r="G2208" s="1" t="s">
        <v>304</v>
      </c>
      <c r="H2208" s="1" t="s">
        <v>305</v>
      </c>
      <c r="I2208">
        <v>1590384</v>
      </c>
      <c r="J2208">
        <v>1678606</v>
      </c>
      <c r="K2208">
        <v>1491567</v>
      </c>
      <c r="L2208">
        <v>1795482</v>
      </c>
      <c r="M2208">
        <v>1580771</v>
      </c>
      <c r="N2208">
        <v>1502107</v>
      </c>
      <c r="O2208">
        <v>1650365</v>
      </c>
      <c r="P2208">
        <v>1705000</v>
      </c>
      <c r="Q2208">
        <v>1737216</v>
      </c>
      <c r="R2208">
        <v>1565785</v>
      </c>
      <c r="S2208">
        <v>1492364</v>
      </c>
      <c r="T2208">
        <v>1502490</v>
      </c>
      <c r="U2208">
        <v>1627607</v>
      </c>
      <c r="V2208" s="1" t="s">
        <v>3066</v>
      </c>
      <c r="W2208" s="1" t="s">
        <v>2551</v>
      </c>
      <c r="X2208" s="5" t="s">
        <v>3078</v>
      </c>
      <c r="Y2208" s="5" t="s">
        <v>2787</v>
      </c>
      <c r="Z2208" s="5" t="s">
        <v>305</v>
      </c>
      <c r="AA2208" s="5"/>
    </row>
    <row r="2209" spans="1:27" ht="12" customHeight="1" x14ac:dyDescent="0.15">
      <c r="A2209" s="1" t="s">
        <v>598</v>
      </c>
      <c r="B2209" s="1" t="s">
        <v>45</v>
      </c>
      <c r="C2209" s="1" t="s">
        <v>17</v>
      </c>
      <c r="D2209" s="1" t="s">
        <v>2463</v>
      </c>
      <c r="E2209" s="1" t="s">
        <v>10</v>
      </c>
      <c r="F2209" s="1" t="s">
        <v>610</v>
      </c>
      <c r="G2209" s="1" t="s">
        <v>238</v>
      </c>
      <c r="H2209" s="1" t="s">
        <v>306</v>
      </c>
      <c r="I2209">
        <v>1380141</v>
      </c>
      <c r="J2209">
        <v>1421370</v>
      </c>
      <c r="K2209">
        <v>1300484</v>
      </c>
      <c r="L2209">
        <v>1582782</v>
      </c>
      <c r="M2209">
        <v>1398901</v>
      </c>
      <c r="N2209">
        <v>1301922</v>
      </c>
      <c r="O2209">
        <v>1467282</v>
      </c>
      <c r="P2209">
        <v>1591361</v>
      </c>
      <c r="Q2209">
        <v>1593126</v>
      </c>
      <c r="R2209">
        <v>1420887</v>
      </c>
      <c r="S2209">
        <v>1344359</v>
      </c>
      <c r="T2209">
        <v>1447189</v>
      </c>
      <c r="U2209">
        <v>1522754</v>
      </c>
      <c r="V2209" s="1" t="s">
        <v>3066</v>
      </c>
      <c r="W2209" s="1" t="s">
        <v>2551</v>
      </c>
      <c r="X2209" s="5" t="s">
        <v>3078</v>
      </c>
      <c r="Y2209" s="5" t="s">
        <v>2737</v>
      </c>
      <c r="Z2209" s="5" t="s">
        <v>2788</v>
      </c>
      <c r="AA2209" s="5"/>
    </row>
    <row r="2210" spans="1:27" ht="12" customHeight="1" x14ac:dyDescent="0.15">
      <c r="A2210" s="1" t="s">
        <v>598</v>
      </c>
      <c r="B2210" s="1" t="s">
        <v>47</v>
      </c>
      <c r="C2210" s="1" t="s">
        <v>9</v>
      </c>
      <c r="D2210" s="1" t="s">
        <v>2463</v>
      </c>
      <c r="E2210" s="1" t="s">
        <v>10</v>
      </c>
      <c r="F2210" s="1" t="s">
        <v>611</v>
      </c>
      <c r="G2210" s="1" t="s">
        <v>234</v>
      </c>
      <c r="H2210" s="1" t="s">
        <v>530</v>
      </c>
      <c r="I2210">
        <v>10552</v>
      </c>
      <c r="J2210">
        <v>9167</v>
      </c>
      <c r="K2210">
        <v>9338</v>
      </c>
      <c r="L2210">
        <v>10528</v>
      </c>
      <c r="M2210">
        <v>10387</v>
      </c>
      <c r="N2210">
        <v>9201</v>
      </c>
      <c r="O2210">
        <v>10132</v>
      </c>
      <c r="P2210">
        <v>10217</v>
      </c>
      <c r="Q2210">
        <v>10600</v>
      </c>
      <c r="R2210">
        <v>9651</v>
      </c>
      <c r="S2210">
        <v>9157</v>
      </c>
      <c r="T2210">
        <v>9201</v>
      </c>
      <c r="U2210">
        <v>9741</v>
      </c>
      <c r="V2210" s="1" t="s">
        <v>3066</v>
      </c>
      <c r="W2210" s="1" t="s">
        <v>2551</v>
      </c>
      <c r="X2210" s="5" t="s">
        <v>3079</v>
      </c>
      <c r="Y2210" s="5" t="s">
        <v>2553</v>
      </c>
      <c r="Z2210" s="5" t="s">
        <v>2998</v>
      </c>
      <c r="AA2210" s="5"/>
    </row>
    <row r="2211" spans="1:27" ht="12" customHeight="1" x14ac:dyDescent="0.15">
      <c r="A2211" s="1" t="s">
        <v>598</v>
      </c>
      <c r="B2211" s="1" t="s">
        <v>47</v>
      </c>
      <c r="C2211" s="1" t="s">
        <v>15</v>
      </c>
      <c r="D2211" s="1" t="s">
        <v>2463</v>
      </c>
      <c r="E2211" s="1" t="s">
        <v>10</v>
      </c>
      <c r="F2211" s="1" t="s">
        <v>611</v>
      </c>
      <c r="G2211" s="1" t="s">
        <v>304</v>
      </c>
      <c r="H2211" s="1" t="s">
        <v>305</v>
      </c>
      <c r="I2211">
        <v>4992985</v>
      </c>
      <c r="J2211">
        <v>4511988</v>
      </c>
      <c r="K2211">
        <v>4617532</v>
      </c>
      <c r="L2211">
        <v>4820655</v>
      </c>
      <c r="M2211">
        <v>4999042</v>
      </c>
      <c r="N2211">
        <v>4729613</v>
      </c>
      <c r="O2211">
        <v>4891310</v>
      </c>
      <c r="P2211">
        <v>5040329</v>
      </c>
      <c r="Q2211">
        <v>4809535</v>
      </c>
      <c r="R2211">
        <v>4728867</v>
      </c>
      <c r="S2211">
        <v>4678744</v>
      </c>
      <c r="T2211">
        <v>4487137</v>
      </c>
      <c r="U2211">
        <v>5129412</v>
      </c>
      <c r="V2211" s="1" t="s">
        <v>3066</v>
      </c>
      <c r="W2211" s="1" t="s">
        <v>2551</v>
      </c>
      <c r="X2211" s="5" t="s">
        <v>3079</v>
      </c>
      <c r="Y2211" s="5" t="s">
        <v>2787</v>
      </c>
      <c r="Z2211" s="5" t="s">
        <v>305</v>
      </c>
      <c r="AA2211" s="5"/>
    </row>
    <row r="2212" spans="1:27" ht="12" customHeight="1" x14ac:dyDescent="0.15">
      <c r="A2212" s="1" t="s">
        <v>598</v>
      </c>
      <c r="B2212" s="1" t="s">
        <v>47</v>
      </c>
      <c r="C2212" s="1" t="s">
        <v>17</v>
      </c>
      <c r="D2212" s="1" t="s">
        <v>2463</v>
      </c>
      <c r="E2212" s="1" t="s">
        <v>10</v>
      </c>
      <c r="F2212" s="1" t="s">
        <v>611</v>
      </c>
      <c r="G2212" s="1" t="s">
        <v>238</v>
      </c>
      <c r="H2212" s="1" t="s">
        <v>306</v>
      </c>
      <c r="I2212">
        <v>6143453</v>
      </c>
      <c r="J2212">
        <v>5352307</v>
      </c>
      <c r="K2212">
        <v>5225859</v>
      </c>
      <c r="L2212">
        <v>5829960</v>
      </c>
      <c r="M2212">
        <v>5895564</v>
      </c>
      <c r="N2212">
        <v>5544091</v>
      </c>
      <c r="O2212">
        <v>6016239</v>
      </c>
      <c r="P2212">
        <v>5923941</v>
      </c>
      <c r="Q2212">
        <v>6000324</v>
      </c>
      <c r="R2212">
        <v>5764898</v>
      </c>
      <c r="S2212">
        <v>5318721</v>
      </c>
      <c r="T2212">
        <v>5554105</v>
      </c>
      <c r="U2212">
        <v>5839711</v>
      </c>
      <c r="V2212" s="1" t="s">
        <v>3066</v>
      </c>
      <c r="W2212" s="1" t="s">
        <v>2551</v>
      </c>
      <c r="X2212" s="5" t="s">
        <v>3079</v>
      </c>
      <c r="Y2212" s="5" t="s">
        <v>2737</v>
      </c>
      <c r="Z2212" s="5" t="s">
        <v>2788</v>
      </c>
      <c r="AA2212" s="5"/>
    </row>
    <row r="2213" spans="1:27" ht="12" customHeight="1" x14ac:dyDescent="0.15">
      <c r="A2213" s="1" t="s">
        <v>598</v>
      </c>
      <c r="B2213" s="1" t="s">
        <v>49</v>
      </c>
      <c r="C2213" s="1" t="s">
        <v>9</v>
      </c>
      <c r="D2213" s="1" t="s">
        <v>2463</v>
      </c>
      <c r="E2213" s="1" t="s">
        <v>10</v>
      </c>
      <c r="F2213" s="1" t="s">
        <v>612</v>
      </c>
      <c r="G2213" s="1" t="s">
        <v>234</v>
      </c>
      <c r="H2213" s="1" t="s">
        <v>530</v>
      </c>
      <c r="I2213">
        <v>5288</v>
      </c>
      <c r="J2213">
        <v>4754</v>
      </c>
      <c r="K2213">
        <v>4635</v>
      </c>
      <c r="L2213">
        <v>5276</v>
      </c>
      <c r="M2213">
        <v>4854</v>
      </c>
      <c r="N2213">
        <v>4804</v>
      </c>
      <c r="O2213">
        <v>4915</v>
      </c>
      <c r="P2213">
        <v>4887</v>
      </c>
      <c r="Q2213">
        <v>5185</v>
      </c>
      <c r="R2213">
        <v>4875</v>
      </c>
      <c r="S2213">
        <v>4612</v>
      </c>
      <c r="T2213">
        <v>4862</v>
      </c>
      <c r="U2213">
        <v>5073</v>
      </c>
      <c r="V2213" s="1" t="s">
        <v>3066</v>
      </c>
      <c r="W2213" s="1" t="s">
        <v>2551</v>
      </c>
      <c r="X2213" s="5" t="s">
        <v>3080</v>
      </c>
      <c r="Y2213" s="5" t="s">
        <v>2553</v>
      </c>
      <c r="Z2213" s="5" t="s">
        <v>2998</v>
      </c>
      <c r="AA2213" s="5"/>
    </row>
    <row r="2214" spans="1:27" ht="12" customHeight="1" x14ac:dyDescent="0.15">
      <c r="A2214" s="1" t="s">
        <v>598</v>
      </c>
      <c r="B2214" s="1" t="s">
        <v>49</v>
      </c>
      <c r="C2214" s="1" t="s">
        <v>15</v>
      </c>
      <c r="D2214" s="1" t="s">
        <v>2463</v>
      </c>
      <c r="E2214" s="1" t="s">
        <v>10</v>
      </c>
      <c r="F2214" s="1" t="s">
        <v>612</v>
      </c>
      <c r="G2214" s="1" t="s">
        <v>304</v>
      </c>
      <c r="H2214" s="1" t="s">
        <v>305</v>
      </c>
      <c r="I2214">
        <v>1125649</v>
      </c>
      <c r="J2214">
        <v>905041</v>
      </c>
      <c r="K2214">
        <v>867864</v>
      </c>
      <c r="L2214">
        <v>975465</v>
      </c>
      <c r="M2214">
        <v>911163</v>
      </c>
      <c r="N2214">
        <v>877764</v>
      </c>
      <c r="O2214">
        <v>896416</v>
      </c>
      <c r="P2214">
        <v>894864</v>
      </c>
      <c r="Q2214">
        <v>984225</v>
      </c>
      <c r="R2214">
        <v>966769</v>
      </c>
      <c r="S2214">
        <v>786519</v>
      </c>
      <c r="T2214">
        <v>876772</v>
      </c>
      <c r="U2214">
        <v>1015074</v>
      </c>
      <c r="V2214" s="1" t="s">
        <v>3066</v>
      </c>
      <c r="W2214" s="1" t="s">
        <v>2551</v>
      </c>
      <c r="X2214" s="5" t="s">
        <v>3080</v>
      </c>
      <c r="Y2214" s="5" t="s">
        <v>2787</v>
      </c>
      <c r="Z2214" s="5" t="s">
        <v>305</v>
      </c>
      <c r="AA2214" s="5"/>
    </row>
    <row r="2215" spans="1:27" ht="12" customHeight="1" x14ac:dyDescent="0.15">
      <c r="A2215" s="1" t="s">
        <v>598</v>
      </c>
      <c r="B2215" s="1" t="s">
        <v>49</v>
      </c>
      <c r="C2215" s="1" t="s">
        <v>17</v>
      </c>
      <c r="D2215" s="1" t="s">
        <v>2463</v>
      </c>
      <c r="E2215" s="1" t="s">
        <v>10</v>
      </c>
      <c r="F2215" s="1" t="s">
        <v>612</v>
      </c>
      <c r="G2215" s="1" t="s">
        <v>238</v>
      </c>
      <c r="H2215" s="1" t="s">
        <v>306</v>
      </c>
      <c r="I2215">
        <v>3209403</v>
      </c>
      <c r="J2215">
        <v>2872685</v>
      </c>
      <c r="K2215">
        <v>2755849</v>
      </c>
      <c r="L2215">
        <v>3178513</v>
      </c>
      <c r="M2215">
        <v>2955289</v>
      </c>
      <c r="N2215">
        <v>2935185</v>
      </c>
      <c r="O2215">
        <v>2996837</v>
      </c>
      <c r="P2215">
        <v>3054089</v>
      </c>
      <c r="Q2215">
        <v>3226117</v>
      </c>
      <c r="R2215">
        <v>3060046</v>
      </c>
      <c r="S2215">
        <v>2654726</v>
      </c>
      <c r="T2215">
        <v>2937336</v>
      </c>
      <c r="U2215">
        <v>3204003</v>
      </c>
      <c r="V2215" s="1" t="s">
        <v>3066</v>
      </c>
      <c r="W2215" s="1" t="s">
        <v>2551</v>
      </c>
      <c r="X2215" s="5" t="s">
        <v>3080</v>
      </c>
      <c r="Y2215" s="5" t="s">
        <v>2737</v>
      </c>
      <c r="Z2215" s="5" t="s">
        <v>2788</v>
      </c>
      <c r="AA2215" s="5"/>
    </row>
    <row r="2216" spans="1:27" ht="12" customHeight="1" x14ac:dyDescent="0.15">
      <c r="A2216" s="1" t="s">
        <v>598</v>
      </c>
      <c r="B2216" s="1" t="s">
        <v>212</v>
      </c>
      <c r="C2216" s="1" t="s">
        <v>9</v>
      </c>
      <c r="D2216" s="1" t="s">
        <v>2463</v>
      </c>
      <c r="E2216" s="1" t="s">
        <v>213</v>
      </c>
      <c r="F2216" s="1" t="s">
        <v>613</v>
      </c>
      <c r="G2216" s="1" t="s">
        <v>215</v>
      </c>
      <c r="H2216" s="1" t="s">
        <v>216</v>
      </c>
      <c r="I2216">
        <v>16576</v>
      </c>
      <c r="J2216">
        <v>16833</v>
      </c>
      <c r="K2216">
        <v>16842</v>
      </c>
      <c r="L2216">
        <v>16809</v>
      </c>
      <c r="M2216">
        <v>16821</v>
      </c>
      <c r="N2216">
        <v>16840</v>
      </c>
      <c r="O2216">
        <v>16902</v>
      </c>
      <c r="P2216">
        <v>16988</v>
      </c>
      <c r="Q2216">
        <v>16939</v>
      </c>
      <c r="R2216">
        <v>16934</v>
      </c>
      <c r="S2216">
        <v>16872</v>
      </c>
      <c r="T2216">
        <v>16850</v>
      </c>
      <c r="U2216">
        <v>16779</v>
      </c>
      <c r="V2216" s="1" t="s">
        <v>3066</v>
      </c>
      <c r="W2216" s="1" t="s">
        <v>2717</v>
      </c>
      <c r="X2216" s="5" t="s">
        <v>3081</v>
      </c>
      <c r="Y2216" s="5" t="s">
        <v>2719</v>
      </c>
      <c r="Z2216" s="5" t="s">
        <v>2847</v>
      </c>
      <c r="AA2216" s="5"/>
    </row>
    <row r="2217" spans="1:27" ht="12" customHeight="1" x14ac:dyDescent="0.15">
      <c r="A2217" s="1" t="s">
        <v>598</v>
      </c>
      <c r="B2217" s="1" t="s">
        <v>285</v>
      </c>
      <c r="C2217" s="1" t="s">
        <v>9</v>
      </c>
      <c r="D2217" s="1" t="s">
        <v>2463</v>
      </c>
      <c r="E2217" s="1" t="s">
        <v>213</v>
      </c>
      <c r="F2217" s="1" t="s">
        <v>286</v>
      </c>
      <c r="G2217" s="1" t="s">
        <v>215</v>
      </c>
      <c r="H2217" s="1" t="s">
        <v>216</v>
      </c>
      <c r="I2217">
        <v>34295</v>
      </c>
      <c r="J2217">
        <v>34577</v>
      </c>
      <c r="K2217">
        <v>34669</v>
      </c>
      <c r="L2217">
        <v>34677</v>
      </c>
      <c r="M2217">
        <v>34713</v>
      </c>
      <c r="N2217">
        <v>34764</v>
      </c>
      <c r="O2217">
        <v>34740</v>
      </c>
      <c r="P2217">
        <v>34821</v>
      </c>
      <c r="Q2217">
        <v>34741</v>
      </c>
      <c r="R2217">
        <v>34694</v>
      </c>
      <c r="S2217">
        <v>34638</v>
      </c>
      <c r="T2217">
        <v>34589</v>
      </c>
      <c r="U2217">
        <v>34570</v>
      </c>
      <c r="V2217" s="1" t="s">
        <v>3066</v>
      </c>
      <c r="W2217" s="1" t="s">
        <v>2717</v>
      </c>
      <c r="X2217" s="5" t="s">
        <v>2816</v>
      </c>
      <c r="Y2217" s="5" t="s">
        <v>2719</v>
      </c>
      <c r="Z2217" s="5" t="s">
        <v>2847</v>
      </c>
      <c r="AA2217" s="5"/>
    </row>
    <row r="2218" spans="1:27" ht="12" customHeight="1" x14ac:dyDescent="0.15">
      <c r="A2218" s="1" t="s">
        <v>614</v>
      </c>
      <c r="B2218" s="1" t="s">
        <v>8</v>
      </c>
      <c r="C2218" s="1" t="s">
        <v>9</v>
      </c>
      <c r="D2218" s="1" t="s">
        <v>2464</v>
      </c>
      <c r="E2218" s="1" t="s">
        <v>10</v>
      </c>
      <c r="F2218" s="1" t="s">
        <v>615</v>
      </c>
      <c r="G2218" s="1" t="s">
        <v>616</v>
      </c>
      <c r="H2218" s="1" t="s">
        <v>235</v>
      </c>
      <c r="I2218">
        <v>89516</v>
      </c>
      <c r="J2218">
        <v>72950</v>
      </c>
      <c r="K2218">
        <v>78590</v>
      </c>
      <c r="L2218">
        <v>83181</v>
      </c>
      <c r="M2218">
        <v>79316</v>
      </c>
      <c r="N2218">
        <v>75798</v>
      </c>
      <c r="O2218">
        <v>82225</v>
      </c>
      <c r="P2218">
        <v>82416</v>
      </c>
      <c r="Q2218">
        <v>84431</v>
      </c>
      <c r="R2218">
        <v>74249</v>
      </c>
      <c r="S2218">
        <v>75641</v>
      </c>
      <c r="T2218">
        <v>69361</v>
      </c>
      <c r="U2218">
        <v>80429</v>
      </c>
      <c r="V2218" s="1" t="s">
        <v>3082</v>
      </c>
      <c r="W2218" s="1" t="s">
        <v>2551</v>
      </c>
      <c r="X2218" s="5" t="s">
        <v>3083</v>
      </c>
      <c r="Y2218" s="5" t="s">
        <v>2553</v>
      </c>
      <c r="Z2218" s="5" t="s">
        <v>2734</v>
      </c>
      <c r="AA2218" s="5"/>
    </row>
    <row r="2219" spans="1:27" ht="12" customHeight="1" x14ac:dyDescent="0.15">
      <c r="A2219" s="1" t="s">
        <v>614</v>
      </c>
      <c r="B2219" s="1" t="s">
        <v>8</v>
      </c>
      <c r="C2219" s="1" t="s">
        <v>15</v>
      </c>
      <c r="D2219" s="1" t="s">
        <v>2464</v>
      </c>
      <c r="E2219" s="1" t="s">
        <v>10</v>
      </c>
      <c r="F2219" s="1" t="s">
        <v>615</v>
      </c>
      <c r="G2219" s="1" t="s">
        <v>238</v>
      </c>
      <c r="H2219" s="1" t="s">
        <v>306</v>
      </c>
      <c r="I2219">
        <v>1935027</v>
      </c>
      <c r="J2219">
        <v>1628001</v>
      </c>
      <c r="K2219">
        <v>1623471</v>
      </c>
      <c r="L2219">
        <v>1798263</v>
      </c>
      <c r="M2219">
        <v>1806108</v>
      </c>
      <c r="N2219">
        <v>1754697</v>
      </c>
      <c r="O2219">
        <v>2023311</v>
      </c>
      <c r="P2219">
        <v>1887215</v>
      </c>
      <c r="Q2219">
        <v>1908654</v>
      </c>
      <c r="R2219">
        <v>1839045</v>
      </c>
      <c r="S2219">
        <v>1648553</v>
      </c>
      <c r="T2219">
        <v>1686786</v>
      </c>
      <c r="U2219">
        <v>2070423</v>
      </c>
      <c r="V2219" s="1" t="s">
        <v>3082</v>
      </c>
      <c r="W2219" s="1" t="s">
        <v>2551</v>
      </c>
      <c r="X2219" s="5" t="s">
        <v>3083</v>
      </c>
      <c r="Y2219" s="5" t="s">
        <v>2737</v>
      </c>
      <c r="Z2219" s="5" t="s">
        <v>2788</v>
      </c>
      <c r="AA2219" s="5"/>
    </row>
    <row r="2220" spans="1:27" ht="12" customHeight="1" x14ac:dyDescent="0.15">
      <c r="A2220" s="1" t="s">
        <v>614</v>
      </c>
      <c r="B2220" s="1" t="s">
        <v>8</v>
      </c>
      <c r="C2220" s="1" t="s">
        <v>17</v>
      </c>
      <c r="D2220" s="1" t="s">
        <v>2464</v>
      </c>
      <c r="E2220" s="1" t="s">
        <v>10</v>
      </c>
      <c r="F2220" s="1" t="s">
        <v>615</v>
      </c>
      <c r="G2220" s="1" t="s">
        <v>617</v>
      </c>
      <c r="H2220" s="1" t="s">
        <v>235</v>
      </c>
      <c r="I2220">
        <v>94597</v>
      </c>
      <c r="J2220">
        <v>71584</v>
      </c>
      <c r="K2220">
        <v>76366</v>
      </c>
      <c r="L2220">
        <v>76734</v>
      </c>
      <c r="M2220">
        <v>82469</v>
      </c>
      <c r="N2220">
        <v>70928</v>
      </c>
      <c r="O2220">
        <v>75642</v>
      </c>
      <c r="P2220">
        <v>79567</v>
      </c>
      <c r="Q2220">
        <v>84802</v>
      </c>
      <c r="R2220">
        <v>74207</v>
      </c>
      <c r="S2220">
        <v>75544</v>
      </c>
      <c r="T2220">
        <v>70640</v>
      </c>
      <c r="U2220">
        <v>76946</v>
      </c>
      <c r="V2220" s="1" t="s">
        <v>3082</v>
      </c>
      <c r="W2220" s="1" t="s">
        <v>2551</v>
      </c>
      <c r="X2220" s="5" t="s">
        <v>3083</v>
      </c>
      <c r="Y2220" s="5" t="s">
        <v>2557</v>
      </c>
      <c r="Z2220" s="5" t="s">
        <v>2734</v>
      </c>
      <c r="AA2220" s="5"/>
    </row>
    <row r="2221" spans="1:27" ht="12" customHeight="1" x14ac:dyDescent="0.15">
      <c r="A2221" s="1" t="s">
        <v>614</v>
      </c>
      <c r="B2221" s="1" t="s">
        <v>8</v>
      </c>
      <c r="C2221" s="1" t="s">
        <v>19</v>
      </c>
      <c r="D2221" s="1" t="s">
        <v>2464</v>
      </c>
      <c r="E2221" s="1" t="s">
        <v>10</v>
      </c>
      <c r="F2221" s="1" t="s">
        <v>615</v>
      </c>
      <c r="G2221" s="1" t="s">
        <v>245</v>
      </c>
      <c r="H2221" s="1" t="s">
        <v>306</v>
      </c>
      <c r="I2221">
        <v>2189302</v>
      </c>
      <c r="J2221">
        <v>1655435</v>
      </c>
      <c r="K2221">
        <v>1593911</v>
      </c>
      <c r="L2221">
        <v>1882988</v>
      </c>
      <c r="M2221">
        <v>1789787</v>
      </c>
      <c r="N2221">
        <v>1670559</v>
      </c>
      <c r="O2221">
        <v>2069677</v>
      </c>
      <c r="P2221">
        <v>1714696</v>
      </c>
      <c r="Q2221">
        <v>2021918</v>
      </c>
      <c r="R2221">
        <v>1958835</v>
      </c>
      <c r="S2221">
        <v>1682955</v>
      </c>
      <c r="T2221">
        <v>1869373</v>
      </c>
      <c r="U2221">
        <v>2098288</v>
      </c>
      <c r="V2221" s="1" t="s">
        <v>3082</v>
      </c>
      <c r="W2221" s="1" t="s">
        <v>2551</v>
      </c>
      <c r="X2221" s="5" t="s">
        <v>3083</v>
      </c>
      <c r="Y2221" s="5" t="s">
        <v>2740</v>
      </c>
      <c r="Z2221" s="5" t="s">
        <v>2788</v>
      </c>
      <c r="AA2221" s="5"/>
    </row>
    <row r="2222" spans="1:27" ht="12" customHeight="1" x14ac:dyDescent="0.15">
      <c r="A2222" s="1" t="s">
        <v>614</v>
      </c>
      <c r="B2222" s="1" t="s">
        <v>8</v>
      </c>
      <c r="C2222" s="1" t="s">
        <v>21</v>
      </c>
      <c r="D2222" s="1" t="s">
        <v>2464</v>
      </c>
      <c r="E2222" s="1" t="s">
        <v>10</v>
      </c>
      <c r="F2222" s="1" t="s">
        <v>615</v>
      </c>
      <c r="G2222" s="1" t="s">
        <v>618</v>
      </c>
      <c r="H2222" s="1" t="s">
        <v>235</v>
      </c>
      <c r="I2222">
        <v>77380</v>
      </c>
      <c r="J2222">
        <v>76165</v>
      </c>
      <c r="K2222">
        <v>75506</v>
      </c>
      <c r="L2222">
        <v>78809</v>
      </c>
      <c r="M2222">
        <v>73685</v>
      </c>
      <c r="N2222">
        <v>75316</v>
      </c>
      <c r="O2222">
        <v>79971</v>
      </c>
      <c r="P2222">
        <v>84408</v>
      </c>
      <c r="Q2222">
        <v>81525</v>
      </c>
      <c r="R2222">
        <v>79174</v>
      </c>
      <c r="S2222">
        <v>77994</v>
      </c>
      <c r="T2222">
        <v>74037</v>
      </c>
      <c r="U2222">
        <v>72911</v>
      </c>
      <c r="V2222" s="1" t="s">
        <v>3082</v>
      </c>
      <c r="W2222" s="1" t="s">
        <v>2551</v>
      </c>
      <c r="X2222" s="5" t="s">
        <v>3083</v>
      </c>
      <c r="Y2222" s="5" t="s">
        <v>2559</v>
      </c>
      <c r="Z2222" s="5" t="s">
        <v>2734</v>
      </c>
      <c r="AA2222" s="5"/>
    </row>
    <row r="2223" spans="1:27" ht="12" customHeight="1" x14ac:dyDescent="0.15">
      <c r="A2223" s="1" t="s">
        <v>614</v>
      </c>
      <c r="B2223" s="1" t="s">
        <v>25</v>
      </c>
      <c r="C2223" s="1" t="s">
        <v>9</v>
      </c>
      <c r="D2223" s="1" t="s">
        <v>2464</v>
      </c>
      <c r="E2223" s="1" t="s">
        <v>10</v>
      </c>
      <c r="F2223" s="1" t="s">
        <v>619</v>
      </c>
      <c r="G2223" s="1" t="s">
        <v>616</v>
      </c>
      <c r="H2223" s="1" t="s">
        <v>394</v>
      </c>
      <c r="I2223">
        <v>2897208</v>
      </c>
      <c r="J2223">
        <v>2588265</v>
      </c>
      <c r="K2223">
        <v>2473855</v>
      </c>
      <c r="L2223">
        <v>2678679</v>
      </c>
      <c r="M2223">
        <v>2678793</v>
      </c>
      <c r="N2223">
        <v>2245803</v>
      </c>
      <c r="O2223">
        <v>2768755</v>
      </c>
      <c r="P2223">
        <v>2519627</v>
      </c>
      <c r="Q2223">
        <v>2986766</v>
      </c>
      <c r="R2223">
        <v>2754092</v>
      </c>
      <c r="S2223">
        <v>2502086</v>
      </c>
      <c r="T2223">
        <v>2670598</v>
      </c>
      <c r="U2223">
        <v>2570951</v>
      </c>
      <c r="V2223" s="1" t="s">
        <v>3082</v>
      </c>
      <c r="W2223" s="1" t="s">
        <v>2551</v>
      </c>
      <c r="X2223" s="5" t="s">
        <v>3084</v>
      </c>
      <c r="Y2223" s="5" t="s">
        <v>2553</v>
      </c>
      <c r="Z2223" s="5" t="s">
        <v>2734</v>
      </c>
      <c r="AA2223" s="5"/>
    </row>
    <row r="2224" spans="1:27" ht="12" customHeight="1" x14ac:dyDescent="0.15">
      <c r="A2224" s="1" t="s">
        <v>614</v>
      </c>
      <c r="B2224" s="1" t="s">
        <v>25</v>
      </c>
      <c r="C2224" s="1" t="s">
        <v>15</v>
      </c>
      <c r="D2224" s="1" t="s">
        <v>2464</v>
      </c>
      <c r="E2224" s="1" t="s">
        <v>10</v>
      </c>
      <c r="F2224" s="1" t="s">
        <v>619</v>
      </c>
      <c r="G2224" s="1" t="s">
        <v>238</v>
      </c>
      <c r="H2224" s="1" t="s">
        <v>306</v>
      </c>
      <c r="I2224">
        <v>1104085</v>
      </c>
      <c r="J2224">
        <v>1066091</v>
      </c>
      <c r="K2224">
        <v>1022262</v>
      </c>
      <c r="L2224">
        <v>1102940</v>
      </c>
      <c r="M2224">
        <v>1070765</v>
      </c>
      <c r="N2224">
        <v>991216</v>
      </c>
      <c r="O2224">
        <v>1070604</v>
      </c>
      <c r="P2224">
        <v>1049271</v>
      </c>
      <c r="Q2224">
        <v>1216071</v>
      </c>
      <c r="R2224">
        <v>1029112</v>
      </c>
      <c r="S2224">
        <v>935380</v>
      </c>
      <c r="T2224">
        <v>1078265</v>
      </c>
      <c r="U2224">
        <v>1065010</v>
      </c>
      <c r="V2224" s="1" t="s">
        <v>3082</v>
      </c>
      <c r="W2224" s="1" t="s">
        <v>2551</v>
      </c>
      <c r="X2224" s="5" t="s">
        <v>3084</v>
      </c>
      <c r="Y2224" s="5" t="s">
        <v>2737</v>
      </c>
      <c r="Z2224" s="5" t="s">
        <v>2788</v>
      </c>
      <c r="AA2224" s="5"/>
    </row>
    <row r="2225" spans="1:27" ht="12" customHeight="1" x14ac:dyDescent="0.15">
      <c r="A2225" s="1" t="s">
        <v>614</v>
      </c>
      <c r="B2225" s="1" t="s">
        <v>25</v>
      </c>
      <c r="C2225" s="1" t="s">
        <v>17</v>
      </c>
      <c r="D2225" s="1" t="s">
        <v>2464</v>
      </c>
      <c r="E2225" s="1" t="s">
        <v>10</v>
      </c>
      <c r="F2225" s="1" t="s">
        <v>619</v>
      </c>
      <c r="G2225" s="1" t="s">
        <v>617</v>
      </c>
      <c r="H2225" s="1" t="s">
        <v>394</v>
      </c>
      <c r="I2225">
        <v>3336786</v>
      </c>
      <c r="J2225">
        <v>2910644</v>
      </c>
      <c r="K2225">
        <v>2627269</v>
      </c>
      <c r="L2225">
        <v>2759236</v>
      </c>
      <c r="M2225">
        <v>2809618</v>
      </c>
      <c r="N2225">
        <v>2456876</v>
      </c>
      <c r="O2225">
        <v>2749000</v>
      </c>
      <c r="P2225">
        <v>2612031</v>
      </c>
      <c r="Q2225">
        <v>3144158</v>
      </c>
      <c r="R2225">
        <v>2834269</v>
      </c>
      <c r="S2225">
        <v>2572805</v>
      </c>
      <c r="T2225">
        <v>2777238</v>
      </c>
      <c r="U2225">
        <v>3103118</v>
      </c>
      <c r="V2225" s="1" t="s">
        <v>3082</v>
      </c>
      <c r="W2225" s="1" t="s">
        <v>2551</v>
      </c>
      <c r="X2225" s="5" t="s">
        <v>3084</v>
      </c>
      <c r="Y2225" s="5" t="s">
        <v>2557</v>
      </c>
      <c r="Z2225" s="5" t="s">
        <v>2734</v>
      </c>
      <c r="AA2225" s="5"/>
    </row>
    <row r="2226" spans="1:27" ht="12" customHeight="1" x14ac:dyDescent="0.15">
      <c r="A2226" s="1" t="s">
        <v>614</v>
      </c>
      <c r="B2226" s="1" t="s">
        <v>25</v>
      </c>
      <c r="C2226" s="1" t="s">
        <v>19</v>
      </c>
      <c r="D2226" s="1" t="s">
        <v>2464</v>
      </c>
      <c r="E2226" s="1" t="s">
        <v>10</v>
      </c>
      <c r="F2226" s="1" t="s">
        <v>619</v>
      </c>
      <c r="G2226" s="1" t="s">
        <v>245</v>
      </c>
      <c r="H2226" s="1" t="s">
        <v>306</v>
      </c>
      <c r="I2226">
        <v>1496587</v>
      </c>
      <c r="J2226">
        <v>1356762</v>
      </c>
      <c r="K2226">
        <v>1347590</v>
      </c>
      <c r="L2226">
        <v>1205236</v>
      </c>
      <c r="M2226">
        <v>1265464</v>
      </c>
      <c r="N2226">
        <v>1156294</v>
      </c>
      <c r="O2226">
        <v>1250076</v>
      </c>
      <c r="P2226">
        <v>1212130</v>
      </c>
      <c r="Q2226">
        <v>1410855</v>
      </c>
      <c r="R2226">
        <v>1253892</v>
      </c>
      <c r="S2226">
        <v>1108218</v>
      </c>
      <c r="T2226">
        <v>1447730</v>
      </c>
      <c r="U2226">
        <v>1557141</v>
      </c>
      <c r="V2226" s="1" t="s">
        <v>3082</v>
      </c>
      <c r="W2226" s="1" t="s">
        <v>2551</v>
      </c>
      <c r="X2226" s="5" t="s">
        <v>3084</v>
      </c>
      <c r="Y2226" s="5" t="s">
        <v>2740</v>
      </c>
      <c r="Z2226" s="5" t="s">
        <v>2788</v>
      </c>
      <c r="AA2226" s="5"/>
    </row>
    <row r="2227" spans="1:27" ht="12" customHeight="1" x14ac:dyDescent="0.15">
      <c r="A2227" s="1" t="s">
        <v>614</v>
      </c>
      <c r="B2227" s="1" t="s">
        <v>25</v>
      </c>
      <c r="C2227" s="1" t="s">
        <v>21</v>
      </c>
      <c r="D2227" s="1" t="s">
        <v>2464</v>
      </c>
      <c r="E2227" s="1" t="s">
        <v>10</v>
      </c>
      <c r="F2227" s="1" t="s">
        <v>619</v>
      </c>
      <c r="G2227" s="1" t="s">
        <v>618</v>
      </c>
      <c r="H2227" s="1" t="s">
        <v>394</v>
      </c>
      <c r="I2227">
        <v>5279744</v>
      </c>
      <c r="J2227">
        <v>5131046</v>
      </c>
      <c r="K2227">
        <v>5210503</v>
      </c>
      <c r="L2227">
        <v>5226738</v>
      </c>
      <c r="M2227">
        <v>5384999</v>
      </c>
      <c r="N2227">
        <v>5347301</v>
      </c>
      <c r="O2227">
        <v>5525054</v>
      </c>
      <c r="P2227">
        <v>5649455</v>
      </c>
      <c r="Q2227">
        <v>5771283</v>
      </c>
      <c r="R2227">
        <v>5908776</v>
      </c>
      <c r="S2227">
        <v>6072939</v>
      </c>
      <c r="T2227">
        <v>6137211</v>
      </c>
      <c r="U2227">
        <v>5886001</v>
      </c>
      <c r="V2227" s="1" t="s">
        <v>3082</v>
      </c>
      <c r="W2227" s="1" t="s">
        <v>2551</v>
      </c>
      <c r="X2227" s="5" t="s">
        <v>3084</v>
      </c>
      <c r="Y2227" s="5" t="s">
        <v>2559</v>
      </c>
      <c r="Z2227" s="5" t="s">
        <v>2734</v>
      </c>
      <c r="AA2227" s="5"/>
    </row>
    <row r="2228" spans="1:27" ht="12" customHeight="1" x14ac:dyDescent="0.15">
      <c r="A2228" s="1" t="s">
        <v>614</v>
      </c>
      <c r="B2228" s="1" t="s">
        <v>27</v>
      </c>
      <c r="C2228" s="1" t="s">
        <v>9</v>
      </c>
      <c r="D2228" s="1" t="s">
        <v>2464</v>
      </c>
      <c r="E2228" s="1" t="s">
        <v>10</v>
      </c>
      <c r="F2228" s="1" t="s">
        <v>620</v>
      </c>
      <c r="G2228" s="1" t="s">
        <v>616</v>
      </c>
      <c r="H2228" s="1" t="s">
        <v>394</v>
      </c>
      <c r="I2228">
        <v>668310</v>
      </c>
      <c r="J2228">
        <v>642445</v>
      </c>
      <c r="K2228">
        <v>715651</v>
      </c>
      <c r="L2228">
        <v>674490</v>
      </c>
      <c r="M2228">
        <v>677018</v>
      </c>
      <c r="N2228">
        <v>636456</v>
      </c>
      <c r="O2228">
        <v>748705</v>
      </c>
      <c r="P2228">
        <v>608356</v>
      </c>
      <c r="Q2228">
        <v>628944</v>
      </c>
      <c r="R2228">
        <v>605571</v>
      </c>
      <c r="S2228">
        <v>508509</v>
      </c>
      <c r="T2228">
        <v>548831</v>
      </c>
      <c r="U2228">
        <v>774026</v>
      </c>
      <c r="V2228" s="1" t="s">
        <v>3082</v>
      </c>
      <c r="W2228" s="1" t="s">
        <v>2551</v>
      </c>
      <c r="X2228" s="5" t="s">
        <v>3085</v>
      </c>
      <c r="Y2228" s="5" t="s">
        <v>2553</v>
      </c>
      <c r="Z2228" s="5" t="s">
        <v>2734</v>
      </c>
      <c r="AA2228" s="5"/>
    </row>
    <row r="2229" spans="1:27" ht="12" customHeight="1" x14ac:dyDescent="0.15">
      <c r="A2229" s="1" t="s">
        <v>614</v>
      </c>
      <c r="B2229" s="1" t="s">
        <v>27</v>
      </c>
      <c r="C2229" s="1" t="s">
        <v>15</v>
      </c>
      <c r="D2229" s="1" t="s">
        <v>2464</v>
      </c>
      <c r="E2229" s="1" t="s">
        <v>10</v>
      </c>
      <c r="F2229" s="1" t="s">
        <v>620</v>
      </c>
      <c r="G2229" s="1" t="s">
        <v>238</v>
      </c>
      <c r="H2229" s="1" t="s">
        <v>306</v>
      </c>
      <c r="I2229">
        <v>456127</v>
      </c>
      <c r="J2229">
        <v>428016</v>
      </c>
      <c r="K2229">
        <v>440092</v>
      </c>
      <c r="L2229">
        <v>435667</v>
      </c>
      <c r="M2229">
        <v>426318</v>
      </c>
      <c r="N2229">
        <v>430638</v>
      </c>
      <c r="O2229">
        <v>408187</v>
      </c>
      <c r="P2229">
        <v>421021</v>
      </c>
      <c r="Q2229">
        <v>438641</v>
      </c>
      <c r="R2229">
        <v>411394</v>
      </c>
      <c r="S2229">
        <v>370494</v>
      </c>
      <c r="T2229">
        <v>393570</v>
      </c>
      <c r="U2229">
        <v>464900</v>
      </c>
      <c r="V2229" s="1" t="s">
        <v>3082</v>
      </c>
      <c r="W2229" s="1" t="s">
        <v>2551</v>
      </c>
      <c r="X2229" s="5" t="s">
        <v>3085</v>
      </c>
      <c r="Y2229" s="5" t="s">
        <v>2737</v>
      </c>
      <c r="Z2229" s="5" t="s">
        <v>2788</v>
      </c>
      <c r="AA2229" s="5"/>
    </row>
    <row r="2230" spans="1:27" ht="12" customHeight="1" x14ac:dyDescent="0.15">
      <c r="A2230" s="1" t="s">
        <v>614</v>
      </c>
      <c r="B2230" s="1" t="s">
        <v>27</v>
      </c>
      <c r="C2230" s="1" t="s">
        <v>17</v>
      </c>
      <c r="D2230" s="1" t="s">
        <v>2464</v>
      </c>
      <c r="E2230" s="1" t="s">
        <v>10</v>
      </c>
      <c r="F2230" s="1" t="s">
        <v>620</v>
      </c>
      <c r="G2230" s="1" t="s">
        <v>617</v>
      </c>
      <c r="H2230" s="1" t="s">
        <v>394</v>
      </c>
      <c r="I2230">
        <v>747742</v>
      </c>
      <c r="J2230">
        <v>696428</v>
      </c>
      <c r="K2230">
        <v>753636</v>
      </c>
      <c r="L2230">
        <v>720758</v>
      </c>
      <c r="M2230">
        <v>720777</v>
      </c>
      <c r="N2230">
        <v>670056</v>
      </c>
      <c r="O2230">
        <v>807906</v>
      </c>
      <c r="P2230">
        <v>671379</v>
      </c>
      <c r="Q2230">
        <v>679367</v>
      </c>
      <c r="R2230">
        <v>661293</v>
      </c>
      <c r="S2230">
        <v>540177</v>
      </c>
      <c r="T2230">
        <v>627136</v>
      </c>
      <c r="U2230">
        <v>825589</v>
      </c>
      <c r="V2230" s="1" t="s">
        <v>3082</v>
      </c>
      <c r="W2230" s="1" t="s">
        <v>2551</v>
      </c>
      <c r="X2230" s="5" t="s">
        <v>3085</v>
      </c>
      <c r="Y2230" s="5" t="s">
        <v>2557</v>
      </c>
      <c r="Z2230" s="5" t="s">
        <v>2734</v>
      </c>
      <c r="AA2230" s="5"/>
    </row>
    <row r="2231" spans="1:27" ht="12" customHeight="1" x14ac:dyDescent="0.15">
      <c r="A2231" s="1" t="s">
        <v>614</v>
      </c>
      <c r="B2231" s="1" t="s">
        <v>27</v>
      </c>
      <c r="C2231" s="1" t="s">
        <v>19</v>
      </c>
      <c r="D2231" s="1" t="s">
        <v>2464</v>
      </c>
      <c r="E2231" s="1" t="s">
        <v>10</v>
      </c>
      <c r="F2231" s="1" t="s">
        <v>620</v>
      </c>
      <c r="G2231" s="1" t="s">
        <v>245</v>
      </c>
      <c r="H2231" s="1" t="s">
        <v>306</v>
      </c>
      <c r="I2231">
        <v>546387</v>
      </c>
      <c r="J2231">
        <v>506568</v>
      </c>
      <c r="K2231">
        <v>505657</v>
      </c>
      <c r="L2231">
        <v>505356</v>
      </c>
      <c r="M2231">
        <v>489778</v>
      </c>
      <c r="N2231">
        <v>494893</v>
      </c>
      <c r="O2231">
        <v>488621</v>
      </c>
      <c r="P2231">
        <v>512630</v>
      </c>
      <c r="Q2231">
        <v>507294</v>
      </c>
      <c r="R2231">
        <v>499278</v>
      </c>
      <c r="S2231">
        <v>435985</v>
      </c>
      <c r="T2231">
        <v>505750</v>
      </c>
      <c r="U2231">
        <v>551785</v>
      </c>
      <c r="V2231" s="1" t="s">
        <v>3082</v>
      </c>
      <c r="W2231" s="1" t="s">
        <v>2551</v>
      </c>
      <c r="X2231" s="5" t="s">
        <v>3085</v>
      </c>
      <c r="Y2231" s="5" t="s">
        <v>2740</v>
      </c>
      <c r="Z2231" s="5" t="s">
        <v>2788</v>
      </c>
      <c r="AA2231" s="5"/>
    </row>
    <row r="2232" spans="1:27" ht="12" customHeight="1" x14ac:dyDescent="0.15">
      <c r="A2232" s="1" t="s">
        <v>614</v>
      </c>
      <c r="B2232" s="1" t="s">
        <v>27</v>
      </c>
      <c r="C2232" s="1" t="s">
        <v>21</v>
      </c>
      <c r="D2232" s="1" t="s">
        <v>2464</v>
      </c>
      <c r="E2232" s="1" t="s">
        <v>10</v>
      </c>
      <c r="F2232" s="1" t="s">
        <v>620</v>
      </c>
      <c r="G2232" s="1" t="s">
        <v>618</v>
      </c>
      <c r="H2232" s="1" t="s">
        <v>394</v>
      </c>
      <c r="I2232">
        <v>498208</v>
      </c>
      <c r="J2232">
        <v>493806</v>
      </c>
      <c r="K2232">
        <v>530630</v>
      </c>
      <c r="L2232">
        <v>548968</v>
      </c>
      <c r="M2232">
        <v>578658</v>
      </c>
      <c r="N2232">
        <v>624997</v>
      </c>
      <c r="O2232">
        <v>615860</v>
      </c>
      <c r="P2232">
        <v>614082</v>
      </c>
      <c r="Q2232">
        <v>610305</v>
      </c>
      <c r="R2232">
        <v>630641</v>
      </c>
      <c r="S2232">
        <v>641684</v>
      </c>
      <c r="T2232">
        <v>591115</v>
      </c>
      <c r="U2232">
        <v>583323</v>
      </c>
      <c r="V2232" s="1" t="s">
        <v>3082</v>
      </c>
      <c r="W2232" s="1" t="s">
        <v>2551</v>
      </c>
      <c r="X2232" s="5" t="s">
        <v>3085</v>
      </c>
      <c r="Y2232" s="5" t="s">
        <v>2559</v>
      </c>
      <c r="Z2232" s="5" t="s">
        <v>2734</v>
      </c>
      <c r="AA2232" s="5"/>
    </row>
    <row r="2233" spans="1:27" ht="12" customHeight="1" x14ac:dyDescent="0.15">
      <c r="A2233" s="1" t="s">
        <v>614</v>
      </c>
      <c r="B2233" s="1" t="s">
        <v>29</v>
      </c>
      <c r="C2233" s="1" t="s">
        <v>9</v>
      </c>
      <c r="D2233" s="1" t="s">
        <v>2464</v>
      </c>
      <c r="E2233" s="1" t="s">
        <v>10</v>
      </c>
      <c r="F2233" s="1" t="s">
        <v>621</v>
      </c>
      <c r="G2233" s="1" t="s">
        <v>616</v>
      </c>
      <c r="H2233" s="1" t="s">
        <v>394</v>
      </c>
      <c r="I2233">
        <v>4035760</v>
      </c>
      <c r="J2233">
        <v>4309335</v>
      </c>
      <c r="K2233">
        <v>3426000</v>
      </c>
      <c r="L2233">
        <v>3814251</v>
      </c>
      <c r="M2233">
        <v>3713813</v>
      </c>
      <c r="N2233">
        <v>3176454</v>
      </c>
      <c r="O2233">
        <v>3847784</v>
      </c>
      <c r="P2233">
        <v>3845609</v>
      </c>
      <c r="Q2233">
        <v>3361978</v>
      </c>
      <c r="R2233">
        <v>3533039</v>
      </c>
      <c r="S2233">
        <v>3386080</v>
      </c>
      <c r="T2233">
        <v>3724555</v>
      </c>
      <c r="U2233">
        <v>3992836</v>
      </c>
      <c r="V2233" s="1" t="s">
        <v>3082</v>
      </c>
      <c r="W2233" s="1" t="s">
        <v>2551</v>
      </c>
      <c r="X2233" s="5" t="s">
        <v>3086</v>
      </c>
      <c r="Y2233" s="5" t="s">
        <v>2553</v>
      </c>
      <c r="Z2233" s="5" t="s">
        <v>2734</v>
      </c>
      <c r="AA2233" s="5"/>
    </row>
    <row r="2234" spans="1:27" ht="12" customHeight="1" x14ac:dyDescent="0.15">
      <c r="A2234" s="1" t="s">
        <v>614</v>
      </c>
      <c r="B2234" s="1" t="s">
        <v>29</v>
      </c>
      <c r="C2234" s="1" t="s">
        <v>15</v>
      </c>
      <c r="D2234" s="1" t="s">
        <v>2464</v>
      </c>
      <c r="E2234" s="1" t="s">
        <v>10</v>
      </c>
      <c r="F2234" s="1" t="s">
        <v>621</v>
      </c>
      <c r="G2234" s="1" t="s">
        <v>238</v>
      </c>
      <c r="H2234" s="1" t="s">
        <v>306</v>
      </c>
      <c r="I2234">
        <v>440659</v>
      </c>
      <c r="J2234">
        <v>446595</v>
      </c>
      <c r="K2234">
        <v>373333</v>
      </c>
      <c r="L2234">
        <v>405881</v>
      </c>
      <c r="M2234">
        <v>411364</v>
      </c>
      <c r="N2234">
        <v>388212</v>
      </c>
      <c r="O2234">
        <v>402204</v>
      </c>
      <c r="P2234">
        <v>455537</v>
      </c>
      <c r="Q2234">
        <v>380192</v>
      </c>
      <c r="R2234">
        <v>399161</v>
      </c>
      <c r="S2234">
        <v>364760</v>
      </c>
      <c r="T2234">
        <v>410349</v>
      </c>
      <c r="U2234">
        <v>448623</v>
      </c>
      <c r="V2234" s="1" t="s">
        <v>3082</v>
      </c>
      <c r="W2234" s="1" t="s">
        <v>2551</v>
      </c>
      <c r="X2234" s="5" t="s">
        <v>3086</v>
      </c>
      <c r="Y2234" s="5" t="s">
        <v>2737</v>
      </c>
      <c r="Z2234" s="5" t="s">
        <v>2788</v>
      </c>
      <c r="AA2234" s="5"/>
    </row>
    <row r="2235" spans="1:27" ht="12" customHeight="1" x14ac:dyDescent="0.15">
      <c r="A2235" s="1" t="s">
        <v>614</v>
      </c>
      <c r="B2235" s="1" t="s">
        <v>29</v>
      </c>
      <c r="C2235" s="1" t="s">
        <v>17</v>
      </c>
      <c r="D2235" s="1" t="s">
        <v>2464</v>
      </c>
      <c r="E2235" s="1" t="s">
        <v>10</v>
      </c>
      <c r="F2235" s="1" t="s">
        <v>621</v>
      </c>
      <c r="G2235" s="1" t="s">
        <v>617</v>
      </c>
      <c r="H2235" s="1" t="s">
        <v>394</v>
      </c>
      <c r="I2235">
        <v>4469631</v>
      </c>
      <c r="J2235">
        <v>4413546</v>
      </c>
      <c r="K2235">
        <v>3720941</v>
      </c>
      <c r="L2235">
        <v>4013472</v>
      </c>
      <c r="M2235">
        <v>3880973</v>
      </c>
      <c r="N2235">
        <v>3533274</v>
      </c>
      <c r="O2235">
        <v>4176234</v>
      </c>
      <c r="P2235">
        <v>4095654</v>
      </c>
      <c r="Q2235">
        <v>3644784</v>
      </c>
      <c r="R2235">
        <v>3772026</v>
      </c>
      <c r="S2235">
        <v>3638829</v>
      </c>
      <c r="T2235">
        <v>3931195</v>
      </c>
      <c r="U2235">
        <v>4252835</v>
      </c>
      <c r="V2235" s="1" t="s">
        <v>3082</v>
      </c>
      <c r="W2235" s="1" t="s">
        <v>2551</v>
      </c>
      <c r="X2235" s="5" t="s">
        <v>3086</v>
      </c>
      <c r="Y2235" s="5" t="s">
        <v>2557</v>
      </c>
      <c r="Z2235" s="5" t="s">
        <v>2734</v>
      </c>
      <c r="AA2235" s="5"/>
    </row>
    <row r="2236" spans="1:27" ht="12" customHeight="1" x14ac:dyDescent="0.15">
      <c r="A2236" s="1" t="s">
        <v>614</v>
      </c>
      <c r="B2236" s="1" t="s">
        <v>29</v>
      </c>
      <c r="C2236" s="1" t="s">
        <v>19</v>
      </c>
      <c r="D2236" s="1" t="s">
        <v>2464</v>
      </c>
      <c r="E2236" s="1" t="s">
        <v>10</v>
      </c>
      <c r="F2236" s="1" t="s">
        <v>621</v>
      </c>
      <c r="G2236" s="1" t="s">
        <v>245</v>
      </c>
      <c r="H2236" s="1" t="s">
        <v>306</v>
      </c>
      <c r="I2236">
        <v>494177</v>
      </c>
      <c r="J2236">
        <v>455218</v>
      </c>
      <c r="K2236">
        <v>415692</v>
      </c>
      <c r="L2236">
        <v>429220</v>
      </c>
      <c r="M2236">
        <v>435386</v>
      </c>
      <c r="N2236">
        <v>434046</v>
      </c>
      <c r="O2236">
        <v>441359</v>
      </c>
      <c r="P2236">
        <v>488673</v>
      </c>
      <c r="Q2236">
        <v>416722</v>
      </c>
      <c r="R2236">
        <v>430086</v>
      </c>
      <c r="S2236">
        <v>394049</v>
      </c>
      <c r="T2236">
        <v>432857</v>
      </c>
      <c r="U2236">
        <v>485794</v>
      </c>
      <c r="V2236" s="1" t="s">
        <v>3082</v>
      </c>
      <c r="W2236" s="1" t="s">
        <v>2551</v>
      </c>
      <c r="X2236" s="5" t="s">
        <v>3086</v>
      </c>
      <c r="Y2236" s="5" t="s">
        <v>2740</v>
      </c>
      <c r="Z2236" s="5" t="s">
        <v>2788</v>
      </c>
      <c r="AA2236" s="5"/>
    </row>
    <row r="2237" spans="1:27" ht="12" customHeight="1" x14ac:dyDescent="0.15">
      <c r="A2237" s="1" t="s">
        <v>614</v>
      </c>
      <c r="B2237" s="1" t="s">
        <v>29</v>
      </c>
      <c r="C2237" s="1" t="s">
        <v>21</v>
      </c>
      <c r="D2237" s="1" t="s">
        <v>2464</v>
      </c>
      <c r="E2237" s="1" t="s">
        <v>10</v>
      </c>
      <c r="F2237" s="1" t="s">
        <v>621</v>
      </c>
      <c r="G2237" s="1" t="s">
        <v>618</v>
      </c>
      <c r="H2237" s="1" t="s">
        <v>394</v>
      </c>
      <c r="I2237">
        <v>1913684</v>
      </c>
      <c r="J2237">
        <v>1951955</v>
      </c>
      <c r="K2237">
        <v>1925086</v>
      </c>
      <c r="L2237">
        <v>1894343</v>
      </c>
      <c r="M2237">
        <v>2047608</v>
      </c>
      <c r="N2237">
        <v>1977792</v>
      </c>
      <c r="O2237">
        <v>1953040</v>
      </c>
      <c r="P2237">
        <v>1914854</v>
      </c>
      <c r="Q2237">
        <v>1904208</v>
      </c>
      <c r="R2237">
        <v>1912208</v>
      </c>
      <c r="S2237">
        <v>1943638</v>
      </c>
      <c r="T2237">
        <v>1991760</v>
      </c>
      <c r="U2237">
        <v>1994551</v>
      </c>
      <c r="V2237" s="1" t="s">
        <v>3082</v>
      </c>
      <c r="W2237" s="1" t="s">
        <v>2551</v>
      </c>
      <c r="X2237" s="5" t="s">
        <v>3086</v>
      </c>
      <c r="Y2237" s="5" t="s">
        <v>2559</v>
      </c>
      <c r="Z2237" s="5" t="s">
        <v>2734</v>
      </c>
      <c r="AA2237" s="5"/>
    </row>
    <row r="2238" spans="1:27" ht="12" customHeight="1" x14ac:dyDescent="0.15">
      <c r="A2238" s="1" t="s">
        <v>614</v>
      </c>
      <c r="B2238" s="1" t="s">
        <v>31</v>
      </c>
      <c r="C2238" s="1" t="s">
        <v>9</v>
      </c>
      <c r="D2238" s="1" t="s">
        <v>2464</v>
      </c>
      <c r="E2238" s="1" t="s">
        <v>10</v>
      </c>
      <c r="F2238" s="1" t="s">
        <v>622</v>
      </c>
      <c r="G2238" s="1" t="s">
        <v>616</v>
      </c>
      <c r="H2238" s="1" t="s">
        <v>394</v>
      </c>
      <c r="I2238">
        <v>686974</v>
      </c>
      <c r="J2238">
        <v>648629</v>
      </c>
      <c r="K2238">
        <v>486197</v>
      </c>
      <c r="L2238">
        <v>1545725</v>
      </c>
      <c r="M2238">
        <v>592425</v>
      </c>
      <c r="N2238">
        <v>519085</v>
      </c>
      <c r="O2238">
        <v>628704</v>
      </c>
      <c r="P2238">
        <v>521555</v>
      </c>
      <c r="Q2238">
        <v>488985</v>
      </c>
      <c r="R2238">
        <v>545487</v>
      </c>
      <c r="S2238">
        <v>436667</v>
      </c>
      <c r="T2238">
        <v>538563</v>
      </c>
      <c r="U2238">
        <v>623863</v>
      </c>
      <c r="V2238" s="1" t="s">
        <v>3082</v>
      </c>
      <c r="W2238" s="1" t="s">
        <v>2551</v>
      </c>
      <c r="X2238" s="5" t="s">
        <v>3087</v>
      </c>
      <c r="Y2238" s="5" t="s">
        <v>2553</v>
      </c>
      <c r="Z2238" s="5" t="s">
        <v>2734</v>
      </c>
      <c r="AA2238" s="5"/>
    </row>
    <row r="2239" spans="1:27" ht="12" customHeight="1" x14ac:dyDescent="0.15">
      <c r="A2239" s="1" t="s">
        <v>614</v>
      </c>
      <c r="B2239" s="1" t="s">
        <v>31</v>
      </c>
      <c r="C2239" s="1" t="s">
        <v>15</v>
      </c>
      <c r="D2239" s="1" t="s">
        <v>2464</v>
      </c>
      <c r="E2239" s="1" t="s">
        <v>10</v>
      </c>
      <c r="F2239" s="1" t="s">
        <v>622</v>
      </c>
      <c r="G2239" s="1" t="s">
        <v>238</v>
      </c>
      <c r="H2239" s="1" t="s">
        <v>306</v>
      </c>
      <c r="I2239">
        <v>1884175</v>
      </c>
      <c r="J2239">
        <v>1778824</v>
      </c>
      <c r="K2239">
        <v>1707779</v>
      </c>
      <c r="L2239">
        <v>1852885</v>
      </c>
      <c r="M2239">
        <v>1683070</v>
      </c>
      <c r="N2239">
        <v>1535885</v>
      </c>
      <c r="O2239">
        <v>1708775</v>
      </c>
      <c r="P2239">
        <v>1746198</v>
      </c>
      <c r="Q2239">
        <v>1744065</v>
      </c>
      <c r="R2239">
        <v>1784018</v>
      </c>
      <c r="S2239">
        <v>1545234</v>
      </c>
      <c r="T2239">
        <v>1802190</v>
      </c>
      <c r="U2239">
        <v>1713857</v>
      </c>
      <c r="V2239" s="1" t="s">
        <v>3082</v>
      </c>
      <c r="W2239" s="1" t="s">
        <v>2551</v>
      </c>
      <c r="X2239" s="5" t="s">
        <v>3087</v>
      </c>
      <c r="Y2239" s="5" t="s">
        <v>2737</v>
      </c>
      <c r="Z2239" s="5" t="s">
        <v>2788</v>
      </c>
      <c r="AA2239" s="5"/>
    </row>
    <row r="2240" spans="1:27" ht="12" customHeight="1" x14ac:dyDescent="0.15">
      <c r="A2240" s="1" t="s">
        <v>614</v>
      </c>
      <c r="B2240" s="1" t="s">
        <v>31</v>
      </c>
      <c r="C2240" s="1" t="s">
        <v>17</v>
      </c>
      <c r="D2240" s="1" t="s">
        <v>2464</v>
      </c>
      <c r="E2240" s="1" t="s">
        <v>10</v>
      </c>
      <c r="F2240" s="1" t="s">
        <v>622</v>
      </c>
      <c r="G2240" s="1" t="s">
        <v>617</v>
      </c>
      <c r="H2240" s="1" t="s">
        <v>394</v>
      </c>
      <c r="I2240">
        <v>878369</v>
      </c>
      <c r="J2240">
        <v>771655</v>
      </c>
      <c r="K2240">
        <v>776614</v>
      </c>
      <c r="L2240">
        <v>1637090</v>
      </c>
      <c r="M2240">
        <v>727649</v>
      </c>
      <c r="N2240">
        <v>666199</v>
      </c>
      <c r="O2240">
        <v>826660</v>
      </c>
      <c r="P2240">
        <v>697597</v>
      </c>
      <c r="Q2240">
        <v>714531</v>
      </c>
      <c r="R2240">
        <v>699104</v>
      </c>
      <c r="S2240">
        <v>609662</v>
      </c>
      <c r="T2240">
        <v>762487</v>
      </c>
      <c r="U2240">
        <v>876135</v>
      </c>
      <c r="V2240" s="1" t="s">
        <v>3082</v>
      </c>
      <c r="W2240" s="1" t="s">
        <v>2551</v>
      </c>
      <c r="X2240" s="5" t="s">
        <v>3087</v>
      </c>
      <c r="Y2240" s="5" t="s">
        <v>2557</v>
      </c>
      <c r="Z2240" s="5" t="s">
        <v>2734</v>
      </c>
      <c r="AA2240" s="5"/>
    </row>
    <row r="2241" spans="1:27" ht="12" customHeight="1" x14ac:dyDescent="0.15">
      <c r="A2241" s="1" t="s">
        <v>614</v>
      </c>
      <c r="B2241" s="1" t="s">
        <v>31</v>
      </c>
      <c r="C2241" s="1" t="s">
        <v>19</v>
      </c>
      <c r="D2241" s="1" t="s">
        <v>2464</v>
      </c>
      <c r="E2241" s="1" t="s">
        <v>10</v>
      </c>
      <c r="F2241" s="1" t="s">
        <v>622</v>
      </c>
      <c r="G2241" s="1" t="s">
        <v>245</v>
      </c>
      <c r="H2241" s="1" t="s">
        <v>306</v>
      </c>
      <c r="I2241">
        <v>2362888</v>
      </c>
      <c r="J2241">
        <v>2015831</v>
      </c>
      <c r="K2241">
        <v>1982732</v>
      </c>
      <c r="L2241">
        <v>1926796</v>
      </c>
      <c r="M2241">
        <v>1793777</v>
      </c>
      <c r="N2241">
        <v>1731940</v>
      </c>
      <c r="O2241">
        <v>1982758</v>
      </c>
      <c r="P2241">
        <v>2004491</v>
      </c>
      <c r="Q2241">
        <v>2093980</v>
      </c>
      <c r="R2241">
        <v>1936486</v>
      </c>
      <c r="S2241">
        <v>1782148</v>
      </c>
      <c r="T2241">
        <v>2060154</v>
      </c>
      <c r="U2241">
        <v>2250075</v>
      </c>
      <c r="V2241" s="1" t="s">
        <v>3082</v>
      </c>
      <c r="W2241" s="1" t="s">
        <v>2551</v>
      </c>
      <c r="X2241" s="5" t="s">
        <v>3087</v>
      </c>
      <c r="Y2241" s="5" t="s">
        <v>2740</v>
      </c>
      <c r="Z2241" s="5" t="s">
        <v>2788</v>
      </c>
      <c r="AA2241" s="5"/>
    </row>
    <row r="2242" spans="1:27" ht="12" customHeight="1" x14ac:dyDescent="0.15">
      <c r="A2242" s="1" t="s">
        <v>614</v>
      </c>
      <c r="B2242" s="1" t="s">
        <v>31</v>
      </c>
      <c r="C2242" s="1" t="s">
        <v>21</v>
      </c>
      <c r="D2242" s="1" t="s">
        <v>2464</v>
      </c>
      <c r="E2242" s="1" t="s">
        <v>10</v>
      </c>
      <c r="F2242" s="1" t="s">
        <v>622</v>
      </c>
      <c r="G2242" s="1" t="s">
        <v>618</v>
      </c>
      <c r="H2242" s="1" t="s">
        <v>394</v>
      </c>
      <c r="I2242">
        <v>1792568</v>
      </c>
      <c r="J2242">
        <v>1906263</v>
      </c>
      <c r="K2242">
        <v>1807771</v>
      </c>
      <c r="L2242">
        <v>1934619</v>
      </c>
      <c r="M2242">
        <v>1970331</v>
      </c>
      <c r="N2242">
        <v>2059495</v>
      </c>
      <c r="O2242">
        <v>2020489</v>
      </c>
      <c r="P2242">
        <v>2075406</v>
      </c>
      <c r="Q2242">
        <v>2126399</v>
      </c>
      <c r="R2242">
        <v>2222002</v>
      </c>
      <c r="S2242">
        <v>2243644</v>
      </c>
      <c r="T2242">
        <v>2143745</v>
      </c>
      <c r="U2242">
        <v>2019336</v>
      </c>
      <c r="V2242" s="1" t="s">
        <v>3082</v>
      </c>
      <c r="W2242" s="1" t="s">
        <v>2551</v>
      </c>
      <c r="X2242" s="5" t="s">
        <v>3087</v>
      </c>
      <c r="Y2242" s="5" t="s">
        <v>2559</v>
      </c>
      <c r="Z2242" s="5" t="s">
        <v>2734</v>
      </c>
      <c r="AA2242" s="5"/>
    </row>
    <row r="2243" spans="1:27" ht="12" customHeight="1" x14ac:dyDescent="0.15">
      <c r="A2243" s="1" t="s">
        <v>614</v>
      </c>
      <c r="B2243" s="1" t="s">
        <v>33</v>
      </c>
      <c r="C2243" s="1" t="s">
        <v>9</v>
      </c>
      <c r="D2243" s="1" t="s">
        <v>2464</v>
      </c>
      <c r="E2243" s="1" t="s">
        <v>10</v>
      </c>
      <c r="F2243" s="1" t="s">
        <v>623</v>
      </c>
      <c r="G2243" s="1" t="s">
        <v>616</v>
      </c>
      <c r="H2243" s="1" t="s">
        <v>305</v>
      </c>
      <c r="I2243">
        <v>293299</v>
      </c>
      <c r="J2243">
        <v>278046</v>
      </c>
      <c r="K2243">
        <v>244263</v>
      </c>
      <c r="L2243">
        <v>285669</v>
      </c>
      <c r="M2243">
        <v>285025</v>
      </c>
      <c r="N2243">
        <v>249255</v>
      </c>
      <c r="O2243">
        <v>286716</v>
      </c>
      <c r="P2243">
        <v>268666</v>
      </c>
      <c r="Q2243">
        <v>285108</v>
      </c>
      <c r="R2243">
        <v>248488</v>
      </c>
      <c r="S2243">
        <v>215936</v>
      </c>
      <c r="T2243">
        <v>240274</v>
      </c>
      <c r="U2243">
        <v>284659</v>
      </c>
      <c r="V2243" s="1" t="s">
        <v>3082</v>
      </c>
      <c r="W2243" s="1" t="s">
        <v>2551</v>
      </c>
      <c r="X2243" s="5" t="s">
        <v>3088</v>
      </c>
      <c r="Y2243" s="5" t="s">
        <v>2787</v>
      </c>
      <c r="Z2243" s="5" t="s">
        <v>305</v>
      </c>
      <c r="AA2243" s="5"/>
    </row>
    <row r="2244" spans="1:27" ht="12" customHeight="1" x14ac:dyDescent="0.15">
      <c r="A2244" s="1" t="s">
        <v>614</v>
      </c>
      <c r="B2244" s="1" t="s">
        <v>33</v>
      </c>
      <c r="C2244" s="1" t="s">
        <v>15</v>
      </c>
      <c r="D2244" s="1" t="s">
        <v>2464</v>
      </c>
      <c r="E2244" s="1" t="s">
        <v>10</v>
      </c>
      <c r="F2244" s="1" t="s">
        <v>623</v>
      </c>
      <c r="G2244" s="1" t="s">
        <v>238</v>
      </c>
      <c r="H2244" s="1" t="s">
        <v>306</v>
      </c>
      <c r="I2244">
        <v>1335845</v>
      </c>
      <c r="J2244">
        <v>1248783</v>
      </c>
      <c r="K2244">
        <v>1065044</v>
      </c>
      <c r="L2244">
        <v>1355346</v>
      </c>
      <c r="M2244">
        <v>1327748</v>
      </c>
      <c r="N2244">
        <v>1104600</v>
      </c>
      <c r="O2244">
        <v>1312235</v>
      </c>
      <c r="P2244">
        <v>1316654</v>
      </c>
      <c r="Q2244">
        <v>1294112</v>
      </c>
      <c r="R2244">
        <v>1150605</v>
      </c>
      <c r="S2244">
        <v>1024427</v>
      </c>
      <c r="T2244">
        <v>1107033</v>
      </c>
      <c r="U2244">
        <v>1241558</v>
      </c>
      <c r="V2244" s="1" t="s">
        <v>3082</v>
      </c>
      <c r="W2244" s="1" t="s">
        <v>2551</v>
      </c>
      <c r="X2244" s="5" t="s">
        <v>3088</v>
      </c>
      <c r="Y2244" s="5" t="s">
        <v>2737</v>
      </c>
      <c r="Z2244" s="5" t="s">
        <v>2788</v>
      </c>
      <c r="AA2244" s="5"/>
    </row>
    <row r="2245" spans="1:27" ht="12" customHeight="1" x14ac:dyDescent="0.15">
      <c r="A2245" s="1" t="s">
        <v>614</v>
      </c>
      <c r="B2245" s="1" t="s">
        <v>33</v>
      </c>
      <c r="C2245" s="1" t="s">
        <v>17</v>
      </c>
      <c r="D2245" s="1" t="s">
        <v>2464</v>
      </c>
      <c r="E2245" s="1" t="s">
        <v>10</v>
      </c>
      <c r="F2245" s="1" t="s">
        <v>623</v>
      </c>
      <c r="G2245" s="1" t="s">
        <v>617</v>
      </c>
      <c r="H2245" s="1" t="s">
        <v>305</v>
      </c>
      <c r="I2245">
        <v>335951</v>
      </c>
      <c r="J2245">
        <v>298474</v>
      </c>
      <c r="K2245">
        <v>266108</v>
      </c>
      <c r="L2245">
        <v>330464</v>
      </c>
      <c r="M2245">
        <v>307057</v>
      </c>
      <c r="N2245">
        <v>247428</v>
      </c>
      <c r="O2245">
        <v>340918</v>
      </c>
      <c r="P2245">
        <v>348813</v>
      </c>
      <c r="Q2245">
        <v>313067</v>
      </c>
      <c r="R2245">
        <v>320665</v>
      </c>
      <c r="S2245">
        <v>287434</v>
      </c>
      <c r="T2245">
        <v>255839</v>
      </c>
      <c r="U2245">
        <v>314311</v>
      </c>
      <c r="V2245" s="1" t="s">
        <v>3082</v>
      </c>
      <c r="W2245" s="1" t="s">
        <v>2551</v>
      </c>
      <c r="X2245" s="5" t="s">
        <v>3088</v>
      </c>
      <c r="Y2245" s="5" t="s">
        <v>2818</v>
      </c>
      <c r="Z2245" s="5" t="s">
        <v>305</v>
      </c>
      <c r="AA2245" s="5"/>
    </row>
    <row r="2246" spans="1:27" ht="12" customHeight="1" x14ac:dyDescent="0.15">
      <c r="A2246" s="1" t="s">
        <v>614</v>
      </c>
      <c r="B2246" s="1" t="s">
        <v>33</v>
      </c>
      <c r="C2246" s="1" t="s">
        <v>19</v>
      </c>
      <c r="D2246" s="1" t="s">
        <v>2464</v>
      </c>
      <c r="E2246" s="1" t="s">
        <v>10</v>
      </c>
      <c r="F2246" s="1" t="s">
        <v>623</v>
      </c>
      <c r="G2246" s="1" t="s">
        <v>245</v>
      </c>
      <c r="H2246" s="1" t="s">
        <v>306</v>
      </c>
      <c r="I2246">
        <v>1496917</v>
      </c>
      <c r="J2246">
        <v>1363587</v>
      </c>
      <c r="K2246">
        <v>1238119</v>
      </c>
      <c r="L2246">
        <v>1485974</v>
      </c>
      <c r="M2246">
        <v>1499056</v>
      </c>
      <c r="N2246">
        <v>1193387</v>
      </c>
      <c r="O2246">
        <v>1411618</v>
      </c>
      <c r="P2246">
        <v>1701333</v>
      </c>
      <c r="Q2246">
        <v>1524449</v>
      </c>
      <c r="R2246">
        <v>1439433</v>
      </c>
      <c r="S2246">
        <v>1364948</v>
      </c>
      <c r="T2246">
        <v>1229564</v>
      </c>
      <c r="U2246">
        <v>1426706</v>
      </c>
      <c r="V2246" s="1" t="s">
        <v>3082</v>
      </c>
      <c r="W2246" s="1" t="s">
        <v>2551</v>
      </c>
      <c r="X2246" s="5" t="s">
        <v>3088</v>
      </c>
      <c r="Y2246" s="5" t="s">
        <v>2740</v>
      </c>
      <c r="Z2246" s="5" t="s">
        <v>2788</v>
      </c>
      <c r="AA2246" s="5"/>
    </row>
    <row r="2247" spans="1:27" ht="12" customHeight="1" x14ac:dyDescent="0.15">
      <c r="A2247" s="1" t="s">
        <v>614</v>
      </c>
      <c r="B2247" s="1" t="s">
        <v>33</v>
      </c>
      <c r="C2247" s="1" t="s">
        <v>21</v>
      </c>
      <c r="D2247" s="1" t="s">
        <v>2464</v>
      </c>
      <c r="E2247" s="1" t="s">
        <v>10</v>
      </c>
      <c r="F2247" s="1" t="s">
        <v>623</v>
      </c>
      <c r="G2247" s="1" t="s">
        <v>618</v>
      </c>
      <c r="H2247" s="1" t="s">
        <v>305</v>
      </c>
      <c r="I2247">
        <v>207021</v>
      </c>
      <c r="J2247">
        <v>209981</v>
      </c>
      <c r="K2247">
        <v>218716</v>
      </c>
      <c r="L2247">
        <v>213797</v>
      </c>
      <c r="M2247">
        <v>231574</v>
      </c>
      <c r="N2247">
        <v>261651</v>
      </c>
      <c r="O2247">
        <v>240890</v>
      </c>
      <c r="P2247">
        <v>204576</v>
      </c>
      <c r="Q2247">
        <v>226959</v>
      </c>
      <c r="R2247">
        <v>210504</v>
      </c>
      <c r="S2247">
        <v>187781</v>
      </c>
      <c r="T2247">
        <v>211878</v>
      </c>
      <c r="U2247">
        <v>224103</v>
      </c>
      <c r="V2247" s="1" t="s">
        <v>3082</v>
      </c>
      <c r="W2247" s="1" t="s">
        <v>2551</v>
      </c>
      <c r="X2247" s="5" t="s">
        <v>3088</v>
      </c>
      <c r="Y2247" s="5" t="s">
        <v>2819</v>
      </c>
      <c r="Z2247" s="5" t="s">
        <v>305</v>
      </c>
      <c r="AA2247" s="5"/>
    </row>
    <row r="2248" spans="1:27" ht="12" customHeight="1" x14ac:dyDescent="0.15">
      <c r="A2248" s="1" t="s">
        <v>614</v>
      </c>
      <c r="B2248" s="1" t="s">
        <v>35</v>
      </c>
      <c r="C2248" s="1" t="s">
        <v>9</v>
      </c>
      <c r="D2248" s="1" t="s">
        <v>2464</v>
      </c>
      <c r="E2248" s="1" t="s">
        <v>10</v>
      </c>
      <c r="F2248" s="1" t="s">
        <v>624</v>
      </c>
      <c r="G2248" s="1" t="s">
        <v>616</v>
      </c>
      <c r="H2248" s="1" t="s">
        <v>305</v>
      </c>
      <c r="I2248">
        <v>72341</v>
      </c>
      <c r="J2248">
        <v>86334</v>
      </c>
      <c r="K2248">
        <v>72441</v>
      </c>
      <c r="L2248">
        <v>78085</v>
      </c>
      <c r="M2248">
        <v>66431</v>
      </c>
      <c r="N2248">
        <v>56060</v>
      </c>
      <c r="O2248">
        <v>88187</v>
      </c>
      <c r="P2248">
        <v>79161</v>
      </c>
      <c r="Q2248">
        <v>78542</v>
      </c>
      <c r="R2248">
        <v>102946</v>
      </c>
      <c r="S2248">
        <v>63074</v>
      </c>
      <c r="T2248">
        <v>70184</v>
      </c>
      <c r="U2248">
        <v>67093</v>
      </c>
      <c r="V2248" s="1" t="s">
        <v>3082</v>
      </c>
      <c r="W2248" s="1" t="s">
        <v>2551</v>
      </c>
      <c r="X2248" s="5" t="s">
        <v>3089</v>
      </c>
      <c r="Y2248" s="5" t="s">
        <v>2787</v>
      </c>
      <c r="Z2248" s="5" t="s">
        <v>305</v>
      </c>
      <c r="AA2248" s="5"/>
    </row>
    <row r="2249" spans="1:27" ht="12" customHeight="1" x14ac:dyDescent="0.15">
      <c r="A2249" s="1" t="s">
        <v>614</v>
      </c>
      <c r="B2249" s="1" t="s">
        <v>35</v>
      </c>
      <c r="C2249" s="1" t="s">
        <v>15</v>
      </c>
      <c r="D2249" s="1" t="s">
        <v>2464</v>
      </c>
      <c r="E2249" s="1" t="s">
        <v>10</v>
      </c>
      <c r="F2249" s="1" t="s">
        <v>624</v>
      </c>
      <c r="G2249" s="1" t="s">
        <v>238</v>
      </c>
      <c r="H2249" s="1" t="s">
        <v>306</v>
      </c>
      <c r="I2249">
        <v>176624</v>
      </c>
      <c r="J2249">
        <v>192458</v>
      </c>
      <c r="K2249">
        <v>173139</v>
      </c>
      <c r="L2249">
        <v>186648</v>
      </c>
      <c r="M2249">
        <v>174471</v>
      </c>
      <c r="N2249">
        <v>147045</v>
      </c>
      <c r="O2249">
        <v>201741</v>
      </c>
      <c r="P2249">
        <v>168080</v>
      </c>
      <c r="Q2249">
        <v>175842</v>
      </c>
      <c r="R2249">
        <v>219670</v>
      </c>
      <c r="S2249">
        <v>169508</v>
      </c>
      <c r="T2249">
        <v>193114</v>
      </c>
      <c r="U2249">
        <v>171145</v>
      </c>
      <c r="V2249" s="1" t="s">
        <v>3082</v>
      </c>
      <c r="W2249" s="1" t="s">
        <v>2551</v>
      </c>
      <c r="X2249" s="5" t="s">
        <v>3089</v>
      </c>
      <c r="Y2249" s="5" t="s">
        <v>2737</v>
      </c>
      <c r="Z2249" s="5" t="s">
        <v>2788</v>
      </c>
      <c r="AA2249" s="5"/>
    </row>
    <row r="2250" spans="1:27" ht="12" customHeight="1" x14ac:dyDescent="0.15">
      <c r="A2250" s="1" t="s">
        <v>614</v>
      </c>
      <c r="B2250" s="1" t="s">
        <v>35</v>
      </c>
      <c r="C2250" s="1" t="s">
        <v>17</v>
      </c>
      <c r="D2250" s="1" t="s">
        <v>2464</v>
      </c>
      <c r="E2250" s="1" t="s">
        <v>10</v>
      </c>
      <c r="F2250" s="1" t="s">
        <v>624</v>
      </c>
      <c r="G2250" s="1" t="s">
        <v>617</v>
      </c>
      <c r="H2250" s="1" t="s">
        <v>305</v>
      </c>
      <c r="I2250">
        <v>72655</v>
      </c>
      <c r="J2250">
        <v>83895</v>
      </c>
      <c r="K2250">
        <v>74730</v>
      </c>
      <c r="L2250">
        <v>75912</v>
      </c>
      <c r="M2250">
        <v>68118</v>
      </c>
      <c r="N2250">
        <v>53888</v>
      </c>
      <c r="O2250">
        <v>81700</v>
      </c>
      <c r="P2250">
        <v>84222</v>
      </c>
      <c r="Q2250">
        <v>80695</v>
      </c>
      <c r="R2250">
        <v>101487</v>
      </c>
      <c r="S2250">
        <v>61674</v>
      </c>
      <c r="T2250">
        <v>73036</v>
      </c>
      <c r="U2250">
        <v>67190</v>
      </c>
      <c r="V2250" s="1" t="s">
        <v>3082</v>
      </c>
      <c r="W2250" s="1" t="s">
        <v>2551</v>
      </c>
      <c r="X2250" s="5" t="s">
        <v>3089</v>
      </c>
      <c r="Y2250" s="5" t="s">
        <v>2818</v>
      </c>
      <c r="Z2250" s="5" t="s">
        <v>305</v>
      </c>
      <c r="AA2250" s="5"/>
    </row>
    <row r="2251" spans="1:27" ht="12" customHeight="1" x14ac:dyDescent="0.15">
      <c r="A2251" s="1" t="s">
        <v>614</v>
      </c>
      <c r="B2251" s="1" t="s">
        <v>35</v>
      </c>
      <c r="C2251" s="1" t="s">
        <v>19</v>
      </c>
      <c r="D2251" s="1" t="s">
        <v>2464</v>
      </c>
      <c r="E2251" s="1" t="s">
        <v>10</v>
      </c>
      <c r="F2251" s="1" t="s">
        <v>624</v>
      </c>
      <c r="G2251" s="1" t="s">
        <v>245</v>
      </c>
      <c r="H2251" s="1" t="s">
        <v>306</v>
      </c>
      <c r="I2251">
        <v>179618</v>
      </c>
      <c r="J2251">
        <v>182705</v>
      </c>
      <c r="K2251">
        <v>179016</v>
      </c>
      <c r="L2251">
        <v>182533</v>
      </c>
      <c r="M2251">
        <v>176309</v>
      </c>
      <c r="N2251">
        <v>139286</v>
      </c>
      <c r="O2251">
        <v>196103</v>
      </c>
      <c r="P2251">
        <v>173942</v>
      </c>
      <c r="Q2251">
        <v>179735</v>
      </c>
      <c r="R2251">
        <v>212166</v>
      </c>
      <c r="S2251">
        <v>169355</v>
      </c>
      <c r="T2251">
        <v>202758</v>
      </c>
      <c r="U2251">
        <v>170058</v>
      </c>
      <c r="V2251" s="1" t="s">
        <v>3082</v>
      </c>
      <c r="W2251" s="1" t="s">
        <v>2551</v>
      </c>
      <c r="X2251" s="5" t="s">
        <v>3089</v>
      </c>
      <c r="Y2251" s="5" t="s">
        <v>2740</v>
      </c>
      <c r="Z2251" s="5" t="s">
        <v>2788</v>
      </c>
      <c r="AA2251" s="5"/>
    </row>
    <row r="2252" spans="1:27" ht="12" customHeight="1" x14ac:dyDescent="0.15">
      <c r="A2252" s="1" t="s">
        <v>614</v>
      </c>
      <c r="B2252" s="1" t="s">
        <v>35</v>
      </c>
      <c r="C2252" s="1" t="s">
        <v>21</v>
      </c>
      <c r="D2252" s="1" t="s">
        <v>2464</v>
      </c>
      <c r="E2252" s="1" t="s">
        <v>10</v>
      </c>
      <c r="F2252" s="1" t="s">
        <v>624</v>
      </c>
      <c r="G2252" s="1" t="s">
        <v>618</v>
      </c>
      <c r="H2252" s="1" t="s">
        <v>305</v>
      </c>
      <c r="I2252">
        <v>67752</v>
      </c>
      <c r="J2252">
        <v>69390</v>
      </c>
      <c r="K2252">
        <v>69426</v>
      </c>
      <c r="L2252">
        <v>68343</v>
      </c>
      <c r="M2252">
        <v>68658</v>
      </c>
      <c r="N2252">
        <v>68808</v>
      </c>
      <c r="O2252">
        <v>69622</v>
      </c>
      <c r="P2252">
        <v>69700</v>
      </c>
      <c r="Q2252">
        <v>69860</v>
      </c>
      <c r="R2252">
        <v>70041</v>
      </c>
      <c r="S2252">
        <v>70528</v>
      </c>
      <c r="T2252">
        <v>70416</v>
      </c>
      <c r="U2252">
        <v>70518</v>
      </c>
      <c r="V2252" s="1" t="s">
        <v>3082</v>
      </c>
      <c r="W2252" s="1" t="s">
        <v>2551</v>
      </c>
      <c r="X2252" s="5" t="s">
        <v>3089</v>
      </c>
      <c r="Y2252" s="5" t="s">
        <v>2819</v>
      </c>
      <c r="Z2252" s="5" t="s">
        <v>305</v>
      </c>
      <c r="AA2252" s="5"/>
    </row>
    <row r="2253" spans="1:27" ht="12" customHeight="1" x14ac:dyDescent="0.15">
      <c r="A2253" s="1" t="s">
        <v>614</v>
      </c>
      <c r="B2253" s="1" t="s">
        <v>37</v>
      </c>
      <c r="C2253" s="1" t="s">
        <v>9</v>
      </c>
      <c r="D2253" s="1" t="s">
        <v>2464</v>
      </c>
      <c r="E2253" s="1" t="s">
        <v>10</v>
      </c>
      <c r="F2253" s="1" t="s">
        <v>625</v>
      </c>
      <c r="G2253" s="1" t="s">
        <v>616</v>
      </c>
      <c r="H2253" s="1" t="s">
        <v>305</v>
      </c>
      <c r="I2253">
        <v>323330</v>
      </c>
      <c r="J2253">
        <v>200681</v>
      </c>
      <c r="K2253">
        <v>186221</v>
      </c>
      <c r="L2253">
        <v>239729</v>
      </c>
      <c r="M2253">
        <v>247784</v>
      </c>
      <c r="N2253">
        <v>176281</v>
      </c>
      <c r="O2253">
        <v>210859</v>
      </c>
      <c r="P2253">
        <v>193851</v>
      </c>
      <c r="Q2253">
        <v>206764</v>
      </c>
      <c r="R2253">
        <v>185977</v>
      </c>
      <c r="S2253">
        <v>207988</v>
      </c>
      <c r="T2253">
        <v>218473</v>
      </c>
      <c r="U2253">
        <v>266301</v>
      </c>
      <c r="V2253" s="1" t="s">
        <v>3082</v>
      </c>
      <c r="W2253" s="1" t="s">
        <v>2551</v>
      </c>
      <c r="X2253" s="5" t="s">
        <v>3090</v>
      </c>
      <c r="Y2253" s="5" t="s">
        <v>2787</v>
      </c>
      <c r="Z2253" s="5" t="s">
        <v>305</v>
      </c>
      <c r="AA2253" s="5"/>
    </row>
    <row r="2254" spans="1:27" ht="12" customHeight="1" x14ac:dyDescent="0.15">
      <c r="A2254" s="1" t="s">
        <v>614</v>
      </c>
      <c r="B2254" s="1" t="s">
        <v>37</v>
      </c>
      <c r="C2254" s="1" t="s">
        <v>15</v>
      </c>
      <c r="D2254" s="1" t="s">
        <v>2464</v>
      </c>
      <c r="E2254" s="1" t="s">
        <v>10</v>
      </c>
      <c r="F2254" s="1" t="s">
        <v>625</v>
      </c>
      <c r="G2254" s="1" t="s">
        <v>238</v>
      </c>
      <c r="H2254" s="1" t="s">
        <v>306</v>
      </c>
      <c r="I2254">
        <v>646955</v>
      </c>
      <c r="J2254">
        <v>539181</v>
      </c>
      <c r="K2254">
        <v>440093</v>
      </c>
      <c r="L2254">
        <v>594046</v>
      </c>
      <c r="M2254">
        <v>626134</v>
      </c>
      <c r="N2254">
        <v>411547</v>
      </c>
      <c r="O2254">
        <v>519595</v>
      </c>
      <c r="P2254">
        <v>491361</v>
      </c>
      <c r="Q2254">
        <v>513642</v>
      </c>
      <c r="R2254">
        <v>444923</v>
      </c>
      <c r="S2254">
        <v>431761</v>
      </c>
      <c r="T2254">
        <v>466731</v>
      </c>
      <c r="U2254">
        <v>591749</v>
      </c>
      <c r="V2254" s="1" t="s">
        <v>3082</v>
      </c>
      <c r="W2254" s="1" t="s">
        <v>2551</v>
      </c>
      <c r="X2254" s="5" t="s">
        <v>3090</v>
      </c>
      <c r="Y2254" s="5" t="s">
        <v>2737</v>
      </c>
      <c r="Z2254" s="5" t="s">
        <v>2788</v>
      </c>
      <c r="AA2254" s="5"/>
    </row>
    <row r="2255" spans="1:27" ht="12" customHeight="1" x14ac:dyDescent="0.15">
      <c r="A2255" s="1" t="s">
        <v>614</v>
      </c>
      <c r="B2255" s="1" t="s">
        <v>37</v>
      </c>
      <c r="C2255" s="1" t="s">
        <v>17</v>
      </c>
      <c r="D2255" s="1" t="s">
        <v>2464</v>
      </c>
      <c r="E2255" s="1" t="s">
        <v>10</v>
      </c>
      <c r="F2255" s="1" t="s">
        <v>625</v>
      </c>
      <c r="G2255" s="1" t="s">
        <v>617</v>
      </c>
      <c r="H2255" s="1" t="s">
        <v>305</v>
      </c>
      <c r="I2255">
        <v>357189</v>
      </c>
      <c r="J2255">
        <v>204858</v>
      </c>
      <c r="K2255">
        <v>222608</v>
      </c>
      <c r="L2255">
        <v>216073</v>
      </c>
      <c r="M2255">
        <v>211850</v>
      </c>
      <c r="N2255">
        <v>189774</v>
      </c>
      <c r="O2255">
        <v>206988</v>
      </c>
      <c r="P2255">
        <v>216328</v>
      </c>
      <c r="Q2255">
        <v>197955</v>
      </c>
      <c r="R2255">
        <v>185238</v>
      </c>
      <c r="S2255">
        <v>211308</v>
      </c>
      <c r="T2255">
        <v>236120</v>
      </c>
      <c r="U2255">
        <v>267600</v>
      </c>
      <c r="V2255" s="1" t="s">
        <v>3082</v>
      </c>
      <c r="W2255" s="1" t="s">
        <v>2551</v>
      </c>
      <c r="X2255" s="5" t="s">
        <v>3090</v>
      </c>
      <c r="Y2255" s="5" t="s">
        <v>2818</v>
      </c>
      <c r="Z2255" s="5" t="s">
        <v>305</v>
      </c>
      <c r="AA2255" s="5"/>
    </row>
    <row r="2256" spans="1:27" ht="12" customHeight="1" x14ac:dyDescent="0.15">
      <c r="A2256" s="1" t="s">
        <v>614</v>
      </c>
      <c r="B2256" s="1" t="s">
        <v>37</v>
      </c>
      <c r="C2256" s="1" t="s">
        <v>19</v>
      </c>
      <c r="D2256" s="1" t="s">
        <v>2464</v>
      </c>
      <c r="E2256" s="1" t="s">
        <v>10</v>
      </c>
      <c r="F2256" s="1" t="s">
        <v>625</v>
      </c>
      <c r="G2256" s="1" t="s">
        <v>245</v>
      </c>
      <c r="H2256" s="1" t="s">
        <v>306</v>
      </c>
      <c r="I2256">
        <v>731751</v>
      </c>
      <c r="J2256">
        <v>545876</v>
      </c>
      <c r="K2256">
        <v>534981</v>
      </c>
      <c r="L2256">
        <v>522173</v>
      </c>
      <c r="M2256">
        <v>518072</v>
      </c>
      <c r="N2256">
        <v>481419</v>
      </c>
      <c r="O2256">
        <v>508106</v>
      </c>
      <c r="P2256">
        <v>555106</v>
      </c>
      <c r="Q2256">
        <v>513017</v>
      </c>
      <c r="R2256">
        <v>458566</v>
      </c>
      <c r="S2256">
        <v>453741</v>
      </c>
      <c r="T2256">
        <v>513916</v>
      </c>
      <c r="U2256">
        <v>542392</v>
      </c>
      <c r="V2256" s="1" t="s">
        <v>3082</v>
      </c>
      <c r="W2256" s="1" t="s">
        <v>2551</v>
      </c>
      <c r="X2256" s="5" t="s">
        <v>3090</v>
      </c>
      <c r="Y2256" s="5" t="s">
        <v>2740</v>
      </c>
      <c r="Z2256" s="5" t="s">
        <v>2788</v>
      </c>
      <c r="AA2256" s="5"/>
    </row>
    <row r="2257" spans="1:27" ht="12" customHeight="1" x14ac:dyDescent="0.15">
      <c r="A2257" s="1" t="s">
        <v>614</v>
      </c>
      <c r="B2257" s="1" t="s">
        <v>37</v>
      </c>
      <c r="C2257" s="1" t="s">
        <v>21</v>
      </c>
      <c r="D2257" s="1" t="s">
        <v>2464</v>
      </c>
      <c r="E2257" s="1" t="s">
        <v>10</v>
      </c>
      <c r="F2257" s="1" t="s">
        <v>625</v>
      </c>
      <c r="G2257" s="1" t="s">
        <v>618</v>
      </c>
      <c r="H2257" s="1" t="s">
        <v>305</v>
      </c>
      <c r="I2257">
        <v>275976</v>
      </c>
      <c r="J2257">
        <v>274617</v>
      </c>
      <c r="K2257">
        <v>262499</v>
      </c>
      <c r="L2257">
        <v>286831</v>
      </c>
      <c r="M2257">
        <v>298623</v>
      </c>
      <c r="N2257">
        <v>283297</v>
      </c>
      <c r="O2257">
        <v>282205</v>
      </c>
      <c r="P2257">
        <v>277996</v>
      </c>
      <c r="Q2257">
        <v>279029</v>
      </c>
      <c r="R2257">
        <v>281807</v>
      </c>
      <c r="S2257">
        <v>275580</v>
      </c>
      <c r="T2257">
        <v>265104</v>
      </c>
      <c r="U2257">
        <v>271835</v>
      </c>
      <c r="V2257" s="1" t="s">
        <v>3082</v>
      </c>
      <c r="W2257" s="1" t="s">
        <v>2551</v>
      </c>
      <c r="X2257" s="5" t="s">
        <v>3090</v>
      </c>
      <c r="Y2257" s="5" t="s">
        <v>2819</v>
      </c>
      <c r="Z2257" s="5" t="s">
        <v>305</v>
      </c>
      <c r="AA2257" s="5"/>
    </row>
    <row r="2258" spans="1:27" ht="12" customHeight="1" x14ac:dyDescent="0.15">
      <c r="A2258" s="1" t="s">
        <v>614</v>
      </c>
      <c r="B2258" s="1" t="s">
        <v>39</v>
      </c>
      <c r="C2258" s="1" t="s">
        <v>9</v>
      </c>
      <c r="D2258" s="1" t="s">
        <v>2464</v>
      </c>
      <c r="E2258" s="1" t="s">
        <v>10</v>
      </c>
      <c r="F2258" s="1" t="s">
        <v>626</v>
      </c>
      <c r="G2258" s="1" t="s">
        <v>616</v>
      </c>
      <c r="H2258" s="1" t="s">
        <v>305</v>
      </c>
      <c r="I2258">
        <v>572200</v>
      </c>
      <c r="J2258">
        <v>545461</v>
      </c>
      <c r="K2258">
        <v>536071</v>
      </c>
      <c r="L2258">
        <v>576237</v>
      </c>
      <c r="M2258">
        <v>544618</v>
      </c>
      <c r="N2258">
        <v>532640</v>
      </c>
      <c r="O2258">
        <v>563664</v>
      </c>
      <c r="P2258">
        <v>532006</v>
      </c>
      <c r="Q2258">
        <v>545091</v>
      </c>
      <c r="R2258">
        <v>512989</v>
      </c>
      <c r="S2258">
        <v>509056</v>
      </c>
      <c r="T2258">
        <v>532084</v>
      </c>
      <c r="U2258">
        <v>544690</v>
      </c>
      <c r="V2258" s="1" t="s">
        <v>3082</v>
      </c>
      <c r="W2258" s="1" t="s">
        <v>2551</v>
      </c>
      <c r="X2258" s="5" t="s">
        <v>3091</v>
      </c>
      <c r="Y2258" s="5" t="s">
        <v>2787</v>
      </c>
      <c r="Z2258" s="5" t="s">
        <v>305</v>
      </c>
      <c r="AA2258" s="5"/>
    </row>
    <row r="2259" spans="1:27" ht="12" customHeight="1" x14ac:dyDescent="0.15">
      <c r="A2259" s="1" t="s">
        <v>614</v>
      </c>
      <c r="B2259" s="1" t="s">
        <v>39</v>
      </c>
      <c r="C2259" s="1" t="s">
        <v>15</v>
      </c>
      <c r="D2259" s="1" t="s">
        <v>2464</v>
      </c>
      <c r="E2259" s="1" t="s">
        <v>10</v>
      </c>
      <c r="F2259" s="1" t="s">
        <v>626</v>
      </c>
      <c r="G2259" s="1" t="s">
        <v>238</v>
      </c>
      <c r="H2259" s="1" t="s">
        <v>306</v>
      </c>
      <c r="I2259">
        <v>1466892</v>
      </c>
      <c r="J2259">
        <v>1374123</v>
      </c>
      <c r="K2259">
        <v>1286891</v>
      </c>
      <c r="L2259">
        <v>1438161</v>
      </c>
      <c r="M2259">
        <v>1341402</v>
      </c>
      <c r="N2259">
        <v>1285187</v>
      </c>
      <c r="O2259">
        <v>1385288</v>
      </c>
      <c r="P2259">
        <v>1277753</v>
      </c>
      <c r="Q2259">
        <v>1305405</v>
      </c>
      <c r="R2259">
        <v>1238917</v>
      </c>
      <c r="S2259">
        <v>1195733</v>
      </c>
      <c r="T2259">
        <v>1274776</v>
      </c>
      <c r="U2259">
        <v>1306944</v>
      </c>
      <c r="V2259" s="1" t="s">
        <v>3082</v>
      </c>
      <c r="W2259" s="1" t="s">
        <v>2551</v>
      </c>
      <c r="X2259" s="5" t="s">
        <v>3091</v>
      </c>
      <c r="Y2259" s="5" t="s">
        <v>2737</v>
      </c>
      <c r="Z2259" s="5" t="s">
        <v>2788</v>
      </c>
      <c r="AA2259" s="5"/>
    </row>
    <row r="2260" spans="1:27" ht="12" customHeight="1" x14ac:dyDescent="0.15">
      <c r="A2260" s="1" t="s">
        <v>614</v>
      </c>
      <c r="B2260" s="1" t="s">
        <v>39</v>
      </c>
      <c r="C2260" s="1" t="s">
        <v>17</v>
      </c>
      <c r="D2260" s="1" t="s">
        <v>2464</v>
      </c>
      <c r="E2260" s="1" t="s">
        <v>10</v>
      </c>
      <c r="F2260" s="1" t="s">
        <v>626</v>
      </c>
      <c r="G2260" s="1" t="s">
        <v>617</v>
      </c>
      <c r="H2260" s="1" t="s">
        <v>305</v>
      </c>
      <c r="I2260">
        <v>509819</v>
      </c>
      <c r="J2260">
        <v>471219</v>
      </c>
      <c r="K2260">
        <v>473432</v>
      </c>
      <c r="L2260">
        <v>534171</v>
      </c>
      <c r="M2260">
        <v>496162</v>
      </c>
      <c r="N2260">
        <v>469446</v>
      </c>
      <c r="O2260">
        <v>471614</v>
      </c>
      <c r="P2260">
        <v>461138</v>
      </c>
      <c r="Q2260">
        <v>452791</v>
      </c>
      <c r="R2260">
        <v>419261</v>
      </c>
      <c r="S2260">
        <v>420277</v>
      </c>
      <c r="T2260">
        <v>444656</v>
      </c>
      <c r="U2260">
        <v>473629</v>
      </c>
      <c r="V2260" s="1" t="s">
        <v>3082</v>
      </c>
      <c r="W2260" s="1" t="s">
        <v>2551</v>
      </c>
      <c r="X2260" s="5" t="s">
        <v>3091</v>
      </c>
      <c r="Y2260" s="5" t="s">
        <v>2818</v>
      </c>
      <c r="Z2260" s="5" t="s">
        <v>305</v>
      </c>
      <c r="AA2260" s="5"/>
    </row>
    <row r="2261" spans="1:27" ht="12" customHeight="1" x14ac:dyDescent="0.15">
      <c r="A2261" s="1" t="s">
        <v>614</v>
      </c>
      <c r="B2261" s="1" t="s">
        <v>39</v>
      </c>
      <c r="C2261" s="1" t="s">
        <v>19</v>
      </c>
      <c r="D2261" s="1" t="s">
        <v>2464</v>
      </c>
      <c r="E2261" s="1" t="s">
        <v>10</v>
      </c>
      <c r="F2261" s="1" t="s">
        <v>626</v>
      </c>
      <c r="G2261" s="1" t="s">
        <v>245</v>
      </c>
      <c r="H2261" s="1" t="s">
        <v>306</v>
      </c>
      <c r="I2261">
        <v>1852672</v>
      </c>
      <c r="J2261">
        <v>1658905</v>
      </c>
      <c r="K2261">
        <v>1650068</v>
      </c>
      <c r="L2261">
        <v>1933135</v>
      </c>
      <c r="M2261">
        <v>1788932</v>
      </c>
      <c r="N2261">
        <v>1649033</v>
      </c>
      <c r="O2261">
        <v>1674244</v>
      </c>
      <c r="P2261">
        <v>1629786</v>
      </c>
      <c r="Q2261">
        <v>1551241</v>
      </c>
      <c r="R2261">
        <v>1483289</v>
      </c>
      <c r="S2261">
        <v>1472819</v>
      </c>
      <c r="T2261">
        <v>1559291</v>
      </c>
      <c r="U2261">
        <v>1667972</v>
      </c>
      <c r="V2261" s="1" t="s">
        <v>3082</v>
      </c>
      <c r="W2261" s="1" t="s">
        <v>2551</v>
      </c>
      <c r="X2261" s="5" t="s">
        <v>3091</v>
      </c>
      <c r="Y2261" s="5" t="s">
        <v>2740</v>
      </c>
      <c r="Z2261" s="5" t="s">
        <v>2788</v>
      </c>
      <c r="AA2261" s="5"/>
    </row>
    <row r="2262" spans="1:27" ht="12" customHeight="1" x14ac:dyDescent="0.15">
      <c r="A2262" s="1" t="s">
        <v>614</v>
      </c>
      <c r="B2262" s="1" t="s">
        <v>39</v>
      </c>
      <c r="C2262" s="1" t="s">
        <v>21</v>
      </c>
      <c r="D2262" s="1" t="s">
        <v>2464</v>
      </c>
      <c r="E2262" s="1" t="s">
        <v>10</v>
      </c>
      <c r="F2262" s="1" t="s">
        <v>626</v>
      </c>
      <c r="G2262" s="1" t="s">
        <v>618</v>
      </c>
      <c r="H2262" s="1" t="s">
        <v>305</v>
      </c>
      <c r="I2262">
        <v>468960</v>
      </c>
      <c r="J2262">
        <v>495845</v>
      </c>
      <c r="K2262">
        <v>488537</v>
      </c>
      <c r="L2262">
        <v>488798</v>
      </c>
      <c r="M2262">
        <v>478294</v>
      </c>
      <c r="N2262">
        <v>471027</v>
      </c>
      <c r="O2262">
        <v>482517</v>
      </c>
      <c r="P2262">
        <v>477780</v>
      </c>
      <c r="Q2262">
        <v>473734</v>
      </c>
      <c r="R2262">
        <v>477892</v>
      </c>
      <c r="S2262">
        <v>478972</v>
      </c>
      <c r="T2262">
        <v>480604</v>
      </c>
      <c r="U2262">
        <v>470826</v>
      </c>
      <c r="V2262" s="1" t="s">
        <v>3082</v>
      </c>
      <c r="W2262" s="1" t="s">
        <v>2551</v>
      </c>
      <c r="X2262" s="5" t="s">
        <v>3091</v>
      </c>
      <c r="Y2262" s="5" t="s">
        <v>2819</v>
      </c>
      <c r="Z2262" s="5" t="s">
        <v>305</v>
      </c>
      <c r="AA2262" s="5"/>
    </row>
    <row r="2263" spans="1:27" ht="12" customHeight="1" x14ac:dyDescent="0.15">
      <c r="A2263" s="1" t="s">
        <v>614</v>
      </c>
      <c r="B2263" s="1" t="s">
        <v>212</v>
      </c>
      <c r="C2263" s="1" t="s">
        <v>9</v>
      </c>
      <c r="D2263" s="1" t="s">
        <v>2464</v>
      </c>
      <c r="E2263" s="1" t="s">
        <v>213</v>
      </c>
      <c r="F2263" s="1" t="s">
        <v>627</v>
      </c>
      <c r="G2263" s="1" t="s">
        <v>215</v>
      </c>
      <c r="H2263" s="1" t="s">
        <v>216</v>
      </c>
      <c r="I2263">
        <v>6206</v>
      </c>
      <c r="J2263">
        <v>6198</v>
      </c>
      <c r="K2263">
        <v>6186</v>
      </c>
      <c r="L2263">
        <v>6164</v>
      </c>
      <c r="M2263">
        <v>6120</v>
      </c>
      <c r="N2263">
        <v>6114</v>
      </c>
      <c r="O2263">
        <v>6125</v>
      </c>
      <c r="P2263">
        <v>6107</v>
      </c>
      <c r="Q2263">
        <v>6067</v>
      </c>
      <c r="R2263">
        <v>6014</v>
      </c>
      <c r="S2263">
        <v>5997</v>
      </c>
      <c r="T2263">
        <v>5978</v>
      </c>
      <c r="U2263">
        <v>6052</v>
      </c>
      <c r="V2263" s="1" t="s">
        <v>3082</v>
      </c>
      <c r="W2263" s="1" t="s">
        <v>2717</v>
      </c>
      <c r="X2263" s="5" t="s">
        <v>3092</v>
      </c>
      <c r="Y2263" s="5" t="s">
        <v>2719</v>
      </c>
      <c r="Z2263" s="5" t="s">
        <v>2847</v>
      </c>
      <c r="AA2263" s="5"/>
    </row>
    <row r="2264" spans="1:27" ht="12" customHeight="1" x14ac:dyDescent="0.15">
      <c r="A2264" s="1" t="s">
        <v>614</v>
      </c>
      <c r="B2264" s="1" t="s">
        <v>285</v>
      </c>
      <c r="C2264" s="1" t="s">
        <v>9</v>
      </c>
      <c r="D2264" s="1" t="s">
        <v>2464</v>
      </c>
      <c r="E2264" s="1" t="s">
        <v>213</v>
      </c>
      <c r="F2264" s="1" t="s">
        <v>286</v>
      </c>
      <c r="G2264" s="1" t="s">
        <v>215</v>
      </c>
      <c r="H2264" s="1" t="s">
        <v>216</v>
      </c>
      <c r="I2264">
        <v>14219</v>
      </c>
      <c r="J2264">
        <v>14434</v>
      </c>
      <c r="K2264">
        <v>14443</v>
      </c>
      <c r="L2264">
        <v>14431</v>
      </c>
      <c r="M2264">
        <v>14391</v>
      </c>
      <c r="N2264">
        <v>14391</v>
      </c>
      <c r="O2264">
        <v>14376</v>
      </c>
      <c r="P2264">
        <v>14352</v>
      </c>
      <c r="Q2264">
        <v>14322</v>
      </c>
      <c r="R2264">
        <v>14308</v>
      </c>
      <c r="S2264">
        <v>14283</v>
      </c>
      <c r="T2264">
        <v>14276</v>
      </c>
      <c r="U2264">
        <v>14296</v>
      </c>
      <c r="V2264" s="1" t="s">
        <v>3082</v>
      </c>
      <c r="W2264" s="1" t="s">
        <v>2717</v>
      </c>
      <c r="X2264" s="5" t="s">
        <v>2816</v>
      </c>
      <c r="Y2264" s="5" t="s">
        <v>2719</v>
      </c>
      <c r="Z2264" s="5" t="s">
        <v>2847</v>
      </c>
      <c r="AA2264" s="5"/>
    </row>
    <row r="2265" spans="1:27" ht="12" customHeight="1" x14ac:dyDescent="0.15">
      <c r="A2265" s="1" t="s">
        <v>628</v>
      </c>
      <c r="B2265" s="1" t="s">
        <v>8</v>
      </c>
      <c r="C2265" s="1" t="s">
        <v>9</v>
      </c>
      <c r="D2265" s="1" t="s">
        <v>2465</v>
      </c>
      <c r="E2265" s="1" t="s">
        <v>10</v>
      </c>
      <c r="F2265" s="1" t="s">
        <v>629</v>
      </c>
      <c r="G2265" s="1" t="s">
        <v>234</v>
      </c>
      <c r="H2265" s="1" t="s">
        <v>235</v>
      </c>
      <c r="I2265">
        <v>275592</v>
      </c>
      <c r="J2265">
        <v>249561</v>
      </c>
      <c r="K2265">
        <v>235399</v>
      </c>
      <c r="L2265">
        <v>271266</v>
      </c>
      <c r="M2265">
        <v>239886</v>
      </c>
      <c r="N2265">
        <v>209780</v>
      </c>
      <c r="O2265">
        <v>229652</v>
      </c>
      <c r="P2265">
        <v>264299</v>
      </c>
      <c r="Q2265">
        <v>273305</v>
      </c>
      <c r="R2265">
        <v>240752</v>
      </c>
      <c r="S2265">
        <v>207291</v>
      </c>
      <c r="T2265">
        <v>217547</v>
      </c>
      <c r="U2265">
        <v>231535</v>
      </c>
      <c r="V2265" s="1" t="s">
        <v>3093</v>
      </c>
      <c r="W2265" s="1" t="s">
        <v>2551</v>
      </c>
      <c r="X2265" s="5" t="s">
        <v>3094</v>
      </c>
      <c r="Y2265" s="5" t="s">
        <v>2553</v>
      </c>
      <c r="Z2265" s="5" t="s">
        <v>2734</v>
      </c>
      <c r="AA2265" s="5"/>
    </row>
    <row r="2266" spans="1:27" ht="12" customHeight="1" x14ac:dyDescent="0.15">
      <c r="A2266" s="1" t="s">
        <v>628</v>
      </c>
      <c r="B2266" s="1" t="s">
        <v>8</v>
      </c>
      <c r="C2266" s="1" t="s">
        <v>15</v>
      </c>
      <c r="D2266" s="1" t="s">
        <v>2465</v>
      </c>
      <c r="E2266" s="1" t="s">
        <v>10</v>
      </c>
      <c r="F2266" s="1" t="s">
        <v>629</v>
      </c>
      <c r="G2266" s="1" t="s">
        <v>238</v>
      </c>
      <c r="H2266" s="1" t="s">
        <v>239</v>
      </c>
      <c r="I2266">
        <v>6458</v>
      </c>
      <c r="J2266">
        <v>6211</v>
      </c>
      <c r="K2266">
        <v>5912</v>
      </c>
      <c r="L2266">
        <v>6706</v>
      </c>
      <c r="M2266">
        <v>6062</v>
      </c>
      <c r="N2266">
        <v>5132</v>
      </c>
      <c r="O2266">
        <v>5380</v>
      </c>
      <c r="P2266">
        <v>6436</v>
      </c>
      <c r="Q2266">
        <v>6896</v>
      </c>
      <c r="R2266">
        <v>5978</v>
      </c>
      <c r="S2266">
        <v>4924</v>
      </c>
      <c r="T2266">
        <v>4925</v>
      </c>
      <c r="U2266">
        <v>5113</v>
      </c>
      <c r="V2266" s="1" t="s">
        <v>3093</v>
      </c>
      <c r="W2266" s="1" t="s">
        <v>2551</v>
      </c>
      <c r="X2266" s="5" t="s">
        <v>3094</v>
      </c>
      <c r="Y2266" s="5" t="s">
        <v>2737</v>
      </c>
      <c r="Z2266" s="5" t="s">
        <v>2738</v>
      </c>
      <c r="AA2266" s="5"/>
    </row>
    <row r="2267" spans="1:27" ht="12" customHeight="1" x14ac:dyDescent="0.15">
      <c r="A2267" s="1" t="s">
        <v>628</v>
      </c>
      <c r="B2267" s="1" t="s">
        <v>8</v>
      </c>
      <c r="C2267" s="1" t="s">
        <v>17</v>
      </c>
      <c r="D2267" s="1" t="s">
        <v>2465</v>
      </c>
      <c r="E2267" s="1" t="s">
        <v>10</v>
      </c>
      <c r="F2267" s="1" t="s">
        <v>629</v>
      </c>
      <c r="G2267" s="1" t="s">
        <v>240</v>
      </c>
      <c r="H2267" s="1" t="s">
        <v>235</v>
      </c>
      <c r="I2267">
        <v>29133</v>
      </c>
      <c r="J2267">
        <v>35228</v>
      </c>
      <c r="K2267">
        <v>30423</v>
      </c>
      <c r="L2267">
        <v>30717</v>
      </c>
      <c r="M2267">
        <v>23030</v>
      </c>
      <c r="N2267">
        <v>21407</v>
      </c>
      <c r="O2267">
        <v>22750</v>
      </c>
      <c r="P2267">
        <v>28793</v>
      </c>
      <c r="Q2267">
        <v>30463</v>
      </c>
      <c r="R2267">
        <v>27805</v>
      </c>
      <c r="S2267">
        <v>19296</v>
      </c>
      <c r="T2267">
        <v>20214</v>
      </c>
      <c r="U2267">
        <v>24542</v>
      </c>
      <c r="V2267" s="1" t="s">
        <v>3093</v>
      </c>
      <c r="W2267" s="1" t="s">
        <v>2551</v>
      </c>
      <c r="X2267" s="5" t="s">
        <v>3094</v>
      </c>
      <c r="Y2267" s="5" t="s">
        <v>2555</v>
      </c>
      <c r="Z2267" s="5" t="s">
        <v>2734</v>
      </c>
      <c r="AA2267" s="5"/>
    </row>
    <row r="2268" spans="1:27" ht="12" customHeight="1" x14ac:dyDescent="0.15">
      <c r="A2268" s="1" t="s">
        <v>628</v>
      </c>
      <c r="B2268" s="1" t="s">
        <v>8</v>
      </c>
      <c r="C2268" s="1" t="s">
        <v>19</v>
      </c>
      <c r="D2268" s="1" t="s">
        <v>2465</v>
      </c>
      <c r="E2268" s="1" t="s">
        <v>10</v>
      </c>
      <c r="F2268" s="1" t="s">
        <v>629</v>
      </c>
      <c r="G2268" s="1" t="s">
        <v>242</v>
      </c>
      <c r="H2268" s="1" t="s">
        <v>235</v>
      </c>
      <c r="I2268">
        <v>316836</v>
      </c>
      <c r="J2268">
        <v>270357</v>
      </c>
      <c r="K2268">
        <v>218054</v>
      </c>
      <c r="L2268">
        <v>241713</v>
      </c>
      <c r="M2268">
        <v>226002</v>
      </c>
      <c r="N2268">
        <v>218620</v>
      </c>
      <c r="O2268">
        <v>235569</v>
      </c>
      <c r="P2268">
        <v>253294</v>
      </c>
      <c r="Q2268">
        <v>266706</v>
      </c>
      <c r="R2268">
        <v>293008</v>
      </c>
      <c r="S2268">
        <v>206692</v>
      </c>
      <c r="T2268">
        <v>212847</v>
      </c>
      <c r="U2268">
        <v>286561</v>
      </c>
      <c r="V2268" s="1" t="s">
        <v>3093</v>
      </c>
      <c r="W2268" s="1" t="s">
        <v>2551</v>
      </c>
      <c r="X2268" s="5" t="s">
        <v>3094</v>
      </c>
      <c r="Y2268" s="5" t="s">
        <v>2557</v>
      </c>
      <c r="Z2268" s="5" t="s">
        <v>2734</v>
      </c>
      <c r="AA2268" s="5"/>
    </row>
    <row r="2269" spans="1:27" ht="12" customHeight="1" x14ac:dyDescent="0.15">
      <c r="A2269" s="1" t="s">
        <v>628</v>
      </c>
      <c r="B2269" s="1" t="s">
        <v>8</v>
      </c>
      <c r="C2269" s="1" t="s">
        <v>21</v>
      </c>
      <c r="D2269" s="1" t="s">
        <v>2465</v>
      </c>
      <c r="E2269" s="1" t="s">
        <v>10</v>
      </c>
      <c r="F2269" s="1" t="s">
        <v>629</v>
      </c>
      <c r="G2269" s="1" t="s">
        <v>245</v>
      </c>
      <c r="H2269" s="1" t="s">
        <v>239</v>
      </c>
      <c r="I2269">
        <v>6934</v>
      </c>
      <c r="J2269">
        <v>5861</v>
      </c>
      <c r="K2269">
        <v>5042</v>
      </c>
      <c r="L2269">
        <v>5571</v>
      </c>
      <c r="M2269">
        <v>5292</v>
      </c>
      <c r="N2269">
        <v>5026</v>
      </c>
      <c r="O2269">
        <v>5597</v>
      </c>
      <c r="P2269">
        <v>5955</v>
      </c>
      <c r="Q2269">
        <v>6326</v>
      </c>
      <c r="R2269">
        <v>6565</v>
      </c>
      <c r="S2269">
        <v>4661</v>
      </c>
      <c r="T2269">
        <v>4763</v>
      </c>
      <c r="U2269">
        <v>6155</v>
      </c>
      <c r="V2269" s="1" t="s">
        <v>3093</v>
      </c>
      <c r="W2269" s="1" t="s">
        <v>2551</v>
      </c>
      <c r="X2269" s="5" t="s">
        <v>3094</v>
      </c>
      <c r="Y2269" s="5" t="s">
        <v>2740</v>
      </c>
      <c r="Z2269" s="5" t="s">
        <v>2738</v>
      </c>
      <c r="AA2269" s="5"/>
    </row>
    <row r="2270" spans="1:27" ht="12" customHeight="1" x14ac:dyDescent="0.15">
      <c r="A2270" s="1" t="s">
        <v>628</v>
      </c>
      <c r="B2270" s="1" t="s">
        <v>8</v>
      </c>
      <c r="C2270" s="1" t="s">
        <v>23</v>
      </c>
      <c r="D2270" s="1" t="s">
        <v>2465</v>
      </c>
      <c r="E2270" s="1" t="s">
        <v>10</v>
      </c>
      <c r="F2270" s="1" t="s">
        <v>629</v>
      </c>
      <c r="G2270" s="1" t="s">
        <v>247</v>
      </c>
      <c r="H2270" s="1" t="s">
        <v>235</v>
      </c>
      <c r="I2270">
        <v>14012</v>
      </c>
      <c r="J2270">
        <v>21564</v>
      </c>
      <c r="K2270">
        <v>16579</v>
      </c>
      <c r="L2270">
        <v>15521</v>
      </c>
      <c r="M2270">
        <v>12442</v>
      </c>
      <c r="N2270">
        <v>11088</v>
      </c>
      <c r="O2270">
        <v>11750</v>
      </c>
      <c r="P2270">
        <v>14961</v>
      </c>
      <c r="Q2270">
        <v>15099</v>
      </c>
      <c r="R2270">
        <v>13493</v>
      </c>
      <c r="S2270">
        <v>9877</v>
      </c>
      <c r="T2270">
        <v>10515</v>
      </c>
      <c r="U2270">
        <v>10816</v>
      </c>
      <c r="V2270" s="1" t="s">
        <v>3093</v>
      </c>
      <c r="W2270" s="1" t="s">
        <v>2551</v>
      </c>
      <c r="X2270" s="5" t="s">
        <v>3094</v>
      </c>
      <c r="Y2270" s="5" t="s">
        <v>2558</v>
      </c>
      <c r="Z2270" s="5" t="s">
        <v>2734</v>
      </c>
      <c r="AA2270" s="5"/>
    </row>
    <row r="2271" spans="1:27" ht="12" customHeight="1" x14ac:dyDescent="0.15">
      <c r="A2271" s="1" t="s">
        <v>628</v>
      </c>
      <c r="B2271" s="1" t="s">
        <v>8</v>
      </c>
      <c r="C2271" s="1" t="s">
        <v>77</v>
      </c>
      <c r="D2271" s="1" t="s">
        <v>2465</v>
      </c>
      <c r="E2271" s="1" t="s">
        <v>10</v>
      </c>
      <c r="F2271" s="1" t="s">
        <v>629</v>
      </c>
      <c r="G2271" s="1" t="s">
        <v>249</v>
      </c>
      <c r="H2271" s="1" t="s">
        <v>235</v>
      </c>
      <c r="I2271">
        <v>218064</v>
      </c>
      <c r="J2271">
        <v>210932</v>
      </c>
      <c r="K2271">
        <v>242121</v>
      </c>
      <c r="L2271">
        <v>286870</v>
      </c>
      <c r="M2271">
        <v>311342</v>
      </c>
      <c r="N2271">
        <v>312821</v>
      </c>
      <c r="O2271">
        <v>317904</v>
      </c>
      <c r="P2271">
        <v>342741</v>
      </c>
      <c r="Q2271">
        <v>364704</v>
      </c>
      <c r="R2271">
        <v>326760</v>
      </c>
      <c r="S2271">
        <v>336778</v>
      </c>
      <c r="T2271">
        <v>351177</v>
      </c>
      <c r="U2271">
        <v>309877</v>
      </c>
      <c r="V2271" s="1" t="s">
        <v>3093</v>
      </c>
      <c r="W2271" s="1" t="s">
        <v>2551</v>
      </c>
      <c r="X2271" s="5" t="s">
        <v>3094</v>
      </c>
      <c r="Y2271" s="5" t="s">
        <v>2559</v>
      </c>
      <c r="Z2271" s="5" t="s">
        <v>2734</v>
      </c>
      <c r="AA2271" s="5"/>
    </row>
    <row r="2272" spans="1:27" ht="12" customHeight="1" x14ac:dyDescent="0.15">
      <c r="A2272" s="1" t="s">
        <v>628</v>
      </c>
      <c r="B2272" s="1" t="s">
        <v>25</v>
      </c>
      <c r="C2272" s="1" t="s">
        <v>9</v>
      </c>
      <c r="D2272" s="1" t="s">
        <v>2465</v>
      </c>
      <c r="E2272" s="1" t="s">
        <v>10</v>
      </c>
      <c r="F2272" s="1" t="s">
        <v>630</v>
      </c>
      <c r="G2272" s="1" t="s">
        <v>234</v>
      </c>
      <c r="H2272" s="1" t="s">
        <v>235</v>
      </c>
      <c r="I2272">
        <v>30743</v>
      </c>
      <c r="J2272">
        <v>21387</v>
      </c>
      <c r="K2272">
        <v>21866</v>
      </c>
      <c r="L2272">
        <v>34543</v>
      </c>
      <c r="M2272">
        <v>25449</v>
      </c>
      <c r="N2272">
        <v>26504</v>
      </c>
      <c r="O2272">
        <v>26244</v>
      </c>
      <c r="P2272">
        <v>27059</v>
      </c>
      <c r="Q2272">
        <v>24057</v>
      </c>
      <c r="R2272">
        <v>22468</v>
      </c>
      <c r="S2272" t="s">
        <v>14</v>
      </c>
      <c r="T2272" t="s">
        <v>14</v>
      </c>
      <c r="U2272" t="s">
        <v>14</v>
      </c>
      <c r="V2272" s="1" t="s">
        <v>3093</v>
      </c>
      <c r="W2272" s="1" t="s">
        <v>2551</v>
      </c>
      <c r="X2272" s="5" t="s">
        <v>3095</v>
      </c>
      <c r="Y2272" s="5" t="s">
        <v>2553</v>
      </c>
      <c r="Z2272" s="5" t="s">
        <v>2734</v>
      </c>
      <c r="AA2272" s="5"/>
    </row>
    <row r="2273" spans="1:27" ht="12" customHeight="1" x14ac:dyDescent="0.15">
      <c r="A2273" s="1" t="s">
        <v>628</v>
      </c>
      <c r="B2273" s="1" t="s">
        <v>25</v>
      </c>
      <c r="C2273" s="1" t="s">
        <v>15</v>
      </c>
      <c r="D2273" s="1" t="s">
        <v>2465</v>
      </c>
      <c r="E2273" s="1" t="s">
        <v>10</v>
      </c>
      <c r="F2273" s="1" t="s">
        <v>630</v>
      </c>
      <c r="G2273" s="1" t="s">
        <v>238</v>
      </c>
      <c r="H2273" s="1" t="s">
        <v>239</v>
      </c>
      <c r="I2273">
        <v>406</v>
      </c>
      <c r="J2273">
        <v>287</v>
      </c>
      <c r="K2273">
        <v>286</v>
      </c>
      <c r="L2273">
        <v>461</v>
      </c>
      <c r="M2273">
        <v>340</v>
      </c>
      <c r="N2273">
        <v>352</v>
      </c>
      <c r="O2273">
        <v>353</v>
      </c>
      <c r="P2273">
        <v>368</v>
      </c>
      <c r="Q2273">
        <v>331</v>
      </c>
      <c r="R2273">
        <v>311</v>
      </c>
      <c r="S2273" t="s">
        <v>14</v>
      </c>
      <c r="T2273" t="s">
        <v>14</v>
      </c>
      <c r="U2273" t="s">
        <v>14</v>
      </c>
      <c r="V2273" s="1" t="s">
        <v>3093</v>
      </c>
      <c r="W2273" s="1" t="s">
        <v>2551</v>
      </c>
      <c r="X2273" s="5" t="s">
        <v>3095</v>
      </c>
      <c r="Y2273" s="5" t="s">
        <v>2737</v>
      </c>
      <c r="Z2273" s="5" t="s">
        <v>2738</v>
      </c>
      <c r="AA2273" s="5"/>
    </row>
    <row r="2274" spans="1:27" ht="12" customHeight="1" x14ac:dyDescent="0.15">
      <c r="A2274" s="1" t="s">
        <v>628</v>
      </c>
      <c r="B2274" s="1" t="s">
        <v>25</v>
      </c>
      <c r="C2274" s="1" t="s">
        <v>17</v>
      </c>
      <c r="D2274" s="1" t="s">
        <v>2465</v>
      </c>
      <c r="E2274" s="1" t="s">
        <v>10</v>
      </c>
      <c r="F2274" s="1" t="s">
        <v>630</v>
      </c>
      <c r="G2274" s="1" t="s">
        <v>240</v>
      </c>
      <c r="H2274" s="1" t="s">
        <v>235</v>
      </c>
      <c r="I2274">
        <v>14215</v>
      </c>
      <c r="J2274">
        <v>6220</v>
      </c>
      <c r="K2274">
        <v>13115</v>
      </c>
      <c r="L2274">
        <v>15393</v>
      </c>
      <c r="M2274">
        <v>14443</v>
      </c>
      <c r="N2274">
        <v>11902</v>
      </c>
      <c r="O2274">
        <v>12599</v>
      </c>
      <c r="P2274">
        <v>13227</v>
      </c>
      <c r="Q2274">
        <v>9688</v>
      </c>
      <c r="R2274">
        <v>9650</v>
      </c>
      <c r="S2274" t="s">
        <v>14</v>
      </c>
      <c r="T2274" t="s">
        <v>14</v>
      </c>
      <c r="U2274" t="s">
        <v>14</v>
      </c>
      <c r="V2274" s="1" t="s">
        <v>3093</v>
      </c>
      <c r="W2274" s="1" t="s">
        <v>2551</v>
      </c>
      <c r="X2274" s="5" t="s">
        <v>3095</v>
      </c>
      <c r="Y2274" s="5" t="s">
        <v>2561</v>
      </c>
      <c r="Z2274" s="5" t="s">
        <v>2734</v>
      </c>
      <c r="AA2274" s="5"/>
    </row>
    <row r="2275" spans="1:27" ht="12" customHeight="1" x14ac:dyDescent="0.15">
      <c r="A2275" s="1" t="s">
        <v>628</v>
      </c>
      <c r="B2275" s="1" t="s">
        <v>25</v>
      </c>
      <c r="C2275" s="1" t="s">
        <v>19</v>
      </c>
      <c r="D2275" s="1" t="s">
        <v>2465</v>
      </c>
      <c r="E2275" s="1" t="s">
        <v>10</v>
      </c>
      <c r="F2275" s="1" t="s">
        <v>630</v>
      </c>
      <c r="G2275" s="1" t="s">
        <v>242</v>
      </c>
      <c r="H2275" s="1" t="s">
        <v>235</v>
      </c>
      <c r="I2275">
        <v>28414</v>
      </c>
      <c r="J2275">
        <v>17564</v>
      </c>
      <c r="K2275">
        <v>19173</v>
      </c>
      <c r="L2275">
        <v>30476</v>
      </c>
      <c r="M2275">
        <v>18248</v>
      </c>
      <c r="N2275">
        <v>13064</v>
      </c>
      <c r="O2275">
        <v>20461</v>
      </c>
      <c r="P2275">
        <v>29216</v>
      </c>
      <c r="Q2275">
        <v>31139</v>
      </c>
      <c r="R2275">
        <v>36557</v>
      </c>
      <c r="S2275" t="s">
        <v>14</v>
      </c>
      <c r="T2275" t="s">
        <v>14</v>
      </c>
      <c r="U2275" t="s">
        <v>14</v>
      </c>
      <c r="V2275" s="1" t="s">
        <v>3093</v>
      </c>
      <c r="W2275" s="1" t="s">
        <v>2551</v>
      </c>
      <c r="X2275" s="5" t="s">
        <v>3095</v>
      </c>
      <c r="Y2275" s="5" t="s">
        <v>2557</v>
      </c>
      <c r="Z2275" s="5" t="s">
        <v>2734</v>
      </c>
      <c r="AA2275" s="5"/>
    </row>
    <row r="2276" spans="1:27" ht="12" customHeight="1" x14ac:dyDescent="0.15">
      <c r="A2276" s="1" t="s">
        <v>628</v>
      </c>
      <c r="B2276" s="1" t="s">
        <v>25</v>
      </c>
      <c r="C2276" s="1" t="s">
        <v>21</v>
      </c>
      <c r="D2276" s="1" t="s">
        <v>2465</v>
      </c>
      <c r="E2276" s="1" t="s">
        <v>10</v>
      </c>
      <c r="F2276" s="1" t="s">
        <v>630</v>
      </c>
      <c r="G2276" s="1" t="s">
        <v>245</v>
      </c>
      <c r="H2276" s="1" t="s">
        <v>239</v>
      </c>
      <c r="I2276">
        <v>420</v>
      </c>
      <c r="J2276">
        <v>264</v>
      </c>
      <c r="K2276">
        <v>292</v>
      </c>
      <c r="L2276">
        <v>465</v>
      </c>
      <c r="M2276">
        <v>287</v>
      </c>
      <c r="N2276">
        <v>207</v>
      </c>
      <c r="O2276">
        <v>322</v>
      </c>
      <c r="P2276">
        <v>463</v>
      </c>
      <c r="Q2276">
        <v>525</v>
      </c>
      <c r="R2276">
        <v>583</v>
      </c>
      <c r="S2276" t="s">
        <v>14</v>
      </c>
      <c r="T2276" t="s">
        <v>14</v>
      </c>
      <c r="U2276" t="s">
        <v>14</v>
      </c>
      <c r="V2276" s="1" t="s">
        <v>3093</v>
      </c>
      <c r="W2276" s="1" t="s">
        <v>2551</v>
      </c>
      <c r="X2276" s="5" t="s">
        <v>3095</v>
      </c>
      <c r="Y2276" s="5" t="s">
        <v>2740</v>
      </c>
      <c r="Z2276" s="5" t="s">
        <v>2738</v>
      </c>
      <c r="AA2276" s="5"/>
    </row>
    <row r="2277" spans="1:27" ht="12" customHeight="1" x14ac:dyDescent="0.15">
      <c r="A2277" s="1" t="s">
        <v>628</v>
      </c>
      <c r="B2277" s="1" t="s">
        <v>25</v>
      </c>
      <c r="C2277" s="1" t="s">
        <v>23</v>
      </c>
      <c r="D2277" s="1" t="s">
        <v>2465</v>
      </c>
      <c r="E2277" s="1" t="s">
        <v>10</v>
      </c>
      <c r="F2277" s="1" t="s">
        <v>630</v>
      </c>
      <c r="G2277" s="1" t="s">
        <v>247</v>
      </c>
      <c r="H2277" s="1" t="s">
        <v>235</v>
      </c>
      <c r="I2277">
        <v>14174</v>
      </c>
      <c r="J2277">
        <v>6370</v>
      </c>
      <c r="K2277">
        <v>13096</v>
      </c>
      <c r="L2277">
        <v>15175</v>
      </c>
      <c r="M2277">
        <v>14790</v>
      </c>
      <c r="N2277">
        <v>12022</v>
      </c>
      <c r="O2277">
        <v>13258</v>
      </c>
      <c r="P2277">
        <v>11518</v>
      </c>
      <c r="Q2277">
        <v>7879</v>
      </c>
      <c r="R2277">
        <v>6609</v>
      </c>
      <c r="S2277" t="s">
        <v>14</v>
      </c>
      <c r="T2277" t="s">
        <v>14</v>
      </c>
      <c r="U2277" t="s">
        <v>14</v>
      </c>
      <c r="V2277" s="1" t="s">
        <v>3093</v>
      </c>
      <c r="W2277" s="1" t="s">
        <v>2551</v>
      </c>
      <c r="X2277" s="5" t="s">
        <v>3095</v>
      </c>
      <c r="Y2277" s="5" t="s">
        <v>2564</v>
      </c>
      <c r="Z2277" s="5" t="s">
        <v>2734</v>
      </c>
      <c r="AA2277" s="5"/>
    </row>
    <row r="2278" spans="1:27" ht="12" customHeight="1" x14ac:dyDescent="0.15">
      <c r="A2278" s="1" t="s">
        <v>628</v>
      </c>
      <c r="B2278" s="1" t="s">
        <v>25</v>
      </c>
      <c r="C2278" s="1" t="s">
        <v>77</v>
      </c>
      <c r="D2278" s="1" t="s">
        <v>2465</v>
      </c>
      <c r="E2278" s="1" t="s">
        <v>10</v>
      </c>
      <c r="F2278" s="1" t="s">
        <v>630</v>
      </c>
      <c r="G2278" s="1" t="s">
        <v>249</v>
      </c>
      <c r="H2278" s="1" t="s">
        <v>235</v>
      </c>
      <c r="I2278">
        <v>7516</v>
      </c>
      <c r="J2278">
        <v>11189</v>
      </c>
      <c r="K2278">
        <v>13901</v>
      </c>
      <c r="L2278">
        <v>18186</v>
      </c>
      <c r="M2278">
        <v>25040</v>
      </c>
      <c r="N2278">
        <v>38360</v>
      </c>
      <c r="O2278">
        <v>43484</v>
      </c>
      <c r="P2278">
        <v>43036</v>
      </c>
      <c r="Q2278">
        <v>37763</v>
      </c>
      <c r="R2278">
        <v>26715</v>
      </c>
      <c r="S2278" t="s">
        <v>14</v>
      </c>
      <c r="T2278" t="s">
        <v>14</v>
      </c>
      <c r="U2278" t="s">
        <v>14</v>
      </c>
      <c r="V2278" s="1" t="s">
        <v>3093</v>
      </c>
      <c r="W2278" s="1" t="s">
        <v>2551</v>
      </c>
      <c r="X2278" s="5" t="s">
        <v>3095</v>
      </c>
      <c r="Y2278" s="5" t="s">
        <v>2559</v>
      </c>
      <c r="Z2278" s="5" t="s">
        <v>2734</v>
      </c>
      <c r="AA2278" s="5"/>
    </row>
    <row r="2279" spans="1:27" ht="12" customHeight="1" x14ac:dyDescent="0.15">
      <c r="A2279" s="1" t="s">
        <v>628</v>
      </c>
      <c r="B2279" s="1" t="s">
        <v>27</v>
      </c>
      <c r="C2279" s="1" t="s">
        <v>9</v>
      </c>
      <c r="D2279" s="1" t="s">
        <v>2465</v>
      </c>
      <c r="E2279" s="1" t="s">
        <v>10</v>
      </c>
      <c r="F2279" s="1" t="s">
        <v>631</v>
      </c>
      <c r="G2279" s="1" t="s">
        <v>234</v>
      </c>
      <c r="H2279" s="1" t="s">
        <v>235</v>
      </c>
      <c r="I2279">
        <v>192327</v>
      </c>
      <c r="J2279">
        <v>189733</v>
      </c>
      <c r="K2279">
        <v>180485</v>
      </c>
      <c r="L2279">
        <v>238837</v>
      </c>
      <c r="M2279">
        <v>208507</v>
      </c>
      <c r="N2279">
        <v>203179</v>
      </c>
      <c r="O2279">
        <v>218742</v>
      </c>
      <c r="P2279">
        <v>227410</v>
      </c>
      <c r="Q2279">
        <v>206555</v>
      </c>
      <c r="R2279">
        <v>187200</v>
      </c>
      <c r="S2279" t="s">
        <v>14</v>
      </c>
      <c r="T2279" t="s">
        <v>14</v>
      </c>
      <c r="U2279" t="s">
        <v>14</v>
      </c>
      <c r="V2279" s="1" t="s">
        <v>3093</v>
      </c>
      <c r="W2279" s="1" t="s">
        <v>2551</v>
      </c>
      <c r="X2279" s="5" t="s">
        <v>3096</v>
      </c>
      <c r="Y2279" s="5" t="s">
        <v>2553</v>
      </c>
      <c r="Z2279" s="5" t="s">
        <v>2734</v>
      </c>
      <c r="AA2279" s="5"/>
    </row>
    <row r="2280" spans="1:27" ht="12" customHeight="1" x14ac:dyDescent="0.15">
      <c r="A2280" s="1" t="s">
        <v>628</v>
      </c>
      <c r="B2280" s="1" t="s">
        <v>27</v>
      </c>
      <c r="C2280" s="1" t="s">
        <v>15</v>
      </c>
      <c r="D2280" s="1" t="s">
        <v>2465</v>
      </c>
      <c r="E2280" s="1" t="s">
        <v>10</v>
      </c>
      <c r="F2280" s="1" t="s">
        <v>631</v>
      </c>
      <c r="G2280" s="1" t="s">
        <v>238</v>
      </c>
      <c r="H2280" s="1" t="s">
        <v>239</v>
      </c>
      <c r="I2280">
        <v>8793</v>
      </c>
      <c r="J2280">
        <v>7575</v>
      </c>
      <c r="K2280">
        <v>7858</v>
      </c>
      <c r="L2280">
        <v>10262</v>
      </c>
      <c r="M2280">
        <v>9694</v>
      </c>
      <c r="N2280">
        <v>9459</v>
      </c>
      <c r="O2280">
        <v>9727</v>
      </c>
      <c r="P2280">
        <v>10324</v>
      </c>
      <c r="Q2280">
        <v>9257</v>
      </c>
      <c r="R2280">
        <v>8430</v>
      </c>
      <c r="S2280" t="s">
        <v>14</v>
      </c>
      <c r="T2280" t="s">
        <v>14</v>
      </c>
      <c r="U2280" t="s">
        <v>14</v>
      </c>
      <c r="V2280" s="1" t="s">
        <v>3093</v>
      </c>
      <c r="W2280" s="1" t="s">
        <v>2551</v>
      </c>
      <c r="X2280" s="5" t="s">
        <v>3096</v>
      </c>
      <c r="Y2280" s="5" t="s">
        <v>2737</v>
      </c>
      <c r="Z2280" s="5" t="s">
        <v>2738</v>
      </c>
      <c r="AA2280" s="5"/>
    </row>
    <row r="2281" spans="1:27" ht="12" customHeight="1" x14ac:dyDescent="0.15">
      <c r="A2281" s="1" t="s">
        <v>628</v>
      </c>
      <c r="B2281" s="1" t="s">
        <v>27</v>
      </c>
      <c r="C2281" s="1" t="s">
        <v>17</v>
      </c>
      <c r="D2281" s="1" t="s">
        <v>2465</v>
      </c>
      <c r="E2281" s="1" t="s">
        <v>10</v>
      </c>
      <c r="F2281" s="1" t="s">
        <v>631</v>
      </c>
      <c r="G2281" s="1" t="s">
        <v>240</v>
      </c>
      <c r="H2281" s="1" t="s">
        <v>235</v>
      </c>
      <c r="I2281">
        <v>87408</v>
      </c>
      <c r="J2281">
        <v>56439</v>
      </c>
      <c r="K2281">
        <v>66328</v>
      </c>
      <c r="L2281">
        <v>81655</v>
      </c>
      <c r="M2281">
        <v>99668</v>
      </c>
      <c r="N2281">
        <v>106820</v>
      </c>
      <c r="O2281">
        <v>101384</v>
      </c>
      <c r="P2281">
        <v>99769</v>
      </c>
      <c r="Q2281">
        <v>92185</v>
      </c>
      <c r="R2281">
        <v>95087</v>
      </c>
      <c r="S2281" t="s">
        <v>14</v>
      </c>
      <c r="T2281" t="s">
        <v>14</v>
      </c>
      <c r="U2281" t="s">
        <v>14</v>
      </c>
      <c r="V2281" s="1" t="s">
        <v>3093</v>
      </c>
      <c r="W2281" s="1" t="s">
        <v>2551</v>
      </c>
      <c r="X2281" s="5" t="s">
        <v>3096</v>
      </c>
      <c r="Y2281" s="5" t="s">
        <v>2561</v>
      </c>
      <c r="Z2281" s="5" t="s">
        <v>2734</v>
      </c>
      <c r="AA2281" s="5"/>
    </row>
    <row r="2282" spans="1:27" ht="12" customHeight="1" x14ac:dyDescent="0.15">
      <c r="A2282" s="1" t="s">
        <v>628</v>
      </c>
      <c r="B2282" s="1" t="s">
        <v>27</v>
      </c>
      <c r="C2282" s="1" t="s">
        <v>19</v>
      </c>
      <c r="D2282" s="1" t="s">
        <v>2465</v>
      </c>
      <c r="E2282" s="1" t="s">
        <v>10</v>
      </c>
      <c r="F2282" s="1" t="s">
        <v>631</v>
      </c>
      <c r="G2282" s="1" t="s">
        <v>242</v>
      </c>
      <c r="H2282" s="1" t="s">
        <v>235</v>
      </c>
      <c r="I2282">
        <v>208673</v>
      </c>
      <c r="J2282">
        <v>189713</v>
      </c>
      <c r="K2282">
        <v>180128</v>
      </c>
      <c r="L2282">
        <v>235276</v>
      </c>
      <c r="M2282">
        <v>242887</v>
      </c>
      <c r="N2282">
        <v>223543</v>
      </c>
      <c r="O2282">
        <v>248077</v>
      </c>
      <c r="P2282">
        <v>251389</v>
      </c>
      <c r="Q2282">
        <v>232743</v>
      </c>
      <c r="R2282">
        <v>222319</v>
      </c>
      <c r="S2282" t="s">
        <v>14</v>
      </c>
      <c r="T2282" t="s">
        <v>14</v>
      </c>
      <c r="U2282" t="s">
        <v>14</v>
      </c>
      <c r="V2282" s="1" t="s">
        <v>3093</v>
      </c>
      <c r="W2282" s="1" t="s">
        <v>2551</v>
      </c>
      <c r="X2282" s="5" t="s">
        <v>3096</v>
      </c>
      <c r="Y2282" s="5" t="s">
        <v>2557</v>
      </c>
      <c r="Z2282" s="5" t="s">
        <v>2734</v>
      </c>
      <c r="AA2282" s="5"/>
    </row>
    <row r="2283" spans="1:27" ht="12" customHeight="1" x14ac:dyDescent="0.15">
      <c r="A2283" s="1" t="s">
        <v>628</v>
      </c>
      <c r="B2283" s="1" t="s">
        <v>27</v>
      </c>
      <c r="C2283" s="1" t="s">
        <v>21</v>
      </c>
      <c r="D2283" s="1" t="s">
        <v>2465</v>
      </c>
      <c r="E2283" s="1" t="s">
        <v>10</v>
      </c>
      <c r="F2283" s="1" t="s">
        <v>631</v>
      </c>
      <c r="G2283" s="1" t="s">
        <v>245</v>
      </c>
      <c r="H2283" s="1" t="s">
        <v>239</v>
      </c>
      <c r="I2283">
        <v>8479</v>
      </c>
      <c r="J2283">
        <v>8428</v>
      </c>
      <c r="K2283">
        <v>8231</v>
      </c>
      <c r="L2283">
        <v>10600</v>
      </c>
      <c r="M2283">
        <v>10747</v>
      </c>
      <c r="N2283">
        <v>9756</v>
      </c>
      <c r="O2283">
        <v>10811</v>
      </c>
      <c r="P2283">
        <v>11842</v>
      </c>
      <c r="Q2283">
        <v>10282</v>
      </c>
      <c r="R2283">
        <v>9595</v>
      </c>
      <c r="S2283" t="s">
        <v>14</v>
      </c>
      <c r="T2283" t="s">
        <v>14</v>
      </c>
      <c r="U2283" t="s">
        <v>14</v>
      </c>
      <c r="V2283" s="1" t="s">
        <v>3093</v>
      </c>
      <c r="W2283" s="1" t="s">
        <v>2551</v>
      </c>
      <c r="X2283" s="5" t="s">
        <v>3096</v>
      </c>
      <c r="Y2283" s="5" t="s">
        <v>2740</v>
      </c>
      <c r="Z2283" s="5" t="s">
        <v>2738</v>
      </c>
      <c r="AA2283" s="5"/>
    </row>
    <row r="2284" spans="1:27" ht="12" customHeight="1" x14ac:dyDescent="0.15">
      <c r="A2284" s="1" t="s">
        <v>628</v>
      </c>
      <c r="B2284" s="1" t="s">
        <v>27</v>
      </c>
      <c r="C2284" s="1" t="s">
        <v>23</v>
      </c>
      <c r="D2284" s="1" t="s">
        <v>2465</v>
      </c>
      <c r="E2284" s="1" t="s">
        <v>10</v>
      </c>
      <c r="F2284" s="1" t="s">
        <v>631</v>
      </c>
      <c r="G2284" s="1" t="s">
        <v>247</v>
      </c>
      <c r="H2284" s="1" t="s">
        <v>235</v>
      </c>
      <c r="I2284">
        <v>62879</v>
      </c>
      <c r="J2284">
        <v>58729</v>
      </c>
      <c r="K2284">
        <v>56051</v>
      </c>
      <c r="L2284">
        <v>70210</v>
      </c>
      <c r="M2284">
        <v>73308</v>
      </c>
      <c r="N2284">
        <v>76397</v>
      </c>
      <c r="O2284">
        <v>73936</v>
      </c>
      <c r="P2284">
        <v>74707</v>
      </c>
      <c r="Q2284">
        <v>73391</v>
      </c>
      <c r="R2284">
        <v>72659</v>
      </c>
      <c r="S2284" t="s">
        <v>14</v>
      </c>
      <c r="T2284" t="s">
        <v>14</v>
      </c>
      <c r="U2284" t="s">
        <v>14</v>
      </c>
      <c r="V2284" s="1" t="s">
        <v>3093</v>
      </c>
      <c r="W2284" s="1" t="s">
        <v>2551</v>
      </c>
      <c r="X2284" s="5" t="s">
        <v>3096</v>
      </c>
      <c r="Y2284" s="5" t="s">
        <v>2564</v>
      </c>
      <c r="Z2284" s="5" t="s">
        <v>2734</v>
      </c>
      <c r="AA2284" s="5"/>
    </row>
    <row r="2285" spans="1:27" ht="12" customHeight="1" x14ac:dyDescent="0.15">
      <c r="A2285" s="1" t="s">
        <v>628</v>
      </c>
      <c r="B2285" s="1" t="s">
        <v>27</v>
      </c>
      <c r="C2285" s="1" t="s">
        <v>77</v>
      </c>
      <c r="D2285" s="1" t="s">
        <v>2465</v>
      </c>
      <c r="E2285" s="1" t="s">
        <v>10</v>
      </c>
      <c r="F2285" s="1" t="s">
        <v>631</v>
      </c>
      <c r="G2285" s="1" t="s">
        <v>249</v>
      </c>
      <c r="H2285" s="1" t="s">
        <v>235</v>
      </c>
      <c r="I2285">
        <v>128762</v>
      </c>
      <c r="J2285">
        <v>126492</v>
      </c>
      <c r="K2285">
        <v>137126</v>
      </c>
      <c r="L2285">
        <v>152132</v>
      </c>
      <c r="M2285">
        <v>144112</v>
      </c>
      <c r="N2285">
        <v>154171</v>
      </c>
      <c r="O2285">
        <v>152284</v>
      </c>
      <c r="P2285">
        <v>153367</v>
      </c>
      <c r="Q2285">
        <v>145973</v>
      </c>
      <c r="R2285">
        <v>133282</v>
      </c>
      <c r="S2285" t="s">
        <v>14</v>
      </c>
      <c r="T2285" t="s">
        <v>14</v>
      </c>
      <c r="U2285" t="s">
        <v>14</v>
      </c>
      <c r="V2285" s="1" t="s">
        <v>3093</v>
      </c>
      <c r="W2285" s="1" t="s">
        <v>2551</v>
      </c>
      <c r="X2285" s="5" t="s">
        <v>3096</v>
      </c>
      <c r="Y2285" s="5" t="s">
        <v>2559</v>
      </c>
      <c r="Z2285" s="5" t="s">
        <v>2734</v>
      </c>
      <c r="AA2285" s="5"/>
    </row>
    <row r="2286" spans="1:27" ht="12" customHeight="1" x14ac:dyDescent="0.15">
      <c r="A2286" s="1" t="s">
        <v>628</v>
      </c>
      <c r="B2286" s="1" t="s">
        <v>29</v>
      </c>
      <c r="C2286" s="1" t="s">
        <v>9</v>
      </c>
      <c r="D2286" s="1" t="s">
        <v>2465</v>
      </c>
      <c r="E2286" s="1" t="s">
        <v>10</v>
      </c>
      <c r="F2286" s="1" t="s">
        <v>632</v>
      </c>
      <c r="G2286" s="1" t="s">
        <v>234</v>
      </c>
      <c r="H2286" s="1" t="s">
        <v>235</v>
      </c>
      <c r="I2286">
        <v>39477</v>
      </c>
      <c r="J2286">
        <v>37419</v>
      </c>
      <c r="K2286">
        <v>35266</v>
      </c>
      <c r="L2286">
        <v>39843</v>
      </c>
      <c r="M2286">
        <v>33701</v>
      </c>
      <c r="N2286">
        <v>31599</v>
      </c>
      <c r="O2286">
        <v>38356</v>
      </c>
      <c r="P2286">
        <v>45946</v>
      </c>
      <c r="Q2286">
        <v>46569</v>
      </c>
      <c r="R2286">
        <v>46961</v>
      </c>
      <c r="S2286">
        <v>42836</v>
      </c>
      <c r="T2286">
        <v>46484</v>
      </c>
      <c r="U2286">
        <v>48178</v>
      </c>
      <c r="V2286" s="1" t="s">
        <v>3093</v>
      </c>
      <c r="W2286" s="1" t="s">
        <v>2551</v>
      </c>
      <c r="X2286" s="5" t="s">
        <v>3097</v>
      </c>
      <c r="Y2286" s="5" t="s">
        <v>2553</v>
      </c>
      <c r="Z2286" s="5" t="s">
        <v>2734</v>
      </c>
      <c r="AA2286" s="5"/>
    </row>
    <row r="2287" spans="1:27" ht="12" customHeight="1" x14ac:dyDescent="0.15">
      <c r="A2287" s="1" t="s">
        <v>628</v>
      </c>
      <c r="B2287" s="1" t="s">
        <v>29</v>
      </c>
      <c r="C2287" s="1" t="s">
        <v>15</v>
      </c>
      <c r="D2287" s="1" t="s">
        <v>2465</v>
      </c>
      <c r="E2287" s="1" t="s">
        <v>10</v>
      </c>
      <c r="F2287" s="1" t="s">
        <v>632</v>
      </c>
      <c r="G2287" s="1" t="s">
        <v>238</v>
      </c>
      <c r="H2287" s="1" t="s">
        <v>239</v>
      </c>
      <c r="I2287">
        <v>5612</v>
      </c>
      <c r="J2287">
        <v>5124</v>
      </c>
      <c r="K2287">
        <v>4920</v>
      </c>
      <c r="L2287">
        <v>5714</v>
      </c>
      <c r="M2287">
        <v>4689</v>
      </c>
      <c r="N2287">
        <v>4498</v>
      </c>
      <c r="O2287">
        <v>5284</v>
      </c>
      <c r="P2287">
        <v>6681</v>
      </c>
      <c r="Q2287">
        <v>6886</v>
      </c>
      <c r="R2287">
        <v>7021</v>
      </c>
      <c r="S2287">
        <v>6521</v>
      </c>
      <c r="T2287">
        <v>7157</v>
      </c>
      <c r="U2287">
        <v>7319</v>
      </c>
      <c r="V2287" s="1" t="s">
        <v>3093</v>
      </c>
      <c r="W2287" s="1" t="s">
        <v>2551</v>
      </c>
      <c r="X2287" s="5" t="s">
        <v>3097</v>
      </c>
      <c r="Y2287" s="5" t="s">
        <v>2737</v>
      </c>
      <c r="Z2287" s="5" t="s">
        <v>2738</v>
      </c>
      <c r="AA2287" s="5"/>
    </row>
    <row r="2288" spans="1:27" ht="12" customHeight="1" x14ac:dyDescent="0.15">
      <c r="A2288" s="1" t="s">
        <v>628</v>
      </c>
      <c r="B2288" s="1" t="s">
        <v>29</v>
      </c>
      <c r="C2288" s="1" t="s">
        <v>17</v>
      </c>
      <c r="D2288" s="1" t="s">
        <v>2465</v>
      </c>
      <c r="E2288" s="1" t="s">
        <v>10</v>
      </c>
      <c r="F2288" s="1" t="s">
        <v>632</v>
      </c>
      <c r="G2288" s="1" t="s">
        <v>240</v>
      </c>
      <c r="H2288" s="1" t="s">
        <v>235</v>
      </c>
      <c r="I2288">
        <v>4782</v>
      </c>
      <c r="J2288">
        <v>4512</v>
      </c>
      <c r="K2288">
        <v>5740</v>
      </c>
      <c r="L2288">
        <v>6473</v>
      </c>
      <c r="M2288">
        <v>5188</v>
      </c>
      <c r="N2288">
        <v>4597</v>
      </c>
      <c r="O2288">
        <v>4237</v>
      </c>
      <c r="P2288">
        <v>6016</v>
      </c>
      <c r="Q2288">
        <v>6654</v>
      </c>
      <c r="R2288">
        <v>6072</v>
      </c>
      <c r="S2288">
        <v>5099</v>
      </c>
      <c r="T2288">
        <v>5871</v>
      </c>
      <c r="U2288">
        <v>4864</v>
      </c>
      <c r="V2288" s="1" t="s">
        <v>3093</v>
      </c>
      <c r="W2288" s="1" t="s">
        <v>2551</v>
      </c>
      <c r="X2288" s="5" t="s">
        <v>3097</v>
      </c>
      <c r="Y2288" s="5" t="s">
        <v>2561</v>
      </c>
      <c r="Z2288" s="5" t="s">
        <v>2734</v>
      </c>
      <c r="AA2288" s="5"/>
    </row>
    <row r="2289" spans="1:27" ht="12" customHeight="1" x14ac:dyDescent="0.15">
      <c r="A2289" s="1" t="s">
        <v>628</v>
      </c>
      <c r="B2289" s="1" t="s">
        <v>29</v>
      </c>
      <c r="C2289" s="1" t="s">
        <v>19</v>
      </c>
      <c r="D2289" s="1" t="s">
        <v>2465</v>
      </c>
      <c r="E2289" s="1" t="s">
        <v>10</v>
      </c>
      <c r="F2289" s="1" t="s">
        <v>632</v>
      </c>
      <c r="G2289" s="1" t="s">
        <v>242</v>
      </c>
      <c r="H2289" s="1" t="s">
        <v>235</v>
      </c>
      <c r="I2289">
        <v>38606</v>
      </c>
      <c r="J2289">
        <v>35841</v>
      </c>
      <c r="K2289">
        <v>36833</v>
      </c>
      <c r="L2289">
        <v>39825</v>
      </c>
      <c r="M2289">
        <v>35630</v>
      </c>
      <c r="N2289">
        <v>32679</v>
      </c>
      <c r="O2289">
        <v>42943</v>
      </c>
      <c r="P2289">
        <v>46031</v>
      </c>
      <c r="Q2289">
        <v>45880</v>
      </c>
      <c r="R2289">
        <v>49116</v>
      </c>
      <c r="S2289">
        <v>42222</v>
      </c>
      <c r="T2289">
        <v>46013</v>
      </c>
      <c r="U2289">
        <v>45878</v>
      </c>
      <c r="V2289" s="1" t="s">
        <v>3093</v>
      </c>
      <c r="W2289" s="1" t="s">
        <v>2551</v>
      </c>
      <c r="X2289" s="5" t="s">
        <v>3097</v>
      </c>
      <c r="Y2289" s="5" t="s">
        <v>2557</v>
      </c>
      <c r="Z2289" s="5" t="s">
        <v>2734</v>
      </c>
      <c r="AA2289" s="5"/>
    </row>
    <row r="2290" spans="1:27" ht="12" customHeight="1" x14ac:dyDescent="0.15">
      <c r="A2290" s="1" t="s">
        <v>628</v>
      </c>
      <c r="B2290" s="1" t="s">
        <v>29</v>
      </c>
      <c r="C2290" s="1" t="s">
        <v>21</v>
      </c>
      <c r="D2290" s="1" t="s">
        <v>2465</v>
      </c>
      <c r="E2290" s="1" t="s">
        <v>10</v>
      </c>
      <c r="F2290" s="1" t="s">
        <v>632</v>
      </c>
      <c r="G2290" s="1" t="s">
        <v>245</v>
      </c>
      <c r="H2290" s="1" t="s">
        <v>239</v>
      </c>
      <c r="I2290">
        <v>4373</v>
      </c>
      <c r="J2290">
        <v>4045</v>
      </c>
      <c r="K2290">
        <v>4166</v>
      </c>
      <c r="L2290">
        <v>4517</v>
      </c>
      <c r="M2290">
        <v>4134</v>
      </c>
      <c r="N2290">
        <v>3863</v>
      </c>
      <c r="O2290">
        <v>4846</v>
      </c>
      <c r="P2290">
        <v>5200</v>
      </c>
      <c r="Q2290">
        <v>5311</v>
      </c>
      <c r="R2290">
        <v>5600</v>
      </c>
      <c r="S2290">
        <v>4942</v>
      </c>
      <c r="T2290">
        <v>5350</v>
      </c>
      <c r="U2290">
        <v>5443</v>
      </c>
      <c r="V2290" s="1" t="s">
        <v>3093</v>
      </c>
      <c r="W2290" s="1" t="s">
        <v>2551</v>
      </c>
      <c r="X2290" s="5" t="s">
        <v>3097</v>
      </c>
      <c r="Y2290" s="5" t="s">
        <v>2740</v>
      </c>
      <c r="Z2290" s="5" t="s">
        <v>2738</v>
      </c>
      <c r="AA2290" s="5"/>
    </row>
    <row r="2291" spans="1:27" ht="12" customHeight="1" x14ac:dyDescent="0.15">
      <c r="A2291" s="1" t="s">
        <v>628</v>
      </c>
      <c r="B2291" s="1" t="s">
        <v>29</v>
      </c>
      <c r="C2291" s="1" t="s">
        <v>23</v>
      </c>
      <c r="D2291" s="1" t="s">
        <v>2465</v>
      </c>
      <c r="E2291" s="1" t="s">
        <v>10</v>
      </c>
      <c r="F2291" s="1" t="s">
        <v>632</v>
      </c>
      <c r="G2291" s="1" t="s">
        <v>247</v>
      </c>
      <c r="H2291" s="1" t="s">
        <v>235</v>
      </c>
      <c r="I2291">
        <v>4204</v>
      </c>
      <c r="J2291">
        <v>3997</v>
      </c>
      <c r="K2291">
        <v>4506</v>
      </c>
      <c r="L2291">
        <v>4597</v>
      </c>
      <c r="M2291">
        <v>2813</v>
      </c>
      <c r="N2291">
        <v>2125</v>
      </c>
      <c r="O2291">
        <v>1981</v>
      </c>
      <c r="P2291">
        <v>4277</v>
      </c>
      <c r="Q2291">
        <v>5258</v>
      </c>
      <c r="R2291">
        <v>5573</v>
      </c>
      <c r="S2291">
        <v>5240</v>
      </c>
      <c r="T2291">
        <v>5299</v>
      </c>
      <c r="U2291">
        <v>4705</v>
      </c>
      <c r="V2291" s="1" t="s">
        <v>3093</v>
      </c>
      <c r="W2291" s="1" t="s">
        <v>2551</v>
      </c>
      <c r="X2291" s="5" t="s">
        <v>3097</v>
      </c>
      <c r="Y2291" s="5" t="s">
        <v>2564</v>
      </c>
      <c r="Z2291" s="5" t="s">
        <v>2734</v>
      </c>
      <c r="AA2291" s="5"/>
    </row>
    <row r="2292" spans="1:27" ht="12" customHeight="1" x14ac:dyDescent="0.15">
      <c r="A2292" s="1" t="s">
        <v>628</v>
      </c>
      <c r="B2292" s="1" t="s">
        <v>29</v>
      </c>
      <c r="C2292" s="1" t="s">
        <v>77</v>
      </c>
      <c r="D2292" s="1" t="s">
        <v>2465</v>
      </c>
      <c r="E2292" s="1" t="s">
        <v>10</v>
      </c>
      <c r="F2292" s="1" t="s">
        <v>632</v>
      </c>
      <c r="G2292" s="1" t="s">
        <v>249</v>
      </c>
      <c r="H2292" s="1" t="s">
        <v>235</v>
      </c>
      <c r="I2292">
        <v>21760</v>
      </c>
      <c r="J2292">
        <v>23853</v>
      </c>
      <c r="K2292">
        <v>23520</v>
      </c>
      <c r="L2292">
        <v>25414</v>
      </c>
      <c r="M2292">
        <v>25860</v>
      </c>
      <c r="N2292">
        <v>27252</v>
      </c>
      <c r="O2292">
        <v>24921</v>
      </c>
      <c r="P2292">
        <v>26575</v>
      </c>
      <c r="Q2292">
        <v>28660</v>
      </c>
      <c r="R2292">
        <v>27004</v>
      </c>
      <c r="S2292">
        <v>27477</v>
      </c>
      <c r="T2292">
        <v>28520</v>
      </c>
      <c r="U2292">
        <v>30979</v>
      </c>
      <c r="V2292" s="1" t="s">
        <v>3093</v>
      </c>
      <c r="W2292" s="1" t="s">
        <v>2551</v>
      </c>
      <c r="X2292" s="5" t="s">
        <v>3097</v>
      </c>
      <c r="Y2292" s="5" t="s">
        <v>2559</v>
      </c>
      <c r="Z2292" s="5" t="s">
        <v>2734</v>
      </c>
      <c r="AA2292" s="5"/>
    </row>
    <row r="2293" spans="1:27" ht="12" customHeight="1" x14ac:dyDescent="0.15">
      <c r="A2293" s="1" t="s">
        <v>628</v>
      </c>
      <c r="B2293" s="1" t="s">
        <v>31</v>
      </c>
      <c r="C2293" s="1" t="s">
        <v>9</v>
      </c>
      <c r="D2293" s="1" t="s">
        <v>2465</v>
      </c>
      <c r="E2293" s="1" t="s">
        <v>10</v>
      </c>
      <c r="F2293" s="1" t="s">
        <v>633</v>
      </c>
      <c r="G2293" s="1" t="s">
        <v>234</v>
      </c>
      <c r="H2293" s="1" t="s">
        <v>235</v>
      </c>
      <c r="I2293">
        <v>138318</v>
      </c>
      <c r="J2293">
        <v>131721</v>
      </c>
      <c r="K2293">
        <v>122116</v>
      </c>
      <c r="L2293">
        <v>158983</v>
      </c>
      <c r="M2293">
        <v>139532</v>
      </c>
      <c r="N2293">
        <v>128747</v>
      </c>
      <c r="O2293">
        <v>146754</v>
      </c>
      <c r="P2293">
        <v>150363</v>
      </c>
      <c r="Q2293">
        <v>146969</v>
      </c>
      <c r="R2293">
        <v>136303</v>
      </c>
      <c r="S2293">
        <v>130434</v>
      </c>
      <c r="T2293">
        <v>142395</v>
      </c>
      <c r="U2293">
        <v>139095</v>
      </c>
      <c r="V2293" s="1" t="s">
        <v>3093</v>
      </c>
      <c r="W2293" s="1" t="s">
        <v>2551</v>
      </c>
      <c r="X2293" s="5" t="s">
        <v>3098</v>
      </c>
      <c r="Y2293" s="5" t="s">
        <v>2553</v>
      </c>
      <c r="Z2293" s="5" t="s">
        <v>2734</v>
      </c>
      <c r="AA2293" s="5"/>
    </row>
    <row r="2294" spans="1:27" ht="12" customHeight="1" x14ac:dyDescent="0.15">
      <c r="A2294" s="1" t="s">
        <v>628</v>
      </c>
      <c r="B2294" s="1" t="s">
        <v>31</v>
      </c>
      <c r="C2294" s="1" t="s">
        <v>15</v>
      </c>
      <c r="D2294" s="1" t="s">
        <v>2465</v>
      </c>
      <c r="E2294" s="1" t="s">
        <v>10</v>
      </c>
      <c r="F2294" s="1" t="s">
        <v>633</v>
      </c>
      <c r="G2294" s="1" t="s">
        <v>238</v>
      </c>
      <c r="H2294" s="1" t="s">
        <v>239</v>
      </c>
      <c r="I2294">
        <v>14815</v>
      </c>
      <c r="J2294">
        <v>14443</v>
      </c>
      <c r="K2294">
        <v>13459</v>
      </c>
      <c r="L2294">
        <v>17530</v>
      </c>
      <c r="M2294">
        <v>15874</v>
      </c>
      <c r="N2294">
        <v>14846</v>
      </c>
      <c r="O2294">
        <v>16778</v>
      </c>
      <c r="P2294">
        <v>17065</v>
      </c>
      <c r="Q2294">
        <v>16778</v>
      </c>
      <c r="R2294">
        <v>15788</v>
      </c>
      <c r="S2294">
        <v>15244</v>
      </c>
      <c r="T2294">
        <v>15611</v>
      </c>
      <c r="U2294">
        <v>15618</v>
      </c>
      <c r="V2294" s="1" t="s">
        <v>3093</v>
      </c>
      <c r="W2294" s="1" t="s">
        <v>2551</v>
      </c>
      <c r="X2294" s="5" t="s">
        <v>3098</v>
      </c>
      <c r="Y2294" s="5" t="s">
        <v>2737</v>
      </c>
      <c r="Z2294" s="5" t="s">
        <v>2738</v>
      </c>
      <c r="AA2294" s="5"/>
    </row>
    <row r="2295" spans="1:27" ht="12" customHeight="1" x14ac:dyDescent="0.15">
      <c r="A2295" s="1" t="s">
        <v>628</v>
      </c>
      <c r="B2295" s="1" t="s">
        <v>31</v>
      </c>
      <c r="C2295" s="1" t="s">
        <v>17</v>
      </c>
      <c r="D2295" s="1" t="s">
        <v>2465</v>
      </c>
      <c r="E2295" s="1" t="s">
        <v>10</v>
      </c>
      <c r="F2295" s="1" t="s">
        <v>633</v>
      </c>
      <c r="G2295" s="1" t="s">
        <v>240</v>
      </c>
      <c r="H2295" s="1" t="s">
        <v>235</v>
      </c>
      <c r="I2295">
        <v>17153</v>
      </c>
      <c r="J2295">
        <v>16031</v>
      </c>
      <c r="K2295">
        <v>16750</v>
      </c>
      <c r="L2295">
        <v>18236</v>
      </c>
      <c r="M2295">
        <v>17184</v>
      </c>
      <c r="N2295">
        <v>16262</v>
      </c>
      <c r="O2295">
        <v>17344</v>
      </c>
      <c r="P2295">
        <v>18985</v>
      </c>
      <c r="Q2295">
        <v>20030</v>
      </c>
      <c r="R2295">
        <v>18651</v>
      </c>
      <c r="S2295">
        <v>19633</v>
      </c>
      <c r="T2295">
        <v>20500</v>
      </c>
      <c r="U2295">
        <v>21424</v>
      </c>
      <c r="V2295" s="1" t="s">
        <v>3093</v>
      </c>
      <c r="W2295" s="1" t="s">
        <v>2551</v>
      </c>
      <c r="X2295" s="5" t="s">
        <v>3098</v>
      </c>
      <c r="Y2295" s="5" t="s">
        <v>2561</v>
      </c>
      <c r="Z2295" s="5" t="s">
        <v>2734</v>
      </c>
      <c r="AA2295" s="5"/>
    </row>
    <row r="2296" spans="1:27" ht="12" customHeight="1" x14ac:dyDescent="0.15">
      <c r="A2296" s="1" t="s">
        <v>628</v>
      </c>
      <c r="B2296" s="1" t="s">
        <v>31</v>
      </c>
      <c r="C2296" s="1" t="s">
        <v>19</v>
      </c>
      <c r="D2296" s="1" t="s">
        <v>2465</v>
      </c>
      <c r="E2296" s="1" t="s">
        <v>10</v>
      </c>
      <c r="F2296" s="1" t="s">
        <v>633</v>
      </c>
      <c r="G2296" s="1" t="s">
        <v>242</v>
      </c>
      <c r="H2296" s="1" t="s">
        <v>235</v>
      </c>
      <c r="I2296">
        <v>135786</v>
      </c>
      <c r="J2296">
        <v>126428</v>
      </c>
      <c r="K2296">
        <v>122540</v>
      </c>
      <c r="L2296">
        <v>160586</v>
      </c>
      <c r="M2296">
        <v>142204</v>
      </c>
      <c r="N2296">
        <v>129210</v>
      </c>
      <c r="O2296">
        <v>144856</v>
      </c>
      <c r="P2296">
        <v>140371</v>
      </c>
      <c r="Q2296">
        <v>139727</v>
      </c>
      <c r="R2296">
        <v>133043</v>
      </c>
      <c r="S2296">
        <v>127107</v>
      </c>
      <c r="T2296">
        <v>124007</v>
      </c>
      <c r="U2296">
        <v>120204</v>
      </c>
      <c r="V2296" s="1" t="s">
        <v>3093</v>
      </c>
      <c r="W2296" s="1" t="s">
        <v>2551</v>
      </c>
      <c r="X2296" s="5" t="s">
        <v>3098</v>
      </c>
      <c r="Y2296" s="5" t="s">
        <v>2557</v>
      </c>
      <c r="Z2296" s="5" t="s">
        <v>2734</v>
      </c>
      <c r="AA2296" s="5"/>
    </row>
    <row r="2297" spans="1:27" ht="12" customHeight="1" x14ac:dyDescent="0.15">
      <c r="A2297" s="1" t="s">
        <v>628</v>
      </c>
      <c r="B2297" s="1" t="s">
        <v>31</v>
      </c>
      <c r="C2297" s="1" t="s">
        <v>21</v>
      </c>
      <c r="D2297" s="1" t="s">
        <v>2465</v>
      </c>
      <c r="E2297" s="1" t="s">
        <v>10</v>
      </c>
      <c r="F2297" s="1" t="s">
        <v>633</v>
      </c>
      <c r="G2297" s="1" t="s">
        <v>245</v>
      </c>
      <c r="H2297" s="1" t="s">
        <v>239</v>
      </c>
      <c r="I2297">
        <v>9181</v>
      </c>
      <c r="J2297">
        <v>8489</v>
      </c>
      <c r="K2297">
        <v>8273</v>
      </c>
      <c r="L2297">
        <v>10791</v>
      </c>
      <c r="M2297">
        <v>9646</v>
      </c>
      <c r="N2297">
        <v>8770</v>
      </c>
      <c r="O2297">
        <v>9801</v>
      </c>
      <c r="P2297">
        <v>9835</v>
      </c>
      <c r="Q2297">
        <v>9777</v>
      </c>
      <c r="R2297">
        <v>9367</v>
      </c>
      <c r="S2297">
        <v>8922</v>
      </c>
      <c r="T2297">
        <v>8405</v>
      </c>
      <c r="U2297">
        <v>8428</v>
      </c>
      <c r="V2297" s="1" t="s">
        <v>3093</v>
      </c>
      <c r="W2297" s="1" t="s">
        <v>2551</v>
      </c>
      <c r="X2297" s="5" t="s">
        <v>3098</v>
      </c>
      <c r="Y2297" s="5" t="s">
        <v>2740</v>
      </c>
      <c r="Z2297" s="5" t="s">
        <v>2738</v>
      </c>
      <c r="AA2297" s="5"/>
    </row>
    <row r="2298" spans="1:27" ht="12" customHeight="1" x14ac:dyDescent="0.15">
      <c r="A2298" s="1" t="s">
        <v>628</v>
      </c>
      <c r="B2298" s="1" t="s">
        <v>31</v>
      </c>
      <c r="C2298" s="1" t="s">
        <v>23</v>
      </c>
      <c r="D2298" s="1" t="s">
        <v>2465</v>
      </c>
      <c r="E2298" s="1" t="s">
        <v>10</v>
      </c>
      <c r="F2298" s="1" t="s">
        <v>633</v>
      </c>
      <c r="G2298" s="1" t="s">
        <v>247</v>
      </c>
      <c r="H2298" s="1" t="s">
        <v>235</v>
      </c>
      <c r="I2298">
        <v>14706</v>
      </c>
      <c r="J2298">
        <v>14496</v>
      </c>
      <c r="K2298">
        <v>14850</v>
      </c>
      <c r="L2298">
        <v>16460</v>
      </c>
      <c r="M2298">
        <v>16567</v>
      </c>
      <c r="N2298">
        <v>15800</v>
      </c>
      <c r="O2298">
        <v>16661</v>
      </c>
      <c r="P2298">
        <v>18000</v>
      </c>
      <c r="Q2298">
        <v>18497</v>
      </c>
      <c r="R2298">
        <v>16406</v>
      </c>
      <c r="S2298">
        <v>17569</v>
      </c>
      <c r="T2298">
        <v>18972</v>
      </c>
      <c r="U2298">
        <v>19148</v>
      </c>
      <c r="V2298" s="1" t="s">
        <v>3093</v>
      </c>
      <c r="W2298" s="1" t="s">
        <v>2551</v>
      </c>
      <c r="X2298" s="5" t="s">
        <v>3098</v>
      </c>
      <c r="Y2298" s="5" t="s">
        <v>2564</v>
      </c>
      <c r="Z2298" s="5" t="s">
        <v>2734</v>
      </c>
      <c r="AA2298" s="5"/>
    </row>
    <row r="2299" spans="1:27" ht="12" customHeight="1" x14ac:dyDescent="0.15">
      <c r="A2299" s="1" t="s">
        <v>628</v>
      </c>
      <c r="B2299" s="1" t="s">
        <v>31</v>
      </c>
      <c r="C2299" s="1" t="s">
        <v>77</v>
      </c>
      <c r="D2299" s="1" t="s">
        <v>2465</v>
      </c>
      <c r="E2299" s="1" t="s">
        <v>10</v>
      </c>
      <c r="F2299" s="1" t="s">
        <v>633</v>
      </c>
      <c r="G2299" s="1" t="s">
        <v>249</v>
      </c>
      <c r="H2299" s="1" t="s">
        <v>235</v>
      </c>
      <c r="I2299">
        <v>52406</v>
      </c>
      <c r="J2299">
        <v>59234</v>
      </c>
      <c r="K2299">
        <v>60710</v>
      </c>
      <c r="L2299">
        <v>60883</v>
      </c>
      <c r="M2299">
        <v>58828</v>
      </c>
      <c r="N2299">
        <v>58827</v>
      </c>
      <c r="O2299">
        <v>61408</v>
      </c>
      <c r="P2299">
        <v>72385</v>
      </c>
      <c r="Q2299">
        <v>81160</v>
      </c>
      <c r="R2299">
        <v>86665</v>
      </c>
      <c r="S2299">
        <v>92056</v>
      </c>
      <c r="T2299">
        <v>111972</v>
      </c>
      <c r="U2299">
        <v>133139</v>
      </c>
      <c r="V2299" s="1" t="s">
        <v>3093</v>
      </c>
      <c r="W2299" s="1" t="s">
        <v>2551</v>
      </c>
      <c r="X2299" s="5" t="s">
        <v>3098</v>
      </c>
      <c r="Y2299" s="5" t="s">
        <v>2559</v>
      </c>
      <c r="Z2299" s="5" t="s">
        <v>2734</v>
      </c>
      <c r="AA2299" s="5"/>
    </row>
    <row r="2300" spans="1:27" ht="12" customHeight="1" x14ac:dyDescent="0.15">
      <c r="A2300" s="1" t="s">
        <v>628</v>
      </c>
      <c r="B2300" s="1" t="s">
        <v>33</v>
      </c>
      <c r="C2300" s="1" t="s">
        <v>9</v>
      </c>
      <c r="D2300" s="1" t="s">
        <v>2465</v>
      </c>
      <c r="E2300" s="1" t="s">
        <v>10</v>
      </c>
      <c r="F2300" s="1" t="s">
        <v>5041</v>
      </c>
      <c r="G2300" s="1" t="s">
        <v>234</v>
      </c>
      <c r="H2300" s="1" t="s">
        <v>235</v>
      </c>
      <c r="I2300">
        <v>12349</v>
      </c>
      <c r="J2300">
        <v>11574</v>
      </c>
      <c r="K2300">
        <v>27336</v>
      </c>
      <c r="L2300">
        <v>37717</v>
      </c>
      <c r="M2300">
        <v>44471</v>
      </c>
      <c r="N2300">
        <v>44198</v>
      </c>
      <c r="O2300">
        <v>53007</v>
      </c>
      <c r="P2300">
        <v>57955</v>
      </c>
      <c r="Q2300">
        <v>45993</v>
      </c>
      <c r="R2300">
        <v>27925</v>
      </c>
      <c r="S2300">
        <v>17395</v>
      </c>
      <c r="T2300">
        <v>8609</v>
      </c>
      <c r="U2300">
        <v>13067</v>
      </c>
      <c r="V2300" s="1" t="s">
        <v>3093</v>
      </c>
      <c r="W2300" s="1" t="s">
        <v>2551</v>
      </c>
      <c r="X2300" s="5" t="s">
        <v>5057</v>
      </c>
      <c r="Y2300" s="5" t="s">
        <v>2553</v>
      </c>
      <c r="Z2300" s="5" t="s">
        <v>2734</v>
      </c>
      <c r="AA2300" s="5"/>
    </row>
    <row r="2301" spans="1:27" ht="12" customHeight="1" x14ac:dyDescent="0.15">
      <c r="A2301" s="1" t="s">
        <v>628</v>
      </c>
      <c r="B2301" s="1" t="s">
        <v>33</v>
      </c>
      <c r="C2301" s="1" t="s">
        <v>15</v>
      </c>
      <c r="D2301" s="1" t="s">
        <v>2465</v>
      </c>
      <c r="E2301" s="1" t="s">
        <v>10</v>
      </c>
      <c r="F2301" s="1" t="s">
        <v>5041</v>
      </c>
      <c r="G2301" s="1" t="s">
        <v>238</v>
      </c>
      <c r="H2301" s="1" t="s">
        <v>239</v>
      </c>
      <c r="I2301">
        <v>517</v>
      </c>
      <c r="J2301">
        <v>340</v>
      </c>
      <c r="K2301">
        <v>737</v>
      </c>
      <c r="L2301">
        <v>919</v>
      </c>
      <c r="M2301">
        <v>1010</v>
      </c>
      <c r="N2301">
        <v>1052</v>
      </c>
      <c r="O2301">
        <v>1207</v>
      </c>
      <c r="P2301">
        <v>1351</v>
      </c>
      <c r="Q2301">
        <v>1035</v>
      </c>
      <c r="R2301">
        <v>794</v>
      </c>
      <c r="S2301">
        <v>621</v>
      </c>
      <c r="T2301">
        <v>431</v>
      </c>
      <c r="U2301">
        <v>500</v>
      </c>
      <c r="V2301" s="1" t="s">
        <v>3093</v>
      </c>
      <c r="W2301" s="1" t="s">
        <v>2551</v>
      </c>
      <c r="X2301" s="5" t="s">
        <v>5057</v>
      </c>
      <c r="Y2301" s="5" t="s">
        <v>2737</v>
      </c>
      <c r="Z2301" s="5" t="s">
        <v>2738</v>
      </c>
      <c r="AA2301" s="5"/>
    </row>
    <row r="2302" spans="1:27" ht="12" customHeight="1" x14ac:dyDescent="0.15">
      <c r="A2302" s="1" t="s">
        <v>628</v>
      </c>
      <c r="B2302" s="1" t="s">
        <v>33</v>
      </c>
      <c r="C2302" s="1" t="s">
        <v>17</v>
      </c>
      <c r="D2302" s="1" t="s">
        <v>2465</v>
      </c>
      <c r="E2302" s="1" t="s">
        <v>10</v>
      </c>
      <c r="F2302" s="1" t="s">
        <v>5041</v>
      </c>
      <c r="G2302" s="1" t="s">
        <v>240</v>
      </c>
      <c r="H2302" s="1" t="s">
        <v>235</v>
      </c>
      <c r="I2302">
        <v>0</v>
      </c>
      <c r="J2302">
        <v>20</v>
      </c>
      <c r="K2302">
        <v>2528</v>
      </c>
      <c r="L2302">
        <v>14053</v>
      </c>
      <c r="M2302">
        <v>8914</v>
      </c>
      <c r="N2302">
        <v>9582</v>
      </c>
      <c r="O2302">
        <v>12201</v>
      </c>
      <c r="P2302">
        <v>14499</v>
      </c>
      <c r="Q2302">
        <v>11459</v>
      </c>
      <c r="R2302">
        <v>10257</v>
      </c>
      <c r="S2302">
        <v>853</v>
      </c>
      <c r="T2302">
        <v>0</v>
      </c>
      <c r="U2302">
        <v>0</v>
      </c>
      <c r="V2302" s="1" t="s">
        <v>3093</v>
      </c>
      <c r="W2302" s="1" t="s">
        <v>2551</v>
      </c>
      <c r="X2302" s="5" t="s">
        <v>5057</v>
      </c>
      <c r="Y2302" s="5" t="s">
        <v>2561</v>
      </c>
      <c r="Z2302" s="5" t="s">
        <v>2734</v>
      </c>
      <c r="AA2302" s="5"/>
    </row>
    <row r="2303" spans="1:27" ht="12" customHeight="1" x14ac:dyDescent="0.15">
      <c r="A2303" s="1" t="s">
        <v>628</v>
      </c>
      <c r="B2303" s="1" t="s">
        <v>33</v>
      </c>
      <c r="C2303" s="1" t="s">
        <v>19</v>
      </c>
      <c r="D2303" s="1" t="s">
        <v>2465</v>
      </c>
      <c r="E2303" s="1" t="s">
        <v>10</v>
      </c>
      <c r="F2303" s="1" t="s">
        <v>5041</v>
      </c>
      <c r="G2303" s="1" t="s">
        <v>242</v>
      </c>
      <c r="H2303" s="1" t="s">
        <v>235</v>
      </c>
      <c r="I2303">
        <v>21107</v>
      </c>
      <c r="J2303">
        <v>8708</v>
      </c>
      <c r="K2303">
        <v>7027</v>
      </c>
      <c r="L2303">
        <v>15611</v>
      </c>
      <c r="M2303">
        <v>18066</v>
      </c>
      <c r="N2303">
        <v>23125</v>
      </c>
      <c r="O2303">
        <v>69121</v>
      </c>
      <c r="P2303">
        <v>86747</v>
      </c>
      <c r="Q2303">
        <v>55242</v>
      </c>
      <c r="R2303">
        <v>36281</v>
      </c>
      <c r="S2303">
        <v>14585</v>
      </c>
      <c r="T2303">
        <v>11975</v>
      </c>
      <c r="U2303">
        <v>26782</v>
      </c>
      <c r="V2303" s="1" t="s">
        <v>3093</v>
      </c>
      <c r="W2303" s="1" t="s">
        <v>2551</v>
      </c>
      <c r="X2303" s="5" t="s">
        <v>5057</v>
      </c>
      <c r="Y2303" s="5" t="s">
        <v>2557</v>
      </c>
      <c r="Z2303" s="5" t="s">
        <v>2734</v>
      </c>
      <c r="AA2303" s="5"/>
    </row>
    <row r="2304" spans="1:27" ht="12" customHeight="1" x14ac:dyDescent="0.15">
      <c r="A2304" s="1" t="s">
        <v>628</v>
      </c>
      <c r="B2304" s="1" t="s">
        <v>33</v>
      </c>
      <c r="C2304" s="1" t="s">
        <v>21</v>
      </c>
      <c r="D2304" s="1" t="s">
        <v>2465</v>
      </c>
      <c r="E2304" s="1" t="s">
        <v>10</v>
      </c>
      <c r="F2304" s="1" t="s">
        <v>5041</v>
      </c>
      <c r="G2304" s="1" t="s">
        <v>245</v>
      </c>
      <c r="H2304" s="1" t="s">
        <v>239</v>
      </c>
      <c r="I2304">
        <v>759</v>
      </c>
      <c r="J2304">
        <v>383</v>
      </c>
      <c r="K2304">
        <v>344</v>
      </c>
      <c r="L2304">
        <v>573</v>
      </c>
      <c r="M2304">
        <v>892</v>
      </c>
      <c r="N2304">
        <v>654</v>
      </c>
      <c r="O2304">
        <v>1741</v>
      </c>
      <c r="P2304">
        <v>2212</v>
      </c>
      <c r="Q2304">
        <v>1469</v>
      </c>
      <c r="R2304">
        <v>1104</v>
      </c>
      <c r="S2304">
        <v>617</v>
      </c>
      <c r="T2304">
        <v>584</v>
      </c>
      <c r="U2304">
        <v>761</v>
      </c>
      <c r="V2304" s="1" t="s">
        <v>3093</v>
      </c>
      <c r="W2304" s="1" t="s">
        <v>2551</v>
      </c>
      <c r="X2304" s="5" t="s">
        <v>5057</v>
      </c>
      <c r="Y2304" s="5" t="s">
        <v>2740</v>
      </c>
      <c r="Z2304" s="5" t="s">
        <v>2738</v>
      </c>
      <c r="AA2304" s="5"/>
    </row>
    <row r="2305" spans="1:27" ht="12" customHeight="1" x14ac:dyDescent="0.15">
      <c r="A2305" s="1" t="s">
        <v>628</v>
      </c>
      <c r="B2305" s="1" t="s">
        <v>33</v>
      </c>
      <c r="C2305" s="1" t="s">
        <v>23</v>
      </c>
      <c r="D2305" s="1" t="s">
        <v>2465</v>
      </c>
      <c r="E2305" s="1" t="s">
        <v>10</v>
      </c>
      <c r="F2305" s="1" t="s">
        <v>5041</v>
      </c>
      <c r="G2305" s="1" t="s">
        <v>247</v>
      </c>
      <c r="H2305" s="1" t="s">
        <v>235</v>
      </c>
      <c r="I2305">
        <v>43</v>
      </c>
      <c r="J2305">
        <v>34</v>
      </c>
      <c r="K2305">
        <v>2776</v>
      </c>
      <c r="L2305">
        <v>14113</v>
      </c>
      <c r="M2305">
        <v>8532</v>
      </c>
      <c r="N2305">
        <v>10014</v>
      </c>
      <c r="O2305">
        <v>11839</v>
      </c>
      <c r="P2305">
        <v>14910</v>
      </c>
      <c r="Q2305">
        <v>11472</v>
      </c>
      <c r="R2305">
        <v>10838</v>
      </c>
      <c r="S2305">
        <v>316</v>
      </c>
      <c r="T2305">
        <v>31</v>
      </c>
      <c r="U2305">
        <v>88</v>
      </c>
      <c r="V2305" s="1" t="s">
        <v>3093</v>
      </c>
      <c r="W2305" s="1" t="s">
        <v>2551</v>
      </c>
      <c r="X2305" s="5" t="s">
        <v>5057</v>
      </c>
      <c r="Y2305" s="5" t="s">
        <v>2564</v>
      </c>
      <c r="Z2305" s="5" t="s">
        <v>2734</v>
      </c>
      <c r="AA2305" s="5"/>
    </row>
    <row r="2306" spans="1:27" ht="12" customHeight="1" x14ac:dyDescent="0.15">
      <c r="A2306" s="1" t="s">
        <v>628</v>
      </c>
      <c r="B2306" s="1" t="s">
        <v>33</v>
      </c>
      <c r="C2306" s="1" t="s">
        <v>77</v>
      </c>
      <c r="D2306" s="1" t="s">
        <v>2465</v>
      </c>
      <c r="E2306" s="1" t="s">
        <v>10</v>
      </c>
      <c r="F2306" s="1" t="s">
        <v>5041</v>
      </c>
      <c r="G2306" s="1" t="s">
        <v>249</v>
      </c>
      <c r="H2306" s="1" t="s">
        <v>235</v>
      </c>
      <c r="I2306">
        <v>17004</v>
      </c>
      <c r="J2306">
        <v>19851</v>
      </c>
      <c r="K2306">
        <v>39912</v>
      </c>
      <c r="L2306">
        <v>61956</v>
      </c>
      <c r="M2306">
        <v>88742</v>
      </c>
      <c r="N2306">
        <v>109383</v>
      </c>
      <c r="O2306">
        <v>93631</v>
      </c>
      <c r="P2306">
        <v>64427</v>
      </c>
      <c r="Q2306">
        <v>55165</v>
      </c>
      <c r="R2306">
        <v>46228</v>
      </c>
      <c r="S2306">
        <v>49575</v>
      </c>
      <c r="T2306">
        <v>46178</v>
      </c>
      <c r="U2306">
        <v>32375</v>
      </c>
      <c r="V2306" s="1" t="s">
        <v>3093</v>
      </c>
      <c r="W2306" s="1" t="s">
        <v>2551</v>
      </c>
      <c r="X2306" s="5" t="s">
        <v>5057</v>
      </c>
      <c r="Y2306" s="5" t="s">
        <v>2559</v>
      </c>
      <c r="Z2306" s="5" t="s">
        <v>2734</v>
      </c>
      <c r="AA2306" s="5"/>
    </row>
    <row r="2307" spans="1:27" ht="12" customHeight="1" x14ac:dyDescent="0.15">
      <c r="A2307" s="1" t="s">
        <v>628</v>
      </c>
      <c r="B2307" s="1" t="s">
        <v>35</v>
      </c>
      <c r="C2307" s="1" t="s">
        <v>9</v>
      </c>
      <c r="D2307" s="1" t="s">
        <v>2465</v>
      </c>
      <c r="E2307" s="1" t="s">
        <v>10</v>
      </c>
      <c r="F2307" s="1" t="s">
        <v>634</v>
      </c>
      <c r="G2307" s="1" t="s">
        <v>234</v>
      </c>
      <c r="H2307" s="1" t="s">
        <v>235</v>
      </c>
      <c r="I2307" t="s">
        <v>14</v>
      </c>
      <c r="J2307" t="s">
        <v>14</v>
      </c>
      <c r="K2307" t="s">
        <v>14</v>
      </c>
      <c r="L2307" t="s">
        <v>14</v>
      </c>
      <c r="M2307" t="s">
        <v>14</v>
      </c>
      <c r="N2307" t="s">
        <v>14</v>
      </c>
      <c r="O2307" t="s">
        <v>14</v>
      </c>
      <c r="P2307" t="s">
        <v>14</v>
      </c>
      <c r="Q2307" t="s">
        <v>14</v>
      </c>
      <c r="R2307" t="s">
        <v>14</v>
      </c>
      <c r="S2307" t="s">
        <v>14</v>
      </c>
      <c r="T2307" t="s">
        <v>14</v>
      </c>
      <c r="U2307" t="s">
        <v>14</v>
      </c>
      <c r="V2307" s="1" t="s">
        <v>3093</v>
      </c>
      <c r="W2307" s="1" t="s">
        <v>2551</v>
      </c>
      <c r="X2307" s="5" t="s">
        <v>3099</v>
      </c>
      <c r="Y2307" s="5" t="s">
        <v>2553</v>
      </c>
      <c r="Z2307" s="5" t="s">
        <v>2734</v>
      </c>
      <c r="AA2307" s="5"/>
    </row>
    <row r="2308" spans="1:27" ht="12" customHeight="1" x14ac:dyDescent="0.15">
      <c r="A2308" s="1" t="s">
        <v>628</v>
      </c>
      <c r="B2308" s="1" t="s">
        <v>35</v>
      </c>
      <c r="C2308" s="1" t="s">
        <v>15</v>
      </c>
      <c r="D2308" s="1" t="s">
        <v>2465</v>
      </c>
      <c r="E2308" s="1" t="s">
        <v>10</v>
      </c>
      <c r="F2308" s="1" t="s">
        <v>634</v>
      </c>
      <c r="G2308" s="1" t="s">
        <v>238</v>
      </c>
      <c r="H2308" s="1" t="s">
        <v>239</v>
      </c>
      <c r="I2308" t="s">
        <v>14</v>
      </c>
      <c r="J2308" t="s">
        <v>14</v>
      </c>
      <c r="K2308" t="s">
        <v>14</v>
      </c>
      <c r="L2308" t="s">
        <v>14</v>
      </c>
      <c r="M2308" t="s">
        <v>14</v>
      </c>
      <c r="N2308" t="s">
        <v>14</v>
      </c>
      <c r="O2308" t="s">
        <v>14</v>
      </c>
      <c r="P2308" t="s">
        <v>14</v>
      </c>
      <c r="Q2308" t="s">
        <v>14</v>
      </c>
      <c r="R2308" t="s">
        <v>14</v>
      </c>
      <c r="S2308" t="s">
        <v>14</v>
      </c>
      <c r="T2308" t="s">
        <v>14</v>
      </c>
      <c r="U2308" t="s">
        <v>14</v>
      </c>
      <c r="V2308" s="1" t="s">
        <v>3093</v>
      </c>
      <c r="W2308" s="1" t="s">
        <v>2551</v>
      </c>
      <c r="X2308" s="5" t="s">
        <v>3099</v>
      </c>
      <c r="Y2308" s="5" t="s">
        <v>2737</v>
      </c>
      <c r="Z2308" s="5" t="s">
        <v>2738</v>
      </c>
      <c r="AA2308" s="5"/>
    </row>
    <row r="2309" spans="1:27" ht="12" customHeight="1" x14ac:dyDescent="0.15">
      <c r="A2309" s="1" t="s">
        <v>628</v>
      </c>
      <c r="B2309" s="1" t="s">
        <v>35</v>
      </c>
      <c r="C2309" s="1" t="s">
        <v>17</v>
      </c>
      <c r="D2309" s="1" t="s">
        <v>2465</v>
      </c>
      <c r="E2309" s="1" t="s">
        <v>10</v>
      </c>
      <c r="F2309" s="1" t="s">
        <v>634</v>
      </c>
      <c r="G2309" s="1" t="s">
        <v>240</v>
      </c>
      <c r="H2309" s="1" t="s">
        <v>235</v>
      </c>
      <c r="I2309" t="s">
        <v>14</v>
      </c>
      <c r="J2309" t="s">
        <v>14</v>
      </c>
      <c r="K2309" t="s">
        <v>14</v>
      </c>
      <c r="L2309" t="s">
        <v>14</v>
      </c>
      <c r="M2309" t="s">
        <v>14</v>
      </c>
      <c r="N2309" t="s">
        <v>14</v>
      </c>
      <c r="O2309" t="s">
        <v>14</v>
      </c>
      <c r="P2309" t="s">
        <v>14</v>
      </c>
      <c r="Q2309" t="s">
        <v>14</v>
      </c>
      <c r="R2309" t="s">
        <v>14</v>
      </c>
      <c r="S2309" t="s">
        <v>14</v>
      </c>
      <c r="T2309" t="s">
        <v>14</v>
      </c>
      <c r="U2309" t="s">
        <v>14</v>
      </c>
      <c r="V2309" s="1" t="s">
        <v>3093</v>
      </c>
      <c r="W2309" s="1" t="s">
        <v>2551</v>
      </c>
      <c r="X2309" s="5" t="s">
        <v>3099</v>
      </c>
      <c r="Y2309" s="5" t="s">
        <v>2561</v>
      </c>
      <c r="Z2309" s="5" t="s">
        <v>2734</v>
      </c>
      <c r="AA2309" s="5"/>
    </row>
    <row r="2310" spans="1:27" ht="12" customHeight="1" x14ac:dyDescent="0.15">
      <c r="A2310" s="1" t="s">
        <v>628</v>
      </c>
      <c r="B2310" s="1" t="s">
        <v>35</v>
      </c>
      <c r="C2310" s="1" t="s">
        <v>19</v>
      </c>
      <c r="D2310" s="1" t="s">
        <v>2465</v>
      </c>
      <c r="E2310" s="1" t="s">
        <v>10</v>
      </c>
      <c r="F2310" s="1" t="s">
        <v>634</v>
      </c>
      <c r="G2310" s="1" t="s">
        <v>242</v>
      </c>
      <c r="H2310" s="1" t="s">
        <v>235</v>
      </c>
      <c r="I2310" t="s">
        <v>14</v>
      </c>
      <c r="J2310" t="s">
        <v>14</v>
      </c>
      <c r="K2310" t="s">
        <v>14</v>
      </c>
      <c r="L2310" t="s">
        <v>14</v>
      </c>
      <c r="M2310" t="s">
        <v>14</v>
      </c>
      <c r="N2310" t="s">
        <v>14</v>
      </c>
      <c r="O2310" t="s">
        <v>14</v>
      </c>
      <c r="P2310" t="s">
        <v>14</v>
      </c>
      <c r="Q2310" t="s">
        <v>14</v>
      </c>
      <c r="R2310" t="s">
        <v>14</v>
      </c>
      <c r="S2310" t="s">
        <v>14</v>
      </c>
      <c r="T2310" t="s">
        <v>14</v>
      </c>
      <c r="U2310" t="s">
        <v>14</v>
      </c>
      <c r="V2310" s="1" t="s">
        <v>3093</v>
      </c>
      <c r="W2310" s="1" t="s">
        <v>2551</v>
      </c>
      <c r="X2310" s="5" t="s">
        <v>3099</v>
      </c>
      <c r="Y2310" s="5" t="s">
        <v>2557</v>
      </c>
      <c r="Z2310" s="5" t="s">
        <v>2734</v>
      </c>
      <c r="AA2310" s="5"/>
    </row>
    <row r="2311" spans="1:27" ht="12" customHeight="1" x14ac:dyDescent="0.15">
      <c r="A2311" s="1" t="s">
        <v>628</v>
      </c>
      <c r="B2311" s="1" t="s">
        <v>35</v>
      </c>
      <c r="C2311" s="1" t="s">
        <v>21</v>
      </c>
      <c r="D2311" s="1" t="s">
        <v>2465</v>
      </c>
      <c r="E2311" s="1" t="s">
        <v>10</v>
      </c>
      <c r="F2311" s="1" t="s">
        <v>634</v>
      </c>
      <c r="G2311" s="1" t="s">
        <v>245</v>
      </c>
      <c r="H2311" s="1" t="s">
        <v>239</v>
      </c>
      <c r="I2311" t="s">
        <v>14</v>
      </c>
      <c r="J2311" t="s">
        <v>14</v>
      </c>
      <c r="K2311" t="s">
        <v>14</v>
      </c>
      <c r="L2311" t="s">
        <v>14</v>
      </c>
      <c r="M2311" t="s">
        <v>14</v>
      </c>
      <c r="N2311" t="s">
        <v>14</v>
      </c>
      <c r="O2311" t="s">
        <v>14</v>
      </c>
      <c r="P2311" t="s">
        <v>14</v>
      </c>
      <c r="Q2311" t="s">
        <v>14</v>
      </c>
      <c r="R2311" t="s">
        <v>14</v>
      </c>
      <c r="S2311" t="s">
        <v>14</v>
      </c>
      <c r="T2311" t="s">
        <v>14</v>
      </c>
      <c r="U2311" t="s">
        <v>14</v>
      </c>
      <c r="V2311" s="1" t="s">
        <v>3093</v>
      </c>
      <c r="W2311" s="1" t="s">
        <v>2551</v>
      </c>
      <c r="X2311" s="5" t="s">
        <v>3099</v>
      </c>
      <c r="Y2311" s="5" t="s">
        <v>2740</v>
      </c>
      <c r="Z2311" s="5" t="s">
        <v>2738</v>
      </c>
      <c r="AA2311" s="5"/>
    </row>
    <row r="2312" spans="1:27" ht="12" customHeight="1" x14ac:dyDescent="0.15">
      <c r="A2312" s="1" t="s">
        <v>628</v>
      </c>
      <c r="B2312" s="1" t="s">
        <v>35</v>
      </c>
      <c r="C2312" s="1" t="s">
        <v>23</v>
      </c>
      <c r="D2312" s="1" t="s">
        <v>2465</v>
      </c>
      <c r="E2312" s="1" t="s">
        <v>10</v>
      </c>
      <c r="F2312" s="1" t="s">
        <v>634</v>
      </c>
      <c r="G2312" s="1" t="s">
        <v>247</v>
      </c>
      <c r="H2312" s="1" t="s">
        <v>235</v>
      </c>
      <c r="I2312" t="s">
        <v>14</v>
      </c>
      <c r="J2312" t="s">
        <v>14</v>
      </c>
      <c r="K2312" t="s">
        <v>14</v>
      </c>
      <c r="L2312" t="s">
        <v>14</v>
      </c>
      <c r="M2312" t="s">
        <v>14</v>
      </c>
      <c r="N2312" t="s">
        <v>14</v>
      </c>
      <c r="O2312" t="s">
        <v>14</v>
      </c>
      <c r="P2312" t="s">
        <v>14</v>
      </c>
      <c r="Q2312" t="s">
        <v>14</v>
      </c>
      <c r="R2312" t="s">
        <v>14</v>
      </c>
      <c r="S2312" t="s">
        <v>14</v>
      </c>
      <c r="T2312" t="s">
        <v>14</v>
      </c>
      <c r="U2312" t="s">
        <v>14</v>
      </c>
      <c r="V2312" s="1" t="s">
        <v>3093</v>
      </c>
      <c r="W2312" s="1" t="s">
        <v>2551</v>
      </c>
      <c r="X2312" s="5" t="s">
        <v>3099</v>
      </c>
      <c r="Y2312" s="5" t="s">
        <v>2564</v>
      </c>
      <c r="Z2312" s="5" t="s">
        <v>2734</v>
      </c>
      <c r="AA2312" s="5"/>
    </row>
    <row r="2313" spans="1:27" ht="12" customHeight="1" x14ac:dyDescent="0.15">
      <c r="A2313" s="1" t="s">
        <v>628</v>
      </c>
      <c r="B2313" s="1" t="s">
        <v>35</v>
      </c>
      <c r="C2313" s="1" t="s">
        <v>77</v>
      </c>
      <c r="D2313" s="1" t="s">
        <v>2465</v>
      </c>
      <c r="E2313" s="1" t="s">
        <v>10</v>
      </c>
      <c r="F2313" s="1" t="s">
        <v>634</v>
      </c>
      <c r="G2313" s="1" t="s">
        <v>249</v>
      </c>
      <c r="H2313" s="1" t="s">
        <v>235</v>
      </c>
      <c r="I2313" t="s">
        <v>14</v>
      </c>
      <c r="J2313" t="s">
        <v>14</v>
      </c>
      <c r="K2313" t="s">
        <v>14</v>
      </c>
      <c r="L2313" t="s">
        <v>14</v>
      </c>
      <c r="M2313" t="s">
        <v>14</v>
      </c>
      <c r="N2313" t="s">
        <v>14</v>
      </c>
      <c r="O2313" t="s">
        <v>14</v>
      </c>
      <c r="P2313" t="s">
        <v>14</v>
      </c>
      <c r="Q2313" t="s">
        <v>14</v>
      </c>
      <c r="R2313" t="s">
        <v>14</v>
      </c>
      <c r="S2313" t="s">
        <v>14</v>
      </c>
      <c r="T2313" t="s">
        <v>14</v>
      </c>
      <c r="U2313" t="s">
        <v>14</v>
      </c>
      <c r="V2313" s="1" t="s">
        <v>3093</v>
      </c>
      <c r="W2313" s="1" t="s">
        <v>2551</v>
      </c>
      <c r="X2313" s="5" t="s">
        <v>3099</v>
      </c>
      <c r="Y2313" s="5" t="s">
        <v>2559</v>
      </c>
      <c r="Z2313" s="5" t="s">
        <v>2734</v>
      </c>
      <c r="AA2313" s="5"/>
    </row>
    <row r="2314" spans="1:27" ht="12" customHeight="1" x14ac:dyDescent="0.15">
      <c r="A2314" s="1" t="s">
        <v>628</v>
      </c>
      <c r="B2314" s="1" t="s">
        <v>37</v>
      </c>
      <c r="C2314" s="1" t="s">
        <v>9</v>
      </c>
      <c r="D2314" s="1" t="s">
        <v>2465</v>
      </c>
      <c r="E2314" s="1" t="s">
        <v>10</v>
      </c>
      <c r="F2314" s="1" t="s">
        <v>635</v>
      </c>
      <c r="G2314" s="1" t="s">
        <v>234</v>
      </c>
      <c r="H2314" s="1" t="s">
        <v>235</v>
      </c>
      <c r="I2314" t="s">
        <v>14</v>
      </c>
      <c r="J2314" t="s">
        <v>14</v>
      </c>
      <c r="K2314" t="s">
        <v>14</v>
      </c>
      <c r="L2314" t="s">
        <v>14</v>
      </c>
      <c r="M2314" t="s">
        <v>14</v>
      </c>
      <c r="N2314" t="s">
        <v>14</v>
      </c>
      <c r="O2314" t="s">
        <v>14</v>
      </c>
      <c r="P2314" t="s">
        <v>14</v>
      </c>
      <c r="Q2314" t="s">
        <v>14</v>
      </c>
      <c r="R2314" t="s">
        <v>14</v>
      </c>
      <c r="S2314" t="s">
        <v>14</v>
      </c>
      <c r="T2314" t="s">
        <v>14</v>
      </c>
      <c r="U2314" t="s">
        <v>14</v>
      </c>
      <c r="V2314" s="1" t="s">
        <v>3093</v>
      </c>
      <c r="W2314" s="1" t="s">
        <v>2551</v>
      </c>
      <c r="X2314" s="5" t="s">
        <v>3100</v>
      </c>
      <c r="Y2314" s="5" t="s">
        <v>2553</v>
      </c>
      <c r="Z2314" s="5" t="s">
        <v>2734</v>
      </c>
      <c r="AA2314" s="5"/>
    </row>
    <row r="2315" spans="1:27" ht="12" customHeight="1" x14ac:dyDescent="0.15">
      <c r="A2315" s="1" t="s">
        <v>628</v>
      </c>
      <c r="B2315" s="1" t="s">
        <v>37</v>
      </c>
      <c r="C2315" s="1" t="s">
        <v>15</v>
      </c>
      <c r="D2315" s="1" t="s">
        <v>2465</v>
      </c>
      <c r="E2315" s="1" t="s">
        <v>10</v>
      </c>
      <c r="F2315" s="1" t="s">
        <v>635</v>
      </c>
      <c r="G2315" s="1" t="s">
        <v>238</v>
      </c>
      <c r="H2315" s="1" t="s">
        <v>239</v>
      </c>
      <c r="I2315" t="s">
        <v>14</v>
      </c>
      <c r="J2315" t="s">
        <v>14</v>
      </c>
      <c r="K2315" t="s">
        <v>14</v>
      </c>
      <c r="L2315" t="s">
        <v>14</v>
      </c>
      <c r="M2315" t="s">
        <v>14</v>
      </c>
      <c r="N2315" t="s">
        <v>14</v>
      </c>
      <c r="O2315" t="s">
        <v>14</v>
      </c>
      <c r="P2315" t="s">
        <v>14</v>
      </c>
      <c r="Q2315" t="s">
        <v>14</v>
      </c>
      <c r="R2315" t="s">
        <v>14</v>
      </c>
      <c r="S2315" t="s">
        <v>14</v>
      </c>
      <c r="T2315" t="s">
        <v>14</v>
      </c>
      <c r="U2315" t="s">
        <v>14</v>
      </c>
      <c r="V2315" s="1" t="s">
        <v>3093</v>
      </c>
      <c r="W2315" s="1" t="s">
        <v>2551</v>
      </c>
      <c r="X2315" s="5" t="s">
        <v>3100</v>
      </c>
      <c r="Y2315" s="5" t="s">
        <v>2737</v>
      </c>
      <c r="Z2315" s="5" t="s">
        <v>2738</v>
      </c>
      <c r="AA2315" s="5"/>
    </row>
    <row r="2316" spans="1:27" ht="12" customHeight="1" x14ac:dyDescent="0.15">
      <c r="A2316" s="1" t="s">
        <v>628</v>
      </c>
      <c r="B2316" s="1" t="s">
        <v>37</v>
      </c>
      <c r="C2316" s="1" t="s">
        <v>17</v>
      </c>
      <c r="D2316" s="1" t="s">
        <v>2465</v>
      </c>
      <c r="E2316" s="1" t="s">
        <v>10</v>
      </c>
      <c r="F2316" s="1" t="s">
        <v>635</v>
      </c>
      <c r="G2316" s="1" t="s">
        <v>240</v>
      </c>
      <c r="H2316" s="1" t="s">
        <v>235</v>
      </c>
      <c r="I2316" t="s">
        <v>14</v>
      </c>
      <c r="J2316" t="s">
        <v>14</v>
      </c>
      <c r="K2316" t="s">
        <v>14</v>
      </c>
      <c r="L2316" t="s">
        <v>14</v>
      </c>
      <c r="M2316" t="s">
        <v>14</v>
      </c>
      <c r="N2316" t="s">
        <v>14</v>
      </c>
      <c r="O2316" t="s">
        <v>14</v>
      </c>
      <c r="P2316" t="s">
        <v>14</v>
      </c>
      <c r="Q2316" t="s">
        <v>14</v>
      </c>
      <c r="R2316" t="s">
        <v>14</v>
      </c>
      <c r="S2316" t="s">
        <v>14</v>
      </c>
      <c r="T2316" t="s">
        <v>14</v>
      </c>
      <c r="U2316" t="s">
        <v>14</v>
      </c>
      <c r="V2316" s="1" t="s">
        <v>3093</v>
      </c>
      <c r="W2316" s="1" t="s">
        <v>2551</v>
      </c>
      <c r="X2316" s="5" t="s">
        <v>3100</v>
      </c>
      <c r="Y2316" s="5" t="s">
        <v>2561</v>
      </c>
      <c r="Z2316" s="5" t="s">
        <v>2734</v>
      </c>
      <c r="AA2316" s="5"/>
    </row>
    <row r="2317" spans="1:27" ht="12" customHeight="1" x14ac:dyDescent="0.15">
      <c r="A2317" s="1" t="s">
        <v>628</v>
      </c>
      <c r="B2317" s="1" t="s">
        <v>37</v>
      </c>
      <c r="C2317" s="1" t="s">
        <v>19</v>
      </c>
      <c r="D2317" s="1" t="s">
        <v>2465</v>
      </c>
      <c r="E2317" s="1" t="s">
        <v>10</v>
      </c>
      <c r="F2317" s="1" t="s">
        <v>635</v>
      </c>
      <c r="G2317" s="1" t="s">
        <v>242</v>
      </c>
      <c r="H2317" s="1" t="s">
        <v>235</v>
      </c>
      <c r="I2317" t="s">
        <v>14</v>
      </c>
      <c r="J2317" t="s">
        <v>14</v>
      </c>
      <c r="K2317" t="s">
        <v>14</v>
      </c>
      <c r="L2317" t="s">
        <v>14</v>
      </c>
      <c r="M2317" t="s">
        <v>14</v>
      </c>
      <c r="N2317" t="s">
        <v>14</v>
      </c>
      <c r="O2317" t="s">
        <v>14</v>
      </c>
      <c r="P2317" t="s">
        <v>14</v>
      </c>
      <c r="Q2317" t="s">
        <v>14</v>
      </c>
      <c r="R2317" t="s">
        <v>14</v>
      </c>
      <c r="S2317" t="s">
        <v>14</v>
      </c>
      <c r="T2317" t="s">
        <v>14</v>
      </c>
      <c r="U2317" t="s">
        <v>14</v>
      </c>
      <c r="V2317" s="1" t="s">
        <v>3093</v>
      </c>
      <c r="W2317" s="1" t="s">
        <v>2551</v>
      </c>
      <c r="X2317" s="5" t="s">
        <v>3100</v>
      </c>
      <c r="Y2317" s="5" t="s">
        <v>2557</v>
      </c>
      <c r="Z2317" s="5" t="s">
        <v>2734</v>
      </c>
      <c r="AA2317" s="5"/>
    </row>
    <row r="2318" spans="1:27" ht="12" customHeight="1" x14ac:dyDescent="0.15">
      <c r="A2318" s="1" t="s">
        <v>628</v>
      </c>
      <c r="B2318" s="1" t="s">
        <v>37</v>
      </c>
      <c r="C2318" s="1" t="s">
        <v>21</v>
      </c>
      <c r="D2318" s="1" t="s">
        <v>2465</v>
      </c>
      <c r="E2318" s="1" t="s">
        <v>10</v>
      </c>
      <c r="F2318" s="1" t="s">
        <v>635</v>
      </c>
      <c r="G2318" s="1" t="s">
        <v>245</v>
      </c>
      <c r="H2318" s="1" t="s">
        <v>239</v>
      </c>
      <c r="I2318" t="s">
        <v>14</v>
      </c>
      <c r="J2318" t="s">
        <v>14</v>
      </c>
      <c r="K2318" t="s">
        <v>14</v>
      </c>
      <c r="L2318" t="s">
        <v>14</v>
      </c>
      <c r="M2318" t="s">
        <v>14</v>
      </c>
      <c r="N2318" t="s">
        <v>14</v>
      </c>
      <c r="O2318" t="s">
        <v>14</v>
      </c>
      <c r="P2318" t="s">
        <v>14</v>
      </c>
      <c r="Q2318" t="s">
        <v>14</v>
      </c>
      <c r="R2318" t="s">
        <v>14</v>
      </c>
      <c r="S2318" t="s">
        <v>14</v>
      </c>
      <c r="T2318" t="s">
        <v>14</v>
      </c>
      <c r="U2318" t="s">
        <v>14</v>
      </c>
      <c r="V2318" s="1" t="s">
        <v>3093</v>
      </c>
      <c r="W2318" s="1" t="s">
        <v>2551</v>
      </c>
      <c r="X2318" s="5" t="s">
        <v>3100</v>
      </c>
      <c r="Y2318" s="5" t="s">
        <v>2740</v>
      </c>
      <c r="Z2318" s="5" t="s">
        <v>2738</v>
      </c>
      <c r="AA2318" s="5"/>
    </row>
    <row r="2319" spans="1:27" ht="12" customHeight="1" x14ac:dyDescent="0.15">
      <c r="A2319" s="1" t="s">
        <v>628</v>
      </c>
      <c r="B2319" s="1" t="s">
        <v>37</v>
      </c>
      <c r="C2319" s="1" t="s">
        <v>23</v>
      </c>
      <c r="D2319" s="1" t="s">
        <v>2465</v>
      </c>
      <c r="E2319" s="1" t="s">
        <v>10</v>
      </c>
      <c r="F2319" s="1" t="s">
        <v>635</v>
      </c>
      <c r="G2319" s="1" t="s">
        <v>247</v>
      </c>
      <c r="H2319" s="1" t="s">
        <v>235</v>
      </c>
      <c r="I2319" t="s">
        <v>14</v>
      </c>
      <c r="J2319" t="s">
        <v>14</v>
      </c>
      <c r="K2319" t="s">
        <v>14</v>
      </c>
      <c r="L2319" t="s">
        <v>14</v>
      </c>
      <c r="M2319" t="s">
        <v>14</v>
      </c>
      <c r="N2319" t="s">
        <v>14</v>
      </c>
      <c r="O2319" t="s">
        <v>14</v>
      </c>
      <c r="P2319" t="s">
        <v>14</v>
      </c>
      <c r="Q2319" t="s">
        <v>14</v>
      </c>
      <c r="R2319" t="s">
        <v>14</v>
      </c>
      <c r="S2319" t="s">
        <v>14</v>
      </c>
      <c r="T2319" t="s">
        <v>14</v>
      </c>
      <c r="U2319" t="s">
        <v>14</v>
      </c>
      <c r="V2319" s="1" t="s">
        <v>3093</v>
      </c>
      <c r="W2319" s="1" t="s">
        <v>2551</v>
      </c>
      <c r="X2319" s="5" t="s">
        <v>3100</v>
      </c>
      <c r="Y2319" s="5" t="s">
        <v>2564</v>
      </c>
      <c r="Z2319" s="5" t="s">
        <v>2734</v>
      </c>
      <c r="AA2319" s="5"/>
    </row>
    <row r="2320" spans="1:27" ht="12" customHeight="1" x14ac:dyDescent="0.15">
      <c r="A2320" s="1" t="s">
        <v>628</v>
      </c>
      <c r="B2320" s="1" t="s">
        <v>37</v>
      </c>
      <c r="C2320" s="1" t="s">
        <v>77</v>
      </c>
      <c r="D2320" s="1" t="s">
        <v>2465</v>
      </c>
      <c r="E2320" s="1" t="s">
        <v>10</v>
      </c>
      <c r="F2320" s="1" t="s">
        <v>635</v>
      </c>
      <c r="G2320" s="1" t="s">
        <v>249</v>
      </c>
      <c r="H2320" s="1" t="s">
        <v>235</v>
      </c>
      <c r="I2320" t="s">
        <v>14</v>
      </c>
      <c r="J2320" t="s">
        <v>14</v>
      </c>
      <c r="K2320" t="s">
        <v>14</v>
      </c>
      <c r="L2320" t="s">
        <v>14</v>
      </c>
      <c r="M2320" t="s">
        <v>14</v>
      </c>
      <c r="N2320" t="s">
        <v>14</v>
      </c>
      <c r="O2320" t="s">
        <v>14</v>
      </c>
      <c r="P2320" t="s">
        <v>14</v>
      </c>
      <c r="Q2320" t="s">
        <v>14</v>
      </c>
      <c r="R2320" t="s">
        <v>14</v>
      </c>
      <c r="S2320" t="s">
        <v>14</v>
      </c>
      <c r="T2320" t="s">
        <v>14</v>
      </c>
      <c r="U2320" t="s">
        <v>14</v>
      </c>
      <c r="V2320" s="1" t="s">
        <v>3093</v>
      </c>
      <c r="W2320" s="1" t="s">
        <v>2551</v>
      </c>
      <c r="X2320" s="5" t="s">
        <v>3100</v>
      </c>
      <c r="Y2320" s="5" t="s">
        <v>2559</v>
      </c>
      <c r="Z2320" s="5" t="s">
        <v>2734</v>
      </c>
      <c r="AA2320" s="5"/>
    </row>
    <row r="2321" spans="1:27" ht="12" customHeight="1" x14ac:dyDescent="0.15">
      <c r="A2321" s="1" t="s">
        <v>628</v>
      </c>
      <c r="B2321" s="1" t="s">
        <v>39</v>
      </c>
      <c r="C2321" s="1" t="s">
        <v>9</v>
      </c>
      <c r="D2321" s="1" t="s">
        <v>2465</v>
      </c>
      <c r="E2321" s="1" t="s">
        <v>10</v>
      </c>
      <c r="F2321" s="1" t="s">
        <v>636</v>
      </c>
      <c r="G2321" s="1" t="s">
        <v>234</v>
      </c>
      <c r="H2321" s="1" t="s">
        <v>235</v>
      </c>
      <c r="I2321">
        <v>17558</v>
      </c>
      <c r="J2321">
        <v>14649</v>
      </c>
      <c r="K2321">
        <v>14088</v>
      </c>
      <c r="L2321">
        <v>14601</v>
      </c>
      <c r="M2321">
        <v>12841</v>
      </c>
      <c r="N2321">
        <v>15171</v>
      </c>
      <c r="O2321">
        <v>15682</v>
      </c>
      <c r="P2321">
        <v>18024</v>
      </c>
      <c r="Q2321">
        <v>18129</v>
      </c>
      <c r="R2321">
        <v>15121</v>
      </c>
      <c r="S2321">
        <v>12999</v>
      </c>
      <c r="T2321">
        <v>14131</v>
      </c>
      <c r="U2321">
        <v>15064</v>
      </c>
      <c r="V2321" s="1" t="s">
        <v>3093</v>
      </c>
      <c r="W2321" s="1" t="s">
        <v>2551</v>
      </c>
      <c r="X2321" s="5" t="s">
        <v>3101</v>
      </c>
      <c r="Y2321" s="5" t="s">
        <v>2553</v>
      </c>
      <c r="Z2321" s="5" t="s">
        <v>2734</v>
      </c>
      <c r="AA2321" s="5"/>
    </row>
    <row r="2322" spans="1:27" ht="12" customHeight="1" x14ac:dyDescent="0.15">
      <c r="A2322" s="1" t="s">
        <v>628</v>
      </c>
      <c r="B2322" s="1" t="s">
        <v>39</v>
      </c>
      <c r="C2322" s="1" t="s">
        <v>15</v>
      </c>
      <c r="D2322" s="1" t="s">
        <v>2465</v>
      </c>
      <c r="E2322" s="1" t="s">
        <v>10</v>
      </c>
      <c r="F2322" s="1" t="s">
        <v>636</v>
      </c>
      <c r="G2322" s="1" t="s">
        <v>238</v>
      </c>
      <c r="H2322" s="1" t="s">
        <v>239</v>
      </c>
      <c r="I2322">
        <v>1432</v>
      </c>
      <c r="J2322">
        <v>1198</v>
      </c>
      <c r="K2322">
        <v>1267</v>
      </c>
      <c r="L2322">
        <v>1246</v>
      </c>
      <c r="M2322">
        <v>1246</v>
      </c>
      <c r="N2322">
        <v>1412</v>
      </c>
      <c r="O2322">
        <v>1439</v>
      </c>
      <c r="P2322">
        <v>1571</v>
      </c>
      <c r="Q2322">
        <v>1609</v>
      </c>
      <c r="R2322">
        <v>1271</v>
      </c>
      <c r="S2322">
        <v>1121</v>
      </c>
      <c r="T2322">
        <v>1325</v>
      </c>
      <c r="U2322">
        <v>1262</v>
      </c>
      <c r="V2322" s="1" t="s">
        <v>3093</v>
      </c>
      <c r="W2322" s="1" t="s">
        <v>2551</v>
      </c>
      <c r="X2322" s="5" t="s">
        <v>3101</v>
      </c>
      <c r="Y2322" s="5" t="s">
        <v>2737</v>
      </c>
      <c r="Z2322" s="5" t="s">
        <v>2738</v>
      </c>
      <c r="AA2322" s="5"/>
    </row>
    <row r="2323" spans="1:27" ht="12" customHeight="1" x14ac:dyDescent="0.15">
      <c r="A2323" s="1" t="s">
        <v>628</v>
      </c>
      <c r="B2323" s="1" t="s">
        <v>39</v>
      </c>
      <c r="C2323" s="1" t="s">
        <v>17</v>
      </c>
      <c r="D2323" s="1" t="s">
        <v>2465</v>
      </c>
      <c r="E2323" s="1" t="s">
        <v>10</v>
      </c>
      <c r="F2323" s="1" t="s">
        <v>636</v>
      </c>
      <c r="G2323" s="1" t="s">
        <v>240</v>
      </c>
      <c r="H2323" s="1" t="s">
        <v>235</v>
      </c>
      <c r="I2323">
        <v>3682</v>
      </c>
      <c r="J2323">
        <v>2310</v>
      </c>
      <c r="K2323">
        <v>1003</v>
      </c>
      <c r="L2323">
        <v>383</v>
      </c>
      <c r="M2323">
        <v>584</v>
      </c>
      <c r="N2323">
        <v>2725</v>
      </c>
      <c r="O2323">
        <v>3506</v>
      </c>
      <c r="P2323">
        <v>4056</v>
      </c>
      <c r="Q2323">
        <v>3014</v>
      </c>
      <c r="R2323">
        <v>3658</v>
      </c>
      <c r="S2323">
        <v>3505</v>
      </c>
      <c r="T2323">
        <v>4127</v>
      </c>
      <c r="U2323">
        <v>3931</v>
      </c>
      <c r="V2323" s="1" t="s">
        <v>3093</v>
      </c>
      <c r="W2323" s="1" t="s">
        <v>2551</v>
      </c>
      <c r="X2323" s="5" t="s">
        <v>3101</v>
      </c>
      <c r="Y2323" s="5" t="s">
        <v>2561</v>
      </c>
      <c r="Z2323" s="5" t="s">
        <v>2734</v>
      </c>
      <c r="AA2323" s="5"/>
    </row>
    <row r="2324" spans="1:27" ht="12" customHeight="1" x14ac:dyDescent="0.15">
      <c r="A2324" s="1" t="s">
        <v>628</v>
      </c>
      <c r="B2324" s="1" t="s">
        <v>39</v>
      </c>
      <c r="C2324" s="1" t="s">
        <v>19</v>
      </c>
      <c r="D2324" s="1" t="s">
        <v>2465</v>
      </c>
      <c r="E2324" s="1" t="s">
        <v>10</v>
      </c>
      <c r="F2324" s="1" t="s">
        <v>636</v>
      </c>
      <c r="G2324" s="1" t="s">
        <v>242</v>
      </c>
      <c r="H2324" s="1" t="s">
        <v>235</v>
      </c>
      <c r="I2324">
        <v>9980</v>
      </c>
      <c r="J2324">
        <v>8771</v>
      </c>
      <c r="K2324">
        <v>7497</v>
      </c>
      <c r="L2324">
        <v>10087</v>
      </c>
      <c r="M2324">
        <v>12383</v>
      </c>
      <c r="N2324">
        <v>15578</v>
      </c>
      <c r="O2324">
        <v>24116</v>
      </c>
      <c r="P2324">
        <v>29482</v>
      </c>
      <c r="Q2324">
        <v>20482</v>
      </c>
      <c r="R2324">
        <v>16937</v>
      </c>
      <c r="S2324">
        <v>11843</v>
      </c>
      <c r="T2324">
        <v>11158</v>
      </c>
      <c r="U2324">
        <v>10779</v>
      </c>
      <c r="V2324" s="1" t="s">
        <v>3093</v>
      </c>
      <c r="W2324" s="1" t="s">
        <v>2551</v>
      </c>
      <c r="X2324" s="5" t="s">
        <v>3101</v>
      </c>
      <c r="Y2324" s="5" t="s">
        <v>2557</v>
      </c>
      <c r="Z2324" s="5" t="s">
        <v>2734</v>
      </c>
      <c r="AA2324" s="5"/>
    </row>
    <row r="2325" spans="1:27" ht="12" customHeight="1" x14ac:dyDescent="0.15">
      <c r="A2325" s="1" t="s">
        <v>628</v>
      </c>
      <c r="B2325" s="1" t="s">
        <v>39</v>
      </c>
      <c r="C2325" s="1" t="s">
        <v>21</v>
      </c>
      <c r="D2325" s="1" t="s">
        <v>2465</v>
      </c>
      <c r="E2325" s="1" t="s">
        <v>10</v>
      </c>
      <c r="F2325" s="1" t="s">
        <v>636</v>
      </c>
      <c r="G2325" s="1" t="s">
        <v>245</v>
      </c>
      <c r="H2325" s="1" t="s">
        <v>239</v>
      </c>
      <c r="I2325">
        <v>813</v>
      </c>
      <c r="J2325">
        <v>710</v>
      </c>
      <c r="K2325">
        <v>569</v>
      </c>
      <c r="L2325">
        <v>883</v>
      </c>
      <c r="M2325">
        <v>1068</v>
      </c>
      <c r="N2325">
        <v>1366</v>
      </c>
      <c r="O2325">
        <v>2182</v>
      </c>
      <c r="P2325">
        <v>2635</v>
      </c>
      <c r="Q2325">
        <v>1771</v>
      </c>
      <c r="R2325">
        <v>1417</v>
      </c>
      <c r="S2325">
        <v>1042</v>
      </c>
      <c r="T2325">
        <v>933</v>
      </c>
      <c r="U2325">
        <v>918</v>
      </c>
      <c r="V2325" s="1" t="s">
        <v>3093</v>
      </c>
      <c r="W2325" s="1" t="s">
        <v>2551</v>
      </c>
      <c r="X2325" s="5" t="s">
        <v>3101</v>
      </c>
      <c r="Y2325" s="5" t="s">
        <v>2740</v>
      </c>
      <c r="Z2325" s="5" t="s">
        <v>2738</v>
      </c>
      <c r="AA2325" s="5"/>
    </row>
    <row r="2326" spans="1:27" ht="12" customHeight="1" x14ac:dyDescent="0.15">
      <c r="A2326" s="1" t="s">
        <v>628</v>
      </c>
      <c r="B2326" s="1" t="s">
        <v>39</v>
      </c>
      <c r="C2326" s="1" t="s">
        <v>23</v>
      </c>
      <c r="D2326" s="1" t="s">
        <v>2465</v>
      </c>
      <c r="E2326" s="1" t="s">
        <v>10</v>
      </c>
      <c r="F2326" s="1" t="s">
        <v>636</v>
      </c>
      <c r="G2326" s="1" t="s">
        <v>247</v>
      </c>
      <c r="H2326" s="1" t="s">
        <v>235</v>
      </c>
      <c r="I2326">
        <v>3356</v>
      </c>
      <c r="J2326">
        <v>2302</v>
      </c>
      <c r="K2326">
        <v>976</v>
      </c>
      <c r="L2326">
        <v>376</v>
      </c>
      <c r="M2326">
        <v>563</v>
      </c>
      <c r="N2326">
        <v>2685</v>
      </c>
      <c r="O2326">
        <v>3436</v>
      </c>
      <c r="P2326">
        <v>3829</v>
      </c>
      <c r="Q2326">
        <v>2827</v>
      </c>
      <c r="R2326">
        <v>3423</v>
      </c>
      <c r="S2326">
        <v>3332</v>
      </c>
      <c r="T2326">
        <v>3606</v>
      </c>
      <c r="U2326">
        <v>3757</v>
      </c>
      <c r="V2326" s="1" t="s">
        <v>3093</v>
      </c>
      <c r="W2326" s="1" t="s">
        <v>2551</v>
      </c>
      <c r="X2326" s="5" t="s">
        <v>3101</v>
      </c>
      <c r="Y2326" s="5" t="s">
        <v>2564</v>
      </c>
      <c r="Z2326" s="5" t="s">
        <v>2734</v>
      </c>
      <c r="AA2326" s="5"/>
    </row>
    <row r="2327" spans="1:27" ht="12" customHeight="1" x14ac:dyDescent="0.15">
      <c r="A2327" s="1" t="s">
        <v>628</v>
      </c>
      <c r="B2327" s="1" t="s">
        <v>39</v>
      </c>
      <c r="C2327" s="1" t="s">
        <v>77</v>
      </c>
      <c r="D2327" s="1" t="s">
        <v>2465</v>
      </c>
      <c r="E2327" s="1" t="s">
        <v>10</v>
      </c>
      <c r="F2327" s="1" t="s">
        <v>636</v>
      </c>
      <c r="G2327" s="1" t="s">
        <v>249</v>
      </c>
      <c r="H2327" s="1" t="s">
        <v>235</v>
      </c>
      <c r="I2327">
        <v>48161</v>
      </c>
      <c r="J2327">
        <v>54021</v>
      </c>
      <c r="K2327">
        <v>60639</v>
      </c>
      <c r="L2327">
        <v>65160</v>
      </c>
      <c r="M2327">
        <v>65611</v>
      </c>
      <c r="N2327">
        <v>65244</v>
      </c>
      <c r="O2327">
        <v>56880</v>
      </c>
      <c r="P2327">
        <v>45649</v>
      </c>
      <c r="Q2327">
        <v>43483</v>
      </c>
      <c r="R2327">
        <v>41902</v>
      </c>
      <c r="S2327">
        <v>43231</v>
      </c>
      <c r="T2327">
        <v>46725</v>
      </c>
      <c r="U2327">
        <v>51184</v>
      </c>
      <c r="V2327" s="1" t="s">
        <v>3093</v>
      </c>
      <c r="W2327" s="1" t="s">
        <v>2551</v>
      </c>
      <c r="X2327" s="5" t="s">
        <v>3101</v>
      </c>
      <c r="Y2327" s="5" t="s">
        <v>2559</v>
      </c>
      <c r="Z2327" s="5" t="s">
        <v>2734</v>
      </c>
      <c r="AA2327" s="5"/>
    </row>
    <row r="2328" spans="1:27" ht="12" customHeight="1" x14ac:dyDescent="0.15">
      <c r="A2328" s="1" t="s">
        <v>628</v>
      </c>
      <c r="B2328" s="1" t="s">
        <v>41</v>
      </c>
      <c r="C2328" s="1" t="s">
        <v>9</v>
      </c>
      <c r="D2328" s="1" t="s">
        <v>2465</v>
      </c>
      <c r="E2328" s="1" t="s">
        <v>10</v>
      </c>
      <c r="F2328" s="1" t="s">
        <v>637</v>
      </c>
      <c r="G2328" s="1" t="s">
        <v>234</v>
      </c>
      <c r="H2328" s="1" t="s">
        <v>235</v>
      </c>
      <c r="I2328">
        <v>28322</v>
      </c>
      <c r="J2328">
        <v>29173</v>
      </c>
      <c r="K2328">
        <v>27167</v>
      </c>
      <c r="L2328">
        <v>34001</v>
      </c>
      <c r="M2328">
        <v>30878</v>
      </c>
      <c r="N2328">
        <v>28940</v>
      </c>
      <c r="O2328">
        <v>31094</v>
      </c>
      <c r="P2328">
        <v>35151</v>
      </c>
      <c r="Q2328">
        <v>34738</v>
      </c>
      <c r="R2328">
        <v>32738</v>
      </c>
      <c r="S2328">
        <v>27703</v>
      </c>
      <c r="T2328">
        <v>27439</v>
      </c>
      <c r="U2328">
        <v>27191</v>
      </c>
      <c r="V2328" s="1" t="s">
        <v>3093</v>
      </c>
      <c r="W2328" s="1" t="s">
        <v>2551</v>
      </c>
      <c r="X2328" s="5" t="s">
        <v>3102</v>
      </c>
      <c r="Y2328" s="5" t="s">
        <v>2553</v>
      </c>
      <c r="Z2328" s="5" t="s">
        <v>2734</v>
      </c>
      <c r="AA2328" s="5"/>
    </row>
    <row r="2329" spans="1:27" ht="12" customHeight="1" x14ac:dyDescent="0.15">
      <c r="A2329" s="1" t="s">
        <v>628</v>
      </c>
      <c r="B2329" s="1" t="s">
        <v>41</v>
      </c>
      <c r="C2329" s="1" t="s">
        <v>15</v>
      </c>
      <c r="D2329" s="1" t="s">
        <v>2465</v>
      </c>
      <c r="E2329" s="1" t="s">
        <v>10</v>
      </c>
      <c r="F2329" s="1" t="s">
        <v>637</v>
      </c>
      <c r="G2329" s="1" t="s">
        <v>238</v>
      </c>
      <c r="H2329" s="1" t="s">
        <v>239</v>
      </c>
      <c r="I2329">
        <v>2336</v>
      </c>
      <c r="J2329">
        <v>2358</v>
      </c>
      <c r="K2329">
        <v>2249</v>
      </c>
      <c r="L2329">
        <v>2729</v>
      </c>
      <c r="M2329">
        <v>2405</v>
      </c>
      <c r="N2329">
        <v>2309</v>
      </c>
      <c r="O2329">
        <v>2461</v>
      </c>
      <c r="P2329">
        <v>2741</v>
      </c>
      <c r="Q2329">
        <v>2719</v>
      </c>
      <c r="R2329">
        <v>2585</v>
      </c>
      <c r="S2329">
        <v>2222</v>
      </c>
      <c r="T2329">
        <v>2231</v>
      </c>
      <c r="U2329">
        <v>2241</v>
      </c>
      <c r="V2329" s="1" t="s">
        <v>3093</v>
      </c>
      <c r="W2329" s="1" t="s">
        <v>2551</v>
      </c>
      <c r="X2329" s="5" t="s">
        <v>3102</v>
      </c>
      <c r="Y2329" s="5" t="s">
        <v>2737</v>
      </c>
      <c r="Z2329" s="5" t="s">
        <v>2738</v>
      </c>
      <c r="AA2329" s="5"/>
    </row>
    <row r="2330" spans="1:27" ht="12" customHeight="1" x14ac:dyDescent="0.15">
      <c r="A2330" s="1" t="s">
        <v>628</v>
      </c>
      <c r="B2330" s="1" t="s">
        <v>41</v>
      </c>
      <c r="C2330" s="1" t="s">
        <v>17</v>
      </c>
      <c r="D2330" s="1" t="s">
        <v>2465</v>
      </c>
      <c r="E2330" s="1" t="s">
        <v>10</v>
      </c>
      <c r="F2330" s="1" t="s">
        <v>637</v>
      </c>
      <c r="G2330" s="1" t="s">
        <v>240</v>
      </c>
      <c r="H2330" s="1" t="s">
        <v>235</v>
      </c>
      <c r="I2330">
        <v>3442</v>
      </c>
      <c r="J2330">
        <v>3662</v>
      </c>
      <c r="K2330">
        <v>3392</v>
      </c>
      <c r="L2330">
        <v>3980</v>
      </c>
      <c r="M2330">
        <v>4534</v>
      </c>
      <c r="N2330">
        <v>4066</v>
      </c>
      <c r="O2330">
        <v>3797</v>
      </c>
      <c r="P2330">
        <v>4314</v>
      </c>
      <c r="Q2330">
        <v>3959</v>
      </c>
      <c r="R2330">
        <v>5081</v>
      </c>
      <c r="S2330">
        <v>4345</v>
      </c>
      <c r="T2330">
        <v>4642</v>
      </c>
      <c r="U2330">
        <v>4143</v>
      </c>
      <c r="V2330" s="1" t="s">
        <v>3093</v>
      </c>
      <c r="W2330" s="1" t="s">
        <v>2551</v>
      </c>
      <c r="X2330" s="5" t="s">
        <v>3102</v>
      </c>
      <c r="Y2330" s="5" t="s">
        <v>2561</v>
      </c>
      <c r="Z2330" s="5" t="s">
        <v>2734</v>
      </c>
      <c r="AA2330" s="5"/>
    </row>
    <row r="2331" spans="1:27" ht="12" customHeight="1" x14ac:dyDescent="0.15">
      <c r="A2331" s="1" t="s">
        <v>628</v>
      </c>
      <c r="B2331" s="1" t="s">
        <v>41</v>
      </c>
      <c r="C2331" s="1" t="s">
        <v>19</v>
      </c>
      <c r="D2331" s="1" t="s">
        <v>2465</v>
      </c>
      <c r="E2331" s="1" t="s">
        <v>10</v>
      </c>
      <c r="F2331" s="1" t="s">
        <v>637</v>
      </c>
      <c r="G2331" s="1" t="s">
        <v>242</v>
      </c>
      <c r="H2331" s="1" t="s">
        <v>235</v>
      </c>
      <c r="I2331">
        <v>15750</v>
      </c>
      <c r="J2331">
        <v>20762</v>
      </c>
      <c r="K2331">
        <v>17091</v>
      </c>
      <c r="L2331">
        <v>18672</v>
      </c>
      <c r="M2331">
        <v>17510</v>
      </c>
      <c r="N2331">
        <v>15420</v>
      </c>
      <c r="O2331">
        <v>17469</v>
      </c>
      <c r="P2331">
        <v>18044</v>
      </c>
      <c r="Q2331">
        <v>17291</v>
      </c>
      <c r="R2331">
        <v>19254</v>
      </c>
      <c r="S2331">
        <v>17046</v>
      </c>
      <c r="T2331">
        <v>15593</v>
      </c>
      <c r="U2331">
        <v>14472</v>
      </c>
      <c r="V2331" s="1" t="s">
        <v>3093</v>
      </c>
      <c r="W2331" s="1" t="s">
        <v>2551</v>
      </c>
      <c r="X2331" s="5" t="s">
        <v>3102</v>
      </c>
      <c r="Y2331" s="5" t="s">
        <v>2557</v>
      </c>
      <c r="Z2331" s="5" t="s">
        <v>2734</v>
      </c>
      <c r="AA2331" s="5"/>
    </row>
    <row r="2332" spans="1:27" ht="12" customHeight="1" x14ac:dyDescent="0.15">
      <c r="A2332" s="1" t="s">
        <v>628</v>
      </c>
      <c r="B2332" s="1" t="s">
        <v>41</v>
      </c>
      <c r="C2332" s="1" t="s">
        <v>21</v>
      </c>
      <c r="D2332" s="1" t="s">
        <v>2465</v>
      </c>
      <c r="E2332" s="1" t="s">
        <v>10</v>
      </c>
      <c r="F2332" s="1" t="s">
        <v>637</v>
      </c>
      <c r="G2332" s="1" t="s">
        <v>245</v>
      </c>
      <c r="H2332" s="1" t="s">
        <v>239</v>
      </c>
      <c r="I2332">
        <v>1305</v>
      </c>
      <c r="J2332">
        <v>1787</v>
      </c>
      <c r="K2332">
        <v>1491</v>
      </c>
      <c r="L2332">
        <v>1639</v>
      </c>
      <c r="M2332">
        <v>1541</v>
      </c>
      <c r="N2332">
        <v>1359</v>
      </c>
      <c r="O2332">
        <v>1522</v>
      </c>
      <c r="P2332">
        <v>1557</v>
      </c>
      <c r="Q2332">
        <v>1493</v>
      </c>
      <c r="R2332">
        <v>1635</v>
      </c>
      <c r="S2332">
        <v>1454</v>
      </c>
      <c r="T2332">
        <v>1328</v>
      </c>
      <c r="U2332">
        <v>1244</v>
      </c>
      <c r="V2332" s="1" t="s">
        <v>3093</v>
      </c>
      <c r="W2332" s="1" t="s">
        <v>2551</v>
      </c>
      <c r="X2332" s="5" t="s">
        <v>3102</v>
      </c>
      <c r="Y2332" s="5" t="s">
        <v>2740</v>
      </c>
      <c r="Z2332" s="5" t="s">
        <v>2738</v>
      </c>
      <c r="AA2332" s="5"/>
    </row>
    <row r="2333" spans="1:27" ht="12" customHeight="1" x14ac:dyDescent="0.15">
      <c r="A2333" s="1" t="s">
        <v>628</v>
      </c>
      <c r="B2333" s="1" t="s">
        <v>41</v>
      </c>
      <c r="C2333" s="1" t="s">
        <v>23</v>
      </c>
      <c r="D2333" s="1" t="s">
        <v>2465</v>
      </c>
      <c r="E2333" s="1" t="s">
        <v>10</v>
      </c>
      <c r="F2333" s="1" t="s">
        <v>637</v>
      </c>
      <c r="G2333" s="1" t="s">
        <v>247</v>
      </c>
      <c r="H2333" s="1" t="s">
        <v>235</v>
      </c>
      <c r="I2333">
        <v>12924</v>
      </c>
      <c r="J2333">
        <v>13857</v>
      </c>
      <c r="K2333">
        <v>12472</v>
      </c>
      <c r="L2333">
        <v>16498</v>
      </c>
      <c r="M2333">
        <v>17817</v>
      </c>
      <c r="N2333">
        <v>16458</v>
      </c>
      <c r="O2333">
        <v>17594</v>
      </c>
      <c r="P2333">
        <v>19893</v>
      </c>
      <c r="Q2333">
        <v>18989</v>
      </c>
      <c r="R2333">
        <v>19025</v>
      </c>
      <c r="S2333">
        <v>15810</v>
      </c>
      <c r="T2333">
        <v>15487</v>
      </c>
      <c r="U2333">
        <v>14876</v>
      </c>
      <c r="V2333" s="1" t="s">
        <v>3093</v>
      </c>
      <c r="W2333" s="1" t="s">
        <v>2551</v>
      </c>
      <c r="X2333" s="5" t="s">
        <v>3102</v>
      </c>
      <c r="Y2333" s="5" t="s">
        <v>2564</v>
      </c>
      <c r="Z2333" s="5" t="s">
        <v>2734</v>
      </c>
      <c r="AA2333" s="5"/>
    </row>
    <row r="2334" spans="1:27" ht="12" customHeight="1" x14ac:dyDescent="0.15">
      <c r="A2334" s="1" t="s">
        <v>628</v>
      </c>
      <c r="B2334" s="1" t="s">
        <v>41</v>
      </c>
      <c r="C2334" s="1" t="s">
        <v>77</v>
      </c>
      <c r="D2334" s="1" t="s">
        <v>2465</v>
      </c>
      <c r="E2334" s="1" t="s">
        <v>10</v>
      </c>
      <c r="F2334" s="1" t="s">
        <v>637</v>
      </c>
      <c r="G2334" s="1" t="s">
        <v>249</v>
      </c>
      <c r="H2334" s="1" t="s">
        <v>235</v>
      </c>
      <c r="I2334">
        <v>23813</v>
      </c>
      <c r="J2334">
        <v>22026</v>
      </c>
      <c r="K2334">
        <v>23022</v>
      </c>
      <c r="L2334">
        <v>25833</v>
      </c>
      <c r="M2334">
        <v>25918</v>
      </c>
      <c r="N2334">
        <v>27046</v>
      </c>
      <c r="O2334">
        <v>26873</v>
      </c>
      <c r="P2334">
        <v>28401</v>
      </c>
      <c r="Q2334">
        <v>30818</v>
      </c>
      <c r="R2334">
        <v>30358</v>
      </c>
      <c r="S2334">
        <v>29550</v>
      </c>
      <c r="T2334">
        <v>30551</v>
      </c>
      <c r="U2334">
        <v>32537</v>
      </c>
      <c r="V2334" s="1" t="s">
        <v>3093</v>
      </c>
      <c r="W2334" s="1" t="s">
        <v>2551</v>
      </c>
      <c r="X2334" s="5" t="s">
        <v>3102</v>
      </c>
      <c r="Y2334" s="5" t="s">
        <v>2559</v>
      </c>
      <c r="Z2334" s="5" t="s">
        <v>2734</v>
      </c>
      <c r="AA2334" s="5"/>
    </row>
    <row r="2335" spans="1:27" ht="12" customHeight="1" x14ac:dyDescent="0.15">
      <c r="A2335" s="1" t="s">
        <v>628</v>
      </c>
      <c r="B2335" s="1" t="s">
        <v>43</v>
      </c>
      <c r="C2335" s="1" t="s">
        <v>9</v>
      </c>
      <c r="D2335" s="1" t="s">
        <v>2465</v>
      </c>
      <c r="E2335" s="1" t="s">
        <v>10</v>
      </c>
      <c r="F2335" s="1" t="s">
        <v>638</v>
      </c>
      <c r="G2335" s="1" t="s">
        <v>234</v>
      </c>
      <c r="H2335" s="1" t="s">
        <v>235</v>
      </c>
      <c r="I2335">
        <v>1286</v>
      </c>
      <c r="J2335">
        <v>1473</v>
      </c>
      <c r="K2335">
        <v>1156</v>
      </c>
      <c r="L2335">
        <v>1561</v>
      </c>
      <c r="M2335">
        <v>1345</v>
      </c>
      <c r="N2335">
        <v>1241</v>
      </c>
      <c r="O2335">
        <v>1602</v>
      </c>
      <c r="P2335">
        <v>1669</v>
      </c>
      <c r="Q2335">
        <v>2231</v>
      </c>
      <c r="R2335">
        <v>2095</v>
      </c>
      <c r="S2335">
        <v>1809</v>
      </c>
      <c r="T2335">
        <v>1761</v>
      </c>
      <c r="U2335">
        <v>1542</v>
      </c>
      <c r="V2335" s="1" t="s">
        <v>3093</v>
      </c>
      <c r="W2335" s="1" t="s">
        <v>2551</v>
      </c>
      <c r="X2335" s="5" t="s">
        <v>3103</v>
      </c>
      <c r="Y2335" s="5" t="s">
        <v>2553</v>
      </c>
      <c r="Z2335" s="5" t="s">
        <v>2734</v>
      </c>
      <c r="AA2335" s="5"/>
    </row>
    <row r="2336" spans="1:27" ht="12" customHeight="1" x14ac:dyDescent="0.15">
      <c r="A2336" s="1" t="s">
        <v>628</v>
      </c>
      <c r="B2336" s="1" t="s">
        <v>43</v>
      </c>
      <c r="C2336" s="1" t="s">
        <v>15</v>
      </c>
      <c r="D2336" s="1" t="s">
        <v>2465</v>
      </c>
      <c r="E2336" s="1" t="s">
        <v>10</v>
      </c>
      <c r="F2336" s="1" t="s">
        <v>638</v>
      </c>
      <c r="G2336" s="1" t="s">
        <v>238</v>
      </c>
      <c r="H2336" s="1" t="s">
        <v>239</v>
      </c>
      <c r="I2336">
        <v>237</v>
      </c>
      <c r="J2336">
        <v>238</v>
      </c>
      <c r="K2336">
        <v>206</v>
      </c>
      <c r="L2336">
        <v>263</v>
      </c>
      <c r="M2336">
        <v>250</v>
      </c>
      <c r="N2336">
        <v>196</v>
      </c>
      <c r="O2336">
        <v>238</v>
      </c>
      <c r="P2336">
        <v>302</v>
      </c>
      <c r="Q2336">
        <v>357</v>
      </c>
      <c r="R2336">
        <v>301</v>
      </c>
      <c r="S2336">
        <v>289</v>
      </c>
      <c r="T2336">
        <v>267</v>
      </c>
      <c r="U2336">
        <v>258</v>
      </c>
      <c r="V2336" s="1" t="s">
        <v>3093</v>
      </c>
      <c r="W2336" s="1" t="s">
        <v>2551</v>
      </c>
      <c r="X2336" s="5" t="s">
        <v>3103</v>
      </c>
      <c r="Y2336" s="5" t="s">
        <v>2737</v>
      </c>
      <c r="Z2336" s="5" t="s">
        <v>2738</v>
      </c>
      <c r="AA2336" s="5"/>
    </row>
    <row r="2337" spans="1:27" ht="12" customHeight="1" x14ac:dyDescent="0.15">
      <c r="A2337" s="1" t="s">
        <v>628</v>
      </c>
      <c r="B2337" s="1" t="s">
        <v>43</v>
      </c>
      <c r="C2337" s="1" t="s">
        <v>17</v>
      </c>
      <c r="D2337" s="1" t="s">
        <v>2465</v>
      </c>
      <c r="E2337" s="1" t="s">
        <v>10</v>
      </c>
      <c r="F2337" s="1" t="s">
        <v>638</v>
      </c>
      <c r="G2337" s="1" t="s">
        <v>240</v>
      </c>
      <c r="H2337" s="1" t="s">
        <v>235</v>
      </c>
      <c r="I2337">
        <v>306</v>
      </c>
      <c r="J2337">
        <v>309</v>
      </c>
      <c r="K2337">
        <v>197</v>
      </c>
      <c r="L2337">
        <v>441</v>
      </c>
      <c r="M2337">
        <v>572</v>
      </c>
      <c r="N2337">
        <v>551</v>
      </c>
      <c r="O2337">
        <v>744</v>
      </c>
      <c r="P2337">
        <v>930</v>
      </c>
      <c r="Q2337">
        <v>860</v>
      </c>
      <c r="R2337">
        <v>730</v>
      </c>
      <c r="S2337">
        <v>576</v>
      </c>
      <c r="T2337">
        <v>388</v>
      </c>
      <c r="U2337">
        <v>299</v>
      </c>
      <c r="V2337" s="1" t="s">
        <v>3093</v>
      </c>
      <c r="W2337" s="1" t="s">
        <v>2551</v>
      </c>
      <c r="X2337" s="5" t="s">
        <v>3103</v>
      </c>
      <c r="Y2337" s="5" t="s">
        <v>2561</v>
      </c>
      <c r="Z2337" s="5" t="s">
        <v>2734</v>
      </c>
      <c r="AA2337" s="5"/>
    </row>
    <row r="2338" spans="1:27" ht="12" customHeight="1" x14ac:dyDescent="0.15">
      <c r="A2338" s="1" t="s">
        <v>628</v>
      </c>
      <c r="B2338" s="1" t="s">
        <v>43</v>
      </c>
      <c r="C2338" s="1" t="s">
        <v>19</v>
      </c>
      <c r="D2338" s="1" t="s">
        <v>2465</v>
      </c>
      <c r="E2338" s="1" t="s">
        <v>10</v>
      </c>
      <c r="F2338" s="1" t="s">
        <v>638</v>
      </c>
      <c r="G2338" s="1" t="s">
        <v>242</v>
      </c>
      <c r="H2338" s="1" t="s">
        <v>235</v>
      </c>
      <c r="I2338">
        <v>1568</v>
      </c>
      <c r="J2338">
        <v>1635</v>
      </c>
      <c r="K2338">
        <v>1162</v>
      </c>
      <c r="L2338">
        <v>1362</v>
      </c>
      <c r="M2338">
        <v>1173</v>
      </c>
      <c r="N2338">
        <v>1309</v>
      </c>
      <c r="O2338">
        <v>2259</v>
      </c>
      <c r="P2338">
        <v>2967</v>
      </c>
      <c r="Q2338">
        <v>2880</v>
      </c>
      <c r="R2338">
        <v>2506</v>
      </c>
      <c r="S2338">
        <v>1888</v>
      </c>
      <c r="T2338">
        <v>1653</v>
      </c>
      <c r="U2338">
        <v>1350</v>
      </c>
      <c r="V2338" s="1" t="s">
        <v>3093</v>
      </c>
      <c r="W2338" s="1" t="s">
        <v>2551</v>
      </c>
      <c r="X2338" s="5" t="s">
        <v>3103</v>
      </c>
      <c r="Y2338" s="5" t="s">
        <v>2557</v>
      </c>
      <c r="Z2338" s="5" t="s">
        <v>2734</v>
      </c>
      <c r="AA2338" s="5"/>
    </row>
    <row r="2339" spans="1:27" ht="12" customHeight="1" x14ac:dyDescent="0.15">
      <c r="A2339" s="1" t="s">
        <v>628</v>
      </c>
      <c r="B2339" s="1" t="s">
        <v>43</v>
      </c>
      <c r="C2339" s="1" t="s">
        <v>21</v>
      </c>
      <c r="D2339" s="1" t="s">
        <v>2465</v>
      </c>
      <c r="E2339" s="1" t="s">
        <v>10</v>
      </c>
      <c r="F2339" s="1" t="s">
        <v>638</v>
      </c>
      <c r="G2339" s="1" t="s">
        <v>245</v>
      </c>
      <c r="H2339" s="1" t="s">
        <v>239</v>
      </c>
      <c r="I2339">
        <v>236</v>
      </c>
      <c r="J2339">
        <v>244</v>
      </c>
      <c r="K2339">
        <v>173</v>
      </c>
      <c r="L2339">
        <v>204</v>
      </c>
      <c r="M2339">
        <v>179</v>
      </c>
      <c r="N2339">
        <v>208</v>
      </c>
      <c r="O2339">
        <v>315</v>
      </c>
      <c r="P2339">
        <v>401</v>
      </c>
      <c r="Q2339">
        <v>393</v>
      </c>
      <c r="R2339">
        <v>351</v>
      </c>
      <c r="S2339">
        <v>248</v>
      </c>
      <c r="T2339">
        <v>225</v>
      </c>
      <c r="U2339">
        <v>221</v>
      </c>
      <c r="V2339" s="1" t="s">
        <v>3093</v>
      </c>
      <c r="W2339" s="1" t="s">
        <v>2551</v>
      </c>
      <c r="X2339" s="5" t="s">
        <v>3103</v>
      </c>
      <c r="Y2339" s="5" t="s">
        <v>2740</v>
      </c>
      <c r="Z2339" s="5" t="s">
        <v>2738</v>
      </c>
      <c r="AA2339" s="5"/>
    </row>
    <row r="2340" spans="1:27" ht="12" customHeight="1" x14ac:dyDescent="0.15">
      <c r="A2340" s="1" t="s">
        <v>628</v>
      </c>
      <c r="B2340" s="1" t="s">
        <v>43</v>
      </c>
      <c r="C2340" s="1" t="s">
        <v>23</v>
      </c>
      <c r="D2340" s="1" t="s">
        <v>2465</v>
      </c>
      <c r="E2340" s="1" t="s">
        <v>10</v>
      </c>
      <c r="F2340" s="1" t="s">
        <v>638</v>
      </c>
      <c r="G2340" s="1" t="s">
        <v>247</v>
      </c>
      <c r="H2340" s="1" t="s">
        <v>235</v>
      </c>
      <c r="I2340">
        <v>172</v>
      </c>
      <c r="J2340">
        <v>181</v>
      </c>
      <c r="K2340">
        <v>217</v>
      </c>
      <c r="L2340">
        <v>233</v>
      </c>
      <c r="M2340">
        <v>212</v>
      </c>
      <c r="N2340">
        <v>197</v>
      </c>
      <c r="O2340">
        <v>254</v>
      </c>
      <c r="P2340">
        <v>270</v>
      </c>
      <c r="Q2340">
        <v>252</v>
      </c>
      <c r="R2340">
        <v>298</v>
      </c>
      <c r="S2340">
        <v>230</v>
      </c>
      <c r="T2340">
        <v>214</v>
      </c>
      <c r="U2340">
        <v>202</v>
      </c>
      <c r="V2340" s="1" t="s">
        <v>3093</v>
      </c>
      <c r="W2340" s="1" t="s">
        <v>2551</v>
      </c>
      <c r="X2340" s="5" t="s">
        <v>3103</v>
      </c>
      <c r="Y2340" s="5" t="s">
        <v>2564</v>
      </c>
      <c r="Z2340" s="5" t="s">
        <v>2734</v>
      </c>
      <c r="AA2340" s="5"/>
    </row>
    <row r="2341" spans="1:27" ht="12" customHeight="1" x14ac:dyDescent="0.15">
      <c r="A2341" s="1" t="s">
        <v>628</v>
      </c>
      <c r="B2341" s="1" t="s">
        <v>43</v>
      </c>
      <c r="C2341" s="1" t="s">
        <v>77</v>
      </c>
      <c r="D2341" s="1" t="s">
        <v>2465</v>
      </c>
      <c r="E2341" s="1" t="s">
        <v>10</v>
      </c>
      <c r="F2341" s="1" t="s">
        <v>638</v>
      </c>
      <c r="G2341" s="1" t="s">
        <v>249</v>
      </c>
      <c r="H2341" s="1" t="s">
        <v>235</v>
      </c>
      <c r="I2341">
        <v>3460</v>
      </c>
      <c r="J2341">
        <v>3419</v>
      </c>
      <c r="K2341">
        <v>3393</v>
      </c>
      <c r="L2341">
        <v>3800</v>
      </c>
      <c r="M2341">
        <v>4326</v>
      </c>
      <c r="N2341">
        <v>4612</v>
      </c>
      <c r="O2341">
        <v>4426</v>
      </c>
      <c r="P2341">
        <v>3788</v>
      </c>
      <c r="Q2341">
        <v>3747</v>
      </c>
      <c r="R2341">
        <v>3768</v>
      </c>
      <c r="S2341">
        <v>4035</v>
      </c>
      <c r="T2341">
        <v>4317</v>
      </c>
      <c r="U2341">
        <v>4606</v>
      </c>
      <c r="V2341" s="1" t="s">
        <v>3093</v>
      </c>
      <c r="W2341" s="1" t="s">
        <v>2551</v>
      </c>
      <c r="X2341" s="5" t="s">
        <v>3103</v>
      </c>
      <c r="Y2341" s="5" t="s">
        <v>2559</v>
      </c>
      <c r="Z2341" s="5" t="s">
        <v>2734</v>
      </c>
      <c r="AA2341" s="5"/>
    </row>
    <row r="2342" spans="1:27" ht="12" customHeight="1" x14ac:dyDescent="0.15">
      <c r="A2342" s="1" t="s">
        <v>628</v>
      </c>
      <c r="B2342" s="1" t="s">
        <v>45</v>
      </c>
      <c r="C2342" s="1" t="s">
        <v>9</v>
      </c>
      <c r="D2342" s="1" t="s">
        <v>2465</v>
      </c>
      <c r="E2342" s="1" t="s">
        <v>10</v>
      </c>
      <c r="F2342" s="1" t="s">
        <v>639</v>
      </c>
      <c r="G2342" s="1" t="s">
        <v>234</v>
      </c>
      <c r="H2342" s="1" t="s">
        <v>235</v>
      </c>
      <c r="I2342">
        <v>928</v>
      </c>
      <c r="J2342">
        <v>639</v>
      </c>
      <c r="K2342">
        <v>778</v>
      </c>
      <c r="L2342">
        <v>923</v>
      </c>
      <c r="M2342">
        <v>755</v>
      </c>
      <c r="N2342">
        <v>862</v>
      </c>
      <c r="O2342">
        <v>1020</v>
      </c>
      <c r="P2342">
        <v>865</v>
      </c>
      <c r="Q2342">
        <v>534</v>
      </c>
      <c r="R2342">
        <v>484</v>
      </c>
      <c r="S2342">
        <v>358</v>
      </c>
      <c r="T2342">
        <v>583</v>
      </c>
      <c r="U2342">
        <v>1043</v>
      </c>
      <c r="V2342" s="1" t="s">
        <v>3093</v>
      </c>
      <c r="W2342" s="1" t="s">
        <v>2551</v>
      </c>
      <c r="X2342" s="5" t="s">
        <v>3104</v>
      </c>
      <c r="Y2342" s="5" t="s">
        <v>2553</v>
      </c>
      <c r="Z2342" s="5" t="s">
        <v>2734</v>
      </c>
      <c r="AA2342" s="5"/>
    </row>
    <row r="2343" spans="1:27" ht="12" customHeight="1" x14ac:dyDescent="0.15">
      <c r="A2343" s="1" t="s">
        <v>628</v>
      </c>
      <c r="B2343" s="1" t="s">
        <v>45</v>
      </c>
      <c r="C2343" s="1" t="s">
        <v>15</v>
      </c>
      <c r="D2343" s="1" t="s">
        <v>2465</v>
      </c>
      <c r="E2343" s="1" t="s">
        <v>10</v>
      </c>
      <c r="F2343" s="1" t="s">
        <v>639</v>
      </c>
      <c r="G2343" s="1" t="s">
        <v>238</v>
      </c>
      <c r="H2343" s="1" t="s">
        <v>239</v>
      </c>
      <c r="I2343">
        <v>71</v>
      </c>
      <c r="J2343">
        <v>50</v>
      </c>
      <c r="K2343">
        <v>67</v>
      </c>
      <c r="L2343">
        <v>72</v>
      </c>
      <c r="M2343">
        <v>58</v>
      </c>
      <c r="N2343">
        <v>73</v>
      </c>
      <c r="O2343">
        <v>79</v>
      </c>
      <c r="P2343">
        <v>69</v>
      </c>
      <c r="Q2343">
        <v>44</v>
      </c>
      <c r="R2343">
        <v>41</v>
      </c>
      <c r="S2343">
        <v>27</v>
      </c>
      <c r="T2343">
        <v>44</v>
      </c>
      <c r="U2343">
        <v>80</v>
      </c>
      <c r="V2343" s="1" t="s">
        <v>3093</v>
      </c>
      <c r="W2343" s="1" t="s">
        <v>2551</v>
      </c>
      <c r="X2343" s="5" t="s">
        <v>3104</v>
      </c>
      <c r="Y2343" s="5" t="s">
        <v>2737</v>
      </c>
      <c r="Z2343" s="5" t="s">
        <v>2738</v>
      </c>
      <c r="AA2343" s="5"/>
    </row>
    <row r="2344" spans="1:27" ht="12" customHeight="1" x14ac:dyDescent="0.15">
      <c r="A2344" s="1" t="s">
        <v>628</v>
      </c>
      <c r="B2344" s="1" t="s">
        <v>45</v>
      </c>
      <c r="C2344" s="1" t="s">
        <v>17</v>
      </c>
      <c r="D2344" s="1" t="s">
        <v>2465</v>
      </c>
      <c r="E2344" s="1" t="s">
        <v>10</v>
      </c>
      <c r="F2344" s="1" t="s">
        <v>639</v>
      </c>
      <c r="G2344" s="1" t="s">
        <v>240</v>
      </c>
      <c r="H2344" s="1" t="s">
        <v>235</v>
      </c>
      <c r="I2344">
        <v>605</v>
      </c>
      <c r="J2344">
        <v>712</v>
      </c>
      <c r="K2344">
        <v>843</v>
      </c>
      <c r="L2344">
        <v>1001</v>
      </c>
      <c r="M2344">
        <v>959</v>
      </c>
      <c r="N2344">
        <v>815</v>
      </c>
      <c r="O2344">
        <v>1072</v>
      </c>
      <c r="P2344">
        <v>993</v>
      </c>
      <c r="Q2344">
        <v>747</v>
      </c>
      <c r="R2344">
        <v>1002</v>
      </c>
      <c r="S2344">
        <v>983</v>
      </c>
      <c r="T2344">
        <v>1205</v>
      </c>
      <c r="U2344">
        <v>1183</v>
      </c>
      <c r="V2344" s="1" t="s">
        <v>3093</v>
      </c>
      <c r="W2344" s="1" t="s">
        <v>2551</v>
      </c>
      <c r="X2344" s="5" t="s">
        <v>3104</v>
      </c>
      <c r="Y2344" s="5" t="s">
        <v>2561</v>
      </c>
      <c r="Z2344" s="5" t="s">
        <v>2734</v>
      </c>
      <c r="AA2344" s="5"/>
    </row>
    <row r="2345" spans="1:27" ht="12" customHeight="1" x14ac:dyDescent="0.15">
      <c r="A2345" s="1" t="s">
        <v>628</v>
      </c>
      <c r="B2345" s="1" t="s">
        <v>45</v>
      </c>
      <c r="C2345" s="1" t="s">
        <v>19</v>
      </c>
      <c r="D2345" s="1" t="s">
        <v>2465</v>
      </c>
      <c r="E2345" s="1" t="s">
        <v>10</v>
      </c>
      <c r="F2345" s="1" t="s">
        <v>639</v>
      </c>
      <c r="G2345" s="1" t="s">
        <v>242</v>
      </c>
      <c r="H2345" s="1" t="s">
        <v>235</v>
      </c>
      <c r="I2345">
        <v>1582</v>
      </c>
      <c r="J2345">
        <v>1769</v>
      </c>
      <c r="K2345">
        <v>1499</v>
      </c>
      <c r="L2345">
        <v>1969</v>
      </c>
      <c r="M2345">
        <v>1635</v>
      </c>
      <c r="N2345">
        <v>1420</v>
      </c>
      <c r="O2345">
        <v>1576</v>
      </c>
      <c r="P2345">
        <v>1734</v>
      </c>
      <c r="Q2345">
        <v>1764</v>
      </c>
      <c r="R2345">
        <v>1466</v>
      </c>
      <c r="S2345">
        <v>1106</v>
      </c>
      <c r="T2345">
        <v>1401</v>
      </c>
      <c r="U2345">
        <v>2461</v>
      </c>
      <c r="V2345" s="1" t="s">
        <v>3093</v>
      </c>
      <c r="W2345" s="1" t="s">
        <v>2551</v>
      </c>
      <c r="X2345" s="5" t="s">
        <v>3104</v>
      </c>
      <c r="Y2345" s="5" t="s">
        <v>2557</v>
      </c>
      <c r="Z2345" s="5" t="s">
        <v>2734</v>
      </c>
      <c r="AA2345" s="5"/>
    </row>
    <row r="2346" spans="1:27" ht="12" customHeight="1" x14ac:dyDescent="0.15">
      <c r="A2346" s="1" t="s">
        <v>628</v>
      </c>
      <c r="B2346" s="1" t="s">
        <v>45</v>
      </c>
      <c r="C2346" s="1" t="s">
        <v>21</v>
      </c>
      <c r="D2346" s="1" t="s">
        <v>2465</v>
      </c>
      <c r="E2346" s="1" t="s">
        <v>10</v>
      </c>
      <c r="F2346" s="1" t="s">
        <v>639</v>
      </c>
      <c r="G2346" s="1" t="s">
        <v>245</v>
      </c>
      <c r="H2346" s="1" t="s">
        <v>239</v>
      </c>
      <c r="I2346">
        <v>110</v>
      </c>
      <c r="J2346">
        <v>122</v>
      </c>
      <c r="K2346">
        <v>104</v>
      </c>
      <c r="L2346">
        <v>124</v>
      </c>
      <c r="M2346">
        <v>106</v>
      </c>
      <c r="N2346">
        <v>95</v>
      </c>
      <c r="O2346">
        <v>109</v>
      </c>
      <c r="P2346">
        <v>113</v>
      </c>
      <c r="Q2346">
        <v>112</v>
      </c>
      <c r="R2346">
        <v>88</v>
      </c>
      <c r="S2346">
        <v>72</v>
      </c>
      <c r="T2346">
        <v>89</v>
      </c>
      <c r="U2346">
        <v>159</v>
      </c>
      <c r="V2346" s="1" t="s">
        <v>3093</v>
      </c>
      <c r="W2346" s="1" t="s">
        <v>2551</v>
      </c>
      <c r="X2346" s="5" t="s">
        <v>3104</v>
      </c>
      <c r="Y2346" s="5" t="s">
        <v>2740</v>
      </c>
      <c r="Z2346" s="5" t="s">
        <v>2738</v>
      </c>
      <c r="AA2346" s="5"/>
    </row>
    <row r="2347" spans="1:27" ht="12" customHeight="1" x14ac:dyDescent="0.15">
      <c r="A2347" s="1" t="s">
        <v>628</v>
      </c>
      <c r="B2347" s="1" t="s">
        <v>45</v>
      </c>
      <c r="C2347" s="1" t="s">
        <v>23</v>
      </c>
      <c r="D2347" s="1" t="s">
        <v>2465</v>
      </c>
      <c r="E2347" s="1" t="s">
        <v>10</v>
      </c>
      <c r="F2347" s="1" t="s">
        <v>639</v>
      </c>
      <c r="G2347" s="1" t="s">
        <v>247</v>
      </c>
      <c r="H2347" s="1" t="s">
        <v>235</v>
      </c>
      <c r="I2347">
        <v>3</v>
      </c>
      <c r="J2347">
        <v>4</v>
      </c>
      <c r="K2347">
        <v>10</v>
      </c>
      <c r="L2347">
        <v>1</v>
      </c>
      <c r="M2347">
        <v>4</v>
      </c>
      <c r="N2347">
        <v>1</v>
      </c>
      <c r="O2347">
        <v>4</v>
      </c>
      <c r="P2347">
        <v>5</v>
      </c>
      <c r="Q2347">
        <v>2</v>
      </c>
      <c r="R2347">
        <v>2</v>
      </c>
      <c r="S2347">
        <v>1</v>
      </c>
      <c r="T2347">
        <v>0</v>
      </c>
      <c r="U2347">
        <v>4</v>
      </c>
      <c r="V2347" s="1" t="s">
        <v>3093</v>
      </c>
      <c r="W2347" s="1" t="s">
        <v>2551</v>
      </c>
      <c r="X2347" s="5" t="s">
        <v>3104</v>
      </c>
      <c r="Y2347" s="5" t="s">
        <v>2564</v>
      </c>
      <c r="Z2347" s="5" t="s">
        <v>2734</v>
      </c>
      <c r="AA2347" s="5"/>
    </row>
    <row r="2348" spans="1:27" ht="12" customHeight="1" x14ac:dyDescent="0.15">
      <c r="A2348" s="1" t="s">
        <v>628</v>
      </c>
      <c r="B2348" s="1" t="s">
        <v>45</v>
      </c>
      <c r="C2348" s="1" t="s">
        <v>77</v>
      </c>
      <c r="D2348" s="1" t="s">
        <v>2465</v>
      </c>
      <c r="E2348" s="1" t="s">
        <v>10</v>
      </c>
      <c r="F2348" s="1" t="s">
        <v>639</v>
      </c>
      <c r="G2348" s="1" t="s">
        <v>249</v>
      </c>
      <c r="H2348" s="1" t="s">
        <v>235</v>
      </c>
      <c r="I2348">
        <v>3987</v>
      </c>
      <c r="J2348">
        <v>3565</v>
      </c>
      <c r="K2348">
        <v>3677</v>
      </c>
      <c r="L2348">
        <v>3631</v>
      </c>
      <c r="M2348">
        <v>3706</v>
      </c>
      <c r="N2348">
        <v>3962</v>
      </c>
      <c r="O2348">
        <v>4474</v>
      </c>
      <c r="P2348">
        <v>4593</v>
      </c>
      <c r="Q2348">
        <v>4108</v>
      </c>
      <c r="R2348">
        <v>4126</v>
      </c>
      <c r="S2348">
        <v>4360</v>
      </c>
      <c r="T2348">
        <v>4747</v>
      </c>
      <c r="U2348">
        <v>4508</v>
      </c>
      <c r="V2348" s="1" t="s">
        <v>3093</v>
      </c>
      <c r="W2348" s="1" t="s">
        <v>2551</v>
      </c>
      <c r="X2348" s="5" t="s">
        <v>3104</v>
      </c>
      <c r="Y2348" s="5" t="s">
        <v>2559</v>
      </c>
      <c r="Z2348" s="5" t="s">
        <v>2734</v>
      </c>
      <c r="AA2348" s="5"/>
    </row>
    <row r="2349" spans="1:27" ht="12" customHeight="1" x14ac:dyDescent="0.15">
      <c r="A2349" s="1" t="s">
        <v>628</v>
      </c>
      <c r="B2349" s="1" t="s">
        <v>212</v>
      </c>
      <c r="C2349" s="1" t="s">
        <v>9</v>
      </c>
      <c r="D2349" s="1" t="s">
        <v>2465</v>
      </c>
      <c r="E2349" s="1" t="s">
        <v>213</v>
      </c>
      <c r="F2349" s="1" t="s">
        <v>640</v>
      </c>
      <c r="G2349" s="1" t="s">
        <v>215</v>
      </c>
      <c r="H2349" s="1" t="s">
        <v>216</v>
      </c>
      <c r="I2349">
        <v>10859</v>
      </c>
      <c r="J2349">
        <v>11010</v>
      </c>
      <c r="K2349">
        <v>11081</v>
      </c>
      <c r="L2349">
        <v>11352</v>
      </c>
      <c r="M2349">
        <v>11314</v>
      </c>
      <c r="N2349">
        <v>11678</v>
      </c>
      <c r="O2349">
        <v>11859</v>
      </c>
      <c r="P2349">
        <v>11953</v>
      </c>
      <c r="Q2349">
        <v>11997</v>
      </c>
      <c r="R2349">
        <v>11813</v>
      </c>
      <c r="S2349">
        <v>11364</v>
      </c>
      <c r="T2349">
        <v>11176</v>
      </c>
      <c r="U2349">
        <v>11152</v>
      </c>
      <c r="V2349" s="1" t="s">
        <v>3093</v>
      </c>
      <c r="W2349" s="1" t="s">
        <v>2717</v>
      </c>
      <c r="X2349" s="5" t="s">
        <v>3105</v>
      </c>
      <c r="Y2349" s="5" t="s">
        <v>2719</v>
      </c>
      <c r="Z2349" s="5" t="s">
        <v>2847</v>
      </c>
      <c r="AA2349" s="5"/>
    </row>
    <row r="2350" spans="1:27" ht="12" customHeight="1" x14ac:dyDescent="0.15">
      <c r="A2350" s="1" t="s">
        <v>628</v>
      </c>
      <c r="B2350" s="1" t="s">
        <v>285</v>
      </c>
      <c r="C2350" s="1" t="s">
        <v>9</v>
      </c>
      <c r="D2350" s="1" t="s">
        <v>2465</v>
      </c>
      <c r="E2350" s="1" t="s">
        <v>213</v>
      </c>
      <c r="F2350" s="1" t="s">
        <v>286</v>
      </c>
      <c r="G2350" s="1" t="s">
        <v>215</v>
      </c>
      <c r="H2350" s="1" t="s">
        <v>216</v>
      </c>
      <c r="I2350">
        <v>14498</v>
      </c>
      <c r="J2350">
        <v>14735</v>
      </c>
      <c r="K2350">
        <v>14918</v>
      </c>
      <c r="L2350">
        <v>15001</v>
      </c>
      <c r="M2350">
        <v>14927</v>
      </c>
      <c r="N2350">
        <v>14932</v>
      </c>
      <c r="O2350">
        <v>14973</v>
      </c>
      <c r="P2350">
        <v>14996</v>
      </c>
      <c r="Q2350">
        <v>14970</v>
      </c>
      <c r="R2350">
        <v>14933</v>
      </c>
      <c r="S2350">
        <v>14987</v>
      </c>
      <c r="T2350">
        <v>14856</v>
      </c>
      <c r="U2350">
        <v>14760</v>
      </c>
      <c r="V2350" s="1" t="s">
        <v>3093</v>
      </c>
      <c r="W2350" s="1" t="s">
        <v>2717</v>
      </c>
      <c r="X2350" s="5" t="s">
        <v>2816</v>
      </c>
      <c r="Y2350" s="5" t="s">
        <v>2719</v>
      </c>
      <c r="Z2350" s="5" t="s">
        <v>2847</v>
      </c>
      <c r="AA2350" s="5"/>
    </row>
    <row r="2351" spans="1:27" ht="12" customHeight="1" x14ac:dyDescent="0.15">
      <c r="A2351" s="1" t="s">
        <v>628</v>
      </c>
      <c r="B2351" s="1" t="s">
        <v>4943</v>
      </c>
      <c r="C2351" s="1" t="s">
        <v>9</v>
      </c>
      <c r="D2351" s="1" t="s">
        <v>2465</v>
      </c>
      <c r="E2351" s="1" t="s">
        <v>10</v>
      </c>
      <c r="F2351" s="1" t="s">
        <v>5595</v>
      </c>
      <c r="G2351" s="1" t="s">
        <v>234</v>
      </c>
      <c r="H2351" s="1" t="s">
        <v>235</v>
      </c>
      <c r="I2351">
        <v>223070</v>
      </c>
      <c r="J2351">
        <v>211120</v>
      </c>
      <c r="K2351">
        <v>202351</v>
      </c>
      <c r="L2351">
        <v>273380</v>
      </c>
      <c r="M2351">
        <v>233956</v>
      </c>
      <c r="N2351">
        <v>229683</v>
      </c>
      <c r="O2351">
        <v>244986</v>
      </c>
      <c r="P2351">
        <v>254469</v>
      </c>
      <c r="Q2351">
        <v>230612</v>
      </c>
      <c r="R2351">
        <v>209668</v>
      </c>
      <c r="S2351">
        <v>206111</v>
      </c>
      <c r="T2351">
        <v>216396</v>
      </c>
      <c r="U2351">
        <v>204787</v>
      </c>
      <c r="V2351" s="1" t="s">
        <v>3093</v>
      </c>
      <c r="W2351" s="1" t="s">
        <v>2551</v>
      </c>
      <c r="X2351" s="5" t="s">
        <v>5596</v>
      </c>
      <c r="Y2351" s="1" t="s">
        <v>2553</v>
      </c>
      <c r="Z2351" s="1" t="s">
        <v>2734</v>
      </c>
      <c r="AA2351" s="5"/>
    </row>
    <row r="2352" spans="1:27" ht="12" customHeight="1" x14ac:dyDescent="0.15">
      <c r="A2352" s="1" t="s">
        <v>628</v>
      </c>
      <c r="B2352" s="1" t="s">
        <v>4943</v>
      </c>
      <c r="C2352" s="1" t="s">
        <v>15</v>
      </c>
      <c r="D2352" s="1" t="s">
        <v>2465</v>
      </c>
      <c r="E2352" s="1" t="s">
        <v>10</v>
      </c>
      <c r="F2352" s="1" t="s">
        <v>5595</v>
      </c>
      <c r="G2352" s="1" t="s">
        <v>238</v>
      </c>
      <c r="H2352" s="1" t="s">
        <v>239</v>
      </c>
      <c r="I2352">
        <v>9199</v>
      </c>
      <c r="J2352">
        <v>7862</v>
      </c>
      <c r="K2352">
        <v>8144</v>
      </c>
      <c r="L2352">
        <v>10723</v>
      </c>
      <c r="M2352">
        <v>10034</v>
      </c>
      <c r="N2352">
        <v>9811</v>
      </c>
      <c r="O2352">
        <v>10080</v>
      </c>
      <c r="P2352">
        <v>10692</v>
      </c>
      <c r="Q2352">
        <v>9588</v>
      </c>
      <c r="R2352">
        <v>8741</v>
      </c>
      <c r="S2352">
        <v>8334</v>
      </c>
      <c r="T2352">
        <v>8189</v>
      </c>
      <c r="U2352">
        <v>8015</v>
      </c>
      <c r="V2352" s="1" t="s">
        <v>3093</v>
      </c>
      <c r="W2352" s="1" t="s">
        <v>2551</v>
      </c>
      <c r="X2352" s="5" t="s">
        <v>5596</v>
      </c>
      <c r="Y2352" s="1" t="s">
        <v>2737</v>
      </c>
      <c r="Z2352" s="1" t="s">
        <v>2738</v>
      </c>
      <c r="AA2352" s="5"/>
    </row>
    <row r="2353" spans="1:27" ht="12" customHeight="1" x14ac:dyDescent="0.15">
      <c r="A2353" s="1" t="s">
        <v>628</v>
      </c>
      <c r="B2353" s="1" t="s">
        <v>4943</v>
      </c>
      <c r="C2353" s="1" t="s">
        <v>17</v>
      </c>
      <c r="D2353" s="1" t="s">
        <v>2465</v>
      </c>
      <c r="E2353" s="1" t="s">
        <v>10</v>
      </c>
      <c r="F2353" s="1" t="s">
        <v>5595</v>
      </c>
      <c r="G2353" s="1" t="s">
        <v>240</v>
      </c>
      <c r="H2353" s="1" t="s">
        <v>235</v>
      </c>
      <c r="I2353">
        <v>101623</v>
      </c>
      <c r="J2353">
        <v>62659</v>
      </c>
      <c r="K2353">
        <v>79443</v>
      </c>
      <c r="L2353">
        <v>97048</v>
      </c>
      <c r="M2353">
        <v>114111</v>
      </c>
      <c r="N2353">
        <v>118722</v>
      </c>
      <c r="O2353">
        <v>113983</v>
      </c>
      <c r="P2353">
        <v>112996</v>
      </c>
      <c r="Q2353">
        <v>101873</v>
      </c>
      <c r="R2353">
        <v>104737</v>
      </c>
      <c r="S2353">
        <v>91298</v>
      </c>
      <c r="T2353">
        <v>102225</v>
      </c>
      <c r="U2353">
        <v>99166</v>
      </c>
      <c r="V2353" s="1" t="s">
        <v>3093</v>
      </c>
      <c r="W2353" s="1" t="s">
        <v>2551</v>
      </c>
      <c r="X2353" s="5" t="s">
        <v>5596</v>
      </c>
      <c r="Y2353" s="1" t="s">
        <v>2561</v>
      </c>
      <c r="Z2353" s="1" t="s">
        <v>2734</v>
      </c>
      <c r="AA2353" s="5"/>
    </row>
    <row r="2354" spans="1:27" ht="12" customHeight="1" x14ac:dyDescent="0.15">
      <c r="A2354" s="1" t="s">
        <v>628</v>
      </c>
      <c r="B2354" s="1" t="s">
        <v>4943</v>
      </c>
      <c r="C2354" s="1" t="s">
        <v>19</v>
      </c>
      <c r="D2354" s="1" t="s">
        <v>2465</v>
      </c>
      <c r="E2354" s="1" t="s">
        <v>10</v>
      </c>
      <c r="F2354" s="1" t="s">
        <v>5595</v>
      </c>
      <c r="G2354" s="1" t="s">
        <v>242</v>
      </c>
      <c r="H2354" s="1" t="s">
        <v>235</v>
      </c>
      <c r="I2354">
        <v>237087</v>
      </c>
      <c r="J2354">
        <v>207277</v>
      </c>
      <c r="K2354">
        <v>199301</v>
      </c>
      <c r="L2354">
        <v>265752</v>
      </c>
      <c r="M2354">
        <v>261135</v>
      </c>
      <c r="N2354">
        <v>236607</v>
      </c>
      <c r="O2354">
        <v>268538</v>
      </c>
      <c r="P2354">
        <v>280605</v>
      </c>
      <c r="Q2354">
        <v>263882</v>
      </c>
      <c r="R2354">
        <v>258876</v>
      </c>
      <c r="S2354">
        <v>209138</v>
      </c>
      <c r="T2354">
        <v>227611</v>
      </c>
      <c r="U2354">
        <v>190158</v>
      </c>
      <c r="V2354" s="1" t="s">
        <v>3093</v>
      </c>
      <c r="W2354" s="1" t="s">
        <v>2551</v>
      </c>
      <c r="X2354" s="5" t="s">
        <v>5596</v>
      </c>
      <c r="Y2354" s="1" t="s">
        <v>2557</v>
      </c>
      <c r="Z2354" s="1" t="s">
        <v>2734</v>
      </c>
      <c r="AA2354" s="5"/>
    </row>
    <row r="2355" spans="1:27" ht="12" customHeight="1" x14ac:dyDescent="0.15">
      <c r="A2355" s="1" t="s">
        <v>628</v>
      </c>
      <c r="B2355" s="1" t="s">
        <v>4943</v>
      </c>
      <c r="C2355" s="1" t="s">
        <v>21</v>
      </c>
      <c r="D2355" s="1" t="s">
        <v>2465</v>
      </c>
      <c r="E2355" s="1" t="s">
        <v>10</v>
      </c>
      <c r="F2355" s="1" t="s">
        <v>5595</v>
      </c>
      <c r="G2355" s="1" t="s">
        <v>245</v>
      </c>
      <c r="H2355" s="1" t="s">
        <v>239</v>
      </c>
      <c r="I2355">
        <v>8899</v>
      </c>
      <c r="J2355">
        <v>8692</v>
      </c>
      <c r="K2355">
        <v>8523</v>
      </c>
      <c r="L2355">
        <v>11065</v>
      </c>
      <c r="M2355">
        <v>11034</v>
      </c>
      <c r="N2355">
        <v>9963</v>
      </c>
      <c r="O2355">
        <v>11133</v>
      </c>
      <c r="P2355">
        <v>12305</v>
      </c>
      <c r="Q2355">
        <v>10807</v>
      </c>
      <c r="R2355">
        <v>10178</v>
      </c>
      <c r="S2355">
        <v>7710</v>
      </c>
      <c r="T2355">
        <v>8181</v>
      </c>
      <c r="U2355">
        <v>7120</v>
      </c>
      <c r="V2355" s="1" t="s">
        <v>3093</v>
      </c>
      <c r="W2355" s="1" t="s">
        <v>2551</v>
      </c>
      <c r="X2355" s="5" t="s">
        <v>5596</v>
      </c>
      <c r="Y2355" s="1" t="s">
        <v>2740</v>
      </c>
      <c r="Z2355" s="1" t="s">
        <v>2738</v>
      </c>
      <c r="AA2355" s="5"/>
    </row>
    <row r="2356" spans="1:27" ht="12" customHeight="1" x14ac:dyDescent="0.15">
      <c r="A2356" s="1" t="s">
        <v>628</v>
      </c>
      <c r="B2356" s="1" t="s">
        <v>4943</v>
      </c>
      <c r="C2356" s="1" t="s">
        <v>23</v>
      </c>
      <c r="D2356" s="1" t="s">
        <v>2465</v>
      </c>
      <c r="E2356" s="1" t="s">
        <v>10</v>
      </c>
      <c r="F2356" s="1" t="s">
        <v>5595</v>
      </c>
      <c r="G2356" s="1" t="s">
        <v>247</v>
      </c>
      <c r="H2356" s="1" t="s">
        <v>235</v>
      </c>
      <c r="I2356">
        <v>77053</v>
      </c>
      <c r="J2356">
        <v>65099</v>
      </c>
      <c r="K2356">
        <v>69147</v>
      </c>
      <c r="L2356">
        <v>85385</v>
      </c>
      <c r="M2356">
        <v>88098</v>
      </c>
      <c r="N2356">
        <v>88419</v>
      </c>
      <c r="O2356">
        <v>87194</v>
      </c>
      <c r="P2356">
        <v>86225</v>
      </c>
      <c r="Q2356">
        <v>81270</v>
      </c>
      <c r="R2356">
        <v>79268</v>
      </c>
      <c r="S2356">
        <v>73746</v>
      </c>
      <c r="T2356">
        <v>81723</v>
      </c>
      <c r="U2356">
        <v>74963</v>
      </c>
      <c r="V2356" s="1" t="s">
        <v>3093</v>
      </c>
      <c r="W2356" s="1" t="s">
        <v>2551</v>
      </c>
      <c r="X2356" s="5" t="s">
        <v>5596</v>
      </c>
      <c r="Y2356" s="1" t="s">
        <v>2564</v>
      </c>
      <c r="Z2356" s="1" t="s">
        <v>2734</v>
      </c>
      <c r="AA2356" s="5"/>
    </row>
    <row r="2357" spans="1:27" ht="12" customHeight="1" x14ac:dyDescent="0.15">
      <c r="A2357" s="1" t="s">
        <v>628</v>
      </c>
      <c r="B2357" s="1" t="s">
        <v>4943</v>
      </c>
      <c r="C2357" s="1" t="s">
        <v>77</v>
      </c>
      <c r="D2357" s="1" t="s">
        <v>2465</v>
      </c>
      <c r="E2357" s="1" t="s">
        <v>10</v>
      </c>
      <c r="F2357" s="1" t="s">
        <v>5595</v>
      </c>
      <c r="G2357" s="1" t="s">
        <v>249</v>
      </c>
      <c r="H2357" s="1" t="s">
        <v>235</v>
      </c>
      <c r="I2357">
        <v>136278</v>
      </c>
      <c r="J2357">
        <v>137681</v>
      </c>
      <c r="K2357">
        <v>151027</v>
      </c>
      <c r="L2357">
        <v>170318</v>
      </c>
      <c r="M2357">
        <v>169152</v>
      </c>
      <c r="N2357">
        <v>192531</v>
      </c>
      <c r="O2357">
        <v>195768</v>
      </c>
      <c r="P2357">
        <v>196403</v>
      </c>
      <c r="Q2357">
        <v>183736</v>
      </c>
      <c r="R2357">
        <v>159997</v>
      </c>
      <c r="S2357">
        <v>174522</v>
      </c>
      <c r="T2357">
        <v>183809</v>
      </c>
      <c r="U2357">
        <v>222641</v>
      </c>
      <c r="V2357" s="1" t="s">
        <v>3093</v>
      </c>
      <c r="W2357" s="1" t="s">
        <v>2551</v>
      </c>
      <c r="X2357" s="5" t="s">
        <v>5596</v>
      </c>
      <c r="Y2357" s="1" t="s">
        <v>2559</v>
      </c>
      <c r="Z2357" s="1" t="s">
        <v>2734</v>
      </c>
      <c r="AA2357" s="5"/>
    </row>
    <row r="2358" spans="1:27" ht="12" customHeight="1" x14ac:dyDescent="0.15">
      <c r="A2358" s="1" t="s">
        <v>628</v>
      </c>
      <c r="B2358" s="1" t="s">
        <v>4940</v>
      </c>
      <c r="C2358" s="1" t="s">
        <v>9</v>
      </c>
      <c r="D2358" s="1" t="s">
        <v>2465</v>
      </c>
      <c r="E2358" s="1" t="s">
        <v>10</v>
      </c>
      <c r="F2358" s="1" t="s">
        <v>4942</v>
      </c>
      <c r="G2358" s="1" t="s">
        <v>234</v>
      </c>
      <c r="H2358" s="1" t="s">
        <v>235</v>
      </c>
      <c r="I2358">
        <v>168062</v>
      </c>
      <c r="J2358">
        <v>169526</v>
      </c>
      <c r="K2358">
        <v>148909</v>
      </c>
      <c r="L2358">
        <v>236676</v>
      </c>
      <c r="M2358">
        <v>222533</v>
      </c>
      <c r="N2358">
        <v>282238</v>
      </c>
      <c r="O2358">
        <v>348603</v>
      </c>
      <c r="P2358">
        <v>361806</v>
      </c>
      <c r="Q2358">
        <v>383499</v>
      </c>
      <c r="R2358">
        <v>354193</v>
      </c>
      <c r="S2358">
        <v>215804</v>
      </c>
      <c r="T2358">
        <v>183531</v>
      </c>
      <c r="U2358">
        <v>213943</v>
      </c>
      <c r="V2358" s="1" t="s">
        <v>3093</v>
      </c>
      <c r="W2358" s="1" t="s">
        <v>2551</v>
      </c>
      <c r="X2358" s="1" t="s">
        <v>4994</v>
      </c>
      <c r="Y2358" s="1" t="s">
        <v>2553</v>
      </c>
      <c r="Z2358" s="1" t="s">
        <v>2734</v>
      </c>
    </row>
    <row r="2359" spans="1:27" ht="12" customHeight="1" x14ac:dyDescent="0.15">
      <c r="A2359" s="1" t="s">
        <v>628</v>
      </c>
      <c r="B2359" s="1" t="s">
        <v>4940</v>
      </c>
      <c r="C2359" s="1" t="s">
        <v>15</v>
      </c>
      <c r="D2359" s="1" t="s">
        <v>2465</v>
      </c>
      <c r="E2359" s="1" t="s">
        <v>10</v>
      </c>
      <c r="F2359" s="1" t="s">
        <v>4942</v>
      </c>
      <c r="G2359" s="1" t="s">
        <v>238</v>
      </c>
      <c r="H2359" s="1" t="s">
        <v>239</v>
      </c>
      <c r="I2359">
        <v>1696</v>
      </c>
      <c r="J2359">
        <v>1972</v>
      </c>
      <c r="K2359">
        <v>1778</v>
      </c>
      <c r="L2359">
        <v>2808</v>
      </c>
      <c r="M2359">
        <v>3125</v>
      </c>
      <c r="N2359">
        <v>4354</v>
      </c>
      <c r="O2359">
        <v>5295</v>
      </c>
      <c r="P2359">
        <v>5795</v>
      </c>
      <c r="Q2359">
        <v>5852</v>
      </c>
      <c r="R2359">
        <v>4821</v>
      </c>
      <c r="S2359">
        <v>2378</v>
      </c>
      <c r="T2359">
        <v>1942</v>
      </c>
      <c r="U2359">
        <v>2536</v>
      </c>
      <c r="V2359" s="1" t="s">
        <v>3093</v>
      </c>
      <c r="W2359" s="1" t="s">
        <v>2551</v>
      </c>
      <c r="X2359" s="1" t="s">
        <v>4994</v>
      </c>
      <c r="Y2359" s="1" t="s">
        <v>2737</v>
      </c>
      <c r="Z2359" s="1" t="s">
        <v>2738</v>
      </c>
    </row>
    <row r="2360" spans="1:27" ht="12" customHeight="1" x14ac:dyDescent="0.15">
      <c r="A2360" s="1" t="s">
        <v>628</v>
      </c>
      <c r="B2360" s="1" t="s">
        <v>4940</v>
      </c>
      <c r="C2360" s="1" t="s">
        <v>17</v>
      </c>
      <c r="D2360" s="1" t="s">
        <v>2465</v>
      </c>
      <c r="E2360" s="1" t="s">
        <v>10</v>
      </c>
      <c r="F2360" s="1" t="s">
        <v>4942</v>
      </c>
      <c r="G2360" s="1" t="s">
        <v>240</v>
      </c>
      <c r="H2360" s="1" t="s">
        <v>235</v>
      </c>
      <c r="I2360">
        <v>17249</v>
      </c>
      <c r="J2360">
        <v>406</v>
      </c>
      <c r="K2360">
        <v>7657</v>
      </c>
      <c r="L2360">
        <v>15310</v>
      </c>
      <c r="M2360">
        <v>22128</v>
      </c>
      <c r="N2360">
        <v>50551</v>
      </c>
      <c r="O2360">
        <v>63110</v>
      </c>
      <c r="P2360">
        <v>71492</v>
      </c>
      <c r="Q2360">
        <v>71233</v>
      </c>
      <c r="R2360">
        <v>54452</v>
      </c>
      <c r="S2360">
        <v>5389</v>
      </c>
      <c r="T2360">
        <v>13388</v>
      </c>
      <c r="U2360">
        <v>12316</v>
      </c>
      <c r="V2360" s="1" t="s">
        <v>3093</v>
      </c>
      <c r="W2360" s="1" t="s">
        <v>2551</v>
      </c>
      <c r="X2360" s="1" t="s">
        <v>4994</v>
      </c>
      <c r="Y2360" s="1" t="s">
        <v>2561</v>
      </c>
      <c r="Z2360" s="1" t="s">
        <v>2734</v>
      </c>
    </row>
    <row r="2361" spans="1:27" ht="12" customHeight="1" x14ac:dyDescent="0.15">
      <c r="A2361" s="1" t="s">
        <v>628</v>
      </c>
      <c r="B2361" s="1" t="s">
        <v>4940</v>
      </c>
      <c r="C2361" s="1" t="s">
        <v>19</v>
      </c>
      <c r="D2361" s="1" t="s">
        <v>2465</v>
      </c>
      <c r="E2361" s="1" t="s">
        <v>10</v>
      </c>
      <c r="F2361" s="1" t="s">
        <v>4942</v>
      </c>
      <c r="G2361" s="1" t="s">
        <v>242</v>
      </c>
      <c r="H2361" s="1" t="s">
        <v>235</v>
      </c>
      <c r="I2361">
        <v>40184</v>
      </c>
      <c r="J2361">
        <v>17139</v>
      </c>
      <c r="K2361">
        <v>17472</v>
      </c>
      <c r="L2361">
        <v>71377</v>
      </c>
      <c r="M2361">
        <v>72454</v>
      </c>
      <c r="N2361">
        <v>168924</v>
      </c>
      <c r="O2361">
        <v>475684</v>
      </c>
      <c r="P2361">
        <v>696166</v>
      </c>
      <c r="Q2361">
        <v>593976</v>
      </c>
      <c r="R2361">
        <v>706571</v>
      </c>
      <c r="S2361">
        <v>204959</v>
      </c>
      <c r="T2361">
        <v>102232</v>
      </c>
      <c r="U2361">
        <v>31892</v>
      </c>
      <c r="V2361" s="1" t="s">
        <v>3093</v>
      </c>
      <c r="W2361" s="1" t="s">
        <v>2551</v>
      </c>
      <c r="X2361" s="1" t="s">
        <v>4994</v>
      </c>
      <c r="Y2361" s="1" t="s">
        <v>2557</v>
      </c>
      <c r="Z2361" s="1" t="s">
        <v>2734</v>
      </c>
    </row>
    <row r="2362" spans="1:27" ht="12" customHeight="1" x14ac:dyDescent="0.15">
      <c r="A2362" s="1" t="s">
        <v>628</v>
      </c>
      <c r="B2362" s="1" t="s">
        <v>4940</v>
      </c>
      <c r="C2362" s="1" t="s">
        <v>21</v>
      </c>
      <c r="D2362" s="1" t="s">
        <v>2465</v>
      </c>
      <c r="E2362" s="1" t="s">
        <v>10</v>
      </c>
      <c r="F2362" s="1" t="s">
        <v>4942</v>
      </c>
      <c r="G2362" s="1" t="s">
        <v>245</v>
      </c>
      <c r="H2362" s="1" t="s">
        <v>239</v>
      </c>
      <c r="I2362">
        <v>523</v>
      </c>
      <c r="J2362">
        <v>268</v>
      </c>
      <c r="K2362">
        <v>222</v>
      </c>
      <c r="L2362">
        <v>843</v>
      </c>
      <c r="M2362">
        <v>790</v>
      </c>
      <c r="N2362">
        <v>2393</v>
      </c>
      <c r="O2362">
        <v>7165</v>
      </c>
      <c r="P2362">
        <v>10506</v>
      </c>
      <c r="Q2362">
        <v>8576</v>
      </c>
      <c r="R2362">
        <v>9761</v>
      </c>
      <c r="S2362">
        <v>2889</v>
      </c>
      <c r="T2362">
        <v>1498</v>
      </c>
      <c r="U2362">
        <v>449</v>
      </c>
      <c r="V2362" s="1" t="s">
        <v>3093</v>
      </c>
      <c r="W2362" s="1" t="s">
        <v>2551</v>
      </c>
      <c r="X2362" s="1" t="s">
        <v>4994</v>
      </c>
      <c r="Y2362" s="1" t="s">
        <v>2740</v>
      </c>
      <c r="Z2362" s="1" t="s">
        <v>2738</v>
      </c>
    </row>
    <row r="2363" spans="1:27" ht="12" customHeight="1" x14ac:dyDescent="0.15">
      <c r="A2363" s="1" t="s">
        <v>628</v>
      </c>
      <c r="B2363" s="1" t="s">
        <v>4940</v>
      </c>
      <c r="C2363" s="1" t="s">
        <v>23</v>
      </c>
      <c r="D2363" s="1" t="s">
        <v>2465</v>
      </c>
      <c r="E2363" s="1" t="s">
        <v>10</v>
      </c>
      <c r="F2363" s="1" t="s">
        <v>4942</v>
      </c>
      <c r="G2363" s="1" t="s">
        <v>247</v>
      </c>
      <c r="H2363" s="1" t="s">
        <v>235</v>
      </c>
      <c r="I2363">
        <v>49</v>
      </c>
      <c r="J2363">
        <v>34</v>
      </c>
      <c r="K2363">
        <v>7514</v>
      </c>
      <c r="L2363">
        <v>15299</v>
      </c>
      <c r="M2363">
        <v>22133</v>
      </c>
      <c r="N2363">
        <v>50348</v>
      </c>
      <c r="O2363">
        <v>62723</v>
      </c>
      <c r="P2363">
        <v>69917</v>
      </c>
      <c r="Q2363">
        <v>68912</v>
      </c>
      <c r="R2363">
        <v>47655</v>
      </c>
      <c r="S2363">
        <v>1</v>
      </c>
      <c r="T2363">
        <v>23</v>
      </c>
      <c r="U2363">
        <v>2919</v>
      </c>
      <c r="V2363" s="1" t="s">
        <v>3093</v>
      </c>
      <c r="W2363" s="1" t="s">
        <v>2551</v>
      </c>
      <c r="X2363" s="1" t="s">
        <v>4994</v>
      </c>
      <c r="Y2363" s="1" t="s">
        <v>2564</v>
      </c>
      <c r="Z2363" s="1" t="s">
        <v>2734</v>
      </c>
    </row>
    <row r="2364" spans="1:27" ht="12" customHeight="1" x14ac:dyDescent="0.15">
      <c r="A2364" s="1" t="s">
        <v>628</v>
      </c>
      <c r="B2364" s="1" t="s">
        <v>4940</v>
      </c>
      <c r="C2364" s="1" t="s">
        <v>77</v>
      </c>
      <c r="D2364" s="1" t="s">
        <v>2465</v>
      </c>
      <c r="E2364" s="1" t="s">
        <v>10</v>
      </c>
      <c r="F2364" s="1" t="s">
        <v>4942</v>
      </c>
      <c r="G2364" s="1" t="s">
        <v>249</v>
      </c>
      <c r="H2364" s="1" t="s">
        <v>235</v>
      </c>
      <c r="I2364">
        <v>713894</v>
      </c>
      <c r="J2364">
        <v>866653</v>
      </c>
      <c r="K2364">
        <v>998233</v>
      </c>
      <c r="L2364">
        <v>1163543</v>
      </c>
      <c r="M2364">
        <v>1313617</v>
      </c>
      <c r="N2364">
        <v>1427134</v>
      </c>
      <c r="O2364">
        <v>1300440</v>
      </c>
      <c r="P2364">
        <v>967655</v>
      </c>
      <c r="Q2364">
        <v>759499</v>
      </c>
      <c r="R2364">
        <v>413918</v>
      </c>
      <c r="S2364">
        <v>430151</v>
      </c>
      <c r="T2364">
        <v>524815</v>
      </c>
      <c r="U2364">
        <v>716263</v>
      </c>
      <c r="V2364" s="1" t="s">
        <v>3093</v>
      </c>
      <c r="W2364" s="1" t="s">
        <v>2551</v>
      </c>
      <c r="X2364" s="1" t="s">
        <v>4994</v>
      </c>
      <c r="Y2364" s="1" t="s">
        <v>2559</v>
      </c>
      <c r="Z2364" s="1" t="s">
        <v>2734</v>
      </c>
    </row>
    <row r="2365" spans="1:27" ht="12" customHeight="1" x14ac:dyDescent="0.15">
      <c r="A2365" s="1" t="s">
        <v>641</v>
      </c>
      <c r="B2365" s="1" t="s">
        <v>8</v>
      </c>
      <c r="C2365" s="1" t="s">
        <v>9</v>
      </c>
      <c r="D2365" s="1" t="s">
        <v>2466</v>
      </c>
      <c r="E2365" s="1" t="s">
        <v>10</v>
      </c>
      <c r="F2365" s="1" t="s">
        <v>642</v>
      </c>
      <c r="G2365" s="1" t="s">
        <v>234</v>
      </c>
      <c r="H2365" s="1" t="s">
        <v>235</v>
      </c>
      <c r="I2365">
        <v>163894</v>
      </c>
      <c r="J2365">
        <v>159075</v>
      </c>
      <c r="K2365">
        <v>62927</v>
      </c>
      <c r="L2365">
        <v>162361</v>
      </c>
      <c r="M2365">
        <v>179247</v>
      </c>
      <c r="N2365">
        <v>173418</v>
      </c>
      <c r="O2365">
        <v>175133</v>
      </c>
      <c r="P2365">
        <v>191260</v>
      </c>
      <c r="Q2365">
        <v>204388</v>
      </c>
      <c r="R2365">
        <v>128641</v>
      </c>
      <c r="S2365">
        <v>136014</v>
      </c>
      <c r="T2365">
        <v>171720</v>
      </c>
      <c r="U2365">
        <v>124583</v>
      </c>
      <c r="V2365" s="1" t="s">
        <v>5584</v>
      </c>
      <c r="W2365" s="1" t="s">
        <v>2551</v>
      </c>
      <c r="X2365" s="5" t="s">
        <v>3106</v>
      </c>
      <c r="Y2365" s="5" t="s">
        <v>2553</v>
      </c>
      <c r="Z2365" s="5" t="s">
        <v>2734</v>
      </c>
      <c r="AA2365" s="5"/>
    </row>
    <row r="2366" spans="1:27" ht="12" customHeight="1" x14ac:dyDescent="0.15">
      <c r="A2366" s="1" t="s">
        <v>641</v>
      </c>
      <c r="B2366" s="1" t="s">
        <v>8</v>
      </c>
      <c r="C2366" s="1" t="s">
        <v>15</v>
      </c>
      <c r="D2366" s="1" t="s">
        <v>2466</v>
      </c>
      <c r="E2366" s="1" t="s">
        <v>10</v>
      </c>
      <c r="F2366" s="1" t="s">
        <v>642</v>
      </c>
      <c r="G2366" s="1" t="s">
        <v>236</v>
      </c>
      <c r="H2366" s="1" t="s">
        <v>269</v>
      </c>
      <c r="I2366">
        <v>38597</v>
      </c>
      <c r="J2366">
        <v>38706</v>
      </c>
      <c r="K2366">
        <v>16672</v>
      </c>
      <c r="L2366">
        <v>45400</v>
      </c>
      <c r="M2366">
        <v>50476</v>
      </c>
      <c r="N2366">
        <v>43888</v>
      </c>
      <c r="O2366">
        <v>39338</v>
      </c>
      <c r="P2366">
        <v>43853</v>
      </c>
      <c r="Q2366">
        <v>55385</v>
      </c>
      <c r="R2366">
        <v>30406</v>
      </c>
      <c r="S2366">
        <v>30945</v>
      </c>
      <c r="T2366">
        <v>39953</v>
      </c>
      <c r="U2366">
        <v>29378</v>
      </c>
      <c r="V2366" s="1" t="s">
        <v>5584</v>
      </c>
      <c r="W2366" s="1" t="s">
        <v>2551</v>
      </c>
      <c r="X2366" s="5" t="s">
        <v>3106</v>
      </c>
      <c r="Y2366" s="5" t="s">
        <v>2735</v>
      </c>
      <c r="Z2366" s="5" t="s">
        <v>269</v>
      </c>
      <c r="AA2366" s="5"/>
    </row>
    <row r="2367" spans="1:27" ht="12" customHeight="1" x14ac:dyDescent="0.15">
      <c r="A2367" s="1" t="s">
        <v>641</v>
      </c>
      <c r="B2367" s="1" t="s">
        <v>8</v>
      </c>
      <c r="C2367" s="1" t="s">
        <v>17</v>
      </c>
      <c r="D2367" s="1" t="s">
        <v>2466</v>
      </c>
      <c r="E2367" s="1" t="s">
        <v>10</v>
      </c>
      <c r="F2367" s="1" t="s">
        <v>642</v>
      </c>
      <c r="G2367" s="1" t="s">
        <v>238</v>
      </c>
      <c r="H2367" s="1" t="s">
        <v>239</v>
      </c>
      <c r="I2367">
        <v>378</v>
      </c>
      <c r="J2367">
        <v>361</v>
      </c>
      <c r="K2367">
        <v>297</v>
      </c>
      <c r="L2367">
        <v>452</v>
      </c>
      <c r="M2367">
        <v>447</v>
      </c>
      <c r="N2367">
        <v>390</v>
      </c>
      <c r="O2367">
        <v>385</v>
      </c>
      <c r="P2367">
        <v>355</v>
      </c>
      <c r="Q2367">
        <v>488</v>
      </c>
      <c r="R2367">
        <v>296</v>
      </c>
      <c r="S2367">
        <v>297</v>
      </c>
      <c r="T2367">
        <v>413</v>
      </c>
      <c r="U2367">
        <v>349</v>
      </c>
      <c r="V2367" s="1" t="s">
        <v>5584</v>
      </c>
      <c r="W2367" s="1" t="s">
        <v>2551</v>
      </c>
      <c r="X2367" s="5" t="s">
        <v>3106</v>
      </c>
      <c r="Y2367" s="5" t="s">
        <v>2737</v>
      </c>
      <c r="Z2367" s="5" t="s">
        <v>2738</v>
      </c>
      <c r="AA2367" s="5"/>
    </row>
    <row r="2368" spans="1:27" ht="12" customHeight="1" x14ac:dyDescent="0.15">
      <c r="A2368" s="1" t="s">
        <v>641</v>
      </c>
      <c r="B2368" s="1" t="s">
        <v>25</v>
      </c>
      <c r="C2368" s="1" t="s">
        <v>9</v>
      </c>
      <c r="D2368" s="1" t="s">
        <v>2466</v>
      </c>
      <c r="E2368" s="1" t="s">
        <v>10</v>
      </c>
      <c r="F2368" s="1" t="s">
        <v>643</v>
      </c>
      <c r="G2368" s="1" t="s">
        <v>234</v>
      </c>
      <c r="H2368" s="1" t="s">
        <v>235</v>
      </c>
      <c r="I2368">
        <v>5</v>
      </c>
      <c r="J2368">
        <v>4</v>
      </c>
      <c r="K2368">
        <v>3</v>
      </c>
      <c r="L2368">
        <v>5</v>
      </c>
      <c r="M2368">
        <v>3</v>
      </c>
      <c r="N2368">
        <v>3</v>
      </c>
      <c r="O2368">
        <v>4</v>
      </c>
      <c r="P2368">
        <v>4</v>
      </c>
      <c r="Q2368">
        <v>4</v>
      </c>
      <c r="R2368">
        <v>3</v>
      </c>
      <c r="S2368">
        <v>9</v>
      </c>
      <c r="T2368">
        <v>1</v>
      </c>
      <c r="U2368">
        <v>8</v>
      </c>
      <c r="V2368" s="1" t="s">
        <v>5584</v>
      </c>
      <c r="W2368" s="1" t="s">
        <v>2551</v>
      </c>
      <c r="X2368" s="5" t="s">
        <v>3107</v>
      </c>
      <c r="Y2368" s="5" t="s">
        <v>2553</v>
      </c>
      <c r="Z2368" s="5" t="s">
        <v>2734</v>
      </c>
      <c r="AA2368" s="5"/>
    </row>
    <row r="2369" spans="1:27" ht="12" customHeight="1" x14ac:dyDescent="0.15">
      <c r="A2369" s="1" t="s">
        <v>641</v>
      </c>
      <c r="B2369" s="1" t="s">
        <v>25</v>
      </c>
      <c r="C2369" s="1" t="s">
        <v>15</v>
      </c>
      <c r="D2369" s="1" t="s">
        <v>2466</v>
      </c>
      <c r="E2369" s="1" t="s">
        <v>10</v>
      </c>
      <c r="F2369" s="1" t="s">
        <v>643</v>
      </c>
      <c r="G2369" s="1" t="s">
        <v>236</v>
      </c>
      <c r="H2369" s="1" t="s">
        <v>644</v>
      </c>
      <c r="I2369">
        <v>143386</v>
      </c>
      <c r="J2369">
        <v>575218</v>
      </c>
      <c r="K2369">
        <v>464878</v>
      </c>
      <c r="L2369">
        <v>956265</v>
      </c>
      <c r="M2369">
        <v>200277</v>
      </c>
      <c r="N2369">
        <v>70043</v>
      </c>
      <c r="O2369">
        <v>467841</v>
      </c>
      <c r="P2369">
        <v>956970</v>
      </c>
      <c r="Q2369">
        <v>11354</v>
      </c>
      <c r="R2369">
        <v>21472</v>
      </c>
      <c r="S2369">
        <v>272113</v>
      </c>
      <c r="T2369">
        <v>5800</v>
      </c>
      <c r="U2369">
        <v>1086956</v>
      </c>
      <c r="V2369" s="1" t="s">
        <v>5584</v>
      </c>
      <c r="W2369" s="1" t="s">
        <v>2551</v>
      </c>
      <c r="X2369" s="5" t="s">
        <v>3107</v>
      </c>
      <c r="Y2369" s="5" t="s">
        <v>2735</v>
      </c>
      <c r="Z2369" s="5" t="s">
        <v>644</v>
      </c>
      <c r="AA2369" s="5"/>
    </row>
    <row r="2370" spans="1:27" ht="12" customHeight="1" x14ac:dyDescent="0.15">
      <c r="A2370" s="1" t="s">
        <v>641</v>
      </c>
      <c r="B2370" s="1" t="s">
        <v>25</v>
      </c>
      <c r="C2370" s="1" t="s">
        <v>17</v>
      </c>
      <c r="D2370" s="1" t="s">
        <v>2466</v>
      </c>
      <c r="E2370" s="1" t="s">
        <v>10</v>
      </c>
      <c r="F2370" s="1" t="s">
        <v>643</v>
      </c>
      <c r="G2370" s="1" t="s">
        <v>238</v>
      </c>
      <c r="H2370" s="1" t="s">
        <v>239</v>
      </c>
      <c r="I2370">
        <v>471</v>
      </c>
      <c r="J2370">
        <v>1065</v>
      </c>
      <c r="K2370">
        <v>1162</v>
      </c>
      <c r="L2370">
        <v>1117</v>
      </c>
      <c r="M2370">
        <v>538</v>
      </c>
      <c r="N2370">
        <v>265</v>
      </c>
      <c r="O2370">
        <v>1410</v>
      </c>
      <c r="P2370">
        <v>1836</v>
      </c>
      <c r="Q2370">
        <v>87</v>
      </c>
      <c r="R2370">
        <v>99</v>
      </c>
      <c r="S2370">
        <v>876</v>
      </c>
      <c r="T2370">
        <v>39</v>
      </c>
      <c r="U2370">
        <v>2288</v>
      </c>
      <c r="V2370" s="1" t="s">
        <v>5584</v>
      </c>
      <c r="W2370" s="1" t="s">
        <v>2551</v>
      </c>
      <c r="X2370" s="5" t="s">
        <v>3107</v>
      </c>
      <c r="Y2370" s="5" t="s">
        <v>2737</v>
      </c>
      <c r="Z2370" s="5" t="s">
        <v>2738</v>
      </c>
      <c r="AA2370" s="5"/>
    </row>
    <row r="2371" spans="1:27" ht="12" customHeight="1" x14ac:dyDescent="0.15">
      <c r="A2371" s="1" t="s">
        <v>641</v>
      </c>
      <c r="B2371" s="1" t="s">
        <v>27</v>
      </c>
      <c r="C2371" s="1" t="s">
        <v>9</v>
      </c>
      <c r="D2371" s="1" t="s">
        <v>2466</v>
      </c>
      <c r="E2371" s="1" t="s">
        <v>10</v>
      </c>
      <c r="F2371" s="1" t="s">
        <v>645</v>
      </c>
      <c r="G2371" s="1" t="s">
        <v>234</v>
      </c>
      <c r="H2371" s="1" t="s">
        <v>235</v>
      </c>
      <c r="I2371">
        <v>18</v>
      </c>
      <c r="J2371">
        <v>19</v>
      </c>
      <c r="K2371">
        <v>11</v>
      </c>
      <c r="L2371">
        <v>11</v>
      </c>
      <c r="M2371">
        <v>20</v>
      </c>
      <c r="N2371">
        <v>12</v>
      </c>
      <c r="O2371">
        <v>13</v>
      </c>
      <c r="P2371">
        <v>12</v>
      </c>
      <c r="Q2371">
        <v>19</v>
      </c>
      <c r="R2371">
        <v>14</v>
      </c>
      <c r="S2371">
        <v>15</v>
      </c>
      <c r="T2371">
        <v>32</v>
      </c>
      <c r="U2371">
        <v>23</v>
      </c>
      <c r="V2371" s="1" t="s">
        <v>5584</v>
      </c>
      <c r="W2371" s="1" t="s">
        <v>2551</v>
      </c>
      <c r="X2371" s="5" t="s">
        <v>3108</v>
      </c>
      <c r="Y2371" s="5" t="s">
        <v>2553</v>
      </c>
      <c r="Z2371" s="5" t="s">
        <v>2734</v>
      </c>
      <c r="AA2371" s="5"/>
    </row>
    <row r="2372" spans="1:27" ht="12" customHeight="1" x14ac:dyDescent="0.15">
      <c r="A2372" s="1" t="s">
        <v>641</v>
      </c>
      <c r="B2372" s="1" t="s">
        <v>27</v>
      </c>
      <c r="C2372" s="1" t="s">
        <v>15</v>
      </c>
      <c r="D2372" s="1" t="s">
        <v>2466</v>
      </c>
      <c r="E2372" s="1" t="s">
        <v>10</v>
      </c>
      <c r="F2372" s="1" t="s">
        <v>645</v>
      </c>
      <c r="G2372" s="1" t="s">
        <v>236</v>
      </c>
      <c r="H2372" s="1" t="s">
        <v>644</v>
      </c>
      <c r="I2372">
        <v>79604</v>
      </c>
      <c r="J2372">
        <v>856922</v>
      </c>
      <c r="K2372">
        <v>18859</v>
      </c>
      <c r="L2372">
        <v>27470</v>
      </c>
      <c r="M2372">
        <v>513050</v>
      </c>
      <c r="N2372">
        <v>835375</v>
      </c>
      <c r="O2372">
        <v>25125</v>
      </c>
      <c r="P2372">
        <v>408056</v>
      </c>
      <c r="Q2372">
        <v>872600</v>
      </c>
      <c r="R2372">
        <v>431150</v>
      </c>
      <c r="S2372">
        <v>848000</v>
      </c>
      <c r="T2372">
        <v>85550</v>
      </c>
      <c r="U2372">
        <v>68630</v>
      </c>
      <c r="V2372" s="1" t="s">
        <v>5584</v>
      </c>
      <c r="W2372" s="1" t="s">
        <v>2551</v>
      </c>
      <c r="X2372" s="5" t="s">
        <v>3108</v>
      </c>
      <c r="Y2372" s="5" t="s">
        <v>2735</v>
      </c>
      <c r="Z2372" s="5" t="s">
        <v>644</v>
      </c>
      <c r="AA2372" s="5"/>
    </row>
    <row r="2373" spans="1:27" ht="12" customHeight="1" x14ac:dyDescent="0.15">
      <c r="A2373" s="1" t="s">
        <v>641</v>
      </c>
      <c r="B2373" s="1" t="s">
        <v>27</v>
      </c>
      <c r="C2373" s="1" t="s">
        <v>17</v>
      </c>
      <c r="D2373" s="1" t="s">
        <v>2466</v>
      </c>
      <c r="E2373" s="1" t="s">
        <v>10</v>
      </c>
      <c r="F2373" s="1" t="s">
        <v>645</v>
      </c>
      <c r="G2373" s="1" t="s">
        <v>238</v>
      </c>
      <c r="H2373" s="1" t="s">
        <v>239</v>
      </c>
      <c r="I2373">
        <v>326</v>
      </c>
      <c r="J2373">
        <v>895</v>
      </c>
      <c r="K2373">
        <v>66</v>
      </c>
      <c r="L2373">
        <v>89</v>
      </c>
      <c r="M2373">
        <v>759</v>
      </c>
      <c r="N2373">
        <v>690</v>
      </c>
      <c r="O2373">
        <v>73</v>
      </c>
      <c r="P2373">
        <v>577</v>
      </c>
      <c r="Q2373">
        <v>1081</v>
      </c>
      <c r="R2373">
        <v>625</v>
      </c>
      <c r="S2373">
        <v>756</v>
      </c>
      <c r="T2373">
        <v>284</v>
      </c>
      <c r="U2373">
        <v>188</v>
      </c>
      <c r="V2373" s="1" t="s">
        <v>5584</v>
      </c>
      <c r="W2373" s="1" t="s">
        <v>2551</v>
      </c>
      <c r="X2373" s="5" t="s">
        <v>3108</v>
      </c>
      <c r="Y2373" s="5" t="s">
        <v>2737</v>
      </c>
      <c r="Z2373" s="5" t="s">
        <v>2738</v>
      </c>
      <c r="AA2373" s="5"/>
    </row>
    <row r="2374" spans="1:27" ht="12" customHeight="1" x14ac:dyDescent="0.15">
      <c r="A2374" s="1" t="s">
        <v>641</v>
      </c>
      <c r="B2374" s="1" t="s">
        <v>29</v>
      </c>
      <c r="C2374" s="1" t="s">
        <v>9</v>
      </c>
      <c r="D2374" s="1" t="s">
        <v>2466</v>
      </c>
      <c r="E2374" s="1" t="s">
        <v>10</v>
      </c>
      <c r="F2374" s="1" t="s">
        <v>646</v>
      </c>
      <c r="G2374" s="1" t="s">
        <v>234</v>
      </c>
      <c r="H2374" s="1" t="s">
        <v>235</v>
      </c>
      <c r="I2374">
        <v>756</v>
      </c>
      <c r="J2374">
        <v>1189</v>
      </c>
      <c r="K2374">
        <v>1043</v>
      </c>
      <c r="L2374">
        <v>1179</v>
      </c>
      <c r="M2374">
        <v>1079</v>
      </c>
      <c r="N2374">
        <v>1263</v>
      </c>
      <c r="O2374">
        <v>1164</v>
      </c>
      <c r="P2374">
        <v>1174</v>
      </c>
      <c r="Q2374">
        <v>18286</v>
      </c>
      <c r="R2374">
        <v>609</v>
      </c>
      <c r="S2374">
        <v>11849</v>
      </c>
      <c r="T2374">
        <v>1009</v>
      </c>
      <c r="U2374">
        <v>3730</v>
      </c>
      <c r="V2374" s="1" t="s">
        <v>5584</v>
      </c>
      <c r="W2374" s="1" t="s">
        <v>2551</v>
      </c>
      <c r="X2374" s="5" t="s">
        <v>3109</v>
      </c>
      <c r="Y2374" s="5" t="s">
        <v>2553</v>
      </c>
      <c r="Z2374" s="5" t="s">
        <v>2734</v>
      </c>
      <c r="AA2374" s="5"/>
    </row>
    <row r="2375" spans="1:27" ht="12" customHeight="1" x14ac:dyDescent="0.15">
      <c r="A2375" s="1" t="s">
        <v>641</v>
      </c>
      <c r="B2375" s="1" t="s">
        <v>29</v>
      </c>
      <c r="C2375" s="1" t="s">
        <v>15</v>
      </c>
      <c r="D2375" s="1" t="s">
        <v>2466</v>
      </c>
      <c r="E2375" s="1" t="s">
        <v>10</v>
      </c>
      <c r="F2375" s="1" t="s">
        <v>646</v>
      </c>
      <c r="G2375" s="1" t="s">
        <v>236</v>
      </c>
      <c r="H2375" s="1" t="s">
        <v>644</v>
      </c>
      <c r="I2375">
        <v>1892</v>
      </c>
      <c r="J2375">
        <v>2863</v>
      </c>
      <c r="K2375">
        <v>2622</v>
      </c>
      <c r="L2375">
        <v>2846</v>
      </c>
      <c r="M2375">
        <v>2581</v>
      </c>
      <c r="N2375">
        <v>3356</v>
      </c>
      <c r="O2375">
        <v>3284</v>
      </c>
      <c r="P2375">
        <v>3235</v>
      </c>
      <c r="Q2375">
        <v>5314</v>
      </c>
      <c r="R2375">
        <v>1543</v>
      </c>
      <c r="S2375">
        <v>3511</v>
      </c>
      <c r="T2375">
        <v>2574</v>
      </c>
      <c r="U2375">
        <v>3421</v>
      </c>
      <c r="V2375" s="1" t="s">
        <v>5584</v>
      </c>
      <c r="W2375" s="1" t="s">
        <v>2551</v>
      </c>
      <c r="X2375" s="5" t="s">
        <v>3109</v>
      </c>
      <c r="Y2375" s="5" t="s">
        <v>2735</v>
      </c>
      <c r="Z2375" s="5" t="s">
        <v>644</v>
      </c>
      <c r="AA2375" s="5"/>
    </row>
    <row r="2376" spans="1:27" ht="12" customHeight="1" x14ac:dyDescent="0.15">
      <c r="A2376" s="1" t="s">
        <v>641</v>
      </c>
      <c r="B2376" s="1" t="s">
        <v>29</v>
      </c>
      <c r="C2376" s="1" t="s">
        <v>17</v>
      </c>
      <c r="D2376" s="1" t="s">
        <v>2466</v>
      </c>
      <c r="E2376" s="1" t="s">
        <v>10</v>
      </c>
      <c r="F2376" s="1" t="s">
        <v>646</v>
      </c>
      <c r="G2376" s="1" t="s">
        <v>238</v>
      </c>
      <c r="H2376" s="1" t="s">
        <v>239</v>
      </c>
      <c r="I2376">
        <v>71</v>
      </c>
      <c r="J2376">
        <v>163</v>
      </c>
      <c r="K2376">
        <v>76</v>
      </c>
      <c r="L2376">
        <v>91</v>
      </c>
      <c r="M2376">
        <v>73</v>
      </c>
      <c r="N2376">
        <v>96</v>
      </c>
      <c r="O2376">
        <v>120</v>
      </c>
      <c r="P2376">
        <v>114</v>
      </c>
      <c r="Q2376">
        <v>147</v>
      </c>
      <c r="R2376">
        <v>53</v>
      </c>
      <c r="S2376">
        <v>105</v>
      </c>
      <c r="T2376">
        <v>152</v>
      </c>
      <c r="U2376">
        <v>95</v>
      </c>
      <c r="V2376" s="1" t="s">
        <v>5584</v>
      </c>
      <c r="W2376" s="1" t="s">
        <v>2551</v>
      </c>
      <c r="X2376" s="5" t="s">
        <v>3109</v>
      </c>
      <c r="Y2376" s="5" t="s">
        <v>2737</v>
      </c>
      <c r="Z2376" s="5" t="s">
        <v>2738</v>
      </c>
      <c r="AA2376" s="5"/>
    </row>
    <row r="2377" spans="1:27" ht="12" customHeight="1" x14ac:dyDescent="0.15">
      <c r="A2377" s="1" t="s">
        <v>641</v>
      </c>
      <c r="B2377" s="1" t="s">
        <v>31</v>
      </c>
      <c r="C2377" s="1" t="s">
        <v>9</v>
      </c>
      <c r="D2377" s="1" t="s">
        <v>2466</v>
      </c>
      <c r="E2377" s="1" t="s">
        <v>10</v>
      </c>
      <c r="F2377" s="1" t="s">
        <v>647</v>
      </c>
      <c r="G2377" s="1" t="s">
        <v>234</v>
      </c>
      <c r="H2377" s="1" t="s">
        <v>235</v>
      </c>
      <c r="I2377">
        <v>6037</v>
      </c>
      <c r="J2377">
        <v>4541</v>
      </c>
      <c r="K2377">
        <v>1364</v>
      </c>
      <c r="L2377">
        <v>3476</v>
      </c>
      <c r="M2377">
        <v>6156</v>
      </c>
      <c r="N2377">
        <v>5986</v>
      </c>
      <c r="O2377">
        <v>7087</v>
      </c>
      <c r="P2377">
        <v>5936</v>
      </c>
      <c r="Q2377">
        <v>6140</v>
      </c>
      <c r="R2377">
        <v>6202</v>
      </c>
      <c r="S2377">
        <v>5482</v>
      </c>
      <c r="T2377">
        <v>6125</v>
      </c>
      <c r="U2377">
        <v>6494</v>
      </c>
      <c r="V2377" s="1" t="s">
        <v>5584</v>
      </c>
      <c r="W2377" s="1" t="s">
        <v>2551</v>
      </c>
      <c r="X2377" s="5" t="s">
        <v>3110</v>
      </c>
      <c r="Y2377" s="5" t="s">
        <v>2553</v>
      </c>
      <c r="Z2377" s="5" t="s">
        <v>2734</v>
      </c>
      <c r="AA2377" s="5"/>
    </row>
    <row r="2378" spans="1:27" ht="12" customHeight="1" x14ac:dyDescent="0.15">
      <c r="A2378" s="1" t="s">
        <v>641</v>
      </c>
      <c r="B2378" s="1" t="s">
        <v>31</v>
      </c>
      <c r="C2378" s="1" t="s">
        <v>15</v>
      </c>
      <c r="D2378" s="1" t="s">
        <v>2466</v>
      </c>
      <c r="E2378" s="1" t="s">
        <v>10</v>
      </c>
      <c r="F2378" s="1" t="s">
        <v>647</v>
      </c>
      <c r="G2378" s="1" t="s">
        <v>236</v>
      </c>
      <c r="H2378" s="1" t="s">
        <v>644</v>
      </c>
      <c r="I2378">
        <v>36003</v>
      </c>
      <c r="J2378">
        <v>27261</v>
      </c>
      <c r="K2378">
        <v>8266</v>
      </c>
      <c r="L2378">
        <v>20879</v>
      </c>
      <c r="M2378">
        <v>37071</v>
      </c>
      <c r="N2378">
        <v>36045</v>
      </c>
      <c r="O2378">
        <v>42466</v>
      </c>
      <c r="P2378">
        <v>35583</v>
      </c>
      <c r="Q2378">
        <v>36806</v>
      </c>
      <c r="R2378">
        <v>37450</v>
      </c>
      <c r="S2378">
        <v>33028</v>
      </c>
      <c r="T2378">
        <v>36909</v>
      </c>
      <c r="U2378">
        <v>39039</v>
      </c>
      <c r="V2378" s="1" t="s">
        <v>5584</v>
      </c>
      <c r="W2378" s="1" t="s">
        <v>2551</v>
      </c>
      <c r="X2378" s="5" t="s">
        <v>3110</v>
      </c>
      <c r="Y2378" s="5" t="s">
        <v>2735</v>
      </c>
      <c r="Z2378" s="5" t="s">
        <v>644</v>
      </c>
      <c r="AA2378" s="5"/>
    </row>
    <row r="2379" spans="1:27" ht="12" customHeight="1" x14ac:dyDescent="0.15">
      <c r="A2379" s="1" t="s">
        <v>641</v>
      </c>
      <c r="B2379" s="1" t="s">
        <v>31</v>
      </c>
      <c r="C2379" s="1" t="s">
        <v>17</v>
      </c>
      <c r="D2379" s="1" t="s">
        <v>2466</v>
      </c>
      <c r="E2379" s="1" t="s">
        <v>10</v>
      </c>
      <c r="F2379" s="1" t="s">
        <v>647</v>
      </c>
      <c r="G2379" s="1" t="s">
        <v>238</v>
      </c>
      <c r="H2379" s="1" t="s">
        <v>239</v>
      </c>
      <c r="I2379">
        <v>807</v>
      </c>
      <c r="J2379">
        <v>613</v>
      </c>
      <c r="K2379">
        <v>228</v>
      </c>
      <c r="L2379">
        <v>479</v>
      </c>
      <c r="M2379">
        <v>842</v>
      </c>
      <c r="N2379">
        <v>782</v>
      </c>
      <c r="O2379">
        <v>879</v>
      </c>
      <c r="P2379">
        <v>802</v>
      </c>
      <c r="Q2379">
        <v>772</v>
      </c>
      <c r="R2379">
        <v>838</v>
      </c>
      <c r="S2379">
        <v>736</v>
      </c>
      <c r="T2379">
        <v>843</v>
      </c>
      <c r="U2379">
        <v>924</v>
      </c>
      <c r="V2379" s="1" t="s">
        <v>5584</v>
      </c>
      <c r="W2379" s="1" t="s">
        <v>2551</v>
      </c>
      <c r="X2379" s="5" t="s">
        <v>3110</v>
      </c>
      <c r="Y2379" s="5" t="s">
        <v>2737</v>
      </c>
      <c r="Z2379" s="5" t="s">
        <v>2738</v>
      </c>
      <c r="AA2379" s="5"/>
    </row>
    <row r="2380" spans="1:27" ht="12" customHeight="1" x14ac:dyDescent="0.15">
      <c r="A2380" s="1" t="s">
        <v>641</v>
      </c>
      <c r="B2380" s="1" t="s">
        <v>33</v>
      </c>
      <c r="C2380" s="1" t="s">
        <v>9</v>
      </c>
      <c r="D2380" s="1" t="s">
        <v>2466</v>
      </c>
      <c r="E2380" s="1" t="s">
        <v>10</v>
      </c>
      <c r="F2380" s="1" t="s">
        <v>648</v>
      </c>
      <c r="G2380" s="1" t="s">
        <v>234</v>
      </c>
      <c r="H2380" s="1" t="s">
        <v>235</v>
      </c>
      <c r="I2380">
        <v>2470</v>
      </c>
      <c r="J2380">
        <v>2176</v>
      </c>
      <c r="K2380">
        <v>1901</v>
      </c>
      <c r="L2380">
        <v>2161</v>
      </c>
      <c r="M2380">
        <v>2075</v>
      </c>
      <c r="N2380">
        <v>2202</v>
      </c>
      <c r="O2380">
        <v>2439</v>
      </c>
      <c r="P2380">
        <v>2411</v>
      </c>
      <c r="Q2380">
        <v>2795</v>
      </c>
      <c r="R2380">
        <v>2410</v>
      </c>
      <c r="S2380">
        <v>2397</v>
      </c>
      <c r="T2380">
        <v>2619</v>
      </c>
      <c r="U2380">
        <v>2862</v>
      </c>
      <c r="V2380" s="1" t="s">
        <v>5584</v>
      </c>
      <c r="W2380" s="1" t="s">
        <v>2551</v>
      </c>
      <c r="X2380" s="5" t="s">
        <v>3111</v>
      </c>
      <c r="Y2380" s="5" t="s">
        <v>2553</v>
      </c>
      <c r="Z2380" s="5" t="s">
        <v>2734</v>
      </c>
      <c r="AA2380" s="5"/>
    </row>
    <row r="2381" spans="1:27" ht="12" customHeight="1" x14ac:dyDescent="0.15">
      <c r="A2381" s="1" t="s">
        <v>641</v>
      </c>
      <c r="B2381" s="1" t="s">
        <v>33</v>
      </c>
      <c r="C2381" s="1" t="s">
        <v>15</v>
      </c>
      <c r="D2381" s="1" t="s">
        <v>2466</v>
      </c>
      <c r="E2381" s="1" t="s">
        <v>10</v>
      </c>
      <c r="F2381" s="1" t="s">
        <v>648</v>
      </c>
      <c r="G2381" s="1" t="s">
        <v>236</v>
      </c>
      <c r="H2381" s="1" t="s">
        <v>644</v>
      </c>
      <c r="I2381">
        <v>140813</v>
      </c>
      <c r="J2381">
        <v>124775</v>
      </c>
      <c r="K2381">
        <v>115318</v>
      </c>
      <c r="L2381">
        <v>115591</v>
      </c>
      <c r="M2381">
        <v>105102</v>
      </c>
      <c r="N2381">
        <v>116967</v>
      </c>
      <c r="O2381">
        <v>140709</v>
      </c>
      <c r="P2381">
        <v>142699</v>
      </c>
      <c r="Q2381">
        <v>172984</v>
      </c>
      <c r="R2381">
        <v>147926</v>
      </c>
      <c r="S2381">
        <v>133936</v>
      </c>
      <c r="T2381">
        <v>149011</v>
      </c>
      <c r="U2381">
        <v>153583</v>
      </c>
      <c r="V2381" s="1" t="s">
        <v>5584</v>
      </c>
      <c r="W2381" s="1" t="s">
        <v>2551</v>
      </c>
      <c r="X2381" s="5" t="s">
        <v>3111</v>
      </c>
      <c r="Y2381" s="5" t="s">
        <v>2735</v>
      </c>
      <c r="Z2381" s="5" t="s">
        <v>644</v>
      </c>
      <c r="AA2381" s="5"/>
    </row>
    <row r="2382" spans="1:27" ht="12" customHeight="1" x14ac:dyDescent="0.15">
      <c r="A2382" s="1" t="s">
        <v>641</v>
      </c>
      <c r="B2382" s="1" t="s">
        <v>33</v>
      </c>
      <c r="C2382" s="1" t="s">
        <v>17</v>
      </c>
      <c r="D2382" s="1" t="s">
        <v>2466</v>
      </c>
      <c r="E2382" s="1" t="s">
        <v>10</v>
      </c>
      <c r="F2382" s="1" t="s">
        <v>648</v>
      </c>
      <c r="G2382" s="1" t="s">
        <v>238</v>
      </c>
      <c r="H2382" s="1" t="s">
        <v>239</v>
      </c>
      <c r="I2382">
        <v>3024</v>
      </c>
      <c r="J2382">
        <v>2493</v>
      </c>
      <c r="K2382">
        <v>2481</v>
      </c>
      <c r="L2382">
        <v>2431</v>
      </c>
      <c r="M2382">
        <v>2298</v>
      </c>
      <c r="N2382">
        <v>2418</v>
      </c>
      <c r="O2382">
        <v>2788</v>
      </c>
      <c r="P2382">
        <v>3000</v>
      </c>
      <c r="Q2382">
        <v>3430</v>
      </c>
      <c r="R2382">
        <v>2947</v>
      </c>
      <c r="S2382">
        <v>2948</v>
      </c>
      <c r="T2382">
        <v>3167</v>
      </c>
      <c r="U2382">
        <v>3360</v>
      </c>
      <c r="V2382" s="1" t="s">
        <v>5584</v>
      </c>
      <c r="W2382" s="1" t="s">
        <v>2551</v>
      </c>
      <c r="X2382" s="5" t="s">
        <v>3111</v>
      </c>
      <c r="Y2382" s="5" t="s">
        <v>2737</v>
      </c>
      <c r="Z2382" s="5" t="s">
        <v>2738</v>
      </c>
      <c r="AA2382" s="5"/>
    </row>
    <row r="2383" spans="1:27" ht="12" customHeight="1" x14ac:dyDescent="0.15">
      <c r="A2383" s="1" t="s">
        <v>641</v>
      </c>
      <c r="B2383" s="1" t="s">
        <v>35</v>
      </c>
      <c r="C2383" s="1" t="s">
        <v>9</v>
      </c>
      <c r="D2383" s="1" t="s">
        <v>2466</v>
      </c>
      <c r="E2383" s="1" t="s">
        <v>10</v>
      </c>
      <c r="F2383" s="1" t="s">
        <v>649</v>
      </c>
      <c r="G2383" s="1" t="s">
        <v>234</v>
      </c>
      <c r="H2383" s="1" t="s">
        <v>235</v>
      </c>
      <c r="I2383">
        <v>246</v>
      </c>
      <c r="J2383">
        <v>169</v>
      </c>
      <c r="K2383">
        <v>147</v>
      </c>
      <c r="L2383">
        <v>225</v>
      </c>
      <c r="M2383">
        <v>165</v>
      </c>
      <c r="N2383">
        <v>176</v>
      </c>
      <c r="O2383">
        <v>196</v>
      </c>
      <c r="P2383">
        <v>149</v>
      </c>
      <c r="Q2383">
        <v>251</v>
      </c>
      <c r="R2383">
        <v>237</v>
      </c>
      <c r="S2383">
        <v>200</v>
      </c>
      <c r="T2383">
        <v>262</v>
      </c>
      <c r="U2383">
        <v>248</v>
      </c>
      <c r="V2383" s="1" t="s">
        <v>5584</v>
      </c>
      <c r="W2383" s="1" t="s">
        <v>2551</v>
      </c>
      <c r="X2383" s="5" t="s">
        <v>3112</v>
      </c>
      <c r="Y2383" s="5" t="s">
        <v>2553</v>
      </c>
      <c r="Z2383" s="5" t="s">
        <v>2734</v>
      </c>
      <c r="AA2383" s="5"/>
    </row>
    <row r="2384" spans="1:27" ht="12" customHeight="1" x14ac:dyDescent="0.15">
      <c r="A2384" s="1" t="s">
        <v>641</v>
      </c>
      <c r="B2384" s="1" t="s">
        <v>35</v>
      </c>
      <c r="C2384" s="1" t="s">
        <v>15</v>
      </c>
      <c r="D2384" s="1" t="s">
        <v>2466</v>
      </c>
      <c r="E2384" s="1" t="s">
        <v>10</v>
      </c>
      <c r="F2384" s="1" t="s">
        <v>649</v>
      </c>
      <c r="G2384" s="1" t="s">
        <v>236</v>
      </c>
      <c r="H2384" s="1" t="s">
        <v>644</v>
      </c>
      <c r="I2384">
        <v>165405</v>
      </c>
      <c r="J2384">
        <v>105323</v>
      </c>
      <c r="K2384">
        <v>78835</v>
      </c>
      <c r="L2384">
        <v>137219</v>
      </c>
      <c r="M2384">
        <v>104432</v>
      </c>
      <c r="N2384">
        <v>107904</v>
      </c>
      <c r="O2384">
        <v>116943</v>
      </c>
      <c r="P2384">
        <v>93788</v>
      </c>
      <c r="Q2384">
        <v>129925</v>
      </c>
      <c r="R2384">
        <v>124524</v>
      </c>
      <c r="S2384">
        <v>108318</v>
      </c>
      <c r="T2384">
        <v>128471</v>
      </c>
      <c r="U2384">
        <v>181815</v>
      </c>
      <c r="V2384" s="1" t="s">
        <v>5584</v>
      </c>
      <c r="W2384" s="1" t="s">
        <v>2551</v>
      </c>
      <c r="X2384" s="5" t="s">
        <v>3112</v>
      </c>
      <c r="Y2384" s="5" t="s">
        <v>2735</v>
      </c>
      <c r="Z2384" s="5" t="s">
        <v>644</v>
      </c>
      <c r="AA2384" s="5"/>
    </row>
    <row r="2385" spans="1:27" ht="12" customHeight="1" x14ac:dyDescent="0.15">
      <c r="A2385" s="1" t="s">
        <v>641</v>
      </c>
      <c r="B2385" s="1" t="s">
        <v>35</v>
      </c>
      <c r="C2385" s="1" t="s">
        <v>17</v>
      </c>
      <c r="D2385" s="1" t="s">
        <v>2466</v>
      </c>
      <c r="E2385" s="1" t="s">
        <v>10</v>
      </c>
      <c r="F2385" s="1" t="s">
        <v>649</v>
      </c>
      <c r="G2385" s="1" t="s">
        <v>238</v>
      </c>
      <c r="H2385" s="1" t="s">
        <v>239</v>
      </c>
      <c r="I2385">
        <v>1422</v>
      </c>
      <c r="J2385">
        <v>655</v>
      </c>
      <c r="K2385">
        <v>577</v>
      </c>
      <c r="L2385">
        <v>903</v>
      </c>
      <c r="M2385">
        <v>706</v>
      </c>
      <c r="N2385">
        <v>795</v>
      </c>
      <c r="O2385">
        <v>779</v>
      </c>
      <c r="P2385">
        <v>667</v>
      </c>
      <c r="Q2385">
        <v>952</v>
      </c>
      <c r="R2385">
        <v>861</v>
      </c>
      <c r="S2385">
        <v>814</v>
      </c>
      <c r="T2385">
        <v>1034</v>
      </c>
      <c r="U2385">
        <v>1466</v>
      </c>
      <c r="V2385" s="1" t="s">
        <v>5584</v>
      </c>
      <c r="W2385" s="1" t="s">
        <v>2551</v>
      </c>
      <c r="X2385" s="5" t="s">
        <v>3112</v>
      </c>
      <c r="Y2385" s="5" t="s">
        <v>2737</v>
      </c>
      <c r="Z2385" s="5" t="s">
        <v>2738</v>
      </c>
      <c r="AA2385" s="5"/>
    </row>
    <row r="2386" spans="1:27" ht="12" customHeight="1" x14ac:dyDescent="0.15">
      <c r="A2386" s="1" t="s">
        <v>641</v>
      </c>
      <c r="B2386" s="1" t="s">
        <v>37</v>
      </c>
      <c r="C2386" s="1" t="s">
        <v>9</v>
      </c>
      <c r="D2386" s="1" t="s">
        <v>2466</v>
      </c>
      <c r="E2386" s="1" t="s">
        <v>10</v>
      </c>
      <c r="F2386" s="1" t="s">
        <v>650</v>
      </c>
      <c r="G2386" s="1" t="s">
        <v>234</v>
      </c>
      <c r="H2386" s="1" t="s">
        <v>235</v>
      </c>
      <c r="I2386">
        <v>214</v>
      </c>
      <c r="J2386">
        <v>213</v>
      </c>
      <c r="K2386">
        <v>154</v>
      </c>
      <c r="L2386">
        <v>197</v>
      </c>
      <c r="M2386">
        <v>192</v>
      </c>
      <c r="N2386">
        <v>154</v>
      </c>
      <c r="O2386">
        <v>215</v>
      </c>
      <c r="P2386">
        <v>163</v>
      </c>
      <c r="Q2386">
        <v>177</v>
      </c>
      <c r="R2386">
        <v>177</v>
      </c>
      <c r="S2386">
        <v>164</v>
      </c>
      <c r="T2386">
        <v>188</v>
      </c>
      <c r="U2386">
        <v>228</v>
      </c>
      <c r="V2386" s="1" t="s">
        <v>5584</v>
      </c>
      <c r="W2386" s="1" t="s">
        <v>2551</v>
      </c>
      <c r="X2386" s="5" t="s">
        <v>3113</v>
      </c>
      <c r="Y2386" s="5" t="s">
        <v>2553</v>
      </c>
      <c r="Z2386" s="5" t="s">
        <v>2734</v>
      </c>
      <c r="AA2386" s="5"/>
    </row>
    <row r="2387" spans="1:27" ht="12" customHeight="1" x14ac:dyDescent="0.15">
      <c r="A2387" s="1" t="s">
        <v>641</v>
      </c>
      <c r="B2387" s="1" t="s">
        <v>37</v>
      </c>
      <c r="C2387" s="1" t="s">
        <v>15</v>
      </c>
      <c r="D2387" s="1" t="s">
        <v>2466</v>
      </c>
      <c r="E2387" s="1" t="s">
        <v>10</v>
      </c>
      <c r="F2387" s="1" t="s">
        <v>650</v>
      </c>
      <c r="G2387" s="1" t="s">
        <v>236</v>
      </c>
      <c r="H2387" s="1" t="s">
        <v>644</v>
      </c>
      <c r="I2387">
        <v>280010</v>
      </c>
      <c r="J2387">
        <v>303061</v>
      </c>
      <c r="K2387">
        <v>173048</v>
      </c>
      <c r="L2387">
        <v>278851</v>
      </c>
      <c r="M2387">
        <v>248850</v>
      </c>
      <c r="N2387">
        <v>204517</v>
      </c>
      <c r="O2387">
        <v>281722</v>
      </c>
      <c r="P2387">
        <v>190042</v>
      </c>
      <c r="Q2387">
        <v>212457</v>
      </c>
      <c r="R2387">
        <v>231518</v>
      </c>
      <c r="S2387">
        <v>224154</v>
      </c>
      <c r="T2387">
        <v>250598</v>
      </c>
      <c r="U2387">
        <v>352000</v>
      </c>
      <c r="V2387" s="1" t="s">
        <v>5584</v>
      </c>
      <c r="W2387" s="1" t="s">
        <v>2551</v>
      </c>
      <c r="X2387" s="5" t="s">
        <v>3113</v>
      </c>
      <c r="Y2387" s="5" t="s">
        <v>2735</v>
      </c>
      <c r="Z2387" s="5" t="s">
        <v>644</v>
      </c>
      <c r="AA2387" s="5"/>
    </row>
    <row r="2388" spans="1:27" ht="12" customHeight="1" x14ac:dyDescent="0.15">
      <c r="A2388" s="1" t="s">
        <v>641</v>
      </c>
      <c r="B2388" s="1" t="s">
        <v>37</v>
      </c>
      <c r="C2388" s="1" t="s">
        <v>17</v>
      </c>
      <c r="D2388" s="1" t="s">
        <v>2466</v>
      </c>
      <c r="E2388" s="1" t="s">
        <v>10</v>
      </c>
      <c r="F2388" s="1" t="s">
        <v>650</v>
      </c>
      <c r="G2388" s="1" t="s">
        <v>238</v>
      </c>
      <c r="H2388" s="1" t="s">
        <v>239</v>
      </c>
      <c r="I2388">
        <v>1086</v>
      </c>
      <c r="J2388">
        <v>1231</v>
      </c>
      <c r="K2388">
        <v>1211</v>
      </c>
      <c r="L2388">
        <v>1572</v>
      </c>
      <c r="M2388">
        <v>655</v>
      </c>
      <c r="N2388">
        <v>1230</v>
      </c>
      <c r="O2388">
        <v>1208</v>
      </c>
      <c r="P2388">
        <v>692</v>
      </c>
      <c r="Q2388">
        <v>618</v>
      </c>
      <c r="R2388">
        <v>1061</v>
      </c>
      <c r="S2388">
        <v>1100</v>
      </c>
      <c r="T2388">
        <v>1137</v>
      </c>
      <c r="U2388">
        <v>1349</v>
      </c>
      <c r="V2388" s="1" t="s">
        <v>5584</v>
      </c>
      <c r="W2388" s="1" t="s">
        <v>2551</v>
      </c>
      <c r="X2388" s="5" t="s">
        <v>3113</v>
      </c>
      <c r="Y2388" s="5" t="s">
        <v>2737</v>
      </c>
      <c r="Z2388" s="5" t="s">
        <v>2738</v>
      </c>
      <c r="AA2388" s="5"/>
    </row>
    <row r="2389" spans="1:27" ht="12" customHeight="1" x14ac:dyDescent="0.15">
      <c r="A2389" s="1" t="s">
        <v>641</v>
      </c>
      <c r="B2389" s="1" t="s">
        <v>39</v>
      </c>
      <c r="C2389" s="1" t="s">
        <v>9</v>
      </c>
      <c r="D2389" s="1" t="s">
        <v>2466</v>
      </c>
      <c r="E2389" s="1" t="s">
        <v>10</v>
      </c>
      <c r="F2389" s="1" t="s">
        <v>651</v>
      </c>
      <c r="G2389" s="1" t="s">
        <v>234</v>
      </c>
      <c r="H2389" s="1" t="s">
        <v>235</v>
      </c>
      <c r="I2389">
        <v>126611</v>
      </c>
      <c r="J2389">
        <v>119668</v>
      </c>
      <c r="K2389">
        <v>101249</v>
      </c>
      <c r="L2389">
        <v>105429</v>
      </c>
      <c r="M2389">
        <v>112776</v>
      </c>
      <c r="N2389">
        <v>107864</v>
      </c>
      <c r="O2389">
        <v>114730</v>
      </c>
      <c r="P2389">
        <v>116173</v>
      </c>
      <c r="Q2389">
        <v>135153</v>
      </c>
      <c r="R2389">
        <v>95764</v>
      </c>
      <c r="S2389">
        <v>85075</v>
      </c>
      <c r="T2389">
        <v>85787</v>
      </c>
      <c r="U2389">
        <v>95523</v>
      </c>
      <c r="V2389" s="1" t="s">
        <v>5584</v>
      </c>
      <c r="W2389" s="1" t="s">
        <v>2551</v>
      </c>
      <c r="X2389" s="5" t="s">
        <v>3114</v>
      </c>
      <c r="Y2389" s="5" t="s">
        <v>2553</v>
      </c>
      <c r="Z2389" s="5" t="s">
        <v>2734</v>
      </c>
      <c r="AA2389" s="5"/>
    </row>
    <row r="2390" spans="1:27" ht="12" customHeight="1" x14ac:dyDescent="0.15">
      <c r="A2390" s="1" t="s">
        <v>641</v>
      </c>
      <c r="B2390" s="1" t="s">
        <v>39</v>
      </c>
      <c r="C2390" s="1" t="s">
        <v>15</v>
      </c>
      <c r="D2390" s="1" t="s">
        <v>2466</v>
      </c>
      <c r="E2390" s="1" t="s">
        <v>10</v>
      </c>
      <c r="F2390" s="1" t="s">
        <v>651</v>
      </c>
      <c r="G2390" s="1" t="s">
        <v>236</v>
      </c>
      <c r="H2390" s="1" t="s">
        <v>269</v>
      </c>
      <c r="I2390">
        <v>87173</v>
      </c>
      <c r="J2390">
        <v>85926</v>
      </c>
      <c r="K2390">
        <v>69856</v>
      </c>
      <c r="L2390">
        <v>65468</v>
      </c>
      <c r="M2390">
        <v>79584</v>
      </c>
      <c r="N2390">
        <v>74055</v>
      </c>
      <c r="O2390">
        <v>79791</v>
      </c>
      <c r="P2390">
        <v>81353</v>
      </c>
      <c r="Q2390">
        <v>99917</v>
      </c>
      <c r="R2390">
        <v>68931</v>
      </c>
      <c r="S2390">
        <v>57371</v>
      </c>
      <c r="T2390">
        <v>49018</v>
      </c>
      <c r="U2390">
        <v>57189</v>
      </c>
      <c r="V2390" s="1" t="s">
        <v>5584</v>
      </c>
      <c r="W2390" s="1" t="s">
        <v>2551</v>
      </c>
      <c r="X2390" s="5" t="s">
        <v>3114</v>
      </c>
      <c r="Y2390" s="5" t="s">
        <v>2735</v>
      </c>
      <c r="Z2390" s="5" t="s">
        <v>269</v>
      </c>
      <c r="AA2390" s="5"/>
    </row>
    <row r="2391" spans="1:27" ht="12" customHeight="1" x14ac:dyDescent="0.15">
      <c r="A2391" s="1" t="s">
        <v>641</v>
      </c>
      <c r="B2391" s="1" t="s">
        <v>39</v>
      </c>
      <c r="C2391" s="1" t="s">
        <v>17</v>
      </c>
      <c r="D2391" s="1" t="s">
        <v>2466</v>
      </c>
      <c r="E2391" s="1" t="s">
        <v>10</v>
      </c>
      <c r="F2391" s="1" t="s">
        <v>651</v>
      </c>
      <c r="G2391" s="1" t="s">
        <v>238</v>
      </c>
      <c r="H2391" s="1" t="s">
        <v>239</v>
      </c>
      <c r="I2391">
        <v>327</v>
      </c>
      <c r="J2391">
        <v>311</v>
      </c>
      <c r="K2391">
        <v>294</v>
      </c>
      <c r="L2391">
        <v>338</v>
      </c>
      <c r="M2391">
        <v>343</v>
      </c>
      <c r="N2391">
        <v>320</v>
      </c>
      <c r="O2391">
        <v>350</v>
      </c>
      <c r="P2391">
        <v>316</v>
      </c>
      <c r="Q2391">
        <v>362</v>
      </c>
      <c r="R2391">
        <v>270</v>
      </c>
      <c r="S2391">
        <v>258</v>
      </c>
      <c r="T2391">
        <v>281</v>
      </c>
      <c r="U2391">
        <v>289</v>
      </c>
      <c r="V2391" s="1" t="s">
        <v>5584</v>
      </c>
      <c r="W2391" s="1" t="s">
        <v>2551</v>
      </c>
      <c r="X2391" s="5" t="s">
        <v>3114</v>
      </c>
      <c r="Y2391" s="5" t="s">
        <v>2737</v>
      </c>
      <c r="Z2391" s="5" t="s">
        <v>2738</v>
      </c>
      <c r="AA2391" s="5"/>
    </row>
    <row r="2392" spans="1:27" ht="12" customHeight="1" x14ac:dyDescent="0.15">
      <c r="A2392" s="1" t="s">
        <v>641</v>
      </c>
      <c r="B2392" s="1" t="s">
        <v>39</v>
      </c>
      <c r="C2392" s="1" t="s">
        <v>19</v>
      </c>
      <c r="D2392" s="1" t="s">
        <v>2466</v>
      </c>
      <c r="E2392" s="1" t="s">
        <v>10</v>
      </c>
      <c r="F2392" s="1" t="s">
        <v>651</v>
      </c>
      <c r="G2392" s="1" t="s">
        <v>240</v>
      </c>
      <c r="H2392" s="1" t="s">
        <v>235</v>
      </c>
      <c r="I2392">
        <v>21</v>
      </c>
      <c r="J2392">
        <v>5</v>
      </c>
      <c r="K2392">
        <v>0</v>
      </c>
      <c r="L2392">
        <v>53</v>
      </c>
      <c r="M2392">
        <v>17</v>
      </c>
      <c r="N2392">
        <v>1</v>
      </c>
      <c r="O2392">
        <v>2</v>
      </c>
      <c r="P2392">
        <v>0</v>
      </c>
      <c r="Q2392">
        <v>2</v>
      </c>
      <c r="R2392">
        <v>36</v>
      </c>
      <c r="S2392">
        <v>13</v>
      </c>
      <c r="T2392">
        <v>0</v>
      </c>
      <c r="U2392">
        <v>0</v>
      </c>
      <c r="V2392" s="1" t="s">
        <v>5584</v>
      </c>
      <c r="W2392" s="1" t="s">
        <v>2551</v>
      </c>
      <c r="X2392" s="5" t="s">
        <v>3114</v>
      </c>
      <c r="Y2392" s="5" t="s">
        <v>2555</v>
      </c>
      <c r="Z2392" s="5" t="s">
        <v>2734</v>
      </c>
      <c r="AA2392" s="5"/>
    </row>
    <row r="2393" spans="1:27" ht="12" customHeight="1" x14ac:dyDescent="0.15">
      <c r="A2393" s="1" t="s">
        <v>641</v>
      </c>
      <c r="B2393" s="1" t="s">
        <v>39</v>
      </c>
      <c r="C2393" s="1" t="s">
        <v>21</v>
      </c>
      <c r="D2393" s="1" t="s">
        <v>2466</v>
      </c>
      <c r="E2393" s="1" t="s">
        <v>10</v>
      </c>
      <c r="F2393" s="1" t="s">
        <v>651</v>
      </c>
      <c r="G2393" s="1" t="s">
        <v>242</v>
      </c>
      <c r="H2393" s="1" t="s">
        <v>235</v>
      </c>
      <c r="I2393">
        <v>123936</v>
      </c>
      <c r="J2393">
        <v>114257</v>
      </c>
      <c r="K2393">
        <v>110800</v>
      </c>
      <c r="L2393">
        <v>106604</v>
      </c>
      <c r="M2393">
        <v>120341</v>
      </c>
      <c r="N2393">
        <v>90373</v>
      </c>
      <c r="O2393">
        <v>138993</v>
      </c>
      <c r="P2393">
        <v>120971</v>
      </c>
      <c r="Q2393">
        <v>106633</v>
      </c>
      <c r="R2393">
        <v>93418</v>
      </c>
      <c r="S2393">
        <v>101557</v>
      </c>
      <c r="T2393">
        <v>92898</v>
      </c>
      <c r="U2393">
        <v>126433</v>
      </c>
      <c r="V2393" s="1" t="s">
        <v>5584</v>
      </c>
      <c r="W2393" s="1" t="s">
        <v>2551</v>
      </c>
      <c r="X2393" s="5" t="s">
        <v>3114</v>
      </c>
      <c r="Y2393" s="5" t="s">
        <v>2557</v>
      </c>
      <c r="Z2393" s="5" t="s">
        <v>2734</v>
      </c>
      <c r="AA2393" s="5"/>
    </row>
    <row r="2394" spans="1:27" ht="12" customHeight="1" x14ac:dyDescent="0.15">
      <c r="A2394" s="1" t="s">
        <v>641</v>
      </c>
      <c r="B2394" s="1" t="s">
        <v>39</v>
      </c>
      <c r="C2394" s="1" t="s">
        <v>23</v>
      </c>
      <c r="D2394" s="1" t="s">
        <v>2466</v>
      </c>
      <c r="E2394" s="1" t="s">
        <v>10</v>
      </c>
      <c r="F2394" s="1" t="s">
        <v>651</v>
      </c>
      <c r="G2394" s="1" t="s">
        <v>243</v>
      </c>
      <c r="H2394" s="1" t="s">
        <v>269</v>
      </c>
      <c r="I2394">
        <v>83918</v>
      </c>
      <c r="J2394">
        <v>78630</v>
      </c>
      <c r="K2394">
        <v>80227</v>
      </c>
      <c r="L2394">
        <v>66009</v>
      </c>
      <c r="M2394">
        <v>87203</v>
      </c>
      <c r="N2394">
        <v>56123</v>
      </c>
      <c r="O2394">
        <v>104222</v>
      </c>
      <c r="P2394">
        <v>85980</v>
      </c>
      <c r="Q2394">
        <v>73312</v>
      </c>
      <c r="R2394">
        <v>65134</v>
      </c>
      <c r="S2394">
        <v>74475</v>
      </c>
      <c r="T2394">
        <v>56679</v>
      </c>
      <c r="U2394">
        <v>84808</v>
      </c>
      <c r="V2394" s="1" t="s">
        <v>5584</v>
      </c>
      <c r="W2394" s="1" t="s">
        <v>2551</v>
      </c>
      <c r="X2394" s="5" t="s">
        <v>3114</v>
      </c>
      <c r="Y2394" s="5" t="s">
        <v>2739</v>
      </c>
      <c r="Z2394" s="5" t="s">
        <v>269</v>
      </c>
      <c r="AA2394" s="5"/>
    </row>
    <row r="2395" spans="1:27" ht="12" customHeight="1" x14ac:dyDescent="0.15">
      <c r="A2395" s="1" t="s">
        <v>641</v>
      </c>
      <c r="B2395" s="1" t="s">
        <v>39</v>
      </c>
      <c r="C2395" s="1" t="s">
        <v>77</v>
      </c>
      <c r="D2395" s="1" t="s">
        <v>2466</v>
      </c>
      <c r="E2395" s="1" t="s">
        <v>10</v>
      </c>
      <c r="F2395" s="1" t="s">
        <v>651</v>
      </c>
      <c r="G2395" s="1" t="s">
        <v>245</v>
      </c>
      <c r="H2395" s="1" t="s">
        <v>239</v>
      </c>
      <c r="I2395">
        <v>363</v>
      </c>
      <c r="J2395">
        <v>320</v>
      </c>
      <c r="K2395">
        <v>321</v>
      </c>
      <c r="L2395">
        <v>326</v>
      </c>
      <c r="M2395">
        <v>350</v>
      </c>
      <c r="N2395">
        <v>303</v>
      </c>
      <c r="O2395">
        <v>416</v>
      </c>
      <c r="P2395">
        <v>352</v>
      </c>
      <c r="Q2395">
        <v>347</v>
      </c>
      <c r="R2395">
        <v>306</v>
      </c>
      <c r="S2395">
        <v>312</v>
      </c>
      <c r="T2395">
        <v>294</v>
      </c>
      <c r="U2395">
        <v>393</v>
      </c>
      <c r="V2395" s="1" t="s">
        <v>5584</v>
      </c>
      <c r="W2395" s="1" t="s">
        <v>2551</v>
      </c>
      <c r="X2395" s="5" t="s">
        <v>3114</v>
      </c>
      <c r="Y2395" s="5" t="s">
        <v>2740</v>
      </c>
      <c r="Z2395" s="5" t="s">
        <v>2738</v>
      </c>
      <c r="AA2395" s="5"/>
    </row>
    <row r="2396" spans="1:27" ht="12" customHeight="1" x14ac:dyDescent="0.15">
      <c r="A2396" s="1" t="s">
        <v>641</v>
      </c>
      <c r="B2396" s="1" t="s">
        <v>39</v>
      </c>
      <c r="C2396" s="1" t="s">
        <v>244</v>
      </c>
      <c r="D2396" s="1" t="s">
        <v>2466</v>
      </c>
      <c r="E2396" s="1" t="s">
        <v>10</v>
      </c>
      <c r="F2396" s="1" t="s">
        <v>651</v>
      </c>
      <c r="G2396" s="1" t="s">
        <v>249</v>
      </c>
      <c r="H2396" s="1" t="s">
        <v>235</v>
      </c>
      <c r="I2396">
        <v>72757</v>
      </c>
      <c r="J2396">
        <v>78692</v>
      </c>
      <c r="K2396">
        <v>70459</v>
      </c>
      <c r="L2396">
        <v>69674</v>
      </c>
      <c r="M2396">
        <v>61429</v>
      </c>
      <c r="N2396">
        <v>79767</v>
      </c>
      <c r="O2396">
        <v>55710</v>
      </c>
      <c r="P2396">
        <v>50586</v>
      </c>
      <c r="Q2396">
        <v>79103</v>
      </c>
      <c r="R2396">
        <v>82171</v>
      </c>
      <c r="S2396">
        <v>65242</v>
      </c>
      <c r="T2396">
        <v>57746</v>
      </c>
      <c r="U2396">
        <v>26620</v>
      </c>
      <c r="V2396" s="1" t="s">
        <v>5584</v>
      </c>
      <c r="W2396" s="1" t="s">
        <v>2551</v>
      </c>
      <c r="X2396" s="5" t="s">
        <v>3114</v>
      </c>
      <c r="Y2396" s="5" t="s">
        <v>2559</v>
      </c>
      <c r="Z2396" s="5" t="s">
        <v>2734</v>
      </c>
      <c r="AA2396" s="5"/>
    </row>
    <row r="2397" spans="1:27" ht="12" customHeight="1" x14ac:dyDescent="0.15">
      <c r="A2397" s="1" t="s">
        <v>641</v>
      </c>
      <c r="B2397" s="1" t="s">
        <v>41</v>
      </c>
      <c r="C2397" s="1" t="s">
        <v>9</v>
      </c>
      <c r="D2397" s="1" t="s">
        <v>2466</v>
      </c>
      <c r="E2397" s="1" t="s">
        <v>10</v>
      </c>
      <c r="F2397" s="1" t="s">
        <v>652</v>
      </c>
      <c r="G2397" s="1" t="s">
        <v>234</v>
      </c>
      <c r="H2397" s="1" t="s">
        <v>235</v>
      </c>
      <c r="I2397">
        <v>18421</v>
      </c>
      <c r="J2397">
        <v>16776</v>
      </c>
      <c r="K2397">
        <v>17366</v>
      </c>
      <c r="L2397">
        <v>17295</v>
      </c>
      <c r="M2397">
        <v>18094</v>
      </c>
      <c r="N2397">
        <v>17032</v>
      </c>
      <c r="O2397">
        <v>17088</v>
      </c>
      <c r="P2397">
        <v>17513</v>
      </c>
      <c r="Q2397">
        <v>17473</v>
      </c>
      <c r="R2397">
        <v>17947</v>
      </c>
      <c r="S2397">
        <v>18523</v>
      </c>
      <c r="T2397">
        <v>17026</v>
      </c>
      <c r="U2397">
        <v>20020</v>
      </c>
      <c r="V2397" s="1" t="s">
        <v>5584</v>
      </c>
      <c r="W2397" s="1" t="s">
        <v>2551</v>
      </c>
      <c r="X2397" s="5" t="s">
        <v>3115</v>
      </c>
      <c r="Y2397" s="5" t="s">
        <v>2553</v>
      </c>
      <c r="Z2397" s="5" t="s">
        <v>2734</v>
      </c>
      <c r="AA2397" s="5"/>
    </row>
    <row r="2398" spans="1:27" ht="12" customHeight="1" x14ac:dyDescent="0.15">
      <c r="A2398" s="1" t="s">
        <v>641</v>
      </c>
      <c r="B2398" s="1" t="s">
        <v>41</v>
      </c>
      <c r="C2398" s="1" t="s">
        <v>15</v>
      </c>
      <c r="D2398" s="1" t="s">
        <v>2466</v>
      </c>
      <c r="E2398" s="1" t="s">
        <v>10</v>
      </c>
      <c r="F2398" s="1" t="s">
        <v>652</v>
      </c>
      <c r="G2398" s="1" t="s">
        <v>236</v>
      </c>
      <c r="H2398" s="1" t="s">
        <v>269</v>
      </c>
      <c r="I2398">
        <v>41491</v>
      </c>
      <c r="J2398">
        <v>36718</v>
      </c>
      <c r="K2398">
        <v>31542</v>
      </c>
      <c r="L2398">
        <v>37737</v>
      </c>
      <c r="M2398">
        <v>39174</v>
      </c>
      <c r="N2398">
        <v>35897</v>
      </c>
      <c r="O2398">
        <v>38986</v>
      </c>
      <c r="P2398">
        <v>38565</v>
      </c>
      <c r="Q2398">
        <v>35949</v>
      </c>
      <c r="R2398">
        <v>47552</v>
      </c>
      <c r="S2398">
        <v>47279</v>
      </c>
      <c r="T2398">
        <v>35797</v>
      </c>
      <c r="U2398">
        <v>54528</v>
      </c>
      <c r="V2398" s="1" t="s">
        <v>5584</v>
      </c>
      <c r="W2398" s="1" t="s">
        <v>2551</v>
      </c>
      <c r="X2398" s="5" t="s">
        <v>3115</v>
      </c>
      <c r="Y2398" s="5" t="s">
        <v>2735</v>
      </c>
      <c r="Z2398" s="5" t="s">
        <v>269</v>
      </c>
      <c r="AA2398" s="5"/>
    </row>
    <row r="2399" spans="1:27" ht="12" customHeight="1" x14ac:dyDescent="0.15">
      <c r="A2399" s="1" t="s">
        <v>641</v>
      </c>
      <c r="B2399" s="1" t="s">
        <v>41</v>
      </c>
      <c r="C2399" s="1" t="s">
        <v>17</v>
      </c>
      <c r="D2399" s="1" t="s">
        <v>2466</v>
      </c>
      <c r="E2399" s="1" t="s">
        <v>10</v>
      </c>
      <c r="F2399" s="1" t="s">
        <v>652</v>
      </c>
      <c r="G2399" s="1" t="s">
        <v>238</v>
      </c>
      <c r="H2399" s="1" t="s">
        <v>239</v>
      </c>
      <c r="I2399">
        <v>779</v>
      </c>
      <c r="J2399">
        <v>729</v>
      </c>
      <c r="K2399">
        <v>759</v>
      </c>
      <c r="L2399">
        <v>791</v>
      </c>
      <c r="M2399">
        <v>821</v>
      </c>
      <c r="N2399">
        <v>749</v>
      </c>
      <c r="O2399">
        <v>785</v>
      </c>
      <c r="P2399">
        <v>820</v>
      </c>
      <c r="Q2399">
        <v>775</v>
      </c>
      <c r="R2399">
        <v>881</v>
      </c>
      <c r="S2399">
        <v>870</v>
      </c>
      <c r="T2399">
        <v>795</v>
      </c>
      <c r="U2399">
        <v>989</v>
      </c>
      <c r="V2399" s="1" t="s">
        <v>5584</v>
      </c>
      <c r="W2399" s="1" t="s">
        <v>2551</v>
      </c>
      <c r="X2399" s="5" t="s">
        <v>3115</v>
      </c>
      <c r="Y2399" s="5" t="s">
        <v>2737</v>
      </c>
      <c r="Z2399" s="5" t="s">
        <v>2738</v>
      </c>
      <c r="AA2399" s="5"/>
    </row>
    <row r="2400" spans="1:27" ht="12" customHeight="1" x14ac:dyDescent="0.15">
      <c r="A2400" s="1" t="s">
        <v>641</v>
      </c>
      <c r="B2400" s="1" t="s">
        <v>41</v>
      </c>
      <c r="C2400" s="1" t="s">
        <v>19</v>
      </c>
      <c r="D2400" s="1" t="s">
        <v>2466</v>
      </c>
      <c r="E2400" s="1" t="s">
        <v>10</v>
      </c>
      <c r="F2400" s="1" t="s">
        <v>652</v>
      </c>
      <c r="G2400" s="1" t="s">
        <v>240</v>
      </c>
      <c r="H2400" s="1" t="s">
        <v>235</v>
      </c>
      <c r="I2400">
        <v>24950</v>
      </c>
      <c r="J2400">
        <v>27465</v>
      </c>
      <c r="K2400">
        <v>25977</v>
      </c>
      <c r="L2400">
        <v>33263</v>
      </c>
      <c r="M2400">
        <v>36204</v>
      </c>
      <c r="N2400">
        <v>32747</v>
      </c>
      <c r="O2400">
        <v>38964</v>
      </c>
      <c r="P2400">
        <v>30922</v>
      </c>
      <c r="Q2400">
        <v>35637</v>
      </c>
      <c r="R2400">
        <v>32012</v>
      </c>
      <c r="S2400">
        <v>25637</v>
      </c>
      <c r="T2400">
        <v>23273</v>
      </c>
      <c r="U2400">
        <v>24426</v>
      </c>
      <c r="V2400" s="1" t="s">
        <v>5584</v>
      </c>
      <c r="W2400" s="1" t="s">
        <v>2551</v>
      </c>
      <c r="X2400" s="5" t="s">
        <v>3115</v>
      </c>
      <c r="Y2400" s="5" t="s">
        <v>2561</v>
      </c>
      <c r="Z2400" s="5" t="s">
        <v>2734</v>
      </c>
      <c r="AA2400" s="5"/>
    </row>
    <row r="2401" spans="1:27" ht="12" customHeight="1" x14ac:dyDescent="0.15">
      <c r="A2401" s="1" t="s">
        <v>641</v>
      </c>
      <c r="B2401" s="1" t="s">
        <v>41</v>
      </c>
      <c r="C2401" s="1" t="s">
        <v>21</v>
      </c>
      <c r="D2401" s="1" t="s">
        <v>2466</v>
      </c>
      <c r="E2401" s="1" t="s">
        <v>10</v>
      </c>
      <c r="F2401" s="1" t="s">
        <v>652</v>
      </c>
      <c r="G2401" s="1" t="s">
        <v>242</v>
      </c>
      <c r="H2401" s="1" t="s">
        <v>235</v>
      </c>
      <c r="I2401">
        <v>48283</v>
      </c>
      <c r="J2401">
        <v>46324</v>
      </c>
      <c r="K2401">
        <v>39236</v>
      </c>
      <c r="L2401">
        <v>46988</v>
      </c>
      <c r="M2401">
        <v>49771</v>
      </c>
      <c r="N2401">
        <v>49167</v>
      </c>
      <c r="O2401">
        <v>51412</v>
      </c>
      <c r="P2401">
        <v>50104</v>
      </c>
      <c r="Q2401">
        <v>45784</v>
      </c>
      <c r="R2401">
        <v>45212</v>
      </c>
      <c r="S2401">
        <v>42966</v>
      </c>
      <c r="T2401">
        <v>38461</v>
      </c>
      <c r="U2401">
        <v>41748</v>
      </c>
      <c r="V2401" s="1" t="s">
        <v>5584</v>
      </c>
      <c r="W2401" s="1" t="s">
        <v>2551</v>
      </c>
      <c r="X2401" s="5" t="s">
        <v>3115</v>
      </c>
      <c r="Y2401" s="5" t="s">
        <v>2557</v>
      </c>
      <c r="Z2401" s="5" t="s">
        <v>2734</v>
      </c>
      <c r="AA2401" s="5"/>
    </row>
    <row r="2402" spans="1:27" ht="12" customHeight="1" x14ac:dyDescent="0.15">
      <c r="A2402" s="1" t="s">
        <v>641</v>
      </c>
      <c r="B2402" s="1" t="s">
        <v>41</v>
      </c>
      <c r="C2402" s="1" t="s">
        <v>23</v>
      </c>
      <c r="D2402" s="1" t="s">
        <v>2466</v>
      </c>
      <c r="E2402" s="1" t="s">
        <v>10</v>
      </c>
      <c r="F2402" s="1" t="s">
        <v>652</v>
      </c>
      <c r="G2402" s="1" t="s">
        <v>243</v>
      </c>
      <c r="H2402" s="1" t="s">
        <v>269</v>
      </c>
      <c r="I2402">
        <v>138275</v>
      </c>
      <c r="J2402">
        <v>124227</v>
      </c>
      <c r="K2402">
        <v>104465</v>
      </c>
      <c r="L2402">
        <v>141604</v>
      </c>
      <c r="M2402">
        <v>140629</v>
      </c>
      <c r="N2402">
        <v>144592</v>
      </c>
      <c r="O2402">
        <v>147899</v>
      </c>
      <c r="P2402">
        <v>131174</v>
      </c>
      <c r="Q2402">
        <v>120259</v>
      </c>
      <c r="R2402">
        <v>132079</v>
      </c>
      <c r="S2402">
        <v>125500</v>
      </c>
      <c r="T2402">
        <v>116062</v>
      </c>
      <c r="U2402">
        <v>140721</v>
      </c>
      <c r="V2402" s="1" t="s">
        <v>5584</v>
      </c>
      <c r="W2402" s="1" t="s">
        <v>2551</v>
      </c>
      <c r="X2402" s="5" t="s">
        <v>3115</v>
      </c>
      <c r="Y2402" s="5" t="s">
        <v>2739</v>
      </c>
      <c r="Z2402" s="5" t="s">
        <v>269</v>
      </c>
      <c r="AA2402" s="5"/>
    </row>
    <row r="2403" spans="1:27" ht="12" customHeight="1" x14ac:dyDescent="0.15">
      <c r="A2403" s="1" t="s">
        <v>641</v>
      </c>
      <c r="B2403" s="1" t="s">
        <v>41</v>
      </c>
      <c r="C2403" s="1" t="s">
        <v>77</v>
      </c>
      <c r="D2403" s="1" t="s">
        <v>2466</v>
      </c>
      <c r="E2403" s="1" t="s">
        <v>10</v>
      </c>
      <c r="F2403" s="1" t="s">
        <v>652</v>
      </c>
      <c r="G2403" s="1" t="s">
        <v>245</v>
      </c>
      <c r="H2403" s="1" t="s">
        <v>239</v>
      </c>
      <c r="I2403">
        <v>1644</v>
      </c>
      <c r="J2403">
        <v>1521</v>
      </c>
      <c r="K2403">
        <v>1383</v>
      </c>
      <c r="L2403">
        <v>1655</v>
      </c>
      <c r="M2403">
        <v>1767</v>
      </c>
      <c r="N2403">
        <v>1776</v>
      </c>
      <c r="O2403">
        <v>1904</v>
      </c>
      <c r="P2403">
        <v>1919</v>
      </c>
      <c r="Q2403">
        <v>1582</v>
      </c>
      <c r="R2403">
        <v>1610</v>
      </c>
      <c r="S2403">
        <v>1665</v>
      </c>
      <c r="T2403">
        <v>1525</v>
      </c>
      <c r="U2403">
        <v>1814</v>
      </c>
      <c r="V2403" s="1" t="s">
        <v>5584</v>
      </c>
      <c r="W2403" s="1" t="s">
        <v>2551</v>
      </c>
      <c r="X2403" s="5" t="s">
        <v>3115</v>
      </c>
      <c r="Y2403" s="5" t="s">
        <v>2740</v>
      </c>
      <c r="Z2403" s="5" t="s">
        <v>2738</v>
      </c>
      <c r="AA2403" s="5"/>
    </row>
    <row r="2404" spans="1:27" ht="12" customHeight="1" x14ac:dyDescent="0.15">
      <c r="A2404" s="1" t="s">
        <v>641</v>
      </c>
      <c r="B2404" s="1" t="s">
        <v>41</v>
      </c>
      <c r="C2404" s="1" t="s">
        <v>244</v>
      </c>
      <c r="D2404" s="1" t="s">
        <v>2466</v>
      </c>
      <c r="E2404" s="1" t="s">
        <v>10</v>
      </c>
      <c r="F2404" s="1" t="s">
        <v>652</v>
      </c>
      <c r="G2404" s="1" t="s">
        <v>249</v>
      </c>
      <c r="H2404" s="1" t="s">
        <v>235</v>
      </c>
      <c r="I2404">
        <v>83626</v>
      </c>
      <c r="J2404">
        <v>84109</v>
      </c>
      <c r="K2404">
        <v>92673</v>
      </c>
      <c r="L2404">
        <v>99078</v>
      </c>
      <c r="M2404">
        <v>103975</v>
      </c>
      <c r="N2404">
        <v>107510</v>
      </c>
      <c r="O2404">
        <v>112532</v>
      </c>
      <c r="P2404">
        <v>112567</v>
      </c>
      <c r="Q2404">
        <v>124390</v>
      </c>
      <c r="R2404">
        <v>131744</v>
      </c>
      <c r="S2404">
        <v>136537</v>
      </c>
      <c r="T2404">
        <v>142627</v>
      </c>
      <c r="U2404">
        <v>149335</v>
      </c>
      <c r="V2404" s="1" t="s">
        <v>5584</v>
      </c>
      <c r="W2404" s="1" t="s">
        <v>2551</v>
      </c>
      <c r="X2404" s="5" t="s">
        <v>3115</v>
      </c>
      <c r="Y2404" s="5" t="s">
        <v>2559</v>
      </c>
      <c r="Z2404" s="5" t="s">
        <v>2734</v>
      </c>
      <c r="AA2404" s="5"/>
    </row>
    <row r="2405" spans="1:27" ht="12" customHeight="1" x14ac:dyDescent="0.15">
      <c r="A2405" s="1" t="s">
        <v>641</v>
      </c>
      <c r="B2405" s="1" t="s">
        <v>43</v>
      </c>
      <c r="C2405" s="1" t="s">
        <v>9</v>
      </c>
      <c r="D2405" s="1" t="s">
        <v>2466</v>
      </c>
      <c r="E2405" s="1" t="s">
        <v>10</v>
      </c>
      <c r="F2405" s="1" t="s">
        <v>653</v>
      </c>
      <c r="G2405" s="1" t="s">
        <v>234</v>
      </c>
      <c r="H2405" s="1" t="s">
        <v>235</v>
      </c>
      <c r="I2405">
        <v>175795</v>
      </c>
      <c r="J2405">
        <v>165127</v>
      </c>
      <c r="K2405">
        <v>157729</v>
      </c>
      <c r="L2405">
        <v>183329</v>
      </c>
      <c r="M2405">
        <v>168594</v>
      </c>
      <c r="N2405">
        <v>152060</v>
      </c>
      <c r="O2405">
        <v>169382</v>
      </c>
      <c r="P2405">
        <v>159052</v>
      </c>
      <c r="Q2405">
        <v>162961</v>
      </c>
      <c r="R2405">
        <v>145222</v>
      </c>
      <c r="S2405">
        <v>127724</v>
      </c>
      <c r="T2405">
        <v>128528</v>
      </c>
      <c r="U2405">
        <v>144488</v>
      </c>
      <c r="V2405" s="1" t="s">
        <v>5584</v>
      </c>
      <c r="W2405" s="1" t="s">
        <v>2551</v>
      </c>
      <c r="X2405" s="5" t="s">
        <v>3116</v>
      </c>
      <c r="Y2405" s="5" t="s">
        <v>2553</v>
      </c>
      <c r="Z2405" s="5" t="s">
        <v>2734</v>
      </c>
      <c r="AA2405" s="5"/>
    </row>
    <row r="2406" spans="1:27" ht="12" customHeight="1" x14ac:dyDescent="0.15">
      <c r="A2406" s="1" t="s">
        <v>641</v>
      </c>
      <c r="B2406" s="1" t="s">
        <v>43</v>
      </c>
      <c r="C2406" s="1" t="s">
        <v>15</v>
      </c>
      <c r="D2406" s="1" t="s">
        <v>2466</v>
      </c>
      <c r="E2406" s="1" t="s">
        <v>10</v>
      </c>
      <c r="F2406" s="1" t="s">
        <v>653</v>
      </c>
      <c r="G2406" s="1" t="s">
        <v>236</v>
      </c>
      <c r="H2406" s="1" t="s">
        <v>269</v>
      </c>
      <c r="I2406">
        <v>410434</v>
      </c>
      <c r="J2406">
        <v>395008</v>
      </c>
      <c r="K2406">
        <v>353656</v>
      </c>
      <c r="L2406">
        <v>436956</v>
      </c>
      <c r="M2406">
        <v>388347</v>
      </c>
      <c r="N2406">
        <v>364152</v>
      </c>
      <c r="O2406">
        <v>411403</v>
      </c>
      <c r="P2406">
        <v>386421</v>
      </c>
      <c r="Q2406">
        <v>359714</v>
      </c>
      <c r="R2406">
        <v>315622</v>
      </c>
      <c r="S2406">
        <v>285033</v>
      </c>
      <c r="T2406">
        <v>280327</v>
      </c>
      <c r="U2406">
        <v>312689</v>
      </c>
      <c r="V2406" s="1" t="s">
        <v>5584</v>
      </c>
      <c r="W2406" s="1" t="s">
        <v>2551</v>
      </c>
      <c r="X2406" s="5" t="s">
        <v>3116</v>
      </c>
      <c r="Y2406" s="5" t="s">
        <v>2735</v>
      </c>
      <c r="Z2406" s="5" t="s">
        <v>269</v>
      </c>
      <c r="AA2406" s="5"/>
    </row>
    <row r="2407" spans="1:27" ht="12" customHeight="1" x14ac:dyDescent="0.15">
      <c r="A2407" s="1" t="s">
        <v>641</v>
      </c>
      <c r="B2407" s="1" t="s">
        <v>43</v>
      </c>
      <c r="C2407" s="1" t="s">
        <v>17</v>
      </c>
      <c r="D2407" s="1" t="s">
        <v>2466</v>
      </c>
      <c r="E2407" s="1" t="s">
        <v>10</v>
      </c>
      <c r="F2407" s="1" t="s">
        <v>653</v>
      </c>
      <c r="G2407" s="1" t="s">
        <v>238</v>
      </c>
      <c r="H2407" s="1" t="s">
        <v>239</v>
      </c>
      <c r="I2407">
        <v>7848</v>
      </c>
      <c r="J2407">
        <v>7049</v>
      </c>
      <c r="K2407">
        <v>6547</v>
      </c>
      <c r="L2407">
        <v>8032</v>
      </c>
      <c r="M2407">
        <v>7247</v>
      </c>
      <c r="N2407">
        <v>6659</v>
      </c>
      <c r="O2407">
        <v>7821</v>
      </c>
      <c r="P2407">
        <v>7496</v>
      </c>
      <c r="Q2407">
        <v>7239</v>
      </c>
      <c r="R2407">
        <v>6575</v>
      </c>
      <c r="S2407">
        <v>5662</v>
      </c>
      <c r="T2407">
        <v>5640</v>
      </c>
      <c r="U2407">
        <v>6625</v>
      </c>
      <c r="V2407" s="1" t="s">
        <v>5584</v>
      </c>
      <c r="W2407" s="1" t="s">
        <v>2551</v>
      </c>
      <c r="X2407" s="5" t="s">
        <v>3116</v>
      </c>
      <c r="Y2407" s="5" t="s">
        <v>2737</v>
      </c>
      <c r="Z2407" s="5" t="s">
        <v>2738</v>
      </c>
      <c r="AA2407" s="5"/>
    </row>
    <row r="2408" spans="1:27" ht="12" customHeight="1" x14ac:dyDescent="0.15">
      <c r="A2408" s="1" t="s">
        <v>641</v>
      </c>
      <c r="B2408" s="1" t="s">
        <v>45</v>
      </c>
      <c r="C2408" s="1" t="s">
        <v>9</v>
      </c>
      <c r="D2408" s="1" t="s">
        <v>2466</v>
      </c>
      <c r="E2408" s="1" t="s">
        <v>10</v>
      </c>
      <c r="F2408" s="1" t="s">
        <v>654</v>
      </c>
      <c r="G2408" s="1" t="s">
        <v>234</v>
      </c>
      <c r="H2408" s="1" t="s">
        <v>235</v>
      </c>
      <c r="I2408">
        <v>10103</v>
      </c>
      <c r="J2408">
        <v>10815</v>
      </c>
      <c r="K2408">
        <v>9174</v>
      </c>
      <c r="L2408">
        <v>11627</v>
      </c>
      <c r="M2408">
        <v>10175</v>
      </c>
      <c r="N2408">
        <v>8747</v>
      </c>
      <c r="O2408">
        <v>11228</v>
      </c>
      <c r="P2408">
        <v>10690</v>
      </c>
      <c r="Q2408">
        <v>10243</v>
      </c>
      <c r="R2408">
        <v>9818</v>
      </c>
      <c r="S2408">
        <v>8979</v>
      </c>
      <c r="T2408">
        <v>9200</v>
      </c>
      <c r="U2408">
        <v>9637</v>
      </c>
      <c r="V2408" s="1" t="s">
        <v>5584</v>
      </c>
      <c r="W2408" s="1" t="s">
        <v>2551</v>
      </c>
      <c r="X2408" s="5" t="s">
        <v>3117</v>
      </c>
      <c r="Y2408" s="5" t="s">
        <v>2553</v>
      </c>
      <c r="Z2408" s="5" t="s">
        <v>2734</v>
      </c>
      <c r="AA2408" s="5"/>
    </row>
    <row r="2409" spans="1:27" ht="12" customHeight="1" x14ac:dyDescent="0.15">
      <c r="A2409" s="1" t="s">
        <v>641</v>
      </c>
      <c r="B2409" s="1" t="s">
        <v>45</v>
      </c>
      <c r="C2409" s="1" t="s">
        <v>15</v>
      </c>
      <c r="D2409" s="1" t="s">
        <v>2466</v>
      </c>
      <c r="E2409" s="1" t="s">
        <v>10</v>
      </c>
      <c r="F2409" s="1" t="s">
        <v>654</v>
      </c>
      <c r="G2409" s="1" t="s">
        <v>236</v>
      </c>
      <c r="H2409" s="1" t="s">
        <v>269</v>
      </c>
      <c r="I2409">
        <v>204085</v>
      </c>
      <c r="J2409">
        <v>217392</v>
      </c>
      <c r="K2409">
        <v>184608</v>
      </c>
      <c r="L2409">
        <v>235341</v>
      </c>
      <c r="M2409">
        <v>204133</v>
      </c>
      <c r="N2409">
        <v>179998</v>
      </c>
      <c r="O2409">
        <v>224023</v>
      </c>
      <c r="P2409">
        <v>215358</v>
      </c>
      <c r="Q2409">
        <v>208503</v>
      </c>
      <c r="R2409">
        <v>203157</v>
      </c>
      <c r="S2409">
        <v>185756</v>
      </c>
      <c r="T2409">
        <v>195165</v>
      </c>
      <c r="U2409">
        <v>200932</v>
      </c>
      <c r="V2409" s="1" t="s">
        <v>5584</v>
      </c>
      <c r="W2409" s="1" t="s">
        <v>2551</v>
      </c>
      <c r="X2409" s="5" t="s">
        <v>3117</v>
      </c>
      <c r="Y2409" s="5" t="s">
        <v>2735</v>
      </c>
      <c r="Z2409" s="5" t="s">
        <v>269</v>
      </c>
      <c r="AA2409" s="5"/>
    </row>
    <row r="2410" spans="1:27" ht="12" customHeight="1" x14ac:dyDescent="0.15">
      <c r="A2410" s="1" t="s">
        <v>641</v>
      </c>
      <c r="B2410" s="1" t="s">
        <v>45</v>
      </c>
      <c r="C2410" s="1" t="s">
        <v>17</v>
      </c>
      <c r="D2410" s="1" t="s">
        <v>2466</v>
      </c>
      <c r="E2410" s="1" t="s">
        <v>10</v>
      </c>
      <c r="F2410" s="1" t="s">
        <v>654</v>
      </c>
      <c r="G2410" s="1" t="s">
        <v>238</v>
      </c>
      <c r="H2410" s="1" t="s">
        <v>239</v>
      </c>
      <c r="I2410">
        <v>2189</v>
      </c>
      <c r="J2410">
        <v>2297</v>
      </c>
      <c r="K2410">
        <v>1982</v>
      </c>
      <c r="L2410">
        <v>2696</v>
      </c>
      <c r="M2410">
        <v>2326</v>
      </c>
      <c r="N2410">
        <v>2089</v>
      </c>
      <c r="O2410">
        <v>2416</v>
      </c>
      <c r="P2410">
        <v>2457</v>
      </c>
      <c r="Q2410">
        <v>2413</v>
      </c>
      <c r="R2410">
        <v>2369</v>
      </c>
      <c r="S2410">
        <v>2150</v>
      </c>
      <c r="T2410">
        <v>2244</v>
      </c>
      <c r="U2410">
        <v>2347</v>
      </c>
      <c r="V2410" s="1" t="s">
        <v>5584</v>
      </c>
      <c r="W2410" s="1" t="s">
        <v>2551</v>
      </c>
      <c r="X2410" s="5" t="s">
        <v>3117</v>
      </c>
      <c r="Y2410" s="5" t="s">
        <v>2737</v>
      </c>
      <c r="Z2410" s="5" t="s">
        <v>2738</v>
      </c>
      <c r="AA2410" s="5"/>
    </row>
    <row r="2411" spans="1:27" ht="12" customHeight="1" x14ac:dyDescent="0.15">
      <c r="A2411" s="1" t="s">
        <v>641</v>
      </c>
      <c r="B2411" s="1" t="s">
        <v>47</v>
      </c>
      <c r="C2411" s="1" t="s">
        <v>9</v>
      </c>
      <c r="D2411" s="1" t="s">
        <v>2466</v>
      </c>
      <c r="E2411" s="1" t="s">
        <v>10</v>
      </c>
      <c r="F2411" s="1" t="s">
        <v>655</v>
      </c>
      <c r="G2411" s="1" t="s">
        <v>234</v>
      </c>
      <c r="H2411" s="1" t="s">
        <v>235</v>
      </c>
      <c r="I2411">
        <v>1858</v>
      </c>
      <c r="J2411">
        <v>1723</v>
      </c>
      <c r="K2411">
        <v>1594</v>
      </c>
      <c r="L2411">
        <v>1985</v>
      </c>
      <c r="M2411">
        <v>1548</v>
      </c>
      <c r="N2411">
        <v>1674</v>
      </c>
      <c r="O2411">
        <v>1640</v>
      </c>
      <c r="P2411">
        <v>1779</v>
      </c>
      <c r="Q2411">
        <v>1508</v>
      </c>
      <c r="R2411">
        <v>1772</v>
      </c>
      <c r="S2411">
        <v>1593</v>
      </c>
      <c r="T2411">
        <v>1587</v>
      </c>
      <c r="U2411">
        <v>1817</v>
      </c>
      <c r="V2411" s="1" t="s">
        <v>5584</v>
      </c>
      <c r="W2411" s="1" t="s">
        <v>2551</v>
      </c>
      <c r="X2411" s="5" t="s">
        <v>3118</v>
      </c>
      <c r="Y2411" s="5" t="s">
        <v>2553</v>
      </c>
      <c r="Z2411" s="5" t="s">
        <v>2734</v>
      </c>
      <c r="AA2411" s="5"/>
    </row>
    <row r="2412" spans="1:27" ht="12" customHeight="1" x14ac:dyDescent="0.15">
      <c r="A2412" s="1" t="s">
        <v>641</v>
      </c>
      <c r="B2412" s="1" t="s">
        <v>47</v>
      </c>
      <c r="C2412" s="1" t="s">
        <v>15</v>
      </c>
      <c r="D2412" s="1" t="s">
        <v>2466</v>
      </c>
      <c r="E2412" s="1" t="s">
        <v>10</v>
      </c>
      <c r="F2412" s="1" t="s">
        <v>655</v>
      </c>
      <c r="G2412" s="1" t="s">
        <v>236</v>
      </c>
      <c r="H2412" s="1" t="s">
        <v>269</v>
      </c>
      <c r="I2412">
        <v>93941</v>
      </c>
      <c r="J2412">
        <v>87314</v>
      </c>
      <c r="K2412">
        <v>81486</v>
      </c>
      <c r="L2412">
        <v>98788</v>
      </c>
      <c r="M2412">
        <v>79196</v>
      </c>
      <c r="N2412">
        <v>85081</v>
      </c>
      <c r="O2412">
        <v>83197</v>
      </c>
      <c r="P2412">
        <v>90221</v>
      </c>
      <c r="Q2412">
        <v>77457</v>
      </c>
      <c r="R2412">
        <v>90948</v>
      </c>
      <c r="S2412">
        <v>82662</v>
      </c>
      <c r="T2412">
        <v>80718</v>
      </c>
      <c r="U2412">
        <v>95244</v>
      </c>
      <c r="V2412" s="1" t="s">
        <v>5584</v>
      </c>
      <c r="W2412" s="1" t="s">
        <v>2551</v>
      </c>
      <c r="X2412" s="5" t="s">
        <v>3118</v>
      </c>
      <c r="Y2412" s="5" t="s">
        <v>2735</v>
      </c>
      <c r="Z2412" s="5" t="s">
        <v>269</v>
      </c>
      <c r="AA2412" s="5"/>
    </row>
    <row r="2413" spans="1:27" ht="12" customHeight="1" x14ac:dyDescent="0.15">
      <c r="A2413" s="1" t="s">
        <v>641</v>
      </c>
      <c r="B2413" s="1" t="s">
        <v>47</v>
      </c>
      <c r="C2413" s="1" t="s">
        <v>17</v>
      </c>
      <c r="D2413" s="1" t="s">
        <v>2466</v>
      </c>
      <c r="E2413" s="1" t="s">
        <v>10</v>
      </c>
      <c r="F2413" s="1" t="s">
        <v>655</v>
      </c>
      <c r="G2413" s="1" t="s">
        <v>238</v>
      </c>
      <c r="H2413" s="1" t="s">
        <v>239</v>
      </c>
      <c r="I2413">
        <v>895</v>
      </c>
      <c r="J2413">
        <v>754</v>
      </c>
      <c r="K2413">
        <v>731</v>
      </c>
      <c r="L2413">
        <v>916</v>
      </c>
      <c r="M2413">
        <v>809</v>
      </c>
      <c r="N2413">
        <v>811</v>
      </c>
      <c r="O2413">
        <v>781</v>
      </c>
      <c r="P2413">
        <v>851</v>
      </c>
      <c r="Q2413">
        <v>751</v>
      </c>
      <c r="R2413">
        <v>916</v>
      </c>
      <c r="S2413">
        <v>846</v>
      </c>
      <c r="T2413">
        <v>810</v>
      </c>
      <c r="U2413">
        <v>943</v>
      </c>
      <c r="V2413" s="1" t="s">
        <v>5584</v>
      </c>
      <c r="W2413" s="1" t="s">
        <v>2551</v>
      </c>
      <c r="X2413" s="5" t="s">
        <v>3118</v>
      </c>
      <c r="Y2413" s="5" t="s">
        <v>2737</v>
      </c>
      <c r="Z2413" s="5" t="s">
        <v>2738</v>
      </c>
      <c r="AA2413" s="5"/>
    </row>
    <row r="2414" spans="1:27" ht="12" customHeight="1" x14ac:dyDescent="0.15">
      <c r="A2414" s="1" t="s">
        <v>641</v>
      </c>
      <c r="B2414" s="1" t="s">
        <v>49</v>
      </c>
      <c r="C2414" s="1" t="s">
        <v>9</v>
      </c>
      <c r="D2414" s="1" t="s">
        <v>2466</v>
      </c>
      <c r="E2414" s="1" t="s">
        <v>10</v>
      </c>
      <c r="F2414" s="1" t="s">
        <v>656</v>
      </c>
      <c r="G2414" s="1" t="s">
        <v>234</v>
      </c>
      <c r="H2414" s="1" t="s">
        <v>235</v>
      </c>
      <c r="I2414">
        <v>1150</v>
      </c>
      <c r="J2414">
        <v>884</v>
      </c>
      <c r="K2414">
        <v>964</v>
      </c>
      <c r="L2414">
        <v>1260</v>
      </c>
      <c r="M2414">
        <v>945</v>
      </c>
      <c r="N2414">
        <v>932</v>
      </c>
      <c r="O2414">
        <v>1185</v>
      </c>
      <c r="P2414">
        <v>958</v>
      </c>
      <c r="Q2414">
        <v>950</v>
      </c>
      <c r="R2414">
        <v>944</v>
      </c>
      <c r="S2414">
        <v>860</v>
      </c>
      <c r="T2414">
        <v>955</v>
      </c>
      <c r="U2414">
        <v>1216</v>
      </c>
      <c r="V2414" s="1" t="s">
        <v>5584</v>
      </c>
      <c r="W2414" s="1" t="s">
        <v>2551</v>
      </c>
      <c r="X2414" s="5" t="s">
        <v>3119</v>
      </c>
      <c r="Y2414" s="5" t="s">
        <v>2553</v>
      </c>
      <c r="Z2414" s="5" t="s">
        <v>2734</v>
      </c>
      <c r="AA2414" s="5"/>
    </row>
    <row r="2415" spans="1:27" ht="12" customHeight="1" x14ac:dyDescent="0.15">
      <c r="A2415" s="1" t="s">
        <v>641</v>
      </c>
      <c r="B2415" s="1" t="s">
        <v>49</v>
      </c>
      <c r="C2415" s="1" t="s">
        <v>15</v>
      </c>
      <c r="D2415" s="1" t="s">
        <v>2466</v>
      </c>
      <c r="E2415" s="1" t="s">
        <v>10</v>
      </c>
      <c r="F2415" s="1" t="s">
        <v>656</v>
      </c>
      <c r="G2415" s="1" t="s">
        <v>236</v>
      </c>
      <c r="H2415" s="1" t="s">
        <v>269</v>
      </c>
      <c r="I2415">
        <v>255491</v>
      </c>
      <c r="J2415">
        <v>186866</v>
      </c>
      <c r="K2415">
        <v>212686</v>
      </c>
      <c r="L2415">
        <v>270183</v>
      </c>
      <c r="M2415">
        <v>217545</v>
      </c>
      <c r="N2415">
        <v>222739</v>
      </c>
      <c r="O2415">
        <v>269826</v>
      </c>
      <c r="P2415">
        <v>196436</v>
      </c>
      <c r="Q2415">
        <v>212776</v>
      </c>
      <c r="R2415">
        <v>223393</v>
      </c>
      <c r="S2415">
        <v>185139</v>
      </c>
      <c r="T2415">
        <v>241372</v>
      </c>
      <c r="U2415">
        <v>317443</v>
      </c>
      <c r="V2415" s="1" t="s">
        <v>5584</v>
      </c>
      <c r="W2415" s="1" t="s">
        <v>2551</v>
      </c>
      <c r="X2415" s="5" t="s">
        <v>3119</v>
      </c>
      <c r="Y2415" s="5" t="s">
        <v>2735</v>
      </c>
      <c r="Z2415" s="5" t="s">
        <v>269</v>
      </c>
      <c r="AA2415" s="5"/>
    </row>
    <row r="2416" spans="1:27" ht="12" customHeight="1" x14ac:dyDescent="0.15">
      <c r="A2416" s="1" t="s">
        <v>641</v>
      </c>
      <c r="B2416" s="1" t="s">
        <v>49</v>
      </c>
      <c r="C2416" s="1" t="s">
        <v>17</v>
      </c>
      <c r="D2416" s="1" t="s">
        <v>2466</v>
      </c>
      <c r="E2416" s="1" t="s">
        <v>10</v>
      </c>
      <c r="F2416" s="1" t="s">
        <v>656</v>
      </c>
      <c r="G2416" s="1" t="s">
        <v>238</v>
      </c>
      <c r="H2416" s="1" t="s">
        <v>239</v>
      </c>
      <c r="I2416">
        <v>2657</v>
      </c>
      <c r="J2416">
        <v>1798</v>
      </c>
      <c r="K2416">
        <v>2092</v>
      </c>
      <c r="L2416">
        <v>2607</v>
      </c>
      <c r="M2416">
        <v>2154</v>
      </c>
      <c r="N2416">
        <v>2214</v>
      </c>
      <c r="O2416">
        <v>2800</v>
      </c>
      <c r="P2416">
        <v>1876</v>
      </c>
      <c r="Q2416">
        <v>2259</v>
      </c>
      <c r="R2416">
        <v>2371</v>
      </c>
      <c r="S2416">
        <v>1928</v>
      </c>
      <c r="T2416">
        <v>2362</v>
      </c>
      <c r="U2416">
        <v>3426</v>
      </c>
      <c r="V2416" s="1" t="s">
        <v>5584</v>
      </c>
      <c r="W2416" s="1" t="s">
        <v>2551</v>
      </c>
      <c r="X2416" s="5" t="s">
        <v>3119</v>
      </c>
      <c r="Y2416" s="5" t="s">
        <v>2737</v>
      </c>
      <c r="Z2416" s="5" t="s">
        <v>2738</v>
      </c>
      <c r="AA2416" s="5"/>
    </row>
    <row r="2417" spans="1:27" ht="12" customHeight="1" x14ac:dyDescent="0.15">
      <c r="A2417" s="1" t="s">
        <v>641</v>
      </c>
      <c r="B2417" s="1" t="s">
        <v>51</v>
      </c>
      <c r="C2417" s="1" t="s">
        <v>9</v>
      </c>
      <c r="D2417" s="1" t="s">
        <v>2466</v>
      </c>
      <c r="E2417" s="1" t="s">
        <v>10</v>
      </c>
      <c r="F2417" s="1" t="s">
        <v>657</v>
      </c>
      <c r="G2417" s="1" t="s">
        <v>234</v>
      </c>
      <c r="H2417" s="1" t="s">
        <v>235</v>
      </c>
      <c r="I2417">
        <v>53</v>
      </c>
      <c r="J2417">
        <v>29</v>
      </c>
      <c r="K2417">
        <v>29</v>
      </c>
      <c r="L2417">
        <v>56</v>
      </c>
      <c r="M2417">
        <v>41</v>
      </c>
      <c r="N2417">
        <v>36</v>
      </c>
      <c r="O2417">
        <v>62</v>
      </c>
      <c r="P2417">
        <v>38</v>
      </c>
      <c r="Q2417">
        <v>30</v>
      </c>
      <c r="R2417">
        <v>59</v>
      </c>
      <c r="S2417">
        <v>41</v>
      </c>
      <c r="T2417">
        <v>55</v>
      </c>
      <c r="U2417">
        <v>83</v>
      </c>
      <c r="V2417" s="1" t="s">
        <v>5584</v>
      </c>
      <c r="W2417" s="1" t="s">
        <v>2551</v>
      </c>
      <c r="X2417" s="5" t="s">
        <v>3120</v>
      </c>
      <c r="Y2417" s="5" t="s">
        <v>2553</v>
      </c>
      <c r="Z2417" s="5" t="s">
        <v>2734</v>
      </c>
      <c r="AA2417" s="5"/>
    </row>
    <row r="2418" spans="1:27" ht="12" customHeight="1" x14ac:dyDescent="0.15">
      <c r="A2418" s="1" t="s">
        <v>641</v>
      </c>
      <c r="B2418" s="1" t="s">
        <v>51</v>
      </c>
      <c r="C2418" s="1" t="s">
        <v>15</v>
      </c>
      <c r="D2418" s="1" t="s">
        <v>2466</v>
      </c>
      <c r="E2418" s="1" t="s">
        <v>10</v>
      </c>
      <c r="F2418" s="1" t="s">
        <v>657</v>
      </c>
      <c r="G2418" s="1" t="s">
        <v>236</v>
      </c>
      <c r="H2418" s="1" t="s">
        <v>269</v>
      </c>
      <c r="I2418">
        <v>242001</v>
      </c>
      <c r="J2418">
        <v>59891</v>
      </c>
      <c r="K2418">
        <v>84251</v>
      </c>
      <c r="L2418">
        <v>150047</v>
      </c>
      <c r="M2418">
        <v>117194</v>
      </c>
      <c r="N2418">
        <v>117711</v>
      </c>
      <c r="O2418">
        <v>168819</v>
      </c>
      <c r="P2418">
        <v>128115</v>
      </c>
      <c r="Q2418">
        <v>71172</v>
      </c>
      <c r="R2418">
        <v>149185</v>
      </c>
      <c r="S2418">
        <v>101329</v>
      </c>
      <c r="T2418">
        <v>171361</v>
      </c>
      <c r="U2418">
        <v>252859</v>
      </c>
      <c r="V2418" s="1" t="s">
        <v>5584</v>
      </c>
      <c r="W2418" s="1" t="s">
        <v>2551</v>
      </c>
      <c r="X2418" s="5" t="s">
        <v>3120</v>
      </c>
      <c r="Y2418" s="5" t="s">
        <v>2735</v>
      </c>
      <c r="Z2418" s="5" t="s">
        <v>269</v>
      </c>
      <c r="AA2418" s="5"/>
    </row>
    <row r="2419" spans="1:27" ht="12" customHeight="1" x14ac:dyDescent="0.15">
      <c r="A2419" s="1" t="s">
        <v>641</v>
      </c>
      <c r="B2419" s="1" t="s">
        <v>51</v>
      </c>
      <c r="C2419" s="1" t="s">
        <v>17</v>
      </c>
      <c r="D2419" s="1" t="s">
        <v>2466</v>
      </c>
      <c r="E2419" s="1" t="s">
        <v>10</v>
      </c>
      <c r="F2419" s="1" t="s">
        <v>657</v>
      </c>
      <c r="G2419" s="1" t="s">
        <v>238</v>
      </c>
      <c r="H2419" s="1" t="s">
        <v>239</v>
      </c>
      <c r="I2419">
        <v>1262</v>
      </c>
      <c r="J2419">
        <v>439</v>
      </c>
      <c r="K2419">
        <v>566</v>
      </c>
      <c r="L2419">
        <v>910</v>
      </c>
      <c r="M2419">
        <v>704</v>
      </c>
      <c r="N2419">
        <v>731</v>
      </c>
      <c r="O2419">
        <v>1187</v>
      </c>
      <c r="P2419">
        <v>941</v>
      </c>
      <c r="Q2419">
        <v>521</v>
      </c>
      <c r="R2419">
        <v>1381</v>
      </c>
      <c r="S2419">
        <v>793</v>
      </c>
      <c r="T2419">
        <v>1424</v>
      </c>
      <c r="U2419">
        <v>1657</v>
      </c>
      <c r="V2419" s="1" t="s">
        <v>5584</v>
      </c>
      <c r="W2419" s="1" t="s">
        <v>2551</v>
      </c>
      <c r="X2419" s="5" t="s">
        <v>3120</v>
      </c>
      <c r="Y2419" s="5" t="s">
        <v>2737</v>
      </c>
      <c r="Z2419" s="5" t="s">
        <v>2738</v>
      </c>
      <c r="AA2419" s="5"/>
    </row>
    <row r="2420" spans="1:27" ht="12" customHeight="1" x14ac:dyDescent="0.15">
      <c r="A2420" s="1" t="s">
        <v>641</v>
      </c>
      <c r="B2420" s="1" t="s">
        <v>53</v>
      </c>
      <c r="C2420" s="1" t="s">
        <v>9</v>
      </c>
      <c r="D2420" s="1" t="s">
        <v>2466</v>
      </c>
      <c r="E2420" s="1" t="s">
        <v>10</v>
      </c>
      <c r="F2420" s="1" t="s">
        <v>658</v>
      </c>
      <c r="G2420" s="1" t="s">
        <v>234</v>
      </c>
      <c r="H2420" s="1" t="s">
        <v>235</v>
      </c>
      <c r="I2420">
        <v>131176</v>
      </c>
      <c r="J2420">
        <v>83342</v>
      </c>
      <c r="K2420">
        <v>77899</v>
      </c>
      <c r="L2420">
        <v>122752</v>
      </c>
      <c r="M2420">
        <v>123128</v>
      </c>
      <c r="N2420">
        <v>82378</v>
      </c>
      <c r="O2420">
        <v>121231</v>
      </c>
      <c r="P2420">
        <v>111052</v>
      </c>
      <c r="Q2420">
        <v>105469</v>
      </c>
      <c r="R2420">
        <v>109414</v>
      </c>
      <c r="S2420">
        <v>97239</v>
      </c>
      <c r="T2420">
        <v>130334</v>
      </c>
      <c r="U2420">
        <v>142708</v>
      </c>
      <c r="V2420" s="1" t="s">
        <v>5584</v>
      </c>
      <c r="W2420" s="1" t="s">
        <v>2551</v>
      </c>
      <c r="X2420" s="5" t="s">
        <v>3121</v>
      </c>
      <c r="Y2420" s="5" t="s">
        <v>2553</v>
      </c>
      <c r="Z2420" s="5" t="s">
        <v>2734</v>
      </c>
      <c r="AA2420" s="5"/>
    </row>
    <row r="2421" spans="1:27" ht="12" customHeight="1" x14ac:dyDescent="0.15">
      <c r="A2421" s="1" t="s">
        <v>641</v>
      </c>
      <c r="B2421" s="1" t="s">
        <v>53</v>
      </c>
      <c r="C2421" s="1" t="s">
        <v>15</v>
      </c>
      <c r="D2421" s="1" t="s">
        <v>2466</v>
      </c>
      <c r="E2421" s="1" t="s">
        <v>10</v>
      </c>
      <c r="F2421" s="1" t="s">
        <v>658</v>
      </c>
      <c r="G2421" s="1" t="s">
        <v>236</v>
      </c>
      <c r="H2421" s="1" t="s">
        <v>269</v>
      </c>
      <c r="I2421">
        <v>6751075</v>
      </c>
      <c r="J2421">
        <v>4472596</v>
      </c>
      <c r="K2421">
        <v>3683962</v>
      </c>
      <c r="L2421">
        <v>5645500</v>
      </c>
      <c r="M2421">
        <v>5619639</v>
      </c>
      <c r="N2421">
        <v>3597222</v>
      </c>
      <c r="O2421">
        <v>5643258</v>
      </c>
      <c r="P2421">
        <v>5370200</v>
      </c>
      <c r="Q2421">
        <v>5192605</v>
      </c>
      <c r="R2421">
        <v>5091808</v>
      </c>
      <c r="S2421">
        <v>4600380</v>
      </c>
      <c r="T2421">
        <v>6314136</v>
      </c>
      <c r="U2421">
        <v>6562118</v>
      </c>
      <c r="V2421" s="1" t="s">
        <v>5584</v>
      </c>
      <c r="W2421" s="1" t="s">
        <v>2551</v>
      </c>
      <c r="X2421" s="5" t="s">
        <v>3121</v>
      </c>
      <c r="Y2421" s="5" t="s">
        <v>2735</v>
      </c>
      <c r="Z2421" s="5" t="s">
        <v>269</v>
      </c>
      <c r="AA2421" s="5"/>
    </row>
    <row r="2422" spans="1:27" ht="12" customHeight="1" x14ac:dyDescent="0.15">
      <c r="A2422" s="1" t="s">
        <v>641</v>
      </c>
      <c r="B2422" s="1" t="s">
        <v>53</v>
      </c>
      <c r="C2422" s="1" t="s">
        <v>17</v>
      </c>
      <c r="D2422" s="1" t="s">
        <v>2466</v>
      </c>
      <c r="E2422" s="1" t="s">
        <v>10</v>
      </c>
      <c r="F2422" s="1" t="s">
        <v>658</v>
      </c>
      <c r="G2422" s="1" t="s">
        <v>238</v>
      </c>
      <c r="H2422" s="1" t="s">
        <v>239</v>
      </c>
      <c r="I2422">
        <v>3843</v>
      </c>
      <c r="J2422">
        <v>2875</v>
      </c>
      <c r="K2422">
        <v>2167</v>
      </c>
      <c r="L2422">
        <v>3451</v>
      </c>
      <c r="M2422">
        <v>3314</v>
      </c>
      <c r="N2422">
        <v>2299</v>
      </c>
      <c r="O2422">
        <v>3568</v>
      </c>
      <c r="P2422">
        <v>3123</v>
      </c>
      <c r="Q2422">
        <v>2859</v>
      </c>
      <c r="R2422">
        <v>2875</v>
      </c>
      <c r="S2422">
        <v>2447</v>
      </c>
      <c r="T2422">
        <v>3517</v>
      </c>
      <c r="U2422">
        <v>3713</v>
      </c>
      <c r="V2422" s="1" t="s">
        <v>5584</v>
      </c>
      <c r="W2422" s="1" t="s">
        <v>2551</v>
      </c>
      <c r="X2422" s="5" t="s">
        <v>3121</v>
      </c>
      <c r="Y2422" s="5" t="s">
        <v>2737</v>
      </c>
      <c r="Z2422" s="5" t="s">
        <v>2738</v>
      </c>
      <c r="AA2422" s="5"/>
    </row>
    <row r="2423" spans="1:27" ht="12" customHeight="1" x14ac:dyDescent="0.15">
      <c r="A2423" s="1" t="s">
        <v>641</v>
      </c>
      <c r="B2423" s="1" t="s">
        <v>55</v>
      </c>
      <c r="C2423" s="1" t="s">
        <v>9</v>
      </c>
      <c r="D2423" s="1" t="s">
        <v>2466</v>
      </c>
      <c r="E2423" s="1" t="s">
        <v>10</v>
      </c>
      <c r="F2423" s="1" t="s">
        <v>659</v>
      </c>
      <c r="G2423" s="1" t="s">
        <v>234</v>
      </c>
      <c r="H2423" s="1" t="s">
        <v>235</v>
      </c>
      <c r="I2423">
        <v>407007</v>
      </c>
      <c r="J2423">
        <v>419468</v>
      </c>
      <c r="K2423">
        <v>324600</v>
      </c>
      <c r="L2423">
        <v>414502</v>
      </c>
      <c r="M2423">
        <v>406649</v>
      </c>
      <c r="N2423">
        <v>331805</v>
      </c>
      <c r="O2423">
        <v>411220</v>
      </c>
      <c r="P2423">
        <v>427880</v>
      </c>
      <c r="Q2423">
        <v>393601</v>
      </c>
      <c r="R2423">
        <v>370955</v>
      </c>
      <c r="S2423">
        <v>335034</v>
      </c>
      <c r="T2423">
        <v>338101</v>
      </c>
      <c r="U2423">
        <v>344262</v>
      </c>
      <c r="V2423" s="1" t="s">
        <v>5584</v>
      </c>
      <c r="W2423" s="1" t="s">
        <v>2551</v>
      </c>
      <c r="X2423" s="5" t="s">
        <v>3122</v>
      </c>
      <c r="Y2423" s="5" t="s">
        <v>2553</v>
      </c>
      <c r="Z2423" s="5" t="s">
        <v>2734</v>
      </c>
      <c r="AA2423" s="5"/>
    </row>
    <row r="2424" spans="1:27" ht="12" customHeight="1" x14ac:dyDescent="0.15">
      <c r="A2424" s="1" t="s">
        <v>641</v>
      </c>
      <c r="B2424" s="1" t="s">
        <v>55</v>
      </c>
      <c r="C2424" s="1" t="s">
        <v>15</v>
      </c>
      <c r="D2424" s="1" t="s">
        <v>2466</v>
      </c>
      <c r="E2424" s="1" t="s">
        <v>10</v>
      </c>
      <c r="F2424" s="1" t="s">
        <v>659</v>
      </c>
      <c r="G2424" s="1" t="s">
        <v>236</v>
      </c>
      <c r="H2424" s="1" t="s">
        <v>269</v>
      </c>
      <c r="I2424">
        <v>674280</v>
      </c>
      <c r="J2424">
        <v>667084</v>
      </c>
      <c r="K2424">
        <v>562439</v>
      </c>
      <c r="L2424">
        <v>690808</v>
      </c>
      <c r="M2424">
        <v>655099</v>
      </c>
      <c r="N2424">
        <v>572128</v>
      </c>
      <c r="O2424">
        <v>676864</v>
      </c>
      <c r="P2424">
        <v>686483</v>
      </c>
      <c r="Q2424">
        <v>622865</v>
      </c>
      <c r="R2424">
        <v>612278</v>
      </c>
      <c r="S2424">
        <v>561448</v>
      </c>
      <c r="T2424">
        <v>558859</v>
      </c>
      <c r="U2424">
        <v>626100</v>
      </c>
      <c r="V2424" s="1" t="s">
        <v>5584</v>
      </c>
      <c r="W2424" s="1" t="s">
        <v>2551</v>
      </c>
      <c r="X2424" s="5" t="s">
        <v>3122</v>
      </c>
      <c r="Y2424" s="5" t="s">
        <v>2735</v>
      </c>
      <c r="Z2424" s="5" t="s">
        <v>269</v>
      </c>
      <c r="AA2424" s="5"/>
    </row>
    <row r="2425" spans="1:27" ht="12" customHeight="1" x14ac:dyDescent="0.15">
      <c r="A2425" s="1" t="s">
        <v>641</v>
      </c>
      <c r="B2425" s="1" t="s">
        <v>55</v>
      </c>
      <c r="C2425" s="1" t="s">
        <v>17</v>
      </c>
      <c r="D2425" s="1" t="s">
        <v>2466</v>
      </c>
      <c r="E2425" s="1" t="s">
        <v>10</v>
      </c>
      <c r="F2425" s="1" t="s">
        <v>659</v>
      </c>
      <c r="G2425" s="1" t="s">
        <v>238</v>
      </c>
      <c r="H2425" s="1" t="s">
        <v>239</v>
      </c>
      <c r="I2425">
        <v>13731</v>
      </c>
      <c r="J2425">
        <v>13235</v>
      </c>
      <c r="K2425">
        <v>11405</v>
      </c>
      <c r="L2425">
        <v>14371</v>
      </c>
      <c r="M2425">
        <v>13063</v>
      </c>
      <c r="N2425">
        <v>12400</v>
      </c>
      <c r="O2425">
        <v>14090</v>
      </c>
      <c r="P2425">
        <v>14166</v>
      </c>
      <c r="Q2425">
        <v>12606</v>
      </c>
      <c r="R2425">
        <v>12229</v>
      </c>
      <c r="S2425">
        <v>11633</v>
      </c>
      <c r="T2425">
        <v>10876</v>
      </c>
      <c r="U2425">
        <v>12133</v>
      </c>
      <c r="V2425" s="1" t="s">
        <v>5584</v>
      </c>
      <c r="W2425" s="1" t="s">
        <v>2551</v>
      </c>
      <c r="X2425" s="5" t="s">
        <v>3122</v>
      </c>
      <c r="Y2425" s="5" t="s">
        <v>2737</v>
      </c>
      <c r="Z2425" s="5" t="s">
        <v>2738</v>
      </c>
      <c r="AA2425" s="5"/>
    </row>
    <row r="2426" spans="1:27" ht="12" customHeight="1" x14ac:dyDescent="0.15">
      <c r="A2426" s="1" t="s">
        <v>641</v>
      </c>
      <c r="B2426" s="1" t="s">
        <v>110</v>
      </c>
      <c r="C2426" s="1" t="s">
        <v>9</v>
      </c>
      <c r="D2426" s="1" t="s">
        <v>2466</v>
      </c>
      <c r="E2426" s="1" t="s">
        <v>10</v>
      </c>
      <c r="F2426" s="1" t="s">
        <v>660</v>
      </c>
      <c r="G2426" s="1" t="s">
        <v>234</v>
      </c>
      <c r="H2426" s="1" t="s">
        <v>235</v>
      </c>
      <c r="I2426">
        <v>30053</v>
      </c>
      <c r="J2426">
        <v>25370</v>
      </c>
      <c r="K2426">
        <v>26463</v>
      </c>
      <c r="L2426">
        <v>29912</v>
      </c>
      <c r="M2426">
        <v>28282</v>
      </c>
      <c r="N2426">
        <v>25960</v>
      </c>
      <c r="O2426">
        <v>24935</v>
      </c>
      <c r="P2426">
        <v>25505</v>
      </c>
      <c r="Q2426">
        <v>27554</v>
      </c>
      <c r="R2426">
        <v>27732</v>
      </c>
      <c r="S2426">
        <v>22132</v>
      </c>
      <c r="T2426">
        <v>22946</v>
      </c>
      <c r="U2426">
        <v>29336</v>
      </c>
      <c r="V2426" s="1" t="s">
        <v>5584</v>
      </c>
      <c r="W2426" s="1" t="s">
        <v>2551</v>
      </c>
      <c r="X2426" s="5" t="s">
        <v>3123</v>
      </c>
      <c r="Y2426" s="5" t="s">
        <v>2553</v>
      </c>
      <c r="Z2426" s="5" t="s">
        <v>2734</v>
      </c>
      <c r="AA2426" s="5"/>
    </row>
    <row r="2427" spans="1:27" ht="12" customHeight="1" x14ac:dyDescent="0.15">
      <c r="A2427" s="1" t="s">
        <v>641</v>
      </c>
      <c r="B2427" s="1" t="s">
        <v>110</v>
      </c>
      <c r="C2427" s="1" t="s">
        <v>15</v>
      </c>
      <c r="D2427" s="1" t="s">
        <v>2466</v>
      </c>
      <c r="E2427" s="1" t="s">
        <v>10</v>
      </c>
      <c r="F2427" s="1" t="s">
        <v>660</v>
      </c>
      <c r="G2427" s="1" t="s">
        <v>236</v>
      </c>
      <c r="H2427" s="1" t="s">
        <v>269</v>
      </c>
      <c r="I2427">
        <v>332286</v>
      </c>
      <c r="J2427">
        <v>132858</v>
      </c>
      <c r="K2427">
        <v>223446</v>
      </c>
      <c r="L2427">
        <v>282252</v>
      </c>
      <c r="M2427">
        <v>274632</v>
      </c>
      <c r="N2427">
        <v>345816</v>
      </c>
      <c r="O2427">
        <v>298880</v>
      </c>
      <c r="P2427">
        <v>376090</v>
      </c>
      <c r="Q2427">
        <v>326882</v>
      </c>
      <c r="R2427">
        <v>335497</v>
      </c>
      <c r="S2427">
        <v>321158</v>
      </c>
      <c r="T2427">
        <v>230091</v>
      </c>
      <c r="U2427">
        <v>592081</v>
      </c>
      <c r="V2427" s="1" t="s">
        <v>5584</v>
      </c>
      <c r="W2427" s="1" t="s">
        <v>2551</v>
      </c>
      <c r="X2427" s="5" t="s">
        <v>3123</v>
      </c>
      <c r="Y2427" s="5" t="s">
        <v>2735</v>
      </c>
      <c r="Z2427" s="5" t="s">
        <v>269</v>
      </c>
      <c r="AA2427" s="5"/>
    </row>
    <row r="2428" spans="1:27" ht="12" customHeight="1" x14ac:dyDescent="0.15">
      <c r="A2428" s="1" t="s">
        <v>641</v>
      </c>
      <c r="B2428" s="1" t="s">
        <v>110</v>
      </c>
      <c r="C2428" s="1" t="s">
        <v>17</v>
      </c>
      <c r="D2428" s="1" t="s">
        <v>2466</v>
      </c>
      <c r="E2428" s="1" t="s">
        <v>10</v>
      </c>
      <c r="F2428" s="1" t="s">
        <v>660</v>
      </c>
      <c r="G2428" s="1" t="s">
        <v>238</v>
      </c>
      <c r="H2428" s="1" t="s">
        <v>239</v>
      </c>
      <c r="I2428">
        <v>1918</v>
      </c>
      <c r="J2428">
        <v>907</v>
      </c>
      <c r="K2428">
        <v>1347</v>
      </c>
      <c r="L2428">
        <v>1758</v>
      </c>
      <c r="M2428">
        <v>1849</v>
      </c>
      <c r="N2428">
        <v>2525</v>
      </c>
      <c r="O2428">
        <v>2212</v>
      </c>
      <c r="P2428">
        <v>2289</v>
      </c>
      <c r="Q2428">
        <v>2068</v>
      </c>
      <c r="R2428">
        <v>2716</v>
      </c>
      <c r="S2428">
        <v>2306</v>
      </c>
      <c r="T2428">
        <v>1638</v>
      </c>
      <c r="U2428">
        <v>4304</v>
      </c>
      <c r="V2428" s="1" t="s">
        <v>5584</v>
      </c>
      <c r="W2428" s="1" t="s">
        <v>2551</v>
      </c>
      <c r="X2428" s="5" t="s">
        <v>3123</v>
      </c>
      <c r="Y2428" s="5" t="s">
        <v>2737</v>
      </c>
      <c r="Z2428" s="5" t="s">
        <v>2738</v>
      </c>
      <c r="AA2428" s="5"/>
    </row>
    <row r="2429" spans="1:27" ht="12" customHeight="1" x14ac:dyDescent="0.15">
      <c r="A2429" s="1" t="s">
        <v>641</v>
      </c>
      <c r="B2429" s="1" t="s">
        <v>112</v>
      </c>
      <c r="C2429" s="1" t="s">
        <v>9</v>
      </c>
      <c r="D2429" s="1" t="s">
        <v>2466</v>
      </c>
      <c r="E2429" s="1" t="s">
        <v>10</v>
      </c>
      <c r="F2429" s="1" t="s">
        <v>661</v>
      </c>
      <c r="G2429" s="1" t="s">
        <v>234</v>
      </c>
      <c r="H2429" s="1" t="s">
        <v>235</v>
      </c>
      <c r="I2429">
        <v>396369</v>
      </c>
      <c r="J2429">
        <v>358457</v>
      </c>
      <c r="K2429">
        <v>323086</v>
      </c>
      <c r="L2429">
        <v>347635</v>
      </c>
      <c r="M2429">
        <v>351756</v>
      </c>
      <c r="N2429">
        <v>364833</v>
      </c>
      <c r="O2429">
        <v>386729</v>
      </c>
      <c r="P2429">
        <v>374149</v>
      </c>
      <c r="Q2429">
        <v>381002</v>
      </c>
      <c r="R2429">
        <v>348588</v>
      </c>
      <c r="S2429">
        <v>311268</v>
      </c>
      <c r="T2429">
        <v>348367</v>
      </c>
      <c r="U2429">
        <v>335902</v>
      </c>
      <c r="V2429" s="1" t="s">
        <v>5584</v>
      </c>
      <c r="W2429" s="1" t="s">
        <v>2551</v>
      </c>
      <c r="X2429" s="5" t="s">
        <v>3124</v>
      </c>
      <c r="Y2429" s="5" t="s">
        <v>2553</v>
      </c>
      <c r="Z2429" s="5" t="s">
        <v>2734</v>
      </c>
      <c r="AA2429" s="5"/>
    </row>
    <row r="2430" spans="1:27" ht="12" customHeight="1" x14ac:dyDescent="0.15">
      <c r="A2430" s="1" t="s">
        <v>641</v>
      </c>
      <c r="B2430" s="1" t="s">
        <v>112</v>
      </c>
      <c r="C2430" s="1" t="s">
        <v>17</v>
      </c>
      <c r="D2430" s="1" t="s">
        <v>2466</v>
      </c>
      <c r="E2430" s="1" t="s">
        <v>10</v>
      </c>
      <c r="F2430" s="1" t="s">
        <v>661</v>
      </c>
      <c r="G2430" s="1" t="s">
        <v>238</v>
      </c>
      <c r="H2430" s="1" t="s">
        <v>239</v>
      </c>
      <c r="I2430">
        <v>10805</v>
      </c>
      <c r="J2430">
        <v>10097</v>
      </c>
      <c r="K2430">
        <v>8659</v>
      </c>
      <c r="L2430">
        <v>9719</v>
      </c>
      <c r="M2430">
        <v>9732</v>
      </c>
      <c r="N2430">
        <v>9301</v>
      </c>
      <c r="O2430">
        <v>10855</v>
      </c>
      <c r="P2430">
        <v>10607</v>
      </c>
      <c r="Q2430">
        <v>10948</v>
      </c>
      <c r="R2430">
        <v>10367</v>
      </c>
      <c r="S2430">
        <v>9520</v>
      </c>
      <c r="T2430">
        <v>9588</v>
      </c>
      <c r="U2430">
        <v>11718</v>
      </c>
      <c r="V2430" s="1" t="s">
        <v>5584</v>
      </c>
      <c r="W2430" s="1" t="s">
        <v>2551</v>
      </c>
      <c r="X2430" s="5" t="s">
        <v>3124</v>
      </c>
      <c r="Y2430" s="5" t="s">
        <v>2737</v>
      </c>
      <c r="Z2430" s="5" t="s">
        <v>2738</v>
      </c>
      <c r="AA2430" s="5"/>
    </row>
    <row r="2431" spans="1:27" ht="12" customHeight="1" x14ac:dyDescent="0.15">
      <c r="A2431" s="1" t="s">
        <v>641</v>
      </c>
      <c r="B2431" s="1" t="s">
        <v>114</v>
      </c>
      <c r="C2431" s="1" t="s">
        <v>9</v>
      </c>
      <c r="D2431" s="1" t="s">
        <v>2466</v>
      </c>
      <c r="E2431" s="1" t="s">
        <v>10</v>
      </c>
      <c r="F2431" s="1" t="s">
        <v>662</v>
      </c>
      <c r="G2431" s="1" t="s">
        <v>234</v>
      </c>
      <c r="H2431" s="1" t="s">
        <v>235</v>
      </c>
      <c r="I2431">
        <v>18074320</v>
      </c>
      <c r="J2431">
        <v>17233839</v>
      </c>
      <c r="K2431">
        <v>12665029</v>
      </c>
      <c r="L2431">
        <v>15973548</v>
      </c>
      <c r="M2431">
        <v>16785821</v>
      </c>
      <c r="N2431">
        <v>15041671</v>
      </c>
      <c r="O2431">
        <v>18644920</v>
      </c>
      <c r="P2431">
        <v>17458498</v>
      </c>
      <c r="Q2431">
        <v>19500954</v>
      </c>
      <c r="R2431">
        <v>17617580</v>
      </c>
      <c r="S2431">
        <v>14450642</v>
      </c>
      <c r="T2431">
        <v>15807820</v>
      </c>
      <c r="U2431">
        <v>18993180</v>
      </c>
      <c r="V2431" s="1" t="s">
        <v>5584</v>
      </c>
      <c r="W2431" s="1" t="s">
        <v>2551</v>
      </c>
      <c r="X2431" s="5" t="s">
        <v>3125</v>
      </c>
      <c r="Y2431" s="5" t="s">
        <v>2553</v>
      </c>
      <c r="Z2431" s="5" t="s">
        <v>2734</v>
      </c>
      <c r="AA2431" s="5"/>
    </row>
    <row r="2432" spans="1:27" ht="12" customHeight="1" x14ac:dyDescent="0.15">
      <c r="A2432" s="1" t="s">
        <v>641</v>
      </c>
      <c r="B2432" s="1" t="s">
        <v>114</v>
      </c>
      <c r="C2432" s="1" t="s">
        <v>17</v>
      </c>
      <c r="D2432" s="1" t="s">
        <v>2466</v>
      </c>
      <c r="E2432" s="1" t="s">
        <v>10</v>
      </c>
      <c r="F2432" s="1" t="s">
        <v>662</v>
      </c>
      <c r="G2432" s="1" t="s">
        <v>238</v>
      </c>
      <c r="H2432" s="1" t="s">
        <v>239</v>
      </c>
      <c r="I2432">
        <v>25929</v>
      </c>
      <c r="J2432">
        <v>22746</v>
      </c>
      <c r="K2432">
        <v>17726</v>
      </c>
      <c r="L2432">
        <v>21496</v>
      </c>
      <c r="M2432">
        <v>22958</v>
      </c>
      <c r="N2432">
        <v>21159</v>
      </c>
      <c r="O2432">
        <v>26352</v>
      </c>
      <c r="P2432">
        <v>24669</v>
      </c>
      <c r="Q2432">
        <v>26384</v>
      </c>
      <c r="R2432">
        <v>24272</v>
      </c>
      <c r="S2432">
        <v>20085</v>
      </c>
      <c r="T2432">
        <v>22022</v>
      </c>
      <c r="U2432">
        <v>26619</v>
      </c>
      <c r="V2432" s="1" t="s">
        <v>5584</v>
      </c>
      <c r="W2432" s="1" t="s">
        <v>2551</v>
      </c>
      <c r="X2432" s="5" t="s">
        <v>3125</v>
      </c>
      <c r="Y2432" s="5" t="s">
        <v>2737</v>
      </c>
      <c r="Z2432" s="5" t="s">
        <v>2738</v>
      </c>
      <c r="AA2432" s="5"/>
    </row>
    <row r="2433" spans="1:27" ht="12" customHeight="1" x14ac:dyDescent="0.15">
      <c r="A2433" s="1" t="s">
        <v>641</v>
      </c>
      <c r="B2433" s="1" t="s">
        <v>57</v>
      </c>
      <c r="C2433" s="1" t="s">
        <v>9</v>
      </c>
      <c r="D2433" s="1" t="s">
        <v>2466</v>
      </c>
      <c r="E2433" s="1" t="s">
        <v>10</v>
      </c>
      <c r="F2433" s="1" t="s">
        <v>663</v>
      </c>
      <c r="G2433" s="1" t="s">
        <v>234</v>
      </c>
      <c r="H2433" s="1" t="s">
        <v>235</v>
      </c>
      <c r="I2433">
        <v>778734</v>
      </c>
      <c r="J2433">
        <v>808706</v>
      </c>
      <c r="K2433">
        <v>725423</v>
      </c>
      <c r="L2433">
        <v>790809</v>
      </c>
      <c r="M2433">
        <v>827695</v>
      </c>
      <c r="N2433">
        <v>716456</v>
      </c>
      <c r="O2433">
        <v>799413</v>
      </c>
      <c r="P2433">
        <v>779190</v>
      </c>
      <c r="Q2433">
        <v>841576</v>
      </c>
      <c r="R2433">
        <v>799882</v>
      </c>
      <c r="S2433">
        <v>732496</v>
      </c>
      <c r="T2433">
        <v>701136</v>
      </c>
      <c r="U2433">
        <v>673686</v>
      </c>
      <c r="V2433" s="1" t="s">
        <v>5584</v>
      </c>
      <c r="W2433" s="1" t="s">
        <v>2551</v>
      </c>
      <c r="X2433" s="5" t="s">
        <v>3126</v>
      </c>
      <c r="Y2433" s="5" t="s">
        <v>2553</v>
      </c>
      <c r="Z2433" s="5" t="s">
        <v>2734</v>
      </c>
      <c r="AA2433" s="5"/>
    </row>
    <row r="2434" spans="1:27" ht="12" customHeight="1" x14ac:dyDescent="0.15">
      <c r="A2434" s="1" t="s">
        <v>641</v>
      </c>
      <c r="B2434" s="1" t="s">
        <v>57</v>
      </c>
      <c r="C2434" s="1" t="s">
        <v>17</v>
      </c>
      <c r="D2434" s="1" t="s">
        <v>2466</v>
      </c>
      <c r="E2434" s="1" t="s">
        <v>10</v>
      </c>
      <c r="F2434" s="1" t="s">
        <v>663</v>
      </c>
      <c r="G2434" s="1" t="s">
        <v>238</v>
      </c>
      <c r="H2434" s="1" t="s">
        <v>239</v>
      </c>
      <c r="I2434">
        <v>2680</v>
      </c>
      <c r="J2434">
        <v>2486</v>
      </c>
      <c r="K2434">
        <v>2362</v>
      </c>
      <c r="L2434">
        <v>2718</v>
      </c>
      <c r="M2434">
        <v>2675</v>
      </c>
      <c r="N2434">
        <v>2517</v>
      </c>
      <c r="O2434">
        <v>2538</v>
      </c>
      <c r="P2434">
        <v>2386</v>
      </c>
      <c r="Q2434">
        <v>2688</v>
      </c>
      <c r="R2434">
        <v>2855</v>
      </c>
      <c r="S2434">
        <v>2571</v>
      </c>
      <c r="T2434">
        <v>2424</v>
      </c>
      <c r="U2434">
        <v>2600</v>
      </c>
      <c r="V2434" s="1" t="s">
        <v>5584</v>
      </c>
      <c r="W2434" s="1" t="s">
        <v>2551</v>
      </c>
      <c r="X2434" s="5" t="s">
        <v>3126</v>
      </c>
      <c r="Y2434" s="5" t="s">
        <v>2737</v>
      </c>
      <c r="Z2434" s="5" t="s">
        <v>2738</v>
      </c>
      <c r="AA2434" s="5"/>
    </row>
    <row r="2435" spans="1:27" ht="12" customHeight="1" x14ac:dyDescent="0.15">
      <c r="A2435" s="1" t="s">
        <v>641</v>
      </c>
      <c r="B2435" s="1" t="s">
        <v>61</v>
      </c>
      <c r="C2435" s="1" t="s">
        <v>9</v>
      </c>
      <c r="D2435" s="1" t="s">
        <v>2466</v>
      </c>
      <c r="E2435" s="1" t="s">
        <v>10</v>
      </c>
      <c r="F2435" s="1" t="s">
        <v>664</v>
      </c>
      <c r="G2435" s="1" t="s">
        <v>234</v>
      </c>
      <c r="H2435" s="1" t="s">
        <v>235</v>
      </c>
      <c r="I2435">
        <v>750769</v>
      </c>
      <c r="J2435">
        <v>694634</v>
      </c>
      <c r="K2435">
        <v>613682</v>
      </c>
      <c r="L2435">
        <v>716378</v>
      </c>
      <c r="M2435">
        <v>696893</v>
      </c>
      <c r="N2435">
        <v>712061</v>
      </c>
      <c r="O2435">
        <v>743806</v>
      </c>
      <c r="P2435">
        <v>740633</v>
      </c>
      <c r="Q2435">
        <v>683081</v>
      </c>
      <c r="R2435">
        <v>664646</v>
      </c>
      <c r="S2435">
        <v>573281</v>
      </c>
      <c r="T2435">
        <v>655985</v>
      </c>
      <c r="U2435">
        <v>718899</v>
      </c>
      <c r="V2435" s="1" t="s">
        <v>5584</v>
      </c>
      <c r="W2435" s="1" t="s">
        <v>2551</v>
      </c>
      <c r="X2435" s="5" t="s">
        <v>3127</v>
      </c>
      <c r="Y2435" s="5" t="s">
        <v>2553</v>
      </c>
      <c r="Z2435" s="5" t="s">
        <v>2734</v>
      </c>
      <c r="AA2435" s="5"/>
    </row>
    <row r="2436" spans="1:27" ht="12" customHeight="1" x14ac:dyDescent="0.15">
      <c r="A2436" s="1" t="s">
        <v>641</v>
      </c>
      <c r="B2436" s="1" t="s">
        <v>61</v>
      </c>
      <c r="C2436" s="1" t="s">
        <v>17</v>
      </c>
      <c r="D2436" s="1" t="s">
        <v>2466</v>
      </c>
      <c r="E2436" s="1" t="s">
        <v>10</v>
      </c>
      <c r="F2436" s="1" t="s">
        <v>664</v>
      </c>
      <c r="G2436" s="1" t="s">
        <v>238</v>
      </c>
      <c r="H2436" s="1" t="s">
        <v>239</v>
      </c>
      <c r="I2436">
        <v>2793</v>
      </c>
      <c r="J2436">
        <v>2543</v>
      </c>
      <c r="K2436">
        <v>2406</v>
      </c>
      <c r="L2436">
        <v>2704</v>
      </c>
      <c r="M2436">
        <v>2639</v>
      </c>
      <c r="N2436">
        <v>2694</v>
      </c>
      <c r="O2436">
        <v>2783</v>
      </c>
      <c r="P2436">
        <v>2719</v>
      </c>
      <c r="Q2436">
        <v>2592</v>
      </c>
      <c r="R2436">
        <v>2503</v>
      </c>
      <c r="S2436">
        <v>2248</v>
      </c>
      <c r="T2436">
        <v>2349</v>
      </c>
      <c r="U2436">
        <v>2548</v>
      </c>
      <c r="V2436" s="1" t="s">
        <v>5584</v>
      </c>
      <c r="W2436" s="1" t="s">
        <v>2551</v>
      </c>
      <c r="X2436" s="5" t="s">
        <v>3127</v>
      </c>
      <c r="Y2436" s="5" t="s">
        <v>2737</v>
      </c>
      <c r="Z2436" s="5" t="s">
        <v>2738</v>
      </c>
      <c r="AA2436" s="5"/>
    </row>
    <row r="2437" spans="1:27" ht="12" customHeight="1" x14ac:dyDescent="0.15">
      <c r="A2437" s="1" t="s">
        <v>641</v>
      </c>
      <c r="B2437" s="1" t="s">
        <v>154</v>
      </c>
      <c r="C2437" s="1" t="s">
        <v>9</v>
      </c>
      <c r="D2437" s="1" t="s">
        <v>2466</v>
      </c>
      <c r="E2437" s="1" t="s">
        <v>10</v>
      </c>
      <c r="F2437" s="1" t="s">
        <v>665</v>
      </c>
      <c r="G2437" s="1" t="s">
        <v>234</v>
      </c>
      <c r="H2437" s="1" t="s">
        <v>235</v>
      </c>
      <c r="I2437">
        <v>2131832</v>
      </c>
      <c r="J2437">
        <v>2128289</v>
      </c>
      <c r="K2437">
        <v>1846136</v>
      </c>
      <c r="L2437">
        <v>2123642</v>
      </c>
      <c r="M2437">
        <v>2275112</v>
      </c>
      <c r="N2437">
        <v>1859411</v>
      </c>
      <c r="O2437">
        <v>2371194</v>
      </c>
      <c r="P2437">
        <v>2689397</v>
      </c>
      <c r="Q2437">
        <v>2533639</v>
      </c>
      <c r="R2437">
        <v>2731237</v>
      </c>
      <c r="S2437">
        <v>1972347</v>
      </c>
      <c r="T2437">
        <v>2375299</v>
      </c>
      <c r="U2437">
        <v>2624644</v>
      </c>
      <c r="V2437" s="1" t="s">
        <v>5584</v>
      </c>
      <c r="W2437" s="1" t="s">
        <v>2551</v>
      </c>
      <c r="X2437" s="5" t="s">
        <v>3128</v>
      </c>
      <c r="Y2437" s="5" t="s">
        <v>2553</v>
      </c>
      <c r="Z2437" s="5" t="s">
        <v>2734</v>
      </c>
      <c r="AA2437" s="5"/>
    </row>
    <row r="2438" spans="1:27" ht="12" customHeight="1" x14ac:dyDescent="0.15">
      <c r="A2438" s="1" t="s">
        <v>641</v>
      </c>
      <c r="B2438" s="1" t="s">
        <v>154</v>
      </c>
      <c r="C2438" s="1" t="s">
        <v>17</v>
      </c>
      <c r="D2438" s="1" t="s">
        <v>2466</v>
      </c>
      <c r="E2438" s="1" t="s">
        <v>10</v>
      </c>
      <c r="F2438" s="1" t="s">
        <v>665</v>
      </c>
      <c r="G2438" s="1" t="s">
        <v>238</v>
      </c>
      <c r="H2438" s="1" t="s">
        <v>239</v>
      </c>
      <c r="I2438">
        <v>1103</v>
      </c>
      <c r="J2438">
        <v>1173</v>
      </c>
      <c r="K2438">
        <v>1032</v>
      </c>
      <c r="L2438">
        <v>1206</v>
      </c>
      <c r="M2438">
        <v>1260</v>
      </c>
      <c r="N2438">
        <v>1101</v>
      </c>
      <c r="O2438">
        <v>1230</v>
      </c>
      <c r="P2438">
        <v>1352</v>
      </c>
      <c r="Q2438">
        <v>1323</v>
      </c>
      <c r="R2438">
        <v>1376</v>
      </c>
      <c r="S2438">
        <v>1086</v>
      </c>
      <c r="T2438">
        <v>964</v>
      </c>
      <c r="U2438">
        <v>1367</v>
      </c>
      <c r="V2438" s="1" t="s">
        <v>5584</v>
      </c>
      <c r="W2438" s="1" t="s">
        <v>2551</v>
      </c>
      <c r="X2438" s="5" t="s">
        <v>3128</v>
      </c>
      <c r="Y2438" s="5" t="s">
        <v>2737</v>
      </c>
      <c r="Z2438" s="5" t="s">
        <v>2738</v>
      </c>
      <c r="AA2438" s="5"/>
    </row>
    <row r="2439" spans="1:27" ht="12" customHeight="1" x14ac:dyDescent="0.15">
      <c r="A2439" s="1" t="s">
        <v>641</v>
      </c>
      <c r="B2439" s="1" t="s">
        <v>156</v>
      </c>
      <c r="C2439" s="1" t="s">
        <v>9</v>
      </c>
      <c r="D2439" s="1" t="s">
        <v>2466</v>
      </c>
      <c r="E2439" s="1" t="s">
        <v>10</v>
      </c>
      <c r="F2439" s="1" t="s">
        <v>666</v>
      </c>
      <c r="G2439" s="1" t="s">
        <v>234</v>
      </c>
      <c r="H2439" s="1" t="s">
        <v>235</v>
      </c>
      <c r="I2439">
        <v>382728</v>
      </c>
      <c r="J2439">
        <v>366987</v>
      </c>
      <c r="K2439">
        <v>336726</v>
      </c>
      <c r="L2439">
        <v>406921</v>
      </c>
      <c r="M2439">
        <v>420807</v>
      </c>
      <c r="N2439">
        <v>371094</v>
      </c>
      <c r="O2439">
        <v>424032</v>
      </c>
      <c r="P2439">
        <v>382949</v>
      </c>
      <c r="Q2439">
        <v>388589</v>
      </c>
      <c r="R2439">
        <v>401692</v>
      </c>
      <c r="S2439">
        <v>424779</v>
      </c>
      <c r="T2439">
        <v>487213</v>
      </c>
      <c r="U2439">
        <v>504367</v>
      </c>
      <c r="V2439" s="1" t="s">
        <v>5584</v>
      </c>
      <c r="W2439" s="1" t="s">
        <v>2551</v>
      </c>
      <c r="X2439" s="5" t="s">
        <v>3129</v>
      </c>
      <c r="Y2439" s="5" t="s">
        <v>2553</v>
      </c>
      <c r="Z2439" s="5" t="s">
        <v>2734</v>
      </c>
      <c r="AA2439" s="5"/>
    </row>
    <row r="2440" spans="1:27" ht="12" customHeight="1" x14ac:dyDescent="0.15">
      <c r="A2440" s="1" t="s">
        <v>641</v>
      </c>
      <c r="B2440" s="1" t="s">
        <v>156</v>
      </c>
      <c r="C2440" s="1" t="s">
        <v>17</v>
      </c>
      <c r="D2440" s="1" t="s">
        <v>2466</v>
      </c>
      <c r="E2440" s="1" t="s">
        <v>10</v>
      </c>
      <c r="F2440" s="1" t="s">
        <v>666</v>
      </c>
      <c r="G2440" s="1" t="s">
        <v>238</v>
      </c>
      <c r="H2440" s="1" t="s">
        <v>239</v>
      </c>
      <c r="I2440">
        <v>439</v>
      </c>
      <c r="J2440">
        <v>425</v>
      </c>
      <c r="K2440">
        <v>375</v>
      </c>
      <c r="L2440">
        <v>460</v>
      </c>
      <c r="M2440">
        <v>469</v>
      </c>
      <c r="N2440">
        <v>444</v>
      </c>
      <c r="O2440">
        <v>566</v>
      </c>
      <c r="P2440">
        <v>517</v>
      </c>
      <c r="Q2440">
        <v>538</v>
      </c>
      <c r="R2440">
        <v>444</v>
      </c>
      <c r="S2440">
        <v>236</v>
      </c>
      <c r="T2440">
        <v>255</v>
      </c>
      <c r="U2440">
        <v>274</v>
      </c>
      <c r="V2440" s="1" t="s">
        <v>5584</v>
      </c>
      <c r="W2440" s="1" t="s">
        <v>2551</v>
      </c>
      <c r="X2440" s="5" t="s">
        <v>3129</v>
      </c>
      <c r="Y2440" s="5" t="s">
        <v>2737</v>
      </c>
      <c r="Z2440" s="5" t="s">
        <v>2738</v>
      </c>
      <c r="AA2440" s="5"/>
    </row>
    <row r="2441" spans="1:27" ht="12" customHeight="1" x14ac:dyDescent="0.15">
      <c r="A2441" s="1" t="s">
        <v>641</v>
      </c>
      <c r="B2441" s="1" t="s">
        <v>198</v>
      </c>
      <c r="C2441" s="1" t="s">
        <v>9</v>
      </c>
      <c r="D2441" s="1" t="s">
        <v>2466</v>
      </c>
      <c r="E2441" s="1" t="s">
        <v>10</v>
      </c>
      <c r="F2441" s="1" t="s">
        <v>667</v>
      </c>
      <c r="G2441" s="1" t="s">
        <v>234</v>
      </c>
      <c r="H2441" s="1" t="s">
        <v>235</v>
      </c>
      <c r="I2441">
        <v>1357</v>
      </c>
      <c r="J2441">
        <v>1280</v>
      </c>
      <c r="K2441">
        <v>1173</v>
      </c>
      <c r="L2441">
        <v>1271</v>
      </c>
      <c r="M2441">
        <v>1167</v>
      </c>
      <c r="N2441">
        <v>1431</v>
      </c>
      <c r="O2441">
        <v>1441</v>
      </c>
      <c r="P2441">
        <v>1377</v>
      </c>
      <c r="Q2441">
        <v>1373</v>
      </c>
      <c r="R2441">
        <v>1256</v>
      </c>
      <c r="S2441">
        <v>1242</v>
      </c>
      <c r="T2441">
        <v>1223</v>
      </c>
      <c r="U2441">
        <v>1363</v>
      </c>
      <c r="V2441" s="1" t="s">
        <v>5584</v>
      </c>
      <c r="W2441" s="1" t="s">
        <v>2551</v>
      </c>
      <c r="X2441" s="5" t="s">
        <v>3130</v>
      </c>
      <c r="Y2441" s="5" t="s">
        <v>2553</v>
      </c>
      <c r="Z2441" s="5" t="s">
        <v>2734</v>
      </c>
      <c r="AA2441" s="5"/>
    </row>
    <row r="2442" spans="1:27" ht="12" customHeight="1" x14ac:dyDescent="0.15">
      <c r="A2442" s="1" t="s">
        <v>641</v>
      </c>
      <c r="B2442" s="1" t="s">
        <v>198</v>
      </c>
      <c r="C2442" s="1" t="s">
        <v>17</v>
      </c>
      <c r="D2442" s="1" t="s">
        <v>2466</v>
      </c>
      <c r="E2442" s="1" t="s">
        <v>10</v>
      </c>
      <c r="F2442" s="1" t="s">
        <v>667</v>
      </c>
      <c r="G2442" s="1" t="s">
        <v>238</v>
      </c>
      <c r="H2442" s="1" t="s">
        <v>239</v>
      </c>
      <c r="I2442">
        <v>973</v>
      </c>
      <c r="J2442">
        <v>872</v>
      </c>
      <c r="K2442">
        <v>824</v>
      </c>
      <c r="L2442">
        <v>847</v>
      </c>
      <c r="M2442">
        <v>716</v>
      </c>
      <c r="N2442">
        <v>882</v>
      </c>
      <c r="O2442">
        <v>910</v>
      </c>
      <c r="P2442">
        <v>880</v>
      </c>
      <c r="Q2442">
        <v>1001</v>
      </c>
      <c r="R2442">
        <v>865</v>
      </c>
      <c r="S2442">
        <v>838</v>
      </c>
      <c r="T2442">
        <v>919</v>
      </c>
      <c r="U2442">
        <v>1113</v>
      </c>
      <c r="V2442" s="1" t="s">
        <v>5584</v>
      </c>
      <c r="W2442" s="1" t="s">
        <v>2551</v>
      </c>
      <c r="X2442" s="5" t="s">
        <v>3130</v>
      </c>
      <c r="Y2442" s="5" t="s">
        <v>2737</v>
      </c>
      <c r="Z2442" s="5" t="s">
        <v>2738</v>
      </c>
      <c r="AA2442" s="5"/>
    </row>
    <row r="2443" spans="1:27" ht="12" customHeight="1" x14ac:dyDescent="0.15">
      <c r="A2443" s="1" t="s">
        <v>641</v>
      </c>
      <c r="B2443" s="1" t="s">
        <v>198</v>
      </c>
      <c r="C2443" s="1" t="s">
        <v>19</v>
      </c>
      <c r="D2443" s="1" t="s">
        <v>2466</v>
      </c>
      <c r="E2443" s="1" t="s">
        <v>10</v>
      </c>
      <c r="F2443" s="1" t="s">
        <v>667</v>
      </c>
      <c r="G2443" s="1" t="s">
        <v>240</v>
      </c>
      <c r="H2443" s="1" t="s">
        <v>235</v>
      </c>
      <c r="I2443">
        <v>0</v>
      </c>
      <c r="J2443">
        <v>0</v>
      </c>
      <c r="K2443">
        <v>0</v>
      </c>
      <c r="L2443">
        <v>0</v>
      </c>
      <c r="M2443">
        <v>0</v>
      </c>
      <c r="N2443">
        <v>0</v>
      </c>
      <c r="O2443">
        <v>0</v>
      </c>
      <c r="P2443">
        <v>0</v>
      </c>
      <c r="Q2443">
        <v>0</v>
      </c>
      <c r="R2443">
        <v>0</v>
      </c>
      <c r="S2443">
        <v>0</v>
      </c>
      <c r="T2443">
        <v>0</v>
      </c>
      <c r="U2443">
        <v>0</v>
      </c>
      <c r="V2443" s="1" t="s">
        <v>5584</v>
      </c>
      <c r="W2443" s="1" t="s">
        <v>2551</v>
      </c>
      <c r="X2443" s="5" t="s">
        <v>3130</v>
      </c>
      <c r="Y2443" s="5" t="s">
        <v>2561</v>
      </c>
      <c r="Z2443" s="5" t="s">
        <v>2734</v>
      </c>
      <c r="AA2443" s="5"/>
    </row>
    <row r="2444" spans="1:27" ht="12" customHeight="1" x14ac:dyDescent="0.15">
      <c r="A2444" s="1" t="s">
        <v>641</v>
      </c>
      <c r="B2444" s="1" t="s">
        <v>198</v>
      </c>
      <c r="C2444" s="1" t="s">
        <v>21</v>
      </c>
      <c r="D2444" s="1" t="s">
        <v>2466</v>
      </c>
      <c r="E2444" s="1" t="s">
        <v>10</v>
      </c>
      <c r="F2444" s="1" t="s">
        <v>667</v>
      </c>
      <c r="G2444" s="1" t="s">
        <v>242</v>
      </c>
      <c r="H2444" s="1" t="s">
        <v>235</v>
      </c>
      <c r="I2444">
        <v>1339</v>
      </c>
      <c r="J2444">
        <v>1289</v>
      </c>
      <c r="K2444">
        <v>1184</v>
      </c>
      <c r="L2444">
        <v>1298</v>
      </c>
      <c r="M2444">
        <v>1241</v>
      </c>
      <c r="N2444">
        <v>1159</v>
      </c>
      <c r="O2444">
        <v>1546</v>
      </c>
      <c r="P2444">
        <v>1247</v>
      </c>
      <c r="Q2444">
        <v>1418</v>
      </c>
      <c r="R2444">
        <v>1204</v>
      </c>
      <c r="S2444">
        <v>1268</v>
      </c>
      <c r="T2444">
        <v>1284</v>
      </c>
      <c r="U2444">
        <v>1428</v>
      </c>
      <c r="V2444" s="1" t="s">
        <v>5584</v>
      </c>
      <c r="W2444" s="1" t="s">
        <v>2551</v>
      </c>
      <c r="X2444" s="5" t="s">
        <v>3130</v>
      </c>
      <c r="Y2444" s="5" t="s">
        <v>2557</v>
      </c>
      <c r="Z2444" s="5" t="s">
        <v>2734</v>
      </c>
      <c r="AA2444" s="5"/>
    </row>
    <row r="2445" spans="1:27" ht="12" customHeight="1" x14ac:dyDescent="0.15">
      <c r="A2445" s="1" t="s">
        <v>641</v>
      </c>
      <c r="B2445" s="1" t="s">
        <v>198</v>
      </c>
      <c r="C2445" s="1" t="s">
        <v>77</v>
      </c>
      <c r="D2445" s="1" t="s">
        <v>2466</v>
      </c>
      <c r="E2445" s="1" t="s">
        <v>10</v>
      </c>
      <c r="F2445" s="1" t="s">
        <v>667</v>
      </c>
      <c r="G2445" s="1" t="s">
        <v>245</v>
      </c>
      <c r="H2445" s="1" t="s">
        <v>239</v>
      </c>
      <c r="I2445">
        <v>1015</v>
      </c>
      <c r="J2445">
        <v>841</v>
      </c>
      <c r="K2445">
        <v>836</v>
      </c>
      <c r="L2445">
        <v>877</v>
      </c>
      <c r="M2445">
        <v>711</v>
      </c>
      <c r="N2445">
        <v>804</v>
      </c>
      <c r="O2445">
        <v>1005</v>
      </c>
      <c r="P2445">
        <v>814</v>
      </c>
      <c r="Q2445">
        <v>999</v>
      </c>
      <c r="R2445">
        <v>888</v>
      </c>
      <c r="S2445">
        <v>843</v>
      </c>
      <c r="T2445">
        <v>966</v>
      </c>
      <c r="U2445">
        <v>1215</v>
      </c>
      <c r="V2445" s="1" t="s">
        <v>5584</v>
      </c>
      <c r="W2445" s="1" t="s">
        <v>2551</v>
      </c>
      <c r="X2445" s="5" t="s">
        <v>3130</v>
      </c>
      <c r="Y2445" s="5" t="s">
        <v>2740</v>
      </c>
      <c r="Z2445" s="5" t="s">
        <v>2738</v>
      </c>
      <c r="AA2445" s="5"/>
    </row>
    <row r="2446" spans="1:27" ht="12" customHeight="1" x14ac:dyDescent="0.15">
      <c r="A2446" s="1" t="s">
        <v>641</v>
      </c>
      <c r="B2446" s="1" t="s">
        <v>198</v>
      </c>
      <c r="C2446" s="1" t="s">
        <v>244</v>
      </c>
      <c r="D2446" s="1" t="s">
        <v>2466</v>
      </c>
      <c r="E2446" s="1" t="s">
        <v>10</v>
      </c>
      <c r="F2446" s="1" t="s">
        <v>667</v>
      </c>
      <c r="G2446" s="1" t="s">
        <v>249</v>
      </c>
      <c r="H2446" s="1" t="s">
        <v>235</v>
      </c>
      <c r="I2446">
        <v>1070</v>
      </c>
      <c r="J2446">
        <v>1056</v>
      </c>
      <c r="K2446">
        <v>1057</v>
      </c>
      <c r="L2446">
        <v>1039</v>
      </c>
      <c r="M2446">
        <v>960</v>
      </c>
      <c r="N2446">
        <v>1227</v>
      </c>
      <c r="O2446">
        <v>1138</v>
      </c>
      <c r="P2446">
        <v>1271</v>
      </c>
      <c r="Q2446">
        <v>1232</v>
      </c>
      <c r="R2446">
        <v>1284</v>
      </c>
      <c r="S2446">
        <v>1262</v>
      </c>
      <c r="T2446">
        <v>1210</v>
      </c>
      <c r="U2446">
        <v>1165</v>
      </c>
      <c r="V2446" s="1" t="s">
        <v>5584</v>
      </c>
      <c r="W2446" s="1" t="s">
        <v>2551</v>
      </c>
      <c r="X2446" s="5" t="s">
        <v>3130</v>
      </c>
      <c r="Y2446" s="5" t="s">
        <v>2559</v>
      </c>
      <c r="Z2446" s="5" t="s">
        <v>2734</v>
      </c>
      <c r="AA2446" s="5"/>
    </row>
    <row r="2447" spans="1:27" ht="12" customHeight="1" x14ac:dyDescent="0.15">
      <c r="A2447" s="1" t="s">
        <v>641</v>
      </c>
      <c r="B2447" s="1" t="s">
        <v>200</v>
      </c>
      <c r="C2447" s="1" t="s">
        <v>9</v>
      </c>
      <c r="D2447" s="1" t="s">
        <v>2466</v>
      </c>
      <c r="E2447" s="1" t="s">
        <v>10</v>
      </c>
      <c r="F2447" s="1" t="s">
        <v>668</v>
      </c>
      <c r="G2447" s="1" t="s">
        <v>234</v>
      </c>
      <c r="H2447" s="1" t="s">
        <v>235</v>
      </c>
      <c r="I2447">
        <v>8869</v>
      </c>
      <c r="J2447">
        <v>9754</v>
      </c>
      <c r="K2447">
        <v>8353</v>
      </c>
      <c r="L2447">
        <v>10471</v>
      </c>
      <c r="M2447">
        <v>9764</v>
      </c>
      <c r="N2447">
        <v>7739</v>
      </c>
      <c r="O2447">
        <v>9167</v>
      </c>
      <c r="P2447">
        <v>9547</v>
      </c>
      <c r="Q2447">
        <v>8619</v>
      </c>
      <c r="R2447">
        <v>8528</v>
      </c>
      <c r="S2447">
        <v>7495</v>
      </c>
      <c r="T2447">
        <v>8601</v>
      </c>
      <c r="U2447">
        <v>9394</v>
      </c>
      <c r="V2447" s="1" t="s">
        <v>5584</v>
      </c>
      <c r="W2447" s="1" t="s">
        <v>2551</v>
      </c>
      <c r="X2447" s="5" t="s">
        <v>3131</v>
      </c>
      <c r="Y2447" s="5" t="s">
        <v>2553</v>
      </c>
      <c r="Z2447" s="5" t="s">
        <v>2734</v>
      </c>
      <c r="AA2447" s="5"/>
    </row>
    <row r="2448" spans="1:27" ht="12" customHeight="1" x14ac:dyDescent="0.15">
      <c r="A2448" s="1" t="s">
        <v>641</v>
      </c>
      <c r="B2448" s="1" t="s">
        <v>200</v>
      </c>
      <c r="C2448" s="1" t="s">
        <v>17</v>
      </c>
      <c r="D2448" s="1" t="s">
        <v>2466</v>
      </c>
      <c r="E2448" s="1" t="s">
        <v>10</v>
      </c>
      <c r="F2448" s="1" t="s">
        <v>668</v>
      </c>
      <c r="G2448" s="1" t="s">
        <v>238</v>
      </c>
      <c r="H2448" s="1" t="s">
        <v>239</v>
      </c>
      <c r="I2448">
        <v>870</v>
      </c>
      <c r="J2448">
        <v>807</v>
      </c>
      <c r="K2448">
        <v>722</v>
      </c>
      <c r="L2448">
        <v>1130</v>
      </c>
      <c r="M2448">
        <v>783</v>
      </c>
      <c r="N2448">
        <v>629</v>
      </c>
      <c r="O2448">
        <v>751</v>
      </c>
      <c r="P2448">
        <v>828</v>
      </c>
      <c r="Q2448">
        <v>804</v>
      </c>
      <c r="R2448">
        <v>693</v>
      </c>
      <c r="S2448">
        <v>541</v>
      </c>
      <c r="T2448">
        <v>761</v>
      </c>
      <c r="U2448">
        <v>842</v>
      </c>
      <c r="V2448" s="1" t="s">
        <v>5584</v>
      </c>
      <c r="W2448" s="1" t="s">
        <v>2551</v>
      </c>
      <c r="X2448" s="5" t="s">
        <v>3131</v>
      </c>
      <c r="Y2448" s="5" t="s">
        <v>2737</v>
      </c>
      <c r="Z2448" s="5" t="s">
        <v>2738</v>
      </c>
      <c r="AA2448" s="5"/>
    </row>
    <row r="2449" spans="1:27" ht="12" customHeight="1" x14ac:dyDescent="0.15">
      <c r="A2449" s="1" t="s">
        <v>641</v>
      </c>
      <c r="B2449" s="1" t="s">
        <v>200</v>
      </c>
      <c r="C2449" s="1" t="s">
        <v>19</v>
      </c>
      <c r="D2449" s="1" t="s">
        <v>2466</v>
      </c>
      <c r="E2449" s="1" t="s">
        <v>10</v>
      </c>
      <c r="F2449" s="1" t="s">
        <v>668</v>
      </c>
      <c r="G2449" s="1" t="s">
        <v>240</v>
      </c>
      <c r="H2449" s="1" t="s">
        <v>235</v>
      </c>
      <c r="I2449">
        <v>188</v>
      </c>
      <c r="J2449">
        <v>199</v>
      </c>
      <c r="K2449">
        <v>770</v>
      </c>
      <c r="L2449">
        <v>179</v>
      </c>
      <c r="M2449">
        <v>120</v>
      </c>
      <c r="N2449">
        <v>403</v>
      </c>
      <c r="O2449">
        <v>683</v>
      </c>
      <c r="P2449">
        <v>170</v>
      </c>
      <c r="Q2449">
        <v>222</v>
      </c>
      <c r="R2449">
        <v>468</v>
      </c>
      <c r="S2449">
        <v>75</v>
      </c>
      <c r="T2449">
        <v>231</v>
      </c>
      <c r="U2449">
        <v>194</v>
      </c>
      <c r="V2449" s="1" t="s">
        <v>5584</v>
      </c>
      <c r="W2449" s="1" t="s">
        <v>2551</v>
      </c>
      <c r="X2449" s="5" t="s">
        <v>3131</v>
      </c>
      <c r="Y2449" s="5" t="s">
        <v>2561</v>
      </c>
      <c r="Z2449" s="5" t="s">
        <v>2734</v>
      </c>
      <c r="AA2449" s="5"/>
    </row>
    <row r="2450" spans="1:27" ht="12" customHeight="1" x14ac:dyDescent="0.15">
      <c r="A2450" s="1" t="s">
        <v>641</v>
      </c>
      <c r="B2450" s="1" t="s">
        <v>200</v>
      </c>
      <c r="C2450" s="1" t="s">
        <v>21</v>
      </c>
      <c r="D2450" s="1" t="s">
        <v>2466</v>
      </c>
      <c r="E2450" s="1" t="s">
        <v>10</v>
      </c>
      <c r="F2450" s="1" t="s">
        <v>668</v>
      </c>
      <c r="G2450" s="1" t="s">
        <v>242</v>
      </c>
      <c r="H2450" s="1" t="s">
        <v>235</v>
      </c>
      <c r="I2450">
        <v>10643</v>
      </c>
      <c r="J2450">
        <v>9900</v>
      </c>
      <c r="K2450">
        <v>8726</v>
      </c>
      <c r="L2450">
        <v>10503</v>
      </c>
      <c r="M2450">
        <v>10269</v>
      </c>
      <c r="N2450">
        <v>7815</v>
      </c>
      <c r="O2450">
        <v>9122</v>
      </c>
      <c r="P2450">
        <v>9313</v>
      </c>
      <c r="Q2450">
        <v>8658</v>
      </c>
      <c r="R2450">
        <v>8925</v>
      </c>
      <c r="S2450">
        <v>7395</v>
      </c>
      <c r="T2450">
        <v>8417</v>
      </c>
      <c r="U2450">
        <v>9930</v>
      </c>
      <c r="V2450" s="1" t="s">
        <v>5584</v>
      </c>
      <c r="W2450" s="1" t="s">
        <v>2551</v>
      </c>
      <c r="X2450" s="5" t="s">
        <v>3131</v>
      </c>
      <c r="Y2450" s="5" t="s">
        <v>2557</v>
      </c>
      <c r="Z2450" s="5" t="s">
        <v>2734</v>
      </c>
      <c r="AA2450" s="5"/>
    </row>
    <row r="2451" spans="1:27" ht="12" customHeight="1" x14ac:dyDescent="0.15">
      <c r="A2451" s="1" t="s">
        <v>641</v>
      </c>
      <c r="B2451" s="1" t="s">
        <v>200</v>
      </c>
      <c r="C2451" s="1" t="s">
        <v>77</v>
      </c>
      <c r="D2451" s="1" t="s">
        <v>2466</v>
      </c>
      <c r="E2451" s="1" t="s">
        <v>10</v>
      </c>
      <c r="F2451" s="1" t="s">
        <v>668</v>
      </c>
      <c r="G2451" s="1" t="s">
        <v>245</v>
      </c>
      <c r="H2451" s="1" t="s">
        <v>239</v>
      </c>
      <c r="I2451">
        <v>716</v>
      </c>
      <c r="J2451">
        <v>694</v>
      </c>
      <c r="K2451">
        <v>627</v>
      </c>
      <c r="L2451">
        <v>775</v>
      </c>
      <c r="M2451">
        <v>695</v>
      </c>
      <c r="N2451">
        <v>548</v>
      </c>
      <c r="O2451">
        <v>645</v>
      </c>
      <c r="P2451">
        <v>642</v>
      </c>
      <c r="Q2451">
        <v>631</v>
      </c>
      <c r="R2451">
        <v>600</v>
      </c>
      <c r="S2451">
        <v>476</v>
      </c>
      <c r="T2451">
        <v>603</v>
      </c>
      <c r="U2451">
        <v>682</v>
      </c>
      <c r="V2451" s="1" t="s">
        <v>5584</v>
      </c>
      <c r="W2451" s="1" t="s">
        <v>2551</v>
      </c>
      <c r="X2451" s="5" t="s">
        <v>3131</v>
      </c>
      <c r="Y2451" s="5" t="s">
        <v>2740</v>
      </c>
      <c r="Z2451" s="5" t="s">
        <v>2738</v>
      </c>
      <c r="AA2451" s="5"/>
    </row>
    <row r="2452" spans="1:27" ht="12" customHeight="1" x14ac:dyDescent="0.15">
      <c r="A2452" s="1" t="s">
        <v>641</v>
      </c>
      <c r="B2452" s="1" t="s">
        <v>200</v>
      </c>
      <c r="C2452" s="1" t="s">
        <v>244</v>
      </c>
      <c r="D2452" s="1" t="s">
        <v>2466</v>
      </c>
      <c r="E2452" s="1" t="s">
        <v>10</v>
      </c>
      <c r="F2452" s="1" t="s">
        <v>668</v>
      </c>
      <c r="G2452" s="1" t="s">
        <v>249</v>
      </c>
      <c r="H2452" s="1" t="s">
        <v>235</v>
      </c>
      <c r="I2452">
        <v>4128</v>
      </c>
      <c r="J2452">
        <v>4108</v>
      </c>
      <c r="K2452">
        <v>5137</v>
      </c>
      <c r="L2452">
        <v>5202</v>
      </c>
      <c r="M2452">
        <v>4828</v>
      </c>
      <c r="N2452">
        <v>5002</v>
      </c>
      <c r="O2452">
        <v>5491</v>
      </c>
      <c r="P2452">
        <v>5537</v>
      </c>
      <c r="Q2452">
        <v>5738</v>
      </c>
      <c r="R2452">
        <v>5681</v>
      </c>
      <c r="S2452">
        <v>5686</v>
      </c>
      <c r="T2452">
        <v>6049</v>
      </c>
      <c r="U2452">
        <v>5634</v>
      </c>
      <c r="V2452" s="1" t="s">
        <v>5584</v>
      </c>
      <c r="W2452" s="1" t="s">
        <v>2551</v>
      </c>
      <c r="X2452" s="5" t="s">
        <v>3131</v>
      </c>
      <c r="Y2452" s="5" t="s">
        <v>2559</v>
      </c>
      <c r="Z2452" s="5" t="s">
        <v>2734</v>
      </c>
      <c r="AA2452" s="5"/>
    </row>
    <row r="2453" spans="1:27" ht="12" customHeight="1" x14ac:dyDescent="0.15">
      <c r="A2453" s="1" t="s">
        <v>641</v>
      </c>
      <c r="B2453" s="1" t="s">
        <v>202</v>
      </c>
      <c r="C2453" s="1" t="s">
        <v>9</v>
      </c>
      <c r="D2453" s="1" t="s">
        <v>2466</v>
      </c>
      <c r="E2453" s="1" t="s">
        <v>10</v>
      </c>
      <c r="F2453" s="1" t="s">
        <v>669</v>
      </c>
      <c r="G2453" s="1" t="s">
        <v>234</v>
      </c>
      <c r="H2453" s="1" t="s">
        <v>235</v>
      </c>
      <c r="I2453">
        <v>13489</v>
      </c>
      <c r="J2453">
        <v>15343</v>
      </c>
      <c r="K2453">
        <v>5190</v>
      </c>
      <c r="L2453">
        <v>10485</v>
      </c>
      <c r="M2453">
        <v>13820</v>
      </c>
      <c r="N2453">
        <v>11963</v>
      </c>
      <c r="O2453">
        <v>16968</v>
      </c>
      <c r="P2453">
        <v>16804</v>
      </c>
      <c r="Q2453">
        <v>13361</v>
      </c>
      <c r="R2453">
        <v>12378</v>
      </c>
      <c r="S2453">
        <v>8920</v>
      </c>
      <c r="T2453">
        <v>8773</v>
      </c>
      <c r="U2453">
        <v>10251</v>
      </c>
      <c r="V2453" s="1" t="s">
        <v>5584</v>
      </c>
      <c r="W2453" s="1" t="s">
        <v>2551</v>
      </c>
      <c r="X2453" s="5" t="s">
        <v>3132</v>
      </c>
      <c r="Y2453" s="5" t="s">
        <v>2553</v>
      </c>
      <c r="Z2453" s="5" t="s">
        <v>2734</v>
      </c>
      <c r="AA2453" s="5"/>
    </row>
    <row r="2454" spans="1:27" ht="12" customHeight="1" x14ac:dyDescent="0.15">
      <c r="A2454" s="1" t="s">
        <v>641</v>
      </c>
      <c r="B2454" s="1" t="s">
        <v>202</v>
      </c>
      <c r="C2454" s="1" t="s">
        <v>17</v>
      </c>
      <c r="D2454" s="1" t="s">
        <v>2466</v>
      </c>
      <c r="E2454" s="1" t="s">
        <v>10</v>
      </c>
      <c r="F2454" s="1" t="s">
        <v>669</v>
      </c>
      <c r="G2454" s="1" t="s">
        <v>238</v>
      </c>
      <c r="H2454" s="1" t="s">
        <v>239</v>
      </c>
      <c r="I2454">
        <v>140</v>
      </c>
      <c r="J2454">
        <v>165</v>
      </c>
      <c r="K2454">
        <v>72</v>
      </c>
      <c r="L2454">
        <v>115</v>
      </c>
      <c r="M2454">
        <v>164</v>
      </c>
      <c r="N2454">
        <v>146</v>
      </c>
      <c r="O2454">
        <v>202</v>
      </c>
      <c r="P2454">
        <v>185</v>
      </c>
      <c r="Q2454">
        <v>142</v>
      </c>
      <c r="R2454">
        <v>146</v>
      </c>
      <c r="S2454">
        <v>106</v>
      </c>
      <c r="T2454">
        <v>101</v>
      </c>
      <c r="U2454">
        <v>130</v>
      </c>
      <c r="V2454" s="1" t="s">
        <v>5584</v>
      </c>
      <c r="W2454" s="1" t="s">
        <v>2551</v>
      </c>
      <c r="X2454" s="5" t="s">
        <v>3132</v>
      </c>
      <c r="Y2454" s="5" t="s">
        <v>2737</v>
      </c>
      <c r="Z2454" s="5" t="s">
        <v>2738</v>
      </c>
      <c r="AA2454" s="5"/>
    </row>
    <row r="2455" spans="1:27" ht="12" customHeight="1" x14ac:dyDescent="0.15">
      <c r="A2455" s="1" t="s">
        <v>641</v>
      </c>
      <c r="B2455" s="1" t="s">
        <v>202</v>
      </c>
      <c r="C2455" s="1" t="s">
        <v>19</v>
      </c>
      <c r="D2455" s="1" t="s">
        <v>2466</v>
      </c>
      <c r="E2455" s="1" t="s">
        <v>10</v>
      </c>
      <c r="F2455" s="1" t="s">
        <v>669</v>
      </c>
      <c r="G2455" s="1" t="s">
        <v>240</v>
      </c>
      <c r="H2455" s="1" t="s">
        <v>235</v>
      </c>
      <c r="I2455">
        <v>37613</v>
      </c>
      <c r="J2455">
        <v>17722</v>
      </c>
      <c r="K2455">
        <v>16906</v>
      </c>
      <c r="L2455">
        <v>31101</v>
      </c>
      <c r="M2455">
        <v>55401</v>
      </c>
      <c r="N2455">
        <v>44864</v>
      </c>
      <c r="O2455">
        <v>35650</v>
      </c>
      <c r="P2455">
        <v>37019</v>
      </c>
      <c r="Q2455">
        <v>46316</v>
      </c>
      <c r="R2455">
        <v>37905</v>
      </c>
      <c r="S2455">
        <v>24839</v>
      </c>
      <c r="T2455">
        <v>25503</v>
      </c>
      <c r="U2455">
        <v>29593</v>
      </c>
      <c r="V2455" s="1" t="s">
        <v>5584</v>
      </c>
      <c r="W2455" s="1" t="s">
        <v>2551</v>
      </c>
      <c r="X2455" s="5" t="s">
        <v>3132</v>
      </c>
      <c r="Y2455" s="5" t="s">
        <v>2561</v>
      </c>
      <c r="Z2455" s="5" t="s">
        <v>2734</v>
      </c>
      <c r="AA2455" s="5"/>
    </row>
    <row r="2456" spans="1:27" ht="12" customHeight="1" x14ac:dyDescent="0.15">
      <c r="A2456" s="1" t="s">
        <v>641</v>
      </c>
      <c r="B2456" s="1" t="s">
        <v>202</v>
      </c>
      <c r="C2456" s="1" t="s">
        <v>21</v>
      </c>
      <c r="D2456" s="1" t="s">
        <v>2466</v>
      </c>
      <c r="E2456" s="1" t="s">
        <v>10</v>
      </c>
      <c r="F2456" s="1" t="s">
        <v>669</v>
      </c>
      <c r="G2456" s="1" t="s">
        <v>242</v>
      </c>
      <c r="H2456" s="1" t="s">
        <v>235</v>
      </c>
      <c r="I2456">
        <v>61415</v>
      </c>
      <c r="J2456">
        <v>44543</v>
      </c>
      <c r="K2456">
        <v>43489</v>
      </c>
      <c r="L2456">
        <v>52010</v>
      </c>
      <c r="M2456">
        <v>42883</v>
      </c>
      <c r="N2456">
        <v>46572</v>
      </c>
      <c r="O2456">
        <v>53057</v>
      </c>
      <c r="P2456">
        <v>49061</v>
      </c>
      <c r="Q2456">
        <v>53282</v>
      </c>
      <c r="R2456">
        <v>46872</v>
      </c>
      <c r="S2456">
        <v>39719</v>
      </c>
      <c r="T2456">
        <v>40541</v>
      </c>
      <c r="U2456">
        <v>60461</v>
      </c>
      <c r="V2456" s="1" t="s">
        <v>5584</v>
      </c>
      <c r="W2456" s="1" t="s">
        <v>2551</v>
      </c>
      <c r="X2456" s="5" t="s">
        <v>3132</v>
      </c>
      <c r="Y2456" s="5" t="s">
        <v>2557</v>
      </c>
      <c r="Z2456" s="5" t="s">
        <v>2734</v>
      </c>
      <c r="AA2456" s="5"/>
    </row>
    <row r="2457" spans="1:27" ht="12" customHeight="1" x14ac:dyDescent="0.15">
      <c r="A2457" s="1" t="s">
        <v>641</v>
      </c>
      <c r="B2457" s="1" t="s">
        <v>202</v>
      </c>
      <c r="C2457" s="1" t="s">
        <v>77</v>
      </c>
      <c r="D2457" s="1" t="s">
        <v>2466</v>
      </c>
      <c r="E2457" s="1" t="s">
        <v>10</v>
      </c>
      <c r="F2457" s="1" t="s">
        <v>669</v>
      </c>
      <c r="G2457" s="1" t="s">
        <v>245</v>
      </c>
      <c r="H2457" s="1" t="s">
        <v>239</v>
      </c>
      <c r="I2457">
        <v>840</v>
      </c>
      <c r="J2457">
        <v>624</v>
      </c>
      <c r="K2457">
        <v>579</v>
      </c>
      <c r="L2457">
        <v>717</v>
      </c>
      <c r="M2457">
        <v>621</v>
      </c>
      <c r="N2457">
        <v>604</v>
      </c>
      <c r="O2457">
        <v>707</v>
      </c>
      <c r="P2457">
        <v>670</v>
      </c>
      <c r="Q2457">
        <v>739</v>
      </c>
      <c r="R2457">
        <v>679</v>
      </c>
      <c r="S2457">
        <v>638</v>
      </c>
      <c r="T2457">
        <v>601</v>
      </c>
      <c r="U2457">
        <v>932</v>
      </c>
      <c r="V2457" s="1" t="s">
        <v>5584</v>
      </c>
      <c r="W2457" s="1" t="s">
        <v>2551</v>
      </c>
      <c r="X2457" s="5" t="s">
        <v>3132</v>
      </c>
      <c r="Y2457" s="5" t="s">
        <v>2740</v>
      </c>
      <c r="Z2457" s="5" t="s">
        <v>2738</v>
      </c>
      <c r="AA2457" s="5"/>
    </row>
    <row r="2458" spans="1:27" ht="12" customHeight="1" x14ac:dyDescent="0.15">
      <c r="A2458" s="1" t="s">
        <v>641</v>
      </c>
      <c r="B2458" s="1" t="s">
        <v>202</v>
      </c>
      <c r="C2458" s="1" t="s">
        <v>244</v>
      </c>
      <c r="D2458" s="1" t="s">
        <v>2466</v>
      </c>
      <c r="E2458" s="1" t="s">
        <v>10</v>
      </c>
      <c r="F2458" s="1" t="s">
        <v>669</v>
      </c>
      <c r="G2458" s="1" t="s">
        <v>249</v>
      </c>
      <c r="H2458" s="1" t="s">
        <v>235</v>
      </c>
      <c r="I2458">
        <v>118736</v>
      </c>
      <c r="J2458">
        <v>101791</v>
      </c>
      <c r="K2458">
        <v>77895</v>
      </c>
      <c r="L2458">
        <v>64936</v>
      </c>
      <c r="M2458">
        <v>96569</v>
      </c>
      <c r="N2458">
        <v>110867</v>
      </c>
      <c r="O2458">
        <v>105331</v>
      </c>
      <c r="P2458">
        <v>120494</v>
      </c>
      <c r="Q2458">
        <v>141110</v>
      </c>
      <c r="R2458">
        <v>133143</v>
      </c>
      <c r="S2458">
        <v>129857</v>
      </c>
      <c r="T2458">
        <v>119114</v>
      </c>
      <c r="U2458">
        <v>111305</v>
      </c>
      <c r="V2458" s="1" t="s">
        <v>5584</v>
      </c>
      <c r="W2458" s="1" t="s">
        <v>2551</v>
      </c>
      <c r="X2458" s="5" t="s">
        <v>3132</v>
      </c>
      <c r="Y2458" s="5" t="s">
        <v>2559</v>
      </c>
      <c r="Z2458" s="5" t="s">
        <v>2734</v>
      </c>
      <c r="AA2458" s="5"/>
    </row>
    <row r="2459" spans="1:27" ht="12" customHeight="1" x14ac:dyDescent="0.15">
      <c r="A2459" s="1" t="s">
        <v>641</v>
      </c>
      <c r="B2459" s="1" t="s">
        <v>204</v>
      </c>
      <c r="C2459" s="1" t="s">
        <v>9</v>
      </c>
      <c r="D2459" s="1" t="s">
        <v>2466</v>
      </c>
      <c r="E2459" s="1" t="s">
        <v>10</v>
      </c>
      <c r="F2459" s="1" t="s">
        <v>670</v>
      </c>
      <c r="G2459" s="1" t="s">
        <v>234</v>
      </c>
      <c r="H2459" s="1" t="s">
        <v>235</v>
      </c>
      <c r="I2459">
        <v>25435</v>
      </c>
      <c r="J2459">
        <v>21072</v>
      </c>
      <c r="K2459">
        <v>11523</v>
      </c>
      <c r="L2459">
        <v>19693</v>
      </c>
      <c r="M2459">
        <v>16672</v>
      </c>
      <c r="N2459">
        <v>17975</v>
      </c>
      <c r="O2459">
        <v>20273</v>
      </c>
      <c r="P2459">
        <v>20629</v>
      </c>
      <c r="Q2459">
        <v>14017</v>
      </c>
      <c r="R2459">
        <v>13890</v>
      </c>
      <c r="S2459">
        <v>11429</v>
      </c>
      <c r="T2459">
        <v>9254</v>
      </c>
      <c r="U2459">
        <v>12161</v>
      </c>
      <c r="V2459" s="1" t="s">
        <v>5584</v>
      </c>
      <c r="W2459" s="1" t="s">
        <v>2551</v>
      </c>
      <c r="X2459" s="5" t="s">
        <v>3133</v>
      </c>
      <c r="Y2459" s="5" t="s">
        <v>2553</v>
      </c>
      <c r="Z2459" s="5" t="s">
        <v>2734</v>
      </c>
      <c r="AA2459" s="5"/>
    </row>
    <row r="2460" spans="1:27" ht="12" customHeight="1" x14ac:dyDescent="0.15">
      <c r="A2460" s="1" t="s">
        <v>641</v>
      </c>
      <c r="B2460" s="1" t="s">
        <v>204</v>
      </c>
      <c r="C2460" s="1" t="s">
        <v>17</v>
      </c>
      <c r="D2460" s="1" t="s">
        <v>2466</v>
      </c>
      <c r="E2460" s="1" t="s">
        <v>10</v>
      </c>
      <c r="F2460" s="1" t="s">
        <v>670</v>
      </c>
      <c r="G2460" s="1" t="s">
        <v>238</v>
      </c>
      <c r="H2460" s="1" t="s">
        <v>239</v>
      </c>
      <c r="I2460">
        <v>800</v>
      </c>
      <c r="J2460">
        <v>634</v>
      </c>
      <c r="K2460">
        <v>376</v>
      </c>
      <c r="L2460">
        <v>671</v>
      </c>
      <c r="M2460">
        <v>508</v>
      </c>
      <c r="N2460">
        <v>614</v>
      </c>
      <c r="O2460">
        <v>728</v>
      </c>
      <c r="P2460">
        <v>692</v>
      </c>
      <c r="Q2460">
        <v>533</v>
      </c>
      <c r="R2460">
        <v>485</v>
      </c>
      <c r="S2460">
        <v>366</v>
      </c>
      <c r="T2460">
        <v>353</v>
      </c>
      <c r="U2460">
        <v>407</v>
      </c>
      <c r="V2460" s="1" t="s">
        <v>5584</v>
      </c>
      <c r="W2460" s="1" t="s">
        <v>2551</v>
      </c>
      <c r="X2460" s="5" t="s">
        <v>3133</v>
      </c>
      <c r="Y2460" s="5" t="s">
        <v>2737</v>
      </c>
      <c r="Z2460" s="5" t="s">
        <v>2738</v>
      </c>
      <c r="AA2460" s="5"/>
    </row>
    <row r="2461" spans="1:27" ht="12" customHeight="1" x14ac:dyDescent="0.15">
      <c r="A2461" s="1" t="s">
        <v>641</v>
      </c>
      <c r="B2461" s="1" t="s">
        <v>204</v>
      </c>
      <c r="C2461" s="1" t="s">
        <v>19</v>
      </c>
      <c r="D2461" s="1" t="s">
        <v>2466</v>
      </c>
      <c r="E2461" s="1" t="s">
        <v>10</v>
      </c>
      <c r="F2461" s="1" t="s">
        <v>670</v>
      </c>
      <c r="G2461" s="1" t="s">
        <v>240</v>
      </c>
      <c r="H2461" s="1" t="s">
        <v>235</v>
      </c>
      <c r="I2461">
        <v>11443</v>
      </c>
      <c r="J2461">
        <v>8693</v>
      </c>
      <c r="K2461">
        <v>7671</v>
      </c>
      <c r="L2461">
        <v>11552</v>
      </c>
      <c r="M2461">
        <v>17316</v>
      </c>
      <c r="N2461">
        <v>10975</v>
      </c>
      <c r="O2461">
        <v>13919</v>
      </c>
      <c r="P2461">
        <v>12562</v>
      </c>
      <c r="Q2461">
        <v>12735</v>
      </c>
      <c r="R2461">
        <v>13404</v>
      </c>
      <c r="S2461">
        <v>6845</v>
      </c>
      <c r="T2461">
        <v>5902</v>
      </c>
      <c r="U2461">
        <v>9053</v>
      </c>
      <c r="V2461" s="1" t="s">
        <v>5584</v>
      </c>
      <c r="W2461" s="1" t="s">
        <v>2551</v>
      </c>
      <c r="X2461" s="5" t="s">
        <v>3133</v>
      </c>
      <c r="Y2461" s="5" t="s">
        <v>2561</v>
      </c>
      <c r="Z2461" s="5" t="s">
        <v>2734</v>
      </c>
      <c r="AA2461" s="5"/>
    </row>
    <row r="2462" spans="1:27" ht="12" customHeight="1" x14ac:dyDescent="0.15">
      <c r="A2462" s="1" t="s">
        <v>641</v>
      </c>
      <c r="B2462" s="1" t="s">
        <v>204</v>
      </c>
      <c r="C2462" s="1" t="s">
        <v>21</v>
      </c>
      <c r="D2462" s="1" t="s">
        <v>2466</v>
      </c>
      <c r="E2462" s="1" t="s">
        <v>10</v>
      </c>
      <c r="F2462" s="1" t="s">
        <v>670</v>
      </c>
      <c r="G2462" s="1" t="s">
        <v>242</v>
      </c>
      <c r="H2462" s="1" t="s">
        <v>235</v>
      </c>
      <c r="I2462">
        <v>43830</v>
      </c>
      <c r="J2462">
        <v>38276</v>
      </c>
      <c r="K2462">
        <v>29962</v>
      </c>
      <c r="L2462">
        <v>26957</v>
      </c>
      <c r="M2462">
        <v>27972</v>
      </c>
      <c r="N2462">
        <v>31453</v>
      </c>
      <c r="O2462">
        <v>32435</v>
      </c>
      <c r="P2462">
        <v>32301</v>
      </c>
      <c r="Q2462">
        <v>28192</v>
      </c>
      <c r="R2462">
        <v>27375</v>
      </c>
      <c r="S2462">
        <v>21292</v>
      </c>
      <c r="T2462">
        <v>19582</v>
      </c>
      <c r="U2462">
        <v>28078</v>
      </c>
      <c r="V2462" s="1" t="s">
        <v>5584</v>
      </c>
      <c r="W2462" s="1" t="s">
        <v>2551</v>
      </c>
      <c r="X2462" s="5" t="s">
        <v>3133</v>
      </c>
      <c r="Y2462" s="5" t="s">
        <v>2557</v>
      </c>
      <c r="Z2462" s="5" t="s">
        <v>2734</v>
      </c>
      <c r="AA2462" s="5"/>
    </row>
    <row r="2463" spans="1:27" ht="12" customHeight="1" x14ac:dyDescent="0.15">
      <c r="A2463" s="1" t="s">
        <v>641</v>
      </c>
      <c r="B2463" s="1" t="s">
        <v>204</v>
      </c>
      <c r="C2463" s="1" t="s">
        <v>77</v>
      </c>
      <c r="D2463" s="1" t="s">
        <v>2466</v>
      </c>
      <c r="E2463" s="1" t="s">
        <v>10</v>
      </c>
      <c r="F2463" s="1" t="s">
        <v>670</v>
      </c>
      <c r="G2463" s="1" t="s">
        <v>245</v>
      </c>
      <c r="H2463" s="1" t="s">
        <v>239</v>
      </c>
      <c r="I2463">
        <v>1415</v>
      </c>
      <c r="J2463">
        <v>1291</v>
      </c>
      <c r="K2463">
        <v>1002</v>
      </c>
      <c r="L2463">
        <v>974</v>
      </c>
      <c r="M2463">
        <v>998</v>
      </c>
      <c r="N2463">
        <v>1022</v>
      </c>
      <c r="O2463">
        <v>1179</v>
      </c>
      <c r="P2463">
        <v>1286</v>
      </c>
      <c r="Q2463">
        <v>1072</v>
      </c>
      <c r="R2463">
        <v>939</v>
      </c>
      <c r="S2463">
        <v>716</v>
      </c>
      <c r="T2463">
        <v>674</v>
      </c>
      <c r="U2463">
        <v>916</v>
      </c>
      <c r="V2463" s="1" t="s">
        <v>5584</v>
      </c>
      <c r="W2463" s="1" t="s">
        <v>2551</v>
      </c>
      <c r="X2463" s="5" t="s">
        <v>3133</v>
      </c>
      <c r="Y2463" s="5" t="s">
        <v>2740</v>
      </c>
      <c r="Z2463" s="5" t="s">
        <v>2738</v>
      </c>
      <c r="AA2463" s="5"/>
    </row>
    <row r="2464" spans="1:27" ht="12" customHeight="1" x14ac:dyDescent="0.15">
      <c r="A2464" s="1" t="s">
        <v>641</v>
      </c>
      <c r="B2464" s="1" t="s">
        <v>204</v>
      </c>
      <c r="C2464" s="1" t="s">
        <v>244</v>
      </c>
      <c r="D2464" s="1" t="s">
        <v>2466</v>
      </c>
      <c r="E2464" s="1" t="s">
        <v>10</v>
      </c>
      <c r="F2464" s="1" t="s">
        <v>670</v>
      </c>
      <c r="G2464" s="1" t="s">
        <v>249</v>
      </c>
      <c r="H2464" s="1" t="s">
        <v>235</v>
      </c>
      <c r="I2464">
        <v>84789</v>
      </c>
      <c r="J2464">
        <v>72735</v>
      </c>
      <c r="K2464">
        <v>59116</v>
      </c>
      <c r="L2464">
        <v>60678</v>
      </c>
      <c r="M2464">
        <v>66775</v>
      </c>
      <c r="N2464">
        <v>64679</v>
      </c>
      <c r="O2464">
        <v>65325</v>
      </c>
      <c r="P2464">
        <v>67902</v>
      </c>
      <c r="Q2464">
        <v>71055</v>
      </c>
      <c r="R2464">
        <v>68487</v>
      </c>
      <c r="S2464">
        <v>63162</v>
      </c>
      <c r="T2464">
        <v>56789</v>
      </c>
      <c r="U2464">
        <v>50941</v>
      </c>
      <c r="V2464" s="1" t="s">
        <v>5584</v>
      </c>
      <c r="W2464" s="1" t="s">
        <v>2551</v>
      </c>
      <c r="X2464" s="5" t="s">
        <v>3133</v>
      </c>
      <c r="Y2464" s="5" t="s">
        <v>2559</v>
      </c>
      <c r="Z2464" s="5" t="s">
        <v>2734</v>
      </c>
      <c r="AA2464" s="5"/>
    </row>
    <row r="2465" spans="1:27" ht="12" customHeight="1" x14ac:dyDescent="0.15">
      <c r="A2465" s="1" t="s">
        <v>641</v>
      </c>
      <c r="B2465" s="1" t="s">
        <v>206</v>
      </c>
      <c r="C2465" s="1" t="s">
        <v>9</v>
      </c>
      <c r="D2465" s="1" t="s">
        <v>2466</v>
      </c>
      <c r="E2465" s="1" t="s">
        <v>10</v>
      </c>
      <c r="F2465" s="1" t="s">
        <v>671</v>
      </c>
      <c r="G2465" s="1" t="s">
        <v>234</v>
      </c>
      <c r="H2465" s="1" t="s">
        <v>235</v>
      </c>
      <c r="I2465">
        <v>84292</v>
      </c>
      <c r="J2465">
        <v>64440</v>
      </c>
      <c r="K2465">
        <v>54463</v>
      </c>
      <c r="L2465">
        <v>68281</v>
      </c>
      <c r="M2465">
        <v>54461</v>
      </c>
      <c r="N2465">
        <v>63248</v>
      </c>
      <c r="O2465">
        <v>70285</v>
      </c>
      <c r="P2465">
        <v>68297</v>
      </c>
      <c r="Q2465">
        <v>48452</v>
      </c>
      <c r="R2465">
        <v>27425</v>
      </c>
      <c r="S2465">
        <v>46382</v>
      </c>
      <c r="T2465">
        <v>66939</v>
      </c>
      <c r="U2465">
        <v>65574</v>
      </c>
      <c r="V2465" s="1" t="s">
        <v>5584</v>
      </c>
      <c r="W2465" s="1" t="s">
        <v>2551</v>
      </c>
      <c r="X2465" s="5" t="s">
        <v>3134</v>
      </c>
      <c r="Y2465" s="5" t="s">
        <v>2553</v>
      </c>
      <c r="Z2465" s="5" t="s">
        <v>2734</v>
      </c>
      <c r="AA2465" s="5"/>
    </row>
    <row r="2466" spans="1:27" ht="12" customHeight="1" x14ac:dyDescent="0.15">
      <c r="A2466" s="1" t="s">
        <v>641</v>
      </c>
      <c r="B2466" s="1" t="s">
        <v>206</v>
      </c>
      <c r="C2466" s="1" t="s">
        <v>17</v>
      </c>
      <c r="D2466" s="1" t="s">
        <v>2466</v>
      </c>
      <c r="E2466" s="1" t="s">
        <v>10</v>
      </c>
      <c r="F2466" s="1" t="s">
        <v>671</v>
      </c>
      <c r="G2466" s="1" t="s">
        <v>238</v>
      </c>
      <c r="H2466" s="1" t="s">
        <v>239</v>
      </c>
      <c r="I2466">
        <v>2181</v>
      </c>
      <c r="J2466">
        <v>1549</v>
      </c>
      <c r="K2466">
        <v>1161</v>
      </c>
      <c r="L2466">
        <v>1642</v>
      </c>
      <c r="M2466">
        <v>1399</v>
      </c>
      <c r="N2466">
        <v>1670</v>
      </c>
      <c r="O2466">
        <v>1796</v>
      </c>
      <c r="P2466">
        <v>1811</v>
      </c>
      <c r="Q2466">
        <v>1322</v>
      </c>
      <c r="R2466">
        <v>642</v>
      </c>
      <c r="S2466">
        <v>1390</v>
      </c>
      <c r="T2466">
        <v>1989</v>
      </c>
      <c r="U2466">
        <v>2035</v>
      </c>
      <c r="V2466" s="1" t="s">
        <v>5584</v>
      </c>
      <c r="W2466" s="1" t="s">
        <v>2551</v>
      </c>
      <c r="X2466" s="5" t="s">
        <v>3134</v>
      </c>
      <c r="Y2466" s="5" t="s">
        <v>2737</v>
      </c>
      <c r="Z2466" s="5" t="s">
        <v>2738</v>
      </c>
      <c r="AA2466" s="5"/>
    </row>
    <row r="2467" spans="1:27" ht="12" customHeight="1" x14ac:dyDescent="0.15">
      <c r="A2467" s="1" t="s">
        <v>641</v>
      </c>
      <c r="B2467" s="1" t="s">
        <v>206</v>
      </c>
      <c r="C2467" s="1" t="s">
        <v>19</v>
      </c>
      <c r="D2467" s="1" t="s">
        <v>2466</v>
      </c>
      <c r="E2467" s="1" t="s">
        <v>10</v>
      </c>
      <c r="F2467" s="1" t="s">
        <v>671</v>
      </c>
      <c r="G2467" s="1" t="s">
        <v>240</v>
      </c>
      <c r="H2467" s="1" t="s">
        <v>235</v>
      </c>
      <c r="I2467">
        <v>79302</v>
      </c>
      <c r="J2467">
        <v>29782</v>
      </c>
      <c r="K2467">
        <v>37575</v>
      </c>
      <c r="L2467">
        <v>73586</v>
      </c>
      <c r="M2467">
        <v>84109</v>
      </c>
      <c r="N2467">
        <v>116762</v>
      </c>
      <c r="O2467">
        <v>70995</v>
      </c>
      <c r="P2467">
        <v>67820</v>
      </c>
      <c r="Q2467">
        <v>94941</v>
      </c>
      <c r="R2467">
        <v>78919</v>
      </c>
      <c r="S2467">
        <v>49434</v>
      </c>
      <c r="T2467">
        <v>49292</v>
      </c>
      <c r="U2467">
        <v>47438</v>
      </c>
      <c r="V2467" s="1" t="s">
        <v>5584</v>
      </c>
      <c r="W2467" s="1" t="s">
        <v>2551</v>
      </c>
      <c r="X2467" s="5" t="s">
        <v>3134</v>
      </c>
      <c r="Y2467" s="5" t="s">
        <v>2561</v>
      </c>
      <c r="Z2467" s="5" t="s">
        <v>2734</v>
      </c>
      <c r="AA2467" s="5"/>
    </row>
    <row r="2468" spans="1:27" ht="12" customHeight="1" x14ac:dyDescent="0.15">
      <c r="A2468" s="1" t="s">
        <v>641</v>
      </c>
      <c r="B2468" s="1" t="s">
        <v>206</v>
      </c>
      <c r="C2468" s="1" t="s">
        <v>21</v>
      </c>
      <c r="D2468" s="1" t="s">
        <v>2466</v>
      </c>
      <c r="E2468" s="1" t="s">
        <v>10</v>
      </c>
      <c r="F2468" s="1" t="s">
        <v>671</v>
      </c>
      <c r="G2468" s="1" t="s">
        <v>242</v>
      </c>
      <c r="H2468" s="1" t="s">
        <v>235</v>
      </c>
      <c r="I2468">
        <v>204541</v>
      </c>
      <c r="J2468">
        <v>143906</v>
      </c>
      <c r="K2468">
        <v>135718</v>
      </c>
      <c r="L2468">
        <v>167476</v>
      </c>
      <c r="M2468">
        <v>110166</v>
      </c>
      <c r="N2468">
        <v>117890</v>
      </c>
      <c r="O2468">
        <v>144999</v>
      </c>
      <c r="P2468">
        <v>126652</v>
      </c>
      <c r="Q2468">
        <v>132560</v>
      </c>
      <c r="R2468">
        <v>152291</v>
      </c>
      <c r="S2468">
        <v>133023</v>
      </c>
      <c r="T2468">
        <v>121935</v>
      </c>
      <c r="U2468">
        <v>184962</v>
      </c>
      <c r="V2468" s="1" t="s">
        <v>5584</v>
      </c>
      <c r="W2468" s="1" t="s">
        <v>2551</v>
      </c>
      <c r="X2468" s="5" t="s">
        <v>3134</v>
      </c>
      <c r="Y2468" s="5" t="s">
        <v>2557</v>
      </c>
      <c r="Z2468" s="5" t="s">
        <v>2734</v>
      </c>
      <c r="AA2468" s="5"/>
    </row>
    <row r="2469" spans="1:27" ht="12" customHeight="1" x14ac:dyDescent="0.15">
      <c r="A2469" s="1" t="s">
        <v>641</v>
      </c>
      <c r="B2469" s="1" t="s">
        <v>206</v>
      </c>
      <c r="C2469" s="1" t="s">
        <v>77</v>
      </c>
      <c r="D2469" s="1" t="s">
        <v>2466</v>
      </c>
      <c r="E2469" s="1" t="s">
        <v>10</v>
      </c>
      <c r="F2469" s="1" t="s">
        <v>671</v>
      </c>
      <c r="G2469" s="1" t="s">
        <v>245</v>
      </c>
      <c r="H2469" s="1" t="s">
        <v>239</v>
      </c>
      <c r="I2469">
        <v>4892</v>
      </c>
      <c r="J2469">
        <v>3256</v>
      </c>
      <c r="K2469">
        <v>3252</v>
      </c>
      <c r="L2469">
        <v>4233</v>
      </c>
      <c r="M2469">
        <v>2555</v>
      </c>
      <c r="N2469">
        <v>2797</v>
      </c>
      <c r="O2469">
        <v>3526</v>
      </c>
      <c r="P2469">
        <v>3155</v>
      </c>
      <c r="Q2469">
        <v>3291</v>
      </c>
      <c r="R2469">
        <v>3737</v>
      </c>
      <c r="S2469">
        <v>3679</v>
      </c>
      <c r="T2469">
        <v>3232</v>
      </c>
      <c r="U2469">
        <v>5168</v>
      </c>
      <c r="V2469" s="1" t="s">
        <v>5584</v>
      </c>
      <c r="W2469" s="1" t="s">
        <v>2551</v>
      </c>
      <c r="X2469" s="5" t="s">
        <v>3134</v>
      </c>
      <c r="Y2469" s="5" t="s">
        <v>2740</v>
      </c>
      <c r="Z2469" s="5" t="s">
        <v>2738</v>
      </c>
      <c r="AA2469" s="5"/>
    </row>
    <row r="2470" spans="1:27" ht="12" customHeight="1" x14ac:dyDescent="0.15">
      <c r="A2470" s="1" t="s">
        <v>641</v>
      </c>
      <c r="B2470" s="1" t="s">
        <v>206</v>
      </c>
      <c r="C2470" s="1" t="s">
        <v>244</v>
      </c>
      <c r="D2470" s="1" t="s">
        <v>2466</v>
      </c>
      <c r="E2470" s="1" t="s">
        <v>10</v>
      </c>
      <c r="F2470" s="1" t="s">
        <v>671</v>
      </c>
      <c r="G2470" s="1" t="s">
        <v>249</v>
      </c>
      <c r="H2470" s="1" t="s">
        <v>235</v>
      </c>
      <c r="I2470">
        <v>447450</v>
      </c>
      <c r="J2470">
        <v>396657</v>
      </c>
      <c r="K2470">
        <v>347509</v>
      </c>
      <c r="L2470">
        <v>319185</v>
      </c>
      <c r="M2470">
        <v>352292</v>
      </c>
      <c r="N2470">
        <v>426291</v>
      </c>
      <c r="O2470">
        <v>451983</v>
      </c>
      <c r="P2470">
        <v>477519</v>
      </c>
      <c r="Q2470">
        <v>479581</v>
      </c>
      <c r="R2470">
        <v>411787</v>
      </c>
      <c r="S2470">
        <v>364074</v>
      </c>
      <c r="T2470">
        <v>366988</v>
      </c>
      <c r="U2470">
        <v>281361</v>
      </c>
      <c r="V2470" s="1" t="s">
        <v>5584</v>
      </c>
      <c r="W2470" s="1" t="s">
        <v>2551</v>
      </c>
      <c r="X2470" s="5" t="s">
        <v>3134</v>
      </c>
      <c r="Y2470" s="5" t="s">
        <v>2559</v>
      </c>
      <c r="Z2470" s="5" t="s">
        <v>2734</v>
      </c>
      <c r="AA2470" s="5"/>
    </row>
    <row r="2471" spans="1:27" ht="12" customHeight="1" x14ac:dyDescent="0.15">
      <c r="A2471" s="1" t="s">
        <v>641</v>
      </c>
      <c r="B2471" s="1" t="s">
        <v>208</v>
      </c>
      <c r="C2471" s="1" t="s">
        <v>9</v>
      </c>
      <c r="D2471" s="1" t="s">
        <v>2466</v>
      </c>
      <c r="E2471" s="1" t="s">
        <v>10</v>
      </c>
      <c r="F2471" s="1" t="s">
        <v>672</v>
      </c>
      <c r="G2471" s="1" t="s">
        <v>234</v>
      </c>
      <c r="H2471" s="1" t="s">
        <v>235</v>
      </c>
      <c r="I2471">
        <v>27428</v>
      </c>
      <c r="J2471">
        <v>19172</v>
      </c>
      <c r="K2471">
        <v>14672</v>
      </c>
      <c r="L2471">
        <v>17993</v>
      </c>
      <c r="M2471">
        <v>17162</v>
      </c>
      <c r="N2471">
        <v>19261</v>
      </c>
      <c r="O2471">
        <v>21021</v>
      </c>
      <c r="P2471">
        <v>26530</v>
      </c>
      <c r="Q2471">
        <v>17745</v>
      </c>
      <c r="R2471">
        <v>16365</v>
      </c>
      <c r="S2471">
        <v>12534</v>
      </c>
      <c r="T2471">
        <v>13841</v>
      </c>
      <c r="U2471">
        <v>9275</v>
      </c>
      <c r="V2471" s="1" t="s">
        <v>5584</v>
      </c>
      <c r="W2471" s="1" t="s">
        <v>2551</v>
      </c>
      <c r="X2471" s="5" t="s">
        <v>3135</v>
      </c>
      <c r="Y2471" s="5" t="s">
        <v>2553</v>
      </c>
      <c r="Z2471" s="5" t="s">
        <v>2734</v>
      </c>
      <c r="AA2471" s="5"/>
    </row>
    <row r="2472" spans="1:27" ht="12" customHeight="1" x14ac:dyDescent="0.15">
      <c r="A2472" s="1" t="s">
        <v>641</v>
      </c>
      <c r="B2472" s="1" t="s">
        <v>208</v>
      </c>
      <c r="C2472" s="1" t="s">
        <v>17</v>
      </c>
      <c r="D2472" s="1" t="s">
        <v>2466</v>
      </c>
      <c r="E2472" s="1" t="s">
        <v>10</v>
      </c>
      <c r="F2472" s="1" t="s">
        <v>672</v>
      </c>
      <c r="G2472" s="1" t="s">
        <v>238</v>
      </c>
      <c r="H2472" s="1" t="s">
        <v>239</v>
      </c>
      <c r="I2472">
        <v>762</v>
      </c>
      <c r="J2472">
        <v>513</v>
      </c>
      <c r="K2472">
        <v>422</v>
      </c>
      <c r="L2472">
        <v>563</v>
      </c>
      <c r="M2472">
        <v>532</v>
      </c>
      <c r="N2472">
        <v>673</v>
      </c>
      <c r="O2472">
        <v>752</v>
      </c>
      <c r="P2472">
        <v>860</v>
      </c>
      <c r="Q2472">
        <v>532</v>
      </c>
      <c r="R2472">
        <v>524</v>
      </c>
      <c r="S2472">
        <v>386</v>
      </c>
      <c r="T2472">
        <v>453</v>
      </c>
      <c r="U2472">
        <v>343</v>
      </c>
      <c r="V2472" s="1" t="s">
        <v>5584</v>
      </c>
      <c r="W2472" s="1" t="s">
        <v>2551</v>
      </c>
      <c r="X2472" s="5" t="s">
        <v>3135</v>
      </c>
      <c r="Y2472" s="5" t="s">
        <v>2737</v>
      </c>
      <c r="Z2472" s="5" t="s">
        <v>2738</v>
      </c>
      <c r="AA2472" s="5"/>
    </row>
    <row r="2473" spans="1:27" ht="12" customHeight="1" x14ac:dyDescent="0.15">
      <c r="A2473" s="1" t="s">
        <v>641</v>
      </c>
      <c r="B2473" s="1" t="s">
        <v>208</v>
      </c>
      <c r="C2473" s="1" t="s">
        <v>19</v>
      </c>
      <c r="D2473" s="1" t="s">
        <v>2466</v>
      </c>
      <c r="E2473" s="1" t="s">
        <v>10</v>
      </c>
      <c r="F2473" s="1" t="s">
        <v>672</v>
      </c>
      <c r="G2473" s="1" t="s">
        <v>240</v>
      </c>
      <c r="H2473" s="1" t="s">
        <v>235</v>
      </c>
      <c r="I2473">
        <v>44196</v>
      </c>
      <c r="J2473">
        <v>22140</v>
      </c>
      <c r="K2473">
        <v>18293</v>
      </c>
      <c r="L2473">
        <v>42208</v>
      </c>
      <c r="M2473">
        <v>77657</v>
      </c>
      <c r="N2473">
        <v>54787</v>
      </c>
      <c r="O2473">
        <v>41009</v>
      </c>
      <c r="P2473">
        <v>50987</v>
      </c>
      <c r="Q2473">
        <v>62575</v>
      </c>
      <c r="R2473">
        <v>47868</v>
      </c>
      <c r="S2473">
        <v>29878</v>
      </c>
      <c r="T2473">
        <v>26315</v>
      </c>
      <c r="U2473">
        <v>44929</v>
      </c>
      <c r="V2473" s="1" t="s">
        <v>5584</v>
      </c>
      <c r="W2473" s="1" t="s">
        <v>2551</v>
      </c>
      <c r="X2473" s="5" t="s">
        <v>3135</v>
      </c>
      <c r="Y2473" s="5" t="s">
        <v>2561</v>
      </c>
      <c r="Z2473" s="5" t="s">
        <v>2734</v>
      </c>
      <c r="AA2473" s="5"/>
    </row>
    <row r="2474" spans="1:27" ht="12" customHeight="1" x14ac:dyDescent="0.15">
      <c r="A2474" s="1" t="s">
        <v>641</v>
      </c>
      <c r="B2474" s="1" t="s">
        <v>208</v>
      </c>
      <c r="C2474" s="1" t="s">
        <v>21</v>
      </c>
      <c r="D2474" s="1" t="s">
        <v>2466</v>
      </c>
      <c r="E2474" s="1" t="s">
        <v>10</v>
      </c>
      <c r="F2474" s="1" t="s">
        <v>672</v>
      </c>
      <c r="G2474" s="1" t="s">
        <v>242</v>
      </c>
      <c r="H2474" s="1" t="s">
        <v>235</v>
      </c>
      <c r="I2474">
        <v>80043</v>
      </c>
      <c r="J2474">
        <v>62289</v>
      </c>
      <c r="K2474">
        <v>56630</v>
      </c>
      <c r="L2474">
        <v>68139</v>
      </c>
      <c r="M2474">
        <v>52674</v>
      </c>
      <c r="N2474">
        <v>55095</v>
      </c>
      <c r="O2474">
        <v>64957</v>
      </c>
      <c r="P2474">
        <v>60948</v>
      </c>
      <c r="Q2474">
        <v>64365</v>
      </c>
      <c r="R2474">
        <v>62456</v>
      </c>
      <c r="S2474">
        <v>51871</v>
      </c>
      <c r="T2474">
        <v>55148</v>
      </c>
      <c r="U2474">
        <v>93824</v>
      </c>
      <c r="V2474" s="1" t="s">
        <v>5584</v>
      </c>
      <c r="W2474" s="1" t="s">
        <v>2551</v>
      </c>
      <c r="X2474" s="5" t="s">
        <v>3135</v>
      </c>
      <c r="Y2474" s="5" t="s">
        <v>2557</v>
      </c>
      <c r="Z2474" s="5" t="s">
        <v>2734</v>
      </c>
      <c r="AA2474" s="5"/>
    </row>
    <row r="2475" spans="1:27" ht="12" customHeight="1" x14ac:dyDescent="0.15">
      <c r="A2475" s="1" t="s">
        <v>641</v>
      </c>
      <c r="B2475" s="1" t="s">
        <v>208</v>
      </c>
      <c r="C2475" s="1" t="s">
        <v>77</v>
      </c>
      <c r="D2475" s="1" t="s">
        <v>2466</v>
      </c>
      <c r="E2475" s="1" t="s">
        <v>10</v>
      </c>
      <c r="F2475" s="1" t="s">
        <v>672</v>
      </c>
      <c r="G2475" s="1" t="s">
        <v>245</v>
      </c>
      <c r="H2475" s="1" t="s">
        <v>239</v>
      </c>
      <c r="I2475">
        <v>2166</v>
      </c>
      <c r="J2475">
        <v>1545</v>
      </c>
      <c r="K2475">
        <v>1423</v>
      </c>
      <c r="L2475">
        <v>1896</v>
      </c>
      <c r="M2475">
        <v>1401</v>
      </c>
      <c r="N2475">
        <v>1540</v>
      </c>
      <c r="O2475">
        <v>1764</v>
      </c>
      <c r="P2475">
        <v>1615</v>
      </c>
      <c r="Q2475">
        <v>1715</v>
      </c>
      <c r="R2475">
        <v>1699</v>
      </c>
      <c r="S2475">
        <v>1497</v>
      </c>
      <c r="T2475">
        <v>1614</v>
      </c>
      <c r="U2475">
        <v>2642</v>
      </c>
      <c r="V2475" s="1" t="s">
        <v>5584</v>
      </c>
      <c r="W2475" s="1" t="s">
        <v>2551</v>
      </c>
      <c r="X2475" s="5" t="s">
        <v>3135</v>
      </c>
      <c r="Y2475" s="5" t="s">
        <v>2740</v>
      </c>
      <c r="Z2475" s="5" t="s">
        <v>2738</v>
      </c>
      <c r="AA2475" s="5"/>
    </row>
    <row r="2476" spans="1:27" ht="12" customHeight="1" x14ac:dyDescent="0.15">
      <c r="A2476" s="1" t="s">
        <v>641</v>
      </c>
      <c r="B2476" s="1" t="s">
        <v>208</v>
      </c>
      <c r="C2476" s="1" t="s">
        <v>244</v>
      </c>
      <c r="D2476" s="1" t="s">
        <v>2466</v>
      </c>
      <c r="E2476" s="1" t="s">
        <v>10</v>
      </c>
      <c r="F2476" s="1" t="s">
        <v>672</v>
      </c>
      <c r="G2476" s="1" t="s">
        <v>249</v>
      </c>
      <c r="H2476" s="1" t="s">
        <v>235</v>
      </c>
      <c r="I2476">
        <v>247576</v>
      </c>
      <c r="J2476">
        <v>221051</v>
      </c>
      <c r="K2476">
        <v>193522</v>
      </c>
      <c r="L2476">
        <v>180193</v>
      </c>
      <c r="M2476">
        <v>222440</v>
      </c>
      <c r="N2476">
        <v>244903</v>
      </c>
      <c r="O2476">
        <v>240586</v>
      </c>
      <c r="P2476">
        <v>268660</v>
      </c>
      <c r="Q2476">
        <v>284510</v>
      </c>
      <c r="R2476">
        <v>278568</v>
      </c>
      <c r="S2476">
        <v>264819</v>
      </c>
      <c r="T2476">
        <v>253025</v>
      </c>
      <c r="U2476">
        <v>214435</v>
      </c>
      <c r="V2476" s="1" t="s">
        <v>5584</v>
      </c>
      <c r="W2476" s="1" t="s">
        <v>2551</v>
      </c>
      <c r="X2476" s="5" t="s">
        <v>3135</v>
      </c>
      <c r="Y2476" s="5" t="s">
        <v>2559</v>
      </c>
      <c r="Z2476" s="5" t="s">
        <v>2734</v>
      </c>
      <c r="AA2476" s="5"/>
    </row>
    <row r="2477" spans="1:27" ht="12" customHeight="1" x14ac:dyDescent="0.15">
      <c r="A2477" s="1" t="s">
        <v>641</v>
      </c>
      <c r="B2477" s="1" t="s">
        <v>62</v>
      </c>
      <c r="C2477" s="1" t="s">
        <v>9</v>
      </c>
      <c r="D2477" s="1" t="s">
        <v>2466</v>
      </c>
      <c r="E2477" s="1" t="s">
        <v>10</v>
      </c>
      <c r="F2477" s="1" t="s">
        <v>673</v>
      </c>
      <c r="G2477" s="1" t="s">
        <v>234</v>
      </c>
      <c r="H2477" s="1" t="s">
        <v>235</v>
      </c>
      <c r="I2477">
        <v>91833</v>
      </c>
      <c r="J2477">
        <v>84307</v>
      </c>
      <c r="K2477">
        <v>66612</v>
      </c>
      <c r="L2477">
        <v>84457</v>
      </c>
      <c r="M2477">
        <v>66929</v>
      </c>
      <c r="N2477">
        <v>75381</v>
      </c>
      <c r="O2477">
        <v>71921</v>
      </c>
      <c r="P2477">
        <v>71427</v>
      </c>
      <c r="Q2477">
        <v>66320</v>
      </c>
      <c r="R2477">
        <v>49216</v>
      </c>
      <c r="S2477">
        <v>37476</v>
      </c>
      <c r="T2477">
        <v>46020</v>
      </c>
      <c r="U2477">
        <v>55535</v>
      </c>
      <c r="V2477" s="1" t="s">
        <v>5584</v>
      </c>
      <c r="W2477" s="1" t="s">
        <v>2551</v>
      </c>
      <c r="X2477" s="5" t="s">
        <v>3136</v>
      </c>
      <c r="Y2477" s="5" t="s">
        <v>2553</v>
      </c>
      <c r="Z2477" s="5" t="s">
        <v>2734</v>
      </c>
      <c r="AA2477" s="5"/>
    </row>
    <row r="2478" spans="1:27" ht="12" customHeight="1" x14ac:dyDescent="0.15">
      <c r="A2478" s="1" t="s">
        <v>641</v>
      </c>
      <c r="B2478" s="1" t="s">
        <v>62</v>
      </c>
      <c r="C2478" s="1" t="s">
        <v>17</v>
      </c>
      <c r="D2478" s="1" t="s">
        <v>2466</v>
      </c>
      <c r="E2478" s="1" t="s">
        <v>10</v>
      </c>
      <c r="F2478" s="1" t="s">
        <v>673</v>
      </c>
      <c r="G2478" s="1" t="s">
        <v>238</v>
      </c>
      <c r="H2478" s="1" t="s">
        <v>239</v>
      </c>
      <c r="I2478">
        <v>1872</v>
      </c>
      <c r="J2478">
        <v>1814</v>
      </c>
      <c r="K2478">
        <v>1304</v>
      </c>
      <c r="L2478">
        <v>1793</v>
      </c>
      <c r="M2478">
        <v>1411</v>
      </c>
      <c r="N2478">
        <v>1554</v>
      </c>
      <c r="O2478">
        <v>1547</v>
      </c>
      <c r="P2478">
        <v>1583</v>
      </c>
      <c r="Q2478">
        <v>1458</v>
      </c>
      <c r="R2478">
        <v>1047</v>
      </c>
      <c r="S2478">
        <v>848</v>
      </c>
      <c r="T2478">
        <v>1125</v>
      </c>
      <c r="U2478">
        <v>1229</v>
      </c>
      <c r="V2478" s="1" t="s">
        <v>5584</v>
      </c>
      <c r="W2478" s="1" t="s">
        <v>2551</v>
      </c>
      <c r="X2478" s="5" t="s">
        <v>3136</v>
      </c>
      <c r="Y2478" s="5" t="s">
        <v>2737</v>
      </c>
      <c r="Z2478" s="5" t="s">
        <v>2738</v>
      </c>
      <c r="AA2478" s="5"/>
    </row>
    <row r="2479" spans="1:27" ht="12" customHeight="1" x14ac:dyDescent="0.15">
      <c r="A2479" s="1" t="s">
        <v>641</v>
      </c>
      <c r="B2479" s="1" t="s">
        <v>62</v>
      </c>
      <c r="C2479" s="1" t="s">
        <v>19</v>
      </c>
      <c r="D2479" s="1" t="s">
        <v>2466</v>
      </c>
      <c r="E2479" s="1" t="s">
        <v>10</v>
      </c>
      <c r="F2479" s="1" t="s">
        <v>673</v>
      </c>
      <c r="G2479" s="1" t="s">
        <v>240</v>
      </c>
      <c r="H2479" s="1" t="s">
        <v>235</v>
      </c>
      <c r="I2479">
        <v>57138</v>
      </c>
      <c r="J2479">
        <v>31172</v>
      </c>
      <c r="K2479">
        <v>30757</v>
      </c>
      <c r="L2479">
        <v>58596</v>
      </c>
      <c r="M2479">
        <v>69466</v>
      </c>
      <c r="N2479">
        <v>60268</v>
      </c>
      <c r="O2479">
        <v>55809</v>
      </c>
      <c r="P2479">
        <v>52789</v>
      </c>
      <c r="Q2479">
        <v>45847</v>
      </c>
      <c r="R2479">
        <v>41429</v>
      </c>
      <c r="S2479">
        <v>27849</v>
      </c>
      <c r="T2479">
        <v>29910</v>
      </c>
      <c r="U2479">
        <v>57278</v>
      </c>
      <c r="V2479" s="1" t="s">
        <v>5584</v>
      </c>
      <c r="W2479" s="1" t="s">
        <v>2551</v>
      </c>
      <c r="X2479" s="5" t="s">
        <v>3136</v>
      </c>
      <c r="Y2479" s="5" t="s">
        <v>2561</v>
      </c>
      <c r="Z2479" s="5" t="s">
        <v>2734</v>
      </c>
      <c r="AA2479" s="5"/>
    </row>
    <row r="2480" spans="1:27" ht="12" customHeight="1" x14ac:dyDescent="0.15">
      <c r="A2480" s="1" t="s">
        <v>641</v>
      </c>
      <c r="B2480" s="1" t="s">
        <v>62</v>
      </c>
      <c r="C2480" s="1" t="s">
        <v>21</v>
      </c>
      <c r="D2480" s="1" t="s">
        <v>2466</v>
      </c>
      <c r="E2480" s="1" t="s">
        <v>10</v>
      </c>
      <c r="F2480" s="1" t="s">
        <v>673</v>
      </c>
      <c r="G2480" s="1" t="s">
        <v>242</v>
      </c>
      <c r="H2480" s="1" t="s">
        <v>235</v>
      </c>
      <c r="I2480">
        <v>165028</v>
      </c>
      <c r="J2480">
        <v>134899</v>
      </c>
      <c r="K2480">
        <v>121509</v>
      </c>
      <c r="L2480">
        <v>136504</v>
      </c>
      <c r="M2480">
        <v>122031</v>
      </c>
      <c r="N2480">
        <v>119376</v>
      </c>
      <c r="O2480">
        <v>135016</v>
      </c>
      <c r="P2480">
        <v>115422</v>
      </c>
      <c r="Q2480">
        <v>110139</v>
      </c>
      <c r="R2480">
        <v>93854</v>
      </c>
      <c r="S2480">
        <v>78090</v>
      </c>
      <c r="T2480">
        <v>97799</v>
      </c>
      <c r="U2480">
        <v>132826</v>
      </c>
      <c r="V2480" s="1" t="s">
        <v>5584</v>
      </c>
      <c r="W2480" s="1" t="s">
        <v>2551</v>
      </c>
      <c r="X2480" s="5" t="s">
        <v>3136</v>
      </c>
      <c r="Y2480" s="5" t="s">
        <v>2557</v>
      </c>
      <c r="Z2480" s="5" t="s">
        <v>2734</v>
      </c>
      <c r="AA2480" s="5"/>
    </row>
    <row r="2481" spans="1:27" ht="12" customHeight="1" x14ac:dyDescent="0.15">
      <c r="A2481" s="1" t="s">
        <v>641</v>
      </c>
      <c r="B2481" s="1" t="s">
        <v>62</v>
      </c>
      <c r="C2481" s="1" t="s">
        <v>77</v>
      </c>
      <c r="D2481" s="1" t="s">
        <v>2466</v>
      </c>
      <c r="E2481" s="1" t="s">
        <v>10</v>
      </c>
      <c r="F2481" s="1" t="s">
        <v>673</v>
      </c>
      <c r="G2481" s="1" t="s">
        <v>245</v>
      </c>
      <c r="H2481" s="1" t="s">
        <v>239</v>
      </c>
      <c r="I2481">
        <v>3633</v>
      </c>
      <c r="J2481">
        <v>3041</v>
      </c>
      <c r="K2481">
        <v>2739</v>
      </c>
      <c r="L2481">
        <v>3013</v>
      </c>
      <c r="M2481">
        <v>2761</v>
      </c>
      <c r="N2481">
        <v>2619</v>
      </c>
      <c r="O2481">
        <v>2990</v>
      </c>
      <c r="P2481">
        <v>2550</v>
      </c>
      <c r="Q2481">
        <v>2568</v>
      </c>
      <c r="R2481">
        <v>2192</v>
      </c>
      <c r="S2481">
        <v>1839</v>
      </c>
      <c r="T2481">
        <v>2307</v>
      </c>
      <c r="U2481">
        <v>2813</v>
      </c>
      <c r="V2481" s="1" t="s">
        <v>5584</v>
      </c>
      <c r="W2481" s="1" t="s">
        <v>2551</v>
      </c>
      <c r="X2481" s="5" t="s">
        <v>3136</v>
      </c>
      <c r="Y2481" s="5" t="s">
        <v>2740</v>
      </c>
      <c r="Z2481" s="5" t="s">
        <v>2738</v>
      </c>
      <c r="AA2481" s="5"/>
    </row>
    <row r="2482" spans="1:27" ht="12" customHeight="1" x14ac:dyDescent="0.15">
      <c r="A2482" s="1" t="s">
        <v>641</v>
      </c>
      <c r="B2482" s="1" t="s">
        <v>62</v>
      </c>
      <c r="C2482" s="1" t="s">
        <v>244</v>
      </c>
      <c r="D2482" s="1" t="s">
        <v>2466</v>
      </c>
      <c r="E2482" s="1" t="s">
        <v>10</v>
      </c>
      <c r="F2482" s="1" t="s">
        <v>673</v>
      </c>
      <c r="G2482" s="1" t="s">
        <v>249</v>
      </c>
      <c r="H2482" s="1" t="s">
        <v>235</v>
      </c>
      <c r="I2482">
        <v>327402</v>
      </c>
      <c r="J2482">
        <v>306457</v>
      </c>
      <c r="K2482">
        <v>268778</v>
      </c>
      <c r="L2482">
        <v>261758</v>
      </c>
      <c r="M2482">
        <v>279466</v>
      </c>
      <c r="N2482">
        <v>296423</v>
      </c>
      <c r="O2482">
        <v>288312</v>
      </c>
      <c r="P2482">
        <v>318137</v>
      </c>
      <c r="Q2482">
        <v>322737</v>
      </c>
      <c r="R2482">
        <v>307372</v>
      </c>
      <c r="S2482">
        <v>286921</v>
      </c>
      <c r="T2482">
        <v>272379</v>
      </c>
      <c r="U2482">
        <v>248277</v>
      </c>
      <c r="V2482" s="1" t="s">
        <v>5584</v>
      </c>
      <c r="W2482" s="1" t="s">
        <v>2551</v>
      </c>
      <c r="X2482" s="5" t="s">
        <v>3136</v>
      </c>
      <c r="Y2482" s="5" t="s">
        <v>2559</v>
      </c>
      <c r="Z2482" s="5" t="s">
        <v>2734</v>
      </c>
      <c r="AA2482" s="5"/>
    </row>
    <row r="2483" spans="1:27" ht="12" customHeight="1" x14ac:dyDescent="0.15">
      <c r="A2483" s="1" t="s">
        <v>641</v>
      </c>
      <c r="B2483" s="1" t="s">
        <v>212</v>
      </c>
      <c r="C2483" s="1" t="s">
        <v>9</v>
      </c>
      <c r="D2483" s="1" t="s">
        <v>2466</v>
      </c>
      <c r="E2483" s="1" t="s">
        <v>213</v>
      </c>
      <c r="F2483" s="1" t="s">
        <v>284</v>
      </c>
      <c r="G2483" s="1" t="s">
        <v>215</v>
      </c>
      <c r="H2483" s="1" t="s">
        <v>216</v>
      </c>
      <c r="I2483">
        <v>27582</v>
      </c>
      <c r="J2483">
        <v>27268</v>
      </c>
      <c r="K2483">
        <v>27314</v>
      </c>
      <c r="L2483">
        <v>27230</v>
      </c>
      <c r="M2483">
        <v>27260</v>
      </c>
      <c r="N2483">
        <v>27323</v>
      </c>
      <c r="O2483">
        <v>27268</v>
      </c>
      <c r="P2483">
        <v>26974</v>
      </c>
      <c r="Q2483">
        <v>27033</v>
      </c>
      <c r="R2483">
        <v>26909</v>
      </c>
      <c r="S2483">
        <v>26796</v>
      </c>
      <c r="T2483">
        <v>26663</v>
      </c>
      <c r="U2483">
        <v>26955</v>
      </c>
      <c r="V2483" s="1" t="s">
        <v>5584</v>
      </c>
      <c r="W2483" s="1" t="s">
        <v>2717</v>
      </c>
      <c r="X2483" s="5" t="s">
        <v>2768</v>
      </c>
      <c r="Y2483" s="5" t="s">
        <v>2719</v>
      </c>
      <c r="Z2483" s="5" t="s">
        <v>2720</v>
      </c>
      <c r="AA2483" s="5"/>
    </row>
    <row r="2484" spans="1:27" ht="12" customHeight="1" x14ac:dyDescent="0.15">
      <c r="A2484" s="1" t="s">
        <v>641</v>
      </c>
      <c r="B2484" s="1" t="s">
        <v>285</v>
      </c>
      <c r="C2484" s="1" t="s">
        <v>9</v>
      </c>
      <c r="D2484" s="1" t="s">
        <v>2466</v>
      </c>
      <c r="E2484" s="1" t="s">
        <v>213</v>
      </c>
      <c r="F2484" s="1" t="s">
        <v>286</v>
      </c>
      <c r="G2484" s="1" t="s">
        <v>215</v>
      </c>
      <c r="H2484" s="1" t="s">
        <v>216</v>
      </c>
      <c r="I2484">
        <v>126638</v>
      </c>
      <c r="J2484">
        <v>127116</v>
      </c>
      <c r="K2484">
        <v>127351</v>
      </c>
      <c r="L2484">
        <v>127216</v>
      </c>
      <c r="M2484">
        <v>127094</v>
      </c>
      <c r="N2484">
        <v>126812</v>
      </c>
      <c r="O2484">
        <v>126635</v>
      </c>
      <c r="P2484">
        <v>126480</v>
      </c>
      <c r="Q2484">
        <v>126422</v>
      </c>
      <c r="R2484">
        <v>126121</v>
      </c>
      <c r="S2484">
        <v>125563</v>
      </c>
      <c r="T2484">
        <v>125443</v>
      </c>
      <c r="U2484">
        <v>125378</v>
      </c>
      <c r="V2484" s="1" t="s">
        <v>5584</v>
      </c>
      <c r="W2484" s="1" t="s">
        <v>2717</v>
      </c>
      <c r="X2484" s="5" t="s">
        <v>2769</v>
      </c>
      <c r="Y2484" s="5" t="s">
        <v>2719</v>
      </c>
      <c r="Z2484" s="5" t="s">
        <v>2720</v>
      </c>
      <c r="AA2484" s="5"/>
    </row>
    <row r="2485" spans="1:27" ht="12" customHeight="1" x14ac:dyDescent="0.15">
      <c r="A2485" s="1" t="s">
        <v>674</v>
      </c>
      <c r="B2485" s="1" t="s">
        <v>8</v>
      </c>
      <c r="C2485" s="1" t="s">
        <v>9</v>
      </c>
      <c r="D2485" s="1" t="s">
        <v>2467</v>
      </c>
      <c r="E2485" s="1" t="s">
        <v>10</v>
      </c>
      <c r="F2485" s="1" t="s">
        <v>675</v>
      </c>
      <c r="G2485" s="1" t="s">
        <v>234</v>
      </c>
      <c r="H2485" s="1" t="s">
        <v>235</v>
      </c>
      <c r="I2485">
        <v>34826</v>
      </c>
      <c r="J2485">
        <v>29225</v>
      </c>
      <c r="K2485">
        <v>26160</v>
      </c>
      <c r="L2485">
        <v>30115</v>
      </c>
      <c r="M2485">
        <v>28173</v>
      </c>
      <c r="N2485">
        <v>26888</v>
      </c>
      <c r="O2485">
        <v>28720</v>
      </c>
      <c r="P2485">
        <v>26636</v>
      </c>
      <c r="Q2485">
        <v>27307</v>
      </c>
      <c r="R2485">
        <v>25877</v>
      </c>
      <c r="S2485">
        <v>25986</v>
      </c>
      <c r="T2485">
        <v>26991</v>
      </c>
      <c r="U2485">
        <v>30887</v>
      </c>
      <c r="V2485" s="1" t="s">
        <v>5585</v>
      </c>
      <c r="W2485" s="1" t="s">
        <v>2551</v>
      </c>
      <c r="X2485" s="5" t="s">
        <v>3137</v>
      </c>
      <c r="Y2485" s="5" t="s">
        <v>2553</v>
      </c>
      <c r="Z2485" s="5" t="s">
        <v>2734</v>
      </c>
      <c r="AA2485" s="5"/>
    </row>
    <row r="2486" spans="1:27" ht="12" customHeight="1" x14ac:dyDescent="0.15">
      <c r="A2486" s="1" t="s">
        <v>674</v>
      </c>
      <c r="B2486" s="1" t="s">
        <v>8</v>
      </c>
      <c r="C2486" s="1" t="s">
        <v>15</v>
      </c>
      <c r="D2486" s="1" t="s">
        <v>2467</v>
      </c>
      <c r="E2486" s="1" t="s">
        <v>10</v>
      </c>
      <c r="F2486" s="1" t="s">
        <v>675</v>
      </c>
      <c r="G2486" s="1" t="s">
        <v>236</v>
      </c>
      <c r="H2486" s="1" t="s">
        <v>644</v>
      </c>
      <c r="I2486">
        <v>922903</v>
      </c>
      <c r="J2486">
        <v>808973</v>
      </c>
      <c r="K2486">
        <v>723147</v>
      </c>
      <c r="L2486">
        <v>801205</v>
      </c>
      <c r="M2486">
        <v>746760</v>
      </c>
      <c r="N2486">
        <v>699680</v>
      </c>
      <c r="O2486">
        <v>774790</v>
      </c>
      <c r="P2486">
        <v>694150</v>
      </c>
      <c r="Q2486">
        <v>715879</v>
      </c>
      <c r="R2486">
        <v>700240</v>
      </c>
      <c r="S2486">
        <v>666963</v>
      </c>
      <c r="T2486">
        <v>705080</v>
      </c>
      <c r="U2486">
        <v>774353</v>
      </c>
      <c r="V2486" s="1" t="s">
        <v>5585</v>
      </c>
      <c r="W2486" s="1" t="s">
        <v>2551</v>
      </c>
      <c r="X2486" s="5" t="s">
        <v>3137</v>
      </c>
      <c r="Y2486" s="5" t="s">
        <v>2735</v>
      </c>
      <c r="Z2486" s="5" t="s">
        <v>644</v>
      </c>
      <c r="AA2486" s="5"/>
    </row>
    <row r="2487" spans="1:27" ht="12" customHeight="1" x14ac:dyDescent="0.15">
      <c r="A2487" s="1" t="s">
        <v>674</v>
      </c>
      <c r="B2487" s="1" t="s">
        <v>8</v>
      </c>
      <c r="C2487" s="1" t="s">
        <v>17</v>
      </c>
      <c r="D2487" s="1" t="s">
        <v>2467</v>
      </c>
      <c r="E2487" s="1" t="s">
        <v>10</v>
      </c>
      <c r="F2487" s="1" t="s">
        <v>675</v>
      </c>
      <c r="G2487" s="1" t="s">
        <v>238</v>
      </c>
      <c r="H2487" s="1" t="s">
        <v>239</v>
      </c>
      <c r="I2487">
        <v>4334</v>
      </c>
      <c r="J2487">
        <v>3663</v>
      </c>
      <c r="K2487">
        <v>3416</v>
      </c>
      <c r="L2487">
        <v>3842</v>
      </c>
      <c r="M2487">
        <v>3645</v>
      </c>
      <c r="N2487">
        <v>3440</v>
      </c>
      <c r="O2487">
        <v>3749</v>
      </c>
      <c r="P2487">
        <v>3477</v>
      </c>
      <c r="Q2487">
        <v>3385</v>
      </c>
      <c r="R2487">
        <v>3375</v>
      </c>
      <c r="S2487">
        <v>3219</v>
      </c>
      <c r="T2487">
        <v>3403</v>
      </c>
      <c r="U2487">
        <v>3822</v>
      </c>
      <c r="V2487" s="1" t="s">
        <v>5585</v>
      </c>
      <c r="W2487" s="1" t="s">
        <v>2551</v>
      </c>
      <c r="X2487" s="5" t="s">
        <v>3137</v>
      </c>
      <c r="Y2487" s="5" t="s">
        <v>2737</v>
      </c>
      <c r="Z2487" s="5" t="s">
        <v>2738</v>
      </c>
      <c r="AA2487" s="5"/>
    </row>
    <row r="2488" spans="1:27" ht="12" customHeight="1" x14ac:dyDescent="0.15">
      <c r="A2488" s="1" t="s">
        <v>674</v>
      </c>
      <c r="B2488" s="1" t="s">
        <v>8</v>
      </c>
      <c r="C2488" s="1" t="s">
        <v>19</v>
      </c>
      <c r="D2488" s="1" t="s">
        <v>2467</v>
      </c>
      <c r="E2488" s="1" t="s">
        <v>10</v>
      </c>
      <c r="F2488" s="1" t="s">
        <v>675</v>
      </c>
      <c r="G2488" s="1" t="s">
        <v>240</v>
      </c>
      <c r="H2488" s="1" t="s">
        <v>235</v>
      </c>
      <c r="I2488">
        <v>0</v>
      </c>
      <c r="J2488">
        <v>0</v>
      </c>
      <c r="K2488">
        <v>0</v>
      </c>
      <c r="L2488">
        <v>0</v>
      </c>
      <c r="M2488">
        <v>0</v>
      </c>
      <c r="N2488">
        <v>0</v>
      </c>
      <c r="O2488">
        <v>0</v>
      </c>
      <c r="P2488">
        <v>0</v>
      </c>
      <c r="Q2488">
        <v>0</v>
      </c>
      <c r="R2488">
        <v>0</v>
      </c>
      <c r="S2488">
        <v>0</v>
      </c>
      <c r="T2488">
        <v>0</v>
      </c>
      <c r="U2488">
        <v>0</v>
      </c>
      <c r="V2488" s="1" t="s">
        <v>5585</v>
      </c>
      <c r="W2488" s="1" t="s">
        <v>2551</v>
      </c>
      <c r="X2488" s="5" t="s">
        <v>3137</v>
      </c>
      <c r="Y2488" s="5" t="s">
        <v>2561</v>
      </c>
      <c r="Z2488" s="5" t="s">
        <v>2734</v>
      </c>
      <c r="AA2488" s="5"/>
    </row>
    <row r="2489" spans="1:27" ht="12" customHeight="1" x14ac:dyDescent="0.15">
      <c r="A2489" s="1" t="s">
        <v>674</v>
      </c>
      <c r="B2489" s="1" t="s">
        <v>8</v>
      </c>
      <c r="C2489" s="1" t="s">
        <v>21</v>
      </c>
      <c r="D2489" s="1" t="s">
        <v>2467</v>
      </c>
      <c r="E2489" s="1" t="s">
        <v>10</v>
      </c>
      <c r="F2489" s="1" t="s">
        <v>675</v>
      </c>
      <c r="G2489" s="1" t="s">
        <v>242</v>
      </c>
      <c r="H2489" s="1" t="s">
        <v>235</v>
      </c>
      <c r="I2489">
        <v>33175</v>
      </c>
      <c r="J2489">
        <v>30411</v>
      </c>
      <c r="K2489">
        <v>26205</v>
      </c>
      <c r="L2489">
        <v>30369</v>
      </c>
      <c r="M2489">
        <v>27176</v>
      </c>
      <c r="N2489">
        <v>22621</v>
      </c>
      <c r="O2489">
        <v>26175</v>
      </c>
      <c r="P2489">
        <v>27371</v>
      </c>
      <c r="Q2489">
        <v>25457</v>
      </c>
      <c r="R2489">
        <v>24566</v>
      </c>
      <c r="S2489">
        <v>25651</v>
      </c>
      <c r="T2489">
        <v>26346</v>
      </c>
      <c r="U2489">
        <v>34195</v>
      </c>
      <c r="V2489" s="1" t="s">
        <v>5585</v>
      </c>
      <c r="W2489" s="1" t="s">
        <v>2551</v>
      </c>
      <c r="X2489" s="5" t="s">
        <v>3137</v>
      </c>
      <c r="Y2489" s="5" t="s">
        <v>2557</v>
      </c>
      <c r="Z2489" s="5" t="s">
        <v>2734</v>
      </c>
      <c r="AA2489" s="5"/>
    </row>
    <row r="2490" spans="1:27" ht="12" customHeight="1" x14ac:dyDescent="0.15">
      <c r="A2490" s="1" t="s">
        <v>674</v>
      </c>
      <c r="B2490" s="1" t="s">
        <v>8</v>
      </c>
      <c r="C2490" s="1" t="s">
        <v>23</v>
      </c>
      <c r="D2490" s="1" t="s">
        <v>2467</v>
      </c>
      <c r="E2490" s="1" t="s">
        <v>10</v>
      </c>
      <c r="F2490" s="1" t="s">
        <v>675</v>
      </c>
      <c r="G2490" s="1" t="s">
        <v>243</v>
      </c>
      <c r="H2490" s="1" t="s">
        <v>644</v>
      </c>
      <c r="I2490">
        <v>908878</v>
      </c>
      <c r="J2490">
        <v>795772</v>
      </c>
      <c r="K2490">
        <v>709015</v>
      </c>
      <c r="L2490">
        <v>805829</v>
      </c>
      <c r="M2490">
        <v>693940</v>
      </c>
      <c r="N2490">
        <v>575509</v>
      </c>
      <c r="O2490">
        <v>700768</v>
      </c>
      <c r="P2490">
        <v>749859</v>
      </c>
      <c r="Q2490">
        <v>701411</v>
      </c>
      <c r="R2490">
        <v>644553</v>
      </c>
      <c r="S2490">
        <v>676109</v>
      </c>
      <c r="T2490">
        <v>714405</v>
      </c>
      <c r="U2490">
        <v>915470</v>
      </c>
      <c r="V2490" s="1" t="s">
        <v>5585</v>
      </c>
      <c r="W2490" s="1" t="s">
        <v>2551</v>
      </c>
      <c r="X2490" s="5" t="s">
        <v>3137</v>
      </c>
      <c r="Y2490" s="5" t="s">
        <v>2739</v>
      </c>
      <c r="Z2490" s="5" t="s">
        <v>644</v>
      </c>
      <c r="AA2490" s="5"/>
    </row>
    <row r="2491" spans="1:27" ht="12" customHeight="1" x14ac:dyDescent="0.15">
      <c r="A2491" s="1" t="s">
        <v>674</v>
      </c>
      <c r="B2491" s="1" t="s">
        <v>8</v>
      </c>
      <c r="C2491" s="1" t="s">
        <v>77</v>
      </c>
      <c r="D2491" s="1" t="s">
        <v>2467</v>
      </c>
      <c r="E2491" s="1" t="s">
        <v>10</v>
      </c>
      <c r="F2491" s="1" t="s">
        <v>675</v>
      </c>
      <c r="G2491" s="1" t="s">
        <v>245</v>
      </c>
      <c r="H2491" s="1" t="s">
        <v>239</v>
      </c>
      <c r="I2491">
        <v>4295</v>
      </c>
      <c r="J2491">
        <v>3770</v>
      </c>
      <c r="K2491">
        <v>3362</v>
      </c>
      <c r="L2491">
        <v>4007</v>
      </c>
      <c r="M2491">
        <v>3528</v>
      </c>
      <c r="N2491">
        <v>2978</v>
      </c>
      <c r="O2491">
        <v>3582</v>
      </c>
      <c r="P2491">
        <v>3699</v>
      </c>
      <c r="Q2491">
        <v>3414</v>
      </c>
      <c r="R2491">
        <v>3215</v>
      </c>
      <c r="S2491">
        <v>3415</v>
      </c>
      <c r="T2491">
        <v>3439</v>
      </c>
      <c r="U2491">
        <v>4225</v>
      </c>
      <c r="V2491" s="1" t="s">
        <v>5585</v>
      </c>
      <c r="W2491" s="1" t="s">
        <v>2551</v>
      </c>
      <c r="X2491" s="5" t="s">
        <v>3137</v>
      </c>
      <c r="Y2491" s="5" t="s">
        <v>2740</v>
      </c>
      <c r="Z2491" s="5" t="s">
        <v>2738</v>
      </c>
      <c r="AA2491" s="5"/>
    </row>
    <row r="2492" spans="1:27" ht="12" customHeight="1" x14ac:dyDescent="0.15">
      <c r="A2492" s="1" t="s">
        <v>674</v>
      </c>
      <c r="B2492" s="1" t="s">
        <v>8</v>
      </c>
      <c r="C2492" s="1" t="s">
        <v>244</v>
      </c>
      <c r="D2492" s="1" t="s">
        <v>2467</v>
      </c>
      <c r="E2492" s="1" t="s">
        <v>10</v>
      </c>
      <c r="F2492" s="1" t="s">
        <v>675</v>
      </c>
      <c r="G2492" s="1" t="s">
        <v>249</v>
      </c>
      <c r="H2492" s="1" t="s">
        <v>235</v>
      </c>
      <c r="I2492">
        <v>39101</v>
      </c>
      <c r="J2492">
        <v>37914</v>
      </c>
      <c r="K2492">
        <v>37865</v>
      </c>
      <c r="L2492">
        <v>37601</v>
      </c>
      <c r="M2492">
        <v>38598</v>
      </c>
      <c r="N2492">
        <v>42865</v>
      </c>
      <c r="O2492">
        <v>45412</v>
      </c>
      <c r="P2492">
        <v>44675</v>
      </c>
      <c r="Q2492">
        <v>46525</v>
      </c>
      <c r="R2492">
        <v>47836</v>
      </c>
      <c r="S2492">
        <v>48162</v>
      </c>
      <c r="T2492">
        <v>48802</v>
      </c>
      <c r="U2492">
        <v>45491</v>
      </c>
      <c r="V2492" s="1" t="s">
        <v>5585</v>
      </c>
      <c r="W2492" s="1" t="s">
        <v>2551</v>
      </c>
      <c r="X2492" s="5" t="s">
        <v>3137</v>
      </c>
      <c r="Y2492" s="5" t="s">
        <v>2559</v>
      </c>
      <c r="Z2492" s="5" t="s">
        <v>2734</v>
      </c>
      <c r="AA2492" s="5"/>
    </row>
    <row r="2493" spans="1:27" ht="12" customHeight="1" x14ac:dyDescent="0.15">
      <c r="A2493" s="1" t="s">
        <v>674</v>
      </c>
      <c r="B2493" s="1" t="s">
        <v>25</v>
      </c>
      <c r="C2493" s="1" t="s">
        <v>9</v>
      </c>
      <c r="D2493" s="1" t="s">
        <v>2467</v>
      </c>
      <c r="E2493" s="1" t="s">
        <v>10</v>
      </c>
      <c r="F2493" s="1" t="s">
        <v>676</v>
      </c>
      <c r="G2493" s="1" t="s">
        <v>234</v>
      </c>
      <c r="H2493" s="1" t="s">
        <v>235</v>
      </c>
      <c r="I2493">
        <v>5248</v>
      </c>
      <c r="J2493">
        <v>5245</v>
      </c>
      <c r="K2493">
        <v>4787</v>
      </c>
      <c r="L2493">
        <v>5324</v>
      </c>
      <c r="M2493">
        <v>5089</v>
      </c>
      <c r="N2493">
        <v>5050</v>
      </c>
      <c r="O2493">
        <v>5532</v>
      </c>
      <c r="P2493">
        <v>5642</v>
      </c>
      <c r="Q2493">
        <v>5944</v>
      </c>
      <c r="R2493">
        <v>5928</v>
      </c>
      <c r="S2493">
        <v>5641</v>
      </c>
      <c r="T2493">
        <v>5688</v>
      </c>
      <c r="U2493">
        <v>5898</v>
      </c>
      <c r="V2493" s="1" t="s">
        <v>5585</v>
      </c>
      <c r="W2493" s="1" t="s">
        <v>2551</v>
      </c>
      <c r="X2493" s="5" t="s">
        <v>3138</v>
      </c>
      <c r="Y2493" s="5" t="s">
        <v>2553</v>
      </c>
      <c r="Z2493" s="5" t="s">
        <v>2734</v>
      </c>
      <c r="AA2493" s="5"/>
    </row>
    <row r="2494" spans="1:27" ht="12" customHeight="1" x14ac:dyDescent="0.15">
      <c r="A2494" s="1" t="s">
        <v>674</v>
      </c>
      <c r="B2494" s="1" t="s">
        <v>25</v>
      </c>
      <c r="C2494" s="1" t="s">
        <v>15</v>
      </c>
      <c r="D2494" s="1" t="s">
        <v>2467</v>
      </c>
      <c r="E2494" s="1" t="s">
        <v>10</v>
      </c>
      <c r="F2494" s="1" t="s">
        <v>676</v>
      </c>
      <c r="G2494" s="1" t="s">
        <v>236</v>
      </c>
      <c r="H2494" s="1" t="s">
        <v>644</v>
      </c>
      <c r="I2494">
        <v>987923</v>
      </c>
      <c r="J2494">
        <v>955636</v>
      </c>
      <c r="K2494">
        <v>859591</v>
      </c>
      <c r="L2494">
        <v>948720</v>
      </c>
      <c r="M2494">
        <v>928400</v>
      </c>
      <c r="N2494">
        <v>908045</v>
      </c>
      <c r="O2494">
        <v>967031</v>
      </c>
      <c r="P2494">
        <v>1005596</v>
      </c>
      <c r="Q2494">
        <v>1077151</v>
      </c>
      <c r="R2494">
        <v>1161696</v>
      </c>
      <c r="S2494">
        <v>964216</v>
      </c>
      <c r="T2494">
        <v>1002261</v>
      </c>
      <c r="U2494">
        <v>1040086</v>
      </c>
      <c r="V2494" s="1" t="s">
        <v>5585</v>
      </c>
      <c r="W2494" s="1" t="s">
        <v>2551</v>
      </c>
      <c r="X2494" s="5" t="s">
        <v>3138</v>
      </c>
      <c r="Y2494" s="5" t="s">
        <v>2735</v>
      </c>
      <c r="Z2494" s="5" t="s">
        <v>644</v>
      </c>
      <c r="AA2494" s="5"/>
    </row>
    <row r="2495" spans="1:27" ht="12" customHeight="1" x14ac:dyDescent="0.15">
      <c r="A2495" s="1" t="s">
        <v>674</v>
      </c>
      <c r="B2495" s="1" t="s">
        <v>25</v>
      </c>
      <c r="C2495" s="1" t="s">
        <v>17</v>
      </c>
      <c r="D2495" s="1" t="s">
        <v>2467</v>
      </c>
      <c r="E2495" s="1" t="s">
        <v>10</v>
      </c>
      <c r="F2495" s="1" t="s">
        <v>676</v>
      </c>
      <c r="G2495" s="1" t="s">
        <v>238</v>
      </c>
      <c r="H2495" s="1" t="s">
        <v>239</v>
      </c>
      <c r="I2495">
        <v>2806</v>
      </c>
      <c r="J2495">
        <v>2763</v>
      </c>
      <c r="K2495">
        <v>2500</v>
      </c>
      <c r="L2495">
        <v>2753</v>
      </c>
      <c r="M2495">
        <v>2782</v>
      </c>
      <c r="N2495">
        <v>2652</v>
      </c>
      <c r="O2495">
        <v>2971</v>
      </c>
      <c r="P2495">
        <v>3162</v>
      </c>
      <c r="Q2495">
        <v>3411</v>
      </c>
      <c r="R2495">
        <v>3749</v>
      </c>
      <c r="S2495">
        <v>3029</v>
      </c>
      <c r="T2495">
        <v>3228</v>
      </c>
      <c r="U2495">
        <v>3296</v>
      </c>
      <c r="V2495" s="1" t="s">
        <v>5585</v>
      </c>
      <c r="W2495" s="1" t="s">
        <v>2551</v>
      </c>
      <c r="X2495" s="5" t="s">
        <v>3138</v>
      </c>
      <c r="Y2495" s="5" t="s">
        <v>2737</v>
      </c>
      <c r="Z2495" s="5" t="s">
        <v>2738</v>
      </c>
      <c r="AA2495" s="5"/>
    </row>
    <row r="2496" spans="1:27" ht="12" customHeight="1" x14ac:dyDescent="0.15">
      <c r="A2496" s="1" t="s">
        <v>674</v>
      </c>
      <c r="B2496" s="1" t="s">
        <v>25</v>
      </c>
      <c r="C2496" s="1" t="s">
        <v>19</v>
      </c>
      <c r="D2496" s="1" t="s">
        <v>2467</v>
      </c>
      <c r="E2496" s="1" t="s">
        <v>10</v>
      </c>
      <c r="F2496" s="1" t="s">
        <v>676</v>
      </c>
      <c r="G2496" s="1" t="s">
        <v>240</v>
      </c>
      <c r="H2496" s="1" t="s">
        <v>235</v>
      </c>
      <c r="I2496">
        <v>1004</v>
      </c>
      <c r="J2496">
        <v>630</v>
      </c>
      <c r="K2496">
        <v>730</v>
      </c>
      <c r="L2496">
        <v>842</v>
      </c>
      <c r="M2496">
        <v>557</v>
      </c>
      <c r="N2496">
        <v>658</v>
      </c>
      <c r="O2496">
        <v>1043</v>
      </c>
      <c r="P2496">
        <v>729</v>
      </c>
      <c r="Q2496">
        <v>971</v>
      </c>
      <c r="R2496">
        <v>825</v>
      </c>
      <c r="S2496">
        <v>984</v>
      </c>
      <c r="T2496">
        <v>912</v>
      </c>
      <c r="U2496">
        <v>827</v>
      </c>
      <c r="V2496" s="1" t="s">
        <v>5585</v>
      </c>
      <c r="W2496" s="1" t="s">
        <v>2551</v>
      </c>
      <c r="X2496" s="5" t="s">
        <v>3138</v>
      </c>
      <c r="Y2496" s="5" t="s">
        <v>2561</v>
      </c>
      <c r="Z2496" s="5" t="s">
        <v>2734</v>
      </c>
      <c r="AA2496" s="5"/>
    </row>
    <row r="2497" spans="1:27" ht="12" customHeight="1" x14ac:dyDescent="0.15">
      <c r="A2497" s="1" t="s">
        <v>674</v>
      </c>
      <c r="B2497" s="1" t="s">
        <v>25</v>
      </c>
      <c r="C2497" s="1" t="s">
        <v>21</v>
      </c>
      <c r="D2497" s="1" t="s">
        <v>2467</v>
      </c>
      <c r="E2497" s="1" t="s">
        <v>10</v>
      </c>
      <c r="F2497" s="1" t="s">
        <v>676</v>
      </c>
      <c r="G2497" s="1" t="s">
        <v>242</v>
      </c>
      <c r="H2497" s="1" t="s">
        <v>235</v>
      </c>
      <c r="I2497">
        <v>6122</v>
      </c>
      <c r="J2497">
        <v>5511</v>
      </c>
      <c r="K2497">
        <v>4770</v>
      </c>
      <c r="L2497">
        <v>5728</v>
      </c>
      <c r="M2497">
        <v>6050</v>
      </c>
      <c r="N2497">
        <v>6165</v>
      </c>
      <c r="O2497">
        <v>6789</v>
      </c>
      <c r="P2497">
        <v>6715</v>
      </c>
      <c r="Q2497">
        <v>6928</v>
      </c>
      <c r="R2497">
        <v>6945</v>
      </c>
      <c r="S2497">
        <v>6409</v>
      </c>
      <c r="T2497">
        <v>6460</v>
      </c>
      <c r="U2497">
        <v>6591</v>
      </c>
      <c r="V2497" s="1" t="s">
        <v>5585</v>
      </c>
      <c r="W2497" s="1" t="s">
        <v>2551</v>
      </c>
      <c r="X2497" s="5" t="s">
        <v>3138</v>
      </c>
      <c r="Y2497" s="5" t="s">
        <v>2557</v>
      </c>
      <c r="Z2497" s="5" t="s">
        <v>2734</v>
      </c>
      <c r="AA2497" s="5"/>
    </row>
    <row r="2498" spans="1:27" ht="12" customHeight="1" x14ac:dyDescent="0.15">
      <c r="A2498" s="1" t="s">
        <v>674</v>
      </c>
      <c r="B2498" s="1" t="s">
        <v>25</v>
      </c>
      <c r="C2498" s="1" t="s">
        <v>23</v>
      </c>
      <c r="D2498" s="1" t="s">
        <v>2467</v>
      </c>
      <c r="E2498" s="1" t="s">
        <v>10</v>
      </c>
      <c r="F2498" s="1" t="s">
        <v>676</v>
      </c>
      <c r="G2498" s="1" t="s">
        <v>243</v>
      </c>
      <c r="H2498" s="1" t="s">
        <v>644</v>
      </c>
      <c r="I2498">
        <v>1158710</v>
      </c>
      <c r="J2498">
        <v>1055609</v>
      </c>
      <c r="K2498">
        <v>870166</v>
      </c>
      <c r="L2498">
        <v>1020825</v>
      </c>
      <c r="M2498">
        <v>1051695</v>
      </c>
      <c r="N2498">
        <v>1165403</v>
      </c>
      <c r="O2498">
        <v>1216149</v>
      </c>
      <c r="P2498">
        <v>1152094</v>
      </c>
      <c r="Q2498">
        <v>1194364</v>
      </c>
      <c r="R2498">
        <v>1393554</v>
      </c>
      <c r="S2498">
        <v>1109129</v>
      </c>
      <c r="T2498">
        <v>1170809</v>
      </c>
      <c r="U2498">
        <v>1242044</v>
      </c>
      <c r="V2498" s="1" t="s">
        <v>5585</v>
      </c>
      <c r="W2498" s="1" t="s">
        <v>2551</v>
      </c>
      <c r="X2498" s="5" t="s">
        <v>3138</v>
      </c>
      <c r="Y2498" s="5" t="s">
        <v>2739</v>
      </c>
      <c r="Z2498" s="5" t="s">
        <v>644</v>
      </c>
      <c r="AA2498" s="5"/>
    </row>
    <row r="2499" spans="1:27" ht="12" customHeight="1" x14ac:dyDescent="0.15">
      <c r="A2499" s="1" t="s">
        <v>674</v>
      </c>
      <c r="B2499" s="1" t="s">
        <v>25</v>
      </c>
      <c r="C2499" s="1" t="s">
        <v>77</v>
      </c>
      <c r="D2499" s="1" t="s">
        <v>2467</v>
      </c>
      <c r="E2499" s="1" t="s">
        <v>10</v>
      </c>
      <c r="F2499" s="1" t="s">
        <v>676</v>
      </c>
      <c r="G2499" s="1" t="s">
        <v>245</v>
      </c>
      <c r="H2499" s="1" t="s">
        <v>239</v>
      </c>
      <c r="I2499">
        <v>3294</v>
      </c>
      <c r="J2499">
        <v>3030</v>
      </c>
      <c r="K2499">
        <v>2562</v>
      </c>
      <c r="L2499">
        <v>2966</v>
      </c>
      <c r="M2499">
        <v>3120</v>
      </c>
      <c r="N2499">
        <v>3411</v>
      </c>
      <c r="O2499">
        <v>3691</v>
      </c>
      <c r="P2499">
        <v>3561</v>
      </c>
      <c r="Q2499">
        <v>3741</v>
      </c>
      <c r="R2499">
        <v>4459</v>
      </c>
      <c r="S2499">
        <v>3462</v>
      </c>
      <c r="T2499">
        <v>3757</v>
      </c>
      <c r="U2499">
        <v>3986</v>
      </c>
      <c r="V2499" s="1" t="s">
        <v>5585</v>
      </c>
      <c r="W2499" s="1" t="s">
        <v>2551</v>
      </c>
      <c r="X2499" s="5" t="s">
        <v>3138</v>
      </c>
      <c r="Y2499" s="5" t="s">
        <v>2740</v>
      </c>
      <c r="Z2499" s="5" t="s">
        <v>2738</v>
      </c>
      <c r="AA2499" s="5"/>
    </row>
    <row r="2500" spans="1:27" ht="12" customHeight="1" x14ac:dyDescent="0.15">
      <c r="A2500" s="1" t="s">
        <v>674</v>
      </c>
      <c r="B2500" s="1" t="s">
        <v>25</v>
      </c>
      <c r="C2500" s="1" t="s">
        <v>244</v>
      </c>
      <c r="D2500" s="1" t="s">
        <v>2467</v>
      </c>
      <c r="E2500" s="1" t="s">
        <v>10</v>
      </c>
      <c r="F2500" s="1" t="s">
        <v>676</v>
      </c>
      <c r="G2500" s="1" t="s">
        <v>249</v>
      </c>
      <c r="H2500" s="1" t="s">
        <v>235</v>
      </c>
      <c r="I2500">
        <v>9671</v>
      </c>
      <c r="J2500">
        <v>10035</v>
      </c>
      <c r="K2500">
        <v>10782</v>
      </c>
      <c r="L2500">
        <v>11220</v>
      </c>
      <c r="M2500">
        <v>10816</v>
      </c>
      <c r="N2500">
        <v>10359</v>
      </c>
      <c r="O2500">
        <v>10145</v>
      </c>
      <c r="P2500">
        <v>9804</v>
      </c>
      <c r="Q2500">
        <v>9794</v>
      </c>
      <c r="R2500">
        <v>9605</v>
      </c>
      <c r="S2500">
        <v>9824</v>
      </c>
      <c r="T2500">
        <v>9967</v>
      </c>
      <c r="U2500">
        <v>10104</v>
      </c>
      <c r="V2500" s="1" t="s">
        <v>5585</v>
      </c>
      <c r="W2500" s="1" t="s">
        <v>2551</v>
      </c>
      <c r="X2500" s="5" t="s">
        <v>3138</v>
      </c>
      <c r="Y2500" s="5" t="s">
        <v>2559</v>
      </c>
      <c r="Z2500" s="5" t="s">
        <v>2734</v>
      </c>
      <c r="AA2500" s="5"/>
    </row>
    <row r="2501" spans="1:27" ht="12" customHeight="1" x14ac:dyDescent="0.15">
      <c r="A2501" s="1" t="s">
        <v>674</v>
      </c>
      <c r="B2501" s="1" t="s">
        <v>27</v>
      </c>
      <c r="C2501" s="1" t="s">
        <v>9</v>
      </c>
      <c r="D2501" s="1" t="s">
        <v>2467</v>
      </c>
      <c r="E2501" s="1" t="s">
        <v>10</v>
      </c>
      <c r="F2501" s="1" t="s">
        <v>677</v>
      </c>
      <c r="G2501" s="1" t="s">
        <v>234</v>
      </c>
      <c r="H2501" s="1" t="s">
        <v>235</v>
      </c>
      <c r="I2501">
        <v>462</v>
      </c>
      <c r="J2501">
        <v>328</v>
      </c>
      <c r="K2501">
        <v>334</v>
      </c>
      <c r="L2501">
        <v>385</v>
      </c>
      <c r="M2501">
        <v>337</v>
      </c>
      <c r="N2501">
        <v>346</v>
      </c>
      <c r="O2501">
        <v>438</v>
      </c>
      <c r="P2501">
        <v>438</v>
      </c>
      <c r="Q2501">
        <v>475</v>
      </c>
      <c r="R2501">
        <v>418</v>
      </c>
      <c r="S2501">
        <v>325</v>
      </c>
      <c r="T2501">
        <v>380</v>
      </c>
      <c r="U2501">
        <v>445</v>
      </c>
      <c r="V2501" s="1" t="s">
        <v>5585</v>
      </c>
      <c r="W2501" s="1" t="s">
        <v>2551</v>
      </c>
      <c r="X2501" s="5" t="s">
        <v>3139</v>
      </c>
      <c r="Y2501" s="5" t="s">
        <v>2553</v>
      </c>
      <c r="Z2501" s="5" t="s">
        <v>2734</v>
      </c>
      <c r="AA2501" s="5"/>
    </row>
    <row r="2502" spans="1:27" ht="12" customHeight="1" x14ac:dyDescent="0.15">
      <c r="A2502" s="1" t="s">
        <v>674</v>
      </c>
      <c r="B2502" s="1" t="s">
        <v>27</v>
      </c>
      <c r="C2502" s="1" t="s">
        <v>15</v>
      </c>
      <c r="D2502" s="1" t="s">
        <v>2467</v>
      </c>
      <c r="E2502" s="1" t="s">
        <v>10</v>
      </c>
      <c r="F2502" s="1" t="s">
        <v>677</v>
      </c>
      <c r="G2502" s="1" t="s">
        <v>236</v>
      </c>
      <c r="H2502" s="1" t="s">
        <v>644</v>
      </c>
      <c r="I2502">
        <v>204745</v>
      </c>
      <c r="J2502">
        <v>147294</v>
      </c>
      <c r="K2502">
        <v>194915</v>
      </c>
      <c r="L2502">
        <v>164686</v>
      </c>
      <c r="M2502">
        <v>154970</v>
      </c>
      <c r="N2502">
        <v>154340</v>
      </c>
      <c r="O2502">
        <v>162297</v>
      </c>
      <c r="P2502">
        <v>234560</v>
      </c>
      <c r="Q2502">
        <v>198145</v>
      </c>
      <c r="R2502">
        <v>199995</v>
      </c>
      <c r="S2502">
        <v>175050</v>
      </c>
      <c r="T2502">
        <v>172600</v>
      </c>
      <c r="U2502">
        <v>203545</v>
      </c>
      <c r="V2502" s="1" t="s">
        <v>5585</v>
      </c>
      <c r="W2502" s="1" t="s">
        <v>2551</v>
      </c>
      <c r="X2502" s="5" t="s">
        <v>3139</v>
      </c>
      <c r="Y2502" s="5" t="s">
        <v>2735</v>
      </c>
      <c r="Z2502" s="5" t="s">
        <v>644</v>
      </c>
      <c r="AA2502" s="5"/>
    </row>
    <row r="2503" spans="1:27" ht="12" customHeight="1" x14ac:dyDescent="0.15">
      <c r="A2503" s="1" t="s">
        <v>674</v>
      </c>
      <c r="B2503" s="1" t="s">
        <v>27</v>
      </c>
      <c r="C2503" s="1" t="s">
        <v>17</v>
      </c>
      <c r="D2503" s="1" t="s">
        <v>2467</v>
      </c>
      <c r="E2503" s="1" t="s">
        <v>10</v>
      </c>
      <c r="F2503" s="1" t="s">
        <v>677</v>
      </c>
      <c r="G2503" s="1" t="s">
        <v>238</v>
      </c>
      <c r="H2503" s="1" t="s">
        <v>239</v>
      </c>
      <c r="I2503">
        <v>726</v>
      </c>
      <c r="J2503">
        <v>503</v>
      </c>
      <c r="K2503">
        <v>690</v>
      </c>
      <c r="L2503">
        <v>613</v>
      </c>
      <c r="M2503">
        <v>612</v>
      </c>
      <c r="N2503">
        <v>565</v>
      </c>
      <c r="O2503">
        <v>623</v>
      </c>
      <c r="P2503">
        <v>789</v>
      </c>
      <c r="Q2503">
        <v>781</v>
      </c>
      <c r="R2503">
        <v>801</v>
      </c>
      <c r="S2503">
        <v>710</v>
      </c>
      <c r="T2503">
        <v>715</v>
      </c>
      <c r="U2503">
        <v>826</v>
      </c>
      <c r="V2503" s="1" t="s">
        <v>5585</v>
      </c>
      <c r="W2503" s="1" t="s">
        <v>2551</v>
      </c>
      <c r="X2503" s="5" t="s">
        <v>3139</v>
      </c>
      <c r="Y2503" s="5" t="s">
        <v>2737</v>
      </c>
      <c r="Z2503" s="5" t="s">
        <v>2738</v>
      </c>
      <c r="AA2503" s="5"/>
    </row>
    <row r="2504" spans="1:27" ht="12" customHeight="1" x14ac:dyDescent="0.15">
      <c r="A2504" s="1" t="s">
        <v>674</v>
      </c>
      <c r="B2504" s="1" t="s">
        <v>27</v>
      </c>
      <c r="C2504" s="1" t="s">
        <v>19</v>
      </c>
      <c r="D2504" s="1" t="s">
        <v>2467</v>
      </c>
      <c r="E2504" s="1" t="s">
        <v>10</v>
      </c>
      <c r="F2504" s="1" t="s">
        <v>677</v>
      </c>
      <c r="G2504" s="1" t="s">
        <v>240</v>
      </c>
      <c r="H2504" s="1" t="s">
        <v>235</v>
      </c>
      <c r="I2504">
        <v>127</v>
      </c>
      <c r="J2504">
        <v>78</v>
      </c>
      <c r="K2504">
        <v>104</v>
      </c>
      <c r="L2504">
        <v>82</v>
      </c>
      <c r="M2504">
        <v>106</v>
      </c>
      <c r="N2504">
        <v>100</v>
      </c>
      <c r="O2504">
        <v>122</v>
      </c>
      <c r="P2504">
        <v>179</v>
      </c>
      <c r="Q2504">
        <v>109</v>
      </c>
      <c r="R2504">
        <v>128</v>
      </c>
      <c r="S2504">
        <v>132</v>
      </c>
      <c r="T2504">
        <v>117</v>
      </c>
      <c r="U2504">
        <v>150</v>
      </c>
      <c r="V2504" s="1" t="s">
        <v>5585</v>
      </c>
      <c r="W2504" s="1" t="s">
        <v>2551</v>
      </c>
      <c r="X2504" s="5" t="s">
        <v>3139</v>
      </c>
      <c r="Y2504" s="5" t="s">
        <v>2561</v>
      </c>
      <c r="Z2504" s="5" t="s">
        <v>2734</v>
      </c>
      <c r="AA2504" s="5"/>
    </row>
    <row r="2505" spans="1:27" ht="12" customHeight="1" x14ac:dyDescent="0.15">
      <c r="A2505" s="1" t="s">
        <v>674</v>
      </c>
      <c r="B2505" s="1" t="s">
        <v>27</v>
      </c>
      <c r="C2505" s="1" t="s">
        <v>21</v>
      </c>
      <c r="D2505" s="1" t="s">
        <v>2467</v>
      </c>
      <c r="E2505" s="1" t="s">
        <v>10</v>
      </c>
      <c r="F2505" s="1" t="s">
        <v>677</v>
      </c>
      <c r="G2505" s="1" t="s">
        <v>242</v>
      </c>
      <c r="H2505" s="1" t="s">
        <v>235</v>
      </c>
      <c r="I2505">
        <v>587</v>
      </c>
      <c r="J2505">
        <v>400</v>
      </c>
      <c r="K2505">
        <v>373</v>
      </c>
      <c r="L2505">
        <v>509</v>
      </c>
      <c r="M2505">
        <v>419</v>
      </c>
      <c r="N2505">
        <v>465</v>
      </c>
      <c r="O2505">
        <v>593</v>
      </c>
      <c r="P2505">
        <v>573</v>
      </c>
      <c r="Q2505">
        <v>578</v>
      </c>
      <c r="R2505">
        <v>572</v>
      </c>
      <c r="S2505">
        <v>484</v>
      </c>
      <c r="T2505">
        <v>476</v>
      </c>
      <c r="U2505">
        <v>610</v>
      </c>
      <c r="V2505" s="1" t="s">
        <v>5585</v>
      </c>
      <c r="W2505" s="1" t="s">
        <v>2551</v>
      </c>
      <c r="X2505" s="5" t="s">
        <v>3139</v>
      </c>
      <c r="Y2505" s="5" t="s">
        <v>2557</v>
      </c>
      <c r="Z2505" s="5" t="s">
        <v>2734</v>
      </c>
      <c r="AA2505" s="5"/>
    </row>
    <row r="2506" spans="1:27" ht="12" customHeight="1" x14ac:dyDescent="0.15">
      <c r="A2506" s="1" t="s">
        <v>674</v>
      </c>
      <c r="B2506" s="1" t="s">
        <v>27</v>
      </c>
      <c r="C2506" s="1" t="s">
        <v>23</v>
      </c>
      <c r="D2506" s="1" t="s">
        <v>2467</v>
      </c>
      <c r="E2506" s="1" t="s">
        <v>10</v>
      </c>
      <c r="F2506" s="1" t="s">
        <v>677</v>
      </c>
      <c r="G2506" s="1" t="s">
        <v>243</v>
      </c>
      <c r="H2506" s="1" t="s">
        <v>644</v>
      </c>
      <c r="I2506">
        <v>247965</v>
      </c>
      <c r="J2506">
        <v>187244</v>
      </c>
      <c r="K2506">
        <v>192690</v>
      </c>
      <c r="L2506">
        <v>205106</v>
      </c>
      <c r="M2506">
        <v>176350</v>
      </c>
      <c r="N2506">
        <v>197075</v>
      </c>
      <c r="O2506">
        <v>214007</v>
      </c>
      <c r="P2506">
        <v>267795</v>
      </c>
      <c r="Q2506">
        <v>233435</v>
      </c>
      <c r="R2506">
        <v>253710</v>
      </c>
      <c r="S2506">
        <v>233910</v>
      </c>
      <c r="T2506">
        <v>210705</v>
      </c>
      <c r="U2506">
        <v>262965</v>
      </c>
      <c r="V2506" s="1" t="s">
        <v>5585</v>
      </c>
      <c r="W2506" s="1" t="s">
        <v>2551</v>
      </c>
      <c r="X2506" s="5" t="s">
        <v>3139</v>
      </c>
      <c r="Y2506" s="5" t="s">
        <v>2739</v>
      </c>
      <c r="Z2506" s="5" t="s">
        <v>644</v>
      </c>
      <c r="AA2506" s="5"/>
    </row>
    <row r="2507" spans="1:27" ht="12" customHeight="1" x14ac:dyDescent="0.15">
      <c r="A2507" s="1" t="s">
        <v>674</v>
      </c>
      <c r="B2507" s="1" t="s">
        <v>27</v>
      </c>
      <c r="C2507" s="1" t="s">
        <v>77</v>
      </c>
      <c r="D2507" s="1" t="s">
        <v>2467</v>
      </c>
      <c r="E2507" s="1" t="s">
        <v>10</v>
      </c>
      <c r="F2507" s="1" t="s">
        <v>677</v>
      </c>
      <c r="G2507" s="1" t="s">
        <v>245</v>
      </c>
      <c r="H2507" s="1" t="s">
        <v>239</v>
      </c>
      <c r="I2507">
        <v>905</v>
      </c>
      <c r="J2507">
        <v>621</v>
      </c>
      <c r="K2507">
        <v>690</v>
      </c>
      <c r="L2507">
        <v>782</v>
      </c>
      <c r="M2507">
        <v>731</v>
      </c>
      <c r="N2507">
        <v>753</v>
      </c>
      <c r="O2507">
        <v>868</v>
      </c>
      <c r="P2507">
        <v>981</v>
      </c>
      <c r="Q2507">
        <v>939</v>
      </c>
      <c r="R2507">
        <v>1040</v>
      </c>
      <c r="S2507">
        <v>982</v>
      </c>
      <c r="T2507">
        <v>890</v>
      </c>
      <c r="U2507">
        <v>1114</v>
      </c>
      <c r="V2507" s="1" t="s">
        <v>5585</v>
      </c>
      <c r="W2507" s="1" t="s">
        <v>2551</v>
      </c>
      <c r="X2507" s="5" t="s">
        <v>3139</v>
      </c>
      <c r="Y2507" s="5" t="s">
        <v>2740</v>
      </c>
      <c r="Z2507" s="5" t="s">
        <v>2738</v>
      </c>
      <c r="AA2507" s="5"/>
    </row>
    <row r="2508" spans="1:27" ht="12" customHeight="1" x14ac:dyDescent="0.15">
      <c r="A2508" s="1" t="s">
        <v>674</v>
      </c>
      <c r="B2508" s="1" t="s">
        <v>27</v>
      </c>
      <c r="C2508" s="1" t="s">
        <v>244</v>
      </c>
      <c r="D2508" s="1" t="s">
        <v>2467</v>
      </c>
      <c r="E2508" s="1" t="s">
        <v>10</v>
      </c>
      <c r="F2508" s="1" t="s">
        <v>677</v>
      </c>
      <c r="G2508" s="1" t="s">
        <v>249</v>
      </c>
      <c r="H2508" s="1" t="s">
        <v>235</v>
      </c>
      <c r="I2508">
        <v>258</v>
      </c>
      <c r="J2508">
        <v>264</v>
      </c>
      <c r="K2508">
        <v>329</v>
      </c>
      <c r="L2508">
        <v>287</v>
      </c>
      <c r="M2508">
        <v>311</v>
      </c>
      <c r="N2508">
        <v>292</v>
      </c>
      <c r="O2508">
        <v>259</v>
      </c>
      <c r="P2508">
        <v>303</v>
      </c>
      <c r="Q2508">
        <v>309</v>
      </c>
      <c r="R2508">
        <v>283</v>
      </c>
      <c r="S2508">
        <v>256</v>
      </c>
      <c r="T2508">
        <v>277</v>
      </c>
      <c r="U2508">
        <v>262</v>
      </c>
      <c r="V2508" s="1" t="s">
        <v>5585</v>
      </c>
      <c r="W2508" s="1" t="s">
        <v>2551</v>
      </c>
      <c r="X2508" s="5" t="s">
        <v>3139</v>
      </c>
      <c r="Y2508" s="5" t="s">
        <v>2559</v>
      </c>
      <c r="Z2508" s="5" t="s">
        <v>2734</v>
      </c>
      <c r="AA2508" s="5"/>
    </row>
    <row r="2509" spans="1:27" ht="12" customHeight="1" x14ac:dyDescent="0.15">
      <c r="A2509" s="1" t="s">
        <v>674</v>
      </c>
      <c r="B2509" s="1" t="s">
        <v>29</v>
      </c>
      <c r="C2509" s="1" t="s">
        <v>9</v>
      </c>
      <c r="D2509" s="1" t="s">
        <v>2467</v>
      </c>
      <c r="E2509" s="1" t="s">
        <v>10</v>
      </c>
      <c r="F2509" s="1" t="s">
        <v>678</v>
      </c>
      <c r="G2509" s="1" t="s">
        <v>234</v>
      </c>
      <c r="H2509" s="1" t="s">
        <v>235</v>
      </c>
      <c r="I2509">
        <v>1360</v>
      </c>
      <c r="J2509">
        <v>1185</v>
      </c>
      <c r="K2509">
        <v>1066</v>
      </c>
      <c r="L2509">
        <v>1247</v>
      </c>
      <c r="M2509">
        <v>1278</v>
      </c>
      <c r="N2509">
        <v>1309</v>
      </c>
      <c r="O2509">
        <v>1596</v>
      </c>
      <c r="P2509">
        <v>1648</v>
      </c>
      <c r="Q2509">
        <v>1816</v>
      </c>
      <c r="R2509">
        <v>1537</v>
      </c>
      <c r="S2509">
        <v>1395</v>
      </c>
      <c r="T2509">
        <v>1339</v>
      </c>
      <c r="U2509">
        <v>1543</v>
      </c>
      <c r="V2509" s="1" t="s">
        <v>5585</v>
      </c>
      <c r="W2509" s="1" t="s">
        <v>2551</v>
      </c>
      <c r="X2509" s="5" t="s">
        <v>3140</v>
      </c>
      <c r="Y2509" s="5" t="s">
        <v>2553</v>
      </c>
      <c r="Z2509" s="5" t="s">
        <v>2734</v>
      </c>
      <c r="AA2509" s="5"/>
    </row>
    <row r="2510" spans="1:27" ht="12" customHeight="1" x14ac:dyDescent="0.15">
      <c r="A2510" s="1" t="s">
        <v>674</v>
      </c>
      <c r="B2510" s="1" t="s">
        <v>29</v>
      </c>
      <c r="C2510" s="1" t="s">
        <v>15</v>
      </c>
      <c r="D2510" s="1" t="s">
        <v>2467</v>
      </c>
      <c r="E2510" s="1" t="s">
        <v>10</v>
      </c>
      <c r="F2510" s="1" t="s">
        <v>678</v>
      </c>
      <c r="G2510" s="1" t="s">
        <v>236</v>
      </c>
      <c r="H2510" s="1" t="s">
        <v>644</v>
      </c>
      <c r="I2510">
        <v>309276</v>
      </c>
      <c r="J2510">
        <v>281457</v>
      </c>
      <c r="K2510">
        <v>281876</v>
      </c>
      <c r="L2510">
        <v>259203</v>
      </c>
      <c r="M2510">
        <v>272412</v>
      </c>
      <c r="N2510">
        <v>301158</v>
      </c>
      <c r="O2510">
        <v>333887</v>
      </c>
      <c r="P2510">
        <v>299242</v>
      </c>
      <c r="Q2510">
        <v>356241</v>
      </c>
      <c r="R2510">
        <v>372329</v>
      </c>
      <c r="S2510">
        <v>292276</v>
      </c>
      <c r="T2510">
        <v>267911</v>
      </c>
      <c r="U2510">
        <v>330358</v>
      </c>
      <c r="V2510" s="1" t="s">
        <v>5585</v>
      </c>
      <c r="W2510" s="1" t="s">
        <v>2551</v>
      </c>
      <c r="X2510" s="5" t="s">
        <v>3140</v>
      </c>
      <c r="Y2510" s="5" t="s">
        <v>2735</v>
      </c>
      <c r="Z2510" s="5" t="s">
        <v>644</v>
      </c>
      <c r="AA2510" s="5"/>
    </row>
    <row r="2511" spans="1:27" ht="12" customHeight="1" x14ac:dyDescent="0.15">
      <c r="A2511" s="1" t="s">
        <v>674</v>
      </c>
      <c r="B2511" s="1" t="s">
        <v>29</v>
      </c>
      <c r="C2511" s="1" t="s">
        <v>17</v>
      </c>
      <c r="D2511" s="1" t="s">
        <v>2467</v>
      </c>
      <c r="E2511" s="1" t="s">
        <v>10</v>
      </c>
      <c r="F2511" s="1" t="s">
        <v>678</v>
      </c>
      <c r="G2511" s="1" t="s">
        <v>238</v>
      </c>
      <c r="H2511" s="1" t="s">
        <v>239</v>
      </c>
      <c r="I2511">
        <v>1859</v>
      </c>
      <c r="J2511">
        <v>1609</v>
      </c>
      <c r="K2511">
        <v>1396</v>
      </c>
      <c r="L2511">
        <v>1427</v>
      </c>
      <c r="M2511">
        <v>1625</v>
      </c>
      <c r="N2511">
        <v>1572</v>
      </c>
      <c r="O2511">
        <v>2010</v>
      </c>
      <c r="P2511">
        <v>1722</v>
      </c>
      <c r="Q2511">
        <v>1840</v>
      </c>
      <c r="R2511">
        <v>1938</v>
      </c>
      <c r="S2511">
        <v>1593</v>
      </c>
      <c r="T2511">
        <v>1729</v>
      </c>
      <c r="U2511">
        <v>2383</v>
      </c>
      <c r="V2511" s="1" t="s">
        <v>5585</v>
      </c>
      <c r="W2511" s="1" t="s">
        <v>2551</v>
      </c>
      <c r="X2511" s="5" t="s">
        <v>3140</v>
      </c>
      <c r="Y2511" s="5" t="s">
        <v>2737</v>
      </c>
      <c r="Z2511" s="5" t="s">
        <v>2738</v>
      </c>
      <c r="AA2511" s="5"/>
    </row>
    <row r="2512" spans="1:27" ht="12" customHeight="1" x14ac:dyDescent="0.15">
      <c r="A2512" s="1" t="s">
        <v>674</v>
      </c>
      <c r="B2512" s="1" t="s">
        <v>31</v>
      </c>
      <c r="C2512" s="1" t="s">
        <v>9</v>
      </c>
      <c r="D2512" s="1" t="s">
        <v>2467</v>
      </c>
      <c r="E2512" s="1" t="s">
        <v>10</v>
      </c>
      <c r="F2512" s="1" t="s">
        <v>679</v>
      </c>
      <c r="G2512" s="1" t="s">
        <v>234</v>
      </c>
      <c r="H2512" s="1" t="s">
        <v>235</v>
      </c>
      <c r="I2512">
        <v>103</v>
      </c>
      <c r="J2512">
        <v>102</v>
      </c>
      <c r="K2512">
        <v>93</v>
      </c>
      <c r="L2512">
        <v>85</v>
      </c>
      <c r="M2512">
        <v>67</v>
      </c>
      <c r="N2512">
        <v>75</v>
      </c>
      <c r="O2512">
        <v>94</v>
      </c>
      <c r="P2512">
        <v>112</v>
      </c>
      <c r="Q2512">
        <v>109</v>
      </c>
      <c r="R2512">
        <v>87</v>
      </c>
      <c r="S2512">
        <v>76</v>
      </c>
      <c r="T2512">
        <v>100</v>
      </c>
      <c r="U2512">
        <v>109</v>
      </c>
      <c r="V2512" s="1" t="s">
        <v>5585</v>
      </c>
      <c r="W2512" s="1" t="s">
        <v>2551</v>
      </c>
      <c r="X2512" s="5" t="s">
        <v>3141</v>
      </c>
      <c r="Y2512" s="5" t="s">
        <v>2553</v>
      </c>
      <c r="Z2512" s="5" t="s">
        <v>2734</v>
      </c>
      <c r="AA2512" s="5"/>
    </row>
    <row r="2513" spans="1:27" ht="12" customHeight="1" x14ac:dyDescent="0.15">
      <c r="A2513" s="1" t="s">
        <v>674</v>
      </c>
      <c r="B2513" s="1" t="s">
        <v>31</v>
      </c>
      <c r="C2513" s="1" t="s">
        <v>15</v>
      </c>
      <c r="D2513" s="1" t="s">
        <v>2467</v>
      </c>
      <c r="E2513" s="1" t="s">
        <v>10</v>
      </c>
      <c r="F2513" s="1" t="s">
        <v>679</v>
      </c>
      <c r="G2513" s="1" t="s">
        <v>236</v>
      </c>
      <c r="H2513" s="1" t="s">
        <v>644</v>
      </c>
      <c r="I2513">
        <v>486060</v>
      </c>
      <c r="J2513">
        <v>430080</v>
      </c>
      <c r="K2513">
        <v>421590</v>
      </c>
      <c r="L2513">
        <v>385320</v>
      </c>
      <c r="M2513">
        <v>310230</v>
      </c>
      <c r="N2513">
        <v>344280</v>
      </c>
      <c r="O2513">
        <v>407050</v>
      </c>
      <c r="P2513">
        <v>475300</v>
      </c>
      <c r="Q2513">
        <v>468280</v>
      </c>
      <c r="R2513">
        <v>387770</v>
      </c>
      <c r="S2513">
        <v>329350</v>
      </c>
      <c r="T2513">
        <v>433600</v>
      </c>
      <c r="U2513">
        <v>469340</v>
      </c>
      <c r="V2513" s="1" t="s">
        <v>5585</v>
      </c>
      <c r="W2513" s="1" t="s">
        <v>2551</v>
      </c>
      <c r="X2513" s="5" t="s">
        <v>3141</v>
      </c>
      <c r="Y2513" s="5" t="s">
        <v>2735</v>
      </c>
      <c r="Z2513" s="5" t="s">
        <v>644</v>
      </c>
      <c r="AA2513" s="5"/>
    </row>
    <row r="2514" spans="1:27" ht="12" customHeight="1" x14ac:dyDescent="0.15">
      <c r="A2514" s="1" t="s">
        <v>674</v>
      </c>
      <c r="B2514" s="1" t="s">
        <v>31</v>
      </c>
      <c r="C2514" s="1" t="s">
        <v>17</v>
      </c>
      <c r="D2514" s="1" t="s">
        <v>2467</v>
      </c>
      <c r="E2514" s="1" t="s">
        <v>10</v>
      </c>
      <c r="F2514" s="1" t="s">
        <v>679</v>
      </c>
      <c r="G2514" s="1" t="s">
        <v>238</v>
      </c>
      <c r="H2514" s="1" t="s">
        <v>239</v>
      </c>
      <c r="I2514">
        <v>1412</v>
      </c>
      <c r="J2514">
        <v>1034</v>
      </c>
      <c r="K2514">
        <v>1060</v>
      </c>
      <c r="L2514">
        <v>1216</v>
      </c>
      <c r="M2514">
        <v>853</v>
      </c>
      <c r="N2514">
        <v>882</v>
      </c>
      <c r="O2514">
        <v>1096</v>
      </c>
      <c r="P2514">
        <v>1259</v>
      </c>
      <c r="Q2514">
        <v>1318</v>
      </c>
      <c r="R2514">
        <v>1077</v>
      </c>
      <c r="S2514">
        <v>1071</v>
      </c>
      <c r="T2514">
        <v>1060</v>
      </c>
      <c r="U2514">
        <v>1266</v>
      </c>
      <c r="V2514" s="1" t="s">
        <v>5585</v>
      </c>
      <c r="W2514" s="1" t="s">
        <v>2551</v>
      </c>
      <c r="X2514" s="5" t="s">
        <v>3141</v>
      </c>
      <c r="Y2514" s="5" t="s">
        <v>2737</v>
      </c>
      <c r="Z2514" s="5" t="s">
        <v>2738</v>
      </c>
      <c r="AA2514" s="5"/>
    </row>
    <row r="2515" spans="1:27" ht="12" customHeight="1" x14ac:dyDescent="0.15">
      <c r="A2515" s="1" t="s">
        <v>674</v>
      </c>
      <c r="B2515" s="1" t="s">
        <v>33</v>
      </c>
      <c r="C2515" s="1" t="s">
        <v>9</v>
      </c>
      <c r="D2515" s="1" t="s">
        <v>2467</v>
      </c>
      <c r="E2515" s="1" t="s">
        <v>10</v>
      </c>
      <c r="F2515" s="1" t="s">
        <v>680</v>
      </c>
      <c r="G2515" s="1" t="s">
        <v>234</v>
      </c>
      <c r="H2515" s="1" t="s">
        <v>235</v>
      </c>
      <c r="I2515">
        <v>61</v>
      </c>
      <c r="J2515">
        <v>38</v>
      </c>
      <c r="K2515">
        <v>43</v>
      </c>
      <c r="L2515">
        <v>47</v>
      </c>
      <c r="M2515">
        <v>37</v>
      </c>
      <c r="N2515">
        <v>48</v>
      </c>
      <c r="O2515">
        <v>56</v>
      </c>
      <c r="P2515">
        <v>58</v>
      </c>
      <c r="Q2515">
        <v>66</v>
      </c>
      <c r="R2515">
        <v>49</v>
      </c>
      <c r="S2515">
        <v>48</v>
      </c>
      <c r="T2515">
        <v>41</v>
      </c>
      <c r="U2515">
        <v>60</v>
      </c>
      <c r="V2515" s="1" t="s">
        <v>5585</v>
      </c>
      <c r="W2515" s="1" t="s">
        <v>2551</v>
      </c>
      <c r="X2515" s="5" t="s">
        <v>3142</v>
      </c>
      <c r="Y2515" s="5" t="s">
        <v>2553</v>
      </c>
      <c r="Z2515" s="5" t="s">
        <v>2734</v>
      </c>
      <c r="AA2515" s="5"/>
    </row>
    <row r="2516" spans="1:27" ht="12" customHeight="1" x14ac:dyDescent="0.15">
      <c r="A2516" s="1" t="s">
        <v>674</v>
      </c>
      <c r="B2516" s="1" t="s">
        <v>33</v>
      </c>
      <c r="C2516" s="1" t="s">
        <v>15</v>
      </c>
      <c r="D2516" s="1" t="s">
        <v>2467</v>
      </c>
      <c r="E2516" s="1" t="s">
        <v>10</v>
      </c>
      <c r="F2516" s="1" t="s">
        <v>680</v>
      </c>
      <c r="G2516" s="1" t="s">
        <v>236</v>
      </c>
      <c r="H2516" s="1" t="s">
        <v>644</v>
      </c>
      <c r="I2516">
        <v>1662600</v>
      </c>
      <c r="J2516">
        <v>870300</v>
      </c>
      <c r="K2516">
        <v>855200</v>
      </c>
      <c r="L2516">
        <v>939500</v>
      </c>
      <c r="M2516">
        <v>803900</v>
      </c>
      <c r="N2516">
        <v>1190830</v>
      </c>
      <c r="O2516">
        <v>1229570</v>
      </c>
      <c r="P2516">
        <v>1283030</v>
      </c>
      <c r="Q2516">
        <v>1606900</v>
      </c>
      <c r="R2516">
        <v>1042980</v>
      </c>
      <c r="S2516">
        <v>1112910</v>
      </c>
      <c r="T2516">
        <v>885036</v>
      </c>
      <c r="U2516">
        <v>1578670</v>
      </c>
      <c r="V2516" s="1" t="s">
        <v>5585</v>
      </c>
      <c r="W2516" s="1" t="s">
        <v>2551</v>
      </c>
      <c r="X2516" s="5" t="s">
        <v>3142</v>
      </c>
      <c r="Y2516" s="5" t="s">
        <v>2735</v>
      </c>
      <c r="Z2516" s="5" t="s">
        <v>644</v>
      </c>
      <c r="AA2516" s="5"/>
    </row>
    <row r="2517" spans="1:27" ht="12" customHeight="1" x14ac:dyDescent="0.15">
      <c r="A2517" s="1" t="s">
        <v>674</v>
      </c>
      <c r="B2517" s="1" t="s">
        <v>33</v>
      </c>
      <c r="C2517" s="1" t="s">
        <v>17</v>
      </c>
      <c r="D2517" s="1" t="s">
        <v>2467</v>
      </c>
      <c r="E2517" s="1" t="s">
        <v>10</v>
      </c>
      <c r="F2517" s="1" t="s">
        <v>680</v>
      </c>
      <c r="G2517" s="1" t="s">
        <v>238</v>
      </c>
      <c r="H2517" s="1" t="s">
        <v>239</v>
      </c>
      <c r="I2517">
        <v>3922</v>
      </c>
      <c r="J2517">
        <v>2034</v>
      </c>
      <c r="K2517">
        <v>2106</v>
      </c>
      <c r="L2517">
        <v>2529</v>
      </c>
      <c r="M2517">
        <v>3351</v>
      </c>
      <c r="N2517">
        <v>2876</v>
      </c>
      <c r="O2517">
        <v>3198</v>
      </c>
      <c r="P2517">
        <v>3360</v>
      </c>
      <c r="Q2517">
        <v>4095</v>
      </c>
      <c r="R2517">
        <v>2359</v>
      </c>
      <c r="S2517">
        <v>3034</v>
      </c>
      <c r="T2517">
        <v>2591</v>
      </c>
      <c r="U2517">
        <v>3744</v>
      </c>
      <c r="V2517" s="1" t="s">
        <v>5585</v>
      </c>
      <c r="W2517" s="1" t="s">
        <v>2551</v>
      </c>
      <c r="X2517" s="5" t="s">
        <v>3142</v>
      </c>
      <c r="Y2517" s="5" t="s">
        <v>2737</v>
      </c>
      <c r="Z2517" s="5" t="s">
        <v>2738</v>
      </c>
      <c r="AA2517" s="5"/>
    </row>
    <row r="2518" spans="1:27" ht="12" customHeight="1" x14ac:dyDescent="0.15">
      <c r="A2518" s="1" t="s">
        <v>674</v>
      </c>
      <c r="B2518" s="1" t="s">
        <v>35</v>
      </c>
      <c r="C2518" s="1" t="s">
        <v>9</v>
      </c>
      <c r="D2518" s="1" t="s">
        <v>2467</v>
      </c>
      <c r="E2518" s="1" t="s">
        <v>10</v>
      </c>
      <c r="F2518" s="1" t="s">
        <v>681</v>
      </c>
      <c r="G2518" s="1" t="s">
        <v>234</v>
      </c>
      <c r="H2518" s="1" t="s">
        <v>235</v>
      </c>
      <c r="I2518">
        <v>7</v>
      </c>
      <c r="J2518">
        <v>3</v>
      </c>
      <c r="K2518">
        <v>5</v>
      </c>
      <c r="L2518">
        <v>9</v>
      </c>
      <c r="M2518">
        <v>6</v>
      </c>
      <c r="N2518">
        <v>1</v>
      </c>
      <c r="O2518">
        <v>2</v>
      </c>
      <c r="P2518">
        <v>3</v>
      </c>
      <c r="Q2518">
        <v>2</v>
      </c>
      <c r="R2518">
        <v>6</v>
      </c>
      <c r="S2518">
        <v>6</v>
      </c>
      <c r="T2518">
        <v>9</v>
      </c>
      <c r="U2518">
        <v>7</v>
      </c>
      <c r="V2518" s="1" t="s">
        <v>5585</v>
      </c>
      <c r="W2518" s="1" t="s">
        <v>2551</v>
      </c>
      <c r="X2518" s="5" t="s">
        <v>3143</v>
      </c>
      <c r="Y2518" s="5" t="s">
        <v>2553</v>
      </c>
      <c r="Z2518" s="5" t="s">
        <v>2734</v>
      </c>
      <c r="AA2518" s="5"/>
    </row>
    <row r="2519" spans="1:27" ht="12" customHeight="1" x14ac:dyDescent="0.15">
      <c r="A2519" s="1" t="s">
        <v>674</v>
      </c>
      <c r="B2519" s="1" t="s">
        <v>35</v>
      </c>
      <c r="C2519" s="1" t="s">
        <v>15</v>
      </c>
      <c r="D2519" s="1" t="s">
        <v>2467</v>
      </c>
      <c r="E2519" s="1" t="s">
        <v>10</v>
      </c>
      <c r="F2519" s="1" t="s">
        <v>681</v>
      </c>
      <c r="G2519" s="1" t="s">
        <v>236</v>
      </c>
      <c r="H2519" s="1" t="s">
        <v>644</v>
      </c>
      <c r="I2519">
        <v>1155000</v>
      </c>
      <c r="J2519">
        <v>350000</v>
      </c>
      <c r="K2519">
        <v>2355000</v>
      </c>
      <c r="L2519">
        <v>1687980</v>
      </c>
      <c r="M2519">
        <v>2280000</v>
      </c>
      <c r="N2519">
        <v>100000</v>
      </c>
      <c r="O2519">
        <v>1010000</v>
      </c>
      <c r="P2519">
        <v>800000</v>
      </c>
      <c r="Q2519">
        <v>1200000</v>
      </c>
      <c r="R2519">
        <v>1530000</v>
      </c>
      <c r="S2519">
        <v>1646000</v>
      </c>
      <c r="T2519">
        <v>1583280</v>
      </c>
      <c r="U2519">
        <v>1790000</v>
      </c>
      <c r="V2519" s="1" t="s">
        <v>5585</v>
      </c>
      <c r="W2519" s="1" t="s">
        <v>2551</v>
      </c>
      <c r="X2519" s="5" t="s">
        <v>3143</v>
      </c>
      <c r="Y2519" s="5" t="s">
        <v>2735</v>
      </c>
      <c r="Z2519" s="5" t="s">
        <v>644</v>
      </c>
      <c r="AA2519" s="5"/>
    </row>
    <row r="2520" spans="1:27" ht="12" customHeight="1" x14ac:dyDescent="0.15">
      <c r="A2520" s="1" t="s">
        <v>674</v>
      </c>
      <c r="B2520" s="1" t="s">
        <v>35</v>
      </c>
      <c r="C2520" s="1" t="s">
        <v>17</v>
      </c>
      <c r="D2520" s="1" t="s">
        <v>2467</v>
      </c>
      <c r="E2520" s="1" t="s">
        <v>10</v>
      </c>
      <c r="F2520" s="1" t="s">
        <v>681</v>
      </c>
      <c r="G2520" s="1" t="s">
        <v>238</v>
      </c>
      <c r="H2520" s="1" t="s">
        <v>239</v>
      </c>
      <c r="I2520">
        <v>1386</v>
      </c>
      <c r="J2520">
        <v>602</v>
      </c>
      <c r="K2520">
        <v>2618</v>
      </c>
      <c r="L2520">
        <v>2073</v>
      </c>
      <c r="M2520">
        <v>2108</v>
      </c>
      <c r="N2520">
        <v>161</v>
      </c>
      <c r="O2520">
        <v>877</v>
      </c>
      <c r="P2520">
        <v>930</v>
      </c>
      <c r="Q2520">
        <v>1595</v>
      </c>
      <c r="R2520">
        <v>2353</v>
      </c>
      <c r="S2520">
        <v>2299</v>
      </c>
      <c r="T2520">
        <v>1831</v>
      </c>
      <c r="U2520">
        <v>2056</v>
      </c>
      <c r="V2520" s="1" t="s">
        <v>5585</v>
      </c>
      <c r="W2520" s="1" t="s">
        <v>2551</v>
      </c>
      <c r="X2520" s="5" t="s">
        <v>3143</v>
      </c>
      <c r="Y2520" s="5" t="s">
        <v>2737</v>
      </c>
      <c r="Z2520" s="5" t="s">
        <v>2738</v>
      </c>
      <c r="AA2520" s="5"/>
    </row>
    <row r="2521" spans="1:27" ht="12" customHeight="1" x14ac:dyDescent="0.15">
      <c r="A2521" s="1" t="s">
        <v>674</v>
      </c>
      <c r="B2521" s="1" t="s">
        <v>37</v>
      </c>
      <c r="C2521" s="1" t="s">
        <v>9</v>
      </c>
      <c r="D2521" s="1" t="s">
        <v>2467</v>
      </c>
      <c r="E2521" s="1" t="s">
        <v>10</v>
      </c>
      <c r="F2521" s="1" t="s">
        <v>682</v>
      </c>
      <c r="G2521" s="1" t="s">
        <v>234</v>
      </c>
      <c r="H2521" s="1" t="s">
        <v>235</v>
      </c>
      <c r="I2521">
        <v>775</v>
      </c>
      <c r="J2521">
        <v>646</v>
      </c>
      <c r="K2521">
        <v>735</v>
      </c>
      <c r="L2521">
        <v>769</v>
      </c>
      <c r="M2521">
        <v>811</v>
      </c>
      <c r="N2521">
        <v>811</v>
      </c>
      <c r="O2521">
        <v>920</v>
      </c>
      <c r="P2521">
        <v>1018</v>
      </c>
      <c r="Q2521">
        <v>887</v>
      </c>
      <c r="R2521">
        <v>923</v>
      </c>
      <c r="S2521">
        <v>799</v>
      </c>
      <c r="T2521">
        <v>922</v>
      </c>
      <c r="U2521">
        <v>760</v>
      </c>
      <c r="V2521" s="1" t="s">
        <v>5585</v>
      </c>
      <c r="W2521" s="1" t="s">
        <v>2551</v>
      </c>
      <c r="X2521" s="5" t="s">
        <v>3144</v>
      </c>
      <c r="Y2521" s="5" t="s">
        <v>2553</v>
      </c>
      <c r="Z2521" s="5" t="s">
        <v>2734</v>
      </c>
      <c r="AA2521" s="5"/>
    </row>
    <row r="2522" spans="1:27" ht="12" customHeight="1" x14ac:dyDescent="0.15">
      <c r="A2522" s="1" t="s">
        <v>674</v>
      </c>
      <c r="B2522" s="1" t="s">
        <v>37</v>
      </c>
      <c r="C2522" s="1" t="s">
        <v>15</v>
      </c>
      <c r="D2522" s="1" t="s">
        <v>2467</v>
      </c>
      <c r="E2522" s="1" t="s">
        <v>10</v>
      </c>
      <c r="F2522" s="1" t="s">
        <v>682</v>
      </c>
      <c r="G2522" s="1" t="s">
        <v>236</v>
      </c>
      <c r="H2522" s="1" t="s">
        <v>644</v>
      </c>
      <c r="I2522">
        <v>194522</v>
      </c>
      <c r="J2522">
        <v>149814</v>
      </c>
      <c r="K2522">
        <v>154669</v>
      </c>
      <c r="L2522">
        <v>163809</v>
      </c>
      <c r="M2522">
        <v>172500</v>
      </c>
      <c r="N2522">
        <v>164114</v>
      </c>
      <c r="O2522">
        <v>210436</v>
      </c>
      <c r="P2522">
        <v>210881</v>
      </c>
      <c r="Q2522">
        <v>214167</v>
      </c>
      <c r="R2522">
        <v>235712</v>
      </c>
      <c r="S2522">
        <v>175235</v>
      </c>
      <c r="T2522">
        <v>216939</v>
      </c>
      <c r="U2522">
        <v>171468</v>
      </c>
      <c r="V2522" s="1" t="s">
        <v>5585</v>
      </c>
      <c r="W2522" s="1" t="s">
        <v>2551</v>
      </c>
      <c r="X2522" s="5" t="s">
        <v>3144</v>
      </c>
      <c r="Y2522" s="5" t="s">
        <v>2735</v>
      </c>
      <c r="Z2522" s="5" t="s">
        <v>644</v>
      </c>
      <c r="AA2522" s="5"/>
    </row>
    <row r="2523" spans="1:27" ht="12" customHeight="1" x14ac:dyDescent="0.15">
      <c r="A2523" s="1" t="s">
        <v>674</v>
      </c>
      <c r="B2523" s="1" t="s">
        <v>37</v>
      </c>
      <c r="C2523" s="1" t="s">
        <v>17</v>
      </c>
      <c r="D2523" s="1" t="s">
        <v>2467</v>
      </c>
      <c r="E2523" s="1" t="s">
        <v>10</v>
      </c>
      <c r="F2523" s="1" t="s">
        <v>682</v>
      </c>
      <c r="G2523" s="1" t="s">
        <v>238</v>
      </c>
      <c r="H2523" s="1" t="s">
        <v>239</v>
      </c>
      <c r="I2523">
        <v>939</v>
      </c>
      <c r="J2523">
        <v>729</v>
      </c>
      <c r="K2523">
        <v>833</v>
      </c>
      <c r="L2523">
        <v>871</v>
      </c>
      <c r="M2523">
        <v>871</v>
      </c>
      <c r="N2523">
        <v>866</v>
      </c>
      <c r="O2523">
        <v>1113</v>
      </c>
      <c r="P2523">
        <v>1107</v>
      </c>
      <c r="Q2523">
        <v>1126</v>
      </c>
      <c r="R2523">
        <v>1224</v>
      </c>
      <c r="S2523">
        <v>968</v>
      </c>
      <c r="T2523">
        <v>1147</v>
      </c>
      <c r="U2523">
        <v>950</v>
      </c>
      <c r="V2523" s="1" t="s">
        <v>5585</v>
      </c>
      <c r="W2523" s="1" t="s">
        <v>2551</v>
      </c>
      <c r="X2523" s="5" t="s">
        <v>3144</v>
      </c>
      <c r="Y2523" s="5" t="s">
        <v>2737</v>
      </c>
      <c r="Z2523" s="5" t="s">
        <v>2738</v>
      </c>
      <c r="AA2523" s="5"/>
    </row>
    <row r="2524" spans="1:27" ht="12" customHeight="1" x14ac:dyDescent="0.15">
      <c r="A2524" s="1" t="s">
        <v>674</v>
      </c>
      <c r="B2524" s="1" t="s">
        <v>39</v>
      </c>
      <c r="C2524" s="1" t="s">
        <v>9</v>
      </c>
      <c r="D2524" s="1" t="s">
        <v>2467</v>
      </c>
      <c r="E2524" s="1" t="s">
        <v>10</v>
      </c>
      <c r="F2524" s="1" t="s">
        <v>683</v>
      </c>
      <c r="G2524" s="1" t="s">
        <v>234</v>
      </c>
      <c r="H2524" s="1" t="s">
        <v>235</v>
      </c>
      <c r="I2524">
        <v>14</v>
      </c>
      <c r="J2524">
        <v>11</v>
      </c>
      <c r="K2524">
        <v>4</v>
      </c>
      <c r="L2524">
        <v>10</v>
      </c>
      <c r="M2524">
        <v>8</v>
      </c>
      <c r="N2524">
        <v>10</v>
      </c>
      <c r="O2524">
        <v>0</v>
      </c>
      <c r="P2524">
        <v>11</v>
      </c>
      <c r="Q2524">
        <v>25</v>
      </c>
      <c r="R2524">
        <v>14</v>
      </c>
      <c r="S2524">
        <v>13</v>
      </c>
      <c r="T2524">
        <v>10</v>
      </c>
      <c r="U2524">
        <v>5</v>
      </c>
      <c r="V2524" s="1" t="s">
        <v>5585</v>
      </c>
      <c r="W2524" s="1" t="s">
        <v>2551</v>
      </c>
      <c r="X2524" s="5" t="s">
        <v>3145</v>
      </c>
      <c r="Y2524" s="5" t="s">
        <v>2553</v>
      </c>
      <c r="Z2524" s="5" t="s">
        <v>2734</v>
      </c>
      <c r="AA2524" s="5"/>
    </row>
    <row r="2525" spans="1:27" ht="12" customHeight="1" x14ac:dyDescent="0.15">
      <c r="A2525" s="1" t="s">
        <v>674</v>
      </c>
      <c r="B2525" s="1" t="s">
        <v>39</v>
      </c>
      <c r="C2525" s="1" t="s">
        <v>15</v>
      </c>
      <c r="D2525" s="1" t="s">
        <v>2467</v>
      </c>
      <c r="E2525" s="1" t="s">
        <v>10</v>
      </c>
      <c r="F2525" s="1" t="s">
        <v>683</v>
      </c>
      <c r="G2525" s="1" t="s">
        <v>236</v>
      </c>
      <c r="H2525" s="1" t="s">
        <v>644</v>
      </c>
      <c r="I2525">
        <v>39385</v>
      </c>
      <c r="J2525">
        <v>34640</v>
      </c>
      <c r="K2525">
        <v>12975</v>
      </c>
      <c r="L2525">
        <v>26525</v>
      </c>
      <c r="M2525">
        <v>35575</v>
      </c>
      <c r="N2525">
        <v>32500</v>
      </c>
      <c r="O2525">
        <v>0</v>
      </c>
      <c r="P2525">
        <v>42500</v>
      </c>
      <c r="Q2525">
        <v>76350</v>
      </c>
      <c r="R2525">
        <v>46500</v>
      </c>
      <c r="S2525">
        <v>44500</v>
      </c>
      <c r="T2525">
        <v>40170</v>
      </c>
      <c r="U2525">
        <v>19875</v>
      </c>
      <c r="V2525" s="1" t="s">
        <v>5585</v>
      </c>
      <c r="W2525" s="1" t="s">
        <v>2551</v>
      </c>
      <c r="X2525" s="5" t="s">
        <v>3145</v>
      </c>
      <c r="Y2525" s="5" t="s">
        <v>2735</v>
      </c>
      <c r="Z2525" s="5" t="s">
        <v>644</v>
      </c>
      <c r="AA2525" s="5"/>
    </row>
    <row r="2526" spans="1:27" ht="12" customHeight="1" x14ac:dyDescent="0.15">
      <c r="A2526" s="1" t="s">
        <v>674</v>
      </c>
      <c r="B2526" s="1" t="s">
        <v>39</v>
      </c>
      <c r="C2526" s="1" t="s">
        <v>17</v>
      </c>
      <c r="D2526" s="1" t="s">
        <v>2467</v>
      </c>
      <c r="E2526" s="1" t="s">
        <v>10</v>
      </c>
      <c r="F2526" s="1" t="s">
        <v>683</v>
      </c>
      <c r="G2526" s="1" t="s">
        <v>238</v>
      </c>
      <c r="H2526" s="1" t="s">
        <v>239</v>
      </c>
      <c r="I2526">
        <v>227</v>
      </c>
      <c r="J2526">
        <v>212</v>
      </c>
      <c r="K2526">
        <v>75</v>
      </c>
      <c r="L2526">
        <v>115</v>
      </c>
      <c r="M2526">
        <v>120</v>
      </c>
      <c r="N2526">
        <v>111</v>
      </c>
      <c r="O2526">
        <v>0</v>
      </c>
      <c r="P2526">
        <v>271</v>
      </c>
      <c r="Q2526">
        <v>333</v>
      </c>
      <c r="R2526">
        <v>171</v>
      </c>
      <c r="S2526">
        <v>153</v>
      </c>
      <c r="T2526">
        <v>168</v>
      </c>
      <c r="U2526">
        <v>68</v>
      </c>
      <c r="V2526" s="1" t="s">
        <v>5585</v>
      </c>
      <c r="W2526" s="1" t="s">
        <v>2551</v>
      </c>
      <c r="X2526" s="5" t="s">
        <v>3145</v>
      </c>
      <c r="Y2526" s="5" t="s">
        <v>2737</v>
      </c>
      <c r="Z2526" s="5" t="s">
        <v>2738</v>
      </c>
      <c r="AA2526" s="5"/>
    </row>
    <row r="2527" spans="1:27" ht="12" customHeight="1" x14ac:dyDescent="0.15">
      <c r="A2527" s="1" t="s">
        <v>674</v>
      </c>
      <c r="B2527" s="1" t="s">
        <v>41</v>
      </c>
      <c r="C2527" s="1" t="s">
        <v>9</v>
      </c>
      <c r="D2527" s="1" t="s">
        <v>2467</v>
      </c>
      <c r="E2527" s="1" t="s">
        <v>10</v>
      </c>
      <c r="F2527" s="1" t="s">
        <v>684</v>
      </c>
      <c r="G2527" s="1" t="s">
        <v>234</v>
      </c>
      <c r="H2527" s="1" t="s">
        <v>235</v>
      </c>
      <c r="I2527">
        <v>17886</v>
      </c>
      <c r="J2527">
        <v>18838</v>
      </c>
      <c r="K2527">
        <v>15094</v>
      </c>
      <c r="L2527">
        <v>22150</v>
      </c>
      <c r="M2527">
        <v>15395</v>
      </c>
      <c r="N2527">
        <v>13617</v>
      </c>
      <c r="O2527">
        <v>16161</v>
      </c>
      <c r="P2527">
        <v>15170</v>
      </c>
      <c r="Q2527">
        <v>16342</v>
      </c>
      <c r="R2527">
        <v>16730</v>
      </c>
      <c r="S2527">
        <v>14016</v>
      </c>
      <c r="T2527">
        <v>15143</v>
      </c>
      <c r="U2527">
        <v>17103</v>
      </c>
      <c r="V2527" s="1" t="s">
        <v>5585</v>
      </c>
      <c r="W2527" s="1" t="s">
        <v>2551</v>
      </c>
      <c r="X2527" s="5" t="s">
        <v>3146</v>
      </c>
      <c r="Y2527" s="5" t="s">
        <v>2553</v>
      </c>
      <c r="Z2527" s="5" t="s">
        <v>2734</v>
      </c>
      <c r="AA2527" s="5"/>
    </row>
    <row r="2528" spans="1:27" ht="12" customHeight="1" x14ac:dyDescent="0.15">
      <c r="A2528" s="1" t="s">
        <v>674</v>
      </c>
      <c r="B2528" s="1" t="s">
        <v>41</v>
      </c>
      <c r="C2528" s="1" t="s">
        <v>15</v>
      </c>
      <c r="D2528" s="1" t="s">
        <v>2467</v>
      </c>
      <c r="E2528" s="1" t="s">
        <v>10</v>
      </c>
      <c r="F2528" s="1" t="s">
        <v>684</v>
      </c>
      <c r="G2528" s="1" t="s">
        <v>236</v>
      </c>
      <c r="H2528" s="1" t="s">
        <v>644</v>
      </c>
      <c r="I2528">
        <v>415994</v>
      </c>
      <c r="J2528">
        <v>229074</v>
      </c>
      <c r="K2528">
        <v>305997</v>
      </c>
      <c r="L2528">
        <v>322441</v>
      </c>
      <c r="M2528">
        <v>206269</v>
      </c>
      <c r="N2528">
        <v>729529</v>
      </c>
      <c r="O2528">
        <v>183705</v>
      </c>
      <c r="P2528">
        <v>146162</v>
      </c>
      <c r="Q2528">
        <v>482557</v>
      </c>
      <c r="R2528">
        <v>168087</v>
      </c>
      <c r="S2528">
        <v>192388</v>
      </c>
      <c r="T2528">
        <v>289971</v>
      </c>
      <c r="U2528">
        <v>591143</v>
      </c>
      <c r="V2528" s="1" t="s">
        <v>5585</v>
      </c>
      <c r="W2528" s="1" t="s">
        <v>2551</v>
      </c>
      <c r="X2528" s="5" t="s">
        <v>3146</v>
      </c>
      <c r="Y2528" s="5" t="s">
        <v>2735</v>
      </c>
      <c r="Z2528" s="5" t="s">
        <v>644</v>
      </c>
      <c r="AA2528" s="5"/>
    </row>
    <row r="2529" spans="1:27" ht="12" customHeight="1" x14ac:dyDescent="0.15">
      <c r="A2529" s="1" t="s">
        <v>674</v>
      </c>
      <c r="B2529" s="1" t="s">
        <v>41</v>
      </c>
      <c r="C2529" s="1" t="s">
        <v>17</v>
      </c>
      <c r="D2529" s="1" t="s">
        <v>2467</v>
      </c>
      <c r="E2529" s="1" t="s">
        <v>10</v>
      </c>
      <c r="F2529" s="1" t="s">
        <v>684</v>
      </c>
      <c r="G2529" s="1" t="s">
        <v>238</v>
      </c>
      <c r="H2529" s="1" t="s">
        <v>239</v>
      </c>
      <c r="I2529">
        <v>2507</v>
      </c>
      <c r="J2529">
        <v>1597</v>
      </c>
      <c r="K2529">
        <v>1682</v>
      </c>
      <c r="L2529">
        <v>2079</v>
      </c>
      <c r="M2529">
        <v>1552</v>
      </c>
      <c r="N2529">
        <v>2794</v>
      </c>
      <c r="O2529">
        <v>1548</v>
      </c>
      <c r="P2529">
        <v>1334</v>
      </c>
      <c r="Q2529">
        <v>2163</v>
      </c>
      <c r="R2529">
        <v>1617</v>
      </c>
      <c r="S2529">
        <v>1681</v>
      </c>
      <c r="T2529">
        <v>1822</v>
      </c>
      <c r="U2529">
        <v>2672</v>
      </c>
      <c r="V2529" s="1" t="s">
        <v>5585</v>
      </c>
      <c r="W2529" s="1" t="s">
        <v>2551</v>
      </c>
      <c r="X2529" s="5" t="s">
        <v>3146</v>
      </c>
      <c r="Y2529" s="5" t="s">
        <v>2737</v>
      </c>
      <c r="Z2529" s="5" t="s">
        <v>2738</v>
      </c>
      <c r="AA2529" s="5"/>
    </row>
    <row r="2530" spans="1:27" ht="12" customHeight="1" x14ac:dyDescent="0.15">
      <c r="A2530" s="1" t="s">
        <v>674</v>
      </c>
      <c r="B2530" s="1" t="s">
        <v>43</v>
      </c>
      <c r="C2530" s="1" t="s">
        <v>9</v>
      </c>
      <c r="D2530" s="1" t="s">
        <v>2467</v>
      </c>
      <c r="E2530" s="1" t="s">
        <v>10</v>
      </c>
      <c r="F2530" s="1" t="s">
        <v>685</v>
      </c>
      <c r="G2530" s="1" t="s">
        <v>234</v>
      </c>
      <c r="H2530" s="1" t="s">
        <v>235</v>
      </c>
      <c r="I2530">
        <v>17990</v>
      </c>
      <c r="J2530">
        <v>20780</v>
      </c>
      <c r="K2530">
        <v>12688</v>
      </c>
      <c r="L2530">
        <v>14470</v>
      </c>
      <c r="M2530">
        <v>16239</v>
      </c>
      <c r="N2530">
        <v>17486</v>
      </c>
      <c r="O2530">
        <v>21264</v>
      </c>
      <c r="P2530">
        <v>21946</v>
      </c>
      <c r="Q2530">
        <v>24580</v>
      </c>
      <c r="R2530">
        <v>21846</v>
      </c>
      <c r="S2530">
        <v>6103</v>
      </c>
      <c r="T2530">
        <v>5365</v>
      </c>
      <c r="U2530">
        <v>6200</v>
      </c>
      <c r="V2530" s="1" t="s">
        <v>5585</v>
      </c>
      <c r="W2530" s="1" t="s">
        <v>2551</v>
      </c>
      <c r="X2530" s="5" t="s">
        <v>3147</v>
      </c>
      <c r="Y2530" s="5" t="s">
        <v>2553</v>
      </c>
      <c r="Z2530" s="5" t="s">
        <v>2734</v>
      </c>
      <c r="AA2530" s="5"/>
    </row>
    <row r="2531" spans="1:27" ht="12" customHeight="1" x14ac:dyDescent="0.15">
      <c r="A2531" s="1" t="s">
        <v>674</v>
      </c>
      <c r="B2531" s="1" t="s">
        <v>43</v>
      </c>
      <c r="C2531" s="1" t="s">
        <v>17</v>
      </c>
      <c r="D2531" s="1" t="s">
        <v>2467</v>
      </c>
      <c r="E2531" s="1" t="s">
        <v>10</v>
      </c>
      <c r="F2531" s="1" t="s">
        <v>685</v>
      </c>
      <c r="G2531" s="1" t="s">
        <v>238</v>
      </c>
      <c r="H2531" s="1" t="s">
        <v>239</v>
      </c>
      <c r="I2531">
        <v>221</v>
      </c>
      <c r="J2531">
        <v>178</v>
      </c>
      <c r="K2531">
        <v>160</v>
      </c>
      <c r="L2531">
        <v>321</v>
      </c>
      <c r="M2531">
        <v>230</v>
      </c>
      <c r="N2531">
        <v>254</v>
      </c>
      <c r="O2531">
        <v>349</v>
      </c>
      <c r="P2531">
        <v>248</v>
      </c>
      <c r="Q2531">
        <v>228</v>
      </c>
      <c r="R2531">
        <v>284</v>
      </c>
      <c r="S2531">
        <v>200</v>
      </c>
      <c r="T2531">
        <v>97</v>
      </c>
      <c r="U2531">
        <v>107</v>
      </c>
      <c r="V2531" s="1" t="s">
        <v>5585</v>
      </c>
      <c r="W2531" s="1" t="s">
        <v>2551</v>
      </c>
      <c r="X2531" s="5" t="s">
        <v>3147</v>
      </c>
      <c r="Y2531" s="5" t="s">
        <v>2737</v>
      </c>
      <c r="Z2531" s="5" t="s">
        <v>2738</v>
      </c>
      <c r="AA2531" s="5"/>
    </row>
    <row r="2532" spans="1:27" ht="12" customHeight="1" x14ac:dyDescent="0.15">
      <c r="A2532" s="1" t="s">
        <v>674</v>
      </c>
      <c r="B2532" s="1" t="s">
        <v>45</v>
      </c>
      <c r="C2532" s="1" t="s">
        <v>9</v>
      </c>
      <c r="D2532" s="1" t="s">
        <v>2467</v>
      </c>
      <c r="E2532" s="1" t="s">
        <v>10</v>
      </c>
      <c r="F2532" s="1" t="s">
        <v>686</v>
      </c>
      <c r="G2532" s="1" t="s">
        <v>234</v>
      </c>
      <c r="H2532" s="1" t="s">
        <v>235</v>
      </c>
      <c r="I2532">
        <v>92865</v>
      </c>
      <c r="J2532">
        <v>88934</v>
      </c>
      <c r="K2532">
        <v>78281</v>
      </c>
      <c r="L2532">
        <v>91861</v>
      </c>
      <c r="M2532">
        <v>89478</v>
      </c>
      <c r="N2532">
        <v>88214</v>
      </c>
      <c r="O2532">
        <v>90750</v>
      </c>
      <c r="P2532">
        <v>97771</v>
      </c>
      <c r="Q2532">
        <v>98089</v>
      </c>
      <c r="R2532">
        <v>94793</v>
      </c>
      <c r="S2532">
        <v>86254</v>
      </c>
      <c r="T2532">
        <v>81999</v>
      </c>
      <c r="U2532">
        <v>84725</v>
      </c>
      <c r="V2532" s="1" t="s">
        <v>5585</v>
      </c>
      <c r="W2532" s="1" t="s">
        <v>2551</v>
      </c>
      <c r="X2532" s="5" t="s">
        <v>3148</v>
      </c>
      <c r="Y2532" s="5" t="s">
        <v>2553</v>
      </c>
      <c r="Z2532" s="5" t="s">
        <v>2734</v>
      </c>
      <c r="AA2532" s="5"/>
    </row>
    <row r="2533" spans="1:27" ht="12" customHeight="1" x14ac:dyDescent="0.15">
      <c r="A2533" s="1" t="s">
        <v>674</v>
      </c>
      <c r="B2533" s="1" t="s">
        <v>45</v>
      </c>
      <c r="C2533" s="1" t="s">
        <v>17</v>
      </c>
      <c r="D2533" s="1" t="s">
        <v>2467</v>
      </c>
      <c r="E2533" s="1" t="s">
        <v>10</v>
      </c>
      <c r="F2533" s="1" t="s">
        <v>686</v>
      </c>
      <c r="G2533" s="1" t="s">
        <v>238</v>
      </c>
      <c r="H2533" s="1" t="s">
        <v>239</v>
      </c>
      <c r="I2533">
        <v>1914</v>
      </c>
      <c r="J2533">
        <v>1750</v>
      </c>
      <c r="K2533">
        <v>1458</v>
      </c>
      <c r="L2533">
        <v>1597</v>
      </c>
      <c r="M2533">
        <v>1737</v>
      </c>
      <c r="N2533">
        <v>1534</v>
      </c>
      <c r="O2533">
        <v>1755</v>
      </c>
      <c r="P2533">
        <v>1902</v>
      </c>
      <c r="Q2533">
        <v>1860</v>
      </c>
      <c r="R2533">
        <v>1843</v>
      </c>
      <c r="S2533">
        <v>1592</v>
      </c>
      <c r="T2533">
        <v>1801</v>
      </c>
      <c r="U2533">
        <v>1870</v>
      </c>
      <c r="V2533" s="1" t="s">
        <v>5585</v>
      </c>
      <c r="W2533" s="1" t="s">
        <v>2551</v>
      </c>
      <c r="X2533" s="5" t="s">
        <v>3148</v>
      </c>
      <c r="Y2533" s="5" t="s">
        <v>2737</v>
      </c>
      <c r="Z2533" s="5" t="s">
        <v>2738</v>
      </c>
      <c r="AA2533" s="5"/>
    </row>
    <row r="2534" spans="1:27" ht="12" customHeight="1" x14ac:dyDescent="0.15">
      <c r="A2534" s="1" t="s">
        <v>674</v>
      </c>
      <c r="B2534" s="1" t="s">
        <v>47</v>
      </c>
      <c r="C2534" s="1" t="s">
        <v>9</v>
      </c>
      <c r="D2534" s="1" t="s">
        <v>2467</v>
      </c>
      <c r="E2534" s="1" t="s">
        <v>10</v>
      </c>
      <c r="F2534" s="1" t="s">
        <v>687</v>
      </c>
      <c r="G2534" s="1" t="s">
        <v>234</v>
      </c>
      <c r="H2534" s="1" t="s">
        <v>383</v>
      </c>
      <c r="I2534">
        <v>18195</v>
      </c>
      <c r="J2534">
        <v>8004</v>
      </c>
      <c r="K2534">
        <v>8178</v>
      </c>
      <c r="L2534">
        <v>11642</v>
      </c>
      <c r="M2534">
        <v>11067</v>
      </c>
      <c r="N2534">
        <v>11232</v>
      </c>
      <c r="O2534">
        <v>15204</v>
      </c>
      <c r="P2534">
        <v>12520</v>
      </c>
      <c r="Q2534">
        <v>13282</v>
      </c>
      <c r="R2534">
        <v>12203</v>
      </c>
      <c r="S2534">
        <v>13315</v>
      </c>
      <c r="T2534">
        <v>13099</v>
      </c>
      <c r="U2534">
        <v>14734</v>
      </c>
      <c r="V2534" s="1" t="s">
        <v>5585</v>
      </c>
      <c r="W2534" s="1" t="s">
        <v>2551</v>
      </c>
      <c r="X2534" s="5" t="s">
        <v>3149</v>
      </c>
      <c r="Y2534" s="5" t="s">
        <v>2553</v>
      </c>
      <c r="Z2534" s="5" t="s">
        <v>2734</v>
      </c>
      <c r="AA2534" s="5"/>
    </row>
    <row r="2535" spans="1:27" ht="12" customHeight="1" x14ac:dyDescent="0.15">
      <c r="A2535" s="1" t="s">
        <v>674</v>
      </c>
      <c r="B2535" s="1" t="s">
        <v>47</v>
      </c>
      <c r="C2535" s="1" t="s">
        <v>17</v>
      </c>
      <c r="D2535" s="1" t="s">
        <v>2467</v>
      </c>
      <c r="E2535" s="1" t="s">
        <v>10</v>
      </c>
      <c r="F2535" s="1" t="s">
        <v>687</v>
      </c>
      <c r="G2535" s="1" t="s">
        <v>238</v>
      </c>
      <c r="H2535" s="1" t="s">
        <v>239</v>
      </c>
      <c r="I2535">
        <v>5639</v>
      </c>
      <c r="J2535">
        <v>2165</v>
      </c>
      <c r="K2535">
        <v>2311</v>
      </c>
      <c r="L2535">
        <v>3871</v>
      </c>
      <c r="M2535">
        <v>2878</v>
      </c>
      <c r="N2535">
        <v>2835</v>
      </c>
      <c r="O2535">
        <v>5409</v>
      </c>
      <c r="P2535">
        <v>3273</v>
      </c>
      <c r="Q2535">
        <v>3886</v>
      </c>
      <c r="R2535">
        <v>4335</v>
      </c>
      <c r="S2535">
        <v>3195</v>
      </c>
      <c r="T2535">
        <v>4694</v>
      </c>
      <c r="U2535">
        <v>7122</v>
      </c>
      <c r="V2535" s="1" t="s">
        <v>5585</v>
      </c>
      <c r="W2535" s="1" t="s">
        <v>2551</v>
      </c>
      <c r="X2535" s="5" t="s">
        <v>3149</v>
      </c>
      <c r="Y2535" s="5" t="s">
        <v>2737</v>
      </c>
      <c r="Z2535" s="5" t="s">
        <v>2738</v>
      </c>
      <c r="AA2535" s="5"/>
    </row>
    <row r="2536" spans="1:27" ht="12" customHeight="1" x14ac:dyDescent="0.15">
      <c r="A2536" s="1" t="s">
        <v>674</v>
      </c>
      <c r="B2536" s="1" t="s">
        <v>49</v>
      </c>
      <c r="C2536" s="1" t="s">
        <v>9</v>
      </c>
      <c r="D2536" s="1" t="s">
        <v>2467</v>
      </c>
      <c r="E2536" s="1" t="s">
        <v>10</v>
      </c>
      <c r="F2536" s="1" t="s">
        <v>688</v>
      </c>
      <c r="G2536" s="1" t="s">
        <v>234</v>
      </c>
      <c r="H2536" s="1" t="s">
        <v>383</v>
      </c>
      <c r="I2536">
        <v>3209</v>
      </c>
      <c r="J2536">
        <v>1680</v>
      </c>
      <c r="K2536">
        <v>1413</v>
      </c>
      <c r="L2536">
        <v>1854</v>
      </c>
      <c r="M2536">
        <v>1734</v>
      </c>
      <c r="N2536">
        <v>1894</v>
      </c>
      <c r="O2536">
        <v>1918</v>
      </c>
      <c r="P2536">
        <v>1738</v>
      </c>
      <c r="Q2536">
        <v>1667</v>
      </c>
      <c r="R2536">
        <v>3661</v>
      </c>
      <c r="S2536">
        <v>4076</v>
      </c>
      <c r="T2536">
        <v>4163</v>
      </c>
      <c r="U2536">
        <v>4535</v>
      </c>
      <c r="V2536" s="1" t="s">
        <v>5585</v>
      </c>
      <c r="W2536" s="1" t="s">
        <v>2551</v>
      </c>
      <c r="X2536" s="5" t="s">
        <v>3150</v>
      </c>
      <c r="Y2536" s="5" t="s">
        <v>2553</v>
      </c>
      <c r="Z2536" s="5" t="s">
        <v>2734</v>
      </c>
      <c r="AA2536" s="5"/>
    </row>
    <row r="2537" spans="1:27" ht="12" customHeight="1" x14ac:dyDescent="0.15">
      <c r="A2537" s="1" t="s">
        <v>674</v>
      </c>
      <c r="B2537" s="1" t="s">
        <v>49</v>
      </c>
      <c r="C2537" s="1" t="s">
        <v>17</v>
      </c>
      <c r="D2537" s="1" t="s">
        <v>2467</v>
      </c>
      <c r="E2537" s="1" t="s">
        <v>10</v>
      </c>
      <c r="F2537" s="1" t="s">
        <v>688</v>
      </c>
      <c r="G2537" s="1" t="s">
        <v>238</v>
      </c>
      <c r="H2537" s="1" t="s">
        <v>239</v>
      </c>
      <c r="I2537">
        <v>4883</v>
      </c>
      <c r="J2537">
        <v>1320</v>
      </c>
      <c r="K2537">
        <v>1730</v>
      </c>
      <c r="L2537">
        <v>2262</v>
      </c>
      <c r="M2537">
        <v>2534</v>
      </c>
      <c r="N2537">
        <v>2054</v>
      </c>
      <c r="O2537">
        <v>3311</v>
      </c>
      <c r="P2537">
        <v>1657</v>
      </c>
      <c r="Q2537">
        <v>2494</v>
      </c>
      <c r="R2537">
        <v>2337</v>
      </c>
      <c r="S2537">
        <v>2371</v>
      </c>
      <c r="T2537">
        <v>1857</v>
      </c>
      <c r="U2537">
        <v>4553</v>
      </c>
      <c r="V2537" s="1" t="s">
        <v>5585</v>
      </c>
      <c r="W2537" s="1" t="s">
        <v>2551</v>
      </c>
      <c r="X2537" s="5" t="s">
        <v>3150</v>
      </c>
      <c r="Y2537" s="5" t="s">
        <v>2737</v>
      </c>
      <c r="Z2537" s="5" t="s">
        <v>2738</v>
      </c>
      <c r="AA2537" s="5"/>
    </row>
    <row r="2538" spans="1:27" ht="12" customHeight="1" x14ac:dyDescent="0.15">
      <c r="A2538" s="1" t="s">
        <v>674</v>
      </c>
      <c r="B2538" s="1" t="s">
        <v>51</v>
      </c>
      <c r="C2538" s="1" t="s">
        <v>9</v>
      </c>
      <c r="D2538" s="1" t="s">
        <v>2467</v>
      </c>
      <c r="E2538" s="1" t="s">
        <v>10</v>
      </c>
      <c r="F2538" s="1" t="s">
        <v>689</v>
      </c>
      <c r="G2538" s="1" t="s">
        <v>234</v>
      </c>
      <c r="H2538" s="1" t="s">
        <v>383</v>
      </c>
      <c r="I2538">
        <v>194020</v>
      </c>
      <c r="J2538">
        <v>169959</v>
      </c>
      <c r="K2538">
        <v>143918</v>
      </c>
      <c r="L2538">
        <v>149987</v>
      </c>
      <c r="M2538">
        <v>180977</v>
      </c>
      <c r="N2538">
        <v>169932</v>
      </c>
      <c r="O2538">
        <v>216173</v>
      </c>
      <c r="P2538">
        <v>198626</v>
      </c>
      <c r="Q2538">
        <v>216449</v>
      </c>
      <c r="R2538">
        <v>225676</v>
      </c>
      <c r="S2538">
        <v>215839</v>
      </c>
      <c r="T2538">
        <v>240768</v>
      </c>
      <c r="U2538">
        <v>312593</v>
      </c>
      <c r="V2538" s="1" t="s">
        <v>5585</v>
      </c>
      <c r="W2538" s="1" t="s">
        <v>2551</v>
      </c>
      <c r="X2538" s="5" t="s">
        <v>3151</v>
      </c>
      <c r="Y2538" s="5" t="s">
        <v>2553</v>
      </c>
      <c r="Z2538" s="5" t="s">
        <v>2734</v>
      </c>
      <c r="AA2538" s="5"/>
    </row>
    <row r="2539" spans="1:27" ht="12" customHeight="1" x14ac:dyDescent="0.15">
      <c r="A2539" s="1" t="s">
        <v>674</v>
      </c>
      <c r="B2539" s="1" t="s">
        <v>51</v>
      </c>
      <c r="C2539" s="1" t="s">
        <v>17</v>
      </c>
      <c r="D2539" s="1" t="s">
        <v>2467</v>
      </c>
      <c r="E2539" s="1" t="s">
        <v>10</v>
      </c>
      <c r="F2539" s="1" t="s">
        <v>689</v>
      </c>
      <c r="G2539" s="1" t="s">
        <v>238</v>
      </c>
      <c r="H2539" s="1" t="s">
        <v>239</v>
      </c>
      <c r="I2539">
        <v>5456</v>
      </c>
      <c r="J2539">
        <v>4666</v>
      </c>
      <c r="K2539">
        <v>4133</v>
      </c>
      <c r="L2539">
        <v>5615</v>
      </c>
      <c r="M2539">
        <v>5763</v>
      </c>
      <c r="N2539">
        <v>5312</v>
      </c>
      <c r="O2539">
        <v>6991</v>
      </c>
      <c r="P2539">
        <v>6193</v>
      </c>
      <c r="Q2539">
        <v>7007</v>
      </c>
      <c r="R2539">
        <v>7440</v>
      </c>
      <c r="S2539">
        <v>6784</v>
      </c>
      <c r="T2539">
        <v>7552</v>
      </c>
      <c r="U2539">
        <v>9733</v>
      </c>
      <c r="V2539" s="1" t="s">
        <v>5585</v>
      </c>
      <c r="W2539" s="1" t="s">
        <v>2551</v>
      </c>
      <c r="X2539" s="5" t="s">
        <v>3151</v>
      </c>
      <c r="Y2539" s="5" t="s">
        <v>2737</v>
      </c>
      <c r="Z2539" s="5" t="s">
        <v>2738</v>
      </c>
      <c r="AA2539" s="5"/>
    </row>
    <row r="2540" spans="1:27" ht="12" customHeight="1" x14ac:dyDescent="0.15">
      <c r="A2540" s="1" t="s">
        <v>674</v>
      </c>
      <c r="B2540" s="1" t="s">
        <v>53</v>
      </c>
      <c r="C2540" s="1" t="s">
        <v>9</v>
      </c>
      <c r="D2540" s="1" t="s">
        <v>2467</v>
      </c>
      <c r="E2540" s="1" t="s">
        <v>10</v>
      </c>
      <c r="F2540" s="1" t="s">
        <v>690</v>
      </c>
      <c r="G2540" s="1" t="s">
        <v>234</v>
      </c>
      <c r="H2540" s="1" t="s">
        <v>383</v>
      </c>
      <c r="I2540">
        <v>9369</v>
      </c>
      <c r="J2540">
        <v>7569</v>
      </c>
      <c r="K2540">
        <v>6558</v>
      </c>
      <c r="L2540">
        <v>6724</v>
      </c>
      <c r="M2540">
        <v>8768</v>
      </c>
      <c r="N2540">
        <v>8842</v>
      </c>
      <c r="O2540">
        <v>9054</v>
      </c>
      <c r="P2540">
        <v>9509</v>
      </c>
      <c r="Q2540">
        <v>10293</v>
      </c>
      <c r="R2540">
        <v>10801</v>
      </c>
      <c r="S2540">
        <v>9930</v>
      </c>
      <c r="T2540">
        <v>10961</v>
      </c>
      <c r="U2540">
        <v>13043</v>
      </c>
      <c r="V2540" s="1" t="s">
        <v>5585</v>
      </c>
      <c r="W2540" s="1" t="s">
        <v>2551</v>
      </c>
      <c r="X2540" s="5" t="s">
        <v>3152</v>
      </c>
      <c r="Y2540" s="5" t="s">
        <v>2553</v>
      </c>
      <c r="Z2540" s="5" t="s">
        <v>2734</v>
      </c>
      <c r="AA2540" s="5"/>
    </row>
    <row r="2541" spans="1:27" ht="12" customHeight="1" x14ac:dyDescent="0.15">
      <c r="A2541" s="1" t="s">
        <v>674</v>
      </c>
      <c r="B2541" s="1" t="s">
        <v>53</v>
      </c>
      <c r="C2541" s="1" t="s">
        <v>17</v>
      </c>
      <c r="D2541" s="1" t="s">
        <v>2467</v>
      </c>
      <c r="E2541" s="1" t="s">
        <v>10</v>
      </c>
      <c r="F2541" s="1" t="s">
        <v>690</v>
      </c>
      <c r="G2541" s="1" t="s">
        <v>238</v>
      </c>
      <c r="H2541" s="1" t="s">
        <v>239</v>
      </c>
      <c r="I2541">
        <v>7118</v>
      </c>
      <c r="J2541">
        <v>3042</v>
      </c>
      <c r="K2541">
        <v>3107</v>
      </c>
      <c r="L2541">
        <v>5661</v>
      </c>
      <c r="M2541">
        <v>3172</v>
      </c>
      <c r="N2541">
        <v>4027</v>
      </c>
      <c r="O2541">
        <v>6343</v>
      </c>
      <c r="P2541">
        <v>3294</v>
      </c>
      <c r="Q2541">
        <v>3741</v>
      </c>
      <c r="R2541">
        <v>7725</v>
      </c>
      <c r="S2541">
        <v>3223</v>
      </c>
      <c r="T2541">
        <v>4295</v>
      </c>
      <c r="U2541">
        <v>8571</v>
      </c>
      <c r="V2541" s="1" t="s">
        <v>5585</v>
      </c>
      <c r="W2541" s="1" t="s">
        <v>2551</v>
      </c>
      <c r="X2541" s="5" t="s">
        <v>3152</v>
      </c>
      <c r="Y2541" s="5" t="s">
        <v>2737</v>
      </c>
      <c r="Z2541" s="5" t="s">
        <v>2738</v>
      </c>
      <c r="AA2541" s="5"/>
    </row>
    <row r="2542" spans="1:27" ht="12" customHeight="1" x14ac:dyDescent="0.15">
      <c r="A2542" s="1" t="s">
        <v>674</v>
      </c>
      <c r="B2542" s="1" t="s">
        <v>55</v>
      </c>
      <c r="C2542" s="1" t="s">
        <v>9</v>
      </c>
      <c r="D2542" s="1" t="s">
        <v>2467</v>
      </c>
      <c r="E2542" s="1" t="s">
        <v>10</v>
      </c>
      <c r="F2542" s="1" t="s">
        <v>691</v>
      </c>
      <c r="G2542" s="1" t="s">
        <v>234</v>
      </c>
      <c r="H2542" s="1" t="s">
        <v>235</v>
      </c>
      <c r="I2542">
        <v>287812</v>
      </c>
      <c r="J2542">
        <v>244401</v>
      </c>
      <c r="K2542">
        <v>211165</v>
      </c>
      <c r="L2542">
        <v>267107</v>
      </c>
      <c r="M2542">
        <v>256916</v>
      </c>
      <c r="N2542">
        <v>238131</v>
      </c>
      <c r="O2542">
        <v>283668</v>
      </c>
      <c r="P2542">
        <v>281509</v>
      </c>
      <c r="Q2542">
        <v>267228</v>
      </c>
      <c r="R2542">
        <v>253282</v>
      </c>
      <c r="S2542">
        <v>236499</v>
      </c>
      <c r="T2542">
        <v>243890</v>
      </c>
      <c r="U2542">
        <v>278596</v>
      </c>
      <c r="V2542" s="1" t="s">
        <v>5585</v>
      </c>
      <c r="W2542" s="1" t="s">
        <v>2551</v>
      </c>
      <c r="X2542" s="5" t="s">
        <v>3153</v>
      </c>
      <c r="Y2542" s="5" t="s">
        <v>2553</v>
      </c>
      <c r="Z2542" s="5" t="s">
        <v>2734</v>
      </c>
      <c r="AA2542" s="5"/>
    </row>
    <row r="2543" spans="1:27" ht="12" customHeight="1" x14ac:dyDescent="0.15">
      <c r="A2543" s="1" t="s">
        <v>674</v>
      </c>
      <c r="B2543" s="1" t="s">
        <v>55</v>
      </c>
      <c r="C2543" s="1" t="s">
        <v>17</v>
      </c>
      <c r="D2543" s="1" t="s">
        <v>2467</v>
      </c>
      <c r="E2543" s="1" t="s">
        <v>10</v>
      </c>
      <c r="F2543" s="1" t="s">
        <v>691</v>
      </c>
      <c r="G2543" s="1" t="s">
        <v>238</v>
      </c>
      <c r="H2543" s="1" t="s">
        <v>239</v>
      </c>
      <c r="I2543">
        <v>10990</v>
      </c>
      <c r="J2543">
        <v>9023</v>
      </c>
      <c r="K2543">
        <v>7781</v>
      </c>
      <c r="L2543">
        <v>9877</v>
      </c>
      <c r="M2543">
        <v>9513</v>
      </c>
      <c r="N2543">
        <v>8919</v>
      </c>
      <c r="O2543">
        <v>10401</v>
      </c>
      <c r="P2543">
        <v>10188</v>
      </c>
      <c r="Q2543">
        <v>9821</v>
      </c>
      <c r="R2543">
        <v>9441</v>
      </c>
      <c r="S2543">
        <v>8725</v>
      </c>
      <c r="T2543">
        <v>9044</v>
      </c>
      <c r="U2543">
        <v>10926</v>
      </c>
      <c r="V2543" s="1" t="s">
        <v>5585</v>
      </c>
      <c r="W2543" s="1" t="s">
        <v>2551</v>
      </c>
      <c r="X2543" s="5" t="s">
        <v>3153</v>
      </c>
      <c r="Y2543" s="5" t="s">
        <v>2737</v>
      </c>
      <c r="Z2543" s="5" t="s">
        <v>2738</v>
      </c>
      <c r="AA2543" s="5"/>
    </row>
    <row r="2544" spans="1:27" ht="12" customHeight="1" x14ac:dyDescent="0.15">
      <c r="A2544" s="1" t="s">
        <v>674</v>
      </c>
      <c r="B2544" s="1" t="s">
        <v>110</v>
      </c>
      <c r="C2544" s="1" t="s">
        <v>9</v>
      </c>
      <c r="D2544" s="1" t="s">
        <v>2467</v>
      </c>
      <c r="E2544" s="1" t="s">
        <v>10</v>
      </c>
      <c r="F2544" s="1" t="s">
        <v>692</v>
      </c>
      <c r="G2544" s="1" t="s">
        <v>234</v>
      </c>
      <c r="H2544" s="1" t="s">
        <v>383</v>
      </c>
      <c r="I2544">
        <v>4903</v>
      </c>
      <c r="J2544">
        <v>5089</v>
      </c>
      <c r="K2544">
        <v>3598</v>
      </c>
      <c r="L2544">
        <v>5249</v>
      </c>
      <c r="M2544">
        <v>3264</v>
      </c>
      <c r="N2544">
        <v>4743</v>
      </c>
      <c r="O2544">
        <v>4135</v>
      </c>
      <c r="P2544">
        <v>4291</v>
      </c>
      <c r="Q2544">
        <v>4255</v>
      </c>
      <c r="R2544">
        <v>3304</v>
      </c>
      <c r="S2544">
        <v>3263</v>
      </c>
      <c r="T2544">
        <v>3257</v>
      </c>
      <c r="U2544">
        <v>4024</v>
      </c>
      <c r="V2544" s="1" t="s">
        <v>5585</v>
      </c>
      <c r="W2544" s="1" t="s">
        <v>2551</v>
      </c>
      <c r="X2544" s="5" t="s">
        <v>3154</v>
      </c>
      <c r="Y2544" s="5" t="s">
        <v>2553</v>
      </c>
      <c r="Z2544" s="5" t="s">
        <v>2734</v>
      </c>
      <c r="AA2544" s="5"/>
    </row>
    <row r="2545" spans="1:27" ht="12" customHeight="1" x14ac:dyDescent="0.15">
      <c r="A2545" s="1" t="s">
        <v>674</v>
      </c>
      <c r="B2545" s="1" t="s">
        <v>110</v>
      </c>
      <c r="C2545" s="1" t="s">
        <v>17</v>
      </c>
      <c r="D2545" s="1" t="s">
        <v>2467</v>
      </c>
      <c r="E2545" s="1" t="s">
        <v>10</v>
      </c>
      <c r="F2545" s="1" t="s">
        <v>692</v>
      </c>
      <c r="G2545" s="1" t="s">
        <v>238</v>
      </c>
      <c r="H2545" s="1" t="s">
        <v>239</v>
      </c>
      <c r="I2545">
        <v>1513</v>
      </c>
      <c r="J2545">
        <v>1598</v>
      </c>
      <c r="K2545">
        <v>1188</v>
      </c>
      <c r="L2545">
        <v>1694</v>
      </c>
      <c r="M2545">
        <v>1613</v>
      </c>
      <c r="N2545">
        <v>1738</v>
      </c>
      <c r="O2545">
        <v>1753</v>
      </c>
      <c r="P2545">
        <v>1557</v>
      </c>
      <c r="Q2545">
        <v>1547</v>
      </c>
      <c r="R2545">
        <v>1236</v>
      </c>
      <c r="S2545">
        <v>1535</v>
      </c>
      <c r="T2545">
        <v>1054</v>
      </c>
      <c r="U2545">
        <v>1602</v>
      </c>
      <c r="V2545" s="1" t="s">
        <v>5585</v>
      </c>
      <c r="W2545" s="1" t="s">
        <v>2551</v>
      </c>
      <c r="X2545" s="5" t="s">
        <v>3154</v>
      </c>
      <c r="Y2545" s="5" t="s">
        <v>2737</v>
      </c>
      <c r="Z2545" s="5" t="s">
        <v>2738</v>
      </c>
      <c r="AA2545" s="5"/>
    </row>
    <row r="2546" spans="1:27" ht="12" customHeight="1" x14ac:dyDescent="0.15">
      <c r="A2546" s="1" t="s">
        <v>674</v>
      </c>
      <c r="B2546" s="1" t="s">
        <v>112</v>
      </c>
      <c r="C2546" s="1" t="s">
        <v>9</v>
      </c>
      <c r="D2546" s="1" t="s">
        <v>2467</v>
      </c>
      <c r="E2546" s="1" t="s">
        <v>10</v>
      </c>
      <c r="F2546" s="1" t="s">
        <v>693</v>
      </c>
      <c r="G2546" s="1" t="s">
        <v>234</v>
      </c>
      <c r="H2546" s="1" t="s">
        <v>235</v>
      </c>
      <c r="I2546">
        <v>4017</v>
      </c>
      <c r="J2546">
        <v>3594</v>
      </c>
      <c r="K2546">
        <v>2864</v>
      </c>
      <c r="L2546">
        <v>3748</v>
      </c>
      <c r="M2546">
        <v>3804</v>
      </c>
      <c r="N2546">
        <v>3697</v>
      </c>
      <c r="O2546">
        <v>4074</v>
      </c>
      <c r="P2546">
        <v>4067</v>
      </c>
      <c r="Q2546">
        <v>4254</v>
      </c>
      <c r="R2546">
        <v>3716</v>
      </c>
      <c r="S2546">
        <v>3997</v>
      </c>
      <c r="T2546">
        <v>4122</v>
      </c>
      <c r="U2546">
        <v>4410</v>
      </c>
      <c r="V2546" s="1" t="s">
        <v>5585</v>
      </c>
      <c r="W2546" s="1" t="s">
        <v>2551</v>
      </c>
      <c r="X2546" s="5" t="s">
        <v>3155</v>
      </c>
      <c r="Y2546" s="5" t="s">
        <v>2553</v>
      </c>
      <c r="Z2546" s="5" t="s">
        <v>2734</v>
      </c>
      <c r="AA2546" s="5"/>
    </row>
    <row r="2547" spans="1:27" ht="12" customHeight="1" x14ac:dyDescent="0.15">
      <c r="A2547" s="1" t="s">
        <v>674</v>
      </c>
      <c r="B2547" s="1" t="s">
        <v>112</v>
      </c>
      <c r="C2547" s="1" t="s">
        <v>15</v>
      </c>
      <c r="D2547" s="1" t="s">
        <v>2467</v>
      </c>
      <c r="E2547" s="1" t="s">
        <v>10</v>
      </c>
      <c r="F2547" s="1" t="s">
        <v>693</v>
      </c>
      <c r="G2547" s="1" t="s">
        <v>236</v>
      </c>
      <c r="H2547" s="1" t="s">
        <v>644</v>
      </c>
      <c r="I2547">
        <v>563738</v>
      </c>
      <c r="J2547">
        <v>476454</v>
      </c>
      <c r="K2547">
        <v>346603</v>
      </c>
      <c r="L2547">
        <v>434894</v>
      </c>
      <c r="M2547">
        <v>427299</v>
      </c>
      <c r="N2547">
        <v>383466</v>
      </c>
      <c r="O2547">
        <v>443417</v>
      </c>
      <c r="P2547">
        <v>503717</v>
      </c>
      <c r="Q2547">
        <v>500459</v>
      </c>
      <c r="R2547">
        <v>460725</v>
      </c>
      <c r="S2547">
        <v>527307</v>
      </c>
      <c r="T2547">
        <v>488056</v>
      </c>
      <c r="U2547">
        <v>556565</v>
      </c>
      <c r="V2547" s="1" t="s">
        <v>5585</v>
      </c>
      <c r="W2547" s="1" t="s">
        <v>2551</v>
      </c>
      <c r="X2547" s="5" t="s">
        <v>3155</v>
      </c>
      <c r="Y2547" s="5" t="s">
        <v>2735</v>
      </c>
      <c r="Z2547" s="5" t="s">
        <v>644</v>
      </c>
      <c r="AA2547" s="5"/>
    </row>
    <row r="2548" spans="1:27" ht="12" customHeight="1" x14ac:dyDescent="0.15">
      <c r="A2548" s="1" t="s">
        <v>674</v>
      </c>
      <c r="B2548" s="1" t="s">
        <v>112</v>
      </c>
      <c r="C2548" s="1" t="s">
        <v>17</v>
      </c>
      <c r="D2548" s="1" t="s">
        <v>2467</v>
      </c>
      <c r="E2548" s="1" t="s">
        <v>10</v>
      </c>
      <c r="F2548" s="1" t="s">
        <v>693</v>
      </c>
      <c r="G2548" s="1" t="s">
        <v>238</v>
      </c>
      <c r="H2548" s="1" t="s">
        <v>239</v>
      </c>
      <c r="I2548">
        <v>901</v>
      </c>
      <c r="J2548">
        <v>448</v>
      </c>
      <c r="K2548">
        <v>277</v>
      </c>
      <c r="L2548">
        <v>434</v>
      </c>
      <c r="M2548">
        <v>511</v>
      </c>
      <c r="N2548">
        <v>403</v>
      </c>
      <c r="O2548">
        <v>472</v>
      </c>
      <c r="P2548">
        <v>470</v>
      </c>
      <c r="Q2548">
        <v>533</v>
      </c>
      <c r="R2548">
        <v>542</v>
      </c>
      <c r="S2548">
        <v>582</v>
      </c>
      <c r="T2548">
        <v>502</v>
      </c>
      <c r="U2548">
        <v>574</v>
      </c>
      <c r="V2548" s="1" t="s">
        <v>5585</v>
      </c>
      <c r="W2548" s="1" t="s">
        <v>2551</v>
      </c>
      <c r="X2548" s="5" t="s">
        <v>3155</v>
      </c>
      <c r="Y2548" s="5" t="s">
        <v>2737</v>
      </c>
      <c r="Z2548" s="5" t="s">
        <v>2738</v>
      </c>
      <c r="AA2548" s="5"/>
    </row>
    <row r="2549" spans="1:27" ht="12" customHeight="1" x14ac:dyDescent="0.15">
      <c r="A2549" s="1" t="s">
        <v>674</v>
      </c>
      <c r="B2549" s="1" t="s">
        <v>114</v>
      </c>
      <c r="C2549" s="1" t="s">
        <v>9</v>
      </c>
      <c r="D2549" s="1" t="s">
        <v>2467</v>
      </c>
      <c r="E2549" s="1" t="s">
        <v>10</v>
      </c>
      <c r="F2549" s="1" t="s">
        <v>694</v>
      </c>
      <c r="G2549" s="1" t="s">
        <v>234</v>
      </c>
      <c r="H2549" s="1" t="s">
        <v>235</v>
      </c>
      <c r="I2549">
        <v>2023190</v>
      </c>
      <c r="J2549">
        <v>1630990</v>
      </c>
      <c r="K2549">
        <v>1823845</v>
      </c>
      <c r="L2549">
        <v>1511973</v>
      </c>
      <c r="M2549">
        <v>1533793</v>
      </c>
      <c r="N2549">
        <v>1947810</v>
      </c>
      <c r="O2549">
        <v>1488149</v>
      </c>
      <c r="P2549">
        <v>1272906</v>
      </c>
      <c r="Q2549">
        <v>1112226</v>
      </c>
      <c r="R2549">
        <v>1227964</v>
      </c>
      <c r="S2549">
        <v>1584727</v>
      </c>
      <c r="T2549">
        <v>1525771</v>
      </c>
      <c r="U2549">
        <v>1681587</v>
      </c>
      <c r="V2549" s="1" t="s">
        <v>5585</v>
      </c>
      <c r="W2549" s="1" t="s">
        <v>2551</v>
      </c>
      <c r="X2549" s="5" t="s">
        <v>3156</v>
      </c>
      <c r="Y2549" s="5" t="s">
        <v>2553</v>
      </c>
      <c r="Z2549" s="5" t="s">
        <v>2734</v>
      </c>
      <c r="AA2549" s="5"/>
    </row>
    <row r="2550" spans="1:27" ht="12" customHeight="1" x14ac:dyDescent="0.15">
      <c r="A2550" s="1" t="s">
        <v>674</v>
      </c>
      <c r="B2550" s="1" t="s">
        <v>114</v>
      </c>
      <c r="C2550" s="1" t="s">
        <v>17</v>
      </c>
      <c r="D2550" s="1" t="s">
        <v>2467</v>
      </c>
      <c r="E2550" s="1" t="s">
        <v>10</v>
      </c>
      <c r="F2550" s="1" t="s">
        <v>694</v>
      </c>
      <c r="G2550" s="1" t="s">
        <v>238</v>
      </c>
      <c r="H2550" s="1" t="s">
        <v>239</v>
      </c>
      <c r="I2550">
        <v>1702</v>
      </c>
      <c r="J2550">
        <v>1676</v>
      </c>
      <c r="K2550">
        <v>1442</v>
      </c>
      <c r="L2550">
        <v>1743</v>
      </c>
      <c r="M2550">
        <v>1909</v>
      </c>
      <c r="N2550">
        <v>1645</v>
      </c>
      <c r="O2550">
        <v>1516</v>
      </c>
      <c r="P2550">
        <v>1654</v>
      </c>
      <c r="Q2550">
        <v>1820</v>
      </c>
      <c r="R2550">
        <v>1546</v>
      </c>
      <c r="S2550">
        <v>1326</v>
      </c>
      <c r="T2550">
        <v>1526</v>
      </c>
      <c r="U2550">
        <v>1824</v>
      </c>
      <c r="V2550" s="1" t="s">
        <v>5585</v>
      </c>
      <c r="W2550" s="1" t="s">
        <v>2551</v>
      </c>
      <c r="X2550" s="5" t="s">
        <v>3156</v>
      </c>
      <c r="Y2550" s="5" t="s">
        <v>2737</v>
      </c>
      <c r="Z2550" s="5" t="s">
        <v>2738</v>
      </c>
      <c r="AA2550" s="5"/>
    </row>
    <row r="2551" spans="1:27" ht="12" customHeight="1" x14ac:dyDescent="0.15">
      <c r="A2551" s="1" t="s">
        <v>674</v>
      </c>
      <c r="B2551" s="1" t="s">
        <v>57</v>
      </c>
      <c r="C2551" s="1" t="s">
        <v>9</v>
      </c>
      <c r="D2551" s="1" t="s">
        <v>2467</v>
      </c>
      <c r="E2551" s="1" t="s">
        <v>10</v>
      </c>
      <c r="F2551" s="1" t="s">
        <v>695</v>
      </c>
      <c r="G2551" s="1" t="s">
        <v>234</v>
      </c>
      <c r="H2551" s="1" t="s">
        <v>235</v>
      </c>
      <c r="I2551">
        <v>74953</v>
      </c>
      <c r="J2551">
        <v>78767</v>
      </c>
      <c r="K2551">
        <v>151746</v>
      </c>
      <c r="L2551">
        <v>69728</v>
      </c>
      <c r="M2551">
        <v>57406</v>
      </c>
      <c r="N2551">
        <v>87032</v>
      </c>
      <c r="O2551">
        <v>93938</v>
      </c>
      <c r="P2551">
        <v>83219</v>
      </c>
      <c r="Q2551">
        <v>107671</v>
      </c>
      <c r="R2551">
        <v>62136</v>
      </c>
      <c r="S2551">
        <v>96251</v>
      </c>
      <c r="T2551">
        <v>68497</v>
      </c>
      <c r="U2551">
        <v>110393</v>
      </c>
      <c r="V2551" s="1" t="s">
        <v>5585</v>
      </c>
      <c r="W2551" s="1" t="s">
        <v>2551</v>
      </c>
      <c r="X2551" s="5" t="s">
        <v>3157</v>
      </c>
      <c r="Y2551" s="5" t="s">
        <v>2553</v>
      </c>
      <c r="Z2551" s="5" t="s">
        <v>2734</v>
      </c>
      <c r="AA2551" s="5"/>
    </row>
    <row r="2552" spans="1:27" ht="12" customHeight="1" x14ac:dyDescent="0.15">
      <c r="A2552" s="1" t="s">
        <v>674</v>
      </c>
      <c r="B2552" s="1" t="s">
        <v>57</v>
      </c>
      <c r="C2552" s="1" t="s">
        <v>17</v>
      </c>
      <c r="D2552" s="1" t="s">
        <v>2467</v>
      </c>
      <c r="E2552" s="1" t="s">
        <v>10</v>
      </c>
      <c r="F2552" s="1" t="s">
        <v>695</v>
      </c>
      <c r="G2552" s="1" t="s">
        <v>238</v>
      </c>
      <c r="H2552" s="1" t="s">
        <v>239</v>
      </c>
      <c r="I2552">
        <v>794</v>
      </c>
      <c r="J2552">
        <v>395</v>
      </c>
      <c r="K2552">
        <v>535</v>
      </c>
      <c r="L2552">
        <v>495</v>
      </c>
      <c r="M2552">
        <v>462</v>
      </c>
      <c r="N2552">
        <v>445</v>
      </c>
      <c r="O2552">
        <v>574</v>
      </c>
      <c r="P2552">
        <v>657</v>
      </c>
      <c r="Q2552">
        <v>473</v>
      </c>
      <c r="R2552">
        <v>504</v>
      </c>
      <c r="S2552">
        <v>361</v>
      </c>
      <c r="T2552">
        <v>673</v>
      </c>
      <c r="U2552">
        <v>788</v>
      </c>
      <c r="V2552" s="1" t="s">
        <v>5585</v>
      </c>
      <c r="W2552" s="1" t="s">
        <v>2551</v>
      </c>
      <c r="X2552" s="5" t="s">
        <v>3157</v>
      </c>
      <c r="Y2552" s="5" t="s">
        <v>2737</v>
      </c>
      <c r="Z2552" s="5" t="s">
        <v>2738</v>
      </c>
      <c r="AA2552" s="5"/>
    </row>
    <row r="2553" spans="1:27" ht="12" customHeight="1" x14ac:dyDescent="0.15">
      <c r="A2553" s="1" t="s">
        <v>674</v>
      </c>
      <c r="B2553" s="1" t="s">
        <v>61</v>
      </c>
      <c r="C2553" s="1" t="s">
        <v>9</v>
      </c>
      <c r="D2553" s="1" t="s">
        <v>2467</v>
      </c>
      <c r="E2553" s="1" t="s">
        <v>10</v>
      </c>
      <c r="F2553" s="1" t="s">
        <v>696</v>
      </c>
      <c r="G2553" s="1" t="s">
        <v>234</v>
      </c>
      <c r="H2553" s="1" t="s">
        <v>235</v>
      </c>
      <c r="I2553">
        <v>10570</v>
      </c>
      <c r="J2553">
        <v>9205</v>
      </c>
      <c r="K2553">
        <v>7810</v>
      </c>
      <c r="L2553">
        <v>8799</v>
      </c>
      <c r="M2553">
        <v>9051</v>
      </c>
      <c r="N2553">
        <v>11000</v>
      </c>
      <c r="O2553">
        <v>21846</v>
      </c>
      <c r="P2553">
        <v>11107</v>
      </c>
      <c r="Q2553">
        <v>10846</v>
      </c>
      <c r="R2553">
        <v>10354</v>
      </c>
      <c r="S2553">
        <v>9622</v>
      </c>
      <c r="T2553">
        <v>9980</v>
      </c>
      <c r="U2553">
        <v>10555</v>
      </c>
      <c r="V2553" s="1" t="s">
        <v>5585</v>
      </c>
      <c r="W2553" s="1" t="s">
        <v>2551</v>
      </c>
      <c r="X2553" s="5" t="s">
        <v>3158</v>
      </c>
      <c r="Y2553" s="5" t="s">
        <v>2553</v>
      </c>
      <c r="Z2553" s="5" t="s">
        <v>2734</v>
      </c>
      <c r="AA2553" s="5"/>
    </row>
    <row r="2554" spans="1:27" ht="12" customHeight="1" x14ac:dyDescent="0.15">
      <c r="A2554" s="1" t="s">
        <v>674</v>
      </c>
      <c r="B2554" s="1" t="s">
        <v>61</v>
      </c>
      <c r="C2554" s="1" t="s">
        <v>17</v>
      </c>
      <c r="D2554" s="1" t="s">
        <v>2467</v>
      </c>
      <c r="E2554" s="1" t="s">
        <v>10</v>
      </c>
      <c r="F2554" s="1" t="s">
        <v>696</v>
      </c>
      <c r="G2554" s="1" t="s">
        <v>238</v>
      </c>
      <c r="H2554" s="1" t="s">
        <v>239</v>
      </c>
      <c r="I2554">
        <v>1484</v>
      </c>
      <c r="J2554">
        <v>617</v>
      </c>
      <c r="K2554">
        <v>522</v>
      </c>
      <c r="L2554">
        <v>1210</v>
      </c>
      <c r="M2554">
        <v>792</v>
      </c>
      <c r="N2554">
        <v>865</v>
      </c>
      <c r="O2554">
        <v>908</v>
      </c>
      <c r="P2554">
        <v>910</v>
      </c>
      <c r="Q2554">
        <v>854</v>
      </c>
      <c r="R2554">
        <v>814</v>
      </c>
      <c r="S2554">
        <v>668</v>
      </c>
      <c r="T2554">
        <v>996</v>
      </c>
      <c r="U2554">
        <v>933</v>
      </c>
      <c r="V2554" s="1" t="s">
        <v>5585</v>
      </c>
      <c r="W2554" s="1" t="s">
        <v>2551</v>
      </c>
      <c r="X2554" s="5" t="s">
        <v>3158</v>
      </c>
      <c r="Y2554" s="5" t="s">
        <v>2737</v>
      </c>
      <c r="Z2554" s="5" t="s">
        <v>2738</v>
      </c>
      <c r="AA2554" s="5"/>
    </row>
    <row r="2555" spans="1:27" ht="12" customHeight="1" x14ac:dyDescent="0.15">
      <c r="A2555" s="1" t="s">
        <v>674</v>
      </c>
      <c r="B2555" s="1" t="s">
        <v>154</v>
      </c>
      <c r="C2555" s="1" t="s">
        <v>9</v>
      </c>
      <c r="D2555" s="1" t="s">
        <v>2467</v>
      </c>
      <c r="E2555" s="1" t="s">
        <v>10</v>
      </c>
      <c r="F2555" s="1" t="s">
        <v>697</v>
      </c>
      <c r="G2555" s="1" t="s">
        <v>234</v>
      </c>
      <c r="H2555" s="1" t="s">
        <v>316</v>
      </c>
      <c r="I2555">
        <v>159</v>
      </c>
      <c r="J2555">
        <v>82</v>
      </c>
      <c r="K2555">
        <v>73</v>
      </c>
      <c r="L2555">
        <v>33</v>
      </c>
      <c r="M2555">
        <v>40</v>
      </c>
      <c r="N2555">
        <v>62</v>
      </c>
      <c r="O2555">
        <v>68</v>
      </c>
      <c r="P2555">
        <v>64</v>
      </c>
      <c r="Q2555">
        <v>90</v>
      </c>
      <c r="R2555">
        <v>60</v>
      </c>
      <c r="S2555">
        <v>81</v>
      </c>
      <c r="T2555">
        <v>51</v>
      </c>
      <c r="U2555">
        <v>97</v>
      </c>
      <c r="V2555" s="1" t="s">
        <v>5585</v>
      </c>
      <c r="W2555" s="1" t="s">
        <v>2551</v>
      </c>
      <c r="X2555" s="5" t="s">
        <v>3159</v>
      </c>
      <c r="Y2555" s="5" t="s">
        <v>2553</v>
      </c>
      <c r="Z2555" s="5" t="s">
        <v>2734</v>
      </c>
      <c r="AA2555" s="5"/>
    </row>
    <row r="2556" spans="1:27" ht="12" customHeight="1" x14ac:dyDescent="0.15">
      <c r="A2556" s="1" t="s">
        <v>674</v>
      </c>
      <c r="B2556" s="1" t="s">
        <v>154</v>
      </c>
      <c r="C2556" s="1" t="s">
        <v>15</v>
      </c>
      <c r="D2556" s="1" t="s">
        <v>2467</v>
      </c>
      <c r="E2556" s="1" t="s">
        <v>10</v>
      </c>
      <c r="F2556" s="1" t="s">
        <v>697</v>
      </c>
      <c r="G2556" s="1" t="s">
        <v>236</v>
      </c>
      <c r="H2556" s="1" t="s">
        <v>269</v>
      </c>
      <c r="I2556">
        <v>5210</v>
      </c>
      <c r="J2556">
        <v>8744</v>
      </c>
      <c r="K2556">
        <v>2676</v>
      </c>
      <c r="L2556">
        <v>2170</v>
      </c>
      <c r="M2556">
        <v>2163</v>
      </c>
      <c r="N2556">
        <v>8767</v>
      </c>
      <c r="O2556">
        <v>15030</v>
      </c>
      <c r="P2556">
        <v>15552</v>
      </c>
      <c r="Q2556">
        <v>15105</v>
      </c>
      <c r="R2556">
        <v>3464</v>
      </c>
      <c r="S2556">
        <v>5098</v>
      </c>
      <c r="T2556">
        <v>33736</v>
      </c>
      <c r="U2556">
        <v>15844</v>
      </c>
      <c r="V2556" s="1" t="s">
        <v>5585</v>
      </c>
      <c r="W2556" s="1" t="s">
        <v>2551</v>
      </c>
      <c r="X2556" s="5" t="s">
        <v>3159</v>
      </c>
      <c r="Y2556" s="5" t="s">
        <v>2735</v>
      </c>
      <c r="Z2556" s="5" t="s">
        <v>269</v>
      </c>
      <c r="AA2556" s="5"/>
    </row>
    <row r="2557" spans="1:27" ht="12" customHeight="1" x14ac:dyDescent="0.15">
      <c r="A2557" s="1" t="s">
        <v>674</v>
      </c>
      <c r="B2557" s="1" t="s">
        <v>154</v>
      </c>
      <c r="C2557" s="1" t="s">
        <v>17</v>
      </c>
      <c r="D2557" s="1" t="s">
        <v>2467</v>
      </c>
      <c r="E2557" s="1" t="s">
        <v>10</v>
      </c>
      <c r="F2557" s="1" t="s">
        <v>697</v>
      </c>
      <c r="G2557" s="1" t="s">
        <v>238</v>
      </c>
      <c r="H2557" s="1" t="s">
        <v>239</v>
      </c>
      <c r="I2557">
        <v>1347</v>
      </c>
      <c r="J2557">
        <v>760</v>
      </c>
      <c r="K2557">
        <v>843</v>
      </c>
      <c r="L2557">
        <v>947</v>
      </c>
      <c r="M2557">
        <v>617</v>
      </c>
      <c r="N2557">
        <v>677</v>
      </c>
      <c r="O2557">
        <v>2835</v>
      </c>
      <c r="P2557">
        <v>615</v>
      </c>
      <c r="Q2557">
        <v>1928</v>
      </c>
      <c r="R2557">
        <v>887</v>
      </c>
      <c r="S2557">
        <v>4136</v>
      </c>
      <c r="T2557">
        <v>1524</v>
      </c>
      <c r="U2557">
        <v>2615</v>
      </c>
      <c r="V2557" s="1" t="s">
        <v>5585</v>
      </c>
      <c r="W2557" s="1" t="s">
        <v>2551</v>
      </c>
      <c r="X2557" s="5" t="s">
        <v>3159</v>
      </c>
      <c r="Y2557" s="5" t="s">
        <v>2737</v>
      </c>
      <c r="Z2557" s="5" t="s">
        <v>2738</v>
      </c>
      <c r="AA2557" s="5"/>
    </row>
    <row r="2558" spans="1:27" ht="12" customHeight="1" x14ac:dyDescent="0.15">
      <c r="A2558" s="1" t="s">
        <v>674</v>
      </c>
      <c r="B2558" s="1" t="s">
        <v>156</v>
      </c>
      <c r="C2558" s="1" t="s">
        <v>9</v>
      </c>
      <c r="D2558" s="1" t="s">
        <v>2467</v>
      </c>
      <c r="E2558" s="1" t="s">
        <v>10</v>
      </c>
      <c r="F2558" s="1" t="s">
        <v>698</v>
      </c>
      <c r="G2558" s="1" t="s">
        <v>234</v>
      </c>
      <c r="H2558" s="1" t="s">
        <v>235</v>
      </c>
      <c r="I2558">
        <v>4060</v>
      </c>
      <c r="J2558">
        <v>4445</v>
      </c>
      <c r="K2558">
        <v>4575</v>
      </c>
      <c r="L2558">
        <v>5220</v>
      </c>
      <c r="M2558">
        <v>3735</v>
      </c>
      <c r="N2558">
        <v>3627</v>
      </c>
      <c r="O2558">
        <v>4313</v>
      </c>
      <c r="P2558">
        <v>5422</v>
      </c>
      <c r="Q2558">
        <v>5921</v>
      </c>
      <c r="R2558">
        <v>5113</v>
      </c>
      <c r="S2558">
        <v>4324</v>
      </c>
      <c r="T2558">
        <v>3498</v>
      </c>
      <c r="U2558">
        <v>3217</v>
      </c>
      <c r="V2558" s="1" t="s">
        <v>5585</v>
      </c>
      <c r="W2558" s="1" t="s">
        <v>2551</v>
      </c>
      <c r="X2558" s="5" t="s">
        <v>3160</v>
      </c>
      <c r="Y2558" s="5" t="s">
        <v>2553</v>
      </c>
      <c r="Z2558" s="5" t="s">
        <v>2734</v>
      </c>
      <c r="AA2558" s="5"/>
    </row>
    <row r="2559" spans="1:27" ht="12" customHeight="1" x14ac:dyDescent="0.15">
      <c r="A2559" s="1" t="s">
        <v>674</v>
      </c>
      <c r="B2559" s="1" t="s">
        <v>156</v>
      </c>
      <c r="C2559" s="1" t="s">
        <v>17</v>
      </c>
      <c r="D2559" s="1" t="s">
        <v>2467</v>
      </c>
      <c r="E2559" s="1" t="s">
        <v>10</v>
      </c>
      <c r="F2559" s="1" t="s">
        <v>698</v>
      </c>
      <c r="G2559" s="1" t="s">
        <v>238</v>
      </c>
      <c r="H2559" s="1" t="s">
        <v>239</v>
      </c>
      <c r="I2559">
        <v>475</v>
      </c>
      <c r="J2559">
        <v>491</v>
      </c>
      <c r="K2559">
        <v>514</v>
      </c>
      <c r="L2559">
        <v>567</v>
      </c>
      <c r="M2559">
        <v>432</v>
      </c>
      <c r="N2559">
        <v>460</v>
      </c>
      <c r="O2559">
        <v>460</v>
      </c>
      <c r="P2559">
        <v>459</v>
      </c>
      <c r="Q2559">
        <v>421</v>
      </c>
      <c r="R2559">
        <v>508</v>
      </c>
      <c r="S2559">
        <v>453</v>
      </c>
      <c r="T2559">
        <v>589</v>
      </c>
      <c r="U2559">
        <v>551</v>
      </c>
      <c r="V2559" s="1" t="s">
        <v>5585</v>
      </c>
      <c r="W2559" s="1" t="s">
        <v>2551</v>
      </c>
      <c r="X2559" s="5" t="s">
        <v>3160</v>
      </c>
      <c r="Y2559" s="5" t="s">
        <v>2737</v>
      </c>
      <c r="Z2559" s="5" t="s">
        <v>2738</v>
      </c>
      <c r="AA2559" s="5"/>
    </row>
    <row r="2560" spans="1:27" ht="12" customHeight="1" x14ac:dyDescent="0.15">
      <c r="A2560" s="1" t="s">
        <v>674</v>
      </c>
      <c r="B2560" s="1" t="s">
        <v>198</v>
      </c>
      <c r="C2560" s="1" t="s">
        <v>9</v>
      </c>
      <c r="D2560" s="1" t="s">
        <v>2467</v>
      </c>
      <c r="E2560" s="1" t="s">
        <v>10</v>
      </c>
      <c r="F2560" s="1" t="s">
        <v>699</v>
      </c>
      <c r="G2560" s="1" t="s">
        <v>234</v>
      </c>
      <c r="H2560" s="1" t="s">
        <v>235</v>
      </c>
      <c r="I2560">
        <v>3350</v>
      </c>
      <c r="J2560">
        <v>3169</v>
      </c>
      <c r="K2560">
        <v>2961</v>
      </c>
      <c r="L2560">
        <v>2142</v>
      </c>
      <c r="M2560">
        <v>2495</v>
      </c>
      <c r="N2560">
        <v>2374</v>
      </c>
      <c r="O2560">
        <v>3222</v>
      </c>
      <c r="P2560">
        <v>3368</v>
      </c>
      <c r="Q2560">
        <v>3255</v>
      </c>
      <c r="R2560">
        <v>3129</v>
      </c>
      <c r="S2560">
        <v>2475</v>
      </c>
      <c r="T2560">
        <v>2504</v>
      </c>
      <c r="U2560">
        <v>2646</v>
      </c>
      <c r="V2560" s="1" t="s">
        <v>5585</v>
      </c>
      <c r="W2560" s="1" t="s">
        <v>2551</v>
      </c>
      <c r="X2560" s="5" t="s">
        <v>3161</v>
      </c>
      <c r="Y2560" s="5" t="s">
        <v>2553</v>
      </c>
      <c r="Z2560" s="5" t="s">
        <v>2734</v>
      </c>
      <c r="AA2560" s="5"/>
    </row>
    <row r="2561" spans="1:27" ht="12" customHeight="1" x14ac:dyDescent="0.15">
      <c r="A2561" s="1" t="s">
        <v>674</v>
      </c>
      <c r="B2561" s="1" t="s">
        <v>198</v>
      </c>
      <c r="C2561" s="1" t="s">
        <v>17</v>
      </c>
      <c r="D2561" s="1" t="s">
        <v>2467</v>
      </c>
      <c r="E2561" s="1" t="s">
        <v>10</v>
      </c>
      <c r="F2561" s="1" t="s">
        <v>699</v>
      </c>
      <c r="G2561" s="1" t="s">
        <v>238</v>
      </c>
      <c r="H2561" s="1" t="s">
        <v>239</v>
      </c>
      <c r="I2561">
        <v>748</v>
      </c>
      <c r="J2561">
        <v>738</v>
      </c>
      <c r="K2561">
        <v>708</v>
      </c>
      <c r="L2561">
        <v>533</v>
      </c>
      <c r="M2561">
        <v>601</v>
      </c>
      <c r="N2561">
        <v>578</v>
      </c>
      <c r="O2561">
        <v>757</v>
      </c>
      <c r="P2561">
        <v>740</v>
      </c>
      <c r="Q2561">
        <v>710</v>
      </c>
      <c r="R2561">
        <v>644</v>
      </c>
      <c r="S2561">
        <v>617</v>
      </c>
      <c r="T2561">
        <v>743</v>
      </c>
      <c r="U2561">
        <v>645</v>
      </c>
      <c r="V2561" s="1" t="s">
        <v>5585</v>
      </c>
      <c r="W2561" s="1" t="s">
        <v>2551</v>
      </c>
      <c r="X2561" s="5" t="s">
        <v>3161</v>
      </c>
      <c r="Y2561" s="5" t="s">
        <v>2737</v>
      </c>
      <c r="Z2561" s="5" t="s">
        <v>2738</v>
      </c>
      <c r="AA2561" s="5"/>
    </row>
    <row r="2562" spans="1:27" ht="12" customHeight="1" x14ac:dyDescent="0.15">
      <c r="A2562" s="1" t="s">
        <v>674</v>
      </c>
      <c r="B2562" s="1" t="s">
        <v>200</v>
      </c>
      <c r="C2562" s="1" t="s">
        <v>9</v>
      </c>
      <c r="D2562" s="1" t="s">
        <v>2467</v>
      </c>
      <c r="E2562" s="1" t="s">
        <v>10</v>
      </c>
      <c r="F2562" s="1" t="s">
        <v>700</v>
      </c>
      <c r="G2562" s="1" t="s">
        <v>234</v>
      </c>
      <c r="H2562" s="1" t="s">
        <v>235</v>
      </c>
      <c r="I2562">
        <v>1437</v>
      </c>
      <c r="J2562">
        <v>783</v>
      </c>
      <c r="K2562">
        <v>978</v>
      </c>
      <c r="L2562">
        <v>894</v>
      </c>
      <c r="M2562">
        <v>891</v>
      </c>
      <c r="N2562">
        <v>841</v>
      </c>
      <c r="O2562">
        <v>1360</v>
      </c>
      <c r="P2562">
        <v>834</v>
      </c>
      <c r="Q2562">
        <v>1158</v>
      </c>
      <c r="R2562">
        <v>907</v>
      </c>
      <c r="S2562">
        <v>868</v>
      </c>
      <c r="T2562">
        <v>987</v>
      </c>
      <c r="U2562">
        <v>1650</v>
      </c>
      <c r="V2562" s="1" t="s">
        <v>5585</v>
      </c>
      <c r="W2562" s="1" t="s">
        <v>2551</v>
      </c>
      <c r="X2562" s="5" t="s">
        <v>3162</v>
      </c>
      <c r="Y2562" s="5" t="s">
        <v>2553</v>
      </c>
      <c r="Z2562" s="5" t="s">
        <v>2734</v>
      </c>
      <c r="AA2562" s="5"/>
    </row>
    <row r="2563" spans="1:27" ht="12" customHeight="1" x14ac:dyDescent="0.15">
      <c r="A2563" s="1" t="s">
        <v>674</v>
      </c>
      <c r="B2563" s="1" t="s">
        <v>200</v>
      </c>
      <c r="C2563" s="1" t="s">
        <v>17</v>
      </c>
      <c r="D2563" s="1" t="s">
        <v>2467</v>
      </c>
      <c r="E2563" s="1" t="s">
        <v>10</v>
      </c>
      <c r="F2563" s="1" t="s">
        <v>700</v>
      </c>
      <c r="G2563" s="1" t="s">
        <v>238</v>
      </c>
      <c r="H2563" s="1" t="s">
        <v>239</v>
      </c>
      <c r="I2563">
        <v>1013</v>
      </c>
      <c r="J2563">
        <v>373</v>
      </c>
      <c r="K2563">
        <v>492</v>
      </c>
      <c r="L2563">
        <v>615</v>
      </c>
      <c r="M2563">
        <v>725</v>
      </c>
      <c r="N2563">
        <v>578</v>
      </c>
      <c r="O2563">
        <v>804</v>
      </c>
      <c r="P2563">
        <v>532</v>
      </c>
      <c r="Q2563">
        <v>689</v>
      </c>
      <c r="R2563">
        <v>635</v>
      </c>
      <c r="S2563">
        <v>554</v>
      </c>
      <c r="T2563">
        <v>641</v>
      </c>
      <c r="U2563">
        <v>1113</v>
      </c>
      <c r="V2563" s="1" t="s">
        <v>5585</v>
      </c>
      <c r="W2563" s="1" t="s">
        <v>2551</v>
      </c>
      <c r="X2563" s="5" t="s">
        <v>3162</v>
      </c>
      <c r="Y2563" s="5" t="s">
        <v>2737</v>
      </c>
      <c r="Z2563" s="5" t="s">
        <v>2738</v>
      </c>
      <c r="AA2563" s="5"/>
    </row>
    <row r="2564" spans="1:27" ht="12" customHeight="1" x14ac:dyDescent="0.15">
      <c r="A2564" s="1" t="s">
        <v>674</v>
      </c>
      <c r="B2564" s="1" t="s">
        <v>212</v>
      </c>
      <c r="C2564" s="1" t="s">
        <v>9</v>
      </c>
      <c r="D2564" s="1" t="s">
        <v>2467</v>
      </c>
      <c r="E2564" s="1" t="s">
        <v>213</v>
      </c>
      <c r="F2564" s="1" t="s">
        <v>284</v>
      </c>
      <c r="G2564" s="1" t="s">
        <v>215</v>
      </c>
      <c r="H2564" s="1" t="s">
        <v>216</v>
      </c>
      <c r="I2564">
        <v>18537</v>
      </c>
      <c r="J2564">
        <v>18737</v>
      </c>
      <c r="K2564">
        <v>18870</v>
      </c>
      <c r="L2564">
        <v>18884</v>
      </c>
      <c r="M2564">
        <v>18737</v>
      </c>
      <c r="N2564">
        <v>18774</v>
      </c>
      <c r="O2564">
        <v>18825</v>
      </c>
      <c r="P2564">
        <v>18917</v>
      </c>
      <c r="Q2564">
        <v>18870</v>
      </c>
      <c r="R2564">
        <v>18968</v>
      </c>
      <c r="S2564">
        <v>18813</v>
      </c>
      <c r="T2564">
        <v>18888</v>
      </c>
      <c r="U2564">
        <v>18815</v>
      </c>
      <c r="V2564" s="1" t="s">
        <v>5585</v>
      </c>
      <c r="W2564" s="1" t="s">
        <v>2717</v>
      </c>
      <c r="X2564" s="5" t="s">
        <v>3044</v>
      </c>
      <c r="Y2564" s="5" t="s">
        <v>2719</v>
      </c>
      <c r="Z2564" s="5" t="s">
        <v>2720</v>
      </c>
      <c r="AA2564" s="5"/>
    </row>
    <row r="2565" spans="1:27" ht="12" customHeight="1" x14ac:dyDescent="0.15">
      <c r="A2565" s="1" t="s">
        <v>674</v>
      </c>
      <c r="B2565" s="1" t="s">
        <v>285</v>
      </c>
      <c r="C2565" s="1" t="s">
        <v>9</v>
      </c>
      <c r="D2565" s="1" t="s">
        <v>2467</v>
      </c>
      <c r="E2565" s="1" t="s">
        <v>213</v>
      </c>
      <c r="F2565" s="1" t="s">
        <v>286</v>
      </c>
      <c r="G2565" s="1" t="s">
        <v>215</v>
      </c>
      <c r="H2565" s="1" t="s">
        <v>216</v>
      </c>
      <c r="I2565">
        <v>57088</v>
      </c>
      <c r="J2565">
        <v>57685</v>
      </c>
      <c r="K2565">
        <v>57734</v>
      </c>
      <c r="L2565">
        <v>57843</v>
      </c>
      <c r="M2565">
        <v>57740</v>
      </c>
      <c r="N2565">
        <v>57563</v>
      </c>
      <c r="O2565">
        <v>57518</v>
      </c>
      <c r="P2565">
        <v>57581</v>
      </c>
      <c r="Q2565">
        <v>57547</v>
      </c>
      <c r="R2565">
        <v>57520</v>
      </c>
      <c r="S2565">
        <v>57475</v>
      </c>
      <c r="T2565">
        <v>57509</v>
      </c>
      <c r="U2565">
        <v>57586</v>
      </c>
      <c r="V2565" s="1" t="s">
        <v>5585</v>
      </c>
      <c r="W2565" s="1" t="s">
        <v>2717</v>
      </c>
      <c r="X2565" s="5" t="s">
        <v>2816</v>
      </c>
      <c r="Y2565" s="5" t="s">
        <v>2719</v>
      </c>
      <c r="Z2565" s="5" t="s">
        <v>2720</v>
      </c>
      <c r="AA2565" s="5"/>
    </row>
    <row r="2566" spans="1:27" ht="12" customHeight="1" x14ac:dyDescent="0.15">
      <c r="A2566" s="1" t="s">
        <v>701</v>
      </c>
      <c r="B2566" s="1" t="s">
        <v>8</v>
      </c>
      <c r="C2566" s="1" t="s">
        <v>9</v>
      </c>
      <c r="D2566" s="1" t="s">
        <v>2468</v>
      </c>
      <c r="E2566" s="1" t="s">
        <v>10</v>
      </c>
      <c r="F2566" s="1" t="s">
        <v>702</v>
      </c>
      <c r="G2566" s="1" t="s">
        <v>234</v>
      </c>
      <c r="H2566" s="1" t="s">
        <v>383</v>
      </c>
      <c r="I2566">
        <v>452</v>
      </c>
      <c r="J2566">
        <v>197</v>
      </c>
      <c r="K2566">
        <v>175</v>
      </c>
      <c r="L2566">
        <v>254</v>
      </c>
      <c r="M2566">
        <v>173</v>
      </c>
      <c r="N2566">
        <v>168</v>
      </c>
      <c r="O2566">
        <v>221</v>
      </c>
      <c r="P2566">
        <v>164</v>
      </c>
      <c r="Q2566">
        <v>195</v>
      </c>
      <c r="R2566">
        <v>155</v>
      </c>
      <c r="S2566">
        <v>131</v>
      </c>
      <c r="T2566">
        <v>161</v>
      </c>
      <c r="U2566">
        <v>284</v>
      </c>
      <c r="V2566" s="1" t="s">
        <v>5586</v>
      </c>
      <c r="W2566" s="1" t="s">
        <v>2551</v>
      </c>
      <c r="X2566" s="5" t="s">
        <v>3163</v>
      </c>
      <c r="Y2566" s="5" t="s">
        <v>2553</v>
      </c>
      <c r="Z2566" s="5" t="s">
        <v>2734</v>
      </c>
      <c r="AA2566" s="5"/>
    </row>
    <row r="2567" spans="1:27" ht="12" customHeight="1" x14ac:dyDescent="0.15">
      <c r="A2567" s="1" t="s">
        <v>701</v>
      </c>
      <c r="B2567" s="1" t="s">
        <v>8</v>
      </c>
      <c r="C2567" s="1" t="s">
        <v>15</v>
      </c>
      <c r="D2567" s="1" t="s">
        <v>2468</v>
      </c>
      <c r="E2567" s="1" t="s">
        <v>10</v>
      </c>
      <c r="F2567" s="1" t="s">
        <v>702</v>
      </c>
      <c r="G2567" s="1" t="s">
        <v>238</v>
      </c>
      <c r="H2567" s="1" t="s">
        <v>239</v>
      </c>
      <c r="I2567">
        <v>7912</v>
      </c>
      <c r="J2567">
        <v>4417</v>
      </c>
      <c r="K2567">
        <v>4384</v>
      </c>
      <c r="L2567">
        <v>6518</v>
      </c>
      <c r="M2567">
        <v>4333</v>
      </c>
      <c r="N2567">
        <v>3978</v>
      </c>
      <c r="O2567">
        <v>6713</v>
      </c>
      <c r="P2567">
        <v>5591</v>
      </c>
      <c r="Q2567">
        <v>4544</v>
      </c>
      <c r="R2567">
        <v>5332</v>
      </c>
      <c r="S2567">
        <v>4540</v>
      </c>
      <c r="T2567">
        <v>4212</v>
      </c>
      <c r="U2567">
        <v>7525</v>
      </c>
      <c r="V2567" s="1" t="s">
        <v>5586</v>
      </c>
      <c r="W2567" s="1" t="s">
        <v>2551</v>
      </c>
      <c r="X2567" s="5" t="s">
        <v>3163</v>
      </c>
      <c r="Y2567" s="5" t="s">
        <v>2737</v>
      </c>
      <c r="Z2567" s="5" t="s">
        <v>2738</v>
      </c>
      <c r="AA2567" s="5"/>
    </row>
    <row r="2568" spans="1:27" ht="12" customHeight="1" x14ac:dyDescent="0.15">
      <c r="A2568" s="1" t="s">
        <v>701</v>
      </c>
      <c r="B2568" s="1" t="s">
        <v>25</v>
      </c>
      <c r="C2568" s="1" t="s">
        <v>9</v>
      </c>
      <c r="D2568" s="1" t="s">
        <v>2468</v>
      </c>
      <c r="E2568" s="1" t="s">
        <v>10</v>
      </c>
      <c r="F2568" s="1" t="s">
        <v>703</v>
      </c>
      <c r="G2568" s="1" t="s">
        <v>234</v>
      </c>
      <c r="H2568" s="1" t="s">
        <v>704</v>
      </c>
      <c r="I2568">
        <v>6368</v>
      </c>
      <c r="J2568">
        <v>4203</v>
      </c>
      <c r="K2568">
        <v>3963</v>
      </c>
      <c r="L2568">
        <v>3829</v>
      </c>
      <c r="M2568">
        <v>4549</v>
      </c>
      <c r="N2568">
        <v>4233</v>
      </c>
      <c r="O2568">
        <v>5313</v>
      </c>
      <c r="P2568">
        <v>4813</v>
      </c>
      <c r="Q2568">
        <v>5018</v>
      </c>
      <c r="R2568">
        <v>5809</v>
      </c>
      <c r="S2568">
        <v>5146</v>
      </c>
      <c r="T2568">
        <v>5313</v>
      </c>
      <c r="U2568">
        <v>6817</v>
      </c>
      <c r="V2568" s="1" t="s">
        <v>5586</v>
      </c>
      <c r="W2568" s="1" t="s">
        <v>2551</v>
      </c>
      <c r="X2568" s="5" t="s">
        <v>3164</v>
      </c>
      <c r="Y2568" s="5" t="s">
        <v>2553</v>
      </c>
      <c r="Z2568" s="5" t="s">
        <v>2734</v>
      </c>
      <c r="AA2568" s="5"/>
    </row>
    <row r="2569" spans="1:27" ht="12" customHeight="1" x14ac:dyDescent="0.15">
      <c r="A2569" s="1" t="s">
        <v>701</v>
      </c>
      <c r="B2569" s="1" t="s">
        <v>25</v>
      </c>
      <c r="C2569" s="1" t="s">
        <v>15</v>
      </c>
      <c r="D2569" s="1" t="s">
        <v>2468</v>
      </c>
      <c r="E2569" s="1" t="s">
        <v>10</v>
      </c>
      <c r="F2569" s="1" t="s">
        <v>703</v>
      </c>
      <c r="G2569" s="1" t="s">
        <v>238</v>
      </c>
      <c r="H2569" s="1" t="s">
        <v>239</v>
      </c>
      <c r="I2569">
        <v>16414</v>
      </c>
      <c r="J2569">
        <v>8384</v>
      </c>
      <c r="K2569">
        <v>8497</v>
      </c>
      <c r="L2569">
        <v>8752</v>
      </c>
      <c r="M2569">
        <v>10397</v>
      </c>
      <c r="N2569">
        <v>9658</v>
      </c>
      <c r="O2569">
        <v>12594</v>
      </c>
      <c r="P2569">
        <v>11165</v>
      </c>
      <c r="Q2569">
        <v>10635</v>
      </c>
      <c r="R2569">
        <v>13651</v>
      </c>
      <c r="S2569">
        <v>12319</v>
      </c>
      <c r="T2569">
        <v>13148</v>
      </c>
      <c r="U2569">
        <v>17788</v>
      </c>
      <c r="V2569" s="1" t="s">
        <v>5586</v>
      </c>
      <c r="W2569" s="1" t="s">
        <v>2551</v>
      </c>
      <c r="X2569" s="5" t="s">
        <v>3164</v>
      </c>
      <c r="Y2569" s="5" t="s">
        <v>2737</v>
      </c>
      <c r="Z2569" s="5" t="s">
        <v>2738</v>
      </c>
      <c r="AA2569" s="5"/>
    </row>
    <row r="2570" spans="1:27" ht="12" customHeight="1" x14ac:dyDescent="0.15">
      <c r="A2570" s="1" t="s">
        <v>701</v>
      </c>
      <c r="B2570" s="1" t="s">
        <v>27</v>
      </c>
      <c r="C2570" s="1" t="s">
        <v>9</v>
      </c>
      <c r="D2570" s="1" t="s">
        <v>2468</v>
      </c>
      <c r="E2570" s="1" t="s">
        <v>10</v>
      </c>
      <c r="F2570" s="1" t="s">
        <v>705</v>
      </c>
      <c r="G2570" s="1" t="s">
        <v>234</v>
      </c>
      <c r="H2570" s="1" t="s">
        <v>704</v>
      </c>
      <c r="I2570">
        <v>5393</v>
      </c>
      <c r="J2570">
        <v>3983</v>
      </c>
      <c r="K2570">
        <v>3182</v>
      </c>
      <c r="L2570">
        <v>3359</v>
      </c>
      <c r="M2570">
        <v>3558</v>
      </c>
      <c r="N2570">
        <v>3421</v>
      </c>
      <c r="O2570">
        <v>4412</v>
      </c>
      <c r="P2570">
        <v>4274</v>
      </c>
      <c r="Q2570">
        <v>4225</v>
      </c>
      <c r="R2570">
        <v>4548</v>
      </c>
      <c r="S2570">
        <v>3920</v>
      </c>
      <c r="T2570">
        <v>3970</v>
      </c>
      <c r="U2570">
        <v>5236</v>
      </c>
      <c r="V2570" s="1" t="s">
        <v>5586</v>
      </c>
      <c r="W2570" s="1" t="s">
        <v>2551</v>
      </c>
      <c r="X2570" s="5" t="s">
        <v>3165</v>
      </c>
      <c r="Y2570" s="5" t="s">
        <v>2553</v>
      </c>
      <c r="Z2570" s="5" t="s">
        <v>2734</v>
      </c>
      <c r="AA2570" s="5"/>
    </row>
    <row r="2571" spans="1:27" ht="12" customHeight="1" x14ac:dyDescent="0.15">
      <c r="A2571" s="1" t="s">
        <v>701</v>
      </c>
      <c r="B2571" s="1" t="s">
        <v>27</v>
      </c>
      <c r="C2571" s="1" t="s">
        <v>15</v>
      </c>
      <c r="D2571" s="1" t="s">
        <v>2468</v>
      </c>
      <c r="E2571" s="1" t="s">
        <v>10</v>
      </c>
      <c r="F2571" s="1" t="s">
        <v>705</v>
      </c>
      <c r="G2571" s="1" t="s">
        <v>238</v>
      </c>
      <c r="H2571" s="1" t="s">
        <v>239</v>
      </c>
      <c r="I2571">
        <v>7272</v>
      </c>
      <c r="J2571">
        <v>4578</v>
      </c>
      <c r="K2571">
        <v>3859</v>
      </c>
      <c r="L2571">
        <v>4222</v>
      </c>
      <c r="M2571">
        <v>4242</v>
      </c>
      <c r="N2571">
        <v>4534</v>
      </c>
      <c r="O2571">
        <v>6315</v>
      </c>
      <c r="P2571">
        <v>5167</v>
      </c>
      <c r="Q2571">
        <v>5717</v>
      </c>
      <c r="R2571">
        <v>5721</v>
      </c>
      <c r="S2571">
        <v>4936</v>
      </c>
      <c r="T2571">
        <v>5379</v>
      </c>
      <c r="U2571">
        <v>8187</v>
      </c>
      <c r="V2571" s="1" t="s">
        <v>5586</v>
      </c>
      <c r="W2571" s="1" t="s">
        <v>2551</v>
      </c>
      <c r="X2571" s="5" t="s">
        <v>3165</v>
      </c>
      <c r="Y2571" s="5" t="s">
        <v>2737</v>
      </c>
      <c r="Z2571" s="5" t="s">
        <v>2738</v>
      </c>
      <c r="AA2571" s="5"/>
    </row>
    <row r="2572" spans="1:27" ht="12" customHeight="1" x14ac:dyDescent="0.15">
      <c r="A2572" s="1" t="s">
        <v>701</v>
      </c>
      <c r="B2572" s="1" t="s">
        <v>29</v>
      </c>
      <c r="C2572" s="1" t="s">
        <v>9</v>
      </c>
      <c r="D2572" s="1" t="s">
        <v>2468</v>
      </c>
      <c r="E2572" s="1" t="s">
        <v>10</v>
      </c>
      <c r="F2572" s="1" t="s">
        <v>706</v>
      </c>
      <c r="G2572" s="1" t="s">
        <v>234</v>
      </c>
      <c r="H2572" s="1" t="s">
        <v>235</v>
      </c>
      <c r="I2572">
        <v>29757</v>
      </c>
      <c r="J2572">
        <v>25816</v>
      </c>
      <c r="K2572">
        <v>22324</v>
      </c>
      <c r="L2572">
        <v>28344</v>
      </c>
      <c r="M2572">
        <v>28855</v>
      </c>
      <c r="N2572">
        <v>27889</v>
      </c>
      <c r="O2572">
        <v>30835</v>
      </c>
      <c r="P2572">
        <v>32686</v>
      </c>
      <c r="Q2572">
        <v>33034</v>
      </c>
      <c r="R2572">
        <v>32730</v>
      </c>
      <c r="S2572">
        <v>31702</v>
      </c>
      <c r="T2572">
        <v>32715</v>
      </c>
      <c r="U2572">
        <v>30472</v>
      </c>
      <c r="V2572" s="1" t="s">
        <v>5586</v>
      </c>
      <c r="W2572" s="1" t="s">
        <v>2551</v>
      </c>
      <c r="X2572" s="5" t="s">
        <v>3166</v>
      </c>
      <c r="Y2572" s="5" t="s">
        <v>2553</v>
      </c>
      <c r="Z2572" s="5" t="s">
        <v>2734</v>
      </c>
      <c r="AA2572" s="5"/>
    </row>
    <row r="2573" spans="1:27" ht="12" customHeight="1" x14ac:dyDescent="0.15">
      <c r="A2573" s="1" t="s">
        <v>701</v>
      </c>
      <c r="B2573" s="1" t="s">
        <v>29</v>
      </c>
      <c r="C2573" s="1" t="s">
        <v>15</v>
      </c>
      <c r="D2573" s="1" t="s">
        <v>2468</v>
      </c>
      <c r="E2573" s="1" t="s">
        <v>10</v>
      </c>
      <c r="F2573" s="1" t="s">
        <v>706</v>
      </c>
      <c r="G2573" s="1" t="s">
        <v>238</v>
      </c>
      <c r="H2573" s="1" t="s">
        <v>239</v>
      </c>
      <c r="I2573">
        <v>6298</v>
      </c>
      <c r="J2573">
        <v>5050</v>
      </c>
      <c r="K2573">
        <v>4316</v>
      </c>
      <c r="L2573">
        <v>5544</v>
      </c>
      <c r="M2573">
        <v>5374</v>
      </c>
      <c r="N2573">
        <v>5251</v>
      </c>
      <c r="O2573">
        <v>6190</v>
      </c>
      <c r="P2573">
        <v>6443</v>
      </c>
      <c r="Q2573">
        <v>6730</v>
      </c>
      <c r="R2573">
        <v>6757</v>
      </c>
      <c r="S2573">
        <v>6429</v>
      </c>
      <c r="T2573">
        <v>6629</v>
      </c>
      <c r="U2573">
        <v>6774</v>
      </c>
      <c r="V2573" s="1" t="s">
        <v>5586</v>
      </c>
      <c r="W2573" s="1" t="s">
        <v>2551</v>
      </c>
      <c r="X2573" s="5" t="s">
        <v>3166</v>
      </c>
      <c r="Y2573" s="5" t="s">
        <v>2737</v>
      </c>
      <c r="Z2573" s="5" t="s">
        <v>2738</v>
      </c>
      <c r="AA2573" s="5"/>
    </row>
    <row r="2574" spans="1:27" ht="12" customHeight="1" x14ac:dyDescent="0.15">
      <c r="A2574" s="1" t="s">
        <v>701</v>
      </c>
      <c r="B2574" s="1" t="s">
        <v>31</v>
      </c>
      <c r="C2574" s="1" t="s">
        <v>9</v>
      </c>
      <c r="D2574" s="1" t="s">
        <v>2468</v>
      </c>
      <c r="E2574" s="1" t="s">
        <v>10</v>
      </c>
      <c r="F2574" s="1" t="s">
        <v>707</v>
      </c>
      <c r="G2574" s="1" t="s">
        <v>234</v>
      </c>
      <c r="H2574" s="1" t="s">
        <v>235</v>
      </c>
      <c r="I2574">
        <v>236235</v>
      </c>
      <c r="J2574">
        <v>200517</v>
      </c>
      <c r="K2574">
        <v>170871</v>
      </c>
      <c r="L2574">
        <v>209854</v>
      </c>
      <c r="M2574">
        <v>207247</v>
      </c>
      <c r="N2574">
        <v>206017</v>
      </c>
      <c r="O2574">
        <v>242794</v>
      </c>
      <c r="P2574">
        <v>223381</v>
      </c>
      <c r="Q2574">
        <v>229478</v>
      </c>
      <c r="R2574">
        <v>210112</v>
      </c>
      <c r="S2574">
        <v>189560</v>
      </c>
      <c r="T2574">
        <v>210029</v>
      </c>
      <c r="U2574">
        <v>186134</v>
      </c>
      <c r="V2574" s="1" t="s">
        <v>5586</v>
      </c>
      <c r="W2574" s="1" t="s">
        <v>2551</v>
      </c>
      <c r="X2574" s="5" t="s">
        <v>3167</v>
      </c>
      <c r="Y2574" s="5" t="s">
        <v>2553</v>
      </c>
      <c r="Z2574" s="5" t="s">
        <v>2734</v>
      </c>
      <c r="AA2574" s="5"/>
    </row>
    <row r="2575" spans="1:27" ht="12" customHeight="1" x14ac:dyDescent="0.15">
      <c r="A2575" s="1" t="s">
        <v>701</v>
      </c>
      <c r="B2575" s="1" t="s">
        <v>31</v>
      </c>
      <c r="C2575" s="1" t="s">
        <v>15</v>
      </c>
      <c r="D2575" s="1" t="s">
        <v>2468</v>
      </c>
      <c r="E2575" s="1" t="s">
        <v>10</v>
      </c>
      <c r="F2575" s="1" t="s">
        <v>707</v>
      </c>
      <c r="G2575" s="1" t="s">
        <v>238</v>
      </c>
      <c r="H2575" s="1" t="s">
        <v>239</v>
      </c>
      <c r="I2575">
        <v>3412</v>
      </c>
      <c r="J2575">
        <v>2992</v>
      </c>
      <c r="K2575">
        <v>2660</v>
      </c>
      <c r="L2575">
        <v>3079</v>
      </c>
      <c r="M2575">
        <v>2941</v>
      </c>
      <c r="N2575">
        <v>2916</v>
      </c>
      <c r="O2575">
        <v>3483</v>
      </c>
      <c r="P2575">
        <v>3470</v>
      </c>
      <c r="Q2575">
        <v>3547</v>
      </c>
      <c r="R2575">
        <v>3407</v>
      </c>
      <c r="S2575">
        <v>3100</v>
      </c>
      <c r="T2575">
        <v>3283</v>
      </c>
      <c r="U2575">
        <v>2980</v>
      </c>
      <c r="V2575" s="1" t="s">
        <v>5586</v>
      </c>
      <c r="W2575" s="1" t="s">
        <v>2551</v>
      </c>
      <c r="X2575" s="5" t="s">
        <v>3167</v>
      </c>
      <c r="Y2575" s="5" t="s">
        <v>2737</v>
      </c>
      <c r="Z2575" s="5" t="s">
        <v>2738</v>
      </c>
      <c r="AA2575" s="5"/>
    </row>
    <row r="2576" spans="1:27" ht="12" customHeight="1" x14ac:dyDescent="0.15">
      <c r="A2576" s="1" t="s">
        <v>701</v>
      </c>
      <c r="B2576" s="1" t="s">
        <v>33</v>
      </c>
      <c r="C2576" s="1" t="s">
        <v>9</v>
      </c>
      <c r="D2576" s="1" t="s">
        <v>2468</v>
      </c>
      <c r="E2576" s="1" t="s">
        <v>10</v>
      </c>
      <c r="F2576" s="1" t="s">
        <v>708</v>
      </c>
      <c r="G2576" s="1" t="s">
        <v>234</v>
      </c>
      <c r="H2576" s="1" t="s">
        <v>383</v>
      </c>
      <c r="I2576">
        <v>57754</v>
      </c>
      <c r="J2576">
        <v>47412</v>
      </c>
      <c r="K2576">
        <v>35783</v>
      </c>
      <c r="L2576">
        <v>44881</v>
      </c>
      <c r="M2576">
        <v>50640</v>
      </c>
      <c r="N2576">
        <v>47665</v>
      </c>
      <c r="O2576">
        <v>48122</v>
      </c>
      <c r="P2576">
        <v>45830</v>
      </c>
      <c r="Q2576">
        <v>45490</v>
      </c>
      <c r="R2576">
        <v>47915</v>
      </c>
      <c r="S2576">
        <v>46411</v>
      </c>
      <c r="T2576">
        <v>41398</v>
      </c>
      <c r="U2576">
        <v>50343</v>
      </c>
      <c r="V2576" s="1" t="s">
        <v>5586</v>
      </c>
      <c r="W2576" s="1" t="s">
        <v>2551</v>
      </c>
      <c r="X2576" s="5" t="s">
        <v>3168</v>
      </c>
      <c r="Y2576" s="5" t="s">
        <v>2553</v>
      </c>
      <c r="Z2576" s="5" t="s">
        <v>2734</v>
      </c>
      <c r="AA2576" s="5"/>
    </row>
    <row r="2577" spans="1:27" ht="12" customHeight="1" x14ac:dyDescent="0.15">
      <c r="A2577" s="1" t="s">
        <v>701</v>
      </c>
      <c r="B2577" s="1" t="s">
        <v>33</v>
      </c>
      <c r="C2577" s="1" t="s">
        <v>15</v>
      </c>
      <c r="D2577" s="1" t="s">
        <v>2468</v>
      </c>
      <c r="E2577" s="1" t="s">
        <v>10</v>
      </c>
      <c r="F2577" s="1" t="s">
        <v>708</v>
      </c>
      <c r="G2577" s="1" t="s">
        <v>238</v>
      </c>
      <c r="H2577" s="1" t="s">
        <v>239</v>
      </c>
      <c r="I2577">
        <v>46125</v>
      </c>
      <c r="J2577">
        <v>10119</v>
      </c>
      <c r="K2577">
        <v>8216</v>
      </c>
      <c r="L2577">
        <v>16633</v>
      </c>
      <c r="M2577">
        <v>10635</v>
      </c>
      <c r="N2577">
        <v>13801</v>
      </c>
      <c r="O2577">
        <v>21490</v>
      </c>
      <c r="P2577">
        <v>10802</v>
      </c>
      <c r="Q2577">
        <v>12655</v>
      </c>
      <c r="R2577">
        <v>22824</v>
      </c>
      <c r="S2577">
        <v>15028</v>
      </c>
      <c r="T2577">
        <v>16797</v>
      </c>
      <c r="U2577">
        <v>48963</v>
      </c>
      <c r="V2577" s="1" t="s">
        <v>5586</v>
      </c>
      <c r="W2577" s="1" t="s">
        <v>2551</v>
      </c>
      <c r="X2577" s="5" t="s">
        <v>3168</v>
      </c>
      <c r="Y2577" s="5" t="s">
        <v>2737</v>
      </c>
      <c r="Z2577" s="5" t="s">
        <v>2738</v>
      </c>
      <c r="AA2577" s="5"/>
    </row>
    <row r="2578" spans="1:27" ht="12" customHeight="1" x14ac:dyDescent="0.15">
      <c r="A2578" s="1" t="s">
        <v>701</v>
      </c>
      <c r="B2578" s="1" t="s">
        <v>35</v>
      </c>
      <c r="C2578" s="1" t="s">
        <v>9</v>
      </c>
      <c r="D2578" s="1" t="s">
        <v>2468</v>
      </c>
      <c r="E2578" s="1" t="s">
        <v>10</v>
      </c>
      <c r="F2578" s="1" t="s">
        <v>709</v>
      </c>
      <c r="G2578" s="1" t="s">
        <v>234</v>
      </c>
      <c r="H2578" s="1" t="s">
        <v>235</v>
      </c>
      <c r="I2578">
        <v>39870</v>
      </c>
      <c r="J2578">
        <v>34535</v>
      </c>
      <c r="K2578">
        <v>36916</v>
      </c>
      <c r="L2578">
        <v>36028</v>
      </c>
      <c r="M2578">
        <v>35944</v>
      </c>
      <c r="N2578">
        <v>33399</v>
      </c>
      <c r="O2578">
        <v>44552</v>
      </c>
      <c r="P2578">
        <v>36885</v>
      </c>
      <c r="Q2578">
        <v>40352</v>
      </c>
      <c r="R2578">
        <v>36917</v>
      </c>
      <c r="S2578">
        <v>35265</v>
      </c>
      <c r="T2578">
        <v>38620</v>
      </c>
      <c r="U2578">
        <v>42407</v>
      </c>
      <c r="V2578" s="1" t="s">
        <v>5586</v>
      </c>
      <c r="W2578" s="1" t="s">
        <v>2551</v>
      </c>
      <c r="X2578" s="5" t="s">
        <v>3169</v>
      </c>
      <c r="Y2578" s="5" t="s">
        <v>2553</v>
      </c>
      <c r="Z2578" s="5" t="s">
        <v>2734</v>
      </c>
      <c r="AA2578" s="5"/>
    </row>
    <row r="2579" spans="1:27" ht="12" customHeight="1" x14ac:dyDescent="0.15">
      <c r="A2579" s="1" t="s">
        <v>701</v>
      </c>
      <c r="B2579" s="1" t="s">
        <v>35</v>
      </c>
      <c r="C2579" s="1" t="s">
        <v>15</v>
      </c>
      <c r="D2579" s="1" t="s">
        <v>2468</v>
      </c>
      <c r="E2579" s="1" t="s">
        <v>10</v>
      </c>
      <c r="F2579" s="1" t="s">
        <v>709</v>
      </c>
      <c r="G2579" s="1" t="s">
        <v>238</v>
      </c>
      <c r="H2579" s="1" t="s">
        <v>239</v>
      </c>
      <c r="I2579">
        <v>23509</v>
      </c>
      <c r="J2579">
        <v>3911</v>
      </c>
      <c r="K2579">
        <v>4501</v>
      </c>
      <c r="L2579">
        <v>8074</v>
      </c>
      <c r="M2579">
        <v>4732</v>
      </c>
      <c r="N2579">
        <v>4764</v>
      </c>
      <c r="O2579">
        <v>9907</v>
      </c>
      <c r="P2579">
        <v>4251</v>
      </c>
      <c r="Q2579">
        <v>4331</v>
      </c>
      <c r="R2579">
        <v>9122</v>
      </c>
      <c r="S2579">
        <v>4772</v>
      </c>
      <c r="T2579">
        <v>6238</v>
      </c>
      <c r="U2579">
        <v>21848</v>
      </c>
      <c r="V2579" s="1" t="s">
        <v>5586</v>
      </c>
      <c r="W2579" s="1" t="s">
        <v>2551</v>
      </c>
      <c r="X2579" s="5" t="s">
        <v>3169</v>
      </c>
      <c r="Y2579" s="5" t="s">
        <v>2737</v>
      </c>
      <c r="Z2579" s="5" t="s">
        <v>2738</v>
      </c>
      <c r="AA2579" s="5"/>
    </row>
    <row r="2580" spans="1:27" ht="12" customHeight="1" x14ac:dyDescent="0.15">
      <c r="A2580" s="1" t="s">
        <v>701</v>
      </c>
      <c r="B2580" s="1" t="s">
        <v>37</v>
      </c>
      <c r="C2580" s="1" t="s">
        <v>9</v>
      </c>
      <c r="D2580" s="1" t="s">
        <v>2468</v>
      </c>
      <c r="E2580" s="1" t="s">
        <v>10</v>
      </c>
      <c r="F2580" s="1" t="s">
        <v>710</v>
      </c>
      <c r="G2580" s="1" t="s">
        <v>234</v>
      </c>
      <c r="H2580" s="1" t="s">
        <v>235</v>
      </c>
      <c r="I2580">
        <v>143337</v>
      </c>
      <c r="J2580">
        <v>117007</v>
      </c>
      <c r="K2580">
        <v>152826</v>
      </c>
      <c r="L2580">
        <v>146345</v>
      </c>
      <c r="M2580">
        <v>140433</v>
      </c>
      <c r="N2580">
        <v>137296</v>
      </c>
      <c r="O2580">
        <v>121495</v>
      </c>
      <c r="P2580">
        <v>138362</v>
      </c>
      <c r="Q2580">
        <v>146410</v>
      </c>
      <c r="R2580">
        <v>98583</v>
      </c>
      <c r="S2580">
        <v>128745</v>
      </c>
      <c r="T2580">
        <v>139846</v>
      </c>
      <c r="U2580">
        <v>148044</v>
      </c>
      <c r="V2580" s="1" t="s">
        <v>5586</v>
      </c>
      <c r="W2580" s="1" t="s">
        <v>2551</v>
      </c>
      <c r="X2580" s="5" t="s">
        <v>3170</v>
      </c>
      <c r="Y2580" s="5" t="s">
        <v>2553</v>
      </c>
      <c r="Z2580" s="5" t="s">
        <v>2734</v>
      </c>
      <c r="AA2580" s="5"/>
    </row>
    <row r="2581" spans="1:27" ht="12" customHeight="1" x14ac:dyDescent="0.15">
      <c r="A2581" s="1" t="s">
        <v>701</v>
      </c>
      <c r="B2581" s="1" t="s">
        <v>37</v>
      </c>
      <c r="C2581" s="1" t="s">
        <v>15</v>
      </c>
      <c r="D2581" s="1" t="s">
        <v>2468</v>
      </c>
      <c r="E2581" s="1" t="s">
        <v>10</v>
      </c>
      <c r="F2581" s="1" t="s">
        <v>710</v>
      </c>
      <c r="G2581" s="1" t="s">
        <v>238</v>
      </c>
      <c r="H2581" s="1" t="s">
        <v>239</v>
      </c>
      <c r="I2581">
        <v>2181</v>
      </c>
      <c r="J2581">
        <v>945</v>
      </c>
      <c r="K2581">
        <v>1004</v>
      </c>
      <c r="L2581">
        <v>1052</v>
      </c>
      <c r="M2581">
        <v>1078</v>
      </c>
      <c r="N2581">
        <v>1141</v>
      </c>
      <c r="O2581">
        <v>1325</v>
      </c>
      <c r="P2581">
        <v>1350</v>
      </c>
      <c r="Q2581">
        <v>1307</v>
      </c>
      <c r="R2581">
        <v>1299</v>
      </c>
      <c r="S2581">
        <v>1366</v>
      </c>
      <c r="T2581">
        <v>1076</v>
      </c>
      <c r="U2581">
        <v>2072</v>
      </c>
      <c r="V2581" s="1" t="s">
        <v>5586</v>
      </c>
      <c r="W2581" s="1" t="s">
        <v>2551</v>
      </c>
      <c r="X2581" s="5" t="s">
        <v>3170</v>
      </c>
      <c r="Y2581" s="5" t="s">
        <v>2737</v>
      </c>
      <c r="Z2581" s="5" t="s">
        <v>2738</v>
      </c>
      <c r="AA2581" s="5"/>
    </row>
    <row r="2582" spans="1:27" ht="12" customHeight="1" x14ac:dyDescent="0.15">
      <c r="A2582" s="1" t="s">
        <v>701</v>
      </c>
      <c r="B2582" s="1" t="s">
        <v>39</v>
      </c>
      <c r="C2582" s="1" t="s">
        <v>9</v>
      </c>
      <c r="D2582" s="1" t="s">
        <v>2468</v>
      </c>
      <c r="E2582" s="1" t="s">
        <v>10</v>
      </c>
      <c r="F2582" s="1" t="s">
        <v>711</v>
      </c>
      <c r="G2582" s="1" t="s">
        <v>234</v>
      </c>
      <c r="H2582" s="1" t="s">
        <v>235</v>
      </c>
      <c r="I2582">
        <v>1766612</v>
      </c>
      <c r="J2582">
        <v>1500845</v>
      </c>
      <c r="K2582">
        <v>1155257</v>
      </c>
      <c r="L2582">
        <v>1629135</v>
      </c>
      <c r="M2582">
        <v>1633080</v>
      </c>
      <c r="N2582">
        <v>1531070</v>
      </c>
      <c r="O2582">
        <v>1682923</v>
      </c>
      <c r="P2582">
        <v>1622958</v>
      </c>
      <c r="Q2582">
        <v>1481859</v>
      </c>
      <c r="R2582">
        <v>1378993</v>
      </c>
      <c r="S2582">
        <v>1360520</v>
      </c>
      <c r="T2582">
        <v>1255967</v>
      </c>
      <c r="U2582">
        <v>1291647</v>
      </c>
      <c r="V2582" s="1" t="s">
        <v>5586</v>
      </c>
      <c r="W2582" s="1" t="s">
        <v>2551</v>
      </c>
      <c r="X2582" s="5" t="s">
        <v>3171</v>
      </c>
      <c r="Y2582" s="5" t="s">
        <v>2553</v>
      </c>
      <c r="Z2582" s="5" t="s">
        <v>2734</v>
      </c>
      <c r="AA2582" s="5"/>
    </row>
    <row r="2583" spans="1:27" ht="12" customHeight="1" x14ac:dyDescent="0.15">
      <c r="A2583" s="1" t="s">
        <v>701</v>
      </c>
      <c r="B2583" s="1" t="s">
        <v>39</v>
      </c>
      <c r="C2583" s="1" t="s">
        <v>15</v>
      </c>
      <c r="D2583" s="1" t="s">
        <v>2468</v>
      </c>
      <c r="E2583" s="1" t="s">
        <v>10</v>
      </c>
      <c r="F2583" s="1" t="s">
        <v>711</v>
      </c>
      <c r="G2583" s="1" t="s">
        <v>238</v>
      </c>
      <c r="H2583" s="1" t="s">
        <v>239</v>
      </c>
      <c r="I2583">
        <v>2961</v>
      </c>
      <c r="J2583">
        <v>2765</v>
      </c>
      <c r="K2583">
        <v>1947</v>
      </c>
      <c r="L2583">
        <v>2779</v>
      </c>
      <c r="M2583">
        <v>2905</v>
      </c>
      <c r="N2583">
        <v>2665</v>
      </c>
      <c r="O2583">
        <v>3131</v>
      </c>
      <c r="P2583">
        <v>3042</v>
      </c>
      <c r="Q2583">
        <v>2932</v>
      </c>
      <c r="R2583">
        <v>2672</v>
      </c>
      <c r="S2583">
        <v>2632</v>
      </c>
      <c r="T2583">
        <v>2713</v>
      </c>
      <c r="U2583">
        <v>2879</v>
      </c>
      <c r="V2583" s="1" t="s">
        <v>5586</v>
      </c>
      <c r="W2583" s="1" t="s">
        <v>2551</v>
      </c>
      <c r="X2583" s="5" t="s">
        <v>3171</v>
      </c>
      <c r="Y2583" s="5" t="s">
        <v>2737</v>
      </c>
      <c r="Z2583" s="5" t="s">
        <v>2738</v>
      </c>
      <c r="AA2583" s="5"/>
    </row>
    <row r="2584" spans="1:27" ht="12" customHeight="1" x14ac:dyDescent="0.15">
      <c r="A2584" s="1" t="s">
        <v>701</v>
      </c>
      <c r="B2584" s="1" t="s">
        <v>41</v>
      </c>
      <c r="C2584" s="1" t="s">
        <v>9</v>
      </c>
      <c r="D2584" s="1" t="s">
        <v>2468</v>
      </c>
      <c r="E2584" s="1" t="s">
        <v>10</v>
      </c>
      <c r="F2584" s="1" t="s">
        <v>712</v>
      </c>
      <c r="G2584" s="1" t="s">
        <v>234</v>
      </c>
      <c r="H2584" s="1" t="s">
        <v>235</v>
      </c>
      <c r="I2584">
        <v>90086183</v>
      </c>
      <c r="J2584">
        <v>85654829</v>
      </c>
      <c r="K2584">
        <v>72038985</v>
      </c>
      <c r="L2584">
        <v>87550899</v>
      </c>
      <c r="M2584">
        <v>86409919</v>
      </c>
      <c r="N2584">
        <v>79589572</v>
      </c>
      <c r="O2584">
        <v>84761332</v>
      </c>
      <c r="P2584">
        <v>82089015</v>
      </c>
      <c r="Q2584">
        <v>86942745</v>
      </c>
      <c r="R2584">
        <v>77314284</v>
      </c>
      <c r="S2584">
        <v>75173499</v>
      </c>
      <c r="T2584">
        <v>74507855</v>
      </c>
      <c r="U2584">
        <v>79682265</v>
      </c>
      <c r="V2584" s="1" t="s">
        <v>5586</v>
      </c>
      <c r="W2584" s="1" t="s">
        <v>2551</v>
      </c>
      <c r="X2584" s="5" t="s">
        <v>3172</v>
      </c>
      <c r="Y2584" s="5" t="s">
        <v>2553</v>
      </c>
      <c r="Z2584" s="5" t="s">
        <v>2734</v>
      </c>
      <c r="AA2584" s="5"/>
    </row>
    <row r="2585" spans="1:27" ht="12" customHeight="1" x14ac:dyDescent="0.15">
      <c r="A2585" s="1" t="s">
        <v>701</v>
      </c>
      <c r="B2585" s="1" t="s">
        <v>41</v>
      </c>
      <c r="C2585" s="1" t="s">
        <v>15</v>
      </c>
      <c r="D2585" s="1" t="s">
        <v>2468</v>
      </c>
      <c r="E2585" s="1" t="s">
        <v>10</v>
      </c>
      <c r="F2585" s="1" t="s">
        <v>712</v>
      </c>
      <c r="G2585" s="1" t="s">
        <v>238</v>
      </c>
      <c r="H2585" s="1" t="s">
        <v>239</v>
      </c>
      <c r="I2585">
        <v>11445</v>
      </c>
      <c r="J2585">
        <v>10931</v>
      </c>
      <c r="K2585">
        <v>9115</v>
      </c>
      <c r="L2585">
        <v>11104</v>
      </c>
      <c r="M2585">
        <v>11003</v>
      </c>
      <c r="N2585">
        <v>10044</v>
      </c>
      <c r="O2585">
        <v>10983</v>
      </c>
      <c r="P2585">
        <v>10638</v>
      </c>
      <c r="Q2585">
        <v>10835</v>
      </c>
      <c r="R2585">
        <v>10851</v>
      </c>
      <c r="S2585">
        <v>9676</v>
      </c>
      <c r="T2585">
        <v>9934</v>
      </c>
      <c r="U2585">
        <v>11296</v>
      </c>
      <c r="V2585" s="1" t="s">
        <v>5586</v>
      </c>
      <c r="W2585" s="1" t="s">
        <v>2551</v>
      </c>
      <c r="X2585" s="5" t="s">
        <v>3172</v>
      </c>
      <c r="Y2585" s="5" t="s">
        <v>2737</v>
      </c>
      <c r="Z2585" s="5" t="s">
        <v>2738</v>
      </c>
      <c r="AA2585" s="5"/>
    </row>
    <row r="2586" spans="1:27" ht="12" customHeight="1" x14ac:dyDescent="0.15">
      <c r="A2586" s="1" t="s">
        <v>701</v>
      </c>
      <c r="B2586" s="1" t="s">
        <v>43</v>
      </c>
      <c r="C2586" s="1" t="s">
        <v>9</v>
      </c>
      <c r="D2586" s="1" t="s">
        <v>2468</v>
      </c>
      <c r="E2586" s="1" t="s">
        <v>10</v>
      </c>
      <c r="F2586" s="1" t="s">
        <v>713</v>
      </c>
      <c r="G2586" s="1" t="s">
        <v>234</v>
      </c>
      <c r="H2586" s="1" t="s">
        <v>235</v>
      </c>
      <c r="I2586">
        <v>25161123</v>
      </c>
      <c r="J2586">
        <v>24739671</v>
      </c>
      <c r="K2586">
        <v>20910287</v>
      </c>
      <c r="L2586">
        <v>25363487</v>
      </c>
      <c r="M2586">
        <v>24619673</v>
      </c>
      <c r="N2586">
        <v>20709655</v>
      </c>
      <c r="O2586">
        <v>24505800</v>
      </c>
      <c r="P2586">
        <v>24597401</v>
      </c>
      <c r="Q2586">
        <v>25372942</v>
      </c>
      <c r="R2586">
        <v>23066480</v>
      </c>
      <c r="S2586">
        <v>20578660</v>
      </c>
      <c r="T2586">
        <v>23102022</v>
      </c>
      <c r="U2586">
        <v>23219367</v>
      </c>
      <c r="V2586" s="1" t="s">
        <v>5586</v>
      </c>
      <c r="W2586" s="1" t="s">
        <v>2551</v>
      </c>
      <c r="X2586" s="5" t="s">
        <v>3173</v>
      </c>
      <c r="Y2586" s="5" t="s">
        <v>2553</v>
      </c>
      <c r="Z2586" s="5" t="s">
        <v>2734</v>
      </c>
      <c r="AA2586" s="5"/>
    </row>
    <row r="2587" spans="1:27" ht="12" customHeight="1" x14ac:dyDescent="0.15">
      <c r="A2587" s="1" t="s">
        <v>701</v>
      </c>
      <c r="B2587" s="1" t="s">
        <v>43</v>
      </c>
      <c r="C2587" s="1" t="s">
        <v>15</v>
      </c>
      <c r="D2587" s="1" t="s">
        <v>2468</v>
      </c>
      <c r="E2587" s="1" t="s">
        <v>10</v>
      </c>
      <c r="F2587" s="1" t="s">
        <v>713</v>
      </c>
      <c r="G2587" s="1" t="s">
        <v>238</v>
      </c>
      <c r="H2587" s="1" t="s">
        <v>239</v>
      </c>
      <c r="I2587">
        <v>12394</v>
      </c>
      <c r="J2587">
        <v>11945</v>
      </c>
      <c r="K2587">
        <v>9193</v>
      </c>
      <c r="L2587">
        <v>11369</v>
      </c>
      <c r="M2587">
        <v>11732</v>
      </c>
      <c r="N2587">
        <v>9774</v>
      </c>
      <c r="O2587">
        <v>12357</v>
      </c>
      <c r="P2587">
        <v>11253</v>
      </c>
      <c r="Q2587">
        <v>12025</v>
      </c>
      <c r="R2587">
        <v>11299</v>
      </c>
      <c r="S2587">
        <v>10074</v>
      </c>
      <c r="T2587">
        <v>11776</v>
      </c>
      <c r="U2587">
        <v>13238</v>
      </c>
      <c r="V2587" s="1" t="s">
        <v>5586</v>
      </c>
      <c r="W2587" s="1" t="s">
        <v>2551</v>
      </c>
      <c r="X2587" s="5" t="s">
        <v>3173</v>
      </c>
      <c r="Y2587" s="5" t="s">
        <v>2737</v>
      </c>
      <c r="Z2587" s="5" t="s">
        <v>2738</v>
      </c>
      <c r="AA2587" s="5"/>
    </row>
    <row r="2588" spans="1:27" ht="12" customHeight="1" x14ac:dyDescent="0.15">
      <c r="A2588" s="1" t="s">
        <v>701</v>
      </c>
      <c r="B2588" s="1" t="s">
        <v>45</v>
      </c>
      <c r="C2588" s="1" t="s">
        <v>9</v>
      </c>
      <c r="D2588" s="1" t="s">
        <v>2468</v>
      </c>
      <c r="E2588" s="1" t="s">
        <v>10</v>
      </c>
      <c r="F2588" s="1" t="s">
        <v>714</v>
      </c>
      <c r="G2588" s="1" t="s">
        <v>234</v>
      </c>
      <c r="H2588" s="1" t="s">
        <v>235</v>
      </c>
      <c r="I2588">
        <v>79799</v>
      </c>
      <c r="J2588">
        <v>51457</v>
      </c>
      <c r="K2588">
        <v>40661</v>
      </c>
      <c r="L2588">
        <v>63626</v>
      </c>
      <c r="M2588">
        <v>74350</v>
      </c>
      <c r="N2588">
        <v>63776</v>
      </c>
      <c r="O2588">
        <v>97976</v>
      </c>
      <c r="P2588">
        <v>89781</v>
      </c>
      <c r="Q2588">
        <v>92606</v>
      </c>
      <c r="R2588">
        <v>91245</v>
      </c>
      <c r="S2588">
        <v>87400</v>
      </c>
      <c r="T2588">
        <v>88316</v>
      </c>
      <c r="U2588">
        <v>115939</v>
      </c>
      <c r="V2588" s="1" t="s">
        <v>5586</v>
      </c>
      <c r="W2588" s="1" t="s">
        <v>2551</v>
      </c>
      <c r="X2588" s="5" t="s">
        <v>3174</v>
      </c>
      <c r="Y2588" s="5" t="s">
        <v>2553</v>
      </c>
      <c r="Z2588" s="5" t="s">
        <v>2734</v>
      </c>
      <c r="AA2588" s="5"/>
    </row>
    <row r="2589" spans="1:27" ht="12" customHeight="1" x14ac:dyDescent="0.15">
      <c r="A2589" s="1" t="s">
        <v>701</v>
      </c>
      <c r="B2589" s="1" t="s">
        <v>45</v>
      </c>
      <c r="C2589" s="1" t="s">
        <v>15</v>
      </c>
      <c r="D2589" s="1" t="s">
        <v>2468</v>
      </c>
      <c r="E2589" s="1" t="s">
        <v>10</v>
      </c>
      <c r="F2589" s="1" t="s">
        <v>714</v>
      </c>
      <c r="G2589" s="1" t="s">
        <v>238</v>
      </c>
      <c r="H2589" s="1" t="s">
        <v>239</v>
      </c>
      <c r="I2589">
        <v>3515</v>
      </c>
      <c r="J2589">
        <v>1820</v>
      </c>
      <c r="K2589">
        <v>1908</v>
      </c>
      <c r="L2589">
        <v>3281</v>
      </c>
      <c r="M2589">
        <v>2685</v>
      </c>
      <c r="N2589">
        <v>2492</v>
      </c>
      <c r="O2589">
        <v>3454</v>
      </c>
      <c r="P2589">
        <v>2905</v>
      </c>
      <c r="Q2589">
        <v>3130</v>
      </c>
      <c r="R2589">
        <v>3000</v>
      </c>
      <c r="S2589">
        <v>2717</v>
      </c>
      <c r="T2589">
        <v>2914</v>
      </c>
      <c r="U2589">
        <v>3671</v>
      </c>
      <c r="V2589" s="1" t="s">
        <v>5586</v>
      </c>
      <c r="W2589" s="1" t="s">
        <v>2551</v>
      </c>
      <c r="X2589" s="5" t="s">
        <v>3174</v>
      </c>
      <c r="Y2589" s="5" t="s">
        <v>2737</v>
      </c>
      <c r="Z2589" s="5" t="s">
        <v>2738</v>
      </c>
      <c r="AA2589" s="5"/>
    </row>
    <row r="2590" spans="1:27" ht="12" customHeight="1" x14ac:dyDescent="0.15">
      <c r="A2590" s="1" t="s">
        <v>701</v>
      </c>
      <c r="B2590" s="1" t="s">
        <v>47</v>
      </c>
      <c r="C2590" s="1" t="s">
        <v>9</v>
      </c>
      <c r="D2590" s="1" t="s">
        <v>2468</v>
      </c>
      <c r="E2590" s="1" t="s">
        <v>10</v>
      </c>
      <c r="F2590" s="1" t="s">
        <v>715</v>
      </c>
      <c r="G2590" s="1" t="s">
        <v>234</v>
      </c>
      <c r="H2590" s="1" t="s">
        <v>235</v>
      </c>
      <c r="I2590">
        <v>90724</v>
      </c>
      <c r="J2590">
        <v>95399</v>
      </c>
      <c r="K2590">
        <v>91297</v>
      </c>
      <c r="L2590">
        <v>104619</v>
      </c>
      <c r="M2590">
        <v>111801</v>
      </c>
      <c r="N2590">
        <v>100316</v>
      </c>
      <c r="O2590">
        <v>109694</v>
      </c>
      <c r="P2590">
        <v>99550</v>
      </c>
      <c r="Q2590">
        <v>97534</v>
      </c>
      <c r="R2590">
        <v>143203</v>
      </c>
      <c r="S2590">
        <v>78119</v>
      </c>
      <c r="T2590">
        <v>78371</v>
      </c>
      <c r="U2590">
        <v>77195</v>
      </c>
      <c r="V2590" s="1" t="s">
        <v>5586</v>
      </c>
      <c r="W2590" s="1" t="s">
        <v>2551</v>
      </c>
      <c r="X2590" s="5" t="s">
        <v>3175</v>
      </c>
      <c r="Y2590" s="5" t="s">
        <v>2553</v>
      </c>
      <c r="Z2590" s="5" t="s">
        <v>2734</v>
      </c>
      <c r="AA2590" s="5"/>
    </row>
    <row r="2591" spans="1:27" ht="12" customHeight="1" x14ac:dyDescent="0.15">
      <c r="A2591" s="1" t="s">
        <v>701</v>
      </c>
      <c r="B2591" s="1" t="s">
        <v>47</v>
      </c>
      <c r="C2591" s="1" t="s">
        <v>15</v>
      </c>
      <c r="D2591" s="1" t="s">
        <v>2468</v>
      </c>
      <c r="E2591" s="1" t="s">
        <v>10</v>
      </c>
      <c r="F2591" s="1" t="s">
        <v>715</v>
      </c>
      <c r="G2591" s="1" t="s">
        <v>238</v>
      </c>
      <c r="H2591" s="1" t="s">
        <v>239</v>
      </c>
      <c r="I2591">
        <v>8666</v>
      </c>
      <c r="J2591">
        <v>7840</v>
      </c>
      <c r="K2591">
        <v>6354</v>
      </c>
      <c r="L2591">
        <v>8161</v>
      </c>
      <c r="M2591">
        <v>9141</v>
      </c>
      <c r="N2591">
        <v>7770</v>
      </c>
      <c r="O2591">
        <v>10852</v>
      </c>
      <c r="P2591">
        <v>9503</v>
      </c>
      <c r="Q2591">
        <v>9877</v>
      </c>
      <c r="R2591">
        <v>8648</v>
      </c>
      <c r="S2591">
        <v>9922</v>
      </c>
      <c r="T2591">
        <v>9688</v>
      </c>
      <c r="U2591">
        <v>11645</v>
      </c>
      <c r="V2591" s="1" t="s">
        <v>5586</v>
      </c>
      <c r="W2591" s="1" t="s">
        <v>2551</v>
      </c>
      <c r="X2591" s="5" t="s">
        <v>3175</v>
      </c>
      <c r="Y2591" s="5" t="s">
        <v>2737</v>
      </c>
      <c r="Z2591" s="5" t="s">
        <v>2738</v>
      </c>
      <c r="AA2591" s="5"/>
    </row>
    <row r="2592" spans="1:27" ht="12" customHeight="1" x14ac:dyDescent="0.15">
      <c r="A2592" s="1" t="s">
        <v>701</v>
      </c>
      <c r="B2592" s="1" t="s">
        <v>49</v>
      </c>
      <c r="C2592" s="1" t="s">
        <v>9</v>
      </c>
      <c r="D2592" s="1" t="s">
        <v>2468</v>
      </c>
      <c r="E2592" s="1" t="s">
        <v>10</v>
      </c>
      <c r="F2592" s="1" t="s">
        <v>716</v>
      </c>
      <c r="G2592" s="1" t="s">
        <v>234</v>
      </c>
      <c r="H2592" s="1" t="s">
        <v>394</v>
      </c>
      <c r="I2592">
        <v>3014423</v>
      </c>
      <c r="J2592">
        <v>3097331</v>
      </c>
      <c r="K2592">
        <v>2690544</v>
      </c>
      <c r="L2592">
        <v>3253387</v>
      </c>
      <c r="M2592">
        <v>2748909</v>
      </c>
      <c r="N2592">
        <v>2815019</v>
      </c>
      <c r="O2592">
        <v>2902211</v>
      </c>
      <c r="P2592">
        <v>2677576</v>
      </c>
      <c r="Q2592">
        <v>2623098</v>
      </c>
      <c r="R2592">
        <v>2419781</v>
      </c>
      <c r="S2592">
        <v>2078035</v>
      </c>
      <c r="T2592">
        <v>2047911</v>
      </c>
      <c r="U2592">
        <v>1830352</v>
      </c>
      <c r="V2592" s="1" t="s">
        <v>5586</v>
      </c>
      <c r="W2592" s="1" t="s">
        <v>2551</v>
      </c>
      <c r="X2592" s="5" t="s">
        <v>3176</v>
      </c>
      <c r="Y2592" s="5" t="s">
        <v>2553</v>
      </c>
      <c r="Z2592" s="5" t="s">
        <v>2734</v>
      </c>
      <c r="AA2592" s="5"/>
    </row>
    <row r="2593" spans="1:27" ht="12" customHeight="1" x14ac:dyDescent="0.15">
      <c r="A2593" s="1" t="s">
        <v>701</v>
      </c>
      <c r="B2593" s="1" t="s">
        <v>49</v>
      </c>
      <c r="C2593" s="1" t="s">
        <v>15</v>
      </c>
      <c r="D2593" s="1" t="s">
        <v>2468</v>
      </c>
      <c r="E2593" s="1" t="s">
        <v>10</v>
      </c>
      <c r="F2593" s="1" t="s">
        <v>716</v>
      </c>
      <c r="G2593" s="1" t="s">
        <v>238</v>
      </c>
      <c r="H2593" s="1" t="s">
        <v>239</v>
      </c>
      <c r="I2593">
        <v>2388</v>
      </c>
      <c r="J2593">
        <v>2359</v>
      </c>
      <c r="K2593">
        <v>2189</v>
      </c>
      <c r="L2593">
        <v>2610</v>
      </c>
      <c r="M2593">
        <v>2277</v>
      </c>
      <c r="N2593">
        <v>2362</v>
      </c>
      <c r="O2593">
        <v>2439</v>
      </c>
      <c r="P2593">
        <v>2380</v>
      </c>
      <c r="Q2593">
        <v>2476</v>
      </c>
      <c r="R2593">
        <v>2287</v>
      </c>
      <c r="S2593">
        <v>1982</v>
      </c>
      <c r="T2593">
        <v>1976</v>
      </c>
      <c r="U2593">
        <v>1855</v>
      </c>
      <c r="V2593" s="1" t="s">
        <v>5586</v>
      </c>
      <c r="W2593" s="1" t="s">
        <v>2551</v>
      </c>
      <c r="X2593" s="5" t="s">
        <v>3176</v>
      </c>
      <c r="Y2593" s="5" t="s">
        <v>2737</v>
      </c>
      <c r="Z2593" s="5" t="s">
        <v>2738</v>
      </c>
      <c r="AA2593" s="5"/>
    </row>
    <row r="2594" spans="1:27" ht="12" customHeight="1" x14ac:dyDescent="0.15">
      <c r="A2594" s="1" t="s">
        <v>701</v>
      </c>
      <c r="B2594" s="1" t="s">
        <v>51</v>
      </c>
      <c r="C2594" s="1" t="s">
        <v>9</v>
      </c>
      <c r="D2594" s="1" t="s">
        <v>2468</v>
      </c>
      <c r="E2594" s="1" t="s">
        <v>10</v>
      </c>
      <c r="F2594" s="1" t="s">
        <v>717</v>
      </c>
      <c r="G2594" s="1" t="s">
        <v>234</v>
      </c>
      <c r="H2594" s="1" t="s">
        <v>394</v>
      </c>
      <c r="I2594">
        <v>10163483</v>
      </c>
      <c r="J2594">
        <v>9241272</v>
      </c>
      <c r="K2594">
        <v>8834143</v>
      </c>
      <c r="L2594">
        <v>10266520</v>
      </c>
      <c r="M2594">
        <v>10356682</v>
      </c>
      <c r="N2594">
        <v>9224391</v>
      </c>
      <c r="O2594">
        <v>8951631</v>
      </c>
      <c r="P2594">
        <v>8199866</v>
      </c>
      <c r="Q2594">
        <v>8571358</v>
      </c>
      <c r="R2594">
        <v>7826133</v>
      </c>
      <c r="S2594">
        <v>6976031</v>
      </c>
      <c r="T2594">
        <v>6675080</v>
      </c>
      <c r="U2594">
        <v>6881394</v>
      </c>
      <c r="V2594" s="1" t="s">
        <v>5586</v>
      </c>
      <c r="W2594" s="1" t="s">
        <v>2551</v>
      </c>
      <c r="X2594" s="5" t="s">
        <v>3177</v>
      </c>
      <c r="Y2594" s="5" t="s">
        <v>2553</v>
      </c>
      <c r="Z2594" s="5" t="s">
        <v>2734</v>
      </c>
      <c r="AA2594" s="5"/>
    </row>
    <row r="2595" spans="1:27" ht="12" customHeight="1" x14ac:dyDescent="0.15">
      <c r="A2595" s="1" t="s">
        <v>701</v>
      </c>
      <c r="B2595" s="1" t="s">
        <v>51</v>
      </c>
      <c r="C2595" s="1" t="s">
        <v>15</v>
      </c>
      <c r="D2595" s="1" t="s">
        <v>2468</v>
      </c>
      <c r="E2595" s="1" t="s">
        <v>10</v>
      </c>
      <c r="F2595" s="1" t="s">
        <v>717</v>
      </c>
      <c r="G2595" s="1" t="s">
        <v>238</v>
      </c>
      <c r="H2595" s="1" t="s">
        <v>239</v>
      </c>
      <c r="I2595">
        <v>5786</v>
      </c>
      <c r="J2595">
        <v>4605</v>
      </c>
      <c r="K2595">
        <v>4699</v>
      </c>
      <c r="L2595">
        <v>5621</v>
      </c>
      <c r="M2595">
        <v>5359</v>
      </c>
      <c r="N2595">
        <v>5140</v>
      </c>
      <c r="O2595">
        <v>5774</v>
      </c>
      <c r="P2595">
        <v>5466</v>
      </c>
      <c r="Q2595">
        <v>5429</v>
      </c>
      <c r="R2595">
        <v>4811</v>
      </c>
      <c r="S2595">
        <v>4571</v>
      </c>
      <c r="T2595">
        <v>4596</v>
      </c>
      <c r="U2595">
        <v>5037</v>
      </c>
      <c r="V2595" s="1" t="s">
        <v>5586</v>
      </c>
      <c r="W2595" s="1" t="s">
        <v>2551</v>
      </c>
      <c r="X2595" s="5" t="s">
        <v>3177</v>
      </c>
      <c r="Y2595" s="5" t="s">
        <v>2737</v>
      </c>
      <c r="Z2595" s="5" t="s">
        <v>2738</v>
      </c>
      <c r="AA2595" s="5"/>
    </row>
    <row r="2596" spans="1:27" ht="12" customHeight="1" x14ac:dyDescent="0.15">
      <c r="A2596" s="1" t="s">
        <v>701</v>
      </c>
      <c r="B2596" s="1" t="s">
        <v>53</v>
      </c>
      <c r="C2596" s="1" t="s">
        <v>9</v>
      </c>
      <c r="D2596" s="1" t="s">
        <v>2468</v>
      </c>
      <c r="E2596" s="1" t="s">
        <v>10</v>
      </c>
      <c r="F2596" s="1" t="s">
        <v>718</v>
      </c>
      <c r="G2596" s="1" t="s">
        <v>234</v>
      </c>
      <c r="H2596" s="1" t="s">
        <v>394</v>
      </c>
      <c r="I2596">
        <v>52758051</v>
      </c>
      <c r="J2596">
        <v>48150780</v>
      </c>
      <c r="K2596">
        <v>46005230</v>
      </c>
      <c r="L2596">
        <v>53444545</v>
      </c>
      <c r="M2596">
        <v>47935663</v>
      </c>
      <c r="N2596">
        <v>44885810</v>
      </c>
      <c r="O2596">
        <v>47145077</v>
      </c>
      <c r="P2596">
        <v>43266191</v>
      </c>
      <c r="Q2596">
        <v>48726216</v>
      </c>
      <c r="R2596">
        <v>42400203</v>
      </c>
      <c r="S2596">
        <v>33717949</v>
      </c>
      <c r="T2596">
        <v>35582098</v>
      </c>
      <c r="U2596">
        <v>39407235</v>
      </c>
      <c r="V2596" s="1" t="s">
        <v>5586</v>
      </c>
      <c r="W2596" s="1" t="s">
        <v>2551</v>
      </c>
      <c r="X2596" s="5" t="s">
        <v>3178</v>
      </c>
      <c r="Y2596" s="5" t="s">
        <v>2553</v>
      </c>
      <c r="Z2596" s="5" t="s">
        <v>2734</v>
      </c>
      <c r="AA2596" s="5"/>
    </row>
    <row r="2597" spans="1:27" ht="12" customHeight="1" x14ac:dyDescent="0.15">
      <c r="A2597" s="1" t="s">
        <v>701</v>
      </c>
      <c r="B2597" s="1" t="s">
        <v>53</v>
      </c>
      <c r="C2597" s="1" t="s">
        <v>15</v>
      </c>
      <c r="D2597" s="1" t="s">
        <v>2468</v>
      </c>
      <c r="E2597" s="1" t="s">
        <v>10</v>
      </c>
      <c r="F2597" s="1" t="s">
        <v>718</v>
      </c>
      <c r="G2597" s="1" t="s">
        <v>238</v>
      </c>
      <c r="H2597" s="1" t="s">
        <v>239</v>
      </c>
      <c r="I2597">
        <v>2234</v>
      </c>
      <c r="J2597">
        <v>2228</v>
      </c>
      <c r="K2597">
        <v>1887</v>
      </c>
      <c r="L2597">
        <v>2386</v>
      </c>
      <c r="M2597">
        <v>2261</v>
      </c>
      <c r="N2597">
        <v>2049</v>
      </c>
      <c r="O2597">
        <v>2071</v>
      </c>
      <c r="P2597">
        <v>2184</v>
      </c>
      <c r="Q2597">
        <v>2529</v>
      </c>
      <c r="R2597">
        <v>2272</v>
      </c>
      <c r="S2597">
        <v>1932</v>
      </c>
      <c r="T2597">
        <v>1888</v>
      </c>
      <c r="U2597">
        <v>2219</v>
      </c>
      <c r="V2597" s="1" t="s">
        <v>5586</v>
      </c>
      <c r="W2597" s="1" t="s">
        <v>2551</v>
      </c>
      <c r="X2597" s="5" t="s">
        <v>3178</v>
      </c>
      <c r="Y2597" s="5" t="s">
        <v>2737</v>
      </c>
      <c r="Z2597" s="5" t="s">
        <v>2738</v>
      </c>
      <c r="AA2597" s="5"/>
    </row>
    <row r="2598" spans="1:27" ht="12" customHeight="1" x14ac:dyDescent="0.15">
      <c r="A2598" s="1" t="s">
        <v>701</v>
      </c>
      <c r="B2598" s="1" t="s">
        <v>55</v>
      </c>
      <c r="C2598" s="1" t="s">
        <v>9</v>
      </c>
      <c r="D2598" s="1" t="s">
        <v>2468</v>
      </c>
      <c r="E2598" s="1" t="s">
        <v>10</v>
      </c>
      <c r="F2598" s="1" t="s">
        <v>719</v>
      </c>
      <c r="G2598" s="1" t="s">
        <v>234</v>
      </c>
      <c r="H2598" s="1" t="s">
        <v>394</v>
      </c>
      <c r="I2598">
        <v>4613574</v>
      </c>
      <c r="J2598">
        <v>4359968</v>
      </c>
      <c r="K2598">
        <v>4926986</v>
      </c>
      <c r="L2598">
        <v>4728130</v>
      </c>
      <c r="M2598">
        <v>4555910</v>
      </c>
      <c r="N2598">
        <v>4221661</v>
      </c>
      <c r="O2598">
        <v>4426117</v>
      </c>
      <c r="P2598">
        <v>3943287</v>
      </c>
      <c r="Q2598">
        <v>4282938</v>
      </c>
      <c r="R2598">
        <v>4344062</v>
      </c>
      <c r="S2598">
        <v>3919597</v>
      </c>
      <c r="T2598">
        <v>3329536</v>
      </c>
      <c r="U2598">
        <v>4550155</v>
      </c>
      <c r="V2598" s="1" t="s">
        <v>5586</v>
      </c>
      <c r="W2598" s="1" t="s">
        <v>2551</v>
      </c>
      <c r="X2598" s="5" t="s">
        <v>5255</v>
      </c>
      <c r="Y2598" s="5" t="s">
        <v>2553</v>
      </c>
      <c r="Z2598" s="5" t="s">
        <v>2734</v>
      </c>
      <c r="AA2598" s="5"/>
    </row>
    <row r="2599" spans="1:27" ht="12" customHeight="1" x14ac:dyDescent="0.15">
      <c r="A2599" s="1" t="s">
        <v>701</v>
      </c>
      <c r="B2599" s="1" t="s">
        <v>55</v>
      </c>
      <c r="C2599" s="1" t="s">
        <v>15</v>
      </c>
      <c r="D2599" s="1" t="s">
        <v>2468</v>
      </c>
      <c r="E2599" s="1" t="s">
        <v>10</v>
      </c>
      <c r="F2599" s="1" t="s">
        <v>719</v>
      </c>
      <c r="G2599" s="1" t="s">
        <v>238</v>
      </c>
      <c r="H2599" s="1" t="s">
        <v>239</v>
      </c>
      <c r="I2599">
        <v>3239</v>
      </c>
      <c r="J2599">
        <v>2702</v>
      </c>
      <c r="K2599">
        <v>2486</v>
      </c>
      <c r="L2599">
        <v>2982</v>
      </c>
      <c r="M2599">
        <v>2936</v>
      </c>
      <c r="N2599">
        <v>2738</v>
      </c>
      <c r="O2599">
        <v>2969</v>
      </c>
      <c r="P2599">
        <v>2705</v>
      </c>
      <c r="Q2599">
        <v>2919</v>
      </c>
      <c r="R2599">
        <v>2873</v>
      </c>
      <c r="S2599">
        <v>2756</v>
      </c>
      <c r="T2599">
        <v>2707</v>
      </c>
      <c r="U2599">
        <v>3377</v>
      </c>
      <c r="V2599" s="1" t="s">
        <v>5586</v>
      </c>
      <c r="W2599" s="1" t="s">
        <v>2551</v>
      </c>
      <c r="X2599" s="5" t="s">
        <v>5255</v>
      </c>
      <c r="Y2599" s="5" t="s">
        <v>2737</v>
      </c>
      <c r="Z2599" s="5" t="s">
        <v>2738</v>
      </c>
      <c r="AA2599" s="5"/>
    </row>
    <row r="2600" spans="1:27" ht="12" customHeight="1" x14ac:dyDescent="0.15">
      <c r="A2600" s="1" t="s">
        <v>701</v>
      </c>
      <c r="B2600" s="1" t="s">
        <v>110</v>
      </c>
      <c r="C2600" s="1" t="s">
        <v>9</v>
      </c>
      <c r="D2600" s="1" t="s">
        <v>2468</v>
      </c>
      <c r="E2600" s="1" t="s">
        <v>10</v>
      </c>
      <c r="F2600" s="1" t="s">
        <v>720</v>
      </c>
      <c r="G2600" s="1" t="s">
        <v>234</v>
      </c>
      <c r="H2600" s="1" t="s">
        <v>235</v>
      </c>
      <c r="I2600">
        <v>180677</v>
      </c>
      <c r="J2600">
        <v>171526</v>
      </c>
      <c r="K2600">
        <v>133678</v>
      </c>
      <c r="L2600">
        <v>168075</v>
      </c>
      <c r="M2600">
        <v>164012</v>
      </c>
      <c r="N2600">
        <v>171494</v>
      </c>
      <c r="O2600">
        <v>186619</v>
      </c>
      <c r="P2600">
        <v>183805</v>
      </c>
      <c r="Q2600">
        <v>187739</v>
      </c>
      <c r="R2600">
        <v>186310</v>
      </c>
      <c r="S2600">
        <v>158366</v>
      </c>
      <c r="T2600">
        <v>180974</v>
      </c>
      <c r="U2600">
        <v>207907</v>
      </c>
      <c r="V2600" s="1" t="s">
        <v>5586</v>
      </c>
      <c r="W2600" s="1" t="s">
        <v>2551</v>
      </c>
      <c r="X2600" s="5" t="s">
        <v>3179</v>
      </c>
      <c r="Y2600" s="5" t="s">
        <v>2553</v>
      </c>
      <c r="Z2600" s="5" t="s">
        <v>2734</v>
      </c>
      <c r="AA2600" s="5"/>
    </row>
    <row r="2601" spans="1:27" ht="12" customHeight="1" x14ac:dyDescent="0.15">
      <c r="A2601" s="1" t="s">
        <v>701</v>
      </c>
      <c r="B2601" s="1" t="s">
        <v>110</v>
      </c>
      <c r="C2601" s="1" t="s">
        <v>15</v>
      </c>
      <c r="D2601" s="1" t="s">
        <v>2468</v>
      </c>
      <c r="E2601" s="1" t="s">
        <v>10</v>
      </c>
      <c r="F2601" s="1" t="s">
        <v>720</v>
      </c>
      <c r="G2601" s="1" t="s">
        <v>238</v>
      </c>
      <c r="H2601" s="1" t="s">
        <v>239</v>
      </c>
      <c r="I2601">
        <v>3041</v>
      </c>
      <c r="J2601">
        <v>2461</v>
      </c>
      <c r="K2601">
        <v>2240</v>
      </c>
      <c r="L2601">
        <v>2681</v>
      </c>
      <c r="M2601">
        <v>2315</v>
      </c>
      <c r="N2601">
        <v>2215</v>
      </c>
      <c r="O2601">
        <v>2445</v>
      </c>
      <c r="P2601">
        <v>2667</v>
      </c>
      <c r="Q2601">
        <v>2851</v>
      </c>
      <c r="R2601">
        <v>2437</v>
      </c>
      <c r="S2601">
        <v>2454</v>
      </c>
      <c r="T2601">
        <v>2388</v>
      </c>
      <c r="U2601">
        <v>3377</v>
      </c>
      <c r="V2601" s="1" t="s">
        <v>5586</v>
      </c>
      <c r="W2601" s="1" t="s">
        <v>2551</v>
      </c>
      <c r="X2601" s="5" t="s">
        <v>3179</v>
      </c>
      <c r="Y2601" s="5" t="s">
        <v>2737</v>
      </c>
      <c r="Z2601" s="5" t="s">
        <v>2738</v>
      </c>
      <c r="AA2601" s="5"/>
    </row>
    <row r="2602" spans="1:27" ht="12" customHeight="1" x14ac:dyDescent="0.15">
      <c r="A2602" s="1" t="s">
        <v>701</v>
      </c>
      <c r="B2602" s="1" t="s">
        <v>112</v>
      </c>
      <c r="C2602" s="1" t="s">
        <v>9</v>
      </c>
      <c r="D2602" s="1" t="s">
        <v>2468</v>
      </c>
      <c r="E2602" s="1" t="s">
        <v>10</v>
      </c>
      <c r="F2602" s="1" t="s">
        <v>721</v>
      </c>
      <c r="G2602" s="1" t="s">
        <v>234</v>
      </c>
      <c r="H2602" s="1" t="s">
        <v>235</v>
      </c>
      <c r="I2602">
        <v>1015593</v>
      </c>
      <c r="J2602">
        <v>1005754</v>
      </c>
      <c r="K2602">
        <v>868132</v>
      </c>
      <c r="L2602">
        <v>1029248</v>
      </c>
      <c r="M2602">
        <v>998842</v>
      </c>
      <c r="N2602">
        <v>890053</v>
      </c>
      <c r="O2602">
        <v>949042</v>
      </c>
      <c r="P2602">
        <v>993732</v>
      </c>
      <c r="Q2602">
        <v>983345</v>
      </c>
      <c r="R2602">
        <v>952616</v>
      </c>
      <c r="S2602">
        <v>849759</v>
      </c>
      <c r="T2602">
        <v>867603</v>
      </c>
      <c r="U2602">
        <v>913739</v>
      </c>
      <c r="V2602" s="1" t="s">
        <v>5586</v>
      </c>
      <c r="W2602" s="1" t="s">
        <v>2551</v>
      </c>
      <c r="X2602" s="5" t="s">
        <v>3180</v>
      </c>
      <c r="Y2602" s="5" t="s">
        <v>2553</v>
      </c>
      <c r="Z2602" s="5" t="s">
        <v>2734</v>
      </c>
      <c r="AA2602" s="5"/>
    </row>
    <row r="2603" spans="1:27" ht="12" customHeight="1" x14ac:dyDescent="0.15">
      <c r="A2603" s="1" t="s">
        <v>701</v>
      </c>
      <c r="B2603" s="1" t="s">
        <v>112</v>
      </c>
      <c r="C2603" s="1" t="s">
        <v>15</v>
      </c>
      <c r="D2603" s="1" t="s">
        <v>2468</v>
      </c>
      <c r="E2603" s="1" t="s">
        <v>10</v>
      </c>
      <c r="F2603" s="1" t="s">
        <v>721</v>
      </c>
      <c r="G2603" s="1" t="s">
        <v>238</v>
      </c>
      <c r="H2603" s="1" t="s">
        <v>239</v>
      </c>
      <c r="I2603">
        <v>4333</v>
      </c>
      <c r="J2603">
        <v>4210</v>
      </c>
      <c r="K2603">
        <v>3466</v>
      </c>
      <c r="L2603">
        <v>4592</v>
      </c>
      <c r="M2603">
        <v>4523</v>
      </c>
      <c r="N2603">
        <v>4218</v>
      </c>
      <c r="O2603">
        <v>4570</v>
      </c>
      <c r="P2603">
        <v>4678</v>
      </c>
      <c r="Q2603">
        <v>4619</v>
      </c>
      <c r="R2603">
        <v>4422</v>
      </c>
      <c r="S2603">
        <v>4102</v>
      </c>
      <c r="T2603">
        <v>3990</v>
      </c>
      <c r="U2603">
        <v>4242</v>
      </c>
      <c r="V2603" s="1" t="s">
        <v>5586</v>
      </c>
      <c r="W2603" s="1" t="s">
        <v>2551</v>
      </c>
      <c r="X2603" s="5" t="s">
        <v>3180</v>
      </c>
      <c r="Y2603" s="5" t="s">
        <v>2737</v>
      </c>
      <c r="Z2603" s="5" t="s">
        <v>2738</v>
      </c>
      <c r="AA2603" s="5"/>
    </row>
    <row r="2604" spans="1:27" ht="12" customHeight="1" x14ac:dyDescent="0.15">
      <c r="A2604" s="1" t="s">
        <v>701</v>
      </c>
      <c r="B2604" s="1" t="s">
        <v>114</v>
      </c>
      <c r="C2604" s="1" t="s">
        <v>9</v>
      </c>
      <c r="D2604" s="1" t="s">
        <v>2468</v>
      </c>
      <c r="E2604" s="1" t="s">
        <v>10</v>
      </c>
      <c r="F2604" s="1" t="s">
        <v>722</v>
      </c>
      <c r="G2604" s="1" t="s">
        <v>234</v>
      </c>
      <c r="H2604" s="1" t="s">
        <v>235</v>
      </c>
      <c r="I2604">
        <v>1060044</v>
      </c>
      <c r="J2604">
        <v>897704</v>
      </c>
      <c r="K2604">
        <v>877552</v>
      </c>
      <c r="L2604">
        <v>1046359</v>
      </c>
      <c r="M2604">
        <v>1046293</v>
      </c>
      <c r="N2604">
        <v>961026</v>
      </c>
      <c r="O2604">
        <v>1039860</v>
      </c>
      <c r="P2604">
        <v>979498</v>
      </c>
      <c r="Q2604">
        <v>1029261</v>
      </c>
      <c r="R2604">
        <v>951117</v>
      </c>
      <c r="S2604">
        <v>894500</v>
      </c>
      <c r="T2604">
        <v>876870</v>
      </c>
      <c r="U2604">
        <v>975412</v>
      </c>
      <c r="V2604" s="1" t="s">
        <v>5586</v>
      </c>
      <c r="W2604" s="1" t="s">
        <v>2551</v>
      </c>
      <c r="X2604" s="5" t="s">
        <v>3181</v>
      </c>
      <c r="Y2604" s="5" t="s">
        <v>2553</v>
      </c>
      <c r="Z2604" s="5" t="s">
        <v>2734</v>
      </c>
      <c r="AA2604" s="5"/>
    </row>
    <row r="2605" spans="1:27" ht="12" customHeight="1" x14ac:dyDescent="0.15">
      <c r="A2605" s="1" t="s">
        <v>701</v>
      </c>
      <c r="B2605" s="1" t="s">
        <v>114</v>
      </c>
      <c r="C2605" s="1" t="s">
        <v>15</v>
      </c>
      <c r="D2605" s="1" t="s">
        <v>2468</v>
      </c>
      <c r="E2605" s="1" t="s">
        <v>10</v>
      </c>
      <c r="F2605" s="1" t="s">
        <v>722</v>
      </c>
      <c r="G2605" s="1" t="s">
        <v>238</v>
      </c>
      <c r="H2605" s="1" t="s">
        <v>239</v>
      </c>
      <c r="I2605">
        <v>3529</v>
      </c>
      <c r="J2605">
        <v>3211</v>
      </c>
      <c r="K2605">
        <v>2849</v>
      </c>
      <c r="L2605">
        <v>3674</v>
      </c>
      <c r="M2605">
        <v>3596</v>
      </c>
      <c r="N2605">
        <v>3301</v>
      </c>
      <c r="O2605">
        <v>3617</v>
      </c>
      <c r="P2605">
        <v>3599</v>
      </c>
      <c r="Q2605">
        <v>3799</v>
      </c>
      <c r="R2605">
        <v>3585</v>
      </c>
      <c r="S2605">
        <v>3368</v>
      </c>
      <c r="T2605">
        <v>3367</v>
      </c>
      <c r="U2605">
        <v>3539</v>
      </c>
      <c r="V2605" s="1" t="s">
        <v>5586</v>
      </c>
      <c r="W2605" s="1" t="s">
        <v>2551</v>
      </c>
      <c r="X2605" s="5" t="s">
        <v>3181</v>
      </c>
      <c r="Y2605" s="5" t="s">
        <v>2737</v>
      </c>
      <c r="Z2605" s="5" t="s">
        <v>2738</v>
      </c>
      <c r="AA2605" s="5"/>
    </row>
    <row r="2606" spans="1:27" ht="12" customHeight="1" x14ac:dyDescent="0.15">
      <c r="A2606" s="1" t="s">
        <v>701</v>
      </c>
      <c r="B2606" s="1" t="s">
        <v>57</v>
      </c>
      <c r="C2606" s="1" t="s">
        <v>9</v>
      </c>
      <c r="D2606" s="1" t="s">
        <v>2468</v>
      </c>
      <c r="E2606" s="1" t="s">
        <v>10</v>
      </c>
      <c r="F2606" s="1" t="s">
        <v>723</v>
      </c>
      <c r="G2606" s="1" t="s">
        <v>234</v>
      </c>
      <c r="H2606" s="1" t="s">
        <v>235</v>
      </c>
      <c r="I2606">
        <v>1882676</v>
      </c>
      <c r="J2606">
        <v>1627171</v>
      </c>
      <c r="K2606">
        <v>1485220</v>
      </c>
      <c r="L2606">
        <v>1918163</v>
      </c>
      <c r="M2606">
        <v>1809778</v>
      </c>
      <c r="N2606">
        <v>1625532</v>
      </c>
      <c r="O2606">
        <v>1968196</v>
      </c>
      <c r="P2606">
        <v>1802492</v>
      </c>
      <c r="Q2606">
        <v>1947442</v>
      </c>
      <c r="R2606">
        <v>1712939</v>
      </c>
      <c r="S2606">
        <v>1583458</v>
      </c>
      <c r="T2606">
        <v>1765249</v>
      </c>
      <c r="U2606">
        <v>1896761</v>
      </c>
      <c r="V2606" s="1" t="s">
        <v>5586</v>
      </c>
      <c r="W2606" s="1" t="s">
        <v>2551</v>
      </c>
      <c r="X2606" s="5" t="s">
        <v>3182</v>
      </c>
      <c r="Y2606" s="5" t="s">
        <v>2553</v>
      </c>
      <c r="Z2606" s="5" t="s">
        <v>2734</v>
      </c>
      <c r="AA2606" s="5"/>
    </row>
    <row r="2607" spans="1:27" ht="12" customHeight="1" x14ac:dyDescent="0.15">
      <c r="A2607" s="1" t="s">
        <v>701</v>
      </c>
      <c r="B2607" s="1" t="s">
        <v>57</v>
      </c>
      <c r="C2607" s="1" t="s">
        <v>15</v>
      </c>
      <c r="D2607" s="1" t="s">
        <v>2468</v>
      </c>
      <c r="E2607" s="1" t="s">
        <v>10</v>
      </c>
      <c r="F2607" s="1" t="s">
        <v>723</v>
      </c>
      <c r="G2607" s="1" t="s">
        <v>238</v>
      </c>
      <c r="H2607" s="1" t="s">
        <v>239</v>
      </c>
      <c r="I2607">
        <v>655</v>
      </c>
      <c r="J2607">
        <v>649</v>
      </c>
      <c r="K2607">
        <v>581</v>
      </c>
      <c r="L2607">
        <v>808</v>
      </c>
      <c r="M2607">
        <v>720</v>
      </c>
      <c r="N2607">
        <v>693</v>
      </c>
      <c r="O2607">
        <v>757</v>
      </c>
      <c r="P2607">
        <v>713</v>
      </c>
      <c r="Q2607">
        <v>834</v>
      </c>
      <c r="R2607">
        <v>702</v>
      </c>
      <c r="S2607">
        <v>661</v>
      </c>
      <c r="T2607">
        <v>675</v>
      </c>
      <c r="U2607">
        <v>726</v>
      </c>
      <c r="V2607" s="1" t="s">
        <v>5586</v>
      </c>
      <c r="W2607" s="1" t="s">
        <v>2551</v>
      </c>
      <c r="X2607" s="5" t="s">
        <v>3182</v>
      </c>
      <c r="Y2607" s="5" t="s">
        <v>2737</v>
      </c>
      <c r="Z2607" s="5" t="s">
        <v>2738</v>
      </c>
      <c r="AA2607" s="5"/>
    </row>
    <row r="2608" spans="1:27" ht="12" customHeight="1" x14ac:dyDescent="0.15">
      <c r="A2608" s="1" t="s">
        <v>701</v>
      </c>
      <c r="B2608" s="1" t="s">
        <v>61</v>
      </c>
      <c r="C2608" s="1" t="s">
        <v>9</v>
      </c>
      <c r="D2608" s="1" t="s">
        <v>2468</v>
      </c>
      <c r="E2608" s="1" t="s">
        <v>10</v>
      </c>
      <c r="F2608" s="1" t="s">
        <v>724</v>
      </c>
      <c r="G2608" s="1" t="s">
        <v>234</v>
      </c>
      <c r="H2608" s="1" t="s">
        <v>235</v>
      </c>
      <c r="I2608">
        <v>579145</v>
      </c>
      <c r="J2608">
        <v>609664</v>
      </c>
      <c r="K2608">
        <v>586135</v>
      </c>
      <c r="L2608">
        <v>564943</v>
      </c>
      <c r="M2608">
        <v>609872</v>
      </c>
      <c r="N2608">
        <v>600541</v>
      </c>
      <c r="O2608">
        <v>595765</v>
      </c>
      <c r="P2608">
        <v>588961</v>
      </c>
      <c r="Q2608">
        <v>565194</v>
      </c>
      <c r="R2608">
        <v>577040</v>
      </c>
      <c r="S2608">
        <v>517703</v>
      </c>
      <c r="T2608">
        <v>555682</v>
      </c>
      <c r="U2608">
        <v>555334</v>
      </c>
      <c r="V2608" s="1" t="s">
        <v>5586</v>
      </c>
      <c r="W2608" s="1" t="s">
        <v>2551</v>
      </c>
      <c r="X2608" s="5" t="s">
        <v>3183</v>
      </c>
      <c r="Y2608" s="5" t="s">
        <v>2553</v>
      </c>
      <c r="Z2608" s="5" t="s">
        <v>2734</v>
      </c>
      <c r="AA2608" s="5"/>
    </row>
    <row r="2609" spans="1:27" ht="12" customHeight="1" x14ac:dyDescent="0.15">
      <c r="A2609" s="1" t="s">
        <v>701</v>
      </c>
      <c r="B2609" s="1" t="s">
        <v>61</v>
      </c>
      <c r="C2609" s="1" t="s">
        <v>15</v>
      </c>
      <c r="D2609" s="1" t="s">
        <v>2468</v>
      </c>
      <c r="E2609" s="1" t="s">
        <v>10</v>
      </c>
      <c r="F2609" s="1" t="s">
        <v>724</v>
      </c>
      <c r="G2609" s="1" t="s">
        <v>238</v>
      </c>
      <c r="H2609" s="1" t="s">
        <v>239</v>
      </c>
      <c r="I2609">
        <v>1038</v>
      </c>
      <c r="J2609">
        <v>1006</v>
      </c>
      <c r="K2609">
        <v>976</v>
      </c>
      <c r="L2609">
        <v>981</v>
      </c>
      <c r="M2609">
        <v>1001</v>
      </c>
      <c r="N2609">
        <v>1004</v>
      </c>
      <c r="O2609">
        <v>983</v>
      </c>
      <c r="P2609">
        <v>1010</v>
      </c>
      <c r="Q2609">
        <v>997</v>
      </c>
      <c r="R2609">
        <v>1094</v>
      </c>
      <c r="S2609">
        <v>926</v>
      </c>
      <c r="T2609">
        <v>930</v>
      </c>
      <c r="U2609">
        <v>971</v>
      </c>
      <c r="V2609" s="1" t="s">
        <v>5586</v>
      </c>
      <c r="W2609" s="1" t="s">
        <v>2551</v>
      </c>
      <c r="X2609" s="5" t="s">
        <v>3183</v>
      </c>
      <c r="Y2609" s="5" t="s">
        <v>2737</v>
      </c>
      <c r="Z2609" s="5" t="s">
        <v>2738</v>
      </c>
      <c r="AA2609" s="5"/>
    </row>
    <row r="2610" spans="1:27" ht="12" customHeight="1" x14ac:dyDescent="0.15">
      <c r="A2610" s="1" t="s">
        <v>701</v>
      </c>
      <c r="B2610" s="1" t="s">
        <v>154</v>
      </c>
      <c r="C2610" s="1" t="s">
        <v>9</v>
      </c>
      <c r="D2610" s="1" t="s">
        <v>2468</v>
      </c>
      <c r="E2610" s="1" t="s">
        <v>10</v>
      </c>
      <c r="F2610" s="1" t="s">
        <v>725</v>
      </c>
      <c r="G2610" s="1" t="s">
        <v>234</v>
      </c>
      <c r="H2610" s="1" t="s">
        <v>235</v>
      </c>
      <c r="I2610">
        <v>6989</v>
      </c>
      <c r="J2610">
        <v>6203</v>
      </c>
      <c r="K2610">
        <v>4884</v>
      </c>
      <c r="L2610">
        <v>6822</v>
      </c>
      <c r="M2610">
        <v>6226</v>
      </c>
      <c r="N2610">
        <v>6464</v>
      </c>
      <c r="O2610">
        <v>6076</v>
      </c>
      <c r="P2610">
        <v>6121</v>
      </c>
      <c r="Q2610">
        <v>5440</v>
      </c>
      <c r="R2610">
        <v>6177</v>
      </c>
      <c r="S2610">
        <v>6054</v>
      </c>
      <c r="T2610">
        <v>5609</v>
      </c>
      <c r="U2610">
        <v>6318</v>
      </c>
      <c r="V2610" s="1" t="s">
        <v>5586</v>
      </c>
      <c r="W2610" s="1" t="s">
        <v>2551</v>
      </c>
      <c r="X2610" s="5" t="s">
        <v>3184</v>
      </c>
      <c r="Y2610" s="5" t="s">
        <v>2553</v>
      </c>
      <c r="Z2610" s="5" t="s">
        <v>2734</v>
      </c>
      <c r="AA2610" s="5"/>
    </row>
    <row r="2611" spans="1:27" ht="12" customHeight="1" x14ac:dyDescent="0.15">
      <c r="A2611" s="1" t="s">
        <v>701</v>
      </c>
      <c r="B2611" s="1" t="s">
        <v>154</v>
      </c>
      <c r="C2611" s="1" t="s">
        <v>15</v>
      </c>
      <c r="D2611" s="1" t="s">
        <v>2468</v>
      </c>
      <c r="E2611" s="1" t="s">
        <v>10</v>
      </c>
      <c r="F2611" s="1" t="s">
        <v>725</v>
      </c>
      <c r="G2611" s="1" t="s">
        <v>238</v>
      </c>
      <c r="H2611" s="1" t="s">
        <v>239</v>
      </c>
      <c r="I2611">
        <v>1565</v>
      </c>
      <c r="J2611">
        <v>1328</v>
      </c>
      <c r="K2611">
        <v>1096</v>
      </c>
      <c r="L2611">
        <v>1192</v>
      </c>
      <c r="M2611">
        <v>1332</v>
      </c>
      <c r="N2611">
        <v>1187</v>
      </c>
      <c r="O2611">
        <v>1173</v>
      </c>
      <c r="P2611">
        <v>1499</v>
      </c>
      <c r="Q2611">
        <v>1369</v>
      </c>
      <c r="R2611">
        <v>1270</v>
      </c>
      <c r="S2611">
        <v>1513</v>
      </c>
      <c r="T2611">
        <v>1181</v>
      </c>
      <c r="U2611">
        <v>1464</v>
      </c>
      <c r="V2611" s="1" t="s">
        <v>5586</v>
      </c>
      <c r="W2611" s="1" t="s">
        <v>2551</v>
      </c>
      <c r="X2611" s="5" t="s">
        <v>3184</v>
      </c>
      <c r="Y2611" s="5" t="s">
        <v>2737</v>
      </c>
      <c r="Z2611" s="5" t="s">
        <v>2738</v>
      </c>
      <c r="AA2611" s="5"/>
    </row>
    <row r="2612" spans="1:27" ht="12" customHeight="1" x14ac:dyDescent="0.15">
      <c r="A2612" s="1" t="s">
        <v>701</v>
      </c>
      <c r="B2612" s="1" t="s">
        <v>156</v>
      </c>
      <c r="C2612" s="1" t="s">
        <v>9</v>
      </c>
      <c r="D2612" s="1" t="s">
        <v>2468</v>
      </c>
      <c r="E2612" s="1" t="s">
        <v>10</v>
      </c>
      <c r="F2612" s="1" t="s">
        <v>726</v>
      </c>
      <c r="G2612" s="1" t="s">
        <v>234</v>
      </c>
      <c r="H2612" s="1" t="s">
        <v>235</v>
      </c>
      <c r="I2612">
        <v>85</v>
      </c>
      <c r="J2612">
        <v>99</v>
      </c>
      <c r="K2612">
        <v>91</v>
      </c>
      <c r="L2612">
        <v>83</v>
      </c>
      <c r="M2612">
        <v>68</v>
      </c>
      <c r="N2612">
        <v>76</v>
      </c>
      <c r="O2612">
        <v>110</v>
      </c>
      <c r="P2612">
        <v>123</v>
      </c>
      <c r="Q2612">
        <v>100</v>
      </c>
      <c r="R2612">
        <v>89</v>
      </c>
      <c r="S2612">
        <v>95</v>
      </c>
      <c r="T2612">
        <v>92</v>
      </c>
      <c r="U2612">
        <v>106</v>
      </c>
      <c r="V2612" s="1" t="s">
        <v>5586</v>
      </c>
      <c r="W2612" s="1" t="s">
        <v>2551</v>
      </c>
      <c r="X2612" s="5" t="s">
        <v>3185</v>
      </c>
      <c r="Y2612" s="5" t="s">
        <v>2553</v>
      </c>
      <c r="Z2612" s="5" t="s">
        <v>2734</v>
      </c>
      <c r="AA2612" s="5"/>
    </row>
    <row r="2613" spans="1:27" ht="12" customHeight="1" x14ac:dyDescent="0.15">
      <c r="A2613" s="1" t="s">
        <v>701</v>
      </c>
      <c r="B2613" s="1" t="s">
        <v>156</v>
      </c>
      <c r="C2613" s="1" t="s">
        <v>15</v>
      </c>
      <c r="D2613" s="1" t="s">
        <v>2468</v>
      </c>
      <c r="E2613" s="1" t="s">
        <v>10</v>
      </c>
      <c r="F2613" s="1" t="s">
        <v>726</v>
      </c>
      <c r="G2613" s="1" t="s">
        <v>238</v>
      </c>
      <c r="H2613" s="1" t="s">
        <v>239</v>
      </c>
      <c r="I2613">
        <v>1400</v>
      </c>
      <c r="J2613">
        <v>1395</v>
      </c>
      <c r="K2613">
        <v>1355</v>
      </c>
      <c r="L2613">
        <v>1170</v>
      </c>
      <c r="M2613">
        <v>949</v>
      </c>
      <c r="N2613">
        <v>954</v>
      </c>
      <c r="O2613">
        <v>1503</v>
      </c>
      <c r="P2613">
        <v>1830</v>
      </c>
      <c r="Q2613">
        <v>1209</v>
      </c>
      <c r="R2613">
        <v>1152</v>
      </c>
      <c r="S2613">
        <v>1281</v>
      </c>
      <c r="T2613">
        <v>1201</v>
      </c>
      <c r="U2613">
        <v>1634</v>
      </c>
      <c r="V2613" s="1" t="s">
        <v>5586</v>
      </c>
      <c r="W2613" s="1" t="s">
        <v>2551</v>
      </c>
      <c r="X2613" s="5" t="s">
        <v>3185</v>
      </c>
      <c r="Y2613" s="5" t="s">
        <v>2737</v>
      </c>
      <c r="Z2613" s="5" t="s">
        <v>2738</v>
      </c>
      <c r="AA2613" s="5"/>
    </row>
    <row r="2614" spans="1:27" ht="12" customHeight="1" x14ac:dyDescent="0.15">
      <c r="A2614" s="1" t="s">
        <v>701</v>
      </c>
      <c r="B2614" s="1" t="s">
        <v>198</v>
      </c>
      <c r="C2614" s="1" t="s">
        <v>9</v>
      </c>
      <c r="D2614" s="1" t="s">
        <v>2468</v>
      </c>
      <c r="E2614" s="1" t="s">
        <v>10</v>
      </c>
      <c r="F2614" s="1" t="s">
        <v>727</v>
      </c>
      <c r="G2614" s="1" t="s">
        <v>234</v>
      </c>
      <c r="H2614" s="1" t="s">
        <v>235</v>
      </c>
      <c r="I2614">
        <v>1008</v>
      </c>
      <c r="J2614">
        <v>344</v>
      </c>
      <c r="K2614">
        <v>353</v>
      </c>
      <c r="L2614">
        <v>512</v>
      </c>
      <c r="M2614">
        <v>343</v>
      </c>
      <c r="N2614">
        <v>530</v>
      </c>
      <c r="O2614">
        <v>816</v>
      </c>
      <c r="P2614">
        <v>708</v>
      </c>
      <c r="Q2614">
        <v>535</v>
      </c>
      <c r="R2614">
        <v>538</v>
      </c>
      <c r="S2614">
        <v>564</v>
      </c>
      <c r="T2614">
        <v>730</v>
      </c>
      <c r="U2614">
        <v>1175</v>
      </c>
      <c r="V2614" s="1" t="s">
        <v>5586</v>
      </c>
      <c r="W2614" s="1" t="s">
        <v>2551</v>
      </c>
      <c r="X2614" s="5" t="s">
        <v>3186</v>
      </c>
      <c r="Y2614" s="5" t="s">
        <v>2553</v>
      </c>
      <c r="Z2614" s="5" t="s">
        <v>2734</v>
      </c>
      <c r="AA2614" s="5"/>
    </row>
    <row r="2615" spans="1:27" ht="12" customHeight="1" x14ac:dyDescent="0.15">
      <c r="A2615" s="1" t="s">
        <v>701</v>
      </c>
      <c r="B2615" s="1" t="s">
        <v>198</v>
      </c>
      <c r="C2615" s="1" t="s">
        <v>15</v>
      </c>
      <c r="D2615" s="1" t="s">
        <v>2468</v>
      </c>
      <c r="E2615" s="1" t="s">
        <v>10</v>
      </c>
      <c r="F2615" s="1" t="s">
        <v>727</v>
      </c>
      <c r="G2615" s="1" t="s">
        <v>238</v>
      </c>
      <c r="H2615" s="1" t="s">
        <v>239</v>
      </c>
      <c r="I2615">
        <v>135</v>
      </c>
      <c r="J2615">
        <v>48</v>
      </c>
      <c r="K2615">
        <v>45</v>
      </c>
      <c r="L2615">
        <v>54</v>
      </c>
      <c r="M2615">
        <v>43</v>
      </c>
      <c r="N2615">
        <v>79</v>
      </c>
      <c r="O2615">
        <v>115</v>
      </c>
      <c r="P2615">
        <v>72</v>
      </c>
      <c r="Q2615">
        <v>81</v>
      </c>
      <c r="R2615">
        <v>103</v>
      </c>
      <c r="S2615">
        <v>111</v>
      </c>
      <c r="T2615">
        <v>145</v>
      </c>
      <c r="U2615">
        <v>206</v>
      </c>
      <c r="V2615" s="1" t="s">
        <v>5586</v>
      </c>
      <c r="W2615" s="1" t="s">
        <v>2551</v>
      </c>
      <c r="X2615" s="5" t="s">
        <v>3186</v>
      </c>
      <c r="Y2615" s="5" t="s">
        <v>2737</v>
      </c>
      <c r="Z2615" s="5" t="s">
        <v>2738</v>
      </c>
      <c r="AA2615" s="5"/>
    </row>
    <row r="2616" spans="1:27" ht="12" customHeight="1" x14ac:dyDescent="0.15">
      <c r="A2616" s="1" t="s">
        <v>701</v>
      </c>
      <c r="B2616" s="1" t="s">
        <v>200</v>
      </c>
      <c r="C2616" s="1" t="s">
        <v>9</v>
      </c>
      <c r="D2616" s="1" t="s">
        <v>2468</v>
      </c>
      <c r="E2616" s="1" t="s">
        <v>10</v>
      </c>
      <c r="F2616" s="1" t="s">
        <v>728</v>
      </c>
      <c r="G2616" s="1" t="s">
        <v>234</v>
      </c>
      <c r="H2616" s="1" t="s">
        <v>235</v>
      </c>
      <c r="I2616">
        <v>1112589</v>
      </c>
      <c r="J2616">
        <v>948012</v>
      </c>
      <c r="K2616">
        <v>650624</v>
      </c>
      <c r="L2616">
        <v>847289</v>
      </c>
      <c r="M2616">
        <v>888688</v>
      </c>
      <c r="N2616">
        <v>808321</v>
      </c>
      <c r="O2616">
        <v>977910</v>
      </c>
      <c r="P2616">
        <v>858975</v>
      </c>
      <c r="Q2616">
        <v>1025533</v>
      </c>
      <c r="R2616">
        <v>1057450</v>
      </c>
      <c r="S2616">
        <v>833274</v>
      </c>
      <c r="T2616">
        <v>993968</v>
      </c>
      <c r="U2616">
        <v>1077545</v>
      </c>
      <c r="V2616" s="1" t="s">
        <v>5586</v>
      </c>
      <c r="W2616" s="1" t="s">
        <v>2551</v>
      </c>
      <c r="X2616" s="5" t="s">
        <v>3187</v>
      </c>
      <c r="Y2616" s="5" t="s">
        <v>2553</v>
      </c>
      <c r="Z2616" s="5" t="s">
        <v>2734</v>
      </c>
      <c r="AA2616" s="5"/>
    </row>
    <row r="2617" spans="1:27" ht="12" customHeight="1" x14ac:dyDescent="0.15">
      <c r="A2617" s="1" t="s">
        <v>701</v>
      </c>
      <c r="B2617" s="1" t="s">
        <v>200</v>
      </c>
      <c r="C2617" s="1" t="s">
        <v>15</v>
      </c>
      <c r="D2617" s="1" t="s">
        <v>2468</v>
      </c>
      <c r="E2617" s="1" t="s">
        <v>10</v>
      </c>
      <c r="F2617" s="1" t="s">
        <v>728</v>
      </c>
      <c r="G2617" s="1" t="s">
        <v>238</v>
      </c>
      <c r="H2617" s="1" t="s">
        <v>239</v>
      </c>
      <c r="I2617">
        <v>6122</v>
      </c>
      <c r="J2617">
        <v>5016</v>
      </c>
      <c r="K2617">
        <v>4364</v>
      </c>
      <c r="L2617">
        <v>5693</v>
      </c>
      <c r="M2617">
        <v>5123</v>
      </c>
      <c r="N2617">
        <v>4489</v>
      </c>
      <c r="O2617">
        <v>5480</v>
      </c>
      <c r="P2617">
        <v>5099</v>
      </c>
      <c r="Q2617">
        <v>5302</v>
      </c>
      <c r="R2617">
        <v>5121</v>
      </c>
      <c r="S2617">
        <v>4584</v>
      </c>
      <c r="T2617">
        <v>4543</v>
      </c>
      <c r="U2617">
        <v>5313</v>
      </c>
      <c r="V2617" s="1" t="s">
        <v>5586</v>
      </c>
      <c r="W2617" s="1" t="s">
        <v>2551</v>
      </c>
      <c r="X2617" s="5" t="s">
        <v>3187</v>
      </c>
      <c r="Y2617" s="5" t="s">
        <v>2737</v>
      </c>
      <c r="Z2617" s="5" t="s">
        <v>2738</v>
      </c>
      <c r="AA2617" s="5"/>
    </row>
    <row r="2618" spans="1:27" ht="12" customHeight="1" x14ac:dyDescent="0.15">
      <c r="A2618" s="1" t="s">
        <v>701</v>
      </c>
      <c r="B2618" s="1" t="s">
        <v>212</v>
      </c>
      <c r="C2618" s="1" t="s">
        <v>9</v>
      </c>
      <c r="D2618" s="1" t="s">
        <v>2468</v>
      </c>
      <c r="E2618" s="1" t="s">
        <v>213</v>
      </c>
      <c r="F2618" s="1" t="s">
        <v>284</v>
      </c>
      <c r="G2618" s="1" t="s">
        <v>215</v>
      </c>
      <c r="H2618" s="1" t="s">
        <v>216</v>
      </c>
      <c r="I2618">
        <v>40861</v>
      </c>
      <c r="J2618">
        <v>40906</v>
      </c>
      <c r="K2618">
        <v>41174</v>
      </c>
      <c r="L2618">
        <v>41200</v>
      </c>
      <c r="M2618">
        <v>41201</v>
      </c>
      <c r="N2618">
        <v>41232</v>
      </c>
      <c r="O2618">
        <v>41087</v>
      </c>
      <c r="P2618">
        <v>41264</v>
      </c>
      <c r="Q2618">
        <v>41332</v>
      </c>
      <c r="R2618">
        <v>41123</v>
      </c>
      <c r="S2618">
        <v>41213</v>
      </c>
      <c r="T2618">
        <v>41299</v>
      </c>
      <c r="U2618">
        <v>41103</v>
      </c>
      <c r="V2618" s="1" t="s">
        <v>5586</v>
      </c>
      <c r="W2618" s="1" t="s">
        <v>2717</v>
      </c>
      <c r="X2618" s="5" t="s">
        <v>3044</v>
      </c>
      <c r="Y2618" s="5" t="s">
        <v>2719</v>
      </c>
      <c r="Z2618" s="5" t="s">
        <v>2720</v>
      </c>
      <c r="AA2618" s="5"/>
    </row>
    <row r="2619" spans="1:27" ht="12" customHeight="1" x14ac:dyDescent="0.15">
      <c r="A2619" s="1" t="s">
        <v>701</v>
      </c>
      <c r="B2619" s="1" t="s">
        <v>285</v>
      </c>
      <c r="C2619" s="1" t="s">
        <v>9</v>
      </c>
      <c r="D2619" s="1" t="s">
        <v>2468</v>
      </c>
      <c r="E2619" s="1" t="s">
        <v>213</v>
      </c>
      <c r="F2619" s="1" t="s">
        <v>286</v>
      </c>
      <c r="G2619" s="1" t="s">
        <v>215</v>
      </c>
      <c r="H2619" s="1" t="s">
        <v>216</v>
      </c>
      <c r="I2619">
        <v>91325</v>
      </c>
      <c r="J2619">
        <v>92295</v>
      </c>
      <c r="K2619">
        <v>92325</v>
      </c>
      <c r="L2619">
        <v>92382</v>
      </c>
      <c r="M2619">
        <v>92207</v>
      </c>
      <c r="N2619">
        <v>92015</v>
      </c>
      <c r="O2619">
        <v>92020</v>
      </c>
      <c r="P2619">
        <v>92167</v>
      </c>
      <c r="Q2619">
        <v>92180</v>
      </c>
      <c r="R2619">
        <v>92025</v>
      </c>
      <c r="S2619">
        <v>91682</v>
      </c>
      <c r="T2619">
        <v>91624</v>
      </c>
      <c r="U2619">
        <v>91466</v>
      </c>
      <c r="V2619" s="1" t="s">
        <v>5586</v>
      </c>
      <c r="W2619" s="1" t="s">
        <v>2717</v>
      </c>
      <c r="X2619" s="5" t="s">
        <v>2816</v>
      </c>
      <c r="Y2619" s="5" t="s">
        <v>2719</v>
      </c>
      <c r="Z2619" s="5" t="s">
        <v>2720</v>
      </c>
      <c r="AA2619" s="5"/>
    </row>
    <row r="2620" spans="1:27" ht="12" customHeight="1" x14ac:dyDescent="0.15">
      <c r="A2620" s="1" t="s">
        <v>729</v>
      </c>
      <c r="B2620" s="1" t="s">
        <v>8</v>
      </c>
      <c r="C2620" s="1" t="s">
        <v>9</v>
      </c>
      <c r="D2620" s="1" t="s">
        <v>2469</v>
      </c>
      <c r="E2620" s="1" t="s">
        <v>10</v>
      </c>
      <c r="F2620" s="1" t="s">
        <v>730</v>
      </c>
      <c r="G2620" s="1" t="s">
        <v>234</v>
      </c>
      <c r="H2620" s="1" t="s">
        <v>235</v>
      </c>
      <c r="I2620">
        <v>322717</v>
      </c>
      <c r="J2620">
        <v>300435</v>
      </c>
      <c r="K2620">
        <v>233325</v>
      </c>
      <c r="L2620">
        <v>302980</v>
      </c>
      <c r="M2620">
        <v>328266</v>
      </c>
      <c r="N2620">
        <v>298472</v>
      </c>
      <c r="O2620">
        <v>335405</v>
      </c>
      <c r="P2620">
        <v>321439</v>
      </c>
      <c r="Q2620">
        <v>300172</v>
      </c>
      <c r="R2620">
        <v>309318</v>
      </c>
      <c r="S2620">
        <v>250754</v>
      </c>
      <c r="T2620">
        <v>252045</v>
      </c>
      <c r="U2620">
        <v>259922</v>
      </c>
      <c r="V2620" s="1" t="s">
        <v>3188</v>
      </c>
      <c r="W2620" s="1" t="s">
        <v>2551</v>
      </c>
      <c r="X2620" s="5" t="s">
        <v>3189</v>
      </c>
      <c r="Y2620" s="5" t="s">
        <v>2553</v>
      </c>
      <c r="Z2620" s="5" t="s">
        <v>2734</v>
      </c>
      <c r="AA2620" s="5"/>
    </row>
    <row r="2621" spans="1:27" ht="12" customHeight="1" x14ac:dyDescent="0.15">
      <c r="A2621" s="1" t="s">
        <v>729</v>
      </c>
      <c r="B2621" s="1" t="s">
        <v>8</v>
      </c>
      <c r="C2621" s="1" t="s">
        <v>15</v>
      </c>
      <c r="D2621" s="1" t="s">
        <v>2469</v>
      </c>
      <c r="E2621" s="1" t="s">
        <v>10</v>
      </c>
      <c r="F2621" s="1" t="s">
        <v>730</v>
      </c>
      <c r="G2621" s="1" t="s">
        <v>238</v>
      </c>
      <c r="H2621" s="1" t="s">
        <v>239</v>
      </c>
      <c r="I2621">
        <v>5446</v>
      </c>
      <c r="J2621">
        <v>4583</v>
      </c>
      <c r="K2621">
        <v>4090</v>
      </c>
      <c r="L2621">
        <v>5626</v>
      </c>
      <c r="M2621">
        <v>5945</v>
      </c>
      <c r="N2621">
        <v>5129</v>
      </c>
      <c r="O2621">
        <v>5430</v>
      </c>
      <c r="P2621">
        <v>5163</v>
      </c>
      <c r="Q2621">
        <v>4886</v>
      </c>
      <c r="R2621">
        <v>5166</v>
      </c>
      <c r="S2621">
        <v>4318</v>
      </c>
      <c r="T2621">
        <v>4215</v>
      </c>
      <c r="U2621">
        <v>4160</v>
      </c>
      <c r="V2621" s="1" t="s">
        <v>3188</v>
      </c>
      <c r="W2621" s="1" t="s">
        <v>2551</v>
      </c>
      <c r="X2621" s="5" t="s">
        <v>3189</v>
      </c>
      <c r="Y2621" s="5" t="s">
        <v>2737</v>
      </c>
      <c r="Z2621" s="5" t="s">
        <v>2738</v>
      </c>
      <c r="AA2621" s="5"/>
    </row>
    <row r="2622" spans="1:27" ht="12" customHeight="1" x14ac:dyDescent="0.15">
      <c r="A2622" s="1" t="s">
        <v>729</v>
      </c>
      <c r="B2622" s="1" t="s">
        <v>8</v>
      </c>
      <c r="C2622" s="1" t="s">
        <v>17</v>
      </c>
      <c r="D2622" s="1" t="s">
        <v>2469</v>
      </c>
      <c r="E2622" s="1" t="s">
        <v>10</v>
      </c>
      <c r="F2622" s="1" t="s">
        <v>730</v>
      </c>
      <c r="G2622" s="1" t="s">
        <v>731</v>
      </c>
      <c r="H2622" s="1" t="s">
        <v>235</v>
      </c>
      <c r="I2622">
        <v>36981</v>
      </c>
      <c r="J2622">
        <v>39044</v>
      </c>
      <c r="K2622">
        <v>30424</v>
      </c>
      <c r="L2622">
        <v>35357</v>
      </c>
      <c r="M2622">
        <v>41618</v>
      </c>
      <c r="N2622">
        <v>53598</v>
      </c>
      <c r="O2622">
        <v>40264</v>
      </c>
      <c r="P2622">
        <v>55653</v>
      </c>
      <c r="Q2622">
        <v>51830</v>
      </c>
      <c r="R2622">
        <v>48138</v>
      </c>
      <c r="S2622">
        <v>41045</v>
      </c>
      <c r="T2622">
        <v>44007</v>
      </c>
      <c r="U2622">
        <v>34578</v>
      </c>
      <c r="V2622" s="1" t="s">
        <v>3188</v>
      </c>
      <c r="W2622" s="1" t="s">
        <v>2551</v>
      </c>
      <c r="X2622" s="5" t="s">
        <v>3189</v>
      </c>
      <c r="Y2622" s="5" t="s">
        <v>3190</v>
      </c>
      <c r="Z2622" s="5" t="s">
        <v>3191</v>
      </c>
      <c r="AA2622" s="5"/>
    </row>
    <row r="2623" spans="1:27" ht="12" customHeight="1" x14ac:dyDescent="0.15">
      <c r="A2623" s="1" t="s">
        <v>729</v>
      </c>
      <c r="B2623" s="1" t="s">
        <v>8</v>
      </c>
      <c r="C2623" s="1" t="s">
        <v>19</v>
      </c>
      <c r="D2623" s="1" t="s">
        <v>2469</v>
      </c>
      <c r="E2623" s="1" t="s">
        <v>10</v>
      </c>
      <c r="F2623" s="1" t="s">
        <v>730</v>
      </c>
      <c r="G2623" s="1" t="s">
        <v>732</v>
      </c>
      <c r="H2623" s="1" t="s">
        <v>235</v>
      </c>
      <c r="I2623">
        <v>92339</v>
      </c>
      <c r="J2623">
        <v>101337</v>
      </c>
      <c r="K2623">
        <v>84788</v>
      </c>
      <c r="L2623">
        <v>70541</v>
      </c>
      <c r="M2623">
        <v>72930</v>
      </c>
      <c r="N2623">
        <v>87366</v>
      </c>
      <c r="O2623">
        <v>99144</v>
      </c>
      <c r="P2623">
        <v>122378</v>
      </c>
      <c r="Q2623">
        <v>124051</v>
      </c>
      <c r="R2623">
        <v>135150</v>
      </c>
      <c r="S2623">
        <v>133958</v>
      </c>
      <c r="T2623">
        <v>98754</v>
      </c>
      <c r="U2623">
        <v>120178</v>
      </c>
      <c r="V2623" s="1" t="s">
        <v>3188</v>
      </c>
      <c r="W2623" s="1" t="s">
        <v>2551</v>
      </c>
      <c r="X2623" s="5" t="s">
        <v>3189</v>
      </c>
      <c r="Y2623" s="5" t="s">
        <v>3192</v>
      </c>
      <c r="Z2623" s="5" t="s">
        <v>2734</v>
      </c>
      <c r="AA2623" s="5"/>
    </row>
    <row r="2624" spans="1:27" ht="12" customHeight="1" x14ac:dyDescent="0.15">
      <c r="A2624" s="1" t="s">
        <v>729</v>
      </c>
      <c r="B2624" s="1" t="s">
        <v>8</v>
      </c>
      <c r="C2624" s="1" t="s">
        <v>21</v>
      </c>
      <c r="D2624" s="1" t="s">
        <v>2469</v>
      </c>
      <c r="E2624" s="1" t="s">
        <v>10</v>
      </c>
      <c r="F2624" s="1" t="s">
        <v>730</v>
      </c>
      <c r="G2624" s="1" t="s">
        <v>242</v>
      </c>
      <c r="H2624" s="1" t="s">
        <v>235</v>
      </c>
      <c r="I2624">
        <v>497409</v>
      </c>
      <c r="J2624">
        <v>397518</v>
      </c>
      <c r="K2624">
        <v>364518</v>
      </c>
      <c r="L2624">
        <v>360960</v>
      </c>
      <c r="M2624">
        <v>414608</v>
      </c>
      <c r="N2624">
        <v>364581</v>
      </c>
      <c r="O2624">
        <v>390943</v>
      </c>
      <c r="P2624">
        <v>428793</v>
      </c>
      <c r="Q2624">
        <v>457243</v>
      </c>
      <c r="R2624">
        <v>501678</v>
      </c>
      <c r="S2624">
        <v>395383</v>
      </c>
      <c r="T2624">
        <v>424939</v>
      </c>
      <c r="U2624">
        <v>505866</v>
      </c>
      <c r="V2624" s="1" t="s">
        <v>3188</v>
      </c>
      <c r="W2624" s="1" t="s">
        <v>2551</v>
      </c>
      <c r="X2624" s="5" t="s">
        <v>3189</v>
      </c>
      <c r="Y2624" s="5" t="s">
        <v>2557</v>
      </c>
      <c r="Z2624" s="5" t="s">
        <v>2734</v>
      </c>
      <c r="AA2624" s="5"/>
    </row>
    <row r="2625" spans="1:27" ht="12" customHeight="1" x14ac:dyDescent="0.15">
      <c r="A2625" s="1" t="s">
        <v>729</v>
      </c>
      <c r="B2625" s="1" t="s">
        <v>8</v>
      </c>
      <c r="C2625" s="1" t="s">
        <v>23</v>
      </c>
      <c r="D2625" s="1" t="s">
        <v>2469</v>
      </c>
      <c r="E2625" s="1" t="s">
        <v>10</v>
      </c>
      <c r="F2625" s="1" t="s">
        <v>730</v>
      </c>
      <c r="G2625" s="1" t="s">
        <v>245</v>
      </c>
      <c r="H2625" s="1" t="s">
        <v>239</v>
      </c>
      <c r="I2625">
        <v>7199</v>
      </c>
      <c r="J2625">
        <v>5579</v>
      </c>
      <c r="K2625">
        <v>4901</v>
      </c>
      <c r="L2625">
        <v>5936</v>
      </c>
      <c r="M2625">
        <v>6846</v>
      </c>
      <c r="N2625">
        <v>6535</v>
      </c>
      <c r="O2625">
        <v>6228</v>
      </c>
      <c r="P2625">
        <v>7027</v>
      </c>
      <c r="Q2625">
        <v>7109</v>
      </c>
      <c r="R2625">
        <v>8300</v>
      </c>
      <c r="S2625">
        <v>6460</v>
      </c>
      <c r="T2625">
        <v>6392</v>
      </c>
      <c r="U2625">
        <v>7410</v>
      </c>
      <c r="V2625" s="1" t="s">
        <v>3188</v>
      </c>
      <c r="W2625" s="1" t="s">
        <v>2551</v>
      </c>
      <c r="X2625" s="5" t="s">
        <v>3189</v>
      </c>
      <c r="Y2625" s="5" t="s">
        <v>2740</v>
      </c>
      <c r="Z2625" s="5" t="s">
        <v>2738</v>
      </c>
      <c r="AA2625" s="5"/>
    </row>
    <row r="2626" spans="1:27" ht="12" customHeight="1" x14ac:dyDescent="0.15">
      <c r="A2626" s="1" t="s">
        <v>729</v>
      </c>
      <c r="B2626" s="1" t="s">
        <v>8</v>
      </c>
      <c r="C2626" s="1" t="s">
        <v>77</v>
      </c>
      <c r="D2626" s="1" t="s">
        <v>2469</v>
      </c>
      <c r="E2626" s="1" t="s">
        <v>10</v>
      </c>
      <c r="F2626" s="1" t="s">
        <v>730</v>
      </c>
      <c r="G2626" s="1" t="s">
        <v>22</v>
      </c>
      <c r="H2626" s="1" t="s">
        <v>235</v>
      </c>
      <c r="I2626">
        <v>20243</v>
      </c>
      <c r="J2626">
        <v>16162</v>
      </c>
      <c r="K2626">
        <v>11534</v>
      </c>
      <c r="L2626">
        <v>19199</v>
      </c>
      <c r="M2626">
        <v>20750</v>
      </c>
      <c r="N2626">
        <v>15457</v>
      </c>
      <c r="O2626">
        <v>13903</v>
      </c>
      <c r="P2626">
        <v>16485</v>
      </c>
      <c r="Q2626">
        <v>14865</v>
      </c>
      <c r="R2626">
        <v>12433</v>
      </c>
      <c r="S2626">
        <v>11525</v>
      </c>
      <c r="T2626">
        <v>10976</v>
      </c>
      <c r="U2626">
        <v>4635</v>
      </c>
      <c r="V2626" s="1" t="s">
        <v>3188</v>
      </c>
      <c r="W2626" s="1" t="s">
        <v>2551</v>
      </c>
      <c r="X2626" s="5" t="s">
        <v>3189</v>
      </c>
      <c r="Y2626" s="5" t="s">
        <v>2558</v>
      </c>
      <c r="Z2626" s="5" t="s">
        <v>2734</v>
      </c>
      <c r="AA2626" s="5"/>
    </row>
    <row r="2627" spans="1:27" ht="12" customHeight="1" x14ac:dyDescent="0.15">
      <c r="A2627" s="1" t="s">
        <v>729</v>
      </c>
      <c r="B2627" s="1" t="s">
        <v>8</v>
      </c>
      <c r="C2627" s="1" t="s">
        <v>244</v>
      </c>
      <c r="D2627" s="1" t="s">
        <v>2469</v>
      </c>
      <c r="E2627" s="1" t="s">
        <v>10</v>
      </c>
      <c r="F2627" s="1" t="s">
        <v>730</v>
      </c>
      <c r="G2627" s="1" t="s">
        <v>249</v>
      </c>
      <c r="H2627" s="1" t="s">
        <v>235</v>
      </c>
      <c r="I2627">
        <v>376467</v>
      </c>
      <c r="J2627">
        <v>403603</v>
      </c>
      <c r="K2627">
        <v>376088</v>
      </c>
      <c r="L2627">
        <v>404807</v>
      </c>
      <c r="M2627">
        <v>412263</v>
      </c>
      <c r="N2627">
        <v>471661</v>
      </c>
      <c r="O2627">
        <v>541628</v>
      </c>
      <c r="P2627">
        <v>595820</v>
      </c>
      <c r="Q2627">
        <v>599765</v>
      </c>
      <c r="R2627">
        <v>578260</v>
      </c>
      <c r="S2627">
        <v>597109</v>
      </c>
      <c r="T2627">
        <v>556000</v>
      </c>
      <c r="U2627">
        <v>460177</v>
      </c>
      <c r="V2627" s="1" t="s">
        <v>3188</v>
      </c>
      <c r="W2627" s="1" t="s">
        <v>2551</v>
      </c>
      <c r="X2627" s="5" t="s">
        <v>3189</v>
      </c>
      <c r="Y2627" s="5" t="s">
        <v>2579</v>
      </c>
      <c r="Z2627" s="5" t="s">
        <v>2734</v>
      </c>
      <c r="AA2627" s="5"/>
    </row>
    <row r="2628" spans="1:27" ht="12" customHeight="1" x14ac:dyDescent="0.15">
      <c r="A2628" s="1" t="s">
        <v>729</v>
      </c>
      <c r="B2628" s="1" t="s">
        <v>25</v>
      </c>
      <c r="C2628" s="1" t="s">
        <v>9</v>
      </c>
      <c r="D2628" s="1" t="s">
        <v>2469</v>
      </c>
      <c r="E2628" s="1" t="s">
        <v>10</v>
      </c>
      <c r="F2628" s="1" t="s">
        <v>733</v>
      </c>
      <c r="G2628" s="1" t="s">
        <v>234</v>
      </c>
      <c r="H2628" s="1" t="s">
        <v>235</v>
      </c>
      <c r="I2628">
        <v>58337</v>
      </c>
      <c r="J2628">
        <v>58749</v>
      </c>
      <c r="K2628">
        <v>53131</v>
      </c>
      <c r="L2628">
        <v>64078</v>
      </c>
      <c r="M2628">
        <v>57814</v>
      </c>
      <c r="N2628">
        <v>56367</v>
      </c>
      <c r="O2628">
        <v>63784</v>
      </c>
      <c r="P2628">
        <v>59990</v>
      </c>
      <c r="Q2628">
        <v>61013</v>
      </c>
      <c r="R2628">
        <v>52866</v>
      </c>
      <c r="S2628">
        <v>47501</v>
      </c>
      <c r="T2628">
        <v>49570</v>
      </c>
      <c r="U2628">
        <v>53384</v>
      </c>
      <c r="V2628" s="1" t="s">
        <v>3188</v>
      </c>
      <c r="W2628" s="1" t="s">
        <v>2551</v>
      </c>
      <c r="X2628" s="5" t="s">
        <v>3193</v>
      </c>
      <c r="Y2628" s="5" t="s">
        <v>2553</v>
      </c>
      <c r="Z2628" s="5" t="s">
        <v>2734</v>
      </c>
      <c r="AA2628" s="5"/>
    </row>
    <row r="2629" spans="1:27" ht="12" customHeight="1" x14ac:dyDescent="0.15">
      <c r="A2629" s="1" t="s">
        <v>729</v>
      </c>
      <c r="B2629" s="1" t="s">
        <v>25</v>
      </c>
      <c r="C2629" s="1" t="s">
        <v>15</v>
      </c>
      <c r="D2629" s="1" t="s">
        <v>2469</v>
      </c>
      <c r="E2629" s="1" t="s">
        <v>10</v>
      </c>
      <c r="F2629" s="1" t="s">
        <v>733</v>
      </c>
      <c r="G2629" s="1" t="s">
        <v>238</v>
      </c>
      <c r="H2629" s="1" t="s">
        <v>239</v>
      </c>
      <c r="I2629">
        <v>3000</v>
      </c>
      <c r="J2629">
        <v>3180</v>
      </c>
      <c r="K2629">
        <v>2880</v>
      </c>
      <c r="L2629">
        <v>3566</v>
      </c>
      <c r="M2629">
        <v>3354</v>
      </c>
      <c r="N2629">
        <v>3191</v>
      </c>
      <c r="O2629">
        <v>3650</v>
      </c>
      <c r="P2629">
        <v>3501</v>
      </c>
      <c r="Q2629">
        <v>3700</v>
      </c>
      <c r="R2629">
        <v>3190</v>
      </c>
      <c r="S2629">
        <v>2804</v>
      </c>
      <c r="T2629">
        <v>2890</v>
      </c>
      <c r="U2629">
        <v>3057</v>
      </c>
      <c r="V2629" s="1" t="s">
        <v>3188</v>
      </c>
      <c r="W2629" s="1" t="s">
        <v>2551</v>
      </c>
      <c r="X2629" s="5" t="s">
        <v>3193</v>
      </c>
      <c r="Y2629" s="5" t="s">
        <v>2737</v>
      </c>
      <c r="Z2629" s="5" t="s">
        <v>2738</v>
      </c>
      <c r="AA2629" s="5"/>
    </row>
    <row r="2630" spans="1:27" ht="12" customHeight="1" x14ac:dyDescent="0.15">
      <c r="A2630" s="1" t="s">
        <v>729</v>
      </c>
      <c r="B2630" s="1" t="s">
        <v>25</v>
      </c>
      <c r="C2630" s="1" t="s">
        <v>17</v>
      </c>
      <c r="D2630" s="1" t="s">
        <v>2469</v>
      </c>
      <c r="E2630" s="1" t="s">
        <v>10</v>
      </c>
      <c r="F2630" s="1" t="s">
        <v>733</v>
      </c>
      <c r="G2630" s="1" t="s">
        <v>731</v>
      </c>
      <c r="H2630" s="1" t="s">
        <v>235</v>
      </c>
      <c r="I2630">
        <v>0</v>
      </c>
      <c r="J2630">
        <v>0</v>
      </c>
      <c r="K2630">
        <v>0</v>
      </c>
      <c r="L2630">
        <v>0</v>
      </c>
      <c r="M2630">
        <v>0</v>
      </c>
      <c r="N2630">
        <v>0</v>
      </c>
      <c r="O2630">
        <v>0</v>
      </c>
      <c r="P2630">
        <v>0</v>
      </c>
      <c r="Q2630">
        <v>0</v>
      </c>
      <c r="R2630">
        <v>0</v>
      </c>
      <c r="S2630">
        <v>0</v>
      </c>
      <c r="T2630">
        <v>0</v>
      </c>
      <c r="U2630">
        <v>0</v>
      </c>
      <c r="V2630" s="1" t="s">
        <v>3188</v>
      </c>
      <c r="W2630" s="1" t="s">
        <v>2551</v>
      </c>
      <c r="X2630" s="5" t="s">
        <v>3193</v>
      </c>
      <c r="Y2630" s="5" t="s">
        <v>3190</v>
      </c>
      <c r="Z2630" s="5" t="s">
        <v>2734</v>
      </c>
      <c r="AA2630" s="5"/>
    </row>
    <row r="2631" spans="1:27" ht="12" customHeight="1" x14ac:dyDescent="0.15">
      <c r="A2631" s="1" t="s">
        <v>729</v>
      </c>
      <c r="B2631" s="1" t="s">
        <v>25</v>
      </c>
      <c r="C2631" s="1" t="s">
        <v>19</v>
      </c>
      <c r="D2631" s="1" t="s">
        <v>2469</v>
      </c>
      <c r="E2631" s="1" t="s">
        <v>10</v>
      </c>
      <c r="F2631" s="1" t="s">
        <v>733</v>
      </c>
      <c r="G2631" s="1" t="s">
        <v>732</v>
      </c>
      <c r="H2631" s="1" t="s">
        <v>235</v>
      </c>
      <c r="I2631">
        <v>18331</v>
      </c>
      <c r="J2631">
        <v>9245</v>
      </c>
      <c r="K2631">
        <v>10061</v>
      </c>
      <c r="L2631">
        <v>12196</v>
      </c>
      <c r="M2631">
        <v>14925</v>
      </c>
      <c r="N2631">
        <v>7186</v>
      </c>
      <c r="O2631">
        <v>10508</v>
      </c>
      <c r="P2631">
        <v>9899</v>
      </c>
      <c r="Q2631">
        <v>12880</v>
      </c>
      <c r="R2631">
        <v>12074</v>
      </c>
      <c r="S2631">
        <v>5170</v>
      </c>
      <c r="T2631">
        <v>10562</v>
      </c>
      <c r="U2631">
        <v>15168</v>
      </c>
      <c r="V2631" s="1" t="s">
        <v>3188</v>
      </c>
      <c r="W2631" s="1" t="s">
        <v>2551</v>
      </c>
      <c r="X2631" s="5" t="s">
        <v>3193</v>
      </c>
      <c r="Y2631" s="5" t="s">
        <v>3192</v>
      </c>
      <c r="Z2631" s="5" t="s">
        <v>2734</v>
      </c>
      <c r="AA2631" s="5"/>
    </row>
    <row r="2632" spans="1:27" ht="12" customHeight="1" x14ac:dyDescent="0.15">
      <c r="A2632" s="1" t="s">
        <v>729</v>
      </c>
      <c r="B2632" s="1" t="s">
        <v>25</v>
      </c>
      <c r="C2632" s="1" t="s">
        <v>21</v>
      </c>
      <c r="D2632" s="1" t="s">
        <v>2469</v>
      </c>
      <c r="E2632" s="1" t="s">
        <v>10</v>
      </c>
      <c r="F2632" s="1" t="s">
        <v>733</v>
      </c>
      <c r="G2632" s="1" t="s">
        <v>242</v>
      </c>
      <c r="H2632" s="1" t="s">
        <v>235</v>
      </c>
      <c r="I2632">
        <v>72686</v>
      </c>
      <c r="J2632">
        <v>74015</v>
      </c>
      <c r="K2632">
        <v>59938</v>
      </c>
      <c r="L2632">
        <v>71707</v>
      </c>
      <c r="M2632">
        <v>75535</v>
      </c>
      <c r="N2632">
        <v>62576</v>
      </c>
      <c r="O2632">
        <v>70143</v>
      </c>
      <c r="P2632">
        <v>70011</v>
      </c>
      <c r="Q2632">
        <v>69134</v>
      </c>
      <c r="R2632">
        <v>67583</v>
      </c>
      <c r="S2632">
        <v>56326</v>
      </c>
      <c r="T2632">
        <v>63011</v>
      </c>
      <c r="U2632">
        <v>70868</v>
      </c>
      <c r="V2632" s="1" t="s">
        <v>3188</v>
      </c>
      <c r="W2632" s="1" t="s">
        <v>2551</v>
      </c>
      <c r="X2632" s="5" t="s">
        <v>3193</v>
      </c>
      <c r="Y2632" s="5" t="s">
        <v>2557</v>
      </c>
      <c r="Z2632" s="5" t="s">
        <v>2734</v>
      </c>
      <c r="AA2632" s="5"/>
    </row>
    <row r="2633" spans="1:27" ht="12" customHeight="1" x14ac:dyDescent="0.15">
      <c r="A2633" s="1" t="s">
        <v>729</v>
      </c>
      <c r="B2633" s="1" t="s">
        <v>25</v>
      </c>
      <c r="C2633" s="1" t="s">
        <v>23</v>
      </c>
      <c r="D2633" s="1" t="s">
        <v>2469</v>
      </c>
      <c r="E2633" s="1" t="s">
        <v>10</v>
      </c>
      <c r="F2633" s="1" t="s">
        <v>733</v>
      </c>
      <c r="G2633" s="1" t="s">
        <v>245</v>
      </c>
      <c r="H2633" s="1" t="s">
        <v>239</v>
      </c>
      <c r="I2633">
        <v>3469</v>
      </c>
      <c r="J2633">
        <v>4177</v>
      </c>
      <c r="K2633">
        <v>3314</v>
      </c>
      <c r="L2633">
        <v>4107</v>
      </c>
      <c r="M2633">
        <v>4498</v>
      </c>
      <c r="N2633">
        <v>3514</v>
      </c>
      <c r="O2633">
        <v>4072</v>
      </c>
      <c r="P2633">
        <v>4153</v>
      </c>
      <c r="Q2633">
        <v>4220</v>
      </c>
      <c r="R2633">
        <v>4154</v>
      </c>
      <c r="S2633">
        <v>3410</v>
      </c>
      <c r="T2633">
        <v>3689</v>
      </c>
      <c r="U2633">
        <v>4122</v>
      </c>
      <c r="V2633" s="1" t="s">
        <v>3188</v>
      </c>
      <c r="W2633" s="1" t="s">
        <v>2551</v>
      </c>
      <c r="X2633" s="5" t="s">
        <v>3193</v>
      </c>
      <c r="Y2633" s="5" t="s">
        <v>2740</v>
      </c>
      <c r="Z2633" s="5" t="s">
        <v>2738</v>
      </c>
      <c r="AA2633" s="5"/>
    </row>
    <row r="2634" spans="1:27" ht="12" customHeight="1" x14ac:dyDescent="0.15">
      <c r="A2634" s="1" t="s">
        <v>729</v>
      </c>
      <c r="B2634" s="1" t="s">
        <v>25</v>
      </c>
      <c r="C2634" s="1" t="s">
        <v>77</v>
      </c>
      <c r="D2634" s="1" t="s">
        <v>2469</v>
      </c>
      <c r="E2634" s="1" t="s">
        <v>10</v>
      </c>
      <c r="F2634" s="1" t="s">
        <v>733</v>
      </c>
      <c r="G2634" s="1" t="s">
        <v>22</v>
      </c>
      <c r="H2634" s="1" t="s">
        <v>235</v>
      </c>
      <c r="I2634">
        <v>419</v>
      </c>
      <c r="J2634">
        <v>274</v>
      </c>
      <c r="K2634">
        <v>240</v>
      </c>
      <c r="L2634">
        <v>197</v>
      </c>
      <c r="M2634">
        <v>182</v>
      </c>
      <c r="N2634">
        <v>142</v>
      </c>
      <c r="O2634">
        <v>218</v>
      </c>
      <c r="P2634">
        <v>168</v>
      </c>
      <c r="Q2634">
        <v>125</v>
      </c>
      <c r="R2634">
        <v>228</v>
      </c>
      <c r="S2634">
        <v>548</v>
      </c>
      <c r="T2634">
        <v>173</v>
      </c>
      <c r="U2634">
        <v>388</v>
      </c>
      <c r="V2634" s="1" t="s">
        <v>3188</v>
      </c>
      <c r="W2634" s="1" t="s">
        <v>2551</v>
      </c>
      <c r="X2634" s="5" t="s">
        <v>3193</v>
      </c>
      <c r="Y2634" s="5" t="s">
        <v>2564</v>
      </c>
      <c r="Z2634" s="5" t="s">
        <v>2734</v>
      </c>
      <c r="AA2634" s="5"/>
    </row>
    <row r="2635" spans="1:27" ht="12" customHeight="1" x14ac:dyDescent="0.15">
      <c r="A2635" s="1" t="s">
        <v>729</v>
      </c>
      <c r="B2635" s="1" t="s">
        <v>25</v>
      </c>
      <c r="C2635" s="1" t="s">
        <v>244</v>
      </c>
      <c r="D2635" s="1" t="s">
        <v>2469</v>
      </c>
      <c r="E2635" s="1" t="s">
        <v>10</v>
      </c>
      <c r="F2635" s="1" t="s">
        <v>733</v>
      </c>
      <c r="G2635" s="1" t="s">
        <v>249</v>
      </c>
      <c r="H2635" s="1" t="s">
        <v>235</v>
      </c>
      <c r="I2635">
        <v>40395</v>
      </c>
      <c r="J2635">
        <v>34100</v>
      </c>
      <c r="K2635">
        <v>37114</v>
      </c>
      <c r="L2635">
        <v>41484</v>
      </c>
      <c r="M2635">
        <v>38506</v>
      </c>
      <c r="N2635">
        <v>39341</v>
      </c>
      <c r="O2635">
        <v>43272</v>
      </c>
      <c r="P2635">
        <v>42982</v>
      </c>
      <c r="Q2635">
        <v>47616</v>
      </c>
      <c r="R2635">
        <v>44745</v>
      </c>
      <c r="S2635">
        <v>40542</v>
      </c>
      <c r="T2635">
        <v>37490</v>
      </c>
      <c r="U2635">
        <v>34786</v>
      </c>
      <c r="V2635" s="1" t="s">
        <v>3188</v>
      </c>
      <c r="W2635" s="1" t="s">
        <v>2551</v>
      </c>
      <c r="X2635" s="5" t="s">
        <v>3193</v>
      </c>
      <c r="Y2635" s="5" t="s">
        <v>2559</v>
      </c>
      <c r="Z2635" s="5" t="s">
        <v>2734</v>
      </c>
      <c r="AA2635" s="5"/>
    </row>
    <row r="2636" spans="1:27" ht="12" customHeight="1" x14ac:dyDescent="0.15">
      <c r="A2636" s="1" t="s">
        <v>729</v>
      </c>
      <c r="B2636" s="1" t="s">
        <v>27</v>
      </c>
      <c r="C2636" s="1" t="s">
        <v>9</v>
      </c>
      <c r="D2636" s="1" t="s">
        <v>2469</v>
      </c>
      <c r="E2636" s="1" t="s">
        <v>10</v>
      </c>
      <c r="F2636" s="1" t="s">
        <v>734</v>
      </c>
      <c r="G2636" s="1" t="s">
        <v>234</v>
      </c>
      <c r="H2636" s="1" t="s">
        <v>235</v>
      </c>
      <c r="I2636">
        <v>93609</v>
      </c>
      <c r="J2636">
        <v>81803</v>
      </c>
      <c r="K2636">
        <v>94849</v>
      </c>
      <c r="L2636">
        <v>138652</v>
      </c>
      <c r="M2636">
        <v>137988</v>
      </c>
      <c r="N2636">
        <v>102365</v>
      </c>
      <c r="O2636">
        <v>115824</v>
      </c>
      <c r="P2636">
        <v>107987</v>
      </c>
      <c r="Q2636">
        <v>110869</v>
      </c>
      <c r="R2636">
        <v>95872</v>
      </c>
      <c r="S2636">
        <v>85589</v>
      </c>
      <c r="T2636">
        <v>76051</v>
      </c>
      <c r="U2636">
        <v>73585</v>
      </c>
      <c r="V2636" s="1" t="s">
        <v>3188</v>
      </c>
      <c r="W2636" s="1" t="s">
        <v>2551</v>
      </c>
      <c r="X2636" s="5" t="s">
        <v>3194</v>
      </c>
      <c r="Y2636" s="5" t="s">
        <v>2553</v>
      </c>
      <c r="Z2636" s="5" t="s">
        <v>2734</v>
      </c>
      <c r="AA2636" s="5"/>
    </row>
    <row r="2637" spans="1:27" ht="12" customHeight="1" x14ac:dyDescent="0.15">
      <c r="A2637" s="1" t="s">
        <v>729</v>
      </c>
      <c r="B2637" s="1" t="s">
        <v>27</v>
      </c>
      <c r="C2637" s="1" t="s">
        <v>15</v>
      </c>
      <c r="D2637" s="1" t="s">
        <v>2469</v>
      </c>
      <c r="E2637" s="1" t="s">
        <v>10</v>
      </c>
      <c r="F2637" s="1" t="s">
        <v>734</v>
      </c>
      <c r="G2637" s="1" t="s">
        <v>238</v>
      </c>
      <c r="H2637" s="1" t="s">
        <v>239</v>
      </c>
      <c r="I2637">
        <v>16768</v>
      </c>
      <c r="J2637">
        <v>14113</v>
      </c>
      <c r="K2637">
        <v>17914</v>
      </c>
      <c r="L2637">
        <v>27094</v>
      </c>
      <c r="M2637">
        <v>26960</v>
      </c>
      <c r="N2637">
        <v>19996</v>
      </c>
      <c r="O2637">
        <v>23542</v>
      </c>
      <c r="P2637">
        <v>22029</v>
      </c>
      <c r="Q2637">
        <v>21908</v>
      </c>
      <c r="R2637">
        <v>20447</v>
      </c>
      <c r="S2637">
        <v>22366</v>
      </c>
      <c r="T2637">
        <v>18880</v>
      </c>
      <c r="U2637">
        <v>18061</v>
      </c>
      <c r="V2637" s="1" t="s">
        <v>3188</v>
      </c>
      <c r="W2637" s="1" t="s">
        <v>2551</v>
      </c>
      <c r="X2637" s="5" t="s">
        <v>3194</v>
      </c>
      <c r="Y2637" s="5" t="s">
        <v>2737</v>
      </c>
      <c r="Z2637" s="5" t="s">
        <v>2738</v>
      </c>
      <c r="AA2637" s="5"/>
    </row>
    <row r="2638" spans="1:27" ht="12" customHeight="1" x14ac:dyDescent="0.15">
      <c r="A2638" s="1" t="s">
        <v>729</v>
      </c>
      <c r="B2638" s="1" t="s">
        <v>27</v>
      </c>
      <c r="C2638" s="1" t="s">
        <v>17</v>
      </c>
      <c r="D2638" s="1" t="s">
        <v>2469</v>
      </c>
      <c r="E2638" s="1" t="s">
        <v>10</v>
      </c>
      <c r="F2638" s="1" t="s">
        <v>734</v>
      </c>
      <c r="G2638" s="1" t="s">
        <v>731</v>
      </c>
      <c r="H2638" s="1" t="s">
        <v>235</v>
      </c>
      <c r="I2638">
        <v>271</v>
      </c>
      <c r="J2638">
        <v>892</v>
      </c>
      <c r="K2638">
        <v>787</v>
      </c>
      <c r="L2638">
        <v>1276</v>
      </c>
      <c r="M2638">
        <v>866</v>
      </c>
      <c r="N2638">
        <v>1194</v>
      </c>
      <c r="O2638">
        <v>226</v>
      </c>
      <c r="P2638">
        <v>485</v>
      </c>
      <c r="Q2638">
        <v>307</v>
      </c>
      <c r="R2638">
        <v>504</v>
      </c>
      <c r="S2638">
        <v>884</v>
      </c>
      <c r="T2638">
        <v>550</v>
      </c>
      <c r="U2638">
        <v>1839</v>
      </c>
      <c r="V2638" s="1" t="s">
        <v>3188</v>
      </c>
      <c r="W2638" s="1" t="s">
        <v>2551</v>
      </c>
      <c r="X2638" s="5" t="s">
        <v>3194</v>
      </c>
      <c r="Y2638" s="5" t="s">
        <v>3190</v>
      </c>
      <c r="Z2638" s="5" t="s">
        <v>2734</v>
      </c>
      <c r="AA2638" s="5"/>
    </row>
    <row r="2639" spans="1:27" ht="12" customHeight="1" x14ac:dyDescent="0.15">
      <c r="A2639" s="1" t="s">
        <v>729</v>
      </c>
      <c r="B2639" s="1" t="s">
        <v>27</v>
      </c>
      <c r="C2639" s="1" t="s">
        <v>19</v>
      </c>
      <c r="D2639" s="1" t="s">
        <v>2469</v>
      </c>
      <c r="E2639" s="1" t="s">
        <v>10</v>
      </c>
      <c r="F2639" s="1" t="s">
        <v>734</v>
      </c>
      <c r="G2639" s="1" t="s">
        <v>732</v>
      </c>
      <c r="H2639" s="1" t="s">
        <v>235</v>
      </c>
      <c r="I2639">
        <v>131626</v>
      </c>
      <c r="J2639">
        <v>85359</v>
      </c>
      <c r="K2639">
        <v>86934</v>
      </c>
      <c r="L2639">
        <v>133232</v>
      </c>
      <c r="M2639">
        <v>146505</v>
      </c>
      <c r="N2639">
        <v>157366</v>
      </c>
      <c r="O2639">
        <v>111610</v>
      </c>
      <c r="P2639">
        <v>110890</v>
      </c>
      <c r="Q2639">
        <v>83993</v>
      </c>
      <c r="R2639">
        <v>80578</v>
      </c>
      <c r="S2639">
        <v>84446</v>
      </c>
      <c r="T2639">
        <v>95691</v>
      </c>
      <c r="U2639">
        <v>99208</v>
      </c>
      <c r="V2639" s="1" t="s">
        <v>3188</v>
      </c>
      <c r="W2639" s="1" t="s">
        <v>2551</v>
      </c>
      <c r="X2639" s="5" t="s">
        <v>3194</v>
      </c>
      <c r="Y2639" s="5" t="s">
        <v>3192</v>
      </c>
      <c r="Z2639" s="5" t="s">
        <v>2734</v>
      </c>
      <c r="AA2639" s="5"/>
    </row>
    <row r="2640" spans="1:27" ht="12" customHeight="1" x14ac:dyDescent="0.15">
      <c r="A2640" s="1" t="s">
        <v>729</v>
      </c>
      <c r="B2640" s="1" t="s">
        <v>27</v>
      </c>
      <c r="C2640" s="1" t="s">
        <v>21</v>
      </c>
      <c r="D2640" s="1" t="s">
        <v>2469</v>
      </c>
      <c r="E2640" s="1" t="s">
        <v>10</v>
      </c>
      <c r="F2640" s="1" t="s">
        <v>734</v>
      </c>
      <c r="G2640" s="1" t="s">
        <v>242</v>
      </c>
      <c r="H2640" s="1" t="s">
        <v>235</v>
      </c>
      <c r="I2640">
        <v>242435</v>
      </c>
      <c r="J2640">
        <v>202484</v>
      </c>
      <c r="K2640">
        <v>186476</v>
      </c>
      <c r="L2640">
        <v>262842</v>
      </c>
      <c r="M2640">
        <v>281168</v>
      </c>
      <c r="N2640">
        <v>235352</v>
      </c>
      <c r="O2640">
        <v>228100</v>
      </c>
      <c r="P2640">
        <v>190586</v>
      </c>
      <c r="Q2640">
        <v>178672</v>
      </c>
      <c r="R2640">
        <v>181726</v>
      </c>
      <c r="S2640">
        <v>153119</v>
      </c>
      <c r="T2640">
        <v>178227</v>
      </c>
      <c r="U2640">
        <v>219940</v>
      </c>
      <c r="V2640" s="1" t="s">
        <v>3188</v>
      </c>
      <c r="W2640" s="1" t="s">
        <v>2551</v>
      </c>
      <c r="X2640" s="5" t="s">
        <v>3194</v>
      </c>
      <c r="Y2640" s="5" t="s">
        <v>2557</v>
      </c>
      <c r="Z2640" s="5" t="s">
        <v>2734</v>
      </c>
      <c r="AA2640" s="5"/>
    </row>
    <row r="2641" spans="1:27" ht="12" customHeight="1" x14ac:dyDescent="0.15">
      <c r="A2641" s="1" t="s">
        <v>729</v>
      </c>
      <c r="B2641" s="1" t="s">
        <v>27</v>
      </c>
      <c r="C2641" s="1" t="s">
        <v>23</v>
      </c>
      <c r="D2641" s="1" t="s">
        <v>2469</v>
      </c>
      <c r="E2641" s="1" t="s">
        <v>10</v>
      </c>
      <c r="F2641" s="1" t="s">
        <v>734</v>
      </c>
      <c r="G2641" s="1" t="s">
        <v>245</v>
      </c>
      <c r="H2641" s="1" t="s">
        <v>239</v>
      </c>
      <c r="I2641">
        <v>27556</v>
      </c>
      <c r="J2641">
        <v>26000</v>
      </c>
      <c r="K2641">
        <v>23419</v>
      </c>
      <c r="L2641">
        <v>37102</v>
      </c>
      <c r="M2641">
        <v>39697</v>
      </c>
      <c r="N2641">
        <v>31677</v>
      </c>
      <c r="O2641">
        <v>32484</v>
      </c>
      <c r="P2641">
        <v>26900</v>
      </c>
      <c r="Q2641">
        <v>25936</v>
      </c>
      <c r="R2641">
        <v>25764</v>
      </c>
      <c r="S2641">
        <v>22815</v>
      </c>
      <c r="T2641">
        <v>33464</v>
      </c>
      <c r="U2641">
        <v>31668</v>
      </c>
      <c r="V2641" s="1" t="s">
        <v>3188</v>
      </c>
      <c r="W2641" s="1" t="s">
        <v>2551</v>
      </c>
      <c r="X2641" s="5" t="s">
        <v>3194</v>
      </c>
      <c r="Y2641" s="5" t="s">
        <v>2740</v>
      </c>
      <c r="Z2641" s="5" t="s">
        <v>2738</v>
      </c>
      <c r="AA2641" s="5"/>
    </row>
    <row r="2642" spans="1:27" ht="12" customHeight="1" x14ac:dyDescent="0.15">
      <c r="A2642" s="1" t="s">
        <v>729</v>
      </c>
      <c r="B2642" s="1" t="s">
        <v>27</v>
      </c>
      <c r="C2642" s="1" t="s">
        <v>77</v>
      </c>
      <c r="D2642" s="1" t="s">
        <v>2469</v>
      </c>
      <c r="E2642" s="1" t="s">
        <v>10</v>
      </c>
      <c r="F2642" s="1" t="s">
        <v>734</v>
      </c>
      <c r="G2642" s="1" t="s">
        <v>22</v>
      </c>
      <c r="H2642" s="1" t="s">
        <v>235</v>
      </c>
      <c r="I2642">
        <v>565</v>
      </c>
      <c r="J2642">
        <v>691</v>
      </c>
      <c r="K2642">
        <v>492</v>
      </c>
      <c r="L2642">
        <v>2882</v>
      </c>
      <c r="M2642">
        <v>550</v>
      </c>
      <c r="N2642">
        <v>740</v>
      </c>
      <c r="O2642">
        <v>908</v>
      </c>
      <c r="P2642">
        <v>1137</v>
      </c>
      <c r="Q2642">
        <v>621</v>
      </c>
      <c r="R2642">
        <v>593</v>
      </c>
      <c r="S2642">
        <v>571</v>
      </c>
      <c r="T2642">
        <v>609</v>
      </c>
      <c r="U2642">
        <v>482</v>
      </c>
      <c r="V2642" s="1" t="s">
        <v>3188</v>
      </c>
      <c r="W2642" s="1" t="s">
        <v>2551</v>
      </c>
      <c r="X2642" s="5" t="s">
        <v>3194</v>
      </c>
      <c r="Y2642" s="5" t="s">
        <v>2564</v>
      </c>
      <c r="Z2642" s="5" t="s">
        <v>2734</v>
      </c>
      <c r="AA2642" s="5"/>
    </row>
    <row r="2643" spans="1:27" ht="12" customHeight="1" x14ac:dyDescent="0.15">
      <c r="A2643" s="1" t="s">
        <v>729</v>
      </c>
      <c r="B2643" s="1" t="s">
        <v>27</v>
      </c>
      <c r="C2643" s="1" t="s">
        <v>244</v>
      </c>
      <c r="D2643" s="1" t="s">
        <v>2469</v>
      </c>
      <c r="E2643" s="1" t="s">
        <v>10</v>
      </c>
      <c r="F2643" s="1" t="s">
        <v>734</v>
      </c>
      <c r="G2643" s="1" t="s">
        <v>249</v>
      </c>
      <c r="H2643" s="1" t="s">
        <v>235</v>
      </c>
      <c r="I2643">
        <v>225944</v>
      </c>
      <c r="J2643">
        <v>190823</v>
      </c>
      <c r="K2643">
        <v>186425</v>
      </c>
      <c r="L2643">
        <v>193861</v>
      </c>
      <c r="M2643">
        <v>197502</v>
      </c>
      <c r="N2643">
        <v>222335</v>
      </c>
      <c r="O2643">
        <v>220987</v>
      </c>
      <c r="P2643">
        <v>248626</v>
      </c>
      <c r="Q2643">
        <v>264502</v>
      </c>
      <c r="R2643">
        <v>259137</v>
      </c>
      <c r="S2643">
        <v>276366</v>
      </c>
      <c r="T2643">
        <v>269822</v>
      </c>
      <c r="U2643">
        <v>224032</v>
      </c>
      <c r="V2643" s="1" t="s">
        <v>3188</v>
      </c>
      <c r="W2643" s="1" t="s">
        <v>2551</v>
      </c>
      <c r="X2643" s="5" t="s">
        <v>3194</v>
      </c>
      <c r="Y2643" s="5" t="s">
        <v>2559</v>
      </c>
      <c r="Z2643" s="5" t="s">
        <v>2734</v>
      </c>
      <c r="AA2643" s="5"/>
    </row>
    <row r="2644" spans="1:27" ht="12" customHeight="1" x14ac:dyDescent="0.15">
      <c r="A2644" s="1" t="s">
        <v>729</v>
      </c>
      <c r="B2644" s="1" t="s">
        <v>29</v>
      </c>
      <c r="C2644" s="1" t="s">
        <v>9</v>
      </c>
      <c r="D2644" s="1" t="s">
        <v>2469</v>
      </c>
      <c r="E2644" s="1" t="s">
        <v>10</v>
      </c>
      <c r="F2644" s="1" t="s">
        <v>735</v>
      </c>
      <c r="G2644" s="1" t="s">
        <v>234</v>
      </c>
      <c r="H2644" s="1" t="s">
        <v>235</v>
      </c>
      <c r="I2644">
        <v>63024</v>
      </c>
      <c r="J2644">
        <v>70345</v>
      </c>
      <c r="K2644">
        <v>55996</v>
      </c>
      <c r="L2644">
        <v>75857</v>
      </c>
      <c r="M2644">
        <v>62103</v>
      </c>
      <c r="N2644">
        <v>50993</v>
      </c>
      <c r="O2644">
        <v>68435</v>
      </c>
      <c r="P2644">
        <v>71111</v>
      </c>
      <c r="Q2644">
        <v>72872</v>
      </c>
      <c r="R2644">
        <v>68436</v>
      </c>
      <c r="S2644">
        <v>61757</v>
      </c>
      <c r="T2644">
        <v>67410</v>
      </c>
      <c r="U2644">
        <v>67206</v>
      </c>
      <c r="V2644" s="1" t="s">
        <v>3188</v>
      </c>
      <c r="W2644" s="1" t="s">
        <v>2551</v>
      </c>
      <c r="X2644" s="5" t="s">
        <v>3195</v>
      </c>
      <c r="Y2644" s="5" t="s">
        <v>2553</v>
      </c>
      <c r="Z2644" s="5" t="s">
        <v>2734</v>
      </c>
      <c r="AA2644" s="5"/>
    </row>
    <row r="2645" spans="1:27" ht="12" customHeight="1" x14ac:dyDescent="0.15">
      <c r="A2645" s="1" t="s">
        <v>729</v>
      </c>
      <c r="B2645" s="1" t="s">
        <v>29</v>
      </c>
      <c r="C2645" s="1" t="s">
        <v>15</v>
      </c>
      <c r="D2645" s="1" t="s">
        <v>2469</v>
      </c>
      <c r="E2645" s="1" t="s">
        <v>10</v>
      </c>
      <c r="F2645" s="1" t="s">
        <v>735</v>
      </c>
      <c r="G2645" s="1" t="s">
        <v>238</v>
      </c>
      <c r="H2645" s="1" t="s">
        <v>239</v>
      </c>
      <c r="I2645">
        <v>4380</v>
      </c>
      <c r="J2645">
        <v>5238</v>
      </c>
      <c r="K2645">
        <v>4383</v>
      </c>
      <c r="L2645">
        <v>5558</v>
      </c>
      <c r="M2645">
        <v>4992</v>
      </c>
      <c r="N2645">
        <v>4170</v>
      </c>
      <c r="O2645">
        <v>5066</v>
      </c>
      <c r="P2645">
        <v>5543</v>
      </c>
      <c r="Q2645">
        <v>5836</v>
      </c>
      <c r="R2645">
        <v>5466</v>
      </c>
      <c r="S2645">
        <v>4777</v>
      </c>
      <c r="T2645">
        <v>5316</v>
      </c>
      <c r="U2645">
        <v>4707</v>
      </c>
      <c r="V2645" s="1" t="s">
        <v>3188</v>
      </c>
      <c r="W2645" s="1" t="s">
        <v>2551</v>
      </c>
      <c r="X2645" s="5" t="s">
        <v>3195</v>
      </c>
      <c r="Y2645" s="5" t="s">
        <v>2737</v>
      </c>
      <c r="Z2645" s="5" t="s">
        <v>2738</v>
      </c>
      <c r="AA2645" s="5"/>
    </row>
    <row r="2646" spans="1:27" ht="12" customHeight="1" x14ac:dyDescent="0.15">
      <c r="A2646" s="1" t="s">
        <v>729</v>
      </c>
      <c r="B2646" s="1" t="s">
        <v>29</v>
      </c>
      <c r="C2646" s="1" t="s">
        <v>17</v>
      </c>
      <c r="D2646" s="1" t="s">
        <v>2469</v>
      </c>
      <c r="E2646" s="1" t="s">
        <v>10</v>
      </c>
      <c r="F2646" s="1" t="s">
        <v>735</v>
      </c>
      <c r="G2646" s="1" t="s">
        <v>731</v>
      </c>
      <c r="H2646" s="1" t="s">
        <v>235</v>
      </c>
      <c r="I2646">
        <v>0</v>
      </c>
      <c r="J2646">
        <v>0</v>
      </c>
      <c r="K2646">
        <v>0</v>
      </c>
      <c r="L2646">
        <v>0</v>
      </c>
      <c r="M2646">
        <v>0</v>
      </c>
      <c r="N2646">
        <v>0</v>
      </c>
      <c r="O2646">
        <v>0</v>
      </c>
      <c r="P2646">
        <v>0</v>
      </c>
      <c r="Q2646">
        <v>0</v>
      </c>
      <c r="R2646">
        <v>0</v>
      </c>
      <c r="S2646">
        <v>0</v>
      </c>
      <c r="T2646">
        <v>0</v>
      </c>
      <c r="U2646">
        <v>0</v>
      </c>
      <c r="V2646" s="1" t="s">
        <v>3188</v>
      </c>
      <c r="W2646" s="1" t="s">
        <v>2551</v>
      </c>
      <c r="X2646" s="5" t="s">
        <v>3195</v>
      </c>
      <c r="Y2646" s="5" t="s">
        <v>3190</v>
      </c>
      <c r="Z2646" s="5" t="s">
        <v>2734</v>
      </c>
      <c r="AA2646" s="5"/>
    </row>
    <row r="2647" spans="1:27" ht="12" customHeight="1" x14ac:dyDescent="0.15">
      <c r="A2647" s="1" t="s">
        <v>729</v>
      </c>
      <c r="B2647" s="1" t="s">
        <v>29</v>
      </c>
      <c r="C2647" s="1" t="s">
        <v>19</v>
      </c>
      <c r="D2647" s="1" t="s">
        <v>2469</v>
      </c>
      <c r="E2647" s="1" t="s">
        <v>10</v>
      </c>
      <c r="F2647" s="1" t="s">
        <v>735</v>
      </c>
      <c r="G2647" s="1" t="s">
        <v>732</v>
      </c>
      <c r="H2647" s="1" t="s">
        <v>235</v>
      </c>
      <c r="I2647">
        <v>0</v>
      </c>
      <c r="J2647">
        <v>0</v>
      </c>
      <c r="K2647">
        <v>0</v>
      </c>
      <c r="L2647">
        <v>0</v>
      </c>
      <c r="M2647">
        <v>0</v>
      </c>
      <c r="N2647">
        <v>0</v>
      </c>
      <c r="O2647">
        <v>0</v>
      </c>
      <c r="P2647">
        <v>0</v>
      </c>
      <c r="Q2647">
        <v>0</v>
      </c>
      <c r="R2647">
        <v>0</v>
      </c>
      <c r="S2647">
        <v>0</v>
      </c>
      <c r="T2647">
        <v>0</v>
      </c>
      <c r="U2647">
        <v>0</v>
      </c>
      <c r="V2647" s="1" t="s">
        <v>3188</v>
      </c>
      <c r="W2647" s="1" t="s">
        <v>2551</v>
      </c>
      <c r="X2647" s="5" t="s">
        <v>3195</v>
      </c>
      <c r="Y2647" s="5" t="s">
        <v>3192</v>
      </c>
      <c r="Z2647" s="5" t="s">
        <v>2734</v>
      </c>
      <c r="AA2647" s="5"/>
    </row>
    <row r="2648" spans="1:27" ht="12" customHeight="1" x14ac:dyDescent="0.15">
      <c r="A2648" s="1" t="s">
        <v>729</v>
      </c>
      <c r="B2648" s="1" t="s">
        <v>29</v>
      </c>
      <c r="C2648" s="1" t="s">
        <v>21</v>
      </c>
      <c r="D2648" s="1" t="s">
        <v>2469</v>
      </c>
      <c r="E2648" s="1" t="s">
        <v>10</v>
      </c>
      <c r="F2648" s="1" t="s">
        <v>735</v>
      </c>
      <c r="G2648" s="1" t="s">
        <v>242</v>
      </c>
      <c r="H2648" s="1" t="s">
        <v>235</v>
      </c>
      <c r="I2648">
        <v>69255</v>
      </c>
      <c r="J2648">
        <v>59442</v>
      </c>
      <c r="K2648">
        <v>56342</v>
      </c>
      <c r="L2648">
        <v>68380</v>
      </c>
      <c r="M2648">
        <v>61396</v>
      </c>
      <c r="N2648">
        <v>55435</v>
      </c>
      <c r="O2648">
        <v>72186</v>
      </c>
      <c r="P2648">
        <v>68059</v>
      </c>
      <c r="Q2648">
        <v>68815</v>
      </c>
      <c r="R2648">
        <v>67947</v>
      </c>
      <c r="S2648">
        <v>60059</v>
      </c>
      <c r="T2648">
        <v>65835</v>
      </c>
      <c r="U2648">
        <v>74346</v>
      </c>
      <c r="V2648" s="1" t="s">
        <v>3188</v>
      </c>
      <c r="W2648" s="1" t="s">
        <v>2551</v>
      </c>
      <c r="X2648" s="5" t="s">
        <v>3195</v>
      </c>
      <c r="Y2648" s="5" t="s">
        <v>2557</v>
      </c>
      <c r="Z2648" s="5" t="s">
        <v>2734</v>
      </c>
      <c r="AA2648" s="5"/>
    </row>
    <row r="2649" spans="1:27" ht="12" customHeight="1" x14ac:dyDescent="0.15">
      <c r="A2649" s="1" t="s">
        <v>729</v>
      </c>
      <c r="B2649" s="1" t="s">
        <v>29</v>
      </c>
      <c r="C2649" s="1" t="s">
        <v>23</v>
      </c>
      <c r="D2649" s="1" t="s">
        <v>2469</v>
      </c>
      <c r="E2649" s="1" t="s">
        <v>10</v>
      </c>
      <c r="F2649" s="1" t="s">
        <v>735</v>
      </c>
      <c r="G2649" s="1" t="s">
        <v>245</v>
      </c>
      <c r="H2649" s="1" t="s">
        <v>239</v>
      </c>
      <c r="I2649">
        <v>4894</v>
      </c>
      <c r="J2649">
        <v>4594</v>
      </c>
      <c r="K2649">
        <v>4480</v>
      </c>
      <c r="L2649">
        <v>5189</v>
      </c>
      <c r="M2649">
        <v>4814</v>
      </c>
      <c r="N2649">
        <v>4451</v>
      </c>
      <c r="O2649">
        <v>5746</v>
      </c>
      <c r="P2649">
        <v>5572</v>
      </c>
      <c r="Q2649">
        <v>5309</v>
      </c>
      <c r="R2649">
        <v>5296</v>
      </c>
      <c r="S2649">
        <v>4331</v>
      </c>
      <c r="T2649">
        <v>4964</v>
      </c>
      <c r="U2649">
        <v>5621</v>
      </c>
      <c r="V2649" s="1" t="s">
        <v>3188</v>
      </c>
      <c r="W2649" s="1" t="s">
        <v>2551</v>
      </c>
      <c r="X2649" s="5" t="s">
        <v>3195</v>
      </c>
      <c r="Y2649" s="5" t="s">
        <v>2740</v>
      </c>
      <c r="Z2649" s="5" t="s">
        <v>2738</v>
      </c>
      <c r="AA2649" s="5"/>
    </row>
    <row r="2650" spans="1:27" ht="12" customHeight="1" x14ac:dyDescent="0.15">
      <c r="A2650" s="1" t="s">
        <v>729</v>
      </c>
      <c r="B2650" s="1" t="s">
        <v>29</v>
      </c>
      <c r="C2650" s="1" t="s">
        <v>77</v>
      </c>
      <c r="D2650" s="1" t="s">
        <v>2469</v>
      </c>
      <c r="E2650" s="1" t="s">
        <v>10</v>
      </c>
      <c r="F2650" s="1" t="s">
        <v>735</v>
      </c>
      <c r="G2650" s="1" t="s">
        <v>22</v>
      </c>
      <c r="H2650" s="1" t="s">
        <v>235</v>
      </c>
      <c r="I2650">
        <v>66</v>
      </c>
      <c r="J2650">
        <v>47</v>
      </c>
      <c r="K2650">
        <v>51</v>
      </c>
      <c r="L2650">
        <v>38</v>
      </c>
      <c r="M2650">
        <v>35</v>
      </c>
      <c r="N2650">
        <v>39</v>
      </c>
      <c r="O2650">
        <v>63</v>
      </c>
      <c r="P2650">
        <v>156</v>
      </c>
      <c r="Q2650">
        <v>42</v>
      </c>
      <c r="R2650">
        <v>54</v>
      </c>
      <c r="S2650">
        <v>28</v>
      </c>
      <c r="T2650">
        <v>75</v>
      </c>
      <c r="U2650">
        <v>137</v>
      </c>
      <c r="V2650" s="1" t="s">
        <v>3188</v>
      </c>
      <c r="W2650" s="1" t="s">
        <v>2551</v>
      </c>
      <c r="X2650" s="5" t="s">
        <v>3195</v>
      </c>
      <c r="Y2650" s="5" t="s">
        <v>2564</v>
      </c>
      <c r="Z2650" s="5" t="s">
        <v>2734</v>
      </c>
      <c r="AA2650" s="5"/>
    </row>
    <row r="2651" spans="1:27" ht="12" customHeight="1" x14ac:dyDescent="0.15">
      <c r="A2651" s="1" t="s">
        <v>729</v>
      </c>
      <c r="B2651" s="1" t="s">
        <v>29</v>
      </c>
      <c r="C2651" s="1" t="s">
        <v>244</v>
      </c>
      <c r="D2651" s="1" t="s">
        <v>2469</v>
      </c>
      <c r="E2651" s="1" t="s">
        <v>10</v>
      </c>
      <c r="F2651" s="1" t="s">
        <v>735</v>
      </c>
      <c r="G2651" s="1" t="s">
        <v>249</v>
      </c>
      <c r="H2651" s="1" t="s">
        <v>235</v>
      </c>
      <c r="I2651">
        <v>41795</v>
      </c>
      <c r="J2651">
        <v>52651</v>
      </c>
      <c r="K2651">
        <v>52254</v>
      </c>
      <c r="L2651">
        <v>59693</v>
      </c>
      <c r="M2651">
        <v>60365</v>
      </c>
      <c r="N2651">
        <v>55884</v>
      </c>
      <c r="O2651">
        <v>52070</v>
      </c>
      <c r="P2651">
        <v>54966</v>
      </c>
      <c r="Q2651">
        <v>58981</v>
      </c>
      <c r="R2651">
        <v>59416</v>
      </c>
      <c r="S2651">
        <v>61086</v>
      </c>
      <c r="T2651">
        <v>62586</v>
      </c>
      <c r="U2651">
        <v>55309</v>
      </c>
      <c r="V2651" s="1" t="s">
        <v>3188</v>
      </c>
      <c r="W2651" s="1" t="s">
        <v>2551</v>
      </c>
      <c r="X2651" s="5" t="s">
        <v>3195</v>
      </c>
      <c r="Y2651" s="5" t="s">
        <v>2559</v>
      </c>
      <c r="Z2651" s="5" t="s">
        <v>2734</v>
      </c>
      <c r="AA2651" s="5"/>
    </row>
    <row r="2652" spans="1:27" ht="12" customHeight="1" x14ac:dyDescent="0.15">
      <c r="A2652" s="1" t="s">
        <v>729</v>
      </c>
      <c r="B2652" s="1" t="s">
        <v>31</v>
      </c>
      <c r="C2652" s="1" t="s">
        <v>9</v>
      </c>
      <c r="D2652" s="1" t="s">
        <v>2469</v>
      </c>
      <c r="E2652" s="1" t="s">
        <v>10</v>
      </c>
      <c r="F2652" s="1" t="s">
        <v>736</v>
      </c>
      <c r="G2652" s="1" t="s">
        <v>234</v>
      </c>
      <c r="H2652" s="1" t="s">
        <v>235</v>
      </c>
      <c r="I2652">
        <v>481249</v>
      </c>
      <c r="J2652">
        <v>498348</v>
      </c>
      <c r="K2652">
        <v>446822</v>
      </c>
      <c r="L2652">
        <v>517739</v>
      </c>
      <c r="M2652">
        <v>499736</v>
      </c>
      <c r="N2652">
        <v>446794</v>
      </c>
      <c r="O2652">
        <v>484718</v>
      </c>
      <c r="P2652">
        <v>530394</v>
      </c>
      <c r="Q2652">
        <v>525453</v>
      </c>
      <c r="R2652">
        <v>505122</v>
      </c>
      <c r="S2652">
        <v>452117</v>
      </c>
      <c r="T2652">
        <v>451445</v>
      </c>
      <c r="U2652">
        <v>465661</v>
      </c>
      <c r="V2652" s="1" t="s">
        <v>3188</v>
      </c>
      <c r="W2652" s="1" t="s">
        <v>2551</v>
      </c>
      <c r="X2652" s="5" t="s">
        <v>3196</v>
      </c>
      <c r="Y2652" s="5" t="s">
        <v>2553</v>
      </c>
      <c r="Z2652" s="5" t="s">
        <v>2734</v>
      </c>
      <c r="AA2652" s="5"/>
    </row>
    <row r="2653" spans="1:27" ht="12" customHeight="1" x14ac:dyDescent="0.15">
      <c r="A2653" s="1" t="s">
        <v>729</v>
      </c>
      <c r="B2653" s="1" t="s">
        <v>31</v>
      </c>
      <c r="C2653" s="1" t="s">
        <v>15</v>
      </c>
      <c r="D2653" s="1" t="s">
        <v>2469</v>
      </c>
      <c r="E2653" s="1" t="s">
        <v>10</v>
      </c>
      <c r="F2653" s="1" t="s">
        <v>736</v>
      </c>
      <c r="G2653" s="1" t="s">
        <v>238</v>
      </c>
      <c r="H2653" s="1" t="s">
        <v>239</v>
      </c>
      <c r="I2653">
        <v>7718</v>
      </c>
      <c r="J2653">
        <v>7583</v>
      </c>
      <c r="K2653">
        <v>6863</v>
      </c>
      <c r="L2653">
        <v>7642</v>
      </c>
      <c r="M2653">
        <v>7451</v>
      </c>
      <c r="N2653">
        <v>6812</v>
      </c>
      <c r="O2653">
        <v>7804</v>
      </c>
      <c r="P2653">
        <v>8815</v>
      </c>
      <c r="Q2653">
        <v>8582</v>
      </c>
      <c r="R2653">
        <v>8229</v>
      </c>
      <c r="S2653">
        <v>7253</v>
      </c>
      <c r="T2653">
        <v>7188</v>
      </c>
      <c r="U2653">
        <v>7350</v>
      </c>
      <c r="V2653" s="1" t="s">
        <v>3188</v>
      </c>
      <c r="W2653" s="1" t="s">
        <v>2551</v>
      </c>
      <c r="X2653" s="5" t="s">
        <v>3196</v>
      </c>
      <c r="Y2653" s="5" t="s">
        <v>2737</v>
      </c>
      <c r="Z2653" s="5" t="s">
        <v>2738</v>
      </c>
      <c r="AA2653" s="5"/>
    </row>
    <row r="2654" spans="1:27" ht="12" customHeight="1" x14ac:dyDescent="0.15">
      <c r="A2654" s="1" t="s">
        <v>729</v>
      </c>
      <c r="B2654" s="1" t="s">
        <v>31</v>
      </c>
      <c r="C2654" s="1" t="s">
        <v>17</v>
      </c>
      <c r="D2654" s="1" t="s">
        <v>2469</v>
      </c>
      <c r="E2654" s="1" t="s">
        <v>10</v>
      </c>
      <c r="F2654" s="1" t="s">
        <v>736</v>
      </c>
      <c r="G2654" s="1" t="s">
        <v>731</v>
      </c>
      <c r="H2654" s="1" t="s">
        <v>235</v>
      </c>
      <c r="I2654">
        <v>93865</v>
      </c>
      <c r="J2654">
        <v>87609</v>
      </c>
      <c r="K2654">
        <v>87696</v>
      </c>
      <c r="L2654">
        <v>103592</v>
      </c>
      <c r="M2654">
        <v>103510</v>
      </c>
      <c r="N2654">
        <v>99324</v>
      </c>
      <c r="O2654">
        <v>97194</v>
      </c>
      <c r="P2654">
        <v>101672</v>
      </c>
      <c r="Q2654">
        <v>100462</v>
      </c>
      <c r="R2654">
        <v>94842</v>
      </c>
      <c r="S2654">
        <v>86093</v>
      </c>
      <c r="T2654">
        <v>89425</v>
      </c>
      <c r="U2654">
        <v>86338</v>
      </c>
      <c r="V2654" s="1" t="s">
        <v>3188</v>
      </c>
      <c r="W2654" s="1" t="s">
        <v>2551</v>
      </c>
      <c r="X2654" s="5" t="s">
        <v>3196</v>
      </c>
      <c r="Y2654" s="5" t="s">
        <v>3190</v>
      </c>
      <c r="Z2654" s="5" t="s">
        <v>2734</v>
      </c>
      <c r="AA2654" s="5"/>
    </row>
    <row r="2655" spans="1:27" ht="12" customHeight="1" x14ac:dyDescent="0.15">
      <c r="A2655" s="1" t="s">
        <v>729</v>
      </c>
      <c r="B2655" s="1" t="s">
        <v>31</v>
      </c>
      <c r="C2655" s="1" t="s">
        <v>19</v>
      </c>
      <c r="D2655" s="1" t="s">
        <v>2469</v>
      </c>
      <c r="E2655" s="1" t="s">
        <v>10</v>
      </c>
      <c r="F2655" s="1" t="s">
        <v>736</v>
      </c>
      <c r="G2655" s="1" t="s">
        <v>732</v>
      </c>
      <c r="H2655" s="1" t="s">
        <v>235</v>
      </c>
      <c r="I2655">
        <v>44531</v>
      </c>
      <c r="J2655">
        <v>50787</v>
      </c>
      <c r="K2655">
        <v>54613</v>
      </c>
      <c r="L2655">
        <v>65531</v>
      </c>
      <c r="M2655">
        <v>49528</v>
      </c>
      <c r="N2655">
        <v>39153</v>
      </c>
      <c r="O2655">
        <v>50395</v>
      </c>
      <c r="P2655">
        <v>59809</v>
      </c>
      <c r="Q2655">
        <v>61944</v>
      </c>
      <c r="R2655">
        <v>52175</v>
      </c>
      <c r="S2655">
        <v>42262</v>
      </c>
      <c r="T2655">
        <v>47744</v>
      </c>
      <c r="U2655">
        <v>38037</v>
      </c>
      <c r="V2655" s="1" t="s">
        <v>3188</v>
      </c>
      <c r="W2655" s="1" t="s">
        <v>2551</v>
      </c>
      <c r="X2655" s="5" t="s">
        <v>3196</v>
      </c>
      <c r="Y2655" s="5" t="s">
        <v>3192</v>
      </c>
      <c r="Z2655" s="5" t="s">
        <v>2734</v>
      </c>
      <c r="AA2655" s="5"/>
    </row>
    <row r="2656" spans="1:27" ht="12" customHeight="1" x14ac:dyDescent="0.15">
      <c r="A2656" s="1" t="s">
        <v>729</v>
      </c>
      <c r="B2656" s="1" t="s">
        <v>31</v>
      </c>
      <c r="C2656" s="1" t="s">
        <v>21</v>
      </c>
      <c r="D2656" s="1" t="s">
        <v>2469</v>
      </c>
      <c r="E2656" s="1" t="s">
        <v>10</v>
      </c>
      <c r="F2656" s="1" t="s">
        <v>736</v>
      </c>
      <c r="G2656" s="1" t="s">
        <v>242</v>
      </c>
      <c r="H2656" s="1" t="s">
        <v>235</v>
      </c>
      <c r="I2656">
        <v>640825</v>
      </c>
      <c r="J2656">
        <v>516912</v>
      </c>
      <c r="K2656">
        <v>470655</v>
      </c>
      <c r="L2656">
        <v>548368</v>
      </c>
      <c r="M2656">
        <v>559412</v>
      </c>
      <c r="N2656">
        <v>494895</v>
      </c>
      <c r="O2656">
        <v>552035</v>
      </c>
      <c r="P2656">
        <v>539537</v>
      </c>
      <c r="Q2656">
        <v>599215</v>
      </c>
      <c r="R2656">
        <v>582356</v>
      </c>
      <c r="S2656">
        <v>492398</v>
      </c>
      <c r="T2656">
        <v>560537</v>
      </c>
      <c r="U2656">
        <v>597028</v>
      </c>
      <c r="V2656" s="1" t="s">
        <v>3188</v>
      </c>
      <c r="W2656" s="1" t="s">
        <v>2551</v>
      </c>
      <c r="X2656" s="5" t="s">
        <v>3196</v>
      </c>
      <c r="Y2656" s="5" t="s">
        <v>2557</v>
      </c>
      <c r="Z2656" s="5" t="s">
        <v>2734</v>
      </c>
      <c r="AA2656" s="5"/>
    </row>
    <row r="2657" spans="1:27" ht="12" customHeight="1" x14ac:dyDescent="0.15">
      <c r="A2657" s="1" t="s">
        <v>729</v>
      </c>
      <c r="B2657" s="1" t="s">
        <v>31</v>
      </c>
      <c r="C2657" s="1" t="s">
        <v>23</v>
      </c>
      <c r="D2657" s="1" t="s">
        <v>2469</v>
      </c>
      <c r="E2657" s="1" t="s">
        <v>10</v>
      </c>
      <c r="F2657" s="1" t="s">
        <v>736</v>
      </c>
      <c r="G2657" s="1" t="s">
        <v>245</v>
      </c>
      <c r="H2657" s="1" t="s">
        <v>239</v>
      </c>
      <c r="I2657">
        <v>12354</v>
      </c>
      <c r="J2657">
        <v>10046</v>
      </c>
      <c r="K2657">
        <v>8487</v>
      </c>
      <c r="L2657">
        <v>10158</v>
      </c>
      <c r="M2657">
        <v>10404</v>
      </c>
      <c r="N2657">
        <v>9367</v>
      </c>
      <c r="O2657">
        <v>10557</v>
      </c>
      <c r="P2657">
        <v>10224</v>
      </c>
      <c r="Q2657">
        <v>11232</v>
      </c>
      <c r="R2657">
        <v>11173</v>
      </c>
      <c r="S2657">
        <v>9478</v>
      </c>
      <c r="T2657">
        <v>10704</v>
      </c>
      <c r="U2657">
        <v>10867</v>
      </c>
      <c r="V2657" s="1" t="s">
        <v>3188</v>
      </c>
      <c r="W2657" s="1" t="s">
        <v>2551</v>
      </c>
      <c r="X2657" s="5" t="s">
        <v>3196</v>
      </c>
      <c r="Y2657" s="5" t="s">
        <v>2740</v>
      </c>
      <c r="Z2657" s="5" t="s">
        <v>2738</v>
      </c>
      <c r="AA2657" s="5"/>
    </row>
    <row r="2658" spans="1:27" ht="12" customHeight="1" x14ac:dyDescent="0.15">
      <c r="A2658" s="1" t="s">
        <v>729</v>
      </c>
      <c r="B2658" s="1" t="s">
        <v>31</v>
      </c>
      <c r="C2658" s="1" t="s">
        <v>77</v>
      </c>
      <c r="D2658" s="1" t="s">
        <v>2469</v>
      </c>
      <c r="E2658" s="1" t="s">
        <v>10</v>
      </c>
      <c r="F2658" s="1" t="s">
        <v>736</v>
      </c>
      <c r="G2658" s="1" t="s">
        <v>22</v>
      </c>
      <c r="H2658" s="1" t="s">
        <v>235</v>
      </c>
      <c r="I2658">
        <v>90253</v>
      </c>
      <c r="J2658">
        <v>85403</v>
      </c>
      <c r="K2658">
        <v>78625</v>
      </c>
      <c r="L2658">
        <v>96172</v>
      </c>
      <c r="M2658">
        <v>95897</v>
      </c>
      <c r="N2658">
        <v>89736</v>
      </c>
      <c r="O2658">
        <v>88734</v>
      </c>
      <c r="P2658">
        <v>97478</v>
      </c>
      <c r="Q2658">
        <v>97154</v>
      </c>
      <c r="R2658">
        <v>94662</v>
      </c>
      <c r="S2658">
        <v>78964</v>
      </c>
      <c r="T2658">
        <v>87182</v>
      </c>
      <c r="U2658">
        <v>86535</v>
      </c>
      <c r="V2658" s="1" t="s">
        <v>3188</v>
      </c>
      <c r="W2658" s="1" t="s">
        <v>2551</v>
      </c>
      <c r="X2658" s="5" t="s">
        <v>3196</v>
      </c>
      <c r="Y2658" s="5" t="s">
        <v>2564</v>
      </c>
      <c r="Z2658" s="5" t="s">
        <v>2734</v>
      </c>
      <c r="AA2658" s="5"/>
    </row>
    <row r="2659" spans="1:27" ht="12" customHeight="1" x14ac:dyDescent="0.15">
      <c r="A2659" s="1" t="s">
        <v>729</v>
      </c>
      <c r="B2659" s="1" t="s">
        <v>31</v>
      </c>
      <c r="C2659" s="1" t="s">
        <v>244</v>
      </c>
      <c r="D2659" s="1" t="s">
        <v>2469</v>
      </c>
      <c r="E2659" s="1" t="s">
        <v>10</v>
      </c>
      <c r="F2659" s="1" t="s">
        <v>736</v>
      </c>
      <c r="G2659" s="1" t="s">
        <v>249</v>
      </c>
      <c r="H2659" s="1" t="s">
        <v>235</v>
      </c>
      <c r="I2659">
        <v>378806</v>
      </c>
      <c r="J2659">
        <v>413235</v>
      </c>
      <c r="K2659">
        <v>453086</v>
      </c>
      <c r="L2659">
        <v>495408</v>
      </c>
      <c r="M2659">
        <v>492873</v>
      </c>
      <c r="N2659">
        <v>493513</v>
      </c>
      <c r="O2659">
        <v>485051</v>
      </c>
      <c r="P2659">
        <v>539911</v>
      </c>
      <c r="Q2659">
        <v>531401</v>
      </c>
      <c r="R2659">
        <v>506522</v>
      </c>
      <c r="S2659">
        <v>515632</v>
      </c>
      <c r="T2659">
        <v>456527</v>
      </c>
      <c r="U2659">
        <v>363000</v>
      </c>
      <c r="V2659" s="1" t="s">
        <v>3188</v>
      </c>
      <c r="W2659" s="1" t="s">
        <v>2551</v>
      </c>
      <c r="X2659" s="5" t="s">
        <v>3196</v>
      </c>
      <c r="Y2659" s="5" t="s">
        <v>2559</v>
      </c>
      <c r="Z2659" s="5" t="s">
        <v>2734</v>
      </c>
      <c r="AA2659" s="5"/>
    </row>
    <row r="2660" spans="1:27" ht="12" customHeight="1" x14ac:dyDescent="0.15">
      <c r="A2660" s="1" t="s">
        <v>729</v>
      </c>
      <c r="B2660" s="1" t="s">
        <v>33</v>
      </c>
      <c r="C2660" s="1" t="s">
        <v>9</v>
      </c>
      <c r="D2660" s="1" t="s">
        <v>2469</v>
      </c>
      <c r="E2660" s="1" t="s">
        <v>10</v>
      </c>
      <c r="F2660" s="1" t="s">
        <v>737</v>
      </c>
      <c r="G2660" s="1" t="s">
        <v>234</v>
      </c>
      <c r="H2660" s="1" t="s">
        <v>235</v>
      </c>
      <c r="I2660">
        <v>11517</v>
      </c>
      <c r="J2660">
        <v>11341</v>
      </c>
      <c r="K2660">
        <v>8980</v>
      </c>
      <c r="L2660">
        <v>9475</v>
      </c>
      <c r="M2660">
        <v>8582</v>
      </c>
      <c r="N2660">
        <v>7569</v>
      </c>
      <c r="O2660">
        <v>9284</v>
      </c>
      <c r="P2660">
        <v>9690</v>
      </c>
      <c r="Q2660">
        <v>9319</v>
      </c>
      <c r="R2660">
        <v>8511</v>
      </c>
      <c r="S2660">
        <v>7877</v>
      </c>
      <c r="T2660">
        <v>6808</v>
      </c>
      <c r="U2660">
        <v>6959</v>
      </c>
      <c r="V2660" s="1" t="s">
        <v>3188</v>
      </c>
      <c r="W2660" s="1" t="s">
        <v>2551</v>
      </c>
      <c r="X2660" s="5" t="s">
        <v>3197</v>
      </c>
      <c r="Y2660" s="5" t="s">
        <v>2553</v>
      </c>
      <c r="Z2660" s="5" t="s">
        <v>2734</v>
      </c>
      <c r="AA2660" s="5"/>
    </row>
    <row r="2661" spans="1:27" ht="12" customHeight="1" x14ac:dyDescent="0.15">
      <c r="A2661" s="1" t="s">
        <v>729</v>
      </c>
      <c r="B2661" s="1" t="s">
        <v>33</v>
      </c>
      <c r="C2661" s="1" t="s">
        <v>15</v>
      </c>
      <c r="D2661" s="1" t="s">
        <v>2469</v>
      </c>
      <c r="E2661" s="1" t="s">
        <v>10</v>
      </c>
      <c r="F2661" s="1" t="s">
        <v>737</v>
      </c>
      <c r="G2661" s="1" t="s">
        <v>238</v>
      </c>
      <c r="H2661" s="1" t="s">
        <v>239</v>
      </c>
      <c r="I2661">
        <v>2815</v>
      </c>
      <c r="J2661">
        <v>2925</v>
      </c>
      <c r="K2661">
        <v>2374</v>
      </c>
      <c r="L2661">
        <v>2317</v>
      </c>
      <c r="M2661">
        <v>2555</v>
      </c>
      <c r="N2661">
        <v>2269</v>
      </c>
      <c r="O2661">
        <v>2800</v>
      </c>
      <c r="P2661">
        <v>3080</v>
      </c>
      <c r="Q2661">
        <v>2794</v>
      </c>
      <c r="R2661">
        <v>2505</v>
      </c>
      <c r="S2661">
        <v>2218</v>
      </c>
      <c r="T2661">
        <v>1848</v>
      </c>
      <c r="U2661">
        <v>1962</v>
      </c>
      <c r="V2661" s="1" t="s">
        <v>3188</v>
      </c>
      <c r="W2661" s="1" t="s">
        <v>2551</v>
      </c>
      <c r="X2661" s="5" t="s">
        <v>3197</v>
      </c>
      <c r="Y2661" s="5" t="s">
        <v>2737</v>
      </c>
      <c r="Z2661" s="5" t="s">
        <v>2738</v>
      </c>
      <c r="AA2661" s="5"/>
    </row>
    <row r="2662" spans="1:27" ht="12" customHeight="1" x14ac:dyDescent="0.15">
      <c r="A2662" s="1" t="s">
        <v>729</v>
      </c>
      <c r="B2662" s="1" t="s">
        <v>33</v>
      </c>
      <c r="C2662" s="1" t="s">
        <v>17</v>
      </c>
      <c r="D2662" s="1" t="s">
        <v>2469</v>
      </c>
      <c r="E2662" s="1" t="s">
        <v>10</v>
      </c>
      <c r="F2662" s="1" t="s">
        <v>737</v>
      </c>
      <c r="G2662" s="1" t="s">
        <v>731</v>
      </c>
      <c r="H2662" s="1" t="s">
        <v>235</v>
      </c>
      <c r="I2662">
        <v>2</v>
      </c>
      <c r="J2662">
        <v>1</v>
      </c>
      <c r="K2662">
        <v>1</v>
      </c>
      <c r="L2662">
        <v>6</v>
      </c>
      <c r="M2662">
        <v>1</v>
      </c>
      <c r="N2662">
        <v>2</v>
      </c>
      <c r="O2662">
        <v>2</v>
      </c>
      <c r="P2662">
        <v>3</v>
      </c>
      <c r="Q2662">
        <v>0</v>
      </c>
      <c r="R2662">
        <v>0</v>
      </c>
      <c r="S2662">
        <v>2</v>
      </c>
      <c r="T2662">
        <v>0</v>
      </c>
      <c r="U2662">
        <v>2</v>
      </c>
      <c r="V2662" s="1" t="s">
        <v>3188</v>
      </c>
      <c r="W2662" s="1" t="s">
        <v>2551</v>
      </c>
      <c r="X2662" s="5" t="s">
        <v>3197</v>
      </c>
      <c r="Y2662" s="5" t="s">
        <v>3190</v>
      </c>
      <c r="Z2662" s="5" t="s">
        <v>2734</v>
      </c>
      <c r="AA2662" s="5"/>
    </row>
    <row r="2663" spans="1:27" ht="12" customHeight="1" x14ac:dyDescent="0.15">
      <c r="A2663" s="1" t="s">
        <v>729</v>
      </c>
      <c r="B2663" s="1" t="s">
        <v>33</v>
      </c>
      <c r="C2663" s="1" t="s">
        <v>19</v>
      </c>
      <c r="D2663" s="1" t="s">
        <v>2469</v>
      </c>
      <c r="E2663" s="1" t="s">
        <v>10</v>
      </c>
      <c r="F2663" s="1" t="s">
        <v>737</v>
      </c>
      <c r="G2663" s="1" t="s">
        <v>732</v>
      </c>
      <c r="H2663" s="1" t="s">
        <v>235</v>
      </c>
      <c r="I2663">
        <v>0</v>
      </c>
      <c r="J2663">
        <v>0</v>
      </c>
      <c r="K2663">
        <v>0</v>
      </c>
      <c r="L2663">
        <v>0</v>
      </c>
      <c r="M2663">
        <v>0</v>
      </c>
      <c r="N2663">
        <v>0</v>
      </c>
      <c r="O2663">
        <v>0</v>
      </c>
      <c r="P2663">
        <v>0</v>
      </c>
      <c r="Q2663">
        <v>0</v>
      </c>
      <c r="R2663">
        <v>0</v>
      </c>
      <c r="S2663">
        <v>0</v>
      </c>
      <c r="T2663">
        <v>0</v>
      </c>
      <c r="U2663">
        <v>0</v>
      </c>
      <c r="V2663" s="1" t="s">
        <v>3188</v>
      </c>
      <c r="W2663" s="1" t="s">
        <v>2551</v>
      </c>
      <c r="X2663" s="5" t="s">
        <v>3197</v>
      </c>
      <c r="Y2663" s="5" t="s">
        <v>3192</v>
      </c>
      <c r="Z2663" s="5" t="s">
        <v>2734</v>
      </c>
      <c r="AA2663" s="5"/>
    </row>
    <row r="2664" spans="1:27" ht="12" customHeight="1" x14ac:dyDescent="0.15">
      <c r="A2664" s="1" t="s">
        <v>729</v>
      </c>
      <c r="B2664" s="1" t="s">
        <v>33</v>
      </c>
      <c r="C2664" s="1" t="s">
        <v>21</v>
      </c>
      <c r="D2664" s="1" t="s">
        <v>2469</v>
      </c>
      <c r="E2664" s="1" t="s">
        <v>10</v>
      </c>
      <c r="F2664" s="1" t="s">
        <v>737</v>
      </c>
      <c r="G2664" s="1" t="s">
        <v>242</v>
      </c>
      <c r="H2664" s="1" t="s">
        <v>235</v>
      </c>
      <c r="I2664">
        <v>12584</v>
      </c>
      <c r="J2664">
        <v>10813</v>
      </c>
      <c r="K2664">
        <v>8833</v>
      </c>
      <c r="L2664">
        <v>11146</v>
      </c>
      <c r="M2664">
        <v>7481</v>
      </c>
      <c r="N2664">
        <v>6658</v>
      </c>
      <c r="O2664">
        <v>7718</v>
      </c>
      <c r="P2664">
        <v>7614</v>
      </c>
      <c r="Q2664">
        <v>8426</v>
      </c>
      <c r="R2664">
        <v>8595</v>
      </c>
      <c r="S2664">
        <v>8877</v>
      </c>
      <c r="T2664">
        <v>8317</v>
      </c>
      <c r="U2664">
        <v>8114</v>
      </c>
      <c r="V2664" s="1" t="s">
        <v>3188</v>
      </c>
      <c r="W2664" s="1" t="s">
        <v>2551</v>
      </c>
      <c r="X2664" s="5" t="s">
        <v>3197</v>
      </c>
      <c r="Y2664" s="5" t="s">
        <v>2557</v>
      </c>
      <c r="Z2664" s="5" t="s">
        <v>2734</v>
      </c>
      <c r="AA2664" s="5"/>
    </row>
    <row r="2665" spans="1:27" ht="12" customHeight="1" x14ac:dyDescent="0.15">
      <c r="A2665" s="1" t="s">
        <v>729</v>
      </c>
      <c r="B2665" s="1" t="s">
        <v>33</v>
      </c>
      <c r="C2665" s="1" t="s">
        <v>23</v>
      </c>
      <c r="D2665" s="1" t="s">
        <v>2469</v>
      </c>
      <c r="E2665" s="1" t="s">
        <v>10</v>
      </c>
      <c r="F2665" s="1" t="s">
        <v>737</v>
      </c>
      <c r="G2665" s="1" t="s">
        <v>245</v>
      </c>
      <c r="H2665" s="1" t="s">
        <v>239</v>
      </c>
      <c r="I2665">
        <v>3326</v>
      </c>
      <c r="J2665">
        <v>2921</v>
      </c>
      <c r="K2665">
        <v>2254</v>
      </c>
      <c r="L2665">
        <v>2938</v>
      </c>
      <c r="M2665">
        <v>2176</v>
      </c>
      <c r="N2665">
        <v>1957</v>
      </c>
      <c r="O2665">
        <v>2170</v>
      </c>
      <c r="P2665">
        <v>2248</v>
      </c>
      <c r="Q2665">
        <v>2471</v>
      </c>
      <c r="R2665">
        <v>2414</v>
      </c>
      <c r="S2665">
        <v>2682</v>
      </c>
      <c r="T2665">
        <v>2439</v>
      </c>
      <c r="U2665">
        <v>2348</v>
      </c>
      <c r="V2665" s="1" t="s">
        <v>3188</v>
      </c>
      <c r="W2665" s="1" t="s">
        <v>2551</v>
      </c>
      <c r="X2665" s="5" t="s">
        <v>3197</v>
      </c>
      <c r="Y2665" s="5" t="s">
        <v>2740</v>
      </c>
      <c r="Z2665" s="5" t="s">
        <v>2738</v>
      </c>
      <c r="AA2665" s="5"/>
    </row>
    <row r="2666" spans="1:27" ht="12" customHeight="1" x14ac:dyDescent="0.15">
      <c r="A2666" s="1" t="s">
        <v>729</v>
      </c>
      <c r="B2666" s="1" t="s">
        <v>33</v>
      </c>
      <c r="C2666" s="1" t="s">
        <v>77</v>
      </c>
      <c r="D2666" s="1" t="s">
        <v>2469</v>
      </c>
      <c r="E2666" s="1" t="s">
        <v>10</v>
      </c>
      <c r="F2666" s="1" t="s">
        <v>737</v>
      </c>
      <c r="G2666" s="1" t="s">
        <v>22</v>
      </c>
      <c r="H2666" s="1" t="s">
        <v>235</v>
      </c>
      <c r="I2666">
        <v>6</v>
      </c>
      <c r="J2666">
        <v>3</v>
      </c>
      <c r="K2666">
        <v>6</v>
      </c>
      <c r="L2666">
        <v>3</v>
      </c>
      <c r="M2666">
        <v>8</v>
      </c>
      <c r="N2666">
        <v>6</v>
      </c>
      <c r="O2666">
        <v>6</v>
      </c>
      <c r="P2666">
        <v>4</v>
      </c>
      <c r="Q2666">
        <v>4</v>
      </c>
      <c r="R2666">
        <v>6</v>
      </c>
      <c r="S2666">
        <v>3</v>
      </c>
      <c r="T2666">
        <v>6</v>
      </c>
      <c r="U2666">
        <v>6</v>
      </c>
      <c r="V2666" s="1" t="s">
        <v>3188</v>
      </c>
      <c r="W2666" s="1" t="s">
        <v>2551</v>
      </c>
      <c r="X2666" s="5" t="s">
        <v>3197</v>
      </c>
      <c r="Y2666" s="5" t="s">
        <v>2564</v>
      </c>
      <c r="Z2666" s="5" t="s">
        <v>2734</v>
      </c>
      <c r="AA2666" s="5"/>
    </row>
    <row r="2667" spans="1:27" ht="12" customHeight="1" x14ac:dyDescent="0.15">
      <c r="A2667" s="1" t="s">
        <v>729</v>
      </c>
      <c r="B2667" s="1" t="s">
        <v>33</v>
      </c>
      <c r="C2667" s="1" t="s">
        <v>244</v>
      </c>
      <c r="D2667" s="1" t="s">
        <v>2469</v>
      </c>
      <c r="E2667" s="1" t="s">
        <v>10</v>
      </c>
      <c r="F2667" s="1" t="s">
        <v>737</v>
      </c>
      <c r="G2667" s="1" t="s">
        <v>249</v>
      </c>
      <c r="H2667" s="1" t="s">
        <v>235</v>
      </c>
      <c r="I2667">
        <v>6427</v>
      </c>
      <c r="J2667">
        <v>6953</v>
      </c>
      <c r="K2667">
        <v>7095</v>
      </c>
      <c r="L2667">
        <v>5427</v>
      </c>
      <c r="M2667">
        <v>6521</v>
      </c>
      <c r="N2667">
        <v>7428</v>
      </c>
      <c r="O2667">
        <v>8990</v>
      </c>
      <c r="P2667">
        <v>11065</v>
      </c>
      <c r="Q2667">
        <v>11954</v>
      </c>
      <c r="R2667">
        <v>11864</v>
      </c>
      <c r="S2667">
        <v>10863</v>
      </c>
      <c r="T2667">
        <v>9348</v>
      </c>
      <c r="U2667">
        <v>8189</v>
      </c>
      <c r="V2667" s="1" t="s">
        <v>3188</v>
      </c>
      <c r="W2667" s="1" t="s">
        <v>2551</v>
      </c>
      <c r="X2667" s="5" t="s">
        <v>3197</v>
      </c>
      <c r="Y2667" s="5" t="s">
        <v>2559</v>
      </c>
      <c r="Z2667" s="5" t="s">
        <v>2734</v>
      </c>
      <c r="AA2667" s="5"/>
    </row>
    <row r="2668" spans="1:27" ht="12" customHeight="1" x14ac:dyDescent="0.15">
      <c r="A2668" s="1" t="s">
        <v>729</v>
      </c>
      <c r="B2668" s="1" t="s">
        <v>35</v>
      </c>
      <c r="C2668" s="1" t="s">
        <v>9</v>
      </c>
      <c r="D2668" s="1" t="s">
        <v>2469</v>
      </c>
      <c r="E2668" s="1" t="s">
        <v>10</v>
      </c>
      <c r="F2668" s="1" t="s">
        <v>738</v>
      </c>
      <c r="G2668" s="1" t="s">
        <v>234</v>
      </c>
      <c r="H2668" s="1" t="s">
        <v>235</v>
      </c>
      <c r="I2668">
        <v>72742</v>
      </c>
      <c r="J2668">
        <v>60641</v>
      </c>
      <c r="K2668">
        <v>50321</v>
      </c>
      <c r="L2668">
        <v>60485</v>
      </c>
      <c r="M2668">
        <v>54424</v>
      </c>
      <c r="N2668">
        <v>43474</v>
      </c>
      <c r="O2668">
        <v>65113</v>
      </c>
      <c r="P2668">
        <v>69530</v>
      </c>
      <c r="Q2668">
        <v>69558</v>
      </c>
      <c r="R2668">
        <v>67746</v>
      </c>
      <c r="S2668">
        <v>58586</v>
      </c>
      <c r="T2668">
        <v>58769</v>
      </c>
      <c r="U2668">
        <v>64853</v>
      </c>
      <c r="V2668" s="1" t="s">
        <v>3188</v>
      </c>
      <c r="W2668" s="1" t="s">
        <v>2551</v>
      </c>
      <c r="X2668" s="5" t="s">
        <v>3198</v>
      </c>
      <c r="Y2668" s="5" t="s">
        <v>2553</v>
      </c>
      <c r="Z2668" s="5" t="s">
        <v>2734</v>
      </c>
      <c r="AA2668" s="5"/>
    </row>
    <row r="2669" spans="1:27" ht="12" customHeight="1" x14ac:dyDescent="0.15">
      <c r="A2669" s="1" t="s">
        <v>729</v>
      </c>
      <c r="B2669" s="1" t="s">
        <v>35</v>
      </c>
      <c r="C2669" s="1" t="s">
        <v>15</v>
      </c>
      <c r="D2669" s="1" t="s">
        <v>2469</v>
      </c>
      <c r="E2669" s="1" t="s">
        <v>10</v>
      </c>
      <c r="F2669" s="1" t="s">
        <v>738</v>
      </c>
      <c r="G2669" s="1" t="s">
        <v>238</v>
      </c>
      <c r="H2669" s="1" t="s">
        <v>239</v>
      </c>
      <c r="I2669">
        <v>13282</v>
      </c>
      <c r="J2669">
        <v>15214</v>
      </c>
      <c r="K2669">
        <v>12764</v>
      </c>
      <c r="L2669">
        <v>15254</v>
      </c>
      <c r="M2669">
        <v>14129</v>
      </c>
      <c r="N2669">
        <v>11461</v>
      </c>
      <c r="O2669">
        <v>16885</v>
      </c>
      <c r="P2669">
        <v>17993</v>
      </c>
      <c r="Q2669">
        <v>17088</v>
      </c>
      <c r="R2669">
        <v>16722</v>
      </c>
      <c r="S2669">
        <v>15431</v>
      </c>
      <c r="T2669">
        <v>14660</v>
      </c>
      <c r="U2669">
        <v>16341</v>
      </c>
      <c r="V2669" s="1" t="s">
        <v>3188</v>
      </c>
      <c r="W2669" s="1" t="s">
        <v>2551</v>
      </c>
      <c r="X2669" s="5" t="s">
        <v>3198</v>
      </c>
      <c r="Y2669" s="5" t="s">
        <v>2737</v>
      </c>
      <c r="Z2669" s="5" t="s">
        <v>2738</v>
      </c>
      <c r="AA2669" s="5"/>
    </row>
    <row r="2670" spans="1:27" ht="12" customHeight="1" x14ac:dyDescent="0.15">
      <c r="A2670" s="1" t="s">
        <v>729</v>
      </c>
      <c r="B2670" s="1" t="s">
        <v>35</v>
      </c>
      <c r="C2670" s="1" t="s">
        <v>17</v>
      </c>
      <c r="D2670" s="1" t="s">
        <v>2469</v>
      </c>
      <c r="E2670" s="1" t="s">
        <v>10</v>
      </c>
      <c r="F2670" s="1" t="s">
        <v>738</v>
      </c>
      <c r="G2670" s="1" t="s">
        <v>731</v>
      </c>
      <c r="H2670" s="1" t="s">
        <v>235</v>
      </c>
      <c r="I2670">
        <v>230</v>
      </c>
      <c r="J2670">
        <v>25</v>
      </c>
      <c r="K2670">
        <v>71</v>
      </c>
      <c r="L2670">
        <v>98</v>
      </c>
      <c r="M2670">
        <v>176</v>
      </c>
      <c r="N2670">
        <v>186</v>
      </c>
      <c r="O2670">
        <v>56</v>
      </c>
      <c r="P2670">
        <v>69</v>
      </c>
      <c r="Q2670">
        <v>36</v>
      </c>
      <c r="R2670">
        <v>371</v>
      </c>
      <c r="S2670">
        <v>42</v>
      </c>
      <c r="T2670">
        <v>40</v>
      </c>
      <c r="U2670">
        <v>204</v>
      </c>
      <c r="V2670" s="1" t="s">
        <v>3188</v>
      </c>
      <c r="W2670" s="1" t="s">
        <v>2551</v>
      </c>
      <c r="X2670" s="5" t="s">
        <v>3198</v>
      </c>
      <c r="Y2670" s="5" t="s">
        <v>3190</v>
      </c>
      <c r="Z2670" s="5" t="s">
        <v>2734</v>
      </c>
      <c r="AA2670" s="5"/>
    </row>
    <row r="2671" spans="1:27" ht="12" customHeight="1" x14ac:dyDescent="0.15">
      <c r="A2671" s="1" t="s">
        <v>729</v>
      </c>
      <c r="B2671" s="1" t="s">
        <v>35</v>
      </c>
      <c r="C2671" s="1" t="s">
        <v>19</v>
      </c>
      <c r="D2671" s="1" t="s">
        <v>2469</v>
      </c>
      <c r="E2671" s="1" t="s">
        <v>10</v>
      </c>
      <c r="F2671" s="1" t="s">
        <v>738</v>
      </c>
      <c r="G2671" s="1" t="s">
        <v>732</v>
      </c>
      <c r="H2671" s="1" t="s">
        <v>235</v>
      </c>
      <c r="I2671">
        <v>0</v>
      </c>
      <c r="J2671">
        <v>0</v>
      </c>
      <c r="K2671">
        <v>0</v>
      </c>
      <c r="L2671">
        <v>0</v>
      </c>
      <c r="M2671">
        <v>0</v>
      </c>
      <c r="N2671">
        <v>0</v>
      </c>
      <c r="O2671">
        <v>0</v>
      </c>
      <c r="P2671">
        <v>0</v>
      </c>
      <c r="Q2671">
        <v>0</v>
      </c>
      <c r="R2671">
        <v>0</v>
      </c>
      <c r="S2671">
        <v>0</v>
      </c>
      <c r="T2671">
        <v>0</v>
      </c>
      <c r="U2671">
        <v>0</v>
      </c>
      <c r="V2671" s="1" t="s">
        <v>3188</v>
      </c>
      <c r="W2671" s="1" t="s">
        <v>2551</v>
      </c>
      <c r="X2671" s="5" t="s">
        <v>3198</v>
      </c>
      <c r="Y2671" s="5" t="s">
        <v>3192</v>
      </c>
      <c r="Z2671" s="5" t="s">
        <v>2734</v>
      </c>
      <c r="AA2671" s="5"/>
    </row>
    <row r="2672" spans="1:27" ht="12" customHeight="1" x14ac:dyDescent="0.15">
      <c r="A2672" s="1" t="s">
        <v>729</v>
      </c>
      <c r="B2672" s="1" t="s">
        <v>35</v>
      </c>
      <c r="C2672" s="1" t="s">
        <v>21</v>
      </c>
      <c r="D2672" s="1" t="s">
        <v>2469</v>
      </c>
      <c r="E2672" s="1" t="s">
        <v>10</v>
      </c>
      <c r="F2672" s="1" t="s">
        <v>738</v>
      </c>
      <c r="G2672" s="1" t="s">
        <v>242</v>
      </c>
      <c r="H2672" s="1" t="s">
        <v>235</v>
      </c>
      <c r="I2672">
        <v>69274</v>
      </c>
      <c r="J2672">
        <v>54326</v>
      </c>
      <c r="K2672">
        <v>54205</v>
      </c>
      <c r="L2672">
        <v>62183</v>
      </c>
      <c r="M2672">
        <v>58452</v>
      </c>
      <c r="N2672">
        <v>45318</v>
      </c>
      <c r="O2672">
        <v>59824</v>
      </c>
      <c r="P2672">
        <v>54480</v>
      </c>
      <c r="Q2672">
        <v>61548</v>
      </c>
      <c r="R2672">
        <v>66484</v>
      </c>
      <c r="S2672">
        <v>58221</v>
      </c>
      <c r="T2672">
        <v>61102</v>
      </c>
      <c r="U2672">
        <v>73706</v>
      </c>
      <c r="V2672" s="1" t="s">
        <v>3188</v>
      </c>
      <c r="W2672" s="1" t="s">
        <v>2551</v>
      </c>
      <c r="X2672" s="5" t="s">
        <v>3198</v>
      </c>
      <c r="Y2672" s="5" t="s">
        <v>2557</v>
      </c>
      <c r="Z2672" s="5" t="s">
        <v>2734</v>
      </c>
      <c r="AA2672" s="5"/>
    </row>
    <row r="2673" spans="1:27" ht="12" customHeight="1" x14ac:dyDescent="0.15">
      <c r="A2673" s="1" t="s">
        <v>729</v>
      </c>
      <c r="B2673" s="1" t="s">
        <v>35</v>
      </c>
      <c r="C2673" s="1" t="s">
        <v>23</v>
      </c>
      <c r="D2673" s="1" t="s">
        <v>2469</v>
      </c>
      <c r="E2673" s="1" t="s">
        <v>10</v>
      </c>
      <c r="F2673" s="1" t="s">
        <v>738</v>
      </c>
      <c r="G2673" s="1" t="s">
        <v>245</v>
      </c>
      <c r="H2673" s="1" t="s">
        <v>239</v>
      </c>
      <c r="I2673">
        <v>12858</v>
      </c>
      <c r="J2673">
        <v>10353</v>
      </c>
      <c r="K2673">
        <v>10361</v>
      </c>
      <c r="L2673">
        <v>11669</v>
      </c>
      <c r="M2673">
        <v>11275</v>
      </c>
      <c r="N2673">
        <v>8930</v>
      </c>
      <c r="O2673">
        <v>11619</v>
      </c>
      <c r="P2673">
        <v>10477</v>
      </c>
      <c r="Q2673">
        <v>12101</v>
      </c>
      <c r="R2673">
        <v>12668</v>
      </c>
      <c r="S2673">
        <v>11549</v>
      </c>
      <c r="T2673">
        <v>11868</v>
      </c>
      <c r="U2673">
        <v>14446</v>
      </c>
      <c r="V2673" s="1" t="s">
        <v>3188</v>
      </c>
      <c r="W2673" s="1" t="s">
        <v>2551</v>
      </c>
      <c r="X2673" s="5" t="s">
        <v>3198</v>
      </c>
      <c r="Y2673" s="5" t="s">
        <v>2740</v>
      </c>
      <c r="Z2673" s="5" t="s">
        <v>2738</v>
      </c>
      <c r="AA2673" s="5"/>
    </row>
    <row r="2674" spans="1:27" ht="12" customHeight="1" x14ac:dyDescent="0.15">
      <c r="A2674" s="1" t="s">
        <v>729</v>
      </c>
      <c r="B2674" s="1" t="s">
        <v>35</v>
      </c>
      <c r="C2674" s="1" t="s">
        <v>77</v>
      </c>
      <c r="D2674" s="1" t="s">
        <v>2469</v>
      </c>
      <c r="E2674" s="1" t="s">
        <v>10</v>
      </c>
      <c r="F2674" s="1" t="s">
        <v>738</v>
      </c>
      <c r="G2674" s="1" t="s">
        <v>22</v>
      </c>
      <c r="H2674" s="1" t="s">
        <v>235</v>
      </c>
      <c r="I2674">
        <v>28</v>
      </c>
      <c r="J2674">
        <v>27</v>
      </c>
      <c r="K2674">
        <v>155</v>
      </c>
      <c r="L2674">
        <v>183</v>
      </c>
      <c r="M2674">
        <v>80</v>
      </c>
      <c r="N2674">
        <v>294</v>
      </c>
      <c r="O2674">
        <v>135</v>
      </c>
      <c r="P2674">
        <v>25</v>
      </c>
      <c r="Q2674">
        <v>115</v>
      </c>
      <c r="R2674">
        <v>17</v>
      </c>
      <c r="S2674">
        <v>446</v>
      </c>
      <c r="T2674">
        <v>296</v>
      </c>
      <c r="U2674">
        <v>144</v>
      </c>
      <c r="V2674" s="1" t="s">
        <v>3188</v>
      </c>
      <c r="W2674" s="1" t="s">
        <v>2551</v>
      </c>
      <c r="X2674" s="5" t="s">
        <v>3198</v>
      </c>
      <c r="Y2674" s="5" t="s">
        <v>2564</v>
      </c>
      <c r="Z2674" s="5" t="s">
        <v>2734</v>
      </c>
      <c r="AA2674" s="5"/>
    </row>
    <row r="2675" spans="1:27" ht="12" customHeight="1" x14ac:dyDescent="0.15">
      <c r="A2675" s="1" t="s">
        <v>729</v>
      </c>
      <c r="B2675" s="1" t="s">
        <v>35</v>
      </c>
      <c r="C2675" s="1" t="s">
        <v>244</v>
      </c>
      <c r="D2675" s="1" t="s">
        <v>2469</v>
      </c>
      <c r="E2675" s="1" t="s">
        <v>10</v>
      </c>
      <c r="F2675" s="1" t="s">
        <v>738</v>
      </c>
      <c r="G2675" s="1" t="s">
        <v>249</v>
      </c>
      <c r="H2675" s="1" t="s">
        <v>235</v>
      </c>
      <c r="I2675">
        <v>55129</v>
      </c>
      <c r="J2675">
        <v>61442</v>
      </c>
      <c r="K2675">
        <v>57474</v>
      </c>
      <c r="L2675">
        <v>55691</v>
      </c>
      <c r="M2675">
        <v>51759</v>
      </c>
      <c r="N2675">
        <v>49807</v>
      </c>
      <c r="O2675">
        <v>55017</v>
      </c>
      <c r="P2675">
        <v>70111</v>
      </c>
      <c r="Q2675">
        <v>78042</v>
      </c>
      <c r="R2675">
        <v>79658</v>
      </c>
      <c r="S2675">
        <v>79619</v>
      </c>
      <c r="T2675">
        <v>77030</v>
      </c>
      <c r="U2675">
        <v>68237</v>
      </c>
      <c r="V2675" s="1" t="s">
        <v>3188</v>
      </c>
      <c r="W2675" s="1" t="s">
        <v>2551</v>
      </c>
      <c r="X2675" s="5" t="s">
        <v>3198</v>
      </c>
      <c r="Y2675" s="5" t="s">
        <v>2559</v>
      </c>
      <c r="Z2675" s="5" t="s">
        <v>2734</v>
      </c>
      <c r="AA2675" s="5"/>
    </row>
    <row r="2676" spans="1:27" ht="12" customHeight="1" x14ac:dyDescent="0.15">
      <c r="A2676" s="1" t="s">
        <v>729</v>
      </c>
      <c r="B2676" s="1" t="s">
        <v>37</v>
      </c>
      <c r="C2676" s="1" t="s">
        <v>9</v>
      </c>
      <c r="D2676" s="1" t="s">
        <v>2469</v>
      </c>
      <c r="E2676" s="1" t="s">
        <v>10</v>
      </c>
      <c r="F2676" s="1" t="s">
        <v>739</v>
      </c>
      <c r="G2676" s="1" t="s">
        <v>234</v>
      </c>
      <c r="H2676" s="1" t="s">
        <v>235</v>
      </c>
      <c r="I2676">
        <v>13906</v>
      </c>
      <c r="J2676">
        <v>14231</v>
      </c>
      <c r="K2676">
        <v>12952</v>
      </c>
      <c r="L2676">
        <v>13894</v>
      </c>
      <c r="M2676">
        <v>13955</v>
      </c>
      <c r="N2676">
        <v>11806</v>
      </c>
      <c r="O2676">
        <v>11906</v>
      </c>
      <c r="P2676">
        <v>13545</v>
      </c>
      <c r="Q2676">
        <v>13573</v>
      </c>
      <c r="R2676">
        <v>13220</v>
      </c>
      <c r="S2676">
        <v>12993</v>
      </c>
      <c r="T2676">
        <v>13746</v>
      </c>
      <c r="U2676">
        <v>15066</v>
      </c>
      <c r="V2676" s="1" t="s">
        <v>3188</v>
      </c>
      <c r="W2676" s="1" t="s">
        <v>2551</v>
      </c>
      <c r="X2676" s="5" t="s">
        <v>3199</v>
      </c>
      <c r="Y2676" s="5" t="s">
        <v>2553</v>
      </c>
      <c r="Z2676" s="5" t="s">
        <v>2734</v>
      </c>
      <c r="AA2676" s="5"/>
    </row>
    <row r="2677" spans="1:27" ht="12" customHeight="1" x14ac:dyDescent="0.15">
      <c r="A2677" s="1" t="s">
        <v>729</v>
      </c>
      <c r="B2677" s="1" t="s">
        <v>37</v>
      </c>
      <c r="C2677" s="1" t="s">
        <v>15</v>
      </c>
      <c r="D2677" s="1" t="s">
        <v>2469</v>
      </c>
      <c r="E2677" s="1" t="s">
        <v>10</v>
      </c>
      <c r="F2677" s="1" t="s">
        <v>739</v>
      </c>
      <c r="G2677" s="1" t="s">
        <v>238</v>
      </c>
      <c r="H2677" s="1" t="s">
        <v>239</v>
      </c>
      <c r="I2677">
        <v>676</v>
      </c>
      <c r="J2677">
        <v>682</v>
      </c>
      <c r="K2677">
        <v>642</v>
      </c>
      <c r="L2677">
        <v>750</v>
      </c>
      <c r="M2677">
        <v>747</v>
      </c>
      <c r="N2677">
        <v>648</v>
      </c>
      <c r="O2677">
        <v>686</v>
      </c>
      <c r="P2677">
        <v>834</v>
      </c>
      <c r="Q2677">
        <v>788</v>
      </c>
      <c r="R2677">
        <v>789</v>
      </c>
      <c r="S2677">
        <v>768</v>
      </c>
      <c r="T2677">
        <v>811</v>
      </c>
      <c r="U2677">
        <v>877</v>
      </c>
      <c r="V2677" s="1" t="s">
        <v>3188</v>
      </c>
      <c r="W2677" s="1" t="s">
        <v>2551</v>
      </c>
      <c r="X2677" s="5" t="s">
        <v>3199</v>
      </c>
      <c r="Y2677" s="5" t="s">
        <v>2737</v>
      </c>
      <c r="Z2677" s="5" t="s">
        <v>2738</v>
      </c>
      <c r="AA2677" s="5"/>
    </row>
    <row r="2678" spans="1:27" ht="12" customHeight="1" x14ac:dyDescent="0.15">
      <c r="A2678" s="1" t="s">
        <v>729</v>
      </c>
      <c r="B2678" s="1" t="s">
        <v>37</v>
      </c>
      <c r="C2678" s="1" t="s">
        <v>17</v>
      </c>
      <c r="D2678" s="1" t="s">
        <v>2469</v>
      </c>
      <c r="E2678" s="1" t="s">
        <v>10</v>
      </c>
      <c r="F2678" s="1" t="s">
        <v>739</v>
      </c>
      <c r="G2678" s="1" t="s">
        <v>731</v>
      </c>
      <c r="H2678" s="1" t="s">
        <v>235</v>
      </c>
      <c r="I2678">
        <v>0</v>
      </c>
      <c r="J2678">
        <v>0</v>
      </c>
      <c r="K2678">
        <v>0</v>
      </c>
      <c r="L2678">
        <v>0</v>
      </c>
      <c r="M2678">
        <v>0</v>
      </c>
      <c r="N2678">
        <v>0</v>
      </c>
      <c r="O2678">
        <v>0</v>
      </c>
      <c r="P2678">
        <v>0</v>
      </c>
      <c r="Q2678">
        <v>0</v>
      </c>
      <c r="R2678">
        <v>0</v>
      </c>
      <c r="S2678">
        <v>0</v>
      </c>
      <c r="T2678">
        <v>0</v>
      </c>
      <c r="U2678">
        <v>0</v>
      </c>
      <c r="V2678" s="1" t="s">
        <v>3188</v>
      </c>
      <c r="W2678" s="1" t="s">
        <v>2551</v>
      </c>
      <c r="X2678" s="5" t="s">
        <v>3199</v>
      </c>
      <c r="Y2678" s="5" t="s">
        <v>3190</v>
      </c>
      <c r="Z2678" s="5" t="s">
        <v>2734</v>
      </c>
      <c r="AA2678" s="5"/>
    </row>
    <row r="2679" spans="1:27" ht="12" customHeight="1" x14ac:dyDescent="0.15">
      <c r="A2679" s="1" t="s">
        <v>729</v>
      </c>
      <c r="B2679" s="1" t="s">
        <v>37</v>
      </c>
      <c r="C2679" s="1" t="s">
        <v>19</v>
      </c>
      <c r="D2679" s="1" t="s">
        <v>2469</v>
      </c>
      <c r="E2679" s="1" t="s">
        <v>10</v>
      </c>
      <c r="F2679" s="1" t="s">
        <v>739</v>
      </c>
      <c r="G2679" s="1" t="s">
        <v>732</v>
      </c>
      <c r="H2679" s="1" t="s">
        <v>235</v>
      </c>
      <c r="I2679">
        <v>0</v>
      </c>
      <c r="J2679">
        <v>0</v>
      </c>
      <c r="K2679">
        <v>0</v>
      </c>
      <c r="L2679">
        <v>0</v>
      </c>
      <c r="M2679">
        <v>0</v>
      </c>
      <c r="N2679">
        <v>0</v>
      </c>
      <c r="O2679">
        <v>0</v>
      </c>
      <c r="P2679">
        <v>0</v>
      </c>
      <c r="Q2679">
        <v>0</v>
      </c>
      <c r="R2679">
        <v>0</v>
      </c>
      <c r="S2679">
        <v>0</v>
      </c>
      <c r="T2679">
        <v>0</v>
      </c>
      <c r="U2679">
        <v>0</v>
      </c>
      <c r="V2679" s="1" t="s">
        <v>3188</v>
      </c>
      <c r="W2679" s="1" t="s">
        <v>2551</v>
      </c>
      <c r="X2679" s="5" t="s">
        <v>3199</v>
      </c>
      <c r="Y2679" s="5" t="s">
        <v>3192</v>
      </c>
      <c r="Z2679" s="5" t="s">
        <v>2734</v>
      </c>
      <c r="AA2679" s="5"/>
    </row>
    <row r="2680" spans="1:27" ht="12" customHeight="1" x14ac:dyDescent="0.15">
      <c r="A2680" s="1" t="s">
        <v>729</v>
      </c>
      <c r="B2680" s="1" t="s">
        <v>37</v>
      </c>
      <c r="C2680" s="1" t="s">
        <v>21</v>
      </c>
      <c r="D2680" s="1" t="s">
        <v>2469</v>
      </c>
      <c r="E2680" s="1" t="s">
        <v>10</v>
      </c>
      <c r="F2680" s="1" t="s">
        <v>739</v>
      </c>
      <c r="G2680" s="1" t="s">
        <v>242</v>
      </c>
      <c r="H2680" s="1" t="s">
        <v>235</v>
      </c>
      <c r="I2680">
        <v>15817</v>
      </c>
      <c r="J2680">
        <v>13606</v>
      </c>
      <c r="K2680">
        <v>12752</v>
      </c>
      <c r="L2680">
        <v>13007</v>
      </c>
      <c r="M2680">
        <v>14269</v>
      </c>
      <c r="N2680">
        <v>12370</v>
      </c>
      <c r="O2680">
        <v>12929</v>
      </c>
      <c r="P2680">
        <v>12275</v>
      </c>
      <c r="Q2680">
        <v>13564</v>
      </c>
      <c r="R2680">
        <v>14001</v>
      </c>
      <c r="S2680">
        <v>12834</v>
      </c>
      <c r="T2680">
        <v>12847</v>
      </c>
      <c r="U2680">
        <v>16072</v>
      </c>
      <c r="V2680" s="1" t="s">
        <v>3188</v>
      </c>
      <c r="W2680" s="1" t="s">
        <v>2551</v>
      </c>
      <c r="X2680" s="5" t="s">
        <v>3199</v>
      </c>
      <c r="Y2680" s="5" t="s">
        <v>2557</v>
      </c>
      <c r="Z2680" s="5" t="s">
        <v>2734</v>
      </c>
      <c r="AA2680" s="5"/>
    </row>
    <row r="2681" spans="1:27" ht="12" customHeight="1" x14ac:dyDescent="0.15">
      <c r="A2681" s="1" t="s">
        <v>729</v>
      </c>
      <c r="B2681" s="1" t="s">
        <v>37</v>
      </c>
      <c r="C2681" s="1" t="s">
        <v>23</v>
      </c>
      <c r="D2681" s="1" t="s">
        <v>2469</v>
      </c>
      <c r="E2681" s="1" t="s">
        <v>10</v>
      </c>
      <c r="F2681" s="1" t="s">
        <v>739</v>
      </c>
      <c r="G2681" s="1" t="s">
        <v>245</v>
      </c>
      <c r="H2681" s="1" t="s">
        <v>239</v>
      </c>
      <c r="I2681">
        <v>773</v>
      </c>
      <c r="J2681">
        <v>662</v>
      </c>
      <c r="K2681">
        <v>626</v>
      </c>
      <c r="L2681">
        <v>659</v>
      </c>
      <c r="M2681">
        <v>718</v>
      </c>
      <c r="N2681">
        <v>623</v>
      </c>
      <c r="O2681">
        <v>674</v>
      </c>
      <c r="P2681">
        <v>645</v>
      </c>
      <c r="Q2681">
        <v>725</v>
      </c>
      <c r="R2681">
        <v>745</v>
      </c>
      <c r="S2681">
        <v>687</v>
      </c>
      <c r="T2681">
        <v>671</v>
      </c>
      <c r="U2681">
        <v>842</v>
      </c>
      <c r="V2681" s="1" t="s">
        <v>3188</v>
      </c>
      <c r="W2681" s="1" t="s">
        <v>2551</v>
      </c>
      <c r="X2681" s="5" t="s">
        <v>3199</v>
      </c>
      <c r="Y2681" s="5" t="s">
        <v>2740</v>
      </c>
      <c r="Z2681" s="5" t="s">
        <v>2738</v>
      </c>
      <c r="AA2681" s="5"/>
    </row>
    <row r="2682" spans="1:27" ht="12" customHeight="1" x14ac:dyDescent="0.15">
      <c r="A2682" s="1" t="s">
        <v>729</v>
      </c>
      <c r="B2682" s="1" t="s">
        <v>37</v>
      </c>
      <c r="C2682" s="1" t="s">
        <v>77</v>
      </c>
      <c r="D2682" s="1" t="s">
        <v>2469</v>
      </c>
      <c r="E2682" s="1" t="s">
        <v>10</v>
      </c>
      <c r="F2682" s="1" t="s">
        <v>739</v>
      </c>
      <c r="G2682" s="1" t="s">
        <v>22</v>
      </c>
      <c r="H2682" s="1" t="s">
        <v>235</v>
      </c>
      <c r="I2682">
        <v>0</v>
      </c>
      <c r="J2682">
        <v>0</v>
      </c>
      <c r="K2682">
        <v>0</v>
      </c>
      <c r="L2682">
        <v>0</v>
      </c>
      <c r="M2682">
        <v>0</v>
      </c>
      <c r="N2682">
        <v>0</v>
      </c>
      <c r="O2682">
        <v>0</v>
      </c>
      <c r="P2682">
        <v>0</v>
      </c>
      <c r="Q2682">
        <v>0</v>
      </c>
      <c r="R2682">
        <v>0</v>
      </c>
      <c r="S2682">
        <v>0</v>
      </c>
      <c r="T2682">
        <v>0</v>
      </c>
      <c r="U2682">
        <v>0</v>
      </c>
      <c r="V2682" s="1" t="s">
        <v>3188</v>
      </c>
      <c r="W2682" s="1" t="s">
        <v>2551</v>
      </c>
      <c r="X2682" s="5" t="s">
        <v>3199</v>
      </c>
      <c r="Y2682" s="5" t="s">
        <v>2564</v>
      </c>
      <c r="Z2682" s="5" t="s">
        <v>2734</v>
      </c>
      <c r="AA2682" s="5"/>
    </row>
    <row r="2683" spans="1:27" ht="12" customHeight="1" x14ac:dyDescent="0.15">
      <c r="A2683" s="1" t="s">
        <v>729</v>
      </c>
      <c r="B2683" s="1" t="s">
        <v>37</v>
      </c>
      <c r="C2683" s="1" t="s">
        <v>244</v>
      </c>
      <c r="D2683" s="1" t="s">
        <v>2469</v>
      </c>
      <c r="E2683" s="1" t="s">
        <v>10</v>
      </c>
      <c r="F2683" s="1" t="s">
        <v>739</v>
      </c>
      <c r="G2683" s="1" t="s">
        <v>249</v>
      </c>
      <c r="H2683" s="1" t="s">
        <v>235</v>
      </c>
      <c r="I2683">
        <v>11093</v>
      </c>
      <c r="J2683">
        <v>11718</v>
      </c>
      <c r="K2683">
        <v>11918</v>
      </c>
      <c r="L2683">
        <v>12805</v>
      </c>
      <c r="M2683">
        <v>12491</v>
      </c>
      <c r="N2683">
        <v>11927</v>
      </c>
      <c r="O2683">
        <v>10904</v>
      </c>
      <c r="P2683">
        <v>12174</v>
      </c>
      <c r="Q2683">
        <v>12183</v>
      </c>
      <c r="R2683">
        <v>11402</v>
      </c>
      <c r="S2683">
        <v>11561</v>
      </c>
      <c r="T2683">
        <v>12460</v>
      </c>
      <c r="U2683">
        <v>11454</v>
      </c>
      <c r="V2683" s="1" t="s">
        <v>3188</v>
      </c>
      <c r="W2683" s="1" t="s">
        <v>2551</v>
      </c>
      <c r="X2683" s="5" t="s">
        <v>3199</v>
      </c>
      <c r="Y2683" s="5" t="s">
        <v>2559</v>
      </c>
      <c r="Z2683" s="5" t="s">
        <v>2734</v>
      </c>
      <c r="AA2683" s="5"/>
    </row>
    <row r="2684" spans="1:27" ht="12" customHeight="1" x14ac:dyDescent="0.15">
      <c r="A2684" s="1" t="s">
        <v>729</v>
      </c>
      <c r="B2684" s="1" t="s">
        <v>39</v>
      </c>
      <c r="C2684" s="1" t="s">
        <v>9</v>
      </c>
      <c r="D2684" s="1" t="s">
        <v>2469</v>
      </c>
      <c r="E2684" s="1" t="s">
        <v>10</v>
      </c>
      <c r="F2684" s="1" t="s">
        <v>740</v>
      </c>
      <c r="G2684" s="1" t="s">
        <v>234</v>
      </c>
      <c r="H2684" s="1" t="s">
        <v>235</v>
      </c>
      <c r="I2684">
        <v>73898</v>
      </c>
      <c r="J2684">
        <v>50407</v>
      </c>
      <c r="K2684">
        <v>26586</v>
      </c>
      <c r="L2684">
        <v>66035</v>
      </c>
      <c r="M2684">
        <v>77081</v>
      </c>
      <c r="N2684">
        <v>58584</v>
      </c>
      <c r="O2684">
        <v>67534</v>
      </c>
      <c r="P2684">
        <v>59971</v>
      </c>
      <c r="Q2684">
        <v>63153</v>
      </c>
      <c r="R2684">
        <v>49179</v>
      </c>
      <c r="S2684">
        <v>48066</v>
      </c>
      <c r="T2684">
        <v>55679</v>
      </c>
      <c r="U2684">
        <v>66934</v>
      </c>
      <c r="V2684" s="1" t="s">
        <v>3188</v>
      </c>
      <c r="W2684" s="1" t="s">
        <v>2551</v>
      </c>
      <c r="X2684" s="5" t="s">
        <v>3200</v>
      </c>
      <c r="Y2684" s="5" t="s">
        <v>2553</v>
      </c>
      <c r="Z2684" s="5" t="s">
        <v>2734</v>
      </c>
      <c r="AA2684" s="5"/>
    </row>
    <row r="2685" spans="1:27" ht="12" customHeight="1" x14ac:dyDescent="0.15">
      <c r="A2685" s="1" t="s">
        <v>729</v>
      </c>
      <c r="B2685" s="1" t="s">
        <v>39</v>
      </c>
      <c r="C2685" s="1" t="s">
        <v>15</v>
      </c>
      <c r="D2685" s="1" t="s">
        <v>2469</v>
      </c>
      <c r="E2685" s="1" t="s">
        <v>10</v>
      </c>
      <c r="F2685" s="1" t="s">
        <v>740</v>
      </c>
      <c r="G2685" s="1" t="s">
        <v>238</v>
      </c>
      <c r="H2685" s="1" t="s">
        <v>239</v>
      </c>
      <c r="I2685">
        <v>6816</v>
      </c>
      <c r="J2685">
        <v>9213</v>
      </c>
      <c r="K2685">
        <v>5824</v>
      </c>
      <c r="L2685">
        <v>13650</v>
      </c>
      <c r="M2685">
        <v>13169</v>
      </c>
      <c r="N2685">
        <v>10837</v>
      </c>
      <c r="O2685">
        <v>12460</v>
      </c>
      <c r="P2685">
        <v>10603</v>
      </c>
      <c r="Q2685">
        <v>10596</v>
      </c>
      <c r="R2685">
        <v>8313</v>
      </c>
      <c r="S2685">
        <v>8000</v>
      </c>
      <c r="T2685">
        <v>9104</v>
      </c>
      <c r="U2685">
        <v>10335</v>
      </c>
      <c r="V2685" s="1" t="s">
        <v>3188</v>
      </c>
      <c r="W2685" s="1" t="s">
        <v>2551</v>
      </c>
      <c r="X2685" s="5" t="s">
        <v>3200</v>
      </c>
      <c r="Y2685" s="5" t="s">
        <v>2737</v>
      </c>
      <c r="Z2685" s="5" t="s">
        <v>2738</v>
      </c>
      <c r="AA2685" s="5"/>
    </row>
    <row r="2686" spans="1:27" ht="12" customHeight="1" x14ac:dyDescent="0.15">
      <c r="A2686" s="1" t="s">
        <v>729</v>
      </c>
      <c r="B2686" s="1" t="s">
        <v>39</v>
      </c>
      <c r="C2686" s="1" t="s">
        <v>17</v>
      </c>
      <c r="D2686" s="1" t="s">
        <v>2469</v>
      </c>
      <c r="E2686" s="1" t="s">
        <v>10</v>
      </c>
      <c r="F2686" s="1" t="s">
        <v>740</v>
      </c>
      <c r="G2686" s="1" t="s">
        <v>731</v>
      </c>
      <c r="H2686" s="1" t="s">
        <v>235</v>
      </c>
      <c r="I2686">
        <v>0</v>
      </c>
      <c r="J2686">
        <v>39097</v>
      </c>
      <c r="K2686">
        <v>0</v>
      </c>
      <c r="L2686">
        <v>0</v>
      </c>
      <c r="M2686">
        <v>0</v>
      </c>
      <c r="N2686">
        <v>0</v>
      </c>
      <c r="O2686">
        <v>0</v>
      </c>
      <c r="P2686">
        <v>0</v>
      </c>
      <c r="Q2686">
        <v>0</v>
      </c>
      <c r="R2686">
        <v>0</v>
      </c>
      <c r="S2686">
        <v>0</v>
      </c>
      <c r="T2686">
        <v>0</v>
      </c>
      <c r="U2686">
        <v>0</v>
      </c>
      <c r="V2686" s="1" t="s">
        <v>3188</v>
      </c>
      <c r="W2686" s="1" t="s">
        <v>2551</v>
      </c>
      <c r="X2686" s="5" t="s">
        <v>3200</v>
      </c>
      <c r="Y2686" s="5" t="s">
        <v>3190</v>
      </c>
      <c r="Z2686" s="5" t="s">
        <v>2734</v>
      </c>
      <c r="AA2686" s="5"/>
    </row>
    <row r="2687" spans="1:27" ht="12" customHeight="1" x14ac:dyDescent="0.15">
      <c r="A2687" s="1" t="s">
        <v>729</v>
      </c>
      <c r="B2687" s="1" t="s">
        <v>39</v>
      </c>
      <c r="C2687" s="1" t="s">
        <v>19</v>
      </c>
      <c r="D2687" s="1" t="s">
        <v>2469</v>
      </c>
      <c r="E2687" s="1" t="s">
        <v>10</v>
      </c>
      <c r="F2687" s="1" t="s">
        <v>740</v>
      </c>
      <c r="G2687" s="1" t="s">
        <v>732</v>
      </c>
      <c r="H2687" s="1" t="s">
        <v>235</v>
      </c>
      <c r="I2687">
        <v>187397</v>
      </c>
      <c r="J2687">
        <v>76654</v>
      </c>
      <c r="K2687">
        <v>68358</v>
      </c>
      <c r="L2687">
        <v>138953</v>
      </c>
      <c r="M2687">
        <v>231167</v>
      </c>
      <c r="N2687">
        <v>235379</v>
      </c>
      <c r="O2687">
        <v>181098</v>
      </c>
      <c r="P2687">
        <v>197435</v>
      </c>
      <c r="Q2687">
        <v>209635</v>
      </c>
      <c r="R2687">
        <v>164605</v>
      </c>
      <c r="S2687">
        <v>170083</v>
      </c>
      <c r="T2687">
        <v>154412</v>
      </c>
      <c r="U2687">
        <v>187640</v>
      </c>
      <c r="V2687" s="1" t="s">
        <v>3188</v>
      </c>
      <c r="W2687" s="1" t="s">
        <v>2551</v>
      </c>
      <c r="X2687" s="5" t="s">
        <v>3200</v>
      </c>
      <c r="Y2687" s="5" t="s">
        <v>3192</v>
      </c>
      <c r="Z2687" s="5" t="s">
        <v>2734</v>
      </c>
      <c r="AA2687" s="5"/>
    </row>
    <row r="2688" spans="1:27" ht="12" customHeight="1" x14ac:dyDescent="0.15">
      <c r="A2688" s="1" t="s">
        <v>729</v>
      </c>
      <c r="B2688" s="1" t="s">
        <v>39</v>
      </c>
      <c r="C2688" s="1" t="s">
        <v>21</v>
      </c>
      <c r="D2688" s="1" t="s">
        <v>2469</v>
      </c>
      <c r="E2688" s="1" t="s">
        <v>10</v>
      </c>
      <c r="F2688" s="1" t="s">
        <v>740</v>
      </c>
      <c r="G2688" s="1" t="s">
        <v>242</v>
      </c>
      <c r="H2688" s="1" t="s">
        <v>235</v>
      </c>
      <c r="I2688">
        <v>296877</v>
      </c>
      <c r="J2688">
        <v>190790</v>
      </c>
      <c r="K2688">
        <v>101873</v>
      </c>
      <c r="L2688">
        <v>166511</v>
      </c>
      <c r="M2688">
        <v>288271</v>
      </c>
      <c r="N2688">
        <v>234513</v>
      </c>
      <c r="O2688">
        <v>256767</v>
      </c>
      <c r="P2688">
        <v>221298</v>
      </c>
      <c r="Q2688">
        <v>221521</v>
      </c>
      <c r="R2688">
        <v>242695</v>
      </c>
      <c r="S2688">
        <v>208154</v>
      </c>
      <c r="T2688">
        <v>231644</v>
      </c>
      <c r="U2688">
        <v>287753</v>
      </c>
      <c r="V2688" s="1" t="s">
        <v>3188</v>
      </c>
      <c r="W2688" s="1" t="s">
        <v>2551</v>
      </c>
      <c r="X2688" s="5" t="s">
        <v>3200</v>
      </c>
      <c r="Y2688" s="5" t="s">
        <v>2557</v>
      </c>
      <c r="Z2688" s="5" t="s">
        <v>2734</v>
      </c>
      <c r="AA2688" s="5"/>
    </row>
    <row r="2689" spans="1:27" ht="12" customHeight="1" x14ac:dyDescent="0.15">
      <c r="A2689" s="1" t="s">
        <v>729</v>
      </c>
      <c r="B2689" s="1" t="s">
        <v>39</v>
      </c>
      <c r="C2689" s="1" t="s">
        <v>23</v>
      </c>
      <c r="D2689" s="1" t="s">
        <v>2469</v>
      </c>
      <c r="E2689" s="1" t="s">
        <v>10</v>
      </c>
      <c r="F2689" s="1" t="s">
        <v>740</v>
      </c>
      <c r="G2689" s="1" t="s">
        <v>245</v>
      </c>
      <c r="H2689" s="1" t="s">
        <v>239</v>
      </c>
      <c r="I2689">
        <v>17928</v>
      </c>
      <c r="J2689">
        <v>16269</v>
      </c>
      <c r="K2689">
        <v>9977</v>
      </c>
      <c r="L2689">
        <v>17038</v>
      </c>
      <c r="M2689">
        <v>26009</v>
      </c>
      <c r="N2689">
        <v>18925</v>
      </c>
      <c r="O2689">
        <v>24126</v>
      </c>
      <c r="P2689">
        <v>20881</v>
      </c>
      <c r="Q2689">
        <v>19448</v>
      </c>
      <c r="R2689">
        <v>22928</v>
      </c>
      <c r="S2689">
        <v>17934</v>
      </c>
      <c r="T2689">
        <v>19777</v>
      </c>
      <c r="U2689">
        <v>24591</v>
      </c>
      <c r="V2689" s="1" t="s">
        <v>3188</v>
      </c>
      <c r="W2689" s="1" t="s">
        <v>2551</v>
      </c>
      <c r="X2689" s="5" t="s">
        <v>3200</v>
      </c>
      <c r="Y2689" s="5" t="s">
        <v>2740</v>
      </c>
      <c r="Z2689" s="5" t="s">
        <v>2738</v>
      </c>
      <c r="AA2689" s="5"/>
    </row>
    <row r="2690" spans="1:27" ht="12" customHeight="1" x14ac:dyDescent="0.15">
      <c r="A2690" s="1" t="s">
        <v>729</v>
      </c>
      <c r="B2690" s="1" t="s">
        <v>39</v>
      </c>
      <c r="C2690" s="1" t="s">
        <v>77</v>
      </c>
      <c r="D2690" s="1" t="s">
        <v>2469</v>
      </c>
      <c r="E2690" s="1" t="s">
        <v>10</v>
      </c>
      <c r="F2690" s="1" t="s">
        <v>740</v>
      </c>
      <c r="G2690" s="1" t="s">
        <v>22</v>
      </c>
      <c r="H2690" s="1" t="s">
        <v>235</v>
      </c>
      <c r="I2690">
        <v>906</v>
      </c>
      <c r="J2690">
        <v>664</v>
      </c>
      <c r="K2690">
        <v>633</v>
      </c>
      <c r="L2690">
        <v>590</v>
      </c>
      <c r="M2690">
        <v>405</v>
      </c>
      <c r="N2690">
        <v>783</v>
      </c>
      <c r="O2690">
        <v>1010</v>
      </c>
      <c r="P2690">
        <v>1142</v>
      </c>
      <c r="Q2690">
        <v>750</v>
      </c>
      <c r="R2690">
        <v>613</v>
      </c>
      <c r="S2690">
        <v>661</v>
      </c>
      <c r="T2690">
        <v>643</v>
      </c>
      <c r="U2690">
        <v>753</v>
      </c>
      <c r="V2690" s="1" t="s">
        <v>3188</v>
      </c>
      <c r="W2690" s="1" t="s">
        <v>2551</v>
      </c>
      <c r="X2690" s="5" t="s">
        <v>3200</v>
      </c>
      <c r="Y2690" s="5" t="s">
        <v>2564</v>
      </c>
      <c r="Z2690" s="5" t="s">
        <v>2734</v>
      </c>
      <c r="AA2690" s="5"/>
    </row>
    <row r="2691" spans="1:27" ht="12" customHeight="1" x14ac:dyDescent="0.15">
      <c r="A2691" s="1" t="s">
        <v>729</v>
      </c>
      <c r="B2691" s="1" t="s">
        <v>39</v>
      </c>
      <c r="C2691" s="1" t="s">
        <v>244</v>
      </c>
      <c r="D2691" s="1" t="s">
        <v>2469</v>
      </c>
      <c r="E2691" s="1" t="s">
        <v>10</v>
      </c>
      <c r="F2691" s="1" t="s">
        <v>740</v>
      </c>
      <c r="G2691" s="1" t="s">
        <v>249</v>
      </c>
      <c r="H2691" s="1" t="s">
        <v>235</v>
      </c>
      <c r="I2691">
        <v>162398</v>
      </c>
      <c r="J2691">
        <v>137102</v>
      </c>
      <c r="K2691">
        <v>129540</v>
      </c>
      <c r="L2691">
        <v>167427</v>
      </c>
      <c r="M2691">
        <v>186999</v>
      </c>
      <c r="N2691">
        <v>245666</v>
      </c>
      <c r="O2691">
        <v>236521</v>
      </c>
      <c r="P2691">
        <v>271487</v>
      </c>
      <c r="Q2691">
        <v>322004</v>
      </c>
      <c r="R2691">
        <v>292480</v>
      </c>
      <c r="S2691">
        <v>301814</v>
      </c>
      <c r="T2691">
        <v>279618</v>
      </c>
      <c r="U2691">
        <v>245686</v>
      </c>
      <c r="V2691" s="1" t="s">
        <v>3188</v>
      </c>
      <c r="W2691" s="1" t="s">
        <v>2551</v>
      </c>
      <c r="X2691" s="5" t="s">
        <v>3200</v>
      </c>
      <c r="Y2691" s="5" t="s">
        <v>2559</v>
      </c>
      <c r="Z2691" s="5" t="s">
        <v>2734</v>
      </c>
      <c r="AA2691" s="5"/>
    </row>
    <row r="2692" spans="1:27" ht="12" customHeight="1" x14ac:dyDescent="0.15">
      <c r="A2692" s="1" t="s">
        <v>729</v>
      </c>
      <c r="B2692" s="1" t="s">
        <v>41</v>
      </c>
      <c r="C2692" s="1" t="s">
        <v>9</v>
      </c>
      <c r="D2692" s="1" t="s">
        <v>2469</v>
      </c>
      <c r="E2692" s="1" t="s">
        <v>10</v>
      </c>
      <c r="F2692" s="1" t="s">
        <v>741</v>
      </c>
      <c r="G2692" s="1" t="s">
        <v>234</v>
      </c>
      <c r="H2692" s="1" t="s">
        <v>235</v>
      </c>
      <c r="I2692">
        <v>216349</v>
      </c>
      <c r="J2692">
        <v>166243</v>
      </c>
      <c r="K2692">
        <v>146256</v>
      </c>
      <c r="L2692">
        <v>207228</v>
      </c>
      <c r="M2692">
        <v>214079</v>
      </c>
      <c r="N2692">
        <v>183508</v>
      </c>
      <c r="O2692">
        <v>216177</v>
      </c>
      <c r="P2692">
        <v>213352</v>
      </c>
      <c r="Q2692">
        <v>224593</v>
      </c>
      <c r="R2692">
        <v>217194</v>
      </c>
      <c r="S2692">
        <v>189261</v>
      </c>
      <c r="T2692">
        <v>168336</v>
      </c>
      <c r="U2692">
        <v>160029</v>
      </c>
      <c r="V2692" s="1" t="s">
        <v>3188</v>
      </c>
      <c r="W2692" s="1" t="s">
        <v>2551</v>
      </c>
      <c r="X2692" s="5" t="s">
        <v>3201</v>
      </c>
      <c r="Y2692" s="5" t="s">
        <v>2553</v>
      </c>
      <c r="Z2692" s="5" t="s">
        <v>2734</v>
      </c>
      <c r="AA2692" s="5"/>
    </row>
    <row r="2693" spans="1:27" ht="12" customHeight="1" x14ac:dyDescent="0.15">
      <c r="A2693" s="1" t="s">
        <v>729</v>
      </c>
      <c r="B2693" s="1" t="s">
        <v>41</v>
      </c>
      <c r="C2693" s="1" t="s">
        <v>15</v>
      </c>
      <c r="D2693" s="1" t="s">
        <v>2469</v>
      </c>
      <c r="E2693" s="1" t="s">
        <v>10</v>
      </c>
      <c r="F2693" s="1" t="s">
        <v>741</v>
      </c>
      <c r="G2693" s="1" t="s">
        <v>238</v>
      </c>
      <c r="H2693" s="1" t="s">
        <v>239</v>
      </c>
      <c r="I2693">
        <v>4125</v>
      </c>
      <c r="J2693">
        <v>3613</v>
      </c>
      <c r="K2693">
        <v>3256</v>
      </c>
      <c r="L2693">
        <v>4576</v>
      </c>
      <c r="M2693">
        <v>4961</v>
      </c>
      <c r="N2693">
        <v>4398</v>
      </c>
      <c r="O2693">
        <v>4839</v>
      </c>
      <c r="P2693">
        <v>4824</v>
      </c>
      <c r="Q2693">
        <v>5015</v>
      </c>
      <c r="R2693">
        <v>4696</v>
      </c>
      <c r="S2693">
        <v>4245</v>
      </c>
      <c r="T2693">
        <v>3757</v>
      </c>
      <c r="U2693">
        <v>3395</v>
      </c>
      <c r="V2693" s="1" t="s">
        <v>3188</v>
      </c>
      <c r="W2693" s="1" t="s">
        <v>2551</v>
      </c>
      <c r="X2693" s="5" t="s">
        <v>3201</v>
      </c>
      <c r="Y2693" s="5" t="s">
        <v>2737</v>
      </c>
      <c r="Z2693" s="5" t="s">
        <v>2738</v>
      </c>
      <c r="AA2693" s="5"/>
    </row>
    <row r="2694" spans="1:27" ht="12" customHeight="1" x14ac:dyDescent="0.15">
      <c r="A2694" s="1" t="s">
        <v>729</v>
      </c>
      <c r="B2694" s="1" t="s">
        <v>41</v>
      </c>
      <c r="C2694" s="1" t="s">
        <v>17</v>
      </c>
      <c r="D2694" s="1" t="s">
        <v>2469</v>
      </c>
      <c r="E2694" s="1" t="s">
        <v>10</v>
      </c>
      <c r="F2694" s="1" t="s">
        <v>741</v>
      </c>
      <c r="G2694" s="1" t="s">
        <v>731</v>
      </c>
      <c r="H2694" s="1" t="s">
        <v>235</v>
      </c>
      <c r="I2694">
        <v>0</v>
      </c>
      <c r="J2694">
        <v>0</v>
      </c>
      <c r="K2694">
        <v>0</v>
      </c>
      <c r="L2694">
        <v>0</v>
      </c>
      <c r="M2694">
        <v>0</v>
      </c>
      <c r="N2694">
        <v>0</v>
      </c>
      <c r="O2694">
        <v>0</v>
      </c>
      <c r="P2694">
        <v>0</v>
      </c>
      <c r="Q2694">
        <v>0</v>
      </c>
      <c r="R2694">
        <v>0</v>
      </c>
      <c r="S2694">
        <v>0</v>
      </c>
      <c r="T2694">
        <v>0</v>
      </c>
      <c r="U2694">
        <v>0</v>
      </c>
      <c r="V2694" s="1" t="s">
        <v>3188</v>
      </c>
      <c r="W2694" s="1" t="s">
        <v>2551</v>
      </c>
      <c r="X2694" s="5" t="s">
        <v>3201</v>
      </c>
      <c r="Y2694" s="5" t="s">
        <v>3190</v>
      </c>
      <c r="Z2694" s="5" t="s">
        <v>2734</v>
      </c>
      <c r="AA2694" s="5"/>
    </row>
    <row r="2695" spans="1:27" ht="12" customHeight="1" x14ac:dyDescent="0.15">
      <c r="A2695" s="1" t="s">
        <v>729</v>
      </c>
      <c r="B2695" s="1" t="s">
        <v>41</v>
      </c>
      <c r="C2695" s="1" t="s">
        <v>19</v>
      </c>
      <c r="D2695" s="1" t="s">
        <v>2469</v>
      </c>
      <c r="E2695" s="1" t="s">
        <v>10</v>
      </c>
      <c r="F2695" s="1" t="s">
        <v>741</v>
      </c>
      <c r="G2695" s="1" t="s">
        <v>732</v>
      </c>
      <c r="H2695" s="1" t="s">
        <v>235</v>
      </c>
      <c r="I2695">
        <v>94269</v>
      </c>
      <c r="J2695">
        <v>41021</v>
      </c>
      <c r="K2695">
        <v>33511</v>
      </c>
      <c r="L2695">
        <v>122953</v>
      </c>
      <c r="M2695">
        <v>151109</v>
      </c>
      <c r="N2695">
        <v>167862</v>
      </c>
      <c r="O2695">
        <v>101814</v>
      </c>
      <c r="P2695">
        <v>115044</v>
      </c>
      <c r="Q2695">
        <v>126411</v>
      </c>
      <c r="R2695">
        <v>135378</v>
      </c>
      <c r="S2695">
        <v>129418</v>
      </c>
      <c r="T2695">
        <v>74578</v>
      </c>
      <c r="U2695">
        <v>100997</v>
      </c>
      <c r="V2695" s="1" t="s">
        <v>3188</v>
      </c>
      <c r="W2695" s="1" t="s">
        <v>2551</v>
      </c>
      <c r="X2695" s="5" t="s">
        <v>3201</v>
      </c>
      <c r="Y2695" s="5" t="s">
        <v>3192</v>
      </c>
      <c r="Z2695" s="5" t="s">
        <v>2734</v>
      </c>
      <c r="AA2695" s="5"/>
    </row>
    <row r="2696" spans="1:27" ht="12" customHeight="1" x14ac:dyDescent="0.15">
      <c r="A2696" s="1" t="s">
        <v>729</v>
      </c>
      <c r="B2696" s="1" t="s">
        <v>41</v>
      </c>
      <c r="C2696" s="1" t="s">
        <v>21</v>
      </c>
      <c r="D2696" s="1" t="s">
        <v>2469</v>
      </c>
      <c r="E2696" s="1" t="s">
        <v>10</v>
      </c>
      <c r="F2696" s="1" t="s">
        <v>741</v>
      </c>
      <c r="G2696" s="1" t="s">
        <v>242</v>
      </c>
      <c r="H2696" s="1" t="s">
        <v>235</v>
      </c>
      <c r="I2696">
        <v>375688</v>
      </c>
      <c r="J2696">
        <v>242304</v>
      </c>
      <c r="K2696">
        <v>245841</v>
      </c>
      <c r="L2696">
        <v>321499</v>
      </c>
      <c r="M2696">
        <v>281590</v>
      </c>
      <c r="N2696">
        <v>306063</v>
      </c>
      <c r="O2696">
        <v>347901</v>
      </c>
      <c r="P2696">
        <v>278397</v>
      </c>
      <c r="Q2696">
        <v>321452</v>
      </c>
      <c r="R2696">
        <v>390822</v>
      </c>
      <c r="S2696">
        <v>274635</v>
      </c>
      <c r="T2696">
        <v>278691</v>
      </c>
      <c r="U2696">
        <v>316140</v>
      </c>
      <c r="V2696" s="1" t="s">
        <v>3188</v>
      </c>
      <c r="W2696" s="1" t="s">
        <v>2551</v>
      </c>
      <c r="X2696" s="5" t="s">
        <v>3201</v>
      </c>
      <c r="Y2696" s="5" t="s">
        <v>2557</v>
      </c>
      <c r="Z2696" s="5" t="s">
        <v>2734</v>
      </c>
      <c r="AA2696" s="5"/>
    </row>
    <row r="2697" spans="1:27" ht="12" customHeight="1" x14ac:dyDescent="0.15">
      <c r="A2697" s="1" t="s">
        <v>729</v>
      </c>
      <c r="B2697" s="1" t="s">
        <v>41</v>
      </c>
      <c r="C2697" s="1" t="s">
        <v>23</v>
      </c>
      <c r="D2697" s="1" t="s">
        <v>2469</v>
      </c>
      <c r="E2697" s="1" t="s">
        <v>10</v>
      </c>
      <c r="F2697" s="1" t="s">
        <v>741</v>
      </c>
      <c r="G2697" s="1" t="s">
        <v>245</v>
      </c>
      <c r="H2697" s="1" t="s">
        <v>239</v>
      </c>
      <c r="I2697">
        <v>6645</v>
      </c>
      <c r="J2697">
        <v>4480</v>
      </c>
      <c r="K2697">
        <v>4659</v>
      </c>
      <c r="L2697">
        <v>5963</v>
      </c>
      <c r="M2697">
        <v>5396</v>
      </c>
      <c r="N2697">
        <v>6267</v>
      </c>
      <c r="O2697">
        <v>6898</v>
      </c>
      <c r="P2697">
        <v>5599</v>
      </c>
      <c r="Q2697">
        <v>6030</v>
      </c>
      <c r="R2697">
        <v>7784</v>
      </c>
      <c r="S2697">
        <v>5281</v>
      </c>
      <c r="T2697">
        <v>5314</v>
      </c>
      <c r="U2697">
        <v>5919</v>
      </c>
      <c r="V2697" s="1" t="s">
        <v>3188</v>
      </c>
      <c r="W2697" s="1" t="s">
        <v>2551</v>
      </c>
      <c r="X2697" s="5" t="s">
        <v>3201</v>
      </c>
      <c r="Y2697" s="5" t="s">
        <v>2740</v>
      </c>
      <c r="Z2697" s="5" t="s">
        <v>2738</v>
      </c>
      <c r="AA2697" s="5"/>
    </row>
    <row r="2698" spans="1:27" ht="12" customHeight="1" x14ac:dyDescent="0.15">
      <c r="A2698" s="1" t="s">
        <v>729</v>
      </c>
      <c r="B2698" s="1" t="s">
        <v>41</v>
      </c>
      <c r="C2698" s="1" t="s">
        <v>77</v>
      </c>
      <c r="D2698" s="1" t="s">
        <v>2469</v>
      </c>
      <c r="E2698" s="1" t="s">
        <v>10</v>
      </c>
      <c r="F2698" s="1" t="s">
        <v>741</v>
      </c>
      <c r="G2698" s="1" t="s">
        <v>22</v>
      </c>
      <c r="H2698" s="1" t="s">
        <v>235</v>
      </c>
      <c r="I2698">
        <v>179</v>
      </c>
      <c r="J2698">
        <v>71</v>
      </c>
      <c r="K2698">
        <v>69</v>
      </c>
      <c r="L2698">
        <v>68</v>
      </c>
      <c r="M2698">
        <v>75</v>
      </c>
      <c r="N2698">
        <v>91</v>
      </c>
      <c r="O2698">
        <v>68</v>
      </c>
      <c r="P2698">
        <v>105</v>
      </c>
      <c r="Q2698">
        <v>77</v>
      </c>
      <c r="R2698">
        <v>64</v>
      </c>
      <c r="S2698">
        <v>56</v>
      </c>
      <c r="T2698">
        <v>64</v>
      </c>
      <c r="U2698">
        <v>214</v>
      </c>
      <c r="V2698" s="1" t="s">
        <v>3188</v>
      </c>
      <c r="W2698" s="1" t="s">
        <v>2551</v>
      </c>
      <c r="X2698" s="5" t="s">
        <v>3201</v>
      </c>
      <c r="Y2698" s="5" t="s">
        <v>2564</v>
      </c>
      <c r="Z2698" s="5" t="s">
        <v>2734</v>
      </c>
      <c r="AA2698" s="5"/>
    </row>
    <row r="2699" spans="1:27" ht="12" customHeight="1" x14ac:dyDescent="0.15">
      <c r="A2699" s="1" t="s">
        <v>729</v>
      </c>
      <c r="B2699" s="1" t="s">
        <v>41</v>
      </c>
      <c r="C2699" s="1" t="s">
        <v>244</v>
      </c>
      <c r="D2699" s="1" t="s">
        <v>2469</v>
      </c>
      <c r="E2699" s="1" t="s">
        <v>10</v>
      </c>
      <c r="F2699" s="1" t="s">
        <v>741</v>
      </c>
      <c r="G2699" s="1" t="s">
        <v>249</v>
      </c>
      <c r="H2699" s="1" t="s">
        <v>235</v>
      </c>
      <c r="I2699">
        <v>398028</v>
      </c>
      <c r="J2699">
        <v>362917</v>
      </c>
      <c r="K2699">
        <v>296774</v>
      </c>
      <c r="L2699">
        <v>305388</v>
      </c>
      <c r="M2699">
        <v>388911</v>
      </c>
      <c r="N2699">
        <v>434127</v>
      </c>
      <c r="O2699">
        <v>404149</v>
      </c>
      <c r="P2699">
        <v>454043</v>
      </c>
      <c r="Q2699">
        <v>483518</v>
      </c>
      <c r="R2699">
        <v>445204</v>
      </c>
      <c r="S2699">
        <v>489192</v>
      </c>
      <c r="T2699">
        <v>453351</v>
      </c>
      <c r="U2699">
        <v>398023</v>
      </c>
      <c r="V2699" s="1" t="s">
        <v>3188</v>
      </c>
      <c r="W2699" s="1" t="s">
        <v>2551</v>
      </c>
      <c r="X2699" s="5" t="s">
        <v>3201</v>
      </c>
      <c r="Y2699" s="5" t="s">
        <v>2559</v>
      </c>
      <c r="Z2699" s="5" t="s">
        <v>2734</v>
      </c>
      <c r="AA2699" s="5"/>
    </row>
    <row r="2700" spans="1:27" ht="12" customHeight="1" x14ac:dyDescent="0.15">
      <c r="A2700" s="1" t="s">
        <v>729</v>
      </c>
      <c r="B2700" s="1" t="s">
        <v>43</v>
      </c>
      <c r="C2700" s="1" t="s">
        <v>9</v>
      </c>
      <c r="D2700" s="1" t="s">
        <v>2469</v>
      </c>
      <c r="E2700" s="1" t="s">
        <v>10</v>
      </c>
      <c r="F2700" s="1" t="s">
        <v>742</v>
      </c>
      <c r="G2700" s="1" t="s">
        <v>234</v>
      </c>
      <c r="H2700" s="1" t="s">
        <v>235</v>
      </c>
      <c r="I2700">
        <v>303760</v>
      </c>
      <c r="J2700">
        <v>240909</v>
      </c>
      <c r="K2700">
        <v>214658</v>
      </c>
      <c r="L2700">
        <v>250444</v>
      </c>
      <c r="M2700">
        <v>241403</v>
      </c>
      <c r="N2700">
        <v>237379</v>
      </c>
      <c r="O2700">
        <v>259463</v>
      </c>
      <c r="P2700">
        <v>254375</v>
      </c>
      <c r="Q2700">
        <v>259744</v>
      </c>
      <c r="R2700">
        <v>248508</v>
      </c>
      <c r="S2700">
        <v>221562</v>
      </c>
      <c r="T2700">
        <v>225087</v>
      </c>
      <c r="U2700">
        <v>229046</v>
      </c>
      <c r="V2700" s="1" t="s">
        <v>3188</v>
      </c>
      <c r="W2700" s="1" t="s">
        <v>2551</v>
      </c>
      <c r="X2700" s="5" t="s">
        <v>3202</v>
      </c>
      <c r="Y2700" s="5" t="s">
        <v>2553</v>
      </c>
      <c r="Z2700" s="5" t="s">
        <v>2734</v>
      </c>
      <c r="AA2700" s="5"/>
    </row>
    <row r="2701" spans="1:27" ht="12" customHeight="1" x14ac:dyDescent="0.15">
      <c r="A2701" s="1" t="s">
        <v>729</v>
      </c>
      <c r="B2701" s="1" t="s">
        <v>43</v>
      </c>
      <c r="C2701" s="1" t="s">
        <v>15</v>
      </c>
      <c r="D2701" s="1" t="s">
        <v>2469</v>
      </c>
      <c r="E2701" s="1" t="s">
        <v>10</v>
      </c>
      <c r="F2701" s="1" t="s">
        <v>742</v>
      </c>
      <c r="G2701" s="1" t="s">
        <v>238</v>
      </c>
      <c r="H2701" s="1" t="s">
        <v>239</v>
      </c>
      <c r="I2701">
        <v>8875</v>
      </c>
      <c r="J2701">
        <v>8115</v>
      </c>
      <c r="K2701">
        <v>7278</v>
      </c>
      <c r="L2701">
        <v>8462</v>
      </c>
      <c r="M2701">
        <v>8398</v>
      </c>
      <c r="N2701">
        <v>8331</v>
      </c>
      <c r="O2701">
        <v>8984</v>
      </c>
      <c r="P2701">
        <v>8890</v>
      </c>
      <c r="Q2701">
        <v>8925</v>
      </c>
      <c r="R2701">
        <v>7924</v>
      </c>
      <c r="S2701">
        <v>7326</v>
      </c>
      <c r="T2701">
        <v>7297</v>
      </c>
      <c r="U2701">
        <v>7466</v>
      </c>
      <c r="V2701" s="1" t="s">
        <v>3188</v>
      </c>
      <c r="W2701" s="1" t="s">
        <v>2551</v>
      </c>
      <c r="X2701" s="5" t="s">
        <v>3202</v>
      </c>
      <c r="Y2701" s="5" t="s">
        <v>2737</v>
      </c>
      <c r="Z2701" s="5" t="s">
        <v>2738</v>
      </c>
      <c r="AA2701" s="5"/>
    </row>
    <row r="2702" spans="1:27" ht="12" customHeight="1" x14ac:dyDescent="0.15">
      <c r="A2702" s="1" t="s">
        <v>729</v>
      </c>
      <c r="B2702" s="1" t="s">
        <v>43</v>
      </c>
      <c r="C2702" s="1" t="s">
        <v>17</v>
      </c>
      <c r="D2702" s="1" t="s">
        <v>2469</v>
      </c>
      <c r="E2702" s="1" t="s">
        <v>10</v>
      </c>
      <c r="F2702" s="1" t="s">
        <v>742</v>
      </c>
      <c r="G2702" s="1" t="s">
        <v>731</v>
      </c>
      <c r="H2702" s="1" t="s">
        <v>235</v>
      </c>
      <c r="I2702">
        <v>80140</v>
      </c>
      <c r="J2702">
        <v>68368</v>
      </c>
      <c r="K2702">
        <v>66406</v>
      </c>
      <c r="L2702">
        <v>66075</v>
      </c>
      <c r="M2702">
        <v>62849</v>
      </c>
      <c r="N2702">
        <v>59482</v>
      </c>
      <c r="O2702">
        <v>75218</v>
      </c>
      <c r="P2702">
        <v>77836</v>
      </c>
      <c r="Q2702">
        <v>72210</v>
      </c>
      <c r="R2702">
        <v>71086</v>
      </c>
      <c r="S2702">
        <v>65304</v>
      </c>
      <c r="T2702">
        <v>75893</v>
      </c>
      <c r="U2702">
        <v>85454</v>
      </c>
      <c r="V2702" s="1" t="s">
        <v>3188</v>
      </c>
      <c r="W2702" s="1" t="s">
        <v>2551</v>
      </c>
      <c r="X2702" s="5" t="s">
        <v>3202</v>
      </c>
      <c r="Y2702" s="5" t="s">
        <v>3190</v>
      </c>
      <c r="Z2702" s="5" t="s">
        <v>2734</v>
      </c>
      <c r="AA2702" s="5"/>
    </row>
    <row r="2703" spans="1:27" ht="12" customHeight="1" x14ac:dyDescent="0.15">
      <c r="A2703" s="1" t="s">
        <v>729</v>
      </c>
      <c r="B2703" s="1" t="s">
        <v>43</v>
      </c>
      <c r="C2703" s="1" t="s">
        <v>19</v>
      </c>
      <c r="D2703" s="1" t="s">
        <v>2469</v>
      </c>
      <c r="E2703" s="1" t="s">
        <v>10</v>
      </c>
      <c r="F2703" s="1" t="s">
        <v>742</v>
      </c>
      <c r="G2703" s="1" t="s">
        <v>732</v>
      </c>
      <c r="H2703" s="1" t="s">
        <v>235</v>
      </c>
      <c r="I2703">
        <v>0</v>
      </c>
      <c r="J2703">
        <v>0</v>
      </c>
      <c r="K2703">
        <v>0</v>
      </c>
      <c r="L2703">
        <v>0</v>
      </c>
      <c r="M2703">
        <v>0</v>
      </c>
      <c r="N2703">
        <v>0</v>
      </c>
      <c r="O2703">
        <v>0</v>
      </c>
      <c r="P2703">
        <v>0</v>
      </c>
      <c r="Q2703">
        <v>0</v>
      </c>
      <c r="R2703">
        <v>0</v>
      </c>
      <c r="S2703">
        <v>0</v>
      </c>
      <c r="T2703">
        <v>0</v>
      </c>
      <c r="U2703">
        <v>0</v>
      </c>
      <c r="V2703" s="1" t="s">
        <v>3188</v>
      </c>
      <c r="W2703" s="1" t="s">
        <v>2551</v>
      </c>
      <c r="X2703" s="5" t="s">
        <v>3202</v>
      </c>
      <c r="Y2703" s="5" t="s">
        <v>3192</v>
      </c>
      <c r="Z2703" s="5" t="s">
        <v>2734</v>
      </c>
      <c r="AA2703" s="5"/>
    </row>
    <row r="2704" spans="1:27" ht="12" customHeight="1" x14ac:dyDescent="0.15">
      <c r="A2704" s="1" t="s">
        <v>729</v>
      </c>
      <c r="B2704" s="1" t="s">
        <v>43</v>
      </c>
      <c r="C2704" s="1" t="s">
        <v>21</v>
      </c>
      <c r="D2704" s="1" t="s">
        <v>2469</v>
      </c>
      <c r="E2704" s="1" t="s">
        <v>10</v>
      </c>
      <c r="F2704" s="1" t="s">
        <v>742</v>
      </c>
      <c r="G2704" s="1" t="s">
        <v>242</v>
      </c>
      <c r="H2704" s="1" t="s">
        <v>235</v>
      </c>
      <c r="I2704">
        <v>294473</v>
      </c>
      <c r="J2704">
        <v>223208</v>
      </c>
      <c r="K2704">
        <v>198716</v>
      </c>
      <c r="L2704">
        <v>252590</v>
      </c>
      <c r="M2704">
        <v>235595</v>
      </c>
      <c r="N2704">
        <v>241273</v>
      </c>
      <c r="O2704">
        <v>259281</v>
      </c>
      <c r="P2704">
        <v>239153</v>
      </c>
      <c r="Q2704">
        <v>253538</v>
      </c>
      <c r="R2704">
        <v>240538</v>
      </c>
      <c r="S2704">
        <v>216066</v>
      </c>
      <c r="T2704">
        <v>210557</v>
      </c>
      <c r="U2704">
        <v>217504</v>
      </c>
      <c r="V2704" s="1" t="s">
        <v>3188</v>
      </c>
      <c r="W2704" s="1" t="s">
        <v>2551</v>
      </c>
      <c r="X2704" s="5" t="s">
        <v>3202</v>
      </c>
      <c r="Y2704" s="5" t="s">
        <v>2557</v>
      </c>
      <c r="Z2704" s="5" t="s">
        <v>2734</v>
      </c>
      <c r="AA2704" s="5"/>
    </row>
    <row r="2705" spans="1:27" ht="12" customHeight="1" x14ac:dyDescent="0.15">
      <c r="A2705" s="1" t="s">
        <v>729</v>
      </c>
      <c r="B2705" s="1" t="s">
        <v>43</v>
      </c>
      <c r="C2705" s="1" t="s">
        <v>23</v>
      </c>
      <c r="D2705" s="1" t="s">
        <v>2469</v>
      </c>
      <c r="E2705" s="1" t="s">
        <v>10</v>
      </c>
      <c r="F2705" s="1" t="s">
        <v>742</v>
      </c>
      <c r="G2705" s="1" t="s">
        <v>245</v>
      </c>
      <c r="H2705" s="1" t="s">
        <v>239</v>
      </c>
      <c r="I2705">
        <v>8684</v>
      </c>
      <c r="J2705">
        <v>7613</v>
      </c>
      <c r="K2705">
        <v>6897</v>
      </c>
      <c r="L2705">
        <v>8558</v>
      </c>
      <c r="M2705">
        <v>8224</v>
      </c>
      <c r="N2705">
        <v>8461</v>
      </c>
      <c r="O2705">
        <v>9093</v>
      </c>
      <c r="P2705">
        <v>8573</v>
      </c>
      <c r="Q2705">
        <v>8816</v>
      </c>
      <c r="R2705">
        <v>7797</v>
      </c>
      <c r="S2705">
        <v>7243</v>
      </c>
      <c r="T2705">
        <v>6985</v>
      </c>
      <c r="U2705">
        <v>7269</v>
      </c>
      <c r="V2705" s="1" t="s">
        <v>3188</v>
      </c>
      <c r="W2705" s="1" t="s">
        <v>2551</v>
      </c>
      <c r="X2705" s="5" t="s">
        <v>3202</v>
      </c>
      <c r="Y2705" s="5" t="s">
        <v>2740</v>
      </c>
      <c r="Z2705" s="5" t="s">
        <v>2738</v>
      </c>
      <c r="AA2705" s="5"/>
    </row>
    <row r="2706" spans="1:27" ht="12" customHeight="1" x14ac:dyDescent="0.15">
      <c r="A2706" s="1" t="s">
        <v>729</v>
      </c>
      <c r="B2706" s="1" t="s">
        <v>43</v>
      </c>
      <c r="C2706" s="1" t="s">
        <v>77</v>
      </c>
      <c r="D2706" s="1" t="s">
        <v>2469</v>
      </c>
      <c r="E2706" s="1" t="s">
        <v>10</v>
      </c>
      <c r="F2706" s="1" t="s">
        <v>742</v>
      </c>
      <c r="G2706" s="1" t="s">
        <v>22</v>
      </c>
      <c r="H2706" s="1" t="s">
        <v>235</v>
      </c>
      <c r="I2706">
        <v>81529</v>
      </c>
      <c r="J2706">
        <v>77600</v>
      </c>
      <c r="K2706">
        <v>71245</v>
      </c>
      <c r="L2706">
        <v>69519</v>
      </c>
      <c r="M2706">
        <v>66346</v>
      </c>
      <c r="N2706">
        <v>63915</v>
      </c>
      <c r="O2706">
        <v>77277</v>
      </c>
      <c r="P2706">
        <v>80218</v>
      </c>
      <c r="Q2706">
        <v>78040</v>
      </c>
      <c r="R2706">
        <v>75274</v>
      </c>
      <c r="S2706">
        <v>68591</v>
      </c>
      <c r="T2706">
        <v>79710</v>
      </c>
      <c r="U2706">
        <v>86363</v>
      </c>
      <c r="V2706" s="1" t="s">
        <v>3188</v>
      </c>
      <c r="W2706" s="1" t="s">
        <v>2551</v>
      </c>
      <c r="X2706" s="5" t="s">
        <v>3202</v>
      </c>
      <c r="Y2706" s="5" t="s">
        <v>2564</v>
      </c>
      <c r="Z2706" s="5" t="s">
        <v>2734</v>
      </c>
      <c r="AA2706" s="5"/>
    </row>
    <row r="2707" spans="1:27" ht="12" customHeight="1" x14ac:dyDescent="0.15">
      <c r="A2707" s="1" t="s">
        <v>729</v>
      </c>
      <c r="B2707" s="1" t="s">
        <v>43</v>
      </c>
      <c r="C2707" s="1" t="s">
        <v>244</v>
      </c>
      <c r="D2707" s="1" t="s">
        <v>2469</v>
      </c>
      <c r="E2707" s="1" t="s">
        <v>10</v>
      </c>
      <c r="F2707" s="1" t="s">
        <v>742</v>
      </c>
      <c r="G2707" s="1" t="s">
        <v>249</v>
      </c>
      <c r="H2707" s="1" t="s">
        <v>235</v>
      </c>
      <c r="I2707">
        <v>69053</v>
      </c>
      <c r="J2707">
        <v>77522</v>
      </c>
      <c r="K2707">
        <v>88625</v>
      </c>
      <c r="L2707">
        <v>83035</v>
      </c>
      <c r="M2707">
        <v>85346</v>
      </c>
      <c r="N2707">
        <v>77019</v>
      </c>
      <c r="O2707">
        <v>75142</v>
      </c>
      <c r="P2707">
        <v>87982</v>
      </c>
      <c r="Q2707">
        <v>88358</v>
      </c>
      <c r="R2707">
        <v>92140</v>
      </c>
      <c r="S2707">
        <v>94349</v>
      </c>
      <c r="T2707">
        <v>105062</v>
      </c>
      <c r="U2707">
        <v>115695</v>
      </c>
      <c r="V2707" s="1" t="s">
        <v>3188</v>
      </c>
      <c r="W2707" s="1" t="s">
        <v>2551</v>
      </c>
      <c r="X2707" s="5" t="s">
        <v>3202</v>
      </c>
      <c r="Y2707" s="5" t="s">
        <v>2559</v>
      </c>
      <c r="Z2707" s="5" t="s">
        <v>2734</v>
      </c>
      <c r="AA2707" s="5"/>
    </row>
    <row r="2708" spans="1:27" ht="12" customHeight="1" x14ac:dyDescent="0.15">
      <c r="A2708" s="1" t="s">
        <v>729</v>
      </c>
      <c r="B2708" s="1" t="s">
        <v>45</v>
      </c>
      <c r="C2708" s="1" t="s">
        <v>9</v>
      </c>
      <c r="D2708" s="1" t="s">
        <v>2469</v>
      </c>
      <c r="E2708" s="1" t="s">
        <v>10</v>
      </c>
      <c r="F2708" s="1" t="s">
        <v>743</v>
      </c>
      <c r="G2708" s="1" t="s">
        <v>234</v>
      </c>
      <c r="H2708" s="1" t="s">
        <v>394</v>
      </c>
      <c r="I2708" t="s">
        <v>14</v>
      </c>
      <c r="J2708" t="s">
        <v>14</v>
      </c>
      <c r="K2708" t="s">
        <v>14</v>
      </c>
      <c r="L2708" t="s">
        <v>14</v>
      </c>
      <c r="M2708" t="s">
        <v>14</v>
      </c>
      <c r="N2708" t="s">
        <v>14</v>
      </c>
      <c r="O2708" t="s">
        <v>14</v>
      </c>
      <c r="P2708" t="s">
        <v>14</v>
      </c>
      <c r="Q2708" t="s">
        <v>14</v>
      </c>
      <c r="R2708" t="s">
        <v>14</v>
      </c>
      <c r="S2708" t="s">
        <v>14</v>
      </c>
      <c r="T2708" t="s">
        <v>14</v>
      </c>
      <c r="U2708" t="s">
        <v>14</v>
      </c>
      <c r="V2708" s="1" t="s">
        <v>3188</v>
      </c>
      <c r="W2708" s="1" t="s">
        <v>2551</v>
      </c>
      <c r="X2708" s="5" t="s">
        <v>3203</v>
      </c>
      <c r="Y2708" s="5" t="s">
        <v>2553</v>
      </c>
      <c r="Z2708" s="5" t="s">
        <v>2734</v>
      </c>
      <c r="AA2708" s="5"/>
    </row>
    <row r="2709" spans="1:27" ht="12" customHeight="1" x14ac:dyDescent="0.15">
      <c r="A2709" s="1" t="s">
        <v>729</v>
      </c>
      <c r="B2709" s="1" t="s">
        <v>45</v>
      </c>
      <c r="C2709" s="1" t="s">
        <v>15</v>
      </c>
      <c r="D2709" s="1" t="s">
        <v>2469</v>
      </c>
      <c r="E2709" s="1" t="s">
        <v>10</v>
      </c>
      <c r="F2709" s="1" t="s">
        <v>743</v>
      </c>
      <c r="G2709" s="1" t="s">
        <v>238</v>
      </c>
      <c r="H2709" s="1" t="s">
        <v>239</v>
      </c>
      <c r="I2709" t="s">
        <v>14</v>
      </c>
      <c r="J2709" t="s">
        <v>14</v>
      </c>
      <c r="K2709" t="s">
        <v>14</v>
      </c>
      <c r="L2709" t="s">
        <v>14</v>
      </c>
      <c r="M2709" t="s">
        <v>14</v>
      </c>
      <c r="N2709" t="s">
        <v>14</v>
      </c>
      <c r="O2709" t="s">
        <v>14</v>
      </c>
      <c r="P2709" t="s">
        <v>14</v>
      </c>
      <c r="Q2709" t="s">
        <v>14</v>
      </c>
      <c r="R2709" t="s">
        <v>14</v>
      </c>
      <c r="S2709" t="s">
        <v>14</v>
      </c>
      <c r="T2709" t="s">
        <v>14</v>
      </c>
      <c r="U2709" t="s">
        <v>14</v>
      </c>
      <c r="V2709" s="1" t="s">
        <v>3188</v>
      </c>
      <c r="W2709" s="1" t="s">
        <v>2551</v>
      </c>
      <c r="X2709" s="5" t="s">
        <v>3203</v>
      </c>
      <c r="Y2709" s="5" t="s">
        <v>2737</v>
      </c>
      <c r="Z2709" s="5" t="s">
        <v>2738</v>
      </c>
      <c r="AA2709" s="5"/>
    </row>
    <row r="2710" spans="1:27" ht="12" customHeight="1" x14ac:dyDescent="0.15">
      <c r="A2710" s="1" t="s">
        <v>729</v>
      </c>
      <c r="B2710" s="1" t="s">
        <v>45</v>
      </c>
      <c r="C2710" s="1" t="s">
        <v>17</v>
      </c>
      <c r="D2710" s="1" t="s">
        <v>2469</v>
      </c>
      <c r="E2710" s="1" t="s">
        <v>10</v>
      </c>
      <c r="F2710" s="1" t="s">
        <v>743</v>
      </c>
      <c r="G2710" s="1" t="s">
        <v>731</v>
      </c>
      <c r="H2710" s="1" t="s">
        <v>394</v>
      </c>
      <c r="I2710" t="s">
        <v>14</v>
      </c>
      <c r="J2710" t="s">
        <v>14</v>
      </c>
      <c r="K2710" t="s">
        <v>14</v>
      </c>
      <c r="L2710" t="s">
        <v>14</v>
      </c>
      <c r="M2710" t="s">
        <v>14</v>
      </c>
      <c r="N2710" t="s">
        <v>14</v>
      </c>
      <c r="O2710" t="s">
        <v>14</v>
      </c>
      <c r="P2710" t="s">
        <v>14</v>
      </c>
      <c r="Q2710" t="s">
        <v>14</v>
      </c>
      <c r="R2710" t="s">
        <v>14</v>
      </c>
      <c r="S2710" t="s">
        <v>14</v>
      </c>
      <c r="T2710" t="s">
        <v>14</v>
      </c>
      <c r="U2710" t="s">
        <v>14</v>
      </c>
      <c r="V2710" s="1" t="s">
        <v>3188</v>
      </c>
      <c r="W2710" s="1" t="s">
        <v>2551</v>
      </c>
      <c r="X2710" s="5" t="s">
        <v>3203</v>
      </c>
      <c r="Y2710" s="5" t="s">
        <v>3190</v>
      </c>
      <c r="Z2710" s="5" t="s">
        <v>2734</v>
      </c>
      <c r="AA2710" s="5"/>
    </row>
    <row r="2711" spans="1:27" ht="12" customHeight="1" x14ac:dyDescent="0.15">
      <c r="A2711" s="1" t="s">
        <v>729</v>
      </c>
      <c r="B2711" s="1" t="s">
        <v>45</v>
      </c>
      <c r="C2711" s="1" t="s">
        <v>19</v>
      </c>
      <c r="D2711" s="1" t="s">
        <v>2469</v>
      </c>
      <c r="E2711" s="1" t="s">
        <v>10</v>
      </c>
      <c r="F2711" s="1" t="s">
        <v>743</v>
      </c>
      <c r="G2711" s="1" t="s">
        <v>732</v>
      </c>
      <c r="H2711" s="1" t="s">
        <v>394</v>
      </c>
      <c r="I2711" t="s">
        <v>14</v>
      </c>
      <c r="J2711" t="s">
        <v>14</v>
      </c>
      <c r="K2711" t="s">
        <v>14</v>
      </c>
      <c r="L2711" t="s">
        <v>14</v>
      </c>
      <c r="M2711" t="s">
        <v>14</v>
      </c>
      <c r="N2711" t="s">
        <v>14</v>
      </c>
      <c r="O2711" t="s">
        <v>14</v>
      </c>
      <c r="P2711" t="s">
        <v>14</v>
      </c>
      <c r="Q2711" t="s">
        <v>14</v>
      </c>
      <c r="R2711" t="s">
        <v>14</v>
      </c>
      <c r="S2711" t="s">
        <v>14</v>
      </c>
      <c r="T2711" t="s">
        <v>14</v>
      </c>
      <c r="U2711" t="s">
        <v>14</v>
      </c>
      <c r="V2711" s="1" t="s">
        <v>3188</v>
      </c>
      <c r="W2711" s="1" t="s">
        <v>2551</v>
      </c>
      <c r="X2711" s="5" t="s">
        <v>3203</v>
      </c>
      <c r="Y2711" s="5" t="s">
        <v>3192</v>
      </c>
      <c r="Z2711" s="5" t="s">
        <v>2734</v>
      </c>
      <c r="AA2711" s="5"/>
    </row>
    <row r="2712" spans="1:27" ht="12" customHeight="1" x14ac:dyDescent="0.15">
      <c r="A2712" s="1" t="s">
        <v>729</v>
      </c>
      <c r="B2712" s="1" t="s">
        <v>45</v>
      </c>
      <c r="C2712" s="1" t="s">
        <v>21</v>
      </c>
      <c r="D2712" s="1" t="s">
        <v>2469</v>
      </c>
      <c r="E2712" s="1" t="s">
        <v>10</v>
      </c>
      <c r="F2712" s="1" t="s">
        <v>743</v>
      </c>
      <c r="G2712" s="1" t="s">
        <v>242</v>
      </c>
      <c r="H2712" s="1" t="s">
        <v>394</v>
      </c>
      <c r="I2712" t="s">
        <v>14</v>
      </c>
      <c r="J2712" t="s">
        <v>14</v>
      </c>
      <c r="K2712" t="s">
        <v>14</v>
      </c>
      <c r="L2712" t="s">
        <v>14</v>
      </c>
      <c r="M2712" t="s">
        <v>14</v>
      </c>
      <c r="N2712" t="s">
        <v>14</v>
      </c>
      <c r="O2712" t="s">
        <v>14</v>
      </c>
      <c r="P2712" t="s">
        <v>14</v>
      </c>
      <c r="Q2712" t="s">
        <v>14</v>
      </c>
      <c r="R2712" t="s">
        <v>14</v>
      </c>
      <c r="S2712" t="s">
        <v>14</v>
      </c>
      <c r="T2712" t="s">
        <v>14</v>
      </c>
      <c r="U2712" t="s">
        <v>14</v>
      </c>
      <c r="V2712" s="1" t="s">
        <v>3188</v>
      </c>
      <c r="W2712" s="1" t="s">
        <v>2551</v>
      </c>
      <c r="X2712" s="5" t="s">
        <v>3203</v>
      </c>
      <c r="Y2712" s="5" t="s">
        <v>2557</v>
      </c>
      <c r="Z2712" s="5" t="s">
        <v>2734</v>
      </c>
      <c r="AA2712" s="5"/>
    </row>
    <row r="2713" spans="1:27" ht="12" customHeight="1" x14ac:dyDescent="0.15">
      <c r="A2713" s="1" t="s">
        <v>729</v>
      </c>
      <c r="B2713" s="1" t="s">
        <v>45</v>
      </c>
      <c r="C2713" s="1" t="s">
        <v>23</v>
      </c>
      <c r="D2713" s="1" t="s">
        <v>2469</v>
      </c>
      <c r="E2713" s="1" t="s">
        <v>10</v>
      </c>
      <c r="F2713" s="1" t="s">
        <v>743</v>
      </c>
      <c r="G2713" s="1" t="s">
        <v>245</v>
      </c>
      <c r="H2713" s="1" t="s">
        <v>239</v>
      </c>
      <c r="I2713" t="s">
        <v>14</v>
      </c>
      <c r="J2713" t="s">
        <v>14</v>
      </c>
      <c r="K2713" t="s">
        <v>14</v>
      </c>
      <c r="L2713" t="s">
        <v>14</v>
      </c>
      <c r="M2713" t="s">
        <v>14</v>
      </c>
      <c r="N2713" t="s">
        <v>14</v>
      </c>
      <c r="O2713" t="s">
        <v>14</v>
      </c>
      <c r="P2713" t="s">
        <v>14</v>
      </c>
      <c r="Q2713" t="s">
        <v>14</v>
      </c>
      <c r="R2713" t="s">
        <v>14</v>
      </c>
      <c r="S2713" t="s">
        <v>14</v>
      </c>
      <c r="T2713" t="s">
        <v>14</v>
      </c>
      <c r="U2713" t="s">
        <v>14</v>
      </c>
      <c r="V2713" s="1" t="s">
        <v>3188</v>
      </c>
      <c r="W2713" s="1" t="s">
        <v>2551</v>
      </c>
      <c r="X2713" s="5" t="s">
        <v>3203</v>
      </c>
      <c r="Y2713" s="5" t="s">
        <v>2740</v>
      </c>
      <c r="Z2713" s="5" t="s">
        <v>2738</v>
      </c>
      <c r="AA2713" s="5"/>
    </row>
    <row r="2714" spans="1:27" ht="12" customHeight="1" x14ac:dyDescent="0.15">
      <c r="A2714" s="1" t="s">
        <v>729</v>
      </c>
      <c r="B2714" s="1" t="s">
        <v>45</v>
      </c>
      <c r="C2714" s="1" t="s">
        <v>77</v>
      </c>
      <c r="D2714" s="1" t="s">
        <v>2469</v>
      </c>
      <c r="E2714" s="1" t="s">
        <v>10</v>
      </c>
      <c r="F2714" s="1" t="s">
        <v>743</v>
      </c>
      <c r="G2714" s="1" t="s">
        <v>22</v>
      </c>
      <c r="H2714" s="1" t="s">
        <v>394</v>
      </c>
      <c r="I2714" t="s">
        <v>14</v>
      </c>
      <c r="J2714" t="s">
        <v>14</v>
      </c>
      <c r="K2714" t="s">
        <v>14</v>
      </c>
      <c r="L2714" t="s">
        <v>14</v>
      </c>
      <c r="M2714" t="s">
        <v>14</v>
      </c>
      <c r="N2714" t="s">
        <v>14</v>
      </c>
      <c r="O2714" t="s">
        <v>14</v>
      </c>
      <c r="P2714" t="s">
        <v>14</v>
      </c>
      <c r="Q2714" t="s">
        <v>14</v>
      </c>
      <c r="R2714" t="s">
        <v>14</v>
      </c>
      <c r="S2714" t="s">
        <v>14</v>
      </c>
      <c r="T2714" t="s">
        <v>14</v>
      </c>
      <c r="U2714" t="s">
        <v>14</v>
      </c>
      <c r="V2714" s="1" t="s">
        <v>3188</v>
      </c>
      <c r="W2714" s="1" t="s">
        <v>2551</v>
      </c>
      <c r="X2714" s="5" t="s">
        <v>3203</v>
      </c>
      <c r="Y2714" s="5" t="s">
        <v>2564</v>
      </c>
      <c r="Z2714" s="5" t="s">
        <v>2734</v>
      </c>
      <c r="AA2714" s="5"/>
    </row>
    <row r="2715" spans="1:27" ht="12" customHeight="1" x14ac:dyDescent="0.15">
      <c r="A2715" s="1" t="s">
        <v>729</v>
      </c>
      <c r="B2715" s="1" t="s">
        <v>45</v>
      </c>
      <c r="C2715" s="1" t="s">
        <v>244</v>
      </c>
      <c r="D2715" s="1" t="s">
        <v>2469</v>
      </c>
      <c r="E2715" s="1" t="s">
        <v>10</v>
      </c>
      <c r="F2715" s="1" t="s">
        <v>743</v>
      </c>
      <c r="G2715" s="1" t="s">
        <v>249</v>
      </c>
      <c r="H2715" s="1" t="s">
        <v>394</v>
      </c>
      <c r="I2715" t="s">
        <v>14</v>
      </c>
      <c r="J2715" t="s">
        <v>14</v>
      </c>
      <c r="K2715" t="s">
        <v>14</v>
      </c>
      <c r="L2715" t="s">
        <v>14</v>
      </c>
      <c r="M2715" t="s">
        <v>14</v>
      </c>
      <c r="N2715" t="s">
        <v>14</v>
      </c>
      <c r="O2715" t="s">
        <v>14</v>
      </c>
      <c r="P2715" t="s">
        <v>14</v>
      </c>
      <c r="Q2715" t="s">
        <v>14</v>
      </c>
      <c r="R2715" t="s">
        <v>14</v>
      </c>
      <c r="S2715" t="s">
        <v>14</v>
      </c>
      <c r="T2715" t="s">
        <v>14</v>
      </c>
      <c r="U2715" t="s">
        <v>14</v>
      </c>
      <c r="V2715" s="1" t="s">
        <v>3188</v>
      </c>
      <c r="W2715" s="1" t="s">
        <v>2551</v>
      </c>
      <c r="X2715" s="5" t="s">
        <v>3203</v>
      </c>
      <c r="Y2715" s="5" t="s">
        <v>2559</v>
      </c>
      <c r="Z2715" s="5" t="s">
        <v>2734</v>
      </c>
      <c r="AA2715" s="5"/>
    </row>
    <row r="2716" spans="1:27" ht="12" customHeight="1" x14ac:dyDescent="0.15">
      <c r="A2716" s="1" t="s">
        <v>729</v>
      </c>
      <c r="B2716" s="1" t="s">
        <v>47</v>
      </c>
      <c r="C2716" s="1" t="s">
        <v>9</v>
      </c>
      <c r="D2716" s="1" t="s">
        <v>2469</v>
      </c>
      <c r="E2716" s="1" t="s">
        <v>10</v>
      </c>
      <c r="F2716" s="1" t="s">
        <v>744</v>
      </c>
      <c r="G2716" s="1" t="s">
        <v>234</v>
      </c>
      <c r="H2716" s="1" t="s">
        <v>235</v>
      </c>
      <c r="I2716">
        <v>4064</v>
      </c>
      <c r="J2716">
        <v>3484</v>
      </c>
      <c r="K2716">
        <v>4556</v>
      </c>
      <c r="L2716">
        <v>4573</v>
      </c>
      <c r="M2716">
        <v>3712</v>
      </c>
      <c r="N2716">
        <v>3762</v>
      </c>
      <c r="O2716">
        <v>4387</v>
      </c>
      <c r="P2716">
        <v>4402</v>
      </c>
      <c r="Q2716">
        <v>4772</v>
      </c>
      <c r="R2716">
        <v>3990</v>
      </c>
      <c r="S2716">
        <v>4613</v>
      </c>
      <c r="T2716">
        <v>3724</v>
      </c>
      <c r="U2716">
        <v>3443</v>
      </c>
      <c r="V2716" s="1" t="s">
        <v>3188</v>
      </c>
      <c r="W2716" s="1" t="s">
        <v>2551</v>
      </c>
      <c r="X2716" s="5" t="s">
        <v>3204</v>
      </c>
      <c r="Y2716" s="5" t="s">
        <v>2553</v>
      </c>
      <c r="Z2716" s="5" t="s">
        <v>2734</v>
      </c>
      <c r="AA2716" s="5"/>
    </row>
    <row r="2717" spans="1:27" ht="12" customHeight="1" x14ac:dyDescent="0.15">
      <c r="A2717" s="1" t="s">
        <v>729</v>
      </c>
      <c r="B2717" s="1" t="s">
        <v>47</v>
      </c>
      <c r="C2717" s="1" t="s">
        <v>15</v>
      </c>
      <c r="D2717" s="1" t="s">
        <v>2469</v>
      </c>
      <c r="E2717" s="1" t="s">
        <v>10</v>
      </c>
      <c r="F2717" s="1" t="s">
        <v>744</v>
      </c>
      <c r="G2717" s="1" t="s">
        <v>238</v>
      </c>
      <c r="H2717" s="1" t="s">
        <v>239</v>
      </c>
      <c r="I2717">
        <v>337</v>
      </c>
      <c r="J2717">
        <v>234</v>
      </c>
      <c r="K2717">
        <v>277</v>
      </c>
      <c r="L2717">
        <v>357</v>
      </c>
      <c r="M2717">
        <v>330</v>
      </c>
      <c r="N2717">
        <v>309</v>
      </c>
      <c r="O2717">
        <v>358</v>
      </c>
      <c r="P2717">
        <v>423</v>
      </c>
      <c r="Q2717">
        <v>409</v>
      </c>
      <c r="R2717">
        <v>395</v>
      </c>
      <c r="S2717">
        <v>249</v>
      </c>
      <c r="T2717">
        <v>230</v>
      </c>
      <c r="U2717">
        <v>256</v>
      </c>
      <c r="V2717" s="1" t="s">
        <v>3188</v>
      </c>
      <c r="W2717" s="1" t="s">
        <v>2551</v>
      </c>
      <c r="X2717" s="5" t="s">
        <v>3204</v>
      </c>
      <c r="Y2717" s="5" t="s">
        <v>2737</v>
      </c>
      <c r="Z2717" s="5" t="s">
        <v>2738</v>
      </c>
      <c r="AA2717" s="5"/>
    </row>
    <row r="2718" spans="1:27" ht="12" customHeight="1" x14ac:dyDescent="0.15">
      <c r="A2718" s="1" t="s">
        <v>729</v>
      </c>
      <c r="B2718" s="1" t="s">
        <v>47</v>
      </c>
      <c r="C2718" s="1" t="s">
        <v>17</v>
      </c>
      <c r="D2718" s="1" t="s">
        <v>2469</v>
      </c>
      <c r="E2718" s="1" t="s">
        <v>10</v>
      </c>
      <c r="F2718" s="1" t="s">
        <v>744</v>
      </c>
      <c r="G2718" s="1" t="s">
        <v>731</v>
      </c>
      <c r="H2718" s="1" t="s">
        <v>235</v>
      </c>
      <c r="I2718">
        <v>0</v>
      </c>
      <c r="J2718">
        <v>14390</v>
      </c>
      <c r="K2718">
        <v>0</v>
      </c>
      <c r="L2718">
        <v>0</v>
      </c>
      <c r="M2718">
        <v>0</v>
      </c>
      <c r="N2718">
        <v>0</v>
      </c>
      <c r="O2718">
        <v>0</v>
      </c>
      <c r="P2718">
        <v>0</v>
      </c>
      <c r="Q2718">
        <v>0</v>
      </c>
      <c r="R2718">
        <v>0</v>
      </c>
      <c r="S2718">
        <v>0</v>
      </c>
      <c r="T2718">
        <v>0</v>
      </c>
      <c r="U2718">
        <v>0</v>
      </c>
      <c r="V2718" s="1" t="s">
        <v>3188</v>
      </c>
      <c r="W2718" s="1" t="s">
        <v>2551</v>
      </c>
      <c r="X2718" s="5" t="s">
        <v>3204</v>
      </c>
      <c r="Y2718" s="5" t="s">
        <v>3190</v>
      </c>
      <c r="Z2718" s="5" t="s">
        <v>2734</v>
      </c>
      <c r="AA2718" s="5"/>
    </row>
    <row r="2719" spans="1:27" ht="12" customHeight="1" x14ac:dyDescent="0.15">
      <c r="A2719" s="1" t="s">
        <v>729</v>
      </c>
      <c r="B2719" s="1" t="s">
        <v>47</v>
      </c>
      <c r="C2719" s="1" t="s">
        <v>19</v>
      </c>
      <c r="D2719" s="1" t="s">
        <v>2469</v>
      </c>
      <c r="E2719" s="1" t="s">
        <v>10</v>
      </c>
      <c r="F2719" s="1" t="s">
        <v>744</v>
      </c>
      <c r="G2719" s="1" t="s">
        <v>732</v>
      </c>
      <c r="H2719" s="1" t="s">
        <v>235</v>
      </c>
      <c r="I2719">
        <v>15385</v>
      </c>
      <c r="J2719">
        <v>10009</v>
      </c>
      <c r="K2719">
        <v>15262</v>
      </c>
      <c r="L2719">
        <v>10391</v>
      </c>
      <c r="M2719">
        <v>10414</v>
      </c>
      <c r="N2719">
        <v>20347</v>
      </c>
      <c r="O2719">
        <v>19578</v>
      </c>
      <c r="P2719">
        <v>13139</v>
      </c>
      <c r="Q2719">
        <v>15647</v>
      </c>
      <c r="R2719">
        <v>13673</v>
      </c>
      <c r="S2719">
        <v>26391</v>
      </c>
      <c r="T2719">
        <v>7502</v>
      </c>
      <c r="U2719">
        <v>31178</v>
      </c>
      <c r="V2719" s="1" t="s">
        <v>3188</v>
      </c>
      <c r="W2719" s="1" t="s">
        <v>2551</v>
      </c>
      <c r="X2719" s="5" t="s">
        <v>3204</v>
      </c>
      <c r="Y2719" s="5" t="s">
        <v>3192</v>
      </c>
      <c r="Z2719" s="5" t="s">
        <v>2734</v>
      </c>
      <c r="AA2719" s="5"/>
    </row>
    <row r="2720" spans="1:27" ht="12" customHeight="1" x14ac:dyDescent="0.15">
      <c r="A2720" s="1" t="s">
        <v>729</v>
      </c>
      <c r="B2720" s="1" t="s">
        <v>47</v>
      </c>
      <c r="C2720" s="1" t="s">
        <v>21</v>
      </c>
      <c r="D2720" s="1" t="s">
        <v>2469</v>
      </c>
      <c r="E2720" s="1" t="s">
        <v>10</v>
      </c>
      <c r="F2720" s="1" t="s">
        <v>744</v>
      </c>
      <c r="G2720" s="1" t="s">
        <v>242</v>
      </c>
      <c r="H2720" s="1" t="s">
        <v>235</v>
      </c>
      <c r="I2720">
        <v>22023</v>
      </c>
      <c r="J2720">
        <v>15155</v>
      </c>
      <c r="K2720">
        <v>17785</v>
      </c>
      <c r="L2720">
        <v>19883</v>
      </c>
      <c r="M2720">
        <v>13629</v>
      </c>
      <c r="N2720">
        <v>16136</v>
      </c>
      <c r="O2720">
        <v>29354</v>
      </c>
      <c r="P2720">
        <v>24984</v>
      </c>
      <c r="Q2720">
        <v>17738</v>
      </c>
      <c r="R2720">
        <v>21030</v>
      </c>
      <c r="S2720">
        <v>16565</v>
      </c>
      <c r="T2720">
        <v>16366</v>
      </c>
      <c r="U2720">
        <v>16145</v>
      </c>
      <c r="V2720" s="1" t="s">
        <v>3188</v>
      </c>
      <c r="W2720" s="1" t="s">
        <v>2551</v>
      </c>
      <c r="X2720" s="5" t="s">
        <v>3204</v>
      </c>
      <c r="Y2720" s="5" t="s">
        <v>2557</v>
      </c>
      <c r="Z2720" s="5" t="s">
        <v>2734</v>
      </c>
      <c r="AA2720" s="5"/>
    </row>
    <row r="2721" spans="1:27" ht="12" customHeight="1" x14ac:dyDescent="0.15">
      <c r="A2721" s="1" t="s">
        <v>729</v>
      </c>
      <c r="B2721" s="1" t="s">
        <v>47</v>
      </c>
      <c r="C2721" s="1" t="s">
        <v>23</v>
      </c>
      <c r="D2721" s="1" t="s">
        <v>2469</v>
      </c>
      <c r="E2721" s="1" t="s">
        <v>10</v>
      </c>
      <c r="F2721" s="1" t="s">
        <v>744</v>
      </c>
      <c r="G2721" s="1" t="s">
        <v>245</v>
      </c>
      <c r="H2721" s="1" t="s">
        <v>239</v>
      </c>
      <c r="I2721">
        <v>2427</v>
      </c>
      <c r="J2721">
        <v>1530</v>
      </c>
      <c r="K2721">
        <v>1317</v>
      </c>
      <c r="L2721">
        <v>1741</v>
      </c>
      <c r="M2721">
        <v>1245</v>
      </c>
      <c r="N2721">
        <v>1667</v>
      </c>
      <c r="O2721">
        <v>3221</v>
      </c>
      <c r="P2721">
        <v>2351</v>
      </c>
      <c r="Q2721">
        <v>2047</v>
      </c>
      <c r="R2721">
        <v>2062</v>
      </c>
      <c r="S2721">
        <v>1418</v>
      </c>
      <c r="T2721">
        <v>1397</v>
      </c>
      <c r="U2721">
        <v>1734</v>
      </c>
      <c r="V2721" s="1" t="s">
        <v>3188</v>
      </c>
      <c r="W2721" s="1" t="s">
        <v>2551</v>
      </c>
      <c r="X2721" s="5" t="s">
        <v>3204</v>
      </c>
      <c r="Y2721" s="5" t="s">
        <v>2740</v>
      </c>
      <c r="Z2721" s="5" t="s">
        <v>2738</v>
      </c>
      <c r="AA2721" s="5"/>
    </row>
    <row r="2722" spans="1:27" ht="12" customHeight="1" x14ac:dyDescent="0.15">
      <c r="A2722" s="1" t="s">
        <v>729</v>
      </c>
      <c r="B2722" s="1" t="s">
        <v>47</v>
      </c>
      <c r="C2722" s="1" t="s">
        <v>77</v>
      </c>
      <c r="D2722" s="1" t="s">
        <v>2469</v>
      </c>
      <c r="E2722" s="1" t="s">
        <v>10</v>
      </c>
      <c r="F2722" s="1" t="s">
        <v>744</v>
      </c>
      <c r="G2722" s="1" t="s">
        <v>22</v>
      </c>
      <c r="H2722" s="1" t="s">
        <v>235</v>
      </c>
      <c r="I2722">
        <v>870</v>
      </c>
      <c r="J2722">
        <v>267</v>
      </c>
      <c r="K2722">
        <v>199</v>
      </c>
      <c r="L2722">
        <v>382</v>
      </c>
      <c r="M2722">
        <v>211</v>
      </c>
      <c r="N2722">
        <v>225</v>
      </c>
      <c r="O2722">
        <v>259</v>
      </c>
      <c r="P2722">
        <v>216</v>
      </c>
      <c r="Q2722">
        <v>254</v>
      </c>
      <c r="R2722">
        <v>272</v>
      </c>
      <c r="S2722">
        <v>228</v>
      </c>
      <c r="T2722">
        <v>500</v>
      </c>
      <c r="U2722">
        <v>556</v>
      </c>
      <c r="V2722" s="1" t="s">
        <v>3188</v>
      </c>
      <c r="W2722" s="1" t="s">
        <v>2551</v>
      </c>
      <c r="X2722" s="5" t="s">
        <v>3204</v>
      </c>
      <c r="Y2722" s="5" t="s">
        <v>2564</v>
      </c>
      <c r="Z2722" s="5" t="s">
        <v>2734</v>
      </c>
      <c r="AA2722" s="5"/>
    </row>
    <row r="2723" spans="1:27" ht="12" customHeight="1" x14ac:dyDescent="0.15">
      <c r="A2723" s="1" t="s">
        <v>729</v>
      </c>
      <c r="B2723" s="1" t="s">
        <v>47</v>
      </c>
      <c r="C2723" s="1" t="s">
        <v>244</v>
      </c>
      <c r="D2723" s="1" t="s">
        <v>2469</v>
      </c>
      <c r="E2723" s="1" t="s">
        <v>10</v>
      </c>
      <c r="F2723" s="1" t="s">
        <v>744</v>
      </c>
      <c r="G2723" s="1" t="s">
        <v>249</v>
      </c>
      <c r="H2723" s="1" t="s">
        <v>235</v>
      </c>
      <c r="I2723">
        <v>64119</v>
      </c>
      <c r="J2723">
        <v>76580</v>
      </c>
      <c r="K2723">
        <v>78414</v>
      </c>
      <c r="L2723">
        <v>73113</v>
      </c>
      <c r="M2723">
        <v>73399</v>
      </c>
      <c r="N2723">
        <v>81147</v>
      </c>
      <c r="O2723">
        <v>75499</v>
      </c>
      <c r="P2723">
        <v>67840</v>
      </c>
      <c r="Q2723">
        <v>70267</v>
      </c>
      <c r="R2723">
        <v>66628</v>
      </c>
      <c r="S2723">
        <v>80839</v>
      </c>
      <c r="T2723">
        <v>75199</v>
      </c>
      <c r="U2723">
        <v>93119</v>
      </c>
      <c r="V2723" s="1" t="s">
        <v>3188</v>
      </c>
      <c r="W2723" s="1" t="s">
        <v>2551</v>
      </c>
      <c r="X2723" s="5" t="s">
        <v>3204</v>
      </c>
      <c r="Y2723" s="5" t="s">
        <v>2559</v>
      </c>
      <c r="Z2723" s="5" t="s">
        <v>2734</v>
      </c>
      <c r="AA2723" s="5"/>
    </row>
    <row r="2724" spans="1:27" ht="12" customHeight="1" x14ac:dyDescent="0.15">
      <c r="A2724" s="1" t="s">
        <v>729</v>
      </c>
      <c r="B2724" s="1" t="s">
        <v>212</v>
      </c>
      <c r="C2724" s="1" t="s">
        <v>9</v>
      </c>
      <c r="D2724" s="1" t="s">
        <v>2469</v>
      </c>
      <c r="E2724" s="1" t="s">
        <v>213</v>
      </c>
      <c r="F2724" s="1" t="s">
        <v>284</v>
      </c>
      <c r="G2724" s="1" t="s">
        <v>215</v>
      </c>
      <c r="H2724" s="1" t="s">
        <v>216</v>
      </c>
      <c r="I2724">
        <v>11143</v>
      </c>
      <c r="J2724">
        <v>11115</v>
      </c>
      <c r="K2724">
        <v>11147</v>
      </c>
      <c r="L2724">
        <v>11166</v>
      </c>
      <c r="M2724">
        <v>11231</v>
      </c>
      <c r="N2724">
        <v>11240</v>
      </c>
      <c r="O2724">
        <v>11219</v>
      </c>
      <c r="P2724">
        <v>11186</v>
      </c>
      <c r="Q2724">
        <v>11144</v>
      </c>
      <c r="R2724">
        <v>11030</v>
      </c>
      <c r="S2724">
        <v>11013</v>
      </c>
      <c r="T2724">
        <v>10798</v>
      </c>
      <c r="U2724">
        <v>10797</v>
      </c>
      <c r="V2724" s="1" t="s">
        <v>3188</v>
      </c>
      <c r="W2724" s="1" t="s">
        <v>2717</v>
      </c>
      <c r="X2724" s="5" t="s">
        <v>3044</v>
      </c>
      <c r="Y2724" s="5" t="s">
        <v>2719</v>
      </c>
      <c r="Z2724" s="5" t="s">
        <v>2720</v>
      </c>
      <c r="AA2724" s="5"/>
    </row>
    <row r="2725" spans="1:27" ht="12" customHeight="1" x14ac:dyDescent="0.15">
      <c r="A2725" s="1" t="s">
        <v>729</v>
      </c>
      <c r="B2725" s="1" t="s">
        <v>285</v>
      </c>
      <c r="C2725" s="1" t="s">
        <v>9</v>
      </c>
      <c r="D2725" s="1" t="s">
        <v>2469</v>
      </c>
      <c r="E2725" s="1" t="s">
        <v>213</v>
      </c>
      <c r="F2725" s="1" t="s">
        <v>286</v>
      </c>
      <c r="G2725" s="1" t="s">
        <v>215</v>
      </c>
      <c r="H2725" s="1" t="s">
        <v>216</v>
      </c>
      <c r="I2725">
        <v>32674</v>
      </c>
      <c r="J2725">
        <v>33333</v>
      </c>
      <c r="K2725">
        <v>33438</v>
      </c>
      <c r="L2725">
        <v>33482</v>
      </c>
      <c r="M2725">
        <v>33523</v>
      </c>
      <c r="N2725">
        <v>33419</v>
      </c>
      <c r="O2725">
        <v>33210</v>
      </c>
      <c r="P2725">
        <v>33173</v>
      </c>
      <c r="Q2725">
        <v>33212</v>
      </c>
      <c r="R2725">
        <v>33065</v>
      </c>
      <c r="S2725">
        <v>32983</v>
      </c>
      <c r="T2725">
        <v>32735</v>
      </c>
      <c r="U2725">
        <v>32622</v>
      </c>
      <c r="V2725" s="1" t="s">
        <v>3188</v>
      </c>
      <c r="W2725" s="1" t="s">
        <v>2717</v>
      </c>
      <c r="X2725" s="5" t="s">
        <v>2816</v>
      </c>
      <c r="Y2725" s="5" t="s">
        <v>2719</v>
      </c>
      <c r="Z2725" s="5" t="s">
        <v>2720</v>
      </c>
      <c r="AA2725" s="5"/>
    </row>
    <row r="2726" spans="1:27" ht="12" customHeight="1" x14ac:dyDescent="0.15">
      <c r="A2726" s="1" t="s">
        <v>745</v>
      </c>
      <c r="B2726" s="1" t="s">
        <v>8</v>
      </c>
      <c r="C2726" s="1" t="s">
        <v>9</v>
      </c>
      <c r="D2726" s="1" t="s">
        <v>2470</v>
      </c>
      <c r="E2726" s="1" t="s">
        <v>10</v>
      </c>
      <c r="F2726" s="1" t="s">
        <v>746</v>
      </c>
      <c r="G2726" s="1" t="s">
        <v>234</v>
      </c>
      <c r="H2726" s="1" t="s">
        <v>530</v>
      </c>
      <c r="I2726">
        <v>27669</v>
      </c>
      <c r="J2726">
        <v>25219</v>
      </c>
      <c r="K2726">
        <v>26927</v>
      </c>
      <c r="L2726">
        <v>27708</v>
      </c>
      <c r="M2726">
        <v>24979</v>
      </c>
      <c r="N2726">
        <v>19259</v>
      </c>
      <c r="O2726">
        <v>24255</v>
      </c>
      <c r="P2726">
        <v>27899</v>
      </c>
      <c r="Q2726">
        <v>30177</v>
      </c>
      <c r="R2726">
        <v>28322</v>
      </c>
      <c r="S2726">
        <v>24938</v>
      </c>
      <c r="T2726">
        <v>20556</v>
      </c>
      <c r="U2726">
        <v>22078</v>
      </c>
      <c r="V2726" s="1" t="s">
        <v>3205</v>
      </c>
      <c r="W2726" s="1" t="s">
        <v>2551</v>
      </c>
      <c r="X2726" s="5" t="s">
        <v>3206</v>
      </c>
      <c r="Y2726" s="5" t="s">
        <v>2553</v>
      </c>
      <c r="Z2726" s="5" t="s">
        <v>2998</v>
      </c>
      <c r="AA2726" s="5"/>
    </row>
    <row r="2727" spans="1:27" ht="12" customHeight="1" x14ac:dyDescent="0.15">
      <c r="A2727" s="1" t="s">
        <v>745</v>
      </c>
      <c r="B2727" s="1" t="s">
        <v>8</v>
      </c>
      <c r="C2727" s="1" t="s">
        <v>15</v>
      </c>
      <c r="D2727" s="1" t="s">
        <v>2470</v>
      </c>
      <c r="E2727" s="1" t="s">
        <v>10</v>
      </c>
      <c r="F2727" s="1" t="s">
        <v>746</v>
      </c>
      <c r="G2727" s="1" t="s">
        <v>238</v>
      </c>
      <c r="H2727" s="1" t="s">
        <v>239</v>
      </c>
      <c r="I2727">
        <v>379</v>
      </c>
      <c r="J2727">
        <v>372</v>
      </c>
      <c r="K2727">
        <v>362</v>
      </c>
      <c r="L2727">
        <v>360</v>
      </c>
      <c r="M2727">
        <v>331</v>
      </c>
      <c r="N2727">
        <v>273</v>
      </c>
      <c r="O2727">
        <v>326</v>
      </c>
      <c r="P2727">
        <v>359</v>
      </c>
      <c r="Q2727">
        <v>378</v>
      </c>
      <c r="R2727">
        <v>335</v>
      </c>
      <c r="S2727">
        <v>312</v>
      </c>
      <c r="T2727">
        <v>300</v>
      </c>
      <c r="U2727">
        <v>312</v>
      </c>
      <c r="V2727" s="1" t="s">
        <v>3205</v>
      </c>
      <c r="W2727" s="1" t="s">
        <v>2551</v>
      </c>
      <c r="X2727" s="5" t="s">
        <v>3206</v>
      </c>
      <c r="Y2727" s="5" t="s">
        <v>2737</v>
      </c>
      <c r="Z2727" s="5" t="s">
        <v>2738</v>
      </c>
      <c r="AA2727" s="5"/>
    </row>
    <row r="2728" spans="1:27" ht="12" customHeight="1" x14ac:dyDescent="0.15">
      <c r="A2728" s="1" t="s">
        <v>745</v>
      </c>
      <c r="B2728" s="1" t="s">
        <v>8</v>
      </c>
      <c r="C2728" s="1" t="s">
        <v>17</v>
      </c>
      <c r="D2728" s="1" t="s">
        <v>2470</v>
      </c>
      <c r="E2728" s="1" t="s">
        <v>10</v>
      </c>
      <c r="F2728" s="1" t="s">
        <v>746</v>
      </c>
      <c r="G2728" s="1" t="s">
        <v>240</v>
      </c>
      <c r="H2728" s="1" t="s">
        <v>530</v>
      </c>
      <c r="I2728">
        <v>24248</v>
      </c>
      <c r="J2728">
        <v>19234</v>
      </c>
      <c r="K2728">
        <v>24620</v>
      </c>
      <c r="L2728">
        <v>24057</v>
      </c>
      <c r="M2728">
        <v>23336</v>
      </c>
      <c r="N2728">
        <v>18756</v>
      </c>
      <c r="O2728">
        <v>23248</v>
      </c>
      <c r="P2728">
        <v>26009</v>
      </c>
      <c r="Q2728">
        <v>29653</v>
      </c>
      <c r="R2728">
        <v>27908</v>
      </c>
      <c r="S2728">
        <v>22719</v>
      </c>
      <c r="T2728">
        <v>16543</v>
      </c>
      <c r="U2728">
        <v>18531</v>
      </c>
      <c r="V2728" s="1" t="s">
        <v>3205</v>
      </c>
      <c r="W2728" s="1" t="s">
        <v>2551</v>
      </c>
      <c r="X2728" s="5" t="s">
        <v>3206</v>
      </c>
      <c r="Y2728" s="5" t="s">
        <v>2561</v>
      </c>
      <c r="Z2728" s="5" t="s">
        <v>3207</v>
      </c>
      <c r="AA2728" s="5"/>
    </row>
    <row r="2729" spans="1:27" ht="12" customHeight="1" x14ac:dyDescent="0.15">
      <c r="A2729" s="1" t="s">
        <v>745</v>
      </c>
      <c r="B2729" s="1" t="s">
        <v>8</v>
      </c>
      <c r="C2729" s="1" t="s">
        <v>19</v>
      </c>
      <c r="D2729" s="1" t="s">
        <v>2470</v>
      </c>
      <c r="E2729" s="1" t="s">
        <v>10</v>
      </c>
      <c r="F2729" s="1" t="s">
        <v>746</v>
      </c>
      <c r="G2729" s="1" t="s">
        <v>242</v>
      </c>
      <c r="H2729" s="1" t="s">
        <v>530</v>
      </c>
      <c r="I2729">
        <v>30880</v>
      </c>
      <c r="J2729">
        <v>25010</v>
      </c>
      <c r="K2729">
        <v>29618</v>
      </c>
      <c r="L2729">
        <v>31234</v>
      </c>
      <c r="M2729">
        <v>30098</v>
      </c>
      <c r="N2729">
        <v>27483</v>
      </c>
      <c r="O2729">
        <v>29003</v>
      </c>
      <c r="P2729">
        <v>30476</v>
      </c>
      <c r="Q2729">
        <v>34646</v>
      </c>
      <c r="R2729">
        <v>34880</v>
      </c>
      <c r="S2729">
        <v>28382</v>
      </c>
      <c r="T2729">
        <v>25711</v>
      </c>
      <c r="U2729">
        <v>25501</v>
      </c>
      <c r="V2729" s="1" t="s">
        <v>3205</v>
      </c>
      <c r="W2729" s="1" t="s">
        <v>2551</v>
      </c>
      <c r="X2729" s="5" t="s">
        <v>3206</v>
      </c>
      <c r="Y2729" s="5" t="s">
        <v>2557</v>
      </c>
      <c r="Z2729" s="5" t="s">
        <v>2998</v>
      </c>
      <c r="AA2729" s="5"/>
    </row>
    <row r="2730" spans="1:27" ht="12" customHeight="1" x14ac:dyDescent="0.15">
      <c r="A2730" s="1" t="s">
        <v>745</v>
      </c>
      <c r="B2730" s="1" t="s">
        <v>8</v>
      </c>
      <c r="C2730" s="1" t="s">
        <v>21</v>
      </c>
      <c r="D2730" s="1" t="s">
        <v>2470</v>
      </c>
      <c r="E2730" s="1" t="s">
        <v>10</v>
      </c>
      <c r="F2730" s="1" t="s">
        <v>746</v>
      </c>
      <c r="G2730" s="1" t="s">
        <v>245</v>
      </c>
      <c r="H2730" s="1" t="s">
        <v>239</v>
      </c>
      <c r="I2730">
        <v>487</v>
      </c>
      <c r="J2730">
        <v>463</v>
      </c>
      <c r="K2730">
        <v>460</v>
      </c>
      <c r="L2730">
        <v>524</v>
      </c>
      <c r="M2730">
        <v>527</v>
      </c>
      <c r="N2730">
        <v>471</v>
      </c>
      <c r="O2730">
        <v>530</v>
      </c>
      <c r="P2730">
        <v>482</v>
      </c>
      <c r="Q2730">
        <v>579</v>
      </c>
      <c r="R2730">
        <v>561</v>
      </c>
      <c r="S2730">
        <v>453</v>
      </c>
      <c r="T2730">
        <v>418</v>
      </c>
      <c r="U2730">
        <v>466</v>
      </c>
      <c r="V2730" s="1" t="s">
        <v>3205</v>
      </c>
      <c r="W2730" s="1" t="s">
        <v>2551</v>
      </c>
      <c r="X2730" s="5" t="s">
        <v>3206</v>
      </c>
      <c r="Y2730" s="5" t="s">
        <v>2740</v>
      </c>
      <c r="Z2730" s="5" t="s">
        <v>2738</v>
      </c>
      <c r="AA2730" s="5"/>
    </row>
    <row r="2731" spans="1:27" ht="12" customHeight="1" x14ac:dyDescent="0.15">
      <c r="A2731" s="1" t="s">
        <v>745</v>
      </c>
      <c r="B2731" s="1" t="s">
        <v>8</v>
      </c>
      <c r="C2731" s="1" t="s">
        <v>23</v>
      </c>
      <c r="D2731" s="1" t="s">
        <v>2470</v>
      </c>
      <c r="E2731" s="1" t="s">
        <v>10</v>
      </c>
      <c r="F2731" s="1" t="s">
        <v>746</v>
      </c>
      <c r="G2731" s="1" t="s">
        <v>247</v>
      </c>
      <c r="H2731" s="1" t="s">
        <v>530</v>
      </c>
      <c r="I2731">
        <v>21838</v>
      </c>
      <c r="J2731">
        <v>20190</v>
      </c>
      <c r="K2731">
        <v>19277</v>
      </c>
      <c r="L2731">
        <v>20435</v>
      </c>
      <c r="M2731">
        <v>19063</v>
      </c>
      <c r="N2731">
        <v>15047</v>
      </c>
      <c r="O2731">
        <v>18834</v>
      </c>
      <c r="P2731">
        <v>20813</v>
      </c>
      <c r="Q2731">
        <v>23204</v>
      </c>
      <c r="R2731">
        <v>22241</v>
      </c>
      <c r="S2731">
        <v>19072</v>
      </c>
      <c r="T2731">
        <v>14754</v>
      </c>
      <c r="U2731">
        <v>16291</v>
      </c>
      <c r="V2731" s="1" t="s">
        <v>3205</v>
      </c>
      <c r="W2731" s="1" t="s">
        <v>2551</v>
      </c>
      <c r="X2731" s="5" t="s">
        <v>3206</v>
      </c>
      <c r="Y2731" s="5" t="s">
        <v>2564</v>
      </c>
      <c r="Z2731" s="5" t="s">
        <v>3207</v>
      </c>
      <c r="AA2731" s="5"/>
    </row>
    <row r="2732" spans="1:27" ht="12" customHeight="1" x14ac:dyDescent="0.15">
      <c r="A2732" s="1" t="s">
        <v>745</v>
      </c>
      <c r="B2732" s="1" t="s">
        <v>8</v>
      </c>
      <c r="C2732" s="1" t="s">
        <v>77</v>
      </c>
      <c r="D2732" s="1" t="s">
        <v>2470</v>
      </c>
      <c r="E2732" s="1" t="s">
        <v>10</v>
      </c>
      <c r="F2732" s="1" t="s">
        <v>746</v>
      </c>
      <c r="G2732" s="1" t="s">
        <v>249</v>
      </c>
      <c r="H2732" s="1" t="s">
        <v>530</v>
      </c>
      <c r="I2732">
        <v>24956</v>
      </c>
      <c r="J2732">
        <v>24209</v>
      </c>
      <c r="K2732">
        <v>26861</v>
      </c>
      <c r="L2732">
        <v>26957</v>
      </c>
      <c r="M2732">
        <v>26111</v>
      </c>
      <c r="N2732">
        <v>21596</v>
      </c>
      <c r="O2732">
        <v>21262</v>
      </c>
      <c r="P2732">
        <v>23881</v>
      </c>
      <c r="Q2732">
        <v>25861</v>
      </c>
      <c r="R2732">
        <v>24970</v>
      </c>
      <c r="S2732">
        <v>25173</v>
      </c>
      <c r="T2732">
        <v>21807</v>
      </c>
      <c r="U2732">
        <v>20624</v>
      </c>
      <c r="V2732" s="1" t="s">
        <v>3205</v>
      </c>
      <c r="W2732" s="1" t="s">
        <v>2551</v>
      </c>
      <c r="X2732" s="5" t="s">
        <v>3206</v>
      </c>
      <c r="Y2732" s="5" t="s">
        <v>2559</v>
      </c>
      <c r="Z2732" s="5" t="s">
        <v>2998</v>
      </c>
      <c r="AA2732" s="5"/>
    </row>
    <row r="2733" spans="1:27" ht="12" customHeight="1" x14ac:dyDescent="0.15">
      <c r="A2733" s="1" t="s">
        <v>745</v>
      </c>
      <c r="B2733" s="1" t="s">
        <v>25</v>
      </c>
      <c r="C2733" s="1" t="s">
        <v>9</v>
      </c>
      <c r="D2733" s="1" t="s">
        <v>2470</v>
      </c>
      <c r="E2733" s="1" t="s">
        <v>10</v>
      </c>
      <c r="F2733" s="1" t="s">
        <v>747</v>
      </c>
      <c r="G2733" s="1" t="s">
        <v>234</v>
      </c>
      <c r="H2733" s="1" t="s">
        <v>530</v>
      </c>
      <c r="I2733">
        <v>923</v>
      </c>
      <c r="J2733">
        <v>685</v>
      </c>
      <c r="K2733">
        <v>588</v>
      </c>
      <c r="L2733">
        <v>657</v>
      </c>
      <c r="M2733">
        <v>605</v>
      </c>
      <c r="N2733">
        <v>545</v>
      </c>
      <c r="O2733">
        <v>668</v>
      </c>
      <c r="P2733">
        <v>834</v>
      </c>
      <c r="Q2733">
        <v>852</v>
      </c>
      <c r="R2733">
        <v>695</v>
      </c>
      <c r="S2733">
        <v>563</v>
      </c>
      <c r="T2733">
        <v>625</v>
      </c>
      <c r="U2733">
        <v>808</v>
      </c>
      <c r="V2733" s="1" t="s">
        <v>3205</v>
      </c>
      <c r="W2733" s="1" t="s">
        <v>2551</v>
      </c>
      <c r="X2733" s="5" t="s">
        <v>3208</v>
      </c>
      <c r="Y2733" s="5" t="s">
        <v>2553</v>
      </c>
      <c r="Z2733" s="5" t="s">
        <v>2998</v>
      </c>
      <c r="AA2733" s="5"/>
    </row>
    <row r="2734" spans="1:27" ht="12" customHeight="1" x14ac:dyDescent="0.15">
      <c r="A2734" s="1" t="s">
        <v>745</v>
      </c>
      <c r="B2734" s="1" t="s">
        <v>25</v>
      </c>
      <c r="C2734" s="1" t="s">
        <v>15</v>
      </c>
      <c r="D2734" s="1" t="s">
        <v>2470</v>
      </c>
      <c r="E2734" s="1" t="s">
        <v>10</v>
      </c>
      <c r="F2734" s="1" t="s">
        <v>747</v>
      </c>
      <c r="G2734" s="1" t="s">
        <v>238</v>
      </c>
      <c r="H2734" s="1" t="s">
        <v>239</v>
      </c>
      <c r="I2734">
        <v>690</v>
      </c>
      <c r="J2734">
        <v>601</v>
      </c>
      <c r="K2734">
        <v>579</v>
      </c>
      <c r="L2734">
        <v>692</v>
      </c>
      <c r="M2734">
        <v>635</v>
      </c>
      <c r="N2734">
        <v>600</v>
      </c>
      <c r="O2734">
        <v>729</v>
      </c>
      <c r="P2734">
        <v>707</v>
      </c>
      <c r="Q2734">
        <v>747</v>
      </c>
      <c r="R2734">
        <v>704</v>
      </c>
      <c r="S2734">
        <v>534</v>
      </c>
      <c r="T2734">
        <v>580</v>
      </c>
      <c r="U2734">
        <v>735</v>
      </c>
      <c r="V2734" s="1" t="s">
        <v>3205</v>
      </c>
      <c r="W2734" s="1" t="s">
        <v>2551</v>
      </c>
      <c r="X2734" s="5" t="s">
        <v>3208</v>
      </c>
      <c r="Y2734" s="5" t="s">
        <v>2737</v>
      </c>
      <c r="Z2734" s="5" t="s">
        <v>2738</v>
      </c>
      <c r="AA2734" s="5"/>
    </row>
    <row r="2735" spans="1:27" ht="12" customHeight="1" x14ac:dyDescent="0.15">
      <c r="A2735" s="1" t="s">
        <v>745</v>
      </c>
      <c r="B2735" s="1" t="s">
        <v>25</v>
      </c>
      <c r="C2735" s="1" t="s">
        <v>17</v>
      </c>
      <c r="D2735" s="1" t="s">
        <v>2470</v>
      </c>
      <c r="E2735" s="1" t="s">
        <v>10</v>
      </c>
      <c r="F2735" s="1" t="s">
        <v>747</v>
      </c>
      <c r="G2735" s="1" t="s">
        <v>240</v>
      </c>
      <c r="H2735" s="1" t="s">
        <v>530</v>
      </c>
      <c r="I2735">
        <v>556</v>
      </c>
      <c r="J2735">
        <v>551</v>
      </c>
      <c r="K2735">
        <v>509</v>
      </c>
      <c r="L2735">
        <v>493</v>
      </c>
      <c r="M2735">
        <v>692</v>
      </c>
      <c r="N2735">
        <v>544</v>
      </c>
      <c r="O2735">
        <v>477</v>
      </c>
      <c r="P2735">
        <v>757</v>
      </c>
      <c r="Q2735">
        <v>811</v>
      </c>
      <c r="R2735">
        <v>449</v>
      </c>
      <c r="S2735">
        <v>689</v>
      </c>
      <c r="T2735">
        <v>646</v>
      </c>
      <c r="U2735">
        <v>721</v>
      </c>
      <c r="V2735" s="1" t="s">
        <v>3205</v>
      </c>
      <c r="W2735" s="1" t="s">
        <v>2551</v>
      </c>
      <c r="X2735" s="5" t="s">
        <v>3208</v>
      </c>
      <c r="Y2735" s="5" t="s">
        <v>2561</v>
      </c>
      <c r="Z2735" s="5" t="s">
        <v>2998</v>
      </c>
      <c r="AA2735" s="5"/>
    </row>
    <row r="2736" spans="1:27" ht="12" customHeight="1" x14ac:dyDescent="0.15">
      <c r="A2736" s="1" t="s">
        <v>745</v>
      </c>
      <c r="B2736" s="1" t="s">
        <v>25</v>
      </c>
      <c r="C2736" s="1" t="s">
        <v>19</v>
      </c>
      <c r="D2736" s="1" t="s">
        <v>2470</v>
      </c>
      <c r="E2736" s="1" t="s">
        <v>10</v>
      </c>
      <c r="F2736" s="1" t="s">
        <v>747</v>
      </c>
      <c r="G2736" s="1" t="s">
        <v>242</v>
      </c>
      <c r="H2736" s="1" t="s">
        <v>530</v>
      </c>
      <c r="I2736">
        <v>611</v>
      </c>
      <c r="J2736">
        <v>561</v>
      </c>
      <c r="K2736">
        <v>489</v>
      </c>
      <c r="L2736">
        <v>673</v>
      </c>
      <c r="M2736">
        <v>803</v>
      </c>
      <c r="N2736">
        <v>699</v>
      </c>
      <c r="O2736">
        <v>667</v>
      </c>
      <c r="P2736">
        <v>711</v>
      </c>
      <c r="Q2736">
        <v>836</v>
      </c>
      <c r="R2736">
        <v>739</v>
      </c>
      <c r="S2736">
        <v>584</v>
      </c>
      <c r="T2736">
        <v>679</v>
      </c>
      <c r="U2736">
        <v>777</v>
      </c>
      <c r="V2736" s="1" t="s">
        <v>3205</v>
      </c>
      <c r="W2736" s="1" t="s">
        <v>2551</v>
      </c>
      <c r="X2736" s="5" t="s">
        <v>3208</v>
      </c>
      <c r="Y2736" s="5" t="s">
        <v>2557</v>
      </c>
      <c r="Z2736" s="5" t="s">
        <v>2998</v>
      </c>
      <c r="AA2736" s="5"/>
    </row>
    <row r="2737" spans="1:27" ht="12" customHeight="1" x14ac:dyDescent="0.15">
      <c r="A2737" s="1" t="s">
        <v>745</v>
      </c>
      <c r="B2737" s="1" t="s">
        <v>25</v>
      </c>
      <c r="C2737" s="1" t="s">
        <v>21</v>
      </c>
      <c r="D2737" s="1" t="s">
        <v>2470</v>
      </c>
      <c r="E2737" s="1" t="s">
        <v>10</v>
      </c>
      <c r="F2737" s="1" t="s">
        <v>747</v>
      </c>
      <c r="G2737" s="1" t="s">
        <v>245</v>
      </c>
      <c r="H2737" s="1" t="s">
        <v>239</v>
      </c>
      <c r="I2737">
        <v>1003</v>
      </c>
      <c r="J2737">
        <v>868</v>
      </c>
      <c r="K2737">
        <v>876</v>
      </c>
      <c r="L2737">
        <v>947</v>
      </c>
      <c r="M2737">
        <v>1109</v>
      </c>
      <c r="N2737">
        <v>1069</v>
      </c>
      <c r="O2737">
        <v>1153</v>
      </c>
      <c r="P2737">
        <v>1193</v>
      </c>
      <c r="Q2737">
        <v>1185</v>
      </c>
      <c r="R2737">
        <v>1112</v>
      </c>
      <c r="S2737">
        <v>1012</v>
      </c>
      <c r="T2737">
        <v>1031</v>
      </c>
      <c r="U2737">
        <v>1177</v>
      </c>
      <c r="V2737" s="1" t="s">
        <v>3205</v>
      </c>
      <c r="W2737" s="1" t="s">
        <v>2551</v>
      </c>
      <c r="X2737" s="5" t="s">
        <v>3208</v>
      </c>
      <c r="Y2737" s="5" t="s">
        <v>2740</v>
      </c>
      <c r="Z2737" s="5" t="s">
        <v>2738</v>
      </c>
      <c r="AA2737" s="5"/>
    </row>
    <row r="2738" spans="1:27" ht="12" customHeight="1" x14ac:dyDescent="0.15">
      <c r="A2738" s="1" t="s">
        <v>745</v>
      </c>
      <c r="B2738" s="1" t="s">
        <v>25</v>
      </c>
      <c r="C2738" s="1" t="s">
        <v>23</v>
      </c>
      <c r="D2738" s="1" t="s">
        <v>2470</v>
      </c>
      <c r="E2738" s="1" t="s">
        <v>10</v>
      </c>
      <c r="F2738" s="1" t="s">
        <v>747</v>
      </c>
      <c r="G2738" s="1" t="s">
        <v>247</v>
      </c>
      <c r="H2738" s="1" t="s">
        <v>530</v>
      </c>
      <c r="I2738">
        <v>913</v>
      </c>
      <c r="J2738">
        <v>738</v>
      </c>
      <c r="K2738">
        <v>604</v>
      </c>
      <c r="L2738">
        <v>475</v>
      </c>
      <c r="M2738">
        <v>428</v>
      </c>
      <c r="N2738">
        <v>408</v>
      </c>
      <c r="O2738">
        <v>481</v>
      </c>
      <c r="P2738">
        <v>792</v>
      </c>
      <c r="Q2738">
        <v>823</v>
      </c>
      <c r="R2738">
        <v>543</v>
      </c>
      <c r="S2738">
        <v>612</v>
      </c>
      <c r="T2738">
        <v>622</v>
      </c>
      <c r="U2738">
        <v>828</v>
      </c>
      <c r="V2738" s="1" t="s">
        <v>3205</v>
      </c>
      <c r="W2738" s="1" t="s">
        <v>2551</v>
      </c>
      <c r="X2738" s="5" t="s">
        <v>3208</v>
      </c>
      <c r="Y2738" s="5" t="s">
        <v>2564</v>
      </c>
      <c r="Z2738" s="5" t="s">
        <v>2998</v>
      </c>
      <c r="AA2738" s="5"/>
    </row>
    <row r="2739" spans="1:27" ht="12" customHeight="1" x14ac:dyDescent="0.15">
      <c r="A2739" s="1" t="s">
        <v>745</v>
      </c>
      <c r="B2739" s="1" t="s">
        <v>25</v>
      </c>
      <c r="C2739" s="1" t="s">
        <v>77</v>
      </c>
      <c r="D2739" s="1" t="s">
        <v>2470</v>
      </c>
      <c r="E2739" s="1" t="s">
        <v>10</v>
      </c>
      <c r="F2739" s="1" t="s">
        <v>747</v>
      </c>
      <c r="G2739" s="1" t="s">
        <v>249</v>
      </c>
      <c r="H2739" s="1" t="s">
        <v>530</v>
      </c>
      <c r="I2739">
        <v>1181</v>
      </c>
      <c r="J2739">
        <v>1119</v>
      </c>
      <c r="K2739">
        <v>1123</v>
      </c>
      <c r="L2739">
        <v>1127</v>
      </c>
      <c r="M2739">
        <v>1192</v>
      </c>
      <c r="N2739">
        <v>1175</v>
      </c>
      <c r="O2739">
        <v>1171</v>
      </c>
      <c r="P2739">
        <v>1259</v>
      </c>
      <c r="Q2739">
        <v>1264</v>
      </c>
      <c r="R2739">
        <v>1126</v>
      </c>
      <c r="S2739">
        <v>1180</v>
      </c>
      <c r="T2739">
        <v>1151</v>
      </c>
      <c r="U2739">
        <v>1074</v>
      </c>
      <c r="V2739" s="1" t="s">
        <v>3205</v>
      </c>
      <c r="W2739" s="1" t="s">
        <v>2551</v>
      </c>
      <c r="X2739" s="5" t="s">
        <v>3208</v>
      </c>
      <c r="Y2739" s="5" t="s">
        <v>2559</v>
      </c>
      <c r="Z2739" s="5" t="s">
        <v>2998</v>
      </c>
      <c r="AA2739" s="5"/>
    </row>
    <row r="2740" spans="1:27" ht="12" customHeight="1" x14ac:dyDescent="0.15">
      <c r="A2740" s="1" t="s">
        <v>745</v>
      </c>
      <c r="B2740" s="1" t="s">
        <v>27</v>
      </c>
      <c r="C2740" s="1" t="s">
        <v>9</v>
      </c>
      <c r="D2740" s="1" t="s">
        <v>2470</v>
      </c>
      <c r="E2740" s="1" t="s">
        <v>10</v>
      </c>
      <c r="F2740" s="1" t="s">
        <v>748</v>
      </c>
      <c r="G2740" s="1" t="s">
        <v>234</v>
      </c>
      <c r="H2740" s="1" t="s">
        <v>530</v>
      </c>
      <c r="I2740">
        <v>669</v>
      </c>
      <c r="J2740">
        <v>1132</v>
      </c>
      <c r="K2740">
        <v>1203</v>
      </c>
      <c r="L2740">
        <v>1124</v>
      </c>
      <c r="M2740">
        <v>604</v>
      </c>
      <c r="N2740">
        <v>877</v>
      </c>
      <c r="O2740">
        <v>1321</v>
      </c>
      <c r="P2740">
        <v>1122</v>
      </c>
      <c r="Q2740">
        <v>966</v>
      </c>
      <c r="R2740">
        <v>764</v>
      </c>
      <c r="S2740">
        <v>552</v>
      </c>
      <c r="T2740">
        <v>521</v>
      </c>
      <c r="U2740">
        <v>607</v>
      </c>
      <c r="V2740" s="1" t="s">
        <v>3205</v>
      </c>
      <c r="W2740" s="1" t="s">
        <v>2551</v>
      </c>
      <c r="X2740" s="5" t="s">
        <v>3209</v>
      </c>
      <c r="Y2740" s="5" t="s">
        <v>2553</v>
      </c>
      <c r="Z2740" s="5" t="s">
        <v>2998</v>
      </c>
      <c r="AA2740" s="5"/>
    </row>
    <row r="2741" spans="1:27" ht="12" customHeight="1" x14ac:dyDescent="0.15">
      <c r="A2741" s="1" t="s">
        <v>745</v>
      </c>
      <c r="B2741" s="1" t="s">
        <v>27</v>
      </c>
      <c r="C2741" s="1" t="s">
        <v>15</v>
      </c>
      <c r="D2741" s="1" t="s">
        <v>2470</v>
      </c>
      <c r="E2741" s="1" t="s">
        <v>10</v>
      </c>
      <c r="F2741" s="1" t="s">
        <v>748</v>
      </c>
      <c r="G2741" s="1" t="s">
        <v>238</v>
      </c>
      <c r="H2741" s="1" t="s">
        <v>239</v>
      </c>
      <c r="I2741">
        <v>172</v>
      </c>
      <c r="J2741">
        <v>260</v>
      </c>
      <c r="K2741">
        <v>275</v>
      </c>
      <c r="L2741">
        <v>253</v>
      </c>
      <c r="M2741">
        <v>134</v>
      </c>
      <c r="N2741">
        <v>204</v>
      </c>
      <c r="O2741">
        <v>313</v>
      </c>
      <c r="P2741">
        <v>291</v>
      </c>
      <c r="Q2741">
        <v>241</v>
      </c>
      <c r="R2741">
        <v>186</v>
      </c>
      <c r="S2741">
        <v>133</v>
      </c>
      <c r="T2741">
        <v>128</v>
      </c>
      <c r="U2741">
        <v>160</v>
      </c>
      <c r="V2741" s="1" t="s">
        <v>3205</v>
      </c>
      <c r="W2741" s="1" t="s">
        <v>2551</v>
      </c>
      <c r="X2741" s="5" t="s">
        <v>3209</v>
      </c>
      <c r="Y2741" s="5" t="s">
        <v>2737</v>
      </c>
      <c r="Z2741" s="5" t="s">
        <v>2738</v>
      </c>
      <c r="AA2741" s="5"/>
    </row>
    <row r="2742" spans="1:27" ht="12" customHeight="1" x14ac:dyDescent="0.15">
      <c r="A2742" s="1" t="s">
        <v>745</v>
      </c>
      <c r="B2742" s="1" t="s">
        <v>27</v>
      </c>
      <c r="C2742" s="1" t="s">
        <v>17</v>
      </c>
      <c r="D2742" s="1" t="s">
        <v>2470</v>
      </c>
      <c r="E2742" s="1" t="s">
        <v>10</v>
      </c>
      <c r="F2742" s="1" t="s">
        <v>748</v>
      </c>
      <c r="G2742" s="1" t="s">
        <v>240</v>
      </c>
      <c r="H2742" s="1" t="s">
        <v>530</v>
      </c>
      <c r="I2742">
        <v>1732</v>
      </c>
      <c r="J2742">
        <v>1441</v>
      </c>
      <c r="K2742">
        <v>618</v>
      </c>
      <c r="L2742">
        <v>2229</v>
      </c>
      <c r="M2742">
        <v>1992</v>
      </c>
      <c r="N2742">
        <v>1989</v>
      </c>
      <c r="O2742">
        <v>2319</v>
      </c>
      <c r="P2742">
        <v>2524</v>
      </c>
      <c r="Q2742">
        <v>2465</v>
      </c>
      <c r="R2742">
        <v>2382</v>
      </c>
      <c r="S2742">
        <v>2007</v>
      </c>
      <c r="T2742">
        <v>1972</v>
      </c>
      <c r="U2742">
        <v>1882</v>
      </c>
      <c r="V2742" s="1" t="s">
        <v>3205</v>
      </c>
      <c r="W2742" s="1" t="s">
        <v>2551</v>
      </c>
      <c r="X2742" s="5" t="s">
        <v>3209</v>
      </c>
      <c r="Y2742" s="5" t="s">
        <v>2561</v>
      </c>
      <c r="Z2742" s="5" t="s">
        <v>2998</v>
      </c>
      <c r="AA2742" s="5"/>
    </row>
    <row r="2743" spans="1:27" ht="12" customHeight="1" x14ac:dyDescent="0.15">
      <c r="A2743" s="1" t="s">
        <v>745</v>
      </c>
      <c r="B2743" s="1" t="s">
        <v>27</v>
      </c>
      <c r="C2743" s="1" t="s">
        <v>19</v>
      </c>
      <c r="D2743" s="1" t="s">
        <v>2470</v>
      </c>
      <c r="E2743" s="1" t="s">
        <v>10</v>
      </c>
      <c r="F2743" s="1" t="s">
        <v>748</v>
      </c>
      <c r="G2743" s="1" t="s">
        <v>242</v>
      </c>
      <c r="H2743" s="1" t="s">
        <v>530</v>
      </c>
      <c r="I2743">
        <v>2922</v>
      </c>
      <c r="J2743">
        <v>2078</v>
      </c>
      <c r="K2743">
        <v>2389</v>
      </c>
      <c r="L2743">
        <v>2865</v>
      </c>
      <c r="M2743">
        <v>3286</v>
      </c>
      <c r="N2743">
        <v>2910</v>
      </c>
      <c r="O2743">
        <v>2758</v>
      </c>
      <c r="P2743">
        <v>3635</v>
      </c>
      <c r="Q2743">
        <v>2803</v>
      </c>
      <c r="R2743">
        <v>2850</v>
      </c>
      <c r="S2743">
        <v>2504</v>
      </c>
      <c r="T2743">
        <v>2610</v>
      </c>
      <c r="U2743">
        <v>2454</v>
      </c>
      <c r="V2743" s="1" t="s">
        <v>3205</v>
      </c>
      <c r="W2743" s="1" t="s">
        <v>2551</v>
      </c>
      <c r="X2743" s="5" t="s">
        <v>3209</v>
      </c>
      <c r="Y2743" s="5" t="s">
        <v>2557</v>
      </c>
      <c r="Z2743" s="5" t="s">
        <v>2998</v>
      </c>
      <c r="AA2743" s="5"/>
    </row>
    <row r="2744" spans="1:27" ht="12" customHeight="1" x14ac:dyDescent="0.15">
      <c r="A2744" s="1" t="s">
        <v>745</v>
      </c>
      <c r="B2744" s="1" t="s">
        <v>27</v>
      </c>
      <c r="C2744" s="1" t="s">
        <v>21</v>
      </c>
      <c r="D2744" s="1" t="s">
        <v>2470</v>
      </c>
      <c r="E2744" s="1" t="s">
        <v>10</v>
      </c>
      <c r="F2744" s="1" t="s">
        <v>748</v>
      </c>
      <c r="G2744" s="1" t="s">
        <v>245</v>
      </c>
      <c r="H2744" s="1" t="s">
        <v>239</v>
      </c>
      <c r="I2744">
        <v>282</v>
      </c>
      <c r="J2744">
        <v>409</v>
      </c>
      <c r="K2744">
        <v>297</v>
      </c>
      <c r="L2744">
        <v>280</v>
      </c>
      <c r="M2744">
        <v>297</v>
      </c>
      <c r="N2744">
        <v>223</v>
      </c>
      <c r="O2744">
        <v>176</v>
      </c>
      <c r="P2744">
        <v>263</v>
      </c>
      <c r="Q2744">
        <v>184</v>
      </c>
      <c r="R2744">
        <v>232</v>
      </c>
      <c r="S2744">
        <v>149</v>
      </c>
      <c r="T2744">
        <v>146</v>
      </c>
      <c r="U2744">
        <v>200</v>
      </c>
      <c r="V2744" s="1" t="s">
        <v>3205</v>
      </c>
      <c r="W2744" s="1" t="s">
        <v>2551</v>
      </c>
      <c r="X2744" s="5" t="s">
        <v>3209</v>
      </c>
      <c r="Y2744" s="5" t="s">
        <v>2740</v>
      </c>
      <c r="Z2744" s="5" t="s">
        <v>2738</v>
      </c>
      <c r="AA2744" s="5"/>
    </row>
    <row r="2745" spans="1:27" ht="12" customHeight="1" x14ac:dyDescent="0.15">
      <c r="A2745" s="1" t="s">
        <v>745</v>
      </c>
      <c r="B2745" s="1" t="s">
        <v>27</v>
      </c>
      <c r="C2745" s="1" t="s">
        <v>23</v>
      </c>
      <c r="D2745" s="1" t="s">
        <v>2470</v>
      </c>
      <c r="E2745" s="1" t="s">
        <v>10</v>
      </c>
      <c r="F2745" s="1" t="s">
        <v>748</v>
      </c>
      <c r="G2745" s="1" t="s">
        <v>247</v>
      </c>
      <c r="H2745" s="1" t="s">
        <v>530</v>
      </c>
      <c r="I2745">
        <v>171</v>
      </c>
      <c r="J2745">
        <v>84</v>
      </c>
      <c r="K2745">
        <v>40</v>
      </c>
      <c r="L2745">
        <v>42</v>
      </c>
      <c r="M2745">
        <v>0</v>
      </c>
      <c r="N2745">
        <v>0</v>
      </c>
      <c r="O2745">
        <v>0</v>
      </c>
      <c r="P2745">
        <v>0</v>
      </c>
      <c r="Q2745">
        <v>0</v>
      </c>
      <c r="R2745">
        <v>0</v>
      </c>
      <c r="S2745">
        <v>0</v>
      </c>
      <c r="T2745">
        <v>1</v>
      </c>
      <c r="U2745">
        <v>45</v>
      </c>
      <c r="V2745" s="1" t="s">
        <v>3205</v>
      </c>
      <c r="W2745" s="1" t="s">
        <v>2551</v>
      </c>
      <c r="X2745" s="5" t="s">
        <v>3209</v>
      </c>
      <c r="Y2745" s="5" t="s">
        <v>2564</v>
      </c>
      <c r="Z2745" s="5" t="s">
        <v>2998</v>
      </c>
      <c r="AA2745" s="5"/>
    </row>
    <row r="2746" spans="1:27" ht="12" customHeight="1" x14ac:dyDescent="0.15">
      <c r="A2746" s="1" t="s">
        <v>745</v>
      </c>
      <c r="B2746" s="1" t="s">
        <v>27</v>
      </c>
      <c r="C2746" s="1" t="s">
        <v>77</v>
      </c>
      <c r="D2746" s="1" t="s">
        <v>2470</v>
      </c>
      <c r="E2746" s="1" t="s">
        <v>10</v>
      </c>
      <c r="F2746" s="1" t="s">
        <v>748</v>
      </c>
      <c r="G2746" s="1" t="s">
        <v>249</v>
      </c>
      <c r="H2746" s="1" t="s">
        <v>530</v>
      </c>
      <c r="I2746">
        <v>3981</v>
      </c>
      <c r="J2746">
        <v>4392</v>
      </c>
      <c r="K2746">
        <v>3783</v>
      </c>
      <c r="L2746">
        <v>4229</v>
      </c>
      <c r="M2746">
        <v>3538</v>
      </c>
      <c r="N2746">
        <v>3493</v>
      </c>
      <c r="O2746">
        <v>4376</v>
      </c>
      <c r="P2746">
        <v>4387</v>
      </c>
      <c r="Q2746">
        <v>5015</v>
      </c>
      <c r="R2746">
        <v>5311</v>
      </c>
      <c r="S2746">
        <v>5366</v>
      </c>
      <c r="T2746">
        <v>5249</v>
      </c>
      <c r="U2746">
        <v>5238</v>
      </c>
      <c r="V2746" s="1" t="s">
        <v>3205</v>
      </c>
      <c r="W2746" s="1" t="s">
        <v>2551</v>
      </c>
      <c r="X2746" s="5" t="s">
        <v>3209</v>
      </c>
      <c r="Y2746" s="5" t="s">
        <v>2559</v>
      </c>
      <c r="Z2746" s="5" t="s">
        <v>2998</v>
      </c>
      <c r="AA2746" s="5"/>
    </row>
    <row r="2747" spans="1:27" ht="12" customHeight="1" x14ac:dyDescent="0.15">
      <c r="A2747" s="1" t="s">
        <v>745</v>
      </c>
      <c r="B2747" s="1" t="s">
        <v>29</v>
      </c>
      <c r="C2747" s="1" t="s">
        <v>9</v>
      </c>
      <c r="D2747" s="1" t="s">
        <v>2470</v>
      </c>
      <c r="E2747" s="1" t="s">
        <v>10</v>
      </c>
      <c r="F2747" s="1" t="s">
        <v>749</v>
      </c>
      <c r="G2747" s="1" t="s">
        <v>234</v>
      </c>
      <c r="H2747" s="1" t="s">
        <v>530</v>
      </c>
      <c r="I2747">
        <v>1374</v>
      </c>
      <c r="J2747">
        <v>1178</v>
      </c>
      <c r="K2747">
        <v>414</v>
      </c>
      <c r="L2747">
        <v>1753</v>
      </c>
      <c r="M2747">
        <v>1183</v>
      </c>
      <c r="N2747">
        <v>330</v>
      </c>
      <c r="O2747">
        <v>624</v>
      </c>
      <c r="P2747">
        <v>359</v>
      </c>
      <c r="Q2747">
        <v>963</v>
      </c>
      <c r="R2747">
        <v>703</v>
      </c>
      <c r="S2747">
        <v>490</v>
      </c>
      <c r="T2747">
        <v>309</v>
      </c>
      <c r="U2747">
        <v>485</v>
      </c>
      <c r="V2747" s="1" t="s">
        <v>3205</v>
      </c>
      <c r="W2747" s="1" t="s">
        <v>2551</v>
      </c>
      <c r="X2747" s="5" t="s">
        <v>3210</v>
      </c>
      <c r="Y2747" s="5" t="s">
        <v>2553</v>
      </c>
      <c r="Z2747" s="5" t="s">
        <v>2998</v>
      </c>
      <c r="AA2747" s="5"/>
    </row>
    <row r="2748" spans="1:27" ht="12" customHeight="1" x14ac:dyDescent="0.15">
      <c r="A2748" s="1" t="s">
        <v>745</v>
      </c>
      <c r="B2748" s="1" t="s">
        <v>29</v>
      </c>
      <c r="C2748" s="1" t="s">
        <v>15</v>
      </c>
      <c r="D2748" s="1" t="s">
        <v>2470</v>
      </c>
      <c r="E2748" s="1" t="s">
        <v>10</v>
      </c>
      <c r="F2748" s="1" t="s">
        <v>749</v>
      </c>
      <c r="G2748" s="1" t="s">
        <v>238</v>
      </c>
      <c r="H2748" s="1" t="s">
        <v>239</v>
      </c>
      <c r="I2748">
        <v>806</v>
      </c>
      <c r="J2748">
        <v>595</v>
      </c>
      <c r="K2748">
        <v>100</v>
      </c>
      <c r="L2748">
        <v>1021</v>
      </c>
      <c r="M2748">
        <v>740</v>
      </c>
      <c r="N2748">
        <v>108</v>
      </c>
      <c r="O2748">
        <v>326</v>
      </c>
      <c r="P2748">
        <v>99</v>
      </c>
      <c r="Q2748">
        <v>466</v>
      </c>
      <c r="R2748">
        <v>319</v>
      </c>
      <c r="S2748">
        <v>248</v>
      </c>
      <c r="T2748">
        <v>88</v>
      </c>
      <c r="U2748">
        <v>140</v>
      </c>
      <c r="V2748" s="1" t="s">
        <v>3205</v>
      </c>
      <c r="W2748" s="1" t="s">
        <v>2551</v>
      </c>
      <c r="X2748" s="5" t="s">
        <v>3210</v>
      </c>
      <c r="Y2748" s="5" t="s">
        <v>2737</v>
      </c>
      <c r="Z2748" s="5" t="s">
        <v>2738</v>
      </c>
      <c r="AA2748" s="5"/>
    </row>
    <row r="2749" spans="1:27" ht="12" customHeight="1" x14ac:dyDescent="0.15">
      <c r="A2749" s="1" t="s">
        <v>745</v>
      </c>
      <c r="B2749" s="1" t="s">
        <v>29</v>
      </c>
      <c r="C2749" s="1" t="s">
        <v>17</v>
      </c>
      <c r="D2749" s="1" t="s">
        <v>2470</v>
      </c>
      <c r="E2749" s="1" t="s">
        <v>10</v>
      </c>
      <c r="F2749" s="1" t="s">
        <v>749</v>
      </c>
      <c r="G2749" s="1" t="s">
        <v>240</v>
      </c>
      <c r="H2749" s="1" t="s">
        <v>530</v>
      </c>
      <c r="I2749">
        <v>220</v>
      </c>
      <c r="J2749">
        <v>82</v>
      </c>
      <c r="K2749">
        <v>129</v>
      </c>
      <c r="L2749">
        <v>132</v>
      </c>
      <c r="M2749">
        <v>47</v>
      </c>
      <c r="N2749">
        <v>24</v>
      </c>
      <c r="O2749">
        <v>76</v>
      </c>
      <c r="P2749">
        <v>148</v>
      </c>
      <c r="Q2749">
        <v>230</v>
      </c>
      <c r="R2749">
        <v>263</v>
      </c>
      <c r="S2749">
        <v>220</v>
      </c>
      <c r="T2749">
        <v>190</v>
      </c>
      <c r="U2749">
        <v>256</v>
      </c>
      <c r="V2749" s="1" t="s">
        <v>3205</v>
      </c>
      <c r="W2749" s="1" t="s">
        <v>2551</v>
      </c>
      <c r="X2749" s="5" t="s">
        <v>3210</v>
      </c>
      <c r="Y2749" s="5" t="s">
        <v>2561</v>
      </c>
      <c r="Z2749" s="5" t="s">
        <v>2998</v>
      </c>
      <c r="AA2749" s="5"/>
    </row>
    <row r="2750" spans="1:27" ht="12" customHeight="1" x14ac:dyDescent="0.15">
      <c r="A2750" s="1" t="s">
        <v>745</v>
      </c>
      <c r="B2750" s="1" t="s">
        <v>29</v>
      </c>
      <c r="C2750" s="1" t="s">
        <v>19</v>
      </c>
      <c r="D2750" s="1" t="s">
        <v>2470</v>
      </c>
      <c r="E2750" s="1" t="s">
        <v>10</v>
      </c>
      <c r="F2750" s="1" t="s">
        <v>749</v>
      </c>
      <c r="G2750" s="1" t="s">
        <v>242</v>
      </c>
      <c r="H2750" s="1" t="s">
        <v>530</v>
      </c>
      <c r="I2750">
        <v>1054</v>
      </c>
      <c r="J2750">
        <v>1034</v>
      </c>
      <c r="K2750">
        <v>659</v>
      </c>
      <c r="L2750">
        <v>717</v>
      </c>
      <c r="M2750">
        <v>630</v>
      </c>
      <c r="N2750">
        <v>628</v>
      </c>
      <c r="O2750">
        <v>709</v>
      </c>
      <c r="P2750">
        <v>967</v>
      </c>
      <c r="Q2750">
        <v>1170</v>
      </c>
      <c r="R2750">
        <v>1293</v>
      </c>
      <c r="S2750">
        <v>813</v>
      </c>
      <c r="T2750">
        <v>763</v>
      </c>
      <c r="U2750">
        <v>840</v>
      </c>
      <c r="V2750" s="1" t="s">
        <v>3205</v>
      </c>
      <c r="W2750" s="1" t="s">
        <v>2551</v>
      </c>
      <c r="X2750" s="5" t="s">
        <v>3210</v>
      </c>
      <c r="Y2750" s="5" t="s">
        <v>2557</v>
      </c>
      <c r="Z2750" s="5" t="s">
        <v>2998</v>
      </c>
      <c r="AA2750" s="5"/>
    </row>
    <row r="2751" spans="1:27" ht="12" customHeight="1" x14ac:dyDescent="0.15">
      <c r="A2751" s="1" t="s">
        <v>745</v>
      </c>
      <c r="B2751" s="1" t="s">
        <v>29</v>
      </c>
      <c r="C2751" s="1" t="s">
        <v>21</v>
      </c>
      <c r="D2751" s="1" t="s">
        <v>2470</v>
      </c>
      <c r="E2751" s="1" t="s">
        <v>10</v>
      </c>
      <c r="F2751" s="1" t="s">
        <v>749</v>
      </c>
      <c r="G2751" s="1" t="s">
        <v>245</v>
      </c>
      <c r="H2751" s="1" t="s">
        <v>239</v>
      </c>
      <c r="I2751">
        <v>444</v>
      </c>
      <c r="J2751">
        <v>571</v>
      </c>
      <c r="K2751">
        <v>345</v>
      </c>
      <c r="L2751">
        <v>364</v>
      </c>
      <c r="M2751">
        <v>309</v>
      </c>
      <c r="N2751">
        <v>332</v>
      </c>
      <c r="O2751">
        <v>364</v>
      </c>
      <c r="P2751">
        <v>585</v>
      </c>
      <c r="Q2751">
        <v>755</v>
      </c>
      <c r="R2751">
        <v>805</v>
      </c>
      <c r="S2751">
        <v>453</v>
      </c>
      <c r="T2751">
        <v>407</v>
      </c>
      <c r="U2751">
        <v>428</v>
      </c>
      <c r="V2751" s="1" t="s">
        <v>3205</v>
      </c>
      <c r="W2751" s="1" t="s">
        <v>2551</v>
      </c>
      <c r="X2751" s="5" t="s">
        <v>3210</v>
      </c>
      <c r="Y2751" s="5" t="s">
        <v>2740</v>
      </c>
      <c r="Z2751" s="5" t="s">
        <v>2738</v>
      </c>
      <c r="AA2751" s="5"/>
    </row>
    <row r="2752" spans="1:27" ht="12" customHeight="1" x14ac:dyDescent="0.15">
      <c r="A2752" s="1" t="s">
        <v>745</v>
      </c>
      <c r="B2752" s="1" t="s">
        <v>29</v>
      </c>
      <c r="C2752" s="1" t="s">
        <v>23</v>
      </c>
      <c r="D2752" s="1" t="s">
        <v>2470</v>
      </c>
      <c r="E2752" s="1" t="s">
        <v>10</v>
      </c>
      <c r="F2752" s="1" t="s">
        <v>749</v>
      </c>
      <c r="G2752" s="1" t="s">
        <v>247</v>
      </c>
      <c r="H2752" s="1" t="s">
        <v>530</v>
      </c>
      <c r="I2752">
        <v>272</v>
      </c>
      <c r="J2752">
        <v>148</v>
      </c>
      <c r="K2752">
        <v>181</v>
      </c>
      <c r="L2752">
        <v>215</v>
      </c>
      <c r="M2752">
        <v>93</v>
      </c>
      <c r="N2752">
        <v>81</v>
      </c>
      <c r="O2752">
        <v>114</v>
      </c>
      <c r="P2752">
        <v>227</v>
      </c>
      <c r="Q2752">
        <v>274</v>
      </c>
      <c r="R2752">
        <v>317</v>
      </c>
      <c r="S2752">
        <v>253</v>
      </c>
      <c r="T2752">
        <v>223</v>
      </c>
      <c r="U2752">
        <v>299</v>
      </c>
      <c r="V2752" s="1" t="s">
        <v>3205</v>
      </c>
      <c r="W2752" s="1" t="s">
        <v>2551</v>
      </c>
      <c r="X2752" s="5" t="s">
        <v>3210</v>
      </c>
      <c r="Y2752" s="5" t="s">
        <v>2564</v>
      </c>
      <c r="Z2752" s="5" t="s">
        <v>2998</v>
      </c>
      <c r="AA2752" s="5"/>
    </row>
    <row r="2753" spans="1:27" ht="12" customHeight="1" x14ac:dyDescent="0.15">
      <c r="A2753" s="1" t="s">
        <v>745</v>
      </c>
      <c r="B2753" s="1" t="s">
        <v>29</v>
      </c>
      <c r="C2753" s="1" t="s">
        <v>77</v>
      </c>
      <c r="D2753" s="1" t="s">
        <v>2470</v>
      </c>
      <c r="E2753" s="1" t="s">
        <v>10</v>
      </c>
      <c r="F2753" s="1" t="s">
        <v>749</v>
      </c>
      <c r="G2753" s="1" t="s">
        <v>249</v>
      </c>
      <c r="H2753" s="1" t="s">
        <v>530</v>
      </c>
      <c r="I2753">
        <v>3860</v>
      </c>
      <c r="J2753">
        <v>3936</v>
      </c>
      <c r="K2753">
        <v>3640</v>
      </c>
      <c r="L2753">
        <v>4592</v>
      </c>
      <c r="M2753">
        <v>5098</v>
      </c>
      <c r="N2753">
        <v>4744</v>
      </c>
      <c r="O2753">
        <v>4620</v>
      </c>
      <c r="P2753">
        <v>3934</v>
      </c>
      <c r="Q2753">
        <v>3683</v>
      </c>
      <c r="R2753">
        <v>3038</v>
      </c>
      <c r="S2753">
        <v>2682</v>
      </c>
      <c r="T2753">
        <v>2194</v>
      </c>
      <c r="U2753">
        <v>1795</v>
      </c>
      <c r="V2753" s="1" t="s">
        <v>3205</v>
      </c>
      <c r="W2753" s="1" t="s">
        <v>2551</v>
      </c>
      <c r="X2753" s="5" t="s">
        <v>3210</v>
      </c>
      <c r="Y2753" s="5" t="s">
        <v>2559</v>
      </c>
      <c r="Z2753" s="5" t="s">
        <v>2998</v>
      </c>
      <c r="AA2753" s="5"/>
    </row>
    <row r="2754" spans="1:27" ht="12" customHeight="1" x14ac:dyDescent="0.15">
      <c r="A2754" s="1" t="s">
        <v>745</v>
      </c>
      <c r="B2754" s="1" t="s">
        <v>31</v>
      </c>
      <c r="C2754" s="1" t="s">
        <v>9</v>
      </c>
      <c r="D2754" s="1" t="s">
        <v>2470</v>
      </c>
      <c r="E2754" s="1" t="s">
        <v>10</v>
      </c>
      <c r="F2754" s="1" t="s">
        <v>750</v>
      </c>
      <c r="G2754" s="1" t="s">
        <v>234</v>
      </c>
      <c r="H2754" s="1" t="s">
        <v>530</v>
      </c>
      <c r="I2754">
        <v>1976</v>
      </c>
      <c r="J2754">
        <v>2115</v>
      </c>
      <c r="K2754">
        <v>2357</v>
      </c>
      <c r="L2754">
        <v>1615</v>
      </c>
      <c r="M2754">
        <v>1515</v>
      </c>
      <c r="N2754">
        <v>621</v>
      </c>
      <c r="O2754">
        <v>1258</v>
      </c>
      <c r="P2754">
        <v>1631</v>
      </c>
      <c r="Q2754">
        <v>1321</v>
      </c>
      <c r="R2754">
        <v>1199</v>
      </c>
      <c r="S2754">
        <v>935</v>
      </c>
      <c r="T2754">
        <v>1382</v>
      </c>
      <c r="U2754">
        <v>1169</v>
      </c>
      <c r="V2754" s="1" t="s">
        <v>3205</v>
      </c>
      <c r="W2754" s="1" t="s">
        <v>2551</v>
      </c>
      <c r="X2754" s="5" t="s">
        <v>3211</v>
      </c>
      <c r="Y2754" s="5" t="s">
        <v>2553</v>
      </c>
      <c r="Z2754" s="5" t="s">
        <v>2998</v>
      </c>
      <c r="AA2754" s="5"/>
    </row>
    <row r="2755" spans="1:27" ht="12" customHeight="1" x14ac:dyDescent="0.15">
      <c r="A2755" s="1" t="s">
        <v>745</v>
      </c>
      <c r="B2755" s="1" t="s">
        <v>31</v>
      </c>
      <c r="C2755" s="1" t="s">
        <v>15</v>
      </c>
      <c r="D2755" s="1" t="s">
        <v>2470</v>
      </c>
      <c r="E2755" s="1" t="s">
        <v>10</v>
      </c>
      <c r="F2755" s="1" t="s">
        <v>750</v>
      </c>
      <c r="G2755" s="1" t="s">
        <v>238</v>
      </c>
      <c r="H2755" s="1" t="s">
        <v>239</v>
      </c>
      <c r="I2755">
        <v>1403</v>
      </c>
      <c r="J2755">
        <v>1311</v>
      </c>
      <c r="K2755">
        <v>1712</v>
      </c>
      <c r="L2755">
        <v>991</v>
      </c>
      <c r="M2755">
        <v>779</v>
      </c>
      <c r="N2755">
        <v>243</v>
      </c>
      <c r="O2755">
        <v>598</v>
      </c>
      <c r="P2755">
        <v>1307</v>
      </c>
      <c r="Q2755">
        <v>884</v>
      </c>
      <c r="R2755">
        <v>913</v>
      </c>
      <c r="S2755">
        <v>643</v>
      </c>
      <c r="T2755">
        <v>778</v>
      </c>
      <c r="U2755">
        <v>667</v>
      </c>
      <c r="V2755" s="1" t="s">
        <v>3205</v>
      </c>
      <c r="W2755" s="1" t="s">
        <v>2551</v>
      </c>
      <c r="X2755" s="5" t="s">
        <v>3211</v>
      </c>
      <c r="Y2755" s="5" t="s">
        <v>2737</v>
      </c>
      <c r="Z2755" s="5" t="s">
        <v>2738</v>
      </c>
      <c r="AA2755" s="5"/>
    </row>
    <row r="2756" spans="1:27" ht="12" customHeight="1" x14ac:dyDescent="0.15">
      <c r="A2756" s="1" t="s">
        <v>745</v>
      </c>
      <c r="B2756" s="1" t="s">
        <v>31</v>
      </c>
      <c r="C2756" s="1" t="s">
        <v>17</v>
      </c>
      <c r="D2756" s="1" t="s">
        <v>2470</v>
      </c>
      <c r="E2756" s="1" t="s">
        <v>10</v>
      </c>
      <c r="F2756" s="1" t="s">
        <v>750</v>
      </c>
      <c r="G2756" s="1" t="s">
        <v>240</v>
      </c>
      <c r="H2756" s="1" t="s">
        <v>530</v>
      </c>
      <c r="I2756">
        <v>862</v>
      </c>
      <c r="J2756">
        <v>450</v>
      </c>
      <c r="K2756">
        <v>737</v>
      </c>
      <c r="L2756">
        <v>693</v>
      </c>
      <c r="M2756">
        <v>615</v>
      </c>
      <c r="N2756">
        <v>407</v>
      </c>
      <c r="O2756">
        <v>454</v>
      </c>
      <c r="P2756">
        <v>425</v>
      </c>
      <c r="Q2756">
        <v>251</v>
      </c>
      <c r="R2756">
        <v>415</v>
      </c>
      <c r="S2756">
        <v>418</v>
      </c>
      <c r="T2756">
        <v>345</v>
      </c>
      <c r="U2756">
        <v>440</v>
      </c>
      <c r="V2756" s="1" t="s">
        <v>3205</v>
      </c>
      <c r="W2756" s="1" t="s">
        <v>2551</v>
      </c>
      <c r="X2756" s="5" t="s">
        <v>3211</v>
      </c>
      <c r="Y2756" s="5" t="s">
        <v>2561</v>
      </c>
      <c r="Z2756" s="5" t="s">
        <v>2998</v>
      </c>
      <c r="AA2756" s="5"/>
    </row>
    <row r="2757" spans="1:27" ht="12" customHeight="1" x14ac:dyDescent="0.15">
      <c r="A2757" s="1" t="s">
        <v>745</v>
      </c>
      <c r="B2757" s="1" t="s">
        <v>31</v>
      </c>
      <c r="C2757" s="1" t="s">
        <v>19</v>
      </c>
      <c r="D2757" s="1" t="s">
        <v>2470</v>
      </c>
      <c r="E2757" s="1" t="s">
        <v>10</v>
      </c>
      <c r="F2757" s="1" t="s">
        <v>750</v>
      </c>
      <c r="G2757" s="1" t="s">
        <v>242</v>
      </c>
      <c r="H2757" s="1" t="s">
        <v>530</v>
      </c>
      <c r="I2757">
        <v>2153</v>
      </c>
      <c r="J2757">
        <v>2085</v>
      </c>
      <c r="K2757">
        <v>1688</v>
      </c>
      <c r="L2757">
        <v>1841</v>
      </c>
      <c r="M2757">
        <v>1439</v>
      </c>
      <c r="N2757">
        <v>1194</v>
      </c>
      <c r="O2757">
        <v>1482</v>
      </c>
      <c r="P2757">
        <v>1579</v>
      </c>
      <c r="Q2757">
        <v>1691</v>
      </c>
      <c r="R2757">
        <v>1989</v>
      </c>
      <c r="S2757">
        <v>1561</v>
      </c>
      <c r="T2757">
        <v>1503</v>
      </c>
      <c r="U2757">
        <v>1873</v>
      </c>
      <c r="V2757" s="1" t="s">
        <v>3205</v>
      </c>
      <c r="W2757" s="1" t="s">
        <v>2551</v>
      </c>
      <c r="X2757" s="5" t="s">
        <v>3211</v>
      </c>
      <c r="Y2757" s="5" t="s">
        <v>2557</v>
      </c>
      <c r="Z2757" s="5" t="s">
        <v>2998</v>
      </c>
      <c r="AA2757" s="5"/>
    </row>
    <row r="2758" spans="1:27" ht="12" customHeight="1" x14ac:dyDescent="0.15">
      <c r="A2758" s="1" t="s">
        <v>745</v>
      </c>
      <c r="B2758" s="1" t="s">
        <v>31</v>
      </c>
      <c r="C2758" s="1" t="s">
        <v>21</v>
      </c>
      <c r="D2758" s="1" t="s">
        <v>2470</v>
      </c>
      <c r="E2758" s="1" t="s">
        <v>10</v>
      </c>
      <c r="F2758" s="1" t="s">
        <v>750</v>
      </c>
      <c r="G2758" s="1" t="s">
        <v>245</v>
      </c>
      <c r="H2758" s="1" t="s">
        <v>239</v>
      </c>
      <c r="I2758">
        <v>1485</v>
      </c>
      <c r="J2758">
        <v>1597</v>
      </c>
      <c r="K2758">
        <v>1461</v>
      </c>
      <c r="L2758">
        <v>1477</v>
      </c>
      <c r="M2758">
        <v>1093</v>
      </c>
      <c r="N2758">
        <v>989</v>
      </c>
      <c r="O2758">
        <v>1195</v>
      </c>
      <c r="P2758">
        <v>1301</v>
      </c>
      <c r="Q2758">
        <v>1421</v>
      </c>
      <c r="R2758">
        <v>1695</v>
      </c>
      <c r="S2758">
        <v>1315</v>
      </c>
      <c r="T2758">
        <v>1271</v>
      </c>
      <c r="U2758">
        <v>1740</v>
      </c>
      <c r="V2758" s="1" t="s">
        <v>3205</v>
      </c>
      <c r="W2758" s="1" t="s">
        <v>2551</v>
      </c>
      <c r="X2758" s="5" t="s">
        <v>3211</v>
      </c>
      <c r="Y2758" s="5" t="s">
        <v>2740</v>
      </c>
      <c r="Z2758" s="5" t="s">
        <v>2738</v>
      </c>
      <c r="AA2758" s="5"/>
    </row>
    <row r="2759" spans="1:27" ht="12" customHeight="1" x14ac:dyDescent="0.15">
      <c r="A2759" s="1" t="s">
        <v>745</v>
      </c>
      <c r="B2759" s="1" t="s">
        <v>31</v>
      </c>
      <c r="C2759" s="1" t="s">
        <v>23</v>
      </c>
      <c r="D2759" s="1" t="s">
        <v>2470</v>
      </c>
      <c r="E2759" s="1" t="s">
        <v>10</v>
      </c>
      <c r="F2759" s="1" t="s">
        <v>750</v>
      </c>
      <c r="G2759" s="1" t="s">
        <v>247</v>
      </c>
      <c r="H2759" s="1" t="s">
        <v>530</v>
      </c>
      <c r="I2759">
        <v>489</v>
      </c>
      <c r="J2759">
        <v>225</v>
      </c>
      <c r="K2759">
        <v>261</v>
      </c>
      <c r="L2759">
        <v>379</v>
      </c>
      <c r="M2759">
        <v>280</v>
      </c>
      <c r="N2759">
        <v>174</v>
      </c>
      <c r="O2759">
        <v>276</v>
      </c>
      <c r="P2759">
        <v>346</v>
      </c>
      <c r="Q2759">
        <v>303</v>
      </c>
      <c r="R2759">
        <v>555</v>
      </c>
      <c r="S2759">
        <v>498</v>
      </c>
      <c r="T2759">
        <v>499</v>
      </c>
      <c r="U2759">
        <v>357</v>
      </c>
      <c r="V2759" s="1" t="s">
        <v>3205</v>
      </c>
      <c r="W2759" s="1" t="s">
        <v>2551</v>
      </c>
      <c r="X2759" s="5" t="s">
        <v>3211</v>
      </c>
      <c r="Y2759" s="5" t="s">
        <v>2564</v>
      </c>
      <c r="Z2759" s="5" t="s">
        <v>2998</v>
      </c>
      <c r="AA2759" s="5"/>
    </row>
    <row r="2760" spans="1:27" ht="12" customHeight="1" x14ac:dyDescent="0.15">
      <c r="A2760" s="1" t="s">
        <v>745</v>
      </c>
      <c r="B2760" s="1" t="s">
        <v>31</v>
      </c>
      <c r="C2760" s="1" t="s">
        <v>77</v>
      </c>
      <c r="D2760" s="1" t="s">
        <v>2470</v>
      </c>
      <c r="E2760" s="1" t="s">
        <v>10</v>
      </c>
      <c r="F2760" s="1" t="s">
        <v>750</v>
      </c>
      <c r="G2760" s="1" t="s">
        <v>249</v>
      </c>
      <c r="H2760" s="1" t="s">
        <v>530</v>
      </c>
      <c r="I2760">
        <v>6364</v>
      </c>
      <c r="J2760">
        <v>6618</v>
      </c>
      <c r="K2760">
        <v>7764</v>
      </c>
      <c r="L2760">
        <v>7853</v>
      </c>
      <c r="M2760">
        <v>8263</v>
      </c>
      <c r="N2760">
        <v>7922</v>
      </c>
      <c r="O2760">
        <v>7877</v>
      </c>
      <c r="P2760">
        <v>8009</v>
      </c>
      <c r="Q2760">
        <v>7586</v>
      </c>
      <c r="R2760">
        <v>6656</v>
      </c>
      <c r="S2760">
        <v>5950</v>
      </c>
      <c r="T2760">
        <v>5675</v>
      </c>
      <c r="U2760">
        <v>5055</v>
      </c>
      <c r="V2760" s="1" t="s">
        <v>3205</v>
      </c>
      <c r="W2760" s="1" t="s">
        <v>2551</v>
      </c>
      <c r="X2760" s="5" t="s">
        <v>3211</v>
      </c>
      <c r="Y2760" s="5" t="s">
        <v>2559</v>
      </c>
      <c r="Z2760" s="5" t="s">
        <v>2998</v>
      </c>
      <c r="AA2760" s="5"/>
    </row>
    <row r="2761" spans="1:27" ht="12" customHeight="1" x14ac:dyDescent="0.15">
      <c r="A2761" s="1" t="s">
        <v>745</v>
      </c>
      <c r="B2761" s="1" t="s">
        <v>33</v>
      </c>
      <c r="C2761" s="1" t="s">
        <v>9</v>
      </c>
      <c r="D2761" s="1" t="s">
        <v>2470</v>
      </c>
      <c r="E2761" s="1" t="s">
        <v>10</v>
      </c>
      <c r="F2761" s="1" t="s">
        <v>751</v>
      </c>
      <c r="G2761" s="1" t="s">
        <v>234</v>
      </c>
      <c r="H2761" s="1" t="s">
        <v>530</v>
      </c>
      <c r="I2761">
        <v>2313</v>
      </c>
      <c r="J2761">
        <v>2371</v>
      </c>
      <c r="K2761">
        <v>1530</v>
      </c>
      <c r="L2761">
        <v>1922</v>
      </c>
      <c r="M2761">
        <v>1412</v>
      </c>
      <c r="N2761">
        <v>1306</v>
      </c>
      <c r="O2761">
        <v>1731</v>
      </c>
      <c r="P2761">
        <v>1289</v>
      </c>
      <c r="Q2761">
        <v>1460</v>
      </c>
      <c r="R2761">
        <v>1229</v>
      </c>
      <c r="S2761">
        <v>830</v>
      </c>
      <c r="T2761">
        <v>983</v>
      </c>
      <c r="U2761">
        <v>1054</v>
      </c>
      <c r="V2761" s="1" t="s">
        <v>3205</v>
      </c>
      <c r="W2761" s="1" t="s">
        <v>2551</v>
      </c>
      <c r="X2761" s="5" t="s">
        <v>3212</v>
      </c>
      <c r="Y2761" s="5" t="s">
        <v>2553</v>
      </c>
      <c r="Z2761" s="5" t="s">
        <v>2998</v>
      </c>
      <c r="AA2761" s="5"/>
    </row>
    <row r="2762" spans="1:27" ht="12" customHeight="1" x14ac:dyDescent="0.15">
      <c r="A2762" s="1" t="s">
        <v>745</v>
      </c>
      <c r="B2762" s="1" t="s">
        <v>33</v>
      </c>
      <c r="C2762" s="1" t="s">
        <v>15</v>
      </c>
      <c r="D2762" s="1" t="s">
        <v>2470</v>
      </c>
      <c r="E2762" s="1" t="s">
        <v>10</v>
      </c>
      <c r="F2762" s="1" t="s">
        <v>751</v>
      </c>
      <c r="G2762" s="1" t="s">
        <v>238</v>
      </c>
      <c r="H2762" s="1" t="s">
        <v>239</v>
      </c>
      <c r="I2762">
        <v>2320</v>
      </c>
      <c r="J2762">
        <v>2299</v>
      </c>
      <c r="K2762">
        <v>1610</v>
      </c>
      <c r="L2762">
        <v>1804</v>
      </c>
      <c r="M2762">
        <v>1446</v>
      </c>
      <c r="N2762">
        <v>1298</v>
      </c>
      <c r="O2762">
        <v>1933</v>
      </c>
      <c r="P2762">
        <v>1425</v>
      </c>
      <c r="Q2762">
        <v>1502</v>
      </c>
      <c r="R2762">
        <v>1337</v>
      </c>
      <c r="S2762">
        <v>768</v>
      </c>
      <c r="T2762">
        <v>1006</v>
      </c>
      <c r="U2762">
        <v>960</v>
      </c>
      <c r="V2762" s="1" t="s">
        <v>3205</v>
      </c>
      <c r="W2762" s="1" t="s">
        <v>2551</v>
      </c>
      <c r="X2762" s="5" t="s">
        <v>3212</v>
      </c>
      <c r="Y2762" s="5" t="s">
        <v>2737</v>
      </c>
      <c r="Z2762" s="5" t="s">
        <v>2738</v>
      </c>
      <c r="AA2762" s="5"/>
    </row>
    <row r="2763" spans="1:27" ht="12" customHeight="1" x14ac:dyDescent="0.15">
      <c r="A2763" s="1" t="s">
        <v>745</v>
      </c>
      <c r="B2763" s="1" t="s">
        <v>33</v>
      </c>
      <c r="C2763" s="1" t="s">
        <v>17</v>
      </c>
      <c r="D2763" s="1" t="s">
        <v>2470</v>
      </c>
      <c r="E2763" s="1" t="s">
        <v>10</v>
      </c>
      <c r="F2763" s="1" t="s">
        <v>751</v>
      </c>
      <c r="G2763" s="1" t="s">
        <v>240</v>
      </c>
      <c r="H2763" s="1" t="s">
        <v>530</v>
      </c>
      <c r="I2763">
        <v>2159</v>
      </c>
      <c r="J2763">
        <v>1766</v>
      </c>
      <c r="K2763">
        <v>1773</v>
      </c>
      <c r="L2763">
        <v>1463</v>
      </c>
      <c r="M2763">
        <v>1333</v>
      </c>
      <c r="N2763">
        <v>1584</v>
      </c>
      <c r="O2763">
        <v>1611</v>
      </c>
      <c r="P2763">
        <v>1290</v>
      </c>
      <c r="Q2763">
        <v>1566</v>
      </c>
      <c r="R2763">
        <v>1153</v>
      </c>
      <c r="S2763">
        <v>1329</v>
      </c>
      <c r="T2763">
        <v>947</v>
      </c>
      <c r="U2763">
        <v>909</v>
      </c>
      <c r="V2763" s="1" t="s">
        <v>3205</v>
      </c>
      <c r="W2763" s="1" t="s">
        <v>2551</v>
      </c>
      <c r="X2763" s="5" t="s">
        <v>3212</v>
      </c>
      <c r="Y2763" s="5" t="s">
        <v>2561</v>
      </c>
      <c r="Z2763" s="5" t="s">
        <v>2998</v>
      </c>
      <c r="AA2763" s="5"/>
    </row>
    <row r="2764" spans="1:27" ht="12" customHeight="1" x14ac:dyDescent="0.15">
      <c r="A2764" s="1" t="s">
        <v>745</v>
      </c>
      <c r="B2764" s="1" t="s">
        <v>33</v>
      </c>
      <c r="C2764" s="1" t="s">
        <v>19</v>
      </c>
      <c r="D2764" s="1" t="s">
        <v>2470</v>
      </c>
      <c r="E2764" s="1" t="s">
        <v>10</v>
      </c>
      <c r="F2764" s="1" t="s">
        <v>751</v>
      </c>
      <c r="G2764" s="1" t="s">
        <v>242</v>
      </c>
      <c r="H2764" s="1" t="s">
        <v>530</v>
      </c>
      <c r="I2764">
        <v>2761</v>
      </c>
      <c r="J2764">
        <v>3033</v>
      </c>
      <c r="K2764">
        <v>2253</v>
      </c>
      <c r="L2764">
        <v>2149</v>
      </c>
      <c r="M2764">
        <v>1969</v>
      </c>
      <c r="N2764">
        <v>2021</v>
      </c>
      <c r="O2764">
        <v>2261</v>
      </c>
      <c r="P2764">
        <v>2659</v>
      </c>
      <c r="Q2764">
        <v>2954</v>
      </c>
      <c r="R2764">
        <v>3483</v>
      </c>
      <c r="S2764">
        <v>2040</v>
      </c>
      <c r="T2764">
        <v>1832</v>
      </c>
      <c r="U2764">
        <v>1976</v>
      </c>
      <c r="V2764" s="1" t="s">
        <v>3205</v>
      </c>
      <c r="W2764" s="1" t="s">
        <v>2551</v>
      </c>
      <c r="X2764" s="5" t="s">
        <v>3212</v>
      </c>
      <c r="Y2764" s="5" t="s">
        <v>2557</v>
      </c>
      <c r="Z2764" s="5" t="s">
        <v>2998</v>
      </c>
      <c r="AA2764" s="5"/>
    </row>
    <row r="2765" spans="1:27" ht="12" customHeight="1" x14ac:dyDescent="0.15">
      <c r="A2765" s="1" t="s">
        <v>745</v>
      </c>
      <c r="B2765" s="1" t="s">
        <v>33</v>
      </c>
      <c r="C2765" s="1" t="s">
        <v>21</v>
      </c>
      <c r="D2765" s="1" t="s">
        <v>2470</v>
      </c>
      <c r="E2765" s="1" t="s">
        <v>10</v>
      </c>
      <c r="F2765" s="1" t="s">
        <v>751</v>
      </c>
      <c r="G2765" s="1" t="s">
        <v>245</v>
      </c>
      <c r="H2765" s="1" t="s">
        <v>239</v>
      </c>
      <c r="I2765">
        <v>2826</v>
      </c>
      <c r="J2765">
        <v>3644</v>
      </c>
      <c r="K2765">
        <v>2730</v>
      </c>
      <c r="L2765">
        <v>2490</v>
      </c>
      <c r="M2765">
        <v>2250</v>
      </c>
      <c r="N2765">
        <v>2575</v>
      </c>
      <c r="O2765">
        <v>2925</v>
      </c>
      <c r="P2765">
        <v>3429</v>
      </c>
      <c r="Q2765">
        <v>3565</v>
      </c>
      <c r="R2765">
        <v>4050</v>
      </c>
      <c r="S2765">
        <v>2411</v>
      </c>
      <c r="T2765">
        <v>2104</v>
      </c>
      <c r="U2765">
        <v>2336</v>
      </c>
      <c r="V2765" s="1" t="s">
        <v>3205</v>
      </c>
      <c r="W2765" s="1" t="s">
        <v>2551</v>
      </c>
      <c r="X2765" s="5" t="s">
        <v>3212</v>
      </c>
      <c r="Y2765" s="5" t="s">
        <v>2740</v>
      </c>
      <c r="Z2765" s="5" t="s">
        <v>2738</v>
      </c>
      <c r="AA2765" s="5"/>
    </row>
    <row r="2766" spans="1:27" ht="12" customHeight="1" x14ac:dyDescent="0.15">
      <c r="A2766" s="1" t="s">
        <v>745</v>
      </c>
      <c r="B2766" s="1" t="s">
        <v>33</v>
      </c>
      <c r="C2766" s="1" t="s">
        <v>23</v>
      </c>
      <c r="D2766" s="1" t="s">
        <v>2470</v>
      </c>
      <c r="E2766" s="1" t="s">
        <v>10</v>
      </c>
      <c r="F2766" s="1" t="s">
        <v>751</v>
      </c>
      <c r="G2766" s="1" t="s">
        <v>247</v>
      </c>
      <c r="H2766" s="1" t="s">
        <v>530</v>
      </c>
      <c r="I2766">
        <v>779</v>
      </c>
      <c r="J2766">
        <v>692</v>
      </c>
      <c r="K2766">
        <v>493</v>
      </c>
      <c r="L2766">
        <v>560</v>
      </c>
      <c r="M2766">
        <v>485</v>
      </c>
      <c r="N2766">
        <v>359</v>
      </c>
      <c r="O2766">
        <v>428</v>
      </c>
      <c r="P2766">
        <v>442</v>
      </c>
      <c r="Q2766">
        <v>448</v>
      </c>
      <c r="R2766">
        <v>477</v>
      </c>
      <c r="S2766">
        <v>591</v>
      </c>
      <c r="T2766">
        <v>491</v>
      </c>
      <c r="U2766">
        <v>490</v>
      </c>
      <c r="V2766" s="1" t="s">
        <v>3205</v>
      </c>
      <c r="W2766" s="1" t="s">
        <v>2551</v>
      </c>
      <c r="X2766" s="5" t="s">
        <v>3212</v>
      </c>
      <c r="Y2766" s="5" t="s">
        <v>2564</v>
      </c>
      <c r="Z2766" s="5" t="s">
        <v>2998</v>
      </c>
      <c r="AA2766" s="5"/>
    </row>
    <row r="2767" spans="1:27" ht="12" customHeight="1" x14ac:dyDescent="0.15">
      <c r="A2767" s="1" t="s">
        <v>745</v>
      </c>
      <c r="B2767" s="1" t="s">
        <v>33</v>
      </c>
      <c r="C2767" s="1" t="s">
        <v>77</v>
      </c>
      <c r="D2767" s="1" t="s">
        <v>2470</v>
      </c>
      <c r="E2767" s="1" t="s">
        <v>10</v>
      </c>
      <c r="F2767" s="1" t="s">
        <v>751</v>
      </c>
      <c r="G2767" s="1" t="s">
        <v>249</v>
      </c>
      <c r="H2767" s="1" t="s">
        <v>530</v>
      </c>
      <c r="I2767">
        <v>8316</v>
      </c>
      <c r="J2767">
        <v>8727</v>
      </c>
      <c r="K2767">
        <v>9283</v>
      </c>
      <c r="L2767">
        <v>9960</v>
      </c>
      <c r="M2767">
        <v>10252</v>
      </c>
      <c r="N2767">
        <v>10760</v>
      </c>
      <c r="O2767">
        <v>11413</v>
      </c>
      <c r="P2767">
        <v>10889</v>
      </c>
      <c r="Q2767">
        <v>10513</v>
      </c>
      <c r="R2767">
        <v>8936</v>
      </c>
      <c r="S2767">
        <v>8465</v>
      </c>
      <c r="T2767">
        <v>8070</v>
      </c>
      <c r="U2767">
        <v>7567</v>
      </c>
      <c r="V2767" s="1" t="s">
        <v>3205</v>
      </c>
      <c r="W2767" s="1" t="s">
        <v>2551</v>
      </c>
      <c r="X2767" s="5" t="s">
        <v>3212</v>
      </c>
      <c r="Y2767" s="5" t="s">
        <v>2559</v>
      </c>
      <c r="Z2767" s="5" t="s">
        <v>2998</v>
      </c>
      <c r="AA2767" s="5"/>
    </row>
    <row r="2768" spans="1:27" ht="12" customHeight="1" x14ac:dyDescent="0.15">
      <c r="A2768" s="1" t="s">
        <v>745</v>
      </c>
      <c r="B2768" s="1" t="s">
        <v>35</v>
      </c>
      <c r="C2768" s="1" t="s">
        <v>9</v>
      </c>
      <c r="D2768" s="1" t="s">
        <v>2470</v>
      </c>
      <c r="E2768" s="1" t="s">
        <v>10</v>
      </c>
      <c r="F2768" s="1" t="s">
        <v>752</v>
      </c>
      <c r="G2768" s="1" t="s">
        <v>234</v>
      </c>
      <c r="H2768" s="1" t="s">
        <v>530</v>
      </c>
      <c r="I2768">
        <v>158</v>
      </c>
      <c r="J2768">
        <v>153</v>
      </c>
      <c r="K2768">
        <v>140</v>
      </c>
      <c r="L2768">
        <v>151</v>
      </c>
      <c r="M2768">
        <v>153</v>
      </c>
      <c r="N2768">
        <v>134</v>
      </c>
      <c r="O2768">
        <v>150</v>
      </c>
      <c r="P2768">
        <v>154</v>
      </c>
      <c r="Q2768">
        <v>153</v>
      </c>
      <c r="R2768">
        <v>163</v>
      </c>
      <c r="S2768">
        <v>132</v>
      </c>
      <c r="T2768">
        <v>149</v>
      </c>
      <c r="U2768">
        <v>181</v>
      </c>
      <c r="V2768" s="1" t="s">
        <v>3205</v>
      </c>
      <c r="W2768" s="1" t="s">
        <v>2551</v>
      </c>
      <c r="X2768" s="5" t="s">
        <v>3213</v>
      </c>
      <c r="Y2768" s="5" t="s">
        <v>2553</v>
      </c>
      <c r="Z2768" s="5" t="s">
        <v>2998</v>
      </c>
      <c r="AA2768" s="5"/>
    </row>
    <row r="2769" spans="1:27" ht="12" customHeight="1" x14ac:dyDescent="0.15">
      <c r="A2769" s="1" t="s">
        <v>745</v>
      </c>
      <c r="B2769" s="1" t="s">
        <v>35</v>
      </c>
      <c r="C2769" s="1" t="s">
        <v>15</v>
      </c>
      <c r="D2769" s="1" t="s">
        <v>2470</v>
      </c>
      <c r="E2769" s="1" t="s">
        <v>10</v>
      </c>
      <c r="F2769" s="1" t="s">
        <v>752</v>
      </c>
      <c r="G2769" s="1" t="s">
        <v>238</v>
      </c>
      <c r="H2769" s="1" t="s">
        <v>239</v>
      </c>
      <c r="I2769">
        <v>1106</v>
      </c>
      <c r="J2769">
        <v>958</v>
      </c>
      <c r="K2769">
        <v>933</v>
      </c>
      <c r="L2769">
        <v>1225</v>
      </c>
      <c r="M2769">
        <v>1404</v>
      </c>
      <c r="N2769">
        <v>1320</v>
      </c>
      <c r="O2769">
        <v>1400</v>
      </c>
      <c r="P2769">
        <v>1109</v>
      </c>
      <c r="Q2769">
        <v>1341</v>
      </c>
      <c r="R2769">
        <v>1029</v>
      </c>
      <c r="S2769">
        <v>1015</v>
      </c>
      <c r="T2769">
        <v>1393</v>
      </c>
      <c r="U2769">
        <v>1205</v>
      </c>
      <c r="V2769" s="1" t="s">
        <v>3205</v>
      </c>
      <c r="W2769" s="1" t="s">
        <v>2551</v>
      </c>
      <c r="X2769" s="5" t="s">
        <v>3213</v>
      </c>
      <c r="Y2769" s="5" t="s">
        <v>2737</v>
      </c>
      <c r="Z2769" s="5" t="s">
        <v>2738</v>
      </c>
      <c r="AA2769" s="5"/>
    </row>
    <row r="2770" spans="1:27" ht="12" customHeight="1" x14ac:dyDescent="0.15">
      <c r="A2770" s="1" t="s">
        <v>745</v>
      </c>
      <c r="B2770" s="1" t="s">
        <v>35</v>
      </c>
      <c r="C2770" s="1" t="s">
        <v>17</v>
      </c>
      <c r="D2770" s="1" t="s">
        <v>2470</v>
      </c>
      <c r="E2770" s="1" t="s">
        <v>10</v>
      </c>
      <c r="F2770" s="1" t="s">
        <v>752</v>
      </c>
      <c r="G2770" s="1" t="s">
        <v>240</v>
      </c>
      <c r="H2770" s="1" t="s">
        <v>530</v>
      </c>
      <c r="I2770">
        <v>127</v>
      </c>
      <c r="J2770">
        <v>122</v>
      </c>
      <c r="K2770">
        <v>111</v>
      </c>
      <c r="L2770">
        <v>116</v>
      </c>
      <c r="M2770">
        <v>112</v>
      </c>
      <c r="N2770">
        <v>98</v>
      </c>
      <c r="O2770">
        <v>123</v>
      </c>
      <c r="P2770">
        <v>75</v>
      </c>
      <c r="Q2770">
        <v>121</v>
      </c>
      <c r="R2770">
        <v>89</v>
      </c>
      <c r="S2770">
        <v>81</v>
      </c>
      <c r="T2770">
        <v>116</v>
      </c>
      <c r="U2770">
        <v>133</v>
      </c>
      <c r="V2770" s="1" t="s">
        <v>3205</v>
      </c>
      <c r="W2770" s="1" t="s">
        <v>2551</v>
      </c>
      <c r="X2770" s="5" t="s">
        <v>3213</v>
      </c>
      <c r="Y2770" s="5" t="s">
        <v>2561</v>
      </c>
      <c r="Z2770" s="5" t="s">
        <v>2998</v>
      </c>
      <c r="AA2770" s="5"/>
    </row>
    <row r="2771" spans="1:27" ht="12" customHeight="1" x14ac:dyDescent="0.15">
      <c r="A2771" s="1" t="s">
        <v>745</v>
      </c>
      <c r="B2771" s="1" t="s">
        <v>35</v>
      </c>
      <c r="C2771" s="1" t="s">
        <v>19</v>
      </c>
      <c r="D2771" s="1" t="s">
        <v>2470</v>
      </c>
      <c r="E2771" s="1" t="s">
        <v>10</v>
      </c>
      <c r="F2771" s="1" t="s">
        <v>752</v>
      </c>
      <c r="G2771" s="1" t="s">
        <v>242</v>
      </c>
      <c r="H2771" s="1" t="s">
        <v>530</v>
      </c>
      <c r="I2771">
        <v>248</v>
      </c>
      <c r="J2771">
        <v>277</v>
      </c>
      <c r="K2771">
        <v>218</v>
      </c>
      <c r="L2771">
        <v>224</v>
      </c>
      <c r="M2771">
        <v>246</v>
      </c>
      <c r="N2771">
        <v>210</v>
      </c>
      <c r="O2771">
        <v>234</v>
      </c>
      <c r="P2771">
        <v>190</v>
      </c>
      <c r="Q2771">
        <v>250</v>
      </c>
      <c r="R2771">
        <v>215</v>
      </c>
      <c r="S2771">
        <v>170</v>
      </c>
      <c r="T2771">
        <v>242</v>
      </c>
      <c r="U2771">
        <v>273</v>
      </c>
      <c r="V2771" s="1" t="s">
        <v>3205</v>
      </c>
      <c r="W2771" s="1" t="s">
        <v>2551</v>
      </c>
      <c r="X2771" s="5" t="s">
        <v>3213</v>
      </c>
      <c r="Y2771" s="5" t="s">
        <v>2557</v>
      </c>
      <c r="Z2771" s="5" t="s">
        <v>2998</v>
      </c>
      <c r="AA2771" s="5"/>
    </row>
    <row r="2772" spans="1:27" ht="12" customHeight="1" x14ac:dyDescent="0.15">
      <c r="A2772" s="1" t="s">
        <v>745</v>
      </c>
      <c r="B2772" s="1" t="s">
        <v>35</v>
      </c>
      <c r="C2772" s="1" t="s">
        <v>21</v>
      </c>
      <c r="D2772" s="1" t="s">
        <v>2470</v>
      </c>
      <c r="E2772" s="1" t="s">
        <v>10</v>
      </c>
      <c r="F2772" s="1" t="s">
        <v>752</v>
      </c>
      <c r="G2772" s="1" t="s">
        <v>245</v>
      </c>
      <c r="H2772" s="1" t="s">
        <v>239</v>
      </c>
      <c r="I2772">
        <v>1713</v>
      </c>
      <c r="J2772">
        <v>1783</v>
      </c>
      <c r="K2772">
        <v>1573</v>
      </c>
      <c r="L2772">
        <v>1749</v>
      </c>
      <c r="M2772">
        <v>1525</v>
      </c>
      <c r="N2772">
        <v>1385</v>
      </c>
      <c r="O2772">
        <v>1426</v>
      </c>
      <c r="P2772">
        <v>1505</v>
      </c>
      <c r="Q2772">
        <v>1326</v>
      </c>
      <c r="R2772">
        <v>1374</v>
      </c>
      <c r="S2772">
        <v>1100</v>
      </c>
      <c r="T2772">
        <v>1363</v>
      </c>
      <c r="U2772">
        <v>1456</v>
      </c>
      <c r="V2772" s="1" t="s">
        <v>3205</v>
      </c>
      <c r="W2772" s="1" t="s">
        <v>2551</v>
      </c>
      <c r="X2772" s="5" t="s">
        <v>3213</v>
      </c>
      <c r="Y2772" s="5" t="s">
        <v>2740</v>
      </c>
      <c r="Z2772" s="5" t="s">
        <v>2738</v>
      </c>
      <c r="AA2772" s="5"/>
    </row>
    <row r="2773" spans="1:27" ht="12" customHeight="1" x14ac:dyDescent="0.15">
      <c r="A2773" s="1" t="s">
        <v>745</v>
      </c>
      <c r="B2773" s="1" t="s">
        <v>35</v>
      </c>
      <c r="C2773" s="1" t="s">
        <v>23</v>
      </c>
      <c r="D2773" s="1" t="s">
        <v>2470</v>
      </c>
      <c r="E2773" s="1" t="s">
        <v>10</v>
      </c>
      <c r="F2773" s="1" t="s">
        <v>752</v>
      </c>
      <c r="G2773" s="1" t="s">
        <v>247</v>
      </c>
      <c r="H2773" s="1" t="s">
        <v>530</v>
      </c>
      <c r="I2773">
        <v>42</v>
      </c>
      <c r="J2773">
        <v>32</v>
      </c>
      <c r="K2773">
        <v>33</v>
      </c>
      <c r="L2773">
        <v>19</v>
      </c>
      <c r="M2773">
        <v>22</v>
      </c>
      <c r="N2773">
        <v>21</v>
      </c>
      <c r="O2773">
        <v>24</v>
      </c>
      <c r="P2773">
        <v>38</v>
      </c>
      <c r="Q2773">
        <v>38</v>
      </c>
      <c r="R2773">
        <v>20</v>
      </c>
      <c r="S2773">
        <v>38</v>
      </c>
      <c r="T2773">
        <v>33</v>
      </c>
      <c r="U2773">
        <v>35</v>
      </c>
      <c r="V2773" s="1" t="s">
        <v>3205</v>
      </c>
      <c r="W2773" s="1" t="s">
        <v>2551</v>
      </c>
      <c r="X2773" s="5" t="s">
        <v>3213</v>
      </c>
      <c r="Y2773" s="5" t="s">
        <v>2564</v>
      </c>
      <c r="Z2773" s="5" t="s">
        <v>2998</v>
      </c>
      <c r="AA2773" s="5"/>
    </row>
    <row r="2774" spans="1:27" ht="12" customHeight="1" x14ac:dyDescent="0.15">
      <c r="A2774" s="1" t="s">
        <v>745</v>
      </c>
      <c r="B2774" s="1" t="s">
        <v>35</v>
      </c>
      <c r="C2774" s="1" t="s">
        <v>77</v>
      </c>
      <c r="D2774" s="1" t="s">
        <v>2470</v>
      </c>
      <c r="E2774" s="1" t="s">
        <v>10</v>
      </c>
      <c r="F2774" s="1" t="s">
        <v>752</v>
      </c>
      <c r="G2774" s="1" t="s">
        <v>249</v>
      </c>
      <c r="H2774" s="1" t="s">
        <v>530</v>
      </c>
      <c r="I2774">
        <v>654</v>
      </c>
      <c r="J2774">
        <v>620</v>
      </c>
      <c r="K2774">
        <v>618</v>
      </c>
      <c r="L2774">
        <v>642</v>
      </c>
      <c r="M2774">
        <v>639</v>
      </c>
      <c r="N2774">
        <v>641</v>
      </c>
      <c r="O2774">
        <v>657</v>
      </c>
      <c r="P2774">
        <v>657</v>
      </c>
      <c r="Q2774">
        <v>643</v>
      </c>
      <c r="R2774">
        <v>659</v>
      </c>
      <c r="S2774">
        <v>663</v>
      </c>
      <c r="T2774">
        <v>653</v>
      </c>
      <c r="U2774">
        <v>658</v>
      </c>
      <c r="V2774" s="1" t="s">
        <v>3205</v>
      </c>
      <c r="W2774" s="1" t="s">
        <v>2551</v>
      </c>
      <c r="X2774" s="5" t="s">
        <v>3213</v>
      </c>
      <c r="Y2774" s="5" t="s">
        <v>2559</v>
      </c>
      <c r="Z2774" s="5" t="s">
        <v>2998</v>
      </c>
      <c r="AA2774" s="5"/>
    </row>
    <row r="2775" spans="1:27" ht="12" customHeight="1" x14ac:dyDescent="0.15">
      <c r="A2775" s="1" t="s">
        <v>745</v>
      </c>
      <c r="B2775" s="1" t="s">
        <v>37</v>
      </c>
      <c r="C2775" s="1" t="s">
        <v>9</v>
      </c>
      <c r="D2775" s="1" t="s">
        <v>2470</v>
      </c>
      <c r="E2775" s="1" t="s">
        <v>10</v>
      </c>
      <c r="F2775" s="1" t="s">
        <v>753</v>
      </c>
      <c r="G2775" s="1" t="s">
        <v>234</v>
      </c>
      <c r="H2775" s="1" t="s">
        <v>530</v>
      </c>
      <c r="I2775">
        <v>1314</v>
      </c>
      <c r="J2775">
        <v>1189</v>
      </c>
      <c r="K2775">
        <v>1072</v>
      </c>
      <c r="L2775">
        <v>1480</v>
      </c>
      <c r="M2775">
        <v>1249</v>
      </c>
      <c r="N2775">
        <v>1004</v>
      </c>
      <c r="O2775">
        <v>1233</v>
      </c>
      <c r="P2775">
        <v>1177</v>
      </c>
      <c r="Q2775">
        <v>1085</v>
      </c>
      <c r="R2775">
        <v>1000</v>
      </c>
      <c r="S2775">
        <v>1015</v>
      </c>
      <c r="T2775">
        <v>978</v>
      </c>
      <c r="U2775">
        <v>1125</v>
      </c>
      <c r="V2775" s="1" t="s">
        <v>3205</v>
      </c>
      <c r="W2775" s="1" t="s">
        <v>2551</v>
      </c>
      <c r="X2775" s="5" t="s">
        <v>3214</v>
      </c>
      <c r="Y2775" s="5" t="s">
        <v>2553</v>
      </c>
      <c r="Z2775" s="5" t="s">
        <v>2998</v>
      </c>
      <c r="AA2775" s="5"/>
    </row>
    <row r="2776" spans="1:27" ht="12" customHeight="1" x14ac:dyDescent="0.15">
      <c r="A2776" s="1" t="s">
        <v>745</v>
      </c>
      <c r="B2776" s="1" t="s">
        <v>37</v>
      </c>
      <c r="C2776" s="1" t="s">
        <v>15</v>
      </c>
      <c r="D2776" s="1" t="s">
        <v>2470</v>
      </c>
      <c r="E2776" s="1" t="s">
        <v>10</v>
      </c>
      <c r="F2776" s="1" t="s">
        <v>753</v>
      </c>
      <c r="G2776" s="1" t="s">
        <v>238</v>
      </c>
      <c r="H2776" s="1" t="s">
        <v>239</v>
      </c>
      <c r="I2776">
        <v>272</v>
      </c>
      <c r="J2776">
        <v>259</v>
      </c>
      <c r="K2776">
        <v>273</v>
      </c>
      <c r="L2776">
        <v>297</v>
      </c>
      <c r="M2776">
        <v>240</v>
      </c>
      <c r="N2776">
        <v>223</v>
      </c>
      <c r="O2776">
        <v>252</v>
      </c>
      <c r="P2776">
        <v>233</v>
      </c>
      <c r="Q2776">
        <v>242</v>
      </c>
      <c r="R2776">
        <v>258</v>
      </c>
      <c r="S2776">
        <v>208</v>
      </c>
      <c r="T2776">
        <v>205</v>
      </c>
      <c r="U2776">
        <v>263</v>
      </c>
      <c r="V2776" s="1" t="s">
        <v>3205</v>
      </c>
      <c r="W2776" s="1" t="s">
        <v>2551</v>
      </c>
      <c r="X2776" s="5" t="s">
        <v>3214</v>
      </c>
      <c r="Y2776" s="5" t="s">
        <v>2737</v>
      </c>
      <c r="Z2776" s="5" t="s">
        <v>2738</v>
      </c>
      <c r="AA2776" s="5"/>
    </row>
    <row r="2777" spans="1:27" ht="12" customHeight="1" x14ac:dyDescent="0.15">
      <c r="A2777" s="1" t="s">
        <v>745</v>
      </c>
      <c r="B2777" s="1" t="s">
        <v>37</v>
      </c>
      <c r="C2777" s="1" t="s">
        <v>17</v>
      </c>
      <c r="D2777" s="1" t="s">
        <v>2470</v>
      </c>
      <c r="E2777" s="1" t="s">
        <v>10</v>
      </c>
      <c r="F2777" s="1" t="s">
        <v>753</v>
      </c>
      <c r="G2777" s="1" t="s">
        <v>240</v>
      </c>
      <c r="H2777" s="1" t="s">
        <v>530</v>
      </c>
      <c r="I2777">
        <v>324</v>
      </c>
      <c r="J2777">
        <v>103</v>
      </c>
      <c r="K2777">
        <v>158</v>
      </c>
      <c r="L2777">
        <v>153</v>
      </c>
      <c r="M2777">
        <v>198</v>
      </c>
      <c r="N2777">
        <v>181</v>
      </c>
      <c r="O2777">
        <v>162</v>
      </c>
      <c r="P2777">
        <v>145</v>
      </c>
      <c r="Q2777">
        <v>185</v>
      </c>
      <c r="R2777">
        <v>114</v>
      </c>
      <c r="S2777">
        <v>124</v>
      </c>
      <c r="T2777">
        <v>100</v>
      </c>
      <c r="U2777">
        <v>108</v>
      </c>
      <c r="V2777" s="1" t="s">
        <v>3205</v>
      </c>
      <c r="W2777" s="1" t="s">
        <v>2551</v>
      </c>
      <c r="X2777" s="5" t="s">
        <v>3214</v>
      </c>
      <c r="Y2777" s="5" t="s">
        <v>2561</v>
      </c>
      <c r="Z2777" s="5" t="s">
        <v>2998</v>
      </c>
      <c r="AA2777" s="5"/>
    </row>
    <row r="2778" spans="1:27" ht="12" customHeight="1" x14ac:dyDescent="0.15">
      <c r="A2778" s="1" t="s">
        <v>745</v>
      </c>
      <c r="B2778" s="1" t="s">
        <v>37</v>
      </c>
      <c r="C2778" s="1" t="s">
        <v>19</v>
      </c>
      <c r="D2778" s="1" t="s">
        <v>2470</v>
      </c>
      <c r="E2778" s="1" t="s">
        <v>10</v>
      </c>
      <c r="F2778" s="1" t="s">
        <v>753</v>
      </c>
      <c r="G2778" s="1" t="s">
        <v>242</v>
      </c>
      <c r="H2778" s="1" t="s">
        <v>530</v>
      </c>
      <c r="I2778">
        <v>1611</v>
      </c>
      <c r="J2778">
        <v>1173</v>
      </c>
      <c r="K2778">
        <v>1104</v>
      </c>
      <c r="L2778">
        <v>1312</v>
      </c>
      <c r="M2778">
        <v>1044</v>
      </c>
      <c r="N2778">
        <v>1061</v>
      </c>
      <c r="O2778">
        <v>1164</v>
      </c>
      <c r="P2778">
        <v>1310</v>
      </c>
      <c r="Q2778">
        <v>1525</v>
      </c>
      <c r="R2778">
        <v>1819</v>
      </c>
      <c r="S2778">
        <v>1252</v>
      </c>
      <c r="T2778">
        <v>1206</v>
      </c>
      <c r="U2778">
        <v>1355</v>
      </c>
      <c r="V2778" s="1" t="s">
        <v>3205</v>
      </c>
      <c r="W2778" s="1" t="s">
        <v>2551</v>
      </c>
      <c r="X2778" s="5" t="s">
        <v>3214</v>
      </c>
      <c r="Y2778" s="5" t="s">
        <v>2557</v>
      </c>
      <c r="Z2778" s="5" t="s">
        <v>2998</v>
      </c>
      <c r="AA2778" s="5"/>
    </row>
    <row r="2779" spans="1:27" ht="12" customHeight="1" x14ac:dyDescent="0.15">
      <c r="A2779" s="1" t="s">
        <v>745</v>
      </c>
      <c r="B2779" s="1" t="s">
        <v>37</v>
      </c>
      <c r="C2779" s="1" t="s">
        <v>21</v>
      </c>
      <c r="D2779" s="1" t="s">
        <v>2470</v>
      </c>
      <c r="E2779" s="1" t="s">
        <v>10</v>
      </c>
      <c r="F2779" s="1" t="s">
        <v>753</v>
      </c>
      <c r="G2779" s="1" t="s">
        <v>245</v>
      </c>
      <c r="H2779" s="1" t="s">
        <v>239</v>
      </c>
      <c r="I2779">
        <v>493</v>
      </c>
      <c r="J2779">
        <v>419</v>
      </c>
      <c r="K2779">
        <v>385</v>
      </c>
      <c r="L2779">
        <v>388</v>
      </c>
      <c r="M2779">
        <v>311</v>
      </c>
      <c r="N2779">
        <v>353</v>
      </c>
      <c r="O2779">
        <v>345</v>
      </c>
      <c r="P2779">
        <v>361</v>
      </c>
      <c r="Q2779">
        <v>361</v>
      </c>
      <c r="R2779">
        <v>450</v>
      </c>
      <c r="S2779">
        <v>327</v>
      </c>
      <c r="T2779">
        <v>331</v>
      </c>
      <c r="U2779">
        <v>382</v>
      </c>
      <c r="V2779" s="1" t="s">
        <v>3205</v>
      </c>
      <c r="W2779" s="1" t="s">
        <v>2551</v>
      </c>
      <c r="X2779" s="5" t="s">
        <v>3214</v>
      </c>
      <c r="Y2779" s="5" t="s">
        <v>2740</v>
      </c>
      <c r="Z2779" s="5" t="s">
        <v>2738</v>
      </c>
      <c r="AA2779" s="5"/>
    </row>
    <row r="2780" spans="1:27" ht="12" customHeight="1" x14ac:dyDescent="0.15">
      <c r="A2780" s="1" t="s">
        <v>745</v>
      </c>
      <c r="B2780" s="1" t="s">
        <v>37</v>
      </c>
      <c r="C2780" s="1" t="s">
        <v>23</v>
      </c>
      <c r="D2780" s="1" t="s">
        <v>2470</v>
      </c>
      <c r="E2780" s="1" t="s">
        <v>10</v>
      </c>
      <c r="F2780" s="1" t="s">
        <v>753</v>
      </c>
      <c r="G2780" s="1" t="s">
        <v>247</v>
      </c>
      <c r="H2780" s="1" t="s">
        <v>530</v>
      </c>
      <c r="I2780">
        <v>64</v>
      </c>
      <c r="J2780">
        <v>15</v>
      </c>
      <c r="K2780">
        <v>12</v>
      </c>
      <c r="L2780">
        <v>22</v>
      </c>
      <c r="M2780">
        <v>28</v>
      </c>
      <c r="N2780">
        <v>20</v>
      </c>
      <c r="O2780">
        <v>23</v>
      </c>
      <c r="P2780">
        <v>21</v>
      </c>
      <c r="Q2780">
        <v>25</v>
      </c>
      <c r="R2780">
        <v>23</v>
      </c>
      <c r="S2780">
        <v>38</v>
      </c>
      <c r="T2780">
        <v>22</v>
      </c>
      <c r="U2780">
        <v>32</v>
      </c>
      <c r="V2780" s="1" t="s">
        <v>3205</v>
      </c>
      <c r="W2780" s="1" t="s">
        <v>2551</v>
      </c>
      <c r="X2780" s="5" t="s">
        <v>3214</v>
      </c>
      <c r="Y2780" s="5" t="s">
        <v>2564</v>
      </c>
      <c r="Z2780" s="5" t="s">
        <v>2998</v>
      </c>
      <c r="AA2780" s="5"/>
    </row>
    <row r="2781" spans="1:27" ht="12" customHeight="1" x14ac:dyDescent="0.15">
      <c r="A2781" s="1" t="s">
        <v>745</v>
      </c>
      <c r="B2781" s="1" t="s">
        <v>37</v>
      </c>
      <c r="C2781" s="1" t="s">
        <v>77</v>
      </c>
      <c r="D2781" s="1" t="s">
        <v>2470</v>
      </c>
      <c r="E2781" s="1" t="s">
        <v>10</v>
      </c>
      <c r="F2781" s="1" t="s">
        <v>753</v>
      </c>
      <c r="G2781" s="1" t="s">
        <v>249</v>
      </c>
      <c r="H2781" s="1" t="s">
        <v>530</v>
      </c>
      <c r="I2781">
        <v>1593</v>
      </c>
      <c r="J2781">
        <v>1697</v>
      </c>
      <c r="K2781">
        <v>1810</v>
      </c>
      <c r="L2781">
        <v>2109</v>
      </c>
      <c r="M2781">
        <v>2484</v>
      </c>
      <c r="N2781">
        <v>2588</v>
      </c>
      <c r="O2781">
        <v>2796</v>
      </c>
      <c r="P2781">
        <v>2787</v>
      </c>
      <c r="Q2781">
        <v>2507</v>
      </c>
      <c r="R2781">
        <v>1779</v>
      </c>
      <c r="S2781">
        <v>1628</v>
      </c>
      <c r="T2781">
        <v>1477</v>
      </c>
      <c r="U2781">
        <v>1322</v>
      </c>
      <c r="V2781" s="1" t="s">
        <v>3205</v>
      </c>
      <c r="W2781" s="1" t="s">
        <v>2551</v>
      </c>
      <c r="X2781" s="5" t="s">
        <v>3214</v>
      </c>
      <c r="Y2781" s="5" t="s">
        <v>2559</v>
      </c>
      <c r="Z2781" s="5" t="s">
        <v>2998</v>
      </c>
      <c r="AA2781" s="5"/>
    </row>
    <row r="2782" spans="1:27" ht="12" customHeight="1" x14ac:dyDescent="0.15">
      <c r="A2782" s="1" t="s">
        <v>745</v>
      </c>
      <c r="B2782" s="1" t="s">
        <v>39</v>
      </c>
      <c r="C2782" s="1" t="s">
        <v>9</v>
      </c>
      <c r="D2782" s="1" t="s">
        <v>2470</v>
      </c>
      <c r="E2782" s="1" t="s">
        <v>10</v>
      </c>
      <c r="F2782" s="1" t="s">
        <v>754</v>
      </c>
      <c r="G2782" s="1" t="s">
        <v>234</v>
      </c>
      <c r="H2782" s="1" t="s">
        <v>530</v>
      </c>
      <c r="I2782">
        <v>455</v>
      </c>
      <c r="J2782">
        <v>404</v>
      </c>
      <c r="K2782">
        <v>335</v>
      </c>
      <c r="L2782">
        <v>515</v>
      </c>
      <c r="M2782">
        <v>531</v>
      </c>
      <c r="N2782">
        <v>520</v>
      </c>
      <c r="O2782">
        <v>579</v>
      </c>
      <c r="P2782">
        <v>458</v>
      </c>
      <c r="Q2782">
        <v>493</v>
      </c>
      <c r="R2782">
        <v>611</v>
      </c>
      <c r="S2782">
        <v>432</v>
      </c>
      <c r="T2782">
        <v>312</v>
      </c>
      <c r="U2782">
        <v>427</v>
      </c>
      <c r="V2782" s="1" t="s">
        <v>3205</v>
      </c>
      <c r="W2782" s="1" t="s">
        <v>2551</v>
      </c>
      <c r="X2782" s="5" t="s">
        <v>3215</v>
      </c>
      <c r="Y2782" s="5" t="s">
        <v>2553</v>
      </c>
      <c r="Z2782" s="5" t="s">
        <v>2998</v>
      </c>
      <c r="AA2782" s="5"/>
    </row>
    <row r="2783" spans="1:27" ht="12" customHeight="1" x14ac:dyDescent="0.15">
      <c r="A2783" s="1" t="s">
        <v>745</v>
      </c>
      <c r="B2783" s="1" t="s">
        <v>39</v>
      </c>
      <c r="C2783" s="1" t="s">
        <v>15</v>
      </c>
      <c r="D2783" s="1" t="s">
        <v>2470</v>
      </c>
      <c r="E2783" s="1" t="s">
        <v>10</v>
      </c>
      <c r="F2783" s="1" t="s">
        <v>754</v>
      </c>
      <c r="G2783" s="1" t="s">
        <v>238</v>
      </c>
      <c r="H2783" s="1" t="s">
        <v>239</v>
      </c>
      <c r="I2783">
        <v>256</v>
      </c>
      <c r="J2783">
        <v>584</v>
      </c>
      <c r="K2783">
        <v>215</v>
      </c>
      <c r="L2783">
        <v>279</v>
      </c>
      <c r="M2783">
        <v>355</v>
      </c>
      <c r="N2783">
        <v>383</v>
      </c>
      <c r="O2783">
        <v>453</v>
      </c>
      <c r="P2783">
        <v>375</v>
      </c>
      <c r="Q2783">
        <v>387</v>
      </c>
      <c r="R2783">
        <v>432</v>
      </c>
      <c r="S2783">
        <v>337</v>
      </c>
      <c r="T2783">
        <v>343</v>
      </c>
      <c r="U2783">
        <v>386</v>
      </c>
      <c r="V2783" s="1" t="s">
        <v>3205</v>
      </c>
      <c r="W2783" s="1" t="s">
        <v>2551</v>
      </c>
      <c r="X2783" s="5" t="s">
        <v>3215</v>
      </c>
      <c r="Y2783" s="5" t="s">
        <v>2737</v>
      </c>
      <c r="Z2783" s="5" t="s">
        <v>2738</v>
      </c>
      <c r="AA2783" s="5"/>
    </row>
    <row r="2784" spans="1:27" ht="12" customHeight="1" x14ac:dyDescent="0.15">
      <c r="A2784" s="1" t="s">
        <v>745</v>
      </c>
      <c r="B2784" s="1" t="s">
        <v>39</v>
      </c>
      <c r="C2784" s="1" t="s">
        <v>17</v>
      </c>
      <c r="D2784" s="1" t="s">
        <v>2470</v>
      </c>
      <c r="E2784" s="1" t="s">
        <v>10</v>
      </c>
      <c r="F2784" s="1" t="s">
        <v>754</v>
      </c>
      <c r="G2784" s="1" t="s">
        <v>240</v>
      </c>
      <c r="H2784" s="1" t="s">
        <v>530</v>
      </c>
      <c r="I2784">
        <v>975</v>
      </c>
      <c r="J2784">
        <v>1250</v>
      </c>
      <c r="K2784">
        <v>1335</v>
      </c>
      <c r="L2784">
        <v>893</v>
      </c>
      <c r="M2784">
        <v>1568</v>
      </c>
      <c r="N2784">
        <v>2029</v>
      </c>
      <c r="O2784">
        <v>1285</v>
      </c>
      <c r="P2784">
        <v>1329</v>
      </c>
      <c r="Q2784">
        <v>1389</v>
      </c>
      <c r="R2784">
        <v>944</v>
      </c>
      <c r="S2784">
        <v>1402</v>
      </c>
      <c r="T2784">
        <v>777</v>
      </c>
      <c r="U2784">
        <v>1018</v>
      </c>
      <c r="V2784" s="1" t="s">
        <v>3205</v>
      </c>
      <c r="W2784" s="1" t="s">
        <v>2551</v>
      </c>
      <c r="X2784" s="5" t="s">
        <v>3215</v>
      </c>
      <c r="Y2784" s="5" t="s">
        <v>2561</v>
      </c>
      <c r="Z2784" s="5" t="s">
        <v>2998</v>
      </c>
      <c r="AA2784" s="5"/>
    </row>
    <row r="2785" spans="1:27" ht="12" customHeight="1" x14ac:dyDescent="0.15">
      <c r="A2785" s="1" t="s">
        <v>745</v>
      </c>
      <c r="B2785" s="1" t="s">
        <v>39</v>
      </c>
      <c r="C2785" s="1" t="s">
        <v>19</v>
      </c>
      <c r="D2785" s="1" t="s">
        <v>2470</v>
      </c>
      <c r="E2785" s="1" t="s">
        <v>10</v>
      </c>
      <c r="F2785" s="1" t="s">
        <v>754</v>
      </c>
      <c r="G2785" s="1" t="s">
        <v>242</v>
      </c>
      <c r="H2785" s="1" t="s">
        <v>530</v>
      </c>
      <c r="I2785">
        <v>1444</v>
      </c>
      <c r="J2785">
        <v>1313</v>
      </c>
      <c r="K2785">
        <v>1281</v>
      </c>
      <c r="L2785">
        <v>1482</v>
      </c>
      <c r="M2785">
        <v>1545</v>
      </c>
      <c r="N2785">
        <v>1361</v>
      </c>
      <c r="O2785">
        <v>1496</v>
      </c>
      <c r="P2785">
        <v>1609</v>
      </c>
      <c r="Q2785">
        <v>1695</v>
      </c>
      <c r="R2785">
        <v>1726</v>
      </c>
      <c r="S2785">
        <v>1337</v>
      </c>
      <c r="T2785">
        <v>1317</v>
      </c>
      <c r="U2785">
        <v>1736</v>
      </c>
      <c r="V2785" s="1" t="s">
        <v>3205</v>
      </c>
      <c r="W2785" s="1" t="s">
        <v>2551</v>
      </c>
      <c r="X2785" s="5" t="s">
        <v>3215</v>
      </c>
      <c r="Y2785" s="5" t="s">
        <v>2557</v>
      </c>
      <c r="Z2785" s="5" t="s">
        <v>2998</v>
      </c>
      <c r="AA2785" s="5"/>
    </row>
    <row r="2786" spans="1:27" ht="12" customHeight="1" x14ac:dyDescent="0.15">
      <c r="A2786" s="1" t="s">
        <v>745</v>
      </c>
      <c r="B2786" s="1" t="s">
        <v>39</v>
      </c>
      <c r="C2786" s="1" t="s">
        <v>21</v>
      </c>
      <c r="D2786" s="1" t="s">
        <v>2470</v>
      </c>
      <c r="E2786" s="1" t="s">
        <v>10</v>
      </c>
      <c r="F2786" s="1" t="s">
        <v>754</v>
      </c>
      <c r="G2786" s="1" t="s">
        <v>245</v>
      </c>
      <c r="H2786" s="1" t="s">
        <v>239</v>
      </c>
      <c r="I2786">
        <v>1742</v>
      </c>
      <c r="J2786">
        <v>1567</v>
      </c>
      <c r="K2786">
        <v>1561</v>
      </c>
      <c r="L2786">
        <v>1810</v>
      </c>
      <c r="M2786">
        <v>1789</v>
      </c>
      <c r="N2786">
        <v>1710</v>
      </c>
      <c r="O2786">
        <v>1961</v>
      </c>
      <c r="P2786">
        <v>2096</v>
      </c>
      <c r="Q2786">
        <v>2204</v>
      </c>
      <c r="R2786">
        <v>2212</v>
      </c>
      <c r="S2786">
        <v>1787</v>
      </c>
      <c r="T2786">
        <v>1903</v>
      </c>
      <c r="U2786">
        <v>2202</v>
      </c>
      <c r="V2786" s="1" t="s">
        <v>3205</v>
      </c>
      <c r="W2786" s="1" t="s">
        <v>2551</v>
      </c>
      <c r="X2786" s="5" t="s">
        <v>3215</v>
      </c>
      <c r="Y2786" s="5" t="s">
        <v>2740</v>
      </c>
      <c r="Z2786" s="5" t="s">
        <v>2738</v>
      </c>
      <c r="AA2786" s="5"/>
    </row>
    <row r="2787" spans="1:27" ht="12" customHeight="1" x14ac:dyDescent="0.15">
      <c r="A2787" s="1" t="s">
        <v>745</v>
      </c>
      <c r="B2787" s="1" t="s">
        <v>39</v>
      </c>
      <c r="C2787" s="1" t="s">
        <v>23</v>
      </c>
      <c r="D2787" s="1" t="s">
        <v>2470</v>
      </c>
      <c r="E2787" s="1" t="s">
        <v>10</v>
      </c>
      <c r="F2787" s="1" t="s">
        <v>754</v>
      </c>
      <c r="G2787" s="1" t="s">
        <v>247</v>
      </c>
      <c r="H2787" s="1" t="s">
        <v>530</v>
      </c>
      <c r="I2787">
        <v>204</v>
      </c>
      <c r="J2787">
        <v>193</v>
      </c>
      <c r="K2787">
        <v>226</v>
      </c>
      <c r="L2787">
        <v>65</v>
      </c>
      <c r="M2787">
        <v>225</v>
      </c>
      <c r="N2787">
        <v>486</v>
      </c>
      <c r="O2787">
        <v>146</v>
      </c>
      <c r="P2787">
        <v>208</v>
      </c>
      <c r="Q2787">
        <v>218</v>
      </c>
      <c r="R2787">
        <v>100</v>
      </c>
      <c r="S2787">
        <v>243</v>
      </c>
      <c r="T2787">
        <v>211</v>
      </c>
      <c r="U2787">
        <v>254</v>
      </c>
      <c r="V2787" s="1" t="s">
        <v>3205</v>
      </c>
      <c r="W2787" s="1" t="s">
        <v>2551</v>
      </c>
      <c r="X2787" s="5" t="s">
        <v>3215</v>
      </c>
      <c r="Y2787" s="5" t="s">
        <v>2564</v>
      </c>
      <c r="Z2787" s="5" t="s">
        <v>2998</v>
      </c>
      <c r="AA2787" s="5"/>
    </row>
    <row r="2788" spans="1:27" ht="12" customHeight="1" x14ac:dyDescent="0.15">
      <c r="A2788" s="1" t="s">
        <v>745</v>
      </c>
      <c r="B2788" s="1" t="s">
        <v>39</v>
      </c>
      <c r="C2788" s="1" t="s">
        <v>77</v>
      </c>
      <c r="D2788" s="1" t="s">
        <v>2470</v>
      </c>
      <c r="E2788" s="1" t="s">
        <v>10</v>
      </c>
      <c r="F2788" s="1" t="s">
        <v>754</v>
      </c>
      <c r="G2788" s="1" t="s">
        <v>249</v>
      </c>
      <c r="H2788" s="1" t="s">
        <v>530</v>
      </c>
      <c r="I2788">
        <v>3308</v>
      </c>
      <c r="J2788">
        <v>3454</v>
      </c>
      <c r="K2788">
        <v>3619</v>
      </c>
      <c r="L2788">
        <v>3477</v>
      </c>
      <c r="M2788">
        <v>3807</v>
      </c>
      <c r="N2788">
        <v>4508</v>
      </c>
      <c r="O2788">
        <v>4728</v>
      </c>
      <c r="P2788">
        <v>4699</v>
      </c>
      <c r="Q2788">
        <v>4666</v>
      </c>
      <c r="R2788">
        <v>4394</v>
      </c>
      <c r="S2788">
        <v>4648</v>
      </c>
      <c r="T2788">
        <v>4209</v>
      </c>
      <c r="U2788">
        <v>3661</v>
      </c>
      <c r="V2788" s="1" t="s">
        <v>3205</v>
      </c>
      <c r="W2788" s="1" t="s">
        <v>2551</v>
      </c>
      <c r="X2788" s="5" t="s">
        <v>3215</v>
      </c>
      <c r="Y2788" s="5" t="s">
        <v>2559</v>
      </c>
      <c r="Z2788" s="5" t="s">
        <v>2998</v>
      </c>
      <c r="AA2788" s="5"/>
    </row>
    <row r="2789" spans="1:27" ht="12" customHeight="1" x14ac:dyDescent="0.15">
      <c r="A2789" s="1" t="s">
        <v>745</v>
      </c>
      <c r="B2789" s="1" t="s">
        <v>41</v>
      </c>
      <c r="C2789" s="1" t="s">
        <v>9</v>
      </c>
      <c r="D2789" s="1" t="s">
        <v>2470</v>
      </c>
      <c r="E2789" s="1" t="s">
        <v>10</v>
      </c>
      <c r="F2789" s="1" t="s">
        <v>755</v>
      </c>
      <c r="G2789" s="1" t="s">
        <v>234</v>
      </c>
      <c r="H2789" s="1" t="s">
        <v>530</v>
      </c>
      <c r="I2789">
        <v>54</v>
      </c>
      <c r="J2789">
        <v>55</v>
      </c>
      <c r="K2789">
        <v>38</v>
      </c>
      <c r="L2789">
        <v>43</v>
      </c>
      <c r="M2789">
        <v>45</v>
      </c>
      <c r="N2789">
        <v>51</v>
      </c>
      <c r="O2789">
        <v>49</v>
      </c>
      <c r="P2789">
        <v>47</v>
      </c>
      <c r="Q2789">
        <v>59</v>
      </c>
      <c r="R2789">
        <v>48</v>
      </c>
      <c r="S2789">
        <v>46</v>
      </c>
      <c r="T2789">
        <v>45</v>
      </c>
      <c r="U2789">
        <v>65</v>
      </c>
      <c r="V2789" s="1" t="s">
        <v>3205</v>
      </c>
      <c r="W2789" s="1" t="s">
        <v>2551</v>
      </c>
      <c r="X2789" s="5" t="s">
        <v>3216</v>
      </c>
      <c r="Y2789" s="5" t="s">
        <v>2553</v>
      </c>
      <c r="Z2789" s="5" t="s">
        <v>2998</v>
      </c>
      <c r="AA2789" s="5"/>
    </row>
    <row r="2790" spans="1:27" ht="12" customHeight="1" x14ac:dyDescent="0.15">
      <c r="A2790" s="1" t="s">
        <v>745</v>
      </c>
      <c r="B2790" s="1" t="s">
        <v>41</v>
      </c>
      <c r="C2790" s="1" t="s">
        <v>15</v>
      </c>
      <c r="D2790" s="1" t="s">
        <v>2470</v>
      </c>
      <c r="E2790" s="1" t="s">
        <v>10</v>
      </c>
      <c r="F2790" s="1" t="s">
        <v>755</v>
      </c>
      <c r="G2790" s="1" t="s">
        <v>238</v>
      </c>
      <c r="H2790" s="1" t="s">
        <v>239</v>
      </c>
      <c r="I2790">
        <v>116</v>
      </c>
      <c r="J2790">
        <v>143</v>
      </c>
      <c r="K2790">
        <v>85</v>
      </c>
      <c r="L2790">
        <v>115</v>
      </c>
      <c r="M2790">
        <v>139</v>
      </c>
      <c r="N2790">
        <v>133</v>
      </c>
      <c r="O2790">
        <v>120</v>
      </c>
      <c r="P2790">
        <v>125</v>
      </c>
      <c r="Q2790">
        <v>164</v>
      </c>
      <c r="R2790">
        <v>128</v>
      </c>
      <c r="S2790">
        <v>120</v>
      </c>
      <c r="T2790">
        <v>117</v>
      </c>
      <c r="U2790">
        <v>158</v>
      </c>
      <c r="V2790" s="1" t="s">
        <v>3205</v>
      </c>
      <c r="W2790" s="1" t="s">
        <v>2551</v>
      </c>
      <c r="X2790" s="5" t="s">
        <v>3216</v>
      </c>
      <c r="Y2790" s="5" t="s">
        <v>2737</v>
      </c>
      <c r="Z2790" s="5" t="s">
        <v>2738</v>
      </c>
      <c r="AA2790" s="5"/>
    </row>
    <row r="2791" spans="1:27" ht="12" customHeight="1" x14ac:dyDescent="0.15">
      <c r="A2791" s="1" t="s">
        <v>745</v>
      </c>
      <c r="B2791" s="1" t="s">
        <v>41</v>
      </c>
      <c r="C2791" s="1" t="s">
        <v>17</v>
      </c>
      <c r="D2791" s="1" t="s">
        <v>2470</v>
      </c>
      <c r="E2791" s="1" t="s">
        <v>10</v>
      </c>
      <c r="F2791" s="1" t="s">
        <v>755</v>
      </c>
      <c r="G2791" s="1" t="s">
        <v>240</v>
      </c>
      <c r="H2791" s="1" t="s">
        <v>530</v>
      </c>
      <c r="I2791">
        <v>141</v>
      </c>
      <c r="J2791">
        <v>208</v>
      </c>
      <c r="K2791">
        <v>182</v>
      </c>
      <c r="L2791">
        <v>143</v>
      </c>
      <c r="M2791">
        <v>183</v>
      </c>
      <c r="N2791">
        <v>138</v>
      </c>
      <c r="O2791">
        <v>164</v>
      </c>
      <c r="P2791">
        <v>196</v>
      </c>
      <c r="Q2791">
        <v>169</v>
      </c>
      <c r="R2791">
        <v>150</v>
      </c>
      <c r="S2791">
        <v>145</v>
      </c>
      <c r="T2791">
        <v>89</v>
      </c>
      <c r="U2791">
        <v>83</v>
      </c>
      <c r="V2791" s="1" t="s">
        <v>3205</v>
      </c>
      <c r="W2791" s="1" t="s">
        <v>2551</v>
      </c>
      <c r="X2791" s="5" t="s">
        <v>3216</v>
      </c>
      <c r="Y2791" s="5" t="s">
        <v>2561</v>
      </c>
      <c r="Z2791" s="5" t="s">
        <v>2998</v>
      </c>
      <c r="AA2791" s="5"/>
    </row>
    <row r="2792" spans="1:27" ht="12" customHeight="1" x14ac:dyDescent="0.15">
      <c r="A2792" s="1" t="s">
        <v>745</v>
      </c>
      <c r="B2792" s="1" t="s">
        <v>41</v>
      </c>
      <c r="C2792" s="1" t="s">
        <v>19</v>
      </c>
      <c r="D2792" s="1" t="s">
        <v>2470</v>
      </c>
      <c r="E2792" s="1" t="s">
        <v>10</v>
      </c>
      <c r="F2792" s="1" t="s">
        <v>755</v>
      </c>
      <c r="G2792" s="1" t="s">
        <v>242</v>
      </c>
      <c r="H2792" s="1" t="s">
        <v>530</v>
      </c>
      <c r="I2792">
        <v>175</v>
      </c>
      <c r="J2792">
        <v>145</v>
      </c>
      <c r="K2792">
        <v>131</v>
      </c>
      <c r="L2792">
        <v>138</v>
      </c>
      <c r="M2792">
        <v>145</v>
      </c>
      <c r="N2792">
        <v>135</v>
      </c>
      <c r="O2792">
        <v>164</v>
      </c>
      <c r="P2792">
        <v>149</v>
      </c>
      <c r="Q2792">
        <v>158</v>
      </c>
      <c r="R2792">
        <v>148</v>
      </c>
      <c r="S2792">
        <v>144</v>
      </c>
      <c r="T2792">
        <v>144</v>
      </c>
      <c r="U2792">
        <v>189</v>
      </c>
      <c r="V2792" s="1" t="s">
        <v>3205</v>
      </c>
      <c r="W2792" s="1" t="s">
        <v>2551</v>
      </c>
      <c r="X2792" s="5" t="s">
        <v>3216</v>
      </c>
      <c r="Y2792" s="5" t="s">
        <v>2557</v>
      </c>
      <c r="Z2792" s="5" t="s">
        <v>2998</v>
      </c>
      <c r="AA2792" s="5"/>
    </row>
    <row r="2793" spans="1:27" ht="12" customHeight="1" x14ac:dyDescent="0.15">
      <c r="A2793" s="1" t="s">
        <v>745</v>
      </c>
      <c r="B2793" s="1" t="s">
        <v>41</v>
      </c>
      <c r="C2793" s="1" t="s">
        <v>21</v>
      </c>
      <c r="D2793" s="1" t="s">
        <v>2470</v>
      </c>
      <c r="E2793" s="1" t="s">
        <v>10</v>
      </c>
      <c r="F2793" s="1" t="s">
        <v>755</v>
      </c>
      <c r="G2793" s="1" t="s">
        <v>245</v>
      </c>
      <c r="H2793" s="1" t="s">
        <v>239</v>
      </c>
      <c r="I2793">
        <v>864</v>
      </c>
      <c r="J2793">
        <v>724</v>
      </c>
      <c r="K2793">
        <v>656</v>
      </c>
      <c r="L2793">
        <v>711</v>
      </c>
      <c r="M2793">
        <v>764</v>
      </c>
      <c r="N2793">
        <v>713</v>
      </c>
      <c r="O2793">
        <v>895</v>
      </c>
      <c r="P2793">
        <v>814</v>
      </c>
      <c r="Q2793">
        <v>834</v>
      </c>
      <c r="R2793">
        <v>826</v>
      </c>
      <c r="S2793">
        <v>781</v>
      </c>
      <c r="T2793">
        <v>806</v>
      </c>
      <c r="U2793">
        <v>988</v>
      </c>
      <c r="V2793" s="1" t="s">
        <v>3205</v>
      </c>
      <c r="W2793" s="1" t="s">
        <v>2551</v>
      </c>
      <c r="X2793" s="5" t="s">
        <v>3216</v>
      </c>
      <c r="Y2793" s="5" t="s">
        <v>2740</v>
      </c>
      <c r="Z2793" s="5" t="s">
        <v>2738</v>
      </c>
      <c r="AA2793" s="5"/>
    </row>
    <row r="2794" spans="1:27" ht="12" customHeight="1" x14ac:dyDescent="0.15">
      <c r="A2794" s="1" t="s">
        <v>745</v>
      </c>
      <c r="B2794" s="1" t="s">
        <v>41</v>
      </c>
      <c r="C2794" s="1" t="s">
        <v>23</v>
      </c>
      <c r="D2794" s="1" t="s">
        <v>2470</v>
      </c>
      <c r="E2794" s="1" t="s">
        <v>10</v>
      </c>
      <c r="F2794" s="1" t="s">
        <v>755</v>
      </c>
      <c r="G2794" s="1" t="s">
        <v>247</v>
      </c>
      <c r="H2794" s="1" t="s">
        <v>530</v>
      </c>
      <c r="I2794">
        <v>46</v>
      </c>
      <c r="J2794">
        <v>51</v>
      </c>
      <c r="K2794">
        <v>48</v>
      </c>
      <c r="L2794">
        <v>37</v>
      </c>
      <c r="M2794">
        <v>64</v>
      </c>
      <c r="N2794">
        <v>38</v>
      </c>
      <c r="O2794">
        <v>46</v>
      </c>
      <c r="P2794">
        <v>73</v>
      </c>
      <c r="Q2794">
        <v>61</v>
      </c>
      <c r="R2794">
        <v>45</v>
      </c>
      <c r="S2794">
        <v>40</v>
      </c>
      <c r="T2794">
        <v>47</v>
      </c>
      <c r="U2794">
        <v>22</v>
      </c>
      <c r="V2794" s="1" t="s">
        <v>3205</v>
      </c>
      <c r="W2794" s="1" t="s">
        <v>2551</v>
      </c>
      <c r="X2794" s="5" t="s">
        <v>3216</v>
      </c>
      <c r="Y2794" s="5" t="s">
        <v>2564</v>
      </c>
      <c r="Z2794" s="5" t="s">
        <v>2998</v>
      </c>
      <c r="AA2794" s="5"/>
    </row>
    <row r="2795" spans="1:27" ht="12" customHeight="1" x14ac:dyDescent="0.15">
      <c r="A2795" s="1" t="s">
        <v>745</v>
      </c>
      <c r="B2795" s="1" t="s">
        <v>41</v>
      </c>
      <c r="C2795" s="1" t="s">
        <v>77</v>
      </c>
      <c r="D2795" s="1" t="s">
        <v>2470</v>
      </c>
      <c r="E2795" s="1" t="s">
        <v>10</v>
      </c>
      <c r="F2795" s="1" t="s">
        <v>755</v>
      </c>
      <c r="G2795" s="1" t="s">
        <v>249</v>
      </c>
      <c r="H2795" s="1" t="s">
        <v>530</v>
      </c>
      <c r="I2795">
        <v>378</v>
      </c>
      <c r="J2795">
        <v>442</v>
      </c>
      <c r="K2795">
        <v>482</v>
      </c>
      <c r="L2795">
        <v>494</v>
      </c>
      <c r="M2795">
        <v>516</v>
      </c>
      <c r="N2795">
        <v>530</v>
      </c>
      <c r="O2795">
        <v>532</v>
      </c>
      <c r="P2795">
        <v>551</v>
      </c>
      <c r="Q2795">
        <v>559</v>
      </c>
      <c r="R2795">
        <v>565</v>
      </c>
      <c r="S2795">
        <v>571</v>
      </c>
      <c r="T2795">
        <v>513</v>
      </c>
      <c r="U2795">
        <v>449</v>
      </c>
      <c r="V2795" s="1" t="s">
        <v>3205</v>
      </c>
      <c r="W2795" s="1" t="s">
        <v>2551</v>
      </c>
      <c r="X2795" s="5" t="s">
        <v>3216</v>
      </c>
      <c r="Y2795" s="5" t="s">
        <v>2559</v>
      </c>
      <c r="Z2795" s="5" t="s">
        <v>2998</v>
      </c>
      <c r="AA2795" s="5"/>
    </row>
    <row r="2796" spans="1:27" ht="12" customHeight="1" x14ac:dyDescent="0.15">
      <c r="A2796" s="1" t="s">
        <v>745</v>
      </c>
      <c r="B2796" s="1" t="s">
        <v>43</v>
      </c>
      <c r="C2796" s="1" t="s">
        <v>9</v>
      </c>
      <c r="D2796" s="1" t="s">
        <v>2470</v>
      </c>
      <c r="E2796" s="1" t="s">
        <v>10</v>
      </c>
      <c r="F2796" s="1" t="s">
        <v>756</v>
      </c>
      <c r="G2796" s="1" t="s">
        <v>234</v>
      </c>
      <c r="H2796" s="1" t="s">
        <v>530</v>
      </c>
      <c r="I2796">
        <v>11837</v>
      </c>
      <c r="J2796">
        <v>11447</v>
      </c>
      <c r="K2796">
        <v>11183</v>
      </c>
      <c r="L2796">
        <v>13882</v>
      </c>
      <c r="M2796">
        <v>12098</v>
      </c>
      <c r="N2796">
        <v>11846</v>
      </c>
      <c r="O2796">
        <v>11786</v>
      </c>
      <c r="P2796">
        <v>11259</v>
      </c>
      <c r="Q2796">
        <v>11165</v>
      </c>
      <c r="R2796">
        <v>10143</v>
      </c>
      <c r="S2796">
        <v>9030</v>
      </c>
      <c r="T2796">
        <v>9460</v>
      </c>
      <c r="U2796">
        <v>11087</v>
      </c>
      <c r="V2796" s="1" t="s">
        <v>3205</v>
      </c>
      <c r="W2796" s="1" t="s">
        <v>2551</v>
      </c>
      <c r="X2796" s="5" t="s">
        <v>3217</v>
      </c>
      <c r="Y2796" s="5" t="s">
        <v>2553</v>
      </c>
      <c r="Z2796" s="5" t="s">
        <v>2998</v>
      </c>
      <c r="AA2796" s="5"/>
    </row>
    <row r="2797" spans="1:27" ht="12" customHeight="1" x14ac:dyDescent="0.15">
      <c r="A2797" s="1" t="s">
        <v>745</v>
      </c>
      <c r="B2797" s="1" t="s">
        <v>43</v>
      </c>
      <c r="C2797" s="1" t="s">
        <v>15</v>
      </c>
      <c r="D2797" s="1" t="s">
        <v>2470</v>
      </c>
      <c r="E2797" s="1" t="s">
        <v>10</v>
      </c>
      <c r="F2797" s="1" t="s">
        <v>756</v>
      </c>
      <c r="G2797" s="1" t="s">
        <v>238</v>
      </c>
      <c r="H2797" s="1" t="s">
        <v>239</v>
      </c>
      <c r="I2797">
        <v>2215</v>
      </c>
      <c r="J2797">
        <v>2066</v>
      </c>
      <c r="K2797">
        <v>1906</v>
      </c>
      <c r="L2797">
        <v>2379</v>
      </c>
      <c r="M2797">
        <v>2284</v>
      </c>
      <c r="N2797">
        <v>1861</v>
      </c>
      <c r="O2797">
        <v>2081</v>
      </c>
      <c r="P2797">
        <v>2110</v>
      </c>
      <c r="Q2797">
        <v>2017</v>
      </c>
      <c r="R2797">
        <v>1880</v>
      </c>
      <c r="S2797">
        <v>1687</v>
      </c>
      <c r="T2797">
        <v>1788</v>
      </c>
      <c r="U2797">
        <v>1830</v>
      </c>
      <c r="V2797" s="1" t="s">
        <v>3205</v>
      </c>
      <c r="W2797" s="1" t="s">
        <v>2551</v>
      </c>
      <c r="X2797" s="5" t="s">
        <v>3217</v>
      </c>
      <c r="Y2797" s="5" t="s">
        <v>2737</v>
      </c>
      <c r="Z2797" s="5" t="s">
        <v>2738</v>
      </c>
      <c r="AA2797" s="5"/>
    </row>
    <row r="2798" spans="1:27" ht="12" customHeight="1" x14ac:dyDescent="0.15">
      <c r="A2798" s="1" t="s">
        <v>745</v>
      </c>
      <c r="B2798" s="1" t="s">
        <v>43</v>
      </c>
      <c r="C2798" s="1" t="s">
        <v>17</v>
      </c>
      <c r="D2798" s="1" t="s">
        <v>2470</v>
      </c>
      <c r="E2798" s="1" t="s">
        <v>10</v>
      </c>
      <c r="F2798" s="1" t="s">
        <v>756</v>
      </c>
      <c r="G2798" s="1" t="s">
        <v>240</v>
      </c>
      <c r="H2798" s="1" t="s">
        <v>530</v>
      </c>
      <c r="I2798">
        <v>4290</v>
      </c>
      <c r="J2798">
        <v>4435</v>
      </c>
      <c r="K2798">
        <v>3923</v>
      </c>
      <c r="L2798">
        <v>4267</v>
      </c>
      <c r="M2798">
        <v>4510</v>
      </c>
      <c r="N2798">
        <v>3829</v>
      </c>
      <c r="O2798">
        <v>3934</v>
      </c>
      <c r="P2798">
        <v>3391</v>
      </c>
      <c r="Q2798">
        <v>3446</v>
      </c>
      <c r="R2798">
        <v>3079</v>
      </c>
      <c r="S2798">
        <v>2688</v>
      </c>
      <c r="T2798">
        <v>2965</v>
      </c>
      <c r="U2798">
        <v>3207</v>
      </c>
      <c r="V2798" s="1" t="s">
        <v>3205</v>
      </c>
      <c r="W2798" s="1" t="s">
        <v>2551</v>
      </c>
      <c r="X2798" s="5" t="s">
        <v>3217</v>
      </c>
      <c r="Y2798" s="5" t="s">
        <v>2561</v>
      </c>
      <c r="Z2798" s="5" t="s">
        <v>2998</v>
      </c>
      <c r="AA2798" s="5"/>
    </row>
    <row r="2799" spans="1:27" ht="12" customHeight="1" x14ac:dyDescent="0.15">
      <c r="A2799" s="1" t="s">
        <v>745</v>
      </c>
      <c r="B2799" s="1" t="s">
        <v>43</v>
      </c>
      <c r="C2799" s="1" t="s">
        <v>19</v>
      </c>
      <c r="D2799" s="1" t="s">
        <v>2470</v>
      </c>
      <c r="E2799" s="1" t="s">
        <v>10</v>
      </c>
      <c r="F2799" s="1" t="s">
        <v>756</v>
      </c>
      <c r="G2799" s="1" t="s">
        <v>242</v>
      </c>
      <c r="H2799" s="1" t="s">
        <v>530</v>
      </c>
      <c r="I2799">
        <v>8712</v>
      </c>
      <c r="J2799">
        <v>7440</v>
      </c>
      <c r="K2799">
        <v>6986</v>
      </c>
      <c r="L2799">
        <v>9518</v>
      </c>
      <c r="M2799">
        <v>8907</v>
      </c>
      <c r="N2799">
        <v>7673</v>
      </c>
      <c r="O2799">
        <v>9748</v>
      </c>
      <c r="P2799">
        <v>6659</v>
      </c>
      <c r="Q2799">
        <v>6994</v>
      </c>
      <c r="R2799">
        <v>7227</v>
      </c>
      <c r="S2799">
        <v>5807</v>
      </c>
      <c r="T2799">
        <v>6792</v>
      </c>
      <c r="U2799">
        <v>7762</v>
      </c>
      <c r="V2799" s="1" t="s">
        <v>3205</v>
      </c>
      <c r="W2799" s="1" t="s">
        <v>2551</v>
      </c>
      <c r="X2799" s="5" t="s">
        <v>3217</v>
      </c>
      <c r="Y2799" s="5" t="s">
        <v>2557</v>
      </c>
      <c r="Z2799" s="5" t="s">
        <v>2998</v>
      </c>
      <c r="AA2799" s="5"/>
    </row>
    <row r="2800" spans="1:27" ht="12" customHeight="1" x14ac:dyDescent="0.15">
      <c r="A2800" s="1" t="s">
        <v>745</v>
      </c>
      <c r="B2800" s="1" t="s">
        <v>43</v>
      </c>
      <c r="C2800" s="1" t="s">
        <v>21</v>
      </c>
      <c r="D2800" s="1" t="s">
        <v>2470</v>
      </c>
      <c r="E2800" s="1" t="s">
        <v>10</v>
      </c>
      <c r="F2800" s="1" t="s">
        <v>756</v>
      </c>
      <c r="G2800" s="1" t="s">
        <v>245</v>
      </c>
      <c r="H2800" s="1" t="s">
        <v>239</v>
      </c>
      <c r="I2800">
        <v>3194</v>
      </c>
      <c r="J2800">
        <v>2773</v>
      </c>
      <c r="K2800">
        <v>2569</v>
      </c>
      <c r="L2800">
        <v>3329</v>
      </c>
      <c r="M2800">
        <v>2998</v>
      </c>
      <c r="N2800">
        <v>2561</v>
      </c>
      <c r="O2800">
        <v>3176</v>
      </c>
      <c r="P2800">
        <v>2435</v>
      </c>
      <c r="Q2800">
        <v>2713</v>
      </c>
      <c r="R2800">
        <v>2790</v>
      </c>
      <c r="S2800">
        <v>2296</v>
      </c>
      <c r="T2800">
        <v>2586</v>
      </c>
      <c r="U2800">
        <v>3046</v>
      </c>
      <c r="V2800" s="1" t="s">
        <v>3205</v>
      </c>
      <c r="W2800" s="1" t="s">
        <v>2551</v>
      </c>
      <c r="X2800" s="5" t="s">
        <v>3217</v>
      </c>
      <c r="Y2800" s="5" t="s">
        <v>2740</v>
      </c>
      <c r="Z2800" s="5" t="s">
        <v>2738</v>
      </c>
      <c r="AA2800" s="5"/>
    </row>
    <row r="2801" spans="1:27" ht="12" customHeight="1" x14ac:dyDescent="0.15">
      <c r="A2801" s="1" t="s">
        <v>745</v>
      </c>
      <c r="B2801" s="1" t="s">
        <v>43</v>
      </c>
      <c r="C2801" s="1" t="s">
        <v>23</v>
      </c>
      <c r="D2801" s="1" t="s">
        <v>2470</v>
      </c>
      <c r="E2801" s="1" t="s">
        <v>10</v>
      </c>
      <c r="F2801" s="1" t="s">
        <v>756</v>
      </c>
      <c r="G2801" s="1" t="s">
        <v>247</v>
      </c>
      <c r="H2801" s="1" t="s">
        <v>530</v>
      </c>
      <c r="I2801">
        <v>7283</v>
      </c>
      <c r="J2801">
        <v>7031</v>
      </c>
      <c r="K2801">
        <v>6788</v>
      </c>
      <c r="L2801">
        <v>8697</v>
      </c>
      <c r="M2801">
        <v>8480</v>
      </c>
      <c r="N2801">
        <v>7847</v>
      </c>
      <c r="O2801">
        <v>6876</v>
      </c>
      <c r="P2801">
        <v>7091</v>
      </c>
      <c r="Q2801">
        <v>7118</v>
      </c>
      <c r="R2801">
        <v>6835</v>
      </c>
      <c r="S2801">
        <v>5690</v>
      </c>
      <c r="T2801">
        <v>6383</v>
      </c>
      <c r="U2801">
        <v>7105</v>
      </c>
      <c r="V2801" s="1" t="s">
        <v>3205</v>
      </c>
      <c r="W2801" s="1" t="s">
        <v>2551</v>
      </c>
      <c r="X2801" s="5" t="s">
        <v>3217</v>
      </c>
      <c r="Y2801" s="5" t="s">
        <v>2564</v>
      </c>
      <c r="Z2801" s="5" t="s">
        <v>2998</v>
      </c>
      <c r="AA2801" s="5"/>
    </row>
    <row r="2802" spans="1:27" ht="12" customHeight="1" x14ac:dyDescent="0.15">
      <c r="A2802" s="1" t="s">
        <v>745</v>
      </c>
      <c r="B2802" s="1" t="s">
        <v>43</v>
      </c>
      <c r="C2802" s="1" t="s">
        <v>77</v>
      </c>
      <c r="D2802" s="1" t="s">
        <v>2470</v>
      </c>
      <c r="E2802" s="1" t="s">
        <v>10</v>
      </c>
      <c r="F2802" s="1" t="s">
        <v>756</v>
      </c>
      <c r="G2802" s="1" t="s">
        <v>249</v>
      </c>
      <c r="H2802" s="1" t="s">
        <v>530</v>
      </c>
      <c r="I2802">
        <v>12375</v>
      </c>
      <c r="J2802">
        <v>13785</v>
      </c>
      <c r="K2802">
        <v>15115</v>
      </c>
      <c r="L2802">
        <v>15047</v>
      </c>
      <c r="M2802">
        <v>14267</v>
      </c>
      <c r="N2802">
        <v>14421</v>
      </c>
      <c r="O2802">
        <v>13516</v>
      </c>
      <c r="P2802">
        <v>14414</v>
      </c>
      <c r="Q2802">
        <v>14912</v>
      </c>
      <c r="R2802">
        <v>14071</v>
      </c>
      <c r="S2802">
        <v>14291</v>
      </c>
      <c r="T2802">
        <v>13540</v>
      </c>
      <c r="U2802">
        <v>12966</v>
      </c>
      <c r="V2802" s="1" t="s">
        <v>3205</v>
      </c>
      <c r="W2802" s="1" t="s">
        <v>2551</v>
      </c>
      <c r="X2802" s="5" t="s">
        <v>3217</v>
      </c>
      <c r="Y2802" s="5" t="s">
        <v>2559</v>
      </c>
      <c r="Z2802" s="5" t="s">
        <v>2998</v>
      </c>
      <c r="AA2802" s="5"/>
    </row>
    <row r="2803" spans="1:27" ht="12" customHeight="1" x14ac:dyDescent="0.15">
      <c r="A2803" s="1" t="s">
        <v>745</v>
      </c>
      <c r="B2803" s="1" t="s">
        <v>45</v>
      </c>
      <c r="C2803" s="1" t="s">
        <v>9</v>
      </c>
      <c r="D2803" s="1" t="s">
        <v>2470</v>
      </c>
      <c r="E2803" s="1" t="s">
        <v>10</v>
      </c>
      <c r="F2803" s="1" t="s">
        <v>757</v>
      </c>
      <c r="G2803" s="1" t="s">
        <v>234</v>
      </c>
      <c r="H2803" s="1" t="s">
        <v>530</v>
      </c>
      <c r="I2803">
        <v>2746</v>
      </c>
      <c r="J2803">
        <v>2835</v>
      </c>
      <c r="K2803">
        <v>2603</v>
      </c>
      <c r="L2803">
        <v>3055</v>
      </c>
      <c r="M2803">
        <v>2818</v>
      </c>
      <c r="N2803">
        <v>2442</v>
      </c>
      <c r="O2803">
        <v>2777</v>
      </c>
      <c r="P2803">
        <v>3026</v>
      </c>
      <c r="Q2803">
        <v>2581</v>
      </c>
      <c r="R2803">
        <v>1867</v>
      </c>
      <c r="S2803">
        <v>2123</v>
      </c>
      <c r="T2803">
        <v>2229</v>
      </c>
      <c r="U2803">
        <v>2127</v>
      </c>
      <c r="V2803" s="1" t="s">
        <v>3205</v>
      </c>
      <c r="W2803" s="1" t="s">
        <v>2551</v>
      </c>
      <c r="X2803" s="5" t="s">
        <v>3218</v>
      </c>
      <c r="Y2803" s="5" t="s">
        <v>2553</v>
      </c>
      <c r="Z2803" s="5" t="s">
        <v>2998</v>
      </c>
      <c r="AA2803" s="5"/>
    </row>
    <row r="2804" spans="1:27" ht="12" customHeight="1" x14ac:dyDescent="0.15">
      <c r="A2804" s="1" t="s">
        <v>745</v>
      </c>
      <c r="B2804" s="1" t="s">
        <v>45</v>
      </c>
      <c r="C2804" s="1" t="s">
        <v>15</v>
      </c>
      <c r="D2804" s="1" t="s">
        <v>2470</v>
      </c>
      <c r="E2804" s="1" t="s">
        <v>10</v>
      </c>
      <c r="F2804" s="1" t="s">
        <v>757</v>
      </c>
      <c r="G2804" s="1" t="s">
        <v>238</v>
      </c>
      <c r="H2804" s="1" t="s">
        <v>239</v>
      </c>
      <c r="I2804">
        <v>1635</v>
      </c>
      <c r="J2804">
        <v>1459</v>
      </c>
      <c r="K2804">
        <v>1334</v>
      </c>
      <c r="L2804">
        <v>1436</v>
      </c>
      <c r="M2804">
        <v>1375</v>
      </c>
      <c r="N2804">
        <v>1217</v>
      </c>
      <c r="O2804">
        <v>1469</v>
      </c>
      <c r="P2804">
        <v>1618</v>
      </c>
      <c r="Q2804">
        <v>1597</v>
      </c>
      <c r="R2804">
        <v>1369</v>
      </c>
      <c r="S2804">
        <v>1379</v>
      </c>
      <c r="T2804">
        <v>1372</v>
      </c>
      <c r="U2804">
        <v>1247</v>
      </c>
      <c r="V2804" s="1" t="s">
        <v>3205</v>
      </c>
      <c r="W2804" s="1" t="s">
        <v>2551</v>
      </c>
      <c r="X2804" s="5" t="s">
        <v>3218</v>
      </c>
      <c r="Y2804" s="5" t="s">
        <v>2737</v>
      </c>
      <c r="Z2804" s="5" t="s">
        <v>2738</v>
      </c>
      <c r="AA2804" s="5"/>
    </row>
    <row r="2805" spans="1:27" ht="12" customHeight="1" x14ac:dyDescent="0.15">
      <c r="A2805" s="1" t="s">
        <v>745</v>
      </c>
      <c r="B2805" s="1" t="s">
        <v>45</v>
      </c>
      <c r="C2805" s="1" t="s">
        <v>17</v>
      </c>
      <c r="D2805" s="1" t="s">
        <v>2470</v>
      </c>
      <c r="E2805" s="1" t="s">
        <v>10</v>
      </c>
      <c r="F2805" s="1" t="s">
        <v>757</v>
      </c>
      <c r="G2805" s="1" t="s">
        <v>240</v>
      </c>
      <c r="H2805" s="1" t="s">
        <v>530</v>
      </c>
      <c r="I2805">
        <v>839</v>
      </c>
      <c r="J2805">
        <v>861</v>
      </c>
      <c r="K2805">
        <v>873</v>
      </c>
      <c r="L2805">
        <v>859</v>
      </c>
      <c r="M2805">
        <v>803</v>
      </c>
      <c r="N2805">
        <v>872</v>
      </c>
      <c r="O2805">
        <v>988</v>
      </c>
      <c r="P2805">
        <v>950</v>
      </c>
      <c r="Q2805">
        <v>870</v>
      </c>
      <c r="R2805">
        <v>620</v>
      </c>
      <c r="S2805">
        <v>710</v>
      </c>
      <c r="T2805">
        <v>845</v>
      </c>
      <c r="U2805">
        <v>798</v>
      </c>
      <c r="V2805" s="1" t="s">
        <v>3205</v>
      </c>
      <c r="W2805" s="1" t="s">
        <v>2551</v>
      </c>
      <c r="X2805" s="5" t="s">
        <v>3218</v>
      </c>
      <c r="Y2805" s="5" t="s">
        <v>2561</v>
      </c>
      <c r="Z2805" s="5" t="s">
        <v>2998</v>
      </c>
      <c r="AA2805" s="5"/>
    </row>
    <row r="2806" spans="1:27" ht="12" customHeight="1" x14ac:dyDescent="0.15">
      <c r="A2806" s="1" t="s">
        <v>745</v>
      </c>
      <c r="B2806" s="1" t="s">
        <v>45</v>
      </c>
      <c r="C2806" s="1" t="s">
        <v>19</v>
      </c>
      <c r="D2806" s="1" t="s">
        <v>2470</v>
      </c>
      <c r="E2806" s="1" t="s">
        <v>10</v>
      </c>
      <c r="F2806" s="1" t="s">
        <v>757</v>
      </c>
      <c r="G2806" s="1" t="s">
        <v>242</v>
      </c>
      <c r="H2806" s="1" t="s">
        <v>530</v>
      </c>
      <c r="I2806">
        <v>3000</v>
      </c>
      <c r="J2806">
        <v>2493</v>
      </c>
      <c r="K2806">
        <v>2509</v>
      </c>
      <c r="L2806">
        <v>3289</v>
      </c>
      <c r="M2806">
        <v>2991</v>
      </c>
      <c r="N2806">
        <v>2696</v>
      </c>
      <c r="O2806">
        <v>3516</v>
      </c>
      <c r="P2806">
        <v>2341</v>
      </c>
      <c r="Q2806">
        <v>2334</v>
      </c>
      <c r="R2806">
        <v>2540</v>
      </c>
      <c r="S2806">
        <v>1892</v>
      </c>
      <c r="T2806">
        <v>2208</v>
      </c>
      <c r="U2806">
        <v>2563</v>
      </c>
      <c r="V2806" s="1" t="s">
        <v>3205</v>
      </c>
      <c r="W2806" s="1" t="s">
        <v>2551</v>
      </c>
      <c r="X2806" s="5" t="s">
        <v>3218</v>
      </c>
      <c r="Y2806" s="5" t="s">
        <v>2557</v>
      </c>
      <c r="Z2806" s="5" t="s">
        <v>2998</v>
      </c>
      <c r="AA2806" s="5"/>
    </row>
    <row r="2807" spans="1:27" ht="12" customHeight="1" x14ac:dyDescent="0.15">
      <c r="A2807" s="1" t="s">
        <v>745</v>
      </c>
      <c r="B2807" s="1" t="s">
        <v>45</v>
      </c>
      <c r="C2807" s="1" t="s">
        <v>21</v>
      </c>
      <c r="D2807" s="1" t="s">
        <v>2470</v>
      </c>
      <c r="E2807" s="1" t="s">
        <v>10</v>
      </c>
      <c r="F2807" s="1" t="s">
        <v>757</v>
      </c>
      <c r="G2807" s="1" t="s">
        <v>245</v>
      </c>
      <c r="H2807" s="1" t="s">
        <v>239</v>
      </c>
      <c r="I2807">
        <v>2008</v>
      </c>
      <c r="J2807">
        <v>1626</v>
      </c>
      <c r="K2807">
        <v>1584</v>
      </c>
      <c r="L2807">
        <v>1938</v>
      </c>
      <c r="M2807">
        <v>1930</v>
      </c>
      <c r="N2807">
        <v>1740</v>
      </c>
      <c r="O2807">
        <v>2216</v>
      </c>
      <c r="P2807">
        <v>1751</v>
      </c>
      <c r="Q2807">
        <v>1876</v>
      </c>
      <c r="R2807">
        <v>1917</v>
      </c>
      <c r="S2807">
        <v>1594</v>
      </c>
      <c r="T2807">
        <v>1765</v>
      </c>
      <c r="U2807">
        <v>2010</v>
      </c>
      <c r="V2807" s="1" t="s">
        <v>3205</v>
      </c>
      <c r="W2807" s="1" t="s">
        <v>2551</v>
      </c>
      <c r="X2807" s="5" t="s">
        <v>3218</v>
      </c>
      <c r="Y2807" s="5" t="s">
        <v>2740</v>
      </c>
      <c r="Z2807" s="5" t="s">
        <v>2738</v>
      </c>
      <c r="AA2807" s="5"/>
    </row>
    <row r="2808" spans="1:27" ht="12" customHeight="1" x14ac:dyDescent="0.15">
      <c r="A2808" s="1" t="s">
        <v>745</v>
      </c>
      <c r="B2808" s="1" t="s">
        <v>45</v>
      </c>
      <c r="C2808" s="1" t="s">
        <v>23</v>
      </c>
      <c r="D2808" s="1" t="s">
        <v>2470</v>
      </c>
      <c r="E2808" s="1" t="s">
        <v>10</v>
      </c>
      <c r="F2808" s="1" t="s">
        <v>757</v>
      </c>
      <c r="G2808" s="1" t="s">
        <v>247</v>
      </c>
      <c r="H2808" s="1" t="s">
        <v>530</v>
      </c>
      <c r="I2808">
        <v>840</v>
      </c>
      <c r="J2808">
        <v>612</v>
      </c>
      <c r="K2808">
        <v>756</v>
      </c>
      <c r="L2808">
        <v>772</v>
      </c>
      <c r="M2808">
        <v>672</v>
      </c>
      <c r="N2808">
        <v>711</v>
      </c>
      <c r="O2808">
        <v>852</v>
      </c>
      <c r="P2808">
        <v>823</v>
      </c>
      <c r="Q2808">
        <v>1309</v>
      </c>
      <c r="R2808">
        <v>812</v>
      </c>
      <c r="S2808">
        <v>563</v>
      </c>
      <c r="T2808">
        <v>933</v>
      </c>
      <c r="U2808">
        <v>1023</v>
      </c>
      <c r="V2808" s="1" t="s">
        <v>3205</v>
      </c>
      <c r="W2808" s="1" t="s">
        <v>2551</v>
      </c>
      <c r="X2808" s="5" t="s">
        <v>3218</v>
      </c>
      <c r="Y2808" s="5" t="s">
        <v>2564</v>
      </c>
      <c r="Z2808" s="5" t="s">
        <v>2998</v>
      </c>
      <c r="AA2808" s="5"/>
    </row>
    <row r="2809" spans="1:27" ht="12" customHeight="1" x14ac:dyDescent="0.15">
      <c r="A2809" s="1" t="s">
        <v>745</v>
      </c>
      <c r="B2809" s="1" t="s">
        <v>45</v>
      </c>
      <c r="C2809" s="1" t="s">
        <v>77</v>
      </c>
      <c r="D2809" s="1" t="s">
        <v>2470</v>
      </c>
      <c r="E2809" s="1" t="s">
        <v>10</v>
      </c>
      <c r="F2809" s="1" t="s">
        <v>757</v>
      </c>
      <c r="G2809" s="1" t="s">
        <v>249</v>
      </c>
      <c r="H2809" s="1" t="s">
        <v>530</v>
      </c>
      <c r="I2809">
        <v>3030</v>
      </c>
      <c r="J2809">
        <v>3620</v>
      </c>
      <c r="K2809">
        <v>3830</v>
      </c>
      <c r="L2809">
        <v>3681</v>
      </c>
      <c r="M2809">
        <v>3640</v>
      </c>
      <c r="N2809">
        <v>3550</v>
      </c>
      <c r="O2809">
        <v>2948</v>
      </c>
      <c r="P2809">
        <v>3761</v>
      </c>
      <c r="Q2809">
        <v>3568</v>
      </c>
      <c r="R2809">
        <v>2702</v>
      </c>
      <c r="S2809">
        <v>3082</v>
      </c>
      <c r="T2809">
        <v>3013</v>
      </c>
      <c r="U2809">
        <v>2352</v>
      </c>
      <c r="V2809" s="1" t="s">
        <v>3205</v>
      </c>
      <c r="W2809" s="1" t="s">
        <v>2551</v>
      </c>
      <c r="X2809" s="5" t="s">
        <v>3218</v>
      </c>
      <c r="Y2809" s="5" t="s">
        <v>2559</v>
      </c>
      <c r="Z2809" s="5" t="s">
        <v>2998</v>
      </c>
      <c r="AA2809" s="5"/>
    </row>
    <row r="2810" spans="1:27" ht="12" customHeight="1" x14ac:dyDescent="0.15">
      <c r="A2810" s="1" t="s">
        <v>745</v>
      </c>
      <c r="B2810" s="1" t="s">
        <v>47</v>
      </c>
      <c r="C2810" s="1" t="s">
        <v>9</v>
      </c>
      <c r="D2810" s="1" t="s">
        <v>2470</v>
      </c>
      <c r="E2810" s="1" t="s">
        <v>10</v>
      </c>
      <c r="F2810" s="1" t="s">
        <v>758</v>
      </c>
      <c r="G2810" s="1" t="s">
        <v>234</v>
      </c>
      <c r="H2810" s="1" t="s">
        <v>530</v>
      </c>
      <c r="I2810">
        <v>83</v>
      </c>
      <c r="J2810">
        <v>96</v>
      </c>
      <c r="K2810">
        <v>96</v>
      </c>
      <c r="L2810">
        <v>106</v>
      </c>
      <c r="M2810">
        <v>94</v>
      </c>
      <c r="N2810">
        <v>95</v>
      </c>
      <c r="O2810">
        <v>97</v>
      </c>
      <c r="P2810">
        <v>102</v>
      </c>
      <c r="Q2810">
        <v>93</v>
      </c>
      <c r="R2810">
        <v>87</v>
      </c>
      <c r="S2810">
        <v>83</v>
      </c>
      <c r="T2810">
        <v>88</v>
      </c>
      <c r="U2810">
        <v>79</v>
      </c>
      <c r="V2810" s="1" t="s">
        <v>3205</v>
      </c>
      <c r="W2810" s="1" t="s">
        <v>2551</v>
      </c>
      <c r="X2810" s="5" t="s">
        <v>3219</v>
      </c>
      <c r="Y2810" s="5" t="s">
        <v>2553</v>
      </c>
      <c r="Z2810" s="5" t="s">
        <v>2998</v>
      </c>
      <c r="AA2810" s="5"/>
    </row>
    <row r="2811" spans="1:27" ht="12" customHeight="1" x14ac:dyDescent="0.15">
      <c r="A2811" s="1" t="s">
        <v>745</v>
      </c>
      <c r="B2811" s="1" t="s">
        <v>47</v>
      </c>
      <c r="C2811" s="1" t="s">
        <v>15</v>
      </c>
      <c r="D2811" s="1" t="s">
        <v>2470</v>
      </c>
      <c r="E2811" s="1" t="s">
        <v>10</v>
      </c>
      <c r="F2811" s="1" t="s">
        <v>758</v>
      </c>
      <c r="G2811" s="1" t="s">
        <v>238</v>
      </c>
      <c r="H2811" s="1" t="s">
        <v>239</v>
      </c>
      <c r="I2811">
        <v>256</v>
      </c>
      <c r="J2811">
        <v>188</v>
      </c>
      <c r="K2811">
        <v>245</v>
      </c>
      <c r="L2811">
        <v>333</v>
      </c>
      <c r="M2811">
        <v>253</v>
      </c>
      <c r="N2811">
        <v>221</v>
      </c>
      <c r="O2811">
        <v>284</v>
      </c>
      <c r="P2811">
        <v>226</v>
      </c>
      <c r="Q2811">
        <v>288</v>
      </c>
      <c r="R2811">
        <v>198</v>
      </c>
      <c r="S2811">
        <v>352</v>
      </c>
      <c r="T2811">
        <v>234</v>
      </c>
      <c r="U2811">
        <v>170</v>
      </c>
      <c r="V2811" s="1" t="s">
        <v>3205</v>
      </c>
      <c r="W2811" s="1" t="s">
        <v>2551</v>
      </c>
      <c r="X2811" s="5" t="s">
        <v>3219</v>
      </c>
      <c r="Y2811" s="5" t="s">
        <v>2737</v>
      </c>
      <c r="Z2811" s="5" t="s">
        <v>2738</v>
      </c>
      <c r="AA2811" s="5"/>
    </row>
    <row r="2812" spans="1:27" ht="12" customHeight="1" x14ac:dyDescent="0.15">
      <c r="A2812" s="1" t="s">
        <v>745</v>
      </c>
      <c r="B2812" s="1" t="s">
        <v>47</v>
      </c>
      <c r="C2812" s="1" t="s">
        <v>17</v>
      </c>
      <c r="D2812" s="1" t="s">
        <v>2470</v>
      </c>
      <c r="E2812" s="1" t="s">
        <v>10</v>
      </c>
      <c r="F2812" s="1" t="s">
        <v>758</v>
      </c>
      <c r="G2812" s="1" t="s">
        <v>240</v>
      </c>
      <c r="H2812" s="1" t="s">
        <v>530</v>
      </c>
      <c r="I2812">
        <v>26</v>
      </c>
      <c r="J2812">
        <v>27</v>
      </c>
      <c r="K2812">
        <v>26</v>
      </c>
      <c r="L2812">
        <v>26</v>
      </c>
      <c r="M2812">
        <v>26</v>
      </c>
      <c r="N2812">
        <v>27</v>
      </c>
      <c r="O2812">
        <v>26</v>
      </c>
      <c r="P2812">
        <v>26</v>
      </c>
      <c r="Q2812">
        <v>26</v>
      </c>
      <c r="R2812">
        <v>26</v>
      </c>
      <c r="S2812">
        <v>26</v>
      </c>
      <c r="T2812">
        <v>26</v>
      </c>
      <c r="U2812">
        <v>26</v>
      </c>
      <c r="V2812" s="1" t="s">
        <v>3205</v>
      </c>
      <c r="W2812" s="1" t="s">
        <v>2551</v>
      </c>
      <c r="X2812" s="5" t="s">
        <v>3219</v>
      </c>
      <c r="Y2812" s="5" t="s">
        <v>2561</v>
      </c>
      <c r="Z2812" s="5" t="s">
        <v>2998</v>
      </c>
      <c r="AA2812" s="5"/>
    </row>
    <row r="2813" spans="1:27" ht="12" customHeight="1" x14ac:dyDescent="0.15">
      <c r="A2813" s="1" t="s">
        <v>745</v>
      </c>
      <c r="B2813" s="1" t="s">
        <v>47</v>
      </c>
      <c r="C2813" s="1" t="s">
        <v>19</v>
      </c>
      <c r="D2813" s="1" t="s">
        <v>2470</v>
      </c>
      <c r="E2813" s="1" t="s">
        <v>10</v>
      </c>
      <c r="F2813" s="1" t="s">
        <v>758</v>
      </c>
      <c r="G2813" s="1" t="s">
        <v>242</v>
      </c>
      <c r="H2813" s="1" t="s">
        <v>530</v>
      </c>
      <c r="I2813">
        <v>86</v>
      </c>
      <c r="J2813">
        <v>94</v>
      </c>
      <c r="K2813">
        <v>97</v>
      </c>
      <c r="L2813">
        <v>107</v>
      </c>
      <c r="M2813">
        <v>97</v>
      </c>
      <c r="N2813">
        <v>96</v>
      </c>
      <c r="O2813">
        <v>98</v>
      </c>
      <c r="P2813">
        <v>103</v>
      </c>
      <c r="Q2813">
        <v>94</v>
      </c>
      <c r="R2813">
        <v>88</v>
      </c>
      <c r="S2813">
        <v>82</v>
      </c>
      <c r="T2813">
        <v>88</v>
      </c>
      <c r="U2813">
        <v>83</v>
      </c>
      <c r="V2813" s="1" t="s">
        <v>3205</v>
      </c>
      <c r="W2813" s="1" t="s">
        <v>2551</v>
      </c>
      <c r="X2813" s="5" t="s">
        <v>3219</v>
      </c>
      <c r="Y2813" s="5" t="s">
        <v>2557</v>
      </c>
      <c r="Z2813" s="5" t="s">
        <v>2998</v>
      </c>
      <c r="AA2813" s="5"/>
    </row>
    <row r="2814" spans="1:27" ht="12" customHeight="1" x14ac:dyDescent="0.15">
      <c r="A2814" s="1" t="s">
        <v>745</v>
      </c>
      <c r="B2814" s="1" t="s">
        <v>47</v>
      </c>
      <c r="C2814" s="1" t="s">
        <v>21</v>
      </c>
      <c r="D2814" s="1" t="s">
        <v>2470</v>
      </c>
      <c r="E2814" s="1" t="s">
        <v>10</v>
      </c>
      <c r="F2814" s="1" t="s">
        <v>758</v>
      </c>
      <c r="G2814" s="1" t="s">
        <v>245</v>
      </c>
      <c r="H2814" s="1" t="s">
        <v>239</v>
      </c>
      <c r="I2814">
        <v>322</v>
      </c>
      <c r="J2814">
        <v>228</v>
      </c>
      <c r="K2814">
        <v>289</v>
      </c>
      <c r="L2814">
        <v>357</v>
      </c>
      <c r="M2814">
        <v>316</v>
      </c>
      <c r="N2814">
        <v>272</v>
      </c>
      <c r="O2814">
        <v>341</v>
      </c>
      <c r="P2814">
        <v>296</v>
      </c>
      <c r="Q2814">
        <v>346</v>
      </c>
      <c r="R2814">
        <v>261</v>
      </c>
      <c r="S2814">
        <v>259</v>
      </c>
      <c r="T2814">
        <v>287</v>
      </c>
      <c r="U2814">
        <v>245</v>
      </c>
      <c r="V2814" s="1" t="s">
        <v>3205</v>
      </c>
      <c r="W2814" s="1" t="s">
        <v>2551</v>
      </c>
      <c r="X2814" s="5" t="s">
        <v>3219</v>
      </c>
      <c r="Y2814" s="5" t="s">
        <v>2740</v>
      </c>
      <c r="Z2814" s="5" t="s">
        <v>2738</v>
      </c>
      <c r="AA2814" s="5"/>
    </row>
    <row r="2815" spans="1:27" ht="12" customHeight="1" x14ac:dyDescent="0.15">
      <c r="A2815" s="1" t="s">
        <v>745</v>
      </c>
      <c r="B2815" s="1" t="s">
        <v>47</v>
      </c>
      <c r="C2815" s="1" t="s">
        <v>23</v>
      </c>
      <c r="D2815" s="1" t="s">
        <v>2470</v>
      </c>
      <c r="E2815" s="1" t="s">
        <v>10</v>
      </c>
      <c r="F2815" s="1" t="s">
        <v>758</v>
      </c>
      <c r="G2815" s="1" t="s">
        <v>247</v>
      </c>
      <c r="H2815" s="1" t="s">
        <v>530</v>
      </c>
      <c r="I2815">
        <v>1</v>
      </c>
      <c r="J2815">
        <v>3</v>
      </c>
      <c r="K2815">
        <v>2</v>
      </c>
      <c r="L2815">
        <v>1</v>
      </c>
      <c r="M2815">
        <v>0</v>
      </c>
      <c r="N2815">
        <v>0</v>
      </c>
      <c r="O2815">
        <v>0</v>
      </c>
      <c r="P2815">
        <v>1</v>
      </c>
      <c r="Q2815">
        <v>0</v>
      </c>
      <c r="R2815">
        <v>1</v>
      </c>
      <c r="S2815">
        <v>2</v>
      </c>
      <c r="T2815">
        <v>0</v>
      </c>
      <c r="U2815">
        <v>0</v>
      </c>
      <c r="V2815" s="1" t="s">
        <v>3205</v>
      </c>
      <c r="W2815" s="1" t="s">
        <v>2551</v>
      </c>
      <c r="X2815" s="5" t="s">
        <v>3219</v>
      </c>
      <c r="Y2815" s="5" t="s">
        <v>2564</v>
      </c>
      <c r="Z2815" s="5" t="s">
        <v>2998</v>
      </c>
      <c r="AA2815" s="5"/>
    </row>
    <row r="2816" spans="1:27" ht="12" customHeight="1" x14ac:dyDescent="0.15">
      <c r="A2816" s="1" t="s">
        <v>745</v>
      </c>
      <c r="B2816" s="1" t="s">
        <v>47</v>
      </c>
      <c r="C2816" s="1" t="s">
        <v>77</v>
      </c>
      <c r="D2816" s="1" t="s">
        <v>2470</v>
      </c>
      <c r="E2816" s="1" t="s">
        <v>10</v>
      </c>
      <c r="F2816" s="1" t="s">
        <v>758</v>
      </c>
      <c r="G2816" s="1" t="s">
        <v>249</v>
      </c>
      <c r="H2816" s="1" t="s">
        <v>530</v>
      </c>
      <c r="I2816">
        <v>53</v>
      </c>
      <c r="J2816">
        <v>54</v>
      </c>
      <c r="K2816">
        <v>53</v>
      </c>
      <c r="L2816">
        <v>52</v>
      </c>
      <c r="M2816">
        <v>50</v>
      </c>
      <c r="N2816">
        <v>51</v>
      </c>
      <c r="O2816">
        <v>51</v>
      </c>
      <c r="P2816">
        <v>51</v>
      </c>
      <c r="Q2816">
        <v>51</v>
      </c>
      <c r="R2816">
        <v>49</v>
      </c>
      <c r="S2816">
        <v>49</v>
      </c>
      <c r="T2816">
        <v>50</v>
      </c>
      <c r="U2816">
        <v>46</v>
      </c>
      <c r="V2816" s="1" t="s">
        <v>3205</v>
      </c>
      <c r="W2816" s="1" t="s">
        <v>2551</v>
      </c>
      <c r="X2816" s="5" t="s">
        <v>3219</v>
      </c>
      <c r="Y2816" s="5" t="s">
        <v>2559</v>
      </c>
      <c r="Z2816" s="5" t="s">
        <v>2998</v>
      </c>
      <c r="AA2816" s="5"/>
    </row>
    <row r="2817" spans="1:27" ht="12" customHeight="1" x14ac:dyDescent="0.15">
      <c r="A2817" s="1" t="s">
        <v>745</v>
      </c>
      <c r="B2817" s="1" t="s">
        <v>49</v>
      </c>
      <c r="C2817" s="1" t="s">
        <v>9</v>
      </c>
      <c r="D2817" s="1" t="s">
        <v>2470</v>
      </c>
      <c r="E2817" s="1" t="s">
        <v>10</v>
      </c>
      <c r="F2817" s="1" t="s">
        <v>5356</v>
      </c>
      <c r="G2817" s="1" t="s">
        <v>234</v>
      </c>
      <c r="H2817" s="1" t="s">
        <v>530</v>
      </c>
      <c r="I2817">
        <v>21</v>
      </c>
      <c r="J2817">
        <v>16</v>
      </c>
      <c r="K2817">
        <v>9</v>
      </c>
      <c r="L2817">
        <v>17</v>
      </c>
      <c r="M2817">
        <v>21</v>
      </c>
      <c r="N2817">
        <v>14</v>
      </c>
      <c r="O2817">
        <v>17</v>
      </c>
      <c r="P2817">
        <v>17</v>
      </c>
      <c r="Q2817">
        <v>15</v>
      </c>
      <c r="R2817">
        <v>14</v>
      </c>
      <c r="S2817">
        <v>14</v>
      </c>
      <c r="T2817">
        <v>16</v>
      </c>
      <c r="U2817">
        <v>16</v>
      </c>
      <c r="V2817" s="1" t="s">
        <v>3205</v>
      </c>
      <c r="W2817" s="1" t="s">
        <v>2551</v>
      </c>
      <c r="X2817" s="1" t="s">
        <v>5357</v>
      </c>
      <c r="Y2817" s="1" t="s">
        <v>2553</v>
      </c>
      <c r="Z2817" s="1" t="s">
        <v>2998</v>
      </c>
    </row>
    <row r="2818" spans="1:27" ht="12" customHeight="1" x14ac:dyDescent="0.15">
      <c r="A2818" s="1" t="s">
        <v>745</v>
      </c>
      <c r="B2818" s="1" t="s">
        <v>49</v>
      </c>
      <c r="C2818" s="1" t="s">
        <v>15</v>
      </c>
      <c r="D2818" s="1" t="s">
        <v>2470</v>
      </c>
      <c r="E2818" s="1" t="s">
        <v>10</v>
      </c>
      <c r="F2818" s="1" t="s">
        <v>5356</v>
      </c>
      <c r="G2818" s="1" t="s">
        <v>238</v>
      </c>
      <c r="H2818" s="1" t="s">
        <v>239</v>
      </c>
      <c r="I2818">
        <v>146</v>
      </c>
      <c r="J2818">
        <v>108</v>
      </c>
      <c r="K2818">
        <v>105</v>
      </c>
      <c r="L2818">
        <v>98</v>
      </c>
      <c r="M2818">
        <v>104</v>
      </c>
      <c r="N2818">
        <v>124</v>
      </c>
      <c r="O2818">
        <v>113</v>
      </c>
      <c r="P2818">
        <v>117</v>
      </c>
      <c r="Q2818">
        <v>98</v>
      </c>
      <c r="R2818">
        <v>138</v>
      </c>
      <c r="S2818">
        <v>87</v>
      </c>
      <c r="T2818">
        <v>160</v>
      </c>
      <c r="U2818">
        <v>137</v>
      </c>
      <c r="V2818" s="1" t="s">
        <v>3205</v>
      </c>
      <c r="W2818" s="1" t="s">
        <v>2551</v>
      </c>
      <c r="X2818" s="1" t="s">
        <v>5357</v>
      </c>
      <c r="Y2818" s="1" t="s">
        <v>2737</v>
      </c>
      <c r="Z2818" s="1" t="s">
        <v>2738</v>
      </c>
    </row>
    <row r="2819" spans="1:27" ht="12" customHeight="1" x14ac:dyDescent="0.15">
      <c r="A2819" s="1" t="s">
        <v>745</v>
      </c>
      <c r="B2819" s="1" t="s">
        <v>49</v>
      </c>
      <c r="C2819" s="1" t="s">
        <v>17</v>
      </c>
      <c r="D2819" s="1" t="s">
        <v>2470</v>
      </c>
      <c r="E2819" s="1" t="s">
        <v>10</v>
      </c>
      <c r="F2819" s="1" t="s">
        <v>5356</v>
      </c>
      <c r="G2819" s="1" t="s">
        <v>240</v>
      </c>
      <c r="H2819" s="1" t="s">
        <v>530</v>
      </c>
      <c r="I2819">
        <v>0</v>
      </c>
      <c r="J2819">
        <v>0</v>
      </c>
      <c r="K2819">
        <v>0</v>
      </c>
      <c r="L2819">
        <v>0</v>
      </c>
      <c r="M2819">
        <v>0</v>
      </c>
      <c r="N2819">
        <v>0</v>
      </c>
      <c r="O2819">
        <v>0</v>
      </c>
      <c r="P2819">
        <v>0</v>
      </c>
      <c r="Q2819">
        <v>0</v>
      </c>
      <c r="R2819">
        <v>0</v>
      </c>
      <c r="S2819">
        <v>0</v>
      </c>
      <c r="T2819">
        <v>0</v>
      </c>
      <c r="U2819">
        <v>0</v>
      </c>
      <c r="V2819" s="1" t="s">
        <v>3205</v>
      </c>
      <c r="W2819" s="1" t="s">
        <v>2551</v>
      </c>
      <c r="X2819" s="1" t="s">
        <v>5357</v>
      </c>
      <c r="Y2819" s="1" t="s">
        <v>2561</v>
      </c>
      <c r="Z2819" s="1" t="s">
        <v>2998</v>
      </c>
    </row>
    <row r="2820" spans="1:27" ht="12" customHeight="1" x14ac:dyDescent="0.15">
      <c r="A2820" s="1" t="s">
        <v>745</v>
      </c>
      <c r="B2820" s="1" t="s">
        <v>49</v>
      </c>
      <c r="C2820" s="1" t="s">
        <v>19</v>
      </c>
      <c r="D2820" s="1" t="s">
        <v>2470</v>
      </c>
      <c r="E2820" s="1" t="s">
        <v>10</v>
      </c>
      <c r="F2820" s="1" t="s">
        <v>5356</v>
      </c>
      <c r="G2820" s="1" t="s">
        <v>242</v>
      </c>
      <c r="H2820" s="1" t="s">
        <v>530</v>
      </c>
      <c r="I2820">
        <v>17</v>
      </c>
      <c r="J2820">
        <v>11</v>
      </c>
      <c r="K2820">
        <v>8</v>
      </c>
      <c r="L2820">
        <v>13</v>
      </c>
      <c r="M2820">
        <v>15</v>
      </c>
      <c r="N2820">
        <v>14</v>
      </c>
      <c r="O2820">
        <v>14</v>
      </c>
      <c r="P2820">
        <v>14</v>
      </c>
      <c r="Q2820">
        <v>13</v>
      </c>
      <c r="R2820">
        <v>14</v>
      </c>
      <c r="S2820">
        <v>12</v>
      </c>
      <c r="T2820">
        <v>14</v>
      </c>
      <c r="U2820">
        <v>17</v>
      </c>
      <c r="V2820" s="1" t="s">
        <v>3205</v>
      </c>
      <c r="W2820" s="1" t="s">
        <v>2551</v>
      </c>
      <c r="X2820" s="1" t="s">
        <v>5357</v>
      </c>
      <c r="Y2820" s="1" t="s">
        <v>2557</v>
      </c>
      <c r="Z2820" s="1" t="s">
        <v>2998</v>
      </c>
    </row>
    <row r="2821" spans="1:27" ht="12" customHeight="1" x14ac:dyDescent="0.15">
      <c r="A2821" s="1" t="s">
        <v>745</v>
      </c>
      <c r="B2821" s="1" t="s">
        <v>49</v>
      </c>
      <c r="C2821" s="1" t="s">
        <v>21</v>
      </c>
      <c r="D2821" s="1" t="s">
        <v>2470</v>
      </c>
      <c r="E2821" s="1" t="s">
        <v>10</v>
      </c>
      <c r="F2821" s="1" t="s">
        <v>5356</v>
      </c>
      <c r="G2821" s="1" t="s">
        <v>245</v>
      </c>
      <c r="H2821" s="1" t="s">
        <v>239</v>
      </c>
      <c r="I2821">
        <v>146</v>
      </c>
      <c r="J2821">
        <v>97</v>
      </c>
      <c r="K2821">
        <v>118</v>
      </c>
      <c r="L2821">
        <v>128</v>
      </c>
      <c r="M2821">
        <v>133</v>
      </c>
      <c r="N2821">
        <v>123</v>
      </c>
      <c r="O2821">
        <v>139</v>
      </c>
      <c r="P2821">
        <v>107</v>
      </c>
      <c r="Q2821">
        <v>118</v>
      </c>
      <c r="R2821">
        <v>133</v>
      </c>
      <c r="S2821">
        <v>132</v>
      </c>
      <c r="T2821">
        <v>171</v>
      </c>
      <c r="U2821">
        <v>187</v>
      </c>
      <c r="V2821" s="1" t="s">
        <v>3205</v>
      </c>
      <c r="W2821" s="1" t="s">
        <v>2551</v>
      </c>
      <c r="X2821" s="1" t="s">
        <v>5357</v>
      </c>
      <c r="Y2821" s="1" t="s">
        <v>2740</v>
      </c>
      <c r="Z2821" s="1" t="s">
        <v>2738</v>
      </c>
    </row>
    <row r="2822" spans="1:27" ht="12" customHeight="1" x14ac:dyDescent="0.15">
      <c r="A2822" s="1" t="s">
        <v>745</v>
      </c>
      <c r="B2822" s="1" t="s">
        <v>49</v>
      </c>
      <c r="C2822" s="1" t="s">
        <v>23</v>
      </c>
      <c r="D2822" s="1" t="s">
        <v>2470</v>
      </c>
      <c r="E2822" s="1" t="s">
        <v>10</v>
      </c>
      <c r="F2822" s="1" t="s">
        <v>5356</v>
      </c>
      <c r="G2822" s="1" t="s">
        <v>247</v>
      </c>
      <c r="H2822" s="1" t="s">
        <v>530</v>
      </c>
      <c r="I2822">
        <v>13</v>
      </c>
      <c r="J2822">
        <v>1</v>
      </c>
      <c r="K2822">
        <v>6</v>
      </c>
      <c r="L2822">
        <v>5</v>
      </c>
      <c r="M2822">
        <v>8</v>
      </c>
      <c r="N2822">
        <v>2</v>
      </c>
      <c r="O2822">
        <v>5</v>
      </c>
      <c r="P2822">
        <v>4</v>
      </c>
      <c r="Q2822">
        <v>2</v>
      </c>
      <c r="R2822">
        <v>1</v>
      </c>
      <c r="S2822">
        <v>3</v>
      </c>
      <c r="T2822">
        <v>2</v>
      </c>
      <c r="U2822">
        <v>3</v>
      </c>
      <c r="V2822" s="1" t="s">
        <v>3205</v>
      </c>
      <c r="W2822" s="1" t="s">
        <v>2551</v>
      </c>
      <c r="X2822" s="1" t="s">
        <v>5357</v>
      </c>
      <c r="Y2822" s="1" t="s">
        <v>2564</v>
      </c>
      <c r="Z2822" s="1" t="s">
        <v>2998</v>
      </c>
    </row>
    <row r="2823" spans="1:27" ht="12" customHeight="1" x14ac:dyDescent="0.15">
      <c r="A2823" s="1" t="s">
        <v>745</v>
      </c>
      <c r="B2823" s="1" t="s">
        <v>49</v>
      </c>
      <c r="C2823" s="1" t="s">
        <v>77</v>
      </c>
      <c r="D2823" s="1" t="s">
        <v>2470</v>
      </c>
      <c r="E2823" s="1" t="s">
        <v>10</v>
      </c>
      <c r="F2823" s="1" t="s">
        <v>5356</v>
      </c>
      <c r="G2823" s="1" t="s">
        <v>249</v>
      </c>
      <c r="H2823" s="1" t="s">
        <v>530</v>
      </c>
      <c r="I2823">
        <v>9</v>
      </c>
      <c r="J2823">
        <v>13</v>
      </c>
      <c r="K2823">
        <v>9</v>
      </c>
      <c r="L2823">
        <v>9</v>
      </c>
      <c r="M2823">
        <v>9</v>
      </c>
      <c r="N2823">
        <v>9</v>
      </c>
      <c r="O2823">
        <v>9</v>
      </c>
      <c r="P2823">
        <v>8</v>
      </c>
      <c r="Q2823">
        <v>9</v>
      </c>
      <c r="R2823">
        <v>10</v>
      </c>
      <c r="S2823">
        <v>10</v>
      </c>
      <c r="T2823">
        <v>10</v>
      </c>
      <c r="U2823">
        <v>7</v>
      </c>
      <c r="V2823" s="1" t="s">
        <v>3205</v>
      </c>
      <c r="W2823" s="1" t="s">
        <v>2551</v>
      </c>
      <c r="X2823" s="1" t="s">
        <v>5357</v>
      </c>
      <c r="Y2823" s="1" t="s">
        <v>2559</v>
      </c>
      <c r="Z2823" s="1" t="s">
        <v>2998</v>
      </c>
    </row>
    <row r="2824" spans="1:27" ht="12" customHeight="1" x14ac:dyDescent="0.15">
      <c r="A2824" s="1" t="s">
        <v>745</v>
      </c>
      <c r="B2824" s="1" t="s">
        <v>51</v>
      </c>
      <c r="C2824" s="1" t="s">
        <v>9</v>
      </c>
      <c r="D2824" s="1" t="s">
        <v>2470</v>
      </c>
      <c r="E2824" s="1" t="s">
        <v>10</v>
      </c>
      <c r="F2824" s="1" t="s">
        <v>759</v>
      </c>
      <c r="G2824" s="1" t="s">
        <v>234</v>
      </c>
      <c r="H2824" s="1" t="s">
        <v>530</v>
      </c>
      <c r="I2824">
        <v>17</v>
      </c>
      <c r="J2824">
        <v>10</v>
      </c>
      <c r="K2824">
        <v>13</v>
      </c>
      <c r="L2824">
        <v>15</v>
      </c>
      <c r="M2824">
        <v>18</v>
      </c>
      <c r="N2824">
        <v>20</v>
      </c>
      <c r="O2824">
        <v>21</v>
      </c>
      <c r="P2824">
        <v>19</v>
      </c>
      <c r="Q2824">
        <v>19</v>
      </c>
      <c r="R2824">
        <v>18</v>
      </c>
      <c r="S2824">
        <v>13</v>
      </c>
      <c r="T2824">
        <v>13</v>
      </c>
      <c r="U2824">
        <v>17</v>
      </c>
      <c r="V2824" s="1" t="s">
        <v>3205</v>
      </c>
      <c r="W2824" s="1" t="s">
        <v>2551</v>
      </c>
      <c r="X2824" s="5" t="s">
        <v>3220</v>
      </c>
      <c r="Y2824" s="5" t="s">
        <v>2553</v>
      </c>
      <c r="Z2824" s="5" t="s">
        <v>2998</v>
      </c>
      <c r="AA2824" s="5"/>
    </row>
    <row r="2825" spans="1:27" ht="12" customHeight="1" x14ac:dyDescent="0.15">
      <c r="A2825" s="1" t="s">
        <v>745</v>
      </c>
      <c r="B2825" s="1" t="s">
        <v>51</v>
      </c>
      <c r="C2825" s="1" t="s">
        <v>15</v>
      </c>
      <c r="D2825" s="1" t="s">
        <v>2470</v>
      </c>
      <c r="E2825" s="1" t="s">
        <v>10</v>
      </c>
      <c r="F2825" s="1" t="s">
        <v>759</v>
      </c>
      <c r="G2825" s="1" t="s">
        <v>238</v>
      </c>
      <c r="H2825" s="1" t="s">
        <v>239</v>
      </c>
      <c r="I2825">
        <v>494</v>
      </c>
      <c r="J2825">
        <v>338</v>
      </c>
      <c r="K2825">
        <v>304</v>
      </c>
      <c r="L2825">
        <v>542</v>
      </c>
      <c r="M2825">
        <v>523</v>
      </c>
      <c r="N2825">
        <v>659</v>
      </c>
      <c r="O2825">
        <v>611</v>
      </c>
      <c r="P2825">
        <v>637</v>
      </c>
      <c r="Q2825">
        <v>680</v>
      </c>
      <c r="R2825">
        <v>644</v>
      </c>
      <c r="S2825">
        <v>461</v>
      </c>
      <c r="T2825">
        <v>431</v>
      </c>
      <c r="U2825">
        <v>584</v>
      </c>
      <c r="V2825" s="1" t="s">
        <v>3205</v>
      </c>
      <c r="W2825" s="1" t="s">
        <v>2551</v>
      </c>
      <c r="X2825" s="5" t="s">
        <v>3220</v>
      </c>
      <c r="Y2825" s="5" t="s">
        <v>2737</v>
      </c>
      <c r="Z2825" s="5" t="s">
        <v>2738</v>
      </c>
      <c r="AA2825" s="5"/>
    </row>
    <row r="2826" spans="1:27" ht="12" customHeight="1" x14ac:dyDescent="0.15">
      <c r="A2826" s="1" t="s">
        <v>745</v>
      </c>
      <c r="B2826" s="1" t="s">
        <v>51</v>
      </c>
      <c r="C2826" s="1" t="s">
        <v>17</v>
      </c>
      <c r="D2826" s="1" t="s">
        <v>2470</v>
      </c>
      <c r="E2826" s="1" t="s">
        <v>10</v>
      </c>
      <c r="F2826" s="1" t="s">
        <v>759</v>
      </c>
      <c r="G2826" s="1" t="s">
        <v>240</v>
      </c>
      <c r="H2826" s="1" t="s">
        <v>530</v>
      </c>
      <c r="I2826">
        <v>0</v>
      </c>
      <c r="J2826">
        <v>0</v>
      </c>
      <c r="K2826">
        <v>0</v>
      </c>
      <c r="L2826">
        <v>0</v>
      </c>
      <c r="M2826">
        <v>0</v>
      </c>
      <c r="N2826">
        <v>0</v>
      </c>
      <c r="O2826">
        <v>0</v>
      </c>
      <c r="P2826">
        <v>0</v>
      </c>
      <c r="Q2826">
        <v>0</v>
      </c>
      <c r="R2826">
        <v>0</v>
      </c>
      <c r="S2826">
        <v>0</v>
      </c>
      <c r="T2826">
        <v>0</v>
      </c>
      <c r="U2826">
        <v>0</v>
      </c>
      <c r="V2826" s="1" t="s">
        <v>3205</v>
      </c>
      <c r="W2826" s="1" t="s">
        <v>2551</v>
      </c>
      <c r="X2826" s="5" t="s">
        <v>3220</v>
      </c>
      <c r="Y2826" s="5" t="s">
        <v>2561</v>
      </c>
      <c r="Z2826" s="5" t="s">
        <v>2998</v>
      </c>
      <c r="AA2826" s="5"/>
    </row>
    <row r="2827" spans="1:27" ht="12" customHeight="1" x14ac:dyDescent="0.15">
      <c r="A2827" s="1" t="s">
        <v>745</v>
      </c>
      <c r="B2827" s="1" t="s">
        <v>51</v>
      </c>
      <c r="C2827" s="1" t="s">
        <v>19</v>
      </c>
      <c r="D2827" s="1" t="s">
        <v>2470</v>
      </c>
      <c r="E2827" s="1" t="s">
        <v>10</v>
      </c>
      <c r="F2827" s="1" t="s">
        <v>759</v>
      </c>
      <c r="G2827" s="1" t="s">
        <v>242</v>
      </c>
      <c r="H2827" s="1" t="s">
        <v>530</v>
      </c>
      <c r="I2827">
        <v>17</v>
      </c>
      <c r="J2827">
        <v>10</v>
      </c>
      <c r="K2827">
        <v>13</v>
      </c>
      <c r="L2827">
        <v>15</v>
      </c>
      <c r="M2827">
        <v>18</v>
      </c>
      <c r="N2827">
        <v>20</v>
      </c>
      <c r="O2827">
        <v>21</v>
      </c>
      <c r="P2827">
        <v>19</v>
      </c>
      <c r="Q2827">
        <v>19</v>
      </c>
      <c r="R2827">
        <v>18</v>
      </c>
      <c r="S2827">
        <v>13</v>
      </c>
      <c r="T2827">
        <v>13</v>
      </c>
      <c r="U2827">
        <v>17</v>
      </c>
      <c r="V2827" s="1" t="s">
        <v>3205</v>
      </c>
      <c r="W2827" s="1" t="s">
        <v>2551</v>
      </c>
      <c r="X2827" s="5" t="s">
        <v>3220</v>
      </c>
      <c r="Y2827" s="5" t="s">
        <v>2557</v>
      </c>
      <c r="Z2827" s="5" t="s">
        <v>2998</v>
      </c>
      <c r="AA2827" s="5"/>
    </row>
    <row r="2828" spans="1:27" ht="12" customHeight="1" x14ac:dyDescent="0.15">
      <c r="A2828" s="1" t="s">
        <v>745</v>
      </c>
      <c r="B2828" s="1" t="s">
        <v>51</v>
      </c>
      <c r="C2828" s="1" t="s">
        <v>21</v>
      </c>
      <c r="D2828" s="1" t="s">
        <v>2470</v>
      </c>
      <c r="E2828" s="1" t="s">
        <v>10</v>
      </c>
      <c r="F2828" s="1" t="s">
        <v>759</v>
      </c>
      <c r="G2828" s="1" t="s">
        <v>245</v>
      </c>
      <c r="H2828" s="1" t="s">
        <v>239</v>
      </c>
      <c r="I2828">
        <v>517</v>
      </c>
      <c r="J2828">
        <v>346</v>
      </c>
      <c r="K2828">
        <v>313</v>
      </c>
      <c r="L2828">
        <v>548</v>
      </c>
      <c r="M2828">
        <v>533</v>
      </c>
      <c r="N2828">
        <v>666</v>
      </c>
      <c r="O2828">
        <v>617</v>
      </c>
      <c r="P2828">
        <v>649</v>
      </c>
      <c r="Q2828">
        <v>692</v>
      </c>
      <c r="R2828">
        <v>659</v>
      </c>
      <c r="S2828">
        <v>472</v>
      </c>
      <c r="T2828">
        <v>438</v>
      </c>
      <c r="U2828">
        <v>588</v>
      </c>
      <c r="V2828" s="1" t="s">
        <v>3205</v>
      </c>
      <c r="W2828" s="1" t="s">
        <v>2551</v>
      </c>
      <c r="X2828" s="5" t="s">
        <v>3220</v>
      </c>
      <c r="Y2828" s="5" t="s">
        <v>2740</v>
      </c>
      <c r="Z2828" s="5" t="s">
        <v>2738</v>
      </c>
      <c r="AA2828" s="5"/>
    </row>
    <row r="2829" spans="1:27" ht="12" customHeight="1" x14ac:dyDescent="0.15">
      <c r="A2829" s="1" t="s">
        <v>745</v>
      </c>
      <c r="B2829" s="1" t="s">
        <v>51</v>
      </c>
      <c r="C2829" s="1" t="s">
        <v>23</v>
      </c>
      <c r="D2829" s="1" t="s">
        <v>2470</v>
      </c>
      <c r="E2829" s="1" t="s">
        <v>10</v>
      </c>
      <c r="F2829" s="1" t="s">
        <v>759</v>
      </c>
      <c r="G2829" s="1" t="s">
        <v>247</v>
      </c>
      <c r="H2829" s="1" t="s">
        <v>530</v>
      </c>
      <c r="I2829">
        <v>0</v>
      </c>
      <c r="J2829">
        <v>0</v>
      </c>
      <c r="K2829">
        <v>0</v>
      </c>
      <c r="L2829">
        <v>0</v>
      </c>
      <c r="M2829">
        <v>0</v>
      </c>
      <c r="N2829">
        <v>0</v>
      </c>
      <c r="O2829">
        <v>1</v>
      </c>
      <c r="P2829">
        <v>0</v>
      </c>
      <c r="Q2829">
        <v>0</v>
      </c>
      <c r="R2829">
        <v>0</v>
      </c>
      <c r="S2829">
        <v>0</v>
      </c>
      <c r="T2829">
        <v>0</v>
      </c>
      <c r="U2829">
        <v>0</v>
      </c>
      <c r="V2829" s="1" t="s">
        <v>3205</v>
      </c>
      <c r="W2829" s="1" t="s">
        <v>2551</v>
      </c>
      <c r="X2829" s="5" t="s">
        <v>3220</v>
      </c>
      <c r="Y2829" s="5" t="s">
        <v>2564</v>
      </c>
      <c r="Z2829" s="5" t="s">
        <v>2998</v>
      </c>
      <c r="AA2829" s="5"/>
    </row>
    <row r="2830" spans="1:27" ht="12" customHeight="1" x14ac:dyDescent="0.15">
      <c r="A2830" s="1" t="s">
        <v>745</v>
      </c>
      <c r="B2830" s="1" t="s">
        <v>51</v>
      </c>
      <c r="C2830" s="1" t="s">
        <v>77</v>
      </c>
      <c r="D2830" s="1" t="s">
        <v>2470</v>
      </c>
      <c r="E2830" s="1" t="s">
        <v>10</v>
      </c>
      <c r="F2830" s="1" t="s">
        <v>759</v>
      </c>
      <c r="G2830" s="1" t="s">
        <v>249</v>
      </c>
      <c r="H2830" s="1" t="s">
        <v>530</v>
      </c>
      <c r="I2830">
        <v>1</v>
      </c>
      <c r="J2830">
        <v>3</v>
      </c>
      <c r="K2830">
        <v>3</v>
      </c>
      <c r="L2830">
        <v>3</v>
      </c>
      <c r="M2830">
        <v>3</v>
      </c>
      <c r="N2830">
        <v>3</v>
      </c>
      <c r="O2830">
        <v>2</v>
      </c>
      <c r="P2830">
        <v>2</v>
      </c>
      <c r="Q2830">
        <v>2</v>
      </c>
      <c r="R2830">
        <v>2</v>
      </c>
      <c r="S2830">
        <v>2</v>
      </c>
      <c r="T2830">
        <v>2</v>
      </c>
      <c r="U2830">
        <v>2</v>
      </c>
      <c r="V2830" s="1" t="s">
        <v>3205</v>
      </c>
      <c r="W2830" s="1" t="s">
        <v>2551</v>
      </c>
      <c r="X2830" s="5" t="s">
        <v>3220</v>
      </c>
      <c r="Y2830" s="5" t="s">
        <v>2559</v>
      </c>
      <c r="Z2830" s="5" t="s">
        <v>2998</v>
      </c>
      <c r="AA2830" s="5"/>
    </row>
    <row r="2831" spans="1:27" ht="12" customHeight="1" x14ac:dyDescent="0.15">
      <c r="A2831" s="1" t="s">
        <v>745</v>
      </c>
      <c r="B2831" s="1" t="s">
        <v>53</v>
      </c>
      <c r="C2831" s="1" t="s">
        <v>9</v>
      </c>
      <c r="D2831" s="1" t="s">
        <v>2470</v>
      </c>
      <c r="E2831" s="1" t="s">
        <v>10</v>
      </c>
      <c r="F2831" s="1" t="s">
        <v>760</v>
      </c>
      <c r="G2831" s="1" t="s">
        <v>234</v>
      </c>
      <c r="H2831" s="1" t="s">
        <v>530</v>
      </c>
      <c r="I2831">
        <v>5391</v>
      </c>
      <c r="J2831">
        <v>5054</v>
      </c>
      <c r="K2831">
        <v>4595</v>
      </c>
      <c r="L2831">
        <v>5375</v>
      </c>
      <c r="M2831">
        <v>5297</v>
      </c>
      <c r="N2831">
        <v>4939</v>
      </c>
      <c r="O2831">
        <v>5618</v>
      </c>
      <c r="P2831">
        <v>5494</v>
      </c>
      <c r="Q2831">
        <v>5812</v>
      </c>
      <c r="R2831">
        <v>5355</v>
      </c>
      <c r="S2831">
        <v>4754</v>
      </c>
      <c r="T2831">
        <v>4924</v>
      </c>
      <c r="U2831">
        <v>5087</v>
      </c>
      <c r="V2831" s="1" t="s">
        <v>3205</v>
      </c>
      <c r="W2831" s="1" t="s">
        <v>2551</v>
      </c>
      <c r="X2831" s="5" t="s">
        <v>3221</v>
      </c>
      <c r="Y2831" s="5" t="s">
        <v>2553</v>
      </c>
      <c r="Z2831" s="5" t="s">
        <v>2998</v>
      </c>
      <c r="AA2831" s="5"/>
    </row>
    <row r="2832" spans="1:27" ht="12" customHeight="1" x14ac:dyDescent="0.15">
      <c r="A2832" s="1" t="s">
        <v>745</v>
      </c>
      <c r="B2832" s="1" t="s">
        <v>53</v>
      </c>
      <c r="C2832" s="1" t="s">
        <v>15</v>
      </c>
      <c r="D2832" s="1" t="s">
        <v>2470</v>
      </c>
      <c r="E2832" s="1" t="s">
        <v>10</v>
      </c>
      <c r="F2832" s="1" t="s">
        <v>760</v>
      </c>
      <c r="G2832" s="1" t="s">
        <v>238</v>
      </c>
      <c r="H2832" s="1" t="s">
        <v>239</v>
      </c>
      <c r="I2832">
        <v>46227</v>
      </c>
      <c r="J2832">
        <v>43034</v>
      </c>
      <c r="K2832">
        <v>38629</v>
      </c>
      <c r="L2832">
        <v>45894</v>
      </c>
      <c r="M2832">
        <v>43043</v>
      </c>
      <c r="N2832">
        <v>40201</v>
      </c>
      <c r="O2832">
        <v>45759</v>
      </c>
      <c r="P2832">
        <v>46094</v>
      </c>
      <c r="Q2832">
        <v>49446</v>
      </c>
      <c r="R2832">
        <v>48520</v>
      </c>
      <c r="S2832">
        <v>42487</v>
      </c>
      <c r="T2832">
        <v>45192</v>
      </c>
      <c r="U2832">
        <v>49822</v>
      </c>
      <c r="V2832" s="1" t="s">
        <v>3205</v>
      </c>
      <c r="W2832" s="1" t="s">
        <v>2551</v>
      </c>
      <c r="X2832" s="5" t="s">
        <v>3221</v>
      </c>
      <c r="Y2832" s="5" t="s">
        <v>2737</v>
      </c>
      <c r="Z2832" s="5" t="s">
        <v>2738</v>
      </c>
      <c r="AA2832" s="5"/>
    </row>
    <row r="2833" spans="1:27" ht="12" customHeight="1" x14ac:dyDescent="0.15">
      <c r="A2833" s="1" t="s">
        <v>745</v>
      </c>
      <c r="B2833" s="1" t="s">
        <v>53</v>
      </c>
      <c r="C2833" s="1" t="s">
        <v>17</v>
      </c>
      <c r="D2833" s="1" t="s">
        <v>2470</v>
      </c>
      <c r="E2833" s="1" t="s">
        <v>10</v>
      </c>
      <c r="F2833" s="1" t="s">
        <v>760</v>
      </c>
      <c r="G2833" s="1" t="s">
        <v>240</v>
      </c>
      <c r="H2833" s="1" t="s">
        <v>530</v>
      </c>
      <c r="I2833">
        <v>1945</v>
      </c>
      <c r="J2833">
        <v>1660</v>
      </c>
      <c r="K2833">
        <v>1610</v>
      </c>
      <c r="L2833">
        <v>1778</v>
      </c>
      <c r="M2833">
        <v>1702</v>
      </c>
      <c r="N2833">
        <v>1691</v>
      </c>
      <c r="O2833">
        <v>1757</v>
      </c>
      <c r="P2833">
        <v>1724</v>
      </c>
      <c r="Q2833">
        <v>1742</v>
      </c>
      <c r="R2833">
        <v>1668</v>
      </c>
      <c r="S2833">
        <v>1596</v>
      </c>
      <c r="T2833">
        <v>1401</v>
      </c>
      <c r="U2833">
        <v>1359</v>
      </c>
      <c r="V2833" s="1" t="s">
        <v>3205</v>
      </c>
      <c r="W2833" s="1" t="s">
        <v>2551</v>
      </c>
      <c r="X2833" s="5" t="s">
        <v>3221</v>
      </c>
      <c r="Y2833" s="5" t="s">
        <v>2561</v>
      </c>
      <c r="Z2833" s="5" t="s">
        <v>2998</v>
      </c>
      <c r="AA2833" s="5"/>
    </row>
    <row r="2834" spans="1:27" ht="12" customHeight="1" x14ac:dyDescent="0.15">
      <c r="A2834" s="1" t="s">
        <v>745</v>
      </c>
      <c r="B2834" s="1" t="s">
        <v>53</v>
      </c>
      <c r="C2834" s="1" t="s">
        <v>19</v>
      </c>
      <c r="D2834" s="1" t="s">
        <v>2470</v>
      </c>
      <c r="E2834" s="1" t="s">
        <v>10</v>
      </c>
      <c r="F2834" s="1" t="s">
        <v>760</v>
      </c>
      <c r="G2834" s="1" t="s">
        <v>242</v>
      </c>
      <c r="H2834" s="1" t="s">
        <v>530</v>
      </c>
      <c r="I2834">
        <v>6015</v>
      </c>
      <c r="J2834">
        <v>5049</v>
      </c>
      <c r="K2834">
        <v>4673</v>
      </c>
      <c r="L2834">
        <v>5627</v>
      </c>
      <c r="M2834">
        <v>5642</v>
      </c>
      <c r="N2834">
        <v>5386</v>
      </c>
      <c r="O2834">
        <v>6012</v>
      </c>
      <c r="P2834">
        <v>5621</v>
      </c>
      <c r="Q2834">
        <v>5889</v>
      </c>
      <c r="R2834">
        <v>5884</v>
      </c>
      <c r="S2834">
        <v>5535</v>
      </c>
      <c r="T2834">
        <v>5888</v>
      </c>
      <c r="U2834">
        <v>6774</v>
      </c>
      <c r="V2834" s="1" t="s">
        <v>3205</v>
      </c>
      <c r="W2834" s="1" t="s">
        <v>2551</v>
      </c>
      <c r="X2834" s="5" t="s">
        <v>3221</v>
      </c>
      <c r="Y2834" s="5" t="s">
        <v>2557</v>
      </c>
      <c r="Z2834" s="5" t="s">
        <v>2998</v>
      </c>
      <c r="AA2834" s="5"/>
    </row>
    <row r="2835" spans="1:27" ht="12" customHeight="1" x14ac:dyDescent="0.15">
      <c r="A2835" s="1" t="s">
        <v>745</v>
      </c>
      <c r="B2835" s="1" t="s">
        <v>53</v>
      </c>
      <c r="C2835" s="1" t="s">
        <v>21</v>
      </c>
      <c r="D2835" s="1" t="s">
        <v>2470</v>
      </c>
      <c r="E2835" s="1" t="s">
        <v>10</v>
      </c>
      <c r="F2835" s="1" t="s">
        <v>760</v>
      </c>
      <c r="G2835" s="1" t="s">
        <v>245</v>
      </c>
      <c r="H2835" s="1" t="s">
        <v>239</v>
      </c>
      <c r="I2835">
        <v>62976</v>
      </c>
      <c r="J2835">
        <v>51178</v>
      </c>
      <c r="K2835">
        <v>46687</v>
      </c>
      <c r="L2835">
        <v>59001</v>
      </c>
      <c r="M2835">
        <v>60208</v>
      </c>
      <c r="N2835">
        <v>58103</v>
      </c>
      <c r="O2835">
        <v>67448</v>
      </c>
      <c r="P2835">
        <v>61006</v>
      </c>
      <c r="Q2835">
        <v>66276</v>
      </c>
      <c r="R2835">
        <v>67989</v>
      </c>
      <c r="S2835">
        <v>66392</v>
      </c>
      <c r="T2835">
        <v>66775</v>
      </c>
      <c r="U2835">
        <v>81628</v>
      </c>
      <c r="V2835" s="1" t="s">
        <v>3205</v>
      </c>
      <c r="W2835" s="1" t="s">
        <v>2551</v>
      </c>
      <c r="X2835" s="5" t="s">
        <v>3221</v>
      </c>
      <c r="Y2835" s="5" t="s">
        <v>2740</v>
      </c>
      <c r="Z2835" s="5" t="s">
        <v>2738</v>
      </c>
      <c r="AA2835" s="5"/>
    </row>
    <row r="2836" spans="1:27" ht="12" customHeight="1" x14ac:dyDescent="0.15">
      <c r="A2836" s="1" t="s">
        <v>745</v>
      </c>
      <c r="B2836" s="1" t="s">
        <v>53</v>
      </c>
      <c r="C2836" s="1" t="s">
        <v>23</v>
      </c>
      <c r="D2836" s="1" t="s">
        <v>2470</v>
      </c>
      <c r="E2836" s="1" t="s">
        <v>10</v>
      </c>
      <c r="F2836" s="1" t="s">
        <v>760</v>
      </c>
      <c r="G2836" s="1" t="s">
        <v>247</v>
      </c>
      <c r="H2836" s="1" t="s">
        <v>530</v>
      </c>
      <c r="I2836">
        <v>1235</v>
      </c>
      <c r="J2836">
        <v>1143</v>
      </c>
      <c r="K2836">
        <v>985</v>
      </c>
      <c r="L2836">
        <v>1125</v>
      </c>
      <c r="M2836">
        <v>1054</v>
      </c>
      <c r="N2836">
        <v>1075</v>
      </c>
      <c r="O2836">
        <v>1220</v>
      </c>
      <c r="P2836">
        <v>1292</v>
      </c>
      <c r="Q2836">
        <v>1257</v>
      </c>
      <c r="R2836">
        <v>1209</v>
      </c>
      <c r="S2836">
        <v>1075</v>
      </c>
      <c r="T2836">
        <v>1053</v>
      </c>
      <c r="U2836">
        <v>924</v>
      </c>
      <c r="V2836" s="1" t="s">
        <v>3205</v>
      </c>
      <c r="W2836" s="1" t="s">
        <v>2551</v>
      </c>
      <c r="X2836" s="5" t="s">
        <v>3221</v>
      </c>
      <c r="Y2836" s="5" t="s">
        <v>2564</v>
      </c>
      <c r="Z2836" s="5" t="s">
        <v>2998</v>
      </c>
      <c r="AA2836" s="5"/>
    </row>
    <row r="2837" spans="1:27" ht="12" customHeight="1" x14ac:dyDescent="0.15">
      <c r="A2837" s="1" t="s">
        <v>745</v>
      </c>
      <c r="B2837" s="1" t="s">
        <v>53</v>
      </c>
      <c r="C2837" s="1" t="s">
        <v>77</v>
      </c>
      <c r="D2837" s="1" t="s">
        <v>2470</v>
      </c>
      <c r="E2837" s="1" t="s">
        <v>10</v>
      </c>
      <c r="F2837" s="1" t="s">
        <v>760</v>
      </c>
      <c r="G2837" s="1" t="s">
        <v>249</v>
      </c>
      <c r="H2837" s="1" t="s">
        <v>530</v>
      </c>
      <c r="I2837">
        <v>8604</v>
      </c>
      <c r="J2837">
        <v>9047</v>
      </c>
      <c r="K2837">
        <v>9519</v>
      </c>
      <c r="L2837">
        <v>9844</v>
      </c>
      <c r="M2837">
        <v>10073</v>
      </c>
      <c r="N2837">
        <v>10162</v>
      </c>
      <c r="O2837">
        <v>10232</v>
      </c>
      <c r="P2837">
        <v>10472</v>
      </c>
      <c r="Q2837">
        <v>10806</v>
      </c>
      <c r="R2837">
        <v>10658</v>
      </c>
      <c r="S2837">
        <v>10321</v>
      </c>
      <c r="T2837">
        <v>9475</v>
      </c>
      <c r="U2837">
        <v>8146</v>
      </c>
      <c r="V2837" s="1" t="s">
        <v>3205</v>
      </c>
      <c r="W2837" s="1" t="s">
        <v>2551</v>
      </c>
      <c r="X2837" s="5" t="s">
        <v>3221</v>
      </c>
      <c r="Y2837" s="5" t="s">
        <v>2559</v>
      </c>
      <c r="Z2837" s="5" t="s">
        <v>2998</v>
      </c>
      <c r="AA2837" s="5"/>
    </row>
    <row r="2838" spans="1:27" ht="12" customHeight="1" x14ac:dyDescent="0.15">
      <c r="A2838" s="1" t="s">
        <v>745</v>
      </c>
      <c r="B2838" s="1" t="s">
        <v>55</v>
      </c>
      <c r="C2838" s="1" t="s">
        <v>9</v>
      </c>
      <c r="D2838" s="1" t="s">
        <v>2470</v>
      </c>
      <c r="E2838" s="1" t="s">
        <v>10</v>
      </c>
      <c r="F2838" s="1" t="s">
        <v>761</v>
      </c>
      <c r="G2838" s="1" t="s">
        <v>234</v>
      </c>
      <c r="H2838" s="1" t="s">
        <v>530</v>
      </c>
      <c r="I2838">
        <v>14655</v>
      </c>
      <c r="J2838">
        <v>12381</v>
      </c>
      <c r="K2838">
        <v>9313</v>
      </c>
      <c r="L2838">
        <v>12985</v>
      </c>
      <c r="M2838">
        <v>13195</v>
      </c>
      <c r="N2838">
        <v>10572</v>
      </c>
      <c r="O2838">
        <v>13760</v>
      </c>
      <c r="P2838">
        <v>12740</v>
      </c>
      <c r="Q2838">
        <v>13513</v>
      </c>
      <c r="R2838">
        <v>12995</v>
      </c>
      <c r="S2838">
        <v>12296</v>
      </c>
      <c r="T2838">
        <v>13936</v>
      </c>
      <c r="U2838">
        <v>15145</v>
      </c>
      <c r="V2838" s="1" t="s">
        <v>3205</v>
      </c>
      <c r="W2838" s="1" t="s">
        <v>2551</v>
      </c>
      <c r="X2838" s="5" t="s">
        <v>3222</v>
      </c>
      <c r="Y2838" s="5" t="s">
        <v>2553</v>
      </c>
      <c r="Z2838" s="5" t="s">
        <v>2998</v>
      </c>
      <c r="AA2838" s="5"/>
    </row>
    <row r="2839" spans="1:27" ht="12" customHeight="1" x14ac:dyDescent="0.15">
      <c r="A2839" s="1" t="s">
        <v>745</v>
      </c>
      <c r="B2839" s="1" t="s">
        <v>55</v>
      </c>
      <c r="C2839" s="1" t="s">
        <v>15</v>
      </c>
      <c r="D2839" s="1" t="s">
        <v>2470</v>
      </c>
      <c r="E2839" s="1" t="s">
        <v>10</v>
      </c>
      <c r="F2839" s="1" t="s">
        <v>761</v>
      </c>
      <c r="G2839" s="1" t="s">
        <v>238</v>
      </c>
      <c r="H2839" s="1" t="s">
        <v>239</v>
      </c>
      <c r="I2839">
        <v>43207</v>
      </c>
      <c r="J2839">
        <v>36616</v>
      </c>
      <c r="K2839">
        <v>26029</v>
      </c>
      <c r="L2839">
        <v>39334</v>
      </c>
      <c r="M2839">
        <v>41516</v>
      </c>
      <c r="N2839">
        <v>35973</v>
      </c>
      <c r="O2839">
        <v>43712</v>
      </c>
      <c r="P2839">
        <v>38798</v>
      </c>
      <c r="Q2839">
        <v>44018</v>
      </c>
      <c r="R2839">
        <v>40986</v>
      </c>
      <c r="S2839">
        <v>37492</v>
      </c>
      <c r="T2839">
        <v>45700</v>
      </c>
      <c r="U2839">
        <v>51355</v>
      </c>
      <c r="V2839" s="1" t="s">
        <v>3205</v>
      </c>
      <c r="W2839" s="1" t="s">
        <v>2551</v>
      </c>
      <c r="X2839" s="5" t="s">
        <v>3222</v>
      </c>
      <c r="Y2839" s="5" t="s">
        <v>2737</v>
      </c>
      <c r="Z2839" s="5" t="s">
        <v>2738</v>
      </c>
      <c r="AA2839" s="5"/>
    </row>
    <row r="2840" spans="1:27" ht="12" customHeight="1" x14ac:dyDescent="0.15">
      <c r="A2840" s="1" t="s">
        <v>745</v>
      </c>
      <c r="B2840" s="1" t="s">
        <v>55</v>
      </c>
      <c r="C2840" s="1" t="s">
        <v>17</v>
      </c>
      <c r="D2840" s="1" t="s">
        <v>2470</v>
      </c>
      <c r="E2840" s="1" t="s">
        <v>10</v>
      </c>
      <c r="F2840" s="1" t="s">
        <v>761</v>
      </c>
      <c r="G2840" s="1" t="s">
        <v>240</v>
      </c>
      <c r="H2840" s="1" t="s">
        <v>530</v>
      </c>
      <c r="I2840">
        <v>282</v>
      </c>
      <c r="J2840">
        <v>201</v>
      </c>
      <c r="K2840">
        <v>200</v>
      </c>
      <c r="L2840">
        <v>203</v>
      </c>
      <c r="M2840">
        <v>245</v>
      </c>
      <c r="N2840">
        <v>242</v>
      </c>
      <c r="O2840">
        <v>258</v>
      </c>
      <c r="P2840">
        <v>269</v>
      </c>
      <c r="Q2840">
        <v>233</v>
      </c>
      <c r="R2840">
        <v>267</v>
      </c>
      <c r="S2840">
        <v>268</v>
      </c>
      <c r="T2840">
        <v>237</v>
      </c>
      <c r="U2840">
        <v>260</v>
      </c>
      <c r="V2840" s="1" t="s">
        <v>3205</v>
      </c>
      <c r="W2840" s="1" t="s">
        <v>2551</v>
      </c>
      <c r="X2840" s="5" t="s">
        <v>3222</v>
      </c>
      <c r="Y2840" s="5" t="s">
        <v>2561</v>
      </c>
      <c r="Z2840" s="5" t="s">
        <v>2998</v>
      </c>
      <c r="AA2840" s="5"/>
    </row>
    <row r="2841" spans="1:27" ht="12" customHeight="1" x14ac:dyDescent="0.15">
      <c r="A2841" s="1" t="s">
        <v>745</v>
      </c>
      <c r="B2841" s="1" t="s">
        <v>55</v>
      </c>
      <c r="C2841" s="1" t="s">
        <v>19</v>
      </c>
      <c r="D2841" s="1" t="s">
        <v>2470</v>
      </c>
      <c r="E2841" s="1" t="s">
        <v>10</v>
      </c>
      <c r="F2841" s="1" t="s">
        <v>761</v>
      </c>
      <c r="G2841" s="1" t="s">
        <v>242</v>
      </c>
      <c r="H2841" s="1" t="s">
        <v>530</v>
      </c>
      <c r="I2841">
        <v>14971</v>
      </c>
      <c r="J2841">
        <v>12425</v>
      </c>
      <c r="K2841">
        <v>9585</v>
      </c>
      <c r="L2841">
        <v>13129</v>
      </c>
      <c r="M2841">
        <v>13396</v>
      </c>
      <c r="N2841">
        <v>10845</v>
      </c>
      <c r="O2841">
        <v>14006</v>
      </c>
      <c r="P2841">
        <v>12974</v>
      </c>
      <c r="Q2841">
        <v>13771</v>
      </c>
      <c r="R2841">
        <v>13169</v>
      </c>
      <c r="S2841">
        <v>12604</v>
      </c>
      <c r="T2841">
        <v>14169</v>
      </c>
      <c r="U2841">
        <v>15422</v>
      </c>
      <c r="V2841" s="1" t="s">
        <v>3205</v>
      </c>
      <c r="W2841" s="1" t="s">
        <v>2551</v>
      </c>
      <c r="X2841" s="5" t="s">
        <v>3222</v>
      </c>
      <c r="Y2841" s="5" t="s">
        <v>2557</v>
      </c>
      <c r="Z2841" s="5" t="s">
        <v>2998</v>
      </c>
      <c r="AA2841" s="5"/>
    </row>
    <row r="2842" spans="1:27" ht="12" customHeight="1" x14ac:dyDescent="0.15">
      <c r="A2842" s="1" t="s">
        <v>745</v>
      </c>
      <c r="B2842" s="1" t="s">
        <v>55</v>
      </c>
      <c r="C2842" s="1" t="s">
        <v>21</v>
      </c>
      <c r="D2842" s="1" t="s">
        <v>2470</v>
      </c>
      <c r="E2842" s="1" t="s">
        <v>10</v>
      </c>
      <c r="F2842" s="1" t="s">
        <v>761</v>
      </c>
      <c r="G2842" s="1" t="s">
        <v>245</v>
      </c>
      <c r="H2842" s="1" t="s">
        <v>239</v>
      </c>
      <c r="I2842">
        <v>44766</v>
      </c>
      <c r="J2842">
        <v>37297</v>
      </c>
      <c r="K2842">
        <v>26788</v>
      </c>
      <c r="L2842">
        <v>40591</v>
      </c>
      <c r="M2842">
        <v>42646</v>
      </c>
      <c r="N2842">
        <v>36849</v>
      </c>
      <c r="O2842">
        <v>44719</v>
      </c>
      <c r="P2842">
        <v>39799</v>
      </c>
      <c r="Q2842">
        <v>45187</v>
      </c>
      <c r="R2842">
        <v>42066</v>
      </c>
      <c r="S2842">
        <v>38400</v>
      </c>
      <c r="T2842">
        <v>47023</v>
      </c>
      <c r="U2842">
        <v>52610</v>
      </c>
      <c r="V2842" s="1" t="s">
        <v>3205</v>
      </c>
      <c r="W2842" s="1" t="s">
        <v>2551</v>
      </c>
      <c r="X2842" s="5" t="s">
        <v>3222</v>
      </c>
      <c r="Y2842" s="5" t="s">
        <v>2740</v>
      </c>
      <c r="Z2842" s="5" t="s">
        <v>2738</v>
      </c>
      <c r="AA2842" s="5"/>
    </row>
    <row r="2843" spans="1:27" ht="12" customHeight="1" x14ac:dyDescent="0.15">
      <c r="A2843" s="1" t="s">
        <v>745</v>
      </c>
      <c r="B2843" s="1" t="s">
        <v>55</v>
      </c>
      <c r="C2843" s="1" t="s">
        <v>23</v>
      </c>
      <c r="D2843" s="1" t="s">
        <v>2470</v>
      </c>
      <c r="E2843" s="1" t="s">
        <v>10</v>
      </c>
      <c r="F2843" s="1" t="s">
        <v>761</v>
      </c>
      <c r="G2843" s="1" t="s">
        <v>247</v>
      </c>
      <c r="H2843" s="1" t="s">
        <v>530</v>
      </c>
      <c r="I2843">
        <v>21</v>
      </c>
      <c r="J2843">
        <v>20</v>
      </c>
      <c r="K2843">
        <v>19</v>
      </c>
      <c r="L2843">
        <v>20</v>
      </c>
      <c r="M2843">
        <v>18</v>
      </c>
      <c r="N2843">
        <v>12</v>
      </c>
      <c r="O2843">
        <v>17</v>
      </c>
      <c r="P2843">
        <v>13</v>
      </c>
      <c r="Q2843">
        <v>18</v>
      </c>
      <c r="R2843">
        <v>20</v>
      </c>
      <c r="S2843">
        <v>22</v>
      </c>
      <c r="T2843">
        <v>21</v>
      </c>
      <c r="U2843">
        <v>22</v>
      </c>
      <c r="V2843" s="1" t="s">
        <v>3205</v>
      </c>
      <c r="W2843" s="1" t="s">
        <v>2551</v>
      </c>
      <c r="X2843" s="5" t="s">
        <v>3222</v>
      </c>
      <c r="Y2843" s="5" t="s">
        <v>2564</v>
      </c>
      <c r="Z2843" s="5" t="s">
        <v>2998</v>
      </c>
      <c r="AA2843" s="5"/>
    </row>
    <row r="2844" spans="1:27" ht="12" customHeight="1" x14ac:dyDescent="0.15">
      <c r="A2844" s="1" t="s">
        <v>745</v>
      </c>
      <c r="B2844" s="1" t="s">
        <v>55</v>
      </c>
      <c r="C2844" s="1" t="s">
        <v>77</v>
      </c>
      <c r="D2844" s="1" t="s">
        <v>2470</v>
      </c>
      <c r="E2844" s="1" t="s">
        <v>10</v>
      </c>
      <c r="F2844" s="1" t="s">
        <v>761</v>
      </c>
      <c r="G2844" s="1" t="s">
        <v>249</v>
      </c>
      <c r="H2844" s="1" t="s">
        <v>530</v>
      </c>
      <c r="I2844">
        <v>8492</v>
      </c>
      <c r="J2844">
        <v>8629</v>
      </c>
      <c r="K2844">
        <v>8537</v>
      </c>
      <c r="L2844">
        <v>8577</v>
      </c>
      <c r="M2844">
        <v>8602</v>
      </c>
      <c r="N2844">
        <v>8560</v>
      </c>
      <c r="O2844">
        <v>8554</v>
      </c>
      <c r="P2844">
        <v>8575</v>
      </c>
      <c r="Q2844">
        <v>8531</v>
      </c>
      <c r="R2844">
        <v>8604</v>
      </c>
      <c r="S2844">
        <v>8543</v>
      </c>
      <c r="T2844">
        <v>8526</v>
      </c>
      <c r="U2844">
        <v>8485</v>
      </c>
      <c r="V2844" s="1" t="s">
        <v>3205</v>
      </c>
      <c r="W2844" s="1" t="s">
        <v>2551</v>
      </c>
      <c r="X2844" s="5" t="s">
        <v>3222</v>
      </c>
      <c r="Y2844" s="5" t="s">
        <v>2559</v>
      </c>
      <c r="Z2844" s="5" t="s">
        <v>2998</v>
      </c>
      <c r="AA2844" s="5"/>
    </row>
    <row r="2845" spans="1:27" ht="12" customHeight="1" x14ac:dyDescent="0.15">
      <c r="A2845" s="1" t="s">
        <v>745</v>
      </c>
      <c r="B2845" s="1" t="s">
        <v>212</v>
      </c>
      <c r="C2845" s="1" t="s">
        <v>9</v>
      </c>
      <c r="D2845" s="1" t="s">
        <v>2470</v>
      </c>
      <c r="E2845" s="1" t="s">
        <v>213</v>
      </c>
      <c r="F2845" s="1" t="s">
        <v>284</v>
      </c>
      <c r="G2845" s="1" t="s">
        <v>215</v>
      </c>
      <c r="H2845" s="1" t="s">
        <v>216</v>
      </c>
      <c r="I2845">
        <v>14205</v>
      </c>
      <c r="J2845">
        <v>14386</v>
      </c>
      <c r="K2845">
        <v>14354</v>
      </c>
      <c r="L2845">
        <v>14344</v>
      </c>
      <c r="M2845">
        <v>14394</v>
      </c>
      <c r="N2845">
        <v>14329</v>
      </c>
      <c r="O2845">
        <v>14365</v>
      </c>
      <c r="P2845">
        <v>14237</v>
      </c>
      <c r="Q2845">
        <v>14237</v>
      </c>
      <c r="R2845">
        <v>14262</v>
      </c>
      <c r="S2845">
        <v>14190</v>
      </c>
      <c r="T2845">
        <v>14179</v>
      </c>
      <c r="U2845">
        <v>14190</v>
      </c>
      <c r="V2845" s="1" t="s">
        <v>3205</v>
      </c>
      <c r="W2845" s="1" t="s">
        <v>2717</v>
      </c>
      <c r="X2845" s="5" t="s">
        <v>3044</v>
      </c>
      <c r="Y2845" s="5" t="s">
        <v>2719</v>
      </c>
      <c r="Z2845" s="5" t="s">
        <v>2720</v>
      </c>
      <c r="AA2845" s="5"/>
    </row>
    <row r="2846" spans="1:27" ht="12" customHeight="1" x14ac:dyDescent="0.15">
      <c r="A2846" s="1" t="s">
        <v>745</v>
      </c>
      <c r="B2846" s="1" t="s">
        <v>285</v>
      </c>
      <c r="C2846" s="1" t="s">
        <v>9</v>
      </c>
      <c r="D2846" s="1" t="s">
        <v>2470</v>
      </c>
      <c r="E2846" s="1" t="s">
        <v>213</v>
      </c>
      <c r="F2846" s="1" t="s">
        <v>286</v>
      </c>
      <c r="G2846" s="1" t="s">
        <v>215</v>
      </c>
      <c r="H2846" s="1" t="s">
        <v>216</v>
      </c>
      <c r="I2846">
        <v>32847</v>
      </c>
      <c r="J2846">
        <v>31480</v>
      </c>
      <c r="K2846">
        <v>31256</v>
      </c>
      <c r="L2846">
        <v>31440</v>
      </c>
      <c r="M2846">
        <v>31409</v>
      </c>
      <c r="N2846">
        <v>31358</v>
      </c>
      <c r="O2846">
        <v>31285</v>
      </c>
      <c r="P2846">
        <v>31175</v>
      </c>
      <c r="Q2846">
        <v>31232</v>
      </c>
      <c r="R2846">
        <v>31099</v>
      </c>
      <c r="S2846">
        <v>31005</v>
      </c>
      <c r="T2846">
        <v>31136</v>
      </c>
      <c r="U2846">
        <v>31243</v>
      </c>
      <c r="V2846" s="1" t="s">
        <v>3205</v>
      </c>
      <c r="W2846" s="1" t="s">
        <v>2717</v>
      </c>
      <c r="X2846" s="5" t="s">
        <v>2816</v>
      </c>
      <c r="Y2846" s="5" t="s">
        <v>2719</v>
      </c>
      <c r="Z2846" s="5" t="s">
        <v>2720</v>
      </c>
      <c r="AA2846" s="5"/>
    </row>
    <row r="2847" spans="1:27" ht="12" customHeight="1" x14ac:dyDescent="0.15">
      <c r="A2847" s="1" t="s">
        <v>762</v>
      </c>
      <c r="B2847" s="1" t="s">
        <v>8</v>
      </c>
      <c r="C2847" s="1" t="s">
        <v>9</v>
      </c>
      <c r="D2847" s="1" t="s">
        <v>2471</v>
      </c>
      <c r="E2847" s="1" t="s">
        <v>10</v>
      </c>
      <c r="F2847" s="1" t="s">
        <v>763</v>
      </c>
      <c r="G2847" s="1" t="s">
        <v>234</v>
      </c>
      <c r="H2847" s="1" t="s">
        <v>235</v>
      </c>
      <c r="I2847">
        <v>16480</v>
      </c>
      <c r="J2847">
        <v>5778</v>
      </c>
      <c r="K2847">
        <v>5328</v>
      </c>
      <c r="L2847">
        <v>10896</v>
      </c>
      <c r="M2847">
        <v>9437</v>
      </c>
      <c r="N2847">
        <v>8460</v>
      </c>
      <c r="O2847">
        <v>8374</v>
      </c>
      <c r="P2847">
        <v>8218</v>
      </c>
      <c r="Q2847">
        <v>8132</v>
      </c>
      <c r="R2847">
        <v>6824</v>
      </c>
      <c r="S2847">
        <v>8060</v>
      </c>
      <c r="T2847">
        <v>13144</v>
      </c>
      <c r="U2847">
        <v>16790</v>
      </c>
      <c r="V2847" s="1" t="s">
        <v>3223</v>
      </c>
      <c r="W2847" s="1" t="s">
        <v>2551</v>
      </c>
      <c r="X2847" s="5" t="s">
        <v>3224</v>
      </c>
      <c r="Y2847" s="5" t="s">
        <v>2553</v>
      </c>
      <c r="Z2847" s="5" t="s">
        <v>2734</v>
      </c>
      <c r="AA2847" s="5"/>
    </row>
    <row r="2848" spans="1:27" ht="12" customHeight="1" x14ac:dyDescent="0.15">
      <c r="A2848" s="1" t="s">
        <v>762</v>
      </c>
      <c r="B2848" s="1" t="s">
        <v>8</v>
      </c>
      <c r="C2848" s="1" t="s">
        <v>15</v>
      </c>
      <c r="D2848" s="1" t="s">
        <v>2471</v>
      </c>
      <c r="E2848" s="1" t="s">
        <v>10</v>
      </c>
      <c r="F2848" s="1" t="s">
        <v>763</v>
      </c>
      <c r="G2848" s="1" t="s">
        <v>238</v>
      </c>
      <c r="H2848" s="1" t="s">
        <v>239</v>
      </c>
      <c r="I2848">
        <v>169</v>
      </c>
      <c r="J2848">
        <v>79</v>
      </c>
      <c r="K2848">
        <v>92</v>
      </c>
      <c r="L2848">
        <v>155</v>
      </c>
      <c r="M2848">
        <v>136</v>
      </c>
      <c r="N2848">
        <v>101</v>
      </c>
      <c r="O2848">
        <v>97</v>
      </c>
      <c r="P2848">
        <v>128</v>
      </c>
      <c r="Q2848">
        <v>124</v>
      </c>
      <c r="R2848">
        <v>95</v>
      </c>
      <c r="S2848">
        <v>89</v>
      </c>
      <c r="T2848">
        <v>144</v>
      </c>
      <c r="U2848">
        <v>169</v>
      </c>
      <c r="V2848" s="1" t="s">
        <v>3223</v>
      </c>
      <c r="W2848" s="1" t="s">
        <v>2551</v>
      </c>
      <c r="X2848" s="5" t="s">
        <v>3224</v>
      </c>
      <c r="Y2848" s="5" t="s">
        <v>2737</v>
      </c>
      <c r="Z2848" s="5" t="s">
        <v>2738</v>
      </c>
      <c r="AA2848" s="5"/>
    </row>
    <row r="2849" spans="1:27" ht="12" customHeight="1" x14ac:dyDescent="0.15">
      <c r="A2849" s="1" t="s">
        <v>762</v>
      </c>
      <c r="B2849" s="1" t="s">
        <v>8</v>
      </c>
      <c r="C2849" s="1" t="s">
        <v>17</v>
      </c>
      <c r="D2849" s="1" t="s">
        <v>2471</v>
      </c>
      <c r="E2849" s="1" t="s">
        <v>10</v>
      </c>
      <c r="F2849" s="1" t="s">
        <v>763</v>
      </c>
      <c r="G2849" s="1" t="s">
        <v>240</v>
      </c>
      <c r="H2849" s="1" t="s">
        <v>235</v>
      </c>
      <c r="I2849">
        <v>3641</v>
      </c>
      <c r="J2849">
        <v>43</v>
      </c>
      <c r="K2849">
        <v>5215</v>
      </c>
      <c r="L2849">
        <v>6791</v>
      </c>
      <c r="M2849">
        <v>4610</v>
      </c>
      <c r="N2849">
        <v>2290</v>
      </c>
      <c r="O2849">
        <v>0</v>
      </c>
      <c r="P2849">
        <v>2700</v>
      </c>
      <c r="Q2849">
        <v>4000</v>
      </c>
      <c r="R2849">
        <v>7000</v>
      </c>
      <c r="S2849">
        <v>53</v>
      </c>
      <c r="T2849">
        <v>8107</v>
      </c>
      <c r="U2849">
        <v>3661</v>
      </c>
      <c r="V2849" s="1" t="s">
        <v>3223</v>
      </c>
      <c r="W2849" s="1" t="s">
        <v>2551</v>
      </c>
      <c r="X2849" s="5" t="s">
        <v>3224</v>
      </c>
      <c r="Y2849" s="5" t="s">
        <v>2561</v>
      </c>
      <c r="Z2849" s="5" t="s">
        <v>2734</v>
      </c>
      <c r="AA2849" s="5"/>
    </row>
    <row r="2850" spans="1:27" ht="12" customHeight="1" x14ac:dyDescent="0.15">
      <c r="A2850" s="1" t="s">
        <v>762</v>
      </c>
      <c r="B2850" s="1" t="s">
        <v>8</v>
      </c>
      <c r="C2850" s="1" t="s">
        <v>19</v>
      </c>
      <c r="D2850" s="1" t="s">
        <v>2471</v>
      </c>
      <c r="E2850" s="1" t="s">
        <v>10</v>
      </c>
      <c r="F2850" s="1" t="s">
        <v>763</v>
      </c>
      <c r="G2850" s="1" t="s">
        <v>242</v>
      </c>
      <c r="H2850" s="1" t="s">
        <v>235</v>
      </c>
      <c r="I2850">
        <v>21668</v>
      </c>
      <c r="J2850">
        <v>8384</v>
      </c>
      <c r="K2850">
        <v>7306</v>
      </c>
      <c r="L2850">
        <v>10793</v>
      </c>
      <c r="M2850">
        <v>12550</v>
      </c>
      <c r="N2850">
        <v>9186</v>
      </c>
      <c r="O2850">
        <v>15525</v>
      </c>
      <c r="P2850">
        <v>8579</v>
      </c>
      <c r="Q2850">
        <v>10903</v>
      </c>
      <c r="R2850">
        <v>13419</v>
      </c>
      <c r="S2850">
        <v>14825</v>
      </c>
      <c r="T2850">
        <v>16564</v>
      </c>
      <c r="U2850">
        <v>15193</v>
      </c>
      <c r="V2850" s="1" t="s">
        <v>3223</v>
      </c>
      <c r="W2850" s="1" t="s">
        <v>2551</v>
      </c>
      <c r="X2850" s="5" t="s">
        <v>3224</v>
      </c>
      <c r="Y2850" s="5" t="s">
        <v>2557</v>
      </c>
      <c r="Z2850" s="5" t="s">
        <v>2734</v>
      </c>
      <c r="AA2850" s="5"/>
    </row>
    <row r="2851" spans="1:27" ht="12" customHeight="1" x14ac:dyDescent="0.15">
      <c r="A2851" s="1" t="s">
        <v>762</v>
      </c>
      <c r="B2851" s="1" t="s">
        <v>8</v>
      </c>
      <c r="C2851" s="1" t="s">
        <v>21</v>
      </c>
      <c r="D2851" s="1" t="s">
        <v>2471</v>
      </c>
      <c r="E2851" s="1" t="s">
        <v>10</v>
      </c>
      <c r="F2851" s="1" t="s">
        <v>763</v>
      </c>
      <c r="G2851" s="1" t="s">
        <v>764</v>
      </c>
      <c r="H2851" s="1" t="s">
        <v>239</v>
      </c>
      <c r="I2851">
        <v>190</v>
      </c>
      <c r="J2851">
        <v>99</v>
      </c>
      <c r="K2851">
        <v>106</v>
      </c>
      <c r="L2851">
        <v>143</v>
      </c>
      <c r="M2851">
        <v>144</v>
      </c>
      <c r="N2851">
        <v>109</v>
      </c>
      <c r="O2851">
        <v>138</v>
      </c>
      <c r="P2851">
        <v>135</v>
      </c>
      <c r="Q2851">
        <v>140</v>
      </c>
      <c r="R2851">
        <v>131</v>
      </c>
      <c r="S2851">
        <v>130</v>
      </c>
      <c r="T2851">
        <v>141</v>
      </c>
      <c r="U2851">
        <v>168</v>
      </c>
      <c r="V2851" s="1" t="s">
        <v>3223</v>
      </c>
      <c r="W2851" s="1" t="s">
        <v>2551</v>
      </c>
      <c r="X2851" s="5" t="s">
        <v>3224</v>
      </c>
      <c r="Y2851" s="5" t="s">
        <v>2740</v>
      </c>
      <c r="Z2851" s="5" t="s">
        <v>2738</v>
      </c>
      <c r="AA2851" s="5"/>
    </row>
    <row r="2852" spans="1:27" ht="12" customHeight="1" x14ac:dyDescent="0.15">
      <c r="A2852" s="1" t="s">
        <v>762</v>
      </c>
      <c r="B2852" s="1" t="s">
        <v>8</v>
      </c>
      <c r="C2852" s="1" t="s">
        <v>23</v>
      </c>
      <c r="D2852" s="1" t="s">
        <v>2471</v>
      </c>
      <c r="E2852" s="1" t="s">
        <v>10</v>
      </c>
      <c r="F2852" s="1" t="s">
        <v>763</v>
      </c>
      <c r="G2852" s="1" t="s">
        <v>247</v>
      </c>
      <c r="H2852" s="1" t="s">
        <v>235</v>
      </c>
      <c r="I2852">
        <v>3007</v>
      </c>
      <c r="J2852">
        <v>43</v>
      </c>
      <c r="K2852">
        <v>5</v>
      </c>
      <c r="L2852">
        <v>3201</v>
      </c>
      <c r="M2852">
        <v>3000</v>
      </c>
      <c r="N2852">
        <v>0</v>
      </c>
      <c r="O2852">
        <v>0</v>
      </c>
      <c r="P2852">
        <v>0</v>
      </c>
      <c r="Q2852">
        <v>0</v>
      </c>
      <c r="R2852">
        <v>30</v>
      </c>
      <c r="S2852">
        <v>53</v>
      </c>
      <c r="T2852">
        <v>4107</v>
      </c>
      <c r="U2852">
        <v>2551</v>
      </c>
      <c r="V2852" s="1" t="s">
        <v>3223</v>
      </c>
      <c r="W2852" s="1" t="s">
        <v>2551</v>
      </c>
      <c r="X2852" s="5" t="s">
        <v>3224</v>
      </c>
      <c r="Y2852" s="5" t="s">
        <v>2564</v>
      </c>
      <c r="Z2852" s="5" t="s">
        <v>2734</v>
      </c>
      <c r="AA2852" s="5"/>
    </row>
    <row r="2853" spans="1:27" ht="12" customHeight="1" x14ac:dyDescent="0.15">
      <c r="A2853" s="1" t="s">
        <v>762</v>
      </c>
      <c r="B2853" s="1" t="s">
        <v>8</v>
      </c>
      <c r="C2853" s="1" t="s">
        <v>77</v>
      </c>
      <c r="D2853" s="1" t="s">
        <v>2471</v>
      </c>
      <c r="E2853" s="1" t="s">
        <v>10</v>
      </c>
      <c r="F2853" s="1" t="s">
        <v>763</v>
      </c>
      <c r="G2853" s="1" t="s">
        <v>249</v>
      </c>
      <c r="H2853" s="1" t="s">
        <v>235</v>
      </c>
      <c r="I2853">
        <v>30750</v>
      </c>
      <c r="J2853">
        <v>28144</v>
      </c>
      <c r="K2853">
        <v>31376</v>
      </c>
      <c r="L2853">
        <v>35069</v>
      </c>
      <c r="M2853">
        <v>33566</v>
      </c>
      <c r="N2853">
        <v>35130</v>
      </c>
      <c r="O2853">
        <v>27979</v>
      </c>
      <c r="P2853">
        <v>30318</v>
      </c>
      <c r="Q2853">
        <v>31547</v>
      </c>
      <c r="R2853">
        <v>31922</v>
      </c>
      <c r="S2853">
        <v>25157</v>
      </c>
      <c r="T2853">
        <v>25737</v>
      </c>
      <c r="U2853">
        <v>28444</v>
      </c>
      <c r="V2853" s="1" t="s">
        <v>3223</v>
      </c>
      <c r="W2853" s="1" t="s">
        <v>2551</v>
      </c>
      <c r="X2853" s="5" t="s">
        <v>3224</v>
      </c>
      <c r="Y2853" s="5" t="s">
        <v>2559</v>
      </c>
      <c r="Z2853" s="5" t="s">
        <v>2734</v>
      </c>
      <c r="AA2853" s="5"/>
    </row>
    <row r="2854" spans="1:27" ht="12" customHeight="1" x14ac:dyDescent="0.15">
      <c r="A2854" s="1" t="s">
        <v>762</v>
      </c>
      <c r="B2854" s="1" t="s">
        <v>25</v>
      </c>
      <c r="C2854" s="1" t="s">
        <v>9</v>
      </c>
      <c r="D2854" s="1" t="s">
        <v>2471</v>
      </c>
      <c r="E2854" s="1" t="s">
        <v>10</v>
      </c>
      <c r="F2854" s="1" t="s">
        <v>765</v>
      </c>
      <c r="G2854" s="1" t="s">
        <v>234</v>
      </c>
      <c r="H2854" s="1" t="s">
        <v>235</v>
      </c>
      <c r="I2854">
        <v>10801</v>
      </c>
      <c r="J2854">
        <v>6932</v>
      </c>
      <c r="K2854">
        <v>6264</v>
      </c>
      <c r="L2854">
        <v>8243</v>
      </c>
      <c r="M2854">
        <v>9583</v>
      </c>
      <c r="N2854">
        <v>11390</v>
      </c>
      <c r="O2854">
        <v>14162</v>
      </c>
      <c r="P2854">
        <v>8957</v>
      </c>
      <c r="Q2854">
        <v>10341</v>
      </c>
      <c r="R2854">
        <v>8978</v>
      </c>
      <c r="S2854">
        <v>8718</v>
      </c>
      <c r="T2854">
        <v>10124</v>
      </c>
      <c r="U2854">
        <v>16032</v>
      </c>
      <c r="V2854" s="1" t="s">
        <v>3223</v>
      </c>
      <c r="W2854" s="1" t="s">
        <v>2551</v>
      </c>
      <c r="X2854" s="5" t="s">
        <v>3225</v>
      </c>
      <c r="Y2854" s="5" t="s">
        <v>2553</v>
      </c>
      <c r="Z2854" s="5" t="s">
        <v>2734</v>
      </c>
      <c r="AA2854" s="5"/>
    </row>
    <row r="2855" spans="1:27" ht="12" customHeight="1" x14ac:dyDescent="0.15">
      <c r="A2855" s="1" t="s">
        <v>762</v>
      </c>
      <c r="B2855" s="1" t="s">
        <v>25</v>
      </c>
      <c r="C2855" s="1" t="s">
        <v>15</v>
      </c>
      <c r="D2855" s="1" t="s">
        <v>2471</v>
      </c>
      <c r="E2855" s="1" t="s">
        <v>10</v>
      </c>
      <c r="F2855" s="1" t="s">
        <v>765</v>
      </c>
      <c r="G2855" s="1" t="s">
        <v>238</v>
      </c>
      <c r="H2855" s="1" t="s">
        <v>239</v>
      </c>
      <c r="I2855">
        <v>1306</v>
      </c>
      <c r="J2855">
        <v>1004</v>
      </c>
      <c r="K2855">
        <v>940</v>
      </c>
      <c r="L2855">
        <v>1169</v>
      </c>
      <c r="M2855">
        <v>1088</v>
      </c>
      <c r="N2855">
        <v>1233</v>
      </c>
      <c r="O2855">
        <v>1447</v>
      </c>
      <c r="P2855">
        <v>1042</v>
      </c>
      <c r="Q2855">
        <v>1047</v>
      </c>
      <c r="R2855">
        <v>1212</v>
      </c>
      <c r="S2855">
        <v>1243</v>
      </c>
      <c r="T2855">
        <v>1328</v>
      </c>
      <c r="U2855">
        <v>1693</v>
      </c>
      <c r="V2855" s="1" t="s">
        <v>3223</v>
      </c>
      <c r="W2855" s="1" t="s">
        <v>2551</v>
      </c>
      <c r="X2855" s="5" t="s">
        <v>3225</v>
      </c>
      <c r="Y2855" s="5" t="s">
        <v>2737</v>
      </c>
      <c r="Z2855" s="5" t="s">
        <v>2738</v>
      </c>
      <c r="AA2855" s="5"/>
    </row>
    <row r="2856" spans="1:27" ht="12" customHeight="1" x14ac:dyDescent="0.15">
      <c r="A2856" s="1" t="s">
        <v>762</v>
      </c>
      <c r="B2856" s="1" t="s">
        <v>25</v>
      </c>
      <c r="C2856" s="1" t="s">
        <v>17</v>
      </c>
      <c r="D2856" s="1" t="s">
        <v>2471</v>
      </c>
      <c r="E2856" s="1" t="s">
        <v>10</v>
      </c>
      <c r="F2856" s="1" t="s">
        <v>765</v>
      </c>
      <c r="G2856" s="1" t="s">
        <v>240</v>
      </c>
      <c r="H2856" s="1" t="s">
        <v>235</v>
      </c>
      <c r="I2856">
        <v>2451</v>
      </c>
      <c r="J2856">
        <v>876</v>
      </c>
      <c r="K2856">
        <v>1278</v>
      </c>
      <c r="L2856">
        <v>1652</v>
      </c>
      <c r="M2856">
        <v>2878</v>
      </c>
      <c r="N2856">
        <v>2028</v>
      </c>
      <c r="O2856">
        <v>1428</v>
      </c>
      <c r="P2856">
        <v>1650</v>
      </c>
      <c r="Q2856">
        <v>1645</v>
      </c>
      <c r="R2856">
        <v>1698</v>
      </c>
      <c r="S2856">
        <v>1900</v>
      </c>
      <c r="T2856">
        <v>1915</v>
      </c>
      <c r="U2856">
        <v>1630</v>
      </c>
      <c r="V2856" s="1" t="s">
        <v>3223</v>
      </c>
      <c r="W2856" s="1" t="s">
        <v>2551</v>
      </c>
      <c r="X2856" s="5" t="s">
        <v>3225</v>
      </c>
      <c r="Y2856" s="5" t="s">
        <v>2561</v>
      </c>
      <c r="Z2856" s="5" t="s">
        <v>2734</v>
      </c>
      <c r="AA2856" s="5"/>
    </row>
    <row r="2857" spans="1:27" ht="12" customHeight="1" x14ac:dyDescent="0.15">
      <c r="A2857" s="1" t="s">
        <v>762</v>
      </c>
      <c r="B2857" s="1" t="s">
        <v>25</v>
      </c>
      <c r="C2857" s="1" t="s">
        <v>19</v>
      </c>
      <c r="D2857" s="1" t="s">
        <v>2471</v>
      </c>
      <c r="E2857" s="1" t="s">
        <v>10</v>
      </c>
      <c r="F2857" s="1" t="s">
        <v>765</v>
      </c>
      <c r="G2857" s="1" t="s">
        <v>242</v>
      </c>
      <c r="H2857" s="1" t="s">
        <v>235</v>
      </c>
      <c r="I2857">
        <v>12943</v>
      </c>
      <c r="J2857">
        <v>7675</v>
      </c>
      <c r="K2857">
        <v>7858</v>
      </c>
      <c r="L2857">
        <v>11566</v>
      </c>
      <c r="M2857">
        <v>9464</v>
      </c>
      <c r="N2857">
        <v>12054</v>
      </c>
      <c r="O2857">
        <v>17462</v>
      </c>
      <c r="P2857">
        <v>10107</v>
      </c>
      <c r="Q2857">
        <v>11867</v>
      </c>
      <c r="R2857">
        <v>12068</v>
      </c>
      <c r="S2857">
        <v>9786</v>
      </c>
      <c r="T2857">
        <v>11695</v>
      </c>
      <c r="U2857">
        <v>17895</v>
      </c>
      <c r="V2857" s="1" t="s">
        <v>3223</v>
      </c>
      <c r="W2857" s="1" t="s">
        <v>2551</v>
      </c>
      <c r="X2857" s="5" t="s">
        <v>3225</v>
      </c>
      <c r="Y2857" s="5" t="s">
        <v>2557</v>
      </c>
      <c r="Z2857" s="5" t="s">
        <v>2734</v>
      </c>
      <c r="AA2857" s="5"/>
    </row>
    <row r="2858" spans="1:27" ht="12" customHeight="1" x14ac:dyDescent="0.15">
      <c r="A2858" s="1" t="s">
        <v>762</v>
      </c>
      <c r="B2858" s="1" t="s">
        <v>25</v>
      </c>
      <c r="C2858" s="1" t="s">
        <v>21</v>
      </c>
      <c r="D2858" s="1" t="s">
        <v>2471</v>
      </c>
      <c r="E2858" s="1" t="s">
        <v>10</v>
      </c>
      <c r="F2858" s="1" t="s">
        <v>765</v>
      </c>
      <c r="G2858" s="1" t="s">
        <v>764</v>
      </c>
      <c r="H2858" s="1" t="s">
        <v>239</v>
      </c>
      <c r="I2858">
        <v>2533</v>
      </c>
      <c r="J2858">
        <v>1514</v>
      </c>
      <c r="K2858">
        <v>1770</v>
      </c>
      <c r="L2858">
        <v>2031</v>
      </c>
      <c r="M2858">
        <v>1706</v>
      </c>
      <c r="N2858">
        <v>1908</v>
      </c>
      <c r="O2858">
        <v>2809</v>
      </c>
      <c r="P2858">
        <v>1573</v>
      </c>
      <c r="Q2858">
        <v>1751</v>
      </c>
      <c r="R2858">
        <v>1912</v>
      </c>
      <c r="S2858">
        <v>1827</v>
      </c>
      <c r="T2858">
        <v>2169</v>
      </c>
      <c r="U2858">
        <v>2833</v>
      </c>
      <c r="V2858" s="1" t="s">
        <v>3223</v>
      </c>
      <c r="W2858" s="1" t="s">
        <v>2551</v>
      </c>
      <c r="X2858" s="5" t="s">
        <v>3225</v>
      </c>
      <c r="Y2858" s="5" t="s">
        <v>2740</v>
      </c>
      <c r="Z2858" s="5" t="s">
        <v>2738</v>
      </c>
      <c r="AA2858" s="5"/>
    </row>
    <row r="2859" spans="1:27" ht="12" customHeight="1" x14ac:dyDescent="0.15">
      <c r="A2859" s="1" t="s">
        <v>762</v>
      </c>
      <c r="B2859" s="1" t="s">
        <v>25</v>
      </c>
      <c r="C2859" s="1" t="s">
        <v>23</v>
      </c>
      <c r="D2859" s="1" t="s">
        <v>2471</v>
      </c>
      <c r="E2859" s="1" t="s">
        <v>10</v>
      </c>
      <c r="F2859" s="1" t="s">
        <v>765</v>
      </c>
      <c r="G2859" s="1" t="s">
        <v>247</v>
      </c>
      <c r="H2859" s="1" t="s">
        <v>235</v>
      </c>
      <c r="I2859">
        <v>0</v>
      </c>
      <c r="J2859">
        <v>0</v>
      </c>
      <c r="K2859">
        <v>0</v>
      </c>
      <c r="L2859">
        <v>0</v>
      </c>
      <c r="M2859">
        <v>0</v>
      </c>
      <c r="N2859">
        <v>0</v>
      </c>
      <c r="O2859">
        <v>0</v>
      </c>
      <c r="P2859">
        <v>0</v>
      </c>
      <c r="Q2859">
        <v>0</v>
      </c>
      <c r="R2859">
        <v>0</v>
      </c>
      <c r="S2859">
        <v>0</v>
      </c>
      <c r="T2859">
        <v>0</v>
      </c>
      <c r="U2859">
        <v>0</v>
      </c>
      <c r="V2859" s="1" t="s">
        <v>3223</v>
      </c>
      <c r="W2859" s="1" t="s">
        <v>2551</v>
      </c>
      <c r="X2859" s="5" t="s">
        <v>3225</v>
      </c>
      <c r="Y2859" s="5" t="s">
        <v>2564</v>
      </c>
      <c r="Z2859" s="5" t="s">
        <v>2734</v>
      </c>
      <c r="AA2859" s="5"/>
    </row>
    <row r="2860" spans="1:27" ht="12" customHeight="1" x14ac:dyDescent="0.15">
      <c r="A2860" s="1" t="s">
        <v>762</v>
      </c>
      <c r="B2860" s="1" t="s">
        <v>25</v>
      </c>
      <c r="C2860" s="1" t="s">
        <v>77</v>
      </c>
      <c r="D2860" s="1" t="s">
        <v>2471</v>
      </c>
      <c r="E2860" s="1" t="s">
        <v>10</v>
      </c>
      <c r="F2860" s="1" t="s">
        <v>765</v>
      </c>
      <c r="G2860" s="1" t="s">
        <v>249</v>
      </c>
      <c r="H2860" s="1" t="s">
        <v>235</v>
      </c>
      <c r="I2860">
        <v>6682</v>
      </c>
      <c r="J2860">
        <v>6815</v>
      </c>
      <c r="K2860">
        <v>6499</v>
      </c>
      <c r="L2860">
        <v>4828</v>
      </c>
      <c r="M2860">
        <v>7825</v>
      </c>
      <c r="N2860">
        <v>9189</v>
      </c>
      <c r="O2860">
        <v>7317</v>
      </c>
      <c r="P2860">
        <v>7817</v>
      </c>
      <c r="Q2860">
        <v>7936</v>
      </c>
      <c r="R2860">
        <v>6544</v>
      </c>
      <c r="S2860">
        <v>7376</v>
      </c>
      <c r="T2860">
        <v>7720</v>
      </c>
      <c r="U2860">
        <v>7487</v>
      </c>
      <c r="V2860" s="1" t="s">
        <v>3223</v>
      </c>
      <c r="W2860" s="1" t="s">
        <v>2551</v>
      </c>
      <c r="X2860" s="5" t="s">
        <v>3225</v>
      </c>
      <c r="Y2860" s="5" t="s">
        <v>2559</v>
      </c>
      <c r="Z2860" s="5" t="s">
        <v>2734</v>
      </c>
      <c r="AA2860" s="5"/>
    </row>
    <row r="2861" spans="1:27" ht="12" customHeight="1" x14ac:dyDescent="0.15">
      <c r="A2861" s="1" t="s">
        <v>762</v>
      </c>
      <c r="B2861" s="1" t="s">
        <v>27</v>
      </c>
      <c r="C2861" s="1" t="s">
        <v>9</v>
      </c>
      <c r="D2861" s="1" t="s">
        <v>2471</v>
      </c>
      <c r="E2861" s="1" t="s">
        <v>10</v>
      </c>
      <c r="F2861" s="1" t="s">
        <v>766</v>
      </c>
      <c r="G2861" s="1" t="s">
        <v>234</v>
      </c>
      <c r="H2861" s="1" t="s">
        <v>383</v>
      </c>
      <c r="I2861">
        <v>154226</v>
      </c>
      <c r="J2861">
        <v>119863</v>
      </c>
      <c r="K2861">
        <v>102863</v>
      </c>
      <c r="L2861">
        <v>114039</v>
      </c>
      <c r="M2861">
        <v>117361</v>
      </c>
      <c r="N2861">
        <v>109759</v>
      </c>
      <c r="O2861">
        <v>120262</v>
      </c>
      <c r="P2861">
        <v>142336</v>
      </c>
      <c r="Q2861">
        <v>142609</v>
      </c>
      <c r="R2861">
        <v>137720</v>
      </c>
      <c r="S2861">
        <v>133290</v>
      </c>
      <c r="T2861">
        <v>126600</v>
      </c>
      <c r="U2861">
        <v>115181</v>
      </c>
      <c r="V2861" s="1" t="s">
        <v>3223</v>
      </c>
      <c r="W2861" s="1" t="s">
        <v>2551</v>
      </c>
      <c r="X2861" s="5" t="s">
        <v>3226</v>
      </c>
      <c r="Y2861" s="5" t="s">
        <v>2553</v>
      </c>
      <c r="Z2861" s="5" t="s">
        <v>2734</v>
      </c>
      <c r="AA2861" s="5"/>
    </row>
    <row r="2862" spans="1:27" ht="12" customHeight="1" x14ac:dyDescent="0.15">
      <c r="A2862" s="1" t="s">
        <v>762</v>
      </c>
      <c r="B2862" s="1" t="s">
        <v>27</v>
      </c>
      <c r="C2862" s="1" t="s">
        <v>15</v>
      </c>
      <c r="D2862" s="1" t="s">
        <v>2471</v>
      </c>
      <c r="E2862" s="1" t="s">
        <v>10</v>
      </c>
      <c r="F2862" s="1" t="s">
        <v>766</v>
      </c>
      <c r="G2862" s="1" t="s">
        <v>238</v>
      </c>
      <c r="H2862" s="1" t="s">
        <v>239</v>
      </c>
      <c r="I2862">
        <v>3237</v>
      </c>
      <c r="J2862">
        <v>2469</v>
      </c>
      <c r="K2862">
        <v>2012</v>
      </c>
      <c r="L2862">
        <v>1904</v>
      </c>
      <c r="M2862">
        <v>1882</v>
      </c>
      <c r="N2862">
        <v>2129</v>
      </c>
      <c r="O2862">
        <v>2405</v>
      </c>
      <c r="P2862">
        <v>2753</v>
      </c>
      <c r="Q2862">
        <v>2709</v>
      </c>
      <c r="R2862">
        <v>2814</v>
      </c>
      <c r="S2862">
        <v>2322</v>
      </c>
      <c r="T2862">
        <v>2190</v>
      </c>
      <c r="U2862">
        <v>2482</v>
      </c>
      <c r="V2862" s="1" t="s">
        <v>3223</v>
      </c>
      <c r="W2862" s="1" t="s">
        <v>2551</v>
      </c>
      <c r="X2862" s="5" t="s">
        <v>3226</v>
      </c>
      <c r="Y2862" s="5" t="s">
        <v>2737</v>
      </c>
      <c r="Z2862" s="5" t="s">
        <v>2738</v>
      </c>
      <c r="AA2862" s="5"/>
    </row>
    <row r="2863" spans="1:27" ht="12" customHeight="1" x14ac:dyDescent="0.15">
      <c r="A2863" s="1" t="s">
        <v>762</v>
      </c>
      <c r="B2863" s="1" t="s">
        <v>27</v>
      </c>
      <c r="C2863" s="1" t="s">
        <v>17</v>
      </c>
      <c r="D2863" s="1" t="s">
        <v>2471</v>
      </c>
      <c r="E2863" s="1" t="s">
        <v>10</v>
      </c>
      <c r="F2863" s="1" t="s">
        <v>766</v>
      </c>
      <c r="G2863" s="1" t="s">
        <v>240</v>
      </c>
      <c r="H2863" s="1" t="s">
        <v>383</v>
      </c>
      <c r="I2863">
        <v>263755</v>
      </c>
      <c r="J2863">
        <v>268678</v>
      </c>
      <c r="K2863">
        <v>250969</v>
      </c>
      <c r="L2863">
        <v>238635</v>
      </c>
      <c r="M2863">
        <v>223810</v>
      </c>
      <c r="N2863">
        <v>217839</v>
      </c>
      <c r="O2863">
        <v>238937</v>
      </c>
      <c r="P2863">
        <v>297368</v>
      </c>
      <c r="Q2863">
        <v>340616</v>
      </c>
      <c r="R2863">
        <v>347616</v>
      </c>
      <c r="S2863">
        <v>319019</v>
      </c>
      <c r="T2863">
        <v>250890</v>
      </c>
      <c r="U2863">
        <v>285229</v>
      </c>
      <c r="V2863" s="1" t="s">
        <v>3223</v>
      </c>
      <c r="W2863" s="1" t="s">
        <v>2551</v>
      </c>
      <c r="X2863" s="5" t="s">
        <v>3226</v>
      </c>
      <c r="Y2863" s="5" t="s">
        <v>2561</v>
      </c>
      <c r="Z2863" s="5" t="s">
        <v>2734</v>
      </c>
      <c r="AA2863" s="5"/>
    </row>
    <row r="2864" spans="1:27" ht="12" customHeight="1" x14ac:dyDescent="0.15">
      <c r="A2864" s="1" t="s">
        <v>762</v>
      </c>
      <c r="B2864" s="1" t="s">
        <v>27</v>
      </c>
      <c r="C2864" s="1" t="s">
        <v>19</v>
      </c>
      <c r="D2864" s="1" t="s">
        <v>2471</v>
      </c>
      <c r="E2864" s="1" t="s">
        <v>10</v>
      </c>
      <c r="F2864" s="1" t="s">
        <v>766</v>
      </c>
      <c r="G2864" s="1" t="s">
        <v>242</v>
      </c>
      <c r="H2864" s="1" t="s">
        <v>383</v>
      </c>
      <c r="I2864">
        <v>515800</v>
      </c>
      <c r="J2864">
        <v>309816</v>
      </c>
      <c r="K2864">
        <v>345120</v>
      </c>
      <c r="L2864">
        <v>356377</v>
      </c>
      <c r="M2864">
        <v>349188</v>
      </c>
      <c r="N2864">
        <v>343906</v>
      </c>
      <c r="O2864">
        <v>424941</v>
      </c>
      <c r="P2864">
        <v>345371</v>
      </c>
      <c r="Q2864">
        <v>387772</v>
      </c>
      <c r="R2864">
        <v>424737</v>
      </c>
      <c r="S2864">
        <v>435745</v>
      </c>
      <c r="T2864">
        <v>439141</v>
      </c>
      <c r="U2864">
        <v>492784</v>
      </c>
      <c r="V2864" s="1" t="s">
        <v>3223</v>
      </c>
      <c r="W2864" s="1" t="s">
        <v>2551</v>
      </c>
      <c r="X2864" s="5" t="s">
        <v>3226</v>
      </c>
      <c r="Y2864" s="5" t="s">
        <v>2557</v>
      </c>
      <c r="Z2864" s="5" t="s">
        <v>2734</v>
      </c>
      <c r="AA2864" s="5"/>
    </row>
    <row r="2865" spans="1:27" ht="12" customHeight="1" x14ac:dyDescent="0.15">
      <c r="A2865" s="1" t="s">
        <v>762</v>
      </c>
      <c r="B2865" s="1" t="s">
        <v>27</v>
      </c>
      <c r="C2865" s="1" t="s">
        <v>21</v>
      </c>
      <c r="D2865" s="1" t="s">
        <v>2471</v>
      </c>
      <c r="E2865" s="1" t="s">
        <v>10</v>
      </c>
      <c r="F2865" s="1" t="s">
        <v>766</v>
      </c>
      <c r="G2865" s="1" t="s">
        <v>764</v>
      </c>
      <c r="H2865" s="1" t="s">
        <v>239</v>
      </c>
      <c r="I2865">
        <v>6592</v>
      </c>
      <c r="J2865">
        <v>3829</v>
      </c>
      <c r="K2865">
        <v>4102</v>
      </c>
      <c r="L2865">
        <v>4383</v>
      </c>
      <c r="M2865">
        <v>4155</v>
      </c>
      <c r="N2865">
        <v>4158</v>
      </c>
      <c r="O2865">
        <v>5497</v>
      </c>
      <c r="P2865">
        <v>4311</v>
      </c>
      <c r="Q2865">
        <v>4839</v>
      </c>
      <c r="R2865">
        <v>5258</v>
      </c>
      <c r="S2865">
        <v>5318</v>
      </c>
      <c r="T2865">
        <v>5792</v>
      </c>
      <c r="U2865">
        <v>6622</v>
      </c>
      <c r="V2865" s="1" t="s">
        <v>3223</v>
      </c>
      <c r="W2865" s="1" t="s">
        <v>2551</v>
      </c>
      <c r="X2865" s="5" t="s">
        <v>3226</v>
      </c>
      <c r="Y2865" s="5" t="s">
        <v>2740</v>
      </c>
      <c r="Z2865" s="5" t="s">
        <v>2738</v>
      </c>
      <c r="AA2865" s="5"/>
    </row>
    <row r="2866" spans="1:27" ht="12" customHeight="1" x14ac:dyDescent="0.15">
      <c r="A2866" s="1" t="s">
        <v>762</v>
      </c>
      <c r="B2866" s="1" t="s">
        <v>27</v>
      </c>
      <c r="C2866" s="1" t="s">
        <v>23</v>
      </c>
      <c r="D2866" s="1" t="s">
        <v>2471</v>
      </c>
      <c r="E2866" s="1" t="s">
        <v>10</v>
      </c>
      <c r="F2866" s="1" t="s">
        <v>766</v>
      </c>
      <c r="G2866" s="1" t="s">
        <v>247</v>
      </c>
      <c r="H2866" s="1" t="s">
        <v>383</v>
      </c>
      <c r="I2866">
        <v>0</v>
      </c>
      <c r="J2866">
        <v>0</v>
      </c>
      <c r="K2866">
        <v>0</v>
      </c>
      <c r="L2866">
        <v>0</v>
      </c>
      <c r="M2866">
        <v>0</v>
      </c>
      <c r="N2866">
        <v>0</v>
      </c>
      <c r="O2866">
        <v>0</v>
      </c>
      <c r="P2866">
        <v>0</v>
      </c>
      <c r="Q2866">
        <v>0</v>
      </c>
      <c r="R2866">
        <v>0</v>
      </c>
      <c r="S2866">
        <v>0</v>
      </c>
      <c r="T2866">
        <v>0</v>
      </c>
      <c r="U2866">
        <v>0</v>
      </c>
      <c r="V2866" s="1" t="s">
        <v>3223</v>
      </c>
      <c r="W2866" s="1" t="s">
        <v>2551</v>
      </c>
      <c r="X2866" s="5" t="s">
        <v>3226</v>
      </c>
      <c r="Y2866" s="5" t="s">
        <v>2564</v>
      </c>
      <c r="Z2866" s="5" t="s">
        <v>2734</v>
      </c>
      <c r="AA2866" s="5"/>
    </row>
    <row r="2867" spans="1:27" ht="12" customHeight="1" x14ac:dyDescent="0.15">
      <c r="A2867" s="1" t="s">
        <v>762</v>
      </c>
      <c r="B2867" s="1" t="s">
        <v>27</v>
      </c>
      <c r="C2867" s="1" t="s">
        <v>77</v>
      </c>
      <c r="D2867" s="1" t="s">
        <v>2471</v>
      </c>
      <c r="E2867" s="1" t="s">
        <v>10</v>
      </c>
      <c r="F2867" s="1" t="s">
        <v>766</v>
      </c>
      <c r="G2867" s="1" t="s">
        <v>249</v>
      </c>
      <c r="H2867" s="1" t="s">
        <v>383</v>
      </c>
      <c r="I2867">
        <v>1207827</v>
      </c>
      <c r="J2867">
        <v>1286552</v>
      </c>
      <c r="K2867">
        <v>1295264</v>
      </c>
      <c r="L2867">
        <v>1291561</v>
      </c>
      <c r="M2867">
        <v>1283544</v>
      </c>
      <c r="N2867">
        <v>1267236</v>
      </c>
      <c r="O2867">
        <v>1201494</v>
      </c>
      <c r="P2867">
        <v>1295827</v>
      </c>
      <c r="Q2867">
        <v>1391280</v>
      </c>
      <c r="R2867">
        <v>1451879</v>
      </c>
      <c r="S2867">
        <v>1468443</v>
      </c>
      <c r="T2867">
        <v>1406792</v>
      </c>
      <c r="U2867">
        <v>1314418</v>
      </c>
      <c r="V2867" s="1" t="s">
        <v>3223</v>
      </c>
      <c r="W2867" s="1" t="s">
        <v>2551</v>
      </c>
      <c r="X2867" s="5" t="s">
        <v>3226</v>
      </c>
      <c r="Y2867" s="5" t="s">
        <v>2559</v>
      </c>
      <c r="Z2867" s="5" t="s">
        <v>2734</v>
      </c>
      <c r="AA2867" s="5"/>
    </row>
    <row r="2868" spans="1:27" ht="12" customHeight="1" x14ac:dyDescent="0.15">
      <c r="A2868" s="1" t="s">
        <v>762</v>
      </c>
      <c r="B2868" s="1" t="s">
        <v>29</v>
      </c>
      <c r="C2868" s="1" t="s">
        <v>15</v>
      </c>
      <c r="D2868" s="1" t="s">
        <v>2471</v>
      </c>
      <c r="E2868" s="1" t="s">
        <v>10</v>
      </c>
      <c r="F2868" s="1" t="s">
        <v>5358</v>
      </c>
      <c r="G2868" s="1" t="s">
        <v>238</v>
      </c>
      <c r="H2868" s="1" t="s">
        <v>239</v>
      </c>
      <c r="I2868">
        <v>2368</v>
      </c>
      <c r="J2868">
        <v>1236</v>
      </c>
      <c r="K2868">
        <v>1133</v>
      </c>
      <c r="L2868">
        <v>1300</v>
      </c>
      <c r="M2868">
        <v>1176</v>
      </c>
      <c r="N2868">
        <v>1155</v>
      </c>
      <c r="O2868">
        <v>1234</v>
      </c>
      <c r="P2868">
        <v>977</v>
      </c>
      <c r="Q2868">
        <v>1029</v>
      </c>
      <c r="R2868">
        <v>1049</v>
      </c>
      <c r="S2868">
        <v>771</v>
      </c>
      <c r="T2868">
        <v>909</v>
      </c>
      <c r="U2868">
        <v>895</v>
      </c>
      <c r="V2868" s="1" t="s">
        <v>3223</v>
      </c>
      <c r="W2868" s="1" t="s">
        <v>2551</v>
      </c>
      <c r="X2868" s="1" t="s">
        <v>5359</v>
      </c>
      <c r="Y2868" s="1" t="s">
        <v>2737</v>
      </c>
      <c r="Z2868" s="1" t="s">
        <v>2738</v>
      </c>
    </row>
    <row r="2869" spans="1:27" ht="12" customHeight="1" x14ac:dyDescent="0.15">
      <c r="A2869" s="1" t="s">
        <v>762</v>
      </c>
      <c r="B2869" s="1" t="s">
        <v>31</v>
      </c>
      <c r="C2869" s="1" t="s">
        <v>15</v>
      </c>
      <c r="D2869" s="1" t="s">
        <v>2471</v>
      </c>
      <c r="E2869" s="1" t="s">
        <v>10</v>
      </c>
      <c r="F2869" s="1" t="s">
        <v>767</v>
      </c>
      <c r="G2869" s="1" t="s">
        <v>238</v>
      </c>
      <c r="H2869" s="1" t="s">
        <v>239</v>
      </c>
      <c r="I2869">
        <v>556</v>
      </c>
      <c r="J2869">
        <v>456</v>
      </c>
      <c r="K2869">
        <v>543</v>
      </c>
      <c r="L2869">
        <v>503</v>
      </c>
      <c r="M2869">
        <v>451</v>
      </c>
      <c r="N2869">
        <v>378</v>
      </c>
      <c r="O2869">
        <v>519</v>
      </c>
      <c r="P2869">
        <v>442</v>
      </c>
      <c r="Q2869">
        <v>514</v>
      </c>
      <c r="R2869">
        <v>451</v>
      </c>
      <c r="S2869">
        <v>471</v>
      </c>
      <c r="T2869">
        <v>810</v>
      </c>
      <c r="U2869">
        <v>613</v>
      </c>
      <c r="V2869" s="1" t="s">
        <v>3223</v>
      </c>
      <c r="W2869" s="1" t="s">
        <v>2551</v>
      </c>
      <c r="X2869" s="5" t="s">
        <v>3227</v>
      </c>
      <c r="Y2869" s="5" t="s">
        <v>2737</v>
      </c>
      <c r="Z2869" s="5" t="s">
        <v>2738</v>
      </c>
      <c r="AA2869" s="5"/>
    </row>
    <row r="2870" spans="1:27" ht="12" customHeight="1" x14ac:dyDescent="0.15">
      <c r="A2870" s="1" t="s">
        <v>762</v>
      </c>
      <c r="B2870" s="1" t="s">
        <v>33</v>
      </c>
      <c r="C2870" s="1" t="s">
        <v>9</v>
      </c>
      <c r="D2870" s="1" t="s">
        <v>2471</v>
      </c>
      <c r="E2870" s="1" t="s">
        <v>10</v>
      </c>
      <c r="F2870" s="1" t="s">
        <v>768</v>
      </c>
      <c r="G2870" s="1" t="s">
        <v>234</v>
      </c>
      <c r="H2870" s="1" t="s">
        <v>235</v>
      </c>
      <c r="I2870">
        <v>845</v>
      </c>
      <c r="J2870">
        <v>616</v>
      </c>
      <c r="K2870">
        <v>684</v>
      </c>
      <c r="L2870">
        <v>989</v>
      </c>
      <c r="M2870">
        <v>649</v>
      </c>
      <c r="N2870">
        <v>680</v>
      </c>
      <c r="O2870">
        <v>843</v>
      </c>
      <c r="P2870">
        <v>656</v>
      </c>
      <c r="Q2870">
        <v>771</v>
      </c>
      <c r="R2870">
        <v>813</v>
      </c>
      <c r="S2870">
        <v>814</v>
      </c>
      <c r="T2870">
        <v>837</v>
      </c>
      <c r="U2870">
        <v>720</v>
      </c>
      <c r="V2870" s="1" t="s">
        <v>3223</v>
      </c>
      <c r="W2870" s="1" t="s">
        <v>2551</v>
      </c>
      <c r="X2870" s="5" t="s">
        <v>3228</v>
      </c>
      <c r="Y2870" s="5" t="s">
        <v>2553</v>
      </c>
      <c r="Z2870" s="5" t="s">
        <v>2734</v>
      </c>
      <c r="AA2870" s="5"/>
    </row>
    <row r="2871" spans="1:27" ht="12" customHeight="1" x14ac:dyDescent="0.15">
      <c r="A2871" s="1" t="s">
        <v>762</v>
      </c>
      <c r="B2871" s="1" t="s">
        <v>33</v>
      </c>
      <c r="C2871" s="1" t="s">
        <v>15</v>
      </c>
      <c r="D2871" s="1" t="s">
        <v>2471</v>
      </c>
      <c r="E2871" s="1" t="s">
        <v>10</v>
      </c>
      <c r="F2871" s="1" t="s">
        <v>768</v>
      </c>
      <c r="G2871" s="1" t="s">
        <v>238</v>
      </c>
      <c r="H2871" s="1" t="s">
        <v>239</v>
      </c>
      <c r="I2871">
        <v>5567</v>
      </c>
      <c r="J2871">
        <v>3794</v>
      </c>
      <c r="K2871">
        <v>4158</v>
      </c>
      <c r="L2871">
        <v>6380</v>
      </c>
      <c r="M2871">
        <v>4358</v>
      </c>
      <c r="N2871">
        <v>4307</v>
      </c>
      <c r="O2871">
        <v>5336</v>
      </c>
      <c r="P2871">
        <v>4325</v>
      </c>
      <c r="Q2871">
        <v>4995</v>
      </c>
      <c r="R2871">
        <v>5181</v>
      </c>
      <c r="S2871">
        <v>5224</v>
      </c>
      <c r="T2871">
        <v>5333</v>
      </c>
      <c r="U2871">
        <v>4580</v>
      </c>
      <c r="V2871" s="1" t="s">
        <v>3223</v>
      </c>
      <c r="W2871" s="1" t="s">
        <v>2551</v>
      </c>
      <c r="X2871" s="5" t="s">
        <v>3228</v>
      </c>
      <c r="Y2871" s="5" t="s">
        <v>2737</v>
      </c>
      <c r="Z2871" s="5" t="s">
        <v>2738</v>
      </c>
      <c r="AA2871" s="5"/>
    </row>
    <row r="2872" spans="1:27" ht="12" customHeight="1" x14ac:dyDescent="0.15">
      <c r="A2872" s="1" t="s">
        <v>762</v>
      </c>
      <c r="B2872" s="1" t="s">
        <v>35</v>
      </c>
      <c r="C2872" s="1" t="s">
        <v>15</v>
      </c>
      <c r="D2872" s="1" t="s">
        <v>2471</v>
      </c>
      <c r="E2872" s="1" t="s">
        <v>10</v>
      </c>
      <c r="F2872" s="1" t="s">
        <v>769</v>
      </c>
      <c r="G2872" s="1" t="s">
        <v>238</v>
      </c>
      <c r="H2872" s="1" t="s">
        <v>239</v>
      </c>
      <c r="I2872">
        <v>5673</v>
      </c>
      <c r="J2872">
        <v>3437</v>
      </c>
      <c r="K2872">
        <v>3610</v>
      </c>
      <c r="L2872">
        <v>5066</v>
      </c>
      <c r="M2872">
        <v>4532</v>
      </c>
      <c r="N2872">
        <v>5026</v>
      </c>
      <c r="O2872">
        <v>6027</v>
      </c>
      <c r="P2872">
        <v>5286</v>
      </c>
      <c r="Q2872">
        <v>5990</v>
      </c>
      <c r="R2872">
        <v>6002</v>
      </c>
      <c r="S2872">
        <v>5866</v>
      </c>
      <c r="T2872">
        <v>6421</v>
      </c>
      <c r="U2872">
        <v>13604</v>
      </c>
      <c r="V2872" s="1" t="s">
        <v>3223</v>
      </c>
      <c r="W2872" s="1" t="s">
        <v>2551</v>
      </c>
      <c r="X2872" s="5" t="s">
        <v>3229</v>
      </c>
      <c r="Y2872" s="5" t="s">
        <v>2737</v>
      </c>
      <c r="Z2872" s="5" t="s">
        <v>2738</v>
      </c>
      <c r="AA2872" s="5"/>
    </row>
    <row r="2873" spans="1:27" ht="12" customHeight="1" x14ac:dyDescent="0.15">
      <c r="A2873" s="1" t="s">
        <v>762</v>
      </c>
      <c r="B2873" s="1" t="s">
        <v>37</v>
      </c>
      <c r="C2873" s="1" t="s">
        <v>9</v>
      </c>
      <c r="D2873" s="1" t="s">
        <v>2471</v>
      </c>
      <c r="E2873" s="1" t="s">
        <v>10</v>
      </c>
      <c r="F2873" s="1" t="s">
        <v>770</v>
      </c>
      <c r="G2873" s="1" t="s">
        <v>234</v>
      </c>
      <c r="H2873" s="1" t="s">
        <v>235</v>
      </c>
      <c r="I2873">
        <v>10464</v>
      </c>
      <c r="J2873">
        <v>9180</v>
      </c>
      <c r="K2873">
        <v>8477</v>
      </c>
      <c r="L2873">
        <v>8021</v>
      </c>
      <c r="M2873">
        <v>8775</v>
      </c>
      <c r="N2873">
        <v>9911</v>
      </c>
      <c r="O2873">
        <v>10909</v>
      </c>
      <c r="P2873">
        <v>10805</v>
      </c>
      <c r="Q2873">
        <v>9969</v>
      </c>
      <c r="R2873">
        <v>11111</v>
      </c>
      <c r="S2873">
        <v>8117</v>
      </c>
      <c r="T2873">
        <v>8998</v>
      </c>
      <c r="U2873">
        <v>10121</v>
      </c>
      <c r="V2873" s="1" t="s">
        <v>3223</v>
      </c>
      <c r="W2873" s="1" t="s">
        <v>2551</v>
      </c>
      <c r="X2873" s="5" t="s">
        <v>3230</v>
      </c>
      <c r="Y2873" s="5" t="s">
        <v>2553</v>
      </c>
      <c r="Z2873" s="5" t="s">
        <v>2734</v>
      </c>
      <c r="AA2873" s="5"/>
    </row>
    <row r="2874" spans="1:27" ht="12" customHeight="1" x14ac:dyDescent="0.15">
      <c r="A2874" s="1" t="s">
        <v>762</v>
      </c>
      <c r="B2874" s="1" t="s">
        <v>37</v>
      </c>
      <c r="C2874" s="1" t="s">
        <v>15</v>
      </c>
      <c r="D2874" s="1" t="s">
        <v>2471</v>
      </c>
      <c r="E2874" s="1" t="s">
        <v>10</v>
      </c>
      <c r="F2874" s="1" t="s">
        <v>770</v>
      </c>
      <c r="G2874" s="1" t="s">
        <v>238</v>
      </c>
      <c r="H2874" s="1" t="s">
        <v>239</v>
      </c>
      <c r="I2874">
        <v>12977</v>
      </c>
      <c r="J2874">
        <v>4920</v>
      </c>
      <c r="K2874">
        <v>5467</v>
      </c>
      <c r="L2874">
        <v>9866</v>
      </c>
      <c r="M2874">
        <v>5450</v>
      </c>
      <c r="N2874">
        <v>4556</v>
      </c>
      <c r="O2874">
        <v>9038</v>
      </c>
      <c r="P2874">
        <v>5056</v>
      </c>
      <c r="Q2874">
        <v>7092</v>
      </c>
      <c r="R2874">
        <v>9393</v>
      </c>
      <c r="S2874">
        <v>4668</v>
      </c>
      <c r="T2874">
        <v>5940</v>
      </c>
      <c r="U2874">
        <v>15974</v>
      </c>
      <c r="V2874" s="1" t="s">
        <v>3223</v>
      </c>
      <c r="W2874" s="1" t="s">
        <v>2551</v>
      </c>
      <c r="X2874" s="5" t="s">
        <v>3230</v>
      </c>
      <c r="Y2874" s="5" t="s">
        <v>2737</v>
      </c>
      <c r="Z2874" s="5" t="s">
        <v>2738</v>
      </c>
      <c r="AA2874" s="5"/>
    </row>
    <row r="2875" spans="1:27" ht="12" customHeight="1" x14ac:dyDescent="0.15">
      <c r="A2875" s="1" t="s">
        <v>762</v>
      </c>
      <c r="B2875" s="1" t="s">
        <v>39</v>
      </c>
      <c r="C2875" s="1" t="s">
        <v>9</v>
      </c>
      <c r="D2875" s="1" t="s">
        <v>2471</v>
      </c>
      <c r="E2875" s="1" t="s">
        <v>10</v>
      </c>
      <c r="F2875" s="1" t="s">
        <v>771</v>
      </c>
      <c r="G2875" s="1" t="s">
        <v>234</v>
      </c>
      <c r="H2875" s="1" t="s">
        <v>235</v>
      </c>
      <c r="I2875">
        <v>17433</v>
      </c>
      <c r="J2875">
        <v>12493</v>
      </c>
      <c r="K2875">
        <v>9248</v>
      </c>
      <c r="L2875">
        <v>12439</v>
      </c>
      <c r="M2875">
        <v>15190</v>
      </c>
      <c r="N2875">
        <v>11796</v>
      </c>
      <c r="O2875">
        <v>18544</v>
      </c>
      <c r="P2875">
        <v>13244</v>
      </c>
      <c r="Q2875">
        <v>11768</v>
      </c>
      <c r="R2875">
        <v>17429</v>
      </c>
      <c r="S2875">
        <v>12222</v>
      </c>
      <c r="T2875">
        <v>10305</v>
      </c>
      <c r="U2875">
        <v>21952</v>
      </c>
      <c r="V2875" s="1" t="s">
        <v>3223</v>
      </c>
      <c r="W2875" s="1" t="s">
        <v>2551</v>
      </c>
      <c r="X2875" s="5" t="s">
        <v>3231</v>
      </c>
      <c r="Y2875" s="5" t="s">
        <v>2553</v>
      </c>
      <c r="Z2875" s="5" t="s">
        <v>2734</v>
      </c>
      <c r="AA2875" s="5"/>
    </row>
    <row r="2876" spans="1:27" ht="12" customHeight="1" x14ac:dyDescent="0.15">
      <c r="A2876" s="1" t="s">
        <v>762</v>
      </c>
      <c r="B2876" s="1" t="s">
        <v>39</v>
      </c>
      <c r="C2876" s="1" t="s">
        <v>15</v>
      </c>
      <c r="D2876" s="1" t="s">
        <v>2471</v>
      </c>
      <c r="E2876" s="1" t="s">
        <v>10</v>
      </c>
      <c r="F2876" s="1" t="s">
        <v>771</v>
      </c>
      <c r="G2876" s="1" t="s">
        <v>238</v>
      </c>
      <c r="H2876" s="1" t="s">
        <v>239</v>
      </c>
      <c r="I2876">
        <v>12380</v>
      </c>
      <c r="J2876">
        <v>1144</v>
      </c>
      <c r="K2876">
        <v>1001</v>
      </c>
      <c r="L2876">
        <v>1169</v>
      </c>
      <c r="M2876">
        <v>1656</v>
      </c>
      <c r="N2876">
        <v>1083</v>
      </c>
      <c r="O2876">
        <v>1959</v>
      </c>
      <c r="P2876">
        <v>1349</v>
      </c>
      <c r="Q2876">
        <v>1609</v>
      </c>
      <c r="R2876">
        <v>2179</v>
      </c>
      <c r="S2876">
        <v>2141</v>
      </c>
      <c r="T2876">
        <v>2141</v>
      </c>
      <c r="U2876">
        <v>7624</v>
      </c>
      <c r="V2876" s="1" t="s">
        <v>3223</v>
      </c>
      <c r="W2876" s="1" t="s">
        <v>2551</v>
      </c>
      <c r="X2876" s="5" t="s">
        <v>3231</v>
      </c>
      <c r="Y2876" s="5" t="s">
        <v>2737</v>
      </c>
      <c r="Z2876" s="5" t="s">
        <v>2738</v>
      </c>
      <c r="AA2876" s="5"/>
    </row>
    <row r="2877" spans="1:27" ht="12" customHeight="1" x14ac:dyDescent="0.15">
      <c r="A2877" s="1" t="s">
        <v>762</v>
      </c>
      <c r="B2877" s="1" t="s">
        <v>41</v>
      </c>
      <c r="C2877" s="1" t="s">
        <v>9</v>
      </c>
      <c r="D2877" s="1" t="s">
        <v>2471</v>
      </c>
      <c r="E2877" s="1" t="s">
        <v>10</v>
      </c>
      <c r="F2877" s="1" t="s">
        <v>772</v>
      </c>
      <c r="G2877" s="1" t="s">
        <v>234</v>
      </c>
      <c r="H2877" s="1" t="s">
        <v>235</v>
      </c>
      <c r="I2877" t="s">
        <v>14</v>
      </c>
      <c r="J2877" t="s">
        <v>14</v>
      </c>
      <c r="K2877" t="s">
        <v>14</v>
      </c>
      <c r="L2877" t="s">
        <v>14</v>
      </c>
      <c r="M2877" t="s">
        <v>14</v>
      </c>
      <c r="N2877" t="s">
        <v>14</v>
      </c>
      <c r="O2877" t="s">
        <v>14</v>
      </c>
      <c r="P2877" t="s">
        <v>14</v>
      </c>
      <c r="Q2877" t="s">
        <v>14</v>
      </c>
      <c r="R2877" t="s">
        <v>14</v>
      </c>
      <c r="S2877" t="s">
        <v>14</v>
      </c>
      <c r="T2877" t="s">
        <v>14</v>
      </c>
      <c r="U2877" t="s">
        <v>14</v>
      </c>
      <c r="V2877" s="1" t="s">
        <v>3223</v>
      </c>
      <c r="W2877" s="1" t="s">
        <v>2551</v>
      </c>
      <c r="X2877" s="5" t="s">
        <v>3232</v>
      </c>
      <c r="Y2877" s="5" t="s">
        <v>2553</v>
      </c>
      <c r="Z2877" s="5" t="s">
        <v>2734</v>
      </c>
      <c r="AA2877" s="5"/>
    </row>
    <row r="2878" spans="1:27" ht="12" customHeight="1" x14ac:dyDescent="0.15">
      <c r="A2878" s="1" t="s">
        <v>762</v>
      </c>
      <c r="B2878" s="1" t="s">
        <v>41</v>
      </c>
      <c r="C2878" s="1" t="s">
        <v>15</v>
      </c>
      <c r="D2878" s="1" t="s">
        <v>2471</v>
      </c>
      <c r="E2878" s="1" t="s">
        <v>10</v>
      </c>
      <c r="F2878" s="1" t="s">
        <v>772</v>
      </c>
      <c r="G2878" s="1" t="s">
        <v>238</v>
      </c>
      <c r="H2878" s="1" t="s">
        <v>239</v>
      </c>
      <c r="I2878" t="s">
        <v>14</v>
      </c>
      <c r="J2878" t="s">
        <v>14</v>
      </c>
      <c r="K2878" t="s">
        <v>14</v>
      </c>
      <c r="L2878" t="s">
        <v>14</v>
      </c>
      <c r="M2878" t="s">
        <v>14</v>
      </c>
      <c r="N2878" t="s">
        <v>14</v>
      </c>
      <c r="O2878" t="s">
        <v>14</v>
      </c>
      <c r="P2878" t="s">
        <v>14</v>
      </c>
      <c r="Q2878" t="s">
        <v>14</v>
      </c>
      <c r="R2878" t="s">
        <v>14</v>
      </c>
      <c r="S2878" t="s">
        <v>14</v>
      </c>
      <c r="T2878" t="s">
        <v>14</v>
      </c>
      <c r="U2878" t="s">
        <v>14</v>
      </c>
      <c r="V2878" s="1" t="s">
        <v>3223</v>
      </c>
      <c r="W2878" s="1" t="s">
        <v>2551</v>
      </c>
      <c r="X2878" s="5" t="s">
        <v>3232</v>
      </c>
      <c r="Y2878" s="5" t="s">
        <v>2737</v>
      </c>
      <c r="Z2878" s="5" t="s">
        <v>2738</v>
      </c>
      <c r="AA2878" s="5"/>
    </row>
    <row r="2879" spans="1:27" ht="12" customHeight="1" x14ac:dyDescent="0.15">
      <c r="A2879" s="1" t="s">
        <v>762</v>
      </c>
      <c r="B2879" s="1" t="s">
        <v>41</v>
      </c>
      <c r="C2879" s="1" t="s">
        <v>17</v>
      </c>
      <c r="D2879" s="1" t="s">
        <v>2471</v>
      </c>
      <c r="E2879" s="1" t="s">
        <v>10</v>
      </c>
      <c r="F2879" s="1" t="s">
        <v>772</v>
      </c>
      <c r="G2879" s="1" t="s">
        <v>240</v>
      </c>
      <c r="H2879" s="1" t="s">
        <v>235</v>
      </c>
      <c r="I2879" t="s">
        <v>14</v>
      </c>
      <c r="J2879" t="s">
        <v>14</v>
      </c>
      <c r="K2879" t="s">
        <v>14</v>
      </c>
      <c r="L2879" t="s">
        <v>14</v>
      </c>
      <c r="M2879" t="s">
        <v>14</v>
      </c>
      <c r="N2879" t="s">
        <v>14</v>
      </c>
      <c r="O2879" t="s">
        <v>14</v>
      </c>
      <c r="P2879" t="s">
        <v>14</v>
      </c>
      <c r="Q2879" t="s">
        <v>14</v>
      </c>
      <c r="R2879" t="s">
        <v>14</v>
      </c>
      <c r="S2879" t="s">
        <v>14</v>
      </c>
      <c r="T2879" t="s">
        <v>14</v>
      </c>
      <c r="U2879" t="s">
        <v>14</v>
      </c>
      <c r="V2879" s="1" t="s">
        <v>3223</v>
      </c>
      <c r="W2879" s="1" t="s">
        <v>2551</v>
      </c>
      <c r="X2879" s="5" t="s">
        <v>3232</v>
      </c>
      <c r="Y2879" s="5" t="s">
        <v>2561</v>
      </c>
      <c r="Z2879" s="5" t="s">
        <v>2734</v>
      </c>
      <c r="AA2879" s="5"/>
    </row>
    <row r="2880" spans="1:27" ht="12" customHeight="1" x14ac:dyDescent="0.15">
      <c r="A2880" s="1" t="s">
        <v>762</v>
      </c>
      <c r="B2880" s="1" t="s">
        <v>41</v>
      </c>
      <c r="C2880" s="1" t="s">
        <v>19</v>
      </c>
      <c r="D2880" s="1" t="s">
        <v>2471</v>
      </c>
      <c r="E2880" s="1" t="s">
        <v>10</v>
      </c>
      <c r="F2880" s="1" t="s">
        <v>772</v>
      </c>
      <c r="G2880" s="1" t="s">
        <v>242</v>
      </c>
      <c r="H2880" s="1" t="s">
        <v>235</v>
      </c>
      <c r="I2880" t="s">
        <v>14</v>
      </c>
      <c r="J2880" t="s">
        <v>14</v>
      </c>
      <c r="K2880" t="s">
        <v>14</v>
      </c>
      <c r="L2880" t="s">
        <v>14</v>
      </c>
      <c r="M2880" t="s">
        <v>14</v>
      </c>
      <c r="N2880" t="s">
        <v>14</v>
      </c>
      <c r="O2880" t="s">
        <v>14</v>
      </c>
      <c r="P2880" t="s">
        <v>14</v>
      </c>
      <c r="Q2880" t="s">
        <v>14</v>
      </c>
      <c r="R2880" t="s">
        <v>14</v>
      </c>
      <c r="S2880" t="s">
        <v>14</v>
      </c>
      <c r="T2880" t="s">
        <v>14</v>
      </c>
      <c r="U2880" t="s">
        <v>14</v>
      </c>
      <c r="V2880" s="1" t="s">
        <v>3223</v>
      </c>
      <c r="W2880" s="1" t="s">
        <v>2551</v>
      </c>
      <c r="X2880" s="5" t="s">
        <v>3232</v>
      </c>
      <c r="Y2880" s="5" t="s">
        <v>2557</v>
      </c>
      <c r="Z2880" s="5" t="s">
        <v>2734</v>
      </c>
      <c r="AA2880" s="5"/>
    </row>
    <row r="2881" spans="1:27" ht="12" customHeight="1" x14ac:dyDescent="0.15">
      <c r="A2881" s="1" t="s">
        <v>762</v>
      </c>
      <c r="B2881" s="1" t="s">
        <v>41</v>
      </c>
      <c r="C2881" s="1" t="s">
        <v>21</v>
      </c>
      <c r="D2881" s="1" t="s">
        <v>2471</v>
      </c>
      <c r="E2881" s="1" t="s">
        <v>10</v>
      </c>
      <c r="F2881" s="1" t="s">
        <v>772</v>
      </c>
      <c r="G2881" s="1" t="s">
        <v>764</v>
      </c>
      <c r="H2881" s="1" t="s">
        <v>239</v>
      </c>
      <c r="I2881" t="s">
        <v>14</v>
      </c>
      <c r="J2881" t="s">
        <v>14</v>
      </c>
      <c r="K2881" t="s">
        <v>14</v>
      </c>
      <c r="L2881" t="s">
        <v>14</v>
      </c>
      <c r="M2881" t="s">
        <v>14</v>
      </c>
      <c r="N2881" t="s">
        <v>14</v>
      </c>
      <c r="O2881" t="s">
        <v>14</v>
      </c>
      <c r="P2881" t="s">
        <v>14</v>
      </c>
      <c r="Q2881" t="s">
        <v>14</v>
      </c>
      <c r="R2881" t="s">
        <v>14</v>
      </c>
      <c r="S2881" t="s">
        <v>14</v>
      </c>
      <c r="T2881" t="s">
        <v>14</v>
      </c>
      <c r="U2881" t="s">
        <v>14</v>
      </c>
      <c r="V2881" s="1" t="s">
        <v>3223</v>
      </c>
      <c r="W2881" s="1" t="s">
        <v>2551</v>
      </c>
      <c r="X2881" s="5" t="s">
        <v>3232</v>
      </c>
      <c r="Y2881" s="5" t="s">
        <v>2740</v>
      </c>
      <c r="Z2881" s="5" t="s">
        <v>2738</v>
      </c>
      <c r="AA2881" s="5"/>
    </row>
    <row r="2882" spans="1:27" ht="12" customHeight="1" x14ac:dyDescent="0.15">
      <c r="A2882" s="1" t="s">
        <v>762</v>
      </c>
      <c r="B2882" s="1" t="s">
        <v>41</v>
      </c>
      <c r="C2882" s="1" t="s">
        <v>23</v>
      </c>
      <c r="D2882" s="1" t="s">
        <v>2471</v>
      </c>
      <c r="E2882" s="1" t="s">
        <v>10</v>
      </c>
      <c r="F2882" s="1" t="s">
        <v>772</v>
      </c>
      <c r="G2882" s="1" t="s">
        <v>247</v>
      </c>
      <c r="H2882" s="1" t="s">
        <v>235</v>
      </c>
      <c r="I2882" t="s">
        <v>14</v>
      </c>
      <c r="J2882" t="s">
        <v>14</v>
      </c>
      <c r="K2882" t="s">
        <v>14</v>
      </c>
      <c r="L2882" t="s">
        <v>14</v>
      </c>
      <c r="M2882" t="s">
        <v>14</v>
      </c>
      <c r="N2882" t="s">
        <v>14</v>
      </c>
      <c r="O2882" t="s">
        <v>14</v>
      </c>
      <c r="P2882" t="s">
        <v>14</v>
      </c>
      <c r="Q2882" t="s">
        <v>14</v>
      </c>
      <c r="R2882" t="s">
        <v>14</v>
      </c>
      <c r="S2882" t="s">
        <v>14</v>
      </c>
      <c r="T2882" t="s">
        <v>14</v>
      </c>
      <c r="U2882" t="s">
        <v>14</v>
      </c>
      <c r="V2882" s="1" t="s">
        <v>3223</v>
      </c>
      <c r="W2882" s="1" t="s">
        <v>2551</v>
      </c>
      <c r="X2882" s="5" t="s">
        <v>3232</v>
      </c>
      <c r="Y2882" s="5" t="s">
        <v>2564</v>
      </c>
      <c r="Z2882" s="5" t="s">
        <v>2734</v>
      </c>
      <c r="AA2882" s="5"/>
    </row>
    <row r="2883" spans="1:27" ht="12" customHeight="1" x14ac:dyDescent="0.15">
      <c r="A2883" s="1" t="s">
        <v>762</v>
      </c>
      <c r="B2883" s="1" t="s">
        <v>41</v>
      </c>
      <c r="C2883" s="1" t="s">
        <v>77</v>
      </c>
      <c r="D2883" s="1" t="s">
        <v>2471</v>
      </c>
      <c r="E2883" s="1" t="s">
        <v>10</v>
      </c>
      <c r="F2883" s="1" t="s">
        <v>772</v>
      </c>
      <c r="G2883" s="1" t="s">
        <v>249</v>
      </c>
      <c r="H2883" s="1" t="s">
        <v>235</v>
      </c>
      <c r="I2883" t="s">
        <v>14</v>
      </c>
      <c r="J2883" t="s">
        <v>14</v>
      </c>
      <c r="K2883" t="s">
        <v>14</v>
      </c>
      <c r="L2883" t="s">
        <v>14</v>
      </c>
      <c r="M2883" t="s">
        <v>14</v>
      </c>
      <c r="N2883" t="s">
        <v>14</v>
      </c>
      <c r="O2883" t="s">
        <v>14</v>
      </c>
      <c r="P2883" t="s">
        <v>14</v>
      </c>
      <c r="Q2883" t="s">
        <v>14</v>
      </c>
      <c r="R2883" t="s">
        <v>14</v>
      </c>
      <c r="S2883" t="s">
        <v>14</v>
      </c>
      <c r="T2883" t="s">
        <v>14</v>
      </c>
      <c r="U2883" t="s">
        <v>14</v>
      </c>
      <c r="V2883" s="1" t="s">
        <v>3223</v>
      </c>
      <c r="W2883" s="1" t="s">
        <v>2551</v>
      </c>
      <c r="X2883" s="5" t="s">
        <v>3232</v>
      </c>
      <c r="Y2883" s="5" t="s">
        <v>2559</v>
      </c>
      <c r="Z2883" s="5" t="s">
        <v>2734</v>
      </c>
      <c r="AA2883" s="5"/>
    </row>
    <row r="2884" spans="1:27" ht="12" customHeight="1" x14ac:dyDescent="0.15">
      <c r="A2884" s="1" t="s">
        <v>762</v>
      </c>
      <c r="B2884" s="1" t="s">
        <v>43</v>
      </c>
      <c r="C2884" s="1" t="s">
        <v>9</v>
      </c>
      <c r="D2884" s="1" t="s">
        <v>2471</v>
      </c>
      <c r="E2884" s="1" t="s">
        <v>10</v>
      </c>
      <c r="F2884" s="1" t="s">
        <v>773</v>
      </c>
      <c r="G2884" s="1" t="s">
        <v>234</v>
      </c>
      <c r="H2884" s="1" t="s">
        <v>235</v>
      </c>
      <c r="I2884">
        <v>217513</v>
      </c>
      <c r="J2884">
        <v>171739</v>
      </c>
      <c r="K2884">
        <v>183577</v>
      </c>
      <c r="L2884">
        <v>200665</v>
      </c>
      <c r="M2884">
        <v>203364</v>
      </c>
      <c r="N2884">
        <v>211991</v>
      </c>
      <c r="O2884">
        <v>199221</v>
      </c>
      <c r="P2884">
        <v>217242</v>
      </c>
      <c r="Q2884">
        <v>232620</v>
      </c>
      <c r="R2884">
        <v>219783</v>
      </c>
      <c r="S2884" t="s">
        <v>14</v>
      </c>
      <c r="T2884" t="s">
        <v>14</v>
      </c>
      <c r="U2884" t="s">
        <v>14</v>
      </c>
      <c r="V2884" s="1" t="s">
        <v>3223</v>
      </c>
      <c r="W2884" s="1" t="s">
        <v>2551</v>
      </c>
      <c r="X2884" s="5" t="s">
        <v>3233</v>
      </c>
      <c r="Y2884" s="5" t="s">
        <v>2553</v>
      </c>
      <c r="Z2884" s="5" t="s">
        <v>2734</v>
      </c>
      <c r="AA2884" s="5"/>
    </row>
    <row r="2885" spans="1:27" ht="12" customHeight="1" x14ac:dyDescent="0.15">
      <c r="A2885" s="1" t="s">
        <v>762</v>
      </c>
      <c r="B2885" s="1" t="s">
        <v>43</v>
      </c>
      <c r="C2885" s="1" t="s">
        <v>15</v>
      </c>
      <c r="D2885" s="1" t="s">
        <v>2471</v>
      </c>
      <c r="E2885" s="1" t="s">
        <v>10</v>
      </c>
      <c r="F2885" s="1" t="s">
        <v>773</v>
      </c>
      <c r="G2885" s="1" t="s">
        <v>238</v>
      </c>
      <c r="H2885" s="1" t="s">
        <v>239</v>
      </c>
      <c r="I2885">
        <v>5442</v>
      </c>
      <c r="J2885">
        <v>1845</v>
      </c>
      <c r="K2885">
        <v>4195</v>
      </c>
      <c r="L2885">
        <v>2179</v>
      </c>
      <c r="M2885">
        <v>1645</v>
      </c>
      <c r="N2885">
        <v>1765</v>
      </c>
      <c r="O2885">
        <v>2590</v>
      </c>
      <c r="P2885">
        <v>2283</v>
      </c>
      <c r="Q2885">
        <v>1948</v>
      </c>
      <c r="R2885">
        <v>1832</v>
      </c>
      <c r="S2885" t="s">
        <v>14</v>
      </c>
      <c r="T2885" t="s">
        <v>14</v>
      </c>
      <c r="U2885" t="s">
        <v>14</v>
      </c>
      <c r="V2885" s="1" t="s">
        <v>3223</v>
      </c>
      <c r="W2885" s="1" t="s">
        <v>2551</v>
      </c>
      <c r="X2885" s="5" t="s">
        <v>3233</v>
      </c>
      <c r="Y2885" s="5" t="s">
        <v>2737</v>
      </c>
      <c r="Z2885" s="5" t="s">
        <v>2738</v>
      </c>
      <c r="AA2885" s="5"/>
    </row>
    <row r="2886" spans="1:27" ht="12" customHeight="1" x14ac:dyDescent="0.15">
      <c r="A2886" s="1" t="s">
        <v>762</v>
      </c>
      <c r="B2886" s="1" t="s">
        <v>43</v>
      </c>
      <c r="C2886" s="1" t="s">
        <v>17</v>
      </c>
      <c r="D2886" s="1" t="s">
        <v>2471</v>
      </c>
      <c r="E2886" s="1" t="s">
        <v>10</v>
      </c>
      <c r="F2886" s="1" t="s">
        <v>773</v>
      </c>
      <c r="G2886" s="1" t="s">
        <v>240</v>
      </c>
      <c r="H2886" s="1" t="s">
        <v>235</v>
      </c>
      <c r="I2886">
        <v>42973</v>
      </c>
      <c r="J2886">
        <v>26311</v>
      </c>
      <c r="K2886">
        <v>26087</v>
      </c>
      <c r="L2886">
        <v>19398</v>
      </c>
      <c r="M2886">
        <v>28677</v>
      </c>
      <c r="N2886">
        <v>28036</v>
      </c>
      <c r="O2886">
        <v>31530</v>
      </c>
      <c r="P2886">
        <v>24796</v>
      </c>
      <c r="Q2886">
        <v>24235</v>
      </c>
      <c r="R2886">
        <v>26120</v>
      </c>
      <c r="S2886" t="s">
        <v>14</v>
      </c>
      <c r="T2886" t="s">
        <v>14</v>
      </c>
      <c r="U2886" t="s">
        <v>14</v>
      </c>
      <c r="V2886" s="1" t="s">
        <v>3223</v>
      </c>
      <c r="W2886" s="1" t="s">
        <v>2551</v>
      </c>
      <c r="X2886" s="5" t="s">
        <v>3233</v>
      </c>
      <c r="Y2886" s="5" t="s">
        <v>2561</v>
      </c>
      <c r="Z2886" s="5" t="s">
        <v>2734</v>
      </c>
      <c r="AA2886" s="5"/>
    </row>
    <row r="2887" spans="1:27" ht="12" customHeight="1" x14ac:dyDescent="0.15">
      <c r="A2887" s="1" t="s">
        <v>762</v>
      </c>
      <c r="B2887" s="1" t="s">
        <v>43</v>
      </c>
      <c r="C2887" s="1" t="s">
        <v>19</v>
      </c>
      <c r="D2887" s="1" t="s">
        <v>2471</v>
      </c>
      <c r="E2887" s="1" t="s">
        <v>10</v>
      </c>
      <c r="F2887" s="1" t="s">
        <v>773</v>
      </c>
      <c r="G2887" s="1" t="s">
        <v>242</v>
      </c>
      <c r="H2887" s="1" t="s">
        <v>235</v>
      </c>
      <c r="I2887">
        <v>289016</v>
      </c>
      <c r="J2887">
        <v>189944</v>
      </c>
      <c r="K2887">
        <v>192923</v>
      </c>
      <c r="L2887">
        <v>223290</v>
      </c>
      <c r="M2887">
        <v>213226</v>
      </c>
      <c r="N2887">
        <v>207175</v>
      </c>
      <c r="O2887">
        <v>255366</v>
      </c>
      <c r="P2887">
        <v>215485</v>
      </c>
      <c r="Q2887">
        <v>227138</v>
      </c>
      <c r="R2887">
        <v>225489</v>
      </c>
      <c r="S2887" t="s">
        <v>14</v>
      </c>
      <c r="T2887" t="s">
        <v>14</v>
      </c>
      <c r="U2887" t="s">
        <v>14</v>
      </c>
      <c r="V2887" s="1" t="s">
        <v>3223</v>
      </c>
      <c r="W2887" s="1" t="s">
        <v>2551</v>
      </c>
      <c r="X2887" s="5" t="s">
        <v>3233</v>
      </c>
      <c r="Y2887" s="5" t="s">
        <v>2557</v>
      </c>
      <c r="Z2887" s="5" t="s">
        <v>2734</v>
      </c>
      <c r="AA2887" s="5"/>
    </row>
    <row r="2888" spans="1:27" ht="12" customHeight="1" x14ac:dyDescent="0.15">
      <c r="A2888" s="1" t="s">
        <v>762</v>
      </c>
      <c r="B2888" s="1" t="s">
        <v>43</v>
      </c>
      <c r="C2888" s="1" t="s">
        <v>21</v>
      </c>
      <c r="D2888" s="1" t="s">
        <v>2471</v>
      </c>
      <c r="E2888" s="1" t="s">
        <v>10</v>
      </c>
      <c r="F2888" s="1" t="s">
        <v>773</v>
      </c>
      <c r="G2888" s="1" t="s">
        <v>764</v>
      </c>
      <c r="H2888" s="1" t="s">
        <v>239</v>
      </c>
      <c r="I2888">
        <v>6248</v>
      </c>
      <c r="J2888">
        <v>2054</v>
      </c>
      <c r="K2888">
        <v>4457</v>
      </c>
      <c r="L2888">
        <v>2804</v>
      </c>
      <c r="M2888">
        <v>2022</v>
      </c>
      <c r="N2888">
        <v>2069</v>
      </c>
      <c r="O2888">
        <v>3468</v>
      </c>
      <c r="P2888">
        <v>2687</v>
      </c>
      <c r="Q2888">
        <v>2247</v>
      </c>
      <c r="R2888">
        <v>2684</v>
      </c>
      <c r="S2888" t="s">
        <v>14</v>
      </c>
      <c r="T2888" t="s">
        <v>14</v>
      </c>
      <c r="U2888" t="s">
        <v>14</v>
      </c>
      <c r="V2888" s="1" t="s">
        <v>3223</v>
      </c>
      <c r="W2888" s="1" t="s">
        <v>2551</v>
      </c>
      <c r="X2888" s="5" t="s">
        <v>3233</v>
      </c>
      <c r="Y2888" s="5" t="s">
        <v>2740</v>
      </c>
      <c r="Z2888" s="5" t="s">
        <v>2738</v>
      </c>
      <c r="AA2888" s="5"/>
    </row>
    <row r="2889" spans="1:27" ht="12" customHeight="1" x14ac:dyDescent="0.15">
      <c r="A2889" s="1" t="s">
        <v>762</v>
      </c>
      <c r="B2889" s="1" t="s">
        <v>43</v>
      </c>
      <c r="C2889" s="1" t="s">
        <v>23</v>
      </c>
      <c r="D2889" s="1" t="s">
        <v>2471</v>
      </c>
      <c r="E2889" s="1" t="s">
        <v>10</v>
      </c>
      <c r="F2889" s="1" t="s">
        <v>773</v>
      </c>
      <c r="G2889" s="1" t="s">
        <v>247</v>
      </c>
      <c r="H2889" s="1" t="s">
        <v>235</v>
      </c>
      <c r="I2889">
        <v>16646</v>
      </c>
      <c r="J2889">
        <v>11398</v>
      </c>
      <c r="K2889">
        <v>10270</v>
      </c>
      <c r="L2889">
        <v>12252</v>
      </c>
      <c r="M2889">
        <v>13963</v>
      </c>
      <c r="N2889">
        <v>16491</v>
      </c>
      <c r="O2889">
        <v>19571</v>
      </c>
      <c r="P2889">
        <v>14877</v>
      </c>
      <c r="Q2889">
        <v>15634</v>
      </c>
      <c r="R2889">
        <v>17353</v>
      </c>
      <c r="S2889" t="s">
        <v>14</v>
      </c>
      <c r="T2889" t="s">
        <v>14</v>
      </c>
      <c r="U2889" t="s">
        <v>14</v>
      </c>
      <c r="V2889" s="1" t="s">
        <v>3223</v>
      </c>
      <c r="W2889" s="1" t="s">
        <v>2551</v>
      </c>
      <c r="X2889" s="5" t="s">
        <v>3233</v>
      </c>
      <c r="Y2889" s="5" t="s">
        <v>2564</v>
      </c>
      <c r="Z2889" s="5" t="s">
        <v>2734</v>
      </c>
      <c r="AA2889" s="5"/>
    </row>
    <row r="2890" spans="1:27" ht="12" customHeight="1" x14ac:dyDescent="0.15">
      <c r="A2890" s="1" t="s">
        <v>762</v>
      </c>
      <c r="B2890" s="1" t="s">
        <v>43</v>
      </c>
      <c r="C2890" s="1" t="s">
        <v>77</v>
      </c>
      <c r="D2890" s="1" t="s">
        <v>2471</v>
      </c>
      <c r="E2890" s="1" t="s">
        <v>10</v>
      </c>
      <c r="F2890" s="1" t="s">
        <v>773</v>
      </c>
      <c r="G2890" s="1" t="s">
        <v>249</v>
      </c>
      <c r="H2890" s="1" t="s">
        <v>235</v>
      </c>
      <c r="I2890">
        <v>425402</v>
      </c>
      <c r="J2890">
        <v>422110</v>
      </c>
      <c r="K2890">
        <v>428581</v>
      </c>
      <c r="L2890">
        <v>413102</v>
      </c>
      <c r="M2890">
        <v>417954</v>
      </c>
      <c r="N2890">
        <v>441757</v>
      </c>
      <c r="O2890">
        <v>405013</v>
      </c>
      <c r="P2890">
        <v>424131</v>
      </c>
      <c r="Q2890">
        <v>445656</v>
      </c>
      <c r="R2890">
        <v>456159</v>
      </c>
      <c r="S2890" t="s">
        <v>14</v>
      </c>
      <c r="T2890" t="s">
        <v>14</v>
      </c>
      <c r="U2890" t="s">
        <v>14</v>
      </c>
      <c r="V2890" s="1" t="s">
        <v>3223</v>
      </c>
      <c r="W2890" s="1" t="s">
        <v>2551</v>
      </c>
      <c r="X2890" s="5" t="s">
        <v>3233</v>
      </c>
      <c r="Y2890" s="5" t="s">
        <v>2559</v>
      </c>
      <c r="Z2890" s="5" t="s">
        <v>2734</v>
      </c>
      <c r="AA2890" s="5"/>
    </row>
    <row r="2891" spans="1:27" ht="12" customHeight="1" x14ac:dyDescent="0.15">
      <c r="A2891" s="1" t="s">
        <v>762</v>
      </c>
      <c r="B2891" s="1" t="s">
        <v>45</v>
      </c>
      <c r="C2891" s="1" t="s">
        <v>9</v>
      </c>
      <c r="D2891" s="1" t="s">
        <v>2471</v>
      </c>
      <c r="E2891" s="1" t="s">
        <v>10</v>
      </c>
      <c r="F2891" s="1" t="s">
        <v>774</v>
      </c>
      <c r="G2891" s="1" t="s">
        <v>234</v>
      </c>
      <c r="H2891" s="1" t="s">
        <v>235</v>
      </c>
      <c r="I2891">
        <v>21194</v>
      </c>
      <c r="J2891">
        <v>23634</v>
      </c>
      <c r="K2891">
        <v>14981</v>
      </c>
      <c r="L2891">
        <v>18206</v>
      </c>
      <c r="M2891">
        <v>19684</v>
      </c>
      <c r="N2891">
        <v>15562</v>
      </c>
      <c r="O2891">
        <v>16080</v>
      </c>
      <c r="P2891">
        <v>20067</v>
      </c>
      <c r="Q2891">
        <v>17074</v>
      </c>
      <c r="R2891">
        <v>22550</v>
      </c>
      <c r="S2891">
        <v>15577</v>
      </c>
      <c r="T2891">
        <v>16903</v>
      </c>
      <c r="U2891">
        <v>30095</v>
      </c>
      <c r="V2891" s="1" t="s">
        <v>3223</v>
      </c>
      <c r="W2891" s="1" t="s">
        <v>2551</v>
      </c>
      <c r="X2891" s="5" t="s">
        <v>3234</v>
      </c>
      <c r="Y2891" s="5" t="s">
        <v>2553</v>
      </c>
      <c r="Z2891" s="5" t="s">
        <v>2734</v>
      </c>
      <c r="AA2891" s="5"/>
    </row>
    <row r="2892" spans="1:27" ht="12" customHeight="1" x14ac:dyDescent="0.15">
      <c r="A2892" s="1" t="s">
        <v>762</v>
      </c>
      <c r="B2892" s="1" t="s">
        <v>45</v>
      </c>
      <c r="C2892" s="1" t="s">
        <v>15</v>
      </c>
      <c r="D2892" s="1" t="s">
        <v>2471</v>
      </c>
      <c r="E2892" s="1" t="s">
        <v>10</v>
      </c>
      <c r="F2892" s="1" t="s">
        <v>774</v>
      </c>
      <c r="G2892" s="1" t="s">
        <v>238</v>
      </c>
      <c r="H2892" s="1" t="s">
        <v>239</v>
      </c>
      <c r="I2892">
        <v>4789</v>
      </c>
      <c r="J2892">
        <v>371</v>
      </c>
      <c r="K2892">
        <v>692</v>
      </c>
      <c r="L2892">
        <v>787</v>
      </c>
      <c r="M2892">
        <v>491</v>
      </c>
      <c r="N2892">
        <v>1507</v>
      </c>
      <c r="O2892">
        <v>863</v>
      </c>
      <c r="P2892">
        <v>405</v>
      </c>
      <c r="Q2892">
        <v>1891</v>
      </c>
      <c r="R2892">
        <v>619</v>
      </c>
      <c r="S2892">
        <v>1211</v>
      </c>
      <c r="T2892">
        <v>2865</v>
      </c>
      <c r="U2892">
        <v>4657</v>
      </c>
      <c r="V2892" s="1" t="s">
        <v>3223</v>
      </c>
      <c r="W2892" s="1" t="s">
        <v>2551</v>
      </c>
      <c r="X2892" s="5" t="s">
        <v>3234</v>
      </c>
      <c r="Y2892" s="5" t="s">
        <v>2737</v>
      </c>
      <c r="Z2892" s="5" t="s">
        <v>2738</v>
      </c>
      <c r="AA2892" s="5"/>
    </row>
    <row r="2893" spans="1:27" ht="12" customHeight="1" x14ac:dyDescent="0.15">
      <c r="A2893" s="1" t="s">
        <v>762</v>
      </c>
      <c r="B2893" s="1" t="s">
        <v>47</v>
      </c>
      <c r="C2893" s="1" t="s">
        <v>9</v>
      </c>
      <c r="D2893" s="1" t="s">
        <v>2471</v>
      </c>
      <c r="E2893" s="1" t="s">
        <v>10</v>
      </c>
      <c r="F2893" s="1" t="s">
        <v>775</v>
      </c>
      <c r="G2893" s="1" t="s">
        <v>234</v>
      </c>
      <c r="H2893" s="1" t="s">
        <v>235</v>
      </c>
      <c r="I2893">
        <v>3960</v>
      </c>
      <c r="J2893">
        <v>657</v>
      </c>
      <c r="K2893">
        <v>499</v>
      </c>
      <c r="L2893">
        <v>3152</v>
      </c>
      <c r="M2893">
        <v>4222</v>
      </c>
      <c r="N2893">
        <v>4606</v>
      </c>
      <c r="O2893">
        <v>7734</v>
      </c>
      <c r="P2893">
        <v>2898</v>
      </c>
      <c r="Q2893">
        <v>5423</v>
      </c>
      <c r="R2893">
        <v>7413</v>
      </c>
      <c r="S2893">
        <v>4330</v>
      </c>
      <c r="T2893">
        <v>6281</v>
      </c>
      <c r="U2893">
        <v>9859</v>
      </c>
      <c r="V2893" s="1" t="s">
        <v>3223</v>
      </c>
      <c r="W2893" s="1" t="s">
        <v>2551</v>
      </c>
      <c r="X2893" s="5" t="s">
        <v>3235</v>
      </c>
      <c r="Y2893" s="5" t="s">
        <v>2553</v>
      </c>
      <c r="Z2893" s="5" t="s">
        <v>2734</v>
      </c>
      <c r="AA2893" s="5"/>
    </row>
    <row r="2894" spans="1:27" ht="12" customHeight="1" x14ac:dyDescent="0.15">
      <c r="A2894" s="1" t="s">
        <v>762</v>
      </c>
      <c r="B2894" s="1" t="s">
        <v>47</v>
      </c>
      <c r="C2894" s="1" t="s">
        <v>15</v>
      </c>
      <c r="D2894" s="1" t="s">
        <v>2471</v>
      </c>
      <c r="E2894" s="1" t="s">
        <v>10</v>
      </c>
      <c r="F2894" s="1" t="s">
        <v>775</v>
      </c>
      <c r="G2894" s="1" t="s">
        <v>238</v>
      </c>
      <c r="H2894" s="1" t="s">
        <v>239</v>
      </c>
      <c r="I2894">
        <v>11091</v>
      </c>
      <c r="J2894">
        <v>3253</v>
      </c>
      <c r="K2894">
        <v>1630</v>
      </c>
      <c r="L2894">
        <v>2842</v>
      </c>
      <c r="M2894">
        <v>4584</v>
      </c>
      <c r="N2894">
        <v>5717</v>
      </c>
      <c r="O2894">
        <v>6977</v>
      </c>
      <c r="P2894">
        <v>2930</v>
      </c>
      <c r="Q2894">
        <v>3732</v>
      </c>
      <c r="R2894">
        <v>6855</v>
      </c>
      <c r="S2894">
        <v>7462</v>
      </c>
      <c r="T2894">
        <v>8519</v>
      </c>
      <c r="U2894">
        <v>13793</v>
      </c>
      <c r="V2894" s="1" t="s">
        <v>3223</v>
      </c>
      <c r="W2894" s="1" t="s">
        <v>2551</v>
      </c>
      <c r="X2894" s="5" t="s">
        <v>3235</v>
      </c>
      <c r="Y2894" s="5" t="s">
        <v>2737</v>
      </c>
      <c r="Z2894" s="5" t="s">
        <v>2738</v>
      </c>
      <c r="AA2894" s="5"/>
    </row>
    <row r="2895" spans="1:27" ht="12" customHeight="1" x14ac:dyDescent="0.15">
      <c r="A2895" s="1" t="s">
        <v>762</v>
      </c>
      <c r="B2895" s="1" t="s">
        <v>49</v>
      </c>
      <c r="C2895" s="1" t="s">
        <v>9</v>
      </c>
      <c r="D2895" s="1" t="s">
        <v>2471</v>
      </c>
      <c r="E2895" s="1" t="s">
        <v>10</v>
      </c>
      <c r="F2895" s="1" t="s">
        <v>776</v>
      </c>
      <c r="G2895" s="1" t="s">
        <v>234</v>
      </c>
      <c r="H2895" s="1" t="s">
        <v>235</v>
      </c>
      <c r="I2895">
        <v>411543</v>
      </c>
      <c r="J2895">
        <v>432362</v>
      </c>
      <c r="K2895">
        <v>366022</v>
      </c>
      <c r="L2895">
        <v>352540</v>
      </c>
      <c r="M2895">
        <v>305834</v>
      </c>
      <c r="N2895">
        <v>319308</v>
      </c>
      <c r="O2895">
        <v>388992</v>
      </c>
      <c r="P2895">
        <v>354536</v>
      </c>
      <c r="Q2895">
        <v>348541</v>
      </c>
      <c r="R2895">
        <v>348122</v>
      </c>
      <c r="S2895">
        <v>361042</v>
      </c>
      <c r="T2895">
        <v>463322</v>
      </c>
      <c r="U2895">
        <v>421752</v>
      </c>
      <c r="V2895" s="1" t="s">
        <v>3223</v>
      </c>
      <c r="W2895" s="1" t="s">
        <v>2551</v>
      </c>
      <c r="X2895" s="5" t="s">
        <v>3236</v>
      </c>
      <c r="Y2895" s="5" t="s">
        <v>2553</v>
      </c>
      <c r="Z2895" s="5" t="s">
        <v>2734</v>
      </c>
      <c r="AA2895" s="5"/>
    </row>
    <row r="2896" spans="1:27" ht="12" customHeight="1" x14ac:dyDescent="0.15">
      <c r="A2896" s="1" t="s">
        <v>762</v>
      </c>
      <c r="B2896" s="1" t="s">
        <v>49</v>
      </c>
      <c r="C2896" s="1" t="s">
        <v>15</v>
      </c>
      <c r="D2896" s="1" t="s">
        <v>2471</v>
      </c>
      <c r="E2896" s="1" t="s">
        <v>10</v>
      </c>
      <c r="F2896" s="1" t="s">
        <v>776</v>
      </c>
      <c r="G2896" s="1" t="s">
        <v>238</v>
      </c>
      <c r="H2896" s="1" t="s">
        <v>239</v>
      </c>
      <c r="I2896">
        <v>1782</v>
      </c>
      <c r="J2896">
        <v>1699</v>
      </c>
      <c r="K2896">
        <v>1488</v>
      </c>
      <c r="L2896">
        <v>1387</v>
      </c>
      <c r="M2896">
        <v>1458</v>
      </c>
      <c r="N2896">
        <v>1410</v>
      </c>
      <c r="O2896">
        <v>1713</v>
      </c>
      <c r="P2896">
        <v>1643</v>
      </c>
      <c r="Q2896">
        <v>1624</v>
      </c>
      <c r="R2896">
        <v>1588</v>
      </c>
      <c r="S2896">
        <v>1460</v>
      </c>
      <c r="T2896">
        <v>2034</v>
      </c>
      <c r="U2896">
        <v>1945</v>
      </c>
      <c r="V2896" s="1" t="s">
        <v>3223</v>
      </c>
      <c r="W2896" s="1" t="s">
        <v>2551</v>
      </c>
      <c r="X2896" s="5" t="s">
        <v>3236</v>
      </c>
      <c r="Y2896" s="5" t="s">
        <v>2737</v>
      </c>
      <c r="Z2896" s="5" t="s">
        <v>2738</v>
      </c>
      <c r="AA2896" s="5"/>
    </row>
    <row r="2897" spans="1:27" ht="12" customHeight="1" x14ac:dyDescent="0.15">
      <c r="A2897" s="1" t="s">
        <v>762</v>
      </c>
      <c r="B2897" s="1" t="s">
        <v>51</v>
      </c>
      <c r="C2897" s="1" t="s">
        <v>9</v>
      </c>
      <c r="D2897" s="1" t="s">
        <v>2471</v>
      </c>
      <c r="E2897" s="1" t="s">
        <v>10</v>
      </c>
      <c r="F2897" s="1" t="s">
        <v>777</v>
      </c>
      <c r="G2897" s="1" t="s">
        <v>234</v>
      </c>
      <c r="H2897" s="1" t="s">
        <v>235</v>
      </c>
      <c r="I2897">
        <v>4026</v>
      </c>
      <c r="J2897">
        <v>2369</v>
      </c>
      <c r="K2897">
        <v>2639</v>
      </c>
      <c r="L2897">
        <v>3162</v>
      </c>
      <c r="M2897">
        <v>3263</v>
      </c>
      <c r="N2897">
        <v>3019</v>
      </c>
      <c r="O2897">
        <v>3189</v>
      </c>
      <c r="P2897">
        <v>3167</v>
      </c>
      <c r="Q2897">
        <v>3334</v>
      </c>
      <c r="R2897">
        <v>3175</v>
      </c>
      <c r="S2897">
        <v>3815</v>
      </c>
      <c r="T2897">
        <v>5169</v>
      </c>
      <c r="U2897">
        <v>5730</v>
      </c>
      <c r="V2897" s="1" t="s">
        <v>3223</v>
      </c>
      <c r="W2897" s="1" t="s">
        <v>2551</v>
      </c>
      <c r="X2897" s="5" t="s">
        <v>3237</v>
      </c>
      <c r="Y2897" s="5" t="s">
        <v>2553</v>
      </c>
      <c r="Z2897" s="5" t="s">
        <v>2734</v>
      </c>
      <c r="AA2897" s="5"/>
    </row>
    <row r="2898" spans="1:27" ht="12" customHeight="1" x14ac:dyDescent="0.15">
      <c r="A2898" s="1" t="s">
        <v>762</v>
      </c>
      <c r="B2898" s="1" t="s">
        <v>51</v>
      </c>
      <c r="C2898" s="1" t="s">
        <v>15</v>
      </c>
      <c r="D2898" s="1" t="s">
        <v>2471</v>
      </c>
      <c r="E2898" s="1" t="s">
        <v>10</v>
      </c>
      <c r="F2898" s="1" t="s">
        <v>777</v>
      </c>
      <c r="G2898" s="1" t="s">
        <v>238</v>
      </c>
      <c r="H2898" s="1" t="s">
        <v>239</v>
      </c>
      <c r="I2898">
        <v>9303</v>
      </c>
      <c r="J2898">
        <v>3615</v>
      </c>
      <c r="K2898">
        <v>1898</v>
      </c>
      <c r="L2898">
        <v>3556</v>
      </c>
      <c r="M2898">
        <v>1907</v>
      </c>
      <c r="N2898">
        <v>2769</v>
      </c>
      <c r="O2898">
        <v>1934</v>
      </c>
      <c r="P2898">
        <v>2668</v>
      </c>
      <c r="Q2898">
        <v>3440</v>
      </c>
      <c r="R2898">
        <v>5020</v>
      </c>
      <c r="S2898">
        <v>2180</v>
      </c>
      <c r="T2898">
        <v>3763</v>
      </c>
      <c r="U2898">
        <v>8479</v>
      </c>
      <c r="V2898" s="1" t="s">
        <v>3223</v>
      </c>
      <c r="W2898" s="1" t="s">
        <v>2551</v>
      </c>
      <c r="X2898" s="5" t="s">
        <v>3237</v>
      </c>
      <c r="Y2898" s="5" t="s">
        <v>2737</v>
      </c>
      <c r="Z2898" s="5" t="s">
        <v>2738</v>
      </c>
      <c r="AA2898" s="5"/>
    </row>
    <row r="2899" spans="1:27" ht="12" customHeight="1" x14ac:dyDescent="0.15">
      <c r="A2899" s="1" t="s">
        <v>762</v>
      </c>
      <c r="B2899" s="1" t="s">
        <v>53</v>
      </c>
      <c r="C2899" s="1" t="s">
        <v>9</v>
      </c>
      <c r="D2899" s="1" t="s">
        <v>2471</v>
      </c>
      <c r="E2899" s="1" t="s">
        <v>10</v>
      </c>
      <c r="F2899" s="1" t="s">
        <v>778</v>
      </c>
      <c r="G2899" s="1" t="s">
        <v>234</v>
      </c>
      <c r="H2899" s="1" t="s">
        <v>235</v>
      </c>
      <c r="I2899">
        <v>55354</v>
      </c>
      <c r="J2899">
        <v>50767</v>
      </c>
      <c r="K2899">
        <v>52160</v>
      </c>
      <c r="L2899">
        <v>63232</v>
      </c>
      <c r="M2899">
        <v>65909</v>
      </c>
      <c r="N2899">
        <v>51704</v>
      </c>
      <c r="O2899">
        <v>53430</v>
      </c>
      <c r="P2899">
        <v>61789</v>
      </c>
      <c r="Q2899">
        <v>59785</v>
      </c>
      <c r="R2899">
        <v>60972</v>
      </c>
      <c r="S2899">
        <v>58330</v>
      </c>
      <c r="T2899">
        <v>63366</v>
      </c>
      <c r="U2899">
        <v>62941</v>
      </c>
      <c r="V2899" s="1" t="s">
        <v>3223</v>
      </c>
      <c r="W2899" s="1" t="s">
        <v>2551</v>
      </c>
      <c r="X2899" s="5" t="s">
        <v>3238</v>
      </c>
      <c r="Y2899" s="5" t="s">
        <v>2553</v>
      </c>
      <c r="Z2899" s="5" t="s">
        <v>2734</v>
      </c>
      <c r="AA2899" s="5"/>
    </row>
    <row r="2900" spans="1:27" ht="12" customHeight="1" x14ac:dyDescent="0.15">
      <c r="A2900" s="1" t="s">
        <v>762</v>
      </c>
      <c r="B2900" s="1" t="s">
        <v>53</v>
      </c>
      <c r="C2900" s="1" t="s">
        <v>15</v>
      </c>
      <c r="D2900" s="1" t="s">
        <v>2471</v>
      </c>
      <c r="E2900" s="1" t="s">
        <v>10</v>
      </c>
      <c r="F2900" s="1" t="s">
        <v>778</v>
      </c>
      <c r="G2900" s="1" t="s">
        <v>238</v>
      </c>
      <c r="H2900" s="1" t="s">
        <v>239</v>
      </c>
      <c r="I2900">
        <v>3837</v>
      </c>
      <c r="J2900">
        <v>2328</v>
      </c>
      <c r="K2900">
        <v>1074</v>
      </c>
      <c r="L2900">
        <v>3789</v>
      </c>
      <c r="M2900">
        <v>977</v>
      </c>
      <c r="N2900">
        <v>1421</v>
      </c>
      <c r="O2900">
        <v>1677</v>
      </c>
      <c r="P2900">
        <v>820</v>
      </c>
      <c r="Q2900">
        <v>3330</v>
      </c>
      <c r="R2900">
        <v>990</v>
      </c>
      <c r="S2900">
        <v>2648</v>
      </c>
      <c r="T2900">
        <v>884</v>
      </c>
      <c r="U2900">
        <v>2513</v>
      </c>
      <c r="V2900" s="1" t="s">
        <v>3223</v>
      </c>
      <c r="W2900" s="1" t="s">
        <v>2551</v>
      </c>
      <c r="X2900" s="5" t="s">
        <v>3238</v>
      </c>
      <c r="Y2900" s="5" t="s">
        <v>2737</v>
      </c>
      <c r="Z2900" s="5" t="s">
        <v>2738</v>
      </c>
      <c r="AA2900" s="5"/>
    </row>
    <row r="2901" spans="1:27" ht="12" customHeight="1" x14ac:dyDescent="0.15">
      <c r="A2901" s="1" t="s">
        <v>762</v>
      </c>
      <c r="B2901" s="1" t="s">
        <v>55</v>
      </c>
      <c r="C2901" s="1" t="s">
        <v>9</v>
      </c>
      <c r="D2901" s="1" t="s">
        <v>2471</v>
      </c>
      <c r="E2901" s="1" t="s">
        <v>10</v>
      </c>
      <c r="F2901" s="1" t="s">
        <v>779</v>
      </c>
      <c r="G2901" s="1" t="s">
        <v>234</v>
      </c>
      <c r="H2901" s="1" t="s">
        <v>235</v>
      </c>
      <c r="I2901">
        <v>3120</v>
      </c>
      <c r="J2901">
        <v>2311</v>
      </c>
      <c r="K2901">
        <v>758</v>
      </c>
      <c r="L2901">
        <v>1617</v>
      </c>
      <c r="M2901">
        <v>3162</v>
      </c>
      <c r="N2901">
        <v>959</v>
      </c>
      <c r="O2901">
        <v>2675</v>
      </c>
      <c r="P2901">
        <v>496</v>
      </c>
      <c r="Q2901">
        <v>722</v>
      </c>
      <c r="R2901">
        <v>760</v>
      </c>
      <c r="S2901">
        <v>471</v>
      </c>
      <c r="T2901">
        <v>583</v>
      </c>
      <c r="U2901">
        <v>2906</v>
      </c>
      <c r="V2901" s="1" t="s">
        <v>3223</v>
      </c>
      <c r="W2901" s="1" t="s">
        <v>2551</v>
      </c>
      <c r="X2901" s="5" t="s">
        <v>3239</v>
      </c>
      <c r="Y2901" s="5" t="s">
        <v>2553</v>
      </c>
      <c r="Z2901" s="5" t="s">
        <v>2734</v>
      </c>
      <c r="AA2901" s="5"/>
    </row>
    <row r="2902" spans="1:27" ht="12" customHeight="1" x14ac:dyDescent="0.15">
      <c r="A2902" s="1" t="s">
        <v>762</v>
      </c>
      <c r="B2902" s="1" t="s">
        <v>55</v>
      </c>
      <c r="C2902" s="1" t="s">
        <v>15</v>
      </c>
      <c r="D2902" s="1" t="s">
        <v>2471</v>
      </c>
      <c r="E2902" s="1" t="s">
        <v>10</v>
      </c>
      <c r="F2902" s="1" t="s">
        <v>779</v>
      </c>
      <c r="G2902" s="1" t="s">
        <v>238</v>
      </c>
      <c r="H2902" s="1" t="s">
        <v>239</v>
      </c>
      <c r="I2902">
        <v>11499</v>
      </c>
      <c r="J2902">
        <v>338</v>
      </c>
      <c r="K2902">
        <v>522</v>
      </c>
      <c r="L2902">
        <v>940</v>
      </c>
      <c r="M2902">
        <v>1117</v>
      </c>
      <c r="N2902">
        <v>1884</v>
      </c>
      <c r="O2902">
        <v>1200</v>
      </c>
      <c r="P2902">
        <v>462</v>
      </c>
      <c r="Q2902">
        <v>1141</v>
      </c>
      <c r="R2902">
        <v>1584</v>
      </c>
      <c r="S2902">
        <v>724</v>
      </c>
      <c r="T2902">
        <v>1493</v>
      </c>
      <c r="U2902">
        <v>13020</v>
      </c>
      <c r="V2902" s="1" t="s">
        <v>3223</v>
      </c>
      <c r="W2902" s="1" t="s">
        <v>2551</v>
      </c>
      <c r="X2902" s="5" t="s">
        <v>3239</v>
      </c>
      <c r="Y2902" s="5" t="s">
        <v>2737</v>
      </c>
      <c r="Z2902" s="5" t="s">
        <v>2738</v>
      </c>
      <c r="AA2902" s="5"/>
    </row>
    <row r="2903" spans="1:27" ht="12" customHeight="1" x14ac:dyDescent="0.15">
      <c r="A2903" s="1" t="s">
        <v>762</v>
      </c>
      <c r="B2903" s="1" t="s">
        <v>110</v>
      </c>
      <c r="C2903" s="1" t="s">
        <v>15</v>
      </c>
      <c r="D2903" s="1" t="s">
        <v>2471</v>
      </c>
      <c r="E2903" s="1" t="s">
        <v>10</v>
      </c>
      <c r="F2903" s="1" t="s">
        <v>780</v>
      </c>
      <c r="G2903" s="1" t="s">
        <v>238</v>
      </c>
      <c r="H2903" s="1" t="s">
        <v>239</v>
      </c>
      <c r="I2903">
        <v>26048</v>
      </c>
      <c r="J2903">
        <v>7196</v>
      </c>
      <c r="K2903">
        <v>6238</v>
      </c>
      <c r="L2903">
        <v>6985</v>
      </c>
      <c r="M2903">
        <v>7261</v>
      </c>
      <c r="N2903">
        <v>6637</v>
      </c>
      <c r="O2903">
        <v>12786</v>
      </c>
      <c r="P2903">
        <v>5804</v>
      </c>
      <c r="Q2903">
        <v>9536</v>
      </c>
      <c r="R2903">
        <v>8057</v>
      </c>
      <c r="S2903">
        <v>10411</v>
      </c>
      <c r="T2903">
        <v>11253</v>
      </c>
      <c r="U2903">
        <v>28322</v>
      </c>
      <c r="V2903" s="1" t="s">
        <v>3223</v>
      </c>
      <c r="W2903" s="1" t="s">
        <v>2551</v>
      </c>
      <c r="X2903" s="5" t="s">
        <v>3240</v>
      </c>
      <c r="Y2903" s="5" t="s">
        <v>2737</v>
      </c>
      <c r="Z2903" s="5" t="s">
        <v>2738</v>
      </c>
      <c r="AA2903" s="5"/>
    </row>
    <row r="2904" spans="1:27" ht="12" customHeight="1" x14ac:dyDescent="0.15">
      <c r="A2904" s="1" t="s">
        <v>762</v>
      </c>
      <c r="B2904" s="1" t="s">
        <v>112</v>
      </c>
      <c r="C2904" s="1" t="s">
        <v>9</v>
      </c>
      <c r="D2904" s="1" t="s">
        <v>2471</v>
      </c>
      <c r="E2904" s="1" t="s">
        <v>10</v>
      </c>
      <c r="F2904" s="1" t="s">
        <v>781</v>
      </c>
      <c r="G2904" s="1" t="s">
        <v>234</v>
      </c>
      <c r="H2904" s="1" t="s">
        <v>235</v>
      </c>
      <c r="I2904">
        <v>103113</v>
      </c>
      <c r="J2904">
        <v>73688</v>
      </c>
      <c r="K2904">
        <v>57616</v>
      </c>
      <c r="L2904">
        <v>69972</v>
      </c>
      <c r="M2904">
        <v>59971</v>
      </c>
      <c r="N2904">
        <v>51894</v>
      </c>
      <c r="O2904">
        <v>70671</v>
      </c>
      <c r="P2904">
        <v>49699</v>
      </c>
      <c r="Q2904">
        <v>61140</v>
      </c>
      <c r="R2904">
        <v>69795</v>
      </c>
      <c r="S2904">
        <v>110282</v>
      </c>
      <c r="T2904">
        <v>65871</v>
      </c>
      <c r="U2904">
        <v>73910</v>
      </c>
      <c r="V2904" s="1" t="s">
        <v>3223</v>
      </c>
      <c r="W2904" s="1" t="s">
        <v>2551</v>
      </c>
      <c r="X2904" s="5" t="s">
        <v>3241</v>
      </c>
      <c r="Y2904" s="5" t="s">
        <v>2553</v>
      </c>
      <c r="Z2904" s="5" t="s">
        <v>2734</v>
      </c>
      <c r="AA2904" s="5"/>
    </row>
    <row r="2905" spans="1:27" ht="12" customHeight="1" x14ac:dyDescent="0.15">
      <c r="A2905" s="1" t="s">
        <v>762</v>
      </c>
      <c r="B2905" s="1" t="s">
        <v>112</v>
      </c>
      <c r="C2905" s="1" t="s">
        <v>15</v>
      </c>
      <c r="D2905" s="1" t="s">
        <v>2471</v>
      </c>
      <c r="E2905" s="1" t="s">
        <v>10</v>
      </c>
      <c r="F2905" s="1" t="s">
        <v>781</v>
      </c>
      <c r="G2905" s="1" t="s">
        <v>238</v>
      </c>
      <c r="H2905" s="1" t="s">
        <v>239</v>
      </c>
      <c r="I2905">
        <v>4082</v>
      </c>
      <c r="J2905">
        <v>890</v>
      </c>
      <c r="K2905">
        <v>1148</v>
      </c>
      <c r="L2905">
        <v>1922</v>
      </c>
      <c r="M2905">
        <v>1539</v>
      </c>
      <c r="N2905">
        <v>1861</v>
      </c>
      <c r="O2905">
        <v>3412</v>
      </c>
      <c r="P2905">
        <v>1884</v>
      </c>
      <c r="Q2905">
        <v>3474</v>
      </c>
      <c r="R2905">
        <v>2163</v>
      </c>
      <c r="S2905">
        <v>2807</v>
      </c>
      <c r="T2905">
        <v>3588</v>
      </c>
      <c r="U2905">
        <v>4419</v>
      </c>
      <c r="V2905" s="1" t="s">
        <v>3223</v>
      </c>
      <c r="W2905" s="1" t="s">
        <v>2551</v>
      </c>
      <c r="X2905" s="5" t="s">
        <v>3241</v>
      </c>
      <c r="Y2905" s="5" t="s">
        <v>2737</v>
      </c>
      <c r="Z2905" s="5" t="s">
        <v>2738</v>
      </c>
      <c r="AA2905" s="5"/>
    </row>
    <row r="2906" spans="1:27" ht="12" customHeight="1" x14ac:dyDescent="0.15">
      <c r="A2906" s="1" t="s">
        <v>762</v>
      </c>
      <c r="B2906" s="1" t="s">
        <v>212</v>
      </c>
      <c r="C2906" s="1" t="s">
        <v>9</v>
      </c>
      <c r="D2906" s="1" t="s">
        <v>2471</v>
      </c>
      <c r="E2906" s="1" t="s">
        <v>213</v>
      </c>
      <c r="F2906" s="1" t="s">
        <v>284</v>
      </c>
      <c r="G2906" s="1" t="s">
        <v>215</v>
      </c>
      <c r="H2906" s="1" t="s">
        <v>216</v>
      </c>
      <c r="I2906">
        <v>13745</v>
      </c>
      <c r="J2906">
        <v>13547</v>
      </c>
      <c r="K2906">
        <v>13841</v>
      </c>
      <c r="L2906">
        <v>13908</v>
      </c>
      <c r="M2906">
        <v>13752</v>
      </c>
      <c r="N2906">
        <v>13785</v>
      </c>
      <c r="O2906">
        <v>13852</v>
      </c>
      <c r="P2906">
        <v>13813</v>
      </c>
      <c r="Q2906">
        <v>13854</v>
      </c>
      <c r="R2906">
        <v>13751</v>
      </c>
      <c r="S2906">
        <v>13593</v>
      </c>
      <c r="T2906">
        <v>13647</v>
      </c>
      <c r="U2906">
        <v>13597</v>
      </c>
      <c r="V2906" s="1" t="s">
        <v>3223</v>
      </c>
      <c r="W2906" s="1" t="s">
        <v>2717</v>
      </c>
      <c r="X2906" s="5" t="s">
        <v>3044</v>
      </c>
      <c r="Y2906" s="5" t="s">
        <v>2719</v>
      </c>
      <c r="Z2906" s="5" t="s">
        <v>2720</v>
      </c>
      <c r="AA2906" s="5"/>
    </row>
    <row r="2907" spans="1:27" ht="12" customHeight="1" x14ac:dyDescent="0.15">
      <c r="A2907" s="1" t="s">
        <v>762</v>
      </c>
      <c r="B2907" s="1" t="s">
        <v>285</v>
      </c>
      <c r="C2907" s="1" t="s">
        <v>9</v>
      </c>
      <c r="D2907" s="1" t="s">
        <v>2471</v>
      </c>
      <c r="E2907" s="1" t="s">
        <v>213</v>
      </c>
      <c r="F2907" s="1" t="s">
        <v>286</v>
      </c>
      <c r="G2907" s="1" t="s">
        <v>215</v>
      </c>
      <c r="H2907" s="1" t="s">
        <v>216</v>
      </c>
      <c r="I2907">
        <v>35834</v>
      </c>
      <c r="J2907">
        <v>36345</v>
      </c>
      <c r="K2907">
        <v>36410</v>
      </c>
      <c r="L2907">
        <v>36379</v>
      </c>
      <c r="M2907">
        <v>36406</v>
      </c>
      <c r="N2907">
        <v>35988</v>
      </c>
      <c r="O2907">
        <v>36038</v>
      </c>
      <c r="P2907">
        <v>36017</v>
      </c>
      <c r="Q2907">
        <v>35998</v>
      </c>
      <c r="R2907">
        <v>35942</v>
      </c>
      <c r="S2907">
        <v>35695</v>
      </c>
      <c r="T2907">
        <v>35778</v>
      </c>
      <c r="U2907">
        <v>35739</v>
      </c>
      <c r="V2907" s="1" t="s">
        <v>3223</v>
      </c>
      <c r="W2907" s="1" t="s">
        <v>2717</v>
      </c>
      <c r="X2907" s="5" t="s">
        <v>2816</v>
      </c>
      <c r="Y2907" s="5" t="s">
        <v>2719</v>
      </c>
      <c r="Z2907" s="5" t="s">
        <v>2720</v>
      </c>
      <c r="AA2907" s="5"/>
    </row>
    <row r="2908" spans="1:27" ht="12" customHeight="1" x14ac:dyDescent="0.15">
      <c r="A2908" s="16" t="s">
        <v>762</v>
      </c>
      <c r="B2908" s="17" t="s">
        <v>5401</v>
      </c>
      <c r="C2908" s="16" t="s">
        <v>9</v>
      </c>
      <c r="D2908" s="16" t="s">
        <v>2471</v>
      </c>
      <c r="E2908" s="16" t="s">
        <v>10</v>
      </c>
      <c r="F2908" s="16" t="s">
        <v>5402</v>
      </c>
      <c r="G2908" s="16" t="s">
        <v>234</v>
      </c>
      <c r="H2908" s="16" t="s">
        <v>235</v>
      </c>
      <c r="I2908" t="s">
        <v>14</v>
      </c>
      <c r="J2908" t="s">
        <v>14</v>
      </c>
      <c r="K2908" t="s">
        <v>14</v>
      </c>
      <c r="L2908" t="s">
        <v>14</v>
      </c>
      <c r="M2908" t="s">
        <v>14</v>
      </c>
      <c r="N2908" t="s">
        <v>14</v>
      </c>
      <c r="O2908" t="s">
        <v>14</v>
      </c>
      <c r="P2908" t="s">
        <v>14</v>
      </c>
      <c r="Q2908" t="s">
        <v>14</v>
      </c>
      <c r="R2908" t="s">
        <v>14</v>
      </c>
      <c r="S2908">
        <v>672889</v>
      </c>
      <c r="T2908">
        <v>717343</v>
      </c>
      <c r="U2908">
        <v>736776</v>
      </c>
      <c r="V2908" s="16" t="s">
        <v>3223</v>
      </c>
      <c r="W2908" s="16" t="s">
        <v>2551</v>
      </c>
      <c r="X2908" s="18" t="s">
        <v>5614</v>
      </c>
      <c r="Y2908" s="18" t="s">
        <v>2553</v>
      </c>
      <c r="Z2908" s="18" t="s">
        <v>2734</v>
      </c>
      <c r="AA2908" s="5"/>
    </row>
    <row r="2909" spans="1:27" ht="12" customHeight="1" x14ac:dyDescent="0.15">
      <c r="A2909" s="16" t="s">
        <v>762</v>
      </c>
      <c r="B2909" s="17" t="s">
        <v>5401</v>
      </c>
      <c r="C2909" s="16" t="s">
        <v>15</v>
      </c>
      <c r="D2909" s="16" t="s">
        <v>2471</v>
      </c>
      <c r="E2909" s="16" t="s">
        <v>10</v>
      </c>
      <c r="F2909" s="16" t="s">
        <v>5402</v>
      </c>
      <c r="G2909" s="16" t="s">
        <v>238</v>
      </c>
      <c r="H2909" s="16" t="s">
        <v>239</v>
      </c>
      <c r="I2909" t="s">
        <v>14</v>
      </c>
      <c r="J2909" t="s">
        <v>14</v>
      </c>
      <c r="K2909" t="s">
        <v>14</v>
      </c>
      <c r="L2909" t="s">
        <v>14</v>
      </c>
      <c r="M2909" t="s">
        <v>14</v>
      </c>
      <c r="N2909" t="s">
        <v>14</v>
      </c>
      <c r="O2909" t="s">
        <v>14</v>
      </c>
      <c r="P2909" t="s">
        <v>14</v>
      </c>
      <c r="Q2909" t="s">
        <v>14</v>
      </c>
      <c r="R2909" t="s">
        <v>14</v>
      </c>
      <c r="S2909">
        <v>11090</v>
      </c>
      <c r="T2909">
        <v>12486</v>
      </c>
      <c r="U2909">
        <v>17856</v>
      </c>
      <c r="V2909" s="16" t="s">
        <v>3223</v>
      </c>
      <c r="W2909" s="16" t="s">
        <v>2551</v>
      </c>
      <c r="X2909" s="18" t="s">
        <v>5614</v>
      </c>
      <c r="Y2909" s="18" t="s">
        <v>2737</v>
      </c>
      <c r="Z2909" s="18" t="s">
        <v>2738</v>
      </c>
      <c r="AA2909" s="5"/>
    </row>
    <row r="2910" spans="1:27" ht="12" customHeight="1" x14ac:dyDescent="0.15">
      <c r="A2910" s="16" t="s">
        <v>762</v>
      </c>
      <c r="B2910" s="17" t="s">
        <v>5401</v>
      </c>
      <c r="C2910" s="16" t="s">
        <v>17</v>
      </c>
      <c r="D2910" s="16" t="s">
        <v>2471</v>
      </c>
      <c r="E2910" s="16" t="s">
        <v>10</v>
      </c>
      <c r="F2910" s="16" t="s">
        <v>5402</v>
      </c>
      <c r="G2910" s="16" t="s">
        <v>240</v>
      </c>
      <c r="H2910" s="16" t="s">
        <v>235</v>
      </c>
      <c r="I2910" t="s">
        <v>14</v>
      </c>
      <c r="J2910" t="s">
        <v>14</v>
      </c>
      <c r="K2910" t="s">
        <v>14</v>
      </c>
      <c r="L2910" t="s">
        <v>14</v>
      </c>
      <c r="M2910" t="s">
        <v>14</v>
      </c>
      <c r="N2910" t="s">
        <v>14</v>
      </c>
      <c r="O2910" t="s">
        <v>14</v>
      </c>
      <c r="P2910" t="s">
        <v>14</v>
      </c>
      <c r="Q2910" t="s">
        <v>14</v>
      </c>
      <c r="R2910" t="s">
        <v>14</v>
      </c>
      <c r="S2910">
        <v>24916</v>
      </c>
      <c r="T2910">
        <v>37243</v>
      </c>
      <c r="U2910">
        <v>30853</v>
      </c>
      <c r="V2910" s="16" t="s">
        <v>3223</v>
      </c>
      <c r="W2910" s="16" t="s">
        <v>2551</v>
      </c>
      <c r="X2910" s="18" t="s">
        <v>5614</v>
      </c>
      <c r="Y2910" s="18" t="s">
        <v>2561</v>
      </c>
      <c r="Z2910" s="18" t="s">
        <v>2734</v>
      </c>
      <c r="AA2910" s="5"/>
    </row>
    <row r="2911" spans="1:27" ht="12" customHeight="1" x14ac:dyDescent="0.15">
      <c r="A2911" s="16" t="s">
        <v>762</v>
      </c>
      <c r="B2911" s="17" t="s">
        <v>5401</v>
      </c>
      <c r="C2911" s="16" t="s">
        <v>19</v>
      </c>
      <c r="D2911" s="16" t="s">
        <v>2471</v>
      </c>
      <c r="E2911" s="16" t="s">
        <v>10</v>
      </c>
      <c r="F2911" s="16" t="s">
        <v>5402</v>
      </c>
      <c r="G2911" s="16" t="s">
        <v>242</v>
      </c>
      <c r="H2911" s="16" t="s">
        <v>235</v>
      </c>
      <c r="I2911" t="s">
        <v>14</v>
      </c>
      <c r="J2911" t="s">
        <v>14</v>
      </c>
      <c r="K2911" t="s">
        <v>14</v>
      </c>
      <c r="L2911" t="s">
        <v>14</v>
      </c>
      <c r="M2911" t="s">
        <v>14</v>
      </c>
      <c r="N2911" t="s">
        <v>14</v>
      </c>
      <c r="O2911" t="s">
        <v>14</v>
      </c>
      <c r="P2911" t="s">
        <v>14</v>
      </c>
      <c r="Q2911" t="s">
        <v>14</v>
      </c>
      <c r="R2911" t="s">
        <v>14</v>
      </c>
      <c r="S2911">
        <v>683123</v>
      </c>
      <c r="T2911">
        <v>636907</v>
      </c>
      <c r="U2911">
        <v>893820</v>
      </c>
      <c r="V2911" s="16" t="s">
        <v>3223</v>
      </c>
      <c r="W2911" s="16" t="s">
        <v>2551</v>
      </c>
      <c r="X2911" s="18" t="s">
        <v>5614</v>
      </c>
      <c r="Y2911" s="18" t="s">
        <v>2557</v>
      </c>
      <c r="Z2911" s="18" t="s">
        <v>2734</v>
      </c>
      <c r="AA2911" s="5"/>
    </row>
    <row r="2912" spans="1:27" ht="12" customHeight="1" x14ac:dyDescent="0.15">
      <c r="A2912" s="16" t="s">
        <v>762</v>
      </c>
      <c r="B2912" s="17" t="s">
        <v>5401</v>
      </c>
      <c r="C2912" s="16" t="s">
        <v>21</v>
      </c>
      <c r="D2912" s="16" t="s">
        <v>2471</v>
      </c>
      <c r="E2912" s="16" t="s">
        <v>10</v>
      </c>
      <c r="F2912" s="16" t="s">
        <v>5402</v>
      </c>
      <c r="G2912" s="16" t="s">
        <v>764</v>
      </c>
      <c r="H2912" s="16" t="s">
        <v>239</v>
      </c>
      <c r="I2912" t="s">
        <v>14</v>
      </c>
      <c r="J2912" t="s">
        <v>14</v>
      </c>
      <c r="K2912" t="s">
        <v>14</v>
      </c>
      <c r="L2912" t="s">
        <v>14</v>
      </c>
      <c r="M2912" t="s">
        <v>14</v>
      </c>
      <c r="N2912" t="s">
        <v>14</v>
      </c>
      <c r="O2912" t="s">
        <v>14</v>
      </c>
      <c r="P2912" t="s">
        <v>14</v>
      </c>
      <c r="Q2912" t="s">
        <v>14</v>
      </c>
      <c r="R2912" t="s">
        <v>14</v>
      </c>
      <c r="S2912">
        <v>11429</v>
      </c>
      <c r="T2912">
        <v>11430</v>
      </c>
      <c r="U2912">
        <v>20967</v>
      </c>
      <c r="V2912" s="16" t="s">
        <v>3223</v>
      </c>
      <c r="W2912" s="16" t="s">
        <v>2551</v>
      </c>
      <c r="X2912" s="18" t="s">
        <v>5614</v>
      </c>
      <c r="Y2912" s="18" t="s">
        <v>2740</v>
      </c>
      <c r="Z2912" s="18" t="s">
        <v>2738</v>
      </c>
      <c r="AA2912" s="5"/>
    </row>
    <row r="2913" spans="1:27" ht="12" customHeight="1" x14ac:dyDescent="0.15">
      <c r="A2913" s="16" t="s">
        <v>762</v>
      </c>
      <c r="B2913" s="17" t="s">
        <v>5401</v>
      </c>
      <c r="C2913" s="16" t="s">
        <v>23</v>
      </c>
      <c r="D2913" s="16" t="s">
        <v>2471</v>
      </c>
      <c r="E2913" s="16" t="s">
        <v>10</v>
      </c>
      <c r="F2913" s="16" t="s">
        <v>5402</v>
      </c>
      <c r="G2913" s="16" t="s">
        <v>247</v>
      </c>
      <c r="H2913" s="16" t="s">
        <v>235</v>
      </c>
      <c r="I2913" t="s">
        <v>14</v>
      </c>
      <c r="J2913" t="s">
        <v>14</v>
      </c>
      <c r="K2913" t="s">
        <v>14</v>
      </c>
      <c r="L2913" t="s">
        <v>14</v>
      </c>
      <c r="M2913" t="s">
        <v>14</v>
      </c>
      <c r="N2913" t="s">
        <v>14</v>
      </c>
      <c r="O2913" t="s">
        <v>14</v>
      </c>
      <c r="P2913" t="s">
        <v>14</v>
      </c>
      <c r="Q2913" t="s">
        <v>14</v>
      </c>
      <c r="R2913" t="s">
        <v>14</v>
      </c>
      <c r="S2913">
        <v>9723</v>
      </c>
      <c r="T2913">
        <v>12497</v>
      </c>
      <c r="U2913">
        <v>11924</v>
      </c>
      <c r="V2913" s="16" t="s">
        <v>3223</v>
      </c>
      <c r="W2913" s="16" t="s">
        <v>2551</v>
      </c>
      <c r="X2913" s="18" t="s">
        <v>5614</v>
      </c>
      <c r="Y2913" s="18" t="s">
        <v>2564</v>
      </c>
      <c r="Z2913" s="18" t="s">
        <v>2734</v>
      </c>
      <c r="AA2913" s="5"/>
    </row>
    <row r="2914" spans="1:27" ht="12" customHeight="1" x14ac:dyDescent="0.15">
      <c r="A2914" s="16" t="s">
        <v>762</v>
      </c>
      <c r="B2914" s="17" t="s">
        <v>5401</v>
      </c>
      <c r="C2914" s="16" t="s">
        <v>77</v>
      </c>
      <c r="D2914" s="16" t="s">
        <v>2471</v>
      </c>
      <c r="E2914" s="16" t="s">
        <v>10</v>
      </c>
      <c r="F2914" s="16" t="s">
        <v>5402</v>
      </c>
      <c r="G2914" s="16" t="s">
        <v>249</v>
      </c>
      <c r="H2914" s="16" t="s">
        <v>235</v>
      </c>
      <c r="I2914" t="s">
        <v>14</v>
      </c>
      <c r="J2914" t="s">
        <v>14</v>
      </c>
      <c r="K2914" t="s">
        <v>14</v>
      </c>
      <c r="L2914" t="s">
        <v>14</v>
      </c>
      <c r="M2914" t="s">
        <v>14</v>
      </c>
      <c r="N2914" t="s">
        <v>14</v>
      </c>
      <c r="O2914" t="s">
        <v>14</v>
      </c>
      <c r="P2914" t="s">
        <v>14</v>
      </c>
      <c r="Q2914" t="s">
        <v>14</v>
      </c>
      <c r="R2914" t="s">
        <v>14</v>
      </c>
      <c r="S2914">
        <v>512944</v>
      </c>
      <c r="T2914">
        <v>625568</v>
      </c>
      <c r="U2914">
        <v>494895</v>
      </c>
      <c r="V2914" s="16" t="s">
        <v>3223</v>
      </c>
      <c r="W2914" s="16" t="s">
        <v>2551</v>
      </c>
      <c r="X2914" s="18" t="s">
        <v>5614</v>
      </c>
      <c r="Y2914" s="18" t="s">
        <v>2559</v>
      </c>
      <c r="Z2914" s="18" t="s">
        <v>2734</v>
      </c>
      <c r="AA2914" s="5"/>
    </row>
    <row r="2915" spans="1:27" ht="12" customHeight="1" x14ac:dyDescent="0.15">
      <c r="A2915" s="1" t="s">
        <v>782</v>
      </c>
      <c r="B2915" s="1" t="s">
        <v>8</v>
      </c>
      <c r="C2915" s="1" t="s">
        <v>9</v>
      </c>
      <c r="D2915" s="1" t="s">
        <v>2472</v>
      </c>
      <c r="E2915" s="1" t="s">
        <v>10</v>
      </c>
      <c r="F2915" s="1" t="s">
        <v>5042</v>
      </c>
      <c r="G2915" s="1" t="s">
        <v>234</v>
      </c>
      <c r="H2915" s="1" t="s">
        <v>235</v>
      </c>
      <c r="I2915">
        <v>16328</v>
      </c>
      <c r="J2915">
        <v>13026</v>
      </c>
      <c r="K2915">
        <v>7748</v>
      </c>
      <c r="L2915">
        <v>15250</v>
      </c>
      <c r="M2915">
        <v>15982</v>
      </c>
      <c r="N2915">
        <v>15165</v>
      </c>
      <c r="O2915">
        <v>16079</v>
      </c>
      <c r="P2915">
        <v>16129</v>
      </c>
      <c r="Q2915">
        <v>14585</v>
      </c>
      <c r="R2915">
        <v>13513</v>
      </c>
      <c r="S2915">
        <v>2239</v>
      </c>
      <c r="T2915">
        <v>6141</v>
      </c>
      <c r="U2915">
        <v>11166</v>
      </c>
      <c r="V2915" s="1" t="s">
        <v>3242</v>
      </c>
      <c r="W2915" s="1" t="s">
        <v>2551</v>
      </c>
      <c r="X2915" s="5" t="s">
        <v>5058</v>
      </c>
      <c r="Y2915" s="5" t="s">
        <v>2553</v>
      </c>
      <c r="Z2915" s="5" t="s">
        <v>2734</v>
      </c>
      <c r="AA2915" s="5"/>
    </row>
    <row r="2916" spans="1:27" ht="12" customHeight="1" x14ac:dyDescent="0.15">
      <c r="A2916" s="1" t="s">
        <v>782</v>
      </c>
      <c r="B2916" s="1" t="s">
        <v>8</v>
      </c>
      <c r="C2916" s="1" t="s">
        <v>15</v>
      </c>
      <c r="D2916" s="1" t="s">
        <v>2472</v>
      </c>
      <c r="E2916" s="1" t="s">
        <v>10</v>
      </c>
      <c r="F2916" s="1" t="s">
        <v>5042</v>
      </c>
      <c r="G2916" s="1" t="s">
        <v>238</v>
      </c>
      <c r="H2916" s="1" t="s">
        <v>239</v>
      </c>
      <c r="I2916">
        <v>952</v>
      </c>
      <c r="J2916">
        <v>738</v>
      </c>
      <c r="K2916">
        <v>456</v>
      </c>
      <c r="L2916">
        <v>1024</v>
      </c>
      <c r="M2916">
        <v>2121</v>
      </c>
      <c r="N2916">
        <v>1428</v>
      </c>
      <c r="O2916">
        <v>1264</v>
      </c>
      <c r="P2916">
        <v>1412</v>
      </c>
      <c r="Q2916">
        <v>1161</v>
      </c>
      <c r="R2916">
        <v>931</v>
      </c>
      <c r="S2916">
        <v>141</v>
      </c>
      <c r="T2916">
        <v>510</v>
      </c>
      <c r="U2916">
        <v>847</v>
      </c>
      <c r="V2916" s="1" t="s">
        <v>3242</v>
      </c>
      <c r="W2916" s="1" t="s">
        <v>2551</v>
      </c>
      <c r="X2916" s="5" t="s">
        <v>5059</v>
      </c>
      <c r="Y2916" s="5" t="s">
        <v>2737</v>
      </c>
      <c r="Z2916" s="5" t="s">
        <v>2738</v>
      </c>
      <c r="AA2916" s="5"/>
    </row>
    <row r="2917" spans="1:27" ht="12" customHeight="1" x14ac:dyDescent="0.15">
      <c r="A2917" s="1" t="s">
        <v>782</v>
      </c>
      <c r="B2917" s="1" t="s">
        <v>8</v>
      </c>
      <c r="C2917" s="1" t="s">
        <v>17</v>
      </c>
      <c r="D2917" s="1" t="s">
        <v>2472</v>
      </c>
      <c r="E2917" s="1" t="s">
        <v>10</v>
      </c>
      <c r="F2917" s="1" t="s">
        <v>5042</v>
      </c>
      <c r="G2917" s="1" t="s">
        <v>240</v>
      </c>
      <c r="H2917" s="1" t="s">
        <v>235</v>
      </c>
      <c r="I2917">
        <v>61817</v>
      </c>
      <c r="J2917">
        <v>95195</v>
      </c>
      <c r="K2917">
        <v>55623</v>
      </c>
      <c r="L2917">
        <v>66370</v>
      </c>
      <c r="M2917">
        <v>78515</v>
      </c>
      <c r="N2917">
        <v>55126</v>
      </c>
      <c r="O2917">
        <v>57098</v>
      </c>
      <c r="P2917">
        <v>59772</v>
      </c>
      <c r="Q2917">
        <v>78389</v>
      </c>
      <c r="R2917">
        <v>30062</v>
      </c>
      <c r="S2917">
        <v>35039</v>
      </c>
      <c r="T2917">
        <v>47580</v>
      </c>
      <c r="U2917">
        <v>60382</v>
      </c>
      <c r="V2917" s="1" t="s">
        <v>3242</v>
      </c>
      <c r="W2917" s="1" t="s">
        <v>2551</v>
      </c>
      <c r="X2917" s="5" t="s">
        <v>5059</v>
      </c>
      <c r="Y2917" s="5" t="s">
        <v>2561</v>
      </c>
      <c r="Z2917" s="5" t="s">
        <v>2734</v>
      </c>
      <c r="AA2917" s="5"/>
    </row>
    <row r="2918" spans="1:27" ht="12" customHeight="1" x14ac:dyDescent="0.15">
      <c r="A2918" s="1" t="s">
        <v>782</v>
      </c>
      <c r="B2918" s="1" t="s">
        <v>8</v>
      </c>
      <c r="C2918" s="1" t="s">
        <v>19</v>
      </c>
      <c r="D2918" s="1" t="s">
        <v>2472</v>
      </c>
      <c r="E2918" s="1" t="s">
        <v>10</v>
      </c>
      <c r="F2918" s="1" t="s">
        <v>5042</v>
      </c>
      <c r="G2918" s="1" t="s">
        <v>242</v>
      </c>
      <c r="H2918" s="1" t="s">
        <v>235</v>
      </c>
      <c r="I2918">
        <v>89233</v>
      </c>
      <c r="J2918">
        <v>62299</v>
      </c>
      <c r="K2918">
        <v>57736</v>
      </c>
      <c r="L2918">
        <v>79381</v>
      </c>
      <c r="M2918">
        <v>70337</v>
      </c>
      <c r="N2918">
        <v>54064</v>
      </c>
      <c r="O2918">
        <v>60111</v>
      </c>
      <c r="P2918">
        <v>63207</v>
      </c>
      <c r="Q2918">
        <v>68425</v>
      </c>
      <c r="R2918">
        <v>83825</v>
      </c>
      <c r="S2918">
        <v>54814</v>
      </c>
      <c r="T2918">
        <v>49734</v>
      </c>
      <c r="U2918">
        <v>68488</v>
      </c>
      <c r="V2918" s="1" t="s">
        <v>3242</v>
      </c>
      <c r="W2918" s="1" t="s">
        <v>2551</v>
      </c>
      <c r="X2918" s="5" t="s">
        <v>5059</v>
      </c>
      <c r="Y2918" s="5" t="s">
        <v>2557</v>
      </c>
      <c r="Z2918" s="5" t="s">
        <v>2734</v>
      </c>
      <c r="AA2918" s="5"/>
    </row>
    <row r="2919" spans="1:27" ht="12" customHeight="1" x14ac:dyDescent="0.15">
      <c r="A2919" s="1" t="s">
        <v>782</v>
      </c>
      <c r="B2919" s="1" t="s">
        <v>8</v>
      </c>
      <c r="C2919" s="1" t="s">
        <v>21</v>
      </c>
      <c r="D2919" s="1" t="s">
        <v>2472</v>
      </c>
      <c r="E2919" s="1" t="s">
        <v>10</v>
      </c>
      <c r="F2919" s="1" t="s">
        <v>5042</v>
      </c>
      <c r="G2919" s="1" t="s">
        <v>245</v>
      </c>
      <c r="H2919" s="1" t="s">
        <v>239</v>
      </c>
      <c r="I2919">
        <v>5420</v>
      </c>
      <c r="J2919">
        <v>6122</v>
      </c>
      <c r="K2919">
        <v>6114</v>
      </c>
      <c r="L2919">
        <v>9991</v>
      </c>
      <c r="M2919">
        <v>8985</v>
      </c>
      <c r="N2919">
        <v>7295</v>
      </c>
      <c r="O2919">
        <v>7112</v>
      </c>
      <c r="P2919">
        <v>7578</v>
      </c>
      <c r="Q2919">
        <v>8380</v>
      </c>
      <c r="R2919">
        <v>10284</v>
      </c>
      <c r="S2919">
        <v>6530</v>
      </c>
      <c r="T2919">
        <v>6114</v>
      </c>
      <c r="U2919">
        <v>8359</v>
      </c>
      <c r="V2919" s="1" t="s">
        <v>3242</v>
      </c>
      <c r="W2919" s="1" t="s">
        <v>2551</v>
      </c>
      <c r="X2919" s="5" t="s">
        <v>5059</v>
      </c>
      <c r="Y2919" s="5" t="s">
        <v>2740</v>
      </c>
      <c r="Z2919" s="5" t="s">
        <v>2738</v>
      </c>
      <c r="AA2919" s="5"/>
    </row>
    <row r="2920" spans="1:27" ht="12" customHeight="1" x14ac:dyDescent="0.15">
      <c r="A2920" s="1" t="s">
        <v>782</v>
      </c>
      <c r="B2920" s="1" t="s">
        <v>8</v>
      </c>
      <c r="C2920" s="1" t="s">
        <v>23</v>
      </c>
      <c r="D2920" s="1" t="s">
        <v>2472</v>
      </c>
      <c r="E2920" s="1" t="s">
        <v>10</v>
      </c>
      <c r="F2920" s="1" t="s">
        <v>5042</v>
      </c>
      <c r="G2920" s="1" t="s">
        <v>247</v>
      </c>
      <c r="H2920" s="1" t="s">
        <v>235</v>
      </c>
      <c r="I2920">
        <v>0</v>
      </c>
      <c r="J2920">
        <v>0</v>
      </c>
      <c r="K2920">
        <v>0</v>
      </c>
      <c r="L2920">
        <v>0</v>
      </c>
      <c r="M2920">
        <v>0</v>
      </c>
      <c r="N2920">
        <v>0</v>
      </c>
      <c r="O2920">
        <v>0</v>
      </c>
      <c r="P2920">
        <v>0</v>
      </c>
      <c r="Q2920">
        <v>0</v>
      </c>
      <c r="R2920">
        <v>0</v>
      </c>
      <c r="S2920">
        <v>0</v>
      </c>
      <c r="T2920">
        <v>0</v>
      </c>
      <c r="U2920">
        <v>0</v>
      </c>
      <c r="V2920" s="1" t="s">
        <v>3242</v>
      </c>
      <c r="W2920" s="1" t="s">
        <v>2551</v>
      </c>
      <c r="X2920" s="5" t="s">
        <v>5059</v>
      </c>
      <c r="Y2920" s="5" t="s">
        <v>2564</v>
      </c>
      <c r="Z2920" s="5" t="s">
        <v>2734</v>
      </c>
      <c r="AA2920" s="5"/>
    </row>
    <row r="2921" spans="1:27" ht="12" customHeight="1" x14ac:dyDescent="0.15">
      <c r="A2921" s="1" t="s">
        <v>782</v>
      </c>
      <c r="B2921" s="1" t="s">
        <v>8</v>
      </c>
      <c r="C2921" s="1" t="s">
        <v>77</v>
      </c>
      <c r="D2921" s="1" t="s">
        <v>2472</v>
      </c>
      <c r="E2921" s="1" t="s">
        <v>10</v>
      </c>
      <c r="F2921" s="1" t="s">
        <v>5042</v>
      </c>
      <c r="G2921" s="1" t="s">
        <v>249</v>
      </c>
      <c r="H2921" s="1" t="s">
        <v>235</v>
      </c>
      <c r="I2921">
        <v>29363</v>
      </c>
      <c r="J2921">
        <v>75285</v>
      </c>
      <c r="K2921">
        <v>80920</v>
      </c>
      <c r="L2921">
        <v>83159</v>
      </c>
      <c r="M2921">
        <v>107319</v>
      </c>
      <c r="N2921">
        <v>123546</v>
      </c>
      <c r="O2921">
        <v>136612</v>
      </c>
      <c r="P2921">
        <v>149306</v>
      </c>
      <c r="Q2921">
        <v>173855</v>
      </c>
      <c r="R2921">
        <v>133605</v>
      </c>
      <c r="S2921">
        <v>116069</v>
      </c>
      <c r="T2921">
        <v>120056</v>
      </c>
      <c r="U2921">
        <v>123116</v>
      </c>
      <c r="V2921" s="1" t="s">
        <v>3242</v>
      </c>
      <c r="W2921" s="1" t="s">
        <v>2551</v>
      </c>
      <c r="X2921" s="5" t="s">
        <v>5059</v>
      </c>
      <c r="Y2921" s="5" t="s">
        <v>2559</v>
      </c>
      <c r="Z2921" s="5" t="s">
        <v>2734</v>
      </c>
      <c r="AA2921" s="5"/>
    </row>
    <row r="2922" spans="1:27" ht="12" customHeight="1" x14ac:dyDescent="0.15">
      <c r="A2922" s="1" t="s">
        <v>782</v>
      </c>
      <c r="B2922" s="1" t="s">
        <v>25</v>
      </c>
      <c r="C2922" s="1" t="s">
        <v>9</v>
      </c>
      <c r="D2922" s="1" t="s">
        <v>2472</v>
      </c>
      <c r="E2922" s="1" t="s">
        <v>10</v>
      </c>
      <c r="F2922" s="1" t="s">
        <v>783</v>
      </c>
      <c r="G2922" s="1" t="s">
        <v>234</v>
      </c>
      <c r="H2922" s="1" t="s">
        <v>235</v>
      </c>
      <c r="I2922">
        <v>102815</v>
      </c>
      <c r="J2922">
        <v>71431</v>
      </c>
      <c r="K2922">
        <v>145123</v>
      </c>
      <c r="L2922">
        <v>194249</v>
      </c>
      <c r="M2922">
        <v>147802</v>
      </c>
      <c r="N2922">
        <v>112536</v>
      </c>
      <c r="O2922">
        <v>155850</v>
      </c>
      <c r="P2922">
        <v>142279</v>
      </c>
      <c r="Q2922">
        <v>136594</v>
      </c>
      <c r="R2922">
        <v>139274</v>
      </c>
      <c r="S2922">
        <v>60844</v>
      </c>
      <c r="T2922">
        <v>116537</v>
      </c>
      <c r="U2922">
        <v>135824</v>
      </c>
      <c r="V2922" s="1" t="s">
        <v>3242</v>
      </c>
      <c r="W2922" s="1" t="s">
        <v>2551</v>
      </c>
      <c r="X2922" s="5" t="s">
        <v>3243</v>
      </c>
      <c r="Y2922" s="5" t="s">
        <v>2553</v>
      </c>
      <c r="Z2922" s="5" t="s">
        <v>2734</v>
      </c>
      <c r="AA2922" s="5"/>
    </row>
    <row r="2923" spans="1:27" ht="12" customHeight="1" x14ac:dyDescent="0.15">
      <c r="A2923" s="1" t="s">
        <v>782</v>
      </c>
      <c r="B2923" s="1" t="s">
        <v>25</v>
      </c>
      <c r="C2923" s="1" t="s">
        <v>15</v>
      </c>
      <c r="D2923" s="1" t="s">
        <v>2472</v>
      </c>
      <c r="E2923" s="1" t="s">
        <v>10</v>
      </c>
      <c r="F2923" s="1" t="s">
        <v>783</v>
      </c>
      <c r="G2923" s="1" t="s">
        <v>238</v>
      </c>
      <c r="H2923" s="1" t="s">
        <v>239</v>
      </c>
      <c r="I2923">
        <v>5518</v>
      </c>
      <c r="J2923">
        <v>4527</v>
      </c>
      <c r="K2923">
        <v>9320</v>
      </c>
      <c r="L2923">
        <v>11649</v>
      </c>
      <c r="M2923">
        <v>8870</v>
      </c>
      <c r="N2923">
        <v>7220</v>
      </c>
      <c r="O2923">
        <v>9134</v>
      </c>
      <c r="P2923">
        <v>8692</v>
      </c>
      <c r="Q2923">
        <v>9373</v>
      </c>
      <c r="R2923">
        <v>9200</v>
      </c>
      <c r="S2923">
        <v>4142</v>
      </c>
      <c r="T2923">
        <v>8113</v>
      </c>
      <c r="U2923">
        <v>9298</v>
      </c>
      <c r="V2923" s="1" t="s">
        <v>3242</v>
      </c>
      <c r="W2923" s="1" t="s">
        <v>2551</v>
      </c>
      <c r="X2923" s="5" t="s">
        <v>3243</v>
      </c>
      <c r="Y2923" s="5" t="s">
        <v>2737</v>
      </c>
      <c r="Z2923" s="5" t="s">
        <v>2738</v>
      </c>
      <c r="AA2923" s="5"/>
    </row>
    <row r="2924" spans="1:27" ht="12" customHeight="1" x14ac:dyDescent="0.15">
      <c r="A2924" s="1" t="s">
        <v>782</v>
      </c>
      <c r="B2924" s="1" t="s">
        <v>25</v>
      </c>
      <c r="C2924" s="1" t="s">
        <v>17</v>
      </c>
      <c r="D2924" s="1" t="s">
        <v>2472</v>
      </c>
      <c r="E2924" s="1" t="s">
        <v>10</v>
      </c>
      <c r="F2924" s="1" t="s">
        <v>783</v>
      </c>
      <c r="G2924" s="1" t="s">
        <v>240</v>
      </c>
      <c r="H2924" s="1" t="s">
        <v>235</v>
      </c>
      <c r="I2924">
        <v>182282</v>
      </c>
      <c r="J2924">
        <v>128780</v>
      </c>
      <c r="K2924">
        <v>230329</v>
      </c>
      <c r="L2924">
        <v>326903</v>
      </c>
      <c r="M2924">
        <v>243346</v>
      </c>
      <c r="N2924">
        <v>189104</v>
      </c>
      <c r="O2924">
        <v>244784</v>
      </c>
      <c r="P2924">
        <v>234830</v>
      </c>
      <c r="Q2924">
        <v>224716</v>
      </c>
      <c r="R2924">
        <v>231184</v>
      </c>
      <c r="S2924">
        <v>100911</v>
      </c>
      <c r="T2924">
        <v>195277</v>
      </c>
      <c r="U2924">
        <v>212556</v>
      </c>
      <c r="V2924" s="1" t="s">
        <v>3242</v>
      </c>
      <c r="W2924" s="1" t="s">
        <v>2551</v>
      </c>
      <c r="X2924" s="5" t="s">
        <v>3243</v>
      </c>
      <c r="Y2924" s="5" t="s">
        <v>2561</v>
      </c>
      <c r="Z2924" s="5" t="s">
        <v>2734</v>
      </c>
      <c r="AA2924" s="5"/>
    </row>
    <row r="2925" spans="1:27" ht="12" customHeight="1" x14ac:dyDescent="0.15">
      <c r="A2925" s="1" t="s">
        <v>782</v>
      </c>
      <c r="B2925" s="1" t="s">
        <v>25</v>
      </c>
      <c r="C2925" s="1" t="s">
        <v>19</v>
      </c>
      <c r="D2925" s="1" t="s">
        <v>2472</v>
      </c>
      <c r="E2925" s="1" t="s">
        <v>10</v>
      </c>
      <c r="F2925" s="1" t="s">
        <v>783</v>
      </c>
      <c r="G2925" s="1" t="s">
        <v>242</v>
      </c>
      <c r="H2925" s="1" t="s">
        <v>235</v>
      </c>
      <c r="I2925">
        <v>127642</v>
      </c>
      <c r="J2925">
        <v>105967</v>
      </c>
      <c r="K2925">
        <v>103689</v>
      </c>
      <c r="L2925">
        <v>185547</v>
      </c>
      <c r="M2925">
        <v>174696</v>
      </c>
      <c r="N2925">
        <v>101741</v>
      </c>
      <c r="O2925">
        <v>161303</v>
      </c>
      <c r="P2925">
        <v>124859</v>
      </c>
      <c r="Q2925">
        <v>148526</v>
      </c>
      <c r="R2925">
        <v>140228</v>
      </c>
      <c r="S2925">
        <v>79941</v>
      </c>
      <c r="T2925">
        <v>111852</v>
      </c>
      <c r="U2925">
        <v>134376</v>
      </c>
      <c r="V2925" s="1" t="s">
        <v>3242</v>
      </c>
      <c r="W2925" s="1" t="s">
        <v>2551</v>
      </c>
      <c r="X2925" s="5" t="s">
        <v>3243</v>
      </c>
      <c r="Y2925" s="5" t="s">
        <v>2557</v>
      </c>
      <c r="Z2925" s="5" t="s">
        <v>2734</v>
      </c>
      <c r="AA2925" s="5"/>
    </row>
    <row r="2926" spans="1:27" ht="12" customHeight="1" x14ac:dyDescent="0.15">
      <c r="A2926" s="1" t="s">
        <v>782</v>
      </c>
      <c r="B2926" s="1" t="s">
        <v>25</v>
      </c>
      <c r="C2926" s="1" t="s">
        <v>21</v>
      </c>
      <c r="D2926" s="1" t="s">
        <v>2472</v>
      </c>
      <c r="E2926" s="1" t="s">
        <v>10</v>
      </c>
      <c r="F2926" s="1" t="s">
        <v>783</v>
      </c>
      <c r="G2926" s="1" t="s">
        <v>245</v>
      </c>
      <c r="H2926" s="1" t="s">
        <v>239</v>
      </c>
      <c r="I2926">
        <v>10346</v>
      </c>
      <c r="J2926">
        <v>7987</v>
      </c>
      <c r="K2926">
        <v>9417</v>
      </c>
      <c r="L2926">
        <v>15815</v>
      </c>
      <c r="M2926">
        <v>14827</v>
      </c>
      <c r="N2926">
        <v>8791</v>
      </c>
      <c r="O2926">
        <v>13684</v>
      </c>
      <c r="P2926">
        <v>10685</v>
      </c>
      <c r="Q2926">
        <v>14226</v>
      </c>
      <c r="R2926">
        <v>12555</v>
      </c>
      <c r="S2926">
        <v>9332</v>
      </c>
      <c r="T2926">
        <v>12355</v>
      </c>
      <c r="U2926">
        <v>14863</v>
      </c>
      <c r="V2926" s="1" t="s">
        <v>3242</v>
      </c>
      <c r="W2926" s="1" t="s">
        <v>2551</v>
      </c>
      <c r="X2926" s="5" t="s">
        <v>3243</v>
      </c>
      <c r="Y2926" s="5" t="s">
        <v>2740</v>
      </c>
      <c r="Z2926" s="5" t="s">
        <v>2738</v>
      </c>
      <c r="AA2926" s="5"/>
    </row>
    <row r="2927" spans="1:27" ht="12" customHeight="1" x14ac:dyDescent="0.15">
      <c r="A2927" s="1" t="s">
        <v>782</v>
      </c>
      <c r="B2927" s="1" t="s">
        <v>25</v>
      </c>
      <c r="C2927" s="1" t="s">
        <v>23</v>
      </c>
      <c r="D2927" s="1" t="s">
        <v>2472</v>
      </c>
      <c r="E2927" s="1" t="s">
        <v>10</v>
      </c>
      <c r="F2927" s="1" t="s">
        <v>783</v>
      </c>
      <c r="G2927" s="1" t="s">
        <v>247</v>
      </c>
      <c r="H2927" s="1" t="s">
        <v>235</v>
      </c>
      <c r="I2927">
        <v>179158</v>
      </c>
      <c r="J2927">
        <v>126098</v>
      </c>
      <c r="K2927">
        <v>228650</v>
      </c>
      <c r="L2927">
        <v>322807</v>
      </c>
      <c r="M2927">
        <v>240398</v>
      </c>
      <c r="N2927">
        <v>186098</v>
      </c>
      <c r="O2927">
        <v>241974</v>
      </c>
      <c r="P2927">
        <v>231744</v>
      </c>
      <c r="Q2927">
        <v>221296</v>
      </c>
      <c r="R2927">
        <v>222762</v>
      </c>
      <c r="S2927">
        <v>100814</v>
      </c>
      <c r="T2927">
        <v>183434</v>
      </c>
      <c r="U2927">
        <v>208779</v>
      </c>
      <c r="V2927" s="1" t="s">
        <v>3242</v>
      </c>
      <c r="W2927" s="1" t="s">
        <v>2551</v>
      </c>
      <c r="X2927" s="5" t="s">
        <v>3243</v>
      </c>
      <c r="Y2927" s="5" t="s">
        <v>2564</v>
      </c>
      <c r="Z2927" s="5" t="s">
        <v>2734</v>
      </c>
      <c r="AA2927" s="5"/>
    </row>
    <row r="2928" spans="1:27" ht="12" customHeight="1" x14ac:dyDescent="0.15">
      <c r="A2928" s="1" t="s">
        <v>782</v>
      </c>
      <c r="B2928" s="1" t="s">
        <v>25</v>
      </c>
      <c r="C2928" s="1" t="s">
        <v>77</v>
      </c>
      <c r="D2928" s="1" t="s">
        <v>2472</v>
      </c>
      <c r="E2928" s="1" t="s">
        <v>10</v>
      </c>
      <c r="F2928" s="1" t="s">
        <v>783</v>
      </c>
      <c r="G2928" s="1" t="s">
        <v>249</v>
      </c>
      <c r="H2928" s="1" t="s">
        <v>235</v>
      </c>
      <c r="I2928">
        <v>99872</v>
      </c>
      <c r="J2928">
        <v>68018</v>
      </c>
      <c r="K2928">
        <v>111131</v>
      </c>
      <c r="L2928">
        <v>123929</v>
      </c>
      <c r="M2928">
        <v>99983</v>
      </c>
      <c r="N2928">
        <v>113784</v>
      </c>
      <c r="O2928">
        <v>111141</v>
      </c>
      <c r="P2928">
        <v>131647</v>
      </c>
      <c r="Q2928">
        <v>123135</v>
      </c>
      <c r="R2928">
        <v>130603</v>
      </c>
      <c r="S2928">
        <v>111603</v>
      </c>
      <c r="T2928">
        <v>128131</v>
      </c>
      <c r="U2928">
        <v>133356</v>
      </c>
      <c r="V2928" s="1" t="s">
        <v>3242</v>
      </c>
      <c r="W2928" s="1" t="s">
        <v>2551</v>
      </c>
      <c r="X2928" s="5" t="s">
        <v>3243</v>
      </c>
      <c r="Y2928" s="5" t="s">
        <v>2559</v>
      </c>
      <c r="Z2928" s="5" t="s">
        <v>2734</v>
      </c>
      <c r="AA2928" s="5"/>
    </row>
    <row r="2929" spans="1:27" ht="12" customHeight="1" x14ac:dyDescent="0.15">
      <c r="A2929" s="1" t="s">
        <v>782</v>
      </c>
      <c r="B2929" s="1" t="s">
        <v>27</v>
      </c>
      <c r="C2929" s="1" t="s">
        <v>9</v>
      </c>
      <c r="D2929" s="1" t="s">
        <v>2472</v>
      </c>
      <c r="E2929" s="1" t="s">
        <v>10</v>
      </c>
      <c r="F2929" s="1" t="s">
        <v>784</v>
      </c>
      <c r="G2929" s="1" t="s">
        <v>234</v>
      </c>
      <c r="H2929" s="1" t="s">
        <v>235</v>
      </c>
      <c r="I2929">
        <v>23003</v>
      </c>
      <c r="J2929">
        <v>21440</v>
      </c>
      <c r="K2929">
        <v>21356</v>
      </c>
      <c r="L2929">
        <v>31375</v>
      </c>
      <c r="M2929">
        <v>34238</v>
      </c>
      <c r="N2929">
        <v>35297</v>
      </c>
      <c r="O2929">
        <v>45605</v>
      </c>
      <c r="P2929">
        <v>42165</v>
      </c>
      <c r="Q2929">
        <v>48574</v>
      </c>
      <c r="R2929">
        <v>47929</v>
      </c>
      <c r="S2929">
        <v>29782</v>
      </c>
      <c r="T2929">
        <v>49014</v>
      </c>
      <c r="U2929">
        <v>55514</v>
      </c>
      <c r="V2929" s="1" t="s">
        <v>3242</v>
      </c>
      <c r="W2929" s="1" t="s">
        <v>2551</v>
      </c>
      <c r="X2929" s="5" t="s">
        <v>3244</v>
      </c>
      <c r="Y2929" s="5" t="s">
        <v>2553</v>
      </c>
      <c r="Z2929" s="5" t="s">
        <v>2734</v>
      </c>
      <c r="AA2929" s="5"/>
    </row>
    <row r="2930" spans="1:27" ht="12" customHeight="1" x14ac:dyDescent="0.15">
      <c r="A2930" s="1" t="s">
        <v>782</v>
      </c>
      <c r="B2930" s="1" t="s">
        <v>27</v>
      </c>
      <c r="C2930" s="1" t="s">
        <v>15</v>
      </c>
      <c r="D2930" s="1" t="s">
        <v>2472</v>
      </c>
      <c r="E2930" s="1" t="s">
        <v>10</v>
      </c>
      <c r="F2930" s="1" t="s">
        <v>784</v>
      </c>
      <c r="G2930" s="1" t="s">
        <v>238</v>
      </c>
      <c r="H2930" s="1" t="s">
        <v>239</v>
      </c>
      <c r="I2930">
        <v>731</v>
      </c>
      <c r="J2930">
        <v>665</v>
      </c>
      <c r="K2930">
        <v>565</v>
      </c>
      <c r="L2930">
        <v>805</v>
      </c>
      <c r="M2930">
        <v>960</v>
      </c>
      <c r="N2930">
        <v>994</v>
      </c>
      <c r="O2930">
        <v>1245</v>
      </c>
      <c r="P2930">
        <v>1103</v>
      </c>
      <c r="Q2930">
        <v>1356</v>
      </c>
      <c r="R2930">
        <v>1281</v>
      </c>
      <c r="S2930">
        <v>990</v>
      </c>
      <c r="T2930">
        <v>1407</v>
      </c>
      <c r="U2930">
        <v>1523</v>
      </c>
      <c r="V2930" s="1" t="s">
        <v>3242</v>
      </c>
      <c r="W2930" s="1" t="s">
        <v>2551</v>
      </c>
      <c r="X2930" s="5" t="s">
        <v>3244</v>
      </c>
      <c r="Y2930" s="5" t="s">
        <v>2737</v>
      </c>
      <c r="Z2930" s="5" t="s">
        <v>2738</v>
      </c>
      <c r="AA2930" s="5"/>
    </row>
    <row r="2931" spans="1:27" ht="12" customHeight="1" x14ac:dyDescent="0.15">
      <c r="A2931" s="1" t="s">
        <v>782</v>
      </c>
      <c r="B2931" s="1" t="s">
        <v>27</v>
      </c>
      <c r="C2931" s="1" t="s">
        <v>17</v>
      </c>
      <c r="D2931" s="1" t="s">
        <v>2472</v>
      </c>
      <c r="E2931" s="1" t="s">
        <v>10</v>
      </c>
      <c r="F2931" s="1" t="s">
        <v>784</v>
      </c>
      <c r="G2931" s="1" t="s">
        <v>240</v>
      </c>
      <c r="H2931" s="1" t="s">
        <v>235</v>
      </c>
      <c r="I2931">
        <v>34470</v>
      </c>
      <c r="J2931">
        <v>33430</v>
      </c>
      <c r="K2931">
        <v>35920</v>
      </c>
      <c r="L2931">
        <v>58340</v>
      </c>
      <c r="M2931">
        <v>60018</v>
      </c>
      <c r="N2931">
        <v>62532</v>
      </c>
      <c r="O2931">
        <v>81420</v>
      </c>
      <c r="P2931">
        <v>75924</v>
      </c>
      <c r="Q2931">
        <v>86596</v>
      </c>
      <c r="R2931">
        <v>85840</v>
      </c>
      <c r="S2931">
        <v>48760</v>
      </c>
      <c r="T2931">
        <v>86850</v>
      </c>
      <c r="U2931">
        <v>102990</v>
      </c>
      <c r="V2931" s="1" t="s">
        <v>3242</v>
      </c>
      <c r="W2931" s="1" t="s">
        <v>2551</v>
      </c>
      <c r="X2931" s="5" t="s">
        <v>3244</v>
      </c>
      <c r="Y2931" s="5" t="s">
        <v>2561</v>
      </c>
      <c r="Z2931" s="5" t="s">
        <v>2734</v>
      </c>
      <c r="AA2931" s="5"/>
    </row>
    <row r="2932" spans="1:27" ht="12" customHeight="1" x14ac:dyDescent="0.15">
      <c r="A2932" s="1" t="s">
        <v>782</v>
      </c>
      <c r="B2932" s="1" t="s">
        <v>27</v>
      </c>
      <c r="C2932" s="1" t="s">
        <v>19</v>
      </c>
      <c r="D2932" s="1" t="s">
        <v>2472</v>
      </c>
      <c r="E2932" s="1" t="s">
        <v>10</v>
      </c>
      <c r="F2932" s="1" t="s">
        <v>784</v>
      </c>
      <c r="G2932" s="1" t="s">
        <v>242</v>
      </c>
      <c r="H2932" s="1" t="s">
        <v>235</v>
      </c>
      <c r="I2932">
        <v>29589</v>
      </c>
      <c r="J2932">
        <v>27798</v>
      </c>
      <c r="K2932">
        <v>18599</v>
      </c>
      <c r="L2932">
        <v>32866</v>
      </c>
      <c r="M2932">
        <v>28487</v>
      </c>
      <c r="N2932">
        <v>37328</v>
      </c>
      <c r="O2932">
        <v>43173</v>
      </c>
      <c r="P2932">
        <v>42916</v>
      </c>
      <c r="Q2932">
        <v>52970</v>
      </c>
      <c r="R2932">
        <v>47966</v>
      </c>
      <c r="S2932">
        <v>30666</v>
      </c>
      <c r="T2932">
        <v>42967</v>
      </c>
      <c r="U2932">
        <v>48123</v>
      </c>
      <c r="V2932" s="1" t="s">
        <v>3242</v>
      </c>
      <c r="W2932" s="1" t="s">
        <v>2551</v>
      </c>
      <c r="X2932" s="5" t="s">
        <v>3244</v>
      </c>
      <c r="Y2932" s="5" t="s">
        <v>2557</v>
      </c>
      <c r="Z2932" s="5" t="s">
        <v>2734</v>
      </c>
      <c r="AA2932" s="5"/>
    </row>
    <row r="2933" spans="1:27" ht="12" customHeight="1" x14ac:dyDescent="0.15">
      <c r="A2933" s="1" t="s">
        <v>782</v>
      </c>
      <c r="B2933" s="1" t="s">
        <v>27</v>
      </c>
      <c r="C2933" s="1" t="s">
        <v>21</v>
      </c>
      <c r="D2933" s="1" t="s">
        <v>2472</v>
      </c>
      <c r="E2933" s="1" t="s">
        <v>10</v>
      </c>
      <c r="F2933" s="1" t="s">
        <v>784</v>
      </c>
      <c r="G2933" s="1" t="s">
        <v>245</v>
      </c>
      <c r="H2933" s="1" t="s">
        <v>239</v>
      </c>
      <c r="I2933">
        <v>1125</v>
      </c>
      <c r="J2933">
        <v>1098</v>
      </c>
      <c r="K2933">
        <v>701</v>
      </c>
      <c r="L2933">
        <v>1152</v>
      </c>
      <c r="M2933">
        <v>1001</v>
      </c>
      <c r="N2933">
        <v>1243</v>
      </c>
      <c r="O2933">
        <v>1469</v>
      </c>
      <c r="P2933">
        <v>1439</v>
      </c>
      <c r="Q2933">
        <v>1769</v>
      </c>
      <c r="R2933">
        <v>1585</v>
      </c>
      <c r="S2933">
        <v>1329</v>
      </c>
      <c r="T2933">
        <v>1664</v>
      </c>
      <c r="U2933">
        <v>1775</v>
      </c>
      <c r="V2933" s="1" t="s">
        <v>3242</v>
      </c>
      <c r="W2933" s="1" t="s">
        <v>2551</v>
      </c>
      <c r="X2933" s="5" t="s">
        <v>3244</v>
      </c>
      <c r="Y2933" s="5" t="s">
        <v>2740</v>
      </c>
      <c r="Z2933" s="5" t="s">
        <v>2738</v>
      </c>
      <c r="AA2933" s="5"/>
    </row>
    <row r="2934" spans="1:27" ht="12" customHeight="1" x14ac:dyDescent="0.15">
      <c r="A2934" s="1" t="s">
        <v>782</v>
      </c>
      <c r="B2934" s="1" t="s">
        <v>27</v>
      </c>
      <c r="C2934" s="1" t="s">
        <v>23</v>
      </c>
      <c r="D2934" s="1" t="s">
        <v>2472</v>
      </c>
      <c r="E2934" s="1" t="s">
        <v>10</v>
      </c>
      <c r="F2934" s="1" t="s">
        <v>784</v>
      </c>
      <c r="G2934" s="1" t="s">
        <v>247</v>
      </c>
      <c r="H2934" s="1" t="s">
        <v>235</v>
      </c>
      <c r="I2934">
        <v>34493</v>
      </c>
      <c r="J2934">
        <v>33444</v>
      </c>
      <c r="K2934">
        <v>35926</v>
      </c>
      <c r="L2934">
        <v>58346</v>
      </c>
      <c r="M2934">
        <v>60024</v>
      </c>
      <c r="N2934">
        <v>62538</v>
      </c>
      <c r="O2934">
        <v>81426</v>
      </c>
      <c r="P2934">
        <v>75951</v>
      </c>
      <c r="Q2934">
        <v>86598</v>
      </c>
      <c r="R2934">
        <v>85846</v>
      </c>
      <c r="S2934">
        <v>48768</v>
      </c>
      <c r="T2934">
        <v>86853</v>
      </c>
      <c r="U2934">
        <v>103000</v>
      </c>
      <c r="V2934" s="1" t="s">
        <v>3242</v>
      </c>
      <c r="W2934" s="1" t="s">
        <v>2551</v>
      </c>
      <c r="X2934" s="5" t="s">
        <v>3244</v>
      </c>
      <c r="Y2934" s="5" t="s">
        <v>2564</v>
      </c>
      <c r="Z2934" s="5" t="s">
        <v>2734</v>
      </c>
      <c r="AA2934" s="5"/>
    </row>
    <row r="2935" spans="1:27" ht="12" customHeight="1" x14ac:dyDescent="0.15">
      <c r="A2935" s="1" t="s">
        <v>782</v>
      </c>
      <c r="B2935" s="1" t="s">
        <v>27</v>
      </c>
      <c r="C2935" s="1" t="s">
        <v>77</v>
      </c>
      <c r="D2935" s="1" t="s">
        <v>2472</v>
      </c>
      <c r="E2935" s="1" t="s">
        <v>10</v>
      </c>
      <c r="F2935" s="1" t="s">
        <v>784</v>
      </c>
      <c r="G2935" s="1" t="s">
        <v>249</v>
      </c>
      <c r="H2935" s="1" t="s">
        <v>235</v>
      </c>
      <c r="I2935">
        <v>42274</v>
      </c>
      <c r="J2935">
        <v>35902</v>
      </c>
      <c r="K2935">
        <v>38653</v>
      </c>
      <c r="L2935">
        <v>37156</v>
      </c>
      <c r="M2935">
        <v>42901</v>
      </c>
      <c r="N2935">
        <v>40864</v>
      </c>
      <c r="O2935">
        <v>43290</v>
      </c>
      <c r="P2935">
        <v>42512</v>
      </c>
      <c r="Q2935">
        <v>38114</v>
      </c>
      <c r="R2935">
        <v>38071</v>
      </c>
      <c r="S2935">
        <v>37179</v>
      </c>
      <c r="T2935">
        <v>43223</v>
      </c>
      <c r="U2935">
        <v>50604</v>
      </c>
      <c r="V2935" s="1" t="s">
        <v>3242</v>
      </c>
      <c r="W2935" s="1" t="s">
        <v>2551</v>
      </c>
      <c r="X2935" s="5" t="s">
        <v>3244</v>
      </c>
      <c r="Y2935" s="5" t="s">
        <v>2559</v>
      </c>
      <c r="Z2935" s="5" t="s">
        <v>2734</v>
      </c>
      <c r="AA2935" s="5"/>
    </row>
    <row r="2936" spans="1:27" ht="12" customHeight="1" x14ac:dyDescent="0.15">
      <c r="A2936" s="1" t="s">
        <v>782</v>
      </c>
      <c r="B2936" s="1" t="s">
        <v>29</v>
      </c>
      <c r="C2936" s="1" t="s">
        <v>9</v>
      </c>
      <c r="D2936" s="1" t="s">
        <v>2472</v>
      </c>
      <c r="E2936" s="1" t="s">
        <v>10</v>
      </c>
      <c r="F2936" s="1" t="s">
        <v>785</v>
      </c>
      <c r="G2936" s="1" t="s">
        <v>234</v>
      </c>
      <c r="H2936" s="1" t="s">
        <v>235</v>
      </c>
      <c r="I2936">
        <v>101066</v>
      </c>
      <c r="J2936">
        <v>95278</v>
      </c>
      <c r="K2936">
        <v>59529</v>
      </c>
      <c r="L2936">
        <v>86630</v>
      </c>
      <c r="M2936">
        <v>84168</v>
      </c>
      <c r="N2936">
        <v>58095</v>
      </c>
      <c r="O2936">
        <v>58965</v>
      </c>
      <c r="P2936">
        <v>40008</v>
      </c>
      <c r="Q2936">
        <v>51672</v>
      </c>
      <c r="R2936">
        <v>47831</v>
      </c>
      <c r="S2936">
        <v>37935</v>
      </c>
      <c r="T2936">
        <v>50760</v>
      </c>
      <c r="U2936">
        <v>60088</v>
      </c>
      <c r="V2936" s="1" t="s">
        <v>3242</v>
      </c>
      <c r="W2936" s="1" t="s">
        <v>2551</v>
      </c>
      <c r="X2936" s="5" t="s">
        <v>3245</v>
      </c>
      <c r="Y2936" s="5" t="s">
        <v>2553</v>
      </c>
      <c r="Z2936" s="5" t="s">
        <v>2734</v>
      </c>
      <c r="AA2936" s="5"/>
    </row>
    <row r="2937" spans="1:27" ht="12" customHeight="1" x14ac:dyDescent="0.15">
      <c r="A2937" s="1" t="s">
        <v>782</v>
      </c>
      <c r="B2937" s="1" t="s">
        <v>29</v>
      </c>
      <c r="C2937" s="1" t="s">
        <v>15</v>
      </c>
      <c r="D2937" s="1" t="s">
        <v>2472</v>
      </c>
      <c r="E2937" s="1" t="s">
        <v>10</v>
      </c>
      <c r="F2937" s="1" t="s">
        <v>785</v>
      </c>
      <c r="G2937" s="1" t="s">
        <v>238</v>
      </c>
      <c r="H2937" s="1" t="s">
        <v>239</v>
      </c>
      <c r="I2937">
        <v>2567</v>
      </c>
      <c r="J2937">
        <v>2479</v>
      </c>
      <c r="K2937">
        <v>1460</v>
      </c>
      <c r="L2937">
        <v>2244</v>
      </c>
      <c r="M2937">
        <v>2204</v>
      </c>
      <c r="N2937">
        <v>1415</v>
      </c>
      <c r="O2937">
        <v>1425</v>
      </c>
      <c r="P2937">
        <v>877</v>
      </c>
      <c r="Q2937">
        <v>1045</v>
      </c>
      <c r="R2937">
        <v>864</v>
      </c>
      <c r="S2937">
        <v>643</v>
      </c>
      <c r="T2937">
        <v>896</v>
      </c>
      <c r="U2937">
        <v>1020</v>
      </c>
      <c r="V2937" s="1" t="s">
        <v>3242</v>
      </c>
      <c r="W2937" s="1" t="s">
        <v>2551</v>
      </c>
      <c r="X2937" s="5" t="s">
        <v>3245</v>
      </c>
      <c r="Y2937" s="5" t="s">
        <v>2737</v>
      </c>
      <c r="Z2937" s="5" t="s">
        <v>2738</v>
      </c>
      <c r="AA2937" s="5"/>
    </row>
    <row r="2938" spans="1:27" ht="12" customHeight="1" x14ac:dyDescent="0.15">
      <c r="A2938" s="1" t="s">
        <v>782</v>
      </c>
      <c r="B2938" s="1" t="s">
        <v>29</v>
      </c>
      <c r="C2938" s="1" t="s">
        <v>17</v>
      </c>
      <c r="D2938" s="1" t="s">
        <v>2472</v>
      </c>
      <c r="E2938" s="1" t="s">
        <v>10</v>
      </c>
      <c r="F2938" s="1" t="s">
        <v>785</v>
      </c>
      <c r="G2938" s="1" t="s">
        <v>240</v>
      </c>
      <c r="H2938" s="1" t="s">
        <v>235</v>
      </c>
      <c r="I2938">
        <v>196266</v>
      </c>
      <c r="J2938">
        <v>184381</v>
      </c>
      <c r="K2938">
        <v>125459</v>
      </c>
      <c r="L2938">
        <v>188322</v>
      </c>
      <c r="M2938">
        <v>165590</v>
      </c>
      <c r="N2938">
        <v>119436</v>
      </c>
      <c r="O2938">
        <v>132326</v>
      </c>
      <c r="P2938">
        <v>119139</v>
      </c>
      <c r="Q2938">
        <v>161503</v>
      </c>
      <c r="R2938">
        <v>136579</v>
      </c>
      <c r="S2938">
        <v>117354</v>
      </c>
      <c r="T2938">
        <v>139157</v>
      </c>
      <c r="U2938">
        <v>157193</v>
      </c>
      <c r="V2938" s="1" t="s">
        <v>3242</v>
      </c>
      <c r="W2938" s="1" t="s">
        <v>2551</v>
      </c>
      <c r="X2938" s="5" t="s">
        <v>3245</v>
      </c>
      <c r="Y2938" s="5" t="s">
        <v>2561</v>
      </c>
      <c r="Z2938" s="5" t="s">
        <v>2734</v>
      </c>
      <c r="AA2938" s="5"/>
    </row>
    <row r="2939" spans="1:27" ht="12" customHeight="1" x14ac:dyDescent="0.15">
      <c r="A2939" s="1" t="s">
        <v>782</v>
      </c>
      <c r="B2939" s="1" t="s">
        <v>29</v>
      </c>
      <c r="C2939" s="1" t="s">
        <v>19</v>
      </c>
      <c r="D2939" s="1" t="s">
        <v>2472</v>
      </c>
      <c r="E2939" s="1" t="s">
        <v>10</v>
      </c>
      <c r="F2939" s="1" t="s">
        <v>785</v>
      </c>
      <c r="G2939" s="1" t="s">
        <v>242</v>
      </c>
      <c r="H2939" s="1" t="s">
        <v>235</v>
      </c>
      <c r="I2939">
        <v>195070</v>
      </c>
      <c r="J2939">
        <v>170993</v>
      </c>
      <c r="K2939">
        <v>128011</v>
      </c>
      <c r="L2939">
        <v>158003</v>
      </c>
      <c r="M2939">
        <v>168053</v>
      </c>
      <c r="N2939">
        <v>127698</v>
      </c>
      <c r="O2939">
        <v>139448</v>
      </c>
      <c r="P2939">
        <v>129888</v>
      </c>
      <c r="Q2939">
        <v>131039</v>
      </c>
      <c r="R2939">
        <v>133907</v>
      </c>
      <c r="S2939">
        <v>110912</v>
      </c>
      <c r="T2939">
        <v>128354</v>
      </c>
      <c r="U2939">
        <v>158332</v>
      </c>
      <c r="V2939" s="1" t="s">
        <v>3242</v>
      </c>
      <c r="W2939" s="1" t="s">
        <v>2551</v>
      </c>
      <c r="X2939" s="5" t="s">
        <v>3245</v>
      </c>
      <c r="Y2939" s="5" t="s">
        <v>2557</v>
      </c>
      <c r="Z2939" s="5" t="s">
        <v>2734</v>
      </c>
      <c r="AA2939" s="5"/>
    </row>
    <row r="2940" spans="1:27" ht="12" customHeight="1" x14ac:dyDescent="0.15">
      <c r="A2940" s="1" t="s">
        <v>782</v>
      </c>
      <c r="B2940" s="1" t="s">
        <v>29</v>
      </c>
      <c r="C2940" s="1" t="s">
        <v>21</v>
      </c>
      <c r="D2940" s="1" t="s">
        <v>2472</v>
      </c>
      <c r="E2940" s="1" t="s">
        <v>10</v>
      </c>
      <c r="F2940" s="1" t="s">
        <v>785</v>
      </c>
      <c r="G2940" s="1" t="s">
        <v>245</v>
      </c>
      <c r="H2940" s="1" t="s">
        <v>239</v>
      </c>
      <c r="I2940">
        <v>5113</v>
      </c>
      <c r="J2940">
        <v>4377</v>
      </c>
      <c r="K2940">
        <v>2951</v>
      </c>
      <c r="L2940">
        <v>3898</v>
      </c>
      <c r="M2940">
        <v>4288</v>
      </c>
      <c r="N2940">
        <v>3058</v>
      </c>
      <c r="O2940">
        <v>3451</v>
      </c>
      <c r="P2940">
        <v>2774</v>
      </c>
      <c r="Q2940">
        <v>2980</v>
      </c>
      <c r="R2940">
        <v>2688</v>
      </c>
      <c r="S2940">
        <v>2362</v>
      </c>
      <c r="T2940">
        <v>2774</v>
      </c>
      <c r="U2940">
        <v>3520</v>
      </c>
      <c r="V2940" s="1" t="s">
        <v>3242</v>
      </c>
      <c r="W2940" s="1" t="s">
        <v>2551</v>
      </c>
      <c r="X2940" s="5" t="s">
        <v>3245</v>
      </c>
      <c r="Y2940" s="5" t="s">
        <v>2740</v>
      </c>
      <c r="Z2940" s="5" t="s">
        <v>2738</v>
      </c>
      <c r="AA2940" s="5"/>
    </row>
    <row r="2941" spans="1:27" ht="12" customHeight="1" x14ac:dyDescent="0.15">
      <c r="A2941" s="1" t="s">
        <v>782</v>
      </c>
      <c r="B2941" s="1" t="s">
        <v>29</v>
      </c>
      <c r="C2941" s="1" t="s">
        <v>23</v>
      </c>
      <c r="D2941" s="1" t="s">
        <v>2472</v>
      </c>
      <c r="E2941" s="1" t="s">
        <v>10</v>
      </c>
      <c r="F2941" s="1" t="s">
        <v>785</v>
      </c>
      <c r="G2941" s="1" t="s">
        <v>247</v>
      </c>
      <c r="H2941" s="1" t="s">
        <v>235</v>
      </c>
      <c r="I2941">
        <v>116500</v>
      </c>
      <c r="J2941">
        <v>102514</v>
      </c>
      <c r="K2941">
        <v>58989</v>
      </c>
      <c r="L2941">
        <v>97933</v>
      </c>
      <c r="M2941">
        <v>88254</v>
      </c>
      <c r="N2941">
        <v>51801</v>
      </c>
      <c r="O2941">
        <v>63074</v>
      </c>
      <c r="P2941">
        <v>45528</v>
      </c>
      <c r="Q2941">
        <v>65773</v>
      </c>
      <c r="R2941">
        <v>53299</v>
      </c>
      <c r="S2941">
        <v>41061</v>
      </c>
      <c r="T2941">
        <v>57429</v>
      </c>
      <c r="U2941">
        <v>69756</v>
      </c>
      <c r="V2941" s="1" t="s">
        <v>3242</v>
      </c>
      <c r="W2941" s="1" t="s">
        <v>2551</v>
      </c>
      <c r="X2941" s="5" t="s">
        <v>3245</v>
      </c>
      <c r="Y2941" s="5" t="s">
        <v>2564</v>
      </c>
      <c r="Z2941" s="5" t="s">
        <v>2734</v>
      </c>
      <c r="AA2941" s="5"/>
    </row>
    <row r="2942" spans="1:27" ht="12" customHeight="1" x14ac:dyDescent="0.15">
      <c r="A2942" s="1" t="s">
        <v>782</v>
      </c>
      <c r="B2942" s="1" t="s">
        <v>29</v>
      </c>
      <c r="C2942" s="1" t="s">
        <v>77</v>
      </c>
      <c r="D2942" s="1" t="s">
        <v>2472</v>
      </c>
      <c r="E2942" s="1" t="s">
        <v>10</v>
      </c>
      <c r="F2942" s="1" t="s">
        <v>785</v>
      </c>
      <c r="G2942" s="1" t="s">
        <v>249</v>
      </c>
      <c r="H2942" s="1" t="s">
        <v>235</v>
      </c>
      <c r="I2942">
        <v>148399</v>
      </c>
      <c r="J2942">
        <v>154551</v>
      </c>
      <c r="K2942">
        <v>152539</v>
      </c>
      <c r="L2942">
        <v>171555</v>
      </c>
      <c r="M2942">
        <v>165005</v>
      </c>
      <c r="N2942">
        <v>163037</v>
      </c>
      <c r="O2942">
        <v>151806</v>
      </c>
      <c r="P2942">
        <v>135564</v>
      </c>
      <c r="Q2942">
        <v>151927</v>
      </c>
      <c r="R2942">
        <v>149131</v>
      </c>
      <c r="S2942">
        <v>152457</v>
      </c>
      <c r="T2942">
        <v>156591</v>
      </c>
      <c r="U2942">
        <v>145784</v>
      </c>
      <c r="V2942" s="1" t="s">
        <v>3242</v>
      </c>
      <c r="W2942" s="1" t="s">
        <v>2551</v>
      </c>
      <c r="X2942" s="5" t="s">
        <v>3245</v>
      </c>
      <c r="Y2942" s="5" t="s">
        <v>2559</v>
      </c>
      <c r="Z2942" s="5" t="s">
        <v>2734</v>
      </c>
      <c r="AA2942" s="5"/>
    </row>
    <row r="2943" spans="1:27" ht="12" customHeight="1" x14ac:dyDescent="0.15">
      <c r="A2943" s="1" t="s">
        <v>782</v>
      </c>
      <c r="B2943" s="1" t="s">
        <v>31</v>
      </c>
      <c r="C2943" s="1" t="s">
        <v>9</v>
      </c>
      <c r="D2943" s="1" t="s">
        <v>2472</v>
      </c>
      <c r="E2943" s="1" t="s">
        <v>10</v>
      </c>
      <c r="F2943" s="1" t="s">
        <v>786</v>
      </c>
      <c r="G2943" s="1" t="s">
        <v>234</v>
      </c>
      <c r="H2943" s="1" t="s">
        <v>235</v>
      </c>
      <c r="I2943">
        <v>437891</v>
      </c>
      <c r="J2943">
        <v>400711</v>
      </c>
      <c r="K2943">
        <v>269257</v>
      </c>
      <c r="L2943">
        <v>340161</v>
      </c>
      <c r="M2943">
        <v>357530</v>
      </c>
      <c r="N2943">
        <v>373887</v>
      </c>
      <c r="O2943">
        <v>497056</v>
      </c>
      <c r="P2943">
        <v>437432</v>
      </c>
      <c r="Q2943">
        <v>488828</v>
      </c>
      <c r="R2943">
        <v>480436</v>
      </c>
      <c r="S2943">
        <v>511698</v>
      </c>
      <c r="T2943">
        <v>486485</v>
      </c>
      <c r="U2943">
        <v>543291</v>
      </c>
      <c r="V2943" s="1" t="s">
        <v>3242</v>
      </c>
      <c r="W2943" s="1" t="s">
        <v>2551</v>
      </c>
      <c r="X2943" s="5" t="s">
        <v>3246</v>
      </c>
      <c r="Y2943" s="5" t="s">
        <v>2553</v>
      </c>
      <c r="Z2943" s="5" t="s">
        <v>2734</v>
      </c>
      <c r="AA2943" s="5"/>
    </row>
    <row r="2944" spans="1:27" ht="12" customHeight="1" x14ac:dyDescent="0.15">
      <c r="A2944" s="1" t="s">
        <v>782</v>
      </c>
      <c r="B2944" s="1" t="s">
        <v>31</v>
      </c>
      <c r="C2944" s="1" t="s">
        <v>15</v>
      </c>
      <c r="D2944" s="1" t="s">
        <v>2472</v>
      </c>
      <c r="E2944" s="1" t="s">
        <v>10</v>
      </c>
      <c r="F2944" s="1" t="s">
        <v>786</v>
      </c>
      <c r="G2944" s="1" t="s">
        <v>238</v>
      </c>
      <c r="H2944" s="1" t="s">
        <v>239</v>
      </c>
      <c r="I2944">
        <v>20953</v>
      </c>
      <c r="J2944">
        <v>19632</v>
      </c>
      <c r="K2944">
        <v>12981</v>
      </c>
      <c r="L2944">
        <v>16177</v>
      </c>
      <c r="M2944">
        <v>17055</v>
      </c>
      <c r="N2944">
        <v>16133</v>
      </c>
      <c r="O2944">
        <v>20668</v>
      </c>
      <c r="P2944">
        <v>18760</v>
      </c>
      <c r="Q2944">
        <v>19851</v>
      </c>
      <c r="R2944">
        <v>18821</v>
      </c>
      <c r="S2944">
        <v>16945</v>
      </c>
      <c r="T2944">
        <v>21386</v>
      </c>
      <c r="U2944">
        <v>24796</v>
      </c>
      <c r="V2944" s="1" t="s">
        <v>3242</v>
      </c>
      <c r="W2944" s="1" t="s">
        <v>2551</v>
      </c>
      <c r="X2944" s="5" t="s">
        <v>3246</v>
      </c>
      <c r="Y2944" s="5" t="s">
        <v>2737</v>
      </c>
      <c r="Z2944" s="5" t="s">
        <v>2738</v>
      </c>
      <c r="AA2944" s="5"/>
    </row>
    <row r="2945" spans="1:27" ht="12" customHeight="1" x14ac:dyDescent="0.15">
      <c r="A2945" s="1" t="s">
        <v>782</v>
      </c>
      <c r="B2945" s="1" t="s">
        <v>31</v>
      </c>
      <c r="C2945" s="1" t="s">
        <v>17</v>
      </c>
      <c r="D2945" s="1" t="s">
        <v>2472</v>
      </c>
      <c r="E2945" s="1" t="s">
        <v>10</v>
      </c>
      <c r="F2945" s="1" t="s">
        <v>786</v>
      </c>
      <c r="G2945" s="1" t="s">
        <v>240</v>
      </c>
      <c r="H2945" s="1" t="s">
        <v>235</v>
      </c>
      <c r="I2945">
        <v>325306</v>
      </c>
      <c r="J2945">
        <v>188519</v>
      </c>
      <c r="K2945">
        <v>174312</v>
      </c>
      <c r="L2945">
        <v>187486</v>
      </c>
      <c r="M2945">
        <v>215730</v>
      </c>
      <c r="N2945">
        <v>197139</v>
      </c>
      <c r="O2945">
        <v>184002</v>
      </c>
      <c r="P2945">
        <v>277407</v>
      </c>
      <c r="Q2945">
        <v>244955</v>
      </c>
      <c r="R2945">
        <v>208754</v>
      </c>
      <c r="S2945">
        <v>208403</v>
      </c>
      <c r="T2945">
        <v>203655</v>
      </c>
      <c r="U2945">
        <v>244315</v>
      </c>
      <c r="V2945" s="1" t="s">
        <v>3242</v>
      </c>
      <c r="W2945" s="1" t="s">
        <v>2551</v>
      </c>
      <c r="X2945" s="5" t="s">
        <v>3246</v>
      </c>
      <c r="Y2945" s="5" t="s">
        <v>2561</v>
      </c>
      <c r="Z2945" s="5" t="s">
        <v>2734</v>
      </c>
      <c r="AA2945" s="5"/>
    </row>
    <row r="2946" spans="1:27" ht="12" customHeight="1" x14ac:dyDescent="0.15">
      <c r="A2946" s="1" t="s">
        <v>782</v>
      </c>
      <c r="B2946" s="1" t="s">
        <v>31</v>
      </c>
      <c r="C2946" s="1" t="s">
        <v>19</v>
      </c>
      <c r="D2946" s="1" t="s">
        <v>2472</v>
      </c>
      <c r="E2946" s="1" t="s">
        <v>10</v>
      </c>
      <c r="F2946" s="1" t="s">
        <v>786</v>
      </c>
      <c r="G2946" s="1" t="s">
        <v>242</v>
      </c>
      <c r="H2946" s="1" t="s">
        <v>235</v>
      </c>
      <c r="I2946">
        <v>659213</v>
      </c>
      <c r="J2946">
        <v>478180</v>
      </c>
      <c r="K2946">
        <v>341591</v>
      </c>
      <c r="L2946">
        <v>438506</v>
      </c>
      <c r="M2946">
        <v>489544</v>
      </c>
      <c r="N2946">
        <v>418939</v>
      </c>
      <c r="O2946">
        <v>525383</v>
      </c>
      <c r="P2946">
        <v>470906</v>
      </c>
      <c r="Q2946">
        <v>490493</v>
      </c>
      <c r="R2946">
        <v>458747</v>
      </c>
      <c r="S2946">
        <v>415593</v>
      </c>
      <c r="T2946">
        <v>458927</v>
      </c>
      <c r="U2946">
        <v>610560</v>
      </c>
      <c r="V2946" s="1" t="s">
        <v>3242</v>
      </c>
      <c r="W2946" s="1" t="s">
        <v>2551</v>
      </c>
      <c r="X2946" s="5" t="s">
        <v>3246</v>
      </c>
      <c r="Y2946" s="5" t="s">
        <v>2557</v>
      </c>
      <c r="Z2946" s="5" t="s">
        <v>2734</v>
      </c>
      <c r="AA2946" s="5"/>
    </row>
    <row r="2947" spans="1:27" ht="12" customHeight="1" x14ac:dyDescent="0.15">
      <c r="A2947" s="1" t="s">
        <v>782</v>
      </c>
      <c r="B2947" s="1" t="s">
        <v>31</v>
      </c>
      <c r="C2947" s="1" t="s">
        <v>21</v>
      </c>
      <c r="D2947" s="1" t="s">
        <v>2472</v>
      </c>
      <c r="E2947" s="1" t="s">
        <v>10</v>
      </c>
      <c r="F2947" s="1" t="s">
        <v>786</v>
      </c>
      <c r="G2947" s="1" t="s">
        <v>245</v>
      </c>
      <c r="H2947" s="1" t="s">
        <v>239</v>
      </c>
      <c r="I2947">
        <v>34450</v>
      </c>
      <c r="J2947">
        <v>25790</v>
      </c>
      <c r="K2947">
        <v>18984</v>
      </c>
      <c r="L2947">
        <v>23679</v>
      </c>
      <c r="M2947">
        <v>26295</v>
      </c>
      <c r="N2947">
        <v>22878</v>
      </c>
      <c r="O2947">
        <v>28898</v>
      </c>
      <c r="P2947">
        <v>26825</v>
      </c>
      <c r="Q2947">
        <v>28087</v>
      </c>
      <c r="R2947">
        <v>26561</v>
      </c>
      <c r="S2947">
        <v>24481</v>
      </c>
      <c r="T2947">
        <v>27840</v>
      </c>
      <c r="U2947">
        <v>37033</v>
      </c>
      <c r="V2947" s="1" t="s">
        <v>3242</v>
      </c>
      <c r="W2947" s="1" t="s">
        <v>2551</v>
      </c>
      <c r="X2947" s="5" t="s">
        <v>3246</v>
      </c>
      <c r="Y2947" s="5" t="s">
        <v>2740</v>
      </c>
      <c r="Z2947" s="5" t="s">
        <v>2738</v>
      </c>
      <c r="AA2947" s="5"/>
    </row>
    <row r="2948" spans="1:27" ht="12" customHeight="1" x14ac:dyDescent="0.15">
      <c r="A2948" s="1" t="s">
        <v>782</v>
      </c>
      <c r="B2948" s="1" t="s">
        <v>31</v>
      </c>
      <c r="C2948" s="1" t="s">
        <v>23</v>
      </c>
      <c r="D2948" s="1" t="s">
        <v>2472</v>
      </c>
      <c r="E2948" s="1" t="s">
        <v>10</v>
      </c>
      <c r="F2948" s="1" t="s">
        <v>786</v>
      </c>
      <c r="G2948" s="1" t="s">
        <v>247</v>
      </c>
      <c r="H2948" s="1" t="s">
        <v>235</v>
      </c>
      <c r="I2948">
        <v>142273</v>
      </c>
      <c r="J2948">
        <v>119548</v>
      </c>
      <c r="K2948">
        <v>91575</v>
      </c>
      <c r="L2948">
        <v>96187</v>
      </c>
      <c r="M2948">
        <v>93540</v>
      </c>
      <c r="N2948">
        <v>131532</v>
      </c>
      <c r="O2948">
        <v>180084</v>
      </c>
      <c r="P2948">
        <v>190761</v>
      </c>
      <c r="Q2948">
        <v>231167</v>
      </c>
      <c r="R2948">
        <v>240021</v>
      </c>
      <c r="S2948">
        <v>289104</v>
      </c>
      <c r="T2948">
        <v>218688</v>
      </c>
      <c r="U2948">
        <v>237723</v>
      </c>
      <c r="V2948" s="1" t="s">
        <v>3242</v>
      </c>
      <c r="W2948" s="1" t="s">
        <v>2551</v>
      </c>
      <c r="X2948" s="5" t="s">
        <v>3246</v>
      </c>
      <c r="Y2948" s="5" t="s">
        <v>2564</v>
      </c>
      <c r="Z2948" s="5" t="s">
        <v>2734</v>
      </c>
      <c r="AA2948" s="5"/>
    </row>
    <row r="2949" spans="1:27" ht="12" customHeight="1" x14ac:dyDescent="0.15">
      <c r="A2949" s="1" t="s">
        <v>782</v>
      </c>
      <c r="B2949" s="1" t="s">
        <v>31</v>
      </c>
      <c r="C2949" s="1" t="s">
        <v>77</v>
      </c>
      <c r="D2949" s="1" t="s">
        <v>2472</v>
      </c>
      <c r="E2949" s="1" t="s">
        <v>10</v>
      </c>
      <c r="F2949" s="1" t="s">
        <v>786</v>
      </c>
      <c r="G2949" s="1" t="s">
        <v>249</v>
      </c>
      <c r="H2949" s="1" t="s">
        <v>235</v>
      </c>
      <c r="I2949">
        <v>292086</v>
      </c>
      <c r="J2949">
        <v>283422</v>
      </c>
      <c r="K2949">
        <v>293798</v>
      </c>
      <c r="L2949">
        <v>286751</v>
      </c>
      <c r="M2949">
        <v>276919</v>
      </c>
      <c r="N2949">
        <v>296725</v>
      </c>
      <c r="O2949">
        <v>273051</v>
      </c>
      <c r="P2949">
        <v>325969</v>
      </c>
      <c r="Q2949">
        <v>338092</v>
      </c>
      <c r="R2949">
        <v>328514</v>
      </c>
      <c r="S2949">
        <v>343918</v>
      </c>
      <c r="T2949">
        <v>356443</v>
      </c>
      <c r="U2949">
        <v>295766</v>
      </c>
      <c r="V2949" s="1" t="s">
        <v>3242</v>
      </c>
      <c r="W2949" s="1" t="s">
        <v>2551</v>
      </c>
      <c r="X2949" s="5" t="s">
        <v>3246</v>
      </c>
      <c r="Y2949" s="5" t="s">
        <v>2559</v>
      </c>
      <c r="Z2949" s="5" t="s">
        <v>2734</v>
      </c>
      <c r="AA2949" s="5"/>
    </row>
    <row r="2950" spans="1:27" ht="12" customHeight="1" x14ac:dyDescent="0.15">
      <c r="A2950" s="1" t="s">
        <v>782</v>
      </c>
      <c r="B2950" s="1" t="s">
        <v>33</v>
      </c>
      <c r="C2950" s="1" t="s">
        <v>9</v>
      </c>
      <c r="D2950" s="1" t="s">
        <v>2472</v>
      </c>
      <c r="E2950" s="1" t="s">
        <v>10</v>
      </c>
      <c r="F2950" s="1" t="s">
        <v>787</v>
      </c>
      <c r="G2950" s="1" t="s">
        <v>234</v>
      </c>
      <c r="H2950" s="1" t="s">
        <v>235</v>
      </c>
      <c r="I2950">
        <v>16202</v>
      </c>
      <c r="J2950">
        <v>16205</v>
      </c>
      <c r="K2950">
        <v>18520</v>
      </c>
      <c r="L2950">
        <v>20031</v>
      </c>
      <c r="M2950">
        <v>13913</v>
      </c>
      <c r="N2950">
        <v>15479</v>
      </c>
      <c r="O2950">
        <v>16056</v>
      </c>
      <c r="P2950">
        <v>19355</v>
      </c>
      <c r="Q2950">
        <v>16277</v>
      </c>
      <c r="R2950">
        <v>17525</v>
      </c>
      <c r="S2950">
        <v>16614</v>
      </c>
      <c r="T2950">
        <v>13826</v>
      </c>
      <c r="U2950">
        <v>16468</v>
      </c>
      <c r="V2950" s="1" t="s">
        <v>3242</v>
      </c>
      <c r="W2950" s="1" t="s">
        <v>2551</v>
      </c>
      <c r="X2950" s="5" t="s">
        <v>3247</v>
      </c>
      <c r="Y2950" s="5" t="s">
        <v>2553</v>
      </c>
      <c r="Z2950" s="5" t="s">
        <v>2734</v>
      </c>
      <c r="AA2950" s="5"/>
    </row>
    <row r="2951" spans="1:27" ht="12" customHeight="1" x14ac:dyDescent="0.15">
      <c r="A2951" s="1" t="s">
        <v>782</v>
      </c>
      <c r="B2951" s="1" t="s">
        <v>33</v>
      </c>
      <c r="C2951" s="1" t="s">
        <v>15</v>
      </c>
      <c r="D2951" s="1" t="s">
        <v>2472</v>
      </c>
      <c r="E2951" s="1" t="s">
        <v>10</v>
      </c>
      <c r="F2951" s="1" t="s">
        <v>787</v>
      </c>
      <c r="G2951" s="1" t="s">
        <v>238</v>
      </c>
      <c r="H2951" s="1" t="s">
        <v>239</v>
      </c>
      <c r="I2951">
        <v>581</v>
      </c>
      <c r="J2951">
        <v>551</v>
      </c>
      <c r="K2951">
        <v>669</v>
      </c>
      <c r="L2951">
        <v>725</v>
      </c>
      <c r="M2951">
        <v>602</v>
      </c>
      <c r="N2951">
        <v>595</v>
      </c>
      <c r="O2951">
        <v>724</v>
      </c>
      <c r="P2951">
        <v>712</v>
      </c>
      <c r="Q2951">
        <v>654</v>
      </c>
      <c r="R2951">
        <v>791</v>
      </c>
      <c r="S2951">
        <v>564</v>
      </c>
      <c r="T2951">
        <v>578</v>
      </c>
      <c r="U2951">
        <v>619</v>
      </c>
      <c r="V2951" s="1" t="s">
        <v>3242</v>
      </c>
      <c r="W2951" s="1" t="s">
        <v>2551</v>
      </c>
      <c r="X2951" s="5" t="s">
        <v>3247</v>
      </c>
      <c r="Y2951" s="5" t="s">
        <v>2737</v>
      </c>
      <c r="Z2951" s="5" t="s">
        <v>2738</v>
      </c>
      <c r="AA2951" s="5"/>
    </row>
    <row r="2952" spans="1:27" ht="12" customHeight="1" x14ac:dyDescent="0.15">
      <c r="A2952" s="1" t="s">
        <v>782</v>
      </c>
      <c r="B2952" s="1" t="s">
        <v>33</v>
      </c>
      <c r="C2952" s="1" t="s">
        <v>17</v>
      </c>
      <c r="D2952" s="1" t="s">
        <v>2472</v>
      </c>
      <c r="E2952" s="1" t="s">
        <v>10</v>
      </c>
      <c r="F2952" s="1" t="s">
        <v>787</v>
      </c>
      <c r="G2952" s="1" t="s">
        <v>240</v>
      </c>
      <c r="H2952" s="1" t="s">
        <v>235</v>
      </c>
      <c r="I2952">
        <v>22492</v>
      </c>
      <c r="J2952">
        <v>18954</v>
      </c>
      <c r="K2952">
        <v>22347</v>
      </c>
      <c r="L2952">
        <v>23063</v>
      </c>
      <c r="M2952">
        <v>20801</v>
      </c>
      <c r="N2952">
        <v>19591</v>
      </c>
      <c r="O2952">
        <v>18658</v>
      </c>
      <c r="P2952">
        <v>25078</v>
      </c>
      <c r="Q2952">
        <v>29358</v>
      </c>
      <c r="R2952">
        <v>23245</v>
      </c>
      <c r="S2952">
        <v>22618</v>
      </c>
      <c r="T2952">
        <v>21043</v>
      </c>
      <c r="U2952">
        <v>31266</v>
      </c>
      <c r="V2952" s="1" t="s">
        <v>3242</v>
      </c>
      <c r="W2952" s="1" t="s">
        <v>2551</v>
      </c>
      <c r="X2952" s="5" t="s">
        <v>3247</v>
      </c>
      <c r="Y2952" s="5" t="s">
        <v>2561</v>
      </c>
      <c r="Z2952" s="5" t="s">
        <v>2734</v>
      </c>
      <c r="AA2952" s="5"/>
    </row>
    <row r="2953" spans="1:27" ht="12" customHeight="1" x14ac:dyDescent="0.15">
      <c r="A2953" s="1" t="s">
        <v>782</v>
      </c>
      <c r="B2953" s="1" t="s">
        <v>33</v>
      </c>
      <c r="C2953" s="1" t="s">
        <v>19</v>
      </c>
      <c r="D2953" s="1" t="s">
        <v>2472</v>
      </c>
      <c r="E2953" s="1" t="s">
        <v>10</v>
      </c>
      <c r="F2953" s="1" t="s">
        <v>787</v>
      </c>
      <c r="G2953" s="1" t="s">
        <v>242</v>
      </c>
      <c r="H2953" s="1" t="s">
        <v>235</v>
      </c>
      <c r="I2953">
        <v>44689</v>
      </c>
      <c r="J2953">
        <v>37759</v>
      </c>
      <c r="K2953">
        <v>32288</v>
      </c>
      <c r="L2953">
        <v>38713</v>
      </c>
      <c r="M2953">
        <v>32548</v>
      </c>
      <c r="N2953">
        <v>32498</v>
      </c>
      <c r="O2953">
        <v>40802</v>
      </c>
      <c r="P2953">
        <v>38996</v>
      </c>
      <c r="Q2953">
        <v>36707</v>
      </c>
      <c r="R2953">
        <v>38788</v>
      </c>
      <c r="S2953">
        <v>30194</v>
      </c>
      <c r="T2953">
        <v>34953</v>
      </c>
      <c r="U2953">
        <v>46060</v>
      </c>
      <c r="V2953" s="1" t="s">
        <v>3242</v>
      </c>
      <c r="W2953" s="1" t="s">
        <v>2551</v>
      </c>
      <c r="X2953" s="5" t="s">
        <v>3247</v>
      </c>
      <c r="Y2953" s="5" t="s">
        <v>2557</v>
      </c>
      <c r="Z2953" s="5" t="s">
        <v>2734</v>
      </c>
      <c r="AA2953" s="5"/>
    </row>
    <row r="2954" spans="1:27" ht="12" customHeight="1" x14ac:dyDescent="0.15">
      <c r="A2954" s="1" t="s">
        <v>782</v>
      </c>
      <c r="B2954" s="1" t="s">
        <v>33</v>
      </c>
      <c r="C2954" s="1" t="s">
        <v>21</v>
      </c>
      <c r="D2954" s="1" t="s">
        <v>2472</v>
      </c>
      <c r="E2954" s="1" t="s">
        <v>10</v>
      </c>
      <c r="F2954" s="1" t="s">
        <v>787</v>
      </c>
      <c r="G2954" s="1" t="s">
        <v>245</v>
      </c>
      <c r="H2954" s="1" t="s">
        <v>239</v>
      </c>
      <c r="I2954">
        <v>1831</v>
      </c>
      <c r="J2954">
        <v>1646</v>
      </c>
      <c r="K2954">
        <v>1571</v>
      </c>
      <c r="L2954">
        <v>1832</v>
      </c>
      <c r="M2954">
        <v>1670</v>
      </c>
      <c r="N2954">
        <v>1562</v>
      </c>
      <c r="O2954">
        <v>2021</v>
      </c>
      <c r="P2954">
        <v>1839</v>
      </c>
      <c r="Q2954">
        <v>1763</v>
      </c>
      <c r="R2954">
        <v>1869</v>
      </c>
      <c r="S2954">
        <v>1443</v>
      </c>
      <c r="T2954">
        <v>1605</v>
      </c>
      <c r="U2954">
        <v>2097</v>
      </c>
      <c r="V2954" s="1" t="s">
        <v>3242</v>
      </c>
      <c r="W2954" s="1" t="s">
        <v>2551</v>
      </c>
      <c r="X2954" s="5" t="s">
        <v>3247</v>
      </c>
      <c r="Y2954" s="5" t="s">
        <v>2740</v>
      </c>
      <c r="Z2954" s="5" t="s">
        <v>2738</v>
      </c>
      <c r="AA2954" s="5"/>
    </row>
    <row r="2955" spans="1:27" ht="12" customHeight="1" x14ac:dyDescent="0.15">
      <c r="A2955" s="1" t="s">
        <v>782</v>
      </c>
      <c r="B2955" s="1" t="s">
        <v>33</v>
      </c>
      <c r="C2955" s="1" t="s">
        <v>23</v>
      </c>
      <c r="D2955" s="1" t="s">
        <v>2472</v>
      </c>
      <c r="E2955" s="1" t="s">
        <v>10</v>
      </c>
      <c r="F2955" s="1" t="s">
        <v>787</v>
      </c>
      <c r="G2955" s="1" t="s">
        <v>247</v>
      </c>
      <c r="H2955" s="1" t="s">
        <v>235</v>
      </c>
      <c r="I2955">
        <v>2873</v>
      </c>
      <c r="J2955">
        <v>2656</v>
      </c>
      <c r="K2955">
        <v>3185</v>
      </c>
      <c r="L2955">
        <v>4085</v>
      </c>
      <c r="M2955">
        <v>3195</v>
      </c>
      <c r="N2955">
        <v>3496</v>
      </c>
      <c r="O2955">
        <v>3869</v>
      </c>
      <c r="P2955">
        <v>5145</v>
      </c>
      <c r="Q2955">
        <v>3083</v>
      </c>
      <c r="R2955">
        <v>4253</v>
      </c>
      <c r="S2955">
        <v>3154</v>
      </c>
      <c r="T2955">
        <v>3068</v>
      </c>
      <c r="U2955">
        <v>3523</v>
      </c>
      <c r="V2955" s="1" t="s">
        <v>3242</v>
      </c>
      <c r="W2955" s="1" t="s">
        <v>2551</v>
      </c>
      <c r="X2955" s="5" t="s">
        <v>3247</v>
      </c>
      <c r="Y2955" s="5" t="s">
        <v>2564</v>
      </c>
      <c r="Z2955" s="5" t="s">
        <v>2734</v>
      </c>
      <c r="AA2955" s="5"/>
    </row>
    <row r="2956" spans="1:27" ht="12" customHeight="1" x14ac:dyDescent="0.15">
      <c r="A2956" s="1" t="s">
        <v>782</v>
      </c>
      <c r="B2956" s="1" t="s">
        <v>33</v>
      </c>
      <c r="C2956" s="1" t="s">
        <v>77</v>
      </c>
      <c r="D2956" s="1" t="s">
        <v>2472</v>
      </c>
      <c r="E2956" s="1" t="s">
        <v>10</v>
      </c>
      <c r="F2956" s="1" t="s">
        <v>787</v>
      </c>
      <c r="G2956" s="1" t="s">
        <v>249</v>
      </c>
      <c r="H2956" s="1" t="s">
        <v>235</v>
      </c>
      <c r="I2956">
        <v>50656</v>
      </c>
      <c r="J2956">
        <v>45400</v>
      </c>
      <c r="K2956">
        <v>50794</v>
      </c>
      <c r="L2956">
        <v>51090</v>
      </c>
      <c r="M2956">
        <v>50061</v>
      </c>
      <c r="N2956">
        <v>49137</v>
      </c>
      <c r="O2956">
        <v>39180</v>
      </c>
      <c r="P2956">
        <v>39472</v>
      </c>
      <c r="Q2956">
        <v>45317</v>
      </c>
      <c r="R2956">
        <v>43046</v>
      </c>
      <c r="S2956">
        <v>48930</v>
      </c>
      <c r="T2956">
        <v>45778</v>
      </c>
      <c r="U2956">
        <v>43929</v>
      </c>
      <c r="V2956" s="1" t="s">
        <v>3242</v>
      </c>
      <c r="W2956" s="1" t="s">
        <v>2551</v>
      </c>
      <c r="X2956" s="5" t="s">
        <v>3247</v>
      </c>
      <c r="Y2956" s="5" t="s">
        <v>2559</v>
      </c>
      <c r="Z2956" s="5" t="s">
        <v>2734</v>
      </c>
      <c r="AA2956" s="5"/>
    </row>
    <row r="2957" spans="1:27" ht="12" customHeight="1" x14ac:dyDescent="0.15">
      <c r="A2957" s="1" t="s">
        <v>782</v>
      </c>
      <c r="B2957" s="1" t="s">
        <v>212</v>
      </c>
      <c r="C2957" s="1" t="s">
        <v>9</v>
      </c>
      <c r="D2957" s="1" t="s">
        <v>2472</v>
      </c>
      <c r="E2957" s="1" t="s">
        <v>213</v>
      </c>
      <c r="F2957" s="1" t="s">
        <v>284</v>
      </c>
      <c r="G2957" s="1" t="s">
        <v>215</v>
      </c>
      <c r="H2957" s="1" t="s">
        <v>216</v>
      </c>
      <c r="I2957">
        <v>11329</v>
      </c>
      <c r="J2957">
        <v>11447</v>
      </c>
      <c r="K2957">
        <v>11393</v>
      </c>
      <c r="L2957">
        <v>11376</v>
      </c>
      <c r="M2957">
        <v>11108</v>
      </c>
      <c r="N2957">
        <v>11118</v>
      </c>
      <c r="O2957">
        <v>11188</v>
      </c>
      <c r="P2957">
        <v>11234</v>
      </c>
      <c r="Q2957">
        <v>11224</v>
      </c>
      <c r="R2957">
        <v>11226</v>
      </c>
      <c r="S2957">
        <v>10990</v>
      </c>
      <c r="T2957">
        <v>10535</v>
      </c>
      <c r="U2957">
        <v>10483</v>
      </c>
      <c r="V2957" s="1" t="s">
        <v>3242</v>
      </c>
      <c r="W2957" s="1" t="s">
        <v>2717</v>
      </c>
      <c r="X2957" s="5" t="s">
        <v>3044</v>
      </c>
      <c r="Y2957" s="5" t="s">
        <v>2719</v>
      </c>
      <c r="Z2957" s="5" t="s">
        <v>2720</v>
      </c>
      <c r="AA2957" s="5"/>
    </row>
    <row r="2958" spans="1:27" ht="12" customHeight="1" x14ac:dyDescent="0.15">
      <c r="A2958" s="1" t="s">
        <v>782</v>
      </c>
      <c r="B2958" s="1" t="s">
        <v>285</v>
      </c>
      <c r="C2958" s="1" t="s">
        <v>9</v>
      </c>
      <c r="D2958" s="1" t="s">
        <v>2472</v>
      </c>
      <c r="E2958" s="1" t="s">
        <v>213</v>
      </c>
      <c r="F2958" s="1" t="s">
        <v>286</v>
      </c>
      <c r="G2958" s="1" t="s">
        <v>215</v>
      </c>
      <c r="H2958" s="1" t="s">
        <v>216</v>
      </c>
      <c r="I2958">
        <v>26311</v>
      </c>
      <c r="J2958">
        <v>26422</v>
      </c>
      <c r="K2958">
        <v>26380</v>
      </c>
      <c r="L2958">
        <v>26285</v>
      </c>
      <c r="M2958">
        <v>26199</v>
      </c>
      <c r="N2958">
        <v>26122</v>
      </c>
      <c r="O2958">
        <v>26131</v>
      </c>
      <c r="P2958">
        <v>26139</v>
      </c>
      <c r="Q2958">
        <v>26105</v>
      </c>
      <c r="R2958">
        <v>26033</v>
      </c>
      <c r="S2958">
        <v>25805</v>
      </c>
      <c r="T2958">
        <v>25852</v>
      </c>
      <c r="U2958">
        <v>25836</v>
      </c>
      <c r="V2958" s="1" t="s">
        <v>3242</v>
      </c>
      <c r="W2958" s="1" t="s">
        <v>2717</v>
      </c>
      <c r="X2958" s="5" t="s">
        <v>2816</v>
      </c>
      <c r="Y2958" s="5" t="s">
        <v>2719</v>
      </c>
      <c r="Z2958" s="5" t="s">
        <v>2720</v>
      </c>
      <c r="AA2958" s="5"/>
    </row>
    <row r="2959" spans="1:27" ht="12" customHeight="1" x14ac:dyDescent="0.15">
      <c r="A2959" s="1" t="s">
        <v>788</v>
      </c>
      <c r="B2959" s="1" t="s">
        <v>8</v>
      </c>
      <c r="C2959" s="1" t="s">
        <v>9</v>
      </c>
      <c r="D2959" s="1" t="s">
        <v>2473</v>
      </c>
      <c r="E2959" s="1" t="s">
        <v>10</v>
      </c>
      <c r="F2959" s="1" t="s">
        <v>789</v>
      </c>
      <c r="G2959" s="1" t="s">
        <v>234</v>
      </c>
      <c r="H2959" s="1" t="s">
        <v>530</v>
      </c>
      <c r="I2959">
        <v>42201</v>
      </c>
      <c r="J2959">
        <v>40173</v>
      </c>
      <c r="K2959">
        <v>33881</v>
      </c>
      <c r="L2959">
        <v>38630</v>
      </c>
      <c r="M2959">
        <v>34868</v>
      </c>
      <c r="N2959">
        <v>31608</v>
      </c>
      <c r="O2959">
        <v>42149</v>
      </c>
      <c r="P2959">
        <v>41076</v>
      </c>
      <c r="Q2959">
        <v>41876</v>
      </c>
      <c r="R2959">
        <v>40538</v>
      </c>
      <c r="S2959">
        <v>34448</v>
      </c>
      <c r="T2959">
        <v>35924</v>
      </c>
      <c r="U2959">
        <v>39100</v>
      </c>
      <c r="V2959" s="1" t="s">
        <v>3248</v>
      </c>
      <c r="W2959" s="1" t="s">
        <v>2551</v>
      </c>
      <c r="X2959" s="5" t="s">
        <v>3249</v>
      </c>
      <c r="Y2959" s="5" t="s">
        <v>2553</v>
      </c>
      <c r="Z2959" s="5" t="s">
        <v>2998</v>
      </c>
      <c r="AA2959" s="5"/>
    </row>
    <row r="2960" spans="1:27" ht="12" customHeight="1" x14ac:dyDescent="0.15">
      <c r="A2960" s="1" t="s">
        <v>788</v>
      </c>
      <c r="B2960" s="1" t="s">
        <v>8</v>
      </c>
      <c r="C2960" s="1" t="s">
        <v>15</v>
      </c>
      <c r="D2960" s="1" t="s">
        <v>2473</v>
      </c>
      <c r="E2960" s="1" t="s">
        <v>10</v>
      </c>
      <c r="F2960" s="1" t="s">
        <v>789</v>
      </c>
      <c r="G2960" s="1" t="s">
        <v>238</v>
      </c>
      <c r="H2960" s="1" t="s">
        <v>239</v>
      </c>
      <c r="I2960">
        <v>1867</v>
      </c>
      <c r="J2960">
        <v>1903</v>
      </c>
      <c r="K2960">
        <v>1828</v>
      </c>
      <c r="L2960">
        <v>2457</v>
      </c>
      <c r="M2960">
        <v>2169</v>
      </c>
      <c r="N2960">
        <v>1891</v>
      </c>
      <c r="O2960">
        <v>2369</v>
      </c>
      <c r="P2960">
        <v>2529</v>
      </c>
      <c r="Q2960">
        <v>2641</v>
      </c>
      <c r="R2960">
        <v>2203</v>
      </c>
      <c r="S2960">
        <v>2009</v>
      </c>
      <c r="T2960">
        <v>2138</v>
      </c>
      <c r="U2960">
        <v>2379</v>
      </c>
      <c r="V2960" s="1" t="s">
        <v>3248</v>
      </c>
      <c r="W2960" s="1" t="s">
        <v>2551</v>
      </c>
      <c r="X2960" s="5" t="s">
        <v>3249</v>
      </c>
      <c r="Y2960" s="5" t="s">
        <v>2737</v>
      </c>
      <c r="Z2960" s="5" t="s">
        <v>2738</v>
      </c>
      <c r="AA2960" s="5"/>
    </row>
    <row r="2961" spans="1:27" ht="12" customHeight="1" x14ac:dyDescent="0.15">
      <c r="A2961" s="1" t="s">
        <v>788</v>
      </c>
      <c r="B2961" s="1" t="s">
        <v>25</v>
      </c>
      <c r="C2961" s="1" t="s">
        <v>9</v>
      </c>
      <c r="D2961" s="1" t="s">
        <v>2473</v>
      </c>
      <c r="E2961" s="1" t="s">
        <v>10</v>
      </c>
      <c r="F2961" s="1" t="s">
        <v>790</v>
      </c>
      <c r="G2961" s="1" t="s">
        <v>234</v>
      </c>
      <c r="H2961" s="1" t="s">
        <v>530</v>
      </c>
      <c r="I2961">
        <v>14498</v>
      </c>
      <c r="J2961">
        <v>13318</v>
      </c>
      <c r="K2961">
        <v>12669</v>
      </c>
      <c r="L2961">
        <v>13483</v>
      </c>
      <c r="M2961">
        <v>13002</v>
      </c>
      <c r="N2961">
        <v>12756</v>
      </c>
      <c r="O2961">
        <v>13670</v>
      </c>
      <c r="P2961">
        <v>12539</v>
      </c>
      <c r="Q2961">
        <v>12433</v>
      </c>
      <c r="R2961">
        <v>11171</v>
      </c>
      <c r="S2961">
        <v>9210</v>
      </c>
      <c r="T2961">
        <v>9556</v>
      </c>
      <c r="U2961">
        <v>9396</v>
      </c>
      <c r="V2961" s="1" t="s">
        <v>3248</v>
      </c>
      <c r="W2961" s="1" t="s">
        <v>2551</v>
      </c>
      <c r="X2961" s="5" t="s">
        <v>3250</v>
      </c>
      <c r="Y2961" s="5" t="s">
        <v>2553</v>
      </c>
      <c r="Z2961" s="5" t="s">
        <v>2998</v>
      </c>
      <c r="AA2961" s="5"/>
    </row>
    <row r="2962" spans="1:27" ht="12" customHeight="1" x14ac:dyDescent="0.15">
      <c r="A2962" s="1" t="s">
        <v>788</v>
      </c>
      <c r="B2962" s="1" t="s">
        <v>25</v>
      </c>
      <c r="C2962" s="1" t="s">
        <v>15</v>
      </c>
      <c r="D2962" s="1" t="s">
        <v>2473</v>
      </c>
      <c r="E2962" s="1" t="s">
        <v>10</v>
      </c>
      <c r="F2962" s="1" t="s">
        <v>790</v>
      </c>
      <c r="G2962" s="1" t="s">
        <v>238</v>
      </c>
      <c r="H2962" s="1" t="s">
        <v>239</v>
      </c>
      <c r="I2962">
        <v>653</v>
      </c>
      <c r="J2962">
        <v>585</v>
      </c>
      <c r="K2962">
        <v>566</v>
      </c>
      <c r="L2962">
        <v>620</v>
      </c>
      <c r="M2962">
        <v>617</v>
      </c>
      <c r="N2962">
        <v>586</v>
      </c>
      <c r="O2962">
        <v>646</v>
      </c>
      <c r="P2962">
        <v>601</v>
      </c>
      <c r="Q2962">
        <v>591</v>
      </c>
      <c r="R2962">
        <v>570</v>
      </c>
      <c r="S2962">
        <v>550</v>
      </c>
      <c r="T2962">
        <v>554</v>
      </c>
      <c r="U2962">
        <v>641</v>
      </c>
      <c r="V2962" s="1" t="s">
        <v>3248</v>
      </c>
      <c r="W2962" s="1" t="s">
        <v>2551</v>
      </c>
      <c r="X2962" s="5" t="s">
        <v>3250</v>
      </c>
      <c r="Y2962" s="5" t="s">
        <v>2737</v>
      </c>
      <c r="Z2962" s="5" t="s">
        <v>2738</v>
      </c>
      <c r="AA2962" s="5"/>
    </row>
    <row r="2963" spans="1:27" ht="12" customHeight="1" x14ac:dyDescent="0.15">
      <c r="A2963" s="1" t="s">
        <v>788</v>
      </c>
      <c r="B2963" s="1" t="s">
        <v>27</v>
      </c>
      <c r="C2963" s="1" t="s">
        <v>9</v>
      </c>
      <c r="D2963" s="1" t="s">
        <v>2473</v>
      </c>
      <c r="E2963" s="1" t="s">
        <v>10</v>
      </c>
      <c r="F2963" s="1" t="s">
        <v>791</v>
      </c>
      <c r="G2963" s="1" t="s">
        <v>234</v>
      </c>
      <c r="H2963" s="1" t="s">
        <v>530</v>
      </c>
      <c r="I2963">
        <v>470887</v>
      </c>
      <c r="J2963">
        <v>510415</v>
      </c>
      <c r="K2963">
        <v>351168</v>
      </c>
      <c r="L2963">
        <v>345536</v>
      </c>
      <c r="M2963">
        <v>328177</v>
      </c>
      <c r="N2963">
        <v>271578</v>
      </c>
      <c r="O2963">
        <v>317915</v>
      </c>
      <c r="P2963">
        <v>327262</v>
      </c>
      <c r="Q2963">
        <v>304132</v>
      </c>
      <c r="R2963">
        <v>274198</v>
      </c>
      <c r="S2963">
        <v>286181</v>
      </c>
      <c r="T2963">
        <v>293034</v>
      </c>
      <c r="U2963">
        <v>335698</v>
      </c>
      <c r="V2963" s="1" t="s">
        <v>3248</v>
      </c>
      <c r="W2963" s="1" t="s">
        <v>2551</v>
      </c>
      <c r="X2963" s="5" t="s">
        <v>3251</v>
      </c>
      <c r="Y2963" s="5" t="s">
        <v>2553</v>
      </c>
      <c r="Z2963" s="5" t="s">
        <v>2998</v>
      </c>
      <c r="AA2963" s="5"/>
    </row>
    <row r="2964" spans="1:27" ht="12" customHeight="1" x14ac:dyDescent="0.15">
      <c r="A2964" s="1" t="s">
        <v>788</v>
      </c>
      <c r="B2964" s="1" t="s">
        <v>27</v>
      </c>
      <c r="C2964" s="1" t="s">
        <v>15</v>
      </c>
      <c r="D2964" s="1" t="s">
        <v>2473</v>
      </c>
      <c r="E2964" s="1" t="s">
        <v>10</v>
      </c>
      <c r="F2964" s="1" t="s">
        <v>791</v>
      </c>
      <c r="G2964" s="1" t="s">
        <v>238</v>
      </c>
      <c r="H2964" s="1" t="s">
        <v>239</v>
      </c>
      <c r="I2964">
        <v>707</v>
      </c>
      <c r="J2964">
        <v>786</v>
      </c>
      <c r="K2964">
        <v>681</v>
      </c>
      <c r="L2964">
        <v>570</v>
      </c>
      <c r="M2964">
        <v>558</v>
      </c>
      <c r="N2964">
        <v>446</v>
      </c>
      <c r="O2964">
        <v>527</v>
      </c>
      <c r="P2964">
        <v>532</v>
      </c>
      <c r="Q2964">
        <v>564</v>
      </c>
      <c r="R2964">
        <v>462</v>
      </c>
      <c r="S2964">
        <v>440</v>
      </c>
      <c r="T2964">
        <v>509</v>
      </c>
      <c r="U2964">
        <v>553</v>
      </c>
      <c r="V2964" s="1" t="s">
        <v>3248</v>
      </c>
      <c r="W2964" s="1" t="s">
        <v>2551</v>
      </c>
      <c r="X2964" s="5" t="s">
        <v>3251</v>
      </c>
      <c r="Y2964" s="5" t="s">
        <v>2737</v>
      </c>
      <c r="Z2964" s="5" t="s">
        <v>2738</v>
      </c>
      <c r="AA2964" s="5"/>
    </row>
    <row r="2965" spans="1:27" ht="12" customHeight="1" x14ac:dyDescent="0.15">
      <c r="A2965" s="1" t="s">
        <v>788</v>
      </c>
      <c r="B2965" s="1" t="s">
        <v>29</v>
      </c>
      <c r="C2965" s="1" t="s">
        <v>9</v>
      </c>
      <c r="D2965" s="1" t="s">
        <v>2473</v>
      </c>
      <c r="E2965" s="1" t="s">
        <v>10</v>
      </c>
      <c r="F2965" s="1" t="s">
        <v>792</v>
      </c>
      <c r="G2965" s="1" t="s">
        <v>234</v>
      </c>
      <c r="H2965" s="1" t="s">
        <v>530</v>
      </c>
      <c r="I2965">
        <v>13199705</v>
      </c>
      <c r="J2965">
        <v>13178364</v>
      </c>
      <c r="K2965">
        <v>11185254</v>
      </c>
      <c r="L2965">
        <v>12758057</v>
      </c>
      <c r="M2965">
        <v>12349596</v>
      </c>
      <c r="N2965">
        <v>11283593</v>
      </c>
      <c r="O2965">
        <v>12105153</v>
      </c>
      <c r="P2965">
        <v>11779560</v>
      </c>
      <c r="Q2965">
        <v>11189318</v>
      </c>
      <c r="R2965">
        <v>11119492</v>
      </c>
      <c r="S2965">
        <v>9746492</v>
      </c>
      <c r="T2965">
        <v>10026116</v>
      </c>
      <c r="U2965">
        <v>10368393</v>
      </c>
      <c r="V2965" s="1" t="s">
        <v>3248</v>
      </c>
      <c r="W2965" s="1" t="s">
        <v>2551</v>
      </c>
      <c r="X2965" s="5" t="s">
        <v>3252</v>
      </c>
      <c r="Y2965" s="5" t="s">
        <v>2553</v>
      </c>
      <c r="Z2965" s="5" t="s">
        <v>2998</v>
      </c>
      <c r="AA2965" s="5"/>
    </row>
    <row r="2966" spans="1:27" ht="12" customHeight="1" x14ac:dyDescent="0.15">
      <c r="A2966" s="1" t="s">
        <v>788</v>
      </c>
      <c r="B2966" s="1" t="s">
        <v>29</v>
      </c>
      <c r="C2966" s="1" t="s">
        <v>15</v>
      </c>
      <c r="D2966" s="1" t="s">
        <v>2473</v>
      </c>
      <c r="E2966" s="1" t="s">
        <v>10</v>
      </c>
      <c r="F2966" s="1" t="s">
        <v>792</v>
      </c>
      <c r="G2966" s="1" t="s">
        <v>238</v>
      </c>
      <c r="H2966" s="1" t="s">
        <v>239</v>
      </c>
      <c r="I2966">
        <v>4809</v>
      </c>
      <c r="J2966">
        <v>4962</v>
      </c>
      <c r="K2966">
        <v>4256</v>
      </c>
      <c r="L2966">
        <v>5146</v>
      </c>
      <c r="M2966">
        <v>4962</v>
      </c>
      <c r="N2966">
        <v>4476</v>
      </c>
      <c r="O2966">
        <v>5005</v>
      </c>
      <c r="P2966">
        <v>4941</v>
      </c>
      <c r="Q2966">
        <v>4612</v>
      </c>
      <c r="R2966">
        <v>4504</v>
      </c>
      <c r="S2966">
        <v>4165</v>
      </c>
      <c r="T2966">
        <v>4140</v>
      </c>
      <c r="U2966">
        <v>4457</v>
      </c>
      <c r="V2966" s="1" t="s">
        <v>3248</v>
      </c>
      <c r="W2966" s="1" t="s">
        <v>2551</v>
      </c>
      <c r="X2966" s="5" t="s">
        <v>3252</v>
      </c>
      <c r="Y2966" s="5" t="s">
        <v>2737</v>
      </c>
      <c r="Z2966" s="5" t="s">
        <v>2738</v>
      </c>
      <c r="AA2966" s="5"/>
    </row>
    <row r="2967" spans="1:27" ht="12" customHeight="1" x14ac:dyDescent="0.15">
      <c r="A2967" s="1" t="s">
        <v>788</v>
      </c>
      <c r="B2967" s="1" t="s">
        <v>31</v>
      </c>
      <c r="C2967" s="1" t="s">
        <v>9</v>
      </c>
      <c r="D2967" s="1" t="s">
        <v>2473</v>
      </c>
      <c r="E2967" s="1" t="s">
        <v>10</v>
      </c>
      <c r="F2967" s="1" t="s">
        <v>793</v>
      </c>
      <c r="G2967" s="1" t="s">
        <v>234</v>
      </c>
      <c r="H2967" s="1" t="s">
        <v>530</v>
      </c>
      <c r="I2967">
        <v>373459</v>
      </c>
      <c r="J2967">
        <v>598873</v>
      </c>
      <c r="K2967">
        <v>504900</v>
      </c>
      <c r="L2967">
        <v>556597</v>
      </c>
      <c r="M2967">
        <v>523803</v>
      </c>
      <c r="N2967">
        <v>379321</v>
      </c>
      <c r="O2967">
        <v>472665</v>
      </c>
      <c r="P2967">
        <v>457053</v>
      </c>
      <c r="Q2967">
        <v>455402</v>
      </c>
      <c r="R2967">
        <v>353094</v>
      </c>
      <c r="S2967">
        <v>361309</v>
      </c>
      <c r="T2967">
        <v>378806</v>
      </c>
      <c r="U2967">
        <v>359254</v>
      </c>
      <c r="V2967" s="1" t="s">
        <v>3248</v>
      </c>
      <c r="W2967" s="1" t="s">
        <v>2551</v>
      </c>
      <c r="X2967" s="5" t="s">
        <v>3253</v>
      </c>
      <c r="Y2967" s="5" t="s">
        <v>2553</v>
      </c>
      <c r="Z2967" s="5" t="s">
        <v>2998</v>
      </c>
      <c r="AA2967" s="5"/>
    </row>
    <row r="2968" spans="1:27" ht="12" customHeight="1" x14ac:dyDescent="0.15">
      <c r="A2968" s="1" t="s">
        <v>788</v>
      </c>
      <c r="B2968" s="1" t="s">
        <v>31</v>
      </c>
      <c r="C2968" s="1" t="s">
        <v>15</v>
      </c>
      <c r="D2968" s="1" t="s">
        <v>2473</v>
      </c>
      <c r="E2968" s="1" t="s">
        <v>10</v>
      </c>
      <c r="F2968" s="1" t="s">
        <v>793</v>
      </c>
      <c r="G2968" s="1" t="s">
        <v>238</v>
      </c>
      <c r="H2968" s="1" t="s">
        <v>239</v>
      </c>
      <c r="I2968">
        <v>1594</v>
      </c>
      <c r="J2968">
        <v>1644</v>
      </c>
      <c r="K2968">
        <v>1537</v>
      </c>
      <c r="L2968">
        <v>1695</v>
      </c>
      <c r="M2968">
        <v>1592</v>
      </c>
      <c r="N2968">
        <v>1480</v>
      </c>
      <c r="O2968">
        <v>1650</v>
      </c>
      <c r="P2968">
        <v>1630</v>
      </c>
      <c r="Q2968">
        <v>1630</v>
      </c>
      <c r="R2968">
        <v>1471</v>
      </c>
      <c r="S2968">
        <v>1424</v>
      </c>
      <c r="T2968">
        <v>1428</v>
      </c>
      <c r="U2968">
        <v>1465</v>
      </c>
      <c r="V2968" s="1" t="s">
        <v>3248</v>
      </c>
      <c r="W2968" s="1" t="s">
        <v>2551</v>
      </c>
      <c r="X2968" s="5" t="s">
        <v>3253</v>
      </c>
      <c r="Y2968" s="5" t="s">
        <v>2737</v>
      </c>
      <c r="Z2968" s="5" t="s">
        <v>2738</v>
      </c>
      <c r="AA2968" s="5"/>
    </row>
    <row r="2969" spans="1:27" ht="12" customHeight="1" x14ac:dyDescent="0.15">
      <c r="A2969" s="1" t="s">
        <v>788</v>
      </c>
      <c r="B2969" s="1" t="s">
        <v>33</v>
      </c>
      <c r="C2969" s="1" t="s">
        <v>9</v>
      </c>
      <c r="D2969" s="1" t="s">
        <v>2473</v>
      </c>
      <c r="E2969" s="1" t="s">
        <v>10</v>
      </c>
      <c r="F2969" s="1" t="s">
        <v>794</v>
      </c>
      <c r="G2969" s="1" t="s">
        <v>234</v>
      </c>
      <c r="H2969" s="1" t="s">
        <v>530</v>
      </c>
      <c r="I2969">
        <v>999216</v>
      </c>
      <c r="J2969">
        <v>952592</v>
      </c>
      <c r="K2969">
        <v>936724</v>
      </c>
      <c r="L2969">
        <v>971093</v>
      </c>
      <c r="M2969">
        <v>910794</v>
      </c>
      <c r="N2969">
        <v>914860</v>
      </c>
      <c r="O2969">
        <v>942325</v>
      </c>
      <c r="P2969">
        <v>940714</v>
      </c>
      <c r="Q2969">
        <v>931953</v>
      </c>
      <c r="R2969">
        <v>834890</v>
      </c>
      <c r="S2969">
        <v>798412</v>
      </c>
      <c r="T2969">
        <v>792198</v>
      </c>
      <c r="U2969">
        <v>833634</v>
      </c>
      <c r="V2969" s="1" t="s">
        <v>3248</v>
      </c>
      <c r="W2969" s="1" t="s">
        <v>2551</v>
      </c>
      <c r="X2969" s="5" t="s">
        <v>3254</v>
      </c>
      <c r="Y2969" s="5" t="s">
        <v>2553</v>
      </c>
      <c r="Z2969" s="5" t="s">
        <v>2998</v>
      </c>
      <c r="AA2969" s="5"/>
    </row>
    <row r="2970" spans="1:27" ht="12" customHeight="1" x14ac:dyDescent="0.15">
      <c r="A2970" s="1" t="s">
        <v>788</v>
      </c>
      <c r="B2970" s="1" t="s">
        <v>33</v>
      </c>
      <c r="C2970" s="1" t="s">
        <v>15</v>
      </c>
      <c r="D2970" s="1" t="s">
        <v>2473</v>
      </c>
      <c r="E2970" s="1" t="s">
        <v>10</v>
      </c>
      <c r="F2970" s="1" t="s">
        <v>794</v>
      </c>
      <c r="G2970" s="1" t="s">
        <v>238</v>
      </c>
      <c r="H2970" s="1" t="s">
        <v>239</v>
      </c>
      <c r="I2970">
        <v>13610</v>
      </c>
      <c r="J2970">
        <v>13582</v>
      </c>
      <c r="K2970">
        <v>13635</v>
      </c>
      <c r="L2970">
        <v>14424</v>
      </c>
      <c r="M2970">
        <v>13722</v>
      </c>
      <c r="N2970">
        <v>13809</v>
      </c>
      <c r="O2970">
        <v>14300</v>
      </c>
      <c r="P2970">
        <v>14473</v>
      </c>
      <c r="Q2970">
        <v>14654</v>
      </c>
      <c r="R2970">
        <v>13274</v>
      </c>
      <c r="S2970">
        <v>12819</v>
      </c>
      <c r="T2970">
        <v>12802</v>
      </c>
      <c r="U2970">
        <v>13861</v>
      </c>
      <c r="V2970" s="1" t="s">
        <v>3248</v>
      </c>
      <c r="W2970" s="1" t="s">
        <v>2551</v>
      </c>
      <c r="X2970" s="5" t="s">
        <v>3254</v>
      </c>
      <c r="Y2970" s="5" t="s">
        <v>2737</v>
      </c>
      <c r="Z2970" s="5" t="s">
        <v>2738</v>
      </c>
      <c r="AA2970" s="5"/>
    </row>
    <row r="2971" spans="1:27" ht="12" customHeight="1" x14ac:dyDescent="0.15">
      <c r="A2971" s="1" t="s">
        <v>788</v>
      </c>
      <c r="B2971" s="1" t="s">
        <v>35</v>
      </c>
      <c r="C2971" s="1" t="s">
        <v>9</v>
      </c>
      <c r="D2971" s="1" t="s">
        <v>2473</v>
      </c>
      <c r="E2971" s="1" t="s">
        <v>10</v>
      </c>
      <c r="F2971" s="1" t="s">
        <v>795</v>
      </c>
      <c r="G2971" s="1" t="s">
        <v>234</v>
      </c>
      <c r="H2971" s="1" t="s">
        <v>530</v>
      </c>
      <c r="I2971">
        <v>111466</v>
      </c>
      <c r="J2971">
        <v>99911</v>
      </c>
      <c r="K2971">
        <v>89940</v>
      </c>
      <c r="L2971">
        <v>99107</v>
      </c>
      <c r="M2971">
        <v>91115</v>
      </c>
      <c r="N2971">
        <v>89899</v>
      </c>
      <c r="O2971">
        <v>100060</v>
      </c>
      <c r="P2971">
        <v>86356</v>
      </c>
      <c r="Q2971">
        <v>81665</v>
      </c>
      <c r="R2971">
        <v>75890</v>
      </c>
      <c r="S2971">
        <v>62059</v>
      </c>
      <c r="T2971">
        <v>71932</v>
      </c>
      <c r="U2971">
        <v>80461</v>
      </c>
      <c r="V2971" s="1" t="s">
        <v>3248</v>
      </c>
      <c r="W2971" s="1" t="s">
        <v>2551</v>
      </c>
      <c r="X2971" s="5" t="s">
        <v>3255</v>
      </c>
      <c r="Y2971" s="5" t="s">
        <v>2553</v>
      </c>
      <c r="Z2971" s="5" t="s">
        <v>2998</v>
      </c>
      <c r="AA2971" s="5"/>
    </row>
    <row r="2972" spans="1:27" ht="12" customHeight="1" x14ac:dyDescent="0.15">
      <c r="A2972" s="1" t="s">
        <v>788</v>
      </c>
      <c r="B2972" s="1" t="s">
        <v>35</v>
      </c>
      <c r="C2972" s="1" t="s">
        <v>15</v>
      </c>
      <c r="D2972" s="1" t="s">
        <v>2473</v>
      </c>
      <c r="E2972" s="1" t="s">
        <v>10</v>
      </c>
      <c r="F2972" s="1" t="s">
        <v>795</v>
      </c>
      <c r="G2972" s="1" t="s">
        <v>238</v>
      </c>
      <c r="H2972" s="1" t="s">
        <v>239</v>
      </c>
      <c r="I2972">
        <v>1901</v>
      </c>
      <c r="J2972">
        <v>1774</v>
      </c>
      <c r="K2972">
        <v>1796</v>
      </c>
      <c r="L2972">
        <v>1730</v>
      </c>
      <c r="M2972">
        <v>1680</v>
      </c>
      <c r="N2972">
        <v>1726</v>
      </c>
      <c r="O2972">
        <v>1814</v>
      </c>
      <c r="P2972">
        <v>1758</v>
      </c>
      <c r="Q2972">
        <v>1566</v>
      </c>
      <c r="R2972">
        <v>1392</v>
      </c>
      <c r="S2972">
        <v>1123</v>
      </c>
      <c r="T2972">
        <v>1302</v>
      </c>
      <c r="U2972">
        <v>1445</v>
      </c>
      <c r="V2972" s="1" t="s">
        <v>3248</v>
      </c>
      <c r="W2972" s="1" t="s">
        <v>2551</v>
      </c>
      <c r="X2972" s="5" t="s">
        <v>3255</v>
      </c>
      <c r="Y2972" s="5" t="s">
        <v>2737</v>
      </c>
      <c r="Z2972" s="5" t="s">
        <v>2738</v>
      </c>
      <c r="AA2972" s="5"/>
    </row>
    <row r="2973" spans="1:27" ht="12" customHeight="1" x14ac:dyDescent="0.15">
      <c r="A2973" s="1" t="s">
        <v>788</v>
      </c>
      <c r="B2973" s="1" t="s">
        <v>37</v>
      </c>
      <c r="C2973" s="1" t="s">
        <v>9</v>
      </c>
      <c r="D2973" s="1" t="s">
        <v>2473</v>
      </c>
      <c r="E2973" s="1" t="s">
        <v>10</v>
      </c>
      <c r="F2973" s="1" t="s">
        <v>796</v>
      </c>
      <c r="G2973" s="1" t="s">
        <v>234</v>
      </c>
      <c r="H2973" s="1" t="s">
        <v>530</v>
      </c>
      <c r="I2973">
        <v>104153442</v>
      </c>
      <c r="J2973">
        <v>107033177</v>
      </c>
      <c r="K2973">
        <v>96268401</v>
      </c>
      <c r="L2973">
        <v>89832927</v>
      </c>
      <c r="M2973">
        <v>97029315</v>
      </c>
      <c r="N2973">
        <v>95518818</v>
      </c>
      <c r="O2973">
        <v>98810315</v>
      </c>
      <c r="P2973">
        <v>83085287</v>
      </c>
      <c r="Q2973">
        <v>76704911</v>
      </c>
      <c r="R2973">
        <v>83665683</v>
      </c>
      <c r="S2973">
        <v>69791486</v>
      </c>
      <c r="T2973">
        <v>55405288</v>
      </c>
      <c r="U2973">
        <v>66015902</v>
      </c>
      <c r="V2973" s="1" t="s">
        <v>3248</v>
      </c>
      <c r="W2973" s="1" t="s">
        <v>2551</v>
      </c>
      <c r="X2973" s="5" t="s">
        <v>3256</v>
      </c>
      <c r="Y2973" s="5" t="s">
        <v>2553</v>
      </c>
      <c r="Z2973" s="5" t="s">
        <v>2998</v>
      </c>
      <c r="AA2973" s="5"/>
    </row>
    <row r="2974" spans="1:27" ht="12" customHeight="1" x14ac:dyDescent="0.15">
      <c r="A2974" s="1" t="s">
        <v>788</v>
      </c>
      <c r="B2974" s="1" t="s">
        <v>37</v>
      </c>
      <c r="C2974" s="1" t="s">
        <v>15</v>
      </c>
      <c r="D2974" s="1" t="s">
        <v>2473</v>
      </c>
      <c r="E2974" s="1" t="s">
        <v>10</v>
      </c>
      <c r="F2974" s="1" t="s">
        <v>796</v>
      </c>
      <c r="G2974" s="1" t="s">
        <v>238</v>
      </c>
      <c r="H2974" s="1" t="s">
        <v>239</v>
      </c>
      <c r="I2974">
        <v>66071</v>
      </c>
      <c r="J2974">
        <v>67243</v>
      </c>
      <c r="K2974">
        <v>65336</v>
      </c>
      <c r="L2974">
        <v>64289</v>
      </c>
      <c r="M2974">
        <v>66740</v>
      </c>
      <c r="N2974">
        <v>69162</v>
      </c>
      <c r="O2974">
        <v>70854</v>
      </c>
      <c r="P2974">
        <v>65252</v>
      </c>
      <c r="Q2974">
        <v>59642</v>
      </c>
      <c r="R2974">
        <v>64374</v>
      </c>
      <c r="S2974">
        <v>53317</v>
      </c>
      <c r="T2974">
        <v>48858</v>
      </c>
      <c r="U2974">
        <v>54682</v>
      </c>
      <c r="V2974" s="1" t="s">
        <v>3248</v>
      </c>
      <c r="W2974" s="1" t="s">
        <v>2551</v>
      </c>
      <c r="X2974" s="5" t="s">
        <v>3256</v>
      </c>
      <c r="Y2974" s="5" t="s">
        <v>2737</v>
      </c>
      <c r="Z2974" s="5" t="s">
        <v>2738</v>
      </c>
      <c r="AA2974" s="5"/>
    </row>
    <row r="2975" spans="1:27" ht="12" customHeight="1" x14ac:dyDescent="0.15">
      <c r="A2975" s="1" t="s">
        <v>788</v>
      </c>
      <c r="B2975" s="1" t="s">
        <v>39</v>
      </c>
      <c r="C2975" s="1" t="s">
        <v>9</v>
      </c>
      <c r="D2975" s="1" t="s">
        <v>2473</v>
      </c>
      <c r="E2975" s="1" t="s">
        <v>10</v>
      </c>
      <c r="F2975" s="1" t="s">
        <v>797</v>
      </c>
      <c r="G2975" s="1" t="s">
        <v>234</v>
      </c>
      <c r="H2975" s="1" t="s">
        <v>530</v>
      </c>
      <c r="I2975">
        <v>42098</v>
      </c>
      <c r="J2975">
        <v>39337</v>
      </c>
      <c r="K2975">
        <v>34686</v>
      </c>
      <c r="L2975">
        <v>40530</v>
      </c>
      <c r="M2975">
        <v>37450</v>
      </c>
      <c r="N2975">
        <v>33116</v>
      </c>
      <c r="O2975">
        <v>38253</v>
      </c>
      <c r="P2975">
        <v>37052</v>
      </c>
      <c r="Q2975">
        <v>33169</v>
      </c>
      <c r="R2975">
        <v>30699</v>
      </c>
      <c r="S2975">
        <v>29572</v>
      </c>
      <c r="T2975">
        <v>29018</v>
      </c>
      <c r="U2975">
        <v>29488</v>
      </c>
      <c r="V2975" s="1" t="s">
        <v>3248</v>
      </c>
      <c r="W2975" s="1" t="s">
        <v>2551</v>
      </c>
      <c r="X2975" s="5" t="s">
        <v>3257</v>
      </c>
      <c r="Y2975" s="5" t="s">
        <v>2553</v>
      </c>
      <c r="Z2975" s="5" t="s">
        <v>2998</v>
      </c>
      <c r="AA2975" s="5"/>
    </row>
    <row r="2976" spans="1:27" ht="12" customHeight="1" x14ac:dyDescent="0.15">
      <c r="A2976" s="1" t="s">
        <v>788</v>
      </c>
      <c r="B2976" s="1" t="s">
        <v>39</v>
      </c>
      <c r="C2976" s="1" t="s">
        <v>15</v>
      </c>
      <c r="D2976" s="1" t="s">
        <v>2473</v>
      </c>
      <c r="E2976" s="1" t="s">
        <v>10</v>
      </c>
      <c r="F2976" s="1" t="s">
        <v>797</v>
      </c>
      <c r="G2976" s="1" t="s">
        <v>238</v>
      </c>
      <c r="H2976" s="1" t="s">
        <v>239</v>
      </c>
      <c r="I2976">
        <v>1819</v>
      </c>
      <c r="J2976">
        <v>1702</v>
      </c>
      <c r="K2976">
        <v>1385</v>
      </c>
      <c r="L2976">
        <v>1550</v>
      </c>
      <c r="M2976">
        <v>1626</v>
      </c>
      <c r="N2976">
        <v>1492</v>
      </c>
      <c r="O2976">
        <v>1758</v>
      </c>
      <c r="P2976">
        <v>1742</v>
      </c>
      <c r="Q2976">
        <v>1779</v>
      </c>
      <c r="R2976">
        <v>1732</v>
      </c>
      <c r="S2976">
        <v>1759</v>
      </c>
      <c r="T2976">
        <v>1851</v>
      </c>
      <c r="U2976">
        <v>2039</v>
      </c>
      <c r="V2976" s="1" t="s">
        <v>3248</v>
      </c>
      <c r="W2976" s="1" t="s">
        <v>2551</v>
      </c>
      <c r="X2976" s="5" t="s">
        <v>3257</v>
      </c>
      <c r="Y2976" s="5" t="s">
        <v>2737</v>
      </c>
      <c r="Z2976" s="5" t="s">
        <v>2738</v>
      </c>
      <c r="AA2976" s="5"/>
    </row>
    <row r="2977" spans="1:27" ht="12" customHeight="1" x14ac:dyDescent="0.15">
      <c r="A2977" s="1" t="s">
        <v>788</v>
      </c>
      <c r="B2977" s="1" t="s">
        <v>41</v>
      </c>
      <c r="C2977" s="1" t="s">
        <v>9</v>
      </c>
      <c r="D2977" s="1" t="s">
        <v>2473</v>
      </c>
      <c r="E2977" s="1" t="s">
        <v>10</v>
      </c>
      <c r="F2977" s="1" t="s">
        <v>798</v>
      </c>
      <c r="G2977" s="1" t="s">
        <v>234</v>
      </c>
      <c r="H2977" s="1" t="s">
        <v>530</v>
      </c>
      <c r="I2977">
        <v>11779</v>
      </c>
      <c r="J2977">
        <v>11217</v>
      </c>
      <c r="K2977">
        <v>11208</v>
      </c>
      <c r="L2977">
        <v>11968</v>
      </c>
      <c r="M2977">
        <v>11333</v>
      </c>
      <c r="N2977">
        <v>10007</v>
      </c>
      <c r="O2977">
        <v>10780</v>
      </c>
      <c r="P2977">
        <v>10582</v>
      </c>
      <c r="Q2977">
        <v>10115</v>
      </c>
      <c r="R2977">
        <v>10295</v>
      </c>
      <c r="S2977">
        <v>9247</v>
      </c>
      <c r="T2977">
        <v>9696</v>
      </c>
      <c r="U2977">
        <v>9857</v>
      </c>
      <c r="V2977" s="1" t="s">
        <v>3248</v>
      </c>
      <c r="W2977" s="1" t="s">
        <v>2551</v>
      </c>
      <c r="X2977" s="5" t="s">
        <v>3258</v>
      </c>
      <c r="Y2977" s="5" t="s">
        <v>2553</v>
      </c>
      <c r="Z2977" s="5" t="s">
        <v>2998</v>
      </c>
      <c r="AA2977" s="5"/>
    </row>
    <row r="2978" spans="1:27" ht="12" customHeight="1" x14ac:dyDescent="0.15">
      <c r="A2978" s="1" t="s">
        <v>788</v>
      </c>
      <c r="B2978" s="1" t="s">
        <v>41</v>
      </c>
      <c r="C2978" s="1" t="s">
        <v>15</v>
      </c>
      <c r="D2978" s="1" t="s">
        <v>2473</v>
      </c>
      <c r="E2978" s="1" t="s">
        <v>10</v>
      </c>
      <c r="F2978" s="1" t="s">
        <v>798</v>
      </c>
      <c r="G2978" s="1" t="s">
        <v>238</v>
      </c>
      <c r="H2978" s="1" t="s">
        <v>239</v>
      </c>
      <c r="I2978">
        <v>1964</v>
      </c>
      <c r="J2978">
        <v>2375</v>
      </c>
      <c r="K2978">
        <v>1906</v>
      </c>
      <c r="L2978">
        <v>2049</v>
      </c>
      <c r="M2978">
        <v>2319</v>
      </c>
      <c r="N2978">
        <v>2045</v>
      </c>
      <c r="O2978">
        <v>2344</v>
      </c>
      <c r="P2978">
        <v>2707</v>
      </c>
      <c r="Q2978">
        <v>2787</v>
      </c>
      <c r="R2978">
        <v>2715</v>
      </c>
      <c r="S2978">
        <v>2731</v>
      </c>
      <c r="T2978">
        <v>2769</v>
      </c>
      <c r="U2978">
        <v>3051</v>
      </c>
      <c r="V2978" s="1" t="s">
        <v>3248</v>
      </c>
      <c r="W2978" s="1" t="s">
        <v>2551</v>
      </c>
      <c r="X2978" s="5" t="s">
        <v>3258</v>
      </c>
      <c r="Y2978" s="5" t="s">
        <v>2737</v>
      </c>
      <c r="Z2978" s="5" t="s">
        <v>2738</v>
      </c>
      <c r="AA2978" s="5"/>
    </row>
    <row r="2979" spans="1:27" ht="12" customHeight="1" x14ac:dyDescent="0.15">
      <c r="A2979" s="1" t="s">
        <v>788</v>
      </c>
      <c r="B2979" s="1" t="s">
        <v>43</v>
      </c>
      <c r="C2979" s="1" t="s">
        <v>9</v>
      </c>
      <c r="D2979" s="1" t="s">
        <v>2473</v>
      </c>
      <c r="E2979" s="1" t="s">
        <v>10</v>
      </c>
      <c r="F2979" s="1" t="s">
        <v>799</v>
      </c>
      <c r="G2979" s="1" t="s">
        <v>234</v>
      </c>
      <c r="H2979" s="1" t="s">
        <v>530</v>
      </c>
      <c r="I2979">
        <v>599</v>
      </c>
      <c r="J2979">
        <v>607</v>
      </c>
      <c r="K2979">
        <v>415</v>
      </c>
      <c r="L2979">
        <v>672</v>
      </c>
      <c r="M2979">
        <v>618</v>
      </c>
      <c r="N2979">
        <v>612</v>
      </c>
      <c r="O2979">
        <v>634</v>
      </c>
      <c r="P2979">
        <v>663</v>
      </c>
      <c r="Q2979">
        <v>595</v>
      </c>
      <c r="R2979">
        <v>558</v>
      </c>
      <c r="S2979">
        <v>600</v>
      </c>
      <c r="T2979">
        <v>487</v>
      </c>
      <c r="U2979">
        <v>832</v>
      </c>
      <c r="V2979" s="1" t="s">
        <v>3248</v>
      </c>
      <c r="W2979" s="1" t="s">
        <v>2551</v>
      </c>
      <c r="X2979" s="5" t="s">
        <v>3259</v>
      </c>
      <c r="Y2979" s="5" t="s">
        <v>2553</v>
      </c>
      <c r="Z2979" s="5" t="s">
        <v>2998</v>
      </c>
      <c r="AA2979" s="5"/>
    </row>
    <row r="2980" spans="1:27" ht="12" customHeight="1" x14ac:dyDescent="0.15">
      <c r="A2980" s="1" t="s">
        <v>788</v>
      </c>
      <c r="B2980" s="1" t="s">
        <v>43</v>
      </c>
      <c r="C2980" s="1" t="s">
        <v>15</v>
      </c>
      <c r="D2980" s="1" t="s">
        <v>2473</v>
      </c>
      <c r="E2980" s="1" t="s">
        <v>10</v>
      </c>
      <c r="F2980" s="1" t="s">
        <v>799</v>
      </c>
      <c r="G2980" s="1" t="s">
        <v>238</v>
      </c>
      <c r="H2980" s="1" t="s">
        <v>239</v>
      </c>
      <c r="I2980">
        <v>475</v>
      </c>
      <c r="J2980">
        <v>470</v>
      </c>
      <c r="K2980">
        <v>373</v>
      </c>
      <c r="L2980">
        <v>521</v>
      </c>
      <c r="M2980">
        <v>459</v>
      </c>
      <c r="N2980">
        <v>456</v>
      </c>
      <c r="O2980">
        <v>489</v>
      </c>
      <c r="P2980">
        <v>507</v>
      </c>
      <c r="Q2980">
        <v>447</v>
      </c>
      <c r="R2980">
        <v>382</v>
      </c>
      <c r="S2980">
        <v>441</v>
      </c>
      <c r="T2980">
        <v>425</v>
      </c>
      <c r="U2980">
        <v>602</v>
      </c>
      <c r="V2980" s="1" t="s">
        <v>3248</v>
      </c>
      <c r="W2980" s="1" t="s">
        <v>2551</v>
      </c>
      <c r="X2980" s="5" t="s">
        <v>3259</v>
      </c>
      <c r="Y2980" s="5" t="s">
        <v>2737</v>
      </c>
      <c r="Z2980" s="5" t="s">
        <v>2738</v>
      </c>
      <c r="AA2980" s="5"/>
    </row>
    <row r="2981" spans="1:27" ht="12" customHeight="1" x14ac:dyDescent="0.15">
      <c r="A2981" s="1" t="s">
        <v>788</v>
      </c>
      <c r="B2981" s="1" t="s">
        <v>45</v>
      </c>
      <c r="C2981" s="1" t="s">
        <v>9</v>
      </c>
      <c r="D2981" s="1" t="s">
        <v>2473</v>
      </c>
      <c r="E2981" s="1" t="s">
        <v>10</v>
      </c>
      <c r="F2981" s="1" t="s">
        <v>800</v>
      </c>
      <c r="G2981" s="1" t="s">
        <v>234</v>
      </c>
      <c r="H2981" s="1" t="s">
        <v>530</v>
      </c>
      <c r="I2981">
        <v>13157680</v>
      </c>
      <c r="J2981">
        <v>13307001</v>
      </c>
      <c r="K2981">
        <v>13715210</v>
      </c>
      <c r="L2981">
        <v>12823344</v>
      </c>
      <c r="M2981">
        <v>10920038</v>
      </c>
      <c r="N2981">
        <v>10740321</v>
      </c>
      <c r="O2981">
        <v>9686908</v>
      </c>
      <c r="P2981">
        <v>10606316</v>
      </c>
      <c r="Q2981">
        <v>10843576</v>
      </c>
      <c r="R2981">
        <v>9204490</v>
      </c>
      <c r="S2981">
        <v>8019493</v>
      </c>
      <c r="T2981">
        <v>7197708</v>
      </c>
      <c r="U2981">
        <v>8582047</v>
      </c>
      <c r="V2981" s="1" t="s">
        <v>3248</v>
      </c>
      <c r="W2981" s="1" t="s">
        <v>2551</v>
      </c>
      <c r="X2981" s="5" t="s">
        <v>3260</v>
      </c>
      <c r="Y2981" s="5" t="s">
        <v>2553</v>
      </c>
      <c r="Z2981" s="5" t="s">
        <v>2998</v>
      </c>
      <c r="AA2981" s="5"/>
    </row>
    <row r="2982" spans="1:27" ht="12" customHeight="1" x14ac:dyDescent="0.15">
      <c r="A2982" s="1" t="s">
        <v>788</v>
      </c>
      <c r="B2982" s="1" t="s">
        <v>45</v>
      </c>
      <c r="C2982" s="1" t="s">
        <v>15</v>
      </c>
      <c r="D2982" s="1" t="s">
        <v>2473</v>
      </c>
      <c r="E2982" s="1" t="s">
        <v>10</v>
      </c>
      <c r="F2982" s="1" t="s">
        <v>800</v>
      </c>
      <c r="G2982" s="1" t="s">
        <v>238</v>
      </c>
      <c r="H2982" s="1" t="s">
        <v>239</v>
      </c>
      <c r="I2982">
        <v>7811</v>
      </c>
      <c r="J2982">
        <v>7481</v>
      </c>
      <c r="K2982">
        <v>7413</v>
      </c>
      <c r="L2982">
        <v>8030</v>
      </c>
      <c r="M2982">
        <v>7835</v>
      </c>
      <c r="N2982">
        <v>7756</v>
      </c>
      <c r="O2982">
        <v>7000</v>
      </c>
      <c r="P2982">
        <v>7371</v>
      </c>
      <c r="Q2982">
        <v>7139</v>
      </c>
      <c r="R2982">
        <v>6357</v>
      </c>
      <c r="S2982">
        <v>5526</v>
      </c>
      <c r="T2982">
        <v>5568</v>
      </c>
      <c r="U2982">
        <v>6161</v>
      </c>
      <c r="V2982" s="1" t="s">
        <v>3248</v>
      </c>
      <c r="W2982" s="1" t="s">
        <v>2551</v>
      </c>
      <c r="X2982" s="5" t="s">
        <v>3260</v>
      </c>
      <c r="Y2982" s="5" t="s">
        <v>2737</v>
      </c>
      <c r="Z2982" s="5" t="s">
        <v>2738</v>
      </c>
      <c r="AA2982" s="5"/>
    </row>
    <row r="2983" spans="1:27" ht="12" customHeight="1" x14ac:dyDescent="0.15">
      <c r="A2983" s="1" t="s">
        <v>788</v>
      </c>
      <c r="B2983" s="1" t="s">
        <v>47</v>
      </c>
      <c r="C2983" s="1" t="s">
        <v>9</v>
      </c>
      <c r="D2983" s="1" t="s">
        <v>2473</v>
      </c>
      <c r="E2983" s="1" t="s">
        <v>10</v>
      </c>
      <c r="F2983" s="1" t="s">
        <v>801</v>
      </c>
      <c r="G2983" s="1" t="s">
        <v>234</v>
      </c>
      <c r="H2983" s="1" t="s">
        <v>530</v>
      </c>
      <c r="I2983">
        <v>348037</v>
      </c>
      <c r="J2983">
        <v>325521</v>
      </c>
      <c r="K2983">
        <v>305664</v>
      </c>
      <c r="L2983">
        <v>328179</v>
      </c>
      <c r="M2983">
        <v>323345</v>
      </c>
      <c r="N2983">
        <v>327727</v>
      </c>
      <c r="O2983">
        <v>332706</v>
      </c>
      <c r="P2983">
        <v>313323</v>
      </c>
      <c r="Q2983">
        <v>286070</v>
      </c>
      <c r="R2983">
        <v>271960</v>
      </c>
      <c r="S2983">
        <v>251047</v>
      </c>
      <c r="T2983">
        <v>240723</v>
      </c>
      <c r="U2983">
        <v>254764</v>
      </c>
      <c r="V2983" s="1" t="s">
        <v>3248</v>
      </c>
      <c r="W2983" s="1" t="s">
        <v>2551</v>
      </c>
      <c r="X2983" s="5" t="s">
        <v>3261</v>
      </c>
      <c r="Y2983" s="5" t="s">
        <v>2553</v>
      </c>
      <c r="Z2983" s="5" t="s">
        <v>2998</v>
      </c>
      <c r="AA2983" s="5"/>
    </row>
    <row r="2984" spans="1:27" ht="12" customHeight="1" x14ac:dyDescent="0.15">
      <c r="A2984" s="1" t="s">
        <v>788</v>
      </c>
      <c r="B2984" s="1" t="s">
        <v>47</v>
      </c>
      <c r="C2984" s="1" t="s">
        <v>15</v>
      </c>
      <c r="D2984" s="1" t="s">
        <v>2473</v>
      </c>
      <c r="E2984" s="1" t="s">
        <v>10</v>
      </c>
      <c r="F2984" s="1" t="s">
        <v>801</v>
      </c>
      <c r="G2984" s="1" t="s">
        <v>238</v>
      </c>
      <c r="H2984" s="1" t="s">
        <v>239</v>
      </c>
      <c r="I2984">
        <v>5802</v>
      </c>
      <c r="J2984">
        <v>5375</v>
      </c>
      <c r="K2984">
        <v>4854</v>
      </c>
      <c r="L2984">
        <v>5371</v>
      </c>
      <c r="M2984">
        <v>5622</v>
      </c>
      <c r="N2984">
        <v>5486</v>
      </c>
      <c r="O2984">
        <v>5669</v>
      </c>
      <c r="P2984">
        <v>5668</v>
      </c>
      <c r="Q2984">
        <v>5629</v>
      </c>
      <c r="R2984">
        <v>5070</v>
      </c>
      <c r="S2984">
        <v>4529</v>
      </c>
      <c r="T2984">
        <v>4695</v>
      </c>
      <c r="U2984">
        <v>4774</v>
      </c>
      <c r="V2984" s="1" t="s">
        <v>3248</v>
      </c>
      <c r="W2984" s="1" t="s">
        <v>2551</v>
      </c>
      <c r="X2984" s="5" t="s">
        <v>3261</v>
      </c>
      <c r="Y2984" s="5" t="s">
        <v>2737</v>
      </c>
      <c r="Z2984" s="5" t="s">
        <v>2738</v>
      </c>
      <c r="AA2984" s="5"/>
    </row>
    <row r="2985" spans="1:27" ht="12" customHeight="1" x14ac:dyDescent="0.15">
      <c r="A2985" s="1" t="s">
        <v>788</v>
      </c>
      <c r="B2985" s="1" t="s">
        <v>49</v>
      </c>
      <c r="C2985" s="1" t="s">
        <v>9</v>
      </c>
      <c r="D2985" s="1" t="s">
        <v>2473</v>
      </c>
      <c r="E2985" s="1" t="s">
        <v>10</v>
      </c>
      <c r="F2985" s="1" t="s">
        <v>802</v>
      </c>
      <c r="G2985" s="1" t="s">
        <v>234</v>
      </c>
      <c r="H2985" s="1" t="s">
        <v>530</v>
      </c>
      <c r="I2985">
        <v>1295883</v>
      </c>
      <c r="J2985">
        <v>1400625</v>
      </c>
      <c r="K2985">
        <v>1053110</v>
      </c>
      <c r="L2985">
        <v>1053403</v>
      </c>
      <c r="M2985">
        <v>976135</v>
      </c>
      <c r="N2985">
        <v>930404</v>
      </c>
      <c r="O2985">
        <v>898952</v>
      </c>
      <c r="P2985">
        <v>952871</v>
      </c>
      <c r="Q2985">
        <v>924540</v>
      </c>
      <c r="R2985">
        <v>921668</v>
      </c>
      <c r="S2985">
        <v>766670</v>
      </c>
      <c r="T2985">
        <v>843356</v>
      </c>
      <c r="U2985">
        <v>910785</v>
      </c>
      <c r="V2985" s="1" t="s">
        <v>3248</v>
      </c>
      <c r="W2985" s="1" t="s">
        <v>2551</v>
      </c>
      <c r="X2985" s="5" t="s">
        <v>3262</v>
      </c>
      <c r="Y2985" s="5" t="s">
        <v>2553</v>
      </c>
      <c r="Z2985" s="5" t="s">
        <v>2998</v>
      </c>
      <c r="AA2985" s="5"/>
    </row>
    <row r="2986" spans="1:27" ht="12" customHeight="1" x14ac:dyDescent="0.15">
      <c r="A2986" s="1" t="s">
        <v>788</v>
      </c>
      <c r="B2986" s="1" t="s">
        <v>49</v>
      </c>
      <c r="C2986" s="1" t="s">
        <v>15</v>
      </c>
      <c r="D2986" s="1" t="s">
        <v>2473</v>
      </c>
      <c r="E2986" s="1" t="s">
        <v>10</v>
      </c>
      <c r="F2986" s="1" t="s">
        <v>802</v>
      </c>
      <c r="G2986" s="1" t="s">
        <v>238</v>
      </c>
      <c r="H2986" s="1" t="s">
        <v>239</v>
      </c>
      <c r="I2986">
        <v>9098</v>
      </c>
      <c r="J2986">
        <v>9617</v>
      </c>
      <c r="K2986">
        <v>7917</v>
      </c>
      <c r="L2986">
        <v>8370</v>
      </c>
      <c r="M2986">
        <v>7639</v>
      </c>
      <c r="N2986">
        <v>6994</v>
      </c>
      <c r="O2986">
        <v>6619</v>
      </c>
      <c r="P2986">
        <v>7385</v>
      </c>
      <c r="Q2986">
        <v>7111</v>
      </c>
      <c r="R2986">
        <v>7236</v>
      </c>
      <c r="S2986">
        <v>6507</v>
      </c>
      <c r="T2986">
        <v>6584</v>
      </c>
      <c r="U2986">
        <v>7053</v>
      </c>
      <c r="V2986" s="1" t="s">
        <v>3248</v>
      </c>
      <c r="W2986" s="1" t="s">
        <v>2551</v>
      </c>
      <c r="X2986" s="5" t="s">
        <v>3262</v>
      </c>
      <c r="Y2986" s="5" t="s">
        <v>2737</v>
      </c>
      <c r="Z2986" s="5" t="s">
        <v>2738</v>
      </c>
      <c r="AA2986" s="5"/>
    </row>
    <row r="2987" spans="1:27" ht="12" customHeight="1" x14ac:dyDescent="0.15">
      <c r="A2987" s="1" t="s">
        <v>788</v>
      </c>
      <c r="B2987" s="1" t="s">
        <v>51</v>
      </c>
      <c r="C2987" s="1" t="s">
        <v>9</v>
      </c>
      <c r="D2987" s="1" t="s">
        <v>2473</v>
      </c>
      <c r="E2987" s="1" t="s">
        <v>10</v>
      </c>
      <c r="F2987" s="1" t="s">
        <v>803</v>
      </c>
      <c r="G2987" s="1" t="s">
        <v>234</v>
      </c>
      <c r="H2987" s="1" t="s">
        <v>530</v>
      </c>
      <c r="I2987">
        <v>555647</v>
      </c>
      <c r="J2987">
        <v>517683</v>
      </c>
      <c r="K2987">
        <v>410920</v>
      </c>
      <c r="L2987">
        <v>406146</v>
      </c>
      <c r="M2987">
        <v>497312</v>
      </c>
      <c r="N2987">
        <v>524392</v>
      </c>
      <c r="O2987">
        <v>555764</v>
      </c>
      <c r="P2987">
        <v>501334</v>
      </c>
      <c r="Q2987">
        <v>451577</v>
      </c>
      <c r="R2987">
        <v>411231</v>
      </c>
      <c r="S2987">
        <v>352043</v>
      </c>
      <c r="T2987">
        <v>306916</v>
      </c>
      <c r="U2987">
        <v>382126</v>
      </c>
      <c r="V2987" s="1" t="s">
        <v>3248</v>
      </c>
      <c r="W2987" s="1" t="s">
        <v>2551</v>
      </c>
      <c r="X2987" s="5" t="s">
        <v>3263</v>
      </c>
      <c r="Y2987" s="5" t="s">
        <v>2553</v>
      </c>
      <c r="Z2987" s="5" t="s">
        <v>2998</v>
      </c>
      <c r="AA2987" s="5"/>
    </row>
    <row r="2988" spans="1:27" ht="12" customHeight="1" x14ac:dyDescent="0.15">
      <c r="A2988" s="1" t="s">
        <v>788</v>
      </c>
      <c r="B2988" s="1" t="s">
        <v>51</v>
      </c>
      <c r="C2988" s="1" t="s">
        <v>15</v>
      </c>
      <c r="D2988" s="1" t="s">
        <v>2473</v>
      </c>
      <c r="E2988" s="1" t="s">
        <v>10</v>
      </c>
      <c r="F2988" s="1" t="s">
        <v>803</v>
      </c>
      <c r="G2988" s="1" t="s">
        <v>238</v>
      </c>
      <c r="H2988" s="1" t="s">
        <v>239</v>
      </c>
      <c r="I2988">
        <v>10442</v>
      </c>
      <c r="J2988">
        <v>11297</v>
      </c>
      <c r="K2988">
        <v>8232</v>
      </c>
      <c r="L2988">
        <v>7429</v>
      </c>
      <c r="M2988">
        <v>10806</v>
      </c>
      <c r="N2988">
        <v>12771</v>
      </c>
      <c r="O2988">
        <v>13567</v>
      </c>
      <c r="P2988">
        <v>12806</v>
      </c>
      <c r="Q2988">
        <v>9373</v>
      </c>
      <c r="R2988">
        <v>9979</v>
      </c>
      <c r="S2988">
        <v>7788</v>
      </c>
      <c r="T2988">
        <v>6952</v>
      </c>
      <c r="U2988">
        <v>8079</v>
      </c>
      <c r="V2988" s="1" t="s">
        <v>3248</v>
      </c>
      <c r="W2988" s="1" t="s">
        <v>2551</v>
      </c>
      <c r="X2988" s="5" t="s">
        <v>3263</v>
      </c>
      <c r="Y2988" s="5" t="s">
        <v>2737</v>
      </c>
      <c r="Z2988" s="5" t="s">
        <v>2738</v>
      </c>
      <c r="AA2988" s="5"/>
    </row>
    <row r="2989" spans="1:27" ht="12" customHeight="1" x14ac:dyDescent="0.15">
      <c r="A2989" s="1" t="s">
        <v>788</v>
      </c>
      <c r="B2989" s="1" t="s">
        <v>53</v>
      </c>
      <c r="C2989" s="1" t="s">
        <v>9</v>
      </c>
      <c r="D2989" s="1" t="s">
        <v>2473</v>
      </c>
      <c r="E2989" s="1" t="s">
        <v>10</v>
      </c>
      <c r="F2989" s="1" t="s">
        <v>804</v>
      </c>
      <c r="G2989" s="1" t="s">
        <v>234</v>
      </c>
      <c r="H2989" s="1" t="s">
        <v>530</v>
      </c>
      <c r="I2989">
        <v>844401</v>
      </c>
      <c r="J2989">
        <v>802759</v>
      </c>
      <c r="K2989">
        <v>695067</v>
      </c>
      <c r="L2989">
        <v>735654</v>
      </c>
      <c r="M2989">
        <v>755540</v>
      </c>
      <c r="N2989">
        <v>647073</v>
      </c>
      <c r="O2989">
        <v>727871</v>
      </c>
      <c r="P2989">
        <v>633616</v>
      </c>
      <c r="Q2989">
        <v>663897</v>
      </c>
      <c r="R2989">
        <v>666540</v>
      </c>
      <c r="S2989">
        <v>479178</v>
      </c>
      <c r="T2989">
        <v>482659</v>
      </c>
      <c r="U2989">
        <v>509802</v>
      </c>
      <c r="V2989" s="1" t="s">
        <v>3248</v>
      </c>
      <c r="W2989" s="1" t="s">
        <v>2551</v>
      </c>
      <c r="X2989" s="5" t="s">
        <v>3264</v>
      </c>
      <c r="Y2989" s="5" t="s">
        <v>2553</v>
      </c>
      <c r="Z2989" s="5" t="s">
        <v>2998</v>
      </c>
      <c r="AA2989" s="5"/>
    </row>
    <row r="2990" spans="1:27" ht="12" customHeight="1" x14ac:dyDescent="0.15">
      <c r="A2990" s="1" t="s">
        <v>788</v>
      </c>
      <c r="B2990" s="1" t="s">
        <v>53</v>
      </c>
      <c r="C2990" s="1" t="s">
        <v>15</v>
      </c>
      <c r="D2990" s="1" t="s">
        <v>2473</v>
      </c>
      <c r="E2990" s="1" t="s">
        <v>10</v>
      </c>
      <c r="F2990" s="1" t="s">
        <v>804</v>
      </c>
      <c r="G2990" s="1" t="s">
        <v>238</v>
      </c>
      <c r="H2990" s="1" t="s">
        <v>239</v>
      </c>
      <c r="I2990">
        <v>4247</v>
      </c>
      <c r="J2990">
        <v>4465</v>
      </c>
      <c r="K2990">
        <v>4288</v>
      </c>
      <c r="L2990">
        <v>4813</v>
      </c>
      <c r="M2990">
        <v>5309</v>
      </c>
      <c r="N2990">
        <v>4247</v>
      </c>
      <c r="O2990">
        <v>4886</v>
      </c>
      <c r="P2990">
        <v>4690</v>
      </c>
      <c r="Q2990">
        <v>5014</v>
      </c>
      <c r="R2990">
        <v>4517</v>
      </c>
      <c r="S2990">
        <v>3655</v>
      </c>
      <c r="T2990">
        <v>3566</v>
      </c>
      <c r="U2990">
        <v>3700</v>
      </c>
      <c r="V2990" s="1" t="s">
        <v>3248</v>
      </c>
      <c r="W2990" s="1" t="s">
        <v>2551</v>
      </c>
      <c r="X2990" s="5" t="s">
        <v>3264</v>
      </c>
      <c r="Y2990" s="5" t="s">
        <v>2737</v>
      </c>
      <c r="Z2990" s="5" t="s">
        <v>2738</v>
      </c>
      <c r="AA2990" s="5"/>
    </row>
    <row r="2991" spans="1:27" ht="12" customHeight="1" x14ac:dyDescent="0.15">
      <c r="A2991" s="1" t="s">
        <v>788</v>
      </c>
      <c r="B2991" s="1" t="s">
        <v>55</v>
      </c>
      <c r="C2991" s="1" t="s">
        <v>9</v>
      </c>
      <c r="D2991" s="1" t="s">
        <v>2473</v>
      </c>
      <c r="E2991" s="1" t="s">
        <v>10</v>
      </c>
      <c r="F2991" s="1" t="s">
        <v>805</v>
      </c>
      <c r="G2991" s="1" t="s">
        <v>234</v>
      </c>
      <c r="H2991" s="1" t="s">
        <v>530</v>
      </c>
      <c r="I2991">
        <v>254139</v>
      </c>
      <c r="J2991">
        <v>205887</v>
      </c>
      <c r="K2991">
        <v>168031</v>
      </c>
      <c r="L2991">
        <v>218686</v>
      </c>
      <c r="M2991">
        <v>186626</v>
      </c>
      <c r="N2991">
        <v>226314</v>
      </c>
      <c r="O2991">
        <v>221900</v>
      </c>
      <c r="P2991">
        <v>208425</v>
      </c>
      <c r="Q2991">
        <v>200669</v>
      </c>
      <c r="R2991">
        <v>149471</v>
      </c>
      <c r="S2991">
        <v>74227</v>
      </c>
      <c r="T2991">
        <v>113728</v>
      </c>
      <c r="U2991">
        <v>144735</v>
      </c>
      <c r="V2991" s="1" t="s">
        <v>3248</v>
      </c>
      <c r="W2991" s="1" t="s">
        <v>2551</v>
      </c>
      <c r="X2991" s="5" t="s">
        <v>3265</v>
      </c>
      <c r="Y2991" s="5" t="s">
        <v>2553</v>
      </c>
      <c r="Z2991" s="5" t="s">
        <v>2998</v>
      </c>
      <c r="AA2991" s="5"/>
    </row>
    <row r="2992" spans="1:27" ht="12" customHeight="1" x14ac:dyDescent="0.15">
      <c r="A2992" s="1" t="s">
        <v>788</v>
      </c>
      <c r="B2992" s="1" t="s">
        <v>55</v>
      </c>
      <c r="C2992" s="1" t="s">
        <v>15</v>
      </c>
      <c r="D2992" s="1" t="s">
        <v>2473</v>
      </c>
      <c r="E2992" s="1" t="s">
        <v>10</v>
      </c>
      <c r="F2992" s="1" t="s">
        <v>805</v>
      </c>
      <c r="G2992" s="1" t="s">
        <v>238</v>
      </c>
      <c r="H2992" s="1" t="s">
        <v>239</v>
      </c>
      <c r="I2992">
        <v>1706</v>
      </c>
      <c r="J2992">
        <v>1803</v>
      </c>
      <c r="K2992">
        <v>1579</v>
      </c>
      <c r="L2992">
        <v>2129</v>
      </c>
      <c r="M2992">
        <v>1803</v>
      </c>
      <c r="N2992">
        <v>1824</v>
      </c>
      <c r="O2992">
        <v>1558</v>
      </c>
      <c r="P2992">
        <v>1453</v>
      </c>
      <c r="Q2992">
        <v>1573</v>
      </c>
      <c r="R2992">
        <v>1388</v>
      </c>
      <c r="S2992">
        <v>860</v>
      </c>
      <c r="T2992">
        <v>1099</v>
      </c>
      <c r="U2992">
        <v>1162</v>
      </c>
      <c r="V2992" s="1" t="s">
        <v>3248</v>
      </c>
      <c r="W2992" s="1" t="s">
        <v>2551</v>
      </c>
      <c r="X2992" s="5" t="s">
        <v>3265</v>
      </c>
      <c r="Y2992" s="5" t="s">
        <v>2737</v>
      </c>
      <c r="Z2992" s="5" t="s">
        <v>2738</v>
      </c>
      <c r="AA2992" s="5"/>
    </row>
    <row r="2993" spans="1:27" ht="12" customHeight="1" x14ac:dyDescent="0.15">
      <c r="A2993" s="1" t="s">
        <v>788</v>
      </c>
      <c r="B2993" s="1" t="s">
        <v>110</v>
      </c>
      <c r="C2993" s="1" t="s">
        <v>9</v>
      </c>
      <c r="D2993" s="1" t="s">
        <v>2473</v>
      </c>
      <c r="E2993" s="1" t="s">
        <v>10</v>
      </c>
      <c r="F2993" s="1" t="s">
        <v>806</v>
      </c>
      <c r="G2993" s="1" t="s">
        <v>234</v>
      </c>
      <c r="H2993" s="1" t="s">
        <v>530</v>
      </c>
      <c r="I2993">
        <v>1681448</v>
      </c>
      <c r="J2993">
        <v>1561169</v>
      </c>
      <c r="K2993">
        <v>1348978</v>
      </c>
      <c r="L2993">
        <v>1493791</v>
      </c>
      <c r="M2993">
        <v>1357244</v>
      </c>
      <c r="N2993">
        <v>1038558</v>
      </c>
      <c r="O2993">
        <v>1147539</v>
      </c>
      <c r="P2993">
        <v>1203251</v>
      </c>
      <c r="Q2993">
        <v>1124254</v>
      </c>
      <c r="R2993">
        <v>1083212</v>
      </c>
      <c r="S2993">
        <v>946670</v>
      </c>
      <c r="T2993">
        <v>855218</v>
      </c>
      <c r="U2993">
        <v>951584</v>
      </c>
      <c r="V2993" s="1" t="s">
        <v>3248</v>
      </c>
      <c r="W2993" s="1" t="s">
        <v>2551</v>
      </c>
      <c r="X2993" s="5" t="s">
        <v>3266</v>
      </c>
      <c r="Y2993" s="5" t="s">
        <v>2553</v>
      </c>
      <c r="Z2993" s="5" t="s">
        <v>2998</v>
      </c>
      <c r="AA2993" s="5"/>
    </row>
    <row r="2994" spans="1:27" ht="12" customHeight="1" x14ac:dyDescent="0.15">
      <c r="A2994" s="1" t="s">
        <v>788</v>
      </c>
      <c r="B2994" s="1" t="s">
        <v>110</v>
      </c>
      <c r="C2994" s="1" t="s">
        <v>15</v>
      </c>
      <c r="D2994" s="1" t="s">
        <v>2473</v>
      </c>
      <c r="E2994" s="1" t="s">
        <v>10</v>
      </c>
      <c r="F2994" s="1" t="s">
        <v>806</v>
      </c>
      <c r="G2994" s="1" t="s">
        <v>238</v>
      </c>
      <c r="H2994" s="1" t="s">
        <v>239</v>
      </c>
      <c r="I2994">
        <v>19614</v>
      </c>
      <c r="J2994">
        <v>17994</v>
      </c>
      <c r="K2994">
        <v>17558</v>
      </c>
      <c r="L2994">
        <v>19012</v>
      </c>
      <c r="M2994">
        <v>17972</v>
      </c>
      <c r="N2994">
        <v>16914</v>
      </c>
      <c r="O2994">
        <v>17971</v>
      </c>
      <c r="P2994">
        <v>16818</v>
      </c>
      <c r="Q2994">
        <v>17318</v>
      </c>
      <c r="R2994">
        <v>15814</v>
      </c>
      <c r="S2994">
        <v>13647</v>
      </c>
      <c r="T2994">
        <v>13309</v>
      </c>
      <c r="U2994">
        <v>14593</v>
      </c>
      <c r="V2994" s="1" t="s">
        <v>3248</v>
      </c>
      <c r="W2994" s="1" t="s">
        <v>2551</v>
      </c>
      <c r="X2994" s="5" t="s">
        <v>3266</v>
      </c>
      <c r="Y2994" s="5" t="s">
        <v>2737</v>
      </c>
      <c r="Z2994" s="5" t="s">
        <v>2738</v>
      </c>
      <c r="AA2994" s="5"/>
    </row>
    <row r="2995" spans="1:27" ht="12" customHeight="1" x14ac:dyDescent="0.15">
      <c r="A2995" s="1" t="s">
        <v>788</v>
      </c>
      <c r="B2995" s="1" t="s">
        <v>112</v>
      </c>
      <c r="C2995" s="1" t="s">
        <v>9</v>
      </c>
      <c r="D2995" s="1" t="s">
        <v>2473</v>
      </c>
      <c r="E2995" s="1" t="s">
        <v>10</v>
      </c>
      <c r="F2995" s="1" t="s">
        <v>807</v>
      </c>
      <c r="G2995" s="1" t="s">
        <v>234</v>
      </c>
      <c r="H2995" s="1" t="s">
        <v>530</v>
      </c>
      <c r="I2995">
        <v>31528</v>
      </c>
      <c r="J2995">
        <v>22404</v>
      </c>
      <c r="K2995">
        <v>31438</v>
      </c>
      <c r="L2995">
        <v>30213</v>
      </c>
      <c r="M2995">
        <v>27342</v>
      </c>
      <c r="N2995">
        <v>30769</v>
      </c>
      <c r="O2995">
        <v>30228</v>
      </c>
      <c r="P2995">
        <v>27998</v>
      </c>
      <c r="Q2995">
        <v>24103</v>
      </c>
      <c r="R2995">
        <v>23276</v>
      </c>
      <c r="S2995">
        <v>20515</v>
      </c>
      <c r="T2995">
        <v>22036</v>
      </c>
      <c r="U2995">
        <v>31433</v>
      </c>
      <c r="V2995" s="1" t="s">
        <v>3248</v>
      </c>
      <c r="W2995" s="1" t="s">
        <v>2551</v>
      </c>
      <c r="X2995" s="5" t="s">
        <v>3267</v>
      </c>
      <c r="Y2995" s="5" t="s">
        <v>2553</v>
      </c>
      <c r="Z2995" s="5" t="s">
        <v>2998</v>
      </c>
      <c r="AA2995" s="5"/>
    </row>
    <row r="2996" spans="1:27" ht="12" customHeight="1" x14ac:dyDescent="0.15">
      <c r="A2996" s="1" t="s">
        <v>788</v>
      </c>
      <c r="B2996" s="1" t="s">
        <v>112</v>
      </c>
      <c r="C2996" s="1" t="s">
        <v>15</v>
      </c>
      <c r="D2996" s="1" t="s">
        <v>2473</v>
      </c>
      <c r="E2996" s="1" t="s">
        <v>10</v>
      </c>
      <c r="F2996" s="1" t="s">
        <v>807</v>
      </c>
      <c r="G2996" s="1" t="s">
        <v>238</v>
      </c>
      <c r="H2996" s="1" t="s">
        <v>239</v>
      </c>
      <c r="I2996">
        <v>1996</v>
      </c>
      <c r="J2996">
        <v>1943</v>
      </c>
      <c r="K2996">
        <v>1751</v>
      </c>
      <c r="L2996">
        <v>2124</v>
      </c>
      <c r="M2996">
        <v>1884</v>
      </c>
      <c r="N2996">
        <v>1782</v>
      </c>
      <c r="O2996">
        <v>1894</v>
      </c>
      <c r="P2996">
        <v>1822</v>
      </c>
      <c r="Q2996">
        <v>1847</v>
      </c>
      <c r="R2996">
        <v>1855</v>
      </c>
      <c r="S2996">
        <v>1691</v>
      </c>
      <c r="T2996">
        <v>1734</v>
      </c>
      <c r="U2996">
        <v>1969</v>
      </c>
      <c r="V2996" s="1" t="s">
        <v>3248</v>
      </c>
      <c r="W2996" s="1" t="s">
        <v>2551</v>
      </c>
      <c r="X2996" s="5" t="s">
        <v>3267</v>
      </c>
      <c r="Y2996" s="5" t="s">
        <v>2737</v>
      </c>
      <c r="Z2996" s="5" t="s">
        <v>2738</v>
      </c>
      <c r="AA2996" s="5"/>
    </row>
    <row r="2997" spans="1:27" ht="12" customHeight="1" x14ac:dyDescent="0.15">
      <c r="A2997" s="1" t="s">
        <v>788</v>
      </c>
      <c r="B2997" s="1" t="s">
        <v>114</v>
      </c>
      <c r="C2997" s="1" t="s">
        <v>9</v>
      </c>
      <c r="D2997" s="1" t="s">
        <v>2473</v>
      </c>
      <c r="E2997" s="1" t="s">
        <v>10</v>
      </c>
      <c r="F2997" s="1" t="s">
        <v>808</v>
      </c>
      <c r="G2997" s="1" t="s">
        <v>234</v>
      </c>
      <c r="H2997" s="1" t="s">
        <v>530</v>
      </c>
      <c r="I2997">
        <v>249667</v>
      </c>
      <c r="J2997">
        <v>279602</v>
      </c>
      <c r="K2997">
        <v>247977</v>
      </c>
      <c r="L2997">
        <v>292625</v>
      </c>
      <c r="M2997">
        <v>249482</v>
      </c>
      <c r="N2997">
        <v>260351</v>
      </c>
      <c r="O2997">
        <v>254922</v>
      </c>
      <c r="P2997">
        <v>262007</v>
      </c>
      <c r="Q2997">
        <v>232529</v>
      </c>
      <c r="R2997">
        <v>217193</v>
      </c>
      <c r="S2997">
        <v>176869</v>
      </c>
      <c r="T2997">
        <v>142488</v>
      </c>
      <c r="U2997">
        <v>138892</v>
      </c>
      <c r="V2997" s="1" t="s">
        <v>3248</v>
      </c>
      <c r="W2997" s="1" t="s">
        <v>2551</v>
      </c>
      <c r="X2997" s="5" t="s">
        <v>3268</v>
      </c>
      <c r="Y2997" s="5" t="s">
        <v>2553</v>
      </c>
      <c r="Z2997" s="5" t="s">
        <v>2998</v>
      </c>
      <c r="AA2997" s="5"/>
    </row>
    <row r="2998" spans="1:27" ht="12" customHeight="1" x14ac:dyDescent="0.15">
      <c r="A2998" s="1" t="s">
        <v>788</v>
      </c>
      <c r="B2998" s="1" t="s">
        <v>114</v>
      </c>
      <c r="C2998" s="1" t="s">
        <v>15</v>
      </c>
      <c r="D2998" s="1" t="s">
        <v>2473</v>
      </c>
      <c r="E2998" s="1" t="s">
        <v>10</v>
      </c>
      <c r="F2998" s="1" t="s">
        <v>808</v>
      </c>
      <c r="G2998" s="1" t="s">
        <v>238</v>
      </c>
      <c r="H2998" s="1" t="s">
        <v>239</v>
      </c>
      <c r="I2998">
        <v>2538</v>
      </c>
      <c r="J2998">
        <v>2428</v>
      </c>
      <c r="K2998">
        <v>3237</v>
      </c>
      <c r="L2998">
        <v>2764</v>
      </c>
      <c r="M2998">
        <v>2785</v>
      </c>
      <c r="N2998">
        <v>2476</v>
      </c>
      <c r="O2998">
        <v>2541</v>
      </c>
      <c r="P2998">
        <v>2643</v>
      </c>
      <c r="Q2998">
        <v>2449</v>
      </c>
      <c r="R2998">
        <v>2925</v>
      </c>
      <c r="S2998">
        <v>1928</v>
      </c>
      <c r="T2998">
        <v>2271</v>
      </c>
      <c r="U2998">
        <v>1945</v>
      </c>
      <c r="V2998" s="1" t="s">
        <v>3248</v>
      </c>
      <c r="W2998" s="1" t="s">
        <v>2551</v>
      </c>
      <c r="X2998" s="5" t="s">
        <v>3268</v>
      </c>
      <c r="Y2998" s="5" t="s">
        <v>2737</v>
      </c>
      <c r="Z2998" s="5" t="s">
        <v>2738</v>
      </c>
      <c r="AA2998" s="5"/>
    </row>
    <row r="2999" spans="1:27" ht="12" customHeight="1" x14ac:dyDescent="0.15">
      <c r="A2999" s="1" t="s">
        <v>788</v>
      </c>
      <c r="B2999" s="1" t="s">
        <v>57</v>
      </c>
      <c r="C2999" s="1" t="s">
        <v>9</v>
      </c>
      <c r="D2999" s="1" t="s">
        <v>2473</v>
      </c>
      <c r="E2999" s="1" t="s">
        <v>10</v>
      </c>
      <c r="F2999" s="1" t="s">
        <v>809</v>
      </c>
      <c r="G2999" s="1" t="s">
        <v>234</v>
      </c>
      <c r="H2999" s="1" t="s">
        <v>530</v>
      </c>
      <c r="I2999">
        <v>887898</v>
      </c>
      <c r="J2999">
        <v>905293</v>
      </c>
      <c r="K2999">
        <v>839563</v>
      </c>
      <c r="L2999">
        <v>837573</v>
      </c>
      <c r="M2999">
        <v>818073</v>
      </c>
      <c r="N2999">
        <v>742902</v>
      </c>
      <c r="O2999">
        <v>810664</v>
      </c>
      <c r="P2999">
        <v>874885</v>
      </c>
      <c r="Q2999">
        <v>873247</v>
      </c>
      <c r="R2999">
        <v>814185</v>
      </c>
      <c r="S2999">
        <v>683943</v>
      </c>
      <c r="T2999">
        <v>714907</v>
      </c>
      <c r="U2999">
        <v>779901</v>
      </c>
      <c r="V2999" s="1" t="s">
        <v>3248</v>
      </c>
      <c r="W2999" s="1" t="s">
        <v>2551</v>
      </c>
      <c r="X2999" s="5" t="s">
        <v>3269</v>
      </c>
      <c r="Y2999" s="5" t="s">
        <v>2553</v>
      </c>
      <c r="Z2999" s="5" t="s">
        <v>2998</v>
      </c>
      <c r="AA2999" s="5"/>
    </row>
    <row r="3000" spans="1:27" ht="12" customHeight="1" x14ac:dyDescent="0.15">
      <c r="A3000" s="1" t="s">
        <v>788</v>
      </c>
      <c r="B3000" s="1" t="s">
        <v>57</v>
      </c>
      <c r="C3000" s="1" t="s">
        <v>15</v>
      </c>
      <c r="D3000" s="1" t="s">
        <v>2473</v>
      </c>
      <c r="E3000" s="1" t="s">
        <v>10</v>
      </c>
      <c r="F3000" s="1" t="s">
        <v>809</v>
      </c>
      <c r="G3000" s="1" t="s">
        <v>238</v>
      </c>
      <c r="H3000" s="1" t="s">
        <v>239</v>
      </c>
      <c r="I3000">
        <v>5137</v>
      </c>
      <c r="J3000">
        <v>4889</v>
      </c>
      <c r="K3000">
        <v>4428</v>
      </c>
      <c r="L3000">
        <v>4975</v>
      </c>
      <c r="M3000">
        <v>5034</v>
      </c>
      <c r="N3000">
        <v>4366</v>
      </c>
      <c r="O3000">
        <v>4675</v>
      </c>
      <c r="P3000">
        <v>4787</v>
      </c>
      <c r="Q3000">
        <v>4996</v>
      </c>
      <c r="R3000">
        <v>4699</v>
      </c>
      <c r="S3000">
        <v>4161</v>
      </c>
      <c r="T3000">
        <v>4110</v>
      </c>
      <c r="U3000">
        <v>4609</v>
      </c>
      <c r="V3000" s="1" t="s">
        <v>3248</v>
      </c>
      <c r="W3000" s="1" t="s">
        <v>2551</v>
      </c>
      <c r="X3000" s="5" t="s">
        <v>3269</v>
      </c>
      <c r="Y3000" s="5" t="s">
        <v>2737</v>
      </c>
      <c r="Z3000" s="5" t="s">
        <v>2738</v>
      </c>
      <c r="AA3000" s="5"/>
    </row>
    <row r="3001" spans="1:27" ht="12" customHeight="1" x14ac:dyDescent="0.15">
      <c r="A3001" s="1" t="s">
        <v>788</v>
      </c>
      <c r="B3001" s="1" t="s">
        <v>61</v>
      </c>
      <c r="C3001" s="1" t="s">
        <v>9</v>
      </c>
      <c r="D3001" s="1" t="s">
        <v>2473</v>
      </c>
      <c r="E3001" s="1" t="s">
        <v>10</v>
      </c>
      <c r="F3001" s="1" t="s">
        <v>810</v>
      </c>
      <c r="G3001" s="1" t="s">
        <v>234</v>
      </c>
      <c r="H3001" s="1" t="s">
        <v>530</v>
      </c>
      <c r="I3001">
        <v>53360</v>
      </c>
      <c r="J3001">
        <v>52568</v>
      </c>
      <c r="K3001">
        <v>46240</v>
      </c>
      <c r="L3001">
        <v>53228</v>
      </c>
      <c r="M3001">
        <v>47514</v>
      </c>
      <c r="N3001">
        <v>43718</v>
      </c>
      <c r="O3001">
        <v>46884</v>
      </c>
      <c r="P3001">
        <v>47188</v>
      </c>
      <c r="Q3001">
        <v>47557</v>
      </c>
      <c r="R3001">
        <v>48481</v>
      </c>
      <c r="S3001">
        <v>39242</v>
      </c>
      <c r="T3001">
        <v>44076</v>
      </c>
      <c r="U3001">
        <v>44068</v>
      </c>
      <c r="V3001" s="1" t="s">
        <v>3248</v>
      </c>
      <c r="W3001" s="1" t="s">
        <v>2551</v>
      </c>
      <c r="X3001" s="5" t="s">
        <v>3270</v>
      </c>
      <c r="Y3001" s="5" t="s">
        <v>2553</v>
      </c>
      <c r="Z3001" s="5" t="s">
        <v>2998</v>
      </c>
      <c r="AA3001" s="5"/>
    </row>
    <row r="3002" spans="1:27" ht="12" customHeight="1" x14ac:dyDescent="0.15">
      <c r="A3002" s="1" t="s">
        <v>788</v>
      </c>
      <c r="B3002" s="1" t="s">
        <v>61</v>
      </c>
      <c r="C3002" s="1" t="s">
        <v>15</v>
      </c>
      <c r="D3002" s="1" t="s">
        <v>2473</v>
      </c>
      <c r="E3002" s="1" t="s">
        <v>10</v>
      </c>
      <c r="F3002" s="1" t="s">
        <v>810</v>
      </c>
      <c r="G3002" s="1" t="s">
        <v>238</v>
      </c>
      <c r="H3002" s="1" t="s">
        <v>239</v>
      </c>
      <c r="I3002">
        <v>2438</v>
      </c>
      <c r="J3002">
        <v>2379</v>
      </c>
      <c r="K3002">
        <v>2215</v>
      </c>
      <c r="L3002">
        <v>2485</v>
      </c>
      <c r="M3002">
        <v>2297</v>
      </c>
      <c r="N3002">
        <v>2116</v>
      </c>
      <c r="O3002">
        <v>2286</v>
      </c>
      <c r="P3002">
        <v>2351</v>
      </c>
      <c r="Q3002">
        <v>2387</v>
      </c>
      <c r="R3002">
        <v>2401</v>
      </c>
      <c r="S3002">
        <v>1851</v>
      </c>
      <c r="T3002">
        <v>2044</v>
      </c>
      <c r="U3002">
        <v>2076</v>
      </c>
      <c r="V3002" s="1" t="s">
        <v>3248</v>
      </c>
      <c r="W3002" s="1" t="s">
        <v>2551</v>
      </c>
      <c r="X3002" s="5" t="s">
        <v>3270</v>
      </c>
      <c r="Y3002" s="5" t="s">
        <v>2737</v>
      </c>
      <c r="Z3002" s="5" t="s">
        <v>2738</v>
      </c>
      <c r="AA3002" s="5"/>
    </row>
    <row r="3003" spans="1:27" ht="12" customHeight="1" x14ac:dyDescent="0.15">
      <c r="A3003" s="1" t="s">
        <v>788</v>
      </c>
      <c r="B3003" s="1" t="s">
        <v>154</v>
      </c>
      <c r="C3003" s="1" t="s">
        <v>9</v>
      </c>
      <c r="D3003" s="1" t="s">
        <v>2473</v>
      </c>
      <c r="E3003" s="1" t="s">
        <v>10</v>
      </c>
      <c r="F3003" s="1" t="s">
        <v>811</v>
      </c>
      <c r="G3003" s="1" t="s">
        <v>234</v>
      </c>
      <c r="H3003" s="1" t="s">
        <v>812</v>
      </c>
      <c r="I3003">
        <v>140373</v>
      </c>
      <c r="J3003">
        <v>128351</v>
      </c>
      <c r="K3003">
        <v>111293</v>
      </c>
      <c r="L3003">
        <v>138178</v>
      </c>
      <c r="M3003">
        <v>117787</v>
      </c>
      <c r="N3003">
        <v>112790</v>
      </c>
      <c r="O3003">
        <v>122532</v>
      </c>
      <c r="P3003">
        <v>130743</v>
      </c>
      <c r="Q3003">
        <v>129218</v>
      </c>
      <c r="R3003">
        <v>123065</v>
      </c>
      <c r="S3003">
        <v>109962</v>
      </c>
      <c r="T3003">
        <v>110869</v>
      </c>
      <c r="U3003">
        <v>119169</v>
      </c>
      <c r="V3003" s="1" t="s">
        <v>3248</v>
      </c>
      <c r="W3003" s="1" t="s">
        <v>2551</v>
      </c>
      <c r="X3003" s="5" t="s">
        <v>3271</v>
      </c>
      <c r="Y3003" s="5" t="s">
        <v>2553</v>
      </c>
      <c r="Z3003" s="5" t="s">
        <v>812</v>
      </c>
      <c r="AA3003" s="5"/>
    </row>
    <row r="3004" spans="1:27" ht="12" customHeight="1" x14ac:dyDescent="0.15">
      <c r="A3004" s="1" t="s">
        <v>788</v>
      </c>
      <c r="B3004" s="1" t="s">
        <v>154</v>
      </c>
      <c r="C3004" s="1" t="s">
        <v>15</v>
      </c>
      <c r="D3004" s="1" t="s">
        <v>2473</v>
      </c>
      <c r="E3004" s="1" t="s">
        <v>10</v>
      </c>
      <c r="F3004" s="1" t="s">
        <v>811</v>
      </c>
      <c r="G3004" s="1" t="s">
        <v>238</v>
      </c>
      <c r="H3004" s="1" t="s">
        <v>239</v>
      </c>
      <c r="I3004">
        <v>859</v>
      </c>
      <c r="J3004">
        <v>753</v>
      </c>
      <c r="K3004">
        <v>626</v>
      </c>
      <c r="L3004">
        <v>794</v>
      </c>
      <c r="M3004">
        <v>728</v>
      </c>
      <c r="N3004">
        <v>807</v>
      </c>
      <c r="O3004">
        <v>803</v>
      </c>
      <c r="P3004">
        <v>776</v>
      </c>
      <c r="Q3004">
        <v>817</v>
      </c>
      <c r="R3004">
        <v>837</v>
      </c>
      <c r="S3004">
        <v>739</v>
      </c>
      <c r="T3004">
        <v>812</v>
      </c>
      <c r="U3004">
        <v>842</v>
      </c>
      <c r="V3004" s="1" t="s">
        <v>3248</v>
      </c>
      <c r="W3004" s="1" t="s">
        <v>2551</v>
      </c>
      <c r="X3004" s="5" t="s">
        <v>3271</v>
      </c>
      <c r="Y3004" s="5" t="s">
        <v>2737</v>
      </c>
      <c r="Z3004" s="5" t="s">
        <v>2738</v>
      </c>
      <c r="AA3004" s="5"/>
    </row>
    <row r="3005" spans="1:27" ht="12" customHeight="1" x14ac:dyDescent="0.15">
      <c r="A3005" s="1" t="s">
        <v>788</v>
      </c>
      <c r="B3005" s="1" t="s">
        <v>156</v>
      </c>
      <c r="C3005" s="1" t="s">
        <v>9</v>
      </c>
      <c r="D3005" s="1" t="s">
        <v>2473</v>
      </c>
      <c r="E3005" s="1" t="s">
        <v>10</v>
      </c>
      <c r="F3005" s="1" t="s">
        <v>813</v>
      </c>
      <c r="G3005" s="1" t="s">
        <v>234</v>
      </c>
      <c r="H3005" s="1" t="s">
        <v>812</v>
      </c>
      <c r="I3005">
        <v>334927</v>
      </c>
      <c r="J3005">
        <v>320116</v>
      </c>
      <c r="K3005">
        <v>286465</v>
      </c>
      <c r="L3005">
        <v>335716</v>
      </c>
      <c r="M3005">
        <v>328140</v>
      </c>
      <c r="N3005">
        <v>298812</v>
      </c>
      <c r="O3005">
        <v>333738</v>
      </c>
      <c r="P3005">
        <v>315499</v>
      </c>
      <c r="Q3005">
        <v>317127</v>
      </c>
      <c r="R3005">
        <v>303611</v>
      </c>
      <c r="S3005">
        <v>279670</v>
      </c>
      <c r="T3005">
        <v>289967</v>
      </c>
      <c r="U3005">
        <v>291738</v>
      </c>
      <c r="V3005" s="1" t="s">
        <v>3248</v>
      </c>
      <c r="W3005" s="1" t="s">
        <v>2551</v>
      </c>
      <c r="X3005" s="5" t="s">
        <v>3272</v>
      </c>
      <c r="Y3005" s="5" t="s">
        <v>2553</v>
      </c>
      <c r="Z3005" s="5" t="s">
        <v>812</v>
      </c>
      <c r="AA3005" s="5"/>
    </row>
    <row r="3006" spans="1:27" ht="12" customHeight="1" x14ac:dyDescent="0.15">
      <c r="A3006" s="1" t="s">
        <v>788</v>
      </c>
      <c r="B3006" s="1" t="s">
        <v>156</v>
      </c>
      <c r="C3006" s="1" t="s">
        <v>15</v>
      </c>
      <c r="D3006" s="1" t="s">
        <v>2473</v>
      </c>
      <c r="E3006" s="1" t="s">
        <v>10</v>
      </c>
      <c r="F3006" s="1" t="s">
        <v>813</v>
      </c>
      <c r="G3006" s="1" t="s">
        <v>238</v>
      </c>
      <c r="H3006" s="1" t="s">
        <v>239</v>
      </c>
      <c r="I3006">
        <v>6796</v>
      </c>
      <c r="J3006">
        <v>6760</v>
      </c>
      <c r="K3006">
        <v>6072</v>
      </c>
      <c r="L3006">
        <v>6987</v>
      </c>
      <c r="M3006">
        <v>6833</v>
      </c>
      <c r="N3006">
        <v>6292</v>
      </c>
      <c r="O3006">
        <v>6950</v>
      </c>
      <c r="P3006">
        <v>6381</v>
      </c>
      <c r="Q3006">
        <v>6536</v>
      </c>
      <c r="R3006">
        <v>6273</v>
      </c>
      <c r="S3006">
        <v>5503</v>
      </c>
      <c r="T3006">
        <v>5700</v>
      </c>
      <c r="U3006">
        <v>5989</v>
      </c>
      <c r="V3006" s="1" t="s">
        <v>3248</v>
      </c>
      <c r="W3006" s="1" t="s">
        <v>2551</v>
      </c>
      <c r="X3006" s="5" t="s">
        <v>3272</v>
      </c>
      <c r="Y3006" s="5" t="s">
        <v>2737</v>
      </c>
      <c r="Z3006" s="5" t="s">
        <v>2738</v>
      </c>
      <c r="AA3006" s="5"/>
    </row>
    <row r="3007" spans="1:27" ht="12" customHeight="1" x14ac:dyDescent="0.15">
      <c r="A3007" s="1" t="s">
        <v>788</v>
      </c>
      <c r="B3007" s="1" t="s">
        <v>198</v>
      </c>
      <c r="C3007" s="1" t="s">
        <v>9</v>
      </c>
      <c r="D3007" s="1" t="s">
        <v>2473</v>
      </c>
      <c r="E3007" s="1" t="s">
        <v>10</v>
      </c>
      <c r="F3007" s="1" t="s">
        <v>814</v>
      </c>
      <c r="G3007" s="1" t="s">
        <v>234</v>
      </c>
      <c r="H3007" s="1" t="s">
        <v>812</v>
      </c>
      <c r="I3007">
        <v>193741</v>
      </c>
      <c r="J3007">
        <v>181696</v>
      </c>
      <c r="K3007">
        <v>160384</v>
      </c>
      <c r="L3007">
        <v>178791</v>
      </c>
      <c r="M3007">
        <v>169145</v>
      </c>
      <c r="N3007">
        <v>158934</v>
      </c>
      <c r="O3007">
        <v>175125</v>
      </c>
      <c r="P3007">
        <v>174755</v>
      </c>
      <c r="Q3007">
        <v>158975</v>
      </c>
      <c r="R3007">
        <v>149200</v>
      </c>
      <c r="S3007">
        <v>151489</v>
      </c>
      <c r="T3007">
        <v>155501</v>
      </c>
      <c r="U3007">
        <v>175765</v>
      </c>
      <c r="V3007" s="1" t="s">
        <v>3248</v>
      </c>
      <c r="W3007" s="1" t="s">
        <v>2551</v>
      </c>
      <c r="X3007" s="5" t="s">
        <v>3273</v>
      </c>
      <c r="Y3007" s="5" t="s">
        <v>2553</v>
      </c>
      <c r="Z3007" s="5" t="s">
        <v>812</v>
      </c>
      <c r="AA3007" s="5"/>
    </row>
    <row r="3008" spans="1:27" ht="12" customHeight="1" x14ac:dyDescent="0.15">
      <c r="A3008" s="1" t="s">
        <v>788</v>
      </c>
      <c r="B3008" s="1" t="s">
        <v>198</v>
      </c>
      <c r="C3008" s="1" t="s">
        <v>15</v>
      </c>
      <c r="D3008" s="1" t="s">
        <v>2473</v>
      </c>
      <c r="E3008" s="1" t="s">
        <v>10</v>
      </c>
      <c r="F3008" s="1" t="s">
        <v>814</v>
      </c>
      <c r="G3008" s="1" t="s">
        <v>238</v>
      </c>
      <c r="H3008" s="1" t="s">
        <v>239</v>
      </c>
      <c r="I3008">
        <v>6413</v>
      </c>
      <c r="J3008">
        <v>6037</v>
      </c>
      <c r="K3008">
        <v>5653</v>
      </c>
      <c r="L3008">
        <v>6219</v>
      </c>
      <c r="M3008">
        <v>5977</v>
      </c>
      <c r="N3008">
        <v>5798</v>
      </c>
      <c r="O3008">
        <v>6298</v>
      </c>
      <c r="P3008">
        <v>6307</v>
      </c>
      <c r="Q3008">
        <v>5558</v>
      </c>
      <c r="R3008">
        <v>5550</v>
      </c>
      <c r="S3008">
        <v>4913</v>
      </c>
      <c r="T3008">
        <v>4886</v>
      </c>
      <c r="U3008">
        <v>5699</v>
      </c>
      <c r="V3008" s="1" t="s">
        <v>3248</v>
      </c>
      <c r="W3008" s="1" t="s">
        <v>2551</v>
      </c>
      <c r="X3008" s="5" t="s">
        <v>3273</v>
      </c>
      <c r="Y3008" s="5" t="s">
        <v>2737</v>
      </c>
      <c r="Z3008" s="5" t="s">
        <v>2738</v>
      </c>
      <c r="AA3008" s="5"/>
    </row>
    <row r="3009" spans="1:27" ht="12" customHeight="1" x14ac:dyDescent="0.15">
      <c r="A3009" s="1" t="s">
        <v>788</v>
      </c>
      <c r="B3009" s="1" t="s">
        <v>200</v>
      </c>
      <c r="C3009" s="1" t="s">
        <v>9</v>
      </c>
      <c r="D3009" s="1" t="s">
        <v>2473</v>
      </c>
      <c r="E3009" s="1" t="s">
        <v>10</v>
      </c>
      <c r="F3009" s="1" t="s">
        <v>815</v>
      </c>
      <c r="G3009" s="1" t="s">
        <v>234</v>
      </c>
      <c r="H3009" s="1" t="s">
        <v>812</v>
      </c>
      <c r="I3009">
        <v>86755</v>
      </c>
      <c r="J3009">
        <v>73180</v>
      </c>
      <c r="K3009">
        <v>58718</v>
      </c>
      <c r="L3009">
        <v>79688</v>
      </c>
      <c r="M3009">
        <v>74390</v>
      </c>
      <c r="N3009">
        <v>66665</v>
      </c>
      <c r="O3009">
        <v>73172</v>
      </c>
      <c r="P3009">
        <v>73566</v>
      </c>
      <c r="Q3009">
        <v>78249</v>
      </c>
      <c r="R3009">
        <v>75135</v>
      </c>
      <c r="S3009">
        <v>72987</v>
      </c>
      <c r="T3009">
        <v>67623</v>
      </c>
      <c r="U3009">
        <v>76397</v>
      </c>
      <c r="V3009" s="1" t="s">
        <v>3248</v>
      </c>
      <c r="W3009" s="1" t="s">
        <v>2551</v>
      </c>
      <c r="X3009" s="5" t="s">
        <v>3274</v>
      </c>
      <c r="Y3009" s="5" t="s">
        <v>2553</v>
      </c>
      <c r="Z3009" s="5" t="s">
        <v>812</v>
      </c>
      <c r="AA3009" s="5"/>
    </row>
    <row r="3010" spans="1:27" ht="12" customHeight="1" x14ac:dyDescent="0.15">
      <c r="A3010" s="1" t="s">
        <v>788</v>
      </c>
      <c r="B3010" s="1" t="s">
        <v>200</v>
      </c>
      <c r="C3010" s="1" t="s">
        <v>15</v>
      </c>
      <c r="D3010" s="1" t="s">
        <v>2473</v>
      </c>
      <c r="E3010" s="1" t="s">
        <v>10</v>
      </c>
      <c r="F3010" s="1" t="s">
        <v>815</v>
      </c>
      <c r="G3010" s="1" t="s">
        <v>238</v>
      </c>
      <c r="H3010" s="1" t="s">
        <v>239</v>
      </c>
      <c r="I3010">
        <v>7195</v>
      </c>
      <c r="J3010">
        <v>6433</v>
      </c>
      <c r="K3010">
        <v>5486</v>
      </c>
      <c r="L3010">
        <v>6713</v>
      </c>
      <c r="M3010">
        <v>6587</v>
      </c>
      <c r="N3010">
        <v>6159</v>
      </c>
      <c r="O3010">
        <v>6650</v>
      </c>
      <c r="P3010">
        <v>6820</v>
      </c>
      <c r="Q3010">
        <v>7274</v>
      </c>
      <c r="R3010">
        <v>7195</v>
      </c>
      <c r="S3010">
        <v>6163</v>
      </c>
      <c r="T3010">
        <v>6429</v>
      </c>
      <c r="U3010">
        <v>6969</v>
      </c>
      <c r="V3010" s="1" t="s">
        <v>3248</v>
      </c>
      <c r="W3010" s="1" t="s">
        <v>2551</v>
      </c>
      <c r="X3010" s="5" t="s">
        <v>3274</v>
      </c>
      <c r="Y3010" s="5" t="s">
        <v>2737</v>
      </c>
      <c r="Z3010" s="5" t="s">
        <v>2738</v>
      </c>
      <c r="AA3010" s="5"/>
    </row>
    <row r="3011" spans="1:27" ht="12" customHeight="1" x14ac:dyDescent="0.15">
      <c r="A3011" s="1" t="s">
        <v>788</v>
      </c>
      <c r="B3011" s="1" t="s">
        <v>202</v>
      </c>
      <c r="C3011" s="1" t="s">
        <v>9</v>
      </c>
      <c r="D3011" s="1" t="s">
        <v>2473</v>
      </c>
      <c r="E3011" s="1" t="s">
        <v>10</v>
      </c>
      <c r="F3011" s="1" t="s">
        <v>816</v>
      </c>
      <c r="G3011" s="1" t="s">
        <v>234</v>
      </c>
      <c r="H3011" s="1" t="s">
        <v>812</v>
      </c>
      <c r="I3011">
        <v>11266</v>
      </c>
      <c r="J3011">
        <v>9386</v>
      </c>
      <c r="K3011">
        <v>9642</v>
      </c>
      <c r="L3011">
        <v>10432</v>
      </c>
      <c r="M3011">
        <v>11213</v>
      </c>
      <c r="N3011">
        <v>9143</v>
      </c>
      <c r="O3011">
        <v>11745</v>
      </c>
      <c r="P3011">
        <v>11198</v>
      </c>
      <c r="Q3011">
        <v>11610</v>
      </c>
      <c r="R3011">
        <v>10356</v>
      </c>
      <c r="S3011">
        <v>9560</v>
      </c>
      <c r="T3011">
        <v>11345</v>
      </c>
      <c r="U3011">
        <v>11021</v>
      </c>
      <c r="V3011" s="1" t="s">
        <v>3248</v>
      </c>
      <c r="W3011" s="1" t="s">
        <v>2551</v>
      </c>
      <c r="X3011" s="5" t="s">
        <v>3275</v>
      </c>
      <c r="Y3011" s="5" t="s">
        <v>2553</v>
      </c>
      <c r="Z3011" s="5" t="s">
        <v>812</v>
      </c>
      <c r="AA3011" s="5"/>
    </row>
    <row r="3012" spans="1:27" ht="12" customHeight="1" x14ac:dyDescent="0.15">
      <c r="A3012" s="1" t="s">
        <v>788</v>
      </c>
      <c r="B3012" s="1" t="s">
        <v>202</v>
      </c>
      <c r="C3012" s="1" t="s">
        <v>15</v>
      </c>
      <c r="D3012" s="1" t="s">
        <v>2473</v>
      </c>
      <c r="E3012" s="1" t="s">
        <v>10</v>
      </c>
      <c r="F3012" s="1" t="s">
        <v>816</v>
      </c>
      <c r="G3012" s="1" t="s">
        <v>238</v>
      </c>
      <c r="H3012" s="1" t="s">
        <v>239</v>
      </c>
      <c r="I3012">
        <v>2524</v>
      </c>
      <c r="J3012">
        <v>2346</v>
      </c>
      <c r="K3012">
        <v>2264</v>
      </c>
      <c r="L3012">
        <v>2772</v>
      </c>
      <c r="M3012">
        <v>2757</v>
      </c>
      <c r="N3012">
        <v>2275</v>
      </c>
      <c r="O3012">
        <v>2745</v>
      </c>
      <c r="P3012">
        <v>2547</v>
      </c>
      <c r="Q3012">
        <v>2485</v>
      </c>
      <c r="R3012">
        <v>2338</v>
      </c>
      <c r="S3012">
        <v>2131</v>
      </c>
      <c r="T3012">
        <v>2319</v>
      </c>
      <c r="U3012">
        <v>2231</v>
      </c>
      <c r="V3012" s="1" t="s">
        <v>3248</v>
      </c>
      <c r="W3012" s="1" t="s">
        <v>2551</v>
      </c>
      <c r="X3012" s="5" t="s">
        <v>3275</v>
      </c>
      <c r="Y3012" s="5" t="s">
        <v>2737</v>
      </c>
      <c r="Z3012" s="5" t="s">
        <v>2738</v>
      </c>
      <c r="AA3012" s="5"/>
    </row>
    <row r="3013" spans="1:27" ht="12" customHeight="1" x14ac:dyDescent="0.15">
      <c r="A3013" s="1" t="s">
        <v>788</v>
      </c>
      <c r="B3013" s="1" t="s">
        <v>204</v>
      </c>
      <c r="C3013" s="1" t="s">
        <v>9</v>
      </c>
      <c r="D3013" s="1" t="s">
        <v>2473</v>
      </c>
      <c r="E3013" s="1" t="s">
        <v>10</v>
      </c>
      <c r="F3013" s="1" t="s">
        <v>817</v>
      </c>
      <c r="G3013" s="1" t="s">
        <v>234</v>
      </c>
      <c r="H3013" s="1" t="s">
        <v>812</v>
      </c>
      <c r="I3013">
        <v>74855</v>
      </c>
      <c r="J3013">
        <v>71549</v>
      </c>
      <c r="K3013">
        <v>61519</v>
      </c>
      <c r="L3013">
        <v>70619</v>
      </c>
      <c r="M3013">
        <v>70432</v>
      </c>
      <c r="N3013">
        <v>60146</v>
      </c>
      <c r="O3013">
        <v>64911</v>
      </c>
      <c r="P3013">
        <v>65649</v>
      </c>
      <c r="Q3013">
        <v>61219</v>
      </c>
      <c r="R3013">
        <v>58946</v>
      </c>
      <c r="S3013">
        <v>55711</v>
      </c>
      <c r="T3013">
        <v>55212</v>
      </c>
      <c r="U3013">
        <v>54126</v>
      </c>
      <c r="V3013" s="1" t="s">
        <v>3248</v>
      </c>
      <c r="W3013" s="1" t="s">
        <v>2551</v>
      </c>
      <c r="X3013" s="5" t="s">
        <v>3276</v>
      </c>
      <c r="Y3013" s="5" t="s">
        <v>2553</v>
      </c>
      <c r="Z3013" s="5" t="s">
        <v>812</v>
      </c>
      <c r="AA3013" s="5"/>
    </row>
    <row r="3014" spans="1:27" ht="12" customHeight="1" x14ac:dyDescent="0.15">
      <c r="A3014" s="1" t="s">
        <v>788</v>
      </c>
      <c r="B3014" s="1" t="s">
        <v>204</v>
      </c>
      <c r="C3014" s="1" t="s">
        <v>15</v>
      </c>
      <c r="D3014" s="1" t="s">
        <v>2473</v>
      </c>
      <c r="E3014" s="1" t="s">
        <v>10</v>
      </c>
      <c r="F3014" s="1" t="s">
        <v>817</v>
      </c>
      <c r="G3014" s="1" t="s">
        <v>238</v>
      </c>
      <c r="H3014" s="1" t="s">
        <v>239</v>
      </c>
      <c r="I3014">
        <v>15864</v>
      </c>
      <c r="J3014">
        <v>16303</v>
      </c>
      <c r="K3014">
        <v>13439</v>
      </c>
      <c r="L3014">
        <v>15559</v>
      </c>
      <c r="M3014">
        <v>16035</v>
      </c>
      <c r="N3014">
        <v>12869</v>
      </c>
      <c r="O3014">
        <v>12589</v>
      </c>
      <c r="P3014">
        <v>13223</v>
      </c>
      <c r="Q3014">
        <v>10943</v>
      </c>
      <c r="R3014">
        <v>10303</v>
      </c>
      <c r="S3014">
        <v>9835</v>
      </c>
      <c r="T3014">
        <v>9560</v>
      </c>
      <c r="U3014">
        <v>9044</v>
      </c>
      <c r="V3014" s="1" t="s">
        <v>3248</v>
      </c>
      <c r="W3014" s="1" t="s">
        <v>2551</v>
      </c>
      <c r="X3014" s="5" t="s">
        <v>3276</v>
      </c>
      <c r="Y3014" s="5" t="s">
        <v>2737</v>
      </c>
      <c r="Z3014" s="5" t="s">
        <v>2738</v>
      </c>
      <c r="AA3014" s="5"/>
    </row>
    <row r="3015" spans="1:27" ht="12" customHeight="1" x14ac:dyDescent="0.15">
      <c r="A3015" s="1" t="s">
        <v>788</v>
      </c>
      <c r="B3015" s="1" t="s">
        <v>206</v>
      </c>
      <c r="C3015" s="1" t="s">
        <v>9</v>
      </c>
      <c r="D3015" s="1" t="s">
        <v>2473</v>
      </c>
      <c r="E3015" s="1" t="s">
        <v>10</v>
      </c>
      <c r="F3015" s="1" t="s">
        <v>818</v>
      </c>
      <c r="G3015" s="1" t="s">
        <v>234</v>
      </c>
      <c r="H3015" s="1" t="s">
        <v>812</v>
      </c>
      <c r="I3015">
        <v>45904</v>
      </c>
      <c r="J3015">
        <v>42340</v>
      </c>
      <c r="K3015">
        <v>36436</v>
      </c>
      <c r="L3015">
        <v>48112</v>
      </c>
      <c r="M3015">
        <v>53143</v>
      </c>
      <c r="N3015">
        <v>50270</v>
      </c>
      <c r="O3015">
        <v>61181</v>
      </c>
      <c r="P3015">
        <v>55188</v>
      </c>
      <c r="Q3015">
        <v>53631</v>
      </c>
      <c r="R3015">
        <v>51793</v>
      </c>
      <c r="S3015">
        <v>35244</v>
      </c>
      <c r="T3015">
        <v>44017</v>
      </c>
      <c r="U3015">
        <v>48822</v>
      </c>
      <c r="V3015" s="1" t="s">
        <v>3248</v>
      </c>
      <c r="W3015" s="1" t="s">
        <v>2551</v>
      </c>
      <c r="X3015" s="5" t="s">
        <v>3277</v>
      </c>
      <c r="Y3015" s="5" t="s">
        <v>2553</v>
      </c>
      <c r="Z3015" s="5" t="s">
        <v>812</v>
      </c>
      <c r="AA3015" s="5"/>
    </row>
    <row r="3016" spans="1:27" ht="12" customHeight="1" x14ac:dyDescent="0.15">
      <c r="A3016" s="1" t="s">
        <v>788</v>
      </c>
      <c r="B3016" s="1" t="s">
        <v>206</v>
      </c>
      <c r="C3016" s="1" t="s">
        <v>15</v>
      </c>
      <c r="D3016" s="1" t="s">
        <v>2473</v>
      </c>
      <c r="E3016" s="1" t="s">
        <v>10</v>
      </c>
      <c r="F3016" s="1" t="s">
        <v>818</v>
      </c>
      <c r="G3016" s="1" t="s">
        <v>238</v>
      </c>
      <c r="H3016" s="1" t="s">
        <v>239</v>
      </c>
      <c r="I3016">
        <v>578</v>
      </c>
      <c r="J3016">
        <v>577</v>
      </c>
      <c r="K3016">
        <v>509</v>
      </c>
      <c r="L3016">
        <v>507</v>
      </c>
      <c r="M3016">
        <v>518</v>
      </c>
      <c r="N3016">
        <v>463</v>
      </c>
      <c r="O3016">
        <v>591</v>
      </c>
      <c r="P3016">
        <v>502</v>
      </c>
      <c r="Q3016">
        <v>528</v>
      </c>
      <c r="R3016">
        <v>528</v>
      </c>
      <c r="S3016">
        <v>402</v>
      </c>
      <c r="T3016">
        <v>488</v>
      </c>
      <c r="U3016">
        <v>500</v>
      </c>
      <c r="V3016" s="1" t="s">
        <v>3248</v>
      </c>
      <c r="W3016" s="1" t="s">
        <v>2551</v>
      </c>
      <c r="X3016" s="5" t="s">
        <v>3277</v>
      </c>
      <c r="Y3016" s="5" t="s">
        <v>2737</v>
      </c>
      <c r="Z3016" s="5" t="s">
        <v>2738</v>
      </c>
      <c r="AA3016" s="5"/>
    </row>
    <row r="3017" spans="1:27" ht="12" customHeight="1" x14ac:dyDescent="0.15">
      <c r="A3017" s="1" t="s">
        <v>788</v>
      </c>
      <c r="B3017" s="1" t="s">
        <v>208</v>
      </c>
      <c r="C3017" s="1" t="s">
        <v>9</v>
      </c>
      <c r="D3017" s="1" t="s">
        <v>2473</v>
      </c>
      <c r="E3017" s="1" t="s">
        <v>10</v>
      </c>
      <c r="F3017" s="1" t="s">
        <v>819</v>
      </c>
      <c r="G3017" s="1" t="s">
        <v>234</v>
      </c>
      <c r="H3017" s="1" t="s">
        <v>812</v>
      </c>
      <c r="I3017">
        <v>79175</v>
      </c>
      <c r="J3017">
        <v>85857</v>
      </c>
      <c r="K3017">
        <v>59404</v>
      </c>
      <c r="L3017">
        <v>85956</v>
      </c>
      <c r="M3017">
        <v>88868</v>
      </c>
      <c r="N3017">
        <v>76135</v>
      </c>
      <c r="O3017">
        <v>85831</v>
      </c>
      <c r="P3017">
        <v>90221</v>
      </c>
      <c r="Q3017">
        <v>82092</v>
      </c>
      <c r="R3017">
        <v>77160</v>
      </c>
      <c r="S3017">
        <v>54226</v>
      </c>
      <c r="T3017">
        <v>63939</v>
      </c>
      <c r="U3017">
        <v>80243</v>
      </c>
      <c r="V3017" s="1" t="s">
        <v>3248</v>
      </c>
      <c r="W3017" s="1" t="s">
        <v>2551</v>
      </c>
      <c r="X3017" s="5" t="s">
        <v>3278</v>
      </c>
      <c r="Y3017" s="5" t="s">
        <v>2553</v>
      </c>
      <c r="Z3017" s="5" t="s">
        <v>812</v>
      </c>
      <c r="AA3017" s="5"/>
    </row>
    <row r="3018" spans="1:27" ht="12" customHeight="1" x14ac:dyDescent="0.15">
      <c r="A3018" s="1" t="s">
        <v>788</v>
      </c>
      <c r="B3018" s="1" t="s">
        <v>208</v>
      </c>
      <c r="C3018" s="1" t="s">
        <v>15</v>
      </c>
      <c r="D3018" s="1" t="s">
        <v>2473</v>
      </c>
      <c r="E3018" s="1" t="s">
        <v>10</v>
      </c>
      <c r="F3018" s="1" t="s">
        <v>819</v>
      </c>
      <c r="G3018" s="1" t="s">
        <v>238</v>
      </c>
      <c r="H3018" s="1" t="s">
        <v>239</v>
      </c>
      <c r="I3018">
        <v>1950</v>
      </c>
      <c r="J3018">
        <v>1890</v>
      </c>
      <c r="K3018">
        <v>1380</v>
      </c>
      <c r="L3018">
        <v>2115</v>
      </c>
      <c r="M3018">
        <v>2152</v>
      </c>
      <c r="N3018">
        <v>1875</v>
      </c>
      <c r="O3018">
        <v>1939</v>
      </c>
      <c r="P3018">
        <v>2545</v>
      </c>
      <c r="Q3018">
        <v>2251</v>
      </c>
      <c r="R3018">
        <v>2282</v>
      </c>
      <c r="S3018">
        <v>1668</v>
      </c>
      <c r="T3018">
        <v>1919</v>
      </c>
      <c r="U3018">
        <v>1967</v>
      </c>
      <c r="V3018" s="1" t="s">
        <v>3248</v>
      </c>
      <c r="W3018" s="1" t="s">
        <v>2551</v>
      </c>
      <c r="X3018" s="5" t="s">
        <v>3278</v>
      </c>
      <c r="Y3018" s="5" t="s">
        <v>2737</v>
      </c>
      <c r="Z3018" s="5" t="s">
        <v>2738</v>
      </c>
      <c r="AA3018" s="5"/>
    </row>
    <row r="3019" spans="1:27" ht="12" customHeight="1" x14ac:dyDescent="0.15">
      <c r="A3019" s="1" t="s">
        <v>788</v>
      </c>
      <c r="B3019" s="1" t="s">
        <v>62</v>
      </c>
      <c r="C3019" s="1" t="s">
        <v>9</v>
      </c>
      <c r="D3019" s="1" t="s">
        <v>2473</v>
      </c>
      <c r="E3019" s="1" t="s">
        <v>10</v>
      </c>
      <c r="F3019" s="1" t="s">
        <v>820</v>
      </c>
      <c r="G3019" s="1" t="s">
        <v>234</v>
      </c>
      <c r="H3019" s="1" t="s">
        <v>812</v>
      </c>
      <c r="I3019">
        <v>38103</v>
      </c>
      <c r="J3019">
        <v>40899</v>
      </c>
      <c r="K3019">
        <v>37321</v>
      </c>
      <c r="L3019">
        <v>34784</v>
      </c>
      <c r="M3019">
        <v>41895</v>
      </c>
      <c r="N3019">
        <v>34669</v>
      </c>
      <c r="O3019">
        <v>33708</v>
      </c>
      <c r="P3019">
        <v>31019</v>
      </c>
      <c r="Q3019">
        <v>28789</v>
      </c>
      <c r="R3019">
        <v>25765</v>
      </c>
      <c r="S3019">
        <v>26292</v>
      </c>
      <c r="T3019">
        <v>22043</v>
      </c>
      <c r="U3019">
        <v>23884</v>
      </c>
      <c r="V3019" s="1" t="s">
        <v>3248</v>
      </c>
      <c r="W3019" s="1" t="s">
        <v>2551</v>
      </c>
      <c r="X3019" s="5" t="s">
        <v>3279</v>
      </c>
      <c r="Y3019" s="5" t="s">
        <v>2553</v>
      </c>
      <c r="Z3019" s="5" t="s">
        <v>812</v>
      </c>
      <c r="AA3019" s="5"/>
    </row>
    <row r="3020" spans="1:27" ht="12" customHeight="1" x14ac:dyDescent="0.15">
      <c r="A3020" s="1" t="s">
        <v>788</v>
      </c>
      <c r="B3020" s="1" t="s">
        <v>62</v>
      </c>
      <c r="C3020" s="1" t="s">
        <v>15</v>
      </c>
      <c r="D3020" s="1" t="s">
        <v>2473</v>
      </c>
      <c r="E3020" s="1" t="s">
        <v>10</v>
      </c>
      <c r="F3020" s="1" t="s">
        <v>820</v>
      </c>
      <c r="G3020" s="1" t="s">
        <v>238</v>
      </c>
      <c r="H3020" s="1" t="s">
        <v>239</v>
      </c>
      <c r="I3020">
        <v>16720</v>
      </c>
      <c r="J3020">
        <v>18346</v>
      </c>
      <c r="K3020">
        <v>19056</v>
      </c>
      <c r="L3020">
        <v>17020</v>
      </c>
      <c r="M3020">
        <v>22218</v>
      </c>
      <c r="N3020">
        <v>20587</v>
      </c>
      <c r="O3020">
        <v>19747</v>
      </c>
      <c r="P3020">
        <v>21252</v>
      </c>
      <c r="Q3020">
        <v>18962</v>
      </c>
      <c r="R3020">
        <v>18569</v>
      </c>
      <c r="S3020">
        <v>17359</v>
      </c>
      <c r="T3020">
        <v>17575</v>
      </c>
      <c r="U3020">
        <v>17240</v>
      </c>
      <c r="V3020" s="1" t="s">
        <v>3248</v>
      </c>
      <c r="W3020" s="1" t="s">
        <v>2551</v>
      </c>
      <c r="X3020" s="5" t="s">
        <v>3279</v>
      </c>
      <c r="Y3020" s="5" t="s">
        <v>2737</v>
      </c>
      <c r="Z3020" s="5" t="s">
        <v>2738</v>
      </c>
      <c r="AA3020" s="5"/>
    </row>
    <row r="3021" spans="1:27" ht="12" customHeight="1" x14ac:dyDescent="0.15">
      <c r="A3021" s="1" t="s">
        <v>788</v>
      </c>
      <c r="B3021" s="1" t="s">
        <v>66</v>
      </c>
      <c r="C3021" s="1" t="s">
        <v>9</v>
      </c>
      <c r="D3021" s="1" t="s">
        <v>2473</v>
      </c>
      <c r="E3021" s="1" t="s">
        <v>10</v>
      </c>
      <c r="F3021" s="1" t="s">
        <v>821</v>
      </c>
      <c r="G3021" s="1" t="s">
        <v>234</v>
      </c>
      <c r="H3021" s="1" t="s">
        <v>812</v>
      </c>
      <c r="I3021">
        <v>30200</v>
      </c>
      <c r="J3021">
        <v>30549</v>
      </c>
      <c r="K3021">
        <v>26312</v>
      </c>
      <c r="L3021">
        <v>26830</v>
      </c>
      <c r="M3021">
        <v>23676</v>
      </c>
      <c r="N3021">
        <v>19822</v>
      </c>
      <c r="O3021">
        <v>15361</v>
      </c>
      <c r="P3021">
        <v>9882</v>
      </c>
      <c r="Q3021">
        <v>15160</v>
      </c>
      <c r="R3021">
        <v>15085</v>
      </c>
      <c r="S3021">
        <v>9121</v>
      </c>
      <c r="T3021">
        <v>14592</v>
      </c>
      <c r="U3021">
        <v>19619</v>
      </c>
      <c r="V3021" s="1" t="s">
        <v>3248</v>
      </c>
      <c r="W3021" s="1" t="s">
        <v>2551</v>
      </c>
      <c r="X3021" s="5" t="s">
        <v>3280</v>
      </c>
      <c r="Y3021" s="5" t="s">
        <v>2553</v>
      </c>
      <c r="Z3021" s="5" t="s">
        <v>812</v>
      </c>
      <c r="AA3021" s="5"/>
    </row>
    <row r="3022" spans="1:27" ht="12" customHeight="1" x14ac:dyDescent="0.15">
      <c r="A3022" s="1" t="s">
        <v>788</v>
      </c>
      <c r="B3022" s="1" t="s">
        <v>66</v>
      </c>
      <c r="C3022" s="1" t="s">
        <v>15</v>
      </c>
      <c r="D3022" s="1" t="s">
        <v>2473</v>
      </c>
      <c r="E3022" s="1" t="s">
        <v>10</v>
      </c>
      <c r="F3022" s="1" t="s">
        <v>821</v>
      </c>
      <c r="G3022" s="1" t="s">
        <v>238</v>
      </c>
      <c r="H3022" s="1" t="s">
        <v>239</v>
      </c>
      <c r="I3022">
        <v>559</v>
      </c>
      <c r="J3022">
        <v>579</v>
      </c>
      <c r="K3022">
        <v>558</v>
      </c>
      <c r="L3022">
        <v>551</v>
      </c>
      <c r="M3022">
        <v>507</v>
      </c>
      <c r="N3022">
        <v>447</v>
      </c>
      <c r="O3022">
        <v>358</v>
      </c>
      <c r="P3022">
        <v>258</v>
      </c>
      <c r="Q3022">
        <v>377</v>
      </c>
      <c r="R3022">
        <v>340</v>
      </c>
      <c r="S3022">
        <v>302</v>
      </c>
      <c r="T3022">
        <v>309</v>
      </c>
      <c r="U3022">
        <v>393</v>
      </c>
      <c r="V3022" s="1" t="s">
        <v>3248</v>
      </c>
      <c r="W3022" s="1" t="s">
        <v>2551</v>
      </c>
      <c r="X3022" s="5" t="s">
        <v>3280</v>
      </c>
      <c r="Y3022" s="5" t="s">
        <v>2737</v>
      </c>
      <c r="Z3022" s="5" t="s">
        <v>2738</v>
      </c>
      <c r="AA3022" s="5"/>
    </row>
    <row r="3023" spans="1:27" ht="12" customHeight="1" x14ac:dyDescent="0.15">
      <c r="A3023" s="1" t="s">
        <v>788</v>
      </c>
      <c r="B3023" s="1" t="s">
        <v>68</v>
      </c>
      <c r="C3023" s="1" t="s">
        <v>9</v>
      </c>
      <c r="D3023" s="1" t="s">
        <v>2473</v>
      </c>
      <c r="E3023" s="1" t="s">
        <v>10</v>
      </c>
      <c r="F3023" s="1" t="s">
        <v>822</v>
      </c>
      <c r="G3023" s="1" t="s">
        <v>234</v>
      </c>
      <c r="H3023" s="1" t="s">
        <v>530</v>
      </c>
      <c r="I3023">
        <v>1003300</v>
      </c>
      <c r="J3023">
        <v>842534</v>
      </c>
      <c r="K3023">
        <v>733915</v>
      </c>
      <c r="L3023">
        <v>925235</v>
      </c>
      <c r="M3023">
        <v>990903</v>
      </c>
      <c r="N3023">
        <v>949186</v>
      </c>
      <c r="O3023">
        <v>982128</v>
      </c>
      <c r="P3023">
        <v>989602</v>
      </c>
      <c r="Q3023">
        <v>1017708</v>
      </c>
      <c r="R3023">
        <v>968967</v>
      </c>
      <c r="S3023">
        <v>904207</v>
      </c>
      <c r="T3023">
        <v>1021347</v>
      </c>
      <c r="U3023">
        <v>1112249</v>
      </c>
      <c r="V3023" s="1" t="s">
        <v>3248</v>
      </c>
      <c r="W3023" s="1" t="s">
        <v>2551</v>
      </c>
      <c r="X3023" s="5" t="s">
        <v>3281</v>
      </c>
      <c r="Y3023" s="5" t="s">
        <v>2553</v>
      </c>
      <c r="Z3023" s="5" t="s">
        <v>2998</v>
      </c>
      <c r="AA3023" s="5"/>
    </row>
    <row r="3024" spans="1:27" ht="12" customHeight="1" x14ac:dyDescent="0.15">
      <c r="A3024" s="1" t="s">
        <v>788</v>
      </c>
      <c r="B3024" s="1" t="s">
        <v>68</v>
      </c>
      <c r="C3024" s="1" t="s">
        <v>15</v>
      </c>
      <c r="D3024" s="1" t="s">
        <v>2473</v>
      </c>
      <c r="E3024" s="1" t="s">
        <v>10</v>
      </c>
      <c r="F3024" s="1" t="s">
        <v>822</v>
      </c>
      <c r="G3024" s="1" t="s">
        <v>238</v>
      </c>
      <c r="H3024" s="1" t="s">
        <v>239</v>
      </c>
      <c r="I3024">
        <v>13547</v>
      </c>
      <c r="J3024">
        <v>11845</v>
      </c>
      <c r="K3024">
        <v>10430</v>
      </c>
      <c r="L3024">
        <v>13319</v>
      </c>
      <c r="M3024">
        <v>13798</v>
      </c>
      <c r="N3024">
        <v>12964</v>
      </c>
      <c r="O3024">
        <v>14767</v>
      </c>
      <c r="P3024">
        <v>13229</v>
      </c>
      <c r="Q3024">
        <v>14011</v>
      </c>
      <c r="R3024">
        <v>13947</v>
      </c>
      <c r="S3024">
        <v>12583</v>
      </c>
      <c r="T3024">
        <v>14379</v>
      </c>
      <c r="U3024">
        <v>16227</v>
      </c>
      <c r="V3024" s="1" t="s">
        <v>3248</v>
      </c>
      <c r="W3024" s="1" t="s">
        <v>2551</v>
      </c>
      <c r="X3024" s="5" t="s">
        <v>3281</v>
      </c>
      <c r="Y3024" s="5" t="s">
        <v>2737</v>
      </c>
      <c r="Z3024" s="5" t="s">
        <v>2738</v>
      </c>
      <c r="AA3024" s="5"/>
    </row>
    <row r="3025" spans="1:27" ht="12" customHeight="1" x14ac:dyDescent="0.15">
      <c r="A3025" s="1" t="s">
        <v>788</v>
      </c>
      <c r="B3025" s="1" t="s">
        <v>278</v>
      </c>
      <c r="C3025" s="1" t="s">
        <v>9</v>
      </c>
      <c r="D3025" s="1" t="s">
        <v>2473</v>
      </c>
      <c r="E3025" s="1" t="s">
        <v>10</v>
      </c>
      <c r="F3025" s="1" t="s">
        <v>823</v>
      </c>
      <c r="G3025" s="1" t="s">
        <v>234</v>
      </c>
      <c r="H3025" s="1" t="s">
        <v>530</v>
      </c>
      <c r="I3025">
        <v>360048</v>
      </c>
      <c r="J3025">
        <v>324166</v>
      </c>
      <c r="K3025">
        <v>324419</v>
      </c>
      <c r="L3025">
        <v>391287</v>
      </c>
      <c r="M3025">
        <v>372964</v>
      </c>
      <c r="N3025">
        <v>345432</v>
      </c>
      <c r="O3025">
        <v>391461</v>
      </c>
      <c r="P3025">
        <v>370188</v>
      </c>
      <c r="Q3025">
        <v>394210</v>
      </c>
      <c r="R3025">
        <v>347926</v>
      </c>
      <c r="S3025">
        <v>297629</v>
      </c>
      <c r="T3025">
        <v>341786</v>
      </c>
      <c r="U3025">
        <v>351932</v>
      </c>
      <c r="V3025" s="1" t="s">
        <v>3248</v>
      </c>
      <c r="W3025" s="1" t="s">
        <v>2551</v>
      </c>
      <c r="X3025" s="5" t="s">
        <v>3282</v>
      </c>
      <c r="Y3025" s="5" t="s">
        <v>2553</v>
      </c>
      <c r="Z3025" s="5" t="s">
        <v>2998</v>
      </c>
      <c r="AA3025" s="5"/>
    </row>
    <row r="3026" spans="1:27" ht="12" customHeight="1" x14ac:dyDescent="0.15">
      <c r="A3026" s="1" t="s">
        <v>788</v>
      </c>
      <c r="B3026" s="1" t="s">
        <v>278</v>
      </c>
      <c r="C3026" s="1" t="s">
        <v>15</v>
      </c>
      <c r="D3026" s="1" t="s">
        <v>2473</v>
      </c>
      <c r="E3026" s="1" t="s">
        <v>10</v>
      </c>
      <c r="F3026" s="1" t="s">
        <v>823</v>
      </c>
      <c r="G3026" s="1" t="s">
        <v>238</v>
      </c>
      <c r="H3026" s="1" t="s">
        <v>239</v>
      </c>
      <c r="I3026">
        <v>9537</v>
      </c>
      <c r="J3026">
        <v>9725</v>
      </c>
      <c r="K3026">
        <v>7831</v>
      </c>
      <c r="L3026">
        <v>9960</v>
      </c>
      <c r="M3026">
        <v>9968</v>
      </c>
      <c r="N3026">
        <v>7462</v>
      </c>
      <c r="O3026">
        <v>9297</v>
      </c>
      <c r="P3026">
        <v>8744</v>
      </c>
      <c r="Q3026">
        <v>9495</v>
      </c>
      <c r="R3026">
        <v>9327</v>
      </c>
      <c r="S3026">
        <v>9049</v>
      </c>
      <c r="T3026">
        <v>8858</v>
      </c>
      <c r="U3026">
        <v>9315</v>
      </c>
      <c r="V3026" s="1" t="s">
        <v>3248</v>
      </c>
      <c r="W3026" s="1" t="s">
        <v>2551</v>
      </c>
      <c r="X3026" s="5" t="s">
        <v>3282</v>
      </c>
      <c r="Y3026" s="5" t="s">
        <v>2737</v>
      </c>
      <c r="Z3026" s="5" t="s">
        <v>2738</v>
      </c>
      <c r="AA3026" s="5"/>
    </row>
    <row r="3027" spans="1:27" ht="12" customHeight="1" x14ac:dyDescent="0.15">
      <c r="A3027" s="1" t="s">
        <v>788</v>
      </c>
      <c r="B3027" s="1" t="s">
        <v>280</v>
      </c>
      <c r="C3027" s="1" t="s">
        <v>9</v>
      </c>
      <c r="D3027" s="1" t="s">
        <v>2473</v>
      </c>
      <c r="E3027" s="1" t="s">
        <v>10</v>
      </c>
      <c r="F3027" s="1" t="s">
        <v>824</v>
      </c>
      <c r="G3027" s="1" t="s">
        <v>234</v>
      </c>
      <c r="H3027" s="1" t="s">
        <v>530</v>
      </c>
      <c r="I3027">
        <v>7504</v>
      </c>
      <c r="J3027">
        <v>8279</v>
      </c>
      <c r="K3027">
        <v>7155</v>
      </c>
      <c r="L3027">
        <v>8838</v>
      </c>
      <c r="M3027">
        <v>7642</v>
      </c>
      <c r="N3027">
        <v>5663</v>
      </c>
      <c r="O3027">
        <v>6644</v>
      </c>
      <c r="P3027">
        <v>6547</v>
      </c>
      <c r="Q3027">
        <v>7743</v>
      </c>
      <c r="R3027">
        <v>8150</v>
      </c>
      <c r="S3027">
        <v>5147</v>
      </c>
      <c r="T3027">
        <v>5567</v>
      </c>
      <c r="U3027">
        <v>6346</v>
      </c>
      <c r="V3027" s="1" t="s">
        <v>3248</v>
      </c>
      <c r="W3027" s="1" t="s">
        <v>2551</v>
      </c>
      <c r="X3027" s="5" t="s">
        <v>3283</v>
      </c>
      <c r="Y3027" s="5" t="s">
        <v>2553</v>
      </c>
      <c r="Z3027" s="5" t="s">
        <v>2998</v>
      </c>
      <c r="AA3027" s="5"/>
    </row>
    <row r="3028" spans="1:27" ht="12" customHeight="1" x14ac:dyDescent="0.15">
      <c r="A3028" s="1" t="s">
        <v>788</v>
      </c>
      <c r="B3028" s="1" t="s">
        <v>280</v>
      </c>
      <c r="C3028" s="1" t="s">
        <v>15</v>
      </c>
      <c r="D3028" s="1" t="s">
        <v>2473</v>
      </c>
      <c r="E3028" s="1" t="s">
        <v>10</v>
      </c>
      <c r="F3028" s="1" t="s">
        <v>824</v>
      </c>
      <c r="G3028" s="1" t="s">
        <v>238</v>
      </c>
      <c r="H3028" s="1" t="s">
        <v>239</v>
      </c>
      <c r="I3028">
        <v>1233</v>
      </c>
      <c r="J3028">
        <v>1261</v>
      </c>
      <c r="K3028">
        <v>1181</v>
      </c>
      <c r="L3028">
        <v>1445</v>
      </c>
      <c r="M3028">
        <v>1390</v>
      </c>
      <c r="N3028">
        <v>1267</v>
      </c>
      <c r="O3028">
        <v>1321</v>
      </c>
      <c r="P3028">
        <v>1335</v>
      </c>
      <c r="Q3028">
        <v>1566</v>
      </c>
      <c r="R3028">
        <v>1652</v>
      </c>
      <c r="S3028">
        <v>1402</v>
      </c>
      <c r="T3028">
        <v>1482</v>
      </c>
      <c r="U3028">
        <v>1620</v>
      </c>
      <c r="V3028" s="1" t="s">
        <v>3248</v>
      </c>
      <c r="W3028" s="1" t="s">
        <v>2551</v>
      </c>
      <c r="X3028" s="5" t="s">
        <v>3283</v>
      </c>
      <c r="Y3028" s="5" t="s">
        <v>2737</v>
      </c>
      <c r="Z3028" s="5" t="s">
        <v>2738</v>
      </c>
      <c r="AA3028" s="5"/>
    </row>
    <row r="3029" spans="1:27" ht="12" customHeight="1" x14ac:dyDescent="0.15">
      <c r="A3029" s="1" t="s">
        <v>788</v>
      </c>
      <c r="B3029" s="1" t="s">
        <v>282</v>
      </c>
      <c r="C3029" s="1" t="s">
        <v>15</v>
      </c>
      <c r="D3029" s="1" t="s">
        <v>2473</v>
      </c>
      <c r="E3029" s="1" t="s">
        <v>10</v>
      </c>
      <c r="F3029" s="1" t="s">
        <v>5043</v>
      </c>
      <c r="G3029" s="1" t="s">
        <v>238</v>
      </c>
      <c r="H3029" s="1" t="s">
        <v>239</v>
      </c>
      <c r="I3029">
        <v>2740</v>
      </c>
      <c r="J3029">
        <v>3159</v>
      </c>
      <c r="K3029">
        <v>3440</v>
      </c>
      <c r="L3029">
        <v>3947</v>
      </c>
      <c r="M3029">
        <v>2834</v>
      </c>
      <c r="N3029">
        <v>2559</v>
      </c>
      <c r="O3029">
        <v>3326</v>
      </c>
      <c r="P3029">
        <v>2967</v>
      </c>
      <c r="Q3029">
        <v>3250</v>
      </c>
      <c r="R3029">
        <v>1618</v>
      </c>
      <c r="S3029">
        <v>1791</v>
      </c>
      <c r="T3029">
        <v>1913</v>
      </c>
      <c r="U3029" t="s">
        <v>14</v>
      </c>
      <c r="V3029" s="1" t="s">
        <v>3248</v>
      </c>
      <c r="W3029" s="1" t="s">
        <v>2551</v>
      </c>
      <c r="X3029" s="5" t="s">
        <v>5060</v>
      </c>
      <c r="Y3029" s="5" t="s">
        <v>2737</v>
      </c>
      <c r="Z3029" s="5" t="s">
        <v>2738</v>
      </c>
      <c r="AA3029" s="5"/>
    </row>
    <row r="3030" spans="1:27" ht="12" customHeight="1" x14ac:dyDescent="0.15">
      <c r="A3030" s="1" t="s">
        <v>788</v>
      </c>
      <c r="B3030" s="1" t="s">
        <v>825</v>
      </c>
      <c r="C3030" s="1" t="s">
        <v>9</v>
      </c>
      <c r="D3030" s="1" t="s">
        <v>2473</v>
      </c>
      <c r="E3030" s="1" t="s">
        <v>10</v>
      </c>
      <c r="F3030" s="1" t="s">
        <v>831</v>
      </c>
      <c r="G3030" s="1" t="s">
        <v>234</v>
      </c>
      <c r="H3030" s="1" t="s">
        <v>832</v>
      </c>
      <c r="I3030">
        <v>1915</v>
      </c>
      <c r="J3030">
        <v>1866</v>
      </c>
      <c r="K3030">
        <v>1612</v>
      </c>
      <c r="L3030">
        <v>1898</v>
      </c>
      <c r="M3030">
        <v>1889</v>
      </c>
      <c r="N3030">
        <v>1732</v>
      </c>
      <c r="O3030">
        <v>1944</v>
      </c>
      <c r="P3030">
        <v>1959</v>
      </c>
      <c r="Q3030">
        <v>2070</v>
      </c>
      <c r="R3030">
        <v>2016</v>
      </c>
      <c r="S3030">
        <v>1917</v>
      </c>
      <c r="T3030">
        <v>2272</v>
      </c>
      <c r="U3030">
        <v>2402</v>
      </c>
      <c r="V3030" s="1" t="s">
        <v>3248</v>
      </c>
      <c r="W3030" s="1" t="s">
        <v>2551</v>
      </c>
      <c r="X3030" s="5" t="s">
        <v>3285</v>
      </c>
      <c r="Y3030" s="5" t="s">
        <v>2553</v>
      </c>
      <c r="Z3030" s="5" t="s">
        <v>2998</v>
      </c>
      <c r="AA3030" s="5"/>
    </row>
    <row r="3031" spans="1:27" ht="12" customHeight="1" x14ac:dyDescent="0.15">
      <c r="A3031" s="1" t="s">
        <v>788</v>
      </c>
      <c r="B3031" s="1" t="s">
        <v>825</v>
      </c>
      <c r="C3031" s="1" t="s">
        <v>15</v>
      </c>
      <c r="D3031" s="1" t="s">
        <v>2473</v>
      </c>
      <c r="E3031" s="1" t="s">
        <v>10</v>
      </c>
      <c r="F3031" s="1" t="s">
        <v>831</v>
      </c>
      <c r="G3031" s="1" t="s">
        <v>238</v>
      </c>
      <c r="H3031" s="1" t="s">
        <v>239</v>
      </c>
      <c r="I3031">
        <v>6638</v>
      </c>
      <c r="J3031">
        <v>5728</v>
      </c>
      <c r="K3031">
        <v>5253</v>
      </c>
      <c r="L3031">
        <v>6003</v>
      </c>
      <c r="M3031">
        <v>6281</v>
      </c>
      <c r="N3031">
        <v>6115</v>
      </c>
      <c r="O3031">
        <v>6994</v>
      </c>
      <c r="P3031">
        <v>7010</v>
      </c>
      <c r="Q3031">
        <v>7915</v>
      </c>
      <c r="R3031">
        <v>7748</v>
      </c>
      <c r="S3031">
        <v>7359</v>
      </c>
      <c r="T3031">
        <v>7570</v>
      </c>
      <c r="U3031">
        <v>9295</v>
      </c>
      <c r="V3031" s="1" t="s">
        <v>3248</v>
      </c>
      <c r="W3031" s="1" t="s">
        <v>2551</v>
      </c>
      <c r="X3031" s="5" t="s">
        <v>3285</v>
      </c>
      <c r="Y3031" s="5" t="s">
        <v>2737</v>
      </c>
      <c r="Z3031" s="5" t="s">
        <v>2738</v>
      </c>
      <c r="AA3031" s="5"/>
    </row>
    <row r="3032" spans="1:27" ht="12" customHeight="1" x14ac:dyDescent="0.15">
      <c r="A3032" s="1" t="s">
        <v>788</v>
      </c>
      <c r="B3032" s="1" t="s">
        <v>212</v>
      </c>
      <c r="C3032" s="1" t="s">
        <v>9</v>
      </c>
      <c r="D3032" s="1" t="s">
        <v>2473</v>
      </c>
      <c r="E3032" s="1" t="s">
        <v>213</v>
      </c>
      <c r="F3032" s="1" t="s">
        <v>284</v>
      </c>
      <c r="G3032" s="1" t="s">
        <v>215</v>
      </c>
      <c r="H3032" s="1" t="s">
        <v>216</v>
      </c>
      <c r="I3032">
        <v>70774</v>
      </c>
      <c r="J3032">
        <v>71917</v>
      </c>
      <c r="K3032">
        <v>72302</v>
      </c>
      <c r="L3032">
        <v>72504</v>
      </c>
      <c r="M3032">
        <v>72415</v>
      </c>
      <c r="N3032">
        <v>72242</v>
      </c>
      <c r="O3032">
        <v>72304</v>
      </c>
      <c r="P3032">
        <v>72169</v>
      </c>
      <c r="Q3032">
        <v>72246</v>
      </c>
      <c r="R3032">
        <v>71949</v>
      </c>
      <c r="S3032">
        <v>71850</v>
      </c>
      <c r="T3032">
        <v>71637</v>
      </c>
      <c r="U3032">
        <v>71419</v>
      </c>
      <c r="V3032" s="1" t="s">
        <v>3248</v>
      </c>
      <c r="W3032" s="1" t="s">
        <v>2717</v>
      </c>
      <c r="X3032" s="5" t="s">
        <v>3044</v>
      </c>
      <c r="Y3032" s="5" t="s">
        <v>2719</v>
      </c>
      <c r="Z3032" s="5" t="s">
        <v>2720</v>
      </c>
      <c r="AA3032" s="5"/>
    </row>
    <row r="3033" spans="1:27" ht="12" customHeight="1" x14ac:dyDescent="0.15">
      <c r="A3033" s="1" t="s">
        <v>788</v>
      </c>
      <c r="B3033" s="1" t="s">
        <v>285</v>
      </c>
      <c r="C3033" s="1" t="s">
        <v>9</v>
      </c>
      <c r="D3033" s="1" t="s">
        <v>2473</v>
      </c>
      <c r="E3033" s="1" t="s">
        <v>213</v>
      </c>
      <c r="F3033" s="1" t="s">
        <v>286</v>
      </c>
      <c r="G3033" s="1" t="s">
        <v>215</v>
      </c>
      <c r="H3033" s="1" t="s">
        <v>216</v>
      </c>
      <c r="I3033">
        <v>137499</v>
      </c>
      <c r="J3033">
        <v>139699</v>
      </c>
      <c r="K3033">
        <v>139533</v>
      </c>
      <c r="L3033">
        <v>139138</v>
      </c>
      <c r="M3033">
        <v>138795</v>
      </c>
      <c r="N3033">
        <v>138966</v>
      </c>
      <c r="O3033">
        <v>138849</v>
      </c>
      <c r="P3033">
        <v>139120</v>
      </c>
      <c r="Q3033">
        <v>139412</v>
      </c>
      <c r="R3033">
        <v>139052</v>
      </c>
      <c r="S3033">
        <v>138815</v>
      </c>
      <c r="T3033">
        <v>138436</v>
      </c>
      <c r="U3033">
        <v>137853</v>
      </c>
      <c r="V3033" s="1" t="s">
        <v>3248</v>
      </c>
      <c r="W3033" s="1" t="s">
        <v>2717</v>
      </c>
      <c r="X3033" s="5" t="s">
        <v>2816</v>
      </c>
      <c r="Y3033" s="5" t="s">
        <v>2719</v>
      </c>
      <c r="Z3033" s="5" t="s">
        <v>2720</v>
      </c>
      <c r="AA3033" s="5"/>
    </row>
    <row r="3034" spans="1:27" ht="12" customHeight="1" x14ac:dyDescent="0.15">
      <c r="A3034" s="1" t="s">
        <v>833</v>
      </c>
      <c r="B3034" s="1" t="s">
        <v>8</v>
      </c>
      <c r="C3034" s="1" t="s">
        <v>9</v>
      </c>
      <c r="D3034" s="1" t="s">
        <v>2474</v>
      </c>
      <c r="E3034" s="1" t="s">
        <v>10</v>
      </c>
      <c r="F3034" s="1" t="s">
        <v>834</v>
      </c>
      <c r="G3034" s="1" t="s">
        <v>234</v>
      </c>
      <c r="H3034" s="1" t="s">
        <v>442</v>
      </c>
      <c r="I3034">
        <v>8055</v>
      </c>
      <c r="J3034">
        <v>7656</v>
      </c>
      <c r="K3034">
        <v>6452</v>
      </c>
      <c r="L3034">
        <v>8126</v>
      </c>
      <c r="M3034">
        <v>7761</v>
      </c>
      <c r="N3034">
        <v>6565</v>
      </c>
      <c r="O3034">
        <v>7034</v>
      </c>
      <c r="P3034">
        <v>6422</v>
      </c>
      <c r="Q3034">
        <v>6411</v>
      </c>
      <c r="R3034">
        <v>5588</v>
      </c>
      <c r="S3034">
        <v>4627</v>
      </c>
      <c r="T3034">
        <v>4729</v>
      </c>
      <c r="U3034">
        <v>5064</v>
      </c>
      <c r="V3034" s="1" t="s">
        <v>3286</v>
      </c>
      <c r="W3034" s="1" t="s">
        <v>2551</v>
      </c>
      <c r="X3034" s="5" t="s">
        <v>3287</v>
      </c>
      <c r="Y3034" s="5" t="s">
        <v>2553</v>
      </c>
      <c r="Z3034" s="5" t="s">
        <v>2734</v>
      </c>
      <c r="AA3034" s="5"/>
    </row>
    <row r="3035" spans="1:27" ht="12" customHeight="1" x14ac:dyDescent="0.15">
      <c r="A3035" s="1" t="s">
        <v>833</v>
      </c>
      <c r="B3035" s="1" t="s">
        <v>8</v>
      </c>
      <c r="C3035" s="1" t="s">
        <v>15</v>
      </c>
      <c r="D3035" s="1" t="s">
        <v>2474</v>
      </c>
      <c r="E3035" s="1" t="s">
        <v>10</v>
      </c>
      <c r="F3035" s="1" t="s">
        <v>834</v>
      </c>
      <c r="G3035" s="1" t="s">
        <v>238</v>
      </c>
      <c r="H3035" s="1" t="s">
        <v>239</v>
      </c>
      <c r="I3035">
        <v>713</v>
      </c>
      <c r="J3035">
        <v>503</v>
      </c>
      <c r="K3035">
        <v>478</v>
      </c>
      <c r="L3035">
        <v>558</v>
      </c>
      <c r="M3035">
        <v>623</v>
      </c>
      <c r="N3035">
        <v>499</v>
      </c>
      <c r="O3035">
        <v>536</v>
      </c>
      <c r="P3035">
        <v>500</v>
      </c>
      <c r="Q3035">
        <v>625</v>
      </c>
      <c r="R3035">
        <v>649</v>
      </c>
      <c r="S3035">
        <v>448</v>
      </c>
      <c r="T3035">
        <v>450</v>
      </c>
      <c r="U3035">
        <v>533</v>
      </c>
      <c r="V3035" s="1" t="s">
        <v>3286</v>
      </c>
      <c r="W3035" s="1" t="s">
        <v>2551</v>
      </c>
      <c r="X3035" s="5" t="s">
        <v>3287</v>
      </c>
      <c r="Y3035" s="5" t="s">
        <v>2737</v>
      </c>
      <c r="Z3035" s="5" t="s">
        <v>2738</v>
      </c>
      <c r="AA3035" s="5"/>
    </row>
    <row r="3036" spans="1:27" ht="12" customHeight="1" x14ac:dyDescent="0.15">
      <c r="A3036" s="1" t="s">
        <v>833</v>
      </c>
      <c r="B3036" s="1" t="s">
        <v>25</v>
      </c>
      <c r="C3036" s="1" t="s">
        <v>9</v>
      </c>
      <c r="D3036" s="1" t="s">
        <v>2474</v>
      </c>
      <c r="E3036" s="1" t="s">
        <v>10</v>
      </c>
      <c r="F3036" s="1" t="s">
        <v>835</v>
      </c>
      <c r="G3036" s="1" t="s">
        <v>234</v>
      </c>
      <c r="H3036" s="1" t="s">
        <v>442</v>
      </c>
      <c r="I3036">
        <v>15053</v>
      </c>
      <c r="J3036">
        <v>15370</v>
      </c>
      <c r="K3036">
        <v>14820</v>
      </c>
      <c r="L3036">
        <v>15635</v>
      </c>
      <c r="M3036">
        <v>14404</v>
      </c>
      <c r="N3036">
        <v>13984</v>
      </c>
      <c r="O3036">
        <v>14555</v>
      </c>
      <c r="P3036">
        <v>14040</v>
      </c>
      <c r="Q3036">
        <v>14864</v>
      </c>
      <c r="R3036">
        <v>15647</v>
      </c>
      <c r="S3036">
        <v>14662</v>
      </c>
      <c r="T3036">
        <v>15158</v>
      </c>
      <c r="U3036">
        <v>15742</v>
      </c>
      <c r="V3036" s="1" t="s">
        <v>3286</v>
      </c>
      <c r="W3036" s="1" t="s">
        <v>2551</v>
      </c>
      <c r="X3036" s="5" t="s">
        <v>3288</v>
      </c>
      <c r="Y3036" s="5" t="s">
        <v>2553</v>
      </c>
      <c r="Z3036" s="5" t="s">
        <v>2734</v>
      </c>
      <c r="AA3036" s="5"/>
    </row>
    <row r="3037" spans="1:27" ht="12" customHeight="1" x14ac:dyDescent="0.15">
      <c r="A3037" s="1" t="s">
        <v>833</v>
      </c>
      <c r="B3037" s="1" t="s">
        <v>25</v>
      </c>
      <c r="C3037" s="1" t="s">
        <v>15</v>
      </c>
      <c r="D3037" s="1" t="s">
        <v>2474</v>
      </c>
      <c r="E3037" s="1" t="s">
        <v>10</v>
      </c>
      <c r="F3037" s="1" t="s">
        <v>835</v>
      </c>
      <c r="G3037" s="1" t="s">
        <v>238</v>
      </c>
      <c r="H3037" s="1" t="s">
        <v>239</v>
      </c>
      <c r="I3037">
        <v>1692</v>
      </c>
      <c r="J3037">
        <v>1643</v>
      </c>
      <c r="K3037">
        <v>1540</v>
      </c>
      <c r="L3037">
        <v>1720</v>
      </c>
      <c r="M3037">
        <v>1653</v>
      </c>
      <c r="N3037">
        <v>1555</v>
      </c>
      <c r="O3037">
        <v>1648</v>
      </c>
      <c r="P3037">
        <v>1534</v>
      </c>
      <c r="Q3037">
        <v>1627</v>
      </c>
      <c r="R3037">
        <v>1754</v>
      </c>
      <c r="S3037">
        <v>1485</v>
      </c>
      <c r="T3037">
        <v>1737</v>
      </c>
      <c r="U3037">
        <v>1665</v>
      </c>
      <c r="V3037" s="1" t="s">
        <v>3286</v>
      </c>
      <c r="W3037" s="1" t="s">
        <v>2551</v>
      </c>
      <c r="X3037" s="5" t="s">
        <v>3288</v>
      </c>
      <c r="Y3037" s="5" t="s">
        <v>2737</v>
      </c>
      <c r="Z3037" s="5" t="s">
        <v>2738</v>
      </c>
      <c r="AA3037" s="5"/>
    </row>
    <row r="3038" spans="1:27" ht="12" customHeight="1" x14ac:dyDescent="0.15">
      <c r="A3038" s="1" t="s">
        <v>833</v>
      </c>
      <c r="B3038" s="1" t="s">
        <v>27</v>
      </c>
      <c r="C3038" s="1" t="s">
        <v>9</v>
      </c>
      <c r="D3038" s="1" t="s">
        <v>2474</v>
      </c>
      <c r="E3038" s="1" t="s">
        <v>10</v>
      </c>
      <c r="F3038" s="1" t="s">
        <v>836</v>
      </c>
      <c r="G3038" s="1" t="s">
        <v>234</v>
      </c>
      <c r="H3038" s="1" t="s">
        <v>442</v>
      </c>
      <c r="I3038">
        <v>264711</v>
      </c>
      <c r="J3038">
        <v>281779</v>
      </c>
      <c r="K3038">
        <v>253373</v>
      </c>
      <c r="L3038">
        <v>288126</v>
      </c>
      <c r="M3038">
        <v>272597</v>
      </c>
      <c r="N3038">
        <v>251849</v>
      </c>
      <c r="O3038">
        <v>272539</v>
      </c>
      <c r="P3038">
        <v>303060</v>
      </c>
      <c r="Q3038">
        <v>260260</v>
      </c>
      <c r="R3038">
        <v>271520</v>
      </c>
      <c r="S3038">
        <v>206207</v>
      </c>
      <c r="T3038">
        <v>246469</v>
      </c>
      <c r="U3038">
        <v>258596</v>
      </c>
      <c r="V3038" s="1" t="s">
        <v>3286</v>
      </c>
      <c r="W3038" s="1" t="s">
        <v>2551</v>
      </c>
      <c r="X3038" s="5" t="s">
        <v>3289</v>
      </c>
      <c r="Y3038" s="5" t="s">
        <v>2553</v>
      </c>
      <c r="Z3038" s="5" t="s">
        <v>2734</v>
      </c>
      <c r="AA3038" s="5"/>
    </row>
    <row r="3039" spans="1:27" ht="12" customHeight="1" x14ac:dyDescent="0.15">
      <c r="A3039" s="1" t="s">
        <v>833</v>
      </c>
      <c r="B3039" s="1" t="s">
        <v>27</v>
      </c>
      <c r="C3039" s="1" t="s">
        <v>15</v>
      </c>
      <c r="D3039" s="1" t="s">
        <v>2474</v>
      </c>
      <c r="E3039" s="1" t="s">
        <v>10</v>
      </c>
      <c r="F3039" s="1" t="s">
        <v>836</v>
      </c>
      <c r="G3039" s="1" t="s">
        <v>238</v>
      </c>
      <c r="H3039" s="1" t="s">
        <v>239</v>
      </c>
      <c r="I3039">
        <v>3678</v>
      </c>
      <c r="J3039">
        <v>3504</v>
      </c>
      <c r="K3039">
        <v>3013</v>
      </c>
      <c r="L3039">
        <v>3778</v>
      </c>
      <c r="M3039">
        <v>3351</v>
      </c>
      <c r="N3039">
        <v>2941</v>
      </c>
      <c r="O3039">
        <v>3442</v>
      </c>
      <c r="P3039">
        <v>3530</v>
      </c>
      <c r="Q3039">
        <v>3430</v>
      </c>
      <c r="R3039">
        <v>3406</v>
      </c>
      <c r="S3039">
        <v>2753</v>
      </c>
      <c r="T3039">
        <v>3171</v>
      </c>
      <c r="U3039">
        <v>3519</v>
      </c>
      <c r="V3039" s="1" t="s">
        <v>3286</v>
      </c>
      <c r="W3039" s="1" t="s">
        <v>2551</v>
      </c>
      <c r="X3039" s="5" t="s">
        <v>3289</v>
      </c>
      <c r="Y3039" s="5" t="s">
        <v>2737</v>
      </c>
      <c r="Z3039" s="5" t="s">
        <v>2738</v>
      </c>
      <c r="AA3039" s="5"/>
    </row>
    <row r="3040" spans="1:27" ht="12" customHeight="1" x14ac:dyDescent="0.15">
      <c r="A3040" s="1" t="s">
        <v>833</v>
      </c>
      <c r="B3040" s="1" t="s">
        <v>29</v>
      </c>
      <c r="C3040" s="1" t="s">
        <v>9</v>
      </c>
      <c r="D3040" s="1" t="s">
        <v>2474</v>
      </c>
      <c r="E3040" s="1" t="s">
        <v>10</v>
      </c>
      <c r="F3040" s="1" t="s">
        <v>837</v>
      </c>
      <c r="G3040" s="1" t="s">
        <v>234</v>
      </c>
      <c r="H3040" s="1" t="s">
        <v>530</v>
      </c>
      <c r="I3040">
        <v>426893</v>
      </c>
      <c r="J3040">
        <v>457398</v>
      </c>
      <c r="K3040">
        <v>456226</v>
      </c>
      <c r="L3040">
        <v>492954</v>
      </c>
      <c r="M3040">
        <v>444934</v>
      </c>
      <c r="N3040">
        <v>433342</v>
      </c>
      <c r="O3040">
        <v>304525</v>
      </c>
      <c r="P3040">
        <v>297894</v>
      </c>
      <c r="Q3040">
        <v>321348</v>
      </c>
      <c r="R3040">
        <v>338468</v>
      </c>
      <c r="S3040">
        <v>281658</v>
      </c>
      <c r="T3040">
        <v>339299</v>
      </c>
      <c r="U3040">
        <v>319451</v>
      </c>
      <c r="V3040" s="1" t="s">
        <v>3286</v>
      </c>
      <c r="W3040" s="1" t="s">
        <v>2551</v>
      </c>
      <c r="X3040" s="5" t="s">
        <v>3290</v>
      </c>
      <c r="Y3040" s="5" t="s">
        <v>2553</v>
      </c>
      <c r="Z3040" s="5" t="s">
        <v>2998</v>
      </c>
      <c r="AA3040" s="5"/>
    </row>
    <row r="3041" spans="1:27" ht="12" customHeight="1" x14ac:dyDescent="0.15">
      <c r="A3041" s="1" t="s">
        <v>833</v>
      </c>
      <c r="B3041" s="1" t="s">
        <v>29</v>
      </c>
      <c r="C3041" s="1" t="s">
        <v>15</v>
      </c>
      <c r="D3041" s="1" t="s">
        <v>2474</v>
      </c>
      <c r="E3041" s="1" t="s">
        <v>10</v>
      </c>
      <c r="F3041" s="1" t="s">
        <v>837</v>
      </c>
      <c r="G3041" s="1" t="s">
        <v>238</v>
      </c>
      <c r="H3041" s="1" t="s">
        <v>239</v>
      </c>
      <c r="I3041">
        <v>1318</v>
      </c>
      <c r="J3041">
        <v>1335</v>
      </c>
      <c r="K3041">
        <v>1221</v>
      </c>
      <c r="L3041">
        <v>1443</v>
      </c>
      <c r="M3041">
        <v>1168</v>
      </c>
      <c r="N3041">
        <v>1381</v>
      </c>
      <c r="O3041">
        <v>1363</v>
      </c>
      <c r="P3041">
        <v>1124</v>
      </c>
      <c r="Q3041">
        <v>1198</v>
      </c>
      <c r="R3041">
        <v>1250</v>
      </c>
      <c r="S3041">
        <v>1034</v>
      </c>
      <c r="T3041">
        <v>1095</v>
      </c>
      <c r="U3041">
        <v>1236</v>
      </c>
      <c r="V3041" s="1" t="s">
        <v>3286</v>
      </c>
      <c r="W3041" s="1" t="s">
        <v>2551</v>
      </c>
      <c r="X3041" s="5" t="s">
        <v>3290</v>
      </c>
      <c r="Y3041" s="5" t="s">
        <v>2737</v>
      </c>
      <c r="Z3041" s="5" t="s">
        <v>2738</v>
      </c>
      <c r="AA3041" s="5"/>
    </row>
    <row r="3042" spans="1:27" ht="12" customHeight="1" x14ac:dyDescent="0.15">
      <c r="A3042" s="1" t="s">
        <v>833</v>
      </c>
      <c r="B3042" s="1" t="s">
        <v>29</v>
      </c>
      <c r="C3042" s="1" t="s">
        <v>17</v>
      </c>
      <c r="D3042" s="1" t="s">
        <v>2474</v>
      </c>
      <c r="E3042" s="1" t="s">
        <v>10</v>
      </c>
      <c r="F3042" s="1" t="s">
        <v>837</v>
      </c>
      <c r="G3042" s="1" t="s">
        <v>240</v>
      </c>
      <c r="H3042" s="1" t="s">
        <v>530</v>
      </c>
      <c r="I3042">
        <v>301603</v>
      </c>
      <c r="J3042">
        <v>268390</v>
      </c>
      <c r="K3042">
        <v>256186</v>
      </c>
      <c r="L3042">
        <v>286677</v>
      </c>
      <c r="M3042">
        <v>246580</v>
      </c>
      <c r="N3042">
        <v>265218</v>
      </c>
      <c r="O3042">
        <v>264256</v>
      </c>
      <c r="P3042">
        <v>261169</v>
      </c>
      <c r="Q3042">
        <v>267224</v>
      </c>
      <c r="R3042">
        <v>268727</v>
      </c>
      <c r="S3042">
        <v>249083</v>
      </c>
      <c r="T3042">
        <v>271079</v>
      </c>
      <c r="U3042">
        <v>244863</v>
      </c>
      <c r="V3042" s="1" t="s">
        <v>3286</v>
      </c>
      <c r="W3042" s="1" t="s">
        <v>2551</v>
      </c>
      <c r="X3042" s="5" t="s">
        <v>3290</v>
      </c>
      <c r="Y3042" s="5" t="s">
        <v>2555</v>
      </c>
      <c r="Z3042" s="5" t="s">
        <v>2998</v>
      </c>
      <c r="AA3042" s="5"/>
    </row>
    <row r="3043" spans="1:27" ht="12" customHeight="1" x14ac:dyDescent="0.15">
      <c r="A3043" s="1" t="s">
        <v>833</v>
      </c>
      <c r="B3043" s="1" t="s">
        <v>29</v>
      </c>
      <c r="C3043" s="1" t="s">
        <v>19</v>
      </c>
      <c r="D3043" s="1" t="s">
        <v>2474</v>
      </c>
      <c r="E3043" s="1" t="s">
        <v>10</v>
      </c>
      <c r="F3043" s="1" t="s">
        <v>837</v>
      </c>
      <c r="G3043" s="1" t="s">
        <v>241</v>
      </c>
      <c r="H3043" s="1" t="s">
        <v>530</v>
      </c>
      <c r="I3043">
        <v>0</v>
      </c>
      <c r="J3043">
        <v>0</v>
      </c>
      <c r="K3043">
        <v>0</v>
      </c>
      <c r="L3043">
        <v>0</v>
      </c>
      <c r="M3043">
        <v>0</v>
      </c>
      <c r="N3043">
        <v>0</v>
      </c>
      <c r="O3043">
        <v>0</v>
      </c>
      <c r="P3043">
        <v>0</v>
      </c>
      <c r="Q3043">
        <v>0</v>
      </c>
      <c r="R3043">
        <v>0</v>
      </c>
      <c r="S3043">
        <v>0</v>
      </c>
      <c r="T3043">
        <v>0</v>
      </c>
      <c r="U3043">
        <v>0</v>
      </c>
      <c r="V3043" s="1" t="s">
        <v>3286</v>
      </c>
      <c r="W3043" s="1" t="s">
        <v>2551</v>
      </c>
      <c r="X3043" s="5" t="s">
        <v>3290</v>
      </c>
      <c r="Y3043" s="5" t="s">
        <v>2556</v>
      </c>
      <c r="Z3043" s="5" t="s">
        <v>2998</v>
      </c>
      <c r="AA3043" s="5"/>
    </row>
    <row r="3044" spans="1:27" ht="12" customHeight="1" x14ac:dyDescent="0.15">
      <c r="A3044" s="1" t="s">
        <v>833</v>
      </c>
      <c r="B3044" s="1" t="s">
        <v>29</v>
      </c>
      <c r="C3044" s="1" t="s">
        <v>21</v>
      </c>
      <c r="D3044" s="1" t="s">
        <v>2474</v>
      </c>
      <c r="E3044" s="1" t="s">
        <v>10</v>
      </c>
      <c r="F3044" s="1" t="s">
        <v>837</v>
      </c>
      <c r="G3044" s="1" t="s">
        <v>242</v>
      </c>
      <c r="H3044" s="1" t="s">
        <v>530</v>
      </c>
      <c r="I3044">
        <v>487139</v>
      </c>
      <c r="J3044">
        <v>631278</v>
      </c>
      <c r="K3044">
        <v>521088</v>
      </c>
      <c r="L3044">
        <v>560603</v>
      </c>
      <c r="M3044">
        <v>515911</v>
      </c>
      <c r="N3044">
        <v>489263</v>
      </c>
      <c r="O3044">
        <v>373587</v>
      </c>
      <c r="P3044">
        <v>368818</v>
      </c>
      <c r="Q3044">
        <v>384961</v>
      </c>
      <c r="R3044">
        <v>400411</v>
      </c>
      <c r="S3044">
        <v>354355</v>
      </c>
      <c r="T3044">
        <v>399173</v>
      </c>
      <c r="U3044">
        <v>406524</v>
      </c>
      <c r="V3044" s="1" t="s">
        <v>3286</v>
      </c>
      <c r="W3044" s="1" t="s">
        <v>2551</v>
      </c>
      <c r="X3044" s="5" t="s">
        <v>3290</v>
      </c>
      <c r="Y3044" s="5" t="s">
        <v>2557</v>
      </c>
      <c r="Z3044" s="5" t="s">
        <v>2998</v>
      </c>
      <c r="AA3044" s="5"/>
    </row>
    <row r="3045" spans="1:27" ht="12" customHeight="1" x14ac:dyDescent="0.15">
      <c r="A3045" s="1" t="s">
        <v>833</v>
      </c>
      <c r="B3045" s="1" t="s">
        <v>29</v>
      </c>
      <c r="C3045" s="1" t="s">
        <v>23</v>
      </c>
      <c r="D3045" s="1" t="s">
        <v>2474</v>
      </c>
      <c r="E3045" s="1" t="s">
        <v>10</v>
      </c>
      <c r="F3045" s="1" t="s">
        <v>837</v>
      </c>
      <c r="G3045" s="1" t="s">
        <v>245</v>
      </c>
      <c r="H3045" s="1" t="s">
        <v>239</v>
      </c>
      <c r="I3045">
        <v>1096</v>
      </c>
      <c r="J3045">
        <v>1251</v>
      </c>
      <c r="K3045">
        <v>1042</v>
      </c>
      <c r="L3045">
        <v>1226</v>
      </c>
      <c r="M3045">
        <v>1113</v>
      </c>
      <c r="N3045">
        <v>1141</v>
      </c>
      <c r="O3045">
        <v>1088</v>
      </c>
      <c r="P3045">
        <v>1023</v>
      </c>
      <c r="Q3045">
        <v>1040</v>
      </c>
      <c r="R3045">
        <v>1089</v>
      </c>
      <c r="S3045">
        <v>942</v>
      </c>
      <c r="T3045">
        <v>1063</v>
      </c>
      <c r="U3045">
        <v>1169</v>
      </c>
      <c r="V3045" s="1" t="s">
        <v>3286</v>
      </c>
      <c r="W3045" s="1" t="s">
        <v>2551</v>
      </c>
      <c r="X3045" s="5" t="s">
        <v>3290</v>
      </c>
      <c r="Y3045" s="5" t="s">
        <v>2740</v>
      </c>
      <c r="Z3045" s="5" t="s">
        <v>2738</v>
      </c>
      <c r="AA3045" s="5"/>
    </row>
    <row r="3046" spans="1:27" ht="12" customHeight="1" x14ac:dyDescent="0.15">
      <c r="A3046" s="1" t="s">
        <v>833</v>
      </c>
      <c r="B3046" s="1" t="s">
        <v>29</v>
      </c>
      <c r="C3046" s="1" t="s">
        <v>77</v>
      </c>
      <c r="D3046" s="1" t="s">
        <v>2474</v>
      </c>
      <c r="E3046" s="1" t="s">
        <v>10</v>
      </c>
      <c r="F3046" s="1" t="s">
        <v>837</v>
      </c>
      <c r="G3046" s="1" t="s">
        <v>247</v>
      </c>
      <c r="H3046" s="1" t="s">
        <v>530</v>
      </c>
      <c r="I3046">
        <v>230622</v>
      </c>
      <c r="J3046">
        <v>196111</v>
      </c>
      <c r="K3046">
        <v>184155</v>
      </c>
      <c r="L3046">
        <v>214977</v>
      </c>
      <c r="M3046">
        <v>173769</v>
      </c>
      <c r="N3046">
        <v>192486</v>
      </c>
      <c r="O3046">
        <v>214419</v>
      </c>
      <c r="P3046">
        <v>188513</v>
      </c>
      <c r="Q3046">
        <v>195232</v>
      </c>
      <c r="R3046">
        <v>197514</v>
      </c>
      <c r="S3046">
        <v>176043</v>
      </c>
      <c r="T3046">
        <v>198085</v>
      </c>
      <c r="U3046">
        <v>173360</v>
      </c>
      <c r="V3046" s="1" t="s">
        <v>3286</v>
      </c>
      <c r="W3046" s="1" t="s">
        <v>2551</v>
      </c>
      <c r="X3046" s="5" t="s">
        <v>3290</v>
      </c>
      <c r="Y3046" s="5" t="s">
        <v>2564</v>
      </c>
      <c r="Z3046" s="5" t="s">
        <v>2998</v>
      </c>
      <c r="AA3046" s="5"/>
    </row>
    <row r="3047" spans="1:27" ht="12" customHeight="1" x14ac:dyDescent="0.15">
      <c r="A3047" s="1" t="s">
        <v>833</v>
      </c>
      <c r="B3047" s="1" t="s">
        <v>29</v>
      </c>
      <c r="C3047" s="1" t="s">
        <v>244</v>
      </c>
      <c r="D3047" s="1" t="s">
        <v>2474</v>
      </c>
      <c r="E3047" s="1" t="s">
        <v>10</v>
      </c>
      <c r="F3047" s="1" t="s">
        <v>837</v>
      </c>
      <c r="G3047" s="1" t="s">
        <v>249</v>
      </c>
      <c r="H3047" s="1" t="s">
        <v>530</v>
      </c>
      <c r="I3047">
        <v>648665</v>
      </c>
      <c r="J3047">
        <v>547064</v>
      </c>
      <c r="K3047">
        <v>554232</v>
      </c>
      <c r="L3047">
        <v>558284</v>
      </c>
      <c r="M3047">
        <v>560118</v>
      </c>
      <c r="N3047">
        <v>576929</v>
      </c>
      <c r="O3047">
        <v>557705</v>
      </c>
      <c r="P3047">
        <v>559436</v>
      </c>
      <c r="Q3047">
        <v>567814</v>
      </c>
      <c r="R3047">
        <v>577083</v>
      </c>
      <c r="S3047">
        <v>577427</v>
      </c>
      <c r="T3047">
        <v>590545</v>
      </c>
      <c r="U3047">
        <v>574977</v>
      </c>
      <c r="V3047" s="1" t="s">
        <v>3286</v>
      </c>
      <c r="W3047" s="1" t="s">
        <v>2551</v>
      </c>
      <c r="X3047" s="5" t="s">
        <v>3290</v>
      </c>
      <c r="Y3047" s="5" t="s">
        <v>2559</v>
      </c>
      <c r="Z3047" s="5" t="s">
        <v>2998</v>
      </c>
      <c r="AA3047" s="5"/>
    </row>
    <row r="3048" spans="1:27" ht="12" customHeight="1" x14ac:dyDescent="0.15">
      <c r="A3048" s="1" t="s">
        <v>833</v>
      </c>
      <c r="B3048" s="1" t="s">
        <v>31</v>
      </c>
      <c r="C3048" s="1" t="s">
        <v>9</v>
      </c>
      <c r="D3048" s="1" t="s">
        <v>2474</v>
      </c>
      <c r="E3048" s="1" t="s">
        <v>10</v>
      </c>
      <c r="F3048" s="1" t="s">
        <v>838</v>
      </c>
      <c r="G3048" s="1" t="s">
        <v>234</v>
      </c>
      <c r="H3048" s="1" t="s">
        <v>530</v>
      </c>
      <c r="I3048">
        <v>396389</v>
      </c>
      <c r="J3048">
        <v>349157</v>
      </c>
      <c r="K3048">
        <v>347865</v>
      </c>
      <c r="L3048">
        <v>379683</v>
      </c>
      <c r="M3048">
        <v>318363</v>
      </c>
      <c r="N3048">
        <v>335406</v>
      </c>
      <c r="O3048">
        <v>336452</v>
      </c>
      <c r="P3048">
        <v>334189</v>
      </c>
      <c r="Q3048">
        <v>312756</v>
      </c>
      <c r="R3048">
        <v>314708</v>
      </c>
      <c r="S3048">
        <v>295380</v>
      </c>
      <c r="T3048">
        <v>280328</v>
      </c>
      <c r="U3048">
        <v>309877</v>
      </c>
      <c r="V3048" s="1" t="s">
        <v>3286</v>
      </c>
      <c r="W3048" s="1" t="s">
        <v>2551</v>
      </c>
      <c r="X3048" s="5" t="s">
        <v>3291</v>
      </c>
      <c r="Y3048" s="5" t="s">
        <v>2553</v>
      </c>
      <c r="Z3048" s="5" t="s">
        <v>2998</v>
      </c>
      <c r="AA3048" s="5"/>
    </row>
    <row r="3049" spans="1:27" ht="12" customHeight="1" x14ac:dyDescent="0.15">
      <c r="A3049" s="1" t="s">
        <v>833</v>
      </c>
      <c r="B3049" s="1" t="s">
        <v>31</v>
      </c>
      <c r="C3049" s="1" t="s">
        <v>15</v>
      </c>
      <c r="D3049" s="1" t="s">
        <v>2474</v>
      </c>
      <c r="E3049" s="1" t="s">
        <v>10</v>
      </c>
      <c r="F3049" s="1" t="s">
        <v>838</v>
      </c>
      <c r="G3049" s="1" t="s">
        <v>238</v>
      </c>
      <c r="H3049" s="1" t="s">
        <v>239</v>
      </c>
      <c r="I3049">
        <v>5076</v>
      </c>
      <c r="J3049">
        <v>4052</v>
      </c>
      <c r="K3049">
        <v>3769</v>
      </c>
      <c r="L3049">
        <v>4170</v>
      </c>
      <c r="M3049">
        <v>4047</v>
      </c>
      <c r="N3049">
        <v>3701</v>
      </c>
      <c r="O3049">
        <v>4349</v>
      </c>
      <c r="P3049">
        <v>3821</v>
      </c>
      <c r="Q3049">
        <v>3995</v>
      </c>
      <c r="R3049">
        <v>3763</v>
      </c>
      <c r="S3049">
        <v>3216</v>
      </c>
      <c r="T3049">
        <v>3575</v>
      </c>
      <c r="U3049">
        <v>4336</v>
      </c>
      <c r="V3049" s="1" t="s">
        <v>3286</v>
      </c>
      <c r="W3049" s="1" t="s">
        <v>2551</v>
      </c>
      <c r="X3049" s="5" t="s">
        <v>3291</v>
      </c>
      <c r="Y3049" s="5" t="s">
        <v>2737</v>
      </c>
      <c r="Z3049" s="5" t="s">
        <v>2738</v>
      </c>
      <c r="AA3049" s="5"/>
    </row>
    <row r="3050" spans="1:27" ht="12" customHeight="1" x14ac:dyDescent="0.15">
      <c r="A3050" s="1" t="s">
        <v>833</v>
      </c>
      <c r="B3050" s="1" t="s">
        <v>31</v>
      </c>
      <c r="C3050" s="1" t="s">
        <v>17</v>
      </c>
      <c r="D3050" s="1" t="s">
        <v>2474</v>
      </c>
      <c r="E3050" s="1" t="s">
        <v>10</v>
      </c>
      <c r="F3050" s="1" t="s">
        <v>838</v>
      </c>
      <c r="G3050" s="1" t="s">
        <v>240</v>
      </c>
      <c r="H3050" s="1" t="s">
        <v>530</v>
      </c>
      <c r="I3050">
        <v>150277</v>
      </c>
      <c r="J3050">
        <v>118490</v>
      </c>
      <c r="K3050">
        <v>125314</v>
      </c>
      <c r="L3050">
        <v>130325</v>
      </c>
      <c r="M3050">
        <v>123862</v>
      </c>
      <c r="N3050">
        <v>126417</v>
      </c>
      <c r="O3050">
        <v>129597</v>
      </c>
      <c r="P3050">
        <v>121543</v>
      </c>
      <c r="Q3050">
        <v>118227</v>
      </c>
      <c r="R3050">
        <v>95856</v>
      </c>
      <c r="S3050">
        <v>95572</v>
      </c>
      <c r="T3050">
        <v>98848</v>
      </c>
      <c r="U3050">
        <v>104160</v>
      </c>
      <c r="V3050" s="1" t="s">
        <v>3286</v>
      </c>
      <c r="W3050" s="1" t="s">
        <v>2551</v>
      </c>
      <c r="X3050" s="5" t="s">
        <v>3291</v>
      </c>
      <c r="Y3050" s="5" t="s">
        <v>2561</v>
      </c>
      <c r="Z3050" s="5" t="s">
        <v>2998</v>
      </c>
      <c r="AA3050" s="5"/>
    </row>
    <row r="3051" spans="1:27" ht="12" customHeight="1" x14ac:dyDescent="0.15">
      <c r="A3051" s="1" t="s">
        <v>833</v>
      </c>
      <c r="B3051" s="1" t="s">
        <v>31</v>
      </c>
      <c r="C3051" s="1" t="s">
        <v>19</v>
      </c>
      <c r="D3051" s="1" t="s">
        <v>2474</v>
      </c>
      <c r="E3051" s="1" t="s">
        <v>10</v>
      </c>
      <c r="F3051" s="1" t="s">
        <v>838</v>
      </c>
      <c r="G3051" s="1" t="s">
        <v>241</v>
      </c>
      <c r="H3051" s="1" t="s">
        <v>530</v>
      </c>
      <c r="I3051">
        <v>124</v>
      </c>
      <c r="J3051">
        <v>191</v>
      </c>
      <c r="K3051">
        <v>128</v>
      </c>
      <c r="L3051">
        <v>80</v>
      </c>
      <c r="M3051">
        <v>118</v>
      </c>
      <c r="N3051">
        <v>77</v>
      </c>
      <c r="O3051">
        <v>92</v>
      </c>
      <c r="P3051">
        <v>74</v>
      </c>
      <c r="Q3051">
        <v>100</v>
      </c>
      <c r="R3051">
        <v>105</v>
      </c>
      <c r="S3051">
        <v>35</v>
      </c>
      <c r="T3051">
        <v>16</v>
      </c>
      <c r="U3051">
        <v>33</v>
      </c>
      <c r="V3051" s="1" t="s">
        <v>3286</v>
      </c>
      <c r="W3051" s="1" t="s">
        <v>2551</v>
      </c>
      <c r="X3051" s="5" t="s">
        <v>3291</v>
      </c>
      <c r="Y3051" s="5" t="s">
        <v>2562</v>
      </c>
      <c r="Z3051" s="5" t="s">
        <v>2998</v>
      </c>
      <c r="AA3051" s="5"/>
    </row>
    <row r="3052" spans="1:27" ht="12" customHeight="1" x14ac:dyDescent="0.15">
      <c r="A3052" s="1" t="s">
        <v>833</v>
      </c>
      <c r="B3052" s="1" t="s">
        <v>31</v>
      </c>
      <c r="C3052" s="1" t="s">
        <v>21</v>
      </c>
      <c r="D3052" s="1" t="s">
        <v>2474</v>
      </c>
      <c r="E3052" s="1" t="s">
        <v>10</v>
      </c>
      <c r="F3052" s="1" t="s">
        <v>838</v>
      </c>
      <c r="G3052" s="1" t="s">
        <v>242</v>
      </c>
      <c r="H3052" s="1" t="s">
        <v>530</v>
      </c>
      <c r="I3052">
        <v>253588</v>
      </c>
      <c r="J3052">
        <v>222672</v>
      </c>
      <c r="K3052">
        <v>217543</v>
      </c>
      <c r="L3052">
        <v>234142</v>
      </c>
      <c r="M3052">
        <v>221007</v>
      </c>
      <c r="N3052">
        <v>217756</v>
      </c>
      <c r="O3052">
        <v>225436</v>
      </c>
      <c r="P3052">
        <v>204162</v>
      </c>
      <c r="Q3052">
        <v>204088</v>
      </c>
      <c r="R3052">
        <v>177495</v>
      </c>
      <c r="S3052">
        <v>160439</v>
      </c>
      <c r="T3052">
        <v>180293</v>
      </c>
      <c r="U3052">
        <v>190652</v>
      </c>
      <c r="V3052" s="1" t="s">
        <v>3286</v>
      </c>
      <c r="W3052" s="1" t="s">
        <v>2551</v>
      </c>
      <c r="X3052" s="5" t="s">
        <v>3291</v>
      </c>
      <c r="Y3052" s="5" t="s">
        <v>2557</v>
      </c>
      <c r="Z3052" s="5" t="s">
        <v>2998</v>
      </c>
      <c r="AA3052" s="5"/>
    </row>
    <row r="3053" spans="1:27" ht="12" customHeight="1" x14ac:dyDescent="0.15">
      <c r="A3053" s="1" t="s">
        <v>833</v>
      </c>
      <c r="B3053" s="1" t="s">
        <v>31</v>
      </c>
      <c r="C3053" s="1" t="s">
        <v>23</v>
      </c>
      <c r="D3053" s="1" t="s">
        <v>2474</v>
      </c>
      <c r="E3053" s="1" t="s">
        <v>10</v>
      </c>
      <c r="F3053" s="1" t="s">
        <v>838</v>
      </c>
      <c r="G3053" s="1" t="s">
        <v>245</v>
      </c>
      <c r="H3053" s="1" t="s">
        <v>239</v>
      </c>
      <c r="I3053">
        <v>4912</v>
      </c>
      <c r="J3053">
        <v>4081</v>
      </c>
      <c r="K3053">
        <v>3925</v>
      </c>
      <c r="L3053">
        <v>4251</v>
      </c>
      <c r="M3053">
        <v>4481</v>
      </c>
      <c r="N3053">
        <v>4107</v>
      </c>
      <c r="O3053">
        <v>4463</v>
      </c>
      <c r="P3053">
        <v>4082</v>
      </c>
      <c r="Q3053">
        <v>3880</v>
      </c>
      <c r="R3053">
        <v>3334</v>
      </c>
      <c r="S3053">
        <v>3264</v>
      </c>
      <c r="T3053">
        <v>3849</v>
      </c>
      <c r="U3053">
        <v>4024</v>
      </c>
      <c r="V3053" s="1" t="s">
        <v>3286</v>
      </c>
      <c r="W3053" s="1" t="s">
        <v>2551</v>
      </c>
      <c r="X3053" s="5" t="s">
        <v>3291</v>
      </c>
      <c r="Y3053" s="5" t="s">
        <v>2740</v>
      </c>
      <c r="Z3053" s="5" t="s">
        <v>2738</v>
      </c>
      <c r="AA3053" s="5"/>
    </row>
    <row r="3054" spans="1:27" ht="12" customHeight="1" x14ac:dyDescent="0.15">
      <c r="A3054" s="1" t="s">
        <v>833</v>
      </c>
      <c r="B3054" s="1" t="s">
        <v>31</v>
      </c>
      <c r="C3054" s="1" t="s">
        <v>77</v>
      </c>
      <c r="D3054" s="1" t="s">
        <v>2474</v>
      </c>
      <c r="E3054" s="1" t="s">
        <v>10</v>
      </c>
      <c r="F3054" s="1" t="s">
        <v>838</v>
      </c>
      <c r="G3054" s="1" t="s">
        <v>247</v>
      </c>
      <c r="H3054" s="1" t="s">
        <v>530</v>
      </c>
      <c r="I3054">
        <v>272788</v>
      </c>
      <c r="J3054">
        <v>239477</v>
      </c>
      <c r="K3054">
        <v>258602</v>
      </c>
      <c r="L3054">
        <v>251467</v>
      </c>
      <c r="M3054">
        <v>227846</v>
      </c>
      <c r="N3054">
        <v>228674</v>
      </c>
      <c r="O3054">
        <v>238911</v>
      </c>
      <c r="P3054">
        <v>226672</v>
      </c>
      <c r="Q3054">
        <v>223356</v>
      </c>
      <c r="R3054">
        <v>213917</v>
      </c>
      <c r="S3054">
        <v>210075</v>
      </c>
      <c r="T3054">
        <v>200290</v>
      </c>
      <c r="U3054">
        <v>202027</v>
      </c>
      <c r="V3054" s="1" t="s">
        <v>3286</v>
      </c>
      <c r="W3054" s="1" t="s">
        <v>2551</v>
      </c>
      <c r="X3054" s="5" t="s">
        <v>3291</v>
      </c>
      <c r="Y3054" s="5" t="s">
        <v>2564</v>
      </c>
      <c r="Z3054" s="5" t="s">
        <v>2998</v>
      </c>
      <c r="AA3054" s="5"/>
    </row>
    <row r="3055" spans="1:27" ht="12" customHeight="1" x14ac:dyDescent="0.15">
      <c r="A3055" s="1" t="s">
        <v>833</v>
      </c>
      <c r="B3055" s="1" t="s">
        <v>31</v>
      </c>
      <c r="C3055" s="1" t="s">
        <v>244</v>
      </c>
      <c r="D3055" s="1" t="s">
        <v>2474</v>
      </c>
      <c r="E3055" s="1" t="s">
        <v>10</v>
      </c>
      <c r="F3055" s="1" t="s">
        <v>838</v>
      </c>
      <c r="G3055" s="1" t="s">
        <v>249</v>
      </c>
      <c r="H3055" s="1" t="s">
        <v>530</v>
      </c>
      <c r="I3055">
        <v>420093</v>
      </c>
      <c r="J3055">
        <v>425543</v>
      </c>
      <c r="K3055">
        <v>422446</v>
      </c>
      <c r="L3055">
        <v>446764</v>
      </c>
      <c r="M3055">
        <v>440018</v>
      </c>
      <c r="N3055">
        <v>455334</v>
      </c>
      <c r="O3055">
        <v>456942</v>
      </c>
      <c r="P3055">
        <v>481766</v>
      </c>
      <c r="Q3055">
        <v>485205</v>
      </c>
      <c r="R3055">
        <v>504250</v>
      </c>
      <c r="S3055">
        <v>524653</v>
      </c>
      <c r="T3055">
        <v>523230</v>
      </c>
      <c r="U3055">
        <v>544556</v>
      </c>
      <c r="V3055" s="1" t="s">
        <v>3286</v>
      </c>
      <c r="W3055" s="1" t="s">
        <v>2551</v>
      </c>
      <c r="X3055" s="5" t="s">
        <v>3291</v>
      </c>
      <c r="Y3055" s="5" t="s">
        <v>2559</v>
      </c>
      <c r="Z3055" s="5" t="s">
        <v>2998</v>
      </c>
      <c r="AA3055" s="5"/>
    </row>
    <row r="3056" spans="1:27" ht="12" customHeight="1" x14ac:dyDescent="0.15">
      <c r="A3056" s="1" t="s">
        <v>833</v>
      </c>
      <c r="B3056" s="1" t="s">
        <v>33</v>
      </c>
      <c r="C3056" s="1" t="s">
        <v>9</v>
      </c>
      <c r="D3056" s="1" t="s">
        <v>2474</v>
      </c>
      <c r="E3056" s="1" t="s">
        <v>10</v>
      </c>
      <c r="F3056" s="1" t="s">
        <v>839</v>
      </c>
      <c r="G3056" s="1" t="s">
        <v>234</v>
      </c>
      <c r="H3056" s="1" t="s">
        <v>530</v>
      </c>
      <c r="I3056">
        <v>212405</v>
      </c>
      <c r="J3056">
        <v>166835</v>
      </c>
      <c r="K3056">
        <v>153036</v>
      </c>
      <c r="L3056">
        <v>187436</v>
      </c>
      <c r="M3056">
        <v>172383</v>
      </c>
      <c r="N3056">
        <v>143443</v>
      </c>
      <c r="O3056">
        <v>161854</v>
      </c>
      <c r="P3056">
        <v>134304</v>
      </c>
      <c r="Q3056">
        <v>150460</v>
      </c>
      <c r="R3056">
        <v>132800</v>
      </c>
      <c r="S3056">
        <v>115814</v>
      </c>
      <c r="T3056">
        <v>127121</v>
      </c>
      <c r="U3056">
        <v>163202</v>
      </c>
      <c r="V3056" s="1" t="s">
        <v>3286</v>
      </c>
      <c r="W3056" s="1" t="s">
        <v>2551</v>
      </c>
      <c r="X3056" s="5" t="s">
        <v>3292</v>
      </c>
      <c r="Y3056" s="5" t="s">
        <v>2553</v>
      </c>
      <c r="Z3056" s="5" t="s">
        <v>2998</v>
      </c>
      <c r="AA3056" s="5"/>
    </row>
    <row r="3057" spans="1:27" ht="12" customHeight="1" x14ac:dyDescent="0.15">
      <c r="A3057" s="1" t="s">
        <v>833</v>
      </c>
      <c r="B3057" s="1" t="s">
        <v>33</v>
      </c>
      <c r="C3057" s="1" t="s">
        <v>15</v>
      </c>
      <c r="D3057" s="1" t="s">
        <v>2474</v>
      </c>
      <c r="E3057" s="1" t="s">
        <v>10</v>
      </c>
      <c r="F3057" s="1" t="s">
        <v>839</v>
      </c>
      <c r="G3057" s="1" t="s">
        <v>238</v>
      </c>
      <c r="H3057" s="1" t="s">
        <v>239</v>
      </c>
      <c r="I3057">
        <v>603</v>
      </c>
      <c r="J3057">
        <v>524</v>
      </c>
      <c r="K3057">
        <v>422</v>
      </c>
      <c r="L3057">
        <v>547</v>
      </c>
      <c r="M3057">
        <v>511</v>
      </c>
      <c r="N3057">
        <v>457</v>
      </c>
      <c r="O3057">
        <v>459</v>
      </c>
      <c r="P3057">
        <v>385</v>
      </c>
      <c r="Q3057">
        <v>423</v>
      </c>
      <c r="R3057">
        <v>418</v>
      </c>
      <c r="S3057">
        <v>359</v>
      </c>
      <c r="T3057">
        <v>447</v>
      </c>
      <c r="U3057">
        <v>403</v>
      </c>
      <c r="V3057" s="1" t="s">
        <v>3286</v>
      </c>
      <c r="W3057" s="1" t="s">
        <v>2551</v>
      </c>
      <c r="X3057" s="5" t="s">
        <v>3292</v>
      </c>
      <c r="Y3057" s="5" t="s">
        <v>2737</v>
      </c>
      <c r="Z3057" s="5" t="s">
        <v>2738</v>
      </c>
      <c r="AA3057" s="5"/>
    </row>
    <row r="3058" spans="1:27" ht="12" customHeight="1" x14ac:dyDescent="0.15">
      <c r="A3058" s="1" t="s">
        <v>833</v>
      </c>
      <c r="B3058" s="1" t="s">
        <v>33</v>
      </c>
      <c r="C3058" s="1" t="s">
        <v>17</v>
      </c>
      <c r="D3058" s="1" t="s">
        <v>2474</v>
      </c>
      <c r="E3058" s="1" t="s">
        <v>10</v>
      </c>
      <c r="F3058" s="1" t="s">
        <v>839</v>
      </c>
      <c r="G3058" s="1" t="s">
        <v>240</v>
      </c>
      <c r="H3058" s="1" t="s">
        <v>530</v>
      </c>
      <c r="I3058">
        <v>324323</v>
      </c>
      <c r="J3058">
        <v>279232</v>
      </c>
      <c r="K3058">
        <v>270706</v>
      </c>
      <c r="L3058">
        <v>301318</v>
      </c>
      <c r="M3058">
        <v>284626</v>
      </c>
      <c r="N3058">
        <v>258480</v>
      </c>
      <c r="O3058">
        <v>282623</v>
      </c>
      <c r="P3058">
        <v>253861</v>
      </c>
      <c r="Q3058">
        <v>269632</v>
      </c>
      <c r="R3058">
        <v>250247</v>
      </c>
      <c r="S3058">
        <v>239888</v>
      </c>
      <c r="T3058">
        <v>248526</v>
      </c>
      <c r="U3058">
        <v>287924</v>
      </c>
      <c r="V3058" s="1" t="s">
        <v>3286</v>
      </c>
      <c r="W3058" s="1" t="s">
        <v>2551</v>
      </c>
      <c r="X3058" s="5" t="s">
        <v>3292</v>
      </c>
      <c r="Y3058" s="5" t="s">
        <v>2561</v>
      </c>
      <c r="Z3058" s="5" t="s">
        <v>2998</v>
      </c>
      <c r="AA3058" s="5"/>
    </row>
    <row r="3059" spans="1:27" ht="12" customHeight="1" x14ac:dyDescent="0.15">
      <c r="A3059" s="1" t="s">
        <v>833</v>
      </c>
      <c r="B3059" s="1" t="s">
        <v>33</v>
      </c>
      <c r="C3059" s="1" t="s">
        <v>19</v>
      </c>
      <c r="D3059" s="1" t="s">
        <v>2474</v>
      </c>
      <c r="E3059" s="1" t="s">
        <v>10</v>
      </c>
      <c r="F3059" s="1" t="s">
        <v>839</v>
      </c>
      <c r="G3059" s="1" t="s">
        <v>241</v>
      </c>
      <c r="H3059" s="1" t="s">
        <v>530</v>
      </c>
      <c r="I3059">
        <v>0</v>
      </c>
      <c r="J3059">
        <v>0</v>
      </c>
      <c r="K3059">
        <v>0</v>
      </c>
      <c r="L3059">
        <v>0</v>
      </c>
      <c r="M3059">
        <v>0</v>
      </c>
      <c r="N3059">
        <v>0</v>
      </c>
      <c r="O3059">
        <v>0</v>
      </c>
      <c r="P3059">
        <v>0</v>
      </c>
      <c r="Q3059">
        <v>0</v>
      </c>
      <c r="R3059">
        <v>0</v>
      </c>
      <c r="S3059">
        <v>0</v>
      </c>
      <c r="T3059">
        <v>0</v>
      </c>
      <c r="U3059">
        <v>0</v>
      </c>
      <c r="V3059" s="1" t="s">
        <v>3286</v>
      </c>
      <c r="W3059" s="1" t="s">
        <v>2551</v>
      </c>
      <c r="X3059" s="5" t="s">
        <v>3292</v>
      </c>
      <c r="Y3059" s="5" t="s">
        <v>2562</v>
      </c>
      <c r="Z3059" s="5" t="s">
        <v>2998</v>
      </c>
      <c r="AA3059" s="5"/>
    </row>
    <row r="3060" spans="1:27" ht="12" customHeight="1" x14ac:dyDescent="0.15">
      <c r="A3060" s="1" t="s">
        <v>833</v>
      </c>
      <c r="B3060" s="1" t="s">
        <v>33</v>
      </c>
      <c r="C3060" s="1" t="s">
        <v>21</v>
      </c>
      <c r="D3060" s="1" t="s">
        <v>2474</v>
      </c>
      <c r="E3060" s="1" t="s">
        <v>10</v>
      </c>
      <c r="F3060" s="1" t="s">
        <v>839</v>
      </c>
      <c r="G3060" s="1" t="s">
        <v>242</v>
      </c>
      <c r="H3060" s="1" t="s">
        <v>530</v>
      </c>
      <c r="I3060">
        <v>305148</v>
      </c>
      <c r="J3060">
        <v>261093</v>
      </c>
      <c r="K3060">
        <v>262716</v>
      </c>
      <c r="L3060">
        <v>277106</v>
      </c>
      <c r="M3060">
        <v>267943</v>
      </c>
      <c r="N3060">
        <v>256115</v>
      </c>
      <c r="O3060">
        <v>251466</v>
      </c>
      <c r="P3060">
        <v>250544</v>
      </c>
      <c r="Q3060">
        <v>254156</v>
      </c>
      <c r="R3060">
        <v>220600</v>
      </c>
      <c r="S3060">
        <v>227602</v>
      </c>
      <c r="T3060">
        <v>243431</v>
      </c>
      <c r="U3060">
        <v>278369</v>
      </c>
      <c r="V3060" s="1" t="s">
        <v>3286</v>
      </c>
      <c r="W3060" s="1" t="s">
        <v>2551</v>
      </c>
      <c r="X3060" s="5" t="s">
        <v>3292</v>
      </c>
      <c r="Y3060" s="5" t="s">
        <v>2557</v>
      </c>
      <c r="Z3060" s="5" t="s">
        <v>2998</v>
      </c>
      <c r="AA3060" s="5"/>
    </row>
    <row r="3061" spans="1:27" ht="12" customHeight="1" x14ac:dyDescent="0.15">
      <c r="A3061" s="1" t="s">
        <v>833</v>
      </c>
      <c r="B3061" s="1" t="s">
        <v>33</v>
      </c>
      <c r="C3061" s="1" t="s">
        <v>23</v>
      </c>
      <c r="D3061" s="1" t="s">
        <v>2474</v>
      </c>
      <c r="E3061" s="1" t="s">
        <v>10</v>
      </c>
      <c r="F3061" s="1" t="s">
        <v>839</v>
      </c>
      <c r="G3061" s="1" t="s">
        <v>245</v>
      </c>
      <c r="H3061" s="1" t="s">
        <v>239</v>
      </c>
      <c r="I3061">
        <v>1312</v>
      </c>
      <c r="J3061">
        <v>1238</v>
      </c>
      <c r="K3061">
        <v>1233</v>
      </c>
      <c r="L3061">
        <v>1279</v>
      </c>
      <c r="M3061">
        <v>1228</v>
      </c>
      <c r="N3061">
        <v>1234</v>
      </c>
      <c r="O3061">
        <v>1227</v>
      </c>
      <c r="P3061">
        <v>1218</v>
      </c>
      <c r="Q3061">
        <v>1214</v>
      </c>
      <c r="R3061">
        <v>1157</v>
      </c>
      <c r="S3061">
        <v>1160</v>
      </c>
      <c r="T3061">
        <v>1220</v>
      </c>
      <c r="U3061">
        <v>1240</v>
      </c>
      <c r="V3061" s="1" t="s">
        <v>3286</v>
      </c>
      <c r="W3061" s="1" t="s">
        <v>2551</v>
      </c>
      <c r="X3061" s="5" t="s">
        <v>3292</v>
      </c>
      <c r="Y3061" s="5" t="s">
        <v>2740</v>
      </c>
      <c r="Z3061" s="5" t="s">
        <v>2738</v>
      </c>
      <c r="AA3061" s="5"/>
    </row>
    <row r="3062" spans="1:27" ht="12" customHeight="1" x14ac:dyDescent="0.15">
      <c r="A3062" s="1" t="s">
        <v>833</v>
      </c>
      <c r="B3062" s="1" t="s">
        <v>33</v>
      </c>
      <c r="C3062" s="1" t="s">
        <v>77</v>
      </c>
      <c r="D3062" s="1" t="s">
        <v>2474</v>
      </c>
      <c r="E3062" s="1" t="s">
        <v>10</v>
      </c>
      <c r="F3062" s="1" t="s">
        <v>839</v>
      </c>
      <c r="G3062" s="1" t="s">
        <v>247</v>
      </c>
      <c r="H3062" s="1" t="s">
        <v>530</v>
      </c>
      <c r="I3062">
        <v>223807</v>
      </c>
      <c r="J3062">
        <v>177292</v>
      </c>
      <c r="K3062">
        <v>162775</v>
      </c>
      <c r="L3062">
        <v>198071</v>
      </c>
      <c r="M3062">
        <v>182527</v>
      </c>
      <c r="N3062">
        <v>157263</v>
      </c>
      <c r="O3062">
        <v>176491</v>
      </c>
      <c r="P3062">
        <v>147415</v>
      </c>
      <c r="Q3062">
        <v>164697</v>
      </c>
      <c r="R3062">
        <v>147283</v>
      </c>
      <c r="S3062">
        <v>130772</v>
      </c>
      <c r="T3062">
        <v>142022</v>
      </c>
      <c r="U3062">
        <v>178277</v>
      </c>
      <c r="V3062" s="1" t="s">
        <v>3286</v>
      </c>
      <c r="W3062" s="1" t="s">
        <v>2551</v>
      </c>
      <c r="X3062" s="5" t="s">
        <v>3292</v>
      </c>
      <c r="Y3062" s="5" t="s">
        <v>2564</v>
      </c>
      <c r="Z3062" s="5" t="s">
        <v>2998</v>
      </c>
      <c r="AA3062" s="5"/>
    </row>
    <row r="3063" spans="1:27" ht="12" customHeight="1" x14ac:dyDescent="0.15">
      <c r="A3063" s="1" t="s">
        <v>833</v>
      </c>
      <c r="B3063" s="1" t="s">
        <v>33</v>
      </c>
      <c r="C3063" s="1" t="s">
        <v>244</v>
      </c>
      <c r="D3063" s="1" t="s">
        <v>2474</v>
      </c>
      <c r="E3063" s="1" t="s">
        <v>10</v>
      </c>
      <c r="F3063" s="1" t="s">
        <v>839</v>
      </c>
      <c r="G3063" s="1" t="s">
        <v>249</v>
      </c>
      <c r="H3063" s="1" t="s">
        <v>530</v>
      </c>
      <c r="I3063">
        <v>425787</v>
      </c>
      <c r="J3063">
        <v>433733</v>
      </c>
      <c r="K3063">
        <v>432248</v>
      </c>
      <c r="L3063">
        <v>446088</v>
      </c>
      <c r="M3063">
        <v>452891</v>
      </c>
      <c r="N3063">
        <v>441700</v>
      </c>
      <c r="O3063">
        <v>458483</v>
      </c>
      <c r="P3063">
        <v>448953</v>
      </c>
      <c r="Q3063">
        <v>450456</v>
      </c>
      <c r="R3063">
        <v>465884</v>
      </c>
      <c r="S3063">
        <v>463476</v>
      </c>
      <c r="T3063">
        <v>453933</v>
      </c>
      <c r="U3063">
        <v>448677</v>
      </c>
      <c r="V3063" s="1" t="s">
        <v>3286</v>
      </c>
      <c r="W3063" s="1" t="s">
        <v>2551</v>
      </c>
      <c r="X3063" s="5" t="s">
        <v>3292</v>
      </c>
      <c r="Y3063" s="5" t="s">
        <v>2559</v>
      </c>
      <c r="Z3063" s="5" t="s">
        <v>2998</v>
      </c>
      <c r="AA3063" s="5"/>
    </row>
    <row r="3064" spans="1:27" ht="12" customHeight="1" x14ac:dyDescent="0.15">
      <c r="A3064" s="1" t="s">
        <v>833</v>
      </c>
      <c r="B3064" s="1" t="s">
        <v>35</v>
      </c>
      <c r="C3064" s="1" t="s">
        <v>9</v>
      </c>
      <c r="D3064" s="1" t="s">
        <v>2474</v>
      </c>
      <c r="E3064" s="1" t="s">
        <v>10</v>
      </c>
      <c r="F3064" s="1" t="s">
        <v>840</v>
      </c>
      <c r="G3064" s="1" t="s">
        <v>234</v>
      </c>
      <c r="H3064" s="1" t="s">
        <v>530</v>
      </c>
      <c r="I3064">
        <v>96614</v>
      </c>
      <c r="J3064">
        <v>76207</v>
      </c>
      <c r="K3064">
        <v>76771</v>
      </c>
      <c r="L3064">
        <v>77115</v>
      </c>
      <c r="M3064">
        <v>76097</v>
      </c>
      <c r="N3064">
        <v>78617</v>
      </c>
      <c r="O3064">
        <v>80719</v>
      </c>
      <c r="P3064">
        <v>72244</v>
      </c>
      <c r="Q3064">
        <v>74678</v>
      </c>
      <c r="R3064">
        <v>61715</v>
      </c>
      <c r="S3064">
        <v>52043</v>
      </c>
      <c r="T3064">
        <v>51825</v>
      </c>
      <c r="U3064">
        <v>56804</v>
      </c>
      <c r="V3064" s="1" t="s">
        <v>3286</v>
      </c>
      <c r="W3064" s="1" t="s">
        <v>2551</v>
      </c>
      <c r="X3064" s="5" t="s">
        <v>3293</v>
      </c>
      <c r="Y3064" s="5" t="s">
        <v>2553</v>
      </c>
      <c r="Z3064" s="5" t="s">
        <v>2998</v>
      </c>
      <c r="AA3064" s="5"/>
    </row>
    <row r="3065" spans="1:27" ht="12" customHeight="1" x14ac:dyDescent="0.15">
      <c r="A3065" s="1" t="s">
        <v>833</v>
      </c>
      <c r="B3065" s="1" t="s">
        <v>35</v>
      </c>
      <c r="C3065" s="1" t="s">
        <v>15</v>
      </c>
      <c r="D3065" s="1" t="s">
        <v>2474</v>
      </c>
      <c r="E3065" s="1" t="s">
        <v>10</v>
      </c>
      <c r="F3065" s="1" t="s">
        <v>840</v>
      </c>
      <c r="G3065" s="1" t="s">
        <v>238</v>
      </c>
      <c r="H3065" s="1" t="s">
        <v>239</v>
      </c>
      <c r="I3065">
        <v>1451</v>
      </c>
      <c r="J3065">
        <v>1290</v>
      </c>
      <c r="K3065">
        <v>1233</v>
      </c>
      <c r="L3065">
        <v>1222</v>
      </c>
      <c r="M3065">
        <v>1252</v>
      </c>
      <c r="N3065">
        <v>1359</v>
      </c>
      <c r="O3065">
        <v>1323</v>
      </c>
      <c r="P3065">
        <v>1345</v>
      </c>
      <c r="Q3065">
        <v>1383</v>
      </c>
      <c r="R3065">
        <v>1189</v>
      </c>
      <c r="S3065">
        <v>985</v>
      </c>
      <c r="T3065">
        <v>1066</v>
      </c>
      <c r="U3065">
        <v>1155</v>
      </c>
      <c r="V3065" s="1" t="s">
        <v>3286</v>
      </c>
      <c r="W3065" s="1" t="s">
        <v>2551</v>
      </c>
      <c r="X3065" s="5" t="s">
        <v>3293</v>
      </c>
      <c r="Y3065" s="5" t="s">
        <v>2737</v>
      </c>
      <c r="Z3065" s="5" t="s">
        <v>2738</v>
      </c>
      <c r="AA3065" s="5"/>
    </row>
    <row r="3066" spans="1:27" ht="12" customHeight="1" x14ac:dyDescent="0.15">
      <c r="A3066" s="1" t="s">
        <v>833</v>
      </c>
      <c r="B3066" s="1" t="s">
        <v>35</v>
      </c>
      <c r="C3066" s="1" t="s">
        <v>17</v>
      </c>
      <c r="D3066" s="1" t="s">
        <v>2474</v>
      </c>
      <c r="E3066" s="1" t="s">
        <v>10</v>
      </c>
      <c r="F3066" s="1" t="s">
        <v>840</v>
      </c>
      <c r="G3066" s="1" t="s">
        <v>240</v>
      </c>
      <c r="H3066" s="1" t="s">
        <v>530</v>
      </c>
      <c r="I3066">
        <v>91716</v>
      </c>
      <c r="J3066">
        <v>69424</v>
      </c>
      <c r="K3066">
        <v>68713</v>
      </c>
      <c r="L3066">
        <v>72901</v>
      </c>
      <c r="M3066">
        <v>73914</v>
      </c>
      <c r="N3066">
        <v>75883</v>
      </c>
      <c r="O3066">
        <v>75666</v>
      </c>
      <c r="P3066">
        <v>71851</v>
      </c>
      <c r="Q3066">
        <v>74312</v>
      </c>
      <c r="R3066">
        <v>61871</v>
      </c>
      <c r="S3066">
        <v>50920</v>
      </c>
      <c r="T3066">
        <v>55301</v>
      </c>
      <c r="U3066">
        <v>54398</v>
      </c>
      <c r="V3066" s="1" t="s">
        <v>3286</v>
      </c>
      <c r="W3066" s="1" t="s">
        <v>2551</v>
      </c>
      <c r="X3066" s="5" t="s">
        <v>3293</v>
      </c>
      <c r="Y3066" s="5" t="s">
        <v>2561</v>
      </c>
      <c r="Z3066" s="5" t="s">
        <v>2998</v>
      </c>
      <c r="AA3066" s="5"/>
    </row>
    <row r="3067" spans="1:27" ht="12" customHeight="1" x14ac:dyDescent="0.15">
      <c r="A3067" s="1" t="s">
        <v>833</v>
      </c>
      <c r="B3067" s="1" t="s">
        <v>35</v>
      </c>
      <c r="C3067" s="1" t="s">
        <v>19</v>
      </c>
      <c r="D3067" s="1" t="s">
        <v>2474</v>
      </c>
      <c r="E3067" s="1" t="s">
        <v>10</v>
      </c>
      <c r="F3067" s="1" t="s">
        <v>840</v>
      </c>
      <c r="G3067" s="1" t="s">
        <v>241</v>
      </c>
      <c r="H3067" s="1" t="s">
        <v>530</v>
      </c>
      <c r="I3067">
        <v>1</v>
      </c>
      <c r="J3067">
        <v>5</v>
      </c>
      <c r="K3067">
        <v>3</v>
      </c>
      <c r="L3067">
        <v>26</v>
      </c>
      <c r="M3067">
        <v>2</v>
      </c>
      <c r="N3067">
        <v>0</v>
      </c>
      <c r="O3067">
        <v>13</v>
      </c>
      <c r="P3067">
        <v>0</v>
      </c>
      <c r="Q3067">
        <v>1</v>
      </c>
      <c r="R3067">
        <v>0</v>
      </c>
      <c r="S3067">
        <v>0</v>
      </c>
      <c r="T3067">
        <v>4</v>
      </c>
      <c r="U3067">
        <v>5</v>
      </c>
      <c r="V3067" s="1" t="s">
        <v>3286</v>
      </c>
      <c r="W3067" s="1" t="s">
        <v>2551</v>
      </c>
      <c r="X3067" s="5" t="s">
        <v>3293</v>
      </c>
      <c r="Y3067" s="5" t="s">
        <v>2562</v>
      </c>
      <c r="Z3067" s="5" t="s">
        <v>2998</v>
      </c>
      <c r="AA3067" s="5"/>
    </row>
    <row r="3068" spans="1:27" ht="12" customHeight="1" x14ac:dyDescent="0.15">
      <c r="A3068" s="1" t="s">
        <v>833</v>
      </c>
      <c r="B3068" s="1" t="s">
        <v>35</v>
      </c>
      <c r="C3068" s="1" t="s">
        <v>21</v>
      </c>
      <c r="D3068" s="1" t="s">
        <v>2474</v>
      </c>
      <c r="E3068" s="1" t="s">
        <v>10</v>
      </c>
      <c r="F3068" s="1" t="s">
        <v>840</v>
      </c>
      <c r="G3068" s="1" t="s">
        <v>242</v>
      </c>
      <c r="H3068" s="1" t="s">
        <v>530</v>
      </c>
      <c r="I3068">
        <v>110365</v>
      </c>
      <c r="J3068">
        <v>87828</v>
      </c>
      <c r="K3068">
        <v>94955</v>
      </c>
      <c r="L3068">
        <v>98036</v>
      </c>
      <c r="M3068">
        <v>89283</v>
      </c>
      <c r="N3068">
        <v>95922</v>
      </c>
      <c r="O3068">
        <v>91137</v>
      </c>
      <c r="P3068">
        <v>87316</v>
      </c>
      <c r="Q3068">
        <v>78613</v>
      </c>
      <c r="R3068">
        <v>71904</v>
      </c>
      <c r="S3068">
        <v>70613</v>
      </c>
      <c r="T3068">
        <v>69306</v>
      </c>
      <c r="U3068">
        <v>77743</v>
      </c>
      <c r="V3068" s="1" t="s">
        <v>3286</v>
      </c>
      <c r="W3068" s="1" t="s">
        <v>2551</v>
      </c>
      <c r="X3068" s="5" t="s">
        <v>3293</v>
      </c>
      <c r="Y3068" s="5" t="s">
        <v>2557</v>
      </c>
      <c r="Z3068" s="5" t="s">
        <v>2998</v>
      </c>
      <c r="AA3068" s="5"/>
    </row>
    <row r="3069" spans="1:27" ht="12" customHeight="1" x14ac:dyDescent="0.15">
      <c r="A3069" s="1" t="s">
        <v>833</v>
      </c>
      <c r="B3069" s="1" t="s">
        <v>35</v>
      </c>
      <c r="C3069" s="1" t="s">
        <v>23</v>
      </c>
      <c r="D3069" s="1" t="s">
        <v>2474</v>
      </c>
      <c r="E3069" s="1" t="s">
        <v>10</v>
      </c>
      <c r="F3069" s="1" t="s">
        <v>840</v>
      </c>
      <c r="G3069" s="1" t="s">
        <v>245</v>
      </c>
      <c r="H3069" s="1" t="s">
        <v>239</v>
      </c>
      <c r="I3069">
        <v>1650</v>
      </c>
      <c r="J3069">
        <v>1491</v>
      </c>
      <c r="K3069">
        <v>1545</v>
      </c>
      <c r="L3069">
        <v>1618</v>
      </c>
      <c r="M3069">
        <v>1529</v>
      </c>
      <c r="N3069">
        <v>1761</v>
      </c>
      <c r="O3069">
        <v>1548</v>
      </c>
      <c r="P3069">
        <v>1546</v>
      </c>
      <c r="Q3069">
        <v>1517</v>
      </c>
      <c r="R3069">
        <v>1394</v>
      </c>
      <c r="S3069">
        <v>1337</v>
      </c>
      <c r="T3069">
        <v>1476</v>
      </c>
      <c r="U3069">
        <v>1587</v>
      </c>
      <c r="V3069" s="1" t="s">
        <v>3286</v>
      </c>
      <c r="W3069" s="1" t="s">
        <v>2551</v>
      </c>
      <c r="X3069" s="5" t="s">
        <v>3293</v>
      </c>
      <c r="Y3069" s="5" t="s">
        <v>2740</v>
      </c>
      <c r="Z3069" s="5" t="s">
        <v>2738</v>
      </c>
      <c r="AA3069" s="5"/>
    </row>
    <row r="3070" spans="1:27" ht="12" customHeight="1" x14ac:dyDescent="0.15">
      <c r="A3070" s="1" t="s">
        <v>833</v>
      </c>
      <c r="B3070" s="1" t="s">
        <v>35</v>
      </c>
      <c r="C3070" s="1" t="s">
        <v>77</v>
      </c>
      <c r="D3070" s="1" t="s">
        <v>2474</v>
      </c>
      <c r="E3070" s="1" t="s">
        <v>10</v>
      </c>
      <c r="F3070" s="1" t="s">
        <v>840</v>
      </c>
      <c r="G3070" s="1" t="s">
        <v>247</v>
      </c>
      <c r="H3070" s="1" t="s">
        <v>530</v>
      </c>
      <c r="I3070">
        <v>72057</v>
      </c>
      <c r="J3070">
        <v>53749</v>
      </c>
      <c r="K3070">
        <v>54833</v>
      </c>
      <c r="L3070">
        <v>55157</v>
      </c>
      <c r="M3070">
        <v>55393</v>
      </c>
      <c r="N3070">
        <v>57707</v>
      </c>
      <c r="O3070">
        <v>59289</v>
      </c>
      <c r="P3070">
        <v>51743</v>
      </c>
      <c r="Q3070">
        <v>54354</v>
      </c>
      <c r="R3070">
        <v>43582</v>
      </c>
      <c r="S3070">
        <v>36002</v>
      </c>
      <c r="T3070">
        <v>37043</v>
      </c>
      <c r="U3070">
        <v>38086</v>
      </c>
      <c r="V3070" s="1" t="s">
        <v>3286</v>
      </c>
      <c r="W3070" s="1" t="s">
        <v>2551</v>
      </c>
      <c r="X3070" s="5" t="s">
        <v>3293</v>
      </c>
      <c r="Y3070" s="5" t="s">
        <v>2564</v>
      </c>
      <c r="Z3070" s="5" t="s">
        <v>2998</v>
      </c>
      <c r="AA3070" s="5"/>
    </row>
    <row r="3071" spans="1:27" ht="12" customHeight="1" x14ac:dyDescent="0.15">
      <c r="A3071" s="1" t="s">
        <v>833</v>
      </c>
      <c r="B3071" s="1" t="s">
        <v>35</v>
      </c>
      <c r="C3071" s="1" t="s">
        <v>244</v>
      </c>
      <c r="D3071" s="1" t="s">
        <v>2474</v>
      </c>
      <c r="E3071" s="1" t="s">
        <v>10</v>
      </c>
      <c r="F3071" s="1" t="s">
        <v>840</v>
      </c>
      <c r="G3071" s="1" t="s">
        <v>249</v>
      </c>
      <c r="H3071" s="1" t="s">
        <v>530</v>
      </c>
      <c r="I3071">
        <v>115828</v>
      </c>
      <c r="J3071">
        <v>119821</v>
      </c>
      <c r="K3071">
        <v>115457</v>
      </c>
      <c r="L3071">
        <v>112196</v>
      </c>
      <c r="M3071">
        <v>117473</v>
      </c>
      <c r="N3071">
        <v>118285</v>
      </c>
      <c r="O3071">
        <v>124172</v>
      </c>
      <c r="P3071">
        <v>129150</v>
      </c>
      <c r="Q3071">
        <v>145116</v>
      </c>
      <c r="R3071">
        <v>153157</v>
      </c>
      <c r="S3071">
        <v>149448</v>
      </c>
      <c r="T3071">
        <v>150164</v>
      </c>
      <c r="U3071">
        <v>145473</v>
      </c>
      <c r="V3071" s="1" t="s">
        <v>3286</v>
      </c>
      <c r="W3071" s="1" t="s">
        <v>2551</v>
      </c>
      <c r="X3071" s="5" t="s">
        <v>3293</v>
      </c>
      <c r="Y3071" s="5" t="s">
        <v>2559</v>
      </c>
      <c r="Z3071" s="5" t="s">
        <v>2998</v>
      </c>
      <c r="AA3071" s="5"/>
    </row>
    <row r="3072" spans="1:27" ht="12" customHeight="1" x14ac:dyDescent="0.15">
      <c r="A3072" s="1" t="s">
        <v>833</v>
      </c>
      <c r="B3072" s="1" t="s">
        <v>37</v>
      </c>
      <c r="C3072" s="1" t="s">
        <v>9</v>
      </c>
      <c r="D3072" s="1" t="s">
        <v>2474</v>
      </c>
      <c r="E3072" s="1" t="s">
        <v>10</v>
      </c>
      <c r="F3072" s="1" t="s">
        <v>841</v>
      </c>
      <c r="G3072" s="1" t="s">
        <v>234</v>
      </c>
      <c r="H3072" s="1" t="s">
        <v>530</v>
      </c>
      <c r="I3072">
        <v>238026</v>
      </c>
      <c r="J3072">
        <v>193477</v>
      </c>
      <c r="K3072">
        <v>177364</v>
      </c>
      <c r="L3072">
        <v>200697</v>
      </c>
      <c r="M3072">
        <v>200184</v>
      </c>
      <c r="N3072">
        <v>180756</v>
      </c>
      <c r="O3072">
        <v>176309</v>
      </c>
      <c r="P3072">
        <v>172448</v>
      </c>
      <c r="Q3072">
        <v>178701</v>
      </c>
      <c r="R3072">
        <v>155564</v>
      </c>
      <c r="S3072">
        <v>144265</v>
      </c>
      <c r="T3072">
        <v>161051</v>
      </c>
      <c r="U3072">
        <v>164747</v>
      </c>
      <c r="V3072" s="1" t="s">
        <v>3286</v>
      </c>
      <c r="W3072" s="1" t="s">
        <v>2551</v>
      </c>
      <c r="X3072" s="5" t="s">
        <v>3294</v>
      </c>
      <c r="Y3072" s="5" t="s">
        <v>2553</v>
      </c>
      <c r="Z3072" s="5" t="s">
        <v>2998</v>
      </c>
      <c r="AA3072" s="5"/>
    </row>
    <row r="3073" spans="1:27" ht="12" customHeight="1" x14ac:dyDescent="0.15">
      <c r="A3073" s="1" t="s">
        <v>833</v>
      </c>
      <c r="B3073" s="1" t="s">
        <v>37</v>
      </c>
      <c r="C3073" s="1" t="s">
        <v>15</v>
      </c>
      <c r="D3073" s="1" t="s">
        <v>2474</v>
      </c>
      <c r="E3073" s="1" t="s">
        <v>10</v>
      </c>
      <c r="F3073" s="1" t="s">
        <v>841</v>
      </c>
      <c r="G3073" s="1" t="s">
        <v>238</v>
      </c>
      <c r="H3073" s="1" t="s">
        <v>239</v>
      </c>
      <c r="I3073">
        <v>6778</v>
      </c>
      <c r="J3073">
        <v>5715</v>
      </c>
      <c r="K3073">
        <v>5416</v>
      </c>
      <c r="L3073">
        <v>6067</v>
      </c>
      <c r="M3073">
        <v>5585</v>
      </c>
      <c r="N3073">
        <v>5809</v>
      </c>
      <c r="O3073">
        <v>6276</v>
      </c>
      <c r="P3073">
        <v>6679</v>
      </c>
      <c r="Q3073">
        <v>6218</v>
      </c>
      <c r="R3073">
        <v>5888</v>
      </c>
      <c r="S3073">
        <v>5430</v>
      </c>
      <c r="T3073">
        <v>5782</v>
      </c>
      <c r="U3073">
        <v>6505</v>
      </c>
      <c r="V3073" s="1" t="s">
        <v>3286</v>
      </c>
      <c r="W3073" s="1" t="s">
        <v>2551</v>
      </c>
      <c r="X3073" s="5" t="s">
        <v>3294</v>
      </c>
      <c r="Y3073" s="5" t="s">
        <v>2737</v>
      </c>
      <c r="Z3073" s="5" t="s">
        <v>2738</v>
      </c>
      <c r="AA3073" s="5"/>
    </row>
    <row r="3074" spans="1:27" ht="12" customHeight="1" x14ac:dyDescent="0.15">
      <c r="A3074" s="1" t="s">
        <v>833</v>
      </c>
      <c r="B3074" s="1" t="s">
        <v>37</v>
      </c>
      <c r="C3074" s="1" t="s">
        <v>17</v>
      </c>
      <c r="D3074" s="1" t="s">
        <v>2474</v>
      </c>
      <c r="E3074" s="1" t="s">
        <v>10</v>
      </c>
      <c r="F3074" s="1" t="s">
        <v>841</v>
      </c>
      <c r="G3074" s="1" t="s">
        <v>240</v>
      </c>
      <c r="H3074" s="1" t="s">
        <v>530</v>
      </c>
      <c r="I3074">
        <v>355948</v>
      </c>
      <c r="J3074">
        <v>307383</v>
      </c>
      <c r="K3074">
        <v>284703</v>
      </c>
      <c r="L3074">
        <v>311787</v>
      </c>
      <c r="M3074">
        <v>291486</v>
      </c>
      <c r="N3074">
        <v>277273</v>
      </c>
      <c r="O3074">
        <v>249092</v>
      </c>
      <c r="P3074">
        <v>229680</v>
      </c>
      <c r="Q3074">
        <v>261042</v>
      </c>
      <c r="R3074">
        <v>250486</v>
      </c>
      <c r="S3074">
        <v>235173</v>
      </c>
      <c r="T3074">
        <v>268680</v>
      </c>
      <c r="U3074">
        <v>259770</v>
      </c>
      <c r="V3074" s="1" t="s">
        <v>3286</v>
      </c>
      <c r="W3074" s="1" t="s">
        <v>2551</v>
      </c>
      <c r="X3074" s="5" t="s">
        <v>3294</v>
      </c>
      <c r="Y3074" s="5" t="s">
        <v>2561</v>
      </c>
      <c r="Z3074" s="5" t="s">
        <v>2998</v>
      </c>
      <c r="AA3074" s="5"/>
    </row>
    <row r="3075" spans="1:27" ht="12" customHeight="1" x14ac:dyDescent="0.15">
      <c r="A3075" s="1" t="s">
        <v>833</v>
      </c>
      <c r="B3075" s="1" t="s">
        <v>37</v>
      </c>
      <c r="C3075" s="1" t="s">
        <v>19</v>
      </c>
      <c r="D3075" s="1" t="s">
        <v>2474</v>
      </c>
      <c r="E3075" s="1" t="s">
        <v>10</v>
      </c>
      <c r="F3075" s="1" t="s">
        <v>841</v>
      </c>
      <c r="G3075" s="1" t="s">
        <v>241</v>
      </c>
      <c r="H3075" s="1" t="s">
        <v>530</v>
      </c>
      <c r="I3075">
        <v>0</v>
      </c>
      <c r="J3075">
        <v>0</v>
      </c>
      <c r="K3075">
        <v>0</v>
      </c>
      <c r="L3075">
        <v>0</v>
      </c>
      <c r="M3075">
        <v>0</v>
      </c>
      <c r="N3075">
        <v>0</v>
      </c>
      <c r="O3075">
        <v>0</v>
      </c>
      <c r="P3075">
        <v>0</v>
      </c>
      <c r="Q3075">
        <v>0</v>
      </c>
      <c r="R3075">
        <v>0</v>
      </c>
      <c r="S3075">
        <v>0</v>
      </c>
      <c r="T3075">
        <v>0</v>
      </c>
      <c r="U3075">
        <v>0</v>
      </c>
      <c r="V3075" s="1" t="s">
        <v>3286</v>
      </c>
      <c r="W3075" s="1" t="s">
        <v>2551</v>
      </c>
      <c r="X3075" s="5" t="s">
        <v>3294</v>
      </c>
      <c r="Y3075" s="5" t="s">
        <v>2562</v>
      </c>
      <c r="Z3075" s="5" t="s">
        <v>2998</v>
      </c>
      <c r="AA3075" s="5"/>
    </row>
    <row r="3076" spans="1:27" ht="12" customHeight="1" x14ac:dyDescent="0.15">
      <c r="A3076" s="1" t="s">
        <v>833</v>
      </c>
      <c r="B3076" s="1" t="s">
        <v>37</v>
      </c>
      <c r="C3076" s="1" t="s">
        <v>21</v>
      </c>
      <c r="D3076" s="1" t="s">
        <v>2474</v>
      </c>
      <c r="E3076" s="1" t="s">
        <v>10</v>
      </c>
      <c r="F3076" s="1" t="s">
        <v>841</v>
      </c>
      <c r="G3076" s="1" t="s">
        <v>242</v>
      </c>
      <c r="H3076" s="1" t="s">
        <v>530</v>
      </c>
      <c r="I3076">
        <v>369258</v>
      </c>
      <c r="J3076">
        <v>312111</v>
      </c>
      <c r="K3076">
        <v>312560</v>
      </c>
      <c r="L3076">
        <v>321373</v>
      </c>
      <c r="M3076">
        <v>315327</v>
      </c>
      <c r="N3076">
        <v>294528</v>
      </c>
      <c r="O3076">
        <v>272531</v>
      </c>
      <c r="P3076">
        <v>263152</v>
      </c>
      <c r="Q3076">
        <v>250282</v>
      </c>
      <c r="R3076">
        <v>259720</v>
      </c>
      <c r="S3076">
        <v>261713</v>
      </c>
      <c r="T3076">
        <v>290966</v>
      </c>
      <c r="U3076">
        <v>259516</v>
      </c>
      <c r="V3076" s="1" t="s">
        <v>3286</v>
      </c>
      <c r="W3076" s="1" t="s">
        <v>2551</v>
      </c>
      <c r="X3076" s="5" t="s">
        <v>3294</v>
      </c>
      <c r="Y3076" s="5" t="s">
        <v>2557</v>
      </c>
      <c r="Z3076" s="5" t="s">
        <v>2998</v>
      </c>
      <c r="AA3076" s="5"/>
    </row>
    <row r="3077" spans="1:27" ht="12" customHeight="1" x14ac:dyDescent="0.15">
      <c r="A3077" s="1" t="s">
        <v>833</v>
      </c>
      <c r="B3077" s="1" t="s">
        <v>37</v>
      </c>
      <c r="C3077" s="1" t="s">
        <v>23</v>
      </c>
      <c r="D3077" s="1" t="s">
        <v>2474</v>
      </c>
      <c r="E3077" s="1" t="s">
        <v>10</v>
      </c>
      <c r="F3077" s="1" t="s">
        <v>841</v>
      </c>
      <c r="G3077" s="1" t="s">
        <v>245</v>
      </c>
      <c r="H3077" s="1" t="s">
        <v>239</v>
      </c>
      <c r="I3077">
        <v>12204</v>
      </c>
      <c r="J3077">
        <v>10913</v>
      </c>
      <c r="K3077">
        <v>11307</v>
      </c>
      <c r="L3077">
        <v>11574</v>
      </c>
      <c r="M3077">
        <v>11034</v>
      </c>
      <c r="N3077">
        <v>10812</v>
      </c>
      <c r="O3077">
        <v>11243</v>
      </c>
      <c r="P3077">
        <v>11338</v>
      </c>
      <c r="Q3077">
        <v>10696</v>
      </c>
      <c r="R3077">
        <v>11084</v>
      </c>
      <c r="S3077">
        <v>11520</v>
      </c>
      <c r="T3077">
        <v>12030</v>
      </c>
      <c r="U3077">
        <v>11819</v>
      </c>
      <c r="V3077" s="1" t="s">
        <v>3286</v>
      </c>
      <c r="W3077" s="1" t="s">
        <v>2551</v>
      </c>
      <c r="X3077" s="5" t="s">
        <v>3294</v>
      </c>
      <c r="Y3077" s="5" t="s">
        <v>2740</v>
      </c>
      <c r="Z3077" s="5" t="s">
        <v>2738</v>
      </c>
      <c r="AA3077" s="5"/>
    </row>
    <row r="3078" spans="1:27" ht="12" customHeight="1" x14ac:dyDescent="0.15">
      <c r="A3078" s="1" t="s">
        <v>833</v>
      </c>
      <c r="B3078" s="1" t="s">
        <v>37</v>
      </c>
      <c r="C3078" s="1" t="s">
        <v>77</v>
      </c>
      <c r="D3078" s="1" t="s">
        <v>2474</v>
      </c>
      <c r="E3078" s="1" t="s">
        <v>10</v>
      </c>
      <c r="F3078" s="1" t="s">
        <v>841</v>
      </c>
      <c r="G3078" s="1" t="s">
        <v>247</v>
      </c>
      <c r="H3078" s="1" t="s">
        <v>530</v>
      </c>
      <c r="I3078">
        <v>215765</v>
      </c>
      <c r="J3078">
        <v>185972</v>
      </c>
      <c r="K3078">
        <v>155505</v>
      </c>
      <c r="L3078">
        <v>177988</v>
      </c>
      <c r="M3078">
        <v>178400</v>
      </c>
      <c r="N3078">
        <v>157286</v>
      </c>
      <c r="O3078">
        <v>159602</v>
      </c>
      <c r="P3078">
        <v>152926</v>
      </c>
      <c r="Q3078">
        <v>160618</v>
      </c>
      <c r="R3078">
        <v>139139</v>
      </c>
      <c r="S3078">
        <v>123430</v>
      </c>
      <c r="T3078">
        <v>145019</v>
      </c>
      <c r="U3078">
        <v>145276</v>
      </c>
      <c r="V3078" s="1" t="s">
        <v>3286</v>
      </c>
      <c r="W3078" s="1" t="s">
        <v>2551</v>
      </c>
      <c r="X3078" s="5" t="s">
        <v>3294</v>
      </c>
      <c r="Y3078" s="5" t="s">
        <v>2564</v>
      </c>
      <c r="Z3078" s="5" t="s">
        <v>2998</v>
      </c>
      <c r="AA3078" s="5"/>
    </row>
    <row r="3079" spans="1:27" ht="12" customHeight="1" x14ac:dyDescent="0.15">
      <c r="A3079" s="1" t="s">
        <v>833</v>
      </c>
      <c r="B3079" s="1" t="s">
        <v>37</v>
      </c>
      <c r="C3079" s="1" t="s">
        <v>244</v>
      </c>
      <c r="D3079" s="1" t="s">
        <v>2474</v>
      </c>
      <c r="E3079" s="1" t="s">
        <v>10</v>
      </c>
      <c r="F3079" s="1" t="s">
        <v>841</v>
      </c>
      <c r="G3079" s="1" t="s">
        <v>249</v>
      </c>
      <c r="H3079" s="1" t="s">
        <v>530</v>
      </c>
      <c r="I3079">
        <v>298464</v>
      </c>
      <c r="J3079">
        <v>301115</v>
      </c>
      <c r="K3079">
        <v>294991</v>
      </c>
      <c r="L3079">
        <v>307988</v>
      </c>
      <c r="M3079">
        <v>305802</v>
      </c>
      <c r="N3079">
        <v>311890</v>
      </c>
      <c r="O3079">
        <v>305028</v>
      </c>
      <c r="P3079">
        <v>290950</v>
      </c>
      <c r="Q3079">
        <v>319666</v>
      </c>
      <c r="R3079">
        <v>326732</v>
      </c>
      <c r="S3079">
        <v>320900</v>
      </c>
      <c r="T3079">
        <v>314520</v>
      </c>
      <c r="U3079">
        <v>334118</v>
      </c>
      <c r="V3079" s="1" t="s">
        <v>3286</v>
      </c>
      <c r="W3079" s="1" t="s">
        <v>2551</v>
      </c>
      <c r="X3079" s="5" t="s">
        <v>3294</v>
      </c>
      <c r="Y3079" s="5" t="s">
        <v>2559</v>
      </c>
      <c r="Z3079" s="5" t="s">
        <v>2998</v>
      </c>
      <c r="AA3079" s="5"/>
    </row>
    <row r="3080" spans="1:27" ht="12" customHeight="1" x14ac:dyDescent="0.15">
      <c r="A3080" s="1" t="s">
        <v>833</v>
      </c>
      <c r="B3080" s="1" t="s">
        <v>39</v>
      </c>
      <c r="C3080" s="1" t="s">
        <v>9</v>
      </c>
      <c r="D3080" s="1" t="s">
        <v>2474</v>
      </c>
      <c r="E3080" s="1" t="s">
        <v>10</v>
      </c>
      <c r="F3080" s="1" t="s">
        <v>842</v>
      </c>
      <c r="G3080" s="1" t="s">
        <v>234</v>
      </c>
      <c r="H3080" s="1" t="s">
        <v>530</v>
      </c>
      <c r="I3080">
        <v>18700</v>
      </c>
      <c r="J3080">
        <v>16375</v>
      </c>
      <c r="K3080">
        <v>17668</v>
      </c>
      <c r="L3080">
        <v>18126</v>
      </c>
      <c r="M3080">
        <v>16246</v>
      </c>
      <c r="N3080">
        <v>17383</v>
      </c>
      <c r="O3080">
        <v>19413</v>
      </c>
      <c r="P3080">
        <v>17166</v>
      </c>
      <c r="Q3080">
        <v>17609</v>
      </c>
      <c r="R3080">
        <v>17207</v>
      </c>
      <c r="S3080">
        <v>17496</v>
      </c>
      <c r="T3080">
        <v>19051</v>
      </c>
      <c r="U3080">
        <v>20838</v>
      </c>
      <c r="V3080" s="1" t="s">
        <v>3286</v>
      </c>
      <c r="W3080" s="1" t="s">
        <v>2551</v>
      </c>
      <c r="X3080" s="5" t="s">
        <v>3295</v>
      </c>
      <c r="Y3080" s="5" t="s">
        <v>2553</v>
      </c>
      <c r="Z3080" s="5" t="s">
        <v>2998</v>
      </c>
      <c r="AA3080" s="5"/>
    </row>
    <row r="3081" spans="1:27" ht="12" customHeight="1" x14ac:dyDescent="0.15">
      <c r="A3081" s="1" t="s">
        <v>833</v>
      </c>
      <c r="B3081" s="1" t="s">
        <v>39</v>
      </c>
      <c r="C3081" s="1" t="s">
        <v>15</v>
      </c>
      <c r="D3081" s="1" t="s">
        <v>2474</v>
      </c>
      <c r="E3081" s="1" t="s">
        <v>10</v>
      </c>
      <c r="F3081" s="1" t="s">
        <v>842</v>
      </c>
      <c r="G3081" s="1" t="s">
        <v>238</v>
      </c>
      <c r="H3081" s="1" t="s">
        <v>239</v>
      </c>
      <c r="I3081">
        <v>19749</v>
      </c>
      <c r="J3081">
        <v>18237</v>
      </c>
      <c r="K3081">
        <v>18386</v>
      </c>
      <c r="L3081">
        <v>20045</v>
      </c>
      <c r="M3081">
        <v>18623</v>
      </c>
      <c r="N3081">
        <v>20417</v>
      </c>
      <c r="O3081">
        <v>22195</v>
      </c>
      <c r="P3081">
        <v>22337</v>
      </c>
      <c r="Q3081">
        <v>22762</v>
      </c>
      <c r="R3081">
        <v>21948</v>
      </c>
      <c r="S3081">
        <v>20888</v>
      </c>
      <c r="T3081">
        <v>22978</v>
      </c>
      <c r="U3081">
        <v>26020</v>
      </c>
      <c r="V3081" s="1" t="s">
        <v>3286</v>
      </c>
      <c r="W3081" s="1" t="s">
        <v>2551</v>
      </c>
      <c r="X3081" s="5" t="s">
        <v>3295</v>
      </c>
      <c r="Y3081" s="5" t="s">
        <v>2737</v>
      </c>
      <c r="Z3081" s="5" t="s">
        <v>2738</v>
      </c>
      <c r="AA3081" s="5"/>
    </row>
    <row r="3082" spans="1:27" ht="12" customHeight="1" x14ac:dyDescent="0.15">
      <c r="A3082" s="1" t="s">
        <v>833</v>
      </c>
      <c r="B3082" s="1" t="s">
        <v>39</v>
      </c>
      <c r="C3082" s="1" t="s">
        <v>17</v>
      </c>
      <c r="D3082" s="1" t="s">
        <v>2474</v>
      </c>
      <c r="E3082" s="1" t="s">
        <v>10</v>
      </c>
      <c r="F3082" s="1" t="s">
        <v>842</v>
      </c>
      <c r="G3082" s="1" t="s">
        <v>240</v>
      </c>
      <c r="H3082" s="1" t="s">
        <v>530</v>
      </c>
      <c r="I3082">
        <v>6755</v>
      </c>
      <c r="J3082">
        <v>6707</v>
      </c>
      <c r="K3082">
        <v>7276</v>
      </c>
      <c r="L3082">
        <v>9168</v>
      </c>
      <c r="M3082">
        <v>9018</v>
      </c>
      <c r="N3082">
        <v>8826</v>
      </c>
      <c r="O3082">
        <v>8746</v>
      </c>
      <c r="P3082">
        <v>6630</v>
      </c>
      <c r="Q3082">
        <v>7744</v>
      </c>
      <c r="R3082">
        <v>6840</v>
      </c>
      <c r="S3082">
        <v>7359</v>
      </c>
      <c r="T3082">
        <v>7682</v>
      </c>
      <c r="U3082">
        <v>7555</v>
      </c>
      <c r="V3082" s="1" t="s">
        <v>3286</v>
      </c>
      <c r="W3082" s="1" t="s">
        <v>2551</v>
      </c>
      <c r="X3082" s="5" t="s">
        <v>3295</v>
      </c>
      <c r="Y3082" s="5" t="s">
        <v>2561</v>
      </c>
      <c r="Z3082" s="5" t="s">
        <v>2998</v>
      </c>
      <c r="AA3082" s="5"/>
    </row>
    <row r="3083" spans="1:27" ht="12" customHeight="1" x14ac:dyDescent="0.15">
      <c r="A3083" s="1" t="s">
        <v>833</v>
      </c>
      <c r="B3083" s="1" t="s">
        <v>39</v>
      </c>
      <c r="C3083" s="1" t="s">
        <v>19</v>
      </c>
      <c r="D3083" s="1" t="s">
        <v>2474</v>
      </c>
      <c r="E3083" s="1" t="s">
        <v>10</v>
      </c>
      <c r="F3083" s="1" t="s">
        <v>842</v>
      </c>
      <c r="G3083" s="1" t="s">
        <v>241</v>
      </c>
      <c r="H3083" s="1" t="s">
        <v>530</v>
      </c>
      <c r="I3083">
        <v>0</v>
      </c>
      <c r="J3083">
        <v>0</v>
      </c>
      <c r="K3083">
        <v>0</v>
      </c>
      <c r="L3083">
        <v>0</v>
      </c>
      <c r="M3083">
        <v>0</v>
      </c>
      <c r="N3083">
        <v>0</v>
      </c>
      <c r="O3083">
        <v>0</v>
      </c>
      <c r="P3083">
        <v>0</v>
      </c>
      <c r="Q3083">
        <v>0</v>
      </c>
      <c r="R3083">
        <v>0</v>
      </c>
      <c r="S3083">
        <v>0</v>
      </c>
      <c r="T3083">
        <v>0</v>
      </c>
      <c r="U3083">
        <v>0</v>
      </c>
      <c r="V3083" s="1" t="s">
        <v>3286</v>
      </c>
      <c r="W3083" s="1" t="s">
        <v>2551</v>
      </c>
      <c r="X3083" s="5" t="s">
        <v>3295</v>
      </c>
      <c r="Y3083" s="5" t="s">
        <v>2562</v>
      </c>
      <c r="Z3083" s="5" t="s">
        <v>2998</v>
      </c>
      <c r="AA3083" s="5"/>
    </row>
    <row r="3084" spans="1:27" ht="12" customHeight="1" x14ac:dyDescent="0.15">
      <c r="A3084" s="1" t="s">
        <v>833</v>
      </c>
      <c r="B3084" s="1" t="s">
        <v>39</v>
      </c>
      <c r="C3084" s="1" t="s">
        <v>21</v>
      </c>
      <c r="D3084" s="1" t="s">
        <v>2474</v>
      </c>
      <c r="E3084" s="1" t="s">
        <v>10</v>
      </c>
      <c r="F3084" s="1" t="s">
        <v>842</v>
      </c>
      <c r="G3084" s="1" t="s">
        <v>242</v>
      </c>
      <c r="H3084" s="1" t="s">
        <v>530</v>
      </c>
      <c r="I3084">
        <v>19810</v>
      </c>
      <c r="J3084">
        <v>16907</v>
      </c>
      <c r="K3084">
        <v>18217</v>
      </c>
      <c r="L3084">
        <v>21003</v>
      </c>
      <c r="M3084">
        <v>20551</v>
      </c>
      <c r="N3084">
        <v>19984</v>
      </c>
      <c r="O3084">
        <v>22185</v>
      </c>
      <c r="P3084">
        <v>20771</v>
      </c>
      <c r="Q3084">
        <v>20574</v>
      </c>
      <c r="R3084">
        <v>19380</v>
      </c>
      <c r="S3084">
        <v>20425</v>
      </c>
      <c r="T3084">
        <v>21425</v>
      </c>
      <c r="U3084">
        <v>23606</v>
      </c>
      <c r="V3084" s="1" t="s">
        <v>3286</v>
      </c>
      <c r="W3084" s="1" t="s">
        <v>2551</v>
      </c>
      <c r="X3084" s="5" t="s">
        <v>3295</v>
      </c>
      <c r="Y3084" s="5" t="s">
        <v>2557</v>
      </c>
      <c r="Z3084" s="5" t="s">
        <v>2998</v>
      </c>
      <c r="AA3084" s="5"/>
    </row>
    <row r="3085" spans="1:27" ht="12" customHeight="1" x14ac:dyDescent="0.15">
      <c r="A3085" s="1" t="s">
        <v>833</v>
      </c>
      <c r="B3085" s="1" t="s">
        <v>39</v>
      </c>
      <c r="C3085" s="1" t="s">
        <v>23</v>
      </c>
      <c r="D3085" s="1" t="s">
        <v>2474</v>
      </c>
      <c r="E3085" s="1" t="s">
        <v>10</v>
      </c>
      <c r="F3085" s="1" t="s">
        <v>842</v>
      </c>
      <c r="G3085" s="1" t="s">
        <v>245</v>
      </c>
      <c r="H3085" s="1" t="s">
        <v>239</v>
      </c>
      <c r="I3085">
        <v>19675</v>
      </c>
      <c r="J3085">
        <v>17541</v>
      </c>
      <c r="K3085">
        <v>18010</v>
      </c>
      <c r="L3085">
        <v>19460</v>
      </c>
      <c r="M3085">
        <v>18719</v>
      </c>
      <c r="N3085">
        <v>19687</v>
      </c>
      <c r="O3085">
        <v>23470</v>
      </c>
      <c r="P3085">
        <v>22063</v>
      </c>
      <c r="Q3085">
        <v>23545</v>
      </c>
      <c r="R3085">
        <v>22476</v>
      </c>
      <c r="S3085">
        <v>21415</v>
      </c>
      <c r="T3085">
        <v>22944</v>
      </c>
      <c r="U3085">
        <v>27781</v>
      </c>
      <c r="V3085" s="1" t="s">
        <v>3286</v>
      </c>
      <c r="W3085" s="1" t="s">
        <v>2551</v>
      </c>
      <c r="X3085" s="5" t="s">
        <v>3295</v>
      </c>
      <c r="Y3085" s="5" t="s">
        <v>2740</v>
      </c>
      <c r="Z3085" s="5" t="s">
        <v>2738</v>
      </c>
      <c r="AA3085" s="5"/>
    </row>
    <row r="3086" spans="1:27" ht="12" customHeight="1" x14ac:dyDescent="0.15">
      <c r="A3086" s="1" t="s">
        <v>833</v>
      </c>
      <c r="B3086" s="1" t="s">
        <v>39</v>
      </c>
      <c r="C3086" s="1" t="s">
        <v>77</v>
      </c>
      <c r="D3086" s="1" t="s">
        <v>2474</v>
      </c>
      <c r="E3086" s="1" t="s">
        <v>10</v>
      </c>
      <c r="F3086" s="1" t="s">
        <v>842</v>
      </c>
      <c r="G3086" s="1" t="s">
        <v>247</v>
      </c>
      <c r="H3086" s="1" t="s">
        <v>530</v>
      </c>
      <c r="I3086">
        <v>6318</v>
      </c>
      <c r="J3086">
        <v>5391</v>
      </c>
      <c r="K3086">
        <v>5516</v>
      </c>
      <c r="L3086">
        <v>5739</v>
      </c>
      <c r="M3086">
        <v>5273</v>
      </c>
      <c r="N3086">
        <v>5179</v>
      </c>
      <c r="O3086">
        <v>6069</v>
      </c>
      <c r="P3086">
        <v>4691</v>
      </c>
      <c r="Q3086">
        <v>5597</v>
      </c>
      <c r="R3086">
        <v>4795</v>
      </c>
      <c r="S3086">
        <v>4412</v>
      </c>
      <c r="T3086">
        <v>4892</v>
      </c>
      <c r="U3086">
        <v>4829</v>
      </c>
      <c r="V3086" s="1" t="s">
        <v>3286</v>
      </c>
      <c r="W3086" s="1" t="s">
        <v>2551</v>
      </c>
      <c r="X3086" s="5" t="s">
        <v>3295</v>
      </c>
      <c r="Y3086" s="5" t="s">
        <v>2564</v>
      </c>
      <c r="Z3086" s="5" t="s">
        <v>2998</v>
      </c>
      <c r="AA3086" s="5"/>
    </row>
    <row r="3087" spans="1:27" ht="12" customHeight="1" x14ac:dyDescent="0.15">
      <c r="A3087" s="1" t="s">
        <v>833</v>
      </c>
      <c r="B3087" s="1" t="s">
        <v>39</v>
      </c>
      <c r="C3087" s="1" t="s">
        <v>244</v>
      </c>
      <c r="D3087" s="1" t="s">
        <v>2474</v>
      </c>
      <c r="E3087" s="1" t="s">
        <v>10</v>
      </c>
      <c r="F3087" s="1" t="s">
        <v>842</v>
      </c>
      <c r="G3087" s="1" t="s">
        <v>249</v>
      </c>
      <c r="H3087" s="1" t="s">
        <v>530</v>
      </c>
      <c r="I3087">
        <v>10878</v>
      </c>
      <c r="J3087">
        <v>11663</v>
      </c>
      <c r="K3087">
        <v>12874</v>
      </c>
      <c r="L3087">
        <v>13426</v>
      </c>
      <c r="M3087">
        <v>12865</v>
      </c>
      <c r="N3087">
        <v>13910</v>
      </c>
      <c r="O3087">
        <v>13815</v>
      </c>
      <c r="P3087">
        <v>12147</v>
      </c>
      <c r="Q3087">
        <v>11329</v>
      </c>
      <c r="R3087">
        <v>11200</v>
      </c>
      <c r="S3087">
        <v>11219</v>
      </c>
      <c r="T3087">
        <v>11634</v>
      </c>
      <c r="U3087">
        <v>11592</v>
      </c>
      <c r="V3087" s="1" t="s">
        <v>3286</v>
      </c>
      <c r="W3087" s="1" t="s">
        <v>2551</v>
      </c>
      <c r="X3087" s="5" t="s">
        <v>3295</v>
      </c>
      <c r="Y3087" s="5" t="s">
        <v>2559</v>
      </c>
      <c r="Z3087" s="5" t="s">
        <v>2998</v>
      </c>
      <c r="AA3087" s="5"/>
    </row>
    <row r="3088" spans="1:27" ht="12" customHeight="1" x14ac:dyDescent="0.15">
      <c r="A3088" s="1" t="s">
        <v>833</v>
      </c>
      <c r="B3088" s="1" t="s">
        <v>41</v>
      </c>
      <c r="C3088" s="1" t="s">
        <v>9</v>
      </c>
      <c r="D3088" s="1" t="s">
        <v>2474</v>
      </c>
      <c r="E3088" s="1" t="s">
        <v>10</v>
      </c>
      <c r="F3088" s="1" t="s">
        <v>843</v>
      </c>
      <c r="G3088" s="1" t="s">
        <v>234</v>
      </c>
      <c r="H3088" s="1" t="s">
        <v>530</v>
      </c>
      <c r="I3088">
        <v>695026</v>
      </c>
      <c r="J3088">
        <v>657698</v>
      </c>
      <c r="K3088">
        <v>566617</v>
      </c>
      <c r="L3088">
        <v>581844</v>
      </c>
      <c r="M3088">
        <v>574393</v>
      </c>
      <c r="N3088">
        <v>547268</v>
      </c>
      <c r="O3088">
        <v>474242</v>
      </c>
      <c r="P3088">
        <v>464206</v>
      </c>
      <c r="Q3088">
        <v>471717</v>
      </c>
      <c r="R3088">
        <v>310250</v>
      </c>
      <c r="S3088">
        <v>327563</v>
      </c>
      <c r="T3088">
        <v>292561</v>
      </c>
      <c r="U3088">
        <v>309560</v>
      </c>
      <c r="V3088" s="1" t="s">
        <v>3286</v>
      </c>
      <c r="W3088" s="1" t="s">
        <v>2551</v>
      </c>
      <c r="X3088" s="5" t="s">
        <v>3296</v>
      </c>
      <c r="Y3088" s="5" t="s">
        <v>2553</v>
      </c>
      <c r="Z3088" s="5" t="s">
        <v>2998</v>
      </c>
      <c r="AA3088" s="5"/>
    </row>
    <row r="3089" spans="1:27" ht="12" customHeight="1" x14ac:dyDescent="0.15">
      <c r="A3089" s="1" t="s">
        <v>833</v>
      </c>
      <c r="B3089" s="1" t="s">
        <v>41</v>
      </c>
      <c r="C3089" s="1" t="s">
        <v>15</v>
      </c>
      <c r="D3089" s="1" t="s">
        <v>2474</v>
      </c>
      <c r="E3089" s="1" t="s">
        <v>10</v>
      </c>
      <c r="F3089" s="1" t="s">
        <v>843</v>
      </c>
      <c r="G3089" s="1" t="s">
        <v>238</v>
      </c>
      <c r="H3089" s="1" t="s">
        <v>239</v>
      </c>
      <c r="I3089">
        <v>4449</v>
      </c>
      <c r="J3089">
        <v>4062</v>
      </c>
      <c r="K3089">
        <v>3818</v>
      </c>
      <c r="L3089">
        <v>4103</v>
      </c>
      <c r="M3089">
        <v>4116</v>
      </c>
      <c r="N3089">
        <v>3969</v>
      </c>
      <c r="O3089">
        <v>4125</v>
      </c>
      <c r="P3089">
        <v>4117</v>
      </c>
      <c r="Q3089">
        <v>4250</v>
      </c>
      <c r="R3089">
        <v>3898</v>
      </c>
      <c r="S3089">
        <v>3744</v>
      </c>
      <c r="T3089">
        <v>3675</v>
      </c>
      <c r="U3089">
        <v>4075</v>
      </c>
      <c r="V3089" s="1" t="s">
        <v>3286</v>
      </c>
      <c r="W3089" s="1" t="s">
        <v>2551</v>
      </c>
      <c r="X3089" s="5" t="s">
        <v>3296</v>
      </c>
      <c r="Y3089" s="5" t="s">
        <v>2737</v>
      </c>
      <c r="Z3089" s="5" t="s">
        <v>2738</v>
      </c>
      <c r="AA3089" s="5"/>
    </row>
    <row r="3090" spans="1:27" ht="12" customHeight="1" x14ac:dyDescent="0.15">
      <c r="A3090" s="1" t="s">
        <v>833</v>
      </c>
      <c r="B3090" s="1" t="s">
        <v>41</v>
      </c>
      <c r="C3090" s="1" t="s">
        <v>17</v>
      </c>
      <c r="D3090" s="1" t="s">
        <v>2474</v>
      </c>
      <c r="E3090" s="1" t="s">
        <v>10</v>
      </c>
      <c r="F3090" s="1" t="s">
        <v>843</v>
      </c>
      <c r="G3090" s="1" t="s">
        <v>240</v>
      </c>
      <c r="H3090" s="1" t="s">
        <v>530</v>
      </c>
      <c r="I3090">
        <v>436472</v>
      </c>
      <c r="J3090">
        <v>431609</v>
      </c>
      <c r="K3090">
        <v>377462</v>
      </c>
      <c r="L3090">
        <v>371226</v>
      </c>
      <c r="M3090">
        <v>347209</v>
      </c>
      <c r="N3090">
        <v>353459</v>
      </c>
      <c r="O3090">
        <v>288733</v>
      </c>
      <c r="P3090">
        <v>272707</v>
      </c>
      <c r="Q3090">
        <v>296831</v>
      </c>
      <c r="R3090">
        <v>145712</v>
      </c>
      <c r="S3090">
        <v>175299</v>
      </c>
      <c r="T3090">
        <v>142615</v>
      </c>
      <c r="U3090">
        <v>147956</v>
      </c>
      <c r="V3090" s="1" t="s">
        <v>3286</v>
      </c>
      <c r="W3090" s="1" t="s">
        <v>2551</v>
      </c>
      <c r="X3090" s="5" t="s">
        <v>3296</v>
      </c>
      <c r="Y3090" s="5" t="s">
        <v>2561</v>
      </c>
      <c r="Z3090" s="5" t="s">
        <v>2998</v>
      </c>
      <c r="AA3090" s="5"/>
    </row>
    <row r="3091" spans="1:27" ht="12" customHeight="1" x14ac:dyDescent="0.15">
      <c r="A3091" s="1" t="s">
        <v>833</v>
      </c>
      <c r="B3091" s="1" t="s">
        <v>41</v>
      </c>
      <c r="C3091" s="1" t="s">
        <v>19</v>
      </c>
      <c r="D3091" s="1" t="s">
        <v>2474</v>
      </c>
      <c r="E3091" s="1" t="s">
        <v>10</v>
      </c>
      <c r="F3091" s="1" t="s">
        <v>843</v>
      </c>
      <c r="G3091" s="1" t="s">
        <v>241</v>
      </c>
      <c r="H3091" s="1" t="s">
        <v>530</v>
      </c>
      <c r="I3091">
        <v>6306</v>
      </c>
      <c r="J3091">
        <v>6003</v>
      </c>
      <c r="K3091">
        <v>5550</v>
      </c>
      <c r="L3091">
        <v>5842</v>
      </c>
      <c r="M3091">
        <v>4790</v>
      </c>
      <c r="N3091">
        <v>5212</v>
      </c>
      <c r="O3091">
        <v>4671</v>
      </c>
      <c r="P3091">
        <v>5523</v>
      </c>
      <c r="Q3091">
        <v>5452</v>
      </c>
      <c r="R3091">
        <v>4873</v>
      </c>
      <c r="S3091">
        <v>3971</v>
      </c>
      <c r="T3091">
        <v>4550</v>
      </c>
      <c r="U3091">
        <v>4381</v>
      </c>
      <c r="V3091" s="1" t="s">
        <v>3286</v>
      </c>
      <c r="W3091" s="1" t="s">
        <v>2551</v>
      </c>
      <c r="X3091" s="5" t="s">
        <v>3296</v>
      </c>
      <c r="Y3091" s="5" t="s">
        <v>2562</v>
      </c>
      <c r="Z3091" s="5" t="s">
        <v>2998</v>
      </c>
      <c r="AA3091" s="5"/>
    </row>
    <row r="3092" spans="1:27" ht="12" customHeight="1" x14ac:dyDescent="0.15">
      <c r="A3092" s="1" t="s">
        <v>833</v>
      </c>
      <c r="B3092" s="1" t="s">
        <v>41</v>
      </c>
      <c r="C3092" s="1" t="s">
        <v>21</v>
      </c>
      <c r="D3092" s="1" t="s">
        <v>2474</v>
      </c>
      <c r="E3092" s="1" t="s">
        <v>10</v>
      </c>
      <c r="F3092" s="1" t="s">
        <v>843</v>
      </c>
      <c r="G3092" s="1" t="s">
        <v>242</v>
      </c>
      <c r="H3092" s="1" t="s">
        <v>530</v>
      </c>
      <c r="I3092">
        <v>616351</v>
      </c>
      <c r="J3092">
        <v>608794</v>
      </c>
      <c r="K3092">
        <v>509795</v>
      </c>
      <c r="L3092">
        <v>499635</v>
      </c>
      <c r="M3092">
        <v>556550</v>
      </c>
      <c r="N3092">
        <v>491062</v>
      </c>
      <c r="O3092">
        <v>484880</v>
      </c>
      <c r="P3092">
        <v>484911</v>
      </c>
      <c r="Q3092">
        <v>436661</v>
      </c>
      <c r="R3092">
        <v>426892</v>
      </c>
      <c r="S3092">
        <v>345766</v>
      </c>
      <c r="T3092">
        <v>307541</v>
      </c>
      <c r="U3092">
        <v>455937</v>
      </c>
      <c r="V3092" s="1" t="s">
        <v>3286</v>
      </c>
      <c r="W3092" s="1" t="s">
        <v>2551</v>
      </c>
      <c r="X3092" s="5" t="s">
        <v>3296</v>
      </c>
      <c r="Y3092" s="5" t="s">
        <v>2557</v>
      </c>
      <c r="Z3092" s="5" t="s">
        <v>2998</v>
      </c>
      <c r="AA3092" s="5"/>
    </row>
    <row r="3093" spans="1:27" ht="12" customHeight="1" x14ac:dyDescent="0.15">
      <c r="A3093" s="1" t="s">
        <v>833</v>
      </c>
      <c r="B3093" s="1" t="s">
        <v>41</v>
      </c>
      <c r="C3093" s="1" t="s">
        <v>23</v>
      </c>
      <c r="D3093" s="1" t="s">
        <v>2474</v>
      </c>
      <c r="E3093" s="1" t="s">
        <v>10</v>
      </c>
      <c r="F3093" s="1" t="s">
        <v>843</v>
      </c>
      <c r="G3093" s="1" t="s">
        <v>245</v>
      </c>
      <c r="H3093" s="1" t="s">
        <v>239</v>
      </c>
      <c r="I3093">
        <v>5551</v>
      </c>
      <c r="J3093">
        <v>5726</v>
      </c>
      <c r="K3093">
        <v>5106</v>
      </c>
      <c r="L3093">
        <v>5440</v>
      </c>
      <c r="M3093">
        <v>5755</v>
      </c>
      <c r="N3093">
        <v>5355</v>
      </c>
      <c r="O3093">
        <v>5505</v>
      </c>
      <c r="P3093">
        <v>5653</v>
      </c>
      <c r="Q3093">
        <v>5625</v>
      </c>
      <c r="R3093">
        <v>5409</v>
      </c>
      <c r="S3093">
        <v>4925</v>
      </c>
      <c r="T3093">
        <v>4868</v>
      </c>
      <c r="U3093">
        <v>5335</v>
      </c>
      <c r="V3093" s="1" t="s">
        <v>3286</v>
      </c>
      <c r="W3093" s="1" t="s">
        <v>2551</v>
      </c>
      <c r="X3093" s="5" t="s">
        <v>3296</v>
      </c>
      <c r="Y3093" s="5" t="s">
        <v>2740</v>
      </c>
      <c r="Z3093" s="5" t="s">
        <v>2738</v>
      </c>
      <c r="AA3093" s="5"/>
    </row>
    <row r="3094" spans="1:27" ht="12" customHeight="1" x14ac:dyDescent="0.15">
      <c r="A3094" s="1" t="s">
        <v>833</v>
      </c>
      <c r="B3094" s="1" t="s">
        <v>41</v>
      </c>
      <c r="C3094" s="1" t="s">
        <v>77</v>
      </c>
      <c r="D3094" s="1" t="s">
        <v>2474</v>
      </c>
      <c r="E3094" s="1" t="s">
        <v>10</v>
      </c>
      <c r="F3094" s="1" t="s">
        <v>843</v>
      </c>
      <c r="G3094" s="1" t="s">
        <v>247</v>
      </c>
      <c r="H3094" s="1" t="s">
        <v>530</v>
      </c>
      <c r="I3094">
        <v>421664</v>
      </c>
      <c r="J3094">
        <v>403009</v>
      </c>
      <c r="K3094">
        <v>351988</v>
      </c>
      <c r="L3094">
        <v>347152</v>
      </c>
      <c r="M3094">
        <v>314434</v>
      </c>
      <c r="N3094">
        <v>320330</v>
      </c>
      <c r="O3094">
        <v>263147</v>
      </c>
      <c r="P3094">
        <v>245331</v>
      </c>
      <c r="Q3094">
        <v>272572</v>
      </c>
      <c r="R3094">
        <v>129874</v>
      </c>
      <c r="S3094">
        <v>157734</v>
      </c>
      <c r="T3094">
        <v>127830</v>
      </c>
      <c r="U3094">
        <v>195186</v>
      </c>
      <c r="V3094" s="1" t="s">
        <v>3286</v>
      </c>
      <c r="W3094" s="1" t="s">
        <v>2551</v>
      </c>
      <c r="X3094" s="5" t="s">
        <v>3296</v>
      </c>
      <c r="Y3094" s="5" t="s">
        <v>2564</v>
      </c>
      <c r="Z3094" s="5" t="s">
        <v>2998</v>
      </c>
      <c r="AA3094" s="5"/>
    </row>
    <row r="3095" spans="1:27" ht="12" customHeight="1" x14ac:dyDescent="0.15">
      <c r="A3095" s="1" t="s">
        <v>833</v>
      </c>
      <c r="B3095" s="1" t="s">
        <v>41</v>
      </c>
      <c r="C3095" s="1" t="s">
        <v>244</v>
      </c>
      <c r="D3095" s="1" t="s">
        <v>2474</v>
      </c>
      <c r="E3095" s="1" t="s">
        <v>10</v>
      </c>
      <c r="F3095" s="1" t="s">
        <v>843</v>
      </c>
      <c r="G3095" s="1" t="s">
        <v>249</v>
      </c>
      <c r="H3095" s="1" t="s">
        <v>530</v>
      </c>
      <c r="I3095">
        <v>969475</v>
      </c>
      <c r="J3095">
        <v>1040626</v>
      </c>
      <c r="K3095">
        <v>1117023</v>
      </c>
      <c r="L3095">
        <v>1217114</v>
      </c>
      <c r="M3095">
        <v>1262594</v>
      </c>
      <c r="N3095">
        <v>1346365</v>
      </c>
      <c r="O3095">
        <v>1356294</v>
      </c>
      <c r="P3095">
        <v>1357091</v>
      </c>
      <c r="Q3095">
        <v>1410604</v>
      </c>
      <c r="R3095">
        <v>1304575</v>
      </c>
      <c r="S3095">
        <v>1299617</v>
      </c>
      <c r="T3095">
        <v>1294523</v>
      </c>
      <c r="U3095">
        <v>1096183</v>
      </c>
      <c r="V3095" s="1" t="s">
        <v>3286</v>
      </c>
      <c r="W3095" s="1" t="s">
        <v>2551</v>
      </c>
      <c r="X3095" s="5" t="s">
        <v>3296</v>
      </c>
      <c r="Y3095" s="5" t="s">
        <v>2559</v>
      </c>
      <c r="Z3095" s="5" t="s">
        <v>2998</v>
      </c>
      <c r="AA3095" s="5"/>
    </row>
    <row r="3096" spans="1:27" ht="12" customHeight="1" x14ac:dyDescent="0.15">
      <c r="A3096" s="1" t="s">
        <v>833</v>
      </c>
      <c r="B3096" s="1" t="s">
        <v>43</v>
      </c>
      <c r="C3096" s="1" t="s">
        <v>9</v>
      </c>
      <c r="D3096" s="1" t="s">
        <v>2474</v>
      </c>
      <c r="E3096" s="1" t="s">
        <v>10</v>
      </c>
      <c r="F3096" s="1" t="s">
        <v>844</v>
      </c>
      <c r="G3096" s="1" t="s">
        <v>234</v>
      </c>
      <c r="H3096" s="1" t="s">
        <v>530</v>
      </c>
      <c r="I3096">
        <v>453737</v>
      </c>
      <c r="J3096">
        <v>406530</v>
      </c>
      <c r="K3096">
        <v>397705</v>
      </c>
      <c r="L3096">
        <v>380354</v>
      </c>
      <c r="M3096">
        <v>351496</v>
      </c>
      <c r="N3096">
        <v>292078</v>
      </c>
      <c r="O3096">
        <v>238596</v>
      </c>
      <c r="P3096">
        <v>203473</v>
      </c>
      <c r="Q3096">
        <v>260633</v>
      </c>
      <c r="R3096">
        <v>240418</v>
      </c>
      <c r="S3096">
        <v>233903</v>
      </c>
      <c r="T3096">
        <v>203848</v>
      </c>
      <c r="U3096">
        <v>200809</v>
      </c>
      <c r="V3096" s="1" t="s">
        <v>3286</v>
      </c>
      <c r="W3096" s="1" t="s">
        <v>2551</v>
      </c>
      <c r="X3096" s="5" t="s">
        <v>3297</v>
      </c>
      <c r="Y3096" s="5" t="s">
        <v>2553</v>
      </c>
      <c r="Z3096" s="5" t="s">
        <v>2998</v>
      </c>
      <c r="AA3096" s="5"/>
    </row>
    <row r="3097" spans="1:27" ht="12" customHeight="1" x14ac:dyDescent="0.15">
      <c r="A3097" s="1" t="s">
        <v>833</v>
      </c>
      <c r="B3097" s="1" t="s">
        <v>43</v>
      </c>
      <c r="C3097" s="1" t="s">
        <v>15</v>
      </c>
      <c r="D3097" s="1" t="s">
        <v>2474</v>
      </c>
      <c r="E3097" s="1" t="s">
        <v>10</v>
      </c>
      <c r="F3097" s="1" t="s">
        <v>844</v>
      </c>
      <c r="G3097" s="1" t="s">
        <v>238</v>
      </c>
      <c r="H3097" s="1" t="s">
        <v>239</v>
      </c>
      <c r="I3097">
        <v>675</v>
      </c>
      <c r="J3097">
        <v>710</v>
      </c>
      <c r="K3097">
        <v>604</v>
      </c>
      <c r="L3097">
        <v>721</v>
      </c>
      <c r="M3097">
        <v>694</v>
      </c>
      <c r="N3097">
        <v>684</v>
      </c>
      <c r="O3097">
        <v>705</v>
      </c>
      <c r="P3097">
        <v>647</v>
      </c>
      <c r="Q3097">
        <v>700</v>
      </c>
      <c r="R3097">
        <v>535</v>
      </c>
      <c r="S3097">
        <v>549</v>
      </c>
      <c r="T3097">
        <v>583</v>
      </c>
      <c r="U3097">
        <v>622</v>
      </c>
      <c r="V3097" s="1" t="s">
        <v>3286</v>
      </c>
      <c r="W3097" s="1" t="s">
        <v>2551</v>
      </c>
      <c r="X3097" s="5" t="s">
        <v>3297</v>
      </c>
      <c r="Y3097" s="5" t="s">
        <v>2737</v>
      </c>
      <c r="Z3097" s="5" t="s">
        <v>2738</v>
      </c>
      <c r="AA3097" s="5"/>
    </row>
    <row r="3098" spans="1:27" ht="12" customHeight="1" x14ac:dyDescent="0.15">
      <c r="A3098" s="1" t="s">
        <v>833</v>
      </c>
      <c r="B3098" s="1" t="s">
        <v>43</v>
      </c>
      <c r="C3098" s="1" t="s">
        <v>17</v>
      </c>
      <c r="D3098" s="1" t="s">
        <v>2474</v>
      </c>
      <c r="E3098" s="1" t="s">
        <v>10</v>
      </c>
      <c r="F3098" s="1" t="s">
        <v>844</v>
      </c>
      <c r="G3098" s="1" t="s">
        <v>240</v>
      </c>
      <c r="H3098" s="1" t="s">
        <v>530</v>
      </c>
      <c r="I3098">
        <v>471254</v>
      </c>
      <c r="J3098">
        <v>363125</v>
      </c>
      <c r="K3098">
        <v>412766</v>
      </c>
      <c r="L3098">
        <v>357136</v>
      </c>
      <c r="M3098">
        <v>335055</v>
      </c>
      <c r="N3098">
        <v>287348</v>
      </c>
      <c r="O3098">
        <v>235946</v>
      </c>
      <c r="P3098">
        <v>201995</v>
      </c>
      <c r="Q3098">
        <v>252201</v>
      </c>
      <c r="R3098">
        <v>250408</v>
      </c>
      <c r="S3098">
        <v>222986</v>
      </c>
      <c r="T3098">
        <v>210762</v>
      </c>
      <c r="U3098">
        <v>215701</v>
      </c>
      <c r="V3098" s="1" t="s">
        <v>3286</v>
      </c>
      <c r="W3098" s="1" t="s">
        <v>2551</v>
      </c>
      <c r="X3098" s="5" t="s">
        <v>3297</v>
      </c>
      <c r="Y3098" s="5" t="s">
        <v>2561</v>
      </c>
      <c r="Z3098" s="5" t="s">
        <v>2998</v>
      </c>
      <c r="AA3098" s="5"/>
    </row>
    <row r="3099" spans="1:27" ht="12" customHeight="1" x14ac:dyDescent="0.15">
      <c r="A3099" s="1" t="s">
        <v>833</v>
      </c>
      <c r="B3099" s="1" t="s">
        <v>43</v>
      </c>
      <c r="C3099" s="1" t="s">
        <v>19</v>
      </c>
      <c r="D3099" s="1" t="s">
        <v>2474</v>
      </c>
      <c r="E3099" s="1" t="s">
        <v>10</v>
      </c>
      <c r="F3099" s="1" t="s">
        <v>844</v>
      </c>
      <c r="G3099" s="1" t="s">
        <v>241</v>
      </c>
      <c r="H3099" s="1" t="s">
        <v>530</v>
      </c>
      <c r="I3099">
        <v>0</v>
      </c>
      <c r="J3099">
        <v>0</v>
      </c>
      <c r="K3099">
        <v>0</v>
      </c>
      <c r="L3099">
        <v>0</v>
      </c>
      <c r="M3099">
        <v>0</v>
      </c>
      <c r="N3099">
        <v>0</v>
      </c>
      <c r="O3099">
        <v>0</v>
      </c>
      <c r="P3099">
        <v>0</v>
      </c>
      <c r="Q3099">
        <v>0</v>
      </c>
      <c r="R3099">
        <v>0</v>
      </c>
      <c r="S3099">
        <v>0</v>
      </c>
      <c r="T3099">
        <v>0</v>
      </c>
      <c r="U3099">
        <v>0</v>
      </c>
      <c r="V3099" s="1" t="s">
        <v>3286</v>
      </c>
      <c r="W3099" s="1" t="s">
        <v>2551</v>
      </c>
      <c r="X3099" s="5" t="s">
        <v>3297</v>
      </c>
      <c r="Y3099" s="5" t="s">
        <v>2562</v>
      </c>
      <c r="Z3099" s="5" t="s">
        <v>2998</v>
      </c>
      <c r="AA3099" s="5"/>
    </row>
    <row r="3100" spans="1:27" ht="12" customHeight="1" x14ac:dyDescent="0.15">
      <c r="A3100" s="1" t="s">
        <v>833</v>
      </c>
      <c r="B3100" s="1" t="s">
        <v>43</v>
      </c>
      <c r="C3100" s="1" t="s">
        <v>21</v>
      </c>
      <c r="D3100" s="1" t="s">
        <v>2474</v>
      </c>
      <c r="E3100" s="1" t="s">
        <v>10</v>
      </c>
      <c r="F3100" s="1" t="s">
        <v>844</v>
      </c>
      <c r="G3100" s="1" t="s">
        <v>242</v>
      </c>
      <c r="H3100" s="1" t="s">
        <v>530</v>
      </c>
      <c r="I3100">
        <v>492913</v>
      </c>
      <c r="J3100">
        <v>401962</v>
      </c>
      <c r="K3100">
        <v>434698</v>
      </c>
      <c r="L3100">
        <v>334172</v>
      </c>
      <c r="M3100">
        <v>322130</v>
      </c>
      <c r="N3100">
        <v>349043</v>
      </c>
      <c r="O3100">
        <v>368451</v>
      </c>
      <c r="P3100">
        <v>359974</v>
      </c>
      <c r="Q3100">
        <v>324412</v>
      </c>
      <c r="R3100">
        <v>367524</v>
      </c>
      <c r="S3100">
        <v>248231</v>
      </c>
      <c r="T3100">
        <v>276444</v>
      </c>
      <c r="U3100">
        <v>332293</v>
      </c>
      <c r="V3100" s="1" t="s">
        <v>3286</v>
      </c>
      <c r="W3100" s="1" t="s">
        <v>2551</v>
      </c>
      <c r="X3100" s="5" t="s">
        <v>3297</v>
      </c>
      <c r="Y3100" s="5" t="s">
        <v>2557</v>
      </c>
      <c r="Z3100" s="5" t="s">
        <v>2998</v>
      </c>
      <c r="AA3100" s="5"/>
    </row>
    <row r="3101" spans="1:27" ht="12" customHeight="1" x14ac:dyDescent="0.15">
      <c r="A3101" s="1" t="s">
        <v>833</v>
      </c>
      <c r="B3101" s="1" t="s">
        <v>43</v>
      </c>
      <c r="C3101" s="1" t="s">
        <v>23</v>
      </c>
      <c r="D3101" s="1" t="s">
        <v>2474</v>
      </c>
      <c r="E3101" s="1" t="s">
        <v>10</v>
      </c>
      <c r="F3101" s="1" t="s">
        <v>844</v>
      </c>
      <c r="G3101" s="1" t="s">
        <v>245</v>
      </c>
      <c r="H3101" s="1" t="s">
        <v>239</v>
      </c>
      <c r="I3101">
        <v>976</v>
      </c>
      <c r="J3101">
        <v>989</v>
      </c>
      <c r="K3101">
        <v>925</v>
      </c>
      <c r="L3101">
        <v>890</v>
      </c>
      <c r="M3101">
        <v>852</v>
      </c>
      <c r="N3101">
        <v>864</v>
      </c>
      <c r="O3101">
        <v>956</v>
      </c>
      <c r="P3101">
        <v>965</v>
      </c>
      <c r="Q3101">
        <v>949</v>
      </c>
      <c r="R3101">
        <v>774</v>
      </c>
      <c r="S3101">
        <v>791</v>
      </c>
      <c r="T3101">
        <v>842</v>
      </c>
      <c r="U3101">
        <v>906</v>
      </c>
      <c r="V3101" s="1" t="s">
        <v>3286</v>
      </c>
      <c r="W3101" s="1" t="s">
        <v>2551</v>
      </c>
      <c r="X3101" s="5" t="s">
        <v>3297</v>
      </c>
      <c r="Y3101" s="5" t="s">
        <v>2740</v>
      </c>
      <c r="Z3101" s="5" t="s">
        <v>2738</v>
      </c>
      <c r="AA3101" s="5"/>
    </row>
    <row r="3102" spans="1:27" ht="12" customHeight="1" x14ac:dyDescent="0.15">
      <c r="A3102" s="1" t="s">
        <v>833</v>
      </c>
      <c r="B3102" s="1" t="s">
        <v>43</v>
      </c>
      <c r="C3102" s="1" t="s">
        <v>77</v>
      </c>
      <c r="D3102" s="1" t="s">
        <v>2474</v>
      </c>
      <c r="E3102" s="1" t="s">
        <v>10</v>
      </c>
      <c r="F3102" s="1" t="s">
        <v>844</v>
      </c>
      <c r="G3102" s="1" t="s">
        <v>247</v>
      </c>
      <c r="H3102" s="1" t="s">
        <v>530</v>
      </c>
      <c r="I3102">
        <v>397371</v>
      </c>
      <c r="J3102">
        <v>344226</v>
      </c>
      <c r="K3102">
        <v>339494</v>
      </c>
      <c r="L3102">
        <v>318584</v>
      </c>
      <c r="M3102">
        <v>290797</v>
      </c>
      <c r="N3102">
        <v>236012</v>
      </c>
      <c r="O3102">
        <v>182247</v>
      </c>
      <c r="P3102">
        <v>144917</v>
      </c>
      <c r="Q3102">
        <v>204199</v>
      </c>
      <c r="R3102">
        <v>192547</v>
      </c>
      <c r="S3102">
        <v>190155</v>
      </c>
      <c r="T3102">
        <v>156648</v>
      </c>
      <c r="U3102">
        <v>237552</v>
      </c>
      <c r="V3102" s="1" t="s">
        <v>3286</v>
      </c>
      <c r="W3102" s="1" t="s">
        <v>2551</v>
      </c>
      <c r="X3102" s="5" t="s">
        <v>3297</v>
      </c>
      <c r="Y3102" s="5" t="s">
        <v>2564</v>
      </c>
      <c r="Z3102" s="5" t="s">
        <v>2998</v>
      </c>
      <c r="AA3102" s="5"/>
    </row>
    <row r="3103" spans="1:27" ht="12" customHeight="1" x14ac:dyDescent="0.15">
      <c r="A3103" s="1" t="s">
        <v>833</v>
      </c>
      <c r="B3103" s="1" t="s">
        <v>43</v>
      </c>
      <c r="C3103" s="1" t="s">
        <v>244</v>
      </c>
      <c r="D3103" s="1" t="s">
        <v>2474</v>
      </c>
      <c r="E3103" s="1" t="s">
        <v>10</v>
      </c>
      <c r="F3103" s="1" t="s">
        <v>844</v>
      </c>
      <c r="G3103" s="1" t="s">
        <v>249</v>
      </c>
      <c r="H3103" s="1" t="s">
        <v>530</v>
      </c>
      <c r="I3103">
        <v>731358</v>
      </c>
      <c r="J3103">
        <v>754825</v>
      </c>
      <c r="K3103">
        <v>791104</v>
      </c>
      <c r="L3103">
        <v>875838</v>
      </c>
      <c r="M3103">
        <v>949462</v>
      </c>
      <c r="N3103">
        <v>943833</v>
      </c>
      <c r="O3103">
        <v>867677</v>
      </c>
      <c r="P3103">
        <v>768254</v>
      </c>
      <c r="Q3103">
        <v>752477</v>
      </c>
      <c r="R3103">
        <v>683232</v>
      </c>
      <c r="S3103">
        <v>701735</v>
      </c>
      <c r="T3103">
        <v>683253</v>
      </c>
      <c r="U3103">
        <v>529918</v>
      </c>
      <c r="V3103" s="1" t="s">
        <v>3286</v>
      </c>
      <c r="W3103" s="1" t="s">
        <v>2551</v>
      </c>
      <c r="X3103" s="5" t="s">
        <v>3297</v>
      </c>
      <c r="Y3103" s="5" t="s">
        <v>2559</v>
      </c>
      <c r="Z3103" s="5" t="s">
        <v>2998</v>
      </c>
      <c r="AA3103" s="5"/>
    </row>
    <row r="3104" spans="1:27" ht="12" customHeight="1" x14ac:dyDescent="0.15">
      <c r="A3104" s="1" t="s">
        <v>833</v>
      </c>
      <c r="B3104" s="1" t="s">
        <v>45</v>
      </c>
      <c r="C3104" s="1" t="s">
        <v>9</v>
      </c>
      <c r="D3104" s="1" t="s">
        <v>2474</v>
      </c>
      <c r="E3104" s="1" t="s">
        <v>10</v>
      </c>
      <c r="F3104" s="1" t="s">
        <v>845</v>
      </c>
      <c r="G3104" s="1" t="s">
        <v>234</v>
      </c>
      <c r="H3104" s="1" t="s">
        <v>530</v>
      </c>
      <c r="I3104">
        <v>4837</v>
      </c>
      <c r="J3104">
        <v>4826</v>
      </c>
      <c r="K3104">
        <v>5566</v>
      </c>
      <c r="L3104">
        <v>4905</v>
      </c>
      <c r="M3104">
        <v>4238</v>
      </c>
      <c r="N3104">
        <v>5813</v>
      </c>
      <c r="O3104">
        <v>6520</v>
      </c>
      <c r="P3104">
        <v>5052</v>
      </c>
      <c r="Q3104">
        <v>6689</v>
      </c>
      <c r="R3104">
        <v>3734</v>
      </c>
      <c r="S3104">
        <v>1574</v>
      </c>
      <c r="T3104">
        <v>1397</v>
      </c>
      <c r="U3104">
        <v>1067</v>
      </c>
      <c r="V3104" s="1" t="s">
        <v>3286</v>
      </c>
      <c r="W3104" s="1" t="s">
        <v>2551</v>
      </c>
      <c r="X3104" s="5" t="s">
        <v>3298</v>
      </c>
      <c r="Y3104" s="5" t="s">
        <v>2553</v>
      </c>
      <c r="Z3104" s="5" t="s">
        <v>2998</v>
      </c>
      <c r="AA3104" s="5"/>
    </row>
    <row r="3105" spans="1:27" ht="12" customHeight="1" x14ac:dyDescent="0.15">
      <c r="A3105" s="1" t="s">
        <v>833</v>
      </c>
      <c r="B3105" s="1" t="s">
        <v>45</v>
      </c>
      <c r="C3105" s="1" t="s">
        <v>15</v>
      </c>
      <c r="D3105" s="1" t="s">
        <v>2474</v>
      </c>
      <c r="E3105" s="1" t="s">
        <v>10</v>
      </c>
      <c r="F3105" s="1" t="s">
        <v>845</v>
      </c>
      <c r="G3105" s="1" t="s">
        <v>238</v>
      </c>
      <c r="H3105" s="1" t="s">
        <v>239</v>
      </c>
      <c r="I3105">
        <v>638</v>
      </c>
      <c r="J3105">
        <v>631</v>
      </c>
      <c r="K3105">
        <v>605</v>
      </c>
      <c r="L3105">
        <v>635</v>
      </c>
      <c r="M3105">
        <v>594</v>
      </c>
      <c r="N3105">
        <v>545</v>
      </c>
      <c r="O3105">
        <v>594</v>
      </c>
      <c r="P3105">
        <v>529</v>
      </c>
      <c r="Q3105">
        <v>620</v>
      </c>
      <c r="R3105">
        <v>518</v>
      </c>
      <c r="S3105">
        <v>395</v>
      </c>
      <c r="T3105">
        <v>411</v>
      </c>
      <c r="U3105">
        <v>430</v>
      </c>
      <c r="V3105" s="1" t="s">
        <v>3286</v>
      </c>
      <c r="W3105" s="1" t="s">
        <v>2551</v>
      </c>
      <c r="X3105" s="5" t="s">
        <v>3298</v>
      </c>
      <c r="Y3105" s="5" t="s">
        <v>2737</v>
      </c>
      <c r="Z3105" s="5" t="s">
        <v>2738</v>
      </c>
      <c r="AA3105" s="5"/>
    </row>
    <row r="3106" spans="1:27" ht="12" customHeight="1" x14ac:dyDescent="0.15">
      <c r="A3106" s="1" t="s">
        <v>833</v>
      </c>
      <c r="B3106" s="1" t="s">
        <v>45</v>
      </c>
      <c r="C3106" s="1" t="s">
        <v>17</v>
      </c>
      <c r="D3106" s="1" t="s">
        <v>2474</v>
      </c>
      <c r="E3106" s="1" t="s">
        <v>10</v>
      </c>
      <c r="F3106" s="1" t="s">
        <v>845</v>
      </c>
      <c r="G3106" s="1" t="s">
        <v>240</v>
      </c>
      <c r="H3106" s="1" t="s">
        <v>530</v>
      </c>
      <c r="I3106">
        <v>21183</v>
      </c>
      <c r="J3106">
        <v>21977</v>
      </c>
      <c r="K3106">
        <v>25436</v>
      </c>
      <c r="L3106">
        <v>28560</v>
      </c>
      <c r="M3106">
        <v>23168</v>
      </c>
      <c r="N3106">
        <v>23361</v>
      </c>
      <c r="O3106">
        <v>25217</v>
      </c>
      <c r="P3106">
        <v>16704</v>
      </c>
      <c r="Q3106">
        <v>23018</v>
      </c>
      <c r="R3106">
        <v>18305</v>
      </c>
      <c r="S3106">
        <v>21189</v>
      </c>
      <c r="T3106">
        <v>23721</v>
      </c>
      <c r="U3106">
        <v>23126</v>
      </c>
      <c r="V3106" s="1" t="s">
        <v>3286</v>
      </c>
      <c r="W3106" s="1" t="s">
        <v>2551</v>
      </c>
      <c r="X3106" s="5" t="s">
        <v>3298</v>
      </c>
      <c r="Y3106" s="5" t="s">
        <v>2561</v>
      </c>
      <c r="Z3106" s="5" t="s">
        <v>2998</v>
      </c>
      <c r="AA3106" s="5"/>
    </row>
    <row r="3107" spans="1:27" ht="12" customHeight="1" x14ac:dyDescent="0.15">
      <c r="A3107" s="1" t="s">
        <v>833</v>
      </c>
      <c r="B3107" s="1" t="s">
        <v>45</v>
      </c>
      <c r="C3107" s="1" t="s">
        <v>19</v>
      </c>
      <c r="D3107" s="1" t="s">
        <v>2474</v>
      </c>
      <c r="E3107" s="1" t="s">
        <v>10</v>
      </c>
      <c r="F3107" s="1" t="s">
        <v>845</v>
      </c>
      <c r="G3107" s="1" t="s">
        <v>241</v>
      </c>
      <c r="H3107" s="1" t="s">
        <v>530</v>
      </c>
      <c r="I3107">
        <v>17</v>
      </c>
      <c r="J3107">
        <v>8</v>
      </c>
      <c r="K3107">
        <v>17</v>
      </c>
      <c r="L3107">
        <v>6</v>
      </c>
      <c r="M3107">
        <v>3</v>
      </c>
      <c r="N3107">
        <v>1</v>
      </c>
      <c r="O3107">
        <v>7</v>
      </c>
      <c r="P3107">
        <v>4</v>
      </c>
      <c r="Q3107">
        <v>10</v>
      </c>
      <c r="R3107">
        <v>19</v>
      </c>
      <c r="S3107">
        <v>12</v>
      </c>
      <c r="T3107">
        <v>10</v>
      </c>
      <c r="U3107">
        <v>32</v>
      </c>
      <c r="V3107" s="1" t="s">
        <v>3286</v>
      </c>
      <c r="W3107" s="1" t="s">
        <v>2551</v>
      </c>
      <c r="X3107" s="5" t="s">
        <v>3298</v>
      </c>
      <c r="Y3107" s="5" t="s">
        <v>2562</v>
      </c>
      <c r="Z3107" s="5" t="s">
        <v>2998</v>
      </c>
      <c r="AA3107" s="5"/>
    </row>
    <row r="3108" spans="1:27" ht="12" customHeight="1" x14ac:dyDescent="0.15">
      <c r="A3108" s="1" t="s">
        <v>833</v>
      </c>
      <c r="B3108" s="1" t="s">
        <v>45</v>
      </c>
      <c r="C3108" s="1" t="s">
        <v>21</v>
      </c>
      <c r="D3108" s="1" t="s">
        <v>2474</v>
      </c>
      <c r="E3108" s="1" t="s">
        <v>10</v>
      </c>
      <c r="F3108" s="1" t="s">
        <v>845</v>
      </c>
      <c r="G3108" s="1" t="s">
        <v>242</v>
      </c>
      <c r="H3108" s="1" t="s">
        <v>530</v>
      </c>
      <c r="I3108">
        <v>27908</v>
      </c>
      <c r="J3108">
        <v>23518</v>
      </c>
      <c r="K3108">
        <v>26740</v>
      </c>
      <c r="L3108">
        <v>35802</v>
      </c>
      <c r="M3108">
        <v>29241</v>
      </c>
      <c r="N3108">
        <v>28451</v>
      </c>
      <c r="O3108">
        <v>30178</v>
      </c>
      <c r="P3108">
        <v>23362</v>
      </c>
      <c r="Q3108">
        <v>25755</v>
      </c>
      <c r="R3108">
        <v>22632</v>
      </c>
      <c r="S3108">
        <v>23271</v>
      </c>
      <c r="T3108">
        <v>22588</v>
      </c>
      <c r="U3108">
        <v>22958</v>
      </c>
      <c r="V3108" s="1" t="s">
        <v>3286</v>
      </c>
      <c r="W3108" s="1" t="s">
        <v>2551</v>
      </c>
      <c r="X3108" s="5" t="s">
        <v>3298</v>
      </c>
      <c r="Y3108" s="5" t="s">
        <v>2557</v>
      </c>
      <c r="Z3108" s="5" t="s">
        <v>2998</v>
      </c>
      <c r="AA3108" s="5"/>
    </row>
    <row r="3109" spans="1:27" ht="12" customHeight="1" x14ac:dyDescent="0.15">
      <c r="A3109" s="1" t="s">
        <v>833</v>
      </c>
      <c r="B3109" s="1" t="s">
        <v>45</v>
      </c>
      <c r="C3109" s="1" t="s">
        <v>23</v>
      </c>
      <c r="D3109" s="1" t="s">
        <v>2474</v>
      </c>
      <c r="E3109" s="1" t="s">
        <v>10</v>
      </c>
      <c r="F3109" s="1" t="s">
        <v>845</v>
      </c>
      <c r="G3109" s="1" t="s">
        <v>245</v>
      </c>
      <c r="H3109" s="1" t="s">
        <v>239</v>
      </c>
      <c r="I3109">
        <v>990</v>
      </c>
      <c r="J3109">
        <v>833</v>
      </c>
      <c r="K3109">
        <v>857</v>
      </c>
      <c r="L3109">
        <v>1078</v>
      </c>
      <c r="M3109">
        <v>955</v>
      </c>
      <c r="N3109">
        <v>903</v>
      </c>
      <c r="O3109">
        <v>881</v>
      </c>
      <c r="P3109">
        <v>839</v>
      </c>
      <c r="Q3109">
        <v>894</v>
      </c>
      <c r="R3109">
        <v>782</v>
      </c>
      <c r="S3109">
        <v>707</v>
      </c>
      <c r="T3109">
        <v>767</v>
      </c>
      <c r="U3109">
        <v>737</v>
      </c>
      <c r="V3109" s="1" t="s">
        <v>3286</v>
      </c>
      <c r="W3109" s="1" t="s">
        <v>2551</v>
      </c>
      <c r="X3109" s="5" t="s">
        <v>3298</v>
      </c>
      <c r="Y3109" s="5" t="s">
        <v>2740</v>
      </c>
      <c r="Z3109" s="5" t="s">
        <v>2738</v>
      </c>
      <c r="AA3109" s="5"/>
    </row>
    <row r="3110" spans="1:27" ht="12" customHeight="1" x14ac:dyDescent="0.15">
      <c r="A3110" s="1" t="s">
        <v>833</v>
      </c>
      <c r="B3110" s="1" t="s">
        <v>45</v>
      </c>
      <c r="C3110" s="1" t="s">
        <v>77</v>
      </c>
      <c r="D3110" s="1" t="s">
        <v>2474</v>
      </c>
      <c r="E3110" s="1" t="s">
        <v>10</v>
      </c>
      <c r="F3110" s="1" t="s">
        <v>845</v>
      </c>
      <c r="G3110" s="1" t="s">
        <v>247</v>
      </c>
      <c r="H3110" s="1" t="s">
        <v>530</v>
      </c>
      <c r="I3110">
        <v>0</v>
      </c>
      <c r="J3110">
        <v>0</v>
      </c>
      <c r="K3110">
        <v>0</v>
      </c>
      <c r="L3110">
        <v>0</v>
      </c>
      <c r="M3110">
        <v>0</v>
      </c>
      <c r="N3110">
        <v>0</v>
      </c>
      <c r="O3110">
        <v>0</v>
      </c>
      <c r="P3110">
        <v>0</v>
      </c>
      <c r="Q3110">
        <v>0</v>
      </c>
      <c r="R3110">
        <v>0</v>
      </c>
      <c r="S3110">
        <v>0</v>
      </c>
      <c r="T3110">
        <v>0</v>
      </c>
      <c r="U3110">
        <v>0</v>
      </c>
      <c r="V3110" s="1" t="s">
        <v>3286</v>
      </c>
      <c r="W3110" s="1" t="s">
        <v>2551</v>
      </c>
      <c r="X3110" s="5" t="s">
        <v>3298</v>
      </c>
      <c r="Y3110" s="5" t="s">
        <v>2564</v>
      </c>
      <c r="Z3110" s="5" t="s">
        <v>2998</v>
      </c>
      <c r="AA3110" s="5"/>
    </row>
    <row r="3111" spans="1:27" ht="12" customHeight="1" x14ac:dyDescent="0.15">
      <c r="A3111" s="1" t="s">
        <v>833</v>
      </c>
      <c r="B3111" s="1" t="s">
        <v>45</v>
      </c>
      <c r="C3111" s="1" t="s">
        <v>244</v>
      </c>
      <c r="D3111" s="1" t="s">
        <v>2474</v>
      </c>
      <c r="E3111" s="1" t="s">
        <v>10</v>
      </c>
      <c r="F3111" s="1" t="s">
        <v>845</v>
      </c>
      <c r="G3111" s="1" t="s">
        <v>249</v>
      </c>
      <c r="H3111" s="1" t="s">
        <v>530</v>
      </c>
      <c r="I3111">
        <v>15533</v>
      </c>
      <c r="J3111">
        <v>18810</v>
      </c>
      <c r="K3111">
        <v>23054</v>
      </c>
      <c r="L3111">
        <v>20712</v>
      </c>
      <c r="M3111">
        <v>18875</v>
      </c>
      <c r="N3111">
        <v>19597</v>
      </c>
      <c r="O3111">
        <v>21150</v>
      </c>
      <c r="P3111">
        <v>19541</v>
      </c>
      <c r="Q3111">
        <v>23482</v>
      </c>
      <c r="R3111">
        <v>22870</v>
      </c>
      <c r="S3111">
        <v>22350</v>
      </c>
      <c r="T3111">
        <v>24870</v>
      </c>
      <c r="U3111">
        <v>26073</v>
      </c>
      <c r="V3111" s="1" t="s">
        <v>3286</v>
      </c>
      <c r="W3111" s="1" t="s">
        <v>2551</v>
      </c>
      <c r="X3111" s="5" t="s">
        <v>3298</v>
      </c>
      <c r="Y3111" s="5" t="s">
        <v>2559</v>
      </c>
      <c r="Z3111" s="5" t="s">
        <v>2998</v>
      </c>
      <c r="AA3111" s="5"/>
    </row>
    <row r="3112" spans="1:27" ht="12" customHeight="1" x14ac:dyDescent="0.15">
      <c r="A3112" s="1" t="s">
        <v>833</v>
      </c>
      <c r="B3112" s="1" t="s">
        <v>47</v>
      </c>
      <c r="C3112" s="1" t="s">
        <v>9</v>
      </c>
      <c r="D3112" s="1" t="s">
        <v>2474</v>
      </c>
      <c r="E3112" s="1" t="s">
        <v>10</v>
      </c>
      <c r="F3112" s="1" t="s">
        <v>846</v>
      </c>
      <c r="G3112" s="1" t="s">
        <v>234</v>
      </c>
      <c r="H3112" s="1" t="s">
        <v>530</v>
      </c>
      <c r="I3112">
        <v>1484707</v>
      </c>
      <c r="J3112">
        <v>1554452</v>
      </c>
      <c r="K3112">
        <v>1401856</v>
      </c>
      <c r="L3112">
        <v>1464680</v>
      </c>
      <c r="M3112">
        <v>1451968</v>
      </c>
      <c r="N3112">
        <v>1435031</v>
      </c>
      <c r="O3112">
        <v>1635659</v>
      </c>
      <c r="P3112">
        <v>1588587</v>
      </c>
      <c r="Q3112">
        <v>1522431</v>
      </c>
      <c r="R3112">
        <v>1292421</v>
      </c>
      <c r="S3112">
        <v>1423934</v>
      </c>
      <c r="T3112">
        <v>1457547</v>
      </c>
      <c r="U3112">
        <v>1438457</v>
      </c>
      <c r="V3112" s="1" t="s">
        <v>3286</v>
      </c>
      <c r="W3112" s="1" t="s">
        <v>2551</v>
      </c>
      <c r="X3112" s="5" t="s">
        <v>3299</v>
      </c>
      <c r="Y3112" s="5" t="s">
        <v>2553</v>
      </c>
      <c r="Z3112" s="5" t="s">
        <v>2998</v>
      </c>
      <c r="AA3112" s="5"/>
    </row>
    <row r="3113" spans="1:27" ht="12" customHeight="1" x14ac:dyDescent="0.15">
      <c r="A3113" s="1" t="s">
        <v>833</v>
      </c>
      <c r="B3113" s="1" t="s">
        <v>47</v>
      </c>
      <c r="C3113" s="1" t="s">
        <v>15</v>
      </c>
      <c r="D3113" s="1" t="s">
        <v>2474</v>
      </c>
      <c r="E3113" s="1" t="s">
        <v>10</v>
      </c>
      <c r="F3113" s="1" t="s">
        <v>846</v>
      </c>
      <c r="G3113" s="1" t="s">
        <v>238</v>
      </c>
      <c r="H3113" s="1" t="s">
        <v>239</v>
      </c>
      <c r="I3113">
        <v>17631</v>
      </c>
      <c r="J3113">
        <v>16220</v>
      </c>
      <c r="K3113">
        <v>14980</v>
      </c>
      <c r="L3113">
        <v>15242</v>
      </c>
      <c r="M3113">
        <v>16326</v>
      </c>
      <c r="N3113">
        <v>17858</v>
      </c>
      <c r="O3113">
        <v>19288</v>
      </c>
      <c r="P3113">
        <v>19390</v>
      </c>
      <c r="Q3113">
        <v>16393</v>
      </c>
      <c r="R3113">
        <v>15552</v>
      </c>
      <c r="S3113">
        <v>17781</v>
      </c>
      <c r="T3113">
        <v>16753</v>
      </c>
      <c r="U3113">
        <v>17081</v>
      </c>
      <c r="V3113" s="1" t="s">
        <v>3286</v>
      </c>
      <c r="W3113" s="1" t="s">
        <v>2551</v>
      </c>
      <c r="X3113" s="5" t="s">
        <v>3299</v>
      </c>
      <c r="Y3113" s="5" t="s">
        <v>2737</v>
      </c>
      <c r="Z3113" s="5" t="s">
        <v>2738</v>
      </c>
      <c r="AA3113" s="5"/>
    </row>
    <row r="3114" spans="1:27" ht="12" customHeight="1" x14ac:dyDescent="0.15">
      <c r="A3114" s="1" t="s">
        <v>833</v>
      </c>
      <c r="B3114" s="1" t="s">
        <v>47</v>
      </c>
      <c r="C3114" s="1" t="s">
        <v>17</v>
      </c>
      <c r="D3114" s="1" t="s">
        <v>2474</v>
      </c>
      <c r="E3114" s="1" t="s">
        <v>10</v>
      </c>
      <c r="F3114" s="1" t="s">
        <v>846</v>
      </c>
      <c r="G3114" s="1" t="s">
        <v>240</v>
      </c>
      <c r="H3114" s="1" t="s">
        <v>530</v>
      </c>
      <c r="I3114">
        <v>1101275</v>
      </c>
      <c r="J3114">
        <v>952511</v>
      </c>
      <c r="K3114">
        <v>658085</v>
      </c>
      <c r="L3114">
        <v>712900</v>
      </c>
      <c r="M3114">
        <v>895331</v>
      </c>
      <c r="N3114">
        <v>820940</v>
      </c>
      <c r="O3114">
        <v>790627</v>
      </c>
      <c r="P3114">
        <v>759832</v>
      </c>
      <c r="Q3114">
        <v>747521</v>
      </c>
      <c r="R3114">
        <v>584681</v>
      </c>
      <c r="S3114">
        <v>613211</v>
      </c>
      <c r="T3114">
        <v>651744</v>
      </c>
      <c r="U3114">
        <v>709370</v>
      </c>
      <c r="V3114" s="1" t="s">
        <v>3286</v>
      </c>
      <c r="W3114" s="1" t="s">
        <v>2551</v>
      </c>
      <c r="X3114" s="5" t="s">
        <v>3299</v>
      </c>
      <c r="Y3114" s="5" t="s">
        <v>2561</v>
      </c>
      <c r="Z3114" s="5" t="s">
        <v>2998</v>
      </c>
      <c r="AA3114" s="5"/>
    </row>
    <row r="3115" spans="1:27" ht="12" customHeight="1" x14ac:dyDescent="0.15">
      <c r="A3115" s="1" t="s">
        <v>833</v>
      </c>
      <c r="B3115" s="1" t="s">
        <v>47</v>
      </c>
      <c r="C3115" s="1" t="s">
        <v>19</v>
      </c>
      <c r="D3115" s="1" t="s">
        <v>2474</v>
      </c>
      <c r="E3115" s="1" t="s">
        <v>10</v>
      </c>
      <c r="F3115" s="1" t="s">
        <v>846</v>
      </c>
      <c r="G3115" s="1" t="s">
        <v>241</v>
      </c>
      <c r="H3115" s="1" t="s">
        <v>530</v>
      </c>
      <c r="I3115">
        <v>2371</v>
      </c>
      <c r="J3115">
        <v>2147</v>
      </c>
      <c r="K3115">
        <v>1521</v>
      </c>
      <c r="L3115">
        <v>1705</v>
      </c>
      <c r="M3115">
        <v>1901</v>
      </c>
      <c r="N3115">
        <v>952</v>
      </c>
      <c r="O3115">
        <v>2116</v>
      </c>
      <c r="P3115">
        <v>1262</v>
      </c>
      <c r="Q3115">
        <v>2390</v>
      </c>
      <c r="R3115">
        <v>1872</v>
      </c>
      <c r="S3115">
        <v>2054</v>
      </c>
      <c r="T3115">
        <v>1835</v>
      </c>
      <c r="U3115">
        <v>2078</v>
      </c>
      <c r="V3115" s="1" t="s">
        <v>3286</v>
      </c>
      <c r="W3115" s="1" t="s">
        <v>2551</v>
      </c>
      <c r="X3115" s="5" t="s">
        <v>3299</v>
      </c>
      <c r="Y3115" s="5" t="s">
        <v>2562</v>
      </c>
      <c r="Z3115" s="5" t="s">
        <v>2998</v>
      </c>
      <c r="AA3115" s="5"/>
    </row>
    <row r="3116" spans="1:27" ht="12" customHeight="1" x14ac:dyDescent="0.15">
      <c r="A3116" s="1" t="s">
        <v>833</v>
      </c>
      <c r="B3116" s="1" t="s">
        <v>47</v>
      </c>
      <c r="C3116" s="1" t="s">
        <v>21</v>
      </c>
      <c r="D3116" s="1" t="s">
        <v>2474</v>
      </c>
      <c r="E3116" s="1" t="s">
        <v>10</v>
      </c>
      <c r="F3116" s="1" t="s">
        <v>846</v>
      </c>
      <c r="G3116" s="1" t="s">
        <v>242</v>
      </c>
      <c r="H3116" s="1" t="s">
        <v>530</v>
      </c>
      <c r="I3116">
        <v>1947378</v>
      </c>
      <c r="J3116">
        <v>1896701</v>
      </c>
      <c r="K3116">
        <v>1529325</v>
      </c>
      <c r="L3116">
        <v>1669358</v>
      </c>
      <c r="M3116">
        <v>1780877</v>
      </c>
      <c r="N3116">
        <v>1764980</v>
      </c>
      <c r="O3116">
        <v>1871457</v>
      </c>
      <c r="P3116">
        <v>1802000</v>
      </c>
      <c r="Q3116">
        <v>1707192</v>
      </c>
      <c r="R3116">
        <v>1502999</v>
      </c>
      <c r="S3116">
        <v>1448573</v>
      </c>
      <c r="T3116">
        <v>1495596</v>
      </c>
      <c r="U3116">
        <v>1560106</v>
      </c>
      <c r="V3116" s="1" t="s">
        <v>3286</v>
      </c>
      <c r="W3116" s="1" t="s">
        <v>2551</v>
      </c>
      <c r="X3116" s="5" t="s">
        <v>3299</v>
      </c>
      <c r="Y3116" s="5" t="s">
        <v>2557</v>
      </c>
      <c r="Z3116" s="5" t="s">
        <v>2998</v>
      </c>
      <c r="AA3116" s="5"/>
    </row>
    <row r="3117" spans="1:27" ht="12" customHeight="1" x14ac:dyDescent="0.15">
      <c r="A3117" s="1" t="s">
        <v>833</v>
      </c>
      <c r="B3117" s="1" t="s">
        <v>47</v>
      </c>
      <c r="C3117" s="1" t="s">
        <v>23</v>
      </c>
      <c r="D3117" s="1" t="s">
        <v>2474</v>
      </c>
      <c r="E3117" s="1" t="s">
        <v>10</v>
      </c>
      <c r="F3117" s="1" t="s">
        <v>846</v>
      </c>
      <c r="G3117" s="1" t="s">
        <v>245</v>
      </c>
      <c r="H3117" s="1" t="s">
        <v>239</v>
      </c>
      <c r="I3117">
        <v>16538</v>
      </c>
      <c r="J3117">
        <v>14350</v>
      </c>
      <c r="K3117">
        <v>12791</v>
      </c>
      <c r="L3117">
        <v>13761</v>
      </c>
      <c r="M3117">
        <v>14836</v>
      </c>
      <c r="N3117">
        <v>16953</v>
      </c>
      <c r="O3117">
        <v>17489</v>
      </c>
      <c r="P3117">
        <v>17744</v>
      </c>
      <c r="Q3117">
        <v>14474</v>
      </c>
      <c r="R3117">
        <v>15018</v>
      </c>
      <c r="S3117">
        <v>14316</v>
      </c>
      <c r="T3117">
        <v>13149</v>
      </c>
      <c r="U3117">
        <v>14764</v>
      </c>
      <c r="V3117" s="1" t="s">
        <v>3286</v>
      </c>
      <c r="W3117" s="1" t="s">
        <v>2551</v>
      </c>
      <c r="X3117" s="5" t="s">
        <v>3299</v>
      </c>
      <c r="Y3117" s="5" t="s">
        <v>2740</v>
      </c>
      <c r="Z3117" s="5" t="s">
        <v>2738</v>
      </c>
      <c r="AA3117" s="5"/>
    </row>
    <row r="3118" spans="1:27" ht="12" customHeight="1" x14ac:dyDescent="0.15">
      <c r="A3118" s="1" t="s">
        <v>833</v>
      </c>
      <c r="B3118" s="1" t="s">
        <v>47</v>
      </c>
      <c r="C3118" s="1" t="s">
        <v>77</v>
      </c>
      <c r="D3118" s="1" t="s">
        <v>2474</v>
      </c>
      <c r="E3118" s="1" t="s">
        <v>10</v>
      </c>
      <c r="F3118" s="1" t="s">
        <v>846</v>
      </c>
      <c r="G3118" s="1" t="s">
        <v>247</v>
      </c>
      <c r="H3118" s="1" t="s">
        <v>530</v>
      </c>
      <c r="I3118">
        <v>629072</v>
      </c>
      <c r="J3118">
        <v>600334</v>
      </c>
      <c r="K3118">
        <v>518662</v>
      </c>
      <c r="L3118">
        <v>507321</v>
      </c>
      <c r="M3118">
        <v>558919</v>
      </c>
      <c r="N3118">
        <v>499248</v>
      </c>
      <c r="O3118">
        <v>562306</v>
      </c>
      <c r="P3118">
        <v>542753</v>
      </c>
      <c r="Q3118">
        <v>557896</v>
      </c>
      <c r="R3118">
        <v>380175</v>
      </c>
      <c r="S3118">
        <v>586602</v>
      </c>
      <c r="T3118">
        <v>615844</v>
      </c>
      <c r="U3118">
        <v>595344</v>
      </c>
      <c r="V3118" s="1" t="s">
        <v>3286</v>
      </c>
      <c r="W3118" s="1" t="s">
        <v>2551</v>
      </c>
      <c r="X3118" s="5" t="s">
        <v>3299</v>
      </c>
      <c r="Y3118" s="5" t="s">
        <v>2564</v>
      </c>
      <c r="Z3118" s="5" t="s">
        <v>2998</v>
      </c>
      <c r="AA3118" s="5"/>
    </row>
    <row r="3119" spans="1:27" ht="12" customHeight="1" x14ac:dyDescent="0.15">
      <c r="A3119" s="1" t="s">
        <v>833</v>
      </c>
      <c r="B3119" s="1" t="s">
        <v>47</v>
      </c>
      <c r="C3119" s="1" t="s">
        <v>244</v>
      </c>
      <c r="D3119" s="1" t="s">
        <v>2474</v>
      </c>
      <c r="E3119" s="1" t="s">
        <v>10</v>
      </c>
      <c r="F3119" s="1" t="s">
        <v>846</v>
      </c>
      <c r="G3119" s="1" t="s">
        <v>249</v>
      </c>
      <c r="H3119" s="1" t="s">
        <v>530</v>
      </c>
      <c r="I3119">
        <v>139559</v>
      </c>
      <c r="J3119">
        <v>147630</v>
      </c>
      <c r="K3119">
        <v>158352</v>
      </c>
      <c r="L3119">
        <v>157839</v>
      </c>
      <c r="M3119">
        <v>163730</v>
      </c>
      <c r="N3119">
        <v>154807</v>
      </c>
      <c r="O3119">
        <v>145503</v>
      </c>
      <c r="P3119">
        <v>148195</v>
      </c>
      <c r="Q3119">
        <v>150951</v>
      </c>
      <c r="R3119">
        <v>143299</v>
      </c>
      <c r="S3119">
        <v>143505</v>
      </c>
      <c r="T3119">
        <v>139809</v>
      </c>
      <c r="U3119">
        <v>130397</v>
      </c>
      <c r="V3119" s="1" t="s">
        <v>3286</v>
      </c>
      <c r="W3119" s="1" t="s">
        <v>2551</v>
      </c>
      <c r="X3119" s="5" t="s">
        <v>3299</v>
      </c>
      <c r="Y3119" s="5" t="s">
        <v>2559</v>
      </c>
      <c r="Z3119" s="5" t="s">
        <v>2998</v>
      </c>
      <c r="AA3119" s="5"/>
    </row>
    <row r="3120" spans="1:27" ht="12" customHeight="1" x14ac:dyDescent="0.15">
      <c r="A3120" s="1" t="s">
        <v>833</v>
      </c>
      <c r="B3120" s="1" t="s">
        <v>49</v>
      </c>
      <c r="C3120" s="1" t="s">
        <v>9</v>
      </c>
      <c r="D3120" s="1" t="s">
        <v>2474</v>
      </c>
      <c r="E3120" s="1" t="s">
        <v>10</v>
      </c>
      <c r="F3120" s="1" t="s">
        <v>847</v>
      </c>
      <c r="G3120" s="1" t="s">
        <v>234</v>
      </c>
      <c r="H3120" s="1" t="s">
        <v>530</v>
      </c>
      <c r="I3120">
        <v>12808</v>
      </c>
      <c r="J3120">
        <v>11328</v>
      </c>
      <c r="K3120">
        <v>11463</v>
      </c>
      <c r="L3120">
        <v>13072</v>
      </c>
      <c r="M3120">
        <v>14633</v>
      </c>
      <c r="N3120">
        <v>16767</v>
      </c>
      <c r="O3120">
        <v>12698</v>
      </c>
      <c r="P3120">
        <v>18439</v>
      </c>
      <c r="Q3120">
        <v>18225</v>
      </c>
      <c r="R3120">
        <v>16400</v>
      </c>
      <c r="S3120">
        <v>9330</v>
      </c>
      <c r="T3120">
        <v>8566</v>
      </c>
      <c r="U3120">
        <v>11315</v>
      </c>
      <c r="V3120" s="1" t="s">
        <v>3286</v>
      </c>
      <c r="W3120" s="1" t="s">
        <v>2551</v>
      </c>
      <c r="X3120" s="5" t="s">
        <v>3300</v>
      </c>
      <c r="Y3120" s="5" t="s">
        <v>2553</v>
      </c>
      <c r="Z3120" s="5" t="s">
        <v>2998</v>
      </c>
      <c r="AA3120" s="5"/>
    </row>
    <row r="3121" spans="1:27" ht="12" customHeight="1" x14ac:dyDescent="0.15">
      <c r="A3121" s="1" t="s">
        <v>833</v>
      </c>
      <c r="B3121" s="1" t="s">
        <v>49</v>
      </c>
      <c r="C3121" s="1" t="s">
        <v>15</v>
      </c>
      <c r="D3121" s="1" t="s">
        <v>2474</v>
      </c>
      <c r="E3121" s="1" t="s">
        <v>10</v>
      </c>
      <c r="F3121" s="1" t="s">
        <v>847</v>
      </c>
      <c r="G3121" s="1" t="s">
        <v>238</v>
      </c>
      <c r="H3121" s="1" t="s">
        <v>239</v>
      </c>
      <c r="I3121">
        <v>5755</v>
      </c>
      <c r="J3121">
        <v>5361</v>
      </c>
      <c r="K3121">
        <v>6432</v>
      </c>
      <c r="L3121">
        <v>7329</v>
      </c>
      <c r="M3121">
        <v>6097</v>
      </c>
      <c r="N3121">
        <v>7270</v>
      </c>
      <c r="O3121">
        <v>7316</v>
      </c>
      <c r="P3121">
        <v>6142</v>
      </c>
      <c r="Q3121">
        <v>6522</v>
      </c>
      <c r="R3121">
        <v>5546</v>
      </c>
      <c r="S3121">
        <v>3003</v>
      </c>
      <c r="T3121">
        <v>2968</v>
      </c>
      <c r="U3121">
        <v>4205</v>
      </c>
      <c r="V3121" s="1" t="s">
        <v>3286</v>
      </c>
      <c r="W3121" s="1" t="s">
        <v>2551</v>
      </c>
      <c r="X3121" s="5" t="s">
        <v>3300</v>
      </c>
      <c r="Y3121" s="5" t="s">
        <v>2737</v>
      </c>
      <c r="Z3121" s="5" t="s">
        <v>2738</v>
      </c>
      <c r="AA3121" s="5"/>
    </row>
    <row r="3122" spans="1:27" ht="12" customHeight="1" x14ac:dyDescent="0.15">
      <c r="A3122" s="1" t="s">
        <v>833</v>
      </c>
      <c r="B3122" s="1" t="s">
        <v>49</v>
      </c>
      <c r="C3122" s="1" t="s">
        <v>17</v>
      </c>
      <c r="D3122" s="1" t="s">
        <v>2474</v>
      </c>
      <c r="E3122" s="1" t="s">
        <v>10</v>
      </c>
      <c r="F3122" s="1" t="s">
        <v>847</v>
      </c>
      <c r="G3122" s="1" t="s">
        <v>240</v>
      </c>
      <c r="H3122" s="1" t="s">
        <v>530</v>
      </c>
      <c r="I3122">
        <v>4084</v>
      </c>
      <c r="J3122">
        <v>4084</v>
      </c>
      <c r="K3122">
        <v>4084</v>
      </c>
      <c r="L3122">
        <v>4084</v>
      </c>
      <c r="M3122">
        <v>4084</v>
      </c>
      <c r="N3122">
        <v>4084</v>
      </c>
      <c r="O3122">
        <v>4084</v>
      </c>
      <c r="P3122">
        <v>4084</v>
      </c>
      <c r="Q3122">
        <v>4084</v>
      </c>
      <c r="R3122">
        <v>4084</v>
      </c>
      <c r="S3122">
        <v>4084</v>
      </c>
      <c r="T3122">
        <v>4084</v>
      </c>
      <c r="U3122">
        <v>4084</v>
      </c>
      <c r="V3122" s="1" t="s">
        <v>3286</v>
      </c>
      <c r="W3122" s="1" t="s">
        <v>2551</v>
      </c>
      <c r="X3122" s="5" t="s">
        <v>3300</v>
      </c>
      <c r="Y3122" s="5" t="s">
        <v>2561</v>
      </c>
      <c r="Z3122" s="5" t="s">
        <v>2998</v>
      </c>
      <c r="AA3122" s="5"/>
    </row>
    <row r="3123" spans="1:27" ht="12" customHeight="1" x14ac:dyDescent="0.15">
      <c r="A3123" s="1" t="s">
        <v>833</v>
      </c>
      <c r="B3123" s="1" t="s">
        <v>49</v>
      </c>
      <c r="C3123" s="1" t="s">
        <v>19</v>
      </c>
      <c r="D3123" s="1" t="s">
        <v>2474</v>
      </c>
      <c r="E3123" s="1" t="s">
        <v>10</v>
      </c>
      <c r="F3123" s="1" t="s">
        <v>847</v>
      </c>
      <c r="G3123" s="1" t="s">
        <v>241</v>
      </c>
      <c r="H3123" s="1" t="s">
        <v>530</v>
      </c>
      <c r="I3123">
        <v>0</v>
      </c>
      <c r="J3123">
        <v>0</v>
      </c>
      <c r="K3123">
        <v>0</v>
      </c>
      <c r="L3123">
        <v>0</v>
      </c>
      <c r="M3123">
        <v>0</v>
      </c>
      <c r="N3123">
        <v>0</v>
      </c>
      <c r="O3123">
        <v>0</v>
      </c>
      <c r="P3123">
        <v>0</v>
      </c>
      <c r="Q3123">
        <v>0</v>
      </c>
      <c r="R3123">
        <v>0</v>
      </c>
      <c r="S3123">
        <v>0</v>
      </c>
      <c r="T3123">
        <v>0</v>
      </c>
      <c r="U3123">
        <v>0</v>
      </c>
      <c r="V3123" s="1" t="s">
        <v>3286</v>
      </c>
      <c r="W3123" s="1" t="s">
        <v>2551</v>
      </c>
      <c r="X3123" s="5" t="s">
        <v>3300</v>
      </c>
      <c r="Y3123" s="5" t="s">
        <v>2562</v>
      </c>
      <c r="Z3123" s="5" t="s">
        <v>2998</v>
      </c>
      <c r="AA3123" s="5"/>
    </row>
    <row r="3124" spans="1:27" ht="12" customHeight="1" x14ac:dyDescent="0.15">
      <c r="A3124" s="1" t="s">
        <v>833</v>
      </c>
      <c r="B3124" s="1" t="s">
        <v>49</v>
      </c>
      <c r="C3124" s="1" t="s">
        <v>21</v>
      </c>
      <c r="D3124" s="1" t="s">
        <v>2474</v>
      </c>
      <c r="E3124" s="1" t="s">
        <v>10</v>
      </c>
      <c r="F3124" s="1" t="s">
        <v>847</v>
      </c>
      <c r="G3124" s="1" t="s">
        <v>242</v>
      </c>
      <c r="H3124" s="1" t="s">
        <v>530</v>
      </c>
      <c r="I3124">
        <v>10360</v>
      </c>
      <c r="J3124">
        <v>9647</v>
      </c>
      <c r="K3124">
        <v>9567</v>
      </c>
      <c r="L3124">
        <v>10448</v>
      </c>
      <c r="M3124">
        <v>7867</v>
      </c>
      <c r="N3124">
        <v>9542</v>
      </c>
      <c r="O3124">
        <v>9330</v>
      </c>
      <c r="P3124">
        <v>8354</v>
      </c>
      <c r="Q3124">
        <v>8169</v>
      </c>
      <c r="R3124">
        <v>6685</v>
      </c>
      <c r="S3124">
        <v>5465</v>
      </c>
      <c r="T3124">
        <v>6372</v>
      </c>
      <c r="U3124">
        <v>8566</v>
      </c>
      <c r="V3124" s="1" t="s">
        <v>3286</v>
      </c>
      <c r="W3124" s="1" t="s">
        <v>2551</v>
      </c>
      <c r="X3124" s="5" t="s">
        <v>3300</v>
      </c>
      <c r="Y3124" s="5" t="s">
        <v>2557</v>
      </c>
      <c r="Z3124" s="5" t="s">
        <v>2998</v>
      </c>
      <c r="AA3124" s="5"/>
    </row>
    <row r="3125" spans="1:27" ht="12" customHeight="1" x14ac:dyDescent="0.15">
      <c r="A3125" s="1" t="s">
        <v>833</v>
      </c>
      <c r="B3125" s="1" t="s">
        <v>49</v>
      </c>
      <c r="C3125" s="1" t="s">
        <v>23</v>
      </c>
      <c r="D3125" s="1" t="s">
        <v>2474</v>
      </c>
      <c r="E3125" s="1" t="s">
        <v>10</v>
      </c>
      <c r="F3125" s="1" t="s">
        <v>847</v>
      </c>
      <c r="G3125" s="1" t="s">
        <v>245</v>
      </c>
      <c r="H3125" s="1" t="s">
        <v>239</v>
      </c>
      <c r="I3125">
        <v>8218</v>
      </c>
      <c r="J3125">
        <v>7496</v>
      </c>
      <c r="K3125">
        <v>7692</v>
      </c>
      <c r="L3125">
        <v>9058</v>
      </c>
      <c r="M3125">
        <v>6684</v>
      </c>
      <c r="N3125">
        <v>7528</v>
      </c>
      <c r="O3125">
        <v>8853</v>
      </c>
      <c r="P3125">
        <v>6560</v>
      </c>
      <c r="Q3125">
        <v>7165</v>
      </c>
      <c r="R3125">
        <v>6380</v>
      </c>
      <c r="S3125">
        <v>3649</v>
      </c>
      <c r="T3125">
        <v>3653</v>
      </c>
      <c r="U3125">
        <v>5655</v>
      </c>
      <c r="V3125" s="1" t="s">
        <v>3286</v>
      </c>
      <c r="W3125" s="1" t="s">
        <v>2551</v>
      </c>
      <c r="X3125" s="5" t="s">
        <v>3300</v>
      </c>
      <c r="Y3125" s="5" t="s">
        <v>2740</v>
      </c>
      <c r="Z3125" s="5" t="s">
        <v>2738</v>
      </c>
      <c r="AA3125" s="5"/>
    </row>
    <row r="3126" spans="1:27" ht="12" customHeight="1" x14ac:dyDescent="0.15">
      <c r="A3126" s="1" t="s">
        <v>833</v>
      </c>
      <c r="B3126" s="1" t="s">
        <v>49</v>
      </c>
      <c r="C3126" s="1" t="s">
        <v>77</v>
      </c>
      <c r="D3126" s="1" t="s">
        <v>2474</v>
      </c>
      <c r="E3126" s="1" t="s">
        <v>10</v>
      </c>
      <c r="F3126" s="1" t="s">
        <v>847</v>
      </c>
      <c r="G3126" s="1" t="s">
        <v>247</v>
      </c>
      <c r="H3126" s="1" t="s">
        <v>530</v>
      </c>
      <c r="I3126">
        <v>6587</v>
      </c>
      <c r="J3126">
        <v>5879</v>
      </c>
      <c r="K3126">
        <v>6153</v>
      </c>
      <c r="L3126">
        <v>7233</v>
      </c>
      <c r="M3126">
        <v>9071</v>
      </c>
      <c r="N3126">
        <v>12369</v>
      </c>
      <c r="O3126">
        <v>6501</v>
      </c>
      <c r="P3126">
        <v>13668</v>
      </c>
      <c r="Q3126">
        <v>10635</v>
      </c>
      <c r="R3126">
        <v>10196</v>
      </c>
      <c r="S3126">
        <v>6735</v>
      </c>
      <c r="T3126">
        <v>7045</v>
      </c>
      <c r="U3126">
        <v>6890</v>
      </c>
      <c r="V3126" s="1" t="s">
        <v>3286</v>
      </c>
      <c r="W3126" s="1" t="s">
        <v>2551</v>
      </c>
      <c r="X3126" s="5" t="s">
        <v>3300</v>
      </c>
      <c r="Y3126" s="5" t="s">
        <v>2564</v>
      </c>
      <c r="Z3126" s="5" t="s">
        <v>2998</v>
      </c>
      <c r="AA3126" s="5"/>
    </row>
    <row r="3127" spans="1:27" ht="12" customHeight="1" x14ac:dyDescent="0.15">
      <c r="A3127" s="1" t="s">
        <v>833</v>
      </c>
      <c r="B3127" s="1" t="s">
        <v>49</v>
      </c>
      <c r="C3127" s="1" t="s">
        <v>244</v>
      </c>
      <c r="D3127" s="1" t="s">
        <v>2474</v>
      </c>
      <c r="E3127" s="1" t="s">
        <v>10</v>
      </c>
      <c r="F3127" s="1" t="s">
        <v>847</v>
      </c>
      <c r="G3127" s="1" t="s">
        <v>249</v>
      </c>
      <c r="H3127" s="1" t="s">
        <v>530</v>
      </c>
      <c r="I3127">
        <v>6285</v>
      </c>
      <c r="J3127">
        <v>6169</v>
      </c>
      <c r="K3127">
        <v>5996</v>
      </c>
      <c r="L3127">
        <v>5472</v>
      </c>
      <c r="M3127">
        <v>7251</v>
      </c>
      <c r="N3127">
        <v>6191</v>
      </c>
      <c r="O3127">
        <v>7142</v>
      </c>
      <c r="P3127">
        <v>7642</v>
      </c>
      <c r="Q3127">
        <v>11148</v>
      </c>
      <c r="R3127">
        <v>14750</v>
      </c>
      <c r="S3127">
        <v>15964</v>
      </c>
      <c r="T3127">
        <v>15197</v>
      </c>
      <c r="U3127">
        <v>15139</v>
      </c>
      <c r="V3127" s="1" t="s">
        <v>3286</v>
      </c>
      <c r="W3127" s="1" t="s">
        <v>2551</v>
      </c>
      <c r="X3127" s="5" t="s">
        <v>3300</v>
      </c>
      <c r="Y3127" s="5" t="s">
        <v>2559</v>
      </c>
      <c r="Z3127" s="5" t="s">
        <v>2998</v>
      </c>
      <c r="AA3127" s="5"/>
    </row>
    <row r="3128" spans="1:27" ht="12" customHeight="1" x14ac:dyDescent="0.15">
      <c r="A3128" s="1" t="s">
        <v>833</v>
      </c>
      <c r="B3128" s="1" t="s">
        <v>51</v>
      </c>
      <c r="C3128" s="1" t="s">
        <v>9</v>
      </c>
      <c r="D3128" s="1" t="s">
        <v>2474</v>
      </c>
      <c r="E3128" s="1" t="s">
        <v>10</v>
      </c>
      <c r="F3128" s="1" t="s">
        <v>848</v>
      </c>
      <c r="G3128" s="1" t="s">
        <v>234</v>
      </c>
      <c r="H3128" s="1" t="s">
        <v>530</v>
      </c>
      <c r="I3128">
        <v>128124</v>
      </c>
      <c r="J3128">
        <v>107493</v>
      </c>
      <c r="K3128">
        <v>113804</v>
      </c>
      <c r="L3128">
        <v>116111</v>
      </c>
      <c r="M3128">
        <v>112707</v>
      </c>
      <c r="N3128">
        <v>105306</v>
      </c>
      <c r="O3128">
        <v>109649</v>
      </c>
      <c r="P3128">
        <v>92559</v>
      </c>
      <c r="Q3128">
        <v>103904</v>
      </c>
      <c r="R3128">
        <v>93777</v>
      </c>
      <c r="S3128">
        <v>83436</v>
      </c>
      <c r="T3128">
        <v>93279</v>
      </c>
      <c r="U3128">
        <v>106996</v>
      </c>
      <c r="V3128" s="1" t="s">
        <v>3286</v>
      </c>
      <c r="W3128" s="1" t="s">
        <v>2551</v>
      </c>
      <c r="X3128" s="5" t="s">
        <v>3301</v>
      </c>
      <c r="Y3128" s="5" t="s">
        <v>2553</v>
      </c>
      <c r="Z3128" s="5" t="s">
        <v>2998</v>
      </c>
      <c r="AA3128" s="5"/>
    </row>
    <row r="3129" spans="1:27" ht="12" customHeight="1" x14ac:dyDescent="0.15">
      <c r="A3129" s="1" t="s">
        <v>833</v>
      </c>
      <c r="B3129" s="1" t="s">
        <v>51</v>
      </c>
      <c r="C3129" s="1" t="s">
        <v>15</v>
      </c>
      <c r="D3129" s="1" t="s">
        <v>2474</v>
      </c>
      <c r="E3129" s="1" t="s">
        <v>10</v>
      </c>
      <c r="F3129" s="1" t="s">
        <v>848</v>
      </c>
      <c r="G3129" s="1" t="s">
        <v>238</v>
      </c>
      <c r="H3129" s="1" t="s">
        <v>239</v>
      </c>
      <c r="I3129">
        <v>4120</v>
      </c>
      <c r="J3129">
        <v>3748</v>
      </c>
      <c r="K3129">
        <v>4172</v>
      </c>
      <c r="L3129">
        <v>4436</v>
      </c>
      <c r="M3129">
        <v>4139</v>
      </c>
      <c r="N3129">
        <v>4253</v>
      </c>
      <c r="O3129">
        <v>4121</v>
      </c>
      <c r="P3129">
        <v>3915</v>
      </c>
      <c r="Q3129">
        <v>4308</v>
      </c>
      <c r="R3129">
        <v>3971</v>
      </c>
      <c r="S3129">
        <v>3789</v>
      </c>
      <c r="T3129">
        <v>3944</v>
      </c>
      <c r="U3129">
        <v>4078</v>
      </c>
      <c r="V3129" s="1" t="s">
        <v>3286</v>
      </c>
      <c r="W3129" s="1" t="s">
        <v>2551</v>
      </c>
      <c r="X3129" s="5" t="s">
        <v>3301</v>
      </c>
      <c r="Y3129" s="5" t="s">
        <v>2737</v>
      </c>
      <c r="Z3129" s="5" t="s">
        <v>2738</v>
      </c>
      <c r="AA3129" s="5"/>
    </row>
    <row r="3130" spans="1:27" ht="12" customHeight="1" x14ac:dyDescent="0.15">
      <c r="A3130" s="1" t="s">
        <v>833</v>
      </c>
      <c r="B3130" s="1" t="s">
        <v>51</v>
      </c>
      <c r="C3130" s="1" t="s">
        <v>17</v>
      </c>
      <c r="D3130" s="1" t="s">
        <v>2474</v>
      </c>
      <c r="E3130" s="1" t="s">
        <v>10</v>
      </c>
      <c r="F3130" s="1" t="s">
        <v>848</v>
      </c>
      <c r="G3130" s="1" t="s">
        <v>240</v>
      </c>
      <c r="H3130" s="1" t="s">
        <v>530</v>
      </c>
      <c r="I3130">
        <v>126893</v>
      </c>
      <c r="J3130">
        <v>110611</v>
      </c>
      <c r="K3130">
        <v>115636</v>
      </c>
      <c r="L3130">
        <v>133606</v>
      </c>
      <c r="M3130">
        <v>119612</v>
      </c>
      <c r="N3130">
        <v>127329</v>
      </c>
      <c r="O3130">
        <v>119382</v>
      </c>
      <c r="P3130">
        <v>109621</v>
      </c>
      <c r="Q3130">
        <v>129115</v>
      </c>
      <c r="R3130">
        <v>114599</v>
      </c>
      <c r="S3130">
        <v>110591</v>
      </c>
      <c r="T3130">
        <v>115059</v>
      </c>
      <c r="U3130">
        <v>126457</v>
      </c>
      <c r="V3130" s="1" t="s">
        <v>3286</v>
      </c>
      <c r="W3130" s="1" t="s">
        <v>2551</v>
      </c>
      <c r="X3130" s="5" t="s">
        <v>3301</v>
      </c>
      <c r="Y3130" s="5" t="s">
        <v>2561</v>
      </c>
      <c r="Z3130" s="5" t="s">
        <v>2998</v>
      </c>
      <c r="AA3130" s="5"/>
    </row>
    <row r="3131" spans="1:27" ht="12" customHeight="1" x14ac:dyDescent="0.15">
      <c r="A3131" s="1" t="s">
        <v>833</v>
      </c>
      <c r="B3131" s="1" t="s">
        <v>51</v>
      </c>
      <c r="C3131" s="1" t="s">
        <v>19</v>
      </c>
      <c r="D3131" s="1" t="s">
        <v>2474</v>
      </c>
      <c r="E3131" s="1" t="s">
        <v>10</v>
      </c>
      <c r="F3131" s="1" t="s">
        <v>848</v>
      </c>
      <c r="G3131" s="1" t="s">
        <v>241</v>
      </c>
      <c r="H3131" s="1" t="s">
        <v>530</v>
      </c>
      <c r="I3131">
        <v>0</v>
      </c>
      <c r="J3131">
        <v>0</v>
      </c>
      <c r="K3131">
        <v>0</v>
      </c>
      <c r="L3131">
        <v>0</v>
      </c>
      <c r="M3131">
        <v>0</v>
      </c>
      <c r="N3131">
        <v>0</v>
      </c>
      <c r="O3131">
        <v>0</v>
      </c>
      <c r="P3131">
        <v>0</v>
      </c>
      <c r="Q3131">
        <v>0</v>
      </c>
      <c r="R3131">
        <v>0</v>
      </c>
      <c r="S3131">
        <v>0</v>
      </c>
      <c r="T3131">
        <v>0</v>
      </c>
      <c r="U3131">
        <v>0</v>
      </c>
      <c r="V3131" s="1" t="s">
        <v>3286</v>
      </c>
      <c r="W3131" s="1" t="s">
        <v>2551</v>
      </c>
      <c r="X3131" s="5" t="s">
        <v>3301</v>
      </c>
      <c r="Y3131" s="5" t="s">
        <v>2562</v>
      </c>
      <c r="Z3131" s="5" t="s">
        <v>2998</v>
      </c>
      <c r="AA3131" s="5"/>
    </row>
    <row r="3132" spans="1:27" ht="12" customHeight="1" x14ac:dyDescent="0.15">
      <c r="A3132" s="1" t="s">
        <v>833</v>
      </c>
      <c r="B3132" s="1" t="s">
        <v>51</v>
      </c>
      <c r="C3132" s="1" t="s">
        <v>21</v>
      </c>
      <c r="D3132" s="1" t="s">
        <v>2474</v>
      </c>
      <c r="E3132" s="1" t="s">
        <v>10</v>
      </c>
      <c r="F3132" s="1" t="s">
        <v>848</v>
      </c>
      <c r="G3132" s="1" t="s">
        <v>242</v>
      </c>
      <c r="H3132" s="1" t="s">
        <v>530</v>
      </c>
      <c r="I3132">
        <v>178402</v>
      </c>
      <c r="J3132">
        <v>164306</v>
      </c>
      <c r="K3132">
        <v>162378</v>
      </c>
      <c r="L3132">
        <v>180241</v>
      </c>
      <c r="M3132">
        <v>171236</v>
      </c>
      <c r="N3132">
        <v>161517</v>
      </c>
      <c r="O3132">
        <v>178910</v>
      </c>
      <c r="P3132">
        <v>146606</v>
      </c>
      <c r="Q3132">
        <v>153168</v>
      </c>
      <c r="R3132">
        <v>144743</v>
      </c>
      <c r="S3132">
        <v>139267</v>
      </c>
      <c r="T3132">
        <v>152908</v>
      </c>
      <c r="U3132">
        <v>148555</v>
      </c>
      <c r="V3132" s="1" t="s">
        <v>3286</v>
      </c>
      <c r="W3132" s="1" t="s">
        <v>2551</v>
      </c>
      <c r="X3132" s="5" t="s">
        <v>3301</v>
      </c>
      <c r="Y3132" s="5" t="s">
        <v>2557</v>
      </c>
      <c r="Z3132" s="5" t="s">
        <v>2998</v>
      </c>
      <c r="AA3132" s="5"/>
    </row>
    <row r="3133" spans="1:27" ht="12" customHeight="1" x14ac:dyDescent="0.15">
      <c r="A3133" s="1" t="s">
        <v>833</v>
      </c>
      <c r="B3133" s="1" t="s">
        <v>51</v>
      </c>
      <c r="C3133" s="1" t="s">
        <v>23</v>
      </c>
      <c r="D3133" s="1" t="s">
        <v>2474</v>
      </c>
      <c r="E3133" s="1" t="s">
        <v>10</v>
      </c>
      <c r="F3133" s="1" t="s">
        <v>848</v>
      </c>
      <c r="G3133" s="1" t="s">
        <v>245</v>
      </c>
      <c r="H3133" s="1" t="s">
        <v>239</v>
      </c>
      <c r="I3133">
        <v>5036</v>
      </c>
      <c r="J3133">
        <v>4893</v>
      </c>
      <c r="K3133">
        <v>5074</v>
      </c>
      <c r="L3133">
        <v>5326</v>
      </c>
      <c r="M3133">
        <v>5226</v>
      </c>
      <c r="N3133">
        <v>5018</v>
      </c>
      <c r="O3133">
        <v>5687</v>
      </c>
      <c r="P3133">
        <v>4732</v>
      </c>
      <c r="Q3133">
        <v>4920</v>
      </c>
      <c r="R3133">
        <v>4650</v>
      </c>
      <c r="S3133">
        <v>5664</v>
      </c>
      <c r="T3133">
        <v>5277</v>
      </c>
      <c r="U3133">
        <v>4819</v>
      </c>
      <c r="V3133" s="1" t="s">
        <v>3286</v>
      </c>
      <c r="W3133" s="1" t="s">
        <v>2551</v>
      </c>
      <c r="X3133" s="5" t="s">
        <v>3301</v>
      </c>
      <c r="Y3133" s="5" t="s">
        <v>2740</v>
      </c>
      <c r="Z3133" s="5" t="s">
        <v>2738</v>
      </c>
      <c r="AA3133" s="5"/>
    </row>
    <row r="3134" spans="1:27" ht="12" customHeight="1" x14ac:dyDescent="0.15">
      <c r="A3134" s="1" t="s">
        <v>833</v>
      </c>
      <c r="B3134" s="1" t="s">
        <v>51</v>
      </c>
      <c r="C3134" s="1" t="s">
        <v>77</v>
      </c>
      <c r="D3134" s="1" t="s">
        <v>2474</v>
      </c>
      <c r="E3134" s="1" t="s">
        <v>10</v>
      </c>
      <c r="F3134" s="1" t="s">
        <v>848</v>
      </c>
      <c r="G3134" s="1" t="s">
        <v>247</v>
      </c>
      <c r="H3134" s="1" t="s">
        <v>530</v>
      </c>
      <c r="I3134">
        <v>73978</v>
      </c>
      <c r="J3134">
        <v>55212</v>
      </c>
      <c r="K3134">
        <v>64024</v>
      </c>
      <c r="L3134">
        <v>66242</v>
      </c>
      <c r="M3134">
        <v>58775</v>
      </c>
      <c r="N3134">
        <v>67324</v>
      </c>
      <c r="O3134">
        <v>61980</v>
      </c>
      <c r="P3134">
        <v>54746</v>
      </c>
      <c r="Q3134">
        <v>63386</v>
      </c>
      <c r="R3134">
        <v>57550</v>
      </c>
      <c r="S3134">
        <v>57534</v>
      </c>
      <c r="T3134">
        <v>60245</v>
      </c>
      <c r="U3134">
        <v>71499</v>
      </c>
      <c r="V3134" s="1" t="s">
        <v>3286</v>
      </c>
      <c r="W3134" s="1" t="s">
        <v>2551</v>
      </c>
      <c r="X3134" s="5" t="s">
        <v>3301</v>
      </c>
      <c r="Y3134" s="5" t="s">
        <v>2564</v>
      </c>
      <c r="Z3134" s="5" t="s">
        <v>2998</v>
      </c>
      <c r="AA3134" s="5"/>
    </row>
    <row r="3135" spans="1:27" ht="12" customHeight="1" x14ac:dyDescent="0.15">
      <c r="A3135" s="1" t="s">
        <v>833</v>
      </c>
      <c r="B3135" s="1" t="s">
        <v>51</v>
      </c>
      <c r="C3135" s="1" t="s">
        <v>244</v>
      </c>
      <c r="D3135" s="1" t="s">
        <v>2474</v>
      </c>
      <c r="E3135" s="1" t="s">
        <v>10</v>
      </c>
      <c r="F3135" s="1" t="s">
        <v>848</v>
      </c>
      <c r="G3135" s="1" t="s">
        <v>249</v>
      </c>
      <c r="H3135" s="1" t="s">
        <v>530</v>
      </c>
      <c r="I3135">
        <v>73679</v>
      </c>
      <c r="J3135">
        <v>72516</v>
      </c>
      <c r="K3135">
        <v>75805</v>
      </c>
      <c r="L3135">
        <v>79289</v>
      </c>
      <c r="M3135">
        <v>81847</v>
      </c>
      <c r="N3135">
        <v>85891</v>
      </c>
      <c r="O3135">
        <v>74281</v>
      </c>
      <c r="P3135">
        <v>75359</v>
      </c>
      <c r="Q3135">
        <v>92074</v>
      </c>
      <c r="R3135">
        <v>98407</v>
      </c>
      <c r="S3135">
        <v>95882</v>
      </c>
      <c r="T3135">
        <v>91317</v>
      </c>
      <c r="U3135">
        <v>104967</v>
      </c>
      <c r="V3135" s="1" t="s">
        <v>3286</v>
      </c>
      <c r="W3135" s="1" t="s">
        <v>2551</v>
      </c>
      <c r="X3135" s="5" t="s">
        <v>3301</v>
      </c>
      <c r="Y3135" s="5" t="s">
        <v>2559</v>
      </c>
      <c r="Z3135" s="5" t="s">
        <v>2998</v>
      </c>
      <c r="AA3135" s="5"/>
    </row>
    <row r="3136" spans="1:27" ht="12" customHeight="1" x14ac:dyDescent="0.15">
      <c r="A3136" s="1" t="s">
        <v>833</v>
      </c>
      <c r="B3136" s="1" t="s">
        <v>53</v>
      </c>
      <c r="C3136" s="1" t="s">
        <v>9</v>
      </c>
      <c r="D3136" s="1" t="s">
        <v>2474</v>
      </c>
      <c r="E3136" s="1" t="s">
        <v>10</v>
      </c>
      <c r="F3136" s="1" t="s">
        <v>849</v>
      </c>
      <c r="G3136" s="1" t="s">
        <v>234</v>
      </c>
      <c r="H3136" s="1" t="s">
        <v>530</v>
      </c>
      <c r="I3136">
        <v>1426</v>
      </c>
      <c r="J3136">
        <v>1578</v>
      </c>
      <c r="K3136">
        <v>1278</v>
      </c>
      <c r="L3136">
        <v>1100</v>
      </c>
      <c r="M3136">
        <v>2224</v>
      </c>
      <c r="N3136">
        <v>307</v>
      </c>
      <c r="O3136">
        <v>76</v>
      </c>
      <c r="P3136">
        <v>81</v>
      </c>
      <c r="Q3136">
        <v>199</v>
      </c>
      <c r="R3136">
        <v>44</v>
      </c>
      <c r="S3136">
        <v>28</v>
      </c>
      <c r="T3136">
        <v>282</v>
      </c>
      <c r="U3136">
        <v>122</v>
      </c>
      <c r="V3136" s="1" t="s">
        <v>3286</v>
      </c>
      <c r="W3136" s="1" t="s">
        <v>2551</v>
      </c>
      <c r="X3136" s="5" t="s">
        <v>3302</v>
      </c>
      <c r="Y3136" s="5" t="s">
        <v>2553</v>
      </c>
      <c r="Z3136" s="5" t="s">
        <v>2998</v>
      </c>
      <c r="AA3136" s="5"/>
    </row>
    <row r="3137" spans="1:27" ht="12" customHeight="1" x14ac:dyDescent="0.15">
      <c r="A3137" s="1" t="s">
        <v>833</v>
      </c>
      <c r="B3137" s="1" t="s">
        <v>53</v>
      </c>
      <c r="C3137" s="1" t="s">
        <v>15</v>
      </c>
      <c r="D3137" s="1" t="s">
        <v>2474</v>
      </c>
      <c r="E3137" s="1" t="s">
        <v>10</v>
      </c>
      <c r="F3137" s="1" t="s">
        <v>849</v>
      </c>
      <c r="G3137" s="1" t="s">
        <v>238</v>
      </c>
      <c r="H3137" s="1" t="s">
        <v>239</v>
      </c>
      <c r="I3137">
        <v>184</v>
      </c>
      <c r="J3137">
        <v>191</v>
      </c>
      <c r="K3137">
        <v>158</v>
      </c>
      <c r="L3137">
        <v>153</v>
      </c>
      <c r="M3137">
        <v>303</v>
      </c>
      <c r="N3137">
        <v>63</v>
      </c>
      <c r="O3137">
        <v>123</v>
      </c>
      <c r="P3137">
        <v>12</v>
      </c>
      <c r="Q3137">
        <v>29</v>
      </c>
      <c r="R3137">
        <v>6</v>
      </c>
      <c r="S3137">
        <v>3</v>
      </c>
      <c r="T3137">
        <v>38</v>
      </c>
      <c r="U3137">
        <v>16</v>
      </c>
      <c r="V3137" s="1" t="s">
        <v>3286</v>
      </c>
      <c r="W3137" s="1" t="s">
        <v>2551</v>
      </c>
      <c r="X3137" s="5" t="s">
        <v>3302</v>
      </c>
      <c r="Y3137" s="5" t="s">
        <v>2737</v>
      </c>
      <c r="Z3137" s="5" t="s">
        <v>2738</v>
      </c>
      <c r="AA3137" s="5"/>
    </row>
    <row r="3138" spans="1:27" ht="12" customHeight="1" x14ac:dyDescent="0.15">
      <c r="A3138" s="1" t="s">
        <v>833</v>
      </c>
      <c r="B3138" s="1" t="s">
        <v>53</v>
      </c>
      <c r="C3138" s="1" t="s">
        <v>17</v>
      </c>
      <c r="D3138" s="1" t="s">
        <v>2474</v>
      </c>
      <c r="E3138" s="1" t="s">
        <v>10</v>
      </c>
      <c r="F3138" s="1" t="s">
        <v>849</v>
      </c>
      <c r="G3138" s="1" t="s">
        <v>240</v>
      </c>
      <c r="H3138" s="1" t="s">
        <v>530</v>
      </c>
      <c r="I3138">
        <v>930</v>
      </c>
      <c r="J3138">
        <v>4724</v>
      </c>
      <c r="K3138">
        <v>929</v>
      </c>
      <c r="L3138">
        <v>808</v>
      </c>
      <c r="M3138">
        <v>0</v>
      </c>
      <c r="N3138">
        <v>0</v>
      </c>
      <c r="O3138">
        <v>929</v>
      </c>
      <c r="P3138">
        <v>2767</v>
      </c>
      <c r="Q3138">
        <v>2180</v>
      </c>
      <c r="R3138">
        <v>376</v>
      </c>
      <c r="S3138">
        <v>401</v>
      </c>
      <c r="T3138">
        <v>0</v>
      </c>
      <c r="U3138">
        <v>376</v>
      </c>
      <c r="V3138" s="1" t="s">
        <v>3286</v>
      </c>
      <c r="W3138" s="1" t="s">
        <v>2551</v>
      </c>
      <c r="X3138" s="5" t="s">
        <v>3302</v>
      </c>
      <c r="Y3138" s="5" t="s">
        <v>2561</v>
      </c>
      <c r="Z3138" s="5" t="s">
        <v>2998</v>
      </c>
      <c r="AA3138" s="5"/>
    </row>
    <row r="3139" spans="1:27" ht="12" customHeight="1" x14ac:dyDescent="0.15">
      <c r="A3139" s="1" t="s">
        <v>833</v>
      </c>
      <c r="B3139" s="1" t="s">
        <v>53</v>
      </c>
      <c r="C3139" s="1" t="s">
        <v>19</v>
      </c>
      <c r="D3139" s="1" t="s">
        <v>2474</v>
      </c>
      <c r="E3139" s="1" t="s">
        <v>10</v>
      </c>
      <c r="F3139" s="1" t="s">
        <v>849</v>
      </c>
      <c r="G3139" s="1" t="s">
        <v>241</v>
      </c>
      <c r="H3139" s="1" t="s">
        <v>530</v>
      </c>
      <c r="I3139">
        <v>2549</v>
      </c>
      <c r="J3139">
        <v>2402</v>
      </c>
      <c r="K3139">
        <v>2595</v>
      </c>
      <c r="L3139">
        <v>3283</v>
      </c>
      <c r="M3139">
        <v>3179</v>
      </c>
      <c r="N3139">
        <v>1099</v>
      </c>
      <c r="O3139">
        <v>961</v>
      </c>
      <c r="P3139">
        <v>882</v>
      </c>
      <c r="Q3139">
        <v>946</v>
      </c>
      <c r="R3139">
        <v>1174</v>
      </c>
      <c r="S3139">
        <v>864</v>
      </c>
      <c r="T3139">
        <v>1001</v>
      </c>
      <c r="U3139">
        <v>1178</v>
      </c>
      <c r="V3139" s="1" t="s">
        <v>3286</v>
      </c>
      <c r="W3139" s="1" t="s">
        <v>2551</v>
      </c>
      <c r="X3139" s="5" t="s">
        <v>3302</v>
      </c>
      <c r="Y3139" s="5" t="s">
        <v>2562</v>
      </c>
      <c r="Z3139" s="5" t="s">
        <v>2998</v>
      </c>
      <c r="AA3139" s="5"/>
    </row>
    <row r="3140" spans="1:27" ht="12" customHeight="1" x14ac:dyDescent="0.15">
      <c r="A3140" s="1" t="s">
        <v>833</v>
      </c>
      <c r="B3140" s="1" t="s">
        <v>53</v>
      </c>
      <c r="C3140" s="1" t="s">
        <v>21</v>
      </c>
      <c r="D3140" s="1" t="s">
        <v>2474</v>
      </c>
      <c r="E3140" s="1" t="s">
        <v>10</v>
      </c>
      <c r="F3140" s="1" t="s">
        <v>849</v>
      </c>
      <c r="G3140" s="1" t="s">
        <v>242</v>
      </c>
      <c r="H3140" s="1" t="s">
        <v>530</v>
      </c>
      <c r="I3140">
        <v>1</v>
      </c>
      <c r="J3140">
        <v>0</v>
      </c>
      <c r="K3140">
        <v>0</v>
      </c>
      <c r="L3140">
        <v>0</v>
      </c>
      <c r="M3140">
        <v>0</v>
      </c>
      <c r="N3140">
        <v>3</v>
      </c>
      <c r="O3140">
        <v>2</v>
      </c>
      <c r="P3140">
        <v>0</v>
      </c>
      <c r="Q3140">
        <v>0</v>
      </c>
      <c r="R3140">
        <v>0</v>
      </c>
      <c r="S3140">
        <v>0</v>
      </c>
      <c r="T3140">
        <v>0</v>
      </c>
      <c r="U3140">
        <v>0</v>
      </c>
      <c r="V3140" s="1" t="s">
        <v>3286</v>
      </c>
      <c r="W3140" s="1" t="s">
        <v>2551</v>
      </c>
      <c r="X3140" s="5" t="s">
        <v>3302</v>
      </c>
      <c r="Y3140" s="5" t="s">
        <v>2557</v>
      </c>
      <c r="Z3140" s="5" t="s">
        <v>2998</v>
      </c>
      <c r="AA3140" s="5"/>
    </row>
    <row r="3141" spans="1:27" ht="12" customHeight="1" x14ac:dyDescent="0.15">
      <c r="A3141" s="1" t="s">
        <v>833</v>
      </c>
      <c r="B3141" s="1" t="s">
        <v>53</v>
      </c>
      <c r="C3141" s="1" t="s">
        <v>23</v>
      </c>
      <c r="D3141" s="1" t="s">
        <v>2474</v>
      </c>
      <c r="E3141" s="1" t="s">
        <v>10</v>
      </c>
      <c r="F3141" s="1" t="s">
        <v>849</v>
      </c>
      <c r="G3141" s="1" t="s">
        <v>245</v>
      </c>
      <c r="H3141" s="1" t="s">
        <v>239</v>
      </c>
      <c r="I3141">
        <v>16</v>
      </c>
      <c r="J3141">
        <v>0</v>
      </c>
      <c r="K3141">
        <v>0</v>
      </c>
      <c r="L3141">
        <v>0</v>
      </c>
      <c r="M3141">
        <v>0</v>
      </c>
      <c r="N3141">
        <v>22</v>
      </c>
      <c r="O3141">
        <v>112</v>
      </c>
      <c r="P3141">
        <v>0</v>
      </c>
      <c r="Q3141">
        <v>0</v>
      </c>
      <c r="R3141">
        <v>0</v>
      </c>
      <c r="S3141">
        <v>0</v>
      </c>
      <c r="T3141">
        <v>0</v>
      </c>
      <c r="U3141">
        <v>0</v>
      </c>
      <c r="V3141" s="1" t="s">
        <v>3286</v>
      </c>
      <c r="W3141" s="1" t="s">
        <v>2551</v>
      </c>
      <c r="X3141" s="5" t="s">
        <v>3302</v>
      </c>
      <c r="Y3141" s="5" t="s">
        <v>2740</v>
      </c>
      <c r="Z3141" s="5" t="s">
        <v>2738</v>
      </c>
      <c r="AA3141" s="5"/>
    </row>
    <row r="3142" spans="1:27" ht="12" customHeight="1" x14ac:dyDescent="0.15">
      <c r="A3142" s="1" t="s">
        <v>833</v>
      </c>
      <c r="B3142" s="1" t="s">
        <v>53</v>
      </c>
      <c r="C3142" s="1" t="s">
        <v>77</v>
      </c>
      <c r="D3142" s="1" t="s">
        <v>2474</v>
      </c>
      <c r="E3142" s="1" t="s">
        <v>10</v>
      </c>
      <c r="F3142" s="1" t="s">
        <v>849</v>
      </c>
      <c r="G3142" s="1" t="s">
        <v>247</v>
      </c>
      <c r="H3142" s="1" t="s">
        <v>530</v>
      </c>
      <c r="I3142">
        <v>0</v>
      </c>
      <c r="J3142">
        <v>0</v>
      </c>
      <c r="K3142">
        <v>0</v>
      </c>
      <c r="L3142">
        <v>0</v>
      </c>
      <c r="M3142">
        <v>0</v>
      </c>
      <c r="N3142">
        <v>0</v>
      </c>
      <c r="O3142">
        <v>0</v>
      </c>
      <c r="P3142">
        <v>0</v>
      </c>
      <c r="Q3142">
        <v>0</v>
      </c>
      <c r="R3142">
        <v>0</v>
      </c>
      <c r="S3142">
        <v>1</v>
      </c>
      <c r="T3142">
        <v>0</v>
      </c>
      <c r="U3142">
        <v>0</v>
      </c>
      <c r="V3142" s="1" t="s">
        <v>3286</v>
      </c>
      <c r="W3142" s="1" t="s">
        <v>2551</v>
      </c>
      <c r="X3142" s="5" t="s">
        <v>3302</v>
      </c>
      <c r="Y3142" s="5" t="s">
        <v>2564</v>
      </c>
      <c r="Z3142" s="5" t="s">
        <v>2998</v>
      </c>
      <c r="AA3142" s="5"/>
    </row>
    <row r="3143" spans="1:27" ht="12" customHeight="1" x14ac:dyDescent="0.15">
      <c r="A3143" s="1" t="s">
        <v>833</v>
      </c>
      <c r="B3143" s="1" t="s">
        <v>53</v>
      </c>
      <c r="C3143" s="1" t="s">
        <v>244</v>
      </c>
      <c r="D3143" s="1" t="s">
        <v>2474</v>
      </c>
      <c r="E3143" s="1" t="s">
        <v>10</v>
      </c>
      <c r="F3143" s="1" t="s">
        <v>849</v>
      </c>
      <c r="G3143" s="1" t="s">
        <v>249</v>
      </c>
      <c r="H3143" s="1" t="s">
        <v>530</v>
      </c>
      <c r="I3143">
        <v>8901</v>
      </c>
      <c r="J3143">
        <v>12801</v>
      </c>
      <c r="K3143">
        <v>12413</v>
      </c>
      <c r="L3143">
        <v>11038</v>
      </c>
      <c r="M3143">
        <v>10083</v>
      </c>
      <c r="N3143">
        <v>9288</v>
      </c>
      <c r="O3143">
        <v>7133</v>
      </c>
      <c r="P3143">
        <v>9099</v>
      </c>
      <c r="Q3143">
        <v>10532</v>
      </c>
      <c r="R3143">
        <v>9778</v>
      </c>
      <c r="S3143">
        <v>9342</v>
      </c>
      <c r="T3143">
        <v>8623</v>
      </c>
      <c r="U3143">
        <v>7748</v>
      </c>
      <c r="V3143" s="1" t="s">
        <v>3286</v>
      </c>
      <c r="W3143" s="1" t="s">
        <v>2551</v>
      </c>
      <c r="X3143" s="5" t="s">
        <v>3302</v>
      </c>
      <c r="Y3143" s="5" t="s">
        <v>2559</v>
      </c>
      <c r="Z3143" s="5" t="s">
        <v>2998</v>
      </c>
      <c r="AA3143" s="5"/>
    </row>
    <row r="3144" spans="1:27" ht="12" customHeight="1" x14ac:dyDescent="0.15">
      <c r="A3144" s="1" t="s">
        <v>833</v>
      </c>
      <c r="B3144" s="1" t="s">
        <v>55</v>
      </c>
      <c r="C3144" s="1" t="s">
        <v>9</v>
      </c>
      <c r="D3144" s="1" t="s">
        <v>2474</v>
      </c>
      <c r="E3144" s="1" t="s">
        <v>10</v>
      </c>
      <c r="F3144" s="1" t="s">
        <v>850</v>
      </c>
      <c r="G3144" s="1" t="s">
        <v>234</v>
      </c>
      <c r="H3144" s="1" t="s">
        <v>530</v>
      </c>
      <c r="I3144">
        <v>27578</v>
      </c>
      <c r="J3144">
        <v>22841</v>
      </c>
      <c r="K3144">
        <v>19618</v>
      </c>
      <c r="L3144">
        <v>24791</v>
      </c>
      <c r="M3144">
        <v>23529</v>
      </c>
      <c r="N3144">
        <v>22496</v>
      </c>
      <c r="O3144">
        <v>25141</v>
      </c>
      <c r="P3144">
        <v>20625</v>
      </c>
      <c r="Q3144">
        <v>24691</v>
      </c>
      <c r="R3144">
        <v>23269</v>
      </c>
      <c r="S3144">
        <v>21542</v>
      </c>
      <c r="T3144">
        <v>25133</v>
      </c>
      <c r="U3144">
        <v>24286</v>
      </c>
      <c r="V3144" s="1" t="s">
        <v>3286</v>
      </c>
      <c r="W3144" s="1" t="s">
        <v>2551</v>
      </c>
      <c r="X3144" s="5" t="s">
        <v>3303</v>
      </c>
      <c r="Y3144" s="5" t="s">
        <v>2553</v>
      </c>
      <c r="Z3144" s="5" t="s">
        <v>2998</v>
      </c>
      <c r="AA3144" s="5"/>
    </row>
    <row r="3145" spans="1:27" ht="12" customHeight="1" x14ac:dyDescent="0.15">
      <c r="A3145" s="1" t="s">
        <v>833</v>
      </c>
      <c r="B3145" s="1" t="s">
        <v>55</v>
      </c>
      <c r="C3145" s="1" t="s">
        <v>15</v>
      </c>
      <c r="D3145" s="1" t="s">
        <v>2474</v>
      </c>
      <c r="E3145" s="1" t="s">
        <v>10</v>
      </c>
      <c r="F3145" s="1" t="s">
        <v>850</v>
      </c>
      <c r="G3145" s="1" t="s">
        <v>238</v>
      </c>
      <c r="H3145" s="1" t="s">
        <v>239</v>
      </c>
      <c r="I3145">
        <v>10212</v>
      </c>
      <c r="J3145">
        <v>9117</v>
      </c>
      <c r="K3145">
        <v>8160</v>
      </c>
      <c r="L3145">
        <v>9826</v>
      </c>
      <c r="M3145">
        <v>8727</v>
      </c>
      <c r="N3145">
        <v>8933</v>
      </c>
      <c r="O3145">
        <v>10595</v>
      </c>
      <c r="P3145">
        <v>9394</v>
      </c>
      <c r="Q3145">
        <v>9833</v>
      </c>
      <c r="R3145">
        <v>9611</v>
      </c>
      <c r="S3145">
        <v>9205</v>
      </c>
      <c r="T3145">
        <v>9438</v>
      </c>
      <c r="U3145">
        <v>11169</v>
      </c>
      <c r="V3145" s="1" t="s">
        <v>3286</v>
      </c>
      <c r="W3145" s="1" t="s">
        <v>2551</v>
      </c>
      <c r="X3145" s="5" t="s">
        <v>3303</v>
      </c>
      <c r="Y3145" s="5" t="s">
        <v>2737</v>
      </c>
      <c r="Z3145" s="5" t="s">
        <v>2738</v>
      </c>
      <c r="AA3145" s="5"/>
    </row>
    <row r="3146" spans="1:27" ht="12" customHeight="1" x14ac:dyDescent="0.15">
      <c r="A3146" s="1" t="s">
        <v>833</v>
      </c>
      <c r="B3146" s="1" t="s">
        <v>55</v>
      </c>
      <c r="C3146" s="1" t="s">
        <v>17</v>
      </c>
      <c r="D3146" s="1" t="s">
        <v>2474</v>
      </c>
      <c r="E3146" s="1" t="s">
        <v>10</v>
      </c>
      <c r="F3146" s="1" t="s">
        <v>850</v>
      </c>
      <c r="G3146" s="1" t="s">
        <v>240</v>
      </c>
      <c r="H3146" s="1" t="s">
        <v>530</v>
      </c>
      <c r="I3146">
        <v>1205</v>
      </c>
      <c r="J3146">
        <v>2838</v>
      </c>
      <c r="K3146">
        <v>2703</v>
      </c>
      <c r="L3146">
        <v>2919</v>
      </c>
      <c r="M3146">
        <v>2260</v>
      </c>
      <c r="N3146">
        <v>1985</v>
      </c>
      <c r="O3146">
        <v>4991</v>
      </c>
      <c r="P3146">
        <v>3202</v>
      </c>
      <c r="Q3146">
        <v>4353</v>
      </c>
      <c r="R3146">
        <v>4058</v>
      </c>
      <c r="S3146">
        <v>3650</v>
      </c>
      <c r="T3146">
        <v>3388</v>
      </c>
      <c r="U3146">
        <v>5066</v>
      </c>
      <c r="V3146" s="1" t="s">
        <v>3286</v>
      </c>
      <c r="W3146" s="1" t="s">
        <v>2551</v>
      </c>
      <c r="X3146" s="5" t="s">
        <v>3303</v>
      </c>
      <c r="Y3146" s="5" t="s">
        <v>2561</v>
      </c>
      <c r="Z3146" s="5" t="s">
        <v>2998</v>
      </c>
      <c r="AA3146" s="5"/>
    </row>
    <row r="3147" spans="1:27" ht="12" customHeight="1" x14ac:dyDescent="0.15">
      <c r="A3147" s="1" t="s">
        <v>833</v>
      </c>
      <c r="B3147" s="1" t="s">
        <v>55</v>
      </c>
      <c r="C3147" s="1" t="s">
        <v>19</v>
      </c>
      <c r="D3147" s="1" t="s">
        <v>2474</v>
      </c>
      <c r="E3147" s="1" t="s">
        <v>10</v>
      </c>
      <c r="F3147" s="1" t="s">
        <v>850</v>
      </c>
      <c r="G3147" s="1" t="s">
        <v>241</v>
      </c>
      <c r="H3147" s="1" t="s">
        <v>530</v>
      </c>
      <c r="I3147">
        <v>0</v>
      </c>
      <c r="J3147">
        <v>0</v>
      </c>
      <c r="K3147">
        <v>0</v>
      </c>
      <c r="L3147">
        <v>0</v>
      </c>
      <c r="M3147">
        <v>0</v>
      </c>
      <c r="N3147">
        <v>0</v>
      </c>
      <c r="O3147">
        <v>0</v>
      </c>
      <c r="P3147">
        <v>0</v>
      </c>
      <c r="Q3147">
        <v>0</v>
      </c>
      <c r="R3147">
        <v>0</v>
      </c>
      <c r="S3147">
        <v>0</v>
      </c>
      <c r="T3147">
        <v>0</v>
      </c>
      <c r="U3147">
        <v>0</v>
      </c>
      <c r="V3147" s="1" t="s">
        <v>3286</v>
      </c>
      <c r="W3147" s="1" t="s">
        <v>2551</v>
      </c>
      <c r="X3147" s="5" t="s">
        <v>3303</v>
      </c>
      <c r="Y3147" s="5" t="s">
        <v>2562</v>
      </c>
      <c r="Z3147" s="5" t="s">
        <v>2998</v>
      </c>
      <c r="AA3147" s="5"/>
    </row>
    <row r="3148" spans="1:27" ht="12" customHeight="1" x14ac:dyDescent="0.15">
      <c r="A3148" s="1" t="s">
        <v>833</v>
      </c>
      <c r="B3148" s="1" t="s">
        <v>55</v>
      </c>
      <c r="C3148" s="1" t="s">
        <v>21</v>
      </c>
      <c r="D3148" s="1" t="s">
        <v>2474</v>
      </c>
      <c r="E3148" s="1" t="s">
        <v>10</v>
      </c>
      <c r="F3148" s="1" t="s">
        <v>850</v>
      </c>
      <c r="G3148" s="1" t="s">
        <v>242</v>
      </c>
      <c r="H3148" s="1" t="s">
        <v>530</v>
      </c>
      <c r="I3148">
        <v>28400</v>
      </c>
      <c r="J3148">
        <v>25773</v>
      </c>
      <c r="K3148">
        <v>25801</v>
      </c>
      <c r="L3148">
        <v>27341</v>
      </c>
      <c r="M3148">
        <v>27866</v>
      </c>
      <c r="N3148">
        <v>23601</v>
      </c>
      <c r="O3148">
        <v>28991</v>
      </c>
      <c r="P3148">
        <v>23764</v>
      </c>
      <c r="Q3148">
        <v>28719</v>
      </c>
      <c r="R3148">
        <v>27083</v>
      </c>
      <c r="S3148">
        <v>24710</v>
      </c>
      <c r="T3148">
        <v>27765</v>
      </c>
      <c r="U3148">
        <v>28842</v>
      </c>
      <c r="V3148" s="1" t="s">
        <v>3286</v>
      </c>
      <c r="W3148" s="1" t="s">
        <v>2551</v>
      </c>
      <c r="X3148" s="5" t="s">
        <v>3303</v>
      </c>
      <c r="Y3148" s="5" t="s">
        <v>2557</v>
      </c>
      <c r="Z3148" s="5" t="s">
        <v>2998</v>
      </c>
      <c r="AA3148" s="5"/>
    </row>
    <row r="3149" spans="1:27" ht="12" customHeight="1" x14ac:dyDescent="0.15">
      <c r="A3149" s="1" t="s">
        <v>833</v>
      </c>
      <c r="B3149" s="1" t="s">
        <v>55</v>
      </c>
      <c r="C3149" s="1" t="s">
        <v>23</v>
      </c>
      <c r="D3149" s="1" t="s">
        <v>2474</v>
      </c>
      <c r="E3149" s="1" t="s">
        <v>10</v>
      </c>
      <c r="F3149" s="1" t="s">
        <v>850</v>
      </c>
      <c r="G3149" s="1" t="s">
        <v>245</v>
      </c>
      <c r="H3149" s="1" t="s">
        <v>239</v>
      </c>
      <c r="I3149">
        <v>9953</v>
      </c>
      <c r="J3149">
        <v>9053</v>
      </c>
      <c r="K3149">
        <v>8221</v>
      </c>
      <c r="L3149">
        <v>10297</v>
      </c>
      <c r="M3149">
        <v>8707</v>
      </c>
      <c r="N3149">
        <v>9110</v>
      </c>
      <c r="O3149">
        <v>9935</v>
      </c>
      <c r="P3149">
        <v>9608</v>
      </c>
      <c r="Q3149">
        <v>10114</v>
      </c>
      <c r="R3149">
        <v>9741</v>
      </c>
      <c r="S3149">
        <v>9168</v>
      </c>
      <c r="T3149">
        <v>9486</v>
      </c>
      <c r="U3149">
        <v>10766</v>
      </c>
      <c r="V3149" s="1" t="s">
        <v>3286</v>
      </c>
      <c r="W3149" s="1" t="s">
        <v>2551</v>
      </c>
      <c r="X3149" s="5" t="s">
        <v>3303</v>
      </c>
      <c r="Y3149" s="5" t="s">
        <v>2740</v>
      </c>
      <c r="Z3149" s="5" t="s">
        <v>2738</v>
      </c>
      <c r="AA3149" s="5"/>
    </row>
    <row r="3150" spans="1:27" ht="12" customHeight="1" x14ac:dyDescent="0.15">
      <c r="A3150" s="1" t="s">
        <v>833</v>
      </c>
      <c r="B3150" s="1" t="s">
        <v>55</v>
      </c>
      <c r="C3150" s="1" t="s">
        <v>77</v>
      </c>
      <c r="D3150" s="1" t="s">
        <v>2474</v>
      </c>
      <c r="E3150" s="1" t="s">
        <v>10</v>
      </c>
      <c r="F3150" s="1" t="s">
        <v>850</v>
      </c>
      <c r="G3150" s="1" t="s">
        <v>247</v>
      </c>
      <c r="H3150" s="1" t="s">
        <v>530</v>
      </c>
      <c r="I3150">
        <v>349</v>
      </c>
      <c r="J3150">
        <v>275</v>
      </c>
      <c r="K3150">
        <v>293</v>
      </c>
      <c r="L3150">
        <v>300</v>
      </c>
      <c r="M3150">
        <v>303</v>
      </c>
      <c r="N3150">
        <v>313</v>
      </c>
      <c r="O3150">
        <v>328</v>
      </c>
      <c r="P3150">
        <v>308</v>
      </c>
      <c r="Q3150">
        <v>305</v>
      </c>
      <c r="R3150">
        <v>316</v>
      </c>
      <c r="S3150">
        <v>292</v>
      </c>
      <c r="T3150">
        <v>290</v>
      </c>
      <c r="U3150">
        <v>342</v>
      </c>
      <c r="V3150" s="1" t="s">
        <v>3286</v>
      </c>
      <c r="W3150" s="1" t="s">
        <v>2551</v>
      </c>
      <c r="X3150" s="5" t="s">
        <v>3303</v>
      </c>
      <c r="Y3150" s="5" t="s">
        <v>2564</v>
      </c>
      <c r="Z3150" s="5" t="s">
        <v>2998</v>
      </c>
      <c r="AA3150" s="5"/>
    </row>
    <row r="3151" spans="1:27" ht="12" customHeight="1" x14ac:dyDescent="0.15">
      <c r="A3151" s="1" t="s">
        <v>833</v>
      </c>
      <c r="B3151" s="1" t="s">
        <v>55</v>
      </c>
      <c r="C3151" s="1" t="s">
        <v>244</v>
      </c>
      <c r="D3151" s="1" t="s">
        <v>2474</v>
      </c>
      <c r="E3151" s="1" t="s">
        <v>10</v>
      </c>
      <c r="F3151" s="1" t="s">
        <v>850</v>
      </c>
      <c r="G3151" s="1" t="s">
        <v>249</v>
      </c>
      <c r="H3151" s="1" t="s">
        <v>530</v>
      </c>
      <c r="I3151">
        <v>30687</v>
      </c>
      <c r="J3151">
        <v>30378</v>
      </c>
      <c r="K3151">
        <v>26662</v>
      </c>
      <c r="L3151">
        <v>26789</v>
      </c>
      <c r="M3151">
        <v>24466</v>
      </c>
      <c r="N3151">
        <v>25092</v>
      </c>
      <c r="O3151">
        <v>25962</v>
      </c>
      <c r="P3151">
        <v>25775</v>
      </c>
      <c r="Q3151">
        <v>25853</v>
      </c>
      <c r="R3151">
        <v>25840</v>
      </c>
      <c r="S3151">
        <v>26087</v>
      </c>
      <c r="T3151">
        <v>26610</v>
      </c>
      <c r="U3151">
        <v>26836</v>
      </c>
      <c r="V3151" s="1" t="s">
        <v>3286</v>
      </c>
      <c r="W3151" s="1" t="s">
        <v>2551</v>
      </c>
      <c r="X3151" s="5" t="s">
        <v>3303</v>
      </c>
      <c r="Y3151" s="5" t="s">
        <v>2559</v>
      </c>
      <c r="Z3151" s="5" t="s">
        <v>2998</v>
      </c>
      <c r="AA3151" s="5"/>
    </row>
    <row r="3152" spans="1:27" ht="12" customHeight="1" x14ac:dyDescent="0.15">
      <c r="A3152" s="1" t="s">
        <v>833</v>
      </c>
      <c r="B3152" s="1" t="s">
        <v>110</v>
      </c>
      <c r="C3152" s="1" t="s">
        <v>9</v>
      </c>
      <c r="D3152" s="1" t="s">
        <v>2474</v>
      </c>
      <c r="E3152" s="1" t="s">
        <v>10</v>
      </c>
      <c r="F3152" s="1" t="s">
        <v>851</v>
      </c>
      <c r="G3152" s="1" t="s">
        <v>234</v>
      </c>
      <c r="H3152" s="1" t="s">
        <v>530</v>
      </c>
      <c r="I3152">
        <v>439028</v>
      </c>
      <c r="J3152">
        <v>381757</v>
      </c>
      <c r="K3152">
        <v>390681</v>
      </c>
      <c r="L3152">
        <v>371360</v>
      </c>
      <c r="M3152">
        <v>368993</v>
      </c>
      <c r="N3152">
        <v>379176</v>
      </c>
      <c r="O3152">
        <v>338627</v>
      </c>
      <c r="P3152">
        <v>371563</v>
      </c>
      <c r="Q3152">
        <v>363606</v>
      </c>
      <c r="R3152">
        <v>303575</v>
      </c>
      <c r="S3152">
        <v>277354</v>
      </c>
      <c r="T3152">
        <v>315355</v>
      </c>
      <c r="U3152">
        <v>334226</v>
      </c>
      <c r="V3152" s="1" t="s">
        <v>3286</v>
      </c>
      <c r="W3152" s="1" t="s">
        <v>2551</v>
      </c>
      <c r="X3152" s="5" t="s">
        <v>3304</v>
      </c>
      <c r="Y3152" s="5" t="s">
        <v>2553</v>
      </c>
      <c r="Z3152" s="5" t="s">
        <v>2998</v>
      </c>
      <c r="AA3152" s="5"/>
    </row>
    <row r="3153" spans="1:27" ht="12" customHeight="1" x14ac:dyDescent="0.15">
      <c r="A3153" s="1" t="s">
        <v>833</v>
      </c>
      <c r="B3153" s="1" t="s">
        <v>110</v>
      </c>
      <c r="C3153" s="1" t="s">
        <v>15</v>
      </c>
      <c r="D3153" s="1" t="s">
        <v>2474</v>
      </c>
      <c r="E3153" s="1" t="s">
        <v>10</v>
      </c>
      <c r="F3153" s="1" t="s">
        <v>851</v>
      </c>
      <c r="G3153" s="1" t="s">
        <v>238</v>
      </c>
      <c r="H3153" s="1" t="s">
        <v>239</v>
      </c>
      <c r="I3153">
        <v>4290</v>
      </c>
      <c r="J3153">
        <v>3806</v>
      </c>
      <c r="K3153">
        <v>3661</v>
      </c>
      <c r="L3153">
        <v>3898</v>
      </c>
      <c r="M3153">
        <v>3744</v>
      </c>
      <c r="N3153">
        <v>4055</v>
      </c>
      <c r="O3153">
        <v>3783</v>
      </c>
      <c r="P3153">
        <v>4287</v>
      </c>
      <c r="Q3153">
        <v>3876</v>
      </c>
      <c r="R3153">
        <v>3514</v>
      </c>
      <c r="S3153">
        <v>3596</v>
      </c>
      <c r="T3153">
        <v>3830</v>
      </c>
      <c r="U3153">
        <v>4285</v>
      </c>
      <c r="V3153" s="1" t="s">
        <v>3286</v>
      </c>
      <c r="W3153" s="1" t="s">
        <v>2551</v>
      </c>
      <c r="X3153" s="5" t="s">
        <v>3304</v>
      </c>
      <c r="Y3153" s="5" t="s">
        <v>2737</v>
      </c>
      <c r="Z3153" s="5" t="s">
        <v>2738</v>
      </c>
      <c r="AA3153" s="5"/>
    </row>
    <row r="3154" spans="1:27" ht="12" customHeight="1" x14ac:dyDescent="0.15">
      <c r="A3154" s="1" t="s">
        <v>833</v>
      </c>
      <c r="B3154" s="1" t="s">
        <v>110</v>
      </c>
      <c r="C3154" s="1" t="s">
        <v>17</v>
      </c>
      <c r="D3154" s="1" t="s">
        <v>2474</v>
      </c>
      <c r="E3154" s="1" t="s">
        <v>10</v>
      </c>
      <c r="F3154" s="1" t="s">
        <v>851</v>
      </c>
      <c r="G3154" s="1" t="s">
        <v>240</v>
      </c>
      <c r="H3154" s="1" t="s">
        <v>530</v>
      </c>
      <c r="I3154">
        <v>81862</v>
      </c>
      <c r="J3154">
        <v>77435</v>
      </c>
      <c r="K3154">
        <v>72729</v>
      </c>
      <c r="L3154">
        <v>71859</v>
      </c>
      <c r="M3154">
        <v>61392</v>
      </c>
      <c r="N3154">
        <v>71259</v>
      </c>
      <c r="O3154">
        <v>81634</v>
      </c>
      <c r="P3154">
        <v>71097</v>
      </c>
      <c r="Q3154">
        <v>67940</v>
      </c>
      <c r="R3154">
        <v>55807</v>
      </c>
      <c r="S3154">
        <v>46008</v>
      </c>
      <c r="T3154">
        <v>50453</v>
      </c>
      <c r="U3154">
        <v>51186</v>
      </c>
      <c r="V3154" s="1" t="s">
        <v>3286</v>
      </c>
      <c r="W3154" s="1" t="s">
        <v>2551</v>
      </c>
      <c r="X3154" s="5" t="s">
        <v>3304</v>
      </c>
      <c r="Y3154" s="5" t="s">
        <v>2561</v>
      </c>
      <c r="Z3154" s="5" t="s">
        <v>2998</v>
      </c>
      <c r="AA3154" s="5"/>
    </row>
    <row r="3155" spans="1:27" ht="12" customHeight="1" x14ac:dyDescent="0.15">
      <c r="A3155" s="1" t="s">
        <v>833</v>
      </c>
      <c r="B3155" s="1" t="s">
        <v>110</v>
      </c>
      <c r="C3155" s="1" t="s">
        <v>19</v>
      </c>
      <c r="D3155" s="1" t="s">
        <v>2474</v>
      </c>
      <c r="E3155" s="1" t="s">
        <v>10</v>
      </c>
      <c r="F3155" s="1" t="s">
        <v>851</v>
      </c>
      <c r="G3155" s="1" t="s">
        <v>241</v>
      </c>
      <c r="H3155" s="1" t="s">
        <v>530</v>
      </c>
      <c r="I3155">
        <v>74</v>
      </c>
      <c r="J3155">
        <v>67</v>
      </c>
      <c r="K3155">
        <v>59</v>
      </c>
      <c r="L3155">
        <v>75</v>
      </c>
      <c r="M3155">
        <v>69</v>
      </c>
      <c r="N3155">
        <v>48</v>
      </c>
      <c r="O3155">
        <v>54</v>
      </c>
      <c r="P3155">
        <v>77</v>
      </c>
      <c r="Q3155">
        <v>65</v>
      </c>
      <c r="R3155">
        <v>71</v>
      </c>
      <c r="S3155">
        <v>68</v>
      </c>
      <c r="T3155">
        <v>82</v>
      </c>
      <c r="U3155">
        <v>74</v>
      </c>
      <c r="V3155" s="1" t="s">
        <v>3286</v>
      </c>
      <c r="W3155" s="1" t="s">
        <v>2551</v>
      </c>
      <c r="X3155" s="5" t="s">
        <v>3304</v>
      </c>
      <c r="Y3155" s="5" t="s">
        <v>2562</v>
      </c>
      <c r="Z3155" s="5" t="s">
        <v>2998</v>
      </c>
      <c r="AA3155" s="5"/>
    </row>
    <row r="3156" spans="1:27" ht="12" customHeight="1" x14ac:dyDescent="0.15">
      <c r="A3156" s="1" t="s">
        <v>833</v>
      </c>
      <c r="B3156" s="1" t="s">
        <v>110</v>
      </c>
      <c r="C3156" s="1" t="s">
        <v>21</v>
      </c>
      <c r="D3156" s="1" t="s">
        <v>2474</v>
      </c>
      <c r="E3156" s="1" t="s">
        <v>10</v>
      </c>
      <c r="F3156" s="1" t="s">
        <v>851</v>
      </c>
      <c r="G3156" s="1" t="s">
        <v>242</v>
      </c>
      <c r="H3156" s="1" t="s">
        <v>530</v>
      </c>
      <c r="I3156">
        <v>403462</v>
      </c>
      <c r="J3156">
        <v>396390</v>
      </c>
      <c r="K3156">
        <v>360570</v>
      </c>
      <c r="L3156">
        <v>366825</v>
      </c>
      <c r="M3156">
        <v>367127</v>
      </c>
      <c r="N3156">
        <v>315107</v>
      </c>
      <c r="O3156">
        <v>362854</v>
      </c>
      <c r="P3156">
        <v>327885</v>
      </c>
      <c r="Q3156">
        <v>340042</v>
      </c>
      <c r="R3156">
        <v>290352</v>
      </c>
      <c r="S3156">
        <v>270790</v>
      </c>
      <c r="T3156">
        <v>304002</v>
      </c>
      <c r="U3156">
        <v>329245</v>
      </c>
      <c r="V3156" s="1" t="s">
        <v>3286</v>
      </c>
      <c r="W3156" s="1" t="s">
        <v>2551</v>
      </c>
      <c r="X3156" s="5" t="s">
        <v>3304</v>
      </c>
      <c r="Y3156" s="5" t="s">
        <v>2557</v>
      </c>
      <c r="Z3156" s="5" t="s">
        <v>2998</v>
      </c>
      <c r="AA3156" s="5"/>
    </row>
    <row r="3157" spans="1:27" ht="12" customHeight="1" x14ac:dyDescent="0.15">
      <c r="A3157" s="1" t="s">
        <v>833</v>
      </c>
      <c r="B3157" s="1" t="s">
        <v>110</v>
      </c>
      <c r="C3157" s="1" t="s">
        <v>23</v>
      </c>
      <c r="D3157" s="1" t="s">
        <v>2474</v>
      </c>
      <c r="E3157" s="1" t="s">
        <v>10</v>
      </c>
      <c r="F3157" s="1" t="s">
        <v>851</v>
      </c>
      <c r="G3157" s="1" t="s">
        <v>245</v>
      </c>
      <c r="H3157" s="1" t="s">
        <v>239</v>
      </c>
      <c r="I3157">
        <v>3908</v>
      </c>
      <c r="J3157">
        <v>3763</v>
      </c>
      <c r="K3157">
        <v>3201</v>
      </c>
      <c r="L3157">
        <v>3671</v>
      </c>
      <c r="M3157">
        <v>3566</v>
      </c>
      <c r="N3157">
        <v>3269</v>
      </c>
      <c r="O3157">
        <v>3967</v>
      </c>
      <c r="P3157">
        <v>3379</v>
      </c>
      <c r="Q3157">
        <v>3349</v>
      </c>
      <c r="R3157">
        <v>3517</v>
      </c>
      <c r="S3157">
        <v>2917</v>
      </c>
      <c r="T3157">
        <v>3711</v>
      </c>
      <c r="U3157">
        <v>4374</v>
      </c>
      <c r="V3157" s="1" t="s">
        <v>3286</v>
      </c>
      <c r="W3157" s="1" t="s">
        <v>2551</v>
      </c>
      <c r="X3157" s="5" t="s">
        <v>3304</v>
      </c>
      <c r="Y3157" s="5" t="s">
        <v>2740</v>
      </c>
      <c r="Z3157" s="5" t="s">
        <v>2738</v>
      </c>
      <c r="AA3157" s="5"/>
    </row>
    <row r="3158" spans="1:27" ht="12" customHeight="1" x14ac:dyDescent="0.15">
      <c r="A3158" s="1" t="s">
        <v>833</v>
      </c>
      <c r="B3158" s="1" t="s">
        <v>110</v>
      </c>
      <c r="C3158" s="1" t="s">
        <v>77</v>
      </c>
      <c r="D3158" s="1" t="s">
        <v>2474</v>
      </c>
      <c r="E3158" s="1" t="s">
        <v>10</v>
      </c>
      <c r="F3158" s="1" t="s">
        <v>851</v>
      </c>
      <c r="G3158" s="1" t="s">
        <v>247</v>
      </c>
      <c r="H3158" s="1" t="s">
        <v>530</v>
      </c>
      <c r="I3158">
        <v>72227</v>
      </c>
      <c r="J3158">
        <v>68439</v>
      </c>
      <c r="K3158">
        <v>63301</v>
      </c>
      <c r="L3158">
        <v>57699</v>
      </c>
      <c r="M3158">
        <v>48663</v>
      </c>
      <c r="N3158">
        <v>62186</v>
      </c>
      <c r="O3158">
        <v>74238</v>
      </c>
      <c r="P3158">
        <v>63354</v>
      </c>
      <c r="Q3158">
        <v>59805</v>
      </c>
      <c r="R3158">
        <v>52838</v>
      </c>
      <c r="S3158">
        <v>41882</v>
      </c>
      <c r="T3158">
        <v>46731</v>
      </c>
      <c r="U3158">
        <v>49754</v>
      </c>
      <c r="V3158" s="1" t="s">
        <v>3286</v>
      </c>
      <c r="W3158" s="1" t="s">
        <v>2551</v>
      </c>
      <c r="X3158" s="5" t="s">
        <v>3304</v>
      </c>
      <c r="Y3158" s="5" t="s">
        <v>2564</v>
      </c>
      <c r="Z3158" s="5" t="s">
        <v>2998</v>
      </c>
      <c r="AA3158" s="5"/>
    </row>
    <row r="3159" spans="1:27" ht="12" customHeight="1" x14ac:dyDescent="0.15">
      <c r="A3159" s="1" t="s">
        <v>833</v>
      </c>
      <c r="B3159" s="1" t="s">
        <v>110</v>
      </c>
      <c r="C3159" s="1" t="s">
        <v>244</v>
      </c>
      <c r="D3159" s="1" t="s">
        <v>2474</v>
      </c>
      <c r="E3159" s="1" t="s">
        <v>10</v>
      </c>
      <c r="F3159" s="1" t="s">
        <v>851</v>
      </c>
      <c r="G3159" s="1" t="s">
        <v>249</v>
      </c>
      <c r="H3159" s="1" t="s">
        <v>530</v>
      </c>
      <c r="I3159">
        <v>373650</v>
      </c>
      <c r="J3159">
        <v>367947</v>
      </c>
      <c r="K3159">
        <v>407427</v>
      </c>
      <c r="L3159">
        <v>426046</v>
      </c>
      <c r="M3159">
        <v>440572</v>
      </c>
      <c r="N3159">
        <v>513667</v>
      </c>
      <c r="O3159">
        <v>496783</v>
      </c>
      <c r="P3159">
        <v>548127</v>
      </c>
      <c r="Q3159">
        <v>579761</v>
      </c>
      <c r="R3159">
        <v>595882</v>
      </c>
      <c r="S3159">
        <v>606505</v>
      </c>
      <c r="T3159">
        <v>621498</v>
      </c>
      <c r="U3159">
        <v>627836</v>
      </c>
      <c r="V3159" s="1" t="s">
        <v>3286</v>
      </c>
      <c r="W3159" s="1" t="s">
        <v>2551</v>
      </c>
      <c r="X3159" s="5" t="s">
        <v>3304</v>
      </c>
      <c r="Y3159" s="5" t="s">
        <v>2559</v>
      </c>
      <c r="Z3159" s="5" t="s">
        <v>2998</v>
      </c>
      <c r="AA3159" s="5"/>
    </row>
    <row r="3160" spans="1:27" ht="12" customHeight="1" x14ac:dyDescent="0.15">
      <c r="A3160" s="1" t="s">
        <v>833</v>
      </c>
      <c r="B3160" s="1" t="s">
        <v>112</v>
      </c>
      <c r="C3160" s="1" t="s">
        <v>9</v>
      </c>
      <c r="D3160" s="1" t="s">
        <v>2474</v>
      </c>
      <c r="E3160" s="1" t="s">
        <v>10</v>
      </c>
      <c r="F3160" s="1" t="s">
        <v>852</v>
      </c>
      <c r="G3160" s="1" t="s">
        <v>234</v>
      </c>
      <c r="H3160" s="1" t="s">
        <v>530</v>
      </c>
      <c r="I3160">
        <v>596285</v>
      </c>
      <c r="J3160">
        <v>604664</v>
      </c>
      <c r="K3160">
        <v>571843</v>
      </c>
      <c r="L3160">
        <v>586048</v>
      </c>
      <c r="M3160">
        <v>545387</v>
      </c>
      <c r="N3160">
        <v>470124</v>
      </c>
      <c r="O3160">
        <v>479517</v>
      </c>
      <c r="P3160">
        <v>421503</v>
      </c>
      <c r="Q3160">
        <v>389332</v>
      </c>
      <c r="R3160">
        <v>366945</v>
      </c>
      <c r="S3160">
        <v>352622</v>
      </c>
      <c r="T3160">
        <v>320435</v>
      </c>
      <c r="U3160">
        <v>310381</v>
      </c>
      <c r="V3160" s="1" t="s">
        <v>3286</v>
      </c>
      <c r="W3160" s="1" t="s">
        <v>2551</v>
      </c>
      <c r="X3160" s="5" t="s">
        <v>3305</v>
      </c>
      <c r="Y3160" s="5" t="s">
        <v>2553</v>
      </c>
      <c r="Z3160" s="5" t="s">
        <v>2998</v>
      </c>
      <c r="AA3160" s="5"/>
    </row>
    <row r="3161" spans="1:27" ht="12" customHeight="1" x14ac:dyDescent="0.15">
      <c r="A3161" s="1" t="s">
        <v>833</v>
      </c>
      <c r="B3161" s="1" t="s">
        <v>112</v>
      </c>
      <c r="C3161" s="1" t="s">
        <v>15</v>
      </c>
      <c r="D3161" s="1" t="s">
        <v>2474</v>
      </c>
      <c r="E3161" s="1" t="s">
        <v>10</v>
      </c>
      <c r="F3161" s="1" t="s">
        <v>852</v>
      </c>
      <c r="G3161" s="1" t="s">
        <v>238</v>
      </c>
      <c r="H3161" s="1" t="s">
        <v>239</v>
      </c>
      <c r="I3161">
        <v>3022</v>
      </c>
      <c r="J3161">
        <v>3597</v>
      </c>
      <c r="K3161">
        <v>3457</v>
      </c>
      <c r="L3161">
        <v>3610</v>
      </c>
      <c r="M3161">
        <v>3577</v>
      </c>
      <c r="N3161">
        <v>3217</v>
      </c>
      <c r="O3161">
        <v>3306</v>
      </c>
      <c r="P3161">
        <v>3189</v>
      </c>
      <c r="Q3161">
        <v>3053</v>
      </c>
      <c r="R3161">
        <v>3181</v>
      </c>
      <c r="S3161">
        <v>2891</v>
      </c>
      <c r="T3161">
        <v>2630</v>
      </c>
      <c r="U3161">
        <v>2708</v>
      </c>
      <c r="V3161" s="1" t="s">
        <v>3286</v>
      </c>
      <c r="W3161" s="1" t="s">
        <v>2551</v>
      </c>
      <c r="X3161" s="5" t="s">
        <v>3305</v>
      </c>
      <c r="Y3161" s="5" t="s">
        <v>2737</v>
      </c>
      <c r="Z3161" s="5" t="s">
        <v>2738</v>
      </c>
      <c r="AA3161" s="5"/>
    </row>
    <row r="3162" spans="1:27" ht="12" customHeight="1" x14ac:dyDescent="0.15">
      <c r="A3162" s="1" t="s">
        <v>833</v>
      </c>
      <c r="B3162" s="1" t="s">
        <v>112</v>
      </c>
      <c r="C3162" s="1" t="s">
        <v>17</v>
      </c>
      <c r="D3162" s="1" t="s">
        <v>2474</v>
      </c>
      <c r="E3162" s="1" t="s">
        <v>10</v>
      </c>
      <c r="F3162" s="1" t="s">
        <v>852</v>
      </c>
      <c r="G3162" s="1" t="s">
        <v>240</v>
      </c>
      <c r="H3162" s="1" t="s">
        <v>530</v>
      </c>
      <c r="I3162">
        <v>703914</v>
      </c>
      <c r="J3162">
        <v>682017</v>
      </c>
      <c r="K3162">
        <v>701275</v>
      </c>
      <c r="L3162">
        <v>721529</v>
      </c>
      <c r="M3162">
        <v>656746</v>
      </c>
      <c r="N3162">
        <v>661686</v>
      </c>
      <c r="O3162">
        <v>709691</v>
      </c>
      <c r="P3162">
        <v>601394</v>
      </c>
      <c r="Q3162">
        <v>587952</v>
      </c>
      <c r="R3162">
        <v>572233</v>
      </c>
      <c r="S3162">
        <v>506600</v>
      </c>
      <c r="T3162">
        <v>452209</v>
      </c>
      <c r="U3162">
        <v>488728</v>
      </c>
      <c r="V3162" s="1" t="s">
        <v>3286</v>
      </c>
      <c r="W3162" s="1" t="s">
        <v>2551</v>
      </c>
      <c r="X3162" s="5" t="s">
        <v>3305</v>
      </c>
      <c r="Y3162" s="5" t="s">
        <v>2561</v>
      </c>
      <c r="Z3162" s="5" t="s">
        <v>2998</v>
      </c>
      <c r="AA3162" s="5"/>
    </row>
    <row r="3163" spans="1:27" ht="12" customHeight="1" x14ac:dyDescent="0.15">
      <c r="A3163" s="1" t="s">
        <v>833</v>
      </c>
      <c r="B3163" s="1" t="s">
        <v>112</v>
      </c>
      <c r="C3163" s="1" t="s">
        <v>19</v>
      </c>
      <c r="D3163" s="1" t="s">
        <v>2474</v>
      </c>
      <c r="E3163" s="1" t="s">
        <v>10</v>
      </c>
      <c r="F3163" s="1" t="s">
        <v>852</v>
      </c>
      <c r="G3163" s="1" t="s">
        <v>241</v>
      </c>
      <c r="H3163" s="1" t="s">
        <v>530</v>
      </c>
      <c r="I3163">
        <v>0</v>
      </c>
      <c r="J3163">
        <v>0</v>
      </c>
      <c r="K3163">
        <v>0</v>
      </c>
      <c r="L3163">
        <v>0</v>
      </c>
      <c r="M3163">
        <v>0</v>
      </c>
      <c r="N3163">
        <v>0</v>
      </c>
      <c r="O3163">
        <v>0</v>
      </c>
      <c r="P3163">
        <v>0</v>
      </c>
      <c r="Q3163">
        <v>0</v>
      </c>
      <c r="R3163">
        <v>0</v>
      </c>
      <c r="S3163">
        <v>0</v>
      </c>
      <c r="T3163">
        <v>0</v>
      </c>
      <c r="U3163">
        <v>0</v>
      </c>
      <c r="V3163" s="1" t="s">
        <v>3286</v>
      </c>
      <c r="W3163" s="1" t="s">
        <v>2551</v>
      </c>
      <c r="X3163" s="5" t="s">
        <v>3305</v>
      </c>
      <c r="Y3163" s="5" t="s">
        <v>2562</v>
      </c>
      <c r="Z3163" s="5" t="s">
        <v>2998</v>
      </c>
      <c r="AA3163" s="5"/>
    </row>
    <row r="3164" spans="1:27" ht="12" customHeight="1" x14ac:dyDescent="0.15">
      <c r="A3164" s="1" t="s">
        <v>833</v>
      </c>
      <c r="B3164" s="1" t="s">
        <v>112</v>
      </c>
      <c r="C3164" s="1" t="s">
        <v>21</v>
      </c>
      <c r="D3164" s="1" t="s">
        <v>2474</v>
      </c>
      <c r="E3164" s="1" t="s">
        <v>10</v>
      </c>
      <c r="F3164" s="1" t="s">
        <v>852</v>
      </c>
      <c r="G3164" s="1" t="s">
        <v>242</v>
      </c>
      <c r="H3164" s="1" t="s">
        <v>530</v>
      </c>
      <c r="I3164">
        <v>726337</v>
      </c>
      <c r="J3164">
        <v>661625</v>
      </c>
      <c r="K3164">
        <v>656203</v>
      </c>
      <c r="L3164">
        <v>719918</v>
      </c>
      <c r="M3164">
        <v>631640</v>
      </c>
      <c r="N3164">
        <v>672181</v>
      </c>
      <c r="O3164">
        <v>751101</v>
      </c>
      <c r="P3164">
        <v>575453</v>
      </c>
      <c r="Q3164">
        <v>529099</v>
      </c>
      <c r="R3164">
        <v>564548</v>
      </c>
      <c r="S3164">
        <v>453573</v>
      </c>
      <c r="T3164">
        <v>482742</v>
      </c>
      <c r="U3164">
        <v>585558</v>
      </c>
      <c r="V3164" s="1" t="s">
        <v>3286</v>
      </c>
      <c r="W3164" s="1" t="s">
        <v>2551</v>
      </c>
      <c r="X3164" s="5" t="s">
        <v>3305</v>
      </c>
      <c r="Y3164" s="5" t="s">
        <v>2557</v>
      </c>
      <c r="Z3164" s="5" t="s">
        <v>2998</v>
      </c>
      <c r="AA3164" s="5"/>
    </row>
    <row r="3165" spans="1:27" ht="12" customHeight="1" x14ac:dyDescent="0.15">
      <c r="A3165" s="1" t="s">
        <v>833</v>
      </c>
      <c r="B3165" s="1" t="s">
        <v>112</v>
      </c>
      <c r="C3165" s="1" t="s">
        <v>23</v>
      </c>
      <c r="D3165" s="1" t="s">
        <v>2474</v>
      </c>
      <c r="E3165" s="1" t="s">
        <v>10</v>
      </c>
      <c r="F3165" s="1" t="s">
        <v>852</v>
      </c>
      <c r="G3165" s="1" t="s">
        <v>245</v>
      </c>
      <c r="H3165" s="1" t="s">
        <v>239</v>
      </c>
      <c r="I3165">
        <v>11493</v>
      </c>
      <c r="J3165">
        <v>11589</v>
      </c>
      <c r="K3165">
        <v>11666</v>
      </c>
      <c r="L3165">
        <v>13218</v>
      </c>
      <c r="M3165">
        <v>13122</v>
      </c>
      <c r="N3165">
        <v>13966</v>
      </c>
      <c r="O3165">
        <v>16603</v>
      </c>
      <c r="P3165">
        <v>13035</v>
      </c>
      <c r="Q3165">
        <v>13461</v>
      </c>
      <c r="R3165">
        <v>14071</v>
      </c>
      <c r="S3165">
        <v>10914</v>
      </c>
      <c r="T3165">
        <v>11196</v>
      </c>
      <c r="U3165">
        <v>13000</v>
      </c>
      <c r="V3165" s="1" t="s">
        <v>3286</v>
      </c>
      <c r="W3165" s="1" t="s">
        <v>2551</v>
      </c>
      <c r="X3165" s="5" t="s">
        <v>3305</v>
      </c>
      <c r="Y3165" s="5" t="s">
        <v>2740</v>
      </c>
      <c r="Z3165" s="5" t="s">
        <v>2738</v>
      </c>
      <c r="AA3165" s="5"/>
    </row>
    <row r="3166" spans="1:27" ht="12" customHeight="1" x14ac:dyDescent="0.15">
      <c r="A3166" s="1" t="s">
        <v>833</v>
      </c>
      <c r="B3166" s="1" t="s">
        <v>112</v>
      </c>
      <c r="C3166" s="1" t="s">
        <v>77</v>
      </c>
      <c r="D3166" s="1" t="s">
        <v>2474</v>
      </c>
      <c r="E3166" s="1" t="s">
        <v>10</v>
      </c>
      <c r="F3166" s="1" t="s">
        <v>852</v>
      </c>
      <c r="G3166" s="1" t="s">
        <v>247</v>
      </c>
      <c r="H3166" s="1" t="s">
        <v>530</v>
      </c>
      <c r="I3166">
        <v>593247</v>
      </c>
      <c r="J3166">
        <v>598998</v>
      </c>
      <c r="K3166">
        <v>563392</v>
      </c>
      <c r="L3166">
        <v>575612</v>
      </c>
      <c r="M3166">
        <v>532883</v>
      </c>
      <c r="N3166">
        <v>464376</v>
      </c>
      <c r="O3166">
        <v>472797</v>
      </c>
      <c r="P3166">
        <v>416201</v>
      </c>
      <c r="Q3166">
        <v>381653</v>
      </c>
      <c r="R3166">
        <v>368476</v>
      </c>
      <c r="S3166">
        <v>346018</v>
      </c>
      <c r="T3166">
        <v>315345</v>
      </c>
      <c r="U3166">
        <v>309904</v>
      </c>
      <c r="V3166" s="1" t="s">
        <v>3286</v>
      </c>
      <c r="W3166" s="1" t="s">
        <v>2551</v>
      </c>
      <c r="X3166" s="5" t="s">
        <v>3305</v>
      </c>
      <c r="Y3166" s="5" t="s">
        <v>2564</v>
      </c>
      <c r="Z3166" s="5" t="s">
        <v>2998</v>
      </c>
      <c r="AA3166" s="5"/>
    </row>
    <row r="3167" spans="1:27" ht="12" customHeight="1" x14ac:dyDescent="0.15">
      <c r="A3167" s="1" t="s">
        <v>833</v>
      </c>
      <c r="B3167" s="1" t="s">
        <v>112</v>
      </c>
      <c r="C3167" s="1" t="s">
        <v>244</v>
      </c>
      <c r="D3167" s="1" t="s">
        <v>2474</v>
      </c>
      <c r="E3167" s="1" t="s">
        <v>10</v>
      </c>
      <c r="F3167" s="1" t="s">
        <v>852</v>
      </c>
      <c r="G3167" s="1" t="s">
        <v>249</v>
      </c>
      <c r="H3167" s="1" t="s">
        <v>530</v>
      </c>
      <c r="I3167">
        <v>669417</v>
      </c>
      <c r="J3167">
        <v>695292</v>
      </c>
      <c r="K3167">
        <v>748633</v>
      </c>
      <c r="L3167">
        <v>760498</v>
      </c>
      <c r="M3167">
        <v>797928</v>
      </c>
      <c r="N3167">
        <v>792999</v>
      </c>
      <c r="O3167">
        <v>758127</v>
      </c>
      <c r="P3167">
        <v>789188</v>
      </c>
      <c r="Q3167">
        <v>855538</v>
      </c>
      <c r="R3167">
        <v>861510</v>
      </c>
      <c r="S3167">
        <v>920960</v>
      </c>
      <c r="T3167">
        <v>895335</v>
      </c>
      <c r="U3167">
        <v>798800</v>
      </c>
      <c r="V3167" s="1" t="s">
        <v>3286</v>
      </c>
      <c r="W3167" s="1" t="s">
        <v>2551</v>
      </c>
      <c r="X3167" s="5" t="s">
        <v>3305</v>
      </c>
      <c r="Y3167" s="5" t="s">
        <v>2559</v>
      </c>
      <c r="Z3167" s="5" t="s">
        <v>2998</v>
      </c>
      <c r="AA3167" s="5"/>
    </row>
    <row r="3168" spans="1:27" ht="12" customHeight="1" x14ac:dyDescent="0.15">
      <c r="A3168" s="1" t="s">
        <v>833</v>
      </c>
      <c r="B3168" s="1" t="s">
        <v>114</v>
      </c>
      <c r="C3168" s="1" t="s">
        <v>9</v>
      </c>
      <c r="D3168" s="1" t="s">
        <v>2474</v>
      </c>
      <c r="E3168" s="1" t="s">
        <v>10</v>
      </c>
      <c r="F3168" s="1" t="s">
        <v>853</v>
      </c>
      <c r="G3168" s="1" t="s">
        <v>234</v>
      </c>
      <c r="H3168" s="1" t="s">
        <v>530</v>
      </c>
      <c r="I3168">
        <v>88139</v>
      </c>
      <c r="J3168">
        <v>78489</v>
      </c>
      <c r="K3168">
        <v>82308</v>
      </c>
      <c r="L3168">
        <v>81679</v>
      </c>
      <c r="M3168">
        <v>90298</v>
      </c>
      <c r="N3168">
        <v>84536</v>
      </c>
      <c r="O3168">
        <v>94090</v>
      </c>
      <c r="P3168">
        <v>81066</v>
      </c>
      <c r="Q3168">
        <v>75260</v>
      </c>
      <c r="R3168">
        <v>69106</v>
      </c>
      <c r="S3168">
        <v>72056</v>
      </c>
      <c r="T3168">
        <v>75063</v>
      </c>
      <c r="U3168">
        <v>81462</v>
      </c>
      <c r="V3168" s="1" t="s">
        <v>3286</v>
      </c>
      <c r="W3168" s="1" t="s">
        <v>2551</v>
      </c>
      <c r="X3168" s="5" t="s">
        <v>3306</v>
      </c>
      <c r="Y3168" s="5" t="s">
        <v>2553</v>
      </c>
      <c r="Z3168" s="5" t="s">
        <v>2998</v>
      </c>
      <c r="AA3168" s="5"/>
    </row>
    <row r="3169" spans="1:27" ht="12" customHeight="1" x14ac:dyDescent="0.15">
      <c r="A3169" s="1" t="s">
        <v>833</v>
      </c>
      <c r="B3169" s="1" t="s">
        <v>114</v>
      </c>
      <c r="C3169" s="1" t="s">
        <v>15</v>
      </c>
      <c r="D3169" s="1" t="s">
        <v>2474</v>
      </c>
      <c r="E3169" s="1" t="s">
        <v>10</v>
      </c>
      <c r="F3169" s="1" t="s">
        <v>853</v>
      </c>
      <c r="G3169" s="1" t="s">
        <v>238</v>
      </c>
      <c r="H3169" s="1" t="s">
        <v>239</v>
      </c>
      <c r="I3169">
        <v>3936</v>
      </c>
      <c r="J3169">
        <v>3335</v>
      </c>
      <c r="K3169">
        <v>3486</v>
      </c>
      <c r="L3169">
        <v>3642</v>
      </c>
      <c r="M3169">
        <v>3928</v>
      </c>
      <c r="N3169">
        <v>4488</v>
      </c>
      <c r="O3169">
        <v>4426</v>
      </c>
      <c r="P3169">
        <v>3943</v>
      </c>
      <c r="Q3169">
        <v>4315</v>
      </c>
      <c r="R3169">
        <v>3781</v>
      </c>
      <c r="S3169">
        <v>3733</v>
      </c>
      <c r="T3169">
        <v>4205</v>
      </c>
      <c r="U3169">
        <v>4482</v>
      </c>
      <c r="V3169" s="1" t="s">
        <v>3286</v>
      </c>
      <c r="W3169" s="1" t="s">
        <v>2551</v>
      </c>
      <c r="X3169" s="5" t="s">
        <v>3306</v>
      </c>
      <c r="Y3169" s="5" t="s">
        <v>2737</v>
      </c>
      <c r="Z3169" s="5" t="s">
        <v>2738</v>
      </c>
      <c r="AA3169" s="5"/>
    </row>
    <row r="3170" spans="1:27" ht="12" customHeight="1" x14ac:dyDescent="0.15">
      <c r="A3170" s="1" t="s">
        <v>833</v>
      </c>
      <c r="B3170" s="1" t="s">
        <v>114</v>
      </c>
      <c r="C3170" s="1" t="s">
        <v>17</v>
      </c>
      <c r="D3170" s="1" t="s">
        <v>2474</v>
      </c>
      <c r="E3170" s="1" t="s">
        <v>10</v>
      </c>
      <c r="F3170" s="1" t="s">
        <v>853</v>
      </c>
      <c r="G3170" s="1" t="s">
        <v>240</v>
      </c>
      <c r="H3170" s="1" t="s">
        <v>530</v>
      </c>
      <c r="I3170">
        <v>219261</v>
      </c>
      <c r="J3170">
        <v>217475</v>
      </c>
      <c r="K3170">
        <v>219641</v>
      </c>
      <c r="L3170">
        <v>240475</v>
      </c>
      <c r="M3170">
        <v>218014</v>
      </c>
      <c r="N3170">
        <v>213409</v>
      </c>
      <c r="O3170">
        <v>217205</v>
      </c>
      <c r="P3170">
        <v>194821</v>
      </c>
      <c r="Q3170">
        <v>209873</v>
      </c>
      <c r="R3170">
        <v>203413</v>
      </c>
      <c r="S3170">
        <v>198349</v>
      </c>
      <c r="T3170">
        <v>187434</v>
      </c>
      <c r="U3170">
        <v>207348</v>
      </c>
      <c r="V3170" s="1" t="s">
        <v>3286</v>
      </c>
      <c r="W3170" s="1" t="s">
        <v>2551</v>
      </c>
      <c r="X3170" s="5" t="s">
        <v>3306</v>
      </c>
      <c r="Y3170" s="5" t="s">
        <v>2561</v>
      </c>
      <c r="Z3170" s="5" t="s">
        <v>2998</v>
      </c>
      <c r="AA3170" s="5"/>
    </row>
    <row r="3171" spans="1:27" ht="12" customHeight="1" x14ac:dyDescent="0.15">
      <c r="A3171" s="1" t="s">
        <v>833</v>
      </c>
      <c r="B3171" s="1" t="s">
        <v>114</v>
      </c>
      <c r="C3171" s="1" t="s">
        <v>19</v>
      </c>
      <c r="D3171" s="1" t="s">
        <v>2474</v>
      </c>
      <c r="E3171" s="1" t="s">
        <v>10</v>
      </c>
      <c r="F3171" s="1" t="s">
        <v>853</v>
      </c>
      <c r="G3171" s="1" t="s">
        <v>241</v>
      </c>
      <c r="H3171" s="1" t="s">
        <v>530</v>
      </c>
      <c r="I3171">
        <v>1224</v>
      </c>
      <c r="J3171">
        <v>1245</v>
      </c>
      <c r="K3171">
        <v>490</v>
      </c>
      <c r="L3171">
        <v>955</v>
      </c>
      <c r="M3171">
        <v>805</v>
      </c>
      <c r="N3171">
        <v>942</v>
      </c>
      <c r="O3171">
        <v>790</v>
      </c>
      <c r="P3171">
        <v>742</v>
      </c>
      <c r="Q3171">
        <v>763</v>
      </c>
      <c r="R3171">
        <v>774</v>
      </c>
      <c r="S3171">
        <v>592</v>
      </c>
      <c r="T3171">
        <v>709</v>
      </c>
      <c r="U3171">
        <v>863</v>
      </c>
      <c r="V3171" s="1" t="s">
        <v>3286</v>
      </c>
      <c r="W3171" s="1" t="s">
        <v>2551</v>
      </c>
      <c r="X3171" s="5" t="s">
        <v>3306</v>
      </c>
      <c r="Y3171" s="5" t="s">
        <v>2562</v>
      </c>
      <c r="Z3171" s="5" t="s">
        <v>2998</v>
      </c>
      <c r="AA3171" s="5"/>
    </row>
    <row r="3172" spans="1:27" ht="12" customHeight="1" x14ac:dyDescent="0.15">
      <c r="A3172" s="1" t="s">
        <v>833</v>
      </c>
      <c r="B3172" s="1" t="s">
        <v>114</v>
      </c>
      <c r="C3172" s="1" t="s">
        <v>21</v>
      </c>
      <c r="D3172" s="1" t="s">
        <v>2474</v>
      </c>
      <c r="E3172" s="1" t="s">
        <v>10</v>
      </c>
      <c r="F3172" s="1" t="s">
        <v>853</v>
      </c>
      <c r="G3172" s="1" t="s">
        <v>242</v>
      </c>
      <c r="H3172" s="1" t="s">
        <v>530</v>
      </c>
      <c r="I3172">
        <v>257524</v>
      </c>
      <c r="J3172">
        <v>251690</v>
      </c>
      <c r="K3172">
        <v>249118</v>
      </c>
      <c r="L3172">
        <v>272025</v>
      </c>
      <c r="M3172">
        <v>249413</v>
      </c>
      <c r="N3172">
        <v>244007</v>
      </c>
      <c r="O3172">
        <v>257901</v>
      </c>
      <c r="P3172">
        <v>227844</v>
      </c>
      <c r="Q3172">
        <v>251254</v>
      </c>
      <c r="R3172">
        <v>239178</v>
      </c>
      <c r="S3172">
        <v>224345</v>
      </c>
      <c r="T3172">
        <v>210810</v>
      </c>
      <c r="U3172">
        <v>243038</v>
      </c>
      <c r="V3172" s="1" t="s">
        <v>3286</v>
      </c>
      <c r="W3172" s="1" t="s">
        <v>2551</v>
      </c>
      <c r="X3172" s="5" t="s">
        <v>3306</v>
      </c>
      <c r="Y3172" s="5" t="s">
        <v>2557</v>
      </c>
      <c r="Z3172" s="5" t="s">
        <v>2998</v>
      </c>
      <c r="AA3172" s="5"/>
    </row>
    <row r="3173" spans="1:27" ht="12" customHeight="1" x14ac:dyDescent="0.15">
      <c r="A3173" s="1" t="s">
        <v>833</v>
      </c>
      <c r="B3173" s="1" t="s">
        <v>114</v>
      </c>
      <c r="C3173" s="1" t="s">
        <v>23</v>
      </c>
      <c r="D3173" s="1" t="s">
        <v>2474</v>
      </c>
      <c r="E3173" s="1" t="s">
        <v>10</v>
      </c>
      <c r="F3173" s="1" t="s">
        <v>853</v>
      </c>
      <c r="G3173" s="1" t="s">
        <v>245</v>
      </c>
      <c r="H3173" s="1" t="s">
        <v>239</v>
      </c>
      <c r="I3173">
        <v>13022</v>
      </c>
      <c r="J3173">
        <v>12832</v>
      </c>
      <c r="K3173">
        <v>13404</v>
      </c>
      <c r="L3173">
        <v>15510</v>
      </c>
      <c r="M3173">
        <v>12914</v>
      </c>
      <c r="N3173">
        <v>13174</v>
      </c>
      <c r="O3173">
        <v>13583</v>
      </c>
      <c r="P3173">
        <v>12105</v>
      </c>
      <c r="Q3173">
        <v>13142</v>
      </c>
      <c r="R3173">
        <v>12947</v>
      </c>
      <c r="S3173">
        <v>12390</v>
      </c>
      <c r="T3173">
        <v>12233</v>
      </c>
      <c r="U3173">
        <v>14114</v>
      </c>
      <c r="V3173" s="1" t="s">
        <v>3286</v>
      </c>
      <c r="W3173" s="1" t="s">
        <v>2551</v>
      </c>
      <c r="X3173" s="5" t="s">
        <v>3306</v>
      </c>
      <c r="Y3173" s="5" t="s">
        <v>2740</v>
      </c>
      <c r="Z3173" s="5" t="s">
        <v>2738</v>
      </c>
      <c r="AA3173" s="5"/>
    </row>
    <row r="3174" spans="1:27" ht="12" customHeight="1" x14ac:dyDescent="0.15">
      <c r="A3174" s="1" t="s">
        <v>833</v>
      </c>
      <c r="B3174" s="1" t="s">
        <v>114</v>
      </c>
      <c r="C3174" s="1" t="s">
        <v>77</v>
      </c>
      <c r="D3174" s="1" t="s">
        <v>2474</v>
      </c>
      <c r="E3174" s="1" t="s">
        <v>10</v>
      </c>
      <c r="F3174" s="1" t="s">
        <v>853</v>
      </c>
      <c r="G3174" s="1" t="s">
        <v>247</v>
      </c>
      <c r="H3174" s="1" t="s">
        <v>530</v>
      </c>
      <c r="I3174">
        <v>56876</v>
      </c>
      <c r="J3174">
        <v>42374</v>
      </c>
      <c r="K3174">
        <v>48567</v>
      </c>
      <c r="L3174">
        <v>50834</v>
      </c>
      <c r="M3174">
        <v>49438</v>
      </c>
      <c r="N3174">
        <v>50776</v>
      </c>
      <c r="O3174">
        <v>57472</v>
      </c>
      <c r="P3174">
        <v>44384</v>
      </c>
      <c r="Q3174">
        <v>44276</v>
      </c>
      <c r="R3174">
        <v>45402</v>
      </c>
      <c r="S3174">
        <v>46113</v>
      </c>
      <c r="T3174">
        <v>48947</v>
      </c>
      <c r="U3174">
        <v>96324</v>
      </c>
      <c r="V3174" s="1" t="s">
        <v>3286</v>
      </c>
      <c r="W3174" s="1" t="s">
        <v>2551</v>
      </c>
      <c r="X3174" s="5" t="s">
        <v>3306</v>
      </c>
      <c r="Y3174" s="5" t="s">
        <v>2564</v>
      </c>
      <c r="Z3174" s="5" t="s">
        <v>2998</v>
      </c>
      <c r="AA3174" s="5"/>
    </row>
    <row r="3175" spans="1:27" ht="12" customHeight="1" x14ac:dyDescent="0.15">
      <c r="A3175" s="1" t="s">
        <v>833</v>
      </c>
      <c r="B3175" s="1" t="s">
        <v>114</v>
      </c>
      <c r="C3175" s="1" t="s">
        <v>244</v>
      </c>
      <c r="D3175" s="1" t="s">
        <v>2474</v>
      </c>
      <c r="E3175" s="1" t="s">
        <v>10</v>
      </c>
      <c r="F3175" s="1" t="s">
        <v>853</v>
      </c>
      <c r="G3175" s="1" t="s">
        <v>249</v>
      </c>
      <c r="H3175" s="1" t="s">
        <v>530</v>
      </c>
      <c r="I3175">
        <v>183798</v>
      </c>
      <c r="J3175">
        <v>184235</v>
      </c>
      <c r="K3175">
        <v>187788</v>
      </c>
      <c r="L3175">
        <v>185910</v>
      </c>
      <c r="M3175">
        <v>194344</v>
      </c>
      <c r="N3175">
        <v>196344</v>
      </c>
      <c r="O3175">
        <v>191259</v>
      </c>
      <c r="P3175">
        <v>193955</v>
      </c>
      <c r="Q3175">
        <v>182576</v>
      </c>
      <c r="R3175">
        <v>169521</v>
      </c>
      <c r="S3175">
        <v>168659</v>
      </c>
      <c r="T3175">
        <v>170467</v>
      </c>
      <c r="U3175">
        <v>118831</v>
      </c>
      <c r="V3175" s="1" t="s">
        <v>3286</v>
      </c>
      <c r="W3175" s="1" t="s">
        <v>2551</v>
      </c>
      <c r="X3175" s="5" t="s">
        <v>3306</v>
      </c>
      <c r="Y3175" s="5" t="s">
        <v>2559</v>
      </c>
      <c r="Z3175" s="5" t="s">
        <v>2998</v>
      </c>
      <c r="AA3175" s="5"/>
    </row>
    <row r="3176" spans="1:27" ht="12" customHeight="1" x14ac:dyDescent="0.15">
      <c r="A3176" s="1" t="s">
        <v>833</v>
      </c>
      <c r="B3176" s="1" t="s">
        <v>57</v>
      </c>
      <c r="C3176" s="1" t="s">
        <v>9</v>
      </c>
      <c r="D3176" s="1" t="s">
        <v>2474</v>
      </c>
      <c r="E3176" s="1" t="s">
        <v>10</v>
      </c>
      <c r="F3176" s="1" t="s">
        <v>854</v>
      </c>
      <c r="G3176" s="1" t="s">
        <v>234</v>
      </c>
      <c r="H3176" s="1" t="s">
        <v>530</v>
      </c>
      <c r="I3176">
        <v>452786</v>
      </c>
      <c r="J3176">
        <v>459196</v>
      </c>
      <c r="K3176">
        <v>427997</v>
      </c>
      <c r="L3176">
        <v>435622</v>
      </c>
      <c r="M3176">
        <v>410058</v>
      </c>
      <c r="N3176">
        <v>389716</v>
      </c>
      <c r="O3176">
        <v>392390</v>
      </c>
      <c r="P3176">
        <v>398231</v>
      </c>
      <c r="Q3176">
        <v>315537</v>
      </c>
      <c r="R3176">
        <v>320324</v>
      </c>
      <c r="S3176">
        <v>266208</v>
      </c>
      <c r="T3176">
        <v>250828</v>
      </c>
      <c r="U3176">
        <v>191474</v>
      </c>
      <c r="V3176" s="1" t="s">
        <v>3286</v>
      </c>
      <c r="W3176" s="1" t="s">
        <v>2551</v>
      </c>
      <c r="X3176" s="5" t="s">
        <v>3307</v>
      </c>
      <c r="Y3176" s="5" t="s">
        <v>2553</v>
      </c>
      <c r="Z3176" s="5" t="s">
        <v>2998</v>
      </c>
      <c r="AA3176" s="5"/>
    </row>
    <row r="3177" spans="1:27" ht="12" customHeight="1" x14ac:dyDescent="0.15">
      <c r="A3177" s="1" t="s">
        <v>833</v>
      </c>
      <c r="B3177" s="1" t="s">
        <v>57</v>
      </c>
      <c r="C3177" s="1" t="s">
        <v>15</v>
      </c>
      <c r="D3177" s="1" t="s">
        <v>2474</v>
      </c>
      <c r="E3177" s="1" t="s">
        <v>10</v>
      </c>
      <c r="F3177" s="1" t="s">
        <v>854</v>
      </c>
      <c r="G3177" s="1" t="s">
        <v>238</v>
      </c>
      <c r="H3177" s="1" t="s">
        <v>239</v>
      </c>
      <c r="I3177">
        <v>4564</v>
      </c>
      <c r="J3177">
        <v>4652</v>
      </c>
      <c r="K3177">
        <v>4320</v>
      </c>
      <c r="L3177">
        <v>4491</v>
      </c>
      <c r="M3177">
        <v>4202</v>
      </c>
      <c r="N3177">
        <v>4052</v>
      </c>
      <c r="O3177">
        <v>3905</v>
      </c>
      <c r="P3177">
        <v>3545</v>
      </c>
      <c r="Q3177">
        <v>3217</v>
      </c>
      <c r="R3177">
        <v>3796</v>
      </c>
      <c r="S3177">
        <v>2540</v>
      </c>
      <c r="T3177">
        <v>2293</v>
      </c>
      <c r="U3177">
        <v>2175</v>
      </c>
      <c r="V3177" s="1" t="s">
        <v>3286</v>
      </c>
      <c r="W3177" s="1" t="s">
        <v>2551</v>
      </c>
      <c r="X3177" s="5" t="s">
        <v>3307</v>
      </c>
      <c r="Y3177" s="5" t="s">
        <v>2737</v>
      </c>
      <c r="Z3177" s="5" t="s">
        <v>2738</v>
      </c>
      <c r="AA3177" s="5"/>
    </row>
    <row r="3178" spans="1:27" ht="12" customHeight="1" x14ac:dyDescent="0.15">
      <c r="A3178" s="1" t="s">
        <v>833</v>
      </c>
      <c r="B3178" s="1" t="s">
        <v>57</v>
      </c>
      <c r="C3178" s="1" t="s">
        <v>17</v>
      </c>
      <c r="D3178" s="1" t="s">
        <v>2474</v>
      </c>
      <c r="E3178" s="1" t="s">
        <v>10</v>
      </c>
      <c r="F3178" s="1" t="s">
        <v>854</v>
      </c>
      <c r="G3178" s="1" t="s">
        <v>240</v>
      </c>
      <c r="H3178" s="1" t="s">
        <v>530</v>
      </c>
      <c r="I3178">
        <v>360252</v>
      </c>
      <c r="J3178">
        <v>356298</v>
      </c>
      <c r="K3178">
        <v>279839</v>
      </c>
      <c r="L3178">
        <v>334171</v>
      </c>
      <c r="M3178">
        <v>392048</v>
      </c>
      <c r="N3178">
        <v>405568</v>
      </c>
      <c r="O3178">
        <v>374526</v>
      </c>
      <c r="P3178">
        <v>373676</v>
      </c>
      <c r="Q3178">
        <v>297748</v>
      </c>
      <c r="R3178">
        <v>230194</v>
      </c>
      <c r="S3178">
        <v>220242</v>
      </c>
      <c r="T3178">
        <v>191228</v>
      </c>
      <c r="U3178">
        <v>216413</v>
      </c>
      <c r="V3178" s="1" t="s">
        <v>3286</v>
      </c>
      <c r="W3178" s="1" t="s">
        <v>2551</v>
      </c>
      <c r="X3178" s="5" t="s">
        <v>3307</v>
      </c>
      <c r="Y3178" s="5" t="s">
        <v>2561</v>
      </c>
      <c r="Z3178" s="5" t="s">
        <v>2998</v>
      </c>
      <c r="AA3178" s="5"/>
    </row>
    <row r="3179" spans="1:27" ht="12" customHeight="1" x14ac:dyDescent="0.15">
      <c r="A3179" s="1" t="s">
        <v>833</v>
      </c>
      <c r="B3179" s="1" t="s">
        <v>57</v>
      </c>
      <c r="C3179" s="1" t="s">
        <v>19</v>
      </c>
      <c r="D3179" s="1" t="s">
        <v>2474</v>
      </c>
      <c r="E3179" s="1" t="s">
        <v>10</v>
      </c>
      <c r="F3179" s="1" t="s">
        <v>854</v>
      </c>
      <c r="G3179" s="1" t="s">
        <v>241</v>
      </c>
      <c r="H3179" s="1" t="s">
        <v>530</v>
      </c>
      <c r="I3179">
        <v>8</v>
      </c>
      <c r="J3179">
        <v>8</v>
      </c>
      <c r="K3179">
        <v>4</v>
      </c>
      <c r="L3179">
        <v>8</v>
      </c>
      <c r="M3179">
        <v>4</v>
      </c>
      <c r="N3179">
        <v>6</v>
      </c>
      <c r="O3179">
        <v>6</v>
      </c>
      <c r="P3179">
        <v>4</v>
      </c>
      <c r="Q3179">
        <v>8</v>
      </c>
      <c r="R3179">
        <v>4</v>
      </c>
      <c r="S3179">
        <v>6</v>
      </c>
      <c r="T3179">
        <v>4</v>
      </c>
      <c r="U3179">
        <v>8</v>
      </c>
      <c r="V3179" s="1" t="s">
        <v>3286</v>
      </c>
      <c r="W3179" s="1" t="s">
        <v>2551</v>
      </c>
      <c r="X3179" s="5" t="s">
        <v>3307</v>
      </c>
      <c r="Y3179" s="5" t="s">
        <v>2562</v>
      </c>
      <c r="Z3179" s="5" t="s">
        <v>2998</v>
      </c>
      <c r="AA3179" s="5"/>
    </row>
    <row r="3180" spans="1:27" ht="12" customHeight="1" x14ac:dyDescent="0.15">
      <c r="A3180" s="1" t="s">
        <v>833</v>
      </c>
      <c r="B3180" s="1" t="s">
        <v>57</v>
      </c>
      <c r="C3180" s="1" t="s">
        <v>21</v>
      </c>
      <c r="D3180" s="1" t="s">
        <v>2474</v>
      </c>
      <c r="E3180" s="1" t="s">
        <v>10</v>
      </c>
      <c r="F3180" s="1" t="s">
        <v>854</v>
      </c>
      <c r="G3180" s="1" t="s">
        <v>242</v>
      </c>
      <c r="H3180" s="1" t="s">
        <v>530</v>
      </c>
      <c r="I3180">
        <v>401027</v>
      </c>
      <c r="J3180">
        <v>352718</v>
      </c>
      <c r="K3180">
        <v>318435</v>
      </c>
      <c r="L3180">
        <v>336141</v>
      </c>
      <c r="M3180">
        <v>319514</v>
      </c>
      <c r="N3180">
        <v>308006</v>
      </c>
      <c r="O3180">
        <v>344050</v>
      </c>
      <c r="P3180">
        <v>317838</v>
      </c>
      <c r="Q3180">
        <v>272758</v>
      </c>
      <c r="R3180">
        <v>297257</v>
      </c>
      <c r="S3180">
        <v>244351</v>
      </c>
      <c r="T3180">
        <v>245137</v>
      </c>
      <c r="U3180">
        <v>293501</v>
      </c>
      <c r="V3180" s="1" t="s">
        <v>3286</v>
      </c>
      <c r="W3180" s="1" t="s">
        <v>2551</v>
      </c>
      <c r="X3180" s="5" t="s">
        <v>3307</v>
      </c>
      <c r="Y3180" s="5" t="s">
        <v>2557</v>
      </c>
      <c r="Z3180" s="5" t="s">
        <v>2998</v>
      </c>
      <c r="AA3180" s="5"/>
    </row>
    <row r="3181" spans="1:27" ht="12" customHeight="1" x14ac:dyDescent="0.15">
      <c r="A3181" s="1" t="s">
        <v>833</v>
      </c>
      <c r="B3181" s="1" t="s">
        <v>57</v>
      </c>
      <c r="C3181" s="1" t="s">
        <v>23</v>
      </c>
      <c r="D3181" s="1" t="s">
        <v>2474</v>
      </c>
      <c r="E3181" s="1" t="s">
        <v>10</v>
      </c>
      <c r="F3181" s="1" t="s">
        <v>854</v>
      </c>
      <c r="G3181" s="1" t="s">
        <v>245</v>
      </c>
      <c r="H3181" s="1" t="s">
        <v>239</v>
      </c>
      <c r="I3181">
        <v>3938</v>
      </c>
      <c r="J3181">
        <v>3629</v>
      </c>
      <c r="K3181">
        <v>3466</v>
      </c>
      <c r="L3181">
        <v>3864</v>
      </c>
      <c r="M3181">
        <v>3557</v>
      </c>
      <c r="N3181">
        <v>3470</v>
      </c>
      <c r="O3181">
        <v>4062</v>
      </c>
      <c r="P3181">
        <v>3573</v>
      </c>
      <c r="Q3181">
        <v>3367</v>
      </c>
      <c r="R3181">
        <v>3344</v>
      </c>
      <c r="S3181">
        <v>2760</v>
      </c>
      <c r="T3181">
        <v>2737</v>
      </c>
      <c r="U3181">
        <v>3381</v>
      </c>
      <c r="V3181" s="1" t="s">
        <v>3286</v>
      </c>
      <c r="W3181" s="1" t="s">
        <v>2551</v>
      </c>
      <c r="X3181" s="5" t="s">
        <v>3307</v>
      </c>
      <c r="Y3181" s="5" t="s">
        <v>2740</v>
      </c>
      <c r="Z3181" s="5" t="s">
        <v>2738</v>
      </c>
      <c r="AA3181" s="5"/>
    </row>
    <row r="3182" spans="1:27" ht="12" customHeight="1" x14ac:dyDescent="0.15">
      <c r="A3182" s="1" t="s">
        <v>833</v>
      </c>
      <c r="B3182" s="1" t="s">
        <v>57</v>
      </c>
      <c r="C3182" s="1" t="s">
        <v>77</v>
      </c>
      <c r="D3182" s="1" t="s">
        <v>2474</v>
      </c>
      <c r="E3182" s="1" t="s">
        <v>10</v>
      </c>
      <c r="F3182" s="1" t="s">
        <v>854</v>
      </c>
      <c r="G3182" s="1" t="s">
        <v>247</v>
      </c>
      <c r="H3182" s="1" t="s">
        <v>530</v>
      </c>
      <c r="I3182">
        <v>430904</v>
      </c>
      <c r="J3182">
        <v>490561</v>
      </c>
      <c r="K3182">
        <v>395140</v>
      </c>
      <c r="L3182">
        <v>411493</v>
      </c>
      <c r="M3182">
        <v>444269</v>
      </c>
      <c r="N3182">
        <v>450222</v>
      </c>
      <c r="O3182">
        <v>439052</v>
      </c>
      <c r="P3182">
        <v>402813</v>
      </c>
      <c r="Q3182">
        <v>326398</v>
      </c>
      <c r="R3182">
        <v>264362</v>
      </c>
      <c r="S3182">
        <v>204644</v>
      </c>
      <c r="T3182">
        <v>198765</v>
      </c>
      <c r="U3182">
        <v>199084</v>
      </c>
      <c r="V3182" s="1" t="s">
        <v>3286</v>
      </c>
      <c r="W3182" s="1" t="s">
        <v>2551</v>
      </c>
      <c r="X3182" s="5" t="s">
        <v>3307</v>
      </c>
      <c r="Y3182" s="5" t="s">
        <v>2564</v>
      </c>
      <c r="Z3182" s="5" t="s">
        <v>2998</v>
      </c>
      <c r="AA3182" s="5"/>
    </row>
    <row r="3183" spans="1:27" ht="12" customHeight="1" x14ac:dyDescent="0.15">
      <c r="A3183" s="1" t="s">
        <v>833</v>
      </c>
      <c r="B3183" s="1" t="s">
        <v>57</v>
      </c>
      <c r="C3183" s="1" t="s">
        <v>244</v>
      </c>
      <c r="D3183" s="1" t="s">
        <v>2474</v>
      </c>
      <c r="E3183" s="1" t="s">
        <v>10</v>
      </c>
      <c r="F3183" s="1" t="s">
        <v>854</v>
      </c>
      <c r="G3183" s="1" t="s">
        <v>249</v>
      </c>
      <c r="H3183" s="1" t="s">
        <v>530</v>
      </c>
      <c r="I3183">
        <v>481414</v>
      </c>
      <c r="J3183">
        <v>453295</v>
      </c>
      <c r="K3183">
        <v>447227</v>
      </c>
      <c r="L3183">
        <v>469053</v>
      </c>
      <c r="M3183">
        <v>507045</v>
      </c>
      <c r="N3183">
        <v>543769</v>
      </c>
      <c r="O3183">
        <v>527253</v>
      </c>
      <c r="P3183">
        <v>578178</v>
      </c>
      <c r="Q3183">
        <v>591974</v>
      </c>
      <c r="R3183">
        <v>580542</v>
      </c>
      <c r="S3183">
        <v>617665</v>
      </c>
      <c r="T3183">
        <v>615488</v>
      </c>
      <c r="U3183">
        <v>530455</v>
      </c>
      <c r="V3183" s="1" t="s">
        <v>3286</v>
      </c>
      <c r="W3183" s="1" t="s">
        <v>2551</v>
      </c>
      <c r="X3183" s="5" t="s">
        <v>3307</v>
      </c>
      <c r="Y3183" s="5" t="s">
        <v>2559</v>
      </c>
      <c r="Z3183" s="5" t="s">
        <v>2998</v>
      </c>
      <c r="AA3183" s="5"/>
    </row>
    <row r="3184" spans="1:27" ht="12" customHeight="1" x14ac:dyDescent="0.15">
      <c r="A3184" s="1" t="s">
        <v>833</v>
      </c>
      <c r="B3184" s="1" t="s">
        <v>61</v>
      </c>
      <c r="C3184" s="1" t="s">
        <v>9</v>
      </c>
      <c r="D3184" s="1" t="s">
        <v>2474</v>
      </c>
      <c r="E3184" s="1" t="s">
        <v>10</v>
      </c>
      <c r="F3184" s="1" t="s">
        <v>855</v>
      </c>
      <c r="G3184" s="1" t="s">
        <v>234</v>
      </c>
      <c r="H3184" s="1" t="s">
        <v>530</v>
      </c>
      <c r="I3184">
        <v>56101</v>
      </c>
      <c r="J3184">
        <v>44574</v>
      </c>
      <c r="K3184">
        <v>41404</v>
      </c>
      <c r="L3184">
        <v>44786</v>
      </c>
      <c r="M3184">
        <v>43920</v>
      </c>
      <c r="N3184">
        <v>41938</v>
      </c>
      <c r="O3184">
        <v>42963</v>
      </c>
      <c r="P3184">
        <v>43229</v>
      </c>
      <c r="Q3184">
        <v>46036</v>
      </c>
      <c r="R3184">
        <v>43715</v>
      </c>
      <c r="S3184">
        <v>32679</v>
      </c>
      <c r="T3184">
        <v>34254</v>
      </c>
      <c r="U3184">
        <v>42400</v>
      </c>
      <c r="V3184" s="1" t="s">
        <v>3286</v>
      </c>
      <c r="W3184" s="1" t="s">
        <v>2551</v>
      </c>
      <c r="X3184" s="5" t="s">
        <v>3308</v>
      </c>
      <c r="Y3184" s="5" t="s">
        <v>2553</v>
      </c>
      <c r="Z3184" s="5" t="s">
        <v>2998</v>
      </c>
      <c r="AA3184" s="5"/>
    </row>
    <row r="3185" spans="1:27" ht="12" customHeight="1" x14ac:dyDescent="0.15">
      <c r="A3185" s="1" t="s">
        <v>833</v>
      </c>
      <c r="B3185" s="1" t="s">
        <v>61</v>
      </c>
      <c r="C3185" s="1" t="s">
        <v>15</v>
      </c>
      <c r="D3185" s="1" t="s">
        <v>2474</v>
      </c>
      <c r="E3185" s="1" t="s">
        <v>10</v>
      </c>
      <c r="F3185" s="1" t="s">
        <v>855</v>
      </c>
      <c r="G3185" s="1" t="s">
        <v>238</v>
      </c>
      <c r="H3185" s="1" t="s">
        <v>239</v>
      </c>
      <c r="I3185">
        <v>5447</v>
      </c>
      <c r="J3185">
        <v>4464</v>
      </c>
      <c r="K3185">
        <v>3693</v>
      </c>
      <c r="L3185">
        <v>4364</v>
      </c>
      <c r="M3185">
        <v>4520</v>
      </c>
      <c r="N3185">
        <v>4383</v>
      </c>
      <c r="O3185">
        <v>4551</v>
      </c>
      <c r="P3185">
        <v>4716</v>
      </c>
      <c r="Q3185">
        <v>4745</v>
      </c>
      <c r="R3185">
        <v>4257</v>
      </c>
      <c r="S3185">
        <v>3609</v>
      </c>
      <c r="T3185">
        <v>3895</v>
      </c>
      <c r="U3185">
        <v>4620</v>
      </c>
      <c r="V3185" s="1" t="s">
        <v>3286</v>
      </c>
      <c r="W3185" s="1" t="s">
        <v>2551</v>
      </c>
      <c r="X3185" s="5" t="s">
        <v>3308</v>
      </c>
      <c r="Y3185" s="5" t="s">
        <v>2737</v>
      </c>
      <c r="Z3185" s="5" t="s">
        <v>2738</v>
      </c>
      <c r="AA3185" s="5"/>
    </row>
    <row r="3186" spans="1:27" ht="12" customHeight="1" x14ac:dyDescent="0.15">
      <c r="A3186" s="1" t="s">
        <v>833</v>
      </c>
      <c r="B3186" s="1" t="s">
        <v>61</v>
      </c>
      <c r="C3186" s="1" t="s">
        <v>17</v>
      </c>
      <c r="D3186" s="1" t="s">
        <v>2474</v>
      </c>
      <c r="E3186" s="1" t="s">
        <v>10</v>
      </c>
      <c r="F3186" s="1" t="s">
        <v>855</v>
      </c>
      <c r="G3186" s="1" t="s">
        <v>240</v>
      </c>
      <c r="H3186" s="1" t="s">
        <v>530</v>
      </c>
      <c r="I3186">
        <v>2310</v>
      </c>
      <c r="J3186">
        <v>2489</v>
      </c>
      <c r="K3186">
        <v>2041</v>
      </c>
      <c r="L3186">
        <v>2396</v>
      </c>
      <c r="M3186">
        <v>3030</v>
      </c>
      <c r="N3186">
        <v>2576</v>
      </c>
      <c r="O3186">
        <v>2182</v>
      </c>
      <c r="P3186">
        <v>2397</v>
      </c>
      <c r="Q3186">
        <v>2061</v>
      </c>
      <c r="R3186">
        <v>2321</v>
      </c>
      <c r="S3186">
        <v>2006</v>
      </c>
      <c r="T3186">
        <v>1926</v>
      </c>
      <c r="U3186">
        <v>2451</v>
      </c>
      <c r="V3186" s="1" t="s">
        <v>3286</v>
      </c>
      <c r="W3186" s="1" t="s">
        <v>2551</v>
      </c>
      <c r="X3186" s="5" t="s">
        <v>3308</v>
      </c>
      <c r="Y3186" s="5" t="s">
        <v>2561</v>
      </c>
      <c r="Z3186" s="5" t="s">
        <v>2998</v>
      </c>
      <c r="AA3186" s="5"/>
    </row>
    <row r="3187" spans="1:27" ht="12" customHeight="1" x14ac:dyDescent="0.15">
      <c r="A3187" s="1" t="s">
        <v>833</v>
      </c>
      <c r="B3187" s="1" t="s">
        <v>61</v>
      </c>
      <c r="C3187" s="1" t="s">
        <v>19</v>
      </c>
      <c r="D3187" s="1" t="s">
        <v>2474</v>
      </c>
      <c r="E3187" s="1" t="s">
        <v>10</v>
      </c>
      <c r="F3187" s="1" t="s">
        <v>855</v>
      </c>
      <c r="G3187" s="1" t="s">
        <v>241</v>
      </c>
      <c r="H3187" s="1" t="s">
        <v>530</v>
      </c>
      <c r="I3187">
        <v>14373</v>
      </c>
      <c r="J3187">
        <v>10935</v>
      </c>
      <c r="K3187">
        <v>10583</v>
      </c>
      <c r="L3187">
        <v>11426</v>
      </c>
      <c r="M3187">
        <v>11261</v>
      </c>
      <c r="N3187">
        <v>10278</v>
      </c>
      <c r="O3187">
        <v>11443</v>
      </c>
      <c r="P3187">
        <v>13482</v>
      </c>
      <c r="Q3187">
        <v>15471</v>
      </c>
      <c r="R3187">
        <v>10527</v>
      </c>
      <c r="S3187">
        <v>9721</v>
      </c>
      <c r="T3187">
        <v>9606</v>
      </c>
      <c r="U3187">
        <v>11951</v>
      </c>
      <c r="V3187" s="1" t="s">
        <v>3286</v>
      </c>
      <c r="W3187" s="1" t="s">
        <v>2551</v>
      </c>
      <c r="X3187" s="5" t="s">
        <v>3308</v>
      </c>
      <c r="Y3187" s="5" t="s">
        <v>2562</v>
      </c>
      <c r="Z3187" s="5" t="s">
        <v>2998</v>
      </c>
      <c r="AA3187" s="5"/>
    </row>
    <row r="3188" spans="1:27" ht="12" customHeight="1" x14ac:dyDescent="0.15">
      <c r="A3188" s="1" t="s">
        <v>833</v>
      </c>
      <c r="B3188" s="1" t="s">
        <v>61</v>
      </c>
      <c r="C3188" s="1" t="s">
        <v>21</v>
      </c>
      <c r="D3188" s="1" t="s">
        <v>2474</v>
      </c>
      <c r="E3188" s="1" t="s">
        <v>10</v>
      </c>
      <c r="F3188" s="1" t="s">
        <v>855</v>
      </c>
      <c r="G3188" s="1" t="s">
        <v>242</v>
      </c>
      <c r="H3188" s="1" t="s">
        <v>530</v>
      </c>
      <c r="I3188">
        <v>40874</v>
      </c>
      <c r="J3188">
        <v>33835</v>
      </c>
      <c r="K3188">
        <v>31474</v>
      </c>
      <c r="L3188">
        <v>32823</v>
      </c>
      <c r="M3188">
        <v>32909</v>
      </c>
      <c r="N3188">
        <v>32558</v>
      </c>
      <c r="O3188">
        <v>30560</v>
      </c>
      <c r="P3188">
        <v>31547</v>
      </c>
      <c r="Q3188">
        <v>28580</v>
      </c>
      <c r="R3188">
        <v>33572</v>
      </c>
      <c r="S3188">
        <v>24402</v>
      </c>
      <c r="T3188">
        <v>23802</v>
      </c>
      <c r="U3188">
        <v>30192</v>
      </c>
      <c r="V3188" s="1" t="s">
        <v>3286</v>
      </c>
      <c r="W3188" s="1" t="s">
        <v>2551</v>
      </c>
      <c r="X3188" s="5" t="s">
        <v>3308</v>
      </c>
      <c r="Y3188" s="5" t="s">
        <v>2557</v>
      </c>
      <c r="Z3188" s="5" t="s">
        <v>2998</v>
      </c>
      <c r="AA3188" s="5"/>
    </row>
    <row r="3189" spans="1:27" ht="12" customHeight="1" x14ac:dyDescent="0.15">
      <c r="A3189" s="1" t="s">
        <v>833</v>
      </c>
      <c r="B3189" s="1" t="s">
        <v>61</v>
      </c>
      <c r="C3189" s="1" t="s">
        <v>23</v>
      </c>
      <c r="D3189" s="1" t="s">
        <v>2474</v>
      </c>
      <c r="E3189" s="1" t="s">
        <v>10</v>
      </c>
      <c r="F3189" s="1" t="s">
        <v>855</v>
      </c>
      <c r="G3189" s="1" t="s">
        <v>245</v>
      </c>
      <c r="H3189" s="1" t="s">
        <v>239</v>
      </c>
      <c r="I3189">
        <v>3622</v>
      </c>
      <c r="J3189">
        <v>2826</v>
      </c>
      <c r="K3189">
        <v>2616</v>
      </c>
      <c r="L3189">
        <v>2500</v>
      </c>
      <c r="M3189">
        <v>2994</v>
      </c>
      <c r="N3189">
        <v>3051</v>
      </c>
      <c r="O3189">
        <v>2985</v>
      </c>
      <c r="P3189">
        <v>3091</v>
      </c>
      <c r="Q3189">
        <v>2718</v>
      </c>
      <c r="R3189">
        <v>2844</v>
      </c>
      <c r="S3189">
        <v>2442</v>
      </c>
      <c r="T3189">
        <v>2582</v>
      </c>
      <c r="U3189">
        <v>2908</v>
      </c>
      <c r="V3189" s="1" t="s">
        <v>3286</v>
      </c>
      <c r="W3189" s="1" t="s">
        <v>2551</v>
      </c>
      <c r="X3189" s="5" t="s">
        <v>3308</v>
      </c>
      <c r="Y3189" s="5" t="s">
        <v>2740</v>
      </c>
      <c r="Z3189" s="5" t="s">
        <v>2738</v>
      </c>
      <c r="AA3189" s="5"/>
    </row>
    <row r="3190" spans="1:27" ht="12" customHeight="1" x14ac:dyDescent="0.15">
      <c r="A3190" s="1" t="s">
        <v>833</v>
      </c>
      <c r="B3190" s="1" t="s">
        <v>61</v>
      </c>
      <c r="C3190" s="1" t="s">
        <v>77</v>
      </c>
      <c r="D3190" s="1" t="s">
        <v>2474</v>
      </c>
      <c r="E3190" s="1" t="s">
        <v>10</v>
      </c>
      <c r="F3190" s="1" t="s">
        <v>855</v>
      </c>
      <c r="G3190" s="1" t="s">
        <v>247</v>
      </c>
      <c r="H3190" s="1" t="s">
        <v>530</v>
      </c>
      <c r="I3190">
        <v>1329</v>
      </c>
      <c r="J3190">
        <v>1370</v>
      </c>
      <c r="K3190">
        <v>1306</v>
      </c>
      <c r="L3190">
        <v>1441</v>
      </c>
      <c r="M3190">
        <v>1396</v>
      </c>
      <c r="N3190">
        <v>1458</v>
      </c>
      <c r="O3190">
        <v>1573</v>
      </c>
      <c r="P3190">
        <v>1673</v>
      </c>
      <c r="Q3190">
        <v>1761</v>
      </c>
      <c r="R3190">
        <v>1619</v>
      </c>
      <c r="S3190">
        <v>1748</v>
      </c>
      <c r="T3190">
        <v>2006</v>
      </c>
      <c r="U3190">
        <v>1658</v>
      </c>
      <c r="V3190" s="1" t="s">
        <v>3286</v>
      </c>
      <c r="W3190" s="1" t="s">
        <v>2551</v>
      </c>
      <c r="X3190" s="5" t="s">
        <v>3308</v>
      </c>
      <c r="Y3190" s="5" t="s">
        <v>2564</v>
      </c>
      <c r="Z3190" s="5" t="s">
        <v>2998</v>
      </c>
      <c r="AA3190" s="5"/>
    </row>
    <row r="3191" spans="1:27" ht="12" customHeight="1" x14ac:dyDescent="0.15">
      <c r="A3191" s="1" t="s">
        <v>833</v>
      </c>
      <c r="B3191" s="1" t="s">
        <v>61</v>
      </c>
      <c r="C3191" s="1" t="s">
        <v>244</v>
      </c>
      <c r="D3191" s="1" t="s">
        <v>2474</v>
      </c>
      <c r="E3191" s="1" t="s">
        <v>10</v>
      </c>
      <c r="F3191" s="1" t="s">
        <v>855</v>
      </c>
      <c r="G3191" s="1" t="s">
        <v>249</v>
      </c>
      <c r="H3191" s="1" t="s">
        <v>530</v>
      </c>
      <c r="I3191">
        <v>44422</v>
      </c>
      <c r="J3191">
        <v>44748</v>
      </c>
      <c r="K3191">
        <v>44233</v>
      </c>
      <c r="L3191">
        <v>45128</v>
      </c>
      <c r="M3191">
        <v>45915</v>
      </c>
      <c r="N3191">
        <v>45538</v>
      </c>
      <c r="O3191">
        <v>46510</v>
      </c>
      <c r="P3191">
        <v>44837</v>
      </c>
      <c r="Q3191">
        <v>46525</v>
      </c>
      <c r="R3191">
        <v>46246</v>
      </c>
      <c r="S3191">
        <v>44463</v>
      </c>
      <c r="T3191">
        <v>44632</v>
      </c>
      <c r="U3191">
        <v>45085</v>
      </c>
      <c r="V3191" s="1" t="s">
        <v>3286</v>
      </c>
      <c r="W3191" s="1" t="s">
        <v>2551</v>
      </c>
      <c r="X3191" s="5" t="s">
        <v>3308</v>
      </c>
      <c r="Y3191" s="5" t="s">
        <v>2559</v>
      </c>
      <c r="Z3191" s="5" t="s">
        <v>2998</v>
      </c>
      <c r="AA3191" s="5"/>
    </row>
    <row r="3192" spans="1:27" ht="12" customHeight="1" x14ac:dyDescent="0.15">
      <c r="A3192" s="1" t="s">
        <v>833</v>
      </c>
      <c r="B3192" s="1" t="s">
        <v>154</v>
      </c>
      <c r="C3192" s="1" t="s">
        <v>9</v>
      </c>
      <c r="D3192" s="1" t="s">
        <v>2474</v>
      </c>
      <c r="E3192" s="1" t="s">
        <v>10</v>
      </c>
      <c r="F3192" s="1" t="s">
        <v>856</v>
      </c>
      <c r="G3192" s="1" t="s">
        <v>234</v>
      </c>
      <c r="H3192" s="1" t="s">
        <v>530</v>
      </c>
      <c r="I3192" t="s">
        <v>14</v>
      </c>
      <c r="J3192" t="s">
        <v>14</v>
      </c>
      <c r="K3192" t="s">
        <v>14</v>
      </c>
      <c r="L3192" t="s">
        <v>14</v>
      </c>
      <c r="M3192" t="s">
        <v>14</v>
      </c>
      <c r="N3192" t="s">
        <v>14</v>
      </c>
      <c r="O3192" t="s">
        <v>14</v>
      </c>
      <c r="P3192" t="s">
        <v>14</v>
      </c>
      <c r="Q3192" t="s">
        <v>14</v>
      </c>
      <c r="R3192" t="s">
        <v>14</v>
      </c>
      <c r="S3192" t="s">
        <v>14</v>
      </c>
      <c r="T3192" t="s">
        <v>14</v>
      </c>
      <c r="U3192" t="s">
        <v>14</v>
      </c>
      <c r="V3192" s="1" t="s">
        <v>3286</v>
      </c>
      <c r="W3192" s="1" t="s">
        <v>2551</v>
      </c>
      <c r="X3192" s="5" t="s">
        <v>3309</v>
      </c>
      <c r="Y3192" s="5" t="s">
        <v>2553</v>
      </c>
      <c r="Z3192" s="5" t="s">
        <v>2998</v>
      </c>
      <c r="AA3192" s="5"/>
    </row>
    <row r="3193" spans="1:27" ht="12" customHeight="1" x14ac:dyDescent="0.15">
      <c r="A3193" s="1" t="s">
        <v>833</v>
      </c>
      <c r="B3193" s="1" t="s">
        <v>154</v>
      </c>
      <c r="C3193" s="1" t="s">
        <v>15</v>
      </c>
      <c r="D3193" s="1" t="s">
        <v>2474</v>
      </c>
      <c r="E3193" s="1" t="s">
        <v>10</v>
      </c>
      <c r="F3193" s="1" t="s">
        <v>856</v>
      </c>
      <c r="G3193" s="1" t="s">
        <v>238</v>
      </c>
      <c r="H3193" s="1" t="s">
        <v>239</v>
      </c>
      <c r="I3193" t="s">
        <v>14</v>
      </c>
      <c r="J3193" t="s">
        <v>14</v>
      </c>
      <c r="K3193" t="s">
        <v>14</v>
      </c>
      <c r="L3193" t="s">
        <v>14</v>
      </c>
      <c r="M3193" t="s">
        <v>14</v>
      </c>
      <c r="N3193" t="s">
        <v>14</v>
      </c>
      <c r="O3193" t="s">
        <v>14</v>
      </c>
      <c r="P3193" t="s">
        <v>14</v>
      </c>
      <c r="Q3193" t="s">
        <v>14</v>
      </c>
      <c r="R3193" t="s">
        <v>14</v>
      </c>
      <c r="S3193" t="s">
        <v>14</v>
      </c>
      <c r="T3193" t="s">
        <v>14</v>
      </c>
      <c r="U3193" t="s">
        <v>14</v>
      </c>
      <c r="V3193" s="1" t="s">
        <v>3286</v>
      </c>
      <c r="W3193" s="1" t="s">
        <v>2551</v>
      </c>
      <c r="X3193" s="5" t="s">
        <v>3309</v>
      </c>
      <c r="Y3193" s="5" t="s">
        <v>2737</v>
      </c>
      <c r="Z3193" s="5" t="s">
        <v>2738</v>
      </c>
      <c r="AA3193" s="5"/>
    </row>
    <row r="3194" spans="1:27" ht="12" customHeight="1" x14ac:dyDescent="0.15">
      <c r="A3194" s="1" t="s">
        <v>833</v>
      </c>
      <c r="B3194" s="1" t="s">
        <v>154</v>
      </c>
      <c r="C3194" s="1" t="s">
        <v>17</v>
      </c>
      <c r="D3194" s="1" t="s">
        <v>2474</v>
      </c>
      <c r="E3194" s="1" t="s">
        <v>10</v>
      </c>
      <c r="F3194" s="1" t="s">
        <v>856</v>
      </c>
      <c r="G3194" s="1" t="s">
        <v>240</v>
      </c>
      <c r="H3194" s="1" t="s">
        <v>530</v>
      </c>
      <c r="I3194" t="s">
        <v>14</v>
      </c>
      <c r="J3194" t="s">
        <v>14</v>
      </c>
      <c r="K3194" t="s">
        <v>14</v>
      </c>
      <c r="L3194" t="s">
        <v>14</v>
      </c>
      <c r="M3194" t="s">
        <v>14</v>
      </c>
      <c r="N3194" t="s">
        <v>14</v>
      </c>
      <c r="O3194" t="s">
        <v>14</v>
      </c>
      <c r="P3194" t="s">
        <v>14</v>
      </c>
      <c r="Q3194" t="s">
        <v>14</v>
      </c>
      <c r="R3194" t="s">
        <v>14</v>
      </c>
      <c r="S3194" t="s">
        <v>14</v>
      </c>
      <c r="T3194" t="s">
        <v>14</v>
      </c>
      <c r="U3194" t="s">
        <v>14</v>
      </c>
      <c r="V3194" s="1" t="s">
        <v>3286</v>
      </c>
      <c r="W3194" s="1" t="s">
        <v>2551</v>
      </c>
      <c r="X3194" s="5" t="s">
        <v>3309</v>
      </c>
      <c r="Y3194" s="5" t="s">
        <v>2561</v>
      </c>
      <c r="Z3194" s="5" t="s">
        <v>2998</v>
      </c>
      <c r="AA3194" s="5"/>
    </row>
    <row r="3195" spans="1:27" ht="12" customHeight="1" x14ac:dyDescent="0.15">
      <c r="A3195" s="1" t="s">
        <v>833</v>
      </c>
      <c r="B3195" s="1" t="s">
        <v>154</v>
      </c>
      <c r="C3195" s="1" t="s">
        <v>19</v>
      </c>
      <c r="D3195" s="1" t="s">
        <v>2474</v>
      </c>
      <c r="E3195" s="1" t="s">
        <v>10</v>
      </c>
      <c r="F3195" s="1" t="s">
        <v>856</v>
      </c>
      <c r="G3195" s="1" t="s">
        <v>241</v>
      </c>
      <c r="H3195" s="1" t="s">
        <v>530</v>
      </c>
      <c r="I3195" t="s">
        <v>14</v>
      </c>
      <c r="J3195" t="s">
        <v>14</v>
      </c>
      <c r="K3195" t="s">
        <v>14</v>
      </c>
      <c r="L3195" t="s">
        <v>14</v>
      </c>
      <c r="M3195" t="s">
        <v>14</v>
      </c>
      <c r="N3195" t="s">
        <v>14</v>
      </c>
      <c r="O3195" t="s">
        <v>14</v>
      </c>
      <c r="P3195" t="s">
        <v>14</v>
      </c>
      <c r="Q3195" t="s">
        <v>14</v>
      </c>
      <c r="R3195" t="s">
        <v>14</v>
      </c>
      <c r="S3195" t="s">
        <v>14</v>
      </c>
      <c r="T3195" t="s">
        <v>14</v>
      </c>
      <c r="U3195" t="s">
        <v>14</v>
      </c>
      <c r="V3195" s="1" t="s">
        <v>3286</v>
      </c>
      <c r="W3195" s="1" t="s">
        <v>2551</v>
      </c>
      <c r="X3195" s="5" t="s">
        <v>3309</v>
      </c>
      <c r="Y3195" s="5" t="s">
        <v>2562</v>
      </c>
      <c r="Z3195" s="5" t="s">
        <v>2998</v>
      </c>
      <c r="AA3195" s="5"/>
    </row>
    <row r="3196" spans="1:27" ht="12" customHeight="1" x14ac:dyDescent="0.15">
      <c r="A3196" s="1" t="s">
        <v>833</v>
      </c>
      <c r="B3196" s="1" t="s">
        <v>154</v>
      </c>
      <c r="C3196" s="1" t="s">
        <v>21</v>
      </c>
      <c r="D3196" s="1" t="s">
        <v>2474</v>
      </c>
      <c r="E3196" s="1" t="s">
        <v>10</v>
      </c>
      <c r="F3196" s="1" t="s">
        <v>856</v>
      </c>
      <c r="G3196" s="1" t="s">
        <v>242</v>
      </c>
      <c r="H3196" s="1" t="s">
        <v>530</v>
      </c>
      <c r="I3196" t="s">
        <v>14</v>
      </c>
      <c r="J3196" t="s">
        <v>14</v>
      </c>
      <c r="K3196" t="s">
        <v>14</v>
      </c>
      <c r="L3196" t="s">
        <v>14</v>
      </c>
      <c r="M3196" t="s">
        <v>14</v>
      </c>
      <c r="N3196" t="s">
        <v>14</v>
      </c>
      <c r="O3196" t="s">
        <v>14</v>
      </c>
      <c r="P3196" t="s">
        <v>14</v>
      </c>
      <c r="Q3196" t="s">
        <v>14</v>
      </c>
      <c r="R3196" t="s">
        <v>14</v>
      </c>
      <c r="S3196" t="s">
        <v>14</v>
      </c>
      <c r="T3196" t="s">
        <v>14</v>
      </c>
      <c r="U3196" t="s">
        <v>14</v>
      </c>
      <c r="V3196" s="1" t="s">
        <v>3286</v>
      </c>
      <c r="W3196" s="1" t="s">
        <v>2551</v>
      </c>
      <c r="X3196" s="5" t="s">
        <v>3309</v>
      </c>
      <c r="Y3196" s="5" t="s">
        <v>2557</v>
      </c>
      <c r="Z3196" s="5" t="s">
        <v>2998</v>
      </c>
      <c r="AA3196" s="5"/>
    </row>
    <row r="3197" spans="1:27" ht="12" customHeight="1" x14ac:dyDescent="0.15">
      <c r="A3197" s="1" t="s">
        <v>833</v>
      </c>
      <c r="B3197" s="1" t="s">
        <v>154</v>
      </c>
      <c r="C3197" s="1" t="s">
        <v>23</v>
      </c>
      <c r="D3197" s="1" t="s">
        <v>2474</v>
      </c>
      <c r="E3197" s="1" t="s">
        <v>10</v>
      </c>
      <c r="F3197" s="1" t="s">
        <v>856</v>
      </c>
      <c r="G3197" s="1" t="s">
        <v>245</v>
      </c>
      <c r="H3197" s="1" t="s">
        <v>239</v>
      </c>
      <c r="I3197" t="s">
        <v>14</v>
      </c>
      <c r="J3197" t="s">
        <v>14</v>
      </c>
      <c r="K3197" t="s">
        <v>14</v>
      </c>
      <c r="L3197" t="s">
        <v>14</v>
      </c>
      <c r="M3197" t="s">
        <v>14</v>
      </c>
      <c r="N3197" t="s">
        <v>14</v>
      </c>
      <c r="O3197" t="s">
        <v>14</v>
      </c>
      <c r="P3197" t="s">
        <v>14</v>
      </c>
      <c r="Q3197" t="s">
        <v>14</v>
      </c>
      <c r="R3197" t="s">
        <v>14</v>
      </c>
      <c r="S3197" t="s">
        <v>14</v>
      </c>
      <c r="T3197" t="s">
        <v>14</v>
      </c>
      <c r="U3197" t="s">
        <v>14</v>
      </c>
      <c r="V3197" s="1" t="s">
        <v>3286</v>
      </c>
      <c r="W3197" s="1" t="s">
        <v>2551</v>
      </c>
      <c r="X3197" s="5" t="s">
        <v>3309</v>
      </c>
      <c r="Y3197" s="5" t="s">
        <v>2740</v>
      </c>
      <c r="Z3197" s="5" t="s">
        <v>2738</v>
      </c>
      <c r="AA3197" s="5"/>
    </row>
    <row r="3198" spans="1:27" ht="12" customHeight="1" x14ac:dyDescent="0.15">
      <c r="A3198" s="1" t="s">
        <v>833</v>
      </c>
      <c r="B3198" s="1" t="s">
        <v>154</v>
      </c>
      <c r="C3198" s="1" t="s">
        <v>77</v>
      </c>
      <c r="D3198" s="1" t="s">
        <v>2474</v>
      </c>
      <c r="E3198" s="1" t="s">
        <v>10</v>
      </c>
      <c r="F3198" s="1" t="s">
        <v>856</v>
      </c>
      <c r="G3198" s="1" t="s">
        <v>247</v>
      </c>
      <c r="H3198" s="1" t="s">
        <v>530</v>
      </c>
      <c r="I3198" t="s">
        <v>14</v>
      </c>
      <c r="J3198" t="s">
        <v>14</v>
      </c>
      <c r="K3198" t="s">
        <v>14</v>
      </c>
      <c r="L3198" t="s">
        <v>14</v>
      </c>
      <c r="M3198" t="s">
        <v>14</v>
      </c>
      <c r="N3198" t="s">
        <v>14</v>
      </c>
      <c r="O3198" t="s">
        <v>14</v>
      </c>
      <c r="P3198" t="s">
        <v>14</v>
      </c>
      <c r="Q3198" t="s">
        <v>14</v>
      </c>
      <c r="R3198" t="s">
        <v>14</v>
      </c>
      <c r="S3198" t="s">
        <v>14</v>
      </c>
      <c r="T3198" t="s">
        <v>14</v>
      </c>
      <c r="U3198" t="s">
        <v>14</v>
      </c>
      <c r="V3198" s="1" t="s">
        <v>3286</v>
      </c>
      <c r="W3198" s="1" t="s">
        <v>2551</v>
      </c>
      <c r="X3198" s="5" t="s">
        <v>3309</v>
      </c>
      <c r="Y3198" s="5" t="s">
        <v>2564</v>
      </c>
      <c r="Z3198" s="5" t="s">
        <v>2998</v>
      </c>
      <c r="AA3198" s="5"/>
    </row>
    <row r="3199" spans="1:27" ht="12" customHeight="1" x14ac:dyDescent="0.15">
      <c r="A3199" s="1" t="s">
        <v>833</v>
      </c>
      <c r="B3199" s="1" t="s">
        <v>154</v>
      </c>
      <c r="C3199" s="1" t="s">
        <v>244</v>
      </c>
      <c r="D3199" s="1" t="s">
        <v>2474</v>
      </c>
      <c r="E3199" s="1" t="s">
        <v>10</v>
      </c>
      <c r="F3199" s="1" t="s">
        <v>856</v>
      </c>
      <c r="G3199" s="1" t="s">
        <v>249</v>
      </c>
      <c r="H3199" s="1" t="s">
        <v>530</v>
      </c>
      <c r="I3199" t="s">
        <v>14</v>
      </c>
      <c r="J3199" t="s">
        <v>14</v>
      </c>
      <c r="K3199" t="s">
        <v>14</v>
      </c>
      <c r="L3199" t="s">
        <v>14</v>
      </c>
      <c r="M3199" t="s">
        <v>14</v>
      </c>
      <c r="N3199" t="s">
        <v>14</v>
      </c>
      <c r="O3199" t="s">
        <v>14</v>
      </c>
      <c r="P3199" t="s">
        <v>14</v>
      </c>
      <c r="Q3199" t="s">
        <v>14</v>
      </c>
      <c r="R3199" t="s">
        <v>14</v>
      </c>
      <c r="S3199" t="s">
        <v>14</v>
      </c>
      <c r="T3199" t="s">
        <v>14</v>
      </c>
      <c r="U3199" t="s">
        <v>14</v>
      </c>
      <c r="V3199" s="1" t="s">
        <v>3286</v>
      </c>
      <c r="W3199" s="1" t="s">
        <v>2551</v>
      </c>
      <c r="X3199" s="5" t="s">
        <v>3309</v>
      </c>
      <c r="Y3199" s="5" t="s">
        <v>2559</v>
      </c>
      <c r="Z3199" s="5" t="s">
        <v>2998</v>
      </c>
      <c r="AA3199" s="5"/>
    </row>
    <row r="3200" spans="1:27" ht="12" customHeight="1" x14ac:dyDescent="0.15">
      <c r="A3200" s="1" t="s">
        <v>833</v>
      </c>
      <c r="B3200" s="1" t="s">
        <v>156</v>
      </c>
      <c r="C3200" s="1" t="s">
        <v>9</v>
      </c>
      <c r="D3200" s="1" t="s">
        <v>2474</v>
      </c>
      <c r="E3200" s="1" t="s">
        <v>10</v>
      </c>
      <c r="F3200" s="1" t="s">
        <v>857</v>
      </c>
      <c r="G3200" s="1" t="s">
        <v>234</v>
      </c>
      <c r="H3200" s="1" t="s">
        <v>530</v>
      </c>
      <c r="I3200">
        <v>96052</v>
      </c>
      <c r="J3200">
        <v>86458</v>
      </c>
      <c r="K3200">
        <v>84652</v>
      </c>
      <c r="L3200">
        <v>88701</v>
      </c>
      <c r="M3200">
        <v>85818</v>
      </c>
      <c r="N3200">
        <v>84539</v>
      </c>
      <c r="O3200">
        <v>85198</v>
      </c>
      <c r="P3200">
        <v>78962</v>
      </c>
      <c r="Q3200">
        <v>88939</v>
      </c>
      <c r="R3200">
        <v>87323</v>
      </c>
      <c r="S3200">
        <v>81618</v>
      </c>
      <c r="T3200">
        <v>83282</v>
      </c>
      <c r="U3200">
        <v>80522</v>
      </c>
      <c r="V3200" s="1" t="s">
        <v>3286</v>
      </c>
      <c r="W3200" s="1" t="s">
        <v>2551</v>
      </c>
      <c r="X3200" s="5" t="s">
        <v>3310</v>
      </c>
      <c r="Y3200" s="5" t="s">
        <v>2553</v>
      </c>
      <c r="Z3200" s="5" t="s">
        <v>2998</v>
      </c>
      <c r="AA3200" s="5"/>
    </row>
    <row r="3201" spans="1:27" ht="12" customHeight="1" x14ac:dyDescent="0.15">
      <c r="A3201" s="1" t="s">
        <v>833</v>
      </c>
      <c r="B3201" s="1" t="s">
        <v>156</v>
      </c>
      <c r="C3201" s="1" t="s">
        <v>15</v>
      </c>
      <c r="D3201" s="1" t="s">
        <v>2474</v>
      </c>
      <c r="E3201" s="1" t="s">
        <v>10</v>
      </c>
      <c r="F3201" s="1" t="s">
        <v>857</v>
      </c>
      <c r="G3201" s="1" t="s">
        <v>238</v>
      </c>
      <c r="H3201" s="1" t="s">
        <v>239</v>
      </c>
      <c r="I3201">
        <v>7895</v>
      </c>
      <c r="J3201">
        <v>7752</v>
      </c>
      <c r="K3201">
        <v>7517</v>
      </c>
      <c r="L3201">
        <v>8145</v>
      </c>
      <c r="M3201">
        <v>8583</v>
      </c>
      <c r="N3201">
        <v>8584</v>
      </c>
      <c r="O3201">
        <v>8172</v>
      </c>
      <c r="P3201">
        <v>7492</v>
      </c>
      <c r="Q3201">
        <v>8396</v>
      </c>
      <c r="R3201">
        <v>8556</v>
      </c>
      <c r="S3201">
        <v>7714</v>
      </c>
      <c r="T3201">
        <v>7878</v>
      </c>
      <c r="U3201">
        <v>7757</v>
      </c>
      <c r="V3201" s="1" t="s">
        <v>3286</v>
      </c>
      <c r="W3201" s="1" t="s">
        <v>2551</v>
      </c>
      <c r="X3201" s="5" t="s">
        <v>3310</v>
      </c>
      <c r="Y3201" s="5" t="s">
        <v>2737</v>
      </c>
      <c r="Z3201" s="5" t="s">
        <v>2738</v>
      </c>
      <c r="AA3201" s="5"/>
    </row>
    <row r="3202" spans="1:27" ht="12" customHeight="1" x14ac:dyDescent="0.15">
      <c r="A3202" s="1" t="s">
        <v>833</v>
      </c>
      <c r="B3202" s="1" t="s">
        <v>156</v>
      </c>
      <c r="C3202" s="1" t="s">
        <v>17</v>
      </c>
      <c r="D3202" s="1" t="s">
        <v>2474</v>
      </c>
      <c r="E3202" s="1" t="s">
        <v>10</v>
      </c>
      <c r="F3202" s="1" t="s">
        <v>857</v>
      </c>
      <c r="G3202" s="1" t="s">
        <v>240</v>
      </c>
      <c r="H3202" s="1" t="s">
        <v>530</v>
      </c>
      <c r="I3202">
        <v>320589</v>
      </c>
      <c r="J3202">
        <v>314218</v>
      </c>
      <c r="K3202">
        <v>302337</v>
      </c>
      <c r="L3202">
        <v>349084</v>
      </c>
      <c r="M3202">
        <v>328161</v>
      </c>
      <c r="N3202">
        <v>335745</v>
      </c>
      <c r="O3202">
        <v>313331</v>
      </c>
      <c r="P3202">
        <v>295141</v>
      </c>
      <c r="Q3202">
        <v>338583</v>
      </c>
      <c r="R3202">
        <v>322552</v>
      </c>
      <c r="S3202">
        <v>299139</v>
      </c>
      <c r="T3202">
        <v>316654</v>
      </c>
      <c r="U3202">
        <v>304689</v>
      </c>
      <c r="V3202" s="1" t="s">
        <v>3286</v>
      </c>
      <c r="W3202" s="1" t="s">
        <v>2551</v>
      </c>
      <c r="X3202" s="5" t="s">
        <v>3310</v>
      </c>
      <c r="Y3202" s="5" t="s">
        <v>2561</v>
      </c>
      <c r="Z3202" s="5" t="s">
        <v>2998</v>
      </c>
      <c r="AA3202" s="5"/>
    </row>
    <row r="3203" spans="1:27" ht="12" customHeight="1" x14ac:dyDescent="0.15">
      <c r="A3203" s="1" t="s">
        <v>833</v>
      </c>
      <c r="B3203" s="1" t="s">
        <v>156</v>
      </c>
      <c r="C3203" s="1" t="s">
        <v>19</v>
      </c>
      <c r="D3203" s="1" t="s">
        <v>2474</v>
      </c>
      <c r="E3203" s="1" t="s">
        <v>10</v>
      </c>
      <c r="F3203" s="1" t="s">
        <v>857</v>
      </c>
      <c r="G3203" s="1" t="s">
        <v>241</v>
      </c>
      <c r="H3203" s="1" t="s">
        <v>530</v>
      </c>
      <c r="I3203">
        <v>2149</v>
      </c>
      <c r="J3203">
        <v>1987</v>
      </c>
      <c r="K3203">
        <v>1779</v>
      </c>
      <c r="L3203">
        <v>2257</v>
      </c>
      <c r="M3203">
        <v>2130</v>
      </c>
      <c r="N3203">
        <v>1711</v>
      </c>
      <c r="O3203">
        <v>1896</v>
      </c>
      <c r="P3203">
        <v>2034</v>
      </c>
      <c r="Q3203">
        <v>1929</v>
      </c>
      <c r="R3203">
        <v>1993</v>
      </c>
      <c r="S3203">
        <v>1591</v>
      </c>
      <c r="T3203">
        <v>2215</v>
      </c>
      <c r="U3203">
        <v>2060</v>
      </c>
      <c r="V3203" s="1" t="s">
        <v>3286</v>
      </c>
      <c r="W3203" s="1" t="s">
        <v>2551</v>
      </c>
      <c r="X3203" s="5" t="s">
        <v>3310</v>
      </c>
      <c r="Y3203" s="5" t="s">
        <v>2562</v>
      </c>
      <c r="Z3203" s="5" t="s">
        <v>2998</v>
      </c>
      <c r="AA3203" s="5"/>
    </row>
    <row r="3204" spans="1:27" ht="12" customHeight="1" x14ac:dyDescent="0.15">
      <c r="A3204" s="1" t="s">
        <v>833</v>
      </c>
      <c r="B3204" s="1" t="s">
        <v>156</v>
      </c>
      <c r="C3204" s="1" t="s">
        <v>21</v>
      </c>
      <c r="D3204" s="1" t="s">
        <v>2474</v>
      </c>
      <c r="E3204" s="1" t="s">
        <v>10</v>
      </c>
      <c r="F3204" s="1" t="s">
        <v>857</v>
      </c>
      <c r="G3204" s="1" t="s">
        <v>242</v>
      </c>
      <c r="H3204" s="1" t="s">
        <v>530</v>
      </c>
      <c r="I3204">
        <v>323413</v>
      </c>
      <c r="J3204">
        <v>282382</v>
      </c>
      <c r="K3204">
        <v>303524</v>
      </c>
      <c r="L3204">
        <v>411142</v>
      </c>
      <c r="M3204">
        <v>325272</v>
      </c>
      <c r="N3204">
        <v>319181</v>
      </c>
      <c r="O3204">
        <v>326700</v>
      </c>
      <c r="P3204">
        <v>311232</v>
      </c>
      <c r="Q3204">
        <v>320797</v>
      </c>
      <c r="R3204">
        <v>296164</v>
      </c>
      <c r="S3204">
        <v>309488</v>
      </c>
      <c r="T3204">
        <v>306165</v>
      </c>
      <c r="U3204">
        <v>293002</v>
      </c>
      <c r="V3204" s="1" t="s">
        <v>3286</v>
      </c>
      <c r="W3204" s="1" t="s">
        <v>2551</v>
      </c>
      <c r="X3204" s="5" t="s">
        <v>3310</v>
      </c>
      <c r="Y3204" s="5" t="s">
        <v>2557</v>
      </c>
      <c r="Z3204" s="5" t="s">
        <v>2998</v>
      </c>
      <c r="AA3204" s="5"/>
    </row>
    <row r="3205" spans="1:27" ht="12" customHeight="1" x14ac:dyDescent="0.15">
      <c r="A3205" s="1" t="s">
        <v>833</v>
      </c>
      <c r="B3205" s="1" t="s">
        <v>156</v>
      </c>
      <c r="C3205" s="1" t="s">
        <v>23</v>
      </c>
      <c r="D3205" s="1" t="s">
        <v>2474</v>
      </c>
      <c r="E3205" s="1" t="s">
        <v>10</v>
      </c>
      <c r="F3205" s="1" t="s">
        <v>857</v>
      </c>
      <c r="G3205" s="1" t="s">
        <v>245</v>
      </c>
      <c r="H3205" s="1" t="s">
        <v>239</v>
      </c>
      <c r="I3205">
        <v>46501</v>
      </c>
      <c r="J3205">
        <v>45692</v>
      </c>
      <c r="K3205">
        <v>44376</v>
      </c>
      <c r="L3205">
        <v>56603</v>
      </c>
      <c r="M3205">
        <v>48119</v>
      </c>
      <c r="N3205">
        <v>47598</v>
      </c>
      <c r="O3205">
        <v>47777</v>
      </c>
      <c r="P3205">
        <v>44402</v>
      </c>
      <c r="Q3205">
        <v>47065</v>
      </c>
      <c r="R3205">
        <v>41406</v>
      </c>
      <c r="S3205">
        <v>56527</v>
      </c>
      <c r="T3205">
        <v>53645</v>
      </c>
      <c r="U3205">
        <v>49579</v>
      </c>
      <c r="V3205" s="1" t="s">
        <v>3286</v>
      </c>
      <c r="W3205" s="1" t="s">
        <v>2551</v>
      </c>
      <c r="X3205" s="5" t="s">
        <v>3310</v>
      </c>
      <c r="Y3205" s="5" t="s">
        <v>2740</v>
      </c>
      <c r="Z3205" s="5" t="s">
        <v>2738</v>
      </c>
      <c r="AA3205" s="5"/>
    </row>
    <row r="3206" spans="1:27" ht="12" customHeight="1" x14ac:dyDescent="0.15">
      <c r="A3206" s="1" t="s">
        <v>833</v>
      </c>
      <c r="B3206" s="1" t="s">
        <v>156</v>
      </c>
      <c r="C3206" s="1" t="s">
        <v>77</v>
      </c>
      <c r="D3206" s="1" t="s">
        <v>2474</v>
      </c>
      <c r="E3206" s="1" t="s">
        <v>10</v>
      </c>
      <c r="F3206" s="1" t="s">
        <v>857</v>
      </c>
      <c r="G3206" s="1" t="s">
        <v>247</v>
      </c>
      <c r="H3206" s="1" t="s">
        <v>530</v>
      </c>
      <c r="I3206">
        <v>84901</v>
      </c>
      <c r="J3206">
        <v>79385</v>
      </c>
      <c r="K3206">
        <v>79519</v>
      </c>
      <c r="L3206">
        <v>81540</v>
      </c>
      <c r="M3206">
        <v>79061</v>
      </c>
      <c r="N3206">
        <v>78376</v>
      </c>
      <c r="O3206">
        <v>76381</v>
      </c>
      <c r="P3206">
        <v>72049</v>
      </c>
      <c r="Q3206">
        <v>81314</v>
      </c>
      <c r="R3206">
        <v>81059</v>
      </c>
      <c r="S3206">
        <v>75756</v>
      </c>
      <c r="T3206">
        <v>75383</v>
      </c>
      <c r="U3206">
        <v>72761</v>
      </c>
      <c r="V3206" s="1" t="s">
        <v>3286</v>
      </c>
      <c r="W3206" s="1" t="s">
        <v>2551</v>
      </c>
      <c r="X3206" s="5" t="s">
        <v>3310</v>
      </c>
      <c r="Y3206" s="5" t="s">
        <v>2564</v>
      </c>
      <c r="Z3206" s="5" t="s">
        <v>2998</v>
      </c>
      <c r="AA3206" s="5"/>
    </row>
    <row r="3207" spans="1:27" ht="12" customHeight="1" x14ac:dyDescent="0.15">
      <c r="A3207" s="1" t="s">
        <v>833</v>
      </c>
      <c r="B3207" s="1" t="s">
        <v>156</v>
      </c>
      <c r="C3207" s="1" t="s">
        <v>244</v>
      </c>
      <c r="D3207" s="1" t="s">
        <v>2474</v>
      </c>
      <c r="E3207" s="1" t="s">
        <v>10</v>
      </c>
      <c r="F3207" s="1" t="s">
        <v>857</v>
      </c>
      <c r="G3207" s="1" t="s">
        <v>249</v>
      </c>
      <c r="H3207" s="1" t="s">
        <v>530</v>
      </c>
      <c r="I3207">
        <v>204452</v>
      </c>
      <c r="J3207">
        <v>241268</v>
      </c>
      <c r="K3207">
        <v>243328</v>
      </c>
      <c r="L3207">
        <v>186068</v>
      </c>
      <c r="M3207">
        <v>193479</v>
      </c>
      <c r="N3207">
        <v>214390</v>
      </c>
      <c r="O3207">
        <v>207835</v>
      </c>
      <c r="P3207">
        <v>196517</v>
      </c>
      <c r="Q3207">
        <v>219893</v>
      </c>
      <c r="R3207">
        <v>250446</v>
      </c>
      <c r="S3207">
        <v>244262</v>
      </c>
      <c r="T3207">
        <v>260329</v>
      </c>
      <c r="U3207">
        <v>277613</v>
      </c>
      <c r="V3207" s="1" t="s">
        <v>3286</v>
      </c>
      <c r="W3207" s="1" t="s">
        <v>2551</v>
      </c>
      <c r="X3207" s="5" t="s">
        <v>3310</v>
      </c>
      <c r="Y3207" s="5" t="s">
        <v>2559</v>
      </c>
      <c r="Z3207" s="5" t="s">
        <v>2998</v>
      </c>
      <c r="AA3207" s="5"/>
    </row>
    <row r="3208" spans="1:27" ht="12" customHeight="1" x14ac:dyDescent="0.15">
      <c r="A3208" s="1" t="s">
        <v>833</v>
      </c>
      <c r="B3208" s="1" t="s">
        <v>198</v>
      </c>
      <c r="C3208" s="1" t="s">
        <v>9</v>
      </c>
      <c r="D3208" s="1" t="s">
        <v>2474</v>
      </c>
      <c r="E3208" s="1" t="s">
        <v>10</v>
      </c>
      <c r="F3208" s="1" t="s">
        <v>858</v>
      </c>
      <c r="G3208" s="1" t="s">
        <v>234</v>
      </c>
      <c r="H3208" s="1" t="s">
        <v>530</v>
      </c>
      <c r="I3208">
        <v>102556</v>
      </c>
      <c r="J3208">
        <v>89437</v>
      </c>
      <c r="K3208">
        <v>80945</v>
      </c>
      <c r="L3208">
        <v>83353</v>
      </c>
      <c r="M3208">
        <v>80789</v>
      </c>
      <c r="N3208">
        <v>88939</v>
      </c>
      <c r="O3208">
        <v>81872</v>
      </c>
      <c r="P3208">
        <v>85874</v>
      </c>
      <c r="Q3208">
        <v>98252</v>
      </c>
      <c r="R3208">
        <v>86767</v>
      </c>
      <c r="S3208">
        <v>94419</v>
      </c>
      <c r="T3208">
        <v>104795</v>
      </c>
      <c r="U3208">
        <v>122353</v>
      </c>
      <c r="V3208" s="1" t="s">
        <v>3286</v>
      </c>
      <c r="W3208" s="1" t="s">
        <v>2551</v>
      </c>
      <c r="X3208" s="5" t="s">
        <v>3311</v>
      </c>
      <c r="Y3208" s="5" t="s">
        <v>2553</v>
      </c>
      <c r="Z3208" s="5" t="s">
        <v>2998</v>
      </c>
      <c r="AA3208" s="5"/>
    </row>
    <row r="3209" spans="1:27" ht="12" customHeight="1" x14ac:dyDescent="0.15">
      <c r="A3209" s="1" t="s">
        <v>833</v>
      </c>
      <c r="B3209" s="1" t="s">
        <v>198</v>
      </c>
      <c r="C3209" s="1" t="s">
        <v>15</v>
      </c>
      <c r="D3209" s="1" t="s">
        <v>2474</v>
      </c>
      <c r="E3209" s="1" t="s">
        <v>10</v>
      </c>
      <c r="F3209" s="1" t="s">
        <v>858</v>
      </c>
      <c r="G3209" s="1" t="s">
        <v>238</v>
      </c>
      <c r="H3209" s="1" t="s">
        <v>239</v>
      </c>
      <c r="I3209">
        <v>716</v>
      </c>
      <c r="J3209">
        <v>587</v>
      </c>
      <c r="K3209">
        <v>539</v>
      </c>
      <c r="L3209">
        <v>583</v>
      </c>
      <c r="M3209">
        <v>586</v>
      </c>
      <c r="N3209">
        <v>657</v>
      </c>
      <c r="O3209">
        <v>635</v>
      </c>
      <c r="P3209">
        <v>702</v>
      </c>
      <c r="Q3209">
        <v>787</v>
      </c>
      <c r="R3209">
        <v>734</v>
      </c>
      <c r="S3209">
        <v>697</v>
      </c>
      <c r="T3209">
        <v>778</v>
      </c>
      <c r="U3209">
        <v>860</v>
      </c>
      <c r="V3209" s="1" t="s">
        <v>3286</v>
      </c>
      <c r="W3209" s="1" t="s">
        <v>2551</v>
      </c>
      <c r="X3209" s="5" t="s">
        <v>3311</v>
      </c>
      <c r="Y3209" s="5" t="s">
        <v>2737</v>
      </c>
      <c r="Z3209" s="5" t="s">
        <v>2738</v>
      </c>
      <c r="AA3209" s="5"/>
    </row>
    <row r="3210" spans="1:27" ht="12" customHeight="1" x14ac:dyDescent="0.15">
      <c r="A3210" s="1" t="s">
        <v>833</v>
      </c>
      <c r="B3210" s="1" t="s">
        <v>198</v>
      </c>
      <c r="C3210" s="1" t="s">
        <v>17</v>
      </c>
      <c r="D3210" s="1" t="s">
        <v>2474</v>
      </c>
      <c r="E3210" s="1" t="s">
        <v>10</v>
      </c>
      <c r="F3210" s="1" t="s">
        <v>858</v>
      </c>
      <c r="G3210" s="1" t="s">
        <v>240</v>
      </c>
      <c r="H3210" s="1" t="s">
        <v>530</v>
      </c>
      <c r="I3210">
        <v>180873</v>
      </c>
      <c r="J3210">
        <v>137942</v>
      </c>
      <c r="K3210">
        <v>140973</v>
      </c>
      <c r="L3210">
        <v>166631</v>
      </c>
      <c r="M3210">
        <v>157375</v>
      </c>
      <c r="N3210">
        <v>167941</v>
      </c>
      <c r="O3210">
        <v>180380</v>
      </c>
      <c r="P3210">
        <v>149449</v>
      </c>
      <c r="Q3210">
        <v>164559</v>
      </c>
      <c r="R3210">
        <v>172552</v>
      </c>
      <c r="S3210">
        <v>142115</v>
      </c>
      <c r="T3210">
        <v>151592</v>
      </c>
      <c r="U3210">
        <v>178618</v>
      </c>
      <c r="V3210" s="1" t="s">
        <v>3286</v>
      </c>
      <c r="W3210" s="1" t="s">
        <v>2551</v>
      </c>
      <c r="X3210" s="5" t="s">
        <v>3311</v>
      </c>
      <c r="Y3210" s="5" t="s">
        <v>2561</v>
      </c>
      <c r="Z3210" s="5" t="s">
        <v>2998</v>
      </c>
      <c r="AA3210" s="5"/>
    </row>
    <row r="3211" spans="1:27" ht="12" customHeight="1" x14ac:dyDescent="0.15">
      <c r="A3211" s="1" t="s">
        <v>833</v>
      </c>
      <c r="B3211" s="1" t="s">
        <v>198</v>
      </c>
      <c r="C3211" s="1" t="s">
        <v>19</v>
      </c>
      <c r="D3211" s="1" t="s">
        <v>2474</v>
      </c>
      <c r="E3211" s="1" t="s">
        <v>10</v>
      </c>
      <c r="F3211" s="1" t="s">
        <v>858</v>
      </c>
      <c r="G3211" s="1" t="s">
        <v>241</v>
      </c>
      <c r="H3211" s="1" t="s">
        <v>530</v>
      </c>
      <c r="I3211">
        <v>0</v>
      </c>
      <c r="J3211">
        <v>0</v>
      </c>
      <c r="K3211">
        <v>0</v>
      </c>
      <c r="L3211">
        <v>0</v>
      </c>
      <c r="M3211">
        <v>0</v>
      </c>
      <c r="N3211">
        <v>0</v>
      </c>
      <c r="O3211">
        <v>0</v>
      </c>
      <c r="P3211">
        <v>0</v>
      </c>
      <c r="Q3211">
        <v>0</v>
      </c>
      <c r="R3211">
        <v>0</v>
      </c>
      <c r="S3211">
        <v>0</v>
      </c>
      <c r="T3211">
        <v>0</v>
      </c>
      <c r="U3211">
        <v>0</v>
      </c>
      <c r="V3211" s="1" t="s">
        <v>3286</v>
      </c>
      <c r="W3211" s="1" t="s">
        <v>2551</v>
      </c>
      <c r="X3211" s="5" t="s">
        <v>3311</v>
      </c>
      <c r="Y3211" s="5" t="s">
        <v>2562</v>
      </c>
      <c r="Z3211" s="5" t="s">
        <v>2998</v>
      </c>
      <c r="AA3211" s="5"/>
    </row>
    <row r="3212" spans="1:27" ht="12" customHeight="1" x14ac:dyDescent="0.15">
      <c r="A3212" s="1" t="s">
        <v>833</v>
      </c>
      <c r="B3212" s="1" t="s">
        <v>198</v>
      </c>
      <c r="C3212" s="1" t="s">
        <v>21</v>
      </c>
      <c r="D3212" s="1" t="s">
        <v>2474</v>
      </c>
      <c r="E3212" s="1" t="s">
        <v>10</v>
      </c>
      <c r="F3212" s="1" t="s">
        <v>858</v>
      </c>
      <c r="G3212" s="1" t="s">
        <v>242</v>
      </c>
      <c r="H3212" s="1" t="s">
        <v>530</v>
      </c>
      <c r="I3212">
        <v>184781</v>
      </c>
      <c r="J3212">
        <v>136006</v>
      </c>
      <c r="K3212">
        <v>151950</v>
      </c>
      <c r="L3212">
        <v>179878</v>
      </c>
      <c r="M3212">
        <v>169597</v>
      </c>
      <c r="N3212">
        <v>185851</v>
      </c>
      <c r="O3212">
        <v>216146</v>
      </c>
      <c r="P3212">
        <v>160471</v>
      </c>
      <c r="Q3212">
        <v>172667</v>
      </c>
      <c r="R3212">
        <v>193255</v>
      </c>
      <c r="S3212">
        <v>148637</v>
      </c>
      <c r="T3212">
        <v>161259</v>
      </c>
      <c r="U3212">
        <v>197926</v>
      </c>
      <c r="V3212" s="1" t="s">
        <v>3286</v>
      </c>
      <c r="W3212" s="1" t="s">
        <v>2551</v>
      </c>
      <c r="X3212" s="5" t="s">
        <v>3311</v>
      </c>
      <c r="Y3212" s="5" t="s">
        <v>2557</v>
      </c>
      <c r="Z3212" s="5" t="s">
        <v>2998</v>
      </c>
      <c r="AA3212" s="5"/>
    </row>
    <row r="3213" spans="1:27" ht="12" customHeight="1" x14ac:dyDescent="0.15">
      <c r="A3213" s="1" t="s">
        <v>833</v>
      </c>
      <c r="B3213" s="1" t="s">
        <v>198</v>
      </c>
      <c r="C3213" s="1" t="s">
        <v>23</v>
      </c>
      <c r="D3213" s="1" t="s">
        <v>2474</v>
      </c>
      <c r="E3213" s="1" t="s">
        <v>10</v>
      </c>
      <c r="F3213" s="1" t="s">
        <v>858</v>
      </c>
      <c r="G3213" s="1" t="s">
        <v>245</v>
      </c>
      <c r="H3213" s="1" t="s">
        <v>239</v>
      </c>
      <c r="I3213">
        <v>2184</v>
      </c>
      <c r="J3213">
        <v>1485</v>
      </c>
      <c r="K3213">
        <v>1563</v>
      </c>
      <c r="L3213">
        <v>2073</v>
      </c>
      <c r="M3213">
        <v>1969</v>
      </c>
      <c r="N3213">
        <v>2233</v>
      </c>
      <c r="O3213">
        <v>2552</v>
      </c>
      <c r="P3213">
        <v>1982</v>
      </c>
      <c r="Q3213">
        <v>2083</v>
      </c>
      <c r="R3213">
        <v>2201</v>
      </c>
      <c r="S3213">
        <v>1688</v>
      </c>
      <c r="T3213">
        <v>1694</v>
      </c>
      <c r="U3213">
        <v>2002</v>
      </c>
      <c r="V3213" s="1" t="s">
        <v>3286</v>
      </c>
      <c r="W3213" s="1" t="s">
        <v>2551</v>
      </c>
      <c r="X3213" s="5" t="s">
        <v>3311</v>
      </c>
      <c r="Y3213" s="5" t="s">
        <v>2740</v>
      </c>
      <c r="Z3213" s="5" t="s">
        <v>2738</v>
      </c>
      <c r="AA3213" s="5"/>
    </row>
    <row r="3214" spans="1:27" ht="12" customHeight="1" x14ac:dyDescent="0.15">
      <c r="A3214" s="1" t="s">
        <v>833</v>
      </c>
      <c r="B3214" s="1" t="s">
        <v>198</v>
      </c>
      <c r="C3214" s="1" t="s">
        <v>77</v>
      </c>
      <c r="D3214" s="1" t="s">
        <v>2474</v>
      </c>
      <c r="E3214" s="1" t="s">
        <v>10</v>
      </c>
      <c r="F3214" s="1" t="s">
        <v>858</v>
      </c>
      <c r="G3214" s="1" t="s">
        <v>247</v>
      </c>
      <c r="H3214" s="1" t="s">
        <v>530</v>
      </c>
      <c r="I3214">
        <v>104115</v>
      </c>
      <c r="J3214">
        <v>79170</v>
      </c>
      <c r="K3214">
        <v>70167</v>
      </c>
      <c r="L3214">
        <v>70194</v>
      </c>
      <c r="M3214">
        <v>70114</v>
      </c>
      <c r="N3214">
        <v>74864</v>
      </c>
      <c r="O3214">
        <v>72669</v>
      </c>
      <c r="P3214">
        <v>75199</v>
      </c>
      <c r="Q3214">
        <v>86420</v>
      </c>
      <c r="R3214">
        <v>73299</v>
      </c>
      <c r="S3214">
        <v>82075</v>
      </c>
      <c r="T3214">
        <v>94159</v>
      </c>
      <c r="U3214">
        <v>110024</v>
      </c>
      <c r="V3214" s="1" t="s">
        <v>3286</v>
      </c>
      <c r="W3214" s="1" t="s">
        <v>2551</v>
      </c>
      <c r="X3214" s="5" t="s">
        <v>3311</v>
      </c>
      <c r="Y3214" s="5" t="s">
        <v>2564</v>
      </c>
      <c r="Z3214" s="5" t="s">
        <v>2998</v>
      </c>
      <c r="AA3214" s="5"/>
    </row>
    <row r="3215" spans="1:27" ht="12" customHeight="1" x14ac:dyDescent="0.15">
      <c r="A3215" s="1" t="s">
        <v>833</v>
      </c>
      <c r="B3215" s="1" t="s">
        <v>198</v>
      </c>
      <c r="C3215" s="1" t="s">
        <v>244</v>
      </c>
      <c r="D3215" s="1" t="s">
        <v>2474</v>
      </c>
      <c r="E3215" s="1" t="s">
        <v>10</v>
      </c>
      <c r="F3215" s="1" t="s">
        <v>858</v>
      </c>
      <c r="G3215" s="1" t="s">
        <v>249</v>
      </c>
      <c r="H3215" s="1" t="s">
        <v>530</v>
      </c>
      <c r="I3215">
        <v>367489</v>
      </c>
      <c r="J3215">
        <v>208265</v>
      </c>
      <c r="K3215">
        <v>208067</v>
      </c>
      <c r="L3215">
        <v>207978</v>
      </c>
      <c r="M3215">
        <v>206431</v>
      </c>
      <c r="N3215">
        <v>202595</v>
      </c>
      <c r="O3215">
        <v>176033</v>
      </c>
      <c r="P3215">
        <v>175685</v>
      </c>
      <c r="Q3215">
        <v>179410</v>
      </c>
      <c r="R3215">
        <v>172175</v>
      </c>
      <c r="S3215">
        <v>177997</v>
      </c>
      <c r="T3215">
        <v>178967</v>
      </c>
      <c r="U3215">
        <v>171988</v>
      </c>
      <c r="V3215" s="1" t="s">
        <v>3286</v>
      </c>
      <c r="W3215" s="1" t="s">
        <v>2551</v>
      </c>
      <c r="X3215" s="5" t="s">
        <v>3311</v>
      </c>
      <c r="Y3215" s="5" t="s">
        <v>2559</v>
      </c>
      <c r="Z3215" s="5" t="s">
        <v>2998</v>
      </c>
      <c r="AA3215" s="5"/>
    </row>
    <row r="3216" spans="1:27" ht="12" customHeight="1" x14ac:dyDescent="0.15">
      <c r="A3216" s="1" t="s">
        <v>833</v>
      </c>
      <c r="B3216" s="1" t="s">
        <v>200</v>
      </c>
      <c r="C3216" s="1" t="s">
        <v>9</v>
      </c>
      <c r="D3216" s="1" t="s">
        <v>2474</v>
      </c>
      <c r="E3216" s="1" t="s">
        <v>10</v>
      </c>
      <c r="F3216" s="1" t="s">
        <v>859</v>
      </c>
      <c r="G3216" s="1" t="s">
        <v>234</v>
      </c>
      <c r="H3216" s="1" t="s">
        <v>530</v>
      </c>
      <c r="I3216">
        <v>30107</v>
      </c>
      <c r="J3216">
        <v>29197</v>
      </c>
      <c r="K3216">
        <v>28718</v>
      </c>
      <c r="L3216">
        <v>28842</v>
      </c>
      <c r="M3216">
        <v>27739</v>
      </c>
      <c r="N3216">
        <v>26876</v>
      </c>
      <c r="O3216">
        <v>25744</v>
      </c>
      <c r="P3216">
        <v>24034</v>
      </c>
      <c r="Q3216">
        <v>23502</v>
      </c>
      <c r="R3216">
        <v>22111</v>
      </c>
      <c r="S3216">
        <v>19857</v>
      </c>
      <c r="T3216">
        <v>21540</v>
      </c>
      <c r="U3216">
        <v>23849</v>
      </c>
      <c r="V3216" s="1" t="s">
        <v>3286</v>
      </c>
      <c r="W3216" s="1" t="s">
        <v>2551</v>
      </c>
      <c r="X3216" s="5" t="s">
        <v>3312</v>
      </c>
      <c r="Y3216" s="5" t="s">
        <v>2553</v>
      </c>
      <c r="Z3216" s="5" t="s">
        <v>2998</v>
      </c>
      <c r="AA3216" s="5"/>
    </row>
    <row r="3217" spans="1:27" ht="12" customHeight="1" x14ac:dyDescent="0.15">
      <c r="A3217" s="1" t="s">
        <v>833</v>
      </c>
      <c r="B3217" s="1" t="s">
        <v>200</v>
      </c>
      <c r="C3217" s="1" t="s">
        <v>15</v>
      </c>
      <c r="D3217" s="1" t="s">
        <v>2474</v>
      </c>
      <c r="E3217" s="1" t="s">
        <v>10</v>
      </c>
      <c r="F3217" s="1" t="s">
        <v>859</v>
      </c>
      <c r="G3217" s="1" t="s">
        <v>238</v>
      </c>
      <c r="H3217" s="1" t="s">
        <v>239</v>
      </c>
      <c r="I3217">
        <v>5874</v>
      </c>
      <c r="J3217">
        <v>6655</v>
      </c>
      <c r="K3217">
        <v>6351</v>
      </c>
      <c r="L3217">
        <v>6276</v>
      </c>
      <c r="M3217">
        <v>6474</v>
      </c>
      <c r="N3217">
        <v>7078</v>
      </c>
      <c r="O3217">
        <v>7305</v>
      </c>
      <c r="P3217">
        <v>6957</v>
      </c>
      <c r="Q3217">
        <v>7062</v>
      </c>
      <c r="R3217">
        <v>6835</v>
      </c>
      <c r="S3217">
        <v>6837</v>
      </c>
      <c r="T3217">
        <v>6811</v>
      </c>
      <c r="U3217">
        <v>7262</v>
      </c>
      <c r="V3217" s="1" t="s">
        <v>3286</v>
      </c>
      <c r="W3217" s="1" t="s">
        <v>2551</v>
      </c>
      <c r="X3217" s="5" t="s">
        <v>3312</v>
      </c>
      <c r="Y3217" s="5" t="s">
        <v>2737</v>
      </c>
      <c r="Z3217" s="5" t="s">
        <v>2738</v>
      </c>
      <c r="AA3217" s="5"/>
    </row>
    <row r="3218" spans="1:27" ht="12" customHeight="1" x14ac:dyDescent="0.15">
      <c r="A3218" s="1" t="s">
        <v>833</v>
      </c>
      <c r="B3218" s="1" t="s">
        <v>200</v>
      </c>
      <c r="C3218" s="1" t="s">
        <v>17</v>
      </c>
      <c r="D3218" s="1" t="s">
        <v>2474</v>
      </c>
      <c r="E3218" s="1" t="s">
        <v>10</v>
      </c>
      <c r="F3218" s="1" t="s">
        <v>859</v>
      </c>
      <c r="G3218" s="1" t="s">
        <v>240</v>
      </c>
      <c r="H3218" s="1" t="s">
        <v>530</v>
      </c>
      <c r="I3218">
        <v>13497</v>
      </c>
      <c r="J3218">
        <v>12854</v>
      </c>
      <c r="K3218">
        <v>12859</v>
      </c>
      <c r="L3218">
        <v>13395</v>
      </c>
      <c r="M3218">
        <v>13395</v>
      </c>
      <c r="N3218">
        <v>14813</v>
      </c>
      <c r="O3218">
        <v>13811</v>
      </c>
      <c r="P3218">
        <v>12376</v>
      </c>
      <c r="Q3218">
        <v>13089</v>
      </c>
      <c r="R3218">
        <v>12492</v>
      </c>
      <c r="S3218">
        <v>11644</v>
      </c>
      <c r="T3218">
        <v>12775</v>
      </c>
      <c r="U3218">
        <v>12175</v>
      </c>
      <c r="V3218" s="1" t="s">
        <v>3286</v>
      </c>
      <c r="W3218" s="1" t="s">
        <v>2551</v>
      </c>
      <c r="X3218" s="5" t="s">
        <v>3312</v>
      </c>
      <c r="Y3218" s="5" t="s">
        <v>2561</v>
      </c>
      <c r="Z3218" s="5" t="s">
        <v>2998</v>
      </c>
      <c r="AA3218" s="5"/>
    </row>
    <row r="3219" spans="1:27" ht="12" customHeight="1" x14ac:dyDescent="0.15">
      <c r="A3219" s="1" t="s">
        <v>833</v>
      </c>
      <c r="B3219" s="1" t="s">
        <v>200</v>
      </c>
      <c r="C3219" s="1" t="s">
        <v>19</v>
      </c>
      <c r="D3219" s="1" t="s">
        <v>2474</v>
      </c>
      <c r="E3219" s="1" t="s">
        <v>10</v>
      </c>
      <c r="F3219" s="1" t="s">
        <v>859</v>
      </c>
      <c r="G3219" s="1" t="s">
        <v>241</v>
      </c>
      <c r="H3219" s="1" t="s">
        <v>530</v>
      </c>
      <c r="I3219">
        <v>0</v>
      </c>
      <c r="J3219">
        <v>0</v>
      </c>
      <c r="K3219">
        <v>0</v>
      </c>
      <c r="L3219">
        <v>0</v>
      </c>
      <c r="M3219">
        <v>0</v>
      </c>
      <c r="N3219">
        <v>0</v>
      </c>
      <c r="O3219">
        <v>0</v>
      </c>
      <c r="P3219">
        <v>0</v>
      </c>
      <c r="Q3219">
        <v>0</v>
      </c>
      <c r="R3219">
        <v>0</v>
      </c>
      <c r="S3219">
        <v>0</v>
      </c>
      <c r="T3219">
        <v>0</v>
      </c>
      <c r="U3219">
        <v>0</v>
      </c>
      <c r="V3219" s="1" t="s">
        <v>3286</v>
      </c>
      <c r="W3219" s="1" t="s">
        <v>2551</v>
      </c>
      <c r="X3219" s="5" t="s">
        <v>3312</v>
      </c>
      <c r="Y3219" s="5" t="s">
        <v>2562</v>
      </c>
      <c r="Z3219" s="5" t="s">
        <v>2998</v>
      </c>
      <c r="AA3219" s="5"/>
    </row>
    <row r="3220" spans="1:27" ht="12" customHeight="1" x14ac:dyDescent="0.15">
      <c r="A3220" s="1" t="s">
        <v>833</v>
      </c>
      <c r="B3220" s="1" t="s">
        <v>200</v>
      </c>
      <c r="C3220" s="1" t="s">
        <v>21</v>
      </c>
      <c r="D3220" s="1" t="s">
        <v>2474</v>
      </c>
      <c r="E3220" s="1" t="s">
        <v>10</v>
      </c>
      <c r="F3220" s="1" t="s">
        <v>859</v>
      </c>
      <c r="G3220" s="1" t="s">
        <v>242</v>
      </c>
      <c r="H3220" s="1" t="s">
        <v>530</v>
      </c>
      <c r="I3220">
        <v>15229</v>
      </c>
      <c r="J3220">
        <v>12472</v>
      </c>
      <c r="K3220">
        <v>12400</v>
      </c>
      <c r="L3220">
        <v>15332</v>
      </c>
      <c r="M3220">
        <v>14060</v>
      </c>
      <c r="N3220">
        <v>13186</v>
      </c>
      <c r="O3220">
        <v>15145</v>
      </c>
      <c r="P3220">
        <v>12580</v>
      </c>
      <c r="Q3220">
        <v>11527</v>
      </c>
      <c r="R3220">
        <v>13857</v>
      </c>
      <c r="S3220">
        <v>11030</v>
      </c>
      <c r="T3220">
        <v>13167</v>
      </c>
      <c r="U3220">
        <v>13294</v>
      </c>
      <c r="V3220" s="1" t="s">
        <v>3286</v>
      </c>
      <c r="W3220" s="1" t="s">
        <v>2551</v>
      </c>
      <c r="X3220" s="5" t="s">
        <v>3312</v>
      </c>
      <c r="Y3220" s="5" t="s">
        <v>2557</v>
      </c>
      <c r="Z3220" s="5" t="s">
        <v>2998</v>
      </c>
      <c r="AA3220" s="5"/>
    </row>
    <row r="3221" spans="1:27" ht="12" customHeight="1" x14ac:dyDescent="0.15">
      <c r="A3221" s="1" t="s">
        <v>833</v>
      </c>
      <c r="B3221" s="1" t="s">
        <v>200</v>
      </c>
      <c r="C3221" s="1" t="s">
        <v>23</v>
      </c>
      <c r="D3221" s="1" t="s">
        <v>2474</v>
      </c>
      <c r="E3221" s="1" t="s">
        <v>10</v>
      </c>
      <c r="F3221" s="1" t="s">
        <v>859</v>
      </c>
      <c r="G3221" s="1" t="s">
        <v>245</v>
      </c>
      <c r="H3221" s="1" t="s">
        <v>239</v>
      </c>
      <c r="I3221">
        <v>7003</v>
      </c>
      <c r="J3221">
        <v>5985</v>
      </c>
      <c r="K3221">
        <v>6129</v>
      </c>
      <c r="L3221">
        <v>7100</v>
      </c>
      <c r="M3221">
        <v>6316</v>
      </c>
      <c r="N3221">
        <v>6556</v>
      </c>
      <c r="O3221">
        <v>7967</v>
      </c>
      <c r="P3221">
        <v>6667</v>
      </c>
      <c r="Q3221">
        <v>6175</v>
      </c>
      <c r="R3221">
        <v>7881</v>
      </c>
      <c r="S3221">
        <v>6567</v>
      </c>
      <c r="T3221">
        <v>7847</v>
      </c>
      <c r="U3221">
        <v>8718</v>
      </c>
      <c r="V3221" s="1" t="s">
        <v>3286</v>
      </c>
      <c r="W3221" s="1" t="s">
        <v>2551</v>
      </c>
      <c r="X3221" s="5" t="s">
        <v>3312</v>
      </c>
      <c r="Y3221" s="5" t="s">
        <v>2740</v>
      </c>
      <c r="Z3221" s="5" t="s">
        <v>2738</v>
      </c>
      <c r="AA3221" s="5"/>
    </row>
    <row r="3222" spans="1:27" ht="12" customHeight="1" x14ac:dyDescent="0.15">
      <c r="A3222" s="1" t="s">
        <v>833</v>
      </c>
      <c r="B3222" s="1" t="s">
        <v>200</v>
      </c>
      <c r="C3222" s="1" t="s">
        <v>77</v>
      </c>
      <c r="D3222" s="1" t="s">
        <v>2474</v>
      </c>
      <c r="E3222" s="1" t="s">
        <v>10</v>
      </c>
      <c r="F3222" s="1" t="s">
        <v>859</v>
      </c>
      <c r="G3222" s="1" t="s">
        <v>247</v>
      </c>
      <c r="H3222" s="1" t="s">
        <v>530</v>
      </c>
      <c r="I3222">
        <v>30137</v>
      </c>
      <c r="J3222">
        <v>28810</v>
      </c>
      <c r="K3222">
        <v>28190</v>
      </c>
      <c r="L3222">
        <v>28440</v>
      </c>
      <c r="M3222">
        <v>27336</v>
      </c>
      <c r="N3222">
        <v>26334</v>
      </c>
      <c r="O3222">
        <v>25183</v>
      </c>
      <c r="P3222">
        <v>23687</v>
      </c>
      <c r="Q3222">
        <v>22964</v>
      </c>
      <c r="R3222">
        <v>21698</v>
      </c>
      <c r="S3222">
        <v>19453</v>
      </c>
      <c r="T3222">
        <v>21210</v>
      </c>
      <c r="U3222">
        <v>23526</v>
      </c>
      <c r="V3222" s="1" t="s">
        <v>3286</v>
      </c>
      <c r="W3222" s="1" t="s">
        <v>2551</v>
      </c>
      <c r="X3222" s="5" t="s">
        <v>3312</v>
      </c>
      <c r="Y3222" s="5" t="s">
        <v>2564</v>
      </c>
      <c r="Z3222" s="5" t="s">
        <v>2998</v>
      </c>
      <c r="AA3222" s="5"/>
    </row>
    <row r="3223" spans="1:27" ht="12" customHeight="1" x14ac:dyDescent="0.15">
      <c r="A3223" s="1" t="s">
        <v>833</v>
      </c>
      <c r="B3223" s="1" t="s">
        <v>200</v>
      </c>
      <c r="C3223" s="1" t="s">
        <v>244</v>
      </c>
      <c r="D3223" s="1" t="s">
        <v>2474</v>
      </c>
      <c r="E3223" s="1" t="s">
        <v>10</v>
      </c>
      <c r="F3223" s="1" t="s">
        <v>859</v>
      </c>
      <c r="G3223" s="1" t="s">
        <v>249</v>
      </c>
      <c r="H3223" s="1" t="s">
        <v>530</v>
      </c>
      <c r="I3223">
        <v>15191</v>
      </c>
      <c r="J3223">
        <v>8059</v>
      </c>
      <c r="K3223">
        <v>9046</v>
      </c>
      <c r="L3223">
        <v>7510</v>
      </c>
      <c r="M3223">
        <v>7248</v>
      </c>
      <c r="N3223">
        <v>9418</v>
      </c>
      <c r="O3223">
        <v>8644</v>
      </c>
      <c r="P3223">
        <v>8786</v>
      </c>
      <c r="Q3223">
        <v>10886</v>
      </c>
      <c r="R3223">
        <v>9935</v>
      </c>
      <c r="S3223">
        <v>10953</v>
      </c>
      <c r="T3223">
        <v>10891</v>
      </c>
      <c r="U3223">
        <v>10095</v>
      </c>
      <c r="V3223" s="1" t="s">
        <v>3286</v>
      </c>
      <c r="W3223" s="1" t="s">
        <v>2551</v>
      </c>
      <c r="X3223" s="5" t="s">
        <v>3312</v>
      </c>
      <c r="Y3223" s="5" t="s">
        <v>2559</v>
      </c>
      <c r="Z3223" s="5" t="s">
        <v>2998</v>
      </c>
      <c r="AA3223" s="5"/>
    </row>
    <row r="3224" spans="1:27" ht="12" customHeight="1" x14ac:dyDescent="0.15">
      <c r="A3224" s="1" t="s">
        <v>833</v>
      </c>
      <c r="B3224" s="1" t="s">
        <v>202</v>
      </c>
      <c r="C3224" s="1" t="s">
        <v>9</v>
      </c>
      <c r="D3224" s="1" t="s">
        <v>2474</v>
      </c>
      <c r="E3224" s="1" t="s">
        <v>10</v>
      </c>
      <c r="F3224" s="1" t="s">
        <v>860</v>
      </c>
      <c r="G3224" s="1" t="s">
        <v>234</v>
      </c>
      <c r="H3224" s="1" t="s">
        <v>530</v>
      </c>
      <c r="I3224">
        <v>4427</v>
      </c>
      <c r="J3224">
        <v>4239</v>
      </c>
      <c r="K3224">
        <v>4056</v>
      </c>
      <c r="L3224">
        <v>4383</v>
      </c>
      <c r="M3224">
        <v>4051</v>
      </c>
      <c r="N3224">
        <v>3616</v>
      </c>
      <c r="O3224">
        <v>3214</v>
      </c>
      <c r="P3224">
        <v>3176</v>
      </c>
      <c r="Q3224">
        <v>3238</v>
      </c>
      <c r="R3224">
        <v>2910</v>
      </c>
      <c r="S3224">
        <v>2365</v>
      </c>
      <c r="T3224">
        <v>2479</v>
      </c>
      <c r="U3224">
        <v>2627</v>
      </c>
      <c r="V3224" s="1" t="s">
        <v>3286</v>
      </c>
      <c r="W3224" s="1" t="s">
        <v>2551</v>
      </c>
      <c r="X3224" s="5" t="s">
        <v>3313</v>
      </c>
      <c r="Y3224" s="5" t="s">
        <v>2553</v>
      </c>
      <c r="Z3224" s="5" t="s">
        <v>2998</v>
      </c>
      <c r="AA3224" s="5"/>
    </row>
    <row r="3225" spans="1:27" ht="12" customHeight="1" x14ac:dyDescent="0.15">
      <c r="A3225" s="1" t="s">
        <v>833</v>
      </c>
      <c r="B3225" s="1" t="s">
        <v>202</v>
      </c>
      <c r="C3225" s="1" t="s">
        <v>15</v>
      </c>
      <c r="D3225" s="1" t="s">
        <v>2474</v>
      </c>
      <c r="E3225" s="1" t="s">
        <v>10</v>
      </c>
      <c r="F3225" s="1" t="s">
        <v>860</v>
      </c>
      <c r="G3225" s="1" t="s">
        <v>238</v>
      </c>
      <c r="H3225" s="1" t="s">
        <v>239</v>
      </c>
      <c r="I3225">
        <v>71</v>
      </c>
      <c r="J3225">
        <v>68</v>
      </c>
      <c r="K3225">
        <v>63</v>
      </c>
      <c r="L3225">
        <v>68</v>
      </c>
      <c r="M3225">
        <v>67</v>
      </c>
      <c r="N3225">
        <v>64</v>
      </c>
      <c r="O3225">
        <v>56</v>
      </c>
      <c r="P3225">
        <v>172</v>
      </c>
      <c r="Q3225">
        <v>63</v>
      </c>
      <c r="R3225">
        <v>57</v>
      </c>
      <c r="S3225">
        <v>48</v>
      </c>
      <c r="T3225">
        <v>49</v>
      </c>
      <c r="U3225">
        <v>53</v>
      </c>
      <c r="V3225" s="1" t="s">
        <v>3286</v>
      </c>
      <c r="W3225" s="1" t="s">
        <v>2551</v>
      </c>
      <c r="X3225" s="5" t="s">
        <v>3313</v>
      </c>
      <c r="Y3225" s="5" t="s">
        <v>2737</v>
      </c>
      <c r="Z3225" s="5" t="s">
        <v>2738</v>
      </c>
      <c r="AA3225" s="5"/>
    </row>
    <row r="3226" spans="1:27" ht="12" customHeight="1" x14ac:dyDescent="0.15">
      <c r="A3226" s="1" t="s">
        <v>833</v>
      </c>
      <c r="B3226" s="1" t="s">
        <v>202</v>
      </c>
      <c r="C3226" s="1" t="s">
        <v>17</v>
      </c>
      <c r="D3226" s="1" t="s">
        <v>2474</v>
      </c>
      <c r="E3226" s="1" t="s">
        <v>10</v>
      </c>
      <c r="F3226" s="1" t="s">
        <v>860</v>
      </c>
      <c r="G3226" s="1" t="s">
        <v>240</v>
      </c>
      <c r="H3226" s="1" t="s">
        <v>530</v>
      </c>
      <c r="I3226">
        <v>290</v>
      </c>
      <c r="J3226">
        <v>258</v>
      </c>
      <c r="K3226">
        <v>244</v>
      </c>
      <c r="L3226">
        <v>246</v>
      </c>
      <c r="M3226">
        <v>196</v>
      </c>
      <c r="N3226">
        <v>167</v>
      </c>
      <c r="O3226">
        <v>140</v>
      </c>
      <c r="P3226">
        <v>168</v>
      </c>
      <c r="Q3226">
        <v>155</v>
      </c>
      <c r="R3226">
        <v>152</v>
      </c>
      <c r="S3226">
        <v>182</v>
      </c>
      <c r="T3226">
        <v>191</v>
      </c>
      <c r="U3226">
        <v>276</v>
      </c>
      <c r="V3226" s="1" t="s">
        <v>3286</v>
      </c>
      <c r="W3226" s="1" t="s">
        <v>2551</v>
      </c>
      <c r="X3226" s="5" t="s">
        <v>3313</v>
      </c>
      <c r="Y3226" s="5" t="s">
        <v>2561</v>
      </c>
      <c r="Z3226" s="5" t="s">
        <v>2998</v>
      </c>
      <c r="AA3226" s="5"/>
    </row>
    <row r="3227" spans="1:27" ht="12" customHeight="1" x14ac:dyDescent="0.15">
      <c r="A3227" s="1" t="s">
        <v>833</v>
      </c>
      <c r="B3227" s="1" t="s">
        <v>202</v>
      </c>
      <c r="C3227" s="1" t="s">
        <v>19</v>
      </c>
      <c r="D3227" s="1" t="s">
        <v>2474</v>
      </c>
      <c r="E3227" s="1" t="s">
        <v>10</v>
      </c>
      <c r="F3227" s="1" t="s">
        <v>860</v>
      </c>
      <c r="G3227" s="1" t="s">
        <v>241</v>
      </c>
      <c r="H3227" s="1" t="s">
        <v>530</v>
      </c>
      <c r="I3227">
        <v>0</v>
      </c>
      <c r="J3227">
        <v>0</v>
      </c>
      <c r="K3227">
        <v>0</v>
      </c>
      <c r="L3227">
        <v>0</v>
      </c>
      <c r="M3227">
        <v>0</v>
      </c>
      <c r="N3227">
        <v>0</v>
      </c>
      <c r="O3227">
        <v>0</v>
      </c>
      <c r="P3227">
        <v>0</v>
      </c>
      <c r="Q3227">
        <v>0</v>
      </c>
      <c r="R3227">
        <v>0</v>
      </c>
      <c r="S3227">
        <v>0</v>
      </c>
      <c r="T3227">
        <v>0</v>
      </c>
      <c r="U3227">
        <v>0</v>
      </c>
      <c r="V3227" s="1" t="s">
        <v>3286</v>
      </c>
      <c r="W3227" s="1" t="s">
        <v>2551</v>
      </c>
      <c r="X3227" s="5" t="s">
        <v>3313</v>
      </c>
      <c r="Y3227" s="5" t="s">
        <v>2562</v>
      </c>
      <c r="Z3227" s="5" t="s">
        <v>2998</v>
      </c>
      <c r="AA3227" s="5"/>
    </row>
    <row r="3228" spans="1:27" ht="12" customHeight="1" x14ac:dyDescent="0.15">
      <c r="A3228" s="1" t="s">
        <v>833</v>
      </c>
      <c r="B3228" s="1" t="s">
        <v>202</v>
      </c>
      <c r="C3228" s="1" t="s">
        <v>21</v>
      </c>
      <c r="D3228" s="1" t="s">
        <v>2474</v>
      </c>
      <c r="E3228" s="1" t="s">
        <v>10</v>
      </c>
      <c r="F3228" s="1" t="s">
        <v>860</v>
      </c>
      <c r="G3228" s="1" t="s">
        <v>242</v>
      </c>
      <c r="H3228" s="1" t="s">
        <v>530</v>
      </c>
      <c r="I3228">
        <v>334</v>
      </c>
      <c r="J3228">
        <v>349</v>
      </c>
      <c r="K3228">
        <v>215</v>
      </c>
      <c r="L3228">
        <v>205</v>
      </c>
      <c r="M3228">
        <v>208</v>
      </c>
      <c r="N3228">
        <v>172</v>
      </c>
      <c r="O3228">
        <v>255</v>
      </c>
      <c r="P3228">
        <v>433</v>
      </c>
      <c r="Q3228">
        <v>168</v>
      </c>
      <c r="R3228">
        <v>166</v>
      </c>
      <c r="S3228">
        <v>142</v>
      </c>
      <c r="T3228">
        <v>202</v>
      </c>
      <c r="U3228">
        <v>211</v>
      </c>
      <c r="V3228" s="1" t="s">
        <v>3286</v>
      </c>
      <c r="W3228" s="1" t="s">
        <v>2551</v>
      </c>
      <c r="X3228" s="5" t="s">
        <v>3313</v>
      </c>
      <c r="Y3228" s="5" t="s">
        <v>2557</v>
      </c>
      <c r="Z3228" s="5" t="s">
        <v>2998</v>
      </c>
      <c r="AA3228" s="5"/>
    </row>
    <row r="3229" spans="1:27" ht="12" customHeight="1" x14ac:dyDescent="0.15">
      <c r="A3229" s="1" t="s">
        <v>833</v>
      </c>
      <c r="B3229" s="1" t="s">
        <v>202</v>
      </c>
      <c r="C3229" s="1" t="s">
        <v>23</v>
      </c>
      <c r="D3229" s="1" t="s">
        <v>2474</v>
      </c>
      <c r="E3229" s="1" t="s">
        <v>10</v>
      </c>
      <c r="F3229" s="1" t="s">
        <v>860</v>
      </c>
      <c r="G3229" s="1" t="s">
        <v>245</v>
      </c>
      <c r="H3229" s="1" t="s">
        <v>239</v>
      </c>
      <c r="I3229">
        <v>78</v>
      </c>
      <c r="J3229">
        <v>90</v>
      </c>
      <c r="K3229">
        <v>66</v>
      </c>
      <c r="L3229">
        <v>70</v>
      </c>
      <c r="M3229">
        <v>67</v>
      </c>
      <c r="N3229">
        <v>64</v>
      </c>
      <c r="O3229">
        <v>75</v>
      </c>
      <c r="P3229">
        <v>182</v>
      </c>
      <c r="Q3229">
        <v>62</v>
      </c>
      <c r="R3229">
        <v>64</v>
      </c>
      <c r="S3229">
        <v>61</v>
      </c>
      <c r="T3229">
        <v>67</v>
      </c>
      <c r="U3229">
        <v>68</v>
      </c>
      <c r="V3229" s="1" t="s">
        <v>3286</v>
      </c>
      <c r="W3229" s="1" t="s">
        <v>2551</v>
      </c>
      <c r="X3229" s="5" t="s">
        <v>3313</v>
      </c>
      <c r="Y3229" s="5" t="s">
        <v>2740</v>
      </c>
      <c r="Z3229" s="5" t="s">
        <v>2738</v>
      </c>
      <c r="AA3229" s="5"/>
    </row>
    <row r="3230" spans="1:27" ht="12" customHeight="1" x14ac:dyDescent="0.15">
      <c r="A3230" s="1" t="s">
        <v>833</v>
      </c>
      <c r="B3230" s="1" t="s">
        <v>202</v>
      </c>
      <c r="C3230" s="1" t="s">
        <v>77</v>
      </c>
      <c r="D3230" s="1" t="s">
        <v>2474</v>
      </c>
      <c r="E3230" s="1" t="s">
        <v>10</v>
      </c>
      <c r="F3230" s="1" t="s">
        <v>860</v>
      </c>
      <c r="G3230" s="1" t="s">
        <v>247</v>
      </c>
      <c r="H3230" s="1" t="s">
        <v>530</v>
      </c>
      <c r="I3230">
        <v>4441</v>
      </c>
      <c r="J3230">
        <v>4168</v>
      </c>
      <c r="K3230">
        <v>4060</v>
      </c>
      <c r="L3230">
        <v>4405</v>
      </c>
      <c r="M3230">
        <v>4055</v>
      </c>
      <c r="N3230">
        <v>3639</v>
      </c>
      <c r="O3230">
        <v>3206</v>
      </c>
      <c r="P3230">
        <v>2947</v>
      </c>
      <c r="Q3230">
        <v>3260</v>
      </c>
      <c r="R3230">
        <v>3086</v>
      </c>
      <c r="S3230">
        <v>2387</v>
      </c>
      <c r="T3230">
        <v>2501</v>
      </c>
      <c r="U3230">
        <v>2660</v>
      </c>
      <c r="V3230" s="1" t="s">
        <v>3286</v>
      </c>
      <c r="W3230" s="1" t="s">
        <v>2551</v>
      </c>
      <c r="X3230" s="5" t="s">
        <v>3313</v>
      </c>
      <c r="Y3230" s="5" t="s">
        <v>2564</v>
      </c>
      <c r="Z3230" s="5" t="s">
        <v>2998</v>
      </c>
      <c r="AA3230" s="5"/>
    </row>
    <row r="3231" spans="1:27" ht="12" customHeight="1" x14ac:dyDescent="0.15">
      <c r="A3231" s="1" t="s">
        <v>833</v>
      </c>
      <c r="B3231" s="1" t="s">
        <v>202</v>
      </c>
      <c r="C3231" s="1" t="s">
        <v>244</v>
      </c>
      <c r="D3231" s="1" t="s">
        <v>2474</v>
      </c>
      <c r="E3231" s="1" t="s">
        <v>10</v>
      </c>
      <c r="F3231" s="1" t="s">
        <v>860</v>
      </c>
      <c r="G3231" s="1" t="s">
        <v>249</v>
      </c>
      <c r="H3231" s="1" t="s">
        <v>530</v>
      </c>
      <c r="I3231">
        <v>4917</v>
      </c>
      <c r="J3231">
        <v>4916</v>
      </c>
      <c r="K3231">
        <v>4959</v>
      </c>
      <c r="L3231">
        <v>4996</v>
      </c>
      <c r="M3231">
        <v>4998</v>
      </c>
      <c r="N3231">
        <v>4988</v>
      </c>
      <c r="O3231">
        <v>4899</v>
      </c>
      <c r="P3231">
        <v>4881</v>
      </c>
      <c r="Q3231">
        <v>4865</v>
      </c>
      <c r="R3231">
        <v>4692</v>
      </c>
      <c r="S3231">
        <v>4728</v>
      </c>
      <c r="T3231">
        <v>4713</v>
      </c>
      <c r="U3231">
        <v>4764</v>
      </c>
      <c r="V3231" s="1" t="s">
        <v>3286</v>
      </c>
      <c r="W3231" s="1" t="s">
        <v>2551</v>
      </c>
      <c r="X3231" s="5" t="s">
        <v>3313</v>
      </c>
      <c r="Y3231" s="5" t="s">
        <v>2559</v>
      </c>
      <c r="Z3231" s="5" t="s">
        <v>2998</v>
      </c>
      <c r="AA3231" s="5"/>
    </row>
    <row r="3232" spans="1:27" ht="12" customHeight="1" x14ac:dyDescent="0.15">
      <c r="A3232" s="1" t="s">
        <v>833</v>
      </c>
      <c r="B3232" s="1" t="s">
        <v>204</v>
      </c>
      <c r="C3232" s="1" t="s">
        <v>9</v>
      </c>
      <c r="D3232" s="1" t="s">
        <v>2474</v>
      </c>
      <c r="E3232" s="1" t="s">
        <v>10</v>
      </c>
      <c r="F3232" s="1" t="s">
        <v>861</v>
      </c>
      <c r="G3232" s="1" t="s">
        <v>234</v>
      </c>
      <c r="H3232" s="1" t="s">
        <v>530</v>
      </c>
      <c r="I3232">
        <v>112061</v>
      </c>
      <c r="J3232">
        <v>109658</v>
      </c>
      <c r="K3232">
        <v>117821</v>
      </c>
      <c r="L3232">
        <v>133488</v>
      </c>
      <c r="M3232">
        <v>134400</v>
      </c>
      <c r="N3232">
        <v>123464</v>
      </c>
      <c r="O3232">
        <v>123157</v>
      </c>
      <c r="P3232">
        <v>118426</v>
      </c>
      <c r="Q3232">
        <v>107092</v>
      </c>
      <c r="R3232">
        <v>91402</v>
      </c>
      <c r="S3232">
        <v>85149</v>
      </c>
      <c r="T3232">
        <v>68597</v>
      </c>
      <c r="U3232">
        <v>68118</v>
      </c>
      <c r="V3232" s="1" t="s">
        <v>3286</v>
      </c>
      <c r="W3232" s="1" t="s">
        <v>2551</v>
      </c>
      <c r="X3232" s="5" t="s">
        <v>3314</v>
      </c>
      <c r="Y3232" s="5" t="s">
        <v>2553</v>
      </c>
      <c r="Z3232" s="5" t="s">
        <v>2998</v>
      </c>
      <c r="AA3232" s="5"/>
    </row>
    <row r="3233" spans="1:27" ht="12" customHeight="1" x14ac:dyDescent="0.15">
      <c r="A3233" s="1" t="s">
        <v>833</v>
      </c>
      <c r="B3233" s="1" t="s">
        <v>204</v>
      </c>
      <c r="C3233" s="1" t="s">
        <v>15</v>
      </c>
      <c r="D3233" s="1" t="s">
        <v>2474</v>
      </c>
      <c r="E3233" s="1" t="s">
        <v>10</v>
      </c>
      <c r="F3233" s="1" t="s">
        <v>861</v>
      </c>
      <c r="G3233" s="1" t="s">
        <v>238</v>
      </c>
      <c r="H3233" s="1" t="s">
        <v>239</v>
      </c>
      <c r="I3233">
        <v>6116</v>
      </c>
      <c r="J3233">
        <v>5563</v>
      </c>
      <c r="K3233">
        <v>6131</v>
      </c>
      <c r="L3233">
        <v>6795</v>
      </c>
      <c r="M3233">
        <v>7360</v>
      </c>
      <c r="N3233">
        <v>6526</v>
      </c>
      <c r="O3233">
        <v>6674</v>
      </c>
      <c r="P3233">
        <v>6535</v>
      </c>
      <c r="Q3233">
        <v>7038</v>
      </c>
      <c r="R3233">
        <v>6498</v>
      </c>
      <c r="S3233">
        <v>7630</v>
      </c>
      <c r="T3233">
        <v>8207</v>
      </c>
      <c r="U3233">
        <v>10180</v>
      </c>
      <c r="V3233" s="1" t="s">
        <v>3286</v>
      </c>
      <c r="W3233" s="1" t="s">
        <v>2551</v>
      </c>
      <c r="X3233" s="5" t="s">
        <v>3315</v>
      </c>
      <c r="Y3233" s="5" t="s">
        <v>2737</v>
      </c>
      <c r="Z3233" s="5" t="s">
        <v>2738</v>
      </c>
      <c r="AA3233" s="5"/>
    </row>
    <row r="3234" spans="1:27" ht="12" customHeight="1" x14ac:dyDescent="0.15">
      <c r="A3234" s="1" t="s">
        <v>833</v>
      </c>
      <c r="B3234" s="1" t="s">
        <v>204</v>
      </c>
      <c r="C3234" s="1" t="s">
        <v>17</v>
      </c>
      <c r="D3234" s="1" t="s">
        <v>2474</v>
      </c>
      <c r="E3234" s="1" t="s">
        <v>10</v>
      </c>
      <c r="F3234" s="1" t="s">
        <v>861</v>
      </c>
      <c r="G3234" s="1" t="s">
        <v>240</v>
      </c>
      <c r="H3234" s="1" t="s">
        <v>530</v>
      </c>
      <c r="I3234">
        <v>36354</v>
      </c>
      <c r="J3234">
        <v>33174</v>
      </c>
      <c r="K3234">
        <v>38249</v>
      </c>
      <c r="L3234">
        <v>40678</v>
      </c>
      <c r="M3234">
        <v>37831</v>
      </c>
      <c r="N3234">
        <v>36219</v>
      </c>
      <c r="O3234">
        <v>33966</v>
      </c>
      <c r="P3234">
        <v>34875</v>
      </c>
      <c r="Q3234">
        <v>34879</v>
      </c>
      <c r="R3234">
        <v>34567</v>
      </c>
      <c r="S3234">
        <v>34532</v>
      </c>
      <c r="T3234">
        <v>33353</v>
      </c>
      <c r="U3234">
        <v>36360</v>
      </c>
      <c r="V3234" s="1" t="s">
        <v>3286</v>
      </c>
      <c r="W3234" s="1" t="s">
        <v>2551</v>
      </c>
      <c r="X3234" s="5" t="s">
        <v>3315</v>
      </c>
      <c r="Y3234" s="5" t="s">
        <v>2561</v>
      </c>
      <c r="Z3234" s="5" t="s">
        <v>2998</v>
      </c>
      <c r="AA3234" s="5"/>
    </row>
    <row r="3235" spans="1:27" ht="12" customHeight="1" x14ac:dyDescent="0.15">
      <c r="A3235" s="1" t="s">
        <v>833</v>
      </c>
      <c r="B3235" s="1" t="s">
        <v>204</v>
      </c>
      <c r="C3235" s="1" t="s">
        <v>19</v>
      </c>
      <c r="D3235" s="1" t="s">
        <v>2474</v>
      </c>
      <c r="E3235" s="1" t="s">
        <v>10</v>
      </c>
      <c r="F3235" s="1" t="s">
        <v>861</v>
      </c>
      <c r="G3235" s="1" t="s">
        <v>241</v>
      </c>
      <c r="H3235" s="1" t="s">
        <v>530</v>
      </c>
      <c r="I3235">
        <v>0</v>
      </c>
      <c r="J3235">
        <v>0</v>
      </c>
      <c r="K3235">
        <v>0</v>
      </c>
      <c r="L3235">
        <v>0</v>
      </c>
      <c r="M3235">
        <v>0</v>
      </c>
      <c r="N3235">
        <v>0</v>
      </c>
      <c r="O3235">
        <v>0</v>
      </c>
      <c r="P3235">
        <v>0</v>
      </c>
      <c r="Q3235">
        <v>0</v>
      </c>
      <c r="R3235">
        <v>0</v>
      </c>
      <c r="S3235">
        <v>0</v>
      </c>
      <c r="T3235">
        <v>0</v>
      </c>
      <c r="U3235">
        <v>0</v>
      </c>
      <c r="V3235" s="1" t="s">
        <v>3286</v>
      </c>
      <c r="W3235" s="1" t="s">
        <v>2551</v>
      </c>
      <c r="X3235" s="5" t="s">
        <v>3315</v>
      </c>
      <c r="Y3235" s="5" t="s">
        <v>2562</v>
      </c>
      <c r="Z3235" s="5" t="s">
        <v>2998</v>
      </c>
      <c r="AA3235" s="5"/>
    </row>
    <row r="3236" spans="1:27" ht="12" customHeight="1" x14ac:dyDescent="0.15">
      <c r="A3236" s="1" t="s">
        <v>833</v>
      </c>
      <c r="B3236" s="1" t="s">
        <v>204</v>
      </c>
      <c r="C3236" s="1" t="s">
        <v>21</v>
      </c>
      <c r="D3236" s="1" t="s">
        <v>2474</v>
      </c>
      <c r="E3236" s="1" t="s">
        <v>10</v>
      </c>
      <c r="F3236" s="1" t="s">
        <v>861</v>
      </c>
      <c r="G3236" s="1" t="s">
        <v>242</v>
      </c>
      <c r="H3236" s="1" t="s">
        <v>530</v>
      </c>
      <c r="I3236">
        <v>124904</v>
      </c>
      <c r="J3236">
        <v>124711</v>
      </c>
      <c r="K3236">
        <v>131421</v>
      </c>
      <c r="L3236">
        <v>149028</v>
      </c>
      <c r="M3236">
        <v>145387</v>
      </c>
      <c r="N3236">
        <v>133346</v>
      </c>
      <c r="O3236">
        <v>134742</v>
      </c>
      <c r="P3236">
        <v>123943</v>
      </c>
      <c r="Q3236">
        <v>112925</v>
      </c>
      <c r="R3236">
        <v>105801</v>
      </c>
      <c r="S3236">
        <v>92651</v>
      </c>
      <c r="T3236">
        <v>82643</v>
      </c>
      <c r="U3236">
        <v>84803</v>
      </c>
      <c r="V3236" s="1" t="s">
        <v>3286</v>
      </c>
      <c r="W3236" s="1" t="s">
        <v>2551</v>
      </c>
      <c r="X3236" s="5" t="s">
        <v>3314</v>
      </c>
      <c r="Y3236" s="5" t="s">
        <v>2557</v>
      </c>
      <c r="Z3236" s="5" t="s">
        <v>2998</v>
      </c>
      <c r="AA3236" s="5"/>
    </row>
    <row r="3237" spans="1:27" ht="12" customHeight="1" x14ac:dyDescent="0.15">
      <c r="A3237" s="1" t="s">
        <v>833</v>
      </c>
      <c r="B3237" s="1" t="s">
        <v>204</v>
      </c>
      <c r="C3237" s="1" t="s">
        <v>23</v>
      </c>
      <c r="D3237" s="1" t="s">
        <v>2474</v>
      </c>
      <c r="E3237" s="1" t="s">
        <v>10</v>
      </c>
      <c r="F3237" s="1" t="s">
        <v>861</v>
      </c>
      <c r="G3237" s="1" t="s">
        <v>245</v>
      </c>
      <c r="H3237" s="1" t="s">
        <v>239</v>
      </c>
      <c r="I3237">
        <v>15178</v>
      </c>
      <c r="J3237">
        <v>13573</v>
      </c>
      <c r="K3237">
        <v>15188</v>
      </c>
      <c r="L3237">
        <v>14507</v>
      </c>
      <c r="M3237">
        <v>15280</v>
      </c>
      <c r="N3237">
        <v>13636</v>
      </c>
      <c r="O3237">
        <v>15255</v>
      </c>
      <c r="P3237">
        <v>15426</v>
      </c>
      <c r="Q3237">
        <v>16041</v>
      </c>
      <c r="R3237">
        <v>14736</v>
      </c>
      <c r="S3237">
        <v>14822</v>
      </c>
      <c r="T3237">
        <v>15830</v>
      </c>
      <c r="U3237">
        <v>20659</v>
      </c>
      <c r="V3237" s="1" t="s">
        <v>3286</v>
      </c>
      <c r="W3237" s="1" t="s">
        <v>2551</v>
      </c>
      <c r="X3237" s="5" t="s">
        <v>3314</v>
      </c>
      <c r="Y3237" s="5" t="s">
        <v>2740</v>
      </c>
      <c r="Z3237" s="5" t="s">
        <v>2738</v>
      </c>
      <c r="AA3237" s="5"/>
    </row>
    <row r="3238" spans="1:27" ht="12" customHeight="1" x14ac:dyDescent="0.15">
      <c r="A3238" s="1" t="s">
        <v>833</v>
      </c>
      <c r="B3238" s="1" t="s">
        <v>204</v>
      </c>
      <c r="C3238" s="1" t="s">
        <v>77</v>
      </c>
      <c r="D3238" s="1" t="s">
        <v>2474</v>
      </c>
      <c r="E3238" s="1" t="s">
        <v>10</v>
      </c>
      <c r="F3238" s="1" t="s">
        <v>861</v>
      </c>
      <c r="G3238" s="1" t="s">
        <v>247</v>
      </c>
      <c r="H3238" s="1" t="s">
        <v>530</v>
      </c>
      <c r="I3238">
        <v>26121</v>
      </c>
      <c r="J3238">
        <v>20468</v>
      </c>
      <c r="K3238">
        <v>21780</v>
      </c>
      <c r="L3238">
        <v>22941</v>
      </c>
      <c r="M3238">
        <v>21643</v>
      </c>
      <c r="N3238">
        <v>21578</v>
      </c>
      <c r="O3238">
        <v>21115</v>
      </c>
      <c r="P3238">
        <v>22052</v>
      </c>
      <c r="Q3238">
        <v>22650</v>
      </c>
      <c r="R3238">
        <v>21960</v>
      </c>
      <c r="S3238">
        <v>21687</v>
      </c>
      <c r="T3238">
        <v>21909</v>
      </c>
      <c r="U3238">
        <v>24286</v>
      </c>
      <c r="V3238" s="1" t="s">
        <v>3286</v>
      </c>
      <c r="W3238" s="1" t="s">
        <v>2551</v>
      </c>
      <c r="X3238" s="5" t="s">
        <v>3315</v>
      </c>
      <c r="Y3238" s="5" t="s">
        <v>2564</v>
      </c>
      <c r="Z3238" s="5" t="s">
        <v>2998</v>
      </c>
      <c r="AA3238" s="5"/>
    </row>
    <row r="3239" spans="1:27" ht="12" customHeight="1" x14ac:dyDescent="0.15">
      <c r="A3239" s="1" t="s">
        <v>833</v>
      </c>
      <c r="B3239" s="1" t="s">
        <v>204</v>
      </c>
      <c r="C3239" s="1" t="s">
        <v>244</v>
      </c>
      <c r="D3239" s="1" t="s">
        <v>2474</v>
      </c>
      <c r="E3239" s="1" t="s">
        <v>10</v>
      </c>
      <c r="F3239" s="1" t="s">
        <v>861</v>
      </c>
      <c r="G3239" s="1" t="s">
        <v>249</v>
      </c>
      <c r="H3239" s="1" t="s">
        <v>530</v>
      </c>
      <c r="I3239">
        <v>59504</v>
      </c>
      <c r="J3239">
        <v>57317</v>
      </c>
      <c r="K3239">
        <v>60347</v>
      </c>
      <c r="L3239">
        <v>62704</v>
      </c>
      <c r="M3239">
        <v>68065</v>
      </c>
      <c r="N3239">
        <v>72984</v>
      </c>
      <c r="O3239">
        <v>74410</v>
      </c>
      <c r="P3239">
        <v>81876</v>
      </c>
      <c r="Q3239">
        <v>88433</v>
      </c>
      <c r="R3239">
        <v>86800</v>
      </c>
      <c r="S3239">
        <v>92302</v>
      </c>
      <c r="T3239">
        <v>89861</v>
      </c>
      <c r="U3239">
        <v>85409</v>
      </c>
      <c r="V3239" s="1" t="s">
        <v>3286</v>
      </c>
      <c r="W3239" s="1" t="s">
        <v>2551</v>
      </c>
      <c r="X3239" s="5" t="s">
        <v>3314</v>
      </c>
      <c r="Y3239" s="5" t="s">
        <v>2559</v>
      </c>
      <c r="Z3239" s="5" t="s">
        <v>2998</v>
      </c>
      <c r="AA3239" s="5"/>
    </row>
    <row r="3240" spans="1:27" ht="12" customHeight="1" x14ac:dyDescent="0.15">
      <c r="A3240" s="1" t="s">
        <v>833</v>
      </c>
      <c r="B3240" s="1" t="s">
        <v>206</v>
      </c>
      <c r="C3240" s="1" t="s">
        <v>9</v>
      </c>
      <c r="D3240" s="1" t="s">
        <v>2474</v>
      </c>
      <c r="E3240" s="1" t="s">
        <v>10</v>
      </c>
      <c r="F3240" s="1" t="s">
        <v>5044</v>
      </c>
      <c r="G3240" s="1" t="s">
        <v>234</v>
      </c>
      <c r="H3240" s="1" t="s">
        <v>530</v>
      </c>
      <c r="I3240">
        <v>117796</v>
      </c>
      <c r="J3240">
        <v>78925</v>
      </c>
      <c r="K3240">
        <v>81997</v>
      </c>
      <c r="L3240">
        <v>109866</v>
      </c>
      <c r="M3240">
        <v>81605</v>
      </c>
      <c r="N3240">
        <v>82396</v>
      </c>
      <c r="O3240">
        <v>85498</v>
      </c>
      <c r="P3240">
        <v>78568</v>
      </c>
      <c r="Q3240">
        <v>75964</v>
      </c>
      <c r="R3240">
        <v>92744</v>
      </c>
      <c r="S3240">
        <v>70053</v>
      </c>
      <c r="T3240">
        <v>109246</v>
      </c>
      <c r="U3240">
        <v>83118</v>
      </c>
      <c r="V3240" s="1" t="s">
        <v>3286</v>
      </c>
      <c r="W3240" s="1" t="s">
        <v>2551</v>
      </c>
      <c r="X3240" s="5" t="s">
        <v>5061</v>
      </c>
      <c r="Y3240" s="5" t="s">
        <v>2553</v>
      </c>
      <c r="Z3240" s="5" t="s">
        <v>2998</v>
      </c>
      <c r="AA3240" s="5"/>
    </row>
    <row r="3241" spans="1:27" ht="12" customHeight="1" x14ac:dyDescent="0.15">
      <c r="A3241" s="1" t="s">
        <v>833</v>
      </c>
      <c r="B3241" s="1" t="s">
        <v>206</v>
      </c>
      <c r="C3241" s="1" t="s">
        <v>15</v>
      </c>
      <c r="D3241" s="1" t="s">
        <v>2474</v>
      </c>
      <c r="E3241" s="1" t="s">
        <v>10</v>
      </c>
      <c r="F3241" s="1" t="s">
        <v>5044</v>
      </c>
      <c r="G3241" s="1" t="s">
        <v>238</v>
      </c>
      <c r="H3241" s="1" t="s">
        <v>239</v>
      </c>
      <c r="I3241">
        <v>60911</v>
      </c>
      <c r="J3241">
        <v>41109</v>
      </c>
      <c r="K3241">
        <v>43710</v>
      </c>
      <c r="L3241">
        <v>70326</v>
      </c>
      <c r="M3241">
        <v>43797</v>
      </c>
      <c r="N3241">
        <v>34913</v>
      </c>
      <c r="O3241">
        <v>42200</v>
      </c>
      <c r="P3241">
        <v>27312</v>
      </c>
      <c r="Q3241">
        <v>35986</v>
      </c>
      <c r="R3241">
        <v>31166</v>
      </c>
      <c r="S3241">
        <v>25703</v>
      </c>
      <c r="T3241">
        <v>32683</v>
      </c>
      <c r="U3241">
        <v>24836</v>
      </c>
      <c r="V3241" s="1" t="s">
        <v>3286</v>
      </c>
      <c r="W3241" s="1" t="s">
        <v>2551</v>
      </c>
      <c r="X3241" s="5" t="s">
        <v>5061</v>
      </c>
      <c r="Y3241" s="5" t="s">
        <v>2737</v>
      </c>
      <c r="Z3241" s="5" t="s">
        <v>2738</v>
      </c>
      <c r="AA3241" s="5"/>
    </row>
    <row r="3242" spans="1:27" ht="12" customHeight="1" x14ac:dyDescent="0.15">
      <c r="A3242" s="1" t="s">
        <v>833</v>
      </c>
      <c r="B3242" s="1" t="s">
        <v>206</v>
      </c>
      <c r="C3242" s="1" t="s">
        <v>17</v>
      </c>
      <c r="D3242" s="1" t="s">
        <v>2474</v>
      </c>
      <c r="E3242" s="1" t="s">
        <v>10</v>
      </c>
      <c r="F3242" s="1" t="s">
        <v>5044</v>
      </c>
      <c r="G3242" s="1" t="s">
        <v>240</v>
      </c>
      <c r="H3242" s="1" t="s">
        <v>530</v>
      </c>
      <c r="I3242">
        <v>109550</v>
      </c>
      <c r="J3242">
        <v>75654</v>
      </c>
      <c r="K3242">
        <v>80869</v>
      </c>
      <c r="L3242">
        <v>98322</v>
      </c>
      <c r="M3242">
        <v>69618</v>
      </c>
      <c r="N3242">
        <v>68662</v>
      </c>
      <c r="O3242">
        <v>74915</v>
      </c>
      <c r="P3242">
        <v>72959</v>
      </c>
      <c r="Q3242">
        <v>65394</v>
      </c>
      <c r="R3242">
        <v>85905</v>
      </c>
      <c r="S3242">
        <v>66386</v>
      </c>
      <c r="T3242">
        <v>106764</v>
      </c>
      <c r="U3242">
        <v>79627</v>
      </c>
      <c r="V3242" s="1" t="s">
        <v>3286</v>
      </c>
      <c r="W3242" s="1" t="s">
        <v>2551</v>
      </c>
      <c r="X3242" s="5" t="s">
        <v>5061</v>
      </c>
      <c r="Y3242" s="5" t="s">
        <v>2561</v>
      </c>
      <c r="Z3242" s="5" t="s">
        <v>2998</v>
      </c>
      <c r="AA3242" s="5"/>
    </row>
    <row r="3243" spans="1:27" ht="12" customHeight="1" x14ac:dyDescent="0.15">
      <c r="A3243" s="1" t="s">
        <v>833</v>
      </c>
      <c r="B3243" s="1" t="s">
        <v>206</v>
      </c>
      <c r="C3243" s="1" t="s">
        <v>19</v>
      </c>
      <c r="D3243" s="1" t="s">
        <v>2474</v>
      </c>
      <c r="E3243" s="1" t="s">
        <v>10</v>
      </c>
      <c r="F3243" s="1" t="s">
        <v>5044</v>
      </c>
      <c r="G3243" s="1" t="s">
        <v>241</v>
      </c>
      <c r="H3243" s="1" t="s">
        <v>530</v>
      </c>
      <c r="I3243">
        <v>0</v>
      </c>
      <c r="J3243">
        <v>0</v>
      </c>
      <c r="K3243">
        <v>0</v>
      </c>
      <c r="L3243">
        <v>0</v>
      </c>
      <c r="M3243">
        <v>0</v>
      </c>
      <c r="N3243">
        <v>0</v>
      </c>
      <c r="O3243">
        <v>0</v>
      </c>
      <c r="P3243">
        <v>0</v>
      </c>
      <c r="Q3243">
        <v>0</v>
      </c>
      <c r="R3243">
        <v>0</v>
      </c>
      <c r="S3243">
        <v>0</v>
      </c>
      <c r="T3243">
        <v>0</v>
      </c>
      <c r="U3243">
        <v>0</v>
      </c>
      <c r="V3243" s="1" t="s">
        <v>3286</v>
      </c>
      <c r="W3243" s="1" t="s">
        <v>2551</v>
      </c>
      <c r="X3243" s="5" t="s">
        <v>5061</v>
      </c>
      <c r="Y3243" s="5" t="s">
        <v>2562</v>
      </c>
      <c r="Z3243" s="5" t="s">
        <v>2998</v>
      </c>
      <c r="AA3243" s="5"/>
    </row>
    <row r="3244" spans="1:27" ht="12" customHeight="1" x14ac:dyDescent="0.15">
      <c r="A3244" s="1" t="s">
        <v>833</v>
      </c>
      <c r="B3244" s="1" t="s">
        <v>206</v>
      </c>
      <c r="C3244" s="1" t="s">
        <v>21</v>
      </c>
      <c r="D3244" s="1" t="s">
        <v>2474</v>
      </c>
      <c r="E3244" s="1" t="s">
        <v>10</v>
      </c>
      <c r="F3244" s="1" t="s">
        <v>5044</v>
      </c>
      <c r="G3244" s="1" t="s">
        <v>242</v>
      </c>
      <c r="H3244" s="1" t="s">
        <v>530</v>
      </c>
      <c r="I3244">
        <v>132410</v>
      </c>
      <c r="J3244">
        <v>74930</v>
      </c>
      <c r="K3244">
        <v>72426</v>
      </c>
      <c r="L3244">
        <v>103578</v>
      </c>
      <c r="M3244">
        <v>84785</v>
      </c>
      <c r="N3244">
        <v>86048</v>
      </c>
      <c r="O3244">
        <v>102804</v>
      </c>
      <c r="P3244">
        <v>75726</v>
      </c>
      <c r="Q3244">
        <v>68500</v>
      </c>
      <c r="R3244">
        <v>98318</v>
      </c>
      <c r="S3244">
        <v>63134</v>
      </c>
      <c r="T3244">
        <v>106490</v>
      </c>
      <c r="U3244">
        <v>106181</v>
      </c>
      <c r="V3244" s="1" t="s">
        <v>3286</v>
      </c>
      <c r="W3244" s="1" t="s">
        <v>2551</v>
      </c>
      <c r="X3244" s="5" t="s">
        <v>5061</v>
      </c>
      <c r="Y3244" s="5" t="s">
        <v>2557</v>
      </c>
      <c r="Z3244" s="5" t="s">
        <v>2998</v>
      </c>
      <c r="AA3244" s="5"/>
    </row>
    <row r="3245" spans="1:27" ht="12" customHeight="1" x14ac:dyDescent="0.15">
      <c r="A3245" s="1" t="s">
        <v>833</v>
      </c>
      <c r="B3245" s="1" t="s">
        <v>206</v>
      </c>
      <c r="C3245" s="1" t="s">
        <v>23</v>
      </c>
      <c r="D3245" s="1" t="s">
        <v>2474</v>
      </c>
      <c r="E3245" s="1" t="s">
        <v>10</v>
      </c>
      <c r="F3245" s="1" t="s">
        <v>5044</v>
      </c>
      <c r="G3245" s="1" t="s">
        <v>245</v>
      </c>
      <c r="H3245" s="1" t="s">
        <v>239</v>
      </c>
      <c r="I3245">
        <v>66488</v>
      </c>
      <c r="J3245">
        <v>35127</v>
      </c>
      <c r="K3245">
        <v>39983</v>
      </c>
      <c r="L3245">
        <v>64587</v>
      </c>
      <c r="M3245">
        <v>44195</v>
      </c>
      <c r="N3245">
        <v>37110</v>
      </c>
      <c r="O3245">
        <v>55368</v>
      </c>
      <c r="P3245">
        <v>25480</v>
      </c>
      <c r="Q3245">
        <v>31427</v>
      </c>
      <c r="R3245">
        <v>38762</v>
      </c>
      <c r="S3245">
        <v>21333</v>
      </c>
      <c r="T3245">
        <v>32498</v>
      </c>
      <c r="U3245">
        <v>32653</v>
      </c>
      <c r="V3245" s="1" t="s">
        <v>3286</v>
      </c>
      <c r="W3245" s="1" t="s">
        <v>2551</v>
      </c>
      <c r="X3245" s="5" t="s">
        <v>5061</v>
      </c>
      <c r="Y3245" s="5" t="s">
        <v>2740</v>
      </c>
      <c r="Z3245" s="5" t="s">
        <v>2738</v>
      </c>
      <c r="AA3245" s="5"/>
    </row>
    <row r="3246" spans="1:27" ht="12" customHeight="1" x14ac:dyDescent="0.15">
      <c r="A3246" s="1" t="s">
        <v>833</v>
      </c>
      <c r="B3246" s="1" t="s">
        <v>206</v>
      </c>
      <c r="C3246" s="1" t="s">
        <v>77</v>
      </c>
      <c r="D3246" s="1" t="s">
        <v>2474</v>
      </c>
      <c r="E3246" s="1" t="s">
        <v>10</v>
      </c>
      <c r="F3246" s="1" t="s">
        <v>5044</v>
      </c>
      <c r="G3246" s="1" t="s">
        <v>247</v>
      </c>
      <c r="H3246" s="1" t="s">
        <v>530</v>
      </c>
      <c r="I3246">
        <v>106182</v>
      </c>
      <c r="J3246">
        <v>73127</v>
      </c>
      <c r="K3246">
        <v>77388</v>
      </c>
      <c r="L3246">
        <v>96182</v>
      </c>
      <c r="M3246">
        <v>65786</v>
      </c>
      <c r="N3246">
        <v>65509</v>
      </c>
      <c r="O3246">
        <v>71458</v>
      </c>
      <c r="P3246">
        <v>68271</v>
      </c>
      <c r="Q3246">
        <v>63265</v>
      </c>
      <c r="R3246">
        <v>83979</v>
      </c>
      <c r="S3246">
        <v>63864</v>
      </c>
      <c r="T3246">
        <v>105688</v>
      </c>
      <c r="U3246">
        <v>78534</v>
      </c>
      <c r="V3246" s="1" t="s">
        <v>3286</v>
      </c>
      <c r="W3246" s="1" t="s">
        <v>2551</v>
      </c>
      <c r="X3246" s="5" t="s">
        <v>5061</v>
      </c>
      <c r="Y3246" s="5" t="s">
        <v>2564</v>
      </c>
      <c r="Z3246" s="5" t="s">
        <v>2998</v>
      </c>
      <c r="AA3246" s="5"/>
    </row>
    <row r="3247" spans="1:27" ht="12" customHeight="1" x14ac:dyDescent="0.15">
      <c r="A3247" s="1" t="s">
        <v>833</v>
      </c>
      <c r="B3247" s="1" t="s">
        <v>206</v>
      </c>
      <c r="C3247" s="1" t="s">
        <v>244</v>
      </c>
      <c r="D3247" s="1" t="s">
        <v>2474</v>
      </c>
      <c r="E3247" s="1" t="s">
        <v>10</v>
      </c>
      <c r="F3247" s="1" t="s">
        <v>5044</v>
      </c>
      <c r="G3247" s="1" t="s">
        <v>249</v>
      </c>
      <c r="H3247" s="1" t="s">
        <v>530</v>
      </c>
      <c r="I3247">
        <v>42834</v>
      </c>
      <c r="J3247">
        <v>49353</v>
      </c>
      <c r="K3247">
        <v>62406</v>
      </c>
      <c r="L3247">
        <v>70834</v>
      </c>
      <c r="M3247">
        <v>71486</v>
      </c>
      <c r="N3247">
        <v>70986</v>
      </c>
      <c r="O3247">
        <v>57138</v>
      </c>
      <c r="P3247">
        <v>64668</v>
      </c>
      <c r="Q3247">
        <v>74262</v>
      </c>
      <c r="R3247">
        <v>70613</v>
      </c>
      <c r="S3247">
        <v>80054</v>
      </c>
      <c r="T3247">
        <v>83885</v>
      </c>
      <c r="U3247">
        <v>61915</v>
      </c>
      <c r="V3247" s="1" t="s">
        <v>3286</v>
      </c>
      <c r="W3247" s="1" t="s">
        <v>2551</v>
      </c>
      <c r="X3247" s="5" t="s">
        <v>5061</v>
      </c>
      <c r="Y3247" s="5" t="s">
        <v>2559</v>
      </c>
      <c r="Z3247" s="5" t="s">
        <v>2998</v>
      </c>
      <c r="AA3247" s="5"/>
    </row>
    <row r="3248" spans="1:27" ht="12" customHeight="1" x14ac:dyDescent="0.15">
      <c r="A3248" s="1" t="s">
        <v>833</v>
      </c>
      <c r="B3248" s="1" t="s">
        <v>208</v>
      </c>
      <c r="C3248" s="1" t="s">
        <v>9</v>
      </c>
      <c r="D3248" s="1" t="s">
        <v>2474</v>
      </c>
      <c r="E3248" s="1" t="s">
        <v>10</v>
      </c>
      <c r="F3248" s="1" t="s">
        <v>5360</v>
      </c>
      <c r="G3248" s="1" t="s">
        <v>234</v>
      </c>
      <c r="H3248" s="1" t="s">
        <v>530</v>
      </c>
      <c r="I3248" t="s">
        <v>14</v>
      </c>
      <c r="J3248" t="s">
        <v>14</v>
      </c>
      <c r="K3248" t="s">
        <v>14</v>
      </c>
      <c r="L3248" t="s">
        <v>14</v>
      </c>
      <c r="M3248" t="s">
        <v>14</v>
      </c>
      <c r="N3248" t="s">
        <v>14</v>
      </c>
      <c r="O3248" t="s">
        <v>14</v>
      </c>
      <c r="P3248" t="s">
        <v>14</v>
      </c>
      <c r="Q3248" t="s">
        <v>14</v>
      </c>
      <c r="R3248" t="s">
        <v>14</v>
      </c>
      <c r="S3248" t="s">
        <v>14</v>
      </c>
      <c r="T3248" t="s">
        <v>14</v>
      </c>
      <c r="U3248" t="s">
        <v>14</v>
      </c>
      <c r="V3248" s="1" t="s">
        <v>3286</v>
      </c>
      <c r="W3248" s="1" t="s">
        <v>2551</v>
      </c>
      <c r="X3248" s="5" t="s">
        <v>5361</v>
      </c>
      <c r="Y3248" s="5" t="s">
        <v>2553</v>
      </c>
      <c r="Z3248" s="5" t="s">
        <v>2998</v>
      </c>
      <c r="AA3248" s="5"/>
    </row>
    <row r="3249" spans="1:27" ht="12" customHeight="1" x14ac:dyDescent="0.15">
      <c r="A3249" s="1" t="s">
        <v>833</v>
      </c>
      <c r="B3249" s="1" t="s">
        <v>208</v>
      </c>
      <c r="C3249" s="1" t="s">
        <v>15</v>
      </c>
      <c r="D3249" s="1" t="s">
        <v>2474</v>
      </c>
      <c r="E3249" s="1" t="s">
        <v>10</v>
      </c>
      <c r="F3249" s="1" t="s">
        <v>5360</v>
      </c>
      <c r="G3249" s="1" t="s">
        <v>238</v>
      </c>
      <c r="H3249" s="1" t="s">
        <v>239</v>
      </c>
      <c r="I3249" t="s">
        <v>14</v>
      </c>
      <c r="J3249" t="s">
        <v>14</v>
      </c>
      <c r="K3249" t="s">
        <v>14</v>
      </c>
      <c r="L3249" t="s">
        <v>14</v>
      </c>
      <c r="M3249" t="s">
        <v>14</v>
      </c>
      <c r="N3249" t="s">
        <v>14</v>
      </c>
      <c r="O3249" t="s">
        <v>14</v>
      </c>
      <c r="P3249" t="s">
        <v>14</v>
      </c>
      <c r="Q3249" t="s">
        <v>14</v>
      </c>
      <c r="R3249" t="s">
        <v>14</v>
      </c>
      <c r="S3249" t="s">
        <v>14</v>
      </c>
      <c r="T3249" t="s">
        <v>14</v>
      </c>
      <c r="U3249" t="s">
        <v>14</v>
      </c>
      <c r="V3249" s="1" t="s">
        <v>3286</v>
      </c>
      <c r="W3249" s="1" t="s">
        <v>2551</v>
      </c>
      <c r="X3249" s="5" t="s">
        <v>5361</v>
      </c>
      <c r="Y3249" s="5" t="s">
        <v>2737</v>
      </c>
      <c r="Z3249" s="5" t="s">
        <v>2738</v>
      </c>
      <c r="AA3249" s="5"/>
    </row>
    <row r="3250" spans="1:27" ht="12" customHeight="1" x14ac:dyDescent="0.15">
      <c r="A3250" s="1" t="s">
        <v>833</v>
      </c>
      <c r="B3250" s="1" t="s">
        <v>208</v>
      </c>
      <c r="C3250" s="1" t="s">
        <v>17</v>
      </c>
      <c r="D3250" s="1" t="s">
        <v>2474</v>
      </c>
      <c r="E3250" s="1" t="s">
        <v>10</v>
      </c>
      <c r="F3250" s="1" t="s">
        <v>5360</v>
      </c>
      <c r="G3250" s="1" t="s">
        <v>240</v>
      </c>
      <c r="H3250" s="1" t="s">
        <v>530</v>
      </c>
      <c r="I3250" t="s">
        <v>14</v>
      </c>
      <c r="J3250" t="s">
        <v>14</v>
      </c>
      <c r="K3250" t="s">
        <v>14</v>
      </c>
      <c r="L3250" t="s">
        <v>14</v>
      </c>
      <c r="M3250" t="s">
        <v>14</v>
      </c>
      <c r="N3250" t="s">
        <v>14</v>
      </c>
      <c r="O3250" t="s">
        <v>14</v>
      </c>
      <c r="P3250" t="s">
        <v>14</v>
      </c>
      <c r="Q3250" t="s">
        <v>14</v>
      </c>
      <c r="R3250" t="s">
        <v>14</v>
      </c>
      <c r="S3250" t="s">
        <v>14</v>
      </c>
      <c r="T3250" t="s">
        <v>14</v>
      </c>
      <c r="U3250" t="s">
        <v>14</v>
      </c>
      <c r="V3250" s="1" t="s">
        <v>3286</v>
      </c>
      <c r="W3250" s="1" t="s">
        <v>2551</v>
      </c>
      <c r="X3250" s="5" t="s">
        <v>5361</v>
      </c>
      <c r="Y3250" s="5" t="s">
        <v>2561</v>
      </c>
      <c r="Z3250" s="5" t="s">
        <v>2998</v>
      </c>
      <c r="AA3250" s="5"/>
    </row>
    <row r="3251" spans="1:27" ht="12" customHeight="1" x14ac:dyDescent="0.15">
      <c r="A3251" s="1" t="s">
        <v>833</v>
      </c>
      <c r="B3251" s="1" t="s">
        <v>208</v>
      </c>
      <c r="C3251" s="1" t="s">
        <v>19</v>
      </c>
      <c r="D3251" s="1" t="s">
        <v>2474</v>
      </c>
      <c r="E3251" s="1" t="s">
        <v>10</v>
      </c>
      <c r="F3251" s="1" t="s">
        <v>5360</v>
      </c>
      <c r="G3251" s="1" t="s">
        <v>241</v>
      </c>
      <c r="H3251" s="1" t="s">
        <v>530</v>
      </c>
      <c r="I3251" t="s">
        <v>14</v>
      </c>
      <c r="J3251" t="s">
        <v>14</v>
      </c>
      <c r="K3251" t="s">
        <v>14</v>
      </c>
      <c r="L3251" t="s">
        <v>14</v>
      </c>
      <c r="M3251" t="s">
        <v>14</v>
      </c>
      <c r="N3251" t="s">
        <v>14</v>
      </c>
      <c r="O3251" t="s">
        <v>14</v>
      </c>
      <c r="P3251" t="s">
        <v>14</v>
      </c>
      <c r="Q3251" t="s">
        <v>14</v>
      </c>
      <c r="R3251" t="s">
        <v>14</v>
      </c>
      <c r="S3251" t="s">
        <v>14</v>
      </c>
      <c r="T3251" t="s">
        <v>14</v>
      </c>
      <c r="U3251" t="s">
        <v>14</v>
      </c>
      <c r="V3251" s="1" t="s">
        <v>3286</v>
      </c>
      <c r="W3251" s="1" t="s">
        <v>2551</v>
      </c>
      <c r="X3251" s="5" t="s">
        <v>5361</v>
      </c>
      <c r="Y3251" s="5" t="s">
        <v>2562</v>
      </c>
      <c r="Z3251" s="5" t="s">
        <v>2998</v>
      </c>
      <c r="AA3251" s="5"/>
    </row>
    <row r="3252" spans="1:27" ht="12" customHeight="1" x14ac:dyDescent="0.15">
      <c r="A3252" s="1" t="s">
        <v>833</v>
      </c>
      <c r="B3252" s="1" t="s">
        <v>208</v>
      </c>
      <c r="C3252" s="1" t="s">
        <v>21</v>
      </c>
      <c r="D3252" s="1" t="s">
        <v>2474</v>
      </c>
      <c r="E3252" s="1" t="s">
        <v>10</v>
      </c>
      <c r="F3252" s="1" t="s">
        <v>5360</v>
      </c>
      <c r="G3252" s="1" t="s">
        <v>242</v>
      </c>
      <c r="H3252" s="1" t="s">
        <v>530</v>
      </c>
      <c r="I3252" t="s">
        <v>14</v>
      </c>
      <c r="J3252" t="s">
        <v>14</v>
      </c>
      <c r="K3252" t="s">
        <v>14</v>
      </c>
      <c r="L3252" t="s">
        <v>14</v>
      </c>
      <c r="M3252" t="s">
        <v>14</v>
      </c>
      <c r="N3252" t="s">
        <v>14</v>
      </c>
      <c r="O3252" t="s">
        <v>14</v>
      </c>
      <c r="P3252" t="s">
        <v>14</v>
      </c>
      <c r="Q3252" t="s">
        <v>14</v>
      </c>
      <c r="R3252" t="s">
        <v>14</v>
      </c>
      <c r="S3252" t="s">
        <v>14</v>
      </c>
      <c r="T3252" t="s">
        <v>14</v>
      </c>
      <c r="U3252" t="s">
        <v>14</v>
      </c>
      <c r="V3252" s="1" t="s">
        <v>3286</v>
      </c>
      <c r="W3252" s="1" t="s">
        <v>2551</v>
      </c>
      <c r="X3252" s="5" t="s">
        <v>5361</v>
      </c>
      <c r="Y3252" s="5" t="s">
        <v>2557</v>
      </c>
      <c r="Z3252" s="5" t="s">
        <v>2998</v>
      </c>
      <c r="AA3252" s="5"/>
    </row>
    <row r="3253" spans="1:27" ht="12" customHeight="1" x14ac:dyDescent="0.15">
      <c r="A3253" s="1" t="s">
        <v>833</v>
      </c>
      <c r="B3253" s="1" t="s">
        <v>208</v>
      </c>
      <c r="C3253" s="1" t="s">
        <v>23</v>
      </c>
      <c r="D3253" s="1" t="s">
        <v>2474</v>
      </c>
      <c r="E3253" s="1" t="s">
        <v>10</v>
      </c>
      <c r="F3253" s="1" t="s">
        <v>5360</v>
      </c>
      <c r="G3253" s="1" t="s">
        <v>245</v>
      </c>
      <c r="H3253" s="1" t="s">
        <v>239</v>
      </c>
      <c r="I3253" t="s">
        <v>14</v>
      </c>
      <c r="J3253" t="s">
        <v>14</v>
      </c>
      <c r="K3253" t="s">
        <v>14</v>
      </c>
      <c r="L3253" t="s">
        <v>14</v>
      </c>
      <c r="M3253" t="s">
        <v>14</v>
      </c>
      <c r="N3253" t="s">
        <v>14</v>
      </c>
      <c r="O3253" t="s">
        <v>14</v>
      </c>
      <c r="P3253" t="s">
        <v>14</v>
      </c>
      <c r="Q3253" t="s">
        <v>14</v>
      </c>
      <c r="R3253" t="s">
        <v>14</v>
      </c>
      <c r="S3253" t="s">
        <v>14</v>
      </c>
      <c r="T3253" t="s">
        <v>14</v>
      </c>
      <c r="U3253" t="s">
        <v>14</v>
      </c>
      <c r="V3253" s="1" t="s">
        <v>3286</v>
      </c>
      <c r="W3253" s="1" t="s">
        <v>2551</v>
      </c>
      <c r="X3253" s="5" t="s">
        <v>5361</v>
      </c>
      <c r="Y3253" s="5" t="s">
        <v>2740</v>
      </c>
      <c r="Z3253" s="5" t="s">
        <v>2738</v>
      </c>
      <c r="AA3253" s="5"/>
    </row>
    <row r="3254" spans="1:27" ht="12" customHeight="1" x14ac:dyDescent="0.15">
      <c r="A3254" s="1" t="s">
        <v>833</v>
      </c>
      <c r="B3254" s="1" t="s">
        <v>208</v>
      </c>
      <c r="C3254" s="1" t="s">
        <v>77</v>
      </c>
      <c r="D3254" s="1" t="s">
        <v>2474</v>
      </c>
      <c r="E3254" s="1" t="s">
        <v>10</v>
      </c>
      <c r="F3254" s="1" t="s">
        <v>5360</v>
      </c>
      <c r="G3254" s="1" t="s">
        <v>247</v>
      </c>
      <c r="H3254" s="1" t="s">
        <v>530</v>
      </c>
      <c r="I3254" t="s">
        <v>14</v>
      </c>
      <c r="J3254" t="s">
        <v>14</v>
      </c>
      <c r="K3254" t="s">
        <v>14</v>
      </c>
      <c r="L3254" t="s">
        <v>14</v>
      </c>
      <c r="M3254" t="s">
        <v>14</v>
      </c>
      <c r="N3254" t="s">
        <v>14</v>
      </c>
      <c r="O3254" t="s">
        <v>14</v>
      </c>
      <c r="P3254" t="s">
        <v>14</v>
      </c>
      <c r="Q3254" t="s">
        <v>14</v>
      </c>
      <c r="R3254" t="s">
        <v>14</v>
      </c>
      <c r="S3254" t="s">
        <v>14</v>
      </c>
      <c r="T3254" t="s">
        <v>14</v>
      </c>
      <c r="U3254" t="s">
        <v>14</v>
      </c>
      <c r="V3254" s="1" t="s">
        <v>3286</v>
      </c>
      <c r="W3254" s="1" t="s">
        <v>2551</v>
      </c>
      <c r="X3254" s="5" t="s">
        <v>5361</v>
      </c>
      <c r="Y3254" s="5" t="s">
        <v>2564</v>
      </c>
      <c r="Z3254" s="5" t="s">
        <v>2998</v>
      </c>
      <c r="AA3254" s="5"/>
    </row>
    <row r="3255" spans="1:27" ht="12" customHeight="1" x14ac:dyDescent="0.15">
      <c r="A3255" s="1" t="s">
        <v>833</v>
      </c>
      <c r="B3255" s="1" t="s">
        <v>208</v>
      </c>
      <c r="C3255" s="1" t="s">
        <v>244</v>
      </c>
      <c r="D3255" s="1" t="s">
        <v>2474</v>
      </c>
      <c r="E3255" s="1" t="s">
        <v>10</v>
      </c>
      <c r="F3255" s="1" t="s">
        <v>5360</v>
      </c>
      <c r="G3255" s="1" t="s">
        <v>249</v>
      </c>
      <c r="H3255" s="1" t="s">
        <v>530</v>
      </c>
      <c r="I3255" t="s">
        <v>14</v>
      </c>
      <c r="J3255" t="s">
        <v>14</v>
      </c>
      <c r="K3255" t="s">
        <v>14</v>
      </c>
      <c r="L3255" t="s">
        <v>14</v>
      </c>
      <c r="M3255" t="s">
        <v>14</v>
      </c>
      <c r="N3255" t="s">
        <v>14</v>
      </c>
      <c r="O3255" t="s">
        <v>14</v>
      </c>
      <c r="P3255" t="s">
        <v>14</v>
      </c>
      <c r="Q3255" t="s">
        <v>14</v>
      </c>
      <c r="R3255" t="s">
        <v>14</v>
      </c>
      <c r="S3255" t="s">
        <v>14</v>
      </c>
      <c r="T3255" t="s">
        <v>14</v>
      </c>
      <c r="U3255" t="s">
        <v>14</v>
      </c>
      <c r="V3255" s="1" t="s">
        <v>3286</v>
      </c>
      <c r="W3255" s="1" t="s">
        <v>2551</v>
      </c>
      <c r="X3255" s="5" t="s">
        <v>5361</v>
      </c>
      <c r="Y3255" s="5" t="s">
        <v>2559</v>
      </c>
      <c r="Z3255" s="5" t="s">
        <v>2998</v>
      </c>
      <c r="AA3255" s="5"/>
    </row>
    <row r="3256" spans="1:27" ht="12" customHeight="1" x14ac:dyDescent="0.15">
      <c r="A3256" s="1" t="s">
        <v>833</v>
      </c>
      <c r="B3256" s="1" t="s">
        <v>62</v>
      </c>
      <c r="C3256" s="1" t="s">
        <v>9</v>
      </c>
      <c r="D3256" s="1" t="s">
        <v>2474</v>
      </c>
      <c r="E3256" s="1" t="s">
        <v>10</v>
      </c>
      <c r="F3256" s="1" t="s">
        <v>862</v>
      </c>
      <c r="G3256" s="1" t="s">
        <v>234</v>
      </c>
      <c r="H3256" s="1" t="s">
        <v>530</v>
      </c>
      <c r="I3256">
        <v>197321</v>
      </c>
      <c r="J3256">
        <v>170561</v>
      </c>
      <c r="K3256">
        <v>145467</v>
      </c>
      <c r="L3256">
        <v>153913</v>
      </c>
      <c r="M3256">
        <v>148264</v>
      </c>
      <c r="N3256">
        <v>174198</v>
      </c>
      <c r="O3256">
        <v>150704</v>
      </c>
      <c r="P3256">
        <v>144053</v>
      </c>
      <c r="Q3256">
        <v>151302</v>
      </c>
      <c r="R3256">
        <v>134696</v>
      </c>
      <c r="S3256">
        <v>111926</v>
      </c>
      <c r="T3256">
        <v>117642</v>
      </c>
      <c r="U3256">
        <v>122565</v>
      </c>
      <c r="V3256" s="1" t="s">
        <v>3286</v>
      </c>
      <c r="W3256" s="1" t="s">
        <v>2551</v>
      </c>
      <c r="X3256" s="5" t="s">
        <v>3316</v>
      </c>
      <c r="Y3256" s="5" t="s">
        <v>2553</v>
      </c>
      <c r="Z3256" s="5" t="s">
        <v>2998</v>
      </c>
      <c r="AA3256" s="5"/>
    </row>
    <row r="3257" spans="1:27" ht="12" customHeight="1" x14ac:dyDescent="0.15">
      <c r="A3257" s="1" t="s">
        <v>833</v>
      </c>
      <c r="B3257" s="1" t="s">
        <v>62</v>
      </c>
      <c r="C3257" s="1" t="s">
        <v>15</v>
      </c>
      <c r="D3257" s="1" t="s">
        <v>2474</v>
      </c>
      <c r="E3257" s="1" t="s">
        <v>10</v>
      </c>
      <c r="F3257" s="1" t="s">
        <v>862</v>
      </c>
      <c r="G3257" s="1" t="s">
        <v>238</v>
      </c>
      <c r="H3257" s="1" t="s">
        <v>239</v>
      </c>
      <c r="I3257">
        <v>42182</v>
      </c>
      <c r="J3257">
        <v>37398</v>
      </c>
      <c r="K3257">
        <v>32279</v>
      </c>
      <c r="L3257">
        <v>38586</v>
      </c>
      <c r="M3257">
        <v>39128</v>
      </c>
      <c r="N3257">
        <v>38413</v>
      </c>
      <c r="O3257">
        <v>41090</v>
      </c>
      <c r="P3257">
        <v>38306</v>
      </c>
      <c r="Q3257">
        <v>40959</v>
      </c>
      <c r="R3257">
        <v>39015</v>
      </c>
      <c r="S3257">
        <v>31780</v>
      </c>
      <c r="T3257">
        <v>36293</v>
      </c>
      <c r="U3257">
        <v>40348</v>
      </c>
      <c r="V3257" s="1" t="s">
        <v>3286</v>
      </c>
      <c r="W3257" s="1" t="s">
        <v>2551</v>
      </c>
      <c r="X3257" s="5" t="s">
        <v>3316</v>
      </c>
      <c r="Y3257" s="5" t="s">
        <v>2737</v>
      </c>
      <c r="Z3257" s="5" t="s">
        <v>2738</v>
      </c>
      <c r="AA3257" s="5"/>
    </row>
    <row r="3258" spans="1:27" ht="12" customHeight="1" x14ac:dyDescent="0.15">
      <c r="A3258" s="1" t="s">
        <v>833</v>
      </c>
      <c r="B3258" s="1" t="s">
        <v>62</v>
      </c>
      <c r="C3258" s="1" t="s">
        <v>17</v>
      </c>
      <c r="D3258" s="1" t="s">
        <v>2474</v>
      </c>
      <c r="E3258" s="1" t="s">
        <v>10</v>
      </c>
      <c r="F3258" s="1" t="s">
        <v>862</v>
      </c>
      <c r="G3258" s="1" t="s">
        <v>240</v>
      </c>
      <c r="H3258" s="1" t="s">
        <v>530</v>
      </c>
      <c r="I3258">
        <v>95</v>
      </c>
      <c r="J3258">
        <v>12</v>
      </c>
      <c r="K3258">
        <v>10</v>
      </c>
      <c r="L3258">
        <v>16</v>
      </c>
      <c r="M3258">
        <v>16</v>
      </c>
      <c r="N3258">
        <v>19</v>
      </c>
      <c r="O3258">
        <v>25</v>
      </c>
      <c r="P3258">
        <v>26</v>
      </c>
      <c r="Q3258">
        <v>23</v>
      </c>
      <c r="R3258">
        <v>42</v>
      </c>
      <c r="S3258">
        <v>14</v>
      </c>
      <c r="T3258">
        <v>27</v>
      </c>
      <c r="U3258">
        <v>165</v>
      </c>
      <c r="V3258" s="1" t="s">
        <v>3286</v>
      </c>
      <c r="W3258" s="1" t="s">
        <v>2551</v>
      </c>
      <c r="X3258" s="5" t="s">
        <v>3316</v>
      </c>
      <c r="Y3258" s="5" t="s">
        <v>2561</v>
      </c>
      <c r="Z3258" s="5" t="s">
        <v>2998</v>
      </c>
      <c r="AA3258" s="5"/>
    </row>
    <row r="3259" spans="1:27" ht="12" customHeight="1" x14ac:dyDescent="0.15">
      <c r="A3259" s="1" t="s">
        <v>833</v>
      </c>
      <c r="B3259" s="1" t="s">
        <v>62</v>
      </c>
      <c r="C3259" s="1" t="s">
        <v>19</v>
      </c>
      <c r="D3259" s="1" t="s">
        <v>2474</v>
      </c>
      <c r="E3259" s="1" t="s">
        <v>10</v>
      </c>
      <c r="F3259" s="1" t="s">
        <v>862</v>
      </c>
      <c r="G3259" s="1" t="s">
        <v>241</v>
      </c>
      <c r="H3259" s="1" t="s">
        <v>530</v>
      </c>
      <c r="I3259">
        <v>11425</v>
      </c>
      <c r="J3259">
        <v>10217</v>
      </c>
      <c r="K3259">
        <v>8366</v>
      </c>
      <c r="L3259">
        <v>9354</v>
      </c>
      <c r="M3259">
        <v>10440</v>
      </c>
      <c r="N3259">
        <v>9082</v>
      </c>
      <c r="O3259">
        <v>12386</v>
      </c>
      <c r="P3259">
        <v>9948</v>
      </c>
      <c r="Q3259">
        <v>10323</v>
      </c>
      <c r="R3259">
        <v>8645</v>
      </c>
      <c r="S3259">
        <v>9261</v>
      </c>
      <c r="T3259">
        <v>8908</v>
      </c>
      <c r="U3259">
        <v>10642</v>
      </c>
      <c r="V3259" s="1" t="s">
        <v>3286</v>
      </c>
      <c r="W3259" s="1" t="s">
        <v>2551</v>
      </c>
      <c r="X3259" s="5" t="s">
        <v>3316</v>
      </c>
      <c r="Y3259" s="5" t="s">
        <v>2562</v>
      </c>
      <c r="Z3259" s="5" t="s">
        <v>2998</v>
      </c>
      <c r="AA3259" s="5"/>
    </row>
    <row r="3260" spans="1:27" ht="12" customHeight="1" x14ac:dyDescent="0.15">
      <c r="A3260" s="1" t="s">
        <v>833</v>
      </c>
      <c r="B3260" s="1" t="s">
        <v>62</v>
      </c>
      <c r="C3260" s="1" t="s">
        <v>21</v>
      </c>
      <c r="D3260" s="1" t="s">
        <v>2474</v>
      </c>
      <c r="E3260" s="1" t="s">
        <v>10</v>
      </c>
      <c r="F3260" s="1" t="s">
        <v>862</v>
      </c>
      <c r="G3260" s="1" t="s">
        <v>242</v>
      </c>
      <c r="H3260" s="1" t="s">
        <v>530</v>
      </c>
      <c r="I3260">
        <v>187593</v>
      </c>
      <c r="J3260">
        <v>160756</v>
      </c>
      <c r="K3260">
        <v>127635</v>
      </c>
      <c r="L3260">
        <v>130267</v>
      </c>
      <c r="M3260">
        <v>146537</v>
      </c>
      <c r="N3260">
        <v>157579</v>
      </c>
      <c r="O3260">
        <v>135435</v>
      </c>
      <c r="P3260">
        <v>133855</v>
      </c>
      <c r="Q3260">
        <v>132885</v>
      </c>
      <c r="R3260">
        <v>109858</v>
      </c>
      <c r="S3260">
        <v>103467</v>
      </c>
      <c r="T3260">
        <v>123045</v>
      </c>
      <c r="U3260">
        <v>107864</v>
      </c>
      <c r="V3260" s="1" t="s">
        <v>3286</v>
      </c>
      <c r="W3260" s="1" t="s">
        <v>2551</v>
      </c>
      <c r="X3260" s="5" t="s">
        <v>3316</v>
      </c>
      <c r="Y3260" s="5" t="s">
        <v>2557</v>
      </c>
      <c r="Z3260" s="5" t="s">
        <v>2998</v>
      </c>
      <c r="AA3260" s="5"/>
    </row>
    <row r="3261" spans="1:27" ht="12" customHeight="1" x14ac:dyDescent="0.15">
      <c r="A3261" s="1" t="s">
        <v>833</v>
      </c>
      <c r="B3261" s="1" t="s">
        <v>62</v>
      </c>
      <c r="C3261" s="1" t="s">
        <v>23</v>
      </c>
      <c r="D3261" s="1" t="s">
        <v>2474</v>
      </c>
      <c r="E3261" s="1" t="s">
        <v>10</v>
      </c>
      <c r="F3261" s="1" t="s">
        <v>862</v>
      </c>
      <c r="G3261" s="1" t="s">
        <v>245</v>
      </c>
      <c r="H3261" s="1" t="s">
        <v>239</v>
      </c>
      <c r="I3261">
        <v>37316</v>
      </c>
      <c r="J3261">
        <v>32452</v>
      </c>
      <c r="K3261">
        <v>26519</v>
      </c>
      <c r="L3261">
        <v>30996</v>
      </c>
      <c r="M3261">
        <v>33428</v>
      </c>
      <c r="N3261">
        <v>34259</v>
      </c>
      <c r="O3261">
        <v>34071</v>
      </c>
      <c r="P3261">
        <v>33244</v>
      </c>
      <c r="Q3261">
        <v>31842</v>
      </c>
      <c r="R3261">
        <v>32297</v>
      </c>
      <c r="S3261">
        <v>27000</v>
      </c>
      <c r="T3261">
        <v>30069</v>
      </c>
      <c r="U3261">
        <v>32395</v>
      </c>
      <c r="V3261" s="1" t="s">
        <v>3286</v>
      </c>
      <c r="W3261" s="1" t="s">
        <v>2551</v>
      </c>
      <c r="X3261" s="5" t="s">
        <v>3316</v>
      </c>
      <c r="Y3261" s="5" t="s">
        <v>2740</v>
      </c>
      <c r="Z3261" s="5" t="s">
        <v>2738</v>
      </c>
      <c r="AA3261" s="5"/>
    </row>
    <row r="3262" spans="1:27" ht="12" customHeight="1" x14ac:dyDescent="0.15">
      <c r="A3262" s="1" t="s">
        <v>833</v>
      </c>
      <c r="B3262" s="1" t="s">
        <v>62</v>
      </c>
      <c r="C3262" s="1" t="s">
        <v>77</v>
      </c>
      <c r="D3262" s="1" t="s">
        <v>2474</v>
      </c>
      <c r="E3262" s="1" t="s">
        <v>10</v>
      </c>
      <c r="F3262" s="1" t="s">
        <v>862</v>
      </c>
      <c r="G3262" s="1" t="s">
        <v>247</v>
      </c>
      <c r="H3262" s="1" t="s">
        <v>530</v>
      </c>
      <c r="I3262">
        <v>3815</v>
      </c>
      <c r="J3262">
        <v>3340</v>
      </c>
      <c r="K3262">
        <v>2514</v>
      </c>
      <c r="L3262">
        <v>3020</v>
      </c>
      <c r="M3262">
        <v>3285</v>
      </c>
      <c r="N3262">
        <v>3176</v>
      </c>
      <c r="O3262">
        <v>4399</v>
      </c>
      <c r="P3262">
        <v>3296</v>
      </c>
      <c r="Q3262">
        <v>2643</v>
      </c>
      <c r="R3262">
        <v>2259</v>
      </c>
      <c r="S3262">
        <v>2541</v>
      </c>
      <c r="T3262">
        <v>3487</v>
      </c>
      <c r="U3262">
        <v>4431</v>
      </c>
      <c r="V3262" s="1" t="s">
        <v>3286</v>
      </c>
      <c r="W3262" s="1" t="s">
        <v>2551</v>
      </c>
      <c r="X3262" s="5" t="s">
        <v>3316</v>
      </c>
      <c r="Y3262" s="5" t="s">
        <v>2564</v>
      </c>
      <c r="Z3262" s="5" t="s">
        <v>2998</v>
      </c>
      <c r="AA3262" s="5"/>
    </row>
    <row r="3263" spans="1:27" ht="12" customHeight="1" x14ac:dyDescent="0.15">
      <c r="A3263" s="1" t="s">
        <v>833</v>
      </c>
      <c r="B3263" s="1" t="s">
        <v>62</v>
      </c>
      <c r="C3263" s="1" t="s">
        <v>244</v>
      </c>
      <c r="D3263" s="1" t="s">
        <v>2474</v>
      </c>
      <c r="E3263" s="1" t="s">
        <v>10</v>
      </c>
      <c r="F3263" s="1" t="s">
        <v>862</v>
      </c>
      <c r="G3263" s="1" t="s">
        <v>249</v>
      </c>
      <c r="H3263" s="1" t="s">
        <v>530</v>
      </c>
      <c r="I3263">
        <v>106122</v>
      </c>
      <c r="J3263">
        <v>102385</v>
      </c>
      <c r="K3263">
        <v>109346</v>
      </c>
      <c r="L3263">
        <v>120634</v>
      </c>
      <c r="M3263">
        <v>108651</v>
      </c>
      <c r="N3263">
        <v>113031</v>
      </c>
      <c r="O3263">
        <v>111541</v>
      </c>
      <c r="P3263">
        <v>108523</v>
      </c>
      <c r="Q3263">
        <v>113996</v>
      </c>
      <c r="R3263">
        <v>127972</v>
      </c>
      <c r="S3263">
        <v>124645</v>
      </c>
      <c r="T3263">
        <v>106871</v>
      </c>
      <c r="U3263">
        <v>106666</v>
      </c>
      <c r="V3263" s="1" t="s">
        <v>3286</v>
      </c>
      <c r="W3263" s="1" t="s">
        <v>2551</v>
      </c>
      <c r="X3263" s="5" t="s">
        <v>3316</v>
      </c>
      <c r="Y3263" s="5" t="s">
        <v>2559</v>
      </c>
      <c r="Z3263" s="5" t="s">
        <v>2998</v>
      </c>
      <c r="AA3263" s="5"/>
    </row>
    <row r="3264" spans="1:27" ht="12" customHeight="1" x14ac:dyDescent="0.15">
      <c r="A3264" s="1" t="s">
        <v>833</v>
      </c>
      <c r="B3264" s="1" t="s">
        <v>66</v>
      </c>
      <c r="C3264" s="1" t="s">
        <v>9</v>
      </c>
      <c r="D3264" s="1" t="s">
        <v>2474</v>
      </c>
      <c r="E3264" s="1" t="s">
        <v>10</v>
      </c>
      <c r="F3264" s="1" t="s">
        <v>863</v>
      </c>
      <c r="G3264" s="1" t="s">
        <v>234</v>
      </c>
      <c r="H3264" s="1" t="s">
        <v>530</v>
      </c>
      <c r="I3264">
        <v>4744</v>
      </c>
      <c r="J3264">
        <v>2715</v>
      </c>
      <c r="K3264">
        <v>2510</v>
      </c>
      <c r="L3264">
        <v>3652</v>
      </c>
      <c r="M3264">
        <v>4632</v>
      </c>
      <c r="N3264">
        <v>4949</v>
      </c>
      <c r="O3264">
        <v>4253</v>
      </c>
      <c r="P3264">
        <v>3587</v>
      </c>
      <c r="Q3264">
        <v>3774</v>
      </c>
      <c r="R3264">
        <v>3403</v>
      </c>
      <c r="S3264">
        <v>3304</v>
      </c>
      <c r="T3264">
        <v>2440</v>
      </c>
      <c r="U3264">
        <v>2644</v>
      </c>
      <c r="V3264" s="1" t="s">
        <v>3286</v>
      </c>
      <c r="W3264" s="1" t="s">
        <v>2551</v>
      </c>
      <c r="X3264" s="5" t="s">
        <v>3317</v>
      </c>
      <c r="Y3264" s="5" t="s">
        <v>2553</v>
      </c>
      <c r="Z3264" s="5" t="s">
        <v>2998</v>
      </c>
      <c r="AA3264" s="5"/>
    </row>
    <row r="3265" spans="1:27" ht="12" customHeight="1" x14ac:dyDescent="0.15">
      <c r="A3265" s="1" t="s">
        <v>833</v>
      </c>
      <c r="B3265" s="1" t="s">
        <v>66</v>
      </c>
      <c r="C3265" s="1" t="s">
        <v>15</v>
      </c>
      <c r="D3265" s="1" t="s">
        <v>2474</v>
      </c>
      <c r="E3265" s="1" t="s">
        <v>10</v>
      </c>
      <c r="F3265" s="1" t="s">
        <v>863</v>
      </c>
      <c r="G3265" s="1" t="s">
        <v>238</v>
      </c>
      <c r="H3265" s="1" t="s">
        <v>239</v>
      </c>
      <c r="I3265">
        <v>8733</v>
      </c>
      <c r="J3265">
        <v>4758</v>
      </c>
      <c r="K3265">
        <v>5424</v>
      </c>
      <c r="L3265">
        <v>7602</v>
      </c>
      <c r="M3265">
        <v>10796</v>
      </c>
      <c r="N3265">
        <v>12037</v>
      </c>
      <c r="O3265">
        <v>11040</v>
      </c>
      <c r="P3265">
        <v>9285</v>
      </c>
      <c r="Q3265">
        <v>8898</v>
      </c>
      <c r="R3265">
        <v>7505</v>
      </c>
      <c r="S3265">
        <v>6967</v>
      </c>
      <c r="T3265">
        <v>4755</v>
      </c>
      <c r="U3265">
        <v>4985</v>
      </c>
      <c r="V3265" s="1" t="s">
        <v>3286</v>
      </c>
      <c r="W3265" s="1" t="s">
        <v>2551</v>
      </c>
      <c r="X3265" s="5" t="s">
        <v>3317</v>
      </c>
      <c r="Y3265" s="5" t="s">
        <v>2737</v>
      </c>
      <c r="Z3265" s="5" t="s">
        <v>2738</v>
      </c>
      <c r="AA3265" s="5"/>
    </row>
    <row r="3266" spans="1:27" ht="12" customHeight="1" x14ac:dyDescent="0.15">
      <c r="A3266" s="1" t="s">
        <v>833</v>
      </c>
      <c r="B3266" s="1" t="s">
        <v>66</v>
      </c>
      <c r="C3266" s="1" t="s">
        <v>17</v>
      </c>
      <c r="D3266" s="1" t="s">
        <v>2474</v>
      </c>
      <c r="E3266" s="1" t="s">
        <v>10</v>
      </c>
      <c r="F3266" s="1" t="s">
        <v>863</v>
      </c>
      <c r="G3266" s="1" t="s">
        <v>240</v>
      </c>
      <c r="H3266" s="1" t="s">
        <v>530</v>
      </c>
      <c r="I3266">
        <v>483</v>
      </c>
      <c r="J3266">
        <v>488</v>
      </c>
      <c r="K3266">
        <v>485</v>
      </c>
      <c r="L3266">
        <v>481</v>
      </c>
      <c r="M3266">
        <v>480</v>
      </c>
      <c r="N3266">
        <v>493</v>
      </c>
      <c r="O3266">
        <v>495</v>
      </c>
      <c r="P3266">
        <v>479</v>
      </c>
      <c r="Q3266">
        <v>500</v>
      </c>
      <c r="R3266">
        <v>483</v>
      </c>
      <c r="S3266">
        <v>478</v>
      </c>
      <c r="T3266">
        <v>482</v>
      </c>
      <c r="U3266">
        <v>477</v>
      </c>
      <c r="V3266" s="1" t="s">
        <v>3286</v>
      </c>
      <c r="W3266" s="1" t="s">
        <v>2551</v>
      </c>
      <c r="X3266" s="5" t="s">
        <v>3317</v>
      </c>
      <c r="Y3266" s="5" t="s">
        <v>2561</v>
      </c>
      <c r="Z3266" s="5" t="s">
        <v>2998</v>
      </c>
      <c r="AA3266" s="5"/>
    </row>
    <row r="3267" spans="1:27" ht="12" customHeight="1" x14ac:dyDescent="0.15">
      <c r="A3267" s="1" t="s">
        <v>833</v>
      </c>
      <c r="B3267" s="1" t="s">
        <v>66</v>
      </c>
      <c r="C3267" s="1" t="s">
        <v>19</v>
      </c>
      <c r="D3267" s="1" t="s">
        <v>2474</v>
      </c>
      <c r="E3267" s="1" t="s">
        <v>10</v>
      </c>
      <c r="F3267" s="1" t="s">
        <v>863</v>
      </c>
      <c r="G3267" s="1" t="s">
        <v>241</v>
      </c>
      <c r="H3267" s="1" t="s">
        <v>530</v>
      </c>
      <c r="I3267">
        <v>0</v>
      </c>
      <c r="J3267">
        <v>0</v>
      </c>
      <c r="K3267">
        <v>0</v>
      </c>
      <c r="L3267">
        <v>0</v>
      </c>
      <c r="M3267">
        <v>0</v>
      </c>
      <c r="N3267">
        <v>0</v>
      </c>
      <c r="O3267">
        <v>0</v>
      </c>
      <c r="P3267">
        <v>0</v>
      </c>
      <c r="Q3267">
        <v>0</v>
      </c>
      <c r="R3267">
        <v>0</v>
      </c>
      <c r="S3267">
        <v>0</v>
      </c>
      <c r="T3267">
        <v>0</v>
      </c>
      <c r="U3267">
        <v>0</v>
      </c>
      <c r="V3267" s="1" t="s">
        <v>3286</v>
      </c>
      <c r="W3267" s="1" t="s">
        <v>2551</v>
      </c>
      <c r="X3267" s="5" t="s">
        <v>3317</v>
      </c>
      <c r="Y3267" s="5" t="s">
        <v>2562</v>
      </c>
      <c r="Z3267" s="5" t="s">
        <v>2998</v>
      </c>
      <c r="AA3267" s="5"/>
    </row>
    <row r="3268" spans="1:27" ht="12" customHeight="1" x14ac:dyDescent="0.15">
      <c r="A3268" s="1" t="s">
        <v>833</v>
      </c>
      <c r="B3268" s="1" t="s">
        <v>66</v>
      </c>
      <c r="C3268" s="1" t="s">
        <v>21</v>
      </c>
      <c r="D3268" s="1" t="s">
        <v>2474</v>
      </c>
      <c r="E3268" s="1" t="s">
        <v>10</v>
      </c>
      <c r="F3268" s="1" t="s">
        <v>863</v>
      </c>
      <c r="G3268" s="1" t="s">
        <v>242</v>
      </c>
      <c r="H3268" s="1" t="s">
        <v>530</v>
      </c>
      <c r="I3268">
        <v>5598</v>
      </c>
      <c r="J3268">
        <v>3215</v>
      </c>
      <c r="K3268">
        <v>2946</v>
      </c>
      <c r="L3268">
        <v>3933</v>
      </c>
      <c r="M3268">
        <v>5096</v>
      </c>
      <c r="N3268">
        <v>4943</v>
      </c>
      <c r="O3268">
        <v>4453</v>
      </c>
      <c r="P3268">
        <v>4231</v>
      </c>
      <c r="Q3268">
        <v>3899</v>
      </c>
      <c r="R3268">
        <v>3877</v>
      </c>
      <c r="S3268">
        <v>3325</v>
      </c>
      <c r="T3268">
        <v>3319</v>
      </c>
      <c r="U3268">
        <v>3161</v>
      </c>
      <c r="V3268" s="1" t="s">
        <v>3286</v>
      </c>
      <c r="W3268" s="1" t="s">
        <v>2551</v>
      </c>
      <c r="X3268" s="5" t="s">
        <v>3317</v>
      </c>
      <c r="Y3268" s="5" t="s">
        <v>2557</v>
      </c>
      <c r="Z3268" s="5" t="s">
        <v>2998</v>
      </c>
      <c r="AA3268" s="5"/>
    </row>
    <row r="3269" spans="1:27" ht="12" customHeight="1" x14ac:dyDescent="0.15">
      <c r="A3269" s="1" t="s">
        <v>833</v>
      </c>
      <c r="B3269" s="1" t="s">
        <v>66</v>
      </c>
      <c r="C3269" s="1" t="s">
        <v>23</v>
      </c>
      <c r="D3269" s="1" t="s">
        <v>2474</v>
      </c>
      <c r="E3269" s="1" t="s">
        <v>10</v>
      </c>
      <c r="F3269" s="1" t="s">
        <v>863</v>
      </c>
      <c r="G3269" s="1" t="s">
        <v>245</v>
      </c>
      <c r="H3269" s="1" t="s">
        <v>239</v>
      </c>
      <c r="I3269">
        <v>10002</v>
      </c>
      <c r="J3269">
        <v>5465</v>
      </c>
      <c r="K3269">
        <v>6064</v>
      </c>
      <c r="L3269">
        <v>7812</v>
      </c>
      <c r="M3269">
        <v>11207</v>
      </c>
      <c r="N3269">
        <v>11595</v>
      </c>
      <c r="O3269">
        <v>11012</v>
      </c>
      <c r="P3269">
        <v>10134</v>
      </c>
      <c r="Q3269">
        <v>8744</v>
      </c>
      <c r="R3269">
        <v>8086</v>
      </c>
      <c r="S3269">
        <v>6431</v>
      </c>
      <c r="T3269">
        <v>5999</v>
      </c>
      <c r="U3269">
        <v>5738</v>
      </c>
      <c r="V3269" s="1" t="s">
        <v>3286</v>
      </c>
      <c r="W3269" s="1" t="s">
        <v>2551</v>
      </c>
      <c r="X3269" s="5" t="s">
        <v>3317</v>
      </c>
      <c r="Y3269" s="5" t="s">
        <v>2740</v>
      </c>
      <c r="Z3269" s="5" t="s">
        <v>2738</v>
      </c>
      <c r="AA3269" s="5"/>
    </row>
    <row r="3270" spans="1:27" ht="12" customHeight="1" x14ac:dyDescent="0.15">
      <c r="A3270" s="1" t="s">
        <v>833</v>
      </c>
      <c r="B3270" s="1" t="s">
        <v>66</v>
      </c>
      <c r="C3270" s="1" t="s">
        <v>77</v>
      </c>
      <c r="D3270" s="1" t="s">
        <v>2474</v>
      </c>
      <c r="E3270" s="1" t="s">
        <v>10</v>
      </c>
      <c r="F3270" s="1" t="s">
        <v>863</v>
      </c>
      <c r="G3270" s="1" t="s">
        <v>247</v>
      </c>
      <c r="H3270" s="1" t="s">
        <v>530</v>
      </c>
      <c r="I3270">
        <v>83</v>
      </c>
      <c r="J3270">
        <v>54</v>
      </c>
      <c r="K3270">
        <v>116</v>
      </c>
      <c r="L3270">
        <v>63</v>
      </c>
      <c r="M3270">
        <v>61</v>
      </c>
      <c r="N3270">
        <v>92</v>
      </c>
      <c r="O3270">
        <v>56</v>
      </c>
      <c r="P3270">
        <v>51</v>
      </c>
      <c r="Q3270">
        <v>98</v>
      </c>
      <c r="R3270">
        <v>74</v>
      </c>
      <c r="S3270">
        <v>82</v>
      </c>
      <c r="T3270">
        <v>83</v>
      </c>
      <c r="U3270">
        <v>84</v>
      </c>
      <c r="V3270" s="1" t="s">
        <v>3286</v>
      </c>
      <c r="W3270" s="1" t="s">
        <v>2551</v>
      </c>
      <c r="X3270" s="5" t="s">
        <v>3317</v>
      </c>
      <c r="Y3270" s="5" t="s">
        <v>2564</v>
      </c>
      <c r="Z3270" s="5" t="s">
        <v>2998</v>
      </c>
      <c r="AA3270" s="5"/>
    </row>
    <row r="3271" spans="1:27" ht="12" customHeight="1" x14ac:dyDescent="0.15">
      <c r="A3271" s="1" t="s">
        <v>833</v>
      </c>
      <c r="B3271" s="1" t="s">
        <v>66</v>
      </c>
      <c r="C3271" s="1" t="s">
        <v>244</v>
      </c>
      <c r="D3271" s="1" t="s">
        <v>2474</v>
      </c>
      <c r="E3271" s="1" t="s">
        <v>10</v>
      </c>
      <c r="F3271" s="1" t="s">
        <v>863</v>
      </c>
      <c r="G3271" s="1" t="s">
        <v>249</v>
      </c>
      <c r="H3271" s="1" t="s">
        <v>530</v>
      </c>
      <c r="I3271">
        <v>1604</v>
      </c>
      <c r="J3271">
        <v>1535</v>
      </c>
      <c r="K3271">
        <v>1471</v>
      </c>
      <c r="L3271">
        <v>1608</v>
      </c>
      <c r="M3271">
        <v>1561</v>
      </c>
      <c r="N3271">
        <v>1970</v>
      </c>
      <c r="O3271">
        <v>2208</v>
      </c>
      <c r="P3271">
        <v>1996</v>
      </c>
      <c r="Q3271">
        <v>2273</v>
      </c>
      <c r="R3271">
        <v>2210</v>
      </c>
      <c r="S3271">
        <v>2587</v>
      </c>
      <c r="T3271">
        <v>2107</v>
      </c>
      <c r="U3271">
        <v>1982</v>
      </c>
      <c r="V3271" s="1" t="s">
        <v>3286</v>
      </c>
      <c r="W3271" s="1" t="s">
        <v>2551</v>
      </c>
      <c r="X3271" s="5" t="s">
        <v>3317</v>
      </c>
      <c r="Y3271" s="5" t="s">
        <v>2559</v>
      </c>
      <c r="Z3271" s="5" t="s">
        <v>2998</v>
      </c>
      <c r="AA3271" s="5"/>
    </row>
    <row r="3272" spans="1:27" ht="12" customHeight="1" x14ac:dyDescent="0.15">
      <c r="A3272" s="1" t="s">
        <v>833</v>
      </c>
      <c r="B3272" s="1" t="s">
        <v>68</v>
      </c>
      <c r="C3272" s="1" t="s">
        <v>9</v>
      </c>
      <c r="D3272" s="1" t="s">
        <v>2474</v>
      </c>
      <c r="E3272" s="1" t="s">
        <v>10</v>
      </c>
      <c r="F3272" s="1" t="s">
        <v>864</v>
      </c>
      <c r="G3272" s="1" t="s">
        <v>234</v>
      </c>
      <c r="H3272" s="1" t="s">
        <v>530</v>
      </c>
      <c r="I3272">
        <v>17118</v>
      </c>
      <c r="J3272">
        <v>8102</v>
      </c>
      <c r="K3272">
        <v>8477</v>
      </c>
      <c r="L3272">
        <v>9796</v>
      </c>
      <c r="M3272">
        <v>5317</v>
      </c>
      <c r="N3272">
        <v>5961</v>
      </c>
      <c r="O3272">
        <v>7092</v>
      </c>
      <c r="P3272">
        <v>6405</v>
      </c>
      <c r="Q3272">
        <v>6470</v>
      </c>
      <c r="R3272">
        <v>5839</v>
      </c>
      <c r="S3272">
        <v>4666</v>
      </c>
      <c r="T3272">
        <v>5589</v>
      </c>
      <c r="U3272">
        <v>5566</v>
      </c>
      <c r="V3272" s="1" t="s">
        <v>3286</v>
      </c>
      <c r="W3272" s="1" t="s">
        <v>2551</v>
      </c>
      <c r="X3272" s="5" t="s">
        <v>3318</v>
      </c>
      <c r="Y3272" s="5" t="s">
        <v>2553</v>
      </c>
      <c r="Z3272" s="5" t="s">
        <v>2998</v>
      </c>
      <c r="AA3272" s="5"/>
    </row>
    <row r="3273" spans="1:27" ht="12" customHeight="1" x14ac:dyDescent="0.15">
      <c r="A3273" s="1" t="s">
        <v>833</v>
      </c>
      <c r="B3273" s="1" t="s">
        <v>68</v>
      </c>
      <c r="C3273" s="1" t="s">
        <v>15</v>
      </c>
      <c r="D3273" s="1" t="s">
        <v>2474</v>
      </c>
      <c r="E3273" s="1" t="s">
        <v>10</v>
      </c>
      <c r="F3273" s="1" t="s">
        <v>864</v>
      </c>
      <c r="G3273" s="1" t="s">
        <v>238</v>
      </c>
      <c r="H3273" s="1" t="s">
        <v>239</v>
      </c>
      <c r="I3273">
        <v>39368</v>
      </c>
      <c r="J3273">
        <v>17889</v>
      </c>
      <c r="K3273">
        <v>25339</v>
      </c>
      <c r="L3273">
        <v>26667</v>
      </c>
      <c r="M3273">
        <v>21638</v>
      </c>
      <c r="N3273">
        <v>23753</v>
      </c>
      <c r="O3273">
        <v>25300</v>
      </c>
      <c r="P3273">
        <v>19231</v>
      </c>
      <c r="Q3273">
        <v>19870</v>
      </c>
      <c r="R3273">
        <v>16977</v>
      </c>
      <c r="S3273">
        <v>16988</v>
      </c>
      <c r="T3273">
        <v>18809</v>
      </c>
      <c r="U3273">
        <v>17962</v>
      </c>
      <c r="V3273" s="1" t="s">
        <v>3286</v>
      </c>
      <c r="W3273" s="1" t="s">
        <v>2551</v>
      </c>
      <c r="X3273" s="5" t="s">
        <v>3318</v>
      </c>
      <c r="Y3273" s="5" t="s">
        <v>2737</v>
      </c>
      <c r="Z3273" s="5" t="s">
        <v>2738</v>
      </c>
      <c r="AA3273" s="5"/>
    </row>
    <row r="3274" spans="1:27" ht="12" customHeight="1" x14ac:dyDescent="0.15">
      <c r="A3274" s="1" t="s">
        <v>833</v>
      </c>
      <c r="B3274" s="1" t="s">
        <v>68</v>
      </c>
      <c r="C3274" s="1" t="s">
        <v>17</v>
      </c>
      <c r="D3274" s="1" t="s">
        <v>2474</v>
      </c>
      <c r="E3274" s="1" t="s">
        <v>10</v>
      </c>
      <c r="F3274" s="1" t="s">
        <v>864</v>
      </c>
      <c r="G3274" s="1" t="s">
        <v>240</v>
      </c>
      <c r="H3274" s="1" t="s">
        <v>530</v>
      </c>
      <c r="I3274">
        <v>16</v>
      </c>
      <c r="J3274">
        <v>3</v>
      </c>
      <c r="K3274">
        <v>10</v>
      </c>
      <c r="L3274">
        <v>6</v>
      </c>
      <c r="M3274">
        <v>23</v>
      </c>
      <c r="N3274">
        <v>51</v>
      </c>
      <c r="O3274">
        <v>26</v>
      </c>
      <c r="P3274">
        <v>12</v>
      </c>
      <c r="Q3274">
        <v>24</v>
      </c>
      <c r="R3274">
        <v>27</v>
      </c>
      <c r="S3274">
        <v>11</v>
      </c>
      <c r="T3274">
        <v>8</v>
      </c>
      <c r="U3274">
        <v>5</v>
      </c>
      <c r="V3274" s="1" t="s">
        <v>3286</v>
      </c>
      <c r="W3274" s="1" t="s">
        <v>2551</v>
      </c>
      <c r="X3274" s="5" t="s">
        <v>3318</v>
      </c>
      <c r="Y3274" s="5" t="s">
        <v>2561</v>
      </c>
      <c r="Z3274" s="5" t="s">
        <v>2998</v>
      </c>
      <c r="AA3274" s="5"/>
    </row>
    <row r="3275" spans="1:27" ht="12" customHeight="1" x14ac:dyDescent="0.15">
      <c r="A3275" s="1" t="s">
        <v>833</v>
      </c>
      <c r="B3275" s="1" t="s">
        <v>68</v>
      </c>
      <c r="C3275" s="1" t="s">
        <v>19</v>
      </c>
      <c r="D3275" s="1" t="s">
        <v>2474</v>
      </c>
      <c r="E3275" s="1" t="s">
        <v>10</v>
      </c>
      <c r="F3275" s="1" t="s">
        <v>864</v>
      </c>
      <c r="G3275" s="1" t="s">
        <v>241</v>
      </c>
      <c r="H3275" s="1" t="s">
        <v>530</v>
      </c>
      <c r="I3275">
        <v>0</v>
      </c>
      <c r="J3275">
        <v>0</v>
      </c>
      <c r="K3275">
        <v>0</v>
      </c>
      <c r="L3275">
        <v>0</v>
      </c>
      <c r="M3275">
        <v>0</v>
      </c>
      <c r="N3275">
        <v>0</v>
      </c>
      <c r="O3275">
        <v>0</v>
      </c>
      <c r="P3275">
        <v>0</v>
      </c>
      <c r="Q3275">
        <v>0</v>
      </c>
      <c r="R3275">
        <v>0</v>
      </c>
      <c r="S3275">
        <v>0</v>
      </c>
      <c r="T3275">
        <v>0</v>
      </c>
      <c r="U3275">
        <v>0</v>
      </c>
      <c r="V3275" s="1" t="s">
        <v>3286</v>
      </c>
      <c r="W3275" s="1" t="s">
        <v>2551</v>
      </c>
      <c r="X3275" s="5" t="s">
        <v>3318</v>
      </c>
      <c r="Y3275" s="5" t="s">
        <v>2562</v>
      </c>
      <c r="Z3275" s="5" t="s">
        <v>2998</v>
      </c>
      <c r="AA3275" s="5"/>
    </row>
    <row r="3276" spans="1:27" ht="12" customHeight="1" x14ac:dyDescent="0.15">
      <c r="A3276" s="1" t="s">
        <v>833</v>
      </c>
      <c r="B3276" s="1" t="s">
        <v>68</v>
      </c>
      <c r="C3276" s="1" t="s">
        <v>21</v>
      </c>
      <c r="D3276" s="1" t="s">
        <v>2474</v>
      </c>
      <c r="E3276" s="1" t="s">
        <v>10</v>
      </c>
      <c r="F3276" s="1" t="s">
        <v>864</v>
      </c>
      <c r="G3276" s="1" t="s">
        <v>242</v>
      </c>
      <c r="H3276" s="1" t="s">
        <v>530</v>
      </c>
      <c r="I3276">
        <v>17954</v>
      </c>
      <c r="J3276">
        <v>7756</v>
      </c>
      <c r="K3276">
        <v>8872</v>
      </c>
      <c r="L3276">
        <v>9355</v>
      </c>
      <c r="M3276">
        <v>5963</v>
      </c>
      <c r="N3276">
        <v>6332</v>
      </c>
      <c r="O3276">
        <v>5926</v>
      </c>
      <c r="P3276">
        <v>6044</v>
      </c>
      <c r="Q3276">
        <v>6685</v>
      </c>
      <c r="R3276">
        <v>6622</v>
      </c>
      <c r="S3276">
        <v>4011</v>
      </c>
      <c r="T3276">
        <v>5247</v>
      </c>
      <c r="U3276">
        <v>6708</v>
      </c>
      <c r="V3276" s="1" t="s">
        <v>3286</v>
      </c>
      <c r="W3276" s="1" t="s">
        <v>2551</v>
      </c>
      <c r="X3276" s="5" t="s">
        <v>3318</v>
      </c>
      <c r="Y3276" s="5" t="s">
        <v>2557</v>
      </c>
      <c r="Z3276" s="5" t="s">
        <v>2998</v>
      </c>
      <c r="AA3276" s="5"/>
    </row>
    <row r="3277" spans="1:27" ht="12" customHeight="1" x14ac:dyDescent="0.15">
      <c r="A3277" s="1" t="s">
        <v>833</v>
      </c>
      <c r="B3277" s="1" t="s">
        <v>68</v>
      </c>
      <c r="C3277" s="1" t="s">
        <v>23</v>
      </c>
      <c r="D3277" s="1" t="s">
        <v>2474</v>
      </c>
      <c r="E3277" s="1" t="s">
        <v>10</v>
      </c>
      <c r="F3277" s="1" t="s">
        <v>864</v>
      </c>
      <c r="G3277" s="1" t="s">
        <v>245</v>
      </c>
      <c r="H3277" s="1" t="s">
        <v>239</v>
      </c>
      <c r="I3277">
        <v>41346</v>
      </c>
      <c r="J3277">
        <v>18413</v>
      </c>
      <c r="K3277">
        <v>25409</v>
      </c>
      <c r="L3277">
        <v>25666</v>
      </c>
      <c r="M3277">
        <v>24412</v>
      </c>
      <c r="N3277">
        <v>24468</v>
      </c>
      <c r="O3277">
        <v>21977</v>
      </c>
      <c r="P3277">
        <v>17580</v>
      </c>
      <c r="Q3277">
        <v>19685</v>
      </c>
      <c r="R3277">
        <v>18828</v>
      </c>
      <c r="S3277">
        <v>14639</v>
      </c>
      <c r="T3277">
        <v>17804</v>
      </c>
      <c r="U3277">
        <v>21127</v>
      </c>
      <c r="V3277" s="1" t="s">
        <v>3286</v>
      </c>
      <c r="W3277" s="1" t="s">
        <v>2551</v>
      </c>
      <c r="X3277" s="5" t="s">
        <v>3318</v>
      </c>
      <c r="Y3277" s="5" t="s">
        <v>2740</v>
      </c>
      <c r="Z3277" s="5" t="s">
        <v>2738</v>
      </c>
      <c r="AA3277" s="5"/>
    </row>
    <row r="3278" spans="1:27" ht="12" customHeight="1" x14ac:dyDescent="0.15">
      <c r="A3278" s="1" t="s">
        <v>833</v>
      </c>
      <c r="B3278" s="1" t="s">
        <v>68</v>
      </c>
      <c r="C3278" s="1" t="s">
        <v>77</v>
      </c>
      <c r="D3278" s="1" t="s">
        <v>2474</v>
      </c>
      <c r="E3278" s="1" t="s">
        <v>10</v>
      </c>
      <c r="F3278" s="1" t="s">
        <v>864</v>
      </c>
      <c r="G3278" s="1" t="s">
        <v>247</v>
      </c>
      <c r="H3278" s="1" t="s">
        <v>530</v>
      </c>
      <c r="I3278">
        <v>304</v>
      </c>
      <c r="J3278">
        <v>77</v>
      </c>
      <c r="K3278">
        <v>176</v>
      </c>
      <c r="L3278">
        <v>405</v>
      </c>
      <c r="M3278">
        <v>190</v>
      </c>
      <c r="N3278">
        <v>258</v>
      </c>
      <c r="O3278">
        <v>350</v>
      </c>
      <c r="P3278">
        <v>149</v>
      </c>
      <c r="Q3278">
        <v>167</v>
      </c>
      <c r="R3278">
        <v>204</v>
      </c>
      <c r="S3278">
        <v>168</v>
      </c>
      <c r="T3278">
        <v>76</v>
      </c>
      <c r="U3278">
        <v>158</v>
      </c>
      <c r="V3278" s="1" t="s">
        <v>3286</v>
      </c>
      <c r="W3278" s="1" t="s">
        <v>2551</v>
      </c>
      <c r="X3278" s="5" t="s">
        <v>3318</v>
      </c>
      <c r="Y3278" s="5" t="s">
        <v>2564</v>
      </c>
      <c r="Z3278" s="5" t="s">
        <v>2998</v>
      </c>
      <c r="AA3278" s="5"/>
    </row>
    <row r="3279" spans="1:27" ht="12" customHeight="1" x14ac:dyDescent="0.15">
      <c r="A3279" s="1" t="s">
        <v>833</v>
      </c>
      <c r="B3279" s="1" t="s">
        <v>68</v>
      </c>
      <c r="C3279" s="1" t="s">
        <v>244</v>
      </c>
      <c r="D3279" s="1" t="s">
        <v>2474</v>
      </c>
      <c r="E3279" s="1" t="s">
        <v>10</v>
      </c>
      <c r="F3279" s="1" t="s">
        <v>864</v>
      </c>
      <c r="G3279" s="1" t="s">
        <v>249</v>
      </c>
      <c r="H3279" s="1" t="s">
        <v>530</v>
      </c>
      <c r="I3279">
        <v>3489</v>
      </c>
      <c r="J3279">
        <v>3763</v>
      </c>
      <c r="K3279">
        <v>3203</v>
      </c>
      <c r="L3279">
        <v>3245</v>
      </c>
      <c r="M3279">
        <v>2429</v>
      </c>
      <c r="N3279">
        <v>1853</v>
      </c>
      <c r="O3279">
        <v>2695</v>
      </c>
      <c r="P3279">
        <v>2918</v>
      </c>
      <c r="Q3279">
        <v>2559</v>
      </c>
      <c r="R3279">
        <v>1600</v>
      </c>
      <c r="S3279">
        <v>2098</v>
      </c>
      <c r="T3279">
        <v>2373</v>
      </c>
      <c r="U3279">
        <v>1077</v>
      </c>
      <c r="V3279" s="1" t="s">
        <v>3286</v>
      </c>
      <c r="W3279" s="1" t="s">
        <v>2551</v>
      </c>
      <c r="X3279" s="5" t="s">
        <v>3318</v>
      </c>
      <c r="Y3279" s="5" t="s">
        <v>2559</v>
      </c>
      <c r="Z3279" s="5" t="s">
        <v>2998</v>
      </c>
      <c r="AA3279" s="5"/>
    </row>
    <row r="3280" spans="1:27" ht="12" customHeight="1" x14ac:dyDescent="0.15">
      <c r="A3280" s="1" t="s">
        <v>833</v>
      </c>
      <c r="B3280" s="1" t="s">
        <v>278</v>
      </c>
      <c r="C3280" s="1" t="s">
        <v>9</v>
      </c>
      <c r="D3280" s="1" t="s">
        <v>2474</v>
      </c>
      <c r="E3280" s="1" t="s">
        <v>10</v>
      </c>
      <c r="F3280" s="1" t="s">
        <v>865</v>
      </c>
      <c r="G3280" s="1" t="s">
        <v>234</v>
      </c>
      <c r="H3280" s="1" t="s">
        <v>530</v>
      </c>
      <c r="I3280">
        <v>6731</v>
      </c>
      <c r="J3280">
        <v>3978</v>
      </c>
      <c r="K3280">
        <v>8300</v>
      </c>
      <c r="L3280">
        <v>5777</v>
      </c>
      <c r="M3280">
        <v>10027</v>
      </c>
      <c r="N3280">
        <v>6034</v>
      </c>
      <c r="O3280">
        <v>6181</v>
      </c>
      <c r="P3280">
        <v>5841</v>
      </c>
      <c r="Q3280">
        <v>6205</v>
      </c>
      <c r="R3280">
        <v>5739</v>
      </c>
      <c r="S3280">
        <v>4709</v>
      </c>
      <c r="T3280">
        <v>4863</v>
      </c>
      <c r="U3280">
        <v>3219</v>
      </c>
      <c r="V3280" s="1" t="s">
        <v>3286</v>
      </c>
      <c r="W3280" s="1" t="s">
        <v>2551</v>
      </c>
      <c r="X3280" s="5" t="s">
        <v>3319</v>
      </c>
      <c r="Y3280" s="5" t="s">
        <v>2553</v>
      </c>
      <c r="Z3280" s="5" t="s">
        <v>2998</v>
      </c>
      <c r="AA3280" s="5"/>
    </row>
    <row r="3281" spans="1:27" ht="12" customHeight="1" x14ac:dyDescent="0.15">
      <c r="A3281" s="1" t="s">
        <v>833</v>
      </c>
      <c r="B3281" s="1" t="s">
        <v>278</v>
      </c>
      <c r="C3281" s="1" t="s">
        <v>15</v>
      </c>
      <c r="D3281" s="1" t="s">
        <v>2474</v>
      </c>
      <c r="E3281" s="1" t="s">
        <v>10</v>
      </c>
      <c r="F3281" s="1" t="s">
        <v>865</v>
      </c>
      <c r="G3281" s="1" t="s">
        <v>238</v>
      </c>
      <c r="H3281" s="1" t="s">
        <v>239</v>
      </c>
      <c r="I3281">
        <v>51219</v>
      </c>
      <c r="J3281">
        <v>31481</v>
      </c>
      <c r="K3281">
        <v>35057</v>
      </c>
      <c r="L3281">
        <v>43117</v>
      </c>
      <c r="M3281">
        <v>47779</v>
      </c>
      <c r="N3281">
        <v>50241</v>
      </c>
      <c r="O3281">
        <v>53002</v>
      </c>
      <c r="P3281">
        <v>47393</v>
      </c>
      <c r="Q3281">
        <v>46990</v>
      </c>
      <c r="R3281">
        <v>40758</v>
      </c>
      <c r="S3281">
        <v>34972</v>
      </c>
      <c r="T3281">
        <v>37389</v>
      </c>
      <c r="U3281">
        <v>31283</v>
      </c>
      <c r="V3281" s="1" t="s">
        <v>3286</v>
      </c>
      <c r="W3281" s="1" t="s">
        <v>2551</v>
      </c>
      <c r="X3281" s="5" t="s">
        <v>3319</v>
      </c>
      <c r="Y3281" s="5" t="s">
        <v>2737</v>
      </c>
      <c r="Z3281" s="5" t="s">
        <v>2738</v>
      </c>
      <c r="AA3281" s="5"/>
    </row>
    <row r="3282" spans="1:27" ht="12" customHeight="1" x14ac:dyDescent="0.15">
      <c r="A3282" s="1" t="s">
        <v>833</v>
      </c>
      <c r="B3282" s="1" t="s">
        <v>278</v>
      </c>
      <c r="C3282" s="1" t="s">
        <v>17</v>
      </c>
      <c r="D3282" s="1" t="s">
        <v>2474</v>
      </c>
      <c r="E3282" s="1" t="s">
        <v>10</v>
      </c>
      <c r="F3282" s="1" t="s">
        <v>865</v>
      </c>
      <c r="G3282" s="1" t="s">
        <v>240</v>
      </c>
      <c r="H3282" s="1" t="s">
        <v>530</v>
      </c>
      <c r="I3282">
        <v>281</v>
      </c>
      <c r="J3282">
        <v>535</v>
      </c>
      <c r="K3282">
        <v>624</v>
      </c>
      <c r="L3282">
        <v>624</v>
      </c>
      <c r="M3282">
        <v>227</v>
      </c>
      <c r="N3282">
        <v>93</v>
      </c>
      <c r="O3282">
        <v>181</v>
      </c>
      <c r="P3282">
        <v>83</v>
      </c>
      <c r="Q3282">
        <v>171</v>
      </c>
      <c r="R3282">
        <v>221</v>
      </c>
      <c r="S3282">
        <v>89</v>
      </c>
      <c r="T3282">
        <v>166</v>
      </c>
      <c r="U3282">
        <v>276</v>
      </c>
      <c r="V3282" s="1" t="s">
        <v>3286</v>
      </c>
      <c r="W3282" s="1" t="s">
        <v>2551</v>
      </c>
      <c r="X3282" s="5" t="s">
        <v>3319</v>
      </c>
      <c r="Y3282" s="5" t="s">
        <v>2561</v>
      </c>
      <c r="Z3282" s="5" t="s">
        <v>2998</v>
      </c>
      <c r="AA3282" s="5"/>
    </row>
    <row r="3283" spans="1:27" ht="12" customHeight="1" x14ac:dyDescent="0.15">
      <c r="A3283" s="1" t="s">
        <v>833</v>
      </c>
      <c r="B3283" s="1" t="s">
        <v>278</v>
      </c>
      <c r="C3283" s="1" t="s">
        <v>19</v>
      </c>
      <c r="D3283" s="1" t="s">
        <v>2474</v>
      </c>
      <c r="E3283" s="1" t="s">
        <v>10</v>
      </c>
      <c r="F3283" s="1" t="s">
        <v>865</v>
      </c>
      <c r="G3283" s="1" t="s">
        <v>241</v>
      </c>
      <c r="H3283" s="1" t="s">
        <v>530</v>
      </c>
      <c r="I3283">
        <v>0</v>
      </c>
      <c r="J3283">
        <v>0</v>
      </c>
      <c r="K3283">
        <v>0</v>
      </c>
      <c r="L3283">
        <v>0</v>
      </c>
      <c r="M3283">
        <v>0</v>
      </c>
      <c r="N3283">
        <v>0</v>
      </c>
      <c r="O3283">
        <v>0</v>
      </c>
      <c r="P3283">
        <v>0</v>
      </c>
      <c r="Q3283">
        <v>0</v>
      </c>
      <c r="R3283">
        <v>0</v>
      </c>
      <c r="S3283">
        <v>0</v>
      </c>
      <c r="T3283">
        <v>0</v>
      </c>
      <c r="U3283">
        <v>0</v>
      </c>
      <c r="V3283" s="1" t="s">
        <v>3286</v>
      </c>
      <c r="W3283" s="1" t="s">
        <v>2551</v>
      </c>
      <c r="X3283" s="5" t="s">
        <v>3319</v>
      </c>
      <c r="Y3283" s="5" t="s">
        <v>2562</v>
      </c>
      <c r="Z3283" s="5" t="s">
        <v>2998</v>
      </c>
      <c r="AA3283" s="5"/>
    </row>
    <row r="3284" spans="1:27" ht="12" customHeight="1" x14ac:dyDescent="0.15">
      <c r="A3284" s="1" t="s">
        <v>833</v>
      </c>
      <c r="B3284" s="1" t="s">
        <v>278</v>
      </c>
      <c r="C3284" s="1" t="s">
        <v>21</v>
      </c>
      <c r="D3284" s="1" t="s">
        <v>2474</v>
      </c>
      <c r="E3284" s="1" t="s">
        <v>10</v>
      </c>
      <c r="F3284" s="1" t="s">
        <v>865</v>
      </c>
      <c r="G3284" s="1" t="s">
        <v>242</v>
      </c>
      <c r="H3284" s="1" t="s">
        <v>530</v>
      </c>
      <c r="I3284">
        <v>5756</v>
      </c>
      <c r="J3284">
        <v>3265</v>
      </c>
      <c r="K3284">
        <v>7163</v>
      </c>
      <c r="L3284">
        <v>5372</v>
      </c>
      <c r="M3284">
        <v>9696</v>
      </c>
      <c r="N3284">
        <v>5088</v>
      </c>
      <c r="O3284">
        <v>5548</v>
      </c>
      <c r="P3284">
        <v>5023</v>
      </c>
      <c r="Q3284">
        <v>5244</v>
      </c>
      <c r="R3284">
        <v>6535</v>
      </c>
      <c r="S3284">
        <v>2397</v>
      </c>
      <c r="T3284">
        <v>2546</v>
      </c>
      <c r="U3284">
        <v>4371</v>
      </c>
      <c r="V3284" s="1" t="s">
        <v>3286</v>
      </c>
      <c r="W3284" s="1" t="s">
        <v>2551</v>
      </c>
      <c r="X3284" s="5" t="s">
        <v>3319</v>
      </c>
      <c r="Y3284" s="5" t="s">
        <v>2557</v>
      </c>
      <c r="Z3284" s="5" t="s">
        <v>2998</v>
      </c>
      <c r="AA3284" s="5"/>
    </row>
    <row r="3285" spans="1:27" ht="12" customHeight="1" x14ac:dyDescent="0.15">
      <c r="A3285" s="1" t="s">
        <v>833</v>
      </c>
      <c r="B3285" s="1" t="s">
        <v>278</v>
      </c>
      <c r="C3285" s="1" t="s">
        <v>23</v>
      </c>
      <c r="D3285" s="1" t="s">
        <v>2474</v>
      </c>
      <c r="E3285" s="1" t="s">
        <v>10</v>
      </c>
      <c r="F3285" s="1" t="s">
        <v>865</v>
      </c>
      <c r="G3285" s="1" t="s">
        <v>245</v>
      </c>
      <c r="H3285" s="1" t="s">
        <v>239</v>
      </c>
      <c r="I3285">
        <v>43326</v>
      </c>
      <c r="J3285">
        <v>25997</v>
      </c>
      <c r="K3285">
        <v>23521</v>
      </c>
      <c r="L3285">
        <v>42757</v>
      </c>
      <c r="M3285">
        <v>45865</v>
      </c>
      <c r="N3285">
        <v>45056</v>
      </c>
      <c r="O3285">
        <v>46049</v>
      </c>
      <c r="P3285">
        <v>40386</v>
      </c>
      <c r="Q3285">
        <v>41577</v>
      </c>
      <c r="R3285">
        <v>42862</v>
      </c>
      <c r="S3285">
        <v>26944</v>
      </c>
      <c r="T3285">
        <v>29499</v>
      </c>
      <c r="U3285">
        <v>37625</v>
      </c>
      <c r="V3285" s="1" t="s">
        <v>3286</v>
      </c>
      <c r="W3285" s="1" t="s">
        <v>2551</v>
      </c>
      <c r="X3285" s="5" t="s">
        <v>3319</v>
      </c>
      <c r="Y3285" s="5" t="s">
        <v>2740</v>
      </c>
      <c r="Z3285" s="5" t="s">
        <v>2738</v>
      </c>
      <c r="AA3285" s="5"/>
    </row>
    <row r="3286" spans="1:27" ht="12" customHeight="1" x14ac:dyDescent="0.15">
      <c r="A3286" s="1" t="s">
        <v>833</v>
      </c>
      <c r="B3286" s="1" t="s">
        <v>278</v>
      </c>
      <c r="C3286" s="1" t="s">
        <v>77</v>
      </c>
      <c r="D3286" s="1" t="s">
        <v>2474</v>
      </c>
      <c r="E3286" s="1" t="s">
        <v>10</v>
      </c>
      <c r="F3286" s="1" t="s">
        <v>865</v>
      </c>
      <c r="G3286" s="1" t="s">
        <v>247</v>
      </c>
      <c r="H3286" s="1" t="s">
        <v>530</v>
      </c>
      <c r="I3286">
        <v>1113</v>
      </c>
      <c r="J3286">
        <v>1214</v>
      </c>
      <c r="K3286">
        <v>1201</v>
      </c>
      <c r="L3286">
        <v>1290</v>
      </c>
      <c r="M3286">
        <v>789</v>
      </c>
      <c r="N3286">
        <v>923</v>
      </c>
      <c r="O3286">
        <v>983</v>
      </c>
      <c r="P3286">
        <v>718</v>
      </c>
      <c r="Q3286">
        <v>787</v>
      </c>
      <c r="R3286">
        <v>793</v>
      </c>
      <c r="S3286">
        <v>658</v>
      </c>
      <c r="T3286">
        <v>720</v>
      </c>
      <c r="U3286">
        <v>685</v>
      </c>
      <c r="V3286" s="1" t="s">
        <v>3286</v>
      </c>
      <c r="W3286" s="1" t="s">
        <v>2551</v>
      </c>
      <c r="X3286" s="5" t="s">
        <v>3319</v>
      </c>
      <c r="Y3286" s="5" t="s">
        <v>2564</v>
      </c>
      <c r="Z3286" s="5" t="s">
        <v>2998</v>
      </c>
      <c r="AA3286" s="5"/>
    </row>
    <row r="3287" spans="1:27" ht="12" customHeight="1" x14ac:dyDescent="0.15">
      <c r="A3287" s="1" t="s">
        <v>833</v>
      </c>
      <c r="B3287" s="1" t="s">
        <v>278</v>
      </c>
      <c r="C3287" s="1" t="s">
        <v>244</v>
      </c>
      <c r="D3287" s="1" t="s">
        <v>2474</v>
      </c>
      <c r="E3287" s="1" t="s">
        <v>10</v>
      </c>
      <c r="F3287" s="1" t="s">
        <v>865</v>
      </c>
      <c r="G3287" s="1" t="s">
        <v>249</v>
      </c>
      <c r="H3287" s="1" t="s">
        <v>530</v>
      </c>
      <c r="I3287">
        <v>2895</v>
      </c>
      <c r="J3287">
        <v>2930</v>
      </c>
      <c r="K3287">
        <v>3492</v>
      </c>
      <c r="L3287">
        <v>3231</v>
      </c>
      <c r="M3287">
        <v>2998</v>
      </c>
      <c r="N3287">
        <v>3113</v>
      </c>
      <c r="O3287">
        <v>2944</v>
      </c>
      <c r="P3287">
        <v>3128</v>
      </c>
      <c r="Q3287">
        <v>3472</v>
      </c>
      <c r="R3287">
        <v>2105</v>
      </c>
      <c r="S3287">
        <v>3849</v>
      </c>
      <c r="T3287">
        <v>5610</v>
      </c>
      <c r="U3287">
        <v>4047</v>
      </c>
      <c r="V3287" s="1" t="s">
        <v>3286</v>
      </c>
      <c r="W3287" s="1" t="s">
        <v>2551</v>
      </c>
      <c r="X3287" s="5" t="s">
        <v>3319</v>
      </c>
      <c r="Y3287" s="5" t="s">
        <v>2559</v>
      </c>
      <c r="Z3287" s="5" t="s">
        <v>2998</v>
      </c>
      <c r="AA3287" s="5"/>
    </row>
    <row r="3288" spans="1:27" ht="12" customHeight="1" x14ac:dyDescent="0.15">
      <c r="A3288" s="1" t="s">
        <v>833</v>
      </c>
      <c r="B3288" s="1" t="s">
        <v>280</v>
      </c>
      <c r="C3288" s="1" t="s">
        <v>9</v>
      </c>
      <c r="D3288" s="1" t="s">
        <v>2474</v>
      </c>
      <c r="E3288" s="1" t="s">
        <v>10</v>
      </c>
      <c r="F3288" s="1" t="s">
        <v>868</v>
      </c>
      <c r="G3288" s="1" t="s">
        <v>236</v>
      </c>
      <c r="H3288" s="1" t="s">
        <v>269</v>
      </c>
      <c r="I3288">
        <v>26179</v>
      </c>
      <c r="J3288">
        <v>22028</v>
      </c>
      <c r="K3288">
        <v>26580</v>
      </c>
      <c r="L3288">
        <v>23545</v>
      </c>
      <c r="M3288">
        <v>14406</v>
      </c>
      <c r="N3288">
        <v>16931</v>
      </c>
      <c r="O3288">
        <v>18251</v>
      </c>
      <c r="P3288">
        <v>20075</v>
      </c>
      <c r="Q3288">
        <v>19579</v>
      </c>
      <c r="R3288">
        <v>19114</v>
      </c>
      <c r="S3288">
        <v>20070</v>
      </c>
      <c r="T3288">
        <v>20798</v>
      </c>
      <c r="U3288">
        <v>24433</v>
      </c>
      <c r="V3288" s="1" t="s">
        <v>3286</v>
      </c>
      <c r="W3288" s="1" t="s">
        <v>2551</v>
      </c>
      <c r="X3288" s="5" t="s">
        <v>3320</v>
      </c>
      <c r="Y3288" s="5" t="s">
        <v>3321</v>
      </c>
      <c r="Z3288" s="5" t="s">
        <v>269</v>
      </c>
      <c r="AA3288" s="5"/>
    </row>
    <row r="3289" spans="1:27" ht="12" customHeight="1" x14ac:dyDescent="0.15">
      <c r="A3289" s="1" t="s">
        <v>833</v>
      </c>
      <c r="B3289" s="1" t="s">
        <v>280</v>
      </c>
      <c r="C3289" s="1" t="s">
        <v>15</v>
      </c>
      <c r="D3289" s="1" t="s">
        <v>2474</v>
      </c>
      <c r="E3289" s="1" t="s">
        <v>10</v>
      </c>
      <c r="F3289" s="1" t="s">
        <v>868</v>
      </c>
      <c r="G3289" s="1" t="s">
        <v>238</v>
      </c>
      <c r="H3289" s="1" t="s">
        <v>239</v>
      </c>
      <c r="I3289">
        <v>2022</v>
      </c>
      <c r="J3289">
        <v>1672</v>
      </c>
      <c r="K3289">
        <v>1931</v>
      </c>
      <c r="L3289">
        <v>1757</v>
      </c>
      <c r="M3289">
        <v>1352</v>
      </c>
      <c r="N3289">
        <v>1581</v>
      </c>
      <c r="O3289">
        <v>1827</v>
      </c>
      <c r="P3289">
        <v>1721</v>
      </c>
      <c r="Q3289">
        <v>1711</v>
      </c>
      <c r="R3289">
        <v>1745</v>
      </c>
      <c r="S3289">
        <v>1778</v>
      </c>
      <c r="T3289">
        <v>1799</v>
      </c>
      <c r="U3289">
        <v>1765</v>
      </c>
      <c r="V3289" s="1" t="s">
        <v>3286</v>
      </c>
      <c r="W3289" s="1" t="s">
        <v>2551</v>
      </c>
      <c r="X3289" s="5" t="s">
        <v>3320</v>
      </c>
      <c r="Y3289" s="5" t="s">
        <v>2737</v>
      </c>
      <c r="Z3289" s="5" t="s">
        <v>2738</v>
      </c>
      <c r="AA3289" s="5"/>
    </row>
    <row r="3290" spans="1:27" ht="12" customHeight="1" x14ac:dyDescent="0.15">
      <c r="A3290" s="1" t="s">
        <v>833</v>
      </c>
      <c r="B3290" s="1" t="s">
        <v>280</v>
      </c>
      <c r="C3290" s="1" t="s">
        <v>17</v>
      </c>
      <c r="D3290" s="1" t="s">
        <v>2474</v>
      </c>
      <c r="E3290" s="1" t="s">
        <v>10</v>
      </c>
      <c r="F3290" s="1" t="s">
        <v>868</v>
      </c>
      <c r="G3290" s="1" t="s">
        <v>869</v>
      </c>
      <c r="H3290" s="1" t="s">
        <v>269</v>
      </c>
      <c r="I3290">
        <v>53380</v>
      </c>
      <c r="J3290">
        <v>43243</v>
      </c>
      <c r="K3290">
        <v>49969</v>
      </c>
      <c r="L3290">
        <v>86457</v>
      </c>
      <c r="M3290">
        <v>47132</v>
      </c>
      <c r="N3290">
        <v>53426</v>
      </c>
      <c r="O3290">
        <v>68009</v>
      </c>
      <c r="P3290">
        <v>80009</v>
      </c>
      <c r="Q3290">
        <v>76298</v>
      </c>
      <c r="R3290">
        <v>60885</v>
      </c>
      <c r="S3290">
        <v>47919</v>
      </c>
      <c r="T3290">
        <v>42074</v>
      </c>
      <c r="U3290">
        <v>60378</v>
      </c>
      <c r="V3290" s="1" t="s">
        <v>3286</v>
      </c>
      <c r="W3290" s="1" t="s">
        <v>2551</v>
      </c>
      <c r="X3290" s="5" t="s">
        <v>3320</v>
      </c>
      <c r="Y3290" s="5" t="s">
        <v>3322</v>
      </c>
      <c r="Z3290" s="5" t="s">
        <v>269</v>
      </c>
      <c r="AA3290" s="5"/>
    </row>
    <row r="3291" spans="1:27" ht="12" customHeight="1" x14ac:dyDescent="0.15">
      <c r="A3291" s="1" t="s">
        <v>833</v>
      </c>
      <c r="B3291" s="1" t="s">
        <v>280</v>
      </c>
      <c r="C3291" s="1" t="s">
        <v>19</v>
      </c>
      <c r="D3291" s="1" t="s">
        <v>2474</v>
      </c>
      <c r="E3291" s="1" t="s">
        <v>10</v>
      </c>
      <c r="F3291" s="1" t="s">
        <v>868</v>
      </c>
      <c r="G3291" s="1" t="s">
        <v>870</v>
      </c>
      <c r="H3291" s="1" t="s">
        <v>269</v>
      </c>
      <c r="I3291">
        <v>0</v>
      </c>
      <c r="J3291">
        <v>0</v>
      </c>
      <c r="K3291">
        <v>0</v>
      </c>
      <c r="L3291">
        <v>0</v>
      </c>
      <c r="M3291">
        <v>0</v>
      </c>
      <c r="N3291">
        <v>0</v>
      </c>
      <c r="O3291">
        <v>0</v>
      </c>
      <c r="P3291">
        <v>0</v>
      </c>
      <c r="Q3291">
        <v>0</v>
      </c>
      <c r="R3291">
        <v>0</v>
      </c>
      <c r="S3291">
        <v>0</v>
      </c>
      <c r="T3291">
        <v>0</v>
      </c>
      <c r="U3291">
        <v>0</v>
      </c>
      <c r="V3291" s="1" t="s">
        <v>3286</v>
      </c>
      <c r="W3291" s="1" t="s">
        <v>2551</v>
      </c>
      <c r="X3291" s="5" t="s">
        <v>3320</v>
      </c>
      <c r="Y3291" s="5" t="s">
        <v>3323</v>
      </c>
      <c r="Z3291" s="5" t="s">
        <v>269</v>
      </c>
      <c r="AA3291" s="5"/>
    </row>
    <row r="3292" spans="1:27" ht="12" customHeight="1" x14ac:dyDescent="0.15">
      <c r="A3292" s="1" t="s">
        <v>833</v>
      </c>
      <c r="B3292" s="1" t="s">
        <v>280</v>
      </c>
      <c r="C3292" s="1" t="s">
        <v>21</v>
      </c>
      <c r="D3292" s="1" t="s">
        <v>2474</v>
      </c>
      <c r="E3292" s="1" t="s">
        <v>10</v>
      </c>
      <c r="F3292" s="1" t="s">
        <v>868</v>
      </c>
      <c r="G3292" s="1" t="s">
        <v>243</v>
      </c>
      <c r="H3292" s="1" t="s">
        <v>269</v>
      </c>
      <c r="I3292">
        <v>75369</v>
      </c>
      <c r="J3292">
        <v>60715</v>
      </c>
      <c r="K3292">
        <v>60519</v>
      </c>
      <c r="L3292">
        <v>93838</v>
      </c>
      <c r="M3292">
        <v>63964</v>
      </c>
      <c r="N3292">
        <v>69460</v>
      </c>
      <c r="O3292">
        <v>91450</v>
      </c>
      <c r="P3292">
        <v>77966</v>
      </c>
      <c r="Q3292">
        <v>81024</v>
      </c>
      <c r="R3292">
        <v>81362</v>
      </c>
      <c r="S3292">
        <v>74697</v>
      </c>
      <c r="T3292">
        <v>75098</v>
      </c>
      <c r="U3292">
        <v>101188</v>
      </c>
      <c r="V3292" s="1" t="s">
        <v>3286</v>
      </c>
      <c r="W3292" s="1" t="s">
        <v>2551</v>
      </c>
      <c r="X3292" s="5" t="s">
        <v>3320</v>
      </c>
      <c r="Y3292" s="5" t="s">
        <v>2739</v>
      </c>
      <c r="Z3292" s="5" t="s">
        <v>269</v>
      </c>
      <c r="AA3292" s="5"/>
    </row>
    <row r="3293" spans="1:27" ht="12" customHeight="1" x14ac:dyDescent="0.15">
      <c r="A3293" s="1" t="s">
        <v>833</v>
      </c>
      <c r="B3293" s="1" t="s">
        <v>280</v>
      </c>
      <c r="C3293" s="1" t="s">
        <v>23</v>
      </c>
      <c r="D3293" s="1" t="s">
        <v>2474</v>
      </c>
      <c r="E3293" s="1" t="s">
        <v>10</v>
      </c>
      <c r="F3293" s="1" t="s">
        <v>868</v>
      </c>
      <c r="G3293" s="1" t="s">
        <v>245</v>
      </c>
      <c r="H3293" s="1" t="s">
        <v>239</v>
      </c>
      <c r="I3293">
        <v>3854</v>
      </c>
      <c r="J3293">
        <v>3369</v>
      </c>
      <c r="K3293">
        <v>3190</v>
      </c>
      <c r="L3293">
        <v>4628</v>
      </c>
      <c r="M3293">
        <v>3492</v>
      </c>
      <c r="N3293">
        <v>3720</v>
      </c>
      <c r="O3293">
        <v>4502</v>
      </c>
      <c r="P3293">
        <v>4183</v>
      </c>
      <c r="Q3293">
        <v>4484</v>
      </c>
      <c r="R3293">
        <v>4474</v>
      </c>
      <c r="S3293">
        <v>4087</v>
      </c>
      <c r="T3293">
        <v>4033</v>
      </c>
      <c r="U3293">
        <v>5442</v>
      </c>
      <c r="V3293" s="1" t="s">
        <v>3286</v>
      </c>
      <c r="W3293" s="1" t="s">
        <v>2551</v>
      </c>
      <c r="X3293" s="5" t="s">
        <v>3320</v>
      </c>
      <c r="Y3293" s="5" t="s">
        <v>2740</v>
      </c>
      <c r="Z3293" s="5" t="s">
        <v>2738</v>
      </c>
      <c r="AA3293" s="5"/>
    </row>
    <row r="3294" spans="1:27" ht="12" customHeight="1" x14ac:dyDescent="0.15">
      <c r="A3294" s="1" t="s">
        <v>833</v>
      </c>
      <c r="B3294" s="1" t="s">
        <v>280</v>
      </c>
      <c r="C3294" s="1" t="s">
        <v>77</v>
      </c>
      <c r="D3294" s="1" t="s">
        <v>2474</v>
      </c>
      <c r="E3294" s="1" t="s">
        <v>10</v>
      </c>
      <c r="F3294" s="1" t="s">
        <v>868</v>
      </c>
      <c r="G3294" s="1" t="s">
        <v>871</v>
      </c>
      <c r="H3294" s="1" t="s">
        <v>269</v>
      </c>
      <c r="I3294">
        <v>7141</v>
      </c>
      <c r="J3294">
        <v>4835</v>
      </c>
      <c r="K3294">
        <v>8334</v>
      </c>
      <c r="L3294">
        <v>7711</v>
      </c>
      <c r="M3294">
        <v>4019</v>
      </c>
      <c r="N3294">
        <v>2938</v>
      </c>
      <c r="O3294">
        <v>4515</v>
      </c>
      <c r="P3294">
        <v>2770</v>
      </c>
      <c r="Q3294">
        <v>3460</v>
      </c>
      <c r="R3294">
        <v>2019</v>
      </c>
      <c r="S3294">
        <v>2322</v>
      </c>
      <c r="T3294">
        <v>2013</v>
      </c>
      <c r="U3294">
        <v>1570</v>
      </c>
      <c r="V3294" s="1" t="s">
        <v>3286</v>
      </c>
      <c r="W3294" s="1" t="s">
        <v>2551</v>
      </c>
      <c r="X3294" s="5" t="s">
        <v>3320</v>
      </c>
      <c r="Y3294" s="5" t="s">
        <v>2564</v>
      </c>
      <c r="Z3294" s="5" t="s">
        <v>269</v>
      </c>
      <c r="AA3294" s="5"/>
    </row>
    <row r="3295" spans="1:27" ht="12" customHeight="1" x14ac:dyDescent="0.15">
      <c r="A3295" s="1" t="s">
        <v>833</v>
      </c>
      <c r="B3295" s="1" t="s">
        <v>280</v>
      </c>
      <c r="C3295" s="1" t="s">
        <v>244</v>
      </c>
      <c r="D3295" s="1" t="s">
        <v>2474</v>
      </c>
      <c r="E3295" s="1" t="s">
        <v>10</v>
      </c>
      <c r="F3295" s="1" t="s">
        <v>868</v>
      </c>
      <c r="G3295" s="1" t="s">
        <v>251</v>
      </c>
      <c r="H3295" s="1" t="s">
        <v>269</v>
      </c>
      <c r="I3295">
        <v>228124</v>
      </c>
      <c r="J3295">
        <v>227845</v>
      </c>
      <c r="K3295">
        <v>235541</v>
      </c>
      <c r="L3295">
        <v>243995</v>
      </c>
      <c r="M3295">
        <v>237550</v>
      </c>
      <c r="N3295">
        <v>235508</v>
      </c>
      <c r="O3295">
        <v>225804</v>
      </c>
      <c r="P3295">
        <v>245152</v>
      </c>
      <c r="Q3295">
        <v>256546</v>
      </c>
      <c r="R3295">
        <v>253163</v>
      </c>
      <c r="S3295">
        <v>244133</v>
      </c>
      <c r="T3295">
        <v>229892</v>
      </c>
      <c r="U3295">
        <v>211752</v>
      </c>
      <c r="V3295" s="1" t="s">
        <v>3286</v>
      </c>
      <c r="W3295" s="1" t="s">
        <v>2551</v>
      </c>
      <c r="X3295" s="5" t="s">
        <v>3320</v>
      </c>
      <c r="Y3295" s="5" t="s">
        <v>2741</v>
      </c>
      <c r="Z3295" s="5" t="s">
        <v>269</v>
      </c>
      <c r="AA3295" s="5"/>
    </row>
    <row r="3296" spans="1:27" ht="12" customHeight="1" x14ac:dyDescent="0.15">
      <c r="A3296" s="1" t="s">
        <v>833</v>
      </c>
      <c r="B3296" s="1" t="s">
        <v>212</v>
      </c>
      <c r="C3296" s="1" t="s">
        <v>9</v>
      </c>
      <c r="D3296" s="1" t="s">
        <v>2474</v>
      </c>
      <c r="E3296" s="1" t="s">
        <v>213</v>
      </c>
      <c r="F3296" s="1" t="s">
        <v>284</v>
      </c>
      <c r="G3296" s="1" t="s">
        <v>215</v>
      </c>
      <c r="H3296" s="1" t="s">
        <v>216</v>
      </c>
      <c r="I3296">
        <v>53059</v>
      </c>
      <c r="J3296">
        <v>53285</v>
      </c>
      <c r="K3296">
        <v>53372</v>
      </c>
      <c r="L3296">
        <v>53430</v>
      </c>
      <c r="M3296">
        <v>52961</v>
      </c>
      <c r="N3296">
        <v>53073</v>
      </c>
      <c r="O3296">
        <v>53072</v>
      </c>
      <c r="P3296">
        <v>52862</v>
      </c>
      <c r="Q3296">
        <v>52716</v>
      </c>
      <c r="R3296">
        <v>52699</v>
      </c>
      <c r="S3296">
        <v>52524</v>
      </c>
      <c r="T3296">
        <v>52410</v>
      </c>
      <c r="U3296">
        <v>52207</v>
      </c>
      <c r="V3296" s="1" t="s">
        <v>3286</v>
      </c>
      <c r="W3296" s="1" t="s">
        <v>2717</v>
      </c>
      <c r="X3296" s="5" t="s">
        <v>3044</v>
      </c>
      <c r="Y3296" s="5" t="s">
        <v>2719</v>
      </c>
      <c r="Z3296" s="5" t="s">
        <v>2720</v>
      </c>
      <c r="AA3296" s="5"/>
    </row>
    <row r="3297" spans="1:27" ht="12" customHeight="1" x14ac:dyDescent="0.15">
      <c r="A3297" s="1" t="s">
        <v>833</v>
      </c>
      <c r="B3297" s="1" t="s">
        <v>285</v>
      </c>
      <c r="C3297" s="1" t="s">
        <v>9</v>
      </c>
      <c r="D3297" s="1" t="s">
        <v>2474</v>
      </c>
      <c r="E3297" s="1" t="s">
        <v>213</v>
      </c>
      <c r="F3297" s="1" t="s">
        <v>286</v>
      </c>
      <c r="G3297" s="1" t="s">
        <v>215</v>
      </c>
      <c r="H3297" s="1" t="s">
        <v>216</v>
      </c>
      <c r="I3297">
        <v>95322</v>
      </c>
      <c r="J3297">
        <v>96419</v>
      </c>
      <c r="K3297">
        <v>96574</v>
      </c>
      <c r="L3297">
        <v>96540</v>
      </c>
      <c r="M3297">
        <v>96581</v>
      </c>
      <c r="N3297">
        <v>96216</v>
      </c>
      <c r="O3297">
        <v>96242</v>
      </c>
      <c r="P3297">
        <v>95986</v>
      </c>
      <c r="Q3297">
        <v>95916</v>
      </c>
      <c r="R3297">
        <v>95665</v>
      </c>
      <c r="S3297">
        <v>95468</v>
      </c>
      <c r="T3297">
        <v>95498</v>
      </c>
      <c r="U3297">
        <v>95290</v>
      </c>
      <c r="V3297" s="1" t="s">
        <v>3286</v>
      </c>
      <c r="W3297" s="1" t="s">
        <v>2717</v>
      </c>
      <c r="X3297" s="5" t="s">
        <v>2816</v>
      </c>
      <c r="Y3297" s="5" t="s">
        <v>2719</v>
      </c>
      <c r="Z3297" s="5" t="s">
        <v>2720</v>
      </c>
      <c r="AA3297" s="5"/>
    </row>
    <row r="3298" spans="1:27" ht="12" customHeight="1" x14ac:dyDescent="0.15">
      <c r="A3298" s="1" t="s">
        <v>833</v>
      </c>
      <c r="B3298" s="1" t="s">
        <v>4945</v>
      </c>
      <c r="C3298" s="1" t="s">
        <v>9</v>
      </c>
      <c r="D3298" s="1" t="s">
        <v>2474</v>
      </c>
      <c r="E3298" s="1" t="s">
        <v>10</v>
      </c>
      <c r="F3298" s="1" t="s">
        <v>5376</v>
      </c>
      <c r="G3298" s="1" t="s">
        <v>234</v>
      </c>
      <c r="H3298" s="1" t="s">
        <v>530</v>
      </c>
      <c r="I3298">
        <v>730498</v>
      </c>
      <c r="J3298">
        <v>598238</v>
      </c>
      <c r="K3298">
        <v>556863</v>
      </c>
      <c r="L3298">
        <v>647830</v>
      </c>
      <c r="M3298">
        <v>644214</v>
      </c>
      <c r="N3298">
        <v>663969</v>
      </c>
      <c r="O3298">
        <v>679359</v>
      </c>
      <c r="P3298">
        <v>642715</v>
      </c>
      <c r="Q3298">
        <v>628067</v>
      </c>
      <c r="R3298">
        <v>596938</v>
      </c>
      <c r="S3298">
        <v>547139</v>
      </c>
      <c r="T3298">
        <v>552022</v>
      </c>
      <c r="U3298">
        <v>590090</v>
      </c>
      <c r="V3298" s="1" t="s">
        <v>3286</v>
      </c>
      <c r="W3298" s="1" t="s">
        <v>2551</v>
      </c>
      <c r="X3298" s="1" t="s">
        <v>5010</v>
      </c>
      <c r="Y3298" s="1" t="s">
        <v>2553</v>
      </c>
      <c r="Z3298" s="1" t="s">
        <v>2998</v>
      </c>
    </row>
    <row r="3299" spans="1:27" ht="12" customHeight="1" x14ac:dyDescent="0.15">
      <c r="A3299" s="1" t="s">
        <v>833</v>
      </c>
      <c r="B3299" s="1" t="s">
        <v>4945</v>
      </c>
      <c r="C3299" s="1" t="s">
        <v>15</v>
      </c>
      <c r="D3299" s="1" t="s">
        <v>2474</v>
      </c>
      <c r="E3299" s="1" t="s">
        <v>10</v>
      </c>
      <c r="F3299" s="1" t="s">
        <v>5376</v>
      </c>
      <c r="G3299" s="1" t="s">
        <v>238</v>
      </c>
      <c r="H3299" s="1" t="s">
        <v>239</v>
      </c>
      <c r="I3299">
        <v>130595</v>
      </c>
      <c r="J3299">
        <v>102011</v>
      </c>
      <c r="K3299">
        <v>100296</v>
      </c>
      <c r="L3299">
        <v>133446</v>
      </c>
      <c r="M3299">
        <v>118907</v>
      </c>
      <c r="N3299">
        <v>118422</v>
      </c>
      <c r="O3299">
        <v>138460</v>
      </c>
      <c r="P3299">
        <v>129205</v>
      </c>
      <c r="Q3299">
        <v>127762</v>
      </c>
      <c r="R3299">
        <v>116259</v>
      </c>
      <c r="S3299">
        <v>108166</v>
      </c>
      <c r="T3299">
        <v>108480</v>
      </c>
      <c r="U3299">
        <v>118466</v>
      </c>
      <c r="V3299" s="1" t="s">
        <v>3286</v>
      </c>
      <c r="W3299" s="1" t="s">
        <v>2551</v>
      </c>
      <c r="X3299" s="1" t="s">
        <v>5010</v>
      </c>
      <c r="Y3299" s="1" t="s">
        <v>2737</v>
      </c>
      <c r="Z3299" s="1" t="s">
        <v>2738</v>
      </c>
    </row>
    <row r="3300" spans="1:27" ht="12" customHeight="1" x14ac:dyDescent="0.15">
      <c r="A3300" s="1" t="s">
        <v>833</v>
      </c>
      <c r="B3300" s="1" t="s">
        <v>4945</v>
      </c>
      <c r="C3300" s="1" t="s">
        <v>17</v>
      </c>
      <c r="D3300" s="1" t="s">
        <v>2474</v>
      </c>
      <c r="E3300" s="1" t="s">
        <v>10</v>
      </c>
      <c r="F3300" s="1" t="s">
        <v>5376</v>
      </c>
      <c r="G3300" s="1" t="s">
        <v>240</v>
      </c>
      <c r="H3300" s="1" t="s">
        <v>530</v>
      </c>
      <c r="I3300">
        <v>837068</v>
      </c>
      <c r="J3300">
        <v>719372</v>
      </c>
      <c r="K3300">
        <v>689802</v>
      </c>
      <c r="L3300">
        <v>788858</v>
      </c>
      <c r="M3300">
        <v>760457</v>
      </c>
      <c r="N3300">
        <v>797434</v>
      </c>
      <c r="O3300">
        <v>807931</v>
      </c>
      <c r="P3300">
        <v>747153</v>
      </c>
      <c r="Q3300">
        <v>775416</v>
      </c>
      <c r="R3300">
        <v>775424</v>
      </c>
      <c r="S3300">
        <v>682398</v>
      </c>
      <c r="T3300">
        <v>728294</v>
      </c>
      <c r="U3300">
        <v>768943</v>
      </c>
      <c r="V3300" s="1" t="s">
        <v>3286</v>
      </c>
      <c r="W3300" s="1" t="s">
        <v>2551</v>
      </c>
      <c r="X3300" s="1" t="s">
        <v>5010</v>
      </c>
      <c r="Y3300" s="1" t="s">
        <v>2561</v>
      </c>
      <c r="Z3300" s="1" t="s">
        <v>2998</v>
      </c>
    </row>
    <row r="3301" spans="1:27" ht="12" customHeight="1" x14ac:dyDescent="0.15">
      <c r="A3301" s="1" t="s">
        <v>833</v>
      </c>
      <c r="B3301" s="1" t="s">
        <v>4945</v>
      </c>
      <c r="C3301" s="1" t="s">
        <v>19</v>
      </c>
      <c r="D3301" s="1" t="s">
        <v>2474</v>
      </c>
      <c r="E3301" s="1" t="s">
        <v>10</v>
      </c>
      <c r="F3301" s="1" t="s">
        <v>5376</v>
      </c>
      <c r="G3301" s="1" t="s">
        <v>241</v>
      </c>
      <c r="H3301" s="1" t="s">
        <v>530</v>
      </c>
      <c r="I3301">
        <v>4100</v>
      </c>
      <c r="J3301">
        <v>3871</v>
      </c>
      <c r="K3301">
        <v>3547</v>
      </c>
      <c r="L3301">
        <v>4227</v>
      </c>
      <c r="M3301">
        <v>3724</v>
      </c>
      <c r="N3301">
        <v>2628</v>
      </c>
      <c r="O3301">
        <v>3900</v>
      </c>
      <c r="P3301">
        <v>3865</v>
      </c>
      <c r="Q3301">
        <v>3489</v>
      </c>
      <c r="R3301">
        <v>3557</v>
      </c>
      <c r="S3301">
        <v>3556</v>
      </c>
      <c r="T3301">
        <v>4175</v>
      </c>
      <c r="U3301">
        <v>4187</v>
      </c>
      <c r="V3301" s="1" t="s">
        <v>3286</v>
      </c>
      <c r="W3301" s="1" t="s">
        <v>2551</v>
      </c>
      <c r="X3301" s="1" t="s">
        <v>5010</v>
      </c>
      <c r="Y3301" s="1" t="s">
        <v>2562</v>
      </c>
      <c r="Z3301" s="1" t="s">
        <v>2998</v>
      </c>
    </row>
    <row r="3302" spans="1:27" ht="12" customHeight="1" x14ac:dyDescent="0.15">
      <c r="A3302" s="1" t="s">
        <v>833</v>
      </c>
      <c r="B3302" s="1" t="s">
        <v>4945</v>
      </c>
      <c r="C3302" s="1" t="s">
        <v>21</v>
      </c>
      <c r="D3302" s="1" t="s">
        <v>2474</v>
      </c>
      <c r="E3302" s="1" t="s">
        <v>10</v>
      </c>
      <c r="F3302" s="1" t="s">
        <v>5376</v>
      </c>
      <c r="G3302" s="1" t="s">
        <v>242</v>
      </c>
      <c r="H3302" s="1" t="s">
        <v>530</v>
      </c>
      <c r="I3302">
        <v>1055074</v>
      </c>
      <c r="J3302">
        <v>840945</v>
      </c>
      <c r="K3302">
        <v>845467</v>
      </c>
      <c r="L3302">
        <v>1052460</v>
      </c>
      <c r="M3302">
        <v>989106</v>
      </c>
      <c r="N3302">
        <v>988396</v>
      </c>
      <c r="O3302">
        <v>1024286</v>
      </c>
      <c r="P3302">
        <v>937628</v>
      </c>
      <c r="Q3302">
        <v>913707</v>
      </c>
      <c r="R3302">
        <v>912357</v>
      </c>
      <c r="S3302">
        <v>832898</v>
      </c>
      <c r="T3302">
        <v>839636</v>
      </c>
      <c r="U3302">
        <v>929289</v>
      </c>
      <c r="V3302" s="1" t="s">
        <v>3286</v>
      </c>
      <c r="W3302" s="1" t="s">
        <v>2551</v>
      </c>
      <c r="X3302" s="1" t="s">
        <v>5010</v>
      </c>
      <c r="Y3302" s="1" t="s">
        <v>2557</v>
      </c>
      <c r="Z3302" s="1" t="s">
        <v>2998</v>
      </c>
    </row>
    <row r="3303" spans="1:27" ht="12" customHeight="1" x14ac:dyDescent="0.15">
      <c r="A3303" s="1" t="s">
        <v>833</v>
      </c>
      <c r="B3303" s="1" t="s">
        <v>4945</v>
      </c>
      <c r="C3303" s="1" t="s">
        <v>23</v>
      </c>
      <c r="D3303" s="1" t="s">
        <v>2474</v>
      </c>
      <c r="E3303" s="1" t="s">
        <v>10</v>
      </c>
      <c r="F3303" s="1" t="s">
        <v>5376</v>
      </c>
      <c r="G3303" s="1" t="s">
        <v>245</v>
      </c>
      <c r="H3303" s="1" t="s">
        <v>239</v>
      </c>
      <c r="I3303">
        <v>218606</v>
      </c>
      <c r="J3303">
        <v>176205</v>
      </c>
      <c r="K3303">
        <v>176402</v>
      </c>
      <c r="L3303">
        <v>224468</v>
      </c>
      <c r="M3303">
        <v>217114</v>
      </c>
      <c r="N3303">
        <v>227898</v>
      </c>
      <c r="O3303">
        <v>276932</v>
      </c>
      <c r="P3303">
        <v>242343</v>
      </c>
      <c r="Q3303">
        <v>224969</v>
      </c>
      <c r="R3303">
        <v>212459</v>
      </c>
      <c r="S3303">
        <v>197802</v>
      </c>
      <c r="T3303">
        <v>198813</v>
      </c>
      <c r="U3303">
        <v>226901</v>
      </c>
      <c r="V3303" s="1" t="s">
        <v>3286</v>
      </c>
      <c r="W3303" s="1" t="s">
        <v>2551</v>
      </c>
      <c r="X3303" s="1" t="s">
        <v>5010</v>
      </c>
      <c r="Y3303" s="1" t="s">
        <v>2740</v>
      </c>
      <c r="Z3303" s="1" t="s">
        <v>2738</v>
      </c>
    </row>
    <row r="3304" spans="1:27" ht="12" customHeight="1" x14ac:dyDescent="0.15">
      <c r="A3304" s="1" t="s">
        <v>833</v>
      </c>
      <c r="B3304" s="1" t="s">
        <v>4945</v>
      </c>
      <c r="C3304" s="1" t="s">
        <v>77</v>
      </c>
      <c r="D3304" s="1" t="s">
        <v>2474</v>
      </c>
      <c r="E3304" s="1" t="s">
        <v>10</v>
      </c>
      <c r="F3304" s="1" t="s">
        <v>5376</v>
      </c>
      <c r="G3304" s="1" t="s">
        <v>247</v>
      </c>
      <c r="H3304" s="1" t="s">
        <v>530</v>
      </c>
      <c r="I3304">
        <v>526130</v>
      </c>
      <c r="J3304">
        <v>423853</v>
      </c>
      <c r="K3304">
        <v>389889</v>
      </c>
      <c r="L3304">
        <v>419526</v>
      </c>
      <c r="M3304">
        <v>416447</v>
      </c>
      <c r="N3304">
        <v>439240</v>
      </c>
      <c r="O3304">
        <v>457750</v>
      </c>
      <c r="P3304">
        <v>443451</v>
      </c>
      <c r="Q3304">
        <v>436978</v>
      </c>
      <c r="R3304">
        <v>429667</v>
      </c>
      <c r="S3304">
        <v>391178</v>
      </c>
      <c r="T3304">
        <v>425867</v>
      </c>
      <c r="U3304">
        <v>465424</v>
      </c>
      <c r="V3304" s="1" t="s">
        <v>3286</v>
      </c>
      <c r="W3304" s="1" t="s">
        <v>2551</v>
      </c>
      <c r="X3304" s="1" t="s">
        <v>5010</v>
      </c>
      <c r="Y3304" s="1" t="s">
        <v>2564</v>
      </c>
      <c r="Z3304" s="1" t="s">
        <v>2998</v>
      </c>
    </row>
    <row r="3305" spans="1:27" ht="12" customHeight="1" x14ac:dyDescent="0.15">
      <c r="A3305" s="1" t="s">
        <v>833</v>
      </c>
      <c r="B3305" s="1" t="s">
        <v>4945</v>
      </c>
      <c r="C3305" s="1" t="s">
        <v>244</v>
      </c>
      <c r="D3305" s="1" t="s">
        <v>2474</v>
      </c>
      <c r="E3305" s="1" t="s">
        <v>10</v>
      </c>
      <c r="F3305" s="1" t="s">
        <v>5376</v>
      </c>
      <c r="G3305" s="1" t="s">
        <v>249</v>
      </c>
      <c r="H3305" s="1" t="s">
        <v>530</v>
      </c>
      <c r="I3305">
        <v>754878</v>
      </c>
      <c r="J3305">
        <v>624565</v>
      </c>
      <c r="K3305">
        <v>632404</v>
      </c>
      <c r="L3305">
        <v>592952</v>
      </c>
      <c r="M3305">
        <v>588423</v>
      </c>
      <c r="N3305">
        <v>619638</v>
      </c>
      <c r="O3305">
        <v>621069</v>
      </c>
      <c r="P3305">
        <v>626066</v>
      </c>
      <c r="Q3305">
        <v>675456</v>
      </c>
      <c r="R3305">
        <v>702313</v>
      </c>
      <c r="S3305">
        <v>704294</v>
      </c>
      <c r="T3305">
        <v>715010</v>
      </c>
      <c r="U3305">
        <v>675221</v>
      </c>
      <c r="V3305" s="1" t="s">
        <v>3286</v>
      </c>
      <c r="W3305" s="1" t="s">
        <v>2551</v>
      </c>
      <c r="X3305" s="1" t="s">
        <v>5010</v>
      </c>
      <c r="Y3305" s="1" t="s">
        <v>2559</v>
      </c>
      <c r="Z3305" s="1" t="s">
        <v>2998</v>
      </c>
    </row>
    <row r="3306" spans="1:27" ht="12" customHeight="1" x14ac:dyDescent="0.15">
      <c r="A3306" s="1" t="s">
        <v>872</v>
      </c>
      <c r="B3306" s="1" t="s">
        <v>8</v>
      </c>
      <c r="C3306" s="1" t="s">
        <v>9</v>
      </c>
      <c r="D3306" s="1" t="s">
        <v>2475</v>
      </c>
      <c r="E3306" s="1" t="s">
        <v>10</v>
      </c>
      <c r="F3306" s="1" t="s">
        <v>5045</v>
      </c>
      <c r="G3306" s="1" t="s">
        <v>234</v>
      </c>
      <c r="H3306" s="1" t="s">
        <v>235</v>
      </c>
      <c r="I3306">
        <v>254</v>
      </c>
      <c r="J3306">
        <v>162</v>
      </c>
      <c r="K3306">
        <v>248</v>
      </c>
      <c r="L3306">
        <v>282</v>
      </c>
      <c r="M3306">
        <v>151</v>
      </c>
      <c r="N3306">
        <v>161</v>
      </c>
      <c r="O3306">
        <v>204</v>
      </c>
      <c r="P3306">
        <v>146</v>
      </c>
      <c r="Q3306">
        <v>157</v>
      </c>
      <c r="R3306">
        <v>176</v>
      </c>
      <c r="S3306">
        <v>161</v>
      </c>
      <c r="T3306">
        <v>152</v>
      </c>
      <c r="U3306">
        <v>247</v>
      </c>
      <c r="V3306" s="1" t="s">
        <v>3324</v>
      </c>
      <c r="W3306" s="1" t="s">
        <v>2551</v>
      </c>
      <c r="X3306" s="5" t="s">
        <v>5062</v>
      </c>
      <c r="Y3306" s="5" t="s">
        <v>2553</v>
      </c>
      <c r="Z3306" s="5" t="s">
        <v>2734</v>
      </c>
      <c r="AA3306" s="5"/>
    </row>
    <row r="3307" spans="1:27" ht="12" customHeight="1" x14ac:dyDescent="0.15">
      <c r="A3307" s="1" t="s">
        <v>872</v>
      </c>
      <c r="B3307" s="1" t="s">
        <v>8</v>
      </c>
      <c r="C3307" s="1" t="s">
        <v>15</v>
      </c>
      <c r="D3307" s="1" t="s">
        <v>2475</v>
      </c>
      <c r="E3307" s="1" t="s">
        <v>10</v>
      </c>
      <c r="F3307" s="1" t="s">
        <v>5045</v>
      </c>
      <c r="G3307" s="1" t="s">
        <v>238</v>
      </c>
      <c r="H3307" s="1" t="s">
        <v>239</v>
      </c>
      <c r="I3307">
        <v>4763</v>
      </c>
      <c r="J3307">
        <v>1372</v>
      </c>
      <c r="K3307">
        <v>1263</v>
      </c>
      <c r="L3307">
        <v>1639</v>
      </c>
      <c r="M3307">
        <v>738</v>
      </c>
      <c r="N3307">
        <v>914</v>
      </c>
      <c r="O3307">
        <v>1684</v>
      </c>
      <c r="P3307">
        <v>1327</v>
      </c>
      <c r="Q3307">
        <v>963</v>
      </c>
      <c r="R3307">
        <v>1461</v>
      </c>
      <c r="S3307">
        <v>1347</v>
      </c>
      <c r="T3307">
        <v>1575</v>
      </c>
      <c r="U3307">
        <v>2065</v>
      </c>
      <c r="V3307" s="1" t="s">
        <v>3324</v>
      </c>
      <c r="W3307" s="1" t="s">
        <v>2551</v>
      </c>
      <c r="X3307" s="5" t="s">
        <v>5062</v>
      </c>
      <c r="Y3307" s="5" t="s">
        <v>2737</v>
      </c>
      <c r="Z3307" s="5" t="s">
        <v>2738</v>
      </c>
      <c r="AA3307" s="5"/>
    </row>
    <row r="3308" spans="1:27" ht="12" customHeight="1" x14ac:dyDescent="0.15">
      <c r="A3308" s="1" t="s">
        <v>872</v>
      </c>
      <c r="B3308" s="1" t="s">
        <v>25</v>
      </c>
      <c r="C3308" s="1" t="s">
        <v>9</v>
      </c>
      <c r="D3308" s="1" t="s">
        <v>2475</v>
      </c>
      <c r="E3308" s="1" t="s">
        <v>10</v>
      </c>
      <c r="F3308" s="1" t="s">
        <v>873</v>
      </c>
      <c r="G3308" s="1" t="s">
        <v>234</v>
      </c>
      <c r="H3308" s="1" t="s">
        <v>235</v>
      </c>
      <c r="I3308">
        <v>13652</v>
      </c>
      <c r="J3308">
        <v>8916</v>
      </c>
      <c r="K3308">
        <v>7173</v>
      </c>
      <c r="L3308">
        <v>11553</v>
      </c>
      <c r="M3308">
        <v>10849</v>
      </c>
      <c r="N3308">
        <v>12714</v>
      </c>
      <c r="O3308">
        <v>17745</v>
      </c>
      <c r="P3308">
        <v>16924</v>
      </c>
      <c r="Q3308">
        <v>15350</v>
      </c>
      <c r="R3308">
        <v>13474</v>
      </c>
      <c r="S3308">
        <v>11063</v>
      </c>
      <c r="T3308">
        <v>11407</v>
      </c>
      <c r="U3308">
        <v>13060</v>
      </c>
      <c r="V3308" s="1" t="s">
        <v>3324</v>
      </c>
      <c r="W3308" s="1" t="s">
        <v>2551</v>
      </c>
      <c r="X3308" s="5" t="s">
        <v>3325</v>
      </c>
      <c r="Y3308" s="5" t="s">
        <v>2553</v>
      </c>
      <c r="Z3308" s="5" t="s">
        <v>2734</v>
      </c>
      <c r="AA3308" s="5"/>
    </row>
    <row r="3309" spans="1:27" ht="12" customHeight="1" x14ac:dyDescent="0.15">
      <c r="A3309" s="1" t="s">
        <v>872</v>
      </c>
      <c r="B3309" s="1" t="s">
        <v>25</v>
      </c>
      <c r="C3309" s="1" t="s">
        <v>15</v>
      </c>
      <c r="D3309" s="1" t="s">
        <v>2475</v>
      </c>
      <c r="E3309" s="1" t="s">
        <v>10</v>
      </c>
      <c r="F3309" s="1" t="s">
        <v>873</v>
      </c>
      <c r="G3309" s="1" t="s">
        <v>238</v>
      </c>
      <c r="H3309" s="1" t="s">
        <v>239</v>
      </c>
      <c r="I3309">
        <v>6575</v>
      </c>
      <c r="J3309">
        <v>3803</v>
      </c>
      <c r="K3309">
        <v>3227</v>
      </c>
      <c r="L3309">
        <v>4698</v>
      </c>
      <c r="M3309">
        <v>5978</v>
      </c>
      <c r="N3309">
        <v>5562</v>
      </c>
      <c r="O3309">
        <v>8636</v>
      </c>
      <c r="P3309">
        <v>9594</v>
      </c>
      <c r="Q3309">
        <v>7758</v>
      </c>
      <c r="R3309">
        <v>6960</v>
      </c>
      <c r="S3309">
        <v>5737</v>
      </c>
      <c r="T3309">
        <v>5199</v>
      </c>
      <c r="U3309">
        <v>6667</v>
      </c>
      <c r="V3309" s="1" t="s">
        <v>3324</v>
      </c>
      <c r="W3309" s="1" t="s">
        <v>2551</v>
      </c>
      <c r="X3309" s="5" t="s">
        <v>3325</v>
      </c>
      <c r="Y3309" s="5" t="s">
        <v>2737</v>
      </c>
      <c r="Z3309" s="5" t="s">
        <v>2738</v>
      </c>
      <c r="AA3309" s="5"/>
    </row>
    <row r="3310" spans="1:27" ht="12" customHeight="1" x14ac:dyDescent="0.15">
      <c r="A3310" s="1" t="s">
        <v>872</v>
      </c>
      <c r="B3310" s="1" t="s">
        <v>25</v>
      </c>
      <c r="C3310" s="1" t="s">
        <v>17</v>
      </c>
      <c r="D3310" s="1" t="s">
        <v>2475</v>
      </c>
      <c r="E3310" s="1" t="s">
        <v>10</v>
      </c>
      <c r="F3310" s="1" t="s">
        <v>873</v>
      </c>
      <c r="G3310" s="1" t="s">
        <v>240</v>
      </c>
      <c r="H3310" s="1" t="s">
        <v>235</v>
      </c>
      <c r="I3310">
        <v>779</v>
      </c>
      <c r="J3310">
        <v>604</v>
      </c>
      <c r="K3310">
        <v>370</v>
      </c>
      <c r="L3310">
        <v>492</v>
      </c>
      <c r="M3310">
        <v>744</v>
      </c>
      <c r="N3310">
        <v>1606</v>
      </c>
      <c r="O3310">
        <v>745</v>
      </c>
      <c r="P3310">
        <v>702</v>
      </c>
      <c r="Q3310">
        <v>673</v>
      </c>
      <c r="R3310">
        <v>145</v>
      </c>
      <c r="S3310">
        <v>622</v>
      </c>
      <c r="T3310">
        <v>200</v>
      </c>
      <c r="U3310">
        <v>222</v>
      </c>
      <c r="V3310" s="1" t="s">
        <v>3324</v>
      </c>
      <c r="W3310" s="1" t="s">
        <v>2551</v>
      </c>
      <c r="X3310" s="5" t="s">
        <v>3325</v>
      </c>
      <c r="Y3310" s="5" t="s">
        <v>2561</v>
      </c>
      <c r="Z3310" s="5" t="s">
        <v>3191</v>
      </c>
      <c r="AA3310" s="5"/>
    </row>
    <row r="3311" spans="1:27" ht="12" customHeight="1" x14ac:dyDescent="0.15">
      <c r="A3311" s="1" t="s">
        <v>872</v>
      </c>
      <c r="B3311" s="1" t="s">
        <v>25</v>
      </c>
      <c r="C3311" s="1" t="s">
        <v>19</v>
      </c>
      <c r="D3311" s="1" t="s">
        <v>2475</v>
      </c>
      <c r="E3311" s="1" t="s">
        <v>10</v>
      </c>
      <c r="F3311" s="1" t="s">
        <v>873</v>
      </c>
      <c r="G3311" s="1" t="s">
        <v>242</v>
      </c>
      <c r="H3311" s="1" t="s">
        <v>235</v>
      </c>
      <c r="I3311">
        <v>13798</v>
      </c>
      <c r="J3311">
        <v>10307</v>
      </c>
      <c r="K3311">
        <v>7316</v>
      </c>
      <c r="L3311">
        <v>12491</v>
      </c>
      <c r="M3311">
        <v>11453</v>
      </c>
      <c r="N3311">
        <v>13169</v>
      </c>
      <c r="O3311">
        <v>18801</v>
      </c>
      <c r="P3311">
        <v>17370</v>
      </c>
      <c r="Q3311">
        <v>16005</v>
      </c>
      <c r="R3311">
        <v>14304</v>
      </c>
      <c r="S3311">
        <v>11585</v>
      </c>
      <c r="T3311">
        <v>11582</v>
      </c>
      <c r="U3311">
        <v>14135</v>
      </c>
      <c r="V3311" s="1" t="s">
        <v>3324</v>
      </c>
      <c r="W3311" s="1" t="s">
        <v>2551</v>
      </c>
      <c r="X3311" s="5" t="s">
        <v>3325</v>
      </c>
      <c r="Y3311" s="5" t="s">
        <v>2557</v>
      </c>
      <c r="Z3311" s="5" t="s">
        <v>2734</v>
      </c>
      <c r="AA3311" s="5"/>
    </row>
    <row r="3312" spans="1:27" ht="12" customHeight="1" x14ac:dyDescent="0.15">
      <c r="A3312" s="1" t="s">
        <v>872</v>
      </c>
      <c r="B3312" s="1" t="s">
        <v>25</v>
      </c>
      <c r="C3312" s="1" t="s">
        <v>21</v>
      </c>
      <c r="D3312" s="1" t="s">
        <v>2475</v>
      </c>
      <c r="E3312" s="1" t="s">
        <v>10</v>
      </c>
      <c r="F3312" s="1" t="s">
        <v>873</v>
      </c>
      <c r="G3312" s="1" t="s">
        <v>5075</v>
      </c>
      <c r="H3312" s="1" t="s">
        <v>235</v>
      </c>
      <c r="I3312">
        <v>3</v>
      </c>
      <c r="J3312">
        <v>0</v>
      </c>
      <c r="K3312">
        <v>5</v>
      </c>
      <c r="L3312">
        <v>1</v>
      </c>
      <c r="M3312">
        <v>1</v>
      </c>
      <c r="N3312">
        <v>1</v>
      </c>
      <c r="O3312">
        <v>0</v>
      </c>
      <c r="P3312">
        <v>0</v>
      </c>
      <c r="Q3312">
        <v>0</v>
      </c>
      <c r="R3312">
        <v>0</v>
      </c>
      <c r="S3312">
        <v>0</v>
      </c>
      <c r="T3312">
        <v>0</v>
      </c>
      <c r="U3312">
        <v>0</v>
      </c>
      <c r="V3312" s="1" t="s">
        <v>3324</v>
      </c>
      <c r="W3312" s="1" t="s">
        <v>2551</v>
      </c>
      <c r="X3312" s="5" t="s">
        <v>3325</v>
      </c>
      <c r="Y3312" s="5" t="s">
        <v>2564</v>
      </c>
      <c r="Z3312" s="5" t="s">
        <v>3191</v>
      </c>
      <c r="AA3312" s="5"/>
    </row>
    <row r="3313" spans="1:27" ht="12" customHeight="1" x14ac:dyDescent="0.15">
      <c r="A3313" s="1" t="s">
        <v>872</v>
      </c>
      <c r="B3313" s="1" t="s">
        <v>25</v>
      </c>
      <c r="C3313" s="1" t="s">
        <v>23</v>
      </c>
      <c r="D3313" s="1" t="s">
        <v>2475</v>
      </c>
      <c r="E3313" s="1" t="s">
        <v>10</v>
      </c>
      <c r="F3313" s="1" t="s">
        <v>873</v>
      </c>
      <c r="G3313" s="1" t="s">
        <v>249</v>
      </c>
      <c r="H3313" s="1" t="s">
        <v>235</v>
      </c>
      <c r="I3313">
        <v>3481</v>
      </c>
      <c r="J3313">
        <v>2694</v>
      </c>
      <c r="K3313">
        <v>2916</v>
      </c>
      <c r="L3313">
        <v>2469</v>
      </c>
      <c r="M3313">
        <v>2608</v>
      </c>
      <c r="N3313">
        <v>3758</v>
      </c>
      <c r="O3313">
        <v>3447</v>
      </c>
      <c r="P3313">
        <v>3703</v>
      </c>
      <c r="Q3313">
        <v>3721</v>
      </c>
      <c r="R3313">
        <v>3036</v>
      </c>
      <c r="S3313">
        <v>3136</v>
      </c>
      <c r="T3313">
        <v>3161</v>
      </c>
      <c r="U3313">
        <v>2308</v>
      </c>
      <c r="V3313" s="1" t="s">
        <v>3324</v>
      </c>
      <c r="W3313" s="1" t="s">
        <v>2551</v>
      </c>
      <c r="X3313" s="5" t="s">
        <v>3325</v>
      </c>
      <c r="Y3313" s="5" t="s">
        <v>2559</v>
      </c>
      <c r="Z3313" s="5" t="s">
        <v>2734</v>
      </c>
      <c r="AA3313" s="5"/>
    </row>
    <row r="3314" spans="1:27" ht="12" customHeight="1" x14ac:dyDescent="0.15">
      <c r="A3314" s="1" t="s">
        <v>872</v>
      </c>
      <c r="B3314" s="1" t="s">
        <v>27</v>
      </c>
      <c r="C3314" s="1" t="s">
        <v>9</v>
      </c>
      <c r="D3314" s="1" t="s">
        <v>2475</v>
      </c>
      <c r="E3314" s="1" t="s">
        <v>10</v>
      </c>
      <c r="F3314" s="1" t="s">
        <v>874</v>
      </c>
      <c r="G3314" s="1" t="s">
        <v>234</v>
      </c>
      <c r="H3314" s="1" t="s">
        <v>235</v>
      </c>
      <c r="I3314">
        <v>88114</v>
      </c>
      <c r="J3314">
        <v>73592</v>
      </c>
      <c r="K3314">
        <v>65077</v>
      </c>
      <c r="L3314">
        <v>73645</v>
      </c>
      <c r="M3314">
        <v>65366</v>
      </c>
      <c r="N3314">
        <v>67720</v>
      </c>
      <c r="O3314">
        <v>104546</v>
      </c>
      <c r="P3314">
        <v>105735</v>
      </c>
      <c r="Q3314">
        <v>113270</v>
      </c>
      <c r="R3314">
        <v>115473</v>
      </c>
      <c r="S3314">
        <v>93504</v>
      </c>
      <c r="T3314">
        <v>101935</v>
      </c>
      <c r="U3314">
        <v>127251</v>
      </c>
      <c r="V3314" s="1" t="s">
        <v>3324</v>
      </c>
      <c r="W3314" s="1" t="s">
        <v>2551</v>
      </c>
      <c r="X3314" s="5" t="s">
        <v>3326</v>
      </c>
      <c r="Y3314" s="5" t="s">
        <v>2553</v>
      </c>
      <c r="Z3314" s="5" t="s">
        <v>2734</v>
      </c>
      <c r="AA3314" s="5"/>
    </row>
    <row r="3315" spans="1:27" ht="12" customHeight="1" x14ac:dyDescent="0.15">
      <c r="A3315" s="1" t="s">
        <v>872</v>
      </c>
      <c r="B3315" s="1" t="s">
        <v>27</v>
      </c>
      <c r="C3315" s="1" t="s">
        <v>15</v>
      </c>
      <c r="D3315" s="1" t="s">
        <v>2475</v>
      </c>
      <c r="E3315" s="1" t="s">
        <v>10</v>
      </c>
      <c r="F3315" s="1" t="s">
        <v>874</v>
      </c>
      <c r="G3315" s="1" t="s">
        <v>238</v>
      </c>
      <c r="H3315" s="1" t="s">
        <v>239</v>
      </c>
      <c r="I3315">
        <v>8485</v>
      </c>
      <c r="J3315">
        <v>6642</v>
      </c>
      <c r="K3315">
        <v>6114</v>
      </c>
      <c r="L3315">
        <v>6870</v>
      </c>
      <c r="M3315">
        <v>6398</v>
      </c>
      <c r="N3315">
        <v>6871</v>
      </c>
      <c r="O3315">
        <v>11299</v>
      </c>
      <c r="P3315">
        <v>12325</v>
      </c>
      <c r="Q3315">
        <v>12712</v>
      </c>
      <c r="R3315">
        <v>12984</v>
      </c>
      <c r="S3315">
        <v>10120</v>
      </c>
      <c r="T3315">
        <v>10973</v>
      </c>
      <c r="U3315">
        <v>14257</v>
      </c>
      <c r="V3315" s="1" t="s">
        <v>3324</v>
      </c>
      <c r="W3315" s="1" t="s">
        <v>2551</v>
      </c>
      <c r="X3315" s="5" t="s">
        <v>3326</v>
      </c>
      <c r="Y3315" s="5" t="s">
        <v>2737</v>
      </c>
      <c r="Z3315" s="5" t="s">
        <v>2738</v>
      </c>
      <c r="AA3315" s="5"/>
    </row>
    <row r="3316" spans="1:27" ht="12" customHeight="1" x14ac:dyDescent="0.15">
      <c r="A3316" s="1" t="s">
        <v>872</v>
      </c>
      <c r="B3316" s="1" t="s">
        <v>27</v>
      </c>
      <c r="C3316" s="1" t="s">
        <v>17</v>
      </c>
      <c r="D3316" s="1" t="s">
        <v>2475</v>
      </c>
      <c r="E3316" s="1" t="s">
        <v>10</v>
      </c>
      <c r="F3316" s="1" t="s">
        <v>874</v>
      </c>
      <c r="G3316" s="1" t="s">
        <v>240</v>
      </c>
      <c r="H3316" s="1" t="s">
        <v>235</v>
      </c>
      <c r="I3316">
        <v>10543</v>
      </c>
      <c r="J3316">
        <v>8211</v>
      </c>
      <c r="K3316">
        <v>10568</v>
      </c>
      <c r="L3316">
        <v>13618</v>
      </c>
      <c r="M3316">
        <v>11672</v>
      </c>
      <c r="N3316">
        <v>10887</v>
      </c>
      <c r="O3316">
        <v>10692</v>
      </c>
      <c r="P3316">
        <v>9242</v>
      </c>
      <c r="Q3316">
        <v>9198</v>
      </c>
      <c r="R3316">
        <v>10784</v>
      </c>
      <c r="S3316">
        <v>11134</v>
      </c>
      <c r="T3316">
        <v>10384</v>
      </c>
      <c r="U3316">
        <v>14909</v>
      </c>
      <c r="V3316" s="1" t="s">
        <v>3324</v>
      </c>
      <c r="W3316" s="1" t="s">
        <v>2551</v>
      </c>
      <c r="X3316" s="5" t="s">
        <v>3326</v>
      </c>
      <c r="Y3316" s="5" t="s">
        <v>2561</v>
      </c>
      <c r="Z3316" s="5" t="s">
        <v>2734</v>
      </c>
      <c r="AA3316" s="5"/>
    </row>
    <row r="3317" spans="1:27" ht="12" customHeight="1" x14ac:dyDescent="0.15">
      <c r="A3317" s="1" t="s">
        <v>872</v>
      </c>
      <c r="B3317" s="1" t="s">
        <v>27</v>
      </c>
      <c r="C3317" s="1" t="s">
        <v>19</v>
      </c>
      <c r="D3317" s="1" t="s">
        <v>2475</v>
      </c>
      <c r="E3317" s="1" t="s">
        <v>10</v>
      </c>
      <c r="F3317" s="1" t="s">
        <v>874</v>
      </c>
      <c r="G3317" s="1" t="s">
        <v>242</v>
      </c>
      <c r="H3317" s="1" t="s">
        <v>235</v>
      </c>
      <c r="I3317">
        <v>103356</v>
      </c>
      <c r="J3317">
        <v>77324</v>
      </c>
      <c r="K3317">
        <v>73198</v>
      </c>
      <c r="L3317">
        <v>89125</v>
      </c>
      <c r="M3317">
        <v>76949</v>
      </c>
      <c r="N3317">
        <v>77259</v>
      </c>
      <c r="O3317">
        <v>118870</v>
      </c>
      <c r="P3317">
        <v>114789</v>
      </c>
      <c r="Q3317">
        <v>122043</v>
      </c>
      <c r="R3317">
        <v>128406</v>
      </c>
      <c r="S3317">
        <v>107207</v>
      </c>
      <c r="T3317">
        <v>114503</v>
      </c>
      <c r="U3317">
        <v>145369</v>
      </c>
      <c r="V3317" s="1" t="s">
        <v>3324</v>
      </c>
      <c r="W3317" s="1" t="s">
        <v>2551</v>
      </c>
      <c r="X3317" s="5" t="s">
        <v>3326</v>
      </c>
      <c r="Y3317" s="5" t="s">
        <v>2557</v>
      </c>
      <c r="Z3317" s="5" t="s">
        <v>2734</v>
      </c>
      <c r="AA3317" s="5"/>
    </row>
    <row r="3318" spans="1:27" ht="12" customHeight="1" x14ac:dyDescent="0.15">
      <c r="A3318" s="1" t="s">
        <v>872</v>
      </c>
      <c r="B3318" s="1" t="s">
        <v>27</v>
      </c>
      <c r="C3318" s="1" t="s">
        <v>21</v>
      </c>
      <c r="D3318" s="1" t="s">
        <v>2475</v>
      </c>
      <c r="E3318" s="1" t="s">
        <v>10</v>
      </c>
      <c r="F3318" s="1" t="s">
        <v>874</v>
      </c>
      <c r="G3318" s="1" t="s">
        <v>5075</v>
      </c>
      <c r="H3318" s="1" t="s">
        <v>235</v>
      </c>
      <c r="I3318">
        <v>8</v>
      </c>
      <c r="J3318">
        <v>13</v>
      </c>
      <c r="K3318">
        <v>4</v>
      </c>
      <c r="L3318">
        <v>4</v>
      </c>
      <c r="M3318">
        <v>4</v>
      </c>
      <c r="N3318">
        <v>3</v>
      </c>
      <c r="O3318">
        <v>10</v>
      </c>
      <c r="P3318">
        <v>9</v>
      </c>
      <c r="Q3318">
        <v>4</v>
      </c>
      <c r="R3318">
        <v>7</v>
      </c>
      <c r="S3318">
        <v>7</v>
      </c>
      <c r="T3318">
        <v>41</v>
      </c>
      <c r="U3318">
        <v>1</v>
      </c>
      <c r="V3318" s="1" t="s">
        <v>3324</v>
      </c>
      <c r="W3318" s="1" t="s">
        <v>2551</v>
      </c>
      <c r="X3318" s="5" t="s">
        <v>3326</v>
      </c>
      <c r="Y3318" s="5" t="s">
        <v>2564</v>
      </c>
      <c r="Z3318" s="5" t="s">
        <v>2734</v>
      </c>
      <c r="AA3318" s="5"/>
    </row>
    <row r="3319" spans="1:27" ht="12" customHeight="1" x14ac:dyDescent="0.15">
      <c r="A3319" s="1" t="s">
        <v>872</v>
      </c>
      <c r="B3319" s="1" t="s">
        <v>27</v>
      </c>
      <c r="C3319" s="1" t="s">
        <v>23</v>
      </c>
      <c r="D3319" s="1" t="s">
        <v>2475</v>
      </c>
      <c r="E3319" s="1" t="s">
        <v>10</v>
      </c>
      <c r="F3319" s="1" t="s">
        <v>874</v>
      </c>
      <c r="G3319" s="1" t="s">
        <v>249</v>
      </c>
      <c r="H3319" s="1" t="s">
        <v>235</v>
      </c>
      <c r="I3319">
        <v>2205</v>
      </c>
      <c r="J3319">
        <v>6671</v>
      </c>
      <c r="K3319">
        <v>9114</v>
      </c>
      <c r="L3319">
        <v>7248</v>
      </c>
      <c r="M3319">
        <v>7333</v>
      </c>
      <c r="N3319">
        <v>8678</v>
      </c>
      <c r="O3319">
        <v>5036</v>
      </c>
      <c r="P3319">
        <v>5215</v>
      </c>
      <c r="Q3319">
        <v>5636</v>
      </c>
      <c r="R3319">
        <v>3480</v>
      </c>
      <c r="S3319">
        <v>3534</v>
      </c>
      <c r="T3319">
        <v>3939</v>
      </c>
      <c r="U3319">
        <v>2733</v>
      </c>
      <c r="V3319" s="1" t="s">
        <v>3324</v>
      </c>
      <c r="W3319" s="1" t="s">
        <v>2551</v>
      </c>
      <c r="X3319" s="5" t="s">
        <v>3326</v>
      </c>
      <c r="Y3319" s="5" t="s">
        <v>2559</v>
      </c>
      <c r="Z3319" s="5" t="s">
        <v>2734</v>
      </c>
      <c r="AA3319" s="5"/>
    </row>
    <row r="3320" spans="1:27" ht="12" customHeight="1" x14ac:dyDescent="0.15">
      <c r="A3320" s="1" t="s">
        <v>872</v>
      </c>
      <c r="B3320" s="1" t="s">
        <v>29</v>
      </c>
      <c r="C3320" s="1" t="s">
        <v>9</v>
      </c>
      <c r="D3320" s="1" t="s">
        <v>2475</v>
      </c>
      <c r="E3320" s="1" t="s">
        <v>10</v>
      </c>
      <c r="F3320" s="1" t="s">
        <v>875</v>
      </c>
      <c r="G3320" s="1" t="s">
        <v>234</v>
      </c>
      <c r="H3320" s="1" t="s">
        <v>235</v>
      </c>
      <c r="I3320">
        <v>356852</v>
      </c>
      <c r="J3320">
        <v>235746</v>
      </c>
      <c r="K3320">
        <v>207717</v>
      </c>
      <c r="L3320">
        <v>329024</v>
      </c>
      <c r="M3320">
        <v>263079</v>
      </c>
      <c r="N3320">
        <v>279598</v>
      </c>
      <c r="O3320">
        <v>406385</v>
      </c>
      <c r="P3320">
        <v>307930</v>
      </c>
      <c r="Q3320">
        <v>265750</v>
      </c>
      <c r="R3320">
        <v>326656</v>
      </c>
      <c r="S3320">
        <v>293227</v>
      </c>
      <c r="T3320">
        <v>309595</v>
      </c>
      <c r="U3320">
        <v>376714</v>
      </c>
      <c r="V3320" s="1" t="s">
        <v>3324</v>
      </c>
      <c r="W3320" s="1" t="s">
        <v>2551</v>
      </c>
      <c r="X3320" s="5" t="s">
        <v>3327</v>
      </c>
      <c r="Y3320" s="5" t="s">
        <v>2553</v>
      </c>
      <c r="Z3320" s="5" t="s">
        <v>2734</v>
      </c>
      <c r="AA3320" s="5"/>
    </row>
    <row r="3321" spans="1:27" ht="12" customHeight="1" x14ac:dyDescent="0.15">
      <c r="A3321" s="1" t="s">
        <v>872</v>
      </c>
      <c r="B3321" s="1" t="s">
        <v>29</v>
      </c>
      <c r="C3321" s="1" t="s">
        <v>15</v>
      </c>
      <c r="D3321" s="1" t="s">
        <v>2475</v>
      </c>
      <c r="E3321" s="1" t="s">
        <v>10</v>
      </c>
      <c r="F3321" s="1" t="s">
        <v>875</v>
      </c>
      <c r="G3321" s="1" t="s">
        <v>238</v>
      </c>
      <c r="H3321" s="1" t="s">
        <v>239</v>
      </c>
      <c r="I3321">
        <v>38680</v>
      </c>
      <c r="J3321">
        <v>24449</v>
      </c>
      <c r="K3321">
        <v>22672</v>
      </c>
      <c r="L3321">
        <v>34945</v>
      </c>
      <c r="M3321">
        <v>27712</v>
      </c>
      <c r="N3321">
        <v>32054</v>
      </c>
      <c r="O3321">
        <v>44823</v>
      </c>
      <c r="P3321">
        <v>37744</v>
      </c>
      <c r="Q3321">
        <v>33881</v>
      </c>
      <c r="R3321">
        <v>37997</v>
      </c>
      <c r="S3321">
        <v>31994</v>
      </c>
      <c r="T3321">
        <v>34449</v>
      </c>
      <c r="U3321">
        <v>41229</v>
      </c>
      <c r="V3321" s="1" t="s">
        <v>3324</v>
      </c>
      <c r="W3321" s="1" t="s">
        <v>2551</v>
      </c>
      <c r="X3321" s="5" t="s">
        <v>3327</v>
      </c>
      <c r="Y3321" s="5" t="s">
        <v>2737</v>
      </c>
      <c r="Z3321" s="5" t="s">
        <v>2738</v>
      </c>
      <c r="AA3321" s="5"/>
    </row>
    <row r="3322" spans="1:27" ht="12" customHeight="1" x14ac:dyDescent="0.15">
      <c r="A3322" s="1" t="s">
        <v>872</v>
      </c>
      <c r="B3322" s="1" t="s">
        <v>29</v>
      </c>
      <c r="C3322" s="1" t="s">
        <v>17</v>
      </c>
      <c r="D3322" s="1" t="s">
        <v>2475</v>
      </c>
      <c r="E3322" s="1" t="s">
        <v>10</v>
      </c>
      <c r="F3322" s="1" t="s">
        <v>875</v>
      </c>
      <c r="G3322" s="1" t="s">
        <v>240</v>
      </c>
      <c r="H3322" s="1" t="s">
        <v>235</v>
      </c>
      <c r="I3322">
        <v>86062</v>
      </c>
      <c r="J3322">
        <v>55167</v>
      </c>
      <c r="K3322">
        <v>35654</v>
      </c>
      <c r="L3322">
        <v>70620</v>
      </c>
      <c r="M3322">
        <v>97674</v>
      </c>
      <c r="N3322">
        <v>72459</v>
      </c>
      <c r="O3322">
        <v>58548</v>
      </c>
      <c r="P3322">
        <v>43021</v>
      </c>
      <c r="Q3322">
        <v>38145</v>
      </c>
      <c r="R3322">
        <v>77129</v>
      </c>
      <c r="S3322">
        <v>60776</v>
      </c>
      <c r="T3322">
        <v>62392</v>
      </c>
      <c r="U3322">
        <v>69180</v>
      </c>
      <c r="V3322" s="1" t="s">
        <v>3324</v>
      </c>
      <c r="W3322" s="1" t="s">
        <v>2551</v>
      </c>
      <c r="X3322" s="5" t="s">
        <v>3327</v>
      </c>
      <c r="Y3322" s="5" t="s">
        <v>2561</v>
      </c>
      <c r="Z3322" s="5" t="s">
        <v>2734</v>
      </c>
      <c r="AA3322" s="5"/>
    </row>
    <row r="3323" spans="1:27" ht="12" customHeight="1" x14ac:dyDescent="0.15">
      <c r="A3323" s="1" t="s">
        <v>872</v>
      </c>
      <c r="B3323" s="1" t="s">
        <v>29</v>
      </c>
      <c r="C3323" s="1" t="s">
        <v>19</v>
      </c>
      <c r="D3323" s="1" t="s">
        <v>2475</v>
      </c>
      <c r="E3323" s="1" t="s">
        <v>10</v>
      </c>
      <c r="F3323" s="1" t="s">
        <v>875</v>
      </c>
      <c r="G3323" s="1" t="s">
        <v>242</v>
      </c>
      <c r="H3323" s="1" t="s">
        <v>235</v>
      </c>
      <c r="I3323">
        <v>462290</v>
      </c>
      <c r="J3323">
        <v>285821</v>
      </c>
      <c r="K3323">
        <v>236652</v>
      </c>
      <c r="L3323">
        <v>381120</v>
      </c>
      <c r="M3323">
        <v>347229</v>
      </c>
      <c r="N3323">
        <v>317026</v>
      </c>
      <c r="O3323">
        <v>450972</v>
      </c>
      <c r="P3323">
        <v>329718</v>
      </c>
      <c r="Q3323">
        <v>295117</v>
      </c>
      <c r="R3323">
        <v>392121</v>
      </c>
      <c r="S3323">
        <v>341768</v>
      </c>
      <c r="T3323">
        <v>358254</v>
      </c>
      <c r="U3323">
        <v>466390</v>
      </c>
      <c r="V3323" s="1" t="s">
        <v>3324</v>
      </c>
      <c r="W3323" s="1" t="s">
        <v>2551</v>
      </c>
      <c r="X3323" s="5" t="s">
        <v>3327</v>
      </c>
      <c r="Y3323" s="5" t="s">
        <v>2557</v>
      </c>
      <c r="Z3323" s="5" t="s">
        <v>2734</v>
      </c>
      <c r="AA3323" s="5"/>
    </row>
    <row r="3324" spans="1:27" ht="12" customHeight="1" x14ac:dyDescent="0.15">
      <c r="A3324" s="1" t="s">
        <v>872</v>
      </c>
      <c r="B3324" s="1" t="s">
        <v>29</v>
      </c>
      <c r="C3324" s="1" t="s">
        <v>21</v>
      </c>
      <c r="D3324" s="1" t="s">
        <v>2475</v>
      </c>
      <c r="E3324" s="1" t="s">
        <v>10</v>
      </c>
      <c r="F3324" s="1" t="s">
        <v>875</v>
      </c>
      <c r="G3324" s="1" t="s">
        <v>5075</v>
      </c>
      <c r="H3324" s="1" t="s">
        <v>235</v>
      </c>
      <c r="I3324">
        <v>55</v>
      </c>
      <c r="J3324">
        <v>2908</v>
      </c>
      <c r="K3324">
        <v>9756</v>
      </c>
      <c r="L3324">
        <v>12186</v>
      </c>
      <c r="M3324">
        <v>13222</v>
      </c>
      <c r="N3324">
        <v>26159</v>
      </c>
      <c r="O3324">
        <v>29846</v>
      </c>
      <c r="P3324">
        <v>15628</v>
      </c>
      <c r="Q3324">
        <v>15249</v>
      </c>
      <c r="R3324">
        <v>15214</v>
      </c>
      <c r="S3324">
        <v>342</v>
      </c>
      <c r="T3324">
        <v>100</v>
      </c>
      <c r="U3324">
        <v>218</v>
      </c>
      <c r="V3324" s="1" t="s">
        <v>3324</v>
      </c>
      <c r="W3324" s="1" t="s">
        <v>2551</v>
      </c>
      <c r="X3324" s="5" t="s">
        <v>3327</v>
      </c>
      <c r="Y3324" s="5" t="s">
        <v>2564</v>
      </c>
      <c r="Z3324" s="5" t="s">
        <v>2734</v>
      </c>
      <c r="AA3324" s="5"/>
    </row>
    <row r="3325" spans="1:27" ht="12" customHeight="1" x14ac:dyDescent="0.15">
      <c r="A3325" s="1" t="s">
        <v>872</v>
      </c>
      <c r="B3325" s="1" t="s">
        <v>29</v>
      </c>
      <c r="C3325" s="1" t="s">
        <v>23</v>
      </c>
      <c r="D3325" s="1" t="s">
        <v>2475</v>
      </c>
      <c r="E3325" s="1" t="s">
        <v>10</v>
      </c>
      <c r="F3325" s="1" t="s">
        <v>875</v>
      </c>
      <c r="G3325" s="1" t="s">
        <v>249</v>
      </c>
      <c r="H3325" s="1" t="s">
        <v>235</v>
      </c>
      <c r="I3325">
        <v>33545</v>
      </c>
      <c r="J3325">
        <v>35729</v>
      </c>
      <c r="K3325">
        <v>32692</v>
      </c>
      <c r="L3325">
        <v>39030</v>
      </c>
      <c r="M3325">
        <v>39332</v>
      </c>
      <c r="N3325">
        <v>48204</v>
      </c>
      <c r="O3325">
        <v>32319</v>
      </c>
      <c r="P3325">
        <v>37924</v>
      </c>
      <c r="Q3325">
        <v>31453</v>
      </c>
      <c r="R3325">
        <v>27903</v>
      </c>
      <c r="S3325">
        <v>28934</v>
      </c>
      <c r="T3325">
        <v>31920</v>
      </c>
      <c r="U3325">
        <v>24537</v>
      </c>
      <c r="V3325" s="1" t="s">
        <v>3324</v>
      </c>
      <c r="W3325" s="1" t="s">
        <v>2551</v>
      </c>
      <c r="X3325" s="5" t="s">
        <v>3327</v>
      </c>
      <c r="Y3325" s="5" t="s">
        <v>2559</v>
      </c>
      <c r="Z3325" s="5" t="s">
        <v>2734</v>
      </c>
      <c r="AA3325" s="5"/>
    </row>
    <row r="3326" spans="1:27" ht="12" customHeight="1" x14ac:dyDescent="0.15">
      <c r="A3326" s="1" t="s">
        <v>872</v>
      </c>
      <c r="B3326" s="1" t="s">
        <v>31</v>
      </c>
      <c r="C3326" s="1" t="s">
        <v>9</v>
      </c>
      <c r="D3326" s="1" t="s">
        <v>2475</v>
      </c>
      <c r="E3326" s="1" t="s">
        <v>10</v>
      </c>
      <c r="F3326" s="1" t="s">
        <v>876</v>
      </c>
      <c r="G3326" s="1" t="s">
        <v>234</v>
      </c>
      <c r="H3326" s="1" t="s">
        <v>235</v>
      </c>
      <c r="I3326">
        <v>1335</v>
      </c>
      <c r="J3326">
        <v>1277</v>
      </c>
      <c r="K3326">
        <v>771</v>
      </c>
      <c r="L3326">
        <v>1531</v>
      </c>
      <c r="M3326">
        <v>1382</v>
      </c>
      <c r="N3326">
        <v>1594</v>
      </c>
      <c r="O3326">
        <v>1509</v>
      </c>
      <c r="P3326">
        <v>1082</v>
      </c>
      <c r="Q3326">
        <v>1633</v>
      </c>
      <c r="R3326">
        <v>1281</v>
      </c>
      <c r="S3326">
        <v>947</v>
      </c>
      <c r="T3326">
        <v>1478</v>
      </c>
      <c r="U3326">
        <v>1457</v>
      </c>
      <c r="V3326" s="1" t="s">
        <v>3324</v>
      </c>
      <c r="W3326" s="1" t="s">
        <v>2551</v>
      </c>
      <c r="X3326" s="5" t="s">
        <v>3328</v>
      </c>
      <c r="Y3326" s="5" t="s">
        <v>2553</v>
      </c>
      <c r="Z3326" s="5" t="s">
        <v>2734</v>
      </c>
      <c r="AA3326" s="5"/>
    </row>
    <row r="3327" spans="1:27" ht="12" customHeight="1" x14ac:dyDescent="0.15">
      <c r="A3327" s="1" t="s">
        <v>872</v>
      </c>
      <c r="B3327" s="1" t="s">
        <v>31</v>
      </c>
      <c r="C3327" s="1" t="s">
        <v>15</v>
      </c>
      <c r="D3327" s="1" t="s">
        <v>2475</v>
      </c>
      <c r="E3327" s="1" t="s">
        <v>10</v>
      </c>
      <c r="F3327" s="1" t="s">
        <v>876</v>
      </c>
      <c r="G3327" s="1" t="s">
        <v>238</v>
      </c>
      <c r="H3327" s="1" t="s">
        <v>239</v>
      </c>
      <c r="I3327">
        <v>10046</v>
      </c>
      <c r="J3327">
        <v>6980</v>
      </c>
      <c r="K3327">
        <v>5307</v>
      </c>
      <c r="L3327">
        <v>8706</v>
      </c>
      <c r="M3327">
        <v>10464</v>
      </c>
      <c r="N3327">
        <v>8933</v>
      </c>
      <c r="O3327">
        <v>8578</v>
      </c>
      <c r="P3327">
        <v>10163</v>
      </c>
      <c r="Q3327">
        <v>10185</v>
      </c>
      <c r="R3327">
        <v>10343</v>
      </c>
      <c r="S3327">
        <v>8971</v>
      </c>
      <c r="T3327">
        <v>9292</v>
      </c>
      <c r="U3327">
        <v>12651</v>
      </c>
      <c r="V3327" s="1" t="s">
        <v>3324</v>
      </c>
      <c r="W3327" s="1" t="s">
        <v>2551</v>
      </c>
      <c r="X3327" s="5" t="s">
        <v>3328</v>
      </c>
      <c r="Y3327" s="5" t="s">
        <v>2737</v>
      </c>
      <c r="Z3327" s="5" t="s">
        <v>2738</v>
      </c>
      <c r="AA3327" s="5"/>
    </row>
    <row r="3328" spans="1:27" ht="12" customHeight="1" x14ac:dyDescent="0.15">
      <c r="A3328" s="1" t="s">
        <v>872</v>
      </c>
      <c r="B3328" s="1" t="s">
        <v>33</v>
      </c>
      <c r="C3328" s="1" t="s">
        <v>9</v>
      </c>
      <c r="D3328" s="1" t="s">
        <v>2475</v>
      </c>
      <c r="E3328" s="1" t="s">
        <v>10</v>
      </c>
      <c r="F3328" s="1" t="s">
        <v>877</v>
      </c>
      <c r="G3328" s="1" t="s">
        <v>234</v>
      </c>
      <c r="H3328" s="1" t="s">
        <v>235</v>
      </c>
      <c r="I3328">
        <v>9631</v>
      </c>
      <c r="J3328">
        <v>10033</v>
      </c>
      <c r="K3328">
        <v>9990</v>
      </c>
      <c r="L3328">
        <v>10586</v>
      </c>
      <c r="M3328">
        <v>12768</v>
      </c>
      <c r="N3328">
        <v>8579</v>
      </c>
      <c r="O3328">
        <v>16149</v>
      </c>
      <c r="P3328">
        <v>8067</v>
      </c>
      <c r="Q3328">
        <v>9304</v>
      </c>
      <c r="R3328">
        <v>9889</v>
      </c>
      <c r="S3328">
        <v>11423</v>
      </c>
      <c r="T3328">
        <v>5830</v>
      </c>
      <c r="U3328">
        <v>5804</v>
      </c>
      <c r="V3328" s="1" t="s">
        <v>3324</v>
      </c>
      <c r="W3328" s="1" t="s">
        <v>2551</v>
      </c>
      <c r="X3328" s="5" t="s">
        <v>3329</v>
      </c>
      <c r="Y3328" s="5" t="s">
        <v>2553</v>
      </c>
      <c r="Z3328" s="5" t="s">
        <v>2734</v>
      </c>
      <c r="AA3328" s="5"/>
    </row>
    <row r="3329" spans="1:27" ht="12" customHeight="1" x14ac:dyDescent="0.15">
      <c r="A3329" s="1" t="s">
        <v>872</v>
      </c>
      <c r="B3329" s="1" t="s">
        <v>33</v>
      </c>
      <c r="C3329" s="1" t="s">
        <v>15</v>
      </c>
      <c r="D3329" s="1" t="s">
        <v>2475</v>
      </c>
      <c r="E3329" s="1" t="s">
        <v>10</v>
      </c>
      <c r="F3329" s="1" t="s">
        <v>877</v>
      </c>
      <c r="G3329" s="1" t="s">
        <v>238</v>
      </c>
      <c r="H3329" s="1" t="s">
        <v>239</v>
      </c>
      <c r="I3329">
        <v>761</v>
      </c>
      <c r="J3329">
        <v>554</v>
      </c>
      <c r="K3329">
        <v>576</v>
      </c>
      <c r="L3329">
        <v>776</v>
      </c>
      <c r="M3329">
        <v>756</v>
      </c>
      <c r="N3329">
        <v>647</v>
      </c>
      <c r="O3329">
        <v>817</v>
      </c>
      <c r="P3329">
        <v>774</v>
      </c>
      <c r="Q3329">
        <v>610</v>
      </c>
      <c r="R3329">
        <v>399</v>
      </c>
      <c r="S3329">
        <v>675</v>
      </c>
      <c r="T3329">
        <v>421</v>
      </c>
      <c r="U3329">
        <v>519</v>
      </c>
      <c r="V3329" s="1" t="s">
        <v>3324</v>
      </c>
      <c r="W3329" s="1" t="s">
        <v>2551</v>
      </c>
      <c r="X3329" s="5" t="s">
        <v>3329</v>
      </c>
      <c r="Y3329" s="5" t="s">
        <v>2737</v>
      </c>
      <c r="Z3329" s="5" t="s">
        <v>2738</v>
      </c>
      <c r="AA3329" s="5"/>
    </row>
    <row r="3330" spans="1:27" ht="12" customHeight="1" x14ac:dyDescent="0.15">
      <c r="A3330" s="1" t="s">
        <v>872</v>
      </c>
      <c r="B3330" s="1" t="s">
        <v>35</v>
      </c>
      <c r="C3330" s="1" t="s">
        <v>9</v>
      </c>
      <c r="D3330" s="1" t="s">
        <v>2475</v>
      </c>
      <c r="E3330" s="1" t="s">
        <v>10</v>
      </c>
      <c r="F3330" s="1" t="s">
        <v>878</v>
      </c>
      <c r="G3330" s="1" t="s">
        <v>234</v>
      </c>
      <c r="H3330" s="1" t="s">
        <v>235</v>
      </c>
      <c r="I3330">
        <v>954</v>
      </c>
      <c r="J3330">
        <v>580</v>
      </c>
      <c r="K3330">
        <v>663</v>
      </c>
      <c r="L3330">
        <v>975</v>
      </c>
      <c r="M3330">
        <v>868</v>
      </c>
      <c r="N3330">
        <v>594</v>
      </c>
      <c r="O3330">
        <v>1007</v>
      </c>
      <c r="P3330">
        <v>879</v>
      </c>
      <c r="Q3330">
        <v>836</v>
      </c>
      <c r="R3330">
        <v>871</v>
      </c>
      <c r="S3330">
        <v>869</v>
      </c>
      <c r="T3330">
        <v>896</v>
      </c>
      <c r="U3330">
        <v>1086</v>
      </c>
      <c r="V3330" s="1" t="s">
        <v>3324</v>
      </c>
      <c r="W3330" s="1" t="s">
        <v>2551</v>
      </c>
      <c r="X3330" s="5" t="s">
        <v>3330</v>
      </c>
      <c r="Y3330" s="5" t="s">
        <v>2553</v>
      </c>
      <c r="Z3330" s="5" t="s">
        <v>2734</v>
      </c>
      <c r="AA3330" s="5"/>
    </row>
    <row r="3331" spans="1:27" ht="12" customHeight="1" x14ac:dyDescent="0.15">
      <c r="A3331" s="1" t="s">
        <v>872</v>
      </c>
      <c r="B3331" s="1" t="s">
        <v>35</v>
      </c>
      <c r="C3331" s="1" t="s">
        <v>15</v>
      </c>
      <c r="D3331" s="1" t="s">
        <v>2475</v>
      </c>
      <c r="E3331" s="1" t="s">
        <v>10</v>
      </c>
      <c r="F3331" s="1" t="s">
        <v>878</v>
      </c>
      <c r="G3331" s="1" t="s">
        <v>238</v>
      </c>
      <c r="H3331" s="1" t="s">
        <v>239</v>
      </c>
      <c r="I3331">
        <v>1045</v>
      </c>
      <c r="J3331">
        <v>575</v>
      </c>
      <c r="K3331">
        <v>690</v>
      </c>
      <c r="L3331">
        <v>879</v>
      </c>
      <c r="M3331">
        <v>941</v>
      </c>
      <c r="N3331">
        <v>653</v>
      </c>
      <c r="O3331">
        <v>1239</v>
      </c>
      <c r="P3331">
        <v>1068</v>
      </c>
      <c r="Q3331">
        <v>1027</v>
      </c>
      <c r="R3331">
        <v>953</v>
      </c>
      <c r="S3331">
        <v>909</v>
      </c>
      <c r="T3331">
        <v>914</v>
      </c>
      <c r="U3331">
        <v>1210</v>
      </c>
      <c r="V3331" s="1" t="s">
        <v>3324</v>
      </c>
      <c r="W3331" s="1" t="s">
        <v>2551</v>
      </c>
      <c r="X3331" s="5" t="s">
        <v>3330</v>
      </c>
      <c r="Y3331" s="5" t="s">
        <v>2737</v>
      </c>
      <c r="Z3331" s="5" t="s">
        <v>2738</v>
      </c>
      <c r="AA3331" s="5"/>
    </row>
    <row r="3332" spans="1:27" ht="12" customHeight="1" x14ac:dyDescent="0.15">
      <c r="A3332" s="1" t="s">
        <v>872</v>
      </c>
      <c r="B3332" s="1" t="s">
        <v>37</v>
      </c>
      <c r="C3332" s="1" t="s">
        <v>9</v>
      </c>
      <c r="D3332" s="1" t="s">
        <v>2475</v>
      </c>
      <c r="E3332" s="1" t="s">
        <v>10</v>
      </c>
      <c r="F3332" s="1" t="s">
        <v>879</v>
      </c>
      <c r="G3332" s="1" t="s">
        <v>234</v>
      </c>
      <c r="H3332" s="1" t="s">
        <v>235</v>
      </c>
      <c r="I3332">
        <v>92826</v>
      </c>
      <c r="J3332">
        <v>78619</v>
      </c>
      <c r="K3332">
        <v>58459</v>
      </c>
      <c r="L3332">
        <v>86710</v>
      </c>
      <c r="M3332">
        <v>85567</v>
      </c>
      <c r="N3332">
        <v>53609</v>
      </c>
      <c r="O3332">
        <v>70439</v>
      </c>
      <c r="P3332">
        <v>57750</v>
      </c>
      <c r="Q3332">
        <v>54462</v>
      </c>
      <c r="R3332">
        <v>47950</v>
      </c>
      <c r="S3332">
        <v>33224</v>
      </c>
      <c r="T3332">
        <v>34526</v>
      </c>
      <c r="U3332">
        <v>37185</v>
      </c>
      <c r="V3332" s="1" t="s">
        <v>3324</v>
      </c>
      <c r="W3332" s="1" t="s">
        <v>2551</v>
      </c>
      <c r="X3332" s="5" t="s">
        <v>3331</v>
      </c>
      <c r="Y3332" s="5" t="s">
        <v>2553</v>
      </c>
      <c r="Z3332" s="5" t="s">
        <v>2734</v>
      </c>
      <c r="AA3332" s="5"/>
    </row>
    <row r="3333" spans="1:27" ht="12" customHeight="1" x14ac:dyDescent="0.15">
      <c r="A3333" s="1" t="s">
        <v>872</v>
      </c>
      <c r="B3333" s="1" t="s">
        <v>37</v>
      </c>
      <c r="C3333" s="1" t="s">
        <v>15</v>
      </c>
      <c r="D3333" s="1" t="s">
        <v>2475</v>
      </c>
      <c r="E3333" s="1" t="s">
        <v>10</v>
      </c>
      <c r="F3333" s="1" t="s">
        <v>879</v>
      </c>
      <c r="G3333" s="1" t="s">
        <v>238</v>
      </c>
      <c r="H3333" s="1" t="s">
        <v>239</v>
      </c>
      <c r="I3333">
        <v>3875</v>
      </c>
      <c r="J3333">
        <v>3012</v>
      </c>
      <c r="K3333">
        <v>2823</v>
      </c>
      <c r="L3333">
        <v>3499</v>
      </c>
      <c r="M3333">
        <v>3607</v>
      </c>
      <c r="N3333">
        <v>3049</v>
      </c>
      <c r="O3333">
        <v>4089</v>
      </c>
      <c r="P3333">
        <v>4029</v>
      </c>
      <c r="Q3333">
        <v>3818</v>
      </c>
      <c r="R3333">
        <v>3780</v>
      </c>
      <c r="S3333">
        <v>3329</v>
      </c>
      <c r="T3333">
        <v>3380</v>
      </c>
      <c r="U3333">
        <v>3444</v>
      </c>
      <c r="V3333" s="1" t="s">
        <v>3324</v>
      </c>
      <c r="W3333" s="1" t="s">
        <v>2551</v>
      </c>
      <c r="X3333" s="5" t="s">
        <v>3331</v>
      </c>
      <c r="Y3333" s="5" t="s">
        <v>2737</v>
      </c>
      <c r="Z3333" s="5" t="s">
        <v>2738</v>
      </c>
      <c r="AA3333" s="5"/>
    </row>
    <row r="3334" spans="1:27" ht="12" customHeight="1" x14ac:dyDescent="0.15">
      <c r="A3334" s="1" t="s">
        <v>872</v>
      </c>
      <c r="B3334" s="1" t="s">
        <v>39</v>
      </c>
      <c r="C3334" s="1" t="s">
        <v>9</v>
      </c>
      <c r="D3334" s="1" t="s">
        <v>2475</v>
      </c>
      <c r="E3334" s="1" t="s">
        <v>10</v>
      </c>
      <c r="F3334" s="1" t="s">
        <v>880</v>
      </c>
      <c r="G3334" s="1" t="s">
        <v>234</v>
      </c>
      <c r="H3334" s="1" t="s">
        <v>235</v>
      </c>
      <c r="I3334">
        <v>205990</v>
      </c>
      <c r="J3334">
        <v>182178</v>
      </c>
      <c r="K3334">
        <v>193020</v>
      </c>
      <c r="L3334">
        <v>147065</v>
      </c>
      <c r="M3334">
        <v>132653</v>
      </c>
      <c r="N3334">
        <v>90178</v>
      </c>
      <c r="O3334">
        <v>112040</v>
      </c>
      <c r="P3334">
        <v>108870</v>
      </c>
      <c r="Q3334">
        <v>123364</v>
      </c>
      <c r="R3334">
        <v>209557</v>
      </c>
      <c r="S3334">
        <v>101989</v>
      </c>
      <c r="T3334">
        <v>94275</v>
      </c>
      <c r="U3334">
        <v>94075</v>
      </c>
      <c r="V3334" s="1" t="s">
        <v>3324</v>
      </c>
      <c r="W3334" s="1" t="s">
        <v>2551</v>
      </c>
      <c r="X3334" s="5" t="s">
        <v>3332</v>
      </c>
      <c r="Y3334" s="5" t="s">
        <v>2553</v>
      </c>
      <c r="Z3334" s="5" t="s">
        <v>2734</v>
      </c>
      <c r="AA3334" s="5"/>
    </row>
    <row r="3335" spans="1:27" ht="12" customHeight="1" x14ac:dyDescent="0.15">
      <c r="A3335" s="1" t="s">
        <v>872</v>
      </c>
      <c r="B3335" s="1" t="s">
        <v>39</v>
      </c>
      <c r="C3335" s="1" t="s">
        <v>15</v>
      </c>
      <c r="D3335" s="1" t="s">
        <v>2475</v>
      </c>
      <c r="E3335" s="1" t="s">
        <v>10</v>
      </c>
      <c r="F3335" s="1" t="s">
        <v>880</v>
      </c>
      <c r="G3335" s="1" t="s">
        <v>238</v>
      </c>
      <c r="H3335" s="1" t="s">
        <v>239</v>
      </c>
      <c r="I3335">
        <v>2086</v>
      </c>
      <c r="J3335">
        <v>1434</v>
      </c>
      <c r="K3335">
        <v>2189</v>
      </c>
      <c r="L3335">
        <v>2260</v>
      </c>
      <c r="M3335">
        <v>2090</v>
      </c>
      <c r="N3335">
        <v>1900</v>
      </c>
      <c r="O3335">
        <v>2378</v>
      </c>
      <c r="P3335">
        <v>2525</v>
      </c>
      <c r="Q3335">
        <v>2430</v>
      </c>
      <c r="R3335">
        <v>2284</v>
      </c>
      <c r="S3335">
        <v>2407</v>
      </c>
      <c r="T3335">
        <v>2223</v>
      </c>
      <c r="U3335">
        <v>2523</v>
      </c>
      <c r="V3335" s="1" t="s">
        <v>3324</v>
      </c>
      <c r="W3335" s="1" t="s">
        <v>2551</v>
      </c>
      <c r="X3335" s="5" t="s">
        <v>3332</v>
      </c>
      <c r="Y3335" s="5" t="s">
        <v>2737</v>
      </c>
      <c r="Z3335" s="5" t="s">
        <v>2738</v>
      </c>
      <c r="AA3335" s="5"/>
    </row>
    <row r="3336" spans="1:27" ht="12" customHeight="1" x14ac:dyDescent="0.15">
      <c r="A3336" s="1" t="s">
        <v>872</v>
      </c>
      <c r="B3336" s="1" t="s">
        <v>41</v>
      </c>
      <c r="C3336" s="1" t="s">
        <v>9</v>
      </c>
      <c r="D3336" s="1" t="s">
        <v>2475</v>
      </c>
      <c r="E3336" s="1" t="s">
        <v>10</v>
      </c>
      <c r="F3336" s="1" t="s">
        <v>881</v>
      </c>
      <c r="G3336" s="1" t="s">
        <v>234</v>
      </c>
      <c r="H3336" s="1" t="s">
        <v>235</v>
      </c>
      <c r="I3336">
        <v>125189</v>
      </c>
      <c r="J3336">
        <v>106048</v>
      </c>
      <c r="K3336">
        <v>85655</v>
      </c>
      <c r="L3336">
        <v>108121</v>
      </c>
      <c r="M3336">
        <v>112419</v>
      </c>
      <c r="N3336">
        <v>108880</v>
      </c>
      <c r="O3336">
        <v>127639</v>
      </c>
      <c r="P3336">
        <v>116370</v>
      </c>
      <c r="Q3336">
        <v>124116</v>
      </c>
      <c r="R3336">
        <v>122109</v>
      </c>
      <c r="S3336">
        <v>106804</v>
      </c>
      <c r="T3336">
        <v>109733</v>
      </c>
      <c r="U3336">
        <v>128967</v>
      </c>
      <c r="V3336" s="1" t="s">
        <v>3324</v>
      </c>
      <c r="W3336" s="1" t="s">
        <v>2551</v>
      </c>
      <c r="X3336" s="5" t="s">
        <v>3333</v>
      </c>
      <c r="Y3336" s="5" t="s">
        <v>2553</v>
      </c>
      <c r="Z3336" s="5" t="s">
        <v>2734</v>
      </c>
      <c r="AA3336" s="5"/>
    </row>
    <row r="3337" spans="1:27" ht="12" customHeight="1" x14ac:dyDescent="0.15">
      <c r="A3337" s="1" t="s">
        <v>872</v>
      </c>
      <c r="B3337" s="1" t="s">
        <v>41</v>
      </c>
      <c r="C3337" s="1" t="s">
        <v>15</v>
      </c>
      <c r="D3337" s="1" t="s">
        <v>2475</v>
      </c>
      <c r="E3337" s="1" t="s">
        <v>10</v>
      </c>
      <c r="F3337" s="1" t="s">
        <v>881</v>
      </c>
      <c r="G3337" s="1" t="s">
        <v>238</v>
      </c>
      <c r="H3337" s="1" t="s">
        <v>239</v>
      </c>
      <c r="I3337">
        <v>5920</v>
      </c>
      <c r="J3337">
        <v>5585</v>
      </c>
      <c r="K3337">
        <v>3378</v>
      </c>
      <c r="L3337">
        <v>4713</v>
      </c>
      <c r="M3337">
        <v>5600</v>
      </c>
      <c r="N3337">
        <v>5079</v>
      </c>
      <c r="O3337">
        <v>5565</v>
      </c>
      <c r="P3337">
        <v>5641</v>
      </c>
      <c r="Q3337">
        <v>6638</v>
      </c>
      <c r="R3337">
        <v>6943</v>
      </c>
      <c r="S3337">
        <v>5959</v>
      </c>
      <c r="T3337">
        <v>5925</v>
      </c>
      <c r="U3337">
        <v>7154</v>
      </c>
      <c r="V3337" s="1" t="s">
        <v>3324</v>
      </c>
      <c r="W3337" s="1" t="s">
        <v>2551</v>
      </c>
      <c r="X3337" s="5" t="s">
        <v>3333</v>
      </c>
      <c r="Y3337" s="5" t="s">
        <v>2737</v>
      </c>
      <c r="Z3337" s="5" t="s">
        <v>2738</v>
      </c>
      <c r="AA3337" s="5"/>
    </row>
    <row r="3338" spans="1:27" ht="12" customHeight="1" x14ac:dyDescent="0.15">
      <c r="A3338" s="1" t="s">
        <v>872</v>
      </c>
      <c r="B3338" s="1" t="s">
        <v>43</v>
      </c>
      <c r="C3338" s="1" t="s">
        <v>9</v>
      </c>
      <c r="D3338" s="1" t="s">
        <v>2475</v>
      </c>
      <c r="E3338" s="1" t="s">
        <v>10</v>
      </c>
      <c r="F3338" s="1" t="s">
        <v>882</v>
      </c>
      <c r="G3338" s="1" t="s">
        <v>234</v>
      </c>
      <c r="H3338" s="1" t="s">
        <v>235</v>
      </c>
      <c r="I3338">
        <v>4839</v>
      </c>
      <c r="J3338">
        <v>3696</v>
      </c>
      <c r="K3338">
        <v>2973</v>
      </c>
      <c r="L3338">
        <v>3828</v>
      </c>
      <c r="M3338">
        <v>5275</v>
      </c>
      <c r="N3338">
        <v>4894</v>
      </c>
      <c r="O3338">
        <v>5934</v>
      </c>
      <c r="P3338">
        <v>6159</v>
      </c>
      <c r="Q3338">
        <v>5927</v>
      </c>
      <c r="R3338">
        <v>7430</v>
      </c>
      <c r="S3338">
        <v>4573</v>
      </c>
      <c r="T3338">
        <v>5569</v>
      </c>
      <c r="U3338">
        <v>5176</v>
      </c>
      <c r="V3338" s="1" t="s">
        <v>3324</v>
      </c>
      <c r="W3338" s="1" t="s">
        <v>2551</v>
      </c>
      <c r="X3338" s="5" t="s">
        <v>3334</v>
      </c>
      <c r="Y3338" s="5" t="s">
        <v>2553</v>
      </c>
      <c r="Z3338" s="5" t="s">
        <v>2734</v>
      </c>
      <c r="AA3338" s="5"/>
    </row>
    <row r="3339" spans="1:27" ht="12" customHeight="1" x14ac:dyDescent="0.15">
      <c r="A3339" s="1" t="s">
        <v>872</v>
      </c>
      <c r="B3339" s="1" t="s">
        <v>43</v>
      </c>
      <c r="C3339" s="1" t="s">
        <v>15</v>
      </c>
      <c r="D3339" s="1" t="s">
        <v>2475</v>
      </c>
      <c r="E3339" s="1" t="s">
        <v>10</v>
      </c>
      <c r="F3339" s="1" t="s">
        <v>882</v>
      </c>
      <c r="G3339" s="1" t="s">
        <v>238</v>
      </c>
      <c r="H3339" s="1" t="s">
        <v>239</v>
      </c>
      <c r="I3339">
        <v>1351</v>
      </c>
      <c r="J3339">
        <v>1173</v>
      </c>
      <c r="K3339">
        <v>734</v>
      </c>
      <c r="L3339">
        <v>936</v>
      </c>
      <c r="M3339">
        <v>1141</v>
      </c>
      <c r="N3339">
        <v>1159</v>
      </c>
      <c r="O3339">
        <v>1500</v>
      </c>
      <c r="P3339">
        <v>1347</v>
      </c>
      <c r="Q3339">
        <v>1500</v>
      </c>
      <c r="R3339">
        <v>1719</v>
      </c>
      <c r="S3339">
        <v>1198</v>
      </c>
      <c r="T3339">
        <v>1729</v>
      </c>
      <c r="U3339">
        <v>1592</v>
      </c>
      <c r="V3339" s="1" t="s">
        <v>3324</v>
      </c>
      <c r="W3339" s="1" t="s">
        <v>2551</v>
      </c>
      <c r="X3339" s="5" t="s">
        <v>3334</v>
      </c>
      <c r="Y3339" s="5" t="s">
        <v>2737</v>
      </c>
      <c r="Z3339" s="5" t="s">
        <v>2738</v>
      </c>
      <c r="AA3339" s="5"/>
    </row>
    <row r="3340" spans="1:27" ht="12" customHeight="1" x14ac:dyDescent="0.15">
      <c r="A3340" s="1" t="s">
        <v>872</v>
      </c>
      <c r="B3340" s="1" t="s">
        <v>45</v>
      </c>
      <c r="C3340" s="1" t="s">
        <v>9</v>
      </c>
      <c r="D3340" s="1" t="s">
        <v>2475</v>
      </c>
      <c r="E3340" s="1" t="s">
        <v>10</v>
      </c>
      <c r="F3340" s="1" t="s">
        <v>883</v>
      </c>
      <c r="G3340" s="1" t="s">
        <v>234</v>
      </c>
      <c r="H3340" s="1" t="s">
        <v>235</v>
      </c>
      <c r="I3340">
        <v>397</v>
      </c>
      <c r="J3340">
        <v>355</v>
      </c>
      <c r="K3340">
        <v>114</v>
      </c>
      <c r="L3340">
        <v>373</v>
      </c>
      <c r="M3340">
        <v>417</v>
      </c>
      <c r="N3340">
        <v>298</v>
      </c>
      <c r="O3340">
        <v>255</v>
      </c>
      <c r="P3340">
        <v>294</v>
      </c>
      <c r="Q3340">
        <v>326</v>
      </c>
      <c r="R3340">
        <v>451</v>
      </c>
      <c r="S3340">
        <v>363</v>
      </c>
      <c r="T3340">
        <v>333</v>
      </c>
      <c r="U3340">
        <v>255</v>
      </c>
      <c r="V3340" s="1" t="s">
        <v>3324</v>
      </c>
      <c r="W3340" s="1" t="s">
        <v>2551</v>
      </c>
      <c r="X3340" s="5" t="s">
        <v>3335</v>
      </c>
      <c r="Y3340" s="5" t="s">
        <v>2553</v>
      </c>
      <c r="Z3340" s="5" t="s">
        <v>2734</v>
      </c>
      <c r="AA3340" s="5"/>
    </row>
    <row r="3341" spans="1:27" ht="12" customHeight="1" x14ac:dyDescent="0.15">
      <c r="A3341" s="1" t="s">
        <v>872</v>
      </c>
      <c r="B3341" s="1" t="s">
        <v>45</v>
      </c>
      <c r="C3341" s="1" t="s">
        <v>15</v>
      </c>
      <c r="D3341" s="1" t="s">
        <v>2475</v>
      </c>
      <c r="E3341" s="1" t="s">
        <v>10</v>
      </c>
      <c r="F3341" s="1" t="s">
        <v>883</v>
      </c>
      <c r="G3341" s="1" t="s">
        <v>238</v>
      </c>
      <c r="H3341" s="1" t="s">
        <v>239</v>
      </c>
      <c r="I3341">
        <v>782</v>
      </c>
      <c r="J3341">
        <v>1002</v>
      </c>
      <c r="K3341">
        <v>294</v>
      </c>
      <c r="L3341">
        <v>881</v>
      </c>
      <c r="M3341">
        <v>1081</v>
      </c>
      <c r="N3341">
        <v>742</v>
      </c>
      <c r="O3341">
        <v>553</v>
      </c>
      <c r="P3341">
        <v>910</v>
      </c>
      <c r="Q3341">
        <v>491</v>
      </c>
      <c r="R3341">
        <v>1045</v>
      </c>
      <c r="S3341">
        <v>943</v>
      </c>
      <c r="T3341">
        <v>954</v>
      </c>
      <c r="U3341">
        <v>846</v>
      </c>
      <c r="V3341" s="1" t="s">
        <v>3324</v>
      </c>
      <c r="W3341" s="1" t="s">
        <v>2551</v>
      </c>
      <c r="X3341" s="5" t="s">
        <v>3335</v>
      </c>
      <c r="Y3341" s="5" t="s">
        <v>2737</v>
      </c>
      <c r="Z3341" s="5" t="s">
        <v>2738</v>
      </c>
      <c r="AA3341" s="5"/>
    </row>
    <row r="3342" spans="1:27" ht="12" customHeight="1" x14ac:dyDescent="0.15">
      <c r="A3342" s="1" t="s">
        <v>872</v>
      </c>
      <c r="B3342" s="1" t="s">
        <v>47</v>
      </c>
      <c r="C3342" s="1" t="s">
        <v>9</v>
      </c>
      <c r="D3342" s="1" t="s">
        <v>2475</v>
      </c>
      <c r="E3342" s="1" t="s">
        <v>10</v>
      </c>
      <c r="F3342" s="1" t="s">
        <v>884</v>
      </c>
      <c r="G3342" s="1" t="s">
        <v>234</v>
      </c>
      <c r="H3342" s="1" t="s">
        <v>235</v>
      </c>
      <c r="I3342">
        <v>887</v>
      </c>
      <c r="J3342">
        <v>1028</v>
      </c>
      <c r="K3342">
        <v>624</v>
      </c>
      <c r="L3342">
        <v>639</v>
      </c>
      <c r="M3342">
        <v>774</v>
      </c>
      <c r="N3342">
        <v>530</v>
      </c>
      <c r="O3342">
        <v>653</v>
      </c>
      <c r="P3342">
        <v>389</v>
      </c>
      <c r="Q3342">
        <v>475</v>
      </c>
      <c r="R3342">
        <v>802</v>
      </c>
      <c r="S3342">
        <v>1125</v>
      </c>
      <c r="T3342">
        <v>1444</v>
      </c>
      <c r="U3342">
        <v>1818</v>
      </c>
      <c r="V3342" s="1" t="s">
        <v>3324</v>
      </c>
      <c r="W3342" s="1" t="s">
        <v>2551</v>
      </c>
      <c r="X3342" s="5" t="s">
        <v>3336</v>
      </c>
      <c r="Y3342" s="5" t="s">
        <v>2553</v>
      </c>
      <c r="Z3342" s="5" t="s">
        <v>2734</v>
      </c>
      <c r="AA3342" s="5"/>
    </row>
    <row r="3343" spans="1:27" ht="12" customHeight="1" x14ac:dyDescent="0.15">
      <c r="A3343" s="1" t="s">
        <v>872</v>
      </c>
      <c r="B3343" s="1" t="s">
        <v>47</v>
      </c>
      <c r="C3343" s="1" t="s">
        <v>15</v>
      </c>
      <c r="D3343" s="1" t="s">
        <v>2475</v>
      </c>
      <c r="E3343" s="1" t="s">
        <v>10</v>
      </c>
      <c r="F3343" s="1" t="s">
        <v>884</v>
      </c>
      <c r="G3343" s="1" t="s">
        <v>238</v>
      </c>
      <c r="H3343" s="1" t="s">
        <v>239</v>
      </c>
      <c r="I3343">
        <v>2418</v>
      </c>
      <c r="J3343">
        <v>2043</v>
      </c>
      <c r="K3343">
        <v>1652</v>
      </c>
      <c r="L3343">
        <v>1617</v>
      </c>
      <c r="M3343">
        <v>1944</v>
      </c>
      <c r="N3343">
        <v>1401</v>
      </c>
      <c r="O3343">
        <v>2192</v>
      </c>
      <c r="P3343">
        <v>1093</v>
      </c>
      <c r="Q3343">
        <v>1115</v>
      </c>
      <c r="R3343">
        <v>1906</v>
      </c>
      <c r="S3343">
        <v>2707</v>
      </c>
      <c r="T3343">
        <v>3544</v>
      </c>
      <c r="U3343">
        <v>4305</v>
      </c>
      <c r="V3343" s="1" t="s">
        <v>3324</v>
      </c>
      <c r="W3343" s="1" t="s">
        <v>2551</v>
      </c>
      <c r="X3343" s="5" t="s">
        <v>3336</v>
      </c>
      <c r="Y3343" s="5" t="s">
        <v>2737</v>
      </c>
      <c r="Z3343" s="5" t="s">
        <v>2738</v>
      </c>
      <c r="AA3343" s="5"/>
    </row>
    <row r="3344" spans="1:27" ht="12" customHeight="1" x14ac:dyDescent="0.15">
      <c r="A3344" s="1" t="s">
        <v>872</v>
      </c>
      <c r="B3344" s="1" t="s">
        <v>49</v>
      </c>
      <c r="C3344" s="1" t="s">
        <v>9</v>
      </c>
      <c r="D3344" s="1" t="s">
        <v>2475</v>
      </c>
      <c r="E3344" s="1" t="s">
        <v>10</v>
      </c>
      <c r="F3344" s="1" t="s">
        <v>885</v>
      </c>
      <c r="G3344" s="1" t="s">
        <v>234</v>
      </c>
      <c r="H3344" s="1" t="s">
        <v>235</v>
      </c>
      <c r="I3344">
        <v>2982</v>
      </c>
      <c r="J3344">
        <v>3268</v>
      </c>
      <c r="K3344">
        <v>2286</v>
      </c>
      <c r="L3344">
        <v>1728</v>
      </c>
      <c r="M3344">
        <v>2673</v>
      </c>
      <c r="N3344">
        <v>7431</v>
      </c>
      <c r="O3344">
        <v>3381</v>
      </c>
      <c r="P3344">
        <v>3732</v>
      </c>
      <c r="Q3344">
        <v>2155</v>
      </c>
      <c r="R3344">
        <v>2514</v>
      </c>
      <c r="S3344">
        <v>2321</v>
      </c>
      <c r="T3344">
        <v>1886</v>
      </c>
      <c r="U3344">
        <v>2199</v>
      </c>
      <c r="V3344" s="1" t="s">
        <v>3324</v>
      </c>
      <c r="W3344" s="1" t="s">
        <v>2551</v>
      </c>
      <c r="X3344" s="5" t="s">
        <v>3337</v>
      </c>
      <c r="Y3344" s="5" t="s">
        <v>2553</v>
      </c>
      <c r="Z3344" s="5" t="s">
        <v>2734</v>
      </c>
      <c r="AA3344" s="5"/>
    </row>
    <row r="3345" spans="1:27" ht="12" customHeight="1" x14ac:dyDescent="0.15">
      <c r="A3345" s="1" t="s">
        <v>872</v>
      </c>
      <c r="B3345" s="1" t="s">
        <v>49</v>
      </c>
      <c r="C3345" s="1" t="s">
        <v>15</v>
      </c>
      <c r="D3345" s="1" t="s">
        <v>2475</v>
      </c>
      <c r="E3345" s="1" t="s">
        <v>10</v>
      </c>
      <c r="F3345" s="1" t="s">
        <v>885</v>
      </c>
      <c r="G3345" s="1" t="s">
        <v>238</v>
      </c>
      <c r="H3345" s="1" t="s">
        <v>239</v>
      </c>
      <c r="I3345">
        <v>1321</v>
      </c>
      <c r="J3345">
        <v>1033</v>
      </c>
      <c r="K3345">
        <v>947</v>
      </c>
      <c r="L3345">
        <v>1249</v>
      </c>
      <c r="M3345">
        <v>1274</v>
      </c>
      <c r="N3345">
        <v>1243</v>
      </c>
      <c r="O3345">
        <v>1040</v>
      </c>
      <c r="P3345">
        <v>1310</v>
      </c>
      <c r="Q3345">
        <v>1208</v>
      </c>
      <c r="R3345">
        <v>1530</v>
      </c>
      <c r="S3345">
        <v>1475</v>
      </c>
      <c r="T3345">
        <v>822</v>
      </c>
      <c r="U3345">
        <v>945</v>
      </c>
      <c r="V3345" s="1" t="s">
        <v>3324</v>
      </c>
      <c r="W3345" s="1" t="s">
        <v>2551</v>
      </c>
      <c r="X3345" s="5" t="s">
        <v>3337</v>
      </c>
      <c r="Y3345" s="5" t="s">
        <v>2737</v>
      </c>
      <c r="Z3345" s="5" t="s">
        <v>2738</v>
      </c>
      <c r="AA3345" s="5"/>
    </row>
    <row r="3346" spans="1:27" ht="12" customHeight="1" x14ac:dyDescent="0.15">
      <c r="A3346" s="1" t="s">
        <v>872</v>
      </c>
      <c r="B3346" s="1" t="s">
        <v>51</v>
      </c>
      <c r="C3346" s="1" t="s">
        <v>9</v>
      </c>
      <c r="D3346" s="1" t="s">
        <v>2475</v>
      </c>
      <c r="E3346" s="1" t="s">
        <v>10</v>
      </c>
      <c r="F3346" s="1" t="s">
        <v>886</v>
      </c>
      <c r="G3346" s="1" t="s">
        <v>234</v>
      </c>
      <c r="H3346" s="1" t="s">
        <v>235</v>
      </c>
      <c r="I3346">
        <v>132</v>
      </c>
      <c r="J3346">
        <v>138</v>
      </c>
      <c r="K3346">
        <v>47</v>
      </c>
      <c r="L3346">
        <v>61</v>
      </c>
      <c r="M3346">
        <v>133</v>
      </c>
      <c r="N3346">
        <v>126</v>
      </c>
      <c r="O3346">
        <v>231</v>
      </c>
      <c r="P3346">
        <v>203</v>
      </c>
      <c r="Q3346">
        <v>173</v>
      </c>
      <c r="R3346">
        <v>213</v>
      </c>
      <c r="S3346">
        <v>163</v>
      </c>
      <c r="T3346">
        <v>191</v>
      </c>
      <c r="U3346">
        <v>166</v>
      </c>
      <c r="V3346" s="1" t="s">
        <v>3324</v>
      </c>
      <c r="W3346" s="1" t="s">
        <v>2551</v>
      </c>
      <c r="X3346" s="5" t="s">
        <v>3338</v>
      </c>
      <c r="Y3346" s="5" t="s">
        <v>2553</v>
      </c>
      <c r="Z3346" s="5" t="s">
        <v>2734</v>
      </c>
      <c r="AA3346" s="5"/>
    </row>
    <row r="3347" spans="1:27" ht="12" customHeight="1" x14ac:dyDescent="0.15">
      <c r="A3347" s="1" t="s">
        <v>872</v>
      </c>
      <c r="B3347" s="1" t="s">
        <v>51</v>
      </c>
      <c r="C3347" s="1" t="s">
        <v>15</v>
      </c>
      <c r="D3347" s="1" t="s">
        <v>2475</v>
      </c>
      <c r="E3347" s="1" t="s">
        <v>10</v>
      </c>
      <c r="F3347" s="1" t="s">
        <v>886</v>
      </c>
      <c r="G3347" s="1" t="s">
        <v>238</v>
      </c>
      <c r="H3347" s="1" t="s">
        <v>239</v>
      </c>
      <c r="I3347">
        <v>40</v>
      </c>
      <c r="J3347">
        <v>83</v>
      </c>
      <c r="K3347">
        <v>33</v>
      </c>
      <c r="L3347">
        <v>33</v>
      </c>
      <c r="M3347">
        <v>78</v>
      </c>
      <c r="N3347">
        <v>78</v>
      </c>
      <c r="O3347">
        <v>113</v>
      </c>
      <c r="P3347">
        <v>80</v>
      </c>
      <c r="Q3347">
        <v>69</v>
      </c>
      <c r="R3347">
        <v>165</v>
      </c>
      <c r="S3347">
        <v>69</v>
      </c>
      <c r="T3347">
        <v>87</v>
      </c>
      <c r="U3347">
        <v>69</v>
      </c>
      <c r="V3347" s="1" t="s">
        <v>3324</v>
      </c>
      <c r="W3347" s="1" t="s">
        <v>2551</v>
      </c>
      <c r="X3347" s="5" t="s">
        <v>3338</v>
      </c>
      <c r="Y3347" s="5" t="s">
        <v>2737</v>
      </c>
      <c r="Z3347" s="5" t="s">
        <v>2738</v>
      </c>
      <c r="AA3347" s="5"/>
    </row>
    <row r="3348" spans="1:27" ht="12" customHeight="1" x14ac:dyDescent="0.15">
      <c r="A3348" s="1" t="s">
        <v>872</v>
      </c>
      <c r="B3348" s="1" t="s">
        <v>53</v>
      </c>
      <c r="C3348" s="1" t="s">
        <v>9</v>
      </c>
      <c r="D3348" s="1" t="s">
        <v>2475</v>
      </c>
      <c r="E3348" s="1" t="s">
        <v>10</v>
      </c>
      <c r="F3348" s="1" t="s">
        <v>887</v>
      </c>
      <c r="G3348" s="1" t="s">
        <v>234</v>
      </c>
      <c r="H3348" s="1" t="s">
        <v>235</v>
      </c>
      <c r="I3348">
        <v>11839</v>
      </c>
      <c r="J3348">
        <v>6565</v>
      </c>
      <c r="K3348">
        <v>3425</v>
      </c>
      <c r="L3348">
        <v>4976</v>
      </c>
      <c r="M3348">
        <v>4786</v>
      </c>
      <c r="N3348">
        <v>4632</v>
      </c>
      <c r="O3348">
        <v>5590</v>
      </c>
      <c r="P3348">
        <v>5380</v>
      </c>
      <c r="Q3348">
        <v>6365</v>
      </c>
      <c r="R3348">
        <v>6775</v>
      </c>
      <c r="S3348">
        <v>6199</v>
      </c>
      <c r="T3348">
        <v>8371</v>
      </c>
      <c r="U3348">
        <v>6832</v>
      </c>
      <c r="V3348" s="1" t="s">
        <v>3324</v>
      </c>
      <c r="W3348" s="1" t="s">
        <v>2551</v>
      </c>
      <c r="X3348" s="5" t="s">
        <v>3339</v>
      </c>
      <c r="Y3348" s="5" t="s">
        <v>2553</v>
      </c>
      <c r="Z3348" s="5" t="s">
        <v>2734</v>
      </c>
      <c r="AA3348" s="5"/>
    </row>
    <row r="3349" spans="1:27" ht="12" customHeight="1" x14ac:dyDescent="0.15">
      <c r="A3349" s="1" t="s">
        <v>872</v>
      </c>
      <c r="B3349" s="1" t="s">
        <v>53</v>
      </c>
      <c r="C3349" s="1" t="s">
        <v>15</v>
      </c>
      <c r="D3349" s="1" t="s">
        <v>2475</v>
      </c>
      <c r="E3349" s="1" t="s">
        <v>10</v>
      </c>
      <c r="F3349" s="1" t="s">
        <v>887</v>
      </c>
      <c r="G3349" s="1" t="s">
        <v>238</v>
      </c>
      <c r="H3349" s="1" t="s">
        <v>239</v>
      </c>
      <c r="I3349">
        <v>731</v>
      </c>
      <c r="J3349">
        <v>440</v>
      </c>
      <c r="K3349">
        <v>212</v>
      </c>
      <c r="L3349">
        <v>336</v>
      </c>
      <c r="M3349">
        <v>311</v>
      </c>
      <c r="N3349">
        <v>326</v>
      </c>
      <c r="O3349">
        <v>394</v>
      </c>
      <c r="P3349">
        <v>319</v>
      </c>
      <c r="Q3349">
        <v>391</v>
      </c>
      <c r="R3349">
        <v>396</v>
      </c>
      <c r="S3349">
        <v>377</v>
      </c>
      <c r="T3349">
        <v>563</v>
      </c>
      <c r="U3349">
        <v>426</v>
      </c>
      <c r="V3349" s="1" t="s">
        <v>3324</v>
      </c>
      <c r="W3349" s="1" t="s">
        <v>2551</v>
      </c>
      <c r="X3349" s="5" t="s">
        <v>3339</v>
      </c>
      <c r="Y3349" s="5" t="s">
        <v>2737</v>
      </c>
      <c r="Z3349" s="5" t="s">
        <v>2738</v>
      </c>
      <c r="AA3349" s="5"/>
    </row>
    <row r="3350" spans="1:27" ht="12" customHeight="1" x14ac:dyDescent="0.15">
      <c r="A3350" s="1" t="s">
        <v>872</v>
      </c>
      <c r="B3350" s="1" t="s">
        <v>55</v>
      </c>
      <c r="C3350" s="1" t="s">
        <v>9</v>
      </c>
      <c r="D3350" s="1" t="s">
        <v>2475</v>
      </c>
      <c r="E3350" s="1" t="s">
        <v>10</v>
      </c>
      <c r="F3350" s="1" t="s">
        <v>888</v>
      </c>
      <c r="G3350" s="1" t="s">
        <v>234</v>
      </c>
      <c r="H3350" s="1" t="s">
        <v>235</v>
      </c>
      <c r="I3350">
        <v>48336</v>
      </c>
      <c r="J3350">
        <v>27299</v>
      </c>
      <c r="K3350">
        <v>29954</v>
      </c>
      <c r="L3350">
        <v>29674</v>
      </c>
      <c r="M3350">
        <v>28237</v>
      </c>
      <c r="N3350">
        <v>33586</v>
      </c>
      <c r="O3350">
        <v>42532</v>
      </c>
      <c r="P3350">
        <v>42775</v>
      </c>
      <c r="Q3350">
        <v>31677</v>
      </c>
      <c r="R3350">
        <v>28794</v>
      </c>
      <c r="S3350">
        <v>35160</v>
      </c>
      <c r="T3350">
        <v>38392</v>
      </c>
      <c r="U3350">
        <v>41415</v>
      </c>
      <c r="V3350" s="1" t="s">
        <v>3324</v>
      </c>
      <c r="W3350" s="1" t="s">
        <v>2551</v>
      </c>
      <c r="X3350" s="5" t="s">
        <v>3340</v>
      </c>
      <c r="Y3350" s="5" t="s">
        <v>2553</v>
      </c>
      <c r="Z3350" s="5" t="s">
        <v>2734</v>
      </c>
      <c r="AA3350" s="5"/>
    </row>
    <row r="3351" spans="1:27" ht="12" customHeight="1" x14ac:dyDescent="0.15">
      <c r="A3351" s="1" t="s">
        <v>872</v>
      </c>
      <c r="B3351" s="1" t="s">
        <v>55</v>
      </c>
      <c r="C3351" s="1" t="s">
        <v>15</v>
      </c>
      <c r="D3351" s="1" t="s">
        <v>2475</v>
      </c>
      <c r="E3351" s="1" t="s">
        <v>10</v>
      </c>
      <c r="F3351" s="1" t="s">
        <v>888</v>
      </c>
      <c r="G3351" s="1" t="s">
        <v>238</v>
      </c>
      <c r="H3351" s="1" t="s">
        <v>239</v>
      </c>
      <c r="I3351">
        <v>3795</v>
      </c>
      <c r="J3351">
        <v>2780</v>
      </c>
      <c r="K3351">
        <v>3250</v>
      </c>
      <c r="L3351">
        <v>2710</v>
      </c>
      <c r="M3351">
        <v>2009</v>
      </c>
      <c r="N3351">
        <v>2332</v>
      </c>
      <c r="O3351">
        <v>3175</v>
      </c>
      <c r="P3351">
        <v>3837</v>
      </c>
      <c r="Q3351">
        <v>3093</v>
      </c>
      <c r="R3351">
        <v>2796</v>
      </c>
      <c r="S3351">
        <v>2414</v>
      </c>
      <c r="T3351">
        <v>2950</v>
      </c>
      <c r="U3351">
        <v>2749</v>
      </c>
      <c r="V3351" s="1" t="s">
        <v>3324</v>
      </c>
      <c r="W3351" s="1" t="s">
        <v>2551</v>
      </c>
      <c r="X3351" s="5" t="s">
        <v>3340</v>
      </c>
      <c r="Y3351" s="5" t="s">
        <v>2737</v>
      </c>
      <c r="Z3351" s="5" t="s">
        <v>2738</v>
      </c>
      <c r="AA3351" s="5"/>
    </row>
    <row r="3352" spans="1:27" ht="12" customHeight="1" x14ac:dyDescent="0.15">
      <c r="A3352" s="1" t="s">
        <v>872</v>
      </c>
      <c r="B3352" s="1" t="s">
        <v>212</v>
      </c>
      <c r="C3352" s="1" t="s">
        <v>9</v>
      </c>
      <c r="D3352" s="1" t="s">
        <v>2475</v>
      </c>
      <c r="E3352" s="1" t="s">
        <v>213</v>
      </c>
      <c r="F3352" s="1" t="s">
        <v>284</v>
      </c>
      <c r="G3352" s="1" t="s">
        <v>215</v>
      </c>
      <c r="H3352" s="1" t="s">
        <v>216</v>
      </c>
      <c r="I3352">
        <v>7359</v>
      </c>
      <c r="J3352">
        <v>7528</v>
      </c>
      <c r="K3352">
        <v>7596</v>
      </c>
      <c r="L3352">
        <v>7493</v>
      </c>
      <c r="M3352">
        <v>7416</v>
      </c>
      <c r="N3352">
        <v>7382</v>
      </c>
      <c r="O3352">
        <v>7365</v>
      </c>
      <c r="P3352">
        <v>7413</v>
      </c>
      <c r="Q3352">
        <v>7388</v>
      </c>
      <c r="R3352">
        <v>7411</v>
      </c>
      <c r="S3352">
        <v>7392</v>
      </c>
      <c r="T3352">
        <v>7471</v>
      </c>
      <c r="U3352">
        <v>7530</v>
      </c>
      <c r="V3352" s="1" t="s">
        <v>3324</v>
      </c>
      <c r="W3352" s="1" t="s">
        <v>2717</v>
      </c>
      <c r="X3352" s="5" t="s">
        <v>3044</v>
      </c>
      <c r="Y3352" s="5" t="s">
        <v>2719</v>
      </c>
      <c r="Z3352" s="5" t="s">
        <v>2720</v>
      </c>
      <c r="AA3352" s="5"/>
    </row>
    <row r="3353" spans="1:27" ht="12" customHeight="1" x14ac:dyDescent="0.15">
      <c r="A3353" s="1" t="s">
        <v>872</v>
      </c>
      <c r="B3353" s="1" t="s">
        <v>285</v>
      </c>
      <c r="C3353" s="1" t="s">
        <v>9</v>
      </c>
      <c r="D3353" s="1" t="s">
        <v>2475</v>
      </c>
      <c r="E3353" s="1" t="s">
        <v>213</v>
      </c>
      <c r="F3353" s="1" t="s">
        <v>286</v>
      </c>
      <c r="G3353" s="1" t="s">
        <v>215</v>
      </c>
      <c r="H3353" s="1" t="s">
        <v>216</v>
      </c>
      <c r="I3353">
        <v>34962</v>
      </c>
      <c r="J3353">
        <v>35202</v>
      </c>
      <c r="K3353">
        <v>35596</v>
      </c>
      <c r="L3353">
        <v>35564</v>
      </c>
      <c r="M3353">
        <v>35530</v>
      </c>
      <c r="N3353">
        <v>35511</v>
      </c>
      <c r="O3353">
        <v>35481</v>
      </c>
      <c r="P3353">
        <v>35567</v>
      </c>
      <c r="Q3353">
        <v>35567</v>
      </c>
      <c r="R3353">
        <v>35531</v>
      </c>
      <c r="S3353">
        <v>35310</v>
      </c>
      <c r="T3353">
        <v>35437</v>
      </c>
      <c r="U3353">
        <v>35401</v>
      </c>
      <c r="V3353" s="1" t="s">
        <v>3324</v>
      </c>
      <c r="W3353" s="1" t="s">
        <v>2717</v>
      </c>
      <c r="X3353" s="5" t="s">
        <v>2816</v>
      </c>
      <c r="Y3353" s="5" t="s">
        <v>2719</v>
      </c>
      <c r="Z3353" s="5" t="s">
        <v>2720</v>
      </c>
      <c r="AA3353" s="5"/>
    </row>
    <row r="3354" spans="1:27" ht="12" customHeight="1" x14ac:dyDescent="0.15">
      <c r="A3354" s="1" t="s">
        <v>889</v>
      </c>
      <c r="B3354" s="1" t="s">
        <v>8</v>
      </c>
      <c r="C3354" s="1" t="s">
        <v>9</v>
      </c>
      <c r="D3354" s="1" t="s">
        <v>2476</v>
      </c>
      <c r="E3354" s="1" t="s">
        <v>10</v>
      </c>
      <c r="F3354" s="1" t="s">
        <v>890</v>
      </c>
      <c r="G3354" s="1" t="s">
        <v>234</v>
      </c>
      <c r="H3354" s="1" t="s">
        <v>394</v>
      </c>
      <c r="I3354">
        <v>70526</v>
      </c>
      <c r="J3354">
        <v>69718</v>
      </c>
      <c r="K3354">
        <v>58079</v>
      </c>
      <c r="L3354">
        <v>70754</v>
      </c>
      <c r="M3354">
        <v>66666</v>
      </c>
      <c r="N3354">
        <v>64948</v>
      </c>
      <c r="O3354">
        <v>61941</v>
      </c>
      <c r="P3354">
        <v>69294</v>
      </c>
      <c r="Q3354">
        <v>68954</v>
      </c>
      <c r="R3354">
        <v>65659</v>
      </c>
      <c r="S3354">
        <v>53187</v>
      </c>
      <c r="T3354">
        <v>52858</v>
      </c>
      <c r="U3354">
        <v>48593</v>
      </c>
      <c r="V3354" s="1" t="s">
        <v>3341</v>
      </c>
      <c r="W3354" s="1" t="s">
        <v>2551</v>
      </c>
      <c r="X3354" s="5" t="s">
        <v>3342</v>
      </c>
      <c r="Y3354" s="5" t="s">
        <v>2553</v>
      </c>
      <c r="Z3354" s="5" t="s">
        <v>2734</v>
      </c>
      <c r="AA3354" s="5"/>
    </row>
    <row r="3355" spans="1:27" ht="12" customHeight="1" x14ac:dyDescent="0.15">
      <c r="A3355" s="1" t="s">
        <v>889</v>
      </c>
      <c r="B3355" s="1" t="s">
        <v>8</v>
      </c>
      <c r="C3355" s="1" t="s">
        <v>15</v>
      </c>
      <c r="D3355" s="1" t="s">
        <v>2476</v>
      </c>
      <c r="E3355" s="1" t="s">
        <v>10</v>
      </c>
      <c r="F3355" s="1" t="s">
        <v>890</v>
      </c>
      <c r="G3355" s="1" t="s">
        <v>238</v>
      </c>
      <c r="H3355" s="1" t="s">
        <v>239</v>
      </c>
      <c r="I3355">
        <v>255</v>
      </c>
      <c r="J3355">
        <v>225</v>
      </c>
      <c r="K3355">
        <v>206</v>
      </c>
      <c r="L3355">
        <v>252</v>
      </c>
      <c r="M3355">
        <v>241</v>
      </c>
      <c r="N3355">
        <v>236</v>
      </c>
      <c r="O3355">
        <v>266</v>
      </c>
      <c r="P3355">
        <v>253</v>
      </c>
      <c r="Q3355">
        <v>240</v>
      </c>
      <c r="R3355">
        <v>244</v>
      </c>
      <c r="S3355">
        <v>200</v>
      </c>
      <c r="T3355">
        <v>203</v>
      </c>
      <c r="U3355">
        <v>207</v>
      </c>
      <c r="V3355" s="1" t="s">
        <v>3341</v>
      </c>
      <c r="W3355" s="1" t="s">
        <v>2551</v>
      </c>
      <c r="X3355" s="5" t="s">
        <v>3342</v>
      </c>
      <c r="Y3355" s="5" t="s">
        <v>2737</v>
      </c>
      <c r="Z3355" s="5" t="s">
        <v>2738</v>
      </c>
      <c r="AA3355" s="5"/>
    </row>
    <row r="3356" spans="1:27" ht="12" customHeight="1" x14ac:dyDescent="0.15">
      <c r="A3356" s="1" t="s">
        <v>889</v>
      </c>
      <c r="B3356" s="1" t="s">
        <v>8</v>
      </c>
      <c r="C3356" s="1" t="s">
        <v>17</v>
      </c>
      <c r="D3356" s="1" t="s">
        <v>2476</v>
      </c>
      <c r="E3356" s="1" t="s">
        <v>10</v>
      </c>
      <c r="F3356" s="1" t="s">
        <v>890</v>
      </c>
      <c r="G3356" s="1" t="s">
        <v>240</v>
      </c>
      <c r="H3356" s="1" t="s">
        <v>394</v>
      </c>
      <c r="I3356">
        <v>0</v>
      </c>
      <c r="J3356">
        <v>2</v>
      </c>
      <c r="K3356">
        <v>1</v>
      </c>
      <c r="L3356">
        <v>0</v>
      </c>
      <c r="M3356">
        <v>1</v>
      </c>
      <c r="N3356">
        <v>9</v>
      </c>
      <c r="O3356">
        <v>0</v>
      </c>
      <c r="P3356">
        <v>5</v>
      </c>
      <c r="Q3356">
        <v>0</v>
      </c>
      <c r="R3356">
        <v>0</v>
      </c>
      <c r="S3356">
        <v>0</v>
      </c>
      <c r="T3356">
        <v>0</v>
      </c>
      <c r="U3356">
        <v>0</v>
      </c>
      <c r="V3356" s="1" t="s">
        <v>3341</v>
      </c>
      <c r="W3356" s="1" t="s">
        <v>2551</v>
      </c>
      <c r="X3356" s="5" t="s">
        <v>3342</v>
      </c>
      <c r="Y3356" s="5" t="s">
        <v>2561</v>
      </c>
      <c r="Z3356" s="5" t="s">
        <v>2734</v>
      </c>
      <c r="AA3356" s="5"/>
    </row>
    <row r="3357" spans="1:27" ht="12" customHeight="1" x14ac:dyDescent="0.15">
      <c r="A3357" s="1" t="s">
        <v>889</v>
      </c>
      <c r="B3357" s="1" t="s">
        <v>8</v>
      </c>
      <c r="C3357" s="1" t="s">
        <v>19</v>
      </c>
      <c r="D3357" s="1" t="s">
        <v>2476</v>
      </c>
      <c r="E3357" s="1" t="s">
        <v>10</v>
      </c>
      <c r="F3357" s="1" t="s">
        <v>890</v>
      </c>
      <c r="G3357" s="1" t="s">
        <v>242</v>
      </c>
      <c r="H3357" s="1" t="s">
        <v>394</v>
      </c>
      <c r="I3357">
        <v>66734</v>
      </c>
      <c r="J3357">
        <v>69591</v>
      </c>
      <c r="K3357">
        <v>60039</v>
      </c>
      <c r="L3357">
        <v>67647</v>
      </c>
      <c r="M3357">
        <v>67768</v>
      </c>
      <c r="N3357">
        <v>65717</v>
      </c>
      <c r="O3357">
        <v>63467</v>
      </c>
      <c r="P3357">
        <v>69621</v>
      </c>
      <c r="Q3357">
        <v>67459</v>
      </c>
      <c r="R3357">
        <v>66026</v>
      </c>
      <c r="S3357">
        <v>56438</v>
      </c>
      <c r="T3357">
        <v>51407</v>
      </c>
      <c r="U3357">
        <v>47584</v>
      </c>
      <c r="V3357" s="1" t="s">
        <v>3341</v>
      </c>
      <c r="W3357" s="1" t="s">
        <v>2551</v>
      </c>
      <c r="X3357" s="5" t="s">
        <v>3342</v>
      </c>
      <c r="Y3357" s="5" t="s">
        <v>2557</v>
      </c>
      <c r="Z3357" s="5" t="s">
        <v>2734</v>
      </c>
      <c r="AA3357" s="5"/>
    </row>
    <row r="3358" spans="1:27" ht="12" customHeight="1" x14ac:dyDescent="0.15">
      <c r="A3358" s="1" t="s">
        <v>889</v>
      </c>
      <c r="B3358" s="1" t="s">
        <v>8</v>
      </c>
      <c r="C3358" s="1" t="s">
        <v>21</v>
      </c>
      <c r="D3358" s="1" t="s">
        <v>2476</v>
      </c>
      <c r="E3358" s="1" t="s">
        <v>10</v>
      </c>
      <c r="F3358" s="1" t="s">
        <v>890</v>
      </c>
      <c r="G3358" s="1" t="s">
        <v>764</v>
      </c>
      <c r="H3358" s="1" t="s">
        <v>239</v>
      </c>
      <c r="I3358">
        <v>290</v>
      </c>
      <c r="J3358">
        <v>274</v>
      </c>
      <c r="K3358">
        <v>251</v>
      </c>
      <c r="L3358">
        <v>291</v>
      </c>
      <c r="M3358">
        <v>286</v>
      </c>
      <c r="N3358">
        <v>294</v>
      </c>
      <c r="O3358">
        <v>309</v>
      </c>
      <c r="P3358">
        <v>304</v>
      </c>
      <c r="Q3358">
        <v>302</v>
      </c>
      <c r="R3358">
        <v>297</v>
      </c>
      <c r="S3358">
        <v>256</v>
      </c>
      <c r="T3358">
        <v>246</v>
      </c>
      <c r="U3358">
        <v>245</v>
      </c>
      <c r="V3358" s="1" t="s">
        <v>3341</v>
      </c>
      <c r="W3358" s="1" t="s">
        <v>2551</v>
      </c>
      <c r="X3358" s="5" t="s">
        <v>3342</v>
      </c>
      <c r="Y3358" s="5" t="s">
        <v>2740</v>
      </c>
      <c r="Z3358" s="5" t="s">
        <v>2738</v>
      </c>
      <c r="AA3358" s="5"/>
    </row>
    <row r="3359" spans="1:27" ht="12" customHeight="1" x14ac:dyDescent="0.15">
      <c r="A3359" s="1" t="s">
        <v>889</v>
      </c>
      <c r="B3359" s="1" t="s">
        <v>8</v>
      </c>
      <c r="C3359" s="1" t="s">
        <v>23</v>
      </c>
      <c r="D3359" s="1" t="s">
        <v>2476</v>
      </c>
      <c r="E3359" s="1" t="s">
        <v>10</v>
      </c>
      <c r="F3359" s="1" t="s">
        <v>890</v>
      </c>
      <c r="G3359" s="1" t="s">
        <v>247</v>
      </c>
      <c r="H3359" s="1" t="s">
        <v>394</v>
      </c>
      <c r="I3359">
        <v>0</v>
      </c>
      <c r="J3359">
        <v>0</v>
      </c>
      <c r="K3359">
        <v>0</v>
      </c>
      <c r="L3359">
        <v>0</v>
      </c>
      <c r="M3359">
        <v>9</v>
      </c>
      <c r="N3359">
        <v>0</v>
      </c>
      <c r="O3359">
        <v>5</v>
      </c>
      <c r="P3359">
        <v>0</v>
      </c>
      <c r="Q3359">
        <v>0</v>
      </c>
      <c r="R3359">
        <v>0</v>
      </c>
      <c r="S3359">
        <v>0</v>
      </c>
      <c r="T3359">
        <v>0</v>
      </c>
      <c r="U3359">
        <v>0</v>
      </c>
      <c r="V3359" s="1" t="s">
        <v>3341</v>
      </c>
      <c r="W3359" s="1" t="s">
        <v>2551</v>
      </c>
      <c r="X3359" s="5" t="s">
        <v>3342</v>
      </c>
      <c r="Y3359" s="5" t="s">
        <v>2564</v>
      </c>
      <c r="Z3359" s="5" t="s">
        <v>2734</v>
      </c>
      <c r="AA3359" s="5"/>
    </row>
    <row r="3360" spans="1:27" ht="12" customHeight="1" x14ac:dyDescent="0.15">
      <c r="A3360" s="1" t="s">
        <v>889</v>
      </c>
      <c r="B3360" s="1" t="s">
        <v>8</v>
      </c>
      <c r="C3360" s="1" t="s">
        <v>77</v>
      </c>
      <c r="D3360" s="1" t="s">
        <v>2476</v>
      </c>
      <c r="E3360" s="1" t="s">
        <v>10</v>
      </c>
      <c r="F3360" s="1" t="s">
        <v>890</v>
      </c>
      <c r="G3360" s="1" t="s">
        <v>249</v>
      </c>
      <c r="H3360" s="1" t="s">
        <v>394</v>
      </c>
      <c r="I3360">
        <v>15613</v>
      </c>
      <c r="J3360">
        <v>15730</v>
      </c>
      <c r="K3360">
        <v>13551</v>
      </c>
      <c r="L3360">
        <v>16542</v>
      </c>
      <c r="M3360">
        <v>15300</v>
      </c>
      <c r="N3360">
        <v>14449</v>
      </c>
      <c r="O3360">
        <v>12818</v>
      </c>
      <c r="P3360">
        <v>12476</v>
      </c>
      <c r="Q3360">
        <v>13933</v>
      </c>
      <c r="R3360">
        <v>13445</v>
      </c>
      <c r="S3360">
        <v>9972</v>
      </c>
      <c r="T3360">
        <v>11251</v>
      </c>
      <c r="U3360">
        <v>12205</v>
      </c>
      <c r="V3360" s="1" t="s">
        <v>3341</v>
      </c>
      <c r="W3360" s="1" t="s">
        <v>2551</v>
      </c>
      <c r="X3360" s="5" t="s">
        <v>3342</v>
      </c>
      <c r="Y3360" s="5" t="s">
        <v>2559</v>
      </c>
      <c r="Z3360" s="5" t="s">
        <v>2734</v>
      </c>
      <c r="AA3360" s="5"/>
    </row>
    <row r="3361" spans="1:27" ht="12" customHeight="1" x14ac:dyDescent="0.15">
      <c r="A3361" s="1" t="s">
        <v>889</v>
      </c>
      <c r="B3361" s="1" t="s">
        <v>25</v>
      </c>
      <c r="C3361" s="1" t="s">
        <v>9</v>
      </c>
      <c r="D3361" s="1" t="s">
        <v>2476</v>
      </c>
      <c r="E3361" s="1" t="s">
        <v>10</v>
      </c>
      <c r="F3361" s="1" t="s">
        <v>891</v>
      </c>
      <c r="G3361" s="1" t="s">
        <v>234</v>
      </c>
      <c r="H3361" s="1" t="s">
        <v>394</v>
      </c>
      <c r="I3361">
        <v>1001835</v>
      </c>
      <c r="J3361">
        <v>932554</v>
      </c>
      <c r="K3361">
        <v>758288</v>
      </c>
      <c r="L3361">
        <v>942874</v>
      </c>
      <c r="M3361">
        <v>931503</v>
      </c>
      <c r="N3361">
        <v>841196</v>
      </c>
      <c r="O3361">
        <v>930925</v>
      </c>
      <c r="P3361">
        <v>1012268</v>
      </c>
      <c r="Q3361">
        <v>966755</v>
      </c>
      <c r="R3361">
        <v>985805</v>
      </c>
      <c r="S3361">
        <v>914634</v>
      </c>
      <c r="T3361">
        <v>935271</v>
      </c>
      <c r="U3361">
        <v>1154038</v>
      </c>
      <c r="V3361" s="1" t="s">
        <v>3341</v>
      </c>
      <c r="W3361" s="1" t="s">
        <v>2551</v>
      </c>
      <c r="X3361" s="5" t="s">
        <v>3343</v>
      </c>
      <c r="Y3361" s="5" t="s">
        <v>2553</v>
      </c>
      <c r="Z3361" s="5" t="s">
        <v>2734</v>
      </c>
      <c r="AA3361" s="5"/>
    </row>
    <row r="3362" spans="1:27" ht="12" customHeight="1" x14ac:dyDescent="0.15">
      <c r="A3362" s="1" t="s">
        <v>889</v>
      </c>
      <c r="B3362" s="1" t="s">
        <v>25</v>
      </c>
      <c r="C3362" s="1" t="s">
        <v>15</v>
      </c>
      <c r="D3362" s="1" t="s">
        <v>2476</v>
      </c>
      <c r="E3362" s="1" t="s">
        <v>10</v>
      </c>
      <c r="F3362" s="1" t="s">
        <v>891</v>
      </c>
      <c r="G3362" s="1" t="s">
        <v>238</v>
      </c>
      <c r="H3362" s="1" t="s">
        <v>239</v>
      </c>
      <c r="I3362">
        <v>5719</v>
      </c>
      <c r="J3362">
        <v>4836</v>
      </c>
      <c r="K3362">
        <v>4535</v>
      </c>
      <c r="L3362">
        <v>5638</v>
      </c>
      <c r="M3362">
        <v>5251</v>
      </c>
      <c r="N3362">
        <v>4995</v>
      </c>
      <c r="O3362">
        <v>5666</v>
      </c>
      <c r="P3362">
        <v>6037</v>
      </c>
      <c r="Q3362">
        <v>5705</v>
      </c>
      <c r="R3362">
        <v>5944</v>
      </c>
      <c r="S3362">
        <v>5563</v>
      </c>
      <c r="T3362">
        <v>5545</v>
      </c>
      <c r="U3362">
        <v>6680</v>
      </c>
      <c r="V3362" s="1" t="s">
        <v>3341</v>
      </c>
      <c r="W3362" s="1" t="s">
        <v>2551</v>
      </c>
      <c r="X3362" s="5" t="s">
        <v>3343</v>
      </c>
      <c r="Y3362" s="5" t="s">
        <v>2737</v>
      </c>
      <c r="Z3362" s="5" t="s">
        <v>2738</v>
      </c>
      <c r="AA3362" s="5"/>
    </row>
    <row r="3363" spans="1:27" ht="12" customHeight="1" x14ac:dyDescent="0.15">
      <c r="A3363" s="1" t="s">
        <v>889</v>
      </c>
      <c r="B3363" s="1" t="s">
        <v>25</v>
      </c>
      <c r="C3363" s="1" t="s">
        <v>17</v>
      </c>
      <c r="D3363" s="1" t="s">
        <v>2476</v>
      </c>
      <c r="E3363" s="1" t="s">
        <v>10</v>
      </c>
      <c r="F3363" s="1" t="s">
        <v>891</v>
      </c>
      <c r="G3363" s="1" t="s">
        <v>240</v>
      </c>
      <c r="H3363" s="1" t="s">
        <v>394</v>
      </c>
      <c r="I3363">
        <v>238</v>
      </c>
      <c r="J3363">
        <v>188</v>
      </c>
      <c r="K3363">
        <v>288</v>
      </c>
      <c r="L3363">
        <v>416</v>
      </c>
      <c r="M3363">
        <v>157</v>
      </c>
      <c r="N3363">
        <v>2741</v>
      </c>
      <c r="O3363">
        <v>220</v>
      </c>
      <c r="P3363">
        <v>650</v>
      </c>
      <c r="Q3363">
        <v>751</v>
      </c>
      <c r="R3363">
        <v>566</v>
      </c>
      <c r="S3363">
        <v>587</v>
      </c>
      <c r="T3363">
        <v>669</v>
      </c>
      <c r="U3363">
        <v>511</v>
      </c>
      <c r="V3363" s="1" t="s">
        <v>3341</v>
      </c>
      <c r="W3363" s="1" t="s">
        <v>2551</v>
      </c>
      <c r="X3363" s="5" t="s">
        <v>3343</v>
      </c>
      <c r="Y3363" s="5" t="s">
        <v>2561</v>
      </c>
      <c r="Z3363" s="5" t="s">
        <v>2734</v>
      </c>
      <c r="AA3363" s="5"/>
    </row>
    <row r="3364" spans="1:27" ht="12" customHeight="1" x14ac:dyDescent="0.15">
      <c r="A3364" s="1" t="s">
        <v>889</v>
      </c>
      <c r="B3364" s="1" t="s">
        <v>25</v>
      </c>
      <c r="C3364" s="1" t="s">
        <v>19</v>
      </c>
      <c r="D3364" s="1" t="s">
        <v>2476</v>
      </c>
      <c r="E3364" s="1" t="s">
        <v>10</v>
      </c>
      <c r="F3364" s="1" t="s">
        <v>891</v>
      </c>
      <c r="G3364" s="1" t="s">
        <v>242</v>
      </c>
      <c r="H3364" s="1" t="s">
        <v>394</v>
      </c>
      <c r="I3364">
        <v>1181173</v>
      </c>
      <c r="J3364">
        <v>891659</v>
      </c>
      <c r="K3364">
        <v>684950</v>
      </c>
      <c r="L3364">
        <v>839454</v>
      </c>
      <c r="M3364">
        <v>915281</v>
      </c>
      <c r="N3364">
        <v>843862</v>
      </c>
      <c r="O3364">
        <v>952159</v>
      </c>
      <c r="P3364">
        <v>987934</v>
      </c>
      <c r="Q3364">
        <v>951218</v>
      </c>
      <c r="R3364">
        <v>942155</v>
      </c>
      <c r="S3364">
        <v>981381</v>
      </c>
      <c r="T3364">
        <v>911237</v>
      </c>
      <c r="U3364">
        <v>1361923</v>
      </c>
      <c r="V3364" s="1" t="s">
        <v>3341</v>
      </c>
      <c r="W3364" s="1" t="s">
        <v>2551</v>
      </c>
      <c r="X3364" s="5" t="s">
        <v>3343</v>
      </c>
      <c r="Y3364" s="5" t="s">
        <v>2557</v>
      </c>
      <c r="Z3364" s="5" t="s">
        <v>2734</v>
      </c>
      <c r="AA3364" s="5"/>
    </row>
    <row r="3365" spans="1:27" ht="12" customHeight="1" x14ac:dyDescent="0.15">
      <c r="A3365" s="1" t="s">
        <v>889</v>
      </c>
      <c r="B3365" s="1" t="s">
        <v>25</v>
      </c>
      <c r="C3365" s="1" t="s">
        <v>21</v>
      </c>
      <c r="D3365" s="1" t="s">
        <v>2476</v>
      </c>
      <c r="E3365" s="1" t="s">
        <v>10</v>
      </c>
      <c r="F3365" s="1" t="s">
        <v>891</v>
      </c>
      <c r="G3365" s="1" t="s">
        <v>764</v>
      </c>
      <c r="H3365" s="1" t="s">
        <v>239</v>
      </c>
      <c r="I3365">
        <v>6853</v>
      </c>
      <c r="J3365">
        <v>4500</v>
      </c>
      <c r="K3365">
        <v>4143</v>
      </c>
      <c r="L3365">
        <v>5140</v>
      </c>
      <c r="M3365">
        <v>5274</v>
      </c>
      <c r="N3365">
        <v>5104</v>
      </c>
      <c r="O3365">
        <v>5921</v>
      </c>
      <c r="P3365">
        <v>5794</v>
      </c>
      <c r="Q3365">
        <v>5730</v>
      </c>
      <c r="R3365">
        <v>5845</v>
      </c>
      <c r="S3365">
        <v>6026</v>
      </c>
      <c r="T3365">
        <v>5493</v>
      </c>
      <c r="U3365">
        <v>8147</v>
      </c>
      <c r="V3365" s="1" t="s">
        <v>3341</v>
      </c>
      <c r="W3365" s="1" t="s">
        <v>2551</v>
      </c>
      <c r="X3365" s="5" t="s">
        <v>3343</v>
      </c>
      <c r="Y3365" s="5" t="s">
        <v>2740</v>
      </c>
      <c r="Z3365" s="5" t="s">
        <v>2738</v>
      </c>
      <c r="AA3365" s="5"/>
    </row>
    <row r="3366" spans="1:27" ht="12" customHeight="1" x14ac:dyDescent="0.15">
      <c r="A3366" s="1" t="s">
        <v>889</v>
      </c>
      <c r="B3366" s="1" t="s">
        <v>25</v>
      </c>
      <c r="C3366" s="1" t="s">
        <v>23</v>
      </c>
      <c r="D3366" s="1" t="s">
        <v>2476</v>
      </c>
      <c r="E3366" s="1" t="s">
        <v>10</v>
      </c>
      <c r="F3366" s="1" t="s">
        <v>891</v>
      </c>
      <c r="G3366" s="1" t="s">
        <v>247</v>
      </c>
      <c r="H3366" s="1" t="s">
        <v>394</v>
      </c>
      <c r="I3366">
        <v>110</v>
      </c>
      <c r="J3366">
        <v>37488</v>
      </c>
      <c r="K3366">
        <v>50</v>
      </c>
      <c r="L3366">
        <v>49</v>
      </c>
      <c r="M3366">
        <v>2678</v>
      </c>
      <c r="N3366">
        <v>16</v>
      </c>
      <c r="O3366">
        <v>221</v>
      </c>
      <c r="P3366">
        <v>141</v>
      </c>
      <c r="Q3366">
        <v>80</v>
      </c>
      <c r="R3366">
        <v>1444</v>
      </c>
      <c r="S3366">
        <v>1844</v>
      </c>
      <c r="T3366">
        <v>31</v>
      </c>
      <c r="U3366">
        <v>31</v>
      </c>
      <c r="V3366" s="1" t="s">
        <v>3341</v>
      </c>
      <c r="W3366" s="1" t="s">
        <v>2551</v>
      </c>
      <c r="X3366" s="5" t="s">
        <v>3343</v>
      </c>
      <c r="Y3366" s="5" t="s">
        <v>2564</v>
      </c>
      <c r="Z3366" s="5" t="s">
        <v>2734</v>
      </c>
      <c r="AA3366" s="5"/>
    </row>
    <row r="3367" spans="1:27" ht="12" customHeight="1" x14ac:dyDescent="0.15">
      <c r="A3367" s="1" t="s">
        <v>889</v>
      </c>
      <c r="B3367" s="1" t="s">
        <v>25</v>
      </c>
      <c r="C3367" s="1" t="s">
        <v>77</v>
      </c>
      <c r="D3367" s="1" t="s">
        <v>2476</v>
      </c>
      <c r="E3367" s="1" t="s">
        <v>10</v>
      </c>
      <c r="F3367" s="1" t="s">
        <v>891</v>
      </c>
      <c r="G3367" s="1" t="s">
        <v>249</v>
      </c>
      <c r="H3367" s="1" t="s">
        <v>394</v>
      </c>
      <c r="I3367">
        <v>447587</v>
      </c>
      <c r="J3367">
        <v>451182</v>
      </c>
      <c r="K3367">
        <v>524758</v>
      </c>
      <c r="L3367">
        <v>628545</v>
      </c>
      <c r="M3367">
        <v>642246</v>
      </c>
      <c r="N3367">
        <v>642305</v>
      </c>
      <c r="O3367">
        <v>621070</v>
      </c>
      <c r="P3367">
        <v>645913</v>
      </c>
      <c r="Q3367">
        <v>662121</v>
      </c>
      <c r="R3367">
        <v>704893</v>
      </c>
      <c r="S3367">
        <v>636889</v>
      </c>
      <c r="T3367">
        <v>661561</v>
      </c>
      <c r="U3367">
        <v>454156</v>
      </c>
      <c r="V3367" s="1" t="s">
        <v>3341</v>
      </c>
      <c r="W3367" s="1" t="s">
        <v>2551</v>
      </c>
      <c r="X3367" s="5" t="s">
        <v>3343</v>
      </c>
      <c r="Y3367" s="5" t="s">
        <v>2559</v>
      </c>
      <c r="Z3367" s="5" t="s">
        <v>2734</v>
      </c>
      <c r="AA3367" s="5"/>
    </row>
    <row r="3368" spans="1:27" ht="12" customHeight="1" x14ac:dyDescent="0.15">
      <c r="A3368" s="1" t="s">
        <v>889</v>
      </c>
      <c r="B3368" s="1" t="s">
        <v>27</v>
      </c>
      <c r="C3368" s="1" t="s">
        <v>9</v>
      </c>
      <c r="D3368" s="1" t="s">
        <v>2476</v>
      </c>
      <c r="E3368" s="1" t="s">
        <v>10</v>
      </c>
      <c r="F3368" s="1" t="s">
        <v>892</v>
      </c>
      <c r="G3368" s="1" t="s">
        <v>234</v>
      </c>
      <c r="H3368" s="1" t="s">
        <v>235</v>
      </c>
      <c r="I3368">
        <v>77369</v>
      </c>
      <c r="J3368">
        <v>66967</v>
      </c>
      <c r="K3368">
        <v>64818</v>
      </c>
      <c r="L3368">
        <v>79866</v>
      </c>
      <c r="M3368">
        <v>78558</v>
      </c>
      <c r="N3368">
        <v>71460</v>
      </c>
      <c r="O3368">
        <v>72844</v>
      </c>
      <c r="P3368">
        <v>74074</v>
      </c>
      <c r="Q3368">
        <v>77994</v>
      </c>
      <c r="R3368">
        <v>69938</v>
      </c>
      <c r="S3368">
        <v>67310</v>
      </c>
      <c r="T3368">
        <v>62520</v>
      </c>
      <c r="U3368">
        <v>69923</v>
      </c>
      <c r="V3368" s="1" t="s">
        <v>3341</v>
      </c>
      <c r="W3368" s="1" t="s">
        <v>2551</v>
      </c>
      <c r="X3368" s="5" t="s">
        <v>3344</v>
      </c>
      <c r="Y3368" s="5" t="s">
        <v>2553</v>
      </c>
      <c r="Z3368" s="5" t="s">
        <v>2734</v>
      </c>
      <c r="AA3368" s="5"/>
    </row>
    <row r="3369" spans="1:27" ht="12" customHeight="1" x14ac:dyDescent="0.15">
      <c r="A3369" s="1" t="s">
        <v>889</v>
      </c>
      <c r="B3369" s="1" t="s">
        <v>27</v>
      </c>
      <c r="C3369" s="1" t="s">
        <v>15</v>
      </c>
      <c r="D3369" s="1" t="s">
        <v>2476</v>
      </c>
      <c r="E3369" s="1" t="s">
        <v>10</v>
      </c>
      <c r="F3369" s="1" t="s">
        <v>892</v>
      </c>
      <c r="G3369" s="1" t="s">
        <v>238</v>
      </c>
      <c r="H3369" s="1" t="s">
        <v>239</v>
      </c>
      <c r="I3369">
        <v>1347</v>
      </c>
      <c r="J3369">
        <v>1225</v>
      </c>
      <c r="K3369">
        <v>1254</v>
      </c>
      <c r="L3369">
        <v>1407</v>
      </c>
      <c r="M3369">
        <v>1386</v>
      </c>
      <c r="N3369">
        <v>1279</v>
      </c>
      <c r="O3369">
        <v>1294</v>
      </c>
      <c r="P3369">
        <v>1419</v>
      </c>
      <c r="Q3369">
        <v>1464</v>
      </c>
      <c r="R3369">
        <v>1365</v>
      </c>
      <c r="S3369">
        <v>1358</v>
      </c>
      <c r="T3369">
        <v>1466</v>
      </c>
      <c r="U3369">
        <v>1710</v>
      </c>
      <c r="V3369" s="1" t="s">
        <v>3341</v>
      </c>
      <c r="W3369" s="1" t="s">
        <v>2551</v>
      </c>
      <c r="X3369" s="5" t="s">
        <v>3344</v>
      </c>
      <c r="Y3369" s="5" t="s">
        <v>2737</v>
      </c>
      <c r="Z3369" s="5" t="s">
        <v>2738</v>
      </c>
      <c r="AA3369" s="5"/>
    </row>
    <row r="3370" spans="1:27" ht="12" customHeight="1" x14ac:dyDescent="0.15">
      <c r="A3370" s="1" t="s">
        <v>889</v>
      </c>
      <c r="B3370" s="1" t="s">
        <v>27</v>
      </c>
      <c r="C3370" s="1" t="s">
        <v>17</v>
      </c>
      <c r="D3370" s="1" t="s">
        <v>2476</v>
      </c>
      <c r="E3370" s="1" t="s">
        <v>10</v>
      </c>
      <c r="F3370" s="1" t="s">
        <v>892</v>
      </c>
      <c r="G3370" s="1" t="s">
        <v>240</v>
      </c>
      <c r="H3370" s="1" t="s">
        <v>235</v>
      </c>
      <c r="I3370">
        <v>28145</v>
      </c>
      <c r="J3370">
        <v>38474</v>
      </c>
      <c r="K3370">
        <v>27194</v>
      </c>
      <c r="L3370">
        <v>39316</v>
      </c>
      <c r="M3370">
        <v>37775</v>
      </c>
      <c r="N3370">
        <v>33508</v>
      </c>
      <c r="O3370">
        <v>37741</v>
      </c>
      <c r="P3370">
        <v>32574</v>
      </c>
      <c r="Q3370">
        <v>43869</v>
      </c>
      <c r="R3370">
        <v>29754</v>
      </c>
      <c r="S3370">
        <v>30908</v>
      </c>
      <c r="T3370">
        <v>26611</v>
      </c>
      <c r="U3370">
        <v>30809</v>
      </c>
      <c r="V3370" s="1" t="s">
        <v>3341</v>
      </c>
      <c r="W3370" s="1" t="s">
        <v>2551</v>
      </c>
      <c r="X3370" s="5" t="s">
        <v>3344</v>
      </c>
      <c r="Y3370" s="5" t="s">
        <v>2561</v>
      </c>
      <c r="Z3370" s="5" t="s">
        <v>2734</v>
      </c>
      <c r="AA3370" s="5"/>
    </row>
    <row r="3371" spans="1:27" ht="12" customHeight="1" x14ac:dyDescent="0.15">
      <c r="A3371" s="1" t="s">
        <v>889</v>
      </c>
      <c r="B3371" s="1" t="s">
        <v>27</v>
      </c>
      <c r="C3371" s="1" t="s">
        <v>19</v>
      </c>
      <c r="D3371" s="1" t="s">
        <v>2476</v>
      </c>
      <c r="E3371" s="1" t="s">
        <v>10</v>
      </c>
      <c r="F3371" s="1" t="s">
        <v>892</v>
      </c>
      <c r="G3371" s="1" t="s">
        <v>242</v>
      </c>
      <c r="H3371" s="1" t="s">
        <v>235</v>
      </c>
      <c r="I3371">
        <v>97451</v>
      </c>
      <c r="J3371">
        <v>108678</v>
      </c>
      <c r="K3371">
        <v>96437</v>
      </c>
      <c r="L3371">
        <v>111831</v>
      </c>
      <c r="M3371">
        <v>115543</v>
      </c>
      <c r="N3371">
        <v>90964</v>
      </c>
      <c r="O3371">
        <v>117415</v>
      </c>
      <c r="P3371">
        <v>110400</v>
      </c>
      <c r="Q3371">
        <v>120073</v>
      </c>
      <c r="R3371">
        <v>95393</v>
      </c>
      <c r="S3371">
        <v>95773</v>
      </c>
      <c r="T3371">
        <v>91296</v>
      </c>
      <c r="U3371">
        <v>113408</v>
      </c>
      <c r="V3371" s="1" t="s">
        <v>3341</v>
      </c>
      <c r="W3371" s="1" t="s">
        <v>2551</v>
      </c>
      <c r="X3371" s="5" t="s">
        <v>3344</v>
      </c>
      <c r="Y3371" s="5" t="s">
        <v>2557</v>
      </c>
      <c r="Z3371" s="5" t="s">
        <v>2734</v>
      </c>
      <c r="AA3371" s="5"/>
    </row>
    <row r="3372" spans="1:27" ht="12" customHeight="1" x14ac:dyDescent="0.15">
      <c r="A3372" s="1" t="s">
        <v>889</v>
      </c>
      <c r="B3372" s="1" t="s">
        <v>27</v>
      </c>
      <c r="C3372" s="1" t="s">
        <v>21</v>
      </c>
      <c r="D3372" s="1" t="s">
        <v>2476</v>
      </c>
      <c r="E3372" s="1" t="s">
        <v>10</v>
      </c>
      <c r="F3372" s="1" t="s">
        <v>892</v>
      </c>
      <c r="G3372" s="1" t="s">
        <v>764</v>
      </c>
      <c r="H3372" s="1" t="s">
        <v>239</v>
      </c>
      <c r="I3372">
        <v>1425</v>
      </c>
      <c r="J3372">
        <v>1378</v>
      </c>
      <c r="K3372">
        <v>1392</v>
      </c>
      <c r="L3372">
        <v>1443</v>
      </c>
      <c r="M3372">
        <v>1383</v>
      </c>
      <c r="N3372">
        <v>1348</v>
      </c>
      <c r="O3372">
        <v>1417</v>
      </c>
      <c r="P3372">
        <v>1549</v>
      </c>
      <c r="Q3372">
        <v>1630</v>
      </c>
      <c r="R3372">
        <v>1530</v>
      </c>
      <c r="S3372">
        <v>1380</v>
      </c>
      <c r="T3372">
        <v>1601</v>
      </c>
      <c r="U3372">
        <v>1906</v>
      </c>
      <c r="V3372" s="1" t="s">
        <v>3341</v>
      </c>
      <c r="W3372" s="1" t="s">
        <v>2551</v>
      </c>
      <c r="X3372" s="5" t="s">
        <v>3344</v>
      </c>
      <c r="Y3372" s="5" t="s">
        <v>2740</v>
      </c>
      <c r="Z3372" s="5" t="s">
        <v>2738</v>
      </c>
      <c r="AA3372" s="5"/>
    </row>
    <row r="3373" spans="1:27" ht="12" customHeight="1" x14ac:dyDescent="0.15">
      <c r="A3373" s="1" t="s">
        <v>889</v>
      </c>
      <c r="B3373" s="1" t="s">
        <v>27</v>
      </c>
      <c r="C3373" s="1" t="s">
        <v>23</v>
      </c>
      <c r="D3373" s="1" t="s">
        <v>2476</v>
      </c>
      <c r="E3373" s="1" t="s">
        <v>10</v>
      </c>
      <c r="F3373" s="1" t="s">
        <v>892</v>
      </c>
      <c r="G3373" s="1" t="s">
        <v>247</v>
      </c>
      <c r="H3373" s="1" t="s">
        <v>235</v>
      </c>
      <c r="I3373">
        <v>112</v>
      </c>
      <c r="J3373">
        <v>72</v>
      </c>
      <c r="K3373">
        <v>44</v>
      </c>
      <c r="L3373">
        <v>135</v>
      </c>
      <c r="M3373">
        <v>162</v>
      </c>
      <c r="N3373">
        <v>77</v>
      </c>
      <c r="O3373">
        <v>146</v>
      </c>
      <c r="P3373">
        <v>214</v>
      </c>
      <c r="Q3373">
        <v>124</v>
      </c>
      <c r="R3373">
        <v>887</v>
      </c>
      <c r="S3373">
        <v>532</v>
      </c>
      <c r="T3373">
        <v>935</v>
      </c>
      <c r="U3373">
        <v>118</v>
      </c>
      <c r="V3373" s="1" t="s">
        <v>3341</v>
      </c>
      <c r="W3373" s="1" t="s">
        <v>2551</v>
      </c>
      <c r="X3373" s="5" t="s">
        <v>3344</v>
      </c>
      <c r="Y3373" s="5" t="s">
        <v>2564</v>
      </c>
      <c r="Z3373" s="5" t="s">
        <v>2734</v>
      </c>
      <c r="AA3373" s="5"/>
    </row>
    <row r="3374" spans="1:27" ht="12" customHeight="1" x14ac:dyDescent="0.15">
      <c r="A3374" s="1" t="s">
        <v>889</v>
      </c>
      <c r="B3374" s="1" t="s">
        <v>27</v>
      </c>
      <c r="C3374" s="1" t="s">
        <v>77</v>
      </c>
      <c r="D3374" s="1" t="s">
        <v>2476</v>
      </c>
      <c r="E3374" s="1" t="s">
        <v>10</v>
      </c>
      <c r="F3374" s="1" t="s">
        <v>892</v>
      </c>
      <c r="G3374" s="1" t="s">
        <v>249</v>
      </c>
      <c r="H3374" s="1" t="s">
        <v>235</v>
      </c>
      <c r="I3374">
        <v>54424</v>
      </c>
      <c r="J3374">
        <v>51115</v>
      </c>
      <c r="K3374">
        <v>46646</v>
      </c>
      <c r="L3374">
        <v>53862</v>
      </c>
      <c r="M3374">
        <v>54490</v>
      </c>
      <c r="N3374">
        <v>68417</v>
      </c>
      <c r="O3374">
        <v>61441</v>
      </c>
      <c r="P3374">
        <v>57475</v>
      </c>
      <c r="Q3374">
        <v>59141</v>
      </c>
      <c r="R3374">
        <v>62553</v>
      </c>
      <c r="S3374">
        <v>65278</v>
      </c>
      <c r="T3374">
        <v>62990</v>
      </c>
      <c r="U3374">
        <v>51008</v>
      </c>
      <c r="V3374" s="1" t="s">
        <v>3341</v>
      </c>
      <c r="W3374" s="1" t="s">
        <v>2551</v>
      </c>
      <c r="X3374" s="5" t="s">
        <v>3344</v>
      </c>
      <c r="Y3374" s="5" t="s">
        <v>2559</v>
      </c>
      <c r="Z3374" s="5" t="s">
        <v>2734</v>
      </c>
      <c r="AA3374" s="5"/>
    </row>
    <row r="3375" spans="1:27" ht="12" customHeight="1" x14ac:dyDescent="0.15">
      <c r="A3375" s="1" t="s">
        <v>889</v>
      </c>
      <c r="B3375" s="1" t="s">
        <v>29</v>
      </c>
      <c r="C3375" s="1" t="s">
        <v>9</v>
      </c>
      <c r="D3375" s="1" t="s">
        <v>2476</v>
      </c>
      <c r="E3375" s="1" t="s">
        <v>10</v>
      </c>
      <c r="F3375" s="1" t="s">
        <v>893</v>
      </c>
      <c r="G3375" s="1" t="s">
        <v>234</v>
      </c>
      <c r="H3375" s="1" t="s">
        <v>235</v>
      </c>
      <c r="I3375">
        <v>1862</v>
      </c>
      <c r="J3375">
        <v>924</v>
      </c>
      <c r="K3375">
        <v>972</v>
      </c>
      <c r="L3375">
        <v>1295</v>
      </c>
      <c r="M3375">
        <v>1003</v>
      </c>
      <c r="N3375">
        <v>805</v>
      </c>
      <c r="O3375">
        <v>1302</v>
      </c>
      <c r="P3375">
        <v>851</v>
      </c>
      <c r="Q3375">
        <v>1098</v>
      </c>
      <c r="R3375">
        <v>937</v>
      </c>
      <c r="S3375">
        <v>920</v>
      </c>
      <c r="T3375">
        <v>1072</v>
      </c>
      <c r="U3375">
        <v>1504</v>
      </c>
      <c r="V3375" s="1" t="s">
        <v>3341</v>
      </c>
      <c r="W3375" s="1" t="s">
        <v>2551</v>
      </c>
      <c r="X3375" s="5" t="s">
        <v>3345</v>
      </c>
      <c r="Y3375" s="5" t="s">
        <v>2553</v>
      </c>
      <c r="Z3375" s="5" t="s">
        <v>2734</v>
      </c>
      <c r="AA3375" s="5"/>
    </row>
    <row r="3376" spans="1:27" ht="12" customHeight="1" x14ac:dyDescent="0.15">
      <c r="A3376" s="1" t="s">
        <v>889</v>
      </c>
      <c r="B3376" s="1" t="s">
        <v>29</v>
      </c>
      <c r="C3376" s="1" t="s">
        <v>15</v>
      </c>
      <c r="D3376" s="1" t="s">
        <v>2476</v>
      </c>
      <c r="E3376" s="1" t="s">
        <v>10</v>
      </c>
      <c r="F3376" s="1" t="s">
        <v>893</v>
      </c>
      <c r="G3376" s="1" t="s">
        <v>238</v>
      </c>
      <c r="H3376" s="1" t="s">
        <v>239</v>
      </c>
      <c r="I3376">
        <v>1712</v>
      </c>
      <c r="J3376">
        <v>770</v>
      </c>
      <c r="K3376">
        <v>1054</v>
      </c>
      <c r="L3376">
        <v>1863</v>
      </c>
      <c r="M3376">
        <v>852</v>
      </c>
      <c r="N3376">
        <v>840</v>
      </c>
      <c r="O3376">
        <v>1334</v>
      </c>
      <c r="P3376">
        <v>795</v>
      </c>
      <c r="Q3376">
        <v>778</v>
      </c>
      <c r="R3376">
        <v>977</v>
      </c>
      <c r="S3376">
        <v>685</v>
      </c>
      <c r="T3376">
        <v>648</v>
      </c>
      <c r="U3376">
        <v>950</v>
      </c>
      <c r="V3376" s="1" t="s">
        <v>3341</v>
      </c>
      <c r="W3376" s="1" t="s">
        <v>2551</v>
      </c>
      <c r="X3376" s="5" t="s">
        <v>3345</v>
      </c>
      <c r="Y3376" s="5" t="s">
        <v>2737</v>
      </c>
      <c r="Z3376" s="5" t="s">
        <v>2738</v>
      </c>
      <c r="AA3376" s="5"/>
    </row>
    <row r="3377" spans="1:27" ht="12" customHeight="1" x14ac:dyDescent="0.15">
      <c r="A3377" s="1" t="s">
        <v>889</v>
      </c>
      <c r="B3377" s="1" t="s">
        <v>29</v>
      </c>
      <c r="C3377" s="1" t="s">
        <v>17</v>
      </c>
      <c r="D3377" s="1" t="s">
        <v>2476</v>
      </c>
      <c r="E3377" s="1" t="s">
        <v>10</v>
      </c>
      <c r="F3377" s="1" t="s">
        <v>893</v>
      </c>
      <c r="G3377" s="1" t="s">
        <v>240</v>
      </c>
      <c r="H3377" s="1" t="s">
        <v>235</v>
      </c>
      <c r="I3377">
        <v>279</v>
      </c>
      <c r="J3377">
        <v>272</v>
      </c>
      <c r="K3377">
        <v>285</v>
      </c>
      <c r="L3377">
        <v>330</v>
      </c>
      <c r="M3377">
        <v>162</v>
      </c>
      <c r="N3377">
        <v>184</v>
      </c>
      <c r="O3377">
        <v>162</v>
      </c>
      <c r="P3377">
        <v>99</v>
      </c>
      <c r="Q3377">
        <v>130</v>
      </c>
      <c r="R3377">
        <v>205</v>
      </c>
      <c r="S3377">
        <v>114</v>
      </c>
      <c r="T3377">
        <v>113</v>
      </c>
      <c r="U3377">
        <v>210</v>
      </c>
      <c r="V3377" s="1" t="s">
        <v>3341</v>
      </c>
      <c r="W3377" s="1" t="s">
        <v>2551</v>
      </c>
      <c r="X3377" s="5" t="s">
        <v>3345</v>
      </c>
      <c r="Y3377" s="5" t="s">
        <v>2561</v>
      </c>
      <c r="Z3377" s="5" t="s">
        <v>2734</v>
      </c>
      <c r="AA3377" s="5"/>
    </row>
    <row r="3378" spans="1:27" ht="12" customHeight="1" x14ac:dyDescent="0.15">
      <c r="A3378" s="1" t="s">
        <v>889</v>
      </c>
      <c r="B3378" s="1" t="s">
        <v>29</v>
      </c>
      <c r="C3378" s="1" t="s">
        <v>19</v>
      </c>
      <c r="D3378" s="1" t="s">
        <v>2476</v>
      </c>
      <c r="E3378" s="1" t="s">
        <v>10</v>
      </c>
      <c r="F3378" s="1" t="s">
        <v>893</v>
      </c>
      <c r="G3378" s="1" t="s">
        <v>242</v>
      </c>
      <c r="H3378" s="1" t="s">
        <v>235</v>
      </c>
      <c r="I3378">
        <v>1101</v>
      </c>
      <c r="J3378">
        <v>430</v>
      </c>
      <c r="K3378">
        <v>484</v>
      </c>
      <c r="L3378">
        <v>841</v>
      </c>
      <c r="M3378">
        <v>572</v>
      </c>
      <c r="N3378">
        <v>410</v>
      </c>
      <c r="O3378">
        <v>834</v>
      </c>
      <c r="P3378">
        <v>385</v>
      </c>
      <c r="Q3378">
        <v>631</v>
      </c>
      <c r="R3378">
        <v>699</v>
      </c>
      <c r="S3378">
        <v>484</v>
      </c>
      <c r="T3378">
        <v>626</v>
      </c>
      <c r="U3378">
        <v>862</v>
      </c>
      <c r="V3378" s="1" t="s">
        <v>3341</v>
      </c>
      <c r="W3378" s="1" t="s">
        <v>2551</v>
      </c>
      <c r="X3378" s="5" t="s">
        <v>3345</v>
      </c>
      <c r="Y3378" s="5" t="s">
        <v>2557</v>
      </c>
      <c r="Z3378" s="5" t="s">
        <v>2734</v>
      </c>
      <c r="AA3378" s="5"/>
    </row>
    <row r="3379" spans="1:27" ht="12" customHeight="1" x14ac:dyDescent="0.15">
      <c r="A3379" s="1" t="s">
        <v>889</v>
      </c>
      <c r="B3379" s="1" t="s">
        <v>29</v>
      </c>
      <c r="C3379" s="1" t="s">
        <v>21</v>
      </c>
      <c r="D3379" s="1" t="s">
        <v>2476</v>
      </c>
      <c r="E3379" s="1" t="s">
        <v>10</v>
      </c>
      <c r="F3379" s="1" t="s">
        <v>893</v>
      </c>
      <c r="G3379" s="1" t="s">
        <v>764</v>
      </c>
      <c r="H3379" s="1" t="s">
        <v>239</v>
      </c>
      <c r="I3379">
        <v>4598</v>
      </c>
      <c r="J3379">
        <v>1047</v>
      </c>
      <c r="K3379">
        <v>1517</v>
      </c>
      <c r="L3379">
        <v>4298</v>
      </c>
      <c r="M3379">
        <v>1842</v>
      </c>
      <c r="N3379">
        <v>1668</v>
      </c>
      <c r="O3379">
        <v>3485</v>
      </c>
      <c r="P3379">
        <v>1216</v>
      </c>
      <c r="Q3379">
        <v>1495</v>
      </c>
      <c r="R3379">
        <v>3051</v>
      </c>
      <c r="S3379">
        <v>1546</v>
      </c>
      <c r="T3379">
        <v>1263</v>
      </c>
      <c r="U3379">
        <v>2878</v>
      </c>
      <c r="V3379" s="1" t="s">
        <v>3341</v>
      </c>
      <c r="W3379" s="1" t="s">
        <v>2551</v>
      </c>
      <c r="X3379" s="5" t="s">
        <v>3345</v>
      </c>
      <c r="Y3379" s="5" t="s">
        <v>2740</v>
      </c>
      <c r="Z3379" s="5" t="s">
        <v>2738</v>
      </c>
      <c r="AA3379" s="5"/>
    </row>
    <row r="3380" spans="1:27" ht="12" customHeight="1" x14ac:dyDescent="0.15">
      <c r="A3380" s="1" t="s">
        <v>889</v>
      </c>
      <c r="B3380" s="1" t="s">
        <v>29</v>
      </c>
      <c r="C3380" s="1" t="s">
        <v>23</v>
      </c>
      <c r="D3380" s="1" t="s">
        <v>2476</v>
      </c>
      <c r="E3380" s="1" t="s">
        <v>10</v>
      </c>
      <c r="F3380" s="1" t="s">
        <v>893</v>
      </c>
      <c r="G3380" s="1" t="s">
        <v>247</v>
      </c>
      <c r="H3380" s="1" t="s">
        <v>235</v>
      </c>
      <c r="I3380">
        <v>1324</v>
      </c>
      <c r="J3380">
        <v>507</v>
      </c>
      <c r="K3380">
        <v>661</v>
      </c>
      <c r="L3380">
        <v>812</v>
      </c>
      <c r="M3380">
        <v>624</v>
      </c>
      <c r="N3380">
        <v>586</v>
      </c>
      <c r="O3380">
        <v>878</v>
      </c>
      <c r="P3380">
        <v>538</v>
      </c>
      <c r="Q3380">
        <v>591</v>
      </c>
      <c r="R3380">
        <v>607</v>
      </c>
      <c r="S3380">
        <v>517</v>
      </c>
      <c r="T3380">
        <v>492</v>
      </c>
      <c r="U3380">
        <v>631</v>
      </c>
      <c r="V3380" s="1" t="s">
        <v>3341</v>
      </c>
      <c r="W3380" s="1" t="s">
        <v>2551</v>
      </c>
      <c r="X3380" s="5" t="s">
        <v>3345</v>
      </c>
      <c r="Y3380" s="5" t="s">
        <v>2564</v>
      </c>
      <c r="Z3380" s="5" t="s">
        <v>2734</v>
      </c>
      <c r="AA3380" s="5"/>
    </row>
    <row r="3381" spans="1:27" ht="12" customHeight="1" x14ac:dyDescent="0.15">
      <c r="A3381" s="1" t="s">
        <v>889</v>
      </c>
      <c r="B3381" s="1" t="s">
        <v>29</v>
      </c>
      <c r="C3381" s="1" t="s">
        <v>77</v>
      </c>
      <c r="D3381" s="1" t="s">
        <v>2476</v>
      </c>
      <c r="E3381" s="1" t="s">
        <v>10</v>
      </c>
      <c r="F3381" s="1" t="s">
        <v>893</v>
      </c>
      <c r="G3381" s="1" t="s">
        <v>249</v>
      </c>
      <c r="H3381" s="1" t="s">
        <v>235</v>
      </c>
      <c r="I3381">
        <v>582</v>
      </c>
      <c r="J3381">
        <v>841</v>
      </c>
      <c r="K3381">
        <v>953</v>
      </c>
      <c r="L3381">
        <v>925</v>
      </c>
      <c r="M3381">
        <v>894</v>
      </c>
      <c r="N3381">
        <v>887</v>
      </c>
      <c r="O3381">
        <v>639</v>
      </c>
      <c r="P3381">
        <v>666</v>
      </c>
      <c r="Q3381">
        <v>672</v>
      </c>
      <c r="R3381">
        <v>508</v>
      </c>
      <c r="S3381">
        <v>541</v>
      </c>
      <c r="T3381">
        <v>608</v>
      </c>
      <c r="U3381">
        <v>829</v>
      </c>
      <c r="V3381" s="1" t="s">
        <v>3341</v>
      </c>
      <c r="W3381" s="1" t="s">
        <v>2551</v>
      </c>
      <c r="X3381" s="5" t="s">
        <v>3345</v>
      </c>
      <c r="Y3381" s="5" t="s">
        <v>2559</v>
      </c>
      <c r="Z3381" s="5" t="s">
        <v>2734</v>
      </c>
      <c r="AA3381" s="5"/>
    </row>
    <row r="3382" spans="1:27" ht="12" customHeight="1" x14ac:dyDescent="0.15">
      <c r="A3382" s="1" t="s">
        <v>889</v>
      </c>
      <c r="B3382" s="1" t="s">
        <v>31</v>
      </c>
      <c r="C3382" s="1" t="s">
        <v>9</v>
      </c>
      <c r="D3382" s="1" t="s">
        <v>2476</v>
      </c>
      <c r="E3382" s="1" t="s">
        <v>10</v>
      </c>
      <c r="F3382" s="1" t="s">
        <v>894</v>
      </c>
      <c r="G3382" s="1" t="s">
        <v>234</v>
      </c>
      <c r="H3382" s="1" t="s">
        <v>235</v>
      </c>
      <c r="I3382">
        <v>72</v>
      </c>
      <c r="J3382">
        <v>46</v>
      </c>
      <c r="K3382">
        <v>50</v>
      </c>
      <c r="L3382">
        <v>53</v>
      </c>
      <c r="M3382">
        <v>57</v>
      </c>
      <c r="N3382">
        <v>47</v>
      </c>
      <c r="O3382">
        <v>64</v>
      </c>
      <c r="P3382">
        <v>57</v>
      </c>
      <c r="Q3382">
        <v>77</v>
      </c>
      <c r="R3382">
        <v>70</v>
      </c>
      <c r="S3382">
        <v>66</v>
      </c>
      <c r="T3382">
        <v>69</v>
      </c>
      <c r="U3382">
        <v>52</v>
      </c>
      <c r="V3382" s="1" t="s">
        <v>3341</v>
      </c>
      <c r="W3382" s="1" t="s">
        <v>2551</v>
      </c>
      <c r="X3382" s="5" t="s">
        <v>3346</v>
      </c>
      <c r="Y3382" s="5" t="s">
        <v>2553</v>
      </c>
      <c r="Z3382" s="5" t="s">
        <v>2734</v>
      </c>
      <c r="AA3382" s="5"/>
    </row>
    <row r="3383" spans="1:27" ht="12" customHeight="1" x14ac:dyDescent="0.15">
      <c r="A3383" s="1" t="s">
        <v>889</v>
      </c>
      <c r="B3383" s="1" t="s">
        <v>31</v>
      </c>
      <c r="C3383" s="1" t="s">
        <v>15</v>
      </c>
      <c r="D3383" s="1" t="s">
        <v>2476</v>
      </c>
      <c r="E3383" s="1" t="s">
        <v>10</v>
      </c>
      <c r="F3383" s="1" t="s">
        <v>894</v>
      </c>
      <c r="G3383" s="1" t="s">
        <v>238</v>
      </c>
      <c r="H3383" s="1" t="s">
        <v>239</v>
      </c>
      <c r="I3383">
        <v>5280</v>
      </c>
      <c r="J3383">
        <v>3207</v>
      </c>
      <c r="K3383">
        <v>3499</v>
      </c>
      <c r="L3383">
        <v>4484</v>
      </c>
      <c r="M3383">
        <v>4343</v>
      </c>
      <c r="N3383">
        <v>3260</v>
      </c>
      <c r="O3383">
        <v>4905</v>
      </c>
      <c r="P3383">
        <v>5154</v>
      </c>
      <c r="Q3383">
        <v>6467</v>
      </c>
      <c r="R3383">
        <v>5866</v>
      </c>
      <c r="S3383">
        <v>3735</v>
      </c>
      <c r="T3383">
        <v>3762</v>
      </c>
      <c r="U3383">
        <v>3484</v>
      </c>
      <c r="V3383" s="1" t="s">
        <v>3341</v>
      </c>
      <c r="W3383" s="1" t="s">
        <v>2551</v>
      </c>
      <c r="X3383" s="5" t="s">
        <v>3346</v>
      </c>
      <c r="Y3383" s="5" t="s">
        <v>2737</v>
      </c>
      <c r="Z3383" s="5" t="s">
        <v>2738</v>
      </c>
      <c r="AA3383" s="5"/>
    </row>
    <row r="3384" spans="1:27" ht="12" customHeight="1" x14ac:dyDescent="0.15">
      <c r="A3384" s="1" t="s">
        <v>889</v>
      </c>
      <c r="B3384" s="1" t="s">
        <v>33</v>
      </c>
      <c r="C3384" s="1" t="s">
        <v>9</v>
      </c>
      <c r="D3384" s="1" t="s">
        <v>2476</v>
      </c>
      <c r="E3384" s="1" t="s">
        <v>10</v>
      </c>
      <c r="F3384" s="1" t="s">
        <v>895</v>
      </c>
      <c r="G3384" s="1" t="s">
        <v>234</v>
      </c>
      <c r="H3384" s="1" t="s">
        <v>235</v>
      </c>
      <c r="I3384">
        <v>70</v>
      </c>
      <c r="J3384">
        <v>67</v>
      </c>
      <c r="K3384">
        <v>41</v>
      </c>
      <c r="L3384">
        <v>47</v>
      </c>
      <c r="M3384">
        <v>46</v>
      </c>
      <c r="N3384">
        <v>46</v>
      </c>
      <c r="O3384">
        <v>41</v>
      </c>
      <c r="P3384">
        <v>44</v>
      </c>
      <c r="Q3384">
        <v>34</v>
      </c>
      <c r="R3384">
        <v>70</v>
      </c>
      <c r="S3384">
        <v>41</v>
      </c>
      <c r="T3384">
        <v>42</v>
      </c>
      <c r="U3384">
        <v>75</v>
      </c>
      <c r="V3384" s="1" t="s">
        <v>3341</v>
      </c>
      <c r="W3384" s="1" t="s">
        <v>2551</v>
      </c>
      <c r="X3384" s="5" t="s">
        <v>3347</v>
      </c>
      <c r="Y3384" s="5" t="s">
        <v>2553</v>
      </c>
      <c r="Z3384" s="5" t="s">
        <v>2734</v>
      </c>
      <c r="AA3384" s="5"/>
    </row>
    <row r="3385" spans="1:27" ht="12" customHeight="1" x14ac:dyDescent="0.15">
      <c r="A3385" s="1" t="s">
        <v>889</v>
      </c>
      <c r="B3385" s="1" t="s">
        <v>33</v>
      </c>
      <c r="C3385" s="1" t="s">
        <v>15</v>
      </c>
      <c r="D3385" s="1" t="s">
        <v>2476</v>
      </c>
      <c r="E3385" s="1" t="s">
        <v>10</v>
      </c>
      <c r="F3385" s="1" t="s">
        <v>895</v>
      </c>
      <c r="G3385" s="1" t="s">
        <v>238</v>
      </c>
      <c r="H3385" s="1" t="s">
        <v>239</v>
      </c>
      <c r="I3385">
        <v>1159</v>
      </c>
      <c r="J3385">
        <v>1016</v>
      </c>
      <c r="K3385">
        <v>600</v>
      </c>
      <c r="L3385">
        <v>1366</v>
      </c>
      <c r="M3385">
        <v>1165</v>
      </c>
      <c r="N3385">
        <v>1063</v>
      </c>
      <c r="O3385">
        <v>1049</v>
      </c>
      <c r="P3385">
        <v>1002</v>
      </c>
      <c r="Q3385">
        <v>687</v>
      </c>
      <c r="R3385">
        <v>1076</v>
      </c>
      <c r="S3385">
        <v>715</v>
      </c>
      <c r="T3385">
        <v>761</v>
      </c>
      <c r="U3385">
        <v>1384</v>
      </c>
      <c r="V3385" s="1" t="s">
        <v>3341</v>
      </c>
      <c r="W3385" s="1" t="s">
        <v>2551</v>
      </c>
      <c r="X3385" s="5" t="s">
        <v>3347</v>
      </c>
      <c r="Y3385" s="5" t="s">
        <v>2737</v>
      </c>
      <c r="Z3385" s="5" t="s">
        <v>2738</v>
      </c>
      <c r="AA3385" s="5"/>
    </row>
    <row r="3386" spans="1:27" ht="12" customHeight="1" x14ac:dyDescent="0.15">
      <c r="A3386" s="1" t="s">
        <v>889</v>
      </c>
      <c r="B3386" s="1" t="s">
        <v>35</v>
      </c>
      <c r="C3386" s="1" t="s">
        <v>9</v>
      </c>
      <c r="D3386" s="1" t="s">
        <v>2476</v>
      </c>
      <c r="E3386" s="1" t="s">
        <v>10</v>
      </c>
      <c r="F3386" s="1" t="s">
        <v>896</v>
      </c>
      <c r="G3386" s="1" t="s">
        <v>234</v>
      </c>
      <c r="H3386" s="1" t="s">
        <v>235</v>
      </c>
      <c r="I3386">
        <v>787</v>
      </c>
      <c r="J3386">
        <v>258</v>
      </c>
      <c r="K3386">
        <v>688</v>
      </c>
      <c r="L3386">
        <v>327</v>
      </c>
      <c r="M3386">
        <v>1301</v>
      </c>
      <c r="N3386">
        <v>361</v>
      </c>
      <c r="O3386">
        <v>630</v>
      </c>
      <c r="P3386">
        <v>682</v>
      </c>
      <c r="Q3386">
        <v>1215</v>
      </c>
      <c r="R3386">
        <v>848</v>
      </c>
      <c r="S3386">
        <v>315</v>
      </c>
      <c r="T3386">
        <v>425</v>
      </c>
      <c r="U3386">
        <v>473</v>
      </c>
      <c r="V3386" s="1" t="s">
        <v>3341</v>
      </c>
      <c r="W3386" s="1" t="s">
        <v>2551</v>
      </c>
      <c r="X3386" s="5" t="s">
        <v>3348</v>
      </c>
      <c r="Y3386" s="5" t="s">
        <v>2553</v>
      </c>
      <c r="Z3386" s="5" t="s">
        <v>2734</v>
      </c>
      <c r="AA3386" s="5"/>
    </row>
    <row r="3387" spans="1:27" ht="12" customHeight="1" x14ac:dyDescent="0.15">
      <c r="A3387" s="1" t="s">
        <v>889</v>
      </c>
      <c r="B3387" s="1" t="s">
        <v>35</v>
      </c>
      <c r="C3387" s="1" t="s">
        <v>15</v>
      </c>
      <c r="D3387" s="1" t="s">
        <v>2476</v>
      </c>
      <c r="E3387" s="1" t="s">
        <v>10</v>
      </c>
      <c r="F3387" s="1" t="s">
        <v>896</v>
      </c>
      <c r="G3387" s="1" t="s">
        <v>238</v>
      </c>
      <c r="H3387" s="1" t="s">
        <v>239</v>
      </c>
      <c r="I3387">
        <v>10361</v>
      </c>
      <c r="J3387">
        <v>6521</v>
      </c>
      <c r="K3387">
        <v>6360</v>
      </c>
      <c r="L3387">
        <v>8883</v>
      </c>
      <c r="M3387">
        <v>7502</v>
      </c>
      <c r="N3387">
        <v>6945</v>
      </c>
      <c r="O3387">
        <v>8453</v>
      </c>
      <c r="P3387">
        <v>7502</v>
      </c>
      <c r="Q3387">
        <v>9120</v>
      </c>
      <c r="R3387">
        <v>8534</v>
      </c>
      <c r="S3387">
        <v>8327</v>
      </c>
      <c r="T3387">
        <v>7817</v>
      </c>
      <c r="U3387">
        <v>10765</v>
      </c>
      <c r="V3387" s="1" t="s">
        <v>3341</v>
      </c>
      <c r="W3387" s="1" t="s">
        <v>2551</v>
      </c>
      <c r="X3387" s="5" t="s">
        <v>3348</v>
      </c>
      <c r="Y3387" s="5" t="s">
        <v>2737</v>
      </c>
      <c r="Z3387" s="5" t="s">
        <v>2738</v>
      </c>
      <c r="AA3387" s="5"/>
    </row>
    <row r="3388" spans="1:27" ht="12" customHeight="1" x14ac:dyDescent="0.15">
      <c r="A3388" s="1" t="s">
        <v>889</v>
      </c>
      <c r="B3388" s="1" t="s">
        <v>37</v>
      </c>
      <c r="C3388" s="1" t="s">
        <v>15</v>
      </c>
      <c r="D3388" s="1" t="s">
        <v>2476</v>
      </c>
      <c r="E3388" s="1" t="s">
        <v>10</v>
      </c>
      <c r="F3388" s="1" t="s">
        <v>897</v>
      </c>
      <c r="G3388" s="1" t="s">
        <v>238</v>
      </c>
      <c r="H3388" s="1" t="s">
        <v>239</v>
      </c>
      <c r="I3388">
        <v>7665</v>
      </c>
      <c r="J3388">
        <v>6621</v>
      </c>
      <c r="K3388">
        <v>5274</v>
      </c>
      <c r="L3388">
        <v>8710</v>
      </c>
      <c r="M3388">
        <v>6051</v>
      </c>
      <c r="N3388">
        <v>5402</v>
      </c>
      <c r="O3388">
        <v>6318</v>
      </c>
      <c r="P3388">
        <v>6537</v>
      </c>
      <c r="Q3388">
        <v>5550</v>
      </c>
      <c r="R3388">
        <v>6174</v>
      </c>
      <c r="S3388">
        <v>5242</v>
      </c>
      <c r="T3388">
        <v>5661</v>
      </c>
      <c r="U3388">
        <v>7317</v>
      </c>
      <c r="V3388" s="1" t="s">
        <v>3341</v>
      </c>
      <c r="W3388" s="1" t="s">
        <v>2551</v>
      </c>
      <c r="X3388" s="5" t="s">
        <v>3349</v>
      </c>
      <c r="Y3388" s="5" t="s">
        <v>2737</v>
      </c>
      <c r="Z3388" s="5" t="s">
        <v>2738</v>
      </c>
      <c r="AA3388" s="5"/>
    </row>
    <row r="3389" spans="1:27" ht="12" customHeight="1" x14ac:dyDescent="0.15">
      <c r="A3389" s="1" t="s">
        <v>889</v>
      </c>
      <c r="B3389" s="1" t="s">
        <v>39</v>
      </c>
      <c r="C3389" s="1" t="s">
        <v>9</v>
      </c>
      <c r="D3389" s="1" t="s">
        <v>2476</v>
      </c>
      <c r="E3389" s="1" t="s">
        <v>10</v>
      </c>
      <c r="F3389" s="1" t="s">
        <v>898</v>
      </c>
      <c r="G3389" s="1" t="s">
        <v>234</v>
      </c>
      <c r="H3389" s="1" t="s">
        <v>235</v>
      </c>
      <c r="I3389">
        <v>98980</v>
      </c>
      <c r="J3389">
        <v>104979</v>
      </c>
      <c r="K3389">
        <v>96587</v>
      </c>
      <c r="L3389">
        <v>103560</v>
      </c>
      <c r="M3389">
        <v>101251</v>
      </c>
      <c r="N3389">
        <v>94594</v>
      </c>
      <c r="O3389">
        <v>96356</v>
      </c>
      <c r="P3389">
        <v>104292</v>
      </c>
      <c r="Q3389">
        <v>103400</v>
      </c>
      <c r="R3389">
        <v>109609</v>
      </c>
      <c r="S3389">
        <v>87810</v>
      </c>
      <c r="T3389">
        <v>88053</v>
      </c>
      <c r="U3389">
        <v>115946</v>
      </c>
      <c r="V3389" s="1" t="s">
        <v>3341</v>
      </c>
      <c r="W3389" s="1" t="s">
        <v>2551</v>
      </c>
      <c r="X3389" s="5" t="s">
        <v>3350</v>
      </c>
      <c r="Y3389" s="5" t="s">
        <v>2553</v>
      </c>
      <c r="Z3389" s="5" t="s">
        <v>2734</v>
      </c>
      <c r="AA3389" s="5"/>
    </row>
    <row r="3390" spans="1:27" ht="12" customHeight="1" x14ac:dyDescent="0.15">
      <c r="A3390" s="1" t="s">
        <v>889</v>
      </c>
      <c r="B3390" s="1" t="s">
        <v>39</v>
      </c>
      <c r="C3390" s="1" t="s">
        <v>15</v>
      </c>
      <c r="D3390" s="1" t="s">
        <v>2476</v>
      </c>
      <c r="E3390" s="1" t="s">
        <v>10</v>
      </c>
      <c r="F3390" s="1" t="s">
        <v>898</v>
      </c>
      <c r="G3390" s="1" t="s">
        <v>238</v>
      </c>
      <c r="H3390" s="1" t="s">
        <v>239</v>
      </c>
      <c r="I3390">
        <v>1077</v>
      </c>
      <c r="J3390">
        <v>990</v>
      </c>
      <c r="K3390">
        <v>1003</v>
      </c>
      <c r="L3390">
        <v>1088</v>
      </c>
      <c r="M3390">
        <v>1075</v>
      </c>
      <c r="N3390">
        <v>942</v>
      </c>
      <c r="O3390">
        <v>1033</v>
      </c>
      <c r="P3390">
        <v>1050</v>
      </c>
      <c r="Q3390">
        <v>985</v>
      </c>
      <c r="R3390">
        <v>961</v>
      </c>
      <c r="S3390">
        <v>983</v>
      </c>
      <c r="T3390">
        <v>1101</v>
      </c>
      <c r="U3390">
        <v>1213</v>
      </c>
      <c r="V3390" s="1" t="s">
        <v>3341</v>
      </c>
      <c r="W3390" s="1" t="s">
        <v>2551</v>
      </c>
      <c r="X3390" s="5" t="s">
        <v>3350</v>
      </c>
      <c r="Y3390" s="5" t="s">
        <v>2737</v>
      </c>
      <c r="Z3390" s="5" t="s">
        <v>2738</v>
      </c>
      <c r="AA3390" s="5"/>
    </row>
    <row r="3391" spans="1:27" ht="12" customHeight="1" x14ac:dyDescent="0.15">
      <c r="A3391" s="1" t="s">
        <v>889</v>
      </c>
      <c r="B3391" s="1" t="s">
        <v>39</v>
      </c>
      <c r="C3391" s="1" t="s">
        <v>17</v>
      </c>
      <c r="D3391" s="1" t="s">
        <v>2476</v>
      </c>
      <c r="E3391" s="1" t="s">
        <v>10</v>
      </c>
      <c r="F3391" s="1" t="s">
        <v>898</v>
      </c>
      <c r="G3391" s="1" t="s">
        <v>240</v>
      </c>
      <c r="H3391" s="1" t="s">
        <v>235</v>
      </c>
      <c r="I3391">
        <v>16323</v>
      </c>
      <c r="J3391">
        <v>14607</v>
      </c>
      <c r="K3391">
        <v>14060</v>
      </c>
      <c r="L3391">
        <v>15486</v>
      </c>
      <c r="M3391">
        <v>15695</v>
      </c>
      <c r="N3391">
        <v>12864</v>
      </c>
      <c r="O3391">
        <v>16634</v>
      </c>
      <c r="P3391">
        <v>15181</v>
      </c>
      <c r="Q3391">
        <v>15255</v>
      </c>
      <c r="R3391">
        <v>13594</v>
      </c>
      <c r="S3391">
        <v>10443</v>
      </c>
      <c r="T3391">
        <v>12470</v>
      </c>
      <c r="U3391">
        <v>12944</v>
      </c>
      <c r="V3391" s="1" t="s">
        <v>3341</v>
      </c>
      <c r="W3391" s="1" t="s">
        <v>2551</v>
      </c>
      <c r="X3391" s="5" t="s">
        <v>3350</v>
      </c>
      <c r="Y3391" s="5" t="s">
        <v>2561</v>
      </c>
      <c r="Z3391" s="5" t="s">
        <v>2734</v>
      </c>
      <c r="AA3391" s="5"/>
    </row>
    <row r="3392" spans="1:27" ht="12" customHeight="1" x14ac:dyDescent="0.15">
      <c r="A3392" s="1" t="s">
        <v>889</v>
      </c>
      <c r="B3392" s="1" t="s">
        <v>39</v>
      </c>
      <c r="C3392" s="1" t="s">
        <v>19</v>
      </c>
      <c r="D3392" s="1" t="s">
        <v>2476</v>
      </c>
      <c r="E3392" s="1" t="s">
        <v>10</v>
      </c>
      <c r="F3392" s="1" t="s">
        <v>898</v>
      </c>
      <c r="G3392" s="1" t="s">
        <v>242</v>
      </c>
      <c r="H3392" s="1" t="s">
        <v>235</v>
      </c>
      <c r="I3392">
        <v>115166</v>
      </c>
      <c r="J3392">
        <v>119740</v>
      </c>
      <c r="K3392">
        <v>110041</v>
      </c>
      <c r="L3392">
        <v>119317</v>
      </c>
      <c r="M3392">
        <v>117001</v>
      </c>
      <c r="N3392">
        <v>107914</v>
      </c>
      <c r="O3392">
        <v>112835</v>
      </c>
      <c r="P3392">
        <v>118881</v>
      </c>
      <c r="Q3392">
        <v>119285</v>
      </c>
      <c r="R3392">
        <v>123457</v>
      </c>
      <c r="S3392">
        <v>97680</v>
      </c>
      <c r="T3392">
        <v>101403</v>
      </c>
      <c r="U3392">
        <v>128406</v>
      </c>
      <c r="V3392" s="1" t="s">
        <v>3341</v>
      </c>
      <c r="W3392" s="1" t="s">
        <v>2551</v>
      </c>
      <c r="X3392" s="5" t="s">
        <v>3350</v>
      </c>
      <c r="Y3392" s="5" t="s">
        <v>2557</v>
      </c>
      <c r="Z3392" s="5" t="s">
        <v>2734</v>
      </c>
      <c r="AA3392" s="5"/>
    </row>
    <row r="3393" spans="1:27" ht="12" customHeight="1" x14ac:dyDescent="0.15">
      <c r="A3393" s="1" t="s">
        <v>889</v>
      </c>
      <c r="B3393" s="1" t="s">
        <v>39</v>
      </c>
      <c r="C3393" s="1" t="s">
        <v>21</v>
      </c>
      <c r="D3393" s="1" t="s">
        <v>2476</v>
      </c>
      <c r="E3393" s="1" t="s">
        <v>10</v>
      </c>
      <c r="F3393" s="1" t="s">
        <v>898</v>
      </c>
      <c r="G3393" s="1" t="s">
        <v>764</v>
      </c>
      <c r="H3393" s="1" t="s">
        <v>239</v>
      </c>
      <c r="I3393">
        <v>1174</v>
      </c>
      <c r="J3393">
        <v>1054</v>
      </c>
      <c r="K3393">
        <v>1071</v>
      </c>
      <c r="L3393">
        <v>1183</v>
      </c>
      <c r="M3393">
        <v>1166</v>
      </c>
      <c r="N3393">
        <v>1066</v>
      </c>
      <c r="O3393">
        <v>1132</v>
      </c>
      <c r="P3393">
        <v>1160</v>
      </c>
      <c r="Q3393">
        <v>1111</v>
      </c>
      <c r="R3393">
        <v>1054</v>
      </c>
      <c r="S3393">
        <v>1047</v>
      </c>
      <c r="T3393">
        <v>1226</v>
      </c>
      <c r="U3393">
        <v>1344</v>
      </c>
      <c r="V3393" s="1" t="s">
        <v>3341</v>
      </c>
      <c r="W3393" s="1" t="s">
        <v>2551</v>
      </c>
      <c r="X3393" s="5" t="s">
        <v>3350</v>
      </c>
      <c r="Y3393" s="5" t="s">
        <v>2740</v>
      </c>
      <c r="Z3393" s="5" t="s">
        <v>2738</v>
      </c>
      <c r="AA3393" s="5"/>
    </row>
    <row r="3394" spans="1:27" ht="12" customHeight="1" x14ac:dyDescent="0.15">
      <c r="A3394" s="1" t="s">
        <v>889</v>
      </c>
      <c r="B3394" s="1" t="s">
        <v>39</v>
      </c>
      <c r="C3394" s="1" t="s">
        <v>23</v>
      </c>
      <c r="D3394" s="1" t="s">
        <v>2476</v>
      </c>
      <c r="E3394" s="1" t="s">
        <v>10</v>
      </c>
      <c r="F3394" s="1" t="s">
        <v>898</v>
      </c>
      <c r="G3394" s="1" t="s">
        <v>247</v>
      </c>
      <c r="H3394" s="1" t="s">
        <v>235</v>
      </c>
      <c r="I3394">
        <v>0</v>
      </c>
      <c r="J3394">
        <v>0</v>
      </c>
      <c r="K3394">
        <v>0</v>
      </c>
      <c r="L3394">
        <v>0</v>
      </c>
      <c r="M3394">
        <v>0</v>
      </c>
      <c r="N3394">
        <v>0</v>
      </c>
      <c r="O3394">
        <v>0</v>
      </c>
      <c r="P3394">
        <v>0</v>
      </c>
      <c r="Q3394">
        <v>0</v>
      </c>
      <c r="R3394">
        <v>0</v>
      </c>
      <c r="S3394">
        <v>0</v>
      </c>
      <c r="T3394">
        <v>0</v>
      </c>
      <c r="U3394">
        <v>0</v>
      </c>
      <c r="V3394" s="1" t="s">
        <v>3341</v>
      </c>
      <c r="W3394" s="1" t="s">
        <v>2551</v>
      </c>
      <c r="X3394" s="5" t="s">
        <v>3350</v>
      </c>
      <c r="Y3394" s="5" t="s">
        <v>2564</v>
      </c>
      <c r="Z3394" s="5" t="s">
        <v>2734</v>
      </c>
      <c r="AA3394" s="5"/>
    </row>
    <row r="3395" spans="1:27" ht="12" customHeight="1" x14ac:dyDescent="0.15">
      <c r="A3395" s="1" t="s">
        <v>889</v>
      </c>
      <c r="B3395" s="1" t="s">
        <v>39</v>
      </c>
      <c r="C3395" s="1" t="s">
        <v>77</v>
      </c>
      <c r="D3395" s="1" t="s">
        <v>2476</v>
      </c>
      <c r="E3395" s="1" t="s">
        <v>10</v>
      </c>
      <c r="F3395" s="1" t="s">
        <v>898</v>
      </c>
      <c r="G3395" s="1" t="s">
        <v>249</v>
      </c>
      <c r="H3395" s="1" t="s">
        <v>235</v>
      </c>
      <c r="I3395">
        <v>1925</v>
      </c>
      <c r="J3395">
        <v>1771</v>
      </c>
      <c r="K3395">
        <v>2377</v>
      </c>
      <c r="L3395">
        <v>2106</v>
      </c>
      <c r="M3395">
        <v>2051</v>
      </c>
      <c r="N3395">
        <v>1595</v>
      </c>
      <c r="O3395">
        <v>1750</v>
      </c>
      <c r="P3395">
        <v>2342</v>
      </c>
      <c r="Q3395">
        <v>1712</v>
      </c>
      <c r="R3395">
        <v>1458</v>
      </c>
      <c r="S3395">
        <v>2031</v>
      </c>
      <c r="T3395">
        <v>1151</v>
      </c>
      <c r="U3395">
        <v>1635</v>
      </c>
      <c r="V3395" s="1" t="s">
        <v>3341</v>
      </c>
      <c r="W3395" s="1" t="s">
        <v>2551</v>
      </c>
      <c r="X3395" s="5" t="s">
        <v>3350</v>
      </c>
      <c r="Y3395" s="5" t="s">
        <v>2559</v>
      </c>
      <c r="Z3395" s="5" t="s">
        <v>2734</v>
      </c>
      <c r="AA3395" s="5"/>
    </row>
    <row r="3396" spans="1:27" ht="12" customHeight="1" x14ac:dyDescent="0.15">
      <c r="A3396" s="1" t="s">
        <v>889</v>
      </c>
      <c r="B3396" s="1" t="s">
        <v>41</v>
      </c>
      <c r="C3396" s="1" t="s">
        <v>9</v>
      </c>
      <c r="D3396" s="1" t="s">
        <v>2476</v>
      </c>
      <c r="E3396" s="1" t="s">
        <v>10</v>
      </c>
      <c r="F3396" s="1" t="s">
        <v>899</v>
      </c>
      <c r="G3396" s="1" t="s">
        <v>234</v>
      </c>
      <c r="H3396" s="1" t="s">
        <v>235</v>
      </c>
      <c r="I3396">
        <v>31649</v>
      </c>
      <c r="J3396">
        <v>26003</v>
      </c>
      <c r="K3396">
        <v>25316</v>
      </c>
      <c r="L3396">
        <v>28506</v>
      </c>
      <c r="M3396">
        <v>28259</v>
      </c>
      <c r="N3396">
        <v>25783</v>
      </c>
      <c r="O3396">
        <v>30872</v>
      </c>
      <c r="P3396">
        <v>29939</v>
      </c>
      <c r="Q3396">
        <v>32492</v>
      </c>
      <c r="R3396">
        <v>29961</v>
      </c>
      <c r="S3396">
        <v>29773</v>
      </c>
      <c r="T3396">
        <v>28689</v>
      </c>
      <c r="U3396">
        <v>33994</v>
      </c>
      <c r="V3396" s="1" t="s">
        <v>3341</v>
      </c>
      <c r="W3396" s="1" t="s">
        <v>2551</v>
      </c>
      <c r="X3396" s="5" t="s">
        <v>3351</v>
      </c>
      <c r="Y3396" s="5" t="s">
        <v>2553</v>
      </c>
      <c r="Z3396" s="5" t="s">
        <v>2734</v>
      </c>
      <c r="AA3396" s="5"/>
    </row>
    <row r="3397" spans="1:27" ht="12" customHeight="1" x14ac:dyDescent="0.15">
      <c r="A3397" s="1" t="s">
        <v>889</v>
      </c>
      <c r="B3397" s="1" t="s">
        <v>41</v>
      </c>
      <c r="C3397" s="1" t="s">
        <v>15</v>
      </c>
      <c r="D3397" s="1" t="s">
        <v>2476</v>
      </c>
      <c r="E3397" s="1" t="s">
        <v>10</v>
      </c>
      <c r="F3397" s="1" t="s">
        <v>899</v>
      </c>
      <c r="G3397" s="1" t="s">
        <v>238</v>
      </c>
      <c r="H3397" s="1" t="s">
        <v>239</v>
      </c>
      <c r="I3397">
        <v>1195</v>
      </c>
      <c r="J3397">
        <v>880</v>
      </c>
      <c r="K3397">
        <v>892</v>
      </c>
      <c r="L3397">
        <v>1051</v>
      </c>
      <c r="M3397">
        <v>1048</v>
      </c>
      <c r="N3397">
        <v>951</v>
      </c>
      <c r="O3397">
        <v>1277</v>
      </c>
      <c r="P3397">
        <v>1179</v>
      </c>
      <c r="Q3397">
        <v>1381</v>
      </c>
      <c r="R3397">
        <v>1292</v>
      </c>
      <c r="S3397">
        <v>1120</v>
      </c>
      <c r="T3397">
        <v>1123</v>
      </c>
      <c r="U3397">
        <v>1349</v>
      </c>
      <c r="V3397" s="1" t="s">
        <v>3341</v>
      </c>
      <c r="W3397" s="1" t="s">
        <v>2551</v>
      </c>
      <c r="X3397" s="5" t="s">
        <v>3351</v>
      </c>
      <c r="Y3397" s="5" t="s">
        <v>2737</v>
      </c>
      <c r="Z3397" s="5" t="s">
        <v>2738</v>
      </c>
      <c r="AA3397" s="5"/>
    </row>
    <row r="3398" spans="1:27" ht="12" customHeight="1" x14ac:dyDescent="0.15">
      <c r="A3398" s="1" t="s">
        <v>889</v>
      </c>
      <c r="B3398" s="1" t="s">
        <v>41</v>
      </c>
      <c r="C3398" s="1" t="s">
        <v>17</v>
      </c>
      <c r="D3398" s="1" t="s">
        <v>2476</v>
      </c>
      <c r="E3398" s="1" t="s">
        <v>10</v>
      </c>
      <c r="F3398" s="1" t="s">
        <v>899</v>
      </c>
      <c r="G3398" s="1" t="s">
        <v>240</v>
      </c>
      <c r="H3398" s="1" t="s">
        <v>235</v>
      </c>
      <c r="I3398">
        <v>1403</v>
      </c>
      <c r="J3398">
        <v>986</v>
      </c>
      <c r="K3398">
        <v>983</v>
      </c>
      <c r="L3398">
        <v>1167</v>
      </c>
      <c r="M3398">
        <v>878</v>
      </c>
      <c r="N3398">
        <v>1095</v>
      </c>
      <c r="O3398">
        <v>1322</v>
      </c>
      <c r="P3398">
        <v>1365</v>
      </c>
      <c r="Q3398">
        <v>1204</v>
      </c>
      <c r="R3398">
        <v>1287</v>
      </c>
      <c r="S3398">
        <v>1214</v>
      </c>
      <c r="T3398">
        <v>1309</v>
      </c>
      <c r="U3398">
        <v>1235</v>
      </c>
      <c r="V3398" s="1" t="s">
        <v>3341</v>
      </c>
      <c r="W3398" s="1" t="s">
        <v>2551</v>
      </c>
      <c r="X3398" s="5" t="s">
        <v>3351</v>
      </c>
      <c r="Y3398" s="5" t="s">
        <v>2561</v>
      </c>
      <c r="Z3398" s="5" t="s">
        <v>2734</v>
      </c>
      <c r="AA3398" s="5"/>
    </row>
    <row r="3399" spans="1:27" ht="12" customHeight="1" x14ac:dyDescent="0.15">
      <c r="A3399" s="1" t="s">
        <v>889</v>
      </c>
      <c r="B3399" s="1" t="s">
        <v>41</v>
      </c>
      <c r="C3399" s="1" t="s">
        <v>19</v>
      </c>
      <c r="D3399" s="1" t="s">
        <v>2476</v>
      </c>
      <c r="E3399" s="1" t="s">
        <v>10</v>
      </c>
      <c r="F3399" s="1" t="s">
        <v>899</v>
      </c>
      <c r="G3399" s="1" t="s">
        <v>242</v>
      </c>
      <c r="H3399" s="1" t="s">
        <v>235</v>
      </c>
      <c r="I3399">
        <v>33034</v>
      </c>
      <c r="J3399">
        <v>25981</v>
      </c>
      <c r="K3399">
        <v>25188</v>
      </c>
      <c r="L3399">
        <v>30451</v>
      </c>
      <c r="M3399">
        <v>28008</v>
      </c>
      <c r="N3399">
        <v>26702</v>
      </c>
      <c r="O3399">
        <v>33041</v>
      </c>
      <c r="P3399">
        <v>31839</v>
      </c>
      <c r="Q3399">
        <v>34481</v>
      </c>
      <c r="R3399">
        <v>33624</v>
      </c>
      <c r="S3399">
        <v>29708</v>
      </c>
      <c r="T3399">
        <v>29816</v>
      </c>
      <c r="U3399">
        <v>35813</v>
      </c>
      <c r="V3399" s="1" t="s">
        <v>3341</v>
      </c>
      <c r="W3399" s="1" t="s">
        <v>2551</v>
      </c>
      <c r="X3399" s="5" t="s">
        <v>3351</v>
      </c>
      <c r="Y3399" s="5" t="s">
        <v>2557</v>
      </c>
      <c r="Z3399" s="5" t="s">
        <v>2734</v>
      </c>
      <c r="AA3399" s="5"/>
    </row>
    <row r="3400" spans="1:27" ht="12" customHeight="1" x14ac:dyDescent="0.15">
      <c r="A3400" s="1" t="s">
        <v>889</v>
      </c>
      <c r="B3400" s="1" t="s">
        <v>41</v>
      </c>
      <c r="C3400" s="1" t="s">
        <v>21</v>
      </c>
      <c r="D3400" s="1" t="s">
        <v>2476</v>
      </c>
      <c r="E3400" s="1" t="s">
        <v>10</v>
      </c>
      <c r="F3400" s="1" t="s">
        <v>899</v>
      </c>
      <c r="G3400" s="1" t="s">
        <v>764</v>
      </c>
      <c r="H3400" s="1" t="s">
        <v>239</v>
      </c>
      <c r="I3400">
        <v>1248</v>
      </c>
      <c r="J3400">
        <v>920</v>
      </c>
      <c r="K3400">
        <v>920</v>
      </c>
      <c r="L3400">
        <v>1096</v>
      </c>
      <c r="M3400">
        <v>1077</v>
      </c>
      <c r="N3400">
        <v>986</v>
      </c>
      <c r="O3400">
        <v>1315</v>
      </c>
      <c r="P3400">
        <v>1226</v>
      </c>
      <c r="Q3400">
        <v>1422</v>
      </c>
      <c r="R3400">
        <v>1349</v>
      </c>
      <c r="S3400">
        <v>1167</v>
      </c>
      <c r="T3400">
        <v>1170</v>
      </c>
      <c r="U3400">
        <v>1414</v>
      </c>
      <c r="V3400" s="1" t="s">
        <v>3341</v>
      </c>
      <c r="W3400" s="1" t="s">
        <v>2551</v>
      </c>
      <c r="X3400" s="5" t="s">
        <v>3351</v>
      </c>
      <c r="Y3400" s="5" t="s">
        <v>2740</v>
      </c>
      <c r="Z3400" s="5" t="s">
        <v>2738</v>
      </c>
      <c r="AA3400" s="5"/>
    </row>
    <row r="3401" spans="1:27" ht="12" customHeight="1" x14ac:dyDescent="0.15">
      <c r="A3401" s="1" t="s">
        <v>889</v>
      </c>
      <c r="B3401" s="1" t="s">
        <v>41</v>
      </c>
      <c r="C3401" s="1" t="s">
        <v>23</v>
      </c>
      <c r="D3401" s="1" t="s">
        <v>2476</v>
      </c>
      <c r="E3401" s="1" t="s">
        <v>10</v>
      </c>
      <c r="F3401" s="1" t="s">
        <v>899</v>
      </c>
      <c r="G3401" s="1" t="s">
        <v>247</v>
      </c>
      <c r="H3401" s="1" t="s">
        <v>235</v>
      </c>
      <c r="I3401">
        <v>0</v>
      </c>
      <c r="J3401">
        <v>0</v>
      </c>
      <c r="K3401">
        <v>0</v>
      </c>
      <c r="L3401">
        <v>0</v>
      </c>
      <c r="M3401">
        <v>0</v>
      </c>
      <c r="N3401">
        <v>0</v>
      </c>
      <c r="O3401">
        <v>0</v>
      </c>
      <c r="P3401">
        <v>0</v>
      </c>
      <c r="Q3401">
        <v>0</v>
      </c>
      <c r="R3401">
        <v>0</v>
      </c>
      <c r="S3401">
        <v>0</v>
      </c>
      <c r="T3401">
        <v>0</v>
      </c>
      <c r="U3401">
        <v>0</v>
      </c>
      <c r="V3401" s="1" t="s">
        <v>3341</v>
      </c>
      <c r="W3401" s="1" t="s">
        <v>2551</v>
      </c>
      <c r="X3401" s="5" t="s">
        <v>3351</v>
      </c>
      <c r="Y3401" s="5" t="s">
        <v>2564</v>
      </c>
      <c r="Z3401" s="5" t="s">
        <v>2734</v>
      </c>
      <c r="AA3401" s="5"/>
    </row>
    <row r="3402" spans="1:27" ht="12" customHeight="1" x14ac:dyDescent="0.15">
      <c r="A3402" s="1" t="s">
        <v>889</v>
      </c>
      <c r="B3402" s="1" t="s">
        <v>41</v>
      </c>
      <c r="C3402" s="1" t="s">
        <v>77</v>
      </c>
      <c r="D3402" s="1" t="s">
        <v>2476</v>
      </c>
      <c r="E3402" s="1" t="s">
        <v>10</v>
      </c>
      <c r="F3402" s="1" t="s">
        <v>899</v>
      </c>
      <c r="G3402" s="1" t="s">
        <v>249</v>
      </c>
      <c r="H3402" s="1" t="s">
        <v>235</v>
      </c>
      <c r="I3402">
        <v>25727</v>
      </c>
      <c r="J3402">
        <v>26830</v>
      </c>
      <c r="K3402">
        <v>28036</v>
      </c>
      <c r="L3402">
        <v>27353</v>
      </c>
      <c r="M3402">
        <v>28577</v>
      </c>
      <c r="N3402">
        <v>28848</v>
      </c>
      <c r="O3402">
        <v>28096</v>
      </c>
      <c r="P3402">
        <v>27656</v>
      </c>
      <c r="Q3402">
        <v>26966</v>
      </c>
      <c r="R3402">
        <v>24685</v>
      </c>
      <c r="S3402">
        <v>26059</v>
      </c>
      <c r="T3402">
        <v>26336</v>
      </c>
      <c r="U3402">
        <v>25847</v>
      </c>
      <c r="V3402" s="1" t="s">
        <v>3341</v>
      </c>
      <c r="W3402" s="1" t="s">
        <v>2551</v>
      </c>
      <c r="X3402" s="5" t="s">
        <v>3351</v>
      </c>
      <c r="Y3402" s="5" t="s">
        <v>2559</v>
      </c>
      <c r="Z3402" s="5" t="s">
        <v>2734</v>
      </c>
      <c r="AA3402" s="5"/>
    </row>
    <row r="3403" spans="1:27" ht="12" customHeight="1" x14ac:dyDescent="0.15">
      <c r="A3403" s="1" t="s">
        <v>889</v>
      </c>
      <c r="B3403" s="1" t="s">
        <v>43</v>
      </c>
      <c r="C3403" s="1" t="s">
        <v>9</v>
      </c>
      <c r="D3403" s="1" t="s">
        <v>2476</v>
      </c>
      <c r="E3403" s="1" t="s">
        <v>10</v>
      </c>
      <c r="F3403" s="1" t="s">
        <v>900</v>
      </c>
      <c r="G3403" s="1" t="s">
        <v>234</v>
      </c>
      <c r="H3403" s="1" t="s">
        <v>235</v>
      </c>
      <c r="I3403">
        <v>11364</v>
      </c>
      <c r="J3403">
        <v>9759</v>
      </c>
      <c r="K3403">
        <v>10019</v>
      </c>
      <c r="L3403">
        <v>11211</v>
      </c>
      <c r="M3403">
        <v>9949</v>
      </c>
      <c r="N3403">
        <v>10258</v>
      </c>
      <c r="O3403">
        <v>11001</v>
      </c>
      <c r="P3403">
        <v>10400</v>
      </c>
      <c r="Q3403">
        <v>12633</v>
      </c>
      <c r="R3403">
        <v>12697</v>
      </c>
      <c r="S3403">
        <v>12831</v>
      </c>
      <c r="T3403">
        <v>13634</v>
      </c>
      <c r="U3403">
        <v>14720</v>
      </c>
      <c r="V3403" s="1" t="s">
        <v>3341</v>
      </c>
      <c r="W3403" s="1" t="s">
        <v>2551</v>
      </c>
      <c r="X3403" s="5" t="s">
        <v>3352</v>
      </c>
      <c r="Y3403" s="5" t="s">
        <v>2553</v>
      </c>
      <c r="Z3403" s="5" t="s">
        <v>2734</v>
      </c>
      <c r="AA3403" s="5"/>
    </row>
    <row r="3404" spans="1:27" ht="12" customHeight="1" x14ac:dyDescent="0.15">
      <c r="A3404" s="1" t="s">
        <v>889</v>
      </c>
      <c r="B3404" s="1" t="s">
        <v>43</v>
      </c>
      <c r="C3404" s="1" t="s">
        <v>15</v>
      </c>
      <c r="D3404" s="1" t="s">
        <v>2476</v>
      </c>
      <c r="E3404" s="1" t="s">
        <v>10</v>
      </c>
      <c r="F3404" s="1" t="s">
        <v>900</v>
      </c>
      <c r="G3404" s="1" t="s">
        <v>238</v>
      </c>
      <c r="H3404" s="1" t="s">
        <v>239</v>
      </c>
      <c r="I3404">
        <v>1500</v>
      </c>
      <c r="J3404">
        <v>761</v>
      </c>
      <c r="K3404">
        <v>712</v>
      </c>
      <c r="L3404">
        <v>848</v>
      </c>
      <c r="M3404">
        <v>777</v>
      </c>
      <c r="N3404">
        <v>838</v>
      </c>
      <c r="O3404">
        <v>1016</v>
      </c>
      <c r="P3404">
        <v>933</v>
      </c>
      <c r="Q3404">
        <v>1102</v>
      </c>
      <c r="R3404">
        <v>1139</v>
      </c>
      <c r="S3404">
        <v>1184</v>
      </c>
      <c r="T3404">
        <v>1214</v>
      </c>
      <c r="U3404">
        <v>1574</v>
      </c>
      <c r="V3404" s="1" t="s">
        <v>3341</v>
      </c>
      <c r="W3404" s="1" t="s">
        <v>2551</v>
      </c>
      <c r="X3404" s="5" t="s">
        <v>3352</v>
      </c>
      <c r="Y3404" s="5" t="s">
        <v>2737</v>
      </c>
      <c r="Z3404" s="5" t="s">
        <v>2738</v>
      </c>
      <c r="AA3404" s="5"/>
    </row>
    <row r="3405" spans="1:27" ht="12" customHeight="1" x14ac:dyDescent="0.15">
      <c r="A3405" s="1" t="s">
        <v>889</v>
      </c>
      <c r="B3405" s="1" t="s">
        <v>43</v>
      </c>
      <c r="C3405" s="1" t="s">
        <v>17</v>
      </c>
      <c r="D3405" s="1" t="s">
        <v>2476</v>
      </c>
      <c r="E3405" s="1" t="s">
        <v>10</v>
      </c>
      <c r="F3405" s="1" t="s">
        <v>900</v>
      </c>
      <c r="G3405" s="1" t="s">
        <v>240</v>
      </c>
      <c r="H3405" s="1" t="s">
        <v>235</v>
      </c>
      <c r="I3405">
        <v>443</v>
      </c>
      <c r="J3405">
        <v>248</v>
      </c>
      <c r="K3405">
        <v>253</v>
      </c>
      <c r="L3405">
        <v>324</v>
      </c>
      <c r="M3405">
        <v>276</v>
      </c>
      <c r="N3405">
        <v>519</v>
      </c>
      <c r="O3405">
        <v>648</v>
      </c>
      <c r="P3405">
        <v>299</v>
      </c>
      <c r="Q3405">
        <v>467</v>
      </c>
      <c r="R3405">
        <v>544</v>
      </c>
      <c r="S3405">
        <v>497</v>
      </c>
      <c r="T3405">
        <v>534</v>
      </c>
      <c r="U3405">
        <v>646</v>
      </c>
      <c r="V3405" s="1" t="s">
        <v>3341</v>
      </c>
      <c r="W3405" s="1" t="s">
        <v>2551</v>
      </c>
      <c r="X3405" s="5" t="s">
        <v>3352</v>
      </c>
      <c r="Y3405" s="5" t="s">
        <v>2561</v>
      </c>
      <c r="Z3405" s="5" t="s">
        <v>2734</v>
      </c>
      <c r="AA3405" s="5"/>
    </row>
    <row r="3406" spans="1:27" ht="12" customHeight="1" x14ac:dyDescent="0.15">
      <c r="A3406" s="1" t="s">
        <v>889</v>
      </c>
      <c r="B3406" s="1" t="s">
        <v>43</v>
      </c>
      <c r="C3406" s="1" t="s">
        <v>19</v>
      </c>
      <c r="D3406" s="1" t="s">
        <v>2476</v>
      </c>
      <c r="E3406" s="1" t="s">
        <v>10</v>
      </c>
      <c r="F3406" s="1" t="s">
        <v>900</v>
      </c>
      <c r="G3406" s="1" t="s">
        <v>242</v>
      </c>
      <c r="H3406" s="1" t="s">
        <v>235</v>
      </c>
      <c r="I3406">
        <v>11396</v>
      </c>
      <c r="J3406">
        <v>8325</v>
      </c>
      <c r="K3406">
        <v>8805</v>
      </c>
      <c r="L3406">
        <v>9082</v>
      </c>
      <c r="M3406">
        <v>8564</v>
      </c>
      <c r="N3406">
        <v>9635</v>
      </c>
      <c r="O3406">
        <v>9972</v>
      </c>
      <c r="P3406">
        <v>9271</v>
      </c>
      <c r="Q3406">
        <v>10319</v>
      </c>
      <c r="R3406">
        <v>10203</v>
      </c>
      <c r="S3406">
        <v>11657</v>
      </c>
      <c r="T3406">
        <v>11154</v>
      </c>
      <c r="U3406">
        <v>13066</v>
      </c>
      <c r="V3406" s="1" t="s">
        <v>3341</v>
      </c>
      <c r="W3406" s="1" t="s">
        <v>2551</v>
      </c>
      <c r="X3406" s="5" t="s">
        <v>3352</v>
      </c>
      <c r="Y3406" s="5" t="s">
        <v>2557</v>
      </c>
      <c r="Z3406" s="5" t="s">
        <v>2734</v>
      </c>
      <c r="AA3406" s="5"/>
    </row>
    <row r="3407" spans="1:27" ht="12" customHeight="1" x14ac:dyDescent="0.15">
      <c r="A3407" s="1" t="s">
        <v>889</v>
      </c>
      <c r="B3407" s="1" t="s">
        <v>43</v>
      </c>
      <c r="C3407" s="1" t="s">
        <v>21</v>
      </c>
      <c r="D3407" s="1" t="s">
        <v>2476</v>
      </c>
      <c r="E3407" s="1" t="s">
        <v>10</v>
      </c>
      <c r="F3407" s="1" t="s">
        <v>900</v>
      </c>
      <c r="G3407" s="1" t="s">
        <v>764</v>
      </c>
      <c r="H3407" s="1" t="s">
        <v>239</v>
      </c>
      <c r="I3407">
        <v>1599</v>
      </c>
      <c r="J3407">
        <v>801</v>
      </c>
      <c r="K3407">
        <v>749</v>
      </c>
      <c r="L3407">
        <v>909</v>
      </c>
      <c r="M3407">
        <v>839</v>
      </c>
      <c r="N3407">
        <v>950</v>
      </c>
      <c r="O3407">
        <v>1126</v>
      </c>
      <c r="P3407">
        <v>1009</v>
      </c>
      <c r="Q3407">
        <v>1220</v>
      </c>
      <c r="R3407">
        <v>1283</v>
      </c>
      <c r="S3407">
        <v>1354</v>
      </c>
      <c r="T3407">
        <v>1342</v>
      </c>
      <c r="U3407">
        <v>1745</v>
      </c>
      <c r="V3407" s="1" t="s">
        <v>3341</v>
      </c>
      <c r="W3407" s="1" t="s">
        <v>2551</v>
      </c>
      <c r="X3407" s="5" t="s">
        <v>3352</v>
      </c>
      <c r="Y3407" s="5" t="s">
        <v>2740</v>
      </c>
      <c r="Z3407" s="5" t="s">
        <v>2738</v>
      </c>
      <c r="AA3407" s="5"/>
    </row>
    <row r="3408" spans="1:27" ht="12" customHeight="1" x14ac:dyDescent="0.15">
      <c r="A3408" s="1" t="s">
        <v>889</v>
      </c>
      <c r="B3408" s="1" t="s">
        <v>43</v>
      </c>
      <c r="C3408" s="1" t="s">
        <v>23</v>
      </c>
      <c r="D3408" s="1" t="s">
        <v>2476</v>
      </c>
      <c r="E3408" s="1" t="s">
        <v>10</v>
      </c>
      <c r="F3408" s="1" t="s">
        <v>900</v>
      </c>
      <c r="G3408" s="1" t="s">
        <v>247</v>
      </c>
      <c r="H3408" s="1" t="s">
        <v>235</v>
      </c>
      <c r="I3408">
        <v>1022</v>
      </c>
      <c r="J3408">
        <v>1472</v>
      </c>
      <c r="K3408">
        <v>1470</v>
      </c>
      <c r="L3408">
        <v>2103</v>
      </c>
      <c r="M3408">
        <v>1606</v>
      </c>
      <c r="N3408">
        <v>1500</v>
      </c>
      <c r="O3408">
        <v>1501</v>
      </c>
      <c r="P3408">
        <v>1611</v>
      </c>
      <c r="Q3408">
        <v>2351</v>
      </c>
      <c r="R3408">
        <v>2500</v>
      </c>
      <c r="S3408">
        <v>2250</v>
      </c>
      <c r="T3408">
        <v>2443</v>
      </c>
      <c r="U3408">
        <v>2500</v>
      </c>
      <c r="V3408" s="1" t="s">
        <v>3341</v>
      </c>
      <c r="W3408" s="1" t="s">
        <v>2551</v>
      </c>
      <c r="X3408" s="5" t="s">
        <v>3352</v>
      </c>
      <c r="Y3408" s="5" t="s">
        <v>2564</v>
      </c>
      <c r="Z3408" s="5" t="s">
        <v>2734</v>
      </c>
      <c r="AA3408" s="5"/>
    </row>
    <row r="3409" spans="1:27" ht="12" customHeight="1" x14ac:dyDescent="0.15">
      <c r="A3409" s="1" t="s">
        <v>889</v>
      </c>
      <c r="B3409" s="1" t="s">
        <v>43</v>
      </c>
      <c r="C3409" s="1" t="s">
        <v>77</v>
      </c>
      <c r="D3409" s="1" t="s">
        <v>2476</v>
      </c>
      <c r="E3409" s="1" t="s">
        <v>10</v>
      </c>
      <c r="F3409" s="1" t="s">
        <v>900</v>
      </c>
      <c r="G3409" s="1" t="s">
        <v>249</v>
      </c>
      <c r="H3409" s="1" t="s">
        <v>235</v>
      </c>
      <c r="I3409">
        <v>1449</v>
      </c>
      <c r="J3409">
        <v>1629</v>
      </c>
      <c r="K3409">
        <v>1596</v>
      </c>
      <c r="L3409">
        <v>1916</v>
      </c>
      <c r="M3409">
        <v>1941</v>
      </c>
      <c r="N3409">
        <v>1553</v>
      </c>
      <c r="O3409">
        <v>1699</v>
      </c>
      <c r="P3409">
        <v>1486</v>
      </c>
      <c r="Q3409">
        <v>1886</v>
      </c>
      <c r="R3409">
        <v>2394</v>
      </c>
      <c r="S3409">
        <v>1785</v>
      </c>
      <c r="T3409">
        <v>2326</v>
      </c>
      <c r="U3409">
        <v>2096</v>
      </c>
      <c r="V3409" s="1" t="s">
        <v>3341</v>
      </c>
      <c r="W3409" s="1" t="s">
        <v>2551</v>
      </c>
      <c r="X3409" s="5" t="s">
        <v>3352</v>
      </c>
      <c r="Y3409" s="5" t="s">
        <v>2559</v>
      </c>
      <c r="Z3409" s="5" t="s">
        <v>2734</v>
      </c>
      <c r="AA3409" s="5"/>
    </row>
    <row r="3410" spans="1:27" ht="12" customHeight="1" x14ac:dyDescent="0.15">
      <c r="A3410" s="1" t="s">
        <v>889</v>
      </c>
      <c r="B3410" s="1" t="s">
        <v>45</v>
      </c>
      <c r="C3410" s="1" t="s">
        <v>9</v>
      </c>
      <c r="D3410" s="1" t="s">
        <v>2476</v>
      </c>
      <c r="E3410" s="1" t="s">
        <v>10</v>
      </c>
      <c r="F3410" s="1" t="s">
        <v>901</v>
      </c>
      <c r="G3410" s="1" t="s">
        <v>234</v>
      </c>
      <c r="H3410" s="1" t="s">
        <v>235</v>
      </c>
      <c r="I3410">
        <v>13171</v>
      </c>
      <c r="J3410">
        <v>9288</v>
      </c>
      <c r="K3410">
        <v>8390</v>
      </c>
      <c r="L3410">
        <v>10971</v>
      </c>
      <c r="M3410">
        <v>11309</v>
      </c>
      <c r="N3410">
        <v>9494</v>
      </c>
      <c r="O3410">
        <v>12744</v>
      </c>
      <c r="P3410">
        <v>11816</v>
      </c>
      <c r="Q3410">
        <v>13132</v>
      </c>
      <c r="R3410">
        <v>13071</v>
      </c>
      <c r="S3410">
        <v>10477</v>
      </c>
      <c r="T3410">
        <v>11342</v>
      </c>
      <c r="U3410">
        <v>15289</v>
      </c>
      <c r="V3410" s="1" t="s">
        <v>3341</v>
      </c>
      <c r="W3410" s="1" t="s">
        <v>2551</v>
      </c>
      <c r="X3410" s="5" t="s">
        <v>3353</v>
      </c>
      <c r="Y3410" s="5" t="s">
        <v>2553</v>
      </c>
      <c r="Z3410" s="5" t="s">
        <v>2734</v>
      </c>
      <c r="AA3410" s="5"/>
    </row>
    <row r="3411" spans="1:27" ht="12" customHeight="1" x14ac:dyDescent="0.15">
      <c r="A3411" s="1" t="s">
        <v>889</v>
      </c>
      <c r="B3411" s="1" t="s">
        <v>45</v>
      </c>
      <c r="C3411" s="1" t="s">
        <v>15</v>
      </c>
      <c r="D3411" s="1" t="s">
        <v>2476</v>
      </c>
      <c r="E3411" s="1" t="s">
        <v>10</v>
      </c>
      <c r="F3411" s="1" t="s">
        <v>901</v>
      </c>
      <c r="G3411" s="1" t="s">
        <v>238</v>
      </c>
      <c r="H3411" s="1" t="s">
        <v>239</v>
      </c>
      <c r="I3411">
        <v>1598</v>
      </c>
      <c r="J3411">
        <v>1112</v>
      </c>
      <c r="K3411">
        <v>1086</v>
      </c>
      <c r="L3411">
        <v>1390</v>
      </c>
      <c r="M3411">
        <v>1333</v>
      </c>
      <c r="N3411">
        <v>1203</v>
      </c>
      <c r="O3411">
        <v>1598</v>
      </c>
      <c r="P3411">
        <v>1393</v>
      </c>
      <c r="Q3411">
        <v>2089</v>
      </c>
      <c r="R3411">
        <v>1630</v>
      </c>
      <c r="S3411">
        <v>1507</v>
      </c>
      <c r="T3411">
        <v>1523</v>
      </c>
      <c r="U3411">
        <v>2132</v>
      </c>
      <c r="V3411" s="1" t="s">
        <v>3341</v>
      </c>
      <c r="W3411" s="1" t="s">
        <v>2551</v>
      </c>
      <c r="X3411" s="5" t="s">
        <v>3353</v>
      </c>
      <c r="Y3411" s="5" t="s">
        <v>2737</v>
      </c>
      <c r="Z3411" s="5" t="s">
        <v>2738</v>
      </c>
      <c r="AA3411" s="5"/>
    </row>
    <row r="3412" spans="1:27" ht="12" customHeight="1" x14ac:dyDescent="0.15">
      <c r="A3412" s="1" t="s">
        <v>889</v>
      </c>
      <c r="B3412" s="1" t="s">
        <v>45</v>
      </c>
      <c r="C3412" s="1" t="s">
        <v>17</v>
      </c>
      <c r="D3412" s="1" t="s">
        <v>2476</v>
      </c>
      <c r="E3412" s="1" t="s">
        <v>10</v>
      </c>
      <c r="F3412" s="1" t="s">
        <v>901</v>
      </c>
      <c r="G3412" s="1" t="s">
        <v>240</v>
      </c>
      <c r="H3412" s="1" t="s">
        <v>235</v>
      </c>
      <c r="I3412">
        <v>70</v>
      </c>
      <c r="J3412">
        <v>40</v>
      </c>
      <c r="K3412">
        <v>149</v>
      </c>
      <c r="L3412">
        <v>42</v>
      </c>
      <c r="M3412">
        <v>41</v>
      </c>
      <c r="N3412">
        <v>90</v>
      </c>
      <c r="O3412">
        <v>99</v>
      </c>
      <c r="P3412">
        <v>116</v>
      </c>
      <c r="Q3412">
        <v>103</v>
      </c>
      <c r="R3412">
        <v>219</v>
      </c>
      <c r="S3412">
        <v>133</v>
      </c>
      <c r="T3412">
        <v>136</v>
      </c>
      <c r="U3412">
        <v>90</v>
      </c>
      <c r="V3412" s="1" t="s">
        <v>3341</v>
      </c>
      <c r="W3412" s="1" t="s">
        <v>2551</v>
      </c>
      <c r="X3412" s="5" t="s">
        <v>3353</v>
      </c>
      <c r="Y3412" s="5" t="s">
        <v>2561</v>
      </c>
      <c r="Z3412" s="5" t="s">
        <v>2734</v>
      </c>
      <c r="AA3412" s="5"/>
    </row>
    <row r="3413" spans="1:27" ht="12" customHeight="1" x14ac:dyDescent="0.15">
      <c r="A3413" s="1" t="s">
        <v>889</v>
      </c>
      <c r="B3413" s="1" t="s">
        <v>45</v>
      </c>
      <c r="C3413" s="1" t="s">
        <v>19</v>
      </c>
      <c r="D3413" s="1" t="s">
        <v>2476</v>
      </c>
      <c r="E3413" s="1" t="s">
        <v>10</v>
      </c>
      <c r="F3413" s="1" t="s">
        <v>901</v>
      </c>
      <c r="G3413" s="1" t="s">
        <v>242</v>
      </c>
      <c r="H3413" s="1" t="s">
        <v>235</v>
      </c>
      <c r="I3413">
        <v>13241</v>
      </c>
      <c r="J3413">
        <v>9328</v>
      </c>
      <c r="K3413">
        <v>8539</v>
      </c>
      <c r="L3413">
        <v>11013</v>
      </c>
      <c r="M3413">
        <v>11350</v>
      </c>
      <c r="N3413">
        <v>9584</v>
      </c>
      <c r="O3413">
        <v>12843</v>
      </c>
      <c r="P3413">
        <v>11932</v>
      </c>
      <c r="Q3413">
        <v>13235</v>
      </c>
      <c r="R3413">
        <v>13290</v>
      </c>
      <c r="S3413">
        <v>10610</v>
      </c>
      <c r="T3413">
        <v>11478</v>
      </c>
      <c r="U3413">
        <v>15379</v>
      </c>
      <c r="V3413" s="1" t="s">
        <v>3341</v>
      </c>
      <c r="W3413" s="1" t="s">
        <v>2551</v>
      </c>
      <c r="X3413" s="5" t="s">
        <v>3353</v>
      </c>
      <c r="Y3413" s="5" t="s">
        <v>2557</v>
      </c>
      <c r="Z3413" s="5" t="s">
        <v>2734</v>
      </c>
      <c r="AA3413" s="5"/>
    </row>
    <row r="3414" spans="1:27" ht="12" customHeight="1" x14ac:dyDescent="0.15">
      <c r="A3414" s="1" t="s">
        <v>889</v>
      </c>
      <c r="B3414" s="1" t="s">
        <v>45</v>
      </c>
      <c r="C3414" s="1" t="s">
        <v>21</v>
      </c>
      <c r="D3414" s="1" t="s">
        <v>2476</v>
      </c>
      <c r="E3414" s="1" t="s">
        <v>10</v>
      </c>
      <c r="F3414" s="1" t="s">
        <v>901</v>
      </c>
      <c r="G3414" s="1" t="s">
        <v>764</v>
      </c>
      <c r="H3414" s="1" t="s">
        <v>239</v>
      </c>
      <c r="I3414">
        <v>1604</v>
      </c>
      <c r="J3414">
        <v>1116</v>
      </c>
      <c r="K3414">
        <v>1097</v>
      </c>
      <c r="L3414">
        <v>1394</v>
      </c>
      <c r="M3414">
        <v>1336</v>
      </c>
      <c r="N3414">
        <v>1212</v>
      </c>
      <c r="O3414">
        <v>1607</v>
      </c>
      <c r="P3414">
        <v>1404</v>
      </c>
      <c r="Q3414">
        <v>2099</v>
      </c>
      <c r="R3414">
        <v>1647</v>
      </c>
      <c r="S3414">
        <v>1519</v>
      </c>
      <c r="T3414">
        <v>1536</v>
      </c>
      <c r="U3414">
        <v>2142</v>
      </c>
      <c r="V3414" s="1" t="s">
        <v>3341</v>
      </c>
      <c r="W3414" s="1" t="s">
        <v>2551</v>
      </c>
      <c r="X3414" s="5" t="s">
        <v>3353</v>
      </c>
      <c r="Y3414" s="5" t="s">
        <v>2740</v>
      </c>
      <c r="Z3414" s="5" t="s">
        <v>2738</v>
      </c>
      <c r="AA3414" s="5"/>
    </row>
    <row r="3415" spans="1:27" ht="12" customHeight="1" x14ac:dyDescent="0.15">
      <c r="A3415" s="1" t="s">
        <v>889</v>
      </c>
      <c r="B3415" s="1" t="s">
        <v>45</v>
      </c>
      <c r="C3415" s="1" t="s">
        <v>23</v>
      </c>
      <c r="D3415" s="1" t="s">
        <v>2476</v>
      </c>
      <c r="E3415" s="1" t="s">
        <v>10</v>
      </c>
      <c r="F3415" s="1" t="s">
        <v>901</v>
      </c>
      <c r="G3415" s="1" t="s">
        <v>247</v>
      </c>
      <c r="H3415" s="1" t="s">
        <v>235</v>
      </c>
      <c r="I3415">
        <v>0</v>
      </c>
      <c r="J3415">
        <v>0</v>
      </c>
      <c r="K3415">
        <v>0</v>
      </c>
      <c r="L3415">
        <v>0</v>
      </c>
      <c r="M3415">
        <v>0</v>
      </c>
      <c r="N3415">
        <v>0</v>
      </c>
      <c r="O3415">
        <v>0</v>
      </c>
      <c r="P3415">
        <v>0</v>
      </c>
      <c r="Q3415">
        <v>0</v>
      </c>
      <c r="R3415">
        <v>0</v>
      </c>
      <c r="S3415">
        <v>0</v>
      </c>
      <c r="T3415">
        <v>0</v>
      </c>
      <c r="U3415">
        <v>0</v>
      </c>
      <c r="V3415" s="1" t="s">
        <v>3341</v>
      </c>
      <c r="W3415" s="1" t="s">
        <v>2551</v>
      </c>
      <c r="X3415" s="5" t="s">
        <v>3353</v>
      </c>
      <c r="Y3415" s="5" t="s">
        <v>2564</v>
      </c>
      <c r="Z3415" s="5" t="s">
        <v>2734</v>
      </c>
      <c r="AA3415" s="5"/>
    </row>
    <row r="3416" spans="1:27" ht="12" customHeight="1" x14ac:dyDescent="0.15">
      <c r="A3416" s="1" t="s">
        <v>889</v>
      </c>
      <c r="B3416" s="1" t="s">
        <v>45</v>
      </c>
      <c r="C3416" s="1" t="s">
        <v>77</v>
      </c>
      <c r="D3416" s="1" t="s">
        <v>2476</v>
      </c>
      <c r="E3416" s="1" t="s">
        <v>10</v>
      </c>
      <c r="F3416" s="1" t="s">
        <v>901</v>
      </c>
      <c r="G3416" s="1" t="s">
        <v>249</v>
      </c>
      <c r="H3416" s="1" t="s">
        <v>235</v>
      </c>
      <c r="I3416">
        <v>0</v>
      </c>
      <c r="J3416">
        <v>0</v>
      </c>
      <c r="K3416">
        <v>0</v>
      </c>
      <c r="L3416">
        <v>0</v>
      </c>
      <c r="M3416">
        <v>0</v>
      </c>
      <c r="N3416">
        <v>0</v>
      </c>
      <c r="O3416">
        <v>0</v>
      </c>
      <c r="P3416">
        <v>0</v>
      </c>
      <c r="Q3416">
        <v>0</v>
      </c>
      <c r="R3416">
        <v>0</v>
      </c>
      <c r="S3416">
        <v>0</v>
      </c>
      <c r="T3416">
        <v>0</v>
      </c>
      <c r="U3416">
        <v>0</v>
      </c>
      <c r="V3416" s="1" t="s">
        <v>3341</v>
      </c>
      <c r="W3416" s="1" t="s">
        <v>2551</v>
      </c>
      <c r="X3416" s="5" t="s">
        <v>3353</v>
      </c>
      <c r="Y3416" s="5" t="s">
        <v>2559</v>
      </c>
      <c r="Z3416" s="5" t="s">
        <v>2734</v>
      </c>
      <c r="AA3416" s="5"/>
    </row>
    <row r="3417" spans="1:27" ht="12" customHeight="1" x14ac:dyDescent="0.15">
      <c r="A3417" s="1" t="s">
        <v>889</v>
      </c>
      <c r="B3417" s="1" t="s">
        <v>47</v>
      </c>
      <c r="C3417" s="1" t="s">
        <v>9</v>
      </c>
      <c r="D3417" s="1" t="s">
        <v>2476</v>
      </c>
      <c r="E3417" s="1" t="s">
        <v>10</v>
      </c>
      <c r="F3417" s="1" t="s">
        <v>902</v>
      </c>
      <c r="G3417" s="1" t="s">
        <v>234</v>
      </c>
      <c r="H3417" s="1" t="s">
        <v>235</v>
      </c>
      <c r="I3417">
        <v>42329</v>
      </c>
      <c r="J3417">
        <v>39311</v>
      </c>
      <c r="K3417">
        <v>38405</v>
      </c>
      <c r="L3417">
        <v>41176</v>
      </c>
      <c r="M3417">
        <v>37019</v>
      </c>
      <c r="N3417">
        <v>33781</v>
      </c>
      <c r="O3417">
        <v>36329</v>
      </c>
      <c r="P3417">
        <v>37661</v>
      </c>
      <c r="Q3417">
        <v>38925</v>
      </c>
      <c r="R3417">
        <v>32416</v>
      </c>
      <c r="S3417">
        <v>34293</v>
      </c>
      <c r="T3417">
        <v>35013</v>
      </c>
      <c r="U3417">
        <v>43658</v>
      </c>
      <c r="V3417" s="1" t="s">
        <v>3341</v>
      </c>
      <c r="W3417" s="1" t="s">
        <v>2551</v>
      </c>
      <c r="X3417" s="5" t="s">
        <v>3354</v>
      </c>
      <c r="Y3417" s="5" t="s">
        <v>2553</v>
      </c>
      <c r="Z3417" s="5" t="s">
        <v>2734</v>
      </c>
      <c r="AA3417" s="5"/>
    </row>
    <row r="3418" spans="1:27" ht="12" customHeight="1" x14ac:dyDescent="0.15">
      <c r="A3418" s="1" t="s">
        <v>889</v>
      </c>
      <c r="B3418" s="1" t="s">
        <v>47</v>
      </c>
      <c r="C3418" s="1" t="s">
        <v>15</v>
      </c>
      <c r="D3418" s="1" t="s">
        <v>2476</v>
      </c>
      <c r="E3418" s="1" t="s">
        <v>10</v>
      </c>
      <c r="F3418" s="1" t="s">
        <v>902</v>
      </c>
      <c r="G3418" s="1" t="s">
        <v>238</v>
      </c>
      <c r="H3418" s="1" t="s">
        <v>239</v>
      </c>
      <c r="I3418">
        <v>1052</v>
      </c>
      <c r="J3418">
        <v>475</v>
      </c>
      <c r="K3418">
        <v>445</v>
      </c>
      <c r="L3418">
        <v>584</v>
      </c>
      <c r="M3418">
        <v>578</v>
      </c>
      <c r="N3418">
        <v>555</v>
      </c>
      <c r="O3418">
        <v>739</v>
      </c>
      <c r="P3418">
        <v>699</v>
      </c>
      <c r="Q3418">
        <v>723</v>
      </c>
      <c r="R3418">
        <v>1054</v>
      </c>
      <c r="S3418">
        <v>644</v>
      </c>
      <c r="T3418">
        <v>950</v>
      </c>
      <c r="U3418">
        <v>1292</v>
      </c>
      <c r="V3418" s="1" t="s">
        <v>3341</v>
      </c>
      <c r="W3418" s="1" t="s">
        <v>2551</v>
      </c>
      <c r="X3418" s="5" t="s">
        <v>3354</v>
      </c>
      <c r="Y3418" s="5" t="s">
        <v>2737</v>
      </c>
      <c r="Z3418" s="5" t="s">
        <v>2738</v>
      </c>
      <c r="AA3418" s="5"/>
    </row>
    <row r="3419" spans="1:27" ht="12" customHeight="1" x14ac:dyDescent="0.15">
      <c r="A3419" s="1" t="s">
        <v>889</v>
      </c>
      <c r="B3419" s="1" t="s">
        <v>47</v>
      </c>
      <c r="C3419" s="1" t="s">
        <v>17</v>
      </c>
      <c r="D3419" s="1" t="s">
        <v>2476</v>
      </c>
      <c r="E3419" s="1" t="s">
        <v>10</v>
      </c>
      <c r="F3419" s="1" t="s">
        <v>902</v>
      </c>
      <c r="G3419" s="1" t="s">
        <v>240</v>
      </c>
      <c r="H3419" s="1" t="s">
        <v>235</v>
      </c>
      <c r="I3419">
        <v>3592</v>
      </c>
      <c r="J3419">
        <v>6730</v>
      </c>
      <c r="K3419">
        <v>4569</v>
      </c>
      <c r="L3419">
        <v>3593</v>
      </c>
      <c r="M3419">
        <v>4357</v>
      </c>
      <c r="N3419">
        <v>5245</v>
      </c>
      <c r="O3419">
        <v>6524</v>
      </c>
      <c r="P3419">
        <v>4526</v>
      </c>
      <c r="Q3419">
        <v>5210</v>
      </c>
      <c r="R3419">
        <v>4376</v>
      </c>
      <c r="S3419">
        <v>5155</v>
      </c>
      <c r="T3419">
        <v>4815</v>
      </c>
      <c r="U3419">
        <v>8263</v>
      </c>
      <c r="V3419" s="1" t="s">
        <v>3341</v>
      </c>
      <c r="W3419" s="1" t="s">
        <v>2551</v>
      </c>
      <c r="X3419" s="5" t="s">
        <v>3354</v>
      </c>
      <c r="Y3419" s="5" t="s">
        <v>2561</v>
      </c>
      <c r="Z3419" s="5" t="s">
        <v>2734</v>
      </c>
      <c r="AA3419" s="5"/>
    </row>
    <row r="3420" spans="1:27" ht="12" customHeight="1" x14ac:dyDescent="0.15">
      <c r="A3420" s="1" t="s">
        <v>889</v>
      </c>
      <c r="B3420" s="1" t="s">
        <v>47</v>
      </c>
      <c r="C3420" s="1" t="s">
        <v>19</v>
      </c>
      <c r="D3420" s="1" t="s">
        <v>2476</v>
      </c>
      <c r="E3420" s="1" t="s">
        <v>10</v>
      </c>
      <c r="F3420" s="1" t="s">
        <v>902</v>
      </c>
      <c r="G3420" s="1" t="s">
        <v>242</v>
      </c>
      <c r="H3420" s="1" t="s">
        <v>235</v>
      </c>
      <c r="I3420">
        <v>45954</v>
      </c>
      <c r="J3420">
        <v>41134</v>
      </c>
      <c r="K3420">
        <v>36392</v>
      </c>
      <c r="L3420">
        <v>49753</v>
      </c>
      <c r="M3420">
        <v>34162</v>
      </c>
      <c r="N3420">
        <v>37094</v>
      </c>
      <c r="O3420">
        <v>47308</v>
      </c>
      <c r="P3420">
        <v>44627</v>
      </c>
      <c r="Q3420">
        <v>47818</v>
      </c>
      <c r="R3420">
        <v>46456</v>
      </c>
      <c r="S3420">
        <v>35855</v>
      </c>
      <c r="T3420">
        <v>37806</v>
      </c>
      <c r="U3420">
        <v>52338</v>
      </c>
      <c r="V3420" s="1" t="s">
        <v>3341</v>
      </c>
      <c r="W3420" s="1" t="s">
        <v>2551</v>
      </c>
      <c r="X3420" s="5" t="s">
        <v>3354</v>
      </c>
      <c r="Y3420" s="5" t="s">
        <v>2557</v>
      </c>
      <c r="Z3420" s="5" t="s">
        <v>2734</v>
      </c>
      <c r="AA3420" s="5"/>
    </row>
    <row r="3421" spans="1:27" ht="12" customHeight="1" x14ac:dyDescent="0.15">
      <c r="A3421" s="1" t="s">
        <v>889</v>
      </c>
      <c r="B3421" s="1" t="s">
        <v>47</v>
      </c>
      <c r="C3421" s="1" t="s">
        <v>21</v>
      </c>
      <c r="D3421" s="1" t="s">
        <v>2476</v>
      </c>
      <c r="E3421" s="1" t="s">
        <v>10</v>
      </c>
      <c r="F3421" s="1" t="s">
        <v>902</v>
      </c>
      <c r="G3421" s="1" t="s">
        <v>764</v>
      </c>
      <c r="H3421" s="1" t="s">
        <v>239</v>
      </c>
      <c r="I3421">
        <v>1119</v>
      </c>
      <c r="J3421">
        <v>507</v>
      </c>
      <c r="K3421">
        <v>464</v>
      </c>
      <c r="L3421">
        <v>682</v>
      </c>
      <c r="M3421">
        <v>603</v>
      </c>
      <c r="N3421">
        <v>587</v>
      </c>
      <c r="O3421">
        <v>816</v>
      </c>
      <c r="P3421">
        <v>764</v>
      </c>
      <c r="Q3421">
        <v>756</v>
      </c>
      <c r="R3421">
        <v>1189</v>
      </c>
      <c r="S3421">
        <v>678</v>
      </c>
      <c r="T3421">
        <v>980</v>
      </c>
      <c r="U3421">
        <v>1406</v>
      </c>
      <c r="V3421" s="1" t="s">
        <v>3341</v>
      </c>
      <c r="W3421" s="1" t="s">
        <v>2551</v>
      </c>
      <c r="X3421" s="5" t="s">
        <v>3354</v>
      </c>
      <c r="Y3421" s="5" t="s">
        <v>2740</v>
      </c>
      <c r="Z3421" s="5" t="s">
        <v>2738</v>
      </c>
      <c r="AA3421" s="5"/>
    </row>
    <row r="3422" spans="1:27" ht="12" customHeight="1" x14ac:dyDescent="0.15">
      <c r="A3422" s="1" t="s">
        <v>889</v>
      </c>
      <c r="B3422" s="1" t="s">
        <v>47</v>
      </c>
      <c r="C3422" s="1" t="s">
        <v>23</v>
      </c>
      <c r="D3422" s="1" t="s">
        <v>2476</v>
      </c>
      <c r="E3422" s="1" t="s">
        <v>10</v>
      </c>
      <c r="F3422" s="1" t="s">
        <v>902</v>
      </c>
      <c r="G3422" s="1" t="s">
        <v>247</v>
      </c>
      <c r="H3422" s="1" t="s">
        <v>235</v>
      </c>
      <c r="I3422">
        <v>97</v>
      </c>
      <c r="J3422">
        <v>120</v>
      </c>
      <c r="K3422">
        <v>57</v>
      </c>
      <c r="L3422">
        <v>69</v>
      </c>
      <c r="M3422">
        <v>56</v>
      </c>
      <c r="N3422">
        <v>104</v>
      </c>
      <c r="O3422">
        <v>80</v>
      </c>
      <c r="P3422">
        <v>48</v>
      </c>
      <c r="Q3422">
        <v>107</v>
      </c>
      <c r="R3422">
        <v>65</v>
      </c>
      <c r="S3422">
        <v>91</v>
      </c>
      <c r="T3422">
        <v>92</v>
      </c>
      <c r="U3422">
        <v>128</v>
      </c>
      <c r="V3422" s="1" t="s">
        <v>3341</v>
      </c>
      <c r="W3422" s="1" t="s">
        <v>2551</v>
      </c>
      <c r="X3422" s="5" t="s">
        <v>3354</v>
      </c>
      <c r="Y3422" s="5" t="s">
        <v>2564</v>
      </c>
      <c r="Z3422" s="5" t="s">
        <v>2734</v>
      </c>
      <c r="AA3422" s="5"/>
    </row>
    <row r="3423" spans="1:27" ht="12" customHeight="1" x14ac:dyDescent="0.15">
      <c r="A3423" s="1" t="s">
        <v>889</v>
      </c>
      <c r="B3423" s="1" t="s">
        <v>47</v>
      </c>
      <c r="C3423" s="1" t="s">
        <v>77</v>
      </c>
      <c r="D3423" s="1" t="s">
        <v>2476</v>
      </c>
      <c r="E3423" s="1" t="s">
        <v>10</v>
      </c>
      <c r="F3423" s="1" t="s">
        <v>902</v>
      </c>
      <c r="G3423" s="1" t="s">
        <v>249</v>
      </c>
      <c r="H3423" s="1" t="s">
        <v>235</v>
      </c>
      <c r="I3423">
        <v>86444</v>
      </c>
      <c r="J3423">
        <v>91231</v>
      </c>
      <c r="K3423">
        <v>97756</v>
      </c>
      <c r="L3423">
        <v>92703</v>
      </c>
      <c r="M3423">
        <v>99861</v>
      </c>
      <c r="N3423">
        <v>101689</v>
      </c>
      <c r="O3423">
        <v>97154</v>
      </c>
      <c r="P3423">
        <v>94666</v>
      </c>
      <c r="Q3423">
        <v>90876</v>
      </c>
      <c r="R3423">
        <v>81147</v>
      </c>
      <c r="S3423">
        <v>84649</v>
      </c>
      <c r="T3423">
        <v>86511</v>
      </c>
      <c r="U3423">
        <v>85964</v>
      </c>
      <c r="V3423" s="1" t="s">
        <v>3341</v>
      </c>
      <c r="W3423" s="1" t="s">
        <v>2551</v>
      </c>
      <c r="X3423" s="5" t="s">
        <v>3354</v>
      </c>
      <c r="Y3423" s="5" t="s">
        <v>2559</v>
      </c>
      <c r="Z3423" s="5" t="s">
        <v>2734</v>
      </c>
      <c r="AA3423" s="5"/>
    </row>
    <row r="3424" spans="1:27" ht="12" customHeight="1" x14ac:dyDescent="0.15">
      <c r="A3424" s="1" t="s">
        <v>889</v>
      </c>
      <c r="B3424" s="1" t="s">
        <v>49</v>
      </c>
      <c r="C3424" s="1" t="s">
        <v>9</v>
      </c>
      <c r="D3424" s="1" t="s">
        <v>2476</v>
      </c>
      <c r="E3424" s="1" t="s">
        <v>10</v>
      </c>
      <c r="F3424" s="1" t="s">
        <v>903</v>
      </c>
      <c r="G3424" s="1" t="s">
        <v>234</v>
      </c>
      <c r="H3424" s="1" t="s">
        <v>235</v>
      </c>
      <c r="I3424">
        <v>66569</v>
      </c>
      <c r="J3424">
        <v>61714</v>
      </c>
      <c r="K3424">
        <v>60426</v>
      </c>
      <c r="L3424">
        <v>69082</v>
      </c>
      <c r="M3424">
        <v>69088</v>
      </c>
      <c r="N3424">
        <v>61317</v>
      </c>
      <c r="O3424">
        <v>69894</v>
      </c>
      <c r="P3424">
        <v>73965</v>
      </c>
      <c r="Q3424">
        <v>67737</v>
      </c>
      <c r="R3424">
        <v>69405</v>
      </c>
      <c r="S3424">
        <v>62638</v>
      </c>
      <c r="T3424">
        <v>65942</v>
      </c>
      <c r="U3424">
        <v>77360</v>
      </c>
      <c r="V3424" s="1" t="s">
        <v>3341</v>
      </c>
      <c r="W3424" s="1" t="s">
        <v>2551</v>
      </c>
      <c r="X3424" s="5" t="s">
        <v>3355</v>
      </c>
      <c r="Y3424" s="5" t="s">
        <v>2553</v>
      </c>
      <c r="Z3424" s="5" t="s">
        <v>2734</v>
      </c>
      <c r="AA3424" s="5"/>
    </row>
    <row r="3425" spans="1:27" ht="12" customHeight="1" x14ac:dyDescent="0.15">
      <c r="A3425" s="1" t="s">
        <v>889</v>
      </c>
      <c r="B3425" s="1" t="s">
        <v>49</v>
      </c>
      <c r="C3425" s="1" t="s">
        <v>15</v>
      </c>
      <c r="D3425" s="1" t="s">
        <v>2476</v>
      </c>
      <c r="E3425" s="1" t="s">
        <v>10</v>
      </c>
      <c r="F3425" s="1" t="s">
        <v>903</v>
      </c>
      <c r="G3425" s="1" t="s">
        <v>238</v>
      </c>
      <c r="H3425" s="1" t="s">
        <v>239</v>
      </c>
      <c r="I3425">
        <v>1677</v>
      </c>
      <c r="J3425">
        <v>1555</v>
      </c>
      <c r="K3425">
        <v>1433</v>
      </c>
      <c r="L3425">
        <v>1732</v>
      </c>
      <c r="M3425">
        <v>1687</v>
      </c>
      <c r="N3425">
        <v>1593</v>
      </c>
      <c r="O3425">
        <v>1791</v>
      </c>
      <c r="P3425">
        <v>1835</v>
      </c>
      <c r="Q3425">
        <v>1813</v>
      </c>
      <c r="R3425">
        <v>1915</v>
      </c>
      <c r="S3425">
        <v>1692</v>
      </c>
      <c r="T3425">
        <v>1740</v>
      </c>
      <c r="U3425">
        <v>2038</v>
      </c>
      <c r="V3425" s="1" t="s">
        <v>3341</v>
      </c>
      <c r="W3425" s="1" t="s">
        <v>2551</v>
      </c>
      <c r="X3425" s="5" t="s">
        <v>3355</v>
      </c>
      <c r="Y3425" s="5" t="s">
        <v>2737</v>
      </c>
      <c r="Z3425" s="5" t="s">
        <v>2738</v>
      </c>
      <c r="AA3425" s="5"/>
    </row>
    <row r="3426" spans="1:27" ht="12" customHeight="1" x14ac:dyDescent="0.15">
      <c r="A3426" s="1" t="s">
        <v>889</v>
      </c>
      <c r="B3426" s="1" t="s">
        <v>49</v>
      </c>
      <c r="C3426" s="1" t="s">
        <v>17</v>
      </c>
      <c r="D3426" s="1" t="s">
        <v>2476</v>
      </c>
      <c r="E3426" s="1" t="s">
        <v>10</v>
      </c>
      <c r="F3426" s="1" t="s">
        <v>903</v>
      </c>
      <c r="G3426" s="1" t="s">
        <v>240</v>
      </c>
      <c r="H3426" s="1" t="s">
        <v>235</v>
      </c>
      <c r="I3426">
        <v>3857</v>
      </c>
      <c r="J3426">
        <v>1300</v>
      </c>
      <c r="K3426">
        <v>1590</v>
      </c>
      <c r="L3426">
        <v>1542</v>
      </c>
      <c r="M3426">
        <v>1551</v>
      </c>
      <c r="N3426">
        <v>796</v>
      </c>
      <c r="O3426">
        <v>1109</v>
      </c>
      <c r="P3426">
        <v>1200</v>
      </c>
      <c r="Q3426">
        <v>950</v>
      </c>
      <c r="R3426">
        <v>1953</v>
      </c>
      <c r="S3426">
        <v>1438</v>
      </c>
      <c r="T3426">
        <v>1864</v>
      </c>
      <c r="U3426">
        <v>1841</v>
      </c>
      <c r="V3426" s="1" t="s">
        <v>3341</v>
      </c>
      <c r="W3426" s="1" t="s">
        <v>2551</v>
      </c>
      <c r="X3426" s="5" t="s">
        <v>3355</v>
      </c>
      <c r="Y3426" s="5" t="s">
        <v>2561</v>
      </c>
      <c r="Z3426" s="5" t="s">
        <v>2734</v>
      </c>
      <c r="AA3426" s="5"/>
    </row>
    <row r="3427" spans="1:27" ht="12" customHeight="1" x14ac:dyDescent="0.15">
      <c r="A3427" s="1" t="s">
        <v>889</v>
      </c>
      <c r="B3427" s="1" t="s">
        <v>49</v>
      </c>
      <c r="C3427" s="1" t="s">
        <v>19</v>
      </c>
      <c r="D3427" s="1" t="s">
        <v>2476</v>
      </c>
      <c r="E3427" s="1" t="s">
        <v>10</v>
      </c>
      <c r="F3427" s="1" t="s">
        <v>903</v>
      </c>
      <c r="G3427" s="1" t="s">
        <v>242</v>
      </c>
      <c r="H3427" s="1" t="s">
        <v>235</v>
      </c>
      <c r="I3427">
        <v>68062</v>
      </c>
      <c r="J3427">
        <v>60666</v>
      </c>
      <c r="K3427">
        <v>59580</v>
      </c>
      <c r="L3427">
        <v>68485</v>
      </c>
      <c r="M3427">
        <v>68634</v>
      </c>
      <c r="N3427">
        <v>60178</v>
      </c>
      <c r="O3427">
        <v>69004</v>
      </c>
      <c r="P3427">
        <v>72053</v>
      </c>
      <c r="Q3427">
        <v>66556</v>
      </c>
      <c r="R3427">
        <v>68516</v>
      </c>
      <c r="S3427">
        <v>62296</v>
      </c>
      <c r="T3427">
        <v>64923</v>
      </c>
      <c r="U3427">
        <v>77845</v>
      </c>
      <c r="V3427" s="1" t="s">
        <v>3341</v>
      </c>
      <c r="W3427" s="1" t="s">
        <v>2551</v>
      </c>
      <c r="X3427" s="5" t="s">
        <v>3355</v>
      </c>
      <c r="Y3427" s="5" t="s">
        <v>2557</v>
      </c>
      <c r="Z3427" s="5" t="s">
        <v>2734</v>
      </c>
      <c r="AA3427" s="5"/>
    </row>
    <row r="3428" spans="1:27" ht="12" customHeight="1" x14ac:dyDescent="0.15">
      <c r="A3428" s="1" t="s">
        <v>889</v>
      </c>
      <c r="B3428" s="1" t="s">
        <v>49</v>
      </c>
      <c r="C3428" s="1" t="s">
        <v>21</v>
      </c>
      <c r="D3428" s="1" t="s">
        <v>2476</v>
      </c>
      <c r="E3428" s="1" t="s">
        <v>10</v>
      </c>
      <c r="F3428" s="1" t="s">
        <v>903</v>
      </c>
      <c r="G3428" s="1" t="s">
        <v>764</v>
      </c>
      <c r="H3428" s="1" t="s">
        <v>239</v>
      </c>
      <c r="I3428">
        <v>1755</v>
      </c>
      <c r="J3428">
        <v>1496</v>
      </c>
      <c r="K3428">
        <v>1489</v>
      </c>
      <c r="L3428">
        <v>1827</v>
      </c>
      <c r="M3428">
        <v>1749</v>
      </c>
      <c r="N3428">
        <v>1651</v>
      </c>
      <c r="O3428">
        <v>1838</v>
      </c>
      <c r="P3428">
        <v>1852</v>
      </c>
      <c r="Q3428">
        <v>1859</v>
      </c>
      <c r="R3428">
        <v>1971</v>
      </c>
      <c r="S3428">
        <v>1771</v>
      </c>
      <c r="T3428">
        <v>1797</v>
      </c>
      <c r="U3428">
        <v>2175</v>
      </c>
      <c r="V3428" s="1" t="s">
        <v>3341</v>
      </c>
      <c r="W3428" s="1" t="s">
        <v>2551</v>
      </c>
      <c r="X3428" s="5" t="s">
        <v>3355</v>
      </c>
      <c r="Y3428" s="5" t="s">
        <v>2740</v>
      </c>
      <c r="Z3428" s="5" t="s">
        <v>2738</v>
      </c>
      <c r="AA3428" s="5"/>
    </row>
    <row r="3429" spans="1:27" ht="12" customHeight="1" x14ac:dyDescent="0.15">
      <c r="A3429" s="1" t="s">
        <v>889</v>
      </c>
      <c r="B3429" s="1" t="s">
        <v>49</v>
      </c>
      <c r="C3429" s="1" t="s">
        <v>23</v>
      </c>
      <c r="D3429" s="1" t="s">
        <v>2476</v>
      </c>
      <c r="E3429" s="1" t="s">
        <v>10</v>
      </c>
      <c r="F3429" s="1" t="s">
        <v>903</v>
      </c>
      <c r="G3429" s="1" t="s">
        <v>247</v>
      </c>
      <c r="H3429" s="1" t="s">
        <v>235</v>
      </c>
      <c r="I3429">
        <v>637</v>
      </c>
      <c r="J3429">
        <v>345</v>
      </c>
      <c r="K3429">
        <v>379</v>
      </c>
      <c r="L3429">
        <v>702</v>
      </c>
      <c r="M3429">
        <v>224</v>
      </c>
      <c r="N3429">
        <v>366</v>
      </c>
      <c r="O3429">
        <v>544</v>
      </c>
      <c r="P3429">
        <v>458</v>
      </c>
      <c r="Q3429">
        <v>901</v>
      </c>
      <c r="R3429">
        <v>559</v>
      </c>
      <c r="S3429">
        <v>618</v>
      </c>
      <c r="T3429">
        <v>577</v>
      </c>
      <c r="U3429">
        <v>506</v>
      </c>
      <c r="V3429" s="1" t="s">
        <v>3341</v>
      </c>
      <c r="W3429" s="1" t="s">
        <v>2551</v>
      </c>
      <c r="X3429" s="5" t="s">
        <v>3355</v>
      </c>
      <c r="Y3429" s="5" t="s">
        <v>2564</v>
      </c>
      <c r="Z3429" s="5" t="s">
        <v>2734</v>
      </c>
      <c r="AA3429" s="5"/>
    </row>
    <row r="3430" spans="1:27" ht="12" customHeight="1" x14ac:dyDescent="0.15">
      <c r="A3430" s="1" t="s">
        <v>889</v>
      </c>
      <c r="B3430" s="1" t="s">
        <v>49</v>
      </c>
      <c r="C3430" s="1" t="s">
        <v>77</v>
      </c>
      <c r="D3430" s="1" t="s">
        <v>2476</v>
      </c>
      <c r="E3430" s="1" t="s">
        <v>10</v>
      </c>
      <c r="F3430" s="1" t="s">
        <v>903</v>
      </c>
      <c r="G3430" s="1" t="s">
        <v>249</v>
      </c>
      <c r="H3430" s="1" t="s">
        <v>235</v>
      </c>
      <c r="I3430">
        <v>4655</v>
      </c>
      <c r="J3430">
        <v>4834</v>
      </c>
      <c r="K3430">
        <v>5076</v>
      </c>
      <c r="L3430">
        <v>5156</v>
      </c>
      <c r="M3430">
        <v>4965</v>
      </c>
      <c r="N3430">
        <v>4884</v>
      </c>
      <c r="O3430">
        <v>4703</v>
      </c>
      <c r="P3430">
        <v>5785</v>
      </c>
      <c r="Q3430">
        <v>4635</v>
      </c>
      <c r="R3430">
        <v>4596</v>
      </c>
      <c r="S3430">
        <v>3776</v>
      </c>
      <c r="T3430">
        <v>4382</v>
      </c>
      <c r="U3430">
        <v>3538</v>
      </c>
      <c r="V3430" s="1" t="s">
        <v>3341</v>
      </c>
      <c r="W3430" s="1" t="s">
        <v>2551</v>
      </c>
      <c r="X3430" s="5" t="s">
        <v>3355</v>
      </c>
      <c r="Y3430" s="5" t="s">
        <v>2559</v>
      </c>
      <c r="Z3430" s="5" t="s">
        <v>2734</v>
      </c>
      <c r="AA3430" s="5"/>
    </row>
    <row r="3431" spans="1:27" ht="12" customHeight="1" x14ac:dyDescent="0.15">
      <c r="A3431" s="1" t="s">
        <v>889</v>
      </c>
      <c r="B3431" s="1" t="s">
        <v>51</v>
      </c>
      <c r="C3431" s="1" t="s">
        <v>9</v>
      </c>
      <c r="D3431" s="1" t="s">
        <v>2476</v>
      </c>
      <c r="E3431" s="1" t="s">
        <v>10</v>
      </c>
      <c r="F3431" s="1" t="s">
        <v>904</v>
      </c>
      <c r="G3431" s="1" t="s">
        <v>234</v>
      </c>
      <c r="H3431" s="1" t="s">
        <v>235</v>
      </c>
      <c r="I3431">
        <v>1344</v>
      </c>
      <c r="J3431">
        <v>1034</v>
      </c>
      <c r="K3431">
        <v>1445</v>
      </c>
      <c r="L3431">
        <v>1323</v>
      </c>
      <c r="M3431">
        <v>1237</v>
      </c>
      <c r="N3431">
        <v>1175</v>
      </c>
      <c r="O3431">
        <v>1278</v>
      </c>
      <c r="P3431">
        <v>1133</v>
      </c>
      <c r="Q3431">
        <v>1245</v>
      </c>
      <c r="R3431">
        <v>1197</v>
      </c>
      <c r="S3431">
        <v>1430</v>
      </c>
      <c r="T3431">
        <v>1711</v>
      </c>
      <c r="U3431">
        <v>1750</v>
      </c>
      <c r="V3431" s="1" t="s">
        <v>3341</v>
      </c>
      <c r="W3431" s="1" t="s">
        <v>2551</v>
      </c>
      <c r="X3431" s="5" t="s">
        <v>3356</v>
      </c>
      <c r="Y3431" s="5" t="s">
        <v>2553</v>
      </c>
      <c r="Z3431" s="5" t="s">
        <v>2734</v>
      </c>
      <c r="AA3431" s="5"/>
    </row>
    <row r="3432" spans="1:27" ht="12" customHeight="1" x14ac:dyDescent="0.15">
      <c r="A3432" s="1" t="s">
        <v>889</v>
      </c>
      <c r="B3432" s="1" t="s">
        <v>51</v>
      </c>
      <c r="C3432" s="1" t="s">
        <v>15</v>
      </c>
      <c r="D3432" s="1" t="s">
        <v>2476</v>
      </c>
      <c r="E3432" s="1" t="s">
        <v>10</v>
      </c>
      <c r="F3432" s="1" t="s">
        <v>904</v>
      </c>
      <c r="G3432" s="1" t="s">
        <v>238</v>
      </c>
      <c r="H3432" s="1" t="s">
        <v>239</v>
      </c>
      <c r="I3432">
        <v>1560</v>
      </c>
      <c r="J3432">
        <v>786</v>
      </c>
      <c r="K3432">
        <v>1043</v>
      </c>
      <c r="L3432">
        <v>1092</v>
      </c>
      <c r="M3432">
        <v>1100</v>
      </c>
      <c r="N3432">
        <v>891</v>
      </c>
      <c r="O3432">
        <v>1213</v>
      </c>
      <c r="P3432">
        <v>1146</v>
      </c>
      <c r="Q3432">
        <v>1149</v>
      </c>
      <c r="R3432">
        <v>1344</v>
      </c>
      <c r="S3432">
        <v>1288</v>
      </c>
      <c r="T3432">
        <v>1273</v>
      </c>
      <c r="U3432">
        <v>1743</v>
      </c>
      <c r="V3432" s="1" t="s">
        <v>3341</v>
      </c>
      <c r="W3432" s="1" t="s">
        <v>2551</v>
      </c>
      <c r="X3432" s="5" t="s">
        <v>3356</v>
      </c>
      <c r="Y3432" s="5" t="s">
        <v>2737</v>
      </c>
      <c r="Z3432" s="5" t="s">
        <v>2738</v>
      </c>
      <c r="AA3432" s="5"/>
    </row>
    <row r="3433" spans="1:27" ht="12" customHeight="1" x14ac:dyDescent="0.15">
      <c r="A3433" s="1" t="s">
        <v>889</v>
      </c>
      <c r="B3433" s="1" t="s">
        <v>51</v>
      </c>
      <c r="C3433" s="1" t="s">
        <v>17</v>
      </c>
      <c r="D3433" s="1" t="s">
        <v>2476</v>
      </c>
      <c r="E3433" s="1" t="s">
        <v>10</v>
      </c>
      <c r="F3433" s="1" t="s">
        <v>904</v>
      </c>
      <c r="G3433" s="1" t="s">
        <v>240</v>
      </c>
      <c r="H3433" s="1" t="s">
        <v>235</v>
      </c>
      <c r="I3433">
        <v>22</v>
      </c>
      <c r="J3433">
        <v>2</v>
      </c>
      <c r="K3433">
        <v>22</v>
      </c>
      <c r="L3433">
        <v>9</v>
      </c>
      <c r="M3433">
        <v>9</v>
      </c>
      <c r="N3433">
        <v>1</v>
      </c>
      <c r="O3433">
        <v>9</v>
      </c>
      <c r="P3433">
        <v>6</v>
      </c>
      <c r="Q3433">
        <v>12</v>
      </c>
      <c r="R3433">
        <v>2</v>
      </c>
      <c r="S3433">
        <v>48</v>
      </c>
      <c r="T3433">
        <v>37</v>
      </c>
      <c r="U3433">
        <v>12</v>
      </c>
      <c r="V3433" s="1" t="s">
        <v>3341</v>
      </c>
      <c r="W3433" s="1" t="s">
        <v>2551</v>
      </c>
      <c r="X3433" s="5" t="s">
        <v>3356</v>
      </c>
      <c r="Y3433" s="5" t="s">
        <v>2561</v>
      </c>
      <c r="Z3433" s="5" t="s">
        <v>2734</v>
      </c>
      <c r="AA3433" s="5"/>
    </row>
    <row r="3434" spans="1:27" ht="12" customHeight="1" x14ac:dyDescent="0.15">
      <c r="A3434" s="1" t="s">
        <v>889</v>
      </c>
      <c r="B3434" s="1" t="s">
        <v>51</v>
      </c>
      <c r="C3434" s="1" t="s">
        <v>19</v>
      </c>
      <c r="D3434" s="1" t="s">
        <v>2476</v>
      </c>
      <c r="E3434" s="1" t="s">
        <v>10</v>
      </c>
      <c r="F3434" s="1" t="s">
        <v>904</v>
      </c>
      <c r="G3434" s="1" t="s">
        <v>242</v>
      </c>
      <c r="H3434" s="1" t="s">
        <v>235</v>
      </c>
      <c r="I3434">
        <v>1365</v>
      </c>
      <c r="J3434">
        <v>1037</v>
      </c>
      <c r="K3434">
        <v>1467</v>
      </c>
      <c r="L3434">
        <v>1332</v>
      </c>
      <c r="M3434">
        <v>1246</v>
      </c>
      <c r="N3434">
        <v>1176</v>
      </c>
      <c r="O3434">
        <v>1287</v>
      </c>
      <c r="P3434">
        <v>1139</v>
      </c>
      <c r="Q3434">
        <v>1255</v>
      </c>
      <c r="R3434">
        <v>1199</v>
      </c>
      <c r="S3434">
        <v>1478</v>
      </c>
      <c r="T3434">
        <v>1746</v>
      </c>
      <c r="U3434">
        <v>1762</v>
      </c>
      <c r="V3434" s="1" t="s">
        <v>3341</v>
      </c>
      <c r="W3434" s="1" t="s">
        <v>2551</v>
      </c>
      <c r="X3434" s="5" t="s">
        <v>3356</v>
      </c>
      <c r="Y3434" s="5" t="s">
        <v>2557</v>
      </c>
      <c r="Z3434" s="5" t="s">
        <v>2734</v>
      </c>
      <c r="AA3434" s="5"/>
    </row>
    <row r="3435" spans="1:27" ht="12" customHeight="1" x14ac:dyDescent="0.15">
      <c r="A3435" s="1" t="s">
        <v>889</v>
      </c>
      <c r="B3435" s="1" t="s">
        <v>51</v>
      </c>
      <c r="C3435" s="1" t="s">
        <v>21</v>
      </c>
      <c r="D3435" s="1" t="s">
        <v>2476</v>
      </c>
      <c r="E3435" s="1" t="s">
        <v>10</v>
      </c>
      <c r="F3435" s="1" t="s">
        <v>904</v>
      </c>
      <c r="G3435" s="1" t="s">
        <v>764</v>
      </c>
      <c r="H3435" s="1" t="s">
        <v>239</v>
      </c>
      <c r="I3435">
        <v>1626</v>
      </c>
      <c r="J3435">
        <v>817</v>
      </c>
      <c r="K3435">
        <v>1074</v>
      </c>
      <c r="L3435">
        <v>1137</v>
      </c>
      <c r="M3435">
        <v>1139</v>
      </c>
      <c r="N3435">
        <v>929</v>
      </c>
      <c r="O3435">
        <v>1276</v>
      </c>
      <c r="P3435">
        <v>1194</v>
      </c>
      <c r="Q3435">
        <v>1191</v>
      </c>
      <c r="R3435">
        <v>1382</v>
      </c>
      <c r="S3435">
        <v>1389</v>
      </c>
      <c r="T3435">
        <v>1359</v>
      </c>
      <c r="U3435">
        <v>1819</v>
      </c>
      <c r="V3435" s="1" t="s">
        <v>3341</v>
      </c>
      <c r="W3435" s="1" t="s">
        <v>2551</v>
      </c>
      <c r="X3435" s="5" t="s">
        <v>3356</v>
      </c>
      <c r="Y3435" s="5" t="s">
        <v>2740</v>
      </c>
      <c r="Z3435" s="5" t="s">
        <v>2738</v>
      </c>
      <c r="AA3435" s="5"/>
    </row>
    <row r="3436" spans="1:27" ht="12" customHeight="1" x14ac:dyDescent="0.15">
      <c r="A3436" s="1" t="s">
        <v>889</v>
      </c>
      <c r="B3436" s="1" t="s">
        <v>51</v>
      </c>
      <c r="C3436" s="1" t="s">
        <v>23</v>
      </c>
      <c r="D3436" s="1" t="s">
        <v>2476</v>
      </c>
      <c r="E3436" s="1" t="s">
        <v>10</v>
      </c>
      <c r="F3436" s="1" t="s">
        <v>904</v>
      </c>
      <c r="G3436" s="1" t="s">
        <v>247</v>
      </c>
      <c r="H3436" s="1" t="s">
        <v>235</v>
      </c>
      <c r="I3436">
        <v>0</v>
      </c>
      <c r="J3436">
        <v>0</v>
      </c>
      <c r="K3436">
        <v>0</v>
      </c>
      <c r="L3436">
        <v>0</v>
      </c>
      <c r="M3436">
        <v>0</v>
      </c>
      <c r="N3436">
        <v>0</v>
      </c>
      <c r="O3436">
        <v>0</v>
      </c>
      <c r="P3436">
        <v>0</v>
      </c>
      <c r="Q3436">
        <v>0</v>
      </c>
      <c r="R3436">
        <v>0</v>
      </c>
      <c r="S3436">
        <v>0</v>
      </c>
      <c r="T3436">
        <v>0</v>
      </c>
      <c r="U3436">
        <v>0</v>
      </c>
      <c r="V3436" s="1" t="s">
        <v>3341</v>
      </c>
      <c r="W3436" s="1" t="s">
        <v>2551</v>
      </c>
      <c r="X3436" s="5" t="s">
        <v>3356</v>
      </c>
      <c r="Y3436" s="5" t="s">
        <v>2564</v>
      </c>
      <c r="Z3436" s="5" t="s">
        <v>2734</v>
      </c>
      <c r="AA3436" s="5"/>
    </row>
    <row r="3437" spans="1:27" ht="12" customHeight="1" x14ac:dyDescent="0.15">
      <c r="A3437" s="1" t="s">
        <v>889</v>
      </c>
      <c r="B3437" s="1" t="s">
        <v>51</v>
      </c>
      <c r="C3437" s="1" t="s">
        <v>77</v>
      </c>
      <c r="D3437" s="1" t="s">
        <v>2476</v>
      </c>
      <c r="E3437" s="1" t="s">
        <v>10</v>
      </c>
      <c r="F3437" s="1" t="s">
        <v>904</v>
      </c>
      <c r="G3437" s="1" t="s">
        <v>249</v>
      </c>
      <c r="H3437" s="1" t="s">
        <v>235</v>
      </c>
      <c r="I3437">
        <v>12</v>
      </c>
      <c r="J3437">
        <v>11</v>
      </c>
      <c r="K3437">
        <v>11</v>
      </c>
      <c r="L3437">
        <v>11</v>
      </c>
      <c r="M3437">
        <v>11</v>
      </c>
      <c r="N3437">
        <v>11</v>
      </c>
      <c r="O3437">
        <v>11</v>
      </c>
      <c r="P3437">
        <v>11</v>
      </c>
      <c r="Q3437">
        <v>13</v>
      </c>
      <c r="R3437">
        <v>13</v>
      </c>
      <c r="S3437">
        <v>13</v>
      </c>
      <c r="T3437">
        <v>15</v>
      </c>
      <c r="U3437">
        <v>15</v>
      </c>
      <c r="V3437" s="1" t="s">
        <v>3341</v>
      </c>
      <c r="W3437" s="1" t="s">
        <v>2551</v>
      </c>
      <c r="X3437" s="5" t="s">
        <v>3356</v>
      </c>
      <c r="Y3437" s="5" t="s">
        <v>2559</v>
      </c>
      <c r="Z3437" s="5" t="s">
        <v>2734</v>
      </c>
      <c r="AA3437" s="5"/>
    </row>
    <row r="3438" spans="1:27" ht="12" customHeight="1" x14ac:dyDescent="0.15">
      <c r="A3438" s="1" t="s">
        <v>889</v>
      </c>
      <c r="B3438" s="1" t="s">
        <v>53</v>
      </c>
      <c r="C3438" s="1" t="s">
        <v>9</v>
      </c>
      <c r="D3438" s="1" t="s">
        <v>2476</v>
      </c>
      <c r="E3438" s="1" t="s">
        <v>10</v>
      </c>
      <c r="F3438" s="1" t="s">
        <v>905</v>
      </c>
      <c r="G3438" s="1" t="s">
        <v>234</v>
      </c>
      <c r="H3438" s="1" t="s">
        <v>235</v>
      </c>
      <c r="I3438">
        <v>451</v>
      </c>
      <c r="J3438">
        <v>76</v>
      </c>
      <c r="K3438">
        <v>90</v>
      </c>
      <c r="L3438">
        <v>126</v>
      </c>
      <c r="M3438">
        <v>105</v>
      </c>
      <c r="N3438">
        <v>157</v>
      </c>
      <c r="O3438">
        <v>455</v>
      </c>
      <c r="P3438">
        <v>249</v>
      </c>
      <c r="Q3438">
        <v>305</v>
      </c>
      <c r="R3438">
        <v>242</v>
      </c>
      <c r="S3438">
        <v>372</v>
      </c>
      <c r="T3438">
        <v>461</v>
      </c>
      <c r="U3438">
        <v>578</v>
      </c>
      <c r="V3438" s="1" t="s">
        <v>3341</v>
      </c>
      <c r="W3438" s="1" t="s">
        <v>2551</v>
      </c>
      <c r="X3438" s="5" t="s">
        <v>3357</v>
      </c>
      <c r="Y3438" s="5" t="s">
        <v>2553</v>
      </c>
      <c r="Z3438" s="5" t="s">
        <v>2734</v>
      </c>
      <c r="AA3438" s="5"/>
    </row>
    <row r="3439" spans="1:27" ht="12" customHeight="1" x14ac:dyDescent="0.15">
      <c r="A3439" s="1" t="s">
        <v>889</v>
      </c>
      <c r="B3439" s="1" t="s">
        <v>53</v>
      </c>
      <c r="C3439" s="1" t="s">
        <v>15</v>
      </c>
      <c r="D3439" s="1" t="s">
        <v>2476</v>
      </c>
      <c r="E3439" s="1" t="s">
        <v>10</v>
      </c>
      <c r="F3439" s="1" t="s">
        <v>905</v>
      </c>
      <c r="G3439" s="1" t="s">
        <v>238</v>
      </c>
      <c r="H3439" s="1" t="s">
        <v>239</v>
      </c>
      <c r="I3439">
        <v>3702</v>
      </c>
      <c r="J3439">
        <v>955</v>
      </c>
      <c r="K3439">
        <v>1296</v>
      </c>
      <c r="L3439">
        <v>1395</v>
      </c>
      <c r="M3439">
        <v>662</v>
      </c>
      <c r="N3439">
        <v>974</v>
      </c>
      <c r="O3439">
        <v>1269</v>
      </c>
      <c r="P3439">
        <v>1344</v>
      </c>
      <c r="Q3439">
        <v>1563</v>
      </c>
      <c r="R3439">
        <v>1816</v>
      </c>
      <c r="S3439">
        <v>1796</v>
      </c>
      <c r="T3439">
        <v>1903</v>
      </c>
      <c r="U3439">
        <v>2968</v>
      </c>
      <c r="V3439" s="1" t="s">
        <v>3341</v>
      </c>
      <c r="W3439" s="1" t="s">
        <v>2551</v>
      </c>
      <c r="X3439" s="5" t="s">
        <v>3357</v>
      </c>
      <c r="Y3439" s="5" t="s">
        <v>2737</v>
      </c>
      <c r="Z3439" s="5" t="s">
        <v>2738</v>
      </c>
      <c r="AA3439" s="5"/>
    </row>
    <row r="3440" spans="1:27" ht="12" customHeight="1" x14ac:dyDescent="0.15">
      <c r="A3440" s="1" t="s">
        <v>889</v>
      </c>
      <c r="B3440" s="1" t="s">
        <v>53</v>
      </c>
      <c r="C3440" s="1" t="s">
        <v>17</v>
      </c>
      <c r="D3440" s="1" t="s">
        <v>2476</v>
      </c>
      <c r="E3440" s="1" t="s">
        <v>10</v>
      </c>
      <c r="F3440" s="1" t="s">
        <v>905</v>
      </c>
      <c r="G3440" s="1" t="s">
        <v>240</v>
      </c>
      <c r="H3440" s="1" t="s">
        <v>235</v>
      </c>
      <c r="I3440">
        <v>2</v>
      </c>
      <c r="J3440">
        <v>2</v>
      </c>
      <c r="K3440">
        <v>7</v>
      </c>
      <c r="L3440">
        <v>3</v>
      </c>
      <c r="M3440">
        <v>3</v>
      </c>
      <c r="N3440">
        <v>3</v>
      </c>
      <c r="O3440">
        <v>2</v>
      </c>
      <c r="P3440">
        <v>0</v>
      </c>
      <c r="Q3440">
        <v>0</v>
      </c>
      <c r="R3440">
        <v>6</v>
      </c>
      <c r="S3440">
        <v>0</v>
      </c>
      <c r="T3440">
        <v>3</v>
      </c>
      <c r="U3440">
        <v>3</v>
      </c>
      <c r="V3440" s="1" t="s">
        <v>3341</v>
      </c>
      <c r="W3440" s="1" t="s">
        <v>2551</v>
      </c>
      <c r="X3440" s="5" t="s">
        <v>3357</v>
      </c>
      <c r="Y3440" s="5" t="s">
        <v>2561</v>
      </c>
      <c r="Z3440" s="5" t="s">
        <v>2734</v>
      </c>
      <c r="AA3440" s="5"/>
    </row>
    <row r="3441" spans="1:27" ht="12" customHeight="1" x14ac:dyDescent="0.15">
      <c r="A3441" s="1" t="s">
        <v>889</v>
      </c>
      <c r="B3441" s="1" t="s">
        <v>53</v>
      </c>
      <c r="C3441" s="1" t="s">
        <v>19</v>
      </c>
      <c r="D3441" s="1" t="s">
        <v>2476</v>
      </c>
      <c r="E3441" s="1" t="s">
        <v>10</v>
      </c>
      <c r="F3441" s="1" t="s">
        <v>905</v>
      </c>
      <c r="G3441" s="1" t="s">
        <v>242</v>
      </c>
      <c r="H3441" s="1" t="s">
        <v>235</v>
      </c>
      <c r="I3441">
        <v>455</v>
      </c>
      <c r="J3441">
        <v>76</v>
      </c>
      <c r="K3441">
        <v>96</v>
      </c>
      <c r="L3441">
        <v>131</v>
      </c>
      <c r="M3441">
        <v>108</v>
      </c>
      <c r="N3441">
        <v>158</v>
      </c>
      <c r="O3441">
        <v>459</v>
      </c>
      <c r="P3441">
        <v>249</v>
      </c>
      <c r="Q3441">
        <v>306</v>
      </c>
      <c r="R3441">
        <v>248</v>
      </c>
      <c r="S3441">
        <v>372</v>
      </c>
      <c r="T3441">
        <v>462</v>
      </c>
      <c r="U3441">
        <v>583</v>
      </c>
      <c r="V3441" s="1" t="s">
        <v>3341</v>
      </c>
      <c r="W3441" s="1" t="s">
        <v>2551</v>
      </c>
      <c r="X3441" s="5" t="s">
        <v>3357</v>
      </c>
      <c r="Y3441" s="5" t="s">
        <v>2557</v>
      </c>
      <c r="Z3441" s="5" t="s">
        <v>2734</v>
      </c>
      <c r="AA3441" s="5"/>
    </row>
    <row r="3442" spans="1:27" ht="12" customHeight="1" x14ac:dyDescent="0.15">
      <c r="A3442" s="1" t="s">
        <v>889</v>
      </c>
      <c r="B3442" s="1" t="s">
        <v>53</v>
      </c>
      <c r="C3442" s="1" t="s">
        <v>21</v>
      </c>
      <c r="D3442" s="1" t="s">
        <v>2476</v>
      </c>
      <c r="E3442" s="1" t="s">
        <v>10</v>
      </c>
      <c r="F3442" s="1" t="s">
        <v>905</v>
      </c>
      <c r="G3442" s="1" t="s">
        <v>764</v>
      </c>
      <c r="H3442" s="1" t="s">
        <v>239</v>
      </c>
      <c r="I3442">
        <v>3703</v>
      </c>
      <c r="J3442">
        <v>955</v>
      </c>
      <c r="K3442">
        <v>1298</v>
      </c>
      <c r="L3442">
        <v>1397</v>
      </c>
      <c r="M3442">
        <v>663</v>
      </c>
      <c r="N3442">
        <v>974</v>
      </c>
      <c r="O3442">
        <v>1270</v>
      </c>
      <c r="P3442">
        <v>1344</v>
      </c>
      <c r="Q3442">
        <v>1563</v>
      </c>
      <c r="R3442">
        <v>1822</v>
      </c>
      <c r="S3442">
        <v>1796</v>
      </c>
      <c r="T3442">
        <v>1903</v>
      </c>
      <c r="U3442">
        <v>2970</v>
      </c>
      <c r="V3442" s="1" t="s">
        <v>3341</v>
      </c>
      <c r="W3442" s="1" t="s">
        <v>2551</v>
      </c>
      <c r="X3442" s="5" t="s">
        <v>3357</v>
      </c>
      <c r="Y3442" s="5" t="s">
        <v>2740</v>
      </c>
      <c r="Z3442" s="5" t="s">
        <v>2738</v>
      </c>
      <c r="AA3442" s="5"/>
    </row>
    <row r="3443" spans="1:27" ht="12" customHeight="1" x14ac:dyDescent="0.15">
      <c r="A3443" s="1" t="s">
        <v>889</v>
      </c>
      <c r="B3443" s="1" t="s">
        <v>53</v>
      </c>
      <c r="C3443" s="1" t="s">
        <v>23</v>
      </c>
      <c r="D3443" s="1" t="s">
        <v>2476</v>
      </c>
      <c r="E3443" s="1" t="s">
        <v>10</v>
      </c>
      <c r="F3443" s="1" t="s">
        <v>905</v>
      </c>
      <c r="G3443" s="1" t="s">
        <v>247</v>
      </c>
      <c r="H3443" s="1" t="s">
        <v>235</v>
      </c>
      <c r="I3443">
        <v>0</v>
      </c>
      <c r="J3443">
        <v>0</v>
      </c>
      <c r="K3443">
        <v>0</v>
      </c>
      <c r="L3443">
        <v>0</v>
      </c>
      <c r="M3443">
        <v>0</v>
      </c>
      <c r="N3443">
        <v>0</v>
      </c>
      <c r="O3443">
        <v>0</v>
      </c>
      <c r="P3443">
        <v>0</v>
      </c>
      <c r="Q3443">
        <v>0</v>
      </c>
      <c r="R3443">
        <v>0</v>
      </c>
      <c r="S3443">
        <v>0</v>
      </c>
      <c r="T3443">
        <v>0</v>
      </c>
      <c r="U3443">
        <v>0</v>
      </c>
      <c r="V3443" s="1" t="s">
        <v>3341</v>
      </c>
      <c r="W3443" s="1" t="s">
        <v>2551</v>
      </c>
      <c r="X3443" s="5" t="s">
        <v>3357</v>
      </c>
      <c r="Y3443" s="5" t="s">
        <v>2564</v>
      </c>
      <c r="Z3443" s="5" t="s">
        <v>2734</v>
      </c>
      <c r="AA3443" s="5"/>
    </row>
    <row r="3444" spans="1:27" ht="12" customHeight="1" x14ac:dyDescent="0.15">
      <c r="A3444" s="1" t="s">
        <v>889</v>
      </c>
      <c r="B3444" s="1" t="s">
        <v>53</v>
      </c>
      <c r="C3444" s="1" t="s">
        <v>77</v>
      </c>
      <c r="D3444" s="1" t="s">
        <v>2476</v>
      </c>
      <c r="E3444" s="1" t="s">
        <v>10</v>
      </c>
      <c r="F3444" s="1" t="s">
        <v>905</v>
      </c>
      <c r="G3444" s="1" t="s">
        <v>249</v>
      </c>
      <c r="H3444" s="1" t="s">
        <v>235</v>
      </c>
      <c r="I3444">
        <v>0</v>
      </c>
      <c r="J3444">
        <v>2</v>
      </c>
      <c r="K3444">
        <v>3</v>
      </c>
      <c r="L3444">
        <v>1</v>
      </c>
      <c r="M3444">
        <v>1</v>
      </c>
      <c r="N3444">
        <v>3</v>
      </c>
      <c r="O3444">
        <v>1</v>
      </c>
      <c r="P3444">
        <v>1</v>
      </c>
      <c r="Q3444">
        <v>0</v>
      </c>
      <c r="R3444">
        <v>0</v>
      </c>
      <c r="S3444">
        <v>0</v>
      </c>
      <c r="T3444">
        <v>2</v>
      </c>
      <c r="U3444">
        <v>0</v>
      </c>
      <c r="V3444" s="1" t="s">
        <v>3341</v>
      </c>
      <c r="W3444" s="1" t="s">
        <v>2551</v>
      </c>
      <c r="X3444" s="5" t="s">
        <v>3357</v>
      </c>
      <c r="Y3444" s="5" t="s">
        <v>2559</v>
      </c>
      <c r="Z3444" s="5" t="s">
        <v>2734</v>
      </c>
      <c r="AA3444" s="5"/>
    </row>
    <row r="3445" spans="1:27" ht="12" customHeight="1" x14ac:dyDescent="0.15">
      <c r="A3445" s="1" t="s">
        <v>889</v>
      </c>
      <c r="B3445" s="1" t="s">
        <v>55</v>
      </c>
      <c r="C3445" s="1" t="s">
        <v>9</v>
      </c>
      <c r="D3445" s="1" t="s">
        <v>2476</v>
      </c>
      <c r="E3445" s="1" t="s">
        <v>10</v>
      </c>
      <c r="F3445" s="1" t="s">
        <v>906</v>
      </c>
      <c r="G3445" s="1" t="s">
        <v>234</v>
      </c>
      <c r="H3445" s="1" t="s">
        <v>235</v>
      </c>
      <c r="I3445">
        <v>388</v>
      </c>
      <c r="J3445">
        <v>388</v>
      </c>
      <c r="K3445">
        <v>280</v>
      </c>
      <c r="L3445">
        <v>340</v>
      </c>
      <c r="M3445">
        <v>382</v>
      </c>
      <c r="N3445">
        <v>360</v>
      </c>
      <c r="O3445">
        <v>385</v>
      </c>
      <c r="P3445">
        <v>426</v>
      </c>
      <c r="Q3445">
        <v>360</v>
      </c>
      <c r="R3445">
        <v>425</v>
      </c>
      <c r="S3445">
        <v>407</v>
      </c>
      <c r="T3445">
        <v>404</v>
      </c>
      <c r="U3445">
        <v>479</v>
      </c>
      <c r="V3445" s="1" t="s">
        <v>3341</v>
      </c>
      <c r="W3445" s="1" t="s">
        <v>2551</v>
      </c>
      <c r="X3445" s="5" t="s">
        <v>3358</v>
      </c>
      <c r="Y3445" s="5" t="s">
        <v>2553</v>
      </c>
      <c r="Z3445" s="5" t="s">
        <v>2734</v>
      </c>
      <c r="AA3445" s="5"/>
    </row>
    <row r="3446" spans="1:27" ht="12" customHeight="1" x14ac:dyDescent="0.15">
      <c r="A3446" s="1" t="s">
        <v>889</v>
      </c>
      <c r="B3446" s="1" t="s">
        <v>55</v>
      </c>
      <c r="C3446" s="1" t="s">
        <v>15</v>
      </c>
      <c r="D3446" s="1" t="s">
        <v>2476</v>
      </c>
      <c r="E3446" s="1" t="s">
        <v>10</v>
      </c>
      <c r="F3446" s="1" t="s">
        <v>906</v>
      </c>
      <c r="G3446" s="1" t="s">
        <v>238</v>
      </c>
      <c r="H3446" s="1" t="s">
        <v>239</v>
      </c>
      <c r="I3446">
        <v>838</v>
      </c>
      <c r="J3446">
        <v>362</v>
      </c>
      <c r="K3446">
        <v>286</v>
      </c>
      <c r="L3446">
        <v>473</v>
      </c>
      <c r="M3446">
        <v>339</v>
      </c>
      <c r="N3446">
        <v>275</v>
      </c>
      <c r="O3446">
        <v>536</v>
      </c>
      <c r="P3446">
        <v>471</v>
      </c>
      <c r="Q3446">
        <v>380</v>
      </c>
      <c r="R3446">
        <v>531</v>
      </c>
      <c r="S3446">
        <v>777</v>
      </c>
      <c r="T3446">
        <v>628</v>
      </c>
      <c r="U3446">
        <v>851</v>
      </c>
      <c r="V3446" s="1" t="s">
        <v>3341</v>
      </c>
      <c r="W3446" s="1" t="s">
        <v>2551</v>
      </c>
      <c r="X3446" s="5" t="s">
        <v>3358</v>
      </c>
      <c r="Y3446" s="5" t="s">
        <v>2737</v>
      </c>
      <c r="Z3446" s="5" t="s">
        <v>2738</v>
      </c>
      <c r="AA3446" s="5"/>
    </row>
    <row r="3447" spans="1:27" ht="12" customHeight="1" x14ac:dyDescent="0.15">
      <c r="A3447" s="1" t="s">
        <v>889</v>
      </c>
      <c r="B3447" s="1" t="s">
        <v>55</v>
      </c>
      <c r="C3447" s="1" t="s">
        <v>17</v>
      </c>
      <c r="D3447" s="1" t="s">
        <v>2476</v>
      </c>
      <c r="E3447" s="1" t="s">
        <v>10</v>
      </c>
      <c r="F3447" s="1" t="s">
        <v>906</v>
      </c>
      <c r="G3447" s="1" t="s">
        <v>240</v>
      </c>
      <c r="H3447" s="1" t="s">
        <v>235</v>
      </c>
      <c r="I3447">
        <v>253</v>
      </c>
      <c r="J3447">
        <v>246</v>
      </c>
      <c r="K3447">
        <v>302</v>
      </c>
      <c r="L3447">
        <v>219</v>
      </c>
      <c r="M3447">
        <v>343</v>
      </c>
      <c r="N3447">
        <v>359</v>
      </c>
      <c r="O3447">
        <v>268</v>
      </c>
      <c r="P3447">
        <v>331</v>
      </c>
      <c r="Q3447">
        <v>267</v>
      </c>
      <c r="R3447">
        <v>269</v>
      </c>
      <c r="S3447">
        <v>376</v>
      </c>
      <c r="T3447">
        <v>357</v>
      </c>
      <c r="U3447">
        <v>490</v>
      </c>
      <c r="V3447" s="1" t="s">
        <v>3341</v>
      </c>
      <c r="W3447" s="1" t="s">
        <v>2551</v>
      </c>
      <c r="X3447" s="5" t="s">
        <v>3358</v>
      </c>
      <c r="Y3447" s="5" t="s">
        <v>2561</v>
      </c>
      <c r="Z3447" s="5" t="s">
        <v>2734</v>
      </c>
      <c r="AA3447" s="5"/>
    </row>
    <row r="3448" spans="1:27" ht="12" customHeight="1" x14ac:dyDescent="0.15">
      <c r="A3448" s="1" t="s">
        <v>889</v>
      </c>
      <c r="B3448" s="1" t="s">
        <v>55</v>
      </c>
      <c r="C3448" s="1" t="s">
        <v>19</v>
      </c>
      <c r="D3448" s="1" t="s">
        <v>2476</v>
      </c>
      <c r="E3448" s="1" t="s">
        <v>10</v>
      </c>
      <c r="F3448" s="1" t="s">
        <v>906</v>
      </c>
      <c r="G3448" s="1" t="s">
        <v>242</v>
      </c>
      <c r="H3448" s="1" t="s">
        <v>235</v>
      </c>
      <c r="I3448">
        <v>641</v>
      </c>
      <c r="J3448">
        <v>599</v>
      </c>
      <c r="K3448">
        <v>510</v>
      </c>
      <c r="L3448">
        <v>582</v>
      </c>
      <c r="M3448">
        <v>671</v>
      </c>
      <c r="N3448">
        <v>746</v>
      </c>
      <c r="O3448">
        <v>770</v>
      </c>
      <c r="P3448">
        <v>762</v>
      </c>
      <c r="Q3448">
        <v>596</v>
      </c>
      <c r="R3448">
        <v>708</v>
      </c>
      <c r="S3448">
        <v>701</v>
      </c>
      <c r="T3448">
        <v>728</v>
      </c>
      <c r="U3448">
        <v>811</v>
      </c>
      <c r="V3448" s="1" t="s">
        <v>3341</v>
      </c>
      <c r="W3448" s="1" t="s">
        <v>2551</v>
      </c>
      <c r="X3448" s="5" t="s">
        <v>3358</v>
      </c>
      <c r="Y3448" s="5" t="s">
        <v>2557</v>
      </c>
      <c r="Z3448" s="5" t="s">
        <v>2734</v>
      </c>
      <c r="AA3448" s="5"/>
    </row>
    <row r="3449" spans="1:27" ht="12" customHeight="1" x14ac:dyDescent="0.15">
      <c r="A3449" s="1" t="s">
        <v>889</v>
      </c>
      <c r="B3449" s="1" t="s">
        <v>55</v>
      </c>
      <c r="C3449" s="1" t="s">
        <v>21</v>
      </c>
      <c r="D3449" s="1" t="s">
        <v>2476</v>
      </c>
      <c r="E3449" s="1" t="s">
        <v>10</v>
      </c>
      <c r="F3449" s="1" t="s">
        <v>906</v>
      </c>
      <c r="G3449" s="1" t="s">
        <v>764</v>
      </c>
      <c r="H3449" s="1" t="s">
        <v>239</v>
      </c>
      <c r="I3449">
        <v>875</v>
      </c>
      <c r="J3449">
        <v>388</v>
      </c>
      <c r="K3449">
        <v>319</v>
      </c>
      <c r="L3449">
        <v>508</v>
      </c>
      <c r="M3449">
        <v>373</v>
      </c>
      <c r="N3449">
        <v>312</v>
      </c>
      <c r="O3449">
        <v>595</v>
      </c>
      <c r="P3449">
        <v>520</v>
      </c>
      <c r="Q3449">
        <v>420</v>
      </c>
      <c r="R3449">
        <v>575</v>
      </c>
      <c r="S3449">
        <v>819</v>
      </c>
      <c r="T3449">
        <v>671</v>
      </c>
      <c r="U3449">
        <v>894</v>
      </c>
      <c r="V3449" s="1" t="s">
        <v>3341</v>
      </c>
      <c r="W3449" s="1" t="s">
        <v>2551</v>
      </c>
      <c r="X3449" s="5" t="s">
        <v>3358</v>
      </c>
      <c r="Y3449" s="5" t="s">
        <v>2740</v>
      </c>
      <c r="Z3449" s="5" t="s">
        <v>2738</v>
      </c>
      <c r="AA3449" s="5"/>
    </row>
    <row r="3450" spans="1:27" ht="12" customHeight="1" x14ac:dyDescent="0.15">
      <c r="A3450" s="1" t="s">
        <v>889</v>
      </c>
      <c r="B3450" s="1" t="s">
        <v>55</v>
      </c>
      <c r="C3450" s="1" t="s">
        <v>23</v>
      </c>
      <c r="D3450" s="1" t="s">
        <v>2476</v>
      </c>
      <c r="E3450" s="1" t="s">
        <v>10</v>
      </c>
      <c r="F3450" s="1" t="s">
        <v>906</v>
      </c>
      <c r="G3450" s="1" t="s">
        <v>247</v>
      </c>
      <c r="H3450" s="1" t="s">
        <v>235</v>
      </c>
      <c r="I3450">
        <v>0</v>
      </c>
      <c r="J3450">
        <v>0</v>
      </c>
      <c r="K3450">
        <v>0</v>
      </c>
      <c r="L3450">
        <v>0</v>
      </c>
      <c r="M3450">
        <v>0</v>
      </c>
      <c r="N3450">
        <v>0</v>
      </c>
      <c r="O3450">
        <v>0</v>
      </c>
      <c r="P3450">
        <v>0</v>
      </c>
      <c r="Q3450">
        <v>0</v>
      </c>
      <c r="R3450">
        <v>0</v>
      </c>
      <c r="S3450">
        <v>0</v>
      </c>
      <c r="T3450">
        <v>0</v>
      </c>
      <c r="U3450">
        <v>0</v>
      </c>
      <c r="V3450" s="1" t="s">
        <v>3341</v>
      </c>
      <c r="W3450" s="1" t="s">
        <v>2551</v>
      </c>
      <c r="X3450" s="5" t="s">
        <v>3358</v>
      </c>
      <c r="Y3450" s="5" t="s">
        <v>2564</v>
      </c>
      <c r="Z3450" s="5" t="s">
        <v>2734</v>
      </c>
      <c r="AA3450" s="5"/>
    </row>
    <row r="3451" spans="1:27" ht="12" customHeight="1" x14ac:dyDescent="0.15">
      <c r="A3451" s="1" t="s">
        <v>889</v>
      </c>
      <c r="B3451" s="1" t="s">
        <v>55</v>
      </c>
      <c r="C3451" s="1" t="s">
        <v>77</v>
      </c>
      <c r="D3451" s="1" t="s">
        <v>2476</v>
      </c>
      <c r="E3451" s="1" t="s">
        <v>10</v>
      </c>
      <c r="F3451" s="1" t="s">
        <v>906</v>
      </c>
      <c r="G3451" s="1" t="s">
        <v>249</v>
      </c>
      <c r="H3451" s="1" t="s">
        <v>235</v>
      </c>
      <c r="I3451">
        <v>203</v>
      </c>
      <c r="J3451">
        <v>238</v>
      </c>
      <c r="K3451">
        <v>310</v>
      </c>
      <c r="L3451">
        <v>287</v>
      </c>
      <c r="M3451">
        <v>341</v>
      </c>
      <c r="N3451">
        <v>314</v>
      </c>
      <c r="O3451">
        <v>197</v>
      </c>
      <c r="P3451">
        <v>192</v>
      </c>
      <c r="Q3451">
        <v>223</v>
      </c>
      <c r="R3451">
        <v>209</v>
      </c>
      <c r="S3451">
        <v>291</v>
      </c>
      <c r="T3451">
        <v>324</v>
      </c>
      <c r="U3451">
        <v>482</v>
      </c>
      <c r="V3451" s="1" t="s">
        <v>3341</v>
      </c>
      <c r="W3451" s="1" t="s">
        <v>2551</v>
      </c>
      <c r="X3451" s="5" t="s">
        <v>3358</v>
      </c>
      <c r="Y3451" s="5" t="s">
        <v>2559</v>
      </c>
      <c r="Z3451" s="5" t="s">
        <v>2734</v>
      </c>
      <c r="AA3451" s="5"/>
    </row>
    <row r="3452" spans="1:27" ht="12" customHeight="1" x14ac:dyDescent="0.15">
      <c r="A3452" s="1" t="s">
        <v>889</v>
      </c>
      <c r="B3452" s="1" t="s">
        <v>110</v>
      </c>
      <c r="C3452" s="1" t="s">
        <v>15</v>
      </c>
      <c r="D3452" s="1" t="s">
        <v>2476</v>
      </c>
      <c r="E3452" s="1" t="s">
        <v>10</v>
      </c>
      <c r="F3452" s="1" t="s">
        <v>907</v>
      </c>
      <c r="G3452" s="1" t="s">
        <v>238</v>
      </c>
      <c r="H3452" s="1" t="s">
        <v>239</v>
      </c>
      <c r="I3452">
        <v>2258</v>
      </c>
      <c r="J3452">
        <v>1312</v>
      </c>
      <c r="K3452">
        <v>1302</v>
      </c>
      <c r="L3452">
        <v>1838</v>
      </c>
      <c r="M3452">
        <v>1558</v>
      </c>
      <c r="N3452">
        <v>1691</v>
      </c>
      <c r="O3452">
        <v>1949</v>
      </c>
      <c r="P3452">
        <v>2010</v>
      </c>
      <c r="Q3452">
        <v>1828</v>
      </c>
      <c r="R3452">
        <v>1810</v>
      </c>
      <c r="S3452">
        <v>1619</v>
      </c>
      <c r="T3452">
        <v>1942</v>
      </c>
      <c r="U3452">
        <v>2756</v>
      </c>
      <c r="V3452" s="1" t="s">
        <v>3341</v>
      </c>
      <c r="W3452" s="1" t="s">
        <v>2551</v>
      </c>
      <c r="X3452" s="5" t="s">
        <v>3359</v>
      </c>
      <c r="Y3452" s="5" t="s">
        <v>2737</v>
      </c>
      <c r="Z3452" s="5" t="s">
        <v>2738</v>
      </c>
      <c r="AA3452" s="5"/>
    </row>
    <row r="3453" spans="1:27" ht="12" customHeight="1" x14ac:dyDescent="0.15">
      <c r="A3453" s="1" t="s">
        <v>889</v>
      </c>
      <c r="B3453" s="1" t="s">
        <v>112</v>
      </c>
      <c r="C3453" s="1" t="s">
        <v>9</v>
      </c>
      <c r="D3453" s="1" t="s">
        <v>2476</v>
      </c>
      <c r="E3453" s="1" t="s">
        <v>10</v>
      </c>
      <c r="F3453" s="1" t="s">
        <v>908</v>
      </c>
      <c r="G3453" s="1" t="s">
        <v>234</v>
      </c>
      <c r="H3453" s="1" t="s">
        <v>394</v>
      </c>
      <c r="I3453">
        <v>423160</v>
      </c>
      <c r="J3453">
        <v>429589</v>
      </c>
      <c r="K3453">
        <v>344988</v>
      </c>
      <c r="L3453">
        <v>366347</v>
      </c>
      <c r="M3453">
        <v>354903</v>
      </c>
      <c r="N3453">
        <v>323005</v>
      </c>
      <c r="O3453">
        <v>370685</v>
      </c>
      <c r="P3453">
        <v>349263</v>
      </c>
      <c r="Q3453">
        <v>303812</v>
      </c>
      <c r="R3453">
        <v>261805</v>
      </c>
      <c r="S3453">
        <v>440824</v>
      </c>
      <c r="T3453">
        <v>402448</v>
      </c>
      <c r="U3453">
        <v>428078</v>
      </c>
      <c r="V3453" s="1" t="s">
        <v>3341</v>
      </c>
      <c r="W3453" s="1" t="s">
        <v>2551</v>
      </c>
      <c r="X3453" s="5" t="s">
        <v>3360</v>
      </c>
      <c r="Y3453" s="5" t="s">
        <v>2553</v>
      </c>
      <c r="Z3453" s="5" t="s">
        <v>2734</v>
      </c>
      <c r="AA3453" s="5"/>
    </row>
    <row r="3454" spans="1:27" ht="12" customHeight="1" x14ac:dyDescent="0.15">
      <c r="A3454" s="1" t="s">
        <v>889</v>
      </c>
      <c r="B3454" s="1" t="s">
        <v>112</v>
      </c>
      <c r="C3454" s="1" t="s">
        <v>15</v>
      </c>
      <c r="D3454" s="1" t="s">
        <v>2476</v>
      </c>
      <c r="E3454" s="1" t="s">
        <v>10</v>
      </c>
      <c r="F3454" s="1" t="s">
        <v>908</v>
      </c>
      <c r="G3454" s="1" t="s">
        <v>238</v>
      </c>
      <c r="H3454" s="1" t="s">
        <v>239</v>
      </c>
      <c r="I3454">
        <v>2017</v>
      </c>
      <c r="J3454">
        <v>3942</v>
      </c>
      <c r="K3454">
        <v>2185</v>
      </c>
      <c r="L3454">
        <v>2265</v>
      </c>
      <c r="M3454">
        <v>2315</v>
      </c>
      <c r="N3454">
        <v>2156</v>
      </c>
      <c r="O3454">
        <v>2176</v>
      </c>
      <c r="P3454">
        <v>2504</v>
      </c>
      <c r="Q3454">
        <v>2400</v>
      </c>
      <c r="R3454">
        <v>2411</v>
      </c>
      <c r="S3454">
        <v>2532</v>
      </c>
      <c r="T3454">
        <v>2248</v>
      </c>
      <c r="U3454">
        <v>2707</v>
      </c>
      <c r="V3454" s="1" t="s">
        <v>3341</v>
      </c>
      <c r="W3454" s="1" t="s">
        <v>2551</v>
      </c>
      <c r="X3454" s="5" t="s">
        <v>3360</v>
      </c>
      <c r="Y3454" s="5" t="s">
        <v>2737</v>
      </c>
      <c r="Z3454" s="5" t="s">
        <v>2738</v>
      </c>
      <c r="AA3454" s="5"/>
    </row>
    <row r="3455" spans="1:27" ht="12" customHeight="1" x14ac:dyDescent="0.15">
      <c r="A3455" s="1" t="s">
        <v>889</v>
      </c>
      <c r="B3455" s="1" t="s">
        <v>112</v>
      </c>
      <c r="C3455" s="1" t="s">
        <v>17</v>
      </c>
      <c r="D3455" s="1" t="s">
        <v>2476</v>
      </c>
      <c r="E3455" s="1" t="s">
        <v>10</v>
      </c>
      <c r="F3455" s="1" t="s">
        <v>908</v>
      </c>
      <c r="G3455" s="1" t="s">
        <v>240</v>
      </c>
      <c r="H3455" s="1" t="s">
        <v>394</v>
      </c>
      <c r="I3455">
        <v>4203</v>
      </c>
      <c r="J3455">
        <v>4731</v>
      </c>
      <c r="K3455">
        <v>5000</v>
      </c>
      <c r="L3455">
        <v>4660</v>
      </c>
      <c r="M3455">
        <v>0</v>
      </c>
      <c r="N3455">
        <v>860</v>
      </c>
      <c r="O3455">
        <v>1600</v>
      </c>
      <c r="P3455">
        <v>1860</v>
      </c>
      <c r="Q3455">
        <v>2100</v>
      </c>
      <c r="R3455">
        <v>1300</v>
      </c>
      <c r="S3455">
        <v>3940</v>
      </c>
      <c r="T3455">
        <v>3980</v>
      </c>
      <c r="U3455">
        <v>3900</v>
      </c>
      <c r="V3455" s="1" t="s">
        <v>3341</v>
      </c>
      <c r="W3455" s="1" t="s">
        <v>2551</v>
      </c>
      <c r="X3455" s="5" t="s">
        <v>3360</v>
      </c>
      <c r="Y3455" s="5" t="s">
        <v>2561</v>
      </c>
      <c r="Z3455" s="5" t="s">
        <v>2734</v>
      </c>
      <c r="AA3455" s="5"/>
    </row>
    <row r="3456" spans="1:27" ht="12" customHeight="1" x14ac:dyDescent="0.15">
      <c r="A3456" s="1" t="s">
        <v>889</v>
      </c>
      <c r="B3456" s="1" t="s">
        <v>112</v>
      </c>
      <c r="C3456" s="1" t="s">
        <v>19</v>
      </c>
      <c r="D3456" s="1" t="s">
        <v>2476</v>
      </c>
      <c r="E3456" s="1" t="s">
        <v>10</v>
      </c>
      <c r="F3456" s="1" t="s">
        <v>908</v>
      </c>
      <c r="G3456" s="1" t="s">
        <v>242</v>
      </c>
      <c r="H3456" s="1" t="s">
        <v>394</v>
      </c>
      <c r="I3456">
        <v>423122</v>
      </c>
      <c r="J3456">
        <v>397109</v>
      </c>
      <c r="K3456">
        <v>318957</v>
      </c>
      <c r="L3456">
        <v>356334</v>
      </c>
      <c r="M3456">
        <v>369719</v>
      </c>
      <c r="N3456">
        <v>326220</v>
      </c>
      <c r="O3456">
        <v>356528</v>
      </c>
      <c r="P3456">
        <v>354910</v>
      </c>
      <c r="Q3456">
        <v>297312</v>
      </c>
      <c r="R3456">
        <v>267264</v>
      </c>
      <c r="S3456">
        <v>373019</v>
      </c>
      <c r="T3456">
        <v>396487</v>
      </c>
      <c r="U3456">
        <v>434599</v>
      </c>
      <c r="V3456" s="1" t="s">
        <v>3341</v>
      </c>
      <c r="W3456" s="1" t="s">
        <v>2551</v>
      </c>
      <c r="X3456" s="5" t="s">
        <v>3360</v>
      </c>
      <c r="Y3456" s="5" t="s">
        <v>2557</v>
      </c>
      <c r="Z3456" s="5" t="s">
        <v>2734</v>
      </c>
      <c r="AA3456" s="5"/>
    </row>
    <row r="3457" spans="1:27" ht="12" customHeight="1" x14ac:dyDescent="0.15">
      <c r="A3457" s="1" t="s">
        <v>889</v>
      </c>
      <c r="B3457" s="1" t="s">
        <v>112</v>
      </c>
      <c r="C3457" s="1" t="s">
        <v>21</v>
      </c>
      <c r="D3457" s="1" t="s">
        <v>2476</v>
      </c>
      <c r="E3457" s="1" t="s">
        <v>10</v>
      </c>
      <c r="F3457" s="1" t="s">
        <v>908</v>
      </c>
      <c r="G3457" s="1" t="s">
        <v>764</v>
      </c>
      <c r="H3457" s="1" t="s">
        <v>239</v>
      </c>
      <c r="I3457">
        <v>2228</v>
      </c>
      <c r="J3457">
        <v>2321</v>
      </c>
      <c r="K3457">
        <v>2505</v>
      </c>
      <c r="L3457">
        <v>2624</v>
      </c>
      <c r="M3457">
        <v>2518</v>
      </c>
      <c r="N3457">
        <v>2338</v>
      </c>
      <c r="O3457">
        <v>2316</v>
      </c>
      <c r="P3457">
        <v>2611</v>
      </c>
      <c r="Q3457">
        <v>2442</v>
      </c>
      <c r="R3457">
        <v>2621</v>
      </c>
      <c r="S3457">
        <v>2625</v>
      </c>
      <c r="T3457">
        <v>2352</v>
      </c>
      <c r="U3457">
        <v>2737</v>
      </c>
      <c r="V3457" s="1" t="s">
        <v>3341</v>
      </c>
      <c r="W3457" s="1" t="s">
        <v>2551</v>
      </c>
      <c r="X3457" s="5" t="s">
        <v>3360</v>
      </c>
      <c r="Y3457" s="5" t="s">
        <v>2740</v>
      </c>
      <c r="Z3457" s="5" t="s">
        <v>2738</v>
      </c>
      <c r="AA3457" s="5"/>
    </row>
    <row r="3458" spans="1:27" ht="12" customHeight="1" x14ac:dyDescent="0.15">
      <c r="A3458" s="1" t="s">
        <v>889</v>
      </c>
      <c r="B3458" s="1" t="s">
        <v>112</v>
      </c>
      <c r="C3458" s="1" t="s">
        <v>23</v>
      </c>
      <c r="D3458" s="1" t="s">
        <v>2476</v>
      </c>
      <c r="E3458" s="1" t="s">
        <v>10</v>
      </c>
      <c r="F3458" s="1" t="s">
        <v>908</v>
      </c>
      <c r="G3458" s="1" t="s">
        <v>247</v>
      </c>
      <c r="H3458" s="1" t="s">
        <v>394</v>
      </c>
      <c r="I3458">
        <v>0</v>
      </c>
      <c r="J3458">
        <v>0</v>
      </c>
      <c r="K3458">
        <v>0</v>
      </c>
      <c r="L3458">
        <v>0</v>
      </c>
      <c r="M3458">
        <v>0</v>
      </c>
      <c r="N3458">
        <v>0</v>
      </c>
      <c r="O3458">
        <v>0</v>
      </c>
      <c r="P3458">
        <v>0</v>
      </c>
      <c r="Q3458">
        <v>0</v>
      </c>
      <c r="R3458">
        <v>0</v>
      </c>
      <c r="S3458">
        <v>0</v>
      </c>
      <c r="T3458">
        <v>0</v>
      </c>
      <c r="U3458">
        <v>0</v>
      </c>
      <c r="V3458" s="1" t="s">
        <v>3341</v>
      </c>
      <c r="W3458" s="1" t="s">
        <v>2551</v>
      </c>
      <c r="X3458" s="5" t="s">
        <v>3360</v>
      </c>
      <c r="Y3458" s="5" t="s">
        <v>2564</v>
      </c>
      <c r="Z3458" s="5" t="s">
        <v>2734</v>
      </c>
      <c r="AA3458" s="5"/>
    </row>
    <row r="3459" spans="1:27" ht="12" customHeight="1" x14ac:dyDescent="0.15">
      <c r="A3459" s="1" t="s">
        <v>889</v>
      </c>
      <c r="B3459" s="1" t="s">
        <v>112</v>
      </c>
      <c r="C3459" s="1" t="s">
        <v>77</v>
      </c>
      <c r="D3459" s="1" t="s">
        <v>2476</v>
      </c>
      <c r="E3459" s="1" t="s">
        <v>10</v>
      </c>
      <c r="F3459" s="1" t="s">
        <v>908</v>
      </c>
      <c r="G3459" s="1" t="s">
        <v>249</v>
      </c>
      <c r="H3459" s="1" t="s">
        <v>394</v>
      </c>
      <c r="I3459">
        <v>142865</v>
      </c>
      <c r="J3459">
        <v>180076</v>
      </c>
      <c r="K3459">
        <v>211107</v>
      </c>
      <c r="L3459">
        <v>225780</v>
      </c>
      <c r="M3459">
        <v>210964</v>
      </c>
      <c r="N3459">
        <v>208609</v>
      </c>
      <c r="O3459">
        <v>224366</v>
      </c>
      <c r="P3459">
        <v>220579</v>
      </c>
      <c r="Q3459">
        <v>229179</v>
      </c>
      <c r="R3459">
        <v>225020</v>
      </c>
      <c r="S3459">
        <v>296765</v>
      </c>
      <c r="T3459">
        <v>306706</v>
      </c>
      <c r="U3459">
        <v>304085</v>
      </c>
      <c r="V3459" s="1" t="s">
        <v>3341</v>
      </c>
      <c r="W3459" s="1" t="s">
        <v>2551</v>
      </c>
      <c r="X3459" s="5" t="s">
        <v>3360</v>
      </c>
      <c r="Y3459" s="5" t="s">
        <v>2559</v>
      </c>
      <c r="Z3459" s="5" t="s">
        <v>2734</v>
      </c>
      <c r="AA3459" s="5"/>
    </row>
    <row r="3460" spans="1:27" ht="12" customHeight="1" x14ac:dyDescent="0.15">
      <c r="A3460" s="1" t="s">
        <v>889</v>
      </c>
      <c r="B3460" s="1" t="s">
        <v>114</v>
      </c>
      <c r="C3460" s="1" t="s">
        <v>9</v>
      </c>
      <c r="D3460" s="1" t="s">
        <v>2476</v>
      </c>
      <c r="E3460" s="1" t="s">
        <v>10</v>
      </c>
      <c r="F3460" s="1" t="s">
        <v>909</v>
      </c>
      <c r="G3460" s="1" t="s">
        <v>234</v>
      </c>
      <c r="H3460" s="1" t="s">
        <v>235</v>
      </c>
      <c r="I3460">
        <v>1850</v>
      </c>
      <c r="J3460">
        <v>1543</v>
      </c>
      <c r="K3460">
        <v>1318</v>
      </c>
      <c r="L3460">
        <v>1518</v>
      </c>
      <c r="M3460">
        <v>1478</v>
      </c>
      <c r="N3460">
        <v>1386</v>
      </c>
      <c r="O3460">
        <v>1669</v>
      </c>
      <c r="P3460">
        <v>1562</v>
      </c>
      <c r="Q3460">
        <v>1495</v>
      </c>
      <c r="R3460">
        <v>1817</v>
      </c>
      <c r="S3460">
        <v>1201</v>
      </c>
      <c r="T3460">
        <v>917</v>
      </c>
      <c r="U3460">
        <v>1555</v>
      </c>
      <c r="V3460" s="1" t="s">
        <v>3341</v>
      </c>
      <c r="W3460" s="1" t="s">
        <v>2551</v>
      </c>
      <c r="X3460" s="5" t="s">
        <v>3361</v>
      </c>
      <c r="Y3460" s="5" t="s">
        <v>2553</v>
      </c>
      <c r="Z3460" s="5" t="s">
        <v>2734</v>
      </c>
      <c r="AA3460" s="5"/>
    </row>
    <row r="3461" spans="1:27" ht="12" customHeight="1" x14ac:dyDescent="0.15">
      <c r="A3461" s="1" t="s">
        <v>889</v>
      </c>
      <c r="B3461" s="1" t="s">
        <v>114</v>
      </c>
      <c r="C3461" s="1" t="s">
        <v>15</v>
      </c>
      <c r="D3461" s="1" t="s">
        <v>2476</v>
      </c>
      <c r="E3461" s="1" t="s">
        <v>10</v>
      </c>
      <c r="F3461" s="1" t="s">
        <v>909</v>
      </c>
      <c r="G3461" s="1" t="s">
        <v>238</v>
      </c>
      <c r="H3461" s="1" t="s">
        <v>239</v>
      </c>
      <c r="I3461">
        <v>7365</v>
      </c>
      <c r="J3461">
        <v>4313</v>
      </c>
      <c r="K3461">
        <v>3971</v>
      </c>
      <c r="L3461">
        <v>5523</v>
      </c>
      <c r="M3461">
        <v>4634</v>
      </c>
      <c r="N3461">
        <v>4841</v>
      </c>
      <c r="O3461">
        <v>6547</v>
      </c>
      <c r="P3461">
        <v>4525</v>
      </c>
      <c r="Q3461">
        <v>4586</v>
      </c>
      <c r="R3461">
        <v>7301</v>
      </c>
      <c r="S3461">
        <v>4033</v>
      </c>
      <c r="T3461">
        <v>4867</v>
      </c>
      <c r="U3461">
        <v>9457</v>
      </c>
      <c r="V3461" s="1" t="s">
        <v>3341</v>
      </c>
      <c r="W3461" s="1" t="s">
        <v>2551</v>
      </c>
      <c r="X3461" s="5" t="s">
        <v>3361</v>
      </c>
      <c r="Y3461" s="5" t="s">
        <v>2737</v>
      </c>
      <c r="Z3461" s="5" t="s">
        <v>2738</v>
      </c>
      <c r="AA3461" s="5"/>
    </row>
    <row r="3462" spans="1:27" ht="12" customHeight="1" x14ac:dyDescent="0.15">
      <c r="A3462" s="1" t="s">
        <v>889</v>
      </c>
      <c r="B3462" s="1" t="s">
        <v>57</v>
      </c>
      <c r="C3462" s="1" t="s">
        <v>9</v>
      </c>
      <c r="D3462" s="1" t="s">
        <v>2476</v>
      </c>
      <c r="E3462" s="1" t="s">
        <v>10</v>
      </c>
      <c r="F3462" s="1" t="s">
        <v>910</v>
      </c>
      <c r="G3462" s="1" t="s">
        <v>234</v>
      </c>
      <c r="H3462" s="1" t="s">
        <v>235</v>
      </c>
      <c r="I3462">
        <v>531</v>
      </c>
      <c r="J3462">
        <v>324</v>
      </c>
      <c r="K3462">
        <v>218</v>
      </c>
      <c r="L3462">
        <v>330</v>
      </c>
      <c r="M3462">
        <v>377</v>
      </c>
      <c r="N3462">
        <v>390</v>
      </c>
      <c r="O3462">
        <v>480</v>
      </c>
      <c r="P3462">
        <v>477</v>
      </c>
      <c r="Q3462">
        <v>462</v>
      </c>
      <c r="R3462">
        <v>450</v>
      </c>
      <c r="S3462">
        <v>301</v>
      </c>
      <c r="T3462">
        <v>344</v>
      </c>
      <c r="U3462">
        <v>365</v>
      </c>
      <c r="V3462" s="1" t="s">
        <v>3341</v>
      </c>
      <c r="W3462" s="1" t="s">
        <v>2551</v>
      </c>
      <c r="X3462" s="5" t="s">
        <v>3362</v>
      </c>
      <c r="Y3462" s="5" t="s">
        <v>2553</v>
      </c>
      <c r="Z3462" s="5" t="s">
        <v>2734</v>
      </c>
      <c r="AA3462" s="5"/>
    </row>
    <row r="3463" spans="1:27" ht="12" customHeight="1" x14ac:dyDescent="0.15">
      <c r="A3463" s="1" t="s">
        <v>889</v>
      </c>
      <c r="B3463" s="1" t="s">
        <v>57</v>
      </c>
      <c r="C3463" s="1" t="s">
        <v>15</v>
      </c>
      <c r="D3463" s="1" t="s">
        <v>2476</v>
      </c>
      <c r="E3463" s="1" t="s">
        <v>10</v>
      </c>
      <c r="F3463" s="1" t="s">
        <v>910</v>
      </c>
      <c r="G3463" s="1" t="s">
        <v>238</v>
      </c>
      <c r="H3463" s="1" t="s">
        <v>239</v>
      </c>
      <c r="I3463">
        <v>13903</v>
      </c>
      <c r="J3463">
        <v>6797</v>
      </c>
      <c r="K3463">
        <v>5377</v>
      </c>
      <c r="L3463">
        <v>8291</v>
      </c>
      <c r="M3463">
        <v>8073</v>
      </c>
      <c r="N3463">
        <v>9140</v>
      </c>
      <c r="O3463">
        <v>12873</v>
      </c>
      <c r="P3463">
        <v>10152</v>
      </c>
      <c r="Q3463">
        <v>10636</v>
      </c>
      <c r="R3463">
        <v>11731</v>
      </c>
      <c r="S3463">
        <v>7387</v>
      </c>
      <c r="T3463">
        <v>8119</v>
      </c>
      <c r="U3463">
        <v>10086</v>
      </c>
      <c r="V3463" s="1" t="s">
        <v>3341</v>
      </c>
      <c r="W3463" s="1" t="s">
        <v>2551</v>
      </c>
      <c r="X3463" s="5" t="s">
        <v>3362</v>
      </c>
      <c r="Y3463" s="5" t="s">
        <v>2737</v>
      </c>
      <c r="Z3463" s="5" t="s">
        <v>2738</v>
      </c>
      <c r="AA3463" s="5"/>
    </row>
    <row r="3464" spans="1:27" ht="12" customHeight="1" x14ac:dyDescent="0.15">
      <c r="A3464" s="1" t="s">
        <v>889</v>
      </c>
      <c r="B3464" s="1" t="s">
        <v>61</v>
      </c>
      <c r="C3464" s="1" t="s">
        <v>9</v>
      </c>
      <c r="D3464" s="1" t="s">
        <v>2476</v>
      </c>
      <c r="E3464" s="1" t="s">
        <v>10</v>
      </c>
      <c r="F3464" s="1" t="s">
        <v>911</v>
      </c>
      <c r="G3464" s="1" t="s">
        <v>234</v>
      </c>
      <c r="H3464" s="1" t="s">
        <v>235</v>
      </c>
      <c r="I3464">
        <v>1697</v>
      </c>
      <c r="J3464">
        <v>918</v>
      </c>
      <c r="K3464">
        <v>1032</v>
      </c>
      <c r="L3464">
        <v>1090</v>
      </c>
      <c r="M3464">
        <v>1605</v>
      </c>
      <c r="N3464">
        <v>1354</v>
      </c>
      <c r="O3464">
        <v>1240</v>
      </c>
      <c r="P3464">
        <v>873</v>
      </c>
      <c r="Q3464">
        <v>909</v>
      </c>
      <c r="R3464">
        <v>1099</v>
      </c>
      <c r="S3464">
        <v>2127</v>
      </c>
      <c r="T3464">
        <v>1126</v>
      </c>
      <c r="U3464">
        <v>1199</v>
      </c>
      <c r="V3464" s="1" t="s">
        <v>3341</v>
      </c>
      <c r="W3464" s="1" t="s">
        <v>2551</v>
      </c>
      <c r="X3464" s="5" t="s">
        <v>3363</v>
      </c>
      <c r="Y3464" s="5" t="s">
        <v>2553</v>
      </c>
      <c r="Z3464" s="5" t="s">
        <v>2734</v>
      </c>
      <c r="AA3464" s="5"/>
    </row>
    <row r="3465" spans="1:27" ht="12" customHeight="1" x14ac:dyDescent="0.15">
      <c r="A3465" s="1" t="s">
        <v>889</v>
      </c>
      <c r="B3465" s="1" t="s">
        <v>61</v>
      </c>
      <c r="C3465" s="1" t="s">
        <v>15</v>
      </c>
      <c r="D3465" s="1" t="s">
        <v>2476</v>
      </c>
      <c r="E3465" s="1" t="s">
        <v>10</v>
      </c>
      <c r="F3465" s="1" t="s">
        <v>911</v>
      </c>
      <c r="G3465" s="1" t="s">
        <v>238</v>
      </c>
      <c r="H3465" s="1" t="s">
        <v>239</v>
      </c>
      <c r="I3465">
        <v>6085</v>
      </c>
      <c r="J3465">
        <v>3108</v>
      </c>
      <c r="K3465">
        <v>3493</v>
      </c>
      <c r="L3465">
        <v>3729</v>
      </c>
      <c r="M3465">
        <v>5592</v>
      </c>
      <c r="N3465">
        <v>4709</v>
      </c>
      <c r="O3465">
        <v>4343</v>
      </c>
      <c r="P3465">
        <v>3111</v>
      </c>
      <c r="Q3465">
        <v>3126</v>
      </c>
      <c r="R3465">
        <v>3921</v>
      </c>
      <c r="S3465">
        <v>7374</v>
      </c>
      <c r="T3465">
        <v>4026</v>
      </c>
      <c r="U3465">
        <v>4436</v>
      </c>
      <c r="V3465" s="1" t="s">
        <v>3341</v>
      </c>
      <c r="W3465" s="1" t="s">
        <v>2551</v>
      </c>
      <c r="X3465" s="5" t="s">
        <v>3363</v>
      </c>
      <c r="Y3465" s="5" t="s">
        <v>2737</v>
      </c>
      <c r="Z3465" s="5" t="s">
        <v>2738</v>
      </c>
      <c r="AA3465" s="5"/>
    </row>
    <row r="3466" spans="1:27" ht="12" customHeight="1" x14ac:dyDescent="0.15">
      <c r="A3466" s="1" t="s">
        <v>889</v>
      </c>
      <c r="B3466" s="1" t="s">
        <v>154</v>
      </c>
      <c r="C3466" s="1" t="s">
        <v>9</v>
      </c>
      <c r="D3466" s="1" t="s">
        <v>2476</v>
      </c>
      <c r="E3466" s="1" t="s">
        <v>10</v>
      </c>
      <c r="F3466" s="1" t="s">
        <v>912</v>
      </c>
      <c r="G3466" s="1" t="s">
        <v>234</v>
      </c>
      <c r="H3466" s="1" t="s">
        <v>235</v>
      </c>
      <c r="I3466">
        <v>22</v>
      </c>
      <c r="J3466">
        <v>14</v>
      </c>
      <c r="K3466">
        <v>11</v>
      </c>
      <c r="L3466">
        <v>19</v>
      </c>
      <c r="M3466">
        <v>20</v>
      </c>
      <c r="N3466">
        <v>17</v>
      </c>
      <c r="O3466">
        <v>21</v>
      </c>
      <c r="P3466">
        <v>21</v>
      </c>
      <c r="Q3466">
        <v>25</v>
      </c>
      <c r="R3466">
        <v>26</v>
      </c>
      <c r="S3466">
        <v>19</v>
      </c>
      <c r="T3466">
        <v>31</v>
      </c>
      <c r="U3466">
        <v>30</v>
      </c>
      <c r="V3466" s="1" t="s">
        <v>3341</v>
      </c>
      <c r="W3466" s="1" t="s">
        <v>2551</v>
      </c>
      <c r="X3466" s="5" t="s">
        <v>3364</v>
      </c>
      <c r="Y3466" s="5" t="s">
        <v>2553</v>
      </c>
      <c r="Z3466" s="5" t="s">
        <v>2734</v>
      </c>
      <c r="AA3466" s="5"/>
    </row>
    <row r="3467" spans="1:27" ht="12" customHeight="1" x14ac:dyDescent="0.15">
      <c r="A3467" s="1" t="s">
        <v>889</v>
      </c>
      <c r="B3467" s="1" t="s">
        <v>154</v>
      </c>
      <c r="C3467" s="1" t="s">
        <v>15</v>
      </c>
      <c r="D3467" s="1" t="s">
        <v>2476</v>
      </c>
      <c r="E3467" s="1" t="s">
        <v>10</v>
      </c>
      <c r="F3467" s="1" t="s">
        <v>912</v>
      </c>
      <c r="G3467" s="1" t="s">
        <v>238</v>
      </c>
      <c r="H3467" s="1" t="s">
        <v>239</v>
      </c>
      <c r="I3467">
        <v>1365</v>
      </c>
      <c r="J3467">
        <v>913</v>
      </c>
      <c r="K3467">
        <v>588</v>
      </c>
      <c r="L3467">
        <v>1273</v>
      </c>
      <c r="M3467">
        <v>1224</v>
      </c>
      <c r="N3467">
        <v>1213</v>
      </c>
      <c r="O3467">
        <v>1476</v>
      </c>
      <c r="P3467">
        <v>1202</v>
      </c>
      <c r="Q3467">
        <v>1227</v>
      </c>
      <c r="R3467">
        <v>1889</v>
      </c>
      <c r="S3467">
        <v>1156</v>
      </c>
      <c r="T3467">
        <v>1929</v>
      </c>
      <c r="U3467">
        <v>1774</v>
      </c>
      <c r="V3467" s="1" t="s">
        <v>3341</v>
      </c>
      <c r="W3467" s="1" t="s">
        <v>2551</v>
      </c>
      <c r="X3467" s="5" t="s">
        <v>3364</v>
      </c>
      <c r="Y3467" s="5" t="s">
        <v>2737</v>
      </c>
      <c r="Z3467" s="5" t="s">
        <v>2738</v>
      </c>
      <c r="AA3467" s="5"/>
    </row>
    <row r="3468" spans="1:27" ht="12" customHeight="1" x14ac:dyDescent="0.15">
      <c r="A3468" s="1" t="s">
        <v>889</v>
      </c>
      <c r="B3468" s="1" t="s">
        <v>156</v>
      </c>
      <c r="C3468" s="1" t="s">
        <v>9</v>
      </c>
      <c r="D3468" s="1" t="s">
        <v>2476</v>
      </c>
      <c r="E3468" s="1" t="s">
        <v>10</v>
      </c>
      <c r="F3468" s="1" t="s">
        <v>913</v>
      </c>
      <c r="G3468" s="1" t="s">
        <v>234</v>
      </c>
      <c r="H3468" s="1" t="s">
        <v>235</v>
      </c>
      <c r="I3468">
        <v>1853</v>
      </c>
      <c r="J3468">
        <v>160</v>
      </c>
      <c r="K3468">
        <v>142</v>
      </c>
      <c r="L3468">
        <v>184</v>
      </c>
      <c r="M3468">
        <v>133</v>
      </c>
      <c r="N3468">
        <v>147</v>
      </c>
      <c r="O3468">
        <v>810</v>
      </c>
      <c r="P3468">
        <v>666</v>
      </c>
      <c r="Q3468">
        <v>603</v>
      </c>
      <c r="R3468">
        <v>398</v>
      </c>
      <c r="S3468">
        <v>385</v>
      </c>
      <c r="T3468">
        <v>1116</v>
      </c>
      <c r="U3468">
        <v>2915</v>
      </c>
      <c r="V3468" s="1" t="s">
        <v>3341</v>
      </c>
      <c r="W3468" s="1" t="s">
        <v>2551</v>
      </c>
      <c r="X3468" s="5" t="s">
        <v>3365</v>
      </c>
      <c r="Y3468" s="5" t="s">
        <v>2553</v>
      </c>
      <c r="Z3468" s="5" t="s">
        <v>2734</v>
      </c>
      <c r="AA3468" s="5"/>
    </row>
    <row r="3469" spans="1:27" ht="12" customHeight="1" x14ac:dyDescent="0.15">
      <c r="A3469" s="1" t="s">
        <v>889</v>
      </c>
      <c r="B3469" s="1" t="s">
        <v>156</v>
      </c>
      <c r="C3469" s="1" t="s">
        <v>15</v>
      </c>
      <c r="D3469" s="1" t="s">
        <v>2476</v>
      </c>
      <c r="E3469" s="1" t="s">
        <v>10</v>
      </c>
      <c r="F3469" s="1" t="s">
        <v>913</v>
      </c>
      <c r="G3469" s="1" t="s">
        <v>238</v>
      </c>
      <c r="H3469" s="1" t="s">
        <v>239</v>
      </c>
      <c r="I3469">
        <v>950</v>
      </c>
      <c r="J3469">
        <v>103</v>
      </c>
      <c r="K3469">
        <v>157</v>
      </c>
      <c r="L3469">
        <v>84</v>
      </c>
      <c r="M3469">
        <v>51</v>
      </c>
      <c r="N3469">
        <v>100</v>
      </c>
      <c r="O3469">
        <v>397</v>
      </c>
      <c r="P3469">
        <v>171</v>
      </c>
      <c r="Q3469">
        <v>111</v>
      </c>
      <c r="R3469">
        <v>322</v>
      </c>
      <c r="S3469">
        <v>209</v>
      </c>
      <c r="T3469">
        <v>424</v>
      </c>
      <c r="U3469">
        <v>824</v>
      </c>
      <c r="V3469" s="1" t="s">
        <v>3341</v>
      </c>
      <c r="W3469" s="1" t="s">
        <v>2551</v>
      </c>
      <c r="X3469" s="5" t="s">
        <v>3365</v>
      </c>
      <c r="Y3469" s="5" t="s">
        <v>2737</v>
      </c>
      <c r="Z3469" s="5" t="s">
        <v>2738</v>
      </c>
      <c r="AA3469" s="5"/>
    </row>
    <row r="3470" spans="1:27" ht="12" customHeight="1" x14ac:dyDescent="0.15">
      <c r="A3470" s="1" t="s">
        <v>889</v>
      </c>
      <c r="B3470" s="1" t="s">
        <v>198</v>
      </c>
      <c r="C3470" s="1" t="s">
        <v>9</v>
      </c>
      <c r="D3470" s="1" t="s">
        <v>2476</v>
      </c>
      <c r="E3470" s="1" t="s">
        <v>10</v>
      </c>
      <c r="F3470" s="1" t="s">
        <v>914</v>
      </c>
      <c r="G3470" s="1" t="s">
        <v>234</v>
      </c>
      <c r="H3470" s="1" t="s">
        <v>235</v>
      </c>
      <c r="I3470">
        <v>530</v>
      </c>
      <c r="J3470">
        <v>448</v>
      </c>
      <c r="K3470">
        <v>409</v>
      </c>
      <c r="L3470">
        <v>277</v>
      </c>
      <c r="M3470">
        <v>350</v>
      </c>
      <c r="N3470">
        <v>284</v>
      </c>
      <c r="O3470">
        <v>726</v>
      </c>
      <c r="P3470">
        <v>368</v>
      </c>
      <c r="Q3470">
        <v>244</v>
      </c>
      <c r="R3470">
        <v>308</v>
      </c>
      <c r="S3470">
        <v>314</v>
      </c>
      <c r="T3470">
        <v>359</v>
      </c>
      <c r="U3470">
        <v>462</v>
      </c>
      <c r="V3470" s="1" t="s">
        <v>3341</v>
      </c>
      <c r="W3470" s="1" t="s">
        <v>2551</v>
      </c>
      <c r="X3470" s="5" t="s">
        <v>3366</v>
      </c>
      <c r="Y3470" s="5" t="s">
        <v>2553</v>
      </c>
      <c r="Z3470" s="5" t="s">
        <v>2734</v>
      </c>
      <c r="AA3470" s="5"/>
    </row>
    <row r="3471" spans="1:27" ht="12" customHeight="1" x14ac:dyDescent="0.15">
      <c r="A3471" s="1" t="s">
        <v>889</v>
      </c>
      <c r="B3471" s="1" t="s">
        <v>198</v>
      </c>
      <c r="C3471" s="1" t="s">
        <v>15</v>
      </c>
      <c r="D3471" s="1" t="s">
        <v>2476</v>
      </c>
      <c r="E3471" s="1" t="s">
        <v>10</v>
      </c>
      <c r="F3471" s="1" t="s">
        <v>914</v>
      </c>
      <c r="G3471" s="1" t="s">
        <v>238</v>
      </c>
      <c r="H3471" s="1" t="s">
        <v>239</v>
      </c>
      <c r="I3471">
        <v>486</v>
      </c>
      <c r="J3471">
        <v>312</v>
      </c>
      <c r="K3471">
        <v>298</v>
      </c>
      <c r="L3471">
        <v>322</v>
      </c>
      <c r="M3471">
        <v>304</v>
      </c>
      <c r="N3471">
        <v>262</v>
      </c>
      <c r="O3471">
        <v>311</v>
      </c>
      <c r="P3471">
        <v>210</v>
      </c>
      <c r="Q3471">
        <v>175</v>
      </c>
      <c r="R3471">
        <v>240</v>
      </c>
      <c r="S3471">
        <v>230</v>
      </c>
      <c r="T3471">
        <v>232</v>
      </c>
      <c r="U3471">
        <v>348</v>
      </c>
      <c r="V3471" s="1" t="s">
        <v>3341</v>
      </c>
      <c r="W3471" s="1" t="s">
        <v>2551</v>
      </c>
      <c r="X3471" s="5" t="s">
        <v>3366</v>
      </c>
      <c r="Y3471" s="5" t="s">
        <v>2737</v>
      </c>
      <c r="Z3471" s="5" t="s">
        <v>2738</v>
      </c>
      <c r="AA3471" s="5"/>
    </row>
    <row r="3472" spans="1:27" ht="12" customHeight="1" x14ac:dyDescent="0.15">
      <c r="A3472" s="1" t="s">
        <v>889</v>
      </c>
      <c r="B3472" s="1" t="s">
        <v>200</v>
      </c>
      <c r="C3472" s="1" t="s">
        <v>9</v>
      </c>
      <c r="D3472" s="1" t="s">
        <v>2476</v>
      </c>
      <c r="E3472" s="1" t="s">
        <v>10</v>
      </c>
      <c r="F3472" s="1" t="s">
        <v>915</v>
      </c>
      <c r="G3472" s="1" t="s">
        <v>234</v>
      </c>
      <c r="H3472" s="1" t="s">
        <v>235</v>
      </c>
      <c r="I3472">
        <v>1593</v>
      </c>
      <c r="J3472">
        <v>949</v>
      </c>
      <c r="K3472">
        <v>1000</v>
      </c>
      <c r="L3472">
        <v>1782</v>
      </c>
      <c r="M3472">
        <v>1659</v>
      </c>
      <c r="N3472">
        <v>1507</v>
      </c>
      <c r="O3472">
        <v>1730</v>
      </c>
      <c r="P3472">
        <v>1533</v>
      </c>
      <c r="Q3472">
        <v>1518</v>
      </c>
      <c r="R3472">
        <v>1924</v>
      </c>
      <c r="S3472">
        <v>1246</v>
      </c>
      <c r="T3472">
        <v>1435</v>
      </c>
      <c r="U3472">
        <v>2715</v>
      </c>
      <c r="V3472" s="1" t="s">
        <v>3341</v>
      </c>
      <c r="W3472" s="1" t="s">
        <v>2551</v>
      </c>
      <c r="X3472" s="5" t="s">
        <v>3367</v>
      </c>
      <c r="Y3472" s="5" t="s">
        <v>2553</v>
      </c>
      <c r="Z3472" s="5" t="s">
        <v>2734</v>
      </c>
      <c r="AA3472" s="5"/>
    </row>
    <row r="3473" spans="1:27" ht="12" customHeight="1" x14ac:dyDescent="0.15">
      <c r="A3473" s="1" t="s">
        <v>889</v>
      </c>
      <c r="B3473" s="1" t="s">
        <v>200</v>
      </c>
      <c r="C3473" s="1" t="s">
        <v>15</v>
      </c>
      <c r="D3473" s="1" t="s">
        <v>2476</v>
      </c>
      <c r="E3473" s="1" t="s">
        <v>10</v>
      </c>
      <c r="F3473" s="1" t="s">
        <v>915</v>
      </c>
      <c r="G3473" s="1" t="s">
        <v>238</v>
      </c>
      <c r="H3473" s="1" t="s">
        <v>239</v>
      </c>
      <c r="I3473">
        <v>5602</v>
      </c>
      <c r="J3473">
        <v>2846</v>
      </c>
      <c r="K3473">
        <v>3128</v>
      </c>
      <c r="L3473">
        <v>4757</v>
      </c>
      <c r="M3473">
        <v>4261</v>
      </c>
      <c r="N3473">
        <v>4810</v>
      </c>
      <c r="O3473">
        <v>5786</v>
      </c>
      <c r="P3473">
        <v>4670</v>
      </c>
      <c r="Q3473">
        <v>4998</v>
      </c>
      <c r="R3473">
        <v>6930</v>
      </c>
      <c r="S3473">
        <v>3850</v>
      </c>
      <c r="T3473">
        <v>4293</v>
      </c>
      <c r="U3473">
        <v>8454</v>
      </c>
      <c r="V3473" s="1" t="s">
        <v>3341</v>
      </c>
      <c r="W3473" s="1" t="s">
        <v>2551</v>
      </c>
      <c r="X3473" s="5" t="s">
        <v>3367</v>
      </c>
      <c r="Y3473" s="5" t="s">
        <v>2737</v>
      </c>
      <c r="Z3473" s="5" t="s">
        <v>2738</v>
      </c>
      <c r="AA3473" s="5"/>
    </row>
    <row r="3474" spans="1:27" ht="12" customHeight="1" x14ac:dyDescent="0.15">
      <c r="A3474" s="1" t="s">
        <v>889</v>
      </c>
      <c r="B3474" s="1" t="s">
        <v>202</v>
      </c>
      <c r="C3474" s="1" t="s">
        <v>9</v>
      </c>
      <c r="D3474" s="1" t="s">
        <v>2476</v>
      </c>
      <c r="E3474" s="1" t="s">
        <v>10</v>
      </c>
      <c r="F3474" s="1" t="s">
        <v>916</v>
      </c>
      <c r="G3474" s="1" t="s">
        <v>234</v>
      </c>
      <c r="H3474" s="1" t="s">
        <v>235</v>
      </c>
      <c r="I3474">
        <v>952</v>
      </c>
      <c r="J3474">
        <v>700</v>
      </c>
      <c r="K3474">
        <v>417</v>
      </c>
      <c r="L3474">
        <v>621</v>
      </c>
      <c r="M3474">
        <v>465</v>
      </c>
      <c r="N3474">
        <v>499</v>
      </c>
      <c r="O3474">
        <v>671</v>
      </c>
      <c r="P3474">
        <v>451</v>
      </c>
      <c r="Q3474">
        <v>312</v>
      </c>
      <c r="R3474">
        <v>529</v>
      </c>
      <c r="S3474">
        <v>559</v>
      </c>
      <c r="T3474">
        <v>758</v>
      </c>
      <c r="U3474">
        <v>1006</v>
      </c>
      <c r="V3474" s="1" t="s">
        <v>3341</v>
      </c>
      <c r="W3474" s="1" t="s">
        <v>2551</v>
      </c>
      <c r="X3474" s="5" t="s">
        <v>3368</v>
      </c>
      <c r="Y3474" s="5" t="s">
        <v>2553</v>
      </c>
      <c r="Z3474" s="5" t="s">
        <v>2734</v>
      </c>
      <c r="AA3474" s="5"/>
    </row>
    <row r="3475" spans="1:27" ht="12" customHeight="1" x14ac:dyDescent="0.15">
      <c r="A3475" s="1" t="s">
        <v>889</v>
      </c>
      <c r="B3475" s="1" t="s">
        <v>202</v>
      </c>
      <c r="C3475" s="1" t="s">
        <v>15</v>
      </c>
      <c r="D3475" s="1" t="s">
        <v>2476</v>
      </c>
      <c r="E3475" s="1" t="s">
        <v>10</v>
      </c>
      <c r="F3475" s="1" t="s">
        <v>916</v>
      </c>
      <c r="G3475" s="1" t="s">
        <v>238</v>
      </c>
      <c r="H3475" s="1" t="s">
        <v>239</v>
      </c>
      <c r="I3475">
        <v>2277</v>
      </c>
      <c r="J3475">
        <v>2370</v>
      </c>
      <c r="K3475">
        <v>1352</v>
      </c>
      <c r="L3475">
        <v>1706</v>
      </c>
      <c r="M3475">
        <v>1206</v>
      </c>
      <c r="N3475">
        <v>964</v>
      </c>
      <c r="O3475">
        <v>2439</v>
      </c>
      <c r="P3475">
        <v>978</v>
      </c>
      <c r="Q3475">
        <v>1132</v>
      </c>
      <c r="R3475">
        <v>1513</v>
      </c>
      <c r="S3475">
        <v>658</v>
      </c>
      <c r="T3475">
        <v>815</v>
      </c>
      <c r="U3475">
        <v>1438</v>
      </c>
      <c r="V3475" s="1" t="s">
        <v>3341</v>
      </c>
      <c r="W3475" s="1" t="s">
        <v>2551</v>
      </c>
      <c r="X3475" s="5" t="s">
        <v>3368</v>
      </c>
      <c r="Y3475" s="5" t="s">
        <v>2737</v>
      </c>
      <c r="Z3475" s="5" t="s">
        <v>2738</v>
      </c>
      <c r="AA3475" s="5"/>
    </row>
    <row r="3476" spans="1:27" ht="12" customHeight="1" x14ac:dyDescent="0.15">
      <c r="A3476" s="1" t="s">
        <v>889</v>
      </c>
      <c r="B3476" s="1" t="s">
        <v>204</v>
      </c>
      <c r="C3476" s="1" t="s">
        <v>9</v>
      </c>
      <c r="D3476" s="1" t="s">
        <v>2476</v>
      </c>
      <c r="E3476" s="1" t="s">
        <v>10</v>
      </c>
      <c r="F3476" s="1" t="s">
        <v>917</v>
      </c>
      <c r="G3476" s="1" t="s">
        <v>234</v>
      </c>
      <c r="H3476" s="1" t="s">
        <v>235</v>
      </c>
      <c r="I3476">
        <v>15145</v>
      </c>
      <c r="J3476">
        <v>16057</v>
      </c>
      <c r="K3476">
        <v>16562</v>
      </c>
      <c r="L3476">
        <v>12496</v>
      </c>
      <c r="M3476">
        <v>11365</v>
      </c>
      <c r="N3476">
        <v>10895</v>
      </c>
      <c r="O3476">
        <v>17353</v>
      </c>
      <c r="P3476">
        <v>9712</v>
      </c>
      <c r="Q3476">
        <v>10669</v>
      </c>
      <c r="R3476">
        <v>10373</v>
      </c>
      <c r="S3476">
        <v>10203</v>
      </c>
      <c r="T3476">
        <v>16254</v>
      </c>
      <c r="U3476">
        <v>13072</v>
      </c>
      <c r="V3476" s="1" t="s">
        <v>3341</v>
      </c>
      <c r="W3476" s="1" t="s">
        <v>2551</v>
      </c>
      <c r="X3476" s="5" t="s">
        <v>3369</v>
      </c>
      <c r="Y3476" s="5" t="s">
        <v>2553</v>
      </c>
      <c r="Z3476" s="5" t="s">
        <v>2734</v>
      </c>
      <c r="AA3476" s="5"/>
    </row>
    <row r="3477" spans="1:27" ht="12" customHeight="1" x14ac:dyDescent="0.15">
      <c r="A3477" s="1" t="s">
        <v>889</v>
      </c>
      <c r="B3477" s="1" t="s">
        <v>204</v>
      </c>
      <c r="C3477" s="1" t="s">
        <v>15</v>
      </c>
      <c r="D3477" s="1" t="s">
        <v>2476</v>
      </c>
      <c r="E3477" s="1" t="s">
        <v>10</v>
      </c>
      <c r="F3477" s="1" t="s">
        <v>917</v>
      </c>
      <c r="G3477" s="1" t="s">
        <v>238</v>
      </c>
      <c r="H3477" s="1" t="s">
        <v>239</v>
      </c>
      <c r="I3477">
        <v>4864</v>
      </c>
      <c r="J3477">
        <v>1614</v>
      </c>
      <c r="K3477">
        <v>1486</v>
      </c>
      <c r="L3477">
        <v>1845</v>
      </c>
      <c r="M3477">
        <v>1901</v>
      </c>
      <c r="N3477">
        <v>1396</v>
      </c>
      <c r="O3477">
        <v>1990</v>
      </c>
      <c r="P3477">
        <v>2229</v>
      </c>
      <c r="Q3477">
        <v>1889</v>
      </c>
      <c r="R3477">
        <v>2522</v>
      </c>
      <c r="S3477">
        <v>2320</v>
      </c>
      <c r="T3477">
        <v>3633</v>
      </c>
      <c r="U3477">
        <v>4575</v>
      </c>
      <c r="V3477" s="1" t="s">
        <v>3341</v>
      </c>
      <c r="W3477" s="1" t="s">
        <v>2551</v>
      </c>
      <c r="X3477" s="5" t="s">
        <v>3369</v>
      </c>
      <c r="Y3477" s="5" t="s">
        <v>2737</v>
      </c>
      <c r="Z3477" s="5" t="s">
        <v>2738</v>
      </c>
      <c r="AA3477" s="5"/>
    </row>
    <row r="3478" spans="1:27" ht="12" customHeight="1" x14ac:dyDescent="0.15">
      <c r="A3478" s="1" t="s">
        <v>889</v>
      </c>
      <c r="B3478" s="1" t="s">
        <v>206</v>
      </c>
      <c r="C3478" s="1" t="s">
        <v>9</v>
      </c>
      <c r="D3478" s="1" t="s">
        <v>2476</v>
      </c>
      <c r="E3478" s="1" t="s">
        <v>10</v>
      </c>
      <c r="F3478" s="1" t="s">
        <v>918</v>
      </c>
      <c r="G3478" s="1" t="s">
        <v>234</v>
      </c>
      <c r="H3478" s="1" t="s">
        <v>235</v>
      </c>
      <c r="I3478">
        <v>306</v>
      </c>
      <c r="J3478">
        <v>126</v>
      </c>
      <c r="K3478">
        <v>127</v>
      </c>
      <c r="L3478">
        <v>179</v>
      </c>
      <c r="M3478">
        <v>130</v>
      </c>
      <c r="N3478">
        <v>131</v>
      </c>
      <c r="O3478">
        <v>183</v>
      </c>
      <c r="P3478">
        <v>181</v>
      </c>
      <c r="Q3478">
        <v>159</v>
      </c>
      <c r="R3478">
        <v>230</v>
      </c>
      <c r="S3478">
        <v>163</v>
      </c>
      <c r="T3478">
        <v>244</v>
      </c>
      <c r="U3478">
        <v>341</v>
      </c>
      <c r="V3478" s="1" t="s">
        <v>3341</v>
      </c>
      <c r="W3478" s="1" t="s">
        <v>2551</v>
      </c>
      <c r="X3478" s="5" t="s">
        <v>3370</v>
      </c>
      <c r="Y3478" s="5" t="s">
        <v>2553</v>
      </c>
      <c r="Z3478" s="5" t="s">
        <v>2734</v>
      </c>
      <c r="AA3478" s="5"/>
    </row>
    <row r="3479" spans="1:27" ht="12" customHeight="1" x14ac:dyDescent="0.15">
      <c r="A3479" s="1" t="s">
        <v>889</v>
      </c>
      <c r="B3479" s="1" t="s">
        <v>206</v>
      </c>
      <c r="C3479" s="1" t="s">
        <v>15</v>
      </c>
      <c r="D3479" s="1" t="s">
        <v>2476</v>
      </c>
      <c r="E3479" s="1" t="s">
        <v>10</v>
      </c>
      <c r="F3479" s="1" t="s">
        <v>918</v>
      </c>
      <c r="G3479" s="1" t="s">
        <v>238</v>
      </c>
      <c r="H3479" s="1" t="s">
        <v>239</v>
      </c>
      <c r="I3479">
        <v>8388</v>
      </c>
      <c r="J3479">
        <v>3104</v>
      </c>
      <c r="K3479">
        <v>2795</v>
      </c>
      <c r="L3479">
        <v>4919</v>
      </c>
      <c r="M3479">
        <v>3876</v>
      </c>
      <c r="N3479">
        <v>3592</v>
      </c>
      <c r="O3479">
        <v>4061</v>
      </c>
      <c r="P3479">
        <v>4147</v>
      </c>
      <c r="Q3479">
        <v>4469</v>
      </c>
      <c r="R3479">
        <v>6785</v>
      </c>
      <c r="S3479">
        <v>4924</v>
      </c>
      <c r="T3479">
        <v>6657</v>
      </c>
      <c r="U3479">
        <v>12874</v>
      </c>
      <c r="V3479" s="1" t="s">
        <v>3341</v>
      </c>
      <c r="W3479" s="1" t="s">
        <v>2551</v>
      </c>
      <c r="X3479" s="5" t="s">
        <v>3370</v>
      </c>
      <c r="Y3479" s="5" t="s">
        <v>2737</v>
      </c>
      <c r="Z3479" s="5" t="s">
        <v>2738</v>
      </c>
      <c r="AA3479" s="5"/>
    </row>
    <row r="3480" spans="1:27" ht="12" customHeight="1" x14ac:dyDescent="0.15">
      <c r="A3480" s="1" t="s">
        <v>889</v>
      </c>
      <c r="B3480" s="1" t="s">
        <v>208</v>
      </c>
      <c r="C3480" s="1" t="s">
        <v>9</v>
      </c>
      <c r="D3480" s="1" t="s">
        <v>2476</v>
      </c>
      <c r="E3480" s="1" t="s">
        <v>10</v>
      </c>
      <c r="F3480" s="1" t="s">
        <v>919</v>
      </c>
      <c r="G3480" s="1" t="s">
        <v>234</v>
      </c>
      <c r="H3480" s="1" t="s">
        <v>235</v>
      </c>
      <c r="I3480">
        <v>176043</v>
      </c>
      <c r="J3480">
        <v>144709</v>
      </c>
      <c r="K3480">
        <v>102510</v>
      </c>
      <c r="L3480">
        <v>105730</v>
      </c>
      <c r="M3480">
        <v>132911</v>
      </c>
      <c r="N3480">
        <v>138282</v>
      </c>
      <c r="O3480">
        <v>152674</v>
      </c>
      <c r="P3480">
        <v>129664</v>
      </c>
      <c r="Q3480">
        <v>123584</v>
      </c>
      <c r="R3480">
        <v>114725</v>
      </c>
      <c r="S3480">
        <v>111753</v>
      </c>
      <c r="T3480">
        <v>128333</v>
      </c>
      <c r="U3480">
        <v>128121</v>
      </c>
      <c r="V3480" s="1" t="s">
        <v>3341</v>
      </c>
      <c r="W3480" s="1" t="s">
        <v>2551</v>
      </c>
      <c r="X3480" s="5" t="s">
        <v>3371</v>
      </c>
      <c r="Y3480" s="5" t="s">
        <v>2553</v>
      </c>
      <c r="Z3480" s="5" t="s">
        <v>2734</v>
      </c>
      <c r="AA3480" s="5"/>
    </row>
    <row r="3481" spans="1:27" ht="12" customHeight="1" x14ac:dyDescent="0.15">
      <c r="A3481" s="1" t="s">
        <v>889</v>
      </c>
      <c r="B3481" s="1" t="s">
        <v>208</v>
      </c>
      <c r="C3481" s="1" t="s">
        <v>15</v>
      </c>
      <c r="D3481" s="1" t="s">
        <v>2476</v>
      </c>
      <c r="E3481" s="1" t="s">
        <v>10</v>
      </c>
      <c r="F3481" s="1" t="s">
        <v>919</v>
      </c>
      <c r="G3481" s="1" t="s">
        <v>238</v>
      </c>
      <c r="H3481" s="1" t="s">
        <v>239</v>
      </c>
      <c r="I3481">
        <v>6618</v>
      </c>
      <c r="J3481">
        <v>1160</v>
      </c>
      <c r="K3481">
        <v>1028</v>
      </c>
      <c r="L3481">
        <v>1337</v>
      </c>
      <c r="M3481">
        <v>1559</v>
      </c>
      <c r="N3481">
        <v>1784</v>
      </c>
      <c r="O3481">
        <v>2471</v>
      </c>
      <c r="P3481">
        <v>1578</v>
      </c>
      <c r="Q3481">
        <v>1848</v>
      </c>
      <c r="R3481">
        <v>1851</v>
      </c>
      <c r="S3481">
        <v>1673</v>
      </c>
      <c r="T3481">
        <v>2130</v>
      </c>
      <c r="U3481">
        <v>5896</v>
      </c>
      <c r="V3481" s="1" t="s">
        <v>3341</v>
      </c>
      <c r="W3481" s="1" t="s">
        <v>2551</v>
      </c>
      <c r="X3481" s="5" t="s">
        <v>3371</v>
      </c>
      <c r="Y3481" s="5" t="s">
        <v>2737</v>
      </c>
      <c r="Z3481" s="5" t="s">
        <v>2738</v>
      </c>
      <c r="AA3481" s="5"/>
    </row>
    <row r="3482" spans="1:27" ht="12" customHeight="1" x14ac:dyDescent="0.15">
      <c r="A3482" s="1" t="s">
        <v>889</v>
      </c>
      <c r="B3482" s="1" t="s">
        <v>62</v>
      </c>
      <c r="C3482" s="1" t="s">
        <v>9</v>
      </c>
      <c r="D3482" s="1" t="s">
        <v>2476</v>
      </c>
      <c r="E3482" s="1" t="s">
        <v>10</v>
      </c>
      <c r="F3482" s="1" t="s">
        <v>920</v>
      </c>
      <c r="G3482" s="1" t="s">
        <v>234</v>
      </c>
      <c r="H3482" s="1" t="s">
        <v>235</v>
      </c>
      <c r="I3482">
        <v>518025</v>
      </c>
      <c r="J3482">
        <v>520059</v>
      </c>
      <c r="K3482">
        <v>646424</v>
      </c>
      <c r="L3482">
        <v>687385</v>
      </c>
      <c r="M3482">
        <v>587627</v>
      </c>
      <c r="N3482">
        <v>669401</v>
      </c>
      <c r="O3482">
        <v>624821</v>
      </c>
      <c r="P3482">
        <v>712401</v>
      </c>
      <c r="Q3482">
        <v>699353</v>
      </c>
      <c r="R3482">
        <v>807098</v>
      </c>
      <c r="S3482">
        <v>676856</v>
      </c>
      <c r="T3482">
        <v>717965</v>
      </c>
      <c r="U3482">
        <v>672405</v>
      </c>
      <c r="V3482" s="1" t="s">
        <v>3341</v>
      </c>
      <c r="W3482" s="1" t="s">
        <v>2551</v>
      </c>
      <c r="X3482" s="5" t="s">
        <v>3372</v>
      </c>
      <c r="Y3482" s="5" t="s">
        <v>2553</v>
      </c>
      <c r="Z3482" s="5" t="s">
        <v>2734</v>
      </c>
      <c r="AA3482" s="5"/>
    </row>
    <row r="3483" spans="1:27" ht="12" customHeight="1" x14ac:dyDescent="0.15">
      <c r="A3483" s="1" t="s">
        <v>889</v>
      </c>
      <c r="B3483" s="1" t="s">
        <v>62</v>
      </c>
      <c r="C3483" s="1" t="s">
        <v>15</v>
      </c>
      <c r="D3483" s="1" t="s">
        <v>2476</v>
      </c>
      <c r="E3483" s="1" t="s">
        <v>10</v>
      </c>
      <c r="F3483" s="1" t="s">
        <v>920</v>
      </c>
      <c r="G3483" s="1" t="s">
        <v>238</v>
      </c>
      <c r="H3483" s="1" t="s">
        <v>239</v>
      </c>
      <c r="I3483">
        <v>15292</v>
      </c>
      <c r="J3483">
        <v>8502</v>
      </c>
      <c r="K3483">
        <v>13698</v>
      </c>
      <c r="L3483">
        <v>19053</v>
      </c>
      <c r="M3483">
        <v>7878</v>
      </c>
      <c r="N3483">
        <v>8041</v>
      </c>
      <c r="O3483">
        <v>10706</v>
      </c>
      <c r="P3483">
        <v>9060</v>
      </c>
      <c r="Q3483">
        <v>8396</v>
      </c>
      <c r="R3483">
        <v>10405</v>
      </c>
      <c r="S3483">
        <v>8568</v>
      </c>
      <c r="T3483">
        <v>9924</v>
      </c>
      <c r="U3483">
        <v>15202</v>
      </c>
      <c r="V3483" s="1" t="s">
        <v>3341</v>
      </c>
      <c r="W3483" s="1" t="s">
        <v>2551</v>
      </c>
      <c r="X3483" s="5" t="s">
        <v>3372</v>
      </c>
      <c r="Y3483" s="5" t="s">
        <v>2737</v>
      </c>
      <c r="Z3483" s="5" t="s">
        <v>2738</v>
      </c>
      <c r="AA3483" s="5"/>
    </row>
    <row r="3484" spans="1:27" ht="12" customHeight="1" x14ac:dyDescent="0.15">
      <c r="A3484" s="1" t="s">
        <v>889</v>
      </c>
      <c r="B3484" s="1" t="s">
        <v>66</v>
      </c>
      <c r="C3484" s="1" t="s">
        <v>9</v>
      </c>
      <c r="D3484" s="1" t="s">
        <v>2476</v>
      </c>
      <c r="E3484" s="1" t="s">
        <v>10</v>
      </c>
      <c r="F3484" s="1" t="s">
        <v>921</v>
      </c>
      <c r="G3484" s="1" t="s">
        <v>234</v>
      </c>
      <c r="H3484" s="1" t="s">
        <v>235</v>
      </c>
      <c r="I3484">
        <v>57665</v>
      </c>
      <c r="J3484">
        <v>44609</v>
      </c>
      <c r="K3484">
        <v>35526</v>
      </c>
      <c r="L3484">
        <v>45381</v>
      </c>
      <c r="M3484">
        <v>38461</v>
      </c>
      <c r="N3484">
        <v>37987</v>
      </c>
      <c r="O3484">
        <v>41863</v>
      </c>
      <c r="P3484">
        <v>38769</v>
      </c>
      <c r="Q3484">
        <v>39532</v>
      </c>
      <c r="R3484">
        <v>35337</v>
      </c>
      <c r="S3484">
        <v>37261</v>
      </c>
      <c r="T3484">
        <v>33902</v>
      </c>
      <c r="U3484">
        <v>36000</v>
      </c>
      <c r="V3484" s="1" t="s">
        <v>3341</v>
      </c>
      <c r="W3484" s="1" t="s">
        <v>2551</v>
      </c>
      <c r="X3484" s="5" t="s">
        <v>3373</v>
      </c>
      <c r="Y3484" s="5" t="s">
        <v>2553</v>
      </c>
      <c r="Z3484" s="5" t="s">
        <v>2734</v>
      </c>
      <c r="AA3484" s="5"/>
    </row>
    <row r="3485" spans="1:27" ht="12" customHeight="1" x14ac:dyDescent="0.15">
      <c r="A3485" s="1" t="s">
        <v>889</v>
      </c>
      <c r="B3485" s="1" t="s">
        <v>66</v>
      </c>
      <c r="C3485" s="1" t="s">
        <v>15</v>
      </c>
      <c r="D3485" s="1" t="s">
        <v>2476</v>
      </c>
      <c r="E3485" s="1" t="s">
        <v>10</v>
      </c>
      <c r="F3485" s="1" t="s">
        <v>921</v>
      </c>
      <c r="G3485" s="1" t="s">
        <v>238</v>
      </c>
      <c r="H3485" s="1" t="s">
        <v>239</v>
      </c>
      <c r="I3485">
        <v>46318</v>
      </c>
      <c r="J3485">
        <v>32781</v>
      </c>
      <c r="K3485">
        <v>28785</v>
      </c>
      <c r="L3485">
        <v>38771</v>
      </c>
      <c r="M3485">
        <v>32465</v>
      </c>
      <c r="N3485">
        <v>31735</v>
      </c>
      <c r="O3485">
        <v>36957</v>
      </c>
      <c r="P3485">
        <v>33768</v>
      </c>
      <c r="Q3485">
        <v>33561</v>
      </c>
      <c r="R3485">
        <v>35158</v>
      </c>
      <c r="S3485">
        <v>27723</v>
      </c>
      <c r="T3485">
        <v>31091</v>
      </c>
      <c r="U3485">
        <v>39614</v>
      </c>
      <c r="V3485" s="1" t="s">
        <v>3341</v>
      </c>
      <c r="W3485" s="1" t="s">
        <v>2551</v>
      </c>
      <c r="X3485" s="5" t="s">
        <v>3373</v>
      </c>
      <c r="Y3485" s="5" t="s">
        <v>2737</v>
      </c>
      <c r="Z3485" s="5" t="s">
        <v>2738</v>
      </c>
      <c r="AA3485" s="5"/>
    </row>
    <row r="3486" spans="1:27" ht="12" customHeight="1" x14ac:dyDescent="0.15">
      <c r="A3486" s="1" t="s">
        <v>889</v>
      </c>
      <c r="B3486" s="1" t="s">
        <v>212</v>
      </c>
      <c r="C3486" s="1" t="s">
        <v>9</v>
      </c>
      <c r="D3486" s="1" t="s">
        <v>2476</v>
      </c>
      <c r="E3486" s="1" t="s">
        <v>213</v>
      </c>
      <c r="F3486" s="1" t="s">
        <v>284</v>
      </c>
      <c r="G3486" s="1" t="s">
        <v>215</v>
      </c>
      <c r="H3486" s="1" t="s">
        <v>216</v>
      </c>
      <c r="I3486">
        <v>20043</v>
      </c>
      <c r="J3486">
        <v>20102</v>
      </c>
      <c r="K3486">
        <v>19845</v>
      </c>
      <c r="L3486">
        <v>19915</v>
      </c>
      <c r="M3486">
        <v>19903</v>
      </c>
      <c r="N3486">
        <v>20020</v>
      </c>
      <c r="O3486">
        <v>20022</v>
      </c>
      <c r="P3486">
        <v>19876</v>
      </c>
      <c r="Q3486">
        <v>19993</v>
      </c>
      <c r="R3486">
        <v>19888</v>
      </c>
      <c r="S3486">
        <v>19820</v>
      </c>
      <c r="T3486">
        <v>19867</v>
      </c>
      <c r="U3486">
        <v>19928</v>
      </c>
      <c r="V3486" s="1" t="s">
        <v>3341</v>
      </c>
      <c r="W3486" s="1" t="s">
        <v>2717</v>
      </c>
      <c r="X3486" s="5" t="s">
        <v>3044</v>
      </c>
      <c r="Y3486" s="5" t="s">
        <v>2719</v>
      </c>
      <c r="Z3486" s="5" t="s">
        <v>2720</v>
      </c>
      <c r="AA3486" s="5"/>
    </row>
    <row r="3487" spans="1:27" ht="12" customHeight="1" x14ac:dyDescent="0.15">
      <c r="A3487" s="1" t="s">
        <v>889</v>
      </c>
      <c r="B3487" s="1" t="s">
        <v>285</v>
      </c>
      <c r="C3487" s="1" t="s">
        <v>9</v>
      </c>
      <c r="D3487" s="1" t="s">
        <v>2476</v>
      </c>
      <c r="E3487" s="1" t="s">
        <v>213</v>
      </c>
      <c r="F3487" s="1" t="s">
        <v>286</v>
      </c>
      <c r="G3487" s="1" t="s">
        <v>215</v>
      </c>
      <c r="H3487" s="1" t="s">
        <v>216</v>
      </c>
      <c r="I3487">
        <v>78115</v>
      </c>
      <c r="J3487">
        <v>78887</v>
      </c>
      <c r="K3487">
        <v>78986</v>
      </c>
      <c r="L3487">
        <v>79008</v>
      </c>
      <c r="M3487">
        <v>77334</v>
      </c>
      <c r="N3487">
        <v>77333</v>
      </c>
      <c r="O3487">
        <v>77114</v>
      </c>
      <c r="P3487">
        <v>77219</v>
      </c>
      <c r="Q3487">
        <v>77355</v>
      </c>
      <c r="R3487">
        <v>77224</v>
      </c>
      <c r="S3487">
        <v>77014</v>
      </c>
      <c r="T3487">
        <v>77021</v>
      </c>
      <c r="U3487">
        <v>76925</v>
      </c>
      <c r="V3487" s="1" t="s">
        <v>3341</v>
      </c>
      <c r="W3487" s="1" t="s">
        <v>2717</v>
      </c>
      <c r="X3487" s="5" t="s">
        <v>2816</v>
      </c>
      <c r="Y3487" s="5" t="s">
        <v>2719</v>
      </c>
      <c r="Z3487" s="5" t="s">
        <v>2720</v>
      </c>
      <c r="AA3487" s="5"/>
    </row>
    <row r="3488" spans="1:27" ht="12" customHeight="1" x14ac:dyDescent="0.15">
      <c r="A3488" s="1" t="s">
        <v>922</v>
      </c>
      <c r="B3488" s="1" t="s">
        <v>8</v>
      </c>
      <c r="C3488" s="1" t="s">
        <v>9</v>
      </c>
      <c r="D3488" s="1" t="s">
        <v>2477</v>
      </c>
      <c r="E3488" s="1" t="s">
        <v>10</v>
      </c>
      <c r="F3488" s="1" t="s">
        <v>923</v>
      </c>
      <c r="G3488" s="1" t="s">
        <v>234</v>
      </c>
      <c r="H3488" s="1" t="s">
        <v>530</v>
      </c>
      <c r="I3488">
        <v>55730</v>
      </c>
      <c r="J3488">
        <v>64111</v>
      </c>
      <c r="K3488">
        <v>61860</v>
      </c>
      <c r="L3488">
        <v>64406</v>
      </c>
      <c r="M3488">
        <v>71176</v>
      </c>
      <c r="N3488">
        <v>61702</v>
      </c>
      <c r="O3488">
        <v>71774</v>
      </c>
      <c r="P3488">
        <v>68007</v>
      </c>
      <c r="Q3488">
        <v>69888</v>
      </c>
      <c r="R3488">
        <v>60737</v>
      </c>
      <c r="S3488">
        <v>51584</v>
      </c>
      <c r="T3488">
        <v>57708</v>
      </c>
      <c r="U3488">
        <v>59858</v>
      </c>
      <c r="V3488" s="1" t="s">
        <v>3374</v>
      </c>
      <c r="W3488" s="1" t="s">
        <v>2551</v>
      </c>
      <c r="X3488" s="5" t="s">
        <v>3375</v>
      </c>
      <c r="Y3488" s="5" t="s">
        <v>2553</v>
      </c>
      <c r="Z3488" s="5" t="s">
        <v>2998</v>
      </c>
      <c r="AA3488" s="5"/>
    </row>
    <row r="3489" spans="1:27" ht="12" customHeight="1" x14ac:dyDescent="0.15">
      <c r="A3489" s="1" t="s">
        <v>922</v>
      </c>
      <c r="B3489" s="1" t="s">
        <v>8</v>
      </c>
      <c r="C3489" s="1" t="s">
        <v>17</v>
      </c>
      <c r="D3489" s="1" t="s">
        <v>2477</v>
      </c>
      <c r="E3489" s="1" t="s">
        <v>10</v>
      </c>
      <c r="F3489" s="1" t="s">
        <v>923</v>
      </c>
      <c r="G3489" s="1" t="s">
        <v>238</v>
      </c>
      <c r="H3489" s="1" t="s">
        <v>239</v>
      </c>
      <c r="I3489">
        <v>1044</v>
      </c>
      <c r="J3489">
        <v>1292</v>
      </c>
      <c r="K3489">
        <v>1220</v>
      </c>
      <c r="L3489">
        <v>1287</v>
      </c>
      <c r="M3489">
        <v>1369</v>
      </c>
      <c r="N3489">
        <v>1220</v>
      </c>
      <c r="O3489">
        <v>1369</v>
      </c>
      <c r="P3489">
        <v>1467</v>
      </c>
      <c r="Q3489">
        <v>1414</v>
      </c>
      <c r="R3489">
        <v>1369</v>
      </c>
      <c r="S3489">
        <v>1126</v>
      </c>
      <c r="T3489">
        <v>1239</v>
      </c>
      <c r="U3489">
        <v>1377</v>
      </c>
      <c r="V3489" s="1" t="s">
        <v>3374</v>
      </c>
      <c r="W3489" s="1" t="s">
        <v>2551</v>
      </c>
      <c r="X3489" s="5" t="s">
        <v>3375</v>
      </c>
      <c r="Y3489" s="5" t="s">
        <v>2737</v>
      </c>
      <c r="Z3489" s="5" t="s">
        <v>2738</v>
      </c>
      <c r="AA3489" s="5"/>
    </row>
    <row r="3490" spans="1:27" ht="12" customHeight="1" x14ac:dyDescent="0.15">
      <c r="A3490" s="1" t="s">
        <v>922</v>
      </c>
      <c r="B3490" s="1" t="s">
        <v>8</v>
      </c>
      <c r="C3490" s="1" t="s">
        <v>19</v>
      </c>
      <c r="D3490" s="1" t="s">
        <v>2477</v>
      </c>
      <c r="E3490" s="1" t="s">
        <v>10</v>
      </c>
      <c r="F3490" s="1" t="s">
        <v>923</v>
      </c>
      <c r="G3490" s="1" t="s">
        <v>240</v>
      </c>
      <c r="H3490" s="1" t="s">
        <v>530</v>
      </c>
      <c r="I3490">
        <v>19571</v>
      </c>
      <c r="J3490">
        <v>19483</v>
      </c>
      <c r="K3490">
        <v>19761</v>
      </c>
      <c r="L3490">
        <v>22178</v>
      </c>
      <c r="M3490">
        <v>23667</v>
      </c>
      <c r="N3490">
        <v>21263</v>
      </c>
      <c r="O3490">
        <v>23302</v>
      </c>
      <c r="P3490">
        <v>19835</v>
      </c>
      <c r="Q3490">
        <v>25050</v>
      </c>
      <c r="R3490">
        <v>13060</v>
      </c>
      <c r="S3490">
        <v>9376</v>
      </c>
      <c r="T3490">
        <v>16316</v>
      </c>
      <c r="U3490">
        <v>16756</v>
      </c>
      <c r="V3490" s="1" t="s">
        <v>3374</v>
      </c>
      <c r="W3490" s="1" t="s">
        <v>2551</v>
      </c>
      <c r="X3490" s="5" t="s">
        <v>3375</v>
      </c>
      <c r="Y3490" s="5" t="s">
        <v>2561</v>
      </c>
      <c r="Z3490" s="5" t="s">
        <v>3207</v>
      </c>
      <c r="AA3490" s="5"/>
    </row>
    <row r="3491" spans="1:27" ht="12" customHeight="1" x14ac:dyDescent="0.15">
      <c r="A3491" s="1" t="s">
        <v>922</v>
      </c>
      <c r="B3491" s="1" t="s">
        <v>8</v>
      </c>
      <c r="C3491" s="1" t="s">
        <v>21</v>
      </c>
      <c r="D3491" s="1" t="s">
        <v>2477</v>
      </c>
      <c r="E3491" s="1" t="s">
        <v>10</v>
      </c>
      <c r="F3491" s="1" t="s">
        <v>923</v>
      </c>
      <c r="G3491" s="1" t="s">
        <v>242</v>
      </c>
      <c r="H3491" s="1" t="s">
        <v>530</v>
      </c>
      <c r="I3491">
        <v>58809</v>
      </c>
      <c r="J3491">
        <v>64937</v>
      </c>
      <c r="K3491">
        <v>57193</v>
      </c>
      <c r="L3491">
        <v>63458</v>
      </c>
      <c r="M3491">
        <v>77797</v>
      </c>
      <c r="N3491">
        <v>63159</v>
      </c>
      <c r="O3491">
        <v>62018</v>
      </c>
      <c r="P3491">
        <v>72965</v>
      </c>
      <c r="Q3491">
        <v>68994</v>
      </c>
      <c r="R3491">
        <v>61180</v>
      </c>
      <c r="S3491">
        <v>51718</v>
      </c>
      <c r="T3491">
        <v>54792</v>
      </c>
      <c r="U3491">
        <v>58817</v>
      </c>
      <c r="V3491" s="1" t="s">
        <v>3374</v>
      </c>
      <c r="W3491" s="1" t="s">
        <v>2551</v>
      </c>
      <c r="X3491" s="5" t="s">
        <v>3375</v>
      </c>
      <c r="Y3491" s="5" t="s">
        <v>2557</v>
      </c>
      <c r="Z3491" s="5" t="s">
        <v>2998</v>
      </c>
      <c r="AA3491" s="5"/>
    </row>
    <row r="3492" spans="1:27" ht="12" customHeight="1" x14ac:dyDescent="0.15">
      <c r="A3492" s="1" t="s">
        <v>922</v>
      </c>
      <c r="B3492" s="1" t="s">
        <v>8</v>
      </c>
      <c r="C3492" s="1" t="s">
        <v>77</v>
      </c>
      <c r="D3492" s="1" t="s">
        <v>2477</v>
      </c>
      <c r="E3492" s="1" t="s">
        <v>10</v>
      </c>
      <c r="F3492" s="1" t="s">
        <v>923</v>
      </c>
      <c r="G3492" s="1" t="s">
        <v>245</v>
      </c>
      <c r="H3492" s="1" t="s">
        <v>239</v>
      </c>
      <c r="I3492">
        <v>1302</v>
      </c>
      <c r="J3492">
        <v>1473</v>
      </c>
      <c r="K3492">
        <v>1287</v>
      </c>
      <c r="L3492">
        <v>1455</v>
      </c>
      <c r="M3492">
        <v>1756</v>
      </c>
      <c r="N3492">
        <v>1468</v>
      </c>
      <c r="O3492">
        <v>1407</v>
      </c>
      <c r="P3492">
        <v>1737</v>
      </c>
      <c r="Q3492">
        <v>1625</v>
      </c>
      <c r="R3492">
        <v>1511</v>
      </c>
      <c r="S3492">
        <v>1251</v>
      </c>
      <c r="T3492">
        <v>1316</v>
      </c>
      <c r="U3492">
        <v>1500</v>
      </c>
      <c r="V3492" s="1" t="s">
        <v>3374</v>
      </c>
      <c r="W3492" s="1" t="s">
        <v>2551</v>
      </c>
      <c r="X3492" s="5" t="s">
        <v>3375</v>
      </c>
      <c r="Y3492" s="5" t="s">
        <v>2740</v>
      </c>
      <c r="Z3492" s="5" t="s">
        <v>2738</v>
      </c>
      <c r="AA3492" s="5"/>
    </row>
    <row r="3493" spans="1:27" ht="12" customHeight="1" x14ac:dyDescent="0.15">
      <c r="A3493" s="1" t="s">
        <v>922</v>
      </c>
      <c r="B3493" s="1" t="s">
        <v>8</v>
      </c>
      <c r="C3493" s="1" t="s">
        <v>244</v>
      </c>
      <c r="D3493" s="1" t="s">
        <v>2477</v>
      </c>
      <c r="E3493" s="1" t="s">
        <v>10</v>
      </c>
      <c r="F3493" s="1" t="s">
        <v>923</v>
      </c>
      <c r="G3493" s="1" t="s">
        <v>247</v>
      </c>
      <c r="H3493" s="1" t="s">
        <v>530</v>
      </c>
      <c r="I3493">
        <v>19696</v>
      </c>
      <c r="J3493">
        <v>21723</v>
      </c>
      <c r="K3493">
        <v>19970</v>
      </c>
      <c r="L3493">
        <v>18815</v>
      </c>
      <c r="M3493">
        <v>24781</v>
      </c>
      <c r="N3493">
        <v>19846</v>
      </c>
      <c r="O3493">
        <v>18121</v>
      </c>
      <c r="P3493">
        <v>26250</v>
      </c>
      <c r="Q3493">
        <v>23149</v>
      </c>
      <c r="R3493">
        <v>16128</v>
      </c>
      <c r="S3493">
        <v>12158</v>
      </c>
      <c r="T3493">
        <v>14315</v>
      </c>
      <c r="U3493">
        <v>15014</v>
      </c>
      <c r="V3493" s="1" t="s">
        <v>3374</v>
      </c>
      <c r="W3493" s="1" t="s">
        <v>2551</v>
      </c>
      <c r="X3493" s="5" t="s">
        <v>3375</v>
      </c>
      <c r="Y3493" s="5" t="s">
        <v>2564</v>
      </c>
      <c r="Z3493" s="5" t="s">
        <v>3207</v>
      </c>
      <c r="AA3493" s="5"/>
    </row>
    <row r="3494" spans="1:27" ht="12" customHeight="1" x14ac:dyDescent="0.15">
      <c r="A3494" s="1" t="s">
        <v>922</v>
      </c>
      <c r="B3494" s="1" t="s">
        <v>8</v>
      </c>
      <c r="C3494" s="1" t="s">
        <v>246</v>
      </c>
      <c r="D3494" s="1" t="s">
        <v>2477</v>
      </c>
      <c r="E3494" s="1" t="s">
        <v>10</v>
      </c>
      <c r="F3494" s="1" t="s">
        <v>923</v>
      </c>
      <c r="G3494" s="1" t="s">
        <v>249</v>
      </c>
      <c r="H3494" s="1" t="s">
        <v>530</v>
      </c>
      <c r="I3494">
        <v>65958</v>
      </c>
      <c r="J3494">
        <v>62892</v>
      </c>
      <c r="K3494">
        <v>67349</v>
      </c>
      <c r="L3494">
        <v>71660</v>
      </c>
      <c r="M3494">
        <v>63924</v>
      </c>
      <c r="N3494">
        <v>63883</v>
      </c>
      <c r="O3494">
        <v>78820</v>
      </c>
      <c r="P3494">
        <v>67446</v>
      </c>
      <c r="Q3494">
        <v>70241</v>
      </c>
      <c r="R3494">
        <v>66730</v>
      </c>
      <c r="S3494">
        <v>63814</v>
      </c>
      <c r="T3494">
        <v>68732</v>
      </c>
      <c r="U3494">
        <v>71515</v>
      </c>
      <c r="V3494" s="1" t="s">
        <v>3374</v>
      </c>
      <c r="W3494" s="1" t="s">
        <v>2551</v>
      </c>
      <c r="X3494" s="5" t="s">
        <v>3375</v>
      </c>
      <c r="Y3494" s="5" t="s">
        <v>2559</v>
      </c>
      <c r="Z3494" s="5" t="s">
        <v>2998</v>
      </c>
      <c r="AA3494" s="5"/>
    </row>
    <row r="3495" spans="1:27" ht="12" customHeight="1" x14ac:dyDescent="0.15">
      <c r="A3495" s="1" t="s">
        <v>922</v>
      </c>
      <c r="B3495" s="1" t="s">
        <v>25</v>
      </c>
      <c r="C3495" s="1" t="s">
        <v>9</v>
      </c>
      <c r="D3495" s="1" t="s">
        <v>2477</v>
      </c>
      <c r="E3495" s="1" t="s">
        <v>10</v>
      </c>
      <c r="F3495" s="1" t="s">
        <v>5046</v>
      </c>
      <c r="G3495" s="1" t="s">
        <v>234</v>
      </c>
      <c r="H3495" s="1" t="s">
        <v>530</v>
      </c>
      <c r="I3495">
        <v>97209</v>
      </c>
      <c r="J3495">
        <v>84324</v>
      </c>
      <c r="K3495">
        <v>78683</v>
      </c>
      <c r="L3495">
        <v>108709</v>
      </c>
      <c r="M3495">
        <v>89872</v>
      </c>
      <c r="N3495">
        <v>78441</v>
      </c>
      <c r="O3495">
        <v>90442</v>
      </c>
      <c r="P3495">
        <v>75721</v>
      </c>
      <c r="Q3495">
        <v>89771</v>
      </c>
      <c r="R3495">
        <v>72239</v>
      </c>
      <c r="S3495">
        <v>56328</v>
      </c>
      <c r="T3495">
        <v>58021</v>
      </c>
      <c r="U3495">
        <v>62277</v>
      </c>
      <c r="V3495" s="1" t="s">
        <v>3374</v>
      </c>
      <c r="W3495" s="1" t="s">
        <v>2551</v>
      </c>
      <c r="X3495" s="5" t="s">
        <v>5063</v>
      </c>
      <c r="Y3495" s="5" t="s">
        <v>2553</v>
      </c>
      <c r="Z3495" s="5" t="s">
        <v>2998</v>
      </c>
      <c r="AA3495" s="5"/>
    </row>
    <row r="3496" spans="1:27" ht="12" customHeight="1" x14ac:dyDescent="0.15">
      <c r="A3496" s="1" t="s">
        <v>922</v>
      </c>
      <c r="B3496" s="1" t="s">
        <v>25</v>
      </c>
      <c r="C3496" s="1" t="s">
        <v>17</v>
      </c>
      <c r="D3496" s="1" t="s">
        <v>2477</v>
      </c>
      <c r="E3496" s="1" t="s">
        <v>10</v>
      </c>
      <c r="F3496" s="1" t="s">
        <v>5046</v>
      </c>
      <c r="G3496" s="1" t="s">
        <v>238</v>
      </c>
      <c r="H3496" s="1" t="s">
        <v>239</v>
      </c>
      <c r="I3496">
        <v>3819</v>
      </c>
      <c r="J3496">
        <v>3138</v>
      </c>
      <c r="K3496">
        <v>2953</v>
      </c>
      <c r="L3496">
        <v>3959</v>
      </c>
      <c r="M3496">
        <v>3303</v>
      </c>
      <c r="N3496">
        <v>2660</v>
      </c>
      <c r="O3496">
        <v>3250</v>
      </c>
      <c r="P3496">
        <v>2559</v>
      </c>
      <c r="Q3496">
        <v>3094</v>
      </c>
      <c r="R3496">
        <v>2159</v>
      </c>
      <c r="S3496">
        <v>1702</v>
      </c>
      <c r="T3496">
        <v>1841</v>
      </c>
      <c r="U3496">
        <v>1635</v>
      </c>
      <c r="V3496" s="1" t="s">
        <v>3374</v>
      </c>
      <c r="W3496" s="1" t="s">
        <v>2551</v>
      </c>
      <c r="X3496" s="5" t="s">
        <v>5063</v>
      </c>
      <c r="Y3496" s="5" t="s">
        <v>2737</v>
      </c>
      <c r="Z3496" s="5" t="s">
        <v>2738</v>
      </c>
      <c r="AA3496" s="5"/>
    </row>
    <row r="3497" spans="1:27" ht="12" customHeight="1" x14ac:dyDescent="0.15">
      <c r="A3497" s="1" t="s">
        <v>922</v>
      </c>
      <c r="B3497" s="1" t="s">
        <v>25</v>
      </c>
      <c r="C3497" s="1" t="s">
        <v>19</v>
      </c>
      <c r="D3497" s="1" t="s">
        <v>2477</v>
      </c>
      <c r="E3497" s="1" t="s">
        <v>10</v>
      </c>
      <c r="F3497" s="1" t="s">
        <v>5046</v>
      </c>
      <c r="G3497" s="1" t="s">
        <v>240</v>
      </c>
      <c r="H3497" s="1" t="s">
        <v>530</v>
      </c>
      <c r="I3497">
        <v>55559</v>
      </c>
      <c r="J3497">
        <v>68120</v>
      </c>
      <c r="K3497">
        <v>45625</v>
      </c>
      <c r="L3497">
        <v>55982</v>
      </c>
      <c r="M3497">
        <v>69840</v>
      </c>
      <c r="N3497">
        <v>63681</v>
      </c>
      <c r="O3497">
        <v>43613</v>
      </c>
      <c r="P3497">
        <v>76430</v>
      </c>
      <c r="Q3497">
        <v>55619</v>
      </c>
      <c r="R3497">
        <v>66786</v>
      </c>
      <c r="S3497">
        <v>48278</v>
      </c>
      <c r="T3497">
        <v>34630</v>
      </c>
      <c r="U3497">
        <v>55107</v>
      </c>
      <c r="V3497" s="1" t="s">
        <v>3374</v>
      </c>
      <c r="W3497" s="1" t="s">
        <v>2551</v>
      </c>
      <c r="X3497" s="5" t="s">
        <v>5063</v>
      </c>
      <c r="Y3497" s="5" t="s">
        <v>2561</v>
      </c>
      <c r="Z3497" s="5" t="s">
        <v>2998</v>
      </c>
      <c r="AA3497" s="5"/>
    </row>
    <row r="3498" spans="1:27" ht="12" customHeight="1" x14ac:dyDescent="0.15">
      <c r="A3498" s="1" t="s">
        <v>922</v>
      </c>
      <c r="B3498" s="1" t="s">
        <v>25</v>
      </c>
      <c r="C3498" s="1" t="s">
        <v>21</v>
      </c>
      <c r="D3498" s="1" t="s">
        <v>2477</v>
      </c>
      <c r="E3498" s="1" t="s">
        <v>10</v>
      </c>
      <c r="F3498" s="1" t="s">
        <v>5046</v>
      </c>
      <c r="G3498" s="1" t="s">
        <v>242</v>
      </c>
      <c r="H3498" s="1" t="s">
        <v>530</v>
      </c>
      <c r="I3498">
        <v>93815</v>
      </c>
      <c r="J3498">
        <v>103627</v>
      </c>
      <c r="K3498">
        <v>76917</v>
      </c>
      <c r="L3498">
        <v>116403</v>
      </c>
      <c r="M3498">
        <v>111612</v>
      </c>
      <c r="N3498">
        <v>110946</v>
      </c>
      <c r="O3498">
        <v>126767</v>
      </c>
      <c r="P3498">
        <v>89204</v>
      </c>
      <c r="Q3498">
        <v>105826</v>
      </c>
      <c r="R3498">
        <v>127215</v>
      </c>
      <c r="S3498">
        <v>78213</v>
      </c>
      <c r="T3498">
        <v>79219</v>
      </c>
      <c r="U3498">
        <v>90563</v>
      </c>
      <c r="V3498" s="1" t="s">
        <v>3374</v>
      </c>
      <c r="W3498" s="1" t="s">
        <v>2551</v>
      </c>
      <c r="X3498" s="5" t="s">
        <v>5063</v>
      </c>
      <c r="Y3498" s="5" t="s">
        <v>2557</v>
      </c>
      <c r="Z3498" s="5" t="s">
        <v>2998</v>
      </c>
      <c r="AA3498" s="5"/>
    </row>
    <row r="3499" spans="1:27" ht="12" customHeight="1" x14ac:dyDescent="0.15">
      <c r="A3499" s="1" t="s">
        <v>922</v>
      </c>
      <c r="B3499" s="1" t="s">
        <v>25</v>
      </c>
      <c r="C3499" s="1" t="s">
        <v>77</v>
      </c>
      <c r="D3499" s="1" t="s">
        <v>2477</v>
      </c>
      <c r="E3499" s="1" t="s">
        <v>10</v>
      </c>
      <c r="F3499" s="1" t="s">
        <v>5046</v>
      </c>
      <c r="G3499" s="1" t="s">
        <v>245</v>
      </c>
      <c r="H3499" s="1" t="s">
        <v>239</v>
      </c>
      <c r="I3499">
        <v>3273</v>
      </c>
      <c r="J3499">
        <v>4162</v>
      </c>
      <c r="K3499">
        <v>2913</v>
      </c>
      <c r="L3499">
        <v>4350</v>
      </c>
      <c r="M3499">
        <v>4665</v>
      </c>
      <c r="N3499">
        <v>4580</v>
      </c>
      <c r="O3499">
        <v>5457</v>
      </c>
      <c r="P3499">
        <v>3576</v>
      </c>
      <c r="Q3499">
        <v>4531</v>
      </c>
      <c r="R3499">
        <v>5778</v>
      </c>
      <c r="S3499">
        <v>3234</v>
      </c>
      <c r="T3499">
        <v>3407</v>
      </c>
      <c r="U3499">
        <v>3373</v>
      </c>
      <c r="V3499" s="1" t="s">
        <v>3374</v>
      </c>
      <c r="W3499" s="1" t="s">
        <v>2551</v>
      </c>
      <c r="X3499" s="5" t="s">
        <v>5063</v>
      </c>
      <c r="Y3499" s="5" t="s">
        <v>2740</v>
      </c>
      <c r="Z3499" s="5" t="s">
        <v>2738</v>
      </c>
      <c r="AA3499" s="5"/>
    </row>
    <row r="3500" spans="1:27" ht="12" customHeight="1" x14ac:dyDescent="0.15">
      <c r="A3500" s="1" t="s">
        <v>922</v>
      </c>
      <c r="B3500" s="1" t="s">
        <v>25</v>
      </c>
      <c r="C3500" s="1" t="s">
        <v>244</v>
      </c>
      <c r="D3500" s="1" t="s">
        <v>2477</v>
      </c>
      <c r="E3500" s="1" t="s">
        <v>10</v>
      </c>
      <c r="F3500" s="1" t="s">
        <v>5046</v>
      </c>
      <c r="G3500" s="1" t="s">
        <v>247</v>
      </c>
      <c r="H3500" s="1" t="s">
        <v>530</v>
      </c>
      <c r="I3500">
        <v>29001</v>
      </c>
      <c r="J3500">
        <v>27296</v>
      </c>
      <c r="K3500">
        <v>18206</v>
      </c>
      <c r="L3500">
        <v>28306</v>
      </c>
      <c r="M3500">
        <v>26743</v>
      </c>
      <c r="N3500">
        <v>25627</v>
      </c>
      <c r="O3500">
        <v>30540</v>
      </c>
      <c r="P3500">
        <v>24698</v>
      </c>
      <c r="Q3500">
        <v>28209</v>
      </c>
      <c r="R3500">
        <v>29454</v>
      </c>
      <c r="S3500">
        <v>23462</v>
      </c>
      <c r="T3500">
        <v>24002</v>
      </c>
      <c r="U3500">
        <v>29179</v>
      </c>
      <c r="V3500" s="1" t="s">
        <v>3374</v>
      </c>
      <c r="W3500" s="1" t="s">
        <v>2551</v>
      </c>
      <c r="X3500" s="5" t="s">
        <v>5063</v>
      </c>
      <c r="Y3500" s="5" t="s">
        <v>2564</v>
      </c>
      <c r="Z3500" s="5" t="s">
        <v>2998</v>
      </c>
      <c r="AA3500" s="5"/>
    </row>
    <row r="3501" spans="1:27" ht="12" customHeight="1" x14ac:dyDescent="0.15">
      <c r="A3501" s="1" t="s">
        <v>922</v>
      </c>
      <c r="B3501" s="1" t="s">
        <v>25</v>
      </c>
      <c r="C3501" s="1" t="s">
        <v>246</v>
      </c>
      <c r="D3501" s="1" t="s">
        <v>2477</v>
      </c>
      <c r="E3501" s="1" t="s">
        <v>10</v>
      </c>
      <c r="F3501" s="1" t="s">
        <v>5046</v>
      </c>
      <c r="G3501" s="1" t="s">
        <v>249</v>
      </c>
      <c r="H3501" s="1" t="s">
        <v>530</v>
      </c>
      <c r="I3501">
        <v>181427</v>
      </c>
      <c r="J3501">
        <v>202947</v>
      </c>
      <c r="K3501">
        <v>232131</v>
      </c>
      <c r="L3501">
        <v>252113</v>
      </c>
      <c r="M3501">
        <v>273470</v>
      </c>
      <c r="N3501">
        <v>279019</v>
      </c>
      <c r="O3501">
        <v>255768</v>
      </c>
      <c r="P3501">
        <v>294016</v>
      </c>
      <c r="Q3501">
        <v>305371</v>
      </c>
      <c r="R3501">
        <v>287726</v>
      </c>
      <c r="S3501">
        <v>290657</v>
      </c>
      <c r="T3501">
        <v>280087</v>
      </c>
      <c r="U3501">
        <v>277728</v>
      </c>
      <c r="V3501" s="1" t="s">
        <v>3374</v>
      </c>
      <c r="W3501" s="1" t="s">
        <v>2551</v>
      </c>
      <c r="X3501" s="5" t="s">
        <v>5063</v>
      </c>
      <c r="Y3501" s="5" t="s">
        <v>2559</v>
      </c>
      <c r="Z3501" s="5" t="s">
        <v>2998</v>
      </c>
      <c r="AA3501" s="5"/>
    </row>
    <row r="3502" spans="1:27" ht="12" customHeight="1" x14ac:dyDescent="0.15">
      <c r="A3502" s="1" t="s">
        <v>922</v>
      </c>
      <c r="B3502" s="1" t="s">
        <v>27</v>
      </c>
      <c r="C3502" s="1" t="s">
        <v>9</v>
      </c>
      <c r="D3502" s="1" t="s">
        <v>2477</v>
      </c>
      <c r="E3502" s="1" t="s">
        <v>10</v>
      </c>
      <c r="F3502" s="1" t="s">
        <v>924</v>
      </c>
      <c r="G3502" s="1" t="s">
        <v>234</v>
      </c>
      <c r="H3502" s="1" t="s">
        <v>530</v>
      </c>
      <c r="I3502">
        <v>71237</v>
      </c>
      <c r="J3502">
        <v>59508</v>
      </c>
      <c r="K3502">
        <v>63098</v>
      </c>
      <c r="L3502">
        <v>68151</v>
      </c>
      <c r="M3502">
        <v>65091</v>
      </c>
      <c r="N3502">
        <v>55433</v>
      </c>
      <c r="O3502">
        <v>52714</v>
      </c>
      <c r="P3502">
        <v>42148</v>
      </c>
      <c r="Q3502">
        <v>43976</v>
      </c>
      <c r="R3502">
        <v>40513</v>
      </c>
      <c r="S3502">
        <v>38752</v>
      </c>
      <c r="T3502">
        <v>46281</v>
      </c>
      <c r="U3502">
        <v>48275</v>
      </c>
      <c r="V3502" s="1" t="s">
        <v>3374</v>
      </c>
      <c r="W3502" s="1" t="s">
        <v>2551</v>
      </c>
      <c r="X3502" s="5" t="s">
        <v>3376</v>
      </c>
      <c r="Y3502" s="5" t="s">
        <v>2553</v>
      </c>
      <c r="Z3502" s="5" t="s">
        <v>2998</v>
      </c>
      <c r="AA3502" s="5"/>
    </row>
    <row r="3503" spans="1:27" ht="12" customHeight="1" x14ac:dyDescent="0.15">
      <c r="A3503" s="1" t="s">
        <v>922</v>
      </c>
      <c r="B3503" s="1" t="s">
        <v>27</v>
      </c>
      <c r="C3503" s="1" t="s">
        <v>17</v>
      </c>
      <c r="D3503" s="1" t="s">
        <v>2477</v>
      </c>
      <c r="E3503" s="1" t="s">
        <v>10</v>
      </c>
      <c r="F3503" s="1" t="s">
        <v>924</v>
      </c>
      <c r="G3503" s="1" t="s">
        <v>238</v>
      </c>
      <c r="H3503" s="1" t="s">
        <v>239</v>
      </c>
      <c r="I3503">
        <v>2162</v>
      </c>
      <c r="J3503">
        <v>1829</v>
      </c>
      <c r="K3503">
        <v>1724</v>
      </c>
      <c r="L3503">
        <v>2037</v>
      </c>
      <c r="M3503">
        <v>1938</v>
      </c>
      <c r="N3503">
        <v>1642</v>
      </c>
      <c r="O3503">
        <v>1875</v>
      </c>
      <c r="P3503">
        <v>1451</v>
      </c>
      <c r="Q3503">
        <v>1524</v>
      </c>
      <c r="R3503">
        <v>1334</v>
      </c>
      <c r="S3503">
        <v>1348</v>
      </c>
      <c r="T3503">
        <v>1543</v>
      </c>
      <c r="U3503">
        <v>1642</v>
      </c>
      <c r="V3503" s="1" t="s">
        <v>3374</v>
      </c>
      <c r="W3503" s="1" t="s">
        <v>2551</v>
      </c>
      <c r="X3503" s="5" t="s">
        <v>3376</v>
      </c>
      <c r="Y3503" s="5" t="s">
        <v>2737</v>
      </c>
      <c r="Z3503" s="5" t="s">
        <v>2738</v>
      </c>
      <c r="AA3503" s="5"/>
    </row>
    <row r="3504" spans="1:27" ht="12" customHeight="1" x14ac:dyDescent="0.15">
      <c r="A3504" s="1" t="s">
        <v>922</v>
      </c>
      <c r="B3504" s="1" t="s">
        <v>27</v>
      </c>
      <c r="C3504" s="1" t="s">
        <v>19</v>
      </c>
      <c r="D3504" s="1" t="s">
        <v>2477</v>
      </c>
      <c r="E3504" s="1" t="s">
        <v>10</v>
      </c>
      <c r="F3504" s="1" t="s">
        <v>924</v>
      </c>
      <c r="G3504" s="1" t="s">
        <v>240</v>
      </c>
      <c r="H3504" s="1" t="s">
        <v>530</v>
      </c>
      <c r="I3504">
        <v>64412</v>
      </c>
      <c r="J3504">
        <v>57648</v>
      </c>
      <c r="K3504">
        <v>61665</v>
      </c>
      <c r="L3504">
        <v>60135</v>
      </c>
      <c r="M3504">
        <v>56412</v>
      </c>
      <c r="N3504">
        <v>50680</v>
      </c>
      <c r="O3504">
        <v>49104</v>
      </c>
      <c r="P3504">
        <v>40629</v>
      </c>
      <c r="Q3504">
        <v>39548</v>
      </c>
      <c r="R3504">
        <v>37342</v>
      </c>
      <c r="S3504">
        <v>38144</v>
      </c>
      <c r="T3504">
        <v>43698</v>
      </c>
      <c r="U3504">
        <v>45112</v>
      </c>
      <c r="V3504" s="1" t="s">
        <v>3374</v>
      </c>
      <c r="W3504" s="1" t="s">
        <v>2551</v>
      </c>
      <c r="X3504" s="5" t="s">
        <v>3376</v>
      </c>
      <c r="Y3504" s="5" t="s">
        <v>2561</v>
      </c>
      <c r="Z3504" s="5" t="s">
        <v>2998</v>
      </c>
      <c r="AA3504" s="5"/>
    </row>
    <row r="3505" spans="1:27" ht="12" customHeight="1" x14ac:dyDescent="0.15">
      <c r="A3505" s="1" t="s">
        <v>922</v>
      </c>
      <c r="B3505" s="1" t="s">
        <v>27</v>
      </c>
      <c r="C3505" s="1" t="s">
        <v>21</v>
      </c>
      <c r="D3505" s="1" t="s">
        <v>2477</v>
      </c>
      <c r="E3505" s="1" t="s">
        <v>10</v>
      </c>
      <c r="F3505" s="1" t="s">
        <v>924</v>
      </c>
      <c r="G3505" s="1" t="s">
        <v>242</v>
      </c>
      <c r="H3505" s="1" t="s">
        <v>530</v>
      </c>
      <c r="I3505">
        <v>85300</v>
      </c>
      <c r="J3505">
        <v>76465</v>
      </c>
      <c r="K3505">
        <v>56235</v>
      </c>
      <c r="L3505">
        <v>78732</v>
      </c>
      <c r="M3505">
        <v>74275</v>
      </c>
      <c r="N3505">
        <v>64402</v>
      </c>
      <c r="O3505">
        <v>58251</v>
      </c>
      <c r="P3505">
        <v>49318</v>
      </c>
      <c r="Q3505">
        <v>50955</v>
      </c>
      <c r="R3505">
        <v>62740</v>
      </c>
      <c r="S3505">
        <v>36678</v>
      </c>
      <c r="T3505">
        <v>53687</v>
      </c>
      <c r="U3505">
        <v>61231</v>
      </c>
      <c r="V3505" s="1" t="s">
        <v>3374</v>
      </c>
      <c r="W3505" s="1" t="s">
        <v>2551</v>
      </c>
      <c r="X3505" s="5" t="s">
        <v>3376</v>
      </c>
      <c r="Y3505" s="5" t="s">
        <v>2557</v>
      </c>
      <c r="Z3505" s="5" t="s">
        <v>2998</v>
      </c>
      <c r="AA3505" s="5"/>
    </row>
    <row r="3506" spans="1:27" ht="12" customHeight="1" x14ac:dyDescent="0.15">
      <c r="A3506" s="1" t="s">
        <v>922</v>
      </c>
      <c r="B3506" s="1" t="s">
        <v>27</v>
      </c>
      <c r="C3506" s="1" t="s">
        <v>77</v>
      </c>
      <c r="D3506" s="1" t="s">
        <v>2477</v>
      </c>
      <c r="E3506" s="1" t="s">
        <v>10</v>
      </c>
      <c r="F3506" s="1" t="s">
        <v>924</v>
      </c>
      <c r="G3506" s="1" t="s">
        <v>245</v>
      </c>
      <c r="H3506" s="1" t="s">
        <v>239</v>
      </c>
      <c r="I3506">
        <v>3649</v>
      </c>
      <c r="J3506">
        <v>3508</v>
      </c>
      <c r="K3506">
        <v>2807</v>
      </c>
      <c r="L3506">
        <v>3478</v>
      </c>
      <c r="M3506">
        <v>3315</v>
      </c>
      <c r="N3506">
        <v>3328</v>
      </c>
      <c r="O3506">
        <v>3360</v>
      </c>
      <c r="P3506">
        <v>3146</v>
      </c>
      <c r="Q3506">
        <v>3317</v>
      </c>
      <c r="R3506">
        <v>3643</v>
      </c>
      <c r="S3506">
        <v>2764</v>
      </c>
      <c r="T3506">
        <v>3385</v>
      </c>
      <c r="U3506">
        <v>3494</v>
      </c>
      <c r="V3506" s="1" t="s">
        <v>3374</v>
      </c>
      <c r="W3506" s="1" t="s">
        <v>2551</v>
      </c>
      <c r="X3506" s="5" t="s">
        <v>3376</v>
      </c>
      <c r="Y3506" s="5" t="s">
        <v>2740</v>
      </c>
      <c r="Z3506" s="5" t="s">
        <v>2738</v>
      </c>
      <c r="AA3506" s="5"/>
    </row>
    <row r="3507" spans="1:27" ht="12" customHeight="1" x14ac:dyDescent="0.15">
      <c r="A3507" s="1" t="s">
        <v>922</v>
      </c>
      <c r="B3507" s="1" t="s">
        <v>27</v>
      </c>
      <c r="C3507" s="1" t="s">
        <v>244</v>
      </c>
      <c r="D3507" s="1" t="s">
        <v>2477</v>
      </c>
      <c r="E3507" s="1" t="s">
        <v>10</v>
      </c>
      <c r="F3507" s="1" t="s">
        <v>924</v>
      </c>
      <c r="G3507" s="1" t="s">
        <v>247</v>
      </c>
      <c r="H3507" s="1" t="s">
        <v>530</v>
      </c>
      <c r="I3507">
        <v>62674</v>
      </c>
      <c r="J3507">
        <v>59275</v>
      </c>
      <c r="K3507">
        <v>38819</v>
      </c>
      <c r="L3507">
        <v>57714</v>
      </c>
      <c r="M3507">
        <v>50463</v>
      </c>
      <c r="N3507">
        <v>42723</v>
      </c>
      <c r="O3507">
        <v>38074</v>
      </c>
      <c r="P3507">
        <v>33434</v>
      </c>
      <c r="Q3507">
        <v>33087</v>
      </c>
      <c r="R3507">
        <v>43391</v>
      </c>
      <c r="S3507">
        <v>24043</v>
      </c>
      <c r="T3507">
        <v>38209</v>
      </c>
      <c r="U3507">
        <v>46453</v>
      </c>
      <c r="V3507" s="1" t="s">
        <v>3374</v>
      </c>
      <c r="W3507" s="1" t="s">
        <v>2551</v>
      </c>
      <c r="X3507" s="5" t="s">
        <v>3376</v>
      </c>
      <c r="Y3507" s="5" t="s">
        <v>2564</v>
      </c>
      <c r="Z3507" s="5" t="s">
        <v>2998</v>
      </c>
      <c r="AA3507" s="5"/>
    </row>
    <row r="3508" spans="1:27" ht="12" customHeight="1" x14ac:dyDescent="0.15">
      <c r="A3508" s="1" t="s">
        <v>922</v>
      </c>
      <c r="B3508" s="1" t="s">
        <v>27</v>
      </c>
      <c r="C3508" s="1" t="s">
        <v>246</v>
      </c>
      <c r="D3508" s="1" t="s">
        <v>2477</v>
      </c>
      <c r="E3508" s="1" t="s">
        <v>10</v>
      </c>
      <c r="F3508" s="1" t="s">
        <v>924</v>
      </c>
      <c r="G3508" s="1" t="s">
        <v>249</v>
      </c>
      <c r="H3508" s="1" t="s">
        <v>530</v>
      </c>
      <c r="I3508">
        <v>109128</v>
      </c>
      <c r="J3508">
        <v>90542</v>
      </c>
      <c r="K3508">
        <v>120252</v>
      </c>
      <c r="L3508">
        <v>112091</v>
      </c>
      <c r="M3508">
        <v>108855</v>
      </c>
      <c r="N3508">
        <v>107844</v>
      </c>
      <c r="O3508">
        <v>113337</v>
      </c>
      <c r="P3508">
        <v>113362</v>
      </c>
      <c r="Q3508">
        <v>112844</v>
      </c>
      <c r="R3508">
        <v>84568</v>
      </c>
      <c r="S3508">
        <v>100745</v>
      </c>
      <c r="T3508">
        <v>98828</v>
      </c>
      <c r="U3508">
        <v>84530</v>
      </c>
      <c r="V3508" s="1" t="s">
        <v>3374</v>
      </c>
      <c r="W3508" s="1" t="s">
        <v>2551</v>
      </c>
      <c r="X3508" s="5" t="s">
        <v>3376</v>
      </c>
      <c r="Y3508" s="5" t="s">
        <v>2559</v>
      </c>
      <c r="Z3508" s="5" t="s">
        <v>2998</v>
      </c>
      <c r="AA3508" s="5"/>
    </row>
    <row r="3509" spans="1:27" ht="12" customHeight="1" x14ac:dyDescent="0.15">
      <c r="A3509" s="1" t="s">
        <v>922</v>
      </c>
      <c r="B3509" s="1" t="s">
        <v>29</v>
      </c>
      <c r="C3509" s="1" t="s">
        <v>9</v>
      </c>
      <c r="D3509" s="1" t="s">
        <v>2477</v>
      </c>
      <c r="E3509" s="1" t="s">
        <v>10</v>
      </c>
      <c r="F3509" s="1" t="s">
        <v>925</v>
      </c>
      <c r="G3509" s="1" t="s">
        <v>234</v>
      </c>
      <c r="H3509" s="1" t="s">
        <v>530</v>
      </c>
      <c r="I3509">
        <v>1816</v>
      </c>
      <c r="J3509">
        <v>1804</v>
      </c>
      <c r="K3509">
        <v>1412</v>
      </c>
      <c r="L3509">
        <v>1791</v>
      </c>
      <c r="M3509">
        <v>1699</v>
      </c>
      <c r="N3509">
        <v>1480</v>
      </c>
      <c r="O3509">
        <v>1725</v>
      </c>
      <c r="P3509">
        <v>1907</v>
      </c>
      <c r="Q3509">
        <v>1911</v>
      </c>
      <c r="R3509">
        <v>1877</v>
      </c>
      <c r="S3509">
        <v>1675</v>
      </c>
      <c r="T3509">
        <v>1844</v>
      </c>
      <c r="U3509">
        <v>1948</v>
      </c>
      <c r="V3509" s="1" t="s">
        <v>3374</v>
      </c>
      <c r="W3509" s="1" t="s">
        <v>2551</v>
      </c>
      <c r="X3509" s="5" t="s">
        <v>3377</v>
      </c>
      <c r="Y3509" s="5" t="s">
        <v>2553</v>
      </c>
      <c r="Z3509" s="5" t="s">
        <v>2998</v>
      </c>
      <c r="AA3509" s="5"/>
    </row>
    <row r="3510" spans="1:27" ht="12" customHeight="1" x14ac:dyDescent="0.15">
      <c r="A3510" s="1" t="s">
        <v>922</v>
      </c>
      <c r="B3510" s="1" t="s">
        <v>29</v>
      </c>
      <c r="C3510" s="1" t="s">
        <v>15</v>
      </c>
      <c r="D3510" s="1" t="s">
        <v>2477</v>
      </c>
      <c r="E3510" s="1" t="s">
        <v>10</v>
      </c>
      <c r="F3510" s="1" t="s">
        <v>925</v>
      </c>
      <c r="G3510" s="1" t="s">
        <v>236</v>
      </c>
      <c r="H3510" s="1" t="s">
        <v>926</v>
      </c>
      <c r="I3510">
        <v>14881</v>
      </c>
      <c r="J3510">
        <v>14826</v>
      </c>
      <c r="K3510">
        <v>11643</v>
      </c>
      <c r="L3510">
        <v>14640</v>
      </c>
      <c r="M3510">
        <v>14013</v>
      </c>
      <c r="N3510">
        <v>12375</v>
      </c>
      <c r="O3510">
        <v>14390</v>
      </c>
      <c r="P3510">
        <v>15540</v>
      </c>
      <c r="Q3510">
        <v>15848</v>
      </c>
      <c r="R3510">
        <v>15222</v>
      </c>
      <c r="S3510">
        <v>13526</v>
      </c>
      <c r="T3510">
        <v>14799</v>
      </c>
      <c r="U3510">
        <v>15553</v>
      </c>
      <c r="V3510" s="1" t="s">
        <v>3374</v>
      </c>
      <c r="W3510" s="1" t="s">
        <v>2551</v>
      </c>
      <c r="X3510" s="5" t="s">
        <v>3377</v>
      </c>
      <c r="Y3510" s="5" t="s">
        <v>2735</v>
      </c>
      <c r="Z3510" s="5" t="s">
        <v>3378</v>
      </c>
      <c r="AA3510" s="5"/>
    </row>
    <row r="3511" spans="1:27" ht="12" customHeight="1" x14ac:dyDescent="0.15">
      <c r="A3511" s="1" t="s">
        <v>922</v>
      </c>
      <c r="B3511" s="1" t="s">
        <v>29</v>
      </c>
      <c r="C3511" s="1" t="s">
        <v>17</v>
      </c>
      <c r="D3511" s="1" t="s">
        <v>2477</v>
      </c>
      <c r="E3511" s="1" t="s">
        <v>10</v>
      </c>
      <c r="F3511" s="1" t="s">
        <v>925</v>
      </c>
      <c r="G3511" s="1" t="s">
        <v>238</v>
      </c>
      <c r="H3511" s="1" t="s">
        <v>239</v>
      </c>
      <c r="I3511">
        <v>7875</v>
      </c>
      <c r="J3511">
        <v>8449</v>
      </c>
      <c r="K3511">
        <v>6503</v>
      </c>
      <c r="L3511">
        <v>8470</v>
      </c>
      <c r="M3511">
        <v>8116</v>
      </c>
      <c r="N3511">
        <v>6744</v>
      </c>
      <c r="O3511">
        <v>8295</v>
      </c>
      <c r="P3511">
        <v>8580</v>
      </c>
      <c r="Q3511">
        <v>8966</v>
      </c>
      <c r="R3511">
        <v>8693</v>
      </c>
      <c r="S3511">
        <v>7654</v>
      </c>
      <c r="T3511">
        <v>8366</v>
      </c>
      <c r="U3511">
        <v>8785</v>
      </c>
      <c r="V3511" s="1" t="s">
        <v>3374</v>
      </c>
      <c r="W3511" s="1" t="s">
        <v>2551</v>
      </c>
      <c r="X3511" s="5" t="s">
        <v>3377</v>
      </c>
      <c r="Y3511" s="5" t="s">
        <v>2737</v>
      </c>
      <c r="Z3511" s="5" t="s">
        <v>2738</v>
      </c>
      <c r="AA3511" s="5"/>
    </row>
    <row r="3512" spans="1:27" ht="12" customHeight="1" x14ac:dyDescent="0.15">
      <c r="A3512" s="1" t="s">
        <v>922</v>
      </c>
      <c r="B3512" s="1" t="s">
        <v>29</v>
      </c>
      <c r="C3512" s="1" t="s">
        <v>19</v>
      </c>
      <c r="D3512" s="1" t="s">
        <v>2477</v>
      </c>
      <c r="E3512" s="1" t="s">
        <v>10</v>
      </c>
      <c r="F3512" s="1" t="s">
        <v>925</v>
      </c>
      <c r="G3512" s="1" t="s">
        <v>240</v>
      </c>
      <c r="H3512" s="1" t="s">
        <v>530</v>
      </c>
      <c r="I3512">
        <v>1083</v>
      </c>
      <c r="J3512">
        <v>1134</v>
      </c>
      <c r="K3512">
        <v>892</v>
      </c>
      <c r="L3512">
        <v>1094</v>
      </c>
      <c r="M3512">
        <v>1042</v>
      </c>
      <c r="N3512">
        <v>911</v>
      </c>
      <c r="O3512">
        <v>1103</v>
      </c>
      <c r="P3512">
        <v>1117</v>
      </c>
      <c r="Q3512">
        <v>1143</v>
      </c>
      <c r="R3512">
        <v>1165</v>
      </c>
      <c r="S3512">
        <v>1024</v>
      </c>
      <c r="T3512">
        <v>1156</v>
      </c>
      <c r="U3512">
        <v>1166</v>
      </c>
      <c r="V3512" s="1" t="s">
        <v>3374</v>
      </c>
      <c r="W3512" s="1" t="s">
        <v>2551</v>
      </c>
      <c r="X3512" s="5" t="s">
        <v>3377</v>
      </c>
      <c r="Y3512" s="5" t="s">
        <v>2561</v>
      </c>
      <c r="Z3512" s="5" t="s">
        <v>2998</v>
      </c>
      <c r="AA3512" s="5"/>
    </row>
    <row r="3513" spans="1:27" ht="12" customHeight="1" x14ac:dyDescent="0.15">
      <c r="A3513" s="1" t="s">
        <v>922</v>
      </c>
      <c r="B3513" s="1" t="s">
        <v>29</v>
      </c>
      <c r="C3513" s="1" t="s">
        <v>21</v>
      </c>
      <c r="D3513" s="1" t="s">
        <v>2477</v>
      </c>
      <c r="E3513" s="1" t="s">
        <v>10</v>
      </c>
      <c r="F3513" s="1" t="s">
        <v>925</v>
      </c>
      <c r="G3513" s="1" t="s">
        <v>242</v>
      </c>
      <c r="H3513" s="1" t="s">
        <v>530</v>
      </c>
      <c r="I3513">
        <v>2137</v>
      </c>
      <c r="J3513">
        <v>1589</v>
      </c>
      <c r="K3513">
        <v>1231</v>
      </c>
      <c r="L3513">
        <v>1674</v>
      </c>
      <c r="M3513">
        <v>1728</v>
      </c>
      <c r="N3513">
        <v>1550</v>
      </c>
      <c r="O3513">
        <v>1860</v>
      </c>
      <c r="P3513">
        <v>1872</v>
      </c>
      <c r="Q3513">
        <v>2148</v>
      </c>
      <c r="R3513">
        <v>2303</v>
      </c>
      <c r="S3513">
        <v>1919</v>
      </c>
      <c r="T3513">
        <v>1996</v>
      </c>
      <c r="U3513">
        <v>2186</v>
      </c>
      <c r="V3513" s="1" t="s">
        <v>3374</v>
      </c>
      <c r="W3513" s="1" t="s">
        <v>2551</v>
      </c>
      <c r="X3513" s="5" t="s">
        <v>3377</v>
      </c>
      <c r="Y3513" s="5" t="s">
        <v>2557</v>
      </c>
      <c r="Z3513" s="5" t="s">
        <v>2998</v>
      </c>
      <c r="AA3513" s="5"/>
    </row>
    <row r="3514" spans="1:27" ht="12" customHeight="1" x14ac:dyDescent="0.15">
      <c r="A3514" s="1" t="s">
        <v>922</v>
      </c>
      <c r="B3514" s="1" t="s">
        <v>29</v>
      </c>
      <c r="C3514" s="1" t="s">
        <v>23</v>
      </c>
      <c r="D3514" s="1" t="s">
        <v>2477</v>
      </c>
      <c r="E3514" s="1" t="s">
        <v>10</v>
      </c>
      <c r="F3514" s="1" t="s">
        <v>925</v>
      </c>
      <c r="G3514" s="1" t="s">
        <v>243</v>
      </c>
      <c r="H3514" s="1" t="s">
        <v>926</v>
      </c>
      <c r="I3514">
        <v>16814</v>
      </c>
      <c r="J3514">
        <v>12677</v>
      </c>
      <c r="K3514">
        <v>9757</v>
      </c>
      <c r="L3514">
        <v>13400</v>
      </c>
      <c r="M3514">
        <v>13749</v>
      </c>
      <c r="N3514">
        <v>12446</v>
      </c>
      <c r="O3514">
        <v>15009</v>
      </c>
      <c r="P3514">
        <v>14880</v>
      </c>
      <c r="Q3514">
        <v>17159</v>
      </c>
      <c r="R3514">
        <v>18234</v>
      </c>
      <c r="S3514">
        <v>15330</v>
      </c>
      <c r="T3514">
        <v>15908</v>
      </c>
      <c r="U3514">
        <v>17322</v>
      </c>
      <c r="V3514" s="1" t="s">
        <v>3374</v>
      </c>
      <c r="W3514" s="1" t="s">
        <v>2551</v>
      </c>
      <c r="X3514" s="5" t="s">
        <v>3377</v>
      </c>
      <c r="Y3514" s="5" t="s">
        <v>2739</v>
      </c>
      <c r="Z3514" s="5" t="s">
        <v>3378</v>
      </c>
      <c r="AA3514" s="5"/>
    </row>
    <row r="3515" spans="1:27" ht="12" customHeight="1" x14ac:dyDescent="0.15">
      <c r="A3515" s="1" t="s">
        <v>922</v>
      </c>
      <c r="B3515" s="1" t="s">
        <v>29</v>
      </c>
      <c r="C3515" s="1" t="s">
        <v>77</v>
      </c>
      <c r="D3515" s="1" t="s">
        <v>2477</v>
      </c>
      <c r="E3515" s="1" t="s">
        <v>10</v>
      </c>
      <c r="F3515" s="1" t="s">
        <v>925</v>
      </c>
      <c r="G3515" s="1" t="s">
        <v>245</v>
      </c>
      <c r="H3515" s="1" t="s">
        <v>239</v>
      </c>
      <c r="I3515">
        <v>12015</v>
      </c>
      <c r="J3515">
        <v>9167</v>
      </c>
      <c r="K3515">
        <v>7293</v>
      </c>
      <c r="L3515">
        <v>9780</v>
      </c>
      <c r="M3515">
        <v>10108</v>
      </c>
      <c r="N3515">
        <v>9347</v>
      </c>
      <c r="O3515">
        <v>11141</v>
      </c>
      <c r="P3515">
        <v>11323</v>
      </c>
      <c r="Q3515">
        <v>13232</v>
      </c>
      <c r="R3515">
        <v>14551</v>
      </c>
      <c r="S3515">
        <v>11964</v>
      </c>
      <c r="T3515">
        <v>12195</v>
      </c>
      <c r="U3515">
        <v>13232</v>
      </c>
      <c r="V3515" s="1" t="s">
        <v>3374</v>
      </c>
      <c r="W3515" s="1" t="s">
        <v>2551</v>
      </c>
      <c r="X3515" s="5" t="s">
        <v>3377</v>
      </c>
      <c r="Y3515" s="5" t="s">
        <v>2740</v>
      </c>
      <c r="Z3515" s="5" t="s">
        <v>2738</v>
      </c>
      <c r="AA3515" s="5"/>
    </row>
    <row r="3516" spans="1:27" ht="12" customHeight="1" x14ac:dyDescent="0.15">
      <c r="A3516" s="1" t="s">
        <v>922</v>
      </c>
      <c r="B3516" s="1" t="s">
        <v>29</v>
      </c>
      <c r="C3516" s="1" t="s">
        <v>244</v>
      </c>
      <c r="D3516" s="1" t="s">
        <v>2477</v>
      </c>
      <c r="E3516" s="1" t="s">
        <v>10</v>
      </c>
      <c r="F3516" s="1" t="s">
        <v>925</v>
      </c>
      <c r="G3516" s="1" t="s">
        <v>247</v>
      </c>
      <c r="H3516" s="1" t="s">
        <v>530</v>
      </c>
      <c r="I3516">
        <v>1062</v>
      </c>
      <c r="J3516">
        <v>1043</v>
      </c>
      <c r="K3516">
        <v>815</v>
      </c>
      <c r="L3516">
        <v>950</v>
      </c>
      <c r="M3516">
        <v>972</v>
      </c>
      <c r="N3516">
        <v>811</v>
      </c>
      <c r="O3516">
        <v>1002</v>
      </c>
      <c r="P3516">
        <v>1065</v>
      </c>
      <c r="Q3516">
        <v>1081</v>
      </c>
      <c r="R3516">
        <v>1097</v>
      </c>
      <c r="S3516">
        <v>1003</v>
      </c>
      <c r="T3516">
        <v>1093</v>
      </c>
      <c r="U3516">
        <v>1120</v>
      </c>
      <c r="V3516" s="1" t="s">
        <v>3374</v>
      </c>
      <c r="W3516" s="1" t="s">
        <v>2551</v>
      </c>
      <c r="X3516" s="5" t="s">
        <v>3377</v>
      </c>
      <c r="Y3516" s="5" t="s">
        <v>2564</v>
      </c>
      <c r="Z3516" s="5" t="s">
        <v>2998</v>
      </c>
      <c r="AA3516" s="5"/>
    </row>
    <row r="3517" spans="1:27" ht="12" customHeight="1" x14ac:dyDescent="0.15">
      <c r="A3517" s="1" t="s">
        <v>922</v>
      </c>
      <c r="B3517" s="1" t="s">
        <v>29</v>
      </c>
      <c r="C3517" s="1" t="s">
        <v>246</v>
      </c>
      <c r="D3517" s="1" t="s">
        <v>2477</v>
      </c>
      <c r="E3517" s="1" t="s">
        <v>10</v>
      </c>
      <c r="F3517" s="1" t="s">
        <v>925</v>
      </c>
      <c r="G3517" s="1" t="s">
        <v>249</v>
      </c>
      <c r="H3517" s="1" t="s">
        <v>530</v>
      </c>
      <c r="I3517">
        <v>2331</v>
      </c>
      <c r="J3517">
        <v>2636</v>
      </c>
      <c r="K3517">
        <v>2892</v>
      </c>
      <c r="L3517">
        <v>3153</v>
      </c>
      <c r="M3517">
        <v>3195</v>
      </c>
      <c r="N3517">
        <v>3226</v>
      </c>
      <c r="O3517">
        <v>3191</v>
      </c>
      <c r="P3517">
        <v>3279</v>
      </c>
      <c r="Q3517">
        <v>3104</v>
      </c>
      <c r="R3517">
        <v>2747</v>
      </c>
      <c r="S3517">
        <v>2525</v>
      </c>
      <c r="T3517">
        <v>2437</v>
      </c>
      <c r="U3517">
        <v>2246</v>
      </c>
      <c r="V3517" s="1" t="s">
        <v>3374</v>
      </c>
      <c r="W3517" s="1" t="s">
        <v>2551</v>
      </c>
      <c r="X3517" s="5" t="s">
        <v>3377</v>
      </c>
      <c r="Y3517" s="5" t="s">
        <v>2559</v>
      </c>
      <c r="Z3517" s="5" t="s">
        <v>2998</v>
      </c>
      <c r="AA3517" s="5"/>
    </row>
    <row r="3518" spans="1:27" ht="12" customHeight="1" x14ac:dyDescent="0.15">
      <c r="A3518" s="1" t="s">
        <v>922</v>
      </c>
      <c r="B3518" s="1" t="s">
        <v>29</v>
      </c>
      <c r="C3518" s="1" t="s">
        <v>248</v>
      </c>
      <c r="D3518" s="1" t="s">
        <v>2477</v>
      </c>
      <c r="E3518" s="1" t="s">
        <v>10</v>
      </c>
      <c r="F3518" s="1" t="s">
        <v>925</v>
      </c>
      <c r="G3518" s="1" t="s">
        <v>251</v>
      </c>
      <c r="H3518" s="1" t="s">
        <v>926</v>
      </c>
      <c r="I3518">
        <v>18910</v>
      </c>
      <c r="J3518">
        <v>21353</v>
      </c>
      <c r="K3518">
        <v>23591</v>
      </c>
      <c r="L3518">
        <v>26501</v>
      </c>
      <c r="M3518">
        <v>26762</v>
      </c>
      <c r="N3518">
        <v>26878</v>
      </c>
      <c r="O3518">
        <v>26277</v>
      </c>
      <c r="P3518">
        <v>26847</v>
      </c>
      <c r="Q3518">
        <v>25489</v>
      </c>
      <c r="R3518">
        <v>22270</v>
      </c>
      <c r="S3518">
        <v>19936</v>
      </c>
      <c r="T3518">
        <v>19000</v>
      </c>
      <c r="U3518">
        <v>17500</v>
      </c>
      <c r="V3518" s="1" t="s">
        <v>3374</v>
      </c>
      <c r="W3518" s="1" t="s">
        <v>2551</v>
      </c>
      <c r="X3518" s="5" t="s">
        <v>3377</v>
      </c>
      <c r="Y3518" s="5" t="s">
        <v>2741</v>
      </c>
      <c r="Z3518" s="5" t="s">
        <v>3378</v>
      </c>
      <c r="AA3518" s="5"/>
    </row>
    <row r="3519" spans="1:27" ht="12" customHeight="1" x14ac:dyDescent="0.15">
      <c r="A3519" s="1" t="s">
        <v>922</v>
      </c>
      <c r="B3519" s="1" t="s">
        <v>31</v>
      </c>
      <c r="C3519" s="1" t="s">
        <v>9</v>
      </c>
      <c r="D3519" s="1" t="s">
        <v>2477</v>
      </c>
      <c r="E3519" s="1" t="s">
        <v>10</v>
      </c>
      <c r="F3519" s="1" t="s">
        <v>927</v>
      </c>
      <c r="G3519" s="1" t="s">
        <v>234</v>
      </c>
      <c r="H3519" s="1" t="s">
        <v>530</v>
      </c>
      <c r="I3519">
        <v>634</v>
      </c>
      <c r="J3519">
        <v>579</v>
      </c>
      <c r="K3519">
        <v>468</v>
      </c>
      <c r="L3519">
        <v>576</v>
      </c>
      <c r="M3519">
        <v>528</v>
      </c>
      <c r="N3519">
        <v>468</v>
      </c>
      <c r="O3519">
        <v>576</v>
      </c>
      <c r="P3519">
        <v>585</v>
      </c>
      <c r="Q3519">
        <v>590</v>
      </c>
      <c r="R3519">
        <v>586</v>
      </c>
      <c r="S3519">
        <v>502</v>
      </c>
      <c r="T3519">
        <v>530</v>
      </c>
      <c r="U3519">
        <v>553</v>
      </c>
      <c r="V3519" s="1" t="s">
        <v>3374</v>
      </c>
      <c r="W3519" s="1" t="s">
        <v>2551</v>
      </c>
      <c r="X3519" s="5" t="s">
        <v>3379</v>
      </c>
      <c r="Y3519" s="5" t="s">
        <v>2553</v>
      </c>
      <c r="Z3519" s="5" t="s">
        <v>2998</v>
      </c>
      <c r="AA3519" s="5"/>
    </row>
    <row r="3520" spans="1:27" ht="12" customHeight="1" x14ac:dyDescent="0.15">
      <c r="A3520" s="1" t="s">
        <v>922</v>
      </c>
      <c r="B3520" s="1" t="s">
        <v>31</v>
      </c>
      <c r="C3520" s="1" t="s">
        <v>15</v>
      </c>
      <c r="D3520" s="1" t="s">
        <v>2477</v>
      </c>
      <c r="E3520" s="1" t="s">
        <v>10</v>
      </c>
      <c r="F3520" s="1" t="s">
        <v>927</v>
      </c>
      <c r="G3520" s="1" t="s">
        <v>236</v>
      </c>
      <c r="H3520" s="1" t="s">
        <v>926</v>
      </c>
      <c r="I3520">
        <v>7182</v>
      </c>
      <c r="J3520">
        <v>6601</v>
      </c>
      <c r="K3520">
        <v>5210</v>
      </c>
      <c r="L3520">
        <v>6633</v>
      </c>
      <c r="M3520">
        <v>6168</v>
      </c>
      <c r="N3520">
        <v>5465</v>
      </c>
      <c r="O3520">
        <v>6826</v>
      </c>
      <c r="P3520">
        <v>6685</v>
      </c>
      <c r="Q3520">
        <v>6666</v>
      </c>
      <c r="R3520">
        <v>10078</v>
      </c>
      <c r="S3520">
        <v>9054</v>
      </c>
      <c r="T3520">
        <v>6082</v>
      </c>
      <c r="U3520">
        <v>6441</v>
      </c>
      <c r="V3520" s="1" t="s">
        <v>3374</v>
      </c>
      <c r="W3520" s="1" t="s">
        <v>2551</v>
      </c>
      <c r="X3520" s="5" t="s">
        <v>3379</v>
      </c>
      <c r="Y3520" s="5" t="s">
        <v>2735</v>
      </c>
      <c r="Z3520" s="5" t="s">
        <v>3378</v>
      </c>
      <c r="AA3520" s="5"/>
    </row>
    <row r="3521" spans="1:27" ht="12" customHeight="1" x14ac:dyDescent="0.15">
      <c r="A3521" s="1" t="s">
        <v>922</v>
      </c>
      <c r="B3521" s="1" t="s">
        <v>31</v>
      </c>
      <c r="C3521" s="1" t="s">
        <v>17</v>
      </c>
      <c r="D3521" s="1" t="s">
        <v>2477</v>
      </c>
      <c r="E3521" s="1" t="s">
        <v>10</v>
      </c>
      <c r="F3521" s="1" t="s">
        <v>927</v>
      </c>
      <c r="G3521" s="1" t="s">
        <v>238</v>
      </c>
      <c r="H3521" s="1" t="s">
        <v>239</v>
      </c>
      <c r="I3521">
        <v>5796</v>
      </c>
      <c r="J3521">
        <v>4943</v>
      </c>
      <c r="K3521">
        <v>4473</v>
      </c>
      <c r="L3521">
        <v>5278</v>
      </c>
      <c r="M3521">
        <v>5266</v>
      </c>
      <c r="N3521">
        <v>4773</v>
      </c>
      <c r="O3521">
        <v>6497</v>
      </c>
      <c r="P3521">
        <v>5759</v>
      </c>
      <c r="Q3521">
        <v>6049</v>
      </c>
      <c r="R3521">
        <v>10704</v>
      </c>
      <c r="S3521">
        <v>10808</v>
      </c>
      <c r="T3521">
        <v>5757</v>
      </c>
      <c r="U3521">
        <v>6017</v>
      </c>
      <c r="V3521" s="1" t="s">
        <v>3374</v>
      </c>
      <c r="W3521" s="1" t="s">
        <v>2551</v>
      </c>
      <c r="X3521" s="5" t="s">
        <v>3379</v>
      </c>
      <c r="Y3521" s="5" t="s">
        <v>2737</v>
      </c>
      <c r="Z3521" s="5" t="s">
        <v>2738</v>
      </c>
      <c r="AA3521" s="5"/>
    </row>
    <row r="3522" spans="1:27" ht="12" customHeight="1" x14ac:dyDescent="0.15">
      <c r="A3522" s="1" t="s">
        <v>922</v>
      </c>
      <c r="B3522" s="1" t="s">
        <v>31</v>
      </c>
      <c r="C3522" s="1" t="s">
        <v>19</v>
      </c>
      <c r="D3522" s="1" t="s">
        <v>2477</v>
      </c>
      <c r="E3522" s="1" t="s">
        <v>10</v>
      </c>
      <c r="F3522" s="1" t="s">
        <v>927</v>
      </c>
      <c r="G3522" s="1" t="s">
        <v>240</v>
      </c>
      <c r="H3522" s="1" t="s">
        <v>530</v>
      </c>
      <c r="I3522">
        <v>561</v>
      </c>
      <c r="J3522">
        <v>511</v>
      </c>
      <c r="K3522">
        <v>454</v>
      </c>
      <c r="L3522">
        <v>558</v>
      </c>
      <c r="M3522">
        <v>483</v>
      </c>
      <c r="N3522">
        <v>385</v>
      </c>
      <c r="O3522">
        <v>487</v>
      </c>
      <c r="P3522">
        <v>496</v>
      </c>
      <c r="Q3522">
        <v>521</v>
      </c>
      <c r="R3522">
        <v>517</v>
      </c>
      <c r="S3522">
        <v>421</v>
      </c>
      <c r="T3522">
        <v>430</v>
      </c>
      <c r="U3522">
        <v>486</v>
      </c>
      <c r="V3522" s="1" t="s">
        <v>3374</v>
      </c>
      <c r="W3522" s="1" t="s">
        <v>2551</v>
      </c>
      <c r="X3522" s="5" t="s">
        <v>3379</v>
      </c>
      <c r="Y3522" s="5" t="s">
        <v>2561</v>
      </c>
      <c r="Z3522" s="5" t="s">
        <v>2998</v>
      </c>
      <c r="AA3522" s="5"/>
    </row>
    <row r="3523" spans="1:27" ht="12" customHeight="1" x14ac:dyDescent="0.15">
      <c r="A3523" s="1" t="s">
        <v>922</v>
      </c>
      <c r="B3523" s="1" t="s">
        <v>31</v>
      </c>
      <c r="C3523" s="1" t="s">
        <v>21</v>
      </c>
      <c r="D3523" s="1" t="s">
        <v>2477</v>
      </c>
      <c r="E3523" s="1" t="s">
        <v>10</v>
      </c>
      <c r="F3523" s="1" t="s">
        <v>927</v>
      </c>
      <c r="G3523" s="1" t="s">
        <v>242</v>
      </c>
      <c r="H3523" s="1" t="s">
        <v>530</v>
      </c>
      <c r="I3523">
        <v>515</v>
      </c>
      <c r="J3523">
        <v>564</v>
      </c>
      <c r="K3523">
        <v>495</v>
      </c>
      <c r="L3523">
        <v>553</v>
      </c>
      <c r="M3523">
        <v>551</v>
      </c>
      <c r="N3523">
        <v>507</v>
      </c>
      <c r="O3523">
        <v>635</v>
      </c>
      <c r="P3523">
        <v>604</v>
      </c>
      <c r="Q3523">
        <v>615</v>
      </c>
      <c r="R3523">
        <v>599</v>
      </c>
      <c r="S3523">
        <v>566</v>
      </c>
      <c r="T3523">
        <v>580</v>
      </c>
      <c r="U3523">
        <v>638</v>
      </c>
      <c r="V3523" s="1" t="s">
        <v>3374</v>
      </c>
      <c r="W3523" s="1" t="s">
        <v>2551</v>
      </c>
      <c r="X3523" s="5" t="s">
        <v>3379</v>
      </c>
      <c r="Y3523" s="5" t="s">
        <v>2557</v>
      </c>
      <c r="Z3523" s="5" t="s">
        <v>2998</v>
      </c>
      <c r="AA3523" s="5"/>
    </row>
    <row r="3524" spans="1:27" ht="12" customHeight="1" x14ac:dyDescent="0.15">
      <c r="A3524" s="1" t="s">
        <v>922</v>
      </c>
      <c r="B3524" s="1" t="s">
        <v>31</v>
      </c>
      <c r="C3524" s="1" t="s">
        <v>23</v>
      </c>
      <c r="D3524" s="1" t="s">
        <v>2477</v>
      </c>
      <c r="E3524" s="1" t="s">
        <v>10</v>
      </c>
      <c r="F3524" s="1" t="s">
        <v>927</v>
      </c>
      <c r="G3524" s="1" t="s">
        <v>243</v>
      </c>
      <c r="H3524" s="1" t="s">
        <v>926</v>
      </c>
      <c r="I3524">
        <v>5554</v>
      </c>
      <c r="J3524">
        <v>5998</v>
      </c>
      <c r="K3524">
        <v>5232</v>
      </c>
      <c r="L3524">
        <v>6135</v>
      </c>
      <c r="M3524">
        <v>5981</v>
      </c>
      <c r="N3524">
        <v>5516</v>
      </c>
      <c r="O3524">
        <v>7199</v>
      </c>
      <c r="P3524">
        <v>6651</v>
      </c>
      <c r="Q3524">
        <v>7036</v>
      </c>
      <c r="R3524">
        <v>6770</v>
      </c>
      <c r="S3524">
        <v>6376</v>
      </c>
      <c r="T3524">
        <v>6753</v>
      </c>
      <c r="U3524">
        <v>7887</v>
      </c>
      <c r="V3524" s="1" t="s">
        <v>3374</v>
      </c>
      <c r="W3524" s="1" t="s">
        <v>2551</v>
      </c>
      <c r="X3524" s="5" t="s">
        <v>3379</v>
      </c>
      <c r="Y3524" s="5" t="s">
        <v>2739</v>
      </c>
      <c r="Z3524" s="5" t="s">
        <v>3378</v>
      </c>
      <c r="AA3524" s="5"/>
    </row>
    <row r="3525" spans="1:27" ht="12" customHeight="1" x14ac:dyDescent="0.15">
      <c r="A3525" s="1" t="s">
        <v>922</v>
      </c>
      <c r="B3525" s="1" t="s">
        <v>31</v>
      </c>
      <c r="C3525" s="1" t="s">
        <v>77</v>
      </c>
      <c r="D3525" s="1" t="s">
        <v>2477</v>
      </c>
      <c r="E3525" s="1" t="s">
        <v>10</v>
      </c>
      <c r="F3525" s="1" t="s">
        <v>927</v>
      </c>
      <c r="G3525" s="1" t="s">
        <v>245</v>
      </c>
      <c r="H3525" s="1" t="s">
        <v>239</v>
      </c>
      <c r="I3525">
        <v>5675</v>
      </c>
      <c r="J3525">
        <v>4464</v>
      </c>
      <c r="K3525">
        <v>4467</v>
      </c>
      <c r="L3525">
        <v>5002</v>
      </c>
      <c r="M3525">
        <v>5102</v>
      </c>
      <c r="N3525">
        <v>4894</v>
      </c>
      <c r="O3525">
        <v>6653</v>
      </c>
      <c r="P3525">
        <v>5947</v>
      </c>
      <c r="Q3525">
        <v>6563</v>
      </c>
      <c r="R3525">
        <v>6212</v>
      </c>
      <c r="S3525">
        <v>6093</v>
      </c>
      <c r="T3525">
        <v>6673</v>
      </c>
      <c r="U3525">
        <v>7821</v>
      </c>
      <c r="V3525" s="1" t="s">
        <v>3374</v>
      </c>
      <c r="W3525" s="1" t="s">
        <v>2551</v>
      </c>
      <c r="X3525" s="5" t="s">
        <v>3379</v>
      </c>
      <c r="Y3525" s="5" t="s">
        <v>2740</v>
      </c>
      <c r="Z3525" s="5" t="s">
        <v>2738</v>
      </c>
      <c r="AA3525" s="5"/>
    </row>
    <row r="3526" spans="1:27" ht="12" customHeight="1" x14ac:dyDescent="0.15">
      <c r="A3526" s="1" t="s">
        <v>922</v>
      </c>
      <c r="B3526" s="1" t="s">
        <v>31</v>
      </c>
      <c r="C3526" s="1" t="s">
        <v>244</v>
      </c>
      <c r="D3526" s="1" t="s">
        <v>2477</v>
      </c>
      <c r="E3526" s="1" t="s">
        <v>10</v>
      </c>
      <c r="F3526" s="1" t="s">
        <v>927</v>
      </c>
      <c r="G3526" s="1" t="s">
        <v>247</v>
      </c>
      <c r="H3526" s="1" t="s">
        <v>530</v>
      </c>
      <c r="I3526">
        <v>525</v>
      </c>
      <c r="J3526">
        <v>488</v>
      </c>
      <c r="K3526">
        <v>416</v>
      </c>
      <c r="L3526">
        <v>514</v>
      </c>
      <c r="M3526">
        <v>453</v>
      </c>
      <c r="N3526">
        <v>376</v>
      </c>
      <c r="O3526">
        <v>668</v>
      </c>
      <c r="P3526">
        <v>481</v>
      </c>
      <c r="Q3526">
        <v>497</v>
      </c>
      <c r="R3526">
        <v>489</v>
      </c>
      <c r="S3526">
        <v>407</v>
      </c>
      <c r="T3526">
        <v>427</v>
      </c>
      <c r="U3526">
        <v>462</v>
      </c>
      <c r="V3526" s="1" t="s">
        <v>3374</v>
      </c>
      <c r="W3526" s="1" t="s">
        <v>2551</v>
      </c>
      <c r="X3526" s="5" t="s">
        <v>3379</v>
      </c>
      <c r="Y3526" s="5" t="s">
        <v>2564</v>
      </c>
      <c r="Z3526" s="5" t="s">
        <v>2998</v>
      </c>
      <c r="AA3526" s="5"/>
    </row>
    <row r="3527" spans="1:27" ht="12" customHeight="1" x14ac:dyDescent="0.15">
      <c r="A3527" s="1" t="s">
        <v>922</v>
      </c>
      <c r="B3527" s="1" t="s">
        <v>31</v>
      </c>
      <c r="C3527" s="1" t="s">
        <v>246</v>
      </c>
      <c r="D3527" s="1" t="s">
        <v>2477</v>
      </c>
      <c r="E3527" s="1" t="s">
        <v>10</v>
      </c>
      <c r="F3527" s="1" t="s">
        <v>927</v>
      </c>
      <c r="G3527" s="1" t="s">
        <v>249</v>
      </c>
      <c r="H3527" s="1" t="s">
        <v>530</v>
      </c>
      <c r="I3527">
        <v>1944</v>
      </c>
      <c r="J3527">
        <v>1983</v>
      </c>
      <c r="K3527">
        <v>1995</v>
      </c>
      <c r="L3527">
        <v>2063</v>
      </c>
      <c r="M3527">
        <v>2070</v>
      </c>
      <c r="N3527">
        <v>2039</v>
      </c>
      <c r="O3527">
        <v>1799</v>
      </c>
      <c r="P3527">
        <v>1794</v>
      </c>
      <c r="Q3527">
        <v>1793</v>
      </c>
      <c r="R3527">
        <v>1808</v>
      </c>
      <c r="S3527">
        <v>1758</v>
      </c>
      <c r="T3527">
        <v>1711</v>
      </c>
      <c r="U3527">
        <v>1651</v>
      </c>
      <c r="V3527" s="1" t="s">
        <v>3374</v>
      </c>
      <c r="W3527" s="1" t="s">
        <v>2551</v>
      </c>
      <c r="X3527" s="5" t="s">
        <v>3379</v>
      </c>
      <c r="Y3527" s="5" t="s">
        <v>2559</v>
      </c>
      <c r="Z3527" s="5" t="s">
        <v>2998</v>
      </c>
      <c r="AA3527" s="5"/>
    </row>
    <row r="3528" spans="1:27" ht="12" customHeight="1" x14ac:dyDescent="0.15">
      <c r="A3528" s="1" t="s">
        <v>922</v>
      </c>
      <c r="B3528" s="1" t="s">
        <v>31</v>
      </c>
      <c r="C3528" s="1" t="s">
        <v>248</v>
      </c>
      <c r="D3528" s="1" t="s">
        <v>2477</v>
      </c>
      <c r="E3528" s="1" t="s">
        <v>10</v>
      </c>
      <c r="F3528" s="1" t="s">
        <v>927</v>
      </c>
      <c r="G3528" s="1" t="s">
        <v>251</v>
      </c>
      <c r="H3528" s="1" t="s">
        <v>926</v>
      </c>
      <c r="I3528">
        <v>10298</v>
      </c>
      <c r="J3528">
        <v>10920</v>
      </c>
      <c r="K3528">
        <v>10993</v>
      </c>
      <c r="L3528">
        <v>11666</v>
      </c>
      <c r="M3528">
        <v>11930</v>
      </c>
      <c r="N3528">
        <v>11887</v>
      </c>
      <c r="O3528">
        <v>10024</v>
      </c>
      <c r="P3528">
        <v>10096</v>
      </c>
      <c r="Q3528">
        <v>9791</v>
      </c>
      <c r="R3528">
        <v>13173</v>
      </c>
      <c r="S3528">
        <v>15890</v>
      </c>
      <c r="T3528">
        <v>15224</v>
      </c>
      <c r="U3528">
        <v>13848</v>
      </c>
      <c r="V3528" s="1" t="s">
        <v>3374</v>
      </c>
      <c r="W3528" s="1" t="s">
        <v>2551</v>
      </c>
      <c r="X3528" s="5" t="s">
        <v>3379</v>
      </c>
      <c r="Y3528" s="5" t="s">
        <v>2741</v>
      </c>
      <c r="Z3528" s="5" t="s">
        <v>3378</v>
      </c>
      <c r="AA3528" s="5"/>
    </row>
    <row r="3529" spans="1:27" ht="12" customHeight="1" x14ac:dyDescent="0.15">
      <c r="A3529" s="1" t="s">
        <v>922</v>
      </c>
      <c r="B3529" s="1" t="s">
        <v>33</v>
      </c>
      <c r="C3529" s="1" t="s">
        <v>9</v>
      </c>
      <c r="D3529" s="1" t="s">
        <v>2477</v>
      </c>
      <c r="E3529" s="1" t="s">
        <v>10</v>
      </c>
      <c r="F3529" s="1" t="s">
        <v>928</v>
      </c>
      <c r="G3529" s="1" t="s">
        <v>234</v>
      </c>
      <c r="H3529" s="1" t="s">
        <v>530</v>
      </c>
      <c r="I3529">
        <v>36943</v>
      </c>
      <c r="J3529">
        <v>33660</v>
      </c>
      <c r="K3529">
        <v>26972</v>
      </c>
      <c r="L3529">
        <v>30158</v>
      </c>
      <c r="M3529" t="s">
        <v>14</v>
      </c>
      <c r="N3529" t="s">
        <v>14</v>
      </c>
      <c r="O3529" t="s">
        <v>14</v>
      </c>
      <c r="P3529" t="s">
        <v>14</v>
      </c>
      <c r="Q3529" t="s">
        <v>14</v>
      </c>
      <c r="R3529" t="s">
        <v>14</v>
      </c>
      <c r="S3529" t="s">
        <v>14</v>
      </c>
      <c r="T3529" t="s">
        <v>14</v>
      </c>
      <c r="U3529" t="s">
        <v>14</v>
      </c>
      <c r="V3529" s="1" t="s">
        <v>3374</v>
      </c>
      <c r="W3529" s="1" t="s">
        <v>2551</v>
      </c>
      <c r="X3529" s="5" t="s">
        <v>3380</v>
      </c>
      <c r="Y3529" s="5" t="s">
        <v>2553</v>
      </c>
      <c r="Z3529" s="5" t="s">
        <v>2998</v>
      </c>
      <c r="AA3529" s="5"/>
    </row>
    <row r="3530" spans="1:27" ht="12" customHeight="1" x14ac:dyDescent="0.15">
      <c r="A3530" s="1" t="s">
        <v>922</v>
      </c>
      <c r="B3530" s="1" t="s">
        <v>33</v>
      </c>
      <c r="C3530" s="1" t="s">
        <v>15</v>
      </c>
      <c r="D3530" s="1" t="s">
        <v>2477</v>
      </c>
      <c r="E3530" s="1" t="s">
        <v>10</v>
      </c>
      <c r="F3530" s="1" t="s">
        <v>928</v>
      </c>
      <c r="G3530" s="1" t="s">
        <v>236</v>
      </c>
      <c r="H3530" s="1" t="s">
        <v>929</v>
      </c>
      <c r="I3530">
        <v>160670</v>
      </c>
      <c r="J3530">
        <v>148481</v>
      </c>
      <c r="K3530">
        <v>109280</v>
      </c>
      <c r="L3530">
        <v>133236</v>
      </c>
      <c r="M3530" t="s">
        <v>14</v>
      </c>
      <c r="N3530" t="s">
        <v>14</v>
      </c>
      <c r="O3530" t="s">
        <v>14</v>
      </c>
      <c r="P3530" t="s">
        <v>14</v>
      </c>
      <c r="Q3530" t="s">
        <v>14</v>
      </c>
      <c r="R3530" t="s">
        <v>14</v>
      </c>
      <c r="S3530" t="s">
        <v>14</v>
      </c>
      <c r="T3530" t="s">
        <v>14</v>
      </c>
      <c r="U3530" t="s">
        <v>14</v>
      </c>
      <c r="V3530" s="1" t="s">
        <v>3374</v>
      </c>
      <c r="W3530" s="1" t="s">
        <v>2551</v>
      </c>
      <c r="X3530" s="5" t="s">
        <v>3380</v>
      </c>
      <c r="Y3530" s="5" t="s">
        <v>2735</v>
      </c>
      <c r="Z3530" s="5" t="s">
        <v>3381</v>
      </c>
      <c r="AA3530" s="5"/>
    </row>
    <row r="3531" spans="1:27" ht="12" customHeight="1" x14ac:dyDescent="0.15">
      <c r="A3531" s="1" t="s">
        <v>922</v>
      </c>
      <c r="B3531" s="1" t="s">
        <v>33</v>
      </c>
      <c r="C3531" s="1" t="s">
        <v>17</v>
      </c>
      <c r="D3531" s="1" t="s">
        <v>2477</v>
      </c>
      <c r="E3531" s="1" t="s">
        <v>10</v>
      </c>
      <c r="F3531" s="1" t="s">
        <v>928</v>
      </c>
      <c r="G3531" s="1" t="s">
        <v>238</v>
      </c>
      <c r="H3531" s="1" t="s">
        <v>239</v>
      </c>
      <c r="I3531">
        <v>20673</v>
      </c>
      <c r="J3531">
        <v>18455</v>
      </c>
      <c r="K3531">
        <v>14660</v>
      </c>
      <c r="L3531">
        <v>16918</v>
      </c>
      <c r="M3531" t="s">
        <v>14</v>
      </c>
      <c r="N3531" t="s">
        <v>14</v>
      </c>
      <c r="O3531" t="s">
        <v>14</v>
      </c>
      <c r="P3531" t="s">
        <v>14</v>
      </c>
      <c r="Q3531" t="s">
        <v>14</v>
      </c>
      <c r="R3531" t="s">
        <v>14</v>
      </c>
      <c r="S3531" t="s">
        <v>14</v>
      </c>
      <c r="T3531" t="s">
        <v>14</v>
      </c>
      <c r="U3531" t="s">
        <v>14</v>
      </c>
      <c r="V3531" s="1" t="s">
        <v>3374</v>
      </c>
      <c r="W3531" s="1" t="s">
        <v>2551</v>
      </c>
      <c r="X3531" s="5" t="s">
        <v>3380</v>
      </c>
      <c r="Y3531" s="5" t="s">
        <v>2737</v>
      </c>
      <c r="Z3531" s="5" t="s">
        <v>2738</v>
      </c>
      <c r="AA3531" s="5"/>
    </row>
    <row r="3532" spans="1:27" ht="12" customHeight="1" x14ac:dyDescent="0.15">
      <c r="A3532" s="1" t="s">
        <v>922</v>
      </c>
      <c r="B3532" s="1" t="s">
        <v>33</v>
      </c>
      <c r="C3532" s="1" t="s">
        <v>19</v>
      </c>
      <c r="D3532" s="1" t="s">
        <v>2477</v>
      </c>
      <c r="E3532" s="1" t="s">
        <v>10</v>
      </c>
      <c r="F3532" s="1" t="s">
        <v>928</v>
      </c>
      <c r="G3532" s="1" t="s">
        <v>240</v>
      </c>
      <c r="H3532" s="1" t="s">
        <v>530</v>
      </c>
      <c r="I3532">
        <v>27335</v>
      </c>
      <c r="J3532">
        <v>28562</v>
      </c>
      <c r="K3532">
        <v>24642</v>
      </c>
      <c r="L3532">
        <v>25040</v>
      </c>
      <c r="M3532" t="s">
        <v>14</v>
      </c>
      <c r="N3532" t="s">
        <v>14</v>
      </c>
      <c r="O3532" t="s">
        <v>14</v>
      </c>
      <c r="P3532" t="s">
        <v>14</v>
      </c>
      <c r="Q3532" t="s">
        <v>14</v>
      </c>
      <c r="R3532" t="s">
        <v>14</v>
      </c>
      <c r="S3532" t="s">
        <v>14</v>
      </c>
      <c r="T3532" t="s">
        <v>14</v>
      </c>
      <c r="U3532" t="s">
        <v>14</v>
      </c>
      <c r="V3532" s="1" t="s">
        <v>3374</v>
      </c>
      <c r="W3532" s="1" t="s">
        <v>2551</v>
      </c>
      <c r="X3532" s="5" t="s">
        <v>3380</v>
      </c>
      <c r="Y3532" s="5" t="s">
        <v>2561</v>
      </c>
      <c r="Z3532" s="5" t="s">
        <v>2998</v>
      </c>
      <c r="AA3532" s="5"/>
    </row>
    <row r="3533" spans="1:27" ht="12" customHeight="1" x14ac:dyDescent="0.15">
      <c r="A3533" s="1" t="s">
        <v>922</v>
      </c>
      <c r="B3533" s="1" t="s">
        <v>33</v>
      </c>
      <c r="C3533" s="1" t="s">
        <v>21</v>
      </c>
      <c r="D3533" s="1" t="s">
        <v>2477</v>
      </c>
      <c r="E3533" s="1" t="s">
        <v>10</v>
      </c>
      <c r="F3533" s="1" t="s">
        <v>928</v>
      </c>
      <c r="G3533" s="1" t="s">
        <v>242</v>
      </c>
      <c r="H3533" s="1" t="s">
        <v>530</v>
      </c>
      <c r="I3533">
        <v>45927</v>
      </c>
      <c r="J3533">
        <v>38839</v>
      </c>
      <c r="K3533">
        <v>26166</v>
      </c>
      <c r="L3533">
        <v>31929</v>
      </c>
      <c r="M3533" t="s">
        <v>14</v>
      </c>
      <c r="N3533" t="s">
        <v>14</v>
      </c>
      <c r="O3533" t="s">
        <v>14</v>
      </c>
      <c r="P3533" t="s">
        <v>14</v>
      </c>
      <c r="Q3533" t="s">
        <v>14</v>
      </c>
      <c r="R3533" t="s">
        <v>14</v>
      </c>
      <c r="S3533" t="s">
        <v>14</v>
      </c>
      <c r="T3533" t="s">
        <v>14</v>
      </c>
      <c r="U3533" t="s">
        <v>14</v>
      </c>
      <c r="V3533" s="1" t="s">
        <v>3374</v>
      </c>
      <c r="W3533" s="1" t="s">
        <v>2551</v>
      </c>
      <c r="X3533" s="5" t="s">
        <v>3380</v>
      </c>
      <c r="Y3533" s="5" t="s">
        <v>2557</v>
      </c>
      <c r="Z3533" s="5" t="s">
        <v>2998</v>
      </c>
      <c r="AA3533" s="5"/>
    </row>
    <row r="3534" spans="1:27" ht="12" customHeight="1" x14ac:dyDescent="0.15">
      <c r="A3534" s="1" t="s">
        <v>922</v>
      </c>
      <c r="B3534" s="1" t="s">
        <v>33</v>
      </c>
      <c r="C3534" s="1" t="s">
        <v>23</v>
      </c>
      <c r="D3534" s="1" t="s">
        <v>2477</v>
      </c>
      <c r="E3534" s="1" t="s">
        <v>10</v>
      </c>
      <c r="F3534" s="1" t="s">
        <v>928</v>
      </c>
      <c r="G3534" s="1" t="s">
        <v>243</v>
      </c>
      <c r="H3534" s="1" t="s">
        <v>929</v>
      </c>
      <c r="I3534">
        <v>174285</v>
      </c>
      <c r="J3534">
        <v>154184</v>
      </c>
      <c r="K3534">
        <v>108733</v>
      </c>
      <c r="L3534">
        <v>135064</v>
      </c>
      <c r="M3534" t="s">
        <v>14</v>
      </c>
      <c r="N3534" t="s">
        <v>14</v>
      </c>
      <c r="O3534" t="s">
        <v>14</v>
      </c>
      <c r="P3534" t="s">
        <v>14</v>
      </c>
      <c r="Q3534" t="s">
        <v>14</v>
      </c>
      <c r="R3534" t="s">
        <v>14</v>
      </c>
      <c r="S3534" t="s">
        <v>14</v>
      </c>
      <c r="T3534" t="s">
        <v>14</v>
      </c>
      <c r="U3534" t="s">
        <v>14</v>
      </c>
      <c r="V3534" s="1" t="s">
        <v>3374</v>
      </c>
      <c r="W3534" s="1" t="s">
        <v>2551</v>
      </c>
      <c r="X3534" s="5" t="s">
        <v>3380</v>
      </c>
      <c r="Y3534" s="5" t="s">
        <v>2739</v>
      </c>
      <c r="Z3534" s="5" t="s">
        <v>3381</v>
      </c>
      <c r="AA3534" s="5"/>
    </row>
    <row r="3535" spans="1:27" ht="12" customHeight="1" x14ac:dyDescent="0.15">
      <c r="A3535" s="1" t="s">
        <v>922</v>
      </c>
      <c r="B3535" s="1" t="s">
        <v>33</v>
      </c>
      <c r="C3535" s="1" t="s">
        <v>77</v>
      </c>
      <c r="D3535" s="1" t="s">
        <v>2477</v>
      </c>
      <c r="E3535" s="1" t="s">
        <v>10</v>
      </c>
      <c r="F3535" s="1" t="s">
        <v>928</v>
      </c>
      <c r="G3535" s="1" t="s">
        <v>245</v>
      </c>
      <c r="H3535" s="1" t="s">
        <v>239</v>
      </c>
      <c r="I3535">
        <v>23476</v>
      </c>
      <c r="J3535">
        <v>19772</v>
      </c>
      <c r="K3535">
        <v>16484</v>
      </c>
      <c r="L3535">
        <v>18260</v>
      </c>
      <c r="M3535" t="s">
        <v>14</v>
      </c>
      <c r="N3535" t="s">
        <v>14</v>
      </c>
      <c r="O3535" t="s">
        <v>14</v>
      </c>
      <c r="P3535" t="s">
        <v>14</v>
      </c>
      <c r="Q3535" t="s">
        <v>14</v>
      </c>
      <c r="R3535" t="s">
        <v>14</v>
      </c>
      <c r="S3535" t="s">
        <v>14</v>
      </c>
      <c r="T3535" t="s">
        <v>14</v>
      </c>
      <c r="U3535" t="s">
        <v>14</v>
      </c>
      <c r="V3535" s="1" t="s">
        <v>3374</v>
      </c>
      <c r="W3535" s="1" t="s">
        <v>2551</v>
      </c>
      <c r="X3535" s="5" t="s">
        <v>3380</v>
      </c>
      <c r="Y3535" s="5" t="s">
        <v>2740</v>
      </c>
      <c r="Z3535" s="5" t="s">
        <v>2738</v>
      </c>
      <c r="AA3535" s="5"/>
    </row>
    <row r="3536" spans="1:27" ht="12" customHeight="1" x14ac:dyDescent="0.15">
      <c r="A3536" s="1" t="s">
        <v>922</v>
      </c>
      <c r="B3536" s="1" t="s">
        <v>33</v>
      </c>
      <c r="C3536" s="1" t="s">
        <v>244</v>
      </c>
      <c r="D3536" s="1" t="s">
        <v>2477</v>
      </c>
      <c r="E3536" s="1" t="s">
        <v>10</v>
      </c>
      <c r="F3536" s="1" t="s">
        <v>928</v>
      </c>
      <c r="G3536" s="1" t="s">
        <v>247</v>
      </c>
      <c r="H3536" s="1" t="s">
        <v>530</v>
      </c>
      <c r="I3536">
        <v>25042</v>
      </c>
      <c r="J3536">
        <v>24900</v>
      </c>
      <c r="K3536">
        <v>22692</v>
      </c>
      <c r="L3536">
        <v>22527</v>
      </c>
      <c r="M3536" t="s">
        <v>14</v>
      </c>
      <c r="N3536" t="s">
        <v>14</v>
      </c>
      <c r="O3536" t="s">
        <v>14</v>
      </c>
      <c r="P3536" t="s">
        <v>14</v>
      </c>
      <c r="Q3536" t="s">
        <v>14</v>
      </c>
      <c r="R3536" t="s">
        <v>14</v>
      </c>
      <c r="S3536" t="s">
        <v>14</v>
      </c>
      <c r="T3536" t="s">
        <v>14</v>
      </c>
      <c r="U3536" t="s">
        <v>14</v>
      </c>
      <c r="V3536" s="1" t="s">
        <v>3374</v>
      </c>
      <c r="W3536" s="1" t="s">
        <v>2551</v>
      </c>
      <c r="X3536" s="5" t="s">
        <v>3380</v>
      </c>
      <c r="Y3536" s="5" t="s">
        <v>2564</v>
      </c>
      <c r="Z3536" s="5" t="s">
        <v>2998</v>
      </c>
      <c r="AA3536" s="5"/>
    </row>
    <row r="3537" spans="1:27" ht="12" customHeight="1" x14ac:dyDescent="0.15">
      <c r="A3537" s="1" t="s">
        <v>922</v>
      </c>
      <c r="B3537" s="1" t="s">
        <v>33</v>
      </c>
      <c r="C3537" s="1" t="s">
        <v>246</v>
      </c>
      <c r="D3537" s="1" t="s">
        <v>2477</v>
      </c>
      <c r="E3537" s="1" t="s">
        <v>10</v>
      </c>
      <c r="F3537" s="1" t="s">
        <v>928</v>
      </c>
      <c r="G3537" s="1" t="s">
        <v>249</v>
      </c>
      <c r="H3537" s="1" t="s">
        <v>530</v>
      </c>
      <c r="I3537">
        <v>12953</v>
      </c>
      <c r="J3537">
        <v>11436</v>
      </c>
      <c r="K3537">
        <v>14192</v>
      </c>
      <c r="L3537">
        <v>14934</v>
      </c>
      <c r="M3537" t="s">
        <v>14</v>
      </c>
      <c r="N3537" t="s">
        <v>14</v>
      </c>
      <c r="O3537" t="s">
        <v>14</v>
      </c>
      <c r="P3537" t="s">
        <v>14</v>
      </c>
      <c r="Q3537" t="s">
        <v>14</v>
      </c>
      <c r="R3537" t="s">
        <v>14</v>
      </c>
      <c r="S3537" t="s">
        <v>14</v>
      </c>
      <c r="T3537" t="s">
        <v>14</v>
      </c>
      <c r="U3537" t="s">
        <v>14</v>
      </c>
      <c r="V3537" s="1" t="s">
        <v>3374</v>
      </c>
      <c r="W3537" s="1" t="s">
        <v>2551</v>
      </c>
      <c r="X3537" s="5" t="s">
        <v>3380</v>
      </c>
      <c r="Y3537" s="5" t="s">
        <v>2559</v>
      </c>
      <c r="Z3537" s="5" t="s">
        <v>2998</v>
      </c>
      <c r="AA3537" s="5"/>
    </row>
    <row r="3538" spans="1:27" ht="12" customHeight="1" x14ac:dyDescent="0.15">
      <c r="A3538" s="1" t="s">
        <v>922</v>
      </c>
      <c r="B3538" s="1" t="s">
        <v>33</v>
      </c>
      <c r="C3538" s="1" t="s">
        <v>248</v>
      </c>
      <c r="D3538" s="1" t="s">
        <v>2477</v>
      </c>
      <c r="E3538" s="1" t="s">
        <v>10</v>
      </c>
      <c r="F3538" s="1" t="s">
        <v>928</v>
      </c>
      <c r="G3538" s="1" t="s">
        <v>251</v>
      </c>
      <c r="H3538" s="1" t="s">
        <v>929</v>
      </c>
      <c r="I3538">
        <v>31281</v>
      </c>
      <c r="J3538">
        <v>30731</v>
      </c>
      <c r="K3538">
        <v>33635</v>
      </c>
      <c r="L3538">
        <v>34371</v>
      </c>
      <c r="M3538" t="s">
        <v>14</v>
      </c>
      <c r="N3538" t="s">
        <v>14</v>
      </c>
      <c r="O3538" t="s">
        <v>14</v>
      </c>
      <c r="P3538" t="s">
        <v>14</v>
      </c>
      <c r="Q3538" t="s">
        <v>14</v>
      </c>
      <c r="R3538" t="s">
        <v>14</v>
      </c>
      <c r="S3538" t="s">
        <v>14</v>
      </c>
      <c r="T3538" t="s">
        <v>14</v>
      </c>
      <c r="U3538" t="s">
        <v>14</v>
      </c>
      <c r="V3538" s="1" t="s">
        <v>3374</v>
      </c>
      <c r="W3538" s="1" t="s">
        <v>2551</v>
      </c>
      <c r="X3538" s="5" t="s">
        <v>3380</v>
      </c>
      <c r="Y3538" s="5" t="s">
        <v>2741</v>
      </c>
      <c r="Z3538" s="5" t="s">
        <v>3381</v>
      </c>
      <c r="AA3538" s="5"/>
    </row>
    <row r="3539" spans="1:27" ht="12" customHeight="1" x14ac:dyDescent="0.15">
      <c r="A3539" s="1" t="s">
        <v>922</v>
      </c>
      <c r="B3539" s="1" t="s">
        <v>35</v>
      </c>
      <c r="C3539" s="1" t="s">
        <v>9</v>
      </c>
      <c r="D3539" s="1" t="s">
        <v>2477</v>
      </c>
      <c r="E3539" s="1" t="s">
        <v>10</v>
      </c>
      <c r="F3539" s="1" t="s">
        <v>930</v>
      </c>
      <c r="G3539" s="1" t="s">
        <v>234</v>
      </c>
      <c r="H3539" s="1" t="s">
        <v>530</v>
      </c>
      <c r="I3539">
        <v>1622</v>
      </c>
      <c r="J3539">
        <v>1929</v>
      </c>
      <c r="K3539">
        <v>1485</v>
      </c>
      <c r="L3539">
        <v>1927</v>
      </c>
      <c r="M3539" t="s">
        <v>14</v>
      </c>
      <c r="N3539" t="s">
        <v>14</v>
      </c>
      <c r="O3539" t="s">
        <v>14</v>
      </c>
      <c r="P3539" t="s">
        <v>14</v>
      </c>
      <c r="Q3539" t="s">
        <v>14</v>
      </c>
      <c r="R3539" t="s">
        <v>14</v>
      </c>
      <c r="S3539" t="s">
        <v>14</v>
      </c>
      <c r="T3539" t="s">
        <v>14</v>
      </c>
      <c r="U3539" t="s">
        <v>14</v>
      </c>
      <c r="V3539" s="1" t="s">
        <v>3374</v>
      </c>
      <c r="W3539" s="1" t="s">
        <v>2551</v>
      </c>
      <c r="X3539" s="5" t="s">
        <v>3382</v>
      </c>
      <c r="Y3539" s="5" t="s">
        <v>2553</v>
      </c>
      <c r="Z3539" s="5" t="s">
        <v>2998</v>
      </c>
      <c r="AA3539" s="5"/>
    </row>
    <row r="3540" spans="1:27" ht="12" customHeight="1" x14ac:dyDescent="0.15">
      <c r="A3540" s="1" t="s">
        <v>922</v>
      </c>
      <c r="B3540" s="1" t="s">
        <v>35</v>
      </c>
      <c r="C3540" s="1" t="s">
        <v>15</v>
      </c>
      <c r="D3540" s="1" t="s">
        <v>2477</v>
      </c>
      <c r="E3540" s="1" t="s">
        <v>10</v>
      </c>
      <c r="F3540" s="1" t="s">
        <v>930</v>
      </c>
      <c r="G3540" s="1" t="s">
        <v>236</v>
      </c>
      <c r="H3540" s="1" t="s">
        <v>929</v>
      </c>
      <c r="I3540">
        <v>2494</v>
      </c>
      <c r="J3540">
        <v>2598</v>
      </c>
      <c r="K3540">
        <v>2148</v>
      </c>
      <c r="L3540">
        <v>2513</v>
      </c>
      <c r="M3540" t="s">
        <v>14</v>
      </c>
      <c r="N3540" t="s">
        <v>14</v>
      </c>
      <c r="O3540" t="s">
        <v>14</v>
      </c>
      <c r="P3540" t="s">
        <v>14</v>
      </c>
      <c r="Q3540" t="s">
        <v>14</v>
      </c>
      <c r="R3540" t="s">
        <v>14</v>
      </c>
      <c r="S3540" t="s">
        <v>14</v>
      </c>
      <c r="T3540" t="s">
        <v>14</v>
      </c>
      <c r="U3540" t="s">
        <v>14</v>
      </c>
      <c r="V3540" s="1" t="s">
        <v>3374</v>
      </c>
      <c r="W3540" s="1" t="s">
        <v>2551</v>
      </c>
      <c r="X3540" s="5" t="s">
        <v>3382</v>
      </c>
      <c r="Y3540" s="5" t="s">
        <v>2735</v>
      </c>
      <c r="Z3540" s="5" t="s">
        <v>3381</v>
      </c>
      <c r="AA3540" s="5"/>
    </row>
    <row r="3541" spans="1:27" ht="12" customHeight="1" x14ac:dyDescent="0.15">
      <c r="A3541" s="1" t="s">
        <v>922</v>
      </c>
      <c r="B3541" s="1" t="s">
        <v>35</v>
      </c>
      <c r="C3541" s="1" t="s">
        <v>17</v>
      </c>
      <c r="D3541" s="1" t="s">
        <v>2477</v>
      </c>
      <c r="E3541" s="1" t="s">
        <v>10</v>
      </c>
      <c r="F3541" s="1" t="s">
        <v>930</v>
      </c>
      <c r="G3541" s="1" t="s">
        <v>238</v>
      </c>
      <c r="H3541" s="1" t="s">
        <v>239</v>
      </c>
      <c r="I3541">
        <v>426</v>
      </c>
      <c r="J3541">
        <v>397</v>
      </c>
      <c r="K3541">
        <v>360</v>
      </c>
      <c r="L3541">
        <v>429</v>
      </c>
      <c r="M3541" t="s">
        <v>14</v>
      </c>
      <c r="N3541" t="s">
        <v>14</v>
      </c>
      <c r="O3541" t="s">
        <v>14</v>
      </c>
      <c r="P3541" t="s">
        <v>14</v>
      </c>
      <c r="Q3541" t="s">
        <v>14</v>
      </c>
      <c r="R3541" t="s">
        <v>14</v>
      </c>
      <c r="S3541" t="s">
        <v>14</v>
      </c>
      <c r="T3541" t="s">
        <v>14</v>
      </c>
      <c r="U3541" t="s">
        <v>14</v>
      </c>
      <c r="V3541" s="1" t="s">
        <v>3374</v>
      </c>
      <c r="W3541" s="1" t="s">
        <v>2551</v>
      </c>
      <c r="X3541" s="5" t="s">
        <v>3382</v>
      </c>
      <c r="Y3541" s="5" t="s">
        <v>2737</v>
      </c>
      <c r="Z3541" s="5" t="s">
        <v>2738</v>
      </c>
      <c r="AA3541" s="5"/>
    </row>
    <row r="3542" spans="1:27" ht="12" customHeight="1" x14ac:dyDescent="0.15">
      <c r="A3542" s="1" t="s">
        <v>922</v>
      </c>
      <c r="B3542" s="1" t="s">
        <v>35</v>
      </c>
      <c r="C3542" s="1" t="s">
        <v>19</v>
      </c>
      <c r="D3542" s="1" t="s">
        <v>2477</v>
      </c>
      <c r="E3542" s="1" t="s">
        <v>10</v>
      </c>
      <c r="F3542" s="1" t="s">
        <v>930</v>
      </c>
      <c r="G3542" s="1" t="s">
        <v>240</v>
      </c>
      <c r="H3542" s="1" t="s">
        <v>530</v>
      </c>
      <c r="I3542">
        <v>1195</v>
      </c>
      <c r="J3542">
        <v>1282</v>
      </c>
      <c r="K3542">
        <v>1104</v>
      </c>
      <c r="L3542">
        <v>1422</v>
      </c>
      <c r="M3542" t="s">
        <v>14</v>
      </c>
      <c r="N3542" t="s">
        <v>14</v>
      </c>
      <c r="O3542" t="s">
        <v>14</v>
      </c>
      <c r="P3542" t="s">
        <v>14</v>
      </c>
      <c r="Q3542" t="s">
        <v>14</v>
      </c>
      <c r="R3542" t="s">
        <v>14</v>
      </c>
      <c r="S3542" t="s">
        <v>14</v>
      </c>
      <c r="T3542" t="s">
        <v>14</v>
      </c>
      <c r="U3542" t="s">
        <v>14</v>
      </c>
      <c r="V3542" s="1" t="s">
        <v>3374</v>
      </c>
      <c r="W3542" s="1" t="s">
        <v>2551</v>
      </c>
      <c r="X3542" s="5" t="s">
        <v>3382</v>
      </c>
      <c r="Y3542" s="5" t="s">
        <v>2561</v>
      </c>
      <c r="Z3542" s="5" t="s">
        <v>2998</v>
      </c>
      <c r="AA3542" s="5"/>
    </row>
    <row r="3543" spans="1:27" ht="12" customHeight="1" x14ac:dyDescent="0.15">
      <c r="A3543" s="1" t="s">
        <v>922</v>
      </c>
      <c r="B3543" s="1" t="s">
        <v>35</v>
      </c>
      <c r="C3543" s="1" t="s">
        <v>21</v>
      </c>
      <c r="D3543" s="1" t="s">
        <v>2477</v>
      </c>
      <c r="E3543" s="1" t="s">
        <v>10</v>
      </c>
      <c r="F3543" s="1" t="s">
        <v>930</v>
      </c>
      <c r="G3543" s="1" t="s">
        <v>242</v>
      </c>
      <c r="H3543" s="1" t="s">
        <v>530</v>
      </c>
      <c r="I3543">
        <v>2226</v>
      </c>
      <c r="J3543">
        <v>2276</v>
      </c>
      <c r="K3543">
        <v>2018</v>
      </c>
      <c r="L3543">
        <v>2257</v>
      </c>
      <c r="M3543" t="s">
        <v>14</v>
      </c>
      <c r="N3543" t="s">
        <v>14</v>
      </c>
      <c r="O3543" t="s">
        <v>14</v>
      </c>
      <c r="P3543" t="s">
        <v>14</v>
      </c>
      <c r="Q3543" t="s">
        <v>14</v>
      </c>
      <c r="R3543" t="s">
        <v>14</v>
      </c>
      <c r="S3543" t="s">
        <v>14</v>
      </c>
      <c r="T3543" t="s">
        <v>14</v>
      </c>
      <c r="U3543" t="s">
        <v>14</v>
      </c>
      <c r="V3543" s="1" t="s">
        <v>3374</v>
      </c>
      <c r="W3543" s="1" t="s">
        <v>2551</v>
      </c>
      <c r="X3543" s="5" t="s">
        <v>3382</v>
      </c>
      <c r="Y3543" s="5" t="s">
        <v>2557</v>
      </c>
      <c r="Z3543" s="5" t="s">
        <v>2998</v>
      </c>
      <c r="AA3543" s="5"/>
    </row>
    <row r="3544" spans="1:27" ht="12" customHeight="1" x14ac:dyDescent="0.15">
      <c r="A3544" s="1" t="s">
        <v>922</v>
      </c>
      <c r="B3544" s="1" t="s">
        <v>35</v>
      </c>
      <c r="C3544" s="1" t="s">
        <v>23</v>
      </c>
      <c r="D3544" s="1" t="s">
        <v>2477</v>
      </c>
      <c r="E3544" s="1" t="s">
        <v>10</v>
      </c>
      <c r="F3544" s="1" t="s">
        <v>930</v>
      </c>
      <c r="G3544" s="1" t="s">
        <v>243</v>
      </c>
      <c r="H3544" s="1" t="s">
        <v>929</v>
      </c>
      <c r="I3544">
        <v>3565</v>
      </c>
      <c r="J3544">
        <v>3165</v>
      </c>
      <c r="K3544">
        <v>2815</v>
      </c>
      <c r="L3544">
        <v>2974</v>
      </c>
      <c r="M3544" t="s">
        <v>14</v>
      </c>
      <c r="N3544" t="s">
        <v>14</v>
      </c>
      <c r="O3544" t="s">
        <v>14</v>
      </c>
      <c r="P3544" t="s">
        <v>14</v>
      </c>
      <c r="Q3544" t="s">
        <v>14</v>
      </c>
      <c r="R3544" t="s">
        <v>14</v>
      </c>
      <c r="S3544" t="s">
        <v>14</v>
      </c>
      <c r="T3544" t="s">
        <v>14</v>
      </c>
      <c r="U3544" t="s">
        <v>14</v>
      </c>
      <c r="V3544" s="1" t="s">
        <v>3374</v>
      </c>
      <c r="W3544" s="1" t="s">
        <v>2551</v>
      </c>
      <c r="X3544" s="5" t="s">
        <v>3382</v>
      </c>
      <c r="Y3544" s="5" t="s">
        <v>2739</v>
      </c>
      <c r="Z3544" s="5" t="s">
        <v>3381</v>
      </c>
      <c r="AA3544" s="5"/>
    </row>
    <row r="3545" spans="1:27" ht="12" customHeight="1" x14ac:dyDescent="0.15">
      <c r="A3545" s="1" t="s">
        <v>922</v>
      </c>
      <c r="B3545" s="1" t="s">
        <v>35</v>
      </c>
      <c r="C3545" s="1" t="s">
        <v>77</v>
      </c>
      <c r="D3545" s="1" t="s">
        <v>2477</v>
      </c>
      <c r="E3545" s="1" t="s">
        <v>10</v>
      </c>
      <c r="F3545" s="1" t="s">
        <v>930</v>
      </c>
      <c r="G3545" s="1" t="s">
        <v>245</v>
      </c>
      <c r="H3545" s="1" t="s">
        <v>239</v>
      </c>
      <c r="I3545">
        <v>597</v>
      </c>
      <c r="J3545">
        <v>527</v>
      </c>
      <c r="K3545">
        <v>453</v>
      </c>
      <c r="L3545">
        <v>507</v>
      </c>
      <c r="M3545" t="s">
        <v>14</v>
      </c>
      <c r="N3545" t="s">
        <v>14</v>
      </c>
      <c r="O3545" t="s">
        <v>14</v>
      </c>
      <c r="P3545" t="s">
        <v>14</v>
      </c>
      <c r="Q3545" t="s">
        <v>14</v>
      </c>
      <c r="R3545" t="s">
        <v>14</v>
      </c>
      <c r="S3545" t="s">
        <v>14</v>
      </c>
      <c r="T3545" t="s">
        <v>14</v>
      </c>
      <c r="U3545" t="s">
        <v>14</v>
      </c>
      <c r="V3545" s="1" t="s">
        <v>3374</v>
      </c>
      <c r="W3545" s="1" t="s">
        <v>2551</v>
      </c>
      <c r="X3545" s="5" t="s">
        <v>3382</v>
      </c>
      <c r="Y3545" s="5" t="s">
        <v>2740</v>
      </c>
      <c r="Z3545" s="5" t="s">
        <v>2738</v>
      </c>
      <c r="AA3545" s="5"/>
    </row>
    <row r="3546" spans="1:27" ht="12" customHeight="1" x14ac:dyDescent="0.15">
      <c r="A3546" s="1" t="s">
        <v>922</v>
      </c>
      <c r="B3546" s="1" t="s">
        <v>35</v>
      </c>
      <c r="C3546" s="1" t="s">
        <v>244</v>
      </c>
      <c r="D3546" s="1" t="s">
        <v>2477</v>
      </c>
      <c r="E3546" s="1" t="s">
        <v>10</v>
      </c>
      <c r="F3546" s="1" t="s">
        <v>930</v>
      </c>
      <c r="G3546" s="1" t="s">
        <v>247</v>
      </c>
      <c r="H3546" s="1" t="s">
        <v>530</v>
      </c>
      <c r="I3546">
        <v>743</v>
      </c>
      <c r="J3546">
        <v>834</v>
      </c>
      <c r="K3546">
        <v>673</v>
      </c>
      <c r="L3546">
        <v>912</v>
      </c>
      <c r="M3546" t="s">
        <v>14</v>
      </c>
      <c r="N3546" t="s">
        <v>14</v>
      </c>
      <c r="O3546" t="s">
        <v>14</v>
      </c>
      <c r="P3546" t="s">
        <v>14</v>
      </c>
      <c r="Q3546" t="s">
        <v>14</v>
      </c>
      <c r="R3546" t="s">
        <v>14</v>
      </c>
      <c r="S3546" t="s">
        <v>14</v>
      </c>
      <c r="T3546" t="s">
        <v>14</v>
      </c>
      <c r="U3546" t="s">
        <v>14</v>
      </c>
      <c r="V3546" s="1" t="s">
        <v>3374</v>
      </c>
      <c r="W3546" s="1" t="s">
        <v>2551</v>
      </c>
      <c r="X3546" s="5" t="s">
        <v>3382</v>
      </c>
      <c r="Y3546" s="5" t="s">
        <v>2564</v>
      </c>
      <c r="Z3546" s="5" t="s">
        <v>2998</v>
      </c>
      <c r="AA3546" s="5"/>
    </row>
    <row r="3547" spans="1:27" ht="12" customHeight="1" x14ac:dyDescent="0.15">
      <c r="A3547" s="1" t="s">
        <v>922</v>
      </c>
      <c r="B3547" s="1" t="s">
        <v>35</v>
      </c>
      <c r="C3547" s="1" t="s">
        <v>246</v>
      </c>
      <c r="D3547" s="1" t="s">
        <v>2477</v>
      </c>
      <c r="E3547" s="1" t="s">
        <v>10</v>
      </c>
      <c r="F3547" s="1" t="s">
        <v>930</v>
      </c>
      <c r="G3547" s="1" t="s">
        <v>249</v>
      </c>
      <c r="H3547" s="1" t="s">
        <v>530</v>
      </c>
      <c r="I3547">
        <v>1136</v>
      </c>
      <c r="J3547">
        <v>1237</v>
      </c>
      <c r="K3547">
        <v>1135</v>
      </c>
      <c r="L3547">
        <v>1315</v>
      </c>
      <c r="M3547" t="s">
        <v>14</v>
      </c>
      <c r="N3547" t="s">
        <v>14</v>
      </c>
      <c r="O3547" t="s">
        <v>14</v>
      </c>
      <c r="P3547" t="s">
        <v>14</v>
      </c>
      <c r="Q3547" t="s">
        <v>14</v>
      </c>
      <c r="R3547" t="s">
        <v>14</v>
      </c>
      <c r="S3547" t="s">
        <v>14</v>
      </c>
      <c r="T3547" t="s">
        <v>14</v>
      </c>
      <c r="U3547" t="s">
        <v>14</v>
      </c>
      <c r="V3547" s="1" t="s">
        <v>3374</v>
      </c>
      <c r="W3547" s="1" t="s">
        <v>2551</v>
      </c>
      <c r="X3547" s="5" t="s">
        <v>3382</v>
      </c>
      <c r="Y3547" s="5" t="s">
        <v>2559</v>
      </c>
      <c r="Z3547" s="5" t="s">
        <v>2998</v>
      </c>
      <c r="AA3547" s="5"/>
    </row>
    <row r="3548" spans="1:27" ht="12" customHeight="1" x14ac:dyDescent="0.15">
      <c r="A3548" s="1" t="s">
        <v>922</v>
      </c>
      <c r="B3548" s="1" t="s">
        <v>35</v>
      </c>
      <c r="C3548" s="1" t="s">
        <v>248</v>
      </c>
      <c r="D3548" s="1" t="s">
        <v>2477</v>
      </c>
      <c r="E3548" s="1" t="s">
        <v>10</v>
      </c>
      <c r="F3548" s="1" t="s">
        <v>930</v>
      </c>
      <c r="G3548" s="1" t="s">
        <v>251</v>
      </c>
      <c r="H3548" s="1" t="s">
        <v>929</v>
      </c>
      <c r="I3548">
        <v>2253</v>
      </c>
      <c r="J3548">
        <v>2262</v>
      </c>
      <c r="K3548">
        <v>2100</v>
      </c>
      <c r="L3548">
        <v>2158</v>
      </c>
      <c r="M3548" t="s">
        <v>14</v>
      </c>
      <c r="N3548" t="s">
        <v>14</v>
      </c>
      <c r="O3548" t="s">
        <v>14</v>
      </c>
      <c r="P3548" t="s">
        <v>14</v>
      </c>
      <c r="Q3548" t="s">
        <v>14</v>
      </c>
      <c r="R3548" t="s">
        <v>14</v>
      </c>
      <c r="S3548" t="s">
        <v>14</v>
      </c>
      <c r="T3548" t="s">
        <v>14</v>
      </c>
      <c r="U3548" t="s">
        <v>14</v>
      </c>
      <c r="V3548" s="1" t="s">
        <v>3374</v>
      </c>
      <c r="W3548" s="1" t="s">
        <v>2551</v>
      </c>
      <c r="X3548" s="5" t="s">
        <v>3382</v>
      </c>
      <c r="Y3548" s="5" t="s">
        <v>2741</v>
      </c>
      <c r="Z3548" s="5" t="s">
        <v>3381</v>
      </c>
      <c r="AA3548" s="5"/>
    </row>
    <row r="3549" spans="1:27" ht="12" customHeight="1" x14ac:dyDescent="0.15">
      <c r="A3549" s="1" t="s">
        <v>922</v>
      </c>
      <c r="B3549" s="1" t="s">
        <v>37</v>
      </c>
      <c r="C3549" s="1" t="s">
        <v>9</v>
      </c>
      <c r="D3549" s="1" t="s">
        <v>2477</v>
      </c>
      <c r="E3549" s="1" t="s">
        <v>10</v>
      </c>
      <c r="F3549" s="1" t="s">
        <v>931</v>
      </c>
      <c r="G3549" s="1" t="s">
        <v>234</v>
      </c>
      <c r="H3549" s="1" t="s">
        <v>530</v>
      </c>
      <c r="I3549">
        <v>78940</v>
      </c>
      <c r="J3549">
        <v>63990</v>
      </c>
      <c r="K3549">
        <v>68266</v>
      </c>
      <c r="L3549">
        <v>72616</v>
      </c>
      <c r="M3549">
        <v>76138</v>
      </c>
      <c r="N3549">
        <v>68064</v>
      </c>
      <c r="O3549">
        <v>88892</v>
      </c>
      <c r="P3549">
        <v>84675</v>
      </c>
      <c r="Q3549">
        <v>81015</v>
      </c>
      <c r="R3549">
        <v>88341</v>
      </c>
      <c r="S3549">
        <v>94405</v>
      </c>
      <c r="T3549">
        <v>79074</v>
      </c>
      <c r="U3549">
        <v>105749</v>
      </c>
      <c r="V3549" s="1" t="s">
        <v>3374</v>
      </c>
      <c r="W3549" s="1" t="s">
        <v>2551</v>
      </c>
      <c r="X3549" s="5" t="s">
        <v>3383</v>
      </c>
      <c r="Y3549" s="5" t="s">
        <v>2553</v>
      </c>
      <c r="Z3549" s="5" t="s">
        <v>2998</v>
      </c>
      <c r="AA3549" s="5"/>
    </row>
    <row r="3550" spans="1:27" ht="12" customHeight="1" x14ac:dyDescent="0.15">
      <c r="A3550" s="1" t="s">
        <v>922</v>
      </c>
      <c r="B3550" s="1" t="s">
        <v>37</v>
      </c>
      <c r="C3550" s="1" t="s">
        <v>15</v>
      </c>
      <c r="D3550" s="1" t="s">
        <v>2477</v>
      </c>
      <c r="E3550" s="1" t="s">
        <v>10</v>
      </c>
      <c r="F3550" s="1" t="s">
        <v>931</v>
      </c>
      <c r="G3550" s="1" t="s">
        <v>236</v>
      </c>
      <c r="H3550" s="1" t="s">
        <v>929</v>
      </c>
      <c r="I3550">
        <v>401100</v>
      </c>
      <c r="J3550">
        <v>387349</v>
      </c>
      <c r="K3550">
        <v>315221</v>
      </c>
      <c r="L3550">
        <v>347877</v>
      </c>
      <c r="M3550">
        <v>346076</v>
      </c>
      <c r="N3550">
        <v>313797</v>
      </c>
      <c r="O3550">
        <v>412354</v>
      </c>
      <c r="P3550">
        <v>395218</v>
      </c>
      <c r="Q3550">
        <v>445421</v>
      </c>
      <c r="R3550">
        <v>466722</v>
      </c>
      <c r="S3550">
        <v>483370</v>
      </c>
      <c r="T3550">
        <v>452417</v>
      </c>
      <c r="U3550">
        <v>589536</v>
      </c>
      <c r="V3550" s="1" t="s">
        <v>3374</v>
      </c>
      <c r="W3550" s="1" t="s">
        <v>2551</v>
      </c>
      <c r="X3550" s="5" t="s">
        <v>3383</v>
      </c>
      <c r="Y3550" s="5" t="s">
        <v>2735</v>
      </c>
      <c r="Z3550" s="5" t="s">
        <v>3381</v>
      </c>
      <c r="AA3550" s="5"/>
    </row>
    <row r="3551" spans="1:27" ht="12" customHeight="1" x14ac:dyDescent="0.15">
      <c r="A3551" s="1" t="s">
        <v>922</v>
      </c>
      <c r="B3551" s="1" t="s">
        <v>37</v>
      </c>
      <c r="C3551" s="1" t="s">
        <v>17</v>
      </c>
      <c r="D3551" s="1" t="s">
        <v>2477</v>
      </c>
      <c r="E3551" s="1" t="s">
        <v>10</v>
      </c>
      <c r="F3551" s="1" t="s">
        <v>931</v>
      </c>
      <c r="G3551" s="1" t="s">
        <v>238</v>
      </c>
      <c r="H3551" s="1" t="s">
        <v>239</v>
      </c>
      <c r="I3551">
        <v>47218</v>
      </c>
      <c r="J3551">
        <v>46717</v>
      </c>
      <c r="K3551">
        <v>34506</v>
      </c>
      <c r="L3551">
        <v>42493</v>
      </c>
      <c r="M3551">
        <v>46954</v>
      </c>
      <c r="N3551">
        <v>42870</v>
      </c>
      <c r="O3551">
        <v>62064</v>
      </c>
      <c r="P3551">
        <v>58857</v>
      </c>
      <c r="Q3551">
        <v>56934</v>
      </c>
      <c r="R3551">
        <v>59165</v>
      </c>
      <c r="S3551">
        <v>59900</v>
      </c>
      <c r="T3551">
        <v>61453</v>
      </c>
      <c r="U3551">
        <v>75070</v>
      </c>
      <c r="V3551" s="1" t="s">
        <v>3374</v>
      </c>
      <c r="W3551" s="1" t="s">
        <v>2551</v>
      </c>
      <c r="X3551" s="5" t="s">
        <v>3383</v>
      </c>
      <c r="Y3551" s="5" t="s">
        <v>2737</v>
      </c>
      <c r="Z3551" s="5" t="s">
        <v>2738</v>
      </c>
      <c r="AA3551" s="5"/>
    </row>
    <row r="3552" spans="1:27" ht="12" customHeight="1" x14ac:dyDescent="0.15">
      <c r="A3552" s="1" t="s">
        <v>922</v>
      </c>
      <c r="B3552" s="1" t="s">
        <v>37</v>
      </c>
      <c r="C3552" s="1" t="s">
        <v>19</v>
      </c>
      <c r="D3552" s="1" t="s">
        <v>2477</v>
      </c>
      <c r="E3552" s="1" t="s">
        <v>10</v>
      </c>
      <c r="F3552" s="1" t="s">
        <v>931</v>
      </c>
      <c r="G3552" s="1" t="s">
        <v>240</v>
      </c>
      <c r="H3552" s="1" t="s">
        <v>530</v>
      </c>
      <c r="I3552">
        <v>0</v>
      </c>
      <c r="J3552">
        <v>1</v>
      </c>
      <c r="K3552">
        <v>0</v>
      </c>
      <c r="L3552">
        <v>0</v>
      </c>
      <c r="M3552">
        <v>0</v>
      </c>
      <c r="N3552">
        <v>0</v>
      </c>
      <c r="O3552">
        <v>2</v>
      </c>
      <c r="P3552">
        <v>0</v>
      </c>
      <c r="Q3552">
        <v>5</v>
      </c>
      <c r="R3552">
        <v>0</v>
      </c>
      <c r="S3552">
        <v>0</v>
      </c>
      <c r="T3552">
        <v>0</v>
      </c>
      <c r="U3552">
        <v>0</v>
      </c>
      <c r="V3552" s="1" t="s">
        <v>3374</v>
      </c>
      <c r="W3552" s="1" t="s">
        <v>2551</v>
      </c>
      <c r="X3552" s="5" t="s">
        <v>3383</v>
      </c>
      <c r="Y3552" s="5" t="s">
        <v>2561</v>
      </c>
      <c r="Z3552" s="5" t="s">
        <v>2998</v>
      </c>
      <c r="AA3552" s="5"/>
    </row>
    <row r="3553" spans="1:27" ht="12" customHeight="1" x14ac:dyDescent="0.15">
      <c r="A3553" s="1" t="s">
        <v>922</v>
      </c>
      <c r="B3553" s="1" t="s">
        <v>37</v>
      </c>
      <c r="C3553" s="1" t="s">
        <v>21</v>
      </c>
      <c r="D3553" s="1" t="s">
        <v>2477</v>
      </c>
      <c r="E3553" s="1" t="s">
        <v>10</v>
      </c>
      <c r="F3553" s="1" t="s">
        <v>931</v>
      </c>
      <c r="G3553" s="1" t="s">
        <v>242</v>
      </c>
      <c r="H3553" s="1" t="s">
        <v>530</v>
      </c>
      <c r="I3553">
        <v>106292</v>
      </c>
      <c r="J3553">
        <v>74984</v>
      </c>
      <c r="K3553">
        <v>56315</v>
      </c>
      <c r="L3553">
        <v>76985</v>
      </c>
      <c r="M3553">
        <v>42714</v>
      </c>
      <c r="N3553">
        <v>67688</v>
      </c>
      <c r="O3553">
        <v>90499</v>
      </c>
      <c r="P3553">
        <v>108291</v>
      </c>
      <c r="Q3553">
        <v>87486</v>
      </c>
      <c r="R3553">
        <v>90628</v>
      </c>
      <c r="S3553">
        <v>81745</v>
      </c>
      <c r="T3553">
        <v>82917</v>
      </c>
      <c r="U3553">
        <v>102347</v>
      </c>
      <c r="V3553" s="1" t="s">
        <v>3374</v>
      </c>
      <c r="W3553" s="1" t="s">
        <v>2551</v>
      </c>
      <c r="X3553" s="5" t="s">
        <v>3383</v>
      </c>
      <c r="Y3553" s="5" t="s">
        <v>2557</v>
      </c>
      <c r="Z3553" s="5" t="s">
        <v>2998</v>
      </c>
      <c r="AA3553" s="5"/>
    </row>
    <row r="3554" spans="1:27" ht="12" customHeight="1" x14ac:dyDescent="0.15">
      <c r="A3554" s="1" t="s">
        <v>922</v>
      </c>
      <c r="B3554" s="1" t="s">
        <v>37</v>
      </c>
      <c r="C3554" s="1" t="s">
        <v>23</v>
      </c>
      <c r="D3554" s="1" t="s">
        <v>2477</v>
      </c>
      <c r="E3554" s="1" t="s">
        <v>10</v>
      </c>
      <c r="F3554" s="1" t="s">
        <v>931</v>
      </c>
      <c r="G3554" s="1" t="s">
        <v>243</v>
      </c>
      <c r="H3554" s="1" t="s">
        <v>929</v>
      </c>
      <c r="I3554">
        <v>460606</v>
      </c>
      <c r="J3554">
        <v>394239</v>
      </c>
      <c r="K3554">
        <v>293087</v>
      </c>
      <c r="L3554">
        <v>376959</v>
      </c>
      <c r="M3554">
        <v>221227</v>
      </c>
      <c r="N3554">
        <v>311017</v>
      </c>
      <c r="O3554">
        <v>398967</v>
      </c>
      <c r="P3554">
        <v>474462</v>
      </c>
      <c r="Q3554">
        <v>486453</v>
      </c>
      <c r="R3554">
        <v>459942</v>
      </c>
      <c r="S3554">
        <v>440294</v>
      </c>
      <c r="T3554">
        <v>489323</v>
      </c>
      <c r="U3554">
        <v>598648</v>
      </c>
      <c r="V3554" s="1" t="s">
        <v>3374</v>
      </c>
      <c r="W3554" s="1" t="s">
        <v>2551</v>
      </c>
      <c r="X3554" s="5" t="s">
        <v>3383</v>
      </c>
      <c r="Y3554" s="5" t="s">
        <v>2739</v>
      </c>
      <c r="Z3554" s="5" t="s">
        <v>3381</v>
      </c>
      <c r="AA3554" s="5"/>
    </row>
    <row r="3555" spans="1:27" ht="12" customHeight="1" x14ac:dyDescent="0.15">
      <c r="A3555" s="1" t="s">
        <v>922</v>
      </c>
      <c r="B3555" s="1" t="s">
        <v>37</v>
      </c>
      <c r="C3555" s="1" t="s">
        <v>77</v>
      </c>
      <c r="D3555" s="1" t="s">
        <v>2477</v>
      </c>
      <c r="E3555" s="1" t="s">
        <v>10</v>
      </c>
      <c r="F3555" s="1" t="s">
        <v>931</v>
      </c>
      <c r="G3555" s="1" t="s">
        <v>245</v>
      </c>
      <c r="H3555" s="1" t="s">
        <v>239</v>
      </c>
      <c r="I3555">
        <v>48964</v>
      </c>
      <c r="J3555">
        <v>40128</v>
      </c>
      <c r="K3555">
        <v>31946</v>
      </c>
      <c r="L3555">
        <v>40903</v>
      </c>
      <c r="M3555">
        <v>36808</v>
      </c>
      <c r="N3555">
        <v>40326</v>
      </c>
      <c r="O3555">
        <v>57563</v>
      </c>
      <c r="P3555">
        <v>60581</v>
      </c>
      <c r="Q3555">
        <v>59851</v>
      </c>
      <c r="R3555">
        <v>61307</v>
      </c>
      <c r="S3555">
        <v>56603</v>
      </c>
      <c r="T3555">
        <v>63541</v>
      </c>
      <c r="U3555">
        <v>76352</v>
      </c>
      <c r="V3555" s="1" t="s">
        <v>3374</v>
      </c>
      <c r="W3555" s="1" t="s">
        <v>2551</v>
      </c>
      <c r="X3555" s="5" t="s">
        <v>3383</v>
      </c>
      <c r="Y3555" s="5" t="s">
        <v>2740</v>
      </c>
      <c r="Z3555" s="5" t="s">
        <v>2738</v>
      </c>
      <c r="AA3555" s="5"/>
    </row>
    <row r="3556" spans="1:27" ht="12" customHeight="1" x14ac:dyDescent="0.15">
      <c r="A3556" s="1" t="s">
        <v>922</v>
      </c>
      <c r="B3556" s="1" t="s">
        <v>37</v>
      </c>
      <c r="C3556" s="1" t="s">
        <v>244</v>
      </c>
      <c r="D3556" s="1" t="s">
        <v>2477</v>
      </c>
      <c r="E3556" s="1" t="s">
        <v>10</v>
      </c>
      <c r="F3556" s="1" t="s">
        <v>931</v>
      </c>
      <c r="G3556" s="1" t="s">
        <v>247</v>
      </c>
      <c r="H3556" s="1" t="s">
        <v>530</v>
      </c>
      <c r="I3556">
        <v>282</v>
      </c>
      <c r="J3556">
        <v>335</v>
      </c>
      <c r="K3556">
        <v>355</v>
      </c>
      <c r="L3556">
        <v>664</v>
      </c>
      <c r="M3556">
        <v>657</v>
      </c>
      <c r="N3556">
        <v>435</v>
      </c>
      <c r="O3556">
        <v>718</v>
      </c>
      <c r="P3556">
        <v>457</v>
      </c>
      <c r="Q3556">
        <v>444</v>
      </c>
      <c r="R3556">
        <v>221</v>
      </c>
      <c r="S3556">
        <v>408</v>
      </c>
      <c r="T3556">
        <v>596</v>
      </c>
      <c r="U3556">
        <v>410</v>
      </c>
      <c r="V3556" s="1" t="s">
        <v>3374</v>
      </c>
      <c r="W3556" s="1" t="s">
        <v>2551</v>
      </c>
      <c r="X3556" s="5" t="s">
        <v>3383</v>
      </c>
      <c r="Y3556" s="5" t="s">
        <v>2564</v>
      </c>
      <c r="Z3556" s="5" t="s">
        <v>2998</v>
      </c>
      <c r="AA3556" s="5"/>
    </row>
    <row r="3557" spans="1:27" ht="12" customHeight="1" x14ac:dyDescent="0.15">
      <c r="A3557" s="1" t="s">
        <v>922</v>
      </c>
      <c r="B3557" s="1" t="s">
        <v>37</v>
      </c>
      <c r="C3557" s="1" t="s">
        <v>246</v>
      </c>
      <c r="D3557" s="1" t="s">
        <v>2477</v>
      </c>
      <c r="E3557" s="1" t="s">
        <v>10</v>
      </c>
      <c r="F3557" s="1" t="s">
        <v>931</v>
      </c>
      <c r="G3557" s="1" t="s">
        <v>249</v>
      </c>
      <c r="H3557" s="1" t="s">
        <v>530</v>
      </c>
      <c r="I3557">
        <v>48921</v>
      </c>
      <c r="J3557">
        <v>37593</v>
      </c>
      <c r="K3557">
        <v>49188</v>
      </c>
      <c r="L3557">
        <v>44154</v>
      </c>
      <c r="M3557">
        <v>76919</v>
      </c>
      <c r="N3557">
        <v>76861</v>
      </c>
      <c r="O3557">
        <v>74536</v>
      </c>
      <c r="P3557">
        <v>50463</v>
      </c>
      <c r="Q3557">
        <v>43551</v>
      </c>
      <c r="R3557">
        <v>41043</v>
      </c>
      <c r="S3557">
        <v>53297</v>
      </c>
      <c r="T3557">
        <v>48903</v>
      </c>
      <c r="U3557">
        <v>51894</v>
      </c>
      <c r="V3557" s="1" t="s">
        <v>3374</v>
      </c>
      <c r="W3557" s="1" t="s">
        <v>2551</v>
      </c>
      <c r="X3557" s="5" t="s">
        <v>3383</v>
      </c>
      <c r="Y3557" s="5" t="s">
        <v>2559</v>
      </c>
      <c r="Z3557" s="5" t="s">
        <v>2998</v>
      </c>
      <c r="AA3557" s="5"/>
    </row>
    <row r="3558" spans="1:27" ht="12" customHeight="1" x14ac:dyDescent="0.15">
      <c r="A3558" s="1" t="s">
        <v>922</v>
      </c>
      <c r="B3558" s="1" t="s">
        <v>37</v>
      </c>
      <c r="C3558" s="1" t="s">
        <v>248</v>
      </c>
      <c r="D3558" s="1" t="s">
        <v>2477</v>
      </c>
      <c r="E3558" s="1" t="s">
        <v>10</v>
      </c>
      <c r="F3558" s="1" t="s">
        <v>931</v>
      </c>
      <c r="G3558" s="1" t="s">
        <v>251</v>
      </c>
      <c r="H3558" s="1" t="s">
        <v>929</v>
      </c>
      <c r="I3558">
        <v>291521</v>
      </c>
      <c r="J3558">
        <v>282892</v>
      </c>
      <c r="K3558">
        <v>302737</v>
      </c>
      <c r="L3558">
        <v>268024</v>
      </c>
      <c r="M3558">
        <v>386412</v>
      </c>
      <c r="N3558">
        <v>386757</v>
      </c>
      <c r="O3558">
        <v>394446</v>
      </c>
      <c r="P3558">
        <v>312501</v>
      </c>
      <c r="Q3558">
        <v>270577</v>
      </c>
      <c r="R3558">
        <v>276652</v>
      </c>
      <c r="S3558">
        <v>315500</v>
      </c>
      <c r="T3558">
        <v>273999</v>
      </c>
      <c r="U3558">
        <v>263213</v>
      </c>
      <c r="V3558" s="1" t="s">
        <v>3374</v>
      </c>
      <c r="W3558" s="1" t="s">
        <v>2551</v>
      </c>
      <c r="X3558" s="5" t="s">
        <v>3383</v>
      </c>
      <c r="Y3558" s="5" t="s">
        <v>2741</v>
      </c>
      <c r="Z3558" s="5" t="s">
        <v>3381</v>
      </c>
      <c r="AA3558" s="5"/>
    </row>
    <row r="3559" spans="1:27" ht="12" customHeight="1" x14ac:dyDescent="0.15">
      <c r="A3559" s="1" t="s">
        <v>922</v>
      </c>
      <c r="B3559" s="1" t="s">
        <v>39</v>
      </c>
      <c r="C3559" s="1" t="s">
        <v>9</v>
      </c>
      <c r="D3559" s="1" t="s">
        <v>2477</v>
      </c>
      <c r="E3559" s="1" t="s">
        <v>10</v>
      </c>
      <c r="F3559" s="1" t="s">
        <v>932</v>
      </c>
      <c r="G3559" s="1" t="s">
        <v>234</v>
      </c>
      <c r="H3559" s="1" t="s">
        <v>530</v>
      </c>
      <c r="I3559">
        <v>25700</v>
      </c>
      <c r="J3559">
        <v>25797</v>
      </c>
      <c r="K3559">
        <v>24949</v>
      </c>
      <c r="L3559">
        <v>25310</v>
      </c>
      <c r="M3559">
        <v>20888</v>
      </c>
      <c r="N3559">
        <v>19065</v>
      </c>
      <c r="O3559">
        <v>17446</v>
      </c>
      <c r="P3559">
        <v>17169</v>
      </c>
      <c r="Q3559">
        <v>18142</v>
      </c>
      <c r="R3559">
        <v>14695</v>
      </c>
      <c r="S3559">
        <v>12906</v>
      </c>
      <c r="T3559">
        <v>18513</v>
      </c>
      <c r="U3559">
        <v>17615</v>
      </c>
      <c r="V3559" s="1" t="s">
        <v>3374</v>
      </c>
      <c r="W3559" s="1" t="s">
        <v>2551</v>
      </c>
      <c r="X3559" s="5" t="s">
        <v>3384</v>
      </c>
      <c r="Y3559" s="5" t="s">
        <v>2553</v>
      </c>
      <c r="Z3559" s="5" t="s">
        <v>2998</v>
      </c>
      <c r="AA3559" s="5"/>
    </row>
    <row r="3560" spans="1:27" ht="12" customHeight="1" x14ac:dyDescent="0.15">
      <c r="A3560" s="1" t="s">
        <v>922</v>
      </c>
      <c r="B3560" s="1" t="s">
        <v>39</v>
      </c>
      <c r="C3560" s="1" t="s">
        <v>15</v>
      </c>
      <c r="D3560" s="1" t="s">
        <v>2477</v>
      </c>
      <c r="E3560" s="1" t="s">
        <v>10</v>
      </c>
      <c r="F3560" s="1" t="s">
        <v>932</v>
      </c>
      <c r="G3560" s="1" t="s">
        <v>236</v>
      </c>
      <c r="H3560" s="1" t="s">
        <v>929</v>
      </c>
      <c r="I3560">
        <v>72031</v>
      </c>
      <c r="J3560">
        <v>65366</v>
      </c>
      <c r="K3560">
        <v>62179</v>
      </c>
      <c r="L3560">
        <v>63527</v>
      </c>
      <c r="M3560">
        <v>54287</v>
      </c>
      <c r="N3560">
        <v>49973</v>
      </c>
      <c r="O3560">
        <v>49197</v>
      </c>
      <c r="P3560">
        <v>46838</v>
      </c>
      <c r="Q3560">
        <v>51890</v>
      </c>
      <c r="R3560">
        <v>53499</v>
      </c>
      <c r="S3560">
        <v>47062</v>
      </c>
      <c r="T3560">
        <v>52560</v>
      </c>
      <c r="U3560">
        <v>51696</v>
      </c>
      <c r="V3560" s="1" t="s">
        <v>3374</v>
      </c>
      <c r="W3560" s="1" t="s">
        <v>2551</v>
      </c>
      <c r="X3560" s="5" t="s">
        <v>3384</v>
      </c>
      <c r="Y3560" s="5" t="s">
        <v>2735</v>
      </c>
      <c r="Z3560" s="5" t="s">
        <v>3381</v>
      </c>
      <c r="AA3560" s="5"/>
    </row>
    <row r="3561" spans="1:27" ht="12" customHeight="1" x14ac:dyDescent="0.15">
      <c r="A3561" s="1" t="s">
        <v>922</v>
      </c>
      <c r="B3561" s="1" t="s">
        <v>39</v>
      </c>
      <c r="C3561" s="1" t="s">
        <v>17</v>
      </c>
      <c r="D3561" s="1" t="s">
        <v>2477</v>
      </c>
      <c r="E3561" s="1" t="s">
        <v>10</v>
      </c>
      <c r="F3561" s="1" t="s">
        <v>932</v>
      </c>
      <c r="G3561" s="1" t="s">
        <v>238</v>
      </c>
      <c r="H3561" s="1" t="s">
        <v>239</v>
      </c>
      <c r="I3561">
        <v>12715</v>
      </c>
      <c r="J3561">
        <v>11032</v>
      </c>
      <c r="K3561">
        <v>11770</v>
      </c>
      <c r="L3561">
        <v>12604</v>
      </c>
      <c r="M3561">
        <v>11211</v>
      </c>
      <c r="N3561">
        <v>9841</v>
      </c>
      <c r="O3561">
        <v>9544</v>
      </c>
      <c r="P3561">
        <v>9373</v>
      </c>
      <c r="Q3561">
        <v>9627</v>
      </c>
      <c r="R3561">
        <v>8317</v>
      </c>
      <c r="S3561">
        <v>7872</v>
      </c>
      <c r="T3561">
        <v>8671</v>
      </c>
      <c r="U3561">
        <v>8780</v>
      </c>
      <c r="V3561" s="1" t="s">
        <v>3374</v>
      </c>
      <c r="W3561" s="1" t="s">
        <v>2551</v>
      </c>
      <c r="X3561" s="5" t="s">
        <v>3384</v>
      </c>
      <c r="Y3561" s="5" t="s">
        <v>2737</v>
      </c>
      <c r="Z3561" s="5" t="s">
        <v>2738</v>
      </c>
      <c r="AA3561" s="5"/>
    </row>
    <row r="3562" spans="1:27" ht="12" customHeight="1" x14ac:dyDescent="0.15">
      <c r="A3562" s="1" t="s">
        <v>922</v>
      </c>
      <c r="B3562" s="1" t="s">
        <v>39</v>
      </c>
      <c r="C3562" s="1" t="s">
        <v>19</v>
      </c>
      <c r="D3562" s="1" t="s">
        <v>2477</v>
      </c>
      <c r="E3562" s="1" t="s">
        <v>10</v>
      </c>
      <c r="F3562" s="1" t="s">
        <v>932</v>
      </c>
      <c r="G3562" s="1" t="s">
        <v>240</v>
      </c>
      <c r="H3562" s="1" t="s">
        <v>530</v>
      </c>
      <c r="I3562">
        <v>5318</v>
      </c>
      <c r="J3562">
        <v>3886</v>
      </c>
      <c r="K3562">
        <v>4903</v>
      </c>
      <c r="L3562">
        <v>5341</v>
      </c>
      <c r="M3562">
        <v>2000</v>
      </c>
      <c r="N3562">
        <v>4798</v>
      </c>
      <c r="O3562">
        <v>5089</v>
      </c>
      <c r="P3562">
        <v>4206</v>
      </c>
      <c r="Q3562">
        <v>3724</v>
      </c>
      <c r="R3562">
        <v>4709</v>
      </c>
      <c r="S3562">
        <v>3764</v>
      </c>
      <c r="T3562">
        <v>3733</v>
      </c>
      <c r="U3562">
        <v>5323</v>
      </c>
      <c r="V3562" s="1" t="s">
        <v>3374</v>
      </c>
      <c r="W3562" s="1" t="s">
        <v>2551</v>
      </c>
      <c r="X3562" s="5" t="s">
        <v>3384</v>
      </c>
      <c r="Y3562" s="5" t="s">
        <v>2561</v>
      </c>
      <c r="Z3562" s="5" t="s">
        <v>2998</v>
      </c>
      <c r="AA3562" s="5"/>
    </row>
    <row r="3563" spans="1:27" ht="12" customHeight="1" x14ac:dyDescent="0.15">
      <c r="A3563" s="1" t="s">
        <v>922</v>
      </c>
      <c r="B3563" s="1" t="s">
        <v>39</v>
      </c>
      <c r="C3563" s="1" t="s">
        <v>21</v>
      </c>
      <c r="D3563" s="1" t="s">
        <v>2477</v>
      </c>
      <c r="E3563" s="1" t="s">
        <v>10</v>
      </c>
      <c r="F3563" s="1" t="s">
        <v>932</v>
      </c>
      <c r="G3563" s="1" t="s">
        <v>242</v>
      </c>
      <c r="H3563" s="1" t="s">
        <v>530</v>
      </c>
      <c r="I3563">
        <v>32514</v>
      </c>
      <c r="J3563">
        <v>26418</v>
      </c>
      <c r="K3563">
        <v>20919</v>
      </c>
      <c r="L3563">
        <v>31328</v>
      </c>
      <c r="M3563">
        <v>19530</v>
      </c>
      <c r="N3563">
        <v>21746</v>
      </c>
      <c r="O3563">
        <v>24664</v>
      </c>
      <c r="P3563">
        <v>19587</v>
      </c>
      <c r="Q3563">
        <v>19488</v>
      </c>
      <c r="R3563">
        <v>23873</v>
      </c>
      <c r="S3563">
        <v>14290</v>
      </c>
      <c r="T3563">
        <v>18747</v>
      </c>
      <c r="U3563">
        <v>21539</v>
      </c>
      <c r="V3563" s="1" t="s">
        <v>3374</v>
      </c>
      <c r="W3563" s="1" t="s">
        <v>2551</v>
      </c>
      <c r="X3563" s="5" t="s">
        <v>3384</v>
      </c>
      <c r="Y3563" s="5" t="s">
        <v>2557</v>
      </c>
      <c r="Z3563" s="5" t="s">
        <v>2998</v>
      </c>
      <c r="AA3563" s="5"/>
    </row>
    <row r="3564" spans="1:27" ht="12" customHeight="1" x14ac:dyDescent="0.15">
      <c r="A3564" s="1" t="s">
        <v>922</v>
      </c>
      <c r="B3564" s="1" t="s">
        <v>39</v>
      </c>
      <c r="C3564" s="1" t="s">
        <v>23</v>
      </c>
      <c r="D3564" s="1" t="s">
        <v>2477</v>
      </c>
      <c r="E3564" s="1" t="s">
        <v>10</v>
      </c>
      <c r="F3564" s="1" t="s">
        <v>932</v>
      </c>
      <c r="G3564" s="1" t="s">
        <v>243</v>
      </c>
      <c r="H3564" s="1" t="s">
        <v>929</v>
      </c>
      <c r="I3564">
        <v>83584</v>
      </c>
      <c r="J3564">
        <v>61308</v>
      </c>
      <c r="K3564">
        <v>49485</v>
      </c>
      <c r="L3564">
        <v>74031</v>
      </c>
      <c r="M3564">
        <v>49758</v>
      </c>
      <c r="N3564">
        <v>53379</v>
      </c>
      <c r="O3564">
        <v>63030</v>
      </c>
      <c r="P3564">
        <v>44293</v>
      </c>
      <c r="Q3564">
        <v>49362</v>
      </c>
      <c r="R3564">
        <v>68343</v>
      </c>
      <c r="S3564">
        <v>48663</v>
      </c>
      <c r="T3564">
        <v>48220</v>
      </c>
      <c r="U3564">
        <v>57407</v>
      </c>
      <c r="V3564" s="1" t="s">
        <v>3374</v>
      </c>
      <c r="W3564" s="1" t="s">
        <v>2551</v>
      </c>
      <c r="X3564" s="5" t="s">
        <v>3384</v>
      </c>
      <c r="Y3564" s="5" t="s">
        <v>2739</v>
      </c>
      <c r="Z3564" s="5" t="s">
        <v>3381</v>
      </c>
      <c r="AA3564" s="5"/>
    </row>
    <row r="3565" spans="1:27" ht="12" customHeight="1" x14ac:dyDescent="0.15">
      <c r="A3565" s="1" t="s">
        <v>922</v>
      </c>
      <c r="B3565" s="1" t="s">
        <v>39</v>
      </c>
      <c r="C3565" s="1" t="s">
        <v>77</v>
      </c>
      <c r="D3565" s="1" t="s">
        <v>2477</v>
      </c>
      <c r="E3565" s="1" t="s">
        <v>10</v>
      </c>
      <c r="F3565" s="1" t="s">
        <v>932</v>
      </c>
      <c r="G3565" s="1" t="s">
        <v>245</v>
      </c>
      <c r="H3565" s="1" t="s">
        <v>239</v>
      </c>
      <c r="I3565">
        <v>14624</v>
      </c>
      <c r="J3565">
        <v>11079</v>
      </c>
      <c r="K3565">
        <v>9119</v>
      </c>
      <c r="L3565">
        <v>13702</v>
      </c>
      <c r="M3565">
        <v>9886</v>
      </c>
      <c r="N3565">
        <v>10945</v>
      </c>
      <c r="O3565">
        <v>12395</v>
      </c>
      <c r="P3565">
        <v>9642</v>
      </c>
      <c r="Q3565">
        <v>9991</v>
      </c>
      <c r="R3565">
        <v>12556</v>
      </c>
      <c r="S3565">
        <v>8817</v>
      </c>
      <c r="T3565">
        <v>8664</v>
      </c>
      <c r="U3565">
        <v>10916</v>
      </c>
      <c r="V3565" s="1" t="s">
        <v>3374</v>
      </c>
      <c r="W3565" s="1" t="s">
        <v>2551</v>
      </c>
      <c r="X3565" s="5" t="s">
        <v>3384</v>
      </c>
      <c r="Y3565" s="5" t="s">
        <v>2740</v>
      </c>
      <c r="Z3565" s="5" t="s">
        <v>2738</v>
      </c>
      <c r="AA3565" s="5"/>
    </row>
    <row r="3566" spans="1:27" ht="12" customHeight="1" x14ac:dyDescent="0.15">
      <c r="A3566" s="1" t="s">
        <v>922</v>
      </c>
      <c r="B3566" s="1" t="s">
        <v>39</v>
      </c>
      <c r="C3566" s="1" t="s">
        <v>244</v>
      </c>
      <c r="D3566" s="1" t="s">
        <v>2477</v>
      </c>
      <c r="E3566" s="1" t="s">
        <v>10</v>
      </c>
      <c r="F3566" s="1" t="s">
        <v>932</v>
      </c>
      <c r="G3566" s="1" t="s">
        <v>247</v>
      </c>
      <c r="H3566" s="1" t="s">
        <v>530</v>
      </c>
      <c r="I3566">
        <v>2387</v>
      </c>
      <c r="J3566">
        <v>2025</v>
      </c>
      <c r="K3566">
        <v>2391</v>
      </c>
      <c r="L3566">
        <v>2492</v>
      </c>
      <c r="M3566">
        <v>760</v>
      </c>
      <c r="N3566">
        <v>2195</v>
      </c>
      <c r="O3566">
        <v>2314</v>
      </c>
      <c r="P3566">
        <v>2002</v>
      </c>
      <c r="Q3566">
        <v>1788</v>
      </c>
      <c r="R3566">
        <v>2302</v>
      </c>
      <c r="S3566">
        <v>1771</v>
      </c>
      <c r="T3566">
        <v>1848</v>
      </c>
      <c r="U3566">
        <v>2626</v>
      </c>
      <c r="V3566" s="1" t="s">
        <v>3374</v>
      </c>
      <c r="W3566" s="1" t="s">
        <v>2551</v>
      </c>
      <c r="X3566" s="5" t="s">
        <v>3384</v>
      </c>
      <c r="Y3566" s="5" t="s">
        <v>2564</v>
      </c>
      <c r="Z3566" s="5" t="s">
        <v>2998</v>
      </c>
      <c r="AA3566" s="5"/>
    </row>
    <row r="3567" spans="1:27" ht="12" customHeight="1" x14ac:dyDescent="0.15">
      <c r="A3567" s="1" t="s">
        <v>922</v>
      </c>
      <c r="B3567" s="1" t="s">
        <v>39</v>
      </c>
      <c r="C3567" s="1" t="s">
        <v>246</v>
      </c>
      <c r="D3567" s="1" t="s">
        <v>2477</v>
      </c>
      <c r="E3567" s="1" t="s">
        <v>10</v>
      </c>
      <c r="F3567" s="1" t="s">
        <v>932</v>
      </c>
      <c r="G3567" s="1" t="s">
        <v>249</v>
      </c>
      <c r="H3567" s="1" t="s">
        <v>530</v>
      </c>
      <c r="I3567">
        <v>23610</v>
      </c>
      <c r="J3567">
        <v>24850</v>
      </c>
      <c r="K3567">
        <v>31390</v>
      </c>
      <c r="L3567">
        <v>28221</v>
      </c>
      <c r="M3567">
        <v>30816</v>
      </c>
      <c r="N3567">
        <v>30737</v>
      </c>
      <c r="O3567">
        <v>26291</v>
      </c>
      <c r="P3567">
        <v>26075</v>
      </c>
      <c r="Q3567">
        <v>26665</v>
      </c>
      <c r="R3567">
        <v>19894</v>
      </c>
      <c r="S3567">
        <v>20501</v>
      </c>
      <c r="T3567">
        <v>22352</v>
      </c>
      <c r="U3567">
        <v>21123</v>
      </c>
      <c r="V3567" s="1" t="s">
        <v>3374</v>
      </c>
      <c r="W3567" s="1" t="s">
        <v>2551</v>
      </c>
      <c r="X3567" s="5" t="s">
        <v>3384</v>
      </c>
      <c r="Y3567" s="5" t="s">
        <v>2559</v>
      </c>
      <c r="Z3567" s="5" t="s">
        <v>2998</v>
      </c>
      <c r="AA3567" s="5"/>
    </row>
    <row r="3568" spans="1:27" ht="12" customHeight="1" x14ac:dyDescent="0.15">
      <c r="A3568" s="1" t="s">
        <v>922</v>
      </c>
      <c r="B3568" s="1" t="s">
        <v>39</v>
      </c>
      <c r="C3568" s="1" t="s">
        <v>248</v>
      </c>
      <c r="D3568" s="1" t="s">
        <v>2477</v>
      </c>
      <c r="E3568" s="1" t="s">
        <v>10</v>
      </c>
      <c r="F3568" s="1" t="s">
        <v>932</v>
      </c>
      <c r="G3568" s="1" t="s">
        <v>251</v>
      </c>
      <c r="H3568" s="1" t="s">
        <v>929</v>
      </c>
      <c r="I3568">
        <v>64013</v>
      </c>
      <c r="J3568">
        <v>66824</v>
      </c>
      <c r="K3568">
        <v>79784</v>
      </c>
      <c r="L3568">
        <v>76612</v>
      </c>
      <c r="M3568">
        <v>84582</v>
      </c>
      <c r="N3568">
        <v>84804</v>
      </c>
      <c r="O3568">
        <v>73266</v>
      </c>
      <c r="P3568">
        <v>76774</v>
      </c>
      <c r="Q3568">
        <v>77943</v>
      </c>
      <c r="R3568">
        <v>63181</v>
      </c>
      <c r="S3568">
        <v>62018</v>
      </c>
      <c r="T3568">
        <v>71082</v>
      </c>
      <c r="U3568">
        <v>67698</v>
      </c>
      <c r="V3568" s="1" t="s">
        <v>3374</v>
      </c>
      <c r="W3568" s="1" t="s">
        <v>2551</v>
      </c>
      <c r="X3568" s="5" t="s">
        <v>3384</v>
      </c>
      <c r="Y3568" s="5" t="s">
        <v>2741</v>
      </c>
      <c r="Z3568" s="5" t="s">
        <v>3381</v>
      </c>
      <c r="AA3568" s="5"/>
    </row>
    <row r="3569" spans="1:27" ht="12" customHeight="1" x14ac:dyDescent="0.15">
      <c r="A3569" s="1" t="s">
        <v>922</v>
      </c>
      <c r="B3569" s="1" t="s">
        <v>212</v>
      </c>
      <c r="C3569" s="1" t="s">
        <v>9</v>
      </c>
      <c r="D3569" s="1" t="s">
        <v>2477</v>
      </c>
      <c r="E3569" s="1" t="s">
        <v>213</v>
      </c>
      <c r="F3569" s="1" t="s">
        <v>284</v>
      </c>
      <c r="G3569" s="1" t="s">
        <v>215</v>
      </c>
      <c r="H3569" s="1" t="s">
        <v>216</v>
      </c>
      <c r="I3569">
        <v>18623</v>
      </c>
      <c r="J3569">
        <v>18796</v>
      </c>
      <c r="K3569">
        <v>18875</v>
      </c>
      <c r="L3569">
        <v>18880</v>
      </c>
      <c r="M3569">
        <v>18822</v>
      </c>
      <c r="N3569">
        <v>18782</v>
      </c>
      <c r="O3569">
        <v>18747</v>
      </c>
      <c r="P3569">
        <v>18836</v>
      </c>
      <c r="Q3569">
        <v>18846</v>
      </c>
      <c r="R3569">
        <v>18821</v>
      </c>
      <c r="S3569">
        <v>18747</v>
      </c>
      <c r="T3569">
        <v>18740</v>
      </c>
      <c r="U3569">
        <v>18956</v>
      </c>
      <c r="V3569" s="1" t="s">
        <v>3374</v>
      </c>
      <c r="W3569" s="1" t="s">
        <v>2717</v>
      </c>
      <c r="X3569" s="5" t="s">
        <v>3044</v>
      </c>
      <c r="Y3569" s="5" t="s">
        <v>2719</v>
      </c>
      <c r="Z3569" s="5" t="s">
        <v>2720</v>
      </c>
      <c r="AA3569" s="5"/>
    </row>
    <row r="3570" spans="1:27" ht="12" customHeight="1" x14ac:dyDescent="0.15">
      <c r="A3570" s="1" t="s">
        <v>922</v>
      </c>
      <c r="B3570" s="1" t="s">
        <v>285</v>
      </c>
      <c r="C3570" s="1" t="s">
        <v>9</v>
      </c>
      <c r="D3570" s="1" t="s">
        <v>2477</v>
      </c>
      <c r="E3570" s="1" t="s">
        <v>213</v>
      </c>
      <c r="F3570" s="1" t="s">
        <v>286</v>
      </c>
      <c r="G3570" s="1" t="s">
        <v>215</v>
      </c>
      <c r="H3570" s="1" t="s">
        <v>216</v>
      </c>
      <c r="I3570">
        <v>27436</v>
      </c>
      <c r="J3570">
        <v>27831</v>
      </c>
      <c r="K3570">
        <v>27909</v>
      </c>
      <c r="L3570">
        <v>27802</v>
      </c>
      <c r="M3570">
        <v>27731</v>
      </c>
      <c r="N3570">
        <v>27664</v>
      </c>
      <c r="O3570">
        <v>27533</v>
      </c>
      <c r="P3570">
        <v>27666</v>
      </c>
      <c r="Q3570">
        <v>27663</v>
      </c>
      <c r="R3570">
        <v>27587</v>
      </c>
      <c r="S3570">
        <v>27482</v>
      </c>
      <c r="T3570">
        <v>27475</v>
      </c>
      <c r="U3570">
        <v>27703</v>
      </c>
      <c r="V3570" s="1" t="s">
        <v>3374</v>
      </c>
      <c r="W3570" s="1" t="s">
        <v>2717</v>
      </c>
      <c r="X3570" s="5" t="s">
        <v>2816</v>
      </c>
      <c r="Y3570" s="5" t="s">
        <v>2719</v>
      </c>
      <c r="Z3570" s="5" t="s">
        <v>2720</v>
      </c>
      <c r="AA3570" s="5"/>
    </row>
    <row r="3571" spans="1:27" ht="12" customHeight="1" x14ac:dyDescent="0.15">
      <c r="A3571" s="1" t="s">
        <v>922</v>
      </c>
      <c r="B3571" s="1" t="s">
        <v>4940</v>
      </c>
      <c r="C3571" s="1" t="s">
        <v>9</v>
      </c>
      <c r="D3571" s="1" t="s">
        <v>2477</v>
      </c>
      <c r="E3571" s="1" t="s">
        <v>10</v>
      </c>
      <c r="F3571" s="1" t="s">
        <v>5610</v>
      </c>
      <c r="G3571" s="1" t="s">
        <v>234</v>
      </c>
      <c r="H3571" s="1" t="s">
        <v>530</v>
      </c>
      <c r="I3571">
        <v>38565</v>
      </c>
      <c r="J3571">
        <v>35589</v>
      </c>
      <c r="K3571">
        <v>28457</v>
      </c>
      <c r="L3571">
        <v>32085</v>
      </c>
      <c r="M3571">
        <v>33901</v>
      </c>
      <c r="N3571">
        <v>29281</v>
      </c>
      <c r="O3571">
        <v>30357</v>
      </c>
      <c r="P3571">
        <v>27886</v>
      </c>
      <c r="Q3571">
        <v>29599</v>
      </c>
      <c r="R3571">
        <v>28572</v>
      </c>
      <c r="S3571">
        <v>26199</v>
      </c>
      <c r="T3571">
        <v>30984</v>
      </c>
      <c r="U3571">
        <v>34183</v>
      </c>
      <c r="V3571" s="3" t="s">
        <v>3374</v>
      </c>
      <c r="W3571" s="3" t="s">
        <v>2551</v>
      </c>
      <c r="X3571" s="4" t="s">
        <v>5612</v>
      </c>
      <c r="Y3571" s="4" t="s">
        <v>2553</v>
      </c>
      <c r="Z3571" s="4" t="s">
        <v>2998</v>
      </c>
      <c r="AA3571" s="4"/>
    </row>
    <row r="3572" spans="1:27" ht="12" customHeight="1" x14ac:dyDescent="0.15">
      <c r="A3572" s="1" t="s">
        <v>922</v>
      </c>
      <c r="B3572" s="1" t="s">
        <v>4940</v>
      </c>
      <c r="C3572" s="1" t="s">
        <v>15</v>
      </c>
      <c r="D3572" s="1" t="s">
        <v>2477</v>
      </c>
      <c r="E3572" s="1" t="s">
        <v>10</v>
      </c>
      <c r="F3572" s="1" t="s">
        <v>5610</v>
      </c>
      <c r="G3572" s="1" t="s">
        <v>236</v>
      </c>
      <c r="H3572" s="1" t="s">
        <v>929</v>
      </c>
      <c r="I3572">
        <v>163164</v>
      </c>
      <c r="J3572">
        <v>151079</v>
      </c>
      <c r="K3572">
        <v>111428</v>
      </c>
      <c r="L3572">
        <v>135749</v>
      </c>
      <c r="M3572">
        <v>158400</v>
      </c>
      <c r="N3572">
        <v>141081</v>
      </c>
      <c r="O3572">
        <v>153160</v>
      </c>
      <c r="P3572">
        <v>138805</v>
      </c>
      <c r="Q3572">
        <v>149895</v>
      </c>
      <c r="R3572">
        <v>145958</v>
      </c>
      <c r="S3572">
        <v>123912</v>
      </c>
      <c r="T3572">
        <v>147047</v>
      </c>
      <c r="U3572">
        <v>164318</v>
      </c>
      <c r="V3572" s="3" t="s">
        <v>3374</v>
      </c>
      <c r="W3572" s="3" t="s">
        <v>2551</v>
      </c>
      <c r="X3572" s="4" t="s">
        <v>5612</v>
      </c>
      <c r="Y3572" s="4" t="s">
        <v>2735</v>
      </c>
      <c r="Z3572" s="4" t="s">
        <v>3381</v>
      </c>
      <c r="AA3572" s="4"/>
    </row>
    <row r="3573" spans="1:27" ht="12" customHeight="1" x14ac:dyDescent="0.15">
      <c r="A3573" s="1" t="s">
        <v>922</v>
      </c>
      <c r="B3573" s="1" t="s">
        <v>4940</v>
      </c>
      <c r="C3573" s="1" t="s">
        <v>17</v>
      </c>
      <c r="D3573" s="1" t="s">
        <v>2477</v>
      </c>
      <c r="E3573" s="1" t="s">
        <v>10</v>
      </c>
      <c r="F3573" s="1" t="s">
        <v>5610</v>
      </c>
      <c r="G3573" s="1" t="s">
        <v>238</v>
      </c>
      <c r="H3573" s="1" t="s">
        <v>239</v>
      </c>
      <c r="I3573">
        <v>21099</v>
      </c>
      <c r="J3573">
        <v>18852</v>
      </c>
      <c r="K3573">
        <v>15020</v>
      </c>
      <c r="L3573">
        <v>17347</v>
      </c>
      <c r="M3573">
        <v>22687</v>
      </c>
      <c r="N3573">
        <v>17946</v>
      </c>
      <c r="O3573">
        <v>22828</v>
      </c>
      <c r="P3573">
        <v>20426</v>
      </c>
      <c r="Q3573">
        <v>22638</v>
      </c>
      <c r="R3573">
        <v>22542</v>
      </c>
      <c r="S3573">
        <v>18646</v>
      </c>
      <c r="T3573">
        <v>22474</v>
      </c>
      <c r="U3573">
        <v>26182</v>
      </c>
      <c r="V3573" s="3" t="s">
        <v>3374</v>
      </c>
      <c r="W3573" s="3" t="s">
        <v>2551</v>
      </c>
      <c r="X3573" s="4" t="s">
        <v>5612</v>
      </c>
      <c r="Y3573" s="4" t="s">
        <v>2737</v>
      </c>
      <c r="Z3573" s="4" t="s">
        <v>2738</v>
      </c>
      <c r="AA3573" s="4"/>
    </row>
    <row r="3574" spans="1:27" ht="12" customHeight="1" x14ac:dyDescent="0.15">
      <c r="A3574" s="1" t="s">
        <v>922</v>
      </c>
      <c r="B3574" s="1" t="s">
        <v>4940</v>
      </c>
      <c r="C3574" s="1" t="s">
        <v>19</v>
      </c>
      <c r="D3574" s="1" t="s">
        <v>2477</v>
      </c>
      <c r="E3574" s="1" t="s">
        <v>10</v>
      </c>
      <c r="F3574" s="1" t="s">
        <v>5610</v>
      </c>
      <c r="G3574" s="1" t="s">
        <v>240</v>
      </c>
      <c r="H3574" s="1" t="s">
        <v>530</v>
      </c>
      <c r="I3574">
        <v>28530</v>
      </c>
      <c r="J3574">
        <v>29844</v>
      </c>
      <c r="K3574">
        <v>25746</v>
      </c>
      <c r="L3574">
        <v>26462</v>
      </c>
      <c r="M3574">
        <v>25150</v>
      </c>
      <c r="N3574">
        <v>18746</v>
      </c>
      <c r="O3574">
        <v>22542</v>
      </c>
      <c r="P3574">
        <v>22284</v>
      </c>
      <c r="Q3574">
        <v>22825</v>
      </c>
      <c r="R3574">
        <v>21299</v>
      </c>
      <c r="S3574">
        <v>20974</v>
      </c>
      <c r="T3574">
        <v>23109</v>
      </c>
      <c r="U3574">
        <v>25345</v>
      </c>
      <c r="V3574" s="3" t="s">
        <v>3374</v>
      </c>
      <c r="W3574" s="3" t="s">
        <v>2551</v>
      </c>
      <c r="X3574" s="4" t="s">
        <v>5612</v>
      </c>
      <c r="Y3574" s="4" t="s">
        <v>2561</v>
      </c>
      <c r="Z3574" s="4" t="s">
        <v>2998</v>
      </c>
      <c r="AA3574" s="4"/>
    </row>
    <row r="3575" spans="1:27" ht="12" customHeight="1" x14ac:dyDescent="0.15">
      <c r="A3575" s="1" t="s">
        <v>922</v>
      </c>
      <c r="B3575" s="1" t="s">
        <v>4940</v>
      </c>
      <c r="C3575" s="1" t="s">
        <v>21</v>
      </c>
      <c r="D3575" s="1" t="s">
        <v>2477</v>
      </c>
      <c r="E3575" s="1" t="s">
        <v>10</v>
      </c>
      <c r="F3575" s="1" t="s">
        <v>5610</v>
      </c>
      <c r="G3575" s="1" t="s">
        <v>242</v>
      </c>
      <c r="H3575" s="1" t="s">
        <v>530</v>
      </c>
      <c r="I3575">
        <v>48153</v>
      </c>
      <c r="J3575">
        <v>41115</v>
      </c>
      <c r="K3575">
        <v>28184</v>
      </c>
      <c r="L3575">
        <v>34186</v>
      </c>
      <c r="M3575">
        <v>40007</v>
      </c>
      <c r="N3575">
        <v>29871</v>
      </c>
      <c r="O3575">
        <v>38887</v>
      </c>
      <c r="P3575">
        <v>30070</v>
      </c>
      <c r="Q3575">
        <v>32272</v>
      </c>
      <c r="R3575">
        <v>37955</v>
      </c>
      <c r="S3575">
        <v>27586</v>
      </c>
      <c r="T3575">
        <v>33632</v>
      </c>
      <c r="U3575">
        <v>37575</v>
      </c>
      <c r="V3575" s="3" t="s">
        <v>3374</v>
      </c>
      <c r="W3575" s="3" t="s">
        <v>2551</v>
      </c>
      <c r="X3575" s="4" t="s">
        <v>5612</v>
      </c>
      <c r="Y3575" s="4" t="s">
        <v>2557</v>
      </c>
      <c r="Z3575" s="4" t="s">
        <v>2998</v>
      </c>
      <c r="AA3575" s="4"/>
    </row>
    <row r="3576" spans="1:27" ht="12" customHeight="1" x14ac:dyDescent="0.15">
      <c r="A3576" s="1" t="s">
        <v>922</v>
      </c>
      <c r="B3576" s="1" t="s">
        <v>4940</v>
      </c>
      <c r="C3576" s="1" t="s">
        <v>23</v>
      </c>
      <c r="D3576" s="1" t="s">
        <v>2477</v>
      </c>
      <c r="E3576" s="1" t="s">
        <v>10</v>
      </c>
      <c r="F3576" s="1" t="s">
        <v>5610</v>
      </c>
      <c r="G3576" s="1" t="s">
        <v>243</v>
      </c>
      <c r="H3576" s="1" t="s">
        <v>929</v>
      </c>
      <c r="I3576">
        <v>177850</v>
      </c>
      <c r="J3576">
        <v>157349</v>
      </c>
      <c r="K3576">
        <v>111548</v>
      </c>
      <c r="L3576">
        <v>138038</v>
      </c>
      <c r="M3576">
        <v>166171</v>
      </c>
      <c r="N3576">
        <v>141560</v>
      </c>
      <c r="O3576">
        <v>167333</v>
      </c>
      <c r="P3576">
        <v>138444</v>
      </c>
      <c r="Q3576">
        <v>154984</v>
      </c>
      <c r="R3576">
        <v>156560</v>
      </c>
      <c r="S3576">
        <v>124828</v>
      </c>
      <c r="T3576">
        <v>154017</v>
      </c>
      <c r="U3576">
        <v>170146</v>
      </c>
      <c r="V3576" s="3" t="s">
        <v>3374</v>
      </c>
      <c r="W3576" s="3" t="s">
        <v>2551</v>
      </c>
      <c r="X3576" s="4" t="s">
        <v>5612</v>
      </c>
      <c r="Y3576" s="4" t="s">
        <v>2739</v>
      </c>
      <c r="Z3576" s="4" t="s">
        <v>3381</v>
      </c>
      <c r="AA3576" s="4"/>
    </row>
    <row r="3577" spans="1:27" ht="12" customHeight="1" x14ac:dyDescent="0.15">
      <c r="A3577" s="1" t="s">
        <v>922</v>
      </c>
      <c r="B3577" s="1" t="s">
        <v>4940</v>
      </c>
      <c r="C3577" s="1" t="s">
        <v>77</v>
      </c>
      <c r="D3577" s="1" t="s">
        <v>2477</v>
      </c>
      <c r="E3577" s="1" t="s">
        <v>10</v>
      </c>
      <c r="F3577" s="1" t="s">
        <v>5610</v>
      </c>
      <c r="G3577" s="1" t="s">
        <v>245</v>
      </c>
      <c r="H3577" s="1" t="s">
        <v>239</v>
      </c>
      <c r="I3577">
        <v>24073</v>
      </c>
      <c r="J3577">
        <v>20299</v>
      </c>
      <c r="K3577">
        <v>16937</v>
      </c>
      <c r="L3577">
        <v>18767</v>
      </c>
      <c r="M3577">
        <v>23196</v>
      </c>
      <c r="N3577">
        <v>19775</v>
      </c>
      <c r="O3577">
        <v>27597</v>
      </c>
      <c r="P3577">
        <v>22430</v>
      </c>
      <c r="Q3577">
        <v>24741</v>
      </c>
      <c r="R3577">
        <v>23415</v>
      </c>
      <c r="S3577">
        <v>19631</v>
      </c>
      <c r="T3577">
        <v>23597</v>
      </c>
      <c r="U3577">
        <v>27403</v>
      </c>
      <c r="V3577" s="3" t="s">
        <v>3374</v>
      </c>
      <c r="W3577" s="3" t="s">
        <v>2551</v>
      </c>
      <c r="X3577" s="4" t="s">
        <v>5612</v>
      </c>
      <c r="Y3577" s="4" t="s">
        <v>2740</v>
      </c>
      <c r="Z3577" s="4" t="s">
        <v>2738</v>
      </c>
      <c r="AA3577" s="4"/>
    </row>
    <row r="3578" spans="1:27" ht="12" customHeight="1" x14ac:dyDescent="0.15">
      <c r="A3578" s="1" t="s">
        <v>922</v>
      </c>
      <c r="B3578" s="1" t="s">
        <v>4940</v>
      </c>
      <c r="C3578" s="1" t="s">
        <v>244</v>
      </c>
      <c r="D3578" s="1" t="s">
        <v>2477</v>
      </c>
      <c r="E3578" s="1" t="s">
        <v>10</v>
      </c>
      <c r="F3578" s="1" t="s">
        <v>5610</v>
      </c>
      <c r="G3578" s="1" t="s">
        <v>247</v>
      </c>
      <c r="H3578" s="1" t="s">
        <v>530</v>
      </c>
      <c r="I3578">
        <v>25785</v>
      </c>
      <c r="J3578">
        <v>25734</v>
      </c>
      <c r="K3578">
        <v>23365</v>
      </c>
      <c r="L3578">
        <v>23439</v>
      </c>
      <c r="M3578">
        <v>23720</v>
      </c>
      <c r="N3578">
        <v>15432</v>
      </c>
      <c r="O3578">
        <v>18705</v>
      </c>
      <c r="P3578">
        <v>18223</v>
      </c>
      <c r="Q3578">
        <v>18441</v>
      </c>
      <c r="R3578">
        <v>17126</v>
      </c>
      <c r="S3578">
        <v>16127</v>
      </c>
      <c r="T3578">
        <v>20808</v>
      </c>
      <c r="U3578">
        <v>22721</v>
      </c>
      <c r="V3578" s="3" t="s">
        <v>3374</v>
      </c>
      <c r="W3578" s="3" t="s">
        <v>2551</v>
      </c>
      <c r="X3578" s="4" t="s">
        <v>5612</v>
      </c>
      <c r="Y3578" s="4" t="s">
        <v>2564</v>
      </c>
      <c r="Z3578" s="4" t="s">
        <v>2998</v>
      </c>
      <c r="AA3578" s="4"/>
    </row>
    <row r="3579" spans="1:27" ht="12" customHeight="1" x14ac:dyDescent="0.15">
      <c r="A3579" s="1" t="s">
        <v>922</v>
      </c>
      <c r="B3579" s="1" t="s">
        <v>4940</v>
      </c>
      <c r="C3579" s="1" t="s">
        <v>246</v>
      </c>
      <c r="D3579" s="1" t="s">
        <v>2477</v>
      </c>
      <c r="E3579" s="1" t="s">
        <v>10</v>
      </c>
      <c r="F3579" s="1" t="s">
        <v>5610</v>
      </c>
      <c r="G3579" s="1" t="s">
        <v>249</v>
      </c>
      <c r="H3579" s="1" t="s">
        <v>530</v>
      </c>
      <c r="I3579">
        <v>14089</v>
      </c>
      <c r="J3579">
        <v>12673</v>
      </c>
      <c r="K3579">
        <v>15327</v>
      </c>
      <c r="L3579">
        <v>16249</v>
      </c>
      <c r="M3579">
        <v>11573</v>
      </c>
      <c r="N3579">
        <v>14298</v>
      </c>
      <c r="O3579">
        <v>9605</v>
      </c>
      <c r="P3579">
        <v>11482</v>
      </c>
      <c r="Q3579">
        <v>13193</v>
      </c>
      <c r="R3579">
        <v>7983</v>
      </c>
      <c r="S3579">
        <v>11443</v>
      </c>
      <c r="T3579">
        <v>11097</v>
      </c>
      <c r="U3579">
        <v>10329</v>
      </c>
      <c r="V3579" s="3" t="s">
        <v>3374</v>
      </c>
      <c r="W3579" s="3" t="s">
        <v>2551</v>
      </c>
      <c r="X3579" s="4" t="s">
        <v>5612</v>
      </c>
      <c r="Y3579" s="4" t="s">
        <v>2559</v>
      </c>
      <c r="Z3579" s="4" t="s">
        <v>2998</v>
      </c>
      <c r="AA3579" s="4"/>
    </row>
    <row r="3580" spans="1:27" ht="12" customHeight="1" x14ac:dyDescent="0.15">
      <c r="A3580" s="1" t="s">
        <v>922</v>
      </c>
      <c r="B3580" s="1" t="s">
        <v>4940</v>
      </c>
      <c r="C3580" s="1" t="s">
        <v>248</v>
      </c>
      <c r="D3580" s="1" t="s">
        <v>2477</v>
      </c>
      <c r="E3580" s="1" t="s">
        <v>10</v>
      </c>
      <c r="F3580" s="1" t="s">
        <v>5610</v>
      </c>
      <c r="G3580" s="1" t="s">
        <v>251</v>
      </c>
      <c r="H3580" s="1" t="s">
        <v>929</v>
      </c>
      <c r="I3580">
        <v>33534</v>
      </c>
      <c r="J3580">
        <v>32993</v>
      </c>
      <c r="K3580">
        <v>35735</v>
      </c>
      <c r="L3580">
        <v>36529</v>
      </c>
      <c r="M3580">
        <v>29828</v>
      </c>
      <c r="N3580">
        <v>33327</v>
      </c>
      <c r="O3580">
        <v>25284</v>
      </c>
      <c r="P3580">
        <v>30171</v>
      </c>
      <c r="Q3580">
        <v>30820</v>
      </c>
      <c r="R3580">
        <v>22789</v>
      </c>
      <c r="S3580">
        <v>30039</v>
      </c>
      <c r="T3580">
        <v>29887</v>
      </c>
      <c r="U3580">
        <v>30807</v>
      </c>
      <c r="V3580" s="3" t="s">
        <v>3374</v>
      </c>
      <c r="W3580" s="3" t="s">
        <v>2551</v>
      </c>
      <c r="X3580" s="4" t="s">
        <v>5612</v>
      </c>
      <c r="Y3580" s="4" t="s">
        <v>2741</v>
      </c>
      <c r="Z3580" s="4" t="s">
        <v>3381</v>
      </c>
      <c r="AA3580" s="4"/>
    </row>
    <row r="3581" spans="1:27" ht="12" customHeight="1" x14ac:dyDescent="0.15">
      <c r="A3581" s="1" t="s">
        <v>933</v>
      </c>
      <c r="B3581" s="1" t="s">
        <v>8</v>
      </c>
      <c r="C3581" s="1" t="s">
        <v>9</v>
      </c>
      <c r="D3581" s="1" t="s">
        <v>2478</v>
      </c>
      <c r="E3581" s="1" t="s">
        <v>934</v>
      </c>
      <c r="F3581" s="1" t="s">
        <v>935</v>
      </c>
      <c r="G3581" s="1" t="s">
        <v>234</v>
      </c>
      <c r="H3581" s="1" t="s">
        <v>235</v>
      </c>
      <c r="I3581">
        <v>127404</v>
      </c>
      <c r="J3581">
        <v>95096</v>
      </c>
      <c r="K3581">
        <v>73522</v>
      </c>
      <c r="L3581">
        <v>109518</v>
      </c>
      <c r="M3581">
        <v>106835</v>
      </c>
      <c r="N3581">
        <v>82593</v>
      </c>
      <c r="O3581">
        <v>125158</v>
      </c>
      <c r="P3581">
        <v>116219</v>
      </c>
      <c r="Q3581">
        <v>125742</v>
      </c>
      <c r="R3581">
        <v>129049</v>
      </c>
      <c r="S3581">
        <v>117381</v>
      </c>
      <c r="T3581">
        <v>121534</v>
      </c>
      <c r="U3581">
        <v>140972</v>
      </c>
      <c r="V3581" s="1" t="s">
        <v>3385</v>
      </c>
      <c r="W3581" s="1" t="s">
        <v>2551</v>
      </c>
      <c r="X3581" s="5" t="s">
        <v>3386</v>
      </c>
      <c r="Y3581" s="5" t="s">
        <v>2553</v>
      </c>
      <c r="Z3581" s="5" t="s">
        <v>2734</v>
      </c>
      <c r="AA3581" s="5"/>
    </row>
    <row r="3582" spans="1:27" ht="12" customHeight="1" x14ac:dyDescent="0.15">
      <c r="A3582" s="1" t="s">
        <v>933</v>
      </c>
      <c r="B3582" s="1" t="s">
        <v>8</v>
      </c>
      <c r="C3582" s="1" t="s">
        <v>15</v>
      </c>
      <c r="D3582" s="1" t="s">
        <v>2478</v>
      </c>
      <c r="E3582" s="1" t="s">
        <v>934</v>
      </c>
      <c r="F3582" s="1" t="s">
        <v>935</v>
      </c>
      <c r="G3582" s="1" t="s">
        <v>238</v>
      </c>
      <c r="H3582" s="1" t="s">
        <v>239</v>
      </c>
      <c r="I3582">
        <v>137487</v>
      </c>
      <c r="J3582">
        <v>102729</v>
      </c>
      <c r="K3582">
        <v>82663</v>
      </c>
      <c r="L3582">
        <v>120590</v>
      </c>
      <c r="M3582">
        <v>122725</v>
      </c>
      <c r="N3582">
        <v>95954</v>
      </c>
      <c r="O3582">
        <v>148537</v>
      </c>
      <c r="P3582">
        <v>140641</v>
      </c>
      <c r="Q3582">
        <v>144537</v>
      </c>
      <c r="R3582">
        <v>151104</v>
      </c>
      <c r="S3582">
        <v>138119</v>
      </c>
      <c r="T3582">
        <v>140430</v>
      </c>
      <c r="U3582">
        <v>162068</v>
      </c>
      <c r="V3582" s="1" t="s">
        <v>3385</v>
      </c>
      <c r="W3582" s="1" t="s">
        <v>2551</v>
      </c>
      <c r="X3582" s="5" t="s">
        <v>3386</v>
      </c>
      <c r="Y3582" s="5" t="s">
        <v>2737</v>
      </c>
      <c r="Z3582" s="5" t="s">
        <v>2738</v>
      </c>
      <c r="AA3582" s="5"/>
    </row>
    <row r="3583" spans="1:27" ht="12" customHeight="1" x14ac:dyDescent="0.15">
      <c r="A3583" s="1" t="s">
        <v>933</v>
      </c>
      <c r="B3583" s="1" t="s">
        <v>8</v>
      </c>
      <c r="C3583" s="1" t="s">
        <v>17</v>
      </c>
      <c r="D3583" s="1" t="s">
        <v>2478</v>
      </c>
      <c r="E3583" s="1" t="s">
        <v>934</v>
      </c>
      <c r="F3583" s="1" t="s">
        <v>935</v>
      </c>
      <c r="G3583" s="1" t="s">
        <v>240</v>
      </c>
      <c r="H3583" s="1" t="s">
        <v>235</v>
      </c>
      <c r="I3583">
        <v>49418</v>
      </c>
      <c r="J3583">
        <v>21552</v>
      </c>
      <c r="K3583">
        <v>23625</v>
      </c>
      <c r="L3583">
        <v>38842</v>
      </c>
      <c r="M3583">
        <v>40236</v>
      </c>
      <c r="N3583">
        <v>22578</v>
      </c>
      <c r="O3583">
        <v>46783</v>
      </c>
      <c r="P3583">
        <v>36579</v>
      </c>
      <c r="Q3583">
        <v>39333</v>
      </c>
      <c r="R3583">
        <v>49033</v>
      </c>
      <c r="S3583">
        <v>41884</v>
      </c>
      <c r="T3583">
        <v>47242</v>
      </c>
      <c r="U3583">
        <v>54703</v>
      </c>
      <c r="V3583" s="1" t="s">
        <v>3385</v>
      </c>
      <c r="W3583" s="1" t="s">
        <v>2551</v>
      </c>
      <c r="X3583" s="5" t="s">
        <v>3386</v>
      </c>
      <c r="Y3583" s="5" t="s">
        <v>2561</v>
      </c>
      <c r="Z3583" s="5" t="s">
        <v>2734</v>
      </c>
      <c r="AA3583" s="5"/>
    </row>
    <row r="3584" spans="1:27" ht="12" customHeight="1" x14ac:dyDescent="0.15">
      <c r="A3584" s="1" t="s">
        <v>933</v>
      </c>
      <c r="B3584" s="1" t="s">
        <v>8</v>
      </c>
      <c r="C3584" s="1" t="s">
        <v>19</v>
      </c>
      <c r="D3584" s="1" t="s">
        <v>2478</v>
      </c>
      <c r="E3584" s="1" t="s">
        <v>934</v>
      </c>
      <c r="F3584" s="1" t="s">
        <v>935</v>
      </c>
      <c r="G3584" s="1" t="s">
        <v>242</v>
      </c>
      <c r="H3584" s="1" t="s">
        <v>235</v>
      </c>
      <c r="I3584">
        <v>131169</v>
      </c>
      <c r="J3584">
        <v>96560</v>
      </c>
      <c r="K3584">
        <v>73236</v>
      </c>
      <c r="L3584">
        <v>108706</v>
      </c>
      <c r="M3584">
        <v>108160</v>
      </c>
      <c r="N3584">
        <v>80781</v>
      </c>
      <c r="O3584">
        <v>127389</v>
      </c>
      <c r="P3584">
        <v>117762</v>
      </c>
      <c r="Q3584">
        <v>122913</v>
      </c>
      <c r="R3584">
        <v>129474</v>
      </c>
      <c r="S3584">
        <v>116867</v>
      </c>
      <c r="T3584">
        <v>123210</v>
      </c>
      <c r="U3584">
        <v>139954</v>
      </c>
      <c r="V3584" s="1" t="s">
        <v>3385</v>
      </c>
      <c r="W3584" s="1" t="s">
        <v>2551</v>
      </c>
      <c r="X3584" s="5" t="s">
        <v>3386</v>
      </c>
      <c r="Y3584" s="5" t="s">
        <v>2557</v>
      </c>
      <c r="Z3584" s="5" t="s">
        <v>2734</v>
      </c>
      <c r="AA3584" s="5"/>
    </row>
    <row r="3585" spans="1:27" ht="12" customHeight="1" x14ac:dyDescent="0.15">
      <c r="A3585" s="1" t="s">
        <v>933</v>
      </c>
      <c r="B3585" s="1" t="s">
        <v>8</v>
      </c>
      <c r="C3585" s="1" t="s">
        <v>21</v>
      </c>
      <c r="D3585" s="1" t="s">
        <v>2478</v>
      </c>
      <c r="E3585" s="1" t="s">
        <v>934</v>
      </c>
      <c r="F3585" s="1" t="s">
        <v>935</v>
      </c>
      <c r="G3585" s="1" t="s">
        <v>245</v>
      </c>
      <c r="H3585" s="1" t="s">
        <v>239</v>
      </c>
      <c r="I3585">
        <v>160576</v>
      </c>
      <c r="J3585">
        <v>112890</v>
      </c>
      <c r="K3585">
        <v>89698</v>
      </c>
      <c r="L3585">
        <v>137848</v>
      </c>
      <c r="M3585">
        <v>139724</v>
      </c>
      <c r="N3585">
        <v>103206</v>
      </c>
      <c r="O3585">
        <v>170007</v>
      </c>
      <c r="P3585">
        <v>156511</v>
      </c>
      <c r="Q3585">
        <v>162627</v>
      </c>
      <c r="R3585">
        <v>175086</v>
      </c>
      <c r="S3585">
        <v>157919</v>
      </c>
      <c r="T3585">
        <v>163171</v>
      </c>
      <c r="U3585">
        <v>183955</v>
      </c>
      <c r="V3585" s="1" t="s">
        <v>3385</v>
      </c>
      <c r="W3585" s="1" t="s">
        <v>2551</v>
      </c>
      <c r="X3585" s="5" t="s">
        <v>3386</v>
      </c>
      <c r="Y3585" s="5" t="s">
        <v>2740</v>
      </c>
      <c r="Z3585" s="5" t="s">
        <v>2738</v>
      </c>
      <c r="AA3585" s="5"/>
    </row>
    <row r="3586" spans="1:27" ht="12" customHeight="1" x14ac:dyDescent="0.15">
      <c r="A3586" s="1" t="s">
        <v>933</v>
      </c>
      <c r="B3586" s="1" t="s">
        <v>8</v>
      </c>
      <c r="C3586" s="1" t="s">
        <v>23</v>
      </c>
      <c r="D3586" s="1" t="s">
        <v>2478</v>
      </c>
      <c r="E3586" s="1" t="s">
        <v>934</v>
      </c>
      <c r="F3586" s="1" t="s">
        <v>935</v>
      </c>
      <c r="G3586" s="1" t="s">
        <v>247</v>
      </c>
      <c r="H3586" s="1" t="s">
        <v>235</v>
      </c>
      <c r="I3586">
        <v>49421</v>
      </c>
      <c r="J3586">
        <v>21566</v>
      </c>
      <c r="K3586">
        <v>23625</v>
      </c>
      <c r="L3586">
        <v>38851</v>
      </c>
      <c r="M3586">
        <v>40251</v>
      </c>
      <c r="N3586">
        <v>22583</v>
      </c>
      <c r="O3586">
        <v>46786</v>
      </c>
      <c r="P3586">
        <v>36580</v>
      </c>
      <c r="Q3586">
        <v>39339</v>
      </c>
      <c r="R3586">
        <v>49035</v>
      </c>
      <c r="S3586">
        <v>41886</v>
      </c>
      <c r="T3586">
        <v>47242</v>
      </c>
      <c r="U3586">
        <v>54704</v>
      </c>
      <c r="V3586" s="1" t="s">
        <v>3385</v>
      </c>
      <c r="W3586" s="1" t="s">
        <v>2551</v>
      </c>
      <c r="X3586" s="5" t="s">
        <v>3386</v>
      </c>
      <c r="Y3586" s="5" t="s">
        <v>2558</v>
      </c>
      <c r="Z3586" s="5" t="s">
        <v>2734</v>
      </c>
      <c r="AA3586" s="5"/>
    </row>
    <row r="3587" spans="1:27" ht="12" customHeight="1" x14ac:dyDescent="0.15">
      <c r="A3587" s="1" t="s">
        <v>933</v>
      </c>
      <c r="B3587" s="1" t="s">
        <v>8</v>
      </c>
      <c r="C3587" s="1" t="s">
        <v>77</v>
      </c>
      <c r="D3587" s="1" t="s">
        <v>2478</v>
      </c>
      <c r="E3587" s="1" t="s">
        <v>934</v>
      </c>
      <c r="F3587" s="1" t="s">
        <v>935</v>
      </c>
      <c r="G3587" s="1" t="s">
        <v>249</v>
      </c>
      <c r="H3587" s="1" t="s">
        <v>235</v>
      </c>
      <c r="I3587">
        <v>11378</v>
      </c>
      <c r="J3587">
        <v>9900</v>
      </c>
      <c r="K3587">
        <v>10186</v>
      </c>
      <c r="L3587">
        <v>10989</v>
      </c>
      <c r="M3587">
        <v>9649</v>
      </c>
      <c r="N3587">
        <v>11456</v>
      </c>
      <c r="O3587">
        <v>9222</v>
      </c>
      <c r="P3587">
        <v>7678</v>
      </c>
      <c r="Q3587">
        <v>10501</v>
      </c>
      <c r="R3587">
        <v>10074</v>
      </c>
      <c r="S3587">
        <v>10586</v>
      </c>
      <c r="T3587">
        <v>8908</v>
      </c>
      <c r="U3587">
        <v>9924</v>
      </c>
      <c r="V3587" s="1" t="s">
        <v>3385</v>
      </c>
      <c r="W3587" s="1" t="s">
        <v>2551</v>
      </c>
      <c r="X3587" s="5" t="s">
        <v>3386</v>
      </c>
      <c r="Y3587" s="5" t="s">
        <v>2559</v>
      </c>
      <c r="Z3587" s="5" t="s">
        <v>2734</v>
      </c>
      <c r="AA3587" s="5"/>
    </row>
    <row r="3588" spans="1:27" ht="12" customHeight="1" x14ac:dyDescent="0.15">
      <c r="A3588" s="1" t="s">
        <v>933</v>
      </c>
      <c r="B3588" s="1" t="s">
        <v>25</v>
      </c>
      <c r="C3588" s="1" t="s">
        <v>9</v>
      </c>
      <c r="D3588" s="1" t="s">
        <v>2478</v>
      </c>
      <c r="E3588" s="1" t="s">
        <v>934</v>
      </c>
      <c r="F3588" s="1" t="s">
        <v>936</v>
      </c>
      <c r="G3588" s="1" t="s">
        <v>234</v>
      </c>
      <c r="H3588" s="1" t="s">
        <v>235</v>
      </c>
      <c r="I3588">
        <v>115722</v>
      </c>
      <c r="J3588">
        <v>83464</v>
      </c>
      <c r="K3588">
        <v>63933</v>
      </c>
      <c r="L3588">
        <v>92806</v>
      </c>
      <c r="M3588">
        <v>102287</v>
      </c>
      <c r="N3588">
        <v>89089</v>
      </c>
      <c r="O3588">
        <v>111515</v>
      </c>
      <c r="P3588">
        <v>117945</v>
      </c>
      <c r="Q3588">
        <v>115398</v>
      </c>
      <c r="R3588">
        <v>112138</v>
      </c>
      <c r="S3588">
        <v>98942</v>
      </c>
      <c r="T3588">
        <v>109231</v>
      </c>
      <c r="U3588">
        <v>133479</v>
      </c>
      <c r="V3588" s="1" t="s">
        <v>3385</v>
      </c>
      <c r="W3588" s="1" t="s">
        <v>2551</v>
      </c>
      <c r="X3588" s="5" t="s">
        <v>3387</v>
      </c>
      <c r="Y3588" s="5" t="s">
        <v>2553</v>
      </c>
      <c r="Z3588" s="5" t="s">
        <v>2734</v>
      </c>
      <c r="AA3588" s="5"/>
    </row>
    <row r="3589" spans="1:27" ht="12" customHeight="1" x14ac:dyDescent="0.15">
      <c r="A3589" s="1" t="s">
        <v>933</v>
      </c>
      <c r="B3589" s="1" t="s">
        <v>25</v>
      </c>
      <c r="C3589" s="1" t="s">
        <v>15</v>
      </c>
      <c r="D3589" s="1" t="s">
        <v>2478</v>
      </c>
      <c r="E3589" s="1" t="s">
        <v>934</v>
      </c>
      <c r="F3589" s="1" t="s">
        <v>936</v>
      </c>
      <c r="G3589" s="1" t="s">
        <v>238</v>
      </c>
      <c r="H3589" s="1" t="s">
        <v>239</v>
      </c>
      <c r="I3589">
        <v>180335</v>
      </c>
      <c r="J3589">
        <v>129625</v>
      </c>
      <c r="K3589">
        <v>103347</v>
      </c>
      <c r="L3589">
        <v>148512</v>
      </c>
      <c r="M3589">
        <v>166775</v>
      </c>
      <c r="N3589">
        <v>150423</v>
      </c>
      <c r="O3589">
        <v>187846</v>
      </c>
      <c r="P3589">
        <v>199129</v>
      </c>
      <c r="Q3589">
        <v>201981</v>
      </c>
      <c r="R3589">
        <v>201352</v>
      </c>
      <c r="S3589">
        <v>175833</v>
      </c>
      <c r="T3589">
        <v>189618</v>
      </c>
      <c r="U3589">
        <v>229507</v>
      </c>
      <c r="V3589" s="1" t="s">
        <v>3385</v>
      </c>
      <c r="W3589" s="1" t="s">
        <v>2551</v>
      </c>
      <c r="X3589" s="5" t="s">
        <v>3387</v>
      </c>
      <c r="Y3589" s="5" t="s">
        <v>2737</v>
      </c>
      <c r="Z3589" s="5" t="s">
        <v>2738</v>
      </c>
      <c r="AA3589" s="5"/>
    </row>
    <row r="3590" spans="1:27" ht="12" customHeight="1" x14ac:dyDescent="0.15">
      <c r="A3590" s="1" t="s">
        <v>933</v>
      </c>
      <c r="B3590" s="1" t="s">
        <v>25</v>
      </c>
      <c r="C3590" s="1" t="s">
        <v>17</v>
      </c>
      <c r="D3590" s="1" t="s">
        <v>2478</v>
      </c>
      <c r="E3590" s="1" t="s">
        <v>934</v>
      </c>
      <c r="F3590" s="1" t="s">
        <v>936</v>
      </c>
      <c r="G3590" s="1" t="s">
        <v>240</v>
      </c>
      <c r="H3590" s="1" t="s">
        <v>235</v>
      </c>
      <c r="I3590">
        <v>67149</v>
      </c>
      <c r="J3590">
        <v>41069</v>
      </c>
      <c r="K3590">
        <v>41634</v>
      </c>
      <c r="L3590">
        <v>48959</v>
      </c>
      <c r="M3590">
        <v>57647</v>
      </c>
      <c r="N3590">
        <v>49839</v>
      </c>
      <c r="O3590">
        <v>58082</v>
      </c>
      <c r="P3590">
        <v>65837</v>
      </c>
      <c r="Q3590">
        <v>65515</v>
      </c>
      <c r="R3590">
        <v>70086</v>
      </c>
      <c r="S3590">
        <v>54729</v>
      </c>
      <c r="T3590">
        <v>65708</v>
      </c>
      <c r="U3590">
        <v>72599</v>
      </c>
      <c r="V3590" s="1" t="s">
        <v>3385</v>
      </c>
      <c r="W3590" s="1" t="s">
        <v>2551</v>
      </c>
      <c r="X3590" s="5" t="s">
        <v>3387</v>
      </c>
      <c r="Y3590" s="5" t="s">
        <v>2561</v>
      </c>
      <c r="Z3590" s="5" t="s">
        <v>2734</v>
      </c>
      <c r="AA3590" s="5"/>
    </row>
    <row r="3591" spans="1:27" ht="12" customHeight="1" x14ac:dyDescent="0.15">
      <c r="A3591" s="1" t="s">
        <v>933</v>
      </c>
      <c r="B3591" s="1" t="s">
        <v>25</v>
      </c>
      <c r="C3591" s="1" t="s">
        <v>19</v>
      </c>
      <c r="D3591" s="1" t="s">
        <v>2478</v>
      </c>
      <c r="E3591" s="1" t="s">
        <v>934</v>
      </c>
      <c r="F3591" s="1" t="s">
        <v>936</v>
      </c>
      <c r="G3591" s="1" t="s">
        <v>242</v>
      </c>
      <c r="H3591" s="1" t="s">
        <v>235</v>
      </c>
      <c r="I3591">
        <v>119812</v>
      </c>
      <c r="J3591">
        <v>84375</v>
      </c>
      <c r="K3591">
        <v>62834</v>
      </c>
      <c r="L3591">
        <v>88897</v>
      </c>
      <c r="M3591">
        <v>100736</v>
      </c>
      <c r="N3591">
        <v>83804</v>
      </c>
      <c r="O3591">
        <v>108071</v>
      </c>
      <c r="P3591">
        <v>116465</v>
      </c>
      <c r="Q3591">
        <v>112919</v>
      </c>
      <c r="R3591">
        <v>114934</v>
      </c>
      <c r="S3591">
        <v>99249</v>
      </c>
      <c r="T3591">
        <v>111907</v>
      </c>
      <c r="U3591">
        <v>137340</v>
      </c>
      <c r="V3591" s="1" t="s">
        <v>3385</v>
      </c>
      <c r="W3591" s="1" t="s">
        <v>2551</v>
      </c>
      <c r="X3591" s="5" t="s">
        <v>3387</v>
      </c>
      <c r="Y3591" s="5" t="s">
        <v>2557</v>
      </c>
      <c r="Z3591" s="5" t="s">
        <v>2734</v>
      </c>
      <c r="AA3591" s="5"/>
    </row>
    <row r="3592" spans="1:27" ht="12" customHeight="1" x14ac:dyDescent="0.15">
      <c r="A3592" s="1" t="s">
        <v>933</v>
      </c>
      <c r="B3592" s="1" t="s">
        <v>25</v>
      </c>
      <c r="C3592" s="1" t="s">
        <v>21</v>
      </c>
      <c r="D3592" s="1" t="s">
        <v>2478</v>
      </c>
      <c r="E3592" s="1" t="s">
        <v>934</v>
      </c>
      <c r="F3592" s="1" t="s">
        <v>936</v>
      </c>
      <c r="G3592" s="1" t="s">
        <v>245</v>
      </c>
      <c r="H3592" s="1" t="s">
        <v>239</v>
      </c>
      <c r="I3592">
        <v>219745</v>
      </c>
      <c r="J3592">
        <v>151095</v>
      </c>
      <c r="K3592">
        <v>117044</v>
      </c>
      <c r="L3592">
        <v>165125</v>
      </c>
      <c r="M3592">
        <v>193181</v>
      </c>
      <c r="N3592">
        <v>157839</v>
      </c>
      <c r="O3592">
        <v>201436</v>
      </c>
      <c r="P3592">
        <v>216786</v>
      </c>
      <c r="Q3592">
        <v>215513</v>
      </c>
      <c r="R3592">
        <v>228445</v>
      </c>
      <c r="S3592">
        <v>190062</v>
      </c>
      <c r="T3592">
        <v>217520</v>
      </c>
      <c r="U3592">
        <v>263687</v>
      </c>
      <c r="V3592" s="1" t="s">
        <v>3385</v>
      </c>
      <c r="W3592" s="1" t="s">
        <v>2551</v>
      </c>
      <c r="X3592" s="5" t="s">
        <v>3387</v>
      </c>
      <c r="Y3592" s="5" t="s">
        <v>2740</v>
      </c>
      <c r="Z3592" s="5" t="s">
        <v>2738</v>
      </c>
      <c r="AA3592" s="5"/>
    </row>
    <row r="3593" spans="1:27" ht="12" customHeight="1" x14ac:dyDescent="0.15">
      <c r="A3593" s="1" t="s">
        <v>933</v>
      </c>
      <c r="B3593" s="1" t="s">
        <v>25</v>
      </c>
      <c r="C3593" s="1" t="s">
        <v>23</v>
      </c>
      <c r="D3593" s="1" t="s">
        <v>2478</v>
      </c>
      <c r="E3593" s="1" t="s">
        <v>934</v>
      </c>
      <c r="F3593" s="1" t="s">
        <v>936</v>
      </c>
      <c r="G3593" s="1" t="s">
        <v>247</v>
      </c>
      <c r="H3593" s="1" t="s">
        <v>235</v>
      </c>
      <c r="I3593">
        <v>67149</v>
      </c>
      <c r="J3593">
        <v>41069</v>
      </c>
      <c r="K3593">
        <v>41634</v>
      </c>
      <c r="L3593">
        <v>48966</v>
      </c>
      <c r="M3593">
        <v>57655</v>
      </c>
      <c r="N3593">
        <v>49839</v>
      </c>
      <c r="O3593">
        <v>58083</v>
      </c>
      <c r="P3593">
        <v>65837</v>
      </c>
      <c r="Q3593">
        <v>65531</v>
      </c>
      <c r="R3593">
        <v>70086</v>
      </c>
      <c r="S3593">
        <v>54729</v>
      </c>
      <c r="T3593">
        <v>65708</v>
      </c>
      <c r="U3593">
        <v>72599</v>
      </c>
      <c r="V3593" s="1" t="s">
        <v>3385</v>
      </c>
      <c r="W3593" s="1" t="s">
        <v>2551</v>
      </c>
      <c r="X3593" s="5" t="s">
        <v>3387</v>
      </c>
      <c r="Y3593" s="5" t="s">
        <v>2558</v>
      </c>
      <c r="Z3593" s="5" t="s">
        <v>2734</v>
      </c>
      <c r="AA3593" s="5"/>
    </row>
    <row r="3594" spans="1:27" ht="12" customHeight="1" x14ac:dyDescent="0.15">
      <c r="A3594" s="1" t="s">
        <v>933</v>
      </c>
      <c r="B3594" s="1" t="s">
        <v>25</v>
      </c>
      <c r="C3594" s="1" t="s">
        <v>77</v>
      </c>
      <c r="D3594" s="1" t="s">
        <v>2478</v>
      </c>
      <c r="E3594" s="1" t="s">
        <v>934</v>
      </c>
      <c r="F3594" s="1" t="s">
        <v>936</v>
      </c>
      <c r="G3594" s="1" t="s">
        <v>249</v>
      </c>
      <c r="H3594" s="1" t="s">
        <v>235</v>
      </c>
      <c r="I3594">
        <v>16218</v>
      </c>
      <c r="J3594">
        <v>15307</v>
      </c>
      <c r="K3594">
        <v>16406</v>
      </c>
      <c r="L3594">
        <v>20308</v>
      </c>
      <c r="M3594">
        <v>21851</v>
      </c>
      <c r="N3594">
        <v>27136</v>
      </c>
      <c r="O3594">
        <v>30543</v>
      </c>
      <c r="P3594">
        <v>32023</v>
      </c>
      <c r="Q3594">
        <v>34486</v>
      </c>
      <c r="R3594">
        <v>31690</v>
      </c>
      <c r="S3594">
        <v>31383</v>
      </c>
      <c r="T3594">
        <v>28707</v>
      </c>
      <c r="U3594">
        <v>24877</v>
      </c>
      <c r="V3594" s="1" t="s">
        <v>3385</v>
      </c>
      <c r="W3594" s="1" t="s">
        <v>2551</v>
      </c>
      <c r="X3594" s="5" t="s">
        <v>3387</v>
      </c>
      <c r="Y3594" s="5" t="s">
        <v>2559</v>
      </c>
      <c r="Z3594" s="5" t="s">
        <v>2734</v>
      </c>
      <c r="AA3594" s="5"/>
    </row>
    <row r="3595" spans="1:27" ht="12" customHeight="1" x14ac:dyDescent="0.15">
      <c r="A3595" s="1" t="s">
        <v>933</v>
      </c>
      <c r="B3595" s="1" t="s">
        <v>27</v>
      </c>
      <c r="C3595" s="1" t="s">
        <v>9</v>
      </c>
      <c r="D3595" s="1" t="s">
        <v>2478</v>
      </c>
      <c r="E3595" s="1" t="s">
        <v>934</v>
      </c>
      <c r="F3595" s="1" t="s">
        <v>937</v>
      </c>
      <c r="G3595" s="1" t="s">
        <v>234</v>
      </c>
      <c r="H3595" s="1" t="s">
        <v>235</v>
      </c>
      <c r="I3595">
        <v>361791</v>
      </c>
      <c r="J3595">
        <v>302602</v>
      </c>
      <c r="K3595">
        <v>220747</v>
      </c>
      <c r="L3595">
        <v>357625</v>
      </c>
      <c r="M3595">
        <v>377211</v>
      </c>
      <c r="N3595">
        <v>314679</v>
      </c>
      <c r="O3595">
        <v>397268</v>
      </c>
      <c r="P3595">
        <v>344395</v>
      </c>
      <c r="Q3595">
        <v>403659</v>
      </c>
      <c r="R3595">
        <v>347341</v>
      </c>
      <c r="S3595">
        <v>306607</v>
      </c>
      <c r="T3595">
        <v>400257</v>
      </c>
      <c r="U3595">
        <v>468513</v>
      </c>
      <c r="V3595" s="1" t="s">
        <v>3385</v>
      </c>
      <c r="W3595" s="1" t="s">
        <v>2551</v>
      </c>
      <c r="X3595" s="5" t="s">
        <v>3388</v>
      </c>
      <c r="Y3595" s="5" t="s">
        <v>2553</v>
      </c>
      <c r="Z3595" s="5" t="s">
        <v>2734</v>
      </c>
      <c r="AA3595" s="5"/>
    </row>
    <row r="3596" spans="1:27" ht="12" customHeight="1" x14ac:dyDescent="0.15">
      <c r="A3596" s="1" t="s">
        <v>933</v>
      </c>
      <c r="B3596" s="1" t="s">
        <v>27</v>
      </c>
      <c r="C3596" s="1" t="s">
        <v>15</v>
      </c>
      <c r="D3596" s="1" t="s">
        <v>2478</v>
      </c>
      <c r="E3596" s="1" t="s">
        <v>934</v>
      </c>
      <c r="F3596" s="1" t="s">
        <v>937</v>
      </c>
      <c r="G3596" s="1" t="s">
        <v>238</v>
      </c>
      <c r="H3596" s="1" t="s">
        <v>239</v>
      </c>
      <c r="I3596">
        <v>1061331</v>
      </c>
      <c r="J3596">
        <v>952682</v>
      </c>
      <c r="K3596">
        <v>658481</v>
      </c>
      <c r="L3596">
        <v>1101829</v>
      </c>
      <c r="M3596">
        <v>1164589</v>
      </c>
      <c r="N3596">
        <v>992303</v>
      </c>
      <c r="O3596">
        <v>1308279</v>
      </c>
      <c r="P3596">
        <v>1109499</v>
      </c>
      <c r="Q3596">
        <v>1354359</v>
      </c>
      <c r="R3596">
        <v>1129139</v>
      </c>
      <c r="S3596">
        <v>1044390</v>
      </c>
      <c r="T3596">
        <v>1387689</v>
      </c>
      <c r="U3596">
        <v>1605046</v>
      </c>
      <c r="V3596" s="1" t="s">
        <v>3385</v>
      </c>
      <c r="W3596" s="1" t="s">
        <v>2551</v>
      </c>
      <c r="X3596" s="5" t="s">
        <v>3388</v>
      </c>
      <c r="Y3596" s="5" t="s">
        <v>2737</v>
      </c>
      <c r="Z3596" s="5" t="s">
        <v>2738</v>
      </c>
      <c r="AA3596" s="5"/>
    </row>
    <row r="3597" spans="1:27" ht="12" customHeight="1" x14ac:dyDescent="0.15">
      <c r="A3597" s="1" t="s">
        <v>933</v>
      </c>
      <c r="B3597" s="1" t="s">
        <v>27</v>
      </c>
      <c r="C3597" s="1" t="s">
        <v>17</v>
      </c>
      <c r="D3597" s="1" t="s">
        <v>2478</v>
      </c>
      <c r="E3597" s="1" t="s">
        <v>934</v>
      </c>
      <c r="F3597" s="1" t="s">
        <v>937</v>
      </c>
      <c r="G3597" s="1" t="s">
        <v>240</v>
      </c>
      <c r="H3597" s="1" t="s">
        <v>235</v>
      </c>
      <c r="I3597">
        <v>273055</v>
      </c>
      <c r="J3597">
        <v>232163</v>
      </c>
      <c r="K3597">
        <v>147588</v>
      </c>
      <c r="L3597">
        <v>232760</v>
      </c>
      <c r="M3597">
        <v>253546</v>
      </c>
      <c r="N3597">
        <v>218528</v>
      </c>
      <c r="O3597">
        <v>289185</v>
      </c>
      <c r="P3597">
        <v>214584</v>
      </c>
      <c r="Q3597">
        <v>281093</v>
      </c>
      <c r="R3597">
        <v>232321</v>
      </c>
      <c r="S3597">
        <v>216193</v>
      </c>
      <c r="T3597">
        <v>296968</v>
      </c>
      <c r="U3597">
        <v>333600</v>
      </c>
      <c r="V3597" s="1" t="s">
        <v>3385</v>
      </c>
      <c r="W3597" s="1" t="s">
        <v>2551</v>
      </c>
      <c r="X3597" s="5" t="s">
        <v>3388</v>
      </c>
      <c r="Y3597" s="5" t="s">
        <v>2561</v>
      </c>
      <c r="Z3597" s="5" t="s">
        <v>2734</v>
      </c>
      <c r="AA3597" s="5"/>
    </row>
    <row r="3598" spans="1:27" ht="12" customHeight="1" x14ac:dyDescent="0.15">
      <c r="A3598" s="1" t="s">
        <v>933</v>
      </c>
      <c r="B3598" s="1" t="s">
        <v>27</v>
      </c>
      <c r="C3598" s="1" t="s">
        <v>19</v>
      </c>
      <c r="D3598" s="1" t="s">
        <v>2478</v>
      </c>
      <c r="E3598" s="1" t="s">
        <v>934</v>
      </c>
      <c r="F3598" s="1" t="s">
        <v>937</v>
      </c>
      <c r="G3598" s="1" t="s">
        <v>242</v>
      </c>
      <c r="H3598" s="1" t="s">
        <v>235</v>
      </c>
      <c r="I3598">
        <v>366344</v>
      </c>
      <c r="J3598">
        <v>320719</v>
      </c>
      <c r="K3598">
        <v>206916</v>
      </c>
      <c r="L3598">
        <v>331547</v>
      </c>
      <c r="M3598">
        <v>386930</v>
      </c>
      <c r="N3598">
        <v>307022</v>
      </c>
      <c r="O3598">
        <v>382434</v>
      </c>
      <c r="P3598">
        <v>354156</v>
      </c>
      <c r="Q3598">
        <v>398553</v>
      </c>
      <c r="R3598">
        <v>375961</v>
      </c>
      <c r="S3598">
        <v>294750</v>
      </c>
      <c r="T3598">
        <v>391990</v>
      </c>
      <c r="U3598">
        <v>461325</v>
      </c>
      <c r="V3598" s="1" t="s">
        <v>3385</v>
      </c>
      <c r="W3598" s="1" t="s">
        <v>2551</v>
      </c>
      <c r="X3598" s="5" t="s">
        <v>3388</v>
      </c>
      <c r="Y3598" s="5" t="s">
        <v>2557</v>
      </c>
      <c r="Z3598" s="5" t="s">
        <v>2734</v>
      </c>
      <c r="AA3598" s="5"/>
    </row>
    <row r="3599" spans="1:27" ht="12" customHeight="1" x14ac:dyDescent="0.15">
      <c r="A3599" s="1" t="s">
        <v>933</v>
      </c>
      <c r="B3599" s="1" t="s">
        <v>27</v>
      </c>
      <c r="C3599" s="1" t="s">
        <v>21</v>
      </c>
      <c r="D3599" s="1" t="s">
        <v>2478</v>
      </c>
      <c r="E3599" s="1" t="s">
        <v>934</v>
      </c>
      <c r="F3599" s="1" t="s">
        <v>937</v>
      </c>
      <c r="G3599" s="1" t="s">
        <v>245</v>
      </c>
      <c r="H3599" s="1" t="s">
        <v>239</v>
      </c>
      <c r="I3599">
        <v>1084604</v>
      </c>
      <c r="J3599">
        <v>1002799</v>
      </c>
      <c r="K3599">
        <v>633184</v>
      </c>
      <c r="L3599">
        <v>1033869</v>
      </c>
      <c r="M3599">
        <v>1220565</v>
      </c>
      <c r="N3599">
        <v>966152</v>
      </c>
      <c r="O3599">
        <v>1250728</v>
      </c>
      <c r="P3599">
        <v>1153373</v>
      </c>
      <c r="Q3599">
        <v>1356443</v>
      </c>
      <c r="R3599">
        <v>1240289</v>
      </c>
      <c r="S3599">
        <v>998016</v>
      </c>
      <c r="T3599">
        <v>1359473</v>
      </c>
      <c r="U3599">
        <v>1582077</v>
      </c>
      <c r="V3599" s="1" t="s">
        <v>3385</v>
      </c>
      <c r="W3599" s="1" t="s">
        <v>2551</v>
      </c>
      <c r="X3599" s="5" t="s">
        <v>3388</v>
      </c>
      <c r="Y3599" s="5" t="s">
        <v>2740</v>
      </c>
      <c r="Z3599" s="5" t="s">
        <v>2738</v>
      </c>
      <c r="AA3599" s="5"/>
    </row>
    <row r="3600" spans="1:27" ht="12" customHeight="1" x14ac:dyDescent="0.15">
      <c r="A3600" s="1" t="s">
        <v>933</v>
      </c>
      <c r="B3600" s="1" t="s">
        <v>27</v>
      </c>
      <c r="C3600" s="1" t="s">
        <v>23</v>
      </c>
      <c r="D3600" s="1" t="s">
        <v>2478</v>
      </c>
      <c r="E3600" s="1" t="s">
        <v>934</v>
      </c>
      <c r="F3600" s="1" t="s">
        <v>937</v>
      </c>
      <c r="G3600" s="1" t="s">
        <v>247</v>
      </c>
      <c r="H3600" s="1" t="s">
        <v>235</v>
      </c>
      <c r="I3600">
        <v>273488</v>
      </c>
      <c r="J3600">
        <v>231895</v>
      </c>
      <c r="K3600">
        <v>147462</v>
      </c>
      <c r="L3600">
        <v>232281</v>
      </c>
      <c r="M3600">
        <v>253297</v>
      </c>
      <c r="N3600">
        <v>218262</v>
      </c>
      <c r="O3600">
        <v>289317</v>
      </c>
      <c r="P3600">
        <v>214496</v>
      </c>
      <c r="Q3600">
        <v>280613</v>
      </c>
      <c r="R3600">
        <v>232594</v>
      </c>
      <c r="S3600">
        <v>216280</v>
      </c>
      <c r="T3600">
        <v>296784</v>
      </c>
      <c r="U3600">
        <v>333237</v>
      </c>
      <c r="V3600" s="1" t="s">
        <v>3385</v>
      </c>
      <c r="W3600" s="1" t="s">
        <v>2551</v>
      </c>
      <c r="X3600" s="5" t="s">
        <v>3388</v>
      </c>
      <c r="Y3600" s="5" t="s">
        <v>2558</v>
      </c>
      <c r="Z3600" s="5" t="s">
        <v>2734</v>
      </c>
      <c r="AA3600" s="5"/>
    </row>
    <row r="3601" spans="1:27" ht="12" customHeight="1" x14ac:dyDescent="0.15">
      <c r="A3601" s="1" t="s">
        <v>933</v>
      </c>
      <c r="B3601" s="1" t="s">
        <v>27</v>
      </c>
      <c r="C3601" s="1" t="s">
        <v>77</v>
      </c>
      <c r="D3601" s="1" t="s">
        <v>2478</v>
      </c>
      <c r="E3601" s="1" t="s">
        <v>934</v>
      </c>
      <c r="F3601" s="1" t="s">
        <v>937</v>
      </c>
      <c r="G3601" s="1" t="s">
        <v>249</v>
      </c>
      <c r="H3601" s="1" t="s">
        <v>235</v>
      </c>
      <c r="I3601">
        <v>69494</v>
      </c>
      <c r="J3601">
        <v>51645</v>
      </c>
      <c r="K3601">
        <v>65602</v>
      </c>
      <c r="L3601">
        <v>92159</v>
      </c>
      <c r="M3601">
        <v>82689</v>
      </c>
      <c r="N3601">
        <v>90612</v>
      </c>
      <c r="O3601">
        <v>103159</v>
      </c>
      <c r="P3601">
        <v>93486</v>
      </c>
      <c r="Q3601">
        <v>99072</v>
      </c>
      <c r="R3601">
        <v>70179</v>
      </c>
      <c r="S3601">
        <v>81949</v>
      </c>
      <c r="T3601">
        <v>90400</v>
      </c>
      <c r="U3601">
        <v>96576</v>
      </c>
      <c r="V3601" s="1" t="s">
        <v>3385</v>
      </c>
      <c r="W3601" s="1" t="s">
        <v>2551</v>
      </c>
      <c r="X3601" s="5" t="s">
        <v>3388</v>
      </c>
      <c r="Y3601" s="5" t="s">
        <v>2559</v>
      </c>
      <c r="Z3601" s="5" t="s">
        <v>2734</v>
      </c>
      <c r="AA3601" s="5"/>
    </row>
    <row r="3602" spans="1:27" ht="12" customHeight="1" x14ac:dyDescent="0.15">
      <c r="A3602" s="1" t="s">
        <v>933</v>
      </c>
      <c r="B3602" s="1" t="s">
        <v>29</v>
      </c>
      <c r="C3602" s="1" t="s">
        <v>9</v>
      </c>
      <c r="D3602" s="1" t="s">
        <v>2478</v>
      </c>
      <c r="E3602" s="1" t="s">
        <v>934</v>
      </c>
      <c r="F3602" s="1" t="s">
        <v>938</v>
      </c>
      <c r="G3602" s="1" t="s">
        <v>234</v>
      </c>
      <c r="H3602" s="1" t="s">
        <v>235</v>
      </c>
      <c r="I3602">
        <v>6730</v>
      </c>
      <c r="J3602">
        <v>7379</v>
      </c>
      <c r="K3602">
        <v>5422</v>
      </c>
      <c r="L3602">
        <v>5804</v>
      </c>
      <c r="M3602">
        <v>5601</v>
      </c>
      <c r="N3602">
        <v>7044</v>
      </c>
      <c r="O3602">
        <v>7761</v>
      </c>
      <c r="P3602">
        <v>7950</v>
      </c>
      <c r="Q3602">
        <v>8618</v>
      </c>
      <c r="R3602">
        <v>6426</v>
      </c>
      <c r="S3602">
        <v>6742</v>
      </c>
      <c r="T3602">
        <v>6875</v>
      </c>
      <c r="U3602">
        <v>10496</v>
      </c>
      <c r="V3602" s="1" t="s">
        <v>3385</v>
      </c>
      <c r="W3602" s="1" t="s">
        <v>2551</v>
      </c>
      <c r="X3602" s="5" t="s">
        <v>3389</v>
      </c>
      <c r="Y3602" s="5" t="s">
        <v>2553</v>
      </c>
      <c r="Z3602" s="5" t="s">
        <v>2734</v>
      </c>
      <c r="AA3602" s="5"/>
    </row>
    <row r="3603" spans="1:27" ht="12" customHeight="1" x14ac:dyDescent="0.15">
      <c r="A3603" s="1" t="s">
        <v>933</v>
      </c>
      <c r="B3603" s="1" t="s">
        <v>29</v>
      </c>
      <c r="C3603" s="1" t="s">
        <v>15</v>
      </c>
      <c r="D3603" s="1" t="s">
        <v>2478</v>
      </c>
      <c r="E3603" s="1" t="s">
        <v>934</v>
      </c>
      <c r="F3603" s="1" t="s">
        <v>938</v>
      </c>
      <c r="G3603" s="1" t="s">
        <v>238</v>
      </c>
      <c r="H3603" s="1" t="s">
        <v>239</v>
      </c>
      <c r="I3603">
        <v>14992</v>
      </c>
      <c r="J3603">
        <v>15309</v>
      </c>
      <c r="K3603">
        <v>11729</v>
      </c>
      <c r="L3603">
        <v>15368</v>
      </c>
      <c r="M3603">
        <v>14950</v>
      </c>
      <c r="N3603">
        <v>14845</v>
      </c>
      <c r="O3603">
        <v>18464</v>
      </c>
      <c r="P3603">
        <v>18462</v>
      </c>
      <c r="Q3603">
        <v>18389</v>
      </c>
      <c r="R3603">
        <v>14677</v>
      </c>
      <c r="S3603">
        <v>14399</v>
      </c>
      <c r="T3603">
        <v>15047</v>
      </c>
      <c r="U3603">
        <v>23806</v>
      </c>
      <c r="V3603" s="1" t="s">
        <v>3385</v>
      </c>
      <c r="W3603" s="1" t="s">
        <v>2551</v>
      </c>
      <c r="X3603" s="5" t="s">
        <v>3389</v>
      </c>
      <c r="Y3603" s="5" t="s">
        <v>2737</v>
      </c>
      <c r="Z3603" s="5" t="s">
        <v>2738</v>
      </c>
      <c r="AA3603" s="5"/>
    </row>
    <row r="3604" spans="1:27" ht="12" customHeight="1" x14ac:dyDescent="0.15">
      <c r="A3604" s="1" t="s">
        <v>933</v>
      </c>
      <c r="B3604" s="1" t="s">
        <v>29</v>
      </c>
      <c r="C3604" s="1" t="s">
        <v>17</v>
      </c>
      <c r="D3604" s="1" t="s">
        <v>2478</v>
      </c>
      <c r="E3604" s="1" t="s">
        <v>934</v>
      </c>
      <c r="F3604" s="1" t="s">
        <v>938</v>
      </c>
      <c r="G3604" s="1" t="s">
        <v>240</v>
      </c>
      <c r="H3604" s="1" t="s">
        <v>235</v>
      </c>
      <c r="I3604">
        <v>6445</v>
      </c>
      <c r="J3604">
        <v>7073</v>
      </c>
      <c r="K3604">
        <v>5063</v>
      </c>
      <c r="L3604">
        <v>5355</v>
      </c>
      <c r="M3604">
        <v>5247</v>
      </c>
      <c r="N3604">
        <v>6754</v>
      </c>
      <c r="O3604">
        <v>7368</v>
      </c>
      <c r="P3604">
        <v>7646</v>
      </c>
      <c r="Q3604">
        <v>8266</v>
      </c>
      <c r="R3604">
        <v>6029</v>
      </c>
      <c r="S3604">
        <v>6513</v>
      </c>
      <c r="T3604">
        <v>6530</v>
      </c>
      <c r="U3604">
        <v>10118</v>
      </c>
      <c r="V3604" s="1" t="s">
        <v>3385</v>
      </c>
      <c r="W3604" s="1" t="s">
        <v>2551</v>
      </c>
      <c r="X3604" s="5" t="s">
        <v>3389</v>
      </c>
      <c r="Y3604" s="5" t="s">
        <v>2561</v>
      </c>
      <c r="Z3604" s="5" t="s">
        <v>2734</v>
      </c>
      <c r="AA3604" s="5"/>
    </row>
    <row r="3605" spans="1:27" ht="12" customHeight="1" x14ac:dyDescent="0.15">
      <c r="A3605" s="1" t="s">
        <v>933</v>
      </c>
      <c r="B3605" s="1" t="s">
        <v>29</v>
      </c>
      <c r="C3605" s="1" t="s">
        <v>19</v>
      </c>
      <c r="D3605" s="1" t="s">
        <v>2478</v>
      </c>
      <c r="E3605" s="1" t="s">
        <v>934</v>
      </c>
      <c r="F3605" s="1" t="s">
        <v>938</v>
      </c>
      <c r="G3605" s="1" t="s">
        <v>242</v>
      </c>
      <c r="H3605" s="1" t="s">
        <v>235</v>
      </c>
      <c r="I3605">
        <v>7701</v>
      </c>
      <c r="J3605">
        <v>6207</v>
      </c>
      <c r="K3605">
        <v>6534</v>
      </c>
      <c r="L3605">
        <v>5263</v>
      </c>
      <c r="M3605">
        <v>6087</v>
      </c>
      <c r="N3605">
        <v>6578</v>
      </c>
      <c r="O3605">
        <v>8259</v>
      </c>
      <c r="P3605">
        <v>7774</v>
      </c>
      <c r="Q3605">
        <v>8416</v>
      </c>
      <c r="R3605">
        <v>7354</v>
      </c>
      <c r="S3605">
        <v>6454</v>
      </c>
      <c r="T3605">
        <v>7511</v>
      </c>
      <c r="U3605">
        <v>9754</v>
      </c>
      <c r="V3605" s="1" t="s">
        <v>3385</v>
      </c>
      <c r="W3605" s="1" t="s">
        <v>2551</v>
      </c>
      <c r="X3605" s="5" t="s">
        <v>3389</v>
      </c>
      <c r="Y3605" s="5" t="s">
        <v>2557</v>
      </c>
      <c r="Z3605" s="5" t="s">
        <v>2734</v>
      </c>
      <c r="AA3605" s="5"/>
    </row>
    <row r="3606" spans="1:27" ht="12" customHeight="1" x14ac:dyDescent="0.15">
      <c r="A3606" s="1" t="s">
        <v>933</v>
      </c>
      <c r="B3606" s="1" t="s">
        <v>29</v>
      </c>
      <c r="C3606" s="1" t="s">
        <v>21</v>
      </c>
      <c r="D3606" s="1" t="s">
        <v>2478</v>
      </c>
      <c r="E3606" s="1" t="s">
        <v>934</v>
      </c>
      <c r="F3606" s="1" t="s">
        <v>938</v>
      </c>
      <c r="G3606" s="1" t="s">
        <v>245</v>
      </c>
      <c r="H3606" s="1" t="s">
        <v>239</v>
      </c>
      <c r="I3606">
        <v>15704</v>
      </c>
      <c r="J3606">
        <v>13324</v>
      </c>
      <c r="K3606">
        <v>13366</v>
      </c>
      <c r="L3606">
        <v>13301</v>
      </c>
      <c r="M3606">
        <v>17394</v>
      </c>
      <c r="N3606">
        <v>13951</v>
      </c>
      <c r="O3606">
        <v>20010</v>
      </c>
      <c r="P3606">
        <v>17083</v>
      </c>
      <c r="Q3606">
        <v>17053</v>
      </c>
      <c r="R3606">
        <v>18712</v>
      </c>
      <c r="S3606">
        <v>14826</v>
      </c>
      <c r="T3606">
        <v>15280</v>
      </c>
      <c r="U3606">
        <v>24607</v>
      </c>
      <c r="V3606" s="1" t="s">
        <v>3385</v>
      </c>
      <c r="W3606" s="1" t="s">
        <v>2551</v>
      </c>
      <c r="X3606" s="5" t="s">
        <v>3389</v>
      </c>
      <c r="Y3606" s="5" t="s">
        <v>2740</v>
      </c>
      <c r="Z3606" s="5" t="s">
        <v>2738</v>
      </c>
      <c r="AA3606" s="5"/>
    </row>
    <row r="3607" spans="1:27" ht="12" customHeight="1" x14ac:dyDescent="0.15">
      <c r="A3607" s="1" t="s">
        <v>933</v>
      </c>
      <c r="B3607" s="1" t="s">
        <v>29</v>
      </c>
      <c r="C3607" s="1" t="s">
        <v>23</v>
      </c>
      <c r="D3607" s="1" t="s">
        <v>2478</v>
      </c>
      <c r="E3607" s="1" t="s">
        <v>934</v>
      </c>
      <c r="F3607" s="1" t="s">
        <v>938</v>
      </c>
      <c r="G3607" s="1" t="s">
        <v>247</v>
      </c>
      <c r="H3607" s="1" t="s">
        <v>235</v>
      </c>
      <c r="I3607">
        <v>6445</v>
      </c>
      <c r="J3607">
        <v>7073</v>
      </c>
      <c r="K3607">
        <v>5063</v>
      </c>
      <c r="L3607">
        <v>5355</v>
      </c>
      <c r="M3607">
        <v>5247</v>
      </c>
      <c r="N3607">
        <v>6754</v>
      </c>
      <c r="O3607">
        <v>7368</v>
      </c>
      <c r="P3607">
        <v>7646</v>
      </c>
      <c r="Q3607">
        <v>8266</v>
      </c>
      <c r="R3607">
        <v>6029</v>
      </c>
      <c r="S3607">
        <v>6513</v>
      </c>
      <c r="T3607">
        <v>6530</v>
      </c>
      <c r="U3607">
        <v>10103</v>
      </c>
      <c r="V3607" s="1" t="s">
        <v>3385</v>
      </c>
      <c r="W3607" s="1" t="s">
        <v>2551</v>
      </c>
      <c r="X3607" s="5" t="s">
        <v>3389</v>
      </c>
      <c r="Y3607" s="5" t="s">
        <v>2558</v>
      </c>
      <c r="Z3607" s="5" t="s">
        <v>2734</v>
      </c>
      <c r="AA3607" s="5"/>
    </row>
    <row r="3608" spans="1:27" ht="12" customHeight="1" x14ac:dyDescent="0.15">
      <c r="A3608" s="1" t="s">
        <v>933</v>
      </c>
      <c r="B3608" s="1" t="s">
        <v>29</v>
      </c>
      <c r="C3608" s="1" t="s">
        <v>77</v>
      </c>
      <c r="D3608" s="1" t="s">
        <v>2478</v>
      </c>
      <c r="E3608" s="1" t="s">
        <v>934</v>
      </c>
      <c r="F3608" s="1" t="s">
        <v>938</v>
      </c>
      <c r="G3608" s="1" t="s">
        <v>249</v>
      </c>
      <c r="H3608" s="1" t="s">
        <v>235</v>
      </c>
      <c r="I3608">
        <v>2903</v>
      </c>
      <c r="J3608">
        <v>4075</v>
      </c>
      <c r="K3608">
        <v>2963</v>
      </c>
      <c r="L3608">
        <v>3504</v>
      </c>
      <c r="M3608">
        <v>3018</v>
      </c>
      <c r="N3608">
        <v>3484</v>
      </c>
      <c r="O3608">
        <v>3021</v>
      </c>
      <c r="P3608">
        <v>3197</v>
      </c>
      <c r="Q3608">
        <v>3399</v>
      </c>
      <c r="R3608">
        <v>2471</v>
      </c>
      <c r="S3608">
        <v>2759</v>
      </c>
      <c r="T3608">
        <v>2123</v>
      </c>
      <c r="U3608">
        <v>4246</v>
      </c>
      <c r="V3608" s="1" t="s">
        <v>3385</v>
      </c>
      <c r="W3608" s="1" t="s">
        <v>2551</v>
      </c>
      <c r="X3608" s="5" t="s">
        <v>3389</v>
      </c>
      <c r="Y3608" s="5" t="s">
        <v>2559</v>
      </c>
      <c r="Z3608" s="5" t="s">
        <v>2734</v>
      </c>
      <c r="AA3608" s="5"/>
    </row>
    <row r="3609" spans="1:27" ht="12" customHeight="1" x14ac:dyDescent="0.15">
      <c r="A3609" s="1" t="s">
        <v>933</v>
      </c>
      <c r="B3609" s="1" t="s">
        <v>31</v>
      </c>
      <c r="C3609" s="1" t="s">
        <v>9</v>
      </c>
      <c r="D3609" s="1" t="s">
        <v>2478</v>
      </c>
      <c r="E3609" s="1" t="s">
        <v>934</v>
      </c>
      <c r="F3609" s="1" t="s">
        <v>939</v>
      </c>
      <c r="G3609" s="1" t="s">
        <v>234</v>
      </c>
      <c r="H3609" s="1" t="s">
        <v>235</v>
      </c>
      <c r="I3609">
        <v>278</v>
      </c>
      <c r="J3609">
        <v>196</v>
      </c>
      <c r="K3609">
        <v>193</v>
      </c>
      <c r="L3609">
        <v>252</v>
      </c>
      <c r="M3609">
        <v>319</v>
      </c>
      <c r="N3609">
        <v>244</v>
      </c>
      <c r="O3609">
        <v>347</v>
      </c>
      <c r="P3609">
        <v>407</v>
      </c>
      <c r="Q3609">
        <v>519</v>
      </c>
      <c r="R3609">
        <v>496</v>
      </c>
      <c r="S3609">
        <v>432</v>
      </c>
      <c r="T3609">
        <v>397</v>
      </c>
      <c r="U3609">
        <v>274</v>
      </c>
      <c r="V3609" s="1" t="s">
        <v>3385</v>
      </c>
      <c r="W3609" s="1" t="s">
        <v>2551</v>
      </c>
      <c r="X3609" s="5" t="s">
        <v>3390</v>
      </c>
      <c r="Y3609" s="5" t="s">
        <v>2553</v>
      </c>
      <c r="Z3609" s="5" t="s">
        <v>2734</v>
      </c>
      <c r="AA3609" s="5"/>
    </row>
    <row r="3610" spans="1:27" ht="12" customHeight="1" x14ac:dyDescent="0.15">
      <c r="A3610" s="1" t="s">
        <v>933</v>
      </c>
      <c r="B3610" s="1" t="s">
        <v>31</v>
      </c>
      <c r="C3610" s="1" t="s">
        <v>15</v>
      </c>
      <c r="D3610" s="1" t="s">
        <v>2478</v>
      </c>
      <c r="E3610" s="1" t="s">
        <v>934</v>
      </c>
      <c r="F3610" s="1" t="s">
        <v>939</v>
      </c>
      <c r="G3610" s="1" t="s">
        <v>238</v>
      </c>
      <c r="H3610" s="1" t="s">
        <v>239</v>
      </c>
      <c r="I3610">
        <v>2990</v>
      </c>
      <c r="J3610">
        <v>1518</v>
      </c>
      <c r="K3610">
        <v>1940</v>
      </c>
      <c r="L3610">
        <v>2859</v>
      </c>
      <c r="M3610">
        <v>2884</v>
      </c>
      <c r="N3610">
        <v>2936</v>
      </c>
      <c r="O3610">
        <v>4553</v>
      </c>
      <c r="P3610">
        <v>4796</v>
      </c>
      <c r="Q3610">
        <v>6481</v>
      </c>
      <c r="R3610">
        <v>6643</v>
      </c>
      <c r="S3610">
        <v>5361</v>
      </c>
      <c r="T3610">
        <v>5147</v>
      </c>
      <c r="U3610">
        <v>3591</v>
      </c>
      <c r="V3610" s="1" t="s">
        <v>3385</v>
      </c>
      <c r="W3610" s="1" t="s">
        <v>2551</v>
      </c>
      <c r="X3610" s="5" t="s">
        <v>3390</v>
      </c>
      <c r="Y3610" s="5" t="s">
        <v>2737</v>
      </c>
      <c r="Z3610" s="5" t="s">
        <v>2738</v>
      </c>
      <c r="AA3610" s="5"/>
    </row>
    <row r="3611" spans="1:27" ht="12" customHeight="1" x14ac:dyDescent="0.15">
      <c r="A3611" s="1" t="s">
        <v>933</v>
      </c>
      <c r="B3611" s="1" t="s">
        <v>31</v>
      </c>
      <c r="C3611" s="1" t="s">
        <v>17</v>
      </c>
      <c r="D3611" s="1" t="s">
        <v>2478</v>
      </c>
      <c r="E3611" s="1" t="s">
        <v>934</v>
      </c>
      <c r="F3611" s="1" t="s">
        <v>939</v>
      </c>
      <c r="G3611" s="1" t="s">
        <v>240</v>
      </c>
      <c r="H3611" s="1" t="s">
        <v>235</v>
      </c>
      <c r="I3611">
        <v>101</v>
      </c>
      <c r="J3611">
        <v>102</v>
      </c>
      <c r="K3611">
        <v>180</v>
      </c>
      <c r="L3611">
        <v>154</v>
      </c>
      <c r="M3611">
        <v>187</v>
      </c>
      <c r="N3611">
        <v>135</v>
      </c>
      <c r="O3611">
        <v>143</v>
      </c>
      <c r="P3611">
        <v>247</v>
      </c>
      <c r="Q3611">
        <v>133</v>
      </c>
      <c r="R3611">
        <v>288</v>
      </c>
      <c r="S3611">
        <v>255</v>
      </c>
      <c r="T3611">
        <v>299</v>
      </c>
      <c r="U3611">
        <v>139</v>
      </c>
      <c r="V3611" s="1" t="s">
        <v>3385</v>
      </c>
      <c r="W3611" s="1" t="s">
        <v>2551</v>
      </c>
      <c r="X3611" s="5" t="s">
        <v>3390</v>
      </c>
      <c r="Y3611" s="5" t="s">
        <v>2561</v>
      </c>
      <c r="Z3611" s="5" t="s">
        <v>2734</v>
      </c>
      <c r="AA3611" s="5"/>
    </row>
    <row r="3612" spans="1:27" ht="12" customHeight="1" x14ac:dyDescent="0.15">
      <c r="A3612" s="1" t="s">
        <v>933</v>
      </c>
      <c r="B3612" s="1" t="s">
        <v>31</v>
      </c>
      <c r="C3612" s="1" t="s">
        <v>19</v>
      </c>
      <c r="D3612" s="1" t="s">
        <v>2478</v>
      </c>
      <c r="E3612" s="1" t="s">
        <v>934</v>
      </c>
      <c r="F3612" s="1" t="s">
        <v>939</v>
      </c>
      <c r="G3612" s="1" t="s">
        <v>242</v>
      </c>
      <c r="H3612" s="1" t="s">
        <v>235</v>
      </c>
      <c r="I3612">
        <v>201</v>
      </c>
      <c r="J3612">
        <v>131</v>
      </c>
      <c r="K3612">
        <v>246</v>
      </c>
      <c r="L3612">
        <v>295</v>
      </c>
      <c r="M3612">
        <v>255</v>
      </c>
      <c r="N3612">
        <v>285</v>
      </c>
      <c r="O3612">
        <v>281</v>
      </c>
      <c r="P3612">
        <v>430</v>
      </c>
      <c r="Q3612">
        <v>360</v>
      </c>
      <c r="R3612">
        <v>562</v>
      </c>
      <c r="S3612">
        <v>445</v>
      </c>
      <c r="T3612">
        <v>532</v>
      </c>
      <c r="U3612">
        <v>235</v>
      </c>
      <c r="V3612" s="1" t="s">
        <v>3385</v>
      </c>
      <c r="W3612" s="1" t="s">
        <v>2551</v>
      </c>
      <c r="X3612" s="5" t="s">
        <v>3390</v>
      </c>
      <c r="Y3612" s="5" t="s">
        <v>2557</v>
      </c>
      <c r="Z3612" s="5" t="s">
        <v>2734</v>
      </c>
      <c r="AA3612" s="5"/>
    </row>
    <row r="3613" spans="1:27" ht="12" customHeight="1" x14ac:dyDescent="0.15">
      <c r="A3613" s="1" t="s">
        <v>933</v>
      </c>
      <c r="B3613" s="1" t="s">
        <v>31</v>
      </c>
      <c r="C3613" s="1" t="s">
        <v>21</v>
      </c>
      <c r="D3613" s="1" t="s">
        <v>2478</v>
      </c>
      <c r="E3613" s="1" t="s">
        <v>934</v>
      </c>
      <c r="F3613" s="1" t="s">
        <v>939</v>
      </c>
      <c r="G3613" s="1" t="s">
        <v>245</v>
      </c>
      <c r="H3613" s="1" t="s">
        <v>239</v>
      </c>
      <c r="I3613">
        <v>3171</v>
      </c>
      <c r="J3613">
        <v>1193</v>
      </c>
      <c r="K3613">
        <v>1862</v>
      </c>
      <c r="L3613">
        <v>3207</v>
      </c>
      <c r="M3613">
        <v>2369</v>
      </c>
      <c r="N3613">
        <v>3180</v>
      </c>
      <c r="O3613">
        <v>3711</v>
      </c>
      <c r="P3613">
        <v>4873</v>
      </c>
      <c r="Q3613">
        <v>5208</v>
      </c>
      <c r="R3613">
        <v>7478</v>
      </c>
      <c r="S3613">
        <v>5361</v>
      </c>
      <c r="T3613">
        <v>6502</v>
      </c>
      <c r="U3613">
        <v>3839</v>
      </c>
      <c r="V3613" s="1" t="s">
        <v>3385</v>
      </c>
      <c r="W3613" s="1" t="s">
        <v>2551</v>
      </c>
      <c r="X3613" s="5" t="s">
        <v>3390</v>
      </c>
      <c r="Y3613" s="5" t="s">
        <v>2740</v>
      </c>
      <c r="Z3613" s="5" t="s">
        <v>2738</v>
      </c>
      <c r="AA3613" s="5"/>
    </row>
    <row r="3614" spans="1:27" ht="12" customHeight="1" x14ac:dyDescent="0.15">
      <c r="A3614" s="1" t="s">
        <v>933</v>
      </c>
      <c r="B3614" s="1" t="s">
        <v>31</v>
      </c>
      <c r="C3614" s="1" t="s">
        <v>23</v>
      </c>
      <c r="D3614" s="1" t="s">
        <v>2478</v>
      </c>
      <c r="E3614" s="1" t="s">
        <v>934</v>
      </c>
      <c r="F3614" s="1" t="s">
        <v>939</v>
      </c>
      <c r="G3614" s="1" t="s">
        <v>247</v>
      </c>
      <c r="H3614" s="1" t="s">
        <v>235</v>
      </c>
      <c r="I3614">
        <v>101</v>
      </c>
      <c r="J3614">
        <v>102</v>
      </c>
      <c r="K3614">
        <v>180</v>
      </c>
      <c r="L3614">
        <v>154</v>
      </c>
      <c r="M3614">
        <v>187</v>
      </c>
      <c r="N3614">
        <v>135</v>
      </c>
      <c r="O3614">
        <v>143</v>
      </c>
      <c r="P3614">
        <v>247</v>
      </c>
      <c r="Q3614">
        <v>133</v>
      </c>
      <c r="R3614">
        <v>288</v>
      </c>
      <c r="S3614">
        <v>255</v>
      </c>
      <c r="T3614">
        <v>299</v>
      </c>
      <c r="U3614">
        <v>139</v>
      </c>
      <c r="V3614" s="1" t="s">
        <v>3385</v>
      </c>
      <c r="W3614" s="1" t="s">
        <v>2551</v>
      </c>
      <c r="X3614" s="5" t="s">
        <v>3390</v>
      </c>
      <c r="Y3614" s="5" t="s">
        <v>2558</v>
      </c>
      <c r="Z3614" s="5" t="s">
        <v>2734</v>
      </c>
      <c r="AA3614" s="5"/>
    </row>
    <row r="3615" spans="1:27" ht="12" customHeight="1" x14ac:dyDescent="0.15">
      <c r="A3615" s="1" t="s">
        <v>933</v>
      </c>
      <c r="B3615" s="1" t="s">
        <v>31</v>
      </c>
      <c r="C3615" s="1" t="s">
        <v>77</v>
      </c>
      <c r="D3615" s="1" t="s">
        <v>2478</v>
      </c>
      <c r="E3615" s="1" t="s">
        <v>934</v>
      </c>
      <c r="F3615" s="1" t="s">
        <v>939</v>
      </c>
      <c r="G3615" s="1" t="s">
        <v>249</v>
      </c>
      <c r="H3615" s="1" t="s">
        <v>235</v>
      </c>
      <c r="I3615">
        <v>155</v>
      </c>
      <c r="J3615">
        <v>220</v>
      </c>
      <c r="K3615">
        <v>167</v>
      </c>
      <c r="L3615">
        <v>124</v>
      </c>
      <c r="M3615">
        <v>188</v>
      </c>
      <c r="N3615">
        <v>147</v>
      </c>
      <c r="O3615">
        <v>213</v>
      </c>
      <c r="P3615">
        <v>190</v>
      </c>
      <c r="Q3615">
        <v>349</v>
      </c>
      <c r="R3615">
        <v>283</v>
      </c>
      <c r="S3615">
        <v>270</v>
      </c>
      <c r="T3615">
        <v>135</v>
      </c>
      <c r="U3615">
        <v>174</v>
      </c>
      <c r="V3615" s="1" t="s">
        <v>3385</v>
      </c>
      <c r="W3615" s="1" t="s">
        <v>2551</v>
      </c>
      <c r="X3615" s="5" t="s">
        <v>3390</v>
      </c>
      <c r="Y3615" s="5" t="s">
        <v>2559</v>
      </c>
      <c r="Z3615" s="5" t="s">
        <v>2734</v>
      </c>
      <c r="AA3615" s="5"/>
    </row>
    <row r="3616" spans="1:27" ht="12" customHeight="1" x14ac:dyDescent="0.15">
      <c r="A3616" s="1" t="s">
        <v>933</v>
      </c>
      <c r="B3616" s="1" t="s">
        <v>33</v>
      </c>
      <c r="C3616" s="1" t="s">
        <v>9</v>
      </c>
      <c r="D3616" s="1" t="s">
        <v>2478</v>
      </c>
      <c r="E3616" s="1" t="s">
        <v>934</v>
      </c>
      <c r="F3616" s="1" t="s">
        <v>940</v>
      </c>
      <c r="G3616" s="1" t="s">
        <v>234</v>
      </c>
      <c r="H3616" s="1" t="s">
        <v>235</v>
      </c>
      <c r="I3616">
        <v>35528</v>
      </c>
      <c r="J3616">
        <v>32555</v>
      </c>
      <c r="K3616">
        <v>15971</v>
      </c>
      <c r="L3616">
        <v>35662</v>
      </c>
      <c r="M3616">
        <v>38799</v>
      </c>
      <c r="N3616">
        <v>36019</v>
      </c>
      <c r="O3616">
        <v>42985</v>
      </c>
      <c r="P3616">
        <v>40980</v>
      </c>
      <c r="Q3616">
        <v>42664</v>
      </c>
      <c r="R3616">
        <v>39756</v>
      </c>
      <c r="S3616">
        <v>34708</v>
      </c>
      <c r="T3616">
        <v>36054</v>
      </c>
      <c r="U3616">
        <v>41292</v>
      </c>
      <c r="V3616" s="1" t="s">
        <v>3385</v>
      </c>
      <c r="W3616" s="1" t="s">
        <v>2551</v>
      </c>
      <c r="X3616" s="5" t="s">
        <v>3391</v>
      </c>
      <c r="Y3616" s="5" t="s">
        <v>2553</v>
      </c>
      <c r="Z3616" s="5" t="s">
        <v>2734</v>
      </c>
      <c r="AA3616" s="5"/>
    </row>
    <row r="3617" spans="1:27" ht="12" customHeight="1" x14ac:dyDescent="0.15">
      <c r="A3617" s="1" t="s">
        <v>933</v>
      </c>
      <c r="B3617" s="1" t="s">
        <v>33</v>
      </c>
      <c r="C3617" s="1" t="s">
        <v>15</v>
      </c>
      <c r="D3617" s="1" t="s">
        <v>2478</v>
      </c>
      <c r="E3617" s="1" t="s">
        <v>934</v>
      </c>
      <c r="F3617" s="1" t="s">
        <v>940</v>
      </c>
      <c r="G3617" s="1" t="s">
        <v>238</v>
      </c>
      <c r="H3617" s="1" t="s">
        <v>239</v>
      </c>
      <c r="I3617">
        <v>37923</v>
      </c>
      <c r="J3617">
        <v>33867</v>
      </c>
      <c r="K3617">
        <v>18152</v>
      </c>
      <c r="L3617">
        <v>37610</v>
      </c>
      <c r="M3617">
        <v>40104</v>
      </c>
      <c r="N3617">
        <v>41656</v>
      </c>
      <c r="O3617">
        <v>48777</v>
      </c>
      <c r="P3617">
        <v>43016</v>
      </c>
      <c r="Q3617">
        <v>45787</v>
      </c>
      <c r="R3617">
        <v>42606</v>
      </c>
      <c r="S3617">
        <v>37565</v>
      </c>
      <c r="T3617">
        <v>39310</v>
      </c>
      <c r="U3617">
        <v>45120</v>
      </c>
      <c r="V3617" s="1" t="s">
        <v>3385</v>
      </c>
      <c r="W3617" s="1" t="s">
        <v>2551</v>
      </c>
      <c r="X3617" s="5" t="s">
        <v>3391</v>
      </c>
      <c r="Y3617" s="5" t="s">
        <v>2737</v>
      </c>
      <c r="Z3617" s="5" t="s">
        <v>2738</v>
      </c>
      <c r="AA3617" s="5"/>
    </row>
    <row r="3618" spans="1:27" ht="12" customHeight="1" x14ac:dyDescent="0.15">
      <c r="A3618" s="1" t="s">
        <v>933</v>
      </c>
      <c r="B3618" s="1" t="s">
        <v>33</v>
      </c>
      <c r="C3618" s="1" t="s">
        <v>17</v>
      </c>
      <c r="D3618" s="1" t="s">
        <v>2478</v>
      </c>
      <c r="E3618" s="1" t="s">
        <v>934</v>
      </c>
      <c r="F3618" s="1" t="s">
        <v>940</v>
      </c>
      <c r="G3618" s="1" t="s">
        <v>240</v>
      </c>
      <c r="H3618" s="1" t="s">
        <v>235</v>
      </c>
      <c r="I3618">
        <v>4885</v>
      </c>
      <c r="J3618">
        <v>1993</v>
      </c>
      <c r="K3618">
        <v>1740</v>
      </c>
      <c r="L3618">
        <v>3249</v>
      </c>
      <c r="M3618">
        <v>2912</v>
      </c>
      <c r="N3618">
        <v>2795</v>
      </c>
      <c r="O3618">
        <v>2981</v>
      </c>
      <c r="P3618">
        <v>2161</v>
      </c>
      <c r="Q3618">
        <v>3850</v>
      </c>
      <c r="R3618">
        <v>3950</v>
      </c>
      <c r="S3618">
        <v>3334</v>
      </c>
      <c r="T3618">
        <v>3889</v>
      </c>
      <c r="U3618">
        <v>3826</v>
      </c>
      <c r="V3618" s="1" t="s">
        <v>3385</v>
      </c>
      <c r="W3618" s="1" t="s">
        <v>2551</v>
      </c>
      <c r="X3618" s="5" t="s">
        <v>3391</v>
      </c>
      <c r="Y3618" s="5" t="s">
        <v>2561</v>
      </c>
      <c r="Z3618" s="5" t="s">
        <v>2734</v>
      </c>
      <c r="AA3618" s="5"/>
    </row>
    <row r="3619" spans="1:27" ht="12" customHeight="1" x14ac:dyDescent="0.15">
      <c r="A3619" s="1" t="s">
        <v>933</v>
      </c>
      <c r="B3619" s="1" t="s">
        <v>33</v>
      </c>
      <c r="C3619" s="1" t="s">
        <v>19</v>
      </c>
      <c r="D3619" s="1" t="s">
        <v>2478</v>
      </c>
      <c r="E3619" s="1" t="s">
        <v>934</v>
      </c>
      <c r="F3619" s="1" t="s">
        <v>940</v>
      </c>
      <c r="G3619" s="1" t="s">
        <v>242</v>
      </c>
      <c r="H3619" s="1" t="s">
        <v>235</v>
      </c>
      <c r="I3619">
        <v>35845</v>
      </c>
      <c r="J3619">
        <v>33042</v>
      </c>
      <c r="K3619">
        <v>16511</v>
      </c>
      <c r="L3619">
        <v>35286</v>
      </c>
      <c r="M3619">
        <v>37843</v>
      </c>
      <c r="N3619">
        <v>36182</v>
      </c>
      <c r="O3619">
        <v>43657</v>
      </c>
      <c r="P3619">
        <v>39926</v>
      </c>
      <c r="Q3619">
        <v>42240</v>
      </c>
      <c r="R3619">
        <v>38903</v>
      </c>
      <c r="S3619">
        <v>35618</v>
      </c>
      <c r="T3619">
        <v>37172</v>
      </c>
      <c r="U3619">
        <v>41236</v>
      </c>
      <c r="V3619" s="1" t="s">
        <v>3385</v>
      </c>
      <c r="W3619" s="1" t="s">
        <v>2551</v>
      </c>
      <c r="X3619" s="5" t="s">
        <v>3391</v>
      </c>
      <c r="Y3619" s="5" t="s">
        <v>2557</v>
      </c>
      <c r="Z3619" s="5" t="s">
        <v>2734</v>
      </c>
      <c r="AA3619" s="5"/>
    </row>
    <row r="3620" spans="1:27" ht="12" customHeight="1" x14ac:dyDescent="0.15">
      <c r="A3620" s="1" t="s">
        <v>933</v>
      </c>
      <c r="B3620" s="1" t="s">
        <v>33</v>
      </c>
      <c r="C3620" s="1" t="s">
        <v>21</v>
      </c>
      <c r="D3620" s="1" t="s">
        <v>2478</v>
      </c>
      <c r="E3620" s="1" t="s">
        <v>934</v>
      </c>
      <c r="F3620" s="1" t="s">
        <v>940</v>
      </c>
      <c r="G3620" s="1" t="s">
        <v>245</v>
      </c>
      <c r="H3620" s="1" t="s">
        <v>239</v>
      </c>
      <c r="I3620">
        <v>38694</v>
      </c>
      <c r="J3620">
        <v>34225</v>
      </c>
      <c r="K3620">
        <v>18586</v>
      </c>
      <c r="L3620">
        <v>36938</v>
      </c>
      <c r="M3620">
        <v>38883</v>
      </c>
      <c r="N3620">
        <v>38210</v>
      </c>
      <c r="O3620">
        <v>45561</v>
      </c>
      <c r="P3620">
        <v>42321</v>
      </c>
      <c r="Q3620">
        <v>45333</v>
      </c>
      <c r="R3620">
        <v>41431</v>
      </c>
      <c r="S3620">
        <v>39086</v>
      </c>
      <c r="T3620">
        <v>40637</v>
      </c>
      <c r="U3620">
        <v>45324</v>
      </c>
      <c r="V3620" s="1" t="s">
        <v>3385</v>
      </c>
      <c r="W3620" s="1" t="s">
        <v>2551</v>
      </c>
      <c r="X3620" s="5" t="s">
        <v>3391</v>
      </c>
      <c r="Y3620" s="5" t="s">
        <v>2740</v>
      </c>
      <c r="Z3620" s="5" t="s">
        <v>2738</v>
      </c>
      <c r="AA3620" s="5"/>
    </row>
    <row r="3621" spans="1:27" ht="12" customHeight="1" x14ac:dyDescent="0.15">
      <c r="A3621" s="1" t="s">
        <v>933</v>
      </c>
      <c r="B3621" s="1" t="s">
        <v>33</v>
      </c>
      <c r="C3621" s="1" t="s">
        <v>23</v>
      </c>
      <c r="D3621" s="1" t="s">
        <v>2478</v>
      </c>
      <c r="E3621" s="1" t="s">
        <v>934</v>
      </c>
      <c r="F3621" s="1" t="s">
        <v>940</v>
      </c>
      <c r="G3621" s="1" t="s">
        <v>247</v>
      </c>
      <c r="H3621" s="1" t="s">
        <v>235</v>
      </c>
      <c r="I3621">
        <v>4935</v>
      </c>
      <c r="J3621">
        <v>1994</v>
      </c>
      <c r="K3621">
        <v>1745</v>
      </c>
      <c r="L3621">
        <v>3249</v>
      </c>
      <c r="M3621">
        <v>2927</v>
      </c>
      <c r="N3621">
        <v>2795</v>
      </c>
      <c r="O3621">
        <v>2984</v>
      </c>
      <c r="P3621">
        <v>2161</v>
      </c>
      <c r="Q3621">
        <v>3850</v>
      </c>
      <c r="R3621">
        <v>3950</v>
      </c>
      <c r="S3621">
        <v>3334</v>
      </c>
      <c r="T3621">
        <v>3889</v>
      </c>
      <c r="U3621">
        <v>3834</v>
      </c>
      <c r="V3621" s="1" t="s">
        <v>3385</v>
      </c>
      <c r="W3621" s="1" t="s">
        <v>2551</v>
      </c>
      <c r="X3621" s="5" t="s">
        <v>3391</v>
      </c>
      <c r="Y3621" s="5" t="s">
        <v>2558</v>
      </c>
      <c r="Z3621" s="5" t="s">
        <v>2734</v>
      </c>
      <c r="AA3621" s="5"/>
    </row>
    <row r="3622" spans="1:27" ht="12" customHeight="1" x14ac:dyDescent="0.15">
      <c r="A3622" s="1" t="s">
        <v>933</v>
      </c>
      <c r="B3622" s="1" t="s">
        <v>33</v>
      </c>
      <c r="C3622" s="1" t="s">
        <v>77</v>
      </c>
      <c r="D3622" s="1" t="s">
        <v>2478</v>
      </c>
      <c r="E3622" s="1" t="s">
        <v>934</v>
      </c>
      <c r="F3622" s="1" t="s">
        <v>940</v>
      </c>
      <c r="G3622" s="1" t="s">
        <v>249</v>
      </c>
      <c r="H3622" s="1" t="s">
        <v>235</v>
      </c>
      <c r="I3622">
        <v>3241</v>
      </c>
      <c r="J3622">
        <v>2753</v>
      </c>
      <c r="K3622">
        <v>2208</v>
      </c>
      <c r="L3622">
        <v>2584</v>
      </c>
      <c r="M3622">
        <v>3525</v>
      </c>
      <c r="N3622">
        <v>3362</v>
      </c>
      <c r="O3622">
        <v>2687</v>
      </c>
      <c r="P3622">
        <v>3741</v>
      </c>
      <c r="Q3622">
        <v>4165</v>
      </c>
      <c r="R3622">
        <v>5018</v>
      </c>
      <c r="S3622">
        <v>4108</v>
      </c>
      <c r="T3622">
        <v>2990</v>
      </c>
      <c r="U3622">
        <v>3041</v>
      </c>
      <c r="V3622" s="1" t="s">
        <v>3385</v>
      </c>
      <c r="W3622" s="1" t="s">
        <v>2551</v>
      </c>
      <c r="X3622" s="5" t="s">
        <v>3391</v>
      </c>
      <c r="Y3622" s="5" t="s">
        <v>2559</v>
      </c>
      <c r="Z3622" s="5" t="s">
        <v>2734</v>
      </c>
      <c r="AA3622" s="5"/>
    </row>
    <row r="3623" spans="1:27" ht="12" customHeight="1" x14ac:dyDescent="0.15">
      <c r="A3623" s="1" t="s">
        <v>933</v>
      </c>
      <c r="B3623" s="1" t="s">
        <v>35</v>
      </c>
      <c r="C3623" s="1" t="s">
        <v>9</v>
      </c>
      <c r="D3623" s="1" t="s">
        <v>2478</v>
      </c>
      <c r="E3623" s="1" t="s">
        <v>934</v>
      </c>
      <c r="F3623" s="1" t="s">
        <v>941</v>
      </c>
      <c r="G3623" s="1" t="s">
        <v>234</v>
      </c>
      <c r="H3623" s="1" t="s">
        <v>235</v>
      </c>
      <c r="I3623">
        <v>13674</v>
      </c>
      <c r="J3623">
        <v>10998</v>
      </c>
      <c r="K3623">
        <v>7298</v>
      </c>
      <c r="L3623">
        <v>8832</v>
      </c>
      <c r="M3623">
        <v>10290</v>
      </c>
      <c r="N3623">
        <v>8556</v>
      </c>
      <c r="O3623">
        <v>11485</v>
      </c>
      <c r="P3623">
        <v>11604</v>
      </c>
      <c r="Q3623">
        <v>13118</v>
      </c>
      <c r="R3623">
        <v>11700</v>
      </c>
      <c r="S3623">
        <v>8926</v>
      </c>
      <c r="T3623">
        <v>10408</v>
      </c>
      <c r="U3623">
        <v>11174</v>
      </c>
      <c r="V3623" s="1" t="s">
        <v>3385</v>
      </c>
      <c r="W3623" s="1" t="s">
        <v>2551</v>
      </c>
      <c r="X3623" s="5" t="s">
        <v>3392</v>
      </c>
      <c r="Y3623" s="5" t="s">
        <v>2553</v>
      </c>
      <c r="Z3623" s="5" t="s">
        <v>2734</v>
      </c>
      <c r="AA3623" s="5"/>
    </row>
    <row r="3624" spans="1:27" ht="12" customHeight="1" x14ac:dyDescent="0.15">
      <c r="A3624" s="1" t="s">
        <v>933</v>
      </c>
      <c r="B3624" s="1" t="s">
        <v>35</v>
      </c>
      <c r="C3624" s="1" t="s">
        <v>15</v>
      </c>
      <c r="D3624" s="1" t="s">
        <v>2478</v>
      </c>
      <c r="E3624" s="1" t="s">
        <v>934</v>
      </c>
      <c r="F3624" s="1" t="s">
        <v>941</v>
      </c>
      <c r="G3624" s="1" t="s">
        <v>238</v>
      </c>
      <c r="H3624" s="1" t="s">
        <v>239</v>
      </c>
      <c r="I3624">
        <v>21474</v>
      </c>
      <c r="J3624">
        <v>16945</v>
      </c>
      <c r="K3624">
        <v>10938</v>
      </c>
      <c r="L3624">
        <v>13565</v>
      </c>
      <c r="M3624">
        <v>15956</v>
      </c>
      <c r="N3624">
        <v>13246</v>
      </c>
      <c r="O3624">
        <v>18352</v>
      </c>
      <c r="P3624">
        <v>17509</v>
      </c>
      <c r="Q3624">
        <v>20333</v>
      </c>
      <c r="R3624">
        <v>19466</v>
      </c>
      <c r="S3624">
        <v>15357</v>
      </c>
      <c r="T3624">
        <v>17723</v>
      </c>
      <c r="U3624">
        <v>18994</v>
      </c>
      <c r="V3624" s="1" t="s">
        <v>3385</v>
      </c>
      <c r="W3624" s="1" t="s">
        <v>2551</v>
      </c>
      <c r="X3624" s="5" t="s">
        <v>3392</v>
      </c>
      <c r="Y3624" s="5" t="s">
        <v>2737</v>
      </c>
      <c r="Z3624" s="5" t="s">
        <v>2738</v>
      </c>
      <c r="AA3624" s="5"/>
    </row>
    <row r="3625" spans="1:27" ht="12" customHeight="1" x14ac:dyDescent="0.15">
      <c r="A3625" s="1" t="s">
        <v>933</v>
      </c>
      <c r="B3625" s="1" t="s">
        <v>35</v>
      </c>
      <c r="C3625" s="1" t="s">
        <v>17</v>
      </c>
      <c r="D3625" s="1" t="s">
        <v>2478</v>
      </c>
      <c r="E3625" s="1" t="s">
        <v>934</v>
      </c>
      <c r="F3625" s="1" t="s">
        <v>941</v>
      </c>
      <c r="G3625" s="1" t="s">
        <v>240</v>
      </c>
      <c r="H3625" s="1" t="s">
        <v>235</v>
      </c>
      <c r="I3625">
        <v>11403</v>
      </c>
      <c r="J3625">
        <v>8593</v>
      </c>
      <c r="K3625">
        <v>5165</v>
      </c>
      <c r="L3625">
        <v>5714</v>
      </c>
      <c r="M3625">
        <v>7535</v>
      </c>
      <c r="N3625">
        <v>5972</v>
      </c>
      <c r="O3625">
        <v>8157</v>
      </c>
      <c r="P3625">
        <v>9221</v>
      </c>
      <c r="Q3625">
        <v>11473</v>
      </c>
      <c r="R3625">
        <v>10850</v>
      </c>
      <c r="S3625">
        <v>7926</v>
      </c>
      <c r="T3625">
        <v>9616</v>
      </c>
      <c r="U3625">
        <v>10447</v>
      </c>
      <c r="V3625" s="1" t="s">
        <v>3385</v>
      </c>
      <c r="W3625" s="1" t="s">
        <v>2551</v>
      </c>
      <c r="X3625" s="5" t="s">
        <v>3392</v>
      </c>
      <c r="Y3625" s="5" t="s">
        <v>2561</v>
      </c>
      <c r="Z3625" s="5" t="s">
        <v>2734</v>
      </c>
      <c r="AA3625" s="5"/>
    </row>
    <row r="3626" spans="1:27" ht="12" customHeight="1" x14ac:dyDescent="0.15">
      <c r="A3626" s="1" t="s">
        <v>933</v>
      </c>
      <c r="B3626" s="1" t="s">
        <v>35</v>
      </c>
      <c r="C3626" s="1" t="s">
        <v>19</v>
      </c>
      <c r="D3626" s="1" t="s">
        <v>2478</v>
      </c>
      <c r="E3626" s="1" t="s">
        <v>934</v>
      </c>
      <c r="F3626" s="1" t="s">
        <v>941</v>
      </c>
      <c r="G3626" s="1" t="s">
        <v>242</v>
      </c>
      <c r="H3626" s="1" t="s">
        <v>235</v>
      </c>
      <c r="I3626">
        <v>13164</v>
      </c>
      <c r="J3626">
        <v>12073</v>
      </c>
      <c r="K3626">
        <v>7169</v>
      </c>
      <c r="L3626">
        <v>8558</v>
      </c>
      <c r="M3626">
        <v>10068</v>
      </c>
      <c r="N3626">
        <v>7846</v>
      </c>
      <c r="O3626">
        <v>10680</v>
      </c>
      <c r="P3626">
        <v>12416</v>
      </c>
      <c r="Q3626">
        <v>13943</v>
      </c>
      <c r="R3626">
        <v>11403</v>
      </c>
      <c r="S3626">
        <v>9051</v>
      </c>
      <c r="T3626">
        <v>10003</v>
      </c>
      <c r="U3626">
        <v>11904</v>
      </c>
      <c r="V3626" s="1" t="s">
        <v>3385</v>
      </c>
      <c r="W3626" s="1" t="s">
        <v>2551</v>
      </c>
      <c r="X3626" s="5" t="s">
        <v>3392</v>
      </c>
      <c r="Y3626" s="5" t="s">
        <v>2557</v>
      </c>
      <c r="Z3626" s="5" t="s">
        <v>2734</v>
      </c>
      <c r="AA3626" s="5"/>
    </row>
    <row r="3627" spans="1:27" ht="12" customHeight="1" x14ac:dyDescent="0.15">
      <c r="A3627" s="1" t="s">
        <v>933</v>
      </c>
      <c r="B3627" s="1" t="s">
        <v>35</v>
      </c>
      <c r="C3627" s="1" t="s">
        <v>21</v>
      </c>
      <c r="D3627" s="1" t="s">
        <v>2478</v>
      </c>
      <c r="E3627" s="1" t="s">
        <v>934</v>
      </c>
      <c r="F3627" s="1" t="s">
        <v>941</v>
      </c>
      <c r="G3627" s="1" t="s">
        <v>245</v>
      </c>
      <c r="H3627" s="1" t="s">
        <v>239</v>
      </c>
      <c r="I3627">
        <v>21220</v>
      </c>
      <c r="J3627">
        <v>18216</v>
      </c>
      <c r="K3627">
        <v>10631</v>
      </c>
      <c r="L3627">
        <v>12422</v>
      </c>
      <c r="M3627">
        <v>15996</v>
      </c>
      <c r="N3627">
        <v>11595</v>
      </c>
      <c r="O3627">
        <v>16903</v>
      </c>
      <c r="P3627">
        <v>18387</v>
      </c>
      <c r="Q3627">
        <v>21751</v>
      </c>
      <c r="R3627">
        <v>19186</v>
      </c>
      <c r="S3627">
        <v>15902</v>
      </c>
      <c r="T3627">
        <v>16589</v>
      </c>
      <c r="U3627">
        <v>20729</v>
      </c>
      <c r="V3627" s="1" t="s">
        <v>3385</v>
      </c>
      <c r="W3627" s="1" t="s">
        <v>2551</v>
      </c>
      <c r="X3627" s="5" t="s">
        <v>3392</v>
      </c>
      <c r="Y3627" s="5" t="s">
        <v>2740</v>
      </c>
      <c r="Z3627" s="5" t="s">
        <v>2738</v>
      </c>
      <c r="AA3627" s="5"/>
    </row>
    <row r="3628" spans="1:27" ht="12" customHeight="1" x14ac:dyDescent="0.15">
      <c r="A3628" s="1" t="s">
        <v>933</v>
      </c>
      <c r="B3628" s="1" t="s">
        <v>35</v>
      </c>
      <c r="C3628" s="1" t="s">
        <v>23</v>
      </c>
      <c r="D3628" s="1" t="s">
        <v>2478</v>
      </c>
      <c r="E3628" s="1" t="s">
        <v>934</v>
      </c>
      <c r="F3628" s="1" t="s">
        <v>941</v>
      </c>
      <c r="G3628" s="1" t="s">
        <v>247</v>
      </c>
      <c r="H3628" s="1" t="s">
        <v>235</v>
      </c>
      <c r="I3628">
        <v>11403</v>
      </c>
      <c r="J3628">
        <v>8593</v>
      </c>
      <c r="K3628">
        <v>5165</v>
      </c>
      <c r="L3628">
        <v>5714</v>
      </c>
      <c r="M3628">
        <v>7535</v>
      </c>
      <c r="N3628">
        <v>5972</v>
      </c>
      <c r="O3628">
        <v>8157</v>
      </c>
      <c r="P3628">
        <v>9221</v>
      </c>
      <c r="Q3628">
        <v>11473</v>
      </c>
      <c r="R3628">
        <v>10850</v>
      </c>
      <c r="S3628">
        <v>7926</v>
      </c>
      <c r="T3628">
        <v>9616</v>
      </c>
      <c r="U3628">
        <v>10447</v>
      </c>
      <c r="V3628" s="1" t="s">
        <v>3385</v>
      </c>
      <c r="W3628" s="1" t="s">
        <v>2551</v>
      </c>
      <c r="X3628" s="5" t="s">
        <v>3392</v>
      </c>
      <c r="Y3628" s="5" t="s">
        <v>2558</v>
      </c>
      <c r="Z3628" s="5" t="s">
        <v>2734</v>
      </c>
      <c r="AA3628" s="5"/>
    </row>
    <row r="3629" spans="1:27" ht="12" customHeight="1" x14ac:dyDescent="0.15">
      <c r="A3629" s="1" t="s">
        <v>933</v>
      </c>
      <c r="B3629" s="1" t="s">
        <v>35</v>
      </c>
      <c r="C3629" s="1" t="s">
        <v>77</v>
      </c>
      <c r="D3629" s="1" t="s">
        <v>2478</v>
      </c>
      <c r="E3629" s="1" t="s">
        <v>934</v>
      </c>
      <c r="F3629" s="1" t="s">
        <v>941</v>
      </c>
      <c r="G3629" s="1" t="s">
        <v>249</v>
      </c>
      <c r="H3629" s="1" t="s">
        <v>235</v>
      </c>
      <c r="I3629">
        <v>2947</v>
      </c>
      <c r="J3629">
        <v>1872</v>
      </c>
      <c r="K3629">
        <v>2001</v>
      </c>
      <c r="L3629">
        <v>2275</v>
      </c>
      <c r="M3629">
        <v>2497</v>
      </c>
      <c r="N3629">
        <v>3207</v>
      </c>
      <c r="O3629">
        <v>4023</v>
      </c>
      <c r="P3629">
        <v>3211</v>
      </c>
      <c r="Q3629">
        <v>2386</v>
      </c>
      <c r="R3629">
        <v>2683</v>
      </c>
      <c r="S3629">
        <v>2558</v>
      </c>
      <c r="T3629">
        <v>2963</v>
      </c>
      <c r="U3629">
        <v>2207</v>
      </c>
      <c r="V3629" s="1" t="s">
        <v>3385</v>
      </c>
      <c r="W3629" s="1" t="s">
        <v>2551</v>
      </c>
      <c r="X3629" s="5" t="s">
        <v>3392</v>
      </c>
      <c r="Y3629" s="5" t="s">
        <v>2559</v>
      </c>
      <c r="Z3629" s="5" t="s">
        <v>2734</v>
      </c>
      <c r="AA3629" s="5"/>
    </row>
    <row r="3630" spans="1:27" ht="12" customHeight="1" x14ac:dyDescent="0.15">
      <c r="A3630" s="1" t="s">
        <v>933</v>
      </c>
      <c r="B3630" s="1" t="s">
        <v>37</v>
      </c>
      <c r="C3630" s="1" t="s">
        <v>9</v>
      </c>
      <c r="D3630" s="1" t="s">
        <v>2478</v>
      </c>
      <c r="E3630" s="1" t="s">
        <v>934</v>
      </c>
      <c r="F3630" s="1" t="s">
        <v>942</v>
      </c>
      <c r="G3630" s="1" t="s">
        <v>234</v>
      </c>
      <c r="H3630" s="1" t="s">
        <v>235</v>
      </c>
      <c r="I3630">
        <v>9429</v>
      </c>
      <c r="J3630">
        <v>9433</v>
      </c>
      <c r="K3630">
        <v>5830</v>
      </c>
      <c r="L3630">
        <v>10905</v>
      </c>
      <c r="M3630">
        <v>10329</v>
      </c>
      <c r="N3630">
        <v>7995</v>
      </c>
      <c r="O3630">
        <v>10704</v>
      </c>
      <c r="P3630">
        <v>10606</v>
      </c>
      <c r="Q3630">
        <v>11408</v>
      </c>
      <c r="R3630">
        <v>10513</v>
      </c>
      <c r="S3630">
        <v>8595</v>
      </c>
      <c r="T3630">
        <v>10995</v>
      </c>
      <c r="U3630">
        <v>11556</v>
      </c>
      <c r="V3630" s="1" t="s">
        <v>3385</v>
      </c>
      <c r="W3630" s="1" t="s">
        <v>2551</v>
      </c>
      <c r="X3630" s="5" t="s">
        <v>3393</v>
      </c>
      <c r="Y3630" s="5" t="s">
        <v>2553</v>
      </c>
      <c r="Z3630" s="5" t="s">
        <v>2734</v>
      </c>
      <c r="AA3630" s="5"/>
    </row>
    <row r="3631" spans="1:27" ht="12" customHeight="1" x14ac:dyDescent="0.15">
      <c r="A3631" s="1" t="s">
        <v>933</v>
      </c>
      <c r="B3631" s="1" t="s">
        <v>37</v>
      </c>
      <c r="C3631" s="1" t="s">
        <v>15</v>
      </c>
      <c r="D3631" s="1" t="s">
        <v>2478</v>
      </c>
      <c r="E3631" s="1" t="s">
        <v>934</v>
      </c>
      <c r="F3631" s="1" t="s">
        <v>942</v>
      </c>
      <c r="G3631" s="1" t="s">
        <v>238</v>
      </c>
      <c r="H3631" s="1" t="s">
        <v>239</v>
      </c>
      <c r="I3631">
        <v>21325</v>
      </c>
      <c r="J3631">
        <v>22727</v>
      </c>
      <c r="K3631">
        <v>12942</v>
      </c>
      <c r="L3631">
        <v>24854</v>
      </c>
      <c r="M3631">
        <v>24067</v>
      </c>
      <c r="N3631">
        <v>19811</v>
      </c>
      <c r="O3631">
        <v>25250</v>
      </c>
      <c r="P3631">
        <v>24681</v>
      </c>
      <c r="Q3631">
        <v>27491</v>
      </c>
      <c r="R3631">
        <v>25135</v>
      </c>
      <c r="S3631">
        <v>20639</v>
      </c>
      <c r="T3631">
        <v>27064</v>
      </c>
      <c r="U3631">
        <v>27459</v>
      </c>
      <c r="V3631" s="1" t="s">
        <v>3385</v>
      </c>
      <c r="W3631" s="1" t="s">
        <v>2551</v>
      </c>
      <c r="X3631" s="5" t="s">
        <v>3393</v>
      </c>
      <c r="Y3631" s="5" t="s">
        <v>2737</v>
      </c>
      <c r="Z3631" s="5" t="s">
        <v>2738</v>
      </c>
      <c r="AA3631" s="5"/>
    </row>
    <row r="3632" spans="1:27" ht="12" customHeight="1" x14ac:dyDescent="0.15">
      <c r="A3632" s="1" t="s">
        <v>933</v>
      </c>
      <c r="B3632" s="1" t="s">
        <v>37</v>
      </c>
      <c r="C3632" s="1" t="s">
        <v>17</v>
      </c>
      <c r="D3632" s="1" t="s">
        <v>2478</v>
      </c>
      <c r="E3632" s="1" t="s">
        <v>934</v>
      </c>
      <c r="F3632" s="1" t="s">
        <v>942</v>
      </c>
      <c r="G3632" s="1" t="s">
        <v>240</v>
      </c>
      <c r="H3632" s="1" t="s">
        <v>235</v>
      </c>
      <c r="I3632">
        <v>7503</v>
      </c>
      <c r="J3632">
        <v>7491</v>
      </c>
      <c r="K3632">
        <v>4923</v>
      </c>
      <c r="L3632">
        <v>8143</v>
      </c>
      <c r="M3632">
        <v>8042</v>
      </c>
      <c r="N3632">
        <v>6499</v>
      </c>
      <c r="O3632">
        <v>7840</v>
      </c>
      <c r="P3632">
        <v>7674</v>
      </c>
      <c r="Q3632">
        <v>8595</v>
      </c>
      <c r="R3632">
        <v>8050</v>
      </c>
      <c r="S3632">
        <v>6252</v>
      </c>
      <c r="T3632">
        <v>8479</v>
      </c>
      <c r="U3632">
        <v>8614</v>
      </c>
      <c r="V3632" s="1" t="s">
        <v>3385</v>
      </c>
      <c r="W3632" s="1" t="s">
        <v>2551</v>
      </c>
      <c r="X3632" s="5" t="s">
        <v>3393</v>
      </c>
      <c r="Y3632" s="5" t="s">
        <v>2561</v>
      </c>
      <c r="Z3632" s="5" t="s">
        <v>2734</v>
      </c>
      <c r="AA3632" s="5"/>
    </row>
    <row r="3633" spans="1:27" ht="12" customHeight="1" x14ac:dyDescent="0.15">
      <c r="A3633" s="1" t="s">
        <v>933</v>
      </c>
      <c r="B3633" s="1" t="s">
        <v>37</v>
      </c>
      <c r="C3633" s="1" t="s">
        <v>19</v>
      </c>
      <c r="D3633" s="1" t="s">
        <v>2478</v>
      </c>
      <c r="E3633" s="1" t="s">
        <v>934</v>
      </c>
      <c r="F3633" s="1" t="s">
        <v>942</v>
      </c>
      <c r="G3633" s="1" t="s">
        <v>242</v>
      </c>
      <c r="H3633" s="1" t="s">
        <v>235</v>
      </c>
      <c r="I3633">
        <v>9599</v>
      </c>
      <c r="J3633">
        <v>9040</v>
      </c>
      <c r="K3633">
        <v>6295</v>
      </c>
      <c r="L3633">
        <v>10285</v>
      </c>
      <c r="M3633">
        <v>10947</v>
      </c>
      <c r="N3633">
        <v>7964</v>
      </c>
      <c r="O3633">
        <v>10271</v>
      </c>
      <c r="P3633">
        <v>9656</v>
      </c>
      <c r="Q3633">
        <v>11513</v>
      </c>
      <c r="R3633">
        <v>11100</v>
      </c>
      <c r="S3633">
        <v>8207</v>
      </c>
      <c r="T3633">
        <v>10926</v>
      </c>
      <c r="U3633">
        <v>11928</v>
      </c>
      <c r="V3633" s="1" t="s">
        <v>3385</v>
      </c>
      <c r="W3633" s="1" t="s">
        <v>2551</v>
      </c>
      <c r="X3633" s="5" t="s">
        <v>3393</v>
      </c>
      <c r="Y3633" s="5" t="s">
        <v>2557</v>
      </c>
      <c r="Z3633" s="5" t="s">
        <v>2734</v>
      </c>
      <c r="AA3633" s="5"/>
    </row>
    <row r="3634" spans="1:27" ht="12" customHeight="1" x14ac:dyDescent="0.15">
      <c r="A3634" s="1" t="s">
        <v>933</v>
      </c>
      <c r="B3634" s="1" t="s">
        <v>37</v>
      </c>
      <c r="C3634" s="1" t="s">
        <v>21</v>
      </c>
      <c r="D3634" s="1" t="s">
        <v>2478</v>
      </c>
      <c r="E3634" s="1" t="s">
        <v>934</v>
      </c>
      <c r="F3634" s="1" t="s">
        <v>942</v>
      </c>
      <c r="G3634" s="1" t="s">
        <v>245</v>
      </c>
      <c r="H3634" s="1" t="s">
        <v>239</v>
      </c>
      <c r="I3634">
        <v>21628</v>
      </c>
      <c r="J3634">
        <v>21458</v>
      </c>
      <c r="K3634">
        <v>14444</v>
      </c>
      <c r="L3634">
        <v>23065</v>
      </c>
      <c r="M3634">
        <v>25633</v>
      </c>
      <c r="N3634">
        <v>19441</v>
      </c>
      <c r="O3634">
        <v>23799</v>
      </c>
      <c r="P3634">
        <v>22267</v>
      </c>
      <c r="Q3634">
        <v>28249</v>
      </c>
      <c r="R3634">
        <v>27006</v>
      </c>
      <c r="S3634">
        <v>19683</v>
      </c>
      <c r="T3634">
        <v>26950</v>
      </c>
      <c r="U3634">
        <v>28361</v>
      </c>
      <c r="V3634" s="1" t="s">
        <v>3385</v>
      </c>
      <c r="W3634" s="1" t="s">
        <v>2551</v>
      </c>
      <c r="X3634" s="5" t="s">
        <v>3393</v>
      </c>
      <c r="Y3634" s="5" t="s">
        <v>2740</v>
      </c>
      <c r="Z3634" s="5" t="s">
        <v>2738</v>
      </c>
      <c r="AA3634" s="5"/>
    </row>
    <row r="3635" spans="1:27" ht="12" customHeight="1" x14ac:dyDescent="0.15">
      <c r="A3635" s="1" t="s">
        <v>933</v>
      </c>
      <c r="B3635" s="1" t="s">
        <v>37</v>
      </c>
      <c r="C3635" s="1" t="s">
        <v>23</v>
      </c>
      <c r="D3635" s="1" t="s">
        <v>2478</v>
      </c>
      <c r="E3635" s="1" t="s">
        <v>934</v>
      </c>
      <c r="F3635" s="1" t="s">
        <v>942</v>
      </c>
      <c r="G3635" s="1" t="s">
        <v>247</v>
      </c>
      <c r="H3635" s="1" t="s">
        <v>235</v>
      </c>
      <c r="I3635">
        <v>7503</v>
      </c>
      <c r="J3635">
        <v>7491</v>
      </c>
      <c r="K3635">
        <v>4923</v>
      </c>
      <c r="L3635">
        <v>8143</v>
      </c>
      <c r="M3635">
        <v>8042</v>
      </c>
      <c r="N3635">
        <v>6499</v>
      </c>
      <c r="O3635">
        <v>7840</v>
      </c>
      <c r="P3635">
        <v>7674</v>
      </c>
      <c r="Q3635">
        <v>8595</v>
      </c>
      <c r="R3635">
        <v>8050</v>
      </c>
      <c r="S3635">
        <v>6252</v>
      </c>
      <c r="T3635">
        <v>8479</v>
      </c>
      <c r="U3635">
        <v>8614</v>
      </c>
      <c r="V3635" s="1" t="s">
        <v>3385</v>
      </c>
      <c r="W3635" s="1" t="s">
        <v>2551</v>
      </c>
      <c r="X3635" s="5" t="s">
        <v>3393</v>
      </c>
      <c r="Y3635" s="5" t="s">
        <v>2558</v>
      </c>
      <c r="Z3635" s="5" t="s">
        <v>2734</v>
      </c>
      <c r="AA3635" s="5"/>
    </row>
    <row r="3636" spans="1:27" ht="12" customHeight="1" x14ac:dyDescent="0.15">
      <c r="A3636" s="1" t="s">
        <v>933</v>
      </c>
      <c r="B3636" s="1" t="s">
        <v>37</v>
      </c>
      <c r="C3636" s="1" t="s">
        <v>77</v>
      </c>
      <c r="D3636" s="1" t="s">
        <v>2478</v>
      </c>
      <c r="E3636" s="1" t="s">
        <v>934</v>
      </c>
      <c r="F3636" s="1" t="s">
        <v>942</v>
      </c>
      <c r="G3636" s="1" t="s">
        <v>249</v>
      </c>
      <c r="H3636" s="1" t="s">
        <v>235</v>
      </c>
      <c r="I3636">
        <v>1188</v>
      </c>
      <c r="J3636">
        <v>1581</v>
      </c>
      <c r="K3636">
        <v>1116</v>
      </c>
      <c r="L3636">
        <v>1736</v>
      </c>
      <c r="M3636">
        <v>1118</v>
      </c>
      <c r="N3636">
        <v>1149</v>
      </c>
      <c r="O3636">
        <v>1557</v>
      </c>
      <c r="P3636">
        <v>2507</v>
      </c>
      <c r="Q3636">
        <v>2402</v>
      </c>
      <c r="R3636">
        <v>1815</v>
      </c>
      <c r="S3636">
        <v>2203</v>
      </c>
      <c r="T3636">
        <v>2272</v>
      </c>
      <c r="U3636">
        <v>1905</v>
      </c>
      <c r="V3636" s="1" t="s">
        <v>3385</v>
      </c>
      <c r="W3636" s="1" t="s">
        <v>2551</v>
      </c>
      <c r="X3636" s="5" t="s">
        <v>3393</v>
      </c>
      <c r="Y3636" s="5" t="s">
        <v>2559</v>
      </c>
      <c r="Z3636" s="5" t="s">
        <v>2734</v>
      </c>
      <c r="AA3636" s="5"/>
    </row>
    <row r="3637" spans="1:27" ht="12" customHeight="1" x14ac:dyDescent="0.15">
      <c r="A3637" s="1" t="s">
        <v>933</v>
      </c>
      <c r="B3637" s="1" t="s">
        <v>39</v>
      </c>
      <c r="C3637" s="1" t="s">
        <v>9</v>
      </c>
      <c r="D3637" s="1" t="s">
        <v>2478</v>
      </c>
      <c r="E3637" s="1" t="s">
        <v>934</v>
      </c>
      <c r="F3637" s="1" t="s">
        <v>943</v>
      </c>
      <c r="G3637" s="1" t="s">
        <v>234</v>
      </c>
      <c r="H3637" s="1" t="s">
        <v>235</v>
      </c>
      <c r="I3637">
        <v>3613</v>
      </c>
      <c r="J3637">
        <v>3584</v>
      </c>
      <c r="K3637">
        <v>2450</v>
      </c>
      <c r="L3637">
        <v>3881</v>
      </c>
      <c r="M3637">
        <v>3999</v>
      </c>
      <c r="N3637">
        <v>2766</v>
      </c>
      <c r="O3637">
        <v>4086</v>
      </c>
      <c r="P3637">
        <v>3796</v>
      </c>
      <c r="Q3637">
        <v>3759</v>
      </c>
      <c r="R3637">
        <v>3142</v>
      </c>
      <c r="S3637">
        <v>2937</v>
      </c>
      <c r="T3637">
        <v>3466</v>
      </c>
      <c r="U3637">
        <v>3275</v>
      </c>
      <c r="V3637" s="1" t="s">
        <v>3385</v>
      </c>
      <c r="W3637" s="1" t="s">
        <v>2551</v>
      </c>
      <c r="X3637" s="5" t="s">
        <v>3394</v>
      </c>
      <c r="Y3637" s="5" t="s">
        <v>2553</v>
      </c>
      <c r="Z3637" s="5" t="s">
        <v>2734</v>
      </c>
      <c r="AA3637" s="5"/>
    </row>
    <row r="3638" spans="1:27" ht="12" customHeight="1" x14ac:dyDescent="0.15">
      <c r="A3638" s="1" t="s">
        <v>933</v>
      </c>
      <c r="B3638" s="1" t="s">
        <v>39</v>
      </c>
      <c r="C3638" s="1" t="s">
        <v>15</v>
      </c>
      <c r="D3638" s="1" t="s">
        <v>2478</v>
      </c>
      <c r="E3638" s="1" t="s">
        <v>934</v>
      </c>
      <c r="F3638" s="1" t="s">
        <v>943</v>
      </c>
      <c r="G3638" s="1" t="s">
        <v>238</v>
      </c>
      <c r="H3638" s="1" t="s">
        <v>239</v>
      </c>
      <c r="I3638">
        <v>9208</v>
      </c>
      <c r="J3638">
        <v>8602</v>
      </c>
      <c r="K3638">
        <v>6120</v>
      </c>
      <c r="L3638">
        <v>9913</v>
      </c>
      <c r="M3638">
        <v>10433</v>
      </c>
      <c r="N3638">
        <v>7618</v>
      </c>
      <c r="O3638">
        <v>11376</v>
      </c>
      <c r="P3638">
        <v>10550</v>
      </c>
      <c r="Q3638">
        <v>10330</v>
      </c>
      <c r="R3638">
        <v>8684</v>
      </c>
      <c r="S3638">
        <v>8171</v>
      </c>
      <c r="T3638">
        <v>9732</v>
      </c>
      <c r="U3638">
        <v>9363</v>
      </c>
      <c r="V3638" s="1" t="s">
        <v>3385</v>
      </c>
      <c r="W3638" s="1" t="s">
        <v>2551</v>
      </c>
      <c r="X3638" s="5" t="s">
        <v>3394</v>
      </c>
      <c r="Y3638" s="5" t="s">
        <v>2737</v>
      </c>
      <c r="Z3638" s="5" t="s">
        <v>2738</v>
      </c>
      <c r="AA3638" s="5"/>
    </row>
    <row r="3639" spans="1:27" ht="12" customHeight="1" x14ac:dyDescent="0.15">
      <c r="A3639" s="1" t="s">
        <v>933</v>
      </c>
      <c r="B3639" s="1" t="s">
        <v>39</v>
      </c>
      <c r="C3639" s="1" t="s">
        <v>17</v>
      </c>
      <c r="D3639" s="1" t="s">
        <v>2478</v>
      </c>
      <c r="E3639" s="1" t="s">
        <v>934</v>
      </c>
      <c r="F3639" s="1" t="s">
        <v>943</v>
      </c>
      <c r="G3639" s="1" t="s">
        <v>240</v>
      </c>
      <c r="H3639" s="1" t="s">
        <v>235</v>
      </c>
      <c r="I3639">
        <v>3613</v>
      </c>
      <c r="J3639">
        <v>3584</v>
      </c>
      <c r="K3639">
        <v>2450</v>
      </c>
      <c r="L3639">
        <v>3881</v>
      </c>
      <c r="M3639">
        <v>3999</v>
      </c>
      <c r="N3639">
        <v>2766</v>
      </c>
      <c r="O3639">
        <v>4059</v>
      </c>
      <c r="P3639">
        <v>3710</v>
      </c>
      <c r="Q3639">
        <v>3693</v>
      </c>
      <c r="R3639">
        <v>3215</v>
      </c>
      <c r="S3639">
        <v>2929</v>
      </c>
      <c r="T3639">
        <v>3580</v>
      </c>
      <c r="U3639">
        <v>3275</v>
      </c>
      <c r="V3639" s="1" t="s">
        <v>3385</v>
      </c>
      <c r="W3639" s="1" t="s">
        <v>2551</v>
      </c>
      <c r="X3639" s="5" t="s">
        <v>3394</v>
      </c>
      <c r="Y3639" s="5" t="s">
        <v>2561</v>
      </c>
      <c r="Z3639" s="5" t="s">
        <v>2734</v>
      </c>
      <c r="AA3639" s="5"/>
    </row>
    <row r="3640" spans="1:27" ht="12" customHeight="1" x14ac:dyDescent="0.15">
      <c r="A3640" s="1" t="s">
        <v>933</v>
      </c>
      <c r="B3640" s="1" t="s">
        <v>39</v>
      </c>
      <c r="C3640" s="1" t="s">
        <v>19</v>
      </c>
      <c r="D3640" s="1" t="s">
        <v>2478</v>
      </c>
      <c r="E3640" s="1" t="s">
        <v>934</v>
      </c>
      <c r="F3640" s="1" t="s">
        <v>943</v>
      </c>
      <c r="G3640" s="1" t="s">
        <v>242</v>
      </c>
      <c r="H3640" s="1" t="s">
        <v>235</v>
      </c>
      <c r="I3640">
        <v>3984</v>
      </c>
      <c r="J3640">
        <v>3160</v>
      </c>
      <c r="K3640">
        <v>2474</v>
      </c>
      <c r="L3640">
        <v>3247</v>
      </c>
      <c r="M3640">
        <v>4602</v>
      </c>
      <c r="N3640">
        <v>2933</v>
      </c>
      <c r="O3640">
        <v>3862</v>
      </c>
      <c r="P3640">
        <v>3755</v>
      </c>
      <c r="Q3640">
        <v>3691</v>
      </c>
      <c r="R3640">
        <v>3583</v>
      </c>
      <c r="S3640">
        <v>2832</v>
      </c>
      <c r="T3640">
        <v>3324</v>
      </c>
      <c r="U3640">
        <v>3595</v>
      </c>
      <c r="V3640" s="1" t="s">
        <v>3385</v>
      </c>
      <c r="W3640" s="1" t="s">
        <v>2551</v>
      </c>
      <c r="X3640" s="5" t="s">
        <v>3394</v>
      </c>
      <c r="Y3640" s="5" t="s">
        <v>2557</v>
      </c>
      <c r="Z3640" s="5" t="s">
        <v>2734</v>
      </c>
      <c r="AA3640" s="5"/>
    </row>
    <row r="3641" spans="1:27" ht="12" customHeight="1" x14ac:dyDescent="0.15">
      <c r="A3641" s="1" t="s">
        <v>933</v>
      </c>
      <c r="B3641" s="1" t="s">
        <v>39</v>
      </c>
      <c r="C3641" s="1" t="s">
        <v>21</v>
      </c>
      <c r="D3641" s="1" t="s">
        <v>2478</v>
      </c>
      <c r="E3641" s="1" t="s">
        <v>934</v>
      </c>
      <c r="F3641" s="1" t="s">
        <v>943</v>
      </c>
      <c r="G3641" s="1" t="s">
        <v>245</v>
      </c>
      <c r="H3641" s="1" t="s">
        <v>239</v>
      </c>
      <c r="I3641">
        <v>10125</v>
      </c>
      <c r="J3641">
        <v>7695</v>
      </c>
      <c r="K3641">
        <v>6176</v>
      </c>
      <c r="L3641">
        <v>8150</v>
      </c>
      <c r="M3641">
        <v>12157</v>
      </c>
      <c r="N3641">
        <v>8029</v>
      </c>
      <c r="O3641">
        <v>10772</v>
      </c>
      <c r="P3641">
        <v>10402</v>
      </c>
      <c r="Q3641">
        <v>10168</v>
      </c>
      <c r="R3641">
        <v>9881</v>
      </c>
      <c r="S3641">
        <v>7910</v>
      </c>
      <c r="T3641">
        <v>9332</v>
      </c>
      <c r="U3641">
        <v>10270</v>
      </c>
      <c r="V3641" s="1" t="s">
        <v>3385</v>
      </c>
      <c r="W3641" s="1" t="s">
        <v>2551</v>
      </c>
      <c r="X3641" s="5" t="s">
        <v>3394</v>
      </c>
      <c r="Y3641" s="5" t="s">
        <v>2740</v>
      </c>
      <c r="Z3641" s="5" t="s">
        <v>2738</v>
      </c>
      <c r="AA3641" s="5"/>
    </row>
    <row r="3642" spans="1:27" ht="12" customHeight="1" x14ac:dyDescent="0.15">
      <c r="A3642" s="1" t="s">
        <v>933</v>
      </c>
      <c r="B3642" s="1" t="s">
        <v>39</v>
      </c>
      <c r="C3642" s="1" t="s">
        <v>23</v>
      </c>
      <c r="D3642" s="1" t="s">
        <v>2478</v>
      </c>
      <c r="E3642" s="1" t="s">
        <v>934</v>
      </c>
      <c r="F3642" s="1" t="s">
        <v>943</v>
      </c>
      <c r="G3642" s="1" t="s">
        <v>247</v>
      </c>
      <c r="H3642" s="1" t="s">
        <v>235</v>
      </c>
      <c r="I3642">
        <v>3613</v>
      </c>
      <c r="J3642">
        <v>3584</v>
      </c>
      <c r="K3642">
        <v>2450</v>
      </c>
      <c r="L3642">
        <v>3881</v>
      </c>
      <c r="M3642">
        <v>3999</v>
      </c>
      <c r="N3642">
        <v>2766</v>
      </c>
      <c r="O3642">
        <v>4059</v>
      </c>
      <c r="P3642">
        <v>3710</v>
      </c>
      <c r="Q3642">
        <v>3693</v>
      </c>
      <c r="R3642">
        <v>3215</v>
      </c>
      <c r="S3642">
        <v>2929</v>
      </c>
      <c r="T3642">
        <v>3580</v>
      </c>
      <c r="U3642">
        <v>3275</v>
      </c>
      <c r="V3642" s="1" t="s">
        <v>3385</v>
      </c>
      <c r="W3642" s="1" t="s">
        <v>2551</v>
      </c>
      <c r="X3642" s="5" t="s">
        <v>3394</v>
      </c>
      <c r="Y3642" s="5" t="s">
        <v>2558</v>
      </c>
      <c r="Z3642" s="5" t="s">
        <v>2734</v>
      </c>
      <c r="AA3642" s="5"/>
    </row>
    <row r="3643" spans="1:27" ht="12" customHeight="1" x14ac:dyDescent="0.15">
      <c r="A3643" s="1" t="s">
        <v>933</v>
      </c>
      <c r="B3643" s="1" t="s">
        <v>39</v>
      </c>
      <c r="C3643" s="1" t="s">
        <v>77</v>
      </c>
      <c r="D3643" s="1" t="s">
        <v>2478</v>
      </c>
      <c r="E3643" s="1" t="s">
        <v>934</v>
      </c>
      <c r="F3643" s="1" t="s">
        <v>943</v>
      </c>
      <c r="G3643" s="1" t="s">
        <v>249</v>
      </c>
      <c r="H3643" s="1" t="s">
        <v>235</v>
      </c>
      <c r="I3643">
        <v>739</v>
      </c>
      <c r="J3643">
        <v>1163</v>
      </c>
      <c r="K3643">
        <v>1139</v>
      </c>
      <c r="L3643">
        <v>1773</v>
      </c>
      <c r="M3643">
        <v>1170</v>
      </c>
      <c r="N3643">
        <v>1003</v>
      </c>
      <c r="O3643">
        <v>1229</v>
      </c>
      <c r="P3643">
        <v>1270</v>
      </c>
      <c r="Q3643">
        <v>1338</v>
      </c>
      <c r="R3643">
        <v>897</v>
      </c>
      <c r="S3643">
        <v>1002</v>
      </c>
      <c r="T3643">
        <v>1144</v>
      </c>
      <c r="U3643">
        <v>823</v>
      </c>
      <c r="V3643" s="1" t="s">
        <v>3385</v>
      </c>
      <c r="W3643" s="1" t="s">
        <v>2551</v>
      </c>
      <c r="X3643" s="5" t="s">
        <v>3394</v>
      </c>
      <c r="Y3643" s="5" t="s">
        <v>2559</v>
      </c>
      <c r="Z3643" s="5" t="s">
        <v>2734</v>
      </c>
      <c r="AA3643" s="5"/>
    </row>
    <row r="3644" spans="1:27" ht="12" customHeight="1" x14ac:dyDescent="0.15">
      <c r="A3644" s="1" t="s">
        <v>933</v>
      </c>
      <c r="B3644" s="1" t="s">
        <v>41</v>
      </c>
      <c r="C3644" s="1" t="s">
        <v>9</v>
      </c>
      <c r="D3644" s="1" t="s">
        <v>2478</v>
      </c>
      <c r="E3644" s="1" t="s">
        <v>934</v>
      </c>
      <c r="F3644" s="1" t="s">
        <v>944</v>
      </c>
      <c r="G3644" s="1" t="s">
        <v>234</v>
      </c>
      <c r="H3644" s="1" t="s">
        <v>235</v>
      </c>
      <c r="I3644">
        <v>44313</v>
      </c>
      <c r="J3644">
        <v>38356</v>
      </c>
      <c r="K3644">
        <v>24426</v>
      </c>
      <c r="L3644">
        <v>42378</v>
      </c>
      <c r="M3644">
        <v>43398</v>
      </c>
      <c r="N3644">
        <v>34595</v>
      </c>
      <c r="O3644">
        <v>45420</v>
      </c>
      <c r="P3644">
        <v>39406</v>
      </c>
      <c r="Q3644">
        <v>41372</v>
      </c>
      <c r="R3644">
        <v>37581</v>
      </c>
      <c r="S3644">
        <v>34449</v>
      </c>
      <c r="T3644">
        <v>38515</v>
      </c>
      <c r="U3644">
        <v>44152</v>
      </c>
      <c r="V3644" s="1" t="s">
        <v>3385</v>
      </c>
      <c r="W3644" s="1" t="s">
        <v>2551</v>
      </c>
      <c r="X3644" s="5" t="s">
        <v>3395</v>
      </c>
      <c r="Y3644" s="5" t="s">
        <v>2553</v>
      </c>
      <c r="Z3644" s="5" t="s">
        <v>2734</v>
      </c>
      <c r="AA3644" s="5"/>
    </row>
    <row r="3645" spans="1:27" ht="12" customHeight="1" x14ac:dyDescent="0.15">
      <c r="A3645" s="1" t="s">
        <v>933</v>
      </c>
      <c r="B3645" s="1" t="s">
        <v>41</v>
      </c>
      <c r="C3645" s="1" t="s">
        <v>15</v>
      </c>
      <c r="D3645" s="1" t="s">
        <v>2478</v>
      </c>
      <c r="E3645" s="1" t="s">
        <v>934</v>
      </c>
      <c r="F3645" s="1" t="s">
        <v>944</v>
      </c>
      <c r="G3645" s="1" t="s">
        <v>238</v>
      </c>
      <c r="H3645" s="1" t="s">
        <v>239</v>
      </c>
      <c r="I3645">
        <v>174809</v>
      </c>
      <c r="J3645">
        <v>150116</v>
      </c>
      <c r="K3645">
        <v>107536</v>
      </c>
      <c r="L3645">
        <v>172187</v>
      </c>
      <c r="M3645">
        <v>172134</v>
      </c>
      <c r="N3645">
        <v>135658</v>
      </c>
      <c r="O3645">
        <v>184975</v>
      </c>
      <c r="P3645">
        <v>157366</v>
      </c>
      <c r="Q3645">
        <v>171587</v>
      </c>
      <c r="R3645">
        <v>156840</v>
      </c>
      <c r="S3645">
        <v>143910</v>
      </c>
      <c r="T3645">
        <v>163657</v>
      </c>
      <c r="U3645">
        <v>192364</v>
      </c>
      <c r="V3645" s="1" t="s">
        <v>3385</v>
      </c>
      <c r="W3645" s="1" t="s">
        <v>2551</v>
      </c>
      <c r="X3645" s="5" t="s">
        <v>3395</v>
      </c>
      <c r="Y3645" s="5" t="s">
        <v>2737</v>
      </c>
      <c r="Z3645" s="5" t="s">
        <v>2738</v>
      </c>
      <c r="AA3645" s="5"/>
    </row>
    <row r="3646" spans="1:27" ht="12" customHeight="1" x14ac:dyDescent="0.15">
      <c r="A3646" s="1" t="s">
        <v>933</v>
      </c>
      <c r="B3646" s="1" t="s">
        <v>41</v>
      </c>
      <c r="C3646" s="1" t="s">
        <v>17</v>
      </c>
      <c r="D3646" s="1" t="s">
        <v>2478</v>
      </c>
      <c r="E3646" s="1" t="s">
        <v>934</v>
      </c>
      <c r="F3646" s="1" t="s">
        <v>944</v>
      </c>
      <c r="G3646" s="1" t="s">
        <v>240</v>
      </c>
      <c r="H3646" s="1" t="s">
        <v>235</v>
      </c>
      <c r="I3646">
        <v>15340</v>
      </c>
      <c r="J3646">
        <v>15696</v>
      </c>
      <c r="K3646">
        <v>12882</v>
      </c>
      <c r="L3646">
        <v>14910</v>
      </c>
      <c r="M3646">
        <v>15982</v>
      </c>
      <c r="N3646">
        <v>13285</v>
      </c>
      <c r="O3646">
        <v>14400</v>
      </c>
      <c r="P3646">
        <v>15925</v>
      </c>
      <c r="Q3646">
        <v>17263</v>
      </c>
      <c r="R3646">
        <v>15607</v>
      </c>
      <c r="S3646">
        <v>12672</v>
      </c>
      <c r="T3646">
        <v>16227</v>
      </c>
      <c r="U3646">
        <v>19039</v>
      </c>
      <c r="V3646" s="1" t="s">
        <v>3385</v>
      </c>
      <c r="W3646" s="1" t="s">
        <v>2551</v>
      </c>
      <c r="X3646" s="5" t="s">
        <v>3395</v>
      </c>
      <c r="Y3646" s="5" t="s">
        <v>2561</v>
      </c>
      <c r="Z3646" s="5" t="s">
        <v>2734</v>
      </c>
      <c r="AA3646" s="5"/>
    </row>
    <row r="3647" spans="1:27" ht="12" customHeight="1" x14ac:dyDescent="0.15">
      <c r="A3647" s="1" t="s">
        <v>933</v>
      </c>
      <c r="B3647" s="1" t="s">
        <v>41</v>
      </c>
      <c r="C3647" s="1" t="s">
        <v>19</v>
      </c>
      <c r="D3647" s="1" t="s">
        <v>2478</v>
      </c>
      <c r="E3647" s="1" t="s">
        <v>934</v>
      </c>
      <c r="F3647" s="1" t="s">
        <v>944</v>
      </c>
      <c r="G3647" s="1" t="s">
        <v>242</v>
      </c>
      <c r="H3647" s="1" t="s">
        <v>235</v>
      </c>
      <c r="I3647">
        <v>43658</v>
      </c>
      <c r="J3647">
        <v>38948</v>
      </c>
      <c r="K3647">
        <v>31533</v>
      </c>
      <c r="L3647">
        <v>39225</v>
      </c>
      <c r="M3647">
        <v>41806</v>
      </c>
      <c r="N3647">
        <v>36327</v>
      </c>
      <c r="O3647">
        <v>43478</v>
      </c>
      <c r="P3647">
        <v>40668</v>
      </c>
      <c r="Q3647">
        <v>38800</v>
      </c>
      <c r="R3647">
        <v>42543</v>
      </c>
      <c r="S3647">
        <v>34381</v>
      </c>
      <c r="T3647">
        <v>38398</v>
      </c>
      <c r="U3647">
        <v>44898</v>
      </c>
      <c r="V3647" s="1" t="s">
        <v>3385</v>
      </c>
      <c r="W3647" s="1" t="s">
        <v>2551</v>
      </c>
      <c r="X3647" s="5" t="s">
        <v>3395</v>
      </c>
      <c r="Y3647" s="5" t="s">
        <v>2557</v>
      </c>
      <c r="Z3647" s="5" t="s">
        <v>2734</v>
      </c>
      <c r="AA3647" s="5"/>
    </row>
    <row r="3648" spans="1:27" ht="12" customHeight="1" x14ac:dyDescent="0.15">
      <c r="A3648" s="1" t="s">
        <v>933</v>
      </c>
      <c r="B3648" s="1" t="s">
        <v>41</v>
      </c>
      <c r="C3648" s="1" t="s">
        <v>21</v>
      </c>
      <c r="D3648" s="1" t="s">
        <v>2478</v>
      </c>
      <c r="E3648" s="1" t="s">
        <v>934</v>
      </c>
      <c r="F3648" s="1" t="s">
        <v>944</v>
      </c>
      <c r="G3648" s="1" t="s">
        <v>245</v>
      </c>
      <c r="H3648" s="1" t="s">
        <v>239</v>
      </c>
      <c r="I3648">
        <v>172374</v>
      </c>
      <c r="J3648">
        <v>152737</v>
      </c>
      <c r="K3648">
        <v>132858</v>
      </c>
      <c r="L3648">
        <v>160068</v>
      </c>
      <c r="M3648">
        <v>162801</v>
      </c>
      <c r="N3648">
        <v>144473</v>
      </c>
      <c r="O3648">
        <v>178074</v>
      </c>
      <c r="P3648">
        <v>162132</v>
      </c>
      <c r="Q3648">
        <v>161648</v>
      </c>
      <c r="R3648">
        <v>180400</v>
      </c>
      <c r="S3648">
        <v>140608</v>
      </c>
      <c r="T3648">
        <v>163770</v>
      </c>
      <c r="U3648">
        <v>192838</v>
      </c>
      <c r="V3648" s="1" t="s">
        <v>3385</v>
      </c>
      <c r="W3648" s="1" t="s">
        <v>2551</v>
      </c>
      <c r="X3648" s="5" t="s">
        <v>3395</v>
      </c>
      <c r="Y3648" s="5" t="s">
        <v>2740</v>
      </c>
      <c r="Z3648" s="5" t="s">
        <v>2738</v>
      </c>
      <c r="AA3648" s="5"/>
    </row>
    <row r="3649" spans="1:27" ht="12" customHeight="1" x14ac:dyDescent="0.15">
      <c r="A3649" s="1" t="s">
        <v>933</v>
      </c>
      <c r="B3649" s="1" t="s">
        <v>41</v>
      </c>
      <c r="C3649" s="1" t="s">
        <v>23</v>
      </c>
      <c r="D3649" s="1" t="s">
        <v>2478</v>
      </c>
      <c r="E3649" s="1" t="s">
        <v>934</v>
      </c>
      <c r="F3649" s="1" t="s">
        <v>944</v>
      </c>
      <c r="G3649" s="1" t="s">
        <v>247</v>
      </c>
      <c r="H3649" s="1" t="s">
        <v>235</v>
      </c>
      <c r="I3649">
        <v>15341</v>
      </c>
      <c r="J3649">
        <v>15666</v>
      </c>
      <c r="K3649">
        <v>12885</v>
      </c>
      <c r="L3649">
        <v>14889</v>
      </c>
      <c r="M3649">
        <v>15982</v>
      </c>
      <c r="N3649">
        <v>13287</v>
      </c>
      <c r="O3649">
        <v>14398</v>
      </c>
      <c r="P3649">
        <v>16088</v>
      </c>
      <c r="Q3649">
        <v>17263</v>
      </c>
      <c r="R3649">
        <v>15608</v>
      </c>
      <c r="S3649">
        <v>12673</v>
      </c>
      <c r="T3649">
        <v>16230</v>
      </c>
      <c r="U3649">
        <v>19040</v>
      </c>
      <c r="V3649" s="1" t="s">
        <v>3385</v>
      </c>
      <c r="W3649" s="1" t="s">
        <v>2551</v>
      </c>
      <c r="X3649" s="5" t="s">
        <v>3395</v>
      </c>
      <c r="Y3649" s="5" t="s">
        <v>2558</v>
      </c>
      <c r="Z3649" s="5" t="s">
        <v>2734</v>
      </c>
      <c r="AA3649" s="5"/>
    </row>
    <row r="3650" spans="1:27" ht="12" customHeight="1" x14ac:dyDescent="0.15">
      <c r="A3650" s="1" t="s">
        <v>933</v>
      </c>
      <c r="B3650" s="1" t="s">
        <v>41</v>
      </c>
      <c r="C3650" s="1" t="s">
        <v>77</v>
      </c>
      <c r="D3650" s="1" t="s">
        <v>2478</v>
      </c>
      <c r="E3650" s="1" t="s">
        <v>934</v>
      </c>
      <c r="F3650" s="1" t="s">
        <v>944</v>
      </c>
      <c r="G3650" s="1" t="s">
        <v>249</v>
      </c>
      <c r="H3650" s="1" t="s">
        <v>235</v>
      </c>
      <c r="I3650">
        <v>23720</v>
      </c>
      <c r="J3650">
        <v>23158</v>
      </c>
      <c r="K3650">
        <v>16048</v>
      </c>
      <c r="L3650">
        <v>19222</v>
      </c>
      <c r="M3650">
        <v>20814</v>
      </c>
      <c r="N3650">
        <v>19080</v>
      </c>
      <c r="O3650">
        <v>21067</v>
      </c>
      <c r="P3650">
        <v>19642</v>
      </c>
      <c r="Q3650">
        <v>22214</v>
      </c>
      <c r="R3650">
        <v>17251</v>
      </c>
      <c r="S3650">
        <v>17318</v>
      </c>
      <c r="T3650">
        <v>17432</v>
      </c>
      <c r="U3650">
        <v>16639</v>
      </c>
      <c r="V3650" s="1" t="s">
        <v>3385</v>
      </c>
      <c r="W3650" s="1" t="s">
        <v>2551</v>
      </c>
      <c r="X3650" s="5" t="s">
        <v>3395</v>
      </c>
      <c r="Y3650" s="5" t="s">
        <v>2559</v>
      </c>
      <c r="Z3650" s="5" t="s">
        <v>2734</v>
      </c>
      <c r="AA3650" s="5"/>
    </row>
    <row r="3651" spans="1:27" ht="12" customHeight="1" x14ac:dyDescent="0.15">
      <c r="A3651" s="1" t="s">
        <v>933</v>
      </c>
      <c r="B3651" s="1" t="s">
        <v>43</v>
      </c>
      <c r="C3651" s="1" t="s">
        <v>9</v>
      </c>
      <c r="D3651" s="1" t="s">
        <v>2478</v>
      </c>
      <c r="E3651" s="1" t="s">
        <v>934</v>
      </c>
      <c r="F3651" s="1" t="s">
        <v>945</v>
      </c>
      <c r="G3651" s="1" t="s">
        <v>234</v>
      </c>
      <c r="H3651" s="1" t="s">
        <v>235</v>
      </c>
      <c r="I3651">
        <v>872</v>
      </c>
      <c r="J3651">
        <v>757</v>
      </c>
      <c r="K3651">
        <v>441</v>
      </c>
      <c r="L3651">
        <v>965</v>
      </c>
      <c r="M3651">
        <v>640</v>
      </c>
      <c r="N3651">
        <v>731</v>
      </c>
      <c r="O3651">
        <v>1070</v>
      </c>
      <c r="P3651">
        <v>852</v>
      </c>
      <c r="Q3651">
        <v>987</v>
      </c>
      <c r="R3651">
        <v>885</v>
      </c>
      <c r="S3651">
        <v>765</v>
      </c>
      <c r="T3651">
        <v>998</v>
      </c>
      <c r="U3651">
        <v>1077</v>
      </c>
      <c r="V3651" s="1" t="s">
        <v>3385</v>
      </c>
      <c r="W3651" s="1" t="s">
        <v>2551</v>
      </c>
      <c r="X3651" s="5" t="s">
        <v>3396</v>
      </c>
      <c r="Y3651" s="5" t="s">
        <v>2553</v>
      </c>
      <c r="Z3651" s="5" t="s">
        <v>2734</v>
      </c>
      <c r="AA3651" s="5"/>
    </row>
    <row r="3652" spans="1:27" ht="12" customHeight="1" x14ac:dyDescent="0.15">
      <c r="A3652" s="1" t="s">
        <v>933</v>
      </c>
      <c r="B3652" s="1" t="s">
        <v>43</v>
      </c>
      <c r="C3652" s="1" t="s">
        <v>15</v>
      </c>
      <c r="D3652" s="1" t="s">
        <v>2478</v>
      </c>
      <c r="E3652" s="1" t="s">
        <v>934</v>
      </c>
      <c r="F3652" s="1" t="s">
        <v>945</v>
      </c>
      <c r="G3652" s="1" t="s">
        <v>238</v>
      </c>
      <c r="H3652" s="1" t="s">
        <v>239</v>
      </c>
      <c r="I3652">
        <v>8173</v>
      </c>
      <c r="J3652">
        <v>7075</v>
      </c>
      <c r="K3652">
        <v>4429</v>
      </c>
      <c r="L3652">
        <v>8596</v>
      </c>
      <c r="M3652">
        <v>5744</v>
      </c>
      <c r="N3652">
        <v>6515</v>
      </c>
      <c r="O3652">
        <v>9631</v>
      </c>
      <c r="P3652">
        <v>8158</v>
      </c>
      <c r="Q3652">
        <v>9017</v>
      </c>
      <c r="R3652">
        <v>7658</v>
      </c>
      <c r="S3652">
        <v>7003</v>
      </c>
      <c r="T3652">
        <v>9248</v>
      </c>
      <c r="U3652">
        <v>10706</v>
      </c>
      <c r="V3652" s="1" t="s">
        <v>3385</v>
      </c>
      <c r="W3652" s="1" t="s">
        <v>2551</v>
      </c>
      <c r="X3652" s="5" t="s">
        <v>3396</v>
      </c>
      <c r="Y3652" s="5" t="s">
        <v>2737</v>
      </c>
      <c r="Z3652" s="5" t="s">
        <v>2738</v>
      </c>
      <c r="AA3652" s="5"/>
    </row>
    <row r="3653" spans="1:27" ht="12" customHeight="1" x14ac:dyDescent="0.15">
      <c r="A3653" s="1" t="s">
        <v>933</v>
      </c>
      <c r="B3653" s="1" t="s">
        <v>43</v>
      </c>
      <c r="C3653" s="1" t="s">
        <v>17</v>
      </c>
      <c r="D3653" s="1" t="s">
        <v>2478</v>
      </c>
      <c r="E3653" s="1" t="s">
        <v>934</v>
      </c>
      <c r="F3653" s="1" t="s">
        <v>945</v>
      </c>
      <c r="G3653" s="1" t="s">
        <v>240</v>
      </c>
      <c r="H3653" s="1" t="s">
        <v>235</v>
      </c>
      <c r="I3653">
        <v>70</v>
      </c>
      <c r="J3653">
        <v>106</v>
      </c>
      <c r="K3653">
        <v>107</v>
      </c>
      <c r="L3653">
        <v>129</v>
      </c>
      <c r="M3653">
        <v>206</v>
      </c>
      <c r="N3653">
        <v>228</v>
      </c>
      <c r="O3653">
        <v>222</v>
      </c>
      <c r="P3653">
        <v>290</v>
      </c>
      <c r="Q3653">
        <v>189</v>
      </c>
      <c r="R3653">
        <v>223</v>
      </c>
      <c r="S3653">
        <v>76</v>
      </c>
      <c r="T3653">
        <v>146</v>
      </c>
      <c r="U3653">
        <v>150</v>
      </c>
      <c r="V3653" s="1" t="s">
        <v>3385</v>
      </c>
      <c r="W3653" s="1" t="s">
        <v>2551</v>
      </c>
      <c r="X3653" s="5" t="s">
        <v>3396</v>
      </c>
      <c r="Y3653" s="5" t="s">
        <v>2561</v>
      </c>
      <c r="Z3653" s="5" t="s">
        <v>2734</v>
      </c>
      <c r="AA3653" s="5"/>
    </row>
    <row r="3654" spans="1:27" ht="12" customHeight="1" x14ac:dyDescent="0.15">
      <c r="A3654" s="1" t="s">
        <v>933</v>
      </c>
      <c r="B3654" s="1" t="s">
        <v>43</v>
      </c>
      <c r="C3654" s="1" t="s">
        <v>19</v>
      </c>
      <c r="D3654" s="1" t="s">
        <v>2478</v>
      </c>
      <c r="E3654" s="1" t="s">
        <v>934</v>
      </c>
      <c r="F3654" s="1" t="s">
        <v>945</v>
      </c>
      <c r="G3654" s="1" t="s">
        <v>242</v>
      </c>
      <c r="H3654" s="1" t="s">
        <v>235</v>
      </c>
      <c r="I3654">
        <v>780</v>
      </c>
      <c r="J3654">
        <v>759</v>
      </c>
      <c r="K3654">
        <v>565</v>
      </c>
      <c r="L3654">
        <v>782</v>
      </c>
      <c r="M3654">
        <v>794</v>
      </c>
      <c r="N3654">
        <v>751</v>
      </c>
      <c r="O3654">
        <v>908</v>
      </c>
      <c r="P3654">
        <v>1021</v>
      </c>
      <c r="Q3654">
        <v>978</v>
      </c>
      <c r="R3654">
        <v>1070</v>
      </c>
      <c r="S3654">
        <v>729</v>
      </c>
      <c r="T3654">
        <v>1037</v>
      </c>
      <c r="U3654">
        <v>1098</v>
      </c>
      <c r="V3654" s="1" t="s">
        <v>3385</v>
      </c>
      <c r="W3654" s="1" t="s">
        <v>2551</v>
      </c>
      <c r="X3654" s="5" t="s">
        <v>3396</v>
      </c>
      <c r="Y3654" s="5" t="s">
        <v>2557</v>
      </c>
      <c r="Z3654" s="5" t="s">
        <v>2734</v>
      </c>
      <c r="AA3654" s="5"/>
    </row>
    <row r="3655" spans="1:27" ht="12" customHeight="1" x14ac:dyDescent="0.15">
      <c r="A3655" s="1" t="s">
        <v>933</v>
      </c>
      <c r="B3655" s="1" t="s">
        <v>43</v>
      </c>
      <c r="C3655" s="1" t="s">
        <v>21</v>
      </c>
      <c r="D3655" s="1" t="s">
        <v>2478</v>
      </c>
      <c r="E3655" s="1" t="s">
        <v>934</v>
      </c>
      <c r="F3655" s="1" t="s">
        <v>945</v>
      </c>
      <c r="G3655" s="1" t="s">
        <v>245</v>
      </c>
      <c r="H3655" s="1" t="s">
        <v>239</v>
      </c>
      <c r="I3655">
        <v>7489</v>
      </c>
      <c r="J3655">
        <v>7162</v>
      </c>
      <c r="K3655">
        <v>5353</v>
      </c>
      <c r="L3655">
        <v>7352</v>
      </c>
      <c r="M3655">
        <v>6920</v>
      </c>
      <c r="N3655">
        <v>6588</v>
      </c>
      <c r="O3655">
        <v>8307</v>
      </c>
      <c r="P3655">
        <v>9477</v>
      </c>
      <c r="Q3655">
        <v>8947</v>
      </c>
      <c r="R3655">
        <v>9428</v>
      </c>
      <c r="S3655">
        <v>6557</v>
      </c>
      <c r="T3655">
        <v>9433</v>
      </c>
      <c r="U3655">
        <v>10748</v>
      </c>
      <c r="V3655" s="1" t="s">
        <v>3385</v>
      </c>
      <c r="W3655" s="1" t="s">
        <v>2551</v>
      </c>
      <c r="X3655" s="5" t="s">
        <v>3396</v>
      </c>
      <c r="Y3655" s="5" t="s">
        <v>2740</v>
      </c>
      <c r="Z3655" s="5" t="s">
        <v>2738</v>
      </c>
      <c r="AA3655" s="5"/>
    </row>
    <row r="3656" spans="1:27" ht="12" customHeight="1" x14ac:dyDescent="0.15">
      <c r="A3656" s="1" t="s">
        <v>933</v>
      </c>
      <c r="B3656" s="1" t="s">
        <v>43</v>
      </c>
      <c r="C3656" s="1" t="s">
        <v>23</v>
      </c>
      <c r="D3656" s="1" t="s">
        <v>2478</v>
      </c>
      <c r="E3656" s="1" t="s">
        <v>934</v>
      </c>
      <c r="F3656" s="1" t="s">
        <v>945</v>
      </c>
      <c r="G3656" s="1" t="s">
        <v>247</v>
      </c>
      <c r="H3656" s="1" t="s">
        <v>235</v>
      </c>
      <c r="I3656">
        <v>70</v>
      </c>
      <c r="J3656">
        <v>106</v>
      </c>
      <c r="K3656">
        <v>107</v>
      </c>
      <c r="L3656">
        <v>129</v>
      </c>
      <c r="M3656">
        <v>170</v>
      </c>
      <c r="N3656">
        <v>173</v>
      </c>
      <c r="O3656">
        <v>220</v>
      </c>
      <c r="P3656">
        <v>271</v>
      </c>
      <c r="Q3656">
        <v>139</v>
      </c>
      <c r="R3656">
        <v>181</v>
      </c>
      <c r="S3656">
        <v>76</v>
      </c>
      <c r="T3656">
        <v>120</v>
      </c>
      <c r="U3656">
        <v>136</v>
      </c>
      <c r="V3656" s="1" t="s">
        <v>3385</v>
      </c>
      <c r="W3656" s="1" t="s">
        <v>2551</v>
      </c>
      <c r="X3656" s="5" t="s">
        <v>3396</v>
      </c>
      <c r="Y3656" s="5" t="s">
        <v>2558</v>
      </c>
      <c r="Z3656" s="5" t="s">
        <v>2734</v>
      </c>
      <c r="AA3656" s="5"/>
    </row>
    <row r="3657" spans="1:27" ht="12" customHeight="1" x14ac:dyDescent="0.15">
      <c r="A3657" s="1" t="s">
        <v>933</v>
      </c>
      <c r="B3657" s="1" t="s">
        <v>43</v>
      </c>
      <c r="C3657" s="1" t="s">
        <v>77</v>
      </c>
      <c r="D3657" s="1" t="s">
        <v>2478</v>
      </c>
      <c r="E3657" s="1" t="s">
        <v>934</v>
      </c>
      <c r="F3657" s="1" t="s">
        <v>945</v>
      </c>
      <c r="G3657" s="1" t="s">
        <v>249</v>
      </c>
      <c r="H3657" s="1" t="s">
        <v>235</v>
      </c>
      <c r="I3657">
        <v>312</v>
      </c>
      <c r="J3657">
        <v>310</v>
      </c>
      <c r="K3657">
        <v>186</v>
      </c>
      <c r="L3657">
        <v>369</v>
      </c>
      <c r="M3657">
        <v>251</v>
      </c>
      <c r="N3657">
        <v>286</v>
      </c>
      <c r="O3657">
        <v>450</v>
      </c>
      <c r="P3657">
        <v>300</v>
      </c>
      <c r="Q3657">
        <v>359</v>
      </c>
      <c r="R3657">
        <v>216</v>
      </c>
      <c r="S3657">
        <v>252</v>
      </c>
      <c r="T3657">
        <v>239</v>
      </c>
      <c r="U3657">
        <v>232</v>
      </c>
      <c r="V3657" s="1" t="s">
        <v>3385</v>
      </c>
      <c r="W3657" s="1" t="s">
        <v>2551</v>
      </c>
      <c r="X3657" s="5" t="s">
        <v>3396</v>
      </c>
      <c r="Y3657" s="5" t="s">
        <v>2559</v>
      </c>
      <c r="Z3657" s="5" t="s">
        <v>2734</v>
      </c>
      <c r="AA3657" s="5"/>
    </row>
    <row r="3658" spans="1:27" ht="12" customHeight="1" x14ac:dyDescent="0.15">
      <c r="A3658" s="1" t="s">
        <v>933</v>
      </c>
      <c r="B3658" s="1" t="s">
        <v>45</v>
      </c>
      <c r="C3658" s="1" t="s">
        <v>9</v>
      </c>
      <c r="D3658" s="1" t="s">
        <v>2478</v>
      </c>
      <c r="E3658" s="1" t="s">
        <v>934</v>
      </c>
      <c r="F3658" s="1" t="s">
        <v>946</v>
      </c>
      <c r="G3658" s="1" t="s">
        <v>234</v>
      </c>
      <c r="H3658" s="1" t="s">
        <v>235</v>
      </c>
      <c r="I3658">
        <v>8640</v>
      </c>
      <c r="J3658">
        <v>7930</v>
      </c>
      <c r="K3658">
        <v>7519</v>
      </c>
      <c r="L3658">
        <v>9487</v>
      </c>
      <c r="M3658">
        <v>7876</v>
      </c>
      <c r="N3658">
        <v>8979</v>
      </c>
      <c r="O3658">
        <v>7238</v>
      </c>
      <c r="P3658">
        <v>7106</v>
      </c>
      <c r="Q3658">
        <v>7726</v>
      </c>
      <c r="R3658">
        <v>8097</v>
      </c>
      <c r="S3658">
        <v>6343</v>
      </c>
      <c r="T3658">
        <v>8040</v>
      </c>
      <c r="U3658">
        <v>5827</v>
      </c>
      <c r="V3658" s="1" t="s">
        <v>3385</v>
      </c>
      <c r="W3658" s="1" t="s">
        <v>2551</v>
      </c>
      <c r="X3658" s="5" t="s">
        <v>3397</v>
      </c>
      <c r="Y3658" s="5" t="s">
        <v>2553</v>
      </c>
      <c r="Z3658" s="5" t="s">
        <v>2734</v>
      </c>
      <c r="AA3658" s="5"/>
    </row>
    <row r="3659" spans="1:27" ht="12" customHeight="1" x14ac:dyDescent="0.15">
      <c r="A3659" s="1" t="s">
        <v>933</v>
      </c>
      <c r="B3659" s="1" t="s">
        <v>45</v>
      </c>
      <c r="C3659" s="1" t="s">
        <v>15</v>
      </c>
      <c r="D3659" s="1" t="s">
        <v>2478</v>
      </c>
      <c r="E3659" s="1" t="s">
        <v>934</v>
      </c>
      <c r="F3659" s="1" t="s">
        <v>946</v>
      </c>
      <c r="G3659" s="1" t="s">
        <v>238</v>
      </c>
      <c r="H3659" s="1" t="s">
        <v>239</v>
      </c>
      <c r="I3659">
        <v>3403</v>
      </c>
      <c r="J3659">
        <v>3306</v>
      </c>
      <c r="K3659">
        <v>3683</v>
      </c>
      <c r="L3659">
        <v>4489</v>
      </c>
      <c r="M3659">
        <v>3710</v>
      </c>
      <c r="N3659">
        <v>4208</v>
      </c>
      <c r="O3659">
        <v>3457</v>
      </c>
      <c r="P3659">
        <v>3171</v>
      </c>
      <c r="Q3659">
        <v>3495</v>
      </c>
      <c r="R3659">
        <v>3530</v>
      </c>
      <c r="S3659">
        <v>3232</v>
      </c>
      <c r="T3659">
        <v>4116</v>
      </c>
      <c r="U3659">
        <v>3437</v>
      </c>
      <c r="V3659" s="1" t="s">
        <v>3385</v>
      </c>
      <c r="W3659" s="1" t="s">
        <v>2551</v>
      </c>
      <c r="X3659" s="5" t="s">
        <v>3397</v>
      </c>
      <c r="Y3659" s="5" t="s">
        <v>2737</v>
      </c>
      <c r="Z3659" s="5" t="s">
        <v>2738</v>
      </c>
      <c r="AA3659" s="5"/>
    </row>
    <row r="3660" spans="1:27" ht="12" customHeight="1" x14ac:dyDescent="0.15">
      <c r="A3660" s="1" t="s">
        <v>933</v>
      </c>
      <c r="B3660" s="1" t="s">
        <v>45</v>
      </c>
      <c r="C3660" s="1" t="s">
        <v>17</v>
      </c>
      <c r="D3660" s="1" t="s">
        <v>2478</v>
      </c>
      <c r="E3660" s="1" t="s">
        <v>934</v>
      </c>
      <c r="F3660" s="1" t="s">
        <v>946</v>
      </c>
      <c r="G3660" s="1" t="s">
        <v>240</v>
      </c>
      <c r="H3660" s="1" t="s">
        <v>235</v>
      </c>
      <c r="I3660">
        <v>0</v>
      </c>
      <c r="J3660">
        <v>0</v>
      </c>
      <c r="K3660">
        <v>0</v>
      </c>
      <c r="L3660">
        <v>0</v>
      </c>
      <c r="M3660">
        <v>0</v>
      </c>
      <c r="N3660">
        <v>0</v>
      </c>
      <c r="O3660">
        <v>0</v>
      </c>
      <c r="P3660">
        <v>0</v>
      </c>
      <c r="Q3660">
        <v>0</v>
      </c>
      <c r="R3660">
        <v>0</v>
      </c>
      <c r="S3660">
        <v>0</v>
      </c>
      <c r="T3660">
        <v>0</v>
      </c>
      <c r="U3660">
        <v>0</v>
      </c>
      <c r="V3660" s="1" t="s">
        <v>3385</v>
      </c>
      <c r="W3660" s="1" t="s">
        <v>2551</v>
      </c>
      <c r="X3660" s="5" t="s">
        <v>3397</v>
      </c>
      <c r="Y3660" s="5" t="s">
        <v>2561</v>
      </c>
      <c r="Z3660" s="5" t="s">
        <v>2734</v>
      </c>
      <c r="AA3660" s="5"/>
    </row>
    <row r="3661" spans="1:27" ht="12" customHeight="1" x14ac:dyDescent="0.15">
      <c r="A3661" s="1" t="s">
        <v>933</v>
      </c>
      <c r="B3661" s="1" t="s">
        <v>45</v>
      </c>
      <c r="C3661" s="1" t="s">
        <v>19</v>
      </c>
      <c r="D3661" s="1" t="s">
        <v>2478</v>
      </c>
      <c r="E3661" s="1" t="s">
        <v>934</v>
      </c>
      <c r="F3661" s="1" t="s">
        <v>946</v>
      </c>
      <c r="G3661" s="1" t="s">
        <v>242</v>
      </c>
      <c r="H3661" s="1" t="s">
        <v>235</v>
      </c>
      <c r="I3661">
        <v>10069</v>
      </c>
      <c r="J3661">
        <v>7520</v>
      </c>
      <c r="K3661">
        <v>8148</v>
      </c>
      <c r="L3661">
        <v>9776</v>
      </c>
      <c r="M3661">
        <v>7456</v>
      </c>
      <c r="N3661">
        <v>8774</v>
      </c>
      <c r="O3661">
        <v>8026</v>
      </c>
      <c r="P3661">
        <v>7080</v>
      </c>
      <c r="Q3661">
        <v>7216</v>
      </c>
      <c r="R3661">
        <v>7827</v>
      </c>
      <c r="S3661">
        <v>5691</v>
      </c>
      <c r="T3661">
        <v>6133</v>
      </c>
      <c r="U3661">
        <v>7165</v>
      </c>
      <c r="V3661" s="1" t="s">
        <v>3385</v>
      </c>
      <c r="W3661" s="1" t="s">
        <v>2551</v>
      </c>
      <c r="X3661" s="5" t="s">
        <v>3397</v>
      </c>
      <c r="Y3661" s="5" t="s">
        <v>2557</v>
      </c>
      <c r="Z3661" s="5" t="s">
        <v>2734</v>
      </c>
      <c r="AA3661" s="5"/>
    </row>
    <row r="3662" spans="1:27" ht="12" customHeight="1" x14ac:dyDescent="0.15">
      <c r="A3662" s="1" t="s">
        <v>933</v>
      </c>
      <c r="B3662" s="1" t="s">
        <v>45</v>
      </c>
      <c r="C3662" s="1" t="s">
        <v>21</v>
      </c>
      <c r="D3662" s="1" t="s">
        <v>2478</v>
      </c>
      <c r="E3662" s="1" t="s">
        <v>934</v>
      </c>
      <c r="F3662" s="1" t="s">
        <v>946</v>
      </c>
      <c r="G3662" s="1" t="s">
        <v>245</v>
      </c>
      <c r="H3662" s="1" t="s">
        <v>239</v>
      </c>
      <c r="I3662">
        <v>4799</v>
      </c>
      <c r="J3662">
        <v>3045</v>
      </c>
      <c r="K3662">
        <v>3699</v>
      </c>
      <c r="L3662">
        <v>5093</v>
      </c>
      <c r="M3662">
        <v>3406</v>
      </c>
      <c r="N3662">
        <v>3913</v>
      </c>
      <c r="O3662">
        <v>4046</v>
      </c>
      <c r="P3662">
        <v>3849</v>
      </c>
      <c r="Q3662">
        <v>3998</v>
      </c>
      <c r="R3662">
        <v>3993</v>
      </c>
      <c r="S3662">
        <v>3118</v>
      </c>
      <c r="T3662">
        <v>3506</v>
      </c>
      <c r="U3662">
        <v>4318</v>
      </c>
      <c r="V3662" s="1" t="s">
        <v>3385</v>
      </c>
      <c r="W3662" s="1" t="s">
        <v>2551</v>
      </c>
      <c r="X3662" s="5" t="s">
        <v>3397</v>
      </c>
      <c r="Y3662" s="5" t="s">
        <v>2740</v>
      </c>
      <c r="Z3662" s="5" t="s">
        <v>2738</v>
      </c>
      <c r="AA3662" s="5"/>
    </row>
    <row r="3663" spans="1:27" ht="12" customHeight="1" x14ac:dyDescent="0.15">
      <c r="A3663" s="1" t="s">
        <v>933</v>
      </c>
      <c r="B3663" s="1" t="s">
        <v>45</v>
      </c>
      <c r="C3663" s="1" t="s">
        <v>23</v>
      </c>
      <c r="D3663" s="1" t="s">
        <v>2478</v>
      </c>
      <c r="E3663" s="1" t="s">
        <v>934</v>
      </c>
      <c r="F3663" s="1" t="s">
        <v>946</v>
      </c>
      <c r="G3663" s="1" t="s">
        <v>247</v>
      </c>
      <c r="H3663" s="1" t="s">
        <v>235</v>
      </c>
      <c r="I3663">
        <v>0</v>
      </c>
      <c r="J3663">
        <v>0</v>
      </c>
      <c r="K3663">
        <v>0</v>
      </c>
      <c r="L3663">
        <v>0</v>
      </c>
      <c r="M3663">
        <v>0</v>
      </c>
      <c r="N3663">
        <v>0</v>
      </c>
      <c r="O3663">
        <v>0</v>
      </c>
      <c r="P3663">
        <v>9</v>
      </c>
      <c r="Q3663">
        <v>0</v>
      </c>
      <c r="R3663">
        <v>6</v>
      </c>
      <c r="S3663">
        <v>0</v>
      </c>
      <c r="T3663">
        <v>0</v>
      </c>
      <c r="U3663">
        <v>0</v>
      </c>
      <c r="V3663" s="1" t="s">
        <v>3385</v>
      </c>
      <c r="W3663" s="1" t="s">
        <v>2551</v>
      </c>
      <c r="X3663" s="5" t="s">
        <v>3397</v>
      </c>
      <c r="Y3663" s="5" t="s">
        <v>2558</v>
      </c>
      <c r="Z3663" s="5" t="s">
        <v>2734</v>
      </c>
      <c r="AA3663" s="5"/>
    </row>
    <row r="3664" spans="1:27" ht="12" customHeight="1" x14ac:dyDescent="0.15">
      <c r="A3664" s="1" t="s">
        <v>933</v>
      </c>
      <c r="B3664" s="1" t="s">
        <v>45</v>
      </c>
      <c r="C3664" s="1" t="s">
        <v>77</v>
      </c>
      <c r="D3664" s="1" t="s">
        <v>2478</v>
      </c>
      <c r="E3664" s="1" t="s">
        <v>934</v>
      </c>
      <c r="F3664" s="1" t="s">
        <v>946</v>
      </c>
      <c r="G3664" s="1" t="s">
        <v>249</v>
      </c>
      <c r="H3664" s="1" t="s">
        <v>235</v>
      </c>
      <c r="I3664">
        <v>6302</v>
      </c>
      <c r="J3664">
        <v>6712</v>
      </c>
      <c r="K3664">
        <v>6083</v>
      </c>
      <c r="L3664">
        <v>5794</v>
      </c>
      <c r="M3664">
        <v>6214</v>
      </c>
      <c r="N3664">
        <v>6419</v>
      </c>
      <c r="O3664">
        <v>5631</v>
      </c>
      <c r="P3664">
        <v>5648</v>
      </c>
      <c r="Q3664">
        <v>6158</v>
      </c>
      <c r="R3664">
        <v>6422</v>
      </c>
      <c r="S3664">
        <v>7085</v>
      </c>
      <c r="T3664">
        <v>9003</v>
      </c>
      <c r="U3664">
        <v>7676</v>
      </c>
      <c r="V3664" s="1" t="s">
        <v>3385</v>
      </c>
      <c r="W3664" s="1" t="s">
        <v>2551</v>
      </c>
      <c r="X3664" s="5" t="s">
        <v>3397</v>
      </c>
      <c r="Y3664" s="5" t="s">
        <v>2559</v>
      </c>
      <c r="Z3664" s="5" t="s">
        <v>2734</v>
      </c>
      <c r="AA3664" s="5"/>
    </row>
    <row r="3665" spans="1:27" ht="12" customHeight="1" x14ac:dyDescent="0.15">
      <c r="A3665" s="1" t="s">
        <v>933</v>
      </c>
      <c r="B3665" s="1" t="s">
        <v>47</v>
      </c>
      <c r="C3665" s="1" t="s">
        <v>9</v>
      </c>
      <c r="D3665" s="1" t="s">
        <v>2478</v>
      </c>
      <c r="E3665" s="1" t="s">
        <v>934</v>
      </c>
      <c r="F3665" s="1" t="s">
        <v>947</v>
      </c>
      <c r="G3665" s="1" t="s">
        <v>234</v>
      </c>
      <c r="H3665" s="1" t="s">
        <v>235</v>
      </c>
      <c r="I3665">
        <v>758</v>
      </c>
      <c r="J3665">
        <v>639</v>
      </c>
      <c r="K3665">
        <v>636</v>
      </c>
      <c r="L3665">
        <v>757</v>
      </c>
      <c r="M3665">
        <v>687</v>
      </c>
      <c r="N3665">
        <v>568</v>
      </c>
      <c r="O3665">
        <v>749</v>
      </c>
      <c r="P3665">
        <v>650</v>
      </c>
      <c r="Q3665">
        <v>662</v>
      </c>
      <c r="R3665">
        <v>662</v>
      </c>
      <c r="S3665">
        <v>564</v>
      </c>
      <c r="T3665">
        <v>675</v>
      </c>
      <c r="U3665">
        <v>890</v>
      </c>
      <c r="V3665" s="1" t="s">
        <v>3385</v>
      </c>
      <c r="W3665" s="1" t="s">
        <v>2551</v>
      </c>
      <c r="X3665" s="5" t="s">
        <v>3398</v>
      </c>
      <c r="Y3665" s="5" t="s">
        <v>2553</v>
      </c>
      <c r="Z3665" s="5" t="s">
        <v>2734</v>
      </c>
      <c r="AA3665" s="5"/>
    </row>
    <row r="3666" spans="1:27" ht="12" customHeight="1" x14ac:dyDescent="0.15">
      <c r="A3666" s="1" t="s">
        <v>933</v>
      </c>
      <c r="B3666" s="1" t="s">
        <v>47</v>
      </c>
      <c r="C3666" s="1" t="s">
        <v>15</v>
      </c>
      <c r="D3666" s="1" t="s">
        <v>2478</v>
      </c>
      <c r="E3666" s="1" t="s">
        <v>934</v>
      </c>
      <c r="F3666" s="1" t="s">
        <v>947</v>
      </c>
      <c r="G3666" s="1" t="s">
        <v>238</v>
      </c>
      <c r="H3666" s="1" t="s">
        <v>239</v>
      </c>
      <c r="I3666">
        <v>5256</v>
      </c>
      <c r="J3666">
        <v>3923</v>
      </c>
      <c r="K3666">
        <v>3920</v>
      </c>
      <c r="L3666">
        <v>4561</v>
      </c>
      <c r="M3666">
        <v>4251</v>
      </c>
      <c r="N3666">
        <v>3748</v>
      </c>
      <c r="O3666">
        <v>4829</v>
      </c>
      <c r="P3666">
        <v>3312</v>
      </c>
      <c r="Q3666">
        <v>4428</v>
      </c>
      <c r="R3666">
        <v>4169</v>
      </c>
      <c r="S3666">
        <v>3518</v>
      </c>
      <c r="T3666">
        <v>4634</v>
      </c>
      <c r="U3666">
        <v>6320</v>
      </c>
      <c r="V3666" s="1" t="s">
        <v>3385</v>
      </c>
      <c r="W3666" s="1" t="s">
        <v>2551</v>
      </c>
      <c r="X3666" s="5" t="s">
        <v>3398</v>
      </c>
      <c r="Y3666" s="5" t="s">
        <v>2737</v>
      </c>
      <c r="Z3666" s="5" t="s">
        <v>2738</v>
      </c>
      <c r="AA3666" s="5"/>
    </row>
    <row r="3667" spans="1:27" ht="12" customHeight="1" x14ac:dyDescent="0.15">
      <c r="A3667" s="1" t="s">
        <v>933</v>
      </c>
      <c r="B3667" s="1" t="s">
        <v>47</v>
      </c>
      <c r="C3667" s="1" t="s">
        <v>17</v>
      </c>
      <c r="D3667" s="1" t="s">
        <v>2478</v>
      </c>
      <c r="E3667" s="1" t="s">
        <v>934</v>
      </c>
      <c r="F3667" s="1" t="s">
        <v>947</v>
      </c>
      <c r="G3667" s="1" t="s">
        <v>240</v>
      </c>
      <c r="H3667" s="1" t="s">
        <v>235</v>
      </c>
      <c r="I3667">
        <v>0</v>
      </c>
      <c r="J3667">
        <v>0</v>
      </c>
      <c r="K3667">
        <v>0</v>
      </c>
      <c r="L3667">
        <v>0</v>
      </c>
      <c r="M3667">
        <v>0</v>
      </c>
      <c r="N3667">
        <v>0</v>
      </c>
      <c r="O3667">
        <v>0</v>
      </c>
      <c r="P3667">
        <v>0</v>
      </c>
      <c r="Q3667">
        <v>0</v>
      </c>
      <c r="R3667">
        <v>0</v>
      </c>
      <c r="S3667">
        <v>0</v>
      </c>
      <c r="T3667">
        <v>0</v>
      </c>
      <c r="U3667">
        <v>0</v>
      </c>
      <c r="V3667" s="1" t="s">
        <v>3385</v>
      </c>
      <c r="W3667" s="1" t="s">
        <v>2551</v>
      </c>
      <c r="X3667" s="5" t="s">
        <v>3398</v>
      </c>
      <c r="Y3667" s="5" t="s">
        <v>2561</v>
      </c>
      <c r="Z3667" s="5" t="s">
        <v>2734</v>
      </c>
      <c r="AA3667" s="5"/>
    </row>
    <row r="3668" spans="1:27" ht="12" customHeight="1" x14ac:dyDescent="0.15">
      <c r="A3668" s="1" t="s">
        <v>933</v>
      </c>
      <c r="B3668" s="1" t="s">
        <v>47</v>
      </c>
      <c r="C3668" s="1" t="s">
        <v>19</v>
      </c>
      <c r="D3668" s="1" t="s">
        <v>2478</v>
      </c>
      <c r="E3668" s="1" t="s">
        <v>934</v>
      </c>
      <c r="F3668" s="1" t="s">
        <v>947</v>
      </c>
      <c r="G3668" s="1" t="s">
        <v>242</v>
      </c>
      <c r="H3668" s="1" t="s">
        <v>235</v>
      </c>
      <c r="I3668">
        <v>862</v>
      </c>
      <c r="J3668">
        <v>599</v>
      </c>
      <c r="K3668">
        <v>589</v>
      </c>
      <c r="L3668">
        <v>751</v>
      </c>
      <c r="M3668">
        <v>693</v>
      </c>
      <c r="N3668">
        <v>624</v>
      </c>
      <c r="O3668">
        <v>763</v>
      </c>
      <c r="P3668">
        <v>660</v>
      </c>
      <c r="Q3668">
        <v>618</v>
      </c>
      <c r="R3668">
        <v>698</v>
      </c>
      <c r="S3668">
        <v>579</v>
      </c>
      <c r="T3668">
        <v>643</v>
      </c>
      <c r="U3668">
        <v>988</v>
      </c>
      <c r="V3668" s="1" t="s">
        <v>3385</v>
      </c>
      <c r="W3668" s="1" t="s">
        <v>2551</v>
      </c>
      <c r="X3668" s="5" t="s">
        <v>3398</v>
      </c>
      <c r="Y3668" s="5" t="s">
        <v>2557</v>
      </c>
      <c r="Z3668" s="5" t="s">
        <v>2734</v>
      </c>
      <c r="AA3668" s="5"/>
    </row>
    <row r="3669" spans="1:27" ht="12" customHeight="1" x14ac:dyDescent="0.15">
      <c r="A3669" s="1" t="s">
        <v>933</v>
      </c>
      <c r="B3669" s="1" t="s">
        <v>47</v>
      </c>
      <c r="C3669" s="1" t="s">
        <v>21</v>
      </c>
      <c r="D3669" s="1" t="s">
        <v>2478</v>
      </c>
      <c r="E3669" s="1" t="s">
        <v>934</v>
      </c>
      <c r="F3669" s="1" t="s">
        <v>947</v>
      </c>
      <c r="G3669" s="1" t="s">
        <v>245</v>
      </c>
      <c r="H3669" s="1" t="s">
        <v>239</v>
      </c>
      <c r="I3669">
        <v>6010</v>
      </c>
      <c r="J3669">
        <v>3688</v>
      </c>
      <c r="K3669">
        <v>3603</v>
      </c>
      <c r="L3669">
        <v>4556</v>
      </c>
      <c r="M3669">
        <v>4309</v>
      </c>
      <c r="N3669">
        <v>4111</v>
      </c>
      <c r="O3669">
        <v>4923</v>
      </c>
      <c r="P3669">
        <v>3419</v>
      </c>
      <c r="Q3669">
        <v>4127</v>
      </c>
      <c r="R3669">
        <v>4396</v>
      </c>
      <c r="S3669">
        <v>3610</v>
      </c>
      <c r="T3669">
        <v>4424</v>
      </c>
      <c r="U3669">
        <v>7056</v>
      </c>
      <c r="V3669" s="1" t="s">
        <v>3385</v>
      </c>
      <c r="W3669" s="1" t="s">
        <v>2551</v>
      </c>
      <c r="X3669" s="5" t="s">
        <v>3398</v>
      </c>
      <c r="Y3669" s="5" t="s">
        <v>2740</v>
      </c>
      <c r="Z3669" s="5" t="s">
        <v>2738</v>
      </c>
      <c r="AA3669" s="5"/>
    </row>
    <row r="3670" spans="1:27" ht="12" customHeight="1" x14ac:dyDescent="0.15">
      <c r="A3670" s="1" t="s">
        <v>933</v>
      </c>
      <c r="B3670" s="1" t="s">
        <v>47</v>
      </c>
      <c r="C3670" s="1" t="s">
        <v>23</v>
      </c>
      <c r="D3670" s="1" t="s">
        <v>2478</v>
      </c>
      <c r="E3670" s="1" t="s">
        <v>934</v>
      </c>
      <c r="F3670" s="1" t="s">
        <v>947</v>
      </c>
      <c r="G3670" s="1" t="s">
        <v>247</v>
      </c>
      <c r="H3670" s="1" t="s">
        <v>235</v>
      </c>
      <c r="I3670">
        <v>0</v>
      </c>
      <c r="J3670">
        <v>0</v>
      </c>
      <c r="K3670">
        <v>0</v>
      </c>
      <c r="L3670">
        <v>0</v>
      </c>
      <c r="M3670">
        <v>0</v>
      </c>
      <c r="N3670">
        <v>0</v>
      </c>
      <c r="O3670">
        <v>0</v>
      </c>
      <c r="P3670">
        <v>0</v>
      </c>
      <c r="Q3670">
        <v>0</v>
      </c>
      <c r="R3670">
        <v>0</v>
      </c>
      <c r="S3670">
        <v>0</v>
      </c>
      <c r="T3670">
        <v>0</v>
      </c>
      <c r="U3670">
        <v>0</v>
      </c>
      <c r="V3670" s="1" t="s">
        <v>3385</v>
      </c>
      <c r="W3670" s="1" t="s">
        <v>2551</v>
      </c>
      <c r="X3670" s="5" t="s">
        <v>3398</v>
      </c>
      <c r="Y3670" s="5" t="s">
        <v>2558</v>
      </c>
      <c r="Z3670" s="5" t="s">
        <v>2734</v>
      </c>
      <c r="AA3670" s="5"/>
    </row>
    <row r="3671" spans="1:27" ht="12" customHeight="1" x14ac:dyDescent="0.15">
      <c r="A3671" s="1" t="s">
        <v>933</v>
      </c>
      <c r="B3671" s="1" t="s">
        <v>47</v>
      </c>
      <c r="C3671" s="1" t="s">
        <v>77</v>
      </c>
      <c r="D3671" s="1" t="s">
        <v>2478</v>
      </c>
      <c r="E3671" s="1" t="s">
        <v>934</v>
      </c>
      <c r="F3671" s="1" t="s">
        <v>947</v>
      </c>
      <c r="G3671" s="1" t="s">
        <v>249</v>
      </c>
      <c r="H3671" s="1" t="s">
        <v>235</v>
      </c>
      <c r="I3671">
        <v>196</v>
      </c>
      <c r="J3671">
        <v>236</v>
      </c>
      <c r="K3671">
        <v>283</v>
      </c>
      <c r="L3671">
        <v>289</v>
      </c>
      <c r="M3671">
        <v>283</v>
      </c>
      <c r="N3671">
        <v>227</v>
      </c>
      <c r="O3671">
        <v>213</v>
      </c>
      <c r="P3671">
        <v>203</v>
      </c>
      <c r="Q3671">
        <v>247</v>
      </c>
      <c r="R3671">
        <v>211</v>
      </c>
      <c r="S3671">
        <v>196</v>
      </c>
      <c r="T3671">
        <v>228</v>
      </c>
      <c r="U3671">
        <v>130</v>
      </c>
      <c r="V3671" s="1" t="s">
        <v>3385</v>
      </c>
      <c r="W3671" s="1" t="s">
        <v>2551</v>
      </c>
      <c r="X3671" s="5" t="s">
        <v>3398</v>
      </c>
      <c r="Y3671" s="5" t="s">
        <v>2559</v>
      </c>
      <c r="Z3671" s="5" t="s">
        <v>2734</v>
      </c>
      <c r="AA3671" s="5"/>
    </row>
    <row r="3672" spans="1:27" ht="12" customHeight="1" x14ac:dyDescent="0.15">
      <c r="A3672" s="1" t="s">
        <v>933</v>
      </c>
      <c r="B3672" s="1" t="s">
        <v>49</v>
      </c>
      <c r="C3672" s="1" t="s">
        <v>9</v>
      </c>
      <c r="D3672" s="1" t="s">
        <v>2478</v>
      </c>
      <c r="E3672" s="1" t="s">
        <v>934</v>
      </c>
      <c r="F3672" s="1" t="s">
        <v>948</v>
      </c>
      <c r="G3672" s="1" t="s">
        <v>234</v>
      </c>
      <c r="H3672" s="1" t="s">
        <v>235</v>
      </c>
      <c r="I3672">
        <v>16554</v>
      </c>
      <c r="J3672">
        <v>11061</v>
      </c>
      <c r="K3672">
        <v>9382</v>
      </c>
      <c r="L3672">
        <v>10546</v>
      </c>
      <c r="M3672">
        <v>13260</v>
      </c>
      <c r="N3672">
        <v>14539</v>
      </c>
      <c r="O3672">
        <v>13255</v>
      </c>
      <c r="P3672">
        <v>13990</v>
      </c>
      <c r="Q3672">
        <v>13698</v>
      </c>
      <c r="R3672">
        <v>12874</v>
      </c>
      <c r="S3672">
        <v>9391</v>
      </c>
      <c r="T3672">
        <v>11067</v>
      </c>
      <c r="U3672">
        <v>10026</v>
      </c>
      <c r="V3672" s="1" t="s">
        <v>3385</v>
      </c>
      <c r="W3672" s="1" t="s">
        <v>2551</v>
      </c>
      <c r="X3672" s="5" t="s">
        <v>3399</v>
      </c>
      <c r="Y3672" s="5" t="s">
        <v>2553</v>
      </c>
      <c r="Z3672" s="5" t="s">
        <v>2734</v>
      </c>
      <c r="AA3672" s="5"/>
    </row>
    <row r="3673" spans="1:27" ht="12" customHeight="1" x14ac:dyDescent="0.15">
      <c r="A3673" s="1" t="s">
        <v>933</v>
      </c>
      <c r="B3673" s="1" t="s">
        <v>49</v>
      </c>
      <c r="C3673" s="1" t="s">
        <v>15</v>
      </c>
      <c r="D3673" s="1" t="s">
        <v>2478</v>
      </c>
      <c r="E3673" s="1" t="s">
        <v>934</v>
      </c>
      <c r="F3673" s="1" t="s">
        <v>948</v>
      </c>
      <c r="G3673" s="1" t="s">
        <v>238</v>
      </c>
      <c r="H3673" s="1" t="s">
        <v>239</v>
      </c>
      <c r="I3673">
        <v>2680</v>
      </c>
      <c r="J3673">
        <v>1855</v>
      </c>
      <c r="K3673">
        <v>1507</v>
      </c>
      <c r="L3673">
        <v>1612</v>
      </c>
      <c r="M3673">
        <v>2079</v>
      </c>
      <c r="N3673">
        <v>2364</v>
      </c>
      <c r="O3673">
        <v>2151</v>
      </c>
      <c r="P3673">
        <v>2296</v>
      </c>
      <c r="Q3673">
        <v>2353</v>
      </c>
      <c r="R3673">
        <v>2305</v>
      </c>
      <c r="S3673">
        <v>1633</v>
      </c>
      <c r="T3673">
        <v>1932</v>
      </c>
      <c r="U3673">
        <v>1812</v>
      </c>
      <c r="V3673" s="1" t="s">
        <v>3385</v>
      </c>
      <c r="W3673" s="1" t="s">
        <v>2551</v>
      </c>
      <c r="X3673" s="5" t="s">
        <v>3399</v>
      </c>
      <c r="Y3673" s="5" t="s">
        <v>2737</v>
      </c>
      <c r="Z3673" s="5" t="s">
        <v>2738</v>
      </c>
      <c r="AA3673" s="5"/>
    </row>
    <row r="3674" spans="1:27" ht="12" customHeight="1" x14ac:dyDescent="0.15">
      <c r="A3674" s="1" t="s">
        <v>933</v>
      </c>
      <c r="B3674" s="1" t="s">
        <v>49</v>
      </c>
      <c r="C3674" s="1" t="s">
        <v>17</v>
      </c>
      <c r="D3674" s="1" t="s">
        <v>2478</v>
      </c>
      <c r="E3674" s="1" t="s">
        <v>934</v>
      </c>
      <c r="F3674" s="1" t="s">
        <v>948</v>
      </c>
      <c r="G3674" s="1" t="s">
        <v>240</v>
      </c>
      <c r="H3674" s="1" t="s">
        <v>235</v>
      </c>
      <c r="I3674">
        <v>21929</v>
      </c>
      <c r="J3674">
        <v>12657</v>
      </c>
      <c r="K3674">
        <v>11991</v>
      </c>
      <c r="L3674">
        <v>15714</v>
      </c>
      <c r="M3674">
        <v>15524</v>
      </c>
      <c r="N3674">
        <v>15699</v>
      </c>
      <c r="O3674">
        <v>15811</v>
      </c>
      <c r="P3674">
        <v>16754</v>
      </c>
      <c r="Q3674">
        <v>15678</v>
      </c>
      <c r="R3674">
        <v>14498</v>
      </c>
      <c r="S3674">
        <v>11255</v>
      </c>
      <c r="T3674">
        <v>13350</v>
      </c>
      <c r="U3674">
        <v>11596</v>
      </c>
      <c r="V3674" s="1" t="s">
        <v>3385</v>
      </c>
      <c r="W3674" s="1" t="s">
        <v>2551</v>
      </c>
      <c r="X3674" s="5" t="s">
        <v>3399</v>
      </c>
      <c r="Y3674" s="5" t="s">
        <v>2561</v>
      </c>
      <c r="Z3674" s="5" t="s">
        <v>2734</v>
      </c>
      <c r="AA3674" s="5"/>
    </row>
    <row r="3675" spans="1:27" ht="12" customHeight="1" x14ac:dyDescent="0.15">
      <c r="A3675" s="1" t="s">
        <v>933</v>
      </c>
      <c r="B3675" s="1" t="s">
        <v>49</v>
      </c>
      <c r="C3675" s="1" t="s">
        <v>19</v>
      </c>
      <c r="D3675" s="1" t="s">
        <v>2478</v>
      </c>
      <c r="E3675" s="1" t="s">
        <v>934</v>
      </c>
      <c r="F3675" s="1" t="s">
        <v>948</v>
      </c>
      <c r="G3675" s="1" t="s">
        <v>242</v>
      </c>
      <c r="H3675" s="1" t="s">
        <v>235</v>
      </c>
      <c r="I3675">
        <v>24176</v>
      </c>
      <c r="J3675">
        <v>16514</v>
      </c>
      <c r="K3675">
        <v>15583</v>
      </c>
      <c r="L3675">
        <v>17199</v>
      </c>
      <c r="M3675">
        <v>15422</v>
      </c>
      <c r="N3675">
        <v>19815</v>
      </c>
      <c r="O3675">
        <v>17513</v>
      </c>
      <c r="P3675">
        <v>18055</v>
      </c>
      <c r="Q3675">
        <v>16720</v>
      </c>
      <c r="R3675">
        <v>15423</v>
      </c>
      <c r="S3675">
        <v>12635</v>
      </c>
      <c r="T3675">
        <v>12207</v>
      </c>
      <c r="U3675">
        <v>18210</v>
      </c>
      <c r="V3675" s="1" t="s">
        <v>3385</v>
      </c>
      <c r="W3675" s="1" t="s">
        <v>2551</v>
      </c>
      <c r="X3675" s="5" t="s">
        <v>3399</v>
      </c>
      <c r="Y3675" s="5" t="s">
        <v>2557</v>
      </c>
      <c r="Z3675" s="5" t="s">
        <v>2734</v>
      </c>
      <c r="AA3675" s="5"/>
    </row>
    <row r="3676" spans="1:27" ht="12" customHeight="1" x14ac:dyDescent="0.15">
      <c r="A3676" s="1" t="s">
        <v>933</v>
      </c>
      <c r="B3676" s="1" t="s">
        <v>49</v>
      </c>
      <c r="C3676" s="1" t="s">
        <v>21</v>
      </c>
      <c r="D3676" s="1" t="s">
        <v>2478</v>
      </c>
      <c r="E3676" s="1" t="s">
        <v>934</v>
      </c>
      <c r="F3676" s="1" t="s">
        <v>948</v>
      </c>
      <c r="G3676" s="1" t="s">
        <v>245</v>
      </c>
      <c r="H3676" s="1" t="s">
        <v>239</v>
      </c>
      <c r="I3676">
        <v>3725</v>
      </c>
      <c r="J3676">
        <v>2550</v>
      </c>
      <c r="K3676">
        <v>2340</v>
      </c>
      <c r="L3676">
        <v>2499</v>
      </c>
      <c r="M3676">
        <v>2320</v>
      </c>
      <c r="N3676">
        <v>3096</v>
      </c>
      <c r="O3676">
        <v>2631</v>
      </c>
      <c r="P3676">
        <v>2771</v>
      </c>
      <c r="Q3676">
        <v>2661</v>
      </c>
      <c r="R3676">
        <v>2493</v>
      </c>
      <c r="S3676">
        <v>2115</v>
      </c>
      <c r="T3676">
        <v>2005</v>
      </c>
      <c r="U3676">
        <v>3058</v>
      </c>
      <c r="V3676" s="1" t="s">
        <v>3385</v>
      </c>
      <c r="W3676" s="1" t="s">
        <v>2551</v>
      </c>
      <c r="X3676" s="5" t="s">
        <v>3399</v>
      </c>
      <c r="Y3676" s="5" t="s">
        <v>2740</v>
      </c>
      <c r="Z3676" s="5" t="s">
        <v>2738</v>
      </c>
      <c r="AA3676" s="5"/>
    </row>
    <row r="3677" spans="1:27" ht="12" customHeight="1" x14ac:dyDescent="0.15">
      <c r="A3677" s="1" t="s">
        <v>933</v>
      </c>
      <c r="B3677" s="1" t="s">
        <v>49</v>
      </c>
      <c r="C3677" s="1" t="s">
        <v>23</v>
      </c>
      <c r="D3677" s="1" t="s">
        <v>2478</v>
      </c>
      <c r="E3677" s="1" t="s">
        <v>934</v>
      </c>
      <c r="F3677" s="1" t="s">
        <v>948</v>
      </c>
      <c r="G3677" s="1" t="s">
        <v>247</v>
      </c>
      <c r="H3677" s="1" t="s">
        <v>235</v>
      </c>
      <c r="I3677">
        <v>13974</v>
      </c>
      <c r="J3677">
        <v>7973</v>
      </c>
      <c r="K3677">
        <v>8237</v>
      </c>
      <c r="L3677">
        <v>8723</v>
      </c>
      <c r="M3677">
        <v>9909</v>
      </c>
      <c r="N3677">
        <v>10278</v>
      </c>
      <c r="O3677">
        <v>10302</v>
      </c>
      <c r="P3677">
        <v>11379</v>
      </c>
      <c r="Q3677">
        <v>11087</v>
      </c>
      <c r="R3677">
        <v>10609</v>
      </c>
      <c r="S3677">
        <v>7452</v>
      </c>
      <c r="T3677">
        <v>9126</v>
      </c>
      <c r="U3677">
        <v>7929</v>
      </c>
      <c r="V3677" s="1" t="s">
        <v>3385</v>
      </c>
      <c r="W3677" s="1" t="s">
        <v>2551</v>
      </c>
      <c r="X3677" s="5" t="s">
        <v>3399</v>
      </c>
      <c r="Y3677" s="5" t="s">
        <v>2558</v>
      </c>
      <c r="Z3677" s="5" t="s">
        <v>2734</v>
      </c>
      <c r="AA3677" s="5"/>
    </row>
    <row r="3678" spans="1:27" ht="12" customHeight="1" x14ac:dyDescent="0.15">
      <c r="A3678" s="1" t="s">
        <v>933</v>
      </c>
      <c r="B3678" s="1" t="s">
        <v>49</v>
      </c>
      <c r="C3678" s="1" t="s">
        <v>77</v>
      </c>
      <c r="D3678" s="1" t="s">
        <v>2478</v>
      </c>
      <c r="E3678" s="1" t="s">
        <v>934</v>
      </c>
      <c r="F3678" s="1" t="s">
        <v>948</v>
      </c>
      <c r="G3678" s="1" t="s">
        <v>249</v>
      </c>
      <c r="H3678" s="1" t="s">
        <v>235</v>
      </c>
      <c r="I3678">
        <v>14002</v>
      </c>
      <c r="J3678">
        <v>13233</v>
      </c>
      <c r="K3678">
        <v>10786</v>
      </c>
      <c r="L3678">
        <v>11124</v>
      </c>
      <c r="M3678">
        <v>14577</v>
      </c>
      <c r="N3678">
        <v>14722</v>
      </c>
      <c r="O3678">
        <v>15973</v>
      </c>
      <c r="P3678">
        <v>17283</v>
      </c>
      <c r="Q3678">
        <v>18852</v>
      </c>
      <c r="R3678">
        <v>20192</v>
      </c>
      <c r="S3678">
        <v>20751</v>
      </c>
      <c r="T3678">
        <v>23837</v>
      </c>
      <c r="U3678">
        <v>19320</v>
      </c>
      <c r="V3678" s="1" t="s">
        <v>3385</v>
      </c>
      <c r="W3678" s="1" t="s">
        <v>2551</v>
      </c>
      <c r="X3678" s="5" t="s">
        <v>3399</v>
      </c>
      <c r="Y3678" s="5" t="s">
        <v>2559</v>
      </c>
      <c r="Z3678" s="5" t="s">
        <v>2734</v>
      </c>
      <c r="AA3678" s="5"/>
    </row>
    <row r="3679" spans="1:27" ht="12" customHeight="1" x14ac:dyDescent="0.15">
      <c r="A3679" s="1" t="s">
        <v>933</v>
      </c>
      <c r="B3679" s="1" t="s">
        <v>51</v>
      </c>
      <c r="C3679" s="1" t="s">
        <v>9</v>
      </c>
      <c r="D3679" s="1" t="s">
        <v>2478</v>
      </c>
      <c r="E3679" s="1" t="s">
        <v>934</v>
      </c>
      <c r="F3679" s="1" t="s">
        <v>949</v>
      </c>
      <c r="G3679" s="1" t="s">
        <v>234</v>
      </c>
      <c r="H3679" s="1" t="s">
        <v>235</v>
      </c>
      <c r="I3679">
        <v>5173</v>
      </c>
      <c r="J3679">
        <v>4764</v>
      </c>
      <c r="K3679">
        <v>4552</v>
      </c>
      <c r="L3679">
        <v>4901</v>
      </c>
      <c r="M3679">
        <v>5970</v>
      </c>
      <c r="N3679">
        <v>4649</v>
      </c>
      <c r="O3679">
        <v>6489</v>
      </c>
      <c r="P3679">
        <v>4786</v>
      </c>
      <c r="Q3679">
        <v>4354</v>
      </c>
      <c r="R3679">
        <v>3872</v>
      </c>
      <c r="S3679">
        <v>3595</v>
      </c>
      <c r="T3679">
        <v>4200</v>
      </c>
      <c r="U3679">
        <v>3688</v>
      </c>
      <c r="V3679" s="1" t="s">
        <v>3385</v>
      </c>
      <c r="W3679" s="1" t="s">
        <v>2551</v>
      </c>
      <c r="X3679" s="5" t="s">
        <v>3400</v>
      </c>
      <c r="Y3679" s="5" t="s">
        <v>2553</v>
      </c>
      <c r="Z3679" s="5" t="s">
        <v>2734</v>
      </c>
      <c r="AA3679" s="5"/>
    </row>
    <row r="3680" spans="1:27" ht="12" customHeight="1" x14ac:dyDescent="0.15">
      <c r="A3680" s="1" t="s">
        <v>933</v>
      </c>
      <c r="B3680" s="1" t="s">
        <v>51</v>
      </c>
      <c r="C3680" s="1" t="s">
        <v>15</v>
      </c>
      <c r="D3680" s="1" t="s">
        <v>2478</v>
      </c>
      <c r="E3680" s="1" t="s">
        <v>934</v>
      </c>
      <c r="F3680" s="1" t="s">
        <v>949</v>
      </c>
      <c r="G3680" s="1" t="s">
        <v>238</v>
      </c>
      <c r="H3680" s="1" t="s">
        <v>239</v>
      </c>
      <c r="I3680">
        <v>1877</v>
      </c>
      <c r="J3680">
        <v>1437</v>
      </c>
      <c r="K3680">
        <v>1241</v>
      </c>
      <c r="L3680">
        <v>1212</v>
      </c>
      <c r="M3680">
        <v>1825</v>
      </c>
      <c r="N3680">
        <v>1335</v>
      </c>
      <c r="O3680">
        <v>1895</v>
      </c>
      <c r="P3680">
        <v>1398</v>
      </c>
      <c r="Q3680">
        <v>1285</v>
      </c>
      <c r="R3680">
        <v>1094</v>
      </c>
      <c r="S3680">
        <v>1018</v>
      </c>
      <c r="T3680">
        <v>1214</v>
      </c>
      <c r="U3680">
        <v>1250</v>
      </c>
      <c r="V3680" s="1" t="s">
        <v>3385</v>
      </c>
      <c r="W3680" s="1" t="s">
        <v>2551</v>
      </c>
      <c r="X3680" s="5" t="s">
        <v>3400</v>
      </c>
      <c r="Y3680" s="5" t="s">
        <v>2737</v>
      </c>
      <c r="Z3680" s="5" t="s">
        <v>2738</v>
      </c>
      <c r="AA3680" s="5"/>
    </row>
    <row r="3681" spans="1:27" ht="12" customHeight="1" x14ac:dyDescent="0.15">
      <c r="A3681" s="1" t="s">
        <v>933</v>
      </c>
      <c r="B3681" s="1" t="s">
        <v>51</v>
      </c>
      <c r="C3681" s="1" t="s">
        <v>17</v>
      </c>
      <c r="D3681" s="1" t="s">
        <v>2478</v>
      </c>
      <c r="E3681" s="1" t="s">
        <v>934</v>
      </c>
      <c r="F3681" s="1" t="s">
        <v>949</v>
      </c>
      <c r="G3681" s="1" t="s">
        <v>240</v>
      </c>
      <c r="H3681" s="1" t="s">
        <v>235</v>
      </c>
      <c r="I3681">
        <v>10239</v>
      </c>
      <c r="J3681">
        <v>7047</v>
      </c>
      <c r="K3681">
        <v>6310</v>
      </c>
      <c r="L3681">
        <v>6304</v>
      </c>
      <c r="M3681">
        <v>6492</v>
      </c>
      <c r="N3681">
        <v>6906</v>
      </c>
      <c r="O3681">
        <v>10006</v>
      </c>
      <c r="P3681">
        <v>11700</v>
      </c>
      <c r="Q3681">
        <v>9533</v>
      </c>
      <c r="R3681">
        <v>7028</v>
      </c>
      <c r="S3681">
        <v>12922</v>
      </c>
      <c r="T3681">
        <v>15476</v>
      </c>
      <c r="U3681">
        <v>15656</v>
      </c>
      <c r="V3681" s="1" t="s">
        <v>3385</v>
      </c>
      <c r="W3681" s="1" t="s">
        <v>2551</v>
      </c>
      <c r="X3681" s="5" t="s">
        <v>3400</v>
      </c>
      <c r="Y3681" s="5" t="s">
        <v>2561</v>
      </c>
      <c r="Z3681" s="5" t="s">
        <v>2734</v>
      </c>
      <c r="AA3681" s="5"/>
    </row>
    <row r="3682" spans="1:27" ht="12" customHeight="1" x14ac:dyDescent="0.15">
      <c r="A3682" s="1" t="s">
        <v>933</v>
      </c>
      <c r="B3682" s="1" t="s">
        <v>51</v>
      </c>
      <c r="C3682" s="1" t="s">
        <v>19</v>
      </c>
      <c r="D3682" s="1" t="s">
        <v>2478</v>
      </c>
      <c r="E3682" s="1" t="s">
        <v>934</v>
      </c>
      <c r="F3682" s="1" t="s">
        <v>949</v>
      </c>
      <c r="G3682" s="1" t="s">
        <v>242</v>
      </c>
      <c r="H3682" s="1" t="s">
        <v>235</v>
      </c>
      <c r="I3682">
        <v>13708</v>
      </c>
      <c r="J3682">
        <v>12363</v>
      </c>
      <c r="K3682">
        <v>9218</v>
      </c>
      <c r="L3682">
        <v>11039</v>
      </c>
      <c r="M3682">
        <v>9771</v>
      </c>
      <c r="N3682">
        <v>10223</v>
      </c>
      <c r="O3682">
        <v>11945</v>
      </c>
      <c r="P3682">
        <v>15569</v>
      </c>
      <c r="Q3682">
        <v>15020</v>
      </c>
      <c r="R3682">
        <v>9591</v>
      </c>
      <c r="S3682">
        <v>13544</v>
      </c>
      <c r="T3682">
        <v>18336</v>
      </c>
      <c r="U3682">
        <v>18737</v>
      </c>
      <c r="V3682" s="1" t="s">
        <v>3385</v>
      </c>
      <c r="W3682" s="1" t="s">
        <v>2551</v>
      </c>
      <c r="X3682" s="5" t="s">
        <v>3400</v>
      </c>
      <c r="Y3682" s="5" t="s">
        <v>2557</v>
      </c>
      <c r="Z3682" s="5" t="s">
        <v>2734</v>
      </c>
      <c r="AA3682" s="5"/>
    </row>
    <row r="3683" spans="1:27" ht="12" customHeight="1" x14ac:dyDescent="0.15">
      <c r="A3683" s="1" t="s">
        <v>933</v>
      </c>
      <c r="B3683" s="1" t="s">
        <v>51</v>
      </c>
      <c r="C3683" s="1" t="s">
        <v>21</v>
      </c>
      <c r="D3683" s="1" t="s">
        <v>2478</v>
      </c>
      <c r="E3683" s="1" t="s">
        <v>934</v>
      </c>
      <c r="F3683" s="1" t="s">
        <v>949</v>
      </c>
      <c r="G3683" s="1" t="s">
        <v>245</v>
      </c>
      <c r="H3683" s="1" t="s">
        <v>239</v>
      </c>
      <c r="I3683">
        <v>3293</v>
      </c>
      <c r="J3683">
        <v>2915</v>
      </c>
      <c r="K3683">
        <v>2239</v>
      </c>
      <c r="L3683">
        <v>2564</v>
      </c>
      <c r="M3683">
        <v>2604</v>
      </c>
      <c r="N3683">
        <v>2781</v>
      </c>
      <c r="O3683">
        <v>3183</v>
      </c>
      <c r="P3683">
        <v>4123</v>
      </c>
      <c r="Q3683">
        <v>3868</v>
      </c>
      <c r="R3683">
        <v>2554</v>
      </c>
      <c r="S3683">
        <v>3376</v>
      </c>
      <c r="T3683">
        <v>4683</v>
      </c>
      <c r="U3683">
        <v>4810</v>
      </c>
      <c r="V3683" s="1" t="s">
        <v>3385</v>
      </c>
      <c r="W3683" s="1" t="s">
        <v>2551</v>
      </c>
      <c r="X3683" s="5" t="s">
        <v>3400</v>
      </c>
      <c r="Y3683" s="5" t="s">
        <v>2740</v>
      </c>
      <c r="Z3683" s="5" t="s">
        <v>2738</v>
      </c>
      <c r="AA3683" s="5"/>
    </row>
    <row r="3684" spans="1:27" ht="12" customHeight="1" x14ac:dyDescent="0.15">
      <c r="A3684" s="1" t="s">
        <v>933</v>
      </c>
      <c r="B3684" s="1" t="s">
        <v>51</v>
      </c>
      <c r="C3684" s="1" t="s">
        <v>23</v>
      </c>
      <c r="D3684" s="1" t="s">
        <v>2478</v>
      </c>
      <c r="E3684" s="1" t="s">
        <v>934</v>
      </c>
      <c r="F3684" s="1" t="s">
        <v>949</v>
      </c>
      <c r="G3684" s="1" t="s">
        <v>247</v>
      </c>
      <c r="H3684" s="1" t="s">
        <v>235</v>
      </c>
      <c r="I3684">
        <v>2116</v>
      </c>
      <c r="J3684">
        <v>1294</v>
      </c>
      <c r="K3684">
        <v>1315</v>
      </c>
      <c r="L3684">
        <v>1033</v>
      </c>
      <c r="M3684">
        <v>1849</v>
      </c>
      <c r="N3684">
        <v>1566</v>
      </c>
      <c r="O3684">
        <v>3213</v>
      </c>
      <c r="P3684">
        <v>1591</v>
      </c>
      <c r="Q3684">
        <v>1138</v>
      </c>
      <c r="R3684">
        <v>904</v>
      </c>
      <c r="S3684">
        <v>1600</v>
      </c>
      <c r="T3684">
        <v>1964</v>
      </c>
      <c r="U3684">
        <v>913</v>
      </c>
      <c r="V3684" s="1" t="s">
        <v>3385</v>
      </c>
      <c r="W3684" s="1" t="s">
        <v>2551</v>
      </c>
      <c r="X3684" s="5" t="s">
        <v>3400</v>
      </c>
      <c r="Y3684" s="5" t="s">
        <v>2558</v>
      </c>
      <c r="Z3684" s="5" t="s">
        <v>2734</v>
      </c>
      <c r="AA3684" s="5"/>
    </row>
    <row r="3685" spans="1:27" ht="12" customHeight="1" x14ac:dyDescent="0.15">
      <c r="A3685" s="1" t="s">
        <v>933</v>
      </c>
      <c r="B3685" s="1" t="s">
        <v>51</v>
      </c>
      <c r="C3685" s="1" t="s">
        <v>77</v>
      </c>
      <c r="D3685" s="1" t="s">
        <v>2478</v>
      </c>
      <c r="E3685" s="1" t="s">
        <v>934</v>
      </c>
      <c r="F3685" s="1" t="s">
        <v>949</v>
      </c>
      <c r="G3685" s="1" t="s">
        <v>249</v>
      </c>
      <c r="H3685" s="1" t="s">
        <v>235</v>
      </c>
      <c r="I3685">
        <v>13602</v>
      </c>
      <c r="J3685">
        <v>11756</v>
      </c>
      <c r="K3685">
        <v>12085</v>
      </c>
      <c r="L3685">
        <v>11218</v>
      </c>
      <c r="M3685">
        <v>12060</v>
      </c>
      <c r="N3685">
        <v>11826</v>
      </c>
      <c r="O3685">
        <v>13163</v>
      </c>
      <c r="P3685">
        <v>12489</v>
      </c>
      <c r="Q3685">
        <v>10218</v>
      </c>
      <c r="R3685">
        <v>10623</v>
      </c>
      <c r="S3685">
        <v>11996</v>
      </c>
      <c r="T3685">
        <v>11372</v>
      </c>
      <c r="U3685">
        <v>11066</v>
      </c>
      <c r="V3685" s="1" t="s">
        <v>3385</v>
      </c>
      <c r="W3685" s="1" t="s">
        <v>2551</v>
      </c>
      <c r="X3685" s="5" t="s">
        <v>3400</v>
      </c>
      <c r="Y3685" s="5" t="s">
        <v>2559</v>
      </c>
      <c r="Z3685" s="5" t="s">
        <v>2734</v>
      </c>
      <c r="AA3685" s="5"/>
    </row>
    <row r="3686" spans="1:27" ht="12" customHeight="1" x14ac:dyDescent="0.15">
      <c r="A3686" s="1" t="s">
        <v>933</v>
      </c>
      <c r="B3686" s="1" t="s">
        <v>53</v>
      </c>
      <c r="C3686" s="1" t="s">
        <v>9</v>
      </c>
      <c r="D3686" s="1" t="s">
        <v>2478</v>
      </c>
      <c r="E3686" s="1" t="s">
        <v>934</v>
      </c>
      <c r="F3686" s="1" t="s">
        <v>950</v>
      </c>
      <c r="G3686" s="1" t="s">
        <v>234</v>
      </c>
      <c r="H3686" s="1" t="s">
        <v>235</v>
      </c>
      <c r="I3686">
        <v>3314</v>
      </c>
      <c r="J3686">
        <v>5858</v>
      </c>
      <c r="K3686">
        <v>3553</v>
      </c>
      <c r="L3686">
        <v>5009</v>
      </c>
      <c r="M3686">
        <v>5689</v>
      </c>
      <c r="N3686">
        <v>4614</v>
      </c>
      <c r="O3686">
        <v>4619</v>
      </c>
      <c r="P3686">
        <v>5140</v>
      </c>
      <c r="Q3686">
        <v>5789</v>
      </c>
      <c r="R3686">
        <v>4418</v>
      </c>
      <c r="S3686">
        <v>3901</v>
      </c>
      <c r="T3686">
        <v>3646</v>
      </c>
      <c r="U3686">
        <v>5291</v>
      </c>
      <c r="V3686" s="1" t="s">
        <v>3385</v>
      </c>
      <c r="W3686" s="1" t="s">
        <v>2551</v>
      </c>
      <c r="X3686" s="5" t="s">
        <v>3401</v>
      </c>
      <c r="Y3686" s="5" t="s">
        <v>2553</v>
      </c>
      <c r="Z3686" s="5" t="s">
        <v>2734</v>
      </c>
      <c r="AA3686" s="5"/>
    </row>
    <row r="3687" spans="1:27" ht="12" customHeight="1" x14ac:dyDescent="0.15">
      <c r="A3687" s="1" t="s">
        <v>933</v>
      </c>
      <c r="B3687" s="1" t="s">
        <v>53</v>
      </c>
      <c r="C3687" s="1" t="s">
        <v>15</v>
      </c>
      <c r="D3687" s="1" t="s">
        <v>2478</v>
      </c>
      <c r="E3687" s="1" t="s">
        <v>934</v>
      </c>
      <c r="F3687" s="1" t="s">
        <v>950</v>
      </c>
      <c r="G3687" s="1" t="s">
        <v>238</v>
      </c>
      <c r="H3687" s="1" t="s">
        <v>239</v>
      </c>
      <c r="I3687">
        <v>1717</v>
      </c>
      <c r="J3687">
        <v>3048</v>
      </c>
      <c r="K3687">
        <v>1607</v>
      </c>
      <c r="L3687">
        <v>2347</v>
      </c>
      <c r="M3687">
        <v>3001</v>
      </c>
      <c r="N3687">
        <v>2435</v>
      </c>
      <c r="O3687">
        <v>2462</v>
      </c>
      <c r="P3687">
        <v>2747</v>
      </c>
      <c r="Q3687">
        <v>3148</v>
      </c>
      <c r="R3687">
        <v>2414</v>
      </c>
      <c r="S3687">
        <v>2095</v>
      </c>
      <c r="T3687">
        <v>2127</v>
      </c>
      <c r="U3687">
        <v>2933</v>
      </c>
      <c r="V3687" s="1" t="s">
        <v>3385</v>
      </c>
      <c r="W3687" s="1" t="s">
        <v>2551</v>
      </c>
      <c r="X3687" s="5" t="s">
        <v>3401</v>
      </c>
      <c r="Y3687" s="5" t="s">
        <v>2737</v>
      </c>
      <c r="Z3687" s="5" t="s">
        <v>2738</v>
      </c>
      <c r="AA3687" s="5"/>
    </row>
    <row r="3688" spans="1:27" ht="12" customHeight="1" x14ac:dyDescent="0.15">
      <c r="A3688" s="1" t="s">
        <v>933</v>
      </c>
      <c r="B3688" s="1" t="s">
        <v>53</v>
      </c>
      <c r="C3688" s="1" t="s">
        <v>17</v>
      </c>
      <c r="D3688" s="1" t="s">
        <v>2478</v>
      </c>
      <c r="E3688" s="1" t="s">
        <v>934</v>
      </c>
      <c r="F3688" s="1" t="s">
        <v>950</v>
      </c>
      <c r="G3688" s="1" t="s">
        <v>240</v>
      </c>
      <c r="H3688" s="1" t="s">
        <v>235</v>
      </c>
      <c r="I3688">
        <v>7260</v>
      </c>
      <c r="J3688">
        <v>8416</v>
      </c>
      <c r="K3688">
        <v>4801</v>
      </c>
      <c r="L3688">
        <v>5932</v>
      </c>
      <c r="M3688">
        <v>4925</v>
      </c>
      <c r="N3688">
        <v>6109</v>
      </c>
      <c r="O3688">
        <v>5838</v>
      </c>
      <c r="P3688">
        <v>4342</v>
      </c>
      <c r="Q3688">
        <v>6719</v>
      </c>
      <c r="R3688">
        <v>8049</v>
      </c>
      <c r="S3688">
        <v>6220</v>
      </c>
      <c r="T3688">
        <v>3904</v>
      </c>
      <c r="U3688">
        <v>6096</v>
      </c>
      <c r="V3688" s="1" t="s">
        <v>3385</v>
      </c>
      <c r="W3688" s="1" t="s">
        <v>2551</v>
      </c>
      <c r="X3688" s="5" t="s">
        <v>3401</v>
      </c>
      <c r="Y3688" s="5" t="s">
        <v>2561</v>
      </c>
      <c r="Z3688" s="5" t="s">
        <v>2734</v>
      </c>
      <c r="AA3688" s="5"/>
    </row>
    <row r="3689" spans="1:27" ht="12" customHeight="1" x14ac:dyDescent="0.15">
      <c r="A3689" s="1" t="s">
        <v>933</v>
      </c>
      <c r="B3689" s="1" t="s">
        <v>53</v>
      </c>
      <c r="C3689" s="1" t="s">
        <v>19</v>
      </c>
      <c r="D3689" s="1" t="s">
        <v>2478</v>
      </c>
      <c r="E3689" s="1" t="s">
        <v>934</v>
      </c>
      <c r="F3689" s="1" t="s">
        <v>950</v>
      </c>
      <c r="G3689" s="1" t="s">
        <v>242</v>
      </c>
      <c r="H3689" s="1" t="s">
        <v>235</v>
      </c>
      <c r="I3689">
        <v>8829</v>
      </c>
      <c r="J3689">
        <v>10781</v>
      </c>
      <c r="K3689">
        <v>8967</v>
      </c>
      <c r="L3689">
        <v>10471</v>
      </c>
      <c r="M3689">
        <v>8095</v>
      </c>
      <c r="N3689">
        <v>10713</v>
      </c>
      <c r="O3689">
        <v>7230</v>
      </c>
      <c r="P3689">
        <v>9023</v>
      </c>
      <c r="Q3689">
        <v>7555</v>
      </c>
      <c r="R3689">
        <v>10293</v>
      </c>
      <c r="S3689">
        <v>10130</v>
      </c>
      <c r="T3689">
        <v>6948</v>
      </c>
      <c r="U3689">
        <v>8067</v>
      </c>
      <c r="V3689" s="1" t="s">
        <v>3385</v>
      </c>
      <c r="W3689" s="1" t="s">
        <v>2551</v>
      </c>
      <c r="X3689" s="5" t="s">
        <v>3401</v>
      </c>
      <c r="Y3689" s="5" t="s">
        <v>2557</v>
      </c>
      <c r="Z3689" s="5" t="s">
        <v>2734</v>
      </c>
      <c r="AA3689" s="5"/>
    </row>
    <row r="3690" spans="1:27" ht="12" customHeight="1" x14ac:dyDescent="0.15">
      <c r="A3690" s="1" t="s">
        <v>933</v>
      </c>
      <c r="B3690" s="1" t="s">
        <v>53</v>
      </c>
      <c r="C3690" s="1" t="s">
        <v>21</v>
      </c>
      <c r="D3690" s="1" t="s">
        <v>2478</v>
      </c>
      <c r="E3690" s="1" t="s">
        <v>934</v>
      </c>
      <c r="F3690" s="1" t="s">
        <v>950</v>
      </c>
      <c r="G3690" s="1" t="s">
        <v>245</v>
      </c>
      <c r="H3690" s="1" t="s">
        <v>239</v>
      </c>
      <c r="I3690">
        <v>4253</v>
      </c>
      <c r="J3690">
        <v>5357</v>
      </c>
      <c r="K3690">
        <v>4148</v>
      </c>
      <c r="L3690">
        <v>4541</v>
      </c>
      <c r="M3690">
        <v>3972</v>
      </c>
      <c r="N3690">
        <v>5294</v>
      </c>
      <c r="O3690">
        <v>3584</v>
      </c>
      <c r="P3690">
        <v>4879</v>
      </c>
      <c r="Q3690">
        <v>4137</v>
      </c>
      <c r="R3690">
        <v>5899</v>
      </c>
      <c r="S3690">
        <v>5380</v>
      </c>
      <c r="T3690">
        <v>4123</v>
      </c>
      <c r="U3690">
        <v>4162</v>
      </c>
      <c r="V3690" s="1" t="s">
        <v>3385</v>
      </c>
      <c r="W3690" s="1" t="s">
        <v>2551</v>
      </c>
      <c r="X3690" s="5" t="s">
        <v>3401</v>
      </c>
      <c r="Y3690" s="5" t="s">
        <v>2740</v>
      </c>
      <c r="Z3690" s="5" t="s">
        <v>2738</v>
      </c>
      <c r="AA3690" s="5"/>
    </row>
    <row r="3691" spans="1:27" ht="12" customHeight="1" x14ac:dyDescent="0.15">
      <c r="A3691" s="1" t="s">
        <v>933</v>
      </c>
      <c r="B3691" s="1" t="s">
        <v>53</v>
      </c>
      <c r="C3691" s="1" t="s">
        <v>23</v>
      </c>
      <c r="D3691" s="1" t="s">
        <v>2478</v>
      </c>
      <c r="E3691" s="1" t="s">
        <v>934</v>
      </c>
      <c r="F3691" s="1" t="s">
        <v>950</v>
      </c>
      <c r="G3691" s="1" t="s">
        <v>247</v>
      </c>
      <c r="H3691" s="1" t="s">
        <v>235</v>
      </c>
      <c r="I3691">
        <v>1134</v>
      </c>
      <c r="J3691">
        <v>2704</v>
      </c>
      <c r="K3691">
        <v>344</v>
      </c>
      <c r="L3691">
        <v>102</v>
      </c>
      <c r="M3691">
        <v>1483</v>
      </c>
      <c r="N3691">
        <v>1686</v>
      </c>
      <c r="O3691">
        <v>1326</v>
      </c>
      <c r="P3691">
        <v>2021</v>
      </c>
      <c r="Q3691">
        <v>2315</v>
      </c>
      <c r="R3691">
        <v>1775</v>
      </c>
      <c r="S3691">
        <v>1669</v>
      </c>
      <c r="T3691">
        <v>1348</v>
      </c>
      <c r="U3691">
        <v>3042</v>
      </c>
      <c r="V3691" s="1" t="s">
        <v>3385</v>
      </c>
      <c r="W3691" s="1" t="s">
        <v>2551</v>
      </c>
      <c r="X3691" s="5" t="s">
        <v>3401</v>
      </c>
      <c r="Y3691" s="5" t="s">
        <v>2558</v>
      </c>
      <c r="Z3691" s="5" t="s">
        <v>2734</v>
      </c>
      <c r="AA3691" s="5"/>
    </row>
    <row r="3692" spans="1:27" ht="12" customHeight="1" x14ac:dyDescent="0.15">
      <c r="A3692" s="1" t="s">
        <v>933</v>
      </c>
      <c r="B3692" s="1" t="s">
        <v>53</v>
      </c>
      <c r="C3692" s="1" t="s">
        <v>77</v>
      </c>
      <c r="D3692" s="1" t="s">
        <v>2478</v>
      </c>
      <c r="E3692" s="1" t="s">
        <v>934</v>
      </c>
      <c r="F3692" s="1" t="s">
        <v>950</v>
      </c>
      <c r="G3692" s="1" t="s">
        <v>249</v>
      </c>
      <c r="H3692" s="1" t="s">
        <v>235</v>
      </c>
      <c r="I3692">
        <v>8507</v>
      </c>
      <c r="J3692">
        <v>9296</v>
      </c>
      <c r="K3692">
        <v>8339</v>
      </c>
      <c r="L3692">
        <v>8707</v>
      </c>
      <c r="M3692">
        <v>9743</v>
      </c>
      <c r="N3692">
        <v>8067</v>
      </c>
      <c r="O3692">
        <v>9968</v>
      </c>
      <c r="P3692">
        <v>8406</v>
      </c>
      <c r="Q3692">
        <v>11044</v>
      </c>
      <c r="R3692">
        <v>11443</v>
      </c>
      <c r="S3692">
        <v>9765</v>
      </c>
      <c r="T3692">
        <v>9019</v>
      </c>
      <c r="U3692">
        <v>9297</v>
      </c>
      <c r="V3692" s="1" t="s">
        <v>3385</v>
      </c>
      <c r="W3692" s="1" t="s">
        <v>2551</v>
      </c>
      <c r="X3692" s="5" t="s">
        <v>3401</v>
      </c>
      <c r="Y3692" s="5" t="s">
        <v>2559</v>
      </c>
      <c r="Z3692" s="5" t="s">
        <v>2734</v>
      </c>
      <c r="AA3692" s="5"/>
    </row>
    <row r="3693" spans="1:27" ht="12" customHeight="1" x14ac:dyDescent="0.15">
      <c r="A3693" s="1" t="s">
        <v>933</v>
      </c>
      <c r="B3693" s="1" t="s">
        <v>55</v>
      </c>
      <c r="C3693" s="1" t="s">
        <v>9</v>
      </c>
      <c r="D3693" s="1" t="s">
        <v>2478</v>
      </c>
      <c r="E3693" s="1" t="s">
        <v>934</v>
      </c>
      <c r="F3693" s="1" t="s">
        <v>951</v>
      </c>
      <c r="G3693" s="1" t="s">
        <v>234</v>
      </c>
      <c r="H3693" s="1" t="s">
        <v>235</v>
      </c>
      <c r="I3693">
        <v>35337</v>
      </c>
      <c r="J3693">
        <v>28238</v>
      </c>
      <c r="K3693">
        <v>19916</v>
      </c>
      <c r="L3693">
        <v>28572</v>
      </c>
      <c r="M3693">
        <v>35450</v>
      </c>
      <c r="N3693">
        <v>38869</v>
      </c>
      <c r="O3693">
        <v>49239</v>
      </c>
      <c r="P3693">
        <v>45250</v>
      </c>
      <c r="Q3693">
        <v>47638</v>
      </c>
      <c r="R3693">
        <v>44649</v>
      </c>
      <c r="S3693">
        <v>35004</v>
      </c>
      <c r="T3693">
        <v>37251</v>
      </c>
      <c r="U3693">
        <v>39727</v>
      </c>
      <c r="V3693" s="1" t="s">
        <v>3385</v>
      </c>
      <c r="W3693" s="1" t="s">
        <v>2551</v>
      </c>
      <c r="X3693" s="5" t="s">
        <v>3402</v>
      </c>
      <c r="Y3693" s="5" t="s">
        <v>2553</v>
      </c>
      <c r="Z3693" s="5" t="s">
        <v>2734</v>
      </c>
      <c r="AA3693" s="5"/>
    </row>
    <row r="3694" spans="1:27" ht="12" customHeight="1" x14ac:dyDescent="0.15">
      <c r="A3694" s="1" t="s">
        <v>933</v>
      </c>
      <c r="B3694" s="1" t="s">
        <v>55</v>
      </c>
      <c r="C3694" s="1" t="s">
        <v>15</v>
      </c>
      <c r="D3694" s="1" t="s">
        <v>2478</v>
      </c>
      <c r="E3694" s="1" t="s">
        <v>934</v>
      </c>
      <c r="F3694" s="1" t="s">
        <v>951</v>
      </c>
      <c r="G3694" s="1" t="s">
        <v>238</v>
      </c>
      <c r="H3694" s="1" t="s">
        <v>239</v>
      </c>
      <c r="I3694">
        <v>29529</v>
      </c>
      <c r="J3694">
        <v>23259</v>
      </c>
      <c r="K3694">
        <v>16014</v>
      </c>
      <c r="L3694">
        <v>23140</v>
      </c>
      <c r="M3694">
        <v>29759</v>
      </c>
      <c r="N3694">
        <v>32168</v>
      </c>
      <c r="O3694">
        <v>42090</v>
      </c>
      <c r="P3694">
        <v>40957</v>
      </c>
      <c r="Q3694">
        <v>44107</v>
      </c>
      <c r="R3694">
        <v>39769</v>
      </c>
      <c r="S3694">
        <v>31065</v>
      </c>
      <c r="T3694">
        <v>34895</v>
      </c>
      <c r="U3694">
        <v>36799</v>
      </c>
      <c r="V3694" s="1" t="s">
        <v>3385</v>
      </c>
      <c r="W3694" s="1" t="s">
        <v>2551</v>
      </c>
      <c r="X3694" s="5" t="s">
        <v>3402</v>
      </c>
      <c r="Y3694" s="5" t="s">
        <v>2737</v>
      </c>
      <c r="Z3694" s="5" t="s">
        <v>2738</v>
      </c>
      <c r="AA3694" s="5"/>
    </row>
    <row r="3695" spans="1:27" ht="12" customHeight="1" x14ac:dyDescent="0.15">
      <c r="A3695" s="1" t="s">
        <v>933</v>
      </c>
      <c r="B3695" s="1" t="s">
        <v>55</v>
      </c>
      <c r="C3695" s="1" t="s">
        <v>17</v>
      </c>
      <c r="D3695" s="1" t="s">
        <v>2478</v>
      </c>
      <c r="E3695" s="1" t="s">
        <v>934</v>
      </c>
      <c r="F3695" s="1" t="s">
        <v>951</v>
      </c>
      <c r="G3695" s="1" t="s">
        <v>240</v>
      </c>
      <c r="H3695" s="1" t="s">
        <v>235</v>
      </c>
      <c r="I3695">
        <v>10094</v>
      </c>
      <c r="J3695">
        <v>8592</v>
      </c>
      <c r="K3695">
        <v>3854</v>
      </c>
      <c r="L3695">
        <v>4745</v>
      </c>
      <c r="M3695">
        <v>12675</v>
      </c>
      <c r="N3695">
        <v>15010</v>
      </c>
      <c r="O3695">
        <v>19937</v>
      </c>
      <c r="P3695">
        <v>19627</v>
      </c>
      <c r="Q3695">
        <v>20610</v>
      </c>
      <c r="R3695">
        <v>18387</v>
      </c>
      <c r="S3695">
        <v>11116</v>
      </c>
      <c r="T3695">
        <v>13886</v>
      </c>
      <c r="U3695">
        <v>15225</v>
      </c>
      <c r="V3695" s="1" t="s">
        <v>3385</v>
      </c>
      <c r="W3695" s="1" t="s">
        <v>2551</v>
      </c>
      <c r="X3695" s="5" t="s">
        <v>3402</v>
      </c>
      <c r="Y3695" s="5" t="s">
        <v>2561</v>
      </c>
      <c r="Z3695" s="5" t="s">
        <v>2734</v>
      </c>
      <c r="AA3695" s="5"/>
    </row>
    <row r="3696" spans="1:27" ht="12" customHeight="1" x14ac:dyDescent="0.15">
      <c r="A3696" s="1" t="s">
        <v>933</v>
      </c>
      <c r="B3696" s="1" t="s">
        <v>55</v>
      </c>
      <c r="C3696" s="1" t="s">
        <v>19</v>
      </c>
      <c r="D3696" s="1" t="s">
        <v>2478</v>
      </c>
      <c r="E3696" s="1" t="s">
        <v>934</v>
      </c>
      <c r="F3696" s="1" t="s">
        <v>951</v>
      </c>
      <c r="G3696" s="1" t="s">
        <v>242</v>
      </c>
      <c r="H3696" s="1" t="s">
        <v>235</v>
      </c>
      <c r="I3696">
        <v>41270</v>
      </c>
      <c r="J3696">
        <v>35554</v>
      </c>
      <c r="K3696">
        <v>22490</v>
      </c>
      <c r="L3696">
        <v>25057</v>
      </c>
      <c r="M3696">
        <v>32085</v>
      </c>
      <c r="N3696">
        <v>34664</v>
      </c>
      <c r="O3696">
        <v>43534</v>
      </c>
      <c r="P3696">
        <v>48083</v>
      </c>
      <c r="Q3696">
        <v>47113</v>
      </c>
      <c r="R3696">
        <v>52935</v>
      </c>
      <c r="S3696">
        <v>36436</v>
      </c>
      <c r="T3696">
        <v>37315</v>
      </c>
      <c r="U3696">
        <v>43015</v>
      </c>
      <c r="V3696" s="1" t="s">
        <v>3385</v>
      </c>
      <c r="W3696" s="1" t="s">
        <v>2551</v>
      </c>
      <c r="X3696" s="5" t="s">
        <v>3402</v>
      </c>
      <c r="Y3696" s="5" t="s">
        <v>2557</v>
      </c>
      <c r="Z3696" s="5" t="s">
        <v>2734</v>
      </c>
      <c r="AA3696" s="5"/>
    </row>
    <row r="3697" spans="1:27" ht="12" customHeight="1" x14ac:dyDescent="0.15">
      <c r="A3697" s="1" t="s">
        <v>933</v>
      </c>
      <c r="B3697" s="1" t="s">
        <v>55</v>
      </c>
      <c r="C3697" s="1" t="s">
        <v>21</v>
      </c>
      <c r="D3697" s="1" t="s">
        <v>2478</v>
      </c>
      <c r="E3697" s="1" t="s">
        <v>934</v>
      </c>
      <c r="F3697" s="1" t="s">
        <v>951</v>
      </c>
      <c r="G3697" s="1" t="s">
        <v>245</v>
      </c>
      <c r="H3697" s="1" t="s">
        <v>239</v>
      </c>
      <c r="I3697">
        <v>34293</v>
      </c>
      <c r="J3697">
        <v>28432</v>
      </c>
      <c r="K3697">
        <v>18878</v>
      </c>
      <c r="L3697">
        <v>20179</v>
      </c>
      <c r="M3697">
        <v>26155</v>
      </c>
      <c r="N3697">
        <v>28511</v>
      </c>
      <c r="O3697">
        <v>37130</v>
      </c>
      <c r="P3697">
        <v>42498</v>
      </c>
      <c r="Q3697">
        <v>43456</v>
      </c>
      <c r="R3697">
        <v>47030</v>
      </c>
      <c r="S3697">
        <v>33177</v>
      </c>
      <c r="T3697">
        <v>33966</v>
      </c>
      <c r="U3697">
        <v>39685</v>
      </c>
      <c r="V3697" s="1" t="s">
        <v>3385</v>
      </c>
      <c r="W3697" s="1" t="s">
        <v>2551</v>
      </c>
      <c r="X3697" s="5" t="s">
        <v>3402</v>
      </c>
      <c r="Y3697" s="5" t="s">
        <v>2740</v>
      </c>
      <c r="Z3697" s="5" t="s">
        <v>2738</v>
      </c>
      <c r="AA3697" s="5"/>
    </row>
    <row r="3698" spans="1:27" ht="12" customHeight="1" x14ac:dyDescent="0.15">
      <c r="A3698" s="1" t="s">
        <v>933</v>
      </c>
      <c r="B3698" s="1" t="s">
        <v>55</v>
      </c>
      <c r="C3698" s="1" t="s">
        <v>23</v>
      </c>
      <c r="D3698" s="1" t="s">
        <v>2478</v>
      </c>
      <c r="E3698" s="1" t="s">
        <v>934</v>
      </c>
      <c r="F3698" s="1" t="s">
        <v>951</v>
      </c>
      <c r="G3698" s="1" t="s">
        <v>247</v>
      </c>
      <c r="H3698" s="1" t="s">
        <v>235</v>
      </c>
      <c r="I3698">
        <v>9662</v>
      </c>
      <c r="J3698">
        <v>8261</v>
      </c>
      <c r="K3698">
        <v>3620</v>
      </c>
      <c r="L3698">
        <v>4695</v>
      </c>
      <c r="M3698">
        <v>11853</v>
      </c>
      <c r="N3698">
        <v>14064</v>
      </c>
      <c r="O3698">
        <v>19260</v>
      </c>
      <c r="P3698">
        <v>19680</v>
      </c>
      <c r="Q3698">
        <v>19483</v>
      </c>
      <c r="R3698">
        <v>17504</v>
      </c>
      <c r="S3698">
        <v>10633</v>
      </c>
      <c r="T3698">
        <v>12160</v>
      </c>
      <c r="U3698">
        <v>15321</v>
      </c>
      <c r="V3698" s="1" t="s">
        <v>3385</v>
      </c>
      <c r="W3698" s="1" t="s">
        <v>2551</v>
      </c>
      <c r="X3698" s="5" t="s">
        <v>3402</v>
      </c>
      <c r="Y3698" s="5" t="s">
        <v>2558</v>
      </c>
      <c r="Z3698" s="5" t="s">
        <v>2734</v>
      </c>
      <c r="AA3698" s="5"/>
    </row>
    <row r="3699" spans="1:27" ht="12" customHeight="1" x14ac:dyDescent="0.15">
      <c r="A3699" s="1" t="s">
        <v>933</v>
      </c>
      <c r="B3699" s="1" t="s">
        <v>55</v>
      </c>
      <c r="C3699" s="1" t="s">
        <v>77</v>
      </c>
      <c r="D3699" s="1" t="s">
        <v>2478</v>
      </c>
      <c r="E3699" s="1" t="s">
        <v>934</v>
      </c>
      <c r="F3699" s="1" t="s">
        <v>951</v>
      </c>
      <c r="G3699" s="1" t="s">
        <v>249</v>
      </c>
      <c r="H3699" s="1" t="s">
        <v>235</v>
      </c>
      <c r="I3699">
        <v>28362</v>
      </c>
      <c r="J3699">
        <v>21377</v>
      </c>
      <c r="K3699">
        <v>19037</v>
      </c>
      <c r="L3699">
        <v>22602</v>
      </c>
      <c r="M3699">
        <v>26789</v>
      </c>
      <c r="N3699">
        <v>31940</v>
      </c>
      <c r="O3699">
        <v>38292</v>
      </c>
      <c r="P3699">
        <v>35406</v>
      </c>
      <c r="Q3699">
        <v>37058</v>
      </c>
      <c r="R3699">
        <v>29655</v>
      </c>
      <c r="S3699">
        <v>28706</v>
      </c>
      <c r="T3699">
        <v>30368</v>
      </c>
      <c r="U3699">
        <v>26984</v>
      </c>
      <c r="V3699" s="1" t="s">
        <v>3385</v>
      </c>
      <c r="W3699" s="1" t="s">
        <v>2551</v>
      </c>
      <c r="X3699" s="5" t="s">
        <v>3402</v>
      </c>
      <c r="Y3699" s="5" t="s">
        <v>2559</v>
      </c>
      <c r="Z3699" s="5" t="s">
        <v>2734</v>
      </c>
      <c r="AA3699" s="5"/>
    </row>
    <row r="3700" spans="1:27" ht="12" customHeight="1" x14ac:dyDescent="0.15">
      <c r="A3700" s="1" t="s">
        <v>933</v>
      </c>
      <c r="B3700" s="1" t="s">
        <v>110</v>
      </c>
      <c r="C3700" s="1" t="s">
        <v>9</v>
      </c>
      <c r="D3700" s="1" t="s">
        <v>2478</v>
      </c>
      <c r="E3700" s="1" t="s">
        <v>952</v>
      </c>
      <c r="F3700" s="1" t="s">
        <v>953</v>
      </c>
      <c r="G3700" s="1" t="s">
        <v>234</v>
      </c>
      <c r="H3700" s="1" t="s">
        <v>235</v>
      </c>
      <c r="I3700">
        <v>2225</v>
      </c>
      <c r="J3700">
        <v>2415</v>
      </c>
      <c r="K3700">
        <v>1567</v>
      </c>
      <c r="L3700">
        <v>2736</v>
      </c>
      <c r="M3700">
        <v>2213</v>
      </c>
      <c r="N3700">
        <v>2000</v>
      </c>
      <c r="O3700">
        <v>2459</v>
      </c>
      <c r="P3700">
        <v>2513</v>
      </c>
      <c r="Q3700">
        <v>2450</v>
      </c>
      <c r="R3700">
        <v>2555</v>
      </c>
      <c r="S3700">
        <v>2712</v>
      </c>
      <c r="T3700">
        <v>3100</v>
      </c>
      <c r="U3700">
        <v>3343</v>
      </c>
      <c r="V3700" s="1" t="s">
        <v>3385</v>
      </c>
      <c r="W3700" s="1" t="s">
        <v>2551</v>
      </c>
      <c r="X3700" s="5" t="s">
        <v>3403</v>
      </c>
      <c r="Y3700" s="5" t="s">
        <v>2553</v>
      </c>
      <c r="Z3700" s="5" t="s">
        <v>2734</v>
      </c>
      <c r="AA3700" s="5"/>
    </row>
    <row r="3701" spans="1:27" ht="12" customHeight="1" x14ac:dyDescent="0.15">
      <c r="A3701" s="1" t="s">
        <v>933</v>
      </c>
      <c r="B3701" s="1" t="s">
        <v>110</v>
      </c>
      <c r="C3701" s="1" t="s">
        <v>15</v>
      </c>
      <c r="D3701" s="1" t="s">
        <v>2478</v>
      </c>
      <c r="E3701" s="1" t="s">
        <v>952</v>
      </c>
      <c r="F3701" s="1" t="s">
        <v>953</v>
      </c>
      <c r="G3701" s="1" t="s">
        <v>238</v>
      </c>
      <c r="H3701" s="1" t="s">
        <v>239</v>
      </c>
      <c r="I3701">
        <v>783</v>
      </c>
      <c r="J3701">
        <v>724</v>
      </c>
      <c r="K3701">
        <v>666</v>
      </c>
      <c r="L3701">
        <v>794</v>
      </c>
      <c r="M3701">
        <v>721</v>
      </c>
      <c r="N3701">
        <v>676</v>
      </c>
      <c r="O3701">
        <v>792</v>
      </c>
      <c r="P3701">
        <v>795</v>
      </c>
      <c r="Q3701">
        <v>773</v>
      </c>
      <c r="R3701">
        <v>741</v>
      </c>
      <c r="S3701">
        <v>845</v>
      </c>
      <c r="T3701">
        <v>951</v>
      </c>
      <c r="U3701">
        <v>997</v>
      </c>
      <c r="V3701" s="1" t="s">
        <v>3385</v>
      </c>
      <c r="W3701" s="1" t="s">
        <v>2551</v>
      </c>
      <c r="X3701" s="5" t="s">
        <v>3403</v>
      </c>
      <c r="Y3701" s="5" t="s">
        <v>2737</v>
      </c>
      <c r="Z3701" s="5" t="s">
        <v>2738</v>
      </c>
      <c r="AA3701" s="5"/>
    </row>
    <row r="3702" spans="1:27" ht="12" customHeight="1" x14ac:dyDescent="0.15">
      <c r="A3702" s="1" t="s">
        <v>933</v>
      </c>
      <c r="B3702" s="1" t="s">
        <v>112</v>
      </c>
      <c r="C3702" s="1" t="s">
        <v>9</v>
      </c>
      <c r="D3702" s="1" t="s">
        <v>2478</v>
      </c>
      <c r="E3702" s="1" t="s">
        <v>952</v>
      </c>
      <c r="F3702" s="1" t="s">
        <v>954</v>
      </c>
      <c r="G3702" s="1" t="s">
        <v>234</v>
      </c>
      <c r="H3702" s="1" t="s">
        <v>235</v>
      </c>
      <c r="I3702">
        <v>821</v>
      </c>
      <c r="J3702">
        <v>779</v>
      </c>
      <c r="K3702">
        <v>642</v>
      </c>
      <c r="L3702">
        <v>671</v>
      </c>
      <c r="M3702">
        <v>779</v>
      </c>
      <c r="N3702">
        <v>717</v>
      </c>
      <c r="O3702">
        <v>943</v>
      </c>
      <c r="P3702">
        <v>826</v>
      </c>
      <c r="Q3702">
        <v>808</v>
      </c>
      <c r="R3702">
        <v>691</v>
      </c>
      <c r="S3702">
        <v>703</v>
      </c>
      <c r="T3702">
        <v>883</v>
      </c>
      <c r="U3702">
        <v>1013</v>
      </c>
      <c r="V3702" s="1" t="s">
        <v>3385</v>
      </c>
      <c r="W3702" s="1" t="s">
        <v>2551</v>
      </c>
      <c r="X3702" s="5" t="s">
        <v>3404</v>
      </c>
      <c r="Y3702" s="5" t="s">
        <v>2553</v>
      </c>
      <c r="Z3702" s="5" t="s">
        <v>2734</v>
      </c>
      <c r="AA3702" s="5"/>
    </row>
    <row r="3703" spans="1:27" ht="12" customHeight="1" x14ac:dyDescent="0.15">
      <c r="A3703" s="1" t="s">
        <v>933</v>
      </c>
      <c r="B3703" s="1" t="s">
        <v>112</v>
      </c>
      <c r="C3703" s="1" t="s">
        <v>15</v>
      </c>
      <c r="D3703" s="1" t="s">
        <v>2478</v>
      </c>
      <c r="E3703" s="1" t="s">
        <v>952</v>
      </c>
      <c r="F3703" s="1" t="s">
        <v>954</v>
      </c>
      <c r="G3703" s="1" t="s">
        <v>238</v>
      </c>
      <c r="H3703" s="1" t="s">
        <v>239</v>
      </c>
      <c r="I3703">
        <v>2494</v>
      </c>
      <c r="J3703">
        <v>1984</v>
      </c>
      <c r="K3703">
        <v>1715</v>
      </c>
      <c r="L3703">
        <v>1818</v>
      </c>
      <c r="M3703">
        <v>2136</v>
      </c>
      <c r="N3703">
        <v>1921</v>
      </c>
      <c r="O3703">
        <v>2490</v>
      </c>
      <c r="P3703">
        <v>2153</v>
      </c>
      <c r="Q3703">
        <v>2252</v>
      </c>
      <c r="R3703">
        <v>1964</v>
      </c>
      <c r="S3703">
        <v>1858</v>
      </c>
      <c r="T3703">
        <v>2265</v>
      </c>
      <c r="U3703">
        <v>2671</v>
      </c>
      <c r="V3703" s="1" t="s">
        <v>3385</v>
      </c>
      <c r="W3703" s="1" t="s">
        <v>2551</v>
      </c>
      <c r="X3703" s="5" t="s">
        <v>3404</v>
      </c>
      <c r="Y3703" s="5" t="s">
        <v>2737</v>
      </c>
      <c r="Z3703" s="5" t="s">
        <v>2738</v>
      </c>
      <c r="AA3703" s="5"/>
    </row>
    <row r="3704" spans="1:27" ht="12" customHeight="1" x14ac:dyDescent="0.15">
      <c r="A3704" s="1" t="s">
        <v>933</v>
      </c>
      <c r="B3704" s="1" t="s">
        <v>114</v>
      </c>
      <c r="C3704" s="1" t="s">
        <v>9</v>
      </c>
      <c r="D3704" s="1" t="s">
        <v>2478</v>
      </c>
      <c r="E3704" s="1" t="s">
        <v>952</v>
      </c>
      <c r="F3704" s="1" t="s">
        <v>955</v>
      </c>
      <c r="G3704" s="1" t="s">
        <v>234</v>
      </c>
      <c r="H3704" s="1" t="s">
        <v>235</v>
      </c>
      <c r="I3704">
        <v>6216</v>
      </c>
      <c r="J3704">
        <v>5471</v>
      </c>
      <c r="K3704">
        <v>4313</v>
      </c>
      <c r="L3704">
        <v>5887</v>
      </c>
      <c r="M3704">
        <v>6090</v>
      </c>
      <c r="N3704">
        <v>5135</v>
      </c>
      <c r="O3704">
        <v>5551</v>
      </c>
      <c r="P3704">
        <v>5710</v>
      </c>
      <c r="Q3704">
        <v>6854</v>
      </c>
      <c r="R3704">
        <v>6826</v>
      </c>
      <c r="S3704">
        <v>6145</v>
      </c>
      <c r="T3704">
        <v>7808</v>
      </c>
      <c r="U3704">
        <v>8218</v>
      </c>
      <c r="V3704" s="1" t="s">
        <v>3385</v>
      </c>
      <c r="W3704" s="1" t="s">
        <v>2551</v>
      </c>
      <c r="X3704" s="5" t="s">
        <v>3405</v>
      </c>
      <c r="Y3704" s="5" t="s">
        <v>2553</v>
      </c>
      <c r="Z3704" s="5" t="s">
        <v>2734</v>
      </c>
      <c r="AA3704" s="5"/>
    </row>
    <row r="3705" spans="1:27" ht="12" customHeight="1" x14ac:dyDescent="0.15">
      <c r="A3705" s="1" t="s">
        <v>933</v>
      </c>
      <c r="B3705" s="1" t="s">
        <v>114</v>
      </c>
      <c r="C3705" s="1" t="s">
        <v>15</v>
      </c>
      <c r="D3705" s="1" t="s">
        <v>2478</v>
      </c>
      <c r="E3705" s="1" t="s">
        <v>952</v>
      </c>
      <c r="F3705" s="1" t="s">
        <v>955</v>
      </c>
      <c r="G3705" s="1" t="s">
        <v>238</v>
      </c>
      <c r="H3705" s="1" t="s">
        <v>239</v>
      </c>
      <c r="I3705">
        <v>6666</v>
      </c>
      <c r="J3705">
        <v>5290</v>
      </c>
      <c r="K3705">
        <v>4420</v>
      </c>
      <c r="L3705">
        <v>5913</v>
      </c>
      <c r="M3705">
        <v>6477</v>
      </c>
      <c r="N3705">
        <v>5866</v>
      </c>
      <c r="O3705">
        <v>6637</v>
      </c>
      <c r="P3705">
        <v>6307</v>
      </c>
      <c r="Q3705">
        <v>7505</v>
      </c>
      <c r="R3705">
        <v>7435</v>
      </c>
      <c r="S3705">
        <v>7220</v>
      </c>
      <c r="T3705">
        <v>8715</v>
      </c>
      <c r="U3705">
        <v>9371</v>
      </c>
      <c r="V3705" s="1" t="s">
        <v>3385</v>
      </c>
      <c r="W3705" s="1" t="s">
        <v>2551</v>
      </c>
      <c r="X3705" s="5" t="s">
        <v>3405</v>
      </c>
      <c r="Y3705" s="5" t="s">
        <v>2737</v>
      </c>
      <c r="Z3705" s="5" t="s">
        <v>2738</v>
      </c>
      <c r="AA3705" s="5"/>
    </row>
    <row r="3706" spans="1:27" ht="12" customHeight="1" x14ac:dyDescent="0.15">
      <c r="A3706" s="1" t="s">
        <v>933</v>
      </c>
      <c r="B3706" s="1" t="s">
        <v>57</v>
      </c>
      <c r="C3706" s="1" t="s">
        <v>9</v>
      </c>
      <c r="D3706" s="1" t="s">
        <v>2478</v>
      </c>
      <c r="E3706" s="1" t="s">
        <v>952</v>
      </c>
      <c r="F3706" s="1" t="s">
        <v>956</v>
      </c>
      <c r="G3706" s="1" t="s">
        <v>234</v>
      </c>
      <c r="H3706" s="1" t="s">
        <v>235</v>
      </c>
      <c r="I3706">
        <v>3849</v>
      </c>
      <c r="J3706">
        <v>2967</v>
      </c>
      <c r="K3706">
        <v>2485</v>
      </c>
      <c r="L3706">
        <v>3363</v>
      </c>
      <c r="M3706">
        <v>3402</v>
      </c>
      <c r="N3706">
        <v>2999</v>
      </c>
      <c r="O3706">
        <v>3494</v>
      </c>
      <c r="P3706">
        <v>3381</v>
      </c>
      <c r="Q3706">
        <v>3752</v>
      </c>
      <c r="R3706">
        <v>3561</v>
      </c>
      <c r="S3706">
        <v>3359</v>
      </c>
      <c r="T3706">
        <v>3851</v>
      </c>
      <c r="U3706">
        <v>4619</v>
      </c>
      <c r="V3706" s="1" t="s">
        <v>3385</v>
      </c>
      <c r="W3706" s="1" t="s">
        <v>2551</v>
      </c>
      <c r="X3706" s="5" t="s">
        <v>3406</v>
      </c>
      <c r="Y3706" s="5" t="s">
        <v>2553</v>
      </c>
      <c r="Z3706" s="5" t="s">
        <v>2734</v>
      </c>
      <c r="AA3706" s="5"/>
    </row>
    <row r="3707" spans="1:27" ht="12" customHeight="1" x14ac:dyDescent="0.15">
      <c r="A3707" s="1" t="s">
        <v>933</v>
      </c>
      <c r="B3707" s="1" t="s">
        <v>57</v>
      </c>
      <c r="C3707" s="1" t="s">
        <v>15</v>
      </c>
      <c r="D3707" s="1" t="s">
        <v>2478</v>
      </c>
      <c r="E3707" s="1" t="s">
        <v>952</v>
      </c>
      <c r="F3707" s="1" t="s">
        <v>956</v>
      </c>
      <c r="G3707" s="1" t="s">
        <v>238</v>
      </c>
      <c r="H3707" s="1" t="s">
        <v>239</v>
      </c>
      <c r="I3707">
        <v>21448</v>
      </c>
      <c r="J3707">
        <v>9126</v>
      </c>
      <c r="K3707">
        <v>7861</v>
      </c>
      <c r="L3707">
        <v>10810</v>
      </c>
      <c r="M3707">
        <v>10648</v>
      </c>
      <c r="N3707">
        <v>9633</v>
      </c>
      <c r="O3707">
        <v>11666</v>
      </c>
      <c r="P3707">
        <v>10833</v>
      </c>
      <c r="Q3707">
        <v>12267</v>
      </c>
      <c r="R3707">
        <v>12998</v>
      </c>
      <c r="S3707">
        <v>11648</v>
      </c>
      <c r="T3707">
        <v>16941</v>
      </c>
      <c r="U3707">
        <v>25884</v>
      </c>
      <c r="V3707" s="1" t="s">
        <v>3385</v>
      </c>
      <c r="W3707" s="1" t="s">
        <v>2551</v>
      </c>
      <c r="X3707" s="5" t="s">
        <v>3406</v>
      </c>
      <c r="Y3707" s="5" t="s">
        <v>2737</v>
      </c>
      <c r="Z3707" s="5" t="s">
        <v>2738</v>
      </c>
      <c r="AA3707" s="5"/>
    </row>
    <row r="3708" spans="1:27" ht="12" customHeight="1" x14ac:dyDescent="0.15">
      <c r="A3708" s="1" t="s">
        <v>933</v>
      </c>
      <c r="B3708" s="1" t="s">
        <v>62</v>
      </c>
      <c r="C3708" s="1" t="s">
        <v>9</v>
      </c>
      <c r="D3708" s="1" t="s">
        <v>2478</v>
      </c>
      <c r="E3708" s="1" t="s">
        <v>5366</v>
      </c>
      <c r="F3708" s="1" t="s">
        <v>5367</v>
      </c>
      <c r="G3708" s="1" t="s">
        <v>234</v>
      </c>
      <c r="H3708" s="1" t="s">
        <v>235</v>
      </c>
      <c r="I3708" t="s">
        <v>5616</v>
      </c>
      <c r="J3708" t="s">
        <v>5616</v>
      </c>
      <c r="K3708" t="s">
        <v>5616</v>
      </c>
      <c r="L3708" t="s">
        <v>5616</v>
      </c>
      <c r="M3708" t="s">
        <v>5616</v>
      </c>
      <c r="N3708" t="s">
        <v>5616</v>
      </c>
      <c r="O3708" t="s">
        <v>5616</v>
      </c>
      <c r="P3708" t="s">
        <v>5616</v>
      </c>
      <c r="Q3708" t="s">
        <v>5616</v>
      </c>
      <c r="R3708" t="s">
        <v>5616</v>
      </c>
      <c r="S3708">
        <v>213528</v>
      </c>
      <c r="T3708">
        <v>254425</v>
      </c>
      <c r="U3708">
        <v>286363</v>
      </c>
      <c r="V3708" s="1" t="s">
        <v>3385</v>
      </c>
      <c r="W3708" s="1" t="s">
        <v>2551</v>
      </c>
      <c r="X3708" s="5" t="s">
        <v>5368</v>
      </c>
      <c r="Y3708" s="5" t="s">
        <v>2553</v>
      </c>
      <c r="Z3708" s="5" t="s">
        <v>2734</v>
      </c>
      <c r="AA3708" s="5"/>
    </row>
    <row r="3709" spans="1:27" ht="12" customHeight="1" x14ac:dyDescent="0.15">
      <c r="A3709" s="1" t="s">
        <v>933</v>
      </c>
      <c r="B3709" s="1" t="s">
        <v>62</v>
      </c>
      <c r="C3709" s="1" t="s">
        <v>15</v>
      </c>
      <c r="D3709" s="1" t="s">
        <v>2478</v>
      </c>
      <c r="E3709" s="1" t="s">
        <v>5366</v>
      </c>
      <c r="F3709" s="1" t="s">
        <v>5367</v>
      </c>
      <c r="G3709" s="1" t="s">
        <v>238</v>
      </c>
      <c r="H3709" s="1" t="s">
        <v>239</v>
      </c>
      <c r="I3709" t="s">
        <v>5616</v>
      </c>
      <c r="J3709" t="s">
        <v>5616</v>
      </c>
      <c r="K3709" t="s">
        <v>5616</v>
      </c>
      <c r="L3709" t="s">
        <v>5616</v>
      </c>
      <c r="M3709" t="s">
        <v>5616</v>
      </c>
      <c r="N3709" t="s">
        <v>5616</v>
      </c>
      <c r="O3709" t="s">
        <v>5616</v>
      </c>
      <c r="P3709" t="s">
        <v>5616</v>
      </c>
      <c r="Q3709" t="s">
        <v>5616</v>
      </c>
      <c r="R3709" t="s">
        <v>5616</v>
      </c>
      <c r="S3709">
        <v>567955</v>
      </c>
      <c r="T3709">
        <v>728677</v>
      </c>
      <c r="U3709">
        <v>795900</v>
      </c>
      <c r="V3709" s="1" t="s">
        <v>3385</v>
      </c>
      <c r="W3709" s="1" t="s">
        <v>2551</v>
      </c>
      <c r="X3709" s="5" t="s">
        <v>5368</v>
      </c>
      <c r="Y3709" s="5" t="s">
        <v>2737</v>
      </c>
      <c r="Z3709" s="5" t="s">
        <v>2738</v>
      </c>
      <c r="AA3709" s="5"/>
    </row>
    <row r="3710" spans="1:27" ht="12" customHeight="1" x14ac:dyDescent="0.15">
      <c r="A3710" s="1" t="s">
        <v>933</v>
      </c>
      <c r="B3710" s="1" t="s">
        <v>66</v>
      </c>
      <c r="C3710" s="1" t="s">
        <v>9</v>
      </c>
      <c r="D3710" s="1" t="s">
        <v>2478</v>
      </c>
      <c r="E3710" s="1" t="s">
        <v>5366</v>
      </c>
      <c r="F3710" s="1" t="s">
        <v>5369</v>
      </c>
      <c r="G3710" s="1" t="s">
        <v>234</v>
      </c>
      <c r="H3710" s="1" t="s">
        <v>235</v>
      </c>
      <c r="I3710" t="s">
        <v>5616</v>
      </c>
      <c r="J3710" t="s">
        <v>5616</v>
      </c>
      <c r="K3710" t="s">
        <v>5616</v>
      </c>
      <c r="L3710" t="s">
        <v>5616</v>
      </c>
      <c r="M3710" t="s">
        <v>5616</v>
      </c>
      <c r="N3710" t="s">
        <v>5616</v>
      </c>
      <c r="O3710" t="s">
        <v>5616</v>
      </c>
      <c r="P3710" t="s">
        <v>5616</v>
      </c>
      <c r="Q3710" t="s">
        <v>5616</v>
      </c>
      <c r="R3710" t="s">
        <v>5616</v>
      </c>
      <c r="S3710">
        <v>16195</v>
      </c>
      <c r="T3710">
        <v>18852</v>
      </c>
      <c r="U3710">
        <v>20377</v>
      </c>
      <c r="V3710" s="1" t="s">
        <v>3385</v>
      </c>
      <c r="W3710" s="1" t="s">
        <v>2551</v>
      </c>
      <c r="X3710" s="5" t="s">
        <v>5370</v>
      </c>
      <c r="Y3710" s="5" t="s">
        <v>2553</v>
      </c>
      <c r="Z3710" s="5" t="s">
        <v>2734</v>
      </c>
      <c r="AA3710" s="5"/>
    </row>
    <row r="3711" spans="1:27" ht="12" customHeight="1" x14ac:dyDescent="0.15">
      <c r="A3711" s="1" t="s">
        <v>933</v>
      </c>
      <c r="B3711" s="1" t="s">
        <v>66</v>
      </c>
      <c r="C3711" s="1" t="s">
        <v>15</v>
      </c>
      <c r="D3711" s="1" t="s">
        <v>2478</v>
      </c>
      <c r="E3711" s="1" t="s">
        <v>5366</v>
      </c>
      <c r="F3711" s="1" t="s">
        <v>5369</v>
      </c>
      <c r="G3711" s="1" t="s">
        <v>238</v>
      </c>
      <c r="H3711" s="1" t="s">
        <v>239</v>
      </c>
      <c r="I3711" t="s">
        <v>5616</v>
      </c>
      <c r="J3711" t="s">
        <v>5616</v>
      </c>
      <c r="K3711" t="s">
        <v>5616</v>
      </c>
      <c r="L3711" t="s">
        <v>5616</v>
      </c>
      <c r="M3711" t="s">
        <v>5616</v>
      </c>
      <c r="N3711" t="s">
        <v>5616</v>
      </c>
      <c r="O3711" t="s">
        <v>5616</v>
      </c>
      <c r="P3711" t="s">
        <v>5616</v>
      </c>
      <c r="Q3711" t="s">
        <v>5616</v>
      </c>
      <c r="R3711" t="s">
        <v>5616</v>
      </c>
      <c r="S3711">
        <v>61154</v>
      </c>
      <c r="T3711">
        <v>79129</v>
      </c>
      <c r="U3711">
        <v>94188</v>
      </c>
      <c r="V3711" s="1" t="s">
        <v>3385</v>
      </c>
      <c r="W3711" s="1" t="s">
        <v>2551</v>
      </c>
      <c r="X3711" s="5" t="s">
        <v>5370</v>
      </c>
      <c r="Y3711" s="5" t="s">
        <v>2737</v>
      </c>
      <c r="Z3711" s="5" t="s">
        <v>2738</v>
      </c>
      <c r="AA3711" s="5"/>
    </row>
    <row r="3712" spans="1:27" ht="12" customHeight="1" x14ac:dyDescent="0.15">
      <c r="A3712" s="1" t="s">
        <v>933</v>
      </c>
      <c r="B3712" s="1" t="s">
        <v>68</v>
      </c>
      <c r="C3712" s="1" t="s">
        <v>9</v>
      </c>
      <c r="D3712" s="1" t="s">
        <v>2478</v>
      </c>
      <c r="E3712" s="1" t="s">
        <v>5371</v>
      </c>
      <c r="F3712" s="1" t="s">
        <v>5372</v>
      </c>
      <c r="G3712" s="1" t="s">
        <v>234</v>
      </c>
      <c r="H3712" s="1" t="s">
        <v>235</v>
      </c>
      <c r="I3712" t="s">
        <v>5616</v>
      </c>
      <c r="J3712" t="s">
        <v>5616</v>
      </c>
      <c r="K3712" t="s">
        <v>5616</v>
      </c>
      <c r="L3712" t="s">
        <v>5616</v>
      </c>
      <c r="M3712" t="s">
        <v>5616</v>
      </c>
      <c r="N3712" t="s">
        <v>5616</v>
      </c>
      <c r="O3712" t="s">
        <v>5616</v>
      </c>
      <c r="P3712" t="s">
        <v>5616</v>
      </c>
      <c r="Q3712" t="s">
        <v>5616</v>
      </c>
      <c r="R3712" t="s">
        <v>5616</v>
      </c>
      <c r="S3712">
        <v>2740</v>
      </c>
      <c r="T3712">
        <v>2821</v>
      </c>
      <c r="U3712">
        <v>2854</v>
      </c>
      <c r="V3712" s="1" t="s">
        <v>3385</v>
      </c>
      <c r="W3712" s="1" t="s">
        <v>2551</v>
      </c>
      <c r="X3712" s="5" t="s">
        <v>5373</v>
      </c>
      <c r="Y3712" s="5" t="s">
        <v>2553</v>
      </c>
      <c r="Z3712" s="5" t="s">
        <v>2734</v>
      </c>
      <c r="AA3712" s="5"/>
    </row>
    <row r="3713" spans="1:27" ht="12" customHeight="1" x14ac:dyDescent="0.15">
      <c r="A3713" s="1" t="s">
        <v>933</v>
      </c>
      <c r="B3713" s="1" t="s">
        <v>68</v>
      </c>
      <c r="C3713" s="1" t="s">
        <v>15</v>
      </c>
      <c r="D3713" s="1" t="s">
        <v>2478</v>
      </c>
      <c r="E3713" s="1" t="s">
        <v>5371</v>
      </c>
      <c r="F3713" s="1" t="s">
        <v>5372</v>
      </c>
      <c r="G3713" s="1" t="s">
        <v>238</v>
      </c>
      <c r="H3713" s="1" t="s">
        <v>239</v>
      </c>
      <c r="I3713" t="s">
        <v>5616</v>
      </c>
      <c r="J3713" t="s">
        <v>5616</v>
      </c>
      <c r="K3713" t="s">
        <v>5616</v>
      </c>
      <c r="L3713" t="s">
        <v>5616</v>
      </c>
      <c r="M3713" t="s">
        <v>5616</v>
      </c>
      <c r="N3713" t="s">
        <v>5616</v>
      </c>
      <c r="O3713" t="s">
        <v>5616</v>
      </c>
      <c r="P3713" t="s">
        <v>5616</v>
      </c>
      <c r="Q3713" t="s">
        <v>5616</v>
      </c>
      <c r="R3713" t="s">
        <v>5616</v>
      </c>
      <c r="S3713">
        <v>5724</v>
      </c>
      <c r="T3713">
        <v>6336</v>
      </c>
      <c r="U3713">
        <v>6373</v>
      </c>
      <c r="V3713" s="1" t="s">
        <v>3385</v>
      </c>
      <c r="W3713" s="1" t="s">
        <v>2551</v>
      </c>
      <c r="X3713" s="5" t="s">
        <v>5373</v>
      </c>
      <c r="Y3713" s="5" t="s">
        <v>2737</v>
      </c>
      <c r="Z3713" s="5" t="s">
        <v>2738</v>
      </c>
      <c r="AA3713" s="5"/>
    </row>
    <row r="3714" spans="1:27" ht="12" customHeight="1" x14ac:dyDescent="0.15">
      <c r="A3714" s="1" t="s">
        <v>933</v>
      </c>
      <c r="B3714" s="1" t="s">
        <v>212</v>
      </c>
      <c r="C3714" s="1" t="s">
        <v>9</v>
      </c>
      <c r="D3714" s="1" t="s">
        <v>2478</v>
      </c>
      <c r="E3714" s="1" t="s">
        <v>213</v>
      </c>
      <c r="F3714" s="1" t="s">
        <v>284</v>
      </c>
      <c r="G3714" s="1" t="s">
        <v>215</v>
      </c>
      <c r="H3714" s="1" t="s">
        <v>216</v>
      </c>
      <c r="I3714">
        <v>161446</v>
      </c>
      <c r="J3714">
        <v>163509</v>
      </c>
      <c r="K3714">
        <v>163670</v>
      </c>
      <c r="L3714">
        <v>163097</v>
      </c>
      <c r="M3714">
        <v>162731</v>
      </c>
      <c r="N3714">
        <v>162159</v>
      </c>
      <c r="O3714">
        <v>162018</v>
      </c>
      <c r="P3714">
        <v>161964</v>
      </c>
      <c r="Q3714">
        <v>161850</v>
      </c>
      <c r="R3714">
        <v>161442</v>
      </c>
      <c r="S3714">
        <v>161230</v>
      </c>
      <c r="T3714">
        <v>162134</v>
      </c>
      <c r="U3714">
        <v>161758</v>
      </c>
      <c r="V3714" s="1" t="s">
        <v>3385</v>
      </c>
      <c r="W3714" s="1" t="s">
        <v>2717</v>
      </c>
      <c r="X3714" s="5" t="s">
        <v>3044</v>
      </c>
      <c r="Y3714" s="5" t="s">
        <v>2719</v>
      </c>
      <c r="Z3714" s="5" t="s">
        <v>2720</v>
      </c>
      <c r="AA3714" s="5"/>
    </row>
    <row r="3715" spans="1:27" ht="12" customHeight="1" x14ac:dyDescent="0.15">
      <c r="A3715" s="1" t="s">
        <v>933</v>
      </c>
      <c r="B3715" s="1" t="s">
        <v>285</v>
      </c>
      <c r="C3715" s="1" t="s">
        <v>9</v>
      </c>
      <c r="D3715" s="1" t="s">
        <v>2478</v>
      </c>
      <c r="E3715" s="1" t="s">
        <v>213</v>
      </c>
      <c r="F3715" s="1" t="s">
        <v>286</v>
      </c>
      <c r="G3715" s="1" t="s">
        <v>215</v>
      </c>
      <c r="H3715" s="1" t="s">
        <v>216</v>
      </c>
      <c r="I3715">
        <v>230671</v>
      </c>
      <c r="J3715">
        <v>232131</v>
      </c>
      <c r="K3715">
        <v>231687</v>
      </c>
      <c r="L3715">
        <v>231138</v>
      </c>
      <c r="M3715">
        <v>230572</v>
      </c>
      <c r="N3715">
        <v>229858</v>
      </c>
      <c r="O3715">
        <v>229864</v>
      </c>
      <c r="P3715">
        <v>229571</v>
      </c>
      <c r="Q3715">
        <v>229332</v>
      </c>
      <c r="R3715">
        <v>228766</v>
      </c>
      <c r="S3715">
        <v>228453</v>
      </c>
      <c r="T3715">
        <v>227972</v>
      </c>
      <c r="U3715">
        <v>228479</v>
      </c>
      <c r="V3715" s="1" t="s">
        <v>3385</v>
      </c>
      <c r="W3715" s="1" t="s">
        <v>2717</v>
      </c>
      <c r="X3715" s="5" t="s">
        <v>2816</v>
      </c>
      <c r="Y3715" s="5" t="s">
        <v>2719</v>
      </c>
      <c r="Z3715" s="5" t="s">
        <v>2720</v>
      </c>
      <c r="AA3715" s="5"/>
    </row>
    <row r="3716" spans="1:27" ht="12" customHeight="1" x14ac:dyDescent="0.15">
      <c r="A3716" s="1" t="s">
        <v>957</v>
      </c>
      <c r="B3716" s="1" t="s">
        <v>8</v>
      </c>
      <c r="C3716" s="1" t="s">
        <v>9</v>
      </c>
      <c r="D3716" s="1" t="s">
        <v>2479</v>
      </c>
      <c r="E3716" s="1" t="s">
        <v>10</v>
      </c>
      <c r="F3716" s="1" t="s">
        <v>5149</v>
      </c>
      <c r="G3716" s="1" t="s">
        <v>234</v>
      </c>
      <c r="H3716" s="1" t="s">
        <v>235</v>
      </c>
      <c r="I3716">
        <v>688339</v>
      </c>
      <c r="J3716">
        <v>559762</v>
      </c>
      <c r="K3716">
        <v>427255</v>
      </c>
      <c r="L3716">
        <v>645131</v>
      </c>
      <c r="M3716">
        <v>660215</v>
      </c>
      <c r="N3716">
        <v>541200</v>
      </c>
      <c r="O3716">
        <v>717703</v>
      </c>
      <c r="P3716">
        <v>662910</v>
      </c>
      <c r="Q3716">
        <v>714938</v>
      </c>
      <c r="R3716">
        <v>657041</v>
      </c>
      <c r="S3716">
        <v>571556</v>
      </c>
      <c r="T3716">
        <v>682878</v>
      </c>
      <c r="U3716">
        <v>785072</v>
      </c>
      <c r="V3716" s="1" t="s">
        <v>3407</v>
      </c>
      <c r="W3716" s="1" t="s">
        <v>2551</v>
      </c>
      <c r="X3716" s="5" t="s">
        <v>3408</v>
      </c>
      <c r="Y3716" s="5" t="s">
        <v>2553</v>
      </c>
      <c r="Z3716" s="5" t="s">
        <v>2734</v>
      </c>
      <c r="AA3716" s="5"/>
    </row>
    <row r="3717" spans="1:27" ht="12" customHeight="1" x14ac:dyDescent="0.15">
      <c r="A3717" s="1" t="s">
        <v>957</v>
      </c>
      <c r="B3717" s="1" t="s">
        <v>8</v>
      </c>
      <c r="C3717" s="1" t="s">
        <v>15</v>
      </c>
      <c r="D3717" s="1" t="s">
        <v>2479</v>
      </c>
      <c r="E3717" s="1" t="s">
        <v>10</v>
      </c>
      <c r="F3717" s="1" t="s">
        <v>5150</v>
      </c>
      <c r="G3717" s="1" t="s">
        <v>238</v>
      </c>
      <c r="H3717" s="1" t="s">
        <v>239</v>
      </c>
      <c r="I3717">
        <v>127012</v>
      </c>
      <c r="J3717">
        <v>102543</v>
      </c>
      <c r="K3717">
        <v>82416</v>
      </c>
      <c r="L3717">
        <v>125805</v>
      </c>
      <c r="M3717">
        <v>128315</v>
      </c>
      <c r="N3717">
        <v>104450</v>
      </c>
      <c r="O3717">
        <v>136314</v>
      </c>
      <c r="P3717">
        <v>125973</v>
      </c>
      <c r="Q3717">
        <v>142446</v>
      </c>
      <c r="R3717">
        <v>128762</v>
      </c>
      <c r="S3717">
        <v>113520</v>
      </c>
      <c r="T3717">
        <v>134547</v>
      </c>
      <c r="U3717">
        <v>155613</v>
      </c>
      <c r="V3717" s="1" t="s">
        <v>3407</v>
      </c>
      <c r="W3717" s="1" t="s">
        <v>2551</v>
      </c>
      <c r="X3717" s="5" t="s">
        <v>3408</v>
      </c>
      <c r="Y3717" s="5" t="s">
        <v>2737</v>
      </c>
      <c r="Z3717" s="5" t="s">
        <v>2738</v>
      </c>
      <c r="AA3717" s="5"/>
    </row>
    <row r="3718" spans="1:27" ht="12" customHeight="1" x14ac:dyDescent="0.15">
      <c r="A3718" s="1" t="s">
        <v>957</v>
      </c>
      <c r="B3718" s="1" t="s">
        <v>25</v>
      </c>
      <c r="C3718" s="1" t="s">
        <v>9</v>
      </c>
      <c r="D3718" s="1" t="s">
        <v>2479</v>
      </c>
      <c r="E3718" s="1" t="s">
        <v>10</v>
      </c>
      <c r="F3718" s="1" t="s">
        <v>5151</v>
      </c>
      <c r="G3718" s="1" t="s">
        <v>234</v>
      </c>
      <c r="H3718" s="1" t="s">
        <v>235</v>
      </c>
      <c r="I3718">
        <v>85857</v>
      </c>
      <c r="J3718">
        <v>74748</v>
      </c>
      <c r="K3718">
        <v>45626</v>
      </c>
      <c r="L3718">
        <v>73294</v>
      </c>
      <c r="M3718">
        <v>70214</v>
      </c>
      <c r="N3718">
        <v>63196</v>
      </c>
      <c r="O3718">
        <v>76335</v>
      </c>
      <c r="P3718">
        <v>66821</v>
      </c>
      <c r="Q3718">
        <v>77991</v>
      </c>
      <c r="R3718">
        <v>70155</v>
      </c>
      <c r="S3718">
        <v>58902</v>
      </c>
      <c r="T3718">
        <v>69293</v>
      </c>
      <c r="U3718">
        <v>81163</v>
      </c>
      <c r="V3718" s="1" t="s">
        <v>3407</v>
      </c>
      <c r="W3718" s="1" t="s">
        <v>2551</v>
      </c>
      <c r="X3718" s="5" t="s">
        <v>3409</v>
      </c>
      <c r="Y3718" s="5" t="s">
        <v>2553</v>
      </c>
      <c r="Z3718" s="5" t="s">
        <v>2734</v>
      </c>
      <c r="AA3718" s="5"/>
    </row>
    <row r="3719" spans="1:27" ht="12" customHeight="1" x14ac:dyDescent="0.15">
      <c r="A3719" s="1" t="s">
        <v>957</v>
      </c>
      <c r="B3719" s="1" t="s">
        <v>25</v>
      </c>
      <c r="C3719" s="1" t="s">
        <v>15</v>
      </c>
      <c r="D3719" s="1" t="s">
        <v>2479</v>
      </c>
      <c r="E3719" s="1" t="s">
        <v>10</v>
      </c>
      <c r="F3719" s="1" t="s">
        <v>5151</v>
      </c>
      <c r="G3719" s="1" t="s">
        <v>238</v>
      </c>
      <c r="H3719" s="1" t="s">
        <v>239</v>
      </c>
      <c r="I3719">
        <v>40055</v>
      </c>
      <c r="J3719">
        <v>34871</v>
      </c>
      <c r="K3719">
        <v>22048</v>
      </c>
      <c r="L3719">
        <v>35136</v>
      </c>
      <c r="M3719">
        <v>33785</v>
      </c>
      <c r="N3719">
        <v>30226</v>
      </c>
      <c r="O3719">
        <v>36229</v>
      </c>
      <c r="P3719">
        <v>31533</v>
      </c>
      <c r="Q3719">
        <v>37016</v>
      </c>
      <c r="R3719">
        <v>34044</v>
      </c>
      <c r="S3719">
        <v>28827</v>
      </c>
      <c r="T3719">
        <v>32498</v>
      </c>
      <c r="U3719">
        <v>38476</v>
      </c>
      <c r="V3719" s="1" t="s">
        <v>3407</v>
      </c>
      <c r="W3719" s="1" t="s">
        <v>2551</v>
      </c>
      <c r="X3719" s="5" t="s">
        <v>3409</v>
      </c>
      <c r="Y3719" s="5" t="s">
        <v>2737</v>
      </c>
      <c r="Z3719" s="5" t="s">
        <v>2738</v>
      </c>
      <c r="AA3719" s="5"/>
    </row>
    <row r="3720" spans="1:27" ht="12" customHeight="1" x14ac:dyDescent="0.15">
      <c r="A3720" s="1" t="s">
        <v>957</v>
      </c>
      <c r="B3720" s="1" t="s">
        <v>27</v>
      </c>
      <c r="C3720" s="1" t="s">
        <v>9</v>
      </c>
      <c r="D3720" s="1" t="s">
        <v>2479</v>
      </c>
      <c r="E3720" s="1" t="s">
        <v>10</v>
      </c>
      <c r="F3720" s="1" t="s">
        <v>5152</v>
      </c>
      <c r="G3720" s="1" t="s">
        <v>234</v>
      </c>
      <c r="H3720" s="1" t="s">
        <v>394</v>
      </c>
      <c r="I3720">
        <v>4255929</v>
      </c>
      <c r="J3720">
        <v>3988719</v>
      </c>
      <c r="K3720">
        <v>2970713</v>
      </c>
      <c r="L3720">
        <v>3912554</v>
      </c>
      <c r="M3720">
        <v>4037464</v>
      </c>
      <c r="N3720">
        <v>3303260</v>
      </c>
      <c r="O3720">
        <v>4277199</v>
      </c>
      <c r="P3720">
        <v>3903195</v>
      </c>
      <c r="Q3720">
        <v>4156475</v>
      </c>
      <c r="R3720">
        <v>3751325</v>
      </c>
      <c r="S3720">
        <v>3448573</v>
      </c>
      <c r="T3720">
        <v>3759698</v>
      </c>
      <c r="U3720">
        <v>4340138</v>
      </c>
      <c r="V3720" s="1" t="s">
        <v>3407</v>
      </c>
      <c r="W3720" s="1" t="s">
        <v>2551</v>
      </c>
      <c r="X3720" s="5" t="s">
        <v>3410</v>
      </c>
      <c r="Y3720" s="5" t="s">
        <v>2553</v>
      </c>
      <c r="Z3720" s="5" t="s">
        <v>2734</v>
      </c>
      <c r="AA3720" s="5"/>
    </row>
    <row r="3721" spans="1:27" ht="12" customHeight="1" x14ac:dyDescent="0.15">
      <c r="A3721" s="1" t="s">
        <v>957</v>
      </c>
      <c r="B3721" s="1" t="s">
        <v>27</v>
      </c>
      <c r="C3721" s="1" t="s">
        <v>15</v>
      </c>
      <c r="D3721" s="1" t="s">
        <v>2479</v>
      </c>
      <c r="E3721" s="1" t="s">
        <v>10</v>
      </c>
      <c r="F3721" s="1" t="s">
        <v>5152</v>
      </c>
      <c r="G3721" s="1" t="s">
        <v>238</v>
      </c>
      <c r="H3721" s="1" t="s">
        <v>239</v>
      </c>
      <c r="I3721">
        <v>3703</v>
      </c>
      <c r="J3721">
        <v>3178</v>
      </c>
      <c r="K3721">
        <v>2473</v>
      </c>
      <c r="L3721">
        <v>3196</v>
      </c>
      <c r="M3721">
        <v>3361</v>
      </c>
      <c r="N3721">
        <v>2868</v>
      </c>
      <c r="O3721">
        <v>3688</v>
      </c>
      <c r="P3721">
        <v>3453</v>
      </c>
      <c r="Q3721">
        <v>3689</v>
      </c>
      <c r="R3721">
        <v>3457</v>
      </c>
      <c r="S3721">
        <v>2931</v>
      </c>
      <c r="T3721">
        <v>3258</v>
      </c>
      <c r="U3721">
        <v>3825</v>
      </c>
      <c r="V3721" s="1" t="s">
        <v>3407</v>
      </c>
      <c r="W3721" s="1" t="s">
        <v>2551</v>
      </c>
      <c r="X3721" s="5" t="s">
        <v>3410</v>
      </c>
      <c r="Y3721" s="5" t="s">
        <v>2737</v>
      </c>
      <c r="Z3721" s="5" t="s">
        <v>2738</v>
      </c>
      <c r="AA3721" s="5"/>
    </row>
    <row r="3722" spans="1:27" ht="12" customHeight="1" x14ac:dyDescent="0.15">
      <c r="A3722" s="1" t="s">
        <v>957</v>
      </c>
      <c r="B3722" s="1" t="s">
        <v>29</v>
      </c>
      <c r="C3722" s="1" t="s">
        <v>9</v>
      </c>
      <c r="D3722" s="1" t="s">
        <v>2479</v>
      </c>
      <c r="E3722" s="1" t="s">
        <v>10</v>
      </c>
      <c r="F3722" s="1" t="s">
        <v>5153</v>
      </c>
      <c r="G3722" s="1" t="s">
        <v>234</v>
      </c>
      <c r="H3722" s="1" t="s">
        <v>394</v>
      </c>
      <c r="I3722">
        <v>37086492</v>
      </c>
      <c r="J3722">
        <v>36023424</v>
      </c>
      <c r="K3722">
        <v>29527598</v>
      </c>
      <c r="L3722">
        <v>36480179</v>
      </c>
      <c r="M3722">
        <v>34772235</v>
      </c>
      <c r="N3722">
        <v>30912750</v>
      </c>
      <c r="O3722">
        <v>37867928</v>
      </c>
      <c r="P3722">
        <v>36698748</v>
      </c>
      <c r="Q3722">
        <v>38334314</v>
      </c>
      <c r="R3722">
        <v>35010819</v>
      </c>
      <c r="S3722">
        <v>31328292</v>
      </c>
      <c r="T3722">
        <v>35472122</v>
      </c>
      <c r="U3722">
        <v>39190783</v>
      </c>
      <c r="V3722" s="1" t="s">
        <v>3407</v>
      </c>
      <c r="W3722" s="1" t="s">
        <v>2551</v>
      </c>
      <c r="X3722" s="5" t="s">
        <v>5199</v>
      </c>
      <c r="Y3722" s="5" t="s">
        <v>2553</v>
      </c>
      <c r="Z3722" s="5" t="s">
        <v>2734</v>
      </c>
      <c r="AA3722" s="5"/>
    </row>
    <row r="3723" spans="1:27" ht="12" customHeight="1" x14ac:dyDescent="0.15">
      <c r="A3723" s="1" t="s">
        <v>957</v>
      </c>
      <c r="B3723" s="1" t="s">
        <v>29</v>
      </c>
      <c r="C3723" s="1" t="s">
        <v>15</v>
      </c>
      <c r="D3723" s="1" t="s">
        <v>2479</v>
      </c>
      <c r="E3723" s="1" t="s">
        <v>10</v>
      </c>
      <c r="F3723" s="1" t="s">
        <v>5153</v>
      </c>
      <c r="G3723" s="1" t="s">
        <v>238</v>
      </c>
      <c r="H3723" s="1" t="s">
        <v>239</v>
      </c>
      <c r="I3723">
        <v>5012</v>
      </c>
      <c r="J3723">
        <v>4734</v>
      </c>
      <c r="K3723">
        <v>3917</v>
      </c>
      <c r="L3723">
        <v>4883</v>
      </c>
      <c r="M3723">
        <v>4692</v>
      </c>
      <c r="N3723">
        <v>4166</v>
      </c>
      <c r="O3723">
        <v>5242</v>
      </c>
      <c r="P3723">
        <v>4902</v>
      </c>
      <c r="Q3723">
        <v>5140</v>
      </c>
      <c r="R3723">
        <v>4697</v>
      </c>
      <c r="S3723">
        <v>4095</v>
      </c>
      <c r="T3723">
        <v>4796</v>
      </c>
      <c r="U3723">
        <v>5620</v>
      </c>
      <c r="V3723" s="1" t="s">
        <v>3407</v>
      </c>
      <c r="W3723" s="1" t="s">
        <v>2551</v>
      </c>
      <c r="X3723" s="5" t="s">
        <v>5199</v>
      </c>
      <c r="Y3723" s="5" t="s">
        <v>2737</v>
      </c>
      <c r="Z3723" s="5" t="s">
        <v>2738</v>
      </c>
      <c r="AA3723" s="5"/>
    </row>
    <row r="3724" spans="1:27" ht="12" customHeight="1" x14ac:dyDescent="0.15">
      <c r="A3724" s="1" t="s">
        <v>957</v>
      </c>
      <c r="B3724" s="1" t="s">
        <v>31</v>
      </c>
      <c r="C3724" s="1" t="s">
        <v>9</v>
      </c>
      <c r="D3724" s="1" t="s">
        <v>2479</v>
      </c>
      <c r="E3724" s="1" t="s">
        <v>10</v>
      </c>
      <c r="F3724" s="1" t="s">
        <v>5154</v>
      </c>
      <c r="G3724" s="1" t="s">
        <v>234</v>
      </c>
      <c r="H3724" s="1" t="s">
        <v>394</v>
      </c>
      <c r="I3724">
        <v>23034459</v>
      </c>
      <c r="J3724">
        <v>20614816</v>
      </c>
      <c r="K3724">
        <v>15514576</v>
      </c>
      <c r="L3724">
        <v>18853764</v>
      </c>
      <c r="M3724">
        <v>20758801</v>
      </c>
      <c r="N3724">
        <v>20375508</v>
      </c>
      <c r="O3724">
        <v>24014699</v>
      </c>
      <c r="P3724">
        <v>20959402</v>
      </c>
      <c r="Q3724">
        <v>21846949</v>
      </c>
      <c r="R3724">
        <v>21005676</v>
      </c>
      <c r="S3724">
        <v>18677192</v>
      </c>
      <c r="T3724">
        <v>19803571</v>
      </c>
      <c r="U3724">
        <v>22861325</v>
      </c>
      <c r="V3724" s="1" t="s">
        <v>3407</v>
      </c>
      <c r="W3724" s="1" t="s">
        <v>2551</v>
      </c>
      <c r="X3724" s="5" t="s">
        <v>3411</v>
      </c>
      <c r="Y3724" s="5" t="s">
        <v>2553</v>
      </c>
      <c r="Z3724" s="5" t="s">
        <v>2734</v>
      </c>
      <c r="AA3724" s="5"/>
    </row>
    <row r="3725" spans="1:27" ht="12" customHeight="1" x14ac:dyDescent="0.15">
      <c r="A3725" s="1" t="s">
        <v>957</v>
      </c>
      <c r="B3725" s="1" t="s">
        <v>31</v>
      </c>
      <c r="C3725" s="1" t="s">
        <v>15</v>
      </c>
      <c r="D3725" s="1" t="s">
        <v>2479</v>
      </c>
      <c r="E3725" s="1" t="s">
        <v>10</v>
      </c>
      <c r="F3725" s="1" t="s">
        <v>5154</v>
      </c>
      <c r="G3725" s="1" t="s">
        <v>238</v>
      </c>
      <c r="H3725" s="1" t="s">
        <v>239</v>
      </c>
      <c r="I3725">
        <v>3758</v>
      </c>
      <c r="J3725">
        <v>3684</v>
      </c>
      <c r="K3725">
        <v>2704</v>
      </c>
      <c r="L3725">
        <v>3370</v>
      </c>
      <c r="M3725">
        <v>3716</v>
      </c>
      <c r="N3725">
        <v>3452</v>
      </c>
      <c r="O3725">
        <v>4079</v>
      </c>
      <c r="P3725">
        <v>3554</v>
      </c>
      <c r="Q3725">
        <v>3551</v>
      </c>
      <c r="R3725">
        <v>3462</v>
      </c>
      <c r="S3725">
        <v>2894</v>
      </c>
      <c r="T3725">
        <v>3328</v>
      </c>
      <c r="U3725">
        <v>4178</v>
      </c>
      <c r="V3725" s="1" t="s">
        <v>3407</v>
      </c>
      <c r="W3725" s="1" t="s">
        <v>2551</v>
      </c>
      <c r="X3725" s="5" t="s">
        <v>3411</v>
      </c>
      <c r="Y3725" s="5" t="s">
        <v>2737</v>
      </c>
      <c r="Z3725" s="5" t="s">
        <v>2738</v>
      </c>
      <c r="AA3725" s="5"/>
    </row>
    <row r="3726" spans="1:27" ht="12" customHeight="1" x14ac:dyDescent="0.15">
      <c r="A3726" s="1" t="s">
        <v>957</v>
      </c>
      <c r="B3726" s="1" t="s">
        <v>33</v>
      </c>
      <c r="C3726" s="1" t="s">
        <v>9</v>
      </c>
      <c r="D3726" s="1" t="s">
        <v>2479</v>
      </c>
      <c r="E3726" s="1" t="s">
        <v>10</v>
      </c>
      <c r="F3726" s="1" t="s">
        <v>5155</v>
      </c>
      <c r="G3726" s="1" t="s">
        <v>234</v>
      </c>
      <c r="H3726" s="1" t="s">
        <v>394</v>
      </c>
      <c r="I3726">
        <v>14348562</v>
      </c>
      <c r="J3726">
        <v>13574368</v>
      </c>
      <c r="K3726">
        <v>10329230</v>
      </c>
      <c r="L3726">
        <v>11488343</v>
      </c>
      <c r="M3726">
        <v>12724859</v>
      </c>
      <c r="N3726">
        <v>12324533</v>
      </c>
      <c r="O3726">
        <v>13712753</v>
      </c>
      <c r="P3726">
        <v>13461172</v>
      </c>
      <c r="Q3726">
        <v>14599393</v>
      </c>
      <c r="R3726">
        <v>12614991</v>
      </c>
      <c r="S3726">
        <v>11272666</v>
      </c>
      <c r="T3726">
        <v>11235917</v>
      </c>
      <c r="U3726">
        <v>13556911</v>
      </c>
      <c r="V3726" s="1" t="s">
        <v>3407</v>
      </c>
      <c r="W3726" s="1" t="s">
        <v>2551</v>
      </c>
      <c r="X3726" s="5" t="s">
        <v>3412</v>
      </c>
      <c r="Y3726" s="5" t="s">
        <v>2553</v>
      </c>
      <c r="Z3726" s="5" t="s">
        <v>2734</v>
      </c>
      <c r="AA3726" s="5"/>
    </row>
    <row r="3727" spans="1:27" ht="12" customHeight="1" x14ac:dyDescent="0.15">
      <c r="A3727" s="1" t="s">
        <v>957</v>
      </c>
      <c r="B3727" s="1" t="s">
        <v>33</v>
      </c>
      <c r="C3727" s="1" t="s">
        <v>15</v>
      </c>
      <c r="D3727" s="1" t="s">
        <v>2479</v>
      </c>
      <c r="E3727" s="1" t="s">
        <v>10</v>
      </c>
      <c r="F3727" s="1" t="s">
        <v>5155</v>
      </c>
      <c r="G3727" s="1" t="s">
        <v>238</v>
      </c>
      <c r="H3727" s="1" t="s">
        <v>239</v>
      </c>
      <c r="I3727">
        <v>2399</v>
      </c>
      <c r="J3727">
        <v>2272</v>
      </c>
      <c r="K3727">
        <v>1839</v>
      </c>
      <c r="L3727">
        <v>2201</v>
      </c>
      <c r="M3727">
        <v>2260</v>
      </c>
      <c r="N3727">
        <v>2136</v>
      </c>
      <c r="O3727">
        <v>2395</v>
      </c>
      <c r="P3727">
        <v>2290</v>
      </c>
      <c r="Q3727">
        <v>2500</v>
      </c>
      <c r="R3727">
        <v>2276</v>
      </c>
      <c r="S3727">
        <v>2060</v>
      </c>
      <c r="T3727">
        <v>2218</v>
      </c>
      <c r="U3727">
        <v>2521</v>
      </c>
      <c r="V3727" s="1" t="s">
        <v>3407</v>
      </c>
      <c r="W3727" s="1" t="s">
        <v>2551</v>
      </c>
      <c r="X3727" s="5" t="s">
        <v>3412</v>
      </c>
      <c r="Y3727" s="5" t="s">
        <v>2737</v>
      </c>
      <c r="Z3727" s="5" t="s">
        <v>2738</v>
      </c>
      <c r="AA3727" s="5"/>
    </row>
    <row r="3728" spans="1:27" ht="12" customHeight="1" x14ac:dyDescent="0.15">
      <c r="A3728" s="1" t="s">
        <v>957</v>
      </c>
      <c r="B3728" s="1" t="s">
        <v>35</v>
      </c>
      <c r="C3728" s="1" t="s">
        <v>9</v>
      </c>
      <c r="D3728" s="1" t="s">
        <v>2479</v>
      </c>
      <c r="E3728" s="1" t="s">
        <v>10</v>
      </c>
      <c r="F3728" s="1" t="s">
        <v>5156</v>
      </c>
      <c r="G3728" s="1" t="s">
        <v>234</v>
      </c>
      <c r="H3728" s="1" t="s">
        <v>394</v>
      </c>
      <c r="I3728">
        <v>1188188</v>
      </c>
      <c r="J3728">
        <v>1094963</v>
      </c>
      <c r="K3728">
        <v>700529</v>
      </c>
      <c r="L3728">
        <v>822523</v>
      </c>
      <c r="M3728">
        <v>964078</v>
      </c>
      <c r="N3728">
        <v>840248</v>
      </c>
      <c r="O3728">
        <v>876981</v>
      </c>
      <c r="P3728">
        <v>910521</v>
      </c>
      <c r="Q3728">
        <v>910097</v>
      </c>
      <c r="R3728">
        <v>841337</v>
      </c>
      <c r="S3728">
        <v>639497</v>
      </c>
      <c r="T3728">
        <v>761331</v>
      </c>
      <c r="U3728">
        <v>1084628</v>
      </c>
      <c r="V3728" s="1" t="s">
        <v>3407</v>
      </c>
      <c r="W3728" s="1" t="s">
        <v>2551</v>
      </c>
      <c r="X3728" s="5" t="s">
        <v>3413</v>
      </c>
      <c r="Y3728" s="5" t="s">
        <v>2553</v>
      </c>
      <c r="Z3728" s="5" t="s">
        <v>2734</v>
      </c>
      <c r="AA3728" s="5"/>
    </row>
    <row r="3729" spans="1:27" ht="12" customHeight="1" x14ac:dyDescent="0.15">
      <c r="A3729" s="1" t="s">
        <v>957</v>
      </c>
      <c r="B3729" s="1" t="s">
        <v>35</v>
      </c>
      <c r="C3729" s="1" t="s">
        <v>15</v>
      </c>
      <c r="D3729" s="1" t="s">
        <v>2479</v>
      </c>
      <c r="E3729" s="1" t="s">
        <v>10</v>
      </c>
      <c r="F3729" s="1" t="s">
        <v>5156</v>
      </c>
      <c r="G3729" s="1" t="s">
        <v>238</v>
      </c>
      <c r="H3729" s="1" t="s">
        <v>239</v>
      </c>
      <c r="I3729">
        <v>2506</v>
      </c>
      <c r="J3729">
        <v>2156</v>
      </c>
      <c r="K3729">
        <v>1444</v>
      </c>
      <c r="L3729">
        <v>1712</v>
      </c>
      <c r="M3729">
        <v>1970</v>
      </c>
      <c r="N3729">
        <v>1819</v>
      </c>
      <c r="O3729">
        <v>1921</v>
      </c>
      <c r="P3729">
        <v>1926</v>
      </c>
      <c r="Q3729">
        <v>1945</v>
      </c>
      <c r="R3729">
        <v>1837</v>
      </c>
      <c r="S3729">
        <v>1537</v>
      </c>
      <c r="T3729">
        <v>1778</v>
      </c>
      <c r="U3729">
        <v>2239</v>
      </c>
      <c r="V3729" s="1" t="s">
        <v>3407</v>
      </c>
      <c r="W3729" s="1" t="s">
        <v>2551</v>
      </c>
      <c r="X3729" s="5" t="s">
        <v>3413</v>
      </c>
      <c r="Y3729" s="5" t="s">
        <v>2737</v>
      </c>
      <c r="Z3729" s="5" t="s">
        <v>2738</v>
      </c>
      <c r="AA3729" s="5"/>
    </row>
    <row r="3730" spans="1:27" ht="12" customHeight="1" x14ac:dyDescent="0.15">
      <c r="A3730" s="1" t="s">
        <v>957</v>
      </c>
      <c r="B3730" s="1" t="s">
        <v>37</v>
      </c>
      <c r="C3730" s="1" t="s">
        <v>9</v>
      </c>
      <c r="D3730" s="1" t="s">
        <v>2479</v>
      </c>
      <c r="E3730" s="1" t="s">
        <v>10</v>
      </c>
      <c r="F3730" s="1" t="s">
        <v>5157</v>
      </c>
      <c r="G3730" s="1" t="s">
        <v>234</v>
      </c>
      <c r="H3730" s="1" t="s">
        <v>394</v>
      </c>
      <c r="I3730">
        <v>1303351</v>
      </c>
      <c r="J3730">
        <v>1092282</v>
      </c>
      <c r="K3730">
        <v>864636</v>
      </c>
      <c r="L3730">
        <v>1088283</v>
      </c>
      <c r="M3730">
        <v>1226018</v>
      </c>
      <c r="N3730">
        <v>1069035</v>
      </c>
      <c r="O3730">
        <v>1411071</v>
      </c>
      <c r="P3730">
        <v>1241426</v>
      </c>
      <c r="Q3730">
        <v>1318179</v>
      </c>
      <c r="R3730">
        <v>1162427</v>
      </c>
      <c r="S3730">
        <v>1038560</v>
      </c>
      <c r="T3730">
        <v>1181079</v>
      </c>
      <c r="U3730">
        <v>1444201</v>
      </c>
      <c r="V3730" s="1" t="s">
        <v>3407</v>
      </c>
      <c r="W3730" s="1" t="s">
        <v>2551</v>
      </c>
      <c r="X3730" s="5" t="s">
        <v>3414</v>
      </c>
      <c r="Y3730" s="5" t="s">
        <v>2553</v>
      </c>
      <c r="Z3730" s="5" t="s">
        <v>2734</v>
      </c>
      <c r="AA3730" s="5"/>
    </row>
    <row r="3731" spans="1:27" ht="12" customHeight="1" x14ac:dyDescent="0.15">
      <c r="A3731" s="1" t="s">
        <v>957</v>
      </c>
      <c r="B3731" s="1" t="s">
        <v>37</v>
      </c>
      <c r="C3731" s="1" t="s">
        <v>15</v>
      </c>
      <c r="D3731" s="1" t="s">
        <v>2479</v>
      </c>
      <c r="E3731" s="1" t="s">
        <v>10</v>
      </c>
      <c r="F3731" s="1" t="s">
        <v>5157</v>
      </c>
      <c r="G3731" s="1" t="s">
        <v>238</v>
      </c>
      <c r="H3731" s="1" t="s">
        <v>239</v>
      </c>
      <c r="I3731">
        <v>17229</v>
      </c>
      <c r="J3731">
        <v>14004</v>
      </c>
      <c r="K3731">
        <v>10511</v>
      </c>
      <c r="L3731">
        <v>14001</v>
      </c>
      <c r="M3731">
        <v>14661</v>
      </c>
      <c r="N3731">
        <v>13071</v>
      </c>
      <c r="O3731">
        <v>16145</v>
      </c>
      <c r="P3731">
        <v>16599</v>
      </c>
      <c r="Q3731">
        <v>16193</v>
      </c>
      <c r="R3731">
        <v>15174</v>
      </c>
      <c r="S3731">
        <v>12393</v>
      </c>
      <c r="T3731">
        <v>14187</v>
      </c>
      <c r="U3731">
        <v>17223</v>
      </c>
      <c r="V3731" s="1" t="s">
        <v>3407</v>
      </c>
      <c r="W3731" s="1" t="s">
        <v>2551</v>
      </c>
      <c r="X3731" s="5" t="s">
        <v>3414</v>
      </c>
      <c r="Y3731" s="5" t="s">
        <v>2737</v>
      </c>
      <c r="Z3731" s="5" t="s">
        <v>2738</v>
      </c>
      <c r="AA3731" s="5"/>
    </row>
    <row r="3732" spans="1:27" ht="12" customHeight="1" x14ac:dyDescent="0.15">
      <c r="A3732" s="1" t="s">
        <v>957</v>
      </c>
      <c r="B3732" s="1" t="s">
        <v>39</v>
      </c>
      <c r="C3732" s="1" t="s">
        <v>9</v>
      </c>
      <c r="D3732" s="1" t="s">
        <v>2479</v>
      </c>
      <c r="E3732" s="1" t="s">
        <v>10</v>
      </c>
      <c r="F3732" s="1" t="s">
        <v>5158</v>
      </c>
      <c r="G3732" s="1" t="s">
        <v>234</v>
      </c>
      <c r="H3732" s="1" t="s">
        <v>394</v>
      </c>
      <c r="I3732">
        <v>1383350</v>
      </c>
      <c r="J3732">
        <v>1311427</v>
      </c>
      <c r="K3732">
        <v>1118315</v>
      </c>
      <c r="L3732">
        <v>1422254</v>
      </c>
      <c r="M3732">
        <v>1441884</v>
      </c>
      <c r="N3732">
        <v>1483468</v>
      </c>
      <c r="O3732">
        <v>1445243</v>
      </c>
      <c r="P3732">
        <v>1414322</v>
      </c>
      <c r="Q3732">
        <v>1497058</v>
      </c>
      <c r="R3732">
        <v>1339838</v>
      </c>
      <c r="S3732">
        <v>1226725</v>
      </c>
      <c r="T3732">
        <v>1332070</v>
      </c>
      <c r="U3732">
        <v>1489581</v>
      </c>
      <c r="V3732" s="1" t="s">
        <v>3407</v>
      </c>
      <c r="W3732" s="1" t="s">
        <v>2551</v>
      </c>
      <c r="X3732" s="5" t="s">
        <v>3415</v>
      </c>
      <c r="Y3732" s="5" t="s">
        <v>2553</v>
      </c>
      <c r="Z3732" s="5" t="s">
        <v>2734</v>
      </c>
      <c r="AA3732" s="5"/>
    </row>
    <row r="3733" spans="1:27" ht="12" customHeight="1" x14ac:dyDescent="0.15">
      <c r="A3733" s="1" t="s">
        <v>957</v>
      </c>
      <c r="B3733" s="1" t="s">
        <v>39</v>
      </c>
      <c r="C3733" s="1" t="s">
        <v>15</v>
      </c>
      <c r="D3733" s="1" t="s">
        <v>2479</v>
      </c>
      <c r="E3733" s="1" t="s">
        <v>10</v>
      </c>
      <c r="F3733" s="1" t="s">
        <v>5158</v>
      </c>
      <c r="G3733" s="1" t="s">
        <v>238</v>
      </c>
      <c r="H3733" s="1" t="s">
        <v>239</v>
      </c>
      <c r="I3733">
        <v>1474</v>
      </c>
      <c r="J3733">
        <v>1442</v>
      </c>
      <c r="K3733">
        <v>1053</v>
      </c>
      <c r="L3733">
        <v>1466</v>
      </c>
      <c r="M3733">
        <v>1535</v>
      </c>
      <c r="N3733">
        <v>1623</v>
      </c>
      <c r="O3733">
        <v>1607</v>
      </c>
      <c r="P3733">
        <v>1541</v>
      </c>
      <c r="Q3733">
        <v>1681</v>
      </c>
      <c r="R3733">
        <v>1460</v>
      </c>
      <c r="S3733">
        <v>1333</v>
      </c>
      <c r="T3733">
        <v>1535</v>
      </c>
      <c r="U3733">
        <v>1711</v>
      </c>
      <c r="V3733" s="1" t="s">
        <v>3407</v>
      </c>
      <c r="W3733" s="1" t="s">
        <v>2551</v>
      </c>
      <c r="X3733" s="5" t="s">
        <v>3415</v>
      </c>
      <c r="Y3733" s="5" t="s">
        <v>2737</v>
      </c>
      <c r="Z3733" s="5" t="s">
        <v>2738</v>
      </c>
      <c r="AA3733" s="5"/>
    </row>
    <row r="3734" spans="1:27" ht="12" customHeight="1" x14ac:dyDescent="0.15">
      <c r="A3734" s="1" t="s">
        <v>957</v>
      </c>
      <c r="B3734" s="1" t="s">
        <v>41</v>
      </c>
      <c r="C3734" s="1" t="s">
        <v>9</v>
      </c>
      <c r="D3734" s="1" t="s">
        <v>2479</v>
      </c>
      <c r="E3734" s="1" t="s">
        <v>10</v>
      </c>
      <c r="F3734" s="1" t="s">
        <v>5159</v>
      </c>
      <c r="G3734" s="1" t="s">
        <v>234</v>
      </c>
      <c r="H3734" s="1" t="s">
        <v>394</v>
      </c>
      <c r="I3734">
        <v>1317327</v>
      </c>
      <c r="J3734">
        <v>1127531</v>
      </c>
      <c r="K3734">
        <v>953395</v>
      </c>
      <c r="L3734">
        <v>1161384</v>
      </c>
      <c r="M3734">
        <v>1137210</v>
      </c>
      <c r="N3734">
        <v>1199468</v>
      </c>
      <c r="O3734">
        <v>1206992</v>
      </c>
      <c r="P3734">
        <v>1185581</v>
      </c>
      <c r="Q3734">
        <v>1174583</v>
      </c>
      <c r="R3734">
        <v>1031034</v>
      </c>
      <c r="S3734">
        <v>977698</v>
      </c>
      <c r="T3734">
        <v>1104716</v>
      </c>
      <c r="U3734">
        <v>1204142</v>
      </c>
      <c r="V3734" s="1" t="s">
        <v>3407</v>
      </c>
      <c r="W3734" s="1" t="s">
        <v>2551</v>
      </c>
      <c r="X3734" s="5" t="s">
        <v>3416</v>
      </c>
      <c r="Y3734" s="5" t="s">
        <v>2553</v>
      </c>
      <c r="Z3734" s="5" t="s">
        <v>2734</v>
      </c>
      <c r="AA3734" s="5"/>
    </row>
    <row r="3735" spans="1:27" ht="12" customHeight="1" x14ac:dyDescent="0.15">
      <c r="A3735" s="1" t="s">
        <v>957</v>
      </c>
      <c r="B3735" s="1" t="s">
        <v>41</v>
      </c>
      <c r="C3735" s="1" t="s">
        <v>15</v>
      </c>
      <c r="D3735" s="1" t="s">
        <v>2479</v>
      </c>
      <c r="E3735" s="1" t="s">
        <v>10</v>
      </c>
      <c r="F3735" s="1" t="s">
        <v>5159</v>
      </c>
      <c r="G3735" s="1" t="s">
        <v>238</v>
      </c>
      <c r="H3735" s="1" t="s">
        <v>239</v>
      </c>
      <c r="I3735">
        <v>1123</v>
      </c>
      <c r="J3735">
        <v>1026</v>
      </c>
      <c r="K3735">
        <v>806</v>
      </c>
      <c r="L3735">
        <v>1009</v>
      </c>
      <c r="M3735">
        <v>1036</v>
      </c>
      <c r="N3735">
        <v>991</v>
      </c>
      <c r="O3735">
        <v>1025</v>
      </c>
      <c r="P3735">
        <v>1033</v>
      </c>
      <c r="Q3735">
        <v>1067</v>
      </c>
      <c r="R3735">
        <v>973</v>
      </c>
      <c r="S3735">
        <v>891</v>
      </c>
      <c r="T3735">
        <v>958</v>
      </c>
      <c r="U3735">
        <v>1025</v>
      </c>
      <c r="V3735" s="1" t="s">
        <v>3407</v>
      </c>
      <c r="W3735" s="1" t="s">
        <v>2551</v>
      </c>
      <c r="X3735" s="5" t="s">
        <v>3416</v>
      </c>
      <c r="Y3735" s="5" t="s">
        <v>2737</v>
      </c>
      <c r="Z3735" s="5" t="s">
        <v>2738</v>
      </c>
      <c r="AA3735" s="5"/>
    </row>
    <row r="3736" spans="1:27" ht="12" customHeight="1" x14ac:dyDescent="0.15">
      <c r="A3736" s="1" t="s">
        <v>957</v>
      </c>
      <c r="B3736" s="1" t="s">
        <v>43</v>
      </c>
      <c r="C3736" s="1" t="s">
        <v>9</v>
      </c>
      <c r="D3736" s="1" t="s">
        <v>2479</v>
      </c>
      <c r="E3736" s="1" t="s">
        <v>10</v>
      </c>
      <c r="F3736" s="1" t="s">
        <v>5160</v>
      </c>
      <c r="G3736" s="1" t="s">
        <v>234</v>
      </c>
      <c r="H3736" s="1" t="s">
        <v>394</v>
      </c>
      <c r="I3736">
        <v>2249303</v>
      </c>
      <c r="J3736">
        <v>2503789</v>
      </c>
      <c r="K3736">
        <v>1835772</v>
      </c>
      <c r="L3736">
        <v>2382629</v>
      </c>
      <c r="M3736">
        <v>2413647</v>
      </c>
      <c r="N3736">
        <v>2089166</v>
      </c>
      <c r="O3736">
        <v>2565258</v>
      </c>
      <c r="P3736">
        <v>2313394</v>
      </c>
      <c r="Q3736">
        <v>2528698</v>
      </c>
      <c r="R3736">
        <v>2301667</v>
      </c>
      <c r="S3736">
        <v>2039066</v>
      </c>
      <c r="T3736">
        <v>2405132</v>
      </c>
      <c r="U3736">
        <v>2609026</v>
      </c>
      <c r="V3736" s="1" t="s">
        <v>3407</v>
      </c>
      <c r="W3736" s="1" t="s">
        <v>2551</v>
      </c>
      <c r="X3736" s="5" t="s">
        <v>3417</v>
      </c>
      <c r="Y3736" s="5" t="s">
        <v>2553</v>
      </c>
      <c r="Z3736" s="5" t="s">
        <v>2734</v>
      </c>
      <c r="AA3736" s="5"/>
    </row>
    <row r="3737" spans="1:27" ht="12" customHeight="1" x14ac:dyDescent="0.15">
      <c r="A3737" s="1" t="s">
        <v>957</v>
      </c>
      <c r="B3737" s="1" t="s">
        <v>43</v>
      </c>
      <c r="C3737" s="1" t="s">
        <v>15</v>
      </c>
      <c r="D3737" s="1" t="s">
        <v>2479</v>
      </c>
      <c r="E3737" s="1" t="s">
        <v>10</v>
      </c>
      <c r="F3737" s="1" t="s">
        <v>5160</v>
      </c>
      <c r="G3737" s="1" t="s">
        <v>238</v>
      </c>
      <c r="H3737" s="1" t="s">
        <v>239</v>
      </c>
      <c r="I3737">
        <v>2562</v>
      </c>
      <c r="J3737">
        <v>2480</v>
      </c>
      <c r="K3737">
        <v>2065</v>
      </c>
      <c r="L3737">
        <v>2716</v>
      </c>
      <c r="M3737">
        <v>2764</v>
      </c>
      <c r="N3737">
        <v>2323</v>
      </c>
      <c r="O3737">
        <v>2665</v>
      </c>
      <c r="P3737">
        <v>2686</v>
      </c>
      <c r="Q3737">
        <v>2792</v>
      </c>
      <c r="R3737">
        <v>2541</v>
      </c>
      <c r="S3737">
        <v>2192</v>
      </c>
      <c r="T3737">
        <v>2450</v>
      </c>
      <c r="U3737">
        <v>2766</v>
      </c>
      <c r="V3737" s="1" t="s">
        <v>3407</v>
      </c>
      <c r="W3737" s="1" t="s">
        <v>2551</v>
      </c>
      <c r="X3737" s="5" t="s">
        <v>3417</v>
      </c>
      <c r="Y3737" s="5" t="s">
        <v>2737</v>
      </c>
      <c r="Z3737" s="5" t="s">
        <v>2738</v>
      </c>
      <c r="AA3737" s="5"/>
    </row>
    <row r="3738" spans="1:27" ht="12" customHeight="1" x14ac:dyDescent="0.15">
      <c r="A3738" s="1" t="s">
        <v>957</v>
      </c>
      <c r="B3738" s="1" t="s">
        <v>45</v>
      </c>
      <c r="C3738" s="1" t="s">
        <v>9</v>
      </c>
      <c r="D3738" s="1" t="s">
        <v>2479</v>
      </c>
      <c r="E3738" s="1" t="s">
        <v>10</v>
      </c>
      <c r="F3738" s="1" t="s">
        <v>5161</v>
      </c>
      <c r="G3738" s="1" t="s">
        <v>234</v>
      </c>
      <c r="H3738" s="1" t="s">
        <v>394</v>
      </c>
      <c r="I3738">
        <v>1224453</v>
      </c>
      <c r="J3738">
        <v>1148230</v>
      </c>
      <c r="K3738">
        <v>856211</v>
      </c>
      <c r="L3738">
        <v>1158453</v>
      </c>
      <c r="M3738">
        <v>1154795</v>
      </c>
      <c r="N3738">
        <v>1005628</v>
      </c>
      <c r="O3738">
        <v>1227042</v>
      </c>
      <c r="P3738">
        <v>1199795</v>
      </c>
      <c r="Q3738">
        <v>1325611</v>
      </c>
      <c r="R3738">
        <v>1236740</v>
      </c>
      <c r="S3738">
        <v>1119696</v>
      </c>
      <c r="T3738">
        <v>1211832</v>
      </c>
      <c r="U3738">
        <v>1393116</v>
      </c>
      <c r="V3738" s="1" t="s">
        <v>3407</v>
      </c>
      <c r="W3738" s="1" t="s">
        <v>2551</v>
      </c>
      <c r="X3738" s="5" t="s">
        <v>3418</v>
      </c>
      <c r="Y3738" s="5" t="s">
        <v>2553</v>
      </c>
      <c r="Z3738" s="5" t="s">
        <v>2734</v>
      </c>
      <c r="AA3738" s="5"/>
    </row>
    <row r="3739" spans="1:27" ht="12" customHeight="1" x14ac:dyDescent="0.15">
      <c r="A3739" s="1" t="s">
        <v>957</v>
      </c>
      <c r="B3739" s="1" t="s">
        <v>45</v>
      </c>
      <c r="C3739" s="1" t="s">
        <v>15</v>
      </c>
      <c r="D3739" s="1" t="s">
        <v>2479</v>
      </c>
      <c r="E3739" s="1" t="s">
        <v>10</v>
      </c>
      <c r="F3739" s="1" t="s">
        <v>5161</v>
      </c>
      <c r="G3739" s="1" t="s">
        <v>238</v>
      </c>
      <c r="H3739" s="1" t="s">
        <v>239</v>
      </c>
      <c r="I3739">
        <v>1818</v>
      </c>
      <c r="J3739">
        <v>1744</v>
      </c>
      <c r="K3739">
        <v>1283</v>
      </c>
      <c r="L3739">
        <v>1724</v>
      </c>
      <c r="M3739">
        <v>1731</v>
      </c>
      <c r="N3739">
        <v>1510</v>
      </c>
      <c r="O3739">
        <v>1799</v>
      </c>
      <c r="P3739">
        <v>1775</v>
      </c>
      <c r="Q3739">
        <v>1936</v>
      </c>
      <c r="R3739">
        <v>1828</v>
      </c>
      <c r="S3739">
        <v>1719</v>
      </c>
      <c r="T3739">
        <v>1774</v>
      </c>
      <c r="U3739">
        <v>2007</v>
      </c>
      <c r="V3739" s="1" t="s">
        <v>3407</v>
      </c>
      <c r="W3739" s="1" t="s">
        <v>2551</v>
      </c>
      <c r="X3739" s="5" t="s">
        <v>3418</v>
      </c>
      <c r="Y3739" s="5" t="s">
        <v>2737</v>
      </c>
      <c r="Z3739" s="5" t="s">
        <v>2738</v>
      </c>
      <c r="AA3739" s="5"/>
    </row>
    <row r="3740" spans="1:27" ht="12" customHeight="1" x14ac:dyDescent="0.15">
      <c r="A3740" s="1" t="s">
        <v>957</v>
      </c>
      <c r="B3740" s="1" t="s">
        <v>47</v>
      </c>
      <c r="C3740" s="1" t="s">
        <v>9</v>
      </c>
      <c r="D3740" s="1" t="s">
        <v>2479</v>
      </c>
      <c r="E3740" s="1" t="s">
        <v>10</v>
      </c>
      <c r="F3740" s="1" t="s">
        <v>5162</v>
      </c>
      <c r="G3740" s="1" t="s">
        <v>234</v>
      </c>
      <c r="H3740" s="1" t="s">
        <v>394</v>
      </c>
      <c r="I3740">
        <v>1544493</v>
      </c>
      <c r="J3740">
        <v>1107837</v>
      </c>
      <c r="K3740">
        <v>729055</v>
      </c>
      <c r="L3740">
        <v>892469</v>
      </c>
      <c r="M3740">
        <v>1061943</v>
      </c>
      <c r="N3740">
        <v>815973</v>
      </c>
      <c r="O3740">
        <v>1307546</v>
      </c>
      <c r="P3740">
        <v>996494</v>
      </c>
      <c r="Q3740">
        <v>1261532</v>
      </c>
      <c r="R3740">
        <v>1015218</v>
      </c>
      <c r="S3740">
        <v>917237</v>
      </c>
      <c r="T3740">
        <v>1099827</v>
      </c>
      <c r="U3740">
        <v>1272362</v>
      </c>
      <c r="V3740" s="1" t="s">
        <v>3407</v>
      </c>
      <c r="W3740" s="1" t="s">
        <v>2551</v>
      </c>
      <c r="X3740" s="5" t="s">
        <v>3419</v>
      </c>
      <c r="Y3740" s="5" t="s">
        <v>2553</v>
      </c>
      <c r="Z3740" s="5" t="s">
        <v>2734</v>
      </c>
      <c r="AA3740" s="5"/>
    </row>
    <row r="3741" spans="1:27" ht="12" customHeight="1" x14ac:dyDescent="0.15">
      <c r="A3741" s="1" t="s">
        <v>957</v>
      </c>
      <c r="B3741" s="1" t="s">
        <v>47</v>
      </c>
      <c r="C3741" s="1" t="s">
        <v>15</v>
      </c>
      <c r="D3741" s="1" t="s">
        <v>2479</v>
      </c>
      <c r="E3741" s="1" t="s">
        <v>10</v>
      </c>
      <c r="F3741" s="1" t="s">
        <v>5162</v>
      </c>
      <c r="G3741" s="1" t="s">
        <v>238</v>
      </c>
      <c r="H3741" s="1" t="s">
        <v>239</v>
      </c>
      <c r="I3741">
        <v>7222</v>
      </c>
      <c r="J3741">
        <v>5969</v>
      </c>
      <c r="K3741">
        <v>4344</v>
      </c>
      <c r="L3741">
        <v>6346</v>
      </c>
      <c r="M3741">
        <v>7008</v>
      </c>
      <c r="N3741">
        <v>5327</v>
      </c>
      <c r="O3741">
        <v>7973</v>
      </c>
      <c r="P3741">
        <v>7022</v>
      </c>
      <c r="Q3741">
        <v>8118</v>
      </c>
      <c r="R3741">
        <v>6702</v>
      </c>
      <c r="S3741">
        <v>5660</v>
      </c>
      <c r="T3741">
        <v>6648</v>
      </c>
      <c r="U3741">
        <v>8266</v>
      </c>
      <c r="V3741" s="1" t="s">
        <v>3407</v>
      </c>
      <c r="W3741" s="1" t="s">
        <v>2551</v>
      </c>
      <c r="X3741" s="5" t="s">
        <v>3419</v>
      </c>
      <c r="Y3741" s="5" t="s">
        <v>2737</v>
      </c>
      <c r="Z3741" s="5" t="s">
        <v>2738</v>
      </c>
      <c r="AA3741" s="5"/>
    </row>
    <row r="3742" spans="1:27" ht="12" customHeight="1" x14ac:dyDescent="0.15">
      <c r="A3742" s="1" t="s">
        <v>957</v>
      </c>
      <c r="B3742" s="1" t="s">
        <v>49</v>
      </c>
      <c r="C3742" s="1" t="s">
        <v>9</v>
      </c>
      <c r="D3742" s="1" t="s">
        <v>2479</v>
      </c>
      <c r="E3742" s="1" t="s">
        <v>10</v>
      </c>
      <c r="F3742" s="1" t="s">
        <v>5163</v>
      </c>
      <c r="G3742" s="1" t="s">
        <v>234</v>
      </c>
      <c r="H3742" s="1" t="s">
        <v>394</v>
      </c>
      <c r="I3742">
        <v>1605646</v>
      </c>
      <c r="J3742">
        <v>2156931</v>
      </c>
      <c r="K3742">
        <v>1542814</v>
      </c>
      <c r="L3742">
        <v>1856111</v>
      </c>
      <c r="M3742">
        <v>1948402</v>
      </c>
      <c r="N3742">
        <v>1763733</v>
      </c>
      <c r="O3742">
        <v>1973747</v>
      </c>
      <c r="P3742">
        <v>2070188</v>
      </c>
      <c r="Q3742">
        <v>1939649</v>
      </c>
      <c r="R3742">
        <v>1779728</v>
      </c>
      <c r="S3742">
        <v>1632709</v>
      </c>
      <c r="T3742">
        <v>1623062</v>
      </c>
      <c r="U3742">
        <v>1887021</v>
      </c>
      <c r="V3742" s="1" t="s">
        <v>3407</v>
      </c>
      <c r="W3742" s="1" t="s">
        <v>2551</v>
      </c>
      <c r="X3742" s="5" t="s">
        <v>3420</v>
      </c>
      <c r="Y3742" s="5" t="s">
        <v>2553</v>
      </c>
      <c r="Z3742" s="5" t="s">
        <v>2734</v>
      </c>
      <c r="AA3742" s="5"/>
    </row>
    <row r="3743" spans="1:27" ht="12" customHeight="1" x14ac:dyDescent="0.15">
      <c r="A3743" s="1" t="s">
        <v>957</v>
      </c>
      <c r="B3743" s="1" t="s">
        <v>49</v>
      </c>
      <c r="C3743" s="1" t="s">
        <v>15</v>
      </c>
      <c r="D3743" s="1" t="s">
        <v>2479</v>
      </c>
      <c r="E3743" s="1" t="s">
        <v>10</v>
      </c>
      <c r="F3743" s="1" t="s">
        <v>5163</v>
      </c>
      <c r="G3743" s="1" t="s">
        <v>238</v>
      </c>
      <c r="H3743" s="1" t="s">
        <v>239</v>
      </c>
      <c r="I3743">
        <v>4307</v>
      </c>
      <c r="J3743">
        <v>5212</v>
      </c>
      <c r="K3743">
        <v>3705</v>
      </c>
      <c r="L3743">
        <v>4110</v>
      </c>
      <c r="M3743">
        <v>4366</v>
      </c>
      <c r="N3743">
        <v>4104</v>
      </c>
      <c r="O3743">
        <v>4916</v>
      </c>
      <c r="P3743">
        <v>5486</v>
      </c>
      <c r="Q3743">
        <v>5235</v>
      </c>
      <c r="R3743">
        <v>5065</v>
      </c>
      <c r="S3743">
        <v>4318</v>
      </c>
      <c r="T3743">
        <v>4534</v>
      </c>
      <c r="U3743">
        <v>5185</v>
      </c>
      <c r="V3743" s="1" t="s">
        <v>3407</v>
      </c>
      <c r="W3743" s="1" t="s">
        <v>2551</v>
      </c>
      <c r="X3743" s="5" t="s">
        <v>3420</v>
      </c>
      <c r="Y3743" s="5" t="s">
        <v>2737</v>
      </c>
      <c r="Z3743" s="5" t="s">
        <v>2738</v>
      </c>
      <c r="AA3743" s="5"/>
    </row>
    <row r="3744" spans="1:27" ht="12" customHeight="1" x14ac:dyDescent="0.15">
      <c r="A3744" s="1" t="s">
        <v>957</v>
      </c>
      <c r="B3744" s="1" t="s">
        <v>51</v>
      </c>
      <c r="C3744" s="1" t="s">
        <v>9</v>
      </c>
      <c r="D3744" s="1" t="s">
        <v>2479</v>
      </c>
      <c r="E3744" s="1" t="s">
        <v>10</v>
      </c>
      <c r="F3744" s="1" t="s">
        <v>5164</v>
      </c>
      <c r="G3744" s="1" t="s">
        <v>234</v>
      </c>
      <c r="H3744" s="1" t="s">
        <v>394</v>
      </c>
      <c r="I3744">
        <v>1514431</v>
      </c>
      <c r="J3744">
        <v>1331272</v>
      </c>
      <c r="K3744">
        <v>1026368</v>
      </c>
      <c r="L3744">
        <v>1298261</v>
      </c>
      <c r="M3744">
        <v>1375150</v>
      </c>
      <c r="N3744">
        <v>1128644</v>
      </c>
      <c r="O3744">
        <v>1322633</v>
      </c>
      <c r="P3744">
        <v>1284886</v>
      </c>
      <c r="Q3744">
        <v>1310493</v>
      </c>
      <c r="R3744">
        <v>1180305</v>
      </c>
      <c r="S3744">
        <v>976767</v>
      </c>
      <c r="T3744">
        <v>1178269</v>
      </c>
      <c r="U3744">
        <v>1445701</v>
      </c>
      <c r="V3744" s="1" t="s">
        <v>3407</v>
      </c>
      <c r="W3744" s="1" t="s">
        <v>2551</v>
      </c>
      <c r="X3744" s="5" t="s">
        <v>3421</v>
      </c>
      <c r="Y3744" s="5" t="s">
        <v>2553</v>
      </c>
      <c r="Z3744" s="5" t="s">
        <v>2734</v>
      </c>
      <c r="AA3744" s="5"/>
    </row>
    <row r="3745" spans="1:27" ht="12" customHeight="1" x14ac:dyDescent="0.15">
      <c r="A3745" s="1" t="s">
        <v>957</v>
      </c>
      <c r="B3745" s="1" t="s">
        <v>51</v>
      </c>
      <c r="C3745" s="1" t="s">
        <v>15</v>
      </c>
      <c r="D3745" s="1" t="s">
        <v>2479</v>
      </c>
      <c r="E3745" s="1" t="s">
        <v>10</v>
      </c>
      <c r="F3745" s="1" t="s">
        <v>5164</v>
      </c>
      <c r="G3745" s="1" t="s">
        <v>238</v>
      </c>
      <c r="H3745" s="1" t="s">
        <v>239</v>
      </c>
      <c r="I3745">
        <v>227072</v>
      </c>
      <c r="J3745">
        <v>204173</v>
      </c>
      <c r="K3745">
        <v>155892</v>
      </c>
      <c r="L3745">
        <v>189337</v>
      </c>
      <c r="M3745">
        <v>201436</v>
      </c>
      <c r="N3745">
        <v>169408</v>
      </c>
      <c r="O3745">
        <v>194672</v>
      </c>
      <c r="P3745">
        <v>185893</v>
      </c>
      <c r="Q3745">
        <v>190429</v>
      </c>
      <c r="R3745">
        <v>170120</v>
      </c>
      <c r="S3745">
        <v>143714</v>
      </c>
      <c r="T3745">
        <v>173871</v>
      </c>
      <c r="U3745">
        <v>214492</v>
      </c>
      <c r="V3745" s="1" t="s">
        <v>3407</v>
      </c>
      <c r="W3745" s="1" t="s">
        <v>2551</v>
      </c>
      <c r="X3745" s="5" t="s">
        <v>3421</v>
      </c>
      <c r="Y3745" s="5" t="s">
        <v>2737</v>
      </c>
      <c r="Z3745" s="5" t="s">
        <v>2738</v>
      </c>
      <c r="AA3745" s="5"/>
    </row>
    <row r="3746" spans="1:27" ht="12" customHeight="1" x14ac:dyDescent="0.15">
      <c r="A3746" s="1" t="s">
        <v>957</v>
      </c>
      <c r="B3746" s="1" t="s">
        <v>53</v>
      </c>
      <c r="C3746" s="1" t="s">
        <v>9</v>
      </c>
      <c r="D3746" s="1" t="s">
        <v>2479</v>
      </c>
      <c r="E3746" s="1" t="s">
        <v>10</v>
      </c>
      <c r="F3746" s="1" t="s">
        <v>5165</v>
      </c>
      <c r="G3746" s="1" t="s">
        <v>234</v>
      </c>
      <c r="H3746" s="1" t="s">
        <v>394</v>
      </c>
      <c r="I3746">
        <v>2698762</v>
      </c>
      <c r="J3746">
        <v>2427755</v>
      </c>
      <c r="K3746">
        <v>2006672</v>
      </c>
      <c r="L3746">
        <v>2532860</v>
      </c>
      <c r="M3746">
        <v>2562830</v>
      </c>
      <c r="N3746">
        <v>2338093</v>
      </c>
      <c r="O3746">
        <v>2693151</v>
      </c>
      <c r="P3746">
        <v>2552485</v>
      </c>
      <c r="Q3746">
        <v>2701623</v>
      </c>
      <c r="R3746">
        <v>2596568</v>
      </c>
      <c r="S3746">
        <v>2218936</v>
      </c>
      <c r="T3746">
        <v>2471033</v>
      </c>
      <c r="U3746">
        <v>2806704</v>
      </c>
      <c r="V3746" s="1" t="s">
        <v>3407</v>
      </c>
      <c r="W3746" s="1" t="s">
        <v>2551</v>
      </c>
      <c r="X3746" s="5" t="s">
        <v>3422</v>
      </c>
      <c r="Y3746" s="5" t="s">
        <v>2553</v>
      </c>
      <c r="Z3746" s="5" t="s">
        <v>2734</v>
      </c>
      <c r="AA3746" s="5"/>
    </row>
    <row r="3747" spans="1:27" ht="12" customHeight="1" x14ac:dyDescent="0.15">
      <c r="A3747" s="1" t="s">
        <v>957</v>
      </c>
      <c r="B3747" s="1" t="s">
        <v>53</v>
      </c>
      <c r="C3747" s="1" t="s">
        <v>15</v>
      </c>
      <c r="D3747" s="1" t="s">
        <v>2479</v>
      </c>
      <c r="E3747" s="1" t="s">
        <v>10</v>
      </c>
      <c r="F3747" s="1" t="s">
        <v>5165</v>
      </c>
      <c r="G3747" s="1" t="s">
        <v>238</v>
      </c>
      <c r="H3747" s="1" t="s">
        <v>239</v>
      </c>
      <c r="I3747">
        <v>4673</v>
      </c>
      <c r="J3747">
        <v>3953</v>
      </c>
      <c r="K3747">
        <v>3503</v>
      </c>
      <c r="L3747">
        <v>4794</v>
      </c>
      <c r="M3747">
        <v>5064</v>
      </c>
      <c r="N3747">
        <v>4497</v>
      </c>
      <c r="O3747">
        <v>5319</v>
      </c>
      <c r="P3747">
        <v>5394</v>
      </c>
      <c r="Q3747">
        <v>5690</v>
      </c>
      <c r="R3747">
        <v>5485</v>
      </c>
      <c r="S3747">
        <v>4770</v>
      </c>
      <c r="T3747">
        <v>5276</v>
      </c>
      <c r="U3747">
        <v>5718</v>
      </c>
      <c r="V3747" s="1" t="s">
        <v>3407</v>
      </c>
      <c r="W3747" s="1" t="s">
        <v>2551</v>
      </c>
      <c r="X3747" s="5" t="s">
        <v>3422</v>
      </c>
      <c r="Y3747" s="5" t="s">
        <v>2737</v>
      </c>
      <c r="Z3747" s="5" t="s">
        <v>2738</v>
      </c>
      <c r="AA3747" s="5"/>
    </row>
    <row r="3748" spans="1:27" ht="12" customHeight="1" x14ac:dyDescent="0.15">
      <c r="A3748" s="1" t="s">
        <v>957</v>
      </c>
      <c r="B3748" s="1" t="s">
        <v>55</v>
      </c>
      <c r="C3748" s="1" t="s">
        <v>9</v>
      </c>
      <c r="D3748" s="1" t="s">
        <v>2479</v>
      </c>
      <c r="E3748" s="1" t="s">
        <v>10</v>
      </c>
      <c r="F3748" s="1" t="s">
        <v>5166</v>
      </c>
      <c r="G3748" s="1" t="s">
        <v>234</v>
      </c>
      <c r="H3748" s="1" t="s">
        <v>394</v>
      </c>
      <c r="I3748">
        <v>443669</v>
      </c>
      <c r="J3748">
        <v>406154</v>
      </c>
      <c r="K3748">
        <v>313299</v>
      </c>
      <c r="L3748">
        <v>422787</v>
      </c>
      <c r="M3748">
        <v>440712</v>
      </c>
      <c r="N3748">
        <v>376749</v>
      </c>
      <c r="O3748">
        <v>466391</v>
      </c>
      <c r="P3748">
        <v>439395</v>
      </c>
      <c r="Q3748">
        <v>438677</v>
      </c>
      <c r="R3748">
        <v>424686</v>
      </c>
      <c r="S3748">
        <v>377038</v>
      </c>
      <c r="T3748">
        <v>439397</v>
      </c>
      <c r="U3748">
        <v>489932</v>
      </c>
      <c r="V3748" s="1" t="s">
        <v>3407</v>
      </c>
      <c r="W3748" s="1" t="s">
        <v>2551</v>
      </c>
      <c r="X3748" s="5" t="s">
        <v>3423</v>
      </c>
      <c r="Y3748" s="5" t="s">
        <v>2553</v>
      </c>
      <c r="Z3748" s="5" t="s">
        <v>2734</v>
      </c>
      <c r="AA3748" s="5"/>
    </row>
    <row r="3749" spans="1:27" ht="12" customHeight="1" x14ac:dyDescent="0.15">
      <c r="A3749" s="1" t="s">
        <v>957</v>
      </c>
      <c r="B3749" s="1" t="s">
        <v>55</v>
      </c>
      <c r="C3749" s="1" t="s">
        <v>15</v>
      </c>
      <c r="D3749" s="1" t="s">
        <v>2479</v>
      </c>
      <c r="E3749" s="1" t="s">
        <v>10</v>
      </c>
      <c r="F3749" s="1" t="s">
        <v>5166</v>
      </c>
      <c r="G3749" s="1" t="s">
        <v>238</v>
      </c>
      <c r="H3749" s="1" t="s">
        <v>239</v>
      </c>
      <c r="I3749">
        <v>4387</v>
      </c>
      <c r="J3749">
        <v>3859</v>
      </c>
      <c r="K3749">
        <v>2967</v>
      </c>
      <c r="L3749">
        <v>4107</v>
      </c>
      <c r="M3749">
        <v>4267</v>
      </c>
      <c r="N3749">
        <v>3745</v>
      </c>
      <c r="O3749">
        <v>4422</v>
      </c>
      <c r="P3749">
        <v>4450</v>
      </c>
      <c r="Q3749">
        <v>4349</v>
      </c>
      <c r="R3749">
        <v>4147</v>
      </c>
      <c r="S3749">
        <v>3702</v>
      </c>
      <c r="T3749">
        <v>4288</v>
      </c>
      <c r="U3749">
        <v>4827</v>
      </c>
      <c r="V3749" s="1" t="s">
        <v>3407</v>
      </c>
      <c r="W3749" s="1" t="s">
        <v>2551</v>
      </c>
      <c r="X3749" s="5" t="s">
        <v>3423</v>
      </c>
      <c r="Y3749" s="5" t="s">
        <v>2737</v>
      </c>
      <c r="Z3749" s="5" t="s">
        <v>2738</v>
      </c>
      <c r="AA3749" s="5"/>
    </row>
    <row r="3750" spans="1:27" ht="12" customHeight="1" x14ac:dyDescent="0.15">
      <c r="A3750" s="1" t="s">
        <v>957</v>
      </c>
      <c r="B3750" s="1" t="s">
        <v>110</v>
      </c>
      <c r="C3750" s="1" t="s">
        <v>9</v>
      </c>
      <c r="D3750" s="1" t="s">
        <v>2479</v>
      </c>
      <c r="E3750" s="1" t="s">
        <v>10</v>
      </c>
      <c r="F3750" s="1" t="s">
        <v>5167</v>
      </c>
      <c r="G3750" s="1" t="s">
        <v>234</v>
      </c>
      <c r="H3750" s="1" t="s">
        <v>394</v>
      </c>
      <c r="I3750">
        <v>2622541</v>
      </c>
      <c r="J3750">
        <v>2268849</v>
      </c>
      <c r="K3750">
        <v>1586514</v>
      </c>
      <c r="L3750">
        <v>2335293</v>
      </c>
      <c r="M3750">
        <v>2438848</v>
      </c>
      <c r="N3750">
        <v>2448511</v>
      </c>
      <c r="O3750">
        <v>2619662</v>
      </c>
      <c r="P3750">
        <v>2557761</v>
      </c>
      <c r="Q3750">
        <v>2677963</v>
      </c>
      <c r="R3750">
        <v>2450913</v>
      </c>
      <c r="S3750">
        <v>2077894</v>
      </c>
      <c r="T3750">
        <v>2355893</v>
      </c>
      <c r="U3750">
        <v>2797562</v>
      </c>
      <c r="V3750" s="1" t="s">
        <v>3407</v>
      </c>
      <c r="W3750" s="1" t="s">
        <v>2551</v>
      </c>
      <c r="X3750" s="5" t="s">
        <v>3424</v>
      </c>
      <c r="Y3750" s="5" t="s">
        <v>2553</v>
      </c>
      <c r="Z3750" s="5" t="s">
        <v>2734</v>
      </c>
      <c r="AA3750" s="5"/>
    </row>
    <row r="3751" spans="1:27" ht="12" customHeight="1" x14ac:dyDescent="0.15">
      <c r="A3751" s="1" t="s">
        <v>957</v>
      </c>
      <c r="B3751" s="1" t="s">
        <v>110</v>
      </c>
      <c r="C3751" s="1" t="s">
        <v>15</v>
      </c>
      <c r="D3751" s="1" t="s">
        <v>2479</v>
      </c>
      <c r="E3751" s="1" t="s">
        <v>10</v>
      </c>
      <c r="F3751" s="1" t="s">
        <v>5167</v>
      </c>
      <c r="G3751" s="1" t="s">
        <v>238</v>
      </c>
      <c r="H3751" s="1" t="s">
        <v>239</v>
      </c>
      <c r="I3751">
        <v>9920</v>
      </c>
      <c r="J3751">
        <v>9480</v>
      </c>
      <c r="K3751">
        <v>6547</v>
      </c>
      <c r="L3751">
        <v>9848</v>
      </c>
      <c r="M3751">
        <v>9744</v>
      </c>
      <c r="N3751">
        <v>8809</v>
      </c>
      <c r="O3751">
        <v>11346</v>
      </c>
      <c r="P3751">
        <v>10634</v>
      </c>
      <c r="Q3751">
        <v>11249</v>
      </c>
      <c r="R3751">
        <v>10033</v>
      </c>
      <c r="S3751">
        <v>8850</v>
      </c>
      <c r="T3751">
        <v>10426</v>
      </c>
      <c r="U3751">
        <v>12978</v>
      </c>
      <c r="V3751" s="1" t="s">
        <v>3407</v>
      </c>
      <c r="W3751" s="1" t="s">
        <v>2551</v>
      </c>
      <c r="X3751" s="5" t="s">
        <v>3424</v>
      </c>
      <c r="Y3751" s="5" t="s">
        <v>2737</v>
      </c>
      <c r="Z3751" s="5" t="s">
        <v>2738</v>
      </c>
      <c r="AA3751" s="5"/>
    </row>
    <row r="3752" spans="1:27" ht="12" customHeight="1" x14ac:dyDescent="0.15">
      <c r="A3752" s="1" t="s">
        <v>957</v>
      </c>
      <c r="B3752" s="1" t="s">
        <v>112</v>
      </c>
      <c r="C3752" s="1" t="s">
        <v>9</v>
      </c>
      <c r="D3752" s="1" t="s">
        <v>2479</v>
      </c>
      <c r="E3752" s="1" t="s">
        <v>10</v>
      </c>
      <c r="F3752" s="1" t="s">
        <v>5168</v>
      </c>
      <c r="G3752" s="1" t="s">
        <v>234</v>
      </c>
      <c r="H3752" s="1" t="s">
        <v>394</v>
      </c>
      <c r="I3752">
        <v>785727</v>
      </c>
      <c r="J3752">
        <v>656819</v>
      </c>
      <c r="K3752">
        <v>462652</v>
      </c>
      <c r="L3752">
        <v>694141</v>
      </c>
      <c r="M3752">
        <v>737437</v>
      </c>
      <c r="N3752">
        <v>621347</v>
      </c>
      <c r="O3752">
        <v>772270</v>
      </c>
      <c r="P3752">
        <v>685965</v>
      </c>
      <c r="Q3752">
        <v>732692</v>
      </c>
      <c r="R3752">
        <v>706878</v>
      </c>
      <c r="S3752">
        <v>630610</v>
      </c>
      <c r="T3752">
        <v>733718</v>
      </c>
      <c r="U3752">
        <v>871276</v>
      </c>
      <c r="V3752" s="1" t="s">
        <v>3407</v>
      </c>
      <c r="W3752" s="1" t="s">
        <v>2551</v>
      </c>
      <c r="X3752" s="5" t="s">
        <v>3425</v>
      </c>
      <c r="Y3752" s="5" t="s">
        <v>2553</v>
      </c>
      <c r="Z3752" s="5" t="s">
        <v>2734</v>
      </c>
      <c r="AA3752" s="5"/>
    </row>
    <row r="3753" spans="1:27" ht="12" customHeight="1" x14ac:dyDescent="0.15">
      <c r="A3753" s="1" t="s">
        <v>957</v>
      </c>
      <c r="B3753" s="1" t="s">
        <v>112</v>
      </c>
      <c r="C3753" s="1" t="s">
        <v>15</v>
      </c>
      <c r="D3753" s="1" t="s">
        <v>2479</v>
      </c>
      <c r="E3753" s="1" t="s">
        <v>10</v>
      </c>
      <c r="F3753" s="1" t="s">
        <v>5168</v>
      </c>
      <c r="G3753" s="1" t="s">
        <v>238</v>
      </c>
      <c r="H3753" s="1" t="s">
        <v>239</v>
      </c>
      <c r="I3753">
        <v>3965</v>
      </c>
      <c r="J3753">
        <v>3342</v>
      </c>
      <c r="K3753">
        <v>2382</v>
      </c>
      <c r="L3753">
        <v>3754</v>
      </c>
      <c r="M3753">
        <v>3975</v>
      </c>
      <c r="N3753">
        <v>3499</v>
      </c>
      <c r="O3753">
        <v>4417</v>
      </c>
      <c r="P3753">
        <v>4100</v>
      </c>
      <c r="Q3753">
        <v>4630</v>
      </c>
      <c r="R3753">
        <v>4539</v>
      </c>
      <c r="S3753">
        <v>4160</v>
      </c>
      <c r="T3753">
        <v>4682</v>
      </c>
      <c r="U3753">
        <v>5665</v>
      </c>
      <c r="V3753" s="1" t="s">
        <v>3407</v>
      </c>
      <c r="W3753" s="1" t="s">
        <v>2551</v>
      </c>
      <c r="X3753" s="5" t="s">
        <v>3425</v>
      </c>
      <c r="Y3753" s="5" t="s">
        <v>2737</v>
      </c>
      <c r="Z3753" s="5" t="s">
        <v>2738</v>
      </c>
      <c r="AA3753" s="5"/>
    </row>
    <row r="3754" spans="1:27" ht="12" customHeight="1" x14ac:dyDescent="0.15">
      <c r="A3754" s="1" t="s">
        <v>957</v>
      </c>
      <c r="B3754" s="1" t="s">
        <v>114</v>
      </c>
      <c r="C3754" s="1" t="s">
        <v>9</v>
      </c>
      <c r="D3754" s="1" t="s">
        <v>2479</v>
      </c>
      <c r="E3754" s="1" t="s">
        <v>10</v>
      </c>
      <c r="F3754" s="1" t="s">
        <v>5169</v>
      </c>
      <c r="G3754" s="1" t="s">
        <v>234</v>
      </c>
      <c r="H3754" s="1" t="s">
        <v>394</v>
      </c>
      <c r="I3754">
        <v>6968184</v>
      </c>
      <c r="J3754">
        <v>6569682</v>
      </c>
      <c r="K3754">
        <v>5266120</v>
      </c>
      <c r="L3754">
        <v>6615136</v>
      </c>
      <c r="M3754">
        <v>6471919</v>
      </c>
      <c r="N3754">
        <v>5285359</v>
      </c>
      <c r="O3754">
        <v>6832228</v>
      </c>
      <c r="P3754">
        <v>6824704</v>
      </c>
      <c r="Q3754">
        <v>7110172</v>
      </c>
      <c r="R3754">
        <v>6911966</v>
      </c>
      <c r="S3754">
        <v>5940181</v>
      </c>
      <c r="T3754">
        <v>6551604</v>
      </c>
      <c r="U3754">
        <v>7445636</v>
      </c>
      <c r="V3754" s="1" t="s">
        <v>3407</v>
      </c>
      <c r="W3754" s="1" t="s">
        <v>2551</v>
      </c>
      <c r="X3754" s="5" t="s">
        <v>5200</v>
      </c>
      <c r="Y3754" s="5" t="s">
        <v>2553</v>
      </c>
      <c r="Z3754" s="5" t="s">
        <v>2734</v>
      </c>
      <c r="AA3754" s="5"/>
    </row>
    <row r="3755" spans="1:27" ht="12" customHeight="1" x14ac:dyDescent="0.15">
      <c r="A3755" s="1" t="s">
        <v>957</v>
      </c>
      <c r="B3755" s="1" t="s">
        <v>114</v>
      </c>
      <c r="C3755" s="1" t="s">
        <v>15</v>
      </c>
      <c r="D3755" s="1" t="s">
        <v>2479</v>
      </c>
      <c r="E3755" s="1" t="s">
        <v>10</v>
      </c>
      <c r="F3755" s="1" t="s">
        <v>5169</v>
      </c>
      <c r="G3755" s="1" t="s">
        <v>238</v>
      </c>
      <c r="H3755" s="1" t="s">
        <v>239</v>
      </c>
      <c r="I3755">
        <v>27083</v>
      </c>
      <c r="J3755">
        <v>25004</v>
      </c>
      <c r="K3755">
        <v>19498</v>
      </c>
      <c r="L3755">
        <v>25917</v>
      </c>
      <c r="M3755">
        <v>26574</v>
      </c>
      <c r="N3755">
        <v>24262</v>
      </c>
      <c r="O3755">
        <v>27684</v>
      </c>
      <c r="P3755">
        <v>28507</v>
      </c>
      <c r="Q3755">
        <v>28654</v>
      </c>
      <c r="R3755">
        <v>27873</v>
      </c>
      <c r="S3755">
        <v>23698</v>
      </c>
      <c r="T3755">
        <v>26504</v>
      </c>
      <c r="U3755">
        <v>29803</v>
      </c>
      <c r="V3755" s="1" t="s">
        <v>3407</v>
      </c>
      <c r="W3755" s="1" t="s">
        <v>2551</v>
      </c>
      <c r="X3755" s="5" t="s">
        <v>5200</v>
      </c>
      <c r="Y3755" s="5" t="s">
        <v>2737</v>
      </c>
      <c r="Z3755" s="5" t="s">
        <v>2738</v>
      </c>
      <c r="AA3755" s="5"/>
    </row>
    <row r="3756" spans="1:27" ht="12" customHeight="1" x14ac:dyDescent="0.15">
      <c r="A3756" s="1" t="s">
        <v>957</v>
      </c>
      <c r="B3756" s="1" t="s">
        <v>57</v>
      </c>
      <c r="C3756" s="1" t="s">
        <v>9</v>
      </c>
      <c r="D3756" s="1" t="s">
        <v>2479</v>
      </c>
      <c r="E3756" s="1" t="s">
        <v>10</v>
      </c>
      <c r="F3756" s="1" t="s">
        <v>5170</v>
      </c>
      <c r="G3756" s="1" t="s">
        <v>234</v>
      </c>
      <c r="H3756" s="1" t="s">
        <v>394</v>
      </c>
      <c r="I3756">
        <v>4520684</v>
      </c>
      <c r="J3756">
        <v>4172332</v>
      </c>
      <c r="K3756">
        <v>3530412</v>
      </c>
      <c r="L3756">
        <v>4253580</v>
      </c>
      <c r="M3756">
        <v>4262783</v>
      </c>
      <c r="N3756">
        <v>3681873</v>
      </c>
      <c r="O3756">
        <v>4177760</v>
      </c>
      <c r="P3756">
        <v>4064499</v>
      </c>
      <c r="Q3756">
        <v>4581914</v>
      </c>
      <c r="R3756">
        <v>4074623</v>
      </c>
      <c r="S3756">
        <v>3676109</v>
      </c>
      <c r="T3756">
        <v>4566105</v>
      </c>
      <c r="U3756">
        <v>4792336</v>
      </c>
      <c r="V3756" s="1" t="s">
        <v>3407</v>
      </c>
      <c r="W3756" s="1" t="s">
        <v>2551</v>
      </c>
      <c r="X3756" s="5" t="s">
        <v>3426</v>
      </c>
      <c r="Y3756" s="5" t="s">
        <v>2553</v>
      </c>
      <c r="Z3756" s="5" t="s">
        <v>2734</v>
      </c>
      <c r="AA3756" s="5"/>
    </row>
    <row r="3757" spans="1:27" ht="12" customHeight="1" x14ac:dyDescent="0.15">
      <c r="A3757" s="1" t="s">
        <v>957</v>
      </c>
      <c r="B3757" s="1" t="s">
        <v>57</v>
      </c>
      <c r="C3757" s="1" t="s">
        <v>15</v>
      </c>
      <c r="D3757" s="1" t="s">
        <v>2479</v>
      </c>
      <c r="E3757" s="1" t="s">
        <v>10</v>
      </c>
      <c r="F3757" s="1" t="s">
        <v>5170</v>
      </c>
      <c r="G3757" s="1" t="s">
        <v>238</v>
      </c>
      <c r="H3757" s="1" t="s">
        <v>239</v>
      </c>
      <c r="I3757">
        <v>11395</v>
      </c>
      <c r="J3757">
        <v>9788</v>
      </c>
      <c r="K3757">
        <v>7771</v>
      </c>
      <c r="L3757">
        <v>9956</v>
      </c>
      <c r="M3757">
        <v>9734</v>
      </c>
      <c r="N3757">
        <v>8397</v>
      </c>
      <c r="O3757">
        <v>10341</v>
      </c>
      <c r="P3757">
        <v>9358</v>
      </c>
      <c r="Q3757">
        <v>10144</v>
      </c>
      <c r="R3757">
        <v>10073</v>
      </c>
      <c r="S3757">
        <v>8977</v>
      </c>
      <c r="T3757">
        <v>10686</v>
      </c>
      <c r="U3757">
        <v>12425</v>
      </c>
      <c r="V3757" s="1" t="s">
        <v>3407</v>
      </c>
      <c r="W3757" s="1" t="s">
        <v>2551</v>
      </c>
      <c r="X3757" s="5" t="s">
        <v>3426</v>
      </c>
      <c r="Y3757" s="5" t="s">
        <v>2737</v>
      </c>
      <c r="Z3757" s="5" t="s">
        <v>2738</v>
      </c>
      <c r="AA3757" s="5"/>
    </row>
    <row r="3758" spans="1:27" ht="12" customHeight="1" x14ac:dyDescent="0.15">
      <c r="A3758" s="1" t="s">
        <v>957</v>
      </c>
      <c r="B3758" s="1" t="s">
        <v>61</v>
      </c>
      <c r="C3758" s="1" t="s">
        <v>9</v>
      </c>
      <c r="D3758" s="1" t="s">
        <v>2479</v>
      </c>
      <c r="E3758" s="1" t="s">
        <v>10</v>
      </c>
      <c r="F3758" s="1" t="s">
        <v>5171</v>
      </c>
      <c r="G3758" s="1" t="s">
        <v>234</v>
      </c>
      <c r="H3758" s="1" t="s">
        <v>394</v>
      </c>
      <c r="I3758">
        <v>524927</v>
      </c>
      <c r="J3758">
        <v>442377</v>
      </c>
      <c r="K3758">
        <v>307871</v>
      </c>
      <c r="L3758">
        <v>441728</v>
      </c>
      <c r="M3758">
        <v>487118</v>
      </c>
      <c r="N3758">
        <v>426621</v>
      </c>
      <c r="O3758">
        <v>519902</v>
      </c>
      <c r="P3758">
        <v>515934</v>
      </c>
      <c r="Q3758">
        <v>542262</v>
      </c>
      <c r="R3758">
        <v>513158</v>
      </c>
      <c r="S3758">
        <v>456257</v>
      </c>
      <c r="T3758">
        <v>465163</v>
      </c>
      <c r="U3758">
        <v>534797</v>
      </c>
      <c r="V3758" s="1" t="s">
        <v>3407</v>
      </c>
      <c r="W3758" s="1" t="s">
        <v>2551</v>
      </c>
      <c r="X3758" s="5" t="s">
        <v>3427</v>
      </c>
      <c r="Y3758" s="5" t="s">
        <v>2553</v>
      </c>
      <c r="Z3758" s="5" t="s">
        <v>2734</v>
      </c>
      <c r="AA3758" s="5"/>
    </row>
    <row r="3759" spans="1:27" ht="12" customHeight="1" x14ac:dyDescent="0.15">
      <c r="A3759" s="1" t="s">
        <v>957</v>
      </c>
      <c r="B3759" s="1" t="s">
        <v>61</v>
      </c>
      <c r="C3759" s="1" t="s">
        <v>15</v>
      </c>
      <c r="D3759" s="1" t="s">
        <v>2479</v>
      </c>
      <c r="E3759" s="1" t="s">
        <v>10</v>
      </c>
      <c r="F3759" s="1" t="s">
        <v>5171</v>
      </c>
      <c r="G3759" s="1" t="s">
        <v>238</v>
      </c>
      <c r="H3759" s="1" t="s">
        <v>239</v>
      </c>
      <c r="I3759">
        <v>1769</v>
      </c>
      <c r="J3759">
        <v>1494</v>
      </c>
      <c r="K3759">
        <v>1047</v>
      </c>
      <c r="L3759">
        <v>1476</v>
      </c>
      <c r="M3759">
        <v>1616</v>
      </c>
      <c r="N3759">
        <v>1377</v>
      </c>
      <c r="O3759">
        <v>1685</v>
      </c>
      <c r="P3759">
        <v>1766</v>
      </c>
      <c r="Q3759">
        <v>1799</v>
      </c>
      <c r="R3759">
        <v>1699</v>
      </c>
      <c r="S3759">
        <v>1553</v>
      </c>
      <c r="T3759">
        <v>1546</v>
      </c>
      <c r="U3759">
        <v>1763</v>
      </c>
      <c r="V3759" s="1" t="s">
        <v>3407</v>
      </c>
      <c r="W3759" s="1" t="s">
        <v>2551</v>
      </c>
      <c r="X3759" s="5" t="s">
        <v>3427</v>
      </c>
      <c r="Y3759" s="5" t="s">
        <v>2737</v>
      </c>
      <c r="Z3759" s="5" t="s">
        <v>2738</v>
      </c>
      <c r="AA3759" s="5"/>
    </row>
    <row r="3760" spans="1:27" ht="12" customHeight="1" x14ac:dyDescent="0.15">
      <c r="A3760" s="1" t="s">
        <v>957</v>
      </c>
      <c r="B3760" s="1" t="s">
        <v>154</v>
      </c>
      <c r="C3760" s="1" t="s">
        <v>9</v>
      </c>
      <c r="D3760" s="1" t="s">
        <v>2479</v>
      </c>
      <c r="E3760" s="1" t="s">
        <v>10</v>
      </c>
      <c r="F3760" s="1" t="s">
        <v>5172</v>
      </c>
      <c r="G3760" s="1" t="s">
        <v>234</v>
      </c>
      <c r="H3760" s="1" t="s">
        <v>394</v>
      </c>
      <c r="I3760">
        <v>1995104</v>
      </c>
      <c r="J3760">
        <v>1858150</v>
      </c>
      <c r="K3760">
        <v>1324024</v>
      </c>
      <c r="L3760">
        <v>1832836</v>
      </c>
      <c r="M3760">
        <v>1934270</v>
      </c>
      <c r="N3760">
        <v>1669622</v>
      </c>
      <c r="O3760">
        <v>2062215</v>
      </c>
      <c r="P3760">
        <v>1814028</v>
      </c>
      <c r="Q3760">
        <v>1932230</v>
      </c>
      <c r="R3760">
        <v>1909909</v>
      </c>
      <c r="S3760">
        <v>1622363</v>
      </c>
      <c r="T3760">
        <v>1815300</v>
      </c>
      <c r="U3760">
        <v>2074868</v>
      </c>
      <c r="V3760" s="1" t="s">
        <v>3407</v>
      </c>
      <c r="W3760" s="1" t="s">
        <v>2551</v>
      </c>
      <c r="X3760" s="5" t="s">
        <v>3428</v>
      </c>
      <c r="Y3760" s="5" t="s">
        <v>2553</v>
      </c>
      <c r="Z3760" s="5" t="s">
        <v>2734</v>
      </c>
      <c r="AA3760" s="5"/>
    </row>
    <row r="3761" spans="1:27" ht="12" customHeight="1" x14ac:dyDescent="0.15">
      <c r="A3761" s="1" t="s">
        <v>957</v>
      </c>
      <c r="B3761" s="1" t="s">
        <v>154</v>
      </c>
      <c r="C3761" s="1" t="s">
        <v>15</v>
      </c>
      <c r="D3761" s="1" t="s">
        <v>2479</v>
      </c>
      <c r="E3761" s="1" t="s">
        <v>10</v>
      </c>
      <c r="F3761" s="1" t="s">
        <v>5172</v>
      </c>
      <c r="G3761" s="1" t="s">
        <v>238</v>
      </c>
      <c r="H3761" s="1" t="s">
        <v>239</v>
      </c>
      <c r="I3761">
        <v>5873</v>
      </c>
      <c r="J3761">
        <v>5325</v>
      </c>
      <c r="K3761">
        <v>3629</v>
      </c>
      <c r="L3761">
        <v>5066</v>
      </c>
      <c r="M3761">
        <v>5476</v>
      </c>
      <c r="N3761">
        <v>4654</v>
      </c>
      <c r="O3761">
        <v>6481</v>
      </c>
      <c r="P3761">
        <v>5199</v>
      </c>
      <c r="Q3761">
        <v>6103</v>
      </c>
      <c r="R3761">
        <v>5733</v>
      </c>
      <c r="S3761">
        <v>4973</v>
      </c>
      <c r="T3761">
        <v>5987</v>
      </c>
      <c r="U3761">
        <v>7797</v>
      </c>
      <c r="V3761" s="1" t="s">
        <v>3407</v>
      </c>
      <c r="W3761" s="1" t="s">
        <v>2551</v>
      </c>
      <c r="X3761" s="5" t="s">
        <v>3428</v>
      </c>
      <c r="Y3761" s="5" t="s">
        <v>2737</v>
      </c>
      <c r="Z3761" s="5" t="s">
        <v>2738</v>
      </c>
      <c r="AA3761" s="5"/>
    </row>
    <row r="3762" spans="1:27" ht="12" customHeight="1" x14ac:dyDescent="0.15">
      <c r="A3762" s="1" t="s">
        <v>957</v>
      </c>
      <c r="B3762" s="1" t="s">
        <v>156</v>
      </c>
      <c r="C3762" s="1" t="s">
        <v>9</v>
      </c>
      <c r="D3762" s="1" t="s">
        <v>2479</v>
      </c>
      <c r="E3762" s="1" t="s">
        <v>10</v>
      </c>
      <c r="F3762" s="1" t="s">
        <v>5173</v>
      </c>
      <c r="G3762" s="1" t="s">
        <v>234</v>
      </c>
      <c r="H3762" s="1" t="s">
        <v>394</v>
      </c>
      <c r="I3762">
        <v>18582575</v>
      </c>
      <c r="J3762">
        <v>16871852</v>
      </c>
      <c r="K3762">
        <v>13687937</v>
      </c>
      <c r="L3762">
        <v>17513993</v>
      </c>
      <c r="M3762">
        <v>17492868</v>
      </c>
      <c r="N3762">
        <v>15052081</v>
      </c>
      <c r="O3762">
        <v>17803440</v>
      </c>
      <c r="P3762">
        <v>19200148</v>
      </c>
      <c r="Q3762">
        <v>20124298</v>
      </c>
      <c r="R3762">
        <v>20480971</v>
      </c>
      <c r="S3762">
        <v>14988449</v>
      </c>
      <c r="T3762">
        <v>17723147</v>
      </c>
      <c r="U3762">
        <v>20537629</v>
      </c>
      <c r="V3762" s="1" t="s">
        <v>3407</v>
      </c>
      <c r="W3762" s="1" t="s">
        <v>2551</v>
      </c>
      <c r="X3762" s="5" t="s">
        <v>3429</v>
      </c>
      <c r="Y3762" s="5" t="s">
        <v>2553</v>
      </c>
      <c r="Z3762" s="5" t="s">
        <v>2734</v>
      </c>
      <c r="AA3762" s="5"/>
    </row>
    <row r="3763" spans="1:27" ht="12" customHeight="1" x14ac:dyDescent="0.15">
      <c r="A3763" s="1" t="s">
        <v>957</v>
      </c>
      <c r="B3763" s="1" t="s">
        <v>156</v>
      </c>
      <c r="C3763" s="1" t="s">
        <v>15</v>
      </c>
      <c r="D3763" s="1" t="s">
        <v>2479</v>
      </c>
      <c r="E3763" s="1" t="s">
        <v>10</v>
      </c>
      <c r="F3763" s="1" t="s">
        <v>5173</v>
      </c>
      <c r="G3763" s="1" t="s">
        <v>238</v>
      </c>
      <c r="H3763" s="1" t="s">
        <v>239</v>
      </c>
      <c r="I3763">
        <v>3534</v>
      </c>
      <c r="J3763">
        <v>3138</v>
      </c>
      <c r="K3763">
        <v>2568</v>
      </c>
      <c r="L3763">
        <v>3312</v>
      </c>
      <c r="M3763">
        <v>3295</v>
      </c>
      <c r="N3763">
        <v>2841</v>
      </c>
      <c r="O3763">
        <v>3372</v>
      </c>
      <c r="P3763">
        <v>3614</v>
      </c>
      <c r="Q3763">
        <v>3834</v>
      </c>
      <c r="R3763">
        <v>3854</v>
      </c>
      <c r="S3763">
        <v>2859</v>
      </c>
      <c r="T3763">
        <v>3373</v>
      </c>
      <c r="U3763">
        <v>3977</v>
      </c>
      <c r="V3763" s="1" t="s">
        <v>3407</v>
      </c>
      <c r="W3763" s="1" t="s">
        <v>2551</v>
      </c>
      <c r="X3763" s="5" t="s">
        <v>3429</v>
      </c>
      <c r="Y3763" s="5" t="s">
        <v>2737</v>
      </c>
      <c r="Z3763" s="5" t="s">
        <v>2738</v>
      </c>
      <c r="AA3763" s="5"/>
    </row>
    <row r="3764" spans="1:27" ht="12" customHeight="1" x14ac:dyDescent="0.15">
      <c r="A3764" s="1" t="s">
        <v>957</v>
      </c>
      <c r="B3764" s="1" t="s">
        <v>198</v>
      </c>
      <c r="C3764" s="1" t="s">
        <v>9</v>
      </c>
      <c r="D3764" s="1" t="s">
        <v>2479</v>
      </c>
      <c r="E3764" s="1" t="s">
        <v>10</v>
      </c>
      <c r="F3764" s="1" t="s">
        <v>5174</v>
      </c>
      <c r="G3764" s="1" t="s">
        <v>234</v>
      </c>
      <c r="H3764" s="1" t="s">
        <v>394</v>
      </c>
      <c r="I3764">
        <v>7918472</v>
      </c>
      <c r="J3764">
        <v>7265782</v>
      </c>
      <c r="K3764">
        <v>5532782</v>
      </c>
      <c r="L3764">
        <v>6994044</v>
      </c>
      <c r="M3764">
        <v>7106924</v>
      </c>
      <c r="N3764">
        <v>6161007</v>
      </c>
      <c r="O3764">
        <v>7182148</v>
      </c>
      <c r="P3764">
        <v>6824027</v>
      </c>
      <c r="Q3764">
        <v>7187265</v>
      </c>
      <c r="R3764">
        <v>6789016</v>
      </c>
      <c r="S3764">
        <v>5766930</v>
      </c>
      <c r="T3764">
        <v>6652642</v>
      </c>
      <c r="U3764">
        <v>7441080</v>
      </c>
      <c r="V3764" s="1" t="s">
        <v>3407</v>
      </c>
      <c r="W3764" s="1" t="s">
        <v>2551</v>
      </c>
      <c r="X3764" s="5" t="s">
        <v>3430</v>
      </c>
      <c r="Y3764" s="5" t="s">
        <v>2553</v>
      </c>
      <c r="Z3764" s="5" t="s">
        <v>2734</v>
      </c>
      <c r="AA3764" s="5"/>
    </row>
    <row r="3765" spans="1:27" ht="12" customHeight="1" x14ac:dyDescent="0.15">
      <c r="A3765" s="1" t="s">
        <v>957</v>
      </c>
      <c r="B3765" s="1" t="s">
        <v>198</v>
      </c>
      <c r="C3765" s="1" t="s">
        <v>15</v>
      </c>
      <c r="D3765" s="1" t="s">
        <v>2479</v>
      </c>
      <c r="E3765" s="1" t="s">
        <v>10</v>
      </c>
      <c r="F3765" s="1" t="s">
        <v>5174</v>
      </c>
      <c r="G3765" s="1" t="s">
        <v>238</v>
      </c>
      <c r="H3765" s="1" t="s">
        <v>239</v>
      </c>
      <c r="I3765">
        <v>2966</v>
      </c>
      <c r="J3765">
        <v>2473</v>
      </c>
      <c r="K3765">
        <v>1872</v>
      </c>
      <c r="L3765">
        <v>2448</v>
      </c>
      <c r="M3765">
        <v>2448</v>
      </c>
      <c r="N3765">
        <v>2125</v>
      </c>
      <c r="O3765">
        <v>2421</v>
      </c>
      <c r="P3765">
        <v>2243</v>
      </c>
      <c r="Q3765">
        <v>2378</v>
      </c>
      <c r="R3765">
        <v>2281</v>
      </c>
      <c r="S3765">
        <v>1952</v>
      </c>
      <c r="T3765">
        <v>2081</v>
      </c>
      <c r="U3765">
        <v>2620</v>
      </c>
      <c r="V3765" s="1" t="s">
        <v>3407</v>
      </c>
      <c r="W3765" s="1" t="s">
        <v>2551</v>
      </c>
      <c r="X3765" s="5" t="s">
        <v>3430</v>
      </c>
      <c r="Y3765" s="5" t="s">
        <v>2737</v>
      </c>
      <c r="Z3765" s="5" t="s">
        <v>2738</v>
      </c>
      <c r="AA3765" s="5"/>
    </row>
    <row r="3766" spans="1:27" ht="12" customHeight="1" x14ac:dyDescent="0.15">
      <c r="A3766" s="1" t="s">
        <v>957</v>
      </c>
      <c r="B3766" s="1" t="s">
        <v>200</v>
      </c>
      <c r="C3766" s="1" t="s">
        <v>9</v>
      </c>
      <c r="D3766" s="1" t="s">
        <v>2479</v>
      </c>
      <c r="E3766" s="1" t="s">
        <v>10</v>
      </c>
      <c r="F3766" s="1" t="s">
        <v>5175</v>
      </c>
      <c r="G3766" s="1" t="s">
        <v>234</v>
      </c>
      <c r="H3766" s="1" t="s">
        <v>394</v>
      </c>
      <c r="I3766">
        <v>1480547</v>
      </c>
      <c r="J3766">
        <v>1279546</v>
      </c>
      <c r="K3766">
        <v>970049</v>
      </c>
      <c r="L3766">
        <v>1404421</v>
      </c>
      <c r="M3766">
        <v>1443142</v>
      </c>
      <c r="N3766">
        <v>1262675</v>
      </c>
      <c r="O3766">
        <v>1587782</v>
      </c>
      <c r="P3766">
        <v>1438985</v>
      </c>
      <c r="Q3766">
        <v>1536614</v>
      </c>
      <c r="R3766">
        <v>1461702</v>
      </c>
      <c r="S3766">
        <v>1202406</v>
      </c>
      <c r="T3766">
        <v>1443487</v>
      </c>
      <c r="U3766">
        <v>1598150</v>
      </c>
      <c r="V3766" s="1" t="s">
        <v>3407</v>
      </c>
      <c r="W3766" s="1" t="s">
        <v>2551</v>
      </c>
      <c r="X3766" s="5" t="s">
        <v>3431</v>
      </c>
      <c r="Y3766" s="5" t="s">
        <v>2553</v>
      </c>
      <c r="Z3766" s="5" t="s">
        <v>2734</v>
      </c>
      <c r="AA3766" s="5"/>
    </row>
    <row r="3767" spans="1:27" ht="12" customHeight="1" x14ac:dyDescent="0.15">
      <c r="A3767" s="1" t="s">
        <v>957</v>
      </c>
      <c r="B3767" s="1" t="s">
        <v>200</v>
      </c>
      <c r="C3767" s="1" t="s">
        <v>15</v>
      </c>
      <c r="D3767" s="1" t="s">
        <v>2479</v>
      </c>
      <c r="E3767" s="1" t="s">
        <v>10</v>
      </c>
      <c r="F3767" s="1" t="s">
        <v>5175</v>
      </c>
      <c r="G3767" s="1" t="s">
        <v>238</v>
      </c>
      <c r="H3767" s="1" t="s">
        <v>239</v>
      </c>
      <c r="I3767">
        <v>20763</v>
      </c>
      <c r="J3767">
        <v>18068</v>
      </c>
      <c r="K3767">
        <v>13238</v>
      </c>
      <c r="L3767">
        <v>20762</v>
      </c>
      <c r="M3767">
        <v>21064</v>
      </c>
      <c r="N3767">
        <v>18875</v>
      </c>
      <c r="O3767">
        <v>23477</v>
      </c>
      <c r="P3767">
        <v>21975</v>
      </c>
      <c r="Q3767">
        <v>23395</v>
      </c>
      <c r="R3767">
        <v>22845</v>
      </c>
      <c r="S3767">
        <v>18256</v>
      </c>
      <c r="T3767">
        <v>22878</v>
      </c>
      <c r="U3767">
        <v>25111</v>
      </c>
      <c r="V3767" s="1" t="s">
        <v>3407</v>
      </c>
      <c r="W3767" s="1" t="s">
        <v>2551</v>
      </c>
      <c r="X3767" s="5" t="s">
        <v>3431</v>
      </c>
      <c r="Y3767" s="5" t="s">
        <v>2737</v>
      </c>
      <c r="Z3767" s="5" t="s">
        <v>2738</v>
      </c>
      <c r="AA3767" s="5"/>
    </row>
    <row r="3768" spans="1:27" ht="12" customHeight="1" x14ac:dyDescent="0.15">
      <c r="A3768" s="1" t="s">
        <v>957</v>
      </c>
      <c r="B3768" s="1" t="s">
        <v>202</v>
      </c>
      <c r="C3768" s="1" t="s">
        <v>9</v>
      </c>
      <c r="D3768" s="1" t="s">
        <v>2479</v>
      </c>
      <c r="E3768" s="1" t="s">
        <v>10</v>
      </c>
      <c r="F3768" s="1" t="s">
        <v>5176</v>
      </c>
      <c r="G3768" s="1" t="s">
        <v>234</v>
      </c>
      <c r="H3768" s="1" t="s">
        <v>394</v>
      </c>
      <c r="I3768">
        <v>641575</v>
      </c>
      <c r="J3768">
        <v>562463</v>
      </c>
      <c r="K3768">
        <v>407561</v>
      </c>
      <c r="L3768">
        <v>605320</v>
      </c>
      <c r="M3768">
        <v>630432</v>
      </c>
      <c r="N3768">
        <v>518565</v>
      </c>
      <c r="O3768">
        <v>663303</v>
      </c>
      <c r="P3768">
        <v>634788</v>
      </c>
      <c r="Q3768">
        <v>699708</v>
      </c>
      <c r="R3768">
        <v>606455</v>
      </c>
      <c r="S3768">
        <v>560923</v>
      </c>
      <c r="T3768">
        <v>687676</v>
      </c>
      <c r="U3768">
        <v>766729</v>
      </c>
      <c r="V3768" s="1" t="s">
        <v>3407</v>
      </c>
      <c r="W3768" s="1" t="s">
        <v>2551</v>
      </c>
      <c r="X3768" s="5" t="s">
        <v>3432</v>
      </c>
      <c r="Y3768" s="5" t="s">
        <v>2553</v>
      </c>
      <c r="Z3768" s="5" t="s">
        <v>2734</v>
      </c>
      <c r="AA3768" s="5"/>
    </row>
    <row r="3769" spans="1:27" ht="12" customHeight="1" x14ac:dyDescent="0.15">
      <c r="A3769" s="1" t="s">
        <v>957</v>
      </c>
      <c r="B3769" s="1" t="s">
        <v>202</v>
      </c>
      <c r="C3769" s="1" t="s">
        <v>15</v>
      </c>
      <c r="D3769" s="1" t="s">
        <v>2479</v>
      </c>
      <c r="E3769" s="1" t="s">
        <v>10</v>
      </c>
      <c r="F3769" s="1" t="s">
        <v>5176</v>
      </c>
      <c r="G3769" s="1" t="s">
        <v>238</v>
      </c>
      <c r="H3769" s="1" t="s">
        <v>239</v>
      </c>
      <c r="I3769">
        <v>7304</v>
      </c>
      <c r="J3769">
        <v>6328</v>
      </c>
      <c r="K3769">
        <v>4996</v>
      </c>
      <c r="L3769">
        <v>6514</v>
      </c>
      <c r="M3769">
        <v>6749</v>
      </c>
      <c r="N3769">
        <v>5655</v>
      </c>
      <c r="O3769">
        <v>7901</v>
      </c>
      <c r="P3769">
        <v>8776</v>
      </c>
      <c r="Q3769">
        <v>8483</v>
      </c>
      <c r="R3769">
        <v>7362</v>
      </c>
      <c r="S3769">
        <v>6637</v>
      </c>
      <c r="T3769">
        <v>8163</v>
      </c>
      <c r="U3769">
        <v>9764</v>
      </c>
      <c r="V3769" s="1" t="s">
        <v>3407</v>
      </c>
      <c r="W3769" s="1" t="s">
        <v>2551</v>
      </c>
      <c r="X3769" s="5" t="s">
        <v>3432</v>
      </c>
      <c r="Y3769" s="5" t="s">
        <v>2737</v>
      </c>
      <c r="Z3769" s="5" t="s">
        <v>2738</v>
      </c>
      <c r="AA3769" s="5"/>
    </row>
    <row r="3770" spans="1:27" ht="12" customHeight="1" x14ac:dyDescent="0.15">
      <c r="A3770" s="1" t="s">
        <v>957</v>
      </c>
      <c r="B3770" s="1" t="s">
        <v>204</v>
      </c>
      <c r="C3770" s="1" t="s">
        <v>9</v>
      </c>
      <c r="D3770" s="1" t="s">
        <v>2479</v>
      </c>
      <c r="E3770" s="1" t="s">
        <v>10</v>
      </c>
      <c r="F3770" s="1" t="s">
        <v>5177</v>
      </c>
      <c r="G3770" s="1" t="s">
        <v>234</v>
      </c>
      <c r="H3770" s="1" t="s">
        <v>394</v>
      </c>
      <c r="I3770">
        <v>5015396</v>
      </c>
      <c r="J3770">
        <v>4345430</v>
      </c>
      <c r="K3770">
        <v>4199070</v>
      </c>
      <c r="L3770">
        <v>4677862</v>
      </c>
      <c r="M3770">
        <v>5267273</v>
      </c>
      <c r="N3770">
        <v>4549497</v>
      </c>
      <c r="O3770">
        <v>6604415</v>
      </c>
      <c r="P3770">
        <v>4638377</v>
      </c>
      <c r="Q3770">
        <v>4511838</v>
      </c>
      <c r="R3770">
        <v>5994291</v>
      </c>
      <c r="S3770">
        <v>3888092</v>
      </c>
      <c r="T3770">
        <v>6915796</v>
      </c>
      <c r="U3770">
        <v>6148841</v>
      </c>
      <c r="V3770" s="1" t="s">
        <v>3407</v>
      </c>
      <c r="W3770" s="1" t="s">
        <v>2551</v>
      </c>
      <c r="X3770" s="5" t="s">
        <v>3433</v>
      </c>
      <c r="Y3770" s="5" t="s">
        <v>2553</v>
      </c>
      <c r="Z3770" s="5" t="s">
        <v>2734</v>
      </c>
      <c r="AA3770" s="5"/>
    </row>
    <row r="3771" spans="1:27" ht="12" customHeight="1" x14ac:dyDescent="0.15">
      <c r="A3771" s="1" t="s">
        <v>957</v>
      </c>
      <c r="B3771" s="1" t="s">
        <v>204</v>
      </c>
      <c r="C3771" s="1" t="s">
        <v>15</v>
      </c>
      <c r="D3771" s="1" t="s">
        <v>2479</v>
      </c>
      <c r="E3771" s="1" t="s">
        <v>10</v>
      </c>
      <c r="F3771" s="1" t="s">
        <v>5177</v>
      </c>
      <c r="G3771" s="1" t="s">
        <v>238</v>
      </c>
      <c r="H3771" s="1" t="s">
        <v>239</v>
      </c>
      <c r="I3771">
        <v>39553</v>
      </c>
      <c r="J3771">
        <v>40461</v>
      </c>
      <c r="K3771">
        <v>32214</v>
      </c>
      <c r="L3771">
        <v>45622</v>
      </c>
      <c r="M3771">
        <v>49122</v>
      </c>
      <c r="N3771">
        <v>40675</v>
      </c>
      <c r="O3771">
        <v>47835</v>
      </c>
      <c r="P3771">
        <v>46133</v>
      </c>
      <c r="Q3771">
        <v>45831</v>
      </c>
      <c r="R3771">
        <v>43515</v>
      </c>
      <c r="S3771">
        <v>37599</v>
      </c>
      <c r="T3771">
        <v>46033</v>
      </c>
      <c r="U3771">
        <v>54100</v>
      </c>
      <c r="V3771" s="1" t="s">
        <v>3407</v>
      </c>
      <c r="W3771" s="1" t="s">
        <v>2551</v>
      </c>
      <c r="X3771" s="5" t="s">
        <v>3433</v>
      </c>
      <c r="Y3771" s="5" t="s">
        <v>2737</v>
      </c>
      <c r="Z3771" s="5" t="s">
        <v>2738</v>
      </c>
      <c r="AA3771" s="5"/>
    </row>
    <row r="3772" spans="1:27" ht="12" customHeight="1" x14ac:dyDescent="0.15">
      <c r="A3772" s="1" t="s">
        <v>957</v>
      </c>
      <c r="B3772" s="1" t="s">
        <v>206</v>
      </c>
      <c r="C3772" s="1" t="s">
        <v>9</v>
      </c>
      <c r="D3772" s="1" t="s">
        <v>2479</v>
      </c>
      <c r="E3772" s="1" t="s">
        <v>10</v>
      </c>
      <c r="F3772" s="1" t="s">
        <v>5178</v>
      </c>
      <c r="G3772" s="1" t="s">
        <v>234</v>
      </c>
      <c r="H3772" s="1" t="s">
        <v>394</v>
      </c>
      <c r="I3772">
        <v>3159203</v>
      </c>
      <c r="J3772">
        <v>2692383</v>
      </c>
      <c r="K3772">
        <v>2165930</v>
      </c>
      <c r="L3772">
        <v>2518646</v>
      </c>
      <c r="M3772">
        <v>2626445</v>
      </c>
      <c r="N3772">
        <v>2518317</v>
      </c>
      <c r="O3772">
        <v>2966889</v>
      </c>
      <c r="P3772">
        <v>2879811</v>
      </c>
      <c r="Q3772">
        <v>3246877</v>
      </c>
      <c r="R3772">
        <v>3143604</v>
      </c>
      <c r="S3772">
        <v>2715712</v>
      </c>
      <c r="T3772">
        <v>2992985</v>
      </c>
      <c r="U3772">
        <v>3334619</v>
      </c>
      <c r="V3772" s="1" t="s">
        <v>3407</v>
      </c>
      <c r="W3772" s="1" t="s">
        <v>2551</v>
      </c>
      <c r="X3772" s="5" t="s">
        <v>3434</v>
      </c>
      <c r="Y3772" s="5" t="s">
        <v>2553</v>
      </c>
      <c r="Z3772" s="5" t="s">
        <v>2734</v>
      </c>
      <c r="AA3772" s="5"/>
    </row>
    <row r="3773" spans="1:27" ht="12" customHeight="1" x14ac:dyDescent="0.15">
      <c r="A3773" s="1" t="s">
        <v>957</v>
      </c>
      <c r="B3773" s="1" t="s">
        <v>206</v>
      </c>
      <c r="C3773" s="1" t="s">
        <v>15</v>
      </c>
      <c r="D3773" s="1" t="s">
        <v>2479</v>
      </c>
      <c r="E3773" s="1" t="s">
        <v>10</v>
      </c>
      <c r="F3773" s="1" t="s">
        <v>5178</v>
      </c>
      <c r="G3773" s="1" t="s">
        <v>238</v>
      </c>
      <c r="H3773" s="1" t="s">
        <v>239</v>
      </c>
      <c r="I3773">
        <v>1790</v>
      </c>
      <c r="J3773">
        <v>1660</v>
      </c>
      <c r="K3773">
        <v>1228</v>
      </c>
      <c r="L3773">
        <v>1704</v>
      </c>
      <c r="M3773">
        <v>1786</v>
      </c>
      <c r="N3773">
        <v>1612</v>
      </c>
      <c r="O3773">
        <v>2117</v>
      </c>
      <c r="P3773">
        <v>1851</v>
      </c>
      <c r="Q3773">
        <v>2182</v>
      </c>
      <c r="R3773">
        <v>2044</v>
      </c>
      <c r="S3773">
        <v>1730</v>
      </c>
      <c r="T3773">
        <v>2084</v>
      </c>
      <c r="U3773">
        <v>2412</v>
      </c>
      <c r="V3773" s="1" t="s">
        <v>3407</v>
      </c>
      <c r="W3773" s="1" t="s">
        <v>2551</v>
      </c>
      <c r="X3773" s="5" t="s">
        <v>3434</v>
      </c>
      <c r="Y3773" s="5" t="s">
        <v>2737</v>
      </c>
      <c r="Z3773" s="5" t="s">
        <v>2738</v>
      </c>
      <c r="AA3773" s="5"/>
    </row>
    <row r="3774" spans="1:27" ht="12" customHeight="1" x14ac:dyDescent="0.15">
      <c r="A3774" s="1" t="s">
        <v>957</v>
      </c>
      <c r="B3774" s="1" t="s">
        <v>208</v>
      </c>
      <c r="C3774" s="1" t="s">
        <v>9</v>
      </c>
      <c r="D3774" s="1" t="s">
        <v>2479</v>
      </c>
      <c r="E3774" s="1" t="s">
        <v>10</v>
      </c>
      <c r="F3774" s="1" t="s">
        <v>5179</v>
      </c>
      <c r="G3774" s="1" t="s">
        <v>234</v>
      </c>
      <c r="H3774" s="1" t="s">
        <v>394</v>
      </c>
      <c r="I3774">
        <v>28647020</v>
      </c>
      <c r="J3774">
        <v>24445107</v>
      </c>
      <c r="K3774">
        <v>19097736</v>
      </c>
      <c r="L3774">
        <v>23682850</v>
      </c>
      <c r="M3774">
        <v>24764295</v>
      </c>
      <c r="N3774">
        <v>22914911</v>
      </c>
      <c r="O3774">
        <v>27818394</v>
      </c>
      <c r="P3774">
        <v>27053033</v>
      </c>
      <c r="Q3774">
        <v>26677299</v>
      </c>
      <c r="R3774">
        <v>24228482</v>
      </c>
      <c r="S3774">
        <v>24451969</v>
      </c>
      <c r="T3774">
        <v>26866982</v>
      </c>
      <c r="U3774">
        <v>30393717</v>
      </c>
      <c r="V3774" s="1" t="s">
        <v>3407</v>
      </c>
      <c r="W3774" s="1" t="s">
        <v>2551</v>
      </c>
      <c r="X3774" s="5" t="s">
        <v>3435</v>
      </c>
      <c r="Y3774" s="5" t="s">
        <v>2553</v>
      </c>
      <c r="Z3774" s="5" t="s">
        <v>2734</v>
      </c>
      <c r="AA3774" s="5"/>
    </row>
    <row r="3775" spans="1:27" ht="12" customHeight="1" x14ac:dyDescent="0.15">
      <c r="A3775" s="1" t="s">
        <v>957</v>
      </c>
      <c r="B3775" s="1" t="s">
        <v>208</v>
      </c>
      <c r="C3775" s="1" t="s">
        <v>15</v>
      </c>
      <c r="D3775" s="1" t="s">
        <v>2479</v>
      </c>
      <c r="E3775" s="1" t="s">
        <v>10</v>
      </c>
      <c r="F3775" s="1" t="s">
        <v>5179</v>
      </c>
      <c r="G3775" s="1" t="s">
        <v>238</v>
      </c>
      <c r="H3775" s="1" t="s">
        <v>239</v>
      </c>
      <c r="I3775">
        <v>7307</v>
      </c>
      <c r="J3775">
        <v>5375</v>
      </c>
      <c r="K3775">
        <v>4113</v>
      </c>
      <c r="L3775">
        <v>5427</v>
      </c>
      <c r="M3775">
        <v>5693</v>
      </c>
      <c r="N3775">
        <v>4960</v>
      </c>
      <c r="O3775">
        <v>6034</v>
      </c>
      <c r="P3775">
        <v>5337</v>
      </c>
      <c r="Q3775">
        <v>6032</v>
      </c>
      <c r="R3775">
        <v>5563</v>
      </c>
      <c r="S3775">
        <v>5170</v>
      </c>
      <c r="T3775">
        <v>6085</v>
      </c>
      <c r="U3775">
        <v>7139</v>
      </c>
      <c r="V3775" s="1" t="s">
        <v>3407</v>
      </c>
      <c r="W3775" s="1" t="s">
        <v>2551</v>
      </c>
      <c r="X3775" s="5" t="s">
        <v>3435</v>
      </c>
      <c r="Y3775" s="5" t="s">
        <v>2737</v>
      </c>
      <c r="Z3775" s="5" t="s">
        <v>2738</v>
      </c>
      <c r="AA3775" s="5"/>
    </row>
    <row r="3776" spans="1:27" ht="12" customHeight="1" x14ac:dyDescent="0.15">
      <c r="A3776" s="1" t="s">
        <v>957</v>
      </c>
      <c r="B3776" s="1" t="s">
        <v>62</v>
      </c>
      <c r="C3776" s="1" t="s">
        <v>9</v>
      </c>
      <c r="D3776" s="1" t="s">
        <v>2479</v>
      </c>
      <c r="E3776" s="1" t="s">
        <v>10</v>
      </c>
      <c r="F3776" s="1" t="s">
        <v>5180</v>
      </c>
      <c r="G3776" s="1" t="s">
        <v>234</v>
      </c>
      <c r="H3776" s="1" t="s">
        <v>394</v>
      </c>
      <c r="I3776">
        <v>1745959</v>
      </c>
      <c r="J3776">
        <v>1473620</v>
      </c>
      <c r="K3776">
        <v>989591</v>
      </c>
      <c r="L3776">
        <v>1490641</v>
      </c>
      <c r="M3776">
        <v>1617753</v>
      </c>
      <c r="N3776">
        <v>1406302</v>
      </c>
      <c r="O3776">
        <v>1849462</v>
      </c>
      <c r="P3776">
        <v>2078022</v>
      </c>
      <c r="Q3776">
        <v>1771236</v>
      </c>
      <c r="R3776">
        <v>1484791</v>
      </c>
      <c r="S3776">
        <v>2043194</v>
      </c>
      <c r="T3776">
        <v>1702372</v>
      </c>
      <c r="U3776">
        <v>2798258</v>
      </c>
      <c r="V3776" s="1" t="s">
        <v>3407</v>
      </c>
      <c r="W3776" s="1" t="s">
        <v>2551</v>
      </c>
      <c r="X3776" s="5" t="s">
        <v>3436</v>
      </c>
      <c r="Y3776" s="5" t="s">
        <v>2553</v>
      </c>
      <c r="Z3776" s="5" t="s">
        <v>2734</v>
      </c>
      <c r="AA3776" s="5"/>
    </row>
    <row r="3777" spans="1:27" ht="12" customHeight="1" x14ac:dyDescent="0.15">
      <c r="A3777" s="1" t="s">
        <v>957</v>
      </c>
      <c r="B3777" s="1" t="s">
        <v>62</v>
      </c>
      <c r="C3777" s="1" t="s">
        <v>15</v>
      </c>
      <c r="D3777" s="1" t="s">
        <v>2479</v>
      </c>
      <c r="E3777" s="1" t="s">
        <v>10</v>
      </c>
      <c r="F3777" s="1" t="s">
        <v>5180</v>
      </c>
      <c r="G3777" s="1" t="s">
        <v>238</v>
      </c>
      <c r="H3777" s="1" t="s">
        <v>239</v>
      </c>
      <c r="I3777">
        <v>4013</v>
      </c>
      <c r="J3777">
        <v>3405</v>
      </c>
      <c r="K3777">
        <v>2670</v>
      </c>
      <c r="L3777">
        <v>4080</v>
      </c>
      <c r="M3777">
        <v>4623</v>
      </c>
      <c r="N3777">
        <v>3957</v>
      </c>
      <c r="O3777">
        <v>4963</v>
      </c>
      <c r="P3777">
        <v>4607</v>
      </c>
      <c r="Q3777">
        <v>5454</v>
      </c>
      <c r="R3777">
        <v>4700</v>
      </c>
      <c r="S3777">
        <v>3948</v>
      </c>
      <c r="T3777">
        <v>5014</v>
      </c>
      <c r="U3777">
        <v>6432</v>
      </c>
      <c r="V3777" s="1" t="s">
        <v>3407</v>
      </c>
      <c r="W3777" s="1" t="s">
        <v>2551</v>
      </c>
      <c r="X3777" s="5" t="s">
        <v>3436</v>
      </c>
      <c r="Y3777" s="5" t="s">
        <v>2737</v>
      </c>
      <c r="Z3777" s="5" t="s">
        <v>2738</v>
      </c>
      <c r="AA3777" s="5"/>
    </row>
    <row r="3778" spans="1:27" ht="12" customHeight="1" x14ac:dyDescent="0.15">
      <c r="A3778" s="1" t="s">
        <v>957</v>
      </c>
      <c r="B3778" s="1" t="s">
        <v>66</v>
      </c>
      <c r="C3778" s="1" t="s">
        <v>9</v>
      </c>
      <c r="D3778" s="1" t="s">
        <v>2479</v>
      </c>
      <c r="E3778" s="1" t="s">
        <v>10</v>
      </c>
      <c r="F3778" s="1" t="s">
        <v>5181</v>
      </c>
      <c r="G3778" s="1" t="s">
        <v>234</v>
      </c>
      <c r="H3778" s="1" t="s">
        <v>394</v>
      </c>
      <c r="I3778">
        <v>1380274</v>
      </c>
      <c r="J3778">
        <v>1086604</v>
      </c>
      <c r="K3778">
        <v>843733</v>
      </c>
      <c r="L3778">
        <v>1339818</v>
      </c>
      <c r="M3778">
        <v>1432293</v>
      </c>
      <c r="N3778">
        <v>1176383</v>
      </c>
      <c r="O3778">
        <v>1472466</v>
      </c>
      <c r="P3778">
        <v>1354439</v>
      </c>
      <c r="Q3778">
        <v>1527086</v>
      </c>
      <c r="R3778">
        <v>1337329</v>
      </c>
      <c r="S3778">
        <v>1146678</v>
      </c>
      <c r="T3778">
        <v>1406072</v>
      </c>
      <c r="U3778">
        <v>1665799</v>
      </c>
      <c r="V3778" s="1" t="s">
        <v>3407</v>
      </c>
      <c r="W3778" s="1" t="s">
        <v>2551</v>
      </c>
      <c r="X3778" s="5" t="s">
        <v>3437</v>
      </c>
      <c r="Y3778" s="5" t="s">
        <v>2553</v>
      </c>
      <c r="Z3778" s="5" t="s">
        <v>2734</v>
      </c>
      <c r="AA3778" s="5"/>
    </row>
    <row r="3779" spans="1:27" ht="12" customHeight="1" x14ac:dyDescent="0.15">
      <c r="A3779" s="1" t="s">
        <v>957</v>
      </c>
      <c r="B3779" s="1" t="s">
        <v>66</v>
      </c>
      <c r="C3779" s="1" t="s">
        <v>15</v>
      </c>
      <c r="D3779" s="1" t="s">
        <v>2479</v>
      </c>
      <c r="E3779" s="1" t="s">
        <v>10</v>
      </c>
      <c r="F3779" s="1" t="s">
        <v>5181</v>
      </c>
      <c r="G3779" s="1" t="s">
        <v>238</v>
      </c>
      <c r="H3779" s="1" t="s">
        <v>239</v>
      </c>
      <c r="I3779">
        <v>72950</v>
      </c>
      <c r="J3779">
        <v>57388</v>
      </c>
      <c r="K3779">
        <v>38807</v>
      </c>
      <c r="L3779">
        <v>65201</v>
      </c>
      <c r="M3779">
        <v>71310</v>
      </c>
      <c r="N3779">
        <v>57820</v>
      </c>
      <c r="O3779">
        <v>74928</v>
      </c>
      <c r="P3779">
        <v>69280</v>
      </c>
      <c r="Q3779">
        <v>78058</v>
      </c>
      <c r="R3779">
        <v>69728</v>
      </c>
      <c r="S3779">
        <v>65777</v>
      </c>
      <c r="T3779">
        <v>81392</v>
      </c>
      <c r="U3779">
        <v>95160</v>
      </c>
      <c r="V3779" s="1" t="s">
        <v>3407</v>
      </c>
      <c r="W3779" s="1" t="s">
        <v>2551</v>
      </c>
      <c r="X3779" s="5" t="s">
        <v>3437</v>
      </c>
      <c r="Y3779" s="5" t="s">
        <v>2737</v>
      </c>
      <c r="Z3779" s="5" t="s">
        <v>2738</v>
      </c>
      <c r="AA3779" s="5"/>
    </row>
    <row r="3780" spans="1:27" ht="12" customHeight="1" x14ac:dyDescent="0.15">
      <c r="A3780" s="1" t="s">
        <v>957</v>
      </c>
      <c r="B3780" s="1" t="s">
        <v>68</v>
      </c>
      <c r="C3780" s="1" t="s">
        <v>9</v>
      </c>
      <c r="D3780" s="1" t="s">
        <v>2479</v>
      </c>
      <c r="E3780" s="1" t="s">
        <v>10</v>
      </c>
      <c r="F3780" s="1" t="s">
        <v>5182</v>
      </c>
      <c r="G3780" s="1" t="s">
        <v>234</v>
      </c>
      <c r="H3780" s="1" t="s">
        <v>394</v>
      </c>
      <c r="I3780">
        <v>3088815</v>
      </c>
      <c r="J3780">
        <v>2788527</v>
      </c>
      <c r="K3780">
        <v>2526259</v>
      </c>
      <c r="L3780">
        <v>2956786</v>
      </c>
      <c r="M3780">
        <v>2967502</v>
      </c>
      <c r="N3780">
        <v>2691460</v>
      </c>
      <c r="O3780">
        <v>2977580</v>
      </c>
      <c r="P3780">
        <v>2884060</v>
      </c>
      <c r="Q3780">
        <v>3156700</v>
      </c>
      <c r="R3780">
        <v>2991509</v>
      </c>
      <c r="S3780">
        <v>2729816</v>
      </c>
      <c r="T3780">
        <v>2992536</v>
      </c>
      <c r="U3780">
        <v>3647767</v>
      </c>
      <c r="V3780" s="1" t="s">
        <v>3407</v>
      </c>
      <c r="W3780" s="1" t="s">
        <v>2551</v>
      </c>
      <c r="X3780" s="5" t="s">
        <v>5201</v>
      </c>
      <c r="Y3780" s="5" t="s">
        <v>2553</v>
      </c>
      <c r="Z3780" s="5" t="s">
        <v>2734</v>
      </c>
      <c r="AA3780" s="5"/>
    </row>
    <row r="3781" spans="1:27" ht="12" customHeight="1" x14ac:dyDescent="0.15">
      <c r="A3781" s="1" t="s">
        <v>957</v>
      </c>
      <c r="B3781" s="1" t="s">
        <v>68</v>
      </c>
      <c r="C3781" s="1" t="s">
        <v>15</v>
      </c>
      <c r="D3781" s="1" t="s">
        <v>2479</v>
      </c>
      <c r="E3781" s="1" t="s">
        <v>10</v>
      </c>
      <c r="F3781" s="1" t="s">
        <v>5182</v>
      </c>
      <c r="G3781" s="1" t="s">
        <v>238</v>
      </c>
      <c r="H3781" s="1" t="s">
        <v>239</v>
      </c>
      <c r="I3781">
        <v>6272</v>
      </c>
      <c r="J3781">
        <v>5957</v>
      </c>
      <c r="K3781">
        <v>5167</v>
      </c>
      <c r="L3781">
        <v>6033</v>
      </c>
      <c r="M3781">
        <v>6257</v>
      </c>
      <c r="N3781">
        <v>5461</v>
      </c>
      <c r="O3781">
        <v>6219</v>
      </c>
      <c r="P3781">
        <v>6102</v>
      </c>
      <c r="Q3781">
        <v>6594</v>
      </c>
      <c r="R3781">
        <v>6162</v>
      </c>
      <c r="S3781">
        <v>4537</v>
      </c>
      <c r="T3781">
        <v>4741</v>
      </c>
      <c r="U3781">
        <v>5438</v>
      </c>
      <c r="V3781" s="1" t="s">
        <v>3407</v>
      </c>
      <c r="W3781" s="1" t="s">
        <v>2551</v>
      </c>
      <c r="X3781" s="5" t="s">
        <v>5201</v>
      </c>
      <c r="Y3781" s="5" t="s">
        <v>2737</v>
      </c>
      <c r="Z3781" s="5" t="s">
        <v>2738</v>
      </c>
      <c r="AA3781" s="5"/>
    </row>
    <row r="3782" spans="1:27" ht="12" customHeight="1" x14ac:dyDescent="0.15">
      <c r="A3782" s="1" t="s">
        <v>957</v>
      </c>
      <c r="B3782" s="1" t="s">
        <v>278</v>
      </c>
      <c r="C3782" s="1" t="s">
        <v>9</v>
      </c>
      <c r="D3782" s="1" t="s">
        <v>2479</v>
      </c>
      <c r="E3782" s="1" t="s">
        <v>10</v>
      </c>
      <c r="F3782" s="1" t="s">
        <v>5183</v>
      </c>
      <c r="G3782" s="1" t="s">
        <v>234</v>
      </c>
      <c r="H3782" s="1" t="s">
        <v>394</v>
      </c>
      <c r="I3782">
        <v>2709344</v>
      </c>
      <c r="J3782">
        <v>2261800</v>
      </c>
      <c r="K3782">
        <v>1608899</v>
      </c>
      <c r="L3782">
        <v>2387902</v>
      </c>
      <c r="M3782">
        <v>2482537</v>
      </c>
      <c r="N3782">
        <v>2090510</v>
      </c>
      <c r="O3782">
        <v>2766383</v>
      </c>
      <c r="P3782">
        <v>2463750</v>
      </c>
      <c r="Q3782">
        <v>2911713</v>
      </c>
      <c r="R3782">
        <v>2542725</v>
      </c>
      <c r="S3782">
        <v>2296734</v>
      </c>
      <c r="T3782">
        <v>2690899</v>
      </c>
      <c r="U3782">
        <v>3165821</v>
      </c>
      <c r="V3782" s="1" t="s">
        <v>3407</v>
      </c>
      <c r="W3782" s="1" t="s">
        <v>2551</v>
      </c>
      <c r="X3782" s="5" t="s">
        <v>3438</v>
      </c>
      <c r="Y3782" s="5" t="s">
        <v>2553</v>
      </c>
      <c r="Z3782" s="5" t="s">
        <v>2734</v>
      </c>
      <c r="AA3782" s="5"/>
    </row>
    <row r="3783" spans="1:27" ht="12" customHeight="1" x14ac:dyDescent="0.15">
      <c r="A3783" s="1" t="s">
        <v>957</v>
      </c>
      <c r="B3783" s="1" t="s">
        <v>278</v>
      </c>
      <c r="C3783" s="1" t="s">
        <v>15</v>
      </c>
      <c r="D3783" s="1" t="s">
        <v>2479</v>
      </c>
      <c r="E3783" s="1" t="s">
        <v>10</v>
      </c>
      <c r="F3783" s="1" t="s">
        <v>5183</v>
      </c>
      <c r="G3783" s="1" t="s">
        <v>238</v>
      </c>
      <c r="H3783" s="1" t="s">
        <v>239</v>
      </c>
      <c r="I3783">
        <v>6939</v>
      </c>
      <c r="J3783">
        <v>5842</v>
      </c>
      <c r="K3783">
        <v>4188</v>
      </c>
      <c r="L3783">
        <v>6312</v>
      </c>
      <c r="M3783">
        <v>6649</v>
      </c>
      <c r="N3783">
        <v>5590</v>
      </c>
      <c r="O3783">
        <v>7446</v>
      </c>
      <c r="P3783">
        <v>6852</v>
      </c>
      <c r="Q3783">
        <v>7847</v>
      </c>
      <c r="R3783">
        <v>6954</v>
      </c>
      <c r="S3783">
        <v>6209</v>
      </c>
      <c r="T3783">
        <v>7449</v>
      </c>
      <c r="U3783">
        <v>8952</v>
      </c>
      <c r="V3783" s="1" t="s">
        <v>3407</v>
      </c>
      <c r="W3783" s="1" t="s">
        <v>2551</v>
      </c>
      <c r="X3783" s="5" t="s">
        <v>3438</v>
      </c>
      <c r="Y3783" s="5" t="s">
        <v>2737</v>
      </c>
      <c r="Z3783" s="5" t="s">
        <v>2738</v>
      </c>
      <c r="AA3783" s="5"/>
    </row>
    <row r="3784" spans="1:27" ht="12" customHeight="1" x14ac:dyDescent="0.15">
      <c r="A3784" s="1" t="s">
        <v>957</v>
      </c>
      <c r="B3784" s="1" t="s">
        <v>280</v>
      </c>
      <c r="C3784" s="1" t="s">
        <v>9</v>
      </c>
      <c r="D3784" s="1" t="s">
        <v>2479</v>
      </c>
      <c r="E3784" s="1" t="s">
        <v>10</v>
      </c>
      <c r="F3784" s="1" t="s">
        <v>5184</v>
      </c>
      <c r="G3784" s="1" t="s">
        <v>234</v>
      </c>
      <c r="H3784" s="1" t="s">
        <v>394</v>
      </c>
      <c r="I3784">
        <v>39744854</v>
      </c>
      <c r="J3784">
        <v>35171716</v>
      </c>
      <c r="K3784">
        <v>27453488</v>
      </c>
      <c r="L3784">
        <v>32668817</v>
      </c>
      <c r="M3784">
        <v>35959598</v>
      </c>
      <c r="N3784">
        <v>33083788</v>
      </c>
      <c r="O3784">
        <v>37637403</v>
      </c>
      <c r="P3784">
        <v>37196604</v>
      </c>
      <c r="Q3784">
        <v>38030592</v>
      </c>
      <c r="R3784">
        <v>34731264</v>
      </c>
      <c r="S3784">
        <v>35720977</v>
      </c>
      <c r="T3784">
        <v>34362848</v>
      </c>
      <c r="U3784">
        <v>38770849</v>
      </c>
      <c r="V3784" s="1" t="s">
        <v>3407</v>
      </c>
      <c r="W3784" s="1" t="s">
        <v>2551</v>
      </c>
      <c r="X3784" s="5" t="s">
        <v>3439</v>
      </c>
      <c r="Y3784" s="5" t="s">
        <v>2553</v>
      </c>
      <c r="Z3784" s="5" t="s">
        <v>2734</v>
      </c>
      <c r="AA3784" s="5"/>
    </row>
    <row r="3785" spans="1:27" ht="12" customHeight="1" x14ac:dyDescent="0.15">
      <c r="A3785" s="1" t="s">
        <v>957</v>
      </c>
      <c r="B3785" s="1" t="s">
        <v>280</v>
      </c>
      <c r="C3785" s="1" t="s">
        <v>15</v>
      </c>
      <c r="D3785" s="1" t="s">
        <v>2479</v>
      </c>
      <c r="E3785" s="1" t="s">
        <v>10</v>
      </c>
      <c r="F3785" s="1" t="s">
        <v>5184</v>
      </c>
      <c r="G3785" s="1" t="s">
        <v>238</v>
      </c>
      <c r="H3785" s="1" t="s">
        <v>239</v>
      </c>
      <c r="I3785">
        <v>13777</v>
      </c>
      <c r="J3785">
        <v>11674</v>
      </c>
      <c r="K3785">
        <v>8463</v>
      </c>
      <c r="L3785">
        <v>11626</v>
      </c>
      <c r="M3785">
        <v>12100</v>
      </c>
      <c r="N3785">
        <v>10735</v>
      </c>
      <c r="O3785">
        <v>12728</v>
      </c>
      <c r="P3785">
        <v>11954</v>
      </c>
      <c r="Q3785">
        <v>13325</v>
      </c>
      <c r="R3785">
        <v>11743</v>
      </c>
      <c r="S3785">
        <v>12311</v>
      </c>
      <c r="T3785">
        <v>12515</v>
      </c>
      <c r="U3785">
        <v>13934</v>
      </c>
      <c r="V3785" s="1" t="s">
        <v>3407</v>
      </c>
      <c r="W3785" s="1" t="s">
        <v>2551</v>
      </c>
      <c r="X3785" s="5" t="s">
        <v>3439</v>
      </c>
      <c r="Y3785" s="5" t="s">
        <v>2737</v>
      </c>
      <c r="Z3785" s="5" t="s">
        <v>2738</v>
      </c>
      <c r="AA3785" s="5"/>
    </row>
    <row r="3786" spans="1:27" ht="12" customHeight="1" x14ac:dyDescent="0.15">
      <c r="A3786" s="1" t="s">
        <v>957</v>
      </c>
      <c r="B3786" s="1" t="s">
        <v>282</v>
      </c>
      <c r="C3786" s="1" t="s">
        <v>9</v>
      </c>
      <c r="D3786" s="1" t="s">
        <v>2479</v>
      </c>
      <c r="E3786" s="1" t="s">
        <v>10</v>
      </c>
      <c r="F3786" s="1" t="s">
        <v>5185</v>
      </c>
      <c r="G3786" s="1" t="s">
        <v>234</v>
      </c>
      <c r="H3786" s="1" t="s">
        <v>394</v>
      </c>
      <c r="I3786">
        <v>1569456</v>
      </c>
      <c r="J3786">
        <v>1621470</v>
      </c>
      <c r="K3786">
        <v>1131886</v>
      </c>
      <c r="L3786">
        <v>1383583</v>
      </c>
      <c r="M3786">
        <v>1541995</v>
      </c>
      <c r="N3786">
        <v>1282352</v>
      </c>
      <c r="O3786">
        <v>1659301</v>
      </c>
      <c r="P3786">
        <v>1541133</v>
      </c>
      <c r="Q3786">
        <v>1716668</v>
      </c>
      <c r="R3786">
        <v>1705185</v>
      </c>
      <c r="S3786">
        <v>1208285</v>
      </c>
      <c r="T3786">
        <v>1536962</v>
      </c>
      <c r="U3786">
        <v>1535093</v>
      </c>
      <c r="V3786" s="1" t="s">
        <v>3407</v>
      </c>
      <c r="W3786" s="1" t="s">
        <v>2551</v>
      </c>
      <c r="X3786" s="5" t="s">
        <v>3440</v>
      </c>
      <c r="Y3786" s="5" t="s">
        <v>2553</v>
      </c>
      <c r="Z3786" s="5" t="s">
        <v>2734</v>
      </c>
      <c r="AA3786" s="5"/>
    </row>
    <row r="3787" spans="1:27" ht="12" customHeight="1" x14ac:dyDescent="0.15">
      <c r="A3787" s="1" t="s">
        <v>957</v>
      </c>
      <c r="B3787" s="1" t="s">
        <v>282</v>
      </c>
      <c r="C3787" s="1" t="s">
        <v>15</v>
      </c>
      <c r="D3787" s="1" t="s">
        <v>2479</v>
      </c>
      <c r="E3787" s="1" t="s">
        <v>10</v>
      </c>
      <c r="F3787" s="1" t="s">
        <v>5185</v>
      </c>
      <c r="G3787" s="1" t="s">
        <v>238</v>
      </c>
      <c r="H3787" s="1" t="s">
        <v>239</v>
      </c>
      <c r="I3787">
        <v>7531</v>
      </c>
      <c r="J3787">
        <v>6601</v>
      </c>
      <c r="K3787">
        <v>4559</v>
      </c>
      <c r="L3787">
        <v>5991</v>
      </c>
      <c r="M3787">
        <v>6900</v>
      </c>
      <c r="N3787">
        <v>5503</v>
      </c>
      <c r="O3787">
        <v>7166</v>
      </c>
      <c r="P3787">
        <v>6730</v>
      </c>
      <c r="Q3787">
        <v>7104</v>
      </c>
      <c r="R3787">
        <v>7135</v>
      </c>
      <c r="S3787">
        <v>5331</v>
      </c>
      <c r="T3787">
        <v>6715</v>
      </c>
      <c r="U3787">
        <v>7057</v>
      </c>
      <c r="V3787" s="1" t="s">
        <v>3407</v>
      </c>
      <c r="W3787" s="1" t="s">
        <v>2551</v>
      </c>
      <c r="X3787" s="5" t="s">
        <v>3440</v>
      </c>
      <c r="Y3787" s="5" t="s">
        <v>2737</v>
      </c>
      <c r="Z3787" s="5" t="s">
        <v>2738</v>
      </c>
      <c r="AA3787" s="5"/>
    </row>
    <row r="3788" spans="1:27" ht="12" customHeight="1" x14ac:dyDescent="0.15">
      <c r="A3788" s="1" t="s">
        <v>957</v>
      </c>
      <c r="B3788" s="1" t="s">
        <v>825</v>
      </c>
      <c r="C3788" s="1" t="s">
        <v>9</v>
      </c>
      <c r="D3788" s="1" t="s">
        <v>2479</v>
      </c>
      <c r="E3788" s="1" t="s">
        <v>10</v>
      </c>
      <c r="F3788" s="1" t="s">
        <v>5186</v>
      </c>
      <c r="G3788" s="1" t="s">
        <v>234</v>
      </c>
      <c r="H3788" s="1" t="s">
        <v>394</v>
      </c>
      <c r="I3788">
        <v>2704337</v>
      </c>
      <c r="J3788">
        <v>2416675</v>
      </c>
      <c r="K3788">
        <v>1691676</v>
      </c>
      <c r="L3788">
        <v>2471643</v>
      </c>
      <c r="M3788">
        <v>2598216</v>
      </c>
      <c r="N3788">
        <v>2159474</v>
      </c>
      <c r="O3788">
        <v>2767595</v>
      </c>
      <c r="P3788">
        <v>2699053</v>
      </c>
      <c r="Q3788">
        <v>2909336</v>
      </c>
      <c r="R3788">
        <v>2689883</v>
      </c>
      <c r="S3788">
        <v>2373682</v>
      </c>
      <c r="T3788">
        <v>2644925</v>
      </c>
      <c r="U3788">
        <v>2999436</v>
      </c>
      <c r="V3788" s="1" t="s">
        <v>3407</v>
      </c>
      <c r="W3788" s="1" t="s">
        <v>2551</v>
      </c>
      <c r="X3788" s="5" t="s">
        <v>5202</v>
      </c>
      <c r="Y3788" s="5" t="s">
        <v>2553</v>
      </c>
      <c r="Z3788" s="5" t="s">
        <v>2734</v>
      </c>
      <c r="AA3788" s="5"/>
    </row>
    <row r="3789" spans="1:27" ht="12" customHeight="1" x14ac:dyDescent="0.15">
      <c r="A3789" s="1" t="s">
        <v>957</v>
      </c>
      <c r="B3789" s="1" t="s">
        <v>825</v>
      </c>
      <c r="C3789" s="1" t="s">
        <v>15</v>
      </c>
      <c r="D3789" s="1" t="s">
        <v>2479</v>
      </c>
      <c r="E3789" s="1" t="s">
        <v>10</v>
      </c>
      <c r="F3789" s="1" t="s">
        <v>5186</v>
      </c>
      <c r="G3789" s="1" t="s">
        <v>238</v>
      </c>
      <c r="H3789" s="1" t="s">
        <v>239</v>
      </c>
      <c r="I3789">
        <v>8928</v>
      </c>
      <c r="J3789">
        <v>6864</v>
      </c>
      <c r="K3789">
        <v>4835</v>
      </c>
      <c r="L3789">
        <v>6944</v>
      </c>
      <c r="M3789">
        <v>7185</v>
      </c>
      <c r="N3789">
        <v>6178</v>
      </c>
      <c r="O3789">
        <v>8088</v>
      </c>
      <c r="P3789">
        <v>7849</v>
      </c>
      <c r="Q3789">
        <v>8232</v>
      </c>
      <c r="R3789">
        <v>7799</v>
      </c>
      <c r="S3789">
        <v>6960</v>
      </c>
      <c r="T3789">
        <v>7635</v>
      </c>
      <c r="U3789">
        <v>9099</v>
      </c>
      <c r="V3789" s="1" t="s">
        <v>3407</v>
      </c>
      <c r="W3789" s="1" t="s">
        <v>2551</v>
      </c>
      <c r="X3789" s="5" t="s">
        <v>5202</v>
      </c>
      <c r="Y3789" s="5" t="s">
        <v>2737</v>
      </c>
      <c r="Z3789" s="5" t="s">
        <v>2738</v>
      </c>
      <c r="AA3789" s="5"/>
    </row>
    <row r="3790" spans="1:27" ht="12" customHeight="1" x14ac:dyDescent="0.15">
      <c r="A3790" s="1" t="s">
        <v>957</v>
      </c>
      <c r="B3790" s="1" t="s">
        <v>827</v>
      </c>
      <c r="C3790" s="1" t="s">
        <v>9</v>
      </c>
      <c r="D3790" s="1" t="s">
        <v>2479</v>
      </c>
      <c r="E3790" s="1" t="s">
        <v>10</v>
      </c>
      <c r="F3790" s="1" t="s">
        <v>5187</v>
      </c>
      <c r="G3790" s="1" t="s">
        <v>234</v>
      </c>
      <c r="H3790" s="1" t="s">
        <v>394</v>
      </c>
      <c r="I3790">
        <v>2560404</v>
      </c>
      <c r="J3790">
        <v>2491314</v>
      </c>
      <c r="K3790">
        <v>1725473</v>
      </c>
      <c r="L3790">
        <v>2502043</v>
      </c>
      <c r="M3790">
        <v>2569674</v>
      </c>
      <c r="N3790">
        <v>2297567</v>
      </c>
      <c r="O3790">
        <v>2817227</v>
      </c>
      <c r="P3790">
        <v>2586471</v>
      </c>
      <c r="Q3790">
        <v>2841588</v>
      </c>
      <c r="R3790">
        <v>2784744</v>
      </c>
      <c r="S3790">
        <v>2262410</v>
      </c>
      <c r="T3790">
        <v>2826898</v>
      </c>
      <c r="U3790">
        <v>3074438</v>
      </c>
      <c r="V3790" s="1" t="s">
        <v>3407</v>
      </c>
      <c r="W3790" s="1" t="s">
        <v>2551</v>
      </c>
      <c r="X3790" s="5" t="s">
        <v>3441</v>
      </c>
      <c r="Y3790" s="5" t="s">
        <v>2553</v>
      </c>
      <c r="Z3790" s="5" t="s">
        <v>2734</v>
      </c>
      <c r="AA3790" s="5"/>
    </row>
    <row r="3791" spans="1:27" ht="12" customHeight="1" x14ac:dyDescent="0.15">
      <c r="A3791" s="1" t="s">
        <v>957</v>
      </c>
      <c r="B3791" s="1" t="s">
        <v>827</v>
      </c>
      <c r="C3791" s="1" t="s">
        <v>15</v>
      </c>
      <c r="D3791" s="1" t="s">
        <v>2479</v>
      </c>
      <c r="E3791" s="1" t="s">
        <v>10</v>
      </c>
      <c r="F3791" s="1" t="s">
        <v>5187</v>
      </c>
      <c r="G3791" s="1" t="s">
        <v>238</v>
      </c>
      <c r="H3791" s="1" t="s">
        <v>239</v>
      </c>
      <c r="I3791">
        <v>1213</v>
      </c>
      <c r="J3791">
        <v>1089</v>
      </c>
      <c r="K3791">
        <v>805</v>
      </c>
      <c r="L3791">
        <v>1130</v>
      </c>
      <c r="M3791">
        <v>1304</v>
      </c>
      <c r="N3791">
        <v>1139</v>
      </c>
      <c r="O3791">
        <v>1372</v>
      </c>
      <c r="P3791">
        <v>1381</v>
      </c>
      <c r="Q3791">
        <v>1455</v>
      </c>
      <c r="R3791">
        <v>1488</v>
      </c>
      <c r="S3791">
        <v>1303</v>
      </c>
      <c r="T3791">
        <v>1488</v>
      </c>
      <c r="U3791">
        <v>1610</v>
      </c>
      <c r="V3791" s="1" t="s">
        <v>3407</v>
      </c>
      <c r="W3791" s="1" t="s">
        <v>2551</v>
      </c>
      <c r="X3791" s="5" t="s">
        <v>3441</v>
      </c>
      <c r="Y3791" s="5" t="s">
        <v>2737</v>
      </c>
      <c r="Z3791" s="5" t="s">
        <v>2738</v>
      </c>
      <c r="AA3791" s="5"/>
    </row>
    <row r="3792" spans="1:27" ht="12" customHeight="1" x14ac:dyDescent="0.15">
      <c r="A3792" s="1" t="s">
        <v>957</v>
      </c>
      <c r="B3792" s="1" t="s">
        <v>828</v>
      </c>
      <c r="C3792" s="1" t="s">
        <v>9</v>
      </c>
      <c r="D3792" s="1" t="s">
        <v>2479</v>
      </c>
      <c r="E3792" s="1" t="s">
        <v>10</v>
      </c>
      <c r="F3792" s="1" t="s">
        <v>5188</v>
      </c>
      <c r="G3792" s="1" t="s">
        <v>234</v>
      </c>
      <c r="H3792" s="1" t="s">
        <v>394</v>
      </c>
      <c r="I3792">
        <v>1207050</v>
      </c>
      <c r="J3792">
        <v>1117354</v>
      </c>
      <c r="K3792">
        <v>751913</v>
      </c>
      <c r="L3792">
        <v>971124</v>
      </c>
      <c r="M3792">
        <v>1030398</v>
      </c>
      <c r="N3792">
        <v>945267</v>
      </c>
      <c r="O3792">
        <v>1109487</v>
      </c>
      <c r="P3792">
        <v>1038676</v>
      </c>
      <c r="Q3792">
        <v>1077904</v>
      </c>
      <c r="R3792">
        <v>1021277</v>
      </c>
      <c r="S3792">
        <v>874543</v>
      </c>
      <c r="T3792">
        <v>923395</v>
      </c>
      <c r="U3792">
        <v>1004215</v>
      </c>
      <c r="V3792" s="1" t="s">
        <v>3407</v>
      </c>
      <c r="W3792" s="1" t="s">
        <v>2551</v>
      </c>
      <c r="X3792" s="5" t="s">
        <v>3442</v>
      </c>
      <c r="Y3792" s="5" t="s">
        <v>2553</v>
      </c>
      <c r="Z3792" s="5" t="s">
        <v>2734</v>
      </c>
      <c r="AA3792" s="5"/>
    </row>
    <row r="3793" spans="1:27" ht="12" customHeight="1" x14ac:dyDescent="0.15">
      <c r="A3793" s="1" t="s">
        <v>957</v>
      </c>
      <c r="B3793" s="1" t="s">
        <v>828</v>
      </c>
      <c r="C3793" s="1" t="s">
        <v>15</v>
      </c>
      <c r="D3793" s="1" t="s">
        <v>2479</v>
      </c>
      <c r="E3793" s="1" t="s">
        <v>10</v>
      </c>
      <c r="F3793" s="1" t="s">
        <v>5189</v>
      </c>
      <c r="G3793" s="1" t="s">
        <v>238</v>
      </c>
      <c r="H3793" s="1" t="s">
        <v>239</v>
      </c>
      <c r="I3793">
        <v>12591</v>
      </c>
      <c r="J3793">
        <v>11569</v>
      </c>
      <c r="K3793">
        <v>7821</v>
      </c>
      <c r="L3793">
        <v>10386</v>
      </c>
      <c r="M3793">
        <v>10690</v>
      </c>
      <c r="N3793">
        <v>9852</v>
      </c>
      <c r="O3793">
        <v>11954</v>
      </c>
      <c r="P3793">
        <v>10976</v>
      </c>
      <c r="Q3793">
        <v>11320</v>
      </c>
      <c r="R3793">
        <v>10886</v>
      </c>
      <c r="S3793">
        <v>9182</v>
      </c>
      <c r="T3793">
        <v>9581</v>
      </c>
      <c r="U3793">
        <v>10764</v>
      </c>
      <c r="V3793" s="1" t="s">
        <v>3407</v>
      </c>
      <c r="W3793" s="1" t="s">
        <v>2551</v>
      </c>
      <c r="X3793" s="5" t="s">
        <v>3442</v>
      </c>
      <c r="Y3793" s="5" t="s">
        <v>2737</v>
      </c>
      <c r="Z3793" s="5" t="s">
        <v>2738</v>
      </c>
      <c r="AA3793" s="5"/>
    </row>
    <row r="3794" spans="1:27" ht="12" customHeight="1" x14ac:dyDescent="0.15">
      <c r="A3794" s="1" t="s">
        <v>957</v>
      </c>
      <c r="B3794" s="1" t="s">
        <v>830</v>
      </c>
      <c r="C3794" s="1" t="s">
        <v>9</v>
      </c>
      <c r="D3794" s="1" t="s">
        <v>2479</v>
      </c>
      <c r="E3794" s="1" t="s">
        <v>10</v>
      </c>
      <c r="F3794" s="1" t="s">
        <v>5190</v>
      </c>
      <c r="G3794" s="1" t="s">
        <v>234</v>
      </c>
      <c r="H3794" s="1" t="s">
        <v>394</v>
      </c>
      <c r="I3794">
        <v>1736473</v>
      </c>
      <c r="J3794">
        <v>1647239</v>
      </c>
      <c r="K3794">
        <v>1162981</v>
      </c>
      <c r="L3794">
        <v>1498212</v>
      </c>
      <c r="M3794">
        <v>1474708</v>
      </c>
      <c r="N3794">
        <v>1356927</v>
      </c>
      <c r="O3794">
        <v>1648567</v>
      </c>
      <c r="P3794">
        <v>1520641</v>
      </c>
      <c r="Q3794">
        <v>1623848</v>
      </c>
      <c r="R3794">
        <v>1525154</v>
      </c>
      <c r="S3794">
        <v>1299154</v>
      </c>
      <c r="T3794">
        <v>1378793</v>
      </c>
      <c r="U3794">
        <v>1566161</v>
      </c>
      <c r="V3794" s="1" t="s">
        <v>3407</v>
      </c>
      <c r="W3794" s="1" t="s">
        <v>2551</v>
      </c>
      <c r="X3794" s="5" t="s">
        <v>3443</v>
      </c>
      <c r="Y3794" s="5" t="s">
        <v>2553</v>
      </c>
      <c r="Z3794" s="5" t="s">
        <v>2734</v>
      </c>
      <c r="AA3794" s="5"/>
    </row>
    <row r="3795" spans="1:27" ht="12" customHeight="1" x14ac:dyDescent="0.15">
      <c r="A3795" s="1" t="s">
        <v>957</v>
      </c>
      <c r="B3795" s="1" t="s">
        <v>830</v>
      </c>
      <c r="C3795" s="1" t="s">
        <v>15</v>
      </c>
      <c r="D3795" s="1" t="s">
        <v>2479</v>
      </c>
      <c r="E3795" s="1" t="s">
        <v>10</v>
      </c>
      <c r="F3795" s="1" t="s">
        <v>5190</v>
      </c>
      <c r="G3795" s="1" t="s">
        <v>238</v>
      </c>
      <c r="H3795" s="1" t="s">
        <v>239</v>
      </c>
      <c r="I3795">
        <v>9725</v>
      </c>
      <c r="J3795">
        <v>8944</v>
      </c>
      <c r="K3795">
        <v>6505</v>
      </c>
      <c r="L3795">
        <v>8297</v>
      </c>
      <c r="M3795">
        <v>8117</v>
      </c>
      <c r="N3795">
        <v>7721</v>
      </c>
      <c r="O3795">
        <v>9166</v>
      </c>
      <c r="P3795">
        <v>8621</v>
      </c>
      <c r="Q3795">
        <v>9039</v>
      </c>
      <c r="R3795">
        <v>8637</v>
      </c>
      <c r="S3795">
        <v>7269</v>
      </c>
      <c r="T3795">
        <v>7778</v>
      </c>
      <c r="U3795">
        <v>8942</v>
      </c>
      <c r="V3795" s="1" t="s">
        <v>3407</v>
      </c>
      <c r="W3795" s="1" t="s">
        <v>2551</v>
      </c>
      <c r="X3795" s="5" t="s">
        <v>3443</v>
      </c>
      <c r="Y3795" s="5" t="s">
        <v>2737</v>
      </c>
      <c r="Z3795" s="5" t="s">
        <v>2738</v>
      </c>
      <c r="AA3795" s="5"/>
    </row>
    <row r="3796" spans="1:27" ht="12" customHeight="1" x14ac:dyDescent="0.15">
      <c r="A3796" s="1" t="s">
        <v>957</v>
      </c>
      <c r="B3796" s="1" t="s">
        <v>866</v>
      </c>
      <c r="C3796" s="1" t="s">
        <v>9</v>
      </c>
      <c r="D3796" s="1" t="s">
        <v>2479</v>
      </c>
      <c r="E3796" s="1" t="s">
        <v>10</v>
      </c>
      <c r="F3796" s="1" t="s">
        <v>5191</v>
      </c>
      <c r="G3796" s="1" t="s">
        <v>234</v>
      </c>
      <c r="H3796" s="1" t="s">
        <v>394</v>
      </c>
      <c r="I3796">
        <v>7019</v>
      </c>
      <c r="J3796">
        <v>6848</v>
      </c>
      <c r="K3796">
        <v>6040</v>
      </c>
      <c r="L3796">
        <v>7701</v>
      </c>
      <c r="M3796">
        <v>7179</v>
      </c>
      <c r="N3796">
        <v>6453</v>
      </c>
      <c r="O3796">
        <v>4383</v>
      </c>
      <c r="P3796">
        <v>8140</v>
      </c>
      <c r="Q3796">
        <v>5180</v>
      </c>
      <c r="R3796">
        <v>6179</v>
      </c>
      <c r="S3796">
        <v>3837</v>
      </c>
      <c r="T3796">
        <v>5354</v>
      </c>
      <c r="U3796">
        <v>5522</v>
      </c>
      <c r="V3796" s="1" t="s">
        <v>3407</v>
      </c>
      <c r="W3796" s="1" t="s">
        <v>2551</v>
      </c>
      <c r="X3796" s="5" t="s">
        <v>3444</v>
      </c>
      <c r="Y3796" s="5" t="s">
        <v>2553</v>
      </c>
      <c r="Z3796" s="5" t="s">
        <v>2734</v>
      </c>
      <c r="AA3796" s="5"/>
    </row>
    <row r="3797" spans="1:27" ht="12" customHeight="1" x14ac:dyDescent="0.15">
      <c r="A3797" s="1" t="s">
        <v>957</v>
      </c>
      <c r="B3797" s="1" t="s">
        <v>866</v>
      </c>
      <c r="C3797" s="1" t="s">
        <v>15</v>
      </c>
      <c r="D3797" s="1" t="s">
        <v>2479</v>
      </c>
      <c r="E3797" s="1" t="s">
        <v>10</v>
      </c>
      <c r="F3797" s="1" t="s">
        <v>5191</v>
      </c>
      <c r="G3797" s="1" t="s">
        <v>238</v>
      </c>
      <c r="H3797" s="1" t="s">
        <v>239</v>
      </c>
      <c r="I3797">
        <v>57</v>
      </c>
      <c r="J3797">
        <v>58</v>
      </c>
      <c r="K3797">
        <v>48</v>
      </c>
      <c r="L3797">
        <v>57</v>
      </c>
      <c r="M3797">
        <v>57</v>
      </c>
      <c r="N3797">
        <v>49</v>
      </c>
      <c r="O3797">
        <v>37</v>
      </c>
      <c r="P3797">
        <v>65</v>
      </c>
      <c r="Q3797">
        <v>40</v>
      </c>
      <c r="R3797">
        <v>50</v>
      </c>
      <c r="S3797">
        <v>37</v>
      </c>
      <c r="T3797">
        <v>38</v>
      </c>
      <c r="U3797">
        <v>38</v>
      </c>
      <c r="V3797" s="1" t="s">
        <v>3407</v>
      </c>
      <c r="W3797" s="1" t="s">
        <v>2551</v>
      </c>
      <c r="X3797" s="5" t="s">
        <v>3444</v>
      </c>
      <c r="Y3797" s="5" t="s">
        <v>2737</v>
      </c>
      <c r="Z3797" s="5" t="s">
        <v>2738</v>
      </c>
      <c r="AA3797" s="5"/>
    </row>
    <row r="3798" spans="1:27" ht="12" customHeight="1" x14ac:dyDescent="0.15">
      <c r="A3798" s="1" t="s">
        <v>957</v>
      </c>
      <c r="B3798" s="1" t="s">
        <v>867</v>
      </c>
      <c r="C3798" s="1" t="s">
        <v>9</v>
      </c>
      <c r="D3798" s="1" t="s">
        <v>2479</v>
      </c>
      <c r="E3798" s="1" t="s">
        <v>10</v>
      </c>
      <c r="F3798" s="1" t="s">
        <v>5192</v>
      </c>
      <c r="G3798" s="1" t="s">
        <v>234</v>
      </c>
      <c r="H3798" s="1" t="s">
        <v>394</v>
      </c>
      <c r="I3798">
        <v>7018826</v>
      </c>
      <c r="J3798">
        <v>6086673</v>
      </c>
      <c r="K3798">
        <v>4392299</v>
      </c>
      <c r="L3798">
        <v>5745857</v>
      </c>
      <c r="M3798">
        <v>5439768</v>
      </c>
      <c r="N3798">
        <v>4793493</v>
      </c>
      <c r="O3798">
        <v>6457788</v>
      </c>
      <c r="P3798">
        <v>6429880</v>
      </c>
      <c r="Q3798">
        <v>6343633</v>
      </c>
      <c r="R3798">
        <v>6584514</v>
      </c>
      <c r="S3798">
        <v>4797534</v>
      </c>
      <c r="T3798">
        <v>5788517</v>
      </c>
      <c r="U3798">
        <v>5693990</v>
      </c>
      <c r="V3798" s="1" t="s">
        <v>3407</v>
      </c>
      <c r="W3798" s="1" t="s">
        <v>2551</v>
      </c>
      <c r="X3798" s="5" t="s">
        <v>3445</v>
      </c>
      <c r="Y3798" s="5" t="s">
        <v>2553</v>
      </c>
      <c r="Z3798" s="5" t="s">
        <v>2734</v>
      </c>
      <c r="AA3798" s="5"/>
    </row>
    <row r="3799" spans="1:27" ht="12" customHeight="1" x14ac:dyDescent="0.15">
      <c r="A3799" s="1" t="s">
        <v>957</v>
      </c>
      <c r="B3799" s="1" t="s">
        <v>867</v>
      </c>
      <c r="C3799" s="1" t="s">
        <v>15</v>
      </c>
      <c r="D3799" s="1" t="s">
        <v>2479</v>
      </c>
      <c r="E3799" s="1" t="s">
        <v>10</v>
      </c>
      <c r="F3799" s="1" t="s">
        <v>5192</v>
      </c>
      <c r="G3799" s="1" t="s">
        <v>238</v>
      </c>
      <c r="H3799" s="1" t="s">
        <v>239</v>
      </c>
      <c r="I3799">
        <v>4616</v>
      </c>
      <c r="J3799">
        <v>3923</v>
      </c>
      <c r="K3799">
        <v>2897</v>
      </c>
      <c r="L3799">
        <v>3796</v>
      </c>
      <c r="M3799">
        <v>3640</v>
      </c>
      <c r="N3799">
        <v>3267</v>
      </c>
      <c r="O3799">
        <v>4376</v>
      </c>
      <c r="P3799">
        <v>4292</v>
      </c>
      <c r="Q3799">
        <v>4235</v>
      </c>
      <c r="R3799">
        <v>4328</v>
      </c>
      <c r="S3799">
        <v>3106</v>
      </c>
      <c r="T3799">
        <v>3845</v>
      </c>
      <c r="U3799">
        <v>4379</v>
      </c>
      <c r="V3799" s="1" t="s">
        <v>3407</v>
      </c>
      <c r="W3799" s="1" t="s">
        <v>2551</v>
      </c>
      <c r="X3799" s="5" t="s">
        <v>3445</v>
      </c>
      <c r="Y3799" s="5" t="s">
        <v>2737</v>
      </c>
      <c r="Z3799" s="5" t="s">
        <v>2738</v>
      </c>
      <c r="AA3799" s="5"/>
    </row>
    <row r="3800" spans="1:27" ht="12" customHeight="1" x14ac:dyDescent="0.15">
      <c r="A3800" s="1" t="s">
        <v>957</v>
      </c>
      <c r="B3800" s="1" t="s">
        <v>959</v>
      </c>
      <c r="C3800" s="1" t="s">
        <v>9</v>
      </c>
      <c r="D3800" s="1" t="s">
        <v>2479</v>
      </c>
      <c r="E3800" s="1" t="s">
        <v>10</v>
      </c>
      <c r="F3800" s="1" t="s">
        <v>5193</v>
      </c>
      <c r="G3800" s="1" t="s">
        <v>234</v>
      </c>
      <c r="H3800" s="1" t="s">
        <v>394</v>
      </c>
      <c r="I3800">
        <v>49086426</v>
      </c>
      <c r="J3800">
        <v>45831926</v>
      </c>
      <c r="K3800">
        <v>39701253</v>
      </c>
      <c r="L3800">
        <v>44545938</v>
      </c>
      <c r="M3800">
        <v>39699964</v>
      </c>
      <c r="N3800">
        <v>39322308</v>
      </c>
      <c r="O3800">
        <v>40985666</v>
      </c>
      <c r="P3800">
        <v>41324180</v>
      </c>
      <c r="Q3800">
        <v>43205073</v>
      </c>
      <c r="R3800">
        <v>40083507</v>
      </c>
      <c r="S3800">
        <v>35475698</v>
      </c>
      <c r="T3800">
        <v>42461481</v>
      </c>
      <c r="U3800">
        <v>45618384</v>
      </c>
      <c r="V3800" s="1" t="s">
        <v>3407</v>
      </c>
      <c r="W3800" s="1" t="s">
        <v>2551</v>
      </c>
      <c r="X3800" s="5" t="s">
        <v>3446</v>
      </c>
      <c r="Y3800" s="5" t="s">
        <v>2553</v>
      </c>
      <c r="Z3800" s="5" t="s">
        <v>2734</v>
      </c>
      <c r="AA3800" s="5"/>
    </row>
    <row r="3801" spans="1:27" ht="12" customHeight="1" x14ac:dyDescent="0.15">
      <c r="A3801" s="1" t="s">
        <v>957</v>
      </c>
      <c r="B3801" s="1" t="s">
        <v>959</v>
      </c>
      <c r="C3801" s="1" t="s">
        <v>15</v>
      </c>
      <c r="D3801" s="1" t="s">
        <v>2479</v>
      </c>
      <c r="E3801" s="1" t="s">
        <v>10</v>
      </c>
      <c r="F3801" s="1" t="s">
        <v>5193</v>
      </c>
      <c r="G3801" s="1" t="s">
        <v>238</v>
      </c>
      <c r="H3801" s="1" t="s">
        <v>239</v>
      </c>
      <c r="I3801">
        <v>13024</v>
      </c>
      <c r="J3801">
        <v>12570</v>
      </c>
      <c r="K3801">
        <v>11010</v>
      </c>
      <c r="L3801">
        <v>11938</v>
      </c>
      <c r="M3801">
        <v>10803</v>
      </c>
      <c r="N3801">
        <v>11091</v>
      </c>
      <c r="O3801">
        <v>12322</v>
      </c>
      <c r="P3801">
        <v>12728</v>
      </c>
      <c r="Q3801">
        <v>13476</v>
      </c>
      <c r="R3801">
        <v>12424</v>
      </c>
      <c r="S3801">
        <v>9742</v>
      </c>
      <c r="T3801">
        <v>12357</v>
      </c>
      <c r="U3801">
        <v>13433</v>
      </c>
      <c r="V3801" s="1" t="s">
        <v>3407</v>
      </c>
      <c r="W3801" s="1" t="s">
        <v>2551</v>
      </c>
      <c r="X3801" s="5" t="s">
        <v>3446</v>
      </c>
      <c r="Y3801" s="5" t="s">
        <v>2737</v>
      </c>
      <c r="Z3801" s="5" t="s">
        <v>2738</v>
      </c>
      <c r="AA3801" s="5"/>
    </row>
    <row r="3802" spans="1:27" ht="12" customHeight="1" x14ac:dyDescent="0.15">
      <c r="A3802" s="1" t="s">
        <v>957</v>
      </c>
      <c r="B3802" s="1" t="s">
        <v>960</v>
      </c>
      <c r="C3802" s="1" t="s">
        <v>9</v>
      </c>
      <c r="D3802" s="1" t="s">
        <v>2479</v>
      </c>
      <c r="E3802" s="1" t="s">
        <v>10</v>
      </c>
      <c r="F3802" s="1" t="s">
        <v>5194</v>
      </c>
      <c r="G3802" s="1" t="s">
        <v>234</v>
      </c>
      <c r="H3802" s="1" t="s">
        <v>235</v>
      </c>
      <c r="I3802">
        <v>44164</v>
      </c>
      <c r="J3802">
        <v>39876</v>
      </c>
      <c r="K3802">
        <v>25776</v>
      </c>
      <c r="L3802">
        <v>36483</v>
      </c>
      <c r="M3802">
        <v>50193</v>
      </c>
      <c r="N3802">
        <v>51416</v>
      </c>
      <c r="O3802">
        <v>59069</v>
      </c>
      <c r="P3802">
        <v>56590</v>
      </c>
      <c r="Q3802">
        <v>59990</v>
      </c>
      <c r="R3802">
        <v>54718</v>
      </c>
      <c r="S3802">
        <v>43953</v>
      </c>
      <c r="T3802">
        <v>46518</v>
      </c>
      <c r="U3802">
        <v>48890</v>
      </c>
      <c r="V3802" s="1" t="s">
        <v>3407</v>
      </c>
      <c r="W3802" s="1" t="s">
        <v>2551</v>
      </c>
      <c r="X3802" s="5" t="s">
        <v>3447</v>
      </c>
      <c r="Y3802" s="5" t="s">
        <v>2553</v>
      </c>
      <c r="Z3802" s="5" t="s">
        <v>2734</v>
      </c>
      <c r="AA3802" s="5"/>
    </row>
    <row r="3803" spans="1:27" ht="12" customHeight="1" x14ac:dyDescent="0.15">
      <c r="A3803" s="1" t="s">
        <v>957</v>
      </c>
      <c r="B3803" s="1" t="s">
        <v>960</v>
      </c>
      <c r="C3803" s="1" t="s">
        <v>15</v>
      </c>
      <c r="D3803" s="1" t="s">
        <v>2479</v>
      </c>
      <c r="E3803" s="1" t="s">
        <v>10</v>
      </c>
      <c r="F3803" s="1" t="s">
        <v>5194</v>
      </c>
      <c r="G3803" s="1" t="s">
        <v>238</v>
      </c>
      <c r="H3803" s="1" t="s">
        <v>239</v>
      </c>
      <c r="I3803">
        <v>10424</v>
      </c>
      <c r="J3803">
        <v>8907</v>
      </c>
      <c r="K3803">
        <v>4963</v>
      </c>
      <c r="L3803">
        <v>7719</v>
      </c>
      <c r="M3803">
        <v>11967</v>
      </c>
      <c r="N3803">
        <v>12056</v>
      </c>
      <c r="O3803">
        <v>14122</v>
      </c>
      <c r="P3803">
        <v>14301</v>
      </c>
      <c r="Q3803">
        <v>14902</v>
      </c>
      <c r="R3803">
        <v>13412</v>
      </c>
      <c r="S3803">
        <v>11041</v>
      </c>
      <c r="T3803">
        <v>12204</v>
      </c>
      <c r="U3803">
        <v>12563</v>
      </c>
      <c r="V3803" s="1" t="s">
        <v>3407</v>
      </c>
      <c r="W3803" s="1" t="s">
        <v>2551</v>
      </c>
      <c r="X3803" s="5" t="s">
        <v>3447</v>
      </c>
      <c r="Y3803" s="5" t="s">
        <v>2737</v>
      </c>
      <c r="Z3803" s="5" t="s">
        <v>2738</v>
      </c>
      <c r="AA3803" s="5"/>
    </row>
    <row r="3804" spans="1:27" ht="12" customHeight="1" x14ac:dyDescent="0.15">
      <c r="A3804" s="1" t="s">
        <v>957</v>
      </c>
      <c r="B3804" s="1" t="s">
        <v>961</v>
      </c>
      <c r="C3804" s="1" t="s">
        <v>9</v>
      </c>
      <c r="D3804" s="1" t="s">
        <v>2479</v>
      </c>
      <c r="E3804" s="1" t="s">
        <v>10</v>
      </c>
      <c r="F3804" s="1" t="s">
        <v>5195</v>
      </c>
      <c r="G3804" s="1" t="s">
        <v>234</v>
      </c>
      <c r="H3804" s="1" t="s">
        <v>394</v>
      </c>
      <c r="I3804">
        <v>188042</v>
      </c>
      <c r="J3804">
        <v>189992</v>
      </c>
      <c r="K3804">
        <v>155944</v>
      </c>
      <c r="L3804">
        <v>195930</v>
      </c>
      <c r="M3804">
        <v>180930</v>
      </c>
      <c r="N3804">
        <v>177075</v>
      </c>
      <c r="O3804">
        <v>176900</v>
      </c>
      <c r="P3804">
        <v>184682</v>
      </c>
      <c r="Q3804">
        <v>199429</v>
      </c>
      <c r="R3804">
        <v>176622</v>
      </c>
      <c r="S3804">
        <v>174790</v>
      </c>
      <c r="T3804">
        <v>184050</v>
      </c>
      <c r="U3804">
        <v>190625</v>
      </c>
      <c r="V3804" s="1" t="s">
        <v>3407</v>
      </c>
      <c r="W3804" s="1" t="s">
        <v>2551</v>
      </c>
      <c r="X3804" s="5" t="s">
        <v>3448</v>
      </c>
      <c r="Y3804" s="5" t="s">
        <v>2553</v>
      </c>
      <c r="Z3804" s="5" t="s">
        <v>2734</v>
      </c>
      <c r="AA3804" s="5"/>
    </row>
    <row r="3805" spans="1:27" ht="12" customHeight="1" x14ac:dyDescent="0.15">
      <c r="A3805" s="1" t="s">
        <v>957</v>
      </c>
      <c r="B3805" s="1" t="s">
        <v>961</v>
      </c>
      <c r="C3805" s="1" t="s">
        <v>15</v>
      </c>
      <c r="D3805" s="1" t="s">
        <v>2479</v>
      </c>
      <c r="E3805" s="1" t="s">
        <v>10</v>
      </c>
      <c r="F3805" s="1" t="s">
        <v>5195</v>
      </c>
      <c r="G3805" s="1" t="s">
        <v>238</v>
      </c>
      <c r="H3805" s="1" t="s">
        <v>239</v>
      </c>
      <c r="I3805">
        <v>1053</v>
      </c>
      <c r="J3805">
        <v>1081</v>
      </c>
      <c r="K3805">
        <v>827</v>
      </c>
      <c r="L3805">
        <v>1097</v>
      </c>
      <c r="M3805">
        <v>1027</v>
      </c>
      <c r="N3805">
        <v>1013</v>
      </c>
      <c r="O3805">
        <v>1023</v>
      </c>
      <c r="P3805">
        <v>1083</v>
      </c>
      <c r="Q3805">
        <v>1183</v>
      </c>
      <c r="R3805">
        <v>1027</v>
      </c>
      <c r="S3805">
        <v>978</v>
      </c>
      <c r="T3805">
        <v>1021</v>
      </c>
      <c r="U3805">
        <v>1062</v>
      </c>
      <c r="V3805" s="1" t="s">
        <v>3407</v>
      </c>
      <c r="W3805" s="1" t="s">
        <v>2551</v>
      </c>
      <c r="X3805" s="5" t="s">
        <v>3448</v>
      </c>
      <c r="Y3805" s="5" t="s">
        <v>2737</v>
      </c>
      <c r="Z3805" s="5" t="s">
        <v>2738</v>
      </c>
      <c r="AA3805" s="5"/>
    </row>
    <row r="3806" spans="1:27" ht="12" customHeight="1" x14ac:dyDescent="0.15">
      <c r="A3806" s="1" t="s">
        <v>957</v>
      </c>
      <c r="B3806" s="1" t="s">
        <v>962</v>
      </c>
      <c r="C3806" s="1" t="s">
        <v>9</v>
      </c>
      <c r="D3806" s="1" t="s">
        <v>2479</v>
      </c>
      <c r="E3806" s="1" t="s">
        <v>10</v>
      </c>
      <c r="F3806" s="1" t="s">
        <v>5196</v>
      </c>
      <c r="G3806" s="1" t="s">
        <v>234</v>
      </c>
      <c r="H3806" s="1" t="s">
        <v>394</v>
      </c>
      <c r="I3806">
        <v>195979</v>
      </c>
      <c r="J3806">
        <v>178072</v>
      </c>
      <c r="K3806">
        <v>141098</v>
      </c>
      <c r="L3806">
        <v>182284</v>
      </c>
      <c r="M3806">
        <v>210682</v>
      </c>
      <c r="N3806">
        <v>210409</v>
      </c>
      <c r="O3806">
        <v>210922</v>
      </c>
      <c r="P3806">
        <v>200271</v>
      </c>
      <c r="Q3806">
        <v>205432</v>
      </c>
      <c r="R3806">
        <v>192043</v>
      </c>
      <c r="S3806">
        <v>173024</v>
      </c>
      <c r="T3806">
        <v>161807</v>
      </c>
      <c r="U3806">
        <v>184133</v>
      </c>
      <c r="V3806" s="1" t="s">
        <v>3407</v>
      </c>
      <c r="W3806" s="1" t="s">
        <v>2551</v>
      </c>
      <c r="X3806" s="5" t="s">
        <v>3449</v>
      </c>
      <c r="Y3806" s="5" t="s">
        <v>2553</v>
      </c>
      <c r="Z3806" s="5" t="s">
        <v>2734</v>
      </c>
      <c r="AA3806" s="5"/>
    </row>
    <row r="3807" spans="1:27" ht="12" customHeight="1" x14ac:dyDescent="0.15">
      <c r="A3807" s="1" t="s">
        <v>957</v>
      </c>
      <c r="B3807" s="1" t="s">
        <v>962</v>
      </c>
      <c r="C3807" s="1" t="s">
        <v>15</v>
      </c>
      <c r="D3807" s="1" t="s">
        <v>2479</v>
      </c>
      <c r="E3807" s="1" t="s">
        <v>10</v>
      </c>
      <c r="F3807" s="1" t="s">
        <v>5196</v>
      </c>
      <c r="G3807" s="1" t="s">
        <v>238</v>
      </c>
      <c r="H3807" s="1" t="s">
        <v>239</v>
      </c>
      <c r="I3807">
        <v>3197</v>
      </c>
      <c r="J3807">
        <v>2748</v>
      </c>
      <c r="K3807">
        <v>2216</v>
      </c>
      <c r="L3807">
        <v>3073</v>
      </c>
      <c r="M3807">
        <v>3302</v>
      </c>
      <c r="N3807">
        <v>3292</v>
      </c>
      <c r="O3807">
        <v>3360</v>
      </c>
      <c r="P3807">
        <v>3056</v>
      </c>
      <c r="Q3807">
        <v>3458</v>
      </c>
      <c r="R3807">
        <v>3058</v>
      </c>
      <c r="S3807">
        <v>2637</v>
      </c>
      <c r="T3807">
        <v>2500</v>
      </c>
      <c r="U3807">
        <v>2878</v>
      </c>
      <c r="V3807" s="1" t="s">
        <v>3407</v>
      </c>
      <c r="W3807" s="1" t="s">
        <v>2551</v>
      </c>
      <c r="X3807" s="5" t="s">
        <v>3449</v>
      </c>
      <c r="Y3807" s="5" t="s">
        <v>2737</v>
      </c>
      <c r="Z3807" s="5" t="s">
        <v>2738</v>
      </c>
      <c r="AA3807" s="5"/>
    </row>
    <row r="3808" spans="1:27" ht="12" customHeight="1" x14ac:dyDescent="0.15">
      <c r="A3808" s="1" t="s">
        <v>957</v>
      </c>
      <c r="B3808" s="1" t="s">
        <v>963</v>
      </c>
      <c r="C3808" s="1" t="s">
        <v>9</v>
      </c>
      <c r="D3808" s="1" t="s">
        <v>2479</v>
      </c>
      <c r="E3808" s="1" t="s">
        <v>10</v>
      </c>
      <c r="F3808" s="1" t="s">
        <v>5197</v>
      </c>
      <c r="G3808" s="1" t="s">
        <v>234</v>
      </c>
      <c r="H3808" s="1" t="s">
        <v>394</v>
      </c>
      <c r="I3808">
        <v>34098</v>
      </c>
      <c r="J3808">
        <v>46182</v>
      </c>
      <c r="K3808">
        <v>29790</v>
      </c>
      <c r="L3808">
        <v>42481</v>
      </c>
      <c r="M3808">
        <v>45620</v>
      </c>
      <c r="N3808">
        <v>44863</v>
      </c>
      <c r="O3808">
        <v>53693</v>
      </c>
      <c r="P3808">
        <v>46352</v>
      </c>
      <c r="Q3808">
        <v>56697</v>
      </c>
      <c r="R3808">
        <v>44310</v>
      </c>
      <c r="S3808">
        <v>43402</v>
      </c>
      <c r="T3808">
        <v>45040</v>
      </c>
      <c r="U3808">
        <v>46036</v>
      </c>
      <c r="V3808" s="1" t="s">
        <v>3407</v>
      </c>
      <c r="W3808" s="1" t="s">
        <v>2551</v>
      </c>
      <c r="X3808" s="5" t="s">
        <v>3450</v>
      </c>
      <c r="Y3808" s="5" t="s">
        <v>2553</v>
      </c>
      <c r="Z3808" s="5" t="s">
        <v>2734</v>
      </c>
      <c r="AA3808" s="5"/>
    </row>
    <row r="3809" spans="1:27" ht="12" customHeight="1" x14ac:dyDescent="0.15">
      <c r="A3809" s="1" t="s">
        <v>957</v>
      </c>
      <c r="B3809" s="1" t="s">
        <v>963</v>
      </c>
      <c r="C3809" s="1" t="s">
        <v>15</v>
      </c>
      <c r="D3809" s="1" t="s">
        <v>2479</v>
      </c>
      <c r="E3809" s="1" t="s">
        <v>10</v>
      </c>
      <c r="F3809" s="1" t="s">
        <v>5197</v>
      </c>
      <c r="G3809" s="1" t="s">
        <v>238</v>
      </c>
      <c r="H3809" s="1" t="s">
        <v>239</v>
      </c>
      <c r="I3809">
        <v>384</v>
      </c>
      <c r="J3809">
        <v>351</v>
      </c>
      <c r="K3809">
        <v>175</v>
      </c>
      <c r="L3809">
        <v>338</v>
      </c>
      <c r="M3809">
        <v>386</v>
      </c>
      <c r="N3809">
        <v>391</v>
      </c>
      <c r="O3809">
        <v>447</v>
      </c>
      <c r="P3809">
        <v>412</v>
      </c>
      <c r="Q3809">
        <v>436</v>
      </c>
      <c r="R3809">
        <v>362</v>
      </c>
      <c r="S3809">
        <v>301</v>
      </c>
      <c r="T3809">
        <v>316</v>
      </c>
      <c r="U3809">
        <v>279</v>
      </c>
      <c r="V3809" s="1" t="s">
        <v>3407</v>
      </c>
      <c r="W3809" s="1" t="s">
        <v>2551</v>
      </c>
      <c r="X3809" s="5" t="s">
        <v>3450</v>
      </c>
      <c r="Y3809" s="5" t="s">
        <v>2737</v>
      </c>
      <c r="Z3809" s="5" t="s">
        <v>2738</v>
      </c>
      <c r="AA3809" s="5"/>
    </row>
    <row r="3810" spans="1:27" ht="12" customHeight="1" x14ac:dyDescent="0.15">
      <c r="A3810" s="1" t="s">
        <v>957</v>
      </c>
      <c r="B3810" s="1" t="s">
        <v>964</v>
      </c>
      <c r="C3810" s="1" t="s">
        <v>9</v>
      </c>
      <c r="D3810" s="1" t="s">
        <v>2479</v>
      </c>
      <c r="E3810" s="1" t="s">
        <v>10</v>
      </c>
      <c r="F3810" s="1" t="s">
        <v>5198</v>
      </c>
      <c r="G3810" s="1" t="s">
        <v>234</v>
      </c>
      <c r="H3810" s="1" t="s">
        <v>394</v>
      </c>
      <c r="I3810">
        <v>468974</v>
      </c>
      <c r="J3810">
        <v>400449</v>
      </c>
      <c r="K3810">
        <v>317819</v>
      </c>
      <c r="L3810">
        <v>426244</v>
      </c>
      <c r="M3810">
        <v>468570</v>
      </c>
      <c r="N3810">
        <v>390806</v>
      </c>
      <c r="O3810">
        <v>475682</v>
      </c>
      <c r="P3810">
        <v>416957</v>
      </c>
      <c r="Q3810">
        <v>472881</v>
      </c>
      <c r="R3810">
        <v>466199</v>
      </c>
      <c r="S3810">
        <v>426097</v>
      </c>
      <c r="T3810">
        <v>438272</v>
      </c>
      <c r="U3810">
        <v>461962</v>
      </c>
      <c r="V3810" s="1" t="s">
        <v>3407</v>
      </c>
      <c r="W3810" s="1" t="s">
        <v>2551</v>
      </c>
      <c r="X3810" s="5" t="s">
        <v>3451</v>
      </c>
      <c r="Y3810" s="5" t="s">
        <v>2553</v>
      </c>
      <c r="Z3810" s="5" t="s">
        <v>2734</v>
      </c>
      <c r="AA3810" s="5"/>
    </row>
    <row r="3811" spans="1:27" ht="12" customHeight="1" x14ac:dyDescent="0.15">
      <c r="A3811" s="1" t="s">
        <v>957</v>
      </c>
      <c r="B3811" s="1" t="s">
        <v>964</v>
      </c>
      <c r="C3811" s="1" t="s">
        <v>15</v>
      </c>
      <c r="D3811" s="1" t="s">
        <v>2479</v>
      </c>
      <c r="E3811" s="1" t="s">
        <v>10</v>
      </c>
      <c r="F3811" s="1" t="s">
        <v>5198</v>
      </c>
      <c r="G3811" s="1" t="s">
        <v>238</v>
      </c>
      <c r="H3811" s="1" t="s">
        <v>239</v>
      </c>
      <c r="I3811">
        <v>3098</v>
      </c>
      <c r="J3811">
        <v>2634</v>
      </c>
      <c r="K3811">
        <v>2281</v>
      </c>
      <c r="L3811">
        <v>3011</v>
      </c>
      <c r="M3811">
        <v>2936</v>
      </c>
      <c r="N3811">
        <v>2390</v>
      </c>
      <c r="O3811">
        <v>2788</v>
      </c>
      <c r="P3811">
        <v>2608</v>
      </c>
      <c r="Q3811">
        <v>2950</v>
      </c>
      <c r="R3811">
        <v>2989</v>
      </c>
      <c r="S3811">
        <v>2495</v>
      </c>
      <c r="T3811">
        <v>2771</v>
      </c>
      <c r="U3811">
        <v>3053</v>
      </c>
      <c r="V3811" s="1" t="s">
        <v>3407</v>
      </c>
      <c r="W3811" s="1" t="s">
        <v>2551</v>
      </c>
      <c r="X3811" s="5" t="s">
        <v>3451</v>
      </c>
      <c r="Y3811" s="5" t="s">
        <v>2737</v>
      </c>
      <c r="Z3811" s="5" t="s">
        <v>2738</v>
      </c>
      <c r="AA3811" s="5"/>
    </row>
    <row r="3812" spans="1:27" ht="12" customHeight="1" x14ac:dyDescent="0.15">
      <c r="A3812" s="1" t="s">
        <v>957</v>
      </c>
      <c r="B3812" s="1" t="s">
        <v>212</v>
      </c>
      <c r="C3812" s="1" t="s">
        <v>9</v>
      </c>
      <c r="D3812" s="1" t="s">
        <v>2479</v>
      </c>
      <c r="E3812" s="1" t="s">
        <v>213</v>
      </c>
      <c r="F3812" s="1" t="s">
        <v>284</v>
      </c>
      <c r="G3812" s="1" t="s">
        <v>215</v>
      </c>
      <c r="H3812" s="1" t="s">
        <v>216</v>
      </c>
      <c r="I3812">
        <v>176644</v>
      </c>
      <c r="J3812">
        <v>178324</v>
      </c>
      <c r="K3812">
        <v>177990</v>
      </c>
      <c r="L3812">
        <v>177619</v>
      </c>
      <c r="M3812">
        <v>176803</v>
      </c>
      <c r="N3812">
        <v>176401</v>
      </c>
      <c r="O3812">
        <v>175887</v>
      </c>
      <c r="P3812">
        <v>175495</v>
      </c>
      <c r="Q3812">
        <v>175470</v>
      </c>
      <c r="R3812">
        <v>175034</v>
      </c>
      <c r="S3812">
        <v>175700</v>
      </c>
      <c r="T3812">
        <v>175175</v>
      </c>
      <c r="U3812">
        <v>175023</v>
      </c>
      <c r="V3812" s="1" t="s">
        <v>3407</v>
      </c>
      <c r="W3812" s="1" t="s">
        <v>2717</v>
      </c>
      <c r="X3812" s="5" t="s">
        <v>3044</v>
      </c>
      <c r="Y3812" s="5" t="s">
        <v>2719</v>
      </c>
      <c r="Z3812" s="5" t="s">
        <v>2720</v>
      </c>
      <c r="AA3812" s="5"/>
    </row>
    <row r="3813" spans="1:27" ht="12" customHeight="1" x14ac:dyDescent="0.15">
      <c r="A3813" s="1" t="s">
        <v>957</v>
      </c>
      <c r="B3813" s="1" t="s">
        <v>285</v>
      </c>
      <c r="C3813" s="1" t="s">
        <v>9</v>
      </c>
      <c r="D3813" s="1" t="s">
        <v>2479</v>
      </c>
      <c r="E3813" s="1" t="s">
        <v>213</v>
      </c>
      <c r="F3813" s="1" t="s">
        <v>286</v>
      </c>
      <c r="G3813" s="1" t="s">
        <v>215</v>
      </c>
      <c r="H3813" s="1" t="s">
        <v>216</v>
      </c>
      <c r="I3813">
        <v>407857</v>
      </c>
      <c r="J3813">
        <v>409978</v>
      </c>
      <c r="K3813">
        <v>409196</v>
      </c>
      <c r="L3813">
        <v>408692</v>
      </c>
      <c r="M3813">
        <v>407748</v>
      </c>
      <c r="N3813">
        <v>406698</v>
      </c>
      <c r="O3813">
        <v>406286</v>
      </c>
      <c r="P3813">
        <v>405385</v>
      </c>
      <c r="Q3813">
        <v>404898</v>
      </c>
      <c r="R3813">
        <v>404174</v>
      </c>
      <c r="S3813">
        <v>404303</v>
      </c>
      <c r="T3813">
        <v>403619</v>
      </c>
      <c r="U3813">
        <v>404365</v>
      </c>
      <c r="V3813" s="1" t="s">
        <v>3407</v>
      </c>
      <c r="W3813" s="1" t="s">
        <v>2717</v>
      </c>
      <c r="X3813" s="5" t="s">
        <v>2816</v>
      </c>
      <c r="Y3813" s="5" t="s">
        <v>2719</v>
      </c>
      <c r="Z3813" s="5" t="s">
        <v>2720</v>
      </c>
      <c r="AA3813" s="5"/>
    </row>
    <row r="3814" spans="1:27" ht="12" customHeight="1" x14ac:dyDescent="0.15">
      <c r="A3814" s="1" t="s">
        <v>957</v>
      </c>
      <c r="B3814" s="1" t="s">
        <v>4943</v>
      </c>
      <c r="C3814" s="1" t="s">
        <v>15</v>
      </c>
      <c r="D3814" s="1" t="s">
        <v>2479</v>
      </c>
      <c r="E3814" s="1" t="s">
        <v>10</v>
      </c>
      <c r="F3814" s="1" t="s">
        <v>4946</v>
      </c>
      <c r="G3814" s="1" t="s">
        <v>238</v>
      </c>
      <c r="H3814" s="1" t="s">
        <v>239</v>
      </c>
      <c r="I3814">
        <v>48806</v>
      </c>
      <c r="J3814">
        <v>42689</v>
      </c>
      <c r="K3814">
        <v>32439</v>
      </c>
      <c r="L3814">
        <v>42624</v>
      </c>
      <c r="M3814">
        <v>44734</v>
      </c>
      <c r="N3814">
        <v>39286</v>
      </c>
      <c r="O3814">
        <v>48539</v>
      </c>
      <c r="P3814">
        <v>46781</v>
      </c>
      <c r="Q3814">
        <v>48612</v>
      </c>
      <c r="R3814">
        <v>44407</v>
      </c>
      <c r="S3814">
        <v>37705</v>
      </c>
      <c r="T3814">
        <v>42930</v>
      </c>
      <c r="U3814">
        <v>51381</v>
      </c>
      <c r="V3814" s="1" t="s">
        <v>3407</v>
      </c>
      <c r="W3814" s="1" t="s">
        <v>2551</v>
      </c>
      <c r="X3814" s="1" t="s">
        <v>5011</v>
      </c>
      <c r="Y3814" s="1" t="s">
        <v>2737</v>
      </c>
      <c r="Z3814" s="1" t="s">
        <v>2738</v>
      </c>
    </row>
    <row r="3815" spans="1:27" ht="12" customHeight="1" x14ac:dyDescent="0.15">
      <c r="A3815" s="1" t="s">
        <v>967</v>
      </c>
      <c r="B3815" s="1" t="s">
        <v>8</v>
      </c>
      <c r="C3815" s="1" t="s">
        <v>9</v>
      </c>
      <c r="D3815" s="1" t="s">
        <v>2480</v>
      </c>
      <c r="E3815" s="1" t="s">
        <v>968</v>
      </c>
      <c r="F3815" s="1" t="s">
        <v>969</v>
      </c>
      <c r="G3815" s="1" t="s">
        <v>234</v>
      </c>
      <c r="H3815" s="1" t="s">
        <v>235</v>
      </c>
      <c r="I3815">
        <v>8538</v>
      </c>
      <c r="J3815">
        <v>10664</v>
      </c>
      <c r="K3815">
        <v>7303</v>
      </c>
      <c r="L3815">
        <v>8336</v>
      </c>
      <c r="M3815">
        <v>7373</v>
      </c>
      <c r="N3815">
        <v>5949</v>
      </c>
      <c r="O3815">
        <v>7608</v>
      </c>
      <c r="P3815">
        <v>7170</v>
      </c>
      <c r="Q3815">
        <v>6814</v>
      </c>
      <c r="R3815">
        <v>7549</v>
      </c>
      <c r="S3815">
        <v>6903</v>
      </c>
      <c r="T3815">
        <v>7150</v>
      </c>
      <c r="U3815">
        <v>7931</v>
      </c>
      <c r="V3815" s="1" t="s">
        <v>3452</v>
      </c>
      <c r="W3815" s="1" t="s">
        <v>2551</v>
      </c>
      <c r="X3815" s="5" t="s">
        <v>3453</v>
      </c>
      <c r="Y3815" s="5" t="s">
        <v>2553</v>
      </c>
      <c r="Z3815" s="5" t="s">
        <v>2734</v>
      </c>
      <c r="AA3815" s="5"/>
    </row>
    <row r="3816" spans="1:27" ht="12" customHeight="1" x14ac:dyDescent="0.15">
      <c r="A3816" s="1" t="s">
        <v>967</v>
      </c>
      <c r="B3816" s="1" t="s">
        <v>8</v>
      </c>
      <c r="C3816" s="1" t="s">
        <v>15</v>
      </c>
      <c r="D3816" s="1" t="s">
        <v>2480</v>
      </c>
      <c r="E3816" s="1" t="s">
        <v>968</v>
      </c>
      <c r="F3816" s="1" t="s">
        <v>969</v>
      </c>
      <c r="G3816" s="1" t="s">
        <v>238</v>
      </c>
      <c r="H3816" s="1" t="s">
        <v>306</v>
      </c>
      <c r="I3816">
        <v>99578</v>
      </c>
      <c r="J3816">
        <v>125586</v>
      </c>
      <c r="K3816">
        <v>89362</v>
      </c>
      <c r="L3816">
        <v>99915</v>
      </c>
      <c r="M3816">
        <v>90302</v>
      </c>
      <c r="N3816">
        <v>76072</v>
      </c>
      <c r="O3816">
        <v>101911</v>
      </c>
      <c r="P3816">
        <v>98905</v>
      </c>
      <c r="Q3816">
        <v>87364</v>
      </c>
      <c r="R3816">
        <v>88165</v>
      </c>
      <c r="S3816">
        <v>84104</v>
      </c>
      <c r="T3816">
        <v>89862</v>
      </c>
      <c r="U3816">
        <v>98179</v>
      </c>
      <c r="V3816" s="1" t="s">
        <v>3452</v>
      </c>
      <c r="W3816" s="1" t="s">
        <v>2551</v>
      </c>
      <c r="X3816" s="5" t="s">
        <v>3453</v>
      </c>
      <c r="Y3816" s="5" t="s">
        <v>2737</v>
      </c>
      <c r="Z3816" s="5" t="s">
        <v>2788</v>
      </c>
      <c r="AA3816" s="5"/>
    </row>
    <row r="3817" spans="1:27" ht="12" customHeight="1" x14ac:dyDescent="0.15">
      <c r="A3817" s="1" t="s">
        <v>967</v>
      </c>
      <c r="B3817" s="1" t="s">
        <v>8</v>
      </c>
      <c r="C3817" s="1" t="s">
        <v>17</v>
      </c>
      <c r="D3817" s="1" t="s">
        <v>2480</v>
      </c>
      <c r="E3817" s="1" t="s">
        <v>968</v>
      </c>
      <c r="F3817" s="1" t="s">
        <v>969</v>
      </c>
      <c r="G3817" s="1" t="s">
        <v>240</v>
      </c>
      <c r="H3817" s="1" t="s">
        <v>235</v>
      </c>
      <c r="I3817">
        <v>50634</v>
      </c>
      <c r="J3817">
        <v>38207</v>
      </c>
      <c r="K3817">
        <v>26508</v>
      </c>
      <c r="L3817">
        <v>19930</v>
      </c>
      <c r="M3817">
        <v>19518</v>
      </c>
      <c r="N3817">
        <v>30043</v>
      </c>
      <c r="O3817">
        <v>24555</v>
      </c>
      <c r="P3817">
        <v>28945</v>
      </c>
      <c r="Q3817">
        <v>26968</v>
      </c>
      <c r="R3817">
        <v>30662</v>
      </c>
      <c r="S3817">
        <v>31820</v>
      </c>
      <c r="T3817">
        <v>37015</v>
      </c>
      <c r="U3817">
        <v>41340</v>
      </c>
      <c r="V3817" s="1" t="s">
        <v>3452</v>
      </c>
      <c r="W3817" s="1" t="s">
        <v>2551</v>
      </c>
      <c r="X3817" s="5" t="s">
        <v>3453</v>
      </c>
      <c r="Y3817" s="5" t="s">
        <v>2561</v>
      </c>
      <c r="Z3817" s="5" t="s">
        <v>2734</v>
      </c>
      <c r="AA3817" s="5"/>
    </row>
    <row r="3818" spans="1:27" ht="12" customHeight="1" x14ac:dyDescent="0.15">
      <c r="A3818" s="1" t="s">
        <v>967</v>
      </c>
      <c r="B3818" s="1" t="s">
        <v>8</v>
      </c>
      <c r="C3818" s="1" t="s">
        <v>19</v>
      </c>
      <c r="D3818" s="1" t="s">
        <v>2480</v>
      </c>
      <c r="E3818" s="1" t="s">
        <v>968</v>
      </c>
      <c r="F3818" s="1" t="s">
        <v>969</v>
      </c>
      <c r="G3818" s="1" t="s">
        <v>242</v>
      </c>
      <c r="H3818" s="1" t="s">
        <v>235</v>
      </c>
      <c r="I3818">
        <v>59864</v>
      </c>
      <c r="J3818">
        <v>50587</v>
      </c>
      <c r="K3818">
        <v>36925</v>
      </c>
      <c r="L3818">
        <v>29369</v>
      </c>
      <c r="M3818">
        <v>27104</v>
      </c>
      <c r="N3818">
        <v>29390</v>
      </c>
      <c r="O3818">
        <v>32296</v>
      </c>
      <c r="P3818">
        <v>33700</v>
      </c>
      <c r="Q3818">
        <v>26772</v>
      </c>
      <c r="R3818">
        <v>32904</v>
      </c>
      <c r="S3818">
        <v>36329</v>
      </c>
      <c r="T3818">
        <v>37223</v>
      </c>
      <c r="U3818">
        <v>45248</v>
      </c>
      <c r="V3818" s="1" t="s">
        <v>3452</v>
      </c>
      <c r="W3818" s="1" t="s">
        <v>2551</v>
      </c>
      <c r="X3818" s="5" t="s">
        <v>3453</v>
      </c>
      <c r="Y3818" s="5" t="s">
        <v>2557</v>
      </c>
      <c r="Z3818" s="5" t="s">
        <v>2734</v>
      </c>
      <c r="AA3818" s="5"/>
    </row>
    <row r="3819" spans="1:27" ht="12" customHeight="1" x14ac:dyDescent="0.15">
      <c r="A3819" s="1" t="s">
        <v>967</v>
      </c>
      <c r="B3819" s="1" t="s">
        <v>8</v>
      </c>
      <c r="C3819" s="1" t="s">
        <v>21</v>
      </c>
      <c r="D3819" s="1" t="s">
        <v>2480</v>
      </c>
      <c r="E3819" s="1" t="s">
        <v>968</v>
      </c>
      <c r="F3819" s="1" t="s">
        <v>969</v>
      </c>
      <c r="G3819" s="1" t="s">
        <v>245</v>
      </c>
      <c r="H3819" s="1" t="s">
        <v>306</v>
      </c>
      <c r="I3819">
        <v>1125252</v>
      </c>
      <c r="J3819">
        <v>856528</v>
      </c>
      <c r="K3819">
        <v>743823</v>
      </c>
      <c r="L3819">
        <v>473958</v>
      </c>
      <c r="M3819">
        <v>447712</v>
      </c>
      <c r="N3819">
        <v>499845</v>
      </c>
      <c r="O3819">
        <v>529913</v>
      </c>
      <c r="P3819">
        <v>553044</v>
      </c>
      <c r="Q3819">
        <v>558157</v>
      </c>
      <c r="R3819">
        <v>747086</v>
      </c>
      <c r="S3819">
        <v>913735</v>
      </c>
      <c r="T3819">
        <v>878776</v>
      </c>
      <c r="U3819">
        <v>929746</v>
      </c>
      <c r="V3819" s="1" t="s">
        <v>3452</v>
      </c>
      <c r="W3819" s="1" t="s">
        <v>2551</v>
      </c>
      <c r="X3819" s="5" t="s">
        <v>3453</v>
      </c>
      <c r="Y3819" s="5" t="s">
        <v>2740</v>
      </c>
      <c r="Z3819" s="5" t="s">
        <v>2788</v>
      </c>
      <c r="AA3819" s="5"/>
    </row>
    <row r="3820" spans="1:27" ht="12" customHeight="1" x14ac:dyDescent="0.15">
      <c r="A3820" s="1" t="s">
        <v>967</v>
      </c>
      <c r="B3820" s="1" t="s">
        <v>8</v>
      </c>
      <c r="C3820" s="1" t="s">
        <v>23</v>
      </c>
      <c r="D3820" s="1" t="s">
        <v>2480</v>
      </c>
      <c r="E3820" s="1" t="s">
        <v>968</v>
      </c>
      <c r="F3820" s="1" t="s">
        <v>969</v>
      </c>
      <c r="G3820" s="1" t="s">
        <v>247</v>
      </c>
      <c r="H3820" s="1" t="s">
        <v>235</v>
      </c>
      <c r="I3820">
        <v>5482</v>
      </c>
      <c r="J3820">
        <v>2756</v>
      </c>
      <c r="K3820">
        <v>3138</v>
      </c>
      <c r="L3820">
        <v>2428</v>
      </c>
      <c r="M3820">
        <v>411</v>
      </c>
      <c r="N3820">
        <v>342</v>
      </c>
      <c r="O3820">
        <v>512</v>
      </c>
      <c r="P3820">
        <v>592</v>
      </c>
      <c r="Q3820">
        <v>400</v>
      </c>
      <c r="R3820">
        <v>3535</v>
      </c>
      <c r="S3820">
        <v>3911</v>
      </c>
      <c r="T3820">
        <v>3719</v>
      </c>
      <c r="U3820">
        <v>3024</v>
      </c>
      <c r="V3820" s="1" t="s">
        <v>3452</v>
      </c>
      <c r="W3820" s="1" t="s">
        <v>2551</v>
      </c>
      <c r="X3820" s="5" t="s">
        <v>3453</v>
      </c>
      <c r="Y3820" s="5" t="s">
        <v>2558</v>
      </c>
      <c r="Z3820" s="5" t="s">
        <v>2734</v>
      </c>
      <c r="AA3820" s="5"/>
    </row>
    <row r="3821" spans="1:27" ht="12" customHeight="1" x14ac:dyDescent="0.15">
      <c r="A3821" s="1" t="s">
        <v>967</v>
      </c>
      <c r="B3821" s="1" t="s">
        <v>8</v>
      </c>
      <c r="C3821" s="1" t="s">
        <v>77</v>
      </c>
      <c r="D3821" s="1" t="s">
        <v>2480</v>
      </c>
      <c r="E3821" s="1" t="s">
        <v>968</v>
      </c>
      <c r="F3821" s="1" t="s">
        <v>969</v>
      </c>
      <c r="G3821" s="1" t="s">
        <v>249</v>
      </c>
      <c r="H3821" s="1" t="s">
        <v>235</v>
      </c>
      <c r="I3821">
        <v>35567</v>
      </c>
      <c r="J3821">
        <v>31095</v>
      </c>
      <c r="K3821">
        <v>24843</v>
      </c>
      <c r="L3821">
        <v>21312</v>
      </c>
      <c r="M3821">
        <v>20688</v>
      </c>
      <c r="N3821">
        <v>26948</v>
      </c>
      <c r="O3821">
        <v>26303</v>
      </c>
      <c r="P3821">
        <v>28126</v>
      </c>
      <c r="Q3821">
        <v>34736</v>
      </c>
      <c r="R3821">
        <v>36508</v>
      </c>
      <c r="S3821">
        <v>34991</v>
      </c>
      <c r="T3821">
        <v>38214</v>
      </c>
      <c r="U3821">
        <v>39213</v>
      </c>
      <c r="V3821" s="1" t="s">
        <v>3452</v>
      </c>
      <c r="W3821" s="1" t="s">
        <v>2551</v>
      </c>
      <c r="X3821" s="5" t="s">
        <v>3453</v>
      </c>
      <c r="Y3821" s="5" t="s">
        <v>2559</v>
      </c>
      <c r="Z3821" s="5" t="s">
        <v>2734</v>
      </c>
      <c r="AA3821" s="5"/>
    </row>
    <row r="3822" spans="1:27" ht="12" customHeight="1" x14ac:dyDescent="0.15">
      <c r="A3822" s="1" t="s">
        <v>967</v>
      </c>
      <c r="B3822" s="1" t="s">
        <v>25</v>
      </c>
      <c r="C3822" s="1" t="s">
        <v>9</v>
      </c>
      <c r="D3822" s="1" t="s">
        <v>2480</v>
      </c>
      <c r="E3822" s="1" t="s">
        <v>968</v>
      </c>
      <c r="F3822" s="1" t="s">
        <v>970</v>
      </c>
      <c r="G3822" s="1" t="s">
        <v>234</v>
      </c>
      <c r="H3822" s="1" t="s">
        <v>235</v>
      </c>
      <c r="I3822">
        <v>66379</v>
      </c>
      <c r="J3822">
        <v>41086</v>
      </c>
      <c r="K3822">
        <v>29491</v>
      </c>
      <c r="L3822">
        <v>35808</v>
      </c>
      <c r="M3822">
        <v>46238</v>
      </c>
      <c r="N3822">
        <v>44084</v>
      </c>
      <c r="O3822">
        <v>50985</v>
      </c>
      <c r="P3822">
        <v>52911</v>
      </c>
      <c r="Q3822">
        <v>58913</v>
      </c>
      <c r="R3822">
        <v>57741</v>
      </c>
      <c r="S3822">
        <v>58479</v>
      </c>
      <c r="T3822">
        <v>55198</v>
      </c>
      <c r="U3822">
        <v>59718</v>
      </c>
      <c r="V3822" s="1" t="s">
        <v>3452</v>
      </c>
      <c r="W3822" s="1" t="s">
        <v>2551</v>
      </c>
      <c r="X3822" s="5" t="s">
        <v>3454</v>
      </c>
      <c r="Y3822" s="5" t="s">
        <v>2553</v>
      </c>
      <c r="Z3822" s="5" t="s">
        <v>2734</v>
      </c>
      <c r="AA3822" s="5"/>
    </row>
    <row r="3823" spans="1:27" ht="12" customHeight="1" x14ac:dyDescent="0.15">
      <c r="A3823" s="1" t="s">
        <v>967</v>
      </c>
      <c r="B3823" s="1" t="s">
        <v>25</v>
      </c>
      <c r="C3823" s="1" t="s">
        <v>15</v>
      </c>
      <c r="D3823" s="1" t="s">
        <v>2480</v>
      </c>
      <c r="E3823" s="1" t="s">
        <v>968</v>
      </c>
      <c r="F3823" s="1" t="s">
        <v>970</v>
      </c>
      <c r="G3823" s="1" t="s">
        <v>238</v>
      </c>
      <c r="H3823" s="1" t="s">
        <v>306</v>
      </c>
      <c r="I3823">
        <v>6366906</v>
      </c>
      <c r="J3823">
        <v>3943667</v>
      </c>
      <c r="K3823">
        <v>2841155</v>
      </c>
      <c r="L3823">
        <v>3268731</v>
      </c>
      <c r="M3823">
        <v>4204186</v>
      </c>
      <c r="N3823">
        <v>4132992</v>
      </c>
      <c r="O3823">
        <v>4847566</v>
      </c>
      <c r="P3823">
        <v>5226886</v>
      </c>
      <c r="Q3823">
        <v>5958225</v>
      </c>
      <c r="R3823">
        <v>5851970</v>
      </c>
      <c r="S3823">
        <v>5884973</v>
      </c>
      <c r="T3823">
        <v>5574730</v>
      </c>
      <c r="U3823">
        <v>6123184</v>
      </c>
      <c r="V3823" s="1" t="s">
        <v>3452</v>
      </c>
      <c r="W3823" s="1" t="s">
        <v>2551</v>
      </c>
      <c r="X3823" s="5" t="s">
        <v>3454</v>
      </c>
      <c r="Y3823" s="5" t="s">
        <v>2737</v>
      </c>
      <c r="Z3823" s="5" t="s">
        <v>2788</v>
      </c>
      <c r="AA3823" s="5"/>
    </row>
    <row r="3824" spans="1:27" ht="12" customHeight="1" x14ac:dyDescent="0.15">
      <c r="A3824" s="1" t="s">
        <v>967</v>
      </c>
      <c r="B3824" s="1" t="s">
        <v>25</v>
      </c>
      <c r="C3824" s="1" t="s">
        <v>17</v>
      </c>
      <c r="D3824" s="1" t="s">
        <v>2480</v>
      </c>
      <c r="E3824" s="1" t="s">
        <v>968</v>
      </c>
      <c r="F3824" s="1" t="s">
        <v>970</v>
      </c>
      <c r="G3824" s="1" t="s">
        <v>240</v>
      </c>
      <c r="H3824" s="1" t="s">
        <v>235</v>
      </c>
      <c r="I3824">
        <v>46653</v>
      </c>
      <c r="J3824">
        <v>20001</v>
      </c>
      <c r="K3824">
        <v>20969</v>
      </c>
      <c r="L3824">
        <v>18309</v>
      </c>
      <c r="M3824">
        <v>25178</v>
      </c>
      <c r="N3824">
        <v>28996</v>
      </c>
      <c r="O3824">
        <v>36123</v>
      </c>
      <c r="P3824">
        <v>33454</v>
      </c>
      <c r="Q3824">
        <v>39193</v>
      </c>
      <c r="R3824">
        <v>37632</v>
      </c>
      <c r="S3824">
        <v>30929</v>
      </c>
      <c r="T3824">
        <v>35212</v>
      </c>
      <c r="U3824">
        <v>40412</v>
      </c>
      <c r="V3824" s="1" t="s">
        <v>3452</v>
      </c>
      <c r="W3824" s="1" t="s">
        <v>2551</v>
      </c>
      <c r="X3824" s="5" t="s">
        <v>3454</v>
      </c>
      <c r="Y3824" s="5" t="s">
        <v>2561</v>
      </c>
      <c r="Z3824" s="5" t="s">
        <v>2734</v>
      </c>
      <c r="AA3824" s="5"/>
    </row>
    <row r="3825" spans="1:27" ht="12" customHeight="1" x14ac:dyDescent="0.15">
      <c r="A3825" s="1" t="s">
        <v>967</v>
      </c>
      <c r="B3825" s="1" t="s">
        <v>25</v>
      </c>
      <c r="C3825" s="1" t="s">
        <v>19</v>
      </c>
      <c r="D3825" s="1" t="s">
        <v>2480</v>
      </c>
      <c r="E3825" s="1" t="s">
        <v>968</v>
      </c>
      <c r="F3825" s="1" t="s">
        <v>970</v>
      </c>
      <c r="G3825" s="1" t="s">
        <v>242</v>
      </c>
      <c r="H3825" s="1" t="s">
        <v>235</v>
      </c>
      <c r="I3825">
        <v>102401</v>
      </c>
      <c r="J3825">
        <v>58565</v>
      </c>
      <c r="K3825">
        <v>40575</v>
      </c>
      <c r="L3825">
        <v>45282</v>
      </c>
      <c r="M3825">
        <v>57650</v>
      </c>
      <c r="N3825">
        <v>60035</v>
      </c>
      <c r="O3825">
        <v>77403</v>
      </c>
      <c r="P3825">
        <v>69930</v>
      </c>
      <c r="Q3825">
        <v>63355</v>
      </c>
      <c r="R3825">
        <v>69577</v>
      </c>
      <c r="S3825">
        <v>72859</v>
      </c>
      <c r="T3825">
        <v>75592</v>
      </c>
      <c r="U3825">
        <v>107849</v>
      </c>
      <c r="V3825" s="1" t="s">
        <v>3452</v>
      </c>
      <c r="W3825" s="1" t="s">
        <v>2551</v>
      </c>
      <c r="X3825" s="5" t="s">
        <v>3454</v>
      </c>
      <c r="Y3825" s="5" t="s">
        <v>2557</v>
      </c>
      <c r="Z3825" s="5" t="s">
        <v>2734</v>
      </c>
      <c r="AA3825" s="5"/>
    </row>
    <row r="3826" spans="1:27" ht="12" customHeight="1" x14ac:dyDescent="0.15">
      <c r="A3826" s="1" t="s">
        <v>967</v>
      </c>
      <c r="B3826" s="1" t="s">
        <v>25</v>
      </c>
      <c r="C3826" s="1" t="s">
        <v>21</v>
      </c>
      <c r="D3826" s="1" t="s">
        <v>2480</v>
      </c>
      <c r="E3826" s="1" t="s">
        <v>968</v>
      </c>
      <c r="F3826" s="1" t="s">
        <v>970</v>
      </c>
      <c r="G3826" s="1" t="s">
        <v>245</v>
      </c>
      <c r="H3826" s="1" t="s">
        <v>306</v>
      </c>
      <c r="I3826">
        <v>9473566</v>
      </c>
      <c r="J3826">
        <v>5408764</v>
      </c>
      <c r="K3826">
        <v>3664527</v>
      </c>
      <c r="L3826">
        <v>4154100</v>
      </c>
      <c r="M3826">
        <v>5232606</v>
      </c>
      <c r="N3826">
        <v>5453633</v>
      </c>
      <c r="O3826">
        <v>7267919</v>
      </c>
      <c r="P3826">
        <v>6537164</v>
      </c>
      <c r="Q3826">
        <v>6493177</v>
      </c>
      <c r="R3826">
        <v>7118440</v>
      </c>
      <c r="S3826">
        <v>7302514</v>
      </c>
      <c r="T3826">
        <v>7732918</v>
      </c>
      <c r="U3826">
        <v>11490479</v>
      </c>
      <c r="V3826" s="1" t="s">
        <v>3452</v>
      </c>
      <c r="W3826" s="1" t="s">
        <v>2551</v>
      </c>
      <c r="X3826" s="5" t="s">
        <v>3454</v>
      </c>
      <c r="Y3826" s="5" t="s">
        <v>2740</v>
      </c>
      <c r="Z3826" s="5" t="s">
        <v>2788</v>
      </c>
      <c r="AA3826" s="5"/>
    </row>
    <row r="3827" spans="1:27" ht="12" customHeight="1" x14ac:dyDescent="0.15">
      <c r="A3827" s="1" t="s">
        <v>967</v>
      </c>
      <c r="B3827" s="1" t="s">
        <v>25</v>
      </c>
      <c r="C3827" s="1" t="s">
        <v>23</v>
      </c>
      <c r="D3827" s="1" t="s">
        <v>2480</v>
      </c>
      <c r="E3827" s="1" t="s">
        <v>968</v>
      </c>
      <c r="F3827" s="1" t="s">
        <v>970</v>
      </c>
      <c r="G3827" s="1" t="s">
        <v>247</v>
      </c>
      <c r="H3827" s="1" t="s">
        <v>235</v>
      </c>
      <c r="I3827">
        <v>30006</v>
      </c>
      <c r="J3827">
        <v>16191</v>
      </c>
      <c r="K3827">
        <v>13923</v>
      </c>
      <c r="L3827">
        <v>6716</v>
      </c>
      <c r="M3827">
        <v>7726</v>
      </c>
      <c r="N3827">
        <v>9478</v>
      </c>
      <c r="O3827">
        <v>10729</v>
      </c>
      <c r="P3827">
        <v>14206</v>
      </c>
      <c r="Q3827">
        <v>18728</v>
      </c>
      <c r="R3827">
        <v>16378</v>
      </c>
      <c r="S3827">
        <v>12653</v>
      </c>
      <c r="T3827">
        <v>12207</v>
      </c>
      <c r="U3827">
        <v>13471</v>
      </c>
      <c r="V3827" s="1" t="s">
        <v>3452</v>
      </c>
      <c r="W3827" s="1" t="s">
        <v>2551</v>
      </c>
      <c r="X3827" s="5" t="s">
        <v>3454</v>
      </c>
      <c r="Y3827" s="5" t="s">
        <v>2558</v>
      </c>
      <c r="Z3827" s="5" t="s">
        <v>2734</v>
      </c>
      <c r="AA3827" s="5"/>
    </row>
    <row r="3828" spans="1:27" ht="12" customHeight="1" x14ac:dyDescent="0.15">
      <c r="A3828" s="1" t="s">
        <v>967</v>
      </c>
      <c r="B3828" s="1" t="s">
        <v>25</v>
      </c>
      <c r="C3828" s="1" t="s">
        <v>77</v>
      </c>
      <c r="D3828" s="1" t="s">
        <v>2480</v>
      </c>
      <c r="E3828" s="1" t="s">
        <v>968</v>
      </c>
      <c r="F3828" s="1" t="s">
        <v>970</v>
      </c>
      <c r="G3828" s="1" t="s">
        <v>249</v>
      </c>
      <c r="H3828" s="1" t="s">
        <v>235</v>
      </c>
      <c r="I3828">
        <v>51653</v>
      </c>
      <c r="J3828">
        <v>37984</v>
      </c>
      <c r="K3828">
        <v>33946</v>
      </c>
      <c r="L3828">
        <v>36065</v>
      </c>
      <c r="M3828">
        <v>42105</v>
      </c>
      <c r="N3828">
        <v>45672</v>
      </c>
      <c r="O3828">
        <v>44648</v>
      </c>
      <c r="P3828">
        <v>46877</v>
      </c>
      <c r="Q3828">
        <v>62900</v>
      </c>
      <c r="R3828">
        <v>72318</v>
      </c>
      <c r="S3828">
        <v>76214</v>
      </c>
      <c r="T3828">
        <v>78825</v>
      </c>
      <c r="U3828">
        <v>57635</v>
      </c>
      <c r="V3828" s="1" t="s">
        <v>3452</v>
      </c>
      <c r="W3828" s="1" t="s">
        <v>2551</v>
      </c>
      <c r="X3828" s="5" t="s">
        <v>3454</v>
      </c>
      <c r="Y3828" s="5" t="s">
        <v>2559</v>
      </c>
      <c r="Z3828" s="5" t="s">
        <v>2734</v>
      </c>
      <c r="AA3828" s="5"/>
    </row>
    <row r="3829" spans="1:27" ht="12" customHeight="1" x14ac:dyDescent="0.15">
      <c r="A3829" s="1" t="s">
        <v>967</v>
      </c>
      <c r="B3829" s="1" t="s">
        <v>27</v>
      </c>
      <c r="C3829" s="1" t="s">
        <v>9</v>
      </c>
      <c r="D3829" s="1" t="s">
        <v>2480</v>
      </c>
      <c r="E3829" s="1" t="s">
        <v>968</v>
      </c>
      <c r="F3829" s="1" t="s">
        <v>971</v>
      </c>
      <c r="G3829" s="1" t="s">
        <v>234</v>
      </c>
      <c r="H3829" s="1" t="s">
        <v>235</v>
      </c>
      <c r="I3829">
        <v>5400</v>
      </c>
      <c r="J3829">
        <v>4898</v>
      </c>
      <c r="K3829">
        <v>4329</v>
      </c>
      <c r="L3829">
        <v>5428</v>
      </c>
      <c r="M3829">
        <v>4778</v>
      </c>
      <c r="N3829">
        <v>5307</v>
      </c>
      <c r="O3829">
        <v>4620</v>
      </c>
      <c r="P3829">
        <v>5468</v>
      </c>
      <c r="Q3829">
        <v>4433</v>
      </c>
      <c r="R3829">
        <v>4270</v>
      </c>
      <c r="S3829">
        <v>3910</v>
      </c>
      <c r="T3829">
        <v>4790</v>
      </c>
      <c r="U3829">
        <v>4178</v>
      </c>
      <c r="V3829" s="1" t="s">
        <v>3452</v>
      </c>
      <c r="W3829" s="1" t="s">
        <v>2551</v>
      </c>
      <c r="X3829" s="5" t="s">
        <v>3455</v>
      </c>
      <c r="Y3829" s="5" t="s">
        <v>2553</v>
      </c>
      <c r="Z3829" s="5" t="s">
        <v>2734</v>
      </c>
      <c r="AA3829" s="5"/>
    </row>
    <row r="3830" spans="1:27" ht="12" customHeight="1" x14ac:dyDescent="0.15">
      <c r="A3830" s="1" t="s">
        <v>967</v>
      </c>
      <c r="B3830" s="1" t="s">
        <v>27</v>
      </c>
      <c r="C3830" s="1" t="s">
        <v>15</v>
      </c>
      <c r="D3830" s="1" t="s">
        <v>2480</v>
      </c>
      <c r="E3830" s="1" t="s">
        <v>968</v>
      </c>
      <c r="F3830" s="1" t="s">
        <v>971</v>
      </c>
      <c r="G3830" s="1" t="s">
        <v>238</v>
      </c>
      <c r="H3830" s="1" t="s">
        <v>306</v>
      </c>
      <c r="I3830">
        <v>119244</v>
      </c>
      <c r="J3830">
        <v>105764</v>
      </c>
      <c r="K3830">
        <v>101487</v>
      </c>
      <c r="L3830">
        <v>112345</v>
      </c>
      <c r="M3830">
        <v>116286</v>
      </c>
      <c r="N3830">
        <v>130971</v>
      </c>
      <c r="O3830">
        <v>161522</v>
      </c>
      <c r="P3830">
        <v>141131</v>
      </c>
      <c r="Q3830">
        <v>124112</v>
      </c>
      <c r="R3830">
        <v>132919</v>
      </c>
      <c r="S3830">
        <v>113851</v>
      </c>
      <c r="T3830">
        <v>148715</v>
      </c>
      <c r="U3830">
        <v>176900</v>
      </c>
      <c r="V3830" s="1" t="s">
        <v>3452</v>
      </c>
      <c r="W3830" s="1" t="s">
        <v>2551</v>
      </c>
      <c r="X3830" s="5" t="s">
        <v>3455</v>
      </c>
      <c r="Y3830" s="5" t="s">
        <v>2737</v>
      </c>
      <c r="Z3830" s="5" t="s">
        <v>2788</v>
      </c>
      <c r="AA3830" s="5"/>
    </row>
    <row r="3831" spans="1:27" ht="12" customHeight="1" x14ac:dyDescent="0.15">
      <c r="A3831" s="1" t="s">
        <v>967</v>
      </c>
      <c r="B3831" s="1" t="s">
        <v>27</v>
      </c>
      <c r="C3831" s="1" t="s">
        <v>17</v>
      </c>
      <c r="D3831" s="1" t="s">
        <v>2480</v>
      </c>
      <c r="E3831" s="1" t="s">
        <v>968</v>
      </c>
      <c r="F3831" s="1" t="s">
        <v>971</v>
      </c>
      <c r="G3831" s="1" t="s">
        <v>240</v>
      </c>
      <c r="H3831" s="1" t="s">
        <v>235</v>
      </c>
      <c r="I3831">
        <v>21953</v>
      </c>
      <c r="J3831">
        <v>21144</v>
      </c>
      <c r="K3831">
        <v>20030</v>
      </c>
      <c r="L3831">
        <v>17402</v>
      </c>
      <c r="M3831">
        <v>21865</v>
      </c>
      <c r="N3831">
        <v>18892</v>
      </c>
      <c r="O3831">
        <v>11969</v>
      </c>
      <c r="P3831">
        <v>12178</v>
      </c>
      <c r="Q3831">
        <v>15289</v>
      </c>
      <c r="R3831">
        <v>13464</v>
      </c>
      <c r="S3831">
        <v>21829</v>
      </c>
      <c r="T3831">
        <v>14923</v>
      </c>
      <c r="U3831">
        <v>23394</v>
      </c>
      <c r="V3831" s="1" t="s">
        <v>3452</v>
      </c>
      <c r="W3831" s="1" t="s">
        <v>2551</v>
      </c>
      <c r="X3831" s="5" t="s">
        <v>3455</v>
      </c>
      <c r="Y3831" s="5" t="s">
        <v>2561</v>
      </c>
      <c r="Z3831" s="5" t="s">
        <v>2734</v>
      </c>
      <c r="AA3831" s="5"/>
    </row>
    <row r="3832" spans="1:27" ht="12" customHeight="1" x14ac:dyDescent="0.15">
      <c r="A3832" s="1" t="s">
        <v>967</v>
      </c>
      <c r="B3832" s="1" t="s">
        <v>27</v>
      </c>
      <c r="C3832" s="1" t="s">
        <v>19</v>
      </c>
      <c r="D3832" s="1" t="s">
        <v>2480</v>
      </c>
      <c r="E3832" s="1" t="s">
        <v>968</v>
      </c>
      <c r="F3832" s="1" t="s">
        <v>971</v>
      </c>
      <c r="G3832" s="1" t="s">
        <v>242</v>
      </c>
      <c r="H3832" s="1" t="s">
        <v>235</v>
      </c>
      <c r="I3832">
        <v>24981</v>
      </c>
      <c r="J3832">
        <v>29591</v>
      </c>
      <c r="K3832">
        <v>24624</v>
      </c>
      <c r="L3832">
        <v>23225</v>
      </c>
      <c r="M3832">
        <v>22289</v>
      </c>
      <c r="N3832">
        <v>17921</v>
      </c>
      <c r="O3832">
        <v>16462</v>
      </c>
      <c r="P3832">
        <v>16063</v>
      </c>
      <c r="Q3832">
        <v>19166</v>
      </c>
      <c r="R3832">
        <v>14553</v>
      </c>
      <c r="S3832">
        <v>20983</v>
      </c>
      <c r="T3832">
        <v>13266</v>
      </c>
      <c r="U3832">
        <v>23775</v>
      </c>
      <c r="V3832" s="1" t="s">
        <v>3452</v>
      </c>
      <c r="W3832" s="1" t="s">
        <v>2551</v>
      </c>
      <c r="X3832" s="5" t="s">
        <v>3455</v>
      </c>
      <c r="Y3832" s="5" t="s">
        <v>2557</v>
      </c>
      <c r="Z3832" s="5" t="s">
        <v>2734</v>
      </c>
      <c r="AA3832" s="5"/>
    </row>
    <row r="3833" spans="1:27" ht="12" customHeight="1" x14ac:dyDescent="0.15">
      <c r="A3833" s="1" t="s">
        <v>967</v>
      </c>
      <c r="B3833" s="1" t="s">
        <v>27</v>
      </c>
      <c r="C3833" s="1" t="s">
        <v>21</v>
      </c>
      <c r="D3833" s="1" t="s">
        <v>2480</v>
      </c>
      <c r="E3833" s="1" t="s">
        <v>968</v>
      </c>
      <c r="F3833" s="1" t="s">
        <v>971</v>
      </c>
      <c r="G3833" s="1" t="s">
        <v>245</v>
      </c>
      <c r="H3833" s="1" t="s">
        <v>306</v>
      </c>
      <c r="I3833">
        <v>511808</v>
      </c>
      <c r="J3833">
        <v>603574</v>
      </c>
      <c r="K3833">
        <v>547844</v>
      </c>
      <c r="L3833">
        <v>478304</v>
      </c>
      <c r="M3833">
        <v>475517</v>
      </c>
      <c r="N3833">
        <v>428646</v>
      </c>
      <c r="O3833">
        <v>406921</v>
      </c>
      <c r="P3833">
        <v>381563</v>
      </c>
      <c r="Q3833">
        <v>438999</v>
      </c>
      <c r="R3833">
        <v>340652</v>
      </c>
      <c r="S3833">
        <v>447944</v>
      </c>
      <c r="T3833">
        <v>357333</v>
      </c>
      <c r="U3833">
        <v>582952</v>
      </c>
      <c r="V3833" s="1" t="s">
        <v>3452</v>
      </c>
      <c r="W3833" s="1" t="s">
        <v>2551</v>
      </c>
      <c r="X3833" s="5" t="s">
        <v>3455</v>
      </c>
      <c r="Y3833" s="5" t="s">
        <v>2740</v>
      </c>
      <c r="Z3833" s="5" t="s">
        <v>2788</v>
      </c>
      <c r="AA3833" s="5"/>
    </row>
    <row r="3834" spans="1:27" ht="12" customHeight="1" x14ac:dyDescent="0.15">
      <c r="A3834" s="1" t="s">
        <v>967</v>
      </c>
      <c r="B3834" s="1" t="s">
        <v>27</v>
      </c>
      <c r="C3834" s="1" t="s">
        <v>23</v>
      </c>
      <c r="D3834" s="1" t="s">
        <v>2480</v>
      </c>
      <c r="E3834" s="1" t="s">
        <v>968</v>
      </c>
      <c r="F3834" s="1" t="s">
        <v>971</v>
      </c>
      <c r="G3834" s="1" t="s">
        <v>247</v>
      </c>
      <c r="H3834" s="1" t="s">
        <v>235</v>
      </c>
      <c r="I3834">
        <v>1894</v>
      </c>
      <c r="J3834">
        <v>3145</v>
      </c>
      <c r="K3834">
        <v>1747</v>
      </c>
      <c r="L3834">
        <v>2021</v>
      </c>
      <c r="M3834">
        <v>1443</v>
      </c>
      <c r="N3834">
        <v>608</v>
      </c>
      <c r="O3834">
        <v>651</v>
      </c>
      <c r="P3834">
        <v>585</v>
      </c>
      <c r="Q3834">
        <v>739</v>
      </c>
      <c r="R3834">
        <v>1458</v>
      </c>
      <c r="S3834">
        <v>2200</v>
      </c>
      <c r="T3834">
        <v>1307</v>
      </c>
      <c r="U3834">
        <v>2184</v>
      </c>
      <c r="V3834" s="1" t="s">
        <v>3452</v>
      </c>
      <c r="W3834" s="1" t="s">
        <v>2551</v>
      </c>
      <c r="X3834" s="5" t="s">
        <v>3455</v>
      </c>
      <c r="Y3834" s="5" t="s">
        <v>2558</v>
      </c>
      <c r="Z3834" s="5" t="s">
        <v>2734</v>
      </c>
      <c r="AA3834" s="5"/>
    </row>
    <row r="3835" spans="1:27" ht="12" customHeight="1" x14ac:dyDescent="0.15">
      <c r="A3835" s="1" t="s">
        <v>967</v>
      </c>
      <c r="B3835" s="1" t="s">
        <v>27</v>
      </c>
      <c r="C3835" s="1" t="s">
        <v>77</v>
      </c>
      <c r="D3835" s="1" t="s">
        <v>2480</v>
      </c>
      <c r="E3835" s="1" t="s">
        <v>968</v>
      </c>
      <c r="F3835" s="1" t="s">
        <v>971</v>
      </c>
      <c r="G3835" s="1" t="s">
        <v>249</v>
      </c>
      <c r="H3835" s="1" t="s">
        <v>235</v>
      </c>
      <c r="I3835">
        <v>55378</v>
      </c>
      <c r="J3835">
        <v>48684</v>
      </c>
      <c r="K3835">
        <v>46672</v>
      </c>
      <c r="L3835">
        <v>44256</v>
      </c>
      <c r="M3835">
        <v>47167</v>
      </c>
      <c r="N3835">
        <v>52837</v>
      </c>
      <c r="O3835">
        <v>52313</v>
      </c>
      <c r="P3835">
        <v>53311</v>
      </c>
      <c r="Q3835">
        <v>53128</v>
      </c>
      <c r="R3835">
        <v>54851</v>
      </c>
      <c r="S3835">
        <v>57407</v>
      </c>
      <c r="T3835">
        <v>62547</v>
      </c>
      <c r="U3835">
        <v>64160</v>
      </c>
      <c r="V3835" s="1" t="s">
        <v>3452</v>
      </c>
      <c r="W3835" s="1" t="s">
        <v>2551</v>
      </c>
      <c r="X3835" s="5" t="s">
        <v>3455</v>
      </c>
      <c r="Y3835" s="5" t="s">
        <v>2559</v>
      </c>
      <c r="Z3835" s="5" t="s">
        <v>2734</v>
      </c>
      <c r="AA3835" s="5"/>
    </row>
    <row r="3836" spans="1:27" ht="12" customHeight="1" x14ac:dyDescent="0.15">
      <c r="A3836" s="1" t="s">
        <v>967</v>
      </c>
      <c r="B3836" s="1" t="s">
        <v>29</v>
      </c>
      <c r="C3836" s="1" t="s">
        <v>9</v>
      </c>
      <c r="D3836" s="1" t="s">
        <v>2480</v>
      </c>
      <c r="E3836" s="1" t="s">
        <v>968</v>
      </c>
      <c r="F3836" s="1" t="s">
        <v>972</v>
      </c>
      <c r="G3836" s="1" t="s">
        <v>234</v>
      </c>
      <c r="H3836" s="1" t="s">
        <v>235</v>
      </c>
      <c r="I3836">
        <v>8510</v>
      </c>
      <c r="J3836">
        <v>8644</v>
      </c>
      <c r="K3836">
        <v>6518</v>
      </c>
      <c r="L3836">
        <v>5622</v>
      </c>
      <c r="M3836">
        <v>7378</v>
      </c>
      <c r="N3836">
        <v>7432</v>
      </c>
      <c r="O3836">
        <v>8316</v>
      </c>
      <c r="P3836">
        <v>8533</v>
      </c>
      <c r="Q3836">
        <v>7485</v>
      </c>
      <c r="R3836">
        <v>7846</v>
      </c>
      <c r="S3836">
        <v>5862</v>
      </c>
      <c r="T3836">
        <v>7138</v>
      </c>
      <c r="U3836">
        <v>7895</v>
      </c>
      <c r="V3836" s="1" t="s">
        <v>3452</v>
      </c>
      <c r="W3836" s="1" t="s">
        <v>2551</v>
      </c>
      <c r="X3836" s="5" t="s">
        <v>3456</v>
      </c>
      <c r="Y3836" s="5" t="s">
        <v>2553</v>
      </c>
      <c r="Z3836" s="5" t="s">
        <v>2734</v>
      </c>
      <c r="AA3836" s="5"/>
    </row>
    <row r="3837" spans="1:27" ht="12" customHeight="1" x14ac:dyDescent="0.15">
      <c r="A3837" s="1" t="s">
        <v>967</v>
      </c>
      <c r="B3837" s="1" t="s">
        <v>29</v>
      </c>
      <c r="C3837" s="1" t="s">
        <v>15</v>
      </c>
      <c r="D3837" s="1" t="s">
        <v>2480</v>
      </c>
      <c r="E3837" s="1" t="s">
        <v>968</v>
      </c>
      <c r="F3837" s="1" t="s">
        <v>972</v>
      </c>
      <c r="G3837" s="1" t="s">
        <v>238</v>
      </c>
      <c r="H3837" s="1" t="s">
        <v>306</v>
      </c>
      <c r="I3837">
        <v>545145</v>
      </c>
      <c r="J3837">
        <v>551428</v>
      </c>
      <c r="K3837">
        <v>413221</v>
      </c>
      <c r="L3837">
        <v>376323</v>
      </c>
      <c r="M3837">
        <v>486224</v>
      </c>
      <c r="N3837">
        <v>500380</v>
      </c>
      <c r="O3837">
        <v>580141</v>
      </c>
      <c r="P3837">
        <v>608471</v>
      </c>
      <c r="Q3837">
        <v>555236</v>
      </c>
      <c r="R3837">
        <v>570112</v>
      </c>
      <c r="S3837">
        <v>421208</v>
      </c>
      <c r="T3837">
        <v>519554</v>
      </c>
      <c r="U3837">
        <v>575669</v>
      </c>
      <c r="V3837" s="1" t="s">
        <v>3452</v>
      </c>
      <c r="W3837" s="1" t="s">
        <v>2551</v>
      </c>
      <c r="X3837" s="5" t="s">
        <v>3456</v>
      </c>
      <c r="Y3837" s="5" t="s">
        <v>2737</v>
      </c>
      <c r="Z3837" s="5" t="s">
        <v>2788</v>
      </c>
      <c r="AA3837" s="5"/>
    </row>
    <row r="3838" spans="1:27" ht="12" customHeight="1" x14ac:dyDescent="0.15">
      <c r="A3838" s="1" t="s">
        <v>967</v>
      </c>
      <c r="B3838" s="1" t="s">
        <v>29</v>
      </c>
      <c r="C3838" s="1" t="s">
        <v>17</v>
      </c>
      <c r="D3838" s="1" t="s">
        <v>2480</v>
      </c>
      <c r="E3838" s="1" t="s">
        <v>968</v>
      </c>
      <c r="F3838" s="1" t="s">
        <v>972</v>
      </c>
      <c r="G3838" s="1" t="s">
        <v>240</v>
      </c>
      <c r="H3838" s="1" t="s">
        <v>235</v>
      </c>
      <c r="I3838">
        <v>9291</v>
      </c>
      <c r="J3838">
        <v>6283</v>
      </c>
      <c r="K3838">
        <v>7480</v>
      </c>
      <c r="L3838">
        <v>8370</v>
      </c>
      <c r="M3838">
        <v>11156</v>
      </c>
      <c r="N3838">
        <v>17084</v>
      </c>
      <c r="O3838">
        <v>13444</v>
      </c>
      <c r="P3838">
        <v>11232</v>
      </c>
      <c r="Q3838">
        <v>13125</v>
      </c>
      <c r="R3838">
        <v>11086</v>
      </c>
      <c r="S3838">
        <v>12466</v>
      </c>
      <c r="T3838">
        <v>8251</v>
      </c>
      <c r="U3838">
        <v>10599</v>
      </c>
      <c r="V3838" s="1" t="s">
        <v>3452</v>
      </c>
      <c r="W3838" s="1" t="s">
        <v>2551</v>
      </c>
      <c r="X3838" s="5" t="s">
        <v>3456</v>
      </c>
      <c r="Y3838" s="5" t="s">
        <v>2561</v>
      </c>
      <c r="Z3838" s="5" t="s">
        <v>2734</v>
      </c>
      <c r="AA3838" s="5"/>
    </row>
    <row r="3839" spans="1:27" ht="12" customHeight="1" x14ac:dyDescent="0.15">
      <c r="A3839" s="1" t="s">
        <v>967</v>
      </c>
      <c r="B3839" s="1" t="s">
        <v>29</v>
      </c>
      <c r="C3839" s="1" t="s">
        <v>19</v>
      </c>
      <c r="D3839" s="1" t="s">
        <v>2480</v>
      </c>
      <c r="E3839" s="1" t="s">
        <v>968</v>
      </c>
      <c r="F3839" s="1" t="s">
        <v>972</v>
      </c>
      <c r="G3839" s="1" t="s">
        <v>242</v>
      </c>
      <c r="H3839" s="1" t="s">
        <v>235</v>
      </c>
      <c r="I3839">
        <v>21741</v>
      </c>
      <c r="J3839">
        <v>17853</v>
      </c>
      <c r="K3839">
        <v>13449</v>
      </c>
      <c r="L3839">
        <v>15092</v>
      </c>
      <c r="M3839">
        <v>18429</v>
      </c>
      <c r="N3839">
        <v>19866</v>
      </c>
      <c r="O3839">
        <v>20665</v>
      </c>
      <c r="P3839">
        <v>19892</v>
      </c>
      <c r="Q3839">
        <v>18828</v>
      </c>
      <c r="R3839">
        <v>19385</v>
      </c>
      <c r="S3839">
        <v>14730</v>
      </c>
      <c r="T3839">
        <v>14500</v>
      </c>
      <c r="U3839">
        <v>18907</v>
      </c>
      <c r="V3839" s="1" t="s">
        <v>3452</v>
      </c>
      <c r="W3839" s="1" t="s">
        <v>2551</v>
      </c>
      <c r="X3839" s="5" t="s">
        <v>3456</v>
      </c>
      <c r="Y3839" s="5" t="s">
        <v>2557</v>
      </c>
      <c r="Z3839" s="5" t="s">
        <v>2734</v>
      </c>
      <c r="AA3839" s="5"/>
    </row>
    <row r="3840" spans="1:27" ht="12" customHeight="1" x14ac:dyDescent="0.15">
      <c r="A3840" s="1" t="s">
        <v>967</v>
      </c>
      <c r="B3840" s="1" t="s">
        <v>29</v>
      </c>
      <c r="C3840" s="1" t="s">
        <v>21</v>
      </c>
      <c r="D3840" s="1" t="s">
        <v>2480</v>
      </c>
      <c r="E3840" s="1" t="s">
        <v>968</v>
      </c>
      <c r="F3840" s="1" t="s">
        <v>972</v>
      </c>
      <c r="G3840" s="1" t="s">
        <v>245</v>
      </c>
      <c r="H3840" s="1" t="s">
        <v>306</v>
      </c>
      <c r="I3840">
        <v>1139099</v>
      </c>
      <c r="J3840">
        <v>990952</v>
      </c>
      <c r="K3840">
        <v>754857</v>
      </c>
      <c r="L3840">
        <v>847602</v>
      </c>
      <c r="M3840">
        <v>1023085</v>
      </c>
      <c r="N3840">
        <v>1100523</v>
      </c>
      <c r="O3840">
        <v>1041913</v>
      </c>
      <c r="P3840">
        <v>1170037</v>
      </c>
      <c r="Q3840">
        <v>1122344</v>
      </c>
      <c r="R3840">
        <v>1186317</v>
      </c>
      <c r="S3840">
        <v>888894</v>
      </c>
      <c r="T3840">
        <v>945176</v>
      </c>
      <c r="U3840">
        <v>1171170</v>
      </c>
      <c r="V3840" s="1" t="s">
        <v>3452</v>
      </c>
      <c r="W3840" s="1" t="s">
        <v>2551</v>
      </c>
      <c r="X3840" s="5" t="s">
        <v>3456</v>
      </c>
      <c r="Y3840" s="5" t="s">
        <v>2740</v>
      </c>
      <c r="Z3840" s="5" t="s">
        <v>2788</v>
      </c>
      <c r="AA3840" s="5"/>
    </row>
    <row r="3841" spans="1:27" ht="12" customHeight="1" x14ac:dyDescent="0.15">
      <c r="A3841" s="1" t="s">
        <v>967</v>
      </c>
      <c r="B3841" s="1" t="s">
        <v>29</v>
      </c>
      <c r="C3841" s="1" t="s">
        <v>23</v>
      </c>
      <c r="D3841" s="1" t="s">
        <v>2480</v>
      </c>
      <c r="E3841" s="1" t="s">
        <v>968</v>
      </c>
      <c r="F3841" s="1" t="s">
        <v>972</v>
      </c>
      <c r="G3841" s="1" t="s">
        <v>247</v>
      </c>
      <c r="H3841" s="1" t="s">
        <v>235</v>
      </c>
      <c r="I3841">
        <v>9</v>
      </c>
      <c r="J3841">
        <v>7</v>
      </c>
      <c r="K3841">
        <v>9</v>
      </c>
      <c r="L3841">
        <v>14</v>
      </c>
      <c r="M3841">
        <v>12</v>
      </c>
      <c r="N3841">
        <v>6</v>
      </c>
      <c r="O3841">
        <v>11</v>
      </c>
      <c r="P3841">
        <v>9</v>
      </c>
      <c r="Q3841">
        <v>6</v>
      </c>
      <c r="R3841">
        <v>8</v>
      </c>
      <c r="S3841">
        <v>10</v>
      </c>
      <c r="T3841">
        <v>10</v>
      </c>
      <c r="U3841">
        <v>19</v>
      </c>
      <c r="V3841" s="1" t="s">
        <v>3452</v>
      </c>
      <c r="W3841" s="1" t="s">
        <v>2551</v>
      </c>
      <c r="X3841" s="5" t="s">
        <v>3456</v>
      </c>
      <c r="Y3841" s="5" t="s">
        <v>2558</v>
      </c>
      <c r="Z3841" s="5" t="s">
        <v>2734</v>
      </c>
      <c r="AA3841" s="5"/>
    </row>
    <row r="3842" spans="1:27" ht="12" customHeight="1" x14ac:dyDescent="0.15">
      <c r="A3842" s="1" t="s">
        <v>967</v>
      </c>
      <c r="B3842" s="1" t="s">
        <v>29</v>
      </c>
      <c r="C3842" s="1" t="s">
        <v>77</v>
      </c>
      <c r="D3842" s="1" t="s">
        <v>2480</v>
      </c>
      <c r="E3842" s="1" t="s">
        <v>968</v>
      </c>
      <c r="F3842" s="1" t="s">
        <v>972</v>
      </c>
      <c r="G3842" s="1" t="s">
        <v>249</v>
      </c>
      <c r="H3842" s="1" t="s">
        <v>235</v>
      </c>
      <c r="I3842">
        <v>17924</v>
      </c>
      <c r="J3842">
        <v>14991</v>
      </c>
      <c r="K3842">
        <v>15531</v>
      </c>
      <c r="L3842">
        <v>14417</v>
      </c>
      <c r="M3842">
        <v>14510</v>
      </c>
      <c r="N3842">
        <v>19154</v>
      </c>
      <c r="O3842">
        <v>20238</v>
      </c>
      <c r="P3842">
        <v>20102</v>
      </c>
      <c r="Q3842">
        <v>21878</v>
      </c>
      <c r="R3842">
        <v>21417</v>
      </c>
      <c r="S3842">
        <v>25005</v>
      </c>
      <c r="T3842">
        <v>25884</v>
      </c>
      <c r="U3842">
        <v>25452</v>
      </c>
      <c r="V3842" s="1" t="s">
        <v>3452</v>
      </c>
      <c r="W3842" s="1" t="s">
        <v>2551</v>
      </c>
      <c r="X3842" s="5" t="s">
        <v>3456</v>
      </c>
      <c r="Y3842" s="5" t="s">
        <v>2559</v>
      </c>
      <c r="Z3842" s="5" t="s">
        <v>2734</v>
      </c>
      <c r="AA3842" s="5"/>
    </row>
    <row r="3843" spans="1:27" ht="12" customHeight="1" x14ac:dyDescent="0.15">
      <c r="A3843" s="1" t="s">
        <v>967</v>
      </c>
      <c r="B3843" s="1" t="s">
        <v>31</v>
      </c>
      <c r="C3843" s="1" t="s">
        <v>9</v>
      </c>
      <c r="D3843" s="1" t="s">
        <v>2480</v>
      </c>
      <c r="E3843" s="1" t="s">
        <v>968</v>
      </c>
      <c r="F3843" s="1" t="s">
        <v>973</v>
      </c>
      <c r="G3843" s="1" t="s">
        <v>234</v>
      </c>
      <c r="H3843" s="1" t="s">
        <v>235</v>
      </c>
      <c r="I3843">
        <v>1120</v>
      </c>
      <c r="J3843">
        <v>1209</v>
      </c>
      <c r="K3843">
        <v>1050</v>
      </c>
      <c r="L3843">
        <v>1222</v>
      </c>
      <c r="M3843">
        <v>1064</v>
      </c>
      <c r="N3843">
        <v>1069</v>
      </c>
      <c r="O3843">
        <v>1324</v>
      </c>
      <c r="P3843">
        <v>1047</v>
      </c>
      <c r="Q3843">
        <v>1185</v>
      </c>
      <c r="R3843">
        <v>858</v>
      </c>
      <c r="S3843">
        <v>399</v>
      </c>
      <c r="T3843">
        <v>1300</v>
      </c>
      <c r="U3843">
        <v>1779</v>
      </c>
      <c r="V3843" s="1" t="s">
        <v>3452</v>
      </c>
      <c r="W3843" s="1" t="s">
        <v>2551</v>
      </c>
      <c r="X3843" s="5" t="s">
        <v>3457</v>
      </c>
      <c r="Y3843" s="5" t="s">
        <v>2553</v>
      </c>
      <c r="Z3843" s="5" t="s">
        <v>2734</v>
      </c>
      <c r="AA3843" s="5"/>
    </row>
    <row r="3844" spans="1:27" ht="12" customHeight="1" x14ac:dyDescent="0.15">
      <c r="A3844" s="1" t="s">
        <v>967</v>
      </c>
      <c r="B3844" s="1" t="s">
        <v>31</v>
      </c>
      <c r="C3844" s="1" t="s">
        <v>15</v>
      </c>
      <c r="D3844" s="1" t="s">
        <v>2480</v>
      </c>
      <c r="E3844" s="1" t="s">
        <v>968</v>
      </c>
      <c r="F3844" s="1" t="s">
        <v>973</v>
      </c>
      <c r="G3844" s="1" t="s">
        <v>238</v>
      </c>
      <c r="H3844" s="1" t="s">
        <v>306</v>
      </c>
      <c r="I3844">
        <v>275376</v>
      </c>
      <c r="J3844">
        <v>294799</v>
      </c>
      <c r="K3844">
        <v>258028</v>
      </c>
      <c r="L3844">
        <v>303177</v>
      </c>
      <c r="M3844">
        <v>260193</v>
      </c>
      <c r="N3844">
        <v>262981</v>
      </c>
      <c r="O3844">
        <v>316965</v>
      </c>
      <c r="P3844">
        <v>259952</v>
      </c>
      <c r="Q3844">
        <v>293281</v>
      </c>
      <c r="R3844">
        <v>213894</v>
      </c>
      <c r="S3844">
        <v>112154</v>
      </c>
      <c r="T3844">
        <v>317251</v>
      </c>
      <c r="U3844">
        <v>433770</v>
      </c>
      <c r="V3844" s="1" t="s">
        <v>3452</v>
      </c>
      <c r="W3844" s="1" t="s">
        <v>2551</v>
      </c>
      <c r="X3844" s="5" t="s">
        <v>3457</v>
      </c>
      <c r="Y3844" s="5" t="s">
        <v>2737</v>
      </c>
      <c r="Z3844" s="5" t="s">
        <v>2788</v>
      </c>
      <c r="AA3844" s="5"/>
    </row>
    <row r="3845" spans="1:27" ht="12" customHeight="1" x14ac:dyDescent="0.15">
      <c r="A3845" s="1" t="s">
        <v>967</v>
      </c>
      <c r="B3845" s="1" t="s">
        <v>31</v>
      </c>
      <c r="C3845" s="1" t="s">
        <v>17</v>
      </c>
      <c r="D3845" s="1" t="s">
        <v>2480</v>
      </c>
      <c r="E3845" s="1" t="s">
        <v>968</v>
      </c>
      <c r="F3845" s="1" t="s">
        <v>973</v>
      </c>
      <c r="G3845" s="1" t="s">
        <v>240</v>
      </c>
      <c r="H3845" s="1" t="s">
        <v>235</v>
      </c>
      <c r="I3845">
        <v>55</v>
      </c>
      <c r="J3845">
        <v>26</v>
      </c>
      <c r="K3845">
        <v>14</v>
      </c>
      <c r="L3845">
        <v>14</v>
      </c>
      <c r="M3845">
        <v>28</v>
      </c>
      <c r="N3845">
        <v>27</v>
      </c>
      <c r="O3845">
        <v>26</v>
      </c>
      <c r="P3845">
        <v>20</v>
      </c>
      <c r="Q3845">
        <v>18</v>
      </c>
      <c r="R3845">
        <v>31</v>
      </c>
      <c r="S3845">
        <v>5</v>
      </c>
      <c r="T3845">
        <v>19</v>
      </c>
      <c r="U3845">
        <v>51</v>
      </c>
      <c r="V3845" s="1" t="s">
        <v>3452</v>
      </c>
      <c r="W3845" s="1" t="s">
        <v>2551</v>
      </c>
      <c r="X3845" s="5" t="s">
        <v>3457</v>
      </c>
      <c r="Y3845" s="5" t="s">
        <v>2561</v>
      </c>
      <c r="Z3845" s="5" t="s">
        <v>2734</v>
      </c>
      <c r="AA3845" s="5"/>
    </row>
    <row r="3846" spans="1:27" ht="12" customHeight="1" x14ac:dyDescent="0.15">
      <c r="A3846" s="1" t="s">
        <v>967</v>
      </c>
      <c r="B3846" s="1" t="s">
        <v>31</v>
      </c>
      <c r="C3846" s="1" t="s">
        <v>19</v>
      </c>
      <c r="D3846" s="1" t="s">
        <v>2480</v>
      </c>
      <c r="E3846" s="1" t="s">
        <v>968</v>
      </c>
      <c r="F3846" s="1" t="s">
        <v>973</v>
      </c>
      <c r="G3846" s="1" t="s">
        <v>242</v>
      </c>
      <c r="H3846" s="1" t="s">
        <v>235</v>
      </c>
      <c r="I3846">
        <v>1223</v>
      </c>
      <c r="J3846">
        <v>1298</v>
      </c>
      <c r="K3846">
        <v>1171</v>
      </c>
      <c r="L3846">
        <v>1181</v>
      </c>
      <c r="M3846">
        <v>1184</v>
      </c>
      <c r="N3846">
        <v>1011</v>
      </c>
      <c r="O3846">
        <v>1321</v>
      </c>
      <c r="P3846">
        <v>1023</v>
      </c>
      <c r="Q3846">
        <v>1081</v>
      </c>
      <c r="R3846">
        <v>1046</v>
      </c>
      <c r="S3846">
        <v>452</v>
      </c>
      <c r="T3846">
        <v>1347</v>
      </c>
      <c r="U3846">
        <v>1615</v>
      </c>
      <c r="V3846" s="1" t="s">
        <v>3452</v>
      </c>
      <c r="W3846" s="1" t="s">
        <v>2551</v>
      </c>
      <c r="X3846" s="5" t="s">
        <v>3457</v>
      </c>
      <c r="Y3846" s="5" t="s">
        <v>2557</v>
      </c>
      <c r="Z3846" s="5" t="s">
        <v>2734</v>
      </c>
      <c r="AA3846" s="5"/>
    </row>
    <row r="3847" spans="1:27" ht="12" customHeight="1" x14ac:dyDescent="0.15">
      <c r="A3847" s="1" t="s">
        <v>967</v>
      </c>
      <c r="B3847" s="1" t="s">
        <v>31</v>
      </c>
      <c r="C3847" s="1" t="s">
        <v>21</v>
      </c>
      <c r="D3847" s="1" t="s">
        <v>2480</v>
      </c>
      <c r="E3847" s="1" t="s">
        <v>968</v>
      </c>
      <c r="F3847" s="1" t="s">
        <v>973</v>
      </c>
      <c r="G3847" s="1" t="s">
        <v>245</v>
      </c>
      <c r="H3847" s="1" t="s">
        <v>306</v>
      </c>
      <c r="I3847">
        <v>311517</v>
      </c>
      <c r="J3847">
        <v>340745</v>
      </c>
      <c r="K3847">
        <v>309791</v>
      </c>
      <c r="L3847">
        <v>316049</v>
      </c>
      <c r="M3847">
        <v>307822</v>
      </c>
      <c r="N3847">
        <v>270070</v>
      </c>
      <c r="O3847">
        <v>337724</v>
      </c>
      <c r="P3847">
        <v>277520</v>
      </c>
      <c r="Q3847">
        <v>297107</v>
      </c>
      <c r="R3847">
        <v>280944</v>
      </c>
      <c r="S3847">
        <v>173318</v>
      </c>
      <c r="T3847">
        <v>354887</v>
      </c>
      <c r="U3847">
        <v>425283</v>
      </c>
      <c r="V3847" s="1" t="s">
        <v>3452</v>
      </c>
      <c r="W3847" s="1" t="s">
        <v>2551</v>
      </c>
      <c r="X3847" s="5" t="s">
        <v>3457</v>
      </c>
      <c r="Y3847" s="5" t="s">
        <v>2740</v>
      </c>
      <c r="Z3847" s="5" t="s">
        <v>2788</v>
      </c>
      <c r="AA3847" s="5"/>
    </row>
    <row r="3848" spans="1:27" ht="12" customHeight="1" x14ac:dyDescent="0.15">
      <c r="A3848" s="1" t="s">
        <v>967</v>
      </c>
      <c r="B3848" s="1" t="s">
        <v>31</v>
      </c>
      <c r="C3848" s="1" t="s">
        <v>23</v>
      </c>
      <c r="D3848" s="1" t="s">
        <v>2480</v>
      </c>
      <c r="E3848" s="1" t="s">
        <v>968</v>
      </c>
      <c r="F3848" s="1" t="s">
        <v>973</v>
      </c>
      <c r="G3848" s="1" t="s">
        <v>247</v>
      </c>
      <c r="H3848" s="1" t="s">
        <v>235</v>
      </c>
      <c r="I3848">
        <v>0</v>
      </c>
      <c r="J3848">
        <v>13</v>
      </c>
      <c r="K3848">
        <v>0</v>
      </c>
      <c r="L3848">
        <v>11</v>
      </c>
      <c r="M3848">
        <v>18</v>
      </c>
      <c r="N3848">
        <v>0</v>
      </c>
      <c r="O3848">
        <v>1</v>
      </c>
      <c r="P3848">
        <v>0</v>
      </c>
      <c r="Q3848">
        <v>3</v>
      </c>
      <c r="R3848">
        <v>2</v>
      </c>
      <c r="S3848">
        <v>0</v>
      </c>
      <c r="T3848">
        <v>0</v>
      </c>
      <c r="U3848">
        <v>0</v>
      </c>
      <c r="V3848" s="1" t="s">
        <v>3452</v>
      </c>
      <c r="W3848" s="1" t="s">
        <v>2551</v>
      </c>
      <c r="X3848" s="5" t="s">
        <v>3457</v>
      </c>
      <c r="Y3848" s="5" t="s">
        <v>2558</v>
      </c>
      <c r="Z3848" s="5" t="s">
        <v>2734</v>
      </c>
      <c r="AA3848" s="5"/>
    </row>
    <row r="3849" spans="1:27" ht="12" customHeight="1" x14ac:dyDescent="0.15">
      <c r="A3849" s="1" t="s">
        <v>967</v>
      </c>
      <c r="B3849" s="1" t="s">
        <v>31</v>
      </c>
      <c r="C3849" s="1" t="s">
        <v>77</v>
      </c>
      <c r="D3849" s="1" t="s">
        <v>2480</v>
      </c>
      <c r="E3849" s="1" t="s">
        <v>968</v>
      </c>
      <c r="F3849" s="1" t="s">
        <v>973</v>
      </c>
      <c r="G3849" s="1" t="s">
        <v>249</v>
      </c>
      <c r="H3849" s="1" t="s">
        <v>235</v>
      </c>
      <c r="I3849">
        <v>551</v>
      </c>
      <c r="J3849">
        <v>475</v>
      </c>
      <c r="K3849">
        <v>368</v>
      </c>
      <c r="L3849">
        <v>412</v>
      </c>
      <c r="M3849">
        <v>302</v>
      </c>
      <c r="N3849">
        <v>387</v>
      </c>
      <c r="O3849">
        <v>415</v>
      </c>
      <c r="P3849">
        <v>459</v>
      </c>
      <c r="Q3849">
        <v>578</v>
      </c>
      <c r="R3849">
        <v>419</v>
      </c>
      <c r="S3849">
        <v>371</v>
      </c>
      <c r="T3849">
        <v>343</v>
      </c>
      <c r="U3849">
        <v>558</v>
      </c>
      <c r="V3849" s="1" t="s">
        <v>3452</v>
      </c>
      <c r="W3849" s="1" t="s">
        <v>2551</v>
      </c>
      <c r="X3849" s="5" t="s">
        <v>3457</v>
      </c>
      <c r="Y3849" s="5" t="s">
        <v>2559</v>
      </c>
      <c r="Z3849" s="5" t="s">
        <v>2734</v>
      </c>
      <c r="AA3849" s="5"/>
    </row>
    <row r="3850" spans="1:27" ht="12" customHeight="1" x14ac:dyDescent="0.15">
      <c r="A3850" s="1" t="s">
        <v>967</v>
      </c>
      <c r="B3850" s="1" t="s">
        <v>212</v>
      </c>
      <c r="C3850" s="1" t="s">
        <v>9</v>
      </c>
      <c r="D3850" s="1" t="s">
        <v>2480</v>
      </c>
      <c r="E3850" s="1" t="s">
        <v>213</v>
      </c>
      <c r="F3850" s="1" t="s">
        <v>284</v>
      </c>
      <c r="G3850" s="1" t="s">
        <v>215</v>
      </c>
      <c r="H3850" s="1" t="s">
        <v>216</v>
      </c>
      <c r="I3850">
        <v>1301</v>
      </c>
      <c r="J3850">
        <v>1259</v>
      </c>
      <c r="K3850">
        <v>1270</v>
      </c>
      <c r="L3850">
        <v>1271</v>
      </c>
      <c r="M3850">
        <v>1271</v>
      </c>
      <c r="N3850">
        <v>1266</v>
      </c>
      <c r="O3850">
        <v>1263</v>
      </c>
      <c r="P3850">
        <v>1240</v>
      </c>
      <c r="Q3850">
        <v>1237</v>
      </c>
      <c r="R3850">
        <v>1233</v>
      </c>
      <c r="S3850">
        <v>1243</v>
      </c>
      <c r="T3850">
        <v>1256</v>
      </c>
      <c r="U3850">
        <v>1253</v>
      </c>
      <c r="V3850" s="1" t="s">
        <v>3452</v>
      </c>
      <c r="W3850" s="1" t="s">
        <v>2717</v>
      </c>
      <c r="X3850" s="5" t="s">
        <v>3044</v>
      </c>
      <c r="Y3850" s="5" t="s">
        <v>2719</v>
      </c>
      <c r="Z3850" s="5" t="s">
        <v>2720</v>
      </c>
      <c r="AA3850" s="5"/>
    </row>
    <row r="3851" spans="1:27" ht="12" customHeight="1" x14ac:dyDescent="0.15">
      <c r="A3851" s="1" t="s">
        <v>967</v>
      </c>
      <c r="B3851" s="1" t="s">
        <v>285</v>
      </c>
      <c r="C3851" s="1" t="s">
        <v>9</v>
      </c>
      <c r="D3851" s="1" t="s">
        <v>2480</v>
      </c>
      <c r="E3851" s="1" t="s">
        <v>213</v>
      </c>
      <c r="F3851" s="1" t="s">
        <v>286</v>
      </c>
      <c r="G3851" s="1" t="s">
        <v>215</v>
      </c>
      <c r="H3851" s="1" t="s">
        <v>216</v>
      </c>
      <c r="I3851">
        <v>21664</v>
      </c>
      <c r="J3851">
        <v>22356</v>
      </c>
      <c r="K3851">
        <v>22311</v>
      </c>
      <c r="L3851">
        <v>22286</v>
      </c>
      <c r="M3851">
        <v>22197</v>
      </c>
      <c r="N3851">
        <v>22138</v>
      </c>
      <c r="O3851">
        <v>22075</v>
      </c>
      <c r="P3851">
        <v>22048</v>
      </c>
      <c r="Q3851">
        <v>22002</v>
      </c>
      <c r="R3851">
        <v>21913</v>
      </c>
      <c r="S3851">
        <v>21871</v>
      </c>
      <c r="T3851">
        <v>21835</v>
      </c>
      <c r="U3851">
        <v>21760</v>
      </c>
      <c r="V3851" s="1" t="s">
        <v>3452</v>
      </c>
      <c r="W3851" s="1" t="s">
        <v>2717</v>
      </c>
      <c r="X3851" s="5" t="s">
        <v>2816</v>
      </c>
      <c r="Y3851" s="5" t="s">
        <v>2719</v>
      </c>
      <c r="Z3851" s="5" t="s">
        <v>2720</v>
      </c>
      <c r="AA3851" s="5"/>
    </row>
    <row r="3852" spans="1:27" ht="12" customHeight="1" x14ac:dyDescent="0.15">
      <c r="A3852" s="1" t="s">
        <v>974</v>
      </c>
      <c r="B3852" s="1" t="s">
        <v>8</v>
      </c>
      <c r="C3852" s="1" t="s">
        <v>9</v>
      </c>
      <c r="D3852" s="1" t="s">
        <v>2481</v>
      </c>
      <c r="E3852" s="1" t="s">
        <v>10</v>
      </c>
      <c r="F3852" s="1" t="s">
        <v>975</v>
      </c>
      <c r="G3852" s="1" t="s">
        <v>234</v>
      </c>
      <c r="H3852" s="1" t="s">
        <v>235</v>
      </c>
      <c r="I3852">
        <v>514</v>
      </c>
      <c r="J3852">
        <v>428</v>
      </c>
      <c r="K3852">
        <v>434</v>
      </c>
      <c r="L3852">
        <v>516</v>
      </c>
      <c r="M3852">
        <v>469</v>
      </c>
      <c r="N3852">
        <v>541</v>
      </c>
      <c r="O3852">
        <v>556</v>
      </c>
      <c r="P3852">
        <v>486</v>
      </c>
      <c r="Q3852">
        <v>522</v>
      </c>
      <c r="R3852">
        <v>589</v>
      </c>
      <c r="S3852">
        <v>678</v>
      </c>
      <c r="T3852">
        <v>826</v>
      </c>
      <c r="U3852">
        <v>835</v>
      </c>
      <c r="V3852" s="1" t="s">
        <v>3458</v>
      </c>
      <c r="W3852" s="1" t="s">
        <v>2551</v>
      </c>
      <c r="X3852" s="5" t="s">
        <v>3459</v>
      </c>
      <c r="Y3852" s="5" t="s">
        <v>2553</v>
      </c>
      <c r="Z3852" s="5" t="s">
        <v>2734</v>
      </c>
      <c r="AA3852" s="5"/>
    </row>
    <row r="3853" spans="1:27" ht="12" customHeight="1" x14ac:dyDescent="0.15">
      <c r="A3853" s="1" t="s">
        <v>974</v>
      </c>
      <c r="B3853" s="1" t="s">
        <v>8</v>
      </c>
      <c r="C3853" s="1" t="s">
        <v>15</v>
      </c>
      <c r="D3853" s="1" t="s">
        <v>2481</v>
      </c>
      <c r="E3853" s="1" t="s">
        <v>10</v>
      </c>
      <c r="F3853" s="1" t="s">
        <v>975</v>
      </c>
      <c r="G3853" s="1" t="s">
        <v>304</v>
      </c>
      <c r="H3853" s="1" t="s">
        <v>13</v>
      </c>
      <c r="I3853">
        <v>498</v>
      </c>
      <c r="J3853">
        <v>445</v>
      </c>
      <c r="K3853">
        <v>349</v>
      </c>
      <c r="L3853">
        <v>433</v>
      </c>
      <c r="M3853">
        <v>377</v>
      </c>
      <c r="N3853">
        <v>489</v>
      </c>
      <c r="O3853">
        <v>554</v>
      </c>
      <c r="P3853">
        <v>413</v>
      </c>
      <c r="Q3853">
        <v>433</v>
      </c>
      <c r="R3853">
        <v>575</v>
      </c>
      <c r="S3853">
        <v>444</v>
      </c>
      <c r="T3853">
        <v>515</v>
      </c>
      <c r="U3853">
        <v>531</v>
      </c>
      <c r="V3853" s="1" t="s">
        <v>3458</v>
      </c>
      <c r="W3853" s="1" t="s">
        <v>2551</v>
      </c>
      <c r="X3853" s="5" t="s">
        <v>3459</v>
      </c>
      <c r="Y3853" s="5" t="s">
        <v>2787</v>
      </c>
      <c r="Z3853" s="5" t="s">
        <v>13</v>
      </c>
      <c r="AA3853" s="5"/>
    </row>
    <row r="3854" spans="1:27" ht="12" customHeight="1" x14ac:dyDescent="0.15">
      <c r="A3854" s="1" t="s">
        <v>974</v>
      </c>
      <c r="B3854" s="1" t="s">
        <v>8</v>
      </c>
      <c r="C3854" s="1" t="s">
        <v>17</v>
      </c>
      <c r="D3854" s="1" t="s">
        <v>2481</v>
      </c>
      <c r="E3854" s="1" t="s">
        <v>10</v>
      </c>
      <c r="F3854" s="1" t="s">
        <v>975</v>
      </c>
      <c r="G3854" s="1" t="s">
        <v>238</v>
      </c>
      <c r="H3854" s="1" t="s">
        <v>239</v>
      </c>
      <c r="I3854">
        <v>1520</v>
      </c>
      <c r="J3854">
        <v>940</v>
      </c>
      <c r="K3854">
        <v>637</v>
      </c>
      <c r="L3854">
        <v>1242</v>
      </c>
      <c r="M3854">
        <v>600</v>
      </c>
      <c r="N3854">
        <v>1218</v>
      </c>
      <c r="O3854">
        <v>1498</v>
      </c>
      <c r="P3854">
        <v>711</v>
      </c>
      <c r="Q3854">
        <v>788</v>
      </c>
      <c r="R3854">
        <v>1246</v>
      </c>
      <c r="S3854">
        <v>798</v>
      </c>
      <c r="T3854">
        <v>1328</v>
      </c>
      <c r="U3854">
        <v>1093</v>
      </c>
      <c r="V3854" s="1" t="s">
        <v>3458</v>
      </c>
      <c r="W3854" s="1" t="s">
        <v>2551</v>
      </c>
      <c r="X3854" s="5" t="s">
        <v>3459</v>
      </c>
      <c r="Y3854" s="5" t="s">
        <v>2737</v>
      </c>
      <c r="Z3854" s="5" t="s">
        <v>2738</v>
      </c>
      <c r="AA3854" s="5"/>
    </row>
    <row r="3855" spans="1:27" ht="12" customHeight="1" x14ac:dyDescent="0.15">
      <c r="A3855" s="1" t="s">
        <v>974</v>
      </c>
      <c r="B3855" s="1" t="s">
        <v>8</v>
      </c>
      <c r="C3855" s="1" t="s">
        <v>19</v>
      </c>
      <c r="D3855" s="1" t="s">
        <v>2481</v>
      </c>
      <c r="E3855" s="1" t="s">
        <v>10</v>
      </c>
      <c r="F3855" s="1" t="s">
        <v>975</v>
      </c>
      <c r="G3855" s="1" t="s">
        <v>240</v>
      </c>
      <c r="H3855" s="1" t="s">
        <v>235</v>
      </c>
      <c r="I3855">
        <v>32</v>
      </c>
      <c r="J3855">
        <v>24</v>
      </c>
      <c r="K3855">
        <v>1</v>
      </c>
      <c r="L3855">
        <v>23</v>
      </c>
      <c r="M3855">
        <v>3</v>
      </c>
      <c r="N3855">
        <v>13</v>
      </c>
      <c r="O3855">
        <v>4</v>
      </c>
      <c r="P3855">
        <v>22</v>
      </c>
      <c r="Q3855">
        <v>55</v>
      </c>
      <c r="R3855">
        <v>22</v>
      </c>
      <c r="S3855">
        <v>31</v>
      </c>
      <c r="T3855">
        <v>23</v>
      </c>
      <c r="U3855">
        <v>71</v>
      </c>
      <c r="V3855" s="1" t="s">
        <v>3458</v>
      </c>
      <c r="W3855" s="1" t="s">
        <v>2551</v>
      </c>
      <c r="X3855" s="5" t="s">
        <v>3459</v>
      </c>
      <c r="Y3855" s="5" t="s">
        <v>2561</v>
      </c>
      <c r="Z3855" s="5" t="s">
        <v>2734</v>
      </c>
      <c r="AA3855" s="5"/>
    </row>
    <row r="3856" spans="1:27" ht="12" customHeight="1" x14ac:dyDescent="0.15">
      <c r="A3856" s="1" t="s">
        <v>974</v>
      </c>
      <c r="B3856" s="1" t="s">
        <v>8</v>
      </c>
      <c r="C3856" s="1" t="s">
        <v>21</v>
      </c>
      <c r="D3856" s="1" t="s">
        <v>2481</v>
      </c>
      <c r="E3856" s="1" t="s">
        <v>10</v>
      </c>
      <c r="F3856" s="1" t="s">
        <v>975</v>
      </c>
      <c r="G3856" s="1" t="s">
        <v>242</v>
      </c>
      <c r="H3856" s="1" t="s">
        <v>235</v>
      </c>
      <c r="I3856">
        <v>590</v>
      </c>
      <c r="J3856">
        <v>417</v>
      </c>
      <c r="K3856">
        <v>422</v>
      </c>
      <c r="L3856">
        <v>520</v>
      </c>
      <c r="M3856">
        <v>462</v>
      </c>
      <c r="N3856">
        <v>552</v>
      </c>
      <c r="O3856">
        <v>574</v>
      </c>
      <c r="P3856">
        <v>492</v>
      </c>
      <c r="Q3856">
        <v>522</v>
      </c>
      <c r="R3856">
        <v>606</v>
      </c>
      <c r="S3856">
        <v>720</v>
      </c>
      <c r="T3856">
        <v>884</v>
      </c>
      <c r="U3856">
        <v>909</v>
      </c>
      <c r="V3856" s="1" t="s">
        <v>3458</v>
      </c>
      <c r="W3856" s="1" t="s">
        <v>2551</v>
      </c>
      <c r="X3856" s="5" t="s">
        <v>3459</v>
      </c>
      <c r="Y3856" s="5" t="s">
        <v>2557</v>
      </c>
      <c r="Z3856" s="5" t="s">
        <v>2734</v>
      </c>
      <c r="AA3856" s="5"/>
    </row>
    <row r="3857" spans="1:27" ht="12" customHeight="1" x14ac:dyDescent="0.15">
      <c r="A3857" s="1" t="s">
        <v>974</v>
      </c>
      <c r="B3857" s="1" t="s">
        <v>8</v>
      </c>
      <c r="C3857" s="1" t="s">
        <v>23</v>
      </c>
      <c r="D3857" s="1" t="s">
        <v>2481</v>
      </c>
      <c r="E3857" s="1" t="s">
        <v>10</v>
      </c>
      <c r="F3857" s="1" t="s">
        <v>975</v>
      </c>
      <c r="G3857" s="1" t="s">
        <v>245</v>
      </c>
      <c r="H3857" s="1" t="s">
        <v>239</v>
      </c>
      <c r="I3857">
        <v>1805</v>
      </c>
      <c r="J3857">
        <v>896</v>
      </c>
      <c r="K3857">
        <v>630</v>
      </c>
      <c r="L3857">
        <v>1379</v>
      </c>
      <c r="M3857">
        <v>628</v>
      </c>
      <c r="N3857">
        <v>1249</v>
      </c>
      <c r="O3857">
        <v>1529</v>
      </c>
      <c r="P3857">
        <v>733</v>
      </c>
      <c r="Q3857">
        <v>786</v>
      </c>
      <c r="R3857">
        <v>1400</v>
      </c>
      <c r="S3857">
        <v>1187</v>
      </c>
      <c r="T3857">
        <v>1675</v>
      </c>
      <c r="U3857">
        <v>1372</v>
      </c>
      <c r="V3857" s="1" t="s">
        <v>3458</v>
      </c>
      <c r="W3857" s="1" t="s">
        <v>2551</v>
      </c>
      <c r="X3857" s="5" t="s">
        <v>3459</v>
      </c>
      <c r="Y3857" s="5" t="s">
        <v>2740</v>
      </c>
      <c r="Z3857" s="5" t="s">
        <v>2738</v>
      </c>
      <c r="AA3857" s="5"/>
    </row>
    <row r="3858" spans="1:27" ht="12" customHeight="1" x14ac:dyDescent="0.15">
      <c r="A3858" s="1" t="s">
        <v>974</v>
      </c>
      <c r="B3858" s="1" t="s">
        <v>8</v>
      </c>
      <c r="C3858" s="1" t="s">
        <v>77</v>
      </c>
      <c r="D3858" s="1" t="s">
        <v>2481</v>
      </c>
      <c r="E3858" s="1" t="s">
        <v>10</v>
      </c>
      <c r="F3858" s="1" t="s">
        <v>975</v>
      </c>
      <c r="G3858" s="1" t="s">
        <v>247</v>
      </c>
      <c r="H3858" s="1" t="s">
        <v>235</v>
      </c>
      <c r="I3858">
        <v>2</v>
      </c>
      <c r="J3858">
        <v>15</v>
      </c>
      <c r="K3858">
        <v>1</v>
      </c>
      <c r="L3858">
        <v>0</v>
      </c>
      <c r="M3858">
        <v>0</v>
      </c>
      <c r="N3858">
        <v>1</v>
      </c>
      <c r="O3858">
        <v>5</v>
      </c>
      <c r="P3858">
        <v>10</v>
      </c>
      <c r="Q3858">
        <v>30</v>
      </c>
      <c r="R3858">
        <v>3</v>
      </c>
      <c r="S3858">
        <v>1</v>
      </c>
      <c r="T3858">
        <v>4</v>
      </c>
      <c r="U3858">
        <v>2</v>
      </c>
      <c r="V3858" s="1" t="s">
        <v>3458</v>
      </c>
      <c r="W3858" s="1" t="s">
        <v>2551</v>
      </c>
      <c r="X3858" s="5" t="s">
        <v>3459</v>
      </c>
      <c r="Y3858" s="5" t="s">
        <v>2558</v>
      </c>
      <c r="Z3858" s="5" t="s">
        <v>2734</v>
      </c>
      <c r="AA3858" s="5"/>
    </row>
    <row r="3859" spans="1:27" ht="12" customHeight="1" x14ac:dyDescent="0.15">
      <c r="A3859" s="1" t="s">
        <v>974</v>
      </c>
      <c r="B3859" s="1" t="s">
        <v>8</v>
      </c>
      <c r="C3859" s="1" t="s">
        <v>244</v>
      </c>
      <c r="D3859" s="1" t="s">
        <v>2481</v>
      </c>
      <c r="E3859" s="1" t="s">
        <v>10</v>
      </c>
      <c r="F3859" s="1" t="s">
        <v>975</v>
      </c>
      <c r="G3859" s="1" t="s">
        <v>249</v>
      </c>
      <c r="H3859" s="1" t="s">
        <v>235</v>
      </c>
      <c r="I3859">
        <v>30</v>
      </c>
      <c r="J3859">
        <v>50</v>
      </c>
      <c r="K3859">
        <v>62</v>
      </c>
      <c r="L3859">
        <v>81</v>
      </c>
      <c r="M3859">
        <v>91</v>
      </c>
      <c r="N3859">
        <v>92</v>
      </c>
      <c r="O3859">
        <v>73</v>
      </c>
      <c r="P3859">
        <v>79</v>
      </c>
      <c r="Q3859">
        <v>104</v>
      </c>
      <c r="R3859">
        <v>106</v>
      </c>
      <c r="S3859">
        <v>94</v>
      </c>
      <c r="T3859">
        <v>55</v>
      </c>
      <c r="U3859">
        <v>50</v>
      </c>
      <c r="V3859" s="1" t="s">
        <v>3458</v>
      </c>
      <c r="W3859" s="1" t="s">
        <v>2551</v>
      </c>
      <c r="X3859" s="5" t="s">
        <v>3459</v>
      </c>
      <c r="Y3859" s="5" t="s">
        <v>2559</v>
      </c>
      <c r="Z3859" s="5" t="s">
        <v>2734</v>
      </c>
      <c r="AA3859" s="5"/>
    </row>
    <row r="3860" spans="1:27" ht="12" customHeight="1" x14ac:dyDescent="0.15">
      <c r="A3860" s="1" t="s">
        <v>974</v>
      </c>
      <c r="B3860" s="1" t="s">
        <v>25</v>
      </c>
      <c r="C3860" s="1" t="s">
        <v>9</v>
      </c>
      <c r="D3860" s="1" t="s">
        <v>2481</v>
      </c>
      <c r="E3860" s="1" t="s">
        <v>10</v>
      </c>
      <c r="F3860" s="1" t="s">
        <v>976</v>
      </c>
      <c r="G3860" s="1" t="s">
        <v>234</v>
      </c>
      <c r="H3860" s="1" t="s">
        <v>235</v>
      </c>
      <c r="I3860">
        <v>6353</v>
      </c>
      <c r="J3860">
        <v>5937</v>
      </c>
      <c r="K3860">
        <v>4551</v>
      </c>
      <c r="L3860">
        <v>5815</v>
      </c>
      <c r="M3860">
        <v>5499</v>
      </c>
      <c r="N3860">
        <v>4738</v>
      </c>
      <c r="O3860">
        <v>6183</v>
      </c>
      <c r="P3860">
        <v>6117</v>
      </c>
      <c r="Q3860">
        <v>6194</v>
      </c>
      <c r="R3860">
        <v>5766</v>
      </c>
      <c r="S3860">
        <v>4805</v>
      </c>
      <c r="T3860">
        <v>5683</v>
      </c>
      <c r="U3860">
        <v>6197</v>
      </c>
      <c r="V3860" s="1" t="s">
        <v>3458</v>
      </c>
      <c r="W3860" s="1" t="s">
        <v>2551</v>
      </c>
      <c r="X3860" s="5" t="s">
        <v>3460</v>
      </c>
      <c r="Y3860" s="5" t="s">
        <v>2553</v>
      </c>
      <c r="Z3860" s="5" t="s">
        <v>2734</v>
      </c>
      <c r="AA3860" s="5"/>
    </row>
    <row r="3861" spans="1:27" ht="12" customHeight="1" x14ac:dyDescent="0.15">
      <c r="A3861" s="1" t="s">
        <v>974</v>
      </c>
      <c r="B3861" s="1" t="s">
        <v>25</v>
      </c>
      <c r="C3861" s="1" t="s">
        <v>15</v>
      </c>
      <c r="D3861" s="1" t="s">
        <v>2481</v>
      </c>
      <c r="E3861" s="1" t="s">
        <v>10</v>
      </c>
      <c r="F3861" s="1" t="s">
        <v>976</v>
      </c>
      <c r="G3861" s="1" t="s">
        <v>304</v>
      </c>
      <c r="H3861" s="1" t="s">
        <v>13</v>
      </c>
      <c r="I3861">
        <v>17913</v>
      </c>
      <c r="J3861">
        <v>16596</v>
      </c>
      <c r="K3861">
        <v>12769</v>
      </c>
      <c r="L3861">
        <v>16246</v>
      </c>
      <c r="M3861">
        <v>15255</v>
      </c>
      <c r="N3861">
        <v>13309</v>
      </c>
      <c r="O3861">
        <v>17383</v>
      </c>
      <c r="P3861">
        <v>17278</v>
      </c>
      <c r="Q3861">
        <v>17433</v>
      </c>
      <c r="R3861">
        <v>16262</v>
      </c>
      <c r="S3861">
        <v>13615</v>
      </c>
      <c r="T3861">
        <v>15978</v>
      </c>
      <c r="U3861">
        <v>17645</v>
      </c>
      <c r="V3861" s="1" t="s">
        <v>3458</v>
      </c>
      <c r="W3861" s="1" t="s">
        <v>2551</v>
      </c>
      <c r="X3861" s="5" t="s">
        <v>3460</v>
      </c>
      <c r="Y3861" s="5" t="s">
        <v>2787</v>
      </c>
      <c r="Z3861" s="5" t="s">
        <v>13</v>
      </c>
      <c r="AA3861" s="5"/>
    </row>
    <row r="3862" spans="1:27" ht="12" customHeight="1" x14ac:dyDescent="0.15">
      <c r="A3862" s="1" t="s">
        <v>974</v>
      </c>
      <c r="B3862" s="1" t="s">
        <v>25</v>
      </c>
      <c r="C3862" s="1" t="s">
        <v>17</v>
      </c>
      <c r="D3862" s="1" t="s">
        <v>2481</v>
      </c>
      <c r="E3862" s="1" t="s">
        <v>10</v>
      </c>
      <c r="F3862" s="1" t="s">
        <v>976</v>
      </c>
      <c r="G3862" s="1" t="s">
        <v>238</v>
      </c>
      <c r="H3862" s="1" t="s">
        <v>239</v>
      </c>
      <c r="I3862">
        <v>12486</v>
      </c>
      <c r="J3862">
        <v>11642</v>
      </c>
      <c r="K3862">
        <v>9052</v>
      </c>
      <c r="L3862">
        <v>11736</v>
      </c>
      <c r="M3862">
        <v>11223</v>
      </c>
      <c r="N3862">
        <v>9766</v>
      </c>
      <c r="O3862">
        <v>12731</v>
      </c>
      <c r="P3862">
        <v>12599</v>
      </c>
      <c r="Q3862">
        <v>12755</v>
      </c>
      <c r="R3862">
        <v>11854</v>
      </c>
      <c r="S3862">
        <v>9909</v>
      </c>
      <c r="T3862">
        <v>11707</v>
      </c>
      <c r="U3862">
        <v>13005</v>
      </c>
      <c r="V3862" s="1" t="s">
        <v>3458</v>
      </c>
      <c r="W3862" s="1" t="s">
        <v>2551</v>
      </c>
      <c r="X3862" s="5" t="s">
        <v>3460</v>
      </c>
      <c r="Y3862" s="5" t="s">
        <v>2737</v>
      </c>
      <c r="Z3862" s="5" t="s">
        <v>2738</v>
      </c>
      <c r="AA3862" s="5"/>
    </row>
    <row r="3863" spans="1:27" ht="12" customHeight="1" x14ac:dyDescent="0.15">
      <c r="A3863" s="1" t="s">
        <v>974</v>
      </c>
      <c r="B3863" s="1" t="s">
        <v>25</v>
      </c>
      <c r="C3863" s="1" t="s">
        <v>19</v>
      </c>
      <c r="D3863" s="1" t="s">
        <v>2481</v>
      </c>
      <c r="E3863" s="1" t="s">
        <v>10</v>
      </c>
      <c r="F3863" s="1" t="s">
        <v>976</v>
      </c>
      <c r="G3863" s="1" t="s">
        <v>240</v>
      </c>
      <c r="H3863" s="1" t="s">
        <v>235</v>
      </c>
      <c r="I3863">
        <v>2</v>
      </c>
      <c r="J3863">
        <v>9</v>
      </c>
      <c r="K3863">
        <v>3</v>
      </c>
      <c r="L3863">
        <v>6</v>
      </c>
      <c r="M3863">
        <v>1</v>
      </c>
      <c r="N3863">
        <v>1</v>
      </c>
      <c r="O3863">
        <v>3</v>
      </c>
      <c r="P3863">
        <v>3</v>
      </c>
      <c r="Q3863">
        <v>2</v>
      </c>
      <c r="R3863">
        <v>4</v>
      </c>
      <c r="S3863">
        <v>3</v>
      </c>
      <c r="T3863">
        <v>58</v>
      </c>
      <c r="U3863">
        <v>31</v>
      </c>
      <c r="V3863" s="1" t="s">
        <v>3458</v>
      </c>
      <c r="W3863" s="1" t="s">
        <v>2551</v>
      </c>
      <c r="X3863" s="5" t="s">
        <v>3460</v>
      </c>
      <c r="Y3863" s="5" t="s">
        <v>2561</v>
      </c>
      <c r="Z3863" s="5" t="s">
        <v>2734</v>
      </c>
      <c r="AA3863" s="5"/>
    </row>
    <row r="3864" spans="1:27" ht="12" customHeight="1" x14ac:dyDescent="0.15">
      <c r="A3864" s="1" t="s">
        <v>974</v>
      </c>
      <c r="B3864" s="1" t="s">
        <v>25</v>
      </c>
      <c r="C3864" s="1" t="s">
        <v>21</v>
      </c>
      <c r="D3864" s="1" t="s">
        <v>2481</v>
      </c>
      <c r="E3864" s="1" t="s">
        <v>10</v>
      </c>
      <c r="F3864" s="1" t="s">
        <v>976</v>
      </c>
      <c r="G3864" s="1" t="s">
        <v>242</v>
      </c>
      <c r="H3864" s="1" t="s">
        <v>235</v>
      </c>
      <c r="I3864">
        <v>6095</v>
      </c>
      <c r="J3864">
        <v>5904</v>
      </c>
      <c r="K3864">
        <v>4545</v>
      </c>
      <c r="L3864">
        <v>6006</v>
      </c>
      <c r="M3864">
        <v>5255</v>
      </c>
      <c r="N3864">
        <v>4881</v>
      </c>
      <c r="O3864">
        <v>6102</v>
      </c>
      <c r="P3864">
        <v>6120</v>
      </c>
      <c r="Q3864">
        <v>6147</v>
      </c>
      <c r="R3864">
        <v>5687</v>
      </c>
      <c r="S3864">
        <v>4779</v>
      </c>
      <c r="T3864">
        <v>5858</v>
      </c>
      <c r="U3864">
        <v>6088</v>
      </c>
      <c r="V3864" s="1" t="s">
        <v>3458</v>
      </c>
      <c r="W3864" s="1" t="s">
        <v>2551</v>
      </c>
      <c r="X3864" s="5" t="s">
        <v>3460</v>
      </c>
      <c r="Y3864" s="5" t="s">
        <v>2557</v>
      </c>
      <c r="Z3864" s="5" t="s">
        <v>2734</v>
      </c>
      <c r="AA3864" s="5"/>
    </row>
    <row r="3865" spans="1:27" ht="12" customHeight="1" x14ac:dyDescent="0.15">
      <c r="A3865" s="1" t="s">
        <v>974</v>
      </c>
      <c r="B3865" s="1" t="s">
        <v>25</v>
      </c>
      <c r="C3865" s="1" t="s">
        <v>23</v>
      </c>
      <c r="D3865" s="1" t="s">
        <v>2481</v>
      </c>
      <c r="E3865" s="1" t="s">
        <v>10</v>
      </c>
      <c r="F3865" s="1" t="s">
        <v>976</v>
      </c>
      <c r="G3865" s="1" t="s">
        <v>245</v>
      </c>
      <c r="H3865" s="1" t="s">
        <v>239</v>
      </c>
      <c r="I3865">
        <v>11965</v>
      </c>
      <c r="J3865">
        <v>11610</v>
      </c>
      <c r="K3865">
        <v>8979</v>
      </c>
      <c r="L3865">
        <v>12115</v>
      </c>
      <c r="M3865">
        <v>10732</v>
      </c>
      <c r="N3865">
        <v>10031</v>
      </c>
      <c r="O3865">
        <v>12587</v>
      </c>
      <c r="P3865">
        <v>12594</v>
      </c>
      <c r="Q3865">
        <v>12700</v>
      </c>
      <c r="R3865">
        <v>11693</v>
      </c>
      <c r="S3865">
        <v>9862</v>
      </c>
      <c r="T3865">
        <v>12176</v>
      </c>
      <c r="U3865">
        <v>12815</v>
      </c>
      <c r="V3865" s="1" t="s">
        <v>3458</v>
      </c>
      <c r="W3865" s="1" t="s">
        <v>2551</v>
      </c>
      <c r="X3865" s="5" t="s">
        <v>3460</v>
      </c>
      <c r="Y3865" s="5" t="s">
        <v>2740</v>
      </c>
      <c r="Z3865" s="5" t="s">
        <v>2738</v>
      </c>
      <c r="AA3865" s="5"/>
    </row>
    <row r="3866" spans="1:27" ht="12" customHeight="1" x14ac:dyDescent="0.15">
      <c r="A3866" s="1" t="s">
        <v>974</v>
      </c>
      <c r="B3866" s="1" t="s">
        <v>25</v>
      </c>
      <c r="C3866" s="1" t="s">
        <v>77</v>
      </c>
      <c r="D3866" s="1" t="s">
        <v>2481</v>
      </c>
      <c r="E3866" s="1" t="s">
        <v>10</v>
      </c>
      <c r="F3866" s="1" t="s">
        <v>976</v>
      </c>
      <c r="G3866" s="1" t="s">
        <v>247</v>
      </c>
      <c r="H3866" s="1" t="s">
        <v>235</v>
      </c>
      <c r="I3866">
        <v>3</v>
      </c>
      <c r="J3866">
        <v>1</v>
      </c>
      <c r="K3866">
        <v>3</v>
      </c>
      <c r="L3866">
        <v>8</v>
      </c>
      <c r="M3866">
        <v>4</v>
      </c>
      <c r="N3866">
        <v>4</v>
      </c>
      <c r="O3866">
        <v>17</v>
      </c>
      <c r="P3866">
        <v>10</v>
      </c>
      <c r="Q3866">
        <v>4</v>
      </c>
      <c r="R3866">
        <v>9</v>
      </c>
      <c r="S3866">
        <v>0</v>
      </c>
      <c r="T3866">
        <v>14</v>
      </c>
      <c r="U3866">
        <v>10</v>
      </c>
      <c r="V3866" s="1" t="s">
        <v>3458</v>
      </c>
      <c r="W3866" s="1" t="s">
        <v>2551</v>
      </c>
      <c r="X3866" s="5" t="s">
        <v>3460</v>
      </c>
      <c r="Y3866" s="5" t="s">
        <v>2558</v>
      </c>
      <c r="Z3866" s="5" t="s">
        <v>2734</v>
      </c>
      <c r="AA3866" s="5"/>
    </row>
    <row r="3867" spans="1:27" ht="12" customHeight="1" x14ac:dyDescent="0.15">
      <c r="A3867" s="1" t="s">
        <v>974</v>
      </c>
      <c r="B3867" s="1" t="s">
        <v>25</v>
      </c>
      <c r="C3867" s="1" t="s">
        <v>244</v>
      </c>
      <c r="D3867" s="1" t="s">
        <v>2481</v>
      </c>
      <c r="E3867" s="1" t="s">
        <v>10</v>
      </c>
      <c r="F3867" s="1" t="s">
        <v>976</v>
      </c>
      <c r="G3867" s="1" t="s">
        <v>249</v>
      </c>
      <c r="H3867" s="1" t="s">
        <v>235</v>
      </c>
      <c r="I3867">
        <v>1279</v>
      </c>
      <c r="J3867">
        <v>1320</v>
      </c>
      <c r="K3867">
        <v>1326</v>
      </c>
      <c r="L3867">
        <v>1133</v>
      </c>
      <c r="M3867">
        <v>1374</v>
      </c>
      <c r="N3867">
        <v>1228</v>
      </c>
      <c r="O3867">
        <v>1295</v>
      </c>
      <c r="P3867">
        <v>1285</v>
      </c>
      <c r="Q3867">
        <v>1330</v>
      </c>
      <c r="R3867">
        <v>1404</v>
      </c>
      <c r="S3867">
        <v>1433</v>
      </c>
      <c r="T3867">
        <v>1302</v>
      </c>
      <c r="U3867">
        <v>1432</v>
      </c>
      <c r="V3867" s="1" t="s">
        <v>3458</v>
      </c>
      <c r="W3867" s="1" t="s">
        <v>2551</v>
      </c>
      <c r="X3867" s="5" t="s">
        <v>3460</v>
      </c>
      <c r="Y3867" s="5" t="s">
        <v>2559</v>
      </c>
      <c r="Z3867" s="5" t="s">
        <v>2734</v>
      </c>
      <c r="AA3867" s="5"/>
    </row>
    <row r="3868" spans="1:27" ht="12" customHeight="1" x14ac:dyDescent="0.15">
      <c r="A3868" s="1" t="s">
        <v>974</v>
      </c>
      <c r="B3868" s="1" t="s">
        <v>27</v>
      </c>
      <c r="C3868" s="1" t="s">
        <v>9</v>
      </c>
      <c r="D3868" s="1" t="s">
        <v>2481</v>
      </c>
      <c r="E3868" s="1" t="s">
        <v>10</v>
      </c>
      <c r="F3868" s="1" t="s">
        <v>977</v>
      </c>
      <c r="G3868" s="1" t="s">
        <v>234</v>
      </c>
      <c r="H3868" s="1" t="s">
        <v>235</v>
      </c>
      <c r="I3868">
        <v>5304</v>
      </c>
      <c r="J3868">
        <v>4894</v>
      </c>
      <c r="K3868">
        <v>3797</v>
      </c>
      <c r="L3868">
        <v>5480</v>
      </c>
      <c r="M3868">
        <v>5161</v>
      </c>
      <c r="N3868">
        <v>4260</v>
      </c>
      <c r="O3868">
        <v>5454</v>
      </c>
      <c r="P3868">
        <v>5227</v>
      </c>
      <c r="Q3868">
        <v>5524</v>
      </c>
      <c r="R3868">
        <v>4748</v>
      </c>
      <c r="S3868">
        <v>3559</v>
      </c>
      <c r="T3868">
        <v>4132</v>
      </c>
      <c r="U3868">
        <v>3696</v>
      </c>
      <c r="V3868" s="1" t="s">
        <v>3458</v>
      </c>
      <c r="W3868" s="1" t="s">
        <v>2551</v>
      </c>
      <c r="X3868" s="5" t="s">
        <v>3461</v>
      </c>
      <c r="Y3868" s="5" t="s">
        <v>2553</v>
      </c>
      <c r="Z3868" s="5" t="s">
        <v>2734</v>
      </c>
      <c r="AA3868" s="5"/>
    </row>
    <row r="3869" spans="1:27" ht="12" customHeight="1" x14ac:dyDescent="0.15">
      <c r="A3869" s="1" t="s">
        <v>974</v>
      </c>
      <c r="B3869" s="1" t="s">
        <v>27</v>
      </c>
      <c r="C3869" s="1" t="s">
        <v>15</v>
      </c>
      <c r="D3869" s="1" t="s">
        <v>2481</v>
      </c>
      <c r="E3869" s="1" t="s">
        <v>10</v>
      </c>
      <c r="F3869" s="1" t="s">
        <v>977</v>
      </c>
      <c r="G3869" s="1" t="s">
        <v>304</v>
      </c>
      <c r="H3869" s="1" t="s">
        <v>13</v>
      </c>
      <c r="I3869">
        <v>20923</v>
      </c>
      <c r="J3869">
        <v>19534</v>
      </c>
      <c r="K3869">
        <v>15076</v>
      </c>
      <c r="L3869">
        <v>21581</v>
      </c>
      <c r="M3869">
        <v>20564</v>
      </c>
      <c r="N3869">
        <v>16888</v>
      </c>
      <c r="O3869">
        <v>21684</v>
      </c>
      <c r="P3869">
        <v>20409</v>
      </c>
      <c r="Q3869">
        <v>21789</v>
      </c>
      <c r="R3869">
        <v>18977</v>
      </c>
      <c r="S3869">
        <v>14419</v>
      </c>
      <c r="T3869">
        <v>16546</v>
      </c>
      <c r="U3869">
        <v>15504</v>
      </c>
      <c r="V3869" s="1" t="s">
        <v>3458</v>
      </c>
      <c r="W3869" s="1" t="s">
        <v>2551</v>
      </c>
      <c r="X3869" s="5" t="s">
        <v>3461</v>
      </c>
      <c r="Y3869" s="5" t="s">
        <v>2787</v>
      </c>
      <c r="Z3869" s="5" t="s">
        <v>13</v>
      </c>
      <c r="AA3869" s="5"/>
    </row>
    <row r="3870" spans="1:27" ht="12" customHeight="1" x14ac:dyDescent="0.15">
      <c r="A3870" s="1" t="s">
        <v>974</v>
      </c>
      <c r="B3870" s="1" t="s">
        <v>27</v>
      </c>
      <c r="C3870" s="1" t="s">
        <v>17</v>
      </c>
      <c r="D3870" s="1" t="s">
        <v>2481</v>
      </c>
      <c r="E3870" s="1" t="s">
        <v>10</v>
      </c>
      <c r="F3870" s="1" t="s">
        <v>977</v>
      </c>
      <c r="G3870" s="1" t="s">
        <v>238</v>
      </c>
      <c r="H3870" s="1" t="s">
        <v>239</v>
      </c>
      <c r="I3870">
        <v>11280</v>
      </c>
      <c r="J3870">
        <v>10847</v>
      </c>
      <c r="K3870">
        <v>8570</v>
      </c>
      <c r="L3870">
        <v>12276</v>
      </c>
      <c r="M3870">
        <v>11911</v>
      </c>
      <c r="N3870">
        <v>9753</v>
      </c>
      <c r="O3870">
        <v>12501</v>
      </c>
      <c r="P3870">
        <v>11907</v>
      </c>
      <c r="Q3870">
        <v>12702</v>
      </c>
      <c r="R3870">
        <v>11036</v>
      </c>
      <c r="S3870">
        <v>8387</v>
      </c>
      <c r="T3870">
        <v>9718</v>
      </c>
      <c r="U3870">
        <v>9006</v>
      </c>
      <c r="V3870" s="1" t="s">
        <v>3458</v>
      </c>
      <c r="W3870" s="1" t="s">
        <v>2551</v>
      </c>
      <c r="X3870" s="5" t="s">
        <v>3461</v>
      </c>
      <c r="Y3870" s="5" t="s">
        <v>2737</v>
      </c>
      <c r="Z3870" s="5" t="s">
        <v>2738</v>
      </c>
      <c r="AA3870" s="5"/>
    </row>
    <row r="3871" spans="1:27" ht="12" customHeight="1" x14ac:dyDescent="0.15">
      <c r="A3871" s="1" t="s">
        <v>974</v>
      </c>
      <c r="B3871" s="1" t="s">
        <v>27</v>
      </c>
      <c r="C3871" s="1" t="s">
        <v>19</v>
      </c>
      <c r="D3871" s="1" t="s">
        <v>2481</v>
      </c>
      <c r="E3871" s="1" t="s">
        <v>10</v>
      </c>
      <c r="F3871" s="1" t="s">
        <v>977</v>
      </c>
      <c r="G3871" s="1" t="s">
        <v>240</v>
      </c>
      <c r="H3871" s="1" t="s">
        <v>235</v>
      </c>
      <c r="I3871">
        <v>0</v>
      </c>
      <c r="J3871">
        <v>0</v>
      </c>
      <c r="K3871">
        <v>0</v>
      </c>
      <c r="L3871">
        <v>0</v>
      </c>
      <c r="M3871">
        <v>0</v>
      </c>
      <c r="N3871">
        <v>0</v>
      </c>
      <c r="O3871">
        <v>0</v>
      </c>
      <c r="P3871">
        <v>0</v>
      </c>
      <c r="Q3871">
        <v>0</v>
      </c>
      <c r="R3871">
        <v>0</v>
      </c>
      <c r="S3871">
        <v>0</v>
      </c>
      <c r="T3871">
        <v>0</v>
      </c>
      <c r="U3871">
        <v>0</v>
      </c>
      <c r="V3871" s="1" t="s">
        <v>3458</v>
      </c>
      <c r="W3871" s="1" t="s">
        <v>2551</v>
      </c>
      <c r="X3871" s="5" t="s">
        <v>3461</v>
      </c>
      <c r="Y3871" s="5" t="s">
        <v>2561</v>
      </c>
      <c r="Z3871" s="5" t="s">
        <v>2734</v>
      </c>
      <c r="AA3871" s="5"/>
    </row>
    <row r="3872" spans="1:27" ht="12" customHeight="1" x14ac:dyDescent="0.15">
      <c r="A3872" s="1" t="s">
        <v>974</v>
      </c>
      <c r="B3872" s="1" t="s">
        <v>27</v>
      </c>
      <c r="C3872" s="1" t="s">
        <v>21</v>
      </c>
      <c r="D3872" s="1" t="s">
        <v>2481</v>
      </c>
      <c r="E3872" s="1" t="s">
        <v>10</v>
      </c>
      <c r="F3872" s="1" t="s">
        <v>977</v>
      </c>
      <c r="G3872" s="1" t="s">
        <v>242</v>
      </c>
      <c r="H3872" s="1" t="s">
        <v>235</v>
      </c>
      <c r="I3872">
        <v>5247</v>
      </c>
      <c r="J3872">
        <v>4700</v>
      </c>
      <c r="K3872">
        <v>4149</v>
      </c>
      <c r="L3872">
        <v>4936</v>
      </c>
      <c r="M3872">
        <v>5256</v>
      </c>
      <c r="N3872">
        <v>4313</v>
      </c>
      <c r="O3872">
        <v>5549</v>
      </c>
      <c r="P3872">
        <v>5420</v>
      </c>
      <c r="Q3872">
        <v>5373</v>
      </c>
      <c r="R3872">
        <v>4827</v>
      </c>
      <c r="S3872">
        <v>3737</v>
      </c>
      <c r="T3872">
        <v>4223</v>
      </c>
      <c r="U3872">
        <v>3651</v>
      </c>
      <c r="V3872" s="1" t="s">
        <v>3458</v>
      </c>
      <c r="W3872" s="1" t="s">
        <v>2551</v>
      </c>
      <c r="X3872" s="5" t="s">
        <v>3461</v>
      </c>
      <c r="Y3872" s="5" t="s">
        <v>2557</v>
      </c>
      <c r="Z3872" s="5" t="s">
        <v>2734</v>
      </c>
      <c r="AA3872" s="5"/>
    </row>
    <row r="3873" spans="1:27" ht="12" customHeight="1" x14ac:dyDescent="0.15">
      <c r="A3873" s="1" t="s">
        <v>974</v>
      </c>
      <c r="B3873" s="1" t="s">
        <v>27</v>
      </c>
      <c r="C3873" s="1" t="s">
        <v>23</v>
      </c>
      <c r="D3873" s="1" t="s">
        <v>2481</v>
      </c>
      <c r="E3873" s="1" t="s">
        <v>10</v>
      </c>
      <c r="F3873" s="1" t="s">
        <v>977</v>
      </c>
      <c r="G3873" s="1" t="s">
        <v>245</v>
      </c>
      <c r="H3873" s="1" t="s">
        <v>239</v>
      </c>
      <c r="I3873">
        <v>11141</v>
      </c>
      <c r="J3873">
        <v>10195</v>
      </c>
      <c r="K3873">
        <v>9362</v>
      </c>
      <c r="L3873">
        <v>11124</v>
      </c>
      <c r="M3873">
        <v>12169</v>
      </c>
      <c r="N3873">
        <v>9812</v>
      </c>
      <c r="O3873">
        <v>12689</v>
      </c>
      <c r="P3873">
        <v>12434</v>
      </c>
      <c r="Q3873">
        <v>12332</v>
      </c>
      <c r="R3873">
        <v>10998</v>
      </c>
      <c r="S3873">
        <v>8691</v>
      </c>
      <c r="T3873">
        <v>9897</v>
      </c>
      <c r="U3873">
        <v>8826</v>
      </c>
      <c r="V3873" s="1" t="s">
        <v>3458</v>
      </c>
      <c r="W3873" s="1" t="s">
        <v>2551</v>
      </c>
      <c r="X3873" s="5" t="s">
        <v>3461</v>
      </c>
      <c r="Y3873" s="5" t="s">
        <v>2740</v>
      </c>
      <c r="Z3873" s="5" t="s">
        <v>2738</v>
      </c>
      <c r="AA3873" s="5"/>
    </row>
    <row r="3874" spans="1:27" ht="12" customHeight="1" x14ac:dyDescent="0.15">
      <c r="A3874" s="1" t="s">
        <v>974</v>
      </c>
      <c r="B3874" s="1" t="s">
        <v>27</v>
      </c>
      <c r="C3874" s="1" t="s">
        <v>77</v>
      </c>
      <c r="D3874" s="1" t="s">
        <v>2481</v>
      </c>
      <c r="E3874" s="1" t="s">
        <v>10</v>
      </c>
      <c r="F3874" s="1" t="s">
        <v>977</v>
      </c>
      <c r="G3874" s="1" t="s">
        <v>247</v>
      </c>
      <c r="H3874" s="1" t="s">
        <v>235</v>
      </c>
      <c r="I3874">
        <v>0</v>
      </c>
      <c r="J3874">
        <v>1</v>
      </c>
      <c r="K3874">
        <v>0</v>
      </c>
      <c r="L3874">
        <v>0</v>
      </c>
      <c r="M3874">
        <v>0</v>
      </c>
      <c r="N3874">
        <v>0</v>
      </c>
      <c r="O3874">
        <v>2</v>
      </c>
      <c r="P3874">
        <v>0</v>
      </c>
      <c r="Q3874">
        <v>0</v>
      </c>
      <c r="R3874">
        <v>1</v>
      </c>
      <c r="S3874">
        <v>0</v>
      </c>
      <c r="T3874">
        <v>1</v>
      </c>
      <c r="U3874">
        <v>4</v>
      </c>
      <c r="V3874" s="1" t="s">
        <v>3458</v>
      </c>
      <c r="W3874" s="1" t="s">
        <v>2551</v>
      </c>
      <c r="X3874" s="5" t="s">
        <v>3461</v>
      </c>
      <c r="Y3874" s="5" t="s">
        <v>2558</v>
      </c>
      <c r="Z3874" s="5" t="s">
        <v>2734</v>
      </c>
      <c r="AA3874" s="5"/>
    </row>
    <row r="3875" spans="1:27" ht="12" customHeight="1" x14ac:dyDescent="0.15">
      <c r="A3875" s="1" t="s">
        <v>974</v>
      </c>
      <c r="B3875" s="1" t="s">
        <v>27</v>
      </c>
      <c r="C3875" s="1" t="s">
        <v>244</v>
      </c>
      <c r="D3875" s="1" t="s">
        <v>2481</v>
      </c>
      <c r="E3875" s="1" t="s">
        <v>10</v>
      </c>
      <c r="F3875" s="1" t="s">
        <v>977</v>
      </c>
      <c r="G3875" s="1" t="s">
        <v>249</v>
      </c>
      <c r="H3875" s="1" t="s">
        <v>235</v>
      </c>
      <c r="I3875">
        <v>2304</v>
      </c>
      <c r="J3875">
        <v>2497</v>
      </c>
      <c r="K3875">
        <v>2145</v>
      </c>
      <c r="L3875">
        <v>2689</v>
      </c>
      <c r="M3875">
        <v>2594</v>
      </c>
      <c r="N3875">
        <v>2541</v>
      </c>
      <c r="O3875">
        <v>2444</v>
      </c>
      <c r="P3875">
        <v>2251</v>
      </c>
      <c r="Q3875">
        <v>2402</v>
      </c>
      <c r="R3875">
        <v>2322</v>
      </c>
      <c r="S3875">
        <v>2144</v>
      </c>
      <c r="T3875">
        <v>2052</v>
      </c>
      <c r="U3875">
        <v>2093</v>
      </c>
      <c r="V3875" s="1" t="s">
        <v>3458</v>
      </c>
      <c r="W3875" s="1" t="s">
        <v>2551</v>
      </c>
      <c r="X3875" s="5" t="s">
        <v>3461</v>
      </c>
      <c r="Y3875" s="5" t="s">
        <v>2559</v>
      </c>
      <c r="Z3875" s="5" t="s">
        <v>2734</v>
      </c>
      <c r="AA3875" s="5"/>
    </row>
    <row r="3876" spans="1:27" ht="12" customHeight="1" x14ac:dyDescent="0.15">
      <c r="A3876" s="1" t="s">
        <v>974</v>
      </c>
      <c r="B3876" s="1" t="s">
        <v>29</v>
      </c>
      <c r="C3876" s="1" t="s">
        <v>9</v>
      </c>
      <c r="D3876" s="1" t="s">
        <v>2481</v>
      </c>
      <c r="E3876" s="1" t="s">
        <v>10</v>
      </c>
      <c r="F3876" s="1" t="s">
        <v>978</v>
      </c>
      <c r="G3876" s="1" t="s">
        <v>234</v>
      </c>
      <c r="H3876" s="1" t="s">
        <v>235</v>
      </c>
      <c r="I3876">
        <v>962</v>
      </c>
      <c r="J3876">
        <v>866</v>
      </c>
      <c r="K3876">
        <v>711</v>
      </c>
      <c r="L3876">
        <v>1010</v>
      </c>
      <c r="M3876">
        <v>976</v>
      </c>
      <c r="N3876">
        <v>833</v>
      </c>
      <c r="O3876">
        <v>1243</v>
      </c>
      <c r="P3876">
        <v>1159</v>
      </c>
      <c r="Q3876">
        <v>1216</v>
      </c>
      <c r="R3876">
        <v>1114</v>
      </c>
      <c r="S3876">
        <v>922</v>
      </c>
      <c r="T3876">
        <v>953</v>
      </c>
      <c r="U3876">
        <v>1117</v>
      </c>
      <c r="V3876" s="1" t="s">
        <v>3458</v>
      </c>
      <c r="W3876" s="1" t="s">
        <v>2551</v>
      </c>
      <c r="X3876" s="5" t="s">
        <v>3462</v>
      </c>
      <c r="Y3876" s="5" t="s">
        <v>2553</v>
      </c>
      <c r="Z3876" s="5" t="s">
        <v>2734</v>
      </c>
      <c r="AA3876" s="5"/>
    </row>
    <row r="3877" spans="1:27" ht="12" customHeight="1" x14ac:dyDescent="0.15">
      <c r="A3877" s="1" t="s">
        <v>974</v>
      </c>
      <c r="B3877" s="1" t="s">
        <v>29</v>
      </c>
      <c r="C3877" s="1" t="s">
        <v>15</v>
      </c>
      <c r="D3877" s="1" t="s">
        <v>2481</v>
      </c>
      <c r="E3877" s="1" t="s">
        <v>10</v>
      </c>
      <c r="F3877" s="1" t="s">
        <v>978</v>
      </c>
      <c r="G3877" s="1" t="s">
        <v>304</v>
      </c>
      <c r="H3877" s="1" t="s">
        <v>13</v>
      </c>
      <c r="I3877">
        <v>9439</v>
      </c>
      <c r="J3877">
        <v>9621</v>
      </c>
      <c r="K3877">
        <v>7522</v>
      </c>
      <c r="L3877">
        <v>9476</v>
      </c>
      <c r="M3877">
        <v>8836</v>
      </c>
      <c r="N3877">
        <v>7344</v>
      </c>
      <c r="O3877">
        <v>10108</v>
      </c>
      <c r="P3877">
        <v>9591</v>
      </c>
      <c r="Q3877">
        <v>10978</v>
      </c>
      <c r="R3877">
        <v>10278</v>
      </c>
      <c r="S3877">
        <v>8972</v>
      </c>
      <c r="T3877">
        <v>9430</v>
      </c>
      <c r="U3877">
        <v>10554</v>
      </c>
      <c r="V3877" s="1" t="s">
        <v>3458</v>
      </c>
      <c r="W3877" s="1" t="s">
        <v>2551</v>
      </c>
      <c r="X3877" s="5" t="s">
        <v>3462</v>
      </c>
      <c r="Y3877" s="5" t="s">
        <v>2787</v>
      </c>
      <c r="Z3877" s="5" t="s">
        <v>13</v>
      </c>
      <c r="AA3877" s="5"/>
    </row>
    <row r="3878" spans="1:27" ht="12" customHeight="1" x14ac:dyDescent="0.15">
      <c r="A3878" s="1" t="s">
        <v>974</v>
      </c>
      <c r="B3878" s="1" t="s">
        <v>29</v>
      </c>
      <c r="C3878" s="1" t="s">
        <v>17</v>
      </c>
      <c r="D3878" s="1" t="s">
        <v>2481</v>
      </c>
      <c r="E3878" s="1" t="s">
        <v>10</v>
      </c>
      <c r="F3878" s="1" t="s">
        <v>978</v>
      </c>
      <c r="G3878" s="1" t="s">
        <v>238</v>
      </c>
      <c r="H3878" s="1" t="s">
        <v>239</v>
      </c>
      <c r="I3878">
        <v>7875</v>
      </c>
      <c r="J3878">
        <v>8580</v>
      </c>
      <c r="K3878">
        <v>6688</v>
      </c>
      <c r="L3878">
        <v>8479</v>
      </c>
      <c r="M3878">
        <v>8200</v>
      </c>
      <c r="N3878">
        <v>7089</v>
      </c>
      <c r="O3878">
        <v>9652</v>
      </c>
      <c r="P3878">
        <v>9236</v>
      </c>
      <c r="Q3878">
        <v>10344</v>
      </c>
      <c r="R3878">
        <v>9495</v>
      </c>
      <c r="S3878">
        <v>8318</v>
      </c>
      <c r="T3878">
        <v>8645</v>
      </c>
      <c r="U3878">
        <v>10005</v>
      </c>
      <c r="V3878" s="1" t="s">
        <v>3458</v>
      </c>
      <c r="W3878" s="1" t="s">
        <v>2551</v>
      </c>
      <c r="X3878" s="5" t="s">
        <v>3462</v>
      </c>
      <c r="Y3878" s="5" t="s">
        <v>2737</v>
      </c>
      <c r="Z3878" s="5" t="s">
        <v>2738</v>
      </c>
      <c r="AA3878" s="5"/>
    </row>
    <row r="3879" spans="1:27" ht="12" customHeight="1" x14ac:dyDescent="0.15">
      <c r="A3879" s="1" t="s">
        <v>974</v>
      </c>
      <c r="B3879" s="1" t="s">
        <v>29</v>
      </c>
      <c r="C3879" s="1" t="s">
        <v>19</v>
      </c>
      <c r="D3879" s="1" t="s">
        <v>2481</v>
      </c>
      <c r="E3879" s="1" t="s">
        <v>10</v>
      </c>
      <c r="F3879" s="1" t="s">
        <v>978</v>
      </c>
      <c r="G3879" s="1" t="s">
        <v>240</v>
      </c>
      <c r="H3879" s="1" t="s">
        <v>235</v>
      </c>
      <c r="I3879">
        <v>0</v>
      </c>
      <c r="J3879">
        <v>0</v>
      </c>
      <c r="K3879">
        <v>0</v>
      </c>
      <c r="L3879">
        <v>0</v>
      </c>
      <c r="M3879">
        <v>0</v>
      </c>
      <c r="N3879">
        <v>1</v>
      </c>
      <c r="O3879">
        <v>0</v>
      </c>
      <c r="P3879">
        <v>0</v>
      </c>
      <c r="Q3879">
        <v>0</v>
      </c>
      <c r="R3879">
        <v>0</v>
      </c>
      <c r="S3879">
        <v>0</v>
      </c>
      <c r="T3879">
        <v>0</v>
      </c>
      <c r="U3879">
        <v>1</v>
      </c>
      <c r="V3879" s="1" t="s">
        <v>3458</v>
      </c>
      <c r="W3879" s="1" t="s">
        <v>2551</v>
      </c>
      <c r="X3879" s="5" t="s">
        <v>3462</v>
      </c>
      <c r="Y3879" s="5" t="s">
        <v>2561</v>
      </c>
      <c r="Z3879" s="5" t="s">
        <v>2734</v>
      </c>
      <c r="AA3879" s="5"/>
    </row>
    <row r="3880" spans="1:27" ht="12" customHeight="1" x14ac:dyDescent="0.15">
      <c r="A3880" s="1" t="s">
        <v>974</v>
      </c>
      <c r="B3880" s="1" t="s">
        <v>29</v>
      </c>
      <c r="C3880" s="1" t="s">
        <v>21</v>
      </c>
      <c r="D3880" s="1" t="s">
        <v>2481</v>
      </c>
      <c r="E3880" s="1" t="s">
        <v>10</v>
      </c>
      <c r="F3880" s="1" t="s">
        <v>978</v>
      </c>
      <c r="G3880" s="1" t="s">
        <v>242</v>
      </c>
      <c r="H3880" s="1" t="s">
        <v>235</v>
      </c>
      <c r="I3880">
        <v>914</v>
      </c>
      <c r="J3880">
        <v>800</v>
      </c>
      <c r="K3880">
        <v>670</v>
      </c>
      <c r="L3880">
        <v>853</v>
      </c>
      <c r="M3880">
        <v>923</v>
      </c>
      <c r="N3880">
        <v>808</v>
      </c>
      <c r="O3880">
        <v>1344</v>
      </c>
      <c r="P3880">
        <v>1274</v>
      </c>
      <c r="Q3880">
        <v>1284</v>
      </c>
      <c r="R3880">
        <v>1081</v>
      </c>
      <c r="S3880">
        <v>910</v>
      </c>
      <c r="T3880">
        <v>1053</v>
      </c>
      <c r="U3880">
        <v>1013</v>
      </c>
      <c r="V3880" s="1" t="s">
        <v>3458</v>
      </c>
      <c r="W3880" s="1" t="s">
        <v>2551</v>
      </c>
      <c r="X3880" s="5" t="s">
        <v>3462</v>
      </c>
      <c r="Y3880" s="5" t="s">
        <v>2557</v>
      </c>
      <c r="Z3880" s="5" t="s">
        <v>2734</v>
      </c>
      <c r="AA3880" s="5"/>
    </row>
    <row r="3881" spans="1:27" ht="12" customHeight="1" x14ac:dyDescent="0.15">
      <c r="A3881" s="1" t="s">
        <v>974</v>
      </c>
      <c r="B3881" s="1" t="s">
        <v>29</v>
      </c>
      <c r="C3881" s="1" t="s">
        <v>23</v>
      </c>
      <c r="D3881" s="1" t="s">
        <v>2481</v>
      </c>
      <c r="E3881" s="1" t="s">
        <v>10</v>
      </c>
      <c r="F3881" s="1" t="s">
        <v>978</v>
      </c>
      <c r="G3881" s="1" t="s">
        <v>245</v>
      </c>
      <c r="H3881" s="1" t="s">
        <v>239</v>
      </c>
      <c r="I3881">
        <v>7380</v>
      </c>
      <c r="J3881">
        <v>7944</v>
      </c>
      <c r="K3881">
        <v>6572</v>
      </c>
      <c r="L3881">
        <v>7813</v>
      </c>
      <c r="M3881">
        <v>8176</v>
      </c>
      <c r="N3881">
        <v>6888</v>
      </c>
      <c r="O3881">
        <v>10298</v>
      </c>
      <c r="P3881">
        <v>9326</v>
      </c>
      <c r="Q3881">
        <v>10475</v>
      </c>
      <c r="R3881">
        <v>9345</v>
      </c>
      <c r="S3881">
        <v>7957</v>
      </c>
      <c r="T3881">
        <v>9592</v>
      </c>
      <c r="U3881">
        <v>9401</v>
      </c>
      <c r="V3881" s="1" t="s">
        <v>3458</v>
      </c>
      <c r="W3881" s="1" t="s">
        <v>2551</v>
      </c>
      <c r="X3881" s="5" t="s">
        <v>3462</v>
      </c>
      <c r="Y3881" s="5" t="s">
        <v>2740</v>
      </c>
      <c r="Z3881" s="5" t="s">
        <v>2738</v>
      </c>
      <c r="AA3881" s="5"/>
    </row>
    <row r="3882" spans="1:27" ht="12" customHeight="1" x14ac:dyDescent="0.15">
      <c r="A3882" s="1" t="s">
        <v>974</v>
      </c>
      <c r="B3882" s="1" t="s">
        <v>29</v>
      </c>
      <c r="C3882" s="1" t="s">
        <v>77</v>
      </c>
      <c r="D3882" s="1" t="s">
        <v>2481</v>
      </c>
      <c r="E3882" s="1" t="s">
        <v>10</v>
      </c>
      <c r="F3882" s="1" t="s">
        <v>978</v>
      </c>
      <c r="G3882" s="1" t="s">
        <v>247</v>
      </c>
      <c r="H3882" s="1" t="s">
        <v>235</v>
      </c>
      <c r="I3882">
        <v>0</v>
      </c>
      <c r="J3882">
        <v>0</v>
      </c>
      <c r="K3882">
        <v>0</v>
      </c>
      <c r="L3882">
        <v>0</v>
      </c>
      <c r="M3882">
        <v>3</v>
      </c>
      <c r="N3882">
        <v>8</v>
      </c>
      <c r="O3882">
        <v>10</v>
      </c>
      <c r="P3882">
        <v>3</v>
      </c>
      <c r="Q3882">
        <v>3</v>
      </c>
      <c r="R3882">
        <v>0</v>
      </c>
      <c r="S3882">
        <v>1</v>
      </c>
      <c r="T3882">
        <v>1</v>
      </c>
      <c r="U3882">
        <v>0</v>
      </c>
      <c r="V3882" s="1" t="s">
        <v>3458</v>
      </c>
      <c r="W3882" s="1" t="s">
        <v>2551</v>
      </c>
      <c r="X3882" s="5" t="s">
        <v>3462</v>
      </c>
      <c r="Y3882" s="5" t="s">
        <v>2558</v>
      </c>
      <c r="Z3882" s="5" t="s">
        <v>2734</v>
      </c>
      <c r="AA3882" s="5"/>
    </row>
    <row r="3883" spans="1:27" ht="12" customHeight="1" x14ac:dyDescent="0.15">
      <c r="A3883" s="1" t="s">
        <v>974</v>
      </c>
      <c r="B3883" s="1" t="s">
        <v>29</v>
      </c>
      <c r="C3883" s="1" t="s">
        <v>244</v>
      </c>
      <c r="D3883" s="1" t="s">
        <v>2481</v>
      </c>
      <c r="E3883" s="1" t="s">
        <v>10</v>
      </c>
      <c r="F3883" s="1" t="s">
        <v>978</v>
      </c>
      <c r="G3883" s="1" t="s">
        <v>249</v>
      </c>
      <c r="H3883" s="1" t="s">
        <v>235</v>
      </c>
      <c r="I3883">
        <v>217</v>
      </c>
      <c r="J3883">
        <v>283</v>
      </c>
      <c r="K3883">
        <v>324</v>
      </c>
      <c r="L3883">
        <v>481</v>
      </c>
      <c r="M3883">
        <v>531</v>
      </c>
      <c r="N3883">
        <v>549</v>
      </c>
      <c r="O3883">
        <v>438</v>
      </c>
      <c r="P3883">
        <v>320</v>
      </c>
      <c r="Q3883">
        <v>249</v>
      </c>
      <c r="R3883">
        <v>282</v>
      </c>
      <c r="S3883">
        <v>293</v>
      </c>
      <c r="T3883">
        <v>192</v>
      </c>
      <c r="U3883">
        <v>289</v>
      </c>
      <c r="V3883" s="1" t="s">
        <v>3458</v>
      </c>
      <c r="W3883" s="1" t="s">
        <v>2551</v>
      </c>
      <c r="X3883" s="5" t="s">
        <v>3462</v>
      </c>
      <c r="Y3883" s="5" t="s">
        <v>2559</v>
      </c>
      <c r="Z3883" s="5" t="s">
        <v>2734</v>
      </c>
      <c r="AA3883" s="5"/>
    </row>
    <row r="3884" spans="1:27" ht="12" customHeight="1" x14ac:dyDescent="0.15">
      <c r="A3884" s="1" t="s">
        <v>974</v>
      </c>
      <c r="B3884" s="1" t="s">
        <v>212</v>
      </c>
      <c r="C3884" s="1" t="s">
        <v>9</v>
      </c>
      <c r="D3884" s="1" t="s">
        <v>2481</v>
      </c>
      <c r="E3884" s="1" t="s">
        <v>213</v>
      </c>
      <c r="F3884" s="1" t="s">
        <v>284</v>
      </c>
      <c r="G3884" s="1" t="s">
        <v>215</v>
      </c>
      <c r="H3884" s="1" t="s">
        <v>216</v>
      </c>
      <c r="I3884">
        <v>6104</v>
      </c>
      <c r="J3884">
        <v>6215</v>
      </c>
      <c r="K3884">
        <v>6225</v>
      </c>
      <c r="L3884">
        <v>6272</v>
      </c>
      <c r="M3884">
        <v>6266</v>
      </c>
      <c r="N3884">
        <v>6261</v>
      </c>
      <c r="O3884">
        <v>6247</v>
      </c>
      <c r="P3884">
        <v>6274</v>
      </c>
      <c r="Q3884">
        <v>6278</v>
      </c>
      <c r="R3884">
        <v>6270</v>
      </c>
      <c r="S3884">
        <v>6282</v>
      </c>
      <c r="T3884">
        <v>6341</v>
      </c>
      <c r="U3884">
        <v>6332</v>
      </c>
      <c r="V3884" s="1" t="s">
        <v>3458</v>
      </c>
      <c r="W3884" s="1" t="s">
        <v>2717</v>
      </c>
      <c r="X3884" s="5" t="s">
        <v>3044</v>
      </c>
      <c r="Y3884" s="5" t="s">
        <v>2719</v>
      </c>
      <c r="Z3884" s="5" t="s">
        <v>2720</v>
      </c>
      <c r="AA3884" s="5"/>
    </row>
    <row r="3885" spans="1:27" ht="12" customHeight="1" x14ac:dyDescent="0.15">
      <c r="A3885" s="1" t="s">
        <v>974</v>
      </c>
      <c r="B3885" s="1" t="s">
        <v>285</v>
      </c>
      <c r="C3885" s="1" t="s">
        <v>9</v>
      </c>
      <c r="D3885" s="1" t="s">
        <v>2481</v>
      </c>
      <c r="E3885" s="1" t="s">
        <v>213</v>
      </c>
      <c r="F3885" s="1" t="s">
        <v>286</v>
      </c>
      <c r="G3885" s="1" t="s">
        <v>215</v>
      </c>
      <c r="H3885" s="1" t="s">
        <v>216</v>
      </c>
      <c r="I3885">
        <v>14448</v>
      </c>
      <c r="J3885">
        <v>14669</v>
      </c>
      <c r="K3885">
        <v>14745</v>
      </c>
      <c r="L3885">
        <v>14863</v>
      </c>
      <c r="M3885">
        <v>14867</v>
      </c>
      <c r="N3885">
        <v>14906</v>
      </c>
      <c r="O3885">
        <v>14888</v>
      </c>
      <c r="P3885">
        <v>14944</v>
      </c>
      <c r="Q3885">
        <v>14969</v>
      </c>
      <c r="R3885">
        <v>14968</v>
      </c>
      <c r="S3885">
        <v>14976</v>
      </c>
      <c r="T3885">
        <v>15030</v>
      </c>
      <c r="U3885">
        <v>15019</v>
      </c>
      <c r="V3885" s="1" t="s">
        <v>3458</v>
      </c>
      <c r="W3885" s="1" t="s">
        <v>2717</v>
      </c>
      <c r="X3885" s="5" t="s">
        <v>2816</v>
      </c>
      <c r="Y3885" s="5" t="s">
        <v>2719</v>
      </c>
      <c r="Z3885" s="5" t="s">
        <v>2720</v>
      </c>
      <c r="AA3885" s="5"/>
    </row>
    <row r="3886" spans="1:27" ht="12" customHeight="1" x14ac:dyDescent="0.15">
      <c r="A3886" s="1" t="s">
        <v>979</v>
      </c>
      <c r="B3886" s="1" t="s">
        <v>8</v>
      </c>
      <c r="C3886" s="1" t="s">
        <v>9</v>
      </c>
      <c r="D3886" s="1" t="s">
        <v>2482</v>
      </c>
      <c r="E3886" s="1" t="s">
        <v>10</v>
      </c>
      <c r="F3886" s="1" t="s">
        <v>980</v>
      </c>
      <c r="G3886" s="1" t="s">
        <v>981</v>
      </c>
      <c r="H3886" s="1" t="s">
        <v>982</v>
      </c>
      <c r="I3886" t="s">
        <v>14</v>
      </c>
      <c r="J3886" t="s">
        <v>14</v>
      </c>
      <c r="K3886" t="s">
        <v>14</v>
      </c>
      <c r="L3886" t="s">
        <v>14</v>
      </c>
      <c r="M3886" t="s">
        <v>14</v>
      </c>
      <c r="N3886" t="s">
        <v>14</v>
      </c>
      <c r="O3886" t="s">
        <v>14</v>
      </c>
      <c r="P3886" t="s">
        <v>14</v>
      </c>
      <c r="Q3886" t="s">
        <v>14</v>
      </c>
      <c r="R3886" t="s">
        <v>14</v>
      </c>
      <c r="S3886" t="s">
        <v>14</v>
      </c>
      <c r="T3886" t="s">
        <v>14</v>
      </c>
      <c r="U3886" t="s">
        <v>14</v>
      </c>
      <c r="V3886" s="1" t="s">
        <v>3463</v>
      </c>
      <c r="W3886" s="1" t="s">
        <v>2551</v>
      </c>
      <c r="X3886" s="5" t="s">
        <v>3464</v>
      </c>
      <c r="Y3886" s="1" t="s">
        <v>5203</v>
      </c>
      <c r="Z3886" s="5" t="s">
        <v>3191</v>
      </c>
      <c r="AA3886" s="5"/>
    </row>
    <row r="3887" spans="1:27" ht="12" customHeight="1" x14ac:dyDescent="0.15">
      <c r="A3887" s="1" t="s">
        <v>979</v>
      </c>
      <c r="B3887" s="1" t="s">
        <v>8</v>
      </c>
      <c r="C3887" s="1" t="s">
        <v>15</v>
      </c>
      <c r="D3887" s="1" t="s">
        <v>2482</v>
      </c>
      <c r="E3887" s="1" t="s">
        <v>10</v>
      </c>
      <c r="F3887" s="1" t="s">
        <v>980</v>
      </c>
      <c r="G3887" s="1" t="s">
        <v>983</v>
      </c>
      <c r="H3887" s="1" t="s">
        <v>239</v>
      </c>
      <c r="I3887" t="s">
        <v>14</v>
      </c>
      <c r="J3887" t="s">
        <v>14</v>
      </c>
      <c r="K3887" t="s">
        <v>14</v>
      </c>
      <c r="L3887" t="s">
        <v>14</v>
      </c>
      <c r="M3887" t="s">
        <v>14</v>
      </c>
      <c r="N3887" t="s">
        <v>14</v>
      </c>
      <c r="O3887" t="s">
        <v>14</v>
      </c>
      <c r="P3887" t="s">
        <v>14</v>
      </c>
      <c r="Q3887" t="s">
        <v>14</v>
      </c>
      <c r="R3887" t="s">
        <v>14</v>
      </c>
      <c r="S3887" t="s">
        <v>14</v>
      </c>
      <c r="T3887" t="s">
        <v>14</v>
      </c>
      <c r="U3887" t="s">
        <v>14</v>
      </c>
      <c r="V3887" s="1" t="s">
        <v>3463</v>
      </c>
      <c r="W3887" s="1" t="s">
        <v>2551</v>
      </c>
      <c r="X3887" s="5" t="s">
        <v>3464</v>
      </c>
      <c r="Y3887" s="1" t="s">
        <v>5204</v>
      </c>
      <c r="Z3887" s="5" t="s">
        <v>2738</v>
      </c>
      <c r="AA3887" s="5"/>
    </row>
    <row r="3888" spans="1:27" ht="12" customHeight="1" x14ac:dyDescent="0.15">
      <c r="A3888" s="1" t="s">
        <v>979</v>
      </c>
      <c r="B3888" s="1" t="s">
        <v>8</v>
      </c>
      <c r="C3888" s="1" t="s">
        <v>17</v>
      </c>
      <c r="D3888" s="1" t="s">
        <v>2482</v>
      </c>
      <c r="E3888" s="1" t="s">
        <v>10</v>
      </c>
      <c r="F3888" s="1" t="s">
        <v>980</v>
      </c>
      <c r="G3888" s="1" t="s">
        <v>984</v>
      </c>
      <c r="H3888" s="1" t="s">
        <v>982</v>
      </c>
      <c r="I3888">
        <v>0</v>
      </c>
      <c r="J3888">
        <v>0</v>
      </c>
      <c r="K3888">
        <v>0</v>
      </c>
      <c r="L3888">
        <v>0</v>
      </c>
      <c r="M3888">
        <v>0</v>
      </c>
      <c r="N3888">
        <v>0</v>
      </c>
      <c r="O3888">
        <v>0</v>
      </c>
      <c r="P3888">
        <v>0</v>
      </c>
      <c r="Q3888">
        <v>0</v>
      </c>
      <c r="R3888">
        <v>0</v>
      </c>
      <c r="S3888">
        <v>0</v>
      </c>
      <c r="T3888">
        <v>0</v>
      </c>
      <c r="U3888">
        <v>0</v>
      </c>
      <c r="V3888" s="1" t="s">
        <v>3463</v>
      </c>
      <c r="W3888" s="1" t="s">
        <v>2551</v>
      </c>
      <c r="X3888" s="5" t="s">
        <v>3464</v>
      </c>
      <c r="Y3888" s="1" t="s">
        <v>5205</v>
      </c>
      <c r="Z3888" s="5" t="s">
        <v>3191</v>
      </c>
      <c r="AA3888" s="5"/>
    </row>
    <row r="3889" spans="1:27" ht="12" customHeight="1" x14ac:dyDescent="0.15">
      <c r="A3889" s="1" t="s">
        <v>979</v>
      </c>
      <c r="B3889" s="1" t="s">
        <v>8</v>
      </c>
      <c r="C3889" s="1" t="s">
        <v>19</v>
      </c>
      <c r="D3889" s="1" t="s">
        <v>2482</v>
      </c>
      <c r="E3889" s="1" t="s">
        <v>10</v>
      </c>
      <c r="F3889" s="1" t="s">
        <v>980</v>
      </c>
      <c r="G3889" s="1" t="s">
        <v>985</v>
      </c>
      <c r="H3889" s="1" t="s">
        <v>239</v>
      </c>
      <c r="I3889">
        <v>0</v>
      </c>
      <c r="J3889">
        <v>0</v>
      </c>
      <c r="K3889">
        <v>0</v>
      </c>
      <c r="L3889">
        <v>0</v>
      </c>
      <c r="M3889">
        <v>0</v>
      </c>
      <c r="N3889">
        <v>0</v>
      </c>
      <c r="O3889">
        <v>0</v>
      </c>
      <c r="P3889">
        <v>0</v>
      </c>
      <c r="Q3889">
        <v>0</v>
      </c>
      <c r="R3889">
        <v>0</v>
      </c>
      <c r="S3889">
        <v>0</v>
      </c>
      <c r="T3889">
        <v>0</v>
      </c>
      <c r="U3889">
        <v>0</v>
      </c>
      <c r="V3889" s="1" t="s">
        <v>3463</v>
      </c>
      <c r="W3889" s="1" t="s">
        <v>2551</v>
      </c>
      <c r="X3889" s="5" t="s">
        <v>3464</v>
      </c>
      <c r="Y3889" s="1" t="s">
        <v>5206</v>
      </c>
      <c r="Z3889" s="5" t="s">
        <v>2738</v>
      </c>
      <c r="AA3889" s="5"/>
    </row>
    <row r="3890" spans="1:27" ht="12" customHeight="1" x14ac:dyDescent="0.15">
      <c r="A3890" s="1" t="s">
        <v>979</v>
      </c>
      <c r="B3890" s="1" t="s">
        <v>8</v>
      </c>
      <c r="C3890" s="1" t="s">
        <v>21</v>
      </c>
      <c r="D3890" s="1" t="s">
        <v>2482</v>
      </c>
      <c r="E3890" s="1" t="s">
        <v>10</v>
      </c>
      <c r="F3890" s="1" t="s">
        <v>980</v>
      </c>
      <c r="G3890" s="1" t="s">
        <v>986</v>
      </c>
      <c r="H3890" s="1" t="s">
        <v>239</v>
      </c>
      <c r="I3890" t="s">
        <v>14</v>
      </c>
      <c r="J3890" t="s">
        <v>14</v>
      </c>
      <c r="K3890" t="s">
        <v>14</v>
      </c>
      <c r="L3890" t="s">
        <v>14</v>
      </c>
      <c r="M3890" t="s">
        <v>14</v>
      </c>
      <c r="N3890" t="s">
        <v>14</v>
      </c>
      <c r="O3890" t="s">
        <v>14</v>
      </c>
      <c r="P3890" t="s">
        <v>14</v>
      </c>
      <c r="Q3890" t="s">
        <v>14</v>
      </c>
      <c r="R3890" t="s">
        <v>14</v>
      </c>
      <c r="S3890" t="s">
        <v>14</v>
      </c>
      <c r="T3890" t="s">
        <v>14</v>
      </c>
      <c r="U3890" t="s">
        <v>14</v>
      </c>
      <c r="V3890" s="1" t="s">
        <v>3463</v>
      </c>
      <c r="W3890" s="1" t="s">
        <v>2551</v>
      </c>
      <c r="X3890" s="5" t="s">
        <v>3464</v>
      </c>
      <c r="Y3890" s="1" t="s">
        <v>5207</v>
      </c>
      <c r="Z3890" s="5" t="s">
        <v>2738</v>
      </c>
      <c r="AA3890" s="5"/>
    </row>
    <row r="3891" spans="1:27" ht="12" customHeight="1" x14ac:dyDescent="0.15">
      <c r="A3891" s="1" t="s">
        <v>979</v>
      </c>
      <c r="B3891" s="1" t="s">
        <v>8</v>
      </c>
      <c r="C3891" s="1" t="s">
        <v>23</v>
      </c>
      <c r="D3891" s="1" t="s">
        <v>2482</v>
      </c>
      <c r="E3891" s="1" t="s">
        <v>10</v>
      </c>
      <c r="F3891" s="1" t="s">
        <v>980</v>
      </c>
      <c r="G3891" s="1" t="s">
        <v>987</v>
      </c>
      <c r="H3891" s="1" t="s">
        <v>239</v>
      </c>
      <c r="I3891" t="s">
        <v>14</v>
      </c>
      <c r="J3891" t="s">
        <v>14</v>
      </c>
      <c r="K3891" t="s">
        <v>14</v>
      </c>
      <c r="L3891" t="s">
        <v>14</v>
      </c>
      <c r="M3891" t="s">
        <v>14</v>
      </c>
      <c r="N3891" t="s">
        <v>14</v>
      </c>
      <c r="O3891" t="s">
        <v>14</v>
      </c>
      <c r="P3891" t="s">
        <v>14</v>
      </c>
      <c r="Q3891" t="s">
        <v>14</v>
      </c>
      <c r="R3891" t="s">
        <v>14</v>
      </c>
      <c r="S3891" t="s">
        <v>14</v>
      </c>
      <c r="T3891" t="s">
        <v>14</v>
      </c>
      <c r="U3891" t="s">
        <v>14</v>
      </c>
      <c r="V3891" s="1" t="s">
        <v>3463</v>
      </c>
      <c r="W3891" s="1" t="s">
        <v>2551</v>
      </c>
      <c r="X3891" s="5" t="s">
        <v>3464</v>
      </c>
      <c r="Y3891" s="1" t="s">
        <v>5208</v>
      </c>
      <c r="Z3891" s="5" t="s">
        <v>2738</v>
      </c>
      <c r="AA3891" s="5"/>
    </row>
    <row r="3892" spans="1:27" ht="12" customHeight="1" x14ac:dyDescent="0.15">
      <c r="A3892" s="1" t="s">
        <v>979</v>
      </c>
      <c r="B3892" s="1" t="s">
        <v>8</v>
      </c>
      <c r="C3892" s="1" t="s">
        <v>246</v>
      </c>
      <c r="D3892" s="1" t="s">
        <v>2482</v>
      </c>
      <c r="E3892" s="1" t="s">
        <v>10</v>
      </c>
      <c r="F3892" s="1" t="s">
        <v>980</v>
      </c>
      <c r="G3892" s="1" t="s">
        <v>4949</v>
      </c>
      <c r="H3892" s="1" t="s">
        <v>239</v>
      </c>
      <c r="I3892">
        <v>2697</v>
      </c>
      <c r="J3892">
        <v>4735</v>
      </c>
      <c r="K3892">
        <v>3148</v>
      </c>
      <c r="L3892">
        <v>3169</v>
      </c>
      <c r="M3892">
        <v>3508</v>
      </c>
      <c r="N3892">
        <v>3285</v>
      </c>
      <c r="O3892">
        <v>3555</v>
      </c>
      <c r="P3892">
        <v>5851</v>
      </c>
      <c r="Q3892">
        <v>3526</v>
      </c>
      <c r="R3892">
        <v>5584</v>
      </c>
      <c r="S3892">
        <v>3163</v>
      </c>
      <c r="T3892">
        <v>8313</v>
      </c>
      <c r="U3892">
        <v>2229</v>
      </c>
      <c r="V3892" s="1" t="s">
        <v>3463</v>
      </c>
      <c r="W3892" s="1" t="s">
        <v>2551</v>
      </c>
      <c r="X3892" s="5" t="s">
        <v>3464</v>
      </c>
      <c r="Y3892" s="1" t="s">
        <v>5013</v>
      </c>
      <c r="Z3892" s="5" t="s">
        <v>2738</v>
      </c>
      <c r="AA3892" s="5"/>
    </row>
    <row r="3893" spans="1:27" ht="12" customHeight="1" x14ac:dyDescent="0.15">
      <c r="A3893" s="1" t="s">
        <v>979</v>
      </c>
      <c r="B3893" s="1" t="s">
        <v>25</v>
      </c>
      <c r="C3893" s="1" t="s">
        <v>9</v>
      </c>
      <c r="D3893" s="1" t="s">
        <v>2482</v>
      </c>
      <c r="E3893" s="1" t="s">
        <v>10</v>
      </c>
      <c r="F3893" s="1" t="s">
        <v>988</v>
      </c>
      <c r="G3893" s="1" t="s">
        <v>981</v>
      </c>
      <c r="H3893" s="1" t="s">
        <v>982</v>
      </c>
      <c r="I3893">
        <v>0</v>
      </c>
      <c r="J3893">
        <v>0</v>
      </c>
      <c r="K3893">
        <v>0</v>
      </c>
      <c r="L3893">
        <v>0</v>
      </c>
      <c r="M3893">
        <v>0</v>
      </c>
      <c r="N3893">
        <v>0</v>
      </c>
      <c r="O3893">
        <v>0</v>
      </c>
      <c r="P3893">
        <v>0</v>
      </c>
      <c r="Q3893">
        <v>0</v>
      </c>
      <c r="R3893">
        <v>0</v>
      </c>
      <c r="S3893">
        <v>0</v>
      </c>
      <c r="T3893">
        <v>0</v>
      </c>
      <c r="U3893">
        <v>0</v>
      </c>
      <c r="V3893" s="1" t="s">
        <v>3463</v>
      </c>
      <c r="W3893" s="1" t="s">
        <v>2551</v>
      </c>
      <c r="X3893" s="5" t="s">
        <v>3465</v>
      </c>
      <c r="Y3893" s="1" t="s">
        <v>5203</v>
      </c>
      <c r="Z3893" s="5" t="s">
        <v>3191</v>
      </c>
      <c r="AA3893" s="5"/>
    </row>
    <row r="3894" spans="1:27" ht="12" customHeight="1" x14ac:dyDescent="0.15">
      <c r="A3894" s="1" t="s">
        <v>979</v>
      </c>
      <c r="B3894" s="1" t="s">
        <v>25</v>
      </c>
      <c r="C3894" s="1" t="s">
        <v>15</v>
      </c>
      <c r="D3894" s="1" t="s">
        <v>2482</v>
      </c>
      <c r="E3894" s="1" t="s">
        <v>10</v>
      </c>
      <c r="F3894" s="1" t="s">
        <v>988</v>
      </c>
      <c r="G3894" s="1" t="s">
        <v>983</v>
      </c>
      <c r="H3894" s="1" t="s">
        <v>239</v>
      </c>
      <c r="I3894">
        <v>0</v>
      </c>
      <c r="J3894">
        <v>0</v>
      </c>
      <c r="K3894">
        <v>0</v>
      </c>
      <c r="L3894">
        <v>0</v>
      </c>
      <c r="M3894">
        <v>0</v>
      </c>
      <c r="N3894">
        <v>0</v>
      </c>
      <c r="O3894">
        <v>0</v>
      </c>
      <c r="P3894">
        <v>0</v>
      </c>
      <c r="Q3894">
        <v>0</v>
      </c>
      <c r="R3894">
        <v>0</v>
      </c>
      <c r="S3894">
        <v>0</v>
      </c>
      <c r="T3894">
        <v>0</v>
      </c>
      <c r="U3894">
        <v>0</v>
      </c>
      <c r="V3894" s="1" t="s">
        <v>3463</v>
      </c>
      <c r="W3894" s="1" t="s">
        <v>2551</v>
      </c>
      <c r="X3894" s="5" t="s">
        <v>3465</v>
      </c>
      <c r="Y3894" s="1" t="s">
        <v>5204</v>
      </c>
      <c r="Z3894" s="5" t="s">
        <v>2738</v>
      </c>
      <c r="AA3894" s="5"/>
    </row>
    <row r="3895" spans="1:27" ht="12" customHeight="1" x14ac:dyDescent="0.15">
      <c r="A3895" s="1" t="s">
        <v>979</v>
      </c>
      <c r="B3895" s="1" t="s">
        <v>25</v>
      </c>
      <c r="C3895" s="1" t="s">
        <v>17</v>
      </c>
      <c r="D3895" s="1" t="s">
        <v>2482</v>
      </c>
      <c r="E3895" s="1" t="s">
        <v>10</v>
      </c>
      <c r="F3895" s="1" t="s">
        <v>988</v>
      </c>
      <c r="G3895" s="1" t="s">
        <v>984</v>
      </c>
      <c r="H3895" s="1" t="s">
        <v>982</v>
      </c>
      <c r="I3895">
        <v>0</v>
      </c>
      <c r="J3895">
        <v>0</v>
      </c>
      <c r="K3895">
        <v>0</v>
      </c>
      <c r="L3895">
        <v>0</v>
      </c>
      <c r="M3895">
        <v>0</v>
      </c>
      <c r="N3895">
        <v>0</v>
      </c>
      <c r="O3895">
        <v>0</v>
      </c>
      <c r="P3895">
        <v>0</v>
      </c>
      <c r="Q3895">
        <v>0</v>
      </c>
      <c r="R3895">
        <v>0</v>
      </c>
      <c r="S3895">
        <v>0</v>
      </c>
      <c r="T3895">
        <v>0</v>
      </c>
      <c r="U3895">
        <v>0</v>
      </c>
      <c r="V3895" s="1" t="s">
        <v>3463</v>
      </c>
      <c r="W3895" s="1" t="s">
        <v>2551</v>
      </c>
      <c r="X3895" s="5" t="s">
        <v>3465</v>
      </c>
      <c r="Y3895" s="1" t="s">
        <v>5205</v>
      </c>
      <c r="Z3895" s="5" t="s">
        <v>3191</v>
      </c>
      <c r="AA3895" s="5"/>
    </row>
    <row r="3896" spans="1:27" ht="12" customHeight="1" x14ac:dyDescent="0.15">
      <c r="A3896" s="1" t="s">
        <v>979</v>
      </c>
      <c r="B3896" s="1" t="s">
        <v>25</v>
      </c>
      <c r="C3896" s="1" t="s">
        <v>19</v>
      </c>
      <c r="D3896" s="1" t="s">
        <v>2482</v>
      </c>
      <c r="E3896" s="1" t="s">
        <v>10</v>
      </c>
      <c r="F3896" s="1" t="s">
        <v>988</v>
      </c>
      <c r="G3896" s="1" t="s">
        <v>985</v>
      </c>
      <c r="H3896" s="1" t="s">
        <v>239</v>
      </c>
      <c r="I3896">
        <v>0</v>
      </c>
      <c r="J3896">
        <v>0</v>
      </c>
      <c r="K3896">
        <v>0</v>
      </c>
      <c r="L3896">
        <v>0</v>
      </c>
      <c r="M3896">
        <v>0</v>
      </c>
      <c r="N3896">
        <v>0</v>
      </c>
      <c r="O3896">
        <v>0</v>
      </c>
      <c r="P3896">
        <v>0</v>
      </c>
      <c r="Q3896">
        <v>0</v>
      </c>
      <c r="R3896">
        <v>0</v>
      </c>
      <c r="S3896">
        <v>0</v>
      </c>
      <c r="T3896">
        <v>0</v>
      </c>
      <c r="U3896">
        <v>0</v>
      </c>
      <c r="V3896" s="1" t="s">
        <v>3463</v>
      </c>
      <c r="W3896" s="1" t="s">
        <v>2551</v>
      </c>
      <c r="X3896" s="5" t="s">
        <v>3465</v>
      </c>
      <c r="Y3896" s="1" t="s">
        <v>5206</v>
      </c>
      <c r="Z3896" s="5" t="s">
        <v>2738</v>
      </c>
      <c r="AA3896" s="5"/>
    </row>
    <row r="3897" spans="1:27" ht="12" customHeight="1" x14ac:dyDescent="0.15">
      <c r="A3897" s="1" t="s">
        <v>979</v>
      </c>
      <c r="B3897" s="1" t="s">
        <v>25</v>
      </c>
      <c r="C3897" s="1" t="s">
        <v>21</v>
      </c>
      <c r="D3897" s="1" t="s">
        <v>2482</v>
      </c>
      <c r="E3897" s="1" t="s">
        <v>10</v>
      </c>
      <c r="F3897" s="1" t="s">
        <v>988</v>
      </c>
      <c r="G3897" s="1" t="s">
        <v>986</v>
      </c>
      <c r="H3897" s="1" t="s">
        <v>239</v>
      </c>
      <c r="I3897" t="s">
        <v>14</v>
      </c>
      <c r="J3897" t="s">
        <v>14</v>
      </c>
      <c r="K3897" t="s">
        <v>14</v>
      </c>
      <c r="L3897" t="s">
        <v>14</v>
      </c>
      <c r="M3897" t="s">
        <v>14</v>
      </c>
      <c r="N3897" t="s">
        <v>14</v>
      </c>
      <c r="O3897" t="s">
        <v>14</v>
      </c>
      <c r="P3897" t="s">
        <v>14</v>
      </c>
      <c r="Q3897" t="s">
        <v>14</v>
      </c>
      <c r="R3897" t="s">
        <v>14</v>
      </c>
      <c r="S3897" t="s">
        <v>14</v>
      </c>
      <c r="T3897" t="s">
        <v>14</v>
      </c>
      <c r="U3897" t="s">
        <v>14</v>
      </c>
      <c r="V3897" s="1" t="s">
        <v>3463</v>
      </c>
      <c r="W3897" s="1" t="s">
        <v>2551</v>
      </c>
      <c r="X3897" s="5" t="s">
        <v>3465</v>
      </c>
      <c r="Y3897" s="1" t="s">
        <v>5207</v>
      </c>
      <c r="Z3897" s="5" t="s">
        <v>2738</v>
      </c>
      <c r="AA3897" s="5"/>
    </row>
    <row r="3898" spans="1:27" ht="12" customHeight="1" x14ac:dyDescent="0.15">
      <c r="A3898" s="1" t="s">
        <v>979</v>
      </c>
      <c r="B3898" s="1" t="s">
        <v>25</v>
      </c>
      <c r="C3898" s="1" t="s">
        <v>23</v>
      </c>
      <c r="D3898" s="1" t="s">
        <v>2482</v>
      </c>
      <c r="E3898" s="1" t="s">
        <v>10</v>
      </c>
      <c r="F3898" s="1" t="s">
        <v>988</v>
      </c>
      <c r="G3898" s="1" t="s">
        <v>987</v>
      </c>
      <c r="H3898" s="1" t="s">
        <v>239</v>
      </c>
      <c r="I3898" t="s">
        <v>14</v>
      </c>
      <c r="J3898" t="s">
        <v>14</v>
      </c>
      <c r="K3898" t="s">
        <v>14</v>
      </c>
      <c r="L3898" t="s">
        <v>14</v>
      </c>
      <c r="M3898" t="s">
        <v>14</v>
      </c>
      <c r="N3898" t="s">
        <v>14</v>
      </c>
      <c r="O3898" t="s">
        <v>14</v>
      </c>
      <c r="P3898" t="s">
        <v>14</v>
      </c>
      <c r="Q3898" t="s">
        <v>14</v>
      </c>
      <c r="R3898" t="s">
        <v>14</v>
      </c>
      <c r="S3898" t="s">
        <v>14</v>
      </c>
      <c r="T3898" t="s">
        <v>14</v>
      </c>
      <c r="U3898" t="s">
        <v>14</v>
      </c>
      <c r="V3898" s="1" t="s">
        <v>3463</v>
      </c>
      <c r="W3898" s="1" t="s">
        <v>2551</v>
      </c>
      <c r="X3898" s="5" t="s">
        <v>3465</v>
      </c>
      <c r="Y3898" s="1" t="s">
        <v>5208</v>
      </c>
      <c r="Z3898" s="5" t="s">
        <v>2738</v>
      </c>
      <c r="AA3898" s="5"/>
    </row>
    <row r="3899" spans="1:27" ht="12" customHeight="1" x14ac:dyDescent="0.15">
      <c r="A3899" s="1" t="s">
        <v>979</v>
      </c>
      <c r="B3899" s="1" t="s">
        <v>25</v>
      </c>
      <c r="C3899" s="1" t="s">
        <v>246</v>
      </c>
      <c r="D3899" s="1" t="s">
        <v>2482</v>
      </c>
      <c r="E3899" s="1" t="s">
        <v>10</v>
      </c>
      <c r="F3899" s="1" t="s">
        <v>988</v>
      </c>
      <c r="G3899" s="1" t="s">
        <v>4949</v>
      </c>
      <c r="H3899" s="1" t="s">
        <v>239</v>
      </c>
      <c r="I3899">
        <v>3679</v>
      </c>
      <c r="J3899">
        <v>2104</v>
      </c>
      <c r="K3899">
        <v>493</v>
      </c>
      <c r="L3899">
        <v>1333</v>
      </c>
      <c r="M3899">
        <v>223</v>
      </c>
      <c r="N3899">
        <v>1973</v>
      </c>
      <c r="O3899">
        <v>1394</v>
      </c>
      <c r="P3899">
        <v>1046</v>
      </c>
      <c r="Q3899">
        <v>1095</v>
      </c>
      <c r="R3899">
        <v>1619</v>
      </c>
      <c r="S3899">
        <v>616</v>
      </c>
      <c r="T3899">
        <v>1669</v>
      </c>
      <c r="U3899">
        <v>2126</v>
      </c>
      <c r="V3899" s="1" t="s">
        <v>3463</v>
      </c>
      <c r="W3899" s="1" t="s">
        <v>2551</v>
      </c>
      <c r="X3899" s="5" t="s">
        <v>3465</v>
      </c>
      <c r="Y3899" s="1" t="s">
        <v>5013</v>
      </c>
      <c r="Z3899" s="5" t="s">
        <v>2738</v>
      </c>
      <c r="AA3899" s="5"/>
    </row>
    <row r="3900" spans="1:27" ht="12" customHeight="1" x14ac:dyDescent="0.15">
      <c r="A3900" s="1" t="s">
        <v>979</v>
      </c>
      <c r="B3900" s="1" t="s">
        <v>27</v>
      </c>
      <c r="C3900" s="1" t="s">
        <v>9</v>
      </c>
      <c r="D3900" s="1" t="s">
        <v>2482</v>
      </c>
      <c r="E3900" s="1" t="s">
        <v>10</v>
      </c>
      <c r="F3900" s="1" t="s">
        <v>989</v>
      </c>
      <c r="G3900" s="1" t="s">
        <v>981</v>
      </c>
      <c r="H3900" s="1" t="s">
        <v>982</v>
      </c>
      <c r="I3900" t="s">
        <v>14</v>
      </c>
      <c r="J3900" t="s">
        <v>14</v>
      </c>
      <c r="K3900" t="s">
        <v>14</v>
      </c>
      <c r="L3900" t="s">
        <v>14</v>
      </c>
      <c r="M3900" t="s">
        <v>14</v>
      </c>
      <c r="N3900" t="s">
        <v>14</v>
      </c>
      <c r="O3900" t="s">
        <v>14</v>
      </c>
      <c r="P3900" t="s">
        <v>14</v>
      </c>
      <c r="Q3900" t="s">
        <v>14</v>
      </c>
      <c r="R3900" t="s">
        <v>14</v>
      </c>
      <c r="S3900" t="s">
        <v>14</v>
      </c>
      <c r="T3900" t="s">
        <v>14</v>
      </c>
      <c r="U3900" t="s">
        <v>14</v>
      </c>
      <c r="V3900" s="1" t="s">
        <v>3463</v>
      </c>
      <c r="W3900" s="1" t="s">
        <v>2551</v>
      </c>
      <c r="X3900" s="5" t="s">
        <v>3466</v>
      </c>
      <c r="Y3900" s="1" t="s">
        <v>5203</v>
      </c>
      <c r="Z3900" s="5" t="s">
        <v>3191</v>
      </c>
      <c r="AA3900" s="5"/>
    </row>
    <row r="3901" spans="1:27" ht="12" customHeight="1" x14ac:dyDescent="0.15">
      <c r="A3901" s="1" t="s">
        <v>979</v>
      </c>
      <c r="B3901" s="1" t="s">
        <v>27</v>
      </c>
      <c r="C3901" s="1" t="s">
        <v>15</v>
      </c>
      <c r="D3901" s="1" t="s">
        <v>2482</v>
      </c>
      <c r="E3901" s="1" t="s">
        <v>10</v>
      </c>
      <c r="F3901" s="1" t="s">
        <v>989</v>
      </c>
      <c r="G3901" s="1" t="s">
        <v>983</v>
      </c>
      <c r="H3901" s="1" t="s">
        <v>239</v>
      </c>
      <c r="I3901" t="s">
        <v>14</v>
      </c>
      <c r="J3901" t="s">
        <v>14</v>
      </c>
      <c r="K3901" t="s">
        <v>14</v>
      </c>
      <c r="L3901" t="s">
        <v>14</v>
      </c>
      <c r="M3901" t="s">
        <v>14</v>
      </c>
      <c r="N3901" t="s">
        <v>14</v>
      </c>
      <c r="O3901" t="s">
        <v>14</v>
      </c>
      <c r="P3901" t="s">
        <v>14</v>
      </c>
      <c r="Q3901" t="s">
        <v>14</v>
      </c>
      <c r="R3901" t="s">
        <v>14</v>
      </c>
      <c r="S3901" t="s">
        <v>14</v>
      </c>
      <c r="T3901" t="s">
        <v>14</v>
      </c>
      <c r="U3901" t="s">
        <v>14</v>
      </c>
      <c r="V3901" s="1" t="s">
        <v>3463</v>
      </c>
      <c r="W3901" s="1" t="s">
        <v>2551</v>
      </c>
      <c r="X3901" s="5" t="s">
        <v>3466</v>
      </c>
      <c r="Y3901" s="1" t="s">
        <v>5204</v>
      </c>
      <c r="Z3901" s="5" t="s">
        <v>2738</v>
      </c>
      <c r="AA3901" s="5"/>
    </row>
    <row r="3902" spans="1:27" ht="12" customHeight="1" x14ac:dyDescent="0.15">
      <c r="A3902" s="1" t="s">
        <v>979</v>
      </c>
      <c r="B3902" s="1" t="s">
        <v>27</v>
      </c>
      <c r="C3902" s="1" t="s">
        <v>17</v>
      </c>
      <c r="D3902" s="1" t="s">
        <v>2482</v>
      </c>
      <c r="E3902" s="1" t="s">
        <v>10</v>
      </c>
      <c r="F3902" s="1" t="s">
        <v>989</v>
      </c>
      <c r="G3902" s="1" t="s">
        <v>984</v>
      </c>
      <c r="H3902" s="1" t="s">
        <v>982</v>
      </c>
      <c r="I3902">
        <v>1</v>
      </c>
      <c r="J3902">
        <v>0</v>
      </c>
      <c r="K3902">
        <v>0</v>
      </c>
      <c r="L3902">
        <v>2</v>
      </c>
      <c r="M3902">
        <v>0</v>
      </c>
      <c r="N3902">
        <v>1</v>
      </c>
      <c r="O3902">
        <v>1</v>
      </c>
      <c r="P3902">
        <v>0</v>
      </c>
      <c r="Q3902">
        <v>1</v>
      </c>
      <c r="R3902">
        <v>0</v>
      </c>
      <c r="S3902" t="s">
        <v>14</v>
      </c>
      <c r="T3902" t="s">
        <v>14</v>
      </c>
      <c r="U3902" t="s">
        <v>14</v>
      </c>
      <c r="V3902" s="1" t="s">
        <v>3463</v>
      </c>
      <c r="W3902" s="1" t="s">
        <v>2551</v>
      </c>
      <c r="X3902" s="5" t="s">
        <v>3466</v>
      </c>
      <c r="Y3902" s="1" t="s">
        <v>5205</v>
      </c>
      <c r="Z3902" s="5" t="s">
        <v>3191</v>
      </c>
      <c r="AA3902" s="5"/>
    </row>
    <row r="3903" spans="1:27" ht="12" customHeight="1" x14ac:dyDescent="0.15">
      <c r="A3903" s="1" t="s">
        <v>979</v>
      </c>
      <c r="B3903" s="1" t="s">
        <v>27</v>
      </c>
      <c r="C3903" s="1" t="s">
        <v>19</v>
      </c>
      <c r="D3903" s="1" t="s">
        <v>2482</v>
      </c>
      <c r="E3903" s="1" t="s">
        <v>10</v>
      </c>
      <c r="F3903" s="1" t="s">
        <v>989</v>
      </c>
      <c r="G3903" s="1" t="s">
        <v>985</v>
      </c>
      <c r="H3903" s="1" t="s">
        <v>239</v>
      </c>
      <c r="I3903">
        <v>748</v>
      </c>
      <c r="J3903">
        <v>0</v>
      </c>
      <c r="K3903">
        <v>0</v>
      </c>
      <c r="L3903">
        <v>2002</v>
      </c>
      <c r="M3903">
        <v>0</v>
      </c>
      <c r="N3903">
        <v>867</v>
      </c>
      <c r="O3903">
        <v>1070</v>
      </c>
      <c r="P3903">
        <v>0</v>
      </c>
      <c r="Q3903">
        <v>894</v>
      </c>
      <c r="R3903">
        <v>0</v>
      </c>
      <c r="S3903" t="s">
        <v>14</v>
      </c>
      <c r="T3903" t="s">
        <v>14</v>
      </c>
      <c r="U3903" t="s">
        <v>14</v>
      </c>
      <c r="V3903" s="1" t="s">
        <v>3463</v>
      </c>
      <c r="W3903" s="1" t="s">
        <v>2551</v>
      </c>
      <c r="X3903" s="5" t="s">
        <v>3466</v>
      </c>
      <c r="Y3903" s="1" t="s">
        <v>5206</v>
      </c>
      <c r="Z3903" s="5" t="s">
        <v>2738</v>
      </c>
      <c r="AA3903" s="5"/>
    </row>
    <row r="3904" spans="1:27" ht="12" customHeight="1" x14ac:dyDescent="0.15">
      <c r="A3904" s="1" t="s">
        <v>979</v>
      </c>
      <c r="B3904" s="1" t="s">
        <v>27</v>
      </c>
      <c r="C3904" s="1" t="s">
        <v>21</v>
      </c>
      <c r="D3904" s="1" t="s">
        <v>2482</v>
      </c>
      <c r="E3904" s="1" t="s">
        <v>10</v>
      </c>
      <c r="F3904" s="1" t="s">
        <v>989</v>
      </c>
      <c r="G3904" s="1" t="s">
        <v>986</v>
      </c>
      <c r="H3904" s="1" t="s">
        <v>239</v>
      </c>
      <c r="I3904">
        <v>1120</v>
      </c>
      <c r="J3904">
        <v>1409</v>
      </c>
      <c r="K3904">
        <v>701</v>
      </c>
      <c r="L3904">
        <v>1270</v>
      </c>
      <c r="M3904">
        <v>1020</v>
      </c>
      <c r="N3904">
        <v>811</v>
      </c>
      <c r="O3904">
        <v>1543</v>
      </c>
      <c r="P3904">
        <v>536</v>
      </c>
      <c r="Q3904">
        <v>1071</v>
      </c>
      <c r="R3904">
        <v>1547</v>
      </c>
      <c r="S3904">
        <v>746</v>
      </c>
      <c r="T3904">
        <v>2170</v>
      </c>
      <c r="U3904">
        <v>1352</v>
      </c>
      <c r="V3904" s="1" t="s">
        <v>3463</v>
      </c>
      <c r="W3904" s="1" t="s">
        <v>2551</v>
      </c>
      <c r="X3904" s="5" t="s">
        <v>3466</v>
      </c>
      <c r="Y3904" s="1" t="s">
        <v>5207</v>
      </c>
      <c r="Z3904" s="5" t="s">
        <v>2738</v>
      </c>
      <c r="AA3904" s="5"/>
    </row>
    <row r="3905" spans="1:27" ht="12" customHeight="1" x14ac:dyDescent="0.15">
      <c r="A3905" s="1" t="s">
        <v>979</v>
      </c>
      <c r="B3905" s="1" t="s">
        <v>27</v>
      </c>
      <c r="C3905" s="1" t="s">
        <v>23</v>
      </c>
      <c r="D3905" s="1" t="s">
        <v>2482</v>
      </c>
      <c r="E3905" s="1" t="s">
        <v>10</v>
      </c>
      <c r="F3905" s="1" t="s">
        <v>989</v>
      </c>
      <c r="G3905" s="1" t="s">
        <v>987</v>
      </c>
      <c r="H3905" s="1" t="s">
        <v>239</v>
      </c>
      <c r="I3905">
        <v>126</v>
      </c>
      <c r="J3905">
        <v>2</v>
      </c>
      <c r="K3905">
        <v>3</v>
      </c>
      <c r="L3905">
        <v>60</v>
      </c>
      <c r="M3905">
        <v>0</v>
      </c>
      <c r="N3905">
        <v>1</v>
      </c>
      <c r="O3905">
        <v>80</v>
      </c>
      <c r="P3905">
        <v>7</v>
      </c>
      <c r="Q3905">
        <v>2</v>
      </c>
      <c r="R3905">
        <v>0</v>
      </c>
      <c r="S3905">
        <v>1</v>
      </c>
      <c r="T3905">
        <v>1</v>
      </c>
      <c r="U3905">
        <v>220</v>
      </c>
      <c r="V3905" s="1" t="s">
        <v>3463</v>
      </c>
      <c r="W3905" s="1" t="s">
        <v>2551</v>
      </c>
      <c r="X3905" s="5" t="s">
        <v>3466</v>
      </c>
      <c r="Y3905" s="1" t="s">
        <v>5208</v>
      </c>
      <c r="Z3905" s="5" t="s">
        <v>2738</v>
      </c>
      <c r="AA3905" s="5"/>
    </row>
    <row r="3906" spans="1:27" ht="12" customHeight="1" x14ac:dyDescent="0.15">
      <c r="A3906" s="1" t="s">
        <v>979</v>
      </c>
      <c r="B3906" s="1" t="s">
        <v>29</v>
      </c>
      <c r="C3906" s="1" t="s">
        <v>9</v>
      </c>
      <c r="D3906" s="1" t="s">
        <v>2482</v>
      </c>
      <c r="E3906" s="1" t="s">
        <v>10</v>
      </c>
      <c r="F3906" s="1" t="s">
        <v>990</v>
      </c>
      <c r="G3906" s="1" t="s">
        <v>981</v>
      </c>
      <c r="H3906" s="1" t="s">
        <v>982</v>
      </c>
      <c r="I3906">
        <v>0</v>
      </c>
      <c r="J3906">
        <v>0</v>
      </c>
      <c r="K3906">
        <v>0</v>
      </c>
      <c r="L3906">
        <v>0</v>
      </c>
      <c r="M3906">
        <v>4</v>
      </c>
      <c r="N3906">
        <v>0</v>
      </c>
      <c r="O3906">
        <v>0</v>
      </c>
      <c r="P3906">
        <v>0</v>
      </c>
      <c r="Q3906">
        <v>0</v>
      </c>
      <c r="R3906">
        <v>0</v>
      </c>
      <c r="S3906" t="s">
        <v>14</v>
      </c>
      <c r="T3906" t="s">
        <v>14</v>
      </c>
      <c r="U3906" t="s">
        <v>14</v>
      </c>
      <c r="V3906" s="1" t="s">
        <v>3463</v>
      </c>
      <c r="W3906" s="1" t="s">
        <v>2551</v>
      </c>
      <c r="X3906" s="5" t="s">
        <v>3467</v>
      </c>
      <c r="Y3906" s="1" t="s">
        <v>5203</v>
      </c>
      <c r="Z3906" s="5" t="s">
        <v>3191</v>
      </c>
      <c r="AA3906" s="5"/>
    </row>
    <row r="3907" spans="1:27" ht="12" customHeight="1" x14ac:dyDescent="0.15">
      <c r="A3907" s="1" t="s">
        <v>979</v>
      </c>
      <c r="B3907" s="1" t="s">
        <v>29</v>
      </c>
      <c r="C3907" s="1" t="s">
        <v>15</v>
      </c>
      <c r="D3907" s="1" t="s">
        <v>2482</v>
      </c>
      <c r="E3907" s="1" t="s">
        <v>10</v>
      </c>
      <c r="F3907" s="1" t="s">
        <v>990</v>
      </c>
      <c r="G3907" s="1" t="s">
        <v>983</v>
      </c>
      <c r="H3907" s="1" t="s">
        <v>239</v>
      </c>
      <c r="I3907">
        <v>0</v>
      </c>
      <c r="J3907">
        <v>0</v>
      </c>
      <c r="K3907">
        <v>0</v>
      </c>
      <c r="L3907">
        <v>0</v>
      </c>
      <c r="M3907">
        <v>117</v>
      </c>
      <c r="N3907">
        <v>0</v>
      </c>
      <c r="O3907">
        <v>0</v>
      </c>
      <c r="P3907">
        <v>0</v>
      </c>
      <c r="Q3907">
        <v>0</v>
      </c>
      <c r="R3907">
        <v>0</v>
      </c>
      <c r="S3907" t="s">
        <v>14</v>
      </c>
      <c r="T3907" t="s">
        <v>14</v>
      </c>
      <c r="U3907" t="s">
        <v>14</v>
      </c>
      <c r="V3907" s="1" t="s">
        <v>3463</v>
      </c>
      <c r="W3907" s="1" t="s">
        <v>2551</v>
      </c>
      <c r="X3907" s="5" t="s">
        <v>3467</v>
      </c>
      <c r="Y3907" s="1" t="s">
        <v>5204</v>
      </c>
      <c r="Z3907" s="5" t="s">
        <v>2738</v>
      </c>
      <c r="AA3907" s="5"/>
    </row>
    <row r="3908" spans="1:27" ht="12" customHeight="1" x14ac:dyDescent="0.15">
      <c r="A3908" s="1" t="s">
        <v>979</v>
      </c>
      <c r="B3908" s="1" t="s">
        <v>29</v>
      </c>
      <c r="C3908" s="1" t="s">
        <v>17</v>
      </c>
      <c r="D3908" s="1" t="s">
        <v>2482</v>
      </c>
      <c r="E3908" s="1" t="s">
        <v>10</v>
      </c>
      <c r="F3908" s="1" t="s">
        <v>990</v>
      </c>
      <c r="G3908" s="1" t="s">
        <v>984</v>
      </c>
      <c r="H3908" s="1" t="s">
        <v>982</v>
      </c>
      <c r="I3908">
        <v>0</v>
      </c>
      <c r="J3908">
        <v>0</v>
      </c>
      <c r="K3908">
        <v>0</v>
      </c>
      <c r="L3908">
        <v>0</v>
      </c>
      <c r="M3908">
        <v>0</v>
      </c>
      <c r="N3908">
        <v>0</v>
      </c>
      <c r="O3908">
        <v>0</v>
      </c>
      <c r="P3908">
        <v>0</v>
      </c>
      <c r="Q3908">
        <v>0</v>
      </c>
      <c r="R3908">
        <v>0</v>
      </c>
      <c r="S3908">
        <v>0</v>
      </c>
      <c r="T3908">
        <v>0</v>
      </c>
      <c r="U3908">
        <v>0</v>
      </c>
      <c r="V3908" s="1" t="s">
        <v>3463</v>
      </c>
      <c r="W3908" s="1" t="s">
        <v>2551</v>
      </c>
      <c r="X3908" s="5" t="s">
        <v>3467</v>
      </c>
      <c r="Y3908" s="1" t="s">
        <v>5205</v>
      </c>
      <c r="Z3908" s="5" t="s">
        <v>3191</v>
      </c>
      <c r="AA3908" s="5"/>
    </row>
    <row r="3909" spans="1:27" ht="12" customHeight="1" x14ac:dyDescent="0.15">
      <c r="A3909" s="1" t="s">
        <v>979</v>
      </c>
      <c r="B3909" s="1" t="s">
        <v>29</v>
      </c>
      <c r="C3909" s="1" t="s">
        <v>19</v>
      </c>
      <c r="D3909" s="1" t="s">
        <v>2482</v>
      </c>
      <c r="E3909" s="1" t="s">
        <v>10</v>
      </c>
      <c r="F3909" s="1" t="s">
        <v>990</v>
      </c>
      <c r="G3909" s="1" t="s">
        <v>985</v>
      </c>
      <c r="H3909" s="1" t="s">
        <v>239</v>
      </c>
      <c r="I3909">
        <v>0</v>
      </c>
      <c r="J3909">
        <v>0</v>
      </c>
      <c r="K3909">
        <v>0</v>
      </c>
      <c r="L3909">
        <v>0</v>
      </c>
      <c r="M3909">
        <v>0</v>
      </c>
      <c r="N3909">
        <v>0</v>
      </c>
      <c r="O3909">
        <v>0</v>
      </c>
      <c r="P3909">
        <v>0</v>
      </c>
      <c r="Q3909">
        <v>0</v>
      </c>
      <c r="R3909">
        <v>0</v>
      </c>
      <c r="S3909">
        <v>0</v>
      </c>
      <c r="T3909">
        <v>0</v>
      </c>
      <c r="U3909">
        <v>0</v>
      </c>
      <c r="V3909" s="1" t="s">
        <v>3463</v>
      </c>
      <c r="W3909" s="1" t="s">
        <v>2551</v>
      </c>
      <c r="X3909" s="5" t="s">
        <v>3467</v>
      </c>
      <c r="Y3909" s="1" t="s">
        <v>5206</v>
      </c>
      <c r="Z3909" s="5" t="s">
        <v>2738</v>
      </c>
      <c r="AA3909" s="5"/>
    </row>
    <row r="3910" spans="1:27" ht="12" customHeight="1" x14ac:dyDescent="0.15">
      <c r="A3910" s="1" t="s">
        <v>979</v>
      </c>
      <c r="B3910" s="1" t="s">
        <v>29</v>
      </c>
      <c r="C3910" s="1" t="s">
        <v>21</v>
      </c>
      <c r="D3910" s="1" t="s">
        <v>2482</v>
      </c>
      <c r="E3910" s="1" t="s">
        <v>10</v>
      </c>
      <c r="F3910" s="1" t="s">
        <v>990</v>
      </c>
      <c r="G3910" s="1" t="s">
        <v>986</v>
      </c>
      <c r="H3910" s="1" t="s">
        <v>239</v>
      </c>
      <c r="I3910">
        <v>14</v>
      </c>
      <c r="J3910">
        <v>7</v>
      </c>
      <c r="K3910">
        <v>3</v>
      </c>
      <c r="L3910">
        <v>1</v>
      </c>
      <c r="M3910">
        <v>0</v>
      </c>
      <c r="N3910">
        <v>0</v>
      </c>
      <c r="O3910">
        <v>427</v>
      </c>
      <c r="P3910">
        <v>30</v>
      </c>
      <c r="Q3910">
        <v>16</v>
      </c>
      <c r="R3910">
        <v>24</v>
      </c>
      <c r="S3910" t="s">
        <v>14</v>
      </c>
      <c r="T3910" t="s">
        <v>14</v>
      </c>
      <c r="U3910" t="s">
        <v>14</v>
      </c>
      <c r="V3910" s="1" t="s">
        <v>3463</v>
      </c>
      <c r="W3910" s="1" t="s">
        <v>2551</v>
      </c>
      <c r="X3910" s="5" t="s">
        <v>3467</v>
      </c>
      <c r="Y3910" s="1" t="s">
        <v>5207</v>
      </c>
      <c r="Z3910" s="5" t="s">
        <v>2738</v>
      </c>
      <c r="AA3910" s="5"/>
    </row>
    <row r="3911" spans="1:27" ht="12" customHeight="1" x14ac:dyDescent="0.15">
      <c r="A3911" s="1" t="s">
        <v>979</v>
      </c>
      <c r="B3911" s="1" t="s">
        <v>29</v>
      </c>
      <c r="C3911" s="1" t="s">
        <v>23</v>
      </c>
      <c r="D3911" s="1" t="s">
        <v>2482</v>
      </c>
      <c r="E3911" s="1" t="s">
        <v>10</v>
      </c>
      <c r="F3911" s="1" t="s">
        <v>990</v>
      </c>
      <c r="G3911" s="1" t="s">
        <v>987</v>
      </c>
      <c r="H3911" s="1" t="s">
        <v>239</v>
      </c>
      <c r="I3911">
        <v>78</v>
      </c>
      <c r="J3911">
        <v>42</v>
      </c>
      <c r="K3911">
        <v>55</v>
      </c>
      <c r="L3911">
        <v>48</v>
      </c>
      <c r="M3911">
        <v>52</v>
      </c>
      <c r="N3911">
        <v>36</v>
      </c>
      <c r="O3911">
        <v>60</v>
      </c>
      <c r="P3911">
        <v>31</v>
      </c>
      <c r="Q3911">
        <v>78</v>
      </c>
      <c r="R3911">
        <v>25</v>
      </c>
      <c r="S3911" t="s">
        <v>14</v>
      </c>
      <c r="T3911" t="s">
        <v>14</v>
      </c>
      <c r="U3911" t="s">
        <v>14</v>
      </c>
      <c r="V3911" s="1" t="s">
        <v>3463</v>
      </c>
      <c r="W3911" s="1" t="s">
        <v>2551</v>
      </c>
      <c r="X3911" s="5" t="s">
        <v>3467</v>
      </c>
      <c r="Y3911" s="1" t="s">
        <v>5208</v>
      </c>
      <c r="Z3911" s="5" t="s">
        <v>2738</v>
      </c>
      <c r="AA3911" s="5"/>
    </row>
    <row r="3912" spans="1:27" ht="12" customHeight="1" x14ac:dyDescent="0.15">
      <c r="A3912" s="1" t="s">
        <v>979</v>
      </c>
      <c r="B3912" s="1" t="s">
        <v>29</v>
      </c>
      <c r="C3912" s="1" t="s">
        <v>246</v>
      </c>
      <c r="D3912" s="1" t="s">
        <v>2482</v>
      </c>
      <c r="E3912" s="1" t="s">
        <v>10</v>
      </c>
      <c r="F3912" s="1" t="s">
        <v>990</v>
      </c>
      <c r="G3912" s="1" t="s">
        <v>4949</v>
      </c>
      <c r="H3912" s="1" t="s">
        <v>239</v>
      </c>
      <c r="I3912">
        <v>92</v>
      </c>
      <c r="J3912">
        <v>49</v>
      </c>
      <c r="K3912">
        <v>58</v>
      </c>
      <c r="L3912">
        <v>49</v>
      </c>
      <c r="M3912">
        <v>52</v>
      </c>
      <c r="N3912">
        <v>36</v>
      </c>
      <c r="O3912">
        <v>487</v>
      </c>
      <c r="P3912">
        <v>61</v>
      </c>
      <c r="Q3912">
        <v>94</v>
      </c>
      <c r="R3912">
        <v>49</v>
      </c>
      <c r="S3912">
        <v>56</v>
      </c>
      <c r="T3912">
        <v>44</v>
      </c>
      <c r="U3912">
        <v>83</v>
      </c>
      <c r="V3912" s="1" t="s">
        <v>3463</v>
      </c>
      <c r="W3912" s="1" t="s">
        <v>2551</v>
      </c>
      <c r="X3912" s="5" t="s">
        <v>3467</v>
      </c>
      <c r="Y3912" s="1" t="s">
        <v>5013</v>
      </c>
      <c r="Z3912" s="5" t="s">
        <v>2738</v>
      </c>
      <c r="AA3912" s="5"/>
    </row>
    <row r="3913" spans="1:27" ht="12" customHeight="1" x14ac:dyDescent="0.15">
      <c r="A3913" s="1" t="s">
        <v>979</v>
      </c>
      <c r="B3913" s="1" t="s">
        <v>31</v>
      </c>
      <c r="C3913" s="1" t="s">
        <v>15</v>
      </c>
      <c r="D3913" s="1" t="s">
        <v>2482</v>
      </c>
      <c r="E3913" s="1" t="s">
        <v>10</v>
      </c>
      <c r="F3913" s="1" t="s">
        <v>991</v>
      </c>
      <c r="G3913" s="1" t="s">
        <v>983</v>
      </c>
      <c r="H3913" s="1" t="s">
        <v>239</v>
      </c>
      <c r="I3913">
        <v>10048</v>
      </c>
      <c r="J3913">
        <v>3628</v>
      </c>
      <c r="K3913">
        <v>4683</v>
      </c>
      <c r="L3913">
        <v>9173</v>
      </c>
      <c r="M3913">
        <v>4039</v>
      </c>
      <c r="N3913">
        <v>5415</v>
      </c>
      <c r="O3913">
        <v>13055</v>
      </c>
      <c r="P3913">
        <v>6371</v>
      </c>
      <c r="Q3913">
        <v>5933</v>
      </c>
      <c r="R3913">
        <v>11848</v>
      </c>
      <c r="S3913">
        <v>6139</v>
      </c>
      <c r="T3913">
        <v>5652</v>
      </c>
      <c r="U3913">
        <v>13153</v>
      </c>
      <c r="V3913" s="1" t="s">
        <v>3463</v>
      </c>
      <c r="W3913" s="1" t="s">
        <v>2551</v>
      </c>
      <c r="X3913" s="5" t="s">
        <v>3468</v>
      </c>
      <c r="Y3913" s="1" t="s">
        <v>5204</v>
      </c>
      <c r="Z3913" s="5" t="s">
        <v>2738</v>
      </c>
      <c r="AA3913" s="5"/>
    </row>
    <row r="3914" spans="1:27" ht="12" customHeight="1" x14ac:dyDescent="0.15">
      <c r="A3914" s="1" t="s">
        <v>979</v>
      </c>
      <c r="B3914" s="1" t="s">
        <v>31</v>
      </c>
      <c r="C3914" s="1" t="s">
        <v>19</v>
      </c>
      <c r="D3914" s="1" t="s">
        <v>2482</v>
      </c>
      <c r="E3914" s="1" t="s">
        <v>10</v>
      </c>
      <c r="F3914" s="1" t="s">
        <v>991</v>
      </c>
      <c r="G3914" s="1" t="s">
        <v>985</v>
      </c>
      <c r="H3914" s="1" t="s">
        <v>239</v>
      </c>
      <c r="I3914">
        <v>29062</v>
      </c>
      <c r="J3914">
        <v>12747</v>
      </c>
      <c r="K3914">
        <v>15539</v>
      </c>
      <c r="L3914">
        <v>17020</v>
      </c>
      <c r="M3914">
        <v>13504</v>
      </c>
      <c r="N3914">
        <v>22851</v>
      </c>
      <c r="O3914">
        <v>20550</v>
      </c>
      <c r="P3914">
        <v>21509</v>
      </c>
      <c r="Q3914">
        <v>23961</v>
      </c>
      <c r="R3914">
        <v>20368</v>
      </c>
      <c r="S3914">
        <v>13047</v>
      </c>
      <c r="T3914">
        <v>23190</v>
      </c>
      <c r="U3914">
        <v>42418</v>
      </c>
      <c r="V3914" s="1" t="s">
        <v>3463</v>
      </c>
      <c r="W3914" s="1" t="s">
        <v>2551</v>
      </c>
      <c r="X3914" s="5" t="s">
        <v>3468</v>
      </c>
      <c r="Y3914" s="1" t="s">
        <v>5206</v>
      </c>
      <c r="Z3914" s="5" t="s">
        <v>2738</v>
      </c>
      <c r="AA3914" s="5"/>
    </row>
    <row r="3915" spans="1:27" ht="12" customHeight="1" x14ac:dyDescent="0.15">
      <c r="A3915" s="1" t="s">
        <v>979</v>
      </c>
      <c r="B3915" s="1" t="s">
        <v>31</v>
      </c>
      <c r="C3915" s="1" t="s">
        <v>21</v>
      </c>
      <c r="D3915" s="1" t="s">
        <v>2482</v>
      </c>
      <c r="E3915" s="1" t="s">
        <v>10</v>
      </c>
      <c r="F3915" s="1" t="s">
        <v>991</v>
      </c>
      <c r="G3915" s="1" t="s">
        <v>986</v>
      </c>
      <c r="H3915" s="1" t="s">
        <v>239</v>
      </c>
      <c r="I3915">
        <v>6843</v>
      </c>
      <c r="J3915">
        <v>1173</v>
      </c>
      <c r="K3915">
        <v>769</v>
      </c>
      <c r="L3915">
        <v>3465</v>
      </c>
      <c r="M3915">
        <v>1634</v>
      </c>
      <c r="N3915">
        <v>2831</v>
      </c>
      <c r="O3915">
        <v>5552</v>
      </c>
      <c r="P3915">
        <v>2688</v>
      </c>
      <c r="Q3915">
        <v>1608</v>
      </c>
      <c r="R3915">
        <v>5139</v>
      </c>
      <c r="S3915">
        <v>6768</v>
      </c>
      <c r="T3915">
        <v>1984</v>
      </c>
      <c r="U3915">
        <v>5327</v>
      </c>
      <c r="V3915" s="1" t="s">
        <v>3463</v>
      </c>
      <c r="W3915" s="1" t="s">
        <v>2551</v>
      </c>
      <c r="X3915" s="5" t="s">
        <v>3468</v>
      </c>
      <c r="Y3915" s="1" t="s">
        <v>5207</v>
      </c>
      <c r="Z3915" s="5" t="s">
        <v>2738</v>
      </c>
      <c r="AA3915" s="5"/>
    </row>
    <row r="3916" spans="1:27" ht="12" customHeight="1" x14ac:dyDescent="0.15">
      <c r="A3916" s="1" t="s">
        <v>979</v>
      </c>
      <c r="B3916" s="1" t="s">
        <v>31</v>
      </c>
      <c r="C3916" s="1" t="s">
        <v>23</v>
      </c>
      <c r="D3916" s="1" t="s">
        <v>2482</v>
      </c>
      <c r="E3916" s="1" t="s">
        <v>10</v>
      </c>
      <c r="F3916" s="1" t="s">
        <v>991</v>
      </c>
      <c r="G3916" s="1" t="s">
        <v>987</v>
      </c>
      <c r="H3916" s="1" t="s">
        <v>239</v>
      </c>
      <c r="I3916">
        <v>1540</v>
      </c>
      <c r="J3916">
        <v>271</v>
      </c>
      <c r="K3916">
        <v>310</v>
      </c>
      <c r="L3916">
        <v>406</v>
      </c>
      <c r="M3916">
        <v>425</v>
      </c>
      <c r="N3916">
        <v>383</v>
      </c>
      <c r="O3916">
        <v>665</v>
      </c>
      <c r="P3916">
        <v>551</v>
      </c>
      <c r="Q3916">
        <v>770</v>
      </c>
      <c r="R3916">
        <v>696</v>
      </c>
      <c r="S3916">
        <v>494</v>
      </c>
      <c r="T3916">
        <v>484</v>
      </c>
      <c r="U3916">
        <v>2526</v>
      </c>
      <c r="V3916" s="1" t="s">
        <v>3463</v>
      </c>
      <c r="W3916" s="1" t="s">
        <v>2551</v>
      </c>
      <c r="X3916" s="5" t="s">
        <v>3468</v>
      </c>
      <c r="Y3916" s="1" t="s">
        <v>5208</v>
      </c>
      <c r="Z3916" s="5" t="s">
        <v>2738</v>
      </c>
      <c r="AA3916" s="5"/>
    </row>
    <row r="3917" spans="1:27" ht="12" customHeight="1" x14ac:dyDescent="0.15">
      <c r="A3917" s="1" t="s">
        <v>979</v>
      </c>
      <c r="B3917" s="1" t="s">
        <v>33</v>
      </c>
      <c r="C3917" s="1" t="s">
        <v>15</v>
      </c>
      <c r="D3917" s="1" t="s">
        <v>2482</v>
      </c>
      <c r="E3917" s="1" t="s">
        <v>10</v>
      </c>
      <c r="F3917" s="1" t="s">
        <v>992</v>
      </c>
      <c r="G3917" s="1" t="s">
        <v>983</v>
      </c>
      <c r="H3917" s="1" t="s">
        <v>239</v>
      </c>
      <c r="I3917">
        <v>1356</v>
      </c>
      <c r="J3917">
        <v>682</v>
      </c>
      <c r="K3917">
        <v>792</v>
      </c>
      <c r="L3917">
        <v>964</v>
      </c>
      <c r="M3917">
        <v>847</v>
      </c>
      <c r="N3917">
        <v>570</v>
      </c>
      <c r="O3917">
        <v>1468</v>
      </c>
      <c r="P3917">
        <v>470</v>
      </c>
      <c r="Q3917">
        <v>582</v>
      </c>
      <c r="R3917">
        <v>1580</v>
      </c>
      <c r="S3917">
        <v>1009</v>
      </c>
      <c r="T3917">
        <v>925</v>
      </c>
      <c r="U3917">
        <v>1951</v>
      </c>
      <c r="V3917" s="1" t="s">
        <v>3463</v>
      </c>
      <c r="W3917" s="1" t="s">
        <v>2551</v>
      </c>
      <c r="X3917" s="5" t="s">
        <v>5209</v>
      </c>
      <c r="Y3917" s="1" t="s">
        <v>5204</v>
      </c>
      <c r="Z3917" s="5" t="s">
        <v>2738</v>
      </c>
      <c r="AA3917" s="5"/>
    </row>
    <row r="3918" spans="1:27" ht="12" customHeight="1" x14ac:dyDescent="0.15">
      <c r="A3918" s="1" t="s">
        <v>979</v>
      </c>
      <c r="B3918" s="1" t="s">
        <v>33</v>
      </c>
      <c r="C3918" s="1" t="s">
        <v>19</v>
      </c>
      <c r="D3918" s="1" t="s">
        <v>2482</v>
      </c>
      <c r="E3918" s="1" t="s">
        <v>10</v>
      </c>
      <c r="F3918" s="1" t="s">
        <v>992</v>
      </c>
      <c r="G3918" s="1" t="s">
        <v>985</v>
      </c>
      <c r="H3918" s="1" t="s">
        <v>239</v>
      </c>
      <c r="I3918">
        <v>6413</v>
      </c>
      <c r="J3918">
        <v>1570</v>
      </c>
      <c r="K3918">
        <v>1488</v>
      </c>
      <c r="L3918">
        <v>2045</v>
      </c>
      <c r="M3918">
        <v>2173</v>
      </c>
      <c r="N3918">
        <v>2341</v>
      </c>
      <c r="O3918">
        <v>2322</v>
      </c>
      <c r="P3918">
        <v>3949</v>
      </c>
      <c r="Q3918">
        <v>3139</v>
      </c>
      <c r="R3918">
        <v>4402</v>
      </c>
      <c r="S3918">
        <v>2795</v>
      </c>
      <c r="T3918">
        <v>2809</v>
      </c>
      <c r="U3918">
        <v>5174</v>
      </c>
      <c r="V3918" s="1" t="s">
        <v>3463</v>
      </c>
      <c r="W3918" s="1" t="s">
        <v>2551</v>
      </c>
      <c r="X3918" s="5" t="s">
        <v>5209</v>
      </c>
      <c r="Y3918" s="1" t="s">
        <v>5206</v>
      </c>
      <c r="Z3918" s="5" t="s">
        <v>2738</v>
      </c>
      <c r="AA3918" s="5"/>
    </row>
    <row r="3919" spans="1:27" ht="12" customHeight="1" x14ac:dyDescent="0.15">
      <c r="A3919" s="1" t="s">
        <v>979</v>
      </c>
      <c r="B3919" s="1" t="s">
        <v>33</v>
      </c>
      <c r="C3919" s="1" t="s">
        <v>21</v>
      </c>
      <c r="D3919" s="1" t="s">
        <v>2482</v>
      </c>
      <c r="E3919" s="1" t="s">
        <v>10</v>
      </c>
      <c r="F3919" s="1" t="s">
        <v>992</v>
      </c>
      <c r="G3919" s="1" t="s">
        <v>986</v>
      </c>
      <c r="H3919" s="1" t="s">
        <v>239</v>
      </c>
      <c r="I3919">
        <v>1851</v>
      </c>
      <c r="J3919">
        <v>146</v>
      </c>
      <c r="K3919">
        <v>106</v>
      </c>
      <c r="L3919">
        <v>691</v>
      </c>
      <c r="M3919">
        <v>76</v>
      </c>
      <c r="N3919">
        <v>83</v>
      </c>
      <c r="O3919">
        <v>1037</v>
      </c>
      <c r="P3919">
        <v>198</v>
      </c>
      <c r="Q3919">
        <v>226</v>
      </c>
      <c r="R3919">
        <v>3100</v>
      </c>
      <c r="S3919">
        <v>150</v>
      </c>
      <c r="T3919">
        <v>359</v>
      </c>
      <c r="U3919">
        <v>920</v>
      </c>
      <c r="V3919" s="1" t="s">
        <v>3463</v>
      </c>
      <c r="W3919" s="1" t="s">
        <v>2551</v>
      </c>
      <c r="X3919" s="5" t="s">
        <v>5209</v>
      </c>
      <c r="Y3919" s="1" t="s">
        <v>5207</v>
      </c>
      <c r="Z3919" s="5" t="s">
        <v>2738</v>
      </c>
      <c r="AA3919" s="5"/>
    </row>
    <row r="3920" spans="1:27" ht="12" customHeight="1" x14ac:dyDescent="0.15">
      <c r="A3920" s="1" t="s">
        <v>979</v>
      </c>
      <c r="B3920" s="1" t="s">
        <v>33</v>
      </c>
      <c r="C3920" s="1" t="s">
        <v>23</v>
      </c>
      <c r="D3920" s="1" t="s">
        <v>2482</v>
      </c>
      <c r="E3920" s="1" t="s">
        <v>10</v>
      </c>
      <c r="F3920" s="1" t="s">
        <v>992</v>
      </c>
      <c r="G3920" s="1" t="s">
        <v>987</v>
      </c>
      <c r="H3920" s="1" t="s">
        <v>239</v>
      </c>
      <c r="I3920">
        <v>135</v>
      </c>
      <c r="J3920">
        <v>87</v>
      </c>
      <c r="K3920">
        <v>185</v>
      </c>
      <c r="L3920">
        <v>303</v>
      </c>
      <c r="M3920">
        <v>184</v>
      </c>
      <c r="N3920">
        <v>252</v>
      </c>
      <c r="O3920">
        <v>237</v>
      </c>
      <c r="P3920">
        <v>214</v>
      </c>
      <c r="Q3920">
        <v>272</v>
      </c>
      <c r="R3920">
        <v>209</v>
      </c>
      <c r="S3920">
        <v>244</v>
      </c>
      <c r="T3920">
        <v>192</v>
      </c>
      <c r="U3920">
        <v>343</v>
      </c>
      <c r="V3920" s="1" t="s">
        <v>3463</v>
      </c>
      <c r="W3920" s="1" t="s">
        <v>2551</v>
      </c>
      <c r="X3920" s="5" t="s">
        <v>5209</v>
      </c>
      <c r="Y3920" s="1" t="s">
        <v>5208</v>
      </c>
      <c r="Z3920" s="5" t="s">
        <v>2738</v>
      </c>
      <c r="AA3920" s="5"/>
    </row>
    <row r="3921" spans="1:27" ht="12" customHeight="1" x14ac:dyDescent="0.15">
      <c r="A3921" s="1" t="s">
        <v>979</v>
      </c>
      <c r="B3921" s="1" t="s">
        <v>35</v>
      </c>
      <c r="C3921" s="1" t="s">
        <v>9</v>
      </c>
      <c r="D3921" s="1" t="s">
        <v>2482</v>
      </c>
      <c r="E3921" s="1" t="s">
        <v>10</v>
      </c>
      <c r="F3921" s="1" t="s">
        <v>993</v>
      </c>
      <c r="G3921" s="1" t="s">
        <v>981</v>
      </c>
      <c r="H3921" s="1" t="s">
        <v>316</v>
      </c>
      <c r="I3921">
        <v>0</v>
      </c>
      <c r="J3921">
        <v>0</v>
      </c>
      <c r="K3921">
        <v>0</v>
      </c>
      <c r="L3921">
        <v>1</v>
      </c>
      <c r="M3921">
        <v>1</v>
      </c>
      <c r="N3921">
        <v>2</v>
      </c>
      <c r="O3921">
        <v>0</v>
      </c>
      <c r="P3921">
        <v>0</v>
      </c>
      <c r="Q3921">
        <v>2</v>
      </c>
      <c r="R3921">
        <v>1</v>
      </c>
      <c r="S3921" t="s">
        <v>14</v>
      </c>
      <c r="T3921" t="s">
        <v>14</v>
      </c>
      <c r="U3921" t="s">
        <v>14</v>
      </c>
      <c r="V3921" s="1" t="s">
        <v>3463</v>
      </c>
      <c r="W3921" s="1" t="s">
        <v>2551</v>
      </c>
      <c r="X3921" s="5" t="s">
        <v>3469</v>
      </c>
      <c r="Y3921" s="1" t="s">
        <v>5203</v>
      </c>
      <c r="Z3921" s="5" t="s">
        <v>3191</v>
      </c>
      <c r="AA3921" s="5"/>
    </row>
    <row r="3922" spans="1:27" ht="12" customHeight="1" x14ac:dyDescent="0.15">
      <c r="A3922" s="1" t="s">
        <v>979</v>
      </c>
      <c r="B3922" s="1" t="s">
        <v>35</v>
      </c>
      <c r="C3922" s="1" t="s">
        <v>15</v>
      </c>
      <c r="D3922" s="1" t="s">
        <v>2482</v>
      </c>
      <c r="E3922" s="1" t="s">
        <v>10</v>
      </c>
      <c r="F3922" s="1" t="s">
        <v>993</v>
      </c>
      <c r="G3922" s="1" t="s">
        <v>983</v>
      </c>
      <c r="H3922" s="1" t="s">
        <v>239</v>
      </c>
      <c r="I3922">
        <v>0</v>
      </c>
      <c r="J3922">
        <v>0</v>
      </c>
      <c r="K3922">
        <v>0</v>
      </c>
      <c r="L3922">
        <v>990</v>
      </c>
      <c r="M3922">
        <v>990</v>
      </c>
      <c r="N3922">
        <v>1980</v>
      </c>
      <c r="O3922">
        <v>0</v>
      </c>
      <c r="P3922">
        <v>0</v>
      </c>
      <c r="Q3922">
        <v>1980</v>
      </c>
      <c r="R3922">
        <v>990</v>
      </c>
      <c r="S3922" t="s">
        <v>14</v>
      </c>
      <c r="T3922" t="s">
        <v>14</v>
      </c>
      <c r="U3922" t="s">
        <v>14</v>
      </c>
      <c r="V3922" s="1" t="s">
        <v>3463</v>
      </c>
      <c r="W3922" s="1" t="s">
        <v>2551</v>
      </c>
      <c r="X3922" s="5" t="s">
        <v>3469</v>
      </c>
      <c r="Y3922" s="1" t="s">
        <v>5204</v>
      </c>
      <c r="Z3922" s="5" t="s">
        <v>2738</v>
      </c>
      <c r="AA3922" s="5"/>
    </row>
    <row r="3923" spans="1:27" ht="12" customHeight="1" x14ac:dyDescent="0.15">
      <c r="A3923" s="1" t="s">
        <v>979</v>
      </c>
      <c r="B3923" s="1" t="s">
        <v>35</v>
      </c>
      <c r="C3923" s="1" t="s">
        <v>17</v>
      </c>
      <c r="D3923" s="1" t="s">
        <v>2482</v>
      </c>
      <c r="E3923" s="1" t="s">
        <v>10</v>
      </c>
      <c r="F3923" s="1" t="s">
        <v>993</v>
      </c>
      <c r="G3923" s="1" t="s">
        <v>984</v>
      </c>
      <c r="H3923" s="1" t="s">
        <v>316</v>
      </c>
      <c r="I3923">
        <v>0</v>
      </c>
      <c r="J3923">
        <v>0</v>
      </c>
      <c r="K3923">
        <v>0</v>
      </c>
      <c r="L3923">
        <v>0</v>
      </c>
      <c r="M3923">
        <v>0</v>
      </c>
      <c r="N3923">
        <v>0</v>
      </c>
      <c r="O3923">
        <v>0</v>
      </c>
      <c r="P3923">
        <v>0</v>
      </c>
      <c r="Q3923">
        <v>0</v>
      </c>
      <c r="R3923">
        <v>0</v>
      </c>
      <c r="S3923">
        <v>0</v>
      </c>
      <c r="T3923">
        <v>0</v>
      </c>
      <c r="U3923">
        <v>0</v>
      </c>
      <c r="V3923" s="1" t="s">
        <v>3463</v>
      </c>
      <c r="W3923" s="1" t="s">
        <v>2551</v>
      </c>
      <c r="X3923" s="5" t="s">
        <v>3469</v>
      </c>
      <c r="Y3923" s="1" t="s">
        <v>5205</v>
      </c>
      <c r="Z3923" s="5" t="s">
        <v>3191</v>
      </c>
      <c r="AA3923" s="5"/>
    </row>
    <row r="3924" spans="1:27" ht="12" customHeight="1" x14ac:dyDescent="0.15">
      <c r="A3924" s="1" t="s">
        <v>979</v>
      </c>
      <c r="B3924" s="1" t="s">
        <v>35</v>
      </c>
      <c r="C3924" s="1" t="s">
        <v>19</v>
      </c>
      <c r="D3924" s="1" t="s">
        <v>2482</v>
      </c>
      <c r="E3924" s="1" t="s">
        <v>10</v>
      </c>
      <c r="F3924" s="1" t="s">
        <v>993</v>
      </c>
      <c r="G3924" s="1" t="s">
        <v>985</v>
      </c>
      <c r="H3924" s="1" t="s">
        <v>239</v>
      </c>
      <c r="I3924">
        <v>0</v>
      </c>
      <c r="J3924">
        <v>0</v>
      </c>
      <c r="K3924">
        <v>0</v>
      </c>
      <c r="L3924">
        <v>0</v>
      </c>
      <c r="M3924">
        <v>0</v>
      </c>
      <c r="N3924">
        <v>0</v>
      </c>
      <c r="O3924">
        <v>0</v>
      </c>
      <c r="P3924">
        <v>0</v>
      </c>
      <c r="Q3924">
        <v>0</v>
      </c>
      <c r="R3924">
        <v>0</v>
      </c>
      <c r="S3924">
        <v>0</v>
      </c>
      <c r="T3924">
        <v>0</v>
      </c>
      <c r="U3924">
        <v>0</v>
      </c>
      <c r="V3924" s="1" t="s">
        <v>3463</v>
      </c>
      <c r="W3924" s="1" t="s">
        <v>2551</v>
      </c>
      <c r="X3924" s="5" t="s">
        <v>3469</v>
      </c>
      <c r="Y3924" s="1" t="s">
        <v>5206</v>
      </c>
      <c r="Z3924" s="5" t="s">
        <v>2738</v>
      </c>
      <c r="AA3924" s="5"/>
    </row>
    <row r="3925" spans="1:27" ht="12" customHeight="1" x14ac:dyDescent="0.15">
      <c r="A3925" s="1" t="s">
        <v>979</v>
      </c>
      <c r="B3925" s="1" t="s">
        <v>35</v>
      </c>
      <c r="C3925" s="1" t="s">
        <v>21</v>
      </c>
      <c r="D3925" s="1" t="s">
        <v>2482</v>
      </c>
      <c r="E3925" s="1" t="s">
        <v>10</v>
      </c>
      <c r="F3925" s="1" t="s">
        <v>993</v>
      </c>
      <c r="G3925" s="1" t="s">
        <v>986</v>
      </c>
      <c r="H3925" s="1" t="s">
        <v>239</v>
      </c>
      <c r="I3925" t="s">
        <v>14</v>
      </c>
      <c r="J3925" t="s">
        <v>14</v>
      </c>
      <c r="K3925" t="s">
        <v>14</v>
      </c>
      <c r="L3925" t="s">
        <v>14</v>
      </c>
      <c r="M3925" t="s">
        <v>14</v>
      </c>
      <c r="N3925" t="s">
        <v>14</v>
      </c>
      <c r="O3925" t="s">
        <v>14</v>
      </c>
      <c r="P3925" t="s">
        <v>14</v>
      </c>
      <c r="Q3925" t="s">
        <v>14</v>
      </c>
      <c r="R3925" t="s">
        <v>14</v>
      </c>
      <c r="S3925" t="s">
        <v>14</v>
      </c>
      <c r="T3925" t="s">
        <v>14</v>
      </c>
      <c r="U3925" t="s">
        <v>14</v>
      </c>
      <c r="V3925" s="1" t="s">
        <v>3463</v>
      </c>
      <c r="W3925" s="1" t="s">
        <v>2551</v>
      </c>
      <c r="X3925" s="5" t="s">
        <v>3469</v>
      </c>
      <c r="Y3925" s="1" t="s">
        <v>5207</v>
      </c>
      <c r="Z3925" s="5" t="s">
        <v>2738</v>
      </c>
      <c r="AA3925" s="5"/>
    </row>
    <row r="3926" spans="1:27" ht="12" customHeight="1" x14ac:dyDescent="0.15">
      <c r="A3926" s="1" t="s">
        <v>979</v>
      </c>
      <c r="B3926" s="1" t="s">
        <v>35</v>
      </c>
      <c r="C3926" s="1" t="s">
        <v>23</v>
      </c>
      <c r="D3926" s="1" t="s">
        <v>2482</v>
      </c>
      <c r="E3926" s="1" t="s">
        <v>10</v>
      </c>
      <c r="F3926" s="1" t="s">
        <v>993</v>
      </c>
      <c r="G3926" s="1" t="s">
        <v>987</v>
      </c>
      <c r="H3926" s="1" t="s">
        <v>239</v>
      </c>
      <c r="I3926">
        <v>9586</v>
      </c>
      <c r="J3926">
        <v>1399</v>
      </c>
      <c r="K3926">
        <v>551</v>
      </c>
      <c r="L3926">
        <v>7333</v>
      </c>
      <c r="M3926">
        <v>1594</v>
      </c>
      <c r="N3926">
        <v>411</v>
      </c>
      <c r="O3926">
        <v>7859</v>
      </c>
      <c r="P3926">
        <v>1069</v>
      </c>
      <c r="Q3926">
        <v>443</v>
      </c>
      <c r="R3926">
        <v>10070</v>
      </c>
      <c r="S3926">
        <v>232</v>
      </c>
      <c r="T3926">
        <v>1095</v>
      </c>
      <c r="U3926">
        <v>22803</v>
      </c>
      <c r="V3926" s="1" t="s">
        <v>3463</v>
      </c>
      <c r="W3926" s="1" t="s">
        <v>2551</v>
      </c>
      <c r="X3926" s="5" t="s">
        <v>3469</v>
      </c>
      <c r="Y3926" s="1" t="s">
        <v>5208</v>
      </c>
      <c r="Z3926" s="5" t="s">
        <v>2738</v>
      </c>
      <c r="AA3926" s="5"/>
    </row>
    <row r="3927" spans="1:27" ht="12" customHeight="1" x14ac:dyDescent="0.15">
      <c r="A3927" s="1" t="s">
        <v>979</v>
      </c>
      <c r="B3927" s="1" t="s">
        <v>37</v>
      </c>
      <c r="C3927" s="1" t="s">
        <v>9</v>
      </c>
      <c r="D3927" s="1" t="s">
        <v>2482</v>
      </c>
      <c r="E3927" s="1" t="s">
        <v>10</v>
      </c>
      <c r="F3927" s="1" t="s">
        <v>994</v>
      </c>
      <c r="G3927" s="1" t="s">
        <v>981</v>
      </c>
      <c r="H3927" s="1" t="s">
        <v>316</v>
      </c>
      <c r="I3927">
        <v>0</v>
      </c>
      <c r="J3927">
        <v>0</v>
      </c>
      <c r="K3927">
        <v>0</v>
      </c>
      <c r="L3927">
        <v>2</v>
      </c>
      <c r="M3927">
        <v>0</v>
      </c>
      <c r="N3927">
        <v>1</v>
      </c>
      <c r="O3927">
        <v>3</v>
      </c>
      <c r="P3927">
        <v>0</v>
      </c>
      <c r="Q3927">
        <v>0</v>
      </c>
      <c r="R3927">
        <v>0</v>
      </c>
      <c r="S3927" t="s">
        <v>14</v>
      </c>
      <c r="T3927" t="s">
        <v>14</v>
      </c>
      <c r="U3927" t="s">
        <v>14</v>
      </c>
      <c r="V3927" s="1" t="s">
        <v>3463</v>
      </c>
      <c r="W3927" s="1" t="s">
        <v>2551</v>
      </c>
      <c r="X3927" s="5" t="s">
        <v>3470</v>
      </c>
      <c r="Y3927" s="1" t="s">
        <v>5203</v>
      </c>
      <c r="Z3927" s="5" t="s">
        <v>3191</v>
      </c>
      <c r="AA3927" s="5"/>
    </row>
    <row r="3928" spans="1:27" ht="12" customHeight="1" x14ac:dyDescent="0.15">
      <c r="A3928" s="1" t="s">
        <v>979</v>
      </c>
      <c r="B3928" s="1" t="s">
        <v>37</v>
      </c>
      <c r="C3928" s="1" t="s">
        <v>15</v>
      </c>
      <c r="D3928" s="1" t="s">
        <v>2482</v>
      </c>
      <c r="E3928" s="1" t="s">
        <v>10</v>
      </c>
      <c r="F3928" s="1" t="s">
        <v>994</v>
      </c>
      <c r="G3928" s="1" t="s">
        <v>983</v>
      </c>
      <c r="H3928" s="1" t="s">
        <v>239</v>
      </c>
      <c r="I3928">
        <v>0</v>
      </c>
      <c r="J3928">
        <v>0</v>
      </c>
      <c r="K3928">
        <v>0</v>
      </c>
      <c r="L3928">
        <v>808</v>
      </c>
      <c r="M3928">
        <v>0</v>
      </c>
      <c r="N3928">
        <v>404</v>
      </c>
      <c r="O3928">
        <v>1212</v>
      </c>
      <c r="P3928">
        <v>0</v>
      </c>
      <c r="Q3928">
        <v>0</v>
      </c>
      <c r="R3928">
        <v>0</v>
      </c>
      <c r="S3928" t="s">
        <v>14</v>
      </c>
      <c r="T3928" t="s">
        <v>14</v>
      </c>
      <c r="U3928" t="s">
        <v>14</v>
      </c>
      <c r="V3928" s="1" t="s">
        <v>3463</v>
      </c>
      <c r="W3928" s="1" t="s">
        <v>2551</v>
      </c>
      <c r="X3928" s="5" t="s">
        <v>3470</v>
      </c>
      <c r="Y3928" s="1" t="s">
        <v>5204</v>
      </c>
      <c r="Z3928" s="5" t="s">
        <v>2738</v>
      </c>
      <c r="AA3928" s="5"/>
    </row>
    <row r="3929" spans="1:27" ht="12" customHeight="1" x14ac:dyDescent="0.15">
      <c r="A3929" s="1" t="s">
        <v>979</v>
      </c>
      <c r="B3929" s="1" t="s">
        <v>37</v>
      </c>
      <c r="C3929" s="1" t="s">
        <v>17</v>
      </c>
      <c r="D3929" s="1" t="s">
        <v>2482</v>
      </c>
      <c r="E3929" s="1" t="s">
        <v>10</v>
      </c>
      <c r="F3929" s="1" t="s">
        <v>994</v>
      </c>
      <c r="G3929" s="1" t="s">
        <v>984</v>
      </c>
      <c r="H3929" s="1" t="s">
        <v>316</v>
      </c>
      <c r="I3929">
        <v>0</v>
      </c>
      <c r="J3929">
        <v>0</v>
      </c>
      <c r="K3929">
        <v>0</v>
      </c>
      <c r="L3929">
        <v>0</v>
      </c>
      <c r="M3929">
        <v>0</v>
      </c>
      <c r="N3929">
        <v>0</v>
      </c>
      <c r="O3929">
        <v>0</v>
      </c>
      <c r="P3929">
        <v>0</v>
      </c>
      <c r="Q3929">
        <v>0</v>
      </c>
      <c r="R3929">
        <v>0</v>
      </c>
      <c r="S3929">
        <v>0</v>
      </c>
      <c r="T3929">
        <v>0</v>
      </c>
      <c r="U3929">
        <v>0</v>
      </c>
      <c r="V3929" s="1" t="s">
        <v>3463</v>
      </c>
      <c r="W3929" s="1" t="s">
        <v>2551</v>
      </c>
      <c r="X3929" s="5" t="s">
        <v>3470</v>
      </c>
      <c r="Y3929" s="1" t="s">
        <v>5205</v>
      </c>
      <c r="Z3929" s="5" t="s">
        <v>3191</v>
      </c>
      <c r="AA3929" s="5"/>
    </row>
    <row r="3930" spans="1:27" ht="12" customHeight="1" x14ac:dyDescent="0.15">
      <c r="A3930" s="1" t="s">
        <v>979</v>
      </c>
      <c r="B3930" s="1" t="s">
        <v>37</v>
      </c>
      <c r="C3930" s="1" t="s">
        <v>19</v>
      </c>
      <c r="D3930" s="1" t="s">
        <v>2482</v>
      </c>
      <c r="E3930" s="1" t="s">
        <v>10</v>
      </c>
      <c r="F3930" s="1" t="s">
        <v>994</v>
      </c>
      <c r="G3930" s="1" t="s">
        <v>985</v>
      </c>
      <c r="H3930" s="1" t="s">
        <v>239</v>
      </c>
      <c r="I3930">
        <v>0</v>
      </c>
      <c r="J3930">
        <v>0</v>
      </c>
      <c r="K3930">
        <v>0</v>
      </c>
      <c r="L3930">
        <v>0</v>
      </c>
      <c r="M3930">
        <v>0</v>
      </c>
      <c r="N3930">
        <v>0</v>
      </c>
      <c r="O3930">
        <v>0</v>
      </c>
      <c r="P3930">
        <v>0</v>
      </c>
      <c r="Q3930">
        <v>0</v>
      </c>
      <c r="R3930">
        <v>0</v>
      </c>
      <c r="S3930">
        <v>0</v>
      </c>
      <c r="T3930">
        <v>0</v>
      </c>
      <c r="U3930">
        <v>0</v>
      </c>
      <c r="V3930" s="1" t="s">
        <v>3463</v>
      </c>
      <c r="W3930" s="1" t="s">
        <v>2551</v>
      </c>
      <c r="X3930" s="5" t="s">
        <v>3470</v>
      </c>
      <c r="Y3930" s="1" t="s">
        <v>5206</v>
      </c>
      <c r="Z3930" s="5" t="s">
        <v>2738</v>
      </c>
      <c r="AA3930" s="5"/>
    </row>
    <row r="3931" spans="1:27" ht="12" customHeight="1" x14ac:dyDescent="0.15">
      <c r="A3931" s="1" t="s">
        <v>979</v>
      </c>
      <c r="B3931" s="1" t="s">
        <v>37</v>
      </c>
      <c r="C3931" s="1" t="s">
        <v>21</v>
      </c>
      <c r="D3931" s="1" t="s">
        <v>2482</v>
      </c>
      <c r="E3931" s="1" t="s">
        <v>10</v>
      </c>
      <c r="F3931" s="1" t="s">
        <v>994</v>
      </c>
      <c r="G3931" s="1" t="s">
        <v>986</v>
      </c>
      <c r="H3931" s="1" t="s">
        <v>239</v>
      </c>
      <c r="I3931" t="s">
        <v>14</v>
      </c>
      <c r="J3931" t="s">
        <v>14</v>
      </c>
      <c r="K3931" t="s">
        <v>14</v>
      </c>
      <c r="L3931" t="s">
        <v>14</v>
      </c>
      <c r="M3931" t="s">
        <v>14</v>
      </c>
      <c r="N3931" t="s">
        <v>14</v>
      </c>
      <c r="O3931" t="s">
        <v>14</v>
      </c>
      <c r="P3931" t="s">
        <v>14</v>
      </c>
      <c r="Q3931" t="s">
        <v>14</v>
      </c>
      <c r="R3931" t="s">
        <v>14</v>
      </c>
      <c r="S3931" t="s">
        <v>14</v>
      </c>
      <c r="T3931" t="s">
        <v>14</v>
      </c>
      <c r="U3931" t="s">
        <v>14</v>
      </c>
      <c r="V3931" s="1" t="s">
        <v>3463</v>
      </c>
      <c r="W3931" s="1" t="s">
        <v>2551</v>
      </c>
      <c r="X3931" s="5" t="s">
        <v>3470</v>
      </c>
      <c r="Y3931" s="1" t="s">
        <v>5207</v>
      </c>
      <c r="Z3931" s="5" t="s">
        <v>2738</v>
      </c>
      <c r="AA3931" s="5"/>
    </row>
    <row r="3932" spans="1:27" ht="12" customHeight="1" x14ac:dyDescent="0.15">
      <c r="A3932" s="1" t="s">
        <v>979</v>
      </c>
      <c r="B3932" s="1" t="s">
        <v>37</v>
      </c>
      <c r="C3932" s="1" t="s">
        <v>23</v>
      </c>
      <c r="D3932" s="1" t="s">
        <v>2482</v>
      </c>
      <c r="E3932" s="1" t="s">
        <v>10</v>
      </c>
      <c r="F3932" s="1" t="s">
        <v>994</v>
      </c>
      <c r="G3932" s="1" t="s">
        <v>987</v>
      </c>
      <c r="H3932" s="1" t="s">
        <v>239</v>
      </c>
      <c r="I3932">
        <v>0</v>
      </c>
      <c r="J3932">
        <v>0</v>
      </c>
      <c r="K3932">
        <v>0</v>
      </c>
      <c r="L3932">
        <v>0</v>
      </c>
      <c r="M3932">
        <v>0</v>
      </c>
      <c r="N3932">
        <v>0</v>
      </c>
      <c r="O3932">
        <v>0</v>
      </c>
      <c r="P3932">
        <v>0</v>
      </c>
      <c r="Q3932">
        <v>0</v>
      </c>
      <c r="R3932">
        <v>0</v>
      </c>
      <c r="S3932">
        <v>0</v>
      </c>
      <c r="T3932">
        <v>0</v>
      </c>
      <c r="U3932">
        <v>0</v>
      </c>
      <c r="V3932" s="1" t="s">
        <v>3463</v>
      </c>
      <c r="W3932" s="1" t="s">
        <v>2551</v>
      </c>
      <c r="X3932" s="5" t="s">
        <v>3470</v>
      </c>
      <c r="Y3932" s="1" t="s">
        <v>5208</v>
      </c>
      <c r="Z3932" s="5" t="s">
        <v>2738</v>
      </c>
      <c r="AA3932" s="5"/>
    </row>
    <row r="3933" spans="1:27" ht="12" customHeight="1" x14ac:dyDescent="0.15">
      <c r="A3933" s="1" t="s">
        <v>979</v>
      </c>
      <c r="B3933" s="1" t="s">
        <v>39</v>
      </c>
      <c r="C3933" s="1" t="s">
        <v>9</v>
      </c>
      <c r="D3933" s="1" t="s">
        <v>2482</v>
      </c>
      <c r="E3933" s="1" t="s">
        <v>10</v>
      </c>
      <c r="F3933" s="1" t="s">
        <v>995</v>
      </c>
      <c r="G3933" s="1" t="s">
        <v>981</v>
      </c>
      <c r="H3933" s="1" t="s">
        <v>316</v>
      </c>
      <c r="I3933">
        <v>0</v>
      </c>
      <c r="J3933">
        <v>0</v>
      </c>
      <c r="K3933">
        <v>0</v>
      </c>
      <c r="L3933">
        <v>0</v>
      </c>
      <c r="M3933">
        <v>0</v>
      </c>
      <c r="N3933">
        <v>0</v>
      </c>
      <c r="O3933">
        <v>0</v>
      </c>
      <c r="P3933">
        <v>0</v>
      </c>
      <c r="Q3933">
        <v>0</v>
      </c>
      <c r="R3933">
        <v>0</v>
      </c>
      <c r="S3933">
        <v>0</v>
      </c>
      <c r="T3933">
        <v>0</v>
      </c>
      <c r="U3933">
        <v>0</v>
      </c>
      <c r="V3933" s="1" t="s">
        <v>3463</v>
      </c>
      <c r="W3933" s="1" t="s">
        <v>2551</v>
      </c>
      <c r="X3933" s="5" t="s">
        <v>3471</v>
      </c>
      <c r="Y3933" s="1" t="s">
        <v>5203</v>
      </c>
      <c r="Z3933" s="5" t="s">
        <v>3191</v>
      </c>
      <c r="AA3933" s="5"/>
    </row>
    <row r="3934" spans="1:27" ht="12" customHeight="1" x14ac:dyDescent="0.15">
      <c r="A3934" s="1" t="s">
        <v>979</v>
      </c>
      <c r="B3934" s="1" t="s">
        <v>39</v>
      </c>
      <c r="C3934" s="1" t="s">
        <v>15</v>
      </c>
      <c r="D3934" s="1" t="s">
        <v>2482</v>
      </c>
      <c r="E3934" s="1" t="s">
        <v>10</v>
      </c>
      <c r="F3934" s="1" t="s">
        <v>995</v>
      </c>
      <c r="G3934" s="1" t="s">
        <v>983</v>
      </c>
      <c r="H3934" s="1" t="s">
        <v>239</v>
      </c>
      <c r="I3934">
        <v>0</v>
      </c>
      <c r="J3934">
        <v>0</v>
      </c>
      <c r="K3934">
        <v>0</v>
      </c>
      <c r="L3934">
        <v>0</v>
      </c>
      <c r="M3934">
        <v>0</v>
      </c>
      <c r="N3934">
        <v>0</v>
      </c>
      <c r="O3934">
        <v>0</v>
      </c>
      <c r="P3934">
        <v>0</v>
      </c>
      <c r="Q3934">
        <v>0</v>
      </c>
      <c r="R3934">
        <v>0</v>
      </c>
      <c r="S3934">
        <v>0</v>
      </c>
      <c r="T3934">
        <v>0</v>
      </c>
      <c r="U3934">
        <v>0</v>
      </c>
      <c r="V3934" s="1" t="s">
        <v>3463</v>
      </c>
      <c r="W3934" s="1" t="s">
        <v>2551</v>
      </c>
      <c r="X3934" s="5" t="s">
        <v>3471</v>
      </c>
      <c r="Y3934" s="1" t="s">
        <v>5204</v>
      </c>
      <c r="Z3934" s="5" t="s">
        <v>2738</v>
      </c>
      <c r="AA3934" s="5"/>
    </row>
    <row r="3935" spans="1:27" ht="12" customHeight="1" x14ac:dyDescent="0.15">
      <c r="A3935" s="1" t="s">
        <v>979</v>
      </c>
      <c r="B3935" s="1" t="s">
        <v>39</v>
      </c>
      <c r="C3935" s="1" t="s">
        <v>17</v>
      </c>
      <c r="D3935" s="1" t="s">
        <v>2482</v>
      </c>
      <c r="E3935" s="1" t="s">
        <v>10</v>
      </c>
      <c r="F3935" s="1" t="s">
        <v>995</v>
      </c>
      <c r="G3935" s="1" t="s">
        <v>984</v>
      </c>
      <c r="H3935" s="1" t="s">
        <v>316</v>
      </c>
      <c r="I3935">
        <v>0</v>
      </c>
      <c r="J3935">
        <v>0</v>
      </c>
      <c r="K3935">
        <v>0</v>
      </c>
      <c r="L3935">
        <v>1</v>
      </c>
      <c r="M3935">
        <v>0</v>
      </c>
      <c r="N3935">
        <v>0</v>
      </c>
      <c r="O3935">
        <v>0</v>
      </c>
      <c r="P3935">
        <v>0</v>
      </c>
      <c r="Q3935">
        <v>0</v>
      </c>
      <c r="R3935">
        <v>0</v>
      </c>
      <c r="S3935" t="s">
        <v>14</v>
      </c>
      <c r="T3935" t="s">
        <v>14</v>
      </c>
      <c r="U3935" t="s">
        <v>14</v>
      </c>
      <c r="V3935" s="1" t="s">
        <v>3463</v>
      </c>
      <c r="W3935" s="1" t="s">
        <v>2551</v>
      </c>
      <c r="X3935" s="5" t="s">
        <v>3471</v>
      </c>
      <c r="Y3935" s="1" t="s">
        <v>5205</v>
      </c>
      <c r="Z3935" s="5" t="s">
        <v>3191</v>
      </c>
      <c r="AA3935" s="5"/>
    </row>
    <row r="3936" spans="1:27" ht="12" customHeight="1" x14ac:dyDescent="0.15">
      <c r="A3936" s="1" t="s">
        <v>979</v>
      </c>
      <c r="B3936" s="1" t="s">
        <v>39</v>
      </c>
      <c r="C3936" s="1" t="s">
        <v>19</v>
      </c>
      <c r="D3936" s="1" t="s">
        <v>2482</v>
      </c>
      <c r="E3936" s="1" t="s">
        <v>10</v>
      </c>
      <c r="F3936" s="1" t="s">
        <v>995</v>
      </c>
      <c r="G3936" s="1" t="s">
        <v>985</v>
      </c>
      <c r="H3936" s="1" t="s">
        <v>239</v>
      </c>
      <c r="I3936">
        <v>0</v>
      </c>
      <c r="J3936">
        <v>0</v>
      </c>
      <c r="K3936">
        <v>0</v>
      </c>
      <c r="L3936">
        <v>92</v>
      </c>
      <c r="M3936">
        <v>0</v>
      </c>
      <c r="N3936">
        <v>0</v>
      </c>
      <c r="O3936">
        <v>0</v>
      </c>
      <c r="P3936">
        <v>0</v>
      </c>
      <c r="Q3936">
        <v>0</v>
      </c>
      <c r="R3936">
        <v>0</v>
      </c>
      <c r="S3936" t="s">
        <v>14</v>
      </c>
      <c r="T3936" t="s">
        <v>14</v>
      </c>
      <c r="U3936" t="s">
        <v>14</v>
      </c>
      <c r="V3936" s="1" t="s">
        <v>3463</v>
      </c>
      <c r="W3936" s="1" t="s">
        <v>2551</v>
      </c>
      <c r="X3936" s="5" t="s">
        <v>3471</v>
      </c>
      <c r="Y3936" s="1" t="s">
        <v>5206</v>
      </c>
      <c r="Z3936" s="5" t="s">
        <v>2738</v>
      </c>
      <c r="AA3936" s="5"/>
    </row>
    <row r="3937" spans="1:27" ht="12" customHeight="1" x14ac:dyDescent="0.15">
      <c r="A3937" s="1" t="s">
        <v>979</v>
      </c>
      <c r="B3937" s="1" t="s">
        <v>39</v>
      </c>
      <c r="C3937" s="1" t="s">
        <v>21</v>
      </c>
      <c r="D3937" s="1" t="s">
        <v>2482</v>
      </c>
      <c r="E3937" s="1" t="s">
        <v>10</v>
      </c>
      <c r="F3937" s="1" t="s">
        <v>995</v>
      </c>
      <c r="G3937" s="1" t="s">
        <v>986</v>
      </c>
      <c r="H3937" s="1" t="s">
        <v>239</v>
      </c>
      <c r="I3937" t="s">
        <v>14</v>
      </c>
      <c r="J3937" t="s">
        <v>14</v>
      </c>
      <c r="K3937" t="s">
        <v>14</v>
      </c>
      <c r="L3937" t="s">
        <v>14</v>
      </c>
      <c r="M3937" t="s">
        <v>14</v>
      </c>
      <c r="N3937" t="s">
        <v>14</v>
      </c>
      <c r="O3937" t="s">
        <v>14</v>
      </c>
      <c r="P3937" t="s">
        <v>14</v>
      </c>
      <c r="Q3937" t="s">
        <v>14</v>
      </c>
      <c r="R3937" t="s">
        <v>14</v>
      </c>
      <c r="S3937" t="s">
        <v>14</v>
      </c>
      <c r="T3937" t="s">
        <v>14</v>
      </c>
      <c r="U3937" t="s">
        <v>14</v>
      </c>
      <c r="V3937" s="1" t="s">
        <v>3463</v>
      </c>
      <c r="W3937" s="1" t="s">
        <v>2551</v>
      </c>
      <c r="X3937" s="5" t="s">
        <v>3471</v>
      </c>
      <c r="Y3937" s="1" t="s">
        <v>5207</v>
      </c>
      <c r="Z3937" s="5" t="s">
        <v>2738</v>
      </c>
      <c r="AA3937" s="5"/>
    </row>
    <row r="3938" spans="1:27" ht="12" customHeight="1" x14ac:dyDescent="0.15">
      <c r="A3938" s="1" t="s">
        <v>979</v>
      </c>
      <c r="B3938" s="1" t="s">
        <v>39</v>
      </c>
      <c r="C3938" s="1" t="s">
        <v>23</v>
      </c>
      <c r="D3938" s="1" t="s">
        <v>2482</v>
      </c>
      <c r="E3938" s="1" t="s">
        <v>10</v>
      </c>
      <c r="F3938" s="1" t="s">
        <v>995</v>
      </c>
      <c r="G3938" s="1" t="s">
        <v>987</v>
      </c>
      <c r="H3938" s="1" t="s">
        <v>239</v>
      </c>
      <c r="I3938">
        <v>0</v>
      </c>
      <c r="J3938">
        <v>0</v>
      </c>
      <c r="K3938">
        <v>0</v>
      </c>
      <c r="L3938">
        <v>0</v>
      </c>
      <c r="M3938">
        <v>0</v>
      </c>
      <c r="N3938">
        <v>0</v>
      </c>
      <c r="O3938">
        <v>0</v>
      </c>
      <c r="P3938">
        <v>0</v>
      </c>
      <c r="Q3938">
        <v>0</v>
      </c>
      <c r="R3938">
        <v>0</v>
      </c>
      <c r="S3938">
        <v>0</v>
      </c>
      <c r="T3938">
        <v>0</v>
      </c>
      <c r="U3938">
        <v>0</v>
      </c>
      <c r="V3938" s="1" t="s">
        <v>3463</v>
      </c>
      <c r="W3938" s="1" t="s">
        <v>2551</v>
      </c>
      <c r="X3938" s="5" t="s">
        <v>3471</v>
      </c>
      <c r="Y3938" s="1" t="s">
        <v>5208</v>
      </c>
      <c r="Z3938" s="5" t="s">
        <v>2738</v>
      </c>
      <c r="AA3938" s="5"/>
    </row>
    <row r="3939" spans="1:27" ht="12" customHeight="1" x14ac:dyDescent="0.15">
      <c r="A3939" s="1" t="s">
        <v>979</v>
      </c>
      <c r="B3939" s="1" t="s">
        <v>41</v>
      </c>
      <c r="C3939" s="1" t="s">
        <v>15</v>
      </c>
      <c r="D3939" s="1" t="s">
        <v>2482</v>
      </c>
      <c r="E3939" s="1" t="s">
        <v>10</v>
      </c>
      <c r="F3939" s="1" t="s">
        <v>996</v>
      </c>
      <c r="G3939" s="1" t="s">
        <v>983</v>
      </c>
      <c r="H3939" s="1" t="s">
        <v>239</v>
      </c>
      <c r="I3939">
        <v>6105</v>
      </c>
      <c r="J3939">
        <v>1051</v>
      </c>
      <c r="K3939">
        <v>1184</v>
      </c>
      <c r="L3939">
        <v>3440</v>
      </c>
      <c r="M3939">
        <v>1987</v>
      </c>
      <c r="N3939">
        <v>507</v>
      </c>
      <c r="O3939">
        <v>5553</v>
      </c>
      <c r="P3939">
        <v>1764</v>
      </c>
      <c r="Q3939">
        <v>3074</v>
      </c>
      <c r="R3939">
        <v>7246</v>
      </c>
      <c r="S3939">
        <v>7757</v>
      </c>
      <c r="T3939">
        <v>3980</v>
      </c>
      <c r="U3939">
        <v>5326</v>
      </c>
      <c r="V3939" s="1" t="s">
        <v>3463</v>
      </c>
      <c r="W3939" s="1" t="s">
        <v>2551</v>
      </c>
      <c r="X3939" s="5" t="s">
        <v>3472</v>
      </c>
      <c r="Y3939" s="1" t="s">
        <v>5204</v>
      </c>
      <c r="Z3939" s="5" t="s">
        <v>2738</v>
      </c>
      <c r="AA3939" s="5"/>
    </row>
    <row r="3940" spans="1:27" ht="12" customHeight="1" x14ac:dyDescent="0.15">
      <c r="A3940" s="1" t="s">
        <v>979</v>
      </c>
      <c r="B3940" s="1" t="s">
        <v>41</v>
      </c>
      <c r="C3940" s="1" t="s">
        <v>19</v>
      </c>
      <c r="D3940" s="1" t="s">
        <v>2482</v>
      </c>
      <c r="E3940" s="1" t="s">
        <v>10</v>
      </c>
      <c r="F3940" s="1" t="s">
        <v>996</v>
      </c>
      <c r="G3940" s="1" t="s">
        <v>985</v>
      </c>
      <c r="H3940" s="1" t="s">
        <v>239</v>
      </c>
      <c r="I3940">
        <v>48353</v>
      </c>
      <c r="J3940">
        <v>34000</v>
      </c>
      <c r="K3940">
        <v>34546</v>
      </c>
      <c r="L3940">
        <v>45445</v>
      </c>
      <c r="M3940">
        <v>40231</v>
      </c>
      <c r="N3940">
        <v>41916</v>
      </c>
      <c r="O3940">
        <v>60281</v>
      </c>
      <c r="P3940">
        <v>50102</v>
      </c>
      <c r="Q3940">
        <v>46559</v>
      </c>
      <c r="R3940">
        <v>64663</v>
      </c>
      <c r="S3940">
        <v>48913</v>
      </c>
      <c r="T3940">
        <v>42064</v>
      </c>
      <c r="U3940">
        <v>48139</v>
      </c>
      <c r="V3940" s="1" t="s">
        <v>3463</v>
      </c>
      <c r="W3940" s="1" t="s">
        <v>2551</v>
      </c>
      <c r="X3940" s="5" t="s">
        <v>3472</v>
      </c>
      <c r="Y3940" s="1" t="s">
        <v>5206</v>
      </c>
      <c r="Z3940" s="5" t="s">
        <v>2738</v>
      </c>
      <c r="AA3940" s="5"/>
    </row>
    <row r="3941" spans="1:27" ht="12" customHeight="1" x14ac:dyDescent="0.15">
      <c r="A3941" s="1" t="s">
        <v>979</v>
      </c>
      <c r="B3941" s="1" t="s">
        <v>41</v>
      </c>
      <c r="C3941" s="1" t="s">
        <v>21</v>
      </c>
      <c r="D3941" s="1" t="s">
        <v>2482</v>
      </c>
      <c r="E3941" s="1" t="s">
        <v>10</v>
      </c>
      <c r="F3941" s="1" t="s">
        <v>996</v>
      </c>
      <c r="G3941" s="1" t="s">
        <v>986</v>
      </c>
      <c r="H3941" s="1" t="s">
        <v>239</v>
      </c>
      <c r="I3941">
        <v>1044</v>
      </c>
      <c r="J3941">
        <v>205</v>
      </c>
      <c r="K3941">
        <v>84</v>
      </c>
      <c r="L3941">
        <v>163</v>
      </c>
      <c r="M3941">
        <v>325</v>
      </c>
      <c r="N3941">
        <v>137</v>
      </c>
      <c r="O3941">
        <v>935</v>
      </c>
      <c r="P3941">
        <v>360</v>
      </c>
      <c r="Q3941">
        <v>247</v>
      </c>
      <c r="R3941">
        <v>143</v>
      </c>
      <c r="S3941">
        <v>160</v>
      </c>
      <c r="T3941">
        <v>859</v>
      </c>
      <c r="U3941">
        <v>336</v>
      </c>
      <c r="V3941" s="1" t="s">
        <v>3463</v>
      </c>
      <c r="W3941" s="1" t="s">
        <v>2551</v>
      </c>
      <c r="X3941" s="5" t="s">
        <v>3472</v>
      </c>
      <c r="Y3941" s="1" t="s">
        <v>5207</v>
      </c>
      <c r="Z3941" s="5" t="s">
        <v>2738</v>
      </c>
      <c r="AA3941" s="5"/>
    </row>
    <row r="3942" spans="1:27" ht="12" customHeight="1" x14ac:dyDescent="0.15">
      <c r="A3942" s="1" t="s">
        <v>979</v>
      </c>
      <c r="B3942" s="1" t="s">
        <v>41</v>
      </c>
      <c r="C3942" s="1" t="s">
        <v>23</v>
      </c>
      <c r="D3942" s="1" t="s">
        <v>2482</v>
      </c>
      <c r="E3942" s="1" t="s">
        <v>10</v>
      </c>
      <c r="F3942" s="1" t="s">
        <v>996</v>
      </c>
      <c r="G3942" s="1" t="s">
        <v>987</v>
      </c>
      <c r="H3942" s="1" t="s">
        <v>239</v>
      </c>
      <c r="I3942">
        <v>53</v>
      </c>
      <c r="J3942">
        <v>25</v>
      </c>
      <c r="K3942">
        <v>56</v>
      </c>
      <c r="L3942">
        <v>126</v>
      </c>
      <c r="M3942">
        <v>92</v>
      </c>
      <c r="N3942">
        <v>114</v>
      </c>
      <c r="O3942">
        <v>128</v>
      </c>
      <c r="P3942">
        <v>110</v>
      </c>
      <c r="Q3942">
        <v>112</v>
      </c>
      <c r="R3942">
        <v>122</v>
      </c>
      <c r="S3942">
        <v>65</v>
      </c>
      <c r="T3942">
        <v>225</v>
      </c>
      <c r="U3942">
        <v>61</v>
      </c>
      <c r="V3942" s="1" t="s">
        <v>3463</v>
      </c>
      <c r="W3942" s="1" t="s">
        <v>2551</v>
      </c>
      <c r="X3942" s="5" t="s">
        <v>3472</v>
      </c>
      <c r="Y3942" s="1" t="s">
        <v>5208</v>
      </c>
      <c r="Z3942" s="5" t="s">
        <v>2738</v>
      </c>
      <c r="AA3942" s="5"/>
    </row>
    <row r="3943" spans="1:27" ht="12" customHeight="1" x14ac:dyDescent="0.15">
      <c r="A3943" s="1" t="s">
        <v>979</v>
      </c>
      <c r="B3943" s="1" t="s">
        <v>43</v>
      </c>
      <c r="C3943" s="1" t="s">
        <v>15</v>
      </c>
      <c r="D3943" s="1" t="s">
        <v>2482</v>
      </c>
      <c r="E3943" s="1" t="s">
        <v>10</v>
      </c>
      <c r="F3943" s="1" t="s">
        <v>997</v>
      </c>
      <c r="G3943" s="1" t="s">
        <v>983</v>
      </c>
      <c r="H3943" s="1" t="s">
        <v>239</v>
      </c>
      <c r="I3943">
        <v>3679</v>
      </c>
      <c r="J3943">
        <v>936</v>
      </c>
      <c r="K3943">
        <v>1022</v>
      </c>
      <c r="L3943">
        <v>1809</v>
      </c>
      <c r="M3943">
        <v>1052</v>
      </c>
      <c r="N3943">
        <v>1080</v>
      </c>
      <c r="O3943">
        <v>1986</v>
      </c>
      <c r="P3943">
        <v>852</v>
      </c>
      <c r="Q3943">
        <v>1935</v>
      </c>
      <c r="R3943">
        <v>2275</v>
      </c>
      <c r="S3943">
        <v>1282</v>
      </c>
      <c r="T3943">
        <v>1501</v>
      </c>
      <c r="U3943">
        <v>3299</v>
      </c>
      <c r="V3943" s="1" t="s">
        <v>3463</v>
      </c>
      <c r="W3943" s="1" t="s">
        <v>2551</v>
      </c>
      <c r="X3943" s="5" t="s">
        <v>3473</v>
      </c>
      <c r="Y3943" s="1" t="s">
        <v>5204</v>
      </c>
      <c r="Z3943" s="5" t="s">
        <v>2738</v>
      </c>
      <c r="AA3943" s="5"/>
    </row>
    <row r="3944" spans="1:27" ht="12" customHeight="1" x14ac:dyDescent="0.15">
      <c r="A3944" s="1" t="s">
        <v>979</v>
      </c>
      <c r="B3944" s="1" t="s">
        <v>43</v>
      </c>
      <c r="C3944" s="1" t="s">
        <v>19</v>
      </c>
      <c r="D3944" s="1" t="s">
        <v>2482</v>
      </c>
      <c r="E3944" s="1" t="s">
        <v>10</v>
      </c>
      <c r="F3944" s="1" t="s">
        <v>997</v>
      </c>
      <c r="G3944" s="1" t="s">
        <v>985</v>
      </c>
      <c r="H3944" s="1" t="s">
        <v>239</v>
      </c>
      <c r="I3944">
        <v>1229</v>
      </c>
      <c r="J3944">
        <v>1096</v>
      </c>
      <c r="K3944">
        <v>1152</v>
      </c>
      <c r="L3944">
        <v>1454</v>
      </c>
      <c r="M3944">
        <v>1097</v>
      </c>
      <c r="N3944">
        <v>1529</v>
      </c>
      <c r="O3944">
        <v>1646</v>
      </c>
      <c r="P3944">
        <v>1514</v>
      </c>
      <c r="Q3944">
        <v>1520</v>
      </c>
      <c r="R3944">
        <v>1937</v>
      </c>
      <c r="S3944">
        <v>1383</v>
      </c>
      <c r="T3944">
        <v>1401</v>
      </c>
      <c r="U3944">
        <v>2307</v>
      </c>
      <c r="V3944" s="1" t="s">
        <v>3463</v>
      </c>
      <c r="W3944" s="1" t="s">
        <v>2551</v>
      </c>
      <c r="X3944" s="5" t="s">
        <v>3473</v>
      </c>
      <c r="Y3944" s="1" t="s">
        <v>5206</v>
      </c>
      <c r="Z3944" s="5" t="s">
        <v>2738</v>
      </c>
      <c r="AA3944" s="5"/>
    </row>
    <row r="3945" spans="1:27" ht="12" customHeight="1" x14ac:dyDescent="0.15">
      <c r="A3945" s="1" t="s">
        <v>979</v>
      </c>
      <c r="B3945" s="1" t="s">
        <v>43</v>
      </c>
      <c r="C3945" s="1" t="s">
        <v>21</v>
      </c>
      <c r="D3945" s="1" t="s">
        <v>2482</v>
      </c>
      <c r="E3945" s="1" t="s">
        <v>10</v>
      </c>
      <c r="F3945" s="1" t="s">
        <v>997</v>
      </c>
      <c r="G3945" s="1" t="s">
        <v>986</v>
      </c>
      <c r="H3945" s="1" t="s">
        <v>239</v>
      </c>
      <c r="I3945">
        <v>848</v>
      </c>
      <c r="J3945">
        <v>159</v>
      </c>
      <c r="K3945">
        <v>102</v>
      </c>
      <c r="L3945">
        <v>370</v>
      </c>
      <c r="M3945">
        <v>290</v>
      </c>
      <c r="N3945">
        <v>255</v>
      </c>
      <c r="O3945">
        <v>718</v>
      </c>
      <c r="P3945">
        <v>327</v>
      </c>
      <c r="Q3945">
        <v>698</v>
      </c>
      <c r="R3945">
        <v>956</v>
      </c>
      <c r="S3945">
        <v>486</v>
      </c>
      <c r="T3945">
        <v>646</v>
      </c>
      <c r="U3945">
        <v>284</v>
      </c>
      <c r="V3945" s="1" t="s">
        <v>3463</v>
      </c>
      <c r="W3945" s="1" t="s">
        <v>2551</v>
      </c>
      <c r="X3945" s="5" t="s">
        <v>3473</v>
      </c>
      <c r="Y3945" s="1" t="s">
        <v>5207</v>
      </c>
      <c r="Z3945" s="5" t="s">
        <v>2738</v>
      </c>
      <c r="AA3945" s="5"/>
    </row>
    <row r="3946" spans="1:27" ht="12" customHeight="1" x14ac:dyDescent="0.15">
      <c r="A3946" s="1" t="s">
        <v>979</v>
      </c>
      <c r="B3946" s="1" t="s">
        <v>43</v>
      </c>
      <c r="C3946" s="1" t="s">
        <v>23</v>
      </c>
      <c r="D3946" s="1" t="s">
        <v>2482</v>
      </c>
      <c r="E3946" s="1" t="s">
        <v>10</v>
      </c>
      <c r="F3946" s="1" t="s">
        <v>997</v>
      </c>
      <c r="G3946" s="1" t="s">
        <v>987</v>
      </c>
      <c r="H3946" s="1" t="s">
        <v>239</v>
      </c>
      <c r="I3946">
        <v>71</v>
      </c>
      <c r="J3946">
        <v>32</v>
      </c>
      <c r="K3946">
        <v>19</v>
      </c>
      <c r="L3946">
        <v>86</v>
      </c>
      <c r="M3946">
        <v>60</v>
      </c>
      <c r="N3946">
        <v>33</v>
      </c>
      <c r="O3946">
        <v>61</v>
      </c>
      <c r="P3946">
        <v>110</v>
      </c>
      <c r="Q3946">
        <v>42</v>
      </c>
      <c r="R3946">
        <v>33</v>
      </c>
      <c r="S3946">
        <v>41</v>
      </c>
      <c r="T3946">
        <v>74</v>
      </c>
      <c r="U3946">
        <v>45</v>
      </c>
      <c r="V3946" s="1" t="s">
        <v>3463</v>
      </c>
      <c r="W3946" s="1" t="s">
        <v>2551</v>
      </c>
      <c r="X3946" s="5" t="s">
        <v>3473</v>
      </c>
      <c r="Y3946" s="1" t="s">
        <v>5208</v>
      </c>
      <c r="Z3946" s="5" t="s">
        <v>2738</v>
      </c>
      <c r="AA3946" s="5"/>
    </row>
    <row r="3947" spans="1:27" ht="12" customHeight="1" x14ac:dyDescent="0.15">
      <c r="A3947" s="1" t="s">
        <v>979</v>
      </c>
      <c r="B3947" s="1" t="s">
        <v>45</v>
      </c>
      <c r="C3947" s="1" t="s">
        <v>15</v>
      </c>
      <c r="D3947" s="1" t="s">
        <v>2482</v>
      </c>
      <c r="E3947" s="1" t="s">
        <v>10</v>
      </c>
      <c r="F3947" s="1" t="s">
        <v>998</v>
      </c>
      <c r="G3947" s="1" t="s">
        <v>983</v>
      </c>
      <c r="H3947" s="1" t="s">
        <v>239</v>
      </c>
      <c r="I3947">
        <v>1898</v>
      </c>
      <c r="J3947">
        <v>707</v>
      </c>
      <c r="K3947">
        <v>546</v>
      </c>
      <c r="L3947">
        <v>1218</v>
      </c>
      <c r="M3947">
        <v>445</v>
      </c>
      <c r="N3947">
        <v>699</v>
      </c>
      <c r="O3947">
        <v>963</v>
      </c>
      <c r="P3947">
        <v>862</v>
      </c>
      <c r="Q3947">
        <v>877</v>
      </c>
      <c r="R3947">
        <v>1739</v>
      </c>
      <c r="S3947">
        <v>1088</v>
      </c>
      <c r="T3947">
        <v>854</v>
      </c>
      <c r="U3947">
        <v>2475</v>
      </c>
      <c r="V3947" s="1" t="s">
        <v>3463</v>
      </c>
      <c r="W3947" s="1" t="s">
        <v>2551</v>
      </c>
      <c r="X3947" s="5" t="s">
        <v>3474</v>
      </c>
      <c r="Y3947" s="1" t="s">
        <v>5204</v>
      </c>
      <c r="Z3947" s="5" t="s">
        <v>2738</v>
      </c>
      <c r="AA3947" s="5"/>
    </row>
    <row r="3948" spans="1:27" ht="12" customHeight="1" x14ac:dyDescent="0.15">
      <c r="A3948" s="1" t="s">
        <v>979</v>
      </c>
      <c r="B3948" s="1" t="s">
        <v>45</v>
      </c>
      <c r="C3948" s="1" t="s">
        <v>19</v>
      </c>
      <c r="D3948" s="1" t="s">
        <v>2482</v>
      </c>
      <c r="E3948" s="1" t="s">
        <v>10</v>
      </c>
      <c r="F3948" s="1" t="s">
        <v>998</v>
      </c>
      <c r="G3948" s="1" t="s">
        <v>985</v>
      </c>
      <c r="H3948" s="1" t="s">
        <v>239</v>
      </c>
      <c r="I3948">
        <v>740</v>
      </c>
      <c r="J3948">
        <v>558</v>
      </c>
      <c r="K3948">
        <v>619</v>
      </c>
      <c r="L3948">
        <v>875</v>
      </c>
      <c r="M3948">
        <v>685</v>
      </c>
      <c r="N3948">
        <v>712</v>
      </c>
      <c r="O3948">
        <v>1061</v>
      </c>
      <c r="P3948">
        <v>806</v>
      </c>
      <c r="Q3948">
        <v>797</v>
      </c>
      <c r="R3948">
        <v>588</v>
      </c>
      <c r="S3948">
        <v>607</v>
      </c>
      <c r="T3948">
        <v>780</v>
      </c>
      <c r="U3948">
        <v>1425</v>
      </c>
      <c r="V3948" s="1" t="s">
        <v>3463</v>
      </c>
      <c r="W3948" s="1" t="s">
        <v>2551</v>
      </c>
      <c r="X3948" s="5" t="s">
        <v>3474</v>
      </c>
      <c r="Y3948" s="1" t="s">
        <v>5206</v>
      </c>
      <c r="Z3948" s="5" t="s">
        <v>2738</v>
      </c>
      <c r="AA3948" s="5"/>
    </row>
    <row r="3949" spans="1:27" ht="12" customHeight="1" x14ac:dyDescent="0.15">
      <c r="A3949" s="1" t="s">
        <v>979</v>
      </c>
      <c r="B3949" s="1" t="s">
        <v>45</v>
      </c>
      <c r="C3949" s="1" t="s">
        <v>21</v>
      </c>
      <c r="D3949" s="1" t="s">
        <v>2482</v>
      </c>
      <c r="E3949" s="1" t="s">
        <v>10</v>
      </c>
      <c r="F3949" s="1" t="s">
        <v>998</v>
      </c>
      <c r="G3949" s="1" t="s">
        <v>986</v>
      </c>
      <c r="H3949" s="1" t="s">
        <v>239</v>
      </c>
      <c r="I3949">
        <v>1096</v>
      </c>
      <c r="J3949">
        <v>752</v>
      </c>
      <c r="K3949">
        <v>727</v>
      </c>
      <c r="L3949">
        <v>770</v>
      </c>
      <c r="M3949">
        <v>1156</v>
      </c>
      <c r="N3949">
        <v>670</v>
      </c>
      <c r="O3949">
        <v>1012</v>
      </c>
      <c r="P3949">
        <v>802</v>
      </c>
      <c r="Q3949">
        <v>953</v>
      </c>
      <c r="R3949">
        <v>765</v>
      </c>
      <c r="S3949">
        <v>846</v>
      </c>
      <c r="T3949">
        <v>829</v>
      </c>
      <c r="U3949">
        <v>1150</v>
      </c>
      <c r="V3949" s="1" t="s">
        <v>3463</v>
      </c>
      <c r="W3949" s="1" t="s">
        <v>2551</v>
      </c>
      <c r="X3949" s="5" t="s">
        <v>3474</v>
      </c>
      <c r="Y3949" s="1" t="s">
        <v>5207</v>
      </c>
      <c r="Z3949" s="5" t="s">
        <v>2738</v>
      </c>
      <c r="AA3949" s="5"/>
    </row>
    <row r="3950" spans="1:27" ht="12" customHeight="1" x14ac:dyDescent="0.15">
      <c r="A3950" s="1" t="s">
        <v>979</v>
      </c>
      <c r="B3950" s="1" t="s">
        <v>45</v>
      </c>
      <c r="C3950" s="1" t="s">
        <v>23</v>
      </c>
      <c r="D3950" s="1" t="s">
        <v>2482</v>
      </c>
      <c r="E3950" s="1" t="s">
        <v>10</v>
      </c>
      <c r="F3950" s="1" t="s">
        <v>998</v>
      </c>
      <c r="G3950" s="1" t="s">
        <v>987</v>
      </c>
      <c r="H3950" s="1" t="s">
        <v>239</v>
      </c>
      <c r="I3950">
        <v>86</v>
      </c>
      <c r="J3950">
        <v>49</v>
      </c>
      <c r="K3950">
        <v>54</v>
      </c>
      <c r="L3950">
        <v>171</v>
      </c>
      <c r="M3950">
        <v>60</v>
      </c>
      <c r="N3950">
        <v>129</v>
      </c>
      <c r="O3950">
        <v>146</v>
      </c>
      <c r="P3950">
        <v>89</v>
      </c>
      <c r="Q3950">
        <v>257</v>
      </c>
      <c r="R3950">
        <v>172</v>
      </c>
      <c r="S3950">
        <v>113</v>
      </c>
      <c r="T3950">
        <v>178</v>
      </c>
      <c r="U3950">
        <v>306</v>
      </c>
      <c r="V3950" s="1" t="s">
        <v>3463</v>
      </c>
      <c r="W3950" s="1" t="s">
        <v>2551</v>
      </c>
      <c r="X3950" s="5" t="s">
        <v>3474</v>
      </c>
      <c r="Y3950" s="1" t="s">
        <v>5208</v>
      </c>
      <c r="Z3950" s="5" t="s">
        <v>2738</v>
      </c>
      <c r="AA3950" s="5"/>
    </row>
    <row r="3951" spans="1:27" ht="12" customHeight="1" x14ac:dyDescent="0.15">
      <c r="A3951" s="1" t="s">
        <v>979</v>
      </c>
      <c r="B3951" s="1" t="s">
        <v>212</v>
      </c>
      <c r="C3951" s="1" t="s">
        <v>9</v>
      </c>
      <c r="D3951" s="1" t="s">
        <v>2482</v>
      </c>
      <c r="E3951" s="1" t="s">
        <v>213</v>
      </c>
      <c r="F3951" s="1" t="s">
        <v>284</v>
      </c>
      <c r="G3951" s="1" t="s">
        <v>215</v>
      </c>
      <c r="H3951" s="1" t="s">
        <v>216</v>
      </c>
      <c r="I3951">
        <v>25837</v>
      </c>
      <c r="J3951">
        <v>25902</v>
      </c>
      <c r="K3951">
        <v>25930</v>
      </c>
      <c r="L3951">
        <v>25937</v>
      </c>
      <c r="M3951">
        <v>25894</v>
      </c>
      <c r="N3951">
        <v>25796</v>
      </c>
      <c r="O3951">
        <v>25685</v>
      </c>
      <c r="P3951">
        <v>25600</v>
      </c>
      <c r="Q3951">
        <v>25622</v>
      </c>
      <c r="R3951">
        <v>25588</v>
      </c>
      <c r="S3951">
        <v>25561</v>
      </c>
      <c r="T3951">
        <v>25513</v>
      </c>
      <c r="U3951">
        <v>25529</v>
      </c>
      <c r="V3951" s="1" t="s">
        <v>3463</v>
      </c>
      <c r="W3951" s="1" t="s">
        <v>2717</v>
      </c>
      <c r="X3951" s="5" t="s">
        <v>3044</v>
      </c>
      <c r="Y3951" s="5" t="s">
        <v>2719</v>
      </c>
      <c r="Z3951" s="5" t="s">
        <v>2847</v>
      </c>
      <c r="AA3951" s="5"/>
    </row>
    <row r="3952" spans="1:27" ht="12" customHeight="1" x14ac:dyDescent="0.15">
      <c r="A3952" s="1" t="s">
        <v>979</v>
      </c>
      <c r="B3952" s="1" t="s">
        <v>285</v>
      </c>
      <c r="C3952" s="1" t="s">
        <v>9</v>
      </c>
      <c r="D3952" s="1" t="s">
        <v>2482</v>
      </c>
      <c r="E3952" s="1" t="s">
        <v>213</v>
      </c>
      <c r="F3952" s="1" t="s">
        <v>286</v>
      </c>
      <c r="G3952" s="1" t="s">
        <v>215</v>
      </c>
      <c r="H3952" s="1" t="s">
        <v>216</v>
      </c>
      <c r="I3952">
        <v>53376</v>
      </c>
      <c r="J3952">
        <v>53550</v>
      </c>
      <c r="K3952">
        <v>53668</v>
      </c>
      <c r="L3952">
        <v>53791</v>
      </c>
      <c r="M3952">
        <v>53704</v>
      </c>
      <c r="N3952">
        <v>53667</v>
      </c>
      <c r="O3952">
        <v>53554</v>
      </c>
      <c r="P3952">
        <v>53386</v>
      </c>
      <c r="Q3952">
        <v>53340</v>
      </c>
      <c r="R3952">
        <v>53273</v>
      </c>
      <c r="S3952">
        <v>53111</v>
      </c>
      <c r="T3952">
        <v>53113</v>
      </c>
      <c r="U3952">
        <v>53466</v>
      </c>
      <c r="V3952" s="1" t="s">
        <v>3463</v>
      </c>
      <c r="W3952" s="1" t="s">
        <v>2717</v>
      </c>
      <c r="X3952" s="5" t="s">
        <v>2816</v>
      </c>
      <c r="Y3952" s="5" t="s">
        <v>2719</v>
      </c>
      <c r="Z3952" s="5" t="s">
        <v>2847</v>
      </c>
      <c r="AA3952" s="5"/>
    </row>
    <row r="3953" spans="1:27" ht="12" customHeight="1" x14ac:dyDescent="0.15">
      <c r="A3953" s="16" t="s">
        <v>979</v>
      </c>
      <c r="B3953" s="16" t="s">
        <v>5603</v>
      </c>
      <c r="C3953" s="16" t="s">
        <v>5326</v>
      </c>
      <c r="D3953" s="16" t="s">
        <v>2482</v>
      </c>
      <c r="E3953" s="16" t="s">
        <v>10</v>
      </c>
      <c r="F3953" s="16" t="s">
        <v>5604</v>
      </c>
      <c r="G3953" s="16" t="s">
        <v>983</v>
      </c>
      <c r="H3953" s="16" t="s">
        <v>239</v>
      </c>
      <c r="I3953">
        <v>34224</v>
      </c>
      <c r="J3953">
        <v>7004</v>
      </c>
      <c r="K3953">
        <v>8227</v>
      </c>
      <c r="L3953">
        <v>21913</v>
      </c>
      <c r="M3953">
        <v>9477</v>
      </c>
      <c r="N3953">
        <v>14166</v>
      </c>
      <c r="O3953">
        <v>36962</v>
      </c>
      <c r="P3953">
        <v>37183</v>
      </c>
      <c r="Q3953">
        <v>15508</v>
      </c>
      <c r="R3953">
        <v>28062</v>
      </c>
      <c r="S3953">
        <v>17275</v>
      </c>
      <c r="T3953">
        <v>46036</v>
      </c>
      <c r="U3953">
        <v>26204</v>
      </c>
      <c r="V3953" s="16" t="s">
        <v>3463</v>
      </c>
      <c r="W3953" s="16" t="s">
        <v>2551</v>
      </c>
      <c r="X3953" s="18" t="s">
        <v>5608</v>
      </c>
      <c r="Y3953" s="16" t="s">
        <v>5276</v>
      </c>
      <c r="Z3953" s="16" t="s">
        <v>2738</v>
      </c>
      <c r="AA3953" s="5"/>
    </row>
    <row r="3954" spans="1:27" ht="12" customHeight="1" x14ac:dyDescent="0.15">
      <c r="A3954" s="16" t="s">
        <v>979</v>
      </c>
      <c r="B3954" s="16" t="s">
        <v>5603</v>
      </c>
      <c r="C3954" s="16" t="s">
        <v>5328</v>
      </c>
      <c r="D3954" s="16" t="s">
        <v>2482</v>
      </c>
      <c r="E3954" s="16" t="s">
        <v>10</v>
      </c>
      <c r="F3954" s="16" t="s">
        <v>5604</v>
      </c>
      <c r="G3954" s="16" t="s">
        <v>985</v>
      </c>
      <c r="H3954" s="16" t="s">
        <v>239</v>
      </c>
      <c r="I3954">
        <v>86545</v>
      </c>
      <c r="J3954">
        <v>49971</v>
      </c>
      <c r="K3954">
        <v>53344</v>
      </c>
      <c r="L3954">
        <v>68933</v>
      </c>
      <c r="M3954">
        <v>57690</v>
      </c>
      <c r="N3954">
        <v>70216</v>
      </c>
      <c r="O3954">
        <v>86930</v>
      </c>
      <c r="P3954">
        <v>77880</v>
      </c>
      <c r="Q3954">
        <v>76870</v>
      </c>
      <c r="R3954">
        <v>91958</v>
      </c>
      <c r="S3954">
        <v>66745</v>
      </c>
      <c r="T3954">
        <v>70244</v>
      </c>
      <c r="U3954">
        <v>102847</v>
      </c>
      <c r="V3954" s="16" t="s">
        <v>3463</v>
      </c>
      <c r="W3954" s="16" t="s">
        <v>2551</v>
      </c>
      <c r="X3954" s="18" t="s">
        <v>5608</v>
      </c>
      <c r="Y3954" s="16" t="s">
        <v>4996</v>
      </c>
      <c r="Z3954" s="16" t="s">
        <v>2738</v>
      </c>
      <c r="AA3954" s="5"/>
    </row>
    <row r="3955" spans="1:27" ht="12" customHeight="1" x14ac:dyDescent="0.15">
      <c r="A3955" s="16" t="s">
        <v>979</v>
      </c>
      <c r="B3955" s="16" t="s">
        <v>5603</v>
      </c>
      <c r="C3955" s="16" t="s">
        <v>5329</v>
      </c>
      <c r="D3955" s="16" t="s">
        <v>2482</v>
      </c>
      <c r="E3955" s="16" t="s">
        <v>10</v>
      </c>
      <c r="F3955" s="16" t="s">
        <v>5604</v>
      </c>
      <c r="G3955" s="16" t="s">
        <v>986</v>
      </c>
      <c r="H3955" s="16" t="s">
        <v>239</v>
      </c>
      <c r="I3955">
        <v>20215</v>
      </c>
      <c r="J3955">
        <v>10570</v>
      </c>
      <c r="K3955">
        <v>5465</v>
      </c>
      <c r="L3955">
        <v>11131</v>
      </c>
      <c r="M3955">
        <v>8129</v>
      </c>
      <c r="N3955">
        <v>9241</v>
      </c>
      <c r="O3955">
        <v>16990</v>
      </c>
      <c r="P3955">
        <v>13088</v>
      </c>
      <c r="Q3955">
        <v>9761</v>
      </c>
      <c r="R3955">
        <v>20881</v>
      </c>
      <c r="S3955">
        <v>15360</v>
      </c>
      <c r="T3955">
        <v>17084</v>
      </c>
      <c r="U3955">
        <v>14293</v>
      </c>
      <c r="V3955" s="16" t="s">
        <v>3463</v>
      </c>
      <c r="W3955" s="16" t="s">
        <v>2551</v>
      </c>
      <c r="X3955" s="18" t="s">
        <v>5608</v>
      </c>
      <c r="Y3955" s="16" t="s">
        <v>4997</v>
      </c>
      <c r="Z3955" s="16" t="s">
        <v>2738</v>
      </c>
      <c r="AA3955" s="5"/>
    </row>
    <row r="3956" spans="1:27" ht="12" customHeight="1" x14ac:dyDescent="0.15">
      <c r="A3956" s="16" t="s">
        <v>979</v>
      </c>
      <c r="B3956" s="16" t="s">
        <v>5603</v>
      </c>
      <c r="C3956" s="16" t="s">
        <v>5605</v>
      </c>
      <c r="D3956" s="16" t="s">
        <v>2482</v>
      </c>
      <c r="E3956" s="16" t="s">
        <v>10</v>
      </c>
      <c r="F3956" s="16" t="s">
        <v>5604</v>
      </c>
      <c r="G3956" s="16" t="s">
        <v>987</v>
      </c>
      <c r="H3956" s="16" t="s">
        <v>239</v>
      </c>
      <c r="I3956">
        <v>13486</v>
      </c>
      <c r="J3956">
        <v>2678</v>
      </c>
      <c r="K3956">
        <v>2295</v>
      </c>
      <c r="L3956">
        <v>9843</v>
      </c>
      <c r="M3956">
        <v>3262</v>
      </c>
      <c r="N3956">
        <v>2615</v>
      </c>
      <c r="O3956">
        <v>10541</v>
      </c>
      <c r="P3956">
        <v>3173</v>
      </c>
      <c r="Q3956">
        <v>3349</v>
      </c>
      <c r="R3956">
        <v>12545</v>
      </c>
      <c r="S3956">
        <v>1958</v>
      </c>
      <c r="T3956">
        <v>3629</v>
      </c>
      <c r="U3956">
        <v>28066</v>
      </c>
      <c r="V3956" s="16" t="s">
        <v>3463</v>
      </c>
      <c r="W3956" s="16" t="s">
        <v>2551</v>
      </c>
      <c r="X3956" s="18" t="s">
        <v>5608</v>
      </c>
      <c r="Y3956" s="16" t="s">
        <v>4998</v>
      </c>
      <c r="Z3956" s="16" t="s">
        <v>2738</v>
      </c>
      <c r="AA3956" s="5"/>
    </row>
    <row r="3957" spans="1:27" ht="12" customHeight="1" x14ac:dyDescent="0.15">
      <c r="A3957" s="16" t="s">
        <v>979</v>
      </c>
      <c r="B3957" s="16" t="s">
        <v>5603</v>
      </c>
      <c r="C3957" s="16" t="s">
        <v>5606</v>
      </c>
      <c r="D3957" s="16" t="s">
        <v>2482</v>
      </c>
      <c r="E3957" s="16" t="s">
        <v>10</v>
      </c>
      <c r="F3957" s="16" t="s">
        <v>5604</v>
      </c>
      <c r="G3957" s="16" t="s">
        <v>4948</v>
      </c>
      <c r="H3957" s="16" t="s">
        <v>239</v>
      </c>
      <c r="I3957">
        <v>120769</v>
      </c>
      <c r="J3957">
        <v>56975</v>
      </c>
      <c r="K3957">
        <v>61571</v>
      </c>
      <c r="L3957">
        <v>90846</v>
      </c>
      <c r="M3957">
        <v>67167</v>
      </c>
      <c r="N3957">
        <v>84382</v>
      </c>
      <c r="O3957">
        <v>123892</v>
      </c>
      <c r="P3957">
        <v>115063</v>
      </c>
      <c r="Q3957">
        <v>92378</v>
      </c>
      <c r="R3957">
        <v>120020</v>
      </c>
      <c r="S3957">
        <v>84020</v>
      </c>
      <c r="T3957">
        <v>116280</v>
      </c>
      <c r="U3957">
        <v>129051</v>
      </c>
      <c r="V3957" s="16" t="s">
        <v>3463</v>
      </c>
      <c r="W3957" s="16" t="s">
        <v>2551</v>
      </c>
      <c r="X3957" s="18" t="s">
        <v>5608</v>
      </c>
      <c r="Y3957" s="16" t="s">
        <v>2737</v>
      </c>
      <c r="Z3957" s="16" t="s">
        <v>2738</v>
      </c>
      <c r="AA3957" s="5"/>
    </row>
    <row r="3958" spans="1:27" ht="12" customHeight="1" x14ac:dyDescent="0.15">
      <c r="A3958" s="16" t="s">
        <v>979</v>
      </c>
      <c r="B3958" s="16" t="s">
        <v>5603</v>
      </c>
      <c r="C3958" s="16" t="s">
        <v>5607</v>
      </c>
      <c r="D3958" s="16" t="s">
        <v>2482</v>
      </c>
      <c r="E3958" s="16" t="s">
        <v>10</v>
      </c>
      <c r="F3958" s="16" t="s">
        <v>5604</v>
      </c>
      <c r="G3958" s="16" t="s">
        <v>4949</v>
      </c>
      <c r="H3958" s="16" t="s">
        <v>239</v>
      </c>
      <c r="I3958">
        <v>33701</v>
      </c>
      <c r="J3958">
        <v>13248</v>
      </c>
      <c r="K3958">
        <v>7760</v>
      </c>
      <c r="L3958">
        <v>20974</v>
      </c>
      <c r="M3958">
        <v>11391</v>
      </c>
      <c r="N3958">
        <v>11856</v>
      </c>
      <c r="O3958">
        <v>27531</v>
      </c>
      <c r="P3958">
        <v>16261</v>
      </c>
      <c r="Q3958">
        <v>13110</v>
      </c>
      <c r="R3958">
        <v>33426</v>
      </c>
      <c r="S3958">
        <v>17318</v>
      </c>
      <c r="T3958">
        <v>20713</v>
      </c>
      <c r="U3958">
        <v>42359</v>
      </c>
      <c r="V3958" s="16" t="s">
        <v>3463</v>
      </c>
      <c r="W3958" s="16" t="s">
        <v>2551</v>
      </c>
      <c r="X3958" s="18" t="s">
        <v>5608</v>
      </c>
      <c r="Y3958" s="16" t="s">
        <v>5013</v>
      </c>
      <c r="Z3958" s="16" t="s">
        <v>2738</v>
      </c>
      <c r="AA3958" s="5"/>
    </row>
    <row r="3959" spans="1:27" ht="12" customHeight="1" x14ac:dyDescent="0.15">
      <c r="A3959" s="1" t="s">
        <v>979</v>
      </c>
      <c r="B3959" s="1" t="s">
        <v>4944</v>
      </c>
      <c r="C3959" s="1" t="s">
        <v>9</v>
      </c>
      <c r="D3959" s="1" t="s">
        <v>2482</v>
      </c>
      <c r="E3959" s="1" t="s">
        <v>10</v>
      </c>
      <c r="F3959" s="1" t="s">
        <v>5377</v>
      </c>
      <c r="G3959" s="1" t="s">
        <v>981</v>
      </c>
      <c r="H3959" s="1" t="s">
        <v>982</v>
      </c>
      <c r="I3959">
        <v>3</v>
      </c>
      <c r="J3959">
        <v>0</v>
      </c>
      <c r="K3959">
        <v>0</v>
      </c>
      <c r="L3959">
        <v>2</v>
      </c>
      <c r="M3959">
        <v>4</v>
      </c>
      <c r="N3959">
        <v>2</v>
      </c>
      <c r="O3959">
        <v>2</v>
      </c>
      <c r="P3959">
        <v>3</v>
      </c>
      <c r="Q3959">
        <v>1</v>
      </c>
      <c r="R3959">
        <v>1</v>
      </c>
      <c r="S3959">
        <v>0</v>
      </c>
      <c r="T3959">
        <v>3</v>
      </c>
      <c r="U3959">
        <v>0</v>
      </c>
      <c r="V3959" s="1" t="s">
        <v>3463</v>
      </c>
      <c r="W3959" s="1" t="s">
        <v>2551</v>
      </c>
      <c r="X3959" s="1" t="s">
        <v>5012</v>
      </c>
      <c r="Y3959" s="1" t="s">
        <v>5275</v>
      </c>
      <c r="Z3959" s="1" t="s">
        <v>2734</v>
      </c>
    </row>
    <row r="3960" spans="1:27" ht="12" customHeight="1" x14ac:dyDescent="0.15">
      <c r="A3960" s="1" t="s">
        <v>979</v>
      </c>
      <c r="B3960" s="1" t="s">
        <v>4944</v>
      </c>
      <c r="C3960" s="1" t="s">
        <v>15</v>
      </c>
      <c r="D3960" s="1" t="s">
        <v>2482</v>
      </c>
      <c r="E3960" s="1" t="s">
        <v>10</v>
      </c>
      <c r="F3960" s="1" t="s">
        <v>5377</v>
      </c>
      <c r="G3960" s="1" t="s">
        <v>983</v>
      </c>
      <c r="H3960" s="1" t="s">
        <v>239</v>
      </c>
      <c r="I3960">
        <v>11138</v>
      </c>
      <c r="J3960">
        <v>0</v>
      </c>
      <c r="K3960">
        <v>0</v>
      </c>
      <c r="L3960">
        <v>3511</v>
      </c>
      <c r="M3960">
        <v>117</v>
      </c>
      <c r="N3960">
        <v>3511</v>
      </c>
      <c r="O3960">
        <v>12725</v>
      </c>
      <c r="P3960">
        <v>26864</v>
      </c>
      <c r="Q3960">
        <v>1127</v>
      </c>
      <c r="R3960">
        <v>2384</v>
      </c>
      <c r="S3960" t="s">
        <v>14</v>
      </c>
      <c r="T3960" t="s">
        <v>14</v>
      </c>
      <c r="U3960" t="s">
        <v>14</v>
      </c>
      <c r="V3960" s="1" t="s">
        <v>3463</v>
      </c>
      <c r="W3960" s="1" t="s">
        <v>2551</v>
      </c>
      <c r="X3960" s="1" t="s">
        <v>5012</v>
      </c>
      <c r="Y3960" s="1" t="s">
        <v>5276</v>
      </c>
      <c r="Z3960" s="1" t="s">
        <v>2738</v>
      </c>
    </row>
    <row r="3961" spans="1:27" ht="12" customHeight="1" x14ac:dyDescent="0.15">
      <c r="A3961" s="1" t="s">
        <v>979</v>
      </c>
      <c r="B3961" s="1" t="s">
        <v>4944</v>
      </c>
      <c r="C3961" s="1" t="s">
        <v>17</v>
      </c>
      <c r="D3961" s="1" t="s">
        <v>2482</v>
      </c>
      <c r="E3961" s="1" t="s">
        <v>10</v>
      </c>
      <c r="F3961" s="1" t="s">
        <v>5377</v>
      </c>
      <c r="G3961" s="1" t="s">
        <v>984</v>
      </c>
      <c r="H3961" s="1" t="s">
        <v>982</v>
      </c>
      <c r="I3961">
        <v>1</v>
      </c>
      <c r="J3961">
        <v>0</v>
      </c>
      <c r="K3961">
        <v>0</v>
      </c>
      <c r="L3961">
        <v>2</v>
      </c>
      <c r="M3961">
        <v>0</v>
      </c>
      <c r="N3961">
        <v>1</v>
      </c>
      <c r="O3961">
        <v>1</v>
      </c>
      <c r="P3961">
        <v>0</v>
      </c>
      <c r="Q3961">
        <v>1</v>
      </c>
      <c r="R3961">
        <v>0</v>
      </c>
      <c r="S3961" t="s">
        <v>14</v>
      </c>
      <c r="T3961" t="s">
        <v>14</v>
      </c>
      <c r="U3961" t="s">
        <v>14</v>
      </c>
      <c r="V3961" s="1" t="s">
        <v>3463</v>
      </c>
      <c r="W3961" s="1" t="s">
        <v>2551</v>
      </c>
      <c r="X3961" s="1" t="s">
        <v>5012</v>
      </c>
      <c r="Y3961" s="1" t="s">
        <v>4995</v>
      </c>
      <c r="Z3961" s="1" t="s">
        <v>2734</v>
      </c>
    </row>
    <row r="3962" spans="1:27" ht="12" customHeight="1" x14ac:dyDescent="0.15">
      <c r="A3962" s="1" t="s">
        <v>979</v>
      </c>
      <c r="B3962" s="1" t="s">
        <v>4944</v>
      </c>
      <c r="C3962" s="1" t="s">
        <v>19</v>
      </c>
      <c r="D3962" s="1" t="s">
        <v>2482</v>
      </c>
      <c r="E3962" s="1" t="s">
        <v>10</v>
      </c>
      <c r="F3962" s="1" t="s">
        <v>5377</v>
      </c>
      <c r="G3962" s="1" t="s">
        <v>985</v>
      </c>
      <c r="H3962" s="1" t="s">
        <v>239</v>
      </c>
      <c r="I3962">
        <v>748</v>
      </c>
      <c r="J3962">
        <v>0</v>
      </c>
      <c r="K3962">
        <v>0</v>
      </c>
      <c r="L3962">
        <v>2002</v>
      </c>
      <c r="M3962">
        <v>0</v>
      </c>
      <c r="N3962">
        <v>867</v>
      </c>
      <c r="O3962">
        <v>1070</v>
      </c>
      <c r="P3962">
        <v>0</v>
      </c>
      <c r="Q3962">
        <v>894</v>
      </c>
      <c r="R3962">
        <v>0</v>
      </c>
      <c r="S3962" t="s">
        <v>14</v>
      </c>
      <c r="T3962" t="s">
        <v>14</v>
      </c>
      <c r="U3962" t="s">
        <v>14</v>
      </c>
      <c r="V3962" s="1" t="s">
        <v>3463</v>
      </c>
      <c r="W3962" s="1" t="s">
        <v>2551</v>
      </c>
      <c r="X3962" s="1" t="s">
        <v>5012</v>
      </c>
      <c r="Y3962" s="1" t="s">
        <v>4996</v>
      </c>
      <c r="Z3962" s="1" t="s">
        <v>2738</v>
      </c>
    </row>
    <row r="3963" spans="1:27" ht="12" customHeight="1" x14ac:dyDescent="0.15">
      <c r="A3963" s="1" t="s">
        <v>979</v>
      </c>
      <c r="B3963" s="1" t="s">
        <v>4944</v>
      </c>
      <c r="C3963" s="1" t="s">
        <v>21</v>
      </c>
      <c r="D3963" s="1" t="s">
        <v>2482</v>
      </c>
      <c r="E3963" s="1" t="s">
        <v>10</v>
      </c>
      <c r="F3963" s="1" t="s">
        <v>5377</v>
      </c>
      <c r="G3963" s="1" t="s">
        <v>986</v>
      </c>
      <c r="H3963" s="1" t="s">
        <v>239</v>
      </c>
      <c r="I3963">
        <v>5699</v>
      </c>
      <c r="J3963">
        <v>7484</v>
      </c>
      <c r="K3963">
        <v>3283</v>
      </c>
      <c r="L3963">
        <v>4463</v>
      </c>
      <c r="M3963">
        <v>3956</v>
      </c>
      <c r="N3963">
        <v>4813</v>
      </c>
      <c r="O3963">
        <v>5614</v>
      </c>
      <c r="P3963">
        <v>6471</v>
      </c>
      <c r="Q3963">
        <v>4335</v>
      </c>
      <c r="R3963">
        <v>7556</v>
      </c>
      <c r="S3963">
        <v>3813</v>
      </c>
      <c r="T3963">
        <v>10816</v>
      </c>
      <c r="U3963">
        <v>4028</v>
      </c>
      <c r="V3963" s="1" t="s">
        <v>3463</v>
      </c>
      <c r="W3963" s="1" t="s">
        <v>2551</v>
      </c>
      <c r="X3963" s="1" t="s">
        <v>5012</v>
      </c>
      <c r="Y3963" s="1" t="s">
        <v>4997</v>
      </c>
      <c r="Z3963" s="1" t="s">
        <v>2738</v>
      </c>
    </row>
    <row r="3964" spans="1:27" ht="12" customHeight="1" x14ac:dyDescent="0.15">
      <c r="A3964" s="1" t="s">
        <v>979</v>
      </c>
      <c r="B3964" s="1" t="s">
        <v>4944</v>
      </c>
      <c r="C3964" s="1" t="s">
        <v>23</v>
      </c>
      <c r="D3964" s="1" t="s">
        <v>2482</v>
      </c>
      <c r="E3964" s="1" t="s">
        <v>10</v>
      </c>
      <c r="F3964" s="1" t="s">
        <v>5377</v>
      </c>
      <c r="G3964" s="1" t="s">
        <v>987</v>
      </c>
      <c r="H3964" s="1" t="s">
        <v>239</v>
      </c>
      <c r="I3964">
        <v>2015</v>
      </c>
      <c r="J3964">
        <v>815</v>
      </c>
      <c r="K3964">
        <v>1120</v>
      </c>
      <c r="L3964">
        <v>1418</v>
      </c>
      <c r="M3964">
        <v>847</v>
      </c>
      <c r="N3964">
        <v>1293</v>
      </c>
      <c r="O3964">
        <v>1445</v>
      </c>
      <c r="P3964">
        <v>1030</v>
      </c>
      <c r="Q3964">
        <v>1453</v>
      </c>
      <c r="R3964">
        <v>1243</v>
      </c>
      <c r="S3964">
        <v>769</v>
      </c>
      <c r="T3964">
        <v>1381</v>
      </c>
      <c r="U3964">
        <v>1982</v>
      </c>
      <c r="V3964" s="1" t="s">
        <v>3463</v>
      </c>
      <c r="W3964" s="1" t="s">
        <v>2551</v>
      </c>
      <c r="X3964" s="1" t="s">
        <v>5012</v>
      </c>
      <c r="Y3964" s="1" t="s">
        <v>4998</v>
      </c>
      <c r="Z3964" s="1" t="s">
        <v>2738</v>
      </c>
    </row>
    <row r="3965" spans="1:27" ht="12" customHeight="1" x14ac:dyDescent="0.15">
      <c r="A3965" s="1" t="s">
        <v>979</v>
      </c>
      <c r="B3965" s="1" t="s">
        <v>4944</v>
      </c>
      <c r="C3965" s="1" t="s">
        <v>244</v>
      </c>
      <c r="D3965" s="1" t="s">
        <v>2482</v>
      </c>
      <c r="E3965" s="1" t="s">
        <v>10</v>
      </c>
      <c r="F3965" s="1" t="s">
        <v>5377</v>
      </c>
      <c r="G3965" s="1" t="s">
        <v>4948</v>
      </c>
      <c r="H3965" s="1" t="s">
        <v>239</v>
      </c>
      <c r="I3965">
        <v>11886</v>
      </c>
      <c r="J3965">
        <v>0</v>
      </c>
      <c r="K3965">
        <v>0</v>
      </c>
      <c r="L3965">
        <v>5513</v>
      </c>
      <c r="M3965">
        <v>117</v>
      </c>
      <c r="N3965">
        <v>4378</v>
      </c>
      <c r="O3965">
        <v>13795</v>
      </c>
      <c r="P3965">
        <v>26864</v>
      </c>
      <c r="Q3965">
        <v>2021</v>
      </c>
      <c r="R3965">
        <v>2384</v>
      </c>
      <c r="S3965">
        <v>0</v>
      </c>
      <c r="T3965">
        <v>32134</v>
      </c>
      <c r="U3965">
        <v>3364</v>
      </c>
      <c r="V3965" s="1" t="s">
        <v>3463</v>
      </c>
      <c r="W3965" s="1" t="s">
        <v>2551</v>
      </c>
      <c r="X3965" s="1" t="s">
        <v>5012</v>
      </c>
      <c r="Y3965" s="1" t="s">
        <v>2737</v>
      </c>
      <c r="Z3965" s="1" t="s">
        <v>2738</v>
      </c>
    </row>
    <row r="3966" spans="1:27" ht="12" customHeight="1" x14ac:dyDescent="0.15">
      <c r="A3966" s="1" t="s">
        <v>979</v>
      </c>
      <c r="B3966" s="1" t="s">
        <v>4944</v>
      </c>
      <c r="C3966" s="1" t="s">
        <v>246</v>
      </c>
      <c r="D3966" s="1" t="s">
        <v>2482</v>
      </c>
      <c r="E3966" s="1" t="s">
        <v>10</v>
      </c>
      <c r="F3966" s="1" t="s">
        <v>5377</v>
      </c>
      <c r="G3966" s="1" t="s">
        <v>4949</v>
      </c>
      <c r="H3966" s="1" t="s">
        <v>239</v>
      </c>
      <c r="I3966">
        <v>7714</v>
      </c>
      <c r="J3966">
        <v>8299</v>
      </c>
      <c r="K3966">
        <v>4403</v>
      </c>
      <c r="L3966">
        <v>5881</v>
      </c>
      <c r="M3966">
        <v>4803</v>
      </c>
      <c r="N3966">
        <v>6106</v>
      </c>
      <c r="O3966">
        <v>7059</v>
      </c>
      <c r="P3966">
        <v>7501</v>
      </c>
      <c r="Q3966">
        <v>5788</v>
      </c>
      <c r="R3966">
        <v>8799</v>
      </c>
      <c r="S3966">
        <v>4582</v>
      </c>
      <c r="T3966">
        <v>12197</v>
      </c>
      <c r="U3966">
        <v>6010</v>
      </c>
      <c r="V3966" s="1" t="s">
        <v>3463</v>
      </c>
      <c r="W3966" s="1" t="s">
        <v>2551</v>
      </c>
      <c r="X3966" s="1" t="s">
        <v>5012</v>
      </c>
      <c r="Y3966" s="1" t="s">
        <v>5013</v>
      </c>
      <c r="Z3966" s="1" t="s">
        <v>2738</v>
      </c>
    </row>
    <row r="3967" spans="1:27" ht="12" customHeight="1" x14ac:dyDescent="0.15">
      <c r="A3967" s="1" t="s">
        <v>979</v>
      </c>
      <c r="B3967" s="1" t="s">
        <v>4943</v>
      </c>
      <c r="C3967" s="1" t="s">
        <v>15</v>
      </c>
      <c r="D3967" s="1" t="s">
        <v>2482</v>
      </c>
      <c r="E3967" s="1" t="s">
        <v>10</v>
      </c>
      <c r="F3967" s="1" t="s">
        <v>5378</v>
      </c>
      <c r="G3967" s="1" t="s">
        <v>983</v>
      </c>
      <c r="H3967" s="1" t="s">
        <v>239</v>
      </c>
      <c r="I3967">
        <v>6105</v>
      </c>
      <c r="J3967">
        <v>1051</v>
      </c>
      <c r="K3967">
        <v>1184</v>
      </c>
      <c r="L3967">
        <v>5238</v>
      </c>
      <c r="M3967">
        <v>2977</v>
      </c>
      <c r="N3967">
        <v>2891</v>
      </c>
      <c r="O3967">
        <v>6765</v>
      </c>
      <c r="P3967">
        <v>1764</v>
      </c>
      <c r="Q3967">
        <v>5054</v>
      </c>
      <c r="R3967">
        <v>8236</v>
      </c>
      <c r="S3967" t="s">
        <v>14</v>
      </c>
      <c r="T3967" t="s">
        <v>14</v>
      </c>
      <c r="U3967" t="s">
        <v>14</v>
      </c>
      <c r="V3967" s="1" t="s">
        <v>3463</v>
      </c>
      <c r="W3967" s="1" t="s">
        <v>2551</v>
      </c>
      <c r="X3967" s="1" t="s">
        <v>5014</v>
      </c>
      <c r="Y3967" s="1" t="s">
        <v>5276</v>
      </c>
      <c r="Z3967" s="1" t="s">
        <v>2738</v>
      </c>
    </row>
    <row r="3968" spans="1:27" ht="12" customHeight="1" x14ac:dyDescent="0.15">
      <c r="A3968" s="1" t="s">
        <v>979</v>
      </c>
      <c r="B3968" s="1" t="s">
        <v>4943</v>
      </c>
      <c r="C3968" s="1" t="s">
        <v>19</v>
      </c>
      <c r="D3968" s="1" t="s">
        <v>2482</v>
      </c>
      <c r="E3968" s="1" t="s">
        <v>10</v>
      </c>
      <c r="F3968" s="1" t="s">
        <v>5378</v>
      </c>
      <c r="G3968" s="1" t="s">
        <v>985</v>
      </c>
      <c r="H3968" s="1" t="s">
        <v>239</v>
      </c>
      <c r="I3968">
        <v>48353</v>
      </c>
      <c r="J3968">
        <v>34000</v>
      </c>
      <c r="K3968">
        <v>34546</v>
      </c>
      <c r="L3968">
        <v>45537</v>
      </c>
      <c r="M3968">
        <v>40231</v>
      </c>
      <c r="N3968">
        <v>41916</v>
      </c>
      <c r="O3968">
        <v>60281</v>
      </c>
      <c r="P3968">
        <v>50102</v>
      </c>
      <c r="Q3968">
        <v>46559</v>
      </c>
      <c r="R3968">
        <v>64663</v>
      </c>
      <c r="S3968" t="s">
        <v>14</v>
      </c>
      <c r="T3968" t="s">
        <v>14</v>
      </c>
      <c r="U3968" t="s">
        <v>14</v>
      </c>
      <c r="V3968" s="1" t="s">
        <v>3463</v>
      </c>
      <c r="W3968" s="1" t="s">
        <v>2551</v>
      </c>
      <c r="X3968" s="1" t="s">
        <v>5014</v>
      </c>
      <c r="Y3968" s="1" t="s">
        <v>4996</v>
      </c>
      <c r="Z3968" s="1" t="s">
        <v>2738</v>
      </c>
    </row>
    <row r="3969" spans="1:27" ht="12" customHeight="1" x14ac:dyDescent="0.15">
      <c r="A3969" s="1" t="s">
        <v>979</v>
      </c>
      <c r="B3969" s="1" t="s">
        <v>4943</v>
      </c>
      <c r="C3969" s="1" t="s">
        <v>21</v>
      </c>
      <c r="D3969" s="1" t="s">
        <v>2482</v>
      </c>
      <c r="E3969" s="1" t="s">
        <v>10</v>
      </c>
      <c r="F3969" s="1" t="s">
        <v>5378</v>
      </c>
      <c r="G3969" s="1" t="s">
        <v>986</v>
      </c>
      <c r="H3969" s="1" t="s">
        <v>239</v>
      </c>
      <c r="I3969">
        <v>3878</v>
      </c>
      <c r="J3969">
        <v>856</v>
      </c>
      <c r="K3969">
        <v>478</v>
      </c>
      <c r="L3969">
        <v>1372</v>
      </c>
      <c r="M3969">
        <v>1017</v>
      </c>
      <c r="N3969">
        <v>589</v>
      </c>
      <c r="O3969">
        <v>3057</v>
      </c>
      <c r="P3969">
        <v>2602</v>
      </c>
      <c r="Q3969">
        <v>1941</v>
      </c>
      <c r="R3969">
        <v>3365</v>
      </c>
      <c r="S3969">
        <v>3297</v>
      </c>
      <c r="T3969">
        <v>2450</v>
      </c>
      <c r="U3969">
        <v>2584</v>
      </c>
      <c r="V3969" s="1" t="s">
        <v>3463</v>
      </c>
      <c r="W3969" s="1" t="s">
        <v>2551</v>
      </c>
      <c r="X3969" s="1" t="s">
        <v>5014</v>
      </c>
      <c r="Y3969" s="1" t="s">
        <v>4997</v>
      </c>
      <c r="Z3969" s="1" t="s">
        <v>2738</v>
      </c>
    </row>
    <row r="3970" spans="1:27" ht="12" customHeight="1" x14ac:dyDescent="0.15">
      <c r="A3970" s="1" t="s">
        <v>979</v>
      </c>
      <c r="B3970" s="1" t="s">
        <v>4943</v>
      </c>
      <c r="C3970" s="1" t="s">
        <v>23</v>
      </c>
      <c r="D3970" s="1" t="s">
        <v>2482</v>
      </c>
      <c r="E3970" s="1" t="s">
        <v>10</v>
      </c>
      <c r="F3970" s="1" t="s">
        <v>5378</v>
      </c>
      <c r="G3970" s="1" t="s">
        <v>987</v>
      </c>
      <c r="H3970" s="1" t="s">
        <v>239</v>
      </c>
      <c r="I3970">
        <v>9639</v>
      </c>
      <c r="J3970">
        <v>1424</v>
      </c>
      <c r="K3970">
        <v>607</v>
      </c>
      <c r="L3970">
        <v>7459</v>
      </c>
      <c r="M3970">
        <v>1686</v>
      </c>
      <c r="N3970">
        <v>525</v>
      </c>
      <c r="O3970">
        <v>7987</v>
      </c>
      <c r="P3970">
        <v>1179</v>
      </c>
      <c r="Q3970">
        <v>555</v>
      </c>
      <c r="R3970">
        <v>10192</v>
      </c>
      <c r="S3970">
        <v>297</v>
      </c>
      <c r="T3970">
        <v>1320</v>
      </c>
      <c r="U3970">
        <v>22864</v>
      </c>
      <c r="V3970" s="1" t="s">
        <v>3463</v>
      </c>
      <c r="W3970" s="1" t="s">
        <v>2551</v>
      </c>
      <c r="X3970" s="1" t="s">
        <v>5014</v>
      </c>
      <c r="Y3970" s="1" t="s">
        <v>4998</v>
      </c>
      <c r="Z3970" s="1" t="s">
        <v>2738</v>
      </c>
    </row>
    <row r="3971" spans="1:27" ht="12" customHeight="1" x14ac:dyDescent="0.15">
      <c r="A3971" s="1" t="s">
        <v>979</v>
      </c>
      <c r="B3971" s="1" t="s">
        <v>4943</v>
      </c>
      <c r="C3971" s="1" t="s">
        <v>244</v>
      </c>
      <c r="D3971" s="1" t="s">
        <v>2482</v>
      </c>
      <c r="E3971" s="1" t="s">
        <v>10</v>
      </c>
      <c r="F3971" s="1" t="s">
        <v>5378</v>
      </c>
      <c r="G3971" s="1" t="s">
        <v>4948</v>
      </c>
      <c r="H3971" s="1" t="s">
        <v>239</v>
      </c>
      <c r="I3971">
        <v>54458</v>
      </c>
      <c r="J3971">
        <v>35051</v>
      </c>
      <c r="K3971">
        <v>35730</v>
      </c>
      <c r="L3971">
        <v>50775</v>
      </c>
      <c r="M3971">
        <v>43208</v>
      </c>
      <c r="N3971">
        <v>44807</v>
      </c>
      <c r="O3971">
        <v>67046</v>
      </c>
      <c r="P3971">
        <v>51866</v>
      </c>
      <c r="Q3971">
        <v>51613</v>
      </c>
      <c r="R3971">
        <v>72899</v>
      </c>
      <c r="S3971">
        <v>56670</v>
      </c>
      <c r="T3971">
        <v>47034</v>
      </c>
      <c r="U3971">
        <v>53485</v>
      </c>
      <c r="V3971" s="1" t="s">
        <v>3463</v>
      </c>
      <c r="W3971" s="1" t="s">
        <v>2551</v>
      </c>
      <c r="X3971" s="1" t="s">
        <v>5014</v>
      </c>
      <c r="Y3971" s="1" t="s">
        <v>2737</v>
      </c>
      <c r="Z3971" s="1" t="s">
        <v>2738</v>
      </c>
    </row>
    <row r="3972" spans="1:27" ht="12" customHeight="1" x14ac:dyDescent="0.15">
      <c r="A3972" s="1" t="s">
        <v>979</v>
      </c>
      <c r="B3972" s="1" t="s">
        <v>4943</v>
      </c>
      <c r="C3972" s="1" t="s">
        <v>246</v>
      </c>
      <c r="D3972" s="1" t="s">
        <v>2482</v>
      </c>
      <c r="E3972" s="1" t="s">
        <v>10</v>
      </c>
      <c r="F3972" s="1" t="s">
        <v>5378</v>
      </c>
      <c r="G3972" s="1" t="s">
        <v>4949</v>
      </c>
      <c r="H3972" s="1" t="s">
        <v>239</v>
      </c>
      <c r="I3972">
        <v>13517</v>
      </c>
      <c r="J3972">
        <v>2280</v>
      </c>
      <c r="K3972">
        <v>1085</v>
      </c>
      <c r="L3972">
        <v>8831</v>
      </c>
      <c r="M3972">
        <v>2703</v>
      </c>
      <c r="N3972">
        <v>1114</v>
      </c>
      <c r="O3972">
        <v>11044</v>
      </c>
      <c r="P3972">
        <v>3781</v>
      </c>
      <c r="Q3972">
        <v>2496</v>
      </c>
      <c r="R3972">
        <v>13557</v>
      </c>
      <c r="S3972">
        <v>3594</v>
      </c>
      <c r="T3972">
        <v>3770</v>
      </c>
      <c r="U3972">
        <v>25448</v>
      </c>
      <c r="V3972" s="1" t="s">
        <v>3463</v>
      </c>
      <c r="W3972" s="1" t="s">
        <v>2551</v>
      </c>
      <c r="X3972" s="1" t="s">
        <v>5014</v>
      </c>
      <c r="Y3972" s="1" t="s">
        <v>5013</v>
      </c>
      <c r="Z3972" s="1" t="s">
        <v>2738</v>
      </c>
    </row>
    <row r="3973" spans="1:27" ht="12" customHeight="1" x14ac:dyDescent="0.15">
      <c r="A3973" s="1" t="s">
        <v>999</v>
      </c>
      <c r="B3973" s="1" t="s">
        <v>8</v>
      </c>
      <c r="C3973" s="1" t="s">
        <v>9</v>
      </c>
      <c r="D3973" s="1" t="s">
        <v>2483</v>
      </c>
      <c r="E3973" s="1" t="s">
        <v>1000</v>
      </c>
      <c r="F3973" s="1" t="s">
        <v>1001</v>
      </c>
      <c r="G3973" s="1" t="s">
        <v>234</v>
      </c>
      <c r="H3973" s="1" t="s">
        <v>394</v>
      </c>
      <c r="I3973">
        <v>587409</v>
      </c>
      <c r="J3973">
        <v>470741</v>
      </c>
      <c r="K3973">
        <v>521254</v>
      </c>
      <c r="L3973">
        <v>604910</v>
      </c>
      <c r="M3973">
        <v>581467</v>
      </c>
      <c r="N3973">
        <v>541816</v>
      </c>
      <c r="O3973">
        <v>564823</v>
      </c>
      <c r="P3973">
        <v>566220</v>
      </c>
      <c r="Q3973">
        <v>590049</v>
      </c>
      <c r="R3973">
        <v>559481</v>
      </c>
      <c r="S3973">
        <v>525019</v>
      </c>
      <c r="T3973">
        <v>535938</v>
      </c>
      <c r="U3973">
        <v>591221</v>
      </c>
      <c r="V3973" s="1" t="s">
        <v>3475</v>
      </c>
      <c r="W3973" s="1" t="s">
        <v>2551</v>
      </c>
      <c r="X3973" s="5" t="s">
        <v>3476</v>
      </c>
      <c r="Y3973" s="5" t="s">
        <v>2553</v>
      </c>
      <c r="Z3973" s="5" t="s">
        <v>2734</v>
      </c>
      <c r="AA3973" s="5"/>
    </row>
    <row r="3974" spans="1:27" ht="12" customHeight="1" x14ac:dyDescent="0.15">
      <c r="A3974" s="1" t="s">
        <v>999</v>
      </c>
      <c r="B3974" s="1" t="s">
        <v>8</v>
      </c>
      <c r="C3974" s="1" t="s">
        <v>15</v>
      </c>
      <c r="D3974" s="1" t="s">
        <v>2483</v>
      </c>
      <c r="E3974" s="1" t="s">
        <v>1000</v>
      </c>
      <c r="F3974" s="1" t="s">
        <v>1001</v>
      </c>
      <c r="G3974" s="1" t="s">
        <v>238</v>
      </c>
      <c r="H3974" s="1" t="s">
        <v>239</v>
      </c>
      <c r="I3974">
        <v>3263</v>
      </c>
      <c r="J3974">
        <v>2582</v>
      </c>
      <c r="K3974">
        <v>3632</v>
      </c>
      <c r="L3974">
        <v>3355</v>
      </c>
      <c r="M3974">
        <v>3490</v>
      </c>
      <c r="N3974">
        <v>3342</v>
      </c>
      <c r="O3974">
        <v>3388</v>
      </c>
      <c r="P3974">
        <v>3598</v>
      </c>
      <c r="Q3974">
        <v>3609</v>
      </c>
      <c r="R3974">
        <v>3431</v>
      </c>
      <c r="S3974">
        <v>3417</v>
      </c>
      <c r="T3974">
        <v>3590</v>
      </c>
      <c r="U3974">
        <v>4164</v>
      </c>
      <c r="V3974" s="1" t="s">
        <v>3475</v>
      </c>
      <c r="W3974" s="1" t="s">
        <v>2551</v>
      </c>
      <c r="X3974" s="5" t="s">
        <v>3476</v>
      </c>
      <c r="Y3974" s="5" t="s">
        <v>2737</v>
      </c>
      <c r="Z3974" s="5" t="s">
        <v>2738</v>
      </c>
      <c r="AA3974" s="5"/>
    </row>
    <row r="3975" spans="1:27" ht="12" customHeight="1" x14ac:dyDescent="0.15">
      <c r="A3975" s="1" t="s">
        <v>999</v>
      </c>
      <c r="B3975" s="1" t="s">
        <v>8</v>
      </c>
      <c r="C3975" s="1" t="s">
        <v>17</v>
      </c>
      <c r="D3975" s="1" t="s">
        <v>2483</v>
      </c>
      <c r="E3975" s="1" t="s">
        <v>1000</v>
      </c>
      <c r="F3975" s="1" t="s">
        <v>1001</v>
      </c>
      <c r="G3975" s="1" t="s">
        <v>242</v>
      </c>
      <c r="H3975" s="1" t="s">
        <v>394</v>
      </c>
      <c r="I3975">
        <v>624755</v>
      </c>
      <c r="J3975">
        <v>623484</v>
      </c>
      <c r="K3975">
        <v>286742</v>
      </c>
      <c r="L3975">
        <v>499276</v>
      </c>
      <c r="M3975">
        <v>519987</v>
      </c>
      <c r="N3975">
        <v>613793</v>
      </c>
      <c r="O3975">
        <v>672163</v>
      </c>
      <c r="P3975">
        <v>570002</v>
      </c>
      <c r="Q3975">
        <v>568453</v>
      </c>
      <c r="R3975">
        <v>458308</v>
      </c>
      <c r="S3975">
        <v>552303</v>
      </c>
      <c r="T3975">
        <v>490410</v>
      </c>
      <c r="U3975">
        <v>606397</v>
      </c>
      <c r="V3975" s="1" t="s">
        <v>3475</v>
      </c>
      <c r="W3975" s="1" t="s">
        <v>2551</v>
      </c>
      <c r="X3975" s="5" t="s">
        <v>3476</v>
      </c>
      <c r="Y3975" s="5" t="s">
        <v>2557</v>
      </c>
      <c r="Z3975" s="5" t="s">
        <v>2734</v>
      </c>
      <c r="AA3975" s="5"/>
    </row>
    <row r="3976" spans="1:27" ht="12" customHeight="1" x14ac:dyDescent="0.15">
      <c r="A3976" s="1" t="s">
        <v>999</v>
      </c>
      <c r="B3976" s="1" t="s">
        <v>8</v>
      </c>
      <c r="C3976" s="1" t="s">
        <v>19</v>
      </c>
      <c r="D3976" s="1" t="s">
        <v>2483</v>
      </c>
      <c r="E3976" s="1" t="s">
        <v>1000</v>
      </c>
      <c r="F3976" s="1" t="s">
        <v>1001</v>
      </c>
      <c r="G3976" s="1" t="s">
        <v>245</v>
      </c>
      <c r="H3976" s="1" t="s">
        <v>239</v>
      </c>
      <c r="I3976">
        <v>3344</v>
      </c>
      <c r="J3976">
        <v>3992</v>
      </c>
      <c r="K3976">
        <v>1452</v>
      </c>
      <c r="L3976">
        <v>2634</v>
      </c>
      <c r="M3976">
        <v>2944</v>
      </c>
      <c r="N3976">
        <v>3864</v>
      </c>
      <c r="O3976">
        <v>3918</v>
      </c>
      <c r="P3976">
        <v>3689</v>
      </c>
      <c r="Q3976">
        <v>3670</v>
      </c>
      <c r="R3976">
        <v>2838</v>
      </c>
      <c r="S3976">
        <v>3497</v>
      </c>
      <c r="T3976">
        <v>3148</v>
      </c>
      <c r="U3976">
        <v>3544</v>
      </c>
      <c r="V3976" s="1" t="s">
        <v>3475</v>
      </c>
      <c r="W3976" s="1" t="s">
        <v>2551</v>
      </c>
      <c r="X3976" s="5" t="s">
        <v>3476</v>
      </c>
      <c r="Y3976" s="5" t="s">
        <v>2740</v>
      </c>
      <c r="Z3976" s="5" t="s">
        <v>2738</v>
      </c>
      <c r="AA3976" s="5"/>
    </row>
    <row r="3977" spans="1:27" ht="12" customHeight="1" x14ac:dyDescent="0.15">
      <c r="A3977" s="1" t="s">
        <v>999</v>
      </c>
      <c r="B3977" s="1" t="s">
        <v>8</v>
      </c>
      <c r="C3977" s="1" t="s">
        <v>21</v>
      </c>
      <c r="D3977" s="1" t="s">
        <v>2483</v>
      </c>
      <c r="E3977" s="1" t="s">
        <v>1000</v>
      </c>
      <c r="F3977" s="1" t="s">
        <v>1001</v>
      </c>
      <c r="G3977" s="1" t="s">
        <v>249</v>
      </c>
      <c r="H3977" s="1" t="s">
        <v>394</v>
      </c>
      <c r="I3977">
        <v>1207126</v>
      </c>
      <c r="J3977">
        <v>1054223</v>
      </c>
      <c r="K3977">
        <v>1289946</v>
      </c>
      <c r="L3977">
        <v>1395427</v>
      </c>
      <c r="M3977">
        <v>1456748</v>
      </c>
      <c r="N3977">
        <v>1384580</v>
      </c>
      <c r="O3977">
        <v>1277795</v>
      </c>
      <c r="P3977">
        <v>1274275</v>
      </c>
      <c r="Q3977">
        <v>1295583</v>
      </c>
      <c r="R3977">
        <v>1397800</v>
      </c>
      <c r="S3977">
        <v>1370381</v>
      </c>
      <c r="T3977">
        <v>1415838</v>
      </c>
      <c r="U3977">
        <v>1400413</v>
      </c>
      <c r="V3977" s="1" t="s">
        <v>3475</v>
      </c>
      <c r="W3977" s="1" t="s">
        <v>2551</v>
      </c>
      <c r="X3977" s="5" t="s">
        <v>3476</v>
      </c>
      <c r="Y3977" s="5" t="s">
        <v>2559</v>
      </c>
      <c r="Z3977" s="5" t="s">
        <v>2734</v>
      </c>
      <c r="AA3977" s="5"/>
    </row>
    <row r="3978" spans="1:27" ht="12" customHeight="1" x14ac:dyDescent="0.15">
      <c r="A3978" s="1" t="s">
        <v>999</v>
      </c>
      <c r="B3978" s="1" t="s">
        <v>25</v>
      </c>
      <c r="C3978" s="1" t="s">
        <v>9</v>
      </c>
      <c r="D3978" s="1" t="s">
        <v>2483</v>
      </c>
      <c r="E3978" s="1" t="s">
        <v>1000</v>
      </c>
      <c r="F3978" s="1" t="s">
        <v>1002</v>
      </c>
      <c r="G3978" s="1" t="s">
        <v>234</v>
      </c>
      <c r="H3978" s="1" t="s">
        <v>394</v>
      </c>
      <c r="I3978">
        <v>357352</v>
      </c>
      <c r="J3978">
        <v>370110</v>
      </c>
      <c r="K3978">
        <v>351087</v>
      </c>
      <c r="L3978">
        <v>377882</v>
      </c>
      <c r="M3978">
        <v>365342</v>
      </c>
      <c r="N3978">
        <v>307478</v>
      </c>
      <c r="O3978">
        <v>341886</v>
      </c>
      <c r="P3978">
        <v>341065</v>
      </c>
      <c r="Q3978">
        <v>322061</v>
      </c>
      <c r="R3978">
        <v>296050</v>
      </c>
      <c r="S3978">
        <v>303088</v>
      </c>
      <c r="T3978">
        <v>323454</v>
      </c>
      <c r="U3978">
        <v>354504</v>
      </c>
      <c r="V3978" s="1" t="s">
        <v>3475</v>
      </c>
      <c r="W3978" s="1" t="s">
        <v>2551</v>
      </c>
      <c r="X3978" s="5" t="s">
        <v>3477</v>
      </c>
      <c r="Y3978" s="5" t="s">
        <v>2553</v>
      </c>
      <c r="Z3978" s="5" t="s">
        <v>2734</v>
      </c>
      <c r="AA3978" s="5"/>
    </row>
    <row r="3979" spans="1:27" ht="12" customHeight="1" x14ac:dyDescent="0.15">
      <c r="A3979" s="1" t="s">
        <v>999</v>
      </c>
      <c r="B3979" s="1" t="s">
        <v>25</v>
      </c>
      <c r="C3979" s="1" t="s">
        <v>15</v>
      </c>
      <c r="D3979" s="1" t="s">
        <v>2483</v>
      </c>
      <c r="E3979" s="1" t="s">
        <v>1000</v>
      </c>
      <c r="F3979" s="1" t="s">
        <v>1002</v>
      </c>
      <c r="G3979" s="1" t="s">
        <v>238</v>
      </c>
      <c r="H3979" s="1" t="s">
        <v>239</v>
      </c>
      <c r="I3979">
        <v>3557</v>
      </c>
      <c r="J3979">
        <v>3589</v>
      </c>
      <c r="K3979">
        <v>3447</v>
      </c>
      <c r="L3979">
        <v>3761</v>
      </c>
      <c r="M3979">
        <v>3660</v>
      </c>
      <c r="N3979">
        <v>3122</v>
      </c>
      <c r="O3979">
        <v>3444</v>
      </c>
      <c r="P3979">
        <v>3374</v>
      </c>
      <c r="Q3979">
        <v>3193</v>
      </c>
      <c r="R3979">
        <v>2953</v>
      </c>
      <c r="S3979">
        <v>3061</v>
      </c>
      <c r="T3979">
        <v>3256</v>
      </c>
      <c r="U3979">
        <v>3562</v>
      </c>
      <c r="V3979" s="1" t="s">
        <v>3475</v>
      </c>
      <c r="W3979" s="1" t="s">
        <v>2551</v>
      </c>
      <c r="X3979" s="5" t="s">
        <v>3477</v>
      </c>
      <c r="Y3979" s="5" t="s">
        <v>2737</v>
      </c>
      <c r="Z3979" s="5" t="s">
        <v>2738</v>
      </c>
      <c r="AA3979" s="5"/>
    </row>
    <row r="3980" spans="1:27" ht="12" customHeight="1" x14ac:dyDescent="0.15">
      <c r="A3980" s="1" t="s">
        <v>999</v>
      </c>
      <c r="B3980" s="1" t="s">
        <v>25</v>
      </c>
      <c r="C3980" s="1" t="s">
        <v>17</v>
      </c>
      <c r="D3980" s="1" t="s">
        <v>2483</v>
      </c>
      <c r="E3980" s="1" t="s">
        <v>1000</v>
      </c>
      <c r="F3980" s="1" t="s">
        <v>1002</v>
      </c>
      <c r="G3980" s="1" t="s">
        <v>242</v>
      </c>
      <c r="H3980" s="1" t="s">
        <v>394</v>
      </c>
      <c r="I3980">
        <v>354043</v>
      </c>
      <c r="J3980">
        <v>384308</v>
      </c>
      <c r="K3980">
        <v>353227</v>
      </c>
      <c r="L3980">
        <v>375757</v>
      </c>
      <c r="M3980">
        <v>363721</v>
      </c>
      <c r="N3980">
        <v>322949</v>
      </c>
      <c r="O3980">
        <v>339022</v>
      </c>
      <c r="P3980">
        <v>324088</v>
      </c>
      <c r="Q3980">
        <v>308918</v>
      </c>
      <c r="R3980">
        <v>283552</v>
      </c>
      <c r="S3980">
        <v>296864</v>
      </c>
      <c r="T3980">
        <v>314383</v>
      </c>
      <c r="U3980">
        <v>339353</v>
      </c>
      <c r="V3980" s="1" t="s">
        <v>3475</v>
      </c>
      <c r="W3980" s="1" t="s">
        <v>2551</v>
      </c>
      <c r="X3980" s="5" t="s">
        <v>3477</v>
      </c>
      <c r="Y3980" s="5" t="s">
        <v>2557</v>
      </c>
      <c r="Z3980" s="5" t="s">
        <v>2734</v>
      </c>
      <c r="AA3980" s="5"/>
    </row>
    <row r="3981" spans="1:27" ht="12" customHeight="1" x14ac:dyDescent="0.15">
      <c r="A3981" s="1" t="s">
        <v>999</v>
      </c>
      <c r="B3981" s="1" t="s">
        <v>25</v>
      </c>
      <c r="C3981" s="1" t="s">
        <v>19</v>
      </c>
      <c r="D3981" s="1" t="s">
        <v>2483</v>
      </c>
      <c r="E3981" s="1" t="s">
        <v>1000</v>
      </c>
      <c r="F3981" s="1" t="s">
        <v>1002</v>
      </c>
      <c r="G3981" s="1" t="s">
        <v>245</v>
      </c>
      <c r="H3981" s="1" t="s">
        <v>239</v>
      </c>
      <c r="I3981">
        <v>3595</v>
      </c>
      <c r="J3981">
        <v>3999</v>
      </c>
      <c r="K3981">
        <v>3631</v>
      </c>
      <c r="L3981">
        <v>4057</v>
      </c>
      <c r="M3981">
        <v>3837</v>
      </c>
      <c r="N3981">
        <v>3470</v>
      </c>
      <c r="O3981">
        <v>3576</v>
      </c>
      <c r="P3981">
        <v>3470</v>
      </c>
      <c r="Q3981">
        <v>3300</v>
      </c>
      <c r="R3981">
        <v>3005</v>
      </c>
      <c r="S3981">
        <v>3271</v>
      </c>
      <c r="T3981">
        <v>3357</v>
      </c>
      <c r="U3981">
        <v>3701</v>
      </c>
      <c r="V3981" s="1" t="s">
        <v>3475</v>
      </c>
      <c r="W3981" s="1" t="s">
        <v>2551</v>
      </c>
      <c r="X3981" s="5" t="s">
        <v>3477</v>
      </c>
      <c r="Y3981" s="5" t="s">
        <v>2740</v>
      </c>
      <c r="Z3981" s="5" t="s">
        <v>2738</v>
      </c>
      <c r="AA3981" s="5"/>
    </row>
    <row r="3982" spans="1:27" ht="12" customHeight="1" x14ac:dyDescent="0.15">
      <c r="A3982" s="1" t="s">
        <v>999</v>
      </c>
      <c r="B3982" s="1" t="s">
        <v>25</v>
      </c>
      <c r="C3982" s="1" t="s">
        <v>21</v>
      </c>
      <c r="D3982" s="1" t="s">
        <v>2483</v>
      </c>
      <c r="E3982" s="1" t="s">
        <v>1000</v>
      </c>
      <c r="F3982" s="1" t="s">
        <v>1002</v>
      </c>
      <c r="G3982" s="1" t="s">
        <v>249</v>
      </c>
      <c r="H3982" s="1" t="s">
        <v>394</v>
      </c>
      <c r="I3982">
        <v>128582</v>
      </c>
      <c r="J3982">
        <v>114454</v>
      </c>
      <c r="K3982">
        <v>112354</v>
      </c>
      <c r="L3982">
        <v>114677</v>
      </c>
      <c r="M3982">
        <v>116302</v>
      </c>
      <c r="N3982">
        <v>100831</v>
      </c>
      <c r="O3982">
        <v>103695</v>
      </c>
      <c r="P3982">
        <v>120680</v>
      </c>
      <c r="Q3982">
        <v>133833</v>
      </c>
      <c r="R3982">
        <v>146334</v>
      </c>
      <c r="S3982">
        <v>152558</v>
      </c>
      <c r="T3982">
        <v>161629</v>
      </c>
      <c r="U3982">
        <v>176831</v>
      </c>
      <c r="V3982" s="1" t="s">
        <v>3475</v>
      </c>
      <c r="W3982" s="1" t="s">
        <v>2551</v>
      </c>
      <c r="X3982" s="5" t="s">
        <v>3477</v>
      </c>
      <c r="Y3982" s="5" t="s">
        <v>2559</v>
      </c>
      <c r="Z3982" s="5" t="s">
        <v>2734</v>
      </c>
      <c r="AA3982" s="5"/>
    </row>
    <row r="3983" spans="1:27" ht="12" customHeight="1" x14ac:dyDescent="0.15">
      <c r="A3983" s="1" t="s">
        <v>999</v>
      </c>
      <c r="B3983" s="1" t="s">
        <v>27</v>
      </c>
      <c r="C3983" s="1" t="s">
        <v>9</v>
      </c>
      <c r="D3983" s="1" t="s">
        <v>2483</v>
      </c>
      <c r="E3983" s="1" t="s">
        <v>1000</v>
      </c>
      <c r="F3983" s="1" t="s">
        <v>1003</v>
      </c>
      <c r="G3983" s="1" t="s">
        <v>234</v>
      </c>
      <c r="H3983" s="1" t="s">
        <v>394</v>
      </c>
      <c r="I3983">
        <v>324063</v>
      </c>
      <c r="J3983">
        <v>174464</v>
      </c>
      <c r="K3983">
        <v>288010</v>
      </c>
      <c r="L3983">
        <v>437645</v>
      </c>
      <c r="M3983">
        <v>450619</v>
      </c>
      <c r="N3983">
        <v>411031</v>
      </c>
      <c r="O3983">
        <v>343148</v>
      </c>
      <c r="P3983">
        <v>188662</v>
      </c>
      <c r="Q3983">
        <v>192462</v>
      </c>
      <c r="R3983">
        <v>161734</v>
      </c>
      <c r="S3983">
        <v>172209</v>
      </c>
      <c r="T3983">
        <v>264642</v>
      </c>
      <c r="U3983">
        <v>312988</v>
      </c>
      <c r="V3983" s="1" t="s">
        <v>3475</v>
      </c>
      <c r="W3983" s="1" t="s">
        <v>2551</v>
      </c>
      <c r="X3983" s="5" t="s">
        <v>3478</v>
      </c>
      <c r="Y3983" s="5" t="s">
        <v>2553</v>
      </c>
      <c r="Z3983" s="5" t="s">
        <v>2734</v>
      </c>
      <c r="AA3983" s="5"/>
    </row>
    <row r="3984" spans="1:27" ht="12" customHeight="1" x14ac:dyDescent="0.15">
      <c r="A3984" s="1" t="s">
        <v>999</v>
      </c>
      <c r="B3984" s="1" t="s">
        <v>27</v>
      </c>
      <c r="C3984" s="1" t="s">
        <v>15</v>
      </c>
      <c r="D3984" s="1" t="s">
        <v>2483</v>
      </c>
      <c r="E3984" s="1" t="s">
        <v>1000</v>
      </c>
      <c r="F3984" s="1" t="s">
        <v>1003</v>
      </c>
      <c r="G3984" s="1" t="s">
        <v>238</v>
      </c>
      <c r="H3984" s="1" t="s">
        <v>239</v>
      </c>
      <c r="I3984">
        <v>1342</v>
      </c>
      <c r="J3984">
        <v>1081</v>
      </c>
      <c r="K3984">
        <v>1442</v>
      </c>
      <c r="L3984">
        <v>1986</v>
      </c>
      <c r="M3984">
        <v>1968</v>
      </c>
      <c r="N3984">
        <v>1738</v>
      </c>
      <c r="O3984">
        <v>1506</v>
      </c>
      <c r="P3984">
        <v>1047</v>
      </c>
      <c r="Q3984">
        <v>1102</v>
      </c>
      <c r="R3984">
        <v>990</v>
      </c>
      <c r="S3984">
        <v>992</v>
      </c>
      <c r="T3984">
        <v>1462</v>
      </c>
      <c r="U3984">
        <v>1497</v>
      </c>
      <c r="V3984" s="1" t="s">
        <v>3475</v>
      </c>
      <c r="W3984" s="1" t="s">
        <v>2551</v>
      </c>
      <c r="X3984" s="5" t="s">
        <v>3478</v>
      </c>
      <c r="Y3984" s="5" t="s">
        <v>2737</v>
      </c>
      <c r="Z3984" s="5" t="s">
        <v>2738</v>
      </c>
      <c r="AA3984" s="5"/>
    </row>
    <row r="3985" spans="1:27" ht="12" customHeight="1" x14ac:dyDescent="0.15">
      <c r="A3985" s="1" t="s">
        <v>999</v>
      </c>
      <c r="B3985" s="1" t="s">
        <v>27</v>
      </c>
      <c r="C3985" s="1" t="s">
        <v>17</v>
      </c>
      <c r="D3985" s="1" t="s">
        <v>2483</v>
      </c>
      <c r="E3985" s="1" t="s">
        <v>1000</v>
      </c>
      <c r="F3985" s="1" t="s">
        <v>1003</v>
      </c>
      <c r="G3985" s="1" t="s">
        <v>242</v>
      </c>
      <c r="H3985" s="1" t="s">
        <v>394</v>
      </c>
      <c r="I3985">
        <v>364099</v>
      </c>
      <c r="J3985">
        <v>134285</v>
      </c>
      <c r="K3985">
        <v>280826</v>
      </c>
      <c r="L3985">
        <v>451510</v>
      </c>
      <c r="M3985">
        <v>451865</v>
      </c>
      <c r="N3985">
        <v>416731</v>
      </c>
      <c r="O3985">
        <v>371076</v>
      </c>
      <c r="P3985">
        <v>187504</v>
      </c>
      <c r="Q3985">
        <v>188130</v>
      </c>
      <c r="R3985">
        <v>147703</v>
      </c>
      <c r="S3985">
        <v>157394</v>
      </c>
      <c r="T3985">
        <v>244863</v>
      </c>
      <c r="U3985">
        <v>373811</v>
      </c>
      <c r="V3985" s="1" t="s">
        <v>3475</v>
      </c>
      <c r="W3985" s="1" t="s">
        <v>2551</v>
      </c>
      <c r="X3985" s="5" t="s">
        <v>3478</v>
      </c>
      <c r="Y3985" s="5" t="s">
        <v>2557</v>
      </c>
      <c r="Z3985" s="5" t="s">
        <v>2734</v>
      </c>
      <c r="AA3985" s="5"/>
    </row>
    <row r="3986" spans="1:27" ht="12" customHeight="1" x14ac:dyDescent="0.15">
      <c r="A3986" s="1" t="s">
        <v>999</v>
      </c>
      <c r="B3986" s="1" t="s">
        <v>27</v>
      </c>
      <c r="C3986" s="1" t="s">
        <v>19</v>
      </c>
      <c r="D3986" s="1" t="s">
        <v>2483</v>
      </c>
      <c r="E3986" s="1" t="s">
        <v>1000</v>
      </c>
      <c r="F3986" s="1" t="s">
        <v>1003</v>
      </c>
      <c r="G3986" s="1" t="s">
        <v>245</v>
      </c>
      <c r="H3986" s="1" t="s">
        <v>239</v>
      </c>
      <c r="I3986">
        <v>1760</v>
      </c>
      <c r="J3986">
        <v>837</v>
      </c>
      <c r="K3986">
        <v>1521</v>
      </c>
      <c r="L3986">
        <v>2081</v>
      </c>
      <c r="M3986">
        <v>1945</v>
      </c>
      <c r="N3986">
        <v>1894</v>
      </c>
      <c r="O3986">
        <v>1673</v>
      </c>
      <c r="P3986">
        <v>1100</v>
      </c>
      <c r="Q3986">
        <v>1155</v>
      </c>
      <c r="R3986">
        <v>983</v>
      </c>
      <c r="S3986">
        <v>954</v>
      </c>
      <c r="T3986">
        <v>1314</v>
      </c>
      <c r="U3986">
        <v>2161</v>
      </c>
      <c r="V3986" s="1" t="s">
        <v>3475</v>
      </c>
      <c r="W3986" s="1" t="s">
        <v>2551</v>
      </c>
      <c r="X3986" s="5" t="s">
        <v>3478</v>
      </c>
      <c r="Y3986" s="5" t="s">
        <v>2740</v>
      </c>
      <c r="Z3986" s="5" t="s">
        <v>2738</v>
      </c>
      <c r="AA3986" s="5"/>
    </row>
    <row r="3987" spans="1:27" ht="12" customHeight="1" x14ac:dyDescent="0.15">
      <c r="A3987" s="1" t="s">
        <v>999</v>
      </c>
      <c r="B3987" s="1" t="s">
        <v>27</v>
      </c>
      <c r="C3987" s="1" t="s">
        <v>21</v>
      </c>
      <c r="D3987" s="1" t="s">
        <v>2483</v>
      </c>
      <c r="E3987" s="1" t="s">
        <v>1000</v>
      </c>
      <c r="F3987" s="1" t="s">
        <v>1003</v>
      </c>
      <c r="G3987" s="1" t="s">
        <v>249</v>
      </c>
      <c r="H3987" s="1" t="s">
        <v>394</v>
      </c>
      <c r="I3987">
        <v>34213</v>
      </c>
      <c r="J3987">
        <v>74392</v>
      </c>
      <c r="K3987">
        <v>81576</v>
      </c>
      <c r="L3987">
        <v>67711</v>
      </c>
      <c r="M3987">
        <v>66465</v>
      </c>
      <c r="N3987">
        <v>60765</v>
      </c>
      <c r="O3987">
        <v>32837</v>
      </c>
      <c r="P3987">
        <v>33995</v>
      </c>
      <c r="Q3987">
        <v>38327</v>
      </c>
      <c r="R3987">
        <v>52358</v>
      </c>
      <c r="S3987">
        <v>67173</v>
      </c>
      <c r="T3987">
        <v>86952</v>
      </c>
      <c r="U3987">
        <v>26129</v>
      </c>
      <c r="V3987" s="1" t="s">
        <v>3475</v>
      </c>
      <c r="W3987" s="1" t="s">
        <v>2551</v>
      </c>
      <c r="X3987" s="5" t="s">
        <v>3478</v>
      </c>
      <c r="Y3987" s="5" t="s">
        <v>2559</v>
      </c>
      <c r="Z3987" s="5" t="s">
        <v>2734</v>
      </c>
      <c r="AA3987" s="5"/>
    </row>
    <row r="3988" spans="1:27" ht="12" customHeight="1" x14ac:dyDescent="0.15">
      <c r="A3988" s="1" t="s">
        <v>999</v>
      </c>
      <c r="B3988" s="1" t="s">
        <v>29</v>
      </c>
      <c r="C3988" s="1" t="s">
        <v>9</v>
      </c>
      <c r="D3988" s="1" t="s">
        <v>2483</v>
      </c>
      <c r="E3988" s="1" t="s">
        <v>1000</v>
      </c>
      <c r="F3988" s="1" t="s">
        <v>1004</v>
      </c>
      <c r="G3988" s="1" t="s">
        <v>234</v>
      </c>
      <c r="H3988" s="1" t="s">
        <v>394</v>
      </c>
      <c r="I3988">
        <v>3542</v>
      </c>
      <c r="J3988">
        <v>2659</v>
      </c>
      <c r="K3988">
        <v>2553</v>
      </c>
      <c r="L3988">
        <v>3034</v>
      </c>
      <c r="M3988">
        <v>2952</v>
      </c>
      <c r="N3988">
        <v>2472</v>
      </c>
      <c r="O3988">
        <v>3139</v>
      </c>
      <c r="P3988">
        <v>3705</v>
      </c>
      <c r="Q3988">
        <v>4058</v>
      </c>
      <c r="R3988">
        <v>3652</v>
      </c>
      <c r="S3988">
        <v>2754</v>
      </c>
      <c r="T3988">
        <v>3247</v>
      </c>
      <c r="U3988">
        <v>4037</v>
      </c>
      <c r="V3988" s="1" t="s">
        <v>3475</v>
      </c>
      <c r="W3988" s="1" t="s">
        <v>2551</v>
      </c>
      <c r="X3988" s="5" t="s">
        <v>3479</v>
      </c>
      <c r="Y3988" s="5" t="s">
        <v>2553</v>
      </c>
      <c r="Z3988" s="5" t="s">
        <v>2734</v>
      </c>
      <c r="AA3988" s="5"/>
    </row>
    <row r="3989" spans="1:27" ht="12" customHeight="1" x14ac:dyDescent="0.15">
      <c r="A3989" s="1" t="s">
        <v>999</v>
      </c>
      <c r="B3989" s="1" t="s">
        <v>29</v>
      </c>
      <c r="C3989" s="1" t="s">
        <v>15</v>
      </c>
      <c r="D3989" s="1" t="s">
        <v>2483</v>
      </c>
      <c r="E3989" s="1" t="s">
        <v>1000</v>
      </c>
      <c r="F3989" s="1" t="s">
        <v>1004</v>
      </c>
      <c r="G3989" s="1" t="s">
        <v>238</v>
      </c>
      <c r="H3989" s="1" t="s">
        <v>239</v>
      </c>
      <c r="I3989">
        <v>775</v>
      </c>
      <c r="J3989">
        <v>569</v>
      </c>
      <c r="K3989">
        <v>502</v>
      </c>
      <c r="L3989">
        <v>672</v>
      </c>
      <c r="M3989">
        <v>649</v>
      </c>
      <c r="N3989">
        <v>667</v>
      </c>
      <c r="O3989">
        <v>838</v>
      </c>
      <c r="P3989">
        <v>779</v>
      </c>
      <c r="Q3989">
        <v>964</v>
      </c>
      <c r="R3989">
        <v>776</v>
      </c>
      <c r="S3989">
        <v>693</v>
      </c>
      <c r="T3989">
        <v>821</v>
      </c>
      <c r="U3989">
        <v>999</v>
      </c>
      <c r="V3989" s="1" t="s">
        <v>3475</v>
      </c>
      <c r="W3989" s="1" t="s">
        <v>2551</v>
      </c>
      <c r="X3989" s="5" t="s">
        <v>3479</v>
      </c>
      <c r="Y3989" s="5" t="s">
        <v>2737</v>
      </c>
      <c r="Z3989" s="5" t="s">
        <v>2738</v>
      </c>
      <c r="AA3989" s="5"/>
    </row>
    <row r="3990" spans="1:27" ht="12" customHeight="1" x14ac:dyDescent="0.15">
      <c r="A3990" s="1" t="s">
        <v>999</v>
      </c>
      <c r="B3990" s="1" t="s">
        <v>29</v>
      </c>
      <c r="C3990" s="1" t="s">
        <v>17</v>
      </c>
      <c r="D3990" s="1" t="s">
        <v>2483</v>
      </c>
      <c r="E3990" s="1" t="s">
        <v>1000</v>
      </c>
      <c r="F3990" s="1" t="s">
        <v>1004</v>
      </c>
      <c r="G3990" s="1" t="s">
        <v>242</v>
      </c>
      <c r="H3990" s="1" t="s">
        <v>394</v>
      </c>
      <c r="I3990">
        <v>3962</v>
      </c>
      <c r="J3990">
        <v>2300</v>
      </c>
      <c r="K3990">
        <v>2362</v>
      </c>
      <c r="L3990">
        <v>3322</v>
      </c>
      <c r="M3990">
        <v>2628</v>
      </c>
      <c r="N3990">
        <v>2563</v>
      </c>
      <c r="O3990">
        <v>3507</v>
      </c>
      <c r="P3990">
        <v>2994</v>
      </c>
      <c r="Q3990">
        <v>4220</v>
      </c>
      <c r="R3990">
        <v>3308</v>
      </c>
      <c r="S3990">
        <v>2996</v>
      </c>
      <c r="T3990">
        <v>2847</v>
      </c>
      <c r="U3990">
        <v>5043</v>
      </c>
      <c r="V3990" s="1" t="s">
        <v>3475</v>
      </c>
      <c r="W3990" s="1" t="s">
        <v>2551</v>
      </c>
      <c r="X3990" s="5" t="s">
        <v>3479</v>
      </c>
      <c r="Y3990" s="5" t="s">
        <v>2557</v>
      </c>
      <c r="Z3990" s="5" t="s">
        <v>2734</v>
      </c>
      <c r="AA3990" s="5"/>
    </row>
    <row r="3991" spans="1:27" ht="12" customHeight="1" x14ac:dyDescent="0.15">
      <c r="A3991" s="1" t="s">
        <v>999</v>
      </c>
      <c r="B3991" s="1" t="s">
        <v>29</v>
      </c>
      <c r="C3991" s="1" t="s">
        <v>19</v>
      </c>
      <c r="D3991" s="1" t="s">
        <v>2483</v>
      </c>
      <c r="E3991" s="1" t="s">
        <v>1000</v>
      </c>
      <c r="F3991" s="1" t="s">
        <v>1004</v>
      </c>
      <c r="G3991" s="1" t="s">
        <v>245</v>
      </c>
      <c r="H3991" s="1" t="s">
        <v>239</v>
      </c>
      <c r="I3991">
        <v>820</v>
      </c>
      <c r="J3991">
        <v>530</v>
      </c>
      <c r="K3991">
        <v>479</v>
      </c>
      <c r="L3991">
        <v>673</v>
      </c>
      <c r="M3991">
        <v>603</v>
      </c>
      <c r="N3991">
        <v>596</v>
      </c>
      <c r="O3991">
        <v>921</v>
      </c>
      <c r="P3991">
        <v>689</v>
      </c>
      <c r="Q3991">
        <v>992</v>
      </c>
      <c r="R3991">
        <v>779</v>
      </c>
      <c r="S3991">
        <v>659</v>
      </c>
      <c r="T3991">
        <v>740</v>
      </c>
      <c r="U3991">
        <v>1187</v>
      </c>
      <c r="V3991" s="1" t="s">
        <v>3475</v>
      </c>
      <c r="W3991" s="1" t="s">
        <v>2551</v>
      </c>
      <c r="X3991" s="5" t="s">
        <v>3479</v>
      </c>
      <c r="Y3991" s="5" t="s">
        <v>2740</v>
      </c>
      <c r="Z3991" s="5" t="s">
        <v>2738</v>
      </c>
      <c r="AA3991" s="5"/>
    </row>
    <row r="3992" spans="1:27" ht="12" customHeight="1" x14ac:dyDescent="0.15">
      <c r="A3992" s="1" t="s">
        <v>999</v>
      </c>
      <c r="B3992" s="1" t="s">
        <v>29</v>
      </c>
      <c r="C3992" s="1" t="s">
        <v>21</v>
      </c>
      <c r="D3992" s="1" t="s">
        <v>2483</v>
      </c>
      <c r="E3992" s="1" t="s">
        <v>1000</v>
      </c>
      <c r="F3992" s="1" t="s">
        <v>1004</v>
      </c>
      <c r="G3992" s="1" t="s">
        <v>249</v>
      </c>
      <c r="H3992" s="1" t="s">
        <v>394</v>
      </c>
      <c r="I3992">
        <v>433</v>
      </c>
      <c r="J3992">
        <v>792</v>
      </c>
      <c r="K3992">
        <v>983</v>
      </c>
      <c r="L3992">
        <v>695</v>
      </c>
      <c r="M3992">
        <v>1019</v>
      </c>
      <c r="N3992">
        <v>928</v>
      </c>
      <c r="O3992">
        <v>560</v>
      </c>
      <c r="P3992">
        <v>1271</v>
      </c>
      <c r="Q3992">
        <v>1109</v>
      </c>
      <c r="R3992">
        <v>1453</v>
      </c>
      <c r="S3992">
        <v>1211</v>
      </c>
      <c r="T3992">
        <v>1611</v>
      </c>
      <c r="U3992">
        <v>605</v>
      </c>
      <c r="V3992" s="1" t="s">
        <v>3475</v>
      </c>
      <c r="W3992" s="1" t="s">
        <v>2551</v>
      </c>
      <c r="X3992" s="5" t="s">
        <v>3479</v>
      </c>
      <c r="Y3992" s="5" t="s">
        <v>2559</v>
      </c>
      <c r="Z3992" s="5" t="s">
        <v>2734</v>
      </c>
      <c r="AA3992" s="5"/>
    </row>
    <row r="3993" spans="1:27" ht="12" customHeight="1" x14ac:dyDescent="0.15">
      <c r="A3993" s="1" t="s">
        <v>999</v>
      </c>
      <c r="B3993" s="1" t="s">
        <v>31</v>
      </c>
      <c r="C3993" s="1" t="s">
        <v>9</v>
      </c>
      <c r="D3993" s="1" t="s">
        <v>2483</v>
      </c>
      <c r="E3993" s="1" t="s">
        <v>1000</v>
      </c>
      <c r="F3993" s="1" t="s">
        <v>1005</v>
      </c>
      <c r="G3993" s="1" t="s">
        <v>234</v>
      </c>
      <c r="H3993" s="1" t="s">
        <v>235</v>
      </c>
      <c r="I3993">
        <v>3073</v>
      </c>
      <c r="J3993">
        <v>2546</v>
      </c>
      <c r="K3993">
        <v>2231</v>
      </c>
      <c r="L3993">
        <v>2943</v>
      </c>
      <c r="M3993">
        <v>3014</v>
      </c>
      <c r="N3993">
        <v>2555</v>
      </c>
      <c r="O3993">
        <v>3331</v>
      </c>
      <c r="P3993">
        <v>2531</v>
      </c>
      <c r="Q3993">
        <v>2640</v>
      </c>
      <c r="R3993">
        <v>2893</v>
      </c>
      <c r="S3993">
        <v>2366</v>
      </c>
      <c r="T3993">
        <v>2533</v>
      </c>
      <c r="U3993">
        <v>2892</v>
      </c>
      <c r="V3993" s="1" t="s">
        <v>3475</v>
      </c>
      <c r="W3993" s="1" t="s">
        <v>2551</v>
      </c>
      <c r="X3993" s="5" t="s">
        <v>3480</v>
      </c>
      <c r="Y3993" s="5" t="s">
        <v>2553</v>
      </c>
      <c r="Z3993" s="5" t="s">
        <v>2734</v>
      </c>
      <c r="AA3993" s="5"/>
    </row>
    <row r="3994" spans="1:27" ht="12" customHeight="1" x14ac:dyDescent="0.15">
      <c r="A3994" s="1" t="s">
        <v>999</v>
      </c>
      <c r="B3994" s="1" t="s">
        <v>31</v>
      </c>
      <c r="C3994" s="1" t="s">
        <v>15</v>
      </c>
      <c r="D3994" s="1" t="s">
        <v>2483</v>
      </c>
      <c r="E3994" s="1" t="s">
        <v>1000</v>
      </c>
      <c r="F3994" s="1" t="s">
        <v>1005</v>
      </c>
      <c r="G3994" s="1" t="s">
        <v>238</v>
      </c>
      <c r="H3994" s="1" t="s">
        <v>239</v>
      </c>
      <c r="I3994">
        <v>4619</v>
      </c>
      <c r="J3994">
        <v>2671</v>
      </c>
      <c r="K3994">
        <v>2333</v>
      </c>
      <c r="L3994">
        <v>2947</v>
      </c>
      <c r="M3994">
        <v>2985</v>
      </c>
      <c r="N3994">
        <v>3111</v>
      </c>
      <c r="O3994">
        <v>3729</v>
      </c>
      <c r="P3994">
        <v>2825</v>
      </c>
      <c r="Q3994">
        <v>2953</v>
      </c>
      <c r="R3994">
        <v>2729</v>
      </c>
      <c r="S3994">
        <v>2880</v>
      </c>
      <c r="T3994">
        <v>2905</v>
      </c>
      <c r="U3994">
        <v>5015</v>
      </c>
      <c r="V3994" s="1" t="s">
        <v>3475</v>
      </c>
      <c r="W3994" s="1" t="s">
        <v>2551</v>
      </c>
      <c r="X3994" s="5" t="s">
        <v>3480</v>
      </c>
      <c r="Y3994" s="5" t="s">
        <v>2737</v>
      </c>
      <c r="Z3994" s="5" t="s">
        <v>2738</v>
      </c>
      <c r="AA3994" s="5"/>
    </row>
    <row r="3995" spans="1:27" ht="12" customHeight="1" x14ac:dyDescent="0.15">
      <c r="A3995" s="1" t="s">
        <v>999</v>
      </c>
      <c r="B3995" s="1" t="s">
        <v>31</v>
      </c>
      <c r="C3995" s="1" t="s">
        <v>17</v>
      </c>
      <c r="D3995" s="1" t="s">
        <v>2483</v>
      </c>
      <c r="E3995" s="1" t="s">
        <v>1000</v>
      </c>
      <c r="F3995" s="1" t="s">
        <v>1005</v>
      </c>
      <c r="G3995" s="1" t="s">
        <v>242</v>
      </c>
      <c r="H3995" s="1" t="s">
        <v>235</v>
      </c>
      <c r="I3995">
        <v>3083</v>
      </c>
      <c r="J3995">
        <v>2664</v>
      </c>
      <c r="K3995">
        <v>2335</v>
      </c>
      <c r="L3995">
        <v>2945</v>
      </c>
      <c r="M3995">
        <v>2778</v>
      </c>
      <c r="N3995">
        <v>2505</v>
      </c>
      <c r="O3995">
        <v>3102</v>
      </c>
      <c r="P3995">
        <v>2722</v>
      </c>
      <c r="Q3995">
        <v>2638</v>
      </c>
      <c r="R3995">
        <v>2749</v>
      </c>
      <c r="S3995">
        <v>2556</v>
      </c>
      <c r="T3995">
        <v>2526</v>
      </c>
      <c r="U3995">
        <v>2972</v>
      </c>
      <c r="V3995" s="1" t="s">
        <v>3475</v>
      </c>
      <c r="W3995" s="1" t="s">
        <v>2551</v>
      </c>
      <c r="X3995" s="5" t="s">
        <v>3480</v>
      </c>
      <c r="Y3995" s="5" t="s">
        <v>2557</v>
      </c>
      <c r="Z3995" s="5" t="s">
        <v>2734</v>
      </c>
      <c r="AA3995" s="5"/>
    </row>
    <row r="3996" spans="1:27" ht="12" customHeight="1" x14ac:dyDescent="0.15">
      <c r="A3996" s="1" t="s">
        <v>999</v>
      </c>
      <c r="B3996" s="1" t="s">
        <v>31</v>
      </c>
      <c r="C3996" s="1" t="s">
        <v>19</v>
      </c>
      <c r="D3996" s="1" t="s">
        <v>2483</v>
      </c>
      <c r="E3996" s="1" t="s">
        <v>1000</v>
      </c>
      <c r="F3996" s="1" t="s">
        <v>1005</v>
      </c>
      <c r="G3996" s="1" t="s">
        <v>245</v>
      </c>
      <c r="H3996" s="1" t="s">
        <v>239</v>
      </c>
      <c r="I3996">
        <v>5571</v>
      </c>
      <c r="J3996">
        <v>3005</v>
      </c>
      <c r="K3996">
        <v>2785</v>
      </c>
      <c r="L3996">
        <v>3426</v>
      </c>
      <c r="M3996">
        <v>3345</v>
      </c>
      <c r="N3996">
        <v>3617</v>
      </c>
      <c r="O3996">
        <v>4507</v>
      </c>
      <c r="P3996">
        <v>3204</v>
      </c>
      <c r="Q3996">
        <v>3333</v>
      </c>
      <c r="R3996">
        <v>3282</v>
      </c>
      <c r="S3996">
        <v>3461</v>
      </c>
      <c r="T3996">
        <v>3377</v>
      </c>
      <c r="U3996">
        <v>6009</v>
      </c>
      <c r="V3996" s="1" t="s">
        <v>3475</v>
      </c>
      <c r="W3996" s="1" t="s">
        <v>2551</v>
      </c>
      <c r="X3996" s="5" t="s">
        <v>3480</v>
      </c>
      <c r="Y3996" s="5" t="s">
        <v>2740</v>
      </c>
      <c r="Z3996" s="5" t="s">
        <v>2738</v>
      </c>
      <c r="AA3996" s="5"/>
    </row>
    <row r="3997" spans="1:27" ht="12" customHeight="1" x14ac:dyDescent="0.15">
      <c r="A3997" s="1" t="s">
        <v>999</v>
      </c>
      <c r="B3997" s="1" t="s">
        <v>31</v>
      </c>
      <c r="C3997" s="1" t="s">
        <v>21</v>
      </c>
      <c r="D3997" s="1" t="s">
        <v>2483</v>
      </c>
      <c r="E3997" s="1" t="s">
        <v>1000</v>
      </c>
      <c r="F3997" s="1" t="s">
        <v>1005</v>
      </c>
      <c r="G3997" s="1" t="s">
        <v>249</v>
      </c>
      <c r="H3997" s="1" t="s">
        <v>235</v>
      </c>
      <c r="I3997">
        <v>1372</v>
      </c>
      <c r="J3997">
        <v>1285</v>
      </c>
      <c r="K3997">
        <v>1213</v>
      </c>
      <c r="L3997">
        <v>1240</v>
      </c>
      <c r="M3997">
        <v>1505</v>
      </c>
      <c r="N3997">
        <v>1575</v>
      </c>
      <c r="O3997">
        <v>1818</v>
      </c>
      <c r="P3997">
        <v>1638</v>
      </c>
      <c r="Q3997">
        <v>1651</v>
      </c>
      <c r="R3997">
        <v>1810</v>
      </c>
      <c r="S3997">
        <v>1636</v>
      </c>
      <c r="T3997">
        <v>1675</v>
      </c>
      <c r="U3997">
        <v>1590</v>
      </c>
      <c r="V3997" s="1" t="s">
        <v>3475</v>
      </c>
      <c r="W3997" s="1" t="s">
        <v>2551</v>
      </c>
      <c r="X3997" s="5" t="s">
        <v>3480</v>
      </c>
      <c r="Y3997" s="5" t="s">
        <v>2559</v>
      </c>
      <c r="Z3997" s="5" t="s">
        <v>2734</v>
      </c>
      <c r="AA3997" s="5"/>
    </row>
    <row r="3998" spans="1:27" ht="12" customHeight="1" x14ac:dyDescent="0.15">
      <c r="A3998" s="1" t="s">
        <v>999</v>
      </c>
      <c r="B3998" s="1" t="s">
        <v>33</v>
      </c>
      <c r="C3998" s="1" t="s">
        <v>9</v>
      </c>
      <c r="D3998" s="1" t="s">
        <v>2483</v>
      </c>
      <c r="E3998" s="1" t="s">
        <v>1000</v>
      </c>
      <c r="F3998" s="1" t="s">
        <v>1006</v>
      </c>
      <c r="G3998" s="1" t="s">
        <v>234</v>
      </c>
      <c r="H3998" s="1" t="s">
        <v>394</v>
      </c>
      <c r="I3998">
        <v>869300</v>
      </c>
      <c r="J3998">
        <v>889107</v>
      </c>
      <c r="K3998">
        <v>835569</v>
      </c>
      <c r="L3998">
        <v>926281</v>
      </c>
      <c r="M3998">
        <v>939887</v>
      </c>
      <c r="N3998">
        <v>861191</v>
      </c>
      <c r="O3998">
        <v>830555</v>
      </c>
      <c r="P3998">
        <v>878666</v>
      </c>
      <c r="Q3998">
        <v>900451</v>
      </c>
      <c r="R3998">
        <v>953835</v>
      </c>
      <c r="S3998">
        <v>839540</v>
      </c>
      <c r="T3998">
        <v>923847</v>
      </c>
      <c r="U3998">
        <v>1013814</v>
      </c>
      <c r="V3998" s="1" t="s">
        <v>3475</v>
      </c>
      <c r="W3998" s="1" t="s">
        <v>2551</v>
      </c>
      <c r="X3998" s="5" t="s">
        <v>3481</v>
      </c>
      <c r="Y3998" s="5" t="s">
        <v>2553</v>
      </c>
      <c r="Z3998" s="5" t="s">
        <v>2734</v>
      </c>
      <c r="AA3998" s="5"/>
    </row>
    <row r="3999" spans="1:27" ht="12" customHeight="1" x14ac:dyDescent="0.15">
      <c r="A3999" s="1" t="s">
        <v>999</v>
      </c>
      <c r="B3999" s="1" t="s">
        <v>33</v>
      </c>
      <c r="C3999" s="1" t="s">
        <v>15</v>
      </c>
      <c r="D3999" s="1" t="s">
        <v>2483</v>
      </c>
      <c r="E3999" s="1" t="s">
        <v>1000</v>
      </c>
      <c r="F3999" s="1" t="s">
        <v>1006</v>
      </c>
      <c r="G3999" s="1" t="s">
        <v>238</v>
      </c>
      <c r="H3999" s="1" t="s">
        <v>239</v>
      </c>
      <c r="I3999">
        <v>1057</v>
      </c>
      <c r="J3999">
        <v>989</v>
      </c>
      <c r="K3999">
        <v>925</v>
      </c>
      <c r="L3999">
        <v>1036</v>
      </c>
      <c r="M3999">
        <v>1009</v>
      </c>
      <c r="N3999">
        <v>1005</v>
      </c>
      <c r="O3999">
        <v>1015</v>
      </c>
      <c r="P3999">
        <v>1042</v>
      </c>
      <c r="Q3999">
        <v>1049</v>
      </c>
      <c r="R3999">
        <v>1070</v>
      </c>
      <c r="S3999">
        <v>966</v>
      </c>
      <c r="T3999">
        <v>1076</v>
      </c>
      <c r="U3999">
        <v>1142</v>
      </c>
      <c r="V3999" s="1" t="s">
        <v>3475</v>
      </c>
      <c r="W3999" s="1" t="s">
        <v>2551</v>
      </c>
      <c r="X3999" s="5" t="s">
        <v>3481</v>
      </c>
      <c r="Y3999" s="5" t="s">
        <v>2737</v>
      </c>
      <c r="Z3999" s="5" t="s">
        <v>2738</v>
      </c>
      <c r="AA3999" s="5"/>
    </row>
    <row r="4000" spans="1:27" ht="12" customHeight="1" x14ac:dyDescent="0.15">
      <c r="A4000" s="1" t="s">
        <v>999</v>
      </c>
      <c r="B4000" s="1" t="s">
        <v>33</v>
      </c>
      <c r="C4000" s="1" t="s">
        <v>17</v>
      </c>
      <c r="D4000" s="1" t="s">
        <v>2483</v>
      </c>
      <c r="E4000" s="1" t="s">
        <v>1000</v>
      </c>
      <c r="F4000" s="1" t="s">
        <v>1006</v>
      </c>
      <c r="G4000" s="1" t="s">
        <v>242</v>
      </c>
      <c r="H4000" s="1" t="s">
        <v>394</v>
      </c>
      <c r="I4000">
        <v>865067</v>
      </c>
      <c r="J4000">
        <v>887979</v>
      </c>
      <c r="K4000">
        <v>835791</v>
      </c>
      <c r="L4000">
        <v>927826</v>
      </c>
      <c r="M4000">
        <v>938515</v>
      </c>
      <c r="N4000">
        <v>866106</v>
      </c>
      <c r="O4000">
        <v>828115</v>
      </c>
      <c r="P4000">
        <v>881049</v>
      </c>
      <c r="Q4000">
        <v>902719</v>
      </c>
      <c r="R4000">
        <v>946822</v>
      </c>
      <c r="S4000">
        <v>841386</v>
      </c>
      <c r="T4000">
        <v>917392</v>
      </c>
      <c r="U4000">
        <v>1014440</v>
      </c>
      <c r="V4000" s="1" t="s">
        <v>3475</v>
      </c>
      <c r="W4000" s="1" t="s">
        <v>2551</v>
      </c>
      <c r="X4000" s="5" t="s">
        <v>3481</v>
      </c>
      <c r="Y4000" s="5" t="s">
        <v>2557</v>
      </c>
      <c r="Z4000" s="5" t="s">
        <v>2734</v>
      </c>
      <c r="AA4000" s="5"/>
    </row>
    <row r="4001" spans="1:27" ht="12" customHeight="1" x14ac:dyDescent="0.15">
      <c r="A4001" s="1" t="s">
        <v>999</v>
      </c>
      <c r="B4001" s="1" t="s">
        <v>33</v>
      </c>
      <c r="C4001" s="1" t="s">
        <v>19</v>
      </c>
      <c r="D4001" s="1" t="s">
        <v>2483</v>
      </c>
      <c r="E4001" s="1" t="s">
        <v>1000</v>
      </c>
      <c r="F4001" s="1" t="s">
        <v>1006</v>
      </c>
      <c r="G4001" s="1" t="s">
        <v>245</v>
      </c>
      <c r="H4001" s="1" t="s">
        <v>239</v>
      </c>
      <c r="I4001">
        <v>1078</v>
      </c>
      <c r="J4001">
        <v>1027</v>
      </c>
      <c r="K4001">
        <v>959</v>
      </c>
      <c r="L4001">
        <v>1101</v>
      </c>
      <c r="M4001">
        <v>1075</v>
      </c>
      <c r="N4001">
        <v>1069</v>
      </c>
      <c r="O4001">
        <v>1060</v>
      </c>
      <c r="P4001">
        <v>1082</v>
      </c>
      <c r="Q4001">
        <v>1095</v>
      </c>
      <c r="R4001">
        <v>1105</v>
      </c>
      <c r="S4001">
        <v>1010</v>
      </c>
      <c r="T4001">
        <v>1105</v>
      </c>
      <c r="U4001">
        <v>1206</v>
      </c>
      <c r="V4001" s="1" t="s">
        <v>3475</v>
      </c>
      <c r="W4001" s="1" t="s">
        <v>2551</v>
      </c>
      <c r="X4001" s="5" t="s">
        <v>3481</v>
      </c>
      <c r="Y4001" s="5" t="s">
        <v>2740</v>
      </c>
      <c r="Z4001" s="5" t="s">
        <v>2738</v>
      </c>
      <c r="AA4001" s="5"/>
    </row>
    <row r="4002" spans="1:27" ht="12" customHeight="1" x14ac:dyDescent="0.15">
      <c r="A4002" s="1" t="s">
        <v>999</v>
      </c>
      <c r="B4002" s="1" t="s">
        <v>33</v>
      </c>
      <c r="C4002" s="1" t="s">
        <v>21</v>
      </c>
      <c r="D4002" s="1" t="s">
        <v>2483</v>
      </c>
      <c r="E4002" s="1" t="s">
        <v>1000</v>
      </c>
      <c r="F4002" s="1" t="s">
        <v>1006</v>
      </c>
      <c r="G4002" s="1" t="s">
        <v>249</v>
      </c>
      <c r="H4002" s="1" t="s">
        <v>394</v>
      </c>
      <c r="I4002">
        <v>173644</v>
      </c>
      <c r="J4002">
        <v>174772</v>
      </c>
      <c r="K4002">
        <v>174550</v>
      </c>
      <c r="L4002">
        <v>173005</v>
      </c>
      <c r="M4002">
        <v>174377</v>
      </c>
      <c r="N4002">
        <v>169462</v>
      </c>
      <c r="O4002">
        <v>171902</v>
      </c>
      <c r="P4002">
        <v>169519</v>
      </c>
      <c r="Q4002">
        <v>167251</v>
      </c>
      <c r="R4002">
        <v>174264</v>
      </c>
      <c r="S4002">
        <v>172418</v>
      </c>
      <c r="T4002">
        <v>178873</v>
      </c>
      <c r="U4002">
        <v>178247</v>
      </c>
      <c r="V4002" s="1" t="s">
        <v>3475</v>
      </c>
      <c r="W4002" s="1" t="s">
        <v>2551</v>
      </c>
      <c r="X4002" s="5" t="s">
        <v>3481</v>
      </c>
      <c r="Y4002" s="5" t="s">
        <v>2559</v>
      </c>
      <c r="Z4002" s="5" t="s">
        <v>2734</v>
      </c>
      <c r="AA4002" s="5"/>
    </row>
    <row r="4003" spans="1:27" ht="12" customHeight="1" x14ac:dyDescent="0.15">
      <c r="A4003" s="1" t="s">
        <v>999</v>
      </c>
      <c r="B4003" s="1" t="s">
        <v>35</v>
      </c>
      <c r="C4003" s="1" t="s">
        <v>9</v>
      </c>
      <c r="D4003" s="1" t="s">
        <v>2483</v>
      </c>
      <c r="E4003" s="1" t="s">
        <v>1000</v>
      </c>
      <c r="F4003" s="1" t="s">
        <v>1007</v>
      </c>
      <c r="G4003" s="1" t="s">
        <v>234</v>
      </c>
      <c r="H4003" s="1" t="s">
        <v>235</v>
      </c>
      <c r="I4003">
        <v>29688</v>
      </c>
      <c r="J4003">
        <v>22305</v>
      </c>
      <c r="K4003">
        <v>28045</v>
      </c>
      <c r="L4003">
        <v>31265</v>
      </c>
      <c r="M4003">
        <v>27418</v>
      </c>
      <c r="N4003">
        <v>26539</v>
      </c>
      <c r="O4003">
        <v>30438</v>
      </c>
      <c r="P4003">
        <v>30361</v>
      </c>
      <c r="Q4003">
        <v>29598</v>
      </c>
      <c r="R4003">
        <v>22903</v>
      </c>
      <c r="S4003">
        <v>26193</v>
      </c>
      <c r="T4003">
        <v>27007</v>
      </c>
      <c r="U4003">
        <v>28289</v>
      </c>
      <c r="V4003" s="1" t="s">
        <v>3475</v>
      </c>
      <c r="W4003" s="1" t="s">
        <v>2551</v>
      </c>
      <c r="X4003" s="5" t="s">
        <v>3482</v>
      </c>
      <c r="Y4003" s="5" t="s">
        <v>2553</v>
      </c>
      <c r="Z4003" s="5" t="s">
        <v>2734</v>
      </c>
      <c r="AA4003" s="5"/>
    </row>
    <row r="4004" spans="1:27" ht="12" customHeight="1" x14ac:dyDescent="0.15">
      <c r="A4004" s="1" t="s">
        <v>999</v>
      </c>
      <c r="B4004" s="1" t="s">
        <v>35</v>
      </c>
      <c r="C4004" s="1" t="s">
        <v>15</v>
      </c>
      <c r="D4004" s="1" t="s">
        <v>2483</v>
      </c>
      <c r="E4004" s="1" t="s">
        <v>1000</v>
      </c>
      <c r="F4004" s="1" t="s">
        <v>1007</v>
      </c>
      <c r="G4004" s="1" t="s">
        <v>238</v>
      </c>
      <c r="H4004" s="1" t="s">
        <v>239</v>
      </c>
      <c r="I4004">
        <v>6741</v>
      </c>
      <c r="J4004">
        <v>4183</v>
      </c>
      <c r="K4004">
        <v>5375</v>
      </c>
      <c r="L4004">
        <v>5526</v>
      </c>
      <c r="M4004">
        <v>5548</v>
      </c>
      <c r="N4004">
        <v>5276</v>
      </c>
      <c r="O4004">
        <v>7332</v>
      </c>
      <c r="P4004">
        <v>5751</v>
      </c>
      <c r="Q4004">
        <v>6032</v>
      </c>
      <c r="R4004">
        <v>5918</v>
      </c>
      <c r="S4004">
        <v>6407</v>
      </c>
      <c r="T4004">
        <v>6523</v>
      </c>
      <c r="U4004">
        <v>8046</v>
      </c>
      <c r="V4004" s="1" t="s">
        <v>3475</v>
      </c>
      <c r="W4004" s="1" t="s">
        <v>2551</v>
      </c>
      <c r="X4004" s="5" t="s">
        <v>3482</v>
      </c>
      <c r="Y4004" s="5" t="s">
        <v>2737</v>
      </c>
      <c r="Z4004" s="5" t="s">
        <v>2738</v>
      </c>
      <c r="AA4004" s="5"/>
    </row>
    <row r="4005" spans="1:27" ht="12" customHeight="1" x14ac:dyDescent="0.15">
      <c r="A4005" s="1" t="s">
        <v>999</v>
      </c>
      <c r="B4005" s="1" t="s">
        <v>35</v>
      </c>
      <c r="C4005" s="1" t="s">
        <v>17</v>
      </c>
      <c r="D4005" s="1" t="s">
        <v>2483</v>
      </c>
      <c r="E4005" s="1" t="s">
        <v>1000</v>
      </c>
      <c r="F4005" s="1" t="s">
        <v>1007</v>
      </c>
      <c r="G4005" s="1" t="s">
        <v>242</v>
      </c>
      <c r="H4005" s="1" t="s">
        <v>235</v>
      </c>
      <c r="I4005">
        <v>37583</v>
      </c>
      <c r="J4005">
        <v>36203</v>
      </c>
      <c r="K4005">
        <v>16034</v>
      </c>
      <c r="L4005">
        <v>27400</v>
      </c>
      <c r="M4005">
        <v>27532</v>
      </c>
      <c r="N4005">
        <v>30059</v>
      </c>
      <c r="O4005">
        <v>35706</v>
      </c>
      <c r="P4005">
        <v>31309</v>
      </c>
      <c r="Q4005">
        <v>28475</v>
      </c>
      <c r="R4005">
        <v>22036</v>
      </c>
      <c r="S4005">
        <v>23855</v>
      </c>
      <c r="T4005">
        <v>23098</v>
      </c>
      <c r="U4005">
        <v>26553</v>
      </c>
      <c r="V4005" s="1" t="s">
        <v>3475</v>
      </c>
      <c r="W4005" s="1" t="s">
        <v>2551</v>
      </c>
      <c r="X4005" s="5" t="s">
        <v>3482</v>
      </c>
      <c r="Y4005" s="5" t="s">
        <v>2557</v>
      </c>
      <c r="Z4005" s="5" t="s">
        <v>2734</v>
      </c>
      <c r="AA4005" s="5"/>
    </row>
    <row r="4006" spans="1:27" ht="12" customHeight="1" x14ac:dyDescent="0.15">
      <c r="A4006" s="1" t="s">
        <v>999</v>
      </c>
      <c r="B4006" s="1" t="s">
        <v>35</v>
      </c>
      <c r="C4006" s="1" t="s">
        <v>19</v>
      </c>
      <c r="D4006" s="1" t="s">
        <v>2483</v>
      </c>
      <c r="E4006" s="1" t="s">
        <v>1000</v>
      </c>
      <c r="F4006" s="1" t="s">
        <v>1007</v>
      </c>
      <c r="G4006" s="1" t="s">
        <v>245</v>
      </c>
      <c r="H4006" s="1" t="s">
        <v>239</v>
      </c>
      <c r="I4006">
        <v>8172</v>
      </c>
      <c r="J4006">
        <v>5033</v>
      </c>
      <c r="K4006">
        <v>3344</v>
      </c>
      <c r="L4006">
        <v>5969</v>
      </c>
      <c r="M4006">
        <v>5078</v>
      </c>
      <c r="N4006">
        <v>5580</v>
      </c>
      <c r="O4006">
        <v>7675</v>
      </c>
      <c r="P4006">
        <v>5787</v>
      </c>
      <c r="Q4006">
        <v>5874</v>
      </c>
      <c r="R4006">
        <v>6371</v>
      </c>
      <c r="S4006">
        <v>6077</v>
      </c>
      <c r="T4006">
        <v>6433</v>
      </c>
      <c r="U4006">
        <v>9211</v>
      </c>
      <c r="V4006" s="1" t="s">
        <v>3475</v>
      </c>
      <c r="W4006" s="1" t="s">
        <v>2551</v>
      </c>
      <c r="X4006" s="5" t="s">
        <v>3482</v>
      </c>
      <c r="Y4006" s="5" t="s">
        <v>2740</v>
      </c>
      <c r="Z4006" s="5" t="s">
        <v>2738</v>
      </c>
      <c r="AA4006" s="5"/>
    </row>
    <row r="4007" spans="1:27" ht="12" customHeight="1" x14ac:dyDescent="0.15">
      <c r="A4007" s="1" t="s">
        <v>999</v>
      </c>
      <c r="B4007" s="1" t="s">
        <v>35</v>
      </c>
      <c r="C4007" s="1" t="s">
        <v>21</v>
      </c>
      <c r="D4007" s="1" t="s">
        <v>2483</v>
      </c>
      <c r="E4007" s="1" t="s">
        <v>1000</v>
      </c>
      <c r="F4007" s="1" t="s">
        <v>1007</v>
      </c>
      <c r="G4007" s="1" t="s">
        <v>249</v>
      </c>
      <c r="H4007" s="1" t="s">
        <v>235</v>
      </c>
      <c r="I4007">
        <v>76095</v>
      </c>
      <c r="J4007">
        <v>62217</v>
      </c>
      <c r="K4007">
        <v>74789</v>
      </c>
      <c r="L4007">
        <v>83240</v>
      </c>
      <c r="M4007">
        <v>83687</v>
      </c>
      <c r="N4007">
        <v>84223</v>
      </c>
      <c r="O4007">
        <v>82314</v>
      </c>
      <c r="P4007">
        <v>83126</v>
      </c>
      <c r="Q4007">
        <v>87257</v>
      </c>
      <c r="R4007">
        <v>91185</v>
      </c>
      <c r="S4007">
        <v>94979</v>
      </c>
      <c r="T4007">
        <v>102447</v>
      </c>
      <c r="U4007">
        <v>106523</v>
      </c>
      <c r="V4007" s="1" t="s">
        <v>3475</v>
      </c>
      <c r="W4007" s="1" t="s">
        <v>2551</v>
      </c>
      <c r="X4007" s="5" t="s">
        <v>3482</v>
      </c>
      <c r="Y4007" s="5" t="s">
        <v>2559</v>
      </c>
      <c r="Z4007" s="5" t="s">
        <v>2734</v>
      </c>
      <c r="AA4007" s="5"/>
    </row>
    <row r="4008" spans="1:27" ht="12" customHeight="1" x14ac:dyDescent="0.15">
      <c r="A4008" s="1" t="s">
        <v>999</v>
      </c>
      <c r="B4008" s="1" t="s">
        <v>37</v>
      </c>
      <c r="C4008" s="1" t="s">
        <v>9</v>
      </c>
      <c r="D4008" s="1" t="s">
        <v>2483</v>
      </c>
      <c r="E4008" s="1" t="s">
        <v>1000</v>
      </c>
      <c r="F4008" s="1" t="s">
        <v>1008</v>
      </c>
      <c r="G4008" s="1" t="s">
        <v>234</v>
      </c>
      <c r="H4008" s="1" t="s">
        <v>235</v>
      </c>
      <c r="I4008">
        <v>8317</v>
      </c>
      <c r="J4008">
        <v>7681</v>
      </c>
      <c r="K4008">
        <v>7133</v>
      </c>
      <c r="L4008">
        <v>7765</v>
      </c>
      <c r="M4008">
        <v>7803</v>
      </c>
      <c r="N4008">
        <v>7412</v>
      </c>
      <c r="O4008">
        <v>7978</v>
      </c>
      <c r="P4008">
        <v>8558</v>
      </c>
      <c r="Q4008">
        <v>9207</v>
      </c>
      <c r="R4008">
        <v>6945</v>
      </c>
      <c r="S4008">
        <v>7676</v>
      </c>
      <c r="T4008">
        <v>8340</v>
      </c>
      <c r="U4008">
        <v>8598</v>
      </c>
      <c r="V4008" s="1" t="s">
        <v>3475</v>
      </c>
      <c r="W4008" s="1" t="s">
        <v>2551</v>
      </c>
      <c r="X4008" s="5" t="s">
        <v>3483</v>
      </c>
      <c r="Y4008" s="5" t="s">
        <v>2553</v>
      </c>
      <c r="Z4008" s="5" t="s">
        <v>2734</v>
      </c>
      <c r="AA4008" s="5"/>
    </row>
    <row r="4009" spans="1:27" ht="12" customHeight="1" x14ac:dyDescent="0.15">
      <c r="A4009" s="1" t="s">
        <v>999</v>
      </c>
      <c r="B4009" s="1" t="s">
        <v>37</v>
      </c>
      <c r="C4009" s="1" t="s">
        <v>15</v>
      </c>
      <c r="D4009" s="1" t="s">
        <v>2483</v>
      </c>
      <c r="E4009" s="1" t="s">
        <v>1000</v>
      </c>
      <c r="F4009" s="1" t="s">
        <v>1008</v>
      </c>
      <c r="G4009" s="1" t="s">
        <v>238</v>
      </c>
      <c r="H4009" s="1" t="s">
        <v>239</v>
      </c>
      <c r="I4009">
        <v>1912</v>
      </c>
      <c r="J4009">
        <v>1200</v>
      </c>
      <c r="K4009">
        <v>1180</v>
      </c>
      <c r="L4009">
        <v>1468</v>
      </c>
      <c r="M4009">
        <v>1408</v>
      </c>
      <c r="N4009">
        <v>1289</v>
      </c>
      <c r="O4009">
        <v>1644</v>
      </c>
      <c r="P4009">
        <v>1477</v>
      </c>
      <c r="Q4009">
        <v>1563</v>
      </c>
      <c r="R4009">
        <v>1623</v>
      </c>
      <c r="S4009">
        <v>1454</v>
      </c>
      <c r="T4009">
        <v>1941</v>
      </c>
      <c r="U4009">
        <v>2395</v>
      </c>
      <c r="V4009" s="1" t="s">
        <v>3475</v>
      </c>
      <c r="W4009" s="1" t="s">
        <v>2551</v>
      </c>
      <c r="X4009" s="5" t="s">
        <v>3483</v>
      </c>
      <c r="Y4009" s="5" t="s">
        <v>2737</v>
      </c>
      <c r="Z4009" s="5" t="s">
        <v>2738</v>
      </c>
      <c r="AA4009" s="5"/>
    </row>
    <row r="4010" spans="1:27" ht="12" customHeight="1" x14ac:dyDescent="0.15">
      <c r="A4010" s="1" t="s">
        <v>999</v>
      </c>
      <c r="B4010" s="1" t="s">
        <v>37</v>
      </c>
      <c r="C4010" s="1" t="s">
        <v>17</v>
      </c>
      <c r="D4010" s="1" t="s">
        <v>2483</v>
      </c>
      <c r="E4010" s="1" t="s">
        <v>1000</v>
      </c>
      <c r="F4010" s="1" t="s">
        <v>1008</v>
      </c>
      <c r="G4010" s="1" t="s">
        <v>242</v>
      </c>
      <c r="H4010" s="1" t="s">
        <v>235</v>
      </c>
      <c r="I4010">
        <v>8331</v>
      </c>
      <c r="J4010">
        <v>7709</v>
      </c>
      <c r="K4010">
        <v>7118</v>
      </c>
      <c r="L4010">
        <v>7660</v>
      </c>
      <c r="M4010">
        <v>7667</v>
      </c>
      <c r="N4010">
        <v>7530</v>
      </c>
      <c r="O4010">
        <v>7886</v>
      </c>
      <c r="P4010">
        <v>8404</v>
      </c>
      <c r="Q4010">
        <v>9094</v>
      </c>
      <c r="R4010">
        <v>7067</v>
      </c>
      <c r="S4010">
        <v>7670</v>
      </c>
      <c r="T4010">
        <v>7959</v>
      </c>
      <c r="U4010">
        <v>8340</v>
      </c>
      <c r="V4010" s="1" t="s">
        <v>3475</v>
      </c>
      <c r="W4010" s="1" t="s">
        <v>2551</v>
      </c>
      <c r="X4010" s="5" t="s">
        <v>3483</v>
      </c>
      <c r="Y4010" s="5" t="s">
        <v>2557</v>
      </c>
      <c r="Z4010" s="5" t="s">
        <v>2734</v>
      </c>
      <c r="AA4010" s="5"/>
    </row>
    <row r="4011" spans="1:27" ht="12" customHeight="1" x14ac:dyDescent="0.15">
      <c r="A4011" s="1" t="s">
        <v>999</v>
      </c>
      <c r="B4011" s="1" t="s">
        <v>37</v>
      </c>
      <c r="C4011" s="1" t="s">
        <v>19</v>
      </c>
      <c r="D4011" s="1" t="s">
        <v>2483</v>
      </c>
      <c r="E4011" s="1" t="s">
        <v>1000</v>
      </c>
      <c r="F4011" s="1" t="s">
        <v>1008</v>
      </c>
      <c r="G4011" s="1" t="s">
        <v>245</v>
      </c>
      <c r="H4011" s="1" t="s">
        <v>239</v>
      </c>
      <c r="I4011">
        <v>2450</v>
      </c>
      <c r="J4011">
        <v>1236</v>
      </c>
      <c r="K4011">
        <v>1269</v>
      </c>
      <c r="L4011">
        <v>1568</v>
      </c>
      <c r="M4011">
        <v>1489</v>
      </c>
      <c r="N4011">
        <v>1565</v>
      </c>
      <c r="O4011">
        <v>1825</v>
      </c>
      <c r="P4011">
        <v>1564</v>
      </c>
      <c r="Q4011">
        <v>1650</v>
      </c>
      <c r="R4011">
        <v>1782</v>
      </c>
      <c r="S4011">
        <v>1479</v>
      </c>
      <c r="T4011">
        <v>2025</v>
      </c>
      <c r="U4011">
        <v>3007</v>
      </c>
      <c r="V4011" s="1" t="s">
        <v>3475</v>
      </c>
      <c r="W4011" s="1" t="s">
        <v>2551</v>
      </c>
      <c r="X4011" s="5" t="s">
        <v>3483</v>
      </c>
      <c r="Y4011" s="5" t="s">
        <v>2740</v>
      </c>
      <c r="Z4011" s="5" t="s">
        <v>2738</v>
      </c>
      <c r="AA4011" s="5"/>
    </row>
    <row r="4012" spans="1:27" ht="12" customHeight="1" x14ac:dyDescent="0.15">
      <c r="A4012" s="1" t="s">
        <v>999</v>
      </c>
      <c r="B4012" s="1" t="s">
        <v>37</v>
      </c>
      <c r="C4012" s="1" t="s">
        <v>21</v>
      </c>
      <c r="D4012" s="1" t="s">
        <v>2483</v>
      </c>
      <c r="E4012" s="1" t="s">
        <v>1000</v>
      </c>
      <c r="F4012" s="1" t="s">
        <v>1008</v>
      </c>
      <c r="G4012" s="1" t="s">
        <v>249</v>
      </c>
      <c r="H4012" s="1" t="s">
        <v>235</v>
      </c>
      <c r="I4012">
        <v>3096</v>
      </c>
      <c r="J4012">
        <v>3068</v>
      </c>
      <c r="K4012">
        <v>3083</v>
      </c>
      <c r="L4012">
        <v>3188</v>
      </c>
      <c r="M4012">
        <v>3324</v>
      </c>
      <c r="N4012">
        <v>3206</v>
      </c>
      <c r="O4012">
        <v>3298</v>
      </c>
      <c r="P4012">
        <v>3452</v>
      </c>
      <c r="Q4012">
        <v>3565</v>
      </c>
      <c r="R4012">
        <v>3443</v>
      </c>
      <c r="S4012">
        <v>3449</v>
      </c>
      <c r="T4012">
        <v>3830</v>
      </c>
      <c r="U4012">
        <v>4088</v>
      </c>
      <c r="V4012" s="1" t="s">
        <v>3475</v>
      </c>
      <c r="W4012" s="1" t="s">
        <v>2551</v>
      </c>
      <c r="X4012" s="5" t="s">
        <v>3483</v>
      </c>
      <c r="Y4012" s="5" t="s">
        <v>2559</v>
      </c>
      <c r="Z4012" s="5" t="s">
        <v>2734</v>
      </c>
      <c r="AA4012" s="5"/>
    </row>
    <row r="4013" spans="1:27" ht="12" customHeight="1" x14ac:dyDescent="0.15">
      <c r="A4013" s="1" t="s">
        <v>999</v>
      </c>
      <c r="B4013" s="1" t="s">
        <v>39</v>
      </c>
      <c r="C4013" s="1" t="s">
        <v>9</v>
      </c>
      <c r="D4013" s="1" t="s">
        <v>2483</v>
      </c>
      <c r="E4013" s="1" t="s">
        <v>1000</v>
      </c>
      <c r="F4013" s="1" t="s">
        <v>1009</v>
      </c>
      <c r="G4013" s="1" t="s">
        <v>234</v>
      </c>
      <c r="H4013" s="1" t="s">
        <v>235</v>
      </c>
      <c r="I4013">
        <v>439</v>
      </c>
      <c r="J4013">
        <v>347</v>
      </c>
      <c r="K4013">
        <v>286</v>
      </c>
      <c r="L4013">
        <v>414</v>
      </c>
      <c r="M4013">
        <v>367</v>
      </c>
      <c r="N4013">
        <v>226</v>
      </c>
      <c r="O4013">
        <v>325</v>
      </c>
      <c r="P4013">
        <v>360</v>
      </c>
      <c r="Q4013">
        <v>365</v>
      </c>
      <c r="R4013">
        <v>443</v>
      </c>
      <c r="S4013">
        <v>414</v>
      </c>
      <c r="T4013">
        <v>474</v>
      </c>
      <c r="U4013">
        <v>539</v>
      </c>
      <c r="V4013" s="1" t="s">
        <v>3475</v>
      </c>
      <c r="W4013" s="1" t="s">
        <v>2551</v>
      </c>
      <c r="X4013" s="5" t="s">
        <v>3484</v>
      </c>
      <c r="Y4013" s="5" t="s">
        <v>2553</v>
      </c>
      <c r="Z4013" s="5" t="s">
        <v>2734</v>
      </c>
      <c r="AA4013" s="5"/>
    </row>
    <row r="4014" spans="1:27" ht="12" customHeight="1" x14ac:dyDescent="0.15">
      <c r="A4014" s="1" t="s">
        <v>999</v>
      </c>
      <c r="B4014" s="1" t="s">
        <v>39</v>
      </c>
      <c r="C4014" s="1" t="s">
        <v>15</v>
      </c>
      <c r="D4014" s="1" t="s">
        <v>2483</v>
      </c>
      <c r="E4014" s="1" t="s">
        <v>1000</v>
      </c>
      <c r="F4014" s="1" t="s">
        <v>1009</v>
      </c>
      <c r="G4014" s="1" t="s">
        <v>238</v>
      </c>
      <c r="H4014" s="1" t="s">
        <v>239</v>
      </c>
      <c r="I4014">
        <v>4340</v>
      </c>
      <c r="J4014">
        <v>2579</v>
      </c>
      <c r="K4014">
        <v>2107</v>
      </c>
      <c r="L4014">
        <v>3019</v>
      </c>
      <c r="M4014">
        <v>2742</v>
      </c>
      <c r="N4014">
        <v>2005</v>
      </c>
      <c r="O4014">
        <v>2750</v>
      </c>
      <c r="P4014">
        <v>2770</v>
      </c>
      <c r="Q4014">
        <v>3432</v>
      </c>
      <c r="R4014">
        <v>4245</v>
      </c>
      <c r="S4014">
        <v>3993</v>
      </c>
      <c r="T4014">
        <v>4704</v>
      </c>
      <c r="U4014">
        <v>5645</v>
      </c>
      <c r="V4014" s="1" t="s">
        <v>3475</v>
      </c>
      <c r="W4014" s="1" t="s">
        <v>2551</v>
      </c>
      <c r="X4014" s="5" t="s">
        <v>3484</v>
      </c>
      <c r="Y4014" s="5" t="s">
        <v>2737</v>
      </c>
      <c r="Z4014" s="5" t="s">
        <v>2738</v>
      </c>
      <c r="AA4014" s="5"/>
    </row>
    <row r="4015" spans="1:27" ht="12" customHeight="1" x14ac:dyDescent="0.15">
      <c r="A4015" s="1" t="s">
        <v>999</v>
      </c>
      <c r="B4015" s="1" t="s">
        <v>39</v>
      </c>
      <c r="C4015" s="1" t="s">
        <v>17</v>
      </c>
      <c r="D4015" s="1" t="s">
        <v>2483</v>
      </c>
      <c r="E4015" s="1" t="s">
        <v>1000</v>
      </c>
      <c r="F4015" s="1" t="s">
        <v>1009</v>
      </c>
      <c r="G4015" s="1" t="s">
        <v>242</v>
      </c>
      <c r="H4015" s="1" t="s">
        <v>235</v>
      </c>
      <c r="I4015">
        <v>435</v>
      </c>
      <c r="J4015">
        <v>277</v>
      </c>
      <c r="K4015">
        <v>323</v>
      </c>
      <c r="L4015">
        <v>375</v>
      </c>
      <c r="M4015">
        <v>366</v>
      </c>
      <c r="N4015">
        <v>205</v>
      </c>
      <c r="O4015">
        <v>315</v>
      </c>
      <c r="P4015">
        <v>321</v>
      </c>
      <c r="Q4015">
        <v>306</v>
      </c>
      <c r="R4015">
        <v>385</v>
      </c>
      <c r="S4015">
        <v>328</v>
      </c>
      <c r="T4015">
        <v>433</v>
      </c>
      <c r="U4015">
        <v>554</v>
      </c>
      <c r="V4015" s="1" t="s">
        <v>3475</v>
      </c>
      <c r="W4015" s="1" t="s">
        <v>2551</v>
      </c>
      <c r="X4015" s="5" t="s">
        <v>3484</v>
      </c>
      <c r="Y4015" s="5" t="s">
        <v>2557</v>
      </c>
      <c r="Z4015" s="5" t="s">
        <v>2734</v>
      </c>
      <c r="AA4015" s="5"/>
    </row>
    <row r="4016" spans="1:27" ht="12" customHeight="1" x14ac:dyDescent="0.15">
      <c r="A4016" s="1" t="s">
        <v>999</v>
      </c>
      <c r="B4016" s="1" t="s">
        <v>39</v>
      </c>
      <c r="C4016" s="1" t="s">
        <v>19</v>
      </c>
      <c r="D4016" s="1" t="s">
        <v>2483</v>
      </c>
      <c r="E4016" s="1" t="s">
        <v>1000</v>
      </c>
      <c r="F4016" s="1" t="s">
        <v>1009</v>
      </c>
      <c r="G4016" s="1" t="s">
        <v>245</v>
      </c>
      <c r="H4016" s="1" t="s">
        <v>239</v>
      </c>
      <c r="I4016">
        <v>5543</v>
      </c>
      <c r="J4016">
        <v>1890</v>
      </c>
      <c r="K4016">
        <v>2531</v>
      </c>
      <c r="L4016">
        <v>2906</v>
      </c>
      <c r="M4016">
        <v>2804</v>
      </c>
      <c r="N4016">
        <v>2082</v>
      </c>
      <c r="O4016">
        <v>3043</v>
      </c>
      <c r="P4016">
        <v>2652</v>
      </c>
      <c r="Q4016">
        <v>3008</v>
      </c>
      <c r="R4016">
        <v>3961</v>
      </c>
      <c r="S4016">
        <v>2555</v>
      </c>
      <c r="T4016">
        <v>3922</v>
      </c>
      <c r="U4016">
        <v>7586</v>
      </c>
      <c r="V4016" s="1" t="s">
        <v>3475</v>
      </c>
      <c r="W4016" s="1" t="s">
        <v>2551</v>
      </c>
      <c r="X4016" s="5" t="s">
        <v>3484</v>
      </c>
      <c r="Y4016" s="5" t="s">
        <v>2740</v>
      </c>
      <c r="Z4016" s="5" t="s">
        <v>2738</v>
      </c>
      <c r="AA4016" s="5"/>
    </row>
    <row r="4017" spans="1:27" ht="12" customHeight="1" x14ac:dyDescent="0.15">
      <c r="A4017" s="1" t="s">
        <v>999</v>
      </c>
      <c r="B4017" s="1" t="s">
        <v>39</v>
      </c>
      <c r="C4017" s="1" t="s">
        <v>21</v>
      </c>
      <c r="D4017" s="1" t="s">
        <v>2483</v>
      </c>
      <c r="E4017" s="1" t="s">
        <v>1000</v>
      </c>
      <c r="F4017" s="1" t="s">
        <v>1009</v>
      </c>
      <c r="G4017" s="1" t="s">
        <v>249</v>
      </c>
      <c r="H4017" s="1" t="s">
        <v>235</v>
      </c>
      <c r="I4017">
        <v>670</v>
      </c>
      <c r="J4017">
        <v>740</v>
      </c>
      <c r="K4017">
        <v>703</v>
      </c>
      <c r="L4017">
        <v>742</v>
      </c>
      <c r="M4017">
        <v>743</v>
      </c>
      <c r="N4017">
        <v>764</v>
      </c>
      <c r="O4017">
        <v>774</v>
      </c>
      <c r="P4017">
        <v>813</v>
      </c>
      <c r="Q4017">
        <v>872</v>
      </c>
      <c r="R4017">
        <v>930</v>
      </c>
      <c r="S4017">
        <v>1016</v>
      </c>
      <c r="T4017">
        <v>1057</v>
      </c>
      <c r="U4017">
        <v>1042</v>
      </c>
      <c r="V4017" s="1" t="s">
        <v>3475</v>
      </c>
      <c r="W4017" s="1" t="s">
        <v>2551</v>
      </c>
      <c r="X4017" s="5" t="s">
        <v>3484</v>
      </c>
      <c r="Y4017" s="5" t="s">
        <v>2559</v>
      </c>
      <c r="Z4017" s="5" t="s">
        <v>2734</v>
      </c>
      <c r="AA4017" s="5"/>
    </row>
    <row r="4018" spans="1:27" ht="12" customHeight="1" x14ac:dyDescent="0.15">
      <c r="A4018" s="1" t="s">
        <v>999</v>
      </c>
      <c r="B4018" s="1" t="s">
        <v>41</v>
      </c>
      <c r="C4018" s="1" t="s">
        <v>9</v>
      </c>
      <c r="D4018" s="1" t="s">
        <v>2483</v>
      </c>
      <c r="E4018" s="1" t="s">
        <v>1000</v>
      </c>
      <c r="F4018" s="1" t="s">
        <v>1010</v>
      </c>
      <c r="G4018" s="1" t="s">
        <v>234</v>
      </c>
      <c r="H4018" s="1" t="s">
        <v>235</v>
      </c>
      <c r="I4018">
        <v>1573</v>
      </c>
      <c r="J4018">
        <v>1143</v>
      </c>
      <c r="K4018">
        <v>1259</v>
      </c>
      <c r="L4018">
        <v>1329</v>
      </c>
      <c r="M4018">
        <v>939</v>
      </c>
      <c r="N4018">
        <v>1137</v>
      </c>
      <c r="O4018">
        <v>1231</v>
      </c>
      <c r="P4018">
        <v>1234</v>
      </c>
      <c r="Q4018">
        <v>1540</v>
      </c>
      <c r="R4018">
        <v>1343</v>
      </c>
      <c r="S4018">
        <v>1274</v>
      </c>
      <c r="T4018">
        <v>1630</v>
      </c>
      <c r="U4018">
        <v>1820</v>
      </c>
      <c r="V4018" s="1" t="s">
        <v>3475</v>
      </c>
      <c r="W4018" s="1" t="s">
        <v>2551</v>
      </c>
      <c r="X4018" s="5" t="s">
        <v>3485</v>
      </c>
      <c r="Y4018" s="5" t="s">
        <v>2553</v>
      </c>
      <c r="Z4018" s="5" t="s">
        <v>2734</v>
      </c>
      <c r="AA4018" s="5"/>
    </row>
    <row r="4019" spans="1:27" ht="12" customHeight="1" x14ac:dyDescent="0.15">
      <c r="A4019" s="1" t="s">
        <v>999</v>
      </c>
      <c r="B4019" s="1" t="s">
        <v>41</v>
      </c>
      <c r="C4019" s="1" t="s">
        <v>15</v>
      </c>
      <c r="D4019" s="1" t="s">
        <v>2483</v>
      </c>
      <c r="E4019" s="1" t="s">
        <v>1000</v>
      </c>
      <c r="F4019" s="1" t="s">
        <v>1010</v>
      </c>
      <c r="G4019" s="1" t="s">
        <v>238</v>
      </c>
      <c r="H4019" s="1" t="s">
        <v>239</v>
      </c>
      <c r="I4019">
        <v>3692</v>
      </c>
      <c r="J4019">
        <v>2878</v>
      </c>
      <c r="K4019">
        <v>2516</v>
      </c>
      <c r="L4019">
        <v>3070</v>
      </c>
      <c r="M4019">
        <v>2663</v>
      </c>
      <c r="N4019">
        <v>2905</v>
      </c>
      <c r="O4019">
        <v>3166</v>
      </c>
      <c r="P4019">
        <v>3361</v>
      </c>
      <c r="Q4019">
        <v>3800</v>
      </c>
      <c r="R4019">
        <v>3555</v>
      </c>
      <c r="S4019">
        <v>3211</v>
      </c>
      <c r="T4019">
        <v>3772</v>
      </c>
      <c r="U4019">
        <v>4463</v>
      </c>
      <c r="V4019" s="1" t="s">
        <v>3475</v>
      </c>
      <c r="W4019" s="1" t="s">
        <v>2551</v>
      </c>
      <c r="X4019" s="5" t="s">
        <v>3485</v>
      </c>
      <c r="Y4019" s="5" t="s">
        <v>2737</v>
      </c>
      <c r="Z4019" s="5" t="s">
        <v>2738</v>
      </c>
      <c r="AA4019" s="5"/>
    </row>
    <row r="4020" spans="1:27" ht="12" customHeight="1" x14ac:dyDescent="0.15">
      <c r="A4020" s="1" t="s">
        <v>999</v>
      </c>
      <c r="B4020" s="1" t="s">
        <v>41</v>
      </c>
      <c r="C4020" s="1" t="s">
        <v>17</v>
      </c>
      <c r="D4020" s="1" t="s">
        <v>2483</v>
      </c>
      <c r="E4020" s="1" t="s">
        <v>1000</v>
      </c>
      <c r="F4020" s="1" t="s">
        <v>1010</v>
      </c>
      <c r="G4020" s="1" t="s">
        <v>242</v>
      </c>
      <c r="H4020" s="1" t="s">
        <v>235</v>
      </c>
      <c r="I4020">
        <v>1767</v>
      </c>
      <c r="J4020">
        <v>808</v>
      </c>
      <c r="K4020">
        <v>1267</v>
      </c>
      <c r="L4020">
        <v>1266</v>
      </c>
      <c r="M4020">
        <v>1000</v>
      </c>
      <c r="N4020">
        <v>1128</v>
      </c>
      <c r="O4020">
        <v>1397</v>
      </c>
      <c r="P4020">
        <v>1076</v>
      </c>
      <c r="Q4020">
        <v>1309</v>
      </c>
      <c r="R4020">
        <v>1492</v>
      </c>
      <c r="S4020">
        <v>1086</v>
      </c>
      <c r="T4020">
        <v>1317</v>
      </c>
      <c r="U4020">
        <v>1641</v>
      </c>
      <c r="V4020" s="1" t="s">
        <v>3475</v>
      </c>
      <c r="W4020" s="1" t="s">
        <v>2551</v>
      </c>
      <c r="X4020" s="5" t="s">
        <v>3485</v>
      </c>
      <c r="Y4020" s="5" t="s">
        <v>2557</v>
      </c>
      <c r="Z4020" s="5" t="s">
        <v>2734</v>
      </c>
      <c r="AA4020" s="5"/>
    </row>
    <row r="4021" spans="1:27" ht="12" customHeight="1" x14ac:dyDescent="0.15">
      <c r="A4021" s="1" t="s">
        <v>999</v>
      </c>
      <c r="B4021" s="1" t="s">
        <v>41</v>
      </c>
      <c r="C4021" s="1" t="s">
        <v>19</v>
      </c>
      <c r="D4021" s="1" t="s">
        <v>2483</v>
      </c>
      <c r="E4021" s="1" t="s">
        <v>1000</v>
      </c>
      <c r="F4021" s="1" t="s">
        <v>1010</v>
      </c>
      <c r="G4021" s="1" t="s">
        <v>245</v>
      </c>
      <c r="H4021" s="1" t="s">
        <v>239</v>
      </c>
      <c r="I4021">
        <v>4642</v>
      </c>
      <c r="J4021">
        <v>2166</v>
      </c>
      <c r="K4021">
        <v>2942</v>
      </c>
      <c r="L4021">
        <v>3261</v>
      </c>
      <c r="M4021">
        <v>3081</v>
      </c>
      <c r="N4021">
        <v>2787</v>
      </c>
      <c r="O4021">
        <v>4137</v>
      </c>
      <c r="P4021">
        <v>2748</v>
      </c>
      <c r="Q4021">
        <v>3635</v>
      </c>
      <c r="R4021">
        <v>4186</v>
      </c>
      <c r="S4021">
        <v>2697</v>
      </c>
      <c r="T4021">
        <v>3752</v>
      </c>
      <c r="U4021">
        <v>5025</v>
      </c>
      <c r="V4021" s="1" t="s">
        <v>3475</v>
      </c>
      <c r="W4021" s="1" t="s">
        <v>2551</v>
      </c>
      <c r="X4021" s="5" t="s">
        <v>3485</v>
      </c>
      <c r="Y4021" s="5" t="s">
        <v>2740</v>
      </c>
      <c r="Z4021" s="5" t="s">
        <v>2738</v>
      </c>
      <c r="AA4021" s="5"/>
    </row>
    <row r="4022" spans="1:27" ht="12" customHeight="1" x14ac:dyDescent="0.15">
      <c r="A4022" s="1" t="s">
        <v>999</v>
      </c>
      <c r="B4022" s="1" t="s">
        <v>41</v>
      </c>
      <c r="C4022" s="1" t="s">
        <v>21</v>
      </c>
      <c r="D4022" s="1" t="s">
        <v>2483</v>
      </c>
      <c r="E4022" s="1" t="s">
        <v>1000</v>
      </c>
      <c r="F4022" s="1" t="s">
        <v>1010</v>
      </c>
      <c r="G4022" s="1" t="s">
        <v>249</v>
      </c>
      <c r="H4022" s="1" t="s">
        <v>235</v>
      </c>
      <c r="I4022">
        <v>2784</v>
      </c>
      <c r="J4022">
        <v>3119</v>
      </c>
      <c r="K4022">
        <v>3111</v>
      </c>
      <c r="L4022">
        <v>3174</v>
      </c>
      <c r="M4022">
        <v>3113</v>
      </c>
      <c r="N4022">
        <v>3122</v>
      </c>
      <c r="O4022">
        <v>2956</v>
      </c>
      <c r="P4022">
        <v>3114</v>
      </c>
      <c r="Q4022">
        <v>3345</v>
      </c>
      <c r="R4022">
        <v>3196</v>
      </c>
      <c r="S4022">
        <v>3384</v>
      </c>
      <c r="T4022">
        <v>3697</v>
      </c>
      <c r="U4022">
        <v>3876</v>
      </c>
      <c r="V4022" s="1" t="s">
        <v>3475</v>
      </c>
      <c r="W4022" s="1" t="s">
        <v>2551</v>
      </c>
      <c r="X4022" s="5" t="s">
        <v>3485</v>
      </c>
      <c r="Y4022" s="5" t="s">
        <v>2559</v>
      </c>
      <c r="Z4022" s="5" t="s">
        <v>2734</v>
      </c>
      <c r="AA4022" s="5"/>
    </row>
    <row r="4023" spans="1:27" ht="12" customHeight="1" x14ac:dyDescent="0.15">
      <c r="A4023" s="1" t="s">
        <v>999</v>
      </c>
      <c r="B4023" s="1" t="s">
        <v>43</v>
      </c>
      <c r="C4023" s="1" t="s">
        <v>9</v>
      </c>
      <c r="D4023" s="1" t="s">
        <v>2483</v>
      </c>
      <c r="E4023" s="1" t="s">
        <v>1000</v>
      </c>
      <c r="F4023" s="1" t="s">
        <v>1011</v>
      </c>
      <c r="G4023" s="1" t="s">
        <v>234</v>
      </c>
      <c r="H4023" s="1" t="s">
        <v>235</v>
      </c>
      <c r="I4023">
        <v>4898</v>
      </c>
      <c r="J4023">
        <v>4372</v>
      </c>
      <c r="K4023">
        <v>5109</v>
      </c>
      <c r="L4023">
        <v>5760</v>
      </c>
      <c r="M4023">
        <v>4752</v>
      </c>
      <c r="N4023">
        <v>4525</v>
      </c>
      <c r="O4023">
        <v>5790</v>
      </c>
      <c r="P4023">
        <v>5511</v>
      </c>
      <c r="Q4023">
        <v>4985</v>
      </c>
      <c r="R4023">
        <v>4634</v>
      </c>
      <c r="S4023">
        <v>3643</v>
      </c>
      <c r="T4023">
        <v>4660</v>
      </c>
      <c r="U4023">
        <v>5471</v>
      </c>
      <c r="V4023" s="1" t="s">
        <v>3475</v>
      </c>
      <c r="W4023" s="1" t="s">
        <v>2551</v>
      </c>
      <c r="X4023" s="5" t="s">
        <v>3486</v>
      </c>
      <c r="Y4023" s="5" t="s">
        <v>2553</v>
      </c>
      <c r="Z4023" s="5" t="s">
        <v>2734</v>
      </c>
      <c r="AA4023" s="5"/>
    </row>
    <row r="4024" spans="1:27" ht="12" customHeight="1" x14ac:dyDescent="0.15">
      <c r="A4024" s="1" t="s">
        <v>999</v>
      </c>
      <c r="B4024" s="1" t="s">
        <v>43</v>
      </c>
      <c r="C4024" s="1" t="s">
        <v>15</v>
      </c>
      <c r="D4024" s="1" t="s">
        <v>2483</v>
      </c>
      <c r="E4024" s="1" t="s">
        <v>1000</v>
      </c>
      <c r="F4024" s="1" t="s">
        <v>1011</v>
      </c>
      <c r="G4024" s="1" t="s">
        <v>238</v>
      </c>
      <c r="H4024" s="1" t="s">
        <v>239</v>
      </c>
      <c r="I4024">
        <v>17546</v>
      </c>
      <c r="J4024">
        <v>14408</v>
      </c>
      <c r="K4024">
        <v>15093</v>
      </c>
      <c r="L4024">
        <v>17173</v>
      </c>
      <c r="M4024">
        <v>15649</v>
      </c>
      <c r="N4024">
        <v>13005</v>
      </c>
      <c r="O4024">
        <v>19783</v>
      </c>
      <c r="P4024">
        <v>15109</v>
      </c>
      <c r="Q4024">
        <v>16467</v>
      </c>
      <c r="R4024">
        <v>15427</v>
      </c>
      <c r="S4024">
        <v>13895</v>
      </c>
      <c r="T4024">
        <v>16541</v>
      </c>
      <c r="U4024">
        <v>17369</v>
      </c>
      <c r="V4024" s="1" t="s">
        <v>3475</v>
      </c>
      <c r="W4024" s="1" t="s">
        <v>2551</v>
      </c>
      <c r="X4024" s="5" t="s">
        <v>3486</v>
      </c>
      <c r="Y4024" s="5" t="s">
        <v>2737</v>
      </c>
      <c r="Z4024" s="5" t="s">
        <v>2738</v>
      </c>
      <c r="AA4024" s="5"/>
    </row>
    <row r="4025" spans="1:27" ht="12" customHeight="1" x14ac:dyDescent="0.15">
      <c r="A4025" s="1" t="s">
        <v>999</v>
      </c>
      <c r="B4025" s="1" t="s">
        <v>43</v>
      </c>
      <c r="C4025" s="1" t="s">
        <v>17</v>
      </c>
      <c r="D4025" s="1" t="s">
        <v>2483</v>
      </c>
      <c r="E4025" s="1" t="s">
        <v>1000</v>
      </c>
      <c r="F4025" s="1" t="s">
        <v>1011</v>
      </c>
      <c r="G4025" s="1" t="s">
        <v>242</v>
      </c>
      <c r="H4025" s="1" t="s">
        <v>235</v>
      </c>
      <c r="I4025">
        <v>5245</v>
      </c>
      <c r="J4025">
        <v>4496</v>
      </c>
      <c r="K4025">
        <v>5203</v>
      </c>
      <c r="L4025">
        <v>5864</v>
      </c>
      <c r="M4025">
        <v>4860</v>
      </c>
      <c r="N4025">
        <v>4499</v>
      </c>
      <c r="O4025">
        <v>5982</v>
      </c>
      <c r="P4025">
        <v>5727</v>
      </c>
      <c r="Q4025">
        <v>5014</v>
      </c>
      <c r="R4025">
        <v>4723</v>
      </c>
      <c r="S4025">
        <v>3907</v>
      </c>
      <c r="T4025">
        <v>4560</v>
      </c>
      <c r="U4025">
        <v>5669</v>
      </c>
      <c r="V4025" s="1" t="s">
        <v>3475</v>
      </c>
      <c r="W4025" s="1" t="s">
        <v>2551</v>
      </c>
      <c r="X4025" s="5" t="s">
        <v>3486</v>
      </c>
      <c r="Y4025" s="5" t="s">
        <v>2557</v>
      </c>
      <c r="Z4025" s="5" t="s">
        <v>2734</v>
      </c>
      <c r="AA4025" s="5"/>
    </row>
    <row r="4026" spans="1:27" ht="12" customHeight="1" x14ac:dyDescent="0.15">
      <c r="A4026" s="1" t="s">
        <v>999</v>
      </c>
      <c r="B4026" s="1" t="s">
        <v>43</v>
      </c>
      <c r="C4026" s="1" t="s">
        <v>19</v>
      </c>
      <c r="D4026" s="1" t="s">
        <v>2483</v>
      </c>
      <c r="E4026" s="1" t="s">
        <v>1000</v>
      </c>
      <c r="F4026" s="1" t="s">
        <v>1011</v>
      </c>
      <c r="G4026" s="1" t="s">
        <v>245</v>
      </c>
      <c r="H4026" s="1" t="s">
        <v>239</v>
      </c>
      <c r="I4026">
        <v>18104</v>
      </c>
      <c r="J4026">
        <v>14188</v>
      </c>
      <c r="K4026">
        <v>15528</v>
      </c>
      <c r="L4026">
        <v>17193</v>
      </c>
      <c r="M4026">
        <v>15579</v>
      </c>
      <c r="N4026">
        <v>13194</v>
      </c>
      <c r="O4026">
        <v>20170</v>
      </c>
      <c r="P4026">
        <v>15190</v>
      </c>
      <c r="Q4026">
        <v>16151</v>
      </c>
      <c r="R4026">
        <v>15339</v>
      </c>
      <c r="S4026">
        <v>14075</v>
      </c>
      <c r="T4026">
        <v>16762</v>
      </c>
      <c r="U4026">
        <v>18554</v>
      </c>
      <c r="V4026" s="1" t="s">
        <v>3475</v>
      </c>
      <c r="W4026" s="1" t="s">
        <v>2551</v>
      </c>
      <c r="X4026" s="5" t="s">
        <v>3486</v>
      </c>
      <c r="Y4026" s="5" t="s">
        <v>2740</v>
      </c>
      <c r="Z4026" s="5" t="s">
        <v>2738</v>
      </c>
      <c r="AA4026" s="5"/>
    </row>
    <row r="4027" spans="1:27" ht="12" customHeight="1" x14ac:dyDescent="0.15">
      <c r="A4027" s="1" t="s">
        <v>999</v>
      </c>
      <c r="B4027" s="1" t="s">
        <v>43</v>
      </c>
      <c r="C4027" s="1" t="s">
        <v>21</v>
      </c>
      <c r="D4027" s="1" t="s">
        <v>2483</v>
      </c>
      <c r="E4027" s="1" t="s">
        <v>1000</v>
      </c>
      <c r="F4027" s="1" t="s">
        <v>1011</v>
      </c>
      <c r="G4027" s="1" t="s">
        <v>249</v>
      </c>
      <c r="H4027" s="1" t="s">
        <v>235</v>
      </c>
      <c r="I4027">
        <v>1829</v>
      </c>
      <c r="J4027">
        <v>1837</v>
      </c>
      <c r="K4027">
        <v>1899</v>
      </c>
      <c r="L4027">
        <v>1981</v>
      </c>
      <c r="M4027">
        <v>2011</v>
      </c>
      <c r="N4027">
        <v>2169</v>
      </c>
      <c r="O4027">
        <v>2272</v>
      </c>
      <c r="P4027">
        <v>2273</v>
      </c>
      <c r="Q4027">
        <v>2414</v>
      </c>
      <c r="R4027">
        <v>2524</v>
      </c>
      <c r="S4027">
        <v>2396</v>
      </c>
      <c r="T4027">
        <v>2676</v>
      </c>
      <c r="U4027">
        <v>2717</v>
      </c>
      <c r="V4027" s="1" t="s">
        <v>3475</v>
      </c>
      <c r="W4027" s="1" t="s">
        <v>2551</v>
      </c>
      <c r="X4027" s="5" t="s">
        <v>3486</v>
      </c>
      <c r="Y4027" s="5" t="s">
        <v>2559</v>
      </c>
      <c r="Z4027" s="5" t="s">
        <v>2734</v>
      </c>
      <c r="AA4027" s="5"/>
    </row>
    <row r="4028" spans="1:27" ht="12" customHeight="1" x14ac:dyDescent="0.15">
      <c r="A4028" s="1" t="s">
        <v>999</v>
      </c>
      <c r="B4028" s="1" t="s">
        <v>45</v>
      </c>
      <c r="C4028" s="1" t="s">
        <v>9</v>
      </c>
      <c r="D4028" s="1" t="s">
        <v>2483</v>
      </c>
      <c r="E4028" s="1" t="s">
        <v>1000</v>
      </c>
      <c r="F4028" s="1" t="s">
        <v>1012</v>
      </c>
      <c r="G4028" s="1" t="s">
        <v>234</v>
      </c>
      <c r="H4028" s="1" t="s">
        <v>235</v>
      </c>
      <c r="I4028">
        <v>2841</v>
      </c>
      <c r="J4028">
        <v>2101</v>
      </c>
      <c r="K4028">
        <v>2484</v>
      </c>
      <c r="L4028">
        <v>1990</v>
      </c>
      <c r="M4028">
        <v>2170</v>
      </c>
      <c r="N4028">
        <v>2155</v>
      </c>
      <c r="O4028">
        <v>2398</v>
      </c>
      <c r="P4028">
        <v>2230</v>
      </c>
      <c r="Q4028">
        <v>2328</v>
      </c>
      <c r="R4028">
        <v>2337</v>
      </c>
      <c r="S4028">
        <v>2433</v>
      </c>
      <c r="T4028">
        <v>2376</v>
      </c>
      <c r="U4028">
        <v>2749</v>
      </c>
      <c r="V4028" s="1" t="s">
        <v>3475</v>
      </c>
      <c r="W4028" s="1" t="s">
        <v>2551</v>
      </c>
      <c r="X4028" s="5" t="s">
        <v>3487</v>
      </c>
      <c r="Y4028" s="5" t="s">
        <v>2553</v>
      </c>
      <c r="Z4028" s="5" t="s">
        <v>2734</v>
      </c>
      <c r="AA4028" s="5"/>
    </row>
    <row r="4029" spans="1:27" ht="12" customHeight="1" x14ac:dyDescent="0.15">
      <c r="A4029" s="1" t="s">
        <v>999</v>
      </c>
      <c r="B4029" s="1" t="s">
        <v>45</v>
      </c>
      <c r="C4029" s="1" t="s">
        <v>15</v>
      </c>
      <c r="D4029" s="1" t="s">
        <v>2483</v>
      </c>
      <c r="E4029" s="1" t="s">
        <v>1000</v>
      </c>
      <c r="F4029" s="1" t="s">
        <v>1012</v>
      </c>
      <c r="G4029" s="1" t="s">
        <v>238</v>
      </c>
      <c r="H4029" s="1" t="s">
        <v>239</v>
      </c>
      <c r="I4029">
        <v>1926</v>
      </c>
      <c r="J4029">
        <v>1500</v>
      </c>
      <c r="K4029">
        <v>1393</v>
      </c>
      <c r="L4029">
        <v>1571</v>
      </c>
      <c r="M4029">
        <v>1420</v>
      </c>
      <c r="N4029">
        <v>1341</v>
      </c>
      <c r="O4029">
        <v>1883</v>
      </c>
      <c r="P4029">
        <v>1431</v>
      </c>
      <c r="Q4029">
        <v>1767</v>
      </c>
      <c r="R4029">
        <v>1820</v>
      </c>
      <c r="S4029">
        <v>1693</v>
      </c>
      <c r="T4029">
        <v>1794</v>
      </c>
      <c r="U4029">
        <v>2360</v>
      </c>
      <c r="V4029" s="1" t="s">
        <v>3475</v>
      </c>
      <c r="W4029" s="1" t="s">
        <v>2551</v>
      </c>
      <c r="X4029" s="5" t="s">
        <v>3487</v>
      </c>
      <c r="Y4029" s="5" t="s">
        <v>2737</v>
      </c>
      <c r="Z4029" s="5" t="s">
        <v>2738</v>
      </c>
      <c r="AA4029" s="5"/>
    </row>
    <row r="4030" spans="1:27" ht="12" customHeight="1" x14ac:dyDescent="0.15">
      <c r="A4030" s="1" t="s">
        <v>999</v>
      </c>
      <c r="B4030" s="1" t="s">
        <v>45</v>
      </c>
      <c r="C4030" s="1" t="s">
        <v>17</v>
      </c>
      <c r="D4030" s="1" t="s">
        <v>2483</v>
      </c>
      <c r="E4030" s="1" t="s">
        <v>1000</v>
      </c>
      <c r="F4030" s="1" t="s">
        <v>1012</v>
      </c>
      <c r="G4030" s="1" t="s">
        <v>242</v>
      </c>
      <c r="H4030" s="1" t="s">
        <v>235</v>
      </c>
      <c r="I4030">
        <v>2847</v>
      </c>
      <c r="J4030">
        <v>1957</v>
      </c>
      <c r="K4030">
        <v>1909</v>
      </c>
      <c r="L4030">
        <v>2248</v>
      </c>
      <c r="M4030">
        <v>2048</v>
      </c>
      <c r="N4030">
        <v>1989</v>
      </c>
      <c r="O4030">
        <v>2425</v>
      </c>
      <c r="P4030">
        <v>2034</v>
      </c>
      <c r="Q4030">
        <v>2134</v>
      </c>
      <c r="R4030">
        <v>2165</v>
      </c>
      <c r="S4030">
        <v>2146</v>
      </c>
      <c r="T4030">
        <v>2321</v>
      </c>
      <c r="U4030">
        <v>2706</v>
      </c>
      <c r="V4030" s="1" t="s">
        <v>3475</v>
      </c>
      <c r="W4030" s="1" t="s">
        <v>2551</v>
      </c>
      <c r="X4030" s="5" t="s">
        <v>3487</v>
      </c>
      <c r="Y4030" s="5" t="s">
        <v>2557</v>
      </c>
      <c r="Z4030" s="5" t="s">
        <v>2734</v>
      </c>
      <c r="AA4030" s="5"/>
    </row>
    <row r="4031" spans="1:27" ht="12" customHeight="1" x14ac:dyDescent="0.15">
      <c r="A4031" s="1" t="s">
        <v>999</v>
      </c>
      <c r="B4031" s="1" t="s">
        <v>45</v>
      </c>
      <c r="C4031" s="1" t="s">
        <v>19</v>
      </c>
      <c r="D4031" s="1" t="s">
        <v>2483</v>
      </c>
      <c r="E4031" s="1" t="s">
        <v>1000</v>
      </c>
      <c r="F4031" s="1" t="s">
        <v>1012</v>
      </c>
      <c r="G4031" s="1" t="s">
        <v>245</v>
      </c>
      <c r="H4031" s="1" t="s">
        <v>239</v>
      </c>
      <c r="I4031">
        <v>1897</v>
      </c>
      <c r="J4031">
        <v>1257</v>
      </c>
      <c r="K4031">
        <v>1127</v>
      </c>
      <c r="L4031">
        <v>1533</v>
      </c>
      <c r="M4031">
        <v>1286</v>
      </c>
      <c r="N4031">
        <v>1127</v>
      </c>
      <c r="O4031">
        <v>1702</v>
      </c>
      <c r="P4031">
        <v>1371</v>
      </c>
      <c r="Q4031">
        <v>1539</v>
      </c>
      <c r="R4031">
        <v>1731</v>
      </c>
      <c r="S4031">
        <v>1593</v>
      </c>
      <c r="T4031">
        <v>1702</v>
      </c>
      <c r="U4031">
        <v>2223</v>
      </c>
      <c r="V4031" s="1" t="s">
        <v>3475</v>
      </c>
      <c r="W4031" s="1" t="s">
        <v>2551</v>
      </c>
      <c r="X4031" s="5" t="s">
        <v>3487</v>
      </c>
      <c r="Y4031" s="5" t="s">
        <v>2740</v>
      </c>
      <c r="Z4031" s="5" t="s">
        <v>2738</v>
      </c>
      <c r="AA4031" s="5"/>
    </row>
    <row r="4032" spans="1:27" ht="12" customHeight="1" x14ac:dyDescent="0.15">
      <c r="A4032" s="1" t="s">
        <v>999</v>
      </c>
      <c r="B4032" s="1" t="s">
        <v>45</v>
      </c>
      <c r="C4032" s="1" t="s">
        <v>21</v>
      </c>
      <c r="D4032" s="1" t="s">
        <v>2483</v>
      </c>
      <c r="E4032" s="1" t="s">
        <v>1000</v>
      </c>
      <c r="F4032" s="1" t="s">
        <v>1012</v>
      </c>
      <c r="G4032" s="1" t="s">
        <v>249</v>
      </c>
      <c r="H4032" s="1" t="s">
        <v>235</v>
      </c>
      <c r="I4032">
        <v>2430</v>
      </c>
      <c r="J4032">
        <v>2488</v>
      </c>
      <c r="K4032">
        <v>2792</v>
      </c>
      <c r="L4032">
        <v>2422</v>
      </c>
      <c r="M4032">
        <v>2426</v>
      </c>
      <c r="N4032">
        <v>2459</v>
      </c>
      <c r="O4032">
        <v>2312</v>
      </c>
      <c r="P4032">
        <v>2265</v>
      </c>
      <c r="Q4032">
        <v>2323</v>
      </c>
      <c r="R4032">
        <v>2298</v>
      </c>
      <c r="S4032">
        <v>2403</v>
      </c>
      <c r="T4032">
        <v>2347</v>
      </c>
      <c r="U4032">
        <v>2209</v>
      </c>
      <c r="V4032" s="1" t="s">
        <v>3475</v>
      </c>
      <c r="W4032" s="1" t="s">
        <v>2551</v>
      </c>
      <c r="X4032" s="5" t="s">
        <v>3487</v>
      </c>
      <c r="Y4032" s="5" t="s">
        <v>2559</v>
      </c>
      <c r="Z4032" s="5" t="s">
        <v>2734</v>
      </c>
      <c r="AA4032" s="5"/>
    </row>
    <row r="4033" spans="1:27" ht="12" customHeight="1" x14ac:dyDescent="0.15">
      <c r="A4033" s="1" t="s">
        <v>999</v>
      </c>
      <c r="B4033" s="1" t="s">
        <v>47</v>
      </c>
      <c r="C4033" s="1" t="s">
        <v>9</v>
      </c>
      <c r="D4033" s="1" t="s">
        <v>2483</v>
      </c>
      <c r="E4033" s="1" t="s">
        <v>1000</v>
      </c>
      <c r="F4033" s="1" t="s">
        <v>1013</v>
      </c>
      <c r="G4033" s="1" t="s">
        <v>234</v>
      </c>
      <c r="H4033" s="1" t="s">
        <v>235</v>
      </c>
      <c r="I4033">
        <v>715</v>
      </c>
      <c r="J4033">
        <v>373</v>
      </c>
      <c r="K4033">
        <v>635</v>
      </c>
      <c r="L4033">
        <v>462</v>
      </c>
      <c r="M4033">
        <v>471</v>
      </c>
      <c r="N4033">
        <v>427</v>
      </c>
      <c r="O4033">
        <v>458</v>
      </c>
      <c r="P4033">
        <v>502</v>
      </c>
      <c r="Q4033">
        <v>422</v>
      </c>
      <c r="R4033">
        <v>435</v>
      </c>
      <c r="S4033">
        <v>433</v>
      </c>
      <c r="T4033">
        <v>519</v>
      </c>
      <c r="U4033">
        <v>663</v>
      </c>
      <c r="V4033" s="1" t="s">
        <v>3475</v>
      </c>
      <c r="W4033" s="1" t="s">
        <v>2551</v>
      </c>
      <c r="X4033" s="5" t="s">
        <v>3488</v>
      </c>
      <c r="Y4033" s="5" t="s">
        <v>2553</v>
      </c>
      <c r="Z4033" s="5" t="s">
        <v>2734</v>
      </c>
      <c r="AA4033" s="5"/>
    </row>
    <row r="4034" spans="1:27" ht="12" customHeight="1" x14ac:dyDescent="0.15">
      <c r="A4034" s="1" t="s">
        <v>999</v>
      </c>
      <c r="B4034" s="1" t="s">
        <v>47</v>
      </c>
      <c r="C4034" s="1" t="s">
        <v>15</v>
      </c>
      <c r="D4034" s="1" t="s">
        <v>2483</v>
      </c>
      <c r="E4034" s="1" t="s">
        <v>1000</v>
      </c>
      <c r="F4034" s="1" t="s">
        <v>1013</v>
      </c>
      <c r="G4034" s="1" t="s">
        <v>238</v>
      </c>
      <c r="H4034" s="1" t="s">
        <v>239</v>
      </c>
      <c r="I4034">
        <v>2750</v>
      </c>
      <c r="J4034">
        <v>1224</v>
      </c>
      <c r="K4034">
        <v>1130</v>
      </c>
      <c r="L4034">
        <v>1240</v>
      </c>
      <c r="M4034">
        <v>1145</v>
      </c>
      <c r="N4034">
        <v>1130</v>
      </c>
      <c r="O4034">
        <v>1589</v>
      </c>
      <c r="P4034">
        <v>1475</v>
      </c>
      <c r="Q4034">
        <v>1566</v>
      </c>
      <c r="R4034">
        <v>1671</v>
      </c>
      <c r="S4034">
        <v>1484</v>
      </c>
      <c r="T4034">
        <v>2037</v>
      </c>
      <c r="U4034">
        <v>2078</v>
      </c>
      <c r="V4034" s="1" t="s">
        <v>3475</v>
      </c>
      <c r="W4034" s="1" t="s">
        <v>2551</v>
      </c>
      <c r="X4034" s="5" t="s">
        <v>3488</v>
      </c>
      <c r="Y4034" s="5" t="s">
        <v>2737</v>
      </c>
      <c r="Z4034" s="5" t="s">
        <v>2738</v>
      </c>
      <c r="AA4034" s="5"/>
    </row>
    <row r="4035" spans="1:27" ht="12" customHeight="1" x14ac:dyDescent="0.15">
      <c r="A4035" s="1" t="s">
        <v>999</v>
      </c>
      <c r="B4035" s="1" t="s">
        <v>47</v>
      </c>
      <c r="C4035" s="1" t="s">
        <v>17</v>
      </c>
      <c r="D4035" s="1" t="s">
        <v>2483</v>
      </c>
      <c r="E4035" s="1" t="s">
        <v>1000</v>
      </c>
      <c r="F4035" s="1" t="s">
        <v>1013</v>
      </c>
      <c r="G4035" s="1" t="s">
        <v>242</v>
      </c>
      <c r="H4035" s="1" t="s">
        <v>235</v>
      </c>
      <c r="I4035">
        <v>756</v>
      </c>
      <c r="J4035">
        <v>445</v>
      </c>
      <c r="K4035">
        <v>205</v>
      </c>
      <c r="L4035">
        <v>455</v>
      </c>
      <c r="M4035">
        <v>419</v>
      </c>
      <c r="N4035">
        <v>411</v>
      </c>
      <c r="O4035">
        <v>556</v>
      </c>
      <c r="P4035">
        <v>441</v>
      </c>
      <c r="Q4035">
        <v>472</v>
      </c>
      <c r="R4035">
        <v>465</v>
      </c>
      <c r="S4035">
        <v>422</v>
      </c>
      <c r="T4035">
        <v>484</v>
      </c>
      <c r="U4035">
        <v>642</v>
      </c>
      <c r="V4035" s="1" t="s">
        <v>3475</v>
      </c>
      <c r="W4035" s="1" t="s">
        <v>2551</v>
      </c>
      <c r="X4035" s="5" t="s">
        <v>3488</v>
      </c>
      <c r="Y4035" s="5" t="s">
        <v>2557</v>
      </c>
      <c r="Z4035" s="5" t="s">
        <v>2734</v>
      </c>
      <c r="AA4035" s="5"/>
    </row>
    <row r="4036" spans="1:27" ht="12" customHeight="1" x14ac:dyDescent="0.15">
      <c r="A4036" s="1" t="s">
        <v>999</v>
      </c>
      <c r="B4036" s="1" t="s">
        <v>47</v>
      </c>
      <c r="C4036" s="1" t="s">
        <v>19</v>
      </c>
      <c r="D4036" s="1" t="s">
        <v>2483</v>
      </c>
      <c r="E4036" s="1" t="s">
        <v>1000</v>
      </c>
      <c r="F4036" s="1" t="s">
        <v>1013</v>
      </c>
      <c r="G4036" s="1" t="s">
        <v>245</v>
      </c>
      <c r="H4036" s="1" t="s">
        <v>239</v>
      </c>
      <c r="I4036">
        <v>3980</v>
      </c>
      <c r="J4036">
        <v>1014</v>
      </c>
      <c r="K4036">
        <v>1109</v>
      </c>
      <c r="L4036">
        <v>1757</v>
      </c>
      <c r="M4036">
        <v>1243</v>
      </c>
      <c r="N4036">
        <v>1262</v>
      </c>
      <c r="O4036">
        <v>2529</v>
      </c>
      <c r="P4036">
        <v>1237</v>
      </c>
      <c r="Q4036">
        <v>1614</v>
      </c>
      <c r="R4036">
        <v>2337</v>
      </c>
      <c r="S4036">
        <v>1428</v>
      </c>
      <c r="T4036">
        <v>2219</v>
      </c>
      <c r="U4036">
        <v>3345</v>
      </c>
      <c r="V4036" s="1" t="s">
        <v>3475</v>
      </c>
      <c r="W4036" s="1" t="s">
        <v>2551</v>
      </c>
      <c r="X4036" s="5" t="s">
        <v>3488</v>
      </c>
      <c r="Y4036" s="5" t="s">
        <v>2740</v>
      </c>
      <c r="Z4036" s="5" t="s">
        <v>2738</v>
      </c>
      <c r="AA4036" s="5"/>
    </row>
    <row r="4037" spans="1:27" ht="12" customHeight="1" x14ac:dyDescent="0.15">
      <c r="A4037" s="1" t="s">
        <v>999</v>
      </c>
      <c r="B4037" s="1" t="s">
        <v>47</v>
      </c>
      <c r="C4037" s="1" t="s">
        <v>21</v>
      </c>
      <c r="D4037" s="1" t="s">
        <v>2483</v>
      </c>
      <c r="E4037" s="1" t="s">
        <v>1000</v>
      </c>
      <c r="F4037" s="1" t="s">
        <v>1013</v>
      </c>
      <c r="G4037" s="1" t="s">
        <v>249</v>
      </c>
      <c r="H4037" s="1" t="s">
        <v>235</v>
      </c>
      <c r="I4037">
        <v>587</v>
      </c>
      <c r="J4037">
        <v>515</v>
      </c>
      <c r="K4037">
        <v>947</v>
      </c>
      <c r="L4037">
        <v>953</v>
      </c>
      <c r="M4037">
        <v>1005</v>
      </c>
      <c r="N4037">
        <v>1021</v>
      </c>
      <c r="O4037">
        <v>923</v>
      </c>
      <c r="P4037">
        <v>983</v>
      </c>
      <c r="Q4037">
        <v>932</v>
      </c>
      <c r="R4037">
        <v>902</v>
      </c>
      <c r="S4037">
        <v>914</v>
      </c>
      <c r="T4037">
        <v>949</v>
      </c>
      <c r="U4037">
        <v>969</v>
      </c>
      <c r="V4037" s="1" t="s">
        <v>3475</v>
      </c>
      <c r="W4037" s="1" t="s">
        <v>2551</v>
      </c>
      <c r="X4037" s="5" t="s">
        <v>3488</v>
      </c>
      <c r="Y4037" s="5" t="s">
        <v>2559</v>
      </c>
      <c r="Z4037" s="5" t="s">
        <v>2734</v>
      </c>
      <c r="AA4037" s="5"/>
    </row>
    <row r="4038" spans="1:27" ht="12" customHeight="1" x14ac:dyDescent="0.15">
      <c r="A4038" s="1" t="s">
        <v>999</v>
      </c>
      <c r="B4038" s="1" t="s">
        <v>49</v>
      </c>
      <c r="C4038" s="1" t="s">
        <v>9</v>
      </c>
      <c r="D4038" s="1" t="s">
        <v>2483</v>
      </c>
      <c r="E4038" s="1" t="s">
        <v>1000</v>
      </c>
      <c r="F4038" s="1" t="s">
        <v>1014</v>
      </c>
      <c r="G4038" s="1" t="s">
        <v>234</v>
      </c>
      <c r="H4038" s="1" t="s">
        <v>235</v>
      </c>
      <c r="I4038">
        <v>253</v>
      </c>
      <c r="J4038">
        <v>120</v>
      </c>
      <c r="K4038">
        <v>81</v>
      </c>
      <c r="L4038">
        <v>110</v>
      </c>
      <c r="M4038">
        <v>121</v>
      </c>
      <c r="N4038">
        <v>145</v>
      </c>
      <c r="O4038">
        <v>190</v>
      </c>
      <c r="P4038">
        <v>125</v>
      </c>
      <c r="Q4038">
        <v>138</v>
      </c>
      <c r="R4038">
        <v>165</v>
      </c>
      <c r="S4038">
        <v>127</v>
      </c>
      <c r="T4038">
        <v>180</v>
      </c>
      <c r="U4038">
        <v>239</v>
      </c>
      <c r="V4038" s="1" t="s">
        <v>3475</v>
      </c>
      <c r="W4038" s="1" t="s">
        <v>2551</v>
      </c>
      <c r="X4038" s="5" t="s">
        <v>3489</v>
      </c>
      <c r="Y4038" s="5" t="s">
        <v>2553</v>
      </c>
      <c r="Z4038" s="5" t="s">
        <v>2734</v>
      </c>
      <c r="AA4038" s="5"/>
    </row>
    <row r="4039" spans="1:27" ht="12" customHeight="1" x14ac:dyDescent="0.15">
      <c r="A4039" s="1" t="s">
        <v>999</v>
      </c>
      <c r="B4039" s="1" t="s">
        <v>49</v>
      </c>
      <c r="C4039" s="1" t="s">
        <v>15</v>
      </c>
      <c r="D4039" s="1" t="s">
        <v>2483</v>
      </c>
      <c r="E4039" s="1" t="s">
        <v>1000</v>
      </c>
      <c r="F4039" s="1" t="s">
        <v>1014</v>
      </c>
      <c r="G4039" s="1" t="s">
        <v>238</v>
      </c>
      <c r="H4039" s="1" t="s">
        <v>239</v>
      </c>
      <c r="I4039">
        <v>3077</v>
      </c>
      <c r="J4039">
        <v>891</v>
      </c>
      <c r="K4039">
        <v>555</v>
      </c>
      <c r="L4039">
        <v>510</v>
      </c>
      <c r="M4039">
        <v>1101</v>
      </c>
      <c r="N4039">
        <v>1436</v>
      </c>
      <c r="O4039">
        <v>2225</v>
      </c>
      <c r="P4039">
        <v>687</v>
      </c>
      <c r="Q4039">
        <v>1512</v>
      </c>
      <c r="R4039">
        <v>1272</v>
      </c>
      <c r="S4039">
        <v>1213</v>
      </c>
      <c r="T4039">
        <v>1327</v>
      </c>
      <c r="U4039">
        <v>3002</v>
      </c>
      <c r="V4039" s="1" t="s">
        <v>3475</v>
      </c>
      <c r="W4039" s="1" t="s">
        <v>2551</v>
      </c>
      <c r="X4039" s="5" t="s">
        <v>3489</v>
      </c>
      <c r="Y4039" s="5" t="s">
        <v>2737</v>
      </c>
      <c r="Z4039" s="5" t="s">
        <v>2738</v>
      </c>
      <c r="AA4039" s="5"/>
    </row>
    <row r="4040" spans="1:27" ht="12" customHeight="1" x14ac:dyDescent="0.15">
      <c r="A4040" s="1" t="s">
        <v>999</v>
      </c>
      <c r="B4040" s="1" t="s">
        <v>49</v>
      </c>
      <c r="C4040" s="1" t="s">
        <v>17</v>
      </c>
      <c r="D4040" s="1" t="s">
        <v>2483</v>
      </c>
      <c r="E4040" s="1" t="s">
        <v>1000</v>
      </c>
      <c r="F4040" s="1" t="s">
        <v>1014</v>
      </c>
      <c r="G4040" s="1" t="s">
        <v>242</v>
      </c>
      <c r="H4040" s="1" t="s">
        <v>235</v>
      </c>
      <c r="I4040">
        <v>249</v>
      </c>
      <c r="J4040">
        <v>110</v>
      </c>
      <c r="K4040">
        <v>87</v>
      </c>
      <c r="L4040">
        <v>112</v>
      </c>
      <c r="M4040">
        <v>108</v>
      </c>
      <c r="N4040">
        <v>145</v>
      </c>
      <c r="O4040">
        <v>187</v>
      </c>
      <c r="P4040">
        <v>120</v>
      </c>
      <c r="Q4040">
        <v>139</v>
      </c>
      <c r="R4040">
        <v>153</v>
      </c>
      <c r="S4040">
        <v>131</v>
      </c>
      <c r="T4040">
        <v>176</v>
      </c>
      <c r="U4040">
        <v>233</v>
      </c>
      <c r="V4040" s="1" t="s">
        <v>3475</v>
      </c>
      <c r="W4040" s="1" t="s">
        <v>2551</v>
      </c>
      <c r="X4040" s="5" t="s">
        <v>3489</v>
      </c>
      <c r="Y4040" s="5" t="s">
        <v>2557</v>
      </c>
      <c r="Z4040" s="5" t="s">
        <v>2734</v>
      </c>
      <c r="AA4040" s="5"/>
    </row>
    <row r="4041" spans="1:27" ht="12" customHeight="1" x14ac:dyDescent="0.15">
      <c r="A4041" s="1" t="s">
        <v>999</v>
      </c>
      <c r="B4041" s="1" t="s">
        <v>49</v>
      </c>
      <c r="C4041" s="1" t="s">
        <v>19</v>
      </c>
      <c r="D4041" s="1" t="s">
        <v>2483</v>
      </c>
      <c r="E4041" s="1" t="s">
        <v>1000</v>
      </c>
      <c r="F4041" s="1" t="s">
        <v>1014</v>
      </c>
      <c r="G4041" s="1" t="s">
        <v>245</v>
      </c>
      <c r="H4041" s="1" t="s">
        <v>239</v>
      </c>
      <c r="I4041">
        <v>2783</v>
      </c>
      <c r="J4041">
        <v>745</v>
      </c>
      <c r="K4041">
        <v>520</v>
      </c>
      <c r="L4041">
        <v>600</v>
      </c>
      <c r="M4041">
        <v>817</v>
      </c>
      <c r="N4041">
        <v>1420</v>
      </c>
      <c r="O4041">
        <v>1911</v>
      </c>
      <c r="P4041">
        <v>608</v>
      </c>
      <c r="Q4041">
        <v>1367</v>
      </c>
      <c r="R4041">
        <v>1042</v>
      </c>
      <c r="S4041">
        <v>1291</v>
      </c>
      <c r="T4041">
        <v>1388</v>
      </c>
      <c r="U4041">
        <v>2985</v>
      </c>
      <c r="V4041" s="1" t="s">
        <v>3475</v>
      </c>
      <c r="W4041" s="1" t="s">
        <v>2551</v>
      </c>
      <c r="X4041" s="5" t="s">
        <v>3489</v>
      </c>
      <c r="Y4041" s="5" t="s">
        <v>2740</v>
      </c>
      <c r="Z4041" s="5" t="s">
        <v>2738</v>
      </c>
      <c r="AA4041" s="5"/>
    </row>
    <row r="4042" spans="1:27" ht="12" customHeight="1" x14ac:dyDescent="0.15">
      <c r="A4042" s="1" t="s">
        <v>999</v>
      </c>
      <c r="B4042" s="1" t="s">
        <v>49</v>
      </c>
      <c r="C4042" s="1" t="s">
        <v>21</v>
      </c>
      <c r="D4042" s="1" t="s">
        <v>2483</v>
      </c>
      <c r="E4042" s="1" t="s">
        <v>1000</v>
      </c>
      <c r="F4042" s="1" t="s">
        <v>1014</v>
      </c>
      <c r="G4042" s="1" t="s">
        <v>249</v>
      </c>
      <c r="H4042" s="1" t="s">
        <v>235</v>
      </c>
      <c r="I4042">
        <v>50</v>
      </c>
      <c r="J4042">
        <v>58</v>
      </c>
      <c r="K4042">
        <v>51</v>
      </c>
      <c r="L4042">
        <v>47</v>
      </c>
      <c r="M4042">
        <v>57</v>
      </c>
      <c r="N4042">
        <v>55</v>
      </c>
      <c r="O4042">
        <v>55</v>
      </c>
      <c r="P4042">
        <v>57</v>
      </c>
      <c r="Q4042">
        <v>53</v>
      </c>
      <c r="R4042">
        <v>60</v>
      </c>
      <c r="S4042">
        <v>53</v>
      </c>
      <c r="T4042">
        <v>52</v>
      </c>
      <c r="U4042">
        <v>46</v>
      </c>
      <c r="V4042" s="1" t="s">
        <v>3475</v>
      </c>
      <c r="W4042" s="1" t="s">
        <v>2551</v>
      </c>
      <c r="X4042" s="5" t="s">
        <v>3489</v>
      </c>
      <c r="Y4042" s="5" t="s">
        <v>2559</v>
      </c>
      <c r="Z4042" s="5" t="s">
        <v>2734</v>
      </c>
      <c r="AA4042" s="5"/>
    </row>
    <row r="4043" spans="1:27" ht="12" customHeight="1" x14ac:dyDescent="0.15">
      <c r="A4043" s="1" t="s">
        <v>999</v>
      </c>
      <c r="B4043" s="1" t="s">
        <v>51</v>
      </c>
      <c r="C4043" s="1" t="s">
        <v>9</v>
      </c>
      <c r="D4043" s="1" t="s">
        <v>2483</v>
      </c>
      <c r="E4043" s="1" t="s">
        <v>1000</v>
      </c>
      <c r="F4043" s="1" t="s">
        <v>1015</v>
      </c>
      <c r="G4043" s="1" t="s">
        <v>234</v>
      </c>
      <c r="H4043" s="1" t="s">
        <v>394</v>
      </c>
      <c r="I4043">
        <v>4787</v>
      </c>
      <c r="J4043">
        <v>4122</v>
      </c>
      <c r="K4043">
        <v>3147</v>
      </c>
      <c r="L4043">
        <v>4498</v>
      </c>
      <c r="M4043">
        <v>3714</v>
      </c>
      <c r="N4043">
        <v>3792</v>
      </c>
      <c r="O4043">
        <v>3604</v>
      </c>
      <c r="P4043">
        <v>3646</v>
      </c>
      <c r="Q4043">
        <v>3839</v>
      </c>
      <c r="R4043">
        <v>3350</v>
      </c>
      <c r="S4043">
        <v>3993</v>
      </c>
      <c r="T4043">
        <v>3421</v>
      </c>
      <c r="U4043">
        <v>3556</v>
      </c>
      <c r="V4043" s="1" t="s">
        <v>3475</v>
      </c>
      <c r="W4043" s="1" t="s">
        <v>2551</v>
      </c>
      <c r="X4043" s="5" t="s">
        <v>3490</v>
      </c>
      <c r="Y4043" s="5" t="s">
        <v>2553</v>
      </c>
      <c r="Z4043" s="5" t="s">
        <v>2734</v>
      </c>
      <c r="AA4043" s="5"/>
    </row>
    <row r="4044" spans="1:27" ht="12" customHeight="1" x14ac:dyDescent="0.15">
      <c r="A4044" s="1" t="s">
        <v>999</v>
      </c>
      <c r="B4044" s="1" t="s">
        <v>51</v>
      </c>
      <c r="C4044" s="1" t="s">
        <v>15</v>
      </c>
      <c r="D4044" s="1" t="s">
        <v>2483</v>
      </c>
      <c r="E4044" s="1" t="s">
        <v>1000</v>
      </c>
      <c r="F4044" s="1" t="s">
        <v>1015</v>
      </c>
      <c r="G4044" s="1" t="s">
        <v>238</v>
      </c>
      <c r="H4044" s="1" t="s">
        <v>239</v>
      </c>
      <c r="I4044">
        <v>739</v>
      </c>
      <c r="J4044">
        <v>668</v>
      </c>
      <c r="K4044">
        <v>667</v>
      </c>
      <c r="L4044">
        <v>683</v>
      </c>
      <c r="M4044">
        <v>660</v>
      </c>
      <c r="N4044">
        <v>685</v>
      </c>
      <c r="O4044">
        <v>680</v>
      </c>
      <c r="P4044">
        <v>652</v>
      </c>
      <c r="Q4044">
        <v>653</v>
      </c>
      <c r="R4044">
        <v>706</v>
      </c>
      <c r="S4044">
        <v>664</v>
      </c>
      <c r="T4044">
        <v>644</v>
      </c>
      <c r="U4044">
        <v>673</v>
      </c>
      <c r="V4044" s="1" t="s">
        <v>3475</v>
      </c>
      <c r="W4044" s="1" t="s">
        <v>2551</v>
      </c>
      <c r="X4044" s="5" t="s">
        <v>3490</v>
      </c>
      <c r="Y4044" s="5" t="s">
        <v>2737</v>
      </c>
      <c r="Z4044" s="5" t="s">
        <v>2738</v>
      </c>
      <c r="AA4044" s="5"/>
    </row>
    <row r="4045" spans="1:27" ht="12" customHeight="1" x14ac:dyDescent="0.15">
      <c r="A4045" s="1" t="s">
        <v>999</v>
      </c>
      <c r="B4045" s="1" t="s">
        <v>51</v>
      </c>
      <c r="C4045" s="1" t="s">
        <v>17</v>
      </c>
      <c r="D4045" s="1" t="s">
        <v>2483</v>
      </c>
      <c r="E4045" s="1" t="s">
        <v>1000</v>
      </c>
      <c r="F4045" s="1" t="s">
        <v>1015</v>
      </c>
      <c r="G4045" s="1" t="s">
        <v>242</v>
      </c>
      <c r="H4045" s="1" t="s">
        <v>394</v>
      </c>
      <c r="I4045">
        <v>13366</v>
      </c>
      <c r="J4045">
        <v>10306</v>
      </c>
      <c r="K4045">
        <v>7166</v>
      </c>
      <c r="L4045">
        <v>15321</v>
      </c>
      <c r="M4045">
        <v>8934</v>
      </c>
      <c r="N4045">
        <v>9534</v>
      </c>
      <c r="O4045">
        <v>12856</v>
      </c>
      <c r="P4045">
        <v>9714</v>
      </c>
      <c r="Q4045">
        <v>8620</v>
      </c>
      <c r="R4045">
        <v>5573</v>
      </c>
      <c r="S4045">
        <v>8187</v>
      </c>
      <c r="T4045">
        <v>9787</v>
      </c>
      <c r="U4045">
        <v>11810</v>
      </c>
      <c r="V4045" s="1" t="s">
        <v>3475</v>
      </c>
      <c r="W4045" s="1" t="s">
        <v>2551</v>
      </c>
      <c r="X4045" s="5" t="s">
        <v>3490</v>
      </c>
      <c r="Y4045" s="5" t="s">
        <v>2557</v>
      </c>
      <c r="Z4045" s="5" t="s">
        <v>2734</v>
      </c>
      <c r="AA4045" s="5"/>
    </row>
    <row r="4046" spans="1:27" ht="12" customHeight="1" x14ac:dyDescent="0.15">
      <c r="A4046" s="1" t="s">
        <v>999</v>
      </c>
      <c r="B4046" s="1" t="s">
        <v>51</v>
      </c>
      <c r="C4046" s="1" t="s">
        <v>19</v>
      </c>
      <c r="D4046" s="1" t="s">
        <v>2483</v>
      </c>
      <c r="E4046" s="1" t="s">
        <v>1000</v>
      </c>
      <c r="F4046" s="1" t="s">
        <v>1015</v>
      </c>
      <c r="G4046" s="1" t="s">
        <v>245</v>
      </c>
      <c r="H4046" s="1" t="s">
        <v>239</v>
      </c>
      <c r="I4046">
        <v>1742</v>
      </c>
      <c r="J4046">
        <v>1425</v>
      </c>
      <c r="K4046">
        <v>1186</v>
      </c>
      <c r="L4046">
        <v>1506</v>
      </c>
      <c r="M4046">
        <v>1495</v>
      </c>
      <c r="N4046">
        <v>1357</v>
      </c>
      <c r="O4046">
        <v>1873</v>
      </c>
      <c r="P4046">
        <v>1833</v>
      </c>
      <c r="Q4046">
        <v>1512</v>
      </c>
      <c r="R4046">
        <v>1107</v>
      </c>
      <c r="S4046">
        <v>1164</v>
      </c>
      <c r="T4046">
        <v>1709</v>
      </c>
      <c r="U4046">
        <v>1983</v>
      </c>
      <c r="V4046" s="1" t="s">
        <v>3475</v>
      </c>
      <c r="W4046" s="1" t="s">
        <v>2551</v>
      </c>
      <c r="X4046" s="5" t="s">
        <v>3490</v>
      </c>
      <c r="Y4046" s="5" t="s">
        <v>2740</v>
      </c>
      <c r="Z4046" s="5" t="s">
        <v>2738</v>
      </c>
      <c r="AA4046" s="5"/>
    </row>
    <row r="4047" spans="1:27" ht="12" customHeight="1" x14ac:dyDescent="0.15">
      <c r="A4047" s="1" t="s">
        <v>999</v>
      </c>
      <c r="B4047" s="1" t="s">
        <v>51</v>
      </c>
      <c r="C4047" s="1" t="s">
        <v>21</v>
      </c>
      <c r="D4047" s="1" t="s">
        <v>2483</v>
      </c>
      <c r="E4047" s="1" t="s">
        <v>1000</v>
      </c>
      <c r="F4047" s="1" t="s">
        <v>1015</v>
      </c>
      <c r="G4047" s="1" t="s">
        <v>249</v>
      </c>
      <c r="H4047" s="1" t="s">
        <v>394</v>
      </c>
      <c r="I4047">
        <v>7857</v>
      </c>
      <c r="J4047">
        <v>7822</v>
      </c>
      <c r="K4047">
        <v>11329</v>
      </c>
      <c r="L4047">
        <v>10703</v>
      </c>
      <c r="M4047">
        <v>9786</v>
      </c>
      <c r="N4047">
        <v>9427</v>
      </c>
      <c r="O4047">
        <v>8295</v>
      </c>
      <c r="P4047">
        <v>8184</v>
      </c>
      <c r="Q4047">
        <v>8929</v>
      </c>
      <c r="R4047">
        <v>12487</v>
      </c>
      <c r="S4047">
        <v>11930</v>
      </c>
      <c r="T4047">
        <v>11954</v>
      </c>
      <c r="U4047">
        <v>11236</v>
      </c>
      <c r="V4047" s="1" t="s">
        <v>3475</v>
      </c>
      <c r="W4047" s="1" t="s">
        <v>2551</v>
      </c>
      <c r="X4047" s="5" t="s">
        <v>3490</v>
      </c>
      <c r="Y4047" s="5" t="s">
        <v>2559</v>
      </c>
      <c r="Z4047" s="5" t="s">
        <v>2734</v>
      </c>
      <c r="AA4047" s="5"/>
    </row>
    <row r="4048" spans="1:27" ht="12" customHeight="1" x14ac:dyDescent="0.15">
      <c r="A4048" s="1" t="s">
        <v>999</v>
      </c>
      <c r="B4048" s="1" t="s">
        <v>212</v>
      </c>
      <c r="C4048" s="1" t="s">
        <v>9</v>
      </c>
      <c r="D4048" s="1" t="s">
        <v>2483</v>
      </c>
      <c r="E4048" s="1" t="s">
        <v>213</v>
      </c>
      <c r="F4048" s="1" t="s">
        <v>284</v>
      </c>
      <c r="G4048" s="1" t="s">
        <v>215</v>
      </c>
      <c r="H4048" s="1" t="s">
        <v>216</v>
      </c>
      <c r="I4048">
        <v>12983</v>
      </c>
      <c r="J4048">
        <v>12792</v>
      </c>
      <c r="K4048">
        <v>12744</v>
      </c>
      <c r="L4048">
        <v>12814</v>
      </c>
      <c r="M4048">
        <v>12778</v>
      </c>
      <c r="N4048">
        <v>12844</v>
      </c>
      <c r="O4048">
        <v>12770</v>
      </c>
      <c r="P4048">
        <v>12807</v>
      </c>
      <c r="Q4048">
        <v>12834</v>
      </c>
      <c r="R4048">
        <v>12859</v>
      </c>
      <c r="S4048">
        <v>12752</v>
      </c>
      <c r="T4048">
        <v>12854</v>
      </c>
      <c r="U4048">
        <v>12851</v>
      </c>
      <c r="V4048" s="1" t="s">
        <v>3475</v>
      </c>
      <c r="W4048" s="1" t="s">
        <v>2717</v>
      </c>
      <c r="X4048" s="5" t="s">
        <v>3044</v>
      </c>
      <c r="Y4048" s="5" t="s">
        <v>2719</v>
      </c>
      <c r="Z4048" s="5" t="s">
        <v>2720</v>
      </c>
      <c r="AA4048" s="5"/>
    </row>
    <row r="4049" spans="1:27" ht="12" customHeight="1" x14ac:dyDescent="0.15">
      <c r="A4049" s="1" t="s">
        <v>999</v>
      </c>
      <c r="B4049" s="1" t="s">
        <v>285</v>
      </c>
      <c r="C4049" s="1" t="s">
        <v>9</v>
      </c>
      <c r="D4049" s="1" t="s">
        <v>2483</v>
      </c>
      <c r="E4049" s="1" t="s">
        <v>213</v>
      </c>
      <c r="F4049" s="1" t="s">
        <v>286</v>
      </c>
      <c r="G4049" s="1" t="s">
        <v>215</v>
      </c>
      <c r="H4049" s="1" t="s">
        <v>216</v>
      </c>
      <c r="I4049">
        <v>41338</v>
      </c>
      <c r="J4049">
        <v>41092</v>
      </c>
      <c r="K4049">
        <v>41073</v>
      </c>
      <c r="L4049">
        <v>41076</v>
      </c>
      <c r="M4049">
        <v>41070</v>
      </c>
      <c r="N4049">
        <v>41149</v>
      </c>
      <c r="O4049">
        <v>41005</v>
      </c>
      <c r="P4049">
        <v>41023</v>
      </c>
      <c r="Q4049">
        <v>40936</v>
      </c>
      <c r="R4049">
        <v>41056</v>
      </c>
      <c r="S4049">
        <v>40713</v>
      </c>
      <c r="T4049">
        <v>40861</v>
      </c>
      <c r="U4049">
        <v>40723</v>
      </c>
      <c r="V4049" s="1" t="s">
        <v>3475</v>
      </c>
      <c r="W4049" s="1" t="s">
        <v>2717</v>
      </c>
      <c r="X4049" s="5" t="s">
        <v>2816</v>
      </c>
      <c r="Y4049" s="5" t="s">
        <v>2719</v>
      </c>
      <c r="Z4049" s="5" t="s">
        <v>2720</v>
      </c>
      <c r="AA4049" s="5"/>
    </row>
    <row r="4050" spans="1:27" ht="12" customHeight="1" x14ac:dyDescent="0.15">
      <c r="A4050" s="1" t="s">
        <v>1016</v>
      </c>
      <c r="B4050" s="1" t="s">
        <v>8</v>
      </c>
      <c r="C4050" s="1" t="s">
        <v>9</v>
      </c>
      <c r="D4050" s="1" t="s">
        <v>2484</v>
      </c>
      <c r="E4050" s="1" t="s">
        <v>10</v>
      </c>
      <c r="F4050" s="1" t="s">
        <v>1017</v>
      </c>
      <c r="G4050" s="1" t="s">
        <v>234</v>
      </c>
      <c r="H4050" s="1" t="s">
        <v>235</v>
      </c>
      <c r="I4050">
        <v>7471</v>
      </c>
      <c r="J4050">
        <v>6344</v>
      </c>
      <c r="K4050">
        <v>5215</v>
      </c>
      <c r="L4050">
        <v>5860</v>
      </c>
      <c r="M4050">
        <v>6900</v>
      </c>
      <c r="N4050">
        <v>5618</v>
      </c>
      <c r="O4050">
        <v>6511</v>
      </c>
      <c r="P4050">
        <v>7351</v>
      </c>
      <c r="Q4050">
        <v>6084</v>
      </c>
      <c r="R4050">
        <v>7024</v>
      </c>
      <c r="S4050">
        <v>6090</v>
      </c>
      <c r="T4050">
        <v>6296</v>
      </c>
      <c r="U4050">
        <v>7057</v>
      </c>
      <c r="V4050" s="1" t="s">
        <v>3491</v>
      </c>
      <c r="W4050" s="1" t="s">
        <v>2551</v>
      </c>
      <c r="X4050" s="5" t="s">
        <v>3492</v>
      </c>
      <c r="Y4050" s="5" t="s">
        <v>2553</v>
      </c>
      <c r="Z4050" s="5" t="s">
        <v>2734</v>
      </c>
      <c r="AA4050" s="5"/>
    </row>
    <row r="4051" spans="1:27" ht="12" customHeight="1" x14ac:dyDescent="0.15">
      <c r="A4051" s="1" t="s">
        <v>1016</v>
      </c>
      <c r="B4051" s="1" t="s">
        <v>8</v>
      </c>
      <c r="C4051" s="1" t="s">
        <v>15</v>
      </c>
      <c r="D4051" s="1" t="s">
        <v>2484</v>
      </c>
      <c r="E4051" s="1" t="s">
        <v>10</v>
      </c>
      <c r="F4051" s="1" t="s">
        <v>1017</v>
      </c>
      <c r="G4051" s="1" t="s">
        <v>238</v>
      </c>
      <c r="H4051" s="1" t="s">
        <v>239</v>
      </c>
      <c r="I4051">
        <v>9868</v>
      </c>
      <c r="J4051">
        <v>8397</v>
      </c>
      <c r="K4051">
        <v>7019</v>
      </c>
      <c r="L4051">
        <v>8040</v>
      </c>
      <c r="M4051">
        <v>9151</v>
      </c>
      <c r="N4051">
        <v>7347</v>
      </c>
      <c r="O4051">
        <v>8402</v>
      </c>
      <c r="P4051">
        <v>8705</v>
      </c>
      <c r="Q4051">
        <v>7730</v>
      </c>
      <c r="R4051">
        <v>9381</v>
      </c>
      <c r="S4051">
        <v>7879</v>
      </c>
      <c r="T4051">
        <v>6940</v>
      </c>
      <c r="U4051">
        <v>9700</v>
      </c>
      <c r="V4051" s="1" t="s">
        <v>3491</v>
      </c>
      <c r="W4051" s="1" t="s">
        <v>2551</v>
      </c>
      <c r="X4051" s="5" t="s">
        <v>3492</v>
      </c>
      <c r="Y4051" s="5" t="s">
        <v>2737</v>
      </c>
      <c r="Z4051" s="5" t="s">
        <v>2738</v>
      </c>
      <c r="AA4051" s="5"/>
    </row>
    <row r="4052" spans="1:27" ht="12" customHeight="1" x14ac:dyDescent="0.15">
      <c r="A4052" s="1" t="s">
        <v>1016</v>
      </c>
      <c r="B4052" s="1" t="s">
        <v>8</v>
      </c>
      <c r="C4052" s="1" t="s">
        <v>17</v>
      </c>
      <c r="D4052" s="1" t="s">
        <v>2484</v>
      </c>
      <c r="E4052" s="1" t="s">
        <v>10</v>
      </c>
      <c r="F4052" s="1" t="s">
        <v>1017</v>
      </c>
      <c r="G4052" s="1" t="s">
        <v>240</v>
      </c>
      <c r="H4052" s="1" t="s">
        <v>235</v>
      </c>
      <c r="I4052">
        <v>7970</v>
      </c>
      <c r="J4052">
        <v>5737</v>
      </c>
      <c r="K4052">
        <v>5350</v>
      </c>
      <c r="L4052">
        <v>6372</v>
      </c>
      <c r="M4052">
        <v>7179</v>
      </c>
      <c r="N4052">
        <v>6091</v>
      </c>
      <c r="O4052">
        <v>7356</v>
      </c>
      <c r="P4052">
        <v>6674</v>
      </c>
      <c r="Q4052">
        <v>5741</v>
      </c>
      <c r="R4052">
        <v>7329</v>
      </c>
      <c r="S4052">
        <v>5636</v>
      </c>
      <c r="T4052">
        <v>4837</v>
      </c>
      <c r="U4052">
        <v>7915</v>
      </c>
      <c r="V4052" s="1" t="s">
        <v>3491</v>
      </c>
      <c r="W4052" s="1" t="s">
        <v>2551</v>
      </c>
      <c r="X4052" s="5" t="s">
        <v>3492</v>
      </c>
      <c r="Y4052" s="5" t="s">
        <v>2561</v>
      </c>
      <c r="Z4052" s="5" t="s">
        <v>3191</v>
      </c>
      <c r="AA4052" s="5"/>
    </row>
    <row r="4053" spans="1:27" ht="12" customHeight="1" x14ac:dyDescent="0.15">
      <c r="A4053" s="1" t="s">
        <v>1016</v>
      </c>
      <c r="B4053" s="1" t="s">
        <v>8</v>
      </c>
      <c r="C4053" s="1" t="s">
        <v>19</v>
      </c>
      <c r="D4053" s="1" t="s">
        <v>2484</v>
      </c>
      <c r="E4053" s="1" t="s">
        <v>10</v>
      </c>
      <c r="F4053" s="1" t="s">
        <v>1017</v>
      </c>
      <c r="G4053" s="1" t="s">
        <v>242</v>
      </c>
      <c r="H4053" s="1" t="s">
        <v>235</v>
      </c>
      <c r="I4053">
        <v>8619</v>
      </c>
      <c r="J4053">
        <v>7485</v>
      </c>
      <c r="K4053">
        <v>5533</v>
      </c>
      <c r="L4053">
        <v>6935</v>
      </c>
      <c r="M4053">
        <v>7430</v>
      </c>
      <c r="N4053">
        <v>7902</v>
      </c>
      <c r="O4053">
        <v>7217</v>
      </c>
      <c r="P4053">
        <v>5890</v>
      </c>
      <c r="Q4053">
        <v>7268</v>
      </c>
      <c r="R4053">
        <v>7953</v>
      </c>
      <c r="S4053">
        <v>6440</v>
      </c>
      <c r="T4053">
        <v>5770</v>
      </c>
      <c r="U4053">
        <v>8156</v>
      </c>
      <c r="V4053" s="1" t="s">
        <v>3491</v>
      </c>
      <c r="W4053" s="1" t="s">
        <v>2551</v>
      </c>
      <c r="X4053" s="5" t="s">
        <v>3492</v>
      </c>
      <c r="Y4053" s="5" t="s">
        <v>2557</v>
      </c>
      <c r="Z4053" s="5" t="s">
        <v>2734</v>
      </c>
      <c r="AA4053" s="5"/>
    </row>
    <row r="4054" spans="1:27" ht="12" customHeight="1" x14ac:dyDescent="0.15">
      <c r="A4054" s="1" t="s">
        <v>1016</v>
      </c>
      <c r="B4054" s="1" t="s">
        <v>8</v>
      </c>
      <c r="C4054" s="1" t="s">
        <v>21</v>
      </c>
      <c r="D4054" s="1" t="s">
        <v>2484</v>
      </c>
      <c r="E4054" s="1" t="s">
        <v>10</v>
      </c>
      <c r="F4054" s="1" t="s">
        <v>1017</v>
      </c>
      <c r="G4054" s="1" t="s">
        <v>245</v>
      </c>
      <c r="H4054" s="1" t="s">
        <v>239</v>
      </c>
      <c r="I4054">
        <v>11470</v>
      </c>
      <c r="J4054">
        <v>9836</v>
      </c>
      <c r="K4054">
        <v>7256</v>
      </c>
      <c r="L4054">
        <v>9518</v>
      </c>
      <c r="M4054">
        <v>9818</v>
      </c>
      <c r="N4054">
        <v>10470</v>
      </c>
      <c r="O4054">
        <v>9180</v>
      </c>
      <c r="P4054">
        <v>6955</v>
      </c>
      <c r="Q4054">
        <v>9440</v>
      </c>
      <c r="R4054">
        <v>10562</v>
      </c>
      <c r="S4054">
        <v>8387</v>
      </c>
      <c r="T4054">
        <v>6846</v>
      </c>
      <c r="U4054">
        <v>11761</v>
      </c>
      <c r="V4054" s="1" t="s">
        <v>3491</v>
      </c>
      <c r="W4054" s="1" t="s">
        <v>2551</v>
      </c>
      <c r="X4054" s="5" t="s">
        <v>3492</v>
      </c>
      <c r="Y4054" s="5" t="s">
        <v>2740</v>
      </c>
      <c r="Z4054" s="5" t="s">
        <v>2738</v>
      </c>
      <c r="AA4054" s="5"/>
    </row>
    <row r="4055" spans="1:27" ht="12" customHeight="1" x14ac:dyDescent="0.15">
      <c r="A4055" s="1" t="s">
        <v>1016</v>
      </c>
      <c r="B4055" s="1" t="s">
        <v>8</v>
      </c>
      <c r="C4055" s="1" t="s">
        <v>23</v>
      </c>
      <c r="D4055" s="1" t="s">
        <v>2484</v>
      </c>
      <c r="E4055" s="1" t="s">
        <v>10</v>
      </c>
      <c r="F4055" s="1" t="s">
        <v>1017</v>
      </c>
      <c r="G4055" s="1" t="s">
        <v>247</v>
      </c>
      <c r="H4055" s="1" t="s">
        <v>235</v>
      </c>
      <c r="I4055">
        <v>6116</v>
      </c>
      <c r="J4055">
        <v>5498</v>
      </c>
      <c r="K4055">
        <v>4398</v>
      </c>
      <c r="L4055">
        <v>4970</v>
      </c>
      <c r="M4055">
        <v>5979</v>
      </c>
      <c r="N4055">
        <v>4790</v>
      </c>
      <c r="O4055">
        <v>5802</v>
      </c>
      <c r="P4055">
        <v>6617</v>
      </c>
      <c r="Q4055">
        <v>5198</v>
      </c>
      <c r="R4055">
        <v>5932</v>
      </c>
      <c r="S4055">
        <v>5432</v>
      </c>
      <c r="T4055">
        <v>5518</v>
      </c>
      <c r="U4055">
        <v>6015</v>
      </c>
      <c r="V4055" s="1" t="s">
        <v>3491</v>
      </c>
      <c r="W4055" s="1" t="s">
        <v>2551</v>
      </c>
      <c r="X4055" s="5" t="s">
        <v>3492</v>
      </c>
      <c r="Y4055" s="5" t="s">
        <v>2564</v>
      </c>
      <c r="Z4055" s="5" t="s">
        <v>3191</v>
      </c>
      <c r="AA4055" s="5"/>
    </row>
    <row r="4056" spans="1:27" ht="12" customHeight="1" x14ac:dyDescent="0.15">
      <c r="A4056" s="1" t="s">
        <v>1016</v>
      </c>
      <c r="B4056" s="1" t="s">
        <v>8</v>
      </c>
      <c r="C4056" s="1" t="s">
        <v>77</v>
      </c>
      <c r="D4056" s="1" t="s">
        <v>2484</v>
      </c>
      <c r="E4056" s="1" t="s">
        <v>10</v>
      </c>
      <c r="F4056" s="1" t="s">
        <v>1017</v>
      </c>
      <c r="G4056" s="1" t="s">
        <v>249</v>
      </c>
      <c r="H4056" s="1" t="s">
        <v>235</v>
      </c>
      <c r="I4056">
        <v>10993</v>
      </c>
      <c r="J4056">
        <v>10091</v>
      </c>
      <c r="K4056">
        <v>10725</v>
      </c>
      <c r="L4056">
        <v>11052</v>
      </c>
      <c r="M4056">
        <v>11722</v>
      </c>
      <c r="N4056">
        <v>10739</v>
      </c>
      <c r="O4056">
        <v>11587</v>
      </c>
      <c r="P4056">
        <v>13105</v>
      </c>
      <c r="Q4056">
        <v>12464</v>
      </c>
      <c r="R4056">
        <v>12932</v>
      </c>
      <c r="S4056">
        <v>12786</v>
      </c>
      <c r="T4056">
        <v>12631</v>
      </c>
      <c r="U4056">
        <v>13432</v>
      </c>
      <c r="V4056" s="1" t="s">
        <v>3491</v>
      </c>
      <c r="W4056" s="1" t="s">
        <v>2551</v>
      </c>
      <c r="X4056" s="5" t="s">
        <v>3492</v>
      </c>
      <c r="Y4056" s="5" t="s">
        <v>2559</v>
      </c>
      <c r="Z4056" s="5" t="s">
        <v>2734</v>
      </c>
      <c r="AA4056" s="5"/>
    </row>
    <row r="4057" spans="1:27" ht="12" customHeight="1" x14ac:dyDescent="0.15">
      <c r="A4057" s="1" t="s">
        <v>1016</v>
      </c>
      <c r="B4057" s="1" t="s">
        <v>25</v>
      </c>
      <c r="C4057" s="1" t="s">
        <v>9</v>
      </c>
      <c r="D4057" s="1" t="s">
        <v>2484</v>
      </c>
      <c r="E4057" s="1" t="s">
        <v>10</v>
      </c>
      <c r="F4057" s="1" t="s">
        <v>1018</v>
      </c>
      <c r="G4057" s="1" t="s">
        <v>234</v>
      </c>
      <c r="H4057" s="1" t="s">
        <v>394</v>
      </c>
      <c r="I4057">
        <v>187756</v>
      </c>
      <c r="J4057">
        <v>153329</v>
      </c>
      <c r="K4057">
        <v>126862</v>
      </c>
      <c r="L4057">
        <v>169380</v>
      </c>
      <c r="M4057">
        <v>151029</v>
      </c>
      <c r="N4057">
        <v>138451</v>
      </c>
      <c r="O4057">
        <v>162573</v>
      </c>
      <c r="P4057">
        <v>160726</v>
      </c>
      <c r="Q4057">
        <v>154972</v>
      </c>
      <c r="R4057">
        <v>159207</v>
      </c>
      <c r="S4057">
        <v>121686</v>
      </c>
      <c r="T4057">
        <v>133568</v>
      </c>
      <c r="U4057">
        <v>158252</v>
      </c>
      <c r="V4057" s="1" t="s">
        <v>3491</v>
      </c>
      <c r="W4057" s="1" t="s">
        <v>2551</v>
      </c>
      <c r="X4057" s="5" t="s">
        <v>3493</v>
      </c>
      <c r="Y4057" s="5" t="s">
        <v>2553</v>
      </c>
      <c r="Z4057" s="5" t="s">
        <v>2734</v>
      </c>
      <c r="AA4057" s="5"/>
    </row>
    <row r="4058" spans="1:27" ht="12" customHeight="1" x14ac:dyDescent="0.15">
      <c r="A4058" s="1" t="s">
        <v>1016</v>
      </c>
      <c r="B4058" s="1" t="s">
        <v>25</v>
      </c>
      <c r="C4058" s="1" t="s">
        <v>15</v>
      </c>
      <c r="D4058" s="1" t="s">
        <v>2484</v>
      </c>
      <c r="E4058" s="1" t="s">
        <v>10</v>
      </c>
      <c r="F4058" s="1" t="s">
        <v>1018</v>
      </c>
      <c r="G4058" s="1" t="s">
        <v>238</v>
      </c>
      <c r="H4058" s="1" t="s">
        <v>239</v>
      </c>
      <c r="I4058">
        <v>11658</v>
      </c>
      <c r="J4058">
        <v>10238</v>
      </c>
      <c r="K4058">
        <v>9280</v>
      </c>
      <c r="L4058">
        <v>11877</v>
      </c>
      <c r="M4058">
        <v>11267</v>
      </c>
      <c r="N4058">
        <v>10040</v>
      </c>
      <c r="O4058">
        <v>12198</v>
      </c>
      <c r="P4058">
        <v>12248</v>
      </c>
      <c r="Q4058">
        <v>11588</v>
      </c>
      <c r="R4058">
        <v>11481</v>
      </c>
      <c r="S4058">
        <v>9686</v>
      </c>
      <c r="T4058">
        <v>10363</v>
      </c>
      <c r="U4058">
        <v>12394</v>
      </c>
      <c r="V4058" s="1" t="s">
        <v>3491</v>
      </c>
      <c r="W4058" s="1" t="s">
        <v>2551</v>
      </c>
      <c r="X4058" s="5" t="s">
        <v>3493</v>
      </c>
      <c r="Y4058" s="5" t="s">
        <v>2737</v>
      </c>
      <c r="Z4058" s="5" t="s">
        <v>2738</v>
      </c>
      <c r="AA4058" s="5"/>
    </row>
    <row r="4059" spans="1:27" ht="12" customHeight="1" x14ac:dyDescent="0.15">
      <c r="A4059" s="1" t="s">
        <v>1016</v>
      </c>
      <c r="B4059" s="1" t="s">
        <v>25</v>
      </c>
      <c r="C4059" s="1" t="s">
        <v>17</v>
      </c>
      <c r="D4059" s="1" t="s">
        <v>2484</v>
      </c>
      <c r="E4059" s="1" t="s">
        <v>10</v>
      </c>
      <c r="F4059" s="1" t="s">
        <v>1018</v>
      </c>
      <c r="G4059" s="1" t="s">
        <v>240</v>
      </c>
      <c r="H4059" s="1" t="s">
        <v>394</v>
      </c>
      <c r="I4059">
        <v>308433</v>
      </c>
      <c r="J4059">
        <v>219677</v>
      </c>
      <c r="K4059">
        <v>287960</v>
      </c>
      <c r="L4059">
        <v>410673</v>
      </c>
      <c r="M4059">
        <v>280142</v>
      </c>
      <c r="N4059">
        <v>281814</v>
      </c>
      <c r="O4059">
        <v>361784</v>
      </c>
      <c r="P4059">
        <v>348957</v>
      </c>
      <c r="Q4059">
        <v>306941</v>
      </c>
      <c r="R4059">
        <v>344108</v>
      </c>
      <c r="S4059">
        <v>203788</v>
      </c>
      <c r="T4059">
        <v>293945</v>
      </c>
      <c r="U4059">
        <v>314405</v>
      </c>
      <c r="V4059" s="1" t="s">
        <v>3491</v>
      </c>
      <c r="W4059" s="1" t="s">
        <v>2551</v>
      </c>
      <c r="X4059" s="5" t="s">
        <v>3493</v>
      </c>
      <c r="Y4059" s="5" t="s">
        <v>2561</v>
      </c>
      <c r="Z4059" s="5" t="s">
        <v>3191</v>
      </c>
      <c r="AA4059" s="5"/>
    </row>
    <row r="4060" spans="1:27" ht="12" customHeight="1" x14ac:dyDescent="0.15">
      <c r="A4060" s="1" t="s">
        <v>1016</v>
      </c>
      <c r="B4060" s="1" t="s">
        <v>25</v>
      </c>
      <c r="C4060" s="1" t="s">
        <v>19</v>
      </c>
      <c r="D4060" s="1" t="s">
        <v>2484</v>
      </c>
      <c r="E4060" s="1" t="s">
        <v>10</v>
      </c>
      <c r="F4060" s="1" t="s">
        <v>1018</v>
      </c>
      <c r="G4060" s="1" t="s">
        <v>242</v>
      </c>
      <c r="H4060" s="1" t="s">
        <v>394</v>
      </c>
      <c r="I4060">
        <v>278548</v>
      </c>
      <c r="J4060">
        <v>287785</v>
      </c>
      <c r="K4060">
        <v>242913</v>
      </c>
      <c r="L4060">
        <v>294761</v>
      </c>
      <c r="M4060">
        <v>286564</v>
      </c>
      <c r="N4060">
        <v>243875</v>
      </c>
      <c r="O4060">
        <v>316356</v>
      </c>
      <c r="P4060">
        <v>280243</v>
      </c>
      <c r="Q4060">
        <v>257289</v>
      </c>
      <c r="R4060">
        <v>224777</v>
      </c>
      <c r="S4060">
        <v>187116</v>
      </c>
      <c r="T4060">
        <v>224603</v>
      </c>
      <c r="U4060">
        <v>239677</v>
      </c>
      <c r="V4060" s="1" t="s">
        <v>3491</v>
      </c>
      <c r="W4060" s="1" t="s">
        <v>2551</v>
      </c>
      <c r="X4060" s="5" t="s">
        <v>3493</v>
      </c>
      <c r="Y4060" s="5" t="s">
        <v>2557</v>
      </c>
      <c r="Z4060" s="5" t="s">
        <v>2734</v>
      </c>
      <c r="AA4060" s="5"/>
    </row>
    <row r="4061" spans="1:27" ht="12" customHeight="1" x14ac:dyDescent="0.15">
      <c r="A4061" s="1" t="s">
        <v>1016</v>
      </c>
      <c r="B4061" s="1" t="s">
        <v>25</v>
      </c>
      <c r="C4061" s="1" t="s">
        <v>21</v>
      </c>
      <c r="D4061" s="1" t="s">
        <v>2484</v>
      </c>
      <c r="E4061" s="1" t="s">
        <v>10</v>
      </c>
      <c r="F4061" s="1" t="s">
        <v>1018</v>
      </c>
      <c r="G4061" s="1" t="s">
        <v>245</v>
      </c>
      <c r="H4061" s="1" t="s">
        <v>239</v>
      </c>
      <c r="I4061">
        <v>14520</v>
      </c>
      <c r="J4061">
        <v>16233</v>
      </c>
      <c r="K4061">
        <v>14034</v>
      </c>
      <c r="L4061">
        <v>15166</v>
      </c>
      <c r="M4061">
        <v>17188</v>
      </c>
      <c r="N4061">
        <v>14539</v>
      </c>
      <c r="O4061">
        <v>18604</v>
      </c>
      <c r="P4061">
        <v>17684</v>
      </c>
      <c r="Q4061">
        <v>15014</v>
      </c>
      <c r="R4061">
        <v>12157</v>
      </c>
      <c r="S4061">
        <v>12265</v>
      </c>
      <c r="T4061">
        <v>15171</v>
      </c>
      <c r="U4061">
        <v>15532</v>
      </c>
      <c r="V4061" s="1" t="s">
        <v>3491</v>
      </c>
      <c r="W4061" s="1" t="s">
        <v>2551</v>
      </c>
      <c r="X4061" s="5" t="s">
        <v>3493</v>
      </c>
      <c r="Y4061" s="5" t="s">
        <v>2740</v>
      </c>
      <c r="Z4061" s="5" t="s">
        <v>2738</v>
      </c>
      <c r="AA4061" s="5"/>
    </row>
    <row r="4062" spans="1:27" ht="12" customHeight="1" x14ac:dyDescent="0.15">
      <c r="A4062" s="1" t="s">
        <v>1016</v>
      </c>
      <c r="B4062" s="1" t="s">
        <v>25</v>
      </c>
      <c r="C4062" s="1" t="s">
        <v>23</v>
      </c>
      <c r="D4062" s="1" t="s">
        <v>2484</v>
      </c>
      <c r="E4062" s="1" t="s">
        <v>10</v>
      </c>
      <c r="F4062" s="1" t="s">
        <v>1018</v>
      </c>
      <c r="G4062" s="1" t="s">
        <v>247</v>
      </c>
      <c r="H4062" s="1" t="s">
        <v>394</v>
      </c>
      <c r="I4062">
        <v>190339</v>
      </c>
      <c r="J4062">
        <v>117676</v>
      </c>
      <c r="K4062">
        <v>167263</v>
      </c>
      <c r="L4062">
        <v>234012</v>
      </c>
      <c r="M4062">
        <v>161592</v>
      </c>
      <c r="N4062">
        <v>155678</v>
      </c>
      <c r="O4062">
        <v>224268</v>
      </c>
      <c r="P4062">
        <v>219557</v>
      </c>
      <c r="Q4062">
        <v>192657</v>
      </c>
      <c r="R4062">
        <v>212382</v>
      </c>
      <c r="S4062">
        <v>113221</v>
      </c>
      <c r="T4062">
        <v>175584</v>
      </c>
      <c r="U4062">
        <v>194233</v>
      </c>
      <c r="V4062" s="1" t="s">
        <v>3491</v>
      </c>
      <c r="W4062" s="1" t="s">
        <v>2551</v>
      </c>
      <c r="X4062" s="5" t="s">
        <v>3493</v>
      </c>
      <c r="Y4062" s="5" t="s">
        <v>2564</v>
      </c>
      <c r="Z4062" s="5" t="s">
        <v>2734</v>
      </c>
      <c r="AA4062" s="5"/>
    </row>
    <row r="4063" spans="1:27" ht="12" customHeight="1" x14ac:dyDescent="0.15">
      <c r="A4063" s="1" t="s">
        <v>1016</v>
      </c>
      <c r="B4063" s="1" t="s">
        <v>25</v>
      </c>
      <c r="C4063" s="1" t="s">
        <v>77</v>
      </c>
      <c r="D4063" s="1" t="s">
        <v>2484</v>
      </c>
      <c r="E4063" s="1" t="s">
        <v>10</v>
      </c>
      <c r="F4063" s="1" t="s">
        <v>1018</v>
      </c>
      <c r="G4063" s="1" t="s">
        <v>249</v>
      </c>
      <c r="H4063" s="1" t="s">
        <v>394</v>
      </c>
      <c r="I4063">
        <v>952699</v>
      </c>
      <c r="J4063">
        <v>920244</v>
      </c>
      <c r="K4063">
        <v>924890</v>
      </c>
      <c r="L4063">
        <v>976170</v>
      </c>
      <c r="M4063">
        <v>959185</v>
      </c>
      <c r="N4063">
        <v>979897</v>
      </c>
      <c r="O4063">
        <v>963630</v>
      </c>
      <c r="P4063">
        <v>972190</v>
      </c>
      <c r="Q4063">
        <v>982834</v>
      </c>
      <c r="R4063">
        <v>1047667</v>
      </c>
      <c r="S4063">
        <v>1071481</v>
      </c>
      <c r="T4063">
        <v>1097484</v>
      </c>
      <c r="U4063">
        <v>1134908</v>
      </c>
      <c r="V4063" s="1" t="s">
        <v>3491</v>
      </c>
      <c r="W4063" s="1" t="s">
        <v>2551</v>
      </c>
      <c r="X4063" s="5" t="s">
        <v>3493</v>
      </c>
      <c r="Y4063" s="5" t="s">
        <v>2559</v>
      </c>
      <c r="Z4063" s="5" t="s">
        <v>2734</v>
      </c>
      <c r="AA4063" s="5"/>
    </row>
    <row r="4064" spans="1:27" ht="12" customHeight="1" x14ac:dyDescent="0.15">
      <c r="A4064" s="1" t="s">
        <v>1016</v>
      </c>
      <c r="B4064" s="1" t="s">
        <v>27</v>
      </c>
      <c r="C4064" s="1" t="s">
        <v>9</v>
      </c>
      <c r="D4064" s="1" t="s">
        <v>2484</v>
      </c>
      <c r="E4064" s="1" t="s">
        <v>10</v>
      </c>
      <c r="F4064" s="1" t="s">
        <v>5047</v>
      </c>
      <c r="G4064" s="1" t="s">
        <v>234</v>
      </c>
      <c r="H4064" s="1" t="s">
        <v>530</v>
      </c>
      <c r="I4064">
        <v>316</v>
      </c>
      <c r="J4064">
        <v>323</v>
      </c>
      <c r="K4064">
        <v>252</v>
      </c>
      <c r="L4064">
        <v>374</v>
      </c>
      <c r="M4064">
        <v>377</v>
      </c>
      <c r="N4064">
        <v>396</v>
      </c>
      <c r="O4064">
        <v>409</v>
      </c>
      <c r="P4064">
        <v>369</v>
      </c>
      <c r="Q4064">
        <v>395</v>
      </c>
      <c r="R4064">
        <v>393</v>
      </c>
      <c r="S4064">
        <v>285</v>
      </c>
      <c r="T4064">
        <v>369</v>
      </c>
      <c r="U4064">
        <v>361</v>
      </c>
      <c r="V4064" s="1" t="s">
        <v>3491</v>
      </c>
      <c r="W4064" s="1" t="s">
        <v>2551</v>
      </c>
      <c r="X4064" s="5" t="s">
        <v>5211</v>
      </c>
      <c r="Y4064" s="5" t="s">
        <v>2553</v>
      </c>
      <c r="Z4064" s="5" t="s">
        <v>2998</v>
      </c>
      <c r="AA4064" s="5"/>
    </row>
    <row r="4065" spans="1:27" ht="12" customHeight="1" x14ac:dyDescent="0.15">
      <c r="A4065" s="1" t="s">
        <v>1016</v>
      </c>
      <c r="B4065" s="1" t="s">
        <v>27</v>
      </c>
      <c r="C4065" s="1" t="s">
        <v>15</v>
      </c>
      <c r="D4065" s="1" t="s">
        <v>2484</v>
      </c>
      <c r="E4065" s="1" t="s">
        <v>10</v>
      </c>
      <c r="F4065" s="1" t="s">
        <v>5047</v>
      </c>
      <c r="G4065" s="1" t="s">
        <v>238</v>
      </c>
      <c r="H4065" s="1" t="s">
        <v>239</v>
      </c>
      <c r="I4065">
        <v>2472</v>
      </c>
      <c r="J4065">
        <v>2754</v>
      </c>
      <c r="K4065">
        <v>2695</v>
      </c>
      <c r="L4065">
        <v>3102</v>
      </c>
      <c r="M4065">
        <v>2768</v>
      </c>
      <c r="N4065">
        <v>2771</v>
      </c>
      <c r="O4065">
        <v>3417</v>
      </c>
      <c r="P4065">
        <v>3267</v>
      </c>
      <c r="Q4065">
        <v>3132</v>
      </c>
      <c r="R4065">
        <v>3151</v>
      </c>
      <c r="S4065">
        <v>2591</v>
      </c>
      <c r="T4065">
        <v>2582</v>
      </c>
      <c r="U4065">
        <v>2339</v>
      </c>
      <c r="V4065" s="1" t="s">
        <v>3491</v>
      </c>
      <c r="W4065" s="1" t="s">
        <v>2551</v>
      </c>
      <c r="X4065" s="5" t="s">
        <v>5211</v>
      </c>
      <c r="Y4065" s="5" t="s">
        <v>2737</v>
      </c>
      <c r="Z4065" s="5" t="s">
        <v>2738</v>
      </c>
      <c r="AA4065" s="5"/>
    </row>
    <row r="4066" spans="1:27" ht="12" customHeight="1" x14ac:dyDescent="0.15">
      <c r="A4066" s="1" t="s">
        <v>1016</v>
      </c>
      <c r="B4066" s="1" t="s">
        <v>27</v>
      </c>
      <c r="C4066" s="1" t="s">
        <v>17</v>
      </c>
      <c r="D4066" s="1" t="s">
        <v>2484</v>
      </c>
      <c r="E4066" s="1" t="s">
        <v>10</v>
      </c>
      <c r="F4066" s="1" t="s">
        <v>5047</v>
      </c>
      <c r="G4066" s="1" t="s">
        <v>240</v>
      </c>
      <c r="H4066" s="1" t="s">
        <v>530</v>
      </c>
      <c r="I4066">
        <v>176</v>
      </c>
      <c r="J4066">
        <v>295</v>
      </c>
      <c r="K4066">
        <v>322</v>
      </c>
      <c r="L4066">
        <v>299</v>
      </c>
      <c r="M4066">
        <v>191</v>
      </c>
      <c r="N4066">
        <v>227</v>
      </c>
      <c r="O4066">
        <v>210</v>
      </c>
      <c r="P4066">
        <v>256</v>
      </c>
      <c r="Q4066">
        <v>238</v>
      </c>
      <c r="R4066">
        <v>195</v>
      </c>
      <c r="S4066">
        <v>132</v>
      </c>
      <c r="T4066">
        <v>72</v>
      </c>
      <c r="U4066">
        <v>94</v>
      </c>
      <c r="V4066" s="1" t="s">
        <v>3491</v>
      </c>
      <c r="W4066" s="1" t="s">
        <v>2551</v>
      </c>
      <c r="X4066" s="5" t="s">
        <v>5211</v>
      </c>
      <c r="Y4066" s="5" t="s">
        <v>2561</v>
      </c>
      <c r="Z4066" s="5" t="s">
        <v>3207</v>
      </c>
      <c r="AA4066" s="5"/>
    </row>
    <row r="4067" spans="1:27" ht="12" customHeight="1" x14ac:dyDescent="0.15">
      <c r="A4067" s="1" t="s">
        <v>1016</v>
      </c>
      <c r="B4067" s="1" t="s">
        <v>27</v>
      </c>
      <c r="C4067" s="1" t="s">
        <v>19</v>
      </c>
      <c r="D4067" s="1" t="s">
        <v>2484</v>
      </c>
      <c r="E4067" s="1" t="s">
        <v>10</v>
      </c>
      <c r="F4067" s="1" t="s">
        <v>5047</v>
      </c>
      <c r="G4067" s="1" t="s">
        <v>242</v>
      </c>
      <c r="H4067" s="1" t="s">
        <v>530</v>
      </c>
      <c r="I4067">
        <v>518</v>
      </c>
      <c r="J4067">
        <v>491</v>
      </c>
      <c r="K4067">
        <v>410</v>
      </c>
      <c r="L4067">
        <v>480</v>
      </c>
      <c r="M4067">
        <v>574</v>
      </c>
      <c r="N4067">
        <v>539</v>
      </c>
      <c r="O4067">
        <v>542</v>
      </c>
      <c r="P4067">
        <v>636</v>
      </c>
      <c r="Q4067">
        <v>553</v>
      </c>
      <c r="R4067">
        <v>574</v>
      </c>
      <c r="S4067">
        <v>424</v>
      </c>
      <c r="T4067">
        <v>544</v>
      </c>
      <c r="U4067">
        <v>474</v>
      </c>
      <c r="V4067" s="1" t="s">
        <v>3491</v>
      </c>
      <c r="W4067" s="1" t="s">
        <v>2551</v>
      </c>
      <c r="X4067" s="5" t="s">
        <v>5211</v>
      </c>
      <c r="Y4067" s="5" t="s">
        <v>2557</v>
      </c>
      <c r="Z4067" s="5" t="s">
        <v>2998</v>
      </c>
      <c r="AA4067" s="5"/>
    </row>
    <row r="4068" spans="1:27" ht="12" customHeight="1" x14ac:dyDescent="0.15">
      <c r="A4068" s="1" t="s">
        <v>1016</v>
      </c>
      <c r="B4068" s="1" t="s">
        <v>27</v>
      </c>
      <c r="C4068" s="1" t="s">
        <v>21</v>
      </c>
      <c r="D4068" s="1" t="s">
        <v>2484</v>
      </c>
      <c r="E4068" s="1" t="s">
        <v>10</v>
      </c>
      <c r="F4068" s="1" t="s">
        <v>5047</v>
      </c>
      <c r="G4068" s="1" t="s">
        <v>245</v>
      </c>
      <c r="H4068" s="1" t="s">
        <v>239</v>
      </c>
      <c r="I4068">
        <v>2950</v>
      </c>
      <c r="J4068">
        <v>3409</v>
      </c>
      <c r="K4068">
        <v>3397</v>
      </c>
      <c r="L4068">
        <v>3601</v>
      </c>
      <c r="M4068">
        <v>3653</v>
      </c>
      <c r="N4068">
        <v>3294</v>
      </c>
      <c r="O4068">
        <v>3902</v>
      </c>
      <c r="P4068">
        <v>4735</v>
      </c>
      <c r="Q4068">
        <v>3731</v>
      </c>
      <c r="R4068">
        <v>3697</v>
      </c>
      <c r="S4068">
        <v>3094</v>
      </c>
      <c r="T4068">
        <v>3175</v>
      </c>
      <c r="U4068">
        <v>2572</v>
      </c>
      <c r="V4068" s="1" t="s">
        <v>3491</v>
      </c>
      <c r="W4068" s="1" t="s">
        <v>2551</v>
      </c>
      <c r="X4068" s="5" t="s">
        <v>5211</v>
      </c>
      <c r="Y4068" s="5" t="s">
        <v>2740</v>
      </c>
      <c r="Z4068" s="5" t="s">
        <v>2738</v>
      </c>
      <c r="AA4068" s="5"/>
    </row>
    <row r="4069" spans="1:27" ht="12" customHeight="1" x14ac:dyDescent="0.15">
      <c r="A4069" s="1" t="s">
        <v>1016</v>
      </c>
      <c r="B4069" s="1" t="s">
        <v>27</v>
      </c>
      <c r="C4069" s="1" t="s">
        <v>23</v>
      </c>
      <c r="D4069" s="1" t="s">
        <v>2484</v>
      </c>
      <c r="E4069" s="1" t="s">
        <v>10</v>
      </c>
      <c r="F4069" s="1" t="s">
        <v>5047</v>
      </c>
      <c r="G4069" s="1" t="s">
        <v>247</v>
      </c>
      <c r="H4069" s="1" t="s">
        <v>530</v>
      </c>
      <c r="I4069">
        <v>43</v>
      </c>
      <c r="J4069">
        <v>56</v>
      </c>
      <c r="K4069">
        <v>49</v>
      </c>
      <c r="L4069">
        <v>61</v>
      </c>
      <c r="M4069">
        <v>58</v>
      </c>
      <c r="N4069">
        <v>57</v>
      </c>
      <c r="O4069">
        <v>48</v>
      </c>
      <c r="P4069">
        <v>67</v>
      </c>
      <c r="Q4069">
        <v>70</v>
      </c>
      <c r="R4069">
        <v>50</v>
      </c>
      <c r="S4069">
        <v>53</v>
      </c>
      <c r="T4069">
        <v>41</v>
      </c>
      <c r="U4069">
        <v>35</v>
      </c>
      <c r="V4069" s="1" t="s">
        <v>3491</v>
      </c>
      <c r="W4069" s="1" t="s">
        <v>2551</v>
      </c>
      <c r="X4069" s="5" t="s">
        <v>5211</v>
      </c>
      <c r="Y4069" s="5" t="s">
        <v>2564</v>
      </c>
      <c r="Z4069" s="5" t="s">
        <v>3207</v>
      </c>
      <c r="AA4069" s="5"/>
    </row>
    <row r="4070" spans="1:27" ht="12" customHeight="1" x14ac:dyDescent="0.15">
      <c r="A4070" s="1" t="s">
        <v>1016</v>
      </c>
      <c r="B4070" s="1" t="s">
        <v>27</v>
      </c>
      <c r="C4070" s="1" t="s">
        <v>77</v>
      </c>
      <c r="D4070" s="1" t="s">
        <v>2484</v>
      </c>
      <c r="E4070" s="1" t="s">
        <v>10</v>
      </c>
      <c r="F4070" s="1" t="s">
        <v>5047</v>
      </c>
      <c r="G4070" s="1" t="s">
        <v>249</v>
      </c>
      <c r="H4070" s="1" t="s">
        <v>530</v>
      </c>
      <c r="I4070">
        <v>1129</v>
      </c>
      <c r="J4070">
        <v>1199</v>
      </c>
      <c r="K4070">
        <v>1313</v>
      </c>
      <c r="L4070">
        <v>1445</v>
      </c>
      <c r="M4070">
        <v>1383</v>
      </c>
      <c r="N4070">
        <v>1409</v>
      </c>
      <c r="O4070">
        <v>1439</v>
      </c>
      <c r="P4070">
        <v>1360</v>
      </c>
      <c r="Q4070">
        <v>1371</v>
      </c>
      <c r="R4070">
        <v>1335</v>
      </c>
      <c r="S4070">
        <v>1274</v>
      </c>
      <c r="T4070">
        <v>1130</v>
      </c>
      <c r="U4070">
        <v>1075</v>
      </c>
      <c r="V4070" s="1" t="s">
        <v>3491</v>
      </c>
      <c r="W4070" s="1" t="s">
        <v>2551</v>
      </c>
      <c r="X4070" s="5" t="s">
        <v>5211</v>
      </c>
      <c r="Y4070" s="5" t="s">
        <v>2559</v>
      </c>
      <c r="Z4070" s="5" t="s">
        <v>2998</v>
      </c>
      <c r="AA4070" s="5"/>
    </row>
    <row r="4071" spans="1:27" ht="12" customHeight="1" x14ac:dyDescent="0.15">
      <c r="A4071" s="1" t="s">
        <v>1016</v>
      </c>
      <c r="B4071" s="1" t="s">
        <v>29</v>
      </c>
      <c r="C4071" s="1" t="s">
        <v>9</v>
      </c>
      <c r="D4071" s="1" t="s">
        <v>2484</v>
      </c>
      <c r="E4071" s="1" t="s">
        <v>10</v>
      </c>
      <c r="F4071" s="1" t="s">
        <v>1019</v>
      </c>
      <c r="G4071" s="1" t="s">
        <v>234</v>
      </c>
      <c r="H4071" s="1" t="s">
        <v>530</v>
      </c>
      <c r="I4071">
        <v>18588</v>
      </c>
      <c r="J4071">
        <v>16490</v>
      </c>
      <c r="K4071">
        <v>14637</v>
      </c>
      <c r="L4071">
        <v>18600</v>
      </c>
      <c r="M4071">
        <v>19148</v>
      </c>
      <c r="N4071">
        <v>16378</v>
      </c>
      <c r="O4071">
        <v>13762</v>
      </c>
      <c r="P4071">
        <v>16596</v>
      </c>
      <c r="Q4071">
        <v>15022</v>
      </c>
      <c r="R4071">
        <v>13521</v>
      </c>
      <c r="S4071">
        <v>11674</v>
      </c>
      <c r="T4071">
        <v>9782</v>
      </c>
      <c r="U4071">
        <v>12480</v>
      </c>
      <c r="V4071" s="1" t="s">
        <v>3491</v>
      </c>
      <c r="W4071" s="1" t="s">
        <v>2551</v>
      </c>
      <c r="X4071" s="5" t="s">
        <v>3494</v>
      </c>
      <c r="Y4071" s="5" t="s">
        <v>2553</v>
      </c>
      <c r="Z4071" s="5" t="s">
        <v>2998</v>
      </c>
      <c r="AA4071" s="5"/>
    </row>
    <row r="4072" spans="1:27" ht="12" customHeight="1" x14ac:dyDescent="0.15">
      <c r="A4072" s="1" t="s">
        <v>1016</v>
      </c>
      <c r="B4072" s="1" t="s">
        <v>29</v>
      </c>
      <c r="C4072" s="1" t="s">
        <v>15</v>
      </c>
      <c r="D4072" s="1" t="s">
        <v>2484</v>
      </c>
      <c r="E4072" s="1" t="s">
        <v>10</v>
      </c>
      <c r="F4072" s="1" t="s">
        <v>1019</v>
      </c>
      <c r="G4072" s="1" t="s">
        <v>238</v>
      </c>
      <c r="H4072" s="1" t="s">
        <v>239</v>
      </c>
      <c r="I4072">
        <v>2552</v>
      </c>
      <c r="J4072">
        <v>2711</v>
      </c>
      <c r="K4072">
        <v>2335</v>
      </c>
      <c r="L4072">
        <v>2964</v>
      </c>
      <c r="M4072">
        <v>3126</v>
      </c>
      <c r="N4072">
        <v>2546</v>
      </c>
      <c r="O4072">
        <v>2296</v>
      </c>
      <c r="P4072">
        <v>2879</v>
      </c>
      <c r="Q4072">
        <v>2939</v>
      </c>
      <c r="R4072">
        <v>2298</v>
      </c>
      <c r="S4072">
        <v>2149</v>
      </c>
      <c r="T4072">
        <v>1777</v>
      </c>
      <c r="U4072">
        <v>2748</v>
      </c>
      <c r="V4072" s="1" t="s">
        <v>3491</v>
      </c>
      <c r="W4072" s="1" t="s">
        <v>2551</v>
      </c>
      <c r="X4072" s="5" t="s">
        <v>3494</v>
      </c>
      <c r="Y4072" s="5" t="s">
        <v>2737</v>
      </c>
      <c r="Z4072" s="5" t="s">
        <v>2738</v>
      </c>
      <c r="AA4072" s="5"/>
    </row>
    <row r="4073" spans="1:27" ht="12" customHeight="1" x14ac:dyDescent="0.15">
      <c r="A4073" s="1" t="s">
        <v>1016</v>
      </c>
      <c r="B4073" s="1" t="s">
        <v>29</v>
      </c>
      <c r="C4073" s="1" t="s">
        <v>17</v>
      </c>
      <c r="D4073" s="1" t="s">
        <v>2484</v>
      </c>
      <c r="E4073" s="1" t="s">
        <v>10</v>
      </c>
      <c r="F4073" s="1" t="s">
        <v>1019</v>
      </c>
      <c r="G4073" s="1" t="s">
        <v>240</v>
      </c>
      <c r="H4073" s="1" t="s">
        <v>530</v>
      </c>
      <c r="I4073">
        <v>9305</v>
      </c>
      <c r="J4073">
        <v>9504</v>
      </c>
      <c r="K4073">
        <v>7247</v>
      </c>
      <c r="L4073">
        <v>9370</v>
      </c>
      <c r="M4073">
        <v>9820</v>
      </c>
      <c r="N4073">
        <v>9149</v>
      </c>
      <c r="O4073">
        <v>9239</v>
      </c>
      <c r="P4073">
        <v>7656</v>
      </c>
      <c r="Q4073">
        <v>5643</v>
      </c>
      <c r="R4073">
        <v>4001</v>
      </c>
      <c r="S4073">
        <v>2225</v>
      </c>
      <c r="T4073">
        <v>2388</v>
      </c>
      <c r="U4073">
        <v>4435</v>
      </c>
      <c r="V4073" s="1" t="s">
        <v>3491</v>
      </c>
      <c r="W4073" s="1" t="s">
        <v>2551</v>
      </c>
      <c r="X4073" s="5" t="s">
        <v>3494</v>
      </c>
      <c r="Y4073" s="5" t="s">
        <v>2561</v>
      </c>
      <c r="Z4073" s="5" t="s">
        <v>3207</v>
      </c>
      <c r="AA4073" s="5"/>
    </row>
    <row r="4074" spans="1:27" ht="12" customHeight="1" x14ac:dyDescent="0.15">
      <c r="A4074" s="1" t="s">
        <v>1016</v>
      </c>
      <c r="B4074" s="1" t="s">
        <v>29</v>
      </c>
      <c r="C4074" s="1" t="s">
        <v>19</v>
      </c>
      <c r="D4074" s="1" t="s">
        <v>2484</v>
      </c>
      <c r="E4074" s="1" t="s">
        <v>10</v>
      </c>
      <c r="F4074" s="1" t="s">
        <v>1019</v>
      </c>
      <c r="G4074" s="1" t="s">
        <v>242</v>
      </c>
      <c r="H4074" s="1" t="s">
        <v>530</v>
      </c>
      <c r="I4074">
        <v>17931</v>
      </c>
      <c r="J4074">
        <v>17534</v>
      </c>
      <c r="K4074">
        <v>14193</v>
      </c>
      <c r="L4074">
        <v>18110</v>
      </c>
      <c r="M4074">
        <v>18330</v>
      </c>
      <c r="N4074">
        <v>16465</v>
      </c>
      <c r="O4074">
        <v>13709</v>
      </c>
      <c r="P4074">
        <v>15193</v>
      </c>
      <c r="Q4074">
        <v>15283</v>
      </c>
      <c r="R4074">
        <v>12213</v>
      </c>
      <c r="S4074">
        <v>10109</v>
      </c>
      <c r="T4074">
        <v>10830</v>
      </c>
      <c r="U4074">
        <v>13945</v>
      </c>
      <c r="V4074" s="1" t="s">
        <v>3491</v>
      </c>
      <c r="W4074" s="1" t="s">
        <v>2551</v>
      </c>
      <c r="X4074" s="5" t="s">
        <v>3494</v>
      </c>
      <c r="Y4074" s="5" t="s">
        <v>2557</v>
      </c>
      <c r="Z4074" s="5" t="s">
        <v>2998</v>
      </c>
      <c r="AA4074" s="5"/>
    </row>
    <row r="4075" spans="1:27" ht="12" customHeight="1" x14ac:dyDescent="0.15">
      <c r="A4075" s="1" t="s">
        <v>1016</v>
      </c>
      <c r="B4075" s="1" t="s">
        <v>29</v>
      </c>
      <c r="C4075" s="1" t="s">
        <v>21</v>
      </c>
      <c r="D4075" s="1" t="s">
        <v>2484</v>
      </c>
      <c r="E4075" s="1" t="s">
        <v>10</v>
      </c>
      <c r="F4075" s="1" t="s">
        <v>1019</v>
      </c>
      <c r="G4075" s="1" t="s">
        <v>245</v>
      </c>
      <c r="H4075" s="1" t="s">
        <v>239</v>
      </c>
      <c r="I4075">
        <v>2865</v>
      </c>
      <c r="J4075">
        <v>3015</v>
      </c>
      <c r="K4075">
        <v>2493</v>
      </c>
      <c r="L4075">
        <v>3176</v>
      </c>
      <c r="M4075">
        <v>3288</v>
      </c>
      <c r="N4075">
        <v>2898</v>
      </c>
      <c r="O4075">
        <v>2605</v>
      </c>
      <c r="P4075">
        <v>2917</v>
      </c>
      <c r="Q4075">
        <v>3176</v>
      </c>
      <c r="R4075">
        <v>2348</v>
      </c>
      <c r="S4075">
        <v>1992</v>
      </c>
      <c r="T4075">
        <v>2085</v>
      </c>
      <c r="U4075">
        <v>2778</v>
      </c>
      <c r="V4075" s="1" t="s">
        <v>3491</v>
      </c>
      <c r="W4075" s="1" t="s">
        <v>2551</v>
      </c>
      <c r="X4075" s="5" t="s">
        <v>3494</v>
      </c>
      <c r="Y4075" s="5" t="s">
        <v>2740</v>
      </c>
      <c r="Z4075" s="5" t="s">
        <v>2738</v>
      </c>
      <c r="AA4075" s="5"/>
    </row>
    <row r="4076" spans="1:27" ht="12" customHeight="1" x14ac:dyDescent="0.15">
      <c r="A4076" s="1" t="s">
        <v>1016</v>
      </c>
      <c r="B4076" s="1" t="s">
        <v>29</v>
      </c>
      <c r="C4076" s="1" t="s">
        <v>23</v>
      </c>
      <c r="D4076" s="1" t="s">
        <v>2484</v>
      </c>
      <c r="E4076" s="1" t="s">
        <v>10</v>
      </c>
      <c r="F4076" s="1" t="s">
        <v>1019</v>
      </c>
      <c r="G4076" s="1" t="s">
        <v>247</v>
      </c>
      <c r="H4076" s="1" t="s">
        <v>530</v>
      </c>
      <c r="I4076">
        <v>9502</v>
      </c>
      <c r="J4076">
        <v>9697</v>
      </c>
      <c r="K4076">
        <v>7379</v>
      </c>
      <c r="L4076">
        <v>9544</v>
      </c>
      <c r="M4076">
        <v>9941</v>
      </c>
      <c r="N4076">
        <v>9336</v>
      </c>
      <c r="O4076">
        <v>9490</v>
      </c>
      <c r="P4076">
        <v>7803</v>
      </c>
      <c r="Q4076">
        <v>5815</v>
      </c>
      <c r="R4076">
        <v>4133</v>
      </c>
      <c r="S4076">
        <v>2390</v>
      </c>
      <c r="T4076">
        <v>2501</v>
      </c>
      <c r="U4076">
        <v>4571</v>
      </c>
      <c r="V4076" s="1" t="s">
        <v>3491</v>
      </c>
      <c r="W4076" s="1" t="s">
        <v>2551</v>
      </c>
      <c r="X4076" s="5" t="s">
        <v>3494</v>
      </c>
      <c r="Y4076" s="5" t="s">
        <v>2564</v>
      </c>
      <c r="Z4076" s="5" t="s">
        <v>3207</v>
      </c>
      <c r="AA4076" s="5"/>
    </row>
    <row r="4077" spans="1:27" ht="12" customHeight="1" x14ac:dyDescent="0.15">
      <c r="A4077" s="1" t="s">
        <v>1016</v>
      </c>
      <c r="B4077" s="1" t="s">
        <v>29</v>
      </c>
      <c r="C4077" s="1" t="s">
        <v>77</v>
      </c>
      <c r="D4077" s="1" t="s">
        <v>2484</v>
      </c>
      <c r="E4077" s="1" t="s">
        <v>10</v>
      </c>
      <c r="F4077" s="1" t="s">
        <v>1019</v>
      </c>
      <c r="G4077" s="1" t="s">
        <v>249</v>
      </c>
      <c r="H4077" s="1" t="s">
        <v>530</v>
      </c>
      <c r="I4077">
        <v>6582</v>
      </c>
      <c r="J4077">
        <v>5344</v>
      </c>
      <c r="K4077">
        <v>5657</v>
      </c>
      <c r="L4077">
        <v>5973</v>
      </c>
      <c r="M4077">
        <v>6670</v>
      </c>
      <c r="N4077">
        <v>6395</v>
      </c>
      <c r="O4077">
        <v>6197</v>
      </c>
      <c r="P4077">
        <v>7452</v>
      </c>
      <c r="Q4077">
        <v>7019</v>
      </c>
      <c r="R4077">
        <v>8194</v>
      </c>
      <c r="S4077">
        <v>9594</v>
      </c>
      <c r="T4077">
        <v>8433</v>
      </c>
      <c r="U4077">
        <v>6832</v>
      </c>
      <c r="V4077" s="1" t="s">
        <v>3491</v>
      </c>
      <c r="W4077" s="1" t="s">
        <v>2551</v>
      </c>
      <c r="X4077" s="5" t="s">
        <v>3494</v>
      </c>
      <c r="Y4077" s="5" t="s">
        <v>2559</v>
      </c>
      <c r="Z4077" s="5" t="s">
        <v>2998</v>
      </c>
      <c r="AA4077" s="5"/>
    </row>
    <row r="4078" spans="1:27" ht="12" customHeight="1" x14ac:dyDescent="0.15">
      <c r="A4078" s="1" t="s">
        <v>1016</v>
      </c>
      <c r="B4078" s="1" t="s">
        <v>212</v>
      </c>
      <c r="C4078" s="1" t="s">
        <v>9</v>
      </c>
      <c r="D4078" s="1" t="s">
        <v>2484</v>
      </c>
      <c r="E4078" s="1" t="s">
        <v>213</v>
      </c>
      <c r="F4078" s="1" t="s">
        <v>284</v>
      </c>
      <c r="G4078" s="1" t="s">
        <v>215</v>
      </c>
      <c r="H4078" s="1" t="s">
        <v>216</v>
      </c>
      <c r="I4078">
        <v>10824</v>
      </c>
      <c r="J4078">
        <v>10895</v>
      </c>
      <c r="K4078">
        <v>10873</v>
      </c>
      <c r="L4078">
        <v>10816</v>
      </c>
      <c r="M4078">
        <v>10929</v>
      </c>
      <c r="N4078">
        <v>10884</v>
      </c>
      <c r="O4078">
        <v>10915</v>
      </c>
      <c r="P4078">
        <v>10829</v>
      </c>
      <c r="Q4078">
        <v>10764</v>
      </c>
      <c r="R4078">
        <v>10701</v>
      </c>
      <c r="S4078">
        <v>10077</v>
      </c>
      <c r="T4078">
        <v>9957</v>
      </c>
      <c r="U4078">
        <v>9904</v>
      </c>
      <c r="V4078" s="1" t="s">
        <v>3491</v>
      </c>
      <c r="W4078" s="1" t="s">
        <v>2717</v>
      </c>
      <c r="X4078" s="5" t="s">
        <v>3044</v>
      </c>
      <c r="Y4078" s="5" t="s">
        <v>2719</v>
      </c>
      <c r="Z4078" s="5" t="s">
        <v>2720</v>
      </c>
      <c r="AA4078" s="5"/>
    </row>
    <row r="4079" spans="1:27" ht="12" customHeight="1" x14ac:dyDescent="0.15">
      <c r="A4079" s="1" t="s">
        <v>1016</v>
      </c>
      <c r="B4079" s="1" t="s">
        <v>285</v>
      </c>
      <c r="C4079" s="1" t="s">
        <v>9</v>
      </c>
      <c r="D4079" s="1" t="s">
        <v>2484</v>
      </c>
      <c r="E4079" s="1" t="s">
        <v>213</v>
      </c>
      <c r="F4079" s="1" t="s">
        <v>286</v>
      </c>
      <c r="G4079" s="1" t="s">
        <v>215</v>
      </c>
      <c r="H4079" s="1" t="s">
        <v>216</v>
      </c>
      <c r="I4079">
        <v>19838</v>
      </c>
      <c r="J4079">
        <v>19916</v>
      </c>
      <c r="K4079">
        <v>19907</v>
      </c>
      <c r="L4079">
        <v>19866</v>
      </c>
      <c r="M4079">
        <v>19908</v>
      </c>
      <c r="N4079">
        <v>19832</v>
      </c>
      <c r="O4079">
        <v>20560</v>
      </c>
      <c r="P4079">
        <v>20481</v>
      </c>
      <c r="Q4079">
        <v>20421</v>
      </c>
      <c r="R4079">
        <v>20333</v>
      </c>
      <c r="S4079">
        <v>19503</v>
      </c>
      <c r="T4079">
        <v>19401</v>
      </c>
      <c r="U4079">
        <v>19362</v>
      </c>
      <c r="V4079" s="1" t="s">
        <v>3491</v>
      </c>
      <c r="W4079" s="1" t="s">
        <v>2717</v>
      </c>
      <c r="X4079" s="5" t="s">
        <v>2816</v>
      </c>
      <c r="Y4079" s="5" t="s">
        <v>2719</v>
      </c>
      <c r="Z4079" s="5" t="s">
        <v>2720</v>
      </c>
      <c r="AA4079" s="5"/>
    </row>
    <row r="4080" spans="1:27" ht="12" customHeight="1" x14ac:dyDescent="0.15">
      <c r="A4080" s="1" t="s">
        <v>1020</v>
      </c>
      <c r="B4080" s="1" t="s">
        <v>8</v>
      </c>
      <c r="C4080" s="1" t="s">
        <v>9</v>
      </c>
      <c r="D4080" s="1" t="s">
        <v>2485</v>
      </c>
      <c r="E4080" s="1" t="s">
        <v>10</v>
      </c>
      <c r="F4080" s="1" t="s">
        <v>1021</v>
      </c>
      <c r="G4080" s="1" t="s">
        <v>304</v>
      </c>
      <c r="H4080" s="1" t="s">
        <v>305</v>
      </c>
      <c r="I4080">
        <v>349096</v>
      </c>
      <c r="J4080">
        <v>278664</v>
      </c>
      <c r="K4080">
        <v>228281</v>
      </c>
      <c r="L4080">
        <v>280786</v>
      </c>
      <c r="M4080">
        <v>254988</v>
      </c>
      <c r="N4080">
        <v>227672</v>
      </c>
      <c r="O4080">
        <v>280929</v>
      </c>
      <c r="P4080">
        <v>262090</v>
      </c>
      <c r="Q4080">
        <v>278909</v>
      </c>
      <c r="R4080">
        <v>267337</v>
      </c>
      <c r="S4080">
        <v>232397</v>
      </c>
      <c r="T4080">
        <v>268294</v>
      </c>
      <c r="U4080">
        <v>271131</v>
      </c>
      <c r="V4080" s="1" t="s">
        <v>3495</v>
      </c>
      <c r="W4080" s="1" t="s">
        <v>2551</v>
      </c>
      <c r="X4080" s="5" t="s">
        <v>3496</v>
      </c>
      <c r="Y4080" s="5" t="s">
        <v>2787</v>
      </c>
      <c r="Z4080" s="5" t="s">
        <v>305</v>
      </c>
      <c r="AA4080" s="5"/>
    </row>
    <row r="4081" spans="1:27" ht="12" customHeight="1" x14ac:dyDescent="0.15">
      <c r="A4081" s="1" t="s">
        <v>1020</v>
      </c>
      <c r="B4081" s="1" t="s">
        <v>8</v>
      </c>
      <c r="C4081" s="1" t="s">
        <v>15</v>
      </c>
      <c r="D4081" s="1" t="s">
        <v>2485</v>
      </c>
      <c r="E4081" s="1" t="s">
        <v>10</v>
      </c>
      <c r="F4081" s="1" t="s">
        <v>1021</v>
      </c>
      <c r="G4081" s="1" t="s">
        <v>238</v>
      </c>
      <c r="H4081" s="1" t="s">
        <v>306</v>
      </c>
      <c r="I4081">
        <v>1210130</v>
      </c>
      <c r="J4081">
        <v>910369</v>
      </c>
      <c r="K4081">
        <v>759474</v>
      </c>
      <c r="L4081">
        <v>900964</v>
      </c>
      <c r="M4081">
        <v>847414</v>
      </c>
      <c r="N4081">
        <v>734734</v>
      </c>
      <c r="O4081">
        <v>886658</v>
      </c>
      <c r="P4081">
        <v>873197</v>
      </c>
      <c r="Q4081">
        <v>945015</v>
      </c>
      <c r="R4081">
        <v>884527</v>
      </c>
      <c r="S4081">
        <v>794301</v>
      </c>
      <c r="T4081">
        <v>899655</v>
      </c>
      <c r="U4081">
        <v>934211</v>
      </c>
      <c r="V4081" s="1" t="s">
        <v>3495</v>
      </c>
      <c r="W4081" s="1" t="s">
        <v>2551</v>
      </c>
      <c r="X4081" s="5" t="s">
        <v>3496</v>
      </c>
      <c r="Y4081" s="5" t="s">
        <v>2737</v>
      </c>
      <c r="Z4081" s="5" t="s">
        <v>2788</v>
      </c>
      <c r="AA4081" s="5"/>
    </row>
    <row r="4082" spans="1:27" ht="12" customHeight="1" x14ac:dyDescent="0.15">
      <c r="A4082" s="1" t="s">
        <v>1020</v>
      </c>
      <c r="B4082" s="1" t="s">
        <v>25</v>
      </c>
      <c r="C4082" s="1" t="s">
        <v>9</v>
      </c>
      <c r="D4082" s="1" t="s">
        <v>2485</v>
      </c>
      <c r="E4082" s="1" t="s">
        <v>10</v>
      </c>
      <c r="F4082" s="1" t="s">
        <v>1022</v>
      </c>
      <c r="G4082" s="1" t="s">
        <v>304</v>
      </c>
      <c r="H4082" s="1" t="s">
        <v>305</v>
      </c>
      <c r="I4082">
        <v>146616</v>
      </c>
      <c r="J4082">
        <v>119501</v>
      </c>
      <c r="K4082">
        <v>111960</v>
      </c>
      <c r="L4082">
        <v>126755</v>
      </c>
      <c r="M4082">
        <v>128732</v>
      </c>
      <c r="N4082">
        <v>115041</v>
      </c>
      <c r="O4082">
        <v>109596</v>
      </c>
      <c r="P4082">
        <v>104451</v>
      </c>
      <c r="Q4082">
        <v>107234</v>
      </c>
      <c r="R4082">
        <v>115206</v>
      </c>
      <c r="S4082">
        <v>102150</v>
      </c>
      <c r="T4082">
        <v>111200</v>
      </c>
      <c r="U4082">
        <v>121603</v>
      </c>
      <c r="V4082" s="1" t="s">
        <v>3495</v>
      </c>
      <c r="W4082" s="1" t="s">
        <v>2551</v>
      </c>
      <c r="X4082" s="5" t="s">
        <v>3497</v>
      </c>
      <c r="Y4082" s="5" t="s">
        <v>2787</v>
      </c>
      <c r="Z4082" s="5" t="s">
        <v>305</v>
      </c>
      <c r="AA4082" s="5"/>
    </row>
    <row r="4083" spans="1:27" ht="12" customHeight="1" x14ac:dyDescent="0.15">
      <c r="A4083" s="1" t="s">
        <v>1020</v>
      </c>
      <c r="B4083" s="1" t="s">
        <v>25</v>
      </c>
      <c r="C4083" s="1" t="s">
        <v>15</v>
      </c>
      <c r="D4083" s="1" t="s">
        <v>2485</v>
      </c>
      <c r="E4083" s="1" t="s">
        <v>10</v>
      </c>
      <c r="F4083" s="1" t="s">
        <v>1022</v>
      </c>
      <c r="G4083" s="1" t="s">
        <v>238</v>
      </c>
      <c r="H4083" s="1" t="s">
        <v>306</v>
      </c>
      <c r="I4083">
        <v>540166</v>
      </c>
      <c r="J4083">
        <v>405654</v>
      </c>
      <c r="K4083">
        <v>420213</v>
      </c>
      <c r="L4083">
        <v>471406</v>
      </c>
      <c r="M4083">
        <v>515363</v>
      </c>
      <c r="N4083">
        <v>363973</v>
      </c>
      <c r="O4083">
        <v>391119</v>
      </c>
      <c r="P4083">
        <v>363785</v>
      </c>
      <c r="Q4083">
        <v>386133</v>
      </c>
      <c r="R4083">
        <v>377994</v>
      </c>
      <c r="S4083">
        <v>375389</v>
      </c>
      <c r="T4083">
        <v>396701</v>
      </c>
      <c r="U4083">
        <v>426961</v>
      </c>
      <c r="V4083" s="1" t="s">
        <v>3495</v>
      </c>
      <c r="W4083" s="1" t="s">
        <v>2551</v>
      </c>
      <c r="X4083" s="5" t="s">
        <v>3497</v>
      </c>
      <c r="Y4083" s="5" t="s">
        <v>2737</v>
      </c>
      <c r="Z4083" s="5" t="s">
        <v>2788</v>
      </c>
      <c r="AA4083" s="5"/>
    </row>
    <row r="4084" spans="1:27" ht="12" customHeight="1" x14ac:dyDescent="0.15">
      <c r="A4084" s="1" t="s">
        <v>1020</v>
      </c>
      <c r="B4084" s="1" t="s">
        <v>27</v>
      </c>
      <c r="C4084" s="1" t="s">
        <v>9</v>
      </c>
      <c r="D4084" s="1" t="s">
        <v>2485</v>
      </c>
      <c r="E4084" s="1" t="s">
        <v>10</v>
      </c>
      <c r="F4084" s="1" t="s">
        <v>1023</v>
      </c>
      <c r="G4084" s="1" t="s">
        <v>304</v>
      </c>
      <c r="H4084" s="1" t="s">
        <v>305</v>
      </c>
      <c r="I4084">
        <v>6513686</v>
      </c>
      <c r="J4084">
        <v>5562607</v>
      </c>
      <c r="K4084">
        <v>4357833</v>
      </c>
      <c r="L4084">
        <v>5370022</v>
      </c>
      <c r="M4084">
        <v>5420278</v>
      </c>
      <c r="N4084">
        <v>4482833</v>
      </c>
      <c r="O4084">
        <v>5667820</v>
      </c>
      <c r="P4084">
        <v>5344424</v>
      </c>
      <c r="Q4084">
        <v>5565986</v>
      </c>
      <c r="R4084">
        <v>5095315</v>
      </c>
      <c r="S4084">
        <v>4508171</v>
      </c>
      <c r="T4084">
        <v>4873691</v>
      </c>
      <c r="U4084">
        <v>5774048</v>
      </c>
      <c r="V4084" s="1" t="s">
        <v>3495</v>
      </c>
      <c r="W4084" s="1" t="s">
        <v>2551</v>
      </c>
      <c r="X4084" s="5" t="s">
        <v>3498</v>
      </c>
      <c r="Y4084" s="5" t="s">
        <v>2787</v>
      </c>
      <c r="Z4084" s="5" t="s">
        <v>305</v>
      </c>
      <c r="AA4084" s="5"/>
    </row>
    <row r="4085" spans="1:27" ht="12" customHeight="1" x14ac:dyDescent="0.15">
      <c r="A4085" s="1" t="s">
        <v>1020</v>
      </c>
      <c r="B4085" s="1" t="s">
        <v>27</v>
      </c>
      <c r="C4085" s="1" t="s">
        <v>15</v>
      </c>
      <c r="D4085" s="1" t="s">
        <v>2485</v>
      </c>
      <c r="E4085" s="1" t="s">
        <v>10</v>
      </c>
      <c r="F4085" s="1" t="s">
        <v>1023</v>
      </c>
      <c r="G4085" s="1" t="s">
        <v>238</v>
      </c>
      <c r="H4085" s="1" t="s">
        <v>306</v>
      </c>
      <c r="I4085">
        <v>9110774</v>
      </c>
      <c r="J4085">
        <v>7920700</v>
      </c>
      <c r="K4085">
        <v>6251969</v>
      </c>
      <c r="L4085">
        <v>7689258</v>
      </c>
      <c r="M4085">
        <v>7634079</v>
      </c>
      <c r="N4085">
        <v>6490861</v>
      </c>
      <c r="O4085">
        <v>8179772</v>
      </c>
      <c r="P4085">
        <v>7872984</v>
      </c>
      <c r="Q4085">
        <v>8136840</v>
      </c>
      <c r="R4085">
        <v>7668503</v>
      </c>
      <c r="S4085">
        <v>6598697</v>
      </c>
      <c r="T4085">
        <v>7316983</v>
      </c>
      <c r="U4085">
        <v>8927334</v>
      </c>
      <c r="V4085" s="1" t="s">
        <v>3495</v>
      </c>
      <c r="W4085" s="1" t="s">
        <v>2551</v>
      </c>
      <c r="X4085" s="5" t="s">
        <v>3498</v>
      </c>
      <c r="Y4085" s="5" t="s">
        <v>2737</v>
      </c>
      <c r="Z4085" s="5" t="s">
        <v>2788</v>
      </c>
      <c r="AA4085" s="5"/>
    </row>
    <row r="4086" spans="1:27" ht="12" customHeight="1" x14ac:dyDescent="0.15">
      <c r="A4086" s="1" t="s">
        <v>1020</v>
      </c>
      <c r="B4086" s="1" t="s">
        <v>29</v>
      </c>
      <c r="C4086" s="1" t="s">
        <v>9</v>
      </c>
      <c r="D4086" s="1" t="s">
        <v>2485</v>
      </c>
      <c r="E4086" s="1" t="s">
        <v>10</v>
      </c>
      <c r="F4086" s="1" t="s">
        <v>1024</v>
      </c>
      <c r="G4086" s="1" t="s">
        <v>304</v>
      </c>
      <c r="H4086" s="1" t="s">
        <v>305</v>
      </c>
      <c r="I4086">
        <v>463398</v>
      </c>
      <c r="J4086">
        <v>434306</v>
      </c>
      <c r="K4086">
        <v>375247</v>
      </c>
      <c r="L4086">
        <v>464785</v>
      </c>
      <c r="M4086">
        <v>454848</v>
      </c>
      <c r="N4086">
        <v>362459</v>
      </c>
      <c r="O4086">
        <v>392844</v>
      </c>
      <c r="P4086">
        <v>417225</v>
      </c>
      <c r="Q4086">
        <v>429777</v>
      </c>
      <c r="R4086">
        <v>410027</v>
      </c>
      <c r="S4086">
        <v>374795</v>
      </c>
      <c r="T4086">
        <v>405566</v>
      </c>
      <c r="U4086">
        <v>409880</v>
      </c>
      <c r="V4086" s="1" t="s">
        <v>3495</v>
      </c>
      <c r="W4086" s="1" t="s">
        <v>2551</v>
      </c>
      <c r="X4086" s="5" t="s">
        <v>3499</v>
      </c>
      <c r="Y4086" s="5" t="s">
        <v>2787</v>
      </c>
      <c r="Z4086" s="5" t="s">
        <v>305</v>
      </c>
      <c r="AA4086" s="5"/>
    </row>
    <row r="4087" spans="1:27" ht="12" customHeight="1" x14ac:dyDescent="0.15">
      <c r="A4087" s="1" t="s">
        <v>1020</v>
      </c>
      <c r="B4087" s="1" t="s">
        <v>29</v>
      </c>
      <c r="C4087" s="1" t="s">
        <v>15</v>
      </c>
      <c r="D4087" s="1" t="s">
        <v>2485</v>
      </c>
      <c r="E4087" s="1" t="s">
        <v>10</v>
      </c>
      <c r="F4087" s="1" t="s">
        <v>1024</v>
      </c>
      <c r="G4087" s="1" t="s">
        <v>238</v>
      </c>
      <c r="H4087" s="1" t="s">
        <v>306</v>
      </c>
      <c r="I4087">
        <v>1121253</v>
      </c>
      <c r="J4087">
        <v>1130928</v>
      </c>
      <c r="K4087">
        <v>993789</v>
      </c>
      <c r="L4087">
        <v>1170696</v>
      </c>
      <c r="M4087">
        <v>1164728</v>
      </c>
      <c r="N4087">
        <v>1016228</v>
      </c>
      <c r="O4087">
        <v>1098212</v>
      </c>
      <c r="P4087">
        <v>1181025</v>
      </c>
      <c r="Q4087">
        <v>1234192</v>
      </c>
      <c r="R4087">
        <v>1161073</v>
      </c>
      <c r="S4087">
        <v>1092790</v>
      </c>
      <c r="T4087">
        <v>1119352</v>
      </c>
      <c r="U4087">
        <v>1162849</v>
      </c>
      <c r="V4087" s="1" t="s">
        <v>3495</v>
      </c>
      <c r="W4087" s="1" t="s">
        <v>2551</v>
      </c>
      <c r="X4087" s="5" t="s">
        <v>3499</v>
      </c>
      <c r="Y4087" s="5" t="s">
        <v>2737</v>
      </c>
      <c r="Z4087" s="5" t="s">
        <v>2788</v>
      </c>
      <c r="AA4087" s="5"/>
    </row>
    <row r="4088" spans="1:27" ht="12" customHeight="1" x14ac:dyDescent="0.15">
      <c r="A4088" s="1" t="s">
        <v>1020</v>
      </c>
      <c r="B4088" s="1" t="s">
        <v>31</v>
      </c>
      <c r="C4088" s="1" t="s">
        <v>9</v>
      </c>
      <c r="D4088" s="1" t="s">
        <v>2485</v>
      </c>
      <c r="E4088" s="1" t="s">
        <v>10</v>
      </c>
      <c r="F4088" s="1" t="s">
        <v>1025</v>
      </c>
      <c r="G4088" s="1" t="s">
        <v>304</v>
      </c>
      <c r="H4088" s="1" t="s">
        <v>305</v>
      </c>
      <c r="I4088">
        <v>93586</v>
      </c>
      <c r="J4088">
        <v>79962</v>
      </c>
      <c r="K4088">
        <v>78776</v>
      </c>
      <c r="L4088">
        <v>77353</v>
      </c>
      <c r="M4088">
        <v>74303</v>
      </c>
      <c r="N4088">
        <v>66413</v>
      </c>
      <c r="O4088">
        <v>85742</v>
      </c>
      <c r="P4088">
        <v>68296</v>
      </c>
      <c r="Q4088">
        <v>81805</v>
      </c>
      <c r="R4088">
        <v>64637</v>
      </c>
      <c r="S4088">
        <v>77659</v>
      </c>
      <c r="T4088">
        <v>73593</v>
      </c>
      <c r="U4088">
        <v>86886</v>
      </c>
      <c r="V4088" s="1" t="s">
        <v>3495</v>
      </c>
      <c r="W4088" s="1" t="s">
        <v>2551</v>
      </c>
      <c r="X4088" s="5" t="s">
        <v>3500</v>
      </c>
      <c r="Y4088" s="5" t="s">
        <v>2787</v>
      </c>
      <c r="Z4088" s="5" t="s">
        <v>305</v>
      </c>
      <c r="AA4088" s="5"/>
    </row>
    <row r="4089" spans="1:27" ht="12" customHeight="1" x14ac:dyDescent="0.15">
      <c r="A4089" s="1" t="s">
        <v>1020</v>
      </c>
      <c r="B4089" s="1" t="s">
        <v>31</v>
      </c>
      <c r="C4089" s="1" t="s">
        <v>15</v>
      </c>
      <c r="D4089" s="1" t="s">
        <v>2485</v>
      </c>
      <c r="E4089" s="1" t="s">
        <v>10</v>
      </c>
      <c r="F4089" s="1" t="s">
        <v>1025</v>
      </c>
      <c r="G4089" s="1" t="s">
        <v>238</v>
      </c>
      <c r="H4089" s="1" t="s">
        <v>306</v>
      </c>
      <c r="I4089">
        <v>715044</v>
      </c>
      <c r="J4089">
        <v>692869</v>
      </c>
      <c r="K4089">
        <v>625172</v>
      </c>
      <c r="L4089">
        <v>696248</v>
      </c>
      <c r="M4089">
        <v>678216</v>
      </c>
      <c r="N4089">
        <v>580126</v>
      </c>
      <c r="O4089">
        <v>685203</v>
      </c>
      <c r="P4089">
        <v>657802</v>
      </c>
      <c r="Q4089">
        <v>724014</v>
      </c>
      <c r="R4089">
        <v>650931</v>
      </c>
      <c r="S4089">
        <v>674691</v>
      </c>
      <c r="T4089">
        <v>702081</v>
      </c>
      <c r="U4089">
        <v>750768</v>
      </c>
      <c r="V4089" s="1" t="s">
        <v>3495</v>
      </c>
      <c r="W4089" s="1" t="s">
        <v>2551</v>
      </c>
      <c r="X4089" s="5" t="s">
        <v>3500</v>
      </c>
      <c r="Y4089" s="5" t="s">
        <v>2737</v>
      </c>
      <c r="Z4089" s="5" t="s">
        <v>2788</v>
      </c>
      <c r="AA4089" s="5"/>
    </row>
    <row r="4090" spans="1:27" ht="12" customHeight="1" x14ac:dyDescent="0.15">
      <c r="A4090" s="1" t="s">
        <v>1020</v>
      </c>
      <c r="B4090" s="1" t="s">
        <v>33</v>
      </c>
      <c r="C4090" s="1" t="s">
        <v>9</v>
      </c>
      <c r="D4090" s="1" t="s">
        <v>2485</v>
      </c>
      <c r="E4090" s="1" t="s">
        <v>10</v>
      </c>
      <c r="F4090" s="1" t="s">
        <v>1026</v>
      </c>
      <c r="G4090" s="1" t="s">
        <v>304</v>
      </c>
      <c r="H4090" s="1" t="s">
        <v>305</v>
      </c>
      <c r="I4090">
        <v>5027</v>
      </c>
      <c r="J4090">
        <v>5021</v>
      </c>
      <c r="K4090">
        <v>5459</v>
      </c>
      <c r="L4090">
        <v>4773</v>
      </c>
      <c r="M4090">
        <v>4064</v>
      </c>
      <c r="N4090">
        <v>4737</v>
      </c>
      <c r="O4090">
        <v>3655</v>
      </c>
      <c r="P4090">
        <v>4825</v>
      </c>
      <c r="Q4090">
        <v>5244</v>
      </c>
      <c r="R4090">
        <v>5803</v>
      </c>
      <c r="S4090">
        <v>6389</v>
      </c>
      <c r="T4090">
        <v>7070</v>
      </c>
      <c r="U4090">
        <v>6814</v>
      </c>
      <c r="V4090" s="1" t="s">
        <v>3495</v>
      </c>
      <c r="W4090" s="1" t="s">
        <v>2551</v>
      </c>
      <c r="X4090" s="5" t="s">
        <v>3501</v>
      </c>
      <c r="Y4090" s="5" t="s">
        <v>2787</v>
      </c>
      <c r="Z4090" s="5" t="s">
        <v>305</v>
      </c>
      <c r="AA4090" s="5"/>
    </row>
    <row r="4091" spans="1:27" ht="12" customHeight="1" x14ac:dyDescent="0.15">
      <c r="A4091" s="1" t="s">
        <v>1020</v>
      </c>
      <c r="B4091" s="1" t="s">
        <v>33</v>
      </c>
      <c r="C4091" s="1" t="s">
        <v>15</v>
      </c>
      <c r="D4091" s="1" t="s">
        <v>2485</v>
      </c>
      <c r="E4091" s="1" t="s">
        <v>10</v>
      </c>
      <c r="F4091" s="1" t="s">
        <v>1026</v>
      </c>
      <c r="G4091" s="1" t="s">
        <v>238</v>
      </c>
      <c r="H4091" s="1" t="s">
        <v>306</v>
      </c>
      <c r="I4091">
        <v>187322</v>
      </c>
      <c r="J4091">
        <v>175915</v>
      </c>
      <c r="K4091">
        <v>135690</v>
      </c>
      <c r="L4091">
        <v>175807</v>
      </c>
      <c r="M4091">
        <v>177856</v>
      </c>
      <c r="N4091">
        <v>191765</v>
      </c>
      <c r="O4091">
        <v>183437</v>
      </c>
      <c r="P4091">
        <v>179505</v>
      </c>
      <c r="Q4091">
        <v>181554</v>
      </c>
      <c r="R4091">
        <v>170048</v>
      </c>
      <c r="S4091">
        <v>176924</v>
      </c>
      <c r="T4091">
        <v>164494</v>
      </c>
      <c r="U4091">
        <v>197973</v>
      </c>
      <c r="V4091" s="1" t="s">
        <v>3495</v>
      </c>
      <c r="W4091" s="1" t="s">
        <v>2551</v>
      </c>
      <c r="X4091" s="5" t="s">
        <v>3501</v>
      </c>
      <c r="Y4091" s="5" t="s">
        <v>2737</v>
      </c>
      <c r="Z4091" s="5" t="s">
        <v>2788</v>
      </c>
      <c r="AA4091" s="5"/>
    </row>
    <row r="4092" spans="1:27" ht="12" customHeight="1" x14ac:dyDescent="0.15">
      <c r="A4092" s="1" t="s">
        <v>1020</v>
      </c>
      <c r="B4092" s="1" t="s">
        <v>35</v>
      </c>
      <c r="C4092" s="1" t="s">
        <v>9</v>
      </c>
      <c r="D4092" s="1" t="s">
        <v>2485</v>
      </c>
      <c r="E4092" s="1" t="s">
        <v>10</v>
      </c>
      <c r="F4092" s="1" t="s">
        <v>1027</v>
      </c>
      <c r="G4092" s="1" t="s">
        <v>304</v>
      </c>
      <c r="H4092" s="1" t="s">
        <v>305</v>
      </c>
      <c r="I4092">
        <v>2221232</v>
      </c>
      <c r="J4092">
        <v>2016530</v>
      </c>
      <c r="K4092">
        <v>1677952</v>
      </c>
      <c r="L4092">
        <v>1874158</v>
      </c>
      <c r="M4092">
        <v>1831413</v>
      </c>
      <c r="N4092">
        <v>1707985</v>
      </c>
      <c r="O4092">
        <v>1935027</v>
      </c>
      <c r="P4092">
        <v>1952086</v>
      </c>
      <c r="Q4092">
        <v>2026043</v>
      </c>
      <c r="R4092">
        <v>1881660</v>
      </c>
      <c r="S4092">
        <v>1687638</v>
      </c>
      <c r="T4092">
        <v>1768493</v>
      </c>
      <c r="U4092">
        <v>1769829</v>
      </c>
      <c r="V4092" s="1" t="s">
        <v>3495</v>
      </c>
      <c r="W4092" s="1" t="s">
        <v>2551</v>
      </c>
      <c r="X4092" s="5" t="s">
        <v>3502</v>
      </c>
      <c r="Y4092" s="5" t="s">
        <v>2787</v>
      </c>
      <c r="Z4092" s="5" t="s">
        <v>305</v>
      </c>
      <c r="AA4092" s="5"/>
    </row>
    <row r="4093" spans="1:27" ht="12" customHeight="1" x14ac:dyDescent="0.15">
      <c r="A4093" s="1" t="s">
        <v>1020</v>
      </c>
      <c r="B4093" s="1" t="s">
        <v>35</v>
      </c>
      <c r="C4093" s="1" t="s">
        <v>15</v>
      </c>
      <c r="D4093" s="1" t="s">
        <v>2485</v>
      </c>
      <c r="E4093" s="1" t="s">
        <v>10</v>
      </c>
      <c r="F4093" s="1" t="s">
        <v>1027</v>
      </c>
      <c r="G4093" s="1" t="s">
        <v>238</v>
      </c>
      <c r="H4093" s="1" t="s">
        <v>306</v>
      </c>
      <c r="I4093">
        <v>8428691</v>
      </c>
      <c r="J4093">
        <v>8110014</v>
      </c>
      <c r="K4093">
        <v>7612974</v>
      </c>
      <c r="L4093">
        <v>8939732</v>
      </c>
      <c r="M4093">
        <v>8451119</v>
      </c>
      <c r="N4093">
        <v>7216121</v>
      </c>
      <c r="O4093">
        <v>8462424</v>
      </c>
      <c r="P4093">
        <v>8495190</v>
      </c>
      <c r="Q4093">
        <v>8717530</v>
      </c>
      <c r="R4093">
        <v>7570800</v>
      </c>
      <c r="S4093">
        <v>7197054</v>
      </c>
      <c r="T4093">
        <v>6996021</v>
      </c>
      <c r="U4093">
        <v>7682072</v>
      </c>
      <c r="V4093" s="1" t="s">
        <v>3495</v>
      </c>
      <c r="W4093" s="1" t="s">
        <v>2551</v>
      </c>
      <c r="X4093" s="5" t="s">
        <v>3502</v>
      </c>
      <c r="Y4093" s="5" t="s">
        <v>2737</v>
      </c>
      <c r="Z4093" s="5" t="s">
        <v>2788</v>
      </c>
      <c r="AA4093" s="5"/>
    </row>
    <row r="4094" spans="1:27" ht="12" customHeight="1" x14ac:dyDescent="0.15">
      <c r="A4094" s="1" t="s">
        <v>1020</v>
      </c>
      <c r="B4094" s="1" t="s">
        <v>37</v>
      </c>
      <c r="C4094" s="1" t="s">
        <v>9</v>
      </c>
      <c r="D4094" s="1" t="s">
        <v>2485</v>
      </c>
      <c r="E4094" s="1" t="s">
        <v>10</v>
      </c>
      <c r="F4094" s="1" t="s">
        <v>1028</v>
      </c>
      <c r="G4094" s="1" t="s">
        <v>304</v>
      </c>
      <c r="H4094" s="1" t="s">
        <v>305</v>
      </c>
      <c r="I4094">
        <v>1223652</v>
      </c>
      <c r="J4094">
        <v>1146802</v>
      </c>
      <c r="K4094">
        <v>1166383</v>
      </c>
      <c r="L4094">
        <v>1221879</v>
      </c>
      <c r="M4094">
        <v>1238247</v>
      </c>
      <c r="N4094">
        <v>1263497</v>
      </c>
      <c r="O4094">
        <v>1284747</v>
      </c>
      <c r="P4094">
        <v>1315835</v>
      </c>
      <c r="Q4094">
        <v>1290874</v>
      </c>
      <c r="R4094">
        <v>1251734</v>
      </c>
      <c r="S4094">
        <v>1188171</v>
      </c>
      <c r="T4094">
        <v>1239510</v>
      </c>
      <c r="U4094">
        <v>1234985</v>
      </c>
      <c r="V4094" s="1" t="s">
        <v>3495</v>
      </c>
      <c r="W4094" s="1" t="s">
        <v>2551</v>
      </c>
      <c r="X4094" s="5" t="s">
        <v>3503</v>
      </c>
      <c r="Y4094" s="5" t="s">
        <v>2787</v>
      </c>
      <c r="Z4094" s="5" t="s">
        <v>305</v>
      </c>
      <c r="AA4094" s="5"/>
    </row>
    <row r="4095" spans="1:27" ht="12" customHeight="1" x14ac:dyDescent="0.15">
      <c r="A4095" s="1" t="s">
        <v>1020</v>
      </c>
      <c r="B4095" s="1" t="s">
        <v>37</v>
      </c>
      <c r="C4095" s="1" t="s">
        <v>15</v>
      </c>
      <c r="D4095" s="1" t="s">
        <v>2485</v>
      </c>
      <c r="E4095" s="1" t="s">
        <v>10</v>
      </c>
      <c r="F4095" s="1" t="s">
        <v>1028</v>
      </c>
      <c r="G4095" s="1" t="s">
        <v>238</v>
      </c>
      <c r="H4095" s="1" t="s">
        <v>306</v>
      </c>
      <c r="I4095">
        <v>2243833</v>
      </c>
      <c r="J4095">
        <v>2060295</v>
      </c>
      <c r="K4095">
        <v>2030242</v>
      </c>
      <c r="L4095">
        <v>2206614</v>
      </c>
      <c r="M4095">
        <v>2158200</v>
      </c>
      <c r="N4095">
        <v>2157237</v>
      </c>
      <c r="O4095">
        <v>2188950</v>
      </c>
      <c r="P4095">
        <v>2140237</v>
      </c>
      <c r="Q4095">
        <v>2143332</v>
      </c>
      <c r="R4095">
        <v>2061506</v>
      </c>
      <c r="S4095">
        <v>1827407</v>
      </c>
      <c r="T4095">
        <v>1887522</v>
      </c>
      <c r="U4095">
        <v>1899581</v>
      </c>
      <c r="V4095" s="1" t="s">
        <v>3495</v>
      </c>
      <c r="W4095" s="1" t="s">
        <v>2551</v>
      </c>
      <c r="X4095" s="5" t="s">
        <v>3503</v>
      </c>
      <c r="Y4095" s="5" t="s">
        <v>2737</v>
      </c>
      <c r="Z4095" s="5" t="s">
        <v>2788</v>
      </c>
      <c r="AA4095" s="5"/>
    </row>
    <row r="4096" spans="1:27" ht="12" customHeight="1" x14ac:dyDescent="0.15">
      <c r="A4096" s="1" t="s">
        <v>1020</v>
      </c>
      <c r="B4096" s="1" t="s">
        <v>39</v>
      </c>
      <c r="C4096" s="1" t="s">
        <v>9</v>
      </c>
      <c r="D4096" s="1" t="s">
        <v>2485</v>
      </c>
      <c r="E4096" s="1" t="s">
        <v>10</v>
      </c>
      <c r="F4096" s="1" t="s">
        <v>1029</v>
      </c>
      <c r="G4096" s="1" t="s">
        <v>304</v>
      </c>
      <c r="H4096" s="1" t="s">
        <v>305</v>
      </c>
      <c r="I4096">
        <v>118682</v>
      </c>
      <c r="J4096">
        <v>113054</v>
      </c>
      <c r="K4096">
        <v>112282</v>
      </c>
      <c r="L4096">
        <v>125491</v>
      </c>
      <c r="M4096">
        <v>133763</v>
      </c>
      <c r="N4096">
        <v>110621</v>
      </c>
      <c r="O4096">
        <v>113752</v>
      </c>
      <c r="P4096">
        <v>115411</v>
      </c>
      <c r="Q4096">
        <v>111737</v>
      </c>
      <c r="R4096">
        <v>99145</v>
      </c>
      <c r="S4096">
        <v>92297</v>
      </c>
      <c r="T4096">
        <v>98695</v>
      </c>
      <c r="U4096">
        <v>103216</v>
      </c>
      <c r="V4096" s="1" t="s">
        <v>3495</v>
      </c>
      <c r="W4096" s="1" t="s">
        <v>2551</v>
      </c>
      <c r="X4096" s="5" t="s">
        <v>3504</v>
      </c>
      <c r="Y4096" s="5" t="s">
        <v>2787</v>
      </c>
      <c r="Z4096" s="5" t="s">
        <v>305</v>
      </c>
      <c r="AA4096" s="5"/>
    </row>
    <row r="4097" spans="1:27" ht="12" customHeight="1" x14ac:dyDescent="0.15">
      <c r="A4097" s="1" t="s">
        <v>1020</v>
      </c>
      <c r="B4097" s="1" t="s">
        <v>39</v>
      </c>
      <c r="C4097" s="1" t="s">
        <v>15</v>
      </c>
      <c r="D4097" s="1" t="s">
        <v>2485</v>
      </c>
      <c r="E4097" s="1" t="s">
        <v>10</v>
      </c>
      <c r="F4097" s="1" t="s">
        <v>1029</v>
      </c>
      <c r="G4097" s="1" t="s">
        <v>238</v>
      </c>
      <c r="H4097" s="1" t="s">
        <v>306</v>
      </c>
      <c r="I4097">
        <v>1879046</v>
      </c>
      <c r="J4097">
        <v>1851904</v>
      </c>
      <c r="K4097">
        <v>1826324</v>
      </c>
      <c r="L4097">
        <v>1883637</v>
      </c>
      <c r="M4097">
        <v>2245688</v>
      </c>
      <c r="N4097">
        <v>1875237</v>
      </c>
      <c r="O4097">
        <v>2034939</v>
      </c>
      <c r="P4097">
        <v>2047317</v>
      </c>
      <c r="Q4097">
        <v>1953897</v>
      </c>
      <c r="R4097">
        <v>1781176</v>
      </c>
      <c r="S4097">
        <v>1910023</v>
      </c>
      <c r="T4097">
        <v>1899006</v>
      </c>
      <c r="U4097">
        <v>2279808</v>
      </c>
      <c r="V4097" s="1" t="s">
        <v>3495</v>
      </c>
      <c r="W4097" s="1" t="s">
        <v>2551</v>
      </c>
      <c r="X4097" s="5" t="s">
        <v>3504</v>
      </c>
      <c r="Y4097" s="5" t="s">
        <v>2737</v>
      </c>
      <c r="Z4097" s="5" t="s">
        <v>2788</v>
      </c>
      <c r="AA4097" s="5"/>
    </row>
    <row r="4098" spans="1:27" ht="12" customHeight="1" x14ac:dyDescent="0.15">
      <c r="A4098" s="1" t="s">
        <v>1020</v>
      </c>
      <c r="B4098" s="1" t="s">
        <v>212</v>
      </c>
      <c r="C4098" s="1" t="s">
        <v>9</v>
      </c>
      <c r="D4098" s="1" t="s">
        <v>2485</v>
      </c>
      <c r="E4098" s="1" t="s">
        <v>213</v>
      </c>
      <c r="F4098" s="1" t="s">
        <v>1030</v>
      </c>
      <c r="G4098" s="1" t="s">
        <v>215</v>
      </c>
      <c r="H4098" s="1" t="s">
        <v>216</v>
      </c>
      <c r="I4098">
        <v>8218</v>
      </c>
      <c r="J4098">
        <v>8274</v>
      </c>
      <c r="K4098">
        <v>8345</v>
      </c>
      <c r="L4098">
        <v>8355</v>
      </c>
      <c r="M4098">
        <v>8346</v>
      </c>
      <c r="N4098">
        <v>8326</v>
      </c>
      <c r="O4098">
        <v>8324</v>
      </c>
      <c r="P4098">
        <v>8244</v>
      </c>
      <c r="Q4098">
        <v>8226</v>
      </c>
      <c r="R4098">
        <v>8206</v>
      </c>
      <c r="S4098">
        <v>8802</v>
      </c>
      <c r="T4098">
        <v>8769</v>
      </c>
      <c r="U4098">
        <v>8749</v>
      </c>
      <c r="V4098" s="1" t="s">
        <v>3495</v>
      </c>
      <c r="W4098" s="1" t="s">
        <v>2717</v>
      </c>
      <c r="X4098" s="5" t="s">
        <v>3505</v>
      </c>
      <c r="Y4098" s="5" t="s">
        <v>2719</v>
      </c>
      <c r="Z4098" s="5" t="s">
        <v>2847</v>
      </c>
      <c r="AA4098" s="5"/>
    </row>
    <row r="4099" spans="1:27" ht="12" customHeight="1" x14ac:dyDescent="0.15">
      <c r="A4099" s="1" t="s">
        <v>1020</v>
      </c>
      <c r="B4099" s="1" t="s">
        <v>285</v>
      </c>
      <c r="C4099" s="1" t="s">
        <v>9</v>
      </c>
      <c r="D4099" s="1" t="s">
        <v>2485</v>
      </c>
      <c r="E4099" s="1" t="s">
        <v>213</v>
      </c>
      <c r="F4099" s="1" t="s">
        <v>286</v>
      </c>
      <c r="G4099" s="1" t="s">
        <v>215</v>
      </c>
      <c r="H4099" s="1" t="s">
        <v>216</v>
      </c>
      <c r="I4099">
        <v>92099</v>
      </c>
      <c r="J4099">
        <v>93489</v>
      </c>
      <c r="K4099">
        <v>93421</v>
      </c>
      <c r="L4099">
        <v>93472</v>
      </c>
      <c r="M4099">
        <v>93365</v>
      </c>
      <c r="N4099">
        <v>93160</v>
      </c>
      <c r="O4099">
        <v>93093</v>
      </c>
      <c r="P4099">
        <v>92951</v>
      </c>
      <c r="Q4099">
        <v>92906</v>
      </c>
      <c r="R4099">
        <v>92795</v>
      </c>
      <c r="S4099">
        <v>92989</v>
      </c>
      <c r="T4099">
        <v>92835</v>
      </c>
      <c r="U4099">
        <v>93088</v>
      </c>
      <c r="V4099" s="1" t="s">
        <v>3495</v>
      </c>
      <c r="W4099" s="1" t="s">
        <v>2717</v>
      </c>
      <c r="X4099" s="5" t="s">
        <v>2816</v>
      </c>
      <c r="Y4099" s="5" t="s">
        <v>2719</v>
      </c>
      <c r="Z4099" s="5" t="s">
        <v>2847</v>
      </c>
      <c r="AA4099" s="5"/>
    </row>
    <row r="4100" spans="1:27" ht="12" customHeight="1" x14ac:dyDescent="0.15">
      <c r="A4100" s="1" t="s">
        <v>1031</v>
      </c>
      <c r="B4100" s="1" t="s">
        <v>8</v>
      </c>
      <c r="C4100" s="1" t="s">
        <v>9</v>
      </c>
      <c r="D4100" s="1" t="s">
        <v>2486</v>
      </c>
      <c r="E4100" s="1" t="s">
        <v>10</v>
      </c>
      <c r="F4100" s="1" t="s">
        <v>1032</v>
      </c>
      <c r="G4100" s="1" t="s">
        <v>304</v>
      </c>
      <c r="H4100" s="1" t="s">
        <v>13</v>
      </c>
      <c r="I4100">
        <v>22581</v>
      </c>
      <c r="J4100">
        <v>21905</v>
      </c>
      <c r="K4100">
        <v>18672</v>
      </c>
      <c r="L4100">
        <v>21942</v>
      </c>
      <c r="M4100">
        <v>20625</v>
      </c>
      <c r="N4100">
        <v>18254</v>
      </c>
      <c r="O4100">
        <v>20930</v>
      </c>
      <c r="P4100">
        <v>20950</v>
      </c>
      <c r="Q4100">
        <v>22406</v>
      </c>
      <c r="R4100">
        <v>19943</v>
      </c>
      <c r="S4100">
        <v>18719</v>
      </c>
      <c r="T4100">
        <v>20842</v>
      </c>
      <c r="U4100">
        <v>22031</v>
      </c>
      <c r="V4100" s="1" t="s">
        <v>3506</v>
      </c>
      <c r="W4100" s="1" t="s">
        <v>2551</v>
      </c>
      <c r="X4100" s="5" t="s">
        <v>3507</v>
      </c>
      <c r="Y4100" s="5" t="s">
        <v>2787</v>
      </c>
      <c r="Z4100" s="5" t="s">
        <v>13</v>
      </c>
      <c r="AA4100" s="5"/>
    </row>
    <row r="4101" spans="1:27" ht="12" customHeight="1" x14ac:dyDescent="0.15">
      <c r="A4101" s="1" t="s">
        <v>1031</v>
      </c>
      <c r="B4101" s="1" t="s">
        <v>8</v>
      </c>
      <c r="C4101" s="1" t="s">
        <v>15</v>
      </c>
      <c r="D4101" s="1" t="s">
        <v>2486</v>
      </c>
      <c r="E4101" s="1" t="s">
        <v>10</v>
      </c>
      <c r="F4101" s="1" t="s">
        <v>1032</v>
      </c>
      <c r="G4101" s="1" t="s">
        <v>238</v>
      </c>
      <c r="H4101" s="1" t="s">
        <v>306</v>
      </c>
      <c r="I4101">
        <v>6644799</v>
      </c>
      <c r="J4101">
        <v>6498824</v>
      </c>
      <c r="K4101">
        <v>5775452</v>
      </c>
      <c r="L4101">
        <v>6754940</v>
      </c>
      <c r="M4101">
        <v>6368177</v>
      </c>
      <c r="N4101">
        <v>5689917</v>
      </c>
      <c r="O4101">
        <v>6696641</v>
      </c>
      <c r="P4101">
        <v>6792190</v>
      </c>
      <c r="Q4101">
        <v>7352290</v>
      </c>
      <c r="R4101">
        <v>6600700</v>
      </c>
      <c r="S4101">
        <v>6371624</v>
      </c>
      <c r="T4101">
        <v>7256098</v>
      </c>
      <c r="U4101">
        <v>7594078</v>
      </c>
      <c r="V4101" s="1" t="s">
        <v>3506</v>
      </c>
      <c r="W4101" s="1" t="s">
        <v>2551</v>
      </c>
      <c r="X4101" s="5" t="s">
        <v>3507</v>
      </c>
      <c r="Y4101" s="5" t="s">
        <v>2737</v>
      </c>
      <c r="Z4101" s="5" t="s">
        <v>2788</v>
      </c>
      <c r="AA4101" s="5"/>
    </row>
    <row r="4102" spans="1:27" ht="12" customHeight="1" x14ac:dyDescent="0.15">
      <c r="A4102" s="1" t="s">
        <v>1031</v>
      </c>
      <c r="B4102" s="1" t="s">
        <v>25</v>
      </c>
      <c r="C4102" s="1" t="s">
        <v>9</v>
      </c>
      <c r="D4102" s="1" t="s">
        <v>2486</v>
      </c>
      <c r="E4102" s="1" t="s">
        <v>10</v>
      </c>
      <c r="F4102" s="1" t="s">
        <v>1033</v>
      </c>
      <c r="G4102" s="1" t="s">
        <v>304</v>
      </c>
      <c r="H4102" s="1" t="s">
        <v>13</v>
      </c>
      <c r="I4102">
        <v>136472</v>
      </c>
      <c r="J4102">
        <v>127396</v>
      </c>
      <c r="K4102">
        <v>100985</v>
      </c>
      <c r="L4102">
        <v>124857</v>
      </c>
      <c r="M4102">
        <v>122277</v>
      </c>
      <c r="N4102">
        <v>106373</v>
      </c>
      <c r="O4102">
        <v>131368</v>
      </c>
      <c r="P4102">
        <v>126720</v>
      </c>
      <c r="Q4102">
        <v>137226</v>
      </c>
      <c r="R4102">
        <v>119349</v>
      </c>
      <c r="S4102">
        <v>99080</v>
      </c>
      <c r="T4102">
        <v>117996</v>
      </c>
      <c r="U4102">
        <v>131598</v>
      </c>
      <c r="V4102" s="1" t="s">
        <v>3506</v>
      </c>
      <c r="W4102" s="1" t="s">
        <v>2551</v>
      </c>
      <c r="X4102" s="5" t="s">
        <v>3508</v>
      </c>
      <c r="Y4102" s="5" t="s">
        <v>2787</v>
      </c>
      <c r="Z4102" s="5" t="s">
        <v>13</v>
      </c>
      <c r="AA4102" s="5"/>
    </row>
    <row r="4103" spans="1:27" ht="12" customHeight="1" x14ac:dyDescent="0.15">
      <c r="A4103" s="1" t="s">
        <v>1031</v>
      </c>
      <c r="B4103" s="1" t="s">
        <v>25</v>
      </c>
      <c r="C4103" s="1" t="s">
        <v>15</v>
      </c>
      <c r="D4103" s="1" t="s">
        <v>2486</v>
      </c>
      <c r="E4103" s="1" t="s">
        <v>10</v>
      </c>
      <c r="F4103" s="1" t="s">
        <v>1033</v>
      </c>
      <c r="G4103" s="1" t="s">
        <v>238</v>
      </c>
      <c r="H4103" s="1" t="s">
        <v>306</v>
      </c>
      <c r="I4103">
        <v>35279349</v>
      </c>
      <c r="J4103">
        <v>33854311</v>
      </c>
      <c r="K4103">
        <v>27149899</v>
      </c>
      <c r="L4103">
        <v>34177559</v>
      </c>
      <c r="M4103">
        <v>33680876</v>
      </c>
      <c r="N4103">
        <v>29561399</v>
      </c>
      <c r="O4103">
        <v>36433531</v>
      </c>
      <c r="P4103">
        <v>35571853</v>
      </c>
      <c r="Q4103">
        <v>39051190</v>
      </c>
      <c r="R4103">
        <v>34106362</v>
      </c>
      <c r="S4103">
        <v>29781088</v>
      </c>
      <c r="T4103">
        <v>34662408</v>
      </c>
      <c r="U4103">
        <v>40604195</v>
      </c>
      <c r="V4103" s="1" t="s">
        <v>3506</v>
      </c>
      <c r="W4103" s="1" t="s">
        <v>2551</v>
      </c>
      <c r="X4103" s="5" t="s">
        <v>3508</v>
      </c>
      <c r="Y4103" s="5" t="s">
        <v>2737</v>
      </c>
      <c r="Z4103" s="5" t="s">
        <v>2788</v>
      </c>
      <c r="AA4103" s="5"/>
    </row>
    <row r="4104" spans="1:27" ht="12" customHeight="1" x14ac:dyDescent="0.15">
      <c r="A4104" s="1" t="s">
        <v>1031</v>
      </c>
      <c r="B4104" s="1" t="s">
        <v>27</v>
      </c>
      <c r="C4104" s="1" t="s">
        <v>9</v>
      </c>
      <c r="D4104" s="1" t="s">
        <v>2486</v>
      </c>
      <c r="E4104" s="1" t="s">
        <v>10</v>
      </c>
      <c r="F4104" s="1" t="s">
        <v>1034</v>
      </c>
      <c r="G4104" s="1" t="s">
        <v>304</v>
      </c>
      <c r="H4104" s="1" t="s">
        <v>13</v>
      </c>
      <c r="I4104">
        <v>11235</v>
      </c>
      <c r="J4104">
        <v>11115</v>
      </c>
      <c r="K4104">
        <v>9364</v>
      </c>
      <c r="L4104">
        <v>10850</v>
      </c>
      <c r="M4104">
        <v>10372</v>
      </c>
      <c r="N4104">
        <v>9951</v>
      </c>
      <c r="O4104">
        <v>11083</v>
      </c>
      <c r="P4104">
        <v>10662</v>
      </c>
      <c r="Q4104">
        <v>10130</v>
      </c>
      <c r="R4104">
        <v>9617</v>
      </c>
      <c r="S4104">
        <v>8705</v>
      </c>
      <c r="T4104">
        <v>8744</v>
      </c>
      <c r="U4104">
        <v>9545</v>
      </c>
      <c r="V4104" s="1" t="s">
        <v>3506</v>
      </c>
      <c r="W4104" s="1" t="s">
        <v>2551</v>
      </c>
      <c r="X4104" s="5" t="s">
        <v>3509</v>
      </c>
      <c r="Y4104" s="5" t="s">
        <v>2787</v>
      </c>
      <c r="Z4104" s="5" t="s">
        <v>13</v>
      </c>
      <c r="AA4104" s="5"/>
    </row>
    <row r="4105" spans="1:27" ht="12" customHeight="1" x14ac:dyDescent="0.15">
      <c r="A4105" s="1" t="s">
        <v>1031</v>
      </c>
      <c r="B4105" s="1" t="s">
        <v>27</v>
      </c>
      <c r="C4105" s="1" t="s">
        <v>15</v>
      </c>
      <c r="D4105" s="1" t="s">
        <v>2486</v>
      </c>
      <c r="E4105" s="1" t="s">
        <v>10</v>
      </c>
      <c r="F4105" s="1" t="s">
        <v>1034</v>
      </c>
      <c r="G4105" s="1" t="s">
        <v>238</v>
      </c>
      <c r="H4105" s="1" t="s">
        <v>306</v>
      </c>
      <c r="I4105">
        <v>4306059</v>
      </c>
      <c r="J4105">
        <v>4124502</v>
      </c>
      <c r="K4105">
        <v>3648000</v>
      </c>
      <c r="L4105">
        <v>4076401</v>
      </c>
      <c r="M4105">
        <v>3779440</v>
      </c>
      <c r="N4105">
        <v>3919747</v>
      </c>
      <c r="O4105">
        <v>4417238</v>
      </c>
      <c r="P4105">
        <v>4212931</v>
      </c>
      <c r="Q4105">
        <v>4091921</v>
      </c>
      <c r="R4105">
        <v>3822992</v>
      </c>
      <c r="S4105">
        <v>3644317</v>
      </c>
      <c r="T4105">
        <v>3799114</v>
      </c>
      <c r="U4105">
        <v>4167886</v>
      </c>
      <c r="V4105" s="1" t="s">
        <v>3506</v>
      </c>
      <c r="W4105" s="1" t="s">
        <v>2551</v>
      </c>
      <c r="X4105" s="5" t="s">
        <v>3509</v>
      </c>
      <c r="Y4105" s="5" t="s">
        <v>2737</v>
      </c>
      <c r="Z4105" s="5" t="s">
        <v>2788</v>
      </c>
      <c r="AA4105" s="5"/>
    </row>
    <row r="4106" spans="1:27" ht="12" customHeight="1" x14ac:dyDescent="0.15">
      <c r="A4106" s="1" t="s">
        <v>1031</v>
      </c>
      <c r="B4106" s="1" t="s">
        <v>29</v>
      </c>
      <c r="C4106" s="1" t="s">
        <v>9</v>
      </c>
      <c r="D4106" s="1" t="s">
        <v>2486</v>
      </c>
      <c r="E4106" s="1" t="s">
        <v>10</v>
      </c>
      <c r="F4106" s="1" t="s">
        <v>1035</v>
      </c>
      <c r="G4106" s="1" t="s">
        <v>304</v>
      </c>
      <c r="H4106" s="1" t="s">
        <v>13</v>
      </c>
      <c r="I4106">
        <v>3114</v>
      </c>
      <c r="J4106">
        <v>2430</v>
      </c>
      <c r="K4106">
        <v>2163</v>
      </c>
      <c r="L4106">
        <v>3367</v>
      </c>
      <c r="M4106">
        <v>3066</v>
      </c>
      <c r="N4106">
        <v>1990</v>
      </c>
      <c r="O4106">
        <v>3249</v>
      </c>
      <c r="P4106">
        <v>3165</v>
      </c>
      <c r="Q4106">
        <v>3112</v>
      </c>
      <c r="R4106">
        <v>2613</v>
      </c>
      <c r="S4106">
        <v>2423</v>
      </c>
      <c r="T4106">
        <v>2925</v>
      </c>
      <c r="U4106">
        <v>3418</v>
      </c>
      <c r="V4106" s="1" t="s">
        <v>3506</v>
      </c>
      <c r="W4106" s="1" t="s">
        <v>2551</v>
      </c>
      <c r="X4106" s="5" t="s">
        <v>3510</v>
      </c>
      <c r="Y4106" s="5" t="s">
        <v>2787</v>
      </c>
      <c r="Z4106" s="5" t="s">
        <v>13</v>
      </c>
      <c r="AA4106" s="5"/>
    </row>
    <row r="4107" spans="1:27" ht="12" customHeight="1" x14ac:dyDescent="0.15">
      <c r="A4107" s="1" t="s">
        <v>1031</v>
      </c>
      <c r="B4107" s="1" t="s">
        <v>29</v>
      </c>
      <c r="C4107" s="1" t="s">
        <v>15</v>
      </c>
      <c r="D4107" s="1" t="s">
        <v>2486</v>
      </c>
      <c r="E4107" s="1" t="s">
        <v>10</v>
      </c>
      <c r="F4107" s="1" t="s">
        <v>1035</v>
      </c>
      <c r="G4107" s="1" t="s">
        <v>238</v>
      </c>
      <c r="H4107" s="1" t="s">
        <v>306</v>
      </c>
      <c r="I4107">
        <v>813866</v>
      </c>
      <c r="J4107">
        <v>683646</v>
      </c>
      <c r="K4107">
        <v>648426</v>
      </c>
      <c r="L4107">
        <v>920978</v>
      </c>
      <c r="M4107">
        <v>867958</v>
      </c>
      <c r="N4107">
        <v>633556</v>
      </c>
      <c r="O4107">
        <v>895390</v>
      </c>
      <c r="P4107">
        <v>884842</v>
      </c>
      <c r="Q4107">
        <v>890660</v>
      </c>
      <c r="R4107">
        <v>770341</v>
      </c>
      <c r="S4107">
        <v>716382</v>
      </c>
      <c r="T4107">
        <v>836988</v>
      </c>
      <c r="U4107">
        <v>985158</v>
      </c>
      <c r="V4107" s="1" t="s">
        <v>3506</v>
      </c>
      <c r="W4107" s="1" t="s">
        <v>2551</v>
      </c>
      <c r="X4107" s="5" t="s">
        <v>3510</v>
      </c>
      <c r="Y4107" s="5" t="s">
        <v>2737</v>
      </c>
      <c r="Z4107" s="5" t="s">
        <v>2788</v>
      </c>
      <c r="AA4107" s="5"/>
    </row>
    <row r="4108" spans="1:27" ht="12" customHeight="1" x14ac:dyDescent="0.15">
      <c r="A4108" s="1" t="s">
        <v>1031</v>
      </c>
      <c r="B4108" s="1" t="s">
        <v>31</v>
      </c>
      <c r="C4108" s="1" t="s">
        <v>9</v>
      </c>
      <c r="D4108" s="1" t="s">
        <v>2486</v>
      </c>
      <c r="E4108" s="1" t="s">
        <v>10</v>
      </c>
      <c r="F4108" s="1" t="s">
        <v>1036</v>
      </c>
      <c r="G4108" s="1" t="s">
        <v>304</v>
      </c>
      <c r="H4108" s="1" t="s">
        <v>13</v>
      </c>
      <c r="I4108">
        <v>994</v>
      </c>
      <c r="J4108">
        <v>2040</v>
      </c>
      <c r="K4108">
        <v>1260</v>
      </c>
      <c r="L4108">
        <v>2130</v>
      </c>
      <c r="M4108">
        <v>1367</v>
      </c>
      <c r="N4108">
        <v>1486</v>
      </c>
      <c r="O4108">
        <v>1860</v>
      </c>
      <c r="P4108">
        <v>1603</v>
      </c>
      <c r="Q4108">
        <v>1700</v>
      </c>
      <c r="R4108">
        <v>2071</v>
      </c>
      <c r="S4108">
        <v>1308</v>
      </c>
      <c r="T4108">
        <v>1627</v>
      </c>
      <c r="U4108">
        <v>1552</v>
      </c>
      <c r="V4108" s="1" t="s">
        <v>3506</v>
      </c>
      <c r="W4108" s="1" t="s">
        <v>2551</v>
      </c>
      <c r="X4108" s="5" t="s">
        <v>3511</v>
      </c>
      <c r="Y4108" s="5" t="s">
        <v>2787</v>
      </c>
      <c r="Z4108" s="5" t="s">
        <v>13</v>
      </c>
      <c r="AA4108" s="5"/>
    </row>
    <row r="4109" spans="1:27" ht="12" customHeight="1" x14ac:dyDescent="0.15">
      <c r="A4109" s="1" t="s">
        <v>1031</v>
      </c>
      <c r="B4109" s="1" t="s">
        <v>31</v>
      </c>
      <c r="C4109" s="1" t="s">
        <v>15</v>
      </c>
      <c r="D4109" s="1" t="s">
        <v>2486</v>
      </c>
      <c r="E4109" s="1" t="s">
        <v>10</v>
      </c>
      <c r="F4109" s="1" t="s">
        <v>1036</v>
      </c>
      <c r="G4109" s="1" t="s">
        <v>238</v>
      </c>
      <c r="H4109" s="1" t="s">
        <v>306</v>
      </c>
      <c r="I4109">
        <v>309835</v>
      </c>
      <c r="J4109">
        <v>469588</v>
      </c>
      <c r="K4109">
        <v>336310</v>
      </c>
      <c r="L4109">
        <v>497293</v>
      </c>
      <c r="M4109">
        <v>360126</v>
      </c>
      <c r="N4109">
        <v>370418</v>
      </c>
      <c r="O4109">
        <v>521299</v>
      </c>
      <c r="P4109">
        <v>479028</v>
      </c>
      <c r="Q4109">
        <v>503789</v>
      </c>
      <c r="R4109">
        <v>553898</v>
      </c>
      <c r="S4109">
        <v>403106</v>
      </c>
      <c r="T4109">
        <v>507704</v>
      </c>
      <c r="U4109">
        <v>497436</v>
      </c>
      <c r="V4109" s="1" t="s">
        <v>3506</v>
      </c>
      <c r="W4109" s="1" t="s">
        <v>2551</v>
      </c>
      <c r="X4109" s="5" t="s">
        <v>3511</v>
      </c>
      <c r="Y4109" s="5" t="s">
        <v>2737</v>
      </c>
      <c r="Z4109" s="5" t="s">
        <v>2788</v>
      </c>
      <c r="AA4109" s="5"/>
    </row>
    <row r="4110" spans="1:27" ht="12" customHeight="1" x14ac:dyDescent="0.15">
      <c r="A4110" s="1" t="s">
        <v>1031</v>
      </c>
      <c r="B4110" s="1" t="s">
        <v>33</v>
      </c>
      <c r="C4110" s="1" t="s">
        <v>9</v>
      </c>
      <c r="D4110" s="1" t="s">
        <v>2486</v>
      </c>
      <c r="E4110" s="1" t="s">
        <v>10</v>
      </c>
      <c r="F4110" s="1" t="s">
        <v>1037</v>
      </c>
      <c r="G4110" s="1" t="s">
        <v>304</v>
      </c>
      <c r="H4110" s="1" t="s">
        <v>13</v>
      </c>
      <c r="I4110">
        <v>7692</v>
      </c>
      <c r="J4110">
        <v>8006</v>
      </c>
      <c r="K4110">
        <v>7354</v>
      </c>
      <c r="L4110">
        <v>8067</v>
      </c>
      <c r="M4110">
        <v>7438</v>
      </c>
      <c r="N4110">
        <v>6958</v>
      </c>
      <c r="O4110">
        <v>6759</v>
      </c>
      <c r="P4110">
        <v>6002</v>
      </c>
      <c r="Q4110">
        <v>5721</v>
      </c>
      <c r="R4110">
        <v>5201</v>
      </c>
      <c r="S4110">
        <v>4477</v>
      </c>
      <c r="T4110">
        <v>4161</v>
      </c>
      <c r="U4110">
        <v>4209</v>
      </c>
      <c r="V4110" s="1" t="s">
        <v>3506</v>
      </c>
      <c r="W4110" s="1" t="s">
        <v>2551</v>
      </c>
      <c r="X4110" s="5" t="s">
        <v>3512</v>
      </c>
      <c r="Y4110" s="5" t="s">
        <v>2787</v>
      </c>
      <c r="Z4110" s="5" t="s">
        <v>13</v>
      </c>
      <c r="AA4110" s="5"/>
    </row>
    <row r="4111" spans="1:27" ht="12" customHeight="1" x14ac:dyDescent="0.15">
      <c r="A4111" s="1" t="s">
        <v>1031</v>
      </c>
      <c r="B4111" s="1" t="s">
        <v>33</v>
      </c>
      <c r="C4111" s="1" t="s">
        <v>15</v>
      </c>
      <c r="D4111" s="1" t="s">
        <v>2486</v>
      </c>
      <c r="E4111" s="1" t="s">
        <v>10</v>
      </c>
      <c r="F4111" s="1" t="s">
        <v>1037</v>
      </c>
      <c r="G4111" s="1" t="s">
        <v>238</v>
      </c>
      <c r="H4111" s="1" t="s">
        <v>306</v>
      </c>
      <c r="I4111">
        <v>2448804</v>
      </c>
      <c r="J4111">
        <v>2543215</v>
      </c>
      <c r="K4111">
        <v>2332458</v>
      </c>
      <c r="L4111">
        <v>2562524</v>
      </c>
      <c r="M4111">
        <v>2356477</v>
      </c>
      <c r="N4111">
        <v>2211911</v>
      </c>
      <c r="O4111">
        <v>2148577</v>
      </c>
      <c r="P4111">
        <v>1898906</v>
      </c>
      <c r="Q4111">
        <v>1814539</v>
      </c>
      <c r="R4111">
        <v>1652809</v>
      </c>
      <c r="S4111">
        <v>1421872</v>
      </c>
      <c r="T4111">
        <v>1326816</v>
      </c>
      <c r="U4111">
        <v>1336732</v>
      </c>
      <c r="V4111" s="1" t="s">
        <v>3506</v>
      </c>
      <c r="W4111" s="1" t="s">
        <v>2551</v>
      </c>
      <c r="X4111" s="5" t="s">
        <v>3512</v>
      </c>
      <c r="Y4111" s="5" t="s">
        <v>2737</v>
      </c>
      <c r="Z4111" s="5" t="s">
        <v>2788</v>
      </c>
      <c r="AA4111" s="5"/>
    </row>
    <row r="4112" spans="1:27" ht="12" customHeight="1" x14ac:dyDescent="0.15">
      <c r="A4112" s="1" t="s">
        <v>1031</v>
      </c>
      <c r="B4112" s="1" t="s">
        <v>35</v>
      </c>
      <c r="C4112" s="1" t="s">
        <v>9</v>
      </c>
      <c r="D4112" s="1" t="s">
        <v>2486</v>
      </c>
      <c r="E4112" s="1" t="s">
        <v>10</v>
      </c>
      <c r="F4112" s="1" t="s">
        <v>1038</v>
      </c>
      <c r="G4112" s="1" t="s">
        <v>304</v>
      </c>
      <c r="H4112" s="1" t="s">
        <v>13</v>
      </c>
      <c r="I4112">
        <v>10611</v>
      </c>
      <c r="J4112">
        <v>10034</v>
      </c>
      <c r="K4112">
        <v>8467</v>
      </c>
      <c r="L4112">
        <v>11281</v>
      </c>
      <c r="M4112">
        <v>10402</v>
      </c>
      <c r="N4112">
        <v>9096</v>
      </c>
      <c r="O4112">
        <v>9748</v>
      </c>
      <c r="P4112">
        <v>10550</v>
      </c>
      <c r="Q4112">
        <v>11273</v>
      </c>
      <c r="R4112">
        <v>9458</v>
      </c>
      <c r="S4112">
        <v>9612</v>
      </c>
      <c r="T4112">
        <v>10572</v>
      </c>
      <c r="U4112">
        <v>10683</v>
      </c>
      <c r="V4112" s="1" t="s">
        <v>3506</v>
      </c>
      <c r="W4112" s="1" t="s">
        <v>2551</v>
      </c>
      <c r="X4112" s="5" t="s">
        <v>3513</v>
      </c>
      <c r="Y4112" s="5" t="s">
        <v>2787</v>
      </c>
      <c r="Z4112" s="5" t="s">
        <v>13</v>
      </c>
      <c r="AA4112" s="5"/>
    </row>
    <row r="4113" spans="1:27" ht="12" customHeight="1" x14ac:dyDescent="0.15">
      <c r="A4113" s="1" t="s">
        <v>1031</v>
      </c>
      <c r="B4113" s="1" t="s">
        <v>35</v>
      </c>
      <c r="C4113" s="1" t="s">
        <v>15</v>
      </c>
      <c r="D4113" s="1" t="s">
        <v>2486</v>
      </c>
      <c r="E4113" s="1" t="s">
        <v>10</v>
      </c>
      <c r="F4113" s="1" t="s">
        <v>1038</v>
      </c>
      <c r="G4113" s="1" t="s">
        <v>238</v>
      </c>
      <c r="H4113" s="1" t="s">
        <v>306</v>
      </c>
      <c r="I4113">
        <v>2042932</v>
      </c>
      <c r="J4113">
        <v>1962257</v>
      </c>
      <c r="K4113">
        <v>1677334</v>
      </c>
      <c r="L4113">
        <v>2068542</v>
      </c>
      <c r="M4113">
        <v>2022080</v>
      </c>
      <c r="N4113">
        <v>1844585</v>
      </c>
      <c r="O4113">
        <v>1941644</v>
      </c>
      <c r="P4113">
        <v>2092761</v>
      </c>
      <c r="Q4113">
        <v>2242573</v>
      </c>
      <c r="R4113">
        <v>1942820</v>
      </c>
      <c r="S4113">
        <v>1969729</v>
      </c>
      <c r="T4113">
        <v>2142911</v>
      </c>
      <c r="U4113">
        <v>2127330</v>
      </c>
      <c r="V4113" s="1" t="s">
        <v>3506</v>
      </c>
      <c r="W4113" s="1" t="s">
        <v>2551</v>
      </c>
      <c r="X4113" s="5" t="s">
        <v>3513</v>
      </c>
      <c r="Y4113" s="5" t="s">
        <v>2737</v>
      </c>
      <c r="Z4113" s="5" t="s">
        <v>2788</v>
      </c>
      <c r="AA4113" s="5"/>
    </row>
    <row r="4114" spans="1:27" ht="12" customHeight="1" x14ac:dyDescent="0.15">
      <c r="A4114" s="1" t="s">
        <v>1031</v>
      </c>
      <c r="B4114" s="1" t="s">
        <v>37</v>
      </c>
      <c r="C4114" s="1" t="s">
        <v>9</v>
      </c>
      <c r="D4114" s="1" t="s">
        <v>2486</v>
      </c>
      <c r="E4114" s="1" t="s">
        <v>10</v>
      </c>
      <c r="F4114" s="1" t="s">
        <v>1039</v>
      </c>
      <c r="G4114" s="1" t="s">
        <v>304</v>
      </c>
      <c r="H4114" s="1" t="s">
        <v>13</v>
      </c>
      <c r="I4114">
        <v>7161</v>
      </c>
      <c r="J4114">
        <v>6372</v>
      </c>
      <c r="K4114">
        <v>5269</v>
      </c>
      <c r="L4114">
        <v>6359</v>
      </c>
      <c r="M4114">
        <v>6542</v>
      </c>
      <c r="N4114">
        <v>5523</v>
      </c>
      <c r="O4114">
        <v>6801</v>
      </c>
      <c r="P4114">
        <v>6224</v>
      </c>
      <c r="Q4114">
        <v>6758</v>
      </c>
      <c r="R4114">
        <v>5419</v>
      </c>
      <c r="S4114">
        <v>5044</v>
      </c>
      <c r="T4114">
        <v>6084</v>
      </c>
      <c r="U4114">
        <v>6977</v>
      </c>
      <c r="V4114" s="1" t="s">
        <v>3506</v>
      </c>
      <c r="W4114" s="1" t="s">
        <v>2551</v>
      </c>
      <c r="X4114" s="5" t="s">
        <v>3514</v>
      </c>
      <c r="Y4114" s="5" t="s">
        <v>2787</v>
      </c>
      <c r="Z4114" s="5" t="s">
        <v>13</v>
      </c>
      <c r="AA4114" s="5"/>
    </row>
    <row r="4115" spans="1:27" ht="12" customHeight="1" x14ac:dyDescent="0.15">
      <c r="A4115" s="1" t="s">
        <v>1031</v>
      </c>
      <c r="B4115" s="1" t="s">
        <v>37</v>
      </c>
      <c r="C4115" s="1" t="s">
        <v>15</v>
      </c>
      <c r="D4115" s="1" t="s">
        <v>2486</v>
      </c>
      <c r="E4115" s="1" t="s">
        <v>10</v>
      </c>
      <c r="F4115" s="1" t="s">
        <v>1039</v>
      </c>
      <c r="G4115" s="1" t="s">
        <v>238</v>
      </c>
      <c r="H4115" s="1" t="s">
        <v>306</v>
      </c>
      <c r="I4115">
        <v>1573269</v>
      </c>
      <c r="J4115">
        <v>1398087</v>
      </c>
      <c r="K4115">
        <v>1166550</v>
      </c>
      <c r="L4115">
        <v>1461537</v>
      </c>
      <c r="M4115">
        <v>1509708</v>
      </c>
      <c r="N4115">
        <v>1359696</v>
      </c>
      <c r="O4115">
        <v>1570782</v>
      </c>
      <c r="P4115">
        <v>1515495</v>
      </c>
      <c r="Q4115">
        <v>1599052</v>
      </c>
      <c r="R4115">
        <v>1431861</v>
      </c>
      <c r="S4115">
        <v>1243166</v>
      </c>
      <c r="T4115">
        <v>1485916</v>
      </c>
      <c r="U4115">
        <v>1771408</v>
      </c>
      <c r="V4115" s="1" t="s">
        <v>3506</v>
      </c>
      <c r="W4115" s="1" t="s">
        <v>2551</v>
      </c>
      <c r="X4115" s="5" t="s">
        <v>3514</v>
      </c>
      <c r="Y4115" s="5" t="s">
        <v>2737</v>
      </c>
      <c r="Z4115" s="5" t="s">
        <v>2788</v>
      </c>
      <c r="AA4115" s="5"/>
    </row>
    <row r="4116" spans="1:27" ht="12" customHeight="1" x14ac:dyDescent="0.15">
      <c r="A4116" s="1" t="s">
        <v>1031</v>
      </c>
      <c r="B4116" s="1" t="s">
        <v>39</v>
      </c>
      <c r="C4116" s="1" t="s">
        <v>9</v>
      </c>
      <c r="D4116" s="1" t="s">
        <v>2486</v>
      </c>
      <c r="E4116" s="1" t="s">
        <v>10</v>
      </c>
      <c r="F4116" s="1" t="s">
        <v>1040</v>
      </c>
      <c r="G4116" s="1" t="s">
        <v>304</v>
      </c>
      <c r="H4116" s="1" t="s">
        <v>13</v>
      </c>
      <c r="I4116">
        <v>5003</v>
      </c>
      <c r="J4116">
        <v>4390</v>
      </c>
      <c r="K4116">
        <v>4610</v>
      </c>
      <c r="L4116">
        <v>5389</v>
      </c>
      <c r="M4116">
        <v>5121</v>
      </c>
      <c r="N4116">
        <v>4380</v>
      </c>
      <c r="O4116">
        <v>5775</v>
      </c>
      <c r="P4116">
        <v>5254</v>
      </c>
      <c r="Q4116">
        <v>5079</v>
      </c>
      <c r="R4116">
        <v>4447</v>
      </c>
      <c r="S4116">
        <v>4440</v>
      </c>
      <c r="T4116">
        <v>4432</v>
      </c>
      <c r="U4116">
        <v>5690</v>
      </c>
      <c r="V4116" s="1" t="s">
        <v>3506</v>
      </c>
      <c r="W4116" s="1" t="s">
        <v>2551</v>
      </c>
      <c r="X4116" s="5" t="s">
        <v>3515</v>
      </c>
      <c r="Y4116" s="5" t="s">
        <v>2787</v>
      </c>
      <c r="Z4116" s="5" t="s">
        <v>13</v>
      </c>
      <c r="AA4116" s="5"/>
    </row>
    <row r="4117" spans="1:27" ht="12" customHeight="1" x14ac:dyDescent="0.15">
      <c r="A4117" s="1" t="s">
        <v>1031</v>
      </c>
      <c r="B4117" s="1" t="s">
        <v>39</v>
      </c>
      <c r="C4117" s="1" t="s">
        <v>15</v>
      </c>
      <c r="D4117" s="1" t="s">
        <v>2486</v>
      </c>
      <c r="E4117" s="1" t="s">
        <v>10</v>
      </c>
      <c r="F4117" s="1" t="s">
        <v>1040</v>
      </c>
      <c r="G4117" s="1" t="s">
        <v>238</v>
      </c>
      <c r="H4117" s="1" t="s">
        <v>306</v>
      </c>
      <c r="I4117">
        <v>1122450</v>
      </c>
      <c r="J4117">
        <v>1018537</v>
      </c>
      <c r="K4117">
        <v>1072048</v>
      </c>
      <c r="L4117">
        <v>1273117</v>
      </c>
      <c r="M4117">
        <v>1205496</v>
      </c>
      <c r="N4117">
        <v>1030380</v>
      </c>
      <c r="O4117">
        <v>1352054</v>
      </c>
      <c r="P4117">
        <v>1245750</v>
      </c>
      <c r="Q4117">
        <v>1216718</v>
      </c>
      <c r="R4117">
        <v>1059954</v>
      </c>
      <c r="S4117">
        <v>1071329</v>
      </c>
      <c r="T4117">
        <v>1062966</v>
      </c>
      <c r="U4117">
        <v>1361246</v>
      </c>
      <c r="V4117" s="1" t="s">
        <v>3506</v>
      </c>
      <c r="W4117" s="1" t="s">
        <v>2551</v>
      </c>
      <c r="X4117" s="5" t="s">
        <v>3515</v>
      </c>
      <c r="Y4117" s="5" t="s">
        <v>2737</v>
      </c>
      <c r="Z4117" s="5" t="s">
        <v>2788</v>
      </c>
      <c r="AA4117" s="5"/>
    </row>
    <row r="4118" spans="1:27" ht="12" customHeight="1" x14ac:dyDescent="0.15">
      <c r="A4118" s="1" t="s">
        <v>1031</v>
      </c>
      <c r="B4118" s="1" t="s">
        <v>41</v>
      </c>
      <c r="C4118" s="1" t="s">
        <v>9</v>
      </c>
      <c r="D4118" s="1" t="s">
        <v>2486</v>
      </c>
      <c r="E4118" s="1" t="s">
        <v>10</v>
      </c>
      <c r="F4118" s="1" t="s">
        <v>1041</v>
      </c>
      <c r="G4118" s="1" t="s">
        <v>304</v>
      </c>
      <c r="H4118" s="1" t="s">
        <v>13</v>
      </c>
      <c r="I4118">
        <v>8920</v>
      </c>
      <c r="J4118">
        <v>7900</v>
      </c>
      <c r="K4118">
        <v>6425</v>
      </c>
      <c r="L4118">
        <v>7479</v>
      </c>
      <c r="M4118">
        <v>7550</v>
      </c>
      <c r="N4118">
        <v>6878</v>
      </c>
      <c r="O4118">
        <v>8298</v>
      </c>
      <c r="P4118">
        <v>8540</v>
      </c>
      <c r="Q4118">
        <v>7976</v>
      </c>
      <c r="R4118">
        <v>7001</v>
      </c>
      <c r="S4118">
        <v>6051</v>
      </c>
      <c r="T4118">
        <v>6365</v>
      </c>
      <c r="U4118">
        <v>7436</v>
      </c>
      <c r="V4118" s="1" t="s">
        <v>3506</v>
      </c>
      <c r="W4118" s="1" t="s">
        <v>2551</v>
      </c>
      <c r="X4118" s="5" t="s">
        <v>3516</v>
      </c>
      <c r="Y4118" s="5" t="s">
        <v>2787</v>
      </c>
      <c r="Z4118" s="5" t="s">
        <v>13</v>
      </c>
      <c r="AA4118" s="5"/>
    </row>
    <row r="4119" spans="1:27" ht="12" customHeight="1" x14ac:dyDescent="0.15">
      <c r="A4119" s="1" t="s">
        <v>1031</v>
      </c>
      <c r="B4119" s="1" t="s">
        <v>41</v>
      </c>
      <c r="C4119" s="1" t="s">
        <v>15</v>
      </c>
      <c r="D4119" s="1" t="s">
        <v>2486</v>
      </c>
      <c r="E4119" s="1" t="s">
        <v>10</v>
      </c>
      <c r="F4119" s="1" t="s">
        <v>1041</v>
      </c>
      <c r="G4119" s="1" t="s">
        <v>238</v>
      </c>
      <c r="H4119" s="1" t="s">
        <v>306</v>
      </c>
      <c r="I4119">
        <v>2482828</v>
      </c>
      <c r="J4119">
        <v>2464706</v>
      </c>
      <c r="K4119">
        <v>1972564</v>
      </c>
      <c r="L4119">
        <v>2368299</v>
      </c>
      <c r="M4119">
        <v>2389980</v>
      </c>
      <c r="N4119">
        <v>2108969</v>
      </c>
      <c r="O4119">
        <v>2651008</v>
      </c>
      <c r="P4119">
        <v>2817905</v>
      </c>
      <c r="Q4119">
        <v>2677706</v>
      </c>
      <c r="R4119">
        <v>2316081</v>
      </c>
      <c r="S4119">
        <v>1986635</v>
      </c>
      <c r="T4119">
        <v>2103756</v>
      </c>
      <c r="U4119">
        <v>2441047</v>
      </c>
      <c r="V4119" s="1" t="s">
        <v>3506</v>
      </c>
      <c r="W4119" s="1" t="s">
        <v>2551</v>
      </c>
      <c r="X4119" s="5" t="s">
        <v>3516</v>
      </c>
      <c r="Y4119" s="5" t="s">
        <v>2737</v>
      </c>
      <c r="Z4119" s="5" t="s">
        <v>2788</v>
      </c>
      <c r="AA4119" s="5"/>
    </row>
    <row r="4120" spans="1:27" ht="12" customHeight="1" x14ac:dyDescent="0.15">
      <c r="A4120" s="1" t="s">
        <v>1031</v>
      </c>
      <c r="B4120" s="1" t="s">
        <v>43</v>
      </c>
      <c r="C4120" s="1" t="s">
        <v>9</v>
      </c>
      <c r="D4120" s="1" t="s">
        <v>2486</v>
      </c>
      <c r="E4120" s="1" t="s">
        <v>10</v>
      </c>
      <c r="F4120" s="1" t="s">
        <v>1042</v>
      </c>
      <c r="G4120" s="1" t="s">
        <v>304</v>
      </c>
      <c r="H4120" s="1" t="s">
        <v>13</v>
      </c>
      <c r="I4120">
        <v>446</v>
      </c>
      <c r="J4120">
        <v>474</v>
      </c>
      <c r="K4120">
        <v>383</v>
      </c>
      <c r="L4120">
        <v>488</v>
      </c>
      <c r="M4120">
        <v>438</v>
      </c>
      <c r="N4120">
        <v>359</v>
      </c>
      <c r="O4120">
        <v>445</v>
      </c>
      <c r="P4120">
        <v>474</v>
      </c>
      <c r="Q4120">
        <v>461</v>
      </c>
      <c r="R4120">
        <v>434</v>
      </c>
      <c r="S4120">
        <v>371</v>
      </c>
      <c r="T4120">
        <v>433</v>
      </c>
      <c r="U4120">
        <v>451</v>
      </c>
      <c r="V4120" s="1" t="s">
        <v>3506</v>
      </c>
      <c r="W4120" s="1" t="s">
        <v>2551</v>
      </c>
      <c r="X4120" s="5" t="s">
        <v>3517</v>
      </c>
      <c r="Y4120" s="5" t="s">
        <v>2787</v>
      </c>
      <c r="Z4120" s="5" t="s">
        <v>13</v>
      </c>
      <c r="AA4120" s="5"/>
    </row>
    <row r="4121" spans="1:27" ht="12" customHeight="1" x14ac:dyDescent="0.15">
      <c r="A4121" s="1" t="s">
        <v>1031</v>
      </c>
      <c r="B4121" s="1" t="s">
        <v>43</v>
      </c>
      <c r="C4121" s="1" t="s">
        <v>15</v>
      </c>
      <c r="D4121" s="1" t="s">
        <v>2486</v>
      </c>
      <c r="E4121" s="1" t="s">
        <v>10</v>
      </c>
      <c r="F4121" s="1" t="s">
        <v>1042</v>
      </c>
      <c r="G4121" s="1" t="s">
        <v>238</v>
      </c>
      <c r="H4121" s="1" t="s">
        <v>306</v>
      </c>
      <c r="I4121">
        <v>174295</v>
      </c>
      <c r="J4121">
        <v>204922</v>
      </c>
      <c r="K4121">
        <v>161858</v>
      </c>
      <c r="L4121">
        <v>199463</v>
      </c>
      <c r="M4121">
        <v>187862</v>
      </c>
      <c r="N4121">
        <v>161466</v>
      </c>
      <c r="O4121">
        <v>196579</v>
      </c>
      <c r="P4121">
        <v>197395</v>
      </c>
      <c r="Q4121">
        <v>211140</v>
      </c>
      <c r="R4121">
        <v>178726</v>
      </c>
      <c r="S4121">
        <v>171038</v>
      </c>
      <c r="T4121">
        <v>178396</v>
      </c>
      <c r="U4121">
        <v>189418</v>
      </c>
      <c r="V4121" s="1" t="s">
        <v>3506</v>
      </c>
      <c r="W4121" s="1" t="s">
        <v>2551</v>
      </c>
      <c r="X4121" s="5" t="s">
        <v>3517</v>
      </c>
      <c r="Y4121" s="5" t="s">
        <v>2737</v>
      </c>
      <c r="Z4121" s="5" t="s">
        <v>2788</v>
      </c>
      <c r="AA4121" s="5"/>
    </row>
    <row r="4122" spans="1:27" ht="12" customHeight="1" x14ac:dyDescent="0.15">
      <c r="A4122" s="1" t="s">
        <v>1031</v>
      </c>
      <c r="B4122" s="1" t="s">
        <v>45</v>
      </c>
      <c r="C4122" s="1" t="s">
        <v>17</v>
      </c>
      <c r="D4122" s="1" t="s">
        <v>2486</v>
      </c>
      <c r="E4122" s="1" t="s">
        <v>10</v>
      </c>
      <c r="F4122" s="1" t="s">
        <v>1043</v>
      </c>
      <c r="G4122" s="1" t="s">
        <v>1044</v>
      </c>
      <c r="H4122" s="1" t="s">
        <v>13</v>
      </c>
      <c r="I4122">
        <v>19297</v>
      </c>
      <c r="J4122">
        <v>17387</v>
      </c>
      <c r="K4122">
        <v>12426</v>
      </c>
      <c r="L4122">
        <v>15228</v>
      </c>
      <c r="M4122">
        <v>15143</v>
      </c>
      <c r="N4122">
        <v>13559</v>
      </c>
      <c r="O4122">
        <v>18134</v>
      </c>
      <c r="P4122">
        <v>16215</v>
      </c>
      <c r="Q4122">
        <v>17777</v>
      </c>
      <c r="R4122">
        <v>15109</v>
      </c>
      <c r="S4122">
        <v>12769</v>
      </c>
      <c r="T4122">
        <v>15184</v>
      </c>
      <c r="U4122">
        <v>16245</v>
      </c>
      <c r="V4122" s="1" t="s">
        <v>3506</v>
      </c>
      <c r="W4122" s="1" t="s">
        <v>2551</v>
      </c>
      <c r="X4122" s="5" t="s">
        <v>3518</v>
      </c>
      <c r="Y4122" s="5" t="s">
        <v>3519</v>
      </c>
      <c r="Z4122" s="5" t="s">
        <v>2582</v>
      </c>
      <c r="AA4122" s="5"/>
    </row>
    <row r="4123" spans="1:27" ht="12" customHeight="1" x14ac:dyDescent="0.15">
      <c r="A4123" s="1" t="s">
        <v>1031</v>
      </c>
      <c r="B4123" s="1" t="s">
        <v>47</v>
      </c>
      <c r="C4123" s="1" t="s">
        <v>9</v>
      </c>
      <c r="D4123" s="1" t="s">
        <v>2486</v>
      </c>
      <c r="E4123" s="1" t="s">
        <v>10</v>
      </c>
      <c r="F4123" s="1" t="s">
        <v>1045</v>
      </c>
      <c r="G4123" s="1" t="s">
        <v>304</v>
      </c>
      <c r="H4123" s="1" t="s">
        <v>305</v>
      </c>
      <c r="I4123">
        <v>2298559</v>
      </c>
      <c r="J4123">
        <v>2580016</v>
      </c>
      <c r="K4123">
        <v>2536506</v>
      </c>
      <c r="L4123">
        <v>2934208</v>
      </c>
      <c r="M4123">
        <v>2940178</v>
      </c>
      <c r="N4123">
        <v>2533910</v>
      </c>
      <c r="O4123">
        <v>3116429</v>
      </c>
      <c r="P4123">
        <v>3137875</v>
      </c>
      <c r="Q4123">
        <v>3155887</v>
      </c>
      <c r="R4123">
        <v>2749616</v>
      </c>
      <c r="S4123">
        <v>3025138</v>
      </c>
      <c r="T4123">
        <v>3358422</v>
      </c>
      <c r="U4123">
        <v>3454062</v>
      </c>
      <c r="V4123" s="1" t="s">
        <v>3506</v>
      </c>
      <c r="W4123" s="1" t="s">
        <v>2551</v>
      </c>
      <c r="X4123" s="5" t="s">
        <v>3520</v>
      </c>
      <c r="Y4123" s="5" t="s">
        <v>2787</v>
      </c>
      <c r="Z4123" s="5" t="s">
        <v>305</v>
      </c>
      <c r="AA4123" s="5"/>
    </row>
    <row r="4124" spans="1:27" ht="12" customHeight="1" x14ac:dyDescent="0.15">
      <c r="A4124" s="1" t="s">
        <v>1031</v>
      </c>
      <c r="B4124" s="1" t="s">
        <v>47</v>
      </c>
      <c r="C4124" s="1" t="s">
        <v>15</v>
      </c>
      <c r="D4124" s="1" t="s">
        <v>2486</v>
      </c>
      <c r="E4124" s="1" t="s">
        <v>10</v>
      </c>
      <c r="F4124" s="1" t="s">
        <v>1045</v>
      </c>
      <c r="G4124" s="1" t="s">
        <v>238</v>
      </c>
      <c r="H4124" s="1" t="s">
        <v>306</v>
      </c>
      <c r="I4124">
        <v>2042173</v>
      </c>
      <c r="J4124">
        <v>2299362</v>
      </c>
      <c r="K4124">
        <v>2353215</v>
      </c>
      <c r="L4124">
        <v>2766327</v>
      </c>
      <c r="M4124">
        <v>2803799</v>
      </c>
      <c r="N4124">
        <v>2403165</v>
      </c>
      <c r="O4124">
        <v>2945877</v>
      </c>
      <c r="P4124">
        <v>2781571</v>
      </c>
      <c r="Q4124">
        <v>2828217</v>
      </c>
      <c r="R4124">
        <v>2479692</v>
      </c>
      <c r="S4124">
        <v>2720212</v>
      </c>
      <c r="T4124">
        <v>3024774</v>
      </c>
      <c r="U4124">
        <v>3112843</v>
      </c>
      <c r="V4124" s="1" t="s">
        <v>3506</v>
      </c>
      <c r="W4124" s="1" t="s">
        <v>2551</v>
      </c>
      <c r="X4124" s="5" t="s">
        <v>3520</v>
      </c>
      <c r="Y4124" s="5" t="s">
        <v>2737</v>
      </c>
      <c r="Z4124" s="5" t="s">
        <v>2788</v>
      </c>
      <c r="AA4124" s="5"/>
    </row>
    <row r="4125" spans="1:27" ht="12" customHeight="1" x14ac:dyDescent="0.15">
      <c r="A4125" s="1" t="s">
        <v>1031</v>
      </c>
      <c r="B4125" s="1" t="s">
        <v>49</v>
      </c>
      <c r="C4125" s="1" t="s">
        <v>9</v>
      </c>
      <c r="D4125" s="1" t="s">
        <v>2486</v>
      </c>
      <c r="E4125" s="1" t="s">
        <v>10</v>
      </c>
      <c r="F4125" s="1" t="s">
        <v>1046</v>
      </c>
      <c r="G4125" s="1" t="s">
        <v>304</v>
      </c>
      <c r="H4125" s="1" t="s">
        <v>305</v>
      </c>
      <c r="I4125">
        <v>737041</v>
      </c>
      <c r="J4125">
        <v>687059</v>
      </c>
      <c r="K4125">
        <v>603914</v>
      </c>
      <c r="L4125">
        <v>569748</v>
      </c>
      <c r="M4125">
        <v>571605</v>
      </c>
      <c r="N4125">
        <v>596296</v>
      </c>
      <c r="O4125">
        <v>601724</v>
      </c>
      <c r="P4125">
        <v>664079</v>
      </c>
      <c r="Q4125">
        <v>691481</v>
      </c>
      <c r="R4125">
        <v>614114</v>
      </c>
      <c r="S4125">
        <v>559255</v>
      </c>
      <c r="T4125">
        <v>524040</v>
      </c>
      <c r="U4125">
        <v>596119</v>
      </c>
      <c r="V4125" s="1" t="s">
        <v>3506</v>
      </c>
      <c r="W4125" s="1" t="s">
        <v>2551</v>
      </c>
      <c r="X4125" s="5" t="s">
        <v>3521</v>
      </c>
      <c r="Y4125" s="5" t="s">
        <v>2787</v>
      </c>
      <c r="Z4125" s="5" t="s">
        <v>305</v>
      </c>
      <c r="AA4125" s="5"/>
    </row>
    <row r="4126" spans="1:27" ht="12" customHeight="1" x14ac:dyDescent="0.15">
      <c r="A4126" s="1" t="s">
        <v>1031</v>
      </c>
      <c r="B4126" s="1" t="s">
        <v>49</v>
      </c>
      <c r="C4126" s="1" t="s">
        <v>15</v>
      </c>
      <c r="D4126" s="1" t="s">
        <v>2486</v>
      </c>
      <c r="E4126" s="1" t="s">
        <v>10</v>
      </c>
      <c r="F4126" s="1" t="s">
        <v>1046</v>
      </c>
      <c r="G4126" s="1" t="s">
        <v>238</v>
      </c>
      <c r="H4126" s="1" t="s">
        <v>306</v>
      </c>
      <c r="I4126">
        <v>1673852</v>
      </c>
      <c r="J4126">
        <v>1477724</v>
      </c>
      <c r="K4126">
        <v>1303974</v>
      </c>
      <c r="L4126">
        <v>1336224</v>
      </c>
      <c r="M4126">
        <v>1372318</v>
      </c>
      <c r="N4126">
        <v>1370210</v>
      </c>
      <c r="O4126">
        <v>1395531</v>
      </c>
      <c r="P4126">
        <v>1410020</v>
      </c>
      <c r="Q4126">
        <v>1482250</v>
      </c>
      <c r="R4126">
        <v>1417743</v>
      </c>
      <c r="S4126">
        <v>1419325</v>
      </c>
      <c r="T4126">
        <v>1365439</v>
      </c>
      <c r="U4126">
        <v>1429434</v>
      </c>
      <c r="V4126" s="1" t="s">
        <v>3506</v>
      </c>
      <c r="W4126" s="1" t="s">
        <v>2551</v>
      </c>
      <c r="X4126" s="5" t="s">
        <v>3521</v>
      </c>
      <c r="Y4126" s="5" t="s">
        <v>2737</v>
      </c>
      <c r="Z4126" s="5" t="s">
        <v>2788</v>
      </c>
      <c r="AA4126" s="5"/>
    </row>
    <row r="4127" spans="1:27" ht="12" customHeight="1" x14ac:dyDescent="0.15">
      <c r="A4127" s="1" t="s">
        <v>1031</v>
      </c>
      <c r="B4127" s="1" t="s">
        <v>51</v>
      </c>
      <c r="C4127" s="1" t="s">
        <v>9</v>
      </c>
      <c r="D4127" s="1" t="s">
        <v>2486</v>
      </c>
      <c r="E4127" s="1" t="s">
        <v>10</v>
      </c>
      <c r="F4127" s="1" t="s">
        <v>1047</v>
      </c>
      <c r="G4127" s="1" t="s">
        <v>304</v>
      </c>
      <c r="H4127" s="1" t="s">
        <v>305</v>
      </c>
      <c r="I4127">
        <v>637962</v>
      </c>
      <c r="J4127">
        <v>661959</v>
      </c>
      <c r="K4127">
        <v>557194</v>
      </c>
      <c r="L4127">
        <v>586795</v>
      </c>
      <c r="M4127">
        <v>580474</v>
      </c>
      <c r="N4127">
        <v>554929</v>
      </c>
      <c r="O4127">
        <v>582832</v>
      </c>
      <c r="P4127">
        <v>601955</v>
      </c>
      <c r="Q4127">
        <v>616047</v>
      </c>
      <c r="R4127">
        <v>618998</v>
      </c>
      <c r="S4127">
        <v>591618</v>
      </c>
      <c r="T4127">
        <v>624228</v>
      </c>
      <c r="U4127">
        <v>651487</v>
      </c>
      <c r="V4127" s="1" t="s">
        <v>3506</v>
      </c>
      <c r="W4127" s="1" t="s">
        <v>2551</v>
      </c>
      <c r="X4127" s="5" t="s">
        <v>3522</v>
      </c>
      <c r="Y4127" s="5" t="s">
        <v>2787</v>
      </c>
      <c r="Z4127" s="5" t="s">
        <v>305</v>
      </c>
      <c r="AA4127" s="5"/>
    </row>
    <row r="4128" spans="1:27" ht="12" customHeight="1" x14ac:dyDescent="0.15">
      <c r="A4128" s="1" t="s">
        <v>1031</v>
      </c>
      <c r="B4128" s="1" t="s">
        <v>51</v>
      </c>
      <c r="C4128" s="1" t="s">
        <v>15</v>
      </c>
      <c r="D4128" s="1" t="s">
        <v>2486</v>
      </c>
      <c r="E4128" s="1" t="s">
        <v>10</v>
      </c>
      <c r="F4128" s="1" t="s">
        <v>1047</v>
      </c>
      <c r="G4128" s="1" t="s">
        <v>238</v>
      </c>
      <c r="H4128" s="1" t="s">
        <v>306</v>
      </c>
      <c r="I4128">
        <v>588236</v>
      </c>
      <c r="J4128">
        <v>601247</v>
      </c>
      <c r="K4128">
        <v>512771</v>
      </c>
      <c r="L4128">
        <v>537343</v>
      </c>
      <c r="M4128">
        <v>534845</v>
      </c>
      <c r="N4128">
        <v>507292</v>
      </c>
      <c r="O4128">
        <v>533689</v>
      </c>
      <c r="P4128">
        <v>552832</v>
      </c>
      <c r="Q4128">
        <v>562861</v>
      </c>
      <c r="R4128">
        <v>566377</v>
      </c>
      <c r="S4128">
        <v>542794</v>
      </c>
      <c r="T4128">
        <v>582551</v>
      </c>
      <c r="U4128">
        <v>605846</v>
      </c>
      <c r="V4128" s="1" t="s">
        <v>3506</v>
      </c>
      <c r="W4128" s="1" t="s">
        <v>2551</v>
      </c>
      <c r="X4128" s="5" t="s">
        <v>3522</v>
      </c>
      <c r="Y4128" s="5" t="s">
        <v>2737</v>
      </c>
      <c r="Z4128" s="5" t="s">
        <v>2788</v>
      </c>
      <c r="AA4128" s="5"/>
    </row>
    <row r="4129" spans="1:27" ht="12" customHeight="1" x14ac:dyDescent="0.15">
      <c r="A4129" s="1" t="s">
        <v>1031</v>
      </c>
      <c r="B4129" s="1" t="s">
        <v>53</v>
      </c>
      <c r="C4129" s="1" t="s">
        <v>9</v>
      </c>
      <c r="D4129" s="1" t="s">
        <v>2486</v>
      </c>
      <c r="E4129" s="1" t="s">
        <v>10</v>
      </c>
      <c r="F4129" s="1" t="s">
        <v>1048</v>
      </c>
      <c r="G4129" s="1" t="s">
        <v>304</v>
      </c>
      <c r="H4129" s="1" t="s">
        <v>305</v>
      </c>
      <c r="I4129">
        <v>523821</v>
      </c>
      <c r="J4129">
        <v>513107</v>
      </c>
      <c r="K4129">
        <v>454323</v>
      </c>
      <c r="L4129">
        <v>458574</v>
      </c>
      <c r="M4129">
        <v>469165</v>
      </c>
      <c r="N4129">
        <v>422090</v>
      </c>
      <c r="O4129">
        <v>507768</v>
      </c>
      <c r="P4129">
        <v>485814</v>
      </c>
      <c r="Q4129">
        <v>510382</v>
      </c>
      <c r="R4129">
        <v>475957</v>
      </c>
      <c r="S4129">
        <v>452471</v>
      </c>
      <c r="T4129">
        <v>436864</v>
      </c>
      <c r="U4129">
        <v>467874</v>
      </c>
      <c r="V4129" s="1" t="s">
        <v>3506</v>
      </c>
      <c r="W4129" s="1" t="s">
        <v>2551</v>
      </c>
      <c r="X4129" s="5" t="s">
        <v>3523</v>
      </c>
      <c r="Y4129" s="5" t="s">
        <v>2787</v>
      </c>
      <c r="Z4129" s="5" t="s">
        <v>305</v>
      </c>
      <c r="AA4129" s="5"/>
    </row>
    <row r="4130" spans="1:27" ht="12" customHeight="1" x14ac:dyDescent="0.15">
      <c r="A4130" s="1" t="s">
        <v>1031</v>
      </c>
      <c r="B4130" s="1" t="s">
        <v>53</v>
      </c>
      <c r="C4130" s="1" t="s">
        <v>15</v>
      </c>
      <c r="D4130" s="1" t="s">
        <v>2486</v>
      </c>
      <c r="E4130" s="1" t="s">
        <v>10</v>
      </c>
      <c r="F4130" s="1" t="s">
        <v>1048</v>
      </c>
      <c r="G4130" s="1" t="s">
        <v>238</v>
      </c>
      <c r="H4130" s="1" t="s">
        <v>306</v>
      </c>
      <c r="I4130">
        <v>485125</v>
      </c>
      <c r="J4130">
        <v>476204</v>
      </c>
      <c r="K4130">
        <v>410218</v>
      </c>
      <c r="L4130">
        <v>453051</v>
      </c>
      <c r="M4130">
        <v>465549</v>
      </c>
      <c r="N4130">
        <v>453458</v>
      </c>
      <c r="O4130">
        <v>502820</v>
      </c>
      <c r="P4130">
        <v>485740</v>
      </c>
      <c r="Q4130">
        <v>512976</v>
      </c>
      <c r="R4130">
        <v>492866</v>
      </c>
      <c r="S4130">
        <v>472872</v>
      </c>
      <c r="T4130">
        <v>463221</v>
      </c>
      <c r="U4130">
        <v>489264</v>
      </c>
      <c r="V4130" s="1" t="s">
        <v>3506</v>
      </c>
      <c r="W4130" s="1" t="s">
        <v>2551</v>
      </c>
      <c r="X4130" s="5" t="s">
        <v>3523</v>
      </c>
      <c r="Y4130" s="5" t="s">
        <v>2737</v>
      </c>
      <c r="Z4130" s="5" t="s">
        <v>2788</v>
      </c>
      <c r="AA4130" s="5"/>
    </row>
    <row r="4131" spans="1:27" ht="12" customHeight="1" x14ac:dyDescent="0.15">
      <c r="A4131" s="1" t="s">
        <v>1031</v>
      </c>
      <c r="B4131" s="1" t="s">
        <v>55</v>
      </c>
      <c r="C4131" s="1" t="s">
        <v>17</v>
      </c>
      <c r="D4131" s="1" t="s">
        <v>2486</v>
      </c>
      <c r="E4131" s="1" t="s">
        <v>10</v>
      </c>
      <c r="F4131" s="1" t="s">
        <v>1049</v>
      </c>
      <c r="G4131" s="1" t="s">
        <v>1044</v>
      </c>
      <c r="H4131" s="1" t="s">
        <v>305</v>
      </c>
      <c r="I4131">
        <v>1277361</v>
      </c>
      <c r="J4131">
        <v>1197624</v>
      </c>
      <c r="K4131">
        <v>1071937</v>
      </c>
      <c r="L4131">
        <v>1408786</v>
      </c>
      <c r="M4131">
        <v>1402473</v>
      </c>
      <c r="N4131">
        <v>1183475</v>
      </c>
      <c r="O4131">
        <v>1558525</v>
      </c>
      <c r="P4131">
        <v>1511748</v>
      </c>
      <c r="Q4131">
        <v>1691187</v>
      </c>
      <c r="R4131">
        <v>1289348</v>
      </c>
      <c r="S4131">
        <v>1504234</v>
      </c>
      <c r="T4131">
        <v>1630685</v>
      </c>
      <c r="U4131">
        <v>1619832</v>
      </c>
      <c r="V4131" s="1" t="s">
        <v>3506</v>
      </c>
      <c r="W4131" s="1" t="s">
        <v>2551</v>
      </c>
      <c r="X4131" s="5" t="s">
        <v>3524</v>
      </c>
      <c r="Y4131" s="5" t="s">
        <v>3525</v>
      </c>
      <c r="Z4131" s="5" t="s">
        <v>305</v>
      </c>
      <c r="AA4131" s="5"/>
    </row>
    <row r="4132" spans="1:27" ht="12" customHeight="1" x14ac:dyDescent="0.15">
      <c r="A4132" s="1" t="s">
        <v>1031</v>
      </c>
      <c r="B4132" s="1" t="s">
        <v>212</v>
      </c>
      <c r="C4132" s="1" t="s">
        <v>9</v>
      </c>
      <c r="D4132" s="1" t="s">
        <v>2486</v>
      </c>
      <c r="E4132" s="1" t="s">
        <v>213</v>
      </c>
      <c r="F4132" s="1" t="s">
        <v>1050</v>
      </c>
      <c r="G4132" s="1" t="s">
        <v>215</v>
      </c>
      <c r="H4132" s="1" t="s">
        <v>216</v>
      </c>
      <c r="I4132">
        <v>15281</v>
      </c>
      <c r="J4132">
        <v>15397</v>
      </c>
      <c r="K4132">
        <v>15444</v>
      </c>
      <c r="L4132">
        <v>15468</v>
      </c>
      <c r="M4132">
        <v>15500</v>
      </c>
      <c r="N4132">
        <v>15469</v>
      </c>
      <c r="O4132">
        <v>15412</v>
      </c>
      <c r="P4132">
        <v>15388</v>
      </c>
      <c r="Q4132">
        <v>15368</v>
      </c>
      <c r="R4132">
        <v>15344</v>
      </c>
      <c r="S4132">
        <v>15307</v>
      </c>
      <c r="T4132">
        <v>15288</v>
      </c>
      <c r="U4132">
        <v>15253</v>
      </c>
      <c r="V4132" s="1" t="s">
        <v>3506</v>
      </c>
      <c r="W4132" s="1" t="s">
        <v>2717</v>
      </c>
      <c r="X4132" s="5" t="s">
        <v>3526</v>
      </c>
      <c r="Y4132" s="5" t="s">
        <v>2719</v>
      </c>
      <c r="Z4132" s="5" t="s">
        <v>2847</v>
      </c>
      <c r="AA4132" s="5"/>
    </row>
    <row r="4133" spans="1:27" ht="12" customHeight="1" x14ac:dyDescent="0.15">
      <c r="A4133" s="1" t="s">
        <v>1031</v>
      </c>
      <c r="B4133" s="1" t="s">
        <v>285</v>
      </c>
      <c r="C4133" s="1" t="s">
        <v>9</v>
      </c>
      <c r="D4133" s="1" t="s">
        <v>2486</v>
      </c>
      <c r="E4133" s="1" t="s">
        <v>213</v>
      </c>
      <c r="F4133" s="1" t="s">
        <v>286</v>
      </c>
      <c r="G4133" s="1" t="s">
        <v>215</v>
      </c>
      <c r="H4133" s="1" t="s">
        <v>216</v>
      </c>
      <c r="I4133">
        <v>103319</v>
      </c>
      <c r="J4133">
        <v>104574</v>
      </c>
      <c r="K4133">
        <v>104677</v>
      </c>
      <c r="L4133">
        <v>104631</v>
      </c>
      <c r="M4133">
        <v>104530</v>
      </c>
      <c r="N4133">
        <v>104294</v>
      </c>
      <c r="O4133">
        <v>104333</v>
      </c>
      <c r="P4133">
        <v>104194</v>
      </c>
      <c r="Q4133">
        <v>104099</v>
      </c>
      <c r="R4133">
        <v>103878</v>
      </c>
      <c r="S4133">
        <v>103515</v>
      </c>
      <c r="T4133">
        <v>103328</v>
      </c>
      <c r="U4133">
        <v>103457</v>
      </c>
      <c r="V4133" s="1" t="s">
        <v>3506</v>
      </c>
      <c r="W4133" s="1" t="s">
        <v>2717</v>
      </c>
      <c r="X4133" s="5" t="s">
        <v>2816</v>
      </c>
      <c r="Y4133" s="5" t="s">
        <v>2719</v>
      </c>
      <c r="Z4133" s="5" t="s">
        <v>2847</v>
      </c>
      <c r="AA4133" s="5"/>
    </row>
    <row r="4134" spans="1:27" ht="12" customHeight="1" x14ac:dyDescent="0.15">
      <c r="A4134" s="1" t="s">
        <v>1051</v>
      </c>
      <c r="B4134" s="1" t="s">
        <v>8</v>
      </c>
      <c r="C4134" s="1" t="s">
        <v>9</v>
      </c>
      <c r="D4134" s="1" t="s">
        <v>2487</v>
      </c>
      <c r="E4134" s="1" t="s">
        <v>10</v>
      </c>
      <c r="F4134" s="1" t="s">
        <v>1052</v>
      </c>
      <c r="G4134" s="1" t="s">
        <v>304</v>
      </c>
      <c r="H4134" s="1" t="s">
        <v>13</v>
      </c>
      <c r="I4134">
        <v>18094</v>
      </c>
      <c r="J4134">
        <v>16736</v>
      </c>
      <c r="K4134">
        <v>14210</v>
      </c>
      <c r="L4134">
        <v>16771</v>
      </c>
      <c r="M4134">
        <v>15262</v>
      </c>
      <c r="N4134">
        <v>14163</v>
      </c>
      <c r="O4134">
        <v>15991</v>
      </c>
      <c r="P4134">
        <v>16162</v>
      </c>
      <c r="Q4134">
        <v>16594</v>
      </c>
      <c r="R4134">
        <v>15810</v>
      </c>
      <c r="S4134">
        <v>14207</v>
      </c>
      <c r="T4134">
        <v>15236</v>
      </c>
      <c r="U4134">
        <v>16577</v>
      </c>
      <c r="V4134" s="1" t="s">
        <v>3527</v>
      </c>
      <c r="W4134" s="1" t="s">
        <v>2551</v>
      </c>
      <c r="X4134" s="5" t="s">
        <v>3528</v>
      </c>
      <c r="Y4134" s="5" t="s">
        <v>2787</v>
      </c>
      <c r="Z4134" s="5" t="s">
        <v>13</v>
      </c>
      <c r="AA4134" s="5"/>
    </row>
    <row r="4135" spans="1:27" ht="12" customHeight="1" x14ac:dyDescent="0.15">
      <c r="A4135" s="1" t="s">
        <v>1051</v>
      </c>
      <c r="B4135" s="1" t="s">
        <v>8</v>
      </c>
      <c r="C4135" s="1" t="s">
        <v>15</v>
      </c>
      <c r="D4135" s="1" t="s">
        <v>2487</v>
      </c>
      <c r="E4135" s="1" t="s">
        <v>10</v>
      </c>
      <c r="F4135" s="1" t="s">
        <v>1052</v>
      </c>
      <c r="G4135" s="1" t="s">
        <v>238</v>
      </c>
      <c r="H4135" s="1" t="s">
        <v>239</v>
      </c>
      <c r="I4135">
        <v>5138</v>
      </c>
      <c r="J4135">
        <v>4713</v>
      </c>
      <c r="K4135">
        <v>4080</v>
      </c>
      <c r="L4135">
        <v>4936</v>
      </c>
      <c r="M4135">
        <v>4517</v>
      </c>
      <c r="N4135">
        <v>4241</v>
      </c>
      <c r="O4135">
        <v>4813</v>
      </c>
      <c r="P4135">
        <v>4815</v>
      </c>
      <c r="Q4135">
        <v>5067</v>
      </c>
      <c r="R4135">
        <v>4777</v>
      </c>
      <c r="S4135">
        <v>4387</v>
      </c>
      <c r="T4135">
        <v>4736</v>
      </c>
      <c r="U4135">
        <v>5150</v>
      </c>
      <c r="V4135" s="1" t="s">
        <v>3527</v>
      </c>
      <c r="W4135" s="1" t="s">
        <v>2551</v>
      </c>
      <c r="X4135" s="5" t="s">
        <v>3528</v>
      </c>
      <c r="Y4135" s="5" t="s">
        <v>2737</v>
      </c>
      <c r="Z4135" s="5" t="s">
        <v>2738</v>
      </c>
      <c r="AA4135" s="5"/>
    </row>
    <row r="4136" spans="1:27" ht="12" customHeight="1" x14ac:dyDescent="0.15">
      <c r="A4136" s="1" t="s">
        <v>1051</v>
      </c>
      <c r="B4136" s="1" t="s">
        <v>25</v>
      </c>
      <c r="C4136" s="1" t="s">
        <v>9</v>
      </c>
      <c r="D4136" s="1" t="s">
        <v>2487</v>
      </c>
      <c r="E4136" s="1" t="s">
        <v>10</v>
      </c>
      <c r="F4136" s="1" t="s">
        <v>1053</v>
      </c>
      <c r="G4136" s="1" t="s">
        <v>304</v>
      </c>
      <c r="H4136" s="1" t="s">
        <v>13</v>
      </c>
      <c r="I4136">
        <v>8984</v>
      </c>
      <c r="J4136">
        <v>7999</v>
      </c>
      <c r="K4136">
        <v>6886</v>
      </c>
      <c r="L4136">
        <v>8368</v>
      </c>
      <c r="M4136">
        <v>7749</v>
      </c>
      <c r="N4136">
        <v>6879</v>
      </c>
      <c r="O4136">
        <v>8524</v>
      </c>
      <c r="P4136">
        <v>7947</v>
      </c>
      <c r="Q4136">
        <v>8173</v>
      </c>
      <c r="R4136">
        <v>7701</v>
      </c>
      <c r="S4136">
        <v>6771</v>
      </c>
      <c r="T4136">
        <v>7136</v>
      </c>
      <c r="U4136">
        <v>8924</v>
      </c>
      <c r="V4136" s="1" t="s">
        <v>3527</v>
      </c>
      <c r="W4136" s="1" t="s">
        <v>2551</v>
      </c>
      <c r="X4136" s="5" t="s">
        <v>3529</v>
      </c>
      <c r="Y4136" s="5" t="s">
        <v>2787</v>
      </c>
      <c r="Z4136" s="5" t="s">
        <v>13</v>
      </c>
      <c r="AA4136" s="5"/>
    </row>
    <row r="4137" spans="1:27" ht="12" customHeight="1" x14ac:dyDescent="0.15">
      <c r="A4137" s="1" t="s">
        <v>1051</v>
      </c>
      <c r="B4137" s="1" t="s">
        <v>25</v>
      </c>
      <c r="C4137" s="1" t="s">
        <v>15</v>
      </c>
      <c r="D4137" s="1" t="s">
        <v>2487</v>
      </c>
      <c r="E4137" s="1" t="s">
        <v>10</v>
      </c>
      <c r="F4137" s="1" t="s">
        <v>1053</v>
      </c>
      <c r="G4137" s="1" t="s">
        <v>238</v>
      </c>
      <c r="H4137" s="1" t="s">
        <v>239</v>
      </c>
      <c r="I4137">
        <v>2079</v>
      </c>
      <c r="J4137">
        <v>1952</v>
      </c>
      <c r="K4137">
        <v>1752</v>
      </c>
      <c r="L4137">
        <v>2061</v>
      </c>
      <c r="M4137">
        <v>1950</v>
      </c>
      <c r="N4137">
        <v>1749</v>
      </c>
      <c r="O4137">
        <v>2135</v>
      </c>
      <c r="P4137">
        <v>2126</v>
      </c>
      <c r="Q4137">
        <v>2173</v>
      </c>
      <c r="R4137">
        <v>2045</v>
      </c>
      <c r="S4137">
        <v>1884</v>
      </c>
      <c r="T4137">
        <v>1941</v>
      </c>
      <c r="U4137">
        <v>2281</v>
      </c>
      <c r="V4137" s="1" t="s">
        <v>3527</v>
      </c>
      <c r="W4137" s="1" t="s">
        <v>2551</v>
      </c>
      <c r="X4137" s="5" t="s">
        <v>3529</v>
      </c>
      <c r="Y4137" s="5" t="s">
        <v>2737</v>
      </c>
      <c r="Z4137" s="5" t="s">
        <v>2738</v>
      </c>
      <c r="AA4137" s="5"/>
    </row>
    <row r="4138" spans="1:27" ht="12" customHeight="1" x14ac:dyDescent="0.15">
      <c r="A4138" s="1" t="s">
        <v>1051</v>
      </c>
      <c r="B4138" s="1" t="s">
        <v>27</v>
      </c>
      <c r="C4138" s="1" t="s">
        <v>9</v>
      </c>
      <c r="D4138" s="1" t="s">
        <v>2487</v>
      </c>
      <c r="E4138" s="1" t="s">
        <v>10</v>
      </c>
      <c r="F4138" s="1" t="s">
        <v>1054</v>
      </c>
      <c r="G4138" s="1" t="s">
        <v>304</v>
      </c>
      <c r="H4138" s="1" t="s">
        <v>13</v>
      </c>
      <c r="I4138">
        <v>19834</v>
      </c>
      <c r="J4138">
        <v>18285</v>
      </c>
      <c r="K4138">
        <v>15468</v>
      </c>
      <c r="L4138">
        <v>17590</v>
      </c>
      <c r="M4138">
        <v>17485</v>
      </c>
      <c r="N4138">
        <v>15718</v>
      </c>
      <c r="O4138">
        <v>17257</v>
      </c>
      <c r="P4138">
        <v>17719</v>
      </c>
      <c r="Q4138">
        <v>17977</v>
      </c>
      <c r="R4138">
        <v>15832</v>
      </c>
      <c r="S4138">
        <v>14349</v>
      </c>
      <c r="T4138">
        <v>16699</v>
      </c>
      <c r="U4138">
        <v>17469</v>
      </c>
      <c r="V4138" s="1" t="s">
        <v>3527</v>
      </c>
      <c r="W4138" s="1" t="s">
        <v>2551</v>
      </c>
      <c r="X4138" s="5" t="s">
        <v>3530</v>
      </c>
      <c r="Y4138" s="5" t="s">
        <v>2787</v>
      </c>
      <c r="Z4138" s="5" t="s">
        <v>13</v>
      </c>
      <c r="AA4138" s="5"/>
    </row>
    <row r="4139" spans="1:27" ht="12" customHeight="1" x14ac:dyDescent="0.15">
      <c r="A4139" s="1" t="s">
        <v>1051</v>
      </c>
      <c r="B4139" s="1" t="s">
        <v>27</v>
      </c>
      <c r="C4139" s="1" t="s">
        <v>15</v>
      </c>
      <c r="D4139" s="1" t="s">
        <v>2487</v>
      </c>
      <c r="E4139" s="1" t="s">
        <v>10</v>
      </c>
      <c r="F4139" s="1" t="s">
        <v>1054</v>
      </c>
      <c r="G4139" s="1" t="s">
        <v>238</v>
      </c>
      <c r="H4139" s="1" t="s">
        <v>239</v>
      </c>
      <c r="I4139">
        <v>6745</v>
      </c>
      <c r="J4139">
        <v>6235</v>
      </c>
      <c r="K4139">
        <v>5111</v>
      </c>
      <c r="L4139">
        <v>5899</v>
      </c>
      <c r="M4139">
        <v>6338</v>
      </c>
      <c r="N4139">
        <v>5774</v>
      </c>
      <c r="O4139">
        <v>6507</v>
      </c>
      <c r="P4139">
        <v>6751</v>
      </c>
      <c r="Q4139">
        <v>6652</v>
      </c>
      <c r="R4139">
        <v>6176</v>
      </c>
      <c r="S4139">
        <v>5403</v>
      </c>
      <c r="T4139">
        <v>6613</v>
      </c>
      <c r="U4139">
        <v>6845</v>
      </c>
      <c r="V4139" s="1" t="s">
        <v>3527</v>
      </c>
      <c r="W4139" s="1" t="s">
        <v>2551</v>
      </c>
      <c r="X4139" s="5" t="s">
        <v>3530</v>
      </c>
      <c r="Y4139" s="5" t="s">
        <v>2737</v>
      </c>
      <c r="Z4139" s="5" t="s">
        <v>2738</v>
      </c>
      <c r="AA4139" s="5"/>
    </row>
    <row r="4140" spans="1:27" ht="12" customHeight="1" x14ac:dyDescent="0.15">
      <c r="A4140" s="1" t="s">
        <v>1051</v>
      </c>
      <c r="B4140" s="1" t="s">
        <v>29</v>
      </c>
      <c r="C4140" s="1" t="s">
        <v>9</v>
      </c>
      <c r="D4140" s="1" t="s">
        <v>2487</v>
      </c>
      <c r="E4140" s="1" t="s">
        <v>10</v>
      </c>
      <c r="F4140" s="1" t="s">
        <v>1055</v>
      </c>
      <c r="G4140" s="1" t="s">
        <v>304</v>
      </c>
      <c r="H4140" s="1" t="s">
        <v>13</v>
      </c>
      <c r="I4140">
        <v>104951</v>
      </c>
      <c r="J4140">
        <v>94954</v>
      </c>
      <c r="K4140">
        <v>72615</v>
      </c>
      <c r="L4140">
        <v>94246</v>
      </c>
      <c r="M4140">
        <v>95685</v>
      </c>
      <c r="N4140">
        <v>84851</v>
      </c>
      <c r="O4140">
        <v>104658</v>
      </c>
      <c r="P4140">
        <v>97000</v>
      </c>
      <c r="Q4140">
        <v>102909</v>
      </c>
      <c r="R4140">
        <v>93697</v>
      </c>
      <c r="S4140">
        <v>81717</v>
      </c>
      <c r="T4140">
        <v>91735</v>
      </c>
      <c r="U4140">
        <v>107870</v>
      </c>
      <c r="V4140" s="1" t="s">
        <v>3527</v>
      </c>
      <c r="W4140" s="1" t="s">
        <v>2551</v>
      </c>
      <c r="X4140" s="5" t="s">
        <v>3531</v>
      </c>
      <c r="Y4140" s="5" t="s">
        <v>2787</v>
      </c>
      <c r="Z4140" s="5" t="s">
        <v>13</v>
      </c>
      <c r="AA4140" s="5"/>
    </row>
    <row r="4141" spans="1:27" ht="12" customHeight="1" x14ac:dyDescent="0.15">
      <c r="A4141" s="1" t="s">
        <v>1051</v>
      </c>
      <c r="B4141" s="1" t="s">
        <v>29</v>
      </c>
      <c r="C4141" s="1" t="s">
        <v>15</v>
      </c>
      <c r="D4141" s="1" t="s">
        <v>2487</v>
      </c>
      <c r="E4141" s="1" t="s">
        <v>10</v>
      </c>
      <c r="F4141" s="1" t="s">
        <v>1055</v>
      </c>
      <c r="G4141" s="1" t="s">
        <v>238</v>
      </c>
      <c r="H4141" s="1" t="s">
        <v>239</v>
      </c>
      <c r="I4141">
        <v>19515</v>
      </c>
      <c r="J4141">
        <v>18165</v>
      </c>
      <c r="K4141">
        <v>13950</v>
      </c>
      <c r="L4141">
        <v>17906</v>
      </c>
      <c r="M4141">
        <v>18650</v>
      </c>
      <c r="N4141">
        <v>16504</v>
      </c>
      <c r="O4141">
        <v>20834</v>
      </c>
      <c r="P4141">
        <v>19180</v>
      </c>
      <c r="Q4141">
        <v>20320</v>
      </c>
      <c r="R4141">
        <v>18691</v>
      </c>
      <c r="S4141">
        <v>16136</v>
      </c>
      <c r="T4141">
        <v>18515</v>
      </c>
      <c r="U4141">
        <v>21464</v>
      </c>
      <c r="V4141" s="1" t="s">
        <v>3527</v>
      </c>
      <c r="W4141" s="1" t="s">
        <v>2551</v>
      </c>
      <c r="X4141" s="5" t="s">
        <v>3531</v>
      </c>
      <c r="Y4141" s="5" t="s">
        <v>2737</v>
      </c>
      <c r="Z4141" s="5" t="s">
        <v>2738</v>
      </c>
      <c r="AA4141" s="5"/>
    </row>
    <row r="4142" spans="1:27" ht="12" customHeight="1" x14ac:dyDescent="0.15">
      <c r="A4142" s="1" t="s">
        <v>1051</v>
      </c>
      <c r="B4142" s="1" t="s">
        <v>31</v>
      </c>
      <c r="C4142" s="1" t="s">
        <v>9</v>
      </c>
      <c r="D4142" s="1" t="s">
        <v>2487</v>
      </c>
      <c r="E4142" s="1" t="s">
        <v>10</v>
      </c>
      <c r="F4142" s="1" t="s">
        <v>1056</v>
      </c>
      <c r="G4142" s="1" t="s">
        <v>304</v>
      </c>
      <c r="H4142" s="1" t="s">
        <v>13</v>
      </c>
      <c r="I4142">
        <v>11155</v>
      </c>
      <c r="J4142">
        <v>10786</v>
      </c>
      <c r="K4142">
        <v>8725</v>
      </c>
      <c r="L4142">
        <v>11562</v>
      </c>
      <c r="M4142">
        <v>10491</v>
      </c>
      <c r="N4142">
        <v>9991</v>
      </c>
      <c r="O4142">
        <v>11049</v>
      </c>
      <c r="P4142">
        <v>10819</v>
      </c>
      <c r="Q4142">
        <v>11050</v>
      </c>
      <c r="R4142">
        <v>10206</v>
      </c>
      <c r="S4142">
        <v>9345</v>
      </c>
      <c r="T4142">
        <v>10183</v>
      </c>
      <c r="U4142">
        <v>10828</v>
      </c>
      <c r="V4142" s="1" t="s">
        <v>3527</v>
      </c>
      <c r="W4142" s="1" t="s">
        <v>2551</v>
      </c>
      <c r="X4142" s="5" t="s">
        <v>3532</v>
      </c>
      <c r="Y4142" s="5" t="s">
        <v>2787</v>
      </c>
      <c r="Z4142" s="5" t="s">
        <v>13</v>
      </c>
      <c r="AA4142" s="5"/>
    </row>
    <row r="4143" spans="1:27" ht="12" customHeight="1" x14ac:dyDescent="0.15">
      <c r="A4143" s="1" t="s">
        <v>1051</v>
      </c>
      <c r="B4143" s="1" t="s">
        <v>31</v>
      </c>
      <c r="C4143" s="1" t="s">
        <v>15</v>
      </c>
      <c r="D4143" s="1" t="s">
        <v>2487</v>
      </c>
      <c r="E4143" s="1" t="s">
        <v>10</v>
      </c>
      <c r="F4143" s="1" t="s">
        <v>1056</v>
      </c>
      <c r="G4143" s="1" t="s">
        <v>238</v>
      </c>
      <c r="H4143" s="1" t="s">
        <v>239</v>
      </c>
      <c r="I4143">
        <v>2825</v>
      </c>
      <c r="J4143">
        <v>2680</v>
      </c>
      <c r="K4143">
        <v>2302</v>
      </c>
      <c r="L4143">
        <v>2958</v>
      </c>
      <c r="M4143">
        <v>2728</v>
      </c>
      <c r="N4143">
        <v>2575</v>
      </c>
      <c r="O4143">
        <v>2871</v>
      </c>
      <c r="P4143">
        <v>2861</v>
      </c>
      <c r="Q4143">
        <v>2906</v>
      </c>
      <c r="R4143">
        <v>2791</v>
      </c>
      <c r="S4143">
        <v>2615</v>
      </c>
      <c r="T4143">
        <v>2861</v>
      </c>
      <c r="U4143">
        <v>3368</v>
      </c>
      <c r="V4143" s="1" t="s">
        <v>3527</v>
      </c>
      <c r="W4143" s="1" t="s">
        <v>2551</v>
      </c>
      <c r="X4143" s="5" t="s">
        <v>3532</v>
      </c>
      <c r="Y4143" s="5" t="s">
        <v>2737</v>
      </c>
      <c r="Z4143" s="5" t="s">
        <v>2738</v>
      </c>
      <c r="AA4143" s="5"/>
    </row>
    <row r="4144" spans="1:27" ht="12" customHeight="1" x14ac:dyDescent="0.15">
      <c r="A4144" s="1" t="s">
        <v>1051</v>
      </c>
      <c r="B4144" s="1" t="s">
        <v>33</v>
      </c>
      <c r="C4144" s="1" t="s">
        <v>9</v>
      </c>
      <c r="D4144" s="1" t="s">
        <v>2487</v>
      </c>
      <c r="E4144" s="1" t="s">
        <v>10</v>
      </c>
      <c r="F4144" s="1" t="s">
        <v>1057</v>
      </c>
      <c r="G4144" s="1" t="s">
        <v>304</v>
      </c>
      <c r="H4144" s="1" t="s">
        <v>13</v>
      </c>
      <c r="I4144">
        <v>4803</v>
      </c>
      <c r="J4144">
        <v>4529</v>
      </c>
      <c r="K4144">
        <v>3950</v>
      </c>
      <c r="L4144">
        <v>4623</v>
      </c>
      <c r="M4144">
        <v>4413</v>
      </c>
      <c r="N4144">
        <v>4085</v>
      </c>
      <c r="O4144">
        <v>4450</v>
      </c>
      <c r="P4144">
        <v>4725</v>
      </c>
      <c r="Q4144">
        <v>4943</v>
      </c>
      <c r="R4144">
        <v>4058</v>
      </c>
      <c r="S4144">
        <v>3568</v>
      </c>
      <c r="T4144">
        <v>4001</v>
      </c>
      <c r="U4144">
        <v>4254</v>
      </c>
      <c r="V4144" s="1" t="s">
        <v>3527</v>
      </c>
      <c r="W4144" s="1" t="s">
        <v>2551</v>
      </c>
      <c r="X4144" s="5" t="s">
        <v>3533</v>
      </c>
      <c r="Y4144" s="5" t="s">
        <v>2787</v>
      </c>
      <c r="Z4144" s="5" t="s">
        <v>13</v>
      </c>
      <c r="AA4144" s="5"/>
    </row>
    <row r="4145" spans="1:27" ht="12" customHeight="1" x14ac:dyDescent="0.15">
      <c r="A4145" s="1" t="s">
        <v>1051</v>
      </c>
      <c r="B4145" s="1" t="s">
        <v>33</v>
      </c>
      <c r="C4145" s="1" t="s">
        <v>15</v>
      </c>
      <c r="D4145" s="1" t="s">
        <v>2487</v>
      </c>
      <c r="E4145" s="1" t="s">
        <v>10</v>
      </c>
      <c r="F4145" s="1" t="s">
        <v>1057</v>
      </c>
      <c r="G4145" s="1" t="s">
        <v>238</v>
      </c>
      <c r="H4145" s="1" t="s">
        <v>239</v>
      </c>
      <c r="I4145">
        <v>1545</v>
      </c>
      <c r="J4145">
        <v>1499</v>
      </c>
      <c r="K4145">
        <v>1288</v>
      </c>
      <c r="L4145">
        <v>1617</v>
      </c>
      <c r="M4145">
        <v>1486</v>
      </c>
      <c r="N4145">
        <v>1329</v>
      </c>
      <c r="O4145">
        <v>1533</v>
      </c>
      <c r="P4145">
        <v>1550</v>
      </c>
      <c r="Q4145">
        <v>1536</v>
      </c>
      <c r="R4145">
        <v>1465</v>
      </c>
      <c r="S4145">
        <v>1188</v>
      </c>
      <c r="T4145">
        <v>1409</v>
      </c>
      <c r="U4145">
        <v>1466</v>
      </c>
      <c r="V4145" s="1" t="s">
        <v>3527</v>
      </c>
      <c r="W4145" s="1" t="s">
        <v>2551</v>
      </c>
      <c r="X4145" s="5" t="s">
        <v>3533</v>
      </c>
      <c r="Y4145" s="5" t="s">
        <v>2737</v>
      </c>
      <c r="Z4145" s="5" t="s">
        <v>2738</v>
      </c>
      <c r="AA4145" s="5"/>
    </row>
    <row r="4146" spans="1:27" ht="12" customHeight="1" x14ac:dyDescent="0.15">
      <c r="A4146" s="1" t="s">
        <v>1051</v>
      </c>
      <c r="B4146" s="1" t="s">
        <v>35</v>
      </c>
      <c r="C4146" s="1" t="s">
        <v>17</v>
      </c>
      <c r="D4146" s="1" t="s">
        <v>2487</v>
      </c>
      <c r="E4146" s="1" t="s">
        <v>10</v>
      </c>
      <c r="F4146" s="1" t="s">
        <v>1058</v>
      </c>
      <c r="G4146" s="1" t="s">
        <v>1044</v>
      </c>
      <c r="H4146" s="1" t="s">
        <v>13</v>
      </c>
      <c r="I4146">
        <v>59665</v>
      </c>
      <c r="J4146">
        <v>55950</v>
      </c>
      <c r="K4146">
        <v>42229</v>
      </c>
      <c r="L4146">
        <v>54169</v>
      </c>
      <c r="M4146">
        <v>53302</v>
      </c>
      <c r="N4146">
        <v>50195</v>
      </c>
      <c r="O4146">
        <v>58264</v>
      </c>
      <c r="P4146">
        <v>54045</v>
      </c>
      <c r="Q4146">
        <v>56906</v>
      </c>
      <c r="R4146">
        <v>51064</v>
      </c>
      <c r="S4146">
        <v>44187</v>
      </c>
      <c r="T4146">
        <v>50642</v>
      </c>
      <c r="U4146">
        <v>62808</v>
      </c>
      <c r="V4146" s="1" t="s">
        <v>3527</v>
      </c>
      <c r="W4146" s="1" t="s">
        <v>2551</v>
      </c>
      <c r="X4146" s="5" t="s">
        <v>3534</v>
      </c>
      <c r="Y4146" s="5" t="s">
        <v>3525</v>
      </c>
      <c r="Z4146" s="5" t="s">
        <v>2582</v>
      </c>
      <c r="AA4146" s="5"/>
    </row>
    <row r="4147" spans="1:27" ht="12" customHeight="1" x14ac:dyDescent="0.15">
      <c r="A4147" s="1" t="s">
        <v>1051</v>
      </c>
      <c r="B4147" s="1" t="s">
        <v>35</v>
      </c>
      <c r="C4147" s="1" t="s">
        <v>19</v>
      </c>
      <c r="D4147" s="1" t="s">
        <v>2487</v>
      </c>
      <c r="E4147" s="1" t="s">
        <v>10</v>
      </c>
      <c r="F4147" s="1" t="s">
        <v>1058</v>
      </c>
      <c r="G4147" s="1" t="s">
        <v>339</v>
      </c>
      <c r="H4147" s="1" t="s">
        <v>13</v>
      </c>
      <c r="I4147">
        <v>105260</v>
      </c>
      <c r="J4147">
        <v>95698</v>
      </c>
      <c r="K4147">
        <v>76945</v>
      </c>
      <c r="L4147">
        <v>96995</v>
      </c>
      <c r="M4147">
        <v>97701</v>
      </c>
      <c r="N4147">
        <v>84252</v>
      </c>
      <c r="O4147">
        <v>98995</v>
      </c>
      <c r="P4147">
        <v>97567</v>
      </c>
      <c r="Q4147">
        <v>99900</v>
      </c>
      <c r="R4147">
        <v>93557</v>
      </c>
      <c r="S4147">
        <v>83781</v>
      </c>
      <c r="T4147">
        <v>92853</v>
      </c>
      <c r="U4147">
        <v>102280</v>
      </c>
      <c r="V4147" s="1" t="s">
        <v>3527</v>
      </c>
      <c r="W4147" s="1" t="s">
        <v>2551</v>
      </c>
      <c r="X4147" s="5" t="s">
        <v>3534</v>
      </c>
      <c r="Y4147" s="5" t="s">
        <v>2818</v>
      </c>
      <c r="Z4147" s="5" t="s">
        <v>13</v>
      </c>
      <c r="AA4147" s="5"/>
    </row>
    <row r="4148" spans="1:27" ht="12" customHeight="1" x14ac:dyDescent="0.15">
      <c r="A4148" s="1" t="s">
        <v>1051</v>
      </c>
      <c r="B4148" s="1" t="s">
        <v>35</v>
      </c>
      <c r="C4148" s="1" t="s">
        <v>21</v>
      </c>
      <c r="D4148" s="1" t="s">
        <v>2487</v>
      </c>
      <c r="E4148" s="1" t="s">
        <v>10</v>
      </c>
      <c r="F4148" s="1" t="s">
        <v>1058</v>
      </c>
      <c r="G4148" s="1" t="s">
        <v>340</v>
      </c>
      <c r="H4148" s="1" t="s">
        <v>13</v>
      </c>
      <c r="I4148">
        <v>53532</v>
      </c>
      <c r="J4148">
        <v>53321</v>
      </c>
      <c r="K4148">
        <v>54209</v>
      </c>
      <c r="L4148">
        <v>54072</v>
      </c>
      <c r="M4148">
        <v>52716</v>
      </c>
      <c r="N4148">
        <v>51712</v>
      </c>
      <c r="O4148">
        <v>52795</v>
      </c>
      <c r="P4148">
        <v>52386</v>
      </c>
      <c r="Q4148">
        <v>54100</v>
      </c>
      <c r="R4148">
        <v>55040</v>
      </c>
      <c r="S4148">
        <v>55899</v>
      </c>
      <c r="T4148">
        <v>56024</v>
      </c>
      <c r="U4148">
        <v>55395</v>
      </c>
      <c r="V4148" s="1" t="s">
        <v>3527</v>
      </c>
      <c r="W4148" s="1" t="s">
        <v>2551</v>
      </c>
      <c r="X4148" s="5" t="s">
        <v>3534</v>
      </c>
      <c r="Y4148" s="5" t="s">
        <v>2819</v>
      </c>
      <c r="Z4148" s="5" t="s">
        <v>13</v>
      </c>
      <c r="AA4148" s="5"/>
    </row>
    <row r="4149" spans="1:27" ht="12" customHeight="1" x14ac:dyDescent="0.15">
      <c r="A4149" s="1" t="s">
        <v>1051</v>
      </c>
      <c r="B4149" s="1" t="s">
        <v>37</v>
      </c>
      <c r="C4149" s="1" t="s">
        <v>9</v>
      </c>
      <c r="D4149" s="1" t="s">
        <v>2487</v>
      </c>
      <c r="E4149" s="1" t="s">
        <v>10</v>
      </c>
      <c r="F4149" s="1" t="s">
        <v>1059</v>
      </c>
      <c r="G4149" s="1" t="s">
        <v>304</v>
      </c>
      <c r="H4149" s="1" t="s">
        <v>13</v>
      </c>
      <c r="I4149">
        <v>20388</v>
      </c>
      <c r="J4149">
        <v>18938</v>
      </c>
      <c r="K4149">
        <v>17245</v>
      </c>
      <c r="L4149">
        <v>19322</v>
      </c>
      <c r="M4149">
        <v>17971</v>
      </c>
      <c r="N4149">
        <v>17207</v>
      </c>
      <c r="O4149">
        <v>18920</v>
      </c>
      <c r="P4149">
        <v>18927</v>
      </c>
      <c r="Q4149">
        <v>19547</v>
      </c>
      <c r="R4149">
        <v>18297</v>
      </c>
      <c r="S4149">
        <v>16672</v>
      </c>
      <c r="T4149">
        <v>17429</v>
      </c>
      <c r="U4149">
        <v>18677</v>
      </c>
      <c r="V4149" s="1" t="s">
        <v>3527</v>
      </c>
      <c r="W4149" s="1" t="s">
        <v>2551</v>
      </c>
      <c r="X4149" s="5" t="s">
        <v>3535</v>
      </c>
      <c r="Y4149" s="5" t="s">
        <v>2787</v>
      </c>
      <c r="Z4149" s="5" t="s">
        <v>13</v>
      </c>
      <c r="AA4149" s="5"/>
    </row>
    <row r="4150" spans="1:27" ht="12" customHeight="1" x14ac:dyDescent="0.15">
      <c r="A4150" s="1" t="s">
        <v>1051</v>
      </c>
      <c r="B4150" s="1" t="s">
        <v>37</v>
      </c>
      <c r="C4150" s="1" t="s">
        <v>15</v>
      </c>
      <c r="D4150" s="1" t="s">
        <v>2487</v>
      </c>
      <c r="E4150" s="1" t="s">
        <v>10</v>
      </c>
      <c r="F4150" s="1" t="s">
        <v>1059</v>
      </c>
      <c r="G4150" s="1" t="s">
        <v>238</v>
      </c>
      <c r="H4150" s="1" t="s">
        <v>239</v>
      </c>
      <c r="I4150">
        <v>6214</v>
      </c>
      <c r="J4150">
        <v>5909</v>
      </c>
      <c r="K4150">
        <v>5429</v>
      </c>
      <c r="L4150">
        <v>6522</v>
      </c>
      <c r="M4150">
        <v>6104</v>
      </c>
      <c r="N4150">
        <v>5811</v>
      </c>
      <c r="O4150">
        <v>6254</v>
      </c>
      <c r="P4150">
        <v>5847</v>
      </c>
      <c r="Q4150">
        <v>6096</v>
      </c>
      <c r="R4150">
        <v>5819</v>
      </c>
      <c r="S4150">
        <v>5382</v>
      </c>
      <c r="T4150">
        <v>5645</v>
      </c>
      <c r="U4150">
        <v>6095</v>
      </c>
      <c r="V4150" s="1" t="s">
        <v>3527</v>
      </c>
      <c r="W4150" s="1" t="s">
        <v>2551</v>
      </c>
      <c r="X4150" s="5" t="s">
        <v>3535</v>
      </c>
      <c r="Y4150" s="5" t="s">
        <v>2737</v>
      </c>
      <c r="Z4150" s="5" t="s">
        <v>2738</v>
      </c>
      <c r="AA4150" s="5"/>
    </row>
    <row r="4151" spans="1:27" ht="12" customHeight="1" x14ac:dyDescent="0.15">
      <c r="A4151" s="1" t="s">
        <v>1051</v>
      </c>
      <c r="B4151" s="1" t="s">
        <v>39</v>
      </c>
      <c r="C4151" s="1" t="s">
        <v>9</v>
      </c>
      <c r="D4151" s="1" t="s">
        <v>2487</v>
      </c>
      <c r="E4151" s="1" t="s">
        <v>10</v>
      </c>
      <c r="F4151" s="1" t="s">
        <v>1060</v>
      </c>
      <c r="G4151" s="1" t="s">
        <v>304</v>
      </c>
      <c r="H4151" s="1" t="s">
        <v>13</v>
      </c>
      <c r="I4151">
        <v>1234</v>
      </c>
      <c r="J4151">
        <v>1100</v>
      </c>
      <c r="K4151">
        <v>953</v>
      </c>
      <c r="L4151">
        <v>1101</v>
      </c>
      <c r="M4151">
        <v>1020</v>
      </c>
      <c r="N4151">
        <v>1017</v>
      </c>
      <c r="O4151">
        <v>1019</v>
      </c>
      <c r="P4151">
        <v>1125</v>
      </c>
      <c r="Q4151">
        <v>1055</v>
      </c>
      <c r="R4151">
        <v>1010</v>
      </c>
      <c r="S4151">
        <v>944</v>
      </c>
      <c r="T4151">
        <v>939</v>
      </c>
      <c r="U4151">
        <v>978</v>
      </c>
      <c r="V4151" s="1" t="s">
        <v>3527</v>
      </c>
      <c r="W4151" s="1" t="s">
        <v>2551</v>
      </c>
      <c r="X4151" s="5" t="s">
        <v>3536</v>
      </c>
      <c r="Y4151" s="5" t="s">
        <v>2787</v>
      </c>
      <c r="Z4151" s="5" t="s">
        <v>13</v>
      </c>
      <c r="AA4151" s="5"/>
    </row>
    <row r="4152" spans="1:27" ht="12" customHeight="1" x14ac:dyDescent="0.15">
      <c r="A4152" s="1" t="s">
        <v>1051</v>
      </c>
      <c r="B4152" s="1" t="s">
        <v>39</v>
      </c>
      <c r="C4152" s="1" t="s">
        <v>15</v>
      </c>
      <c r="D4152" s="1" t="s">
        <v>2487</v>
      </c>
      <c r="E4152" s="1" t="s">
        <v>10</v>
      </c>
      <c r="F4152" s="1" t="s">
        <v>1060</v>
      </c>
      <c r="G4152" s="1" t="s">
        <v>238</v>
      </c>
      <c r="H4152" s="1" t="s">
        <v>239</v>
      </c>
      <c r="I4152">
        <v>305</v>
      </c>
      <c r="J4152">
        <v>280</v>
      </c>
      <c r="K4152">
        <v>244</v>
      </c>
      <c r="L4152">
        <v>273</v>
      </c>
      <c r="M4152">
        <v>256</v>
      </c>
      <c r="N4152">
        <v>254</v>
      </c>
      <c r="O4152">
        <v>256</v>
      </c>
      <c r="P4152">
        <v>278</v>
      </c>
      <c r="Q4152">
        <v>261</v>
      </c>
      <c r="R4152">
        <v>253</v>
      </c>
      <c r="S4152">
        <v>241</v>
      </c>
      <c r="T4152">
        <v>238</v>
      </c>
      <c r="U4152">
        <v>251</v>
      </c>
      <c r="V4152" s="1" t="s">
        <v>3527</v>
      </c>
      <c r="W4152" s="1" t="s">
        <v>2551</v>
      </c>
      <c r="X4152" s="5" t="s">
        <v>3536</v>
      </c>
      <c r="Y4152" s="5" t="s">
        <v>2737</v>
      </c>
      <c r="Z4152" s="5" t="s">
        <v>2738</v>
      </c>
      <c r="AA4152" s="5"/>
    </row>
    <row r="4153" spans="1:27" ht="12" customHeight="1" x14ac:dyDescent="0.15">
      <c r="A4153" s="1" t="s">
        <v>1051</v>
      </c>
      <c r="B4153" s="1" t="s">
        <v>41</v>
      </c>
      <c r="C4153" s="1" t="s">
        <v>9</v>
      </c>
      <c r="D4153" s="1" t="s">
        <v>2487</v>
      </c>
      <c r="E4153" s="1" t="s">
        <v>10</v>
      </c>
      <c r="F4153" s="1" t="s">
        <v>1061</v>
      </c>
      <c r="G4153" s="1" t="s">
        <v>304</v>
      </c>
      <c r="H4153" s="1" t="s">
        <v>13</v>
      </c>
      <c r="I4153">
        <v>11914</v>
      </c>
      <c r="J4153">
        <v>11356</v>
      </c>
      <c r="K4153">
        <v>10036</v>
      </c>
      <c r="L4153">
        <v>11928</v>
      </c>
      <c r="M4153">
        <v>10926</v>
      </c>
      <c r="N4153">
        <v>9875</v>
      </c>
      <c r="O4153">
        <v>11741</v>
      </c>
      <c r="P4153">
        <v>11436</v>
      </c>
      <c r="Q4153">
        <v>12055</v>
      </c>
      <c r="R4153">
        <v>10972</v>
      </c>
      <c r="S4153">
        <v>9800</v>
      </c>
      <c r="T4153">
        <v>10608</v>
      </c>
      <c r="U4153">
        <v>10922</v>
      </c>
      <c r="V4153" s="1" t="s">
        <v>3527</v>
      </c>
      <c r="W4153" s="1" t="s">
        <v>2551</v>
      </c>
      <c r="X4153" s="5" t="s">
        <v>3537</v>
      </c>
      <c r="Y4153" s="5" t="s">
        <v>2787</v>
      </c>
      <c r="Z4153" s="5" t="s">
        <v>13</v>
      </c>
      <c r="AA4153" s="5"/>
    </row>
    <row r="4154" spans="1:27" ht="12" customHeight="1" x14ac:dyDescent="0.15">
      <c r="A4154" s="1" t="s">
        <v>1051</v>
      </c>
      <c r="B4154" s="1" t="s">
        <v>41</v>
      </c>
      <c r="C4154" s="1" t="s">
        <v>15</v>
      </c>
      <c r="D4154" s="1" t="s">
        <v>2487</v>
      </c>
      <c r="E4154" s="1" t="s">
        <v>10</v>
      </c>
      <c r="F4154" s="1" t="s">
        <v>1061</v>
      </c>
      <c r="G4154" s="1" t="s">
        <v>238</v>
      </c>
      <c r="H4154" s="1" t="s">
        <v>239</v>
      </c>
      <c r="I4154">
        <v>3630</v>
      </c>
      <c r="J4154">
        <v>3509</v>
      </c>
      <c r="K4154">
        <v>3118</v>
      </c>
      <c r="L4154">
        <v>3890</v>
      </c>
      <c r="M4154">
        <v>3448</v>
      </c>
      <c r="N4154">
        <v>3087</v>
      </c>
      <c r="O4154">
        <v>3690</v>
      </c>
      <c r="P4154">
        <v>3518</v>
      </c>
      <c r="Q4154">
        <v>3771</v>
      </c>
      <c r="R4154">
        <v>3364</v>
      </c>
      <c r="S4154">
        <v>3006</v>
      </c>
      <c r="T4154">
        <v>3372</v>
      </c>
      <c r="U4154">
        <v>3462</v>
      </c>
      <c r="V4154" s="1" t="s">
        <v>3527</v>
      </c>
      <c r="W4154" s="1" t="s">
        <v>2551</v>
      </c>
      <c r="X4154" s="5" t="s">
        <v>3537</v>
      </c>
      <c r="Y4154" s="5" t="s">
        <v>2737</v>
      </c>
      <c r="Z4154" s="5" t="s">
        <v>2738</v>
      </c>
      <c r="AA4154" s="5"/>
    </row>
    <row r="4155" spans="1:27" ht="12" customHeight="1" x14ac:dyDescent="0.15">
      <c r="A4155" s="1" t="s">
        <v>1051</v>
      </c>
      <c r="B4155" s="1" t="s">
        <v>43</v>
      </c>
      <c r="C4155" s="1" t="s">
        <v>9</v>
      </c>
      <c r="D4155" s="1" t="s">
        <v>2487</v>
      </c>
      <c r="E4155" s="1" t="s">
        <v>10</v>
      </c>
      <c r="F4155" s="1" t="s">
        <v>1062</v>
      </c>
      <c r="G4155" s="1" t="s">
        <v>304</v>
      </c>
      <c r="H4155" s="1" t="s">
        <v>13</v>
      </c>
      <c r="I4155">
        <v>76407</v>
      </c>
      <c r="J4155">
        <v>68503</v>
      </c>
      <c r="K4155">
        <v>53175</v>
      </c>
      <c r="L4155">
        <v>68190</v>
      </c>
      <c r="M4155">
        <v>68457</v>
      </c>
      <c r="N4155">
        <v>62196</v>
      </c>
      <c r="O4155">
        <v>73426</v>
      </c>
      <c r="P4155">
        <v>68370</v>
      </c>
      <c r="Q4155">
        <v>73545</v>
      </c>
      <c r="R4155">
        <v>64737</v>
      </c>
      <c r="S4155">
        <v>58000</v>
      </c>
      <c r="T4155">
        <v>64989</v>
      </c>
      <c r="U4155">
        <v>76232</v>
      </c>
      <c r="V4155" s="1" t="s">
        <v>3527</v>
      </c>
      <c r="W4155" s="1" t="s">
        <v>2551</v>
      </c>
      <c r="X4155" s="5" t="s">
        <v>3538</v>
      </c>
      <c r="Y4155" s="5" t="s">
        <v>2787</v>
      </c>
      <c r="Z4155" s="5" t="s">
        <v>13</v>
      </c>
      <c r="AA4155" s="5"/>
    </row>
    <row r="4156" spans="1:27" ht="12" customHeight="1" x14ac:dyDescent="0.15">
      <c r="A4156" s="1" t="s">
        <v>1051</v>
      </c>
      <c r="B4156" s="1" t="s">
        <v>43</v>
      </c>
      <c r="C4156" s="1" t="s">
        <v>15</v>
      </c>
      <c r="D4156" s="1" t="s">
        <v>2487</v>
      </c>
      <c r="E4156" s="1" t="s">
        <v>10</v>
      </c>
      <c r="F4156" s="1" t="s">
        <v>1062</v>
      </c>
      <c r="G4156" s="1" t="s">
        <v>238</v>
      </c>
      <c r="H4156" s="1" t="s">
        <v>239</v>
      </c>
      <c r="I4156">
        <v>16633</v>
      </c>
      <c r="J4156">
        <v>14731</v>
      </c>
      <c r="K4156">
        <v>11748</v>
      </c>
      <c r="L4156">
        <v>16007</v>
      </c>
      <c r="M4156">
        <v>15455</v>
      </c>
      <c r="N4156">
        <v>13709</v>
      </c>
      <c r="O4156">
        <v>16404</v>
      </c>
      <c r="P4156">
        <v>15252</v>
      </c>
      <c r="Q4156">
        <v>16599</v>
      </c>
      <c r="R4156">
        <v>14601</v>
      </c>
      <c r="S4156">
        <v>13364</v>
      </c>
      <c r="T4156">
        <v>15023</v>
      </c>
      <c r="U4156">
        <v>17113</v>
      </c>
      <c r="V4156" s="1" t="s">
        <v>3527</v>
      </c>
      <c r="W4156" s="1" t="s">
        <v>2551</v>
      </c>
      <c r="X4156" s="5" t="s">
        <v>3538</v>
      </c>
      <c r="Y4156" s="5" t="s">
        <v>2737</v>
      </c>
      <c r="Z4156" s="5" t="s">
        <v>2738</v>
      </c>
      <c r="AA4156" s="5"/>
    </row>
    <row r="4157" spans="1:27" ht="12" customHeight="1" x14ac:dyDescent="0.15">
      <c r="A4157" s="1" t="s">
        <v>1051</v>
      </c>
      <c r="B4157" s="1" t="s">
        <v>45</v>
      </c>
      <c r="C4157" s="1" t="s">
        <v>9</v>
      </c>
      <c r="D4157" s="1" t="s">
        <v>2487</v>
      </c>
      <c r="E4157" s="1" t="s">
        <v>10</v>
      </c>
      <c r="F4157" s="1" t="s">
        <v>1063</v>
      </c>
      <c r="G4157" s="1" t="s">
        <v>304</v>
      </c>
      <c r="H4157" s="1" t="s">
        <v>13</v>
      </c>
      <c r="I4157">
        <v>4720</v>
      </c>
      <c r="J4157">
        <v>4405</v>
      </c>
      <c r="K4157">
        <v>3249</v>
      </c>
      <c r="L4157">
        <v>4918</v>
      </c>
      <c r="M4157">
        <v>4642</v>
      </c>
      <c r="N4157">
        <v>4198</v>
      </c>
      <c r="O4157">
        <v>4908</v>
      </c>
      <c r="P4157">
        <v>4813</v>
      </c>
      <c r="Q4157">
        <v>4986</v>
      </c>
      <c r="R4157">
        <v>4305</v>
      </c>
      <c r="S4157">
        <v>3999</v>
      </c>
      <c r="T4157">
        <v>3993</v>
      </c>
      <c r="U4157">
        <v>4524</v>
      </c>
      <c r="V4157" s="1" t="s">
        <v>3527</v>
      </c>
      <c r="W4157" s="1" t="s">
        <v>2551</v>
      </c>
      <c r="X4157" s="5" t="s">
        <v>3539</v>
      </c>
      <c r="Y4157" s="5" t="s">
        <v>2787</v>
      </c>
      <c r="Z4157" s="5" t="s">
        <v>13</v>
      </c>
      <c r="AA4157" s="5"/>
    </row>
    <row r="4158" spans="1:27" ht="12" customHeight="1" x14ac:dyDescent="0.15">
      <c r="A4158" s="1" t="s">
        <v>1051</v>
      </c>
      <c r="B4158" s="1" t="s">
        <v>45</v>
      </c>
      <c r="C4158" s="1" t="s">
        <v>15</v>
      </c>
      <c r="D4158" s="1" t="s">
        <v>2487</v>
      </c>
      <c r="E4158" s="1" t="s">
        <v>10</v>
      </c>
      <c r="F4158" s="1" t="s">
        <v>1063</v>
      </c>
      <c r="G4158" s="1" t="s">
        <v>238</v>
      </c>
      <c r="H4158" s="1" t="s">
        <v>239</v>
      </c>
      <c r="I4158">
        <v>1248</v>
      </c>
      <c r="J4158">
        <v>1170</v>
      </c>
      <c r="K4158">
        <v>898</v>
      </c>
      <c r="L4158">
        <v>1368</v>
      </c>
      <c r="M4158">
        <v>1289</v>
      </c>
      <c r="N4158">
        <v>1171</v>
      </c>
      <c r="O4158">
        <v>1375</v>
      </c>
      <c r="P4158">
        <v>1359</v>
      </c>
      <c r="Q4158">
        <v>1406</v>
      </c>
      <c r="R4158">
        <v>1243</v>
      </c>
      <c r="S4158">
        <v>1152</v>
      </c>
      <c r="T4158">
        <v>1169</v>
      </c>
      <c r="U4158">
        <v>1317</v>
      </c>
      <c r="V4158" s="1" t="s">
        <v>3527</v>
      </c>
      <c r="W4158" s="1" t="s">
        <v>2551</v>
      </c>
      <c r="X4158" s="5" t="s">
        <v>3539</v>
      </c>
      <c r="Y4158" s="5" t="s">
        <v>2737</v>
      </c>
      <c r="Z4158" s="5" t="s">
        <v>2738</v>
      </c>
      <c r="AA4158" s="5"/>
    </row>
    <row r="4159" spans="1:27" ht="12" customHeight="1" x14ac:dyDescent="0.15">
      <c r="A4159" s="1" t="s">
        <v>1051</v>
      </c>
      <c r="B4159" s="1" t="s">
        <v>47</v>
      </c>
      <c r="C4159" s="1" t="s">
        <v>9</v>
      </c>
      <c r="D4159" s="1" t="s">
        <v>2487</v>
      </c>
      <c r="E4159" s="1" t="s">
        <v>10</v>
      </c>
      <c r="F4159" s="1" t="s">
        <v>1064</v>
      </c>
      <c r="G4159" s="1" t="s">
        <v>304</v>
      </c>
      <c r="H4159" s="1" t="s">
        <v>13</v>
      </c>
      <c r="I4159">
        <v>7548</v>
      </c>
      <c r="J4159">
        <v>7187</v>
      </c>
      <c r="K4159">
        <v>6237</v>
      </c>
      <c r="L4159">
        <v>7613</v>
      </c>
      <c r="M4159">
        <v>7101</v>
      </c>
      <c r="N4159">
        <v>6242</v>
      </c>
      <c r="O4159">
        <v>6823</v>
      </c>
      <c r="P4159">
        <v>7439</v>
      </c>
      <c r="Q4159">
        <v>7376</v>
      </c>
      <c r="R4159">
        <v>6673</v>
      </c>
      <c r="S4159">
        <v>5178</v>
      </c>
      <c r="T4159">
        <v>5639</v>
      </c>
      <c r="U4159">
        <v>6318</v>
      </c>
      <c r="V4159" s="1" t="s">
        <v>3527</v>
      </c>
      <c r="W4159" s="1" t="s">
        <v>2551</v>
      </c>
      <c r="X4159" s="5" t="s">
        <v>3540</v>
      </c>
      <c r="Y4159" s="5" t="s">
        <v>2787</v>
      </c>
      <c r="Z4159" s="5" t="s">
        <v>13</v>
      </c>
      <c r="AA4159" s="5"/>
    </row>
    <row r="4160" spans="1:27" ht="12" customHeight="1" x14ac:dyDescent="0.15">
      <c r="A4160" s="1" t="s">
        <v>1051</v>
      </c>
      <c r="B4160" s="1" t="s">
        <v>47</v>
      </c>
      <c r="C4160" s="1" t="s">
        <v>15</v>
      </c>
      <c r="D4160" s="1" t="s">
        <v>2487</v>
      </c>
      <c r="E4160" s="1" t="s">
        <v>10</v>
      </c>
      <c r="F4160" s="1" t="s">
        <v>1064</v>
      </c>
      <c r="G4160" s="1" t="s">
        <v>238</v>
      </c>
      <c r="H4160" s="1" t="s">
        <v>239</v>
      </c>
      <c r="I4160">
        <v>2369</v>
      </c>
      <c r="J4160">
        <v>2195</v>
      </c>
      <c r="K4160">
        <v>1923</v>
      </c>
      <c r="L4160">
        <v>2471</v>
      </c>
      <c r="M4160">
        <v>2348</v>
      </c>
      <c r="N4160">
        <v>2057</v>
      </c>
      <c r="O4160">
        <v>2337</v>
      </c>
      <c r="P4160">
        <v>2522</v>
      </c>
      <c r="Q4160">
        <v>2458</v>
      </c>
      <c r="R4160">
        <v>2245</v>
      </c>
      <c r="S4160">
        <v>1818</v>
      </c>
      <c r="T4160">
        <v>1969</v>
      </c>
      <c r="U4160">
        <v>2204</v>
      </c>
      <c r="V4160" s="1" t="s">
        <v>3527</v>
      </c>
      <c r="W4160" s="1" t="s">
        <v>2551</v>
      </c>
      <c r="X4160" s="5" t="s">
        <v>3540</v>
      </c>
      <c r="Y4160" s="5" t="s">
        <v>2737</v>
      </c>
      <c r="Z4160" s="5" t="s">
        <v>2738</v>
      </c>
      <c r="AA4160" s="5"/>
    </row>
    <row r="4161" spans="1:27" ht="12" customHeight="1" x14ac:dyDescent="0.15">
      <c r="A4161" s="1" t="s">
        <v>1051</v>
      </c>
      <c r="B4161" s="1" t="s">
        <v>49</v>
      </c>
      <c r="C4161" s="1" t="s">
        <v>17</v>
      </c>
      <c r="D4161" s="1" t="s">
        <v>2487</v>
      </c>
      <c r="E4161" s="1" t="s">
        <v>10</v>
      </c>
      <c r="F4161" s="1" t="s">
        <v>1065</v>
      </c>
      <c r="G4161" s="1" t="s">
        <v>1044</v>
      </c>
      <c r="H4161" s="1" t="s">
        <v>13</v>
      </c>
      <c r="I4161">
        <v>36315</v>
      </c>
      <c r="J4161">
        <v>33037</v>
      </c>
      <c r="K4161">
        <v>25282</v>
      </c>
      <c r="L4161">
        <v>31779</v>
      </c>
      <c r="M4161">
        <v>31072</v>
      </c>
      <c r="N4161">
        <v>29698</v>
      </c>
      <c r="O4161">
        <v>35664</v>
      </c>
      <c r="P4161">
        <v>32044</v>
      </c>
      <c r="Q4161">
        <v>34212</v>
      </c>
      <c r="R4161">
        <v>30390</v>
      </c>
      <c r="S4161">
        <v>26820</v>
      </c>
      <c r="T4161">
        <v>30370</v>
      </c>
      <c r="U4161">
        <v>36937</v>
      </c>
      <c r="V4161" s="1" t="s">
        <v>3527</v>
      </c>
      <c r="W4161" s="1" t="s">
        <v>2551</v>
      </c>
      <c r="X4161" s="5" t="s">
        <v>3541</v>
      </c>
      <c r="Y4161" s="5" t="s">
        <v>3525</v>
      </c>
      <c r="Z4161" s="5" t="s">
        <v>2582</v>
      </c>
      <c r="AA4161" s="5"/>
    </row>
    <row r="4162" spans="1:27" ht="12" customHeight="1" x14ac:dyDescent="0.15">
      <c r="A4162" s="1" t="s">
        <v>1051</v>
      </c>
      <c r="B4162" s="1" t="s">
        <v>49</v>
      </c>
      <c r="C4162" s="1" t="s">
        <v>19</v>
      </c>
      <c r="D4162" s="1" t="s">
        <v>2487</v>
      </c>
      <c r="E4162" s="1" t="s">
        <v>10</v>
      </c>
      <c r="F4162" s="1" t="s">
        <v>1065</v>
      </c>
      <c r="G4162" s="1" t="s">
        <v>339</v>
      </c>
      <c r="H4162" s="1" t="s">
        <v>13</v>
      </c>
      <c r="I4162">
        <v>85107</v>
      </c>
      <c r="J4162">
        <v>78363</v>
      </c>
      <c r="K4162">
        <v>65481</v>
      </c>
      <c r="L4162">
        <v>82202</v>
      </c>
      <c r="M4162">
        <v>78852</v>
      </c>
      <c r="N4162">
        <v>71892</v>
      </c>
      <c r="O4162">
        <v>80880</v>
      </c>
      <c r="P4162">
        <v>79346</v>
      </c>
      <c r="Q4162">
        <v>83103</v>
      </c>
      <c r="R4162">
        <v>75943</v>
      </c>
      <c r="S4162">
        <v>67563</v>
      </c>
      <c r="T4162">
        <v>71718</v>
      </c>
      <c r="U4162">
        <v>80121</v>
      </c>
      <c r="V4162" s="1" t="s">
        <v>3527</v>
      </c>
      <c r="W4162" s="1" t="s">
        <v>2551</v>
      </c>
      <c r="X4162" s="5" t="s">
        <v>3541</v>
      </c>
      <c r="Y4162" s="5" t="s">
        <v>2818</v>
      </c>
      <c r="Z4162" s="5" t="s">
        <v>13</v>
      </c>
      <c r="AA4162" s="5"/>
    </row>
    <row r="4163" spans="1:27" ht="12" customHeight="1" x14ac:dyDescent="0.15">
      <c r="A4163" s="1" t="s">
        <v>1051</v>
      </c>
      <c r="B4163" s="1" t="s">
        <v>49</v>
      </c>
      <c r="C4163" s="1" t="s">
        <v>21</v>
      </c>
      <c r="D4163" s="1" t="s">
        <v>2487</v>
      </c>
      <c r="E4163" s="1" t="s">
        <v>10</v>
      </c>
      <c r="F4163" s="1" t="s">
        <v>1065</v>
      </c>
      <c r="G4163" s="1" t="s">
        <v>340</v>
      </c>
      <c r="H4163" s="1" t="s">
        <v>13</v>
      </c>
      <c r="I4163">
        <v>41389</v>
      </c>
      <c r="J4163">
        <v>41098</v>
      </c>
      <c r="K4163">
        <v>41221</v>
      </c>
      <c r="L4163">
        <v>40564</v>
      </c>
      <c r="M4163">
        <v>40212</v>
      </c>
      <c r="N4163">
        <v>38430</v>
      </c>
      <c r="O4163">
        <v>38608</v>
      </c>
      <c r="P4163">
        <v>38727</v>
      </c>
      <c r="Q4163">
        <v>39656</v>
      </c>
      <c r="R4163">
        <v>38380</v>
      </c>
      <c r="S4163">
        <v>37581</v>
      </c>
      <c r="T4163">
        <v>39356</v>
      </c>
      <c r="U4163">
        <v>39529</v>
      </c>
      <c r="V4163" s="1" t="s">
        <v>3527</v>
      </c>
      <c r="W4163" s="1" t="s">
        <v>2551</v>
      </c>
      <c r="X4163" s="5" t="s">
        <v>3541</v>
      </c>
      <c r="Y4163" s="5" t="s">
        <v>2819</v>
      </c>
      <c r="Z4163" s="5" t="s">
        <v>13</v>
      </c>
      <c r="AA4163" s="5"/>
    </row>
    <row r="4164" spans="1:27" ht="12" customHeight="1" x14ac:dyDescent="0.15">
      <c r="A4164" s="1" t="s">
        <v>1051</v>
      </c>
      <c r="B4164" s="1" t="s">
        <v>70</v>
      </c>
      <c r="C4164" s="1" t="s">
        <v>9</v>
      </c>
      <c r="D4164" s="1" t="s">
        <v>2487</v>
      </c>
      <c r="E4164" s="1" t="s">
        <v>71</v>
      </c>
      <c r="F4164" s="1" t="s">
        <v>1066</v>
      </c>
      <c r="G4164" s="1" t="s">
        <v>1067</v>
      </c>
      <c r="H4164" s="1" t="s">
        <v>13</v>
      </c>
      <c r="I4164">
        <v>27559</v>
      </c>
      <c r="J4164">
        <v>25950</v>
      </c>
      <c r="K4164">
        <v>21477</v>
      </c>
      <c r="L4164">
        <v>25345</v>
      </c>
      <c r="M4164">
        <v>24335</v>
      </c>
      <c r="N4164">
        <v>21497</v>
      </c>
      <c r="O4164">
        <v>25445</v>
      </c>
      <c r="P4164">
        <v>24944</v>
      </c>
      <c r="Q4164">
        <v>25394</v>
      </c>
      <c r="R4164">
        <v>23335</v>
      </c>
      <c r="S4164">
        <v>21608</v>
      </c>
      <c r="T4164">
        <v>23236</v>
      </c>
      <c r="U4164">
        <v>24866</v>
      </c>
      <c r="V4164" s="1" t="s">
        <v>3527</v>
      </c>
      <c r="W4164" s="1" t="s">
        <v>2592</v>
      </c>
      <c r="X4164" s="5" t="s">
        <v>3542</v>
      </c>
      <c r="Y4164" s="5" t="s">
        <v>2556</v>
      </c>
      <c r="Z4164" s="5" t="s">
        <v>13</v>
      </c>
      <c r="AA4164" s="5"/>
    </row>
    <row r="4165" spans="1:27" ht="12" customHeight="1" x14ac:dyDescent="0.15">
      <c r="A4165" s="1" t="s">
        <v>1051</v>
      </c>
      <c r="B4165" s="1" t="s">
        <v>78</v>
      </c>
      <c r="C4165" s="1" t="s">
        <v>9</v>
      </c>
      <c r="D4165" s="1" t="s">
        <v>2487</v>
      </c>
      <c r="E4165" s="1" t="s">
        <v>71</v>
      </c>
      <c r="F4165" s="1" t="s">
        <v>72</v>
      </c>
      <c r="G4165" s="1" t="s">
        <v>1067</v>
      </c>
      <c r="H4165" s="1" t="s">
        <v>13</v>
      </c>
      <c r="I4165">
        <v>30436</v>
      </c>
      <c r="J4165">
        <v>28214</v>
      </c>
      <c r="K4165">
        <v>23078</v>
      </c>
      <c r="L4165">
        <v>28154</v>
      </c>
      <c r="M4165">
        <v>26646</v>
      </c>
      <c r="N4165">
        <v>22790</v>
      </c>
      <c r="O4165">
        <v>28528</v>
      </c>
      <c r="P4165">
        <v>27394</v>
      </c>
      <c r="Q4165">
        <v>29509</v>
      </c>
      <c r="R4165">
        <v>26543</v>
      </c>
      <c r="S4165">
        <v>23311</v>
      </c>
      <c r="T4165">
        <v>26108</v>
      </c>
      <c r="U4165">
        <v>29297</v>
      </c>
      <c r="V4165" s="1" t="s">
        <v>3527</v>
      </c>
      <c r="W4165" s="1" t="s">
        <v>2592</v>
      </c>
      <c r="X4165" s="5" t="s">
        <v>3543</v>
      </c>
      <c r="Y4165" s="5" t="s">
        <v>2562</v>
      </c>
      <c r="Z4165" s="5" t="s">
        <v>13</v>
      </c>
      <c r="AA4165" s="5"/>
    </row>
    <row r="4166" spans="1:27" ht="12" customHeight="1" x14ac:dyDescent="0.15">
      <c r="A4166" s="1" t="s">
        <v>1051</v>
      </c>
      <c r="B4166" s="1" t="s">
        <v>80</v>
      </c>
      <c r="C4166" s="1" t="s">
        <v>9</v>
      </c>
      <c r="D4166" s="1" t="s">
        <v>2487</v>
      </c>
      <c r="E4166" s="1" t="s">
        <v>71</v>
      </c>
      <c r="F4166" s="1" t="s">
        <v>1068</v>
      </c>
      <c r="G4166" s="1" t="s">
        <v>1067</v>
      </c>
      <c r="H4166" s="1" t="s">
        <v>13</v>
      </c>
      <c r="I4166">
        <v>197162</v>
      </c>
      <c r="J4166">
        <v>180523</v>
      </c>
      <c r="K4166">
        <v>142442</v>
      </c>
      <c r="L4166">
        <v>180335</v>
      </c>
      <c r="M4166">
        <v>176554</v>
      </c>
      <c r="N4166">
        <v>160298</v>
      </c>
      <c r="O4166">
        <v>193958</v>
      </c>
      <c r="P4166">
        <v>183323</v>
      </c>
      <c r="Q4166">
        <v>193517</v>
      </c>
      <c r="R4166">
        <v>171155</v>
      </c>
      <c r="S4166">
        <v>154340</v>
      </c>
      <c r="T4166">
        <v>170618</v>
      </c>
      <c r="U4166">
        <v>195608</v>
      </c>
      <c r="V4166" s="1" t="s">
        <v>3527</v>
      </c>
      <c r="W4166" s="1" t="s">
        <v>2592</v>
      </c>
      <c r="X4166" s="5" t="s">
        <v>3544</v>
      </c>
      <c r="Y4166" s="5" t="s">
        <v>2562</v>
      </c>
      <c r="Z4166" s="5" t="s">
        <v>13</v>
      </c>
      <c r="AA4166" s="5"/>
    </row>
    <row r="4167" spans="1:27" ht="12" customHeight="1" x14ac:dyDescent="0.15">
      <c r="A4167" s="1" t="s">
        <v>1051</v>
      </c>
      <c r="B4167" s="1" t="s">
        <v>162</v>
      </c>
      <c r="C4167" s="1" t="s">
        <v>9</v>
      </c>
      <c r="D4167" s="1" t="s">
        <v>2487</v>
      </c>
      <c r="E4167" s="1" t="s">
        <v>71</v>
      </c>
      <c r="F4167" s="1" t="s">
        <v>1069</v>
      </c>
      <c r="G4167" s="1" t="s">
        <v>1067</v>
      </c>
      <c r="H4167" s="1" t="s">
        <v>13</v>
      </c>
      <c r="I4167">
        <v>193484</v>
      </c>
      <c r="J4167">
        <v>176402</v>
      </c>
      <c r="K4167">
        <v>139971</v>
      </c>
      <c r="L4167">
        <v>178992</v>
      </c>
      <c r="M4167">
        <v>176068</v>
      </c>
      <c r="N4167">
        <v>161182</v>
      </c>
      <c r="O4167">
        <v>188465</v>
      </c>
      <c r="P4167">
        <v>179407</v>
      </c>
      <c r="Q4167">
        <v>190206</v>
      </c>
      <c r="R4167">
        <v>168923</v>
      </c>
      <c r="S4167">
        <v>152781</v>
      </c>
      <c r="T4167">
        <v>172687</v>
      </c>
      <c r="U4167">
        <v>197082</v>
      </c>
      <c r="V4167" s="1" t="s">
        <v>3527</v>
      </c>
      <c r="W4167" s="1" t="s">
        <v>2592</v>
      </c>
      <c r="X4167" s="5" t="s">
        <v>3545</v>
      </c>
      <c r="Y4167" s="5" t="s">
        <v>2562</v>
      </c>
      <c r="Z4167" s="5" t="s">
        <v>13</v>
      </c>
      <c r="AA4167" s="5"/>
    </row>
    <row r="4168" spans="1:27" ht="12" customHeight="1" x14ac:dyDescent="0.15">
      <c r="A4168" s="1" t="s">
        <v>1051</v>
      </c>
      <c r="B4168" s="1" t="s">
        <v>212</v>
      </c>
      <c r="C4168" s="1" t="s">
        <v>9</v>
      </c>
      <c r="D4168" s="1" t="s">
        <v>2487</v>
      </c>
      <c r="E4168" s="1" t="s">
        <v>213</v>
      </c>
      <c r="F4168" s="1" t="s">
        <v>1070</v>
      </c>
      <c r="G4168" s="1" t="s">
        <v>215</v>
      </c>
      <c r="H4168" s="1" t="s">
        <v>216</v>
      </c>
      <c r="I4168">
        <v>23709</v>
      </c>
      <c r="J4168">
        <v>23838</v>
      </c>
      <c r="K4168">
        <v>23907</v>
      </c>
      <c r="L4168">
        <v>23931</v>
      </c>
      <c r="M4168">
        <v>23841</v>
      </c>
      <c r="N4168">
        <v>23819</v>
      </c>
      <c r="O4168">
        <v>23718</v>
      </c>
      <c r="P4168">
        <v>23680</v>
      </c>
      <c r="Q4168">
        <v>23643</v>
      </c>
      <c r="R4168">
        <v>23516</v>
      </c>
      <c r="S4168">
        <v>23406</v>
      </c>
      <c r="T4168">
        <v>23403</v>
      </c>
      <c r="U4168">
        <v>23455</v>
      </c>
      <c r="V4168" s="1" t="s">
        <v>3527</v>
      </c>
      <c r="W4168" s="1" t="s">
        <v>2717</v>
      </c>
      <c r="X4168" s="5" t="s">
        <v>3546</v>
      </c>
      <c r="Y4168" s="5" t="s">
        <v>2719</v>
      </c>
      <c r="Z4168" s="5" t="s">
        <v>2847</v>
      </c>
      <c r="AA4168" s="5"/>
    </row>
    <row r="4169" spans="1:27" ht="12" customHeight="1" x14ac:dyDescent="0.15">
      <c r="A4169" s="1" t="s">
        <v>1051</v>
      </c>
      <c r="B4169" s="1" t="s">
        <v>285</v>
      </c>
      <c r="C4169" s="1" t="s">
        <v>9</v>
      </c>
      <c r="D4169" s="1" t="s">
        <v>2487</v>
      </c>
      <c r="E4169" s="1" t="s">
        <v>213</v>
      </c>
      <c r="F4169" s="1" t="s">
        <v>286</v>
      </c>
      <c r="G4169" s="1" t="s">
        <v>215</v>
      </c>
      <c r="H4169" s="1" t="s">
        <v>216</v>
      </c>
      <c r="I4169">
        <v>150644</v>
      </c>
      <c r="J4169">
        <v>152824</v>
      </c>
      <c r="K4169">
        <v>152777</v>
      </c>
      <c r="L4169">
        <v>152587</v>
      </c>
      <c r="M4169">
        <v>152122</v>
      </c>
      <c r="N4169">
        <v>151790</v>
      </c>
      <c r="O4169">
        <v>151587</v>
      </c>
      <c r="P4169">
        <v>151331</v>
      </c>
      <c r="Q4169">
        <v>151158</v>
      </c>
      <c r="R4169">
        <v>150637</v>
      </c>
      <c r="S4169">
        <v>149940</v>
      </c>
      <c r="T4169">
        <v>149531</v>
      </c>
      <c r="U4169">
        <v>149573</v>
      </c>
      <c r="V4169" s="1" t="s">
        <v>3527</v>
      </c>
      <c r="W4169" s="1" t="s">
        <v>2717</v>
      </c>
      <c r="X4169" s="5" t="s">
        <v>2816</v>
      </c>
      <c r="Y4169" s="5" t="s">
        <v>2719</v>
      </c>
      <c r="Z4169" s="5" t="s">
        <v>2847</v>
      </c>
      <c r="AA4169" s="5"/>
    </row>
    <row r="4170" spans="1:27" ht="12" customHeight="1" x14ac:dyDescent="0.15">
      <c r="A4170" s="1" t="s">
        <v>1071</v>
      </c>
      <c r="B4170" s="1" t="s">
        <v>8</v>
      </c>
      <c r="C4170" s="1" t="s">
        <v>9</v>
      </c>
      <c r="D4170" s="1" t="s">
        <v>2488</v>
      </c>
      <c r="E4170" s="1" t="s">
        <v>1072</v>
      </c>
      <c r="F4170" s="1" t="s">
        <v>1073</v>
      </c>
      <c r="G4170" s="1" t="s">
        <v>304</v>
      </c>
      <c r="H4170" s="1" t="s">
        <v>13</v>
      </c>
      <c r="I4170">
        <v>2374</v>
      </c>
      <c r="J4170">
        <v>2531</v>
      </c>
      <c r="K4170">
        <v>1924</v>
      </c>
      <c r="L4170">
        <v>2750</v>
      </c>
      <c r="M4170">
        <v>2533</v>
      </c>
      <c r="N4170">
        <v>2302</v>
      </c>
      <c r="O4170">
        <v>2680</v>
      </c>
      <c r="P4170">
        <v>2548</v>
      </c>
      <c r="Q4170">
        <v>2655</v>
      </c>
      <c r="R4170">
        <v>2475</v>
      </c>
      <c r="S4170">
        <v>2278</v>
      </c>
      <c r="T4170">
        <v>2523</v>
      </c>
      <c r="U4170">
        <v>2613</v>
      </c>
      <c r="V4170" s="1" t="s">
        <v>3547</v>
      </c>
      <c r="W4170" s="1" t="s">
        <v>2551</v>
      </c>
      <c r="X4170" s="5" t="s">
        <v>3548</v>
      </c>
      <c r="Y4170" s="5" t="s">
        <v>2787</v>
      </c>
      <c r="Z4170" s="5" t="s">
        <v>13</v>
      </c>
      <c r="AA4170" s="5"/>
    </row>
    <row r="4171" spans="1:27" ht="12" customHeight="1" x14ac:dyDescent="0.15">
      <c r="A4171" s="1" t="s">
        <v>1071</v>
      </c>
      <c r="B4171" s="1" t="s">
        <v>8</v>
      </c>
      <c r="C4171" s="1" t="s">
        <v>15</v>
      </c>
      <c r="D4171" s="1" t="s">
        <v>2488</v>
      </c>
      <c r="E4171" s="1" t="s">
        <v>1072</v>
      </c>
      <c r="F4171" s="1" t="s">
        <v>1073</v>
      </c>
      <c r="G4171" s="1" t="s">
        <v>238</v>
      </c>
      <c r="H4171" s="1" t="s">
        <v>306</v>
      </c>
      <c r="I4171">
        <v>972776</v>
      </c>
      <c r="J4171">
        <v>1070419</v>
      </c>
      <c r="K4171">
        <v>849798</v>
      </c>
      <c r="L4171">
        <v>1164043</v>
      </c>
      <c r="M4171">
        <v>1039471</v>
      </c>
      <c r="N4171">
        <v>925855</v>
      </c>
      <c r="O4171">
        <v>1140846</v>
      </c>
      <c r="P4171">
        <v>1218016</v>
      </c>
      <c r="Q4171">
        <v>1162813</v>
      </c>
      <c r="R4171">
        <v>1051983</v>
      </c>
      <c r="S4171">
        <v>985576</v>
      </c>
      <c r="T4171">
        <v>1100905</v>
      </c>
      <c r="U4171">
        <v>1177000</v>
      </c>
      <c r="V4171" s="1" t="s">
        <v>3547</v>
      </c>
      <c r="W4171" s="1" t="s">
        <v>2551</v>
      </c>
      <c r="X4171" s="5" t="s">
        <v>3548</v>
      </c>
      <c r="Y4171" s="5" t="s">
        <v>2737</v>
      </c>
      <c r="Z4171" s="5" t="s">
        <v>2788</v>
      </c>
      <c r="AA4171" s="5"/>
    </row>
    <row r="4172" spans="1:27" ht="12" customHeight="1" x14ac:dyDescent="0.15">
      <c r="A4172" s="1" t="s">
        <v>1071</v>
      </c>
      <c r="B4172" s="1" t="s">
        <v>8</v>
      </c>
      <c r="C4172" s="1" t="s">
        <v>17</v>
      </c>
      <c r="D4172" s="1" t="s">
        <v>2488</v>
      </c>
      <c r="E4172" s="1" t="s">
        <v>1072</v>
      </c>
      <c r="F4172" s="1" t="s">
        <v>1073</v>
      </c>
      <c r="G4172" s="1" t="s">
        <v>1044</v>
      </c>
      <c r="H4172" s="1" t="s">
        <v>13</v>
      </c>
      <c r="I4172">
        <v>2318</v>
      </c>
      <c r="J4172">
        <v>2504</v>
      </c>
      <c r="K4172">
        <v>1905</v>
      </c>
      <c r="L4172">
        <v>2741</v>
      </c>
      <c r="M4172">
        <v>2519</v>
      </c>
      <c r="N4172">
        <v>2287</v>
      </c>
      <c r="O4172">
        <v>2668</v>
      </c>
      <c r="P4172">
        <v>2541</v>
      </c>
      <c r="Q4172">
        <v>2653</v>
      </c>
      <c r="R4172">
        <v>2462</v>
      </c>
      <c r="S4172">
        <v>2289</v>
      </c>
      <c r="T4172">
        <v>2508</v>
      </c>
      <c r="U4172">
        <v>2614</v>
      </c>
      <c r="V4172" s="1" t="s">
        <v>3547</v>
      </c>
      <c r="W4172" s="1" t="s">
        <v>2551</v>
      </c>
      <c r="X4172" s="5" t="s">
        <v>3548</v>
      </c>
      <c r="Y4172" s="5" t="s">
        <v>3525</v>
      </c>
      <c r="Z4172" s="5" t="s">
        <v>13</v>
      </c>
      <c r="AA4172" s="5"/>
    </row>
    <row r="4173" spans="1:27" ht="12" customHeight="1" x14ac:dyDescent="0.15">
      <c r="A4173" s="1" t="s">
        <v>1071</v>
      </c>
      <c r="B4173" s="1" t="s">
        <v>25</v>
      </c>
      <c r="C4173" s="1" t="s">
        <v>9</v>
      </c>
      <c r="D4173" s="1" t="s">
        <v>2488</v>
      </c>
      <c r="E4173" s="1" t="s">
        <v>1072</v>
      </c>
      <c r="F4173" s="1" t="s">
        <v>1074</v>
      </c>
      <c r="G4173" s="1" t="s">
        <v>304</v>
      </c>
      <c r="H4173" s="1" t="s">
        <v>305</v>
      </c>
      <c r="I4173">
        <v>85535</v>
      </c>
      <c r="J4173">
        <v>91415</v>
      </c>
      <c r="K4173">
        <v>91311</v>
      </c>
      <c r="L4173">
        <v>92986</v>
      </c>
      <c r="M4173">
        <v>91635</v>
      </c>
      <c r="N4173">
        <v>96251</v>
      </c>
      <c r="O4173">
        <v>88997</v>
      </c>
      <c r="P4173">
        <v>89165</v>
      </c>
      <c r="Q4173">
        <v>107594</v>
      </c>
      <c r="R4173">
        <v>88753</v>
      </c>
      <c r="S4173">
        <v>82338</v>
      </c>
      <c r="T4173">
        <v>106436</v>
      </c>
      <c r="U4173">
        <v>89988</v>
      </c>
      <c r="V4173" s="1" t="s">
        <v>3547</v>
      </c>
      <c r="W4173" s="1" t="s">
        <v>2551</v>
      </c>
      <c r="X4173" s="5" t="s">
        <v>3549</v>
      </c>
      <c r="Y4173" s="5" t="s">
        <v>2787</v>
      </c>
      <c r="Z4173" s="5" t="s">
        <v>305</v>
      </c>
      <c r="AA4173" s="5"/>
    </row>
    <row r="4174" spans="1:27" ht="12" customHeight="1" x14ac:dyDescent="0.15">
      <c r="A4174" s="1" t="s">
        <v>1071</v>
      </c>
      <c r="B4174" s="1" t="s">
        <v>25</v>
      </c>
      <c r="C4174" s="1" t="s">
        <v>15</v>
      </c>
      <c r="D4174" s="1" t="s">
        <v>2488</v>
      </c>
      <c r="E4174" s="1" t="s">
        <v>1072</v>
      </c>
      <c r="F4174" s="1" t="s">
        <v>1074</v>
      </c>
      <c r="G4174" s="1" t="s">
        <v>238</v>
      </c>
      <c r="H4174" s="1" t="s">
        <v>306</v>
      </c>
      <c r="I4174">
        <v>2317544</v>
      </c>
      <c r="J4174">
        <v>2382761</v>
      </c>
      <c r="K4174">
        <v>2516402</v>
      </c>
      <c r="L4174">
        <v>2556864</v>
      </c>
      <c r="M4174">
        <v>2610751</v>
      </c>
      <c r="N4174">
        <v>2509865</v>
      </c>
      <c r="O4174">
        <v>2592863</v>
      </c>
      <c r="P4174">
        <v>2461069</v>
      </c>
      <c r="Q4174">
        <v>3047548</v>
      </c>
      <c r="R4174">
        <v>2470497</v>
      </c>
      <c r="S4174">
        <v>2328222</v>
      </c>
      <c r="T4174">
        <v>3016487</v>
      </c>
      <c r="U4174">
        <v>2575688</v>
      </c>
      <c r="V4174" s="1" t="s">
        <v>3547</v>
      </c>
      <c r="W4174" s="1" t="s">
        <v>2551</v>
      </c>
      <c r="X4174" s="5" t="s">
        <v>3549</v>
      </c>
      <c r="Y4174" s="5" t="s">
        <v>2737</v>
      </c>
      <c r="Z4174" s="5" t="s">
        <v>2788</v>
      </c>
      <c r="AA4174" s="5"/>
    </row>
    <row r="4175" spans="1:27" ht="12" customHeight="1" x14ac:dyDescent="0.15">
      <c r="A4175" s="1" t="s">
        <v>1071</v>
      </c>
      <c r="B4175" s="1" t="s">
        <v>27</v>
      </c>
      <c r="C4175" s="1" t="s">
        <v>9</v>
      </c>
      <c r="D4175" s="1" t="s">
        <v>2488</v>
      </c>
      <c r="E4175" s="1" t="s">
        <v>1072</v>
      </c>
      <c r="F4175" s="1" t="s">
        <v>1075</v>
      </c>
      <c r="G4175" s="1" t="s">
        <v>304</v>
      </c>
      <c r="H4175" s="1" t="s">
        <v>305</v>
      </c>
      <c r="I4175">
        <v>69390</v>
      </c>
      <c r="J4175">
        <v>60599</v>
      </c>
      <c r="K4175">
        <v>46538</v>
      </c>
      <c r="L4175">
        <v>57598</v>
      </c>
      <c r="M4175">
        <v>54497</v>
      </c>
      <c r="N4175">
        <v>54663</v>
      </c>
      <c r="O4175">
        <v>49612</v>
      </c>
      <c r="P4175">
        <v>57136</v>
      </c>
      <c r="Q4175">
        <v>58875</v>
      </c>
      <c r="R4175">
        <v>57177</v>
      </c>
      <c r="S4175">
        <v>44313</v>
      </c>
      <c r="T4175">
        <v>51448</v>
      </c>
      <c r="U4175">
        <v>61387</v>
      </c>
      <c r="V4175" s="1" t="s">
        <v>3547</v>
      </c>
      <c r="W4175" s="1" t="s">
        <v>2551</v>
      </c>
      <c r="X4175" s="5" t="s">
        <v>3550</v>
      </c>
      <c r="Y4175" s="5" t="s">
        <v>2787</v>
      </c>
      <c r="Z4175" s="5" t="s">
        <v>305</v>
      </c>
      <c r="AA4175" s="5"/>
    </row>
    <row r="4176" spans="1:27" ht="12" customHeight="1" x14ac:dyDescent="0.15">
      <c r="A4176" s="1" t="s">
        <v>1071</v>
      </c>
      <c r="B4176" s="1" t="s">
        <v>27</v>
      </c>
      <c r="C4176" s="1" t="s">
        <v>15</v>
      </c>
      <c r="D4176" s="1" t="s">
        <v>2488</v>
      </c>
      <c r="E4176" s="1" t="s">
        <v>1072</v>
      </c>
      <c r="F4176" s="1" t="s">
        <v>1075</v>
      </c>
      <c r="G4176" s="1" t="s">
        <v>238</v>
      </c>
      <c r="H4176" s="1" t="s">
        <v>306</v>
      </c>
      <c r="I4176">
        <v>472247</v>
      </c>
      <c r="J4176">
        <v>423483</v>
      </c>
      <c r="K4176">
        <v>352882</v>
      </c>
      <c r="L4176">
        <v>427741</v>
      </c>
      <c r="M4176">
        <v>425574</v>
      </c>
      <c r="N4176">
        <v>397376</v>
      </c>
      <c r="O4176">
        <v>426301</v>
      </c>
      <c r="P4176">
        <v>377315</v>
      </c>
      <c r="Q4176">
        <v>401609</v>
      </c>
      <c r="R4176">
        <v>435365</v>
      </c>
      <c r="S4176">
        <v>368990</v>
      </c>
      <c r="T4176">
        <v>390704</v>
      </c>
      <c r="U4176">
        <v>441363</v>
      </c>
      <c r="V4176" s="1" t="s">
        <v>3547</v>
      </c>
      <c r="W4176" s="1" t="s">
        <v>2551</v>
      </c>
      <c r="X4176" s="5" t="s">
        <v>3550</v>
      </c>
      <c r="Y4176" s="5" t="s">
        <v>2737</v>
      </c>
      <c r="Z4176" s="5" t="s">
        <v>2788</v>
      </c>
      <c r="AA4176" s="5"/>
    </row>
    <row r="4177" spans="1:27" ht="12" customHeight="1" x14ac:dyDescent="0.15">
      <c r="A4177" s="1" t="s">
        <v>1071</v>
      </c>
      <c r="B4177" s="1" t="s">
        <v>29</v>
      </c>
      <c r="C4177" s="1" t="s">
        <v>9</v>
      </c>
      <c r="D4177" s="1" t="s">
        <v>2488</v>
      </c>
      <c r="E4177" s="1" t="s">
        <v>1072</v>
      </c>
      <c r="F4177" s="1" t="s">
        <v>1076</v>
      </c>
      <c r="G4177" s="1" t="s">
        <v>304</v>
      </c>
      <c r="H4177" s="1" t="s">
        <v>305</v>
      </c>
      <c r="I4177">
        <v>337568</v>
      </c>
      <c r="J4177">
        <v>188562</v>
      </c>
      <c r="K4177">
        <v>157286</v>
      </c>
      <c r="L4177">
        <v>201378</v>
      </c>
      <c r="M4177">
        <v>203479</v>
      </c>
      <c r="N4177">
        <v>148894</v>
      </c>
      <c r="O4177">
        <v>185444</v>
      </c>
      <c r="P4177">
        <v>200797</v>
      </c>
      <c r="Q4177">
        <v>191776</v>
      </c>
      <c r="R4177">
        <v>196351</v>
      </c>
      <c r="S4177">
        <v>168313</v>
      </c>
      <c r="T4177">
        <v>180678</v>
      </c>
      <c r="U4177">
        <v>226336</v>
      </c>
      <c r="V4177" s="1" t="s">
        <v>3547</v>
      </c>
      <c r="W4177" s="1" t="s">
        <v>2551</v>
      </c>
      <c r="X4177" s="5" t="s">
        <v>3551</v>
      </c>
      <c r="Y4177" s="5" t="s">
        <v>2787</v>
      </c>
      <c r="Z4177" s="5" t="s">
        <v>305</v>
      </c>
      <c r="AA4177" s="5"/>
    </row>
    <row r="4178" spans="1:27" ht="12" customHeight="1" x14ac:dyDescent="0.15">
      <c r="A4178" s="1" t="s">
        <v>1071</v>
      </c>
      <c r="B4178" s="1" t="s">
        <v>29</v>
      </c>
      <c r="C4178" s="1" t="s">
        <v>15</v>
      </c>
      <c r="D4178" s="1" t="s">
        <v>2488</v>
      </c>
      <c r="E4178" s="1" t="s">
        <v>1072</v>
      </c>
      <c r="F4178" s="1" t="s">
        <v>1076</v>
      </c>
      <c r="G4178" s="1" t="s">
        <v>238</v>
      </c>
      <c r="H4178" s="1" t="s">
        <v>306</v>
      </c>
      <c r="I4178">
        <v>1278083</v>
      </c>
      <c r="J4178">
        <v>1203819</v>
      </c>
      <c r="K4178">
        <v>1052422</v>
      </c>
      <c r="L4178">
        <v>1307414</v>
      </c>
      <c r="M4178">
        <v>1396903</v>
      </c>
      <c r="N4178">
        <v>1019780</v>
      </c>
      <c r="O4178">
        <v>1313817</v>
      </c>
      <c r="P4178">
        <v>1574158</v>
      </c>
      <c r="Q4178">
        <v>1422250</v>
      </c>
      <c r="R4178">
        <v>1467027</v>
      </c>
      <c r="S4178">
        <v>1164354</v>
      </c>
      <c r="T4178">
        <v>1277236</v>
      </c>
      <c r="U4178">
        <v>1592037</v>
      </c>
      <c r="V4178" s="1" t="s">
        <v>3547</v>
      </c>
      <c r="W4178" s="1" t="s">
        <v>2551</v>
      </c>
      <c r="X4178" s="5" t="s">
        <v>3551</v>
      </c>
      <c r="Y4178" s="5" t="s">
        <v>2737</v>
      </c>
      <c r="Z4178" s="5" t="s">
        <v>2788</v>
      </c>
      <c r="AA4178" s="5"/>
    </row>
    <row r="4179" spans="1:27" ht="12" customHeight="1" x14ac:dyDescent="0.15">
      <c r="A4179" s="1" t="s">
        <v>1071</v>
      </c>
      <c r="B4179" s="1" t="s">
        <v>31</v>
      </c>
      <c r="C4179" s="1" t="s">
        <v>9</v>
      </c>
      <c r="D4179" s="1" t="s">
        <v>2488</v>
      </c>
      <c r="E4179" s="1" t="s">
        <v>1072</v>
      </c>
      <c r="F4179" s="1" t="s">
        <v>1077</v>
      </c>
      <c r="G4179" s="1" t="s">
        <v>304</v>
      </c>
      <c r="H4179" s="1" t="s">
        <v>305</v>
      </c>
      <c r="I4179">
        <v>11239</v>
      </c>
      <c r="J4179">
        <v>7995</v>
      </c>
      <c r="K4179">
        <v>7438</v>
      </c>
      <c r="L4179">
        <v>11087</v>
      </c>
      <c r="M4179">
        <v>8822</v>
      </c>
      <c r="N4179">
        <v>9986</v>
      </c>
      <c r="O4179">
        <v>9984</v>
      </c>
      <c r="P4179">
        <v>10166</v>
      </c>
      <c r="Q4179">
        <v>10585</v>
      </c>
      <c r="R4179">
        <v>8790</v>
      </c>
      <c r="S4179">
        <v>8875</v>
      </c>
      <c r="T4179">
        <v>9768</v>
      </c>
      <c r="U4179">
        <v>12544</v>
      </c>
      <c r="V4179" s="1" t="s">
        <v>3547</v>
      </c>
      <c r="W4179" s="1" t="s">
        <v>2551</v>
      </c>
      <c r="X4179" s="5" t="s">
        <v>3552</v>
      </c>
      <c r="Y4179" s="5" t="s">
        <v>2787</v>
      </c>
      <c r="Z4179" s="5" t="s">
        <v>305</v>
      </c>
      <c r="AA4179" s="5"/>
    </row>
    <row r="4180" spans="1:27" ht="12" customHeight="1" x14ac:dyDescent="0.15">
      <c r="A4180" s="1" t="s">
        <v>1071</v>
      </c>
      <c r="B4180" s="1" t="s">
        <v>31</v>
      </c>
      <c r="C4180" s="1" t="s">
        <v>15</v>
      </c>
      <c r="D4180" s="1" t="s">
        <v>2488</v>
      </c>
      <c r="E4180" s="1" t="s">
        <v>1072</v>
      </c>
      <c r="F4180" s="1" t="s">
        <v>1077</v>
      </c>
      <c r="G4180" s="1" t="s">
        <v>238</v>
      </c>
      <c r="H4180" s="1" t="s">
        <v>306</v>
      </c>
      <c r="I4180">
        <v>362972</v>
      </c>
      <c r="J4180">
        <v>491543</v>
      </c>
      <c r="K4180">
        <v>377658</v>
      </c>
      <c r="L4180">
        <v>447277</v>
      </c>
      <c r="M4180">
        <v>498269</v>
      </c>
      <c r="N4180">
        <v>415894</v>
      </c>
      <c r="O4180">
        <v>531535</v>
      </c>
      <c r="P4180">
        <v>502850</v>
      </c>
      <c r="Q4180">
        <v>504946</v>
      </c>
      <c r="R4180">
        <v>528855</v>
      </c>
      <c r="S4180">
        <v>526176</v>
      </c>
      <c r="T4180">
        <v>502824</v>
      </c>
      <c r="U4180">
        <v>605995</v>
      </c>
      <c r="V4180" s="1" t="s">
        <v>3547</v>
      </c>
      <c r="W4180" s="1" t="s">
        <v>2551</v>
      </c>
      <c r="X4180" s="5" t="s">
        <v>3552</v>
      </c>
      <c r="Y4180" s="5" t="s">
        <v>2737</v>
      </c>
      <c r="Z4180" s="5" t="s">
        <v>2788</v>
      </c>
      <c r="AA4180" s="5"/>
    </row>
    <row r="4181" spans="1:27" ht="12" customHeight="1" x14ac:dyDescent="0.15">
      <c r="A4181" s="1" t="s">
        <v>1071</v>
      </c>
      <c r="B4181" s="1" t="s">
        <v>33</v>
      </c>
      <c r="C4181" s="1" t="s">
        <v>9</v>
      </c>
      <c r="D4181" s="1" t="s">
        <v>2488</v>
      </c>
      <c r="E4181" s="1" t="s">
        <v>1072</v>
      </c>
      <c r="F4181" s="1" t="s">
        <v>1078</v>
      </c>
      <c r="G4181" s="1" t="s">
        <v>304</v>
      </c>
      <c r="H4181" s="1" t="s">
        <v>305</v>
      </c>
      <c r="I4181">
        <v>31095</v>
      </c>
      <c r="J4181">
        <v>18819</v>
      </c>
      <c r="K4181">
        <v>17711</v>
      </c>
      <c r="L4181">
        <v>21565</v>
      </c>
      <c r="M4181">
        <v>19480</v>
      </c>
      <c r="N4181">
        <v>12263</v>
      </c>
      <c r="O4181">
        <v>14309</v>
      </c>
      <c r="P4181">
        <v>15810</v>
      </c>
      <c r="Q4181">
        <v>17442</v>
      </c>
      <c r="R4181">
        <v>15172</v>
      </c>
      <c r="S4181">
        <v>15416</v>
      </c>
      <c r="T4181">
        <v>13977</v>
      </c>
      <c r="U4181">
        <v>18017</v>
      </c>
      <c r="V4181" s="1" t="s">
        <v>3547</v>
      </c>
      <c r="W4181" s="1" t="s">
        <v>2551</v>
      </c>
      <c r="X4181" s="5" t="s">
        <v>3553</v>
      </c>
      <c r="Y4181" s="5" t="s">
        <v>2787</v>
      </c>
      <c r="Z4181" s="5" t="s">
        <v>305</v>
      </c>
      <c r="AA4181" s="5"/>
    </row>
    <row r="4182" spans="1:27" ht="12" customHeight="1" x14ac:dyDescent="0.15">
      <c r="A4182" s="1" t="s">
        <v>1071</v>
      </c>
      <c r="B4182" s="1" t="s">
        <v>33</v>
      </c>
      <c r="C4182" s="1" t="s">
        <v>15</v>
      </c>
      <c r="D4182" s="1" t="s">
        <v>2488</v>
      </c>
      <c r="E4182" s="1" t="s">
        <v>1072</v>
      </c>
      <c r="F4182" s="1" t="s">
        <v>1078</v>
      </c>
      <c r="G4182" s="1" t="s">
        <v>238</v>
      </c>
      <c r="H4182" s="1" t="s">
        <v>306</v>
      </c>
      <c r="I4182">
        <v>270685</v>
      </c>
      <c r="J4182">
        <v>116748</v>
      </c>
      <c r="K4182">
        <v>130632</v>
      </c>
      <c r="L4182">
        <v>131229</v>
      </c>
      <c r="M4182">
        <v>125056</v>
      </c>
      <c r="N4182">
        <v>106546</v>
      </c>
      <c r="O4182">
        <v>122864</v>
      </c>
      <c r="P4182">
        <v>132210</v>
      </c>
      <c r="Q4182">
        <v>134966</v>
      </c>
      <c r="R4182">
        <v>116576</v>
      </c>
      <c r="S4182">
        <v>131752</v>
      </c>
      <c r="T4182">
        <v>125244</v>
      </c>
      <c r="U4182">
        <v>140210</v>
      </c>
      <c r="V4182" s="1" t="s">
        <v>3547</v>
      </c>
      <c r="W4182" s="1" t="s">
        <v>2551</v>
      </c>
      <c r="X4182" s="5" t="s">
        <v>3553</v>
      </c>
      <c r="Y4182" s="5" t="s">
        <v>2737</v>
      </c>
      <c r="Z4182" s="5" t="s">
        <v>2788</v>
      </c>
      <c r="AA4182" s="5"/>
    </row>
    <row r="4183" spans="1:27" ht="12" customHeight="1" x14ac:dyDescent="0.15">
      <c r="A4183" s="1" t="s">
        <v>1071</v>
      </c>
      <c r="B4183" s="1" t="s">
        <v>35</v>
      </c>
      <c r="C4183" s="1" t="s">
        <v>17</v>
      </c>
      <c r="D4183" s="1" t="s">
        <v>2488</v>
      </c>
      <c r="E4183" s="1" t="s">
        <v>1072</v>
      </c>
      <c r="F4183" s="1" t="s">
        <v>1079</v>
      </c>
      <c r="G4183" s="1" t="s">
        <v>1044</v>
      </c>
      <c r="H4183" s="1" t="s">
        <v>305</v>
      </c>
      <c r="I4183">
        <v>53147</v>
      </c>
      <c r="J4183">
        <v>58306</v>
      </c>
      <c r="K4183">
        <v>54960</v>
      </c>
      <c r="L4183">
        <v>56872</v>
      </c>
      <c r="M4183">
        <v>55705</v>
      </c>
      <c r="N4183">
        <v>48469</v>
      </c>
      <c r="O4183">
        <v>51269</v>
      </c>
      <c r="P4183">
        <v>53614</v>
      </c>
      <c r="Q4183">
        <v>58398</v>
      </c>
      <c r="R4183">
        <v>52356</v>
      </c>
      <c r="S4183">
        <v>50107</v>
      </c>
      <c r="T4183">
        <v>52087</v>
      </c>
      <c r="U4183">
        <v>51564</v>
      </c>
      <c r="V4183" s="1" t="s">
        <v>3547</v>
      </c>
      <c r="W4183" s="1" t="s">
        <v>2551</v>
      </c>
      <c r="X4183" s="5" t="s">
        <v>3554</v>
      </c>
      <c r="Y4183" s="5" t="s">
        <v>3525</v>
      </c>
      <c r="Z4183" s="5" t="s">
        <v>305</v>
      </c>
      <c r="AA4183" s="5"/>
    </row>
    <row r="4184" spans="1:27" ht="12" customHeight="1" x14ac:dyDescent="0.15">
      <c r="A4184" s="1" t="s">
        <v>1071</v>
      </c>
      <c r="B4184" s="1" t="s">
        <v>57</v>
      </c>
      <c r="C4184" s="1" t="s">
        <v>9</v>
      </c>
      <c r="D4184" s="1" t="s">
        <v>2488</v>
      </c>
      <c r="E4184" s="1" t="s">
        <v>1080</v>
      </c>
      <c r="F4184" s="1" t="s">
        <v>5048</v>
      </c>
      <c r="G4184" s="1" t="s">
        <v>1081</v>
      </c>
      <c r="H4184" s="1" t="s">
        <v>305</v>
      </c>
      <c r="I4184">
        <v>428096</v>
      </c>
      <c r="J4184">
        <v>259809</v>
      </c>
      <c r="K4184">
        <v>215164</v>
      </c>
      <c r="L4184">
        <v>273505</v>
      </c>
      <c r="M4184">
        <v>269991</v>
      </c>
      <c r="N4184">
        <v>208883</v>
      </c>
      <c r="O4184">
        <v>240388</v>
      </c>
      <c r="P4184">
        <v>263450</v>
      </c>
      <c r="Q4184">
        <v>258768</v>
      </c>
      <c r="R4184">
        <v>264676</v>
      </c>
      <c r="S4184">
        <v>220910</v>
      </c>
      <c r="T4184">
        <v>244791</v>
      </c>
      <c r="U4184">
        <v>296794</v>
      </c>
      <c r="V4184" s="1" t="s">
        <v>3547</v>
      </c>
      <c r="W4184" s="1" t="s">
        <v>2551</v>
      </c>
      <c r="X4184" s="5" t="s">
        <v>5064</v>
      </c>
      <c r="Y4184" s="5" t="s">
        <v>3555</v>
      </c>
      <c r="Z4184" s="5" t="s">
        <v>305</v>
      </c>
      <c r="AA4184" s="5"/>
    </row>
    <row r="4185" spans="1:27" ht="12" customHeight="1" x14ac:dyDescent="0.15">
      <c r="A4185" s="1" t="s">
        <v>1071</v>
      </c>
      <c r="B4185" s="1" t="s">
        <v>61</v>
      </c>
      <c r="C4185" s="1" t="s">
        <v>9</v>
      </c>
      <c r="D4185" s="1" t="s">
        <v>2488</v>
      </c>
      <c r="E4185" s="1" t="s">
        <v>1080</v>
      </c>
      <c r="F4185" s="1" t="s">
        <v>1082</v>
      </c>
      <c r="G4185" s="1" t="s">
        <v>1081</v>
      </c>
      <c r="H4185" s="1" t="s">
        <v>305</v>
      </c>
      <c r="I4185">
        <v>6335</v>
      </c>
      <c r="J4185">
        <v>6754</v>
      </c>
      <c r="K4185">
        <v>6208</v>
      </c>
      <c r="L4185">
        <v>4997</v>
      </c>
      <c r="M4185">
        <v>7110</v>
      </c>
      <c r="N4185">
        <v>6277</v>
      </c>
      <c r="O4185">
        <v>5757</v>
      </c>
      <c r="P4185">
        <v>6124</v>
      </c>
      <c r="Q4185">
        <v>7047</v>
      </c>
      <c r="R4185">
        <v>4662</v>
      </c>
      <c r="S4185">
        <v>4684</v>
      </c>
      <c r="T4185">
        <v>5484</v>
      </c>
      <c r="U4185">
        <v>5253</v>
      </c>
      <c r="V4185" s="1" t="s">
        <v>3547</v>
      </c>
      <c r="W4185" s="1" t="s">
        <v>2551</v>
      </c>
      <c r="X4185" s="5" t="s">
        <v>3557</v>
      </c>
      <c r="Y4185" s="5" t="s">
        <v>3556</v>
      </c>
      <c r="Z4185" s="5" t="s">
        <v>305</v>
      </c>
      <c r="AA4185" s="5"/>
    </row>
    <row r="4186" spans="1:27" ht="12" customHeight="1" x14ac:dyDescent="0.15">
      <c r="A4186" s="1" t="s">
        <v>1071</v>
      </c>
      <c r="B4186" s="1" t="s">
        <v>154</v>
      </c>
      <c r="C4186" s="1" t="s">
        <v>9</v>
      </c>
      <c r="D4186" s="1" t="s">
        <v>2488</v>
      </c>
      <c r="E4186" s="1" t="s">
        <v>1080</v>
      </c>
      <c r="F4186" s="1" t="s">
        <v>1083</v>
      </c>
      <c r="G4186" s="1" t="s">
        <v>1081</v>
      </c>
      <c r="H4186" s="1" t="s">
        <v>305</v>
      </c>
      <c r="I4186">
        <v>100396</v>
      </c>
      <c r="J4186">
        <v>100827</v>
      </c>
      <c r="K4186">
        <v>98912</v>
      </c>
      <c r="L4186">
        <v>106112</v>
      </c>
      <c r="M4186">
        <v>100812</v>
      </c>
      <c r="N4186">
        <v>106897</v>
      </c>
      <c r="O4186">
        <v>102201</v>
      </c>
      <c r="P4186">
        <v>103500</v>
      </c>
      <c r="Q4186">
        <v>120457</v>
      </c>
      <c r="R4186">
        <v>96905</v>
      </c>
      <c r="S4186">
        <v>93661</v>
      </c>
      <c r="T4186">
        <v>112032</v>
      </c>
      <c r="U4186">
        <v>106225</v>
      </c>
      <c r="V4186" s="1" t="s">
        <v>3547</v>
      </c>
      <c r="W4186" s="1" t="s">
        <v>2551</v>
      </c>
      <c r="X4186" s="5" t="s">
        <v>3558</v>
      </c>
      <c r="Y4186" s="5" t="s">
        <v>3556</v>
      </c>
      <c r="Z4186" s="5" t="s">
        <v>305</v>
      </c>
      <c r="AA4186" s="5"/>
    </row>
    <row r="4187" spans="1:27" ht="12" customHeight="1" x14ac:dyDescent="0.15">
      <c r="A4187" s="1" t="s">
        <v>1071</v>
      </c>
      <c r="B4187" s="1" t="s">
        <v>70</v>
      </c>
      <c r="C4187" s="1" t="s">
        <v>9</v>
      </c>
      <c r="D4187" s="1" t="s">
        <v>2488</v>
      </c>
      <c r="E4187" s="1" t="s">
        <v>71</v>
      </c>
      <c r="F4187" s="1" t="s">
        <v>1066</v>
      </c>
      <c r="G4187" s="1" t="s">
        <v>1067</v>
      </c>
      <c r="H4187" s="1" t="s">
        <v>13</v>
      </c>
      <c r="I4187">
        <v>6</v>
      </c>
      <c r="J4187">
        <v>7</v>
      </c>
      <c r="K4187">
        <v>3</v>
      </c>
      <c r="L4187">
        <v>4</v>
      </c>
      <c r="M4187">
        <v>4</v>
      </c>
      <c r="N4187">
        <v>4</v>
      </c>
      <c r="O4187">
        <v>5</v>
      </c>
      <c r="P4187">
        <v>5</v>
      </c>
      <c r="Q4187">
        <v>6</v>
      </c>
      <c r="R4187">
        <v>6</v>
      </c>
      <c r="S4187">
        <v>5</v>
      </c>
      <c r="T4187">
        <v>5</v>
      </c>
      <c r="U4187">
        <v>3</v>
      </c>
      <c r="V4187" s="1" t="s">
        <v>3547</v>
      </c>
      <c r="W4187" s="1" t="s">
        <v>2592</v>
      </c>
      <c r="X4187" s="5" t="s">
        <v>3542</v>
      </c>
      <c r="Y4187" s="5" t="s">
        <v>2562</v>
      </c>
      <c r="Z4187" s="5" t="s">
        <v>13</v>
      </c>
      <c r="AA4187" s="5"/>
    </row>
    <row r="4188" spans="1:27" ht="12" customHeight="1" x14ac:dyDescent="0.15">
      <c r="A4188" s="1" t="s">
        <v>1071</v>
      </c>
      <c r="B4188" s="1" t="s">
        <v>78</v>
      </c>
      <c r="C4188" s="1" t="s">
        <v>9</v>
      </c>
      <c r="D4188" s="1" t="s">
        <v>2488</v>
      </c>
      <c r="E4188" s="1" t="s">
        <v>71</v>
      </c>
      <c r="F4188" s="1" t="s">
        <v>1068</v>
      </c>
      <c r="G4188" s="1" t="s">
        <v>1067</v>
      </c>
      <c r="H4188" s="1" t="s">
        <v>13</v>
      </c>
      <c r="I4188">
        <v>2333</v>
      </c>
      <c r="J4188">
        <v>2466</v>
      </c>
      <c r="K4188">
        <v>1990</v>
      </c>
      <c r="L4188">
        <v>2641</v>
      </c>
      <c r="M4188">
        <v>2533</v>
      </c>
      <c r="N4188">
        <v>2352</v>
      </c>
      <c r="O4188">
        <v>2385</v>
      </c>
      <c r="P4188">
        <v>2381</v>
      </c>
      <c r="Q4188">
        <v>2590</v>
      </c>
      <c r="R4188">
        <v>2351</v>
      </c>
      <c r="S4188">
        <v>2008</v>
      </c>
      <c r="T4188">
        <v>2226</v>
      </c>
      <c r="U4188">
        <v>2364</v>
      </c>
      <c r="V4188" s="1" t="s">
        <v>3547</v>
      </c>
      <c r="W4188" s="1" t="s">
        <v>2592</v>
      </c>
      <c r="X4188" s="5" t="s">
        <v>3544</v>
      </c>
      <c r="Y4188" s="5" t="s">
        <v>2562</v>
      </c>
      <c r="Z4188" s="5" t="s">
        <v>13</v>
      </c>
      <c r="AA4188" s="5"/>
    </row>
    <row r="4189" spans="1:27" ht="12" customHeight="1" x14ac:dyDescent="0.15">
      <c r="A4189" s="1" t="s">
        <v>1071</v>
      </c>
      <c r="B4189" s="1" t="s">
        <v>80</v>
      </c>
      <c r="C4189" s="1" t="s">
        <v>9</v>
      </c>
      <c r="D4189" s="1" t="s">
        <v>2488</v>
      </c>
      <c r="E4189" s="1" t="s">
        <v>71</v>
      </c>
      <c r="F4189" s="1" t="s">
        <v>1069</v>
      </c>
      <c r="G4189" s="1" t="s">
        <v>1067</v>
      </c>
      <c r="H4189" s="1" t="s">
        <v>13</v>
      </c>
      <c r="I4189">
        <v>3681</v>
      </c>
      <c r="J4189">
        <v>4029</v>
      </c>
      <c r="K4189">
        <v>3160</v>
      </c>
      <c r="L4189">
        <v>4447</v>
      </c>
      <c r="M4189">
        <v>4179</v>
      </c>
      <c r="N4189">
        <v>3506</v>
      </c>
      <c r="O4189">
        <v>4220</v>
      </c>
      <c r="P4189">
        <v>4242</v>
      </c>
      <c r="Q4189">
        <v>4431</v>
      </c>
      <c r="R4189">
        <v>3839</v>
      </c>
      <c r="S4189">
        <v>3348</v>
      </c>
      <c r="T4189">
        <v>3906</v>
      </c>
      <c r="U4189">
        <v>4073</v>
      </c>
      <c r="V4189" s="1" t="s">
        <v>3547</v>
      </c>
      <c r="W4189" s="1" t="s">
        <v>2592</v>
      </c>
      <c r="X4189" s="5" t="s">
        <v>3545</v>
      </c>
      <c r="Y4189" s="5" t="s">
        <v>2562</v>
      </c>
      <c r="Z4189" s="5" t="s">
        <v>13</v>
      </c>
      <c r="AA4189" s="5"/>
    </row>
    <row r="4190" spans="1:27" ht="12" customHeight="1" x14ac:dyDescent="0.15">
      <c r="A4190" s="1" t="s">
        <v>1071</v>
      </c>
      <c r="B4190" s="1" t="s">
        <v>212</v>
      </c>
      <c r="C4190" s="1" t="s">
        <v>9</v>
      </c>
      <c r="D4190" s="1" t="s">
        <v>2488</v>
      </c>
      <c r="E4190" s="1" t="s">
        <v>213</v>
      </c>
      <c r="F4190" s="1" t="s">
        <v>1084</v>
      </c>
      <c r="G4190" s="1" t="s">
        <v>215</v>
      </c>
      <c r="H4190" s="1" t="s">
        <v>216</v>
      </c>
      <c r="I4190">
        <v>361</v>
      </c>
      <c r="J4190">
        <v>367</v>
      </c>
      <c r="K4190">
        <v>366</v>
      </c>
      <c r="L4190">
        <v>366</v>
      </c>
      <c r="M4190">
        <v>366</v>
      </c>
      <c r="N4190">
        <v>369</v>
      </c>
      <c r="O4190">
        <v>368</v>
      </c>
      <c r="P4190">
        <v>368</v>
      </c>
      <c r="Q4190">
        <v>366</v>
      </c>
      <c r="R4190">
        <v>365</v>
      </c>
      <c r="S4190">
        <v>364</v>
      </c>
      <c r="T4190">
        <v>366</v>
      </c>
      <c r="U4190">
        <v>367</v>
      </c>
      <c r="V4190" s="1" t="s">
        <v>3547</v>
      </c>
      <c r="W4190" s="1" t="s">
        <v>2717</v>
      </c>
      <c r="X4190" s="5" t="s">
        <v>3559</v>
      </c>
      <c r="Y4190" s="5" t="s">
        <v>2719</v>
      </c>
      <c r="Z4190" s="5" t="s">
        <v>2847</v>
      </c>
      <c r="AA4190" s="5"/>
    </row>
    <row r="4191" spans="1:27" ht="12" customHeight="1" x14ac:dyDescent="0.15">
      <c r="A4191" s="1" t="s">
        <v>1071</v>
      </c>
      <c r="B4191" s="1" t="s">
        <v>285</v>
      </c>
      <c r="C4191" s="1" t="s">
        <v>9</v>
      </c>
      <c r="D4191" s="1" t="s">
        <v>2488</v>
      </c>
      <c r="E4191" s="1" t="s">
        <v>213</v>
      </c>
      <c r="F4191" s="1" t="s">
        <v>1085</v>
      </c>
      <c r="G4191" s="1" t="s">
        <v>215</v>
      </c>
      <c r="H4191" s="1" t="s">
        <v>216</v>
      </c>
      <c r="I4191">
        <v>2121</v>
      </c>
      <c r="J4191">
        <v>2123</v>
      </c>
      <c r="K4191">
        <v>2126</v>
      </c>
      <c r="L4191">
        <v>2126</v>
      </c>
      <c r="M4191">
        <v>2108</v>
      </c>
      <c r="N4191">
        <v>2093</v>
      </c>
      <c r="O4191">
        <v>2097</v>
      </c>
      <c r="P4191">
        <v>2081</v>
      </c>
      <c r="Q4191">
        <v>2080</v>
      </c>
      <c r="R4191">
        <v>2076</v>
      </c>
      <c r="S4191">
        <v>2068</v>
      </c>
      <c r="T4191">
        <v>2069</v>
      </c>
      <c r="U4191">
        <v>2075</v>
      </c>
      <c r="V4191" s="1" t="s">
        <v>3547</v>
      </c>
      <c r="W4191" s="1" t="s">
        <v>2717</v>
      </c>
      <c r="X4191" s="5" t="s">
        <v>3560</v>
      </c>
      <c r="Y4191" s="5" t="s">
        <v>2719</v>
      </c>
      <c r="Z4191" s="5" t="s">
        <v>2847</v>
      </c>
      <c r="AA4191" s="5"/>
    </row>
    <row r="4192" spans="1:27" ht="12" customHeight="1" x14ac:dyDescent="0.15">
      <c r="A4192" s="1" t="s">
        <v>1071</v>
      </c>
      <c r="B4192" s="1" t="s">
        <v>336</v>
      </c>
      <c r="C4192" s="1" t="s">
        <v>9</v>
      </c>
      <c r="D4192" s="1" t="s">
        <v>2488</v>
      </c>
      <c r="E4192" s="1" t="s">
        <v>213</v>
      </c>
      <c r="F4192" s="1" t="s">
        <v>286</v>
      </c>
      <c r="G4192" s="1" t="s">
        <v>215</v>
      </c>
      <c r="H4192" s="1" t="s">
        <v>216</v>
      </c>
      <c r="I4192">
        <v>5100</v>
      </c>
      <c r="J4192">
        <v>5140</v>
      </c>
      <c r="K4192">
        <v>5159</v>
      </c>
      <c r="L4192">
        <v>5153</v>
      </c>
      <c r="M4192">
        <v>5143</v>
      </c>
      <c r="N4192">
        <v>5092</v>
      </c>
      <c r="O4192">
        <v>5102</v>
      </c>
      <c r="P4192">
        <v>5086</v>
      </c>
      <c r="Q4192">
        <v>5075</v>
      </c>
      <c r="R4192">
        <v>5072</v>
      </c>
      <c r="S4192">
        <v>5068</v>
      </c>
      <c r="T4192">
        <v>5070</v>
      </c>
      <c r="U4192">
        <v>5087</v>
      </c>
      <c r="V4192" s="1" t="s">
        <v>3547</v>
      </c>
      <c r="W4192" s="1" t="s">
        <v>2717</v>
      </c>
      <c r="X4192" s="5" t="s">
        <v>2816</v>
      </c>
      <c r="Y4192" s="5" t="s">
        <v>2719</v>
      </c>
      <c r="Z4192" s="5" t="s">
        <v>2847</v>
      </c>
      <c r="AA4192" s="5"/>
    </row>
    <row r="4193" spans="1:27" ht="12" customHeight="1" x14ac:dyDescent="0.15">
      <c r="A4193" s="1" t="s">
        <v>1071</v>
      </c>
      <c r="B4193" s="1" t="s">
        <v>4934</v>
      </c>
      <c r="C4193" s="1" t="s">
        <v>9</v>
      </c>
      <c r="D4193" s="1" t="s">
        <v>2488</v>
      </c>
      <c r="E4193" s="1" t="s">
        <v>1080</v>
      </c>
      <c r="F4193" s="1" t="s">
        <v>4950</v>
      </c>
      <c r="G4193" s="1" t="s">
        <v>1081</v>
      </c>
      <c r="H4193" s="1" t="s">
        <v>305</v>
      </c>
      <c r="I4193">
        <v>534827</v>
      </c>
      <c r="J4193">
        <v>367390</v>
      </c>
      <c r="K4193">
        <v>320284</v>
      </c>
      <c r="L4193">
        <v>384614</v>
      </c>
      <c r="M4193">
        <v>377913</v>
      </c>
      <c r="N4193">
        <v>322057</v>
      </c>
      <c r="O4193">
        <v>348346</v>
      </c>
      <c r="P4193">
        <v>373074</v>
      </c>
      <c r="Q4193">
        <v>386272</v>
      </c>
      <c r="R4193">
        <v>366243</v>
      </c>
      <c r="S4193">
        <v>319255</v>
      </c>
      <c r="T4193">
        <v>362307</v>
      </c>
      <c r="U4193">
        <v>408272</v>
      </c>
      <c r="V4193" s="1" t="s">
        <v>3547</v>
      </c>
      <c r="W4193" s="1" t="s">
        <v>2551</v>
      </c>
      <c r="X4193" s="1" t="s">
        <v>5015</v>
      </c>
      <c r="Y4193" s="1" t="s">
        <v>3556</v>
      </c>
      <c r="Z4193" s="1" t="s">
        <v>305</v>
      </c>
    </row>
    <row r="4194" spans="1:27" ht="12" customHeight="1" x14ac:dyDescent="0.15">
      <c r="A4194" s="1" t="s">
        <v>1086</v>
      </c>
      <c r="B4194" s="1" t="s">
        <v>8</v>
      </c>
      <c r="C4194" s="1" t="s">
        <v>9</v>
      </c>
      <c r="D4194" s="1" t="s">
        <v>2489</v>
      </c>
      <c r="E4194" s="1" t="s">
        <v>10</v>
      </c>
      <c r="F4194" s="1" t="s">
        <v>1087</v>
      </c>
      <c r="G4194" s="1" t="s">
        <v>304</v>
      </c>
      <c r="H4194" s="1" t="s">
        <v>305</v>
      </c>
      <c r="I4194">
        <v>857760</v>
      </c>
      <c r="J4194">
        <v>900866</v>
      </c>
      <c r="K4194">
        <v>833833</v>
      </c>
      <c r="L4194">
        <v>959546</v>
      </c>
      <c r="M4194">
        <v>876490</v>
      </c>
      <c r="N4194">
        <v>755544</v>
      </c>
      <c r="O4194">
        <v>826547</v>
      </c>
      <c r="P4194">
        <v>851377</v>
      </c>
      <c r="Q4194">
        <v>855046</v>
      </c>
      <c r="R4194">
        <v>778724</v>
      </c>
      <c r="S4194">
        <v>757475</v>
      </c>
      <c r="T4194">
        <v>798840</v>
      </c>
      <c r="U4194">
        <v>867832</v>
      </c>
      <c r="V4194" s="1" t="s">
        <v>3561</v>
      </c>
      <c r="W4194" s="1" t="s">
        <v>2551</v>
      </c>
      <c r="X4194" s="5" t="s">
        <v>3562</v>
      </c>
      <c r="Y4194" s="5" t="s">
        <v>2787</v>
      </c>
      <c r="Z4194" s="5" t="s">
        <v>305</v>
      </c>
      <c r="AA4194" s="5"/>
    </row>
    <row r="4195" spans="1:27" ht="12" customHeight="1" x14ac:dyDescent="0.15">
      <c r="A4195" s="1" t="s">
        <v>1086</v>
      </c>
      <c r="B4195" s="1" t="s">
        <v>8</v>
      </c>
      <c r="C4195" s="1" t="s">
        <v>15</v>
      </c>
      <c r="D4195" s="1" t="s">
        <v>2489</v>
      </c>
      <c r="E4195" s="1" t="s">
        <v>10</v>
      </c>
      <c r="F4195" s="1" t="s">
        <v>1087</v>
      </c>
      <c r="G4195" s="1" t="s">
        <v>238</v>
      </c>
      <c r="H4195" s="1" t="s">
        <v>306</v>
      </c>
      <c r="I4195">
        <v>1633981</v>
      </c>
      <c r="J4195">
        <v>1646571</v>
      </c>
      <c r="K4195">
        <v>1629621</v>
      </c>
      <c r="L4195">
        <v>1804550</v>
      </c>
      <c r="M4195">
        <v>1764446</v>
      </c>
      <c r="N4195">
        <v>1578219</v>
      </c>
      <c r="O4195">
        <v>1719439</v>
      </c>
      <c r="P4195">
        <v>1686773</v>
      </c>
      <c r="Q4195">
        <v>1715396</v>
      </c>
      <c r="R4195">
        <v>1585172</v>
      </c>
      <c r="S4195">
        <v>1539227</v>
      </c>
      <c r="T4195">
        <v>1674319</v>
      </c>
      <c r="U4195">
        <v>1835650</v>
      </c>
      <c r="V4195" s="1" t="s">
        <v>3561</v>
      </c>
      <c r="W4195" s="1" t="s">
        <v>2551</v>
      </c>
      <c r="X4195" s="5" t="s">
        <v>3562</v>
      </c>
      <c r="Y4195" s="5" t="s">
        <v>2737</v>
      </c>
      <c r="Z4195" s="5" t="s">
        <v>2788</v>
      </c>
      <c r="AA4195" s="5"/>
    </row>
    <row r="4196" spans="1:27" ht="12" customHeight="1" x14ac:dyDescent="0.15">
      <c r="A4196" s="1" t="s">
        <v>1086</v>
      </c>
      <c r="B4196" s="1" t="s">
        <v>25</v>
      </c>
      <c r="C4196" s="1" t="s">
        <v>9</v>
      </c>
      <c r="D4196" s="1" t="s">
        <v>2489</v>
      </c>
      <c r="E4196" s="1" t="s">
        <v>10</v>
      </c>
      <c r="F4196" s="1" t="s">
        <v>1088</v>
      </c>
      <c r="G4196" s="1" t="s">
        <v>304</v>
      </c>
      <c r="H4196" s="1" t="s">
        <v>305</v>
      </c>
      <c r="I4196">
        <v>767030</v>
      </c>
      <c r="J4196">
        <v>788813</v>
      </c>
      <c r="K4196">
        <v>636102</v>
      </c>
      <c r="L4196">
        <v>789759</v>
      </c>
      <c r="M4196">
        <v>700530</v>
      </c>
      <c r="N4196">
        <v>573444</v>
      </c>
      <c r="O4196">
        <v>738803</v>
      </c>
      <c r="P4196">
        <v>766267</v>
      </c>
      <c r="Q4196">
        <v>729986</v>
      </c>
      <c r="R4196">
        <v>723109</v>
      </c>
      <c r="S4196">
        <v>641450</v>
      </c>
      <c r="T4196">
        <v>670535</v>
      </c>
      <c r="U4196">
        <v>737372</v>
      </c>
      <c r="V4196" s="1" t="s">
        <v>3561</v>
      </c>
      <c r="W4196" s="1" t="s">
        <v>2551</v>
      </c>
      <c r="X4196" s="5" t="s">
        <v>3563</v>
      </c>
      <c r="Y4196" s="5" t="s">
        <v>2787</v>
      </c>
      <c r="Z4196" s="5" t="s">
        <v>305</v>
      </c>
      <c r="AA4196" s="5"/>
    </row>
    <row r="4197" spans="1:27" ht="12" customHeight="1" x14ac:dyDescent="0.15">
      <c r="A4197" s="1" t="s">
        <v>1086</v>
      </c>
      <c r="B4197" s="1" t="s">
        <v>25</v>
      </c>
      <c r="C4197" s="1" t="s">
        <v>15</v>
      </c>
      <c r="D4197" s="1" t="s">
        <v>2489</v>
      </c>
      <c r="E4197" s="1" t="s">
        <v>10</v>
      </c>
      <c r="F4197" s="1" t="s">
        <v>1088</v>
      </c>
      <c r="G4197" s="1" t="s">
        <v>238</v>
      </c>
      <c r="H4197" s="1" t="s">
        <v>306</v>
      </c>
      <c r="I4197">
        <v>1082069</v>
      </c>
      <c r="J4197">
        <v>1140490</v>
      </c>
      <c r="K4197">
        <v>903197</v>
      </c>
      <c r="L4197">
        <v>1183036</v>
      </c>
      <c r="M4197">
        <v>1075809</v>
      </c>
      <c r="N4197">
        <v>901575</v>
      </c>
      <c r="O4197">
        <v>1138113</v>
      </c>
      <c r="P4197">
        <v>1139060</v>
      </c>
      <c r="Q4197">
        <v>1129739</v>
      </c>
      <c r="R4197">
        <v>1032097</v>
      </c>
      <c r="S4197">
        <v>1002479</v>
      </c>
      <c r="T4197">
        <v>1019093</v>
      </c>
      <c r="U4197">
        <v>1137531</v>
      </c>
      <c r="V4197" s="1" t="s">
        <v>3561</v>
      </c>
      <c r="W4197" s="1" t="s">
        <v>2551</v>
      </c>
      <c r="X4197" s="5" t="s">
        <v>3563</v>
      </c>
      <c r="Y4197" s="5" t="s">
        <v>2737</v>
      </c>
      <c r="Z4197" s="5" t="s">
        <v>2788</v>
      </c>
      <c r="AA4197" s="5"/>
    </row>
    <row r="4198" spans="1:27" ht="12" customHeight="1" x14ac:dyDescent="0.15">
      <c r="A4198" s="1" t="s">
        <v>1086</v>
      </c>
      <c r="B4198" s="1" t="s">
        <v>27</v>
      </c>
      <c r="C4198" s="1" t="s">
        <v>9</v>
      </c>
      <c r="D4198" s="1" t="s">
        <v>2489</v>
      </c>
      <c r="E4198" s="1" t="s">
        <v>10</v>
      </c>
      <c r="F4198" s="1" t="s">
        <v>1089</v>
      </c>
      <c r="G4198" s="1" t="s">
        <v>304</v>
      </c>
      <c r="H4198" s="1" t="s">
        <v>305</v>
      </c>
      <c r="I4198">
        <v>1809407</v>
      </c>
      <c r="J4198">
        <v>1768952</v>
      </c>
      <c r="K4198">
        <v>1596258</v>
      </c>
      <c r="L4198">
        <v>1754693</v>
      </c>
      <c r="M4198">
        <v>1714513</v>
      </c>
      <c r="N4198">
        <v>1430738</v>
      </c>
      <c r="O4198">
        <v>1705660</v>
      </c>
      <c r="P4198">
        <v>1745904</v>
      </c>
      <c r="Q4198">
        <v>1682087</v>
      </c>
      <c r="R4198">
        <v>1694878</v>
      </c>
      <c r="S4198">
        <v>1555448</v>
      </c>
      <c r="T4198">
        <v>1614735</v>
      </c>
      <c r="U4198">
        <v>1616435</v>
      </c>
      <c r="V4198" s="1" t="s">
        <v>3561</v>
      </c>
      <c r="W4198" s="1" t="s">
        <v>2551</v>
      </c>
      <c r="X4198" s="5" t="s">
        <v>3564</v>
      </c>
      <c r="Y4198" s="5" t="s">
        <v>2787</v>
      </c>
      <c r="Z4198" s="5" t="s">
        <v>305</v>
      </c>
      <c r="AA4198" s="5"/>
    </row>
    <row r="4199" spans="1:27" ht="12" customHeight="1" x14ac:dyDescent="0.15">
      <c r="A4199" s="1" t="s">
        <v>1086</v>
      </c>
      <c r="B4199" s="1" t="s">
        <v>27</v>
      </c>
      <c r="C4199" s="1" t="s">
        <v>15</v>
      </c>
      <c r="D4199" s="1" t="s">
        <v>2489</v>
      </c>
      <c r="E4199" s="1" t="s">
        <v>10</v>
      </c>
      <c r="F4199" s="1" t="s">
        <v>1089</v>
      </c>
      <c r="G4199" s="1" t="s">
        <v>238</v>
      </c>
      <c r="H4199" s="1" t="s">
        <v>306</v>
      </c>
      <c r="I4199">
        <v>2446651</v>
      </c>
      <c r="J4199">
        <v>2453707</v>
      </c>
      <c r="K4199">
        <v>2280348</v>
      </c>
      <c r="L4199">
        <v>2554848</v>
      </c>
      <c r="M4199">
        <v>2509568</v>
      </c>
      <c r="N4199">
        <v>2111198</v>
      </c>
      <c r="O4199">
        <v>2422284</v>
      </c>
      <c r="P4199">
        <v>2468677</v>
      </c>
      <c r="Q4199">
        <v>2409319</v>
      </c>
      <c r="R4199">
        <v>2440383</v>
      </c>
      <c r="S4199">
        <v>2213046</v>
      </c>
      <c r="T4199">
        <v>2310381</v>
      </c>
      <c r="U4199">
        <v>2357523</v>
      </c>
      <c r="V4199" s="1" t="s">
        <v>3561</v>
      </c>
      <c r="W4199" s="1" t="s">
        <v>2551</v>
      </c>
      <c r="X4199" s="5" t="s">
        <v>3564</v>
      </c>
      <c r="Y4199" s="5" t="s">
        <v>2737</v>
      </c>
      <c r="Z4199" s="5" t="s">
        <v>2788</v>
      </c>
      <c r="AA4199" s="5"/>
    </row>
    <row r="4200" spans="1:27" ht="12" customHeight="1" x14ac:dyDescent="0.15">
      <c r="A4200" s="1" t="s">
        <v>1086</v>
      </c>
      <c r="B4200" s="1" t="s">
        <v>29</v>
      </c>
      <c r="C4200" s="1" t="s">
        <v>9</v>
      </c>
      <c r="D4200" s="1" t="s">
        <v>2489</v>
      </c>
      <c r="E4200" s="1" t="s">
        <v>10</v>
      </c>
      <c r="F4200" s="1" t="s">
        <v>1090</v>
      </c>
      <c r="G4200" s="1" t="s">
        <v>304</v>
      </c>
      <c r="H4200" s="1" t="s">
        <v>305</v>
      </c>
      <c r="I4200">
        <v>1119957</v>
      </c>
      <c r="J4200">
        <v>1312289</v>
      </c>
      <c r="K4200">
        <v>1086866</v>
      </c>
      <c r="L4200">
        <v>1105869</v>
      </c>
      <c r="M4200">
        <v>1186283</v>
      </c>
      <c r="N4200">
        <v>1058003</v>
      </c>
      <c r="O4200">
        <v>1107000</v>
      </c>
      <c r="P4200">
        <v>1183669</v>
      </c>
      <c r="Q4200">
        <v>1362294</v>
      </c>
      <c r="R4200">
        <v>1303605</v>
      </c>
      <c r="S4200">
        <v>1307947</v>
      </c>
      <c r="T4200">
        <v>1254602</v>
      </c>
      <c r="U4200">
        <v>1428418</v>
      </c>
      <c r="V4200" s="1" t="s">
        <v>3561</v>
      </c>
      <c r="W4200" s="1" t="s">
        <v>2551</v>
      </c>
      <c r="X4200" s="5" t="s">
        <v>3565</v>
      </c>
      <c r="Y4200" s="5" t="s">
        <v>2787</v>
      </c>
      <c r="Z4200" s="5" t="s">
        <v>305</v>
      </c>
      <c r="AA4200" s="5"/>
    </row>
    <row r="4201" spans="1:27" ht="12" customHeight="1" x14ac:dyDescent="0.15">
      <c r="A4201" s="1" t="s">
        <v>1086</v>
      </c>
      <c r="B4201" s="1" t="s">
        <v>29</v>
      </c>
      <c r="C4201" s="1" t="s">
        <v>15</v>
      </c>
      <c r="D4201" s="1" t="s">
        <v>2489</v>
      </c>
      <c r="E4201" s="1" t="s">
        <v>10</v>
      </c>
      <c r="F4201" s="1" t="s">
        <v>1090</v>
      </c>
      <c r="G4201" s="1" t="s">
        <v>238</v>
      </c>
      <c r="H4201" s="1" t="s">
        <v>306</v>
      </c>
      <c r="I4201">
        <v>1770051</v>
      </c>
      <c r="J4201">
        <v>2107700</v>
      </c>
      <c r="K4201">
        <v>1824503</v>
      </c>
      <c r="L4201">
        <v>1932573</v>
      </c>
      <c r="M4201">
        <v>2178233</v>
      </c>
      <c r="N4201">
        <v>1912984</v>
      </c>
      <c r="O4201">
        <v>1996420</v>
      </c>
      <c r="P4201">
        <v>2102413</v>
      </c>
      <c r="Q4201">
        <v>2324359</v>
      </c>
      <c r="R4201">
        <v>2123066</v>
      </c>
      <c r="S4201">
        <v>2205985</v>
      </c>
      <c r="T4201">
        <v>2144290</v>
      </c>
      <c r="U4201">
        <v>2487702</v>
      </c>
      <c r="V4201" s="1" t="s">
        <v>3561</v>
      </c>
      <c r="W4201" s="1" t="s">
        <v>2551</v>
      </c>
      <c r="X4201" s="5" t="s">
        <v>3565</v>
      </c>
      <c r="Y4201" s="5" t="s">
        <v>2737</v>
      </c>
      <c r="Z4201" s="5" t="s">
        <v>2788</v>
      </c>
      <c r="AA4201" s="5"/>
    </row>
    <row r="4202" spans="1:27" ht="12" customHeight="1" x14ac:dyDescent="0.15">
      <c r="A4202" s="1" t="s">
        <v>1086</v>
      </c>
      <c r="B4202" s="1" t="s">
        <v>31</v>
      </c>
      <c r="C4202" s="1" t="s">
        <v>9</v>
      </c>
      <c r="D4202" s="1" t="s">
        <v>2489</v>
      </c>
      <c r="E4202" s="1" t="s">
        <v>10</v>
      </c>
      <c r="F4202" s="1" t="s">
        <v>1091</v>
      </c>
      <c r="G4202" s="1" t="s">
        <v>304</v>
      </c>
      <c r="H4202" s="1" t="s">
        <v>305</v>
      </c>
      <c r="I4202">
        <v>500708</v>
      </c>
      <c r="J4202">
        <v>576616</v>
      </c>
      <c r="K4202">
        <v>442082</v>
      </c>
      <c r="L4202">
        <v>543272</v>
      </c>
      <c r="M4202">
        <v>484421</v>
      </c>
      <c r="N4202">
        <v>481896</v>
      </c>
      <c r="O4202">
        <v>463450</v>
      </c>
      <c r="P4202">
        <v>475674</v>
      </c>
      <c r="Q4202">
        <v>496518</v>
      </c>
      <c r="R4202">
        <v>473683</v>
      </c>
      <c r="S4202">
        <v>418361</v>
      </c>
      <c r="T4202">
        <v>430028</v>
      </c>
      <c r="U4202">
        <v>424665</v>
      </c>
      <c r="V4202" s="1" t="s">
        <v>3561</v>
      </c>
      <c r="W4202" s="1" t="s">
        <v>2551</v>
      </c>
      <c r="X4202" s="5" t="s">
        <v>3566</v>
      </c>
      <c r="Y4202" s="5" t="s">
        <v>2787</v>
      </c>
      <c r="Z4202" s="5" t="s">
        <v>305</v>
      </c>
      <c r="AA4202" s="5"/>
    </row>
    <row r="4203" spans="1:27" ht="12" customHeight="1" x14ac:dyDescent="0.15">
      <c r="A4203" s="1" t="s">
        <v>1086</v>
      </c>
      <c r="B4203" s="1" t="s">
        <v>31</v>
      </c>
      <c r="C4203" s="1" t="s">
        <v>15</v>
      </c>
      <c r="D4203" s="1" t="s">
        <v>2489</v>
      </c>
      <c r="E4203" s="1" t="s">
        <v>10</v>
      </c>
      <c r="F4203" s="1" t="s">
        <v>1091</v>
      </c>
      <c r="G4203" s="1" t="s">
        <v>238</v>
      </c>
      <c r="H4203" s="1" t="s">
        <v>306</v>
      </c>
      <c r="I4203">
        <v>921539</v>
      </c>
      <c r="J4203">
        <v>1057518</v>
      </c>
      <c r="K4203">
        <v>845049</v>
      </c>
      <c r="L4203">
        <v>1026097</v>
      </c>
      <c r="M4203">
        <v>909854</v>
      </c>
      <c r="N4203">
        <v>902493</v>
      </c>
      <c r="O4203">
        <v>993648</v>
      </c>
      <c r="P4203">
        <v>859386</v>
      </c>
      <c r="Q4203">
        <v>1064272</v>
      </c>
      <c r="R4203">
        <v>934612</v>
      </c>
      <c r="S4203">
        <v>792162</v>
      </c>
      <c r="T4203">
        <v>811398</v>
      </c>
      <c r="U4203">
        <v>917377</v>
      </c>
      <c r="V4203" s="1" t="s">
        <v>3561</v>
      </c>
      <c r="W4203" s="1" t="s">
        <v>2551</v>
      </c>
      <c r="X4203" s="5" t="s">
        <v>3566</v>
      </c>
      <c r="Y4203" s="5" t="s">
        <v>2737</v>
      </c>
      <c r="Z4203" s="5" t="s">
        <v>2788</v>
      </c>
      <c r="AA4203" s="5"/>
    </row>
    <row r="4204" spans="1:27" ht="12" customHeight="1" x14ac:dyDescent="0.15">
      <c r="A4204" s="1" t="s">
        <v>1086</v>
      </c>
      <c r="B4204" s="1" t="s">
        <v>33</v>
      </c>
      <c r="C4204" s="1" t="s">
        <v>17</v>
      </c>
      <c r="D4204" s="1" t="s">
        <v>2489</v>
      </c>
      <c r="E4204" s="1" t="s">
        <v>10</v>
      </c>
      <c r="F4204" s="1" t="s">
        <v>1092</v>
      </c>
      <c r="G4204" s="1" t="s">
        <v>1044</v>
      </c>
      <c r="H4204" s="1" t="s">
        <v>305</v>
      </c>
      <c r="I4204">
        <v>1622869</v>
      </c>
      <c r="J4204">
        <v>1733599</v>
      </c>
      <c r="K4204">
        <v>1412306</v>
      </c>
      <c r="L4204">
        <v>1635840</v>
      </c>
      <c r="M4204">
        <v>1494190</v>
      </c>
      <c r="N4204">
        <v>1356147</v>
      </c>
      <c r="O4204">
        <v>1479773</v>
      </c>
      <c r="P4204">
        <v>1562462</v>
      </c>
      <c r="Q4204">
        <v>1460922</v>
      </c>
      <c r="R4204">
        <v>1596207</v>
      </c>
      <c r="S4204">
        <v>1316972</v>
      </c>
      <c r="T4204">
        <v>1363203</v>
      </c>
      <c r="U4204">
        <v>1470458</v>
      </c>
      <c r="V4204" s="1" t="s">
        <v>3561</v>
      </c>
      <c r="W4204" s="1" t="s">
        <v>2551</v>
      </c>
      <c r="X4204" s="5" t="s">
        <v>3567</v>
      </c>
      <c r="Y4204" s="5" t="s">
        <v>3525</v>
      </c>
      <c r="Z4204" s="5" t="s">
        <v>305</v>
      </c>
      <c r="AA4204" s="5"/>
    </row>
    <row r="4205" spans="1:27" ht="12" customHeight="1" x14ac:dyDescent="0.15">
      <c r="A4205" s="1" t="s">
        <v>1086</v>
      </c>
      <c r="B4205" s="1" t="s">
        <v>35</v>
      </c>
      <c r="C4205" s="1" t="s">
        <v>9</v>
      </c>
      <c r="D4205" s="1" t="s">
        <v>2489</v>
      </c>
      <c r="E4205" s="1" t="s">
        <v>10</v>
      </c>
      <c r="F4205" s="1" t="s">
        <v>1093</v>
      </c>
      <c r="G4205" s="1" t="s">
        <v>304</v>
      </c>
      <c r="H4205" s="1" t="s">
        <v>305</v>
      </c>
      <c r="I4205">
        <v>720923</v>
      </c>
      <c r="J4205">
        <v>694025</v>
      </c>
      <c r="K4205">
        <v>609155</v>
      </c>
      <c r="L4205">
        <v>728105</v>
      </c>
      <c r="M4205">
        <v>651829</v>
      </c>
      <c r="N4205">
        <v>574461</v>
      </c>
      <c r="O4205">
        <v>622695</v>
      </c>
      <c r="P4205">
        <v>664861</v>
      </c>
      <c r="Q4205">
        <v>624710</v>
      </c>
      <c r="R4205">
        <v>562471</v>
      </c>
      <c r="S4205">
        <v>513540</v>
      </c>
      <c r="T4205">
        <v>577368</v>
      </c>
      <c r="U4205">
        <v>633311</v>
      </c>
      <c r="V4205" s="1" t="s">
        <v>3561</v>
      </c>
      <c r="W4205" s="1" t="s">
        <v>2551</v>
      </c>
      <c r="X4205" s="5" t="s">
        <v>3568</v>
      </c>
      <c r="Y4205" s="5" t="s">
        <v>2787</v>
      </c>
      <c r="Z4205" s="5" t="s">
        <v>305</v>
      </c>
      <c r="AA4205" s="5"/>
    </row>
    <row r="4206" spans="1:27" ht="12" customHeight="1" x14ac:dyDescent="0.15">
      <c r="A4206" s="1" t="s">
        <v>1086</v>
      </c>
      <c r="B4206" s="1" t="s">
        <v>35</v>
      </c>
      <c r="C4206" s="1" t="s">
        <v>15</v>
      </c>
      <c r="D4206" s="1" t="s">
        <v>2489</v>
      </c>
      <c r="E4206" s="1" t="s">
        <v>10</v>
      </c>
      <c r="F4206" s="1" t="s">
        <v>1093</v>
      </c>
      <c r="G4206" s="1" t="s">
        <v>238</v>
      </c>
      <c r="H4206" s="1" t="s">
        <v>306</v>
      </c>
      <c r="I4206">
        <v>896700</v>
      </c>
      <c r="J4206">
        <v>912794</v>
      </c>
      <c r="K4206">
        <v>781356</v>
      </c>
      <c r="L4206">
        <v>937854</v>
      </c>
      <c r="M4206">
        <v>884736</v>
      </c>
      <c r="N4206">
        <v>772928</v>
      </c>
      <c r="O4206">
        <v>879960</v>
      </c>
      <c r="P4206">
        <v>914721</v>
      </c>
      <c r="Q4206">
        <v>869421</v>
      </c>
      <c r="R4206">
        <v>819143</v>
      </c>
      <c r="S4206">
        <v>733250</v>
      </c>
      <c r="T4206">
        <v>827819</v>
      </c>
      <c r="U4206">
        <v>894536</v>
      </c>
      <c r="V4206" s="1" t="s">
        <v>3561</v>
      </c>
      <c r="W4206" s="1" t="s">
        <v>2551</v>
      </c>
      <c r="X4206" s="5" t="s">
        <v>3568</v>
      </c>
      <c r="Y4206" s="5" t="s">
        <v>2737</v>
      </c>
      <c r="Z4206" s="5" t="s">
        <v>2788</v>
      </c>
      <c r="AA4206" s="5"/>
    </row>
    <row r="4207" spans="1:27" ht="12" customHeight="1" x14ac:dyDescent="0.15">
      <c r="A4207" s="1" t="s">
        <v>1086</v>
      </c>
      <c r="B4207" s="1" t="s">
        <v>37</v>
      </c>
      <c r="C4207" s="1" t="s">
        <v>9</v>
      </c>
      <c r="D4207" s="1" t="s">
        <v>2489</v>
      </c>
      <c r="E4207" s="1" t="s">
        <v>10</v>
      </c>
      <c r="F4207" s="1" t="s">
        <v>1094</v>
      </c>
      <c r="G4207" s="1" t="s">
        <v>304</v>
      </c>
      <c r="H4207" s="1" t="s">
        <v>305</v>
      </c>
      <c r="I4207">
        <v>32090539</v>
      </c>
      <c r="J4207">
        <v>28902993</v>
      </c>
      <c r="K4207">
        <v>21541107</v>
      </c>
      <c r="L4207">
        <v>28002102</v>
      </c>
      <c r="M4207">
        <v>28516317</v>
      </c>
      <c r="N4207">
        <v>24522281</v>
      </c>
      <c r="O4207">
        <v>31539880</v>
      </c>
      <c r="P4207">
        <v>29838403</v>
      </c>
      <c r="Q4207">
        <v>31129311</v>
      </c>
      <c r="R4207">
        <v>27096649</v>
      </c>
      <c r="S4207">
        <v>24592734</v>
      </c>
      <c r="T4207">
        <v>28297220</v>
      </c>
      <c r="U4207">
        <v>33312311</v>
      </c>
      <c r="V4207" s="1" t="s">
        <v>3561</v>
      </c>
      <c r="W4207" s="1" t="s">
        <v>2551</v>
      </c>
      <c r="X4207" s="5" t="s">
        <v>3569</v>
      </c>
      <c r="Y4207" s="5" t="s">
        <v>2787</v>
      </c>
      <c r="Z4207" s="5" t="s">
        <v>305</v>
      </c>
      <c r="AA4207" s="5"/>
    </row>
    <row r="4208" spans="1:27" ht="12" customHeight="1" x14ac:dyDescent="0.15">
      <c r="A4208" s="1" t="s">
        <v>1086</v>
      </c>
      <c r="B4208" s="1" t="s">
        <v>37</v>
      </c>
      <c r="C4208" s="1" t="s">
        <v>15</v>
      </c>
      <c r="D4208" s="1" t="s">
        <v>2489</v>
      </c>
      <c r="E4208" s="1" t="s">
        <v>10</v>
      </c>
      <c r="F4208" s="1" t="s">
        <v>1094</v>
      </c>
      <c r="G4208" s="1" t="s">
        <v>238</v>
      </c>
      <c r="H4208" s="1" t="s">
        <v>306</v>
      </c>
      <c r="I4208">
        <v>21972759</v>
      </c>
      <c r="J4208">
        <v>20672154</v>
      </c>
      <c r="K4208">
        <v>15770030</v>
      </c>
      <c r="L4208">
        <v>20498683</v>
      </c>
      <c r="M4208">
        <v>21034713</v>
      </c>
      <c r="N4208">
        <v>17892172</v>
      </c>
      <c r="O4208">
        <v>23109795</v>
      </c>
      <c r="P4208">
        <v>21577561</v>
      </c>
      <c r="Q4208">
        <v>22811220</v>
      </c>
      <c r="R4208">
        <v>19894189</v>
      </c>
      <c r="S4208">
        <v>17847685</v>
      </c>
      <c r="T4208">
        <v>20063924</v>
      </c>
      <c r="U4208">
        <v>24216295</v>
      </c>
      <c r="V4208" s="1" t="s">
        <v>3561</v>
      </c>
      <c r="W4208" s="1" t="s">
        <v>2551</v>
      </c>
      <c r="X4208" s="5" t="s">
        <v>3569</v>
      </c>
      <c r="Y4208" s="5" t="s">
        <v>2737</v>
      </c>
      <c r="Z4208" s="5" t="s">
        <v>2788</v>
      </c>
      <c r="AA4208" s="5"/>
    </row>
    <row r="4209" spans="1:27" ht="12" customHeight="1" x14ac:dyDescent="0.15">
      <c r="A4209" s="1" t="s">
        <v>1086</v>
      </c>
      <c r="B4209" s="1" t="s">
        <v>39</v>
      </c>
      <c r="C4209" s="1" t="s">
        <v>9</v>
      </c>
      <c r="D4209" s="1" t="s">
        <v>2489</v>
      </c>
      <c r="E4209" s="1" t="s">
        <v>10</v>
      </c>
      <c r="F4209" s="1" t="s">
        <v>1095</v>
      </c>
      <c r="G4209" s="1" t="s">
        <v>304</v>
      </c>
      <c r="H4209" s="1" t="s">
        <v>305</v>
      </c>
      <c r="I4209">
        <v>860954</v>
      </c>
      <c r="J4209">
        <v>803389</v>
      </c>
      <c r="K4209">
        <v>684703</v>
      </c>
      <c r="L4209">
        <v>825410</v>
      </c>
      <c r="M4209">
        <v>765964</v>
      </c>
      <c r="N4209">
        <v>711002</v>
      </c>
      <c r="O4209">
        <v>877765</v>
      </c>
      <c r="P4209">
        <v>805676</v>
      </c>
      <c r="Q4209">
        <v>882968</v>
      </c>
      <c r="R4209">
        <v>755235</v>
      </c>
      <c r="S4209">
        <v>674627</v>
      </c>
      <c r="T4209">
        <v>692463</v>
      </c>
      <c r="U4209">
        <v>797208</v>
      </c>
      <c r="V4209" s="1" t="s">
        <v>3561</v>
      </c>
      <c r="W4209" s="1" t="s">
        <v>2551</v>
      </c>
      <c r="X4209" s="5" t="s">
        <v>3570</v>
      </c>
      <c r="Y4209" s="5" t="s">
        <v>2787</v>
      </c>
      <c r="Z4209" s="5" t="s">
        <v>305</v>
      </c>
      <c r="AA4209" s="5"/>
    </row>
    <row r="4210" spans="1:27" ht="12" customHeight="1" x14ac:dyDescent="0.15">
      <c r="A4210" s="1" t="s">
        <v>1086</v>
      </c>
      <c r="B4210" s="1" t="s">
        <v>39</v>
      </c>
      <c r="C4210" s="1" t="s">
        <v>15</v>
      </c>
      <c r="D4210" s="1" t="s">
        <v>2489</v>
      </c>
      <c r="E4210" s="1" t="s">
        <v>10</v>
      </c>
      <c r="F4210" s="1" t="s">
        <v>1095</v>
      </c>
      <c r="G4210" s="1" t="s">
        <v>238</v>
      </c>
      <c r="H4210" s="1" t="s">
        <v>306</v>
      </c>
      <c r="I4210">
        <v>1349488</v>
      </c>
      <c r="J4210">
        <v>1310246</v>
      </c>
      <c r="K4210">
        <v>1116110</v>
      </c>
      <c r="L4210">
        <v>1384262</v>
      </c>
      <c r="M4210">
        <v>1291030</v>
      </c>
      <c r="N4210">
        <v>1177526</v>
      </c>
      <c r="O4210">
        <v>1423597</v>
      </c>
      <c r="P4210">
        <v>1309961</v>
      </c>
      <c r="Q4210">
        <v>1447800</v>
      </c>
      <c r="R4210">
        <v>1264025</v>
      </c>
      <c r="S4210">
        <v>1150119</v>
      </c>
      <c r="T4210">
        <v>1230824</v>
      </c>
      <c r="U4210">
        <v>1322339</v>
      </c>
      <c r="V4210" s="1" t="s">
        <v>3561</v>
      </c>
      <c r="W4210" s="1" t="s">
        <v>2551</v>
      </c>
      <c r="X4210" s="5" t="s">
        <v>3570</v>
      </c>
      <c r="Y4210" s="5" t="s">
        <v>2737</v>
      </c>
      <c r="Z4210" s="5" t="s">
        <v>2788</v>
      </c>
      <c r="AA4210" s="5"/>
    </row>
    <row r="4211" spans="1:27" ht="12" customHeight="1" x14ac:dyDescent="0.15">
      <c r="A4211" s="1" t="s">
        <v>1086</v>
      </c>
      <c r="B4211" s="1" t="s">
        <v>41</v>
      </c>
      <c r="C4211" s="1" t="s">
        <v>9</v>
      </c>
      <c r="D4211" s="1" t="s">
        <v>2489</v>
      </c>
      <c r="E4211" s="1" t="s">
        <v>10</v>
      </c>
      <c r="F4211" s="1" t="s">
        <v>1096</v>
      </c>
      <c r="G4211" s="1" t="s">
        <v>304</v>
      </c>
      <c r="H4211" s="1" t="s">
        <v>305</v>
      </c>
      <c r="I4211">
        <v>845600</v>
      </c>
      <c r="J4211">
        <v>709141</v>
      </c>
      <c r="K4211">
        <v>710702</v>
      </c>
      <c r="L4211">
        <v>867013</v>
      </c>
      <c r="M4211">
        <v>750330</v>
      </c>
      <c r="N4211">
        <v>698518</v>
      </c>
      <c r="O4211">
        <v>829866</v>
      </c>
      <c r="P4211">
        <v>847997</v>
      </c>
      <c r="Q4211">
        <v>856510</v>
      </c>
      <c r="R4211">
        <v>748723</v>
      </c>
      <c r="S4211">
        <v>739969</v>
      </c>
      <c r="T4211">
        <v>720811</v>
      </c>
      <c r="U4211">
        <v>813056</v>
      </c>
      <c r="V4211" s="1" t="s">
        <v>3561</v>
      </c>
      <c r="W4211" s="1" t="s">
        <v>2551</v>
      </c>
      <c r="X4211" s="5" t="s">
        <v>3571</v>
      </c>
      <c r="Y4211" s="5" t="s">
        <v>2787</v>
      </c>
      <c r="Z4211" s="5" t="s">
        <v>305</v>
      </c>
      <c r="AA4211" s="5"/>
    </row>
    <row r="4212" spans="1:27" ht="12" customHeight="1" x14ac:dyDescent="0.15">
      <c r="A4212" s="1" t="s">
        <v>1086</v>
      </c>
      <c r="B4212" s="1" t="s">
        <v>41</v>
      </c>
      <c r="C4212" s="1" t="s">
        <v>15</v>
      </c>
      <c r="D4212" s="1" t="s">
        <v>2489</v>
      </c>
      <c r="E4212" s="1" t="s">
        <v>10</v>
      </c>
      <c r="F4212" s="1" t="s">
        <v>1096</v>
      </c>
      <c r="G4212" s="1" t="s">
        <v>238</v>
      </c>
      <c r="H4212" s="1" t="s">
        <v>306</v>
      </c>
      <c r="I4212">
        <v>937621</v>
      </c>
      <c r="J4212">
        <v>812701</v>
      </c>
      <c r="K4212">
        <v>759246</v>
      </c>
      <c r="L4212">
        <v>894352</v>
      </c>
      <c r="M4212">
        <v>842829</v>
      </c>
      <c r="N4212">
        <v>798444</v>
      </c>
      <c r="O4212">
        <v>884167</v>
      </c>
      <c r="P4212">
        <v>931179</v>
      </c>
      <c r="Q4212">
        <v>928286</v>
      </c>
      <c r="R4212">
        <v>845796</v>
      </c>
      <c r="S4212">
        <v>804703</v>
      </c>
      <c r="T4212">
        <v>804828</v>
      </c>
      <c r="U4212">
        <v>904488</v>
      </c>
      <c r="V4212" s="1" t="s">
        <v>3561</v>
      </c>
      <c r="W4212" s="1" t="s">
        <v>2551</v>
      </c>
      <c r="X4212" s="5" t="s">
        <v>3571</v>
      </c>
      <c r="Y4212" s="5" t="s">
        <v>2737</v>
      </c>
      <c r="Z4212" s="5" t="s">
        <v>2788</v>
      </c>
      <c r="AA4212" s="5"/>
    </row>
    <row r="4213" spans="1:27" ht="12" customHeight="1" x14ac:dyDescent="0.15">
      <c r="A4213" s="1" t="s">
        <v>1086</v>
      </c>
      <c r="B4213" s="1" t="s">
        <v>43</v>
      </c>
      <c r="C4213" s="1" t="s">
        <v>17</v>
      </c>
      <c r="D4213" s="1" t="s">
        <v>2489</v>
      </c>
      <c r="E4213" s="1" t="s">
        <v>10</v>
      </c>
      <c r="F4213" s="1" t="s">
        <v>1097</v>
      </c>
      <c r="G4213" s="1" t="s">
        <v>1044</v>
      </c>
      <c r="H4213" s="1" t="s">
        <v>305</v>
      </c>
      <c r="I4213">
        <v>23416109</v>
      </c>
      <c r="J4213">
        <v>20903716</v>
      </c>
      <c r="K4213">
        <v>14734863</v>
      </c>
      <c r="L4213">
        <v>19650022</v>
      </c>
      <c r="M4213">
        <v>19981778</v>
      </c>
      <c r="N4213">
        <v>17134569</v>
      </c>
      <c r="O4213">
        <v>22369371</v>
      </c>
      <c r="P4213">
        <v>20422286</v>
      </c>
      <c r="Q4213">
        <v>21324271</v>
      </c>
      <c r="R4213">
        <v>18423767</v>
      </c>
      <c r="S4213">
        <v>16735316</v>
      </c>
      <c r="T4213">
        <v>19501652</v>
      </c>
      <c r="U4213">
        <v>23366171</v>
      </c>
      <c r="V4213" s="1" t="s">
        <v>3561</v>
      </c>
      <c r="W4213" s="1" t="s">
        <v>2551</v>
      </c>
      <c r="X4213" s="5" t="s">
        <v>3572</v>
      </c>
      <c r="Y4213" s="5" t="s">
        <v>3525</v>
      </c>
      <c r="Z4213" s="5" t="s">
        <v>305</v>
      </c>
      <c r="AA4213" s="5"/>
    </row>
    <row r="4214" spans="1:27" ht="12" customHeight="1" x14ac:dyDescent="0.15">
      <c r="A4214" s="1" t="s">
        <v>1086</v>
      </c>
      <c r="B4214" s="1" t="s">
        <v>70</v>
      </c>
      <c r="C4214" s="1" t="s">
        <v>9</v>
      </c>
      <c r="D4214" s="1" t="s">
        <v>2489</v>
      </c>
      <c r="E4214" s="1" t="s">
        <v>71</v>
      </c>
      <c r="F4214" s="1" t="s">
        <v>1098</v>
      </c>
      <c r="G4214" s="1" t="s">
        <v>1067</v>
      </c>
      <c r="H4214" s="1" t="s">
        <v>305</v>
      </c>
      <c r="I4214">
        <v>5332558</v>
      </c>
      <c r="J4214">
        <v>5334832</v>
      </c>
      <c r="K4214">
        <v>4683642</v>
      </c>
      <c r="L4214">
        <v>5170454</v>
      </c>
      <c r="M4214">
        <v>5183703</v>
      </c>
      <c r="N4214">
        <v>4630993</v>
      </c>
      <c r="O4214">
        <v>5122579</v>
      </c>
      <c r="P4214">
        <v>5112982</v>
      </c>
      <c r="Q4214">
        <v>5044927</v>
      </c>
      <c r="R4214">
        <v>5108456</v>
      </c>
      <c r="S4214">
        <v>4585449</v>
      </c>
      <c r="T4214">
        <v>4899054</v>
      </c>
      <c r="U4214">
        <v>5064075</v>
      </c>
      <c r="V4214" s="1" t="s">
        <v>3561</v>
      </c>
      <c r="W4214" s="1" t="s">
        <v>2592</v>
      </c>
      <c r="X4214" s="5" t="s">
        <v>3573</v>
      </c>
      <c r="Y4214" s="5" t="s">
        <v>2562</v>
      </c>
      <c r="Z4214" s="5" t="s">
        <v>305</v>
      </c>
      <c r="AA4214" s="5"/>
    </row>
    <row r="4215" spans="1:27" ht="12" customHeight="1" x14ac:dyDescent="0.15">
      <c r="A4215" s="1" t="s">
        <v>1086</v>
      </c>
      <c r="B4215" s="1" t="s">
        <v>78</v>
      </c>
      <c r="C4215" s="1" t="s">
        <v>9</v>
      </c>
      <c r="D4215" s="1" t="s">
        <v>2489</v>
      </c>
      <c r="E4215" s="1" t="s">
        <v>71</v>
      </c>
      <c r="F4215" s="1" t="s">
        <v>1099</v>
      </c>
      <c r="G4215" s="1" t="s">
        <v>1067</v>
      </c>
      <c r="H4215" s="1" t="s">
        <v>305</v>
      </c>
      <c r="I4215">
        <v>14659902</v>
      </c>
      <c r="J4215">
        <v>13209857</v>
      </c>
      <c r="K4215">
        <v>10251733</v>
      </c>
      <c r="L4215">
        <v>14302467</v>
      </c>
      <c r="M4215">
        <v>13970759</v>
      </c>
      <c r="N4215">
        <v>11298841</v>
      </c>
      <c r="O4215">
        <v>14981893</v>
      </c>
      <c r="P4215">
        <v>14837104</v>
      </c>
      <c r="Q4215">
        <v>15211995</v>
      </c>
      <c r="R4215">
        <v>13681614</v>
      </c>
      <c r="S4215">
        <v>13064484</v>
      </c>
      <c r="T4215">
        <v>14609419</v>
      </c>
      <c r="U4215">
        <v>16215965</v>
      </c>
      <c r="V4215" s="1" t="s">
        <v>3561</v>
      </c>
      <c r="W4215" s="1" t="s">
        <v>2592</v>
      </c>
      <c r="X4215" s="5" t="s">
        <v>3574</v>
      </c>
      <c r="Y4215" s="5" t="s">
        <v>2562</v>
      </c>
      <c r="Z4215" s="5" t="s">
        <v>305</v>
      </c>
      <c r="AA4215" s="5"/>
    </row>
    <row r="4216" spans="1:27" ht="12" customHeight="1" x14ac:dyDescent="0.15">
      <c r="A4216" s="1" t="s">
        <v>1086</v>
      </c>
      <c r="B4216" s="1" t="s">
        <v>80</v>
      </c>
      <c r="C4216" s="1" t="s">
        <v>9</v>
      </c>
      <c r="D4216" s="1" t="s">
        <v>2489</v>
      </c>
      <c r="E4216" s="1" t="s">
        <v>71</v>
      </c>
      <c r="F4216" s="1" t="s">
        <v>1100</v>
      </c>
      <c r="G4216" s="1" t="s">
        <v>1067</v>
      </c>
      <c r="H4216" s="1" t="s">
        <v>305</v>
      </c>
      <c r="I4216">
        <v>29887582</v>
      </c>
      <c r="J4216">
        <v>27928100</v>
      </c>
      <c r="K4216">
        <v>21405508</v>
      </c>
      <c r="L4216">
        <v>25308813</v>
      </c>
      <c r="M4216">
        <v>25881784</v>
      </c>
      <c r="N4216">
        <v>23674314</v>
      </c>
      <c r="O4216">
        <v>29372116</v>
      </c>
      <c r="P4216">
        <v>27191722</v>
      </c>
      <c r="Q4216">
        <v>28195510</v>
      </c>
      <c r="R4216">
        <v>24896708</v>
      </c>
      <c r="S4216">
        <v>21389375</v>
      </c>
      <c r="T4216">
        <v>24437283</v>
      </c>
      <c r="U4216">
        <v>29760077</v>
      </c>
      <c r="V4216" s="1" t="s">
        <v>3561</v>
      </c>
      <c r="W4216" s="1" t="s">
        <v>2592</v>
      </c>
      <c r="X4216" s="5" t="s">
        <v>3575</v>
      </c>
      <c r="Y4216" s="5" t="s">
        <v>2562</v>
      </c>
      <c r="Z4216" s="5" t="s">
        <v>305</v>
      </c>
      <c r="AA4216" s="5"/>
    </row>
    <row r="4217" spans="1:27" ht="12" customHeight="1" x14ac:dyDescent="0.15">
      <c r="A4217" s="1" t="s">
        <v>1086</v>
      </c>
      <c r="B4217" s="1" t="s">
        <v>212</v>
      </c>
      <c r="C4217" s="1" t="s">
        <v>9</v>
      </c>
      <c r="D4217" s="1" t="s">
        <v>2489</v>
      </c>
      <c r="E4217" s="1" t="s">
        <v>213</v>
      </c>
      <c r="F4217" s="1" t="s">
        <v>1101</v>
      </c>
      <c r="G4217" s="1" t="s">
        <v>215</v>
      </c>
      <c r="H4217" s="1" t="s">
        <v>216</v>
      </c>
      <c r="I4217">
        <v>11663</v>
      </c>
      <c r="J4217">
        <v>11723</v>
      </c>
      <c r="K4217">
        <v>11744</v>
      </c>
      <c r="L4217">
        <v>11704</v>
      </c>
      <c r="M4217">
        <v>11676</v>
      </c>
      <c r="N4217">
        <v>11630</v>
      </c>
      <c r="O4217">
        <v>11624</v>
      </c>
      <c r="P4217">
        <v>11631</v>
      </c>
      <c r="Q4217">
        <v>11614</v>
      </c>
      <c r="R4217">
        <v>11581</v>
      </c>
      <c r="S4217">
        <v>11528</v>
      </c>
      <c r="T4217">
        <v>11493</v>
      </c>
      <c r="U4217">
        <v>11488</v>
      </c>
      <c r="V4217" s="1" t="s">
        <v>3561</v>
      </c>
      <c r="W4217" s="1" t="s">
        <v>2717</v>
      </c>
      <c r="X4217" s="5" t="s">
        <v>3576</v>
      </c>
      <c r="Y4217" s="5" t="s">
        <v>2719</v>
      </c>
      <c r="Z4217" s="5" t="s">
        <v>2847</v>
      </c>
      <c r="AA4217" s="5"/>
    </row>
    <row r="4218" spans="1:27" ht="12" customHeight="1" x14ac:dyDescent="0.15">
      <c r="A4218" s="1" t="s">
        <v>1086</v>
      </c>
      <c r="B4218" s="1" t="s">
        <v>285</v>
      </c>
      <c r="C4218" s="1" t="s">
        <v>9</v>
      </c>
      <c r="D4218" s="1" t="s">
        <v>2489</v>
      </c>
      <c r="E4218" s="1" t="s">
        <v>213</v>
      </c>
      <c r="F4218" s="1" t="s">
        <v>286</v>
      </c>
      <c r="G4218" s="1" t="s">
        <v>215</v>
      </c>
      <c r="H4218" s="1" t="s">
        <v>216</v>
      </c>
      <c r="I4218">
        <v>148636</v>
      </c>
      <c r="J4218">
        <v>150522</v>
      </c>
      <c r="K4218">
        <v>150399</v>
      </c>
      <c r="L4218">
        <v>150150</v>
      </c>
      <c r="M4218">
        <v>149842</v>
      </c>
      <c r="N4218">
        <v>149532</v>
      </c>
      <c r="O4218">
        <v>149208</v>
      </c>
      <c r="P4218">
        <v>149021</v>
      </c>
      <c r="Q4218">
        <v>148788</v>
      </c>
      <c r="R4218">
        <v>148363</v>
      </c>
      <c r="S4218">
        <v>147793</v>
      </c>
      <c r="T4218">
        <v>147490</v>
      </c>
      <c r="U4218">
        <v>147580</v>
      </c>
      <c r="V4218" s="1" t="s">
        <v>3561</v>
      </c>
      <c r="W4218" s="1" t="s">
        <v>2717</v>
      </c>
      <c r="X4218" s="5" t="s">
        <v>2816</v>
      </c>
      <c r="Y4218" s="5" t="s">
        <v>2719</v>
      </c>
      <c r="Z4218" s="5" t="s">
        <v>2847</v>
      </c>
      <c r="AA4218" s="5"/>
    </row>
    <row r="4219" spans="1:27" ht="12" customHeight="1" x14ac:dyDescent="0.15">
      <c r="A4219" s="1" t="s">
        <v>1102</v>
      </c>
      <c r="B4219" s="1" t="s">
        <v>8</v>
      </c>
      <c r="C4219" s="1" t="s">
        <v>9</v>
      </c>
      <c r="D4219" s="1" t="s">
        <v>2490</v>
      </c>
      <c r="E4219" s="1" t="s">
        <v>10</v>
      </c>
      <c r="F4219" s="1" t="s">
        <v>1103</v>
      </c>
      <c r="G4219" s="1" t="s">
        <v>304</v>
      </c>
      <c r="H4219" s="1" t="s">
        <v>305</v>
      </c>
      <c r="I4219">
        <v>2813968</v>
      </c>
      <c r="J4219">
        <v>2641508</v>
      </c>
      <c r="K4219">
        <v>2233871</v>
      </c>
      <c r="L4219">
        <v>2325399</v>
      </c>
      <c r="M4219">
        <v>2376688</v>
      </c>
      <c r="N4219">
        <v>2186514</v>
      </c>
      <c r="O4219">
        <v>2617061</v>
      </c>
      <c r="P4219">
        <v>2506786</v>
      </c>
      <c r="Q4219">
        <v>2632707</v>
      </c>
      <c r="R4219">
        <v>2326825</v>
      </c>
      <c r="S4219">
        <v>2310813</v>
      </c>
      <c r="T4219">
        <v>2437227</v>
      </c>
      <c r="U4219">
        <v>2529206</v>
      </c>
      <c r="V4219" s="1" t="s">
        <v>3577</v>
      </c>
      <c r="W4219" s="1" t="s">
        <v>2551</v>
      </c>
      <c r="X4219" s="5" t="s">
        <v>3578</v>
      </c>
      <c r="Y4219" s="5" t="s">
        <v>2787</v>
      </c>
      <c r="Z4219" s="5" t="s">
        <v>305</v>
      </c>
      <c r="AA4219" s="5"/>
    </row>
    <row r="4220" spans="1:27" ht="12" customHeight="1" x14ac:dyDescent="0.15">
      <c r="A4220" s="1" t="s">
        <v>1102</v>
      </c>
      <c r="B4220" s="1" t="s">
        <v>8</v>
      </c>
      <c r="C4220" s="1" t="s">
        <v>15</v>
      </c>
      <c r="D4220" s="1" t="s">
        <v>2490</v>
      </c>
      <c r="E4220" s="1" t="s">
        <v>10</v>
      </c>
      <c r="F4220" s="1" t="s">
        <v>1103</v>
      </c>
      <c r="G4220" s="1" t="s">
        <v>238</v>
      </c>
      <c r="H4220" s="1" t="s">
        <v>306</v>
      </c>
      <c r="I4220">
        <v>2589023</v>
      </c>
      <c r="J4220">
        <v>2469566</v>
      </c>
      <c r="K4220">
        <v>1973254</v>
      </c>
      <c r="L4220">
        <v>2278770</v>
      </c>
      <c r="M4220">
        <v>2307900</v>
      </c>
      <c r="N4220">
        <v>2149725</v>
      </c>
      <c r="O4220">
        <v>2489429</v>
      </c>
      <c r="P4220">
        <v>2436876</v>
      </c>
      <c r="Q4220">
        <v>2532483</v>
      </c>
      <c r="R4220">
        <v>2268863</v>
      </c>
      <c r="S4220">
        <v>2197169</v>
      </c>
      <c r="T4220">
        <v>2356751</v>
      </c>
      <c r="U4220">
        <v>2431760</v>
      </c>
      <c r="V4220" s="1" t="s">
        <v>3577</v>
      </c>
      <c r="W4220" s="1" t="s">
        <v>2551</v>
      </c>
      <c r="X4220" s="5" t="s">
        <v>3578</v>
      </c>
      <c r="Y4220" s="5" t="s">
        <v>2737</v>
      </c>
      <c r="Z4220" s="5" t="s">
        <v>2788</v>
      </c>
      <c r="AA4220" s="5"/>
    </row>
    <row r="4221" spans="1:27" ht="12" customHeight="1" x14ac:dyDescent="0.15">
      <c r="A4221" s="1" t="s">
        <v>1102</v>
      </c>
      <c r="B4221" s="1" t="s">
        <v>25</v>
      </c>
      <c r="C4221" s="1" t="s">
        <v>9</v>
      </c>
      <c r="D4221" s="1" t="s">
        <v>2490</v>
      </c>
      <c r="E4221" s="1" t="s">
        <v>10</v>
      </c>
      <c r="F4221" s="1" t="s">
        <v>1104</v>
      </c>
      <c r="G4221" s="1" t="s">
        <v>304</v>
      </c>
      <c r="H4221" s="1" t="s">
        <v>305</v>
      </c>
      <c r="I4221">
        <v>1469586</v>
      </c>
      <c r="J4221">
        <v>1467861</v>
      </c>
      <c r="K4221">
        <v>1258378</v>
      </c>
      <c r="L4221">
        <v>1432684</v>
      </c>
      <c r="M4221">
        <v>1429220</v>
      </c>
      <c r="N4221">
        <v>1221511</v>
      </c>
      <c r="O4221">
        <v>1531439</v>
      </c>
      <c r="P4221">
        <v>1392941</v>
      </c>
      <c r="Q4221">
        <v>1574455</v>
      </c>
      <c r="R4221">
        <v>1395742</v>
      </c>
      <c r="S4221">
        <v>1221297</v>
      </c>
      <c r="T4221">
        <v>1250069</v>
      </c>
      <c r="U4221">
        <v>1359699</v>
      </c>
      <c r="V4221" s="1" t="s">
        <v>3577</v>
      </c>
      <c r="W4221" s="1" t="s">
        <v>2551</v>
      </c>
      <c r="X4221" s="5" t="s">
        <v>3579</v>
      </c>
      <c r="Y4221" s="5" t="s">
        <v>2787</v>
      </c>
      <c r="Z4221" s="5" t="s">
        <v>305</v>
      </c>
      <c r="AA4221" s="5"/>
    </row>
    <row r="4222" spans="1:27" ht="12" customHeight="1" x14ac:dyDescent="0.15">
      <c r="A4222" s="1" t="s">
        <v>1102</v>
      </c>
      <c r="B4222" s="1" t="s">
        <v>25</v>
      </c>
      <c r="C4222" s="1" t="s">
        <v>15</v>
      </c>
      <c r="D4222" s="1" t="s">
        <v>2490</v>
      </c>
      <c r="E4222" s="1" t="s">
        <v>10</v>
      </c>
      <c r="F4222" s="1" t="s">
        <v>1104</v>
      </c>
      <c r="G4222" s="1" t="s">
        <v>238</v>
      </c>
      <c r="H4222" s="1" t="s">
        <v>306</v>
      </c>
      <c r="I4222">
        <v>1886678</v>
      </c>
      <c r="J4222">
        <v>1922125</v>
      </c>
      <c r="K4222">
        <v>1506256</v>
      </c>
      <c r="L4222">
        <v>1854966</v>
      </c>
      <c r="M4222">
        <v>1836077</v>
      </c>
      <c r="N4222">
        <v>1566858</v>
      </c>
      <c r="O4222">
        <v>1903751</v>
      </c>
      <c r="P4222">
        <v>1808622</v>
      </c>
      <c r="Q4222">
        <v>1922913</v>
      </c>
      <c r="R4222">
        <v>1709145</v>
      </c>
      <c r="S4222">
        <v>1546475</v>
      </c>
      <c r="T4222">
        <v>1684730</v>
      </c>
      <c r="U4222">
        <v>1749470</v>
      </c>
      <c r="V4222" s="1" t="s">
        <v>3577</v>
      </c>
      <c r="W4222" s="1" t="s">
        <v>2551</v>
      </c>
      <c r="X4222" s="5" t="s">
        <v>3579</v>
      </c>
      <c r="Y4222" s="5" t="s">
        <v>2737</v>
      </c>
      <c r="Z4222" s="5" t="s">
        <v>2788</v>
      </c>
      <c r="AA4222" s="5"/>
    </row>
    <row r="4223" spans="1:27" ht="12" customHeight="1" x14ac:dyDescent="0.15">
      <c r="A4223" s="1" t="s">
        <v>1102</v>
      </c>
      <c r="B4223" s="1" t="s">
        <v>27</v>
      </c>
      <c r="C4223" s="1" t="s">
        <v>9</v>
      </c>
      <c r="D4223" s="1" t="s">
        <v>2490</v>
      </c>
      <c r="E4223" s="1" t="s">
        <v>10</v>
      </c>
      <c r="F4223" s="1" t="s">
        <v>1105</v>
      </c>
      <c r="G4223" s="1" t="s">
        <v>304</v>
      </c>
      <c r="H4223" s="1" t="s">
        <v>305</v>
      </c>
      <c r="I4223">
        <v>72478686</v>
      </c>
      <c r="J4223">
        <v>63849011</v>
      </c>
      <c r="K4223">
        <v>49287092</v>
      </c>
      <c r="L4223">
        <v>64835930</v>
      </c>
      <c r="M4223">
        <v>67653317</v>
      </c>
      <c r="N4223">
        <v>57028279</v>
      </c>
      <c r="O4223">
        <v>71741702</v>
      </c>
      <c r="P4223">
        <v>67469760</v>
      </c>
      <c r="Q4223">
        <v>69941996</v>
      </c>
      <c r="R4223">
        <v>61491433</v>
      </c>
      <c r="S4223">
        <v>54832932</v>
      </c>
      <c r="T4223">
        <v>63970339</v>
      </c>
      <c r="U4223">
        <v>75409640</v>
      </c>
      <c r="V4223" s="1" t="s">
        <v>3577</v>
      </c>
      <c r="W4223" s="1" t="s">
        <v>2551</v>
      </c>
      <c r="X4223" s="5" t="s">
        <v>3580</v>
      </c>
      <c r="Y4223" s="5" t="s">
        <v>2787</v>
      </c>
      <c r="Z4223" s="5" t="s">
        <v>305</v>
      </c>
      <c r="AA4223" s="5"/>
    </row>
    <row r="4224" spans="1:27" ht="12" customHeight="1" x14ac:dyDescent="0.15">
      <c r="A4224" s="1" t="s">
        <v>1102</v>
      </c>
      <c r="B4224" s="1" t="s">
        <v>27</v>
      </c>
      <c r="C4224" s="1" t="s">
        <v>15</v>
      </c>
      <c r="D4224" s="1" t="s">
        <v>2490</v>
      </c>
      <c r="E4224" s="1" t="s">
        <v>10</v>
      </c>
      <c r="F4224" s="1" t="s">
        <v>1105</v>
      </c>
      <c r="G4224" s="1" t="s">
        <v>238</v>
      </c>
      <c r="H4224" s="1" t="s">
        <v>306</v>
      </c>
      <c r="I4224">
        <v>47032416</v>
      </c>
      <c r="J4224">
        <v>43029857</v>
      </c>
      <c r="K4224">
        <v>33652202</v>
      </c>
      <c r="L4224">
        <v>43031062</v>
      </c>
      <c r="M4224">
        <v>44789826</v>
      </c>
      <c r="N4224">
        <v>38761359</v>
      </c>
      <c r="O4224">
        <v>47323537</v>
      </c>
      <c r="P4224">
        <v>44900089</v>
      </c>
      <c r="Q4224">
        <v>46135881</v>
      </c>
      <c r="R4224">
        <v>41642999</v>
      </c>
      <c r="S4224">
        <v>38180472</v>
      </c>
      <c r="T4224">
        <v>43270889</v>
      </c>
      <c r="U4224">
        <v>51260655</v>
      </c>
      <c r="V4224" s="1" t="s">
        <v>3577</v>
      </c>
      <c r="W4224" s="1" t="s">
        <v>2551</v>
      </c>
      <c r="X4224" s="5" t="s">
        <v>3580</v>
      </c>
      <c r="Y4224" s="5" t="s">
        <v>2737</v>
      </c>
      <c r="Z4224" s="5" t="s">
        <v>2788</v>
      </c>
      <c r="AA4224" s="5"/>
    </row>
    <row r="4225" spans="1:27" ht="12" customHeight="1" x14ac:dyDescent="0.15">
      <c r="A4225" s="1" t="s">
        <v>1102</v>
      </c>
      <c r="B4225" s="1" t="s">
        <v>29</v>
      </c>
      <c r="C4225" s="1" t="s">
        <v>9</v>
      </c>
      <c r="D4225" s="1" t="s">
        <v>2490</v>
      </c>
      <c r="E4225" s="1" t="s">
        <v>10</v>
      </c>
      <c r="F4225" s="1" t="s">
        <v>1106</v>
      </c>
      <c r="G4225" s="1" t="s">
        <v>304</v>
      </c>
      <c r="H4225" s="1" t="s">
        <v>305</v>
      </c>
      <c r="I4225">
        <v>2061233</v>
      </c>
      <c r="J4225">
        <v>1744855</v>
      </c>
      <c r="K4225">
        <v>1466309</v>
      </c>
      <c r="L4225">
        <v>1735393</v>
      </c>
      <c r="M4225">
        <v>1839706</v>
      </c>
      <c r="N4225">
        <v>1669181</v>
      </c>
      <c r="O4225">
        <v>2090932</v>
      </c>
      <c r="P4225">
        <v>1926954</v>
      </c>
      <c r="Q4225">
        <v>2039434</v>
      </c>
      <c r="R4225">
        <v>1726167</v>
      </c>
      <c r="S4225">
        <v>1631859</v>
      </c>
      <c r="T4225">
        <v>1749458</v>
      </c>
      <c r="U4225">
        <v>1952538</v>
      </c>
      <c r="V4225" s="1" t="s">
        <v>3577</v>
      </c>
      <c r="W4225" s="1" t="s">
        <v>2551</v>
      </c>
      <c r="X4225" s="5" t="s">
        <v>3581</v>
      </c>
      <c r="Y4225" s="5" t="s">
        <v>2787</v>
      </c>
      <c r="Z4225" s="5" t="s">
        <v>305</v>
      </c>
      <c r="AA4225" s="5"/>
    </row>
    <row r="4226" spans="1:27" ht="12" customHeight="1" x14ac:dyDescent="0.15">
      <c r="A4226" s="1" t="s">
        <v>1102</v>
      </c>
      <c r="B4226" s="1" t="s">
        <v>29</v>
      </c>
      <c r="C4226" s="1" t="s">
        <v>15</v>
      </c>
      <c r="D4226" s="1" t="s">
        <v>2490</v>
      </c>
      <c r="E4226" s="1" t="s">
        <v>10</v>
      </c>
      <c r="F4226" s="1" t="s">
        <v>1106</v>
      </c>
      <c r="G4226" s="1" t="s">
        <v>238</v>
      </c>
      <c r="H4226" s="1" t="s">
        <v>306</v>
      </c>
      <c r="I4226">
        <v>1475180</v>
      </c>
      <c r="J4226">
        <v>1277277</v>
      </c>
      <c r="K4226">
        <v>1030888</v>
      </c>
      <c r="L4226">
        <v>1295505</v>
      </c>
      <c r="M4226">
        <v>1365627</v>
      </c>
      <c r="N4226">
        <v>1257560</v>
      </c>
      <c r="O4226">
        <v>1523365</v>
      </c>
      <c r="P4226">
        <v>1445820</v>
      </c>
      <c r="Q4226">
        <v>1528646</v>
      </c>
      <c r="R4226">
        <v>1344678</v>
      </c>
      <c r="S4226">
        <v>1248720</v>
      </c>
      <c r="T4226">
        <v>1336475</v>
      </c>
      <c r="U4226">
        <v>1444250</v>
      </c>
      <c r="V4226" s="1" t="s">
        <v>3577</v>
      </c>
      <c r="W4226" s="1" t="s">
        <v>2551</v>
      </c>
      <c r="X4226" s="5" t="s">
        <v>3581</v>
      </c>
      <c r="Y4226" s="5" t="s">
        <v>2737</v>
      </c>
      <c r="Z4226" s="5" t="s">
        <v>2788</v>
      </c>
      <c r="AA4226" s="5"/>
    </row>
    <row r="4227" spans="1:27" ht="12" customHeight="1" x14ac:dyDescent="0.15">
      <c r="A4227" s="1" t="s">
        <v>1102</v>
      </c>
      <c r="B4227" s="1" t="s">
        <v>31</v>
      </c>
      <c r="C4227" s="1" t="s">
        <v>9</v>
      </c>
      <c r="D4227" s="1" t="s">
        <v>2490</v>
      </c>
      <c r="E4227" s="1" t="s">
        <v>10</v>
      </c>
      <c r="F4227" s="1" t="s">
        <v>1107</v>
      </c>
      <c r="G4227" s="1" t="s">
        <v>304</v>
      </c>
      <c r="H4227" s="1" t="s">
        <v>305</v>
      </c>
      <c r="I4227">
        <v>3261045</v>
      </c>
      <c r="J4227">
        <v>3139338</v>
      </c>
      <c r="K4227">
        <v>2547168</v>
      </c>
      <c r="L4227">
        <v>3196926</v>
      </c>
      <c r="M4227">
        <v>3139372</v>
      </c>
      <c r="N4227">
        <v>2570398</v>
      </c>
      <c r="O4227">
        <v>3127070</v>
      </c>
      <c r="P4227">
        <v>2953063</v>
      </c>
      <c r="Q4227">
        <v>3144180</v>
      </c>
      <c r="R4227">
        <v>2866948</v>
      </c>
      <c r="S4227">
        <v>2748555</v>
      </c>
      <c r="T4227">
        <v>3075434</v>
      </c>
      <c r="U4227">
        <v>3489938</v>
      </c>
      <c r="V4227" s="1" t="s">
        <v>3577</v>
      </c>
      <c r="W4227" s="1" t="s">
        <v>2551</v>
      </c>
      <c r="X4227" s="5" t="s">
        <v>3582</v>
      </c>
      <c r="Y4227" s="5" t="s">
        <v>2787</v>
      </c>
      <c r="Z4227" s="5" t="s">
        <v>305</v>
      </c>
      <c r="AA4227" s="5"/>
    </row>
    <row r="4228" spans="1:27" ht="12" customHeight="1" x14ac:dyDescent="0.15">
      <c r="A4228" s="1" t="s">
        <v>1102</v>
      </c>
      <c r="B4228" s="1" t="s">
        <v>31</v>
      </c>
      <c r="C4228" s="1" t="s">
        <v>15</v>
      </c>
      <c r="D4228" s="1" t="s">
        <v>2490</v>
      </c>
      <c r="E4228" s="1" t="s">
        <v>10</v>
      </c>
      <c r="F4228" s="1" t="s">
        <v>1107</v>
      </c>
      <c r="G4228" s="1" t="s">
        <v>238</v>
      </c>
      <c r="H4228" s="1" t="s">
        <v>306</v>
      </c>
      <c r="I4228">
        <v>2672216</v>
      </c>
      <c r="J4228">
        <v>2594649</v>
      </c>
      <c r="K4228">
        <v>2078846</v>
      </c>
      <c r="L4228">
        <v>2734640</v>
      </c>
      <c r="M4228">
        <v>2678321</v>
      </c>
      <c r="N4228">
        <v>2215088</v>
      </c>
      <c r="O4228">
        <v>2664719</v>
      </c>
      <c r="P4228">
        <v>2584196</v>
      </c>
      <c r="Q4228">
        <v>2648886</v>
      </c>
      <c r="R4228">
        <v>2445975</v>
      </c>
      <c r="S4228">
        <v>2306260</v>
      </c>
      <c r="T4228">
        <v>2548032</v>
      </c>
      <c r="U4228">
        <v>2871249</v>
      </c>
      <c r="V4228" s="1" t="s">
        <v>3577</v>
      </c>
      <c r="W4228" s="1" t="s">
        <v>2551</v>
      </c>
      <c r="X4228" s="5" t="s">
        <v>3582</v>
      </c>
      <c r="Y4228" s="5" t="s">
        <v>2737</v>
      </c>
      <c r="Z4228" s="5" t="s">
        <v>2788</v>
      </c>
      <c r="AA4228" s="5"/>
    </row>
    <row r="4229" spans="1:27" ht="12" customHeight="1" x14ac:dyDescent="0.15">
      <c r="A4229" s="1" t="s">
        <v>1102</v>
      </c>
      <c r="B4229" s="1" t="s">
        <v>33</v>
      </c>
      <c r="C4229" s="1" t="s">
        <v>17</v>
      </c>
      <c r="D4229" s="1" t="s">
        <v>2490</v>
      </c>
      <c r="E4229" s="1" t="s">
        <v>10</v>
      </c>
      <c r="F4229" s="1" t="s">
        <v>1108</v>
      </c>
      <c r="G4229" s="1" t="s">
        <v>1044</v>
      </c>
      <c r="H4229" s="1" t="s">
        <v>305</v>
      </c>
      <c r="I4229">
        <v>26923514</v>
      </c>
      <c r="J4229">
        <v>23338478</v>
      </c>
      <c r="K4229">
        <v>18072527</v>
      </c>
      <c r="L4229">
        <v>24563329</v>
      </c>
      <c r="M4229">
        <v>24630706</v>
      </c>
      <c r="N4229">
        <v>20869573</v>
      </c>
      <c r="O4229">
        <v>26408204</v>
      </c>
      <c r="P4229">
        <v>24759594</v>
      </c>
      <c r="Q4229">
        <v>25498315</v>
      </c>
      <c r="R4229">
        <v>22605981</v>
      </c>
      <c r="S4229">
        <v>19202182</v>
      </c>
      <c r="T4229">
        <v>22995557</v>
      </c>
      <c r="U4229">
        <v>27019042</v>
      </c>
      <c r="V4229" s="1" t="s">
        <v>3577</v>
      </c>
      <c r="W4229" s="1" t="s">
        <v>2551</v>
      </c>
      <c r="X4229" s="5" t="s">
        <v>3583</v>
      </c>
      <c r="Y4229" s="5" t="s">
        <v>3525</v>
      </c>
      <c r="Z4229" s="5" t="s">
        <v>305</v>
      </c>
      <c r="AA4229" s="5"/>
    </row>
    <row r="4230" spans="1:27" ht="12" customHeight="1" x14ac:dyDescent="0.15">
      <c r="A4230" s="1" t="s">
        <v>1102</v>
      </c>
      <c r="B4230" s="1" t="s">
        <v>35</v>
      </c>
      <c r="C4230" s="1" t="s">
        <v>9</v>
      </c>
      <c r="D4230" s="1" t="s">
        <v>2490</v>
      </c>
      <c r="E4230" s="1" t="s">
        <v>10</v>
      </c>
      <c r="F4230" s="1" t="s">
        <v>1109</v>
      </c>
      <c r="G4230" s="1" t="s">
        <v>304</v>
      </c>
      <c r="H4230" s="1" t="s">
        <v>305</v>
      </c>
      <c r="I4230">
        <v>670026</v>
      </c>
      <c r="J4230">
        <v>638976</v>
      </c>
      <c r="K4230">
        <v>442368</v>
      </c>
      <c r="L4230">
        <v>573517</v>
      </c>
      <c r="M4230">
        <v>588187</v>
      </c>
      <c r="N4230">
        <v>539008</v>
      </c>
      <c r="O4230">
        <v>621283</v>
      </c>
      <c r="P4230">
        <v>555763</v>
      </c>
      <c r="Q4230">
        <v>654418</v>
      </c>
      <c r="R4230">
        <v>527186</v>
      </c>
      <c r="S4230">
        <v>552187</v>
      </c>
      <c r="T4230">
        <v>592662</v>
      </c>
      <c r="U4230">
        <v>656211</v>
      </c>
      <c r="V4230" s="1" t="s">
        <v>3577</v>
      </c>
      <c r="W4230" s="1" t="s">
        <v>2551</v>
      </c>
      <c r="X4230" s="5" t="s">
        <v>3584</v>
      </c>
      <c r="Y4230" s="5" t="s">
        <v>2787</v>
      </c>
      <c r="Z4230" s="5" t="s">
        <v>305</v>
      </c>
      <c r="AA4230" s="5"/>
    </row>
    <row r="4231" spans="1:27" ht="12" customHeight="1" x14ac:dyDescent="0.15">
      <c r="A4231" s="1" t="s">
        <v>1102</v>
      </c>
      <c r="B4231" s="1" t="s">
        <v>35</v>
      </c>
      <c r="C4231" s="1" t="s">
        <v>15</v>
      </c>
      <c r="D4231" s="1" t="s">
        <v>2490</v>
      </c>
      <c r="E4231" s="1" t="s">
        <v>10</v>
      </c>
      <c r="F4231" s="1" t="s">
        <v>1109</v>
      </c>
      <c r="G4231" s="1" t="s">
        <v>238</v>
      </c>
      <c r="H4231" s="1" t="s">
        <v>306</v>
      </c>
      <c r="I4231">
        <v>2434184</v>
      </c>
      <c r="J4231">
        <v>1915563</v>
      </c>
      <c r="K4231">
        <v>1672336</v>
      </c>
      <c r="L4231">
        <v>2271318</v>
      </c>
      <c r="M4231">
        <v>2759127</v>
      </c>
      <c r="N4231">
        <v>1900784</v>
      </c>
      <c r="O4231">
        <v>1947248</v>
      </c>
      <c r="P4231">
        <v>2124771</v>
      </c>
      <c r="Q4231">
        <v>2201964</v>
      </c>
      <c r="R4231">
        <v>1786158</v>
      </c>
      <c r="S4231">
        <v>2049165</v>
      </c>
      <c r="T4231">
        <v>2114760</v>
      </c>
      <c r="U4231">
        <v>1944205</v>
      </c>
      <c r="V4231" s="1" t="s">
        <v>3577</v>
      </c>
      <c r="W4231" s="1" t="s">
        <v>2551</v>
      </c>
      <c r="X4231" s="5" t="s">
        <v>3584</v>
      </c>
      <c r="Y4231" s="5" t="s">
        <v>2737</v>
      </c>
      <c r="Z4231" s="5" t="s">
        <v>2788</v>
      </c>
      <c r="AA4231" s="5"/>
    </row>
    <row r="4232" spans="1:27" ht="12" customHeight="1" x14ac:dyDescent="0.15">
      <c r="A4232" s="1" t="s">
        <v>1102</v>
      </c>
      <c r="B4232" s="1" t="s">
        <v>37</v>
      </c>
      <c r="C4232" s="1" t="s">
        <v>9</v>
      </c>
      <c r="D4232" s="1" t="s">
        <v>2490</v>
      </c>
      <c r="E4232" s="1" t="s">
        <v>10</v>
      </c>
      <c r="F4232" s="1" t="s">
        <v>1110</v>
      </c>
      <c r="G4232" s="1" t="s">
        <v>304</v>
      </c>
      <c r="H4232" s="1" t="s">
        <v>305</v>
      </c>
      <c r="I4232">
        <v>788151</v>
      </c>
      <c r="J4232">
        <v>793908</v>
      </c>
      <c r="K4232">
        <v>765304</v>
      </c>
      <c r="L4232">
        <v>773736</v>
      </c>
      <c r="M4232">
        <v>748997</v>
      </c>
      <c r="N4232">
        <v>562481</v>
      </c>
      <c r="O4232">
        <v>633945</v>
      </c>
      <c r="P4232">
        <v>666047</v>
      </c>
      <c r="Q4232">
        <v>617082</v>
      </c>
      <c r="R4232">
        <v>594409</v>
      </c>
      <c r="S4232">
        <v>499876</v>
      </c>
      <c r="T4232">
        <v>485782</v>
      </c>
      <c r="U4232">
        <v>557424</v>
      </c>
      <c r="V4232" s="1" t="s">
        <v>3577</v>
      </c>
      <c r="W4232" s="1" t="s">
        <v>2551</v>
      </c>
      <c r="X4232" s="5" t="s">
        <v>3585</v>
      </c>
      <c r="Y4232" s="5" t="s">
        <v>2787</v>
      </c>
      <c r="Z4232" s="5" t="s">
        <v>305</v>
      </c>
      <c r="AA4232" s="5"/>
    </row>
    <row r="4233" spans="1:27" ht="12" customHeight="1" x14ac:dyDescent="0.15">
      <c r="A4233" s="1" t="s">
        <v>1102</v>
      </c>
      <c r="B4233" s="1" t="s">
        <v>37</v>
      </c>
      <c r="C4233" s="1" t="s">
        <v>15</v>
      </c>
      <c r="D4233" s="1" t="s">
        <v>2490</v>
      </c>
      <c r="E4233" s="1" t="s">
        <v>10</v>
      </c>
      <c r="F4233" s="1" t="s">
        <v>1110</v>
      </c>
      <c r="G4233" s="1" t="s">
        <v>238</v>
      </c>
      <c r="H4233" s="1" t="s">
        <v>306</v>
      </c>
      <c r="I4233">
        <v>1032064</v>
      </c>
      <c r="J4233">
        <v>1123604</v>
      </c>
      <c r="K4233">
        <v>1020797</v>
      </c>
      <c r="L4233">
        <v>1101839</v>
      </c>
      <c r="M4233">
        <v>1019677</v>
      </c>
      <c r="N4233">
        <v>902156</v>
      </c>
      <c r="O4233">
        <v>924498</v>
      </c>
      <c r="P4233">
        <v>963240</v>
      </c>
      <c r="Q4233">
        <v>873848</v>
      </c>
      <c r="R4233">
        <v>877134</v>
      </c>
      <c r="S4233">
        <v>753207</v>
      </c>
      <c r="T4233">
        <v>801035</v>
      </c>
      <c r="U4233">
        <v>828419</v>
      </c>
      <c r="V4233" s="1" t="s">
        <v>3577</v>
      </c>
      <c r="W4233" s="1" t="s">
        <v>2551</v>
      </c>
      <c r="X4233" s="5" t="s">
        <v>3585</v>
      </c>
      <c r="Y4233" s="5" t="s">
        <v>2737</v>
      </c>
      <c r="Z4233" s="5" t="s">
        <v>2788</v>
      </c>
      <c r="AA4233" s="5"/>
    </row>
    <row r="4234" spans="1:27" ht="12" customHeight="1" x14ac:dyDescent="0.15">
      <c r="A4234" s="1" t="s">
        <v>1102</v>
      </c>
      <c r="B4234" s="1" t="s">
        <v>39</v>
      </c>
      <c r="C4234" s="1" t="s">
        <v>17</v>
      </c>
      <c r="D4234" s="1" t="s">
        <v>2490</v>
      </c>
      <c r="E4234" s="1" t="s">
        <v>10</v>
      </c>
      <c r="F4234" s="1" t="s">
        <v>1111</v>
      </c>
      <c r="G4234" s="1" t="s">
        <v>1044</v>
      </c>
      <c r="H4234" s="1" t="s">
        <v>2543</v>
      </c>
      <c r="I4234">
        <v>691622</v>
      </c>
      <c r="J4234">
        <v>685208</v>
      </c>
      <c r="K4234">
        <v>649332</v>
      </c>
      <c r="L4234">
        <v>645197</v>
      </c>
      <c r="M4234">
        <v>625697</v>
      </c>
      <c r="N4234">
        <v>470606</v>
      </c>
      <c r="O4234">
        <v>534888</v>
      </c>
      <c r="P4234">
        <v>550659</v>
      </c>
      <c r="Q4234">
        <v>540424</v>
      </c>
      <c r="R4234">
        <v>440414</v>
      </c>
      <c r="S4234">
        <v>456206</v>
      </c>
      <c r="T4234">
        <v>406145</v>
      </c>
      <c r="U4234">
        <v>494370</v>
      </c>
      <c r="V4234" s="1" t="s">
        <v>3577</v>
      </c>
      <c r="W4234" s="1" t="s">
        <v>2551</v>
      </c>
      <c r="X4234" s="5" t="s">
        <v>3586</v>
      </c>
      <c r="Y4234" s="5" t="s">
        <v>3525</v>
      </c>
      <c r="Z4234" s="5" t="s">
        <v>305</v>
      </c>
      <c r="AA4234" s="5"/>
    </row>
    <row r="4235" spans="1:27" ht="12" customHeight="1" x14ac:dyDescent="0.15">
      <c r="A4235" s="1" t="s">
        <v>1102</v>
      </c>
      <c r="B4235" s="1" t="s">
        <v>41</v>
      </c>
      <c r="C4235" s="1" t="s">
        <v>9</v>
      </c>
      <c r="D4235" s="1" t="s">
        <v>2490</v>
      </c>
      <c r="E4235" s="1" t="s">
        <v>10</v>
      </c>
      <c r="F4235" s="1" t="s">
        <v>971</v>
      </c>
      <c r="G4235" s="1" t="s">
        <v>304</v>
      </c>
      <c r="H4235" s="1" t="s">
        <v>305</v>
      </c>
      <c r="I4235">
        <v>332041</v>
      </c>
      <c r="J4235">
        <v>301327</v>
      </c>
      <c r="K4235">
        <v>271955</v>
      </c>
      <c r="L4235">
        <v>271825</v>
      </c>
      <c r="M4235">
        <v>275843</v>
      </c>
      <c r="N4235">
        <v>241875</v>
      </c>
      <c r="O4235">
        <v>265385</v>
      </c>
      <c r="P4235">
        <v>257937</v>
      </c>
      <c r="Q4235">
        <v>230764</v>
      </c>
      <c r="R4235">
        <v>264703</v>
      </c>
      <c r="S4235">
        <v>228869</v>
      </c>
      <c r="T4235">
        <v>216256</v>
      </c>
      <c r="U4235">
        <v>227511</v>
      </c>
      <c r="V4235" s="1" t="s">
        <v>3577</v>
      </c>
      <c r="W4235" s="1" t="s">
        <v>2551</v>
      </c>
      <c r="X4235" s="5" t="s">
        <v>3587</v>
      </c>
      <c r="Y4235" s="5" t="s">
        <v>2787</v>
      </c>
      <c r="Z4235" s="5" t="s">
        <v>305</v>
      </c>
      <c r="AA4235" s="5"/>
    </row>
    <row r="4236" spans="1:27" ht="12" customHeight="1" x14ac:dyDescent="0.15">
      <c r="A4236" s="1" t="s">
        <v>1102</v>
      </c>
      <c r="B4236" s="1" t="s">
        <v>41</v>
      </c>
      <c r="C4236" s="1" t="s">
        <v>15</v>
      </c>
      <c r="D4236" s="1" t="s">
        <v>2490</v>
      </c>
      <c r="E4236" s="1" t="s">
        <v>10</v>
      </c>
      <c r="F4236" s="1" t="s">
        <v>971</v>
      </c>
      <c r="G4236" s="1" t="s">
        <v>238</v>
      </c>
      <c r="H4236" s="1" t="s">
        <v>306</v>
      </c>
      <c r="I4236">
        <v>395627</v>
      </c>
      <c r="J4236">
        <v>401143</v>
      </c>
      <c r="K4236">
        <v>359144</v>
      </c>
      <c r="L4236">
        <v>363944</v>
      </c>
      <c r="M4236">
        <v>326037</v>
      </c>
      <c r="N4236">
        <v>291994</v>
      </c>
      <c r="O4236">
        <v>321152</v>
      </c>
      <c r="P4236">
        <v>295158</v>
      </c>
      <c r="Q4236">
        <v>262835</v>
      </c>
      <c r="R4236">
        <v>300464</v>
      </c>
      <c r="S4236">
        <v>242448</v>
      </c>
      <c r="T4236">
        <v>251290</v>
      </c>
      <c r="U4236">
        <v>259962</v>
      </c>
      <c r="V4236" s="1" t="s">
        <v>3577</v>
      </c>
      <c r="W4236" s="1" t="s">
        <v>2551</v>
      </c>
      <c r="X4236" s="5" t="s">
        <v>3587</v>
      </c>
      <c r="Y4236" s="5" t="s">
        <v>2737</v>
      </c>
      <c r="Z4236" s="5" t="s">
        <v>2788</v>
      </c>
      <c r="AA4236" s="5"/>
    </row>
    <row r="4237" spans="1:27" ht="12" customHeight="1" x14ac:dyDescent="0.15">
      <c r="A4237" s="1" t="s">
        <v>1102</v>
      </c>
      <c r="B4237" s="1" t="s">
        <v>70</v>
      </c>
      <c r="C4237" s="1" t="s">
        <v>9</v>
      </c>
      <c r="D4237" s="1" t="s">
        <v>2490</v>
      </c>
      <c r="E4237" s="1" t="s">
        <v>71</v>
      </c>
      <c r="F4237" s="1" t="s">
        <v>1099</v>
      </c>
      <c r="G4237" s="1" t="s">
        <v>1067</v>
      </c>
      <c r="H4237" s="1" t="s">
        <v>305</v>
      </c>
      <c r="I4237">
        <v>10530485</v>
      </c>
      <c r="J4237">
        <v>9493013</v>
      </c>
      <c r="K4237">
        <v>6936249</v>
      </c>
      <c r="L4237">
        <v>8974549</v>
      </c>
      <c r="M4237">
        <v>9194039</v>
      </c>
      <c r="N4237">
        <v>7270342</v>
      </c>
      <c r="O4237">
        <v>9183932</v>
      </c>
      <c r="P4237">
        <v>8790870</v>
      </c>
      <c r="Q4237">
        <v>8882705</v>
      </c>
      <c r="R4237">
        <v>7804023</v>
      </c>
      <c r="S4237">
        <v>6683969</v>
      </c>
      <c r="T4237">
        <v>8029864</v>
      </c>
      <c r="U4237">
        <v>9004989</v>
      </c>
      <c r="V4237" s="1" t="s">
        <v>3577</v>
      </c>
      <c r="W4237" s="1" t="s">
        <v>2592</v>
      </c>
      <c r="X4237" s="5" t="s">
        <v>3574</v>
      </c>
      <c r="Y4237" s="5" t="s">
        <v>2562</v>
      </c>
      <c r="Z4237" s="5" t="s">
        <v>305</v>
      </c>
      <c r="AA4237" s="5"/>
    </row>
    <row r="4238" spans="1:27" ht="12" customHeight="1" x14ac:dyDescent="0.15">
      <c r="A4238" s="1" t="s">
        <v>1102</v>
      </c>
      <c r="B4238" s="1" t="s">
        <v>78</v>
      </c>
      <c r="C4238" s="1" t="s">
        <v>9</v>
      </c>
      <c r="D4238" s="1" t="s">
        <v>2490</v>
      </c>
      <c r="E4238" s="1" t="s">
        <v>71</v>
      </c>
      <c r="F4238" s="1" t="s">
        <v>1100</v>
      </c>
      <c r="G4238" s="1" t="s">
        <v>1067</v>
      </c>
      <c r="H4238" s="1" t="s">
        <v>305</v>
      </c>
      <c r="I4238">
        <v>79082246</v>
      </c>
      <c r="J4238">
        <v>70333463</v>
      </c>
      <c r="K4238">
        <v>55788975</v>
      </c>
      <c r="L4238">
        <v>70638951</v>
      </c>
      <c r="M4238">
        <v>73529619</v>
      </c>
      <c r="N4238">
        <v>63128840</v>
      </c>
      <c r="O4238">
        <v>79356692</v>
      </c>
      <c r="P4238">
        <v>73802245</v>
      </c>
      <c r="Q4238">
        <v>77384865</v>
      </c>
      <c r="R4238">
        <v>68060040</v>
      </c>
      <c r="S4238">
        <v>62243065</v>
      </c>
      <c r="T4238">
        <v>71620888</v>
      </c>
      <c r="U4238">
        <v>82664282</v>
      </c>
      <c r="V4238" s="1" t="s">
        <v>3577</v>
      </c>
      <c r="W4238" s="1" t="s">
        <v>2592</v>
      </c>
      <c r="X4238" s="5" t="s">
        <v>3575</v>
      </c>
      <c r="Y4238" s="5" t="s">
        <v>2562</v>
      </c>
      <c r="Z4238" s="5" t="s">
        <v>305</v>
      </c>
      <c r="AA4238" s="5"/>
    </row>
    <row r="4239" spans="1:27" ht="12" customHeight="1" x14ac:dyDescent="0.15">
      <c r="A4239" s="1" t="s">
        <v>1102</v>
      </c>
      <c r="B4239" s="1" t="s">
        <v>80</v>
      </c>
      <c r="C4239" s="1" t="s">
        <v>9</v>
      </c>
      <c r="D4239" s="1" t="s">
        <v>2490</v>
      </c>
      <c r="E4239" s="1" t="s">
        <v>71</v>
      </c>
      <c r="F4239" s="1" t="s">
        <v>1112</v>
      </c>
      <c r="G4239" s="1" t="s">
        <v>1067</v>
      </c>
      <c r="H4239" s="1" t="s">
        <v>305</v>
      </c>
      <c r="I4239">
        <v>270540</v>
      </c>
      <c r="J4239">
        <v>236118</v>
      </c>
      <c r="K4239">
        <v>204616</v>
      </c>
      <c r="L4239">
        <v>216076</v>
      </c>
      <c r="M4239">
        <v>216292</v>
      </c>
      <c r="N4239">
        <v>178590</v>
      </c>
      <c r="O4239">
        <v>207824</v>
      </c>
      <c r="P4239">
        <v>198503</v>
      </c>
      <c r="Q4239">
        <v>174559</v>
      </c>
      <c r="R4239">
        <v>192275</v>
      </c>
      <c r="S4239">
        <v>170289</v>
      </c>
      <c r="T4239">
        <v>149446</v>
      </c>
      <c r="U4239">
        <v>170964</v>
      </c>
      <c r="V4239" s="1" t="s">
        <v>3577</v>
      </c>
      <c r="W4239" s="1" t="s">
        <v>2592</v>
      </c>
      <c r="X4239" s="5" t="s">
        <v>3588</v>
      </c>
      <c r="Y4239" s="5" t="s">
        <v>2562</v>
      </c>
      <c r="Z4239" s="5" t="s">
        <v>305</v>
      </c>
      <c r="AA4239" s="5"/>
    </row>
    <row r="4240" spans="1:27" ht="12" customHeight="1" x14ac:dyDescent="0.15">
      <c r="A4240" s="1" t="s">
        <v>1102</v>
      </c>
      <c r="B4240" s="1" t="s">
        <v>162</v>
      </c>
      <c r="C4240" s="1" t="s">
        <v>9</v>
      </c>
      <c r="D4240" s="1" t="s">
        <v>2490</v>
      </c>
      <c r="E4240" s="1" t="s">
        <v>71</v>
      </c>
      <c r="F4240" s="1" t="s">
        <v>1113</v>
      </c>
      <c r="G4240" s="1" t="s">
        <v>1067</v>
      </c>
      <c r="H4240" s="1" t="s">
        <v>305</v>
      </c>
      <c r="I4240">
        <v>1374528</v>
      </c>
      <c r="J4240">
        <v>1334004</v>
      </c>
      <c r="K4240">
        <v>1109769</v>
      </c>
      <c r="L4240">
        <v>1260606</v>
      </c>
      <c r="M4240">
        <v>1230237</v>
      </c>
      <c r="N4240">
        <v>1022951</v>
      </c>
      <c r="O4240">
        <v>1177106</v>
      </c>
      <c r="P4240">
        <v>1123994</v>
      </c>
      <c r="Q4240">
        <v>1183492</v>
      </c>
      <c r="R4240">
        <v>1024971</v>
      </c>
      <c r="S4240">
        <v>952840</v>
      </c>
      <c r="T4240">
        <v>992014</v>
      </c>
      <c r="U4240">
        <v>1113218</v>
      </c>
      <c r="V4240" s="1" t="s">
        <v>3577</v>
      </c>
      <c r="W4240" s="1" t="s">
        <v>2592</v>
      </c>
      <c r="X4240" s="5" t="s">
        <v>3589</v>
      </c>
      <c r="Y4240" s="5" t="s">
        <v>2562</v>
      </c>
      <c r="Z4240" s="5" t="s">
        <v>305</v>
      </c>
      <c r="AA4240" s="5"/>
    </row>
    <row r="4241" spans="1:27" ht="12" customHeight="1" x14ac:dyDescent="0.15">
      <c r="A4241" s="1" t="s">
        <v>1102</v>
      </c>
      <c r="B4241" s="1" t="s">
        <v>164</v>
      </c>
      <c r="C4241" s="1" t="s">
        <v>9</v>
      </c>
      <c r="D4241" s="1" t="s">
        <v>2490</v>
      </c>
      <c r="E4241" s="1" t="s">
        <v>71</v>
      </c>
      <c r="F4241" s="1" t="s">
        <v>1114</v>
      </c>
      <c r="G4241" s="1" t="s">
        <v>1067</v>
      </c>
      <c r="H4241" s="1" t="s">
        <v>305</v>
      </c>
      <c r="I4241">
        <v>69406</v>
      </c>
      <c r="J4241">
        <v>79164</v>
      </c>
      <c r="K4241">
        <v>63835</v>
      </c>
      <c r="L4241">
        <v>73462</v>
      </c>
      <c r="M4241">
        <v>62596</v>
      </c>
      <c r="N4241">
        <v>77599</v>
      </c>
      <c r="O4241">
        <v>77797</v>
      </c>
      <c r="P4241">
        <v>83053</v>
      </c>
      <c r="Q4241">
        <v>72574</v>
      </c>
      <c r="R4241">
        <v>71314</v>
      </c>
      <c r="S4241">
        <v>72223</v>
      </c>
      <c r="T4241">
        <v>70652</v>
      </c>
      <c r="U4241">
        <v>68090</v>
      </c>
      <c r="V4241" s="1" t="s">
        <v>3577</v>
      </c>
      <c r="W4241" s="1" t="s">
        <v>2592</v>
      </c>
      <c r="X4241" s="5" t="s">
        <v>3590</v>
      </c>
      <c r="Y4241" s="5" t="s">
        <v>2562</v>
      </c>
      <c r="Z4241" s="5" t="s">
        <v>305</v>
      </c>
      <c r="AA4241" s="5"/>
    </row>
    <row r="4242" spans="1:27" ht="12" customHeight="1" x14ac:dyDescent="0.15">
      <c r="A4242" s="1" t="s">
        <v>1102</v>
      </c>
      <c r="B4242" s="1" t="s">
        <v>166</v>
      </c>
      <c r="C4242" s="1" t="s">
        <v>9</v>
      </c>
      <c r="D4242" s="1" t="s">
        <v>2490</v>
      </c>
      <c r="E4242" s="1" t="s">
        <v>71</v>
      </c>
      <c r="F4242" s="1" t="s">
        <v>1098</v>
      </c>
      <c r="G4242" s="1" t="s">
        <v>1067</v>
      </c>
      <c r="H4242" s="1" t="s">
        <v>305</v>
      </c>
      <c r="I4242">
        <v>74403</v>
      </c>
      <c r="J4242">
        <v>74110</v>
      </c>
      <c r="K4242">
        <v>72228</v>
      </c>
      <c r="L4242">
        <v>70762</v>
      </c>
      <c r="M4242">
        <v>73381</v>
      </c>
      <c r="N4242">
        <v>72457</v>
      </c>
      <c r="O4242">
        <v>69956</v>
      </c>
      <c r="P4242">
        <v>67484</v>
      </c>
      <c r="Q4242">
        <v>64197</v>
      </c>
      <c r="R4242">
        <v>73602</v>
      </c>
      <c r="S4242">
        <v>64950</v>
      </c>
      <c r="T4242">
        <v>72088</v>
      </c>
      <c r="U4242">
        <v>70545</v>
      </c>
      <c r="V4242" s="1" t="s">
        <v>3577</v>
      </c>
      <c r="W4242" s="1" t="s">
        <v>2592</v>
      </c>
      <c r="X4242" s="5" t="s">
        <v>3573</v>
      </c>
      <c r="Y4242" s="5" t="s">
        <v>2562</v>
      </c>
      <c r="Z4242" s="5" t="s">
        <v>305</v>
      </c>
      <c r="AA4242" s="5"/>
    </row>
    <row r="4243" spans="1:27" ht="12" customHeight="1" x14ac:dyDescent="0.15">
      <c r="A4243" s="1" t="s">
        <v>1102</v>
      </c>
      <c r="B4243" s="1" t="s">
        <v>212</v>
      </c>
      <c r="C4243" s="1" t="s">
        <v>9</v>
      </c>
      <c r="D4243" s="1" t="s">
        <v>2490</v>
      </c>
      <c r="E4243" s="1" t="s">
        <v>213</v>
      </c>
      <c r="F4243" s="1" t="s">
        <v>1115</v>
      </c>
      <c r="G4243" s="1" t="s">
        <v>215</v>
      </c>
      <c r="H4243" s="1" t="s">
        <v>216</v>
      </c>
      <c r="I4243">
        <v>16610</v>
      </c>
      <c r="J4243">
        <v>16663</v>
      </c>
      <c r="K4243">
        <v>16676</v>
      </c>
      <c r="L4243">
        <v>16746</v>
      </c>
      <c r="M4243">
        <v>16708</v>
      </c>
      <c r="N4243">
        <v>16651</v>
      </c>
      <c r="O4243">
        <v>16625</v>
      </c>
      <c r="P4243">
        <v>16587</v>
      </c>
      <c r="Q4243">
        <v>16600</v>
      </c>
      <c r="R4243">
        <v>16556</v>
      </c>
      <c r="S4243">
        <v>16533</v>
      </c>
      <c r="T4243">
        <v>16511</v>
      </c>
      <c r="U4243">
        <v>16546</v>
      </c>
      <c r="V4243" s="1" t="s">
        <v>3577</v>
      </c>
      <c r="W4243" s="1" t="s">
        <v>2717</v>
      </c>
      <c r="X4243" s="5" t="s">
        <v>3591</v>
      </c>
      <c r="Y4243" s="5" t="s">
        <v>2719</v>
      </c>
      <c r="Z4243" s="5" t="s">
        <v>2847</v>
      </c>
      <c r="AA4243" s="5"/>
    </row>
    <row r="4244" spans="1:27" ht="12" customHeight="1" x14ac:dyDescent="0.15">
      <c r="A4244" s="1" t="s">
        <v>1102</v>
      </c>
      <c r="B4244" s="1" t="s">
        <v>285</v>
      </c>
      <c r="C4244" s="1" t="s">
        <v>9</v>
      </c>
      <c r="D4244" s="1" t="s">
        <v>2490</v>
      </c>
      <c r="E4244" s="1" t="s">
        <v>213</v>
      </c>
      <c r="F4244" s="1" t="s">
        <v>286</v>
      </c>
      <c r="G4244" s="1" t="s">
        <v>215</v>
      </c>
      <c r="H4244" s="1" t="s">
        <v>216</v>
      </c>
      <c r="I4244">
        <v>213612</v>
      </c>
      <c r="J4244">
        <v>215175</v>
      </c>
      <c r="K4244">
        <v>215156</v>
      </c>
      <c r="L4244">
        <v>214726</v>
      </c>
      <c r="M4244">
        <v>214279</v>
      </c>
      <c r="N4244">
        <v>213877</v>
      </c>
      <c r="O4244">
        <v>213317</v>
      </c>
      <c r="P4244">
        <v>213059</v>
      </c>
      <c r="Q4244">
        <v>212756</v>
      </c>
      <c r="R4244">
        <v>212263</v>
      </c>
      <c r="S4244">
        <v>230641</v>
      </c>
      <c r="T4244">
        <v>230070</v>
      </c>
      <c r="U4244">
        <v>229905</v>
      </c>
      <c r="V4244" s="1" t="s">
        <v>3577</v>
      </c>
      <c r="W4244" s="1" t="s">
        <v>2717</v>
      </c>
      <c r="X4244" s="5" t="s">
        <v>2816</v>
      </c>
      <c r="Y4244" s="5" t="s">
        <v>2719</v>
      </c>
      <c r="Z4244" s="5" t="s">
        <v>2847</v>
      </c>
      <c r="AA4244" s="5"/>
    </row>
    <row r="4245" spans="1:27" ht="12" customHeight="1" x14ac:dyDescent="0.15">
      <c r="A4245" s="1" t="s">
        <v>1116</v>
      </c>
      <c r="B4245" s="1" t="s">
        <v>8</v>
      </c>
      <c r="C4245" s="1" t="s">
        <v>9</v>
      </c>
      <c r="D4245" s="1" t="s">
        <v>2491</v>
      </c>
      <c r="E4245" s="1" t="s">
        <v>10</v>
      </c>
      <c r="F4245" s="1" t="s">
        <v>1117</v>
      </c>
      <c r="G4245" s="1" t="s">
        <v>234</v>
      </c>
      <c r="H4245" s="1" t="s">
        <v>235</v>
      </c>
      <c r="I4245">
        <v>52</v>
      </c>
      <c r="J4245">
        <v>45</v>
      </c>
      <c r="K4245">
        <v>48</v>
      </c>
      <c r="L4245">
        <v>55</v>
      </c>
      <c r="M4245">
        <v>53</v>
      </c>
      <c r="N4245">
        <v>50</v>
      </c>
      <c r="O4245">
        <v>35</v>
      </c>
      <c r="P4245">
        <v>40</v>
      </c>
      <c r="Q4245">
        <v>46</v>
      </c>
      <c r="R4245">
        <v>54</v>
      </c>
      <c r="S4245">
        <v>39</v>
      </c>
      <c r="T4245">
        <v>54</v>
      </c>
      <c r="U4245">
        <v>63</v>
      </c>
      <c r="V4245" s="1" t="s">
        <v>3592</v>
      </c>
      <c r="W4245" s="1" t="s">
        <v>2551</v>
      </c>
      <c r="X4245" s="5" t="s">
        <v>3593</v>
      </c>
      <c r="Y4245" s="5" t="s">
        <v>2553</v>
      </c>
      <c r="Z4245" s="5" t="s">
        <v>2734</v>
      </c>
      <c r="AA4245" s="5"/>
    </row>
    <row r="4246" spans="1:27" ht="12" customHeight="1" x14ac:dyDescent="0.15">
      <c r="A4246" s="1" t="s">
        <v>1116</v>
      </c>
      <c r="B4246" s="1" t="s">
        <v>8</v>
      </c>
      <c r="C4246" s="1" t="s">
        <v>15</v>
      </c>
      <c r="D4246" s="1" t="s">
        <v>2491</v>
      </c>
      <c r="E4246" s="1" t="s">
        <v>10</v>
      </c>
      <c r="F4246" s="1" t="s">
        <v>1117</v>
      </c>
      <c r="G4246" s="1" t="s">
        <v>304</v>
      </c>
      <c r="H4246" s="1" t="s">
        <v>305</v>
      </c>
      <c r="I4246">
        <v>355642</v>
      </c>
      <c r="J4246">
        <v>240935</v>
      </c>
      <c r="K4246">
        <v>252772</v>
      </c>
      <c r="L4246">
        <v>347466</v>
      </c>
      <c r="M4246">
        <v>319985</v>
      </c>
      <c r="N4246">
        <v>385157</v>
      </c>
      <c r="O4246">
        <v>214245</v>
      </c>
      <c r="P4246">
        <v>260728</v>
      </c>
      <c r="Q4246">
        <v>334507</v>
      </c>
      <c r="R4246">
        <v>326294</v>
      </c>
      <c r="S4246">
        <v>266023</v>
      </c>
      <c r="T4246">
        <v>365029</v>
      </c>
      <c r="U4246">
        <v>404610</v>
      </c>
      <c r="V4246" s="1" t="s">
        <v>3592</v>
      </c>
      <c r="W4246" s="1" t="s">
        <v>2551</v>
      </c>
      <c r="X4246" s="5" t="s">
        <v>3593</v>
      </c>
      <c r="Y4246" s="5" t="s">
        <v>2787</v>
      </c>
      <c r="Z4246" s="5" t="s">
        <v>305</v>
      </c>
      <c r="AA4246" s="5"/>
    </row>
    <row r="4247" spans="1:27" ht="12" customHeight="1" x14ac:dyDescent="0.15">
      <c r="A4247" s="1" t="s">
        <v>1116</v>
      </c>
      <c r="B4247" s="1" t="s">
        <v>8</v>
      </c>
      <c r="C4247" s="1" t="s">
        <v>17</v>
      </c>
      <c r="D4247" s="1" t="s">
        <v>2491</v>
      </c>
      <c r="E4247" s="1" t="s">
        <v>10</v>
      </c>
      <c r="F4247" s="1" t="s">
        <v>1117</v>
      </c>
      <c r="G4247" s="1" t="s">
        <v>238</v>
      </c>
      <c r="H4247" s="1" t="s">
        <v>239</v>
      </c>
      <c r="I4247">
        <v>4826</v>
      </c>
      <c r="J4247">
        <v>3950</v>
      </c>
      <c r="K4247">
        <v>4713</v>
      </c>
      <c r="L4247">
        <v>6076</v>
      </c>
      <c r="M4247">
        <v>5379</v>
      </c>
      <c r="N4247">
        <v>5998</v>
      </c>
      <c r="O4247">
        <v>4224</v>
      </c>
      <c r="P4247">
        <v>6007</v>
      </c>
      <c r="Q4247">
        <v>5575</v>
      </c>
      <c r="R4247">
        <v>6433</v>
      </c>
      <c r="S4247">
        <v>4883</v>
      </c>
      <c r="T4247">
        <v>7446</v>
      </c>
      <c r="U4247">
        <v>6910</v>
      </c>
      <c r="V4247" s="1" t="s">
        <v>3592</v>
      </c>
      <c r="W4247" s="1" t="s">
        <v>2551</v>
      </c>
      <c r="X4247" s="5" t="s">
        <v>3593</v>
      </c>
      <c r="Y4247" s="5" t="s">
        <v>2737</v>
      </c>
      <c r="Z4247" s="5" t="s">
        <v>2738</v>
      </c>
      <c r="AA4247" s="5"/>
    </row>
    <row r="4248" spans="1:27" ht="12" customHeight="1" x14ac:dyDescent="0.15">
      <c r="A4248" s="1" t="s">
        <v>1116</v>
      </c>
      <c r="B4248" s="1" t="s">
        <v>25</v>
      </c>
      <c r="C4248" s="1" t="s">
        <v>9</v>
      </c>
      <c r="D4248" s="1" t="s">
        <v>2491</v>
      </c>
      <c r="E4248" s="1" t="s">
        <v>10</v>
      </c>
      <c r="F4248" s="1" t="s">
        <v>5049</v>
      </c>
      <c r="G4248" s="1" t="s">
        <v>234</v>
      </c>
      <c r="H4248" s="1" t="s">
        <v>235</v>
      </c>
      <c r="I4248">
        <v>806</v>
      </c>
      <c r="J4248">
        <v>439</v>
      </c>
      <c r="K4248">
        <v>496</v>
      </c>
      <c r="L4248">
        <v>666</v>
      </c>
      <c r="M4248">
        <v>665</v>
      </c>
      <c r="N4248">
        <v>665</v>
      </c>
      <c r="O4248">
        <v>913</v>
      </c>
      <c r="P4248">
        <v>465</v>
      </c>
      <c r="Q4248">
        <v>599</v>
      </c>
      <c r="R4248">
        <v>724</v>
      </c>
      <c r="S4248">
        <v>453</v>
      </c>
      <c r="T4248">
        <v>607</v>
      </c>
      <c r="U4248">
        <v>914</v>
      </c>
      <c r="V4248" s="1" t="s">
        <v>3592</v>
      </c>
      <c r="W4248" s="1" t="s">
        <v>2551</v>
      </c>
      <c r="X4248" s="5" t="s">
        <v>5065</v>
      </c>
      <c r="Y4248" s="5" t="s">
        <v>2553</v>
      </c>
      <c r="Z4248" s="5" t="s">
        <v>2734</v>
      </c>
      <c r="AA4248" s="5"/>
    </row>
    <row r="4249" spans="1:27" ht="12" customHeight="1" x14ac:dyDescent="0.15">
      <c r="A4249" s="1" t="s">
        <v>1116</v>
      </c>
      <c r="B4249" s="1" t="s">
        <v>25</v>
      </c>
      <c r="C4249" s="1" t="s">
        <v>15</v>
      </c>
      <c r="D4249" s="1" t="s">
        <v>2491</v>
      </c>
      <c r="E4249" s="1" t="s">
        <v>10</v>
      </c>
      <c r="F4249" s="1" t="s">
        <v>5049</v>
      </c>
      <c r="G4249" s="1" t="s">
        <v>304</v>
      </c>
      <c r="H4249" s="1" t="s">
        <v>305</v>
      </c>
      <c r="I4249">
        <v>5847151</v>
      </c>
      <c r="J4249">
        <v>3076617</v>
      </c>
      <c r="K4249">
        <v>3449039</v>
      </c>
      <c r="L4249">
        <v>4651452</v>
      </c>
      <c r="M4249">
        <v>4274740</v>
      </c>
      <c r="N4249">
        <v>4905574</v>
      </c>
      <c r="O4249">
        <v>6280010</v>
      </c>
      <c r="P4249">
        <v>2913004</v>
      </c>
      <c r="Q4249">
        <v>3973849</v>
      </c>
      <c r="R4249">
        <v>5085267</v>
      </c>
      <c r="S4249">
        <v>2895395</v>
      </c>
      <c r="T4249">
        <v>4031230</v>
      </c>
      <c r="U4249">
        <v>6122086</v>
      </c>
      <c r="V4249" s="1" t="s">
        <v>3592</v>
      </c>
      <c r="W4249" s="1" t="s">
        <v>2551</v>
      </c>
      <c r="X4249" s="5" t="s">
        <v>5065</v>
      </c>
      <c r="Y4249" s="5" t="s">
        <v>2787</v>
      </c>
      <c r="Z4249" s="5" t="s">
        <v>305</v>
      </c>
      <c r="AA4249" s="5"/>
    </row>
    <row r="4250" spans="1:27" ht="12" customHeight="1" x14ac:dyDescent="0.15">
      <c r="A4250" s="1" t="s">
        <v>1116</v>
      </c>
      <c r="B4250" s="1" t="s">
        <v>25</v>
      </c>
      <c r="C4250" s="1" t="s">
        <v>17</v>
      </c>
      <c r="D4250" s="1" t="s">
        <v>2491</v>
      </c>
      <c r="E4250" s="1" t="s">
        <v>10</v>
      </c>
      <c r="F4250" s="1" t="s">
        <v>5049</v>
      </c>
      <c r="G4250" s="1" t="s">
        <v>238</v>
      </c>
      <c r="H4250" s="1" t="s">
        <v>239</v>
      </c>
      <c r="I4250">
        <v>215709</v>
      </c>
      <c r="J4250">
        <v>124048</v>
      </c>
      <c r="K4250">
        <v>131943</v>
      </c>
      <c r="L4250">
        <v>177239</v>
      </c>
      <c r="M4250">
        <v>167874</v>
      </c>
      <c r="N4250">
        <v>186118</v>
      </c>
      <c r="O4250">
        <v>229207</v>
      </c>
      <c r="P4250">
        <v>129981</v>
      </c>
      <c r="Q4250">
        <v>148605</v>
      </c>
      <c r="R4250">
        <v>193709</v>
      </c>
      <c r="S4250">
        <v>104784</v>
      </c>
      <c r="T4250">
        <v>148951</v>
      </c>
      <c r="U4250">
        <v>218760</v>
      </c>
      <c r="V4250" s="1" t="s">
        <v>3592</v>
      </c>
      <c r="W4250" s="1" t="s">
        <v>2551</v>
      </c>
      <c r="X4250" s="5" t="s">
        <v>5065</v>
      </c>
      <c r="Y4250" s="5" t="s">
        <v>2737</v>
      </c>
      <c r="Z4250" s="5" t="s">
        <v>2738</v>
      </c>
      <c r="AA4250" s="5"/>
    </row>
    <row r="4251" spans="1:27" ht="12" customHeight="1" x14ac:dyDescent="0.15">
      <c r="A4251" s="1" t="s">
        <v>1116</v>
      </c>
      <c r="B4251" s="1" t="s">
        <v>27</v>
      </c>
      <c r="C4251" s="1" t="s">
        <v>9</v>
      </c>
      <c r="D4251" s="1" t="s">
        <v>2491</v>
      </c>
      <c r="E4251" s="1" t="s">
        <v>10</v>
      </c>
      <c r="F4251" s="1" t="s">
        <v>1118</v>
      </c>
      <c r="G4251" s="1" t="s">
        <v>234</v>
      </c>
      <c r="H4251" s="1" t="s">
        <v>235</v>
      </c>
      <c r="I4251">
        <v>443</v>
      </c>
      <c r="J4251">
        <v>437</v>
      </c>
      <c r="K4251">
        <v>378</v>
      </c>
      <c r="L4251">
        <v>424</v>
      </c>
      <c r="M4251">
        <v>332</v>
      </c>
      <c r="N4251">
        <v>334</v>
      </c>
      <c r="O4251">
        <v>425</v>
      </c>
      <c r="P4251">
        <v>394</v>
      </c>
      <c r="Q4251">
        <v>253</v>
      </c>
      <c r="R4251">
        <v>328</v>
      </c>
      <c r="S4251">
        <v>180</v>
      </c>
      <c r="T4251">
        <v>216</v>
      </c>
      <c r="U4251">
        <v>242</v>
      </c>
      <c r="V4251" s="1" t="s">
        <v>3592</v>
      </c>
      <c r="W4251" s="1" t="s">
        <v>2551</v>
      </c>
      <c r="X4251" s="5" t="s">
        <v>3594</v>
      </c>
      <c r="Y4251" s="5" t="s">
        <v>2553</v>
      </c>
      <c r="Z4251" s="5" t="s">
        <v>2734</v>
      </c>
      <c r="AA4251" s="5"/>
    </row>
    <row r="4252" spans="1:27" ht="12" customHeight="1" x14ac:dyDescent="0.15">
      <c r="A4252" s="1" t="s">
        <v>1116</v>
      </c>
      <c r="B4252" s="1" t="s">
        <v>27</v>
      </c>
      <c r="C4252" s="1" t="s">
        <v>15</v>
      </c>
      <c r="D4252" s="1" t="s">
        <v>2491</v>
      </c>
      <c r="E4252" s="1" t="s">
        <v>10</v>
      </c>
      <c r="F4252" s="1" t="s">
        <v>1118</v>
      </c>
      <c r="G4252" s="1" t="s">
        <v>304</v>
      </c>
      <c r="H4252" s="1" t="s">
        <v>305</v>
      </c>
      <c r="I4252">
        <v>684035</v>
      </c>
      <c r="J4252">
        <v>605590</v>
      </c>
      <c r="K4252">
        <v>637504</v>
      </c>
      <c r="L4252">
        <v>645129</v>
      </c>
      <c r="M4252">
        <v>546390</v>
      </c>
      <c r="N4252">
        <v>587163</v>
      </c>
      <c r="O4252">
        <v>566894</v>
      </c>
      <c r="P4252">
        <v>631249</v>
      </c>
      <c r="Q4252">
        <v>459970</v>
      </c>
      <c r="R4252">
        <v>480876</v>
      </c>
      <c r="S4252">
        <v>287823</v>
      </c>
      <c r="T4252">
        <v>414191</v>
      </c>
      <c r="U4252">
        <v>385223</v>
      </c>
      <c r="V4252" s="1" t="s">
        <v>3592</v>
      </c>
      <c r="W4252" s="1" t="s">
        <v>2551</v>
      </c>
      <c r="X4252" s="5" t="s">
        <v>3594</v>
      </c>
      <c r="Y4252" s="5" t="s">
        <v>2787</v>
      </c>
      <c r="Z4252" s="5" t="s">
        <v>305</v>
      </c>
      <c r="AA4252" s="5"/>
    </row>
    <row r="4253" spans="1:27" ht="12" customHeight="1" x14ac:dyDescent="0.15">
      <c r="A4253" s="1" t="s">
        <v>1116</v>
      </c>
      <c r="B4253" s="1" t="s">
        <v>27</v>
      </c>
      <c r="C4253" s="1" t="s">
        <v>17</v>
      </c>
      <c r="D4253" s="1" t="s">
        <v>2491</v>
      </c>
      <c r="E4253" s="1" t="s">
        <v>10</v>
      </c>
      <c r="F4253" s="1" t="s">
        <v>1118</v>
      </c>
      <c r="G4253" s="1" t="s">
        <v>238</v>
      </c>
      <c r="H4253" s="1" t="s">
        <v>239</v>
      </c>
      <c r="I4253">
        <v>13472</v>
      </c>
      <c r="J4253">
        <v>10691</v>
      </c>
      <c r="K4253">
        <v>10240</v>
      </c>
      <c r="L4253">
        <v>11615</v>
      </c>
      <c r="M4253">
        <v>10526</v>
      </c>
      <c r="N4253">
        <v>10644</v>
      </c>
      <c r="O4253">
        <v>10713</v>
      </c>
      <c r="P4253">
        <v>13462</v>
      </c>
      <c r="Q4253">
        <v>9766</v>
      </c>
      <c r="R4253">
        <v>10445</v>
      </c>
      <c r="S4253">
        <v>7258</v>
      </c>
      <c r="T4253">
        <v>7854</v>
      </c>
      <c r="U4253">
        <v>8645</v>
      </c>
      <c r="V4253" s="1" t="s">
        <v>3592</v>
      </c>
      <c r="W4253" s="1" t="s">
        <v>2551</v>
      </c>
      <c r="X4253" s="5" t="s">
        <v>3594</v>
      </c>
      <c r="Y4253" s="5" t="s">
        <v>2737</v>
      </c>
      <c r="Z4253" s="5" t="s">
        <v>2738</v>
      </c>
      <c r="AA4253" s="5"/>
    </row>
    <row r="4254" spans="1:27" ht="12" customHeight="1" x14ac:dyDescent="0.15">
      <c r="A4254" s="1" t="s">
        <v>1116</v>
      </c>
      <c r="B4254" s="1" t="s">
        <v>29</v>
      </c>
      <c r="C4254" s="1" t="s">
        <v>9</v>
      </c>
      <c r="D4254" s="1" t="s">
        <v>2491</v>
      </c>
      <c r="E4254" s="1" t="s">
        <v>10</v>
      </c>
      <c r="F4254" s="1" t="s">
        <v>1119</v>
      </c>
      <c r="G4254" s="1" t="s">
        <v>234</v>
      </c>
      <c r="H4254" s="1" t="s">
        <v>235</v>
      </c>
      <c r="I4254">
        <v>3867</v>
      </c>
      <c r="J4254">
        <v>2592</v>
      </c>
      <c r="K4254">
        <v>2429</v>
      </c>
      <c r="L4254">
        <v>3379</v>
      </c>
      <c r="M4254">
        <v>2868</v>
      </c>
      <c r="N4254">
        <v>3574</v>
      </c>
      <c r="O4254">
        <v>4277</v>
      </c>
      <c r="P4254">
        <v>2725</v>
      </c>
      <c r="Q4254">
        <v>2701</v>
      </c>
      <c r="R4254">
        <v>2592</v>
      </c>
      <c r="S4254">
        <v>2070</v>
      </c>
      <c r="T4254">
        <v>2327</v>
      </c>
      <c r="U4254">
        <v>3644</v>
      </c>
      <c r="V4254" s="1" t="s">
        <v>3592</v>
      </c>
      <c r="W4254" s="1" t="s">
        <v>2551</v>
      </c>
      <c r="X4254" s="5" t="s">
        <v>3595</v>
      </c>
      <c r="Y4254" s="5" t="s">
        <v>2553</v>
      </c>
      <c r="Z4254" s="5" t="s">
        <v>2734</v>
      </c>
      <c r="AA4254" s="5"/>
    </row>
    <row r="4255" spans="1:27" ht="12" customHeight="1" x14ac:dyDescent="0.15">
      <c r="A4255" s="1" t="s">
        <v>1116</v>
      </c>
      <c r="B4255" s="1" t="s">
        <v>29</v>
      </c>
      <c r="C4255" s="1" t="s">
        <v>15</v>
      </c>
      <c r="D4255" s="1" t="s">
        <v>2491</v>
      </c>
      <c r="E4255" s="1" t="s">
        <v>10</v>
      </c>
      <c r="F4255" s="1" t="s">
        <v>1119</v>
      </c>
      <c r="G4255" s="1" t="s">
        <v>304</v>
      </c>
      <c r="H4255" s="1" t="s">
        <v>305</v>
      </c>
      <c r="I4255">
        <v>3001056</v>
      </c>
      <c r="J4255">
        <v>2104261</v>
      </c>
      <c r="K4255">
        <v>2054091</v>
      </c>
      <c r="L4255">
        <v>2693073</v>
      </c>
      <c r="M4255">
        <v>2365450</v>
      </c>
      <c r="N4255">
        <v>2690626</v>
      </c>
      <c r="O4255">
        <v>3182370</v>
      </c>
      <c r="P4255">
        <v>2403843</v>
      </c>
      <c r="Q4255">
        <v>2371163</v>
      </c>
      <c r="R4255">
        <v>2269270</v>
      </c>
      <c r="S4255">
        <v>1834429</v>
      </c>
      <c r="T4255">
        <v>1950683</v>
      </c>
      <c r="U4255">
        <v>2816270</v>
      </c>
      <c r="V4255" s="1" t="s">
        <v>3592</v>
      </c>
      <c r="W4255" s="1" t="s">
        <v>2551</v>
      </c>
      <c r="X4255" s="5" t="s">
        <v>3595</v>
      </c>
      <c r="Y4255" s="5" t="s">
        <v>2787</v>
      </c>
      <c r="Z4255" s="5" t="s">
        <v>305</v>
      </c>
      <c r="AA4255" s="5"/>
    </row>
    <row r="4256" spans="1:27" ht="12" customHeight="1" x14ac:dyDescent="0.15">
      <c r="A4256" s="1" t="s">
        <v>1116</v>
      </c>
      <c r="B4256" s="1" t="s">
        <v>29</v>
      </c>
      <c r="C4256" s="1" t="s">
        <v>17</v>
      </c>
      <c r="D4256" s="1" t="s">
        <v>2491</v>
      </c>
      <c r="E4256" s="1" t="s">
        <v>10</v>
      </c>
      <c r="F4256" s="1" t="s">
        <v>1119</v>
      </c>
      <c r="G4256" s="1" t="s">
        <v>238</v>
      </c>
      <c r="H4256" s="1" t="s">
        <v>239</v>
      </c>
      <c r="I4256">
        <v>41858</v>
      </c>
      <c r="J4256">
        <v>31814</v>
      </c>
      <c r="K4256">
        <v>38200</v>
      </c>
      <c r="L4256">
        <v>51276</v>
      </c>
      <c r="M4256">
        <v>36581</v>
      </c>
      <c r="N4256">
        <v>50844</v>
      </c>
      <c r="O4256">
        <v>50649</v>
      </c>
      <c r="P4256">
        <v>41800</v>
      </c>
      <c r="Q4256">
        <v>39314</v>
      </c>
      <c r="R4256">
        <v>42120</v>
      </c>
      <c r="S4256">
        <v>34153</v>
      </c>
      <c r="T4256">
        <v>35400</v>
      </c>
      <c r="U4256">
        <v>62302</v>
      </c>
      <c r="V4256" s="1" t="s">
        <v>3592</v>
      </c>
      <c r="W4256" s="1" t="s">
        <v>2551</v>
      </c>
      <c r="X4256" s="5" t="s">
        <v>3595</v>
      </c>
      <c r="Y4256" s="5" t="s">
        <v>2737</v>
      </c>
      <c r="Z4256" s="5" t="s">
        <v>2738</v>
      </c>
      <c r="AA4256" s="5"/>
    </row>
    <row r="4257" spans="1:27" ht="12" customHeight="1" x14ac:dyDescent="0.15">
      <c r="A4257" s="1" t="s">
        <v>1116</v>
      </c>
      <c r="B4257" s="1" t="s">
        <v>31</v>
      </c>
      <c r="C4257" s="1" t="s">
        <v>9</v>
      </c>
      <c r="D4257" s="1" t="s">
        <v>2491</v>
      </c>
      <c r="E4257" s="1" t="s">
        <v>10</v>
      </c>
      <c r="F4257" s="1" t="s">
        <v>5050</v>
      </c>
      <c r="G4257" s="1" t="s">
        <v>234</v>
      </c>
      <c r="H4257" s="1" t="s">
        <v>235</v>
      </c>
      <c r="I4257">
        <v>63</v>
      </c>
      <c r="J4257">
        <v>29</v>
      </c>
      <c r="K4257">
        <v>31</v>
      </c>
      <c r="L4257">
        <v>44</v>
      </c>
      <c r="M4257">
        <v>37</v>
      </c>
      <c r="N4257">
        <v>45</v>
      </c>
      <c r="O4257">
        <v>64</v>
      </c>
      <c r="P4257">
        <v>40</v>
      </c>
      <c r="Q4257">
        <v>25</v>
      </c>
      <c r="R4257">
        <v>33</v>
      </c>
      <c r="S4257">
        <v>29</v>
      </c>
      <c r="T4257">
        <v>33</v>
      </c>
      <c r="U4257">
        <v>54</v>
      </c>
      <c r="V4257" s="1" t="s">
        <v>3592</v>
      </c>
      <c r="W4257" s="1" t="s">
        <v>2551</v>
      </c>
      <c r="X4257" s="5" t="s">
        <v>5066</v>
      </c>
      <c r="Y4257" s="5" t="s">
        <v>2553</v>
      </c>
      <c r="Z4257" s="5" t="s">
        <v>2734</v>
      </c>
      <c r="AA4257" s="5"/>
    </row>
    <row r="4258" spans="1:27" ht="12" customHeight="1" x14ac:dyDescent="0.15">
      <c r="A4258" s="1" t="s">
        <v>1116</v>
      </c>
      <c r="B4258" s="1" t="s">
        <v>31</v>
      </c>
      <c r="C4258" s="1" t="s">
        <v>15</v>
      </c>
      <c r="D4258" s="1" t="s">
        <v>2491</v>
      </c>
      <c r="E4258" s="1" t="s">
        <v>10</v>
      </c>
      <c r="F4258" s="1" t="s">
        <v>5050</v>
      </c>
      <c r="G4258" s="1" t="s">
        <v>304</v>
      </c>
      <c r="H4258" s="1" t="s">
        <v>305</v>
      </c>
      <c r="I4258">
        <v>5201996</v>
      </c>
      <c r="J4258">
        <v>1377786</v>
      </c>
      <c r="K4258">
        <v>1969636</v>
      </c>
      <c r="L4258">
        <v>1901539</v>
      </c>
      <c r="M4258">
        <v>3009932</v>
      </c>
      <c r="N4258">
        <v>3412899</v>
      </c>
      <c r="O4258">
        <v>4149435</v>
      </c>
      <c r="P4258">
        <v>1357109</v>
      </c>
      <c r="Q4258">
        <v>661281</v>
      </c>
      <c r="R4258">
        <v>1374912</v>
      </c>
      <c r="S4258">
        <v>944824</v>
      </c>
      <c r="T4258">
        <v>1401363</v>
      </c>
      <c r="U4258">
        <v>3798273</v>
      </c>
      <c r="V4258" s="1" t="s">
        <v>3592</v>
      </c>
      <c r="W4258" s="1" t="s">
        <v>2551</v>
      </c>
      <c r="X4258" s="5" t="s">
        <v>5066</v>
      </c>
      <c r="Y4258" s="5" t="s">
        <v>2787</v>
      </c>
      <c r="Z4258" s="5" t="s">
        <v>305</v>
      </c>
      <c r="AA4258" s="5"/>
    </row>
    <row r="4259" spans="1:27" ht="12" customHeight="1" x14ac:dyDescent="0.15">
      <c r="A4259" s="1" t="s">
        <v>1116</v>
      </c>
      <c r="B4259" s="1" t="s">
        <v>31</v>
      </c>
      <c r="C4259" s="1" t="s">
        <v>17</v>
      </c>
      <c r="D4259" s="1" t="s">
        <v>2491</v>
      </c>
      <c r="E4259" s="1" t="s">
        <v>10</v>
      </c>
      <c r="F4259" s="1" t="s">
        <v>5050</v>
      </c>
      <c r="G4259" s="1" t="s">
        <v>238</v>
      </c>
      <c r="H4259" s="1" t="s">
        <v>239</v>
      </c>
      <c r="I4259">
        <v>21553</v>
      </c>
      <c r="J4259">
        <v>12845</v>
      </c>
      <c r="K4259">
        <v>14243</v>
      </c>
      <c r="L4259">
        <v>25280</v>
      </c>
      <c r="M4259">
        <v>21131</v>
      </c>
      <c r="N4259">
        <v>30981</v>
      </c>
      <c r="O4259">
        <v>34021</v>
      </c>
      <c r="P4259">
        <v>14348</v>
      </c>
      <c r="Q4259">
        <v>7958</v>
      </c>
      <c r="R4259">
        <v>10966</v>
      </c>
      <c r="S4259">
        <v>9460</v>
      </c>
      <c r="T4259">
        <v>9913</v>
      </c>
      <c r="U4259">
        <v>29019</v>
      </c>
      <c r="V4259" s="1" t="s">
        <v>3592</v>
      </c>
      <c r="W4259" s="1" t="s">
        <v>2551</v>
      </c>
      <c r="X4259" s="5" t="s">
        <v>5066</v>
      </c>
      <c r="Y4259" s="5" t="s">
        <v>2737</v>
      </c>
      <c r="Z4259" s="5" t="s">
        <v>2738</v>
      </c>
      <c r="AA4259" s="5"/>
    </row>
    <row r="4260" spans="1:27" ht="12" customHeight="1" x14ac:dyDescent="0.15">
      <c r="A4260" s="1" t="s">
        <v>1116</v>
      </c>
      <c r="B4260" s="1" t="s">
        <v>212</v>
      </c>
      <c r="C4260" s="1" t="s">
        <v>9</v>
      </c>
      <c r="D4260" s="1" t="s">
        <v>2491</v>
      </c>
      <c r="E4260" s="1" t="s">
        <v>213</v>
      </c>
      <c r="F4260" s="1" t="s">
        <v>284</v>
      </c>
      <c r="G4260" s="1" t="s">
        <v>215</v>
      </c>
      <c r="H4260" s="1" t="s">
        <v>216</v>
      </c>
      <c r="I4260">
        <v>22609</v>
      </c>
      <c r="J4260">
        <v>22778</v>
      </c>
      <c r="K4260">
        <v>22943</v>
      </c>
      <c r="L4260">
        <v>23048</v>
      </c>
      <c r="M4260">
        <v>23245</v>
      </c>
      <c r="N4260">
        <v>22953</v>
      </c>
      <c r="O4260">
        <v>22904</v>
      </c>
      <c r="P4260">
        <v>22955</v>
      </c>
      <c r="Q4260">
        <v>23016</v>
      </c>
      <c r="R4260">
        <v>23070</v>
      </c>
      <c r="S4260">
        <v>23973</v>
      </c>
      <c r="T4260">
        <v>24008</v>
      </c>
      <c r="U4260">
        <v>24063</v>
      </c>
      <c r="V4260" s="1" t="s">
        <v>3592</v>
      </c>
      <c r="W4260" s="1" t="s">
        <v>2717</v>
      </c>
      <c r="X4260" s="5" t="s">
        <v>3044</v>
      </c>
      <c r="Y4260" s="5" t="s">
        <v>2719</v>
      </c>
      <c r="Z4260" s="5" t="s">
        <v>2720</v>
      </c>
      <c r="AA4260" s="5"/>
    </row>
    <row r="4261" spans="1:27" ht="12" customHeight="1" x14ac:dyDescent="0.15">
      <c r="A4261" s="1" t="s">
        <v>1116</v>
      </c>
      <c r="B4261" s="1" t="s">
        <v>285</v>
      </c>
      <c r="C4261" s="1" t="s">
        <v>9</v>
      </c>
      <c r="D4261" s="1" t="s">
        <v>2491</v>
      </c>
      <c r="E4261" s="1" t="s">
        <v>213</v>
      </c>
      <c r="F4261" s="1" t="s">
        <v>286</v>
      </c>
      <c r="G4261" s="1" t="s">
        <v>215</v>
      </c>
      <c r="H4261" s="1" t="s">
        <v>216</v>
      </c>
      <c r="I4261">
        <v>43232</v>
      </c>
      <c r="J4261">
        <v>43860</v>
      </c>
      <c r="K4261">
        <v>44022</v>
      </c>
      <c r="L4261">
        <v>43798</v>
      </c>
      <c r="M4261">
        <v>44093</v>
      </c>
      <c r="N4261">
        <v>43769</v>
      </c>
      <c r="O4261">
        <v>43613</v>
      </c>
      <c r="P4261">
        <v>43740</v>
      </c>
      <c r="Q4261">
        <v>43892</v>
      </c>
      <c r="R4261">
        <v>43964</v>
      </c>
      <c r="S4261">
        <v>43373</v>
      </c>
      <c r="T4261">
        <v>43450</v>
      </c>
      <c r="U4261">
        <v>43506</v>
      </c>
      <c r="V4261" s="1" t="s">
        <v>3592</v>
      </c>
      <c r="W4261" s="1" t="s">
        <v>2717</v>
      </c>
      <c r="X4261" s="5" t="s">
        <v>2816</v>
      </c>
      <c r="Y4261" s="5" t="s">
        <v>2719</v>
      </c>
      <c r="Z4261" s="5" t="s">
        <v>2720</v>
      </c>
      <c r="AA4261" s="5"/>
    </row>
    <row r="4262" spans="1:27" ht="12" customHeight="1" x14ac:dyDescent="0.15">
      <c r="A4262" s="1" t="s">
        <v>1120</v>
      </c>
      <c r="B4262" s="1" t="s">
        <v>8</v>
      </c>
      <c r="C4262" s="1" t="s">
        <v>9</v>
      </c>
      <c r="D4262" s="1" t="s">
        <v>2492</v>
      </c>
      <c r="E4262" s="1" t="s">
        <v>10</v>
      </c>
      <c r="F4262" s="1" t="s">
        <v>5324</v>
      </c>
      <c r="G4262" s="1" t="s">
        <v>12</v>
      </c>
      <c r="H4262" s="1" t="s">
        <v>13</v>
      </c>
      <c r="I4262">
        <v>14393</v>
      </c>
      <c r="J4262">
        <v>11971</v>
      </c>
      <c r="K4262">
        <v>13825</v>
      </c>
      <c r="L4262">
        <v>12172</v>
      </c>
      <c r="M4262">
        <v>12916</v>
      </c>
      <c r="N4262">
        <v>13684</v>
      </c>
      <c r="O4262">
        <v>13329</v>
      </c>
      <c r="P4262">
        <v>11496</v>
      </c>
      <c r="Q4262">
        <v>8691</v>
      </c>
      <c r="R4262">
        <v>12374</v>
      </c>
      <c r="S4262">
        <v>14789</v>
      </c>
      <c r="T4262">
        <v>13425</v>
      </c>
      <c r="U4262">
        <v>15186</v>
      </c>
      <c r="V4262" s="1" t="s">
        <v>3596</v>
      </c>
      <c r="W4262" s="1" t="s">
        <v>2551</v>
      </c>
      <c r="X4262" s="1" t="s">
        <v>5334</v>
      </c>
      <c r="Y4262" s="1" t="s">
        <v>2553</v>
      </c>
      <c r="Z4262" s="1" t="s">
        <v>13</v>
      </c>
    </row>
    <row r="4263" spans="1:27" ht="12" customHeight="1" x14ac:dyDescent="0.15">
      <c r="A4263" s="1" t="s">
        <v>1120</v>
      </c>
      <c r="B4263" s="1" t="s">
        <v>8</v>
      </c>
      <c r="C4263" s="1" t="s">
        <v>15</v>
      </c>
      <c r="D4263" s="1" t="s">
        <v>2492</v>
      </c>
      <c r="E4263" s="1" t="s">
        <v>10</v>
      </c>
      <c r="F4263" s="1" t="s">
        <v>5324</v>
      </c>
      <c r="G4263" s="1" t="s">
        <v>16</v>
      </c>
      <c r="H4263" s="1" t="s">
        <v>13</v>
      </c>
      <c r="I4263">
        <v>1585</v>
      </c>
      <c r="J4263">
        <v>1586</v>
      </c>
      <c r="K4263">
        <v>971</v>
      </c>
      <c r="L4263">
        <v>1333</v>
      </c>
      <c r="M4263">
        <v>1021</v>
      </c>
      <c r="N4263">
        <v>1324</v>
      </c>
      <c r="O4263">
        <v>924</v>
      </c>
      <c r="P4263">
        <v>916</v>
      </c>
      <c r="Q4263">
        <v>766</v>
      </c>
      <c r="R4263">
        <v>856</v>
      </c>
      <c r="S4263">
        <v>807</v>
      </c>
      <c r="T4263">
        <v>809</v>
      </c>
      <c r="U4263">
        <v>996</v>
      </c>
      <c r="V4263" s="1" t="s">
        <v>3596</v>
      </c>
      <c r="W4263" s="1" t="s">
        <v>2551</v>
      </c>
      <c r="X4263" s="1" t="s">
        <v>5334</v>
      </c>
      <c r="Y4263" s="1" t="s">
        <v>2561</v>
      </c>
      <c r="Z4263" s="1" t="s">
        <v>13</v>
      </c>
    </row>
    <row r="4264" spans="1:27" ht="12" customHeight="1" x14ac:dyDescent="0.15">
      <c r="A4264" s="1" t="s">
        <v>1120</v>
      </c>
      <c r="B4264" s="1" t="s">
        <v>8</v>
      </c>
      <c r="C4264" s="1" t="s">
        <v>17</v>
      </c>
      <c r="D4264" s="1" t="s">
        <v>2492</v>
      </c>
      <c r="E4264" s="1" t="s">
        <v>10</v>
      </c>
      <c r="F4264" s="1" t="s">
        <v>5324</v>
      </c>
      <c r="G4264" s="1" t="s">
        <v>20</v>
      </c>
      <c r="H4264" s="1" t="s">
        <v>13</v>
      </c>
      <c r="I4264">
        <v>13665</v>
      </c>
      <c r="J4264">
        <v>12856</v>
      </c>
      <c r="K4264">
        <v>11910</v>
      </c>
      <c r="L4264">
        <v>13136</v>
      </c>
      <c r="M4264">
        <v>11748</v>
      </c>
      <c r="N4264">
        <v>13006</v>
      </c>
      <c r="O4264">
        <v>14439</v>
      </c>
      <c r="P4264">
        <v>13579</v>
      </c>
      <c r="Q4264">
        <v>11506</v>
      </c>
      <c r="R4264">
        <v>12227</v>
      </c>
      <c r="S4264">
        <v>11621</v>
      </c>
      <c r="T4264">
        <v>13724</v>
      </c>
      <c r="U4264">
        <v>13373</v>
      </c>
      <c r="V4264" s="1" t="s">
        <v>3596</v>
      </c>
      <c r="W4264" s="1" t="s">
        <v>2551</v>
      </c>
      <c r="X4264" s="1" t="s">
        <v>5334</v>
      </c>
      <c r="Y4264" s="1" t="s">
        <v>2557</v>
      </c>
      <c r="Z4264" s="1" t="s">
        <v>13</v>
      </c>
    </row>
    <row r="4265" spans="1:27" ht="12" customHeight="1" x14ac:dyDescent="0.15">
      <c r="A4265" s="1" t="s">
        <v>1120</v>
      </c>
      <c r="B4265" s="1" t="s">
        <v>8</v>
      </c>
      <c r="C4265" s="1" t="s">
        <v>19</v>
      </c>
      <c r="D4265" s="1" t="s">
        <v>2492</v>
      </c>
      <c r="E4265" s="1" t="s">
        <v>10</v>
      </c>
      <c r="F4265" s="1" t="s">
        <v>5324</v>
      </c>
      <c r="G4265" s="1" t="s">
        <v>22</v>
      </c>
      <c r="H4265" s="1" t="s">
        <v>13</v>
      </c>
      <c r="I4265">
        <v>1802</v>
      </c>
      <c r="J4265">
        <v>1772</v>
      </c>
      <c r="K4265">
        <v>1208</v>
      </c>
      <c r="L4265">
        <v>1515</v>
      </c>
      <c r="M4265">
        <v>1230</v>
      </c>
      <c r="N4265">
        <v>1524</v>
      </c>
      <c r="O4265">
        <v>1133</v>
      </c>
      <c r="P4265">
        <v>1054</v>
      </c>
      <c r="Q4265">
        <v>895</v>
      </c>
      <c r="R4265">
        <v>1036</v>
      </c>
      <c r="S4265">
        <v>998</v>
      </c>
      <c r="T4265">
        <v>927</v>
      </c>
      <c r="U4265">
        <v>1478</v>
      </c>
      <c r="V4265" s="1" t="s">
        <v>3596</v>
      </c>
      <c r="W4265" s="1" t="s">
        <v>2551</v>
      </c>
      <c r="X4265" s="1" t="s">
        <v>5334</v>
      </c>
      <c r="Y4265" s="1" t="s">
        <v>2564</v>
      </c>
      <c r="Z4265" s="1" t="s">
        <v>13</v>
      </c>
    </row>
    <row r="4266" spans="1:27" ht="12" customHeight="1" x14ac:dyDescent="0.15">
      <c r="A4266" s="1" t="s">
        <v>1120</v>
      </c>
      <c r="B4266" s="1" t="s">
        <v>8</v>
      </c>
      <c r="C4266" s="1" t="s">
        <v>21</v>
      </c>
      <c r="D4266" s="1" t="s">
        <v>2492</v>
      </c>
      <c r="E4266" s="1" t="s">
        <v>10</v>
      </c>
      <c r="F4266" s="1" t="s">
        <v>5324</v>
      </c>
      <c r="G4266" s="1" t="s">
        <v>24</v>
      </c>
      <c r="H4266" s="1" t="s">
        <v>13</v>
      </c>
      <c r="I4266">
        <v>27474</v>
      </c>
      <c r="J4266">
        <v>26403</v>
      </c>
      <c r="K4266">
        <v>28082</v>
      </c>
      <c r="L4266">
        <v>26935</v>
      </c>
      <c r="M4266">
        <v>27895</v>
      </c>
      <c r="N4266">
        <v>28372</v>
      </c>
      <c r="O4266">
        <v>27053</v>
      </c>
      <c r="P4266">
        <v>24832</v>
      </c>
      <c r="Q4266">
        <v>21888</v>
      </c>
      <c r="R4266">
        <v>21856</v>
      </c>
      <c r="S4266">
        <v>24835</v>
      </c>
      <c r="T4266">
        <v>24420</v>
      </c>
      <c r="U4266">
        <v>25750</v>
      </c>
      <c r="V4266" s="1" t="s">
        <v>3596</v>
      </c>
      <c r="W4266" s="1" t="s">
        <v>2551</v>
      </c>
      <c r="X4266" s="1" t="s">
        <v>5334</v>
      </c>
      <c r="Y4266" s="1" t="s">
        <v>2559</v>
      </c>
      <c r="Z4266" s="1" t="s">
        <v>13</v>
      </c>
    </row>
    <row r="4267" spans="1:27" ht="12" customHeight="1" x14ac:dyDescent="0.15">
      <c r="A4267" s="1" t="s">
        <v>1120</v>
      </c>
      <c r="B4267" s="7" t="s">
        <v>5243</v>
      </c>
      <c r="C4267" s="1" t="s">
        <v>9</v>
      </c>
      <c r="D4267" s="1" t="s">
        <v>2492</v>
      </c>
      <c r="E4267" s="1" t="s">
        <v>10</v>
      </c>
      <c r="F4267" s="1" t="s">
        <v>1121</v>
      </c>
      <c r="G4267" s="1" t="s">
        <v>12</v>
      </c>
      <c r="H4267" s="1" t="s">
        <v>13</v>
      </c>
      <c r="I4267">
        <v>6394</v>
      </c>
      <c r="J4267">
        <v>5848</v>
      </c>
      <c r="K4267">
        <v>6387</v>
      </c>
      <c r="L4267">
        <v>4819</v>
      </c>
      <c r="M4267">
        <v>6064</v>
      </c>
      <c r="N4267">
        <v>6706</v>
      </c>
      <c r="O4267">
        <v>6388</v>
      </c>
      <c r="P4267">
        <v>4778</v>
      </c>
      <c r="Q4267">
        <v>5727</v>
      </c>
      <c r="R4267">
        <v>6328</v>
      </c>
      <c r="S4267">
        <v>6614</v>
      </c>
      <c r="T4267">
        <v>5930</v>
      </c>
      <c r="U4267">
        <v>6236</v>
      </c>
      <c r="V4267" s="1" t="s">
        <v>3596</v>
      </c>
      <c r="W4267" s="1" t="s">
        <v>2551</v>
      </c>
      <c r="X4267" s="5" t="s">
        <v>3597</v>
      </c>
      <c r="Y4267" s="5" t="s">
        <v>2553</v>
      </c>
      <c r="Z4267" s="5" t="s">
        <v>13</v>
      </c>
      <c r="AA4267" s="5"/>
    </row>
    <row r="4268" spans="1:27" ht="12" customHeight="1" x14ac:dyDescent="0.15">
      <c r="A4268" s="1" t="s">
        <v>1120</v>
      </c>
      <c r="B4268" s="7" t="s">
        <v>5243</v>
      </c>
      <c r="C4268" s="1" t="s">
        <v>15</v>
      </c>
      <c r="D4268" s="1" t="s">
        <v>2492</v>
      </c>
      <c r="E4268" s="1" t="s">
        <v>10</v>
      </c>
      <c r="F4268" s="1" t="s">
        <v>1121</v>
      </c>
      <c r="G4268" s="1" t="s">
        <v>16</v>
      </c>
      <c r="H4268" s="1" t="s">
        <v>13</v>
      </c>
      <c r="I4268">
        <v>4320</v>
      </c>
      <c r="J4268">
        <v>3629</v>
      </c>
      <c r="K4268">
        <v>3931</v>
      </c>
      <c r="L4268">
        <v>2760</v>
      </c>
      <c r="M4268">
        <v>3746</v>
      </c>
      <c r="N4268">
        <v>4997</v>
      </c>
      <c r="O4268">
        <v>4036</v>
      </c>
      <c r="P4268">
        <v>2570</v>
      </c>
      <c r="Q4268">
        <v>3224</v>
      </c>
      <c r="R4268">
        <v>4289</v>
      </c>
      <c r="S4268">
        <v>4438</v>
      </c>
      <c r="T4268">
        <v>4084</v>
      </c>
      <c r="U4268">
        <v>4366</v>
      </c>
      <c r="V4268" s="1" t="s">
        <v>3596</v>
      </c>
      <c r="W4268" s="1" t="s">
        <v>2551</v>
      </c>
      <c r="X4268" s="5" t="s">
        <v>3597</v>
      </c>
      <c r="Y4268" s="5" t="s">
        <v>2555</v>
      </c>
      <c r="Z4268" s="5" t="s">
        <v>2582</v>
      </c>
      <c r="AA4268" s="5"/>
    </row>
    <row r="4269" spans="1:27" ht="12" customHeight="1" x14ac:dyDescent="0.15">
      <c r="A4269" s="1" t="s">
        <v>1120</v>
      </c>
      <c r="B4269" s="7" t="s">
        <v>5243</v>
      </c>
      <c r="C4269" s="1" t="s">
        <v>17</v>
      </c>
      <c r="D4269" s="1" t="s">
        <v>2492</v>
      </c>
      <c r="E4269" s="1" t="s">
        <v>10</v>
      </c>
      <c r="F4269" s="1" t="s">
        <v>1121</v>
      </c>
      <c r="G4269" s="1" t="s">
        <v>20</v>
      </c>
      <c r="H4269" s="1" t="s">
        <v>13</v>
      </c>
      <c r="I4269">
        <v>6909</v>
      </c>
      <c r="J4269">
        <v>4053</v>
      </c>
      <c r="K4269">
        <v>4726</v>
      </c>
      <c r="L4269">
        <v>4826</v>
      </c>
      <c r="M4269">
        <v>4625</v>
      </c>
      <c r="N4269">
        <v>5217</v>
      </c>
      <c r="O4269">
        <v>6106</v>
      </c>
      <c r="P4269">
        <v>5244</v>
      </c>
      <c r="Q4269">
        <v>5132</v>
      </c>
      <c r="R4269">
        <v>5198</v>
      </c>
      <c r="S4269">
        <v>4590</v>
      </c>
      <c r="T4269">
        <v>4873</v>
      </c>
      <c r="U4269">
        <v>7071</v>
      </c>
      <c r="V4269" s="1" t="s">
        <v>3596</v>
      </c>
      <c r="W4269" s="1" t="s">
        <v>2551</v>
      </c>
      <c r="X4269" s="5" t="s">
        <v>3597</v>
      </c>
      <c r="Y4269" s="5" t="s">
        <v>2557</v>
      </c>
      <c r="Z4269" s="5" t="s">
        <v>13</v>
      </c>
      <c r="AA4269" s="5"/>
    </row>
    <row r="4270" spans="1:27" ht="12" customHeight="1" x14ac:dyDescent="0.15">
      <c r="A4270" s="1" t="s">
        <v>1120</v>
      </c>
      <c r="B4270" s="7" t="s">
        <v>5243</v>
      </c>
      <c r="C4270" s="1" t="s">
        <v>19</v>
      </c>
      <c r="D4270" s="1" t="s">
        <v>2492</v>
      </c>
      <c r="E4270" s="1" t="s">
        <v>10</v>
      </c>
      <c r="F4270" s="1" t="s">
        <v>1121</v>
      </c>
      <c r="G4270" s="1" t="s">
        <v>22</v>
      </c>
      <c r="H4270" s="1" t="s">
        <v>13</v>
      </c>
      <c r="I4270">
        <v>5222</v>
      </c>
      <c r="J4270">
        <v>4403</v>
      </c>
      <c r="K4270">
        <v>4698</v>
      </c>
      <c r="L4270">
        <v>3477</v>
      </c>
      <c r="M4270">
        <v>4222</v>
      </c>
      <c r="N4270">
        <v>5486</v>
      </c>
      <c r="O4270">
        <v>4876</v>
      </c>
      <c r="P4270">
        <v>3218</v>
      </c>
      <c r="Q4270">
        <v>3844</v>
      </c>
      <c r="R4270">
        <v>5031</v>
      </c>
      <c r="S4270">
        <v>5028</v>
      </c>
      <c r="T4270">
        <v>4666</v>
      </c>
      <c r="U4270">
        <v>5272</v>
      </c>
      <c r="V4270" s="1" t="s">
        <v>3596</v>
      </c>
      <c r="W4270" s="1" t="s">
        <v>2551</v>
      </c>
      <c r="X4270" s="5" t="s">
        <v>3597</v>
      </c>
      <c r="Y4270" s="5" t="s">
        <v>2558</v>
      </c>
      <c r="Z4270" s="5" t="s">
        <v>2582</v>
      </c>
      <c r="AA4270" s="5"/>
    </row>
    <row r="4271" spans="1:27" ht="12" customHeight="1" x14ac:dyDescent="0.15">
      <c r="A4271" s="1" t="s">
        <v>1120</v>
      </c>
      <c r="B4271" s="7" t="s">
        <v>5243</v>
      </c>
      <c r="C4271" s="1" t="s">
        <v>21</v>
      </c>
      <c r="D4271" s="1" t="s">
        <v>2492</v>
      </c>
      <c r="E4271" s="1" t="s">
        <v>10</v>
      </c>
      <c r="F4271" s="1" t="s">
        <v>1121</v>
      </c>
      <c r="G4271" s="1" t="s">
        <v>24</v>
      </c>
      <c r="H4271" s="1" t="s">
        <v>13</v>
      </c>
      <c r="I4271">
        <v>9722</v>
      </c>
      <c r="J4271">
        <v>10743</v>
      </c>
      <c r="K4271">
        <v>11637</v>
      </c>
      <c r="L4271">
        <v>10913</v>
      </c>
      <c r="M4271">
        <v>11875</v>
      </c>
      <c r="N4271">
        <v>12876</v>
      </c>
      <c r="O4271">
        <v>12319</v>
      </c>
      <c r="P4271">
        <v>11205</v>
      </c>
      <c r="Q4271">
        <v>11181</v>
      </c>
      <c r="R4271">
        <v>11571</v>
      </c>
      <c r="S4271">
        <v>13004</v>
      </c>
      <c r="T4271">
        <v>13479</v>
      </c>
      <c r="U4271">
        <v>11738</v>
      </c>
      <c r="V4271" s="1" t="s">
        <v>3596</v>
      </c>
      <c r="W4271" s="1" t="s">
        <v>2551</v>
      </c>
      <c r="X4271" s="5" t="s">
        <v>3597</v>
      </c>
      <c r="Y4271" s="5" t="s">
        <v>2559</v>
      </c>
      <c r="Z4271" s="5" t="s">
        <v>13</v>
      </c>
      <c r="AA4271" s="5"/>
    </row>
    <row r="4272" spans="1:27" ht="12" customHeight="1" x14ac:dyDescent="0.15">
      <c r="A4272" s="1" t="s">
        <v>1120</v>
      </c>
      <c r="B4272" s="1" t="s">
        <v>27</v>
      </c>
      <c r="C4272" s="1" t="s">
        <v>9</v>
      </c>
      <c r="D4272" s="1" t="s">
        <v>2492</v>
      </c>
      <c r="E4272" s="1" t="s">
        <v>10</v>
      </c>
      <c r="F4272" s="1" t="s">
        <v>1122</v>
      </c>
      <c r="G4272" s="1" t="s">
        <v>12</v>
      </c>
      <c r="H4272" s="1" t="s">
        <v>13</v>
      </c>
      <c r="I4272">
        <v>9322</v>
      </c>
      <c r="J4272">
        <v>8961</v>
      </c>
      <c r="K4272">
        <v>8769</v>
      </c>
      <c r="L4272">
        <v>8215</v>
      </c>
      <c r="M4272">
        <v>6951</v>
      </c>
      <c r="N4272">
        <v>7487</v>
      </c>
      <c r="O4272">
        <v>7506</v>
      </c>
      <c r="P4272">
        <v>8794</v>
      </c>
      <c r="Q4272">
        <v>6642</v>
      </c>
      <c r="R4272">
        <v>7545</v>
      </c>
      <c r="S4272">
        <v>7056</v>
      </c>
      <c r="T4272">
        <v>5760</v>
      </c>
      <c r="U4272">
        <v>8297</v>
      </c>
      <c r="V4272" s="1" t="s">
        <v>3596</v>
      </c>
      <c r="W4272" s="1" t="s">
        <v>2551</v>
      </c>
      <c r="X4272" s="5" t="s">
        <v>3598</v>
      </c>
      <c r="Y4272" s="5" t="s">
        <v>2553</v>
      </c>
      <c r="Z4272" s="5" t="s">
        <v>13</v>
      </c>
      <c r="AA4272" s="5"/>
    </row>
    <row r="4273" spans="1:27" ht="12" customHeight="1" x14ac:dyDescent="0.15">
      <c r="A4273" s="1" t="s">
        <v>1120</v>
      </c>
      <c r="B4273" s="1" t="s">
        <v>27</v>
      </c>
      <c r="C4273" s="1" t="s">
        <v>15</v>
      </c>
      <c r="D4273" s="1" t="s">
        <v>2492</v>
      </c>
      <c r="E4273" s="1" t="s">
        <v>10</v>
      </c>
      <c r="F4273" s="1" t="s">
        <v>1122</v>
      </c>
      <c r="G4273" s="1" t="s">
        <v>16</v>
      </c>
      <c r="H4273" s="1" t="s">
        <v>13</v>
      </c>
      <c r="I4273">
        <v>1256</v>
      </c>
      <c r="J4273">
        <v>1383</v>
      </c>
      <c r="K4273">
        <v>1118</v>
      </c>
      <c r="L4273">
        <v>879</v>
      </c>
      <c r="M4273">
        <v>335</v>
      </c>
      <c r="N4273">
        <v>674</v>
      </c>
      <c r="O4273">
        <v>555</v>
      </c>
      <c r="P4273">
        <v>1221</v>
      </c>
      <c r="Q4273">
        <v>1212</v>
      </c>
      <c r="R4273">
        <v>1562</v>
      </c>
      <c r="S4273">
        <v>1214</v>
      </c>
      <c r="T4273">
        <v>1034</v>
      </c>
      <c r="U4273">
        <v>812</v>
      </c>
      <c r="V4273" s="1" t="s">
        <v>3596</v>
      </c>
      <c r="W4273" s="1" t="s">
        <v>2551</v>
      </c>
      <c r="X4273" s="5" t="s">
        <v>3598</v>
      </c>
      <c r="Y4273" s="5" t="s">
        <v>2555</v>
      </c>
      <c r="Z4273" s="5" t="s">
        <v>2582</v>
      </c>
      <c r="AA4273" s="5"/>
    </row>
    <row r="4274" spans="1:27" ht="12" customHeight="1" x14ac:dyDescent="0.15">
      <c r="A4274" s="1" t="s">
        <v>1120</v>
      </c>
      <c r="B4274" s="1" t="s">
        <v>27</v>
      </c>
      <c r="C4274" s="1" t="s">
        <v>17</v>
      </c>
      <c r="D4274" s="1" t="s">
        <v>2492</v>
      </c>
      <c r="E4274" s="1" t="s">
        <v>10</v>
      </c>
      <c r="F4274" s="1" t="s">
        <v>1122</v>
      </c>
      <c r="G4274" s="1" t="s">
        <v>20</v>
      </c>
      <c r="H4274" s="1" t="s">
        <v>13</v>
      </c>
      <c r="I4274">
        <v>9610</v>
      </c>
      <c r="J4274">
        <v>8387</v>
      </c>
      <c r="K4274">
        <v>6169</v>
      </c>
      <c r="L4274">
        <v>9083</v>
      </c>
      <c r="M4274">
        <v>7312</v>
      </c>
      <c r="N4274">
        <v>6364</v>
      </c>
      <c r="O4274">
        <v>5699</v>
      </c>
      <c r="P4274">
        <v>6011</v>
      </c>
      <c r="Q4274">
        <v>5834</v>
      </c>
      <c r="R4274">
        <v>6950</v>
      </c>
      <c r="S4274">
        <v>6025</v>
      </c>
      <c r="T4274">
        <v>6909</v>
      </c>
      <c r="U4274">
        <v>10243</v>
      </c>
      <c r="V4274" s="1" t="s">
        <v>3596</v>
      </c>
      <c r="W4274" s="1" t="s">
        <v>2551</v>
      </c>
      <c r="X4274" s="5" t="s">
        <v>3598</v>
      </c>
      <c r="Y4274" s="5" t="s">
        <v>2557</v>
      </c>
      <c r="Z4274" s="5" t="s">
        <v>13</v>
      </c>
      <c r="AA4274" s="5"/>
    </row>
    <row r="4275" spans="1:27" ht="12" customHeight="1" x14ac:dyDescent="0.15">
      <c r="A4275" s="1" t="s">
        <v>1120</v>
      </c>
      <c r="B4275" s="1" t="s">
        <v>27</v>
      </c>
      <c r="C4275" s="1" t="s">
        <v>19</v>
      </c>
      <c r="D4275" s="1" t="s">
        <v>2492</v>
      </c>
      <c r="E4275" s="1" t="s">
        <v>10</v>
      </c>
      <c r="F4275" s="1" t="s">
        <v>1122</v>
      </c>
      <c r="G4275" s="1" t="s">
        <v>22</v>
      </c>
      <c r="H4275" s="1" t="s">
        <v>13</v>
      </c>
      <c r="I4275">
        <v>1316</v>
      </c>
      <c r="J4275">
        <v>1433</v>
      </c>
      <c r="K4275">
        <v>1167</v>
      </c>
      <c r="L4275">
        <v>921</v>
      </c>
      <c r="M4275">
        <v>397</v>
      </c>
      <c r="N4275">
        <v>696</v>
      </c>
      <c r="O4275">
        <v>604</v>
      </c>
      <c r="P4275">
        <v>1264</v>
      </c>
      <c r="Q4275">
        <v>1248</v>
      </c>
      <c r="R4275">
        <v>1620</v>
      </c>
      <c r="S4275">
        <v>1246</v>
      </c>
      <c r="T4275">
        <v>1071</v>
      </c>
      <c r="U4275">
        <v>875</v>
      </c>
      <c r="V4275" s="1" t="s">
        <v>3596</v>
      </c>
      <c r="W4275" s="1" t="s">
        <v>2551</v>
      </c>
      <c r="X4275" s="5" t="s">
        <v>3598</v>
      </c>
      <c r="Y4275" s="5" t="s">
        <v>2558</v>
      </c>
      <c r="Z4275" s="5" t="s">
        <v>2582</v>
      </c>
      <c r="AA4275" s="5"/>
    </row>
    <row r="4276" spans="1:27" ht="12" customHeight="1" x14ac:dyDescent="0.15">
      <c r="A4276" s="1" t="s">
        <v>1120</v>
      </c>
      <c r="B4276" s="1" t="s">
        <v>27</v>
      </c>
      <c r="C4276" s="1" t="s">
        <v>21</v>
      </c>
      <c r="D4276" s="1" t="s">
        <v>2492</v>
      </c>
      <c r="E4276" s="1" t="s">
        <v>10</v>
      </c>
      <c r="F4276" s="1" t="s">
        <v>1122</v>
      </c>
      <c r="G4276" s="1" t="s">
        <v>24</v>
      </c>
      <c r="H4276" s="1" t="s">
        <v>13</v>
      </c>
      <c r="I4276">
        <v>11586</v>
      </c>
      <c r="J4276">
        <v>12109</v>
      </c>
      <c r="K4276">
        <v>14660</v>
      </c>
      <c r="L4276">
        <v>13750</v>
      </c>
      <c r="M4276">
        <v>13327</v>
      </c>
      <c r="N4276">
        <v>14429</v>
      </c>
      <c r="O4276">
        <v>16188</v>
      </c>
      <c r="P4276">
        <v>18927</v>
      </c>
      <c r="Q4276">
        <v>19699</v>
      </c>
      <c r="R4276">
        <v>20236</v>
      </c>
      <c r="S4276">
        <v>21235</v>
      </c>
      <c r="T4276">
        <v>20050</v>
      </c>
      <c r="U4276">
        <v>18040</v>
      </c>
      <c r="V4276" s="1" t="s">
        <v>3596</v>
      </c>
      <c r="W4276" s="1" t="s">
        <v>2551</v>
      </c>
      <c r="X4276" s="5" t="s">
        <v>3598</v>
      </c>
      <c r="Y4276" s="5" t="s">
        <v>2559</v>
      </c>
      <c r="Z4276" s="5" t="s">
        <v>13</v>
      </c>
      <c r="AA4276" s="5"/>
    </row>
    <row r="4277" spans="1:27" ht="12" customHeight="1" x14ac:dyDescent="0.15">
      <c r="A4277" s="1" t="s">
        <v>1120</v>
      </c>
      <c r="B4277" s="1" t="s">
        <v>29</v>
      </c>
      <c r="C4277" s="1" t="s">
        <v>9</v>
      </c>
      <c r="D4277" s="1" t="s">
        <v>2492</v>
      </c>
      <c r="E4277" s="1" t="s">
        <v>10</v>
      </c>
      <c r="F4277" s="1" t="s">
        <v>1123</v>
      </c>
      <c r="G4277" s="1" t="s">
        <v>12</v>
      </c>
      <c r="H4277" s="1" t="s">
        <v>13</v>
      </c>
      <c r="I4277">
        <v>7786</v>
      </c>
      <c r="J4277">
        <v>8091</v>
      </c>
      <c r="K4277">
        <v>8471</v>
      </c>
      <c r="L4277">
        <v>8006</v>
      </c>
      <c r="M4277">
        <v>8084</v>
      </c>
      <c r="N4277">
        <v>8186</v>
      </c>
      <c r="O4277">
        <v>7784</v>
      </c>
      <c r="P4277">
        <v>7650</v>
      </c>
      <c r="Q4277">
        <v>7760</v>
      </c>
      <c r="R4277">
        <v>8001</v>
      </c>
      <c r="S4277">
        <v>8135</v>
      </c>
      <c r="T4277">
        <v>6612</v>
      </c>
      <c r="U4277">
        <v>6341</v>
      </c>
      <c r="V4277" s="1" t="s">
        <v>3596</v>
      </c>
      <c r="W4277" s="1" t="s">
        <v>2551</v>
      </c>
      <c r="X4277" s="5" t="s">
        <v>3599</v>
      </c>
      <c r="Y4277" s="5" t="s">
        <v>2553</v>
      </c>
      <c r="Z4277" s="5" t="s">
        <v>13</v>
      </c>
      <c r="AA4277" s="5"/>
    </row>
    <row r="4278" spans="1:27" ht="12" customHeight="1" x14ac:dyDescent="0.15">
      <c r="A4278" s="1" t="s">
        <v>1120</v>
      </c>
      <c r="B4278" s="1" t="s">
        <v>29</v>
      </c>
      <c r="C4278" s="1" t="s">
        <v>15</v>
      </c>
      <c r="D4278" s="1" t="s">
        <v>2492</v>
      </c>
      <c r="E4278" s="1" t="s">
        <v>10</v>
      </c>
      <c r="F4278" s="1" t="s">
        <v>1123</v>
      </c>
      <c r="G4278" s="1" t="s">
        <v>16</v>
      </c>
      <c r="H4278" s="1" t="s">
        <v>13</v>
      </c>
      <c r="I4278">
        <v>1284</v>
      </c>
      <c r="J4278">
        <v>1527</v>
      </c>
      <c r="K4278">
        <v>1185</v>
      </c>
      <c r="L4278">
        <v>1306</v>
      </c>
      <c r="M4278">
        <v>1224</v>
      </c>
      <c r="N4278">
        <v>1378</v>
      </c>
      <c r="O4278">
        <v>1406</v>
      </c>
      <c r="P4278">
        <v>998</v>
      </c>
      <c r="Q4278">
        <v>1252</v>
      </c>
      <c r="R4278">
        <v>1583</v>
      </c>
      <c r="S4278">
        <v>1096</v>
      </c>
      <c r="T4278">
        <v>1442</v>
      </c>
      <c r="U4278">
        <v>1455</v>
      </c>
      <c r="V4278" s="1" t="s">
        <v>3596</v>
      </c>
      <c r="W4278" s="1" t="s">
        <v>2551</v>
      </c>
      <c r="X4278" s="5" t="s">
        <v>3599</v>
      </c>
      <c r="Y4278" s="5" t="s">
        <v>2555</v>
      </c>
      <c r="Z4278" s="5" t="s">
        <v>2582</v>
      </c>
      <c r="AA4278" s="5"/>
    </row>
    <row r="4279" spans="1:27" ht="12" customHeight="1" x14ac:dyDescent="0.15">
      <c r="A4279" s="1" t="s">
        <v>1120</v>
      </c>
      <c r="B4279" s="1" t="s">
        <v>29</v>
      </c>
      <c r="C4279" s="1" t="s">
        <v>17</v>
      </c>
      <c r="D4279" s="1" t="s">
        <v>2492</v>
      </c>
      <c r="E4279" s="1" t="s">
        <v>10</v>
      </c>
      <c r="F4279" s="1" t="s">
        <v>1123</v>
      </c>
      <c r="G4279" s="1" t="s">
        <v>20</v>
      </c>
      <c r="H4279" s="1" t="s">
        <v>13</v>
      </c>
      <c r="I4279">
        <v>4352</v>
      </c>
      <c r="J4279">
        <v>3235</v>
      </c>
      <c r="K4279">
        <v>3446</v>
      </c>
      <c r="L4279">
        <v>3636</v>
      </c>
      <c r="M4279">
        <v>3471</v>
      </c>
      <c r="N4279">
        <v>3300</v>
      </c>
      <c r="O4279">
        <v>3822</v>
      </c>
      <c r="P4279">
        <v>3317</v>
      </c>
      <c r="Q4279">
        <v>3643</v>
      </c>
      <c r="R4279">
        <v>3810</v>
      </c>
      <c r="S4279">
        <v>3513</v>
      </c>
      <c r="T4279">
        <v>3391</v>
      </c>
      <c r="U4279">
        <v>4001</v>
      </c>
      <c r="V4279" s="1" t="s">
        <v>3596</v>
      </c>
      <c r="W4279" s="1" t="s">
        <v>2551</v>
      </c>
      <c r="X4279" s="5" t="s">
        <v>3599</v>
      </c>
      <c r="Y4279" s="5" t="s">
        <v>2557</v>
      </c>
      <c r="Z4279" s="5" t="s">
        <v>13</v>
      </c>
      <c r="AA4279" s="5"/>
    </row>
    <row r="4280" spans="1:27" ht="12" customHeight="1" x14ac:dyDescent="0.15">
      <c r="A4280" s="1" t="s">
        <v>1120</v>
      </c>
      <c r="B4280" s="1" t="s">
        <v>29</v>
      </c>
      <c r="C4280" s="1" t="s">
        <v>19</v>
      </c>
      <c r="D4280" s="1" t="s">
        <v>2492</v>
      </c>
      <c r="E4280" s="1" t="s">
        <v>10</v>
      </c>
      <c r="F4280" s="1" t="s">
        <v>1123</v>
      </c>
      <c r="G4280" s="1" t="s">
        <v>22</v>
      </c>
      <c r="H4280" s="1" t="s">
        <v>13</v>
      </c>
      <c r="I4280">
        <v>6370</v>
      </c>
      <c r="J4280">
        <v>5927</v>
      </c>
      <c r="K4280">
        <v>5524</v>
      </c>
      <c r="L4280">
        <v>5904</v>
      </c>
      <c r="M4280">
        <v>5555</v>
      </c>
      <c r="N4280">
        <v>5515</v>
      </c>
      <c r="O4280">
        <v>5835</v>
      </c>
      <c r="P4280">
        <v>5319</v>
      </c>
      <c r="Q4280">
        <v>5623</v>
      </c>
      <c r="R4280">
        <v>5866</v>
      </c>
      <c r="S4280">
        <v>5133</v>
      </c>
      <c r="T4280">
        <v>5328</v>
      </c>
      <c r="U4280">
        <v>5377</v>
      </c>
      <c r="V4280" s="1" t="s">
        <v>3596</v>
      </c>
      <c r="W4280" s="1" t="s">
        <v>2551</v>
      </c>
      <c r="X4280" s="5" t="s">
        <v>3599</v>
      </c>
      <c r="Y4280" s="5" t="s">
        <v>2558</v>
      </c>
      <c r="Z4280" s="5" t="s">
        <v>2582</v>
      </c>
      <c r="AA4280" s="5"/>
    </row>
    <row r="4281" spans="1:27" ht="12" customHeight="1" x14ac:dyDescent="0.15">
      <c r="A4281" s="1" t="s">
        <v>1120</v>
      </c>
      <c r="B4281" s="1" t="s">
        <v>29</v>
      </c>
      <c r="C4281" s="1" t="s">
        <v>21</v>
      </c>
      <c r="D4281" s="1" t="s">
        <v>2492</v>
      </c>
      <c r="E4281" s="1" t="s">
        <v>10</v>
      </c>
      <c r="F4281" s="1" t="s">
        <v>1123</v>
      </c>
      <c r="G4281" s="1" t="s">
        <v>24</v>
      </c>
      <c r="H4281" s="1" t="s">
        <v>13</v>
      </c>
      <c r="I4281">
        <v>7988</v>
      </c>
      <c r="J4281">
        <v>8445</v>
      </c>
      <c r="K4281">
        <v>9131</v>
      </c>
      <c r="L4281">
        <v>8903</v>
      </c>
      <c r="M4281">
        <v>9185</v>
      </c>
      <c r="N4281">
        <v>9934</v>
      </c>
      <c r="O4281">
        <v>9467</v>
      </c>
      <c r="P4281">
        <v>9478</v>
      </c>
      <c r="Q4281">
        <v>9224</v>
      </c>
      <c r="R4281">
        <v>9132</v>
      </c>
      <c r="S4281">
        <v>9717</v>
      </c>
      <c r="T4281">
        <v>9053</v>
      </c>
      <c r="U4281">
        <v>7471</v>
      </c>
      <c r="V4281" s="1" t="s">
        <v>3596</v>
      </c>
      <c r="W4281" s="1" t="s">
        <v>2551</v>
      </c>
      <c r="X4281" s="5" t="s">
        <v>3599</v>
      </c>
      <c r="Y4281" s="5" t="s">
        <v>2559</v>
      </c>
      <c r="Z4281" s="5" t="s">
        <v>13</v>
      </c>
      <c r="AA4281" s="5"/>
    </row>
    <row r="4282" spans="1:27" ht="12" customHeight="1" x14ac:dyDescent="0.15">
      <c r="A4282" s="1" t="s">
        <v>1120</v>
      </c>
      <c r="B4282" s="1" t="s">
        <v>31</v>
      </c>
      <c r="C4282" s="1" t="s">
        <v>9</v>
      </c>
      <c r="D4282" s="1" t="s">
        <v>2492</v>
      </c>
      <c r="E4282" s="1" t="s">
        <v>10</v>
      </c>
      <c r="F4282" s="1" t="s">
        <v>1124</v>
      </c>
      <c r="G4282" s="1" t="s">
        <v>12</v>
      </c>
      <c r="H4282" s="1" t="s">
        <v>13</v>
      </c>
      <c r="I4282">
        <v>6381</v>
      </c>
      <c r="J4282">
        <v>7092</v>
      </c>
      <c r="K4282">
        <v>6487</v>
      </c>
      <c r="L4282">
        <v>5511</v>
      </c>
      <c r="M4282">
        <v>6908</v>
      </c>
      <c r="N4282">
        <v>6235</v>
      </c>
      <c r="O4282">
        <v>4829</v>
      </c>
      <c r="P4282">
        <v>4754</v>
      </c>
      <c r="Q4282">
        <v>3938</v>
      </c>
      <c r="R4282">
        <v>5455</v>
      </c>
      <c r="S4282">
        <v>6193</v>
      </c>
      <c r="T4282">
        <v>5256</v>
      </c>
      <c r="U4282">
        <v>5110</v>
      </c>
      <c r="V4282" s="1" t="s">
        <v>3596</v>
      </c>
      <c r="W4282" s="1" t="s">
        <v>2551</v>
      </c>
      <c r="X4282" s="5" t="s">
        <v>3600</v>
      </c>
      <c r="Y4282" s="5" t="s">
        <v>2553</v>
      </c>
      <c r="Z4282" s="5" t="s">
        <v>13</v>
      </c>
      <c r="AA4282" s="5"/>
    </row>
    <row r="4283" spans="1:27" ht="12" customHeight="1" x14ac:dyDescent="0.15">
      <c r="A4283" s="1" t="s">
        <v>1120</v>
      </c>
      <c r="B4283" s="1" t="s">
        <v>31</v>
      </c>
      <c r="C4283" s="1" t="s">
        <v>15</v>
      </c>
      <c r="D4283" s="1" t="s">
        <v>2492</v>
      </c>
      <c r="E4283" s="1" t="s">
        <v>10</v>
      </c>
      <c r="F4283" s="1" t="s">
        <v>1124</v>
      </c>
      <c r="G4283" s="1" t="s">
        <v>16</v>
      </c>
      <c r="H4283" s="1" t="s">
        <v>13</v>
      </c>
      <c r="I4283">
        <v>2110</v>
      </c>
      <c r="J4283">
        <v>3661</v>
      </c>
      <c r="K4283">
        <v>2095</v>
      </c>
      <c r="L4283">
        <v>2406</v>
      </c>
      <c r="M4283">
        <v>2603</v>
      </c>
      <c r="N4283">
        <v>2508</v>
      </c>
      <c r="O4283">
        <v>1974</v>
      </c>
      <c r="P4283">
        <v>1564</v>
      </c>
      <c r="Q4283">
        <v>706</v>
      </c>
      <c r="R4283">
        <v>1650</v>
      </c>
      <c r="S4283">
        <v>1862</v>
      </c>
      <c r="T4283">
        <v>2344</v>
      </c>
      <c r="U4283">
        <v>2219</v>
      </c>
      <c r="V4283" s="1" t="s">
        <v>3596</v>
      </c>
      <c r="W4283" s="1" t="s">
        <v>2551</v>
      </c>
      <c r="X4283" s="5" t="s">
        <v>3600</v>
      </c>
      <c r="Y4283" s="5" t="s">
        <v>2555</v>
      </c>
      <c r="Z4283" s="5" t="s">
        <v>2582</v>
      </c>
      <c r="AA4283" s="5"/>
    </row>
    <row r="4284" spans="1:27" ht="12" customHeight="1" x14ac:dyDescent="0.15">
      <c r="A4284" s="1" t="s">
        <v>1120</v>
      </c>
      <c r="B4284" s="1" t="s">
        <v>31</v>
      </c>
      <c r="C4284" s="1" t="s">
        <v>17</v>
      </c>
      <c r="D4284" s="1" t="s">
        <v>2492</v>
      </c>
      <c r="E4284" s="1" t="s">
        <v>10</v>
      </c>
      <c r="F4284" s="1" t="s">
        <v>1124</v>
      </c>
      <c r="G4284" s="1" t="s">
        <v>20</v>
      </c>
      <c r="H4284" s="1" t="s">
        <v>13</v>
      </c>
      <c r="I4284">
        <v>9777</v>
      </c>
      <c r="J4284">
        <v>6281</v>
      </c>
      <c r="K4284">
        <v>5928</v>
      </c>
      <c r="L4284">
        <v>7171</v>
      </c>
      <c r="M4284">
        <v>6036</v>
      </c>
      <c r="N4284">
        <v>6131</v>
      </c>
      <c r="O4284">
        <v>6841</v>
      </c>
      <c r="P4284">
        <v>5809</v>
      </c>
      <c r="Q4284">
        <v>5653</v>
      </c>
      <c r="R4284">
        <v>6893</v>
      </c>
      <c r="S4284">
        <v>5705</v>
      </c>
      <c r="T4284">
        <v>5540</v>
      </c>
      <c r="U4284">
        <v>7368</v>
      </c>
      <c r="V4284" s="1" t="s">
        <v>3596</v>
      </c>
      <c r="W4284" s="1" t="s">
        <v>2551</v>
      </c>
      <c r="X4284" s="5" t="s">
        <v>3600</v>
      </c>
      <c r="Y4284" s="5" t="s">
        <v>2557</v>
      </c>
      <c r="Z4284" s="5" t="s">
        <v>13</v>
      </c>
      <c r="AA4284" s="5"/>
    </row>
    <row r="4285" spans="1:27" ht="12" customHeight="1" x14ac:dyDescent="0.15">
      <c r="A4285" s="1" t="s">
        <v>1120</v>
      </c>
      <c r="B4285" s="1" t="s">
        <v>31</v>
      </c>
      <c r="C4285" s="1" t="s">
        <v>19</v>
      </c>
      <c r="D4285" s="1" t="s">
        <v>2492</v>
      </c>
      <c r="E4285" s="1" t="s">
        <v>10</v>
      </c>
      <c r="F4285" s="1" t="s">
        <v>1124</v>
      </c>
      <c r="G4285" s="1" t="s">
        <v>22</v>
      </c>
      <c r="H4285" s="1" t="s">
        <v>13</v>
      </c>
      <c r="I4285">
        <v>1233</v>
      </c>
      <c r="J4285">
        <v>2292</v>
      </c>
      <c r="K4285">
        <v>1126</v>
      </c>
      <c r="L4285">
        <v>1739</v>
      </c>
      <c r="M4285">
        <v>1788</v>
      </c>
      <c r="N4285">
        <v>1877</v>
      </c>
      <c r="O4285">
        <v>1662</v>
      </c>
      <c r="P4285">
        <v>730</v>
      </c>
      <c r="Q4285">
        <v>374</v>
      </c>
      <c r="R4285">
        <v>1080</v>
      </c>
      <c r="S4285">
        <v>1032</v>
      </c>
      <c r="T4285">
        <v>1863</v>
      </c>
      <c r="U4285">
        <v>1883</v>
      </c>
      <c r="V4285" s="1" t="s">
        <v>3596</v>
      </c>
      <c r="W4285" s="1" t="s">
        <v>2551</v>
      </c>
      <c r="X4285" s="5" t="s">
        <v>3600</v>
      </c>
      <c r="Y4285" s="5" t="s">
        <v>2558</v>
      </c>
      <c r="Z4285" s="5" t="s">
        <v>2582</v>
      </c>
      <c r="AA4285" s="5"/>
    </row>
    <row r="4286" spans="1:27" ht="12" customHeight="1" x14ac:dyDescent="0.15">
      <c r="A4286" s="1" t="s">
        <v>1120</v>
      </c>
      <c r="B4286" s="1" t="s">
        <v>31</v>
      </c>
      <c r="C4286" s="1" t="s">
        <v>21</v>
      </c>
      <c r="D4286" s="1" t="s">
        <v>2492</v>
      </c>
      <c r="E4286" s="1" t="s">
        <v>10</v>
      </c>
      <c r="F4286" s="1" t="s">
        <v>1124</v>
      </c>
      <c r="G4286" s="1" t="s">
        <v>24</v>
      </c>
      <c r="H4286" s="1" t="s">
        <v>13</v>
      </c>
      <c r="I4286">
        <v>11099</v>
      </c>
      <c r="J4286">
        <v>13279</v>
      </c>
      <c r="K4286">
        <v>14808</v>
      </c>
      <c r="L4286">
        <v>13814</v>
      </c>
      <c r="M4286">
        <v>15502</v>
      </c>
      <c r="N4286">
        <v>16237</v>
      </c>
      <c r="O4286">
        <v>14537</v>
      </c>
      <c r="P4286">
        <v>14317</v>
      </c>
      <c r="Q4286">
        <v>12934</v>
      </c>
      <c r="R4286">
        <v>12065</v>
      </c>
      <c r="S4286">
        <v>13383</v>
      </c>
      <c r="T4286">
        <v>13580</v>
      </c>
      <c r="U4286">
        <v>11658</v>
      </c>
      <c r="V4286" s="1" t="s">
        <v>3596</v>
      </c>
      <c r="W4286" s="1" t="s">
        <v>2551</v>
      </c>
      <c r="X4286" s="5" t="s">
        <v>3600</v>
      </c>
      <c r="Y4286" s="5" t="s">
        <v>2559</v>
      </c>
      <c r="Z4286" s="5" t="s">
        <v>13</v>
      </c>
      <c r="AA4286" s="5"/>
    </row>
    <row r="4287" spans="1:27" ht="12" customHeight="1" x14ac:dyDescent="0.15">
      <c r="A4287" s="1" t="s">
        <v>1120</v>
      </c>
      <c r="B4287" s="1" t="s">
        <v>33</v>
      </c>
      <c r="C4287" s="1" t="s">
        <v>9</v>
      </c>
      <c r="D4287" s="1" t="s">
        <v>2492</v>
      </c>
      <c r="E4287" s="1" t="s">
        <v>10</v>
      </c>
      <c r="F4287" s="1" t="s">
        <v>1125</v>
      </c>
      <c r="G4287" s="1" t="s">
        <v>12</v>
      </c>
      <c r="H4287" s="1" t="s">
        <v>13</v>
      </c>
      <c r="I4287">
        <v>454</v>
      </c>
      <c r="J4287">
        <v>581</v>
      </c>
      <c r="K4287">
        <v>567</v>
      </c>
      <c r="L4287">
        <v>700</v>
      </c>
      <c r="M4287">
        <v>680</v>
      </c>
      <c r="N4287">
        <v>487</v>
      </c>
      <c r="O4287">
        <v>569</v>
      </c>
      <c r="P4287">
        <v>478</v>
      </c>
      <c r="Q4287">
        <v>628</v>
      </c>
      <c r="R4287">
        <v>634</v>
      </c>
      <c r="S4287">
        <v>586</v>
      </c>
      <c r="T4287">
        <v>595</v>
      </c>
      <c r="U4287">
        <v>656</v>
      </c>
      <c r="V4287" s="1" t="s">
        <v>3596</v>
      </c>
      <c r="W4287" s="1" t="s">
        <v>2551</v>
      </c>
      <c r="X4287" s="5" t="s">
        <v>3601</v>
      </c>
      <c r="Y4287" s="5" t="s">
        <v>2553</v>
      </c>
      <c r="Z4287" s="5" t="s">
        <v>13</v>
      </c>
      <c r="AA4287" s="5"/>
    </row>
    <row r="4288" spans="1:27" ht="12" customHeight="1" x14ac:dyDescent="0.15">
      <c r="A4288" s="1" t="s">
        <v>1120</v>
      </c>
      <c r="B4288" s="1" t="s">
        <v>33</v>
      </c>
      <c r="C4288" s="1" t="s">
        <v>15</v>
      </c>
      <c r="D4288" s="1" t="s">
        <v>2492</v>
      </c>
      <c r="E4288" s="1" t="s">
        <v>10</v>
      </c>
      <c r="F4288" s="1" t="s">
        <v>1125</v>
      </c>
      <c r="G4288" s="1" t="s">
        <v>16</v>
      </c>
      <c r="H4288" s="1" t="s">
        <v>13</v>
      </c>
      <c r="I4288">
        <v>0</v>
      </c>
      <c r="J4288">
        <v>0</v>
      </c>
      <c r="K4288">
        <v>0</v>
      </c>
      <c r="L4288">
        <v>0</v>
      </c>
      <c r="M4288">
        <v>0</v>
      </c>
      <c r="N4288">
        <v>0</v>
      </c>
      <c r="O4288">
        <v>0</v>
      </c>
      <c r="P4288">
        <v>0</v>
      </c>
      <c r="Q4288">
        <v>0</v>
      </c>
      <c r="R4288">
        <v>0</v>
      </c>
      <c r="S4288">
        <v>0</v>
      </c>
      <c r="T4288">
        <v>0</v>
      </c>
      <c r="U4288">
        <v>0</v>
      </c>
      <c r="V4288" s="1" t="s">
        <v>3596</v>
      </c>
      <c r="W4288" s="1" t="s">
        <v>2551</v>
      </c>
      <c r="X4288" s="5" t="s">
        <v>3601</v>
      </c>
      <c r="Y4288" s="5" t="s">
        <v>2555</v>
      </c>
      <c r="Z4288" s="5" t="s">
        <v>2582</v>
      </c>
      <c r="AA4288" s="5"/>
    </row>
    <row r="4289" spans="1:27" ht="12" customHeight="1" x14ac:dyDescent="0.15">
      <c r="A4289" s="1" t="s">
        <v>1120</v>
      </c>
      <c r="B4289" s="1" t="s">
        <v>33</v>
      </c>
      <c r="C4289" s="1" t="s">
        <v>17</v>
      </c>
      <c r="D4289" s="1" t="s">
        <v>2492</v>
      </c>
      <c r="E4289" s="1" t="s">
        <v>10</v>
      </c>
      <c r="F4289" s="1" t="s">
        <v>1125</v>
      </c>
      <c r="G4289" s="1" t="s">
        <v>20</v>
      </c>
      <c r="H4289" s="1" t="s">
        <v>13</v>
      </c>
      <c r="I4289">
        <v>249</v>
      </c>
      <c r="J4289">
        <v>178</v>
      </c>
      <c r="K4289">
        <v>179</v>
      </c>
      <c r="L4289">
        <v>237</v>
      </c>
      <c r="M4289">
        <v>208</v>
      </c>
      <c r="N4289">
        <v>189</v>
      </c>
      <c r="O4289">
        <v>198</v>
      </c>
      <c r="P4289">
        <v>183</v>
      </c>
      <c r="Q4289">
        <v>247</v>
      </c>
      <c r="R4289">
        <v>209</v>
      </c>
      <c r="S4289">
        <v>236</v>
      </c>
      <c r="T4289">
        <v>209</v>
      </c>
      <c r="U4289">
        <v>226</v>
      </c>
      <c r="V4289" s="1" t="s">
        <v>3596</v>
      </c>
      <c r="W4289" s="1" t="s">
        <v>2551</v>
      </c>
      <c r="X4289" s="5" t="s">
        <v>3601</v>
      </c>
      <c r="Y4289" s="5" t="s">
        <v>2557</v>
      </c>
      <c r="Z4289" s="5" t="s">
        <v>13</v>
      </c>
      <c r="AA4289" s="5"/>
    </row>
    <row r="4290" spans="1:27" ht="12" customHeight="1" x14ac:dyDescent="0.15">
      <c r="A4290" s="1" t="s">
        <v>1120</v>
      </c>
      <c r="B4290" s="1" t="s">
        <v>33</v>
      </c>
      <c r="C4290" s="1" t="s">
        <v>19</v>
      </c>
      <c r="D4290" s="1" t="s">
        <v>2492</v>
      </c>
      <c r="E4290" s="1" t="s">
        <v>10</v>
      </c>
      <c r="F4290" s="1" t="s">
        <v>1125</v>
      </c>
      <c r="G4290" s="1" t="s">
        <v>22</v>
      </c>
      <c r="H4290" s="1" t="s">
        <v>13</v>
      </c>
      <c r="I4290">
        <v>225</v>
      </c>
      <c r="J4290">
        <v>412</v>
      </c>
      <c r="K4290">
        <v>384</v>
      </c>
      <c r="L4290">
        <v>473</v>
      </c>
      <c r="M4290">
        <v>451</v>
      </c>
      <c r="N4290">
        <v>300</v>
      </c>
      <c r="O4290">
        <v>368</v>
      </c>
      <c r="P4290">
        <v>298</v>
      </c>
      <c r="Q4290">
        <v>396</v>
      </c>
      <c r="R4290">
        <v>412</v>
      </c>
      <c r="S4290">
        <v>355</v>
      </c>
      <c r="T4290">
        <v>380</v>
      </c>
      <c r="U4290">
        <v>431</v>
      </c>
      <c r="V4290" s="1" t="s">
        <v>3596</v>
      </c>
      <c r="W4290" s="1" t="s">
        <v>2551</v>
      </c>
      <c r="X4290" s="5" t="s">
        <v>3601</v>
      </c>
      <c r="Y4290" s="5" t="s">
        <v>2558</v>
      </c>
      <c r="Z4290" s="5" t="s">
        <v>2582</v>
      </c>
      <c r="AA4290" s="5"/>
    </row>
    <row r="4291" spans="1:27" ht="12" customHeight="1" x14ac:dyDescent="0.15">
      <c r="A4291" s="1" t="s">
        <v>1120</v>
      </c>
      <c r="B4291" s="1" t="s">
        <v>33</v>
      </c>
      <c r="C4291" s="1" t="s">
        <v>21</v>
      </c>
      <c r="D4291" s="1" t="s">
        <v>2492</v>
      </c>
      <c r="E4291" s="1" t="s">
        <v>10</v>
      </c>
      <c r="F4291" s="1" t="s">
        <v>1125</v>
      </c>
      <c r="G4291" s="1" t="s">
        <v>24</v>
      </c>
      <c r="H4291" s="1" t="s">
        <v>13</v>
      </c>
      <c r="I4291">
        <v>15</v>
      </c>
      <c r="J4291">
        <v>7</v>
      </c>
      <c r="K4291">
        <v>10</v>
      </c>
      <c r="L4291">
        <v>0</v>
      </c>
      <c r="M4291">
        <v>22</v>
      </c>
      <c r="N4291">
        <v>20</v>
      </c>
      <c r="O4291">
        <v>24</v>
      </c>
      <c r="P4291">
        <v>22</v>
      </c>
      <c r="Q4291">
        <v>7</v>
      </c>
      <c r="R4291">
        <v>21</v>
      </c>
      <c r="S4291">
        <v>16</v>
      </c>
      <c r="T4291">
        <v>22</v>
      </c>
      <c r="U4291">
        <v>21</v>
      </c>
      <c r="V4291" s="1" t="s">
        <v>3596</v>
      </c>
      <c r="W4291" s="1" t="s">
        <v>2551</v>
      </c>
      <c r="X4291" s="5" t="s">
        <v>3601</v>
      </c>
      <c r="Y4291" s="5" t="s">
        <v>2559</v>
      </c>
      <c r="Z4291" s="5" t="s">
        <v>13</v>
      </c>
      <c r="AA4291" s="5"/>
    </row>
    <row r="4292" spans="1:27" ht="12" customHeight="1" x14ac:dyDescent="0.15">
      <c r="A4292" s="1" t="s">
        <v>1120</v>
      </c>
      <c r="B4292" s="1" t="s">
        <v>35</v>
      </c>
      <c r="C4292" s="1" t="s">
        <v>9</v>
      </c>
      <c r="D4292" s="1" t="s">
        <v>2492</v>
      </c>
      <c r="E4292" s="1" t="s">
        <v>10</v>
      </c>
      <c r="F4292" s="1" t="s">
        <v>1126</v>
      </c>
      <c r="G4292" s="1" t="s">
        <v>12</v>
      </c>
      <c r="H4292" s="1" t="s">
        <v>13</v>
      </c>
      <c r="I4292">
        <v>3401</v>
      </c>
      <c r="J4292">
        <v>2981</v>
      </c>
      <c r="K4292">
        <v>2697</v>
      </c>
      <c r="L4292">
        <v>3209</v>
      </c>
      <c r="M4292">
        <v>2945</v>
      </c>
      <c r="N4292">
        <v>2440</v>
      </c>
      <c r="O4292">
        <v>3100</v>
      </c>
      <c r="P4292">
        <v>2982</v>
      </c>
      <c r="Q4292">
        <v>2634</v>
      </c>
      <c r="R4292">
        <v>2988</v>
      </c>
      <c r="S4292">
        <v>2271</v>
      </c>
      <c r="T4292">
        <v>2297</v>
      </c>
      <c r="U4292">
        <v>2571</v>
      </c>
      <c r="V4292" s="1" t="s">
        <v>3596</v>
      </c>
      <c r="W4292" s="1" t="s">
        <v>2551</v>
      </c>
      <c r="X4292" s="5" t="s">
        <v>3602</v>
      </c>
      <c r="Y4292" s="5" t="s">
        <v>2553</v>
      </c>
      <c r="Z4292" s="5" t="s">
        <v>13</v>
      </c>
      <c r="AA4292" s="5"/>
    </row>
    <row r="4293" spans="1:27" ht="12" customHeight="1" x14ac:dyDescent="0.15">
      <c r="A4293" s="1" t="s">
        <v>1120</v>
      </c>
      <c r="B4293" s="1" t="s">
        <v>35</v>
      </c>
      <c r="C4293" s="1" t="s">
        <v>15</v>
      </c>
      <c r="D4293" s="1" t="s">
        <v>2492</v>
      </c>
      <c r="E4293" s="1" t="s">
        <v>10</v>
      </c>
      <c r="F4293" s="1" t="s">
        <v>1126</v>
      </c>
      <c r="G4293" s="1" t="s">
        <v>16</v>
      </c>
      <c r="H4293" s="1" t="s">
        <v>13</v>
      </c>
      <c r="I4293">
        <v>0</v>
      </c>
      <c r="J4293">
        <v>0</v>
      </c>
      <c r="K4293">
        <v>0</v>
      </c>
      <c r="L4293">
        <v>0</v>
      </c>
      <c r="M4293">
        <v>0</v>
      </c>
      <c r="N4293">
        <v>0</v>
      </c>
      <c r="O4293">
        <v>0</v>
      </c>
      <c r="P4293">
        <v>0</v>
      </c>
      <c r="Q4293">
        <v>0</v>
      </c>
      <c r="R4293">
        <v>0</v>
      </c>
      <c r="S4293">
        <v>0</v>
      </c>
      <c r="T4293">
        <v>0</v>
      </c>
      <c r="U4293">
        <v>0</v>
      </c>
      <c r="V4293" s="1" t="s">
        <v>3596</v>
      </c>
      <c r="W4293" s="1" t="s">
        <v>2551</v>
      </c>
      <c r="X4293" s="5" t="s">
        <v>3602</v>
      </c>
      <c r="Y4293" s="5" t="s">
        <v>2555</v>
      </c>
      <c r="Z4293" s="5" t="s">
        <v>2582</v>
      </c>
      <c r="AA4293" s="5"/>
    </row>
    <row r="4294" spans="1:27" ht="12" customHeight="1" x14ac:dyDescent="0.15">
      <c r="A4294" s="1" t="s">
        <v>1120</v>
      </c>
      <c r="B4294" s="1" t="s">
        <v>35</v>
      </c>
      <c r="C4294" s="1" t="s">
        <v>17</v>
      </c>
      <c r="D4294" s="1" t="s">
        <v>2492</v>
      </c>
      <c r="E4294" s="1" t="s">
        <v>10</v>
      </c>
      <c r="F4294" s="1" t="s">
        <v>1126</v>
      </c>
      <c r="G4294" s="1" t="s">
        <v>20</v>
      </c>
      <c r="H4294" s="1" t="s">
        <v>13</v>
      </c>
      <c r="I4294">
        <v>367</v>
      </c>
      <c r="J4294">
        <v>279</v>
      </c>
      <c r="K4294">
        <v>303</v>
      </c>
      <c r="L4294">
        <v>341</v>
      </c>
      <c r="M4294">
        <v>335</v>
      </c>
      <c r="N4294">
        <v>267</v>
      </c>
      <c r="O4294">
        <v>375</v>
      </c>
      <c r="P4294">
        <v>251</v>
      </c>
      <c r="Q4294">
        <v>356</v>
      </c>
      <c r="R4294">
        <v>307</v>
      </c>
      <c r="S4294">
        <v>273</v>
      </c>
      <c r="T4294">
        <v>365</v>
      </c>
      <c r="U4294">
        <v>313</v>
      </c>
      <c r="V4294" s="1" t="s">
        <v>3596</v>
      </c>
      <c r="W4294" s="1" t="s">
        <v>2551</v>
      </c>
      <c r="X4294" s="5" t="s">
        <v>3602</v>
      </c>
      <c r="Y4294" s="5" t="s">
        <v>2557</v>
      </c>
      <c r="Z4294" s="5" t="s">
        <v>13</v>
      </c>
      <c r="AA4294" s="5"/>
    </row>
    <row r="4295" spans="1:27" ht="12" customHeight="1" x14ac:dyDescent="0.15">
      <c r="A4295" s="1" t="s">
        <v>1120</v>
      </c>
      <c r="B4295" s="1" t="s">
        <v>35</v>
      </c>
      <c r="C4295" s="1" t="s">
        <v>19</v>
      </c>
      <c r="D4295" s="1" t="s">
        <v>2492</v>
      </c>
      <c r="E4295" s="1" t="s">
        <v>10</v>
      </c>
      <c r="F4295" s="1" t="s">
        <v>1126</v>
      </c>
      <c r="G4295" s="1" t="s">
        <v>22</v>
      </c>
      <c r="H4295" s="1" t="s">
        <v>13</v>
      </c>
      <c r="I4295">
        <v>3089</v>
      </c>
      <c r="J4295">
        <v>2780</v>
      </c>
      <c r="K4295">
        <v>2453</v>
      </c>
      <c r="L4295">
        <v>2919</v>
      </c>
      <c r="M4295">
        <v>2612</v>
      </c>
      <c r="N4295">
        <v>2143</v>
      </c>
      <c r="O4295">
        <v>2720</v>
      </c>
      <c r="P4295">
        <v>2723</v>
      </c>
      <c r="Q4295">
        <v>2329</v>
      </c>
      <c r="R4295">
        <v>2717</v>
      </c>
      <c r="S4295">
        <v>2114</v>
      </c>
      <c r="T4295">
        <v>2085</v>
      </c>
      <c r="U4295">
        <v>2373</v>
      </c>
      <c r="V4295" s="1" t="s">
        <v>3596</v>
      </c>
      <c r="W4295" s="1" t="s">
        <v>2551</v>
      </c>
      <c r="X4295" s="5" t="s">
        <v>3602</v>
      </c>
      <c r="Y4295" s="5" t="s">
        <v>2558</v>
      </c>
      <c r="Z4295" s="5" t="s">
        <v>2582</v>
      </c>
      <c r="AA4295" s="5"/>
    </row>
    <row r="4296" spans="1:27" ht="12" customHeight="1" x14ac:dyDescent="0.15">
      <c r="A4296" s="1" t="s">
        <v>1120</v>
      </c>
      <c r="B4296" s="1" t="s">
        <v>35</v>
      </c>
      <c r="C4296" s="1" t="s">
        <v>21</v>
      </c>
      <c r="D4296" s="1" t="s">
        <v>2492</v>
      </c>
      <c r="E4296" s="1" t="s">
        <v>10</v>
      </c>
      <c r="F4296" s="1" t="s">
        <v>1126</v>
      </c>
      <c r="G4296" s="1" t="s">
        <v>24</v>
      </c>
      <c r="H4296" s="1" t="s">
        <v>13</v>
      </c>
      <c r="I4296">
        <v>772</v>
      </c>
      <c r="J4296">
        <v>694</v>
      </c>
      <c r="K4296">
        <v>635</v>
      </c>
      <c r="L4296">
        <v>584</v>
      </c>
      <c r="M4296">
        <v>583</v>
      </c>
      <c r="N4296">
        <v>614</v>
      </c>
      <c r="O4296">
        <v>619</v>
      </c>
      <c r="P4296">
        <v>627</v>
      </c>
      <c r="Q4296">
        <v>575</v>
      </c>
      <c r="R4296">
        <v>539</v>
      </c>
      <c r="S4296">
        <v>422</v>
      </c>
      <c r="T4296">
        <v>269</v>
      </c>
      <c r="U4296">
        <v>154</v>
      </c>
      <c r="V4296" s="1" t="s">
        <v>3596</v>
      </c>
      <c r="W4296" s="1" t="s">
        <v>2551</v>
      </c>
      <c r="X4296" s="5" t="s">
        <v>3602</v>
      </c>
      <c r="Y4296" s="5" t="s">
        <v>2559</v>
      </c>
      <c r="Z4296" s="5" t="s">
        <v>13</v>
      </c>
      <c r="AA4296" s="5"/>
    </row>
    <row r="4297" spans="1:27" ht="12" customHeight="1" x14ac:dyDescent="0.15">
      <c r="A4297" s="1" t="s">
        <v>1120</v>
      </c>
      <c r="B4297" s="1" t="s">
        <v>37</v>
      </c>
      <c r="C4297" s="1" t="s">
        <v>9</v>
      </c>
      <c r="D4297" s="1" t="s">
        <v>2492</v>
      </c>
      <c r="E4297" s="1" t="s">
        <v>10</v>
      </c>
      <c r="F4297" s="1" t="s">
        <v>1127</v>
      </c>
      <c r="G4297" s="1" t="s">
        <v>12</v>
      </c>
      <c r="H4297" s="1" t="s">
        <v>13</v>
      </c>
      <c r="I4297">
        <v>4370</v>
      </c>
      <c r="J4297">
        <v>5117</v>
      </c>
      <c r="K4297">
        <v>4633</v>
      </c>
      <c r="L4297">
        <v>4936</v>
      </c>
      <c r="M4297">
        <v>5161</v>
      </c>
      <c r="N4297">
        <v>4362</v>
      </c>
      <c r="O4297">
        <v>5213</v>
      </c>
      <c r="P4297">
        <v>4420</v>
      </c>
      <c r="Q4297">
        <v>5189</v>
      </c>
      <c r="R4297">
        <v>4811</v>
      </c>
      <c r="S4297">
        <v>4470</v>
      </c>
      <c r="T4297">
        <v>5213</v>
      </c>
      <c r="U4297">
        <v>5482</v>
      </c>
      <c r="V4297" s="1" t="s">
        <v>3596</v>
      </c>
      <c r="W4297" s="1" t="s">
        <v>2551</v>
      </c>
      <c r="X4297" s="5" t="s">
        <v>3603</v>
      </c>
      <c r="Y4297" s="5" t="s">
        <v>2553</v>
      </c>
      <c r="Z4297" s="5" t="s">
        <v>13</v>
      </c>
      <c r="AA4297" s="5"/>
    </row>
    <row r="4298" spans="1:27" ht="12" customHeight="1" x14ac:dyDescent="0.15">
      <c r="A4298" s="1" t="s">
        <v>1120</v>
      </c>
      <c r="B4298" s="1" t="s">
        <v>37</v>
      </c>
      <c r="C4298" s="1" t="s">
        <v>15</v>
      </c>
      <c r="D4298" s="1" t="s">
        <v>2492</v>
      </c>
      <c r="E4298" s="1" t="s">
        <v>10</v>
      </c>
      <c r="F4298" s="1" t="s">
        <v>1127</v>
      </c>
      <c r="G4298" s="1" t="s">
        <v>16</v>
      </c>
      <c r="H4298" s="1" t="s">
        <v>13</v>
      </c>
      <c r="I4298">
        <v>0</v>
      </c>
      <c r="J4298">
        <v>0</v>
      </c>
      <c r="K4298">
        <v>0</v>
      </c>
      <c r="L4298">
        <v>0</v>
      </c>
      <c r="M4298">
        <v>0</v>
      </c>
      <c r="N4298">
        <v>0</v>
      </c>
      <c r="O4298">
        <v>0</v>
      </c>
      <c r="P4298">
        <v>0</v>
      </c>
      <c r="Q4298">
        <v>0</v>
      </c>
      <c r="R4298">
        <v>0</v>
      </c>
      <c r="S4298">
        <v>0</v>
      </c>
      <c r="T4298">
        <v>0</v>
      </c>
      <c r="U4298">
        <v>0</v>
      </c>
      <c r="V4298" s="1" t="s">
        <v>3596</v>
      </c>
      <c r="W4298" s="1" t="s">
        <v>2551</v>
      </c>
      <c r="X4298" s="5" t="s">
        <v>3603</v>
      </c>
      <c r="Y4298" s="5" t="s">
        <v>2555</v>
      </c>
      <c r="Z4298" s="5" t="s">
        <v>2582</v>
      </c>
      <c r="AA4298" s="5"/>
    </row>
    <row r="4299" spans="1:27" ht="12" customHeight="1" x14ac:dyDescent="0.15">
      <c r="A4299" s="1" t="s">
        <v>1120</v>
      </c>
      <c r="B4299" s="1" t="s">
        <v>37</v>
      </c>
      <c r="C4299" s="1" t="s">
        <v>17</v>
      </c>
      <c r="D4299" s="1" t="s">
        <v>2492</v>
      </c>
      <c r="E4299" s="1" t="s">
        <v>10</v>
      </c>
      <c r="F4299" s="1" t="s">
        <v>1127</v>
      </c>
      <c r="G4299" s="1" t="s">
        <v>20</v>
      </c>
      <c r="H4299" s="1" t="s">
        <v>13</v>
      </c>
      <c r="I4299">
        <v>4979</v>
      </c>
      <c r="J4299">
        <v>4615</v>
      </c>
      <c r="K4299">
        <v>4782</v>
      </c>
      <c r="L4299">
        <v>4777</v>
      </c>
      <c r="M4299">
        <v>4808</v>
      </c>
      <c r="N4299">
        <v>4694</v>
      </c>
      <c r="O4299">
        <v>5004</v>
      </c>
      <c r="P4299">
        <v>4535</v>
      </c>
      <c r="Q4299">
        <v>5193</v>
      </c>
      <c r="R4299">
        <v>5070</v>
      </c>
      <c r="S4299">
        <v>3431</v>
      </c>
      <c r="T4299">
        <v>5677</v>
      </c>
      <c r="U4299">
        <v>5234</v>
      </c>
      <c r="V4299" s="1" t="s">
        <v>3596</v>
      </c>
      <c r="W4299" s="1" t="s">
        <v>2551</v>
      </c>
      <c r="X4299" s="5" t="s">
        <v>3603</v>
      </c>
      <c r="Y4299" s="5" t="s">
        <v>2557</v>
      </c>
      <c r="Z4299" s="5" t="s">
        <v>13</v>
      </c>
      <c r="AA4299" s="5"/>
    </row>
    <row r="4300" spans="1:27" ht="12" customHeight="1" x14ac:dyDescent="0.15">
      <c r="A4300" s="1" t="s">
        <v>1120</v>
      </c>
      <c r="B4300" s="1" t="s">
        <v>37</v>
      </c>
      <c r="C4300" s="1" t="s">
        <v>19</v>
      </c>
      <c r="D4300" s="1" t="s">
        <v>2492</v>
      </c>
      <c r="E4300" s="1" t="s">
        <v>10</v>
      </c>
      <c r="F4300" s="1" t="s">
        <v>1127</v>
      </c>
      <c r="G4300" s="1" t="s">
        <v>22</v>
      </c>
      <c r="H4300" s="1" t="s">
        <v>13</v>
      </c>
      <c r="I4300">
        <v>48</v>
      </c>
      <c r="J4300">
        <v>61</v>
      </c>
      <c r="K4300">
        <v>43</v>
      </c>
      <c r="L4300">
        <v>45</v>
      </c>
      <c r="M4300">
        <v>49</v>
      </c>
      <c r="N4300">
        <v>28</v>
      </c>
      <c r="O4300">
        <v>49</v>
      </c>
      <c r="P4300">
        <v>57</v>
      </c>
      <c r="Q4300">
        <v>57</v>
      </c>
      <c r="R4300">
        <v>39</v>
      </c>
      <c r="S4300">
        <v>49</v>
      </c>
      <c r="T4300">
        <v>51</v>
      </c>
      <c r="U4300">
        <v>51</v>
      </c>
      <c r="V4300" s="1" t="s">
        <v>3596</v>
      </c>
      <c r="W4300" s="1" t="s">
        <v>2551</v>
      </c>
      <c r="X4300" s="5" t="s">
        <v>3603</v>
      </c>
      <c r="Y4300" s="5" t="s">
        <v>2558</v>
      </c>
      <c r="Z4300" s="5" t="s">
        <v>2582</v>
      </c>
      <c r="AA4300" s="5"/>
    </row>
    <row r="4301" spans="1:27" ht="12" customHeight="1" x14ac:dyDescent="0.15">
      <c r="A4301" s="1" t="s">
        <v>1120</v>
      </c>
      <c r="B4301" s="1" t="s">
        <v>37</v>
      </c>
      <c r="C4301" s="1" t="s">
        <v>21</v>
      </c>
      <c r="D4301" s="1" t="s">
        <v>2492</v>
      </c>
      <c r="E4301" s="1" t="s">
        <v>10</v>
      </c>
      <c r="F4301" s="1" t="s">
        <v>1127</v>
      </c>
      <c r="G4301" s="1" t="s">
        <v>24</v>
      </c>
      <c r="H4301" s="1" t="s">
        <v>13</v>
      </c>
      <c r="I4301">
        <v>7859</v>
      </c>
      <c r="J4301">
        <v>8300</v>
      </c>
      <c r="K4301">
        <v>8108</v>
      </c>
      <c r="L4301">
        <v>8222</v>
      </c>
      <c r="M4301">
        <v>8526</v>
      </c>
      <c r="N4301">
        <v>8166</v>
      </c>
      <c r="O4301">
        <v>8326</v>
      </c>
      <c r="P4301">
        <v>8153</v>
      </c>
      <c r="Q4301">
        <v>8092</v>
      </c>
      <c r="R4301">
        <v>7794</v>
      </c>
      <c r="S4301">
        <v>8784</v>
      </c>
      <c r="T4301">
        <v>8269</v>
      </c>
      <c r="U4301">
        <v>8466</v>
      </c>
      <c r="V4301" s="1" t="s">
        <v>3596</v>
      </c>
      <c r="W4301" s="1" t="s">
        <v>2551</v>
      </c>
      <c r="X4301" s="5" t="s">
        <v>3603</v>
      </c>
      <c r="Y4301" s="5" t="s">
        <v>2559</v>
      </c>
      <c r="Z4301" s="5" t="s">
        <v>13</v>
      </c>
      <c r="AA4301" s="5"/>
    </row>
    <row r="4302" spans="1:27" ht="12" customHeight="1" x14ac:dyDescent="0.15">
      <c r="A4302" s="1" t="s">
        <v>1120</v>
      </c>
      <c r="B4302" s="1" t="s">
        <v>39</v>
      </c>
      <c r="C4302" s="1" t="s">
        <v>9</v>
      </c>
      <c r="D4302" s="1" t="s">
        <v>2492</v>
      </c>
      <c r="E4302" s="1" t="s">
        <v>10</v>
      </c>
      <c r="F4302" s="1" t="s">
        <v>1128</v>
      </c>
      <c r="G4302" s="1" t="s">
        <v>12</v>
      </c>
      <c r="H4302" s="1" t="s">
        <v>13</v>
      </c>
      <c r="I4302">
        <v>12006</v>
      </c>
      <c r="J4302">
        <v>10825</v>
      </c>
      <c r="K4302">
        <v>11390</v>
      </c>
      <c r="L4302">
        <v>10443</v>
      </c>
      <c r="M4302">
        <v>10948</v>
      </c>
      <c r="N4302">
        <v>11395</v>
      </c>
      <c r="O4302">
        <v>11238</v>
      </c>
      <c r="P4302">
        <v>9550</v>
      </c>
      <c r="Q4302">
        <v>8942</v>
      </c>
      <c r="R4302">
        <v>6706</v>
      </c>
      <c r="S4302">
        <v>7268</v>
      </c>
      <c r="T4302">
        <v>9397</v>
      </c>
      <c r="U4302">
        <v>10705</v>
      </c>
      <c r="V4302" s="1" t="s">
        <v>3596</v>
      </c>
      <c r="W4302" s="1" t="s">
        <v>2551</v>
      </c>
      <c r="X4302" s="5" t="s">
        <v>3604</v>
      </c>
      <c r="Y4302" s="5" t="s">
        <v>2553</v>
      </c>
      <c r="Z4302" s="5" t="s">
        <v>13</v>
      </c>
      <c r="AA4302" s="5"/>
    </row>
    <row r="4303" spans="1:27" ht="12" customHeight="1" x14ac:dyDescent="0.15">
      <c r="A4303" s="1" t="s">
        <v>1120</v>
      </c>
      <c r="B4303" s="1" t="s">
        <v>39</v>
      </c>
      <c r="C4303" s="1" t="s">
        <v>15</v>
      </c>
      <c r="D4303" s="1" t="s">
        <v>2492</v>
      </c>
      <c r="E4303" s="1" t="s">
        <v>10</v>
      </c>
      <c r="F4303" s="1" t="s">
        <v>1128</v>
      </c>
      <c r="G4303" s="1" t="s">
        <v>16</v>
      </c>
      <c r="H4303" s="1" t="s">
        <v>13</v>
      </c>
      <c r="I4303">
        <v>512</v>
      </c>
      <c r="J4303">
        <v>444</v>
      </c>
      <c r="K4303">
        <v>492</v>
      </c>
      <c r="L4303">
        <v>453</v>
      </c>
      <c r="M4303">
        <v>441</v>
      </c>
      <c r="N4303">
        <v>508</v>
      </c>
      <c r="O4303">
        <v>500</v>
      </c>
      <c r="P4303">
        <v>259</v>
      </c>
      <c r="Q4303">
        <v>349</v>
      </c>
      <c r="R4303">
        <v>492</v>
      </c>
      <c r="S4303">
        <v>391</v>
      </c>
      <c r="T4303">
        <v>333</v>
      </c>
      <c r="U4303">
        <v>379</v>
      </c>
      <c r="V4303" s="1" t="s">
        <v>3596</v>
      </c>
      <c r="W4303" s="1" t="s">
        <v>2551</v>
      </c>
      <c r="X4303" s="5" t="s">
        <v>3605</v>
      </c>
      <c r="Y4303" s="5" t="s">
        <v>2555</v>
      </c>
      <c r="Z4303" s="5" t="s">
        <v>2582</v>
      </c>
      <c r="AA4303" s="5"/>
    </row>
    <row r="4304" spans="1:27" ht="12" customHeight="1" x14ac:dyDescent="0.15">
      <c r="A4304" s="1" t="s">
        <v>1120</v>
      </c>
      <c r="B4304" s="1" t="s">
        <v>39</v>
      </c>
      <c r="C4304" s="1" t="s">
        <v>17</v>
      </c>
      <c r="D4304" s="1" t="s">
        <v>2492</v>
      </c>
      <c r="E4304" s="1" t="s">
        <v>10</v>
      </c>
      <c r="F4304" s="1" t="s">
        <v>1128</v>
      </c>
      <c r="G4304" s="1" t="s">
        <v>20</v>
      </c>
      <c r="H4304" s="1" t="s">
        <v>13</v>
      </c>
      <c r="I4304">
        <v>7918</v>
      </c>
      <c r="J4304">
        <v>7665</v>
      </c>
      <c r="K4304">
        <v>6421</v>
      </c>
      <c r="L4304">
        <v>6928</v>
      </c>
      <c r="M4304">
        <v>7254</v>
      </c>
      <c r="N4304">
        <v>6388</v>
      </c>
      <c r="O4304">
        <v>6426</v>
      </c>
      <c r="P4304">
        <v>6939</v>
      </c>
      <c r="Q4304">
        <v>5164</v>
      </c>
      <c r="R4304">
        <v>6210</v>
      </c>
      <c r="S4304">
        <v>4845</v>
      </c>
      <c r="T4304">
        <v>5754</v>
      </c>
      <c r="U4304">
        <v>7489</v>
      </c>
      <c r="V4304" s="1" t="s">
        <v>3596</v>
      </c>
      <c r="W4304" s="1" t="s">
        <v>2551</v>
      </c>
      <c r="X4304" s="5" t="s">
        <v>3605</v>
      </c>
      <c r="Y4304" s="5" t="s">
        <v>2557</v>
      </c>
      <c r="Z4304" s="5" t="s">
        <v>13</v>
      </c>
      <c r="AA4304" s="5"/>
    </row>
    <row r="4305" spans="1:27" ht="12" customHeight="1" x14ac:dyDescent="0.15">
      <c r="A4305" s="1" t="s">
        <v>1120</v>
      </c>
      <c r="B4305" s="1" t="s">
        <v>39</v>
      </c>
      <c r="C4305" s="1" t="s">
        <v>19</v>
      </c>
      <c r="D4305" s="1" t="s">
        <v>2492</v>
      </c>
      <c r="E4305" s="1" t="s">
        <v>10</v>
      </c>
      <c r="F4305" s="1" t="s">
        <v>1128</v>
      </c>
      <c r="G4305" s="1" t="s">
        <v>22</v>
      </c>
      <c r="H4305" s="1" t="s">
        <v>13</v>
      </c>
      <c r="I4305">
        <v>3653</v>
      </c>
      <c r="J4305">
        <v>3933</v>
      </c>
      <c r="K4305">
        <v>3518</v>
      </c>
      <c r="L4305">
        <v>3941</v>
      </c>
      <c r="M4305">
        <v>4383</v>
      </c>
      <c r="N4305">
        <v>4019</v>
      </c>
      <c r="O4305">
        <v>4319</v>
      </c>
      <c r="P4305">
        <v>3581</v>
      </c>
      <c r="Q4305">
        <v>3670</v>
      </c>
      <c r="R4305">
        <v>3727</v>
      </c>
      <c r="S4305">
        <v>2787</v>
      </c>
      <c r="T4305">
        <v>2848</v>
      </c>
      <c r="U4305">
        <v>4292</v>
      </c>
      <c r="V4305" s="1" t="s">
        <v>3596</v>
      </c>
      <c r="W4305" s="1" t="s">
        <v>2551</v>
      </c>
      <c r="X4305" s="5" t="s">
        <v>3605</v>
      </c>
      <c r="Y4305" s="5" t="s">
        <v>2558</v>
      </c>
      <c r="Z4305" s="5" t="s">
        <v>2582</v>
      </c>
      <c r="AA4305" s="5"/>
    </row>
    <row r="4306" spans="1:27" ht="12" customHeight="1" x14ac:dyDescent="0.15">
      <c r="A4306" s="1" t="s">
        <v>1120</v>
      </c>
      <c r="B4306" s="1" t="s">
        <v>39</v>
      </c>
      <c r="C4306" s="1" t="s">
        <v>21</v>
      </c>
      <c r="D4306" s="1" t="s">
        <v>2492</v>
      </c>
      <c r="E4306" s="1" t="s">
        <v>10</v>
      </c>
      <c r="F4306" s="1" t="s">
        <v>1128</v>
      </c>
      <c r="G4306" s="1" t="s">
        <v>24</v>
      </c>
      <c r="H4306" s="1" t="s">
        <v>13</v>
      </c>
      <c r="I4306">
        <v>9433</v>
      </c>
      <c r="J4306">
        <v>9105</v>
      </c>
      <c r="K4306">
        <v>11050</v>
      </c>
      <c r="L4306">
        <v>11078</v>
      </c>
      <c r="M4306">
        <v>10830</v>
      </c>
      <c r="N4306">
        <v>12326</v>
      </c>
      <c r="O4306">
        <v>13320</v>
      </c>
      <c r="P4306">
        <v>12610</v>
      </c>
      <c r="Q4306">
        <v>13066</v>
      </c>
      <c r="R4306">
        <v>10329</v>
      </c>
      <c r="S4306">
        <v>10358</v>
      </c>
      <c r="T4306">
        <v>11479</v>
      </c>
      <c r="U4306">
        <v>10780</v>
      </c>
      <c r="V4306" s="1" t="s">
        <v>3596</v>
      </c>
      <c r="W4306" s="1" t="s">
        <v>2551</v>
      </c>
      <c r="X4306" s="5" t="s">
        <v>3605</v>
      </c>
      <c r="Y4306" s="5" t="s">
        <v>2559</v>
      </c>
      <c r="Z4306" s="5" t="s">
        <v>13</v>
      </c>
      <c r="AA4306" s="5"/>
    </row>
    <row r="4307" spans="1:27" ht="12" customHeight="1" x14ac:dyDescent="0.15">
      <c r="A4307" s="1" t="s">
        <v>1120</v>
      </c>
      <c r="B4307" s="1" t="s">
        <v>41</v>
      </c>
      <c r="C4307" s="1" t="s">
        <v>9</v>
      </c>
      <c r="D4307" s="1" t="s">
        <v>2492</v>
      </c>
      <c r="E4307" s="1" t="s">
        <v>10</v>
      </c>
      <c r="F4307" s="1" t="s">
        <v>1129</v>
      </c>
      <c r="G4307" s="1" t="s">
        <v>12</v>
      </c>
      <c r="H4307" s="1" t="s">
        <v>13</v>
      </c>
      <c r="I4307">
        <v>3368</v>
      </c>
      <c r="J4307">
        <v>2983</v>
      </c>
      <c r="K4307">
        <v>2605</v>
      </c>
      <c r="L4307">
        <v>2764</v>
      </c>
      <c r="M4307">
        <v>3041</v>
      </c>
      <c r="N4307">
        <v>2945</v>
      </c>
      <c r="O4307">
        <v>1689</v>
      </c>
      <c r="P4307">
        <v>684</v>
      </c>
      <c r="Q4307">
        <v>1613</v>
      </c>
      <c r="R4307">
        <v>2194</v>
      </c>
      <c r="S4307">
        <v>3049</v>
      </c>
      <c r="T4307">
        <v>2477</v>
      </c>
      <c r="U4307">
        <v>2717</v>
      </c>
      <c r="V4307" s="1" t="s">
        <v>3596</v>
      </c>
      <c r="W4307" s="1" t="s">
        <v>2551</v>
      </c>
      <c r="X4307" s="5" t="s">
        <v>3606</v>
      </c>
      <c r="Y4307" s="5" t="s">
        <v>2553</v>
      </c>
      <c r="Z4307" s="5" t="s">
        <v>13</v>
      </c>
      <c r="AA4307" s="5"/>
    </row>
    <row r="4308" spans="1:27" ht="12" customHeight="1" x14ac:dyDescent="0.15">
      <c r="A4308" s="1" t="s">
        <v>1120</v>
      </c>
      <c r="B4308" s="1" t="s">
        <v>41</v>
      </c>
      <c r="C4308" s="1" t="s">
        <v>15</v>
      </c>
      <c r="D4308" s="1" t="s">
        <v>2492</v>
      </c>
      <c r="E4308" s="1" t="s">
        <v>10</v>
      </c>
      <c r="F4308" s="1" t="s">
        <v>1129</v>
      </c>
      <c r="G4308" s="1" t="s">
        <v>16</v>
      </c>
      <c r="H4308" s="1" t="s">
        <v>13</v>
      </c>
      <c r="I4308">
        <v>0</v>
      </c>
      <c r="J4308">
        <v>15</v>
      </c>
      <c r="K4308">
        <v>22</v>
      </c>
      <c r="L4308">
        <v>2</v>
      </c>
      <c r="M4308">
        <v>33</v>
      </c>
      <c r="N4308">
        <v>15</v>
      </c>
      <c r="O4308">
        <v>11</v>
      </c>
      <c r="P4308">
        <v>16</v>
      </c>
      <c r="Q4308">
        <v>0</v>
      </c>
      <c r="R4308">
        <v>16</v>
      </c>
      <c r="S4308">
        <v>0</v>
      </c>
      <c r="T4308">
        <v>20</v>
      </c>
      <c r="U4308">
        <v>2</v>
      </c>
      <c r="V4308" s="1" t="s">
        <v>3596</v>
      </c>
      <c r="W4308" s="1" t="s">
        <v>2551</v>
      </c>
      <c r="X4308" s="5" t="s">
        <v>3606</v>
      </c>
      <c r="Y4308" s="5" t="s">
        <v>2555</v>
      </c>
      <c r="Z4308" s="5" t="s">
        <v>2582</v>
      </c>
      <c r="AA4308" s="5"/>
    </row>
    <row r="4309" spans="1:27" ht="12" customHeight="1" x14ac:dyDescent="0.15">
      <c r="A4309" s="1" t="s">
        <v>1120</v>
      </c>
      <c r="B4309" s="1" t="s">
        <v>41</v>
      </c>
      <c r="C4309" s="1" t="s">
        <v>17</v>
      </c>
      <c r="D4309" s="1" t="s">
        <v>2492</v>
      </c>
      <c r="E4309" s="1" t="s">
        <v>10</v>
      </c>
      <c r="F4309" s="1" t="s">
        <v>1129</v>
      </c>
      <c r="G4309" s="1" t="s">
        <v>20</v>
      </c>
      <c r="H4309" s="1" t="s">
        <v>13</v>
      </c>
      <c r="I4309">
        <v>2833</v>
      </c>
      <c r="J4309">
        <v>1957</v>
      </c>
      <c r="K4309">
        <v>2010</v>
      </c>
      <c r="L4309">
        <v>2571</v>
      </c>
      <c r="M4309">
        <v>2222</v>
      </c>
      <c r="N4309">
        <v>1937</v>
      </c>
      <c r="O4309">
        <v>1890</v>
      </c>
      <c r="P4309">
        <v>1691</v>
      </c>
      <c r="Q4309">
        <v>1576</v>
      </c>
      <c r="R4309">
        <v>1801</v>
      </c>
      <c r="S4309">
        <v>1079</v>
      </c>
      <c r="T4309">
        <v>2370</v>
      </c>
      <c r="U4309">
        <v>1882</v>
      </c>
      <c r="V4309" s="1" t="s">
        <v>3596</v>
      </c>
      <c r="W4309" s="1" t="s">
        <v>2551</v>
      </c>
      <c r="X4309" s="5" t="s">
        <v>3606</v>
      </c>
      <c r="Y4309" s="5" t="s">
        <v>2557</v>
      </c>
      <c r="Z4309" s="5" t="s">
        <v>13</v>
      </c>
      <c r="AA4309" s="5"/>
    </row>
    <row r="4310" spans="1:27" ht="12" customHeight="1" x14ac:dyDescent="0.15">
      <c r="A4310" s="1" t="s">
        <v>1120</v>
      </c>
      <c r="B4310" s="1" t="s">
        <v>41</v>
      </c>
      <c r="C4310" s="1" t="s">
        <v>19</v>
      </c>
      <c r="D4310" s="1" t="s">
        <v>2492</v>
      </c>
      <c r="E4310" s="1" t="s">
        <v>10</v>
      </c>
      <c r="F4310" s="1" t="s">
        <v>1129</v>
      </c>
      <c r="G4310" s="1" t="s">
        <v>22</v>
      </c>
      <c r="H4310" s="1" t="s">
        <v>13</v>
      </c>
      <c r="I4310">
        <v>409</v>
      </c>
      <c r="J4310">
        <v>362</v>
      </c>
      <c r="K4310">
        <v>395</v>
      </c>
      <c r="L4310">
        <v>482</v>
      </c>
      <c r="M4310">
        <v>478</v>
      </c>
      <c r="N4310">
        <v>367</v>
      </c>
      <c r="O4310">
        <v>378</v>
      </c>
      <c r="P4310">
        <v>391</v>
      </c>
      <c r="Q4310">
        <v>310</v>
      </c>
      <c r="R4310">
        <v>265</v>
      </c>
      <c r="S4310">
        <v>332</v>
      </c>
      <c r="T4310">
        <v>325</v>
      </c>
      <c r="U4310">
        <v>383</v>
      </c>
      <c r="V4310" s="1" t="s">
        <v>3596</v>
      </c>
      <c r="W4310" s="1" t="s">
        <v>2551</v>
      </c>
      <c r="X4310" s="5" t="s">
        <v>3606</v>
      </c>
      <c r="Y4310" s="5" t="s">
        <v>2558</v>
      </c>
      <c r="Z4310" s="5" t="s">
        <v>2582</v>
      </c>
      <c r="AA4310" s="5"/>
    </row>
    <row r="4311" spans="1:27" ht="12" customHeight="1" x14ac:dyDescent="0.15">
      <c r="A4311" s="1" t="s">
        <v>1120</v>
      </c>
      <c r="B4311" s="1" t="s">
        <v>41</v>
      </c>
      <c r="C4311" s="1" t="s">
        <v>21</v>
      </c>
      <c r="D4311" s="1" t="s">
        <v>2492</v>
      </c>
      <c r="E4311" s="1" t="s">
        <v>10</v>
      </c>
      <c r="F4311" s="1" t="s">
        <v>1129</v>
      </c>
      <c r="G4311" s="1" t="s">
        <v>24</v>
      </c>
      <c r="H4311" s="1" t="s">
        <v>13</v>
      </c>
      <c r="I4311">
        <v>4723</v>
      </c>
      <c r="J4311">
        <v>5401</v>
      </c>
      <c r="K4311">
        <v>5623</v>
      </c>
      <c r="L4311">
        <v>5336</v>
      </c>
      <c r="M4311">
        <v>5710</v>
      </c>
      <c r="N4311">
        <v>6365</v>
      </c>
      <c r="O4311">
        <v>5797</v>
      </c>
      <c r="P4311">
        <v>4415</v>
      </c>
      <c r="Q4311">
        <v>4141</v>
      </c>
      <c r="R4311">
        <v>4286</v>
      </c>
      <c r="S4311">
        <v>5924</v>
      </c>
      <c r="T4311">
        <v>5726</v>
      </c>
      <c r="U4311">
        <v>6179</v>
      </c>
      <c r="V4311" s="1" t="s">
        <v>3596</v>
      </c>
      <c r="W4311" s="1" t="s">
        <v>2551</v>
      </c>
      <c r="X4311" s="5" t="s">
        <v>3606</v>
      </c>
      <c r="Y4311" s="5" t="s">
        <v>2559</v>
      </c>
      <c r="Z4311" s="5" t="s">
        <v>13</v>
      </c>
      <c r="AA4311" s="5"/>
    </row>
    <row r="4312" spans="1:27" ht="12" customHeight="1" x14ac:dyDescent="0.15">
      <c r="A4312" s="1" t="s">
        <v>1120</v>
      </c>
      <c r="B4312" s="1" t="s">
        <v>212</v>
      </c>
      <c r="C4312" s="1" t="s">
        <v>9</v>
      </c>
      <c r="D4312" s="1" t="s">
        <v>2492</v>
      </c>
      <c r="E4312" s="1" t="s">
        <v>213</v>
      </c>
      <c r="F4312" s="1" t="s">
        <v>1130</v>
      </c>
      <c r="G4312" s="1" t="s">
        <v>215</v>
      </c>
      <c r="H4312" s="1" t="s">
        <v>216</v>
      </c>
      <c r="I4312">
        <v>759</v>
      </c>
      <c r="J4312">
        <v>763</v>
      </c>
      <c r="K4312">
        <v>762</v>
      </c>
      <c r="L4312">
        <v>763</v>
      </c>
      <c r="M4312">
        <v>780</v>
      </c>
      <c r="N4312">
        <v>778</v>
      </c>
      <c r="O4312">
        <v>782</v>
      </c>
      <c r="P4312">
        <v>786</v>
      </c>
      <c r="Q4312">
        <v>778</v>
      </c>
      <c r="R4312">
        <v>773</v>
      </c>
      <c r="S4312">
        <v>773</v>
      </c>
      <c r="T4312">
        <v>771</v>
      </c>
      <c r="U4312">
        <v>768</v>
      </c>
      <c r="V4312" s="1" t="s">
        <v>3596</v>
      </c>
      <c r="W4312" s="1" t="s">
        <v>2717</v>
      </c>
      <c r="X4312" s="5" t="s">
        <v>3607</v>
      </c>
      <c r="Y4312" s="5" t="s">
        <v>2719</v>
      </c>
      <c r="Z4312" s="5" t="s">
        <v>2847</v>
      </c>
      <c r="AA4312" s="5"/>
    </row>
    <row r="4313" spans="1:27" ht="12" customHeight="1" x14ac:dyDescent="0.15">
      <c r="A4313" s="1" t="s">
        <v>1120</v>
      </c>
      <c r="B4313" s="1" t="s">
        <v>285</v>
      </c>
      <c r="C4313" s="1" t="s">
        <v>9</v>
      </c>
      <c r="D4313" s="1" t="s">
        <v>2492</v>
      </c>
      <c r="E4313" s="1" t="s">
        <v>213</v>
      </c>
      <c r="F4313" s="1" t="s">
        <v>1131</v>
      </c>
      <c r="G4313" s="1" t="s">
        <v>215</v>
      </c>
      <c r="H4313" s="1" t="s">
        <v>216</v>
      </c>
      <c r="I4313">
        <v>5378</v>
      </c>
      <c r="J4313">
        <v>5432</v>
      </c>
      <c r="K4313">
        <v>5421</v>
      </c>
      <c r="L4313">
        <v>5405</v>
      </c>
      <c r="M4313">
        <v>5399</v>
      </c>
      <c r="N4313">
        <v>5397</v>
      </c>
      <c r="O4313">
        <v>5376</v>
      </c>
      <c r="P4313">
        <v>5361</v>
      </c>
      <c r="Q4313">
        <v>5347</v>
      </c>
      <c r="R4313">
        <v>5347</v>
      </c>
      <c r="S4313">
        <v>5323</v>
      </c>
      <c r="T4313">
        <v>5296</v>
      </c>
      <c r="U4313">
        <v>5292</v>
      </c>
      <c r="V4313" s="1" t="s">
        <v>3596</v>
      </c>
      <c r="W4313" s="1" t="s">
        <v>2717</v>
      </c>
      <c r="X4313" s="5" t="s">
        <v>3608</v>
      </c>
      <c r="Y4313" s="5" t="s">
        <v>2719</v>
      </c>
      <c r="Z4313" s="5" t="s">
        <v>2847</v>
      </c>
      <c r="AA4313" s="5"/>
    </row>
    <row r="4314" spans="1:27" ht="12" customHeight="1" x14ac:dyDescent="0.15">
      <c r="A4314" s="1" t="s">
        <v>1120</v>
      </c>
      <c r="B4314" s="1" t="s">
        <v>336</v>
      </c>
      <c r="C4314" s="1" t="s">
        <v>9</v>
      </c>
      <c r="D4314" s="1" t="s">
        <v>2492</v>
      </c>
      <c r="E4314" s="1" t="s">
        <v>213</v>
      </c>
      <c r="F4314" s="1" t="s">
        <v>286</v>
      </c>
      <c r="G4314" s="1" t="s">
        <v>215</v>
      </c>
      <c r="H4314" s="1" t="s">
        <v>216</v>
      </c>
      <c r="I4314">
        <v>21182</v>
      </c>
      <c r="J4314">
        <v>21315</v>
      </c>
      <c r="K4314">
        <v>21284</v>
      </c>
      <c r="L4314">
        <v>21268</v>
      </c>
      <c r="M4314">
        <v>21197</v>
      </c>
      <c r="N4314">
        <v>21182</v>
      </c>
      <c r="O4314">
        <v>21129</v>
      </c>
      <c r="P4314">
        <v>21093</v>
      </c>
      <c r="Q4314">
        <v>21035</v>
      </c>
      <c r="R4314">
        <v>21011</v>
      </c>
      <c r="S4314">
        <v>20973</v>
      </c>
      <c r="T4314">
        <v>20947</v>
      </c>
      <c r="U4314">
        <v>20949</v>
      </c>
      <c r="V4314" s="1" t="s">
        <v>3596</v>
      </c>
      <c r="W4314" s="1" t="s">
        <v>2717</v>
      </c>
      <c r="X4314" s="5" t="s">
        <v>2769</v>
      </c>
      <c r="Y4314" s="5" t="s">
        <v>2719</v>
      </c>
      <c r="Z4314" s="5" t="s">
        <v>2847</v>
      </c>
      <c r="AA4314" s="5"/>
    </row>
    <row r="4315" spans="1:27" ht="12" customHeight="1" x14ac:dyDescent="0.15">
      <c r="A4315" s="1" t="s">
        <v>1120</v>
      </c>
      <c r="B4315" s="1" t="s">
        <v>219</v>
      </c>
      <c r="C4315" s="1" t="s">
        <v>5325</v>
      </c>
      <c r="D4315" s="1" t="s">
        <v>2492</v>
      </c>
      <c r="E4315" s="1" t="s">
        <v>220</v>
      </c>
      <c r="F4315" s="1" t="s">
        <v>5324</v>
      </c>
      <c r="G4315" s="1" t="s">
        <v>222</v>
      </c>
      <c r="H4315" s="1" t="s">
        <v>13</v>
      </c>
      <c r="I4315">
        <v>14893</v>
      </c>
      <c r="J4315">
        <v>14953</v>
      </c>
      <c r="K4315">
        <v>14953</v>
      </c>
      <c r="L4315">
        <v>14953</v>
      </c>
      <c r="M4315">
        <v>14953</v>
      </c>
      <c r="N4315">
        <v>14953</v>
      </c>
      <c r="O4315">
        <v>14953</v>
      </c>
      <c r="P4315">
        <v>14953</v>
      </c>
      <c r="Q4315">
        <v>14953</v>
      </c>
      <c r="R4315">
        <v>14953</v>
      </c>
      <c r="S4315">
        <v>14953</v>
      </c>
      <c r="T4315">
        <v>14953</v>
      </c>
      <c r="U4315">
        <v>14953</v>
      </c>
      <c r="V4315" s="1" t="s">
        <v>3596</v>
      </c>
      <c r="W4315" s="1" t="s">
        <v>2723</v>
      </c>
      <c r="X4315" s="1" t="s">
        <v>5334</v>
      </c>
      <c r="Y4315" s="1" t="s">
        <v>2727</v>
      </c>
      <c r="Z4315" s="1" t="s">
        <v>13</v>
      </c>
    </row>
    <row r="4316" spans="1:27" ht="12" customHeight="1" x14ac:dyDescent="0.15">
      <c r="A4316" s="1" t="s">
        <v>1120</v>
      </c>
      <c r="B4316" s="1" t="s">
        <v>219</v>
      </c>
      <c r="C4316" s="1" t="s">
        <v>5326</v>
      </c>
      <c r="D4316" s="1" t="s">
        <v>2492</v>
      </c>
      <c r="E4316" s="1" t="s">
        <v>220</v>
      </c>
      <c r="F4316" s="1" t="s">
        <v>5324</v>
      </c>
      <c r="G4316" s="1" t="s">
        <v>1132</v>
      </c>
      <c r="H4316" s="1" t="s">
        <v>1133</v>
      </c>
      <c r="I4316" s="37">
        <v>96.6</v>
      </c>
      <c r="J4316" s="37">
        <v>80.099999999999994</v>
      </c>
      <c r="K4316" s="37">
        <v>92.5</v>
      </c>
      <c r="L4316" s="37">
        <v>81.400000000000006</v>
      </c>
      <c r="M4316" s="37">
        <v>86.4</v>
      </c>
      <c r="N4316" s="37">
        <v>91.5</v>
      </c>
      <c r="O4316" s="37">
        <v>89.1</v>
      </c>
      <c r="P4316" s="37">
        <v>76.900000000000006</v>
      </c>
      <c r="Q4316" s="37">
        <v>58.1</v>
      </c>
      <c r="R4316" s="37">
        <v>82.8</v>
      </c>
      <c r="S4316" s="37">
        <v>98.9</v>
      </c>
      <c r="T4316" s="37">
        <v>89.8</v>
      </c>
      <c r="U4316" s="37">
        <v>101.6</v>
      </c>
      <c r="V4316" s="1" t="s">
        <v>3596</v>
      </c>
      <c r="W4316" s="1" t="s">
        <v>2723</v>
      </c>
      <c r="X4316" s="1" t="s">
        <v>5334</v>
      </c>
      <c r="Y4316" s="1" t="s">
        <v>4110</v>
      </c>
      <c r="Z4316" s="1" t="s">
        <v>1133</v>
      </c>
    </row>
    <row r="4317" spans="1:27" ht="12" customHeight="1" x14ac:dyDescent="0.15">
      <c r="A4317" s="1" t="s">
        <v>1120</v>
      </c>
      <c r="B4317" s="7" t="s">
        <v>5279</v>
      </c>
      <c r="C4317" s="1" t="s">
        <v>9</v>
      </c>
      <c r="D4317" s="1" t="s">
        <v>2492</v>
      </c>
      <c r="E4317" s="1" t="s">
        <v>220</v>
      </c>
      <c r="F4317" s="1" t="s">
        <v>1121</v>
      </c>
      <c r="G4317" s="1" t="s">
        <v>222</v>
      </c>
      <c r="H4317" s="1" t="s">
        <v>13</v>
      </c>
      <c r="I4317">
        <v>11513</v>
      </c>
      <c r="J4317">
        <v>11513</v>
      </c>
      <c r="K4317">
        <v>11513</v>
      </c>
      <c r="L4317">
        <v>11513</v>
      </c>
      <c r="M4317">
        <v>11513</v>
      </c>
      <c r="N4317">
        <v>11513</v>
      </c>
      <c r="O4317">
        <v>11513</v>
      </c>
      <c r="P4317">
        <v>11513</v>
      </c>
      <c r="Q4317">
        <v>11513</v>
      </c>
      <c r="R4317">
        <v>11513</v>
      </c>
      <c r="S4317">
        <v>11513</v>
      </c>
      <c r="T4317">
        <v>11513</v>
      </c>
      <c r="U4317">
        <v>11513</v>
      </c>
      <c r="V4317" s="1" t="s">
        <v>3596</v>
      </c>
      <c r="W4317" s="1" t="s">
        <v>2723</v>
      </c>
      <c r="X4317" s="5" t="s">
        <v>3597</v>
      </c>
      <c r="Y4317" s="5" t="s">
        <v>2725</v>
      </c>
      <c r="Z4317" s="5" t="s">
        <v>2582</v>
      </c>
      <c r="AA4317" s="5"/>
    </row>
    <row r="4318" spans="1:27" ht="12" customHeight="1" x14ac:dyDescent="0.15">
      <c r="A4318" s="1" t="s">
        <v>1120</v>
      </c>
      <c r="B4318" s="7" t="s">
        <v>5279</v>
      </c>
      <c r="C4318" s="1" t="s">
        <v>15</v>
      </c>
      <c r="D4318" s="1" t="s">
        <v>2492</v>
      </c>
      <c r="E4318" s="1" t="s">
        <v>220</v>
      </c>
      <c r="F4318" s="1" t="s">
        <v>1121</v>
      </c>
      <c r="G4318" s="1" t="s">
        <v>1132</v>
      </c>
      <c r="H4318" s="1" t="s">
        <v>1133</v>
      </c>
      <c r="I4318" s="37">
        <v>55.5</v>
      </c>
      <c r="J4318" s="37">
        <v>50.8</v>
      </c>
      <c r="K4318" s="37">
        <v>55.5</v>
      </c>
      <c r="L4318" s="37">
        <v>41.9</v>
      </c>
      <c r="M4318" s="37">
        <v>52.7</v>
      </c>
      <c r="N4318" s="37">
        <v>58.2</v>
      </c>
      <c r="O4318" s="37">
        <v>55.5</v>
      </c>
      <c r="P4318" s="37">
        <v>41.5</v>
      </c>
      <c r="Q4318" s="37">
        <v>49.7</v>
      </c>
      <c r="R4318" s="37">
        <v>55</v>
      </c>
      <c r="S4318" s="37">
        <v>57.4</v>
      </c>
      <c r="T4318" s="37">
        <v>51.5</v>
      </c>
      <c r="U4318" s="37">
        <v>54.2</v>
      </c>
      <c r="V4318" s="1" t="s">
        <v>3596</v>
      </c>
      <c r="W4318" s="1" t="s">
        <v>2723</v>
      </c>
      <c r="X4318" s="5" t="s">
        <v>3597</v>
      </c>
      <c r="Y4318" s="8" t="s">
        <v>3609</v>
      </c>
      <c r="Z4318" s="8" t="s">
        <v>3610</v>
      </c>
      <c r="AA4318" s="8"/>
    </row>
    <row r="4319" spans="1:27" ht="12" customHeight="1" x14ac:dyDescent="0.15">
      <c r="A4319" s="1" t="s">
        <v>1120</v>
      </c>
      <c r="B4319" s="7" t="s">
        <v>225</v>
      </c>
      <c r="C4319" s="1" t="s">
        <v>9</v>
      </c>
      <c r="D4319" s="1" t="s">
        <v>2492</v>
      </c>
      <c r="E4319" s="1" t="s">
        <v>220</v>
      </c>
      <c r="F4319" s="1" t="s">
        <v>1122</v>
      </c>
      <c r="G4319" s="1" t="s">
        <v>222</v>
      </c>
      <c r="H4319" s="1" t="s">
        <v>13</v>
      </c>
      <c r="I4319">
        <v>14231</v>
      </c>
      <c r="J4319">
        <v>14231</v>
      </c>
      <c r="K4319">
        <v>14231</v>
      </c>
      <c r="L4319">
        <v>14231</v>
      </c>
      <c r="M4319">
        <v>14231</v>
      </c>
      <c r="N4319">
        <v>14231</v>
      </c>
      <c r="O4319">
        <v>14231</v>
      </c>
      <c r="P4319">
        <v>14231</v>
      </c>
      <c r="Q4319">
        <v>14231</v>
      </c>
      <c r="R4319">
        <v>14231</v>
      </c>
      <c r="S4319">
        <v>14231</v>
      </c>
      <c r="T4319">
        <v>14231</v>
      </c>
      <c r="U4319">
        <v>14231</v>
      </c>
      <c r="V4319" s="1" t="s">
        <v>3596</v>
      </c>
      <c r="W4319" s="1" t="s">
        <v>2723</v>
      </c>
      <c r="X4319" s="5" t="s">
        <v>3598</v>
      </c>
      <c r="Y4319" s="5" t="s">
        <v>2725</v>
      </c>
      <c r="Z4319" s="5" t="s">
        <v>2582</v>
      </c>
      <c r="AA4319" s="5"/>
    </row>
    <row r="4320" spans="1:27" ht="12" customHeight="1" x14ac:dyDescent="0.15">
      <c r="A4320" s="1" t="s">
        <v>1120</v>
      </c>
      <c r="B4320" s="7" t="s">
        <v>225</v>
      </c>
      <c r="C4320" s="1" t="s">
        <v>15</v>
      </c>
      <c r="D4320" s="1" t="s">
        <v>2492</v>
      </c>
      <c r="E4320" s="1" t="s">
        <v>220</v>
      </c>
      <c r="F4320" s="1" t="s">
        <v>1122</v>
      </c>
      <c r="G4320" s="1" t="s">
        <v>1132</v>
      </c>
      <c r="H4320" s="1" t="s">
        <v>1133</v>
      </c>
      <c r="I4320" s="37">
        <v>65.5</v>
      </c>
      <c r="J4320" s="37">
        <v>63</v>
      </c>
      <c r="K4320" s="37">
        <v>61.6</v>
      </c>
      <c r="L4320" s="37">
        <v>57.7</v>
      </c>
      <c r="M4320" s="37">
        <v>48.8</v>
      </c>
      <c r="N4320" s="37">
        <v>52.6</v>
      </c>
      <c r="O4320" s="37">
        <v>52.7</v>
      </c>
      <c r="P4320" s="37">
        <v>61.8</v>
      </c>
      <c r="Q4320" s="37">
        <v>46.7</v>
      </c>
      <c r="R4320" s="37">
        <v>53</v>
      </c>
      <c r="S4320" s="37">
        <v>49.6</v>
      </c>
      <c r="T4320" s="37">
        <v>40.5</v>
      </c>
      <c r="U4320" s="37">
        <v>58.3</v>
      </c>
      <c r="V4320" s="1" t="s">
        <v>3596</v>
      </c>
      <c r="W4320" s="1" t="s">
        <v>2723</v>
      </c>
      <c r="X4320" s="5" t="s">
        <v>3598</v>
      </c>
      <c r="Y4320" s="8" t="s">
        <v>3609</v>
      </c>
      <c r="Z4320" s="8" t="s">
        <v>3610</v>
      </c>
      <c r="AA4320" s="8"/>
    </row>
    <row r="4321" spans="1:27" ht="12" customHeight="1" x14ac:dyDescent="0.15">
      <c r="A4321" s="1" t="s">
        <v>1120</v>
      </c>
      <c r="B4321" s="7" t="s">
        <v>227</v>
      </c>
      <c r="C4321" s="1" t="s">
        <v>9</v>
      </c>
      <c r="D4321" s="1" t="s">
        <v>2492</v>
      </c>
      <c r="E4321" s="1" t="s">
        <v>220</v>
      </c>
      <c r="F4321" s="1" t="s">
        <v>1123</v>
      </c>
      <c r="G4321" s="1" t="s">
        <v>222</v>
      </c>
      <c r="H4321" s="1" t="s">
        <v>13</v>
      </c>
      <c r="I4321">
        <v>17962</v>
      </c>
      <c r="J4321">
        <v>17962</v>
      </c>
      <c r="K4321">
        <v>17962</v>
      </c>
      <c r="L4321">
        <v>17962</v>
      </c>
      <c r="M4321">
        <v>17962</v>
      </c>
      <c r="N4321">
        <v>17962</v>
      </c>
      <c r="O4321">
        <v>17962</v>
      </c>
      <c r="P4321">
        <v>17962</v>
      </c>
      <c r="Q4321">
        <v>17962</v>
      </c>
      <c r="R4321">
        <v>17962</v>
      </c>
      <c r="S4321">
        <v>17962</v>
      </c>
      <c r="T4321">
        <v>17962</v>
      </c>
      <c r="U4321">
        <v>17962</v>
      </c>
      <c r="V4321" s="1" t="s">
        <v>3596</v>
      </c>
      <c r="W4321" s="1" t="s">
        <v>2723</v>
      </c>
      <c r="X4321" s="5" t="s">
        <v>3599</v>
      </c>
      <c r="Y4321" s="5" t="s">
        <v>2725</v>
      </c>
      <c r="Z4321" s="5" t="s">
        <v>2582</v>
      </c>
      <c r="AA4321" s="5"/>
    </row>
    <row r="4322" spans="1:27" ht="12" customHeight="1" x14ac:dyDescent="0.15">
      <c r="A4322" s="1" t="s">
        <v>1120</v>
      </c>
      <c r="B4322" s="7" t="s">
        <v>227</v>
      </c>
      <c r="C4322" s="1" t="s">
        <v>15</v>
      </c>
      <c r="D4322" s="1" t="s">
        <v>2492</v>
      </c>
      <c r="E4322" s="1" t="s">
        <v>220</v>
      </c>
      <c r="F4322" s="1" t="s">
        <v>1123</v>
      </c>
      <c r="G4322" s="1" t="s">
        <v>1132</v>
      </c>
      <c r="H4322" s="1" t="s">
        <v>1133</v>
      </c>
      <c r="I4322" s="37">
        <v>43.3</v>
      </c>
      <c r="J4322" s="37">
        <v>45</v>
      </c>
      <c r="K4322" s="37">
        <v>47.2</v>
      </c>
      <c r="L4322" s="37">
        <v>44.6</v>
      </c>
      <c r="M4322" s="37">
        <v>45</v>
      </c>
      <c r="N4322" s="37">
        <v>45.6</v>
      </c>
      <c r="O4322" s="37">
        <v>43.3</v>
      </c>
      <c r="P4322" s="37">
        <v>42.6</v>
      </c>
      <c r="Q4322" s="37">
        <v>43.2</v>
      </c>
      <c r="R4322" s="37">
        <v>44.5</v>
      </c>
      <c r="S4322" s="37">
        <v>45.3</v>
      </c>
      <c r="T4322" s="37">
        <v>36.799999999999997</v>
      </c>
      <c r="U4322" s="37">
        <v>35.299999999999997</v>
      </c>
      <c r="V4322" s="1" t="s">
        <v>3596</v>
      </c>
      <c r="W4322" s="1" t="s">
        <v>2723</v>
      </c>
      <c r="X4322" s="5" t="s">
        <v>3599</v>
      </c>
      <c r="Y4322" s="8" t="s">
        <v>3609</v>
      </c>
      <c r="Z4322" s="8" t="s">
        <v>3610</v>
      </c>
      <c r="AA4322" s="8"/>
    </row>
    <row r="4323" spans="1:27" ht="12" customHeight="1" x14ac:dyDescent="0.15">
      <c r="A4323" s="1" t="s">
        <v>1120</v>
      </c>
      <c r="B4323" s="7" t="s">
        <v>229</v>
      </c>
      <c r="C4323" s="1" t="s">
        <v>9</v>
      </c>
      <c r="D4323" s="1" t="s">
        <v>2492</v>
      </c>
      <c r="E4323" s="1" t="s">
        <v>220</v>
      </c>
      <c r="F4323" s="1" t="s">
        <v>1124</v>
      </c>
      <c r="G4323" s="1" t="s">
        <v>222</v>
      </c>
      <c r="H4323" s="1" t="s">
        <v>13</v>
      </c>
      <c r="I4323">
        <v>14258</v>
      </c>
      <c r="J4323">
        <v>14258</v>
      </c>
      <c r="K4323">
        <v>14258</v>
      </c>
      <c r="L4323">
        <v>14258</v>
      </c>
      <c r="M4323">
        <v>14258</v>
      </c>
      <c r="N4323">
        <v>14258</v>
      </c>
      <c r="O4323">
        <v>14258</v>
      </c>
      <c r="P4323">
        <v>14258</v>
      </c>
      <c r="Q4323">
        <v>14258</v>
      </c>
      <c r="R4323">
        <v>14258</v>
      </c>
      <c r="S4323">
        <v>14258</v>
      </c>
      <c r="T4323">
        <v>14258</v>
      </c>
      <c r="U4323">
        <v>14258</v>
      </c>
      <c r="V4323" s="1" t="s">
        <v>3596</v>
      </c>
      <c r="W4323" s="1" t="s">
        <v>2723</v>
      </c>
      <c r="X4323" s="5" t="s">
        <v>3600</v>
      </c>
      <c r="Y4323" s="5" t="s">
        <v>2725</v>
      </c>
      <c r="Z4323" s="5" t="s">
        <v>2582</v>
      </c>
      <c r="AA4323" s="5"/>
    </row>
    <row r="4324" spans="1:27" ht="12" customHeight="1" x14ac:dyDescent="0.15">
      <c r="A4324" s="1" t="s">
        <v>1120</v>
      </c>
      <c r="B4324" s="7" t="s">
        <v>229</v>
      </c>
      <c r="C4324" s="1" t="s">
        <v>15</v>
      </c>
      <c r="D4324" s="1" t="s">
        <v>2492</v>
      </c>
      <c r="E4324" s="1" t="s">
        <v>220</v>
      </c>
      <c r="F4324" s="1" t="s">
        <v>1124</v>
      </c>
      <c r="G4324" s="1" t="s">
        <v>1132</v>
      </c>
      <c r="H4324" s="1" t="s">
        <v>1133</v>
      </c>
      <c r="I4324" s="37">
        <v>44.8</v>
      </c>
      <c r="J4324" s="37">
        <v>49.7</v>
      </c>
      <c r="K4324" s="37">
        <v>45.5</v>
      </c>
      <c r="L4324" s="37">
        <v>38.700000000000003</v>
      </c>
      <c r="M4324" s="37">
        <v>48.4</v>
      </c>
      <c r="N4324" s="37">
        <v>43.7</v>
      </c>
      <c r="O4324" s="37">
        <v>33.9</v>
      </c>
      <c r="P4324" s="37">
        <v>33.299999999999997</v>
      </c>
      <c r="Q4324" s="37">
        <v>27.6</v>
      </c>
      <c r="R4324" s="37">
        <v>38.299999999999997</v>
      </c>
      <c r="S4324" s="37">
        <v>43.4</v>
      </c>
      <c r="T4324" s="37">
        <v>36.9</v>
      </c>
      <c r="U4324" s="37">
        <v>35.799999999999997</v>
      </c>
      <c r="V4324" s="1" t="s">
        <v>3596</v>
      </c>
      <c r="W4324" s="1" t="s">
        <v>2723</v>
      </c>
      <c r="X4324" s="5" t="s">
        <v>3600</v>
      </c>
      <c r="Y4324" s="8" t="s">
        <v>3609</v>
      </c>
      <c r="Z4324" s="8" t="s">
        <v>3610</v>
      </c>
      <c r="AA4324" s="8"/>
    </row>
    <row r="4325" spans="1:27" ht="12" customHeight="1" x14ac:dyDescent="0.15">
      <c r="A4325" s="1" t="s">
        <v>1120</v>
      </c>
      <c r="B4325" s="7" t="s">
        <v>231</v>
      </c>
      <c r="C4325" s="1" t="s">
        <v>9</v>
      </c>
      <c r="D4325" s="1" t="s">
        <v>2492</v>
      </c>
      <c r="E4325" s="1" t="s">
        <v>220</v>
      </c>
      <c r="F4325" s="1" t="s">
        <v>1125</v>
      </c>
      <c r="G4325" s="1" t="s">
        <v>222</v>
      </c>
      <c r="H4325" s="1" t="s">
        <v>13</v>
      </c>
      <c r="I4325">
        <v>1769</v>
      </c>
      <c r="J4325">
        <v>1769</v>
      </c>
      <c r="K4325">
        <v>1769</v>
      </c>
      <c r="L4325">
        <v>1769</v>
      </c>
      <c r="M4325">
        <v>1769</v>
      </c>
      <c r="N4325">
        <v>1769</v>
      </c>
      <c r="O4325">
        <v>1769</v>
      </c>
      <c r="P4325">
        <v>1769</v>
      </c>
      <c r="Q4325">
        <v>1769</v>
      </c>
      <c r="R4325">
        <v>1769</v>
      </c>
      <c r="S4325">
        <v>1769</v>
      </c>
      <c r="T4325">
        <v>1769</v>
      </c>
      <c r="U4325">
        <v>1769</v>
      </c>
      <c r="V4325" s="1" t="s">
        <v>3596</v>
      </c>
      <c r="W4325" s="1" t="s">
        <v>2723</v>
      </c>
      <c r="X4325" s="5" t="s">
        <v>3601</v>
      </c>
      <c r="Y4325" s="5" t="s">
        <v>2725</v>
      </c>
      <c r="Z4325" s="5" t="s">
        <v>2582</v>
      </c>
      <c r="AA4325" s="5"/>
    </row>
    <row r="4326" spans="1:27" ht="12" customHeight="1" x14ac:dyDescent="0.15">
      <c r="A4326" s="1" t="s">
        <v>1120</v>
      </c>
      <c r="B4326" s="7" t="s">
        <v>231</v>
      </c>
      <c r="C4326" s="1" t="s">
        <v>15</v>
      </c>
      <c r="D4326" s="1" t="s">
        <v>2492</v>
      </c>
      <c r="E4326" s="1" t="s">
        <v>220</v>
      </c>
      <c r="F4326" s="1" t="s">
        <v>1125</v>
      </c>
      <c r="G4326" s="1" t="s">
        <v>1132</v>
      </c>
      <c r="H4326" s="1" t="s">
        <v>1133</v>
      </c>
      <c r="I4326" s="37">
        <v>25.7</v>
      </c>
      <c r="J4326" s="37">
        <v>32.799999999999997</v>
      </c>
      <c r="K4326" s="37">
        <v>32.1</v>
      </c>
      <c r="L4326" s="37">
        <v>39.6</v>
      </c>
      <c r="M4326" s="37">
        <v>38.4</v>
      </c>
      <c r="N4326" s="37">
        <v>27.5</v>
      </c>
      <c r="O4326" s="37">
        <v>32.200000000000003</v>
      </c>
      <c r="P4326" s="37">
        <v>27</v>
      </c>
      <c r="Q4326" s="37">
        <v>35.5</v>
      </c>
      <c r="R4326" s="37">
        <v>35.799999999999997</v>
      </c>
      <c r="S4326" s="37">
        <v>33.1</v>
      </c>
      <c r="T4326" s="37">
        <v>33.6</v>
      </c>
      <c r="U4326" s="37">
        <v>37.1</v>
      </c>
      <c r="V4326" s="1" t="s">
        <v>3596</v>
      </c>
      <c r="W4326" s="1" t="s">
        <v>2723</v>
      </c>
      <c r="X4326" s="5" t="s">
        <v>3601</v>
      </c>
      <c r="Y4326" s="8" t="s">
        <v>3609</v>
      </c>
      <c r="Z4326" s="8" t="s">
        <v>3610</v>
      </c>
      <c r="AA4326" s="8"/>
    </row>
    <row r="4327" spans="1:27" ht="12" customHeight="1" x14ac:dyDescent="0.15">
      <c r="A4327" s="1" t="s">
        <v>1120</v>
      </c>
      <c r="B4327" s="7" t="s">
        <v>1134</v>
      </c>
      <c r="C4327" s="1" t="s">
        <v>9</v>
      </c>
      <c r="D4327" s="1" t="s">
        <v>2492</v>
      </c>
      <c r="E4327" s="1" t="s">
        <v>220</v>
      </c>
      <c r="F4327" s="1" t="s">
        <v>1126</v>
      </c>
      <c r="G4327" s="1" t="s">
        <v>222</v>
      </c>
      <c r="H4327" s="1" t="s">
        <v>13</v>
      </c>
      <c r="I4327">
        <v>6570</v>
      </c>
      <c r="J4327">
        <v>6570</v>
      </c>
      <c r="K4327">
        <v>6570</v>
      </c>
      <c r="L4327">
        <v>6570</v>
      </c>
      <c r="M4327">
        <v>6570</v>
      </c>
      <c r="N4327">
        <v>6570</v>
      </c>
      <c r="O4327">
        <v>6570</v>
      </c>
      <c r="P4327">
        <v>6570</v>
      </c>
      <c r="Q4327">
        <v>6570</v>
      </c>
      <c r="R4327">
        <v>6570</v>
      </c>
      <c r="S4327">
        <v>6145</v>
      </c>
      <c r="T4327">
        <v>6145</v>
      </c>
      <c r="U4327">
        <v>6145</v>
      </c>
      <c r="V4327" s="1" t="s">
        <v>3596</v>
      </c>
      <c r="W4327" s="1" t="s">
        <v>2723</v>
      </c>
      <c r="X4327" s="5" t="s">
        <v>3602</v>
      </c>
      <c r="Y4327" s="5" t="s">
        <v>2725</v>
      </c>
      <c r="Z4327" s="5" t="s">
        <v>2582</v>
      </c>
      <c r="AA4327" s="5"/>
    </row>
    <row r="4328" spans="1:27" ht="12" customHeight="1" x14ac:dyDescent="0.15">
      <c r="A4328" s="1" t="s">
        <v>1120</v>
      </c>
      <c r="B4328" s="7" t="s">
        <v>1134</v>
      </c>
      <c r="C4328" s="1" t="s">
        <v>15</v>
      </c>
      <c r="D4328" s="1" t="s">
        <v>2492</v>
      </c>
      <c r="E4328" s="1" t="s">
        <v>220</v>
      </c>
      <c r="F4328" s="1" t="s">
        <v>1126</v>
      </c>
      <c r="G4328" s="1" t="s">
        <v>1132</v>
      </c>
      <c r="H4328" s="1" t="s">
        <v>1133</v>
      </c>
      <c r="I4328" s="37">
        <v>51.8</v>
      </c>
      <c r="J4328" s="37">
        <v>45.4</v>
      </c>
      <c r="K4328" s="37">
        <v>41.1</v>
      </c>
      <c r="L4328" s="37">
        <v>48.8</v>
      </c>
      <c r="M4328" s="37">
        <v>44.8</v>
      </c>
      <c r="N4328" s="37">
        <v>37.1</v>
      </c>
      <c r="O4328" s="37">
        <v>47.2</v>
      </c>
      <c r="P4328" s="37">
        <v>45.4</v>
      </c>
      <c r="Q4328" s="37">
        <v>40.1</v>
      </c>
      <c r="R4328" s="37">
        <v>45.5</v>
      </c>
      <c r="S4328" s="37">
        <v>37</v>
      </c>
      <c r="T4328" s="37">
        <v>37.4</v>
      </c>
      <c r="U4328" s="37">
        <v>41.8</v>
      </c>
      <c r="V4328" s="1" t="s">
        <v>3596</v>
      </c>
      <c r="W4328" s="1" t="s">
        <v>2723</v>
      </c>
      <c r="X4328" s="5" t="s">
        <v>3602</v>
      </c>
      <c r="Y4328" s="8" t="s">
        <v>3609</v>
      </c>
      <c r="Z4328" s="8" t="s">
        <v>3610</v>
      </c>
      <c r="AA4328" s="8"/>
    </row>
    <row r="4329" spans="1:27" ht="12" customHeight="1" x14ac:dyDescent="0.15">
      <c r="A4329" s="1" t="s">
        <v>1120</v>
      </c>
      <c r="B4329" s="7" t="s">
        <v>1135</v>
      </c>
      <c r="C4329" s="1" t="s">
        <v>9</v>
      </c>
      <c r="D4329" s="1" t="s">
        <v>2492</v>
      </c>
      <c r="E4329" s="1" t="s">
        <v>220</v>
      </c>
      <c r="F4329" s="1" t="s">
        <v>1127</v>
      </c>
      <c r="G4329" s="1" t="s">
        <v>222</v>
      </c>
      <c r="H4329" s="1" t="s">
        <v>13</v>
      </c>
      <c r="I4329">
        <v>5906</v>
      </c>
      <c r="J4329">
        <v>5906</v>
      </c>
      <c r="K4329">
        <v>5906</v>
      </c>
      <c r="L4329">
        <v>5906</v>
      </c>
      <c r="M4329">
        <v>5906</v>
      </c>
      <c r="N4329">
        <v>5906</v>
      </c>
      <c r="O4329">
        <v>5906</v>
      </c>
      <c r="P4329">
        <v>5906</v>
      </c>
      <c r="Q4329">
        <v>5906</v>
      </c>
      <c r="R4329">
        <v>5906</v>
      </c>
      <c r="S4329">
        <v>5906</v>
      </c>
      <c r="T4329">
        <v>5906</v>
      </c>
      <c r="U4329">
        <v>5906</v>
      </c>
      <c r="V4329" s="1" t="s">
        <v>3596</v>
      </c>
      <c r="W4329" s="1" t="s">
        <v>2723</v>
      </c>
      <c r="X4329" s="5" t="s">
        <v>3603</v>
      </c>
      <c r="Y4329" s="5" t="s">
        <v>2725</v>
      </c>
      <c r="Z4329" s="5" t="s">
        <v>2582</v>
      </c>
      <c r="AA4329" s="5"/>
    </row>
    <row r="4330" spans="1:27" ht="12" customHeight="1" x14ac:dyDescent="0.15">
      <c r="A4330" s="1" t="s">
        <v>1120</v>
      </c>
      <c r="B4330" s="7" t="s">
        <v>1135</v>
      </c>
      <c r="C4330" s="1" t="s">
        <v>15</v>
      </c>
      <c r="D4330" s="1" t="s">
        <v>2492</v>
      </c>
      <c r="E4330" s="1" t="s">
        <v>220</v>
      </c>
      <c r="F4330" s="1" t="s">
        <v>1127</v>
      </c>
      <c r="G4330" s="1" t="s">
        <v>1132</v>
      </c>
      <c r="H4330" s="1" t="s">
        <v>1133</v>
      </c>
      <c r="I4330" s="37">
        <v>74</v>
      </c>
      <c r="J4330" s="37">
        <v>86.6</v>
      </c>
      <c r="K4330" s="37">
        <v>78.400000000000006</v>
      </c>
      <c r="L4330" s="37">
        <v>83.6</v>
      </c>
      <c r="M4330" s="37">
        <v>87.4</v>
      </c>
      <c r="N4330" s="37">
        <v>73.900000000000006</v>
      </c>
      <c r="O4330" s="37">
        <v>88.3</v>
      </c>
      <c r="P4330" s="37">
        <v>74.8</v>
      </c>
      <c r="Q4330" s="37">
        <v>87.9</v>
      </c>
      <c r="R4330" s="37">
        <v>81.5</v>
      </c>
      <c r="S4330" s="37">
        <v>75.7</v>
      </c>
      <c r="T4330" s="37">
        <v>88.3</v>
      </c>
      <c r="U4330" s="37">
        <v>92.8</v>
      </c>
      <c r="V4330" s="1" t="s">
        <v>3596</v>
      </c>
      <c r="W4330" s="1" t="s">
        <v>2723</v>
      </c>
      <c r="X4330" s="5" t="s">
        <v>3603</v>
      </c>
      <c r="Y4330" s="8" t="s">
        <v>3609</v>
      </c>
      <c r="Z4330" s="8" t="s">
        <v>3610</v>
      </c>
      <c r="AA4330" s="8"/>
    </row>
    <row r="4331" spans="1:27" ht="12" customHeight="1" x14ac:dyDescent="0.15">
      <c r="A4331" s="1" t="s">
        <v>1120</v>
      </c>
      <c r="B4331" s="7" t="s">
        <v>1136</v>
      </c>
      <c r="C4331" s="1" t="s">
        <v>9</v>
      </c>
      <c r="D4331" s="1" t="s">
        <v>2492</v>
      </c>
      <c r="E4331" s="1" t="s">
        <v>220</v>
      </c>
      <c r="F4331" s="1" t="s">
        <v>1128</v>
      </c>
      <c r="G4331" s="1" t="s">
        <v>222</v>
      </c>
      <c r="H4331" s="1" t="s">
        <v>13</v>
      </c>
      <c r="I4331">
        <v>11551</v>
      </c>
      <c r="J4331">
        <v>11551</v>
      </c>
      <c r="K4331">
        <v>11552</v>
      </c>
      <c r="L4331">
        <v>11552</v>
      </c>
      <c r="M4331">
        <v>11552</v>
      </c>
      <c r="N4331">
        <v>11552</v>
      </c>
      <c r="O4331">
        <v>11552</v>
      </c>
      <c r="P4331">
        <v>11552</v>
      </c>
      <c r="Q4331">
        <v>11552</v>
      </c>
      <c r="R4331">
        <v>11552</v>
      </c>
      <c r="S4331">
        <v>11552</v>
      </c>
      <c r="T4331">
        <v>11552</v>
      </c>
      <c r="U4331">
        <v>11552</v>
      </c>
      <c r="V4331" s="1" t="s">
        <v>3596</v>
      </c>
      <c r="W4331" s="1" t="s">
        <v>2723</v>
      </c>
      <c r="X4331" s="5" t="s">
        <v>3605</v>
      </c>
      <c r="Y4331" s="5" t="s">
        <v>2725</v>
      </c>
      <c r="Z4331" s="5" t="s">
        <v>2582</v>
      </c>
      <c r="AA4331" s="5"/>
    </row>
    <row r="4332" spans="1:27" ht="12" customHeight="1" x14ac:dyDescent="0.15">
      <c r="A4332" s="1" t="s">
        <v>1120</v>
      </c>
      <c r="B4332" s="7" t="s">
        <v>1136</v>
      </c>
      <c r="C4332" s="1" t="s">
        <v>15</v>
      </c>
      <c r="D4332" s="1" t="s">
        <v>2492</v>
      </c>
      <c r="E4332" s="1" t="s">
        <v>220</v>
      </c>
      <c r="F4332" s="1" t="s">
        <v>1128</v>
      </c>
      <c r="G4332" s="1" t="s">
        <v>1132</v>
      </c>
      <c r="H4332" s="1" t="s">
        <v>1133</v>
      </c>
      <c r="I4332" s="37">
        <v>103.9</v>
      </c>
      <c r="J4332" s="37">
        <v>93.7</v>
      </c>
      <c r="K4332" s="37">
        <v>98.6</v>
      </c>
      <c r="L4332" s="37">
        <v>90.4</v>
      </c>
      <c r="M4332" s="37">
        <v>94.8</v>
      </c>
      <c r="N4332" s="37">
        <v>98.6</v>
      </c>
      <c r="O4332" s="37">
        <v>97.3</v>
      </c>
      <c r="P4332" s="37">
        <v>82.7</v>
      </c>
      <c r="Q4332" s="37">
        <v>77.400000000000006</v>
      </c>
      <c r="R4332" s="37">
        <v>58.1</v>
      </c>
      <c r="S4332" s="37">
        <v>62.9</v>
      </c>
      <c r="T4332" s="37">
        <v>81.3</v>
      </c>
      <c r="U4332" s="37">
        <v>92.7</v>
      </c>
      <c r="V4332" s="1" t="s">
        <v>3596</v>
      </c>
      <c r="W4332" s="1" t="s">
        <v>2723</v>
      </c>
      <c r="X4332" s="5" t="s">
        <v>3605</v>
      </c>
      <c r="Y4332" s="8" t="s">
        <v>3609</v>
      </c>
      <c r="Z4332" s="8" t="s">
        <v>3610</v>
      </c>
      <c r="AA4332" s="8"/>
    </row>
    <row r="4333" spans="1:27" ht="12" customHeight="1" x14ac:dyDescent="0.15">
      <c r="A4333" s="1" t="s">
        <v>1120</v>
      </c>
      <c r="B4333" s="7" t="s">
        <v>1137</v>
      </c>
      <c r="C4333" s="1" t="s">
        <v>9</v>
      </c>
      <c r="D4333" s="1" t="s">
        <v>2492</v>
      </c>
      <c r="E4333" s="1" t="s">
        <v>220</v>
      </c>
      <c r="F4333" s="1" t="s">
        <v>1129</v>
      </c>
      <c r="G4333" s="1" t="s">
        <v>222</v>
      </c>
      <c r="H4333" s="1" t="s">
        <v>13</v>
      </c>
      <c r="I4333">
        <v>5208</v>
      </c>
      <c r="J4333">
        <v>5205</v>
      </c>
      <c r="K4333">
        <v>5205</v>
      </c>
      <c r="L4333">
        <v>5205</v>
      </c>
      <c r="M4333">
        <v>5205</v>
      </c>
      <c r="N4333">
        <v>5205</v>
      </c>
      <c r="O4333">
        <v>5205</v>
      </c>
      <c r="P4333">
        <v>5205</v>
      </c>
      <c r="Q4333">
        <v>5205</v>
      </c>
      <c r="R4333">
        <v>5205</v>
      </c>
      <c r="S4333">
        <v>5205</v>
      </c>
      <c r="T4333">
        <v>5205</v>
      </c>
      <c r="U4333">
        <v>5205</v>
      </c>
      <c r="V4333" s="1" t="s">
        <v>3596</v>
      </c>
      <c r="W4333" s="1" t="s">
        <v>2723</v>
      </c>
      <c r="X4333" s="5" t="s">
        <v>3606</v>
      </c>
      <c r="Y4333" s="5" t="s">
        <v>2725</v>
      </c>
      <c r="Z4333" s="5" t="s">
        <v>2582</v>
      </c>
      <c r="AA4333" s="5"/>
    </row>
    <row r="4334" spans="1:27" ht="12" customHeight="1" x14ac:dyDescent="0.15">
      <c r="A4334" s="1" t="s">
        <v>1120</v>
      </c>
      <c r="B4334" s="7" t="s">
        <v>1137</v>
      </c>
      <c r="C4334" s="1" t="s">
        <v>15</v>
      </c>
      <c r="D4334" s="1" t="s">
        <v>2492</v>
      </c>
      <c r="E4334" s="1" t="s">
        <v>220</v>
      </c>
      <c r="F4334" s="1" t="s">
        <v>1129</v>
      </c>
      <c r="G4334" s="1" t="s">
        <v>1132</v>
      </c>
      <c r="H4334" s="1" t="s">
        <v>1133</v>
      </c>
      <c r="I4334" s="37">
        <v>64.7</v>
      </c>
      <c r="J4334" s="37">
        <v>57.3</v>
      </c>
      <c r="K4334" s="37">
        <v>50</v>
      </c>
      <c r="L4334" s="37">
        <v>53.1</v>
      </c>
      <c r="M4334" s="37">
        <v>58.4</v>
      </c>
      <c r="N4334" s="37">
        <v>56.6</v>
      </c>
      <c r="O4334" s="37">
        <v>32.4</v>
      </c>
      <c r="P4334" s="37">
        <v>13.1</v>
      </c>
      <c r="Q4334" s="37">
        <v>31</v>
      </c>
      <c r="R4334" s="37">
        <v>42.2</v>
      </c>
      <c r="S4334" s="37">
        <v>58.6</v>
      </c>
      <c r="T4334" s="37">
        <v>47.6</v>
      </c>
      <c r="U4334" s="37">
        <v>52.2</v>
      </c>
      <c r="V4334" s="1" t="s">
        <v>3596</v>
      </c>
      <c r="W4334" s="1" t="s">
        <v>2723</v>
      </c>
      <c r="X4334" s="5" t="s">
        <v>3606</v>
      </c>
      <c r="Y4334" s="8" t="s">
        <v>3609</v>
      </c>
      <c r="Z4334" s="8" t="s">
        <v>3610</v>
      </c>
      <c r="AA4334" s="8"/>
    </row>
    <row r="4335" spans="1:27" ht="12" customHeight="1" x14ac:dyDescent="0.15">
      <c r="A4335" s="1" t="s">
        <v>1139</v>
      </c>
      <c r="B4335" s="1" t="s">
        <v>8</v>
      </c>
      <c r="C4335" s="1" t="s">
        <v>9</v>
      </c>
      <c r="D4335" s="1" t="s">
        <v>2493</v>
      </c>
      <c r="E4335" s="1" t="s">
        <v>10</v>
      </c>
      <c r="F4335" s="1" t="s">
        <v>1140</v>
      </c>
      <c r="G4335" s="1" t="s">
        <v>12</v>
      </c>
      <c r="H4335" s="1" t="s">
        <v>13</v>
      </c>
      <c r="I4335">
        <v>2712</v>
      </c>
      <c r="J4335">
        <v>2057</v>
      </c>
      <c r="K4335">
        <v>2081</v>
      </c>
      <c r="L4335">
        <v>2375</v>
      </c>
      <c r="M4335">
        <v>2205</v>
      </c>
      <c r="N4335">
        <v>1969</v>
      </c>
      <c r="O4335">
        <v>2336</v>
      </c>
      <c r="P4335">
        <v>2112</v>
      </c>
      <c r="Q4335">
        <v>2211</v>
      </c>
      <c r="R4335">
        <v>1994</v>
      </c>
      <c r="S4335">
        <v>1868</v>
      </c>
      <c r="T4335">
        <v>2009</v>
      </c>
      <c r="U4335">
        <v>1900</v>
      </c>
      <c r="V4335" s="1" t="s">
        <v>3611</v>
      </c>
      <c r="W4335" s="1" t="s">
        <v>2551</v>
      </c>
      <c r="X4335" s="5" t="s">
        <v>3612</v>
      </c>
      <c r="Y4335" s="5" t="s">
        <v>2553</v>
      </c>
      <c r="Z4335" s="5" t="s">
        <v>13</v>
      </c>
      <c r="AA4335" s="5"/>
    </row>
    <row r="4336" spans="1:27" ht="12" customHeight="1" x14ac:dyDescent="0.15">
      <c r="A4336" s="1" t="s">
        <v>1139</v>
      </c>
      <c r="B4336" s="1" t="s">
        <v>8</v>
      </c>
      <c r="C4336" s="1" t="s">
        <v>15</v>
      </c>
      <c r="D4336" s="1" t="s">
        <v>2493</v>
      </c>
      <c r="E4336" s="1" t="s">
        <v>10</v>
      </c>
      <c r="F4336" s="1" t="s">
        <v>1140</v>
      </c>
      <c r="G4336" s="1" t="s">
        <v>16</v>
      </c>
      <c r="H4336" s="1" t="s">
        <v>13</v>
      </c>
      <c r="I4336">
        <v>0</v>
      </c>
      <c r="J4336">
        <v>0</v>
      </c>
      <c r="K4336">
        <v>0</v>
      </c>
      <c r="L4336">
        <v>0</v>
      </c>
      <c r="M4336">
        <v>8</v>
      </c>
      <c r="N4336">
        <v>0</v>
      </c>
      <c r="O4336">
        <v>0</v>
      </c>
      <c r="P4336">
        <v>4</v>
      </c>
      <c r="Q4336">
        <v>3</v>
      </c>
      <c r="R4336">
        <v>0</v>
      </c>
      <c r="S4336">
        <v>1</v>
      </c>
      <c r="T4336">
        <v>3</v>
      </c>
      <c r="U4336">
        <v>0</v>
      </c>
      <c r="V4336" s="1" t="s">
        <v>3611</v>
      </c>
      <c r="W4336" s="1" t="s">
        <v>2551</v>
      </c>
      <c r="X4336" s="5" t="s">
        <v>3612</v>
      </c>
      <c r="Y4336" s="5" t="s">
        <v>2555</v>
      </c>
      <c r="Z4336" s="5" t="s">
        <v>2582</v>
      </c>
      <c r="AA4336" s="5"/>
    </row>
    <row r="4337" spans="1:27" ht="12" customHeight="1" x14ac:dyDescent="0.15">
      <c r="A4337" s="1" t="s">
        <v>1139</v>
      </c>
      <c r="B4337" s="1" t="s">
        <v>8</v>
      </c>
      <c r="C4337" s="1" t="s">
        <v>17</v>
      </c>
      <c r="D4337" s="1" t="s">
        <v>2493</v>
      </c>
      <c r="E4337" s="1" t="s">
        <v>10</v>
      </c>
      <c r="F4337" s="1" t="s">
        <v>1140</v>
      </c>
      <c r="G4337" s="1" t="s">
        <v>20</v>
      </c>
      <c r="H4337" s="1" t="s">
        <v>13</v>
      </c>
      <c r="I4337">
        <v>1655</v>
      </c>
      <c r="J4337">
        <v>1124</v>
      </c>
      <c r="K4337">
        <v>1275</v>
      </c>
      <c r="L4337">
        <v>1485</v>
      </c>
      <c r="M4337">
        <v>1268</v>
      </c>
      <c r="N4337">
        <v>1192</v>
      </c>
      <c r="O4337">
        <v>1446</v>
      </c>
      <c r="P4337">
        <v>1306</v>
      </c>
      <c r="Q4337">
        <v>1465</v>
      </c>
      <c r="R4337">
        <v>1364</v>
      </c>
      <c r="S4337">
        <v>1166</v>
      </c>
      <c r="T4337">
        <v>1283</v>
      </c>
      <c r="U4337">
        <v>1333</v>
      </c>
      <c r="V4337" s="1" t="s">
        <v>3611</v>
      </c>
      <c r="W4337" s="1" t="s">
        <v>2551</v>
      </c>
      <c r="X4337" s="5" t="s">
        <v>3612</v>
      </c>
      <c r="Y4337" s="5" t="s">
        <v>2557</v>
      </c>
      <c r="Z4337" s="5" t="s">
        <v>13</v>
      </c>
      <c r="AA4337" s="5"/>
    </row>
    <row r="4338" spans="1:27" ht="12" customHeight="1" x14ac:dyDescent="0.15">
      <c r="A4338" s="1" t="s">
        <v>1139</v>
      </c>
      <c r="B4338" s="1" t="s">
        <v>8</v>
      </c>
      <c r="C4338" s="1" t="s">
        <v>19</v>
      </c>
      <c r="D4338" s="1" t="s">
        <v>2493</v>
      </c>
      <c r="E4338" s="1" t="s">
        <v>10</v>
      </c>
      <c r="F4338" s="1" t="s">
        <v>1140</v>
      </c>
      <c r="G4338" s="1" t="s">
        <v>22</v>
      </c>
      <c r="H4338" s="1" t="s">
        <v>13</v>
      </c>
      <c r="I4338">
        <v>1086</v>
      </c>
      <c r="J4338">
        <v>907</v>
      </c>
      <c r="K4338">
        <v>901</v>
      </c>
      <c r="L4338">
        <v>978</v>
      </c>
      <c r="M4338">
        <v>869</v>
      </c>
      <c r="N4338">
        <v>748</v>
      </c>
      <c r="O4338">
        <v>853</v>
      </c>
      <c r="P4338">
        <v>807</v>
      </c>
      <c r="Q4338">
        <v>690</v>
      </c>
      <c r="R4338">
        <v>672</v>
      </c>
      <c r="S4338">
        <v>622</v>
      </c>
      <c r="T4338">
        <v>665</v>
      </c>
      <c r="U4338">
        <v>580</v>
      </c>
      <c r="V4338" s="1" t="s">
        <v>3611</v>
      </c>
      <c r="W4338" s="1" t="s">
        <v>2551</v>
      </c>
      <c r="X4338" s="5" t="s">
        <v>3612</v>
      </c>
      <c r="Y4338" s="5" t="s">
        <v>2558</v>
      </c>
      <c r="Z4338" s="5" t="s">
        <v>2582</v>
      </c>
      <c r="AA4338" s="5"/>
    </row>
    <row r="4339" spans="1:27" ht="12" customHeight="1" x14ac:dyDescent="0.15">
      <c r="A4339" s="1" t="s">
        <v>1139</v>
      </c>
      <c r="B4339" s="1" t="s">
        <v>8</v>
      </c>
      <c r="C4339" s="1" t="s">
        <v>21</v>
      </c>
      <c r="D4339" s="1" t="s">
        <v>2493</v>
      </c>
      <c r="E4339" s="1" t="s">
        <v>10</v>
      </c>
      <c r="F4339" s="1" t="s">
        <v>1140</v>
      </c>
      <c r="G4339" s="1" t="s">
        <v>24</v>
      </c>
      <c r="H4339" s="1" t="s">
        <v>13</v>
      </c>
      <c r="I4339">
        <v>1915</v>
      </c>
      <c r="J4339">
        <v>1940</v>
      </c>
      <c r="K4339">
        <v>1844</v>
      </c>
      <c r="L4339">
        <v>1757</v>
      </c>
      <c r="M4339">
        <v>1833</v>
      </c>
      <c r="N4339">
        <v>1862</v>
      </c>
      <c r="O4339">
        <v>1899</v>
      </c>
      <c r="P4339">
        <v>1902</v>
      </c>
      <c r="Q4339">
        <v>1961</v>
      </c>
      <c r="R4339">
        <v>1918</v>
      </c>
      <c r="S4339">
        <v>1981</v>
      </c>
      <c r="T4339">
        <v>2045</v>
      </c>
      <c r="U4339">
        <v>2032</v>
      </c>
      <c r="V4339" s="1" t="s">
        <v>3611</v>
      </c>
      <c r="W4339" s="1" t="s">
        <v>2551</v>
      </c>
      <c r="X4339" s="5" t="s">
        <v>3612</v>
      </c>
      <c r="Y4339" s="5" t="s">
        <v>2559</v>
      </c>
      <c r="Z4339" s="5" t="s">
        <v>13</v>
      </c>
      <c r="AA4339" s="5"/>
    </row>
    <row r="4340" spans="1:27" ht="12" customHeight="1" x14ac:dyDescent="0.15">
      <c r="A4340" s="1" t="s">
        <v>1139</v>
      </c>
      <c r="B4340" s="1" t="s">
        <v>25</v>
      </c>
      <c r="C4340" s="1" t="s">
        <v>9</v>
      </c>
      <c r="D4340" s="1" t="s">
        <v>2493</v>
      </c>
      <c r="E4340" s="1" t="s">
        <v>10</v>
      </c>
      <c r="F4340" s="1" t="s">
        <v>1141</v>
      </c>
      <c r="G4340" s="1" t="s">
        <v>12</v>
      </c>
      <c r="H4340" s="1" t="s">
        <v>13</v>
      </c>
      <c r="I4340">
        <v>333</v>
      </c>
      <c r="J4340">
        <v>320</v>
      </c>
      <c r="K4340">
        <v>337</v>
      </c>
      <c r="L4340">
        <v>361</v>
      </c>
      <c r="M4340">
        <v>356</v>
      </c>
      <c r="N4340">
        <v>319</v>
      </c>
      <c r="O4340">
        <v>330</v>
      </c>
      <c r="P4340">
        <v>327</v>
      </c>
      <c r="Q4340">
        <v>323</v>
      </c>
      <c r="R4340">
        <v>285</v>
      </c>
      <c r="S4340">
        <v>316</v>
      </c>
      <c r="T4340">
        <v>267</v>
      </c>
      <c r="U4340">
        <v>331</v>
      </c>
      <c r="V4340" s="1" t="s">
        <v>3611</v>
      </c>
      <c r="W4340" s="1" t="s">
        <v>2551</v>
      </c>
      <c r="X4340" s="5" t="s">
        <v>3613</v>
      </c>
      <c r="Y4340" s="5" t="s">
        <v>2553</v>
      </c>
      <c r="Z4340" s="5" t="s">
        <v>13</v>
      </c>
      <c r="AA4340" s="5"/>
    </row>
    <row r="4341" spans="1:27" ht="12" customHeight="1" x14ac:dyDescent="0.15">
      <c r="A4341" s="1" t="s">
        <v>1139</v>
      </c>
      <c r="B4341" s="1" t="s">
        <v>25</v>
      </c>
      <c r="C4341" s="1" t="s">
        <v>15</v>
      </c>
      <c r="D4341" s="1" t="s">
        <v>2493</v>
      </c>
      <c r="E4341" s="1" t="s">
        <v>10</v>
      </c>
      <c r="F4341" s="1" t="s">
        <v>1141</v>
      </c>
      <c r="G4341" s="1" t="s">
        <v>16</v>
      </c>
      <c r="H4341" s="1" t="s">
        <v>13</v>
      </c>
      <c r="I4341">
        <v>0</v>
      </c>
      <c r="J4341">
        <v>4</v>
      </c>
      <c r="K4341">
        <v>6</v>
      </c>
      <c r="L4341">
        <v>7</v>
      </c>
      <c r="M4341">
        <v>0</v>
      </c>
      <c r="N4341">
        <v>1</v>
      </c>
      <c r="O4341">
        <v>0</v>
      </c>
      <c r="P4341">
        <v>0</v>
      </c>
      <c r="Q4341">
        <v>4</v>
      </c>
      <c r="R4341">
        <v>0</v>
      </c>
      <c r="S4341">
        <v>0</v>
      </c>
      <c r="T4341">
        <v>0</v>
      </c>
      <c r="U4341">
        <v>0</v>
      </c>
      <c r="V4341" s="1" t="s">
        <v>3611</v>
      </c>
      <c r="W4341" s="1" t="s">
        <v>2551</v>
      </c>
      <c r="X4341" s="5" t="s">
        <v>3613</v>
      </c>
      <c r="Y4341" s="5" t="s">
        <v>2555</v>
      </c>
      <c r="Z4341" s="5" t="s">
        <v>2582</v>
      </c>
      <c r="AA4341" s="5"/>
    </row>
    <row r="4342" spans="1:27" ht="12" customHeight="1" x14ac:dyDescent="0.15">
      <c r="A4342" s="1" t="s">
        <v>1139</v>
      </c>
      <c r="B4342" s="1" t="s">
        <v>25</v>
      </c>
      <c r="C4342" s="1" t="s">
        <v>17</v>
      </c>
      <c r="D4342" s="1" t="s">
        <v>2493</v>
      </c>
      <c r="E4342" s="1" t="s">
        <v>10</v>
      </c>
      <c r="F4342" s="1" t="s">
        <v>1141</v>
      </c>
      <c r="G4342" s="1" t="s">
        <v>20</v>
      </c>
      <c r="H4342" s="1" t="s">
        <v>13</v>
      </c>
      <c r="I4342">
        <v>162</v>
      </c>
      <c r="J4342">
        <v>176</v>
      </c>
      <c r="K4342">
        <v>186</v>
      </c>
      <c r="L4342">
        <v>196</v>
      </c>
      <c r="M4342">
        <v>177</v>
      </c>
      <c r="N4342">
        <v>149</v>
      </c>
      <c r="O4342">
        <v>124</v>
      </c>
      <c r="P4342">
        <v>118</v>
      </c>
      <c r="Q4342">
        <v>136</v>
      </c>
      <c r="R4342">
        <v>128</v>
      </c>
      <c r="S4342">
        <v>142</v>
      </c>
      <c r="T4342">
        <v>312</v>
      </c>
      <c r="U4342">
        <v>200</v>
      </c>
      <c r="V4342" s="1" t="s">
        <v>3611</v>
      </c>
      <c r="W4342" s="1" t="s">
        <v>2551</v>
      </c>
      <c r="X4342" s="5" t="s">
        <v>3613</v>
      </c>
      <c r="Y4342" s="5" t="s">
        <v>2557</v>
      </c>
      <c r="Z4342" s="5" t="s">
        <v>13</v>
      </c>
      <c r="AA4342" s="5"/>
    </row>
    <row r="4343" spans="1:27" ht="12" customHeight="1" x14ac:dyDescent="0.15">
      <c r="A4343" s="1" t="s">
        <v>1139</v>
      </c>
      <c r="B4343" s="1" t="s">
        <v>25</v>
      </c>
      <c r="C4343" s="1" t="s">
        <v>19</v>
      </c>
      <c r="D4343" s="1" t="s">
        <v>2493</v>
      </c>
      <c r="E4343" s="1" t="s">
        <v>10</v>
      </c>
      <c r="F4343" s="1" t="s">
        <v>1141</v>
      </c>
      <c r="G4343" s="1" t="s">
        <v>22</v>
      </c>
      <c r="H4343" s="1" t="s">
        <v>13</v>
      </c>
      <c r="I4343">
        <v>181</v>
      </c>
      <c r="J4343">
        <v>173</v>
      </c>
      <c r="K4343">
        <v>174</v>
      </c>
      <c r="L4343">
        <v>180</v>
      </c>
      <c r="M4343">
        <v>179</v>
      </c>
      <c r="N4343">
        <v>172</v>
      </c>
      <c r="O4343">
        <v>179</v>
      </c>
      <c r="P4343">
        <v>190</v>
      </c>
      <c r="Q4343">
        <v>186</v>
      </c>
      <c r="R4343">
        <v>154</v>
      </c>
      <c r="S4343">
        <v>181</v>
      </c>
      <c r="T4343">
        <v>148</v>
      </c>
      <c r="U4343">
        <v>193</v>
      </c>
      <c r="V4343" s="1" t="s">
        <v>3611</v>
      </c>
      <c r="W4343" s="1" t="s">
        <v>2551</v>
      </c>
      <c r="X4343" s="5" t="s">
        <v>3613</v>
      </c>
      <c r="Y4343" s="5" t="s">
        <v>2558</v>
      </c>
      <c r="Z4343" s="5" t="s">
        <v>2582</v>
      </c>
      <c r="AA4343" s="5"/>
    </row>
    <row r="4344" spans="1:27" ht="12" customHeight="1" x14ac:dyDescent="0.15">
      <c r="A4344" s="1" t="s">
        <v>1139</v>
      </c>
      <c r="B4344" s="1" t="s">
        <v>25</v>
      </c>
      <c r="C4344" s="1" t="s">
        <v>21</v>
      </c>
      <c r="D4344" s="1" t="s">
        <v>2493</v>
      </c>
      <c r="E4344" s="1" t="s">
        <v>10</v>
      </c>
      <c r="F4344" s="1" t="s">
        <v>1141</v>
      </c>
      <c r="G4344" s="1" t="s">
        <v>24</v>
      </c>
      <c r="H4344" s="1" t="s">
        <v>13</v>
      </c>
      <c r="I4344">
        <v>434</v>
      </c>
      <c r="J4344">
        <v>408</v>
      </c>
      <c r="K4344">
        <v>391</v>
      </c>
      <c r="L4344">
        <v>382</v>
      </c>
      <c r="M4344">
        <v>381</v>
      </c>
      <c r="N4344">
        <v>380</v>
      </c>
      <c r="O4344">
        <v>408</v>
      </c>
      <c r="P4344">
        <v>427</v>
      </c>
      <c r="Q4344">
        <v>432</v>
      </c>
      <c r="R4344">
        <v>435</v>
      </c>
      <c r="S4344">
        <v>428</v>
      </c>
      <c r="T4344">
        <v>235</v>
      </c>
      <c r="U4344">
        <v>174</v>
      </c>
      <c r="V4344" s="1" t="s">
        <v>3611</v>
      </c>
      <c r="W4344" s="1" t="s">
        <v>2551</v>
      </c>
      <c r="X4344" s="5" t="s">
        <v>3613</v>
      </c>
      <c r="Y4344" s="5" t="s">
        <v>2559</v>
      </c>
      <c r="Z4344" s="5" t="s">
        <v>13</v>
      </c>
      <c r="AA4344" s="5"/>
    </row>
    <row r="4345" spans="1:27" ht="12" customHeight="1" x14ac:dyDescent="0.15">
      <c r="A4345" s="1" t="s">
        <v>1139</v>
      </c>
      <c r="B4345" s="1" t="s">
        <v>27</v>
      </c>
      <c r="C4345" s="1" t="s">
        <v>9</v>
      </c>
      <c r="D4345" s="1" t="s">
        <v>2493</v>
      </c>
      <c r="E4345" s="1" t="s">
        <v>10</v>
      </c>
      <c r="F4345" s="1" t="s">
        <v>1142</v>
      </c>
      <c r="G4345" s="1" t="s">
        <v>12</v>
      </c>
      <c r="H4345" s="1" t="s">
        <v>13</v>
      </c>
      <c r="I4345">
        <v>178</v>
      </c>
      <c r="J4345">
        <v>175</v>
      </c>
      <c r="K4345">
        <v>177</v>
      </c>
      <c r="L4345">
        <v>178</v>
      </c>
      <c r="M4345">
        <v>175</v>
      </c>
      <c r="N4345">
        <v>167</v>
      </c>
      <c r="O4345">
        <v>171</v>
      </c>
      <c r="P4345">
        <v>175</v>
      </c>
      <c r="Q4345">
        <v>174</v>
      </c>
      <c r="R4345">
        <v>172</v>
      </c>
      <c r="S4345">
        <v>170</v>
      </c>
      <c r="T4345">
        <v>182</v>
      </c>
      <c r="U4345">
        <v>204</v>
      </c>
      <c r="V4345" s="1" t="s">
        <v>3611</v>
      </c>
      <c r="W4345" s="1" t="s">
        <v>2551</v>
      </c>
      <c r="X4345" s="5" t="s">
        <v>3614</v>
      </c>
      <c r="Y4345" s="5" t="s">
        <v>2553</v>
      </c>
      <c r="Z4345" s="5" t="s">
        <v>13</v>
      </c>
      <c r="AA4345" s="5"/>
    </row>
    <row r="4346" spans="1:27" ht="12" customHeight="1" x14ac:dyDescent="0.15">
      <c r="A4346" s="1" t="s">
        <v>1139</v>
      </c>
      <c r="B4346" s="1" t="s">
        <v>27</v>
      </c>
      <c r="C4346" s="1" t="s">
        <v>15</v>
      </c>
      <c r="D4346" s="1" t="s">
        <v>2493</v>
      </c>
      <c r="E4346" s="1" t="s">
        <v>10</v>
      </c>
      <c r="F4346" s="1" t="s">
        <v>1142</v>
      </c>
      <c r="G4346" s="1" t="s">
        <v>16</v>
      </c>
      <c r="H4346" s="1" t="s">
        <v>13</v>
      </c>
      <c r="I4346">
        <v>24</v>
      </c>
      <c r="J4346">
        <v>18</v>
      </c>
      <c r="K4346">
        <v>23</v>
      </c>
      <c r="L4346">
        <v>29</v>
      </c>
      <c r="M4346">
        <v>30</v>
      </c>
      <c r="N4346">
        <v>28</v>
      </c>
      <c r="O4346">
        <v>32</v>
      </c>
      <c r="P4346">
        <v>28</v>
      </c>
      <c r="Q4346">
        <v>22</v>
      </c>
      <c r="R4346">
        <v>23</v>
      </c>
      <c r="S4346">
        <v>18</v>
      </c>
      <c r="T4346">
        <v>16</v>
      </c>
      <c r="U4346">
        <v>26</v>
      </c>
      <c r="V4346" s="1" t="s">
        <v>3611</v>
      </c>
      <c r="W4346" s="1" t="s">
        <v>2551</v>
      </c>
      <c r="X4346" s="5" t="s">
        <v>3614</v>
      </c>
      <c r="Y4346" s="5" t="s">
        <v>2555</v>
      </c>
      <c r="Z4346" s="5" t="s">
        <v>2582</v>
      </c>
      <c r="AA4346" s="5"/>
    </row>
    <row r="4347" spans="1:27" ht="12" customHeight="1" x14ac:dyDescent="0.15">
      <c r="A4347" s="1" t="s">
        <v>1139</v>
      </c>
      <c r="B4347" s="1" t="s">
        <v>27</v>
      </c>
      <c r="C4347" s="1" t="s">
        <v>17</v>
      </c>
      <c r="D4347" s="1" t="s">
        <v>2493</v>
      </c>
      <c r="E4347" s="1" t="s">
        <v>10</v>
      </c>
      <c r="F4347" s="1" t="s">
        <v>1142</v>
      </c>
      <c r="G4347" s="1" t="s">
        <v>20</v>
      </c>
      <c r="H4347" s="1" t="s">
        <v>13</v>
      </c>
      <c r="I4347">
        <v>181</v>
      </c>
      <c r="J4347">
        <v>167</v>
      </c>
      <c r="K4347">
        <v>161</v>
      </c>
      <c r="L4347">
        <v>180</v>
      </c>
      <c r="M4347">
        <v>169</v>
      </c>
      <c r="N4347">
        <v>155</v>
      </c>
      <c r="O4347">
        <v>179</v>
      </c>
      <c r="P4347">
        <v>163</v>
      </c>
      <c r="Q4347">
        <v>160</v>
      </c>
      <c r="R4347">
        <v>159</v>
      </c>
      <c r="S4347">
        <v>156</v>
      </c>
      <c r="T4347">
        <v>166</v>
      </c>
      <c r="U4347">
        <v>198</v>
      </c>
      <c r="V4347" s="1" t="s">
        <v>3611</v>
      </c>
      <c r="W4347" s="1" t="s">
        <v>2551</v>
      </c>
      <c r="X4347" s="5" t="s">
        <v>3614</v>
      </c>
      <c r="Y4347" s="5" t="s">
        <v>2557</v>
      </c>
      <c r="Z4347" s="5" t="s">
        <v>13</v>
      </c>
      <c r="AA4347" s="5"/>
    </row>
    <row r="4348" spans="1:27" ht="12" customHeight="1" x14ac:dyDescent="0.15">
      <c r="A4348" s="1" t="s">
        <v>1139</v>
      </c>
      <c r="B4348" s="1" t="s">
        <v>27</v>
      </c>
      <c r="C4348" s="1" t="s">
        <v>19</v>
      </c>
      <c r="D4348" s="1" t="s">
        <v>2493</v>
      </c>
      <c r="E4348" s="1" t="s">
        <v>10</v>
      </c>
      <c r="F4348" s="1" t="s">
        <v>1142</v>
      </c>
      <c r="G4348" s="1" t="s">
        <v>22</v>
      </c>
      <c r="H4348" s="1" t="s">
        <v>13</v>
      </c>
      <c r="I4348">
        <v>34</v>
      </c>
      <c r="J4348">
        <v>31</v>
      </c>
      <c r="K4348">
        <v>34</v>
      </c>
      <c r="L4348">
        <v>34</v>
      </c>
      <c r="M4348">
        <v>35</v>
      </c>
      <c r="N4348">
        <v>30</v>
      </c>
      <c r="O4348">
        <v>32</v>
      </c>
      <c r="P4348">
        <v>41</v>
      </c>
      <c r="Q4348">
        <v>35</v>
      </c>
      <c r="R4348">
        <v>36</v>
      </c>
      <c r="S4348">
        <v>32</v>
      </c>
      <c r="T4348">
        <v>32</v>
      </c>
      <c r="U4348">
        <v>39</v>
      </c>
      <c r="V4348" s="1" t="s">
        <v>3611</v>
      </c>
      <c r="W4348" s="1" t="s">
        <v>2551</v>
      </c>
      <c r="X4348" s="5" t="s">
        <v>3614</v>
      </c>
      <c r="Y4348" s="5" t="s">
        <v>2558</v>
      </c>
      <c r="Z4348" s="5" t="s">
        <v>2582</v>
      </c>
      <c r="AA4348" s="5"/>
    </row>
    <row r="4349" spans="1:27" ht="12" customHeight="1" x14ac:dyDescent="0.15">
      <c r="A4349" s="1" t="s">
        <v>1139</v>
      </c>
      <c r="B4349" s="1" t="s">
        <v>27</v>
      </c>
      <c r="C4349" s="1" t="s">
        <v>21</v>
      </c>
      <c r="D4349" s="1" t="s">
        <v>2493</v>
      </c>
      <c r="E4349" s="1" t="s">
        <v>10</v>
      </c>
      <c r="F4349" s="1" t="s">
        <v>1142</v>
      </c>
      <c r="G4349" s="1" t="s">
        <v>24</v>
      </c>
      <c r="H4349" s="1" t="s">
        <v>13</v>
      </c>
      <c r="I4349">
        <v>218</v>
      </c>
      <c r="J4349">
        <v>212</v>
      </c>
      <c r="K4349">
        <v>217</v>
      </c>
      <c r="L4349">
        <v>210</v>
      </c>
      <c r="M4349">
        <v>211</v>
      </c>
      <c r="N4349">
        <v>221</v>
      </c>
      <c r="O4349">
        <v>213</v>
      </c>
      <c r="P4349">
        <v>212</v>
      </c>
      <c r="Q4349">
        <v>213</v>
      </c>
      <c r="R4349">
        <v>213</v>
      </c>
      <c r="S4349">
        <v>213</v>
      </c>
      <c r="T4349">
        <v>212</v>
      </c>
      <c r="U4349">
        <v>205</v>
      </c>
      <c r="V4349" s="1" t="s">
        <v>3611</v>
      </c>
      <c r="W4349" s="1" t="s">
        <v>2551</v>
      </c>
      <c r="X4349" s="5" t="s">
        <v>3614</v>
      </c>
      <c r="Y4349" s="5" t="s">
        <v>2559</v>
      </c>
      <c r="Z4349" s="5" t="s">
        <v>13</v>
      </c>
      <c r="AA4349" s="5"/>
    </row>
    <row r="4350" spans="1:27" ht="12" customHeight="1" x14ac:dyDescent="0.15">
      <c r="A4350" s="1" t="s">
        <v>1139</v>
      </c>
      <c r="B4350" s="1" t="s">
        <v>29</v>
      </c>
      <c r="C4350" s="1" t="s">
        <v>9</v>
      </c>
      <c r="D4350" s="1" t="s">
        <v>2493</v>
      </c>
      <c r="E4350" s="1" t="s">
        <v>10</v>
      </c>
      <c r="F4350" s="1" t="s">
        <v>1143</v>
      </c>
      <c r="G4350" s="1" t="s">
        <v>12</v>
      </c>
      <c r="H4350" s="1" t="s">
        <v>13</v>
      </c>
      <c r="I4350">
        <v>13</v>
      </c>
      <c r="J4350">
        <v>9</v>
      </c>
      <c r="K4350">
        <v>2</v>
      </c>
      <c r="L4350">
        <v>9</v>
      </c>
      <c r="M4350">
        <v>12</v>
      </c>
      <c r="N4350">
        <v>15</v>
      </c>
      <c r="O4350">
        <v>12</v>
      </c>
      <c r="P4350">
        <v>13</v>
      </c>
      <c r="Q4350">
        <v>5</v>
      </c>
      <c r="R4350">
        <v>18</v>
      </c>
      <c r="S4350">
        <v>9</v>
      </c>
      <c r="T4350">
        <v>3</v>
      </c>
      <c r="U4350">
        <v>3</v>
      </c>
      <c r="V4350" s="1" t="s">
        <v>3611</v>
      </c>
      <c r="W4350" s="1" t="s">
        <v>2551</v>
      </c>
      <c r="X4350" s="5" t="s">
        <v>3615</v>
      </c>
      <c r="Y4350" s="5" t="s">
        <v>2553</v>
      </c>
      <c r="Z4350" s="5" t="s">
        <v>13</v>
      </c>
      <c r="AA4350" s="5"/>
    </row>
    <row r="4351" spans="1:27" ht="12" customHeight="1" x14ac:dyDescent="0.15">
      <c r="A4351" s="1" t="s">
        <v>1139</v>
      </c>
      <c r="B4351" s="1" t="s">
        <v>29</v>
      </c>
      <c r="C4351" s="1" t="s">
        <v>15</v>
      </c>
      <c r="D4351" s="1" t="s">
        <v>2493</v>
      </c>
      <c r="E4351" s="1" t="s">
        <v>10</v>
      </c>
      <c r="F4351" s="1" t="s">
        <v>1143</v>
      </c>
      <c r="G4351" s="1" t="s">
        <v>16</v>
      </c>
      <c r="H4351" s="1" t="s">
        <v>13</v>
      </c>
      <c r="I4351">
        <v>4</v>
      </c>
      <c r="J4351">
        <v>0</v>
      </c>
      <c r="K4351">
        <v>13</v>
      </c>
      <c r="L4351">
        <v>7</v>
      </c>
      <c r="M4351">
        <v>12</v>
      </c>
      <c r="N4351">
        <v>6</v>
      </c>
      <c r="O4351">
        <v>7</v>
      </c>
      <c r="P4351">
        <v>13</v>
      </c>
      <c r="Q4351">
        <v>9</v>
      </c>
      <c r="R4351">
        <v>7</v>
      </c>
      <c r="S4351">
        <v>7</v>
      </c>
      <c r="T4351">
        <v>2</v>
      </c>
      <c r="U4351">
        <v>10</v>
      </c>
      <c r="V4351" s="1" t="s">
        <v>3611</v>
      </c>
      <c r="W4351" s="1" t="s">
        <v>2551</v>
      </c>
      <c r="X4351" s="5" t="s">
        <v>3615</v>
      </c>
      <c r="Y4351" s="5" t="s">
        <v>2555</v>
      </c>
      <c r="Z4351" s="5" t="s">
        <v>2582</v>
      </c>
      <c r="AA4351" s="5"/>
    </row>
    <row r="4352" spans="1:27" ht="12" customHeight="1" x14ac:dyDescent="0.15">
      <c r="A4352" s="1" t="s">
        <v>1139</v>
      </c>
      <c r="B4352" s="1" t="s">
        <v>29</v>
      </c>
      <c r="C4352" s="1" t="s">
        <v>17</v>
      </c>
      <c r="D4352" s="1" t="s">
        <v>2493</v>
      </c>
      <c r="E4352" s="1" t="s">
        <v>10</v>
      </c>
      <c r="F4352" s="1" t="s">
        <v>1143</v>
      </c>
      <c r="G4352" s="1" t="s">
        <v>20</v>
      </c>
      <c r="H4352" s="1" t="s">
        <v>13</v>
      </c>
      <c r="I4352">
        <v>12</v>
      </c>
      <c r="J4352">
        <v>11</v>
      </c>
      <c r="K4352">
        <v>8</v>
      </c>
      <c r="L4352">
        <v>22</v>
      </c>
      <c r="M4352">
        <v>7</v>
      </c>
      <c r="N4352">
        <v>13</v>
      </c>
      <c r="O4352">
        <v>15</v>
      </c>
      <c r="P4352">
        <v>16</v>
      </c>
      <c r="Q4352">
        <v>12</v>
      </c>
      <c r="R4352">
        <v>16</v>
      </c>
      <c r="S4352">
        <v>14</v>
      </c>
      <c r="T4352">
        <v>4</v>
      </c>
      <c r="U4352">
        <v>10</v>
      </c>
      <c r="V4352" s="1" t="s">
        <v>3611</v>
      </c>
      <c r="W4352" s="1" t="s">
        <v>2551</v>
      </c>
      <c r="X4352" s="5" t="s">
        <v>3615</v>
      </c>
      <c r="Y4352" s="5" t="s">
        <v>2557</v>
      </c>
      <c r="Z4352" s="5" t="s">
        <v>13</v>
      </c>
      <c r="AA4352" s="5"/>
    </row>
    <row r="4353" spans="1:27" ht="12" customHeight="1" x14ac:dyDescent="0.15">
      <c r="A4353" s="1" t="s">
        <v>1139</v>
      </c>
      <c r="B4353" s="1" t="s">
        <v>29</v>
      </c>
      <c r="C4353" s="1" t="s">
        <v>19</v>
      </c>
      <c r="D4353" s="1" t="s">
        <v>2493</v>
      </c>
      <c r="E4353" s="1" t="s">
        <v>10</v>
      </c>
      <c r="F4353" s="1" t="s">
        <v>1143</v>
      </c>
      <c r="G4353" s="1" t="s">
        <v>22</v>
      </c>
      <c r="H4353" s="1" t="s">
        <v>13</v>
      </c>
      <c r="I4353">
        <v>5</v>
      </c>
      <c r="J4353">
        <v>4</v>
      </c>
      <c r="K4353">
        <v>3</v>
      </c>
      <c r="L4353">
        <v>5</v>
      </c>
      <c r="M4353">
        <v>6</v>
      </c>
      <c r="N4353">
        <v>6</v>
      </c>
      <c r="O4353">
        <v>6</v>
      </c>
      <c r="P4353">
        <v>5</v>
      </c>
      <c r="Q4353">
        <v>4</v>
      </c>
      <c r="R4353">
        <v>4</v>
      </c>
      <c r="S4353">
        <v>6</v>
      </c>
      <c r="T4353">
        <v>3</v>
      </c>
      <c r="U4353">
        <v>6</v>
      </c>
      <c r="V4353" s="1" t="s">
        <v>3611</v>
      </c>
      <c r="W4353" s="1" t="s">
        <v>2551</v>
      </c>
      <c r="X4353" s="5" t="s">
        <v>3615</v>
      </c>
      <c r="Y4353" s="5" t="s">
        <v>2558</v>
      </c>
      <c r="Z4353" s="5" t="s">
        <v>2582</v>
      </c>
      <c r="AA4353" s="5"/>
    </row>
    <row r="4354" spans="1:27" ht="12" customHeight="1" x14ac:dyDescent="0.15">
      <c r="A4354" s="1" t="s">
        <v>1139</v>
      </c>
      <c r="B4354" s="1" t="s">
        <v>29</v>
      </c>
      <c r="C4354" s="1" t="s">
        <v>21</v>
      </c>
      <c r="D4354" s="1" t="s">
        <v>2493</v>
      </c>
      <c r="E4354" s="1" t="s">
        <v>10</v>
      </c>
      <c r="F4354" s="1" t="s">
        <v>1143</v>
      </c>
      <c r="G4354" s="1" t="s">
        <v>24</v>
      </c>
      <c r="H4354" s="1" t="s">
        <v>13</v>
      </c>
      <c r="I4354">
        <v>116</v>
      </c>
      <c r="J4354">
        <v>110</v>
      </c>
      <c r="K4354">
        <v>114</v>
      </c>
      <c r="L4354">
        <v>103</v>
      </c>
      <c r="M4354">
        <v>114</v>
      </c>
      <c r="N4354">
        <v>116</v>
      </c>
      <c r="O4354">
        <v>114</v>
      </c>
      <c r="P4354">
        <v>119</v>
      </c>
      <c r="Q4354">
        <v>117</v>
      </c>
      <c r="R4354">
        <v>122</v>
      </c>
      <c r="S4354">
        <v>118</v>
      </c>
      <c r="T4354">
        <v>116</v>
      </c>
      <c r="U4354">
        <v>113</v>
      </c>
      <c r="V4354" s="1" t="s">
        <v>3611</v>
      </c>
      <c r="W4354" s="1" t="s">
        <v>2551</v>
      </c>
      <c r="X4354" s="5" t="s">
        <v>3615</v>
      </c>
      <c r="Y4354" s="5" t="s">
        <v>2559</v>
      </c>
      <c r="Z4354" s="5" t="s">
        <v>13</v>
      </c>
      <c r="AA4354" s="5"/>
    </row>
    <row r="4355" spans="1:27" ht="12" customHeight="1" x14ac:dyDescent="0.15">
      <c r="A4355" s="1" t="s">
        <v>1139</v>
      </c>
      <c r="B4355" s="1" t="s">
        <v>31</v>
      </c>
      <c r="C4355" s="1" t="s">
        <v>9</v>
      </c>
      <c r="D4355" s="1" t="s">
        <v>2493</v>
      </c>
      <c r="E4355" s="1" t="s">
        <v>10</v>
      </c>
      <c r="F4355" s="1" t="s">
        <v>1144</v>
      </c>
      <c r="G4355" s="1" t="s">
        <v>12</v>
      </c>
      <c r="H4355" s="1" t="s">
        <v>13</v>
      </c>
      <c r="I4355">
        <v>140</v>
      </c>
      <c r="J4355">
        <v>104</v>
      </c>
      <c r="K4355">
        <v>113</v>
      </c>
      <c r="L4355">
        <v>135</v>
      </c>
      <c r="M4355">
        <v>141</v>
      </c>
      <c r="N4355">
        <v>125</v>
      </c>
      <c r="O4355">
        <v>145</v>
      </c>
      <c r="P4355">
        <v>175</v>
      </c>
      <c r="Q4355">
        <v>148</v>
      </c>
      <c r="R4355">
        <v>121</v>
      </c>
      <c r="S4355">
        <v>114</v>
      </c>
      <c r="T4355">
        <v>151</v>
      </c>
      <c r="U4355">
        <v>135</v>
      </c>
      <c r="V4355" s="1" t="s">
        <v>3611</v>
      </c>
      <c r="W4355" s="1" t="s">
        <v>2551</v>
      </c>
      <c r="X4355" s="5" t="s">
        <v>3616</v>
      </c>
      <c r="Y4355" s="5" t="s">
        <v>2553</v>
      </c>
      <c r="Z4355" s="5" t="s">
        <v>13</v>
      </c>
      <c r="AA4355" s="5"/>
    </row>
    <row r="4356" spans="1:27" ht="12" customHeight="1" x14ac:dyDescent="0.15">
      <c r="A4356" s="1" t="s">
        <v>1139</v>
      </c>
      <c r="B4356" s="1" t="s">
        <v>31</v>
      </c>
      <c r="C4356" s="1" t="s">
        <v>15</v>
      </c>
      <c r="D4356" s="1" t="s">
        <v>2493</v>
      </c>
      <c r="E4356" s="1" t="s">
        <v>10</v>
      </c>
      <c r="F4356" s="1" t="s">
        <v>1144</v>
      </c>
      <c r="G4356" s="1" t="s">
        <v>16</v>
      </c>
      <c r="H4356" s="1" t="s">
        <v>13</v>
      </c>
      <c r="I4356">
        <v>1</v>
      </c>
      <c r="J4356">
        <v>0</v>
      </c>
      <c r="K4356">
        <v>0</v>
      </c>
      <c r="L4356">
        <v>0</v>
      </c>
      <c r="M4356">
        <v>2</v>
      </c>
      <c r="N4356">
        <v>0</v>
      </c>
      <c r="O4356">
        <v>0</v>
      </c>
      <c r="P4356">
        <v>2</v>
      </c>
      <c r="Q4356">
        <v>0</v>
      </c>
      <c r="R4356">
        <v>0</v>
      </c>
      <c r="S4356">
        <v>0</v>
      </c>
      <c r="T4356">
        <v>0</v>
      </c>
      <c r="U4356">
        <v>0</v>
      </c>
      <c r="V4356" s="1" t="s">
        <v>3611</v>
      </c>
      <c r="W4356" s="1" t="s">
        <v>2551</v>
      </c>
      <c r="X4356" s="5" t="s">
        <v>3616</v>
      </c>
      <c r="Y4356" s="5" t="s">
        <v>2555</v>
      </c>
      <c r="Z4356" s="5" t="s">
        <v>2582</v>
      </c>
      <c r="AA4356" s="5"/>
    </row>
    <row r="4357" spans="1:27" ht="12" customHeight="1" x14ac:dyDescent="0.15">
      <c r="A4357" s="1" t="s">
        <v>1139</v>
      </c>
      <c r="B4357" s="1" t="s">
        <v>31</v>
      </c>
      <c r="C4357" s="1" t="s">
        <v>17</v>
      </c>
      <c r="D4357" s="1" t="s">
        <v>2493</v>
      </c>
      <c r="E4357" s="1" t="s">
        <v>10</v>
      </c>
      <c r="F4357" s="1" t="s">
        <v>1144</v>
      </c>
      <c r="G4357" s="1" t="s">
        <v>20</v>
      </c>
      <c r="H4357" s="1" t="s">
        <v>13</v>
      </c>
      <c r="I4357">
        <v>95</v>
      </c>
      <c r="J4357">
        <v>58</v>
      </c>
      <c r="K4357">
        <v>68</v>
      </c>
      <c r="L4357">
        <v>62</v>
      </c>
      <c r="M4357">
        <v>91</v>
      </c>
      <c r="N4357">
        <v>59</v>
      </c>
      <c r="O4357">
        <v>81</v>
      </c>
      <c r="P4357">
        <v>69</v>
      </c>
      <c r="Q4357">
        <v>65</v>
      </c>
      <c r="R4357">
        <v>55</v>
      </c>
      <c r="S4357">
        <v>45</v>
      </c>
      <c r="T4357">
        <v>51</v>
      </c>
      <c r="U4357">
        <v>62</v>
      </c>
      <c r="V4357" s="1" t="s">
        <v>3611</v>
      </c>
      <c r="W4357" s="1" t="s">
        <v>2551</v>
      </c>
      <c r="X4357" s="5" t="s">
        <v>3616</v>
      </c>
      <c r="Y4357" s="5" t="s">
        <v>2557</v>
      </c>
      <c r="Z4357" s="5" t="s">
        <v>13</v>
      </c>
      <c r="AA4357" s="5"/>
    </row>
    <row r="4358" spans="1:27" ht="12" customHeight="1" x14ac:dyDescent="0.15">
      <c r="A4358" s="1" t="s">
        <v>1139</v>
      </c>
      <c r="B4358" s="1" t="s">
        <v>31</v>
      </c>
      <c r="C4358" s="1" t="s">
        <v>19</v>
      </c>
      <c r="D4358" s="1" t="s">
        <v>2493</v>
      </c>
      <c r="E4358" s="1" t="s">
        <v>10</v>
      </c>
      <c r="F4358" s="1" t="s">
        <v>1144</v>
      </c>
      <c r="G4358" s="1" t="s">
        <v>22</v>
      </c>
      <c r="H4358" s="1" t="s">
        <v>13</v>
      </c>
      <c r="I4358">
        <v>31</v>
      </c>
      <c r="J4358">
        <v>61</v>
      </c>
      <c r="K4358">
        <v>54</v>
      </c>
      <c r="L4358">
        <v>73</v>
      </c>
      <c r="M4358">
        <v>52</v>
      </c>
      <c r="N4358">
        <v>61</v>
      </c>
      <c r="O4358">
        <v>78</v>
      </c>
      <c r="P4358">
        <v>96</v>
      </c>
      <c r="Q4358">
        <v>53</v>
      </c>
      <c r="R4358">
        <v>63</v>
      </c>
      <c r="S4358">
        <v>64</v>
      </c>
      <c r="T4358">
        <v>81</v>
      </c>
      <c r="U4358">
        <v>77</v>
      </c>
      <c r="V4358" s="1" t="s">
        <v>3611</v>
      </c>
      <c r="W4358" s="1" t="s">
        <v>2551</v>
      </c>
      <c r="X4358" s="5" t="s">
        <v>3616</v>
      </c>
      <c r="Y4358" s="5" t="s">
        <v>2558</v>
      </c>
      <c r="Z4358" s="5" t="s">
        <v>2582</v>
      </c>
      <c r="AA4358" s="5"/>
    </row>
    <row r="4359" spans="1:27" ht="12" customHeight="1" x14ac:dyDescent="0.15">
      <c r="A4359" s="1" t="s">
        <v>1139</v>
      </c>
      <c r="B4359" s="1" t="s">
        <v>31</v>
      </c>
      <c r="C4359" s="1" t="s">
        <v>21</v>
      </c>
      <c r="D4359" s="1" t="s">
        <v>2493</v>
      </c>
      <c r="E4359" s="1" t="s">
        <v>10</v>
      </c>
      <c r="F4359" s="1" t="s">
        <v>1144</v>
      </c>
      <c r="G4359" s="1" t="s">
        <v>24</v>
      </c>
      <c r="H4359" s="1" t="s">
        <v>13</v>
      </c>
      <c r="I4359">
        <v>313</v>
      </c>
      <c r="J4359">
        <v>298</v>
      </c>
      <c r="K4359">
        <v>289</v>
      </c>
      <c r="L4359">
        <v>289</v>
      </c>
      <c r="M4359">
        <v>289</v>
      </c>
      <c r="N4359">
        <v>294</v>
      </c>
      <c r="O4359">
        <v>280</v>
      </c>
      <c r="P4359">
        <v>292</v>
      </c>
      <c r="Q4359">
        <v>322</v>
      </c>
      <c r="R4359">
        <v>325</v>
      </c>
      <c r="S4359">
        <v>330</v>
      </c>
      <c r="T4359">
        <v>349</v>
      </c>
      <c r="U4359">
        <v>345</v>
      </c>
      <c r="V4359" s="1" t="s">
        <v>3611</v>
      </c>
      <c r="W4359" s="1" t="s">
        <v>2551</v>
      </c>
      <c r="X4359" s="5" t="s">
        <v>3616</v>
      </c>
      <c r="Y4359" s="5" t="s">
        <v>2559</v>
      </c>
      <c r="Z4359" s="5" t="s">
        <v>13</v>
      </c>
      <c r="AA4359" s="5"/>
    </row>
    <row r="4360" spans="1:27" ht="12" customHeight="1" x14ac:dyDescent="0.15">
      <c r="A4360" s="1" t="s">
        <v>1139</v>
      </c>
      <c r="B4360" s="1" t="s">
        <v>33</v>
      </c>
      <c r="C4360" s="1" t="s">
        <v>9</v>
      </c>
      <c r="D4360" s="1" t="s">
        <v>2493</v>
      </c>
      <c r="E4360" s="1" t="s">
        <v>10</v>
      </c>
      <c r="F4360" s="1" t="s">
        <v>1145</v>
      </c>
      <c r="G4360" s="1" t="s">
        <v>12</v>
      </c>
      <c r="H4360" s="1" t="s">
        <v>13</v>
      </c>
      <c r="I4360">
        <v>283</v>
      </c>
      <c r="J4360">
        <v>334</v>
      </c>
      <c r="K4360">
        <v>340</v>
      </c>
      <c r="L4360">
        <v>389</v>
      </c>
      <c r="M4360">
        <v>299</v>
      </c>
      <c r="N4360">
        <v>279</v>
      </c>
      <c r="O4360">
        <v>269</v>
      </c>
      <c r="P4360">
        <v>356</v>
      </c>
      <c r="Q4360">
        <v>306</v>
      </c>
      <c r="R4360">
        <v>302</v>
      </c>
      <c r="S4360">
        <v>290</v>
      </c>
      <c r="T4360">
        <v>304</v>
      </c>
      <c r="U4360">
        <v>353</v>
      </c>
      <c r="V4360" s="1" t="s">
        <v>3611</v>
      </c>
      <c r="W4360" s="1" t="s">
        <v>2551</v>
      </c>
      <c r="X4360" s="5" t="s">
        <v>3617</v>
      </c>
      <c r="Y4360" s="5" t="s">
        <v>2553</v>
      </c>
      <c r="Z4360" s="5" t="s">
        <v>13</v>
      </c>
      <c r="AA4360" s="5"/>
    </row>
    <row r="4361" spans="1:27" ht="12" customHeight="1" x14ac:dyDescent="0.15">
      <c r="A4361" s="1" t="s">
        <v>1139</v>
      </c>
      <c r="B4361" s="1" t="s">
        <v>33</v>
      </c>
      <c r="C4361" s="1" t="s">
        <v>15</v>
      </c>
      <c r="D4361" s="1" t="s">
        <v>2493</v>
      </c>
      <c r="E4361" s="1" t="s">
        <v>10</v>
      </c>
      <c r="F4361" s="1" t="s">
        <v>1145</v>
      </c>
      <c r="G4361" s="1" t="s">
        <v>16</v>
      </c>
      <c r="H4361" s="1" t="s">
        <v>13</v>
      </c>
      <c r="I4361">
        <v>2</v>
      </c>
      <c r="J4361">
        <v>47</v>
      </c>
      <c r="K4361">
        <v>1</v>
      </c>
      <c r="L4361">
        <v>0</v>
      </c>
      <c r="M4361">
        <v>0</v>
      </c>
      <c r="N4361">
        <v>17</v>
      </c>
      <c r="O4361">
        <v>20</v>
      </c>
      <c r="P4361">
        <v>1</v>
      </c>
      <c r="Q4361">
        <v>7</v>
      </c>
      <c r="R4361">
        <v>0</v>
      </c>
      <c r="S4361">
        <v>0</v>
      </c>
      <c r="T4361">
        <v>0</v>
      </c>
      <c r="U4361">
        <v>3</v>
      </c>
      <c r="V4361" s="1" t="s">
        <v>3611</v>
      </c>
      <c r="W4361" s="1" t="s">
        <v>2551</v>
      </c>
      <c r="X4361" s="5" t="s">
        <v>3617</v>
      </c>
      <c r="Y4361" s="5" t="s">
        <v>2555</v>
      </c>
      <c r="Z4361" s="5" t="s">
        <v>2582</v>
      </c>
      <c r="AA4361" s="5"/>
    </row>
    <row r="4362" spans="1:27" ht="12" customHeight="1" x14ac:dyDescent="0.15">
      <c r="A4362" s="1" t="s">
        <v>1139</v>
      </c>
      <c r="B4362" s="1" t="s">
        <v>33</v>
      </c>
      <c r="C4362" s="1" t="s">
        <v>17</v>
      </c>
      <c r="D4362" s="1" t="s">
        <v>2493</v>
      </c>
      <c r="E4362" s="1" t="s">
        <v>10</v>
      </c>
      <c r="F4362" s="1" t="s">
        <v>1145</v>
      </c>
      <c r="G4362" s="1" t="s">
        <v>20</v>
      </c>
      <c r="H4362" s="1" t="s">
        <v>13</v>
      </c>
      <c r="I4362">
        <v>122</v>
      </c>
      <c r="J4362">
        <v>177</v>
      </c>
      <c r="K4362">
        <v>168</v>
      </c>
      <c r="L4362">
        <v>200</v>
      </c>
      <c r="M4362">
        <v>120</v>
      </c>
      <c r="N4362">
        <v>128</v>
      </c>
      <c r="O4362">
        <v>132</v>
      </c>
      <c r="P4362">
        <v>185</v>
      </c>
      <c r="Q4362">
        <v>130</v>
      </c>
      <c r="R4362">
        <v>162</v>
      </c>
      <c r="S4362">
        <v>112</v>
      </c>
      <c r="T4362">
        <v>128</v>
      </c>
      <c r="U4362">
        <v>209</v>
      </c>
      <c r="V4362" s="1" t="s">
        <v>3611</v>
      </c>
      <c r="W4362" s="1" t="s">
        <v>2551</v>
      </c>
      <c r="X4362" s="5" t="s">
        <v>3617</v>
      </c>
      <c r="Y4362" s="5" t="s">
        <v>2557</v>
      </c>
      <c r="Z4362" s="5" t="s">
        <v>13</v>
      </c>
      <c r="AA4362" s="5"/>
    </row>
    <row r="4363" spans="1:27" ht="12" customHeight="1" x14ac:dyDescent="0.15">
      <c r="A4363" s="1" t="s">
        <v>1139</v>
      </c>
      <c r="B4363" s="1" t="s">
        <v>33</v>
      </c>
      <c r="C4363" s="1" t="s">
        <v>19</v>
      </c>
      <c r="D4363" s="1" t="s">
        <v>2493</v>
      </c>
      <c r="E4363" s="1" t="s">
        <v>10</v>
      </c>
      <c r="F4363" s="1" t="s">
        <v>1145</v>
      </c>
      <c r="G4363" s="1" t="s">
        <v>22</v>
      </c>
      <c r="H4363" s="1" t="s">
        <v>13</v>
      </c>
      <c r="I4363">
        <v>207</v>
      </c>
      <c r="J4363">
        <v>209</v>
      </c>
      <c r="K4363">
        <v>197</v>
      </c>
      <c r="L4363">
        <v>228</v>
      </c>
      <c r="M4363">
        <v>153</v>
      </c>
      <c r="N4363">
        <v>148</v>
      </c>
      <c r="O4363">
        <v>177</v>
      </c>
      <c r="P4363">
        <v>156</v>
      </c>
      <c r="Q4363">
        <v>192</v>
      </c>
      <c r="R4363">
        <v>145</v>
      </c>
      <c r="S4363">
        <v>151</v>
      </c>
      <c r="T4363">
        <v>162</v>
      </c>
      <c r="U4363">
        <v>185</v>
      </c>
      <c r="V4363" s="1" t="s">
        <v>3611</v>
      </c>
      <c r="W4363" s="1" t="s">
        <v>2551</v>
      </c>
      <c r="X4363" s="5" t="s">
        <v>3617</v>
      </c>
      <c r="Y4363" s="5" t="s">
        <v>2558</v>
      </c>
      <c r="Z4363" s="5" t="s">
        <v>2582</v>
      </c>
      <c r="AA4363" s="5"/>
    </row>
    <row r="4364" spans="1:27" ht="12" customHeight="1" x14ac:dyDescent="0.15">
      <c r="A4364" s="1" t="s">
        <v>1139</v>
      </c>
      <c r="B4364" s="1" t="s">
        <v>33</v>
      </c>
      <c r="C4364" s="1" t="s">
        <v>21</v>
      </c>
      <c r="D4364" s="1" t="s">
        <v>2493</v>
      </c>
      <c r="E4364" s="1" t="s">
        <v>10</v>
      </c>
      <c r="F4364" s="1" t="s">
        <v>1145</v>
      </c>
      <c r="G4364" s="1" t="s">
        <v>24</v>
      </c>
      <c r="H4364" s="1" t="s">
        <v>13</v>
      </c>
      <c r="I4364">
        <v>547</v>
      </c>
      <c r="J4364">
        <v>541</v>
      </c>
      <c r="K4364">
        <v>517</v>
      </c>
      <c r="L4364">
        <v>478</v>
      </c>
      <c r="M4364">
        <v>504</v>
      </c>
      <c r="N4364">
        <v>523</v>
      </c>
      <c r="O4364">
        <v>503</v>
      </c>
      <c r="P4364">
        <v>519</v>
      </c>
      <c r="Q4364">
        <v>510</v>
      </c>
      <c r="R4364">
        <v>505</v>
      </c>
      <c r="S4364">
        <v>524</v>
      </c>
      <c r="T4364">
        <v>538</v>
      </c>
      <c r="U4364">
        <v>500</v>
      </c>
      <c r="V4364" s="1" t="s">
        <v>3611</v>
      </c>
      <c r="W4364" s="1" t="s">
        <v>2551</v>
      </c>
      <c r="X4364" s="5" t="s">
        <v>3617</v>
      </c>
      <c r="Y4364" s="5" t="s">
        <v>2559</v>
      </c>
      <c r="Z4364" s="5" t="s">
        <v>13</v>
      </c>
      <c r="AA4364" s="5"/>
    </row>
    <row r="4365" spans="1:27" ht="12" customHeight="1" x14ac:dyDescent="0.15">
      <c r="A4365" s="1" t="s">
        <v>1139</v>
      </c>
      <c r="B4365" s="1" t="s">
        <v>35</v>
      </c>
      <c r="C4365" s="1" t="s">
        <v>9</v>
      </c>
      <c r="D4365" s="1" t="s">
        <v>2493</v>
      </c>
      <c r="E4365" s="1" t="s">
        <v>10</v>
      </c>
      <c r="F4365" s="1" t="s">
        <v>1146</v>
      </c>
      <c r="G4365" s="1" t="s">
        <v>12</v>
      </c>
      <c r="H4365" s="1" t="s">
        <v>13</v>
      </c>
      <c r="I4365">
        <v>869</v>
      </c>
      <c r="J4365">
        <v>841</v>
      </c>
      <c r="K4365">
        <v>696</v>
      </c>
      <c r="L4365">
        <v>786</v>
      </c>
      <c r="M4365">
        <v>798</v>
      </c>
      <c r="N4365">
        <v>729</v>
      </c>
      <c r="O4365">
        <v>834</v>
      </c>
      <c r="P4365">
        <v>820</v>
      </c>
      <c r="Q4365">
        <v>883</v>
      </c>
      <c r="R4365">
        <v>804</v>
      </c>
      <c r="S4365">
        <v>746</v>
      </c>
      <c r="T4365">
        <v>814</v>
      </c>
      <c r="U4365">
        <v>921</v>
      </c>
      <c r="V4365" s="1" t="s">
        <v>3611</v>
      </c>
      <c r="W4365" s="1" t="s">
        <v>2551</v>
      </c>
      <c r="X4365" s="5" t="s">
        <v>3618</v>
      </c>
      <c r="Y4365" s="5" t="s">
        <v>2553</v>
      </c>
      <c r="Z4365" s="5" t="s">
        <v>13</v>
      </c>
      <c r="AA4365" s="5"/>
    </row>
    <row r="4366" spans="1:27" ht="12" customHeight="1" x14ac:dyDescent="0.15">
      <c r="A4366" s="1" t="s">
        <v>1139</v>
      </c>
      <c r="B4366" s="1" t="s">
        <v>35</v>
      </c>
      <c r="C4366" s="1" t="s">
        <v>15</v>
      </c>
      <c r="D4366" s="1" t="s">
        <v>2493</v>
      </c>
      <c r="E4366" s="1" t="s">
        <v>10</v>
      </c>
      <c r="F4366" s="1" t="s">
        <v>1146</v>
      </c>
      <c r="G4366" s="1" t="s">
        <v>16</v>
      </c>
      <c r="H4366" s="1" t="s">
        <v>13</v>
      </c>
      <c r="I4366">
        <v>37</v>
      </c>
      <c r="J4366">
        <v>48</v>
      </c>
      <c r="K4366">
        <v>61</v>
      </c>
      <c r="L4366">
        <v>65</v>
      </c>
      <c r="M4366">
        <v>62</v>
      </c>
      <c r="N4366">
        <v>31</v>
      </c>
      <c r="O4366">
        <v>26</v>
      </c>
      <c r="P4366">
        <v>52</v>
      </c>
      <c r="Q4366">
        <v>54</v>
      </c>
      <c r="R4366">
        <v>64</v>
      </c>
      <c r="S4366">
        <v>56</v>
      </c>
      <c r="T4366">
        <v>61</v>
      </c>
      <c r="U4366">
        <v>47</v>
      </c>
      <c r="V4366" s="1" t="s">
        <v>3611</v>
      </c>
      <c r="W4366" s="1" t="s">
        <v>2551</v>
      </c>
      <c r="X4366" s="5" t="s">
        <v>3618</v>
      </c>
      <c r="Y4366" s="5" t="s">
        <v>2555</v>
      </c>
      <c r="Z4366" s="5" t="s">
        <v>2582</v>
      </c>
      <c r="AA4366" s="5"/>
    </row>
    <row r="4367" spans="1:27" ht="12" customHeight="1" x14ac:dyDescent="0.15">
      <c r="A4367" s="1" t="s">
        <v>1139</v>
      </c>
      <c r="B4367" s="1" t="s">
        <v>35</v>
      </c>
      <c r="C4367" s="1" t="s">
        <v>17</v>
      </c>
      <c r="D4367" s="1" t="s">
        <v>2493</v>
      </c>
      <c r="E4367" s="1" t="s">
        <v>10</v>
      </c>
      <c r="F4367" s="1" t="s">
        <v>1146</v>
      </c>
      <c r="G4367" s="1" t="s">
        <v>20</v>
      </c>
      <c r="H4367" s="1" t="s">
        <v>13</v>
      </c>
      <c r="I4367">
        <v>780</v>
      </c>
      <c r="J4367">
        <v>683</v>
      </c>
      <c r="K4367">
        <v>643</v>
      </c>
      <c r="L4367">
        <v>699</v>
      </c>
      <c r="M4367">
        <v>670</v>
      </c>
      <c r="N4367">
        <v>720</v>
      </c>
      <c r="O4367">
        <v>689</v>
      </c>
      <c r="P4367">
        <v>749</v>
      </c>
      <c r="Q4367">
        <v>716</v>
      </c>
      <c r="R4367">
        <v>713</v>
      </c>
      <c r="S4367">
        <v>666</v>
      </c>
      <c r="T4367">
        <v>623</v>
      </c>
      <c r="U4367">
        <v>775</v>
      </c>
      <c r="V4367" s="1" t="s">
        <v>3611</v>
      </c>
      <c r="W4367" s="1" t="s">
        <v>2551</v>
      </c>
      <c r="X4367" s="5" t="s">
        <v>3618</v>
      </c>
      <c r="Y4367" s="5" t="s">
        <v>2557</v>
      </c>
      <c r="Z4367" s="5" t="s">
        <v>13</v>
      </c>
      <c r="AA4367" s="5"/>
    </row>
    <row r="4368" spans="1:27" ht="12" customHeight="1" x14ac:dyDescent="0.15">
      <c r="A4368" s="1" t="s">
        <v>1139</v>
      </c>
      <c r="B4368" s="1" t="s">
        <v>35</v>
      </c>
      <c r="C4368" s="1" t="s">
        <v>19</v>
      </c>
      <c r="D4368" s="1" t="s">
        <v>2493</v>
      </c>
      <c r="E4368" s="1" t="s">
        <v>10</v>
      </c>
      <c r="F4368" s="1" t="s">
        <v>1146</v>
      </c>
      <c r="G4368" s="1" t="s">
        <v>22</v>
      </c>
      <c r="H4368" s="1" t="s">
        <v>13</v>
      </c>
      <c r="I4368">
        <v>224</v>
      </c>
      <c r="J4368">
        <v>208</v>
      </c>
      <c r="K4368">
        <v>158</v>
      </c>
      <c r="L4368">
        <v>178</v>
      </c>
      <c r="M4368">
        <v>169</v>
      </c>
      <c r="N4368">
        <v>148</v>
      </c>
      <c r="O4368">
        <v>175</v>
      </c>
      <c r="P4368">
        <v>173</v>
      </c>
      <c r="Q4368">
        <v>203</v>
      </c>
      <c r="R4368">
        <v>153</v>
      </c>
      <c r="S4368">
        <v>192</v>
      </c>
      <c r="T4368">
        <v>185</v>
      </c>
      <c r="U4368">
        <v>179</v>
      </c>
      <c r="V4368" s="1" t="s">
        <v>3611</v>
      </c>
      <c r="W4368" s="1" t="s">
        <v>2551</v>
      </c>
      <c r="X4368" s="5" t="s">
        <v>3618</v>
      </c>
      <c r="Y4368" s="5" t="s">
        <v>2558</v>
      </c>
      <c r="Z4368" s="5" t="s">
        <v>2582</v>
      </c>
      <c r="AA4368" s="5"/>
    </row>
    <row r="4369" spans="1:27" ht="12" customHeight="1" x14ac:dyDescent="0.15">
      <c r="A4369" s="1" t="s">
        <v>1139</v>
      </c>
      <c r="B4369" s="1" t="s">
        <v>35</v>
      </c>
      <c r="C4369" s="1" t="s">
        <v>21</v>
      </c>
      <c r="D4369" s="1" t="s">
        <v>2493</v>
      </c>
      <c r="E4369" s="1" t="s">
        <v>10</v>
      </c>
      <c r="F4369" s="1" t="s">
        <v>1146</v>
      </c>
      <c r="G4369" s="1" t="s">
        <v>24</v>
      </c>
      <c r="H4369" s="1" t="s">
        <v>13</v>
      </c>
      <c r="I4369">
        <v>1122</v>
      </c>
      <c r="J4369">
        <v>1120</v>
      </c>
      <c r="K4369">
        <v>1076</v>
      </c>
      <c r="L4369">
        <v>1050</v>
      </c>
      <c r="M4369">
        <v>1072</v>
      </c>
      <c r="N4369">
        <v>964</v>
      </c>
      <c r="O4369">
        <v>959</v>
      </c>
      <c r="P4369">
        <v>910</v>
      </c>
      <c r="Q4369">
        <v>927</v>
      </c>
      <c r="R4369">
        <v>929</v>
      </c>
      <c r="S4369">
        <v>870</v>
      </c>
      <c r="T4369">
        <v>938</v>
      </c>
      <c r="U4369">
        <v>952</v>
      </c>
      <c r="V4369" s="1" t="s">
        <v>3611</v>
      </c>
      <c r="W4369" s="1" t="s">
        <v>2551</v>
      </c>
      <c r="X4369" s="5" t="s">
        <v>3618</v>
      </c>
      <c r="Y4369" s="5" t="s">
        <v>2559</v>
      </c>
      <c r="Z4369" s="5" t="s">
        <v>13</v>
      </c>
      <c r="AA4369" s="5"/>
    </row>
    <row r="4370" spans="1:27" ht="12" customHeight="1" x14ac:dyDescent="0.15">
      <c r="A4370" s="1" t="s">
        <v>1139</v>
      </c>
      <c r="B4370" s="1" t="s">
        <v>37</v>
      </c>
      <c r="C4370" s="1" t="s">
        <v>9</v>
      </c>
      <c r="D4370" s="1" t="s">
        <v>2493</v>
      </c>
      <c r="E4370" s="1" t="s">
        <v>10</v>
      </c>
      <c r="F4370" s="1" t="s">
        <v>1147</v>
      </c>
      <c r="G4370" s="1" t="s">
        <v>12</v>
      </c>
      <c r="H4370" s="1" t="s">
        <v>13</v>
      </c>
      <c r="I4370">
        <v>443</v>
      </c>
      <c r="J4370">
        <v>438</v>
      </c>
      <c r="K4370">
        <v>411</v>
      </c>
      <c r="L4370">
        <v>523</v>
      </c>
      <c r="M4370">
        <v>472</v>
      </c>
      <c r="N4370">
        <v>430</v>
      </c>
      <c r="O4370">
        <v>445</v>
      </c>
      <c r="P4370">
        <v>426</v>
      </c>
      <c r="Q4370">
        <v>386</v>
      </c>
      <c r="R4370">
        <v>327</v>
      </c>
      <c r="S4370">
        <v>391</v>
      </c>
      <c r="T4370">
        <v>437</v>
      </c>
      <c r="U4370">
        <v>441</v>
      </c>
      <c r="V4370" s="1" t="s">
        <v>3611</v>
      </c>
      <c r="W4370" s="1" t="s">
        <v>2551</v>
      </c>
      <c r="X4370" s="5" t="s">
        <v>3619</v>
      </c>
      <c r="Y4370" s="5" t="s">
        <v>2553</v>
      </c>
      <c r="Z4370" s="5" t="s">
        <v>13</v>
      </c>
      <c r="AA4370" s="5"/>
    </row>
    <row r="4371" spans="1:27" ht="12" customHeight="1" x14ac:dyDescent="0.15">
      <c r="A4371" s="1" t="s">
        <v>1139</v>
      </c>
      <c r="B4371" s="1" t="s">
        <v>37</v>
      </c>
      <c r="C4371" s="1" t="s">
        <v>15</v>
      </c>
      <c r="D4371" s="1" t="s">
        <v>2493</v>
      </c>
      <c r="E4371" s="1" t="s">
        <v>10</v>
      </c>
      <c r="F4371" s="1" t="s">
        <v>1147</v>
      </c>
      <c r="G4371" s="1" t="s">
        <v>16</v>
      </c>
      <c r="H4371" s="1" t="s">
        <v>13</v>
      </c>
      <c r="I4371">
        <v>0</v>
      </c>
      <c r="J4371">
        <v>0</v>
      </c>
      <c r="K4371">
        <v>5</v>
      </c>
      <c r="L4371">
        <v>9</v>
      </c>
      <c r="M4371">
        <v>3</v>
      </c>
      <c r="N4371">
        <v>4</v>
      </c>
      <c r="O4371">
        <v>0</v>
      </c>
      <c r="P4371">
        <v>0</v>
      </c>
      <c r="Q4371">
        <v>0</v>
      </c>
      <c r="R4371">
        <v>0</v>
      </c>
      <c r="S4371">
        <v>3</v>
      </c>
      <c r="T4371">
        <v>0</v>
      </c>
      <c r="U4371">
        <v>11</v>
      </c>
      <c r="V4371" s="1" t="s">
        <v>3611</v>
      </c>
      <c r="W4371" s="1" t="s">
        <v>2551</v>
      </c>
      <c r="X4371" s="5" t="s">
        <v>3619</v>
      </c>
      <c r="Y4371" s="5" t="s">
        <v>2555</v>
      </c>
      <c r="Z4371" s="5" t="s">
        <v>2582</v>
      </c>
      <c r="AA4371" s="5"/>
    </row>
    <row r="4372" spans="1:27" ht="12" customHeight="1" x14ac:dyDescent="0.15">
      <c r="A4372" s="1" t="s">
        <v>1139</v>
      </c>
      <c r="B4372" s="1" t="s">
        <v>37</v>
      </c>
      <c r="C4372" s="1" t="s">
        <v>17</v>
      </c>
      <c r="D4372" s="1" t="s">
        <v>2493</v>
      </c>
      <c r="E4372" s="1" t="s">
        <v>10</v>
      </c>
      <c r="F4372" s="1" t="s">
        <v>1147</v>
      </c>
      <c r="G4372" s="1" t="s">
        <v>20</v>
      </c>
      <c r="H4372" s="1" t="s">
        <v>13</v>
      </c>
      <c r="I4372">
        <v>408</v>
      </c>
      <c r="J4372">
        <v>418</v>
      </c>
      <c r="K4372">
        <v>382</v>
      </c>
      <c r="L4372">
        <v>474</v>
      </c>
      <c r="M4372">
        <v>392</v>
      </c>
      <c r="N4372">
        <v>347</v>
      </c>
      <c r="O4372">
        <v>345</v>
      </c>
      <c r="P4372">
        <v>373</v>
      </c>
      <c r="Q4372">
        <v>354</v>
      </c>
      <c r="R4372">
        <v>285</v>
      </c>
      <c r="S4372">
        <v>312</v>
      </c>
      <c r="T4372">
        <v>359</v>
      </c>
      <c r="U4372">
        <v>417</v>
      </c>
      <c r="V4372" s="1" t="s">
        <v>3611</v>
      </c>
      <c r="W4372" s="1" t="s">
        <v>2551</v>
      </c>
      <c r="X4372" s="5" t="s">
        <v>3619</v>
      </c>
      <c r="Y4372" s="5" t="s">
        <v>2557</v>
      </c>
      <c r="Z4372" s="5" t="s">
        <v>13</v>
      </c>
      <c r="AA4372" s="5"/>
    </row>
    <row r="4373" spans="1:27" ht="12" customHeight="1" x14ac:dyDescent="0.15">
      <c r="A4373" s="1" t="s">
        <v>1139</v>
      </c>
      <c r="B4373" s="1" t="s">
        <v>37</v>
      </c>
      <c r="C4373" s="1" t="s">
        <v>19</v>
      </c>
      <c r="D4373" s="1" t="s">
        <v>2493</v>
      </c>
      <c r="E4373" s="1" t="s">
        <v>10</v>
      </c>
      <c r="F4373" s="1" t="s">
        <v>1147</v>
      </c>
      <c r="G4373" s="1" t="s">
        <v>22</v>
      </c>
      <c r="H4373" s="1" t="s">
        <v>13</v>
      </c>
      <c r="I4373">
        <v>54</v>
      </c>
      <c r="J4373">
        <v>43</v>
      </c>
      <c r="K4373">
        <v>56</v>
      </c>
      <c r="L4373">
        <v>44</v>
      </c>
      <c r="M4373">
        <v>91</v>
      </c>
      <c r="N4373">
        <v>81</v>
      </c>
      <c r="O4373">
        <v>108</v>
      </c>
      <c r="P4373">
        <v>59</v>
      </c>
      <c r="Q4373">
        <v>33</v>
      </c>
      <c r="R4373">
        <v>43</v>
      </c>
      <c r="S4373">
        <v>74</v>
      </c>
      <c r="T4373">
        <v>72</v>
      </c>
      <c r="U4373">
        <v>44</v>
      </c>
      <c r="V4373" s="1" t="s">
        <v>3611</v>
      </c>
      <c r="W4373" s="1" t="s">
        <v>2551</v>
      </c>
      <c r="X4373" s="5" t="s">
        <v>3619</v>
      </c>
      <c r="Y4373" s="5" t="s">
        <v>2558</v>
      </c>
      <c r="Z4373" s="5" t="s">
        <v>2582</v>
      </c>
      <c r="AA4373" s="5"/>
    </row>
    <row r="4374" spans="1:27" ht="12" customHeight="1" x14ac:dyDescent="0.15">
      <c r="A4374" s="1" t="s">
        <v>1139</v>
      </c>
      <c r="B4374" s="1" t="s">
        <v>37</v>
      </c>
      <c r="C4374" s="1" t="s">
        <v>21</v>
      </c>
      <c r="D4374" s="1" t="s">
        <v>2493</v>
      </c>
      <c r="E4374" s="1" t="s">
        <v>10</v>
      </c>
      <c r="F4374" s="1" t="s">
        <v>1147</v>
      </c>
      <c r="G4374" s="1" t="s">
        <v>24</v>
      </c>
      <c r="H4374" s="1" t="s">
        <v>13</v>
      </c>
      <c r="I4374">
        <v>167</v>
      </c>
      <c r="J4374">
        <v>144</v>
      </c>
      <c r="K4374">
        <v>122</v>
      </c>
      <c r="L4374">
        <v>136</v>
      </c>
      <c r="M4374">
        <v>128</v>
      </c>
      <c r="N4374">
        <v>134</v>
      </c>
      <c r="O4374">
        <v>126</v>
      </c>
      <c r="P4374">
        <v>120</v>
      </c>
      <c r="Q4374">
        <v>118</v>
      </c>
      <c r="R4374">
        <v>117</v>
      </c>
      <c r="S4374">
        <v>125</v>
      </c>
      <c r="T4374">
        <v>131</v>
      </c>
      <c r="U4374">
        <v>122</v>
      </c>
      <c r="V4374" s="1" t="s">
        <v>3611</v>
      </c>
      <c r="W4374" s="1" t="s">
        <v>2551</v>
      </c>
      <c r="X4374" s="5" t="s">
        <v>3619</v>
      </c>
      <c r="Y4374" s="5" t="s">
        <v>2559</v>
      </c>
      <c r="Z4374" s="5" t="s">
        <v>13</v>
      </c>
      <c r="AA4374" s="5"/>
    </row>
    <row r="4375" spans="1:27" ht="12" customHeight="1" x14ac:dyDescent="0.15">
      <c r="A4375" s="1" t="s">
        <v>1139</v>
      </c>
      <c r="B4375" s="1" t="s">
        <v>57</v>
      </c>
      <c r="C4375" s="1" t="s">
        <v>9</v>
      </c>
      <c r="D4375" s="1" t="s">
        <v>2493</v>
      </c>
      <c r="E4375" s="1" t="s">
        <v>5125</v>
      </c>
      <c r="F4375" s="1" t="s">
        <v>1140</v>
      </c>
      <c r="G4375" s="1" t="s">
        <v>1148</v>
      </c>
      <c r="H4375" s="1" t="s">
        <v>13</v>
      </c>
      <c r="I4375">
        <v>2514</v>
      </c>
      <c r="J4375">
        <v>1878</v>
      </c>
      <c r="K4375">
        <v>1910</v>
      </c>
      <c r="L4375">
        <v>2195</v>
      </c>
      <c r="M4375">
        <v>2064</v>
      </c>
      <c r="N4375">
        <v>1820</v>
      </c>
      <c r="O4375">
        <v>2173</v>
      </c>
      <c r="P4375">
        <v>1952</v>
      </c>
      <c r="Q4375">
        <v>2030</v>
      </c>
      <c r="R4375">
        <v>1836</v>
      </c>
      <c r="S4375">
        <v>1715</v>
      </c>
      <c r="T4375">
        <v>1854</v>
      </c>
      <c r="U4375">
        <v>1716</v>
      </c>
      <c r="V4375" s="1" t="s">
        <v>3611</v>
      </c>
      <c r="W4375" s="1" t="s">
        <v>2551</v>
      </c>
      <c r="X4375" s="5" t="s">
        <v>3621</v>
      </c>
      <c r="Y4375" s="5" t="s">
        <v>3620</v>
      </c>
      <c r="Z4375" s="5" t="s">
        <v>2582</v>
      </c>
      <c r="AA4375" s="5"/>
    </row>
    <row r="4376" spans="1:27" ht="12" customHeight="1" x14ac:dyDescent="0.15">
      <c r="A4376" s="1" t="s">
        <v>1139</v>
      </c>
      <c r="B4376" s="1" t="s">
        <v>57</v>
      </c>
      <c r="C4376" s="1" t="s">
        <v>15</v>
      </c>
      <c r="D4376" s="1" t="s">
        <v>2493</v>
      </c>
      <c r="E4376" s="1" t="s">
        <v>5125</v>
      </c>
      <c r="F4376" s="1" t="s">
        <v>1140</v>
      </c>
      <c r="G4376" s="1" t="s">
        <v>1149</v>
      </c>
      <c r="H4376" s="1" t="s">
        <v>13</v>
      </c>
      <c r="I4376">
        <v>31</v>
      </c>
      <c r="J4376">
        <v>10</v>
      </c>
      <c r="K4376">
        <v>9</v>
      </c>
      <c r="L4376">
        <v>3</v>
      </c>
      <c r="M4376">
        <v>3</v>
      </c>
      <c r="N4376">
        <v>3</v>
      </c>
      <c r="O4376">
        <v>0</v>
      </c>
      <c r="P4376">
        <v>1</v>
      </c>
      <c r="Q4376">
        <v>0</v>
      </c>
      <c r="R4376">
        <v>0</v>
      </c>
      <c r="S4376">
        <v>2</v>
      </c>
      <c r="T4376">
        <v>0</v>
      </c>
      <c r="U4376">
        <v>6</v>
      </c>
      <c r="V4376" s="1" t="s">
        <v>3611</v>
      </c>
      <c r="W4376" s="1" t="s">
        <v>2551</v>
      </c>
      <c r="X4376" s="5" t="s">
        <v>3621</v>
      </c>
      <c r="Y4376" s="5" t="s">
        <v>3622</v>
      </c>
      <c r="Z4376" s="5" t="s">
        <v>2582</v>
      </c>
      <c r="AA4376" s="5"/>
    </row>
    <row r="4377" spans="1:27" ht="12" customHeight="1" x14ac:dyDescent="0.15">
      <c r="A4377" s="1" t="s">
        <v>1139</v>
      </c>
      <c r="B4377" s="1" t="s">
        <v>57</v>
      </c>
      <c r="C4377" s="1" t="s">
        <v>17</v>
      </c>
      <c r="D4377" s="1" t="s">
        <v>2493</v>
      </c>
      <c r="E4377" s="1" t="s">
        <v>5125</v>
      </c>
      <c r="F4377" s="1" t="s">
        <v>1140</v>
      </c>
      <c r="G4377" s="1" t="s">
        <v>1150</v>
      </c>
      <c r="H4377" s="1" t="s">
        <v>13</v>
      </c>
      <c r="I4377">
        <v>23</v>
      </c>
      <c r="J4377">
        <v>16</v>
      </c>
      <c r="K4377">
        <v>12</v>
      </c>
      <c r="L4377">
        <v>15</v>
      </c>
      <c r="M4377">
        <v>10</v>
      </c>
      <c r="N4377">
        <v>19</v>
      </c>
      <c r="O4377">
        <v>26</v>
      </c>
      <c r="P4377">
        <v>18</v>
      </c>
      <c r="Q4377">
        <v>13</v>
      </c>
      <c r="R4377">
        <v>21</v>
      </c>
      <c r="S4377">
        <v>13</v>
      </c>
      <c r="T4377">
        <v>21</v>
      </c>
      <c r="U4377">
        <v>12</v>
      </c>
      <c r="V4377" s="1" t="s">
        <v>3611</v>
      </c>
      <c r="W4377" s="1" t="s">
        <v>2551</v>
      </c>
      <c r="X4377" s="5" t="s">
        <v>3621</v>
      </c>
      <c r="Y4377" s="5" t="s">
        <v>3623</v>
      </c>
      <c r="Z4377" s="5" t="s">
        <v>2582</v>
      </c>
      <c r="AA4377" s="5"/>
    </row>
    <row r="4378" spans="1:27" ht="12" customHeight="1" x14ac:dyDescent="0.15">
      <c r="A4378" s="1" t="s">
        <v>1139</v>
      </c>
      <c r="B4378" s="1" t="s">
        <v>57</v>
      </c>
      <c r="C4378" s="1" t="s">
        <v>19</v>
      </c>
      <c r="D4378" s="1" t="s">
        <v>2493</v>
      </c>
      <c r="E4378" s="1" t="s">
        <v>5125</v>
      </c>
      <c r="F4378" s="1" t="s">
        <v>1140</v>
      </c>
      <c r="G4378" s="1" t="s">
        <v>1151</v>
      </c>
      <c r="H4378" s="1" t="s">
        <v>13</v>
      </c>
      <c r="I4378">
        <v>9</v>
      </c>
      <c r="J4378">
        <v>7</v>
      </c>
      <c r="K4378">
        <v>3</v>
      </c>
      <c r="L4378">
        <v>9</v>
      </c>
      <c r="M4378">
        <v>7</v>
      </c>
      <c r="N4378">
        <v>3</v>
      </c>
      <c r="O4378">
        <v>10</v>
      </c>
      <c r="P4378">
        <v>16</v>
      </c>
      <c r="Q4378">
        <v>12</v>
      </c>
      <c r="R4378">
        <v>6</v>
      </c>
      <c r="S4378">
        <v>6</v>
      </c>
      <c r="T4378">
        <v>7</v>
      </c>
      <c r="U4378">
        <v>25</v>
      </c>
      <c r="V4378" s="1" t="s">
        <v>3611</v>
      </c>
      <c r="W4378" s="1" t="s">
        <v>2551</v>
      </c>
      <c r="X4378" s="5" t="s">
        <v>3621</v>
      </c>
      <c r="Y4378" s="5" t="s">
        <v>3624</v>
      </c>
      <c r="Z4378" s="5" t="s">
        <v>2582</v>
      </c>
      <c r="AA4378" s="5"/>
    </row>
    <row r="4379" spans="1:27" ht="12" customHeight="1" x14ac:dyDescent="0.15">
      <c r="A4379" s="1" t="s">
        <v>1139</v>
      </c>
      <c r="B4379" s="1" t="s">
        <v>57</v>
      </c>
      <c r="C4379" s="1" t="s">
        <v>21</v>
      </c>
      <c r="D4379" s="1" t="s">
        <v>2493</v>
      </c>
      <c r="E4379" s="1" t="s">
        <v>5125</v>
      </c>
      <c r="F4379" s="1" t="s">
        <v>1140</v>
      </c>
      <c r="G4379" s="1" t="s">
        <v>1152</v>
      </c>
      <c r="H4379" s="1" t="s">
        <v>13</v>
      </c>
      <c r="I4379">
        <v>1</v>
      </c>
      <c r="J4379">
        <v>2</v>
      </c>
      <c r="K4379">
        <v>2</v>
      </c>
      <c r="L4379">
        <v>2</v>
      </c>
      <c r="M4379">
        <v>2</v>
      </c>
      <c r="N4379">
        <v>1</v>
      </c>
      <c r="O4379">
        <v>10</v>
      </c>
      <c r="P4379">
        <v>0</v>
      </c>
      <c r="Q4379">
        <v>1</v>
      </c>
      <c r="R4379">
        <v>0</v>
      </c>
      <c r="S4379">
        <v>2</v>
      </c>
      <c r="T4379">
        <v>0</v>
      </c>
      <c r="U4379">
        <v>5</v>
      </c>
      <c r="V4379" s="1" t="s">
        <v>3611</v>
      </c>
      <c r="W4379" s="1" t="s">
        <v>2551</v>
      </c>
      <c r="X4379" s="5" t="s">
        <v>3621</v>
      </c>
      <c r="Y4379" s="5" t="s">
        <v>3625</v>
      </c>
      <c r="Z4379" s="5" t="s">
        <v>2582</v>
      </c>
      <c r="AA4379" s="5"/>
    </row>
    <row r="4380" spans="1:27" ht="12" customHeight="1" x14ac:dyDescent="0.15">
      <c r="A4380" s="1" t="s">
        <v>1139</v>
      </c>
      <c r="B4380" s="1" t="s">
        <v>57</v>
      </c>
      <c r="C4380" s="1" t="s">
        <v>23</v>
      </c>
      <c r="D4380" s="1" t="s">
        <v>2493</v>
      </c>
      <c r="E4380" s="1" t="s">
        <v>5125</v>
      </c>
      <c r="F4380" s="1" t="s">
        <v>1140</v>
      </c>
      <c r="G4380" s="1" t="s">
        <v>1153</v>
      </c>
      <c r="H4380" s="1" t="s">
        <v>13</v>
      </c>
      <c r="I4380">
        <v>76</v>
      </c>
      <c r="J4380">
        <v>78</v>
      </c>
      <c r="K4380">
        <v>87</v>
      </c>
      <c r="L4380">
        <v>90</v>
      </c>
      <c r="M4380">
        <v>63</v>
      </c>
      <c r="N4380">
        <v>56</v>
      </c>
      <c r="O4380">
        <v>67</v>
      </c>
      <c r="P4380">
        <v>72</v>
      </c>
      <c r="Q4380">
        <v>91</v>
      </c>
      <c r="R4380">
        <v>73</v>
      </c>
      <c r="S4380">
        <v>66</v>
      </c>
      <c r="T4380">
        <v>61</v>
      </c>
      <c r="U4380">
        <v>59</v>
      </c>
      <c r="V4380" s="1" t="s">
        <v>3611</v>
      </c>
      <c r="W4380" s="1" t="s">
        <v>2551</v>
      </c>
      <c r="X4380" s="5" t="s">
        <v>3621</v>
      </c>
      <c r="Y4380" s="5" t="s">
        <v>3626</v>
      </c>
      <c r="Z4380" s="5" t="s">
        <v>2582</v>
      </c>
      <c r="AA4380" s="5"/>
    </row>
    <row r="4381" spans="1:27" ht="12" customHeight="1" x14ac:dyDescent="0.15">
      <c r="A4381" s="1" t="s">
        <v>1139</v>
      </c>
      <c r="B4381" s="1" t="s">
        <v>57</v>
      </c>
      <c r="C4381" s="1" t="s">
        <v>77</v>
      </c>
      <c r="D4381" s="1" t="s">
        <v>2493</v>
      </c>
      <c r="E4381" s="1" t="s">
        <v>5125</v>
      </c>
      <c r="F4381" s="1" t="s">
        <v>1140</v>
      </c>
      <c r="G4381" s="1" t="s">
        <v>971</v>
      </c>
      <c r="H4381" s="1" t="s">
        <v>13</v>
      </c>
      <c r="I4381">
        <v>58</v>
      </c>
      <c r="J4381">
        <v>66</v>
      </c>
      <c r="K4381">
        <v>58</v>
      </c>
      <c r="L4381">
        <v>61</v>
      </c>
      <c r="M4381">
        <v>56</v>
      </c>
      <c r="N4381">
        <v>67</v>
      </c>
      <c r="O4381">
        <v>50</v>
      </c>
      <c r="P4381">
        <v>53</v>
      </c>
      <c r="Q4381">
        <v>64</v>
      </c>
      <c r="R4381">
        <v>58</v>
      </c>
      <c r="S4381">
        <v>64</v>
      </c>
      <c r="T4381">
        <v>66</v>
      </c>
      <c r="U4381">
        <v>77</v>
      </c>
      <c r="V4381" s="1" t="s">
        <v>3611</v>
      </c>
      <c r="W4381" s="1" t="s">
        <v>2551</v>
      </c>
      <c r="X4381" s="5" t="s">
        <v>3621</v>
      </c>
      <c r="Y4381" s="5" t="s">
        <v>3627</v>
      </c>
      <c r="Z4381" s="5" t="s">
        <v>2582</v>
      </c>
      <c r="AA4381" s="5"/>
    </row>
    <row r="4382" spans="1:27" ht="12" customHeight="1" x14ac:dyDescent="0.15">
      <c r="A4382" s="1" t="s">
        <v>1139</v>
      </c>
      <c r="B4382" s="1" t="s">
        <v>61</v>
      </c>
      <c r="C4382" s="1" t="s">
        <v>9</v>
      </c>
      <c r="D4382" s="1" t="s">
        <v>2493</v>
      </c>
      <c r="E4382" s="1" t="s">
        <v>5125</v>
      </c>
      <c r="F4382" s="1" t="s">
        <v>1141</v>
      </c>
      <c r="G4382" s="1" t="s">
        <v>1148</v>
      </c>
      <c r="H4382" s="1" t="s">
        <v>13</v>
      </c>
      <c r="I4382">
        <v>0</v>
      </c>
      <c r="J4382">
        <v>0</v>
      </c>
      <c r="K4382">
        <v>0</v>
      </c>
      <c r="L4382">
        <v>0</v>
      </c>
      <c r="M4382">
        <v>0</v>
      </c>
      <c r="N4382">
        <v>0</v>
      </c>
      <c r="O4382">
        <v>0</v>
      </c>
      <c r="P4382">
        <v>0</v>
      </c>
      <c r="Q4382">
        <v>0</v>
      </c>
      <c r="R4382">
        <v>0</v>
      </c>
      <c r="S4382">
        <v>0</v>
      </c>
      <c r="T4382">
        <v>0</v>
      </c>
      <c r="U4382">
        <v>0</v>
      </c>
      <c r="V4382" s="1" t="s">
        <v>3611</v>
      </c>
      <c r="W4382" s="1" t="s">
        <v>2551</v>
      </c>
      <c r="X4382" s="5" t="s">
        <v>3628</v>
      </c>
      <c r="Y4382" s="5" t="s">
        <v>3620</v>
      </c>
      <c r="Z4382" s="5" t="s">
        <v>2582</v>
      </c>
      <c r="AA4382" s="5"/>
    </row>
    <row r="4383" spans="1:27" ht="12" customHeight="1" x14ac:dyDescent="0.15">
      <c r="A4383" s="1" t="s">
        <v>1139</v>
      </c>
      <c r="B4383" s="1" t="s">
        <v>61</v>
      </c>
      <c r="C4383" s="1" t="s">
        <v>15</v>
      </c>
      <c r="D4383" s="1" t="s">
        <v>2493</v>
      </c>
      <c r="E4383" s="1" t="s">
        <v>5125</v>
      </c>
      <c r="F4383" s="1" t="s">
        <v>1141</v>
      </c>
      <c r="G4383" s="1" t="s">
        <v>1149</v>
      </c>
      <c r="H4383" s="1" t="s">
        <v>13</v>
      </c>
      <c r="I4383">
        <v>179</v>
      </c>
      <c r="J4383">
        <v>180</v>
      </c>
      <c r="K4383">
        <v>196</v>
      </c>
      <c r="L4383">
        <v>216</v>
      </c>
      <c r="M4383">
        <v>212</v>
      </c>
      <c r="N4383">
        <v>178</v>
      </c>
      <c r="O4383">
        <v>184</v>
      </c>
      <c r="P4383">
        <v>173</v>
      </c>
      <c r="Q4383">
        <v>179</v>
      </c>
      <c r="R4383">
        <v>168</v>
      </c>
      <c r="S4383">
        <v>168</v>
      </c>
      <c r="T4383">
        <v>152</v>
      </c>
      <c r="U4383">
        <v>166</v>
      </c>
      <c r="V4383" s="1" t="s">
        <v>3611</v>
      </c>
      <c r="W4383" s="1" t="s">
        <v>2551</v>
      </c>
      <c r="X4383" s="5" t="s">
        <v>3628</v>
      </c>
      <c r="Y4383" s="5" t="s">
        <v>3622</v>
      </c>
      <c r="Z4383" s="5" t="s">
        <v>2582</v>
      </c>
      <c r="AA4383" s="5"/>
    </row>
    <row r="4384" spans="1:27" ht="12" customHeight="1" x14ac:dyDescent="0.15">
      <c r="A4384" s="1" t="s">
        <v>1139</v>
      </c>
      <c r="B4384" s="1" t="s">
        <v>61</v>
      </c>
      <c r="C4384" s="1" t="s">
        <v>17</v>
      </c>
      <c r="D4384" s="1" t="s">
        <v>2493</v>
      </c>
      <c r="E4384" s="1" t="s">
        <v>5125</v>
      </c>
      <c r="F4384" s="1" t="s">
        <v>1141</v>
      </c>
      <c r="G4384" s="1" t="s">
        <v>1150</v>
      </c>
      <c r="H4384" s="1" t="s">
        <v>13</v>
      </c>
      <c r="I4384">
        <v>0</v>
      </c>
      <c r="J4384">
        <v>0</v>
      </c>
      <c r="K4384">
        <v>0</v>
      </c>
      <c r="L4384">
        <v>0</v>
      </c>
      <c r="M4384">
        <v>0</v>
      </c>
      <c r="N4384">
        <v>0</v>
      </c>
      <c r="O4384">
        <v>0</v>
      </c>
      <c r="P4384">
        <v>0</v>
      </c>
      <c r="Q4384">
        <v>0</v>
      </c>
      <c r="R4384">
        <v>0</v>
      </c>
      <c r="S4384">
        <v>0</v>
      </c>
      <c r="T4384">
        <v>0</v>
      </c>
      <c r="U4384">
        <v>0</v>
      </c>
      <c r="V4384" s="1" t="s">
        <v>3611</v>
      </c>
      <c r="W4384" s="1" t="s">
        <v>2551</v>
      </c>
      <c r="X4384" s="5" t="s">
        <v>3628</v>
      </c>
      <c r="Y4384" s="5" t="s">
        <v>3623</v>
      </c>
      <c r="Z4384" s="5" t="s">
        <v>2582</v>
      </c>
      <c r="AA4384" s="5"/>
    </row>
    <row r="4385" spans="1:27" ht="12" customHeight="1" x14ac:dyDescent="0.15">
      <c r="A4385" s="1" t="s">
        <v>1139</v>
      </c>
      <c r="B4385" s="1" t="s">
        <v>61</v>
      </c>
      <c r="C4385" s="1" t="s">
        <v>19</v>
      </c>
      <c r="D4385" s="1" t="s">
        <v>2493</v>
      </c>
      <c r="E4385" s="1" t="s">
        <v>5125</v>
      </c>
      <c r="F4385" s="1" t="s">
        <v>1141</v>
      </c>
      <c r="G4385" s="1" t="s">
        <v>1151</v>
      </c>
      <c r="H4385" s="1" t="s">
        <v>13</v>
      </c>
      <c r="I4385">
        <v>17</v>
      </c>
      <c r="J4385">
        <v>13</v>
      </c>
      <c r="K4385">
        <v>13</v>
      </c>
      <c r="L4385">
        <v>16</v>
      </c>
      <c r="M4385">
        <v>16</v>
      </c>
      <c r="N4385">
        <v>16</v>
      </c>
      <c r="O4385">
        <v>17</v>
      </c>
      <c r="P4385">
        <v>15</v>
      </c>
      <c r="Q4385">
        <v>18</v>
      </c>
      <c r="R4385">
        <v>17</v>
      </c>
      <c r="S4385">
        <v>15</v>
      </c>
      <c r="T4385">
        <v>15</v>
      </c>
      <c r="U4385">
        <v>17</v>
      </c>
      <c r="V4385" s="1" t="s">
        <v>3611</v>
      </c>
      <c r="W4385" s="1" t="s">
        <v>2551</v>
      </c>
      <c r="X4385" s="5" t="s">
        <v>3628</v>
      </c>
      <c r="Y4385" s="5" t="s">
        <v>3624</v>
      </c>
      <c r="Z4385" s="5" t="s">
        <v>2582</v>
      </c>
      <c r="AA4385" s="5"/>
    </row>
    <row r="4386" spans="1:27" ht="12" customHeight="1" x14ac:dyDescent="0.15">
      <c r="A4386" s="1" t="s">
        <v>1139</v>
      </c>
      <c r="B4386" s="1" t="s">
        <v>61</v>
      </c>
      <c r="C4386" s="1" t="s">
        <v>21</v>
      </c>
      <c r="D4386" s="1" t="s">
        <v>2493</v>
      </c>
      <c r="E4386" s="1" t="s">
        <v>5125</v>
      </c>
      <c r="F4386" s="1" t="s">
        <v>1141</v>
      </c>
      <c r="G4386" s="1" t="s">
        <v>1152</v>
      </c>
      <c r="H4386" s="1" t="s">
        <v>13</v>
      </c>
      <c r="I4386">
        <v>0</v>
      </c>
      <c r="J4386">
        <v>0</v>
      </c>
      <c r="K4386">
        <v>0</v>
      </c>
      <c r="L4386">
        <v>0</v>
      </c>
      <c r="M4386">
        <v>0</v>
      </c>
      <c r="N4386">
        <v>0</v>
      </c>
      <c r="O4386">
        <v>0</v>
      </c>
      <c r="P4386">
        <v>0</v>
      </c>
      <c r="Q4386">
        <v>0</v>
      </c>
      <c r="R4386">
        <v>0</v>
      </c>
      <c r="S4386">
        <v>0</v>
      </c>
      <c r="T4386">
        <v>0</v>
      </c>
      <c r="U4386">
        <v>0</v>
      </c>
      <c r="V4386" s="1" t="s">
        <v>3611</v>
      </c>
      <c r="W4386" s="1" t="s">
        <v>2551</v>
      </c>
      <c r="X4386" s="5" t="s">
        <v>3628</v>
      </c>
      <c r="Y4386" s="5" t="s">
        <v>3625</v>
      </c>
      <c r="Z4386" s="5" t="s">
        <v>2582</v>
      </c>
      <c r="AA4386" s="5"/>
    </row>
    <row r="4387" spans="1:27" ht="12" customHeight="1" x14ac:dyDescent="0.15">
      <c r="A4387" s="1" t="s">
        <v>1139</v>
      </c>
      <c r="B4387" s="1" t="s">
        <v>61</v>
      </c>
      <c r="C4387" s="1" t="s">
        <v>23</v>
      </c>
      <c r="D4387" s="1" t="s">
        <v>2493</v>
      </c>
      <c r="E4387" s="1" t="s">
        <v>5125</v>
      </c>
      <c r="F4387" s="1" t="s">
        <v>1141</v>
      </c>
      <c r="G4387" s="1" t="s">
        <v>1153</v>
      </c>
      <c r="H4387" s="1" t="s">
        <v>13</v>
      </c>
      <c r="I4387">
        <v>137</v>
      </c>
      <c r="J4387">
        <v>126</v>
      </c>
      <c r="K4387">
        <v>126</v>
      </c>
      <c r="L4387">
        <v>128</v>
      </c>
      <c r="M4387">
        <v>127</v>
      </c>
      <c r="N4387">
        <v>125</v>
      </c>
      <c r="O4387">
        <v>129</v>
      </c>
      <c r="P4387">
        <v>139</v>
      </c>
      <c r="Q4387">
        <v>126</v>
      </c>
      <c r="R4387">
        <v>100</v>
      </c>
      <c r="S4387">
        <v>132</v>
      </c>
      <c r="T4387">
        <v>100</v>
      </c>
      <c r="U4387">
        <v>148</v>
      </c>
      <c r="V4387" s="1" t="s">
        <v>3611</v>
      </c>
      <c r="W4387" s="1" t="s">
        <v>2551</v>
      </c>
      <c r="X4387" s="5" t="s">
        <v>3628</v>
      </c>
      <c r="Y4387" s="5" t="s">
        <v>3626</v>
      </c>
      <c r="Z4387" s="5" t="s">
        <v>2582</v>
      </c>
      <c r="AA4387" s="5"/>
    </row>
    <row r="4388" spans="1:27" ht="12" customHeight="1" x14ac:dyDescent="0.15">
      <c r="A4388" s="1" t="s">
        <v>1139</v>
      </c>
      <c r="B4388" s="1" t="s">
        <v>61</v>
      </c>
      <c r="C4388" s="1" t="s">
        <v>77</v>
      </c>
      <c r="D4388" s="1" t="s">
        <v>2493</v>
      </c>
      <c r="E4388" s="1" t="s">
        <v>5125</v>
      </c>
      <c r="F4388" s="1" t="s">
        <v>1141</v>
      </c>
      <c r="G4388" s="1" t="s">
        <v>971</v>
      </c>
      <c r="H4388" s="1" t="s">
        <v>13</v>
      </c>
      <c r="I4388">
        <v>0</v>
      </c>
      <c r="J4388">
        <v>1</v>
      </c>
      <c r="K4388">
        <v>2</v>
      </c>
      <c r="L4388">
        <v>1</v>
      </c>
      <c r="M4388">
        <v>1</v>
      </c>
      <c r="N4388">
        <v>0</v>
      </c>
      <c r="O4388">
        <v>0</v>
      </c>
      <c r="P4388">
        <v>0</v>
      </c>
      <c r="Q4388">
        <v>0</v>
      </c>
      <c r="R4388">
        <v>0</v>
      </c>
      <c r="S4388">
        <v>1</v>
      </c>
      <c r="T4388">
        <v>0</v>
      </c>
      <c r="U4388">
        <v>0</v>
      </c>
      <c r="V4388" s="1" t="s">
        <v>3611</v>
      </c>
      <c r="W4388" s="1" t="s">
        <v>2551</v>
      </c>
      <c r="X4388" s="5" t="s">
        <v>3628</v>
      </c>
      <c r="Y4388" s="5" t="s">
        <v>3627</v>
      </c>
      <c r="Z4388" s="5" t="s">
        <v>2582</v>
      </c>
      <c r="AA4388" s="5"/>
    </row>
    <row r="4389" spans="1:27" ht="12" customHeight="1" x14ac:dyDescent="0.15">
      <c r="A4389" s="1" t="s">
        <v>1139</v>
      </c>
      <c r="B4389" s="1" t="s">
        <v>154</v>
      </c>
      <c r="C4389" s="1" t="s">
        <v>9</v>
      </c>
      <c r="D4389" s="1" t="s">
        <v>2493</v>
      </c>
      <c r="E4389" s="1" t="s">
        <v>5125</v>
      </c>
      <c r="F4389" s="1" t="s">
        <v>1142</v>
      </c>
      <c r="G4389" s="1" t="s">
        <v>1148</v>
      </c>
      <c r="H4389" s="1" t="s">
        <v>13</v>
      </c>
      <c r="I4389">
        <v>3</v>
      </c>
      <c r="J4389">
        <v>2</v>
      </c>
      <c r="K4389">
        <v>3</v>
      </c>
      <c r="L4389">
        <v>2</v>
      </c>
      <c r="M4389">
        <v>3</v>
      </c>
      <c r="N4389">
        <v>0</v>
      </c>
      <c r="O4389">
        <v>1</v>
      </c>
      <c r="P4389">
        <v>0</v>
      </c>
      <c r="Q4389">
        <v>0</v>
      </c>
      <c r="R4389">
        <v>0</v>
      </c>
      <c r="S4389">
        <v>0</v>
      </c>
      <c r="T4389">
        <v>1</v>
      </c>
      <c r="U4389">
        <v>3</v>
      </c>
      <c r="V4389" s="1" t="s">
        <v>3611</v>
      </c>
      <c r="W4389" s="1" t="s">
        <v>2551</v>
      </c>
      <c r="X4389" s="5" t="s">
        <v>3629</v>
      </c>
      <c r="Y4389" s="5" t="s">
        <v>3620</v>
      </c>
      <c r="Z4389" s="5" t="s">
        <v>2582</v>
      </c>
      <c r="AA4389" s="5"/>
    </row>
    <row r="4390" spans="1:27" ht="12" customHeight="1" x14ac:dyDescent="0.15">
      <c r="A4390" s="1" t="s">
        <v>1139</v>
      </c>
      <c r="B4390" s="1" t="s">
        <v>154</v>
      </c>
      <c r="C4390" s="1" t="s">
        <v>15</v>
      </c>
      <c r="D4390" s="1" t="s">
        <v>2493</v>
      </c>
      <c r="E4390" s="1" t="s">
        <v>5125</v>
      </c>
      <c r="F4390" s="1" t="s">
        <v>1142</v>
      </c>
      <c r="G4390" s="1" t="s">
        <v>1149</v>
      </c>
      <c r="H4390" s="1" t="s">
        <v>13</v>
      </c>
      <c r="I4390">
        <v>142</v>
      </c>
      <c r="J4390">
        <v>137</v>
      </c>
      <c r="K4390">
        <v>136</v>
      </c>
      <c r="L4390">
        <v>143</v>
      </c>
      <c r="M4390">
        <v>136</v>
      </c>
      <c r="N4390">
        <v>129</v>
      </c>
      <c r="O4390">
        <v>136</v>
      </c>
      <c r="P4390">
        <v>143</v>
      </c>
      <c r="Q4390">
        <v>142</v>
      </c>
      <c r="R4390">
        <v>139</v>
      </c>
      <c r="S4390">
        <v>135</v>
      </c>
      <c r="T4390">
        <v>147</v>
      </c>
      <c r="U4390">
        <v>164</v>
      </c>
      <c r="V4390" s="1" t="s">
        <v>3611</v>
      </c>
      <c r="W4390" s="1" t="s">
        <v>2551</v>
      </c>
      <c r="X4390" s="5" t="s">
        <v>3629</v>
      </c>
      <c r="Y4390" s="5" t="s">
        <v>3622</v>
      </c>
      <c r="Z4390" s="5" t="s">
        <v>2582</v>
      </c>
      <c r="AA4390" s="5"/>
    </row>
    <row r="4391" spans="1:27" ht="12" customHeight="1" x14ac:dyDescent="0.15">
      <c r="A4391" s="1" t="s">
        <v>1139</v>
      </c>
      <c r="B4391" s="1" t="s">
        <v>154</v>
      </c>
      <c r="C4391" s="1" t="s">
        <v>17</v>
      </c>
      <c r="D4391" s="1" t="s">
        <v>2493</v>
      </c>
      <c r="E4391" s="1" t="s">
        <v>5125</v>
      </c>
      <c r="F4391" s="1" t="s">
        <v>1142</v>
      </c>
      <c r="G4391" s="1" t="s">
        <v>1150</v>
      </c>
      <c r="H4391" s="1" t="s">
        <v>13</v>
      </c>
      <c r="I4391">
        <v>0</v>
      </c>
      <c r="J4391">
        <v>0</v>
      </c>
      <c r="K4391">
        <v>2</v>
      </c>
      <c r="L4391">
        <v>0</v>
      </c>
      <c r="M4391">
        <v>0</v>
      </c>
      <c r="N4391">
        <v>0</v>
      </c>
      <c r="O4391">
        <v>0</v>
      </c>
      <c r="P4391">
        <v>0</v>
      </c>
      <c r="Q4391">
        <v>0</v>
      </c>
      <c r="R4391">
        <v>0</v>
      </c>
      <c r="S4391">
        <v>2</v>
      </c>
      <c r="T4391">
        <v>2</v>
      </c>
      <c r="U4391">
        <v>0</v>
      </c>
      <c r="V4391" s="1" t="s">
        <v>3611</v>
      </c>
      <c r="W4391" s="1" t="s">
        <v>2551</v>
      </c>
      <c r="X4391" s="5" t="s">
        <v>3629</v>
      </c>
      <c r="Y4391" s="5" t="s">
        <v>3623</v>
      </c>
      <c r="Z4391" s="5" t="s">
        <v>2582</v>
      </c>
      <c r="AA4391" s="5"/>
    </row>
    <row r="4392" spans="1:27" ht="12" customHeight="1" x14ac:dyDescent="0.15">
      <c r="A4392" s="1" t="s">
        <v>1139</v>
      </c>
      <c r="B4392" s="1" t="s">
        <v>154</v>
      </c>
      <c r="C4392" s="1" t="s">
        <v>19</v>
      </c>
      <c r="D4392" s="1" t="s">
        <v>2493</v>
      </c>
      <c r="E4392" s="1" t="s">
        <v>5125</v>
      </c>
      <c r="F4392" s="1" t="s">
        <v>1142</v>
      </c>
      <c r="G4392" s="1" t="s">
        <v>1151</v>
      </c>
      <c r="H4392" s="1" t="s">
        <v>13</v>
      </c>
      <c r="I4392">
        <v>0</v>
      </c>
      <c r="J4392">
        <v>0</v>
      </c>
      <c r="K4392">
        <v>0</v>
      </c>
      <c r="L4392">
        <v>0</v>
      </c>
      <c r="M4392">
        <v>0</v>
      </c>
      <c r="N4392">
        <v>0</v>
      </c>
      <c r="O4392">
        <v>0</v>
      </c>
      <c r="P4392">
        <v>0</v>
      </c>
      <c r="Q4392">
        <v>0</v>
      </c>
      <c r="R4392">
        <v>0</v>
      </c>
      <c r="S4392">
        <v>0</v>
      </c>
      <c r="T4392">
        <v>0</v>
      </c>
      <c r="U4392">
        <v>0</v>
      </c>
      <c r="V4392" s="1" t="s">
        <v>3611</v>
      </c>
      <c r="W4392" s="1" t="s">
        <v>2551</v>
      </c>
      <c r="X4392" s="5" t="s">
        <v>3629</v>
      </c>
      <c r="Y4392" s="5" t="s">
        <v>3624</v>
      </c>
      <c r="Z4392" s="5" t="s">
        <v>2582</v>
      </c>
      <c r="AA4392" s="5"/>
    </row>
    <row r="4393" spans="1:27" ht="12" customHeight="1" x14ac:dyDescent="0.15">
      <c r="A4393" s="1" t="s">
        <v>1139</v>
      </c>
      <c r="B4393" s="1" t="s">
        <v>154</v>
      </c>
      <c r="C4393" s="1" t="s">
        <v>21</v>
      </c>
      <c r="D4393" s="1" t="s">
        <v>2493</v>
      </c>
      <c r="E4393" s="1" t="s">
        <v>5125</v>
      </c>
      <c r="F4393" s="1" t="s">
        <v>1142</v>
      </c>
      <c r="G4393" s="1" t="s">
        <v>1152</v>
      </c>
      <c r="H4393" s="1" t="s">
        <v>13</v>
      </c>
      <c r="I4393">
        <v>0</v>
      </c>
      <c r="J4393">
        <v>0</v>
      </c>
      <c r="K4393">
        <v>0</v>
      </c>
      <c r="L4393">
        <v>0</v>
      </c>
      <c r="M4393">
        <v>0</v>
      </c>
      <c r="N4393">
        <v>0</v>
      </c>
      <c r="O4393">
        <v>0</v>
      </c>
      <c r="P4393">
        <v>0</v>
      </c>
      <c r="Q4393">
        <v>0</v>
      </c>
      <c r="R4393">
        <v>0</v>
      </c>
      <c r="S4393">
        <v>0</v>
      </c>
      <c r="T4393">
        <v>0</v>
      </c>
      <c r="U4393">
        <v>0</v>
      </c>
      <c r="V4393" s="1" t="s">
        <v>3611</v>
      </c>
      <c r="W4393" s="1" t="s">
        <v>2551</v>
      </c>
      <c r="X4393" s="5" t="s">
        <v>3629</v>
      </c>
      <c r="Y4393" s="5" t="s">
        <v>3625</v>
      </c>
      <c r="Z4393" s="5" t="s">
        <v>2582</v>
      </c>
      <c r="AA4393" s="5"/>
    </row>
    <row r="4394" spans="1:27" ht="12" customHeight="1" x14ac:dyDescent="0.15">
      <c r="A4394" s="1" t="s">
        <v>1139</v>
      </c>
      <c r="B4394" s="1" t="s">
        <v>154</v>
      </c>
      <c r="C4394" s="1" t="s">
        <v>23</v>
      </c>
      <c r="D4394" s="1" t="s">
        <v>2493</v>
      </c>
      <c r="E4394" s="1" t="s">
        <v>5125</v>
      </c>
      <c r="F4394" s="1" t="s">
        <v>1142</v>
      </c>
      <c r="G4394" s="1" t="s">
        <v>1153</v>
      </c>
      <c r="H4394" s="1" t="s">
        <v>13</v>
      </c>
      <c r="I4394">
        <v>1</v>
      </c>
      <c r="J4394">
        <v>1</v>
      </c>
      <c r="K4394">
        <v>1</v>
      </c>
      <c r="L4394">
        <v>1</v>
      </c>
      <c r="M4394">
        <v>1</v>
      </c>
      <c r="N4394">
        <v>1</v>
      </c>
      <c r="O4394">
        <v>1</v>
      </c>
      <c r="P4394">
        <v>1</v>
      </c>
      <c r="Q4394">
        <v>1</v>
      </c>
      <c r="R4394">
        <v>1</v>
      </c>
      <c r="S4394">
        <v>1</v>
      </c>
      <c r="T4394">
        <v>1</v>
      </c>
      <c r="U4394">
        <v>1</v>
      </c>
      <c r="V4394" s="1" t="s">
        <v>3611</v>
      </c>
      <c r="W4394" s="1" t="s">
        <v>2551</v>
      </c>
      <c r="X4394" s="5" t="s">
        <v>3629</v>
      </c>
      <c r="Y4394" s="5" t="s">
        <v>3626</v>
      </c>
      <c r="Z4394" s="5" t="s">
        <v>2582</v>
      </c>
      <c r="AA4394" s="5"/>
    </row>
    <row r="4395" spans="1:27" ht="12" customHeight="1" x14ac:dyDescent="0.15">
      <c r="A4395" s="1" t="s">
        <v>1139</v>
      </c>
      <c r="B4395" s="1" t="s">
        <v>154</v>
      </c>
      <c r="C4395" s="1" t="s">
        <v>77</v>
      </c>
      <c r="D4395" s="1" t="s">
        <v>2493</v>
      </c>
      <c r="E4395" s="1" t="s">
        <v>5125</v>
      </c>
      <c r="F4395" s="1" t="s">
        <v>1142</v>
      </c>
      <c r="G4395" s="1" t="s">
        <v>971</v>
      </c>
      <c r="H4395" s="1" t="s">
        <v>13</v>
      </c>
      <c r="I4395">
        <v>32</v>
      </c>
      <c r="J4395">
        <v>35</v>
      </c>
      <c r="K4395">
        <v>35</v>
      </c>
      <c r="L4395">
        <v>32</v>
      </c>
      <c r="M4395">
        <v>35</v>
      </c>
      <c r="N4395">
        <v>37</v>
      </c>
      <c r="O4395">
        <v>33</v>
      </c>
      <c r="P4395">
        <v>31</v>
      </c>
      <c r="Q4395">
        <v>31</v>
      </c>
      <c r="R4395">
        <v>32</v>
      </c>
      <c r="S4395">
        <v>32</v>
      </c>
      <c r="T4395">
        <v>31</v>
      </c>
      <c r="U4395">
        <v>36</v>
      </c>
      <c r="V4395" s="1" t="s">
        <v>3611</v>
      </c>
      <c r="W4395" s="1" t="s">
        <v>2551</v>
      </c>
      <c r="X4395" s="5" t="s">
        <v>3629</v>
      </c>
      <c r="Y4395" s="5" t="s">
        <v>3627</v>
      </c>
      <c r="Z4395" s="5" t="s">
        <v>2582</v>
      </c>
      <c r="AA4395" s="5"/>
    </row>
    <row r="4396" spans="1:27" ht="12" customHeight="1" x14ac:dyDescent="0.15">
      <c r="A4396" s="1" t="s">
        <v>1139</v>
      </c>
      <c r="B4396" s="1" t="s">
        <v>156</v>
      </c>
      <c r="C4396" s="1" t="s">
        <v>9</v>
      </c>
      <c r="D4396" s="1" t="s">
        <v>2493</v>
      </c>
      <c r="E4396" s="1" t="s">
        <v>5125</v>
      </c>
      <c r="F4396" s="1" t="s">
        <v>1143</v>
      </c>
      <c r="G4396" s="1" t="s">
        <v>1148</v>
      </c>
      <c r="H4396" s="1" t="s">
        <v>13</v>
      </c>
      <c r="I4396">
        <v>3</v>
      </c>
      <c r="J4396">
        <v>4</v>
      </c>
      <c r="K4396">
        <v>1</v>
      </c>
      <c r="L4396">
        <v>1</v>
      </c>
      <c r="M4396">
        <v>5</v>
      </c>
      <c r="N4396">
        <v>2</v>
      </c>
      <c r="O4396">
        <v>4</v>
      </c>
      <c r="P4396">
        <v>10</v>
      </c>
      <c r="Q4396">
        <v>3</v>
      </c>
      <c r="R4396">
        <v>2</v>
      </c>
      <c r="S4396">
        <v>0</v>
      </c>
      <c r="T4396">
        <v>0</v>
      </c>
      <c r="U4396">
        <v>0</v>
      </c>
      <c r="V4396" s="1" t="s">
        <v>3611</v>
      </c>
      <c r="W4396" s="1" t="s">
        <v>2551</v>
      </c>
      <c r="X4396" s="5" t="s">
        <v>3630</v>
      </c>
      <c r="Y4396" s="5" t="s">
        <v>3620</v>
      </c>
      <c r="Z4396" s="5" t="s">
        <v>2582</v>
      </c>
      <c r="AA4396" s="5"/>
    </row>
    <row r="4397" spans="1:27" ht="12" customHeight="1" x14ac:dyDescent="0.15">
      <c r="A4397" s="1" t="s">
        <v>1139</v>
      </c>
      <c r="B4397" s="1" t="s">
        <v>156</v>
      </c>
      <c r="C4397" s="1" t="s">
        <v>15</v>
      </c>
      <c r="D4397" s="1" t="s">
        <v>2493</v>
      </c>
      <c r="E4397" s="1" t="s">
        <v>5125</v>
      </c>
      <c r="F4397" s="1" t="s">
        <v>1143</v>
      </c>
      <c r="G4397" s="1" t="s">
        <v>1149</v>
      </c>
      <c r="H4397" s="1" t="s">
        <v>13</v>
      </c>
      <c r="I4397">
        <v>0</v>
      </c>
      <c r="J4397">
        <v>0</v>
      </c>
      <c r="K4397">
        <v>0</v>
      </c>
      <c r="L4397">
        <v>3</v>
      </c>
      <c r="M4397">
        <v>0</v>
      </c>
      <c r="N4397">
        <v>0</v>
      </c>
      <c r="O4397">
        <v>0</v>
      </c>
      <c r="P4397">
        <v>0</v>
      </c>
      <c r="Q4397">
        <v>0</v>
      </c>
      <c r="R4397">
        <v>0</v>
      </c>
      <c r="S4397">
        <v>6</v>
      </c>
      <c r="T4397">
        <v>0</v>
      </c>
      <c r="U4397">
        <v>0</v>
      </c>
      <c r="V4397" s="1" t="s">
        <v>3611</v>
      </c>
      <c r="W4397" s="1" t="s">
        <v>2551</v>
      </c>
      <c r="X4397" s="5" t="s">
        <v>3630</v>
      </c>
      <c r="Y4397" s="5" t="s">
        <v>3622</v>
      </c>
      <c r="Z4397" s="5" t="s">
        <v>2582</v>
      </c>
      <c r="AA4397" s="5"/>
    </row>
    <row r="4398" spans="1:27" ht="12" customHeight="1" x14ac:dyDescent="0.15">
      <c r="A4398" s="1" t="s">
        <v>1139</v>
      </c>
      <c r="B4398" s="1" t="s">
        <v>156</v>
      </c>
      <c r="C4398" s="1" t="s">
        <v>17</v>
      </c>
      <c r="D4398" s="1" t="s">
        <v>2493</v>
      </c>
      <c r="E4398" s="1" t="s">
        <v>5125</v>
      </c>
      <c r="F4398" s="1" t="s">
        <v>1143</v>
      </c>
      <c r="G4398" s="1" t="s">
        <v>1150</v>
      </c>
      <c r="H4398" s="1" t="s">
        <v>13</v>
      </c>
      <c r="I4398">
        <v>10</v>
      </c>
      <c r="J4398">
        <v>5</v>
      </c>
      <c r="K4398">
        <v>1</v>
      </c>
      <c r="L4398">
        <v>5</v>
      </c>
      <c r="M4398">
        <v>7</v>
      </c>
      <c r="N4398">
        <v>12</v>
      </c>
      <c r="O4398">
        <v>5</v>
      </c>
      <c r="P4398">
        <v>3</v>
      </c>
      <c r="Q4398">
        <v>2</v>
      </c>
      <c r="R4398">
        <v>16</v>
      </c>
      <c r="S4398">
        <v>3</v>
      </c>
      <c r="T4398">
        <v>3</v>
      </c>
      <c r="U4398">
        <v>3</v>
      </c>
      <c r="V4398" s="1" t="s">
        <v>3611</v>
      </c>
      <c r="W4398" s="1" t="s">
        <v>2551</v>
      </c>
      <c r="X4398" s="5" t="s">
        <v>3630</v>
      </c>
      <c r="Y4398" s="5" t="s">
        <v>3623</v>
      </c>
      <c r="Z4398" s="5" t="s">
        <v>2582</v>
      </c>
      <c r="AA4398" s="5"/>
    </row>
    <row r="4399" spans="1:27" ht="12" customHeight="1" x14ac:dyDescent="0.15">
      <c r="A4399" s="1" t="s">
        <v>1139</v>
      </c>
      <c r="B4399" s="1" t="s">
        <v>156</v>
      </c>
      <c r="C4399" s="1" t="s">
        <v>19</v>
      </c>
      <c r="D4399" s="1" t="s">
        <v>2493</v>
      </c>
      <c r="E4399" s="1" t="s">
        <v>5125</v>
      </c>
      <c r="F4399" s="1" t="s">
        <v>1143</v>
      </c>
      <c r="G4399" s="1" t="s">
        <v>1151</v>
      </c>
      <c r="H4399" s="1" t="s">
        <v>13</v>
      </c>
      <c r="I4399">
        <v>0</v>
      </c>
      <c r="J4399">
        <v>0</v>
      </c>
      <c r="K4399">
        <v>0</v>
      </c>
      <c r="L4399">
        <v>0</v>
      </c>
      <c r="M4399">
        <v>0</v>
      </c>
      <c r="N4399">
        <v>0</v>
      </c>
      <c r="O4399">
        <v>0</v>
      </c>
      <c r="P4399">
        <v>0</v>
      </c>
      <c r="Q4399">
        <v>0</v>
      </c>
      <c r="R4399">
        <v>0</v>
      </c>
      <c r="S4399">
        <v>0</v>
      </c>
      <c r="T4399">
        <v>0</v>
      </c>
      <c r="U4399">
        <v>0</v>
      </c>
      <c r="V4399" s="1" t="s">
        <v>3611</v>
      </c>
      <c r="W4399" s="1" t="s">
        <v>2551</v>
      </c>
      <c r="X4399" s="5" t="s">
        <v>3630</v>
      </c>
      <c r="Y4399" s="5" t="s">
        <v>3624</v>
      </c>
      <c r="Z4399" s="5" t="s">
        <v>2582</v>
      </c>
      <c r="AA4399" s="5"/>
    </row>
    <row r="4400" spans="1:27" ht="12" customHeight="1" x14ac:dyDescent="0.15">
      <c r="A4400" s="1" t="s">
        <v>1139</v>
      </c>
      <c r="B4400" s="1" t="s">
        <v>156</v>
      </c>
      <c r="C4400" s="1" t="s">
        <v>21</v>
      </c>
      <c r="D4400" s="1" t="s">
        <v>2493</v>
      </c>
      <c r="E4400" s="1" t="s">
        <v>5125</v>
      </c>
      <c r="F4400" s="1" t="s">
        <v>1143</v>
      </c>
      <c r="G4400" s="1" t="s">
        <v>1152</v>
      </c>
      <c r="H4400" s="1" t="s">
        <v>13</v>
      </c>
      <c r="I4400">
        <v>0</v>
      </c>
      <c r="J4400">
        <v>0</v>
      </c>
      <c r="K4400">
        <v>0</v>
      </c>
      <c r="L4400">
        <v>0</v>
      </c>
      <c r="M4400">
        <v>0</v>
      </c>
      <c r="N4400">
        <v>0</v>
      </c>
      <c r="O4400">
        <v>0</v>
      </c>
      <c r="P4400">
        <v>0</v>
      </c>
      <c r="Q4400">
        <v>0</v>
      </c>
      <c r="R4400">
        <v>0</v>
      </c>
      <c r="S4400">
        <v>0</v>
      </c>
      <c r="T4400">
        <v>0</v>
      </c>
      <c r="U4400">
        <v>0</v>
      </c>
      <c r="V4400" s="1" t="s">
        <v>3611</v>
      </c>
      <c r="W4400" s="1" t="s">
        <v>2551</v>
      </c>
      <c r="X4400" s="5" t="s">
        <v>3630</v>
      </c>
      <c r="Y4400" s="5" t="s">
        <v>3625</v>
      </c>
      <c r="Z4400" s="5" t="s">
        <v>2582</v>
      </c>
      <c r="AA4400" s="5"/>
    </row>
    <row r="4401" spans="1:27" ht="12" customHeight="1" x14ac:dyDescent="0.15">
      <c r="A4401" s="1" t="s">
        <v>1139</v>
      </c>
      <c r="B4401" s="1" t="s">
        <v>156</v>
      </c>
      <c r="C4401" s="1" t="s">
        <v>23</v>
      </c>
      <c r="D4401" s="1" t="s">
        <v>2493</v>
      </c>
      <c r="E4401" s="1" t="s">
        <v>5125</v>
      </c>
      <c r="F4401" s="1" t="s">
        <v>1143</v>
      </c>
      <c r="G4401" s="1" t="s">
        <v>1153</v>
      </c>
      <c r="H4401" s="1" t="s">
        <v>13</v>
      </c>
      <c r="I4401">
        <v>0</v>
      </c>
      <c r="J4401">
        <v>0</v>
      </c>
      <c r="K4401">
        <v>0</v>
      </c>
      <c r="L4401">
        <v>0</v>
      </c>
      <c r="M4401">
        <v>0</v>
      </c>
      <c r="N4401">
        <v>1</v>
      </c>
      <c r="O4401">
        <v>3</v>
      </c>
      <c r="P4401">
        <v>0</v>
      </c>
      <c r="Q4401">
        <v>0</v>
      </c>
      <c r="R4401">
        <v>0</v>
      </c>
      <c r="S4401">
        <v>0</v>
      </c>
      <c r="T4401">
        <v>0</v>
      </c>
      <c r="U4401">
        <v>0</v>
      </c>
      <c r="V4401" s="1" t="s">
        <v>3611</v>
      </c>
      <c r="W4401" s="1" t="s">
        <v>2551</v>
      </c>
      <c r="X4401" s="5" t="s">
        <v>3630</v>
      </c>
      <c r="Y4401" s="5" t="s">
        <v>3626</v>
      </c>
      <c r="Z4401" s="5" t="s">
        <v>2582</v>
      </c>
      <c r="AA4401" s="5"/>
    </row>
    <row r="4402" spans="1:27" ht="12" customHeight="1" x14ac:dyDescent="0.15">
      <c r="A4402" s="1" t="s">
        <v>1139</v>
      </c>
      <c r="B4402" s="1" t="s">
        <v>156</v>
      </c>
      <c r="C4402" s="1" t="s">
        <v>77</v>
      </c>
      <c r="D4402" s="1" t="s">
        <v>2493</v>
      </c>
      <c r="E4402" s="1" t="s">
        <v>5125</v>
      </c>
      <c r="F4402" s="1" t="s">
        <v>1143</v>
      </c>
      <c r="G4402" s="1" t="s">
        <v>971</v>
      </c>
      <c r="H4402" s="1" t="s">
        <v>13</v>
      </c>
      <c r="I4402">
        <v>0</v>
      </c>
      <c r="J4402">
        <v>0</v>
      </c>
      <c r="K4402">
        <v>0</v>
      </c>
      <c r="L4402">
        <v>0</v>
      </c>
      <c r="M4402">
        <v>0</v>
      </c>
      <c r="N4402">
        <v>0</v>
      </c>
      <c r="O4402">
        <v>0</v>
      </c>
      <c r="P4402">
        <v>0</v>
      </c>
      <c r="Q4402">
        <v>0</v>
      </c>
      <c r="R4402">
        <v>0</v>
      </c>
      <c r="S4402">
        <v>0</v>
      </c>
      <c r="T4402">
        <v>0</v>
      </c>
      <c r="U4402">
        <v>0</v>
      </c>
      <c r="V4402" s="1" t="s">
        <v>3611</v>
      </c>
      <c r="W4402" s="1" t="s">
        <v>2551</v>
      </c>
      <c r="X4402" s="5" t="s">
        <v>3630</v>
      </c>
      <c r="Y4402" s="5" t="s">
        <v>3627</v>
      </c>
      <c r="Z4402" s="5" t="s">
        <v>2582</v>
      </c>
      <c r="AA4402" s="5"/>
    </row>
    <row r="4403" spans="1:27" ht="12" customHeight="1" x14ac:dyDescent="0.15">
      <c r="A4403" s="1" t="s">
        <v>1139</v>
      </c>
      <c r="B4403" s="1" t="s">
        <v>198</v>
      </c>
      <c r="C4403" s="1" t="s">
        <v>9</v>
      </c>
      <c r="D4403" s="1" t="s">
        <v>2493</v>
      </c>
      <c r="E4403" s="1" t="s">
        <v>5125</v>
      </c>
      <c r="F4403" s="1" t="s">
        <v>1144</v>
      </c>
      <c r="G4403" s="1" t="s">
        <v>1148</v>
      </c>
      <c r="H4403" s="1" t="s">
        <v>13</v>
      </c>
      <c r="I4403">
        <v>27</v>
      </c>
      <c r="J4403">
        <v>9</v>
      </c>
      <c r="K4403">
        <v>18</v>
      </c>
      <c r="L4403">
        <v>7</v>
      </c>
      <c r="M4403">
        <v>8</v>
      </c>
      <c r="N4403">
        <v>14</v>
      </c>
      <c r="O4403">
        <v>19</v>
      </c>
      <c r="P4403">
        <v>15</v>
      </c>
      <c r="Q4403">
        <v>8</v>
      </c>
      <c r="R4403">
        <v>12</v>
      </c>
      <c r="S4403">
        <v>6</v>
      </c>
      <c r="T4403">
        <v>9</v>
      </c>
      <c r="U4403">
        <v>6</v>
      </c>
      <c r="V4403" s="1" t="s">
        <v>3611</v>
      </c>
      <c r="W4403" s="1" t="s">
        <v>2551</v>
      </c>
      <c r="X4403" s="5" t="s">
        <v>3631</v>
      </c>
      <c r="Y4403" s="5" t="s">
        <v>3620</v>
      </c>
      <c r="Z4403" s="5" t="s">
        <v>2582</v>
      </c>
      <c r="AA4403" s="5"/>
    </row>
    <row r="4404" spans="1:27" ht="12" customHeight="1" x14ac:dyDescent="0.15">
      <c r="A4404" s="1" t="s">
        <v>1139</v>
      </c>
      <c r="B4404" s="1" t="s">
        <v>198</v>
      </c>
      <c r="C4404" s="1" t="s">
        <v>15</v>
      </c>
      <c r="D4404" s="1" t="s">
        <v>2493</v>
      </c>
      <c r="E4404" s="1" t="s">
        <v>5125</v>
      </c>
      <c r="F4404" s="1" t="s">
        <v>1144</v>
      </c>
      <c r="G4404" s="1" t="s">
        <v>1149</v>
      </c>
      <c r="H4404" s="1" t="s">
        <v>13</v>
      </c>
      <c r="I4404">
        <v>0</v>
      </c>
      <c r="J4404">
        <v>0</v>
      </c>
      <c r="K4404">
        <v>0</v>
      </c>
      <c r="L4404">
        <v>1</v>
      </c>
      <c r="M4404">
        <v>0</v>
      </c>
      <c r="N4404">
        <v>0</v>
      </c>
      <c r="O4404">
        <v>0</v>
      </c>
      <c r="P4404">
        <v>0</v>
      </c>
      <c r="Q4404">
        <v>2</v>
      </c>
      <c r="R4404">
        <v>1</v>
      </c>
      <c r="S4404">
        <v>1</v>
      </c>
      <c r="T4404">
        <v>0</v>
      </c>
      <c r="U4404">
        <v>0</v>
      </c>
      <c r="V4404" s="1" t="s">
        <v>3611</v>
      </c>
      <c r="W4404" s="1" t="s">
        <v>2551</v>
      </c>
      <c r="X4404" s="5" t="s">
        <v>3631</v>
      </c>
      <c r="Y4404" s="5" t="s">
        <v>3622</v>
      </c>
      <c r="Z4404" s="5" t="s">
        <v>2582</v>
      </c>
      <c r="AA4404" s="5"/>
    </row>
    <row r="4405" spans="1:27" ht="12" customHeight="1" x14ac:dyDescent="0.15">
      <c r="A4405" s="1" t="s">
        <v>1139</v>
      </c>
      <c r="B4405" s="1" t="s">
        <v>198</v>
      </c>
      <c r="C4405" s="1" t="s">
        <v>17</v>
      </c>
      <c r="D4405" s="1" t="s">
        <v>2493</v>
      </c>
      <c r="E4405" s="1" t="s">
        <v>5125</v>
      </c>
      <c r="F4405" s="1" t="s">
        <v>1144</v>
      </c>
      <c r="G4405" s="1" t="s">
        <v>1150</v>
      </c>
      <c r="H4405" s="1" t="s">
        <v>13</v>
      </c>
      <c r="I4405">
        <v>0</v>
      </c>
      <c r="J4405">
        <v>0</v>
      </c>
      <c r="K4405">
        <v>5</v>
      </c>
      <c r="L4405">
        <v>3</v>
      </c>
      <c r="M4405">
        <v>6</v>
      </c>
      <c r="N4405">
        <v>8</v>
      </c>
      <c r="O4405">
        <v>0</v>
      </c>
      <c r="P4405">
        <v>3</v>
      </c>
      <c r="Q4405">
        <v>7</v>
      </c>
      <c r="R4405">
        <v>2</v>
      </c>
      <c r="S4405">
        <v>13</v>
      </c>
      <c r="T4405">
        <v>6</v>
      </c>
      <c r="U4405">
        <v>5</v>
      </c>
      <c r="V4405" s="1" t="s">
        <v>3611</v>
      </c>
      <c r="W4405" s="1" t="s">
        <v>2551</v>
      </c>
      <c r="X4405" s="5" t="s">
        <v>3631</v>
      </c>
      <c r="Y4405" s="5" t="s">
        <v>3623</v>
      </c>
      <c r="Z4405" s="5" t="s">
        <v>2582</v>
      </c>
      <c r="AA4405" s="5"/>
    </row>
    <row r="4406" spans="1:27" ht="12" customHeight="1" x14ac:dyDescent="0.15">
      <c r="A4406" s="1" t="s">
        <v>1139</v>
      </c>
      <c r="B4406" s="1" t="s">
        <v>198</v>
      </c>
      <c r="C4406" s="1" t="s">
        <v>19</v>
      </c>
      <c r="D4406" s="1" t="s">
        <v>2493</v>
      </c>
      <c r="E4406" s="1" t="s">
        <v>5125</v>
      </c>
      <c r="F4406" s="1" t="s">
        <v>1144</v>
      </c>
      <c r="G4406" s="1" t="s">
        <v>1151</v>
      </c>
      <c r="H4406" s="1" t="s">
        <v>13</v>
      </c>
      <c r="I4406">
        <v>101</v>
      </c>
      <c r="J4406">
        <v>84</v>
      </c>
      <c r="K4406">
        <v>68</v>
      </c>
      <c r="L4406">
        <v>97</v>
      </c>
      <c r="M4406">
        <v>97</v>
      </c>
      <c r="N4406">
        <v>83</v>
      </c>
      <c r="O4406">
        <v>104</v>
      </c>
      <c r="P4406">
        <v>145</v>
      </c>
      <c r="Q4406">
        <v>125</v>
      </c>
      <c r="R4406">
        <v>100</v>
      </c>
      <c r="S4406">
        <v>92</v>
      </c>
      <c r="T4406">
        <v>125</v>
      </c>
      <c r="U4406">
        <v>113</v>
      </c>
      <c r="V4406" s="1" t="s">
        <v>3611</v>
      </c>
      <c r="W4406" s="1" t="s">
        <v>2551</v>
      </c>
      <c r="X4406" s="5" t="s">
        <v>3631</v>
      </c>
      <c r="Y4406" s="5" t="s">
        <v>3624</v>
      </c>
      <c r="Z4406" s="5" t="s">
        <v>2582</v>
      </c>
      <c r="AA4406" s="5"/>
    </row>
    <row r="4407" spans="1:27" ht="12" customHeight="1" x14ac:dyDescent="0.15">
      <c r="A4407" s="1" t="s">
        <v>1139</v>
      </c>
      <c r="B4407" s="1" t="s">
        <v>198</v>
      </c>
      <c r="C4407" s="1" t="s">
        <v>21</v>
      </c>
      <c r="D4407" s="1" t="s">
        <v>2493</v>
      </c>
      <c r="E4407" s="1" t="s">
        <v>5125</v>
      </c>
      <c r="F4407" s="1" t="s">
        <v>1144</v>
      </c>
      <c r="G4407" s="1" t="s">
        <v>1152</v>
      </c>
      <c r="H4407" s="1" t="s">
        <v>13</v>
      </c>
      <c r="I4407">
        <v>1</v>
      </c>
      <c r="J4407">
        <v>1</v>
      </c>
      <c r="K4407">
        <v>1</v>
      </c>
      <c r="L4407">
        <v>1</v>
      </c>
      <c r="M4407">
        <v>1</v>
      </c>
      <c r="N4407">
        <v>1</v>
      </c>
      <c r="O4407">
        <v>1</v>
      </c>
      <c r="P4407">
        <v>1</v>
      </c>
      <c r="Q4407">
        <v>1</v>
      </c>
      <c r="R4407">
        <v>1</v>
      </c>
      <c r="S4407">
        <v>1</v>
      </c>
      <c r="T4407">
        <v>1</v>
      </c>
      <c r="U4407">
        <v>1</v>
      </c>
      <c r="V4407" s="1" t="s">
        <v>3611</v>
      </c>
      <c r="W4407" s="1" t="s">
        <v>2551</v>
      </c>
      <c r="X4407" s="5" t="s">
        <v>3631</v>
      </c>
      <c r="Y4407" s="5" t="s">
        <v>3625</v>
      </c>
      <c r="Z4407" s="5" t="s">
        <v>2582</v>
      </c>
      <c r="AA4407" s="5"/>
    </row>
    <row r="4408" spans="1:27" ht="12" customHeight="1" x14ac:dyDescent="0.15">
      <c r="A4408" s="1" t="s">
        <v>1139</v>
      </c>
      <c r="B4408" s="1" t="s">
        <v>198</v>
      </c>
      <c r="C4408" s="1" t="s">
        <v>23</v>
      </c>
      <c r="D4408" s="1" t="s">
        <v>2493</v>
      </c>
      <c r="E4408" s="1" t="s">
        <v>5125</v>
      </c>
      <c r="F4408" s="1" t="s">
        <v>1144</v>
      </c>
      <c r="G4408" s="1" t="s">
        <v>1153</v>
      </c>
      <c r="H4408" s="1" t="s">
        <v>13</v>
      </c>
      <c r="I4408">
        <v>11</v>
      </c>
      <c r="J4408">
        <v>8</v>
      </c>
      <c r="K4408">
        <v>5</v>
      </c>
      <c r="L4408">
        <v>11</v>
      </c>
      <c r="M4408">
        <v>4</v>
      </c>
      <c r="N4408">
        <v>4</v>
      </c>
      <c r="O4408">
        <v>9</v>
      </c>
      <c r="P4408">
        <v>4</v>
      </c>
      <c r="Q4408">
        <v>5</v>
      </c>
      <c r="R4408">
        <v>3</v>
      </c>
      <c r="S4408">
        <v>1</v>
      </c>
      <c r="T4408">
        <v>3</v>
      </c>
      <c r="U4408">
        <v>5</v>
      </c>
      <c r="V4408" s="1" t="s">
        <v>3611</v>
      </c>
      <c r="W4408" s="1" t="s">
        <v>2551</v>
      </c>
      <c r="X4408" s="5" t="s">
        <v>3631</v>
      </c>
      <c r="Y4408" s="5" t="s">
        <v>3626</v>
      </c>
      <c r="Z4408" s="5" t="s">
        <v>2582</v>
      </c>
      <c r="AA4408" s="5"/>
    </row>
    <row r="4409" spans="1:27" ht="12" customHeight="1" x14ac:dyDescent="0.15">
      <c r="A4409" s="1" t="s">
        <v>1139</v>
      </c>
      <c r="B4409" s="1" t="s">
        <v>198</v>
      </c>
      <c r="C4409" s="1" t="s">
        <v>77</v>
      </c>
      <c r="D4409" s="1" t="s">
        <v>2493</v>
      </c>
      <c r="E4409" s="1" t="s">
        <v>5125</v>
      </c>
      <c r="F4409" s="1" t="s">
        <v>1144</v>
      </c>
      <c r="G4409" s="1" t="s">
        <v>971</v>
      </c>
      <c r="H4409" s="1" t="s">
        <v>13</v>
      </c>
      <c r="I4409">
        <v>0</v>
      </c>
      <c r="J4409">
        <v>2</v>
      </c>
      <c r="K4409">
        <v>16</v>
      </c>
      <c r="L4409">
        <v>15</v>
      </c>
      <c r="M4409">
        <v>25</v>
      </c>
      <c r="N4409">
        <v>15</v>
      </c>
      <c r="O4409">
        <v>12</v>
      </c>
      <c r="P4409">
        <v>7</v>
      </c>
      <c r="Q4409">
        <v>0</v>
      </c>
      <c r="R4409">
        <v>2</v>
      </c>
      <c r="S4409">
        <v>0</v>
      </c>
      <c r="T4409">
        <v>7</v>
      </c>
      <c r="U4409">
        <v>5</v>
      </c>
      <c r="V4409" s="1" t="s">
        <v>3611</v>
      </c>
      <c r="W4409" s="1" t="s">
        <v>2551</v>
      </c>
      <c r="X4409" s="5" t="s">
        <v>3631</v>
      </c>
      <c r="Y4409" s="5" t="s">
        <v>3627</v>
      </c>
      <c r="Z4409" s="5" t="s">
        <v>2582</v>
      </c>
      <c r="AA4409" s="5"/>
    </row>
    <row r="4410" spans="1:27" ht="12" customHeight="1" x14ac:dyDescent="0.15">
      <c r="A4410" s="1" t="s">
        <v>1139</v>
      </c>
      <c r="B4410" s="1" t="s">
        <v>200</v>
      </c>
      <c r="C4410" s="1" t="s">
        <v>9</v>
      </c>
      <c r="D4410" s="1" t="s">
        <v>2493</v>
      </c>
      <c r="E4410" s="1" t="s">
        <v>5125</v>
      </c>
      <c r="F4410" s="1" t="s">
        <v>1145</v>
      </c>
      <c r="G4410" s="1" t="s">
        <v>1148</v>
      </c>
      <c r="H4410" s="1" t="s">
        <v>13</v>
      </c>
      <c r="I4410">
        <v>24</v>
      </c>
      <c r="J4410">
        <v>35</v>
      </c>
      <c r="K4410">
        <v>35</v>
      </c>
      <c r="L4410">
        <v>9</v>
      </c>
      <c r="M4410">
        <v>12</v>
      </c>
      <c r="N4410">
        <v>25</v>
      </c>
      <c r="O4410">
        <v>24</v>
      </c>
      <c r="P4410">
        <v>41</v>
      </c>
      <c r="Q4410">
        <v>36</v>
      </c>
      <c r="R4410">
        <v>16</v>
      </c>
      <c r="S4410">
        <v>28</v>
      </c>
      <c r="T4410">
        <v>38</v>
      </c>
      <c r="U4410">
        <v>30</v>
      </c>
      <c r="V4410" s="1" t="s">
        <v>3611</v>
      </c>
      <c r="W4410" s="1" t="s">
        <v>2551</v>
      </c>
      <c r="X4410" s="5" t="s">
        <v>3632</v>
      </c>
      <c r="Y4410" s="5" t="s">
        <v>3620</v>
      </c>
      <c r="Z4410" s="5" t="s">
        <v>2582</v>
      </c>
      <c r="AA4410" s="5"/>
    </row>
    <row r="4411" spans="1:27" ht="12" customHeight="1" x14ac:dyDescent="0.15">
      <c r="A4411" s="1" t="s">
        <v>1139</v>
      </c>
      <c r="B4411" s="1" t="s">
        <v>200</v>
      </c>
      <c r="C4411" s="1" t="s">
        <v>15</v>
      </c>
      <c r="D4411" s="1" t="s">
        <v>2493</v>
      </c>
      <c r="E4411" s="1" t="s">
        <v>5125</v>
      </c>
      <c r="F4411" s="1" t="s">
        <v>1145</v>
      </c>
      <c r="G4411" s="1" t="s">
        <v>1149</v>
      </c>
      <c r="H4411" s="1" t="s">
        <v>13</v>
      </c>
      <c r="I4411">
        <v>118</v>
      </c>
      <c r="J4411">
        <v>131</v>
      </c>
      <c r="K4411">
        <v>121</v>
      </c>
      <c r="L4411">
        <v>126</v>
      </c>
      <c r="M4411">
        <v>128</v>
      </c>
      <c r="N4411">
        <v>88</v>
      </c>
      <c r="O4411">
        <v>104</v>
      </c>
      <c r="P4411">
        <v>123</v>
      </c>
      <c r="Q4411">
        <v>116</v>
      </c>
      <c r="R4411">
        <v>106</v>
      </c>
      <c r="S4411">
        <v>97</v>
      </c>
      <c r="T4411">
        <v>117</v>
      </c>
      <c r="U4411">
        <v>93</v>
      </c>
      <c r="V4411" s="1" t="s">
        <v>3611</v>
      </c>
      <c r="W4411" s="1" t="s">
        <v>2551</v>
      </c>
      <c r="X4411" s="5" t="s">
        <v>3632</v>
      </c>
      <c r="Y4411" s="5" t="s">
        <v>3622</v>
      </c>
      <c r="Z4411" s="5" t="s">
        <v>2582</v>
      </c>
      <c r="AA4411" s="5"/>
    </row>
    <row r="4412" spans="1:27" ht="12" customHeight="1" x14ac:dyDescent="0.15">
      <c r="A4412" s="1" t="s">
        <v>1139</v>
      </c>
      <c r="B4412" s="1" t="s">
        <v>200</v>
      </c>
      <c r="C4412" s="1" t="s">
        <v>17</v>
      </c>
      <c r="D4412" s="1" t="s">
        <v>2493</v>
      </c>
      <c r="E4412" s="1" t="s">
        <v>5125</v>
      </c>
      <c r="F4412" s="1" t="s">
        <v>1145</v>
      </c>
      <c r="G4412" s="1" t="s">
        <v>1150</v>
      </c>
      <c r="H4412" s="1" t="s">
        <v>13</v>
      </c>
      <c r="I4412">
        <v>0</v>
      </c>
      <c r="J4412">
        <v>0</v>
      </c>
      <c r="K4412">
        <v>3</v>
      </c>
      <c r="L4412">
        <v>0</v>
      </c>
      <c r="M4412">
        <v>4</v>
      </c>
      <c r="N4412">
        <v>2</v>
      </c>
      <c r="O4412">
        <v>0</v>
      </c>
      <c r="P4412">
        <v>2</v>
      </c>
      <c r="Q4412">
        <v>5</v>
      </c>
      <c r="R4412">
        <v>3</v>
      </c>
      <c r="S4412">
        <v>3</v>
      </c>
      <c r="T4412">
        <v>0</v>
      </c>
      <c r="U4412">
        <v>9</v>
      </c>
      <c r="V4412" s="1" t="s">
        <v>3611</v>
      </c>
      <c r="W4412" s="1" t="s">
        <v>2551</v>
      </c>
      <c r="X4412" s="5" t="s">
        <v>3632</v>
      </c>
      <c r="Y4412" s="5" t="s">
        <v>3623</v>
      </c>
      <c r="Z4412" s="5" t="s">
        <v>2582</v>
      </c>
      <c r="AA4412" s="5"/>
    </row>
    <row r="4413" spans="1:27" ht="12" customHeight="1" x14ac:dyDescent="0.15">
      <c r="A4413" s="1" t="s">
        <v>1139</v>
      </c>
      <c r="B4413" s="1" t="s">
        <v>200</v>
      </c>
      <c r="C4413" s="1" t="s">
        <v>19</v>
      </c>
      <c r="D4413" s="1" t="s">
        <v>2493</v>
      </c>
      <c r="E4413" s="1" t="s">
        <v>5125</v>
      </c>
      <c r="F4413" s="1" t="s">
        <v>1145</v>
      </c>
      <c r="G4413" s="1" t="s">
        <v>1151</v>
      </c>
      <c r="H4413" s="1" t="s">
        <v>13</v>
      </c>
      <c r="I4413">
        <v>57</v>
      </c>
      <c r="J4413">
        <v>62</v>
      </c>
      <c r="K4413">
        <v>59</v>
      </c>
      <c r="L4413">
        <v>67</v>
      </c>
      <c r="M4413">
        <v>50</v>
      </c>
      <c r="N4413">
        <v>53</v>
      </c>
      <c r="O4413">
        <v>35</v>
      </c>
      <c r="P4413">
        <v>46</v>
      </c>
      <c r="Q4413">
        <v>47</v>
      </c>
      <c r="R4413">
        <v>42</v>
      </c>
      <c r="S4413">
        <v>51</v>
      </c>
      <c r="T4413">
        <v>45</v>
      </c>
      <c r="U4413">
        <v>72</v>
      </c>
      <c r="V4413" s="1" t="s">
        <v>3611</v>
      </c>
      <c r="W4413" s="1" t="s">
        <v>2551</v>
      </c>
      <c r="X4413" s="5" t="s">
        <v>3632</v>
      </c>
      <c r="Y4413" s="5" t="s">
        <v>3624</v>
      </c>
      <c r="Z4413" s="5" t="s">
        <v>2582</v>
      </c>
      <c r="AA4413" s="5"/>
    </row>
    <row r="4414" spans="1:27" ht="12" customHeight="1" x14ac:dyDescent="0.15">
      <c r="A4414" s="1" t="s">
        <v>1139</v>
      </c>
      <c r="B4414" s="1" t="s">
        <v>200</v>
      </c>
      <c r="C4414" s="1" t="s">
        <v>21</v>
      </c>
      <c r="D4414" s="1" t="s">
        <v>2493</v>
      </c>
      <c r="E4414" s="1" t="s">
        <v>5125</v>
      </c>
      <c r="F4414" s="1" t="s">
        <v>1145</v>
      </c>
      <c r="G4414" s="1" t="s">
        <v>1152</v>
      </c>
      <c r="H4414" s="1" t="s">
        <v>13</v>
      </c>
      <c r="I4414">
        <v>74</v>
      </c>
      <c r="J4414">
        <v>96</v>
      </c>
      <c r="K4414">
        <v>107</v>
      </c>
      <c r="L4414">
        <v>182</v>
      </c>
      <c r="M4414">
        <v>91</v>
      </c>
      <c r="N4414">
        <v>103</v>
      </c>
      <c r="O4414">
        <v>97</v>
      </c>
      <c r="P4414">
        <v>139</v>
      </c>
      <c r="Q4414">
        <v>94</v>
      </c>
      <c r="R4414">
        <v>131</v>
      </c>
      <c r="S4414">
        <v>105</v>
      </c>
      <c r="T4414">
        <v>102</v>
      </c>
      <c r="U4414">
        <v>144</v>
      </c>
      <c r="V4414" s="1" t="s">
        <v>3611</v>
      </c>
      <c r="W4414" s="1" t="s">
        <v>2551</v>
      </c>
      <c r="X4414" s="5" t="s">
        <v>3632</v>
      </c>
      <c r="Y4414" s="5" t="s">
        <v>3625</v>
      </c>
      <c r="Z4414" s="5" t="s">
        <v>2582</v>
      </c>
      <c r="AA4414" s="5"/>
    </row>
    <row r="4415" spans="1:27" ht="12" customHeight="1" x14ac:dyDescent="0.15">
      <c r="A4415" s="1" t="s">
        <v>1139</v>
      </c>
      <c r="B4415" s="1" t="s">
        <v>200</v>
      </c>
      <c r="C4415" s="1" t="s">
        <v>23</v>
      </c>
      <c r="D4415" s="1" t="s">
        <v>2493</v>
      </c>
      <c r="E4415" s="1" t="s">
        <v>5125</v>
      </c>
      <c r="F4415" s="1" t="s">
        <v>1145</v>
      </c>
      <c r="G4415" s="1" t="s">
        <v>1153</v>
      </c>
      <c r="H4415" s="1" t="s">
        <v>13</v>
      </c>
      <c r="I4415">
        <v>8</v>
      </c>
      <c r="J4415">
        <v>10</v>
      </c>
      <c r="K4415">
        <v>11</v>
      </c>
      <c r="L4415">
        <v>2</v>
      </c>
      <c r="M4415">
        <v>11</v>
      </c>
      <c r="N4415">
        <v>8</v>
      </c>
      <c r="O4415">
        <v>9</v>
      </c>
      <c r="P4415">
        <v>4</v>
      </c>
      <c r="Q4415">
        <v>5</v>
      </c>
      <c r="R4415">
        <v>1</v>
      </c>
      <c r="S4415">
        <v>3</v>
      </c>
      <c r="T4415">
        <v>1</v>
      </c>
      <c r="U4415">
        <v>4</v>
      </c>
      <c r="V4415" s="1" t="s">
        <v>3611</v>
      </c>
      <c r="W4415" s="1" t="s">
        <v>2551</v>
      </c>
      <c r="X4415" s="5" t="s">
        <v>3632</v>
      </c>
      <c r="Y4415" s="5" t="s">
        <v>3626</v>
      </c>
      <c r="Z4415" s="5" t="s">
        <v>2582</v>
      </c>
      <c r="AA4415" s="5"/>
    </row>
    <row r="4416" spans="1:27" ht="12" customHeight="1" x14ac:dyDescent="0.15">
      <c r="A4416" s="1" t="s">
        <v>1139</v>
      </c>
      <c r="B4416" s="1" t="s">
        <v>200</v>
      </c>
      <c r="C4416" s="1" t="s">
        <v>77</v>
      </c>
      <c r="D4416" s="1" t="s">
        <v>2493</v>
      </c>
      <c r="E4416" s="1" t="s">
        <v>5125</v>
      </c>
      <c r="F4416" s="1" t="s">
        <v>1145</v>
      </c>
      <c r="G4416" s="1" t="s">
        <v>971</v>
      </c>
      <c r="H4416" s="1" t="s">
        <v>13</v>
      </c>
      <c r="I4416">
        <v>2</v>
      </c>
      <c r="J4416">
        <v>0</v>
      </c>
      <c r="K4416">
        <v>4</v>
      </c>
      <c r="L4416">
        <v>3</v>
      </c>
      <c r="M4416">
        <v>3</v>
      </c>
      <c r="N4416">
        <v>0</v>
      </c>
      <c r="O4416">
        <v>0</v>
      </c>
      <c r="P4416">
        <v>1</v>
      </c>
      <c r="Q4416">
        <v>3</v>
      </c>
      <c r="R4416">
        <v>3</v>
      </c>
      <c r="S4416">
        <v>3</v>
      </c>
      <c r="T4416">
        <v>1</v>
      </c>
      <c r="U4416">
        <v>1</v>
      </c>
      <c r="V4416" s="1" t="s">
        <v>3611</v>
      </c>
      <c r="W4416" s="1" t="s">
        <v>2551</v>
      </c>
      <c r="X4416" s="5" t="s">
        <v>3632</v>
      </c>
      <c r="Y4416" s="5" t="s">
        <v>3627</v>
      </c>
      <c r="Z4416" s="5" t="s">
        <v>2582</v>
      </c>
      <c r="AA4416" s="5"/>
    </row>
    <row r="4417" spans="1:27" ht="12" customHeight="1" x14ac:dyDescent="0.15">
      <c r="A4417" s="1" t="s">
        <v>1139</v>
      </c>
      <c r="B4417" s="1" t="s">
        <v>202</v>
      </c>
      <c r="C4417" s="1" t="s">
        <v>9</v>
      </c>
      <c r="D4417" s="1" t="s">
        <v>2493</v>
      </c>
      <c r="E4417" s="1" t="s">
        <v>5125</v>
      </c>
      <c r="F4417" s="1" t="s">
        <v>1146</v>
      </c>
      <c r="G4417" s="1" t="s">
        <v>1148</v>
      </c>
      <c r="H4417" s="1" t="s">
        <v>13</v>
      </c>
      <c r="I4417">
        <v>81</v>
      </c>
      <c r="J4417">
        <v>95</v>
      </c>
      <c r="K4417">
        <v>77</v>
      </c>
      <c r="L4417">
        <v>87</v>
      </c>
      <c r="M4417">
        <v>88</v>
      </c>
      <c r="N4417">
        <v>80</v>
      </c>
      <c r="O4417">
        <v>100</v>
      </c>
      <c r="P4417">
        <v>87</v>
      </c>
      <c r="Q4417">
        <v>122</v>
      </c>
      <c r="R4417">
        <v>70</v>
      </c>
      <c r="S4417">
        <v>68</v>
      </c>
      <c r="T4417">
        <v>76</v>
      </c>
      <c r="U4417">
        <v>93</v>
      </c>
      <c r="V4417" s="1" t="s">
        <v>3611</v>
      </c>
      <c r="W4417" s="1" t="s">
        <v>2551</v>
      </c>
      <c r="X4417" s="5" t="s">
        <v>3633</v>
      </c>
      <c r="Y4417" s="5" t="s">
        <v>3620</v>
      </c>
      <c r="Z4417" s="5" t="s">
        <v>2582</v>
      </c>
      <c r="AA4417" s="5"/>
    </row>
    <row r="4418" spans="1:27" ht="12" customHeight="1" x14ac:dyDescent="0.15">
      <c r="A4418" s="1" t="s">
        <v>1139</v>
      </c>
      <c r="B4418" s="1" t="s">
        <v>202</v>
      </c>
      <c r="C4418" s="1" t="s">
        <v>15</v>
      </c>
      <c r="D4418" s="1" t="s">
        <v>2493</v>
      </c>
      <c r="E4418" s="1" t="s">
        <v>5125</v>
      </c>
      <c r="F4418" s="1" t="s">
        <v>1146</v>
      </c>
      <c r="G4418" s="1" t="s">
        <v>1149</v>
      </c>
      <c r="H4418" s="1" t="s">
        <v>13</v>
      </c>
      <c r="I4418">
        <v>87</v>
      </c>
      <c r="J4418">
        <v>87</v>
      </c>
      <c r="K4418">
        <v>77</v>
      </c>
      <c r="L4418">
        <v>72</v>
      </c>
      <c r="M4418">
        <v>102</v>
      </c>
      <c r="N4418">
        <v>74</v>
      </c>
      <c r="O4418">
        <v>104</v>
      </c>
      <c r="P4418">
        <v>120</v>
      </c>
      <c r="Q4418">
        <v>128</v>
      </c>
      <c r="R4418">
        <v>113</v>
      </c>
      <c r="S4418">
        <v>120</v>
      </c>
      <c r="T4418">
        <v>118</v>
      </c>
      <c r="U4418">
        <v>131</v>
      </c>
      <c r="V4418" s="1" t="s">
        <v>3611</v>
      </c>
      <c r="W4418" s="1" t="s">
        <v>2551</v>
      </c>
      <c r="X4418" s="5" t="s">
        <v>3633</v>
      </c>
      <c r="Y4418" s="5" t="s">
        <v>3622</v>
      </c>
      <c r="Z4418" s="5" t="s">
        <v>2582</v>
      </c>
      <c r="AA4418" s="5"/>
    </row>
    <row r="4419" spans="1:27" ht="12" customHeight="1" x14ac:dyDescent="0.15">
      <c r="A4419" s="1" t="s">
        <v>1139</v>
      </c>
      <c r="B4419" s="1" t="s">
        <v>202</v>
      </c>
      <c r="C4419" s="1" t="s">
        <v>17</v>
      </c>
      <c r="D4419" s="1" t="s">
        <v>2493</v>
      </c>
      <c r="E4419" s="1" t="s">
        <v>5125</v>
      </c>
      <c r="F4419" s="1" t="s">
        <v>1146</v>
      </c>
      <c r="G4419" s="1" t="s">
        <v>1150</v>
      </c>
      <c r="H4419" s="1" t="s">
        <v>13</v>
      </c>
      <c r="I4419">
        <v>6</v>
      </c>
      <c r="J4419">
        <v>12</v>
      </c>
      <c r="K4419">
        <v>9</v>
      </c>
      <c r="L4419">
        <v>12</v>
      </c>
      <c r="M4419">
        <v>12</v>
      </c>
      <c r="N4419">
        <v>14</v>
      </c>
      <c r="O4419">
        <v>10</v>
      </c>
      <c r="P4419">
        <v>14</v>
      </c>
      <c r="Q4419">
        <v>14</v>
      </c>
      <c r="R4419">
        <v>8</v>
      </c>
      <c r="S4419">
        <v>12</v>
      </c>
      <c r="T4419">
        <v>14</v>
      </c>
      <c r="U4419">
        <v>13</v>
      </c>
      <c r="V4419" s="1" t="s">
        <v>3611</v>
      </c>
      <c r="W4419" s="1" t="s">
        <v>2551</v>
      </c>
      <c r="X4419" s="5" t="s">
        <v>3633</v>
      </c>
      <c r="Y4419" s="5" t="s">
        <v>3623</v>
      </c>
      <c r="Z4419" s="5" t="s">
        <v>2582</v>
      </c>
      <c r="AA4419" s="5"/>
    </row>
    <row r="4420" spans="1:27" ht="12" customHeight="1" x14ac:dyDescent="0.15">
      <c r="A4420" s="1" t="s">
        <v>1139</v>
      </c>
      <c r="B4420" s="1" t="s">
        <v>202</v>
      </c>
      <c r="C4420" s="1" t="s">
        <v>19</v>
      </c>
      <c r="D4420" s="1" t="s">
        <v>2493</v>
      </c>
      <c r="E4420" s="1" t="s">
        <v>5125</v>
      </c>
      <c r="F4420" s="1" t="s">
        <v>1146</v>
      </c>
      <c r="G4420" s="1" t="s">
        <v>1151</v>
      </c>
      <c r="H4420" s="1" t="s">
        <v>13</v>
      </c>
      <c r="I4420">
        <v>56</v>
      </c>
      <c r="J4420">
        <v>68</v>
      </c>
      <c r="K4420">
        <v>56</v>
      </c>
      <c r="L4420">
        <v>86</v>
      </c>
      <c r="M4420">
        <v>61</v>
      </c>
      <c r="N4420">
        <v>64</v>
      </c>
      <c r="O4420">
        <v>70</v>
      </c>
      <c r="P4420">
        <v>71</v>
      </c>
      <c r="Q4420">
        <v>78</v>
      </c>
      <c r="R4420">
        <v>67</v>
      </c>
      <c r="S4420">
        <v>52</v>
      </c>
      <c r="T4420">
        <v>60</v>
      </c>
      <c r="U4420">
        <v>73</v>
      </c>
      <c r="V4420" s="1" t="s">
        <v>3611</v>
      </c>
      <c r="W4420" s="1" t="s">
        <v>2551</v>
      </c>
      <c r="X4420" s="5" t="s">
        <v>3633</v>
      </c>
      <c r="Y4420" s="5" t="s">
        <v>3624</v>
      </c>
      <c r="Z4420" s="5" t="s">
        <v>2582</v>
      </c>
      <c r="AA4420" s="5"/>
    </row>
    <row r="4421" spans="1:27" ht="12" customHeight="1" x14ac:dyDescent="0.15">
      <c r="A4421" s="1" t="s">
        <v>1139</v>
      </c>
      <c r="B4421" s="1" t="s">
        <v>202</v>
      </c>
      <c r="C4421" s="1" t="s">
        <v>21</v>
      </c>
      <c r="D4421" s="1" t="s">
        <v>2493</v>
      </c>
      <c r="E4421" s="1" t="s">
        <v>5125</v>
      </c>
      <c r="F4421" s="1" t="s">
        <v>1146</v>
      </c>
      <c r="G4421" s="1" t="s">
        <v>1152</v>
      </c>
      <c r="H4421" s="1" t="s">
        <v>13</v>
      </c>
      <c r="I4421">
        <v>1</v>
      </c>
      <c r="J4421">
        <v>5</v>
      </c>
      <c r="K4421">
        <v>3</v>
      </c>
      <c r="L4421">
        <v>2</v>
      </c>
      <c r="M4421">
        <v>0</v>
      </c>
      <c r="N4421">
        <v>1</v>
      </c>
      <c r="O4421">
        <v>0</v>
      </c>
      <c r="P4421">
        <v>0</v>
      </c>
      <c r="Q4421">
        <v>4</v>
      </c>
      <c r="R4421">
        <v>7</v>
      </c>
      <c r="S4421">
        <v>2</v>
      </c>
      <c r="T4421">
        <v>0</v>
      </c>
      <c r="U4421">
        <v>0</v>
      </c>
      <c r="V4421" s="1" t="s">
        <v>3611</v>
      </c>
      <c r="W4421" s="1" t="s">
        <v>2551</v>
      </c>
      <c r="X4421" s="5" t="s">
        <v>3633</v>
      </c>
      <c r="Y4421" s="5" t="s">
        <v>3625</v>
      </c>
      <c r="Z4421" s="5" t="s">
        <v>2582</v>
      </c>
      <c r="AA4421" s="5"/>
    </row>
    <row r="4422" spans="1:27" ht="12" customHeight="1" x14ac:dyDescent="0.15">
      <c r="A4422" s="1" t="s">
        <v>1139</v>
      </c>
      <c r="B4422" s="1" t="s">
        <v>202</v>
      </c>
      <c r="C4422" s="1" t="s">
        <v>23</v>
      </c>
      <c r="D4422" s="1" t="s">
        <v>2493</v>
      </c>
      <c r="E4422" s="1" t="s">
        <v>5125</v>
      </c>
      <c r="F4422" s="1" t="s">
        <v>1146</v>
      </c>
      <c r="G4422" s="1" t="s">
        <v>1153</v>
      </c>
      <c r="H4422" s="1" t="s">
        <v>13</v>
      </c>
      <c r="I4422">
        <v>631</v>
      </c>
      <c r="J4422">
        <v>567</v>
      </c>
      <c r="K4422">
        <v>469</v>
      </c>
      <c r="L4422">
        <v>522</v>
      </c>
      <c r="M4422">
        <v>529</v>
      </c>
      <c r="N4422">
        <v>484</v>
      </c>
      <c r="O4422">
        <v>544</v>
      </c>
      <c r="P4422">
        <v>517</v>
      </c>
      <c r="Q4422">
        <v>529</v>
      </c>
      <c r="R4422">
        <v>523</v>
      </c>
      <c r="S4422">
        <v>482</v>
      </c>
      <c r="T4422">
        <v>533</v>
      </c>
      <c r="U4422">
        <v>590</v>
      </c>
      <c r="V4422" s="1" t="s">
        <v>3611</v>
      </c>
      <c r="W4422" s="1" t="s">
        <v>2551</v>
      </c>
      <c r="X4422" s="5" t="s">
        <v>3633</v>
      </c>
      <c r="Y4422" s="5" t="s">
        <v>3626</v>
      </c>
      <c r="Z4422" s="5" t="s">
        <v>2582</v>
      </c>
      <c r="AA4422" s="5"/>
    </row>
    <row r="4423" spans="1:27" ht="12" customHeight="1" x14ac:dyDescent="0.15">
      <c r="A4423" s="1" t="s">
        <v>1139</v>
      </c>
      <c r="B4423" s="1" t="s">
        <v>202</v>
      </c>
      <c r="C4423" s="1" t="s">
        <v>77</v>
      </c>
      <c r="D4423" s="1" t="s">
        <v>2493</v>
      </c>
      <c r="E4423" s="1" t="s">
        <v>5125</v>
      </c>
      <c r="F4423" s="1" t="s">
        <v>1146</v>
      </c>
      <c r="G4423" s="1" t="s">
        <v>971</v>
      </c>
      <c r="H4423" s="1" t="s">
        <v>13</v>
      </c>
      <c r="I4423">
        <v>7</v>
      </c>
      <c r="J4423">
        <v>7</v>
      </c>
      <c r="K4423">
        <v>5</v>
      </c>
      <c r="L4423">
        <v>5</v>
      </c>
      <c r="M4423">
        <v>6</v>
      </c>
      <c r="N4423">
        <v>12</v>
      </c>
      <c r="O4423">
        <v>6</v>
      </c>
      <c r="P4423">
        <v>11</v>
      </c>
      <c r="Q4423">
        <v>8</v>
      </c>
      <c r="R4423">
        <v>16</v>
      </c>
      <c r="S4423">
        <v>10</v>
      </c>
      <c r="T4423">
        <v>13</v>
      </c>
      <c r="U4423">
        <v>21</v>
      </c>
      <c r="V4423" s="1" t="s">
        <v>3611</v>
      </c>
      <c r="W4423" s="1" t="s">
        <v>2551</v>
      </c>
      <c r="X4423" s="5" t="s">
        <v>3633</v>
      </c>
      <c r="Y4423" s="5" t="s">
        <v>3627</v>
      </c>
      <c r="Z4423" s="5" t="s">
        <v>2582</v>
      </c>
      <c r="AA4423" s="5"/>
    </row>
    <row r="4424" spans="1:27" ht="12" customHeight="1" x14ac:dyDescent="0.15">
      <c r="A4424" s="1" t="s">
        <v>1139</v>
      </c>
      <c r="B4424" s="1" t="s">
        <v>212</v>
      </c>
      <c r="C4424" s="1" t="s">
        <v>9</v>
      </c>
      <c r="D4424" s="1" t="s">
        <v>2493</v>
      </c>
      <c r="E4424" s="1" t="s">
        <v>213</v>
      </c>
      <c r="F4424" s="1" t="s">
        <v>1154</v>
      </c>
      <c r="G4424" s="1" t="s">
        <v>215</v>
      </c>
      <c r="H4424" s="1" t="s">
        <v>216</v>
      </c>
      <c r="I4424">
        <v>2591</v>
      </c>
      <c r="J4424">
        <v>2570</v>
      </c>
      <c r="K4424">
        <v>2574</v>
      </c>
      <c r="L4424">
        <v>2586</v>
      </c>
      <c r="M4424">
        <v>2571</v>
      </c>
      <c r="N4424">
        <v>2567</v>
      </c>
      <c r="O4424">
        <v>2554</v>
      </c>
      <c r="P4424">
        <v>2557</v>
      </c>
      <c r="Q4424">
        <v>2541</v>
      </c>
      <c r="R4424">
        <v>2562</v>
      </c>
      <c r="S4424">
        <v>2512</v>
      </c>
      <c r="T4424">
        <v>2522</v>
      </c>
      <c r="U4424">
        <v>2533</v>
      </c>
      <c r="V4424" s="1" t="s">
        <v>3611</v>
      </c>
      <c r="W4424" s="1" t="s">
        <v>2717</v>
      </c>
      <c r="X4424" s="5" t="s">
        <v>5281</v>
      </c>
      <c r="Y4424" s="5" t="s">
        <v>2719</v>
      </c>
      <c r="Z4424" s="5" t="s">
        <v>2847</v>
      </c>
      <c r="AA4424" s="5"/>
    </row>
    <row r="4425" spans="1:27" ht="12" customHeight="1" x14ac:dyDescent="0.15">
      <c r="A4425" s="1" t="s">
        <v>1139</v>
      </c>
      <c r="B4425" s="1" t="s">
        <v>285</v>
      </c>
      <c r="C4425" s="1" t="s">
        <v>9</v>
      </c>
      <c r="D4425" s="1" t="s">
        <v>2493</v>
      </c>
      <c r="E4425" s="1" t="s">
        <v>213</v>
      </c>
      <c r="F4425" s="1" t="s">
        <v>286</v>
      </c>
      <c r="G4425" s="1" t="s">
        <v>215</v>
      </c>
      <c r="H4425" s="1" t="s">
        <v>216</v>
      </c>
      <c r="I4425">
        <v>4109</v>
      </c>
      <c r="J4425">
        <v>4044</v>
      </c>
      <c r="K4425">
        <v>4047</v>
      </c>
      <c r="L4425">
        <v>4058</v>
      </c>
      <c r="M4425">
        <v>4045</v>
      </c>
      <c r="N4425">
        <v>4038</v>
      </c>
      <c r="O4425">
        <v>4014</v>
      </c>
      <c r="P4425">
        <v>4007</v>
      </c>
      <c r="Q4425">
        <v>3989</v>
      </c>
      <c r="R4425">
        <v>4005</v>
      </c>
      <c r="S4425">
        <v>3956</v>
      </c>
      <c r="T4425">
        <v>3961</v>
      </c>
      <c r="U4425">
        <v>3971</v>
      </c>
      <c r="V4425" s="1" t="s">
        <v>3611</v>
      </c>
      <c r="W4425" s="1" t="s">
        <v>2717</v>
      </c>
      <c r="X4425" s="5" t="s">
        <v>2769</v>
      </c>
      <c r="Y4425" s="5" t="s">
        <v>2719</v>
      </c>
      <c r="Z4425" s="5" t="s">
        <v>2847</v>
      </c>
      <c r="AA4425" s="5"/>
    </row>
    <row r="4426" spans="1:27" ht="12" customHeight="1" x14ac:dyDescent="0.15">
      <c r="A4426" s="1" t="s">
        <v>1139</v>
      </c>
      <c r="B4426" s="1" t="s">
        <v>219</v>
      </c>
      <c r="C4426" s="1" t="s">
        <v>9</v>
      </c>
      <c r="D4426" s="1" t="s">
        <v>2493</v>
      </c>
      <c r="E4426" s="1" t="s">
        <v>1155</v>
      </c>
      <c r="F4426" s="1" t="s">
        <v>1156</v>
      </c>
      <c r="G4426" s="1" t="s">
        <v>5111</v>
      </c>
      <c r="H4426" s="1" t="s">
        <v>1157</v>
      </c>
      <c r="I4426">
        <v>758786</v>
      </c>
      <c r="J4426">
        <v>726122</v>
      </c>
      <c r="K4426">
        <v>723182</v>
      </c>
      <c r="L4426">
        <v>722342</v>
      </c>
      <c r="M4426">
        <v>721398</v>
      </c>
      <c r="N4426">
        <v>721398</v>
      </c>
      <c r="O4426">
        <v>717856</v>
      </c>
      <c r="P4426">
        <v>717856</v>
      </c>
      <c r="Q4426">
        <v>717856</v>
      </c>
      <c r="R4426">
        <v>717856</v>
      </c>
      <c r="S4426">
        <v>697416</v>
      </c>
      <c r="T4426">
        <v>697416</v>
      </c>
      <c r="U4426">
        <v>696156</v>
      </c>
      <c r="V4426" s="1" t="s">
        <v>3611</v>
      </c>
      <c r="W4426" s="1" t="s">
        <v>2723</v>
      </c>
      <c r="X4426" s="5" t="s">
        <v>3634</v>
      </c>
      <c r="Y4426" s="5" t="s">
        <v>2725</v>
      </c>
      <c r="Z4426" s="5" t="s">
        <v>3635</v>
      </c>
      <c r="AA4426" s="5"/>
    </row>
    <row r="4427" spans="1:27" ht="12" customHeight="1" x14ac:dyDescent="0.15">
      <c r="A4427" s="1" t="s">
        <v>1139</v>
      </c>
      <c r="B4427" s="1" t="s">
        <v>223</v>
      </c>
      <c r="C4427" s="1" t="s">
        <v>9</v>
      </c>
      <c r="D4427" s="1" t="s">
        <v>2493</v>
      </c>
      <c r="E4427" s="1" t="s">
        <v>1155</v>
      </c>
      <c r="F4427" s="1" t="s">
        <v>1158</v>
      </c>
      <c r="G4427" s="1" t="s">
        <v>5111</v>
      </c>
      <c r="H4427" s="1" t="s">
        <v>1159</v>
      </c>
      <c r="I4427">
        <v>141187</v>
      </c>
      <c r="J4427">
        <v>116004</v>
      </c>
      <c r="K4427">
        <v>114575</v>
      </c>
      <c r="L4427">
        <v>128788</v>
      </c>
      <c r="M4427">
        <v>116099</v>
      </c>
      <c r="N4427">
        <v>110384</v>
      </c>
      <c r="O4427">
        <v>122261</v>
      </c>
      <c r="P4427">
        <v>112782</v>
      </c>
      <c r="Q4427">
        <v>115082</v>
      </c>
      <c r="R4427">
        <v>113281</v>
      </c>
      <c r="S4427">
        <v>100620</v>
      </c>
      <c r="T4427">
        <v>109412</v>
      </c>
      <c r="U4427">
        <v>113877</v>
      </c>
      <c r="V4427" s="1" t="s">
        <v>3611</v>
      </c>
      <c r="W4427" s="1" t="s">
        <v>2723</v>
      </c>
      <c r="X4427" s="5" t="s">
        <v>3620</v>
      </c>
      <c r="Y4427" s="5" t="s">
        <v>2725</v>
      </c>
      <c r="Z4427" s="5" t="s">
        <v>3636</v>
      </c>
      <c r="AA4427" s="5"/>
    </row>
    <row r="4428" spans="1:27" ht="12" customHeight="1" x14ac:dyDescent="0.15">
      <c r="A4428" s="1" t="s">
        <v>1139</v>
      </c>
      <c r="B4428" s="1" t="s">
        <v>225</v>
      </c>
      <c r="C4428" s="1" t="s">
        <v>9</v>
      </c>
      <c r="D4428" s="1" t="s">
        <v>2493</v>
      </c>
      <c r="E4428" s="1" t="s">
        <v>1155</v>
      </c>
      <c r="F4428" s="1" t="s">
        <v>1160</v>
      </c>
      <c r="G4428" s="1" t="s">
        <v>5111</v>
      </c>
      <c r="H4428" s="1" t="s">
        <v>1159</v>
      </c>
      <c r="I4428">
        <v>15521</v>
      </c>
      <c r="J4428">
        <v>11626</v>
      </c>
      <c r="K4428">
        <v>10481</v>
      </c>
      <c r="L4428">
        <v>14012</v>
      </c>
      <c r="M4428">
        <v>12864</v>
      </c>
      <c r="N4428">
        <v>9962</v>
      </c>
      <c r="O4428">
        <v>11500</v>
      </c>
      <c r="P4428">
        <v>10669</v>
      </c>
      <c r="Q4428">
        <v>11580</v>
      </c>
      <c r="R4428">
        <v>10375</v>
      </c>
      <c r="S4428">
        <v>7717</v>
      </c>
      <c r="T4428">
        <v>10403</v>
      </c>
      <c r="U4428">
        <v>10256</v>
      </c>
      <c r="V4428" s="1" t="s">
        <v>3611</v>
      </c>
      <c r="W4428" s="1" t="s">
        <v>2723</v>
      </c>
      <c r="X4428" s="5" t="s">
        <v>3624</v>
      </c>
      <c r="Y4428" s="5" t="s">
        <v>2725</v>
      </c>
      <c r="Z4428" s="5" t="s">
        <v>3636</v>
      </c>
      <c r="AA4428" s="5"/>
    </row>
    <row r="4429" spans="1:27" ht="12" customHeight="1" x14ac:dyDescent="0.15">
      <c r="A4429" s="1" t="s">
        <v>1139</v>
      </c>
      <c r="B4429" s="1" t="s">
        <v>227</v>
      </c>
      <c r="C4429" s="1" t="s">
        <v>9</v>
      </c>
      <c r="D4429" s="1" t="s">
        <v>2493</v>
      </c>
      <c r="E4429" s="1" t="s">
        <v>1155</v>
      </c>
      <c r="F4429" s="1" t="s">
        <v>1161</v>
      </c>
      <c r="G4429" s="1" t="s">
        <v>5111</v>
      </c>
      <c r="H4429" s="1" t="s">
        <v>1159</v>
      </c>
      <c r="I4429">
        <v>90315</v>
      </c>
      <c r="J4429">
        <v>90166</v>
      </c>
      <c r="K4429">
        <v>81335</v>
      </c>
      <c r="L4429">
        <v>85844</v>
      </c>
      <c r="M4429">
        <v>89247</v>
      </c>
      <c r="N4429">
        <v>80185</v>
      </c>
      <c r="O4429">
        <v>85020</v>
      </c>
      <c r="P4429">
        <v>89006</v>
      </c>
      <c r="Q4429">
        <v>92592</v>
      </c>
      <c r="R4429">
        <v>81973</v>
      </c>
      <c r="S4429">
        <v>81112</v>
      </c>
      <c r="T4429">
        <v>90530</v>
      </c>
      <c r="U4429">
        <v>93214</v>
      </c>
      <c r="V4429" s="1" t="s">
        <v>3611</v>
      </c>
      <c r="W4429" s="1" t="s">
        <v>2723</v>
      </c>
      <c r="X4429" s="5" t="s">
        <v>3637</v>
      </c>
      <c r="Y4429" s="5" t="s">
        <v>2725</v>
      </c>
      <c r="Z4429" s="5" t="s">
        <v>3636</v>
      </c>
      <c r="AA4429" s="5"/>
    </row>
    <row r="4430" spans="1:27" ht="12" customHeight="1" x14ac:dyDescent="0.15">
      <c r="A4430" s="1" t="s">
        <v>1139</v>
      </c>
      <c r="B4430" s="1" t="s">
        <v>229</v>
      </c>
      <c r="C4430" s="1" t="s">
        <v>9</v>
      </c>
      <c r="D4430" s="1" t="s">
        <v>2493</v>
      </c>
      <c r="E4430" s="1" t="s">
        <v>1155</v>
      </c>
      <c r="F4430" s="1" t="s">
        <v>1162</v>
      </c>
      <c r="G4430" s="1" t="s">
        <v>5111</v>
      </c>
      <c r="H4430" s="1" t="s">
        <v>1159</v>
      </c>
      <c r="I4430">
        <v>27008</v>
      </c>
      <c r="J4430">
        <v>23660</v>
      </c>
      <c r="K4430">
        <v>24934</v>
      </c>
      <c r="L4430">
        <v>28149</v>
      </c>
      <c r="M4430">
        <v>23221</v>
      </c>
      <c r="N4430">
        <v>22695</v>
      </c>
      <c r="O4430">
        <v>21967</v>
      </c>
      <c r="P4430">
        <v>24194</v>
      </c>
      <c r="Q4430">
        <v>21828</v>
      </c>
      <c r="R4430">
        <v>20512</v>
      </c>
      <c r="S4430">
        <v>21998</v>
      </c>
      <c r="T4430">
        <v>21166</v>
      </c>
      <c r="U4430">
        <v>25349</v>
      </c>
      <c r="V4430" s="1" t="s">
        <v>3611</v>
      </c>
      <c r="W4430" s="1" t="s">
        <v>2723</v>
      </c>
      <c r="X4430" s="5" t="s">
        <v>3638</v>
      </c>
      <c r="Y4430" s="5" t="s">
        <v>2725</v>
      </c>
      <c r="Z4430" s="5" t="s">
        <v>3636</v>
      </c>
      <c r="AA4430" s="5"/>
    </row>
    <row r="4431" spans="1:27" ht="12" customHeight="1" x14ac:dyDescent="0.15">
      <c r="A4431" s="1" t="s">
        <v>1139</v>
      </c>
      <c r="B4431" s="1" t="s">
        <v>231</v>
      </c>
      <c r="C4431" s="1" t="s">
        <v>9</v>
      </c>
      <c r="D4431" s="1" t="s">
        <v>2493</v>
      </c>
      <c r="E4431" s="1" t="s">
        <v>1155</v>
      </c>
      <c r="F4431" s="1" t="s">
        <v>1163</v>
      </c>
      <c r="G4431" s="1" t="s">
        <v>5111</v>
      </c>
      <c r="H4431" s="1" t="s">
        <v>1159</v>
      </c>
      <c r="I4431">
        <v>427</v>
      </c>
      <c r="J4431">
        <v>307</v>
      </c>
      <c r="K4431">
        <v>182</v>
      </c>
      <c r="L4431">
        <v>484</v>
      </c>
      <c r="M4431">
        <v>498</v>
      </c>
      <c r="N4431">
        <v>866</v>
      </c>
      <c r="O4431">
        <v>768</v>
      </c>
      <c r="P4431">
        <v>788</v>
      </c>
      <c r="Q4431">
        <v>572</v>
      </c>
      <c r="R4431">
        <v>1100</v>
      </c>
      <c r="S4431">
        <v>426</v>
      </c>
      <c r="T4431">
        <v>137</v>
      </c>
      <c r="U4431">
        <v>91</v>
      </c>
      <c r="V4431" s="1" t="s">
        <v>3611</v>
      </c>
      <c r="W4431" s="1" t="s">
        <v>2723</v>
      </c>
      <c r="X4431" s="5" t="s">
        <v>3623</v>
      </c>
      <c r="Y4431" s="5" t="s">
        <v>2725</v>
      </c>
      <c r="Z4431" s="5" t="s">
        <v>3636</v>
      </c>
      <c r="AA4431" s="5"/>
    </row>
    <row r="4432" spans="1:27" ht="12" customHeight="1" x14ac:dyDescent="0.15">
      <c r="A4432" s="1" t="s">
        <v>1164</v>
      </c>
      <c r="B4432" s="1" t="s">
        <v>8</v>
      </c>
      <c r="C4432" s="1" t="s">
        <v>9</v>
      </c>
      <c r="D4432" s="1" t="s">
        <v>2494</v>
      </c>
      <c r="E4432" s="1" t="s">
        <v>1165</v>
      </c>
      <c r="F4432" s="1" t="s">
        <v>1166</v>
      </c>
      <c r="G4432" s="1" t="s">
        <v>12</v>
      </c>
      <c r="H4432" s="1" t="s">
        <v>812</v>
      </c>
      <c r="I4432">
        <v>8508953</v>
      </c>
      <c r="J4432">
        <v>8475390</v>
      </c>
      <c r="K4432">
        <v>7152951</v>
      </c>
      <c r="L4432">
        <v>7968229</v>
      </c>
      <c r="M4432">
        <v>7806346</v>
      </c>
      <c r="N4432">
        <v>7069879</v>
      </c>
      <c r="O4432">
        <v>7564589</v>
      </c>
      <c r="P4432">
        <v>7973674</v>
      </c>
      <c r="Q4432">
        <v>7800602</v>
      </c>
      <c r="R4432">
        <v>7286452</v>
      </c>
      <c r="S4432">
        <v>6510440</v>
      </c>
      <c r="T4432">
        <v>6288246</v>
      </c>
      <c r="U4432">
        <v>7271174</v>
      </c>
      <c r="V4432" s="1" t="s">
        <v>3639</v>
      </c>
      <c r="W4432" s="1" t="s">
        <v>2551</v>
      </c>
      <c r="X4432" s="5" t="s">
        <v>3640</v>
      </c>
      <c r="Y4432" s="5" t="s">
        <v>2553</v>
      </c>
      <c r="Z4432" s="5" t="s">
        <v>812</v>
      </c>
      <c r="AA4432" s="5"/>
    </row>
    <row r="4433" spans="1:27" ht="12" customHeight="1" x14ac:dyDescent="0.15">
      <c r="A4433" s="1" t="s">
        <v>1164</v>
      </c>
      <c r="B4433" s="1" t="s">
        <v>8</v>
      </c>
      <c r="C4433" s="1" t="s">
        <v>15</v>
      </c>
      <c r="D4433" s="1" t="s">
        <v>2494</v>
      </c>
      <c r="E4433" s="1" t="s">
        <v>1165</v>
      </c>
      <c r="F4433" s="1" t="s">
        <v>1166</v>
      </c>
      <c r="G4433" s="1" t="s">
        <v>16</v>
      </c>
      <c r="H4433" s="1" t="s">
        <v>812</v>
      </c>
      <c r="I4433">
        <v>717491</v>
      </c>
      <c r="J4433">
        <v>664806</v>
      </c>
      <c r="K4433">
        <v>537483</v>
      </c>
      <c r="L4433">
        <v>919312</v>
      </c>
      <c r="M4433">
        <v>715695</v>
      </c>
      <c r="N4433">
        <v>686842</v>
      </c>
      <c r="O4433">
        <v>768702</v>
      </c>
      <c r="P4433">
        <v>543370</v>
      </c>
      <c r="Q4433">
        <v>492233</v>
      </c>
      <c r="R4433">
        <v>429335</v>
      </c>
      <c r="S4433">
        <v>559541</v>
      </c>
      <c r="T4433">
        <v>696241</v>
      </c>
      <c r="U4433">
        <v>576638</v>
      </c>
      <c r="V4433" s="1" t="s">
        <v>3639</v>
      </c>
      <c r="W4433" s="1" t="s">
        <v>2551</v>
      </c>
      <c r="X4433" s="5" t="s">
        <v>3640</v>
      </c>
      <c r="Y4433" s="5" t="s">
        <v>2555</v>
      </c>
      <c r="Z4433" s="5" t="s">
        <v>812</v>
      </c>
      <c r="AA4433" s="5"/>
    </row>
    <row r="4434" spans="1:27" ht="12" customHeight="1" x14ac:dyDescent="0.15">
      <c r="A4434" s="1" t="s">
        <v>1164</v>
      </c>
      <c r="B4434" s="1" t="s">
        <v>8</v>
      </c>
      <c r="C4434" s="1" t="s">
        <v>17</v>
      </c>
      <c r="D4434" s="1" t="s">
        <v>2494</v>
      </c>
      <c r="E4434" s="1" t="s">
        <v>1165</v>
      </c>
      <c r="F4434" s="1" t="s">
        <v>1166</v>
      </c>
      <c r="G4434" s="1" t="s">
        <v>5112</v>
      </c>
      <c r="H4434" s="1" t="s">
        <v>812</v>
      </c>
      <c r="I4434">
        <v>8653419</v>
      </c>
      <c r="J4434">
        <v>8846820</v>
      </c>
      <c r="K4434">
        <v>7345176</v>
      </c>
      <c r="L4434">
        <v>7871535</v>
      </c>
      <c r="M4434">
        <v>7684550</v>
      </c>
      <c r="N4434">
        <v>6813245</v>
      </c>
      <c r="O4434">
        <v>7335112</v>
      </c>
      <c r="P4434">
        <v>7525969</v>
      </c>
      <c r="Q4434">
        <v>7766093</v>
      </c>
      <c r="R4434">
        <v>7018355</v>
      </c>
      <c r="S4434">
        <v>6651500</v>
      </c>
      <c r="T4434">
        <v>6273771</v>
      </c>
      <c r="U4434">
        <v>6797120</v>
      </c>
      <c r="V4434" s="1" t="s">
        <v>3639</v>
      </c>
      <c r="W4434" s="1" t="s">
        <v>2551</v>
      </c>
      <c r="X4434" s="5" t="s">
        <v>3640</v>
      </c>
      <c r="Y4434" s="5" t="s">
        <v>2557</v>
      </c>
      <c r="Z4434" s="5" t="s">
        <v>812</v>
      </c>
      <c r="AA4434" s="5"/>
    </row>
    <row r="4435" spans="1:27" ht="12" customHeight="1" x14ac:dyDescent="0.15">
      <c r="A4435" s="1" t="s">
        <v>1164</v>
      </c>
      <c r="B4435" s="1" t="s">
        <v>8</v>
      </c>
      <c r="C4435" s="1" t="s">
        <v>19</v>
      </c>
      <c r="D4435" s="1" t="s">
        <v>2494</v>
      </c>
      <c r="E4435" s="1" t="s">
        <v>1165</v>
      </c>
      <c r="F4435" s="1" t="s">
        <v>1166</v>
      </c>
      <c r="G4435" s="1" t="s">
        <v>22</v>
      </c>
      <c r="H4435" s="1" t="s">
        <v>812</v>
      </c>
      <c r="I4435">
        <v>1005743</v>
      </c>
      <c r="J4435">
        <v>712498</v>
      </c>
      <c r="K4435">
        <v>816000</v>
      </c>
      <c r="L4435">
        <v>859576</v>
      </c>
      <c r="M4435">
        <v>814400</v>
      </c>
      <c r="N4435">
        <v>664405</v>
      </c>
      <c r="O4435">
        <v>783898</v>
      </c>
      <c r="P4435">
        <v>769133</v>
      </c>
      <c r="Q4435">
        <v>803671</v>
      </c>
      <c r="R4435">
        <v>743708</v>
      </c>
      <c r="S4435">
        <v>836144</v>
      </c>
      <c r="T4435">
        <v>869134</v>
      </c>
      <c r="U4435">
        <v>1025997</v>
      </c>
      <c r="V4435" s="1" t="s">
        <v>3639</v>
      </c>
      <c r="W4435" s="1" t="s">
        <v>2551</v>
      </c>
      <c r="X4435" s="5" t="s">
        <v>3640</v>
      </c>
      <c r="Y4435" s="5" t="s">
        <v>2558</v>
      </c>
      <c r="Z4435" s="5" t="s">
        <v>812</v>
      </c>
      <c r="AA4435" s="5"/>
    </row>
    <row r="4436" spans="1:27" ht="12" customHeight="1" x14ac:dyDescent="0.15">
      <c r="A4436" s="1" t="s">
        <v>1164</v>
      </c>
      <c r="B4436" s="1" t="s">
        <v>8</v>
      </c>
      <c r="C4436" s="1" t="s">
        <v>21</v>
      </c>
      <c r="D4436" s="1" t="s">
        <v>2494</v>
      </c>
      <c r="E4436" s="1" t="s">
        <v>1165</v>
      </c>
      <c r="F4436" s="1" t="s">
        <v>1166</v>
      </c>
      <c r="G4436" s="1" t="s">
        <v>24</v>
      </c>
      <c r="H4436" s="1" t="s">
        <v>812</v>
      </c>
      <c r="I4436">
        <v>8441394</v>
      </c>
      <c r="J4436">
        <v>8001793</v>
      </c>
      <c r="K4436">
        <v>7510940</v>
      </c>
      <c r="L4436">
        <v>7647292</v>
      </c>
      <c r="M4436">
        <v>7650299</v>
      </c>
      <c r="N4436">
        <v>7909291</v>
      </c>
      <c r="O4436">
        <v>8088466</v>
      </c>
      <c r="P4436">
        <v>8275318</v>
      </c>
      <c r="Q4436">
        <v>7963140</v>
      </c>
      <c r="R4436">
        <v>7881786</v>
      </c>
      <c r="S4436">
        <v>6592305</v>
      </c>
      <c r="T4436">
        <v>6416235</v>
      </c>
      <c r="U4436">
        <v>6421339</v>
      </c>
      <c r="V4436" s="1" t="s">
        <v>3639</v>
      </c>
      <c r="W4436" s="1" t="s">
        <v>2551</v>
      </c>
      <c r="X4436" s="5" t="s">
        <v>3640</v>
      </c>
      <c r="Y4436" s="5" t="s">
        <v>2559</v>
      </c>
      <c r="Z4436" s="5" t="s">
        <v>812</v>
      </c>
      <c r="AA4436" s="5"/>
    </row>
    <row r="4437" spans="1:27" ht="12" customHeight="1" x14ac:dyDescent="0.15">
      <c r="A4437" s="1" t="s">
        <v>1164</v>
      </c>
      <c r="B4437" s="1" t="s">
        <v>25</v>
      </c>
      <c r="C4437" s="1" t="s">
        <v>9</v>
      </c>
      <c r="D4437" s="1" t="s">
        <v>2494</v>
      </c>
      <c r="E4437" s="1" t="s">
        <v>1165</v>
      </c>
      <c r="F4437" s="1" t="s">
        <v>1167</v>
      </c>
      <c r="G4437" s="1" t="s">
        <v>12</v>
      </c>
      <c r="H4437" s="1" t="s">
        <v>812</v>
      </c>
      <c r="I4437">
        <v>1173262</v>
      </c>
      <c r="J4437">
        <v>1181463</v>
      </c>
      <c r="K4437">
        <v>1034299</v>
      </c>
      <c r="L4437">
        <v>1228638</v>
      </c>
      <c r="M4437">
        <v>1143596</v>
      </c>
      <c r="N4437">
        <v>1097272</v>
      </c>
      <c r="O4437">
        <v>1109135</v>
      </c>
      <c r="P4437">
        <v>1153283</v>
      </c>
      <c r="Q4437">
        <v>1244639</v>
      </c>
      <c r="R4437">
        <v>1099500</v>
      </c>
      <c r="S4437">
        <v>1104199</v>
      </c>
      <c r="T4437">
        <v>1125122</v>
      </c>
      <c r="U4437">
        <v>1215529</v>
      </c>
      <c r="V4437" s="1" t="s">
        <v>3639</v>
      </c>
      <c r="W4437" s="1" t="s">
        <v>2551</v>
      </c>
      <c r="X4437" s="5" t="s">
        <v>3641</v>
      </c>
      <c r="Y4437" s="5" t="s">
        <v>2553</v>
      </c>
      <c r="Z4437" s="5" t="s">
        <v>812</v>
      </c>
      <c r="AA4437" s="5"/>
    </row>
    <row r="4438" spans="1:27" ht="12" customHeight="1" x14ac:dyDescent="0.15">
      <c r="A4438" s="1" t="s">
        <v>1164</v>
      </c>
      <c r="B4438" s="1" t="s">
        <v>25</v>
      </c>
      <c r="C4438" s="1" t="s">
        <v>15</v>
      </c>
      <c r="D4438" s="1" t="s">
        <v>2494</v>
      </c>
      <c r="E4438" s="1" t="s">
        <v>1165</v>
      </c>
      <c r="F4438" s="1" t="s">
        <v>1167</v>
      </c>
      <c r="G4438" s="1" t="s">
        <v>16</v>
      </c>
      <c r="H4438" s="1" t="s">
        <v>812</v>
      </c>
      <c r="I4438">
        <v>83781</v>
      </c>
      <c r="J4438">
        <v>77914</v>
      </c>
      <c r="K4438">
        <v>83011</v>
      </c>
      <c r="L4438">
        <v>109399</v>
      </c>
      <c r="M4438">
        <v>94133</v>
      </c>
      <c r="N4438">
        <v>130073</v>
      </c>
      <c r="O4438">
        <v>95492</v>
      </c>
      <c r="P4438">
        <v>96292</v>
      </c>
      <c r="Q4438">
        <v>117490</v>
      </c>
      <c r="R4438">
        <v>113311</v>
      </c>
      <c r="S4438">
        <v>100964</v>
      </c>
      <c r="T4438">
        <v>117997</v>
      </c>
      <c r="U4438">
        <v>142983</v>
      </c>
      <c r="V4438" s="1" t="s">
        <v>3639</v>
      </c>
      <c r="W4438" s="1" t="s">
        <v>2551</v>
      </c>
      <c r="X4438" s="5" t="s">
        <v>3641</v>
      </c>
      <c r="Y4438" s="5" t="s">
        <v>2555</v>
      </c>
      <c r="Z4438" s="5" t="s">
        <v>812</v>
      </c>
      <c r="AA4438" s="5"/>
    </row>
    <row r="4439" spans="1:27" ht="12" customHeight="1" x14ac:dyDescent="0.15">
      <c r="A4439" s="1" t="s">
        <v>1164</v>
      </c>
      <c r="B4439" s="1" t="s">
        <v>25</v>
      </c>
      <c r="C4439" s="1" t="s">
        <v>17</v>
      </c>
      <c r="D4439" s="1" t="s">
        <v>2494</v>
      </c>
      <c r="E4439" s="1" t="s">
        <v>1165</v>
      </c>
      <c r="F4439" s="1" t="s">
        <v>1167</v>
      </c>
      <c r="G4439" s="1" t="s">
        <v>5112</v>
      </c>
      <c r="H4439" s="1" t="s">
        <v>812</v>
      </c>
      <c r="I4439">
        <v>690709</v>
      </c>
      <c r="J4439">
        <v>659336</v>
      </c>
      <c r="K4439">
        <v>591600</v>
      </c>
      <c r="L4439">
        <v>759033</v>
      </c>
      <c r="M4439">
        <v>647458</v>
      </c>
      <c r="N4439">
        <v>613160</v>
      </c>
      <c r="O4439">
        <v>629392</v>
      </c>
      <c r="P4439">
        <v>647548</v>
      </c>
      <c r="Q4439">
        <v>749513</v>
      </c>
      <c r="R4439">
        <v>667948</v>
      </c>
      <c r="S4439">
        <v>638442</v>
      </c>
      <c r="T4439">
        <v>658069</v>
      </c>
      <c r="U4439">
        <v>750119</v>
      </c>
      <c r="V4439" s="1" t="s">
        <v>3639</v>
      </c>
      <c r="W4439" s="1" t="s">
        <v>2551</v>
      </c>
      <c r="X4439" s="5" t="s">
        <v>3641</v>
      </c>
      <c r="Y4439" s="5" t="s">
        <v>2557</v>
      </c>
      <c r="Z4439" s="5" t="s">
        <v>812</v>
      </c>
      <c r="AA4439" s="5"/>
    </row>
    <row r="4440" spans="1:27" ht="12" customHeight="1" x14ac:dyDescent="0.15">
      <c r="A4440" s="1" t="s">
        <v>1164</v>
      </c>
      <c r="B4440" s="1" t="s">
        <v>25</v>
      </c>
      <c r="C4440" s="1" t="s">
        <v>19</v>
      </c>
      <c r="D4440" s="1" t="s">
        <v>2494</v>
      </c>
      <c r="E4440" s="1" t="s">
        <v>1165</v>
      </c>
      <c r="F4440" s="1" t="s">
        <v>1167</v>
      </c>
      <c r="G4440" s="1" t="s">
        <v>22</v>
      </c>
      <c r="H4440" s="1" t="s">
        <v>812</v>
      </c>
      <c r="I4440">
        <v>581636</v>
      </c>
      <c r="J4440">
        <v>569220</v>
      </c>
      <c r="K4440">
        <v>528233</v>
      </c>
      <c r="L4440">
        <v>594324</v>
      </c>
      <c r="M4440">
        <v>602461</v>
      </c>
      <c r="N4440">
        <v>625491</v>
      </c>
      <c r="O4440">
        <v>580850</v>
      </c>
      <c r="P4440">
        <v>589912</v>
      </c>
      <c r="Q4440">
        <v>625548</v>
      </c>
      <c r="R4440">
        <v>570646</v>
      </c>
      <c r="S4440">
        <v>572219</v>
      </c>
      <c r="T4440">
        <v>589213</v>
      </c>
      <c r="U4440">
        <v>616964</v>
      </c>
      <c r="V4440" s="1" t="s">
        <v>3639</v>
      </c>
      <c r="W4440" s="1" t="s">
        <v>2551</v>
      </c>
      <c r="X4440" s="5" t="s">
        <v>3641</v>
      </c>
      <c r="Y4440" s="5" t="s">
        <v>2558</v>
      </c>
      <c r="Z4440" s="5" t="s">
        <v>812</v>
      </c>
      <c r="AA4440" s="5"/>
    </row>
    <row r="4441" spans="1:27" ht="12" customHeight="1" x14ac:dyDescent="0.15">
      <c r="A4441" s="1" t="s">
        <v>1164</v>
      </c>
      <c r="B4441" s="1" t="s">
        <v>25</v>
      </c>
      <c r="C4441" s="1" t="s">
        <v>21</v>
      </c>
      <c r="D4441" s="1" t="s">
        <v>2494</v>
      </c>
      <c r="E4441" s="1" t="s">
        <v>1165</v>
      </c>
      <c r="F4441" s="1" t="s">
        <v>1167</v>
      </c>
      <c r="G4441" s="1" t="s">
        <v>24</v>
      </c>
      <c r="H4441" s="1" t="s">
        <v>812</v>
      </c>
      <c r="I4441">
        <v>588509</v>
      </c>
      <c r="J4441">
        <v>614054</v>
      </c>
      <c r="K4441">
        <v>611555</v>
      </c>
      <c r="L4441">
        <v>596259</v>
      </c>
      <c r="M4441">
        <v>584093</v>
      </c>
      <c r="N4441">
        <v>572811</v>
      </c>
      <c r="O4441">
        <v>567220</v>
      </c>
      <c r="P4441">
        <v>579359</v>
      </c>
      <c r="Q4441">
        <v>566451</v>
      </c>
      <c r="R4441">
        <v>540692</v>
      </c>
      <c r="S4441">
        <v>535218</v>
      </c>
      <c r="T4441">
        <v>531079</v>
      </c>
      <c r="U4441">
        <v>522532</v>
      </c>
      <c r="V4441" s="1" t="s">
        <v>3639</v>
      </c>
      <c r="W4441" s="1" t="s">
        <v>2551</v>
      </c>
      <c r="X4441" s="5" t="s">
        <v>3641</v>
      </c>
      <c r="Y4441" s="5" t="s">
        <v>2559</v>
      </c>
      <c r="Z4441" s="5" t="s">
        <v>812</v>
      </c>
      <c r="AA4441" s="5"/>
    </row>
    <row r="4442" spans="1:27" ht="12" customHeight="1" x14ac:dyDescent="0.15">
      <c r="A4442" s="1" t="s">
        <v>1164</v>
      </c>
      <c r="B4442" s="1" t="s">
        <v>27</v>
      </c>
      <c r="C4442" s="1" t="s">
        <v>9</v>
      </c>
      <c r="D4442" s="1" t="s">
        <v>2494</v>
      </c>
      <c r="E4442" s="1" t="s">
        <v>1165</v>
      </c>
      <c r="F4442" s="1" t="s">
        <v>1168</v>
      </c>
      <c r="G4442" s="1" t="s">
        <v>12</v>
      </c>
      <c r="H4442" s="1" t="s">
        <v>812</v>
      </c>
      <c r="I4442">
        <v>332975</v>
      </c>
      <c r="J4442">
        <v>357025</v>
      </c>
      <c r="K4442">
        <v>328947</v>
      </c>
      <c r="L4442">
        <v>385525</v>
      </c>
      <c r="M4442">
        <v>294823</v>
      </c>
      <c r="N4442">
        <v>239633</v>
      </c>
      <c r="O4442">
        <v>256151</v>
      </c>
      <c r="P4442">
        <v>220951</v>
      </c>
      <c r="Q4442">
        <v>134646</v>
      </c>
      <c r="R4442">
        <v>134487</v>
      </c>
      <c r="S4442">
        <v>252916</v>
      </c>
      <c r="T4442">
        <v>307041</v>
      </c>
      <c r="U4442">
        <v>337968</v>
      </c>
      <c r="V4442" s="1" t="s">
        <v>3639</v>
      </c>
      <c r="W4442" s="1" t="s">
        <v>2551</v>
      </c>
      <c r="X4442" s="5" t="s">
        <v>3642</v>
      </c>
      <c r="Y4442" s="5" t="s">
        <v>2553</v>
      </c>
      <c r="Z4442" s="5" t="s">
        <v>812</v>
      </c>
      <c r="AA4442" s="5"/>
    </row>
    <row r="4443" spans="1:27" ht="12" customHeight="1" x14ac:dyDescent="0.15">
      <c r="A4443" s="1" t="s">
        <v>1164</v>
      </c>
      <c r="B4443" s="1" t="s">
        <v>27</v>
      </c>
      <c r="C4443" s="1" t="s">
        <v>15</v>
      </c>
      <c r="D4443" s="1" t="s">
        <v>2494</v>
      </c>
      <c r="E4443" s="1" t="s">
        <v>1165</v>
      </c>
      <c r="F4443" s="1" t="s">
        <v>1168</v>
      </c>
      <c r="G4443" s="1" t="s">
        <v>16</v>
      </c>
      <c r="H4443" s="1" t="s">
        <v>812</v>
      </c>
      <c r="I4443">
        <v>12672</v>
      </c>
      <c r="J4443">
        <v>15410</v>
      </c>
      <c r="K4443">
        <v>18272</v>
      </c>
      <c r="L4443">
        <v>38168</v>
      </c>
      <c r="M4443">
        <v>26813</v>
      </c>
      <c r="N4443">
        <v>22279</v>
      </c>
      <c r="O4443">
        <v>5267</v>
      </c>
      <c r="P4443">
        <v>14600</v>
      </c>
      <c r="Q4443">
        <v>8802</v>
      </c>
      <c r="R4443">
        <v>8053</v>
      </c>
      <c r="S4443">
        <v>17583</v>
      </c>
      <c r="T4443">
        <v>17549</v>
      </c>
      <c r="U4443">
        <v>21655</v>
      </c>
      <c r="V4443" s="1" t="s">
        <v>3639</v>
      </c>
      <c r="W4443" s="1" t="s">
        <v>2551</v>
      </c>
      <c r="X4443" s="5" t="s">
        <v>3642</v>
      </c>
      <c r="Y4443" s="5" t="s">
        <v>2555</v>
      </c>
      <c r="Z4443" s="5" t="s">
        <v>812</v>
      </c>
      <c r="AA4443" s="5"/>
    </row>
    <row r="4444" spans="1:27" ht="12" customHeight="1" x14ac:dyDescent="0.15">
      <c r="A4444" s="1" t="s">
        <v>1164</v>
      </c>
      <c r="B4444" s="1" t="s">
        <v>27</v>
      </c>
      <c r="C4444" s="1" t="s">
        <v>17</v>
      </c>
      <c r="D4444" s="1" t="s">
        <v>2494</v>
      </c>
      <c r="E4444" s="1" t="s">
        <v>1165</v>
      </c>
      <c r="F4444" s="1" t="s">
        <v>1168</v>
      </c>
      <c r="G4444" s="1" t="s">
        <v>5112</v>
      </c>
      <c r="H4444" s="1" t="s">
        <v>812</v>
      </c>
      <c r="I4444">
        <v>183890</v>
      </c>
      <c r="J4444">
        <v>212201</v>
      </c>
      <c r="K4444">
        <v>252584</v>
      </c>
      <c r="L4444">
        <v>288603</v>
      </c>
      <c r="M4444">
        <v>185739</v>
      </c>
      <c r="N4444">
        <v>120726</v>
      </c>
      <c r="O4444">
        <v>124893</v>
      </c>
      <c r="P4444">
        <v>109105</v>
      </c>
      <c r="Q4444">
        <v>110943</v>
      </c>
      <c r="R4444">
        <v>104728</v>
      </c>
      <c r="S4444">
        <v>214785</v>
      </c>
      <c r="T4444">
        <v>235105</v>
      </c>
      <c r="U4444">
        <v>214092</v>
      </c>
      <c r="V4444" s="1" t="s">
        <v>3639</v>
      </c>
      <c r="W4444" s="1" t="s">
        <v>2551</v>
      </c>
      <c r="X4444" s="5" t="s">
        <v>3642</v>
      </c>
      <c r="Y4444" s="5" t="s">
        <v>2557</v>
      </c>
      <c r="Z4444" s="5" t="s">
        <v>812</v>
      </c>
      <c r="AA4444" s="5"/>
    </row>
    <row r="4445" spans="1:27" ht="12" customHeight="1" x14ac:dyDescent="0.15">
      <c r="A4445" s="1" t="s">
        <v>1164</v>
      </c>
      <c r="B4445" s="1" t="s">
        <v>27</v>
      </c>
      <c r="C4445" s="1" t="s">
        <v>19</v>
      </c>
      <c r="D4445" s="1" t="s">
        <v>2494</v>
      </c>
      <c r="E4445" s="1" t="s">
        <v>1165</v>
      </c>
      <c r="F4445" s="1" t="s">
        <v>1168</v>
      </c>
      <c r="G4445" s="1" t="s">
        <v>22</v>
      </c>
      <c r="H4445" s="1" t="s">
        <v>812</v>
      </c>
      <c r="I4445">
        <v>147107</v>
      </c>
      <c r="J4445">
        <v>147689</v>
      </c>
      <c r="K4445">
        <v>119725</v>
      </c>
      <c r="L4445">
        <v>131812</v>
      </c>
      <c r="M4445">
        <v>133627</v>
      </c>
      <c r="N4445">
        <v>145988</v>
      </c>
      <c r="O4445">
        <v>139787</v>
      </c>
      <c r="P4445">
        <v>126557</v>
      </c>
      <c r="Q4445">
        <v>32579</v>
      </c>
      <c r="R4445">
        <v>37389</v>
      </c>
      <c r="S4445">
        <v>55579</v>
      </c>
      <c r="T4445">
        <v>89659</v>
      </c>
      <c r="U4445">
        <v>144727</v>
      </c>
      <c r="V4445" s="1" t="s">
        <v>3639</v>
      </c>
      <c r="W4445" s="1" t="s">
        <v>2551</v>
      </c>
      <c r="X4445" s="5" t="s">
        <v>3642</v>
      </c>
      <c r="Y4445" s="5" t="s">
        <v>2558</v>
      </c>
      <c r="Z4445" s="5" t="s">
        <v>812</v>
      </c>
      <c r="AA4445" s="5"/>
    </row>
    <row r="4446" spans="1:27" ht="12" customHeight="1" x14ac:dyDescent="0.15">
      <c r="A4446" s="1" t="s">
        <v>1164</v>
      </c>
      <c r="B4446" s="1" t="s">
        <v>27</v>
      </c>
      <c r="C4446" s="1" t="s">
        <v>21</v>
      </c>
      <c r="D4446" s="1" t="s">
        <v>2494</v>
      </c>
      <c r="E4446" s="1" t="s">
        <v>1165</v>
      </c>
      <c r="F4446" s="1" t="s">
        <v>1168</v>
      </c>
      <c r="G4446" s="1" t="s">
        <v>24</v>
      </c>
      <c r="H4446" s="1" t="s">
        <v>812</v>
      </c>
      <c r="I4446">
        <v>45568</v>
      </c>
      <c r="J4446">
        <v>55362</v>
      </c>
      <c r="K4446">
        <v>30272</v>
      </c>
      <c r="L4446">
        <v>33550</v>
      </c>
      <c r="M4446">
        <v>35820</v>
      </c>
      <c r="N4446">
        <v>31021</v>
      </c>
      <c r="O4446">
        <v>28312</v>
      </c>
      <c r="P4446">
        <v>28759</v>
      </c>
      <c r="Q4446">
        <v>29243</v>
      </c>
      <c r="R4446">
        <v>30224</v>
      </c>
      <c r="S4446">
        <v>30917</v>
      </c>
      <c r="T4446">
        <v>31301</v>
      </c>
      <c r="U4446">
        <v>32663</v>
      </c>
      <c r="V4446" s="1" t="s">
        <v>3639</v>
      </c>
      <c r="W4446" s="1" t="s">
        <v>2551</v>
      </c>
      <c r="X4446" s="5" t="s">
        <v>3642</v>
      </c>
      <c r="Y4446" s="5" t="s">
        <v>2559</v>
      </c>
      <c r="Z4446" s="5" t="s">
        <v>812</v>
      </c>
      <c r="AA4446" s="5"/>
    </row>
    <row r="4447" spans="1:27" ht="12" customHeight="1" x14ac:dyDescent="0.15">
      <c r="A4447" s="1" t="s">
        <v>1164</v>
      </c>
      <c r="B4447" s="1" t="s">
        <v>29</v>
      </c>
      <c r="C4447" s="1" t="s">
        <v>9</v>
      </c>
      <c r="D4447" s="1" t="s">
        <v>2494</v>
      </c>
      <c r="E4447" s="1" t="s">
        <v>1165</v>
      </c>
      <c r="F4447" s="1" t="s">
        <v>1169</v>
      </c>
      <c r="G4447" s="1" t="s">
        <v>12</v>
      </c>
      <c r="H4447" s="1" t="s">
        <v>812</v>
      </c>
      <c r="I4447">
        <v>124414</v>
      </c>
      <c r="J4447">
        <v>126061</v>
      </c>
      <c r="K4447">
        <v>122907</v>
      </c>
      <c r="L4447">
        <v>144922</v>
      </c>
      <c r="M4447">
        <v>121286</v>
      </c>
      <c r="N4447">
        <v>111707</v>
      </c>
      <c r="O4447">
        <v>104294</v>
      </c>
      <c r="P4447">
        <v>117885</v>
      </c>
      <c r="Q4447">
        <v>121478</v>
      </c>
      <c r="R4447">
        <v>120948</v>
      </c>
      <c r="S4447">
        <v>106431</v>
      </c>
      <c r="T4447">
        <v>99224</v>
      </c>
      <c r="U4447">
        <v>104026</v>
      </c>
      <c r="V4447" s="1" t="s">
        <v>3639</v>
      </c>
      <c r="W4447" s="1" t="s">
        <v>2551</v>
      </c>
      <c r="X4447" s="5" t="s">
        <v>3643</v>
      </c>
      <c r="Y4447" s="5" t="s">
        <v>2553</v>
      </c>
      <c r="Z4447" s="5" t="s">
        <v>812</v>
      </c>
      <c r="AA4447" s="5"/>
    </row>
    <row r="4448" spans="1:27" ht="12" customHeight="1" x14ac:dyDescent="0.15">
      <c r="A4448" s="1" t="s">
        <v>1164</v>
      </c>
      <c r="B4448" s="1" t="s">
        <v>29</v>
      </c>
      <c r="C4448" s="1" t="s">
        <v>15</v>
      </c>
      <c r="D4448" s="1" t="s">
        <v>2494</v>
      </c>
      <c r="E4448" s="1" t="s">
        <v>1165</v>
      </c>
      <c r="F4448" s="1" t="s">
        <v>1169</v>
      </c>
      <c r="G4448" s="1" t="s">
        <v>16</v>
      </c>
      <c r="H4448" s="1" t="s">
        <v>812</v>
      </c>
      <c r="I4448">
        <v>1544</v>
      </c>
      <c r="J4448">
        <v>2301</v>
      </c>
      <c r="K4448">
        <v>1884</v>
      </c>
      <c r="L4448">
        <v>2335</v>
      </c>
      <c r="M4448">
        <v>1923</v>
      </c>
      <c r="N4448">
        <v>1537</v>
      </c>
      <c r="O4448">
        <v>1472</v>
      </c>
      <c r="P4448">
        <v>1454</v>
      </c>
      <c r="Q4448">
        <v>1384</v>
      </c>
      <c r="R4448">
        <v>1541</v>
      </c>
      <c r="S4448">
        <v>1200</v>
      </c>
      <c r="T4448">
        <v>1039</v>
      </c>
      <c r="U4448">
        <v>949</v>
      </c>
      <c r="V4448" s="1" t="s">
        <v>3639</v>
      </c>
      <c r="W4448" s="1" t="s">
        <v>2551</v>
      </c>
      <c r="X4448" s="5" t="s">
        <v>3643</v>
      </c>
      <c r="Y4448" s="5" t="s">
        <v>2555</v>
      </c>
      <c r="Z4448" s="5" t="s">
        <v>812</v>
      </c>
      <c r="AA4448" s="5"/>
    </row>
    <row r="4449" spans="1:27" ht="12" customHeight="1" x14ac:dyDescent="0.15">
      <c r="A4449" s="1" t="s">
        <v>1164</v>
      </c>
      <c r="B4449" s="1" t="s">
        <v>29</v>
      </c>
      <c r="C4449" s="1" t="s">
        <v>17</v>
      </c>
      <c r="D4449" s="1" t="s">
        <v>2494</v>
      </c>
      <c r="E4449" s="1" t="s">
        <v>1165</v>
      </c>
      <c r="F4449" s="1" t="s">
        <v>1169</v>
      </c>
      <c r="G4449" s="1" t="s">
        <v>5112</v>
      </c>
      <c r="H4449" s="1" t="s">
        <v>812</v>
      </c>
      <c r="I4449">
        <v>124184</v>
      </c>
      <c r="J4449">
        <v>138091</v>
      </c>
      <c r="K4449">
        <v>124416</v>
      </c>
      <c r="L4449">
        <v>149650</v>
      </c>
      <c r="M4449">
        <v>122703</v>
      </c>
      <c r="N4449">
        <v>114688</v>
      </c>
      <c r="O4449">
        <v>113079</v>
      </c>
      <c r="P4449">
        <v>119329</v>
      </c>
      <c r="Q4449">
        <v>122401</v>
      </c>
      <c r="R4449">
        <v>127430</v>
      </c>
      <c r="S4449">
        <v>100887</v>
      </c>
      <c r="T4449">
        <v>108280</v>
      </c>
      <c r="U4449">
        <v>98781</v>
      </c>
      <c r="V4449" s="1" t="s">
        <v>3639</v>
      </c>
      <c r="W4449" s="1" t="s">
        <v>2551</v>
      </c>
      <c r="X4449" s="5" t="s">
        <v>3643</v>
      </c>
      <c r="Y4449" s="5" t="s">
        <v>2557</v>
      </c>
      <c r="Z4449" s="5" t="s">
        <v>812</v>
      </c>
      <c r="AA4449" s="5"/>
    </row>
    <row r="4450" spans="1:27" ht="12" customHeight="1" x14ac:dyDescent="0.15">
      <c r="A4450" s="1" t="s">
        <v>1164</v>
      </c>
      <c r="B4450" s="1" t="s">
        <v>29</v>
      </c>
      <c r="C4450" s="1" t="s">
        <v>19</v>
      </c>
      <c r="D4450" s="1" t="s">
        <v>2494</v>
      </c>
      <c r="E4450" s="1" t="s">
        <v>1165</v>
      </c>
      <c r="F4450" s="1" t="s">
        <v>1169</v>
      </c>
      <c r="G4450" s="1" t="s">
        <v>22</v>
      </c>
      <c r="H4450" s="1" t="s">
        <v>812</v>
      </c>
      <c r="I4450">
        <v>988</v>
      </c>
      <c r="J4450">
        <v>1186</v>
      </c>
      <c r="K4450">
        <v>989</v>
      </c>
      <c r="L4450">
        <v>1394</v>
      </c>
      <c r="M4450">
        <v>813</v>
      </c>
      <c r="N4450">
        <v>811</v>
      </c>
      <c r="O4450">
        <v>968</v>
      </c>
      <c r="P4450">
        <v>1001</v>
      </c>
      <c r="Q4450">
        <v>1259</v>
      </c>
      <c r="R4450">
        <v>962</v>
      </c>
      <c r="S4450">
        <v>868</v>
      </c>
      <c r="T4450">
        <v>1377</v>
      </c>
      <c r="U4450">
        <v>1383</v>
      </c>
      <c r="V4450" s="1" t="s">
        <v>3639</v>
      </c>
      <c r="W4450" s="1" t="s">
        <v>2551</v>
      </c>
      <c r="X4450" s="5" t="s">
        <v>3643</v>
      </c>
      <c r="Y4450" s="5" t="s">
        <v>2558</v>
      </c>
      <c r="Z4450" s="5" t="s">
        <v>812</v>
      </c>
      <c r="AA4450" s="5"/>
    </row>
    <row r="4451" spans="1:27" ht="12" customHeight="1" x14ac:dyDescent="0.15">
      <c r="A4451" s="1" t="s">
        <v>1164</v>
      </c>
      <c r="B4451" s="1" t="s">
        <v>29</v>
      </c>
      <c r="C4451" s="1" t="s">
        <v>21</v>
      </c>
      <c r="D4451" s="1" t="s">
        <v>2494</v>
      </c>
      <c r="E4451" s="1" t="s">
        <v>1165</v>
      </c>
      <c r="F4451" s="1" t="s">
        <v>1169</v>
      </c>
      <c r="G4451" s="1" t="s">
        <v>24</v>
      </c>
      <c r="H4451" s="1" t="s">
        <v>812</v>
      </c>
      <c r="I4451">
        <v>1086685</v>
      </c>
      <c r="J4451">
        <v>1075167</v>
      </c>
      <c r="K4451">
        <v>1074154</v>
      </c>
      <c r="L4451">
        <v>1069864</v>
      </c>
      <c r="M4451">
        <v>1069013</v>
      </c>
      <c r="N4451">
        <v>1066421</v>
      </c>
      <c r="O4451">
        <v>1057418</v>
      </c>
      <c r="P4451">
        <v>1055804</v>
      </c>
      <c r="Q4451">
        <v>1054726</v>
      </c>
      <c r="R4451">
        <v>1048346</v>
      </c>
      <c r="S4451">
        <v>1050977</v>
      </c>
      <c r="T4451">
        <v>1041041</v>
      </c>
      <c r="U4451">
        <v>1045271</v>
      </c>
      <c r="V4451" s="1" t="s">
        <v>3639</v>
      </c>
      <c r="W4451" s="1" t="s">
        <v>2551</v>
      </c>
      <c r="X4451" s="5" t="s">
        <v>3643</v>
      </c>
      <c r="Y4451" s="5" t="s">
        <v>2559</v>
      </c>
      <c r="Z4451" s="5" t="s">
        <v>812</v>
      </c>
      <c r="AA4451" s="5"/>
    </row>
    <row r="4452" spans="1:27" ht="12" customHeight="1" x14ac:dyDescent="0.15">
      <c r="A4452" s="1" t="s">
        <v>1164</v>
      </c>
      <c r="B4452" s="1" t="s">
        <v>31</v>
      </c>
      <c r="C4452" s="1" t="s">
        <v>9</v>
      </c>
      <c r="D4452" s="1" t="s">
        <v>2494</v>
      </c>
      <c r="E4452" s="1" t="s">
        <v>1165</v>
      </c>
      <c r="F4452" s="1" t="s">
        <v>1170</v>
      </c>
      <c r="G4452" s="1" t="s">
        <v>12</v>
      </c>
      <c r="H4452" s="1" t="s">
        <v>812</v>
      </c>
      <c r="I4452">
        <v>4028270</v>
      </c>
      <c r="J4452">
        <v>4271730</v>
      </c>
      <c r="K4452">
        <v>4055855</v>
      </c>
      <c r="L4452">
        <v>4196022</v>
      </c>
      <c r="M4452">
        <v>4238764</v>
      </c>
      <c r="N4452">
        <v>4061033</v>
      </c>
      <c r="O4452">
        <v>4257714</v>
      </c>
      <c r="P4452">
        <v>4166146</v>
      </c>
      <c r="Q4452">
        <v>4130241</v>
      </c>
      <c r="R4452">
        <v>4136216</v>
      </c>
      <c r="S4452">
        <v>3627297</v>
      </c>
      <c r="T4452">
        <v>3816561</v>
      </c>
      <c r="U4452">
        <v>3968331</v>
      </c>
      <c r="V4452" s="1" t="s">
        <v>3639</v>
      </c>
      <c r="W4452" s="1" t="s">
        <v>2551</v>
      </c>
      <c r="X4452" s="5" t="s">
        <v>3644</v>
      </c>
      <c r="Y4452" s="5" t="s">
        <v>2553</v>
      </c>
      <c r="Z4452" s="5" t="s">
        <v>812</v>
      </c>
      <c r="AA4452" s="5"/>
    </row>
    <row r="4453" spans="1:27" ht="12" customHeight="1" x14ac:dyDescent="0.15">
      <c r="A4453" s="1" t="s">
        <v>1164</v>
      </c>
      <c r="B4453" s="1" t="s">
        <v>31</v>
      </c>
      <c r="C4453" s="1" t="s">
        <v>15</v>
      </c>
      <c r="D4453" s="1" t="s">
        <v>2494</v>
      </c>
      <c r="E4453" s="1" t="s">
        <v>1165</v>
      </c>
      <c r="F4453" s="1" t="s">
        <v>1170</v>
      </c>
      <c r="G4453" s="1" t="s">
        <v>16</v>
      </c>
      <c r="H4453" s="1" t="s">
        <v>812</v>
      </c>
      <c r="I4453">
        <v>161516</v>
      </c>
      <c r="J4453">
        <v>161282</v>
      </c>
      <c r="K4453">
        <v>161346</v>
      </c>
      <c r="L4453">
        <v>167206</v>
      </c>
      <c r="M4453">
        <v>162710</v>
      </c>
      <c r="N4453">
        <v>148753</v>
      </c>
      <c r="O4453">
        <v>158303</v>
      </c>
      <c r="P4453">
        <v>165669</v>
      </c>
      <c r="Q4453">
        <v>155117</v>
      </c>
      <c r="R4453">
        <v>168712</v>
      </c>
      <c r="S4453">
        <v>80740</v>
      </c>
      <c r="T4453">
        <v>98509</v>
      </c>
      <c r="U4453">
        <v>154977</v>
      </c>
      <c r="V4453" s="1" t="s">
        <v>3639</v>
      </c>
      <c r="W4453" s="1" t="s">
        <v>2551</v>
      </c>
      <c r="X4453" s="5" t="s">
        <v>3644</v>
      </c>
      <c r="Y4453" s="5" t="s">
        <v>2555</v>
      </c>
      <c r="Z4453" s="5" t="s">
        <v>812</v>
      </c>
      <c r="AA4453" s="5"/>
    </row>
    <row r="4454" spans="1:27" ht="12" customHeight="1" x14ac:dyDescent="0.15">
      <c r="A4454" s="1" t="s">
        <v>1164</v>
      </c>
      <c r="B4454" s="1" t="s">
        <v>31</v>
      </c>
      <c r="C4454" s="1" t="s">
        <v>17</v>
      </c>
      <c r="D4454" s="1" t="s">
        <v>2494</v>
      </c>
      <c r="E4454" s="1" t="s">
        <v>1165</v>
      </c>
      <c r="F4454" s="1" t="s">
        <v>1170</v>
      </c>
      <c r="G4454" s="1" t="s">
        <v>5112</v>
      </c>
      <c r="H4454" s="1" t="s">
        <v>812</v>
      </c>
      <c r="I4454">
        <v>3773482</v>
      </c>
      <c r="J4454">
        <v>3760183</v>
      </c>
      <c r="K4454">
        <v>3635067</v>
      </c>
      <c r="L4454">
        <v>3702345</v>
      </c>
      <c r="M4454">
        <v>3804816</v>
      </c>
      <c r="N4454">
        <v>3665673</v>
      </c>
      <c r="O4454">
        <v>3812665</v>
      </c>
      <c r="P4454">
        <v>3901652</v>
      </c>
      <c r="Q4454">
        <v>3779770</v>
      </c>
      <c r="R4454">
        <v>3857821</v>
      </c>
      <c r="S4454">
        <v>3390039</v>
      </c>
      <c r="T4454">
        <v>3616032</v>
      </c>
      <c r="U4454">
        <v>3596774</v>
      </c>
      <c r="V4454" s="1" t="s">
        <v>3639</v>
      </c>
      <c r="W4454" s="1" t="s">
        <v>2551</v>
      </c>
      <c r="X4454" s="5" t="s">
        <v>3644</v>
      </c>
      <c r="Y4454" s="5" t="s">
        <v>2557</v>
      </c>
      <c r="Z4454" s="5" t="s">
        <v>812</v>
      </c>
      <c r="AA4454" s="5"/>
    </row>
    <row r="4455" spans="1:27" ht="12" customHeight="1" x14ac:dyDescent="0.15">
      <c r="A4455" s="1" t="s">
        <v>1164</v>
      </c>
      <c r="B4455" s="1" t="s">
        <v>31</v>
      </c>
      <c r="C4455" s="1" t="s">
        <v>19</v>
      </c>
      <c r="D4455" s="1" t="s">
        <v>2494</v>
      </c>
      <c r="E4455" s="1" t="s">
        <v>1165</v>
      </c>
      <c r="F4455" s="1" t="s">
        <v>1170</v>
      </c>
      <c r="G4455" s="1" t="s">
        <v>22</v>
      </c>
      <c r="H4455" s="1" t="s">
        <v>812</v>
      </c>
      <c r="I4455">
        <v>386915</v>
      </c>
      <c r="J4455">
        <v>533374</v>
      </c>
      <c r="K4455">
        <v>488251</v>
      </c>
      <c r="L4455">
        <v>505316</v>
      </c>
      <c r="M4455">
        <v>493008</v>
      </c>
      <c r="N4455">
        <v>435729</v>
      </c>
      <c r="O4455">
        <v>491073</v>
      </c>
      <c r="P4455">
        <v>359804</v>
      </c>
      <c r="Q4455">
        <v>376917</v>
      </c>
      <c r="R4455">
        <v>344191</v>
      </c>
      <c r="S4455">
        <v>160571</v>
      </c>
      <c r="T4455">
        <v>192948</v>
      </c>
      <c r="U4455">
        <v>351016</v>
      </c>
      <c r="V4455" s="1" t="s">
        <v>3639</v>
      </c>
      <c r="W4455" s="1" t="s">
        <v>2551</v>
      </c>
      <c r="X4455" s="5" t="s">
        <v>3644</v>
      </c>
      <c r="Y4455" s="5" t="s">
        <v>2558</v>
      </c>
      <c r="Z4455" s="5" t="s">
        <v>812</v>
      </c>
      <c r="AA4455" s="5"/>
    </row>
    <row r="4456" spans="1:27" ht="12" customHeight="1" x14ac:dyDescent="0.15">
      <c r="A4456" s="1" t="s">
        <v>1164</v>
      </c>
      <c r="B4456" s="1" t="s">
        <v>31</v>
      </c>
      <c r="C4456" s="1" t="s">
        <v>21</v>
      </c>
      <c r="D4456" s="1" t="s">
        <v>2494</v>
      </c>
      <c r="E4456" s="1" t="s">
        <v>1165</v>
      </c>
      <c r="F4456" s="1" t="s">
        <v>1170</v>
      </c>
      <c r="G4456" s="1" t="s">
        <v>24</v>
      </c>
      <c r="H4456" s="1" t="s">
        <v>812</v>
      </c>
      <c r="I4456">
        <v>1008107</v>
      </c>
      <c r="J4456">
        <v>1099811</v>
      </c>
      <c r="K4456">
        <v>1128213</v>
      </c>
      <c r="L4456">
        <v>1231899</v>
      </c>
      <c r="M4456">
        <v>1294221</v>
      </c>
      <c r="N4456">
        <v>1351193</v>
      </c>
      <c r="O4456">
        <v>1401901</v>
      </c>
      <c r="P4456">
        <v>1420175</v>
      </c>
      <c r="Q4456">
        <v>1474515</v>
      </c>
      <c r="R4456">
        <v>1526634</v>
      </c>
      <c r="S4456">
        <v>1516420</v>
      </c>
      <c r="T4456">
        <v>1571031</v>
      </c>
      <c r="U4456">
        <v>1694725</v>
      </c>
      <c r="V4456" s="1" t="s">
        <v>3639</v>
      </c>
      <c r="W4456" s="1" t="s">
        <v>2551</v>
      </c>
      <c r="X4456" s="5" t="s">
        <v>3644</v>
      </c>
      <c r="Y4456" s="5" t="s">
        <v>2559</v>
      </c>
      <c r="Z4456" s="5" t="s">
        <v>812</v>
      </c>
      <c r="AA4456" s="5"/>
    </row>
    <row r="4457" spans="1:27" ht="12" customHeight="1" x14ac:dyDescent="0.15">
      <c r="A4457" s="1" t="s">
        <v>1164</v>
      </c>
      <c r="B4457" s="1" t="s">
        <v>33</v>
      </c>
      <c r="C4457" s="1" t="s">
        <v>9</v>
      </c>
      <c r="D4457" s="1" t="s">
        <v>2494</v>
      </c>
      <c r="E4457" s="1" t="s">
        <v>1165</v>
      </c>
      <c r="F4457" s="1" t="s">
        <v>1171</v>
      </c>
      <c r="G4457" s="1" t="s">
        <v>12</v>
      </c>
      <c r="H4457" s="1" t="s">
        <v>812</v>
      </c>
      <c r="I4457">
        <v>2976420</v>
      </c>
      <c r="J4457">
        <v>2896462</v>
      </c>
      <c r="K4457">
        <v>2590843</v>
      </c>
      <c r="L4457">
        <v>2418251</v>
      </c>
      <c r="M4457">
        <v>2108656</v>
      </c>
      <c r="N4457">
        <v>1940919</v>
      </c>
      <c r="O4457">
        <v>2010394</v>
      </c>
      <c r="P4457">
        <v>2036851</v>
      </c>
      <c r="Q4457">
        <v>2042618</v>
      </c>
      <c r="R4457">
        <v>1966791</v>
      </c>
      <c r="S4457">
        <v>1913977</v>
      </c>
      <c r="T4457">
        <v>1799466</v>
      </c>
      <c r="U4457">
        <v>1922496</v>
      </c>
      <c r="V4457" s="1" t="s">
        <v>3639</v>
      </c>
      <c r="W4457" s="1" t="s">
        <v>2551</v>
      </c>
      <c r="X4457" s="5" t="s">
        <v>3645</v>
      </c>
      <c r="Y4457" s="5" t="s">
        <v>2553</v>
      </c>
      <c r="Z4457" s="5" t="s">
        <v>812</v>
      </c>
      <c r="AA4457" s="5"/>
    </row>
    <row r="4458" spans="1:27" ht="12" customHeight="1" x14ac:dyDescent="0.15">
      <c r="A4458" s="1" t="s">
        <v>1164</v>
      </c>
      <c r="B4458" s="1" t="s">
        <v>33</v>
      </c>
      <c r="C4458" s="1" t="s">
        <v>15</v>
      </c>
      <c r="D4458" s="1" t="s">
        <v>2494</v>
      </c>
      <c r="E4458" s="1" t="s">
        <v>1165</v>
      </c>
      <c r="F4458" s="1" t="s">
        <v>1171</v>
      </c>
      <c r="G4458" s="1" t="s">
        <v>16</v>
      </c>
      <c r="H4458" s="1" t="s">
        <v>812</v>
      </c>
      <c r="I4458">
        <v>500</v>
      </c>
      <c r="J4458">
        <v>2000</v>
      </c>
      <c r="K4458">
        <v>2000</v>
      </c>
      <c r="L4458">
        <v>2000</v>
      </c>
      <c r="M4458">
        <v>2000</v>
      </c>
      <c r="N4458">
        <v>1000</v>
      </c>
      <c r="O4458">
        <v>1000</v>
      </c>
      <c r="P4458">
        <v>1000</v>
      </c>
      <c r="Q4458">
        <v>1500</v>
      </c>
      <c r="R4458">
        <v>1000</v>
      </c>
      <c r="S4458">
        <v>1000</v>
      </c>
      <c r="T4458">
        <v>1000</v>
      </c>
      <c r="U4458">
        <v>0</v>
      </c>
      <c r="V4458" s="1" t="s">
        <v>3639</v>
      </c>
      <c r="W4458" s="1" t="s">
        <v>2551</v>
      </c>
      <c r="X4458" s="5" t="s">
        <v>3645</v>
      </c>
      <c r="Y4458" s="5" t="s">
        <v>2555</v>
      </c>
      <c r="Z4458" s="5" t="s">
        <v>812</v>
      </c>
      <c r="AA4458" s="5"/>
    </row>
    <row r="4459" spans="1:27" ht="12" customHeight="1" x14ac:dyDescent="0.15">
      <c r="A4459" s="1" t="s">
        <v>1164</v>
      </c>
      <c r="B4459" s="1" t="s">
        <v>33</v>
      </c>
      <c r="C4459" s="1" t="s">
        <v>17</v>
      </c>
      <c r="D4459" s="1" t="s">
        <v>2494</v>
      </c>
      <c r="E4459" s="1" t="s">
        <v>1165</v>
      </c>
      <c r="F4459" s="1" t="s">
        <v>1171</v>
      </c>
      <c r="G4459" s="1" t="s">
        <v>5112</v>
      </c>
      <c r="H4459" s="1" t="s">
        <v>812</v>
      </c>
      <c r="I4459">
        <v>1635606</v>
      </c>
      <c r="J4459">
        <v>1722264</v>
      </c>
      <c r="K4459">
        <v>1527236</v>
      </c>
      <c r="L4459">
        <v>1259920</v>
      </c>
      <c r="M4459">
        <v>1219448</v>
      </c>
      <c r="N4459">
        <v>1116258</v>
      </c>
      <c r="O4459">
        <v>1026817</v>
      </c>
      <c r="P4459">
        <v>1227496</v>
      </c>
      <c r="Q4459">
        <v>1195064</v>
      </c>
      <c r="R4459">
        <v>1123930</v>
      </c>
      <c r="S4459">
        <v>1079908</v>
      </c>
      <c r="T4459">
        <v>1011390</v>
      </c>
      <c r="U4459">
        <v>934089</v>
      </c>
      <c r="V4459" s="1" t="s">
        <v>3639</v>
      </c>
      <c r="W4459" s="1" t="s">
        <v>2551</v>
      </c>
      <c r="X4459" s="5" t="s">
        <v>3645</v>
      </c>
      <c r="Y4459" s="5" t="s">
        <v>2557</v>
      </c>
      <c r="Z4459" s="5" t="s">
        <v>812</v>
      </c>
      <c r="AA4459" s="5"/>
    </row>
    <row r="4460" spans="1:27" ht="12" customHeight="1" x14ac:dyDescent="0.15">
      <c r="A4460" s="1" t="s">
        <v>1164</v>
      </c>
      <c r="B4460" s="1" t="s">
        <v>33</v>
      </c>
      <c r="C4460" s="1" t="s">
        <v>19</v>
      </c>
      <c r="D4460" s="1" t="s">
        <v>2494</v>
      </c>
      <c r="E4460" s="1" t="s">
        <v>1165</v>
      </c>
      <c r="F4460" s="1" t="s">
        <v>1171</v>
      </c>
      <c r="G4460" s="1" t="s">
        <v>22</v>
      </c>
      <c r="H4460" s="1" t="s">
        <v>812</v>
      </c>
      <c r="I4460">
        <v>1193874</v>
      </c>
      <c r="J4460">
        <v>1302626</v>
      </c>
      <c r="K4460">
        <v>1115825</v>
      </c>
      <c r="L4460">
        <v>1169467</v>
      </c>
      <c r="M4460">
        <v>926044</v>
      </c>
      <c r="N4460">
        <v>865851</v>
      </c>
      <c r="O4460">
        <v>819382</v>
      </c>
      <c r="P4460">
        <v>887533</v>
      </c>
      <c r="Q4460">
        <v>897314</v>
      </c>
      <c r="R4460">
        <v>872358</v>
      </c>
      <c r="S4460">
        <v>909761</v>
      </c>
      <c r="T4460">
        <v>871974</v>
      </c>
      <c r="U4460">
        <v>989773</v>
      </c>
      <c r="V4460" s="1" t="s">
        <v>3639</v>
      </c>
      <c r="W4460" s="1" t="s">
        <v>2551</v>
      </c>
      <c r="X4460" s="5" t="s">
        <v>3645</v>
      </c>
      <c r="Y4460" s="5" t="s">
        <v>2558</v>
      </c>
      <c r="Z4460" s="5" t="s">
        <v>812</v>
      </c>
      <c r="AA4460" s="5"/>
    </row>
    <row r="4461" spans="1:27" ht="12" customHeight="1" x14ac:dyDescent="0.15">
      <c r="A4461" s="1" t="s">
        <v>1164</v>
      </c>
      <c r="B4461" s="1" t="s">
        <v>33</v>
      </c>
      <c r="C4461" s="1" t="s">
        <v>21</v>
      </c>
      <c r="D4461" s="1" t="s">
        <v>2494</v>
      </c>
      <c r="E4461" s="1" t="s">
        <v>1165</v>
      </c>
      <c r="F4461" s="1" t="s">
        <v>1171</v>
      </c>
      <c r="G4461" s="1" t="s">
        <v>24</v>
      </c>
      <c r="H4461" s="1" t="s">
        <v>812</v>
      </c>
      <c r="I4461">
        <v>734344</v>
      </c>
      <c r="J4461">
        <v>595135</v>
      </c>
      <c r="K4461">
        <v>532115</v>
      </c>
      <c r="L4461">
        <v>510188</v>
      </c>
      <c r="M4461">
        <v>462561</v>
      </c>
      <c r="N4461">
        <v>409595</v>
      </c>
      <c r="O4461">
        <v>562706</v>
      </c>
      <c r="P4461">
        <v>472959</v>
      </c>
      <c r="Q4461">
        <v>411671</v>
      </c>
      <c r="R4461">
        <v>420792</v>
      </c>
      <c r="S4461">
        <v>376334</v>
      </c>
      <c r="T4461">
        <v>331125</v>
      </c>
      <c r="U4461">
        <v>367448</v>
      </c>
      <c r="V4461" s="1" t="s">
        <v>3639</v>
      </c>
      <c r="W4461" s="1" t="s">
        <v>2551</v>
      </c>
      <c r="X4461" s="5" t="s">
        <v>3645</v>
      </c>
      <c r="Y4461" s="5" t="s">
        <v>2559</v>
      </c>
      <c r="Z4461" s="5" t="s">
        <v>812</v>
      </c>
      <c r="AA4461" s="5"/>
    </row>
    <row r="4462" spans="1:27" ht="12" customHeight="1" x14ac:dyDescent="0.15">
      <c r="A4462" s="1" t="s">
        <v>1164</v>
      </c>
      <c r="B4462" s="1" t="s">
        <v>35</v>
      </c>
      <c r="C4462" s="1" t="s">
        <v>9</v>
      </c>
      <c r="D4462" s="1" t="s">
        <v>2494</v>
      </c>
      <c r="E4462" s="1" t="s">
        <v>1165</v>
      </c>
      <c r="F4462" s="1" t="s">
        <v>1172</v>
      </c>
      <c r="G4462" s="1" t="s">
        <v>12</v>
      </c>
      <c r="H4462" s="1" t="s">
        <v>812</v>
      </c>
      <c r="I4462">
        <v>10808066</v>
      </c>
      <c r="J4462">
        <v>10203664</v>
      </c>
      <c r="K4462">
        <v>9981346</v>
      </c>
      <c r="L4462">
        <v>10752738</v>
      </c>
      <c r="M4462">
        <v>10433243</v>
      </c>
      <c r="N4462">
        <v>10898304</v>
      </c>
      <c r="O4462">
        <v>11582547</v>
      </c>
      <c r="P4462">
        <v>11097493</v>
      </c>
      <c r="Q4462">
        <v>12276366</v>
      </c>
      <c r="R4462">
        <v>11103513</v>
      </c>
      <c r="S4462">
        <v>10514874</v>
      </c>
      <c r="T4462">
        <v>11098399</v>
      </c>
      <c r="U4462">
        <v>11856055</v>
      </c>
      <c r="V4462" s="1" t="s">
        <v>3639</v>
      </c>
      <c r="W4462" s="1" t="s">
        <v>2551</v>
      </c>
      <c r="X4462" s="5" t="s">
        <v>3646</v>
      </c>
      <c r="Y4462" s="5" t="s">
        <v>2553</v>
      </c>
      <c r="Z4462" s="5" t="s">
        <v>812</v>
      </c>
      <c r="AA4462" s="5"/>
    </row>
    <row r="4463" spans="1:27" ht="12" customHeight="1" x14ac:dyDescent="0.15">
      <c r="A4463" s="1" t="s">
        <v>1164</v>
      </c>
      <c r="B4463" s="1" t="s">
        <v>35</v>
      </c>
      <c r="C4463" s="1" t="s">
        <v>15</v>
      </c>
      <c r="D4463" s="1" t="s">
        <v>2494</v>
      </c>
      <c r="E4463" s="1" t="s">
        <v>1165</v>
      </c>
      <c r="F4463" s="1" t="s">
        <v>1172</v>
      </c>
      <c r="G4463" s="1" t="s">
        <v>16</v>
      </c>
      <c r="H4463" s="1" t="s">
        <v>812</v>
      </c>
      <c r="I4463">
        <v>2502347</v>
      </c>
      <c r="J4463">
        <v>2407326</v>
      </c>
      <c r="K4463">
        <v>2099484</v>
      </c>
      <c r="L4463">
        <v>2546972</v>
      </c>
      <c r="M4463">
        <v>2509936</v>
      </c>
      <c r="N4463">
        <v>2233135</v>
      </c>
      <c r="O4463">
        <v>2650934</v>
      </c>
      <c r="P4463">
        <v>2706837</v>
      </c>
      <c r="Q4463">
        <v>2884250</v>
      </c>
      <c r="R4463">
        <v>2315514</v>
      </c>
      <c r="S4463">
        <v>2117646</v>
      </c>
      <c r="T4463">
        <v>2240044</v>
      </c>
      <c r="U4463">
        <v>2412482</v>
      </c>
      <c r="V4463" s="1" t="s">
        <v>3639</v>
      </c>
      <c r="W4463" s="1" t="s">
        <v>2551</v>
      </c>
      <c r="X4463" s="5" t="s">
        <v>3646</v>
      </c>
      <c r="Y4463" s="5" t="s">
        <v>2555</v>
      </c>
      <c r="Z4463" s="5" t="s">
        <v>812</v>
      </c>
      <c r="AA4463" s="5"/>
    </row>
    <row r="4464" spans="1:27" ht="12" customHeight="1" x14ac:dyDescent="0.15">
      <c r="A4464" s="1" t="s">
        <v>1164</v>
      </c>
      <c r="B4464" s="1" t="s">
        <v>35</v>
      </c>
      <c r="C4464" s="1" t="s">
        <v>17</v>
      </c>
      <c r="D4464" s="1" t="s">
        <v>2494</v>
      </c>
      <c r="E4464" s="1" t="s">
        <v>1165</v>
      </c>
      <c r="F4464" s="1" t="s">
        <v>1172</v>
      </c>
      <c r="G4464" s="1" t="s">
        <v>5112</v>
      </c>
      <c r="H4464" s="1" t="s">
        <v>812</v>
      </c>
      <c r="I4464">
        <v>4492177</v>
      </c>
      <c r="J4464">
        <v>4467873</v>
      </c>
      <c r="K4464">
        <v>4610791</v>
      </c>
      <c r="L4464">
        <v>4951669</v>
      </c>
      <c r="M4464">
        <v>4391118</v>
      </c>
      <c r="N4464">
        <v>4526546</v>
      </c>
      <c r="O4464">
        <v>4216534</v>
      </c>
      <c r="P4464">
        <v>4583743</v>
      </c>
      <c r="Q4464">
        <v>4794563</v>
      </c>
      <c r="R4464">
        <v>4377125</v>
      </c>
      <c r="S4464">
        <v>4287177</v>
      </c>
      <c r="T4464">
        <v>4315451</v>
      </c>
      <c r="U4464">
        <v>4349276</v>
      </c>
      <c r="V4464" s="1" t="s">
        <v>3639</v>
      </c>
      <c r="W4464" s="1" t="s">
        <v>2551</v>
      </c>
      <c r="X4464" s="5" t="s">
        <v>3646</v>
      </c>
      <c r="Y4464" s="5" t="s">
        <v>2557</v>
      </c>
      <c r="Z4464" s="5" t="s">
        <v>812</v>
      </c>
      <c r="AA4464" s="5"/>
    </row>
    <row r="4465" spans="1:27" ht="12" customHeight="1" x14ac:dyDescent="0.15">
      <c r="A4465" s="1" t="s">
        <v>1164</v>
      </c>
      <c r="B4465" s="1" t="s">
        <v>35</v>
      </c>
      <c r="C4465" s="1" t="s">
        <v>19</v>
      </c>
      <c r="D4465" s="1" t="s">
        <v>2494</v>
      </c>
      <c r="E4465" s="1" t="s">
        <v>1165</v>
      </c>
      <c r="F4465" s="1" t="s">
        <v>1172</v>
      </c>
      <c r="G4465" s="1" t="s">
        <v>22</v>
      </c>
      <c r="H4465" s="1" t="s">
        <v>812</v>
      </c>
      <c r="I4465">
        <v>7727395</v>
      </c>
      <c r="J4465">
        <v>8718012</v>
      </c>
      <c r="K4465">
        <v>7443316</v>
      </c>
      <c r="L4465">
        <v>7841486</v>
      </c>
      <c r="M4465">
        <v>8629397</v>
      </c>
      <c r="N4465">
        <v>8489069</v>
      </c>
      <c r="O4465">
        <v>9120983</v>
      </c>
      <c r="P4465">
        <v>9553946</v>
      </c>
      <c r="Q4465">
        <v>10001284</v>
      </c>
      <c r="R4465">
        <v>8665465</v>
      </c>
      <c r="S4465">
        <v>8939911</v>
      </c>
      <c r="T4465">
        <v>8827151</v>
      </c>
      <c r="U4465">
        <v>8499011</v>
      </c>
      <c r="V4465" s="1" t="s">
        <v>3639</v>
      </c>
      <c r="W4465" s="1" t="s">
        <v>2551</v>
      </c>
      <c r="X4465" s="5" t="s">
        <v>3646</v>
      </c>
      <c r="Y4465" s="5" t="s">
        <v>2558</v>
      </c>
      <c r="Z4465" s="5" t="s">
        <v>812</v>
      </c>
      <c r="AA4465" s="5"/>
    </row>
    <row r="4466" spans="1:27" ht="12" customHeight="1" x14ac:dyDescent="0.15">
      <c r="A4466" s="1" t="s">
        <v>1164</v>
      </c>
      <c r="B4466" s="1" t="s">
        <v>35</v>
      </c>
      <c r="C4466" s="1" t="s">
        <v>21</v>
      </c>
      <c r="D4466" s="1" t="s">
        <v>2494</v>
      </c>
      <c r="E4466" s="1" t="s">
        <v>1165</v>
      </c>
      <c r="F4466" s="1" t="s">
        <v>1172</v>
      </c>
      <c r="G4466" s="1" t="s">
        <v>24</v>
      </c>
      <c r="H4466" s="1" t="s">
        <v>812</v>
      </c>
      <c r="I4466">
        <v>9171470</v>
      </c>
      <c r="J4466">
        <v>8570479</v>
      </c>
      <c r="K4466">
        <v>8571107</v>
      </c>
      <c r="L4466">
        <v>9051565</v>
      </c>
      <c r="M4466">
        <v>8948133</v>
      </c>
      <c r="N4466">
        <v>9029268</v>
      </c>
      <c r="O4466">
        <v>9897996</v>
      </c>
      <c r="P4466">
        <v>9537420</v>
      </c>
      <c r="Q4466">
        <v>9874954</v>
      </c>
      <c r="R4466">
        <v>10224150</v>
      </c>
      <c r="S4466">
        <v>9781383</v>
      </c>
      <c r="T4466">
        <v>9934957</v>
      </c>
      <c r="U4466">
        <v>11327972</v>
      </c>
      <c r="V4466" s="1" t="s">
        <v>3639</v>
      </c>
      <c r="W4466" s="1" t="s">
        <v>2551</v>
      </c>
      <c r="X4466" s="5" t="s">
        <v>3646</v>
      </c>
      <c r="Y4466" s="5" t="s">
        <v>2559</v>
      </c>
      <c r="Z4466" s="5" t="s">
        <v>812</v>
      </c>
      <c r="AA4466" s="5"/>
    </row>
    <row r="4467" spans="1:27" ht="12" customHeight="1" x14ac:dyDescent="0.15">
      <c r="A4467" s="1" t="s">
        <v>1164</v>
      </c>
      <c r="B4467" s="1" t="s">
        <v>37</v>
      </c>
      <c r="C4467" s="1" t="s">
        <v>9</v>
      </c>
      <c r="D4467" s="1" t="s">
        <v>2494</v>
      </c>
      <c r="E4467" s="1" t="s">
        <v>1165</v>
      </c>
      <c r="F4467" s="1" t="s">
        <v>1173</v>
      </c>
      <c r="G4467" s="1" t="s">
        <v>12</v>
      </c>
      <c r="H4467" s="1" t="s">
        <v>812</v>
      </c>
      <c r="I4467">
        <v>29581751</v>
      </c>
      <c r="J4467">
        <v>26907026</v>
      </c>
      <c r="K4467">
        <v>25441889</v>
      </c>
      <c r="L4467">
        <v>27315453</v>
      </c>
      <c r="M4467">
        <v>28116023</v>
      </c>
      <c r="N4467">
        <v>27361175</v>
      </c>
      <c r="O4467">
        <v>29604975</v>
      </c>
      <c r="P4467">
        <v>28828565</v>
      </c>
      <c r="Q4467">
        <v>31556334</v>
      </c>
      <c r="R4467">
        <v>28674911</v>
      </c>
      <c r="S4467">
        <v>27884969</v>
      </c>
      <c r="T4467">
        <v>28646558</v>
      </c>
      <c r="U4467">
        <v>31035334</v>
      </c>
      <c r="V4467" s="1" t="s">
        <v>3639</v>
      </c>
      <c r="W4467" s="1" t="s">
        <v>2551</v>
      </c>
      <c r="X4467" s="5" t="s">
        <v>3647</v>
      </c>
      <c r="Y4467" s="5" t="s">
        <v>2553</v>
      </c>
      <c r="Z4467" s="5" t="s">
        <v>812</v>
      </c>
      <c r="AA4467" s="5"/>
    </row>
    <row r="4468" spans="1:27" ht="12" customHeight="1" x14ac:dyDescent="0.15">
      <c r="A4468" s="1" t="s">
        <v>1164</v>
      </c>
      <c r="B4468" s="1" t="s">
        <v>37</v>
      </c>
      <c r="C4468" s="1" t="s">
        <v>15</v>
      </c>
      <c r="D4468" s="1" t="s">
        <v>2494</v>
      </c>
      <c r="E4468" s="1" t="s">
        <v>1165</v>
      </c>
      <c r="F4468" s="1" t="s">
        <v>1173</v>
      </c>
      <c r="G4468" s="1" t="s">
        <v>16</v>
      </c>
      <c r="H4468" s="1" t="s">
        <v>812</v>
      </c>
      <c r="I4468">
        <v>5669168</v>
      </c>
      <c r="J4468">
        <v>5492399</v>
      </c>
      <c r="K4468">
        <v>4733806</v>
      </c>
      <c r="L4468">
        <v>5791585</v>
      </c>
      <c r="M4468">
        <v>5658708</v>
      </c>
      <c r="N4468">
        <v>5129494</v>
      </c>
      <c r="O4468">
        <v>6044005</v>
      </c>
      <c r="P4468">
        <v>6231789</v>
      </c>
      <c r="Q4468">
        <v>6805199</v>
      </c>
      <c r="R4468">
        <v>5423626</v>
      </c>
      <c r="S4468">
        <v>5113618</v>
      </c>
      <c r="T4468">
        <v>5396439</v>
      </c>
      <c r="U4468">
        <v>5748657</v>
      </c>
      <c r="V4468" s="1" t="s">
        <v>3639</v>
      </c>
      <c r="W4468" s="1" t="s">
        <v>2551</v>
      </c>
      <c r="X4468" s="5" t="s">
        <v>3647</v>
      </c>
      <c r="Y4468" s="5" t="s">
        <v>2555</v>
      </c>
      <c r="Z4468" s="5" t="s">
        <v>812</v>
      </c>
      <c r="AA4468" s="5"/>
    </row>
    <row r="4469" spans="1:27" ht="12" customHeight="1" x14ac:dyDescent="0.15">
      <c r="A4469" s="1" t="s">
        <v>1164</v>
      </c>
      <c r="B4469" s="1" t="s">
        <v>37</v>
      </c>
      <c r="C4469" s="1" t="s">
        <v>17</v>
      </c>
      <c r="D4469" s="1" t="s">
        <v>2494</v>
      </c>
      <c r="E4469" s="1" t="s">
        <v>1165</v>
      </c>
      <c r="F4469" s="1" t="s">
        <v>1173</v>
      </c>
      <c r="G4469" s="1" t="s">
        <v>5112</v>
      </c>
      <c r="H4469" s="1" t="s">
        <v>812</v>
      </c>
      <c r="I4469">
        <v>14623052</v>
      </c>
      <c r="J4469">
        <v>13896709</v>
      </c>
      <c r="K4469">
        <v>13711902</v>
      </c>
      <c r="L4469">
        <v>14155618</v>
      </c>
      <c r="M4469">
        <v>13877874</v>
      </c>
      <c r="N4469">
        <v>13236409</v>
      </c>
      <c r="O4469">
        <v>13701219</v>
      </c>
      <c r="P4469">
        <v>14025058</v>
      </c>
      <c r="Q4469">
        <v>15285631</v>
      </c>
      <c r="R4469">
        <v>13005718</v>
      </c>
      <c r="S4469">
        <v>14112837</v>
      </c>
      <c r="T4469">
        <v>13792693</v>
      </c>
      <c r="U4469">
        <v>13310911</v>
      </c>
      <c r="V4469" s="1" t="s">
        <v>3639</v>
      </c>
      <c r="W4469" s="1" t="s">
        <v>2551</v>
      </c>
      <c r="X4469" s="5" t="s">
        <v>3647</v>
      </c>
      <c r="Y4469" s="5" t="s">
        <v>2557</v>
      </c>
      <c r="Z4469" s="5" t="s">
        <v>812</v>
      </c>
      <c r="AA4469" s="5"/>
    </row>
    <row r="4470" spans="1:27" ht="12" customHeight="1" x14ac:dyDescent="0.15">
      <c r="A4470" s="1" t="s">
        <v>1164</v>
      </c>
      <c r="B4470" s="1" t="s">
        <v>37</v>
      </c>
      <c r="C4470" s="1" t="s">
        <v>19</v>
      </c>
      <c r="D4470" s="1" t="s">
        <v>2494</v>
      </c>
      <c r="E4470" s="1" t="s">
        <v>1165</v>
      </c>
      <c r="F4470" s="1" t="s">
        <v>1173</v>
      </c>
      <c r="G4470" s="1" t="s">
        <v>22</v>
      </c>
      <c r="H4470" s="1" t="s">
        <v>812</v>
      </c>
      <c r="I4470">
        <v>18297993</v>
      </c>
      <c r="J4470">
        <v>20095918</v>
      </c>
      <c r="K4470">
        <v>17010504</v>
      </c>
      <c r="L4470">
        <v>18305666</v>
      </c>
      <c r="M4470">
        <v>20485461</v>
      </c>
      <c r="N4470">
        <v>19175295</v>
      </c>
      <c r="O4470">
        <v>20432835</v>
      </c>
      <c r="P4470">
        <v>21606547</v>
      </c>
      <c r="Q4470">
        <v>23458513</v>
      </c>
      <c r="R4470">
        <v>18985908</v>
      </c>
      <c r="S4470">
        <v>20070171</v>
      </c>
      <c r="T4470">
        <v>20356092</v>
      </c>
      <c r="U4470">
        <v>19511888</v>
      </c>
      <c r="V4470" s="1" t="s">
        <v>3639</v>
      </c>
      <c r="W4470" s="1" t="s">
        <v>2551</v>
      </c>
      <c r="X4470" s="5" t="s">
        <v>3647</v>
      </c>
      <c r="Y4470" s="5" t="s">
        <v>2558</v>
      </c>
      <c r="Z4470" s="5" t="s">
        <v>812</v>
      </c>
      <c r="AA4470" s="5"/>
    </row>
    <row r="4471" spans="1:27" ht="12" customHeight="1" x14ac:dyDescent="0.15">
      <c r="A4471" s="1" t="s">
        <v>1164</v>
      </c>
      <c r="B4471" s="1" t="s">
        <v>37</v>
      </c>
      <c r="C4471" s="1" t="s">
        <v>21</v>
      </c>
      <c r="D4471" s="1" t="s">
        <v>2494</v>
      </c>
      <c r="E4471" s="1" t="s">
        <v>1165</v>
      </c>
      <c r="F4471" s="1" t="s">
        <v>1173</v>
      </c>
      <c r="G4471" s="1" t="s">
        <v>24</v>
      </c>
      <c r="H4471" s="1" t="s">
        <v>812</v>
      </c>
      <c r="I4471">
        <v>28431528</v>
      </c>
      <c r="J4471">
        <v>26820563</v>
      </c>
      <c r="K4471">
        <v>26232119</v>
      </c>
      <c r="L4471">
        <v>26841738</v>
      </c>
      <c r="M4471">
        <v>26219726</v>
      </c>
      <c r="N4471">
        <v>26280291</v>
      </c>
      <c r="O4471">
        <v>27761599</v>
      </c>
      <c r="P4471">
        <v>26851236</v>
      </c>
      <c r="Q4471">
        <v>26353338</v>
      </c>
      <c r="R4471">
        <v>28351778</v>
      </c>
      <c r="S4471">
        <v>30441493</v>
      </c>
      <c r="T4471">
        <v>30162139</v>
      </c>
      <c r="U4471">
        <v>34016474</v>
      </c>
      <c r="V4471" s="1" t="s">
        <v>3639</v>
      </c>
      <c r="W4471" s="1" t="s">
        <v>2551</v>
      </c>
      <c r="X4471" s="5" t="s">
        <v>3647</v>
      </c>
      <c r="Y4471" s="5" t="s">
        <v>2559</v>
      </c>
      <c r="Z4471" s="5" t="s">
        <v>812</v>
      </c>
      <c r="AA4471" s="5"/>
    </row>
    <row r="4472" spans="1:27" ht="12" customHeight="1" x14ac:dyDescent="0.15">
      <c r="A4472" s="1" t="s">
        <v>1164</v>
      </c>
      <c r="B4472" s="1" t="s">
        <v>39</v>
      </c>
      <c r="C4472" s="1" t="s">
        <v>9</v>
      </c>
      <c r="D4472" s="1" t="s">
        <v>2494</v>
      </c>
      <c r="E4472" s="1" t="s">
        <v>1165</v>
      </c>
      <c r="F4472" s="1" t="s">
        <v>1174</v>
      </c>
      <c r="G4472" s="1" t="s">
        <v>12</v>
      </c>
      <c r="H4472" s="1" t="s">
        <v>812</v>
      </c>
      <c r="I4472">
        <v>14884349</v>
      </c>
      <c r="J4472">
        <v>15055237</v>
      </c>
      <c r="K4472">
        <v>14771878</v>
      </c>
      <c r="L4472">
        <v>14904009</v>
      </c>
      <c r="M4472">
        <v>15027374</v>
      </c>
      <c r="N4472">
        <v>14069286</v>
      </c>
      <c r="O4472">
        <v>14196152</v>
      </c>
      <c r="P4472">
        <v>14097637</v>
      </c>
      <c r="Q4472">
        <v>14168995</v>
      </c>
      <c r="R4472">
        <v>13109225</v>
      </c>
      <c r="S4472">
        <v>12754425</v>
      </c>
      <c r="T4472">
        <v>14373437</v>
      </c>
      <c r="U4472">
        <v>15069896</v>
      </c>
      <c r="V4472" s="1" t="s">
        <v>3639</v>
      </c>
      <c r="W4472" s="1" t="s">
        <v>2551</v>
      </c>
      <c r="X4472" s="5" t="s">
        <v>3648</v>
      </c>
      <c r="Y4472" s="5" t="s">
        <v>2553</v>
      </c>
      <c r="Z4472" s="5" t="s">
        <v>812</v>
      </c>
      <c r="AA4472" s="5"/>
    </row>
    <row r="4473" spans="1:27" ht="12" customHeight="1" x14ac:dyDescent="0.15">
      <c r="A4473" s="1" t="s">
        <v>1164</v>
      </c>
      <c r="B4473" s="1" t="s">
        <v>39</v>
      </c>
      <c r="C4473" s="1" t="s">
        <v>15</v>
      </c>
      <c r="D4473" s="1" t="s">
        <v>2494</v>
      </c>
      <c r="E4473" s="1" t="s">
        <v>1165</v>
      </c>
      <c r="F4473" s="1" t="s">
        <v>1174</v>
      </c>
      <c r="G4473" s="1" t="s">
        <v>16</v>
      </c>
      <c r="H4473" s="1" t="s">
        <v>812</v>
      </c>
      <c r="I4473">
        <v>946240</v>
      </c>
      <c r="J4473">
        <v>732632</v>
      </c>
      <c r="K4473">
        <v>657810</v>
      </c>
      <c r="L4473">
        <v>711946</v>
      </c>
      <c r="M4473">
        <v>654152</v>
      </c>
      <c r="N4473">
        <v>665086</v>
      </c>
      <c r="O4473">
        <v>901876</v>
      </c>
      <c r="P4473">
        <v>972440</v>
      </c>
      <c r="Q4473">
        <v>657942</v>
      </c>
      <c r="R4473">
        <v>900435</v>
      </c>
      <c r="S4473">
        <v>846324</v>
      </c>
      <c r="T4473">
        <v>1068437</v>
      </c>
      <c r="U4473">
        <v>935409</v>
      </c>
      <c r="V4473" s="1" t="s">
        <v>3639</v>
      </c>
      <c r="W4473" s="1" t="s">
        <v>2551</v>
      </c>
      <c r="X4473" s="5" t="s">
        <v>3648</v>
      </c>
      <c r="Y4473" s="5" t="s">
        <v>2555</v>
      </c>
      <c r="Z4473" s="5" t="s">
        <v>812</v>
      </c>
      <c r="AA4473" s="5"/>
    </row>
    <row r="4474" spans="1:27" ht="12" customHeight="1" x14ac:dyDescent="0.15">
      <c r="A4474" s="1" t="s">
        <v>1164</v>
      </c>
      <c r="B4474" s="1" t="s">
        <v>39</v>
      </c>
      <c r="C4474" s="1" t="s">
        <v>17</v>
      </c>
      <c r="D4474" s="1" t="s">
        <v>2494</v>
      </c>
      <c r="E4474" s="1" t="s">
        <v>1165</v>
      </c>
      <c r="F4474" s="1" t="s">
        <v>1174</v>
      </c>
      <c r="G4474" s="1" t="s">
        <v>5112</v>
      </c>
      <c r="H4474" s="1" t="s">
        <v>812</v>
      </c>
      <c r="I4474">
        <v>14149558</v>
      </c>
      <c r="J4474">
        <v>14643113</v>
      </c>
      <c r="K4474">
        <v>14585838</v>
      </c>
      <c r="L4474">
        <v>14846239</v>
      </c>
      <c r="M4474">
        <v>14430277</v>
      </c>
      <c r="N4474">
        <v>13369652</v>
      </c>
      <c r="O4474">
        <v>14181671</v>
      </c>
      <c r="P4474">
        <v>13646040</v>
      </c>
      <c r="Q4474">
        <v>13906282</v>
      </c>
      <c r="R4474">
        <v>12924544</v>
      </c>
      <c r="S4474">
        <v>13138041</v>
      </c>
      <c r="T4474">
        <v>14460720</v>
      </c>
      <c r="U4474">
        <v>14424009</v>
      </c>
      <c r="V4474" s="1" t="s">
        <v>3639</v>
      </c>
      <c r="W4474" s="1" t="s">
        <v>2551</v>
      </c>
      <c r="X4474" s="5" t="s">
        <v>3648</v>
      </c>
      <c r="Y4474" s="5" t="s">
        <v>2557</v>
      </c>
      <c r="Z4474" s="5" t="s">
        <v>812</v>
      </c>
      <c r="AA4474" s="5"/>
    </row>
    <row r="4475" spans="1:27" ht="12" customHeight="1" x14ac:dyDescent="0.15">
      <c r="A4475" s="1" t="s">
        <v>1164</v>
      </c>
      <c r="B4475" s="1" t="s">
        <v>39</v>
      </c>
      <c r="C4475" s="1" t="s">
        <v>19</v>
      </c>
      <c r="D4475" s="1" t="s">
        <v>2494</v>
      </c>
      <c r="E4475" s="1" t="s">
        <v>1165</v>
      </c>
      <c r="F4475" s="1" t="s">
        <v>1174</v>
      </c>
      <c r="G4475" s="1" t="s">
        <v>22</v>
      </c>
      <c r="H4475" s="1" t="s">
        <v>812</v>
      </c>
      <c r="I4475">
        <v>823284</v>
      </c>
      <c r="J4475">
        <v>822349</v>
      </c>
      <c r="K4475">
        <v>833593</v>
      </c>
      <c r="L4475">
        <v>827873</v>
      </c>
      <c r="M4475">
        <v>840121</v>
      </c>
      <c r="N4475">
        <v>852518</v>
      </c>
      <c r="O4475">
        <v>891889</v>
      </c>
      <c r="P4475">
        <v>747083</v>
      </c>
      <c r="Q4475">
        <v>927095</v>
      </c>
      <c r="R4475">
        <v>606709</v>
      </c>
      <c r="S4475">
        <v>393402</v>
      </c>
      <c r="T4475">
        <v>698479</v>
      </c>
      <c r="U4475">
        <v>856538</v>
      </c>
      <c r="V4475" s="1" t="s">
        <v>3639</v>
      </c>
      <c r="W4475" s="1" t="s">
        <v>2551</v>
      </c>
      <c r="X4475" s="5" t="s">
        <v>3648</v>
      </c>
      <c r="Y4475" s="5" t="s">
        <v>2558</v>
      </c>
      <c r="Z4475" s="5" t="s">
        <v>812</v>
      </c>
      <c r="AA4475" s="5"/>
    </row>
    <row r="4476" spans="1:27" ht="12" customHeight="1" x14ac:dyDescent="0.15">
      <c r="A4476" s="1" t="s">
        <v>1164</v>
      </c>
      <c r="B4476" s="1" t="s">
        <v>39</v>
      </c>
      <c r="C4476" s="1" t="s">
        <v>21</v>
      </c>
      <c r="D4476" s="1" t="s">
        <v>2494</v>
      </c>
      <c r="E4476" s="1" t="s">
        <v>1165</v>
      </c>
      <c r="F4476" s="1" t="s">
        <v>1174</v>
      </c>
      <c r="G4476" s="1" t="s">
        <v>24</v>
      </c>
      <c r="H4476" s="1" t="s">
        <v>812</v>
      </c>
      <c r="I4476">
        <v>17234732</v>
      </c>
      <c r="J4476">
        <v>17381396</v>
      </c>
      <c r="K4476">
        <v>17154050</v>
      </c>
      <c r="L4476">
        <v>16866342</v>
      </c>
      <c r="M4476">
        <v>17161848</v>
      </c>
      <c r="N4476">
        <v>17645155</v>
      </c>
      <c r="O4476">
        <v>17318848</v>
      </c>
      <c r="P4476">
        <v>17946429</v>
      </c>
      <c r="Q4476">
        <v>17880485</v>
      </c>
      <c r="R4476">
        <v>18311558</v>
      </c>
      <c r="S4476">
        <v>19580381</v>
      </c>
      <c r="T4476">
        <v>19675137</v>
      </c>
      <c r="U4476">
        <v>20258455</v>
      </c>
      <c r="V4476" s="1" t="s">
        <v>3639</v>
      </c>
      <c r="W4476" s="1" t="s">
        <v>2551</v>
      </c>
      <c r="X4476" s="5" t="s">
        <v>3648</v>
      </c>
      <c r="Y4476" s="5" t="s">
        <v>2559</v>
      </c>
      <c r="Z4476" s="5" t="s">
        <v>812</v>
      </c>
      <c r="AA4476" s="5"/>
    </row>
    <row r="4477" spans="1:27" ht="12" customHeight="1" x14ac:dyDescent="0.15">
      <c r="A4477" s="1" t="s">
        <v>1164</v>
      </c>
      <c r="B4477" s="1" t="s">
        <v>41</v>
      </c>
      <c r="C4477" s="1" t="s">
        <v>9</v>
      </c>
      <c r="D4477" s="1" t="s">
        <v>2494</v>
      </c>
      <c r="E4477" s="1" t="s">
        <v>1165</v>
      </c>
      <c r="F4477" s="1" t="s">
        <v>1175</v>
      </c>
      <c r="G4477" s="1" t="s">
        <v>12</v>
      </c>
      <c r="H4477" s="1" t="s">
        <v>812</v>
      </c>
      <c r="I4477">
        <v>6221264</v>
      </c>
      <c r="J4477">
        <v>5962360</v>
      </c>
      <c r="K4477">
        <v>5096582</v>
      </c>
      <c r="L4477">
        <v>5614989</v>
      </c>
      <c r="M4477">
        <v>5506158</v>
      </c>
      <c r="N4477">
        <v>5079926</v>
      </c>
      <c r="O4477">
        <v>5763321</v>
      </c>
      <c r="P4477">
        <v>6045353</v>
      </c>
      <c r="Q4477">
        <v>6052060</v>
      </c>
      <c r="R4477">
        <v>5812543</v>
      </c>
      <c r="S4477">
        <v>5286098</v>
      </c>
      <c r="T4477">
        <v>5517850</v>
      </c>
      <c r="U4477">
        <v>5909090</v>
      </c>
      <c r="V4477" s="1" t="s">
        <v>3639</v>
      </c>
      <c r="W4477" s="1" t="s">
        <v>2551</v>
      </c>
      <c r="X4477" s="5" t="s">
        <v>3649</v>
      </c>
      <c r="Y4477" s="5" t="s">
        <v>2553</v>
      </c>
      <c r="Z4477" s="5" t="s">
        <v>812</v>
      </c>
      <c r="AA4477" s="5"/>
    </row>
    <row r="4478" spans="1:27" ht="12" customHeight="1" x14ac:dyDescent="0.15">
      <c r="A4478" s="1" t="s">
        <v>1164</v>
      </c>
      <c r="B4478" s="1" t="s">
        <v>41</v>
      </c>
      <c r="C4478" s="1" t="s">
        <v>15</v>
      </c>
      <c r="D4478" s="1" t="s">
        <v>2494</v>
      </c>
      <c r="E4478" s="1" t="s">
        <v>1165</v>
      </c>
      <c r="F4478" s="1" t="s">
        <v>1175</v>
      </c>
      <c r="G4478" s="1" t="s">
        <v>16</v>
      </c>
      <c r="H4478" s="1" t="s">
        <v>812</v>
      </c>
      <c r="I4478">
        <v>731564</v>
      </c>
      <c r="J4478">
        <v>707755</v>
      </c>
      <c r="K4478">
        <v>699310</v>
      </c>
      <c r="L4478">
        <v>686811</v>
      </c>
      <c r="M4478">
        <v>738929</v>
      </c>
      <c r="N4478">
        <v>707283</v>
      </c>
      <c r="O4478">
        <v>689907</v>
      </c>
      <c r="P4478">
        <v>670495</v>
      </c>
      <c r="Q4478">
        <v>670736</v>
      </c>
      <c r="R4478">
        <v>671071</v>
      </c>
      <c r="S4478">
        <v>27681</v>
      </c>
      <c r="T4478">
        <v>26555</v>
      </c>
      <c r="U4478">
        <v>25049</v>
      </c>
      <c r="V4478" s="1" t="s">
        <v>3639</v>
      </c>
      <c r="W4478" s="1" t="s">
        <v>2551</v>
      </c>
      <c r="X4478" s="5" t="s">
        <v>3649</v>
      </c>
      <c r="Y4478" s="5" t="s">
        <v>2555</v>
      </c>
      <c r="Z4478" s="5" t="s">
        <v>812</v>
      </c>
      <c r="AA4478" s="5"/>
    </row>
    <row r="4479" spans="1:27" ht="12" customHeight="1" x14ac:dyDescent="0.15">
      <c r="A4479" s="1" t="s">
        <v>1164</v>
      </c>
      <c r="B4479" s="1" t="s">
        <v>41</v>
      </c>
      <c r="C4479" s="1" t="s">
        <v>17</v>
      </c>
      <c r="D4479" s="1" t="s">
        <v>2494</v>
      </c>
      <c r="E4479" s="1" t="s">
        <v>1165</v>
      </c>
      <c r="F4479" s="1" t="s">
        <v>1175</v>
      </c>
      <c r="G4479" s="1" t="s">
        <v>5112</v>
      </c>
      <c r="H4479" s="1" t="s">
        <v>812</v>
      </c>
      <c r="I4479">
        <v>2866013</v>
      </c>
      <c r="J4479">
        <v>3146890</v>
      </c>
      <c r="K4479">
        <v>2780848</v>
      </c>
      <c r="L4479">
        <v>3048781</v>
      </c>
      <c r="M4479">
        <v>2909526</v>
      </c>
      <c r="N4479">
        <v>2753385</v>
      </c>
      <c r="O4479">
        <v>3000385</v>
      </c>
      <c r="P4479">
        <v>3123782</v>
      </c>
      <c r="Q4479">
        <v>2963771</v>
      </c>
      <c r="R4479">
        <v>2900321</v>
      </c>
      <c r="S4479">
        <v>1859539</v>
      </c>
      <c r="T4479">
        <v>2004025</v>
      </c>
      <c r="U4479">
        <v>2130862</v>
      </c>
      <c r="V4479" s="1" t="s">
        <v>3639</v>
      </c>
      <c r="W4479" s="1" t="s">
        <v>2551</v>
      </c>
      <c r="X4479" s="5" t="s">
        <v>3649</v>
      </c>
      <c r="Y4479" s="5" t="s">
        <v>2557</v>
      </c>
      <c r="Z4479" s="5" t="s">
        <v>812</v>
      </c>
      <c r="AA4479" s="5"/>
    </row>
    <row r="4480" spans="1:27" ht="12" customHeight="1" x14ac:dyDescent="0.15">
      <c r="A4480" s="1" t="s">
        <v>1164</v>
      </c>
      <c r="B4480" s="1" t="s">
        <v>41</v>
      </c>
      <c r="C4480" s="1" t="s">
        <v>19</v>
      </c>
      <c r="D4480" s="1" t="s">
        <v>2494</v>
      </c>
      <c r="E4480" s="1" t="s">
        <v>1165</v>
      </c>
      <c r="F4480" s="1" t="s">
        <v>1175</v>
      </c>
      <c r="G4480" s="1" t="s">
        <v>22</v>
      </c>
      <c r="H4480" s="1" t="s">
        <v>812</v>
      </c>
      <c r="I4480">
        <v>4013427</v>
      </c>
      <c r="J4480">
        <v>3513600</v>
      </c>
      <c r="K4480">
        <v>3154715</v>
      </c>
      <c r="L4480">
        <v>3341164</v>
      </c>
      <c r="M4480">
        <v>3167559</v>
      </c>
      <c r="N4480">
        <v>3210210</v>
      </c>
      <c r="O4480">
        <v>3553769</v>
      </c>
      <c r="P4480">
        <v>3652267</v>
      </c>
      <c r="Q4480">
        <v>3888330</v>
      </c>
      <c r="R4480">
        <v>3742954</v>
      </c>
      <c r="S4480">
        <v>3469819</v>
      </c>
      <c r="T4480">
        <v>3431021</v>
      </c>
      <c r="U4480">
        <v>3593807</v>
      </c>
      <c r="V4480" s="1" t="s">
        <v>3639</v>
      </c>
      <c r="W4480" s="1" t="s">
        <v>2551</v>
      </c>
      <c r="X4480" s="5" t="s">
        <v>3649</v>
      </c>
      <c r="Y4480" s="5" t="s">
        <v>2558</v>
      </c>
      <c r="Z4480" s="5" t="s">
        <v>812</v>
      </c>
      <c r="AA4480" s="5"/>
    </row>
    <row r="4481" spans="1:27" ht="12" customHeight="1" x14ac:dyDescent="0.15">
      <c r="A4481" s="1" t="s">
        <v>1164</v>
      </c>
      <c r="B4481" s="1" t="s">
        <v>41</v>
      </c>
      <c r="C4481" s="1" t="s">
        <v>21</v>
      </c>
      <c r="D4481" s="1" t="s">
        <v>2494</v>
      </c>
      <c r="E4481" s="1" t="s">
        <v>1165</v>
      </c>
      <c r="F4481" s="1" t="s">
        <v>1175</v>
      </c>
      <c r="G4481" s="1" t="s">
        <v>24</v>
      </c>
      <c r="H4481" s="1" t="s">
        <v>812</v>
      </c>
      <c r="I4481">
        <v>4678167</v>
      </c>
      <c r="J4481">
        <v>4712738</v>
      </c>
      <c r="K4481">
        <v>4566190</v>
      </c>
      <c r="L4481">
        <v>4501583</v>
      </c>
      <c r="M4481">
        <v>4665005</v>
      </c>
      <c r="N4481">
        <v>4493097</v>
      </c>
      <c r="O4481">
        <v>4438108</v>
      </c>
      <c r="P4481">
        <v>4397754</v>
      </c>
      <c r="Q4481">
        <v>4298061</v>
      </c>
      <c r="R4481">
        <v>4173826</v>
      </c>
      <c r="S4481">
        <v>3311765</v>
      </c>
      <c r="T4481">
        <v>3445220</v>
      </c>
      <c r="U4481">
        <v>3661623</v>
      </c>
      <c r="V4481" s="1" t="s">
        <v>3639</v>
      </c>
      <c r="W4481" s="1" t="s">
        <v>2551</v>
      </c>
      <c r="X4481" s="5" t="s">
        <v>3649</v>
      </c>
      <c r="Y4481" s="5" t="s">
        <v>2559</v>
      </c>
      <c r="Z4481" s="5" t="s">
        <v>812</v>
      </c>
      <c r="AA4481" s="5"/>
    </row>
    <row r="4482" spans="1:27" ht="12" customHeight="1" x14ac:dyDescent="0.15">
      <c r="A4482" s="1" t="s">
        <v>1164</v>
      </c>
      <c r="B4482" s="1" t="s">
        <v>43</v>
      </c>
      <c r="C4482" s="1" t="s">
        <v>9</v>
      </c>
      <c r="D4482" s="1" t="s">
        <v>2494</v>
      </c>
      <c r="E4482" s="1" t="s">
        <v>1165</v>
      </c>
      <c r="F4482" s="1" t="s">
        <v>1176</v>
      </c>
      <c r="G4482" s="1" t="s">
        <v>12</v>
      </c>
      <c r="H4482" s="1" t="s">
        <v>812</v>
      </c>
      <c r="I4482">
        <v>2402907</v>
      </c>
      <c r="J4482">
        <v>2439768</v>
      </c>
      <c r="K4482">
        <v>2237676</v>
      </c>
      <c r="L4482">
        <v>2273983</v>
      </c>
      <c r="M4482">
        <v>2378541</v>
      </c>
      <c r="N4482">
        <v>2441741</v>
      </c>
      <c r="O4482">
        <v>2307517</v>
      </c>
      <c r="P4482">
        <v>2368636</v>
      </c>
      <c r="Q4482">
        <v>2343352</v>
      </c>
      <c r="R4482">
        <v>2198111</v>
      </c>
      <c r="S4482">
        <v>2316737</v>
      </c>
      <c r="T4482">
        <v>2433346</v>
      </c>
      <c r="U4482">
        <v>2496234</v>
      </c>
      <c r="V4482" s="1" t="s">
        <v>3639</v>
      </c>
      <c r="W4482" s="1" t="s">
        <v>2551</v>
      </c>
      <c r="X4482" s="5" t="s">
        <v>3650</v>
      </c>
      <c r="Y4482" s="5" t="s">
        <v>2553</v>
      </c>
      <c r="Z4482" s="5" t="s">
        <v>812</v>
      </c>
      <c r="AA4482" s="5"/>
    </row>
    <row r="4483" spans="1:27" ht="12" customHeight="1" x14ac:dyDescent="0.15">
      <c r="A4483" s="1" t="s">
        <v>1164</v>
      </c>
      <c r="B4483" s="1" t="s">
        <v>43</v>
      </c>
      <c r="C4483" s="1" t="s">
        <v>15</v>
      </c>
      <c r="D4483" s="1" t="s">
        <v>2494</v>
      </c>
      <c r="E4483" s="1" t="s">
        <v>1165</v>
      </c>
      <c r="F4483" s="1" t="s">
        <v>1176</v>
      </c>
      <c r="G4483" s="1" t="s">
        <v>16</v>
      </c>
      <c r="H4483" s="1" t="s">
        <v>812</v>
      </c>
      <c r="I4483">
        <v>260460</v>
      </c>
      <c r="J4483">
        <v>255669</v>
      </c>
      <c r="K4483">
        <v>270415</v>
      </c>
      <c r="L4483">
        <v>269798</v>
      </c>
      <c r="M4483">
        <v>241982</v>
      </c>
      <c r="N4483">
        <v>278294</v>
      </c>
      <c r="O4483">
        <v>268492</v>
      </c>
      <c r="P4483">
        <v>289847</v>
      </c>
      <c r="Q4483">
        <v>299641</v>
      </c>
      <c r="R4483">
        <v>303290</v>
      </c>
      <c r="S4483">
        <v>350245</v>
      </c>
      <c r="T4483">
        <v>298033</v>
      </c>
      <c r="U4483">
        <v>472460</v>
      </c>
      <c r="V4483" s="1" t="s">
        <v>3639</v>
      </c>
      <c r="W4483" s="1" t="s">
        <v>2551</v>
      </c>
      <c r="X4483" s="5" t="s">
        <v>3650</v>
      </c>
      <c r="Y4483" s="5" t="s">
        <v>2555</v>
      </c>
      <c r="Z4483" s="5" t="s">
        <v>812</v>
      </c>
      <c r="AA4483" s="5"/>
    </row>
    <row r="4484" spans="1:27" ht="12" customHeight="1" x14ac:dyDescent="0.15">
      <c r="A4484" s="1" t="s">
        <v>1164</v>
      </c>
      <c r="B4484" s="1" t="s">
        <v>43</v>
      </c>
      <c r="C4484" s="1" t="s">
        <v>17</v>
      </c>
      <c r="D4484" s="1" t="s">
        <v>2494</v>
      </c>
      <c r="E4484" s="1" t="s">
        <v>1165</v>
      </c>
      <c r="F4484" s="1" t="s">
        <v>1176</v>
      </c>
      <c r="G4484" s="1" t="s">
        <v>5112</v>
      </c>
      <c r="H4484" s="1" t="s">
        <v>812</v>
      </c>
      <c r="I4484">
        <v>1469291</v>
      </c>
      <c r="J4484">
        <v>1149199</v>
      </c>
      <c r="K4484">
        <v>1068480</v>
      </c>
      <c r="L4484">
        <v>1443479</v>
      </c>
      <c r="M4484">
        <v>1455902</v>
      </c>
      <c r="N4484">
        <v>1342268</v>
      </c>
      <c r="O4484">
        <v>1571774</v>
      </c>
      <c r="P4484">
        <v>1313165</v>
      </c>
      <c r="Q4484">
        <v>1260649</v>
      </c>
      <c r="R4484">
        <v>1059072</v>
      </c>
      <c r="S4484">
        <v>1509656</v>
      </c>
      <c r="T4484">
        <v>1672487</v>
      </c>
      <c r="U4484">
        <v>1945202</v>
      </c>
      <c r="V4484" s="1" t="s">
        <v>3639</v>
      </c>
      <c r="W4484" s="1" t="s">
        <v>2551</v>
      </c>
      <c r="X4484" s="5" t="s">
        <v>3650</v>
      </c>
      <c r="Y4484" s="5" t="s">
        <v>2557</v>
      </c>
      <c r="Z4484" s="5" t="s">
        <v>812</v>
      </c>
      <c r="AA4484" s="5"/>
    </row>
    <row r="4485" spans="1:27" ht="12" customHeight="1" x14ac:dyDescent="0.15">
      <c r="A4485" s="1" t="s">
        <v>1164</v>
      </c>
      <c r="B4485" s="1" t="s">
        <v>43</v>
      </c>
      <c r="C4485" s="1" t="s">
        <v>19</v>
      </c>
      <c r="D4485" s="1" t="s">
        <v>2494</v>
      </c>
      <c r="E4485" s="1" t="s">
        <v>1165</v>
      </c>
      <c r="F4485" s="1" t="s">
        <v>1176</v>
      </c>
      <c r="G4485" s="1" t="s">
        <v>22</v>
      </c>
      <c r="H4485" s="1" t="s">
        <v>812</v>
      </c>
      <c r="I4485">
        <v>1028539</v>
      </c>
      <c r="J4485">
        <v>1208781</v>
      </c>
      <c r="K4485">
        <v>1131982</v>
      </c>
      <c r="L4485">
        <v>1138345</v>
      </c>
      <c r="M4485">
        <v>1091125</v>
      </c>
      <c r="N4485">
        <v>1101884</v>
      </c>
      <c r="O4485">
        <v>1183270</v>
      </c>
      <c r="P4485">
        <v>1316882</v>
      </c>
      <c r="Q4485">
        <v>1092765</v>
      </c>
      <c r="R4485">
        <v>1067479</v>
      </c>
      <c r="S4485">
        <v>910234</v>
      </c>
      <c r="T4485">
        <v>935779</v>
      </c>
      <c r="U4485">
        <v>983008</v>
      </c>
      <c r="V4485" s="1" t="s">
        <v>3639</v>
      </c>
      <c r="W4485" s="1" t="s">
        <v>2551</v>
      </c>
      <c r="X4485" s="5" t="s">
        <v>3650</v>
      </c>
      <c r="Y4485" s="5" t="s">
        <v>2558</v>
      </c>
      <c r="Z4485" s="5" t="s">
        <v>812</v>
      </c>
      <c r="AA4485" s="5"/>
    </row>
    <row r="4486" spans="1:27" ht="12" customHeight="1" x14ac:dyDescent="0.15">
      <c r="A4486" s="1" t="s">
        <v>1164</v>
      </c>
      <c r="B4486" s="1" t="s">
        <v>43</v>
      </c>
      <c r="C4486" s="1" t="s">
        <v>21</v>
      </c>
      <c r="D4486" s="1" t="s">
        <v>2494</v>
      </c>
      <c r="E4486" s="1" t="s">
        <v>1165</v>
      </c>
      <c r="F4486" s="1" t="s">
        <v>1176</v>
      </c>
      <c r="G4486" s="1" t="s">
        <v>24</v>
      </c>
      <c r="H4486" s="1" t="s">
        <v>812</v>
      </c>
      <c r="I4486">
        <v>3257660</v>
      </c>
      <c r="J4486">
        <v>3649420</v>
      </c>
      <c r="K4486">
        <v>3675610</v>
      </c>
      <c r="L4486">
        <v>3499497</v>
      </c>
      <c r="M4486">
        <v>3438550</v>
      </c>
      <c r="N4486">
        <v>3586473</v>
      </c>
      <c r="O4486">
        <v>3272527</v>
      </c>
      <c r="P4486">
        <v>3161102</v>
      </c>
      <c r="Q4486">
        <v>3339542</v>
      </c>
      <c r="R4486">
        <v>3613296</v>
      </c>
      <c r="S4486">
        <v>3888441</v>
      </c>
      <c r="T4486">
        <v>3851756</v>
      </c>
      <c r="U4486">
        <v>3663294</v>
      </c>
      <c r="V4486" s="1" t="s">
        <v>3639</v>
      </c>
      <c r="W4486" s="1" t="s">
        <v>2551</v>
      </c>
      <c r="X4486" s="5" t="s">
        <v>3650</v>
      </c>
      <c r="Y4486" s="5" t="s">
        <v>2559</v>
      </c>
      <c r="Z4486" s="5" t="s">
        <v>812</v>
      </c>
      <c r="AA4486" s="5"/>
    </row>
    <row r="4487" spans="1:27" ht="12" customHeight="1" x14ac:dyDescent="0.15">
      <c r="A4487" s="1" t="s">
        <v>1164</v>
      </c>
      <c r="B4487" s="1" t="s">
        <v>45</v>
      </c>
      <c r="C4487" s="1" t="s">
        <v>9</v>
      </c>
      <c r="D4487" s="1" t="s">
        <v>2494</v>
      </c>
      <c r="E4487" s="1" t="s">
        <v>1165</v>
      </c>
      <c r="F4487" s="1" t="s">
        <v>1177</v>
      </c>
      <c r="G4487" s="1" t="s">
        <v>12</v>
      </c>
      <c r="H4487" s="1" t="s">
        <v>305</v>
      </c>
      <c r="I4487">
        <v>1833114</v>
      </c>
      <c r="J4487">
        <v>1800636</v>
      </c>
      <c r="K4487">
        <v>1582760</v>
      </c>
      <c r="L4487">
        <v>1793000</v>
      </c>
      <c r="M4487">
        <v>1773127</v>
      </c>
      <c r="N4487">
        <v>1524767</v>
      </c>
      <c r="O4487">
        <v>1672347</v>
      </c>
      <c r="P4487">
        <v>1696131</v>
      </c>
      <c r="Q4487">
        <v>1584175</v>
      </c>
      <c r="R4487">
        <v>1509585</v>
      </c>
      <c r="S4487">
        <v>1475571</v>
      </c>
      <c r="T4487">
        <v>1389996</v>
      </c>
      <c r="U4487">
        <v>1653327</v>
      </c>
      <c r="V4487" s="1" t="s">
        <v>3639</v>
      </c>
      <c r="W4487" s="1" t="s">
        <v>2551</v>
      </c>
      <c r="X4487" s="5" t="s">
        <v>3651</v>
      </c>
      <c r="Y4487" s="5" t="s">
        <v>2553</v>
      </c>
      <c r="Z4487" s="5" t="s">
        <v>305</v>
      </c>
      <c r="AA4487" s="5"/>
    </row>
    <row r="4488" spans="1:27" ht="12" customHeight="1" x14ac:dyDescent="0.15">
      <c r="A4488" s="1" t="s">
        <v>1164</v>
      </c>
      <c r="B4488" s="1" t="s">
        <v>45</v>
      </c>
      <c r="C4488" s="1" t="s">
        <v>15</v>
      </c>
      <c r="D4488" s="1" t="s">
        <v>2494</v>
      </c>
      <c r="E4488" s="1" t="s">
        <v>1165</v>
      </c>
      <c r="F4488" s="1" t="s">
        <v>1177</v>
      </c>
      <c r="G4488" s="1" t="s">
        <v>16</v>
      </c>
      <c r="H4488" s="1" t="s">
        <v>305</v>
      </c>
      <c r="I4488">
        <v>553492</v>
      </c>
      <c r="J4488">
        <v>454347</v>
      </c>
      <c r="K4488">
        <v>438031</v>
      </c>
      <c r="L4488">
        <v>498262</v>
      </c>
      <c r="M4488">
        <v>528533</v>
      </c>
      <c r="N4488">
        <v>430648</v>
      </c>
      <c r="O4488">
        <v>505952</v>
      </c>
      <c r="P4488">
        <v>490201</v>
      </c>
      <c r="Q4488">
        <v>445689</v>
      </c>
      <c r="R4488">
        <v>430258</v>
      </c>
      <c r="S4488">
        <v>433107</v>
      </c>
      <c r="T4488">
        <v>440438</v>
      </c>
      <c r="U4488">
        <v>510990</v>
      </c>
      <c r="V4488" s="1" t="s">
        <v>3639</v>
      </c>
      <c r="W4488" s="1" t="s">
        <v>2551</v>
      </c>
      <c r="X4488" s="5" t="s">
        <v>3651</v>
      </c>
      <c r="Y4488" s="5" t="s">
        <v>2555</v>
      </c>
      <c r="Z4488" s="5" t="s">
        <v>305</v>
      </c>
      <c r="AA4488" s="5"/>
    </row>
    <row r="4489" spans="1:27" ht="12" customHeight="1" x14ac:dyDescent="0.15">
      <c r="A4489" s="1" t="s">
        <v>1164</v>
      </c>
      <c r="B4489" s="1" t="s">
        <v>45</v>
      </c>
      <c r="C4489" s="1" t="s">
        <v>17</v>
      </c>
      <c r="D4489" s="1" t="s">
        <v>2494</v>
      </c>
      <c r="E4489" s="1" t="s">
        <v>1165</v>
      </c>
      <c r="F4489" s="1" t="s">
        <v>1177</v>
      </c>
      <c r="G4489" s="1" t="s">
        <v>5112</v>
      </c>
      <c r="H4489" s="1" t="s">
        <v>305</v>
      </c>
      <c r="I4489">
        <v>1037179</v>
      </c>
      <c r="J4489">
        <v>900052</v>
      </c>
      <c r="K4489">
        <v>792368</v>
      </c>
      <c r="L4489">
        <v>997509</v>
      </c>
      <c r="M4489">
        <v>1031267</v>
      </c>
      <c r="N4489">
        <v>790400</v>
      </c>
      <c r="O4489">
        <v>972252</v>
      </c>
      <c r="P4489">
        <v>946082</v>
      </c>
      <c r="Q4489">
        <v>924892</v>
      </c>
      <c r="R4489">
        <v>850798</v>
      </c>
      <c r="S4489">
        <v>770690</v>
      </c>
      <c r="T4489">
        <v>791846</v>
      </c>
      <c r="U4489">
        <v>931099</v>
      </c>
      <c r="V4489" s="1" t="s">
        <v>3639</v>
      </c>
      <c r="W4489" s="1" t="s">
        <v>2551</v>
      </c>
      <c r="X4489" s="5" t="s">
        <v>3651</v>
      </c>
      <c r="Y4489" s="5" t="s">
        <v>2557</v>
      </c>
      <c r="Z4489" s="5" t="s">
        <v>305</v>
      </c>
      <c r="AA4489" s="5"/>
    </row>
    <row r="4490" spans="1:27" ht="12" customHeight="1" x14ac:dyDescent="0.15">
      <c r="A4490" s="1" t="s">
        <v>1164</v>
      </c>
      <c r="B4490" s="1" t="s">
        <v>45</v>
      </c>
      <c r="C4490" s="1" t="s">
        <v>19</v>
      </c>
      <c r="D4490" s="1" t="s">
        <v>2494</v>
      </c>
      <c r="E4490" s="1" t="s">
        <v>1165</v>
      </c>
      <c r="F4490" s="1" t="s">
        <v>1177</v>
      </c>
      <c r="G4490" s="1" t="s">
        <v>22</v>
      </c>
      <c r="H4490" s="1" t="s">
        <v>305</v>
      </c>
      <c r="I4490">
        <v>491852</v>
      </c>
      <c r="J4490">
        <v>471820</v>
      </c>
      <c r="K4490">
        <v>475283</v>
      </c>
      <c r="L4490">
        <v>547335</v>
      </c>
      <c r="M4490">
        <v>436819</v>
      </c>
      <c r="N4490">
        <v>456071</v>
      </c>
      <c r="O4490">
        <v>466726</v>
      </c>
      <c r="P4490">
        <v>398952</v>
      </c>
      <c r="Q4490">
        <v>405250</v>
      </c>
      <c r="R4490">
        <v>359210</v>
      </c>
      <c r="S4490">
        <v>287047</v>
      </c>
      <c r="T4490">
        <v>315735</v>
      </c>
      <c r="U4490">
        <v>418198</v>
      </c>
      <c r="V4490" s="1" t="s">
        <v>3639</v>
      </c>
      <c r="W4490" s="1" t="s">
        <v>2551</v>
      </c>
      <c r="X4490" s="5" t="s">
        <v>3651</v>
      </c>
      <c r="Y4490" s="5" t="s">
        <v>2564</v>
      </c>
      <c r="Z4490" s="5" t="s">
        <v>812</v>
      </c>
      <c r="AA4490" s="5"/>
    </row>
    <row r="4491" spans="1:27" ht="12" customHeight="1" x14ac:dyDescent="0.15">
      <c r="A4491" s="1" t="s">
        <v>1164</v>
      </c>
      <c r="B4491" s="1" t="s">
        <v>45</v>
      </c>
      <c r="C4491" s="1" t="s">
        <v>21</v>
      </c>
      <c r="D4491" s="1" t="s">
        <v>2494</v>
      </c>
      <c r="E4491" s="1" t="s">
        <v>1165</v>
      </c>
      <c r="F4491" s="1" t="s">
        <v>1177</v>
      </c>
      <c r="G4491" s="1" t="s">
        <v>24</v>
      </c>
      <c r="H4491" s="1" t="s">
        <v>305</v>
      </c>
      <c r="I4491">
        <v>1229696</v>
      </c>
      <c r="J4491">
        <v>1369747</v>
      </c>
      <c r="K4491">
        <v>1399853</v>
      </c>
      <c r="L4491">
        <v>1317603</v>
      </c>
      <c r="M4491">
        <v>1346399</v>
      </c>
      <c r="N4491">
        <v>1396399</v>
      </c>
      <c r="O4491">
        <v>1343742</v>
      </c>
      <c r="P4491">
        <v>1449219</v>
      </c>
      <c r="Q4491">
        <v>1436159</v>
      </c>
      <c r="R4491">
        <v>1434149</v>
      </c>
      <c r="S4491">
        <v>1582684</v>
      </c>
      <c r="T4491">
        <v>1549879</v>
      </c>
      <c r="U4491">
        <v>1509760</v>
      </c>
      <c r="V4491" s="1" t="s">
        <v>3639</v>
      </c>
      <c r="W4491" s="1" t="s">
        <v>2551</v>
      </c>
      <c r="X4491" s="5" t="s">
        <v>3651</v>
      </c>
      <c r="Y4491" s="5" t="s">
        <v>2559</v>
      </c>
      <c r="Z4491" s="5" t="s">
        <v>305</v>
      </c>
      <c r="AA4491" s="5"/>
    </row>
    <row r="4492" spans="1:27" ht="12" customHeight="1" x14ac:dyDescent="0.15">
      <c r="A4492" s="1" t="s">
        <v>1164</v>
      </c>
      <c r="B4492" s="1" t="s">
        <v>47</v>
      </c>
      <c r="C4492" s="1" t="s">
        <v>9</v>
      </c>
      <c r="D4492" s="1" t="s">
        <v>2494</v>
      </c>
      <c r="E4492" s="1" t="s">
        <v>1165</v>
      </c>
      <c r="F4492" s="1" t="s">
        <v>1178</v>
      </c>
      <c r="G4492" s="1" t="s">
        <v>12</v>
      </c>
      <c r="H4492" s="1" t="s">
        <v>305</v>
      </c>
      <c r="I4492">
        <v>693000</v>
      </c>
      <c r="J4492">
        <v>658070</v>
      </c>
      <c r="K4492">
        <v>641547</v>
      </c>
      <c r="L4492">
        <v>682154</v>
      </c>
      <c r="M4492">
        <v>663483</v>
      </c>
      <c r="N4492">
        <v>587171</v>
      </c>
      <c r="O4492">
        <v>636296</v>
      </c>
      <c r="P4492">
        <v>663465</v>
      </c>
      <c r="Q4492">
        <v>659675</v>
      </c>
      <c r="R4492">
        <v>652619</v>
      </c>
      <c r="S4492">
        <v>593548</v>
      </c>
      <c r="T4492">
        <v>605439</v>
      </c>
      <c r="U4492">
        <v>673889</v>
      </c>
      <c r="V4492" s="1" t="s">
        <v>3639</v>
      </c>
      <c r="W4492" s="1" t="s">
        <v>2551</v>
      </c>
      <c r="X4492" s="5" t="s">
        <v>3652</v>
      </c>
      <c r="Y4492" s="5" t="s">
        <v>2553</v>
      </c>
      <c r="Z4492" s="5" t="s">
        <v>305</v>
      </c>
      <c r="AA4492" s="5"/>
    </row>
    <row r="4493" spans="1:27" ht="12" customHeight="1" x14ac:dyDescent="0.15">
      <c r="A4493" s="1" t="s">
        <v>1164</v>
      </c>
      <c r="B4493" s="1" t="s">
        <v>47</v>
      </c>
      <c r="C4493" s="1" t="s">
        <v>15</v>
      </c>
      <c r="D4493" s="1" t="s">
        <v>2494</v>
      </c>
      <c r="E4493" s="1" t="s">
        <v>1165</v>
      </c>
      <c r="F4493" s="1" t="s">
        <v>1178</v>
      </c>
      <c r="G4493" s="1" t="s">
        <v>16</v>
      </c>
      <c r="H4493" s="1" t="s">
        <v>305</v>
      </c>
      <c r="I4493">
        <v>117605</v>
      </c>
      <c r="J4493">
        <v>85273</v>
      </c>
      <c r="K4493">
        <v>119525</v>
      </c>
      <c r="L4493">
        <v>107413</v>
      </c>
      <c r="M4493">
        <v>131910</v>
      </c>
      <c r="N4493">
        <v>104191</v>
      </c>
      <c r="O4493">
        <v>100729</v>
      </c>
      <c r="P4493">
        <v>133728</v>
      </c>
      <c r="Q4493">
        <v>102873</v>
      </c>
      <c r="R4493">
        <v>107932</v>
      </c>
      <c r="S4493">
        <v>120189</v>
      </c>
      <c r="T4493">
        <v>102873</v>
      </c>
      <c r="U4493">
        <v>122632</v>
      </c>
      <c r="V4493" s="1" t="s">
        <v>3639</v>
      </c>
      <c r="W4493" s="1" t="s">
        <v>2551</v>
      </c>
      <c r="X4493" s="5" t="s">
        <v>3652</v>
      </c>
      <c r="Y4493" s="5" t="s">
        <v>2555</v>
      </c>
      <c r="Z4493" s="5" t="s">
        <v>305</v>
      </c>
      <c r="AA4493" s="5"/>
    </row>
    <row r="4494" spans="1:27" ht="12" customHeight="1" x14ac:dyDescent="0.15">
      <c r="A4494" s="1" t="s">
        <v>1164</v>
      </c>
      <c r="B4494" s="1" t="s">
        <v>47</v>
      </c>
      <c r="C4494" s="1" t="s">
        <v>17</v>
      </c>
      <c r="D4494" s="1" t="s">
        <v>2494</v>
      </c>
      <c r="E4494" s="1" t="s">
        <v>1165</v>
      </c>
      <c r="F4494" s="1" t="s">
        <v>1178</v>
      </c>
      <c r="G4494" s="1" t="s">
        <v>5112</v>
      </c>
      <c r="H4494" s="1" t="s">
        <v>305</v>
      </c>
      <c r="I4494">
        <v>772454</v>
      </c>
      <c r="J4494">
        <v>702093</v>
      </c>
      <c r="K4494">
        <v>675306</v>
      </c>
      <c r="L4494">
        <v>750382</v>
      </c>
      <c r="M4494">
        <v>734342</v>
      </c>
      <c r="N4494">
        <v>696761</v>
      </c>
      <c r="O4494">
        <v>738480</v>
      </c>
      <c r="P4494">
        <v>731332</v>
      </c>
      <c r="Q4494">
        <v>722408</v>
      </c>
      <c r="R4494">
        <v>780910</v>
      </c>
      <c r="S4494">
        <v>636616</v>
      </c>
      <c r="T4494">
        <v>639116</v>
      </c>
      <c r="U4494">
        <v>750989</v>
      </c>
      <c r="V4494" s="1" t="s">
        <v>3639</v>
      </c>
      <c r="W4494" s="1" t="s">
        <v>2551</v>
      </c>
      <c r="X4494" s="5" t="s">
        <v>3652</v>
      </c>
      <c r="Y4494" s="5" t="s">
        <v>2557</v>
      </c>
      <c r="Z4494" s="5" t="s">
        <v>305</v>
      </c>
      <c r="AA4494" s="5"/>
    </row>
    <row r="4495" spans="1:27" ht="12" customHeight="1" x14ac:dyDescent="0.15">
      <c r="A4495" s="1" t="s">
        <v>1164</v>
      </c>
      <c r="B4495" s="1" t="s">
        <v>47</v>
      </c>
      <c r="C4495" s="1" t="s">
        <v>19</v>
      </c>
      <c r="D4495" s="1" t="s">
        <v>2494</v>
      </c>
      <c r="E4495" s="1" t="s">
        <v>1165</v>
      </c>
      <c r="F4495" s="1" t="s">
        <v>1178</v>
      </c>
      <c r="G4495" s="1" t="s">
        <v>22</v>
      </c>
      <c r="H4495" s="1" t="s">
        <v>305</v>
      </c>
      <c r="I4495">
        <v>39529</v>
      </c>
      <c r="J4495">
        <v>34184</v>
      </c>
      <c r="K4495">
        <v>32559</v>
      </c>
      <c r="L4495">
        <v>37459</v>
      </c>
      <c r="M4495">
        <v>34219</v>
      </c>
      <c r="N4495">
        <v>29314</v>
      </c>
      <c r="O4495">
        <v>33637</v>
      </c>
      <c r="P4495">
        <v>31014</v>
      </c>
      <c r="Q4495">
        <v>35869</v>
      </c>
      <c r="R4495">
        <v>29944</v>
      </c>
      <c r="S4495">
        <v>22049</v>
      </c>
      <c r="T4495">
        <v>30134</v>
      </c>
      <c r="U4495">
        <v>34654</v>
      </c>
      <c r="V4495" s="1" t="s">
        <v>3639</v>
      </c>
      <c r="W4495" s="1" t="s">
        <v>2551</v>
      </c>
      <c r="X4495" s="5" t="s">
        <v>3652</v>
      </c>
      <c r="Y4495" s="5" t="s">
        <v>2564</v>
      </c>
      <c r="Z4495" s="5" t="s">
        <v>305</v>
      </c>
      <c r="AA4495" s="5"/>
    </row>
    <row r="4496" spans="1:27" ht="12" customHeight="1" x14ac:dyDescent="0.15">
      <c r="A4496" s="1" t="s">
        <v>1164</v>
      </c>
      <c r="B4496" s="1" t="s">
        <v>47</v>
      </c>
      <c r="C4496" s="1" t="s">
        <v>21</v>
      </c>
      <c r="D4496" s="1" t="s">
        <v>2494</v>
      </c>
      <c r="E4496" s="1" t="s">
        <v>1165</v>
      </c>
      <c r="F4496" s="1" t="s">
        <v>1178</v>
      </c>
      <c r="G4496" s="1" t="s">
        <v>24</v>
      </c>
      <c r="H4496" s="1" t="s">
        <v>305</v>
      </c>
      <c r="I4496">
        <v>2480324</v>
      </c>
      <c r="J4496">
        <v>2477379</v>
      </c>
      <c r="K4496">
        <v>2516732</v>
      </c>
      <c r="L4496">
        <v>2504176</v>
      </c>
      <c r="M4496">
        <v>2506596</v>
      </c>
      <c r="N4496">
        <v>2459844</v>
      </c>
      <c r="O4496">
        <v>2413490</v>
      </c>
      <c r="P4496">
        <v>2435216</v>
      </c>
      <c r="Q4496">
        <v>2427996</v>
      </c>
      <c r="R4496">
        <v>2370427</v>
      </c>
      <c r="S4496">
        <v>2386235</v>
      </c>
      <c r="T4496">
        <v>2416282</v>
      </c>
      <c r="U4496">
        <v>2414906</v>
      </c>
      <c r="V4496" s="1" t="s">
        <v>3639</v>
      </c>
      <c r="W4496" s="1" t="s">
        <v>2551</v>
      </c>
      <c r="X4496" s="5" t="s">
        <v>3652</v>
      </c>
      <c r="Y4496" s="5" t="s">
        <v>2559</v>
      </c>
      <c r="Z4496" s="5" t="s">
        <v>305</v>
      </c>
      <c r="AA4496" s="5"/>
    </row>
    <row r="4497" spans="1:27" ht="12" customHeight="1" x14ac:dyDescent="0.15">
      <c r="A4497" s="1" t="s">
        <v>1164</v>
      </c>
      <c r="B4497" s="1" t="s">
        <v>57</v>
      </c>
      <c r="C4497" s="1" t="s">
        <v>9</v>
      </c>
      <c r="D4497" s="1" t="s">
        <v>2494</v>
      </c>
      <c r="E4497" s="1" t="s">
        <v>1179</v>
      </c>
      <c r="F4497" s="1" t="s">
        <v>1180</v>
      </c>
      <c r="G4497" s="1" t="s">
        <v>12</v>
      </c>
      <c r="H4497" s="1" t="s">
        <v>812</v>
      </c>
      <c r="I4497">
        <v>773157</v>
      </c>
      <c r="J4497">
        <v>838444</v>
      </c>
      <c r="K4497">
        <v>710477</v>
      </c>
      <c r="L4497">
        <v>785152</v>
      </c>
      <c r="M4497">
        <v>788761</v>
      </c>
      <c r="N4497">
        <v>705112</v>
      </c>
      <c r="O4497">
        <v>812150</v>
      </c>
      <c r="P4497">
        <v>844039</v>
      </c>
      <c r="Q4497">
        <v>825775</v>
      </c>
      <c r="R4497">
        <v>820885</v>
      </c>
      <c r="S4497">
        <v>721010</v>
      </c>
      <c r="T4497">
        <v>805914</v>
      </c>
      <c r="U4497">
        <v>795718</v>
      </c>
      <c r="V4497" s="1" t="s">
        <v>3639</v>
      </c>
      <c r="W4497" s="1" t="s">
        <v>2551</v>
      </c>
      <c r="X4497" s="5" t="s">
        <v>3653</v>
      </c>
      <c r="Y4497" s="5" t="s">
        <v>2553</v>
      </c>
      <c r="Z4497" s="5" t="s">
        <v>812</v>
      </c>
      <c r="AA4497" s="5"/>
    </row>
    <row r="4498" spans="1:27" ht="12" customHeight="1" x14ac:dyDescent="0.15">
      <c r="A4498" s="1" t="s">
        <v>1164</v>
      </c>
      <c r="B4498" s="1" t="s">
        <v>61</v>
      </c>
      <c r="C4498" s="1" t="s">
        <v>9</v>
      </c>
      <c r="D4498" s="1" t="s">
        <v>2494</v>
      </c>
      <c r="E4498" s="1" t="s">
        <v>1179</v>
      </c>
      <c r="F4498" s="1" t="s">
        <v>1181</v>
      </c>
      <c r="G4498" s="1" t="s">
        <v>12</v>
      </c>
      <c r="H4498" s="1" t="s">
        <v>812</v>
      </c>
      <c r="I4498">
        <v>80350</v>
      </c>
      <c r="J4498">
        <v>94998</v>
      </c>
      <c r="K4498">
        <v>67758</v>
      </c>
      <c r="L4498">
        <v>118065</v>
      </c>
      <c r="M4498">
        <v>107185</v>
      </c>
      <c r="N4498">
        <v>82504</v>
      </c>
      <c r="O4498">
        <v>120730</v>
      </c>
      <c r="P4498">
        <v>151356</v>
      </c>
      <c r="Q4498">
        <v>131468</v>
      </c>
      <c r="R4498">
        <v>106650</v>
      </c>
      <c r="S4498">
        <v>85409</v>
      </c>
      <c r="T4498">
        <v>97926</v>
      </c>
      <c r="U4498">
        <v>105018</v>
      </c>
      <c r="V4498" s="1" t="s">
        <v>3639</v>
      </c>
      <c r="W4498" s="1" t="s">
        <v>2551</v>
      </c>
      <c r="X4498" s="5" t="s">
        <v>3654</v>
      </c>
      <c r="Y4498" s="5" t="s">
        <v>2553</v>
      </c>
      <c r="Z4498" s="5" t="s">
        <v>812</v>
      </c>
      <c r="AA4498" s="5"/>
    </row>
    <row r="4499" spans="1:27" ht="12" customHeight="1" x14ac:dyDescent="0.15">
      <c r="A4499" s="1" t="s">
        <v>1164</v>
      </c>
      <c r="B4499" s="1" t="s">
        <v>154</v>
      </c>
      <c r="C4499" s="1" t="s">
        <v>9</v>
      </c>
      <c r="D4499" s="1" t="s">
        <v>2494</v>
      </c>
      <c r="E4499" s="1" t="s">
        <v>1179</v>
      </c>
      <c r="F4499" s="1" t="s">
        <v>1182</v>
      </c>
      <c r="G4499" s="1" t="s">
        <v>12</v>
      </c>
      <c r="H4499" s="1" t="s">
        <v>812</v>
      </c>
      <c r="I4499">
        <v>150325</v>
      </c>
      <c r="J4499">
        <v>163537</v>
      </c>
      <c r="K4499">
        <v>169378</v>
      </c>
      <c r="L4499">
        <v>198951</v>
      </c>
      <c r="M4499">
        <v>157497</v>
      </c>
      <c r="N4499">
        <v>138691</v>
      </c>
      <c r="O4499">
        <v>160875</v>
      </c>
      <c r="P4499">
        <v>161166</v>
      </c>
      <c r="Q4499">
        <v>147289</v>
      </c>
      <c r="R4499">
        <v>165096</v>
      </c>
      <c r="S4499">
        <v>154763</v>
      </c>
      <c r="T4499">
        <v>118545</v>
      </c>
      <c r="U4499">
        <v>116836</v>
      </c>
      <c r="V4499" s="1" t="s">
        <v>3639</v>
      </c>
      <c r="W4499" s="1" t="s">
        <v>2551</v>
      </c>
      <c r="X4499" s="5" t="s">
        <v>3655</v>
      </c>
      <c r="Y4499" s="5" t="s">
        <v>2553</v>
      </c>
      <c r="Z4499" s="5" t="s">
        <v>812</v>
      </c>
      <c r="AA4499" s="5"/>
    </row>
    <row r="4500" spans="1:27" ht="12" customHeight="1" x14ac:dyDescent="0.15">
      <c r="A4500" s="1" t="s">
        <v>1164</v>
      </c>
      <c r="B4500" s="1" t="s">
        <v>156</v>
      </c>
      <c r="C4500" s="1" t="s">
        <v>9</v>
      </c>
      <c r="D4500" s="1" t="s">
        <v>2494</v>
      </c>
      <c r="E4500" s="1" t="s">
        <v>1179</v>
      </c>
      <c r="F4500" s="1" t="s">
        <v>1183</v>
      </c>
      <c r="G4500" s="1" t="s">
        <v>12</v>
      </c>
      <c r="H4500" s="1" t="s">
        <v>812</v>
      </c>
      <c r="I4500">
        <v>3005</v>
      </c>
      <c r="J4500">
        <v>3005</v>
      </c>
      <c r="K4500">
        <v>3005</v>
      </c>
      <c r="L4500">
        <v>3005</v>
      </c>
      <c r="M4500">
        <v>3005</v>
      </c>
      <c r="N4500">
        <v>3005</v>
      </c>
      <c r="O4500">
        <v>3005</v>
      </c>
      <c r="P4500">
        <v>3005</v>
      </c>
      <c r="Q4500">
        <v>3005</v>
      </c>
      <c r="R4500">
        <v>3005</v>
      </c>
      <c r="S4500" t="s">
        <v>14</v>
      </c>
      <c r="T4500" t="s">
        <v>14</v>
      </c>
      <c r="U4500" t="s">
        <v>14</v>
      </c>
      <c r="V4500" s="1" t="s">
        <v>3639</v>
      </c>
      <c r="W4500" s="1" t="s">
        <v>2551</v>
      </c>
      <c r="X4500" s="5" t="s">
        <v>3656</v>
      </c>
      <c r="Y4500" s="5" t="s">
        <v>2553</v>
      </c>
      <c r="Z4500" s="5" t="s">
        <v>812</v>
      </c>
      <c r="AA4500" s="5"/>
    </row>
    <row r="4501" spans="1:27" ht="12" customHeight="1" x14ac:dyDescent="0.15">
      <c r="A4501" s="1" t="s">
        <v>1164</v>
      </c>
      <c r="B4501" s="1" t="s">
        <v>198</v>
      </c>
      <c r="C4501" s="1" t="s">
        <v>9</v>
      </c>
      <c r="D4501" s="1" t="s">
        <v>2494</v>
      </c>
      <c r="E4501" s="1" t="s">
        <v>1179</v>
      </c>
      <c r="F4501" s="1" t="s">
        <v>1184</v>
      </c>
      <c r="G4501" s="1" t="s">
        <v>12</v>
      </c>
      <c r="H4501" s="1" t="s">
        <v>812</v>
      </c>
      <c r="I4501">
        <v>2503468</v>
      </c>
      <c r="J4501">
        <v>2476162</v>
      </c>
      <c r="K4501">
        <v>2211476</v>
      </c>
      <c r="L4501">
        <v>2493780</v>
      </c>
      <c r="M4501">
        <v>2360237</v>
      </c>
      <c r="N4501">
        <v>2143362</v>
      </c>
      <c r="O4501">
        <v>2358951</v>
      </c>
      <c r="P4501">
        <v>2307297</v>
      </c>
      <c r="Q4501">
        <v>2230249</v>
      </c>
      <c r="R4501">
        <v>2361646</v>
      </c>
      <c r="S4501">
        <v>2155862</v>
      </c>
      <c r="T4501">
        <v>2213042</v>
      </c>
      <c r="U4501">
        <v>2340496</v>
      </c>
      <c r="V4501" s="1" t="s">
        <v>3639</v>
      </c>
      <c r="W4501" s="1" t="s">
        <v>2551</v>
      </c>
      <c r="X4501" s="5" t="s">
        <v>3657</v>
      </c>
      <c r="Y4501" s="5" t="s">
        <v>2553</v>
      </c>
      <c r="Z4501" s="5" t="s">
        <v>812</v>
      </c>
      <c r="AA4501" s="5"/>
    </row>
    <row r="4502" spans="1:27" ht="12" customHeight="1" x14ac:dyDescent="0.15">
      <c r="A4502" s="1" t="s">
        <v>1164</v>
      </c>
      <c r="B4502" s="1" t="s">
        <v>200</v>
      </c>
      <c r="C4502" s="1" t="s">
        <v>9</v>
      </c>
      <c r="D4502" s="1" t="s">
        <v>2494</v>
      </c>
      <c r="E4502" s="1" t="s">
        <v>1179</v>
      </c>
      <c r="F4502" s="1" t="s">
        <v>1185</v>
      </c>
      <c r="G4502" s="1" t="s">
        <v>12</v>
      </c>
      <c r="H4502" s="1" t="s">
        <v>812</v>
      </c>
      <c r="I4502">
        <v>165844</v>
      </c>
      <c r="J4502">
        <v>141009</v>
      </c>
      <c r="K4502">
        <v>138708</v>
      </c>
      <c r="L4502">
        <v>158535</v>
      </c>
      <c r="M4502">
        <v>149812</v>
      </c>
      <c r="N4502">
        <v>141006</v>
      </c>
      <c r="O4502">
        <v>156934</v>
      </c>
      <c r="P4502">
        <v>164450</v>
      </c>
      <c r="Q4502">
        <v>133300</v>
      </c>
      <c r="R4502">
        <v>126238</v>
      </c>
      <c r="S4502">
        <v>118742</v>
      </c>
      <c r="T4502">
        <v>127245</v>
      </c>
      <c r="U4502">
        <v>142477</v>
      </c>
      <c r="V4502" s="1" t="s">
        <v>3639</v>
      </c>
      <c r="W4502" s="1" t="s">
        <v>2551</v>
      </c>
      <c r="X4502" s="5" t="s">
        <v>3658</v>
      </c>
      <c r="Y4502" s="5" t="s">
        <v>2553</v>
      </c>
      <c r="Z4502" s="5" t="s">
        <v>812</v>
      </c>
      <c r="AA4502" s="5"/>
    </row>
    <row r="4503" spans="1:27" ht="12" customHeight="1" x14ac:dyDescent="0.15">
      <c r="A4503" s="1" t="s">
        <v>1164</v>
      </c>
      <c r="B4503" s="1" t="s">
        <v>202</v>
      </c>
      <c r="C4503" s="1" t="s">
        <v>9</v>
      </c>
      <c r="D4503" s="1" t="s">
        <v>2494</v>
      </c>
      <c r="E4503" s="1" t="s">
        <v>1179</v>
      </c>
      <c r="F4503" s="1" t="s">
        <v>1186</v>
      </c>
      <c r="G4503" s="1" t="s">
        <v>12</v>
      </c>
      <c r="H4503" s="1" t="s">
        <v>812</v>
      </c>
      <c r="I4503">
        <v>694875</v>
      </c>
      <c r="J4503">
        <v>665046</v>
      </c>
      <c r="K4503">
        <v>589234</v>
      </c>
      <c r="L4503">
        <v>650448</v>
      </c>
      <c r="M4503">
        <v>611620</v>
      </c>
      <c r="N4503">
        <v>616216</v>
      </c>
      <c r="O4503">
        <v>660416</v>
      </c>
      <c r="P4503">
        <v>727242</v>
      </c>
      <c r="Q4503">
        <v>735621</v>
      </c>
      <c r="R4503">
        <v>703323</v>
      </c>
      <c r="S4503">
        <v>648627</v>
      </c>
      <c r="T4503">
        <v>711628</v>
      </c>
      <c r="U4503">
        <v>782532</v>
      </c>
      <c r="V4503" s="1" t="s">
        <v>3639</v>
      </c>
      <c r="W4503" s="1" t="s">
        <v>2551</v>
      </c>
      <c r="X4503" s="5" t="s">
        <v>3659</v>
      </c>
      <c r="Y4503" s="5" t="s">
        <v>2553</v>
      </c>
      <c r="Z4503" s="5" t="s">
        <v>812</v>
      </c>
      <c r="AA4503" s="5"/>
    </row>
    <row r="4504" spans="1:27" ht="12" customHeight="1" x14ac:dyDescent="0.15">
      <c r="A4504" s="1" t="s">
        <v>1164</v>
      </c>
      <c r="B4504" s="1" t="s">
        <v>204</v>
      </c>
      <c r="C4504" s="1" t="s">
        <v>9</v>
      </c>
      <c r="D4504" s="1" t="s">
        <v>2494</v>
      </c>
      <c r="E4504" s="1" t="s">
        <v>1179</v>
      </c>
      <c r="F4504" s="1" t="s">
        <v>1187</v>
      </c>
      <c r="G4504" s="1" t="s">
        <v>12</v>
      </c>
      <c r="H4504" s="1" t="s">
        <v>812</v>
      </c>
      <c r="I4504">
        <v>1759445</v>
      </c>
      <c r="J4504">
        <v>1827368</v>
      </c>
      <c r="K4504">
        <v>1508475</v>
      </c>
      <c r="L4504">
        <v>1733394</v>
      </c>
      <c r="M4504">
        <v>1781671</v>
      </c>
      <c r="N4504">
        <v>1565286</v>
      </c>
      <c r="O4504">
        <v>1846755</v>
      </c>
      <c r="P4504">
        <v>1872334</v>
      </c>
      <c r="Q4504">
        <v>1753329</v>
      </c>
      <c r="R4504">
        <v>1592951</v>
      </c>
      <c r="S4504" t="s">
        <v>14</v>
      </c>
      <c r="T4504" t="s">
        <v>14</v>
      </c>
      <c r="U4504" t="s">
        <v>14</v>
      </c>
      <c r="V4504" s="1" t="s">
        <v>3639</v>
      </c>
      <c r="W4504" s="1" t="s">
        <v>2551</v>
      </c>
      <c r="X4504" s="5" t="s">
        <v>3660</v>
      </c>
      <c r="Y4504" s="5" t="s">
        <v>2553</v>
      </c>
      <c r="Z4504" s="5" t="s">
        <v>812</v>
      </c>
      <c r="AA4504" s="5"/>
    </row>
    <row r="4505" spans="1:27" ht="12" customHeight="1" x14ac:dyDescent="0.15">
      <c r="A4505" s="1" t="s">
        <v>1164</v>
      </c>
      <c r="B4505" s="1" t="s">
        <v>206</v>
      </c>
      <c r="C4505" s="1" t="s">
        <v>9</v>
      </c>
      <c r="D4505" s="1" t="s">
        <v>2494</v>
      </c>
      <c r="E4505" s="1" t="s">
        <v>1179</v>
      </c>
      <c r="F4505" s="1" t="s">
        <v>1188</v>
      </c>
      <c r="G4505" s="1" t="s">
        <v>12</v>
      </c>
      <c r="H4505" s="1" t="s">
        <v>812</v>
      </c>
      <c r="I4505">
        <v>131097</v>
      </c>
      <c r="J4505">
        <v>121604</v>
      </c>
      <c r="K4505">
        <v>96715</v>
      </c>
      <c r="L4505">
        <v>149658</v>
      </c>
      <c r="M4505">
        <v>117318</v>
      </c>
      <c r="N4505">
        <v>105866</v>
      </c>
      <c r="O4505">
        <v>115366</v>
      </c>
      <c r="P4505">
        <v>112826</v>
      </c>
      <c r="Q4505">
        <v>131130</v>
      </c>
      <c r="R4505">
        <v>139598</v>
      </c>
      <c r="S4505">
        <v>121834</v>
      </c>
      <c r="T4505">
        <v>94195</v>
      </c>
      <c r="U4505">
        <v>99772</v>
      </c>
      <c r="V4505" s="1" t="s">
        <v>3639</v>
      </c>
      <c r="W4505" s="1" t="s">
        <v>2551</v>
      </c>
      <c r="X4505" s="5" t="s">
        <v>3661</v>
      </c>
      <c r="Y4505" s="5" t="s">
        <v>2553</v>
      </c>
      <c r="Z4505" s="5" t="s">
        <v>812</v>
      </c>
      <c r="AA4505" s="5"/>
    </row>
    <row r="4506" spans="1:27" ht="12" customHeight="1" x14ac:dyDescent="0.15">
      <c r="A4506" s="1" t="s">
        <v>1164</v>
      </c>
      <c r="B4506" s="1" t="s">
        <v>208</v>
      </c>
      <c r="C4506" s="1" t="s">
        <v>9</v>
      </c>
      <c r="D4506" s="1" t="s">
        <v>2494</v>
      </c>
      <c r="E4506" s="1" t="s">
        <v>1179</v>
      </c>
      <c r="F4506" s="1" t="s">
        <v>1189</v>
      </c>
      <c r="G4506" s="1" t="s">
        <v>12</v>
      </c>
      <c r="H4506" s="1" t="s">
        <v>812</v>
      </c>
      <c r="I4506">
        <v>2247387</v>
      </c>
      <c r="J4506">
        <v>2144217</v>
      </c>
      <c r="K4506">
        <v>1657725</v>
      </c>
      <c r="L4506">
        <v>1677241</v>
      </c>
      <c r="M4506">
        <v>1729240</v>
      </c>
      <c r="N4506">
        <v>1568831</v>
      </c>
      <c r="O4506">
        <v>1329407</v>
      </c>
      <c r="P4506">
        <v>1629959</v>
      </c>
      <c r="Q4506">
        <v>1709436</v>
      </c>
      <c r="R4506">
        <v>1267060</v>
      </c>
      <c r="S4506">
        <v>1109774</v>
      </c>
      <c r="T4506">
        <v>728084</v>
      </c>
      <c r="U4506">
        <v>989279</v>
      </c>
      <c r="V4506" s="1" t="s">
        <v>3639</v>
      </c>
      <c r="W4506" s="1" t="s">
        <v>2551</v>
      </c>
      <c r="X4506" s="5" t="s">
        <v>3662</v>
      </c>
      <c r="Y4506" s="5" t="s">
        <v>2553</v>
      </c>
      <c r="Z4506" s="5" t="s">
        <v>812</v>
      </c>
      <c r="AA4506" s="5"/>
    </row>
    <row r="4507" spans="1:27" ht="12" customHeight="1" x14ac:dyDescent="0.15">
      <c r="A4507" s="1" t="s">
        <v>1164</v>
      </c>
      <c r="B4507" s="1" t="s">
        <v>62</v>
      </c>
      <c r="C4507" s="1" t="s">
        <v>9</v>
      </c>
      <c r="D4507" s="1" t="s">
        <v>2494</v>
      </c>
      <c r="E4507" s="1" t="s">
        <v>1179</v>
      </c>
      <c r="F4507" s="1" t="s">
        <v>1190</v>
      </c>
      <c r="G4507" s="1" t="s">
        <v>12</v>
      </c>
      <c r="H4507" s="1" t="s">
        <v>812</v>
      </c>
      <c r="I4507">
        <v>860187</v>
      </c>
      <c r="J4507">
        <v>869334</v>
      </c>
      <c r="K4507">
        <v>716186</v>
      </c>
      <c r="L4507">
        <v>868692</v>
      </c>
      <c r="M4507">
        <v>829488</v>
      </c>
      <c r="N4507">
        <v>840076</v>
      </c>
      <c r="O4507">
        <v>818756</v>
      </c>
      <c r="P4507">
        <v>836981</v>
      </c>
      <c r="Q4507">
        <v>921407</v>
      </c>
      <c r="R4507">
        <v>806469</v>
      </c>
      <c r="S4507">
        <v>818781</v>
      </c>
      <c r="T4507">
        <v>820030</v>
      </c>
      <c r="U4507">
        <v>874633</v>
      </c>
      <c r="V4507" s="1" t="s">
        <v>3639</v>
      </c>
      <c r="W4507" s="1" t="s">
        <v>2551</v>
      </c>
      <c r="X4507" s="5" t="s">
        <v>3663</v>
      </c>
      <c r="Y4507" s="5" t="s">
        <v>2553</v>
      </c>
      <c r="Z4507" s="5" t="s">
        <v>812</v>
      </c>
      <c r="AA4507" s="5"/>
    </row>
    <row r="4508" spans="1:27" ht="12" customHeight="1" x14ac:dyDescent="0.15">
      <c r="A4508" s="1" t="s">
        <v>1164</v>
      </c>
      <c r="B4508" s="1" t="s">
        <v>66</v>
      </c>
      <c r="C4508" s="1" t="s">
        <v>9</v>
      </c>
      <c r="D4508" s="1" t="s">
        <v>2494</v>
      </c>
      <c r="E4508" s="1" t="s">
        <v>1179</v>
      </c>
      <c r="F4508" s="1" t="s">
        <v>1191</v>
      </c>
      <c r="G4508" s="1" t="s">
        <v>12</v>
      </c>
      <c r="H4508" s="1" t="s">
        <v>812</v>
      </c>
      <c r="I4508">
        <v>279338</v>
      </c>
      <c r="J4508">
        <v>284406</v>
      </c>
      <c r="K4508">
        <v>281564</v>
      </c>
      <c r="L4508">
        <v>324276</v>
      </c>
      <c r="M4508">
        <v>282849</v>
      </c>
      <c r="N4508">
        <v>225138</v>
      </c>
      <c r="O4508">
        <v>250381</v>
      </c>
      <c r="P4508">
        <v>278943</v>
      </c>
      <c r="Q4508">
        <v>281378</v>
      </c>
      <c r="R4508">
        <v>258458</v>
      </c>
      <c r="S4508">
        <v>258225</v>
      </c>
      <c r="T4508">
        <v>272112</v>
      </c>
      <c r="U4508">
        <v>304994</v>
      </c>
      <c r="V4508" s="1" t="s">
        <v>3639</v>
      </c>
      <c r="W4508" s="1" t="s">
        <v>2551</v>
      </c>
      <c r="X4508" s="5" t="s">
        <v>3664</v>
      </c>
      <c r="Y4508" s="5" t="s">
        <v>2553</v>
      </c>
      <c r="Z4508" s="5" t="s">
        <v>812</v>
      </c>
      <c r="AA4508" s="5"/>
    </row>
    <row r="4509" spans="1:27" ht="12" customHeight="1" x14ac:dyDescent="0.15">
      <c r="A4509" s="1" t="s">
        <v>1164</v>
      </c>
      <c r="B4509" s="1" t="s">
        <v>68</v>
      </c>
      <c r="C4509" s="1" t="s">
        <v>9</v>
      </c>
      <c r="D4509" s="1" t="s">
        <v>2494</v>
      </c>
      <c r="E4509" s="1" t="s">
        <v>1179</v>
      </c>
      <c r="F4509" s="1" t="s">
        <v>1192</v>
      </c>
      <c r="G4509" s="1" t="s">
        <v>12</v>
      </c>
      <c r="H4509" s="1" t="s">
        <v>812</v>
      </c>
      <c r="I4509">
        <v>33737</v>
      </c>
      <c r="J4509">
        <v>27723</v>
      </c>
      <c r="K4509">
        <v>36549</v>
      </c>
      <c r="L4509">
        <v>35670</v>
      </c>
      <c r="M4509">
        <v>31259</v>
      </c>
      <c r="N4509">
        <v>32058</v>
      </c>
      <c r="O4509">
        <v>39998</v>
      </c>
      <c r="P4509">
        <v>37359</v>
      </c>
      <c r="Q4509">
        <v>41854</v>
      </c>
      <c r="R4509">
        <v>34573</v>
      </c>
      <c r="S4509">
        <v>27193</v>
      </c>
      <c r="T4509">
        <v>32980</v>
      </c>
      <c r="U4509">
        <v>35902</v>
      </c>
      <c r="V4509" s="1" t="s">
        <v>3639</v>
      </c>
      <c r="W4509" s="1" t="s">
        <v>2551</v>
      </c>
      <c r="X4509" s="5" t="s">
        <v>3665</v>
      </c>
      <c r="Y4509" s="5" t="s">
        <v>2553</v>
      </c>
      <c r="Z4509" s="5" t="s">
        <v>812</v>
      </c>
      <c r="AA4509" s="5"/>
    </row>
    <row r="4510" spans="1:27" ht="12" customHeight="1" x14ac:dyDescent="0.15">
      <c r="A4510" s="1" t="s">
        <v>1164</v>
      </c>
      <c r="B4510" s="1" t="s">
        <v>278</v>
      </c>
      <c r="C4510" s="1" t="s">
        <v>9</v>
      </c>
      <c r="D4510" s="1" t="s">
        <v>2494</v>
      </c>
      <c r="E4510" s="1" t="s">
        <v>1179</v>
      </c>
      <c r="F4510" s="1" t="s">
        <v>1193</v>
      </c>
      <c r="G4510" s="1" t="s">
        <v>12</v>
      </c>
      <c r="H4510" s="1" t="s">
        <v>812</v>
      </c>
      <c r="I4510">
        <v>5688</v>
      </c>
      <c r="J4510">
        <v>3876</v>
      </c>
      <c r="K4510">
        <v>2715</v>
      </c>
      <c r="L4510">
        <v>3868</v>
      </c>
      <c r="M4510">
        <v>4098</v>
      </c>
      <c r="N4510">
        <v>4106</v>
      </c>
      <c r="O4510">
        <v>4918</v>
      </c>
      <c r="P4510">
        <v>479</v>
      </c>
      <c r="Q4510">
        <v>387</v>
      </c>
      <c r="R4510">
        <v>278</v>
      </c>
      <c r="S4510" t="s">
        <v>14</v>
      </c>
      <c r="T4510" t="s">
        <v>14</v>
      </c>
      <c r="U4510" t="s">
        <v>14</v>
      </c>
      <c r="V4510" s="1" t="s">
        <v>3639</v>
      </c>
      <c r="W4510" s="1" t="s">
        <v>2551</v>
      </c>
      <c r="X4510" s="5" t="s">
        <v>3666</v>
      </c>
      <c r="Y4510" s="5" t="s">
        <v>2553</v>
      </c>
      <c r="Z4510" s="5" t="s">
        <v>812</v>
      </c>
      <c r="AA4510" s="5"/>
    </row>
    <row r="4511" spans="1:27" ht="12" customHeight="1" x14ac:dyDescent="0.15">
      <c r="A4511" s="1" t="s">
        <v>1164</v>
      </c>
      <c r="B4511" s="1" t="s">
        <v>280</v>
      </c>
      <c r="C4511" s="1" t="s">
        <v>9</v>
      </c>
      <c r="D4511" s="1" t="s">
        <v>2494</v>
      </c>
      <c r="E4511" s="1" t="s">
        <v>1179</v>
      </c>
      <c r="F4511" s="1" t="s">
        <v>1194</v>
      </c>
      <c r="G4511" s="1" t="s">
        <v>12</v>
      </c>
      <c r="H4511" s="1" t="s">
        <v>812</v>
      </c>
      <c r="I4511">
        <v>174728</v>
      </c>
      <c r="J4511">
        <v>204679</v>
      </c>
      <c r="K4511">
        <v>197815</v>
      </c>
      <c r="L4511">
        <v>221263</v>
      </c>
      <c r="M4511">
        <v>147365</v>
      </c>
      <c r="N4511">
        <v>108076</v>
      </c>
      <c r="O4511">
        <v>126369</v>
      </c>
      <c r="P4511">
        <v>84432</v>
      </c>
      <c r="Q4511">
        <v>109968</v>
      </c>
      <c r="R4511">
        <v>108509</v>
      </c>
      <c r="S4511">
        <v>205209</v>
      </c>
      <c r="T4511">
        <v>219902</v>
      </c>
      <c r="U4511">
        <v>199649</v>
      </c>
      <c r="V4511" s="1" t="s">
        <v>3639</v>
      </c>
      <c r="W4511" s="1" t="s">
        <v>2551</v>
      </c>
      <c r="X4511" s="5" t="s">
        <v>3667</v>
      </c>
      <c r="Y4511" s="5" t="s">
        <v>2553</v>
      </c>
      <c r="Z4511" s="5" t="s">
        <v>812</v>
      </c>
      <c r="AA4511" s="5"/>
    </row>
    <row r="4512" spans="1:27" ht="12" customHeight="1" x14ac:dyDescent="0.15">
      <c r="A4512" s="1" t="s">
        <v>1164</v>
      </c>
      <c r="B4512" s="1" t="s">
        <v>282</v>
      </c>
      <c r="C4512" s="1" t="s">
        <v>9</v>
      </c>
      <c r="D4512" s="1" t="s">
        <v>2494</v>
      </c>
      <c r="E4512" s="1" t="s">
        <v>1179</v>
      </c>
      <c r="F4512" s="1" t="s">
        <v>1195</v>
      </c>
      <c r="G4512" s="1" t="s">
        <v>12</v>
      </c>
      <c r="H4512" s="1" t="s">
        <v>812</v>
      </c>
      <c r="I4512">
        <v>15400</v>
      </c>
      <c r="J4512">
        <v>15400</v>
      </c>
      <c r="K4512">
        <v>15400</v>
      </c>
      <c r="L4512">
        <v>15400</v>
      </c>
      <c r="M4512">
        <v>15400</v>
      </c>
      <c r="N4512">
        <v>15400</v>
      </c>
      <c r="O4512">
        <v>15400</v>
      </c>
      <c r="P4512">
        <v>15400</v>
      </c>
      <c r="Q4512">
        <v>15400</v>
      </c>
      <c r="R4512">
        <v>15400</v>
      </c>
      <c r="S4512" t="s">
        <v>14</v>
      </c>
      <c r="T4512" t="s">
        <v>14</v>
      </c>
      <c r="U4512" t="s">
        <v>14</v>
      </c>
      <c r="V4512" s="1" t="s">
        <v>3639</v>
      </c>
      <c r="W4512" s="1" t="s">
        <v>2551</v>
      </c>
      <c r="X4512" s="5" t="s">
        <v>3668</v>
      </c>
      <c r="Y4512" s="5" t="s">
        <v>2553</v>
      </c>
      <c r="Z4512" s="5" t="s">
        <v>812</v>
      </c>
      <c r="AA4512" s="5"/>
    </row>
    <row r="4513" spans="1:27" ht="12" customHeight="1" x14ac:dyDescent="0.15">
      <c r="A4513" s="1" t="s">
        <v>1164</v>
      </c>
      <c r="B4513" s="1" t="s">
        <v>825</v>
      </c>
      <c r="C4513" s="1" t="s">
        <v>9</v>
      </c>
      <c r="D4513" s="1" t="s">
        <v>2494</v>
      </c>
      <c r="E4513" s="1" t="s">
        <v>1179</v>
      </c>
      <c r="F4513" s="1" t="s">
        <v>1196</v>
      </c>
      <c r="G4513" s="1" t="s">
        <v>12</v>
      </c>
      <c r="H4513" s="1" t="s">
        <v>812</v>
      </c>
      <c r="I4513">
        <v>137159</v>
      </c>
      <c r="J4513">
        <v>133070</v>
      </c>
      <c r="K4513">
        <v>113017</v>
      </c>
      <c r="L4513">
        <v>144994</v>
      </c>
      <c r="M4513">
        <v>127960</v>
      </c>
      <c r="N4513">
        <v>112051</v>
      </c>
      <c r="O4513">
        <v>109464</v>
      </c>
      <c r="P4513">
        <v>120640</v>
      </c>
      <c r="Q4513">
        <v>8891</v>
      </c>
      <c r="R4513">
        <v>10300</v>
      </c>
      <c r="S4513" t="s">
        <v>14</v>
      </c>
      <c r="T4513" t="s">
        <v>14</v>
      </c>
      <c r="U4513" t="s">
        <v>14</v>
      </c>
      <c r="V4513" s="1" t="s">
        <v>3639</v>
      </c>
      <c r="W4513" s="1" t="s">
        <v>2551</v>
      </c>
      <c r="X4513" s="5" t="s">
        <v>3669</v>
      </c>
      <c r="Y4513" s="5" t="s">
        <v>2553</v>
      </c>
      <c r="Z4513" s="5" t="s">
        <v>812</v>
      </c>
      <c r="AA4513" s="5"/>
    </row>
    <row r="4514" spans="1:27" ht="12" customHeight="1" x14ac:dyDescent="0.15">
      <c r="A4514" s="1" t="s">
        <v>1164</v>
      </c>
      <c r="B4514" s="1" t="s">
        <v>827</v>
      </c>
      <c r="C4514" s="1" t="s">
        <v>9</v>
      </c>
      <c r="D4514" s="1" t="s">
        <v>2494</v>
      </c>
      <c r="E4514" s="1" t="s">
        <v>1179</v>
      </c>
      <c r="F4514" s="1" t="s">
        <v>1197</v>
      </c>
      <c r="G4514" s="1" t="s">
        <v>12</v>
      </c>
      <c r="H4514" s="1" t="s">
        <v>812</v>
      </c>
      <c r="I4514">
        <v>65731</v>
      </c>
      <c r="J4514">
        <v>69883</v>
      </c>
      <c r="K4514">
        <v>64095</v>
      </c>
      <c r="L4514">
        <v>75812</v>
      </c>
      <c r="M4514">
        <v>64586</v>
      </c>
      <c r="N4514">
        <v>62977</v>
      </c>
      <c r="O4514">
        <v>47144</v>
      </c>
      <c r="P4514">
        <v>54599</v>
      </c>
      <c r="Q4514">
        <v>50762</v>
      </c>
      <c r="R4514">
        <v>48006</v>
      </c>
      <c r="S4514">
        <v>52095</v>
      </c>
      <c r="T4514">
        <v>45225</v>
      </c>
      <c r="U4514">
        <v>47515</v>
      </c>
      <c r="V4514" s="1" t="s">
        <v>3639</v>
      </c>
      <c r="W4514" s="1" t="s">
        <v>2551</v>
      </c>
      <c r="X4514" s="5" t="s">
        <v>3670</v>
      </c>
      <c r="Y4514" s="5" t="s">
        <v>2553</v>
      </c>
      <c r="Z4514" s="5" t="s">
        <v>812</v>
      </c>
      <c r="AA4514" s="5"/>
    </row>
    <row r="4515" spans="1:27" ht="12" customHeight="1" x14ac:dyDescent="0.15">
      <c r="A4515" s="1" t="s">
        <v>1164</v>
      </c>
      <c r="B4515" s="1" t="s">
        <v>828</v>
      </c>
      <c r="C4515" s="1" t="s">
        <v>9</v>
      </c>
      <c r="D4515" s="1" t="s">
        <v>2494</v>
      </c>
      <c r="E4515" s="1" t="s">
        <v>1179</v>
      </c>
      <c r="F4515" s="1" t="s">
        <v>1198</v>
      </c>
      <c r="G4515" s="1" t="s">
        <v>12</v>
      </c>
      <c r="H4515" s="1" t="s">
        <v>812</v>
      </c>
      <c r="I4515">
        <v>0</v>
      </c>
      <c r="J4515">
        <v>0</v>
      </c>
      <c r="K4515">
        <v>0</v>
      </c>
      <c r="L4515">
        <v>0</v>
      </c>
      <c r="M4515">
        <v>0</v>
      </c>
      <c r="N4515">
        <v>0</v>
      </c>
      <c r="O4515">
        <v>0</v>
      </c>
      <c r="P4515">
        <v>0</v>
      </c>
      <c r="Q4515">
        <v>0</v>
      </c>
      <c r="R4515">
        <v>0</v>
      </c>
      <c r="S4515">
        <v>0</v>
      </c>
      <c r="T4515">
        <v>0</v>
      </c>
      <c r="U4515">
        <v>0</v>
      </c>
      <c r="V4515" s="1" t="s">
        <v>3639</v>
      </c>
      <c r="W4515" s="1" t="s">
        <v>2551</v>
      </c>
      <c r="X4515" s="5" t="s">
        <v>3671</v>
      </c>
      <c r="Y4515" s="5" t="s">
        <v>2553</v>
      </c>
      <c r="Z4515" s="5" t="s">
        <v>812</v>
      </c>
      <c r="AA4515" s="5"/>
    </row>
    <row r="4516" spans="1:27" ht="12" customHeight="1" x14ac:dyDescent="0.15">
      <c r="A4516" s="1" t="s">
        <v>1164</v>
      </c>
      <c r="B4516" s="1" t="s">
        <v>830</v>
      </c>
      <c r="C4516" s="1" t="s">
        <v>9</v>
      </c>
      <c r="D4516" s="1" t="s">
        <v>2494</v>
      </c>
      <c r="E4516" s="1" t="s">
        <v>1179</v>
      </c>
      <c r="F4516" s="1" t="s">
        <v>1199</v>
      </c>
      <c r="G4516" s="1" t="s">
        <v>12</v>
      </c>
      <c r="H4516" s="1" t="s">
        <v>812</v>
      </c>
      <c r="I4516">
        <v>21349</v>
      </c>
      <c r="J4516">
        <v>16706</v>
      </c>
      <c r="K4516">
        <v>24626</v>
      </c>
      <c r="L4516">
        <v>29337</v>
      </c>
      <c r="M4516">
        <v>17714</v>
      </c>
      <c r="N4516">
        <v>15069</v>
      </c>
      <c r="O4516">
        <v>22834</v>
      </c>
      <c r="P4516">
        <v>26302</v>
      </c>
      <c r="Q4516">
        <v>36803</v>
      </c>
      <c r="R4516">
        <v>40324</v>
      </c>
      <c r="S4516">
        <v>22892</v>
      </c>
      <c r="T4516">
        <v>19633</v>
      </c>
      <c r="U4516">
        <v>15308</v>
      </c>
      <c r="V4516" s="1" t="s">
        <v>3639</v>
      </c>
      <c r="W4516" s="1" t="s">
        <v>2551</v>
      </c>
      <c r="X4516" s="5" t="s">
        <v>3672</v>
      </c>
      <c r="Y4516" s="5" t="s">
        <v>2553</v>
      </c>
      <c r="Z4516" s="5" t="s">
        <v>812</v>
      </c>
      <c r="AA4516" s="5"/>
    </row>
    <row r="4517" spans="1:27" ht="12" customHeight="1" x14ac:dyDescent="0.15">
      <c r="A4517" s="1" t="s">
        <v>1164</v>
      </c>
      <c r="B4517" s="1" t="s">
        <v>866</v>
      </c>
      <c r="C4517" s="1" t="s">
        <v>9</v>
      </c>
      <c r="D4517" s="1" t="s">
        <v>2494</v>
      </c>
      <c r="E4517" s="1" t="s">
        <v>1179</v>
      </c>
      <c r="F4517" s="1" t="s">
        <v>1200</v>
      </c>
      <c r="G4517" s="1" t="s">
        <v>12</v>
      </c>
      <c r="H4517" s="1" t="s">
        <v>812</v>
      </c>
      <c r="I4517">
        <v>6384</v>
      </c>
      <c r="J4517">
        <v>5524</v>
      </c>
      <c r="K4517">
        <v>5115</v>
      </c>
      <c r="L4517">
        <v>6030</v>
      </c>
      <c r="M4517">
        <v>6949</v>
      </c>
      <c r="N4517">
        <v>5859</v>
      </c>
      <c r="O4517">
        <v>5831</v>
      </c>
      <c r="P4517">
        <v>6397</v>
      </c>
      <c r="Q4517">
        <v>5574</v>
      </c>
      <c r="R4517">
        <v>6546</v>
      </c>
      <c r="S4517">
        <v>6613</v>
      </c>
      <c r="T4517">
        <v>6070</v>
      </c>
      <c r="U4517">
        <v>6580</v>
      </c>
      <c r="V4517" s="1" t="s">
        <v>3639</v>
      </c>
      <c r="W4517" s="1" t="s">
        <v>2551</v>
      </c>
      <c r="X4517" s="5" t="s">
        <v>3673</v>
      </c>
      <c r="Y4517" s="5" t="s">
        <v>2553</v>
      </c>
      <c r="Z4517" s="5" t="s">
        <v>812</v>
      </c>
      <c r="AA4517" s="5"/>
    </row>
    <row r="4518" spans="1:27" ht="12" customHeight="1" x14ac:dyDescent="0.15">
      <c r="A4518" s="1" t="s">
        <v>1164</v>
      </c>
      <c r="B4518" s="1" t="s">
        <v>867</v>
      </c>
      <c r="C4518" s="1" t="s">
        <v>9</v>
      </c>
      <c r="D4518" s="1" t="s">
        <v>2494</v>
      </c>
      <c r="E4518" s="1" t="s">
        <v>1179</v>
      </c>
      <c r="F4518" s="1" t="s">
        <v>1201</v>
      </c>
      <c r="G4518" s="1" t="s">
        <v>12</v>
      </c>
      <c r="H4518" s="1" t="s">
        <v>812</v>
      </c>
      <c r="I4518">
        <v>17535</v>
      </c>
      <c r="J4518">
        <v>19268</v>
      </c>
      <c r="K4518">
        <v>17671</v>
      </c>
      <c r="L4518">
        <v>18112</v>
      </c>
      <c r="M4518">
        <v>17485</v>
      </c>
      <c r="N4518">
        <v>17051</v>
      </c>
      <c r="O4518">
        <v>17702</v>
      </c>
      <c r="P4518">
        <v>17612</v>
      </c>
      <c r="Q4518">
        <v>17948</v>
      </c>
      <c r="R4518">
        <v>16843</v>
      </c>
      <c r="S4518">
        <v>16376</v>
      </c>
      <c r="T4518">
        <v>16591</v>
      </c>
      <c r="U4518">
        <v>18451</v>
      </c>
      <c r="V4518" s="1" t="s">
        <v>3639</v>
      </c>
      <c r="W4518" s="1" t="s">
        <v>2551</v>
      </c>
      <c r="X4518" s="5" t="s">
        <v>3674</v>
      </c>
      <c r="Y4518" s="5" t="s">
        <v>2553</v>
      </c>
      <c r="Z4518" s="5" t="s">
        <v>812</v>
      </c>
      <c r="AA4518" s="5"/>
    </row>
    <row r="4519" spans="1:27" ht="12" customHeight="1" x14ac:dyDescent="0.15">
      <c r="A4519" s="1" t="s">
        <v>1164</v>
      </c>
      <c r="B4519" s="1" t="s">
        <v>959</v>
      </c>
      <c r="C4519" s="1" t="s">
        <v>9</v>
      </c>
      <c r="D4519" s="1" t="s">
        <v>2494</v>
      </c>
      <c r="E4519" s="1" t="s">
        <v>1179</v>
      </c>
      <c r="F4519" s="1" t="s">
        <v>1202</v>
      </c>
      <c r="G4519" s="1" t="s">
        <v>12</v>
      </c>
      <c r="H4519" s="1" t="s">
        <v>812</v>
      </c>
      <c r="I4519">
        <v>13415</v>
      </c>
      <c r="J4519">
        <v>14680</v>
      </c>
      <c r="K4519">
        <v>11400</v>
      </c>
      <c r="L4519">
        <v>15631</v>
      </c>
      <c r="M4519">
        <v>14552</v>
      </c>
      <c r="N4519">
        <v>10751</v>
      </c>
      <c r="O4519">
        <v>10783</v>
      </c>
      <c r="P4519">
        <v>12975</v>
      </c>
      <c r="Q4519">
        <v>10391</v>
      </c>
      <c r="R4519">
        <v>9229</v>
      </c>
      <c r="S4519">
        <v>8455</v>
      </c>
      <c r="T4519">
        <v>11705</v>
      </c>
      <c r="U4519">
        <v>16172</v>
      </c>
      <c r="V4519" s="1" t="s">
        <v>3639</v>
      </c>
      <c r="W4519" s="1" t="s">
        <v>2551</v>
      </c>
      <c r="X4519" s="5" t="s">
        <v>3675</v>
      </c>
      <c r="Y4519" s="5" t="s">
        <v>2553</v>
      </c>
      <c r="Z4519" s="5" t="s">
        <v>812</v>
      </c>
      <c r="AA4519" s="5"/>
    </row>
    <row r="4520" spans="1:27" ht="12" customHeight="1" x14ac:dyDescent="0.15">
      <c r="A4520" s="1" t="s">
        <v>1164</v>
      </c>
      <c r="B4520" s="1" t="s">
        <v>960</v>
      </c>
      <c r="C4520" s="1" t="s">
        <v>9</v>
      </c>
      <c r="D4520" s="1" t="s">
        <v>2494</v>
      </c>
      <c r="E4520" s="1" t="s">
        <v>1179</v>
      </c>
      <c r="F4520" s="1" t="s">
        <v>1203</v>
      </c>
      <c r="G4520" s="1" t="s">
        <v>12</v>
      </c>
      <c r="H4520" s="1" t="s">
        <v>812</v>
      </c>
      <c r="I4520">
        <v>3177002</v>
      </c>
      <c r="J4520">
        <v>3283283</v>
      </c>
      <c r="K4520">
        <v>3145817</v>
      </c>
      <c r="L4520">
        <v>3223943</v>
      </c>
      <c r="M4520">
        <v>3258086</v>
      </c>
      <c r="N4520">
        <v>3151376</v>
      </c>
      <c r="O4520">
        <v>3264059</v>
      </c>
      <c r="P4520">
        <v>3296797</v>
      </c>
      <c r="Q4520">
        <v>3230373</v>
      </c>
      <c r="R4520">
        <v>3267552</v>
      </c>
      <c r="S4520">
        <v>3126292</v>
      </c>
      <c r="T4520">
        <v>3238107</v>
      </c>
      <c r="U4520">
        <v>3204736</v>
      </c>
      <c r="V4520" s="1" t="s">
        <v>3639</v>
      </c>
      <c r="W4520" s="1" t="s">
        <v>2551</v>
      </c>
      <c r="X4520" s="5" t="s">
        <v>3676</v>
      </c>
      <c r="Y4520" s="5" t="s">
        <v>2553</v>
      </c>
      <c r="Z4520" s="5" t="s">
        <v>812</v>
      </c>
      <c r="AA4520" s="5"/>
    </row>
    <row r="4521" spans="1:27" ht="12" customHeight="1" x14ac:dyDescent="0.15">
      <c r="A4521" s="1" t="s">
        <v>1164</v>
      </c>
      <c r="B4521" s="1" t="s">
        <v>961</v>
      </c>
      <c r="C4521" s="1" t="s">
        <v>9</v>
      </c>
      <c r="D4521" s="1" t="s">
        <v>2494</v>
      </c>
      <c r="E4521" s="1" t="s">
        <v>1179</v>
      </c>
      <c r="F4521" s="1" t="s">
        <v>1204</v>
      </c>
      <c r="G4521" s="1" t="s">
        <v>12</v>
      </c>
      <c r="H4521" s="1" t="s">
        <v>812</v>
      </c>
      <c r="I4521">
        <v>850419</v>
      </c>
      <c r="J4521">
        <v>986905</v>
      </c>
      <c r="K4521">
        <v>909826</v>
      </c>
      <c r="L4521">
        <v>971606</v>
      </c>
      <c r="M4521">
        <v>980468</v>
      </c>
      <c r="N4521">
        <v>909121</v>
      </c>
      <c r="O4521">
        <v>992791</v>
      </c>
      <c r="P4521">
        <v>868973</v>
      </c>
      <c r="Q4521">
        <v>899769</v>
      </c>
      <c r="R4521">
        <v>868215</v>
      </c>
      <c r="S4521" t="s">
        <v>14</v>
      </c>
      <c r="T4521" t="s">
        <v>14</v>
      </c>
      <c r="U4521" t="s">
        <v>14</v>
      </c>
      <c r="V4521" s="1" t="s">
        <v>3639</v>
      </c>
      <c r="W4521" s="1" t="s">
        <v>2551</v>
      </c>
      <c r="X4521" s="5" t="s">
        <v>3677</v>
      </c>
      <c r="Y4521" s="5" t="s">
        <v>2553</v>
      </c>
      <c r="Z4521" s="5" t="s">
        <v>812</v>
      </c>
      <c r="AA4521" s="5"/>
    </row>
    <row r="4522" spans="1:27" ht="12" customHeight="1" x14ac:dyDescent="0.15">
      <c r="A4522" s="1" t="s">
        <v>1164</v>
      </c>
      <c r="B4522" s="1" t="s">
        <v>962</v>
      </c>
      <c r="C4522" s="1" t="s">
        <v>9</v>
      </c>
      <c r="D4522" s="1" t="s">
        <v>2494</v>
      </c>
      <c r="E4522" s="1" t="s">
        <v>1179</v>
      </c>
      <c r="F4522" s="1" t="s">
        <v>1205</v>
      </c>
      <c r="G4522" s="1" t="s">
        <v>12</v>
      </c>
      <c r="H4522" s="1" t="s">
        <v>812</v>
      </c>
      <c r="I4522">
        <v>849</v>
      </c>
      <c r="J4522">
        <v>1542</v>
      </c>
      <c r="K4522">
        <v>212</v>
      </c>
      <c r="L4522">
        <v>473</v>
      </c>
      <c r="M4522">
        <v>210</v>
      </c>
      <c r="N4522">
        <v>536</v>
      </c>
      <c r="O4522">
        <v>864</v>
      </c>
      <c r="P4522">
        <v>376</v>
      </c>
      <c r="Q4522">
        <v>99</v>
      </c>
      <c r="R4522">
        <v>449</v>
      </c>
      <c r="S4522" t="s">
        <v>14</v>
      </c>
      <c r="T4522" t="s">
        <v>14</v>
      </c>
      <c r="U4522" t="s">
        <v>14</v>
      </c>
      <c r="V4522" s="1" t="s">
        <v>3639</v>
      </c>
      <c r="W4522" s="1" t="s">
        <v>2551</v>
      </c>
      <c r="X4522" s="5" t="s">
        <v>3678</v>
      </c>
      <c r="Y4522" s="5" t="s">
        <v>2553</v>
      </c>
      <c r="Z4522" s="5" t="s">
        <v>812</v>
      </c>
      <c r="AA4522" s="5"/>
    </row>
    <row r="4523" spans="1:27" ht="12" customHeight="1" x14ac:dyDescent="0.15">
      <c r="A4523" s="1" t="s">
        <v>1164</v>
      </c>
      <c r="B4523" s="1" t="s">
        <v>963</v>
      </c>
      <c r="C4523" s="1" t="s">
        <v>9</v>
      </c>
      <c r="D4523" s="1" t="s">
        <v>2494</v>
      </c>
      <c r="E4523" s="1" t="s">
        <v>1179</v>
      </c>
      <c r="F4523" s="1" t="s">
        <v>1206</v>
      </c>
      <c r="G4523" s="1" t="s">
        <v>12</v>
      </c>
      <c r="H4523" s="1" t="s">
        <v>812</v>
      </c>
      <c r="I4523">
        <v>5952817</v>
      </c>
      <c r="J4523">
        <v>5391036</v>
      </c>
      <c r="K4523">
        <v>5482707</v>
      </c>
      <c r="L4523">
        <v>5990116</v>
      </c>
      <c r="M4523">
        <v>5941559</v>
      </c>
      <c r="N4523">
        <v>6480757</v>
      </c>
      <c r="O4523">
        <v>7212208</v>
      </c>
      <c r="P4523">
        <v>6650881</v>
      </c>
      <c r="Q4523">
        <v>7717177</v>
      </c>
      <c r="R4523">
        <v>6622858</v>
      </c>
      <c r="S4523">
        <v>6154581</v>
      </c>
      <c r="T4523">
        <v>6643335</v>
      </c>
      <c r="U4523">
        <v>7026488</v>
      </c>
      <c r="V4523" s="1" t="s">
        <v>3639</v>
      </c>
      <c r="W4523" s="1" t="s">
        <v>2551</v>
      </c>
      <c r="X4523" s="5" t="s">
        <v>3679</v>
      </c>
      <c r="Y4523" s="5" t="s">
        <v>2553</v>
      </c>
      <c r="Z4523" s="5" t="s">
        <v>812</v>
      </c>
      <c r="AA4523" s="5"/>
    </row>
    <row r="4524" spans="1:27" ht="12" customHeight="1" x14ac:dyDescent="0.15">
      <c r="A4524" s="1" t="s">
        <v>1164</v>
      </c>
      <c r="B4524" s="1" t="s">
        <v>964</v>
      </c>
      <c r="C4524" s="1" t="s">
        <v>9</v>
      </c>
      <c r="D4524" s="1" t="s">
        <v>2494</v>
      </c>
      <c r="E4524" s="1" t="s">
        <v>1179</v>
      </c>
      <c r="F4524" s="1" t="s">
        <v>1207</v>
      </c>
      <c r="G4524" s="1" t="s">
        <v>12</v>
      </c>
      <c r="H4524" s="1" t="s">
        <v>812</v>
      </c>
      <c r="I4524">
        <v>4855249</v>
      </c>
      <c r="J4524">
        <v>4812628</v>
      </c>
      <c r="K4524">
        <v>4498639</v>
      </c>
      <c r="L4524">
        <v>4762622</v>
      </c>
      <c r="M4524">
        <v>4491684</v>
      </c>
      <c r="N4524">
        <v>4417547</v>
      </c>
      <c r="O4524">
        <v>4370339</v>
      </c>
      <c r="P4524">
        <v>4446612</v>
      </c>
      <c r="Q4524">
        <v>4559189</v>
      </c>
      <c r="R4524">
        <v>4480655</v>
      </c>
      <c r="S4524">
        <v>4360293</v>
      </c>
      <c r="T4524">
        <v>4455064</v>
      </c>
      <c r="U4524">
        <v>4829567</v>
      </c>
      <c r="V4524" s="1" t="s">
        <v>3639</v>
      </c>
      <c r="W4524" s="1" t="s">
        <v>2551</v>
      </c>
      <c r="X4524" s="5" t="s">
        <v>3680</v>
      </c>
      <c r="Y4524" s="5" t="s">
        <v>2553</v>
      </c>
      <c r="Z4524" s="5" t="s">
        <v>812</v>
      </c>
      <c r="AA4524" s="5"/>
    </row>
    <row r="4525" spans="1:27" ht="12" customHeight="1" x14ac:dyDescent="0.15">
      <c r="A4525" s="1" t="s">
        <v>1164</v>
      </c>
      <c r="B4525" s="1" t="s">
        <v>965</v>
      </c>
      <c r="C4525" s="1" t="s">
        <v>9</v>
      </c>
      <c r="D4525" s="1" t="s">
        <v>2494</v>
      </c>
      <c r="E4525" s="1" t="s">
        <v>1179</v>
      </c>
      <c r="F4525" s="1" t="s">
        <v>1208</v>
      </c>
      <c r="G4525" s="1" t="s">
        <v>12</v>
      </c>
      <c r="H4525" s="1" t="s">
        <v>812</v>
      </c>
      <c r="I4525">
        <v>10120892</v>
      </c>
      <c r="J4525">
        <v>8354752</v>
      </c>
      <c r="K4525">
        <v>8259539</v>
      </c>
      <c r="L4525">
        <v>8801517</v>
      </c>
      <c r="M4525">
        <v>9281721</v>
      </c>
      <c r="N4525">
        <v>10164135</v>
      </c>
      <c r="O4525">
        <v>11146048</v>
      </c>
      <c r="P4525">
        <v>10023828</v>
      </c>
      <c r="Q4525">
        <v>12193912</v>
      </c>
      <c r="R4525">
        <v>10580956</v>
      </c>
      <c r="S4525">
        <v>10551708</v>
      </c>
      <c r="T4525">
        <v>11024945</v>
      </c>
      <c r="U4525">
        <v>12734260</v>
      </c>
      <c r="V4525" s="1" t="s">
        <v>3639</v>
      </c>
      <c r="W4525" s="1" t="s">
        <v>2551</v>
      </c>
      <c r="X4525" s="5" t="s">
        <v>3681</v>
      </c>
      <c r="Y4525" s="5" t="s">
        <v>2553</v>
      </c>
      <c r="Z4525" s="5" t="s">
        <v>812</v>
      </c>
      <c r="AA4525" s="5"/>
    </row>
    <row r="4526" spans="1:27" ht="12" customHeight="1" x14ac:dyDescent="0.15">
      <c r="A4526" s="1" t="s">
        <v>1164</v>
      </c>
      <c r="B4526" s="1" t="s">
        <v>966</v>
      </c>
      <c r="C4526" s="1" t="s">
        <v>9</v>
      </c>
      <c r="D4526" s="1" t="s">
        <v>2494</v>
      </c>
      <c r="E4526" s="1" t="s">
        <v>1179</v>
      </c>
      <c r="F4526" s="1" t="s">
        <v>1209</v>
      </c>
      <c r="G4526" s="1" t="s">
        <v>12</v>
      </c>
      <c r="H4526" s="1" t="s">
        <v>812</v>
      </c>
      <c r="I4526">
        <v>216727</v>
      </c>
      <c r="J4526">
        <v>207405</v>
      </c>
      <c r="K4526">
        <v>185661</v>
      </c>
      <c r="L4526">
        <v>215701</v>
      </c>
      <c r="M4526">
        <v>200702</v>
      </c>
      <c r="N4526">
        <v>179247</v>
      </c>
      <c r="O4526">
        <v>191825</v>
      </c>
      <c r="P4526">
        <v>190420</v>
      </c>
      <c r="Q4526">
        <v>202880</v>
      </c>
      <c r="R4526">
        <v>173160</v>
      </c>
      <c r="S4526">
        <v>179248</v>
      </c>
      <c r="T4526">
        <v>182994</v>
      </c>
      <c r="U4526">
        <v>189314</v>
      </c>
      <c r="V4526" s="1" t="s">
        <v>3639</v>
      </c>
      <c r="W4526" s="1" t="s">
        <v>2551</v>
      </c>
      <c r="X4526" s="5" t="s">
        <v>3682</v>
      </c>
      <c r="Y4526" s="5" t="s">
        <v>2553</v>
      </c>
      <c r="Z4526" s="5" t="s">
        <v>812</v>
      </c>
      <c r="AA4526" s="5"/>
    </row>
    <row r="4527" spans="1:27" ht="12" customHeight="1" x14ac:dyDescent="0.15">
      <c r="A4527" s="1" t="s">
        <v>1164</v>
      </c>
      <c r="B4527" s="1" t="s">
        <v>1210</v>
      </c>
      <c r="C4527" s="1" t="s">
        <v>9</v>
      </c>
      <c r="D4527" s="1" t="s">
        <v>2494</v>
      </c>
      <c r="E4527" s="1" t="s">
        <v>1179</v>
      </c>
      <c r="F4527" s="1" t="s">
        <v>1211</v>
      </c>
      <c r="G4527" s="1" t="s">
        <v>12</v>
      </c>
      <c r="H4527" s="1" t="s">
        <v>812</v>
      </c>
      <c r="I4527">
        <v>935963</v>
      </c>
      <c r="J4527">
        <v>892964</v>
      </c>
      <c r="K4527">
        <v>881817</v>
      </c>
      <c r="L4527">
        <v>949566</v>
      </c>
      <c r="M4527">
        <v>969826</v>
      </c>
      <c r="N4527">
        <v>845510</v>
      </c>
      <c r="O4527">
        <v>921438</v>
      </c>
      <c r="P4527">
        <v>912519</v>
      </c>
      <c r="Q4527">
        <v>962557</v>
      </c>
      <c r="R4527">
        <v>888320</v>
      </c>
      <c r="S4527">
        <v>875394</v>
      </c>
      <c r="T4527">
        <v>907736</v>
      </c>
      <c r="U4527">
        <v>976937</v>
      </c>
      <c r="V4527" s="1" t="s">
        <v>3639</v>
      </c>
      <c r="W4527" s="1" t="s">
        <v>2551</v>
      </c>
      <c r="X4527" s="5" t="s">
        <v>3683</v>
      </c>
      <c r="Y4527" s="5" t="s">
        <v>2553</v>
      </c>
      <c r="Z4527" s="5" t="s">
        <v>812</v>
      </c>
      <c r="AA4527" s="5"/>
    </row>
    <row r="4528" spans="1:27" ht="12" customHeight="1" x14ac:dyDescent="0.15">
      <c r="A4528" s="1" t="s">
        <v>1164</v>
      </c>
      <c r="B4528" s="1" t="s">
        <v>1212</v>
      </c>
      <c r="C4528" s="1" t="s">
        <v>9</v>
      </c>
      <c r="D4528" s="1" t="s">
        <v>2494</v>
      </c>
      <c r="E4528" s="1" t="s">
        <v>1179</v>
      </c>
      <c r="F4528" s="1" t="s">
        <v>1213</v>
      </c>
      <c r="G4528" s="1" t="s">
        <v>12</v>
      </c>
      <c r="H4528" s="1" t="s">
        <v>812</v>
      </c>
      <c r="I4528">
        <v>400000</v>
      </c>
      <c r="J4528">
        <v>400000</v>
      </c>
      <c r="K4528">
        <v>400000</v>
      </c>
      <c r="L4528">
        <v>400000</v>
      </c>
      <c r="M4528">
        <v>400000</v>
      </c>
      <c r="N4528">
        <v>400000</v>
      </c>
      <c r="O4528">
        <v>400000</v>
      </c>
      <c r="P4528">
        <v>400000</v>
      </c>
      <c r="Q4528">
        <v>400000</v>
      </c>
      <c r="R4528">
        <v>400000</v>
      </c>
      <c r="S4528" t="s">
        <v>14</v>
      </c>
      <c r="T4528" t="s">
        <v>14</v>
      </c>
      <c r="U4528" t="s">
        <v>14</v>
      </c>
      <c r="V4528" s="1" t="s">
        <v>3639</v>
      </c>
      <c r="W4528" s="1" t="s">
        <v>2551</v>
      </c>
      <c r="X4528" s="5" t="s">
        <v>3684</v>
      </c>
      <c r="Y4528" s="5" t="s">
        <v>2553</v>
      </c>
      <c r="Z4528" s="5" t="s">
        <v>812</v>
      </c>
      <c r="AA4528" s="5"/>
    </row>
    <row r="4529" spans="1:27" ht="12" customHeight="1" x14ac:dyDescent="0.15">
      <c r="A4529" s="1" t="s">
        <v>1164</v>
      </c>
      <c r="B4529" s="1" t="s">
        <v>1214</v>
      </c>
      <c r="C4529" s="1" t="s">
        <v>9</v>
      </c>
      <c r="D4529" s="1" t="s">
        <v>2494</v>
      </c>
      <c r="E4529" s="1" t="s">
        <v>1179</v>
      </c>
      <c r="F4529" s="1" t="s">
        <v>1215</v>
      </c>
      <c r="G4529" s="1" t="s">
        <v>12</v>
      </c>
      <c r="H4529" s="1" t="s">
        <v>812</v>
      </c>
      <c r="I4529">
        <v>7609037</v>
      </c>
      <c r="J4529">
        <v>7401538</v>
      </c>
      <c r="K4529">
        <v>6392535</v>
      </c>
      <c r="L4529">
        <v>7239293</v>
      </c>
      <c r="M4529">
        <v>7309129</v>
      </c>
      <c r="N4529">
        <v>6728306</v>
      </c>
      <c r="O4529">
        <v>7194441</v>
      </c>
      <c r="P4529">
        <v>7291883</v>
      </c>
      <c r="Q4529">
        <v>7304375</v>
      </c>
      <c r="R4529">
        <v>6639055</v>
      </c>
      <c r="S4529">
        <v>6699681</v>
      </c>
      <c r="T4529">
        <v>6954583</v>
      </c>
      <c r="U4529">
        <v>7226710</v>
      </c>
      <c r="V4529" s="1" t="s">
        <v>3639</v>
      </c>
      <c r="W4529" s="1" t="s">
        <v>2551</v>
      </c>
      <c r="X4529" s="5" t="s">
        <v>3685</v>
      </c>
      <c r="Y4529" s="5" t="s">
        <v>2553</v>
      </c>
      <c r="Z4529" s="5" t="s">
        <v>812</v>
      </c>
      <c r="AA4529" s="5"/>
    </row>
    <row r="4530" spans="1:27" ht="12" customHeight="1" x14ac:dyDescent="0.15">
      <c r="A4530" s="1" t="s">
        <v>1164</v>
      </c>
      <c r="B4530" s="1" t="s">
        <v>1216</v>
      </c>
      <c r="C4530" s="1" t="s">
        <v>9</v>
      </c>
      <c r="D4530" s="1" t="s">
        <v>2494</v>
      </c>
      <c r="E4530" s="1" t="s">
        <v>1179</v>
      </c>
      <c r="F4530" s="1" t="s">
        <v>1217</v>
      </c>
      <c r="G4530" s="1" t="s">
        <v>12</v>
      </c>
      <c r="H4530" s="1" t="s">
        <v>812</v>
      </c>
      <c r="I4530">
        <v>10299132</v>
      </c>
      <c r="J4530">
        <v>9650367</v>
      </c>
      <c r="K4530">
        <v>9322337</v>
      </c>
      <c r="L4530">
        <v>9709376</v>
      </c>
      <c r="M4530">
        <v>9954645</v>
      </c>
      <c r="N4530">
        <v>9043977</v>
      </c>
      <c r="O4530">
        <v>9751223</v>
      </c>
      <c r="P4530">
        <v>10009915</v>
      </c>
      <c r="Q4530">
        <v>10492610</v>
      </c>
      <c r="R4530">
        <v>9993420</v>
      </c>
      <c r="S4530" t="s">
        <v>14</v>
      </c>
      <c r="T4530" t="s">
        <v>14</v>
      </c>
      <c r="U4530" t="s">
        <v>14</v>
      </c>
      <c r="V4530" s="1" t="s">
        <v>3639</v>
      </c>
      <c r="W4530" s="1" t="s">
        <v>2551</v>
      </c>
      <c r="X4530" s="5" t="s">
        <v>3686</v>
      </c>
      <c r="Y4530" s="5" t="s">
        <v>2553</v>
      </c>
      <c r="Z4530" s="5" t="s">
        <v>812</v>
      </c>
      <c r="AA4530" s="5"/>
    </row>
    <row r="4531" spans="1:27" ht="12" customHeight="1" x14ac:dyDescent="0.15">
      <c r="A4531" s="1" t="s">
        <v>1164</v>
      </c>
      <c r="B4531" s="1" t="s">
        <v>1218</v>
      </c>
      <c r="C4531" s="1" t="s">
        <v>9</v>
      </c>
      <c r="D4531" s="1" t="s">
        <v>2494</v>
      </c>
      <c r="E4531" s="1" t="s">
        <v>1179</v>
      </c>
      <c r="F4531" s="1" t="s">
        <v>1219</v>
      </c>
      <c r="G4531" s="1" t="s">
        <v>12</v>
      </c>
      <c r="H4531" s="1" t="s">
        <v>812</v>
      </c>
      <c r="I4531">
        <v>1092255</v>
      </c>
      <c r="J4531">
        <v>1065273</v>
      </c>
      <c r="K4531">
        <v>947537</v>
      </c>
      <c r="L4531">
        <v>960227</v>
      </c>
      <c r="M4531">
        <v>921448</v>
      </c>
      <c r="N4531">
        <v>854151</v>
      </c>
      <c r="O4531">
        <v>1029745</v>
      </c>
      <c r="P4531">
        <v>1006337</v>
      </c>
      <c r="Q4531">
        <v>1052796</v>
      </c>
      <c r="R4531">
        <v>980715</v>
      </c>
      <c r="S4531">
        <v>872825</v>
      </c>
      <c r="T4531">
        <v>948371</v>
      </c>
      <c r="U4531">
        <v>1013831</v>
      </c>
      <c r="V4531" s="1" t="s">
        <v>3639</v>
      </c>
      <c r="W4531" s="1" t="s">
        <v>2551</v>
      </c>
      <c r="X4531" s="5" t="s">
        <v>3687</v>
      </c>
      <c r="Y4531" s="5" t="s">
        <v>2553</v>
      </c>
      <c r="Z4531" s="5" t="s">
        <v>812</v>
      </c>
      <c r="AA4531" s="5"/>
    </row>
    <row r="4532" spans="1:27" ht="12" customHeight="1" x14ac:dyDescent="0.15">
      <c r="A4532" s="1" t="s">
        <v>1164</v>
      </c>
      <c r="B4532" s="1" t="s">
        <v>1220</v>
      </c>
      <c r="C4532" s="1" t="s">
        <v>9</v>
      </c>
      <c r="D4532" s="1" t="s">
        <v>2494</v>
      </c>
      <c r="E4532" s="1" t="s">
        <v>1179</v>
      </c>
      <c r="F4532" s="1" t="s">
        <v>1221</v>
      </c>
      <c r="G4532" s="1" t="s">
        <v>12</v>
      </c>
      <c r="H4532" s="1" t="s">
        <v>812</v>
      </c>
      <c r="I4532">
        <v>5129009</v>
      </c>
      <c r="J4532">
        <v>4897087</v>
      </c>
      <c r="K4532">
        <v>4149045</v>
      </c>
      <c r="L4532">
        <v>4654762</v>
      </c>
      <c r="M4532">
        <v>4584710</v>
      </c>
      <c r="N4532">
        <v>4225775</v>
      </c>
      <c r="O4532">
        <v>4733576</v>
      </c>
      <c r="P4532">
        <v>5039016</v>
      </c>
      <c r="Q4532">
        <v>4999264</v>
      </c>
      <c r="R4532">
        <v>4831828</v>
      </c>
      <c r="S4532">
        <v>4413273</v>
      </c>
      <c r="T4532">
        <v>4569479</v>
      </c>
      <c r="U4532">
        <v>4895259</v>
      </c>
      <c r="V4532" s="1" t="s">
        <v>3639</v>
      </c>
      <c r="W4532" s="1" t="s">
        <v>2551</v>
      </c>
      <c r="X4532" s="5" t="s">
        <v>3688</v>
      </c>
      <c r="Y4532" s="5" t="s">
        <v>2553</v>
      </c>
      <c r="Z4532" s="5" t="s">
        <v>812</v>
      </c>
      <c r="AA4532" s="5"/>
    </row>
    <row r="4533" spans="1:27" ht="12" customHeight="1" x14ac:dyDescent="0.15">
      <c r="A4533" s="1" t="s">
        <v>1164</v>
      </c>
      <c r="B4533" s="1" t="s">
        <v>1222</v>
      </c>
      <c r="C4533" s="1" t="s">
        <v>9</v>
      </c>
      <c r="D4533" s="1" t="s">
        <v>2494</v>
      </c>
      <c r="E4533" s="1" t="s">
        <v>1179</v>
      </c>
      <c r="F4533" s="1" t="s">
        <v>1223</v>
      </c>
      <c r="G4533" s="1" t="s">
        <v>12</v>
      </c>
      <c r="H4533" s="1" t="s">
        <v>305</v>
      </c>
      <c r="I4533">
        <v>1272527</v>
      </c>
      <c r="J4533">
        <v>1219238</v>
      </c>
      <c r="K4533">
        <v>1024661</v>
      </c>
      <c r="L4533">
        <v>1212927</v>
      </c>
      <c r="M4533">
        <v>1138901</v>
      </c>
      <c r="N4533">
        <v>988742</v>
      </c>
      <c r="O4533">
        <v>1121058</v>
      </c>
      <c r="P4533">
        <v>1088919</v>
      </c>
      <c r="Q4533">
        <v>1059197</v>
      </c>
      <c r="R4533">
        <v>940666</v>
      </c>
      <c r="S4533">
        <v>962480</v>
      </c>
      <c r="T4533">
        <v>976463</v>
      </c>
      <c r="U4533">
        <v>1151970</v>
      </c>
      <c r="V4533" s="1" t="s">
        <v>3639</v>
      </c>
      <c r="W4533" s="1" t="s">
        <v>2551</v>
      </c>
      <c r="X4533" s="5" t="s">
        <v>3689</v>
      </c>
      <c r="Y4533" s="5" t="s">
        <v>2553</v>
      </c>
      <c r="Z4533" s="5" t="s">
        <v>305</v>
      </c>
      <c r="AA4533" s="5"/>
    </row>
    <row r="4534" spans="1:27" ht="12" customHeight="1" x14ac:dyDescent="0.15">
      <c r="A4534" s="1" t="s">
        <v>1164</v>
      </c>
      <c r="B4534" s="1" t="s">
        <v>1224</v>
      </c>
      <c r="C4534" s="1" t="s">
        <v>9</v>
      </c>
      <c r="D4534" s="1" t="s">
        <v>2494</v>
      </c>
      <c r="E4534" s="1" t="s">
        <v>1179</v>
      </c>
      <c r="F4534" s="1" t="s">
        <v>1225</v>
      </c>
      <c r="G4534" s="1" t="s">
        <v>12</v>
      </c>
      <c r="H4534" s="1" t="s">
        <v>305</v>
      </c>
      <c r="I4534">
        <v>510545</v>
      </c>
      <c r="J4534">
        <v>544591</v>
      </c>
      <c r="K4534">
        <v>531232</v>
      </c>
      <c r="L4534">
        <v>541527</v>
      </c>
      <c r="M4534">
        <v>602416</v>
      </c>
      <c r="N4534">
        <v>510717</v>
      </c>
      <c r="O4534">
        <v>525246</v>
      </c>
      <c r="P4534">
        <v>571102</v>
      </c>
      <c r="Q4534">
        <v>510979</v>
      </c>
      <c r="R4534">
        <v>564744</v>
      </c>
      <c r="S4534">
        <v>513091</v>
      </c>
      <c r="T4534">
        <v>387267</v>
      </c>
      <c r="U4534">
        <v>460829</v>
      </c>
      <c r="V4534" s="1" t="s">
        <v>3639</v>
      </c>
      <c r="W4534" s="1" t="s">
        <v>2551</v>
      </c>
      <c r="X4534" s="5" t="s">
        <v>3690</v>
      </c>
      <c r="Y4534" s="5" t="s">
        <v>2553</v>
      </c>
      <c r="Z4534" s="5" t="s">
        <v>305</v>
      </c>
      <c r="AA4534" s="5"/>
    </row>
    <row r="4535" spans="1:27" ht="12" customHeight="1" x14ac:dyDescent="0.15">
      <c r="A4535" s="1" t="s">
        <v>1164</v>
      </c>
      <c r="B4535" s="1" t="s">
        <v>212</v>
      </c>
      <c r="C4535" s="1" t="s">
        <v>9</v>
      </c>
      <c r="D4535" s="1" t="s">
        <v>2494</v>
      </c>
      <c r="E4535" s="1" t="s">
        <v>213</v>
      </c>
      <c r="F4535" s="1" t="s">
        <v>1226</v>
      </c>
      <c r="G4535" s="1" t="s">
        <v>215</v>
      </c>
      <c r="H4535" s="1" t="s">
        <v>216</v>
      </c>
      <c r="I4535">
        <v>7522</v>
      </c>
      <c r="J4535">
        <v>7544</v>
      </c>
      <c r="K4535">
        <v>7564</v>
      </c>
      <c r="L4535">
        <v>7565</v>
      </c>
      <c r="M4535">
        <v>7568</v>
      </c>
      <c r="N4535">
        <v>7544</v>
      </c>
      <c r="O4535">
        <v>7531</v>
      </c>
      <c r="P4535">
        <v>7463</v>
      </c>
      <c r="Q4535">
        <v>7447</v>
      </c>
      <c r="R4535">
        <v>7432</v>
      </c>
      <c r="S4535">
        <v>7555</v>
      </c>
      <c r="T4535">
        <v>7544</v>
      </c>
      <c r="U4535">
        <v>7513</v>
      </c>
      <c r="V4535" s="1" t="s">
        <v>3639</v>
      </c>
      <c r="W4535" s="1" t="s">
        <v>2717</v>
      </c>
      <c r="X4535" s="5" t="s">
        <v>3691</v>
      </c>
      <c r="Y4535" s="5" t="s">
        <v>2719</v>
      </c>
      <c r="Z4535" s="5" t="s">
        <v>2847</v>
      </c>
      <c r="AA4535" s="5"/>
    </row>
    <row r="4536" spans="1:27" ht="12" customHeight="1" x14ac:dyDescent="0.15">
      <c r="A4536" s="1" t="s">
        <v>1164</v>
      </c>
      <c r="B4536" s="1" t="s">
        <v>285</v>
      </c>
      <c r="C4536" s="1" t="s">
        <v>9</v>
      </c>
      <c r="D4536" s="1" t="s">
        <v>2494</v>
      </c>
      <c r="E4536" s="1" t="s">
        <v>213</v>
      </c>
      <c r="F4536" s="1" t="s">
        <v>286</v>
      </c>
      <c r="G4536" s="1" t="s">
        <v>215</v>
      </c>
      <c r="H4536" s="1" t="s">
        <v>216</v>
      </c>
      <c r="I4536">
        <v>13630</v>
      </c>
      <c r="J4536">
        <v>13668</v>
      </c>
      <c r="K4536">
        <v>13666</v>
      </c>
      <c r="L4536">
        <v>13657</v>
      </c>
      <c r="M4536">
        <v>13652</v>
      </c>
      <c r="N4536">
        <v>13249</v>
      </c>
      <c r="O4536">
        <v>13233</v>
      </c>
      <c r="P4536">
        <v>13127</v>
      </c>
      <c r="Q4536">
        <v>13098</v>
      </c>
      <c r="R4536">
        <v>13088</v>
      </c>
      <c r="S4536">
        <v>13242</v>
      </c>
      <c r="T4536">
        <v>13215</v>
      </c>
      <c r="U4536">
        <v>13201</v>
      </c>
      <c r="V4536" s="1" t="s">
        <v>3639</v>
      </c>
      <c r="W4536" s="1" t="s">
        <v>2717</v>
      </c>
      <c r="X4536" s="5" t="s">
        <v>2769</v>
      </c>
      <c r="Y4536" s="5" t="s">
        <v>2719</v>
      </c>
      <c r="Z4536" s="5" t="s">
        <v>2847</v>
      </c>
      <c r="AA4536" s="5"/>
    </row>
    <row r="4537" spans="1:27" ht="12" customHeight="1" x14ac:dyDescent="0.15">
      <c r="A4537" s="1" t="s">
        <v>1164</v>
      </c>
      <c r="B4537" s="1" t="s">
        <v>219</v>
      </c>
      <c r="C4537" s="1" t="s">
        <v>9</v>
      </c>
      <c r="D4537" s="1" t="s">
        <v>2494</v>
      </c>
      <c r="E4537" s="1" t="s">
        <v>1227</v>
      </c>
      <c r="F4537" s="1" t="s">
        <v>1228</v>
      </c>
      <c r="G4537" s="1" t="s">
        <v>1229</v>
      </c>
      <c r="H4537" s="1" t="s">
        <v>235</v>
      </c>
      <c r="I4537">
        <v>11768</v>
      </c>
      <c r="J4537">
        <v>11762</v>
      </c>
      <c r="K4537">
        <v>11768</v>
      </c>
      <c r="L4537">
        <v>11749</v>
      </c>
      <c r="M4537">
        <v>11560</v>
      </c>
      <c r="N4537">
        <v>11513</v>
      </c>
      <c r="O4537">
        <v>11497</v>
      </c>
      <c r="P4537">
        <v>11294</v>
      </c>
      <c r="Q4537">
        <v>11153</v>
      </c>
      <c r="R4537">
        <v>11169</v>
      </c>
      <c r="S4537">
        <v>11342</v>
      </c>
      <c r="T4537">
        <v>11350</v>
      </c>
      <c r="U4537">
        <v>11233</v>
      </c>
      <c r="V4537" s="1" t="s">
        <v>3639</v>
      </c>
      <c r="W4537" s="1" t="s">
        <v>2723</v>
      </c>
      <c r="X4537" s="5" t="s">
        <v>3692</v>
      </c>
      <c r="Y4537" s="5" t="s">
        <v>2725</v>
      </c>
      <c r="Z4537" s="5" t="s">
        <v>3821</v>
      </c>
      <c r="AA4537" s="5"/>
    </row>
    <row r="4538" spans="1:27" ht="12" customHeight="1" x14ac:dyDescent="0.15">
      <c r="A4538" s="1" t="s">
        <v>1164</v>
      </c>
      <c r="B4538" s="1" t="s">
        <v>219</v>
      </c>
      <c r="C4538" s="1" t="s">
        <v>15</v>
      </c>
      <c r="D4538" s="1" t="s">
        <v>2494</v>
      </c>
      <c r="E4538" s="1" t="s">
        <v>1227</v>
      </c>
      <c r="F4538" s="1" t="s">
        <v>1228</v>
      </c>
      <c r="G4538" s="1" t="s">
        <v>1230</v>
      </c>
      <c r="H4538" s="1" t="s">
        <v>235</v>
      </c>
      <c r="I4538">
        <v>10194</v>
      </c>
      <c r="J4538">
        <v>10175</v>
      </c>
      <c r="K4538">
        <v>10160</v>
      </c>
      <c r="L4538">
        <v>10141</v>
      </c>
      <c r="M4538">
        <v>10116</v>
      </c>
      <c r="N4538">
        <v>10066</v>
      </c>
      <c r="O4538">
        <v>10100</v>
      </c>
      <c r="P4538">
        <v>10069</v>
      </c>
      <c r="Q4538">
        <v>9959</v>
      </c>
      <c r="R4538">
        <v>9909</v>
      </c>
      <c r="S4538">
        <v>9971</v>
      </c>
      <c r="T4538">
        <v>9971</v>
      </c>
      <c r="U4538">
        <v>9937</v>
      </c>
      <c r="V4538" s="1" t="s">
        <v>3639</v>
      </c>
      <c r="W4538" s="1" t="s">
        <v>2723</v>
      </c>
      <c r="X4538" s="5" t="s">
        <v>3692</v>
      </c>
      <c r="Y4538" s="5" t="s">
        <v>3693</v>
      </c>
      <c r="Z4538" s="5" t="s">
        <v>3821</v>
      </c>
      <c r="AA4538" s="5"/>
    </row>
    <row r="4539" spans="1:27" ht="12" customHeight="1" x14ac:dyDescent="0.15">
      <c r="A4539" s="1" t="s">
        <v>1164</v>
      </c>
      <c r="B4539" s="1" t="s">
        <v>223</v>
      </c>
      <c r="C4539" s="1" t="s">
        <v>9</v>
      </c>
      <c r="D4539" s="1" t="s">
        <v>2494</v>
      </c>
      <c r="E4539" s="1" t="s">
        <v>1227</v>
      </c>
      <c r="F4539" s="1" t="s">
        <v>1231</v>
      </c>
      <c r="G4539" s="1" t="s">
        <v>1229</v>
      </c>
      <c r="H4539" s="1" t="s">
        <v>235</v>
      </c>
      <c r="I4539">
        <v>3064</v>
      </c>
      <c r="J4539">
        <v>3064</v>
      </c>
      <c r="K4539">
        <v>3062</v>
      </c>
      <c r="L4539">
        <v>3063</v>
      </c>
      <c r="M4539">
        <v>3063</v>
      </c>
      <c r="N4539">
        <v>3063</v>
      </c>
      <c r="O4539">
        <v>3058</v>
      </c>
      <c r="P4539">
        <v>3060</v>
      </c>
      <c r="Q4539">
        <v>2951</v>
      </c>
      <c r="R4539">
        <v>2952</v>
      </c>
      <c r="S4539">
        <v>2971</v>
      </c>
      <c r="T4539">
        <v>2965</v>
      </c>
      <c r="U4539">
        <v>2995</v>
      </c>
      <c r="V4539" s="1" t="s">
        <v>3639</v>
      </c>
      <c r="W4539" s="1" t="s">
        <v>2723</v>
      </c>
      <c r="X4539" s="5" t="s">
        <v>3694</v>
      </c>
      <c r="Y4539" s="5" t="s">
        <v>2725</v>
      </c>
      <c r="Z4539" s="5" t="s">
        <v>3821</v>
      </c>
      <c r="AA4539" s="5"/>
    </row>
    <row r="4540" spans="1:27" ht="12" customHeight="1" x14ac:dyDescent="0.15">
      <c r="A4540" s="1" t="s">
        <v>1164</v>
      </c>
      <c r="B4540" s="1" t="s">
        <v>223</v>
      </c>
      <c r="C4540" s="1" t="s">
        <v>15</v>
      </c>
      <c r="D4540" s="1" t="s">
        <v>2494</v>
      </c>
      <c r="E4540" s="1" t="s">
        <v>1227</v>
      </c>
      <c r="F4540" s="1" t="s">
        <v>1231</v>
      </c>
      <c r="G4540" s="1" t="s">
        <v>1230</v>
      </c>
      <c r="H4540" s="1" t="s">
        <v>235</v>
      </c>
      <c r="I4540">
        <v>2302</v>
      </c>
      <c r="J4540">
        <v>2301</v>
      </c>
      <c r="K4540">
        <v>2308</v>
      </c>
      <c r="L4540">
        <v>2328</v>
      </c>
      <c r="M4540">
        <v>2320</v>
      </c>
      <c r="N4540">
        <v>2307</v>
      </c>
      <c r="O4540">
        <v>2310</v>
      </c>
      <c r="P4540">
        <v>2314</v>
      </c>
      <c r="Q4540">
        <v>2204</v>
      </c>
      <c r="R4540">
        <v>2198</v>
      </c>
      <c r="S4540">
        <v>2219</v>
      </c>
      <c r="T4540">
        <v>2172</v>
      </c>
      <c r="U4540">
        <v>2205</v>
      </c>
      <c r="V4540" s="1" t="s">
        <v>3639</v>
      </c>
      <c r="W4540" s="1" t="s">
        <v>2723</v>
      </c>
      <c r="X4540" s="5" t="s">
        <v>3694</v>
      </c>
      <c r="Y4540" s="5" t="s">
        <v>3693</v>
      </c>
      <c r="Z4540" s="5" t="s">
        <v>3821</v>
      </c>
      <c r="AA4540" s="5"/>
    </row>
    <row r="4541" spans="1:27" ht="12" customHeight="1" x14ac:dyDescent="0.15">
      <c r="A4541" s="1" t="s">
        <v>1164</v>
      </c>
      <c r="B4541" s="1" t="s">
        <v>225</v>
      </c>
      <c r="C4541" s="1" t="s">
        <v>9</v>
      </c>
      <c r="D4541" s="1" t="s">
        <v>2494</v>
      </c>
      <c r="E4541" s="1" t="s">
        <v>1227</v>
      </c>
      <c r="F4541" s="1" t="s">
        <v>1232</v>
      </c>
      <c r="G4541" s="1" t="s">
        <v>1229</v>
      </c>
      <c r="H4541" s="1" t="s">
        <v>235</v>
      </c>
      <c r="I4541">
        <v>1145</v>
      </c>
      <c r="J4541">
        <v>1139</v>
      </c>
      <c r="K4541">
        <v>1129</v>
      </c>
      <c r="L4541">
        <v>1124</v>
      </c>
      <c r="M4541">
        <v>1117</v>
      </c>
      <c r="N4541">
        <v>1117</v>
      </c>
      <c r="O4541">
        <v>1114</v>
      </c>
      <c r="P4541">
        <v>1089</v>
      </c>
      <c r="Q4541">
        <v>1089</v>
      </c>
      <c r="R4541">
        <v>1089</v>
      </c>
      <c r="S4541">
        <v>1089</v>
      </c>
      <c r="T4541">
        <v>1085</v>
      </c>
      <c r="U4541">
        <v>1085</v>
      </c>
      <c r="V4541" s="1" t="s">
        <v>3639</v>
      </c>
      <c r="W4541" s="1" t="s">
        <v>2723</v>
      </c>
      <c r="X4541" s="5" t="s">
        <v>3695</v>
      </c>
      <c r="Y4541" s="5" t="s">
        <v>2725</v>
      </c>
      <c r="Z4541" s="5" t="s">
        <v>3821</v>
      </c>
      <c r="AA4541" s="5"/>
    </row>
    <row r="4542" spans="1:27" ht="12" customHeight="1" x14ac:dyDescent="0.15">
      <c r="A4542" s="1" t="s">
        <v>1164</v>
      </c>
      <c r="B4542" s="1" t="s">
        <v>225</v>
      </c>
      <c r="C4542" s="1" t="s">
        <v>15</v>
      </c>
      <c r="D4542" s="1" t="s">
        <v>2494</v>
      </c>
      <c r="E4542" s="1" t="s">
        <v>1227</v>
      </c>
      <c r="F4542" s="1" t="s">
        <v>1232</v>
      </c>
      <c r="G4542" s="1" t="s">
        <v>1230</v>
      </c>
      <c r="H4542" s="1" t="s">
        <v>235</v>
      </c>
      <c r="I4542">
        <v>800</v>
      </c>
      <c r="J4542">
        <v>797</v>
      </c>
      <c r="K4542">
        <v>780</v>
      </c>
      <c r="L4542">
        <v>782</v>
      </c>
      <c r="M4542">
        <v>771</v>
      </c>
      <c r="N4542">
        <v>754</v>
      </c>
      <c r="O4542">
        <v>758</v>
      </c>
      <c r="P4542">
        <v>761</v>
      </c>
      <c r="Q4542">
        <v>753</v>
      </c>
      <c r="R4542">
        <v>758</v>
      </c>
      <c r="S4542">
        <v>741</v>
      </c>
      <c r="T4542">
        <v>737</v>
      </c>
      <c r="U4542">
        <v>726</v>
      </c>
      <c r="V4542" s="1" t="s">
        <v>3639</v>
      </c>
      <c r="W4542" s="1" t="s">
        <v>2723</v>
      </c>
      <c r="X4542" s="5" t="s">
        <v>3695</v>
      </c>
      <c r="Y4542" s="5" t="s">
        <v>3693</v>
      </c>
      <c r="Z4542" s="5" t="s">
        <v>3821</v>
      </c>
      <c r="AA4542" s="5"/>
    </row>
    <row r="4543" spans="1:27" ht="12" customHeight="1" x14ac:dyDescent="0.15">
      <c r="A4543" s="16" t="s">
        <v>1164</v>
      </c>
      <c r="B4543" s="34" t="s">
        <v>5590</v>
      </c>
      <c r="C4543" s="16" t="s">
        <v>5325</v>
      </c>
      <c r="D4543" s="16" t="s">
        <v>5591</v>
      </c>
      <c r="E4543" s="16" t="s">
        <v>1179</v>
      </c>
      <c r="F4543" s="16" t="s">
        <v>5592</v>
      </c>
      <c r="G4543" s="16" t="s">
        <v>12</v>
      </c>
      <c r="H4543" s="16" t="s">
        <v>812</v>
      </c>
      <c r="I4543">
        <v>6130469</v>
      </c>
      <c r="J4543">
        <v>6209569</v>
      </c>
      <c r="K4543">
        <v>5398511</v>
      </c>
      <c r="L4543">
        <v>6141330</v>
      </c>
      <c r="M4543">
        <v>5959788</v>
      </c>
      <c r="N4543">
        <v>5395182</v>
      </c>
      <c r="O4543">
        <v>6119816</v>
      </c>
      <c r="P4543">
        <v>6230889</v>
      </c>
      <c r="Q4543">
        <v>5960036</v>
      </c>
      <c r="R4543">
        <v>5879794</v>
      </c>
      <c r="S4543">
        <v>5278832</v>
      </c>
      <c r="T4543">
        <v>5465967</v>
      </c>
      <c r="U4543">
        <v>6182123</v>
      </c>
      <c r="V4543" s="16" t="s">
        <v>3639</v>
      </c>
      <c r="W4543" s="16" t="s">
        <v>2551</v>
      </c>
      <c r="X4543" s="18" t="s">
        <v>5593</v>
      </c>
      <c r="Y4543" s="18" t="s">
        <v>2553</v>
      </c>
      <c r="Z4543" s="18" t="s">
        <v>812</v>
      </c>
      <c r="AA4543" s="5"/>
    </row>
    <row r="4544" spans="1:27" ht="12" customHeight="1" x14ac:dyDescent="0.15">
      <c r="A4544" s="1" t="s">
        <v>1233</v>
      </c>
      <c r="B4544" s="1" t="s">
        <v>8</v>
      </c>
      <c r="C4544" s="1" t="s">
        <v>9</v>
      </c>
      <c r="D4544" s="1" t="s">
        <v>2495</v>
      </c>
      <c r="E4544" s="1" t="s">
        <v>1165</v>
      </c>
      <c r="F4544" s="1" t="s">
        <v>1234</v>
      </c>
      <c r="G4544" s="1" t="s">
        <v>12</v>
      </c>
      <c r="H4544" s="1" t="s">
        <v>812</v>
      </c>
      <c r="I4544">
        <v>4119744</v>
      </c>
      <c r="J4544">
        <v>3917775</v>
      </c>
      <c r="K4544">
        <v>3532921</v>
      </c>
      <c r="L4544">
        <v>3629253</v>
      </c>
      <c r="M4544">
        <v>3515485</v>
      </c>
      <c r="N4544">
        <v>3410434</v>
      </c>
      <c r="O4544">
        <v>3333947</v>
      </c>
      <c r="P4544">
        <v>3681291</v>
      </c>
      <c r="Q4544">
        <v>3616565</v>
      </c>
      <c r="R4544">
        <v>3493496</v>
      </c>
      <c r="S4544">
        <v>3365565</v>
      </c>
      <c r="T4544">
        <v>3651532</v>
      </c>
      <c r="U4544">
        <v>3889309</v>
      </c>
      <c r="V4544" s="1" t="s">
        <v>3696</v>
      </c>
      <c r="W4544" s="1" t="s">
        <v>2551</v>
      </c>
      <c r="X4544" s="5" t="s">
        <v>3697</v>
      </c>
      <c r="Y4544" s="5" t="s">
        <v>2553</v>
      </c>
      <c r="Z4544" s="5" t="s">
        <v>812</v>
      </c>
      <c r="AA4544" s="5"/>
    </row>
    <row r="4545" spans="1:27" ht="12" customHeight="1" x14ac:dyDescent="0.15">
      <c r="A4545" s="1" t="s">
        <v>1233</v>
      </c>
      <c r="B4545" s="1" t="s">
        <v>8</v>
      </c>
      <c r="C4545" s="1" t="s">
        <v>15</v>
      </c>
      <c r="D4545" s="1" t="s">
        <v>2495</v>
      </c>
      <c r="E4545" s="1" t="s">
        <v>1165</v>
      </c>
      <c r="F4545" s="1" t="s">
        <v>1234</v>
      </c>
      <c r="G4545" s="1" t="s">
        <v>16</v>
      </c>
      <c r="H4545" s="1" t="s">
        <v>812</v>
      </c>
      <c r="I4545">
        <v>962662</v>
      </c>
      <c r="J4545">
        <v>749920</v>
      </c>
      <c r="K4545">
        <v>708255</v>
      </c>
      <c r="L4545">
        <v>750908</v>
      </c>
      <c r="M4545">
        <v>709144</v>
      </c>
      <c r="N4545">
        <v>683054</v>
      </c>
      <c r="O4545">
        <v>779449</v>
      </c>
      <c r="P4545">
        <v>851703</v>
      </c>
      <c r="Q4545">
        <v>862915</v>
      </c>
      <c r="R4545">
        <v>765186</v>
      </c>
      <c r="S4545">
        <v>812389</v>
      </c>
      <c r="T4545">
        <v>825469</v>
      </c>
      <c r="U4545">
        <v>862797</v>
      </c>
      <c r="V4545" s="1" t="s">
        <v>3696</v>
      </c>
      <c r="W4545" s="1" t="s">
        <v>2551</v>
      </c>
      <c r="X4545" s="5" t="s">
        <v>3697</v>
      </c>
      <c r="Y4545" s="5" t="s">
        <v>2555</v>
      </c>
      <c r="Z4545" s="5" t="s">
        <v>812</v>
      </c>
      <c r="AA4545" s="5"/>
    </row>
    <row r="4546" spans="1:27" ht="12" customHeight="1" x14ac:dyDescent="0.15">
      <c r="A4546" s="1" t="s">
        <v>1233</v>
      </c>
      <c r="B4546" s="1" t="s">
        <v>8</v>
      </c>
      <c r="C4546" s="1" t="s">
        <v>17</v>
      </c>
      <c r="D4546" s="1" t="s">
        <v>2495</v>
      </c>
      <c r="E4546" s="1" t="s">
        <v>1165</v>
      </c>
      <c r="F4546" s="1" t="s">
        <v>1234</v>
      </c>
      <c r="G4546" s="1" t="s">
        <v>1235</v>
      </c>
      <c r="H4546" s="1" t="s">
        <v>812</v>
      </c>
      <c r="I4546">
        <v>4433067</v>
      </c>
      <c r="J4546">
        <v>4466344</v>
      </c>
      <c r="K4546">
        <v>3852454</v>
      </c>
      <c r="L4546">
        <v>3955986</v>
      </c>
      <c r="M4546">
        <v>3633863</v>
      </c>
      <c r="N4546">
        <v>3609435</v>
      </c>
      <c r="O4546">
        <v>3449639</v>
      </c>
      <c r="P4546">
        <v>4273801</v>
      </c>
      <c r="Q4546">
        <v>4122864</v>
      </c>
      <c r="R4546">
        <v>4173433</v>
      </c>
      <c r="S4546">
        <v>3718798</v>
      </c>
      <c r="T4546">
        <v>3929975</v>
      </c>
      <c r="U4546">
        <v>4240004</v>
      </c>
      <c r="V4546" s="1" t="s">
        <v>3696</v>
      </c>
      <c r="W4546" s="1" t="s">
        <v>2551</v>
      </c>
      <c r="X4546" s="5" t="s">
        <v>3697</v>
      </c>
      <c r="Y4546" s="5" t="s">
        <v>2557</v>
      </c>
      <c r="Z4546" s="5" t="s">
        <v>812</v>
      </c>
      <c r="AA4546" s="5"/>
    </row>
    <row r="4547" spans="1:27" ht="12" customHeight="1" x14ac:dyDescent="0.15">
      <c r="A4547" s="1" t="s">
        <v>1233</v>
      </c>
      <c r="B4547" s="1" t="s">
        <v>8</v>
      </c>
      <c r="C4547" s="1" t="s">
        <v>19</v>
      </c>
      <c r="D4547" s="1" t="s">
        <v>2495</v>
      </c>
      <c r="E4547" s="1" t="s">
        <v>1165</v>
      </c>
      <c r="F4547" s="1" t="s">
        <v>1234</v>
      </c>
      <c r="G4547" s="1" t="s">
        <v>764</v>
      </c>
      <c r="H4547" s="1" t="s">
        <v>306</v>
      </c>
      <c r="I4547">
        <v>4550656</v>
      </c>
      <c r="J4547">
        <v>4671615</v>
      </c>
      <c r="K4547">
        <v>4042073</v>
      </c>
      <c r="L4547">
        <v>4257098</v>
      </c>
      <c r="M4547">
        <v>3993068</v>
      </c>
      <c r="N4547">
        <v>3920282</v>
      </c>
      <c r="O4547">
        <v>3884776</v>
      </c>
      <c r="P4547">
        <v>4806504</v>
      </c>
      <c r="Q4547">
        <v>4563192</v>
      </c>
      <c r="R4547">
        <v>4668983</v>
      </c>
      <c r="S4547">
        <v>4295784</v>
      </c>
      <c r="T4547">
        <v>4622448</v>
      </c>
      <c r="U4547">
        <v>4953596</v>
      </c>
      <c r="V4547" s="1" t="s">
        <v>3696</v>
      </c>
      <c r="W4547" s="1" t="s">
        <v>2551</v>
      </c>
      <c r="X4547" s="5" t="s">
        <v>3697</v>
      </c>
      <c r="Y4547" s="5" t="s">
        <v>2740</v>
      </c>
      <c r="Z4547" s="5" t="s">
        <v>2788</v>
      </c>
      <c r="AA4547" s="5"/>
    </row>
    <row r="4548" spans="1:27" ht="12" customHeight="1" x14ac:dyDescent="0.15">
      <c r="A4548" s="1" t="s">
        <v>1233</v>
      </c>
      <c r="B4548" s="1" t="s">
        <v>8</v>
      </c>
      <c r="C4548" s="1" t="s">
        <v>21</v>
      </c>
      <c r="D4548" s="1" t="s">
        <v>2495</v>
      </c>
      <c r="E4548" s="1" t="s">
        <v>1165</v>
      </c>
      <c r="F4548" s="1" t="s">
        <v>1234</v>
      </c>
      <c r="G4548" s="1" t="s">
        <v>22</v>
      </c>
      <c r="H4548" s="1" t="s">
        <v>812</v>
      </c>
      <c r="I4548">
        <v>241066</v>
      </c>
      <c r="J4548">
        <v>244413</v>
      </c>
      <c r="K4548">
        <v>244502</v>
      </c>
      <c r="L4548">
        <v>237706</v>
      </c>
      <c r="M4548">
        <v>245416</v>
      </c>
      <c r="N4548">
        <v>248702</v>
      </c>
      <c r="O4548">
        <v>241142</v>
      </c>
      <c r="P4548">
        <v>244680</v>
      </c>
      <c r="Q4548">
        <v>246221</v>
      </c>
      <c r="R4548">
        <v>255233</v>
      </c>
      <c r="S4548">
        <v>234971</v>
      </c>
      <c r="T4548">
        <v>241977</v>
      </c>
      <c r="U4548">
        <v>245377</v>
      </c>
      <c r="V4548" s="1" t="s">
        <v>3696</v>
      </c>
      <c r="W4548" s="1" t="s">
        <v>2551</v>
      </c>
      <c r="X4548" s="5" t="s">
        <v>3697</v>
      </c>
      <c r="Y4548" s="5" t="s">
        <v>2564</v>
      </c>
      <c r="Z4548" s="5" t="s">
        <v>812</v>
      </c>
      <c r="AA4548" s="5"/>
    </row>
    <row r="4549" spans="1:27" ht="12" customHeight="1" x14ac:dyDescent="0.15">
      <c r="A4549" s="1" t="s">
        <v>1233</v>
      </c>
      <c r="B4549" s="1" t="s">
        <v>8</v>
      </c>
      <c r="C4549" s="1" t="s">
        <v>23</v>
      </c>
      <c r="D4549" s="1" t="s">
        <v>2495</v>
      </c>
      <c r="E4549" s="1" t="s">
        <v>1165</v>
      </c>
      <c r="F4549" s="1" t="s">
        <v>1234</v>
      </c>
      <c r="G4549" s="1" t="s">
        <v>24</v>
      </c>
      <c r="H4549" s="1" t="s">
        <v>812</v>
      </c>
      <c r="I4549">
        <v>3670290</v>
      </c>
      <c r="J4549">
        <v>3454806</v>
      </c>
      <c r="K4549">
        <v>3487411</v>
      </c>
      <c r="L4549">
        <v>3488226</v>
      </c>
      <c r="M4549">
        <v>3637602</v>
      </c>
      <c r="N4549">
        <v>3647653</v>
      </c>
      <c r="O4549">
        <v>3834551</v>
      </c>
      <c r="P4549">
        <v>3599599</v>
      </c>
      <c r="Q4549">
        <v>3488819</v>
      </c>
      <c r="R4549">
        <v>3193948</v>
      </c>
      <c r="S4549">
        <v>3125376</v>
      </c>
      <c r="T4549">
        <v>3201874</v>
      </c>
      <c r="U4549">
        <v>3473351</v>
      </c>
      <c r="V4549" s="1" t="s">
        <v>3696</v>
      </c>
      <c r="W4549" s="1" t="s">
        <v>2551</v>
      </c>
      <c r="X4549" s="5" t="s">
        <v>3697</v>
      </c>
      <c r="Y4549" s="5" t="s">
        <v>2559</v>
      </c>
      <c r="Z4549" s="5" t="s">
        <v>812</v>
      </c>
      <c r="AA4549" s="5"/>
    </row>
    <row r="4550" spans="1:27" ht="12" customHeight="1" x14ac:dyDescent="0.15">
      <c r="A4550" s="1" t="s">
        <v>1233</v>
      </c>
      <c r="B4550" s="1" t="s">
        <v>25</v>
      </c>
      <c r="C4550" s="1" t="s">
        <v>9</v>
      </c>
      <c r="D4550" s="1" t="s">
        <v>2495</v>
      </c>
      <c r="E4550" s="1" t="s">
        <v>1165</v>
      </c>
      <c r="F4550" s="1" t="s">
        <v>1236</v>
      </c>
      <c r="G4550" s="1" t="s">
        <v>12</v>
      </c>
      <c r="H4550" s="1" t="s">
        <v>305</v>
      </c>
      <c r="I4550">
        <v>681343</v>
      </c>
      <c r="J4550">
        <v>557481</v>
      </c>
      <c r="K4550">
        <v>349793</v>
      </c>
      <c r="L4550">
        <v>545481</v>
      </c>
      <c r="M4550">
        <v>588207</v>
      </c>
      <c r="N4550">
        <v>484316</v>
      </c>
      <c r="O4550">
        <v>682816</v>
      </c>
      <c r="P4550">
        <v>631329</v>
      </c>
      <c r="Q4550">
        <v>699133</v>
      </c>
      <c r="R4550">
        <v>645718</v>
      </c>
      <c r="S4550">
        <v>628226</v>
      </c>
      <c r="T4550">
        <v>753843</v>
      </c>
      <c r="U4550">
        <v>745226</v>
      </c>
      <c r="V4550" s="1" t="s">
        <v>3696</v>
      </c>
      <c r="W4550" s="1" t="s">
        <v>2551</v>
      </c>
      <c r="X4550" s="5" t="s">
        <v>3698</v>
      </c>
      <c r="Y4550" s="5" t="s">
        <v>2553</v>
      </c>
      <c r="Z4550" s="5" t="s">
        <v>305</v>
      </c>
      <c r="AA4550" s="5"/>
    </row>
    <row r="4551" spans="1:27" ht="12" customHeight="1" x14ac:dyDescent="0.15">
      <c r="A4551" s="1" t="s">
        <v>1233</v>
      </c>
      <c r="B4551" s="1" t="s">
        <v>25</v>
      </c>
      <c r="C4551" s="1" t="s">
        <v>15</v>
      </c>
      <c r="D4551" s="1" t="s">
        <v>2495</v>
      </c>
      <c r="E4551" s="1" t="s">
        <v>1165</v>
      </c>
      <c r="F4551" s="1" t="s">
        <v>1236</v>
      </c>
      <c r="G4551" s="1" t="s">
        <v>16</v>
      </c>
      <c r="H4551" s="1" t="s">
        <v>305</v>
      </c>
      <c r="I4551">
        <v>25768</v>
      </c>
      <c r="J4551">
        <v>20247</v>
      </c>
      <c r="K4551">
        <v>15916</v>
      </c>
      <c r="L4551">
        <v>27683</v>
      </c>
      <c r="M4551">
        <v>29461</v>
      </c>
      <c r="N4551">
        <v>24778</v>
      </c>
      <c r="O4551">
        <v>28221</v>
      </c>
      <c r="P4551">
        <v>42897</v>
      </c>
      <c r="Q4551">
        <v>49107</v>
      </c>
      <c r="R4551">
        <v>45241</v>
      </c>
      <c r="S4551">
        <v>40658</v>
      </c>
      <c r="T4551">
        <v>49568</v>
      </c>
      <c r="U4551">
        <v>46915</v>
      </c>
      <c r="V4551" s="1" t="s">
        <v>3696</v>
      </c>
      <c r="W4551" s="1" t="s">
        <v>2551</v>
      </c>
      <c r="X4551" s="5" t="s">
        <v>3698</v>
      </c>
      <c r="Y4551" s="5" t="s">
        <v>2555</v>
      </c>
      <c r="Z4551" s="5" t="s">
        <v>305</v>
      </c>
      <c r="AA4551" s="5"/>
    </row>
    <row r="4552" spans="1:27" ht="12" customHeight="1" x14ac:dyDescent="0.15">
      <c r="A4552" s="1" t="s">
        <v>1233</v>
      </c>
      <c r="B4552" s="1" t="s">
        <v>25</v>
      </c>
      <c r="C4552" s="1" t="s">
        <v>17</v>
      </c>
      <c r="D4552" s="1" t="s">
        <v>2495</v>
      </c>
      <c r="E4552" s="1" t="s">
        <v>1165</v>
      </c>
      <c r="F4552" s="1" t="s">
        <v>1236</v>
      </c>
      <c r="G4552" s="1" t="s">
        <v>1235</v>
      </c>
      <c r="H4552" s="1" t="s">
        <v>305</v>
      </c>
      <c r="I4552">
        <v>679217</v>
      </c>
      <c r="J4552">
        <v>564319</v>
      </c>
      <c r="K4552">
        <v>375714</v>
      </c>
      <c r="L4552">
        <v>573437</v>
      </c>
      <c r="M4552">
        <v>608131</v>
      </c>
      <c r="N4552">
        <v>502158</v>
      </c>
      <c r="O4552">
        <v>687560</v>
      </c>
      <c r="P4552">
        <v>672688</v>
      </c>
      <c r="Q4552">
        <v>734888</v>
      </c>
      <c r="R4552">
        <v>657495</v>
      </c>
      <c r="S4552">
        <v>658183</v>
      </c>
      <c r="T4552">
        <v>804364</v>
      </c>
      <c r="U4552">
        <v>797930</v>
      </c>
      <c r="V4552" s="1" t="s">
        <v>3696</v>
      </c>
      <c r="W4552" s="1" t="s">
        <v>2551</v>
      </c>
      <c r="X4552" s="5" t="s">
        <v>3698</v>
      </c>
      <c r="Y4552" s="5" t="s">
        <v>2557</v>
      </c>
      <c r="Z4552" s="5" t="s">
        <v>305</v>
      </c>
      <c r="AA4552" s="5"/>
    </row>
    <row r="4553" spans="1:27" ht="12" customHeight="1" x14ac:dyDescent="0.15">
      <c r="A4553" s="1" t="s">
        <v>1233</v>
      </c>
      <c r="B4553" s="1" t="s">
        <v>25</v>
      </c>
      <c r="C4553" s="1" t="s">
        <v>19</v>
      </c>
      <c r="D4553" s="1" t="s">
        <v>2495</v>
      </c>
      <c r="E4553" s="1" t="s">
        <v>1165</v>
      </c>
      <c r="F4553" s="1" t="s">
        <v>1236</v>
      </c>
      <c r="G4553" s="1" t="s">
        <v>764</v>
      </c>
      <c r="H4553" s="1" t="s">
        <v>306</v>
      </c>
      <c r="I4553">
        <v>508364</v>
      </c>
      <c r="J4553">
        <v>449987</v>
      </c>
      <c r="K4553">
        <v>369842</v>
      </c>
      <c r="L4553">
        <v>470086</v>
      </c>
      <c r="M4553">
        <v>482681</v>
      </c>
      <c r="N4553">
        <v>401857</v>
      </c>
      <c r="O4553">
        <v>523691</v>
      </c>
      <c r="P4553">
        <v>484990</v>
      </c>
      <c r="Q4553">
        <v>555899</v>
      </c>
      <c r="R4553">
        <v>451668</v>
      </c>
      <c r="S4553">
        <v>487910</v>
      </c>
      <c r="T4553">
        <v>527689</v>
      </c>
      <c r="U4553">
        <v>526488</v>
      </c>
      <c r="V4553" s="1" t="s">
        <v>3696</v>
      </c>
      <c r="W4553" s="1" t="s">
        <v>2551</v>
      </c>
      <c r="X4553" s="5" t="s">
        <v>3698</v>
      </c>
      <c r="Y4553" s="5" t="s">
        <v>2740</v>
      </c>
      <c r="Z4553" s="5" t="s">
        <v>2788</v>
      </c>
      <c r="AA4553" s="5"/>
    </row>
    <row r="4554" spans="1:27" ht="12" customHeight="1" x14ac:dyDescent="0.15">
      <c r="A4554" s="1" t="s">
        <v>1233</v>
      </c>
      <c r="B4554" s="1" t="s">
        <v>25</v>
      </c>
      <c r="C4554" s="1" t="s">
        <v>21</v>
      </c>
      <c r="D4554" s="1" t="s">
        <v>2495</v>
      </c>
      <c r="E4554" s="1" t="s">
        <v>1165</v>
      </c>
      <c r="F4554" s="1" t="s">
        <v>1236</v>
      </c>
      <c r="G4554" s="1" t="s">
        <v>22</v>
      </c>
      <c r="H4554" s="1" t="s">
        <v>305</v>
      </c>
      <c r="I4554">
        <v>5243</v>
      </c>
      <c r="J4554">
        <v>5005</v>
      </c>
      <c r="K4554">
        <v>4623</v>
      </c>
      <c r="L4554">
        <v>4922</v>
      </c>
      <c r="M4554">
        <v>5088</v>
      </c>
      <c r="N4554">
        <v>4764</v>
      </c>
      <c r="O4554">
        <v>4972</v>
      </c>
      <c r="P4554">
        <v>5207</v>
      </c>
      <c r="Q4554">
        <v>4909</v>
      </c>
      <c r="R4554">
        <v>4522</v>
      </c>
      <c r="S4554">
        <v>4015</v>
      </c>
      <c r="T4554">
        <v>4455</v>
      </c>
      <c r="U4554">
        <v>4459</v>
      </c>
      <c r="V4554" s="1" t="s">
        <v>3696</v>
      </c>
      <c r="W4554" s="1" t="s">
        <v>2551</v>
      </c>
      <c r="X4554" s="5" t="s">
        <v>3698</v>
      </c>
      <c r="Y4554" s="5" t="s">
        <v>2564</v>
      </c>
      <c r="Z4554" s="5" t="s">
        <v>305</v>
      </c>
      <c r="AA4554" s="5"/>
    </row>
    <row r="4555" spans="1:27" ht="12" customHeight="1" x14ac:dyDescent="0.15">
      <c r="A4555" s="1" t="s">
        <v>1233</v>
      </c>
      <c r="B4555" s="1" t="s">
        <v>25</v>
      </c>
      <c r="C4555" s="1" t="s">
        <v>23</v>
      </c>
      <c r="D4555" s="1" t="s">
        <v>2495</v>
      </c>
      <c r="E4555" s="1" t="s">
        <v>1165</v>
      </c>
      <c r="F4555" s="1" t="s">
        <v>1236</v>
      </c>
      <c r="G4555" s="1" t="s">
        <v>24</v>
      </c>
      <c r="H4555" s="1" t="s">
        <v>305</v>
      </c>
      <c r="I4555">
        <v>179751</v>
      </c>
      <c r="J4555">
        <v>188155</v>
      </c>
      <c r="K4555">
        <v>173527</v>
      </c>
      <c r="L4555">
        <v>168895</v>
      </c>
      <c r="M4555">
        <v>173344</v>
      </c>
      <c r="N4555">
        <v>175516</v>
      </c>
      <c r="O4555">
        <v>194021</v>
      </c>
      <c r="P4555">
        <v>190352</v>
      </c>
      <c r="Q4555">
        <v>198795</v>
      </c>
      <c r="R4555">
        <v>227738</v>
      </c>
      <c r="S4555">
        <v>234424</v>
      </c>
      <c r="T4555">
        <v>229016</v>
      </c>
      <c r="U4555">
        <v>218768</v>
      </c>
      <c r="V4555" s="1" t="s">
        <v>3696</v>
      </c>
      <c r="W4555" s="1" t="s">
        <v>2551</v>
      </c>
      <c r="X4555" s="5" t="s">
        <v>3698</v>
      </c>
      <c r="Y4555" s="5" t="s">
        <v>2559</v>
      </c>
      <c r="Z4555" s="5" t="s">
        <v>305</v>
      </c>
      <c r="AA4555" s="5"/>
    </row>
    <row r="4556" spans="1:27" ht="12" customHeight="1" x14ac:dyDescent="0.15">
      <c r="A4556" s="1" t="s">
        <v>1233</v>
      </c>
      <c r="B4556" s="1" t="s">
        <v>27</v>
      </c>
      <c r="C4556" s="1" t="s">
        <v>9</v>
      </c>
      <c r="D4556" s="1" t="s">
        <v>2495</v>
      </c>
      <c r="E4556" s="1" t="s">
        <v>1165</v>
      </c>
      <c r="F4556" s="1" t="s">
        <v>1237</v>
      </c>
      <c r="G4556" s="1" t="s">
        <v>12</v>
      </c>
      <c r="H4556" s="1" t="s">
        <v>305</v>
      </c>
      <c r="I4556">
        <v>23973089</v>
      </c>
      <c r="J4556">
        <v>21606217</v>
      </c>
      <c r="K4556">
        <v>19426122</v>
      </c>
      <c r="L4556">
        <v>21119958</v>
      </c>
      <c r="M4556">
        <v>21370261</v>
      </c>
      <c r="N4556">
        <v>18931623</v>
      </c>
      <c r="O4556">
        <v>22195306</v>
      </c>
      <c r="P4556">
        <v>21442194</v>
      </c>
      <c r="Q4556">
        <v>21842120</v>
      </c>
      <c r="R4556">
        <v>20795168</v>
      </c>
      <c r="S4556">
        <v>18981511</v>
      </c>
      <c r="T4556">
        <v>19183153</v>
      </c>
      <c r="U4556">
        <v>20726126</v>
      </c>
      <c r="V4556" s="1" t="s">
        <v>3696</v>
      </c>
      <c r="W4556" s="1" t="s">
        <v>2551</v>
      </c>
      <c r="X4556" s="5" t="s">
        <v>3699</v>
      </c>
      <c r="Y4556" s="5" t="s">
        <v>2553</v>
      </c>
      <c r="Z4556" s="5" t="s">
        <v>305</v>
      </c>
      <c r="AA4556" s="5"/>
    </row>
    <row r="4557" spans="1:27" ht="12" customHeight="1" x14ac:dyDescent="0.15">
      <c r="A4557" s="1" t="s">
        <v>1233</v>
      </c>
      <c r="B4557" s="1" t="s">
        <v>27</v>
      </c>
      <c r="C4557" s="1" t="s">
        <v>15</v>
      </c>
      <c r="D4557" s="1" t="s">
        <v>2495</v>
      </c>
      <c r="E4557" s="1" t="s">
        <v>1165</v>
      </c>
      <c r="F4557" s="1" t="s">
        <v>1237</v>
      </c>
      <c r="G4557" s="1" t="s">
        <v>16</v>
      </c>
      <c r="H4557" s="1" t="s">
        <v>305</v>
      </c>
      <c r="I4557">
        <v>1867554</v>
      </c>
      <c r="J4557">
        <v>2012768</v>
      </c>
      <c r="K4557">
        <v>1915793</v>
      </c>
      <c r="L4557">
        <v>2101137</v>
      </c>
      <c r="M4557">
        <v>1931213</v>
      </c>
      <c r="N4557">
        <v>2204315</v>
      </c>
      <c r="O4557">
        <v>2077915</v>
      </c>
      <c r="P4557">
        <v>2352751</v>
      </c>
      <c r="Q4557">
        <v>2311101</v>
      </c>
      <c r="R4557">
        <v>2222593</v>
      </c>
      <c r="S4557">
        <v>1666245</v>
      </c>
      <c r="T4557">
        <v>2018305</v>
      </c>
      <c r="U4557">
        <v>1988063</v>
      </c>
      <c r="V4557" s="1" t="s">
        <v>3696</v>
      </c>
      <c r="W4557" s="1" t="s">
        <v>2551</v>
      </c>
      <c r="X4557" s="5" t="s">
        <v>3699</v>
      </c>
      <c r="Y4557" s="5" t="s">
        <v>2555</v>
      </c>
      <c r="Z4557" s="5" t="s">
        <v>305</v>
      </c>
      <c r="AA4557" s="5"/>
    </row>
    <row r="4558" spans="1:27" ht="12" customHeight="1" x14ac:dyDescent="0.15">
      <c r="A4558" s="1" t="s">
        <v>1233</v>
      </c>
      <c r="B4558" s="1" t="s">
        <v>27</v>
      </c>
      <c r="C4558" s="1" t="s">
        <v>17</v>
      </c>
      <c r="D4558" s="1" t="s">
        <v>2495</v>
      </c>
      <c r="E4558" s="1" t="s">
        <v>1165</v>
      </c>
      <c r="F4558" s="1" t="s">
        <v>1237</v>
      </c>
      <c r="G4558" s="1" t="s">
        <v>1235</v>
      </c>
      <c r="H4558" s="1" t="s">
        <v>305</v>
      </c>
      <c r="I4558">
        <v>22114413</v>
      </c>
      <c r="J4558">
        <v>20570045</v>
      </c>
      <c r="K4558">
        <v>18172435</v>
      </c>
      <c r="L4558">
        <v>20086204</v>
      </c>
      <c r="M4558">
        <v>19890955</v>
      </c>
      <c r="N4558">
        <v>18735582</v>
      </c>
      <c r="O4558">
        <v>20595561</v>
      </c>
      <c r="P4558">
        <v>20483106</v>
      </c>
      <c r="Q4558">
        <v>20712374</v>
      </c>
      <c r="R4558">
        <v>20167579</v>
      </c>
      <c r="S4558">
        <v>17126798</v>
      </c>
      <c r="T4558">
        <v>17755924</v>
      </c>
      <c r="U4558">
        <v>19799557</v>
      </c>
      <c r="V4558" s="1" t="s">
        <v>3696</v>
      </c>
      <c r="W4558" s="1" t="s">
        <v>2551</v>
      </c>
      <c r="X4558" s="5" t="s">
        <v>3699</v>
      </c>
      <c r="Y4558" s="5" t="s">
        <v>2557</v>
      </c>
      <c r="Z4558" s="5" t="s">
        <v>305</v>
      </c>
      <c r="AA4558" s="5"/>
    </row>
    <row r="4559" spans="1:27" ht="12" customHeight="1" x14ac:dyDescent="0.15">
      <c r="A4559" s="1" t="s">
        <v>1233</v>
      </c>
      <c r="B4559" s="1" t="s">
        <v>27</v>
      </c>
      <c r="C4559" s="1" t="s">
        <v>19</v>
      </c>
      <c r="D4559" s="1" t="s">
        <v>2495</v>
      </c>
      <c r="E4559" s="1" t="s">
        <v>1165</v>
      </c>
      <c r="F4559" s="1" t="s">
        <v>1237</v>
      </c>
      <c r="G4559" s="1" t="s">
        <v>764</v>
      </c>
      <c r="H4559" s="1" t="s">
        <v>306</v>
      </c>
      <c r="I4559">
        <v>15529300</v>
      </c>
      <c r="J4559">
        <v>14856918</v>
      </c>
      <c r="K4559">
        <v>13146779</v>
      </c>
      <c r="L4559">
        <v>14408311</v>
      </c>
      <c r="M4559">
        <v>14483325</v>
      </c>
      <c r="N4559">
        <v>13832597</v>
      </c>
      <c r="O4559">
        <v>14973812</v>
      </c>
      <c r="P4559">
        <v>15044687</v>
      </c>
      <c r="Q4559">
        <v>15393718</v>
      </c>
      <c r="R4559">
        <v>14800307</v>
      </c>
      <c r="S4559">
        <v>12744266</v>
      </c>
      <c r="T4559">
        <v>13102627</v>
      </c>
      <c r="U4559">
        <v>14554436</v>
      </c>
      <c r="V4559" s="1" t="s">
        <v>3696</v>
      </c>
      <c r="W4559" s="1" t="s">
        <v>2551</v>
      </c>
      <c r="X4559" s="5" t="s">
        <v>3699</v>
      </c>
      <c r="Y4559" s="5" t="s">
        <v>2740</v>
      </c>
      <c r="Z4559" s="5" t="s">
        <v>2788</v>
      </c>
      <c r="AA4559" s="5"/>
    </row>
    <row r="4560" spans="1:27" ht="12" customHeight="1" x14ac:dyDescent="0.15">
      <c r="A4560" s="1" t="s">
        <v>1233</v>
      </c>
      <c r="B4560" s="1" t="s">
        <v>27</v>
      </c>
      <c r="C4560" s="1" t="s">
        <v>21</v>
      </c>
      <c r="D4560" s="1" t="s">
        <v>2495</v>
      </c>
      <c r="E4560" s="1" t="s">
        <v>1165</v>
      </c>
      <c r="F4560" s="1" t="s">
        <v>1237</v>
      </c>
      <c r="G4560" s="1" t="s">
        <v>22</v>
      </c>
      <c r="H4560" s="1" t="s">
        <v>305</v>
      </c>
      <c r="I4560">
        <v>3730870</v>
      </c>
      <c r="J4560">
        <v>3387012</v>
      </c>
      <c r="K4560">
        <v>3383760</v>
      </c>
      <c r="L4560">
        <v>3517343</v>
      </c>
      <c r="M4560">
        <v>3660722</v>
      </c>
      <c r="N4560">
        <v>3168284</v>
      </c>
      <c r="O4560">
        <v>3227247</v>
      </c>
      <c r="P4560">
        <v>3238860</v>
      </c>
      <c r="Q4560">
        <v>3372044</v>
      </c>
      <c r="R4560">
        <v>3329439</v>
      </c>
      <c r="S4560">
        <v>2898097</v>
      </c>
      <c r="T4560">
        <v>2927665</v>
      </c>
      <c r="U4560">
        <v>3077665</v>
      </c>
      <c r="V4560" s="1" t="s">
        <v>3696</v>
      </c>
      <c r="W4560" s="1" t="s">
        <v>2551</v>
      </c>
      <c r="X4560" s="5" t="s">
        <v>3699</v>
      </c>
      <c r="Y4560" s="5" t="s">
        <v>2564</v>
      </c>
      <c r="Z4560" s="5" t="s">
        <v>305</v>
      </c>
      <c r="AA4560" s="5"/>
    </row>
    <row r="4561" spans="1:27" ht="12" customHeight="1" x14ac:dyDescent="0.15">
      <c r="A4561" s="1" t="s">
        <v>1233</v>
      </c>
      <c r="B4561" s="1" t="s">
        <v>27</v>
      </c>
      <c r="C4561" s="1" t="s">
        <v>23</v>
      </c>
      <c r="D4561" s="1" t="s">
        <v>2495</v>
      </c>
      <c r="E4561" s="1" t="s">
        <v>1165</v>
      </c>
      <c r="F4561" s="1" t="s">
        <v>1237</v>
      </c>
      <c r="G4561" s="1" t="s">
        <v>24</v>
      </c>
      <c r="H4561" s="1" t="s">
        <v>305</v>
      </c>
      <c r="I4561">
        <v>28088424</v>
      </c>
      <c r="J4561">
        <v>27694223</v>
      </c>
      <c r="K4561">
        <v>27386090</v>
      </c>
      <c r="L4561">
        <v>26930898</v>
      </c>
      <c r="M4561">
        <v>26412488</v>
      </c>
      <c r="N4561">
        <v>25612763</v>
      </c>
      <c r="O4561">
        <v>25880776</v>
      </c>
      <c r="P4561">
        <v>25923041</v>
      </c>
      <c r="Q4561">
        <v>25826706</v>
      </c>
      <c r="R4561">
        <v>25277561</v>
      </c>
      <c r="S4561">
        <v>25707678</v>
      </c>
      <c r="T4561">
        <v>26070154</v>
      </c>
      <c r="U4561">
        <v>25753941</v>
      </c>
      <c r="V4561" s="1" t="s">
        <v>3696</v>
      </c>
      <c r="W4561" s="1" t="s">
        <v>2551</v>
      </c>
      <c r="X4561" s="5" t="s">
        <v>3700</v>
      </c>
      <c r="Y4561" s="5" t="s">
        <v>2559</v>
      </c>
      <c r="Z4561" s="5" t="s">
        <v>305</v>
      </c>
      <c r="AA4561" s="5"/>
    </row>
    <row r="4562" spans="1:27" ht="12" customHeight="1" x14ac:dyDescent="0.15">
      <c r="A4562" s="1" t="s">
        <v>1233</v>
      </c>
      <c r="B4562" s="1" t="s">
        <v>29</v>
      </c>
      <c r="C4562" s="1" t="s">
        <v>9</v>
      </c>
      <c r="D4562" s="1" t="s">
        <v>2495</v>
      </c>
      <c r="E4562" s="1" t="s">
        <v>1165</v>
      </c>
      <c r="F4562" s="1" t="s">
        <v>1238</v>
      </c>
      <c r="G4562" s="1" t="s">
        <v>12</v>
      </c>
      <c r="H4562" s="1" t="s">
        <v>305</v>
      </c>
      <c r="I4562">
        <v>3150202</v>
      </c>
      <c r="J4562">
        <v>3128426</v>
      </c>
      <c r="K4562">
        <v>3142701</v>
      </c>
      <c r="L4562">
        <v>3341204</v>
      </c>
      <c r="M4562">
        <v>3242364</v>
      </c>
      <c r="N4562">
        <v>2744637</v>
      </c>
      <c r="O4562">
        <v>2926201</v>
      </c>
      <c r="P4562">
        <v>3028579</v>
      </c>
      <c r="Q4562">
        <v>3143604</v>
      </c>
      <c r="R4562">
        <v>2873392</v>
      </c>
      <c r="S4562">
        <v>2850581</v>
      </c>
      <c r="T4562">
        <v>2895560</v>
      </c>
      <c r="U4562">
        <v>3282324</v>
      </c>
      <c r="V4562" s="1" t="s">
        <v>3696</v>
      </c>
      <c r="W4562" s="1" t="s">
        <v>2551</v>
      </c>
      <c r="X4562" s="5" t="s">
        <v>3701</v>
      </c>
      <c r="Y4562" s="5" t="s">
        <v>2553</v>
      </c>
      <c r="Z4562" s="5" t="s">
        <v>305</v>
      </c>
      <c r="AA4562" s="5"/>
    </row>
    <row r="4563" spans="1:27" ht="12" customHeight="1" x14ac:dyDescent="0.15">
      <c r="A4563" s="1" t="s">
        <v>1233</v>
      </c>
      <c r="B4563" s="1" t="s">
        <v>29</v>
      </c>
      <c r="C4563" s="1" t="s">
        <v>15</v>
      </c>
      <c r="D4563" s="1" t="s">
        <v>2495</v>
      </c>
      <c r="E4563" s="1" t="s">
        <v>1165</v>
      </c>
      <c r="F4563" s="1" t="s">
        <v>1238</v>
      </c>
      <c r="G4563" s="1" t="s">
        <v>16</v>
      </c>
      <c r="H4563" s="1" t="s">
        <v>305</v>
      </c>
      <c r="I4563">
        <v>32844</v>
      </c>
      <c r="J4563">
        <v>26611</v>
      </c>
      <c r="K4563">
        <v>23608</v>
      </c>
      <c r="L4563">
        <v>33015</v>
      </c>
      <c r="M4563">
        <v>22149</v>
      </c>
      <c r="N4563">
        <v>20828</v>
      </c>
      <c r="O4563">
        <v>38542</v>
      </c>
      <c r="P4563">
        <v>62579</v>
      </c>
      <c r="Q4563">
        <v>52694</v>
      </c>
      <c r="R4563">
        <v>34989</v>
      </c>
      <c r="S4563">
        <v>22411</v>
      </c>
      <c r="T4563">
        <v>42130</v>
      </c>
      <c r="U4563">
        <v>22596</v>
      </c>
      <c r="V4563" s="1" t="s">
        <v>3696</v>
      </c>
      <c r="W4563" s="1" t="s">
        <v>2551</v>
      </c>
      <c r="X4563" s="5" t="s">
        <v>3701</v>
      </c>
      <c r="Y4563" s="5" t="s">
        <v>2555</v>
      </c>
      <c r="Z4563" s="5" t="s">
        <v>305</v>
      </c>
      <c r="AA4563" s="5"/>
    </row>
    <row r="4564" spans="1:27" ht="12" customHeight="1" x14ac:dyDescent="0.15">
      <c r="A4564" s="1" t="s">
        <v>1233</v>
      </c>
      <c r="B4564" s="1" t="s">
        <v>29</v>
      </c>
      <c r="C4564" s="1" t="s">
        <v>17</v>
      </c>
      <c r="D4564" s="1" t="s">
        <v>2495</v>
      </c>
      <c r="E4564" s="1" t="s">
        <v>1165</v>
      </c>
      <c r="F4564" s="1" t="s">
        <v>1238</v>
      </c>
      <c r="G4564" s="1" t="s">
        <v>1235</v>
      </c>
      <c r="H4564" s="1" t="s">
        <v>305</v>
      </c>
      <c r="I4564">
        <v>3294182</v>
      </c>
      <c r="J4564">
        <v>3104034</v>
      </c>
      <c r="K4564">
        <v>3084130</v>
      </c>
      <c r="L4564">
        <v>3236727</v>
      </c>
      <c r="M4564">
        <v>3160503</v>
      </c>
      <c r="N4564">
        <v>2726568</v>
      </c>
      <c r="O4564">
        <v>2805464</v>
      </c>
      <c r="P4564">
        <v>3229626</v>
      </c>
      <c r="Q4564">
        <v>3093081</v>
      </c>
      <c r="R4564">
        <v>3077769</v>
      </c>
      <c r="S4564">
        <v>2812371</v>
      </c>
      <c r="T4564">
        <v>2761312</v>
      </c>
      <c r="U4564">
        <v>3293920</v>
      </c>
      <c r="V4564" s="1" t="s">
        <v>3696</v>
      </c>
      <c r="W4564" s="1" t="s">
        <v>2551</v>
      </c>
      <c r="X4564" s="5" t="s">
        <v>3701</v>
      </c>
      <c r="Y4564" s="5" t="s">
        <v>2557</v>
      </c>
      <c r="Z4564" s="5" t="s">
        <v>305</v>
      </c>
      <c r="AA4564" s="5"/>
    </row>
    <row r="4565" spans="1:27" ht="12" customHeight="1" x14ac:dyDescent="0.15">
      <c r="A4565" s="1" t="s">
        <v>1233</v>
      </c>
      <c r="B4565" s="1" t="s">
        <v>29</v>
      </c>
      <c r="C4565" s="1" t="s">
        <v>19</v>
      </c>
      <c r="D4565" s="1" t="s">
        <v>2495</v>
      </c>
      <c r="E4565" s="1" t="s">
        <v>1165</v>
      </c>
      <c r="F4565" s="1" t="s">
        <v>1238</v>
      </c>
      <c r="G4565" s="1" t="s">
        <v>764</v>
      </c>
      <c r="H4565" s="1" t="s">
        <v>306</v>
      </c>
      <c r="I4565">
        <v>3360767</v>
      </c>
      <c r="J4565">
        <v>3213048</v>
      </c>
      <c r="K4565">
        <v>3199641</v>
      </c>
      <c r="L4565">
        <v>3330253</v>
      </c>
      <c r="M4565">
        <v>3313345</v>
      </c>
      <c r="N4565">
        <v>2876000</v>
      </c>
      <c r="O4565">
        <v>3006387</v>
      </c>
      <c r="P4565">
        <v>3443248</v>
      </c>
      <c r="Q4565">
        <v>3313683</v>
      </c>
      <c r="R4565">
        <v>3304260</v>
      </c>
      <c r="S4565">
        <v>3101327</v>
      </c>
      <c r="T4565">
        <v>3115620</v>
      </c>
      <c r="U4565">
        <v>3601102</v>
      </c>
      <c r="V4565" s="1" t="s">
        <v>3696</v>
      </c>
      <c r="W4565" s="1" t="s">
        <v>2551</v>
      </c>
      <c r="X4565" s="5" t="s">
        <v>3701</v>
      </c>
      <c r="Y4565" s="5" t="s">
        <v>2740</v>
      </c>
      <c r="Z4565" s="5" t="s">
        <v>2788</v>
      </c>
      <c r="AA4565" s="5"/>
    </row>
    <row r="4566" spans="1:27" ht="12" customHeight="1" x14ac:dyDescent="0.15">
      <c r="A4566" s="1" t="s">
        <v>1233</v>
      </c>
      <c r="B4566" s="1" t="s">
        <v>29</v>
      </c>
      <c r="C4566" s="1" t="s">
        <v>21</v>
      </c>
      <c r="D4566" s="1" t="s">
        <v>2495</v>
      </c>
      <c r="E4566" s="1" t="s">
        <v>1165</v>
      </c>
      <c r="F4566" s="1" t="s">
        <v>1238</v>
      </c>
      <c r="G4566" s="1" t="s">
        <v>22</v>
      </c>
      <c r="H4566" s="1" t="s">
        <v>305</v>
      </c>
      <c r="I4566">
        <v>16</v>
      </c>
      <c r="J4566">
        <v>14</v>
      </c>
      <c r="K4566">
        <v>354</v>
      </c>
      <c r="L4566">
        <v>0</v>
      </c>
      <c r="M4566">
        <v>0</v>
      </c>
      <c r="N4566">
        <v>708</v>
      </c>
      <c r="O4566">
        <v>80</v>
      </c>
      <c r="P4566">
        <v>125</v>
      </c>
      <c r="Q4566">
        <v>301</v>
      </c>
      <c r="R4566">
        <v>0</v>
      </c>
      <c r="S4566">
        <v>2866</v>
      </c>
      <c r="T4566">
        <v>599</v>
      </c>
      <c r="U4566">
        <v>4955</v>
      </c>
      <c r="V4566" s="1" t="s">
        <v>3696</v>
      </c>
      <c r="W4566" s="1" t="s">
        <v>2551</v>
      </c>
      <c r="X4566" s="5" t="s">
        <v>3701</v>
      </c>
      <c r="Y4566" s="5" t="s">
        <v>2564</v>
      </c>
      <c r="Z4566" s="5" t="s">
        <v>305</v>
      </c>
      <c r="AA4566" s="5"/>
    </row>
    <row r="4567" spans="1:27" ht="12" customHeight="1" x14ac:dyDescent="0.15">
      <c r="A4567" s="1" t="s">
        <v>1233</v>
      </c>
      <c r="B4567" s="1" t="s">
        <v>29</v>
      </c>
      <c r="C4567" s="1" t="s">
        <v>23</v>
      </c>
      <c r="D4567" s="1" t="s">
        <v>2495</v>
      </c>
      <c r="E4567" s="1" t="s">
        <v>1165</v>
      </c>
      <c r="F4567" s="1" t="s">
        <v>1238</v>
      </c>
      <c r="G4567" s="1" t="s">
        <v>24</v>
      </c>
      <c r="H4567" s="1" t="s">
        <v>305</v>
      </c>
      <c r="I4567">
        <v>6273269</v>
      </c>
      <c r="J4567">
        <v>6324257</v>
      </c>
      <c r="K4567">
        <v>6406082</v>
      </c>
      <c r="L4567">
        <v>6543574</v>
      </c>
      <c r="M4567">
        <v>6647584</v>
      </c>
      <c r="N4567">
        <v>6685772</v>
      </c>
      <c r="O4567">
        <v>6823852</v>
      </c>
      <c r="P4567">
        <v>6685258</v>
      </c>
      <c r="Q4567">
        <v>6788174</v>
      </c>
      <c r="R4567">
        <v>6603174</v>
      </c>
      <c r="S4567">
        <v>6660671</v>
      </c>
      <c r="T4567">
        <v>6836524</v>
      </c>
      <c r="U4567">
        <v>6820292</v>
      </c>
      <c r="V4567" s="1" t="s">
        <v>3696</v>
      </c>
      <c r="W4567" s="1" t="s">
        <v>2551</v>
      </c>
      <c r="X4567" s="5" t="s">
        <v>3701</v>
      </c>
      <c r="Y4567" s="5" t="s">
        <v>2559</v>
      </c>
      <c r="Z4567" s="5" t="s">
        <v>305</v>
      </c>
      <c r="AA4567" s="5"/>
    </row>
    <row r="4568" spans="1:27" ht="12" customHeight="1" x14ac:dyDescent="0.15">
      <c r="A4568" s="1" t="s">
        <v>1233</v>
      </c>
      <c r="B4568" s="1" t="s">
        <v>57</v>
      </c>
      <c r="C4568" s="1" t="s">
        <v>9</v>
      </c>
      <c r="D4568" s="1" t="s">
        <v>2495</v>
      </c>
      <c r="E4568" s="1" t="s">
        <v>1239</v>
      </c>
      <c r="F4568" s="1" t="s">
        <v>1240</v>
      </c>
      <c r="G4568" s="1" t="s">
        <v>1241</v>
      </c>
      <c r="H4568" s="1" t="s">
        <v>305</v>
      </c>
      <c r="I4568">
        <v>67604</v>
      </c>
      <c r="J4568">
        <v>84076</v>
      </c>
      <c r="K4568">
        <v>76538</v>
      </c>
      <c r="L4568">
        <v>79041</v>
      </c>
      <c r="M4568">
        <v>101520</v>
      </c>
      <c r="N4568">
        <v>73226</v>
      </c>
      <c r="O4568">
        <v>100695</v>
      </c>
      <c r="P4568">
        <v>75405</v>
      </c>
      <c r="Q4568">
        <v>92756</v>
      </c>
      <c r="R4568">
        <v>54010</v>
      </c>
      <c r="S4568">
        <v>75059</v>
      </c>
      <c r="T4568">
        <v>68872</v>
      </c>
      <c r="U4568">
        <v>77217</v>
      </c>
      <c r="V4568" s="1" t="s">
        <v>3696</v>
      </c>
      <c r="W4568" s="1" t="s">
        <v>2551</v>
      </c>
      <c r="X4568" s="5" t="s">
        <v>3702</v>
      </c>
      <c r="Y4568" s="5" t="s">
        <v>3703</v>
      </c>
      <c r="Z4568" s="5" t="s">
        <v>305</v>
      </c>
      <c r="AA4568" s="5"/>
    </row>
    <row r="4569" spans="1:27" ht="12" customHeight="1" x14ac:dyDescent="0.15">
      <c r="A4569" s="1" t="s">
        <v>1233</v>
      </c>
      <c r="B4569" s="1" t="s">
        <v>61</v>
      </c>
      <c r="C4569" s="1" t="s">
        <v>9</v>
      </c>
      <c r="D4569" s="1" t="s">
        <v>2495</v>
      </c>
      <c r="E4569" s="1" t="s">
        <v>1239</v>
      </c>
      <c r="F4569" s="1" t="s">
        <v>1242</v>
      </c>
      <c r="G4569" s="1" t="s">
        <v>1241</v>
      </c>
      <c r="H4569" s="1" t="s">
        <v>305</v>
      </c>
      <c r="I4569">
        <v>3698576</v>
      </c>
      <c r="J4569">
        <v>3038896</v>
      </c>
      <c r="K4569">
        <v>2514881</v>
      </c>
      <c r="L4569">
        <v>2905402</v>
      </c>
      <c r="M4569">
        <v>3106852</v>
      </c>
      <c r="N4569">
        <v>3120939</v>
      </c>
      <c r="O4569">
        <v>3482826</v>
      </c>
      <c r="P4569">
        <v>3368099</v>
      </c>
      <c r="Q4569">
        <v>3656510</v>
      </c>
      <c r="R4569">
        <v>3369837</v>
      </c>
      <c r="S4569">
        <v>3148442</v>
      </c>
      <c r="T4569">
        <v>3456925</v>
      </c>
      <c r="U4569">
        <v>3870730</v>
      </c>
      <c r="V4569" s="1" t="s">
        <v>3696</v>
      </c>
      <c r="W4569" s="1" t="s">
        <v>2551</v>
      </c>
      <c r="X4569" s="5" t="s">
        <v>3704</v>
      </c>
      <c r="Y4569" s="5" t="s">
        <v>3703</v>
      </c>
      <c r="Z4569" s="5" t="s">
        <v>305</v>
      </c>
      <c r="AA4569" s="5"/>
    </row>
    <row r="4570" spans="1:27" ht="12" customHeight="1" x14ac:dyDescent="0.15">
      <c r="A4570" s="1" t="s">
        <v>1233</v>
      </c>
      <c r="B4570" s="1" t="s">
        <v>154</v>
      </c>
      <c r="C4570" s="1" t="s">
        <v>9</v>
      </c>
      <c r="D4570" s="1" t="s">
        <v>2495</v>
      </c>
      <c r="E4570" s="1" t="s">
        <v>1239</v>
      </c>
      <c r="F4570" s="1" t="s">
        <v>1243</v>
      </c>
      <c r="G4570" s="1" t="s">
        <v>1241</v>
      </c>
      <c r="H4570" s="1" t="s">
        <v>305</v>
      </c>
      <c r="I4570">
        <v>6146932</v>
      </c>
      <c r="J4570">
        <v>5852866</v>
      </c>
      <c r="K4570">
        <v>5747201</v>
      </c>
      <c r="L4570">
        <v>6154065</v>
      </c>
      <c r="M4570">
        <v>5848073</v>
      </c>
      <c r="N4570">
        <v>5120355</v>
      </c>
      <c r="O4570">
        <v>5900506</v>
      </c>
      <c r="P4570">
        <v>5513299</v>
      </c>
      <c r="Q4570">
        <v>5682557</v>
      </c>
      <c r="R4570">
        <v>5200420</v>
      </c>
      <c r="S4570">
        <v>5225492</v>
      </c>
      <c r="T4570">
        <v>5070323</v>
      </c>
      <c r="U4570">
        <v>5398980</v>
      </c>
      <c r="V4570" s="1" t="s">
        <v>3696</v>
      </c>
      <c r="W4570" s="1" t="s">
        <v>2551</v>
      </c>
      <c r="X4570" s="5" t="s">
        <v>3705</v>
      </c>
      <c r="Y4570" s="5" t="s">
        <v>3703</v>
      </c>
      <c r="Z4570" s="5" t="s">
        <v>305</v>
      </c>
      <c r="AA4570" s="5"/>
    </row>
    <row r="4571" spans="1:27" ht="12" customHeight="1" x14ac:dyDescent="0.15">
      <c r="A4571" s="1" t="s">
        <v>1233</v>
      </c>
      <c r="B4571" s="1" t="s">
        <v>156</v>
      </c>
      <c r="C4571" s="1" t="s">
        <v>9</v>
      </c>
      <c r="D4571" s="1" t="s">
        <v>2495</v>
      </c>
      <c r="E4571" s="1" t="s">
        <v>1239</v>
      </c>
      <c r="F4571" s="1" t="s">
        <v>1244</v>
      </c>
      <c r="G4571" s="1" t="s">
        <v>1241</v>
      </c>
      <c r="H4571" s="1" t="s">
        <v>305</v>
      </c>
      <c r="I4571">
        <v>1694003</v>
      </c>
      <c r="J4571">
        <v>1531037</v>
      </c>
      <c r="K4571">
        <v>1454304</v>
      </c>
      <c r="L4571">
        <v>1433222</v>
      </c>
      <c r="M4571">
        <v>1491978</v>
      </c>
      <c r="N4571">
        <v>1365228</v>
      </c>
      <c r="O4571">
        <v>1317183</v>
      </c>
      <c r="P4571">
        <v>1732754</v>
      </c>
      <c r="Q4571">
        <v>1450665</v>
      </c>
      <c r="R4571">
        <v>1657028</v>
      </c>
      <c r="S4571">
        <v>1337610</v>
      </c>
      <c r="T4571">
        <v>1494035</v>
      </c>
      <c r="U4571">
        <v>1370177</v>
      </c>
      <c r="V4571" s="1" t="s">
        <v>3696</v>
      </c>
      <c r="W4571" s="1" t="s">
        <v>2551</v>
      </c>
      <c r="X4571" s="5" t="s">
        <v>3706</v>
      </c>
      <c r="Y4571" s="5" t="s">
        <v>3703</v>
      </c>
      <c r="Z4571" s="5" t="s">
        <v>305</v>
      </c>
      <c r="AA4571" s="5"/>
    </row>
    <row r="4572" spans="1:27" ht="12" customHeight="1" x14ac:dyDescent="0.15">
      <c r="A4572" s="1" t="s">
        <v>1233</v>
      </c>
      <c r="B4572" s="1" t="s">
        <v>198</v>
      </c>
      <c r="C4572" s="1" t="s">
        <v>9</v>
      </c>
      <c r="D4572" s="1" t="s">
        <v>2495</v>
      </c>
      <c r="E4572" s="1" t="s">
        <v>1239</v>
      </c>
      <c r="F4572" s="1" t="s">
        <v>1245</v>
      </c>
      <c r="G4572" s="1" t="s">
        <v>1241</v>
      </c>
      <c r="H4572" s="1" t="s">
        <v>305</v>
      </c>
      <c r="I4572">
        <v>179962</v>
      </c>
      <c r="J4572">
        <v>154366</v>
      </c>
      <c r="K4572">
        <v>109373</v>
      </c>
      <c r="L4572">
        <v>131715</v>
      </c>
      <c r="M4572">
        <v>285814</v>
      </c>
      <c r="N4572">
        <v>85841</v>
      </c>
      <c r="O4572">
        <v>92040</v>
      </c>
      <c r="P4572">
        <v>179044</v>
      </c>
      <c r="Q4572">
        <v>111429</v>
      </c>
      <c r="R4572">
        <v>135903</v>
      </c>
      <c r="S4572">
        <v>128984</v>
      </c>
      <c r="T4572">
        <v>99023</v>
      </c>
      <c r="U4572">
        <v>93660</v>
      </c>
      <c r="V4572" s="1" t="s">
        <v>3696</v>
      </c>
      <c r="W4572" s="1" t="s">
        <v>2551</v>
      </c>
      <c r="X4572" s="5" t="s">
        <v>3707</v>
      </c>
      <c r="Y4572" s="5" t="s">
        <v>3703</v>
      </c>
      <c r="Z4572" s="5" t="s">
        <v>305</v>
      </c>
      <c r="AA4572" s="5"/>
    </row>
    <row r="4573" spans="1:27" ht="12" customHeight="1" x14ac:dyDescent="0.15">
      <c r="A4573" s="1" t="s">
        <v>1233</v>
      </c>
      <c r="B4573" s="1" t="s">
        <v>200</v>
      </c>
      <c r="C4573" s="1" t="s">
        <v>9</v>
      </c>
      <c r="D4573" s="1" t="s">
        <v>2495</v>
      </c>
      <c r="E4573" s="1" t="s">
        <v>1239</v>
      </c>
      <c r="F4573" s="1" t="s">
        <v>1246</v>
      </c>
      <c r="G4573" s="1" t="s">
        <v>1241</v>
      </c>
      <c r="H4573" s="1" t="s">
        <v>305</v>
      </c>
      <c r="I4573">
        <v>7481302</v>
      </c>
      <c r="J4573">
        <v>6892808</v>
      </c>
      <c r="K4573">
        <v>6104996</v>
      </c>
      <c r="L4573">
        <v>6326544</v>
      </c>
      <c r="M4573">
        <v>6690610</v>
      </c>
      <c r="N4573">
        <v>6130769</v>
      </c>
      <c r="O4573">
        <v>6935848</v>
      </c>
      <c r="P4573">
        <v>6748616</v>
      </c>
      <c r="Q4573">
        <v>7213504</v>
      </c>
      <c r="R4573">
        <v>6513248</v>
      </c>
      <c r="S4573">
        <v>5948428</v>
      </c>
      <c r="T4573">
        <v>6099754</v>
      </c>
      <c r="U4573">
        <v>6775403</v>
      </c>
      <c r="V4573" s="1" t="s">
        <v>3696</v>
      </c>
      <c r="W4573" s="1" t="s">
        <v>2551</v>
      </c>
      <c r="X4573" s="5" t="s">
        <v>3708</v>
      </c>
      <c r="Y4573" s="5" t="s">
        <v>3703</v>
      </c>
      <c r="Z4573" s="5" t="s">
        <v>305</v>
      </c>
      <c r="AA4573" s="5"/>
    </row>
    <row r="4574" spans="1:27" ht="12" customHeight="1" x14ac:dyDescent="0.15">
      <c r="A4574" s="1" t="s">
        <v>1233</v>
      </c>
      <c r="B4574" s="1" t="s">
        <v>202</v>
      </c>
      <c r="C4574" s="1" t="s">
        <v>9</v>
      </c>
      <c r="D4574" s="1" t="s">
        <v>2495</v>
      </c>
      <c r="E4574" s="1" t="s">
        <v>1239</v>
      </c>
      <c r="F4574" s="1" t="s">
        <v>1247</v>
      </c>
      <c r="G4574" s="1" t="s">
        <v>1241</v>
      </c>
      <c r="H4574" s="1" t="s">
        <v>305</v>
      </c>
      <c r="I4574">
        <v>6644205</v>
      </c>
      <c r="J4574">
        <v>6059370</v>
      </c>
      <c r="K4574">
        <v>5514920</v>
      </c>
      <c r="L4574">
        <v>6295056</v>
      </c>
      <c r="M4574">
        <v>6017681</v>
      </c>
      <c r="N4574">
        <v>4829611</v>
      </c>
      <c r="O4574">
        <v>6315039</v>
      </c>
      <c r="P4574">
        <v>5785546</v>
      </c>
      <c r="Q4574">
        <v>5683306</v>
      </c>
      <c r="R4574">
        <v>5674014</v>
      </c>
      <c r="S4574">
        <v>5040702</v>
      </c>
      <c r="T4574">
        <v>4829349</v>
      </c>
      <c r="U4574">
        <v>5356608</v>
      </c>
      <c r="V4574" s="1" t="s">
        <v>3696</v>
      </c>
      <c r="W4574" s="1" t="s">
        <v>2551</v>
      </c>
      <c r="X4574" s="5" t="s">
        <v>3709</v>
      </c>
      <c r="Y4574" s="5" t="s">
        <v>3703</v>
      </c>
      <c r="Z4574" s="5" t="s">
        <v>305</v>
      </c>
      <c r="AA4574" s="5"/>
    </row>
    <row r="4575" spans="1:27" ht="12" customHeight="1" x14ac:dyDescent="0.15">
      <c r="A4575" s="1" t="s">
        <v>1233</v>
      </c>
      <c r="B4575" s="1" t="s">
        <v>204</v>
      </c>
      <c r="C4575" s="1" t="s">
        <v>9</v>
      </c>
      <c r="D4575" s="1" t="s">
        <v>2495</v>
      </c>
      <c r="E4575" s="1" t="s">
        <v>1239</v>
      </c>
      <c r="F4575" s="1" t="s">
        <v>1248</v>
      </c>
      <c r="G4575" s="1" t="s">
        <v>1241</v>
      </c>
      <c r="H4575" s="1" t="s">
        <v>305</v>
      </c>
      <c r="I4575">
        <v>1210707</v>
      </c>
      <c r="J4575">
        <v>1121224</v>
      </c>
      <c r="K4575">
        <v>1046610</v>
      </c>
      <c r="L4575">
        <v>1136117</v>
      </c>
      <c r="M4575">
        <v>1070097</v>
      </c>
      <c r="N4575">
        <v>950291</v>
      </c>
      <c r="O4575">
        <v>977370</v>
      </c>
      <c r="P4575">
        <v>1068010</v>
      </c>
      <c r="Q4575">
        <v>1094997</v>
      </c>
      <c r="R4575">
        <v>1064100</v>
      </c>
      <c r="S4575">
        <v>927375</v>
      </c>
      <c r="T4575">
        <v>960432</v>
      </c>
      <c r="U4575">
        <v>1065675</v>
      </c>
      <c r="V4575" s="1" t="s">
        <v>3696</v>
      </c>
      <c r="W4575" s="1" t="s">
        <v>2551</v>
      </c>
      <c r="X4575" s="5" t="s">
        <v>3710</v>
      </c>
      <c r="Y4575" s="5" t="s">
        <v>3703</v>
      </c>
      <c r="Z4575" s="5" t="s">
        <v>305</v>
      </c>
      <c r="AA4575" s="5"/>
    </row>
    <row r="4576" spans="1:27" ht="12" customHeight="1" x14ac:dyDescent="0.15">
      <c r="A4576" s="1" t="s">
        <v>1233</v>
      </c>
      <c r="B4576" s="1" t="s">
        <v>212</v>
      </c>
      <c r="C4576" s="1" t="s">
        <v>9</v>
      </c>
      <c r="D4576" s="1" t="s">
        <v>2495</v>
      </c>
      <c r="E4576" s="1" t="s">
        <v>213</v>
      </c>
      <c r="F4576" s="1" t="s">
        <v>1249</v>
      </c>
      <c r="G4576" s="1" t="s">
        <v>215</v>
      </c>
      <c r="H4576" s="1" t="s">
        <v>216</v>
      </c>
      <c r="I4576">
        <v>6671</v>
      </c>
      <c r="J4576">
        <v>6672</v>
      </c>
      <c r="K4576">
        <v>6702</v>
      </c>
      <c r="L4576">
        <v>6674</v>
      </c>
      <c r="M4576">
        <v>6661</v>
      </c>
      <c r="N4576">
        <v>6661</v>
      </c>
      <c r="O4576">
        <v>6639</v>
      </c>
      <c r="P4576">
        <v>6635</v>
      </c>
      <c r="Q4576">
        <v>6624</v>
      </c>
      <c r="R4576">
        <v>6608</v>
      </c>
      <c r="S4576">
        <v>6580</v>
      </c>
      <c r="T4576">
        <v>6575</v>
      </c>
      <c r="U4576">
        <v>6567</v>
      </c>
      <c r="V4576" s="1" t="s">
        <v>3696</v>
      </c>
      <c r="W4576" s="1" t="s">
        <v>2717</v>
      </c>
      <c r="X4576" s="5" t="s">
        <v>3711</v>
      </c>
      <c r="Y4576" s="5" t="s">
        <v>2719</v>
      </c>
      <c r="Z4576" s="5" t="s">
        <v>2847</v>
      </c>
      <c r="AA4576" s="5"/>
    </row>
    <row r="4577" spans="1:27" ht="12" customHeight="1" x14ac:dyDescent="0.15">
      <c r="A4577" s="1" t="s">
        <v>1233</v>
      </c>
      <c r="B4577" s="1" t="s">
        <v>285</v>
      </c>
      <c r="C4577" s="1" t="s">
        <v>9</v>
      </c>
      <c r="D4577" s="1" t="s">
        <v>2495</v>
      </c>
      <c r="E4577" s="1" t="s">
        <v>213</v>
      </c>
      <c r="F4577" s="1" t="s">
        <v>286</v>
      </c>
      <c r="G4577" s="1" t="s">
        <v>215</v>
      </c>
      <c r="H4577" s="1" t="s">
        <v>216</v>
      </c>
      <c r="I4577">
        <v>15717</v>
      </c>
      <c r="J4577">
        <v>15815</v>
      </c>
      <c r="K4577">
        <v>15884</v>
      </c>
      <c r="L4577">
        <v>15855</v>
      </c>
      <c r="M4577">
        <v>15826</v>
      </c>
      <c r="N4577">
        <v>15829</v>
      </c>
      <c r="O4577">
        <v>15786</v>
      </c>
      <c r="P4577">
        <v>15770</v>
      </c>
      <c r="Q4577">
        <v>15761</v>
      </c>
      <c r="R4577">
        <v>15740</v>
      </c>
      <c r="S4577">
        <v>15688</v>
      </c>
      <c r="T4577">
        <v>15669</v>
      </c>
      <c r="U4577">
        <v>15647</v>
      </c>
      <c r="V4577" s="1" t="s">
        <v>3696</v>
      </c>
      <c r="W4577" s="1" t="s">
        <v>2717</v>
      </c>
      <c r="X4577" s="5" t="s">
        <v>2769</v>
      </c>
      <c r="Y4577" s="5" t="s">
        <v>2719</v>
      </c>
      <c r="Z4577" s="5" t="s">
        <v>2847</v>
      </c>
      <c r="AA4577" s="5"/>
    </row>
    <row r="4578" spans="1:27" ht="12" customHeight="1" x14ac:dyDescent="0.15">
      <c r="A4578" s="1" t="s">
        <v>1233</v>
      </c>
      <c r="B4578" s="1" t="s">
        <v>219</v>
      </c>
      <c r="C4578" s="1" t="s">
        <v>9</v>
      </c>
      <c r="D4578" s="1" t="s">
        <v>2495</v>
      </c>
      <c r="E4578" s="1" t="s">
        <v>1250</v>
      </c>
      <c r="F4578" s="1" t="s">
        <v>1251</v>
      </c>
      <c r="G4578" s="1" t="s">
        <v>222</v>
      </c>
      <c r="H4578" s="1" t="s">
        <v>812</v>
      </c>
      <c r="I4578">
        <v>6465106</v>
      </c>
      <c r="J4578">
        <v>6465106</v>
      </c>
      <c r="K4578">
        <v>6465106</v>
      </c>
      <c r="L4578">
        <v>6465106</v>
      </c>
      <c r="M4578">
        <v>6465106</v>
      </c>
      <c r="N4578">
        <v>6465106</v>
      </c>
      <c r="O4578">
        <v>6465106</v>
      </c>
      <c r="P4578">
        <v>6465106</v>
      </c>
      <c r="Q4578">
        <v>6465106</v>
      </c>
      <c r="R4578">
        <v>6465106</v>
      </c>
      <c r="S4578">
        <v>6465106</v>
      </c>
      <c r="T4578">
        <v>6465106</v>
      </c>
      <c r="U4578">
        <v>6465106</v>
      </c>
      <c r="V4578" s="1" t="s">
        <v>3696</v>
      </c>
      <c r="W4578" s="1" t="s">
        <v>2723</v>
      </c>
      <c r="X4578" s="5" t="s">
        <v>3712</v>
      </c>
      <c r="Y4578" s="5" t="s">
        <v>2725</v>
      </c>
      <c r="Z4578" s="5" t="s">
        <v>812</v>
      </c>
      <c r="AA4578" s="5"/>
    </row>
    <row r="4579" spans="1:27" ht="12" customHeight="1" x14ac:dyDescent="0.15">
      <c r="A4579" s="1" t="s">
        <v>1233</v>
      </c>
      <c r="B4579" s="1" t="s">
        <v>223</v>
      </c>
      <c r="C4579" s="1" t="s">
        <v>9</v>
      </c>
      <c r="D4579" s="1" t="s">
        <v>2495</v>
      </c>
      <c r="E4579" s="1" t="s">
        <v>1250</v>
      </c>
      <c r="F4579" s="1" t="s">
        <v>1252</v>
      </c>
      <c r="G4579" s="1" t="s">
        <v>222</v>
      </c>
      <c r="H4579" s="1" t="s">
        <v>305</v>
      </c>
      <c r="I4579">
        <v>594072</v>
      </c>
      <c r="J4579">
        <v>594072</v>
      </c>
      <c r="K4579">
        <v>594072</v>
      </c>
      <c r="L4579">
        <v>594072</v>
      </c>
      <c r="M4579">
        <v>594072</v>
      </c>
      <c r="N4579">
        <v>594072</v>
      </c>
      <c r="O4579">
        <v>594072</v>
      </c>
      <c r="P4579">
        <v>594072</v>
      </c>
      <c r="Q4579">
        <v>594072</v>
      </c>
      <c r="R4579">
        <v>594072</v>
      </c>
      <c r="S4579">
        <v>594072</v>
      </c>
      <c r="T4579">
        <v>594072</v>
      </c>
      <c r="U4579">
        <v>594072</v>
      </c>
      <c r="V4579" s="1" t="s">
        <v>3696</v>
      </c>
      <c r="W4579" s="1" t="s">
        <v>2723</v>
      </c>
      <c r="X4579" s="5" t="s">
        <v>3713</v>
      </c>
      <c r="Y4579" s="5" t="s">
        <v>2725</v>
      </c>
      <c r="Z4579" s="5" t="s">
        <v>305</v>
      </c>
      <c r="AA4579" s="5"/>
    </row>
    <row r="4580" spans="1:27" ht="12" customHeight="1" x14ac:dyDescent="0.15">
      <c r="A4580" s="1" t="s">
        <v>1233</v>
      </c>
      <c r="B4580" s="1" t="s">
        <v>1253</v>
      </c>
      <c r="C4580" s="1" t="s">
        <v>9</v>
      </c>
      <c r="D4580" s="1" t="s">
        <v>2495</v>
      </c>
      <c r="E4580" s="1" t="s">
        <v>1254</v>
      </c>
      <c r="F4580" s="1" t="s">
        <v>1255</v>
      </c>
      <c r="G4580" s="1" t="s">
        <v>222</v>
      </c>
      <c r="H4580" s="1" t="s">
        <v>305</v>
      </c>
      <c r="I4580">
        <v>2547712</v>
      </c>
      <c r="J4580">
        <v>2547712</v>
      </c>
      <c r="K4580">
        <v>2547712</v>
      </c>
      <c r="L4580">
        <v>2547712</v>
      </c>
      <c r="M4580">
        <v>2547712</v>
      </c>
      <c r="N4580">
        <v>2547712</v>
      </c>
      <c r="O4580">
        <v>2547712</v>
      </c>
      <c r="P4580">
        <v>2547712</v>
      </c>
      <c r="Q4580">
        <v>2547712</v>
      </c>
      <c r="R4580">
        <v>2547712</v>
      </c>
      <c r="S4580">
        <v>2547712</v>
      </c>
      <c r="T4580">
        <v>2547712</v>
      </c>
      <c r="U4580">
        <v>2547712</v>
      </c>
      <c r="V4580" s="1" t="s">
        <v>3696</v>
      </c>
      <c r="W4580" s="1" t="s">
        <v>2723</v>
      </c>
      <c r="X4580" s="5" t="s">
        <v>3714</v>
      </c>
      <c r="Y4580" s="5" t="s">
        <v>2725</v>
      </c>
      <c r="Z4580" s="5" t="s">
        <v>305</v>
      </c>
      <c r="AA4580" s="5"/>
    </row>
    <row r="4581" spans="1:27" ht="12" customHeight="1" x14ac:dyDescent="0.15">
      <c r="A4581" s="1" t="s">
        <v>1233</v>
      </c>
      <c r="B4581" s="1" t="s">
        <v>1253</v>
      </c>
      <c r="C4581" s="1" t="s">
        <v>15</v>
      </c>
      <c r="D4581" s="1" t="s">
        <v>2495</v>
      </c>
      <c r="E4581" s="1" t="s">
        <v>1254</v>
      </c>
      <c r="F4581" s="1" t="s">
        <v>1255</v>
      </c>
      <c r="G4581" s="1" t="s">
        <v>1256</v>
      </c>
      <c r="H4581" s="1" t="s">
        <v>305</v>
      </c>
      <c r="I4581">
        <v>1669663</v>
      </c>
      <c r="J4581">
        <v>1479664</v>
      </c>
      <c r="K4581">
        <v>1348764</v>
      </c>
      <c r="L4581">
        <v>1288414</v>
      </c>
      <c r="M4581">
        <v>1445287</v>
      </c>
      <c r="N4581">
        <v>1311987</v>
      </c>
      <c r="O4581">
        <v>1587294</v>
      </c>
      <c r="P4581">
        <v>1546209</v>
      </c>
      <c r="Q4581">
        <v>1532875</v>
      </c>
      <c r="R4581">
        <v>1312568</v>
      </c>
      <c r="S4581">
        <v>1234256</v>
      </c>
      <c r="T4581">
        <v>1308163</v>
      </c>
      <c r="U4581">
        <v>1572535</v>
      </c>
      <c r="V4581" s="1" t="s">
        <v>3696</v>
      </c>
      <c r="W4581" s="1" t="s">
        <v>2723</v>
      </c>
      <c r="X4581" s="5" t="s">
        <v>3714</v>
      </c>
      <c r="Y4581" s="5" t="s">
        <v>3715</v>
      </c>
      <c r="Z4581" s="5" t="s">
        <v>305</v>
      </c>
      <c r="AA4581" s="5"/>
    </row>
    <row r="4582" spans="1:27" ht="12" customHeight="1" x14ac:dyDescent="0.15">
      <c r="A4582" s="1" t="s">
        <v>1233</v>
      </c>
      <c r="B4582" s="1" t="s">
        <v>1257</v>
      </c>
      <c r="C4582" s="1" t="s">
        <v>9</v>
      </c>
      <c r="D4582" s="1" t="s">
        <v>2495</v>
      </c>
      <c r="E4582" s="1" t="s">
        <v>1254</v>
      </c>
      <c r="F4582" s="1" t="s">
        <v>1258</v>
      </c>
      <c r="G4582" s="1" t="s">
        <v>222</v>
      </c>
      <c r="H4582" s="1" t="s">
        <v>305</v>
      </c>
      <c r="I4582">
        <v>5217920</v>
      </c>
      <c r="J4582">
        <v>5265920</v>
      </c>
      <c r="K4582">
        <v>5265920</v>
      </c>
      <c r="L4582">
        <v>5265920</v>
      </c>
      <c r="M4582">
        <v>5265920</v>
      </c>
      <c r="N4582">
        <v>5265920</v>
      </c>
      <c r="O4582">
        <v>5265920</v>
      </c>
      <c r="P4582">
        <v>5265920</v>
      </c>
      <c r="Q4582">
        <v>5265920</v>
      </c>
      <c r="R4582">
        <v>5265920</v>
      </c>
      <c r="S4582">
        <v>5060920</v>
      </c>
      <c r="T4582">
        <v>5060920</v>
      </c>
      <c r="U4582">
        <v>5060920</v>
      </c>
      <c r="V4582" s="1" t="s">
        <v>3696</v>
      </c>
      <c r="W4582" s="1" t="s">
        <v>2723</v>
      </c>
      <c r="X4582" s="5" t="s">
        <v>3716</v>
      </c>
      <c r="Y4582" s="5" t="s">
        <v>2725</v>
      </c>
      <c r="Z4582" s="5" t="s">
        <v>305</v>
      </c>
      <c r="AA4582" s="5"/>
    </row>
    <row r="4583" spans="1:27" ht="12" customHeight="1" x14ac:dyDescent="0.15">
      <c r="A4583" s="1" t="s">
        <v>1233</v>
      </c>
      <c r="B4583" s="1" t="s">
        <v>1257</v>
      </c>
      <c r="C4583" s="1" t="s">
        <v>15</v>
      </c>
      <c r="D4583" s="1" t="s">
        <v>2495</v>
      </c>
      <c r="E4583" s="1" t="s">
        <v>1254</v>
      </c>
      <c r="F4583" s="1" t="s">
        <v>1258</v>
      </c>
      <c r="G4583" s="1" t="s">
        <v>1256</v>
      </c>
      <c r="H4583" s="1" t="s">
        <v>305</v>
      </c>
      <c r="I4583">
        <v>3675900</v>
      </c>
      <c r="J4583">
        <v>3325328</v>
      </c>
      <c r="K4583">
        <v>2965233</v>
      </c>
      <c r="L4583">
        <v>3285544</v>
      </c>
      <c r="M4583">
        <v>3472394</v>
      </c>
      <c r="N4583">
        <v>2962313</v>
      </c>
      <c r="O4583">
        <v>3361673</v>
      </c>
      <c r="P4583">
        <v>3193214</v>
      </c>
      <c r="Q4583">
        <v>3524246</v>
      </c>
      <c r="R4583">
        <v>3075744</v>
      </c>
      <c r="S4583">
        <v>2906281</v>
      </c>
      <c r="T4583">
        <v>2800609</v>
      </c>
      <c r="U4583">
        <v>3065553</v>
      </c>
      <c r="V4583" s="1" t="s">
        <v>3696</v>
      </c>
      <c r="W4583" s="1" t="s">
        <v>2723</v>
      </c>
      <c r="X4583" s="5" t="s">
        <v>3716</v>
      </c>
      <c r="Y4583" s="5" t="s">
        <v>3715</v>
      </c>
      <c r="Z4583" s="5" t="s">
        <v>305</v>
      </c>
      <c r="AA4583" s="5"/>
    </row>
    <row r="4584" spans="1:27" ht="12" customHeight="1" x14ac:dyDescent="0.15">
      <c r="A4584" s="1" t="s">
        <v>1233</v>
      </c>
      <c r="B4584" s="1" t="s">
        <v>1259</v>
      </c>
      <c r="C4584" s="1" t="s">
        <v>9</v>
      </c>
      <c r="D4584" s="1" t="s">
        <v>2495</v>
      </c>
      <c r="E4584" s="1" t="s">
        <v>1254</v>
      </c>
      <c r="F4584" s="1" t="s">
        <v>1260</v>
      </c>
      <c r="G4584" s="1" t="s">
        <v>222</v>
      </c>
      <c r="H4584" s="1" t="s">
        <v>305</v>
      </c>
      <c r="I4584">
        <v>8575219</v>
      </c>
      <c r="J4584">
        <v>8574849</v>
      </c>
      <c r="K4584">
        <v>8574849</v>
      </c>
      <c r="L4584">
        <v>8574849</v>
      </c>
      <c r="M4584">
        <v>8574849</v>
      </c>
      <c r="N4584">
        <v>8574849</v>
      </c>
      <c r="O4584">
        <v>8574849</v>
      </c>
      <c r="P4584">
        <v>8574849</v>
      </c>
      <c r="Q4584">
        <v>8574849</v>
      </c>
      <c r="R4584">
        <v>8574849</v>
      </c>
      <c r="S4584">
        <v>8574849</v>
      </c>
      <c r="T4584">
        <v>8574849</v>
      </c>
      <c r="U4584">
        <v>8594849</v>
      </c>
      <c r="V4584" s="1" t="s">
        <v>3696</v>
      </c>
      <c r="W4584" s="1" t="s">
        <v>2723</v>
      </c>
      <c r="X4584" s="5" t="s">
        <v>3717</v>
      </c>
      <c r="Y4584" s="5" t="s">
        <v>2725</v>
      </c>
      <c r="Z4584" s="5" t="s">
        <v>305</v>
      </c>
      <c r="AA4584" s="5"/>
    </row>
    <row r="4585" spans="1:27" ht="12" customHeight="1" x14ac:dyDescent="0.15">
      <c r="A4585" s="1" t="s">
        <v>1233</v>
      </c>
      <c r="B4585" s="1" t="s">
        <v>1259</v>
      </c>
      <c r="C4585" s="1" t="s">
        <v>15</v>
      </c>
      <c r="D4585" s="1" t="s">
        <v>2495</v>
      </c>
      <c r="E4585" s="1" t="s">
        <v>1254</v>
      </c>
      <c r="F4585" s="1" t="s">
        <v>1260</v>
      </c>
      <c r="G4585" s="1" t="s">
        <v>1256</v>
      </c>
      <c r="H4585" s="1" t="s">
        <v>305</v>
      </c>
      <c r="I4585">
        <v>5539375</v>
      </c>
      <c r="J4585">
        <v>4716540</v>
      </c>
      <c r="K4585">
        <v>3961006</v>
      </c>
      <c r="L4585">
        <v>4590810</v>
      </c>
      <c r="M4585">
        <v>4698844</v>
      </c>
      <c r="N4585">
        <v>4366070</v>
      </c>
      <c r="O4585">
        <v>4938099</v>
      </c>
      <c r="P4585">
        <v>4995405</v>
      </c>
      <c r="Q4585">
        <v>5056427</v>
      </c>
      <c r="R4585">
        <v>4698934</v>
      </c>
      <c r="S4585">
        <v>4377782</v>
      </c>
      <c r="T4585">
        <v>4684314</v>
      </c>
      <c r="U4585">
        <v>5249070</v>
      </c>
      <c r="V4585" s="1" t="s">
        <v>3696</v>
      </c>
      <c r="W4585" s="1" t="s">
        <v>2723</v>
      </c>
      <c r="X4585" s="5" t="s">
        <v>3717</v>
      </c>
      <c r="Y4585" s="5" t="s">
        <v>3715</v>
      </c>
      <c r="Z4585" s="5" t="s">
        <v>305</v>
      </c>
      <c r="AA4585" s="5"/>
    </row>
    <row r="4586" spans="1:27" ht="12" customHeight="1" x14ac:dyDescent="0.15">
      <c r="A4586" s="1" t="s">
        <v>1233</v>
      </c>
      <c r="B4586" s="1" t="s">
        <v>1261</v>
      </c>
      <c r="C4586" s="1" t="s">
        <v>9</v>
      </c>
      <c r="D4586" s="1" t="s">
        <v>2495</v>
      </c>
      <c r="E4586" s="1" t="s">
        <v>1254</v>
      </c>
      <c r="F4586" s="1" t="s">
        <v>1262</v>
      </c>
      <c r="G4586" s="1" t="s">
        <v>222</v>
      </c>
      <c r="H4586" s="1" t="s">
        <v>305</v>
      </c>
      <c r="I4586">
        <v>9330869</v>
      </c>
      <c r="J4586">
        <v>9330869</v>
      </c>
      <c r="K4586">
        <v>9330869</v>
      </c>
      <c r="L4586">
        <v>9330869</v>
      </c>
      <c r="M4586">
        <v>9330869</v>
      </c>
      <c r="N4586">
        <v>9330869</v>
      </c>
      <c r="O4586">
        <v>9330869</v>
      </c>
      <c r="P4586">
        <v>9330869</v>
      </c>
      <c r="Q4586">
        <v>9330869</v>
      </c>
      <c r="R4586">
        <v>9330869</v>
      </c>
      <c r="S4586">
        <v>8865269</v>
      </c>
      <c r="T4586">
        <v>8865269</v>
      </c>
      <c r="U4586">
        <v>8865269</v>
      </c>
      <c r="V4586" s="1" t="s">
        <v>3696</v>
      </c>
      <c r="W4586" s="1" t="s">
        <v>2723</v>
      </c>
      <c r="X4586" s="5" t="s">
        <v>3718</v>
      </c>
      <c r="Y4586" s="5" t="s">
        <v>2725</v>
      </c>
      <c r="Z4586" s="5" t="s">
        <v>305</v>
      </c>
      <c r="AA4586" s="5"/>
    </row>
    <row r="4587" spans="1:27" ht="12" customHeight="1" x14ac:dyDescent="0.15">
      <c r="A4587" s="1" t="s">
        <v>1233</v>
      </c>
      <c r="B4587" s="1" t="s">
        <v>1261</v>
      </c>
      <c r="C4587" s="1" t="s">
        <v>15</v>
      </c>
      <c r="D4587" s="1" t="s">
        <v>2495</v>
      </c>
      <c r="E4587" s="1" t="s">
        <v>1254</v>
      </c>
      <c r="F4587" s="1" t="s">
        <v>1262</v>
      </c>
      <c r="G4587" s="1" t="s">
        <v>1256</v>
      </c>
      <c r="H4587" s="1" t="s">
        <v>305</v>
      </c>
      <c r="I4587">
        <v>7229610</v>
      </c>
      <c r="J4587">
        <v>6601801</v>
      </c>
      <c r="K4587">
        <v>6292756</v>
      </c>
      <c r="L4587">
        <v>6755594</v>
      </c>
      <c r="M4587">
        <v>6417151</v>
      </c>
      <c r="N4587">
        <v>5553005</v>
      </c>
      <c r="O4587">
        <v>6741809</v>
      </c>
      <c r="P4587">
        <v>6181278</v>
      </c>
      <c r="Q4587">
        <v>6203579</v>
      </c>
      <c r="R4587">
        <v>6774337</v>
      </c>
      <c r="S4587">
        <v>5749424</v>
      </c>
      <c r="T4587">
        <v>5571880</v>
      </c>
      <c r="U4587">
        <v>5718521</v>
      </c>
      <c r="V4587" s="1" t="s">
        <v>3696</v>
      </c>
      <c r="W4587" s="1" t="s">
        <v>2723</v>
      </c>
      <c r="X4587" s="5" t="s">
        <v>3718</v>
      </c>
      <c r="Y4587" s="5" t="s">
        <v>3715</v>
      </c>
      <c r="Z4587" s="5" t="s">
        <v>305</v>
      </c>
      <c r="AA4587" s="5"/>
    </row>
    <row r="4588" spans="1:27" ht="12" customHeight="1" x14ac:dyDescent="0.15">
      <c r="A4588" s="1" t="s">
        <v>1233</v>
      </c>
      <c r="B4588" s="1" t="s">
        <v>1263</v>
      </c>
      <c r="C4588" s="1" t="s">
        <v>9</v>
      </c>
      <c r="D4588" s="1" t="s">
        <v>2495</v>
      </c>
      <c r="E4588" s="1" t="s">
        <v>1254</v>
      </c>
      <c r="F4588" s="1" t="s">
        <v>1264</v>
      </c>
      <c r="G4588" s="1" t="s">
        <v>222</v>
      </c>
      <c r="H4588" s="1" t="s">
        <v>305</v>
      </c>
      <c r="I4588">
        <v>4909550</v>
      </c>
      <c r="J4588">
        <v>4981550</v>
      </c>
      <c r="K4588">
        <v>4981550</v>
      </c>
      <c r="L4588">
        <v>4981550</v>
      </c>
      <c r="M4588">
        <v>4981550</v>
      </c>
      <c r="N4588">
        <v>4981550</v>
      </c>
      <c r="O4588">
        <v>4981550</v>
      </c>
      <c r="P4588">
        <v>4981550</v>
      </c>
      <c r="Q4588">
        <v>4981550</v>
      </c>
      <c r="R4588">
        <v>4981550</v>
      </c>
      <c r="S4588">
        <v>4981550</v>
      </c>
      <c r="T4588">
        <v>4981550</v>
      </c>
      <c r="U4588">
        <v>4981550</v>
      </c>
      <c r="V4588" s="1" t="s">
        <v>3696</v>
      </c>
      <c r="W4588" s="1" t="s">
        <v>2723</v>
      </c>
      <c r="X4588" s="5" t="s">
        <v>3719</v>
      </c>
      <c r="Y4588" s="5" t="s">
        <v>2725</v>
      </c>
      <c r="Z4588" s="5" t="s">
        <v>305</v>
      </c>
      <c r="AA4588" s="5"/>
    </row>
    <row r="4589" spans="1:27" ht="12" customHeight="1" x14ac:dyDescent="0.15">
      <c r="A4589" s="1" t="s">
        <v>1233</v>
      </c>
      <c r="B4589" s="1" t="s">
        <v>1263</v>
      </c>
      <c r="C4589" s="1" t="s">
        <v>15</v>
      </c>
      <c r="D4589" s="1" t="s">
        <v>2495</v>
      </c>
      <c r="E4589" s="1" t="s">
        <v>1254</v>
      </c>
      <c r="F4589" s="1" t="s">
        <v>1264</v>
      </c>
      <c r="G4589" s="1" t="s">
        <v>1256</v>
      </c>
      <c r="H4589" s="1" t="s">
        <v>305</v>
      </c>
      <c r="I4589">
        <v>4139771</v>
      </c>
      <c r="J4589">
        <v>3883595</v>
      </c>
      <c r="K4589">
        <v>3323842</v>
      </c>
      <c r="L4589">
        <v>3448774</v>
      </c>
      <c r="M4589">
        <v>3760909</v>
      </c>
      <c r="N4589">
        <v>3210852</v>
      </c>
      <c r="O4589">
        <v>3881305</v>
      </c>
      <c r="P4589">
        <v>3862022</v>
      </c>
      <c r="Q4589">
        <v>3911359</v>
      </c>
      <c r="R4589">
        <v>3689591</v>
      </c>
      <c r="S4589">
        <v>3443043</v>
      </c>
      <c r="T4589">
        <v>3455656</v>
      </c>
      <c r="U4589">
        <v>3804491</v>
      </c>
      <c r="V4589" s="1" t="s">
        <v>3696</v>
      </c>
      <c r="W4589" s="1" t="s">
        <v>2723</v>
      </c>
      <c r="X4589" s="5" t="s">
        <v>3719</v>
      </c>
      <c r="Y4589" s="5" t="s">
        <v>3715</v>
      </c>
      <c r="Z4589" s="5" t="s">
        <v>305</v>
      </c>
      <c r="AA4589" s="5"/>
    </row>
    <row r="4590" spans="1:27" ht="12" customHeight="1" x14ac:dyDescent="0.15">
      <c r="A4590" s="1" t="s">
        <v>1233</v>
      </c>
      <c r="B4590" s="1" t="s">
        <v>1265</v>
      </c>
      <c r="C4590" s="1" t="s">
        <v>9</v>
      </c>
      <c r="D4590" s="1" t="s">
        <v>2495</v>
      </c>
      <c r="E4590" s="1" t="s">
        <v>1254</v>
      </c>
      <c r="F4590" s="1" t="s">
        <v>1266</v>
      </c>
      <c r="G4590" s="1" t="s">
        <v>222</v>
      </c>
      <c r="H4590" s="1" t="s">
        <v>305</v>
      </c>
      <c r="I4590">
        <v>2467650</v>
      </c>
      <c r="J4590">
        <v>2467650</v>
      </c>
      <c r="K4590">
        <v>2467650</v>
      </c>
      <c r="L4590">
        <v>2467650</v>
      </c>
      <c r="M4590">
        <v>2467650</v>
      </c>
      <c r="N4590">
        <v>2467650</v>
      </c>
      <c r="O4590">
        <v>2467650</v>
      </c>
      <c r="P4590">
        <v>2467650</v>
      </c>
      <c r="Q4590">
        <v>2467650</v>
      </c>
      <c r="R4590">
        <v>2467650</v>
      </c>
      <c r="S4590">
        <v>2467650</v>
      </c>
      <c r="T4590">
        <v>2467650</v>
      </c>
      <c r="U4590">
        <v>2467650</v>
      </c>
      <c r="V4590" s="1" t="s">
        <v>3696</v>
      </c>
      <c r="W4590" s="1" t="s">
        <v>2723</v>
      </c>
      <c r="X4590" s="5" t="s">
        <v>3720</v>
      </c>
      <c r="Y4590" s="5" t="s">
        <v>2725</v>
      </c>
      <c r="Z4590" s="5" t="s">
        <v>305</v>
      </c>
      <c r="AA4590" s="5"/>
    </row>
    <row r="4591" spans="1:27" ht="12" customHeight="1" x14ac:dyDescent="0.15">
      <c r="A4591" s="1" t="s">
        <v>1233</v>
      </c>
      <c r="B4591" s="1" t="s">
        <v>1265</v>
      </c>
      <c r="C4591" s="1" t="s">
        <v>15</v>
      </c>
      <c r="D4591" s="1" t="s">
        <v>2495</v>
      </c>
      <c r="E4591" s="1" t="s">
        <v>1254</v>
      </c>
      <c r="F4591" s="1" t="s">
        <v>1266</v>
      </c>
      <c r="G4591" s="1" t="s">
        <v>1256</v>
      </c>
      <c r="H4591" s="1" t="s">
        <v>305</v>
      </c>
      <c r="I4591">
        <v>1718770</v>
      </c>
      <c r="J4591">
        <v>1599289</v>
      </c>
      <c r="K4591">
        <v>1534521</v>
      </c>
      <c r="L4591">
        <v>1750822</v>
      </c>
      <c r="M4591">
        <v>1575676</v>
      </c>
      <c r="N4591">
        <v>1527396</v>
      </c>
      <c r="O4591">
        <v>1685126</v>
      </c>
      <c r="P4591">
        <v>1664066</v>
      </c>
      <c r="Q4591">
        <v>1613634</v>
      </c>
      <c r="R4591">
        <v>1243994</v>
      </c>
      <c r="S4591">
        <v>1270725</v>
      </c>
      <c r="T4591">
        <v>1362531</v>
      </c>
      <c r="U4591">
        <v>1315956</v>
      </c>
      <c r="V4591" s="1" t="s">
        <v>3696</v>
      </c>
      <c r="W4591" s="1" t="s">
        <v>2723</v>
      </c>
      <c r="X4591" s="5" t="s">
        <v>3720</v>
      </c>
      <c r="Y4591" s="5" t="s">
        <v>3715</v>
      </c>
      <c r="Z4591" s="5" t="s">
        <v>305</v>
      </c>
      <c r="AA4591" s="5"/>
    </row>
    <row r="4592" spans="1:27" ht="12" customHeight="1" x14ac:dyDescent="0.15">
      <c r="A4592" s="1" t="s">
        <v>1233</v>
      </c>
      <c r="B4592" s="1" t="s">
        <v>1267</v>
      </c>
      <c r="C4592" s="1" t="s">
        <v>9</v>
      </c>
      <c r="D4592" s="1" t="s">
        <v>2495</v>
      </c>
      <c r="E4592" s="1" t="s">
        <v>1254</v>
      </c>
      <c r="F4592" s="1" t="s">
        <v>1268</v>
      </c>
      <c r="G4592" s="1" t="s">
        <v>222</v>
      </c>
      <c r="H4592" s="1" t="s">
        <v>305</v>
      </c>
      <c r="I4592">
        <v>5323900</v>
      </c>
      <c r="J4592">
        <v>5323900</v>
      </c>
      <c r="K4592">
        <v>5323900</v>
      </c>
      <c r="L4592">
        <v>5323900</v>
      </c>
      <c r="M4592">
        <v>5323900</v>
      </c>
      <c r="N4592">
        <v>5323900</v>
      </c>
      <c r="O4592">
        <v>5323900</v>
      </c>
      <c r="P4592">
        <v>5323900</v>
      </c>
      <c r="Q4592">
        <v>5323900</v>
      </c>
      <c r="R4592">
        <v>5323900</v>
      </c>
      <c r="S4592">
        <v>5323900</v>
      </c>
      <c r="T4592">
        <v>5323900</v>
      </c>
      <c r="U4592">
        <v>5323900</v>
      </c>
      <c r="V4592" s="1" t="s">
        <v>3696</v>
      </c>
      <c r="W4592" s="1" t="s">
        <v>2723</v>
      </c>
      <c r="X4592" s="5" t="s">
        <v>3721</v>
      </c>
      <c r="Y4592" s="5" t="s">
        <v>2725</v>
      </c>
      <c r="Z4592" s="5" t="s">
        <v>305</v>
      </c>
      <c r="AA4592" s="5"/>
    </row>
    <row r="4593" spans="1:27" ht="12" customHeight="1" x14ac:dyDescent="0.15">
      <c r="A4593" s="1" t="s">
        <v>1233</v>
      </c>
      <c r="B4593" s="1" t="s">
        <v>1267</v>
      </c>
      <c r="C4593" s="1" t="s">
        <v>15</v>
      </c>
      <c r="D4593" s="1" t="s">
        <v>2495</v>
      </c>
      <c r="E4593" s="1" t="s">
        <v>1254</v>
      </c>
      <c r="F4593" s="1" t="s">
        <v>1268</v>
      </c>
      <c r="G4593" s="1" t="s">
        <v>1256</v>
      </c>
      <c r="H4593" s="1" t="s">
        <v>305</v>
      </c>
      <c r="I4593">
        <v>3150202</v>
      </c>
      <c r="J4593">
        <v>3128426</v>
      </c>
      <c r="K4593">
        <v>3142701</v>
      </c>
      <c r="L4593">
        <v>3341204</v>
      </c>
      <c r="M4593">
        <v>3242364</v>
      </c>
      <c r="N4593">
        <v>2744637</v>
      </c>
      <c r="O4593">
        <v>2926201</v>
      </c>
      <c r="P4593">
        <v>3028579</v>
      </c>
      <c r="Q4593">
        <v>3143604</v>
      </c>
      <c r="R4593">
        <v>2873392</v>
      </c>
      <c r="S4593">
        <v>2850581</v>
      </c>
      <c r="T4593">
        <v>2895560</v>
      </c>
      <c r="U4593">
        <v>3282324</v>
      </c>
      <c r="V4593" s="1" t="s">
        <v>3696</v>
      </c>
      <c r="W4593" s="1" t="s">
        <v>2723</v>
      </c>
      <c r="X4593" s="5" t="s">
        <v>3721</v>
      </c>
      <c r="Y4593" s="5" t="s">
        <v>3715</v>
      </c>
      <c r="Z4593" s="5" t="s">
        <v>305</v>
      </c>
      <c r="AA4593" s="5"/>
    </row>
    <row r="4594" spans="1:27" ht="12" customHeight="1" x14ac:dyDescent="0.15">
      <c r="A4594" s="1" t="s">
        <v>1269</v>
      </c>
      <c r="B4594" s="1" t="s">
        <v>8</v>
      </c>
      <c r="C4594" s="1" t="s">
        <v>9</v>
      </c>
      <c r="D4594" s="1" t="s">
        <v>2496</v>
      </c>
      <c r="E4594" s="1" t="s">
        <v>10</v>
      </c>
      <c r="F4594" s="1" t="s">
        <v>1166</v>
      </c>
      <c r="G4594" s="1" t="s">
        <v>5330</v>
      </c>
      <c r="H4594" s="1" t="s">
        <v>826</v>
      </c>
      <c r="I4594">
        <v>19292</v>
      </c>
      <c r="J4594">
        <v>17402</v>
      </c>
      <c r="K4594">
        <v>16128</v>
      </c>
      <c r="L4594">
        <v>19094</v>
      </c>
      <c r="M4594">
        <v>18557</v>
      </c>
      <c r="N4594">
        <v>15096</v>
      </c>
      <c r="O4594">
        <v>18337</v>
      </c>
      <c r="P4594">
        <v>19155</v>
      </c>
      <c r="Q4594">
        <v>21075</v>
      </c>
      <c r="R4594">
        <v>18153</v>
      </c>
      <c r="S4594">
        <v>14249</v>
      </c>
      <c r="T4594">
        <v>17427</v>
      </c>
      <c r="U4594">
        <v>20086</v>
      </c>
      <c r="V4594" s="1" t="s">
        <v>3722</v>
      </c>
      <c r="W4594" s="1" t="s">
        <v>2551</v>
      </c>
      <c r="X4594" s="5" t="s">
        <v>3723</v>
      </c>
      <c r="Y4594" s="5" t="s">
        <v>5335</v>
      </c>
      <c r="Z4594" s="5" t="s">
        <v>3284</v>
      </c>
      <c r="AA4594" s="5"/>
    </row>
    <row r="4595" spans="1:27" ht="12" customHeight="1" x14ac:dyDescent="0.15">
      <c r="A4595" s="1" t="s">
        <v>1269</v>
      </c>
      <c r="B4595" s="1" t="s">
        <v>8</v>
      </c>
      <c r="C4595" s="1" t="s">
        <v>15</v>
      </c>
      <c r="D4595" s="1" t="s">
        <v>2496</v>
      </c>
      <c r="E4595" s="1" t="s">
        <v>10</v>
      </c>
      <c r="F4595" s="1" t="s">
        <v>1166</v>
      </c>
      <c r="G4595" s="1" t="s">
        <v>5331</v>
      </c>
      <c r="H4595" s="1" t="s">
        <v>826</v>
      </c>
      <c r="I4595">
        <v>3079</v>
      </c>
      <c r="J4595">
        <v>3227</v>
      </c>
      <c r="K4595">
        <v>3034</v>
      </c>
      <c r="L4595">
        <v>3179</v>
      </c>
      <c r="M4595">
        <v>3019</v>
      </c>
      <c r="N4595">
        <v>2816</v>
      </c>
      <c r="O4595">
        <v>3403</v>
      </c>
      <c r="P4595">
        <v>3102</v>
      </c>
      <c r="Q4595">
        <v>3247</v>
      </c>
      <c r="R4595">
        <v>2985</v>
      </c>
      <c r="S4595">
        <v>2445</v>
      </c>
      <c r="T4595">
        <v>2539</v>
      </c>
      <c r="U4595">
        <v>2809</v>
      </c>
      <c r="V4595" s="1" t="s">
        <v>3722</v>
      </c>
      <c r="W4595" s="1" t="s">
        <v>2551</v>
      </c>
      <c r="X4595" s="5" t="s">
        <v>3723</v>
      </c>
      <c r="Y4595" s="5" t="s">
        <v>5336</v>
      </c>
      <c r="Z4595" s="5" t="s">
        <v>3284</v>
      </c>
      <c r="AA4595" s="5"/>
    </row>
    <row r="4596" spans="1:27" ht="12" customHeight="1" x14ac:dyDescent="0.15">
      <c r="A4596" s="1" t="s">
        <v>1269</v>
      </c>
      <c r="B4596" s="1" t="s">
        <v>8</v>
      </c>
      <c r="C4596" s="1" t="s">
        <v>17</v>
      </c>
      <c r="D4596" s="1" t="s">
        <v>2496</v>
      </c>
      <c r="E4596" s="1" t="s">
        <v>10</v>
      </c>
      <c r="F4596" s="1" t="s">
        <v>1166</v>
      </c>
      <c r="G4596" s="1" t="s">
        <v>5332</v>
      </c>
      <c r="H4596" s="1" t="s">
        <v>826</v>
      </c>
      <c r="I4596">
        <v>5694</v>
      </c>
      <c r="J4596">
        <v>4986</v>
      </c>
      <c r="K4596">
        <v>4691</v>
      </c>
      <c r="L4596">
        <v>5451</v>
      </c>
      <c r="M4596">
        <v>4623</v>
      </c>
      <c r="N4596">
        <v>4959</v>
      </c>
      <c r="O4596">
        <v>5437</v>
      </c>
      <c r="P4596">
        <v>5978</v>
      </c>
      <c r="Q4596">
        <v>5926</v>
      </c>
      <c r="R4596">
        <v>4840</v>
      </c>
      <c r="S4596">
        <v>4702</v>
      </c>
      <c r="T4596">
        <v>5465</v>
      </c>
      <c r="U4596">
        <v>5083</v>
      </c>
      <c r="V4596" s="1" t="s">
        <v>3722</v>
      </c>
      <c r="W4596" s="1" t="s">
        <v>2551</v>
      </c>
      <c r="X4596" s="5" t="s">
        <v>3723</v>
      </c>
      <c r="Y4596" s="5" t="s">
        <v>5337</v>
      </c>
      <c r="Z4596" s="5" t="s">
        <v>3284</v>
      </c>
      <c r="AA4596" s="5"/>
    </row>
    <row r="4597" spans="1:27" ht="12" customHeight="1" x14ac:dyDescent="0.15">
      <c r="A4597" s="1" t="s">
        <v>1269</v>
      </c>
      <c r="B4597" s="1" t="s">
        <v>8</v>
      </c>
      <c r="C4597" s="1" t="s">
        <v>19</v>
      </c>
      <c r="D4597" s="1" t="s">
        <v>2496</v>
      </c>
      <c r="E4597" s="1" t="s">
        <v>10</v>
      </c>
      <c r="F4597" s="1" t="s">
        <v>1166</v>
      </c>
      <c r="G4597" s="1" t="s">
        <v>5333</v>
      </c>
      <c r="H4597" s="1" t="s">
        <v>826</v>
      </c>
      <c r="I4597">
        <v>1816</v>
      </c>
      <c r="J4597">
        <v>2010</v>
      </c>
      <c r="K4597">
        <v>1708</v>
      </c>
      <c r="L4597">
        <v>2065</v>
      </c>
      <c r="M4597">
        <v>1914</v>
      </c>
      <c r="N4597">
        <v>1793</v>
      </c>
      <c r="O4597">
        <v>1905</v>
      </c>
      <c r="P4597">
        <v>1984</v>
      </c>
      <c r="Q4597">
        <v>1880</v>
      </c>
      <c r="R4597">
        <v>1950</v>
      </c>
      <c r="S4597">
        <v>1713</v>
      </c>
      <c r="T4597">
        <v>1681</v>
      </c>
      <c r="U4597">
        <v>1710</v>
      </c>
      <c r="V4597" s="1" t="s">
        <v>3722</v>
      </c>
      <c r="W4597" s="1" t="s">
        <v>2551</v>
      </c>
      <c r="X4597" s="5" t="s">
        <v>3723</v>
      </c>
      <c r="Y4597" s="5" t="s">
        <v>5338</v>
      </c>
      <c r="Z4597" s="5" t="s">
        <v>3284</v>
      </c>
      <c r="AA4597" s="5"/>
    </row>
    <row r="4598" spans="1:27" ht="12" customHeight="1" x14ac:dyDescent="0.15">
      <c r="A4598" s="1" t="s">
        <v>1269</v>
      </c>
      <c r="B4598" s="1" t="s">
        <v>8</v>
      </c>
      <c r="C4598" s="1" t="s">
        <v>5329</v>
      </c>
      <c r="D4598" s="1" t="s">
        <v>2496</v>
      </c>
      <c r="E4598" s="1" t="s">
        <v>10</v>
      </c>
      <c r="F4598" s="1" t="s">
        <v>1166</v>
      </c>
      <c r="G4598" s="1" t="s">
        <v>1270</v>
      </c>
      <c r="H4598" s="1" t="s">
        <v>826</v>
      </c>
      <c r="I4598">
        <v>4114</v>
      </c>
      <c r="J4598">
        <v>3904</v>
      </c>
      <c r="K4598">
        <v>3797</v>
      </c>
      <c r="L4598">
        <v>3975</v>
      </c>
      <c r="M4598">
        <v>4284</v>
      </c>
      <c r="N4598">
        <v>4020</v>
      </c>
      <c r="O4598">
        <v>4116</v>
      </c>
      <c r="P4598">
        <v>3988</v>
      </c>
      <c r="Q4598">
        <v>3745</v>
      </c>
      <c r="R4598">
        <v>3820</v>
      </c>
      <c r="S4598">
        <v>3746</v>
      </c>
      <c r="T4598">
        <v>3517</v>
      </c>
      <c r="U4598">
        <v>3468</v>
      </c>
      <c r="V4598" s="1" t="s">
        <v>3722</v>
      </c>
      <c r="W4598" s="1" t="s">
        <v>2551</v>
      </c>
      <c r="X4598" s="5" t="s">
        <v>3723</v>
      </c>
      <c r="Y4598" s="5" t="s">
        <v>3724</v>
      </c>
      <c r="Z4598" s="5" t="s">
        <v>3284</v>
      </c>
      <c r="AA4598" s="5"/>
    </row>
    <row r="4599" spans="1:27" ht="12" customHeight="1" x14ac:dyDescent="0.15">
      <c r="A4599" s="1" t="s">
        <v>1269</v>
      </c>
      <c r="B4599" s="1" t="s">
        <v>8</v>
      </c>
      <c r="C4599" s="1" t="s">
        <v>4952</v>
      </c>
      <c r="D4599" s="1" t="s">
        <v>2496</v>
      </c>
      <c r="E4599" s="1" t="s">
        <v>10</v>
      </c>
      <c r="F4599" s="1" t="s">
        <v>1166</v>
      </c>
      <c r="G4599" s="1" t="s">
        <v>4953</v>
      </c>
      <c r="H4599" s="1" t="s">
        <v>826</v>
      </c>
      <c r="I4599">
        <v>29881</v>
      </c>
      <c r="J4599">
        <v>27625</v>
      </c>
      <c r="K4599">
        <v>25561</v>
      </c>
      <c r="L4599">
        <v>29789</v>
      </c>
      <c r="M4599">
        <v>28113</v>
      </c>
      <c r="N4599">
        <v>24664</v>
      </c>
      <c r="O4599">
        <v>29082</v>
      </c>
      <c r="P4599">
        <v>30219</v>
      </c>
      <c r="Q4599">
        <v>32128</v>
      </c>
      <c r="R4599">
        <v>27928</v>
      </c>
      <c r="S4599">
        <v>23109</v>
      </c>
      <c r="T4599">
        <v>27112</v>
      </c>
      <c r="U4599">
        <v>29688</v>
      </c>
      <c r="V4599" s="1" t="s">
        <v>3722</v>
      </c>
      <c r="W4599" s="1" t="s">
        <v>2551</v>
      </c>
      <c r="X4599" s="5" t="s">
        <v>3723</v>
      </c>
      <c r="Y4599" s="1" t="s">
        <v>5017</v>
      </c>
      <c r="Z4599" s="5" t="s">
        <v>3284</v>
      </c>
      <c r="AA4599" s="5"/>
    </row>
    <row r="4600" spans="1:27" ht="12" customHeight="1" x14ac:dyDescent="0.15">
      <c r="A4600" s="1" t="s">
        <v>1269</v>
      </c>
      <c r="B4600" s="1" t="s">
        <v>25</v>
      </c>
      <c r="C4600" s="1" t="s">
        <v>9</v>
      </c>
      <c r="D4600" s="1" t="s">
        <v>2496</v>
      </c>
      <c r="E4600" s="1" t="s">
        <v>10</v>
      </c>
      <c r="F4600" s="1" t="s">
        <v>1167</v>
      </c>
      <c r="G4600" s="1" t="s">
        <v>5330</v>
      </c>
      <c r="H4600" s="1" t="s">
        <v>826</v>
      </c>
      <c r="I4600" t="s">
        <v>14</v>
      </c>
      <c r="J4600" t="s">
        <v>14</v>
      </c>
      <c r="K4600" t="s">
        <v>14</v>
      </c>
      <c r="L4600" t="s">
        <v>14</v>
      </c>
      <c r="M4600" t="s">
        <v>14</v>
      </c>
      <c r="N4600" t="s">
        <v>14</v>
      </c>
      <c r="O4600" t="s">
        <v>14</v>
      </c>
      <c r="P4600" t="s">
        <v>14</v>
      </c>
      <c r="Q4600" t="s">
        <v>14</v>
      </c>
      <c r="R4600" t="s">
        <v>14</v>
      </c>
      <c r="S4600" t="s">
        <v>14</v>
      </c>
      <c r="T4600" t="s">
        <v>14</v>
      </c>
      <c r="U4600" t="s">
        <v>14</v>
      </c>
      <c r="V4600" s="1" t="s">
        <v>3722</v>
      </c>
      <c r="W4600" s="1" t="s">
        <v>2551</v>
      </c>
      <c r="X4600" s="5" t="s">
        <v>3725</v>
      </c>
      <c r="Y4600" s="5" t="s">
        <v>5335</v>
      </c>
      <c r="Z4600" s="5" t="s">
        <v>3284</v>
      </c>
      <c r="AA4600" s="5"/>
    </row>
    <row r="4601" spans="1:27" ht="12" customHeight="1" x14ac:dyDescent="0.15">
      <c r="A4601" s="1" t="s">
        <v>1269</v>
      </c>
      <c r="B4601" s="1" t="s">
        <v>25</v>
      </c>
      <c r="C4601" s="1" t="s">
        <v>5326</v>
      </c>
      <c r="D4601" s="1" t="s">
        <v>2496</v>
      </c>
      <c r="E4601" s="1" t="s">
        <v>10</v>
      </c>
      <c r="F4601" s="1" t="s">
        <v>1167</v>
      </c>
      <c r="G4601" s="1" t="s">
        <v>5331</v>
      </c>
      <c r="H4601" s="1" t="s">
        <v>826</v>
      </c>
      <c r="I4601" t="s">
        <v>14</v>
      </c>
      <c r="J4601" t="s">
        <v>14</v>
      </c>
      <c r="K4601" t="s">
        <v>14</v>
      </c>
      <c r="L4601" t="s">
        <v>14</v>
      </c>
      <c r="M4601" t="s">
        <v>14</v>
      </c>
      <c r="N4601" t="s">
        <v>14</v>
      </c>
      <c r="O4601" t="s">
        <v>14</v>
      </c>
      <c r="P4601" t="s">
        <v>14</v>
      </c>
      <c r="Q4601" t="s">
        <v>14</v>
      </c>
      <c r="R4601" t="s">
        <v>14</v>
      </c>
      <c r="S4601" t="s">
        <v>14</v>
      </c>
      <c r="T4601" t="s">
        <v>14</v>
      </c>
      <c r="U4601" t="s">
        <v>14</v>
      </c>
      <c r="V4601" s="1" t="s">
        <v>3722</v>
      </c>
      <c r="W4601" s="1" t="s">
        <v>2551</v>
      </c>
      <c r="X4601" s="5" t="s">
        <v>3725</v>
      </c>
      <c r="Y4601" s="5" t="s">
        <v>5336</v>
      </c>
      <c r="Z4601" s="5" t="s">
        <v>3284</v>
      </c>
      <c r="AA4601" s="5"/>
    </row>
    <row r="4602" spans="1:27" ht="12" customHeight="1" x14ac:dyDescent="0.15">
      <c r="A4602" s="1" t="s">
        <v>1269</v>
      </c>
      <c r="B4602" s="1" t="s">
        <v>25</v>
      </c>
      <c r="C4602" s="1" t="s">
        <v>5327</v>
      </c>
      <c r="D4602" s="1" t="s">
        <v>2496</v>
      </c>
      <c r="E4602" s="1" t="s">
        <v>10</v>
      </c>
      <c r="F4602" s="1" t="s">
        <v>1167</v>
      </c>
      <c r="G4602" s="1" t="s">
        <v>5332</v>
      </c>
      <c r="H4602" s="1" t="s">
        <v>826</v>
      </c>
      <c r="I4602" t="s">
        <v>14</v>
      </c>
      <c r="J4602" t="s">
        <v>14</v>
      </c>
      <c r="K4602" t="s">
        <v>14</v>
      </c>
      <c r="L4602" t="s">
        <v>14</v>
      </c>
      <c r="M4602" t="s">
        <v>14</v>
      </c>
      <c r="N4602" t="s">
        <v>14</v>
      </c>
      <c r="O4602" t="s">
        <v>14</v>
      </c>
      <c r="P4602" t="s">
        <v>14</v>
      </c>
      <c r="Q4602" t="s">
        <v>14</v>
      </c>
      <c r="R4602" t="s">
        <v>14</v>
      </c>
      <c r="S4602">
        <v>0</v>
      </c>
      <c r="T4602">
        <v>0</v>
      </c>
      <c r="U4602">
        <v>0</v>
      </c>
      <c r="V4602" s="1" t="s">
        <v>3722</v>
      </c>
      <c r="W4602" s="1" t="s">
        <v>2551</v>
      </c>
      <c r="X4602" s="5" t="s">
        <v>3725</v>
      </c>
      <c r="Y4602" s="5" t="s">
        <v>5337</v>
      </c>
      <c r="Z4602" s="5" t="s">
        <v>3284</v>
      </c>
      <c r="AA4602" s="5"/>
    </row>
    <row r="4603" spans="1:27" ht="12" customHeight="1" x14ac:dyDescent="0.15">
      <c r="A4603" s="1" t="s">
        <v>1269</v>
      </c>
      <c r="B4603" s="1" t="s">
        <v>25</v>
      </c>
      <c r="C4603" s="1" t="s">
        <v>5328</v>
      </c>
      <c r="D4603" s="1" t="s">
        <v>2496</v>
      </c>
      <c r="E4603" s="1" t="s">
        <v>10</v>
      </c>
      <c r="F4603" s="1" t="s">
        <v>1167</v>
      </c>
      <c r="G4603" s="1" t="s">
        <v>5333</v>
      </c>
      <c r="H4603" s="1" t="s">
        <v>826</v>
      </c>
      <c r="I4603" t="s">
        <v>14</v>
      </c>
      <c r="J4603" t="s">
        <v>14</v>
      </c>
      <c r="K4603" t="s">
        <v>14</v>
      </c>
      <c r="L4603" t="s">
        <v>14</v>
      </c>
      <c r="M4603" t="s">
        <v>14</v>
      </c>
      <c r="N4603" t="s">
        <v>14</v>
      </c>
      <c r="O4603" t="s">
        <v>14</v>
      </c>
      <c r="P4603" t="s">
        <v>14</v>
      </c>
      <c r="Q4603" t="s">
        <v>14</v>
      </c>
      <c r="R4603" t="s">
        <v>14</v>
      </c>
      <c r="S4603">
        <v>1393</v>
      </c>
      <c r="T4603">
        <v>1500</v>
      </c>
      <c r="U4603">
        <v>1542</v>
      </c>
      <c r="V4603" s="1" t="s">
        <v>3722</v>
      </c>
      <c r="W4603" s="1" t="s">
        <v>2551</v>
      </c>
      <c r="X4603" s="5" t="s">
        <v>3725</v>
      </c>
      <c r="Y4603" s="5" t="s">
        <v>5338</v>
      </c>
      <c r="Z4603" s="5" t="s">
        <v>3284</v>
      </c>
      <c r="AA4603" s="5"/>
    </row>
    <row r="4604" spans="1:27" ht="12" customHeight="1" x14ac:dyDescent="0.15">
      <c r="A4604" s="1" t="s">
        <v>1269</v>
      </c>
      <c r="B4604" s="1" t="s">
        <v>25</v>
      </c>
      <c r="C4604" s="1" t="s">
        <v>5329</v>
      </c>
      <c r="D4604" s="1" t="s">
        <v>2496</v>
      </c>
      <c r="E4604" s="1" t="s">
        <v>10</v>
      </c>
      <c r="F4604" s="1" t="s">
        <v>1167</v>
      </c>
      <c r="G4604" s="1" t="s">
        <v>1270</v>
      </c>
      <c r="H4604" s="1" t="s">
        <v>826</v>
      </c>
      <c r="I4604">
        <v>6311</v>
      </c>
      <c r="J4604">
        <v>6363</v>
      </c>
      <c r="K4604">
        <v>6555</v>
      </c>
      <c r="L4604">
        <v>6417</v>
      </c>
      <c r="M4604">
        <v>6165</v>
      </c>
      <c r="N4604">
        <v>6270</v>
      </c>
      <c r="O4604">
        <v>6160</v>
      </c>
      <c r="P4604">
        <v>6155</v>
      </c>
      <c r="Q4604">
        <v>5735</v>
      </c>
      <c r="R4604">
        <v>5919</v>
      </c>
      <c r="S4604">
        <v>6033</v>
      </c>
      <c r="T4604">
        <v>6117</v>
      </c>
      <c r="U4604">
        <v>6161</v>
      </c>
      <c r="V4604" s="1" t="s">
        <v>3722</v>
      </c>
      <c r="W4604" s="1" t="s">
        <v>2551</v>
      </c>
      <c r="X4604" s="5" t="s">
        <v>3725</v>
      </c>
      <c r="Y4604" s="5" t="s">
        <v>3724</v>
      </c>
      <c r="Z4604" s="5" t="s">
        <v>3284</v>
      </c>
      <c r="AA4604" s="5"/>
    </row>
    <row r="4605" spans="1:27" ht="12" customHeight="1" x14ac:dyDescent="0.15">
      <c r="A4605" s="1" t="s">
        <v>1269</v>
      </c>
      <c r="B4605" s="1" t="s">
        <v>25</v>
      </c>
      <c r="C4605" s="1" t="s">
        <v>4952</v>
      </c>
      <c r="D4605" s="1" t="s">
        <v>2496</v>
      </c>
      <c r="E4605" s="1" t="s">
        <v>10</v>
      </c>
      <c r="F4605" s="1" t="s">
        <v>1167</v>
      </c>
      <c r="G4605" s="1" t="s">
        <v>4953</v>
      </c>
      <c r="H4605" s="1" t="s">
        <v>826</v>
      </c>
      <c r="I4605">
        <v>2050</v>
      </c>
      <c r="J4605">
        <v>2035</v>
      </c>
      <c r="K4605">
        <v>2203</v>
      </c>
      <c r="L4605">
        <v>2308</v>
      </c>
      <c r="M4605">
        <v>2372</v>
      </c>
      <c r="N4605">
        <v>2558</v>
      </c>
      <c r="O4605">
        <v>2386</v>
      </c>
      <c r="P4605">
        <v>2350</v>
      </c>
      <c r="Q4605">
        <v>2573</v>
      </c>
      <c r="R4605">
        <v>2431</v>
      </c>
      <c r="S4605">
        <v>2076</v>
      </c>
      <c r="T4605">
        <v>2212</v>
      </c>
      <c r="U4605">
        <v>2447</v>
      </c>
      <c r="V4605" s="1" t="s">
        <v>3722</v>
      </c>
      <c r="W4605" s="1" t="s">
        <v>2551</v>
      </c>
      <c r="X4605" s="5" t="s">
        <v>3725</v>
      </c>
      <c r="Y4605" s="1" t="s">
        <v>5017</v>
      </c>
      <c r="Z4605" s="1" t="s">
        <v>3284</v>
      </c>
    </row>
    <row r="4606" spans="1:27" ht="12" customHeight="1" x14ac:dyDescent="0.15">
      <c r="A4606" s="1" t="s">
        <v>1269</v>
      </c>
      <c r="B4606" s="1" t="s">
        <v>27</v>
      </c>
      <c r="C4606" s="1" t="s">
        <v>9</v>
      </c>
      <c r="D4606" s="1" t="s">
        <v>2496</v>
      </c>
      <c r="E4606" s="1" t="s">
        <v>10</v>
      </c>
      <c r="F4606" s="1" t="s">
        <v>1168</v>
      </c>
      <c r="G4606" s="1" t="s">
        <v>5330</v>
      </c>
      <c r="H4606" s="1" t="s">
        <v>826</v>
      </c>
      <c r="I4606" t="s">
        <v>14</v>
      </c>
      <c r="J4606" t="s">
        <v>14</v>
      </c>
      <c r="K4606" t="s">
        <v>14</v>
      </c>
      <c r="L4606" t="s">
        <v>14</v>
      </c>
      <c r="M4606" t="s">
        <v>14</v>
      </c>
      <c r="N4606" t="s">
        <v>14</v>
      </c>
      <c r="O4606" t="s">
        <v>14</v>
      </c>
      <c r="P4606" t="s">
        <v>14</v>
      </c>
      <c r="Q4606" t="s">
        <v>14</v>
      </c>
      <c r="R4606" t="s">
        <v>14</v>
      </c>
      <c r="S4606" t="s">
        <v>14</v>
      </c>
      <c r="T4606" t="s">
        <v>14</v>
      </c>
      <c r="U4606" t="s">
        <v>14</v>
      </c>
      <c r="V4606" s="1" t="s">
        <v>3722</v>
      </c>
      <c r="W4606" s="1" t="s">
        <v>2551</v>
      </c>
      <c r="X4606" s="5" t="s">
        <v>3726</v>
      </c>
      <c r="Y4606" s="5" t="s">
        <v>5335</v>
      </c>
      <c r="Z4606" s="1" t="s">
        <v>3284</v>
      </c>
    </row>
    <row r="4607" spans="1:27" ht="12" customHeight="1" x14ac:dyDescent="0.15">
      <c r="A4607" s="1" t="s">
        <v>1269</v>
      </c>
      <c r="B4607" s="1" t="s">
        <v>27</v>
      </c>
      <c r="C4607" s="1" t="s">
        <v>5326</v>
      </c>
      <c r="D4607" s="1" t="s">
        <v>2496</v>
      </c>
      <c r="E4607" s="1" t="s">
        <v>10</v>
      </c>
      <c r="F4607" s="1" t="s">
        <v>1168</v>
      </c>
      <c r="G4607" s="1" t="s">
        <v>5331</v>
      </c>
      <c r="H4607" s="1" t="s">
        <v>826</v>
      </c>
      <c r="I4607" t="s">
        <v>14</v>
      </c>
      <c r="J4607" t="s">
        <v>14</v>
      </c>
      <c r="K4607" t="s">
        <v>14</v>
      </c>
      <c r="L4607" t="s">
        <v>14</v>
      </c>
      <c r="M4607" t="s">
        <v>14</v>
      </c>
      <c r="N4607" t="s">
        <v>14</v>
      </c>
      <c r="O4607" t="s">
        <v>14</v>
      </c>
      <c r="P4607" t="s">
        <v>14</v>
      </c>
      <c r="Q4607" t="s">
        <v>14</v>
      </c>
      <c r="R4607" t="s">
        <v>14</v>
      </c>
      <c r="S4607">
        <v>159</v>
      </c>
      <c r="T4607">
        <v>189</v>
      </c>
      <c r="U4607">
        <v>340</v>
      </c>
      <c r="V4607" s="1" t="s">
        <v>3722</v>
      </c>
      <c r="W4607" s="1" t="s">
        <v>2551</v>
      </c>
      <c r="X4607" s="5" t="s">
        <v>3726</v>
      </c>
      <c r="Y4607" s="5" t="s">
        <v>5336</v>
      </c>
      <c r="Z4607" s="1" t="s">
        <v>3284</v>
      </c>
      <c r="AA4607" s="5"/>
    </row>
    <row r="4608" spans="1:27" ht="12" customHeight="1" x14ac:dyDescent="0.15">
      <c r="A4608" s="1" t="s">
        <v>1269</v>
      </c>
      <c r="B4608" s="1" t="s">
        <v>27</v>
      </c>
      <c r="C4608" s="1" t="s">
        <v>5327</v>
      </c>
      <c r="D4608" s="1" t="s">
        <v>2496</v>
      </c>
      <c r="E4608" s="1" t="s">
        <v>10</v>
      </c>
      <c r="F4608" s="1" t="s">
        <v>1168</v>
      </c>
      <c r="G4608" s="1" t="s">
        <v>5332</v>
      </c>
      <c r="H4608" s="1" t="s">
        <v>826</v>
      </c>
      <c r="I4608" t="s">
        <v>14</v>
      </c>
      <c r="J4608" t="s">
        <v>14</v>
      </c>
      <c r="K4608" t="s">
        <v>14</v>
      </c>
      <c r="L4608" t="s">
        <v>14</v>
      </c>
      <c r="M4608" t="s">
        <v>14</v>
      </c>
      <c r="N4608" t="s">
        <v>14</v>
      </c>
      <c r="O4608" t="s">
        <v>14</v>
      </c>
      <c r="P4608" t="s">
        <v>14</v>
      </c>
      <c r="Q4608" t="s">
        <v>14</v>
      </c>
      <c r="R4608" t="s">
        <v>14</v>
      </c>
      <c r="S4608" t="s">
        <v>14</v>
      </c>
      <c r="T4608" t="s">
        <v>14</v>
      </c>
      <c r="U4608" t="s">
        <v>14</v>
      </c>
      <c r="V4608" s="1" t="s">
        <v>3722</v>
      </c>
      <c r="W4608" s="1" t="s">
        <v>2551</v>
      </c>
      <c r="X4608" s="5" t="s">
        <v>3726</v>
      </c>
      <c r="Y4608" s="5" t="s">
        <v>5337</v>
      </c>
      <c r="Z4608" s="1" t="s">
        <v>3284</v>
      </c>
      <c r="AA4608" s="5"/>
    </row>
    <row r="4609" spans="1:27" ht="12" customHeight="1" x14ac:dyDescent="0.15">
      <c r="A4609" s="1" t="s">
        <v>1269</v>
      </c>
      <c r="B4609" s="1" t="s">
        <v>27</v>
      </c>
      <c r="C4609" s="1" t="s">
        <v>5328</v>
      </c>
      <c r="D4609" s="1" t="s">
        <v>2496</v>
      </c>
      <c r="E4609" s="1" t="s">
        <v>10</v>
      </c>
      <c r="F4609" s="1" t="s">
        <v>1168</v>
      </c>
      <c r="G4609" s="1" t="s">
        <v>5333</v>
      </c>
      <c r="H4609" s="1" t="s">
        <v>826</v>
      </c>
      <c r="I4609" t="s">
        <v>14</v>
      </c>
      <c r="J4609" t="s">
        <v>14</v>
      </c>
      <c r="K4609" t="s">
        <v>14</v>
      </c>
      <c r="L4609" t="s">
        <v>14</v>
      </c>
      <c r="M4609" t="s">
        <v>14</v>
      </c>
      <c r="N4609" t="s">
        <v>14</v>
      </c>
      <c r="O4609" t="s">
        <v>14</v>
      </c>
      <c r="P4609" t="s">
        <v>14</v>
      </c>
      <c r="Q4609" t="s">
        <v>14</v>
      </c>
      <c r="R4609" t="s">
        <v>14</v>
      </c>
      <c r="S4609">
        <v>152</v>
      </c>
      <c r="T4609">
        <v>222</v>
      </c>
      <c r="U4609">
        <v>376</v>
      </c>
      <c r="V4609" s="1" t="s">
        <v>3722</v>
      </c>
      <c r="W4609" s="1" t="s">
        <v>2551</v>
      </c>
      <c r="X4609" s="5" t="s">
        <v>3726</v>
      </c>
      <c r="Y4609" s="5" t="s">
        <v>5338</v>
      </c>
      <c r="Z4609" s="1" t="s">
        <v>3284</v>
      </c>
      <c r="AA4609" s="5"/>
    </row>
    <row r="4610" spans="1:27" ht="12" customHeight="1" x14ac:dyDescent="0.15">
      <c r="A4610" s="1" t="s">
        <v>1269</v>
      </c>
      <c r="B4610" s="1" t="s">
        <v>27</v>
      </c>
      <c r="C4610" s="1" t="s">
        <v>5329</v>
      </c>
      <c r="D4610" s="1" t="s">
        <v>2496</v>
      </c>
      <c r="E4610" s="1" t="s">
        <v>10</v>
      </c>
      <c r="F4610" s="1" t="s">
        <v>1168</v>
      </c>
      <c r="G4610" s="1" t="s">
        <v>1270</v>
      </c>
      <c r="H4610" s="1" t="s">
        <v>826</v>
      </c>
      <c r="I4610">
        <v>1566</v>
      </c>
      <c r="J4610">
        <v>1695</v>
      </c>
      <c r="K4610">
        <v>1672</v>
      </c>
      <c r="L4610">
        <v>1533</v>
      </c>
      <c r="M4610">
        <v>1386</v>
      </c>
      <c r="N4610">
        <v>1347</v>
      </c>
      <c r="O4610">
        <v>1371</v>
      </c>
      <c r="P4610">
        <v>1256</v>
      </c>
      <c r="Q4610">
        <v>1100</v>
      </c>
      <c r="R4610">
        <v>1208</v>
      </c>
      <c r="S4610">
        <v>1235</v>
      </c>
      <c r="T4610">
        <v>1289</v>
      </c>
      <c r="U4610">
        <v>1546</v>
      </c>
      <c r="V4610" s="1" t="s">
        <v>3722</v>
      </c>
      <c r="W4610" s="1" t="s">
        <v>2551</v>
      </c>
      <c r="X4610" s="5" t="s">
        <v>3726</v>
      </c>
      <c r="Y4610" s="5" t="s">
        <v>3724</v>
      </c>
      <c r="Z4610" s="5" t="s">
        <v>3284</v>
      </c>
      <c r="AA4610" s="5"/>
    </row>
    <row r="4611" spans="1:27" ht="12" customHeight="1" x14ac:dyDescent="0.15">
      <c r="A4611" s="1" t="s">
        <v>1269</v>
      </c>
      <c r="B4611" s="1" t="s">
        <v>27</v>
      </c>
      <c r="C4611" s="1" t="s">
        <v>4952</v>
      </c>
      <c r="D4611" s="1" t="s">
        <v>2496</v>
      </c>
      <c r="E4611" s="1" t="s">
        <v>10</v>
      </c>
      <c r="F4611" s="1" t="s">
        <v>1168</v>
      </c>
      <c r="G4611" s="1" t="s">
        <v>4953</v>
      </c>
      <c r="H4611" s="1" t="s">
        <v>826</v>
      </c>
      <c r="I4611">
        <v>675</v>
      </c>
      <c r="J4611">
        <v>825</v>
      </c>
      <c r="K4611">
        <v>946</v>
      </c>
      <c r="L4611">
        <v>1133</v>
      </c>
      <c r="M4611">
        <v>963</v>
      </c>
      <c r="N4611">
        <v>854</v>
      </c>
      <c r="O4611">
        <v>586</v>
      </c>
      <c r="P4611">
        <v>285</v>
      </c>
      <c r="Q4611">
        <v>204</v>
      </c>
      <c r="R4611">
        <v>173</v>
      </c>
      <c r="S4611">
        <v>325</v>
      </c>
      <c r="T4611">
        <v>427</v>
      </c>
      <c r="U4611">
        <v>738</v>
      </c>
      <c r="V4611" s="1" t="s">
        <v>3722</v>
      </c>
      <c r="W4611" s="1" t="s">
        <v>2551</v>
      </c>
      <c r="X4611" s="5" t="s">
        <v>3726</v>
      </c>
      <c r="Y4611" s="1" t="s">
        <v>5017</v>
      </c>
      <c r="Z4611" s="1" t="s">
        <v>3284</v>
      </c>
    </row>
    <row r="4612" spans="1:27" ht="12" customHeight="1" x14ac:dyDescent="0.15">
      <c r="A4612" s="1" t="s">
        <v>1269</v>
      </c>
      <c r="B4612" s="1" t="s">
        <v>29</v>
      </c>
      <c r="C4612" s="1" t="s">
        <v>9</v>
      </c>
      <c r="D4612" s="1" t="s">
        <v>2496</v>
      </c>
      <c r="E4612" s="1" t="s">
        <v>10</v>
      </c>
      <c r="F4612" s="1" t="s">
        <v>1169</v>
      </c>
      <c r="G4612" s="1" t="s">
        <v>5330</v>
      </c>
      <c r="H4612" s="1" t="s">
        <v>826</v>
      </c>
      <c r="I4612" t="s">
        <v>14</v>
      </c>
      <c r="J4612" t="s">
        <v>14</v>
      </c>
      <c r="K4612" t="s">
        <v>14</v>
      </c>
      <c r="L4612" t="s">
        <v>14</v>
      </c>
      <c r="M4612" t="s">
        <v>14</v>
      </c>
      <c r="N4612" t="s">
        <v>14</v>
      </c>
      <c r="O4612" t="s">
        <v>14</v>
      </c>
      <c r="P4612" t="s">
        <v>14</v>
      </c>
      <c r="Q4612" t="s">
        <v>14</v>
      </c>
      <c r="R4612" t="s">
        <v>14</v>
      </c>
      <c r="S4612" t="s">
        <v>14</v>
      </c>
      <c r="T4612" t="s">
        <v>14</v>
      </c>
      <c r="U4612" t="s">
        <v>14</v>
      </c>
      <c r="V4612" s="1" t="s">
        <v>3722</v>
      </c>
      <c r="W4612" s="1" t="s">
        <v>2551</v>
      </c>
      <c r="X4612" s="5" t="s">
        <v>3727</v>
      </c>
      <c r="Y4612" s="5" t="s">
        <v>5335</v>
      </c>
      <c r="Z4612" s="1" t="s">
        <v>3284</v>
      </c>
    </row>
    <row r="4613" spans="1:27" ht="12" customHeight="1" x14ac:dyDescent="0.15">
      <c r="A4613" s="1" t="s">
        <v>1269</v>
      </c>
      <c r="B4613" s="1" t="s">
        <v>29</v>
      </c>
      <c r="C4613" s="1" t="s">
        <v>5326</v>
      </c>
      <c r="D4613" s="1" t="s">
        <v>2496</v>
      </c>
      <c r="E4613" s="1" t="s">
        <v>10</v>
      </c>
      <c r="F4613" s="1" t="s">
        <v>1169</v>
      </c>
      <c r="G4613" s="1" t="s">
        <v>5331</v>
      </c>
      <c r="H4613" s="1" t="s">
        <v>826</v>
      </c>
      <c r="I4613" t="s">
        <v>14</v>
      </c>
      <c r="J4613" t="s">
        <v>14</v>
      </c>
      <c r="K4613" t="s">
        <v>14</v>
      </c>
      <c r="L4613" t="s">
        <v>14</v>
      </c>
      <c r="M4613" t="s">
        <v>14</v>
      </c>
      <c r="N4613" t="s">
        <v>14</v>
      </c>
      <c r="O4613" t="s">
        <v>14</v>
      </c>
      <c r="P4613" t="s">
        <v>14</v>
      </c>
      <c r="Q4613" t="s">
        <v>14</v>
      </c>
      <c r="R4613" t="s">
        <v>14</v>
      </c>
      <c r="S4613" t="s">
        <v>14</v>
      </c>
      <c r="T4613" t="s">
        <v>14</v>
      </c>
      <c r="U4613" t="s">
        <v>14</v>
      </c>
      <c r="V4613" s="1" t="s">
        <v>3722</v>
      </c>
      <c r="W4613" s="1" t="s">
        <v>2551</v>
      </c>
      <c r="X4613" s="5" t="s">
        <v>3727</v>
      </c>
      <c r="Y4613" s="5" t="s">
        <v>5336</v>
      </c>
      <c r="Z4613" s="1" t="s">
        <v>3284</v>
      </c>
      <c r="AA4613" s="5"/>
    </row>
    <row r="4614" spans="1:27" ht="12" customHeight="1" x14ac:dyDescent="0.15">
      <c r="A4614" s="1" t="s">
        <v>1269</v>
      </c>
      <c r="B4614" s="1" t="s">
        <v>29</v>
      </c>
      <c r="C4614" s="1" t="s">
        <v>5327</v>
      </c>
      <c r="D4614" s="1" t="s">
        <v>2496</v>
      </c>
      <c r="E4614" s="1" t="s">
        <v>10</v>
      </c>
      <c r="F4614" s="1" t="s">
        <v>1169</v>
      </c>
      <c r="G4614" s="1" t="s">
        <v>5332</v>
      </c>
      <c r="H4614" s="1" t="s">
        <v>826</v>
      </c>
      <c r="I4614" t="s">
        <v>14</v>
      </c>
      <c r="J4614" t="s">
        <v>14</v>
      </c>
      <c r="K4614" t="s">
        <v>14</v>
      </c>
      <c r="L4614" t="s">
        <v>14</v>
      </c>
      <c r="M4614" t="s">
        <v>14</v>
      </c>
      <c r="N4614" t="s">
        <v>14</v>
      </c>
      <c r="O4614" t="s">
        <v>14</v>
      </c>
      <c r="P4614" t="s">
        <v>14</v>
      </c>
      <c r="Q4614" t="s">
        <v>14</v>
      </c>
      <c r="R4614" t="s">
        <v>14</v>
      </c>
      <c r="S4614" t="s">
        <v>14</v>
      </c>
      <c r="T4614" t="s">
        <v>14</v>
      </c>
      <c r="U4614" t="s">
        <v>14</v>
      </c>
      <c r="V4614" s="1" t="s">
        <v>3722</v>
      </c>
      <c r="W4614" s="1" t="s">
        <v>2551</v>
      </c>
      <c r="X4614" s="5" t="s">
        <v>3727</v>
      </c>
      <c r="Y4614" s="5" t="s">
        <v>5337</v>
      </c>
      <c r="Z4614" s="1" t="s">
        <v>3284</v>
      </c>
      <c r="AA4614" s="5"/>
    </row>
    <row r="4615" spans="1:27" ht="12" customHeight="1" x14ac:dyDescent="0.15">
      <c r="A4615" s="1" t="s">
        <v>1269</v>
      </c>
      <c r="B4615" s="1" t="s">
        <v>29</v>
      </c>
      <c r="C4615" s="1" t="s">
        <v>5328</v>
      </c>
      <c r="D4615" s="1" t="s">
        <v>2496</v>
      </c>
      <c r="E4615" s="1" t="s">
        <v>10</v>
      </c>
      <c r="F4615" s="1" t="s">
        <v>1169</v>
      </c>
      <c r="G4615" s="1" t="s">
        <v>5333</v>
      </c>
      <c r="H4615" s="1" t="s">
        <v>826</v>
      </c>
      <c r="I4615" t="s">
        <v>14</v>
      </c>
      <c r="J4615" t="s">
        <v>14</v>
      </c>
      <c r="K4615" t="s">
        <v>14</v>
      </c>
      <c r="L4615" t="s">
        <v>14</v>
      </c>
      <c r="M4615" t="s">
        <v>14</v>
      </c>
      <c r="N4615" t="s">
        <v>14</v>
      </c>
      <c r="O4615" t="s">
        <v>14</v>
      </c>
      <c r="P4615" t="s">
        <v>14</v>
      </c>
      <c r="Q4615" t="s">
        <v>14</v>
      </c>
      <c r="R4615" t="s">
        <v>14</v>
      </c>
      <c r="S4615">
        <v>4</v>
      </c>
      <c r="T4615">
        <v>5</v>
      </c>
      <c r="U4615">
        <v>2</v>
      </c>
      <c r="V4615" s="1" t="s">
        <v>3722</v>
      </c>
      <c r="W4615" s="1" t="s">
        <v>2551</v>
      </c>
      <c r="X4615" s="5" t="s">
        <v>3727</v>
      </c>
      <c r="Y4615" s="5" t="s">
        <v>5338</v>
      </c>
      <c r="Z4615" s="1" t="s">
        <v>3284</v>
      </c>
      <c r="AA4615" s="5"/>
    </row>
    <row r="4616" spans="1:27" ht="12" customHeight="1" x14ac:dyDescent="0.15">
      <c r="A4616" s="1" t="s">
        <v>1269</v>
      </c>
      <c r="B4616" s="1" t="s">
        <v>29</v>
      </c>
      <c r="C4616" s="1" t="s">
        <v>5329</v>
      </c>
      <c r="D4616" s="1" t="s">
        <v>2496</v>
      </c>
      <c r="E4616" s="1" t="s">
        <v>10</v>
      </c>
      <c r="F4616" s="1" t="s">
        <v>1169</v>
      </c>
      <c r="G4616" s="1" t="s">
        <v>1270</v>
      </c>
      <c r="H4616" s="1" t="s">
        <v>826</v>
      </c>
      <c r="I4616">
        <v>4</v>
      </c>
      <c r="J4616">
        <v>5</v>
      </c>
      <c r="K4616">
        <v>16</v>
      </c>
      <c r="L4616">
        <v>10</v>
      </c>
      <c r="M4616">
        <v>8</v>
      </c>
      <c r="N4616">
        <v>5</v>
      </c>
      <c r="O4616">
        <v>5</v>
      </c>
      <c r="P4616">
        <v>5</v>
      </c>
      <c r="Q4616">
        <v>6</v>
      </c>
      <c r="R4616">
        <v>5</v>
      </c>
      <c r="S4616">
        <v>7</v>
      </c>
      <c r="T4616">
        <v>8</v>
      </c>
      <c r="U4616">
        <v>5</v>
      </c>
      <c r="V4616" s="1" t="s">
        <v>3722</v>
      </c>
      <c r="W4616" s="1" t="s">
        <v>2551</v>
      </c>
      <c r="X4616" s="5" t="s">
        <v>3727</v>
      </c>
      <c r="Y4616" s="5" t="s">
        <v>3724</v>
      </c>
      <c r="Z4616" s="5" t="s">
        <v>3284</v>
      </c>
      <c r="AA4616" s="5"/>
    </row>
    <row r="4617" spans="1:27" ht="12" customHeight="1" x14ac:dyDescent="0.15">
      <c r="A4617" s="1" t="s">
        <v>1269</v>
      </c>
      <c r="B4617" s="1" t="s">
        <v>29</v>
      </c>
      <c r="C4617" s="1" t="s">
        <v>4952</v>
      </c>
      <c r="D4617" s="1" t="s">
        <v>2496</v>
      </c>
      <c r="E4617" s="1" t="s">
        <v>10</v>
      </c>
      <c r="F4617" s="1" t="s">
        <v>1169</v>
      </c>
      <c r="G4617" s="1" t="s">
        <v>4953</v>
      </c>
      <c r="H4617" s="1" t="s">
        <v>826</v>
      </c>
      <c r="I4617">
        <v>214</v>
      </c>
      <c r="J4617">
        <v>202</v>
      </c>
      <c r="K4617">
        <v>216</v>
      </c>
      <c r="L4617">
        <v>259</v>
      </c>
      <c r="M4617">
        <v>228</v>
      </c>
      <c r="N4617">
        <v>200</v>
      </c>
      <c r="O4617">
        <v>212</v>
      </c>
      <c r="P4617">
        <v>248</v>
      </c>
      <c r="Q4617">
        <v>215</v>
      </c>
      <c r="R4617">
        <v>263</v>
      </c>
      <c r="S4617">
        <v>171</v>
      </c>
      <c r="T4617">
        <v>166</v>
      </c>
      <c r="U4617">
        <v>161</v>
      </c>
      <c r="V4617" s="1" t="s">
        <v>3722</v>
      </c>
      <c r="W4617" s="1" t="s">
        <v>2551</v>
      </c>
      <c r="X4617" s="5" t="s">
        <v>3727</v>
      </c>
      <c r="Y4617" s="1" t="s">
        <v>5017</v>
      </c>
      <c r="Z4617" s="1" t="s">
        <v>3284</v>
      </c>
    </row>
    <row r="4618" spans="1:27" ht="12" customHeight="1" x14ac:dyDescent="0.15">
      <c r="A4618" s="1" t="s">
        <v>1269</v>
      </c>
      <c r="B4618" s="1" t="s">
        <v>31</v>
      </c>
      <c r="C4618" s="1" t="s">
        <v>9</v>
      </c>
      <c r="D4618" s="1" t="s">
        <v>2496</v>
      </c>
      <c r="E4618" s="1" t="s">
        <v>10</v>
      </c>
      <c r="F4618" s="1" t="s">
        <v>1271</v>
      </c>
      <c r="G4618" s="1" t="s">
        <v>5330</v>
      </c>
      <c r="H4618" s="1" t="s">
        <v>826</v>
      </c>
      <c r="I4618" t="s">
        <v>14</v>
      </c>
      <c r="J4618" t="s">
        <v>14</v>
      </c>
      <c r="K4618" t="s">
        <v>14</v>
      </c>
      <c r="L4618" t="s">
        <v>14</v>
      </c>
      <c r="M4618" t="s">
        <v>14</v>
      </c>
      <c r="N4618" t="s">
        <v>14</v>
      </c>
      <c r="O4618" t="s">
        <v>14</v>
      </c>
      <c r="P4618" t="s">
        <v>14</v>
      </c>
      <c r="Q4618" t="s">
        <v>14</v>
      </c>
      <c r="R4618" t="s">
        <v>14</v>
      </c>
      <c r="S4618">
        <v>34</v>
      </c>
      <c r="T4618">
        <v>33</v>
      </c>
      <c r="U4618">
        <v>27</v>
      </c>
      <c r="V4618" s="1" t="s">
        <v>3722</v>
      </c>
      <c r="W4618" s="1" t="s">
        <v>2551</v>
      </c>
      <c r="X4618" s="5" t="s">
        <v>3728</v>
      </c>
      <c r="Y4618" s="5" t="s">
        <v>5335</v>
      </c>
      <c r="Z4618" s="1" t="s">
        <v>3284</v>
      </c>
    </row>
    <row r="4619" spans="1:27" ht="12" customHeight="1" x14ac:dyDescent="0.15">
      <c r="A4619" s="1" t="s">
        <v>1269</v>
      </c>
      <c r="B4619" s="1" t="s">
        <v>31</v>
      </c>
      <c r="C4619" s="1" t="s">
        <v>5326</v>
      </c>
      <c r="D4619" s="1" t="s">
        <v>2496</v>
      </c>
      <c r="E4619" s="1" t="s">
        <v>10</v>
      </c>
      <c r="F4619" s="1" t="s">
        <v>1271</v>
      </c>
      <c r="G4619" s="1" t="s">
        <v>5331</v>
      </c>
      <c r="H4619" s="1" t="s">
        <v>826</v>
      </c>
      <c r="I4619">
        <v>3094</v>
      </c>
      <c r="J4619">
        <v>3122</v>
      </c>
      <c r="K4619">
        <v>2765</v>
      </c>
      <c r="L4619">
        <v>3169</v>
      </c>
      <c r="M4619">
        <v>2970</v>
      </c>
      <c r="N4619">
        <v>2670</v>
      </c>
      <c r="O4619">
        <v>3201</v>
      </c>
      <c r="P4619">
        <v>3090</v>
      </c>
      <c r="Q4619">
        <v>3277</v>
      </c>
      <c r="R4619">
        <v>2938</v>
      </c>
      <c r="S4619">
        <v>2460</v>
      </c>
      <c r="T4619">
        <v>2557</v>
      </c>
      <c r="U4619">
        <v>2659</v>
      </c>
      <c r="V4619" s="1" t="s">
        <v>3722</v>
      </c>
      <c r="W4619" s="1" t="s">
        <v>2551</v>
      </c>
      <c r="X4619" s="5" t="s">
        <v>3728</v>
      </c>
      <c r="Y4619" s="5" t="s">
        <v>5336</v>
      </c>
      <c r="Z4619" s="1" t="s">
        <v>3284</v>
      </c>
      <c r="AA4619" s="5"/>
    </row>
    <row r="4620" spans="1:27" ht="12" customHeight="1" x14ac:dyDescent="0.15">
      <c r="A4620" s="1" t="s">
        <v>1269</v>
      </c>
      <c r="B4620" s="1" t="s">
        <v>31</v>
      </c>
      <c r="C4620" s="1" t="s">
        <v>5327</v>
      </c>
      <c r="D4620" s="1" t="s">
        <v>2496</v>
      </c>
      <c r="E4620" s="1" t="s">
        <v>10</v>
      </c>
      <c r="F4620" s="1" t="s">
        <v>1271</v>
      </c>
      <c r="G4620" s="1" t="s">
        <v>5332</v>
      </c>
      <c r="H4620" s="1" t="s">
        <v>826</v>
      </c>
      <c r="I4620" t="s">
        <v>14</v>
      </c>
      <c r="J4620" t="s">
        <v>14</v>
      </c>
      <c r="K4620" t="s">
        <v>14</v>
      </c>
      <c r="L4620" t="s">
        <v>14</v>
      </c>
      <c r="M4620" t="s">
        <v>14</v>
      </c>
      <c r="N4620" t="s">
        <v>14</v>
      </c>
      <c r="O4620" t="s">
        <v>14</v>
      </c>
      <c r="P4620" t="s">
        <v>14</v>
      </c>
      <c r="Q4620" t="s">
        <v>14</v>
      </c>
      <c r="R4620" t="s">
        <v>14</v>
      </c>
      <c r="S4620" t="s">
        <v>14</v>
      </c>
      <c r="T4620" t="s">
        <v>14</v>
      </c>
      <c r="U4620" t="s">
        <v>14</v>
      </c>
      <c r="V4620" s="1" t="s">
        <v>3722</v>
      </c>
      <c r="W4620" s="1" t="s">
        <v>2551</v>
      </c>
      <c r="X4620" s="5" t="s">
        <v>3728</v>
      </c>
      <c r="Y4620" s="5" t="s">
        <v>5337</v>
      </c>
      <c r="Z4620" s="1" t="s">
        <v>3284</v>
      </c>
      <c r="AA4620" s="5"/>
    </row>
    <row r="4621" spans="1:27" ht="12" customHeight="1" x14ac:dyDescent="0.15">
      <c r="A4621" s="1" t="s">
        <v>1269</v>
      </c>
      <c r="B4621" s="1" t="s">
        <v>31</v>
      </c>
      <c r="C4621" s="1" t="s">
        <v>5328</v>
      </c>
      <c r="D4621" s="1" t="s">
        <v>2496</v>
      </c>
      <c r="E4621" s="1" t="s">
        <v>10</v>
      </c>
      <c r="F4621" s="1" t="s">
        <v>1271</v>
      </c>
      <c r="G4621" s="1" t="s">
        <v>5333</v>
      </c>
      <c r="H4621" s="1" t="s">
        <v>826</v>
      </c>
      <c r="I4621" t="s">
        <v>14</v>
      </c>
      <c r="J4621" t="s">
        <v>14</v>
      </c>
      <c r="K4621" t="s">
        <v>14</v>
      </c>
      <c r="L4621" t="s">
        <v>14</v>
      </c>
      <c r="M4621" t="s">
        <v>14</v>
      </c>
      <c r="N4621" t="s">
        <v>14</v>
      </c>
      <c r="O4621" t="s">
        <v>14</v>
      </c>
      <c r="P4621" t="s">
        <v>14</v>
      </c>
      <c r="Q4621" t="s">
        <v>14</v>
      </c>
      <c r="R4621" t="s">
        <v>14</v>
      </c>
      <c r="S4621" t="s">
        <v>14</v>
      </c>
      <c r="T4621" t="s">
        <v>14</v>
      </c>
      <c r="U4621" t="s">
        <v>14</v>
      </c>
      <c r="V4621" s="1" t="s">
        <v>3722</v>
      </c>
      <c r="W4621" s="1" t="s">
        <v>2551</v>
      </c>
      <c r="X4621" s="5" t="s">
        <v>3728</v>
      </c>
      <c r="Y4621" s="5" t="s">
        <v>5338</v>
      </c>
      <c r="Z4621" s="1" t="s">
        <v>3284</v>
      </c>
      <c r="AA4621" s="5"/>
    </row>
    <row r="4622" spans="1:27" ht="12" customHeight="1" x14ac:dyDescent="0.15">
      <c r="A4622" s="1" t="s">
        <v>1269</v>
      </c>
      <c r="B4622" s="1" t="s">
        <v>31</v>
      </c>
      <c r="C4622" s="1" t="s">
        <v>5329</v>
      </c>
      <c r="D4622" s="1" t="s">
        <v>2496</v>
      </c>
      <c r="E4622" s="1" t="s">
        <v>10</v>
      </c>
      <c r="F4622" s="1" t="s">
        <v>1271</v>
      </c>
      <c r="G4622" s="1" t="s">
        <v>1270</v>
      </c>
      <c r="H4622" s="1" t="s">
        <v>826</v>
      </c>
      <c r="I4622">
        <v>4622</v>
      </c>
      <c r="J4622">
        <v>4484</v>
      </c>
      <c r="K4622">
        <v>4262</v>
      </c>
      <c r="L4622">
        <v>4181</v>
      </c>
      <c r="M4622">
        <v>4225</v>
      </c>
      <c r="N4622">
        <v>4432</v>
      </c>
      <c r="O4622">
        <v>4054</v>
      </c>
      <c r="P4622">
        <v>3878</v>
      </c>
      <c r="Q4622">
        <v>4191</v>
      </c>
      <c r="R4622">
        <v>4565</v>
      </c>
      <c r="S4622">
        <v>4854</v>
      </c>
      <c r="T4622">
        <v>5025</v>
      </c>
      <c r="U4622">
        <v>4133</v>
      </c>
      <c r="V4622" s="1" t="s">
        <v>3722</v>
      </c>
      <c r="W4622" s="1" t="s">
        <v>2551</v>
      </c>
      <c r="X4622" s="5" t="s">
        <v>3728</v>
      </c>
      <c r="Y4622" s="5" t="s">
        <v>3724</v>
      </c>
      <c r="Z4622" s="5" t="s">
        <v>3284</v>
      </c>
      <c r="AA4622" s="5"/>
    </row>
    <row r="4623" spans="1:27" ht="12" customHeight="1" x14ac:dyDescent="0.15">
      <c r="A4623" s="1" t="s">
        <v>1269</v>
      </c>
      <c r="B4623" s="1" t="s">
        <v>31</v>
      </c>
      <c r="C4623" s="1" t="s">
        <v>4952</v>
      </c>
      <c r="D4623" s="1" t="s">
        <v>2496</v>
      </c>
      <c r="E4623" s="1" t="s">
        <v>10</v>
      </c>
      <c r="F4623" s="1" t="s">
        <v>1271</v>
      </c>
      <c r="G4623" s="1" t="s">
        <v>4953</v>
      </c>
      <c r="H4623" s="1" t="s">
        <v>826</v>
      </c>
      <c r="I4623">
        <v>3236</v>
      </c>
      <c r="J4623">
        <v>3246</v>
      </c>
      <c r="K4623">
        <v>2900</v>
      </c>
      <c r="L4623">
        <v>3280</v>
      </c>
      <c r="M4623">
        <v>3090</v>
      </c>
      <c r="N4623">
        <v>2784</v>
      </c>
      <c r="O4623">
        <v>3321</v>
      </c>
      <c r="P4623">
        <v>3191</v>
      </c>
      <c r="Q4623">
        <v>3389</v>
      </c>
      <c r="R4623">
        <v>3033</v>
      </c>
      <c r="S4623">
        <v>2551</v>
      </c>
      <c r="T4623">
        <v>2648</v>
      </c>
      <c r="U4623">
        <v>2765</v>
      </c>
      <c r="V4623" s="1" t="s">
        <v>3722</v>
      </c>
      <c r="W4623" s="1" t="s">
        <v>2551</v>
      </c>
      <c r="X4623" s="5" t="s">
        <v>3728</v>
      </c>
      <c r="Y4623" s="1" t="s">
        <v>5017</v>
      </c>
      <c r="Z4623" s="5" t="s">
        <v>3284</v>
      </c>
      <c r="AA4623" s="5"/>
    </row>
    <row r="4624" spans="1:27" ht="12" customHeight="1" x14ac:dyDescent="0.15">
      <c r="A4624" s="1" t="s">
        <v>1269</v>
      </c>
      <c r="B4624" s="1" t="s">
        <v>33</v>
      </c>
      <c r="C4624" s="1" t="s">
        <v>9</v>
      </c>
      <c r="D4624" s="1" t="s">
        <v>2496</v>
      </c>
      <c r="E4624" s="1" t="s">
        <v>10</v>
      </c>
      <c r="F4624" s="1" t="s">
        <v>1272</v>
      </c>
      <c r="G4624" s="1" t="s">
        <v>5330</v>
      </c>
      <c r="H4624" s="1" t="s">
        <v>826</v>
      </c>
      <c r="I4624" t="s">
        <v>14</v>
      </c>
      <c r="J4624" t="s">
        <v>14</v>
      </c>
      <c r="K4624" t="s">
        <v>14</v>
      </c>
      <c r="L4624" t="s">
        <v>14</v>
      </c>
      <c r="M4624" t="s">
        <v>14</v>
      </c>
      <c r="N4624" t="s">
        <v>14</v>
      </c>
      <c r="O4624" t="s">
        <v>14</v>
      </c>
      <c r="P4624" t="s">
        <v>14</v>
      </c>
      <c r="Q4624" t="s">
        <v>14</v>
      </c>
      <c r="R4624" t="s">
        <v>14</v>
      </c>
      <c r="S4624">
        <v>211</v>
      </c>
      <c r="T4624">
        <v>223</v>
      </c>
      <c r="U4624">
        <v>214</v>
      </c>
      <c r="V4624" s="1" t="s">
        <v>3722</v>
      </c>
      <c r="W4624" s="1" t="s">
        <v>2551</v>
      </c>
      <c r="X4624" s="5" t="s">
        <v>3729</v>
      </c>
      <c r="Y4624" s="5" t="s">
        <v>5335</v>
      </c>
      <c r="Z4624" s="1" t="s">
        <v>3284</v>
      </c>
      <c r="AA4624" s="5"/>
    </row>
    <row r="4625" spans="1:27" ht="12" customHeight="1" x14ac:dyDescent="0.15">
      <c r="A4625" s="1" t="s">
        <v>1269</v>
      </c>
      <c r="B4625" s="1" t="s">
        <v>33</v>
      </c>
      <c r="C4625" s="1" t="s">
        <v>5326</v>
      </c>
      <c r="D4625" s="1" t="s">
        <v>2496</v>
      </c>
      <c r="E4625" s="1" t="s">
        <v>10</v>
      </c>
      <c r="F4625" s="1" t="s">
        <v>1272</v>
      </c>
      <c r="G4625" s="1" t="s">
        <v>5331</v>
      </c>
      <c r="H4625" s="1" t="s">
        <v>826</v>
      </c>
      <c r="I4625">
        <v>228</v>
      </c>
      <c r="J4625">
        <v>170</v>
      </c>
      <c r="K4625">
        <v>160</v>
      </c>
      <c r="L4625">
        <v>226</v>
      </c>
      <c r="M4625">
        <v>207</v>
      </c>
      <c r="N4625">
        <v>173</v>
      </c>
      <c r="O4625">
        <v>227</v>
      </c>
      <c r="P4625">
        <v>217</v>
      </c>
      <c r="Q4625">
        <v>205</v>
      </c>
      <c r="R4625">
        <v>232</v>
      </c>
      <c r="S4625">
        <v>216</v>
      </c>
      <c r="T4625">
        <v>232</v>
      </c>
      <c r="U4625">
        <v>220</v>
      </c>
      <c r="V4625" s="1" t="s">
        <v>3722</v>
      </c>
      <c r="W4625" s="1" t="s">
        <v>2551</v>
      </c>
      <c r="X4625" s="5" t="s">
        <v>3729</v>
      </c>
      <c r="Y4625" s="5" t="s">
        <v>5336</v>
      </c>
      <c r="Z4625" s="1" t="s">
        <v>3284</v>
      </c>
      <c r="AA4625" s="5"/>
    </row>
    <row r="4626" spans="1:27" ht="12" customHeight="1" x14ac:dyDescent="0.15">
      <c r="A4626" s="1" t="s">
        <v>1269</v>
      </c>
      <c r="B4626" s="1" t="s">
        <v>33</v>
      </c>
      <c r="C4626" s="1" t="s">
        <v>5327</v>
      </c>
      <c r="D4626" s="1" t="s">
        <v>2496</v>
      </c>
      <c r="E4626" s="1" t="s">
        <v>10</v>
      </c>
      <c r="F4626" s="1" t="s">
        <v>1272</v>
      </c>
      <c r="G4626" s="1" t="s">
        <v>5332</v>
      </c>
      <c r="H4626" s="1" t="s">
        <v>826</v>
      </c>
      <c r="I4626" t="s">
        <v>14</v>
      </c>
      <c r="J4626" t="s">
        <v>14</v>
      </c>
      <c r="K4626" t="s">
        <v>14</v>
      </c>
      <c r="L4626" t="s">
        <v>14</v>
      </c>
      <c r="M4626" t="s">
        <v>14</v>
      </c>
      <c r="N4626" t="s">
        <v>14</v>
      </c>
      <c r="O4626" t="s">
        <v>14</v>
      </c>
      <c r="P4626" t="s">
        <v>14</v>
      </c>
      <c r="Q4626" t="s">
        <v>14</v>
      </c>
      <c r="R4626" t="s">
        <v>14</v>
      </c>
      <c r="S4626" t="s">
        <v>14</v>
      </c>
      <c r="T4626" t="s">
        <v>14</v>
      </c>
      <c r="U4626" t="s">
        <v>14</v>
      </c>
      <c r="V4626" s="1" t="s">
        <v>3722</v>
      </c>
      <c r="W4626" s="1" t="s">
        <v>2551</v>
      </c>
      <c r="X4626" s="5" t="s">
        <v>3729</v>
      </c>
      <c r="Y4626" s="5" t="s">
        <v>5337</v>
      </c>
      <c r="Z4626" s="1" t="s">
        <v>3284</v>
      </c>
      <c r="AA4626" s="5"/>
    </row>
    <row r="4627" spans="1:27" ht="12" customHeight="1" x14ac:dyDescent="0.15">
      <c r="A4627" s="1" t="s">
        <v>1269</v>
      </c>
      <c r="B4627" s="1" t="s">
        <v>33</v>
      </c>
      <c r="C4627" s="1" t="s">
        <v>5328</v>
      </c>
      <c r="D4627" s="1" t="s">
        <v>2496</v>
      </c>
      <c r="E4627" s="1" t="s">
        <v>10</v>
      </c>
      <c r="F4627" s="1" t="s">
        <v>1272</v>
      </c>
      <c r="G4627" s="1" t="s">
        <v>5333</v>
      </c>
      <c r="H4627" s="1" t="s">
        <v>826</v>
      </c>
      <c r="I4627" t="s">
        <v>14</v>
      </c>
      <c r="J4627" t="s">
        <v>14</v>
      </c>
      <c r="K4627" t="s">
        <v>14</v>
      </c>
      <c r="L4627" t="s">
        <v>14</v>
      </c>
      <c r="M4627" t="s">
        <v>14</v>
      </c>
      <c r="N4627" t="s">
        <v>14</v>
      </c>
      <c r="O4627" t="s">
        <v>14</v>
      </c>
      <c r="P4627" t="s">
        <v>14</v>
      </c>
      <c r="Q4627" t="s">
        <v>14</v>
      </c>
      <c r="R4627" t="s">
        <v>14</v>
      </c>
      <c r="S4627" t="s">
        <v>14</v>
      </c>
      <c r="T4627" t="s">
        <v>14</v>
      </c>
      <c r="U4627" t="s">
        <v>14</v>
      </c>
      <c r="V4627" s="1" t="s">
        <v>3722</v>
      </c>
      <c r="W4627" s="1" t="s">
        <v>2551</v>
      </c>
      <c r="X4627" s="5" t="s">
        <v>3729</v>
      </c>
      <c r="Y4627" s="5" t="s">
        <v>5338</v>
      </c>
      <c r="Z4627" s="1" t="s">
        <v>3284</v>
      </c>
      <c r="AA4627" s="5"/>
    </row>
    <row r="4628" spans="1:27" ht="12" customHeight="1" x14ac:dyDescent="0.15">
      <c r="A4628" s="1" t="s">
        <v>1269</v>
      </c>
      <c r="B4628" s="1" t="s">
        <v>33</v>
      </c>
      <c r="C4628" s="1" t="s">
        <v>5329</v>
      </c>
      <c r="D4628" s="1" t="s">
        <v>2496</v>
      </c>
      <c r="E4628" s="1" t="s">
        <v>10</v>
      </c>
      <c r="F4628" s="1" t="s">
        <v>1272</v>
      </c>
      <c r="G4628" s="1" t="s">
        <v>1270</v>
      </c>
      <c r="H4628" s="1" t="s">
        <v>826</v>
      </c>
      <c r="I4628">
        <v>102</v>
      </c>
      <c r="J4628">
        <v>95</v>
      </c>
      <c r="K4628">
        <v>123</v>
      </c>
      <c r="L4628">
        <v>130</v>
      </c>
      <c r="M4628">
        <v>109</v>
      </c>
      <c r="N4628">
        <v>136</v>
      </c>
      <c r="O4628">
        <v>98</v>
      </c>
      <c r="P4628">
        <v>63</v>
      </c>
      <c r="Q4628">
        <v>86</v>
      </c>
      <c r="R4628">
        <v>124</v>
      </c>
      <c r="S4628">
        <v>104</v>
      </c>
      <c r="T4628">
        <v>86</v>
      </c>
      <c r="U4628">
        <v>77</v>
      </c>
      <c r="V4628" s="1" t="s">
        <v>3722</v>
      </c>
      <c r="W4628" s="1" t="s">
        <v>2551</v>
      </c>
      <c r="X4628" s="5" t="s">
        <v>3729</v>
      </c>
      <c r="Y4628" s="5" t="s">
        <v>3724</v>
      </c>
      <c r="Z4628" s="5" t="s">
        <v>3284</v>
      </c>
      <c r="AA4628" s="5"/>
    </row>
    <row r="4629" spans="1:27" ht="12" customHeight="1" x14ac:dyDescent="0.15">
      <c r="A4629" s="1" t="s">
        <v>1269</v>
      </c>
      <c r="B4629" s="1" t="s">
        <v>33</v>
      </c>
      <c r="C4629" s="1" t="s">
        <v>4952</v>
      </c>
      <c r="D4629" s="1" t="s">
        <v>2496</v>
      </c>
      <c r="E4629" s="1" t="s">
        <v>10</v>
      </c>
      <c r="F4629" s="1" t="s">
        <v>1272</v>
      </c>
      <c r="G4629" s="1" t="s">
        <v>4953</v>
      </c>
      <c r="H4629" s="1" t="s">
        <v>826</v>
      </c>
      <c r="I4629">
        <v>648</v>
      </c>
      <c r="J4629">
        <v>483</v>
      </c>
      <c r="K4629">
        <v>528</v>
      </c>
      <c r="L4629">
        <v>607</v>
      </c>
      <c r="M4629">
        <v>553</v>
      </c>
      <c r="N4629">
        <v>529</v>
      </c>
      <c r="O4629">
        <v>570</v>
      </c>
      <c r="P4629">
        <v>595</v>
      </c>
      <c r="Q4629">
        <v>586</v>
      </c>
      <c r="R4629">
        <v>661</v>
      </c>
      <c r="S4629">
        <v>580</v>
      </c>
      <c r="T4629">
        <v>599</v>
      </c>
      <c r="U4629">
        <v>598</v>
      </c>
      <c r="V4629" s="1" t="s">
        <v>3722</v>
      </c>
      <c r="W4629" s="1" t="s">
        <v>2551</v>
      </c>
      <c r="X4629" s="5" t="s">
        <v>3729</v>
      </c>
      <c r="Y4629" s="1" t="s">
        <v>5017</v>
      </c>
      <c r="Z4629" s="1" t="s">
        <v>3284</v>
      </c>
    </row>
    <row r="4630" spans="1:27" ht="12" customHeight="1" x14ac:dyDescent="0.15">
      <c r="A4630" s="1" t="s">
        <v>1269</v>
      </c>
      <c r="B4630" s="1" t="s">
        <v>35</v>
      </c>
      <c r="C4630" s="1" t="s">
        <v>9</v>
      </c>
      <c r="D4630" s="1" t="s">
        <v>2496</v>
      </c>
      <c r="E4630" s="1" t="s">
        <v>10</v>
      </c>
      <c r="F4630" s="1" t="s">
        <v>1273</v>
      </c>
      <c r="G4630" s="1" t="s">
        <v>5330</v>
      </c>
      <c r="H4630" s="1" t="s">
        <v>826</v>
      </c>
      <c r="I4630" t="s">
        <v>14</v>
      </c>
      <c r="J4630" t="s">
        <v>14</v>
      </c>
      <c r="K4630" t="s">
        <v>14</v>
      </c>
      <c r="L4630" t="s">
        <v>14</v>
      </c>
      <c r="M4630" t="s">
        <v>14</v>
      </c>
      <c r="N4630" t="s">
        <v>14</v>
      </c>
      <c r="O4630" t="s">
        <v>14</v>
      </c>
      <c r="P4630" t="s">
        <v>14</v>
      </c>
      <c r="Q4630" t="s">
        <v>14</v>
      </c>
      <c r="R4630" t="s">
        <v>14</v>
      </c>
      <c r="S4630">
        <v>633</v>
      </c>
      <c r="T4630">
        <v>564</v>
      </c>
      <c r="U4630">
        <v>479</v>
      </c>
      <c r="V4630" s="1" t="s">
        <v>3722</v>
      </c>
      <c r="W4630" s="1" t="s">
        <v>2551</v>
      </c>
      <c r="X4630" s="5" t="s">
        <v>3730</v>
      </c>
      <c r="Y4630" s="5" t="s">
        <v>5335</v>
      </c>
      <c r="Z4630" s="1" t="s">
        <v>3284</v>
      </c>
    </row>
    <row r="4631" spans="1:27" ht="12" customHeight="1" x14ac:dyDescent="0.15">
      <c r="A4631" s="1" t="s">
        <v>1269</v>
      </c>
      <c r="B4631" s="1" t="s">
        <v>35</v>
      </c>
      <c r="C4631" s="1" t="s">
        <v>5326</v>
      </c>
      <c r="D4631" s="1" t="s">
        <v>2496</v>
      </c>
      <c r="E4631" s="1" t="s">
        <v>10</v>
      </c>
      <c r="F4631" s="1" t="s">
        <v>1273</v>
      </c>
      <c r="G4631" s="1" t="s">
        <v>5331</v>
      </c>
      <c r="H4631" s="1" t="s">
        <v>826</v>
      </c>
      <c r="I4631">
        <v>6840</v>
      </c>
      <c r="J4631">
        <v>6551</v>
      </c>
      <c r="K4631">
        <v>5867</v>
      </c>
      <c r="L4631">
        <v>6488</v>
      </c>
      <c r="M4631">
        <v>6189</v>
      </c>
      <c r="N4631">
        <v>5420</v>
      </c>
      <c r="O4631">
        <v>5672</v>
      </c>
      <c r="P4631">
        <v>5435</v>
      </c>
      <c r="Q4631">
        <v>5565</v>
      </c>
      <c r="R4631">
        <v>5323</v>
      </c>
      <c r="S4631">
        <v>5125</v>
      </c>
      <c r="T4631">
        <v>5566</v>
      </c>
      <c r="U4631">
        <v>6021</v>
      </c>
      <c r="V4631" s="1" t="s">
        <v>3722</v>
      </c>
      <c r="W4631" s="1" t="s">
        <v>2551</v>
      </c>
      <c r="X4631" s="5" t="s">
        <v>3730</v>
      </c>
      <c r="Y4631" s="5" t="s">
        <v>5336</v>
      </c>
      <c r="Z4631" s="1" t="s">
        <v>3284</v>
      </c>
      <c r="AA4631" s="5"/>
    </row>
    <row r="4632" spans="1:27" ht="12" customHeight="1" x14ac:dyDescent="0.15">
      <c r="A4632" s="1" t="s">
        <v>1269</v>
      </c>
      <c r="B4632" s="1" t="s">
        <v>35</v>
      </c>
      <c r="C4632" s="1" t="s">
        <v>5327</v>
      </c>
      <c r="D4632" s="1" t="s">
        <v>2496</v>
      </c>
      <c r="E4632" s="1" t="s">
        <v>10</v>
      </c>
      <c r="F4632" s="1" t="s">
        <v>1273</v>
      </c>
      <c r="G4632" s="1" t="s">
        <v>5332</v>
      </c>
      <c r="H4632" s="1" t="s">
        <v>826</v>
      </c>
      <c r="I4632" t="s">
        <v>14</v>
      </c>
      <c r="J4632" t="s">
        <v>14</v>
      </c>
      <c r="K4632" t="s">
        <v>14</v>
      </c>
      <c r="L4632" t="s">
        <v>14</v>
      </c>
      <c r="M4632" t="s">
        <v>14</v>
      </c>
      <c r="N4632" t="s">
        <v>14</v>
      </c>
      <c r="O4632" t="s">
        <v>14</v>
      </c>
      <c r="P4632" t="s">
        <v>14</v>
      </c>
      <c r="Q4632" t="s">
        <v>14</v>
      </c>
      <c r="R4632" t="s">
        <v>14</v>
      </c>
      <c r="S4632">
        <v>40</v>
      </c>
      <c r="T4632">
        <v>53</v>
      </c>
      <c r="U4632">
        <v>33</v>
      </c>
      <c r="V4632" s="1" t="s">
        <v>3722</v>
      </c>
      <c r="W4632" s="1" t="s">
        <v>2551</v>
      </c>
      <c r="X4632" s="5" t="s">
        <v>3730</v>
      </c>
      <c r="Y4632" s="5" t="s">
        <v>5337</v>
      </c>
      <c r="Z4632" s="1" t="s">
        <v>3284</v>
      </c>
      <c r="AA4632" s="5"/>
    </row>
    <row r="4633" spans="1:27" ht="12" customHeight="1" x14ac:dyDescent="0.15">
      <c r="A4633" s="1" t="s">
        <v>1269</v>
      </c>
      <c r="B4633" s="1" t="s">
        <v>35</v>
      </c>
      <c r="C4633" s="1" t="s">
        <v>5328</v>
      </c>
      <c r="D4633" s="1" t="s">
        <v>2496</v>
      </c>
      <c r="E4633" s="1" t="s">
        <v>10</v>
      </c>
      <c r="F4633" s="1" t="s">
        <v>1273</v>
      </c>
      <c r="G4633" s="1" t="s">
        <v>5333</v>
      </c>
      <c r="H4633" s="1" t="s">
        <v>826</v>
      </c>
      <c r="I4633" t="s">
        <v>14</v>
      </c>
      <c r="J4633" t="s">
        <v>14</v>
      </c>
      <c r="K4633" t="s">
        <v>14</v>
      </c>
      <c r="L4633" t="s">
        <v>14</v>
      </c>
      <c r="M4633" t="s">
        <v>14</v>
      </c>
      <c r="N4633" t="s">
        <v>14</v>
      </c>
      <c r="O4633" t="s">
        <v>14</v>
      </c>
      <c r="P4633" t="s">
        <v>14</v>
      </c>
      <c r="Q4633" t="s">
        <v>14</v>
      </c>
      <c r="R4633" t="s">
        <v>14</v>
      </c>
      <c r="S4633">
        <v>941</v>
      </c>
      <c r="T4633">
        <v>1029</v>
      </c>
      <c r="U4633">
        <v>1062</v>
      </c>
      <c r="V4633" s="1" t="s">
        <v>3722</v>
      </c>
      <c r="W4633" s="1" t="s">
        <v>2551</v>
      </c>
      <c r="X4633" s="5" t="s">
        <v>3730</v>
      </c>
      <c r="Y4633" s="5" t="s">
        <v>5338</v>
      </c>
      <c r="Z4633" s="1" t="s">
        <v>3284</v>
      </c>
      <c r="AA4633" s="5"/>
    </row>
    <row r="4634" spans="1:27" ht="12" customHeight="1" x14ac:dyDescent="0.15">
      <c r="A4634" s="1" t="s">
        <v>1269</v>
      </c>
      <c r="B4634" s="1" t="s">
        <v>35</v>
      </c>
      <c r="C4634" s="1" t="s">
        <v>5329</v>
      </c>
      <c r="D4634" s="1" t="s">
        <v>2496</v>
      </c>
      <c r="E4634" s="1" t="s">
        <v>10</v>
      </c>
      <c r="F4634" s="1" t="s">
        <v>1273</v>
      </c>
      <c r="G4634" s="1" t="s">
        <v>1270</v>
      </c>
      <c r="H4634" s="1" t="s">
        <v>826</v>
      </c>
      <c r="I4634">
        <v>2919</v>
      </c>
      <c r="J4634">
        <v>2549</v>
      </c>
      <c r="K4634">
        <v>2843</v>
      </c>
      <c r="L4634">
        <v>2340</v>
      </c>
      <c r="M4634">
        <v>2096</v>
      </c>
      <c r="N4634">
        <v>2295</v>
      </c>
      <c r="O4634">
        <v>2271</v>
      </c>
      <c r="P4634">
        <v>2072</v>
      </c>
      <c r="Q4634">
        <v>2185</v>
      </c>
      <c r="R4634">
        <v>1889</v>
      </c>
      <c r="S4634">
        <v>2558</v>
      </c>
      <c r="T4634">
        <v>2774</v>
      </c>
      <c r="U4634">
        <v>2791</v>
      </c>
      <c r="V4634" s="1" t="s">
        <v>3722</v>
      </c>
      <c r="W4634" s="1" t="s">
        <v>2551</v>
      </c>
      <c r="X4634" s="5" t="s">
        <v>3730</v>
      </c>
      <c r="Y4634" s="5" t="s">
        <v>3724</v>
      </c>
      <c r="Z4634" s="5" t="s">
        <v>3284</v>
      </c>
      <c r="AA4634" s="5"/>
    </row>
    <row r="4635" spans="1:27" ht="12" customHeight="1" x14ac:dyDescent="0.15">
      <c r="A4635" s="1" t="s">
        <v>1269</v>
      </c>
      <c r="B4635" s="1" t="s">
        <v>35</v>
      </c>
      <c r="C4635" s="1" t="s">
        <v>4952</v>
      </c>
      <c r="D4635" s="1" t="s">
        <v>2496</v>
      </c>
      <c r="E4635" s="1" t="s">
        <v>10</v>
      </c>
      <c r="F4635" s="1" t="s">
        <v>1273</v>
      </c>
      <c r="G4635" s="1" t="s">
        <v>4953</v>
      </c>
      <c r="H4635" s="1" t="s">
        <v>826</v>
      </c>
      <c r="I4635">
        <v>8779</v>
      </c>
      <c r="J4635">
        <v>8333</v>
      </c>
      <c r="K4635">
        <v>7472</v>
      </c>
      <c r="L4635">
        <v>8200</v>
      </c>
      <c r="M4635">
        <v>7962</v>
      </c>
      <c r="N4635">
        <v>7007</v>
      </c>
      <c r="O4635">
        <v>7176</v>
      </c>
      <c r="P4635">
        <v>7138</v>
      </c>
      <c r="Q4635">
        <v>7187</v>
      </c>
      <c r="R4635">
        <v>6878</v>
      </c>
      <c r="S4635">
        <v>6739</v>
      </c>
      <c r="T4635">
        <v>7212</v>
      </c>
      <c r="U4635">
        <v>7595</v>
      </c>
      <c r="V4635" s="1" t="s">
        <v>3722</v>
      </c>
      <c r="W4635" s="1" t="s">
        <v>2551</v>
      </c>
      <c r="X4635" s="5" t="s">
        <v>3730</v>
      </c>
      <c r="Y4635" s="1" t="s">
        <v>5017</v>
      </c>
      <c r="Z4635" s="5" t="s">
        <v>3284</v>
      </c>
      <c r="AA4635" s="5"/>
    </row>
    <row r="4636" spans="1:27" ht="12" customHeight="1" x14ac:dyDescent="0.15">
      <c r="A4636" s="1" t="s">
        <v>1269</v>
      </c>
      <c r="B4636" s="1" t="s">
        <v>37</v>
      </c>
      <c r="C4636" s="1" t="s">
        <v>9</v>
      </c>
      <c r="D4636" s="1" t="s">
        <v>2496</v>
      </c>
      <c r="E4636" s="1" t="s">
        <v>10</v>
      </c>
      <c r="F4636" s="1" t="s">
        <v>1123</v>
      </c>
      <c r="G4636" s="1" t="s">
        <v>5330</v>
      </c>
      <c r="H4636" s="1" t="s">
        <v>826</v>
      </c>
      <c r="I4636" t="s">
        <v>14</v>
      </c>
      <c r="J4636" t="s">
        <v>14</v>
      </c>
      <c r="K4636" t="s">
        <v>14</v>
      </c>
      <c r="L4636" t="s">
        <v>14</v>
      </c>
      <c r="M4636" t="s">
        <v>14</v>
      </c>
      <c r="N4636" t="s">
        <v>14</v>
      </c>
      <c r="O4636" t="s">
        <v>14</v>
      </c>
      <c r="P4636" t="s">
        <v>14</v>
      </c>
      <c r="Q4636" t="s">
        <v>14</v>
      </c>
      <c r="R4636" t="s">
        <v>14</v>
      </c>
      <c r="S4636">
        <v>7733</v>
      </c>
      <c r="T4636">
        <v>8163</v>
      </c>
      <c r="U4636">
        <v>8384</v>
      </c>
      <c r="V4636" s="1" t="s">
        <v>3722</v>
      </c>
      <c r="W4636" s="1" t="s">
        <v>2551</v>
      </c>
      <c r="X4636" s="5" t="s">
        <v>3731</v>
      </c>
      <c r="Y4636" s="5" t="s">
        <v>5335</v>
      </c>
      <c r="Z4636" s="1" t="s">
        <v>3284</v>
      </c>
      <c r="AA4636" s="5"/>
    </row>
    <row r="4637" spans="1:27" ht="12" customHeight="1" x14ac:dyDescent="0.15">
      <c r="A4637" s="1" t="s">
        <v>1269</v>
      </c>
      <c r="B4637" s="1" t="s">
        <v>37</v>
      </c>
      <c r="C4637" s="1" t="s">
        <v>5326</v>
      </c>
      <c r="D4637" s="1" t="s">
        <v>2496</v>
      </c>
      <c r="E4637" s="1" t="s">
        <v>10</v>
      </c>
      <c r="F4637" s="1" t="s">
        <v>1123</v>
      </c>
      <c r="G4637" s="1" t="s">
        <v>5331</v>
      </c>
      <c r="H4637" s="1" t="s">
        <v>826</v>
      </c>
      <c r="I4637">
        <v>27267</v>
      </c>
      <c r="J4637">
        <v>27636</v>
      </c>
      <c r="K4637">
        <v>24326</v>
      </c>
      <c r="L4637">
        <v>26668</v>
      </c>
      <c r="M4637">
        <v>27039</v>
      </c>
      <c r="N4637">
        <v>26114</v>
      </c>
      <c r="O4637">
        <v>27825</v>
      </c>
      <c r="P4637">
        <v>28736</v>
      </c>
      <c r="Q4637">
        <v>29171</v>
      </c>
      <c r="R4637">
        <v>28159</v>
      </c>
      <c r="S4637">
        <v>26377</v>
      </c>
      <c r="T4637">
        <v>26404</v>
      </c>
      <c r="U4637">
        <v>28839</v>
      </c>
      <c r="V4637" s="1" t="s">
        <v>3722</v>
      </c>
      <c r="W4637" s="1" t="s">
        <v>2551</v>
      </c>
      <c r="X4637" s="5" t="s">
        <v>3731</v>
      </c>
      <c r="Y4637" s="5" t="s">
        <v>5336</v>
      </c>
      <c r="Z4637" s="1" t="s">
        <v>3284</v>
      </c>
      <c r="AA4637" s="5"/>
    </row>
    <row r="4638" spans="1:27" ht="12" customHeight="1" x14ac:dyDescent="0.15">
      <c r="A4638" s="1" t="s">
        <v>1269</v>
      </c>
      <c r="B4638" s="1" t="s">
        <v>37</v>
      </c>
      <c r="C4638" s="1" t="s">
        <v>5327</v>
      </c>
      <c r="D4638" s="1" t="s">
        <v>2496</v>
      </c>
      <c r="E4638" s="1" t="s">
        <v>10</v>
      </c>
      <c r="F4638" s="1" t="s">
        <v>1123</v>
      </c>
      <c r="G4638" s="1" t="s">
        <v>5332</v>
      </c>
      <c r="H4638" s="1" t="s">
        <v>826</v>
      </c>
      <c r="I4638" t="s">
        <v>14</v>
      </c>
      <c r="J4638" t="s">
        <v>14</v>
      </c>
      <c r="K4638" t="s">
        <v>14</v>
      </c>
      <c r="L4638" t="s">
        <v>14</v>
      </c>
      <c r="M4638" t="s">
        <v>14</v>
      </c>
      <c r="N4638" t="s">
        <v>14</v>
      </c>
      <c r="O4638" t="s">
        <v>14</v>
      </c>
      <c r="P4638" t="s">
        <v>14</v>
      </c>
      <c r="Q4638" t="s">
        <v>14</v>
      </c>
      <c r="R4638" t="s">
        <v>14</v>
      </c>
      <c r="S4638">
        <v>607</v>
      </c>
      <c r="T4638">
        <v>899</v>
      </c>
      <c r="U4638">
        <v>1036</v>
      </c>
      <c r="V4638" s="1" t="s">
        <v>3722</v>
      </c>
      <c r="W4638" s="1" t="s">
        <v>2551</v>
      </c>
      <c r="X4638" s="5" t="s">
        <v>3731</v>
      </c>
      <c r="Y4638" s="5" t="s">
        <v>5337</v>
      </c>
      <c r="Z4638" s="1" t="s">
        <v>3284</v>
      </c>
      <c r="AA4638" s="5"/>
    </row>
    <row r="4639" spans="1:27" ht="12" customHeight="1" x14ac:dyDescent="0.15">
      <c r="A4639" s="1" t="s">
        <v>1269</v>
      </c>
      <c r="B4639" s="1" t="s">
        <v>37</v>
      </c>
      <c r="C4639" s="1" t="s">
        <v>5328</v>
      </c>
      <c r="D4639" s="1" t="s">
        <v>2496</v>
      </c>
      <c r="E4639" s="1" t="s">
        <v>10</v>
      </c>
      <c r="F4639" s="1" t="s">
        <v>1123</v>
      </c>
      <c r="G4639" s="1" t="s">
        <v>5333</v>
      </c>
      <c r="H4639" s="1" t="s">
        <v>826</v>
      </c>
      <c r="I4639" t="s">
        <v>14</v>
      </c>
      <c r="J4639" t="s">
        <v>14</v>
      </c>
      <c r="K4639" t="s">
        <v>14</v>
      </c>
      <c r="L4639" t="s">
        <v>14</v>
      </c>
      <c r="M4639" t="s">
        <v>14</v>
      </c>
      <c r="N4639" t="s">
        <v>14</v>
      </c>
      <c r="O4639" t="s">
        <v>14</v>
      </c>
      <c r="P4639" t="s">
        <v>14</v>
      </c>
      <c r="Q4639" t="s">
        <v>14</v>
      </c>
      <c r="R4639" t="s">
        <v>14</v>
      </c>
      <c r="S4639">
        <v>3470</v>
      </c>
      <c r="T4639">
        <v>4406</v>
      </c>
      <c r="U4639">
        <v>4429</v>
      </c>
      <c r="V4639" s="1" t="s">
        <v>3722</v>
      </c>
      <c r="W4639" s="1" t="s">
        <v>2551</v>
      </c>
      <c r="X4639" s="5" t="s">
        <v>3731</v>
      </c>
      <c r="Y4639" s="5" t="s">
        <v>5338</v>
      </c>
      <c r="Z4639" s="1" t="s">
        <v>3284</v>
      </c>
      <c r="AA4639" s="5"/>
    </row>
    <row r="4640" spans="1:27" ht="12" customHeight="1" x14ac:dyDescent="0.15">
      <c r="A4640" s="1" t="s">
        <v>1269</v>
      </c>
      <c r="B4640" s="1" t="s">
        <v>37</v>
      </c>
      <c r="C4640" s="1" t="s">
        <v>5329</v>
      </c>
      <c r="D4640" s="1" t="s">
        <v>2496</v>
      </c>
      <c r="E4640" s="1" t="s">
        <v>10</v>
      </c>
      <c r="F4640" s="1" t="s">
        <v>1123</v>
      </c>
      <c r="G4640" s="1" t="s">
        <v>1270</v>
      </c>
      <c r="H4640" s="1" t="s">
        <v>826</v>
      </c>
      <c r="I4640">
        <v>23350</v>
      </c>
      <c r="J4640">
        <v>24791</v>
      </c>
      <c r="K4640">
        <v>24223</v>
      </c>
      <c r="L4640">
        <v>23808</v>
      </c>
      <c r="M4640">
        <v>24437</v>
      </c>
      <c r="N4640">
        <v>24375</v>
      </c>
      <c r="O4640">
        <v>23573</v>
      </c>
      <c r="P4640">
        <v>24126</v>
      </c>
      <c r="Q4640">
        <v>23877</v>
      </c>
      <c r="R4640">
        <v>24759</v>
      </c>
      <c r="S4640">
        <v>25027</v>
      </c>
      <c r="T4640">
        <v>24038</v>
      </c>
      <c r="U4640">
        <v>22655</v>
      </c>
      <c r="V4640" s="1" t="s">
        <v>3722</v>
      </c>
      <c r="W4640" s="1" t="s">
        <v>2551</v>
      </c>
      <c r="X4640" s="5" t="s">
        <v>3731</v>
      </c>
      <c r="Y4640" s="5" t="s">
        <v>3724</v>
      </c>
      <c r="Z4640" s="5" t="s">
        <v>3284</v>
      </c>
      <c r="AA4640" s="5"/>
    </row>
    <row r="4641" spans="1:27" ht="12" customHeight="1" x14ac:dyDescent="0.15">
      <c r="A4641" s="1" t="s">
        <v>1269</v>
      </c>
      <c r="B4641" s="1" t="s">
        <v>37</v>
      </c>
      <c r="C4641" s="1" t="s">
        <v>4952</v>
      </c>
      <c r="D4641" s="1" t="s">
        <v>2496</v>
      </c>
      <c r="E4641" s="1" t="s">
        <v>10</v>
      </c>
      <c r="F4641" s="1" t="s">
        <v>1123</v>
      </c>
      <c r="G4641" s="1" t="s">
        <v>4953</v>
      </c>
      <c r="H4641" s="1" t="s">
        <v>826</v>
      </c>
      <c r="I4641">
        <v>40970</v>
      </c>
      <c r="J4641">
        <v>40857</v>
      </c>
      <c r="K4641">
        <v>36036</v>
      </c>
      <c r="L4641">
        <v>40579</v>
      </c>
      <c r="M4641">
        <v>39280</v>
      </c>
      <c r="N4641">
        <v>38012</v>
      </c>
      <c r="O4641">
        <v>39715</v>
      </c>
      <c r="P4641">
        <v>40513</v>
      </c>
      <c r="Q4641">
        <v>41463</v>
      </c>
      <c r="R4641">
        <v>40378</v>
      </c>
      <c r="S4641">
        <v>38187</v>
      </c>
      <c r="T4641">
        <v>39872</v>
      </c>
      <c r="U4641">
        <v>42688</v>
      </c>
      <c r="V4641" s="1" t="s">
        <v>3722</v>
      </c>
      <c r="W4641" s="1" t="s">
        <v>2551</v>
      </c>
      <c r="X4641" s="5" t="s">
        <v>3731</v>
      </c>
      <c r="Y4641" s="1" t="s">
        <v>5017</v>
      </c>
      <c r="Z4641" s="5" t="s">
        <v>3284</v>
      </c>
      <c r="AA4641" s="5"/>
    </row>
    <row r="4642" spans="1:27" ht="12" customHeight="1" x14ac:dyDescent="0.15">
      <c r="A4642" s="1" t="s">
        <v>1269</v>
      </c>
      <c r="B4642" s="1" t="s">
        <v>39</v>
      </c>
      <c r="C4642" s="1" t="s">
        <v>9</v>
      </c>
      <c r="D4642" s="1" t="s">
        <v>2496</v>
      </c>
      <c r="E4642" s="1" t="s">
        <v>10</v>
      </c>
      <c r="F4642" s="1" t="s">
        <v>1124</v>
      </c>
      <c r="G4642" s="1" t="s">
        <v>5330</v>
      </c>
      <c r="H4642" s="1" t="s">
        <v>826</v>
      </c>
      <c r="I4642">
        <v>5707</v>
      </c>
      <c r="J4642">
        <v>4971</v>
      </c>
      <c r="K4642">
        <v>5205</v>
      </c>
      <c r="L4642">
        <v>5184</v>
      </c>
      <c r="M4642">
        <v>4701</v>
      </c>
      <c r="N4642">
        <v>4754</v>
      </c>
      <c r="O4642">
        <v>5380</v>
      </c>
      <c r="P4642">
        <v>5554</v>
      </c>
      <c r="Q4642">
        <v>5810</v>
      </c>
      <c r="R4642">
        <v>5513</v>
      </c>
      <c r="S4642">
        <v>5438</v>
      </c>
      <c r="T4642">
        <v>5699</v>
      </c>
      <c r="U4642">
        <v>6573</v>
      </c>
      <c r="V4642" s="1" t="s">
        <v>3722</v>
      </c>
      <c r="W4642" s="1" t="s">
        <v>2551</v>
      </c>
      <c r="X4642" s="5" t="s">
        <v>3732</v>
      </c>
      <c r="Y4642" s="5" t="s">
        <v>5335</v>
      </c>
      <c r="Z4642" s="1" t="s">
        <v>3284</v>
      </c>
      <c r="AA4642" s="5"/>
    </row>
    <row r="4643" spans="1:27" ht="12" customHeight="1" x14ac:dyDescent="0.15">
      <c r="A4643" s="1" t="s">
        <v>1269</v>
      </c>
      <c r="B4643" s="1" t="s">
        <v>39</v>
      </c>
      <c r="C4643" s="1" t="s">
        <v>5326</v>
      </c>
      <c r="D4643" s="1" t="s">
        <v>2496</v>
      </c>
      <c r="E4643" s="1" t="s">
        <v>10</v>
      </c>
      <c r="F4643" s="1" t="s">
        <v>1124</v>
      </c>
      <c r="G4643" s="1" t="s">
        <v>5331</v>
      </c>
      <c r="H4643" s="1" t="s">
        <v>826</v>
      </c>
      <c r="I4643">
        <v>7014</v>
      </c>
      <c r="J4643">
        <v>7049</v>
      </c>
      <c r="K4643">
        <v>5915</v>
      </c>
      <c r="L4643">
        <v>6908</v>
      </c>
      <c r="M4643">
        <v>7105</v>
      </c>
      <c r="N4643">
        <v>6420</v>
      </c>
      <c r="O4643">
        <v>7039</v>
      </c>
      <c r="P4643">
        <v>7030</v>
      </c>
      <c r="Q4643">
        <v>7456</v>
      </c>
      <c r="R4643">
        <v>7007</v>
      </c>
      <c r="S4643">
        <v>5854</v>
      </c>
      <c r="T4643">
        <v>6213</v>
      </c>
      <c r="U4643">
        <v>6663</v>
      </c>
      <c r="V4643" s="1" t="s">
        <v>3722</v>
      </c>
      <c r="W4643" s="1" t="s">
        <v>2551</v>
      </c>
      <c r="X4643" s="5" t="s">
        <v>3732</v>
      </c>
      <c r="Y4643" s="5" t="s">
        <v>5336</v>
      </c>
      <c r="Z4643" s="1" t="s">
        <v>3284</v>
      </c>
      <c r="AA4643" s="5"/>
    </row>
    <row r="4644" spans="1:27" ht="12" customHeight="1" x14ac:dyDescent="0.15">
      <c r="A4644" s="1" t="s">
        <v>1269</v>
      </c>
      <c r="B4644" s="1" t="s">
        <v>39</v>
      </c>
      <c r="C4644" s="1" t="s">
        <v>5327</v>
      </c>
      <c r="D4644" s="1" t="s">
        <v>2496</v>
      </c>
      <c r="E4644" s="1" t="s">
        <v>10</v>
      </c>
      <c r="F4644" s="1" t="s">
        <v>1124</v>
      </c>
      <c r="G4644" s="1" t="s">
        <v>5332</v>
      </c>
      <c r="H4644" s="1" t="s">
        <v>826</v>
      </c>
      <c r="I4644" t="s">
        <v>14</v>
      </c>
      <c r="J4644" t="s">
        <v>14</v>
      </c>
      <c r="K4644" t="s">
        <v>14</v>
      </c>
      <c r="L4644" t="s">
        <v>14</v>
      </c>
      <c r="M4644" t="s">
        <v>14</v>
      </c>
      <c r="N4644" t="s">
        <v>14</v>
      </c>
      <c r="O4644" t="s">
        <v>14</v>
      </c>
      <c r="P4644" t="s">
        <v>14</v>
      </c>
      <c r="Q4644" t="s">
        <v>14</v>
      </c>
      <c r="R4644" t="s">
        <v>14</v>
      </c>
      <c r="S4644">
        <v>44</v>
      </c>
      <c r="T4644">
        <v>117</v>
      </c>
      <c r="U4644">
        <v>120</v>
      </c>
      <c r="V4644" s="1" t="s">
        <v>3722</v>
      </c>
      <c r="W4644" s="1" t="s">
        <v>2551</v>
      </c>
      <c r="X4644" s="5" t="s">
        <v>3732</v>
      </c>
      <c r="Y4644" s="5" t="s">
        <v>5337</v>
      </c>
      <c r="Z4644" s="1" t="s">
        <v>3284</v>
      </c>
      <c r="AA4644" s="5"/>
    </row>
    <row r="4645" spans="1:27" ht="12" customHeight="1" x14ac:dyDescent="0.15">
      <c r="A4645" s="1" t="s">
        <v>1269</v>
      </c>
      <c r="B4645" s="1" t="s">
        <v>39</v>
      </c>
      <c r="C4645" s="1" t="s">
        <v>5328</v>
      </c>
      <c r="D4645" s="1" t="s">
        <v>2496</v>
      </c>
      <c r="E4645" s="1" t="s">
        <v>10</v>
      </c>
      <c r="F4645" s="1" t="s">
        <v>1124</v>
      </c>
      <c r="G4645" s="1" t="s">
        <v>5333</v>
      </c>
      <c r="H4645" s="1" t="s">
        <v>826</v>
      </c>
      <c r="I4645" t="s">
        <v>14</v>
      </c>
      <c r="J4645" t="s">
        <v>14</v>
      </c>
      <c r="K4645" t="s">
        <v>14</v>
      </c>
      <c r="L4645" t="s">
        <v>14</v>
      </c>
      <c r="M4645" t="s">
        <v>14</v>
      </c>
      <c r="N4645" t="s">
        <v>14</v>
      </c>
      <c r="O4645" t="s">
        <v>14</v>
      </c>
      <c r="P4645" t="s">
        <v>14</v>
      </c>
      <c r="Q4645" t="s">
        <v>14</v>
      </c>
      <c r="R4645" t="s">
        <v>14</v>
      </c>
      <c r="S4645">
        <v>2585</v>
      </c>
      <c r="T4645">
        <v>2985</v>
      </c>
      <c r="U4645">
        <v>3279</v>
      </c>
      <c r="V4645" s="1" t="s">
        <v>3722</v>
      </c>
      <c r="W4645" s="1" t="s">
        <v>2551</v>
      </c>
      <c r="X4645" s="5" t="s">
        <v>3732</v>
      </c>
      <c r="Y4645" s="5" t="s">
        <v>5338</v>
      </c>
      <c r="Z4645" s="1" t="s">
        <v>3284</v>
      </c>
      <c r="AA4645" s="5"/>
    </row>
    <row r="4646" spans="1:27" ht="12" customHeight="1" x14ac:dyDescent="0.15">
      <c r="A4646" s="1" t="s">
        <v>1269</v>
      </c>
      <c r="B4646" s="1" t="s">
        <v>39</v>
      </c>
      <c r="C4646" s="1" t="s">
        <v>5329</v>
      </c>
      <c r="D4646" s="1" t="s">
        <v>2496</v>
      </c>
      <c r="E4646" s="1" t="s">
        <v>10</v>
      </c>
      <c r="F4646" s="1" t="s">
        <v>1124</v>
      </c>
      <c r="G4646" s="1" t="s">
        <v>1270</v>
      </c>
      <c r="H4646" s="1" t="s">
        <v>826</v>
      </c>
      <c r="I4646">
        <v>15373</v>
      </c>
      <c r="J4646">
        <v>11719</v>
      </c>
      <c r="K4646">
        <v>12225</v>
      </c>
      <c r="L4646">
        <v>12536</v>
      </c>
      <c r="M4646">
        <v>11879</v>
      </c>
      <c r="N4646">
        <v>11936</v>
      </c>
      <c r="O4646">
        <v>11957</v>
      </c>
      <c r="P4646">
        <v>11891</v>
      </c>
      <c r="Q4646">
        <v>11469</v>
      </c>
      <c r="R4646">
        <v>11903</v>
      </c>
      <c r="S4646">
        <v>11951</v>
      </c>
      <c r="T4646">
        <v>11474</v>
      </c>
      <c r="U4646">
        <v>10761</v>
      </c>
      <c r="V4646" s="1" t="s">
        <v>3722</v>
      </c>
      <c r="W4646" s="1" t="s">
        <v>2551</v>
      </c>
      <c r="X4646" s="5" t="s">
        <v>5126</v>
      </c>
      <c r="Y4646" s="5" t="s">
        <v>3724</v>
      </c>
      <c r="Z4646" s="5" t="s">
        <v>3284</v>
      </c>
      <c r="AA4646" s="5"/>
    </row>
    <row r="4647" spans="1:27" ht="12" customHeight="1" x14ac:dyDescent="0.15">
      <c r="A4647" s="1" t="s">
        <v>1269</v>
      </c>
      <c r="B4647" s="1" t="s">
        <v>39</v>
      </c>
      <c r="C4647" s="1" t="s">
        <v>4952</v>
      </c>
      <c r="D4647" s="1" t="s">
        <v>2496</v>
      </c>
      <c r="E4647" s="1" t="s">
        <v>10</v>
      </c>
      <c r="F4647" s="1" t="s">
        <v>1124</v>
      </c>
      <c r="G4647" s="1" t="s">
        <v>4953</v>
      </c>
      <c r="H4647" s="1" t="s">
        <v>826</v>
      </c>
      <c r="I4647">
        <v>15407</v>
      </c>
      <c r="J4647">
        <v>14750</v>
      </c>
      <c r="K4647">
        <v>13548</v>
      </c>
      <c r="L4647">
        <v>15263</v>
      </c>
      <c r="M4647">
        <v>14688</v>
      </c>
      <c r="N4647">
        <v>13802</v>
      </c>
      <c r="O4647">
        <v>15427</v>
      </c>
      <c r="P4647">
        <v>15437</v>
      </c>
      <c r="Q4647">
        <v>16095</v>
      </c>
      <c r="R4647">
        <v>15355</v>
      </c>
      <c r="S4647">
        <v>13921</v>
      </c>
      <c r="T4647">
        <v>15014</v>
      </c>
      <c r="U4647">
        <v>16635</v>
      </c>
      <c r="V4647" s="1" t="s">
        <v>3722</v>
      </c>
      <c r="W4647" s="1" t="s">
        <v>2551</v>
      </c>
      <c r="X4647" s="5" t="s">
        <v>5126</v>
      </c>
      <c r="Y4647" s="1" t="s">
        <v>5017</v>
      </c>
      <c r="Z4647" s="5" t="s">
        <v>3284</v>
      </c>
      <c r="AA4647" s="5"/>
    </row>
    <row r="4648" spans="1:27" ht="12" customHeight="1" x14ac:dyDescent="0.15">
      <c r="A4648" s="1" t="s">
        <v>1269</v>
      </c>
      <c r="B4648" s="1" t="s">
        <v>41</v>
      </c>
      <c r="C4648" s="1" t="s">
        <v>9</v>
      </c>
      <c r="D4648" s="1" t="s">
        <v>2496</v>
      </c>
      <c r="E4648" s="1" t="s">
        <v>10</v>
      </c>
      <c r="F4648" s="1" t="s">
        <v>1274</v>
      </c>
      <c r="G4648" s="1" t="s">
        <v>5330</v>
      </c>
      <c r="H4648" s="1" t="s">
        <v>306</v>
      </c>
      <c r="I4648">
        <v>1186837</v>
      </c>
      <c r="J4648">
        <v>1125547</v>
      </c>
      <c r="K4648">
        <v>1104413</v>
      </c>
      <c r="L4648">
        <v>1230981</v>
      </c>
      <c r="M4648">
        <v>1143598</v>
      </c>
      <c r="N4648">
        <v>1101415</v>
      </c>
      <c r="O4648">
        <v>1172240</v>
      </c>
      <c r="P4648">
        <v>1234225</v>
      </c>
      <c r="Q4648">
        <v>1313258</v>
      </c>
      <c r="R4648">
        <v>1220887</v>
      </c>
      <c r="S4648">
        <v>1142147</v>
      </c>
      <c r="T4648">
        <v>1229267</v>
      </c>
      <c r="U4648">
        <v>1352262</v>
      </c>
      <c r="V4648" s="1" t="s">
        <v>3722</v>
      </c>
      <c r="W4648" s="1" t="s">
        <v>2551</v>
      </c>
      <c r="X4648" s="5" t="s">
        <v>5248</v>
      </c>
      <c r="Y4648" s="5" t="s">
        <v>5335</v>
      </c>
      <c r="Z4648" s="5" t="s">
        <v>2788</v>
      </c>
      <c r="AA4648" s="5"/>
    </row>
    <row r="4649" spans="1:27" ht="12" customHeight="1" x14ac:dyDescent="0.15">
      <c r="A4649" s="1" t="s">
        <v>1269</v>
      </c>
      <c r="B4649" s="1" t="s">
        <v>41</v>
      </c>
      <c r="C4649" s="1" t="s">
        <v>5326</v>
      </c>
      <c r="D4649" s="1" t="s">
        <v>2496</v>
      </c>
      <c r="E4649" s="1" t="s">
        <v>10</v>
      </c>
      <c r="F4649" s="1" t="s">
        <v>1274</v>
      </c>
      <c r="G4649" s="1" t="s">
        <v>5331</v>
      </c>
      <c r="H4649" s="1" t="s">
        <v>306</v>
      </c>
      <c r="I4649">
        <v>5484432</v>
      </c>
      <c r="J4649">
        <v>5586272</v>
      </c>
      <c r="K4649">
        <v>5089112</v>
      </c>
      <c r="L4649">
        <v>5670091</v>
      </c>
      <c r="M4649">
        <v>5633692</v>
      </c>
      <c r="N4649">
        <v>5298803</v>
      </c>
      <c r="O4649">
        <v>5760990</v>
      </c>
      <c r="P4649">
        <v>5781244</v>
      </c>
      <c r="Q4649">
        <v>5968444</v>
      </c>
      <c r="R4649">
        <v>5765109</v>
      </c>
      <c r="S4649">
        <v>5123526</v>
      </c>
      <c r="T4649">
        <v>5398503</v>
      </c>
      <c r="U4649">
        <v>5846706</v>
      </c>
      <c r="V4649" s="1" t="s">
        <v>3722</v>
      </c>
      <c r="W4649" s="1" t="s">
        <v>2551</v>
      </c>
      <c r="X4649" s="5" t="s">
        <v>5248</v>
      </c>
      <c r="Y4649" s="5" t="s">
        <v>5336</v>
      </c>
      <c r="Z4649" s="5" t="s">
        <v>2788</v>
      </c>
      <c r="AA4649" s="5"/>
    </row>
    <row r="4650" spans="1:27" ht="12" customHeight="1" x14ac:dyDescent="0.15">
      <c r="A4650" s="1" t="s">
        <v>1269</v>
      </c>
      <c r="B4650" s="1" t="s">
        <v>41</v>
      </c>
      <c r="C4650" s="1" t="s">
        <v>5327</v>
      </c>
      <c r="D4650" s="1" t="s">
        <v>2496</v>
      </c>
      <c r="E4650" s="1" t="s">
        <v>10</v>
      </c>
      <c r="F4650" s="1" t="s">
        <v>1274</v>
      </c>
      <c r="G4650" s="1" t="s">
        <v>5332</v>
      </c>
      <c r="H4650" s="1" t="s">
        <v>306</v>
      </c>
      <c r="I4650">
        <v>1008518</v>
      </c>
      <c r="J4650">
        <v>898177</v>
      </c>
      <c r="K4650">
        <v>858434</v>
      </c>
      <c r="L4650">
        <v>985534</v>
      </c>
      <c r="M4650">
        <v>872841</v>
      </c>
      <c r="N4650">
        <v>843300</v>
      </c>
      <c r="O4650">
        <v>1004950</v>
      </c>
      <c r="P4650">
        <v>1052114</v>
      </c>
      <c r="Q4650">
        <v>1055836</v>
      </c>
      <c r="R4650">
        <v>950336</v>
      </c>
      <c r="S4650">
        <v>793358</v>
      </c>
      <c r="T4650">
        <v>980997</v>
      </c>
      <c r="U4650">
        <v>977054</v>
      </c>
      <c r="V4650" s="1" t="s">
        <v>3722</v>
      </c>
      <c r="W4650" s="1" t="s">
        <v>2551</v>
      </c>
      <c r="X4650" s="5" t="s">
        <v>5248</v>
      </c>
      <c r="Y4650" s="5" t="s">
        <v>5337</v>
      </c>
      <c r="Z4650" s="5" t="s">
        <v>2788</v>
      </c>
      <c r="AA4650" s="5"/>
    </row>
    <row r="4651" spans="1:27" ht="12" customHeight="1" x14ac:dyDescent="0.15">
      <c r="A4651" s="1" t="s">
        <v>1269</v>
      </c>
      <c r="B4651" s="1" t="s">
        <v>41</v>
      </c>
      <c r="C4651" s="1" t="s">
        <v>5328</v>
      </c>
      <c r="D4651" s="1" t="s">
        <v>2496</v>
      </c>
      <c r="E4651" s="1" t="s">
        <v>10</v>
      </c>
      <c r="F4651" s="1" t="s">
        <v>1274</v>
      </c>
      <c r="G4651" s="1" t="s">
        <v>5333</v>
      </c>
      <c r="H4651" s="1" t="s">
        <v>306</v>
      </c>
      <c r="I4651">
        <v>1417355</v>
      </c>
      <c r="J4651">
        <v>1409985</v>
      </c>
      <c r="K4651">
        <v>1319873</v>
      </c>
      <c r="L4651">
        <v>1526712</v>
      </c>
      <c r="M4651">
        <v>1446754</v>
      </c>
      <c r="N4651">
        <v>1388601</v>
      </c>
      <c r="O4651">
        <v>1441212</v>
      </c>
      <c r="P4651">
        <v>1453659</v>
      </c>
      <c r="Q4651">
        <v>1400380</v>
      </c>
      <c r="R4651">
        <v>1321246</v>
      </c>
      <c r="S4651">
        <v>1292297</v>
      </c>
      <c r="T4651">
        <v>1454695</v>
      </c>
      <c r="U4651">
        <v>1571916</v>
      </c>
      <c r="V4651" s="1" t="s">
        <v>3722</v>
      </c>
      <c r="W4651" s="1" t="s">
        <v>2551</v>
      </c>
      <c r="X4651" s="5" t="s">
        <v>5248</v>
      </c>
      <c r="Y4651" s="5" t="s">
        <v>5338</v>
      </c>
      <c r="Z4651" s="5" t="s">
        <v>2788</v>
      </c>
      <c r="AA4651" s="5"/>
    </row>
    <row r="4652" spans="1:27" ht="12" customHeight="1" x14ac:dyDescent="0.15">
      <c r="A4652" s="1" t="s">
        <v>1269</v>
      </c>
      <c r="B4652" s="1" t="s">
        <v>41</v>
      </c>
      <c r="C4652" s="1" t="s">
        <v>4952</v>
      </c>
      <c r="D4652" s="1" t="s">
        <v>2496</v>
      </c>
      <c r="E4652" s="1" t="s">
        <v>10</v>
      </c>
      <c r="F4652" s="1" t="s">
        <v>1274</v>
      </c>
      <c r="G4652" s="1" t="s">
        <v>4953</v>
      </c>
      <c r="H4652" s="1" t="s">
        <v>306</v>
      </c>
      <c r="I4652">
        <v>9097142</v>
      </c>
      <c r="J4652">
        <v>9019981</v>
      </c>
      <c r="K4652">
        <v>8371832</v>
      </c>
      <c r="L4652">
        <v>9413318</v>
      </c>
      <c r="M4652">
        <v>9096885</v>
      </c>
      <c r="N4652">
        <v>8632119</v>
      </c>
      <c r="O4652">
        <v>9379392</v>
      </c>
      <c r="P4652">
        <v>9521242</v>
      </c>
      <c r="Q4652">
        <v>9737918</v>
      </c>
      <c r="R4652">
        <v>9257578</v>
      </c>
      <c r="S4652">
        <v>8351328</v>
      </c>
      <c r="T4652">
        <v>9063462</v>
      </c>
      <c r="U4652">
        <v>9747938</v>
      </c>
      <c r="V4652" s="1" t="s">
        <v>3722</v>
      </c>
      <c r="W4652" s="1" t="s">
        <v>2551</v>
      </c>
      <c r="X4652" s="5" t="s">
        <v>5127</v>
      </c>
      <c r="Y4652" s="1" t="s">
        <v>5017</v>
      </c>
      <c r="Z4652" s="5" t="s">
        <v>2788</v>
      </c>
      <c r="AA4652" s="5"/>
    </row>
    <row r="4653" spans="1:27" ht="12" customHeight="1" x14ac:dyDescent="0.15">
      <c r="A4653" s="1" t="s">
        <v>1269</v>
      </c>
      <c r="B4653" s="1" t="s">
        <v>43</v>
      </c>
      <c r="C4653" s="1" t="s">
        <v>9</v>
      </c>
      <c r="D4653" s="1" t="s">
        <v>2496</v>
      </c>
      <c r="E4653" s="1" t="s">
        <v>10</v>
      </c>
      <c r="F4653" s="1" t="s">
        <v>1275</v>
      </c>
      <c r="G4653" s="1" t="s">
        <v>5330</v>
      </c>
      <c r="H4653" s="1" t="s">
        <v>826</v>
      </c>
      <c r="I4653" t="s">
        <v>14</v>
      </c>
      <c r="J4653" t="s">
        <v>14</v>
      </c>
      <c r="K4653" t="s">
        <v>14</v>
      </c>
      <c r="L4653" t="s">
        <v>14</v>
      </c>
      <c r="M4653" t="s">
        <v>14</v>
      </c>
      <c r="N4653" t="s">
        <v>14</v>
      </c>
      <c r="O4653" t="s">
        <v>14</v>
      </c>
      <c r="P4653" t="s">
        <v>14</v>
      </c>
      <c r="Q4653" t="s">
        <v>14</v>
      </c>
      <c r="R4653" t="s">
        <v>14</v>
      </c>
      <c r="S4653">
        <v>1789</v>
      </c>
      <c r="T4653">
        <v>1945</v>
      </c>
      <c r="U4653">
        <v>2006</v>
      </c>
      <c r="V4653" s="1" t="s">
        <v>3722</v>
      </c>
      <c r="W4653" s="1" t="s">
        <v>2551</v>
      </c>
      <c r="X4653" s="5" t="s">
        <v>3733</v>
      </c>
      <c r="Y4653" s="5" t="s">
        <v>5335</v>
      </c>
      <c r="Z4653" s="5" t="s">
        <v>3284</v>
      </c>
      <c r="AA4653" s="5"/>
    </row>
    <row r="4654" spans="1:27" ht="12" customHeight="1" x14ac:dyDescent="0.15">
      <c r="A4654" s="1" t="s">
        <v>1269</v>
      </c>
      <c r="B4654" s="1" t="s">
        <v>43</v>
      </c>
      <c r="C4654" s="1" t="s">
        <v>5326</v>
      </c>
      <c r="D4654" s="1" t="s">
        <v>2496</v>
      </c>
      <c r="E4654" s="1" t="s">
        <v>10</v>
      </c>
      <c r="F4654" s="1" t="s">
        <v>1275</v>
      </c>
      <c r="G4654" s="1" t="s">
        <v>5331</v>
      </c>
      <c r="H4654" s="1" t="s">
        <v>826</v>
      </c>
      <c r="I4654" t="s">
        <v>14</v>
      </c>
      <c r="J4654" t="s">
        <v>14</v>
      </c>
      <c r="K4654" t="s">
        <v>14</v>
      </c>
      <c r="L4654" t="s">
        <v>14</v>
      </c>
      <c r="M4654" t="s">
        <v>14</v>
      </c>
      <c r="N4654" t="s">
        <v>14</v>
      </c>
      <c r="O4654" t="s">
        <v>14</v>
      </c>
      <c r="P4654" t="s">
        <v>14</v>
      </c>
      <c r="Q4654" t="s">
        <v>14</v>
      </c>
      <c r="R4654" t="s">
        <v>14</v>
      </c>
      <c r="S4654">
        <v>11732</v>
      </c>
      <c r="T4654">
        <v>12136</v>
      </c>
      <c r="U4654">
        <v>12873</v>
      </c>
      <c r="V4654" s="1" t="s">
        <v>3722</v>
      </c>
      <c r="W4654" s="1" t="s">
        <v>2551</v>
      </c>
      <c r="X4654" s="5" t="s">
        <v>3733</v>
      </c>
      <c r="Y4654" s="5" t="s">
        <v>5336</v>
      </c>
      <c r="Z4654" s="5" t="s">
        <v>3284</v>
      </c>
      <c r="AA4654" s="5"/>
    </row>
    <row r="4655" spans="1:27" ht="12" customHeight="1" x14ac:dyDescent="0.15">
      <c r="A4655" s="1" t="s">
        <v>1269</v>
      </c>
      <c r="B4655" s="1" t="s">
        <v>43</v>
      </c>
      <c r="C4655" s="1" t="s">
        <v>5327</v>
      </c>
      <c r="D4655" s="1" t="s">
        <v>2496</v>
      </c>
      <c r="E4655" s="1" t="s">
        <v>10</v>
      </c>
      <c r="F4655" s="1" t="s">
        <v>1275</v>
      </c>
      <c r="G4655" s="1" t="s">
        <v>5332</v>
      </c>
      <c r="H4655" s="1" t="s">
        <v>826</v>
      </c>
      <c r="I4655" t="s">
        <v>14</v>
      </c>
      <c r="J4655" t="s">
        <v>14</v>
      </c>
      <c r="K4655" t="s">
        <v>14</v>
      </c>
      <c r="L4655" t="s">
        <v>14</v>
      </c>
      <c r="M4655" t="s">
        <v>14</v>
      </c>
      <c r="N4655" t="s">
        <v>14</v>
      </c>
      <c r="O4655" t="s">
        <v>14</v>
      </c>
      <c r="P4655" t="s">
        <v>14</v>
      </c>
      <c r="Q4655" t="s">
        <v>14</v>
      </c>
      <c r="R4655" t="s">
        <v>14</v>
      </c>
      <c r="S4655" t="s">
        <v>14</v>
      </c>
      <c r="T4655" t="s">
        <v>14</v>
      </c>
      <c r="U4655" t="s">
        <v>14</v>
      </c>
      <c r="V4655" s="1" t="s">
        <v>3722</v>
      </c>
      <c r="W4655" s="1" t="s">
        <v>2551</v>
      </c>
      <c r="X4655" s="5" t="s">
        <v>3733</v>
      </c>
      <c r="Y4655" s="5" t="s">
        <v>5337</v>
      </c>
      <c r="Z4655" s="5" t="s">
        <v>3284</v>
      </c>
      <c r="AA4655" s="5"/>
    </row>
    <row r="4656" spans="1:27" ht="12" customHeight="1" x14ac:dyDescent="0.15">
      <c r="A4656" s="1" t="s">
        <v>1269</v>
      </c>
      <c r="B4656" s="1" t="s">
        <v>43</v>
      </c>
      <c r="C4656" s="1" t="s">
        <v>5328</v>
      </c>
      <c r="D4656" s="1" t="s">
        <v>2496</v>
      </c>
      <c r="E4656" s="1" t="s">
        <v>10</v>
      </c>
      <c r="F4656" s="1" t="s">
        <v>1275</v>
      </c>
      <c r="G4656" s="1" t="s">
        <v>5333</v>
      </c>
      <c r="H4656" s="1" t="s">
        <v>826</v>
      </c>
      <c r="I4656" t="s">
        <v>14</v>
      </c>
      <c r="J4656" t="s">
        <v>14</v>
      </c>
      <c r="K4656" t="s">
        <v>14</v>
      </c>
      <c r="L4656" t="s">
        <v>14</v>
      </c>
      <c r="M4656" t="s">
        <v>14</v>
      </c>
      <c r="N4656" t="s">
        <v>14</v>
      </c>
      <c r="O4656" t="s">
        <v>14</v>
      </c>
      <c r="P4656" t="s">
        <v>14</v>
      </c>
      <c r="Q4656" t="s">
        <v>14</v>
      </c>
      <c r="R4656" t="s">
        <v>14</v>
      </c>
      <c r="S4656" t="s">
        <v>14</v>
      </c>
      <c r="T4656" t="s">
        <v>14</v>
      </c>
      <c r="U4656" t="s">
        <v>14</v>
      </c>
      <c r="V4656" s="1" t="s">
        <v>3722</v>
      </c>
      <c r="W4656" s="1" t="s">
        <v>2551</v>
      </c>
      <c r="X4656" s="5" t="s">
        <v>3733</v>
      </c>
      <c r="Y4656" s="5" t="s">
        <v>5338</v>
      </c>
      <c r="Z4656" s="5" t="s">
        <v>3284</v>
      </c>
      <c r="AA4656" s="5"/>
    </row>
    <row r="4657" spans="1:27" ht="12" customHeight="1" x14ac:dyDescent="0.15">
      <c r="A4657" s="1" t="s">
        <v>1269</v>
      </c>
      <c r="B4657" s="1" t="s">
        <v>43</v>
      </c>
      <c r="C4657" s="1" t="s">
        <v>5329</v>
      </c>
      <c r="D4657" s="1" t="s">
        <v>2496</v>
      </c>
      <c r="E4657" s="1" t="s">
        <v>10</v>
      </c>
      <c r="F4657" s="1" t="s">
        <v>1275</v>
      </c>
      <c r="G4657" s="1" t="s">
        <v>1270</v>
      </c>
      <c r="H4657" s="1" t="s">
        <v>826</v>
      </c>
      <c r="I4657">
        <v>13911</v>
      </c>
      <c r="J4657">
        <v>14960</v>
      </c>
      <c r="K4657">
        <v>14541</v>
      </c>
      <c r="L4657">
        <v>13979</v>
      </c>
      <c r="M4657">
        <v>13765</v>
      </c>
      <c r="N4657">
        <v>14450</v>
      </c>
      <c r="O4657">
        <v>15119</v>
      </c>
      <c r="P4657">
        <v>14919</v>
      </c>
      <c r="Q4657">
        <v>14919</v>
      </c>
      <c r="R4657">
        <v>14880</v>
      </c>
      <c r="S4657">
        <v>14258</v>
      </c>
      <c r="T4657">
        <v>14717</v>
      </c>
      <c r="U4657">
        <v>14391</v>
      </c>
      <c r="V4657" s="1" t="s">
        <v>3722</v>
      </c>
      <c r="W4657" s="1" t="s">
        <v>2551</v>
      </c>
      <c r="X4657" s="5" t="s">
        <v>3733</v>
      </c>
      <c r="Y4657" s="5" t="s">
        <v>3724</v>
      </c>
      <c r="Z4657" s="5" t="s">
        <v>3284</v>
      </c>
      <c r="AA4657" s="5"/>
    </row>
    <row r="4658" spans="1:27" ht="12" customHeight="1" x14ac:dyDescent="0.15">
      <c r="A4658" s="1" t="s">
        <v>1269</v>
      </c>
      <c r="B4658" s="1" t="s">
        <v>43</v>
      </c>
      <c r="C4658" s="1" t="s">
        <v>4952</v>
      </c>
      <c r="D4658" s="1" t="s">
        <v>2496</v>
      </c>
      <c r="E4658" s="1" t="s">
        <v>10</v>
      </c>
      <c r="F4658" s="1" t="s">
        <v>1275</v>
      </c>
      <c r="G4658" s="1" t="s">
        <v>4953</v>
      </c>
      <c r="H4658" s="1" t="s">
        <v>826</v>
      </c>
      <c r="I4658">
        <v>13922</v>
      </c>
      <c r="J4658">
        <v>13826</v>
      </c>
      <c r="K4658">
        <v>12413</v>
      </c>
      <c r="L4658">
        <v>14759</v>
      </c>
      <c r="M4658">
        <v>14242</v>
      </c>
      <c r="N4658">
        <v>14052</v>
      </c>
      <c r="O4658">
        <v>15044</v>
      </c>
      <c r="P4658">
        <v>14691</v>
      </c>
      <c r="Q4658">
        <v>15733</v>
      </c>
      <c r="R4658">
        <v>14892</v>
      </c>
      <c r="S4658">
        <v>13712</v>
      </c>
      <c r="T4658">
        <v>14301</v>
      </c>
      <c r="U4658">
        <v>15092</v>
      </c>
      <c r="V4658" s="1" t="s">
        <v>3722</v>
      </c>
      <c r="W4658" s="1" t="s">
        <v>2551</v>
      </c>
      <c r="X4658" s="5" t="s">
        <v>3733</v>
      </c>
      <c r="Y4658" s="1" t="s">
        <v>5017</v>
      </c>
      <c r="Z4658" s="5" t="s">
        <v>3284</v>
      </c>
      <c r="AA4658" s="5"/>
    </row>
    <row r="4659" spans="1:27" ht="12" customHeight="1" x14ac:dyDescent="0.15">
      <c r="A4659" s="1" t="s">
        <v>1269</v>
      </c>
      <c r="B4659" s="1" t="s">
        <v>45</v>
      </c>
      <c r="C4659" s="1" t="s">
        <v>9</v>
      </c>
      <c r="D4659" s="1" t="s">
        <v>2496</v>
      </c>
      <c r="E4659" s="1" t="s">
        <v>10</v>
      </c>
      <c r="F4659" s="1" t="s">
        <v>1276</v>
      </c>
      <c r="G4659" s="1" t="s">
        <v>5330</v>
      </c>
      <c r="H4659" s="1" t="s">
        <v>826</v>
      </c>
      <c r="I4659" t="s">
        <v>14</v>
      </c>
      <c r="J4659" t="s">
        <v>14</v>
      </c>
      <c r="K4659" t="s">
        <v>14</v>
      </c>
      <c r="L4659" t="s">
        <v>14</v>
      </c>
      <c r="M4659" t="s">
        <v>14</v>
      </c>
      <c r="N4659" t="s">
        <v>14</v>
      </c>
      <c r="O4659" t="s">
        <v>14</v>
      </c>
      <c r="P4659" t="s">
        <v>14</v>
      </c>
      <c r="Q4659" t="s">
        <v>14</v>
      </c>
      <c r="R4659" t="s">
        <v>14</v>
      </c>
      <c r="S4659">
        <v>687</v>
      </c>
      <c r="T4659">
        <v>655</v>
      </c>
      <c r="U4659">
        <v>757</v>
      </c>
      <c r="V4659" s="1" t="s">
        <v>3722</v>
      </c>
      <c r="W4659" s="1" t="s">
        <v>2551</v>
      </c>
      <c r="X4659" s="5" t="s">
        <v>3734</v>
      </c>
      <c r="Y4659" s="5" t="s">
        <v>5335</v>
      </c>
      <c r="Z4659" s="5" t="s">
        <v>3284</v>
      </c>
      <c r="AA4659" s="5"/>
    </row>
    <row r="4660" spans="1:27" ht="12" customHeight="1" x14ac:dyDescent="0.15">
      <c r="A4660" s="1" t="s">
        <v>1269</v>
      </c>
      <c r="B4660" s="1" t="s">
        <v>45</v>
      </c>
      <c r="C4660" s="1" t="s">
        <v>5326</v>
      </c>
      <c r="D4660" s="1" t="s">
        <v>2496</v>
      </c>
      <c r="E4660" s="1" t="s">
        <v>10</v>
      </c>
      <c r="F4660" s="1" t="s">
        <v>1276</v>
      </c>
      <c r="G4660" s="1" t="s">
        <v>5331</v>
      </c>
      <c r="H4660" s="1" t="s">
        <v>826</v>
      </c>
      <c r="I4660" t="s">
        <v>14</v>
      </c>
      <c r="J4660" t="s">
        <v>14</v>
      </c>
      <c r="K4660" t="s">
        <v>14</v>
      </c>
      <c r="L4660" t="s">
        <v>14</v>
      </c>
      <c r="M4660" t="s">
        <v>14</v>
      </c>
      <c r="N4660" t="s">
        <v>14</v>
      </c>
      <c r="O4660" t="s">
        <v>14</v>
      </c>
      <c r="P4660" t="s">
        <v>14</v>
      </c>
      <c r="Q4660" t="s">
        <v>14</v>
      </c>
      <c r="R4660" t="s">
        <v>14</v>
      </c>
      <c r="S4660">
        <v>12221</v>
      </c>
      <c r="T4660">
        <v>12985</v>
      </c>
      <c r="U4660">
        <v>14027</v>
      </c>
      <c r="V4660" s="1" t="s">
        <v>3722</v>
      </c>
      <c r="W4660" s="1" t="s">
        <v>2551</v>
      </c>
      <c r="X4660" s="5" t="s">
        <v>3734</v>
      </c>
      <c r="Y4660" s="5" t="s">
        <v>5336</v>
      </c>
      <c r="Z4660" s="5" t="s">
        <v>3284</v>
      </c>
      <c r="AA4660" s="5"/>
    </row>
    <row r="4661" spans="1:27" ht="12" customHeight="1" x14ac:dyDescent="0.15">
      <c r="A4661" s="1" t="s">
        <v>1269</v>
      </c>
      <c r="B4661" s="1" t="s">
        <v>45</v>
      </c>
      <c r="C4661" s="1" t="s">
        <v>5327</v>
      </c>
      <c r="D4661" s="1" t="s">
        <v>2496</v>
      </c>
      <c r="E4661" s="1" t="s">
        <v>10</v>
      </c>
      <c r="F4661" s="1" t="s">
        <v>1276</v>
      </c>
      <c r="G4661" s="1" t="s">
        <v>5332</v>
      </c>
      <c r="H4661" s="1" t="s">
        <v>826</v>
      </c>
      <c r="I4661" t="s">
        <v>14</v>
      </c>
      <c r="J4661" t="s">
        <v>14</v>
      </c>
      <c r="K4661" t="s">
        <v>14</v>
      </c>
      <c r="L4661" t="s">
        <v>14</v>
      </c>
      <c r="M4661" t="s">
        <v>14</v>
      </c>
      <c r="N4661" t="s">
        <v>14</v>
      </c>
      <c r="O4661" t="s">
        <v>14</v>
      </c>
      <c r="P4661" t="s">
        <v>14</v>
      </c>
      <c r="Q4661" t="s">
        <v>14</v>
      </c>
      <c r="R4661" t="s">
        <v>14</v>
      </c>
      <c r="S4661">
        <v>229</v>
      </c>
      <c r="T4661">
        <v>332</v>
      </c>
      <c r="U4661">
        <v>393</v>
      </c>
      <c r="V4661" s="1" t="s">
        <v>3722</v>
      </c>
      <c r="W4661" s="1" t="s">
        <v>2551</v>
      </c>
      <c r="X4661" s="5" t="s">
        <v>3734</v>
      </c>
      <c r="Y4661" s="5" t="s">
        <v>5337</v>
      </c>
      <c r="Z4661" s="5" t="s">
        <v>3284</v>
      </c>
      <c r="AA4661" s="5"/>
    </row>
    <row r="4662" spans="1:27" ht="12" customHeight="1" x14ac:dyDescent="0.15">
      <c r="A4662" s="1" t="s">
        <v>1269</v>
      </c>
      <c r="B4662" s="1" t="s">
        <v>45</v>
      </c>
      <c r="C4662" s="1" t="s">
        <v>5328</v>
      </c>
      <c r="D4662" s="1" t="s">
        <v>2496</v>
      </c>
      <c r="E4662" s="1" t="s">
        <v>10</v>
      </c>
      <c r="F4662" s="1" t="s">
        <v>1276</v>
      </c>
      <c r="G4662" s="1" t="s">
        <v>5333</v>
      </c>
      <c r="H4662" s="1" t="s">
        <v>826</v>
      </c>
      <c r="I4662" t="s">
        <v>14</v>
      </c>
      <c r="J4662" t="s">
        <v>14</v>
      </c>
      <c r="K4662" t="s">
        <v>14</v>
      </c>
      <c r="L4662" t="s">
        <v>14</v>
      </c>
      <c r="M4662" t="s">
        <v>14</v>
      </c>
      <c r="N4662" t="s">
        <v>14</v>
      </c>
      <c r="O4662" t="s">
        <v>14</v>
      </c>
      <c r="P4662" t="s">
        <v>14</v>
      </c>
      <c r="Q4662" t="s">
        <v>14</v>
      </c>
      <c r="R4662" t="s">
        <v>14</v>
      </c>
      <c r="S4662">
        <v>293</v>
      </c>
      <c r="T4662">
        <v>264</v>
      </c>
      <c r="U4662">
        <v>344</v>
      </c>
      <c r="V4662" s="1" t="s">
        <v>3722</v>
      </c>
      <c r="W4662" s="1" t="s">
        <v>2551</v>
      </c>
      <c r="X4662" s="5" t="s">
        <v>3734</v>
      </c>
      <c r="Y4662" s="5" t="s">
        <v>5338</v>
      </c>
      <c r="Z4662" s="5" t="s">
        <v>3284</v>
      </c>
      <c r="AA4662" s="5"/>
    </row>
    <row r="4663" spans="1:27" ht="12" customHeight="1" x14ac:dyDescent="0.15">
      <c r="A4663" s="1" t="s">
        <v>1269</v>
      </c>
      <c r="B4663" s="1" t="s">
        <v>45</v>
      </c>
      <c r="C4663" s="1" t="s">
        <v>5329</v>
      </c>
      <c r="D4663" s="1" t="s">
        <v>2496</v>
      </c>
      <c r="E4663" s="1" t="s">
        <v>10</v>
      </c>
      <c r="F4663" s="1" t="s">
        <v>1276</v>
      </c>
      <c r="G4663" s="1" t="s">
        <v>1270</v>
      </c>
      <c r="H4663" s="1" t="s">
        <v>826</v>
      </c>
      <c r="I4663">
        <v>7265</v>
      </c>
      <c r="J4663">
        <v>7555</v>
      </c>
      <c r="K4663">
        <v>7722</v>
      </c>
      <c r="L4663">
        <v>7551</v>
      </c>
      <c r="M4663">
        <v>7831</v>
      </c>
      <c r="N4663">
        <v>7954</v>
      </c>
      <c r="O4663">
        <v>7652</v>
      </c>
      <c r="P4663">
        <v>7976</v>
      </c>
      <c r="Q4663">
        <v>7958</v>
      </c>
      <c r="R4663">
        <v>8038</v>
      </c>
      <c r="S4663">
        <v>7350</v>
      </c>
      <c r="T4663">
        <v>7590</v>
      </c>
      <c r="U4663">
        <v>8113</v>
      </c>
      <c r="V4663" s="1" t="s">
        <v>3722</v>
      </c>
      <c r="W4663" s="1" t="s">
        <v>2551</v>
      </c>
      <c r="X4663" s="5" t="s">
        <v>3734</v>
      </c>
      <c r="Y4663" s="5" t="s">
        <v>3724</v>
      </c>
      <c r="Z4663" s="5" t="s">
        <v>3284</v>
      </c>
      <c r="AA4663" s="5"/>
    </row>
    <row r="4664" spans="1:27" ht="12" customHeight="1" x14ac:dyDescent="0.15">
      <c r="A4664" s="1" t="s">
        <v>1269</v>
      </c>
      <c r="B4664" s="1" t="s">
        <v>45</v>
      </c>
      <c r="C4664" s="1" t="s">
        <v>4952</v>
      </c>
      <c r="D4664" s="1" t="s">
        <v>2496</v>
      </c>
      <c r="E4664" s="1" t="s">
        <v>10</v>
      </c>
      <c r="F4664" s="1" t="s">
        <v>1276</v>
      </c>
      <c r="G4664" s="1" t="s">
        <v>4953</v>
      </c>
      <c r="H4664" s="1" t="s">
        <v>826</v>
      </c>
      <c r="I4664" t="s">
        <v>14</v>
      </c>
      <c r="J4664" t="s">
        <v>14</v>
      </c>
      <c r="K4664" t="s">
        <v>14</v>
      </c>
      <c r="L4664" t="s">
        <v>14</v>
      </c>
      <c r="M4664" t="s">
        <v>14</v>
      </c>
      <c r="N4664" t="s">
        <v>14</v>
      </c>
      <c r="O4664" t="s">
        <v>14</v>
      </c>
      <c r="P4664" t="s">
        <v>14</v>
      </c>
      <c r="Q4664" t="s">
        <v>14</v>
      </c>
      <c r="R4664" t="s">
        <v>14</v>
      </c>
      <c r="S4664">
        <v>13430</v>
      </c>
      <c r="T4664">
        <v>14236</v>
      </c>
      <c r="U4664">
        <v>15521</v>
      </c>
      <c r="V4664" s="1" t="s">
        <v>3722</v>
      </c>
      <c r="W4664" s="1" t="s">
        <v>2551</v>
      </c>
      <c r="X4664" s="5" t="s">
        <v>3734</v>
      </c>
      <c r="Y4664" s="1" t="s">
        <v>5017</v>
      </c>
      <c r="Z4664" s="1" t="s">
        <v>3284</v>
      </c>
    </row>
    <row r="4665" spans="1:27" ht="12" customHeight="1" x14ac:dyDescent="0.15">
      <c r="A4665" s="1" t="s">
        <v>1269</v>
      </c>
      <c r="B4665" s="1" t="s">
        <v>47</v>
      </c>
      <c r="C4665" s="1" t="s">
        <v>9</v>
      </c>
      <c r="D4665" s="1" t="s">
        <v>2496</v>
      </c>
      <c r="E4665" s="1" t="s">
        <v>10</v>
      </c>
      <c r="F4665" s="1" t="s">
        <v>1277</v>
      </c>
      <c r="G4665" s="1" t="s">
        <v>5330</v>
      </c>
      <c r="H4665" s="1" t="s">
        <v>826</v>
      </c>
      <c r="I4665" t="s">
        <v>14</v>
      </c>
      <c r="J4665" t="s">
        <v>14</v>
      </c>
      <c r="K4665" t="s">
        <v>14</v>
      </c>
      <c r="L4665" t="s">
        <v>14</v>
      </c>
      <c r="M4665" t="s">
        <v>14</v>
      </c>
      <c r="N4665" t="s">
        <v>14</v>
      </c>
      <c r="O4665" t="s">
        <v>14</v>
      </c>
      <c r="P4665" t="s">
        <v>14</v>
      </c>
      <c r="Q4665" t="s">
        <v>14</v>
      </c>
      <c r="R4665" t="s">
        <v>14</v>
      </c>
      <c r="S4665">
        <v>397</v>
      </c>
      <c r="T4665">
        <v>407</v>
      </c>
      <c r="U4665">
        <v>405</v>
      </c>
      <c r="V4665" s="1" t="s">
        <v>3722</v>
      </c>
      <c r="W4665" s="1" t="s">
        <v>2551</v>
      </c>
      <c r="X4665" s="5" t="s">
        <v>3735</v>
      </c>
      <c r="Y4665" s="5" t="s">
        <v>5335</v>
      </c>
      <c r="Z4665" s="5" t="s">
        <v>3284</v>
      </c>
    </row>
    <row r="4666" spans="1:27" ht="12" customHeight="1" x14ac:dyDescent="0.15">
      <c r="A4666" s="1" t="s">
        <v>1269</v>
      </c>
      <c r="B4666" s="1" t="s">
        <v>47</v>
      </c>
      <c r="C4666" s="1" t="s">
        <v>5326</v>
      </c>
      <c r="D4666" s="1" t="s">
        <v>2496</v>
      </c>
      <c r="E4666" s="1" t="s">
        <v>10</v>
      </c>
      <c r="F4666" s="1" t="s">
        <v>1277</v>
      </c>
      <c r="G4666" s="1" t="s">
        <v>5331</v>
      </c>
      <c r="H4666" s="1" t="s">
        <v>826</v>
      </c>
      <c r="I4666" t="s">
        <v>14</v>
      </c>
      <c r="J4666" t="s">
        <v>14</v>
      </c>
      <c r="K4666" t="s">
        <v>14</v>
      </c>
      <c r="L4666" t="s">
        <v>14</v>
      </c>
      <c r="M4666" t="s">
        <v>14</v>
      </c>
      <c r="N4666" t="s">
        <v>14</v>
      </c>
      <c r="O4666" t="s">
        <v>14</v>
      </c>
      <c r="P4666" t="s">
        <v>14</v>
      </c>
      <c r="Q4666" t="s">
        <v>14</v>
      </c>
      <c r="R4666" t="s">
        <v>14</v>
      </c>
      <c r="S4666">
        <v>1820</v>
      </c>
      <c r="T4666">
        <v>1940</v>
      </c>
      <c r="U4666">
        <v>2159</v>
      </c>
      <c r="V4666" s="1" t="s">
        <v>3722</v>
      </c>
      <c r="W4666" s="1" t="s">
        <v>2551</v>
      </c>
      <c r="X4666" s="5" t="s">
        <v>3735</v>
      </c>
      <c r="Y4666" s="5" t="s">
        <v>5336</v>
      </c>
      <c r="Z4666" s="5" t="s">
        <v>3284</v>
      </c>
      <c r="AA4666" s="5"/>
    </row>
    <row r="4667" spans="1:27" ht="12" customHeight="1" x14ac:dyDescent="0.15">
      <c r="A4667" s="1" t="s">
        <v>1269</v>
      </c>
      <c r="B4667" s="1" t="s">
        <v>47</v>
      </c>
      <c r="C4667" s="1" t="s">
        <v>5327</v>
      </c>
      <c r="D4667" s="1" t="s">
        <v>2496</v>
      </c>
      <c r="E4667" s="1" t="s">
        <v>10</v>
      </c>
      <c r="F4667" s="1" t="s">
        <v>1277</v>
      </c>
      <c r="G4667" s="1" t="s">
        <v>5332</v>
      </c>
      <c r="H4667" s="1" t="s">
        <v>826</v>
      </c>
      <c r="I4667">
        <v>181</v>
      </c>
      <c r="J4667">
        <v>230</v>
      </c>
      <c r="K4667">
        <v>118</v>
      </c>
      <c r="L4667">
        <v>163</v>
      </c>
      <c r="M4667">
        <v>122</v>
      </c>
      <c r="N4667">
        <v>330</v>
      </c>
      <c r="O4667">
        <v>280</v>
      </c>
      <c r="P4667">
        <v>341</v>
      </c>
      <c r="Q4667">
        <v>252</v>
      </c>
      <c r="R4667">
        <v>189</v>
      </c>
      <c r="S4667">
        <v>235</v>
      </c>
      <c r="T4667">
        <v>166</v>
      </c>
      <c r="U4667">
        <v>200</v>
      </c>
      <c r="V4667" s="1" t="s">
        <v>3722</v>
      </c>
      <c r="W4667" s="1" t="s">
        <v>2551</v>
      </c>
      <c r="X4667" s="5" t="s">
        <v>3735</v>
      </c>
      <c r="Y4667" s="5" t="s">
        <v>5337</v>
      </c>
      <c r="Z4667" s="5" t="s">
        <v>3284</v>
      </c>
      <c r="AA4667" s="5"/>
    </row>
    <row r="4668" spans="1:27" ht="12" customHeight="1" x14ac:dyDescent="0.15">
      <c r="A4668" s="1" t="s">
        <v>1269</v>
      </c>
      <c r="B4668" s="1" t="s">
        <v>47</v>
      </c>
      <c r="C4668" s="1" t="s">
        <v>5328</v>
      </c>
      <c r="D4668" s="1" t="s">
        <v>2496</v>
      </c>
      <c r="E4668" s="1" t="s">
        <v>10</v>
      </c>
      <c r="F4668" s="1" t="s">
        <v>1277</v>
      </c>
      <c r="G4668" s="1" t="s">
        <v>5333</v>
      </c>
      <c r="H4668" s="1" t="s">
        <v>826</v>
      </c>
      <c r="I4668">
        <v>1328</v>
      </c>
      <c r="J4668">
        <v>1218</v>
      </c>
      <c r="K4668">
        <v>1233</v>
      </c>
      <c r="L4668">
        <v>1259</v>
      </c>
      <c r="M4668">
        <v>1209</v>
      </c>
      <c r="N4668">
        <v>1168</v>
      </c>
      <c r="O4668">
        <v>1159</v>
      </c>
      <c r="P4668">
        <v>1143</v>
      </c>
      <c r="Q4668">
        <v>1138</v>
      </c>
      <c r="R4668">
        <v>1110</v>
      </c>
      <c r="S4668">
        <v>1094</v>
      </c>
      <c r="T4668">
        <v>1124</v>
      </c>
      <c r="U4668">
        <v>1186</v>
      </c>
      <c r="V4668" s="1" t="s">
        <v>3722</v>
      </c>
      <c r="W4668" s="1" t="s">
        <v>2551</v>
      </c>
      <c r="X4668" s="5" t="s">
        <v>3735</v>
      </c>
      <c r="Y4668" s="5" t="s">
        <v>5338</v>
      </c>
      <c r="Z4668" s="5" t="s">
        <v>3284</v>
      </c>
      <c r="AA4668" s="5"/>
    </row>
    <row r="4669" spans="1:27" ht="12" customHeight="1" x14ac:dyDescent="0.15">
      <c r="A4669" s="1" t="s">
        <v>1269</v>
      </c>
      <c r="B4669" s="1" t="s">
        <v>47</v>
      </c>
      <c r="C4669" s="1" t="s">
        <v>5329</v>
      </c>
      <c r="D4669" s="1" t="s">
        <v>2496</v>
      </c>
      <c r="E4669" s="1" t="s">
        <v>10</v>
      </c>
      <c r="F4669" s="1" t="s">
        <v>1277</v>
      </c>
      <c r="G4669" s="1" t="s">
        <v>1270</v>
      </c>
      <c r="H4669" s="1" t="s">
        <v>826</v>
      </c>
      <c r="I4669">
        <v>1196</v>
      </c>
      <c r="J4669">
        <v>1224</v>
      </c>
      <c r="K4669">
        <v>1152</v>
      </c>
      <c r="L4669">
        <v>1181</v>
      </c>
      <c r="M4669">
        <v>1154</v>
      </c>
      <c r="N4669">
        <v>1199</v>
      </c>
      <c r="O4669">
        <v>1211</v>
      </c>
      <c r="P4669">
        <v>1257</v>
      </c>
      <c r="Q4669">
        <v>1103</v>
      </c>
      <c r="R4669">
        <v>1132</v>
      </c>
      <c r="S4669">
        <v>1075</v>
      </c>
      <c r="T4669">
        <v>1181</v>
      </c>
      <c r="U4669">
        <v>1337</v>
      </c>
      <c r="V4669" s="1" t="s">
        <v>3722</v>
      </c>
      <c r="W4669" s="1" t="s">
        <v>2551</v>
      </c>
      <c r="X4669" s="5" t="s">
        <v>3735</v>
      </c>
      <c r="Y4669" s="5" t="s">
        <v>3724</v>
      </c>
      <c r="Z4669" s="5" t="s">
        <v>3284</v>
      </c>
      <c r="AA4669" s="5"/>
    </row>
    <row r="4670" spans="1:27" ht="12" customHeight="1" x14ac:dyDescent="0.15">
      <c r="A4670" s="1" t="s">
        <v>1269</v>
      </c>
      <c r="B4670" s="1" t="s">
        <v>47</v>
      </c>
      <c r="C4670" s="1" t="s">
        <v>4952</v>
      </c>
      <c r="D4670" s="1" t="s">
        <v>2496</v>
      </c>
      <c r="E4670" s="1" t="s">
        <v>10</v>
      </c>
      <c r="F4670" s="1" t="s">
        <v>1277</v>
      </c>
      <c r="G4670" s="1" t="s">
        <v>4953</v>
      </c>
      <c r="H4670" s="1" t="s">
        <v>826</v>
      </c>
      <c r="I4670" t="s">
        <v>14</v>
      </c>
      <c r="J4670" t="s">
        <v>14</v>
      </c>
      <c r="K4670" t="s">
        <v>14</v>
      </c>
      <c r="L4670" t="s">
        <v>14</v>
      </c>
      <c r="M4670" t="s">
        <v>14</v>
      </c>
      <c r="N4670" t="s">
        <v>14</v>
      </c>
      <c r="O4670" t="s">
        <v>14</v>
      </c>
      <c r="P4670" t="s">
        <v>14</v>
      </c>
      <c r="Q4670" t="s">
        <v>14</v>
      </c>
      <c r="R4670" t="s">
        <v>14</v>
      </c>
      <c r="S4670">
        <v>3546</v>
      </c>
      <c r="T4670">
        <v>3637</v>
      </c>
      <c r="U4670">
        <v>3950</v>
      </c>
      <c r="V4670" s="1" t="s">
        <v>3722</v>
      </c>
      <c r="W4670" s="1" t="s">
        <v>2551</v>
      </c>
      <c r="X4670" s="5" t="s">
        <v>3735</v>
      </c>
      <c r="Y4670" s="1" t="s">
        <v>5017</v>
      </c>
      <c r="Z4670" s="1" t="s">
        <v>3284</v>
      </c>
    </row>
    <row r="4671" spans="1:27" ht="12" customHeight="1" x14ac:dyDescent="0.15">
      <c r="A4671" s="1" t="s">
        <v>1269</v>
      </c>
      <c r="B4671" s="1" t="s">
        <v>49</v>
      </c>
      <c r="C4671" s="1" t="s">
        <v>9</v>
      </c>
      <c r="D4671" s="1" t="s">
        <v>2496</v>
      </c>
      <c r="E4671" s="1" t="s">
        <v>10</v>
      </c>
      <c r="F4671" s="1" t="s">
        <v>1278</v>
      </c>
      <c r="G4671" s="1" t="s">
        <v>5330</v>
      </c>
      <c r="H4671" s="1" t="s">
        <v>306</v>
      </c>
      <c r="I4671" t="s">
        <v>14</v>
      </c>
      <c r="J4671" t="s">
        <v>14</v>
      </c>
      <c r="K4671" t="s">
        <v>14</v>
      </c>
      <c r="L4671" t="s">
        <v>14</v>
      </c>
      <c r="M4671" t="s">
        <v>14</v>
      </c>
      <c r="N4671" t="s">
        <v>14</v>
      </c>
      <c r="O4671" t="s">
        <v>14</v>
      </c>
      <c r="P4671" t="s">
        <v>14</v>
      </c>
      <c r="Q4671" t="s">
        <v>14</v>
      </c>
      <c r="R4671" t="s">
        <v>14</v>
      </c>
      <c r="S4671">
        <v>155871</v>
      </c>
      <c r="T4671">
        <v>163643</v>
      </c>
      <c r="U4671">
        <v>170128</v>
      </c>
      <c r="V4671" s="1" t="s">
        <v>3722</v>
      </c>
      <c r="W4671" s="1" t="s">
        <v>2551</v>
      </c>
      <c r="X4671" s="5" t="s">
        <v>5249</v>
      </c>
      <c r="Y4671" s="5" t="s">
        <v>5335</v>
      </c>
      <c r="Z4671" s="5" t="s">
        <v>2788</v>
      </c>
    </row>
    <row r="4672" spans="1:27" ht="12" customHeight="1" x14ac:dyDescent="0.15">
      <c r="A4672" s="1" t="s">
        <v>1269</v>
      </c>
      <c r="B4672" s="1" t="s">
        <v>49</v>
      </c>
      <c r="C4672" s="1" t="s">
        <v>5326</v>
      </c>
      <c r="D4672" s="1" t="s">
        <v>2496</v>
      </c>
      <c r="E4672" s="1" t="s">
        <v>10</v>
      </c>
      <c r="F4672" s="1" t="s">
        <v>1278</v>
      </c>
      <c r="G4672" s="1" t="s">
        <v>5331</v>
      </c>
      <c r="H4672" s="1" t="s">
        <v>306</v>
      </c>
      <c r="I4672">
        <v>2959437</v>
      </c>
      <c r="J4672">
        <v>3009930</v>
      </c>
      <c r="K4672">
        <v>2650415</v>
      </c>
      <c r="L4672">
        <v>3173142</v>
      </c>
      <c r="M4672">
        <v>3100485</v>
      </c>
      <c r="N4672">
        <v>2966265</v>
      </c>
      <c r="O4672">
        <v>3203046</v>
      </c>
      <c r="P4672">
        <v>3273975</v>
      </c>
      <c r="Q4672">
        <v>3477109</v>
      </c>
      <c r="R4672">
        <v>3312351</v>
      </c>
      <c r="S4672">
        <v>2893027</v>
      </c>
      <c r="T4672">
        <v>3112947</v>
      </c>
      <c r="U4672">
        <v>3359459</v>
      </c>
      <c r="V4672" s="1" t="s">
        <v>3722</v>
      </c>
      <c r="W4672" s="1" t="s">
        <v>2551</v>
      </c>
      <c r="X4672" s="5" t="s">
        <v>5249</v>
      </c>
      <c r="Y4672" s="5" t="s">
        <v>5336</v>
      </c>
      <c r="Z4672" s="5" t="s">
        <v>2788</v>
      </c>
      <c r="AA4672" s="5"/>
    </row>
    <row r="4673" spans="1:27" ht="12" customHeight="1" x14ac:dyDescent="0.15">
      <c r="A4673" s="1" t="s">
        <v>1269</v>
      </c>
      <c r="B4673" s="1" t="s">
        <v>49</v>
      </c>
      <c r="C4673" s="1" t="s">
        <v>5327</v>
      </c>
      <c r="D4673" s="1" t="s">
        <v>2496</v>
      </c>
      <c r="E4673" s="1" t="s">
        <v>10</v>
      </c>
      <c r="F4673" s="1" t="s">
        <v>1278</v>
      </c>
      <c r="G4673" s="1" t="s">
        <v>5332</v>
      </c>
      <c r="H4673" s="1" t="s">
        <v>306</v>
      </c>
      <c r="I4673" t="s">
        <v>14</v>
      </c>
      <c r="J4673" t="s">
        <v>14</v>
      </c>
      <c r="K4673" t="s">
        <v>14</v>
      </c>
      <c r="L4673" t="s">
        <v>14</v>
      </c>
      <c r="M4673" t="s">
        <v>14</v>
      </c>
      <c r="N4673" t="s">
        <v>14</v>
      </c>
      <c r="O4673" t="s">
        <v>14</v>
      </c>
      <c r="P4673" t="s">
        <v>14</v>
      </c>
      <c r="Q4673" t="s">
        <v>14</v>
      </c>
      <c r="R4673" t="s">
        <v>14</v>
      </c>
      <c r="S4673">
        <v>161304</v>
      </c>
      <c r="T4673">
        <v>167791</v>
      </c>
      <c r="U4673">
        <v>201522</v>
      </c>
      <c r="V4673" s="1" t="s">
        <v>3722</v>
      </c>
      <c r="W4673" s="1" t="s">
        <v>2551</v>
      </c>
      <c r="X4673" s="5" t="s">
        <v>5249</v>
      </c>
      <c r="Y4673" s="5" t="s">
        <v>5337</v>
      </c>
      <c r="Z4673" s="5" t="s">
        <v>2788</v>
      </c>
      <c r="AA4673" s="5"/>
    </row>
    <row r="4674" spans="1:27" ht="12" customHeight="1" x14ac:dyDescent="0.15">
      <c r="A4674" s="1" t="s">
        <v>1269</v>
      </c>
      <c r="B4674" s="1" t="s">
        <v>49</v>
      </c>
      <c r="C4674" s="1" t="s">
        <v>5328</v>
      </c>
      <c r="D4674" s="1" t="s">
        <v>2496</v>
      </c>
      <c r="E4674" s="1" t="s">
        <v>10</v>
      </c>
      <c r="F4674" s="1" t="s">
        <v>1278</v>
      </c>
      <c r="G4674" s="1" t="s">
        <v>5333</v>
      </c>
      <c r="H4674" s="1" t="s">
        <v>306</v>
      </c>
      <c r="I4674" t="s">
        <v>14</v>
      </c>
      <c r="J4674" t="s">
        <v>14</v>
      </c>
      <c r="K4674" t="s">
        <v>14</v>
      </c>
      <c r="L4674" t="s">
        <v>14</v>
      </c>
      <c r="M4674" t="s">
        <v>14</v>
      </c>
      <c r="N4674" t="s">
        <v>14</v>
      </c>
      <c r="O4674" t="s">
        <v>14</v>
      </c>
      <c r="P4674" t="s">
        <v>14</v>
      </c>
      <c r="Q4674" t="s">
        <v>14</v>
      </c>
      <c r="R4674" t="s">
        <v>14</v>
      </c>
      <c r="S4674">
        <v>89348</v>
      </c>
      <c r="T4674">
        <v>99179</v>
      </c>
      <c r="U4674">
        <v>109672</v>
      </c>
      <c r="V4674" s="1" t="s">
        <v>3722</v>
      </c>
      <c r="W4674" s="1" t="s">
        <v>2551</v>
      </c>
      <c r="X4674" s="5" t="s">
        <v>5249</v>
      </c>
      <c r="Y4674" s="5" t="s">
        <v>5338</v>
      </c>
      <c r="Z4674" s="5" t="s">
        <v>2788</v>
      </c>
      <c r="AA4674" s="5"/>
    </row>
    <row r="4675" spans="1:27" ht="12" customHeight="1" x14ac:dyDescent="0.15">
      <c r="A4675" s="1" t="s">
        <v>1269</v>
      </c>
      <c r="B4675" s="1" t="s">
        <v>49</v>
      </c>
      <c r="C4675" s="1" t="s">
        <v>4952</v>
      </c>
      <c r="D4675" s="1" t="s">
        <v>2496</v>
      </c>
      <c r="E4675" s="1" t="s">
        <v>10</v>
      </c>
      <c r="F4675" s="1" t="s">
        <v>1278</v>
      </c>
      <c r="G4675" s="1" t="s">
        <v>4953</v>
      </c>
      <c r="H4675" s="1" t="s">
        <v>306</v>
      </c>
      <c r="I4675">
        <v>3436514</v>
      </c>
      <c r="J4675">
        <v>3480907</v>
      </c>
      <c r="K4675">
        <v>3072449</v>
      </c>
      <c r="L4675">
        <v>3659792</v>
      </c>
      <c r="M4675">
        <v>3533183</v>
      </c>
      <c r="N4675">
        <v>3394094</v>
      </c>
      <c r="O4675">
        <v>3697692</v>
      </c>
      <c r="P4675">
        <v>3771704</v>
      </c>
      <c r="Q4675">
        <v>3972461</v>
      </c>
      <c r="R4675">
        <v>3760632</v>
      </c>
      <c r="S4675">
        <v>3299550</v>
      </c>
      <c r="T4675">
        <v>3543560</v>
      </c>
      <c r="U4675">
        <v>3840781</v>
      </c>
      <c r="V4675" s="1" t="s">
        <v>3722</v>
      </c>
      <c r="W4675" s="1" t="s">
        <v>2551</v>
      </c>
      <c r="X4675" s="5" t="s">
        <v>3736</v>
      </c>
      <c r="Y4675" s="1" t="s">
        <v>5017</v>
      </c>
      <c r="Z4675" s="5" t="s">
        <v>2788</v>
      </c>
      <c r="AA4675" s="5"/>
    </row>
    <row r="4676" spans="1:27" ht="12" customHeight="1" x14ac:dyDescent="0.15">
      <c r="A4676" s="1" t="s">
        <v>1269</v>
      </c>
      <c r="B4676" s="1" t="s">
        <v>70</v>
      </c>
      <c r="C4676" s="1" t="s">
        <v>9</v>
      </c>
      <c r="D4676" s="1" t="s">
        <v>2496</v>
      </c>
      <c r="E4676" s="1" t="s">
        <v>1279</v>
      </c>
      <c r="F4676" s="1" t="s">
        <v>1280</v>
      </c>
      <c r="G4676" s="1" t="s">
        <v>18</v>
      </c>
      <c r="H4676" s="1" t="s">
        <v>305</v>
      </c>
      <c r="I4676">
        <v>4016</v>
      </c>
      <c r="J4676">
        <v>3113</v>
      </c>
      <c r="K4676">
        <v>3144</v>
      </c>
      <c r="L4676">
        <v>3482</v>
      </c>
      <c r="M4676">
        <v>2667</v>
      </c>
      <c r="N4676">
        <v>3185</v>
      </c>
      <c r="O4676">
        <v>3072</v>
      </c>
      <c r="P4676">
        <v>2551</v>
      </c>
      <c r="Q4676">
        <v>2591</v>
      </c>
      <c r="R4676">
        <v>3635</v>
      </c>
      <c r="S4676">
        <v>2387</v>
      </c>
      <c r="T4676">
        <v>2787</v>
      </c>
      <c r="U4676">
        <v>2685</v>
      </c>
      <c r="V4676" s="1" t="s">
        <v>3722</v>
      </c>
      <c r="W4676" s="1" t="s">
        <v>2592</v>
      </c>
      <c r="X4676" s="5" t="s">
        <v>3737</v>
      </c>
      <c r="Y4676" s="5" t="s">
        <v>2556</v>
      </c>
      <c r="Z4676" s="5" t="s">
        <v>305</v>
      </c>
      <c r="AA4676" s="5"/>
    </row>
    <row r="4677" spans="1:27" ht="12" customHeight="1" x14ac:dyDescent="0.15">
      <c r="A4677" s="1" t="s">
        <v>1269</v>
      </c>
      <c r="B4677" s="1" t="s">
        <v>78</v>
      </c>
      <c r="C4677" s="1" t="s">
        <v>9</v>
      </c>
      <c r="D4677" s="1" t="s">
        <v>2496</v>
      </c>
      <c r="E4677" s="1" t="s">
        <v>1279</v>
      </c>
      <c r="F4677" s="1" t="s">
        <v>1281</v>
      </c>
      <c r="G4677" s="1" t="s">
        <v>18</v>
      </c>
      <c r="H4677" s="1" t="s">
        <v>305</v>
      </c>
      <c r="I4677">
        <v>26124</v>
      </c>
      <c r="J4677">
        <v>27126</v>
      </c>
      <c r="K4677">
        <v>25755</v>
      </c>
      <c r="L4677">
        <v>27791</v>
      </c>
      <c r="M4677">
        <v>25422</v>
      </c>
      <c r="N4677">
        <v>21800</v>
      </c>
      <c r="O4677">
        <v>22328</v>
      </c>
      <c r="P4677">
        <v>21965</v>
      </c>
      <c r="Q4677">
        <v>23390</v>
      </c>
      <c r="R4677">
        <v>20867</v>
      </c>
      <c r="S4677">
        <v>20583</v>
      </c>
      <c r="T4677">
        <v>22778</v>
      </c>
      <c r="U4677">
        <v>25526</v>
      </c>
      <c r="V4677" s="1" t="s">
        <v>3722</v>
      </c>
      <c r="W4677" s="1" t="s">
        <v>2592</v>
      </c>
      <c r="X4677" s="5" t="s">
        <v>3738</v>
      </c>
      <c r="Y4677" s="5" t="s">
        <v>2556</v>
      </c>
      <c r="Z4677" s="5" t="s">
        <v>305</v>
      </c>
      <c r="AA4677" s="5"/>
    </row>
    <row r="4678" spans="1:27" ht="12" customHeight="1" x14ac:dyDescent="0.15">
      <c r="A4678" s="1" t="s">
        <v>1269</v>
      </c>
      <c r="B4678" s="1" t="s">
        <v>80</v>
      </c>
      <c r="C4678" s="1" t="s">
        <v>9</v>
      </c>
      <c r="D4678" s="1" t="s">
        <v>2496</v>
      </c>
      <c r="E4678" s="1" t="s">
        <v>1279</v>
      </c>
      <c r="F4678" s="1" t="s">
        <v>1282</v>
      </c>
      <c r="G4678" s="1" t="s">
        <v>18</v>
      </c>
      <c r="H4678" s="1" t="s">
        <v>305</v>
      </c>
      <c r="I4678">
        <v>9126</v>
      </c>
      <c r="J4678">
        <v>9362</v>
      </c>
      <c r="K4678">
        <v>8026</v>
      </c>
      <c r="L4678">
        <v>8985</v>
      </c>
      <c r="M4678">
        <v>8668</v>
      </c>
      <c r="N4678">
        <v>8468</v>
      </c>
      <c r="O4678">
        <v>8536</v>
      </c>
      <c r="P4678">
        <v>7719</v>
      </c>
      <c r="Q4678">
        <v>7411</v>
      </c>
      <c r="R4678">
        <v>7998</v>
      </c>
      <c r="S4678">
        <v>6271</v>
      </c>
      <c r="T4678">
        <v>7792</v>
      </c>
      <c r="U4678">
        <v>8837</v>
      </c>
      <c r="V4678" s="1" t="s">
        <v>3722</v>
      </c>
      <c r="W4678" s="1" t="s">
        <v>2592</v>
      </c>
      <c r="X4678" s="5" t="s">
        <v>3739</v>
      </c>
      <c r="Y4678" s="5" t="s">
        <v>2556</v>
      </c>
      <c r="Z4678" s="5" t="s">
        <v>305</v>
      </c>
      <c r="AA4678" s="5"/>
    </row>
    <row r="4679" spans="1:27" ht="12" customHeight="1" x14ac:dyDescent="0.15">
      <c r="A4679" s="1" t="s">
        <v>1269</v>
      </c>
      <c r="B4679" s="1" t="s">
        <v>162</v>
      </c>
      <c r="C4679" s="1" t="s">
        <v>9</v>
      </c>
      <c r="D4679" s="1" t="s">
        <v>2496</v>
      </c>
      <c r="E4679" s="1" t="s">
        <v>1279</v>
      </c>
      <c r="F4679" s="1" t="s">
        <v>1283</v>
      </c>
      <c r="G4679" s="1" t="s">
        <v>18</v>
      </c>
      <c r="H4679" s="1" t="s">
        <v>305</v>
      </c>
      <c r="I4679">
        <v>6982</v>
      </c>
      <c r="J4679">
        <v>7818</v>
      </c>
      <c r="K4679">
        <v>5699</v>
      </c>
      <c r="L4679">
        <v>8532</v>
      </c>
      <c r="M4679">
        <v>6567</v>
      </c>
      <c r="N4679">
        <v>5748</v>
      </c>
      <c r="O4679">
        <v>7887</v>
      </c>
      <c r="P4679">
        <v>9165</v>
      </c>
      <c r="Q4679">
        <v>7627</v>
      </c>
      <c r="R4679">
        <v>6300</v>
      </c>
      <c r="S4679">
        <v>5437</v>
      </c>
      <c r="T4679">
        <v>5525</v>
      </c>
      <c r="U4679">
        <v>5512</v>
      </c>
      <c r="V4679" s="1" t="s">
        <v>3722</v>
      </c>
      <c r="W4679" s="1" t="s">
        <v>2592</v>
      </c>
      <c r="X4679" s="5" t="s">
        <v>3740</v>
      </c>
      <c r="Y4679" s="5" t="s">
        <v>2556</v>
      </c>
      <c r="Z4679" s="5" t="s">
        <v>305</v>
      </c>
      <c r="AA4679" s="5"/>
    </row>
    <row r="4680" spans="1:27" ht="12" customHeight="1" x14ac:dyDescent="0.15">
      <c r="A4680" s="1" t="s">
        <v>1269</v>
      </c>
      <c r="B4680" s="1" t="s">
        <v>164</v>
      </c>
      <c r="C4680" s="1" t="s">
        <v>9</v>
      </c>
      <c r="D4680" s="1" t="s">
        <v>2496</v>
      </c>
      <c r="E4680" s="1" t="s">
        <v>1279</v>
      </c>
      <c r="F4680" s="1" t="s">
        <v>1284</v>
      </c>
      <c r="G4680" s="1" t="s">
        <v>18</v>
      </c>
      <c r="H4680" s="1" t="s">
        <v>305</v>
      </c>
      <c r="I4680">
        <v>212939</v>
      </c>
      <c r="J4680">
        <v>211386</v>
      </c>
      <c r="K4680">
        <v>183596</v>
      </c>
      <c r="L4680">
        <v>207342</v>
      </c>
      <c r="M4680">
        <v>199050</v>
      </c>
      <c r="N4680">
        <v>185548</v>
      </c>
      <c r="O4680">
        <v>204698</v>
      </c>
      <c r="P4680">
        <v>208219</v>
      </c>
      <c r="Q4680">
        <v>209034</v>
      </c>
      <c r="R4680">
        <v>198423</v>
      </c>
      <c r="S4680">
        <v>187120</v>
      </c>
      <c r="T4680">
        <v>195407</v>
      </c>
      <c r="U4680">
        <v>214126</v>
      </c>
      <c r="V4680" s="1" t="s">
        <v>3722</v>
      </c>
      <c r="W4680" s="1" t="s">
        <v>2592</v>
      </c>
      <c r="X4680" s="5" t="s">
        <v>3741</v>
      </c>
      <c r="Y4680" s="5" t="s">
        <v>2556</v>
      </c>
      <c r="Z4680" s="5" t="s">
        <v>305</v>
      </c>
      <c r="AA4680" s="5"/>
    </row>
    <row r="4681" spans="1:27" ht="12" customHeight="1" x14ac:dyDescent="0.15">
      <c r="A4681" s="1" t="s">
        <v>1269</v>
      </c>
      <c r="B4681" s="1" t="s">
        <v>166</v>
      </c>
      <c r="C4681" s="1" t="s">
        <v>9</v>
      </c>
      <c r="D4681" s="1" t="s">
        <v>2496</v>
      </c>
      <c r="E4681" s="1" t="s">
        <v>1279</v>
      </c>
      <c r="F4681" s="1" t="s">
        <v>1285</v>
      </c>
      <c r="G4681" s="1" t="s">
        <v>18</v>
      </c>
      <c r="H4681" s="1" t="s">
        <v>305</v>
      </c>
      <c r="I4681">
        <v>108636</v>
      </c>
      <c r="J4681">
        <v>105708</v>
      </c>
      <c r="K4681">
        <v>100003</v>
      </c>
      <c r="L4681">
        <v>104841</v>
      </c>
      <c r="M4681">
        <v>97091</v>
      </c>
      <c r="N4681">
        <v>90895</v>
      </c>
      <c r="O4681">
        <v>100551</v>
      </c>
      <c r="P4681">
        <v>98134</v>
      </c>
      <c r="Q4681">
        <v>104078</v>
      </c>
      <c r="R4681">
        <v>100876</v>
      </c>
      <c r="S4681">
        <v>87453</v>
      </c>
      <c r="T4681">
        <v>89508</v>
      </c>
      <c r="U4681">
        <v>101418</v>
      </c>
      <c r="V4681" s="1" t="s">
        <v>3722</v>
      </c>
      <c r="W4681" s="1" t="s">
        <v>2592</v>
      </c>
      <c r="X4681" s="5" t="s">
        <v>3742</v>
      </c>
      <c r="Y4681" s="5" t="s">
        <v>2556</v>
      </c>
      <c r="Z4681" s="5" t="s">
        <v>305</v>
      </c>
      <c r="AA4681" s="5"/>
    </row>
    <row r="4682" spans="1:27" ht="12" customHeight="1" x14ac:dyDescent="0.15">
      <c r="A4682" s="1" t="s">
        <v>1269</v>
      </c>
      <c r="B4682" s="1" t="s">
        <v>168</v>
      </c>
      <c r="C4682" s="1" t="s">
        <v>9</v>
      </c>
      <c r="D4682" s="1" t="s">
        <v>2496</v>
      </c>
      <c r="E4682" s="1" t="s">
        <v>1279</v>
      </c>
      <c r="F4682" s="1" t="s">
        <v>1286</v>
      </c>
      <c r="G4682" s="1" t="s">
        <v>18</v>
      </c>
      <c r="H4682" s="1" t="s">
        <v>305</v>
      </c>
      <c r="I4682">
        <v>11570</v>
      </c>
      <c r="J4682">
        <v>12384</v>
      </c>
      <c r="K4682">
        <v>9746</v>
      </c>
      <c r="L4682">
        <v>11745</v>
      </c>
      <c r="M4682">
        <v>11872</v>
      </c>
      <c r="N4682">
        <v>11107</v>
      </c>
      <c r="O4682">
        <v>12023</v>
      </c>
      <c r="P4682">
        <v>13090</v>
      </c>
      <c r="Q4682">
        <v>12454</v>
      </c>
      <c r="R4682">
        <v>12785</v>
      </c>
      <c r="S4682">
        <v>9928</v>
      </c>
      <c r="T4682">
        <v>9876</v>
      </c>
      <c r="U4682">
        <v>12882</v>
      </c>
      <c r="V4682" s="1" t="s">
        <v>3722</v>
      </c>
      <c r="W4682" s="1" t="s">
        <v>2592</v>
      </c>
      <c r="X4682" s="5" t="s">
        <v>3743</v>
      </c>
      <c r="Y4682" s="5" t="s">
        <v>2556</v>
      </c>
      <c r="Z4682" s="5" t="s">
        <v>305</v>
      </c>
      <c r="AA4682" s="5"/>
    </row>
    <row r="4683" spans="1:27" ht="12" customHeight="1" x14ac:dyDescent="0.15">
      <c r="A4683" s="1" t="s">
        <v>1269</v>
      </c>
      <c r="B4683" s="1" t="s">
        <v>170</v>
      </c>
      <c r="C4683" s="1" t="s">
        <v>9</v>
      </c>
      <c r="D4683" s="1" t="s">
        <v>2496</v>
      </c>
      <c r="E4683" s="1" t="s">
        <v>1279</v>
      </c>
      <c r="F4683" s="1" t="s">
        <v>1287</v>
      </c>
      <c r="G4683" s="1" t="s">
        <v>18</v>
      </c>
      <c r="H4683" s="1" t="s">
        <v>305</v>
      </c>
      <c r="I4683">
        <v>5900</v>
      </c>
      <c r="J4683">
        <v>5779</v>
      </c>
      <c r="K4683">
        <v>6616</v>
      </c>
      <c r="L4683">
        <v>7010</v>
      </c>
      <c r="M4683">
        <v>6438</v>
      </c>
      <c r="N4683">
        <v>5681</v>
      </c>
      <c r="O4683">
        <v>6026</v>
      </c>
      <c r="P4683">
        <v>4987</v>
      </c>
      <c r="Q4683">
        <v>4816</v>
      </c>
      <c r="R4683">
        <v>4419</v>
      </c>
      <c r="S4683">
        <v>4720</v>
      </c>
      <c r="T4683">
        <v>5664</v>
      </c>
      <c r="U4683">
        <v>7448</v>
      </c>
      <c r="V4683" s="1" t="s">
        <v>3722</v>
      </c>
      <c r="W4683" s="1" t="s">
        <v>2592</v>
      </c>
      <c r="X4683" s="5" t="s">
        <v>3744</v>
      </c>
      <c r="Y4683" s="5" t="s">
        <v>2556</v>
      </c>
      <c r="Z4683" s="5" t="s">
        <v>305</v>
      </c>
      <c r="AA4683" s="5"/>
    </row>
    <row r="4684" spans="1:27" ht="12" customHeight="1" x14ac:dyDescent="0.15">
      <c r="A4684" s="1" t="s">
        <v>1269</v>
      </c>
      <c r="B4684" s="1" t="s">
        <v>172</v>
      </c>
      <c r="C4684" s="1" t="s">
        <v>9</v>
      </c>
      <c r="D4684" s="1" t="s">
        <v>2496</v>
      </c>
      <c r="E4684" s="1" t="s">
        <v>1279</v>
      </c>
      <c r="F4684" s="1" t="s">
        <v>1288</v>
      </c>
      <c r="G4684" s="1" t="s">
        <v>18</v>
      </c>
      <c r="H4684" s="1" t="s">
        <v>305</v>
      </c>
      <c r="I4684">
        <v>45645</v>
      </c>
      <c r="J4684">
        <v>45752</v>
      </c>
      <c r="K4684">
        <v>44761</v>
      </c>
      <c r="L4684">
        <v>54293</v>
      </c>
      <c r="M4684">
        <v>53164</v>
      </c>
      <c r="N4684">
        <v>48841</v>
      </c>
      <c r="O4684">
        <v>51384</v>
      </c>
      <c r="P4684">
        <v>44010</v>
      </c>
      <c r="Q4684">
        <v>43171</v>
      </c>
      <c r="R4684">
        <v>47762</v>
      </c>
      <c r="S4684">
        <v>36507</v>
      </c>
      <c r="T4684">
        <v>38806</v>
      </c>
      <c r="U4684">
        <v>37861</v>
      </c>
      <c r="V4684" s="1" t="s">
        <v>3722</v>
      </c>
      <c r="W4684" s="1" t="s">
        <v>2592</v>
      </c>
      <c r="X4684" s="5" t="s">
        <v>3745</v>
      </c>
      <c r="Y4684" s="5" t="s">
        <v>2556</v>
      </c>
      <c r="Z4684" s="5" t="s">
        <v>305</v>
      </c>
      <c r="AA4684" s="5"/>
    </row>
    <row r="4685" spans="1:27" ht="12" customHeight="1" x14ac:dyDescent="0.15">
      <c r="A4685" s="1" t="s">
        <v>1269</v>
      </c>
      <c r="B4685" s="1" t="s">
        <v>212</v>
      </c>
      <c r="C4685" s="1" t="s">
        <v>9</v>
      </c>
      <c r="D4685" s="1" t="s">
        <v>2496</v>
      </c>
      <c r="E4685" s="1" t="s">
        <v>213</v>
      </c>
      <c r="F4685" s="1" t="s">
        <v>1289</v>
      </c>
      <c r="G4685" s="1" t="s">
        <v>215</v>
      </c>
      <c r="H4685" s="1" t="s">
        <v>216</v>
      </c>
      <c r="I4685">
        <v>9339</v>
      </c>
      <c r="J4685">
        <v>9360</v>
      </c>
      <c r="K4685">
        <v>9362</v>
      </c>
      <c r="L4685">
        <v>9377</v>
      </c>
      <c r="M4685">
        <v>9351</v>
      </c>
      <c r="N4685">
        <v>9314</v>
      </c>
      <c r="O4685">
        <v>9217</v>
      </c>
      <c r="P4685">
        <v>9181</v>
      </c>
      <c r="Q4685">
        <v>9150</v>
      </c>
      <c r="R4685">
        <v>9103</v>
      </c>
      <c r="S4685">
        <v>9017</v>
      </c>
      <c r="T4685">
        <v>8976</v>
      </c>
      <c r="U4685">
        <v>8899</v>
      </c>
      <c r="V4685" s="1" t="s">
        <v>3722</v>
      </c>
      <c r="W4685" s="1" t="s">
        <v>2717</v>
      </c>
      <c r="X4685" s="5" t="s">
        <v>3746</v>
      </c>
      <c r="Y4685" s="5" t="s">
        <v>2719</v>
      </c>
      <c r="Z4685" s="5" t="s">
        <v>2847</v>
      </c>
      <c r="AA4685" s="5"/>
    </row>
    <row r="4686" spans="1:27" ht="12" customHeight="1" x14ac:dyDescent="0.15">
      <c r="A4686" s="1" t="s">
        <v>1269</v>
      </c>
      <c r="B4686" s="1" t="s">
        <v>285</v>
      </c>
      <c r="C4686" s="1" t="s">
        <v>9</v>
      </c>
      <c r="D4686" s="1" t="s">
        <v>2496</v>
      </c>
      <c r="E4686" s="1" t="s">
        <v>213</v>
      </c>
      <c r="F4686" s="1" t="s">
        <v>286</v>
      </c>
      <c r="G4686" s="1" t="s">
        <v>215</v>
      </c>
      <c r="H4686" s="1" t="s">
        <v>216</v>
      </c>
      <c r="I4686">
        <v>11944</v>
      </c>
      <c r="J4686">
        <v>11990</v>
      </c>
      <c r="K4686">
        <v>11986</v>
      </c>
      <c r="L4686">
        <v>11986</v>
      </c>
      <c r="M4686">
        <v>11961</v>
      </c>
      <c r="N4686">
        <v>11923</v>
      </c>
      <c r="O4686">
        <v>11804</v>
      </c>
      <c r="P4686">
        <v>11786</v>
      </c>
      <c r="Q4686">
        <v>11735</v>
      </c>
      <c r="R4686">
        <v>11681</v>
      </c>
      <c r="S4686">
        <v>11586</v>
      </c>
      <c r="T4686">
        <v>11541</v>
      </c>
      <c r="U4686">
        <v>11465</v>
      </c>
      <c r="V4686" s="1" t="s">
        <v>3722</v>
      </c>
      <c r="W4686" s="1" t="s">
        <v>2717</v>
      </c>
      <c r="X4686" s="5" t="s">
        <v>2769</v>
      </c>
      <c r="Y4686" s="5" t="s">
        <v>2719</v>
      </c>
      <c r="Z4686" s="5" t="s">
        <v>2847</v>
      </c>
      <c r="AA4686" s="5"/>
    </row>
    <row r="4687" spans="1:27" ht="12" customHeight="1" x14ac:dyDescent="0.15">
      <c r="A4687" s="1" t="s">
        <v>1269</v>
      </c>
      <c r="B4687" s="1" t="s">
        <v>4944</v>
      </c>
      <c r="C4687" s="1" t="s">
        <v>9</v>
      </c>
      <c r="D4687" s="1" t="s">
        <v>2496</v>
      </c>
      <c r="E4687" s="1" t="s">
        <v>10</v>
      </c>
      <c r="F4687" s="1" t="s">
        <v>4951</v>
      </c>
      <c r="G4687" s="1" t="s">
        <v>5330</v>
      </c>
      <c r="H4687" s="1" t="s">
        <v>826</v>
      </c>
      <c r="I4687" t="s">
        <v>14</v>
      </c>
      <c r="J4687" t="s">
        <v>14</v>
      </c>
      <c r="K4687" t="s">
        <v>14</v>
      </c>
      <c r="L4687" t="s">
        <v>14</v>
      </c>
      <c r="M4687" t="s">
        <v>14</v>
      </c>
      <c r="N4687" t="s">
        <v>14</v>
      </c>
      <c r="O4687" t="s">
        <v>14</v>
      </c>
      <c r="P4687" t="s">
        <v>14</v>
      </c>
      <c r="Q4687" t="s">
        <v>14</v>
      </c>
      <c r="R4687" t="s">
        <v>14</v>
      </c>
      <c r="S4687" t="s">
        <v>14</v>
      </c>
      <c r="T4687" t="s">
        <v>14</v>
      </c>
      <c r="U4687" t="s">
        <v>14</v>
      </c>
      <c r="V4687" s="1" t="s">
        <v>3722</v>
      </c>
      <c r="W4687" s="1" t="s">
        <v>2551</v>
      </c>
      <c r="X4687" s="5" t="s">
        <v>5016</v>
      </c>
      <c r="Y4687" s="5" t="s">
        <v>5335</v>
      </c>
      <c r="Z4687" s="5" t="s">
        <v>3284</v>
      </c>
      <c r="AA4687" s="5"/>
    </row>
    <row r="4688" spans="1:27" ht="12" customHeight="1" x14ac:dyDescent="0.15">
      <c r="A4688" s="1" t="s">
        <v>1269</v>
      </c>
      <c r="B4688" s="1" t="s">
        <v>4944</v>
      </c>
      <c r="C4688" s="1" t="s">
        <v>5326</v>
      </c>
      <c r="D4688" s="1" t="s">
        <v>2496</v>
      </c>
      <c r="E4688" s="1" t="s">
        <v>10</v>
      </c>
      <c r="F4688" s="1" t="s">
        <v>4951</v>
      </c>
      <c r="G4688" s="1" t="s">
        <v>5331</v>
      </c>
      <c r="H4688" s="1" t="s">
        <v>826</v>
      </c>
      <c r="I4688" t="s">
        <v>14</v>
      </c>
      <c r="J4688" t="s">
        <v>14</v>
      </c>
      <c r="K4688" t="s">
        <v>14</v>
      </c>
      <c r="L4688" t="s">
        <v>14</v>
      </c>
      <c r="M4688" t="s">
        <v>14</v>
      </c>
      <c r="N4688" t="s">
        <v>14</v>
      </c>
      <c r="O4688" t="s">
        <v>14</v>
      </c>
      <c r="P4688" t="s">
        <v>14</v>
      </c>
      <c r="Q4688" t="s">
        <v>14</v>
      </c>
      <c r="R4688" t="s">
        <v>14</v>
      </c>
      <c r="S4688" t="s">
        <v>14</v>
      </c>
      <c r="T4688" t="s">
        <v>14</v>
      </c>
      <c r="U4688" t="s">
        <v>14</v>
      </c>
      <c r="V4688" s="1" t="s">
        <v>3722</v>
      </c>
      <c r="W4688" s="1" t="s">
        <v>2551</v>
      </c>
      <c r="X4688" s="1" t="s">
        <v>5016</v>
      </c>
      <c r="Y4688" s="5" t="s">
        <v>5336</v>
      </c>
      <c r="Z4688" s="5" t="s">
        <v>3284</v>
      </c>
    </row>
    <row r="4689" spans="1:26" ht="12" customHeight="1" x14ac:dyDescent="0.15">
      <c r="A4689" s="1" t="s">
        <v>1269</v>
      </c>
      <c r="B4689" s="1" t="s">
        <v>4944</v>
      </c>
      <c r="C4689" s="1" t="s">
        <v>5327</v>
      </c>
      <c r="D4689" s="1" t="s">
        <v>2496</v>
      </c>
      <c r="E4689" s="1" t="s">
        <v>10</v>
      </c>
      <c r="F4689" s="1" t="s">
        <v>4951</v>
      </c>
      <c r="G4689" s="1" t="s">
        <v>5332</v>
      </c>
      <c r="H4689" s="1" t="s">
        <v>826</v>
      </c>
      <c r="I4689" t="s">
        <v>14</v>
      </c>
      <c r="J4689" t="s">
        <v>14</v>
      </c>
      <c r="K4689" t="s">
        <v>14</v>
      </c>
      <c r="L4689" t="s">
        <v>14</v>
      </c>
      <c r="M4689" t="s">
        <v>14</v>
      </c>
      <c r="N4689" t="s">
        <v>14</v>
      </c>
      <c r="O4689" t="s">
        <v>14</v>
      </c>
      <c r="P4689" t="s">
        <v>14</v>
      </c>
      <c r="Q4689" t="s">
        <v>14</v>
      </c>
      <c r="R4689" t="s">
        <v>14</v>
      </c>
      <c r="S4689" t="s">
        <v>14</v>
      </c>
      <c r="T4689" t="s">
        <v>14</v>
      </c>
      <c r="U4689" t="s">
        <v>14</v>
      </c>
      <c r="V4689" s="1" t="s">
        <v>3722</v>
      </c>
      <c r="W4689" s="1" t="s">
        <v>2551</v>
      </c>
      <c r="X4689" s="1" t="s">
        <v>5016</v>
      </c>
      <c r="Y4689" s="5" t="s">
        <v>5337</v>
      </c>
      <c r="Z4689" s="5" t="s">
        <v>3284</v>
      </c>
    </row>
    <row r="4690" spans="1:26" ht="12" customHeight="1" x14ac:dyDescent="0.15">
      <c r="A4690" s="1" t="s">
        <v>1269</v>
      </c>
      <c r="B4690" s="1" t="s">
        <v>4944</v>
      </c>
      <c r="C4690" s="1" t="s">
        <v>5328</v>
      </c>
      <c r="D4690" s="1" t="s">
        <v>2496</v>
      </c>
      <c r="E4690" s="1" t="s">
        <v>10</v>
      </c>
      <c r="F4690" s="1" t="s">
        <v>4951</v>
      </c>
      <c r="G4690" s="1" t="s">
        <v>5333</v>
      </c>
      <c r="H4690" s="1" t="s">
        <v>826</v>
      </c>
      <c r="I4690" t="s">
        <v>14</v>
      </c>
      <c r="J4690" t="s">
        <v>14</v>
      </c>
      <c r="K4690" t="s">
        <v>14</v>
      </c>
      <c r="L4690" t="s">
        <v>14</v>
      </c>
      <c r="M4690" t="s">
        <v>14</v>
      </c>
      <c r="N4690" t="s">
        <v>14</v>
      </c>
      <c r="O4690" t="s">
        <v>14</v>
      </c>
      <c r="P4690" t="s">
        <v>14</v>
      </c>
      <c r="Q4690" t="s">
        <v>14</v>
      </c>
      <c r="R4690" t="s">
        <v>14</v>
      </c>
      <c r="S4690">
        <v>1545</v>
      </c>
      <c r="T4690">
        <v>1722</v>
      </c>
      <c r="U4690">
        <v>1918</v>
      </c>
      <c r="V4690" s="1" t="s">
        <v>3722</v>
      </c>
      <c r="W4690" s="1" t="s">
        <v>2551</v>
      </c>
      <c r="X4690" s="1" t="s">
        <v>5016</v>
      </c>
      <c r="Y4690" s="5" t="s">
        <v>5338</v>
      </c>
      <c r="Z4690" s="5" t="s">
        <v>3284</v>
      </c>
    </row>
    <row r="4691" spans="1:26" ht="12" customHeight="1" x14ac:dyDescent="0.15">
      <c r="A4691" s="1" t="s">
        <v>1269</v>
      </c>
      <c r="B4691" s="1" t="s">
        <v>4944</v>
      </c>
      <c r="C4691" s="1" t="s">
        <v>5329</v>
      </c>
      <c r="D4691" s="1" t="s">
        <v>2496</v>
      </c>
      <c r="E4691" s="1" t="s">
        <v>10</v>
      </c>
      <c r="F4691" s="1" t="s">
        <v>4951</v>
      </c>
      <c r="G4691" s="1" t="s">
        <v>1270</v>
      </c>
      <c r="H4691" s="1" t="s">
        <v>826</v>
      </c>
      <c r="I4691">
        <v>7877</v>
      </c>
      <c r="J4691">
        <v>8058</v>
      </c>
      <c r="K4691">
        <v>8227</v>
      </c>
      <c r="L4691">
        <v>7950</v>
      </c>
      <c r="M4691">
        <v>7551</v>
      </c>
      <c r="N4691">
        <v>7617</v>
      </c>
      <c r="O4691">
        <v>7531</v>
      </c>
      <c r="P4691">
        <v>7411</v>
      </c>
      <c r="Q4691">
        <v>6835</v>
      </c>
      <c r="R4691">
        <v>7127</v>
      </c>
      <c r="S4691">
        <v>7268</v>
      </c>
      <c r="T4691">
        <v>7406</v>
      </c>
      <c r="U4691">
        <v>7707</v>
      </c>
      <c r="V4691" s="1" t="s">
        <v>3722</v>
      </c>
      <c r="W4691" s="1" t="s">
        <v>2551</v>
      </c>
      <c r="X4691" s="1" t="s">
        <v>5016</v>
      </c>
      <c r="Y4691" s="1" t="s">
        <v>3724</v>
      </c>
      <c r="Z4691" s="1" t="s">
        <v>3284</v>
      </c>
    </row>
    <row r="4692" spans="1:26" ht="12" customHeight="1" x14ac:dyDescent="0.15">
      <c r="A4692" s="1" t="s">
        <v>1269</v>
      </c>
      <c r="B4692" s="1" t="s">
        <v>4944</v>
      </c>
      <c r="C4692" s="1" t="s">
        <v>4952</v>
      </c>
      <c r="D4692" s="1" t="s">
        <v>2496</v>
      </c>
      <c r="E4692" s="1" t="s">
        <v>10</v>
      </c>
      <c r="F4692" s="1" t="s">
        <v>4951</v>
      </c>
      <c r="G4692" s="1" t="s">
        <v>4953</v>
      </c>
      <c r="H4692" s="1" t="s">
        <v>826</v>
      </c>
      <c r="I4692">
        <v>2725</v>
      </c>
      <c r="J4692">
        <v>2860</v>
      </c>
      <c r="K4692">
        <v>3149</v>
      </c>
      <c r="L4692">
        <v>3441</v>
      </c>
      <c r="M4692">
        <v>3335</v>
      </c>
      <c r="N4692">
        <v>3412</v>
      </c>
      <c r="O4692">
        <v>2972</v>
      </c>
      <c r="P4692">
        <v>2635</v>
      </c>
      <c r="Q4692">
        <v>2777</v>
      </c>
      <c r="R4692">
        <v>2604</v>
      </c>
      <c r="S4692">
        <v>2401</v>
      </c>
      <c r="T4692">
        <v>2639</v>
      </c>
      <c r="U4692">
        <v>3185</v>
      </c>
      <c r="V4692" s="1" t="s">
        <v>3722</v>
      </c>
      <c r="W4692" s="1" t="s">
        <v>2551</v>
      </c>
      <c r="X4692" s="1" t="s">
        <v>5016</v>
      </c>
      <c r="Y4692" s="1" t="s">
        <v>5017</v>
      </c>
      <c r="Z4692" s="1" t="s">
        <v>3284</v>
      </c>
    </row>
    <row r="4693" spans="1:26" ht="12" customHeight="1" x14ac:dyDescent="0.15">
      <c r="A4693" s="1" t="s">
        <v>1269</v>
      </c>
      <c r="B4693" s="1" t="s">
        <v>4940</v>
      </c>
      <c r="C4693" s="1" t="s">
        <v>5325</v>
      </c>
      <c r="D4693" s="1" t="s">
        <v>2496</v>
      </c>
      <c r="E4693" s="1" t="s">
        <v>10</v>
      </c>
      <c r="F4693" s="1" t="s">
        <v>4954</v>
      </c>
      <c r="G4693" s="1" t="s">
        <v>5330</v>
      </c>
      <c r="H4693" s="1" t="s">
        <v>826</v>
      </c>
      <c r="I4693" t="s">
        <v>14</v>
      </c>
      <c r="J4693" t="s">
        <v>14</v>
      </c>
      <c r="K4693" t="s">
        <v>14</v>
      </c>
      <c r="L4693" t="s">
        <v>14</v>
      </c>
      <c r="M4693" t="s">
        <v>14</v>
      </c>
      <c r="N4693" t="s">
        <v>14</v>
      </c>
      <c r="O4693" t="s">
        <v>14</v>
      </c>
      <c r="P4693" t="s">
        <v>14</v>
      </c>
      <c r="Q4693" t="s">
        <v>14</v>
      </c>
      <c r="R4693" t="s">
        <v>14</v>
      </c>
      <c r="S4693">
        <v>2873</v>
      </c>
      <c r="T4693">
        <v>3007</v>
      </c>
      <c r="U4693">
        <v>3168</v>
      </c>
      <c r="V4693" s="1" t="s">
        <v>3722</v>
      </c>
      <c r="W4693" s="1" t="s">
        <v>2551</v>
      </c>
      <c r="X4693" s="1" t="s">
        <v>5018</v>
      </c>
      <c r="Y4693" s="5" t="s">
        <v>5335</v>
      </c>
      <c r="Z4693" s="5" t="s">
        <v>3284</v>
      </c>
    </row>
    <row r="4694" spans="1:26" ht="12" customHeight="1" x14ac:dyDescent="0.15">
      <c r="A4694" s="1" t="s">
        <v>1269</v>
      </c>
      <c r="B4694" s="1" t="s">
        <v>4940</v>
      </c>
      <c r="C4694" s="1" t="s">
        <v>5326</v>
      </c>
      <c r="D4694" s="1" t="s">
        <v>2496</v>
      </c>
      <c r="E4694" s="1" t="s">
        <v>10</v>
      </c>
      <c r="F4694" s="1" t="s">
        <v>4954</v>
      </c>
      <c r="G4694" s="1" t="s">
        <v>5331</v>
      </c>
      <c r="H4694" s="1" t="s">
        <v>826</v>
      </c>
      <c r="I4694">
        <v>27237</v>
      </c>
      <c r="J4694">
        <v>26900</v>
      </c>
      <c r="K4694">
        <v>23843</v>
      </c>
      <c r="L4694">
        <v>28295</v>
      </c>
      <c r="M4694">
        <v>27403</v>
      </c>
      <c r="N4694">
        <v>26569</v>
      </c>
      <c r="O4694">
        <v>28756</v>
      </c>
      <c r="P4694">
        <v>28958</v>
      </c>
      <c r="Q4694">
        <v>30062</v>
      </c>
      <c r="R4694">
        <v>28471</v>
      </c>
      <c r="S4694">
        <v>25773</v>
      </c>
      <c r="T4694">
        <v>27061</v>
      </c>
      <c r="U4694">
        <v>29059</v>
      </c>
      <c r="V4694" s="1" t="s">
        <v>3722</v>
      </c>
      <c r="W4694" s="1" t="s">
        <v>2551</v>
      </c>
      <c r="X4694" s="1" t="s">
        <v>5018</v>
      </c>
      <c r="Y4694" s="5" t="s">
        <v>5336</v>
      </c>
      <c r="Z4694" s="5" t="s">
        <v>3284</v>
      </c>
    </row>
    <row r="4695" spans="1:26" ht="12" customHeight="1" x14ac:dyDescent="0.15">
      <c r="A4695" s="1" t="s">
        <v>1269</v>
      </c>
      <c r="B4695" s="1" t="s">
        <v>4940</v>
      </c>
      <c r="C4695" s="1" t="s">
        <v>5327</v>
      </c>
      <c r="D4695" s="1" t="s">
        <v>2496</v>
      </c>
      <c r="E4695" s="1" t="s">
        <v>10</v>
      </c>
      <c r="F4695" s="1" t="s">
        <v>4954</v>
      </c>
      <c r="G4695" s="1" t="s">
        <v>5332</v>
      </c>
      <c r="H4695" s="1" t="s">
        <v>826</v>
      </c>
      <c r="I4695" t="s">
        <v>14</v>
      </c>
      <c r="J4695" t="s">
        <v>14</v>
      </c>
      <c r="K4695" t="s">
        <v>14</v>
      </c>
      <c r="L4695" t="s">
        <v>14</v>
      </c>
      <c r="M4695" t="s">
        <v>14</v>
      </c>
      <c r="N4695" t="s">
        <v>14</v>
      </c>
      <c r="O4695" t="s">
        <v>14</v>
      </c>
      <c r="P4695" t="s">
        <v>14</v>
      </c>
      <c r="Q4695" t="s">
        <v>14</v>
      </c>
      <c r="R4695" t="s">
        <v>14</v>
      </c>
      <c r="S4695" t="s">
        <v>14</v>
      </c>
      <c r="T4695" t="s">
        <v>14</v>
      </c>
      <c r="U4695" t="s">
        <v>14</v>
      </c>
      <c r="V4695" s="1" t="s">
        <v>3722</v>
      </c>
      <c r="W4695" s="1" t="s">
        <v>2551</v>
      </c>
      <c r="X4695" s="1" t="s">
        <v>5018</v>
      </c>
      <c r="Y4695" s="5" t="s">
        <v>5337</v>
      </c>
      <c r="Z4695" s="5" t="s">
        <v>3284</v>
      </c>
    </row>
    <row r="4696" spans="1:26" ht="12" customHeight="1" x14ac:dyDescent="0.15">
      <c r="A4696" s="1" t="s">
        <v>1269</v>
      </c>
      <c r="B4696" s="1" t="s">
        <v>4940</v>
      </c>
      <c r="C4696" s="1" t="s">
        <v>5328</v>
      </c>
      <c r="D4696" s="1" t="s">
        <v>2496</v>
      </c>
      <c r="E4696" s="1" t="s">
        <v>10</v>
      </c>
      <c r="F4696" s="1" t="s">
        <v>4954</v>
      </c>
      <c r="G4696" s="1" t="s">
        <v>5333</v>
      </c>
      <c r="H4696" s="1" t="s">
        <v>826</v>
      </c>
      <c r="I4696" t="s">
        <v>14</v>
      </c>
      <c r="J4696" t="s">
        <v>14</v>
      </c>
      <c r="K4696" t="s">
        <v>14</v>
      </c>
      <c r="L4696" t="s">
        <v>14</v>
      </c>
      <c r="M4696" t="s">
        <v>14</v>
      </c>
      <c r="N4696" t="s">
        <v>14</v>
      </c>
      <c r="O4696" t="s">
        <v>14</v>
      </c>
      <c r="P4696" t="s">
        <v>14</v>
      </c>
      <c r="Q4696" t="s">
        <v>14</v>
      </c>
      <c r="R4696" t="s">
        <v>14</v>
      </c>
      <c r="S4696" t="s">
        <v>14</v>
      </c>
      <c r="T4696" t="s">
        <v>14</v>
      </c>
      <c r="U4696" t="s">
        <v>14</v>
      </c>
      <c r="V4696" s="1" t="s">
        <v>3722</v>
      </c>
      <c r="W4696" s="1" t="s">
        <v>2551</v>
      </c>
      <c r="X4696" s="1" t="s">
        <v>5018</v>
      </c>
      <c r="Y4696" s="5" t="s">
        <v>5338</v>
      </c>
      <c r="Z4696" s="5" t="s">
        <v>3284</v>
      </c>
    </row>
    <row r="4697" spans="1:26" ht="12" customHeight="1" x14ac:dyDescent="0.15">
      <c r="A4697" s="1" t="s">
        <v>1269</v>
      </c>
      <c r="B4697" s="1" t="s">
        <v>4940</v>
      </c>
      <c r="C4697" s="1" t="s">
        <v>5329</v>
      </c>
      <c r="D4697" s="1" t="s">
        <v>2496</v>
      </c>
      <c r="E4697" s="1" t="s">
        <v>10</v>
      </c>
      <c r="F4697" s="1" t="s">
        <v>4954</v>
      </c>
      <c r="G4697" s="1" t="s">
        <v>1270</v>
      </c>
      <c r="H4697" s="1" t="s">
        <v>826</v>
      </c>
      <c r="I4697">
        <v>22372</v>
      </c>
      <c r="J4697">
        <v>23739</v>
      </c>
      <c r="K4697">
        <v>23415</v>
      </c>
      <c r="L4697">
        <v>22711</v>
      </c>
      <c r="M4697">
        <v>22750</v>
      </c>
      <c r="N4697">
        <v>23603</v>
      </c>
      <c r="O4697">
        <v>23982</v>
      </c>
      <c r="P4697">
        <v>24152</v>
      </c>
      <c r="Q4697">
        <v>23980</v>
      </c>
      <c r="R4697">
        <v>24050</v>
      </c>
      <c r="S4697">
        <v>22683</v>
      </c>
      <c r="T4697">
        <v>23488</v>
      </c>
      <c r="U4697">
        <v>23841</v>
      </c>
      <c r="V4697" s="1" t="s">
        <v>3722</v>
      </c>
      <c r="W4697" s="1" t="s">
        <v>2551</v>
      </c>
      <c r="X4697" s="1" t="s">
        <v>5018</v>
      </c>
      <c r="Y4697" s="1" t="s">
        <v>3724</v>
      </c>
      <c r="Z4697" s="1" t="s">
        <v>3284</v>
      </c>
    </row>
    <row r="4698" spans="1:26" ht="12" customHeight="1" x14ac:dyDescent="0.15">
      <c r="A4698" s="1" t="s">
        <v>1269</v>
      </c>
      <c r="B4698" s="1" t="s">
        <v>4940</v>
      </c>
      <c r="C4698" s="1" t="s">
        <v>4952</v>
      </c>
      <c r="D4698" s="1" t="s">
        <v>2496</v>
      </c>
      <c r="E4698" s="1" t="s">
        <v>10</v>
      </c>
      <c r="F4698" s="1" t="s">
        <v>4954</v>
      </c>
      <c r="G4698" s="1" t="s">
        <v>4953</v>
      </c>
      <c r="H4698" s="1" t="s">
        <v>826</v>
      </c>
      <c r="I4698">
        <v>32708</v>
      </c>
      <c r="J4698">
        <v>32070</v>
      </c>
      <c r="K4698">
        <v>28670</v>
      </c>
      <c r="L4698">
        <v>33563</v>
      </c>
      <c r="M4698">
        <v>32231</v>
      </c>
      <c r="N4698">
        <v>31542</v>
      </c>
      <c r="O4698">
        <v>34276</v>
      </c>
      <c r="P4698">
        <v>34446</v>
      </c>
      <c r="Q4698">
        <v>35577</v>
      </c>
      <c r="R4698">
        <v>33669</v>
      </c>
      <c r="S4698">
        <v>30688</v>
      </c>
      <c r="T4698">
        <v>32174</v>
      </c>
      <c r="U4698">
        <v>34563</v>
      </c>
      <c r="V4698" s="1" t="s">
        <v>3722</v>
      </c>
      <c r="W4698" s="1" t="s">
        <v>2551</v>
      </c>
      <c r="X4698" s="1" t="s">
        <v>5018</v>
      </c>
      <c r="Y4698" s="1" t="s">
        <v>5017</v>
      </c>
      <c r="Z4698" s="1" t="s">
        <v>3284</v>
      </c>
    </row>
    <row r="4699" spans="1:26" ht="12" customHeight="1" x14ac:dyDescent="0.15">
      <c r="A4699" s="1" t="s">
        <v>1269</v>
      </c>
      <c r="B4699" s="1" t="s">
        <v>4955</v>
      </c>
      <c r="C4699" s="1" t="s">
        <v>5325</v>
      </c>
      <c r="D4699" s="1" t="s">
        <v>2496</v>
      </c>
      <c r="E4699" s="1" t="s">
        <v>10</v>
      </c>
      <c r="F4699" s="1" t="s">
        <v>4956</v>
      </c>
      <c r="G4699" s="1" t="s">
        <v>5330</v>
      </c>
      <c r="H4699" s="1" t="s">
        <v>826</v>
      </c>
      <c r="I4699">
        <v>34584</v>
      </c>
      <c r="J4699">
        <v>31793</v>
      </c>
      <c r="K4699">
        <v>29535</v>
      </c>
      <c r="L4699">
        <v>34038</v>
      </c>
      <c r="M4699">
        <v>32224</v>
      </c>
      <c r="N4699">
        <v>28642</v>
      </c>
      <c r="O4699">
        <v>32197</v>
      </c>
      <c r="P4699">
        <v>33213</v>
      </c>
      <c r="Q4699">
        <v>35875</v>
      </c>
      <c r="R4699">
        <v>32417</v>
      </c>
      <c r="S4699">
        <v>28473</v>
      </c>
      <c r="T4699">
        <v>32284</v>
      </c>
      <c r="U4699">
        <v>35938</v>
      </c>
      <c r="V4699" s="1" t="s">
        <v>3722</v>
      </c>
      <c r="W4699" s="1" t="s">
        <v>2551</v>
      </c>
      <c r="X4699" s="1" t="s">
        <v>5019</v>
      </c>
      <c r="Y4699" s="5" t="s">
        <v>5335</v>
      </c>
      <c r="Z4699" s="5" t="s">
        <v>3284</v>
      </c>
    </row>
    <row r="4700" spans="1:26" ht="12" customHeight="1" x14ac:dyDescent="0.15">
      <c r="A4700" s="1" t="s">
        <v>1269</v>
      </c>
      <c r="B4700" s="1" t="s">
        <v>4955</v>
      </c>
      <c r="C4700" s="1" t="s">
        <v>5326</v>
      </c>
      <c r="D4700" s="1" t="s">
        <v>2496</v>
      </c>
      <c r="E4700" s="1" t="s">
        <v>10</v>
      </c>
      <c r="F4700" s="1" t="s">
        <v>4956</v>
      </c>
      <c r="G4700" s="1" t="s">
        <v>5331</v>
      </c>
      <c r="H4700" s="1" t="s">
        <v>826</v>
      </c>
      <c r="I4700">
        <v>48636</v>
      </c>
      <c r="J4700">
        <v>48949</v>
      </c>
      <c r="K4700">
        <v>43392</v>
      </c>
      <c r="L4700">
        <v>48094</v>
      </c>
      <c r="M4700">
        <v>47895</v>
      </c>
      <c r="N4700">
        <v>44948</v>
      </c>
      <c r="O4700">
        <v>48528</v>
      </c>
      <c r="P4700">
        <v>48621</v>
      </c>
      <c r="Q4700">
        <v>49938</v>
      </c>
      <c r="R4700">
        <v>47520</v>
      </c>
      <c r="S4700">
        <v>43321</v>
      </c>
      <c r="T4700">
        <v>44414</v>
      </c>
      <c r="U4700">
        <v>48458</v>
      </c>
      <c r="V4700" s="1" t="s">
        <v>3722</v>
      </c>
      <c r="Y4700" s="5" t="s">
        <v>5336</v>
      </c>
      <c r="Z4700" s="5" t="s">
        <v>3284</v>
      </c>
    </row>
    <row r="4701" spans="1:26" ht="12" customHeight="1" x14ac:dyDescent="0.15">
      <c r="A4701" s="1" t="s">
        <v>1269</v>
      </c>
      <c r="B4701" s="1" t="s">
        <v>4955</v>
      </c>
      <c r="C4701" s="1" t="s">
        <v>5327</v>
      </c>
      <c r="D4701" s="1" t="s">
        <v>2496</v>
      </c>
      <c r="E4701" s="1" t="s">
        <v>10</v>
      </c>
      <c r="F4701" s="1" t="s">
        <v>4956</v>
      </c>
      <c r="G4701" s="1" t="s">
        <v>5332</v>
      </c>
      <c r="H4701" s="1" t="s">
        <v>826</v>
      </c>
      <c r="I4701">
        <v>7266</v>
      </c>
      <c r="J4701">
        <v>5894</v>
      </c>
      <c r="K4701">
        <v>5718</v>
      </c>
      <c r="L4701">
        <v>6419</v>
      </c>
      <c r="M4701">
        <v>5495</v>
      </c>
      <c r="N4701">
        <v>5632</v>
      </c>
      <c r="O4701">
        <v>6445</v>
      </c>
      <c r="P4701">
        <v>6793</v>
      </c>
      <c r="Q4701">
        <v>6926</v>
      </c>
      <c r="R4701">
        <v>6028</v>
      </c>
      <c r="S4701">
        <v>5399</v>
      </c>
      <c r="T4701">
        <v>6542</v>
      </c>
      <c r="U4701">
        <v>6282</v>
      </c>
      <c r="V4701" s="1" t="s">
        <v>3722</v>
      </c>
      <c r="Y4701" s="5" t="s">
        <v>5337</v>
      </c>
      <c r="Z4701" s="5" t="s">
        <v>3284</v>
      </c>
    </row>
    <row r="4702" spans="1:26" ht="12" customHeight="1" x14ac:dyDescent="0.15">
      <c r="A4702" s="1" t="s">
        <v>1269</v>
      </c>
      <c r="B4702" s="1" t="s">
        <v>4955</v>
      </c>
      <c r="C4702" s="1" t="s">
        <v>5328</v>
      </c>
      <c r="D4702" s="1" t="s">
        <v>2496</v>
      </c>
      <c r="E4702" s="1" t="s">
        <v>10</v>
      </c>
      <c r="F4702" s="1" t="s">
        <v>4956</v>
      </c>
      <c r="G4702" s="1" t="s">
        <v>5333</v>
      </c>
      <c r="H4702" s="1" t="s">
        <v>826</v>
      </c>
      <c r="I4702">
        <v>11374</v>
      </c>
      <c r="J4702">
        <v>11720</v>
      </c>
      <c r="K4702">
        <v>10765</v>
      </c>
      <c r="L4702">
        <v>12867</v>
      </c>
      <c r="M4702">
        <v>11635</v>
      </c>
      <c r="N4702">
        <v>11188</v>
      </c>
      <c r="O4702">
        <v>11305</v>
      </c>
      <c r="P4702">
        <v>11349</v>
      </c>
      <c r="Q4702">
        <v>11101</v>
      </c>
      <c r="R4702">
        <v>11135</v>
      </c>
      <c r="S4702">
        <v>10466</v>
      </c>
      <c r="T4702">
        <v>12022</v>
      </c>
      <c r="U4702">
        <v>12637</v>
      </c>
      <c r="V4702" s="1" t="s">
        <v>3722</v>
      </c>
      <c r="Y4702" s="5" t="s">
        <v>5338</v>
      </c>
      <c r="Z4702" s="5" t="s">
        <v>3284</v>
      </c>
    </row>
    <row r="4703" spans="1:26" ht="12" customHeight="1" x14ac:dyDescent="0.15">
      <c r="A4703" s="1" t="s">
        <v>1269</v>
      </c>
      <c r="B4703" s="1" t="s">
        <v>4955</v>
      </c>
      <c r="C4703" s="1" t="s">
        <v>5329</v>
      </c>
      <c r="D4703" s="1" t="s">
        <v>2496</v>
      </c>
      <c r="E4703" s="1" t="s">
        <v>10</v>
      </c>
      <c r="F4703" s="1" t="s">
        <v>4956</v>
      </c>
      <c r="G4703" s="1" t="s">
        <v>1270</v>
      </c>
      <c r="H4703" s="1" t="s">
        <v>826</v>
      </c>
      <c r="I4703">
        <v>58361</v>
      </c>
      <c r="J4703">
        <v>55605</v>
      </c>
      <c r="K4703">
        <v>55716</v>
      </c>
      <c r="L4703">
        <v>54930</v>
      </c>
      <c r="M4703">
        <v>54589</v>
      </c>
      <c r="N4703">
        <v>54816</v>
      </c>
      <c r="O4703">
        <v>53605</v>
      </c>
      <c r="P4703">
        <v>53434</v>
      </c>
      <c r="Q4703">
        <v>52394</v>
      </c>
      <c r="R4703">
        <v>54192</v>
      </c>
      <c r="S4703">
        <v>55515</v>
      </c>
      <c r="T4703">
        <v>54328</v>
      </c>
      <c r="U4703">
        <v>51597</v>
      </c>
      <c r="V4703" s="1" t="s">
        <v>3722</v>
      </c>
      <c r="W4703" s="1" t="s">
        <v>2551</v>
      </c>
      <c r="X4703" s="1" t="s">
        <v>5019</v>
      </c>
      <c r="Y4703" s="1" t="s">
        <v>3724</v>
      </c>
      <c r="Z4703" s="1" t="s">
        <v>3284</v>
      </c>
    </row>
    <row r="4704" spans="1:26" ht="12" customHeight="1" x14ac:dyDescent="0.15">
      <c r="A4704" s="1" t="s">
        <v>1269</v>
      </c>
      <c r="B4704" s="1" t="s">
        <v>4955</v>
      </c>
      <c r="C4704" s="1" t="s">
        <v>4952</v>
      </c>
      <c r="D4704" s="1" t="s">
        <v>2496</v>
      </c>
      <c r="E4704" s="1" t="s">
        <v>10</v>
      </c>
      <c r="F4704" s="1" t="s">
        <v>4956</v>
      </c>
      <c r="G4704" s="1" t="s">
        <v>4953</v>
      </c>
      <c r="H4704" s="1" t="s">
        <v>826</v>
      </c>
      <c r="I4704">
        <v>101860</v>
      </c>
      <c r="J4704">
        <v>98356</v>
      </c>
      <c r="K4704">
        <v>89410</v>
      </c>
      <c r="L4704">
        <v>101418</v>
      </c>
      <c r="M4704">
        <v>97249</v>
      </c>
      <c r="N4704">
        <v>90410</v>
      </c>
      <c r="O4704">
        <v>98475</v>
      </c>
      <c r="P4704">
        <v>99976</v>
      </c>
      <c r="Q4704">
        <v>103840</v>
      </c>
      <c r="R4704">
        <v>97100</v>
      </c>
      <c r="S4704">
        <v>87659</v>
      </c>
      <c r="T4704">
        <v>95262</v>
      </c>
      <c r="U4704">
        <v>103315</v>
      </c>
      <c r="V4704" s="1" t="s">
        <v>3722</v>
      </c>
      <c r="W4704" s="1" t="s">
        <v>2551</v>
      </c>
      <c r="X4704" s="1" t="s">
        <v>5019</v>
      </c>
      <c r="Y4704" s="1" t="s">
        <v>5017</v>
      </c>
      <c r="Z4704" s="1" t="s">
        <v>3284</v>
      </c>
    </row>
    <row r="4705" spans="1:27" ht="12" customHeight="1" x14ac:dyDescent="0.15">
      <c r="A4705" s="1" t="s">
        <v>1290</v>
      </c>
      <c r="B4705" s="1" t="s">
        <v>8</v>
      </c>
      <c r="C4705" s="1" t="s">
        <v>9</v>
      </c>
      <c r="D4705" s="1" t="s">
        <v>2497</v>
      </c>
      <c r="E4705" s="1" t="s">
        <v>1291</v>
      </c>
      <c r="F4705" s="1" t="s">
        <v>1292</v>
      </c>
      <c r="G4705" s="1" t="s">
        <v>12</v>
      </c>
      <c r="H4705" s="1" t="s">
        <v>305</v>
      </c>
      <c r="I4705">
        <v>675205</v>
      </c>
      <c r="J4705">
        <v>667837</v>
      </c>
      <c r="K4705">
        <v>588876</v>
      </c>
      <c r="L4705">
        <v>715903</v>
      </c>
      <c r="M4705">
        <v>700031</v>
      </c>
      <c r="N4705">
        <v>620591</v>
      </c>
      <c r="O4705">
        <v>700220</v>
      </c>
      <c r="P4705">
        <v>710293</v>
      </c>
      <c r="Q4705">
        <v>738071</v>
      </c>
      <c r="R4705">
        <v>717584</v>
      </c>
      <c r="S4705">
        <v>624486</v>
      </c>
      <c r="T4705">
        <v>668356</v>
      </c>
      <c r="U4705">
        <v>713565</v>
      </c>
      <c r="V4705" s="1" t="s">
        <v>3747</v>
      </c>
      <c r="W4705" s="1" t="s">
        <v>2551</v>
      </c>
      <c r="X4705" s="5" t="s">
        <v>3748</v>
      </c>
      <c r="Y4705" s="5" t="s">
        <v>2553</v>
      </c>
      <c r="Z4705" s="5" t="s">
        <v>305</v>
      </c>
      <c r="AA4705" s="5"/>
    </row>
    <row r="4706" spans="1:27" ht="12" customHeight="1" x14ac:dyDescent="0.15">
      <c r="A4706" s="1" t="s">
        <v>1290</v>
      </c>
      <c r="B4706" s="1" t="s">
        <v>8</v>
      </c>
      <c r="C4706" s="1" t="s">
        <v>15</v>
      </c>
      <c r="D4706" s="1" t="s">
        <v>2497</v>
      </c>
      <c r="E4706" s="1" t="s">
        <v>1291</v>
      </c>
      <c r="F4706" s="1" t="s">
        <v>1292</v>
      </c>
      <c r="G4706" s="1" t="s">
        <v>16</v>
      </c>
      <c r="H4706" s="1" t="s">
        <v>305</v>
      </c>
      <c r="I4706">
        <v>51851</v>
      </c>
      <c r="J4706">
        <v>56400</v>
      </c>
      <c r="K4706">
        <v>57463</v>
      </c>
      <c r="L4706">
        <v>60909</v>
      </c>
      <c r="M4706">
        <v>55053</v>
      </c>
      <c r="N4706">
        <v>56483</v>
      </c>
      <c r="O4706">
        <v>81128</v>
      </c>
      <c r="P4706">
        <v>77513</v>
      </c>
      <c r="Q4706">
        <v>107152</v>
      </c>
      <c r="R4706">
        <v>67356</v>
      </c>
      <c r="S4706">
        <v>42147</v>
      </c>
      <c r="T4706">
        <v>49748</v>
      </c>
      <c r="U4706">
        <v>56687</v>
      </c>
      <c r="V4706" s="1" t="s">
        <v>3747</v>
      </c>
      <c r="W4706" s="1" t="s">
        <v>2551</v>
      </c>
      <c r="X4706" s="5" t="s">
        <v>3748</v>
      </c>
      <c r="Y4706" s="5" t="s">
        <v>2555</v>
      </c>
      <c r="Z4706" s="5" t="s">
        <v>305</v>
      </c>
      <c r="AA4706" s="5"/>
    </row>
    <row r="4707" spans="1:27" ht="12" customHeight="1" x14ac:dyDescent="0.15">
      <c r="A4707" s="1" t="s">
        <v>1290</v>
      </c>
      <c r="B4707" s="1" t="s">
        <v>8</v>
      </c>
      <c r="C4707" s="1" t="s">
        <v>17</v>
      </c>
      <c r="D4707" s="1" t="s">
        <v>2497</v>
      </c>
      <c r="E4707" s="1" t="s">
        <v>1291</v>
      </c>
      <c r="F4707" s="1" t="s">
        <v>1292</v>
      </c>
      <c r="G4707" s="1" t="s">
        <v>18</v>
      </c>
      <c r="H4707" s="1" t="s">
        <v>305</v>
      </c>
      <c r="I4707">
        <v>182355</v>
      </c>
      <c r="J4707">
        <v>189106</v>
      </c>
      <c r="K4707">
        <v>153552</v>
      </c>
      <c r="L4707">
        <v>187956</v>
      </c>
      <c r="M4707">
        <v>179144</v>
      </c>
      <c r="N4707">
        <v>152683</v>
      </c>
      <c r="O4707">
        <v>175352</v>
      </c>
      <c r="P4707">
        <v>185528</v>
      </c>
      <c r="Q4707">
        <v>184236</v>
      </c>
      <c r="R4707">
        <v>190802</v>
      </c>
      <c r="S4707">
        <v>159612</v>
      </c>
      <c r="T4707">
        <v>176534</v>
      </c>
      <c r="U4707">
        <v>199964</v>
      </c>
      <c r="V4707" s="1" t="s">
        <v>3747</v>
      </c>
      <c r="W4707" s="1" t="s">
        <v>2551</v>
      </c>
      <c r="X4707" s="5" t="s">
        <v>3748</v>
      </c>
      <c r="Y4707" s="5" t="s">
        <v>2556</v>
      </c>
      <c r="Z4707" s="5" t="s">
        <v>305</v>
      </c>
      <c r="AA4707" s="5"/>
    </row>
    <row r="4708" spans="1:27" ht="12" customHeight="1" x14ac:dyDescent="0.15">
      <c r="A4708" s="1" t="s">
        <v>1290</v>
      </c>
      <c r="B4708" s="1" t="s">
        <v>8</v>
      </c>
      <c r="C4708" s="1" t="s">
        <v>19</v>
      </c>
      <c r="D4708" s="1" t="s">
        <v>2497</v>
      </c>
      <c r="E4708" s="1" t="s">
        <v>1291</v>
      </c>
      <c r="F4708" s="1" t="s">
        <v>1292</v>
      </c>
      <c r="G4708" s="1" t="s">
        <v>242</v>
      </c>
      <c r="H4708" s="1" t="s">
        <v>305</v>
      </c>
      <c r="I4708">
        <v>458168</v>
      </c>
      <c r="J4708">
        <v>391722</v>
      </c>
      <c r="K4708">
        <v>389205</v>
      </c>
      <c r="L4708">
        <v>476808</v>
      </c>
      <c r="M4708">
        <v>403187</v>
      </c>
      <c r="N4708">
        <v>417480</v>
      </c>
      <c r="O4708">
        <v>468938</v>
      </c>
      <c r="P4708">
        <v>466444</v>
      </c>
      <c r="Q4708">
        <v>516624</v>
      </c>
      <c r="R4708">
        <v>471524</v>
      </c>
      <c r="S4708">
        <v>384442</v>
      </c>
      <c r="T4708">
        <v>399354</v>
      </c>
      <c r="U4708">
        <v>518486</v>
      </c>
      <c r="V4708" s="1" t="s">
        <v>3747</v>
      </c>
      <c r="W4708" s="1" t="s">
        <v>2551</v>
      </c>
      <c r="X4708" s="5" t="s">
        <v>3748</v>
      </c>
      <c r="Y4708" s="5" t="s">
        <v>2557</v>
      </c>
      <c r="Z4708" s="5" t="s">
        <v>305</v>
      </c>
      <c r="AA4708" s="5"/>
    </row>
    <row r="4709" spans="1:27" ht="12" customHeight="1" x14ac:dyDescent="0.15">
      <c r="A4709" s="1" t="s">
        <v>1290</v>
      </c>
      <c r="B4709" s="1" t="s">
        <v>8</v>
      </c>
      <c r="C4709" s="1" t="s">
        <v>21</v>
      </c>
      <c r="D4709" s="1" t="s">
        <v>2497</v>
      </c>
      <c r="E4709" s="1" t="s">
        <v>1291</v>
      </c>
      <c r="F4709" s="1" t="s">
        <v>1292</v>
      </c>
      <c r="G4709" s="1" t="s">
        <v>245</v>
      </c>
      <c r="H4709" s="1" t="s">
        <v>306</v>
      </c>
      <c r="I4709">
        <v>429320</v>
      </c>
      <c r="J4709">
        <v>362596</v>
      </c>
      <c r="K4709">
        <v>358085</v>
      </c>
      <c r="L4709">
        <v>430119</v>
      </c>
      <c r="M4709">
        <v>356046</v>
      </c>
      <c r="N4709">
        <v>379640</v>
      </c>
      <c r="O4709">
        <v>425274</v>
      </c>
      <c r="P4709">
        <v>410386</v>
      </c>
      <c r="Q4709">
        <v>464186</v>
      </c>
      <c r="R4709">
        <v>425012</v>
      </c>
      <c r="S4709">
        <v>352620</v>
      </c>
      <c r="T4709">
        <v>358314</v>
      </c>
      <c r="U4709">
        <v>467944</v>
      </c>
      <c r="V4709" s="1" t="s">
        <v>3747</v>
      </c>
      <c r="W4709" s="1" t="s">
        <v>2551</v>
      </c>
      <c r="X4709" s="5" t="s">
        <v>3748</v>
      </c>
      <c r="Y4709" s="5" t="s">
        <v>2740</v>
      </c>
      <c r="Z4709" s="5" t="s">
        <v>2788</v>
      </c>
      <c r="AA4709" s="5"/>
    </row>
    <row r="4710" spans="1:27" ht="12" customHeight="1" x14ac:dyDescent="0.15">
      <c r="A4710" s="1" t="s">
        <v>1290</v>
      </c>
      <c r="B4710" s="1" t="s">
        <v>8</v>
      </c>
      <c r="C4710" s="1" t="s">
        <v>23</v>
      </c>
      <c r="D4710" s="1" t="s">
        <v>2497</v>
      </c>
      <c r="E4710" s="1" t="s">
        <v>1291</v>
      </c>
      <c r="F4710" s="1" t="s">
        <v>1292</v>
      </c>
      <c r="G4710" s="1" t="s">
        <v>22</v>
      </c>
      <c r="H4710" s="1" t="s">
        <v>305</v>
      </c>
      <c r="I4710">
        <v>121441</v>
      </c>
      <c r="J4710">
        <v>111939</v>
      </c>
      <c r="K4710">
        <v>96578</v>
      </c>
      <c r="L4710">
        <v>112191</v>
      </c>
      <c r="M4710">
        <v>108888</v>
      </c>
      <c r="N4710">
        <v>103085</v>
      </c>
      <c r="O4710">
        <v>132420</v>
      </c>
      <c r="P4710">
        <v>127275</v>
      </c>
      <c r="Q4710">
        <v>148564</v>
      </c>
      <c r="R4710">
        <v>132399</v>
      </c>
      <c r="S4710">
        <v>96761</v>
      </c>
      <c r="T4710">
        <v>94566</v>
      </c>
      <c r="U4710">
        <v>119078</v>
      </c>
      <c r="V4710" s="1" t="s">
        <v>3747</v>
      </c>
      <c r="W4710" s="1" t="s">
        <v>2551</v>
      </c>
      <c r="X4710" s="5" t="s">
        <v>3748</v>
      </c>
      <c r="Y4710" s="5" t="s">
        <v>2558</v>
      </c>
      <c r="Z4710" s="5" t="s">
        <v>305</v>
      </c>
      <c r="AA4710" s="5"/>
    </row>
    <row r="4711" spans="1:27" ht="12" customHeight="1" x14ac:dyDescent="0.15">
      <c r="A4711" s="1" t="s">
        <v>1290</v>
      </c>
      <c r="B4711" s="1" t="s">
        <v>8</v>
      </c>
      <c r="C4711" s="1" t="s">
        <v>77</v>
      </c>
      <c r="D4711" s="1" t="s">
        <v>2497</v>
      </c>
      <c r="E4711" s="1" t="s">
        <v>1291</v>
      </c>
      <c r="F4711" s="1" t="s">
        <v>1292</v>
      </c>
      <c r="G4711" s="1" t="s">
        <v>24</v>
      </c>
      <c r="H4711" s="1" t="s">
        <v>305</v>
      </c>
      <c r="I4711">
        <v>1133462</v>
      </c>
      <c r="J4711">
        <v>1160882</v>
      </c>
      <c r="K4711">
        <v>1163837</v>
      </c>
      <c r="L4711">
        <v>1159645</v>
      </c>
      <c r="M4711">
        <v>1219460</v>
      </c>
      <c r="N4711">
        <v>1219237</v>
      </c>
      <c r="O4711">
        <v>1219825</v>
      </c>
      <c r="P4711">
        <v>1224335</v>
      </c>
      <c r="Q4711">
        <v>1216085</v>
      </c>
      <c r="R4711">
        <v>1202251</v>
      </c>
      <c r="S4711">
        <v>1224020</v>
      </c>
      <c r="T4711">
        <v>1267621</v>
      </c>
      <c r="U4711">
        <v>1196294</v>
      </c>
      <c r="V4711" s="1" t="s">
        <v>3747</v>
      </c>
      <c r="W4711" s="1" t="s">
        <v>2551</v>
      </c>
      <c r="X4711" s="5" t="s">
        <v>3748</v>
      </c>
      <c r="Y4711" s="5" t="s">
        <v>2559</v>
      </c>
      <c r="Z4711" s="5" t="s">
        <v>305</v>
      </c>
      <c r="AA4711" s="5"/>
    </row>
    <row r="4712" spans="1:27" ht="12" customHeight="1" x14ac:dyDescent="0.15">
      <c r="A4712" s="1" t="s">
        <v>1290</v>
      </c>
      <c r="B4712" s="1" t="s">
        <v>25</v>
      </c>
      <c r="C4712" s="1" t="s">
        <v>9</v>
      </c>
      <c r="D4712" s="1" t="s">
        <v>2497</v>
      </c>
      <c r="E4712" s="1" t="s">
        <v>1291</v>
      </c>
      <c r="F4712" s="1" t="s">
        <v>1293</v>
      </c>
      <c r="G4712" s="1" t="s">
        <v>12</v>
      </c>
      <c r="H4712" s="1" t="s">
        <v>305</v>
      </c>
      <c r="I4712">
        <v>11953</v>
      </c>
      <c r="J4712">
        <v>13847</v>
      </c>
      <c r="K4712">
        <v>10499</v>
      </c>
      <c r="L4712">
        <v>10951</v>
      </c>
      <c r="M4712">
        <v>13531</v>
      </c>
      <c r="N4712">
        <v>11855</v>
      </c>
      <c r="O4712">
        <v>13929</v>
      </c>
      <c r="P4712">
        <v>18237</v>
      </c>
      <c r="Q4712">
        <v>11269</v>
      </c>
      <c r="R4712">
        <v>10106</v>
      </c>
      <c r="S4712">
        <v>7973</v>
      </c>
      <c r="T4712">
        <v>10466</v>
      </c>
      <c r="U4712">
        <v>13739</v>
      </c>
      <c r="V4712" s="1" t="s">
        <v>3747</v>
      </c>
      <c r="W4712" s="1" t="s">
        <v>2551</v>
      </c>
      <c r="X4712" s="5" t="s">
        <v>3749</v>
      </c>
      <c r="Y4712" s="5" t="s">
        <v>2553</v>
      </c>
      <c r="Z4712" s="5" t="s">
        <v>305</v>
      </c>
      <c r="AA4712" s="5"/>
    </row>
    <row r="4713" spans="1:27" ht="12" customHeight="1" x14ac:dyDescent="0.15">
      <c r="A4713" s="1" t="s">
        <v>1290</v>
      </c>
      <c r="B4713" s="1" t="s">
        <v>25</v>
      </c>
      <c r="C4713" s="1" t="s">
        <v>15</v>
      </c>
      <c r="D4713" s="1" t="s">
        <v>2497</v>
      </c>
      <c r="E4713" s="1" t="s">
        <v>1291</v>
      </c>
      <c r="F4713" s="1" t="s">
        <v>1293</v>
      </c>
      <c r="G4713" s="1" t="s">
        <v>16</v>
      </c>
      <c r="H4713" s="1" t="s">
        <v>305</v>
      </c>
      <c r="I4713">
        <v>0</v>
      </c>
      <c r="J4713">
        <v>0</v>
      </c>
      <c r="K4713">
        <v>0</v>
      </c>
      <c r="L4713">
        <v>0</v>
      </c>
      <c r="M4713">
        <v>0</v>
      </c>
      <c r="N4713">
        <v>0</v>
      </c>
      <c r="O4713">
        <v>0</v>
      </c>
      <c r="P4713">
        <v>0</v>
      </c>
      <c r="Q4713">
        <v>0</v>
      </c>
      <c r="R4713">
        <v>0</v>
      </c>
      <c r="S4713">
        <v>0</v>
      </c>
      <c r="T4713">
        <v>0</v>
      </c>
      <c r="U4713">
        <v>0</v>
      </c>
      <c r="V4713" s="1" t="s">
        <v>3747</v>
      </c>
      <c r="W4713" s="1" t="s">
        <v>2551</v>
      </c>
      <c r="X4713" s="5" t="s">
        <v>3749</v>
      </c>
      <c r="Y4713" s="5" t="s">
        <v>2555</v>
      </c>
      <c r="Z4713" s="5" t="s">
        <v>305</v>
      </c>
      <c r="AA4713" s="5"/>
    </row>
    <row r="4714" spans="1:27" ht="12" customHeight="1" x14ac:dyDescent="0.15">
      <c r="A4714" s="1" t="s">
        <v>1290</v>
      </c>
      <c r="B4714" s="1" t="s">
        <v>25</v>
      </c>
      <c r="C4714" s="1" t="s">
        <v>17</v>
      </c>
      <c r="D4714" s="1" t="s">
        <v>2497</v>
      </c>
      <c r="E4714" s="1" t="s">
        <v>1291</v>
      </c>
      <c r="F4714" s="1" t="s">
        <v>1293</v>
      </c>
      <c r="G4714" s="1" t="s">
        <v>18</v>
      </c>
      <c r="H4714" s="1" t="s">
        <v>305</v>
      </c>
      <c r="I4714">
        <v>256</v>
      </c>
      <c r="J4714">
        <v>0</v>
      </c>
      <c r="K4714">
        <v>534</v>
      </c>
      <c r="L4714">
        <v>0</v>
      </c>
      <c r="M4714">
        <v>566</v>
      </c>
      <c r="N4714">
        <v>1328</v>
      </c>
      <c r="O4714">
        <v>4866</v>
      </c>
      <c r="P4714">
        <v>10403</v>
      </c>
      <c r="Q4714">
        <v>4118</v>
      </c>
      <c r="R4714">
        <v>2403</v>
      </c>
      <c r="S4714">
        <v>124</v>
      </c>
      <c r="T4714">
        <v>315</v>
      </c>
      <c r="U4714">
        <v>332</v>
      </c>
      <c r="V4714" s="1" t="s">
        <v>3747</v>
      </c>
      <c r="W4714" s="1" t="s">
        <v>2551</v>
      </c>
      <c r="X4714" s="5" t="s">
        <v>3749</v>
      </c>
      <c r="Y4714" s="5" t="s">
        <v>2556</v>
      </c>
      <c r="Z4714" s="5" t="s">
        <v>305</v>
      </c>
      <c r="AA4714" s="5"/>
    </row>
    <row r="4715" spans="1:27" ht="12" customHeight="1" x14ac:dyDescent="0.15">
      <c r="A4715" s="1" t="s">
        <v>1290</v>
      </c>
      <c r="B4715" s="1" t="s">
        <v>25</v>
      </c>
      <c r="C4715" s="1" t="s">
        <v>19</v>
      </c>
      <c r="D4715" s="1" t="s">
        <v>2497</v>
      </c>
      <c r="E4715" s="1" t="s">
        <v>1291</v>
      </c>
      <c r="F4715" s="1" t="s">
        <v>1293</v>
      </c>
      <c r="G4715" s="1" t="s">
        <v>242</v>
      </c>
      <c r="H4715" s="1" t="s">
        <v>305</v>
      </c>
      <c r="I4715">
        <v>4677</v>
      </c>
      <c r="J4715">
        <v>6827</v>
      </c>
      <c r="K4715">
        <v>2945</v>
      </c>
      <c r="L4715">
        <v>3931</v>
      </c>
      <c r="M4715">
        <v>5945</v>
      </c>
      <c r="N4715">
        <v>3507</v>
      </c>
      <c r="O4715">
        <v>2043</v>
      </c>
      <c r="P4715">
        <v>814</v>
      </c>
      <c r="Q4715">
        <v>131</v>
      </c>
      <c r="R4715">
        <v>683</v>
      </c>
      <c r="S4715">
        <v>829</v>
      </c>
      <c r="T4715">
        <v>3131</v>
      </c>
      <c r="U4715">
        <v>6387</v>
      </c>
      <c r="V4715" s="1" t="s">
        <v>3747</v>
      </c>
      <c r="W4715" s="1" t="s">
        <v>2551</v>
      </c>
      <c r="X4715" s="5" t="s">
        <v>3749</v>
      </c>
      <c r="Y4715" s="5" t="s">
        <v>2557</v>
      </c>
      <c r="Z4715" s="5" t="s">
        <v>305</v>
      </c>
      <c r="AA4715" s="5"/>
    </row>
    <row r="4716" spans="1:27" ht="12" customHeight="1" x14ac:dyDescent="0.15">
      <c r="A4716" s="1" t="s">
        <v>1290</v>
      </c>
      <c r="B4716" s="1" t="s">
        <v>25</v>
      </c>
      <c r="C4716" s="1" t="s">
        <v>21</v>
      </c>
      <c r="D4716" s="1" t="s">
        <v>2497</v>
      </c>
      <c r="E4716" s="1" t="s">
        <v>1291</v>
      </c>
      <c r="F4716" s="1" t="s">
        <v>1293</v>
      </c>
      <c r="G4716" s="1" t="s">
        <v>245</v>
      </c>
      <c r="H4716" s="1" t="s">
        <v>306</v>
      </c>
      <c r="I4716">
        <v>11512</v>
      </c>
      <c r="J4716">
        <v>16804</v>
      </c>
      <c r="K4716">
        <v>7249</v>
      </c>
      <c r="L4716">
        <v>9676</v>
      </c>
      <c r="M4716">
        <v>14633</v>
      </c>
      <c r="N4716">
        <v>8632</v>
      </c>
      <c r="O4716">
        <v>5028</v>
      </c>
      <c r="P4716">
        <v>2003</v>
      </c>
      <c r="Q4716">
        <v>322</v>
      </c>
      <c r="R4716">
        <v>1681</v>
      </c>
      <c r="S4716">
        <v>2040</v>
      </c>
      <c r="T4716">
        <v>7707</v>
      </c>
      <c r="U4716">
        <v>15721</v>
      </c>
      <c r="V4716" s="1" t="s">
        <v>3747</v>
      </c>
      <c r="W4716" s="1" t="s">
        <v>2551</v>
      </c>
      <c r="X4716" s="5" t="s">
        <v>3749</v>
      </c>
      <c r="Y4716" s="5" t="s">
        <v>2740</v>
      </c>
      <c r="Z4716" s="5" t="s">
        <v>2788</v>
      </c>
      <c r="AA4716" s="5"/>
    </row>
    <row r="4717" spans="1:27" ht="12" customHeight="1" x14ac:dyDescent="0.15">
      <c r="A4717" s="1" t="s">
        <v>1290</v>
      </c>
      <c r="B4717" s="1" t="s">
        <v>25</v>
      </c>
      <c r="C4717" s="1" t="s">
        <v>23</v>
      </c>
      <c r="D4717" s="1" t="s">
        <v>2497</v>
      </c>
      <c r="E4717" s="1" t="s">
        <v>1291</v>
      </c>
      <c r="F4717" s="1" t="s">
        <v>1293</v>
      </c>
      <c r="G4717" s="1" t="s">
        <v>22</v>
      </c>
      <c r="H4717" s="1" t="s">
        <v>305</v>
      </c>
      <c r="I4717">
        <v>3290</v>
      </c>
      <c r="J4717">
        <v>3290</v>
      </c>
      <c r="K4717">
        <v>3290</v>
      </c>
      <c r="L4717">
        <v>3290</v>
      </c>
      <c r="M4717">
        <v>3290</v>
      </c>
      <c r="N4717">
        <v>3290</v>
      </c>
      <c r="O4717">
        <v>3290</v>
      </c>
      <c r="P4717">
        <v>3290</v>
      </c>
      <c r="Q4717">
        <v>3290</v>
      </c>
      <c r="R4717">
        <v>3290</v>
      </c>
      <c r="S4717">
        <v>3290</v>
      </c>
      <c r="T4717">
        <v>3290</v>
      </c>
      <c r="U4717">
        <v>3290</v>
      </c>
      <c r="V4717" s="1" t="s">
        <v>3747</v>
      </c>
      <c r="W4717" s="1" t="s">
        <v>2551</v>
      </c>
      <c r="X4717" s="5" t="s">
        <v>3749</v>
      </c>
      <c r="Y4717" s="5" t="s">
        <v>2558</v>
      </c>
      <c r="Z4717" s="5" t="s">
        <v>305</v>
      </c>
      <c r="AA4717" s="5"/>
    </row>
    <row r="4718" spans="1:27" ht="12" customHeight="1" x14ac:dyDescent="0.15">
      <c r="A4718" s="1" t="s">
        <v>1290</v>
      </c>
      <c r="B4718" s="1" t="s">
        <v>25</v>
      </c>
      <c r="C4718" s="1" t="s">
        <v>77</v>
      </c>
      <c r="D4718" s="1" t="s">
        <v>2497</v>
      </c>
      <c r="E4718" s="1" t="s">
        <v>1291</v>
      </c>
      <c r="F4718" s="1" t="s">
        <v>1293</v>
      </c>
      <c r="G4718" s="1" t="s">
        <v>24</v>
      </c>
      <c r="H4718" s="1" t="s">
        <v>305</v>
      </c>
      <c r="I4718">
        <v>0</v>
      </c>
      <c r="J4718">
        <v>0</v>
      </c>
      <c r="K4718">
        <v>0</v>
      </c>
      <c r="L4718">
        <v>0</v>
      </c>
      <c r="M4718">
        <v>0</v>
      </c>
      <c r="N4718">
        <v>0</v>
      </c>
      <c r="O4718">
        <v>0</v>
      </c>
      <c r="P4718">
        <v>0</v>
      </c>
      <c r="Q4718">
        <v>0</v>
      </c>
      <c r="R4718">
        <v>0</v>
      </c>
      <c r="S4718">
        <v>0</v>
      </c>
      <c r="T4718">
        <v>0</v>
      </c>
      <c r="U4718">
        <v>0</v>
      </c>
      <c r="V4718" s="1" t="s">
        <v>3747</v>
      </c>
      <c r="W4718" s="1" t="s">
        <v>2551</v>
      </c>
      <c r="X4718" s="5" t="s">
        <v>3749</v>
      </c>
      <c r="Y4718" s="5" t="s">
        <v>2559</v>
      </c>
      <c r="Z4718" s="5" t="s">
        <v>305</v>
      </c>
      <c r="AA4718" s="5"/>
    </row>
    <row r="4719" spans="1:27" ht="12" customHeight="1" x14ac:dyDescent="0.15">
      <c r="A4719" s="1" t="s">
        <v>1290</v>
      </c>
      <c r="B4719" s="1" t="s">
        <v>27</v>
      </c>
      <c r="C4719" s="1" t="s">
        <v>9</v>
      </c>
      <c r="D4719" s="1" t="s">
        <v>2497</v>
      </c>
      <c r="E4719" s="1" t="s">
        <v>1291</v>
      </c>
      <c r="F4719" s="1" t="s">
        <v>1273</v>
      </c>
      <c r="G4719" s="1" t="s">
        <v>12</v>
      </c>
      <c r="H4719" s="1" t="s">
        <v>305</v>
      </c>
      <c r="I4719">
        <v>406348</v>
      </c>
      <c r="J4719">
        <v>384237</v>
      </c>
      <c r="K4719">
        <v>377199</v>
      </c>
      <c r="L4719">
        <v>436169</v>
      </c>
      <c r="M4719">
        <v>388737</v>
      </c>
      <c r="N4719">
        <v>373937</v>
      </c>
      <c r="O4719">
        <v>414460</v>
      </c>
      <c r="P4719">
        <v>407667</v>
      </c>
      <c r="Q4719">
        <v>386693</v>
      </c>
      <c r="R4719">
        <v>365856</v>
      </c>
      <c r="S4719">
        <v>367466</v>
      </c>
      <c r="T4719">
        <v>360936</v>
      </c>
      <c r="U4719">
        <v>418379</v>
      </c>
      <c r="V4719" s="1" t="s">
        <v>3747</v>
      </c>
      <c r="W4719" s="1" t="s">
        <v>2551</v>
      </c>
      <c r="X4719" s="5" t="s">
        <v>3750</v>
      </c>
      <c r="Y4719" s="5" t="s">
        <v>2553</v>
      </c>
      <c r="Z4719" s="5" t="s">
        <v>305</v>
      </c>
      <c r="AA4719" s="5"/>
    </row>
    <row r="4720" spans="1:27" ht="12" customHeight="1" x14ac:dyDescent="0.15">
      <c r="A4720" s="1" t="s">
        <v>1290</v>
      </c>
      <c r="B4720" s="1" t="s">
        <v>27</v>
      </c>
      <c r="C4720" s="1" t="s">
        <v>15</v>
      </c>
      <c r="D4720" s="1" t="s">
        <v>2497</v>
      </c>
      <c r="E4720" s="1" t="s">
        <v>1291</v>
      </c>
      <c r="F4720" s="1" t="s">
        <v>1273</v>
      </c>
      <c r="G4720" s="1" t="s">
        <v>16</v>
      </c>
      <c r="H4720" s="1" t="s">
        <v>305</v>
      </c>
      <c r="I4720">
        <v>0</v>
      </c>
      <c r="J4720">
        <v>0</v>
      </c>
      <c r="K4720">
        <v>0</v>
      </c>
      <c r="L4720">
        <v>0</v>
      </c>
      <c r="M4720">
        <v>0</v>
      </c>
      <c r="N4720">
        <v>0</v>
      </c>
      <c r="O4720">
        <v>0</v>
      </c>
      <c r="P4720">
        <v>0</v>
      </c>
      <c r="Q4720">
        <v>0</v>
      </c>
      <c r="R4720">
        <v>0</v>
      </c>
      <c r="S4720">
        <v>0</v>
      </c>
      <c r="T4720">
        <v>0</v>
      </c>
      <c r="U4720">
        <v>0</v>
      </c>
      <c r="V4720" s="1" t="s">
        <v>3747</v>
      </c>
      <c r="W4720" s="1" t="s">
        <v>2551</v>
      </c>
      <c r="X4720" s="5" t="s">
        <v>3750</v>
      </c>
      <c r="Y4720" s="5" t="s">
        <v>2555</v>
      </c>
      <c r="Z4720" s="5" t="s">
        <v>305</v>
      </c>
      <c r="AA4720" s="5"/>
    </row>
    <row r="4721" spans="1:27" ht="12" customHeight="1" x14ac:dyDescent="0.15">
      <c r="A4721" s="1" t="s">
        <v>1290</v>
      </c>
      <c r="B4721" s="1" t="s">
        <v>27</v>
      </c>
      <c r="C4721" s="1" t="s">
        <v>17</v>
      </c>
      <c r="D4721" s="1" t="s">
        <v>2497</v>
      </c>
      <c r="E4721" s="1" t="s">
        <v>1291</v>
      </c>
      <c r="F4721" s="1" t="s">
        <v>1273</v>
      </c>
      <c r="G4721" s="1" t="s">
        <v>18</v>
      </c>
      <c r="H4721" s="1" t="s">
        <v>305</v>
      </c>
      <c r="I4721">
        <v>0</v>
      </c>
      <c r="J4721">
        <v>0</v>
      </c>
      <c r="K4721">
        <v>0</v>
      </c>
      <c r="L4721">
        <v>0</v>
      </c>
      <c r="M4721">
        <v>0</v>
      </c>
      <c r="N4721">
        <v>0</v>
      </c>
      <c r="O4721">
        <v>0</v>
      </c>
      <c r="P4721">
        <v>0</v>
      </c>
      <c r="Q4721">
        <v>0</v>
      </c>
      <c r="R4721">
        <v>0</v>
      </c>
      <c r="S4721">
        <v>0</v>
      </c>
      <c r="T4721">
        <v>0</v>
      </c>
      <c r="U4721">
        <v>0</v>
      </c>
      <c r="V4721" s="1" t="s">
        <v>3747</v>
      </c>
      <c r="W4721" s="1" t="s">
        <v>2551</v>
      </c>
      <c r="X4721" s="5" t="s">
        <v>3750</v>
      </c>
      <c r="Y4721" s="5" t="s">
        <v>2556</v>
      </c>
      <c r="Z4721" s="5" t="s">
        <v>305</v>
      </c>
      <c r="AA4721" s="5"/>
    </row>
    <row r="4722" spans="1:27" ht="12" customHeight="1" x14ac:dyDescent="0.15">
      <c r="A4722" s="1" t="s">
        <v>1290</v>
      </c>
      <c r="B4722" s="1" t="s">
        <v>27</v>
      </c>
      <c r="C4722" s="1" t="s">
        <v>19</v>
      </c>
      <c r="D4722" s="1" t="s">
        <v>2497</v>
      </c>
      <c r="E4722" s="1" t="s">
        <v>1291</v>
      </c>
      <c r="F4722" s="1" t="s">
        <v>1273</v>
      </c>
      <c r="G4722" s="1" t="s">
        <v>242</v>
      </c>
      <c r="H4722" s="1" t="s">
        <v>305</v>
      </c>
      <c r="I4722">
        <v>165325</v>
      </c>
      <c r="J4722">
        <v>161437</v>
      </c>
      <c r="K4722">
        <v>150628</v>
      </c>
      <c r="L4722">
        <v>170272</v>
      </c>
      <c r="M4722">
        <v>165295</v>
      </c>
      <c r="N4722">
        <v>144132</v>
      </c>
      <c r="O4722">
        <v>135037</v>
      </c>
      <c r="P4722">
        <v>153425</v>
      </c>
      <c r="Q4722">
        <v>156902</v>
      </c>
      <c r="R4722">
        <v>124695</v>
      </c>
      <c r="S4722">
        <v>132469</v>
      </c>
      <c r="T4722">
        <v>133823</v>
      </c>
      <c r="U4722">
        <v>160064</v>
      </c>
      <c r="V4722" s="1" t="s">
        <v>3747</v>
      </c>
      <c r="W4722" s="1" t="s">
        <v>2551</v>
      </c>
      <c r="X4722" s="5" t="s">
        <v>3750</v>
      </c>
      <c r="Y4722" s="5" t="s">
        <v>2557</v>
      </c>
      <c r="Z4722" s="5" t="s">
        <v>305</v>
      </c>
      <c r="AA4722" s="5"/>
    </row>
    <row r="4723" spans="1:27" ht="12" customHeight="1" x14ac:dyDescent="0.15">
      <c r="A4723" s="1" t="s">
        <v>1290</v>
      </c>
      <c r="B4723" s="1" t="s">
        <v>27</v>
      </c>
      <c r="C4723" s="1" t="s">
        <v>21</v>
      </c>
      <c r="D4723" s="1" t="s">
        <v>2497</v>
      </c>
      <c r="E4723" s="1" t="s">
        <v>1291</v>
      </c>
      <c r="F4723" s="1" t="s">
        <v>1273</v>
      </c>
      <c r="G4723" s="1" t="s">
        <v>245</v>
      </c>
      <c r="H4723" s="1" t="s">
        <v>306</v>
      </c>
      <c r="I4723">
        <v>79530</v>
      </c>
      <c r="J4723">
        <v>90838</v>
      </c>
      <c r="K4723">
        <v>82380</v>
      </c>
      <c r="L4723">
        <v>92835</v>
      </c>
      <c r="M4723">
        <v>92027</v>
      </c>
      <c r="N4723">
        <v>78268</v>
      </c>
      <c r="O4723">
        <v>76095</v>
      </c>
      <c r="P4723">
        <v>85601</v>
      </c>
      <c r="Q4723">
        <v>86168</v>
      </c>
      <c r="R4723">
        <v>70960</v>
      </c>
      <c r="S4723">
        <v>71386</v>
      </c>
      <c r="T4723">
        <v>73721</v>
      </c>
      <c r="U4723">
        <v>89369</v>
      </c>
      <c r="V4723" s="1" t="s">
        <v>3747</v>
      </c>
      <c r="W4723" s="1" t="s">
        <v>2551</v>
      </c>
      <c r="X4723" s="5" t="s">
        <v>3750</v>
      </c>
      <c r="Y4723" s="5" t="s">
        <v>2740</v>
      </c>
      <c r="Z4723" s="5" t="s">
        <v>2788</v>
      </c>
      <c r="AA4723" s="5"/>
    </row>
    <row r="4724" spans="1:27" ht="12" customHeight="1" x14ac:dyDescent="0.15">
      <c r="A4724" s="1" t="s">
        <v>1290</v>
      </c>
      <c r="B4724" s="1" t="s">
        <v>27</v>
      </c>
      <c r="C4724" s="1" t="s">
        <v>23</v>
      </c>
      <c r="D4724" s="1" t="s">
        <v>2497</v>
      </c>
      <c r="E4724" s="1" t="s">
        <v>1291</v>
      </c>
      <c r="F4724" s="1" t="s">
        <v>1273</v>
      </c>
      <c r="G4724" s="1" t="s">
        <v>22</v>
      </c>
      <c r="H4724" s="1" t="s">
        <v>305</v>
      </c>
      <c r="I4724">
        <v>239948</v>
      </c>
      <c r="J4724">
        <v>231549</v>
      </c>
      <c r="K4724">
        <v>227698</v>
      </c>
      <c r="L4724">
        <v>257847</v>
      </c>
      <c r="M4724">
        <v>237712</v>
      </c>
      <c r="N4724">
        <v>221353</v>
      </c>
      <c r="O4724">
        <v>222415</v>
      </c>
      <c r="P4724">
        <v>241281</v>
      </c>
      <c r="Q4724">
        <v>252936</v>
      </c>
      <c r="R4724">
        <v>239268</v>
      </c>
      <c r="S4724">
        <v>232947</v>
      </c>
      <c r="T4724">
        <v>236692</v>
      </c>
      <c r="U4724">
        <v>249775</v>
      </c>
      <c r="V4724" s="1" t="s">
        <v>3747</v>
      </c>
      <c r="W4724" s="1" t="s">
        <v>2551</v>
      </c>
      <c r="X4724" s="5" t="s">
        <v>3750</v>
      </c>
      <c r="Y4724" s="5" t="s">
        <v>2558</v>
      </c>
      <c r="Z4724" s="5" t="s">
        <v>305</v>
      </c>
      <c r="AA4724" s="5"/>
    </row>
    <row r="4725" spans="1:27" ht="12" customHeight="1" x14ac:dyDescent="0.15">
      <c r="A4725" s="1" t="s">
        <v>1290</v>
      </c>
      <c r="B4725" s="1" t="s">
        <v>27</v>
      </c>
      <c r="C4725" s="1" t="s">
        <v>77</v>
      </c>
      <c r="D4725" s="1" t="s">
        <v>2497</v>
      </c>
      <c r="E4725" s="1" t="s">
        <v>1291</v>
      </c>
      <c r="F4725" s="1" t="s">
        <v>1273</v>
      </c>
      <c r="G4725" s="1" t="s">
        <v>24</v>
      </c>
      <c r="H4725" s="1" t="s">
        <v>305</v>
      </c>
      <c r="I4725">
        <v>348409</v>
      </c>
      <c r="J4725">
        <v>339084</v>
      </c>
      <c r="K4725">
        <v>337383</v>
      </c>
      <c r="L4725">
        <v>344859</v>
      </c>
      <c r="M4725">
        <v>330015</v>
      </c>
      <c r="N4725">
        <v>337891</v>
      </c>
      <c r="O4725">
        <v>394324</v>
      </c>
      <c r="P4725">
        <v>406711</v>
      </c>
      <c r="Q4725">
        <v>382991</v>
      </c>
      <c r="R4725">
        <v>384308</v>
      </c>
      <c r="S4725">
        <v>390641</v>
      </c>
      <c r="T4725">
        <v>385346</v>
      </c>
      <c r="U4725">
        <v>397857</v>
      </c>
      <c r="V4725" s="1" t="s">
        <v>3747</v>
      </c>
      <c r="W4725" s="1" t="s">
        <v>2551</v>
      </c>
      <c r="X4725" s="5" t="s">
        <v>3750</v>
      </c>
      <c r="Y4725" s="5" t="s">
        <v>2559</v>
      </c>
      <c r="Z4725" s="5" t="s">
        <v>305</v>
      </c>
      <c r="AA4725" s="5"/>
    </row>
    <row r="4726" spans="1:27" ht="12" customHeight="1" x14ac:dyDescent="0.15">
      <c r="A4726" s="1" t="s">
        <v>1290</v>
      </c>
      <c r="B4726" s="1" t="s">
        <v>29</v>
      </c>
      <c r="C4726" s="1" t="s">
        <v>9</v>
      </c>
      <c r="D4726" s="1" t="s">
        <v>2497</v>
      </c>
      <c r="E4726" s="1" t="s">
        <v>1291</v>
      </c>
      <c r="F4726" s="1" t="s">
        <v>1152</v>
      </c>
      <c r="G4726" s="1" t="s">
        <v>12</v>
      </c>
      <c r="H4726" s="1" t="s">
        <v>305</v>
      </c>
      <c r="I4726">
        <v>91444</v>
      </c>
      <c r="J4726">
        <v>110743</v>
      </c>
      <c r="K4726">
        <v>93519</v>
      </c>
      <c r="L4726">
        <v>90712</v>
      </c>
      <c r="M4726">
        <v>68768</v>
      </c>
      <c r="N4726">
        <v>58579</v>
      </c>
      <c r="O4726">
        <v>62544</v>
      </c>
      <c r="P4726">
        <v>58400</v>
      </c>
      <c r="Q4726">
        <v>50401</v>
      </c>
      <c r="R4726">
        <v>44911</v>
      </c>
      <c r="S4726">
        <v>48857</v>
      </c>
      <c r="T4726">
        <v>53373</v>
      </c>
      <c r="U4726">
        <v>68962</v>
      </c>
      <c r="V4726" s="1" t="s">
        <v>3747</v>
      </c>
      <c r="W4726" s="1" t="s">
        <v>2551</v>
      </c>
      <c r="X4726" s="5" t="s">
        <v>3751</v>
      </c>
      <c r="Y4726" s="5" t="s">
        <v>2553</v>
      </c>
      <c r="Z4726" s="5" t="s">
        <v>305</v>
      </c>
      <c r="AA4726" s="5"/>
    </row>
    <row r="4727" spans="1:27" ht="12" customHeight="1" x14ac:dyDescent="0.15">
      <c r="A4727" s="1" t="s">
        <v>1290</v>
      </c>
      <c r="B4727" s="1" t="s">
        <v>29</v>
      </c>
      <c r="C4727" s="1" t="s">
        <v>15</v>
      </c>
      <c r="D4727" s="1" t="s">
        <v>2497</v>
      </c>
      <c r="E4727" s="1" t="s">
        <v>1291</v>
      </c>
      <c r="F4727" s="1" t="s">
        <v>1152</v>
      </c>
      <c r="G4727" s="1" t="s">
        <v>16</v>
      </c>
      <c r="H4727" s="1" t="s">
        <v>305</v>
      </c>
      <c r="I4727">
        <v>17357</v>
      </c>
      <c r="J4727">
        <v>14907</v>
      </c>
      <c r="K4727">
        <v>15507</v>
      </c>
      <c r="L4727">
        <v>15457</v>
      </c>
      <c r="M4727">
        <v>9507</v>
      </c>
      <c r="N4727">
        <v>10957</v>
      </c>
      <c r="O4727">
        <v>10457</v>
      </c>
      <c r="P4727">
        <v>9757</v>
      </c>
      <c r="Q4727">
        <v>11657</v>
      </c>
      <c r="R4727">
        <v>10857</v>
      </c>
      <c r="S4727">
        <v>10607</v>
      </c>
      <c r="T4727">
        <v>14007</v>
      </c>
      <c r="U4727">
        <v>16957</v>
      </c>
      <c r="V4727" s="1" t="s">
        <v>3747</v>
      </c>
      <c r="W4727" s="1" t="s">
        <v>2551</v>
      </c>
      <c r="X4727" s="5" t="s">
        <v>3751</v>
      </c>
      <c r="Y4727" s="5" t="s">
        <v>2555</v>
      </c>
      <c r="Z4727" s="5" t="s">
        <v>305</v>
      </c>
      <c r="AA4727" s="5"/>
    </row>
    <row r="4728" spans="1:27" ht="12" customHeight="1" x14ac:dyDescent="0.15">
      <c r="A4728" s="1" t="s">
        <v>1290</v>
      </c>
      <c r="B4728" s="1" t="s">
        <v>29</v>
      </c>
      <c r="C4728" s="1" t="s">
        <v>17</v>
      </c>
      <c r="D4728" s="1" t="s">
        <v>2497</v>
      </c>
      <c r="E4728" s="1" t="s">
        <v>1291</v>
      </c>
      <c r="F4728" s="1" t="s">
        <v>1152</v>
      </c>
      <c r="G4728" s="1" t="s">
        <v>18</v>
      </c>
      <c r="H4728" s="1" t="s">
        <v>305</v>
      </c>
      <c r="I4728">
        <v>1556</v>
      </c>
      <c r="J4728">
        <v>998</v>
      </c>
      <c r="K4728">
        <v>1461</v>
      </c>
      <c r="L4728">
        <v>2183</v>
      </c>
      <c r="M4728">
        <v>1347</v>
      </c>
      <c r="N4728">
        <v>0</v>
      </c>
      <c r="O4728">
        <v>766</v>
      </c>
      <c r="P4728">
        <v>860</v>
      </c>
      <c r="Q4728">
        <v>1971</v>
      </c>
      <c r="R4728">
        <v>2241</v>
      </c>
      <c r="S4728">
        <v>1712</v>
      </c>
      <c r="T4728">
        <v>1708</v>
      </c>
      <c r="U4728">
        <v>2017</v>
      </c>
      <c r="V4728" s="1" t="s">
        <v>3747</v>
      </c>
      <c r="W4728" s="1" t="s">
        <v>2551</v>
      </c>
      <c r="X4728" s="5" t="s">
        <v>3751</v>
      </c>
      <c r="Y4728" s="5" t="s">
        <v>2556</v>
      </c>
      <c r="Z4728" s="5" t="s">
        <v>305</v>
      </c>
      <c r="AA4728" s="5"/>
    </row>
    <row r="4729" spans="1:27" ht="12" customHeight="1" x14ac:dyDescent="0.15">
      <c r="A4729" s="1" t="s">
        <v>1290</v>
      </c>
      <c r="B4729" s="1" t="s">
        <v>29</v>
      </c>
      <c r="C4729" s="1" t="s">
        <v>19</v>
      </c>
      <c r="D4729" s="1" t="s">
        <v>2497</v>
      </c>
      <c r="E4729" s="1" t="s">
        <v>1291</v>
      </c>
      <c r="F4729" s="1" t="s">
        <v>1152</v>
      </c>
      <c r="G4729" s="1" t="s">
        <v>242</v>
      </c>
      <c r="H4729" s="1" t="s">
        <v>305</v>
      </c>
      <c r="I4729">
        <v>98515</v>
      </c>
      <c r="J4729">
        <v>98722</v>
      </c>
      <c r="K4729">
        <v>70562</v>
      </c>
      <c r="L4729">
        <v>67472</v>
      </c>
      <c r="M4729">
        <v>46842</v>
      </c>
      <c r="N4729">
        <v>45772</v>
      </c>
      <c r="O4729">
        <v>50832</v>
      </c>
      <c r="P4729">
        <v>42012</v>
      </c>
      <c r="Q4729">
        <v>40028</v>
      </c>
      <c r="R4729">
        <v>34957</v>
      </c>
      <c r="S4729">
        <v>35582</v>
      </c>
      <c r="T4729">
        <v>49262</v>
      </c>
      <c r="U4729">
        <v>58452</v>
      </c>
      <c r="V4729" s="1" t="s">
        <v>3747</v>
      </c>
      <c r="W4729" s="1" t="s">
        <v>2551</v>
      </c>
      <c r="X4729" s="5" t="s">
        <v>3751</v>
      </c>
      <c r="Y4729" s="5" t="s">
        <v>2557</v>
      </c>
      <c r="Z4729" s="5" t="s">
        <v>305</v>
      </c>
      <c r="AA4729" s="5"/>
    </row>
    <row r="4730" spans="1:27" ht="12" customHeight="1" x14ac:dyDescent="0.15">
      <c r="A4730" s="1" t="s">
        <v>1290</v>
      </c>
      <c r="B4730" s="1" t="s">
        <v>29</v>
      </c>
      <c r="C4730" s="1" t="s">
        <v>21</v>
      </c>
      <c r="D4730" s="1" t="s">
        <v>2497</v>
      </c>
      <c r="E4730" s="1" t="s">
        <v>1291</v>
      </c>
      <c r="F4730" s="1" t="s">
        <v>1152</v>
      </c>
      <c r="G4730" s="1" t="s">
        <v>245</v>
      </c>
      <c r="H4730" s="1" t="s">
        <v>306</v>
      </c>
      <c r="I4730">
        <v>87970</v>
      </c>
      <c r="J4730">
        <v>90529</v>
      </c>
      <c r="K4730">
        <v>74729</v>
      </c>
      <c r="L4730">
        <v>79529</v>
      </c>
      <c r="M4730">
        <v>54449</v>
      </c>
      <c r="N4730">
        <v>43849</v>
      </c>
      <c r="O4730">
        <v>49449</v>
      </c>
      <c r="P4730">
        <v>47369</v>
      </c>
      <c r="Q4730">
        <v>48888</v>
      </c>
      <c r="R4730">
        <v>44030</v>
      </c>
      <c r="S4730">
        <v>45769</v>
      </c>
      <c r="T4730">
        <v>64129</v>
      </c>
      <c r="U4730">
        <v>80729</v>
      </c>
      <c r="V4730" s="1" t="s">
        <v>3747</v>
      </c>
      <c r="W4730" s="1" t="s">
        <v>2551</v>
      </c>
      <c r="X4730" s="5" t="s">
        <v>3751</v>
      </c>
      <c r="Y4730" s="5" t="s">
        <v>2740</v>
      </c>
      <c r="Z4730" s="5" t="s">
        <v>2788</v>
      </c>
      <c r="AA4730" s="5"/>
    </row>
    <row r="4731" spans="1:27" ht="12" customHeight="1" x14ac:dyDescent="0.15">
      <c r="A4731" s="1" t="s">
        <v>1290</v>
      </c>
      <c r="B4731" s="1" t="s">
        <v>29</v>
      </c>
      <c r="C4731" s="1" t="s">
        <v>23</v>
      </c>
      <c r="D4731" s="1" t="s">
        <v>2497</v>
      </c>
      <c r="E4731" s="1" t="s">
        <v>1291</v>
      </c>
      <c r="F4731" s="1" t="s">
        <v>1152</v>
      </c>
      <c r="G4731" s="1" t="s">
        <v>22</v>
      </c>
      <c r="H4731" s="1" t="s">
        <v>305</v>
      </c>
      <c r="I4731">
        <v>28575</v>
      </c>
      <c r="J4731">
        <v>32535</v>
      </c>
      <c r="K4731">
        <v>31608</v>
      </c>
      <c r="L4731">
        <v>39159</v>
      </c>
      <c r="M4731">
        <v>27971</v>
      </c>
      <c r="N4731">
        <v>25769</v>
      </c>
      <c r="O4731">
        <v>27208</v>
      </c>
      <c r="P4731">
        <v>24050</v>
      </c>
      <c r="Q4731">
        <v>22624</v>
      </c>
      <c r="R4731">
        <v>20215</v>
      </c>
      <c r="S4731">
        <v>20215</v>
      </c>
      <c r="T4731">
        <v>20215</v>
      </c>
      <c r="U4731">
        <v>20215</v>
      </c>
      <c r="V4731" s="1" t="s">
        <v>3747</v>
      </c>
      <c r="W4731" s="1" t="s">
        <v>2551</v>
      </c>
      <c r="X4731" s="5" t="s">
        <v>3751</v>
      </c>
      <c r="Y4731" s="5" t="s">
        <v>2558</v>
      </c>
      <c r="Z4731" s="5" t="s">
        <v>305</v>
      </c>
      <c r="AA4731" s="5"/>
    </row>
    <row r="4732" spans="1:27" ht="12" customHeight="1" x14ac:dyDescent="0.15">
      <c r="A4732" s="1" t="s">
        <v>1290</v>
      </c>
      <c r="B4732" s="1" t="s">
        <v>29</v>
      </c>
      <c r="C4732" s="1" t="s">
        <v>77</v>
      </c>
      <c r="D4732" s="1" t="s">
        <v>2497</v>
      </c>
      <c r="E4732" s="1" t="s">
        <v>1291</v>
      </c>
      <c r="F4732" s="1" t="s">
        <v>1152</v>
      </c>
      <c r="G4732" s="1" t="s">
        <v>24</v>
      </c>
      <c r="H4732" s="1" t="s">
        <v>305</v>
      </c>
      <c r="I4732">
        <v>27231</v>
      </c>
      <c r="J4732">
        <v>21031</v>
      </c>
      <c r="K4732">
        <v>26831</v>
      </c>
      <c r="L4732">
        <v>24591</v>
      </c>
      <c r="M4732">
        <v>27111</v>
      </c>
      <c r="N4732">
        <v>25511</v>
      </c>
      <c r="O4732">
        <v>20111</v>
      </c>
      <c r="P4732">
        <v>21751</v>
      </c>
      <c r="Q4732">
        <v>19591</v>
      </c>
      <c r="R4732">
        <v>18351</v>
      </c>
      <c r="S4732">
        <v>20711</v>
      </c>
      <c r="T4732">
        <v>17311</v>
      </c>
      <c r="U4732">
        <v>22951</v>
      </c>
      <c r="V4732" s="1" t="s">
        <v>3747</v>
      </c>
      <c r="W4732" s="1" t="s">
        <v>2551</v>
      </c>
      <c r="X4732" s="5" t="s">
        <v>3751</v>
      </c>
      <c r="Y4732" s="5" t="s">
        <v>2559</v>
      </c>
      <c r="Z4732" s="5" t="s">
        <v>305</v>
      </c>
      <c r="AA4732" s="5"/>
    </row>
    <row r="4733" spans="1:27" ht="12" customHeight="1" x14ac:dyDescent="0.15">
      <c r="A4733" s="1" t="s">
        <v>1290</v>
      </c>
      <c r="B4733" s="1" t="s">
        <v>31</v>
      </c>
      <c r="C4733" s="1" t="s">
        <v>9</v>
      </c>
      <c r="D4733" s="1" t="s">
        <v>2497</v>
      </c>
      <c r="E4733" s="1" t="s">
        <v>1291</v>
      </c>
      <c r="F4733" s="1" t="s">
        <v>1153</v>
      </c>
      <c r="G4733" s="1" t="s">
        <v>12</v>
      </c>
      <c r="H4733" s="1" t="s">
        <v>305</v>
      </c>
      <c r="I4733">
        <v>3032572</v>
      </c>
      <c r="J4733">
        <v>2942322</v>
      </c>
      <c r="K4733">
        <v>2740672</v>
      </c>
      <c r="L4733">
        <v>2955217</v>
      </c>
      <c r="M4733">
        <v>2961047</v>
      </c>
      <c r="N4733">
        <v>2737774</v>
      </c>
      <c r="O4733">
        <v>2957193</v>
      </c>
      <c r="P4733">
        <v>2985400</v>
      </c>
      <c r="Q4733">
        <v>3006880</v>
      </c>
      <c r="R4733">
        <v>2884876</v>
      </c>
      <c r="S4733">
        <v>2539587</v>
      </c>
      <c r="T4733">
        <v>2613208</v>
      </c>
      <c r="U4733">
        <v>2720739</v>
      </c>
      <c r="V4733" s="1" t="s">
        <v>3747</v>
      </c>
      <c r="W4733" s="1" t="s">
        <v>2551</v>
      </c>
      <c r="X4733" s="5" t="s">
        <v>3752</v>
      </c>
      <c r="Y4733" s="5" t="s">
        <v>2553</v>
      </c>
      <c r="Z4733" s="5" t="s">
        <v>305</v>
      </c>
      <c r="AA4733" s="5"/>
    </row>
    <row r="4734" spans="1:27" ht="12" customHeight="1" x14ac:dyDescent="0.15">
      <c r="A4734" s="1" t="s">
        <v>1290</v>
      </c>
      <c r="B4734" s="1" t="s">
        <v>31</v>
      </c>
      <c r="C4734" s="1" t="s">
        <v>15</v>
      </c>
      <c r="D4734" s="1" t="s">
        <v>2497</v>
      </c>
      <c r="E4734" s="1" t="s">
        <v>1291</v>
      </c>
      <c r="F4734" s="1" t="s">
        <v>1153</v>
      </c>
      <c r="G4734" s="1" t="s">
        <v>16</v>
      </c>
      <c r="H4734" s="1" t="s">
        <v>305</v>
      </c>
      <c r="I4734">
        <v>15563</v>
      </c>
      <c r="J4734">
        <v>10848</v>
      </c>
      <c r="K4734">
        <v>13529</v>
      </c>
      <c r="L4734">
        <v>25189</v>
      </c>
      <c r="M4734">
        <v>26516</v>
      </c>
      <c r="N4734">
        <v>20262</v>
      </c>
      <c r="O4734">
        <v>24205</v>
      </c>
      <c r="P4734">
        <v>13956</v>
      </c>
      <c r="Q4734">
        <v>18966</v>
      </c>
      <c r="R4734">
        <v>23160</v>
      </c>
      <c r="S4734">
        <v>21429</v>
      </c>
      <c r="T4734">
        <v>15766</v>
      </c>
      <c r="U4734">
        <v>18561</v>
      </c>
      <c r="V4734" s="1" t="s">
        <v>3747</v>
      </c>
      <c r="W4734" s="1" t="s">
        <v>2551</v>
      </c>
      <c r="X4734" s="5" t="s">
        <v>3752</v>
      </c>
      <c r="Y4734" s="5" t="s">
        <v>2555</v>
      </c>
      <c r="Z4734" s="5" t="s">
        <v>305</v>
      </c>
      <c r="AA4734" s="5"/>
    </row>
    <row r="4735" spans="1:27" ht="12" customHeight="1" x14ac:dyDescent="0.15">
      <c r="A4735" s="1" t="s">
        <v>1290</v>
      </c>
      <c r="B4735" s="1" t="s">
        <v>31</v>
      </c>
      <c r="C4735" s="1" t="s">
        <v>17</v>
      </c>
      <c r="D4735" s="1" t="s">
        <v>2497</v>
      </c>
      <c r="E4735" s="1" t="s">
        <v>1291</v>
      </c>
      <c r="F4735" s="1" t="s">
        <v>1153</v>
      </c>
      <c r="G4735" s="1" t="s">
        <v>18</v>
      </c>
      <c r="H4735" s="1" t="s">
        <v>305</v>
      </c>
      <c r="I4735">
        <v>2760</v>
      </c>
      <c r="J4735">
        <v>12576</v>
      </c>
      <c r="K4735">
        <v>7280</v>
      </c>
      <c r="L4735">
        <v>9212</v>
      </c>
      <c r="M4735">
        <v>8967</v>
      </c>
      <c r="N4735">
        <v>5193</v>
      </c>
      <c r="O4735">
        <v>9534</v>
      </c>
      <c r="P4735">
        <v>10086</v>
      </c>
      <c r="Q4735">
        <v>11177</v>
      </c>
      <c r="R4735">
        <v>9514</v>
      </c>
      <c r="S4735">
        <v>8507</v>
      </c>
      <c r="T4735">
        <v>10014</v>
      </c>
      <c r="U4735">
        <v>5360</v>
      </c>
      <c r="V4735" s="1" t="s">
        <v>3747</v>
      </c>
      <c r="W4735" s="1" t="s">
        <v>2551</v>
      </c>
      <c r="X4735" s="5" t="s">
        <v>3752</v>
      </c>
      <c r="Y4735" s="5" t="s">
        <v>2556</v>
      </c>
      <c r="Z4735" s="5" t="s">
        <v>305</v>
      </c>
      <c r="AA4735" s="5"/>
    </row>
    <row r="4736" spans="1:27" ht="12" customHeight="1" x14ac:dyDescent="0.15">
      <c r="A4736" s="1" t="s">
        <v>1290</v>
      </c>
      <c r="B4736" s="1" t="s">
        <v>31</v>
      </c>
      <c r="C4736" s="1" t="s">
        <v>19</v>
      </c>
      <c r="D4736" s="1" t="s">
        <v>2497</v>
      </c>
      <c r="E4736" s="1" t="s">
        <v>1291</v>
      </c>
      <c r="F4736" s="1" t="s">
        <v>1153</v>
      </c>
      <c r="G4736" s="1" t="s">
        <v>242</v>
      </c>
      <c r="H4736" s="1" t="s">
        <v>305</v>
      </c>
      <c r="I4736">
        <v>2183800</v>
      </c>
      <c r="J4736">
        <v>2155595</v>
      </c>
      <c r="K4736">
        <v>2066457</v>
      </c>
      <c r="L4736">
        <v>2165423</v>
      </c>
      <c r="M4736">
        <v>2159075</v>
      </c>
      <c r="N4736">
        <v>2023844</v>
      </c>
      <c r="O4736">
        <v>2119723</v>
      </c>
      <c r="P4736">
        <v>2175810</v>
      </c>
      <c r="Q4736">
        <v>2237622</v>
      </c>
      <c r="R4736">
        <v>2067668</v>
      </c>
      <c r="S4736">
        <v>1777228</v>
      </c>
      <c r="T4736">
        <v>1888428</v>
      </c>
      <c r="U4736">
        <v>1955511</v>
      </c>
      <c r="V4736" s="1" t="s">
        <v>3747</v>
      </c>
      <c r="W4736" s="1" t="s">
        <v>2551</v>
      </c>
      <c r="X4736" s="5" t="s">
        <v>3752</v>
      </c>
      <c r="Y4736" s="5" t="s">
        <v>2557</v>
      </c>
      <c r="Z4736" s="5" t="s">
        <v>305</v>
      </c>
      <c r="AA4736" s="5"/>
    </row>
    <row r="4737" spans="1:27" ht="12" customHeight="1" x14ac:dyDescent="0.15">
      <c r="A4737" s="1" t="s">
        <v>1290</v>
      </c>
      <c r="B4737" s="1" t="s">
        <v>31</v>
      </c>
      <c r="C4737" s="1" t="s">
        <v>21</v>
      </c>
      <c r="D4737" s="1" t="s">
        <v>2497</v>
      </c>
      <c r="E4737" s="1" t="s">
        <v>1291</v>
      </c>
      <c r="F4737" s="1" t="s">
        <v>1153</v>
      </c>
      <c r="G4737" s="1" t="s">
        <v>245</v>
      </c>
      <c r="H4737" s="1" t="s">
        <v>306</v>
      </c>
      <c r="I4737">
        <v>653562</v>
      </c>
      <c r="J4737">
        <v>606201</v>
      </c>
      <c r="K4737">
        <v>607140</v>
      </c>
      <c r="L4737">
        <v>663397</v>
      </c>
      <c r="M4737">
        <v>631914</v>
      </c>
      <c r="N4737">
        <v>593667</v>
      </c>
      <c r="O4737">
        <v>636956</v>
      </c>
      <c r="P4737">
        <v>646614</v>
      </c>
      <c r="Q4737">
        <v>653651</v>
      </c>
      <c r="R4737">
        <v>585090</v>
      </c>
      <c r="S4737">
        <v>537032</v>
      </c>
      <c r="T4737">
        <v>596925</v>
      </c>
      <c r="U4737">
        <v>588081</v>
      </c>
      <c r="V4737" s="1" t="s">
        <v>3747</v>
      </c>
      <c r="W4737" s="1" t="s">
        <v>2551</v>
      </c>
      <c r="X4737" s="5" t="s">
        <v>3752</v>
      </c>
      <c r="Y4737" s="5" t="s">
        <v>2740</v>
      </c>
      <c r="Z4737" s="5" t="s">
        <v>2788</v>
      </c>
      <c r="AA4737" s="5"/>
    </row>
    <row r="4738" spans="1:27" ht="12" customHeight="1" x14ac:dyDescent="0.15">
      <c r="A4738" s="1" t="s">
        <v>1290</v>
      </c>
      <c r="B4738" s="1" t="s">
        <v>31</v>
      </c>
      <c r="C4738" s="1" t="s">
        <v>23</v>
      </c>
      <c r="D4738" s="1" t="s">
        <v>2497</v>
      </c>
      <c r="E4738" s="1" t="s">
        <v>1291</v>
      </c>
      <c r="F4738" s="1" t="s">
        <v>1153</v>
      </c>
      <c r="G4738" s="1" t="s">
        <v>22</v>
      </c>
      <c r="H4738" s="1" t="s">
        <v>305</v>
      </c>
      <c r="I4738">
        <v>792731</v>
      </c>
      <c r="J4738">
        <v>742739</v>
      </c>
      <c r="K4738">
        <v>691376</v>
      </c>
      <c r="L4738">
        <v>801773</v>
      </c>
      <c r="M4738">
        <v>779414</v>
      </c>
      <c r="N4738">
        <v>701097</v>
      </c>
      <c r="O4738">
        <v>763009</v>
      </c>
      <c r="P4738">
        <v>789639</v>
      </c>
      <c r="Q4738">
        <v>820402</v>
      </c>
      <c r="R4738">
        <v>757844</v>
      </c>
      <c r="S4738">
        <v>748808</v>
      </c>
      <c r="T4738">
        <v>777186</v>
      </c>
      <c r="U4738">
        <v>812632</v>
      </c>
      <c r="V4738" s="1" t="s">
        <v>3747</v>
      </c>
      <c r="W4738" s="1" t="s">
        <v>2551</v>
      </c>
      <c r="X4738" s="5" t="s">
        <v>3752</v>
      </c>
      <c r="Y4738" s="5" t="s">
        <v>2558</v>
      </c>
      <c r="Z4738" s="5" t="s">
        <v>305</v>
      </c>
      <c r="AA4738" s="5"/>
    </row>
    <row r="4739" spans="1:27" ht="12" customHeight="1" x14ac:dyDescent="0.15">
      <c r="A4739" s="1" t="s">
        <v>1290</v>
      </c>
      <c r="B4739" s="1" t="s">
        <v>31</v>
      </c>
      <c r="C4739" s="1" t="s">
        <v>77</v>
      </c>
      <c r="D4739" s="1" t="s">
        <v>2497</v>
      </c>
      <c r="E4739" s="1" t="s">
        <v>1291</v>
      </c>
      <c r="F4739" s="1" t="s">
        <v>1153</v>
      </c>
      <c r="G4739" s="1" t="s">
        <v>24</v>
      </c>
      <c r="H4739" s="1" t="s">
        <v>305</v>
      </c>
      <c r="I4739">
        <v>1240857</v>
      </c>
      <c r="J4739">
        <v>1279631</v>
      </c>
      <c r="K4739">
        <v>1265774</v>
      </c>
      <c r="L4739">
        <v>1266069</v>
      </c>
      <c r="M4739">
        <v>1302752</v>
      </c>
      <c r="N4739">
        <v>1327830</v>
      </c>
      <c r="O4739">
        <v>1413546</v>
      </c>
      <c r="P4739">
        <v>1433985</v>
      </c>
      <c r="Q4739">
        <v>1386688</v>
      </c>
      <c r="R4739">
        <v>1456367</v>
      </c>
      <c r="S4739">
        <v>865328</v>
      </c>
      <c r="T4739">
        <v>819472</v>
      </c>
      <c r="U4739">
        <v>795438</v>
      </c>
      <c r="V4739" s="1" t="s">
        <v>3747</v>
      </c>
      <c r="W4739" s="1" t="s">
        <v>2551</v>
      </c>
      <c r="X4739" s="5" t="s">
        <v>3752</v>
      </c>
      <c r="Y4739" s="5" t="s">
        <v>2559</v>
      </c>
      <c r="Z4739" s="5" t="s">
        <v>305</v>
      </c>
      <c r="AA4739" s="5"/>
    </row>
    <row r="4740" spans="1:27" ht="12" customHeight="1" x14ac:dyDescent="0.15">
      <c r="A4740" s="1" t="s">
        <v>1290</v>
      </c>
      <c r="B4740" s="1" t="s">
        <v>33</v>
      </c>
      <c r="C4740" s="1" t="s">
        <v>9</v>
      </c>
      <c r="D4740" s="1" t="s">
        <v>2497</v>
      </c>
      <c r="E4740" s="1" t="s">
        <v>1291</v>
      </c>
      <c r="F4740" s="1" t="s">
        <v>1294</v>
      </c>
      <c r="G4740" s="1" t="s">
        <v>12</v>
      </c>
      <c r="H4740" s="1" t="s">
        <v>305</v>
      </c>
      <c r="I4740">
        <v>93835</v>
      </c>
      <c r="J4740">
        <v>91508</v>
      </c>
      <c r="K4740">
        <v>80862</v>
      </c>
      <c r="L4740">
        <v>97276</v>
      </c>
      <c r="M4740">
        <v>99950</v>
      </c>
      <c r="N4740">
        <v>94326</v>
      </c>
      <c r="O4740">
        <v>92674</v>
      </c>
      <c r="P4740">
        <v>99607</v>
      </c>
      <c r="Q4740">
        <v>99793</v>
      </c>
      <c r="R4740">
        <v>93422</v>
      </c>
      <c r="S4740">
        <v>82490</v>
      </c>
      <c r="T4740">
        <v>87998</v>
      </c>
      <c r="U4740">
        <v>97142</v>
      </c>
      <c r="V4740" s="1" t="s">
        <v>3747</v>
      </c>
      <c r="W4740" s="1" t="s">
        <v>2551</v>
      </c>
      <c r="X4740" s="5" t="s">
        <v>3753</v>
      </c>
      <c r="Y4740" s="5" t="s">
        <v>2553</v>
      </c>
      <c r="Z4740" s="5" t="s">
        <v>305</v>
      </c>
      <c r="AA4740" s="5"/>
    </row>
    <row r="4741" spans="1:27" ht="12" customHeight="1" x14ac:dyDescent="0.15">
      <c r="A4741" s="1" t="s">
        <v>1290</v>
      </c>
      <c r="B4741" s="1" t="s">
        <v>33</v>
      </c>
      <c r="C4741" s="1" t="s">
        <v>15</v>
      </c>
      <c r="D4741" s="1" t="s">
        <v>2497</v>
      </c>
      <c r="E4741" s="1" t="s">
        <v>1291</v>
      </c>
      <c r="F4741" s="1" t="s">
        <v>1294</v>
      </c>
      <c r="G4741" s="1" t="s">
        <v>16</v>
      </c>
      <c r="H4741" s="1" t="s">
        <v>305</v>
      </c>
      <c r="I4741">
        <v>0</v>
      </c>
      <c r="J4741">
        <v>0</v>
      </c>
      <c r="K4741">
        <v>0</v>
      </c>
      <c r="L4741">
        <v>0</v>
      </c>
      <c r="M4741">
        <v>0</v>
      </c>
      <c r="N4741">
        <v>0</v>
      </c>
      <c r="O4741">
        <v>0</v>
      </c>
      <c r="P4741">
        <v>0</v>
      </c>
      <c r="Q4741">
        <v>0</v>
      </c>
      <c r="R4741">
        <v>0</v>
      </c>
      <c r="S4741">
        <v>0</v>
      </c>
      <c r="T4741">
        <v>0</v>
      </c>
      <c r="U4741">
        <v>0</v>
      </c>
      <c r="V4741" s="1" t="s">
        <v>3747</v>
      </c>
      <c r="W4741" s="1" t="s">
        <v>2551</v>
      </c>
      <c r="X4741" s="5" t="s">
        <v>3753</v>
      </c>
      <c r="Y4741" s="5" t="s">
        <v>2555</v>
      </c>
      <c r="Z4741" s="5" t="s">
        <v>305</v>
      </c>
      <c r="AA4741" s="5"/>
    </row>
    <row r="4742" spans="1:27" ht="12" customHeight="1" x14ac:dyDescent="0.15">
      <c r="A4742" s="1" t="s">
        <v>1290</v>
      </c>
      <c r="B4742" s="1" t="s">
        <v>33</v>
      </c>
      <c r="C4742" s="1" t="s">
        <v>17</v>
      </c>
      <c r="D4742" s="1" t="s">
        <v>2497</v>
      </c>
      <c r="E4742" s="1" t="s">
        <v>1291</v>
      </c>
      <c r="F4742" s="1" t="s">
        <v>1294</v>
      </c>
      <c r="G4742" s="1" t="s">
        <v>18</v>
      </c>
      <c r="H4742" s="1" t="s">
        <v>305</v>
      </c>
      <c r="I4742">
        <v>0</v>
      </c>
      <c r="J4742">
        <v>0</v>
      </c>
      <c r="K4742">
        <v>0</v>
      </c>
      <c r="L4742">
        <v>0</v>
      </c>
      <c r="M4742">
        <v>0</v>
      </c>
      <c r="N4742">
        <v>0</v>
      </c>
      <c r="O4742">
        <v>0</v>
      </c>
      <c r="P4742">
        <v>0</v>
      </c>
      <c r="Q4742">
        <v>0</v>
      </c>
      <c r="R4742">
        <v>0</v>
      </c>
      <c r="S4742">
        <v>0</v>
      </c>
      <c r="T4742">
        <v>0</v>
      </c>
      <c r="U4742">
        <v>0</v>
      </c>
      <c r="V4742" s="1" t="s">
        <v>3747</v>
      </c>
      <c r="W4742" s="1" t="s">
        <v>2551</v>
      </c>
      <c r="X4742" s="5" t="s">
        <v>3753</v>
      </c>
      <c r="Y4742" s="5" t="s">
        <v>2556</v>
      </c>
      <c r="Z4742" s="5" t="s">
        <v>305</v>
      </c>
      <c r="AA4742" s="5"/>
    </row>
    <row r="4743" spans="1:27" ht="12" customHeight="1" x14ac:dyDescent="0.15">
      <c r="A4743" s="1" t="s">
        <v>1290</v>
      </c>
      <c r="B4743" s="1" t="s">
        <v>33</v>
      </c>
      <c r="C4743" s="1" t="s">
        <v>19</v>
      </c>
      <c r="D4743" s="1" t="s">
        <v>2497</v>
      </c>
      <c r="E4743" s="1" t="s">
        <v>1291</v>
      </c>
      <c r="F4743" s="1" t="s">
        <v>1294</v>
      </c>
      <c r="G4743" s="1" t="s">
        <v>242</v>
      </c>
      <c r="H4743" s="1" t="s">
        <v>305</v>
      </c>
      <c r="I4743">
        <v>75518</v>
      </c>
      <c r="J4743">
        <v>70401</v>
      </c>
      <c r="K4743">
        <v>62474</v>
      </c>
      <c r="L4743">
        <v>71151</v>
      </c>
      <c r="M4743">
        <v>71478</v>
      </c>
      <c r="N4743">
        <v>65940</v>
      </c>
      <c r="O4743">
        <v>73496</v>
      </c>
      <c r="P4743">
        <v>73639</v>
      </c>
      <c r="Q4743">
        <v>71750</v>
      </c>
      <c r="R4743">
        <v>64775</v>
      </c>
      <c r="S4743">
        <v>58772</v>
      </c>
      <c r="T4743">
        <v>67034</v>
      </c>
      <c r="U4743">
        <v>71234</v>
      </c>
      <c r="V4743" s="1" t="s">
        <v>3747</v>
      </c>
      <c r="W4743" s="1" t="s">
        <v>2551</v>
      </c>
      <c r="X4743" s="5" t="s">
        <v>3753</v>
      </c>
      <c r="Y4743" s="5" t="s">
        <v>2557</v>
      </c>
      <c r="Z4743" s="5" t="s">
        <v>305</v>
      </c>
      <c r="AA4743" s="5"/>
    </row>
    <row r="4744" spans="1:27" ht="12" customHeight="1" x14ac:dyDescent="0.15">
      <c r="A4744" s="1" t="s">
        <v>1290</v>
      </c>
      <c r="B4744" s="1" t="s">
        <v>33</v>
      </c>
      <c r="C4744" s="1" t="s">
        <v>21</v>
      </c>
      <c r="D4744" s="1" t="s">
        <v>2497</v>
      </c>
      <c r="E4744" s="1" t="s">
        <v>1291</v>
      </c>
      <c r="F4744" s="1" t="s">
        <v>1294</v>
      </c>
      <c r="G4744" s="1" t="s">
        <v>245</v>
      </c>
      <c r="H4744" s="1" t="s">
        <v>306</v>
      </c>
      <c r="I4744">
        <v>58947</v>
      </c>
      <c r="J4744">
        <v>56180</v>
      </c>
      <c r="K4744">
        <v>50983</v>
      </c>
      <c r="L4744">
        <v>55492</v>
      </c>
      <c r="M4744">
        <v>51258</v>
      </c>
      <c r="N4744">
        <v>49012</v>
      </c>
      <c r="O4744">
        <v>53413</v>
      </c>
      <c r="P4744">
        <v>54796</v>
      </c>
      <c r="Q4744">
        <v>55169</v>
      </c>
      <c r="R4744">
        <v>49643</v>
      </c>
      <c r="S4744">
        <v>41165</v>
      </c>
      <c r="T4744">
        <v>45253</v>
      </c>
      <c r="U4744">
        <v>49900</v>
      </c>
      <c r="V4744" s="1" t="s">
        <v>3747</v>
      </c>
      <c r="W4744" s="1" t="s">
        <v>2551</v>
      </c>
      <c r="X4744" s="5" t="s">
        <v>3753</v>
      </c>
      <c r="Y4744" s="5" t="s">
        <v>2740</v>
      </c>
      <c r="Z4744" s="5" t="s">
        <v>2788</v>
      </c>
      <c r="AA4744" s="5"/>
    </row>
    <row r="4745" spans="1:27" ht="12" customHeight="1" x14ac:dyDescent="0.15">
      <c r="A4745" s="1" t="s">
        <v>1290</v>
      </c>
      <c r="B4745" s="1" t="s">
        <v>33</v>
      </c>
      <c r="C4745" s="1" t="s">
        <v>23</v>
      </c>
      <c r="D4745" s="1" t="s">
        <v>2497</v>
      </c>
      <c r="E4745" s="1" t="s">
        <v>1291</v>
      </c>
      <c r="F4745" s="1" t="s">
        <v>1294</v>
      </c>
      <c r="G4745" s="1" t="s">
        <v>22</v>
      </c>
      <c r="H4745" s="1" t="s">
        <v>305</v>
      </c>
      <c r="I4745">
        <v>25081</v>
      </c>
      <c r="J4745">
        <v>22970</v>
      </c>
      <c r="K4745">
        <v>23094</v>
      </c>
      <c r="L4745">
        <v>24221</v>
      </c>
      <c r="M4745">
        <v>25114</v>
      </c>
      <c r="N4745">
        <v>23003</v>
      </c>
      <c r="O4745">
        <v>21898</v>
      </c>
      <c r="P4745">
        <v>26329</v>
      </c>
      <c r="Q4745">
        <v>27722</v>
      </c>
      <c r="R4745">
        <v>26431</v>
      </c>
      <c r="S4745">
        <v>25796</v>
      </c>
      <c r="T4745">
        <v>26704</v>
      </c>
      <c r="U4745">
        <v>28327</v>
      </c>
      <c r="V4745" s="1" t="s">
        <v>3747</v>
      </c>
      <c r="W4745" s="1" t="s">
        <v>2551</v>
      </c>
      <c r="X4745" s="5" t="s">
        <v>3753</v>
      </c>
      <c r="Y4745" s="5" t="s">
        <v>2558</v>
      </c>
      <c r="Z4745" s="5" t="s">
        <v>305</v>
      </c>
      <c r="AA4745" s="5"/>
    </row>
    <row r="4746" spans="1:27" ht="12" customHeight="1" x14ac:dyDescent="0.15">
      <c r="A4746" s="1" t="s">
        <v>1290</v>
      </c>
      <c r="B4746" s="1" t="s">
        <v>33</v>
      </c>
      <c r="C4746" s="1" t="s">
        <v>77</v>
      </c>
      <c r="D4746" s="1" t="s">
        <v>2497</v>
      </c>
      <c r="E4746" s="1" t="s">
        <v>1291</v>
      </c>
      <c r="F4746" s="1" t="s">
        <v>1294</v>
      </c>
      <c r="G4746" s="1" t="s">
        <v>24</v>
      </c>
      <c r="H4746" s="1" t="s">
        <v>305</v>
      </c>
      <c r="I4746">
        <v>72859</v>
      </c>
      <c r="J4746">
        <v>72125</v>
      </c>
      <c r="K4746">
        <v>68551</v>
      </c>
      <c r="L4746">
        <v>71585</v>
      </c>
      <c r="M4746">
        <v>76073</v>
      </c>
      <c r="N4746">
        <v>82585</v>
      </c>
      <c r="O4746">
        <v>80995</v>
      </c>
      <c r="P4746">
        <v>81764</v>
      </c>
      <c r="Q4746">
        <v>83214</v>
      </c>
      <c r="R4746">
        <v>86559</v>
      </c>
      <c r="S4746">
        <v>86615</v>
      </c>
      <c r="T4746">
        <v>83009</v>
      </c>
      <c r="U4746">
        <v>82419</v>
      </c>
      <c r="V4746" s="1" t="s">
        <v>3747</v>
      </c>
      <c r="W4746" s="1" t="s">
        <v>2551</v>
      </c>
      <c r="X4746" s="5" t="s">
        <v>3753</v>
      </c>
      <c r="Y4746" s="5" t="s">
        <v>2559</v>
      </c>
      <c r="Z4746" s="5" t="s">
        <v>305</v>
      </c>
      <c r="AA4746" s="5"/>
    </row>
    <row r="4747" spans="1:27" ht="12" customHeight="1" x14ac:dyDescent="0.15">
      <c r="A4747" s="1" t="s">
        <v>1290</v>
      </c>
      <c r="B4747" s="1" t="s">
        <v>35</v>
      </c>
      <c r="C4747" s="1" t="s">
        <v>9</v>
      </c>
      <c r="D4747" s="1" t="s">
        <v>2497</v>
      </c>
      <c r="E4747" s="1" t="s">
        <v>1291</v>
      </c>
      <c r="F4747" s="1" t="s">
        <v>1295</v>
      </c>
      <c r="G4747" s="1" t="s">
        <v>12</v>
      </c>
      <c r="H4747" s="1" t="s">
        <v>305</v>
      </c>
      <c r="I4747">
        <v>26867</v>
      </c>
      <c r="J4747">
        <v>23980</v>
      </c>
      <c r="K4747">
        <v>23629</v>
      </c>
      <c r="L4747">
        <v>24569</v>
      </c>
      <c r="M4747">
        <v>22411</v>
      </c>
      <c r="N4747">
        <v>23747</v>
      </c>
      <c r="O4747">
        <v>25111</v>
      </c>
      <c r="P4747">
        <v>22166</v>
      </c>
      <c r="Q4747">
        <v>19959</v>
      </c>
      <c r="R4747">
        <v>21131</v>
      </c>
      <c r="S4747">
        <v>25805</v>
      </c>
      <c r="T4747">
        <v>21757</v>
      </c>
      <c r="U4747">
        <v>25686</v>
      </c>
      <c r="V4747" s="1" t="s">
        <v>3747</v>
      </c>
      <c r="W4747" s="1" t="s">
        <v>2551</v>
      </c>
      <c r="X4747" s="5" t="s">
        <v>3754</v>
      </c>
      <c r="Y4747" s="5" t="s">
        <v>2553</v>
      </c>
      <c r="Z4747" s="5" t="s">
        <v>305</v>
      </c>
      <c r="AA4747" s="5"/>
    </row>
    <row r="4748" spans="1:27" ht="12" customHeight="1" x14ac:dyDescent="0.15">
      <c r="A4748" s="1" t="s">
        <v>1290</v>
      </c>
      <c r="B4748" s="1" t="s">
        <v>35</v>
      </c>
      <c r="C4748" s="1" t="s">
        <v>15</v>
      </c>
      <c r="D4748" s="1" t="s">
        <v>2497</v>
      </c>
      <c r="E4748" s="1" t="s">
        <v>1291</v>
      </c>
      <c r="F4748" s="1" t="s">
        <v>1295</v>
      </c>
      <c r="G4748" s="1" t="s">
        <v>16</v>
      </c>
      <c r="H4748" s="1" t="s">
        <v>305</v>
      </c>
      <c r="I4748">
        <v>0</v>
      </c>
      <c r="J4748">
        <v>0</v>
      </c>
      <c r="K4748">
        <v>0</v>
      </c>
      <c r="L4748">
        <v>0</v>
      </c>
      <c r="M4748">
        <v>0</v>
      </c>
      <c r="N4748">
        <v>0</v>
      </c>
      <c r="O4748">
        <v>0</v>
      </c>
      <c r="P4748">
        <v>0</v>
      </c>
      <c r="Q4748">
        <v>0</v>
      </c>
      <c r="R4748">
        <v>0</v>
      </c>
      <c r="S4748">
        <v>0</v>
      </c>
      <c r="T4748">
        <v>0</v>
      </c>
      <c r="U4748">
        <v>0</v>
      </c>
      <c r="V4748" s="1" t="s">
        <v>3747</v>
      </c>
      <c r="W4748" s="1" t="s">
        <v>2551</v>
      </c>
      <c r="X4748" s="5" t="s">
        <v>3754</v>
      </c>
      <c r="Y4748" s="5" t="s">
        <v>2555</v>
      </c>
      <c r="Z4748" s="5" t="s">
        <v>305</v>
      </c>
      <c r="AA4748" s="5"/>
    </row>
    <row r="4749" spans="1:27" ht="12" customHeight="1" x14ac:dyDescent="0.15">
      <c r="A4749" s="1" t="s">
        <v>1290</v>
      </c>
      <c r="B4749" s="1" t="s">
        <v>35</v>
      </c>
      <c r="C4749" s="1" t="s">
        <v>17</v>
      </c>
      <c r="D4749" s="1" t="s">
        <v>2497</v>
      </c>
      <c r="E4749" s="1" t="s">
        <v>1291</v>
      </c>
      <c r="F4749" s="1" t="s">
        <v>1295</v>
      </c>
      <c r="G4749" s="1" t="s">
        <v>18</v>
      </c>
      <c r="H4749" s="1" t="s">
        <v>305</v>
      </c>
      <c r="I4749">
        <v>0</v>
      </c>
      <c r="J4749">
        <v>0</v>
      </c>
      <c r="K4749">
        <v>0</v>
      </c>
      <c r="L4749">
        <v>0</v>
      </c>
      <c r="M4749">
        <v>0</v>
      </c>
      <c r="N4749">
        <v>0</v>
      </c>
      <c r="O4749">
        <v>0</v>
      </c>
      <c r="P4749">
        <v>0</v>
      </c>
      <c r="Q4749">
        <v>0</v>
      </c>
      <c r="R4749">
        <v>0</v>
      </c>
      <c r="S4749">
        <v>0</v>
      </c>
      <c r="T4749">
        <v>0</v>
      </c>
      <c r="U4749">
        <v>0</v>
      </c>
      <c r="V4749" s="1" t="s">
        <v>3747</v>
      </c>
      <c r="W4749" s="1" t="s">
        <v>2551</v>
      </c>
      <c r="X4749" s="5" t="s">
        <v>3754</v>
      </c>
      <c r="Y4749" s="5" t="s">
        <v>2556</v>
      </c>
      <c r="Z4749" s="5" t="s">
        <v>305</v>
      </c>
      <c r="AA4749" s="5"/>
    </row>
    <row r="4750" spans="1:27" ht="12" customHeight="1" x14ac:dyDescent="0.15">
      <c r="A4750" s="1" t="s">
        <v>1290</v>
      </c>
      <c r="B4750" s="1" t="s">
        <v>35</v>
      </c>
      <c r="C4750" s="1" t="s">
        <v>19</v>
      </c>
      <c r="D4750" s="1" t="s">
        <v>2497</v>
      </c>
      <c r="E4750" s="1" t="s">
        <v>1291</v>
      </c>
      <c r="F4750" s="1" t="s">
        <v>1295</v>
      </c>
      <c r="G4750" s="1" t="s">
        <v>242</v>
      </c>
      <c r="H4750" s="1" t="s">
        <v>305</v>
      </c>
      <c r="I4750">
        <v>5908</v>
      </c>
      <c r="J4750">
        <v>7416</v>
      </c>
      <c r="K4750">
        <v>5210</v>
      </c>
      <c r="L4750">
        <v>3675</v>
      </c>
      <c r="M4750">
        <v>3958</v>
      </c>
      <c r="N4750">
        <v>2653</v>
      </c>
      <c r="O4750">
        <v>8534</v>
      </c>
      <c r="P4750">
        <v>3973</v>
      </c>
      <c r="Q4750">
        <v>905</v>
      </c>
      <c r="R4750">
        <v>3920</v>
      </c>
      <c r="S4750">
        <v>4754</v>
      </c>
      <c r="T4750">
        <v>3517</v>
      </c>
      <c r="U4750">
        <v>5189</v>
      </c>
      <c r="V4750" s="1" t="s">
        <v>3747</v>
      </c>
      <c r="W4750" s="1" t="s">
        <v>2551</v>
      </c>
      <c r="X4750" s="5" t="s">
        <v>3754</v>
      </c>
      <c r="Y4750" s="5" t="s">
        <v>2557</v>
      </c>
      <c r="Z4750" s="5" t="s">
        <v>305</v>
      </c>
      <c r="AA4750" s="5"/>
    </row>
    <row r="4751" spans="1:27" ht="12" customHeight="1" x14ac:dyDescent="0.15">
      <c r="A4751" s="1" t="s">
        <v>1290</v>
      </c>
      <c r="B4751" s="1" t="s">
        <v>35</v>
      </c>
      <c r="C4751" s="1" t="s">
        <v>21</v>
      </c>
      <c r="D4751" s="1" t="s">
        <v>2497</v>
      </c>
      <c r="E4751" s="1" t="s">
        <v>1291</v>
      </c>
      <c r="F4751" s="1" t="s">
        <v>1295</v>
      </c>
      <c r="G4751" s="1" t="s">
        <v>245</v>
      </c>
      <c r="H4751" s="1" t="s">
        <v>306</v>
      </c>
      <c r="I4751">
        <v>8908</v>
      </c>
      <c r="J4751">
        <v>9777</v>
      </c>
      <c r="K4751">
        <v>7994</v>
      </c>
      <c r="L4751">
        <v>5519</v>
      </c>
      <c r="M4751">
        <v>4474</v>
      </c>
      <c r="N4751">
        <v>3913</v>
      </c>
      <c r="O4751">
        <v>9514</v>
      </c>
      <c r="P4751">
        <v>7240</v>
      </c>
      <c r="Q4751">
        <v>1420</v>
      </c>
      <c r="R4751">
        <v>5134</v>
      </c>
      <c r="S4751">
        <v>11702</v>
      </c>
      <c r="T4751">
        <v>6212</v>
      </c>
      <c r="U4751">
        <v>9376</v>
      </c>
      <c r="V4751" s="1" t="s">
        <v>3747</v>
      </c>
      <c r="W4751" s="1" t="s">
        <v>2551</v>
      </c>
      <c r="X4751" s="5" t="s">
        <v>3754</v>
      </c>
      <c r="Y4751" s="5" t="s">
        <v>2740</v>
      </c>
      <c r="Z4751" s="5" t="s">
        <v>2788</v>
      </c>
      <c r="AA4751" s="5"/>
    </row>
    <row r="4752" spans="1:27" ht="12" customHeight="1" x14ac:dyDescent="0.15">
      <c r="A4752" s="1" t="s">
        <v>1290</v>
      </c>
      <c r="B4752" s="1" t="s">
        <v>35</v>
      </c>
      <c r="C4752" s="1" t="s">
        <v>23</v>
      </c>
      <c r="D4752" s="1" t="s">
        <v>2497</v>
      </c>
      <c r="E4752" s="1" t="s">
        <v>1291</v>
      </c>
      <c r="F4752" s="1" t="s">
        <v>1295</v>
      </c>
      <c r="G4752" s="1" t="s">
        <v>22</v>
      </c>
      <c r="H4752" s="1" t="s">
        <v>305</v>
      </c>
      <c r="I4752">
        <v>16905</v>
      </c>
      <c r="J4752">
        <v>16905</v>
      </c>
      <c r="K4752">
        <v>16905</v>
      </c>
      <c r="L4752">
        <v>16905</v>
      </c>
      <c r="M4752">
        <v>16905</v>
      </c>
      <c r="N4752">
        <v>16905</v>
      </c>
      <c r="O4752">
        <v>16905</v>
      </c>
      <c r="P4752">
        <v>16905</v>
      </c>
      <c r="Q4752">
        <v>16905</v>
      </c>
      <c r="R4752">
        <v>16905</v>
      </c>
      <c r="S4752">
        <v>16905</v>
      </c>
      <c r="T4752">
        <v>16905</v>
      </c>
      <c r="U4752">
        <v>16905</v>
      </c>
      <c r="V4752" s="1" t="s">
        <v>3747</v>
      </c>
      <c r="W4752" s="1" t="s">
        <v>2551</v>
      </c>
      <c r="X4752" s="5" t="s">
        <v>3754</v>
      </c>
      <c r="Y4752" s="5" t="s">
        <v>2558</v>
      </c>
      <c r="Z4752" s="5" t="s">
        <v>305</v>
      </c>
      <c r="AA4752" s="5"/>
    </row>
    <row r="4753" spans="1:27" ht="12" customHeight="1" x14ac:dyDescent="0.15">
      <c r="A4753" s="1" t="s">
        <v>1290</v>
      </c>
      <c r="B4753" s="1" t="s">
        <v>35</v>
      </c>
      <c r="C4753" s="1" t="s">
        <v>77</v>
      </c>
      <c r="D4753" s="1" t="s">
        <v>2497</v>
      </c>
      <c r="E4753" s="1" t="s">
        <v>1291</v>
      </c>
      <c r="F4753" s="1" t="s">
        <v>1295</v>
      </c>
      <c r="G4753" s="1" t="s">
        <v>24</v>
      </c>
      <c r="H4753" s="1" t="s">
        <v>305</v>
      </c>
      <c r="I4753">
        <v>17563</v>
      </c>
      <c r="J4753">
        <v>14672</v>
      </c>
      <c r="K4753">
        <v>13636</v>
      </c>
      <c r="L4753">
        <v>15075</v>
      </c>
      <c r="M4753">
        <v>14073</v>
      </c>
      <c r="N4753">
        <v>15712</v>
      </c>
      <c r="O4753">
        <v>12834</v>
      </c>
      <c r="P4753">
        <v>11572</v>
      </c>
      <c r="Q4753">
        <v>11171</v>
      </c>
      <c r="R4753">
        <v>8927</v>
      </c>
      <c r="S4753">
        <v>10523</v>
      </c>
      <c r="T4753">
        <v>9308</v>
      </c>
      <c r="U4753">
        <v>10350</v>
      </c>
      <c r="V4753" s="1" t="s">
        <v>3747</v>
      </c>
      <c r="W4753" s="1" t="s">
        <v>2551</v>
      </c>
      <c r="X4753" s="5" t="s">
        <v>3754</v>
      </c>
      <c r="Y4753" s="5" t="s">
        <v>2559</v>
      </c>
      <c r="Z4753" s="5" t="s">
        <v>305</v>
      </c>
      <c r="AA4753" s="5"/>
    </row>
    <row r="4754" spans="1:27" ht="12" customHeight="1" x14ac:dyDescent="0.15">
      <c r="A4754" s="1" t="s">
        <v>1290</v>
      </c>
      <c r="B4754" s="1" t="s">
        <v>57</v>
      </c>
      <c r="C4754" s="1" t="s">
        <v>9</v>
      </c>
      <c r="D4754" s="1" t="s">
        <v>2497</v>
      </c>
      <c r="E4754" s="1" t="s">
        <v>1296</v>
      </c>
      <c r="F4754" s="1" t="s">
        <v>5076</v>
      </c>
      <c r="G4754" s="1" t="s">
        <v>12</v>
      </c>
      <c r="H4754" s="1" t="s">
        <v>1297</v>
      </c>
      <c r="I4754">
        <v>1926705</v>
      </c>
      <c r="J4754">
        <v>1610776</v>
      </c>
      <c r="K4754">
        <v>1509626</v>
      </c>
      <c r="L4754">
        <v>1577531</v>
      </c>
      <c r="M4754">
        <v>1593465</v>
      </c>
      <c r="N4754">
        <v>1652780</v>
      </c>
      <c r="O4754">
        <v>1730605</v>
      </c>
      <c r="P4754">
        <v>1677234</v>
      </c>
      <c r="Q4754">
        <v>1716793</v>
      </c>
      <c r="R4754">
        <v>1699807</v>
      </c>
      <c r="S4754">
        <v>1606794</v>
      </c>
      <c r="T4754">
        <v>1727350</v>
      </c>
      <c r="U4754">
        <v>1745937</v>
      </c>
      <c r="V4754" s="1" t="s">
        <v>3747</v>
      </c>
      <c r="W4754" s="1" t="s">
        <v>2551</v>
      </c>
      <c r="X4754" s="5" t="s">
        <v>3755</v>
      </c>
      <c r="Y4754" s="5" t="s">
        <v>2553</v>
      </c>
      <c r="Z4754" s="5" t="s">
        <v>2734</v>
      </c>
      <c r="AA4754" s="5"/>
    </row>
    <row r="4755" spans="1:27" ht="12" customHeight="1" x14ac:dyDescent="0.15">
      <c r="A4755" s="1" t="s">
        <v>1290</v>
      </c>
      <c r="B4755" s="1" t="s">
        <v>57</v>
      </c>
      <c r="C4755" s="1" t="s">
        <v>15</v>
      </c>
      <c r="D4755" s="1" t="s">
        <v>2497</v>
      </c>
      <c r="E4755" s="1" t="s">
        <v>1296</v>
      </c>
      <c r="F4755" s="1" t="s">
        <v>5076</v>
      </c>
      <c r="G4755" s="1" t="s">
        <v>16</v>
      </c>
      <c r="H4755" s="1" t="s">
        <v>1297</v>
      </c>
      <c r="I4755">
        <v>1204849</v>
      </c>
      <c r="J4755">
        <v>965303</v>
      </c>
      <c r="K4755">
        <v>774853</v>
      </c>
      <c r="L4755">
        <v>734302</v>
      </c>
      <c r="M4755">
        <v>947830</v>
      </c>
      <c r="N4755">
        <v>932045</v>
      </c>
      <c r="O4755">
        <v>882378</v>
      </c>
      <c r="P4755">
        <v>828387</v>
      </c>
      <c r="Q4755">
        <v>1033334</v>
      </c>
      <c r="R4755">
        <v>1071176</v>
      </c>
      <c r="S4755">
        <v>1105701</v>
      </c>
      <c r="T4755">
        <v>1295462</v>
      </c>
      <c r="U4755">
        <v>1320240</v>
      </c>
      <c r="V4755" s="1" t="s">
        <v>3747</v>
      </c>
      <c r="W4755" s="1" t="s">
        <v>2551</v>
      </c>
      <c r="X4755" s="5" t="s">
        <v>3755</v>
      </c>
      <c r="Y4755" s="5" t="s">
        <v>2555</v>
      </c>
      <c r="Z4755" s="5" t="s">
        <v>2734</v>
      </c>
      <c r="AA4755" s="5"/>
    </row>
    <row r="4756" spans="1:27" ht="12" customHeight="1" x14ac:dyDescent="0.15">
      <c r="A4756" s="1" t="s">
        <v>1290</v>
      </c>
      <c r="B4756" s="1" t="s">
        <v>57</v>
      </c>
      <c r="C4756" s="1" t="s">
        <v>17</v>
      </c>
      <c r="D4756" s="1" t="s">
        <v>2497</v>
      </c>
      <c r="E4756" s="1" t="s">
        <v>1296</v>
      </c>
      <c r="F4756" s="1" t="s">
        <v>5076</v>
      </c>
      <c r="G4756" s="1" t="s">
        <v>242</v>
      </c>
      <c r="H4756" s="1" t="s">
        <v>1297</v>
      </c>
      <c r="I4756">
        <v>4051585</v>
      </c>
      <c r="J4756">
        <v>2230579</v>
      </c>
      <c r="K4756">
        <v>1410312</v>
      </c>
      <c r="L4756">
        <v>1274734</v>
      </c>
      <c r="M4756">
        <v>976466</v>
      </c>
      <c r="N4756">
        <v>1194799</v>
      </c>
      <c r="O4756">
        <v>1505905</v>
      </c>
      <c r="P4756">
        <v>1405095</v>
      </c>
      <c r="Q4756">
        <v>1280935</v>
      </c>
      <c r="R4756">
        <v>1410398</v>
      </c>
      <c r="S4756">
        <v>2998132</v>
      </c>
      <c r="T4756">
        <v>3365378</v>
      </c>
      <c r="U4756">
        <v>3942908</v>
      </c>
      <c r="V4756" s="1" t="s">
        <v>3747</v>
      </c>
      <c r="W4756" s="1" t="s">
        <v>2551</v>
      </c>
      <c r="X4756" s="5" t="s">
        <v>3755</v>
      </c>
      <c r="Y4756" s="5" t="s">
        <v>2557</v>
      </c>
      <c r="Z4756" s="5" t="s">
        <v>2734</v>
      </c>
      <c r="AA4756" s="5"/>
    </row>
    <row r="4757" spans="1:27" ht="12" customHeight="1" x14ac:dyDescent="0.15">
      <c r="A4757" s="1" t="s">
        <v>1290</v>
      </c>
      <c r="B4757" s="1" t="s">
        <v>57</v>
      </c>
      <c r="C4757" s="1" t="s">
        <v>19</v>
      </c>
      <c r="D4757" s="1" t="s">
        <v>2497</v>
      </c>
      <c r="E4757" s="1" t="s">
        <v>1296</v>
      </c>
      <c r="F4757" s="1" t="s">
        <v>5076</v>
      </c>
      <c r="G4757" s="1" t="s">
        <v>245</v>
      </c>
      <c r="H4757" s="1" t="s">
        <v>306</v>
      </c>
      <c r="I4757">
        <v>7688994</v>
      </c>
      <c r="J4757">
        <v>4316916</v>
      </c>
      <c r="K4757">
        <v>2642078</v>
      </c>
      <c r="L4757">
        <v>2476873</v>
      </c>
      <c r="M4757">
        <v>2106538</v>
      </c>
      <c r="N4757">
        <v>2701210</v>
      </c>
      <c r="O4757">
        <v>3235832</v>
      </c>
      <c r="P4757">
        <v>3185421</v>
      </c>
      <c r="Q4757">
        <v>2914139</v>
      </c>
      <c r="R4757">
        <v>2828384</v>
      </c>
      <c r="S4757">
        <v>5215376</v>
      </c>
      <c r="T4757">
        <v>6148226</v>
      </c>
      <c r="U4757">
        <v>7758342</v>
      </c>
      <c r="V4757" s="1" t="s">
        <v>3747</v>
      </c>
      <c r="W4757" s="1" t="s">
        <v>2551</v>
      </c>
      <c r="X4757" s="5" t="s">
        <v>3755</v>
      </c>
      <c r="Y4757" s="5" t="s">
        <v>2740</v>
      </c>
      <c r="Z4757" s="5" t="s">
        <v>2788</v>
      </c>
      <c r="AA4757" s="5"/>
    </row>
    <row r="4758" spans="1:27" ht="12" customHeight="1" x14ac:dyDescent="0.15">
      <c r="A4758" s="1" t="s">
        <v>1290</v>
      </c>
      <c r="B4758" s="1" t="s">
        <v>57</v>
      </c>
      <c r="C4758" s="1" t="s">
        <v>21</v>
      </c>
      <c r="D4758" s="1" t="s">
        <v>2497</v>
      </c>
      <c r="E4758" s="1" t="s">
        <v>1296</v>
      </c>
      <c r="F4758" s="1" t="s">
        <v>5076</v>
      </c>
      <c r="G4758" s="1" t="s">
        <v>22</v>
      </c>
      <c r="H4758" s="1" t="s">
        <v>1297</v>
      </c>
      <c r="I4758">
        <v>707830</v>
      </c>
      <c r="J4758">
        <v>788115</v>
      </c>
      <c r="K4758">
        <v>693936</v>
      </c>
      <c r="L4758">
        <v>645027</v>
      </c>
      <c r="M4758">
        <v>663662</v>
      </c>
      <c r="N4758">
        <v>536444</v>
      </c>
      <c r="O4758">
        <v>606200</v>
      </c>
      <c r="P4758">
        <v>496906</v>
      </c>
      <c r="Q4758">
        <v>449637</v>
      </c>
      <c r="R4758">
        <v>615029</v>
      </c>
      <c r="S4758">
        <v>721101</v>
      </c>
      <c r="T4758">
        <v>715978</v>
      </c>
      <c r="U4758">
        <v>935034</v>
      </c>
      <c r="V4758" s="1" t="s">
        <v>3747</v>
      </c>
      <c r="W4758" s="1" t="s">
        <v>2551</v>
      </c>
      <c r="X4758" s="5" t="s">
        <v>3755</v>
      </c>
      <c r="Y4758" s="5" t="s">
        <v>2558</v>
      </c>
      <c r="Z4758" s="5" t="s">
        <v>2734</v>
      </c>
      <c r="AA4758" s="5"/>
    </row>
    <row r="4759" spans="1:27" ht="12" customHeight="1" x14ac:dyDescent="0.15">
      <c r="A4759" s="1" t="s">
        <v>1290</v>
      </c>
      <c r="B4759" s="1" t="s">
        <v>57</v>
      </c>
      <c r="C4759" s="1" t="s">
        <v>23</v>
      </c>
      <c r="D4759" s="1" t="s">
        <v>2497</v>
      </c>
      <c r="E4759" s="1" t="s">
        <v>1296</v>
      </c>
      <c r="F4759" s="1" t="s">
        <v>5076</v>
      </c>
      <c r="G4759" s="1" t="s">
        <v>24</v>
      </c>
      <c r="H4759" s="1" t="s">
        <v>1297</v>
      </c>
      <c r="I4759">
        <v>5543706</v>
      </c>
      <c r="J4759">
        <v>5162475</v>
      </c>
      <c r="K4759">
        <v>5307340</v>
      </c>
      <c r="L4759">
        <v>5728519</v>
      </c>
      <c r="M4759">
        <v>6600770</v>
      </c>
      <c r="N4759">
        <v>7401504</v>
      </c>
      <c r="O4759">
        <v>7864291</v>
      </c>
      <c r="P4759">
        <v>8437113</v>
      </c>
      <c r="Q4759">
        <v>9421884</v>
      </c>
      <c r="R4759">
        <v>10128760</v>
      </c>
      <c r="S4759">
        <v>9084797</v>
      </c>
      <c r="T4759">
        <v>7987116</v>
      </c>
      <c r="U4759">
        <v>6116531</v>
      </c>
      <c r="V4759" s="1" t="s">
        <v>3747</v>
      </c>
      <c r="W4759" s="1" t="s">
        <v>2551</v>
      </c>
      <c r="X4759" s="5" t="s">
        <v>3755</v>
      </c>
      <c r="Y4759" s="5" t="s">
        <v>2559</v>
      </c>
      <c r="Z4759" s="5" t="s">
        <v>2734</v>
      </c>
      <c r="AA4759" s="5"/>
    </row>
    <row r="4760" spans="1:27" ht="12" customHeight="1" x14ac:dyDescent="0.15">
      <c r="A4760" s="1" t="s">
        <v>1290</v>
      </c>
      <c r="B4760" s="1" t="s">
        <v>61</v>
      </c>
      <c r="C4760" s="1" t="s">
        <v>9</v>
      </c>
      <c r="D4760" s="1" t="s">
        <v>2497</v>
      </c>
      <c r="E4760" s="1" t="s">
        <v>1296</v>
      </c>
      <c r="F4760" s="1" t="s">
        <v>5077</v>
      </c>
      <c r="G4760" s="1" t="s">
        <v>12</v>
      </c>
      <c r="H4760" s="1" t="s">
        <v>1297</v>
      </c>
      <c r="I4760">
        <v>196535</v>
      </c>
      <c r="J4760">
        <v>170322</v>
      </c>
      <c r="K4760">
        <v>154012</v>
      </c>
      <c r="L4760">
        <v>171819</v>
      </c>
      <c r="M4760">
        <v>175384</v>
      </c>
      <c r="N4760">
        <v>192480</v>
      </c>
      <c r="O4760">
        <v>198602</v>
      </c>
      <c r="P4760">
        <v>228113</v>
      </c>
      <c r="Q4760">
        <v>202933</v>
      </c>
      <c r="R4760">
        <v>178642</v>
      </c>
      <c r="S4760">
        <v>174745</v>
      </c>
      <c r="T4760">
        <v>178125</v>
      </c>
      <c r="U4760">
        <v>193948</v>
      </c>
      <c r="V4760" s="1" t="s">
        <v>3747</v>
      </c>
      <c r="W4760" s="1" t="s">
        <v>2551</v>
      </c>
      <c r="X4760" s="5" t="s">
        <v>3756</v>
      </c>
      <c r="Y4760" s="5" t="s">
        <v>2553</v>
      </c>
      <c r="Z4760" s="5" t="s">
        <v>2734</v>
      </c>
      <c r="AA4760" s="5"/>
    </row>
    <row r="4761" spans="1:27" ht="12" customHeight="1" x14ac:dyDescent="0.15">
      <c r="A4761" s="1" t="s">
        <v>1290</v>
      </c>
      <c r="B4761" s="1" t="s">
        <v>154</v>
      </c>
      <c r="C4761" s="1" t="s">
        <v>9</v>
      </c>
      <c r="D4761" s="1" t="s">
        <v>2497</v>
      </c>
      <c r="E4761" s="1" t="s">
        <v>1296</v>
      </c>
      <c r="F4761" s="1" t="s">
        <v>5078</v>
      </c>
      <c r="G4761" s="1" t="s">
        <v>12</v>
      </c>
      <c r="H4761" s="1" t="s">
        <v>1297</v>
      </c>
      <c r="I4761">
        <v>900996</v>
      </c>
      <c r="J4761">
        <v>679436</v>
      </c>
      <c r="K4761">
        <v>639618</v>
      </c>
      <c r="L4761">
        <v>688482</v>
      </c>
      <c r="M4761">
        <v>695132</v>
      </c>
      <c r="N4761">
        <v>725726</v>
      </c>
      <c r="O4761">
        <v>762628</v>
      </c>
      <c r="P4761">
        <v>763748</v>
      </c>
      <c r="Q4761">
        <v>812664</v>
      </c>
      <c r="R4761">
        <v>844676</v>
      </c>
      <c r="S4761">
        <v>789501</v>
      </c>
      <c r="T4761">
        <v>899956</v>
      </c>
      <c r="U4761">
        <v>864248</v>
      </c>
      <c r="V4761" s="1" t="s">
        <v>3747</v>
      </c>
      <c r="W4761" s="1" t="s">
        <v>2551</v>
      </c>
      <c r="X4761" s="5" t="s">
        <v>3757</v>
      </c>
      <c r="Y4761" s="5" t="s">
        <v>2553</v>
      </c>
      <c r="Z4761" s="5" t="s">
        <v>2734</v>
      </c>
      <c r="AA4761" s="5"/>
    </row>
    <row r="4762" spans="1:27" ht="12" customHeight="1" x14ac:dyDescent="0.15">
      <c r="A4762" s="1" t="s">
        <v>1290</v>
      </c>
      <c r="B4762" s="1" t="s">
        <v>156</v>
      </c>
      <c r="C4762" s="1" t="s">
        <v>9</v>
      </c>
      <c r="D4762" s="1" t="s">
        <v>2497</v>
      </c>
      <c r="E4762" s="1" t="s">
        <v>1296</v>
      </c>
      <c r="F4762" s="1" t="s">
        <v>5079</v>
      </c>
      <c r="G4762" s="1" t="s">
        <v>12</v>
      </c>
      <c r="H4762" s="1" t="s">
        <v>1297</v>
      </c>
      <c r="I4762">
        <v>291514</v>
      </c>
      <c r="J4762">
        <v>268210</v>
      </c>
      <c r="K4762">
        <v>244207</v>
      </c>
      <c r="L4762">
        <v>240394</v>
      </c>
      <c r="M4762">
        <v>206344</v>
      </c>
      <c r="N4762">
        <v>199880</v>
      </c>
      <c r="O4762">
        <v>244748</v>
      </c>
      <c r="P4762">
        <v>184353</v>
      </c>
      <c r="Q4762">
        <v>176643</v>
      </c>
      <c r="R4762">
        <v>235261</v>
      </c>
      <c r="S4762">
        <v>195342</v>
      </c>
      <c r="T4762">
        <v>197913</v>
      </c>
      <c r="U4762">
        <v>210615</v>
      </c>
      <c r="V4762" s="1" t="s">
        <v>3747</v>
      </c>
      <c r="W4762" s="1" t="s">
        <v>2551</v>
      </c>
      <c r="X4762" s="5" t="s">
        <v>3758</v>
      </c>
      <c r="Y4762" s="5" t="s">
        <v>2553</v>
      </c>
      <c r="Z4762" s="5" t="s">
        <v>2734</v>
      </c>
      <c r="AA4762" s="5"/>
    </row>
    <row r="4763" spans="1:27" ht="12" customHeight="1" x14ac:dyDescent="0.15">
      <c r="A4763" s="1" t="s">
        <v>1290</v>
      </c>
      <c r="B4763" s="1" t="s">
        <v>198</v>
      </c>
      <c r="C4763" s="1" t="s">
        <v>9</v>
      </c>
      <c r="D4763" s="1" t="s">
        <v>2497</v>
      </c>
      <c r="E4763" s="1" t="s">
        <v>1296</v>
      </c>
      <c r="F4763" s="1" t="s">
        <v>5080</v>
      </c>
      <c r="G4763" s="1" t="s">
        <v>12</v>
      </c>
      <c r="H4763" s="1" t="s">
        <v>1297</v>
      </c>
      <c r="I4763">
        <v>537660</v>
      </c>
      <c r="J4763">
        <v>492808</v>
      </c>
      <c r="K4763">
        <v>471789</v>
      </c>
      <c r="L4763">
        <v>476836</v>
      </c>
      <c r="M4763">
        <v>516605</v>
      </c>
      <c r="N4763">
        <v>534694</v>
      </c>
      <c r="O4763">
        <v>524627</v>
      </c>
      <c r="P4763">
        <v>501020</v>
      </c>
      <c r="Q4763">
        <v>524553</v>
      </c>
      <c r="R4763">
        <v>441228</v>
      </c>
      <c r="S4763">
        <v>447206</v>
      </c>
      <c r="T4763">
        <v>451356</v>
      </c>
      <c r="U4763">
        <v>477126</v>
      </c>
      <c r="V4763" s="1" t="s">
        <v>3747</v>
      </c>
      <c r="W4763" s="1" t="s">
        <v>2551</v>
      </c>
      <c r="X4763" s="5" t="s">
        <v>3759</v>
      </c>
      <c r="Y4763" s="5" t="s">
        <v>2553</v>
      </c>
      <c r="Z4763" s="5" t="s">
        <v>2734</v>
      </c>
      <c r="AA4763" s="5"/>
    </row>
    <row r="4764" spans="1:27" ht="12" customHeight="1" x14ac:dyDescent="0.15">
      <c r="A4764" s="1" t="s">
        <v>1290</v>
      </c>
      <c r="B4764" s="1" t="s">
        <v>200</v>
      </c>
      <c r="C4764" s="1" t="s">
        <v>9</v>
      </c>
      <c r="D4764" s="1" t="s">
        <v>2497</v>
      </c>
      <c r="E4764" s="1" t="s">
        <v>1296</v>
      </c>
      <c r="F4764" s="1" t="s">
        <v>5081</v>
      </c>
      <c r="G4764" s="1" t="s">
        <v>12</v>
      </c>
      <c r="H4764" s="1" t="s">
        <v>1297</v>
      </c>
      <c r="I4764">
        <v>1798950</v>
      </c>
      <c r="J4764">
        <v>1717053</v>
      </c>
      <c r="K4764">
        <v>1590445</v>
      </c>
      <c r="L4764">
        <v>1806704</v>
      </c>
      <c r="M4764">
        <v>1770135</v>
      </c>
      <c r="N4764">
        <v>1640435</v>
      </c>
      <c r="O4764">
        <v>1736617</v>
      </c>
      <c r="P4764">
        <v>1751132</v>
      </c>
      <c r="Q4764">
        <v>1730151</v>
      </c>
      <c r="R4764">
        <v>1598957</v>
      </c>
      <c r="S4764">
        <v>1458363</v>
      </c>
      <c r="T4764">
        <v>1605540</v>
      </c>
      <c r="U4764">
        <v>1673342</v>
      </c>
      <c r="V4764" s="1" t="s">
        <v>3747</v>
      </c>
      <c r="W4764" s="1" t="s">
        <v>2551</v>
      </c>
      <c r="X4764" s="5" t="s">
        <v>3760</v>
      </c>
      <c r="Y4764" s="5" t="s">
        <v>2553</v>
      </c>
      <c r="Z4764" s="5" t="s">
        <v>2734</v>
      </c>
      <c r="AA4764" s="5"/>
    </row>
    <row r="4765" spans="1:27" ht="12" customHeight="1" x14ac:dyDescent="0.15">
      <c r="A4765" s="1" t="s">
        <v>1290</v>
      </c>
      <c r="B4765" s="1" t="s">
        <v>200</v>
      </c>
      <c r="C4765" s="1" t="s">
        <v>15</v>
      </c>
      <c r="D4765" s="1" t="s">
        <v>2497</v>
      </c>
      <c r="E4765" s="1" t="s">
        <v>1296</v>
      </c>
      <c r="F4765" s="1" t="s">
        <v>5081</v>
      </c>
      <c r="G4765" s="1" t="s">
        <v>16</v>
      </c>
      <c r="H4765" s="1" t="s">
        <v>1297</v>
      </c>
      <c r="I4765">
        <v>1623519</v>
      </c>
      <c r="J4765">
        <v>1535742</v>
      </c>
      <c r="K4765">
        <v>1445538</v>
      </c>
      <c r="L4765">
        <v>1508562</v>
      </c>
      <c r="M4765">
        <v>1419084</v>
      </c>
      <c r="N4765">
        <v>1402602</v>
      </c>
      <c r="O4765">
        <v>1443418</v>
      </c>
      <c r="P4765">
        <v>1441395</v>
      </c>
      <c r="Q4765">
        <v>1508907</v>
      </c>
      <c r="R4765">
        <v>1478283</v>
      </c>
      <c r="S4765">
        <v>1412636</v>
      </c>
      <c r="T4765">
        <v>1452660</v>
      </c>
      <c r="U4765">
        <v>1617043</v>
      </c>
      <c r="V4765" s="1" t="s">
        <v>3747</v>
      </c>
      <c r="W4765" s="1" t="s">
        <v>2551</v>
      </c>
      <c r="X4765" s="5" t="s">
        <v>3760</v>
      </c>
      <c r="Y4765" s="5" t="s">
        <v>2555</v>
      </c>
      <c r="Z4765" s="5" t="s">
        <v>2734</v>
      </c>
      <c r="AA4765" s="5"/>
    </row>
    <row r="4766" spans="1:27" ht="12" customHeight="1" x14ac:dyDescent="0.15">
      <c r="A4766" s="1" t="s">
        <v>1290</v>
      </c>
      <c r="B4766" s="1" t="s">
        <v>200</v>
      </c>
      <c r="C4766" s="1" t="s">
        <v>17</v>
      </c>
      <c r="D4766" s="1" t="s">
        <v>2497</v>
      </c>
      <c r="E4766" s="1" t="s">
        <v>1296</v>
      </c>
      <c r="F4766" s="1" t="s">
        <v>5081</v>
      </c>
      <c r="G4766" s="1" t="s">
        <v>242</v>
      </c>
      <c r="H4766" s="1" t="s">
        <v>1297</v>
      </c>
      <c r="I4766">
        <v>2292772</v>
      </c>
      <c r="J4766">
        <v>2389202</v>
      </c>
      <c r="K4766">
        <v>2359925</v>
      </c>
      <c r="L4766">
        <v>2621200</v>
      </c>
      <c r="M4766">
        <v>2455406</v>
      </c>
      <c r="N4766">
        <v>2396084</v>
      </c>
      <c r="O4766">
        <v>2303781</v>
      </c>
      <c r="P4766">
        <v>2582012</v>
      </c>
      <c r="Q4766">
        <v>2326858</v>
      </c>
      <c r="R4766">
        <v>1855207</v>
      </c>
      <c r="S4766">
        <v>1776015</v>
      </c>
      <c r="T4766">
        <v>2018934</v>
      </c>
      <c r="U4766">
        <v>2162784</v>
      </c>
      <c r="V4766" s="1" t="s">
        <v>3747</v>
      </c>
      <c r="W4766" s="1" t="s">
        <v>2551</v>
      </c>
      <c r="X4766" s="5" t="s">
        <v>3760</v>
      </c>
      <c r="Y4766" s="5" t="s">
        <v>2557</v>
      </c>
      <c r="Z4766" s="5" t="s">
        <v>2734</v>
      </c>
      <c r="AA4766" s="5"/>
    </row>
    <row r="4767" spans="1:27" ht="12" customHeight="1" x14ac:dyDescent="0.15">
      <c r="A4767" s="1" t="s">
        <v>1290</v>
      </c>
      <c r="B4767" s="1" t="s">
        <v>200</v>
      </c>
      <c r="C4767" s="1" t="s">
        <v>19</v>
      </c>
      <c r="D4767" s="1" t="s">
        <v>2497</v>
      </c>
      <c r="E4767" s="1" t="s">
        <v>1296</v>
      </c>
      <c r="F4767" s="1" t="s">
        <v>5081</v>
      </c>
      <c r="G4767" s="1" t="s">
        <v>245</v>
      </c>
      <c r="H4767" s="1" t="s">
        <v>306</v>
      </c>
      <c r="I4767">
        <v>1485916</v>
      </c>
      <c r="J4767">
        <v>1502453</v>
      </c>
      <c r="K4767">
        <v>1521083</v>
      </c>
      <c r="L4767">
        <v>1662016</v>
      </c>
      <c r="M4767">
        <v>1694022</v>
      </c>
      <c r="N4767">
        <v>1609433</v>
      </c>
      <c r="O4767">
        <v>1613361</v>
      </c>
      <c r="P4767">
        <v>1702278</v>
      </c>
      <c r="Q4767">
        <v>1549451</v>
      </c>
      <c r="R4767">
        <v>1355603</v>
      </c>
      <c r="S4767">
        <v>1276333</v>
      </c>
      <c r="T4767">
        <v>1419850</v>
      </c>
      <c r="U4767">
        <v>1457864</v>
      </c>
      <c r="V4767" s="1" t="s">
        <v>3747</v>
      </c>
      <c r="W4767" s="1" t="s">
        <v>2551</v>
      </c>
      <c r="X4767" s="5" t="s">
        <v>3760</v>
      </c>
      <c r="Y4767" s="5" t="s">
        <v>2740</v>
      </c>
      <c r="Z4767" s="5" t="s">
        <v>2788</v>
      </c>
      <c r="AA4767" s="5"/>
    </row>
    <row r="4768" spans="1:27" ht="12" customHeight="1" x14ac:dyDescent="0.15">
      <c r="A4768" s="1" t="s">
        <v>1290</v>
      </c>
      <c r="B4768" s="1" t="s">
        <v>200</v>
      </c>
      <c r="C4768" s="1" t="s">
        <v>21</v>
      </c>
      <c r="D4768" s="1" t="s">
        <v>2497</v>
      </c>
      <c r="E4768" s="1" t="s">
        <v>1296</v>
      </c>
      <c r="F4768" s="1" t="s">
        <v>5081</v>
      </c>
      <c r="G4768" s="1" t="s">
        <v>22</v>
      </c>
      <c r="H4768" s="1" t="s">
        <v>1297</v>
      </c>
      <c r="I4768">
        <v>1112576</v>
      </c>
      <c r="J4768">
        <v>1050902</v>
      </c>
      <c r="K4768">
        <v>954719</v>
      </c>
      <c r="L4768">
        <v>1024057</v>
      </c>
      <c r="M4768">
        <v>995878</v>
      </c>
      <c r="N4768">
        <v>1009568</v>
      </c>
      <c r="O4768">
        <v>1115361</v>
      </c>
      <c r="P4768">
        <v>1108906</v>
      </c>
      <c r="Q4768">
        <v>1097981</v>
      </c>
      <c r="R4768">
        <v>964849</v>
      </c>
      <c r="S4768">
        <v>946444</v>
      </c>
      <c r="T4768">
        <v>987406</v>
      </c>
      <c r="U4768">
        <v>1057974</v>
      </c>
      <c r="V4768" s="1" t="s">
        <v>3747</v>
      </c>
      <c r="W4768" s="1" t="s">
        <v>2551</v>
      </c>
      <c r="X4768" s="5" t="s">
        <v>3760</v>
      </c>
      <c r="Y4768" s="5" t="s">
        <v>2558</v>
      </c>
      <c r="Z4768" s="5" t="s">
        <v>2734</v>
      </c>
      <c r="AA4768" s="5"/>
    </row>
    <row r="4769" spans="1:27" ht="12" customHeight="1" x14ac:dyDescent="0.15">
      <c r="A4769" s="1" t="s">
        <v>1290</v>
      </c>
      <c r="B4769" s="1" t="s">
        <v>200</v>
      </c>
      <c r="C4769" s="1" t="s">
        <v>23</v>
      </c>
      <c r="D4769" s="1" t="s">
        <v>2497</v>
      </c>
      <c r="E4769" s="1" t="s">
        <v>1296</v>
      </c>
      <c r="F4769" s="1" t="s">
        <v>5081</v>
      </c>
      <c r="G4769" s="1" t="s">
        <v>24</v>
      </c>
      <c r="H4769" s="1" t="s">
        <v>1297</v>
      </c>
      <c r="I4769">
        <v>3774237</v>
      </c>
      <c r="J4769">
        <v>3610244</v>
      </c>
      <c r="K4769">
        <v>3394727</v>
      </c>
      <c r="L4769">
        <v>3076298</v>
      </c>
      <c r="M4769">
        <v>2811084</v>
      </c>
      <c r="N4769">
        <v>2523790</v>
      </c>
      <c r="O4769">
        <v>2332515</v>
      </c>
      <c r="P4769">
        <v>1871689</v>
      </c>
      <c r="Q4769">
        <v>1701977</v>
      </c>
      <c r="R4769">
        <v>2014674</v>
      </c>
      <c r="S4769">
        <v>2172136</v>
      </c>
      <c r="T4769">
        <v>2255849</v>
      </c>
      <c r="U4769">
        <v>2358139</v>
      </c>
      <c r="V4769" s="1" t="s">
        <v>3747</v>
      </c>
      <c r="W4769" s="1" t="s">
        <v>2551</v>
      </c>
      <c r="X4769" s="5" t="s">
        <v>3760</v>
      </c>
      <c r="Y4769" s="5" t="s">
        <v>2559</v>
      </c>
      <c r="Z4769" s="5" t="s">
        <v>2734</v>
      </c>
      <c r="AA4769" s="5"/>
    </row>
    <row r="4770" spans="1:27" ht="12" customHeight="1" x14ac:dyDescent="0.15">
      <c r="A4770" s="1" t="s">
        <v>1290</v>
      </c>
      <c r="B4770" s="1" t="s">
        <v>202</v>
      </c>
      <c r="C4770" s="1" t="s">
        <v>9</v>
      </c>
      <c r="D4770" s="1" t="s">
        <v>2497</v>
      </c>
      <c r="E4770" s="1" t="s">
        <v>1296</v>
      </c>
      <c r="F4770" s="1" t="s">
        <v>5082</v>
      </c>
      <c r="G4770" s="1" t="s">
        <v>12</v>
      </c>
      <c r="H4770" s="1" t="s">
        <v>1297</v>
      </c>
      <c r="I4770">
        <v>694895</v>
      </c>
      <c r="J4770">
        <v>685501</v>
      </c>
      <c r="K4770">
        <v>604920</v>
      </c>
      <c r="L4770">
        <v>652011</v>
      </c>
      <c r="M4770">
        <v>671833</v>
      </c>
      <c r="N4770">
        <v>625463</v>
      </c>
      <c r="O4770">
        <v>631222</v>
      </c>
      <c r="P4770">
        <v>667075</v>
      </c>
      <c r="Q4770">
        <v>662375</v>
      </c>
      <c r="R4770">
        <v>605811</v>
      </c>
      <c r="S4770">
        <v>603108</v>
      </c>
      <c r="T4770">
        <v>661636</v>
      </c>
      <c r="U4770">
        <v>712681</v>
      </c>
      <c r="V4770" s="1" t="s">
        <v>3747</v>
      </c>
      <c r="W4770" s="1" t="s">
        <v>2551</v>
      </c>
      <c r="X4770" s="5" t="s">
        <v>3761</v>
      </c>
      <c r="Y4770" s="5" t="s">
        <v>2553</v>
      </c>
      <c r="Z4770" s="5" t="s">
        <v>2734</v>
      </c>
      <c r="AA4770" s="5"/>
    </row>
    <row r="4771" spans="1:27" ht="12" customHeight="1" x14ac:dyDescent="0.15">
      <c r="A4771" s="1" t="s">
        <v>1290</v>
      </c>
      <c r="B4771" s="1" t="s">
        <v>204</v>
      </c>
      <c r="C4771" s="1" t="s">
        <v>9</v>
      </c>
      <c r="D4771" s="1" t="s">
        <v>2497</v>
      </c>
      <c r="E4771" s="1" t="s">
        <v>1296</v>
      </c>
      <c r="F4771" s="1" t="s">
        <v>5083</v>
      </c>
      <c r="G4771" s="1" t="s">
        <v>12</v>
      </c>
      <c r="H4771" s="1" t="s">
        <v>1297</v>
      </c>
      <c r="I4771">
        <v>565383</v>
      </c>
      <c r="J4771">
        <v>531602</v>
      </c>
      <c r="K4771">
        <v>515495</v>
      </c>
      <c r="L4771">
        <v>589458</v>
      </c>
      <c r="M4771">
        <v>514421</v>
      </c>
      <c r="N4771">
        <v>498935</v>
      </c>
      <c r="O4771">
        <v>531061</v>
      </c>
      <c r="P4771">
        <v>530170</v>
      </c>
      <c r="Q4771">
        <v>577818</v>
      </c>
      <c r="R4771">
        <v>522928</v>
      </c>
      <c r="S4771">
        <v>483357</v>
      </c>
      <c r="T4771">
        <v>518029</v>
      </c>
      <c r="U4771">
        <v>522061</v>
      </c>
      <c r="V4771" s="1" t="s">
        <v>3747</v>
      </c>
      <c r="W4771" s="1" t="s">
        <v>2551</v>
      </c>
      <c r="X4771" s="5" t="s">
        <v>3762</v>
      </c>
      <c r="Y4771" s="5" t="s">
        <v>2553</v>
      </c>
      <c r="Z4771" s="5" t="s">
        <v>2734</v>
      </c>
      <c r="AA4771" s="5"/>
    </row>
    <row r="4772" spans="1:27" ht="12" customHeight="1" x14ac:dyDescent="0.15">
      <c r="A4772" s="1" t="s">
        <v>1290</v>
      </c>
      <c r="B4772" s="1" t="s">
        <v>206</v>
      </c>
      <c r="C4772" s="1" t="s">
        <v>9</v>
      </c>
      <c r="D4772" s="1" t="s">
        <v>2497</v>
      </c>
      <c r="E4772" s="1" t="s">
        <v>1296</v>
      </c>
      <c r="F4772" s="1" t="s">
        <v>5084</v>
      </c>
      <c r="G4772" s="1" t="s">
        <v>12</v>
      </c>
      <c r="H4772" s="1" t="s">
        <v>1297</v>
      </c>
      <c r="I4772">
        <v>538672</v>
      </c>
      <c r="J4772">
        <v>499950</v>
      </c>
      <c r="K4772">
        <v>470030</v>
      </c>
      <c r="L4772">
        <v>565235</v>
      </c>
      <c r="M4772">
        <v>583881</v>
      </c>
      <c r="N4772">
        <v>516037</v>
      </c>
      <c r="O4772">
        <v>574334</v>
      </c>
      <c r="P4772">
        <v>553887</v>
      </c>
      <c r="Q4772">
        <v>489958</v>
      </c>
      <c r="R4772">
        <v>470218</v>
      </c>
      <c r="S4772">
        <v>371898</v>
      </c>
      <c r="T4772">
        <v>425875</v>
      </c>
      <c r="U4772">
        <v>438600</v>
      </c>
      <c r="V4772" s="1" t="s">
        <v>3747</v>
      </c>
      <c r="W4772" s="1" t="s">
        <v>2551</v>
      </c>
      <c r="X4772" s="5" t="s">
        <v>3763</v>
      </c>
      <c r="Y4772" s="5" t="s">
        <v>2553</v>
      </c>
      <c r="Z4772" s="5" t="s">
        <v>2734</v>
      </c>
      <c r="AA4772" s="5"/>
    </row>
    <row r="4773" spans="1:27" ht="12" customHeight="1" x14ac:dyDescent="0.15">
      <c r="A4773" s="1" t="s">
        <v>1290</v>
      </c>
      <c r="B4773" s="1" t="s">
        <v>208</v>
      </c>
      <c r="C4773" s="1" t="s">
        <v>9</v>
      </c>
      <c r="D4773" s="1" t="s">
        <v>2497</v>
      </c>
      <c r="E4773" s="1" t="s">
        <v>1296</v>
      </c>
      <c r="F4773" s="1" t="s">
        <v>5085</v>
      </c>
      <c r="G4773" s="1" t="s">
        <v>12</v>
      </c>
      <c r="H4773" s="1" t="s">
        <v>1297</v>
      </c>
      <c r="I4773">
        <v>7671772</v>
      </c>
      <c r="J4773">
        <v>7464908</v>
      </c>
      <c r="K4773">
        <v>6895117</v>
      </c>
      <c r="L4773">
        <v>7305983</v>
      </c>
      <c r="M4773">
        <v>7423371</v>
      </c>
      <c r="N4773">
        <v>7242374</v>
      </c>
      <c r="O4773">
        <v>7526041</v>
      </c>
      <c r="P4773">
        <v>7620363</v>
      </c>
      <c r="Q4773">
        <v>7962064</v>
      </c>
      <c r="R4773">
        <v>6726361</v>
      </c>
      <c r="S4773">
        <v>7321652</v>
      </c>
      <c r="T4773">
        <v>7913701</v>
      </c>
      <c r="U4773">
        <v>8274903</v>
      </c>
      <c r="V4773" s="1" t="s">
        <v>3747</v>
      </c>
      <c r="W4773" s="1" t="s">
        <v>2551</v>
      </c>
      <c r="X4773" s="5" t="s">
        <v>3764</v>
      </c>
      <c r="Y4773" s="5" t="s">
        <v>2553</v>
      </c>
      <c r="Z4773" s="5" t="s">
        <v>2734</v>
      </c>
      <c r="AA4773" s="5"/>
    </row>
    <row r="4774" spans="1:27" ht="12" customHeight="1" x14ac:dyDescent="0.15">
      <c r="A4774" s="1" t="s">
        <v>1290</v>
      </c>
      <c r="B4774" s="1" t="s">
        <v>208</v>
      </c>
      <c r="C4774" s="1" t="s">
        <v>15</v>
      </c>
      <c r="D4774" s="1" t="s">
        <v>2497</v>
      </c>
      <c r="E4774" s="1" t="s">
        <v>1296</v>
      </c>
      <c r="F4774" s="1" t="s">
        <v>5085</v>
      </c>
      <c r="G4774" s="1" t="s">
        <v>16</v>
      </c>
      <c r="H4774" s="1" t="s">
        <v>1297</v>
      </c>
      <c r="I4774">
        <v>19545660</v>
      </c>
      <c r="J4774">
        <v>1591720</v>
      </c>
      <c r="K4774">
        <v>9615675</v>
      </c>
      <c r="L4774">
        <v>17854957</v>
      </c>
      <c r="M4774">
        <v>3291150</v>
      </c>
      <c r="N4774">
        <v>11689170</v>
      </c>
      <c r="O4774">
        <v>22232646</v>
      </c>
      <c r="P4774">
        <v>13801071</v>
      </c>
      <c r="Q4774">
        <v>9867532</v>
      </c>
      <c r="R4774">
        <v>6435464</v>
      </c>
      <c r="S4774">
        <v>5620733</v>
      </c>
      <c r="T4774">
        <v>7598526</v>
      </c>
      <c r="U4774">
        <v>10177519</v>
      </c>
      <c r="V4774" s="1" t="s">
        <v>3747</v>
      </c>
      <c r="W4774" s="1" t="s">
        <v>2551</v>
      </c>
      <c r="X4774" s="5" t="s">
        <v>3764</v>
      </c>
      <c r="Y4774" s="5" t="s">
        <v>2555</v>
      </c>
      <c r="Z4774" s="5" t="s">
        <v>2734</v>
      </c>
      <c r="AA4774" s="5"/>
    </row>
    <row r="4775" spans="1:27" ht="12" customHeight="1" x14ac:dyDescent="0.15">
      <c r="A4775" s="1" t="s">
        <v>1290</v>
      </c>
      <c r="B4775" s="1" t="s">
        <v>208</v>
      </c>
      <c r="C4775" s="1" t="s">
        <v>17</v>
      </c>
      <c r="D4775" s="1" t="s">
        <v>2497</v>
      </c>
      <c r="E4775" s="1" t="s">
        <v>1296</v>
      </c>
      <c r="F4775" s="1" t="s">
        <v>5085</v>
      </c>
      <c r="G4775" s="1" t="s">
        <v>242</v>
      </c>
      <c r="H4775" s="1" t="s">
        <v>1297</v>
      </c>
      <c r="I4775">
        <v>20429329</v>
      </c>
      <c r="J4775">
        <v>17928167</v>
      </c>
      <c r="K4775">
        <v>15991974</v>
      </c>
      <c r="L4775">
        <v>17496881</v>
      </c>
      <c r="M4775">
        <v>14825499</v>
      </c>
      <c r="N4775">
        <v>16091297</v>
      </c>
      <c r="O4775">
        <v>18269282</v>
      </c>
      <c r="P4775">
        <v>19264039</v>
      </c>
      <c r="Q4775">
        <v>18879980</v>
      </c>
      <c r="R4775">
        <v>18078111</v>
      </c>
      <c r="S4775">
        <v>12684131</v>
      </c>
      <c r="T4775">
        <v>16084731</v>
      </c>
      <c r="U4775">
        <v>20543814</v>
      </c>
      <c r="V4775" s="1" t="s">
        <v>3747</v>
      </c>
      <c r="W4775" s="1" t="s">
        <v>2551</v>
      </c>
      <c r="X4775" s="5" t="s">
        <v>3764</v>
      </c>
      <c r="Y4775" s="5" t="s">
        <v>2557</v>
      </c>
      <c r="Z4775" s="5" t="s">
        <v>2734</v>
      </c>
      <c r="AA4775" s="5"/>
    </row>
    <row r="4776" spans="1:27" ht="12" customHeight="1" x14ac:dyDescent="0.15">
      <c r="A4776" s="1" t="s">
        <v>1290</v>
      </c>
      <c r="B4776" s="1" t="s">
        <v>208</v>
      </c>
      <c r="C4776" s="1" t="s">
        <v>19</v>
      </c>
      <c r="D4776" s="1" t="s">
        <v>2497</v>
      </c>
      <c r="E4776" s="1" t="s">
        <v>1296</v>
      </c>
      <c r="F4776" s="1" t="s">
        <v>5085</v>
      </c>
      <c r="G4776" s="1" t="s">
        <v>245</v>
      </c>
      <c r="H4776" s="1" t="s">
        <v>306</v>
      </c>
      <c r="I4776">
        <v>4291744</v>
      </c>
      <c r="J4776">
        <v>3847571</v>
      </c>
      <c r="K4776">
        <v>3303210</v>
      </c>
      <c r="L4776">
        <v>3486794</v>
      </c>
      <c r="M4776">
        <v>3334868</v>
      </c>
      <c r="N4776">
        <v>3865747</v>
      </c>
      <c r="O4776">
        <v>4725301</v>
      </c>
      <c r="P4776">
        <v>5312683</v>
      </c>
      <c r="Q4776">
        <v>5145476</v>
      </c>
      <c r="R4776">
        <v>5083488</v>
      </c>
      <c r="S4776">
        <v>3352524</v>
      </c>
      <c r="T4776">
        <v>3833861</v>
      </c>
      <c r="U4776">
        <v>4648776</v>
      </c>
      <c r="V4776" s="1" t="s">
        <v>3747</v>
      </c>
      <c r="W4776" s="1" t="s">
        <v>2551</v>
      </c>
      <c r="X4776" s="5" t="s">
        <v>3764</v>
      </c>
      <c r="Y4776" s="5" t="s">
        <v>2740</v>
      </c>
      <c r="Z4776" s="5" t="s">
        <v>2788</v>
      </c>
      <c r="AA4776" s="5"/>
    </row>
    <row r="4777" spans="1:27" ht="12" customHeight="1" x14ac:dyDescent="0.15">
      <c r="A4777" s="1" t="s">
        <v>1290</v>
      </c>
      <c r="B4777" s="1" t="s">
        <v>208</v>
      </c>
      <c r="C4777" s="1" t="s">
        <v>21</v>
      </c>
      <c r="D4777" s="1" t="s">
        <v>2497</v>
      </c>
      <c r="E4777" s="1" t="s">
        <v>1296</v>
      </c>
      <c r="F4777" s="1" t="s">
        <v>5085</v>
      </c>
      <c r="G4777" s="1" t="s">
        <v>22</v>
      </c>
      <c r="H4777" s="1" t="s">
        <v>1297</v>
      </c>
      <c r="I4777">
        <v>114038</v>
      </c>
      <c r="J4777">
        <v>77771</v>
      </c>
      <c r="K4777">
        <v>64557</v>
      </c>
      <c r="L4777">
        <v>67226</v>
      </c>
      <c r="M4777">
        <v>97507</v>
      </c>
      <c r="N4777">
        <v>98760</v>
      </c>
      <c r="O4777">
        <v>109680</v>
      </c>
      <c r="P4777">
        <v>106121</v>
      </c>
      <c r="Q4777">
        <v>118857</v>
      </c>
      <c r="R4777">
        <v>110462</v>
      </c>
      <c r="S4777">
        <v>117126</v>
      </c>
      <c r="T4777">
        <v>120502</v>
      </c>
      <c r="U4777">
        <v>129029</v>
      </c>
      <c r="V4777" s="1" t="s">
        <v>3747</v>
      </c>
      <c r="W4777" s="1" t="s">
        <v>2551</v>
      </c>
      <c r="X4777" s="5" t="s">
        <v>3764</v>
      </c>
      <c r="Y4777" s="5" t="s">
        <v>2558</v>
      </c>
      <c r="Z4777" s="5" t="s">
        <v>2734</v>
      </c>
      <c r="AA4777" s="5"/>
    </row>
    <row r="4778" spans="1:27" ht="12" customHeight="1" x14ac:dyDescent="0.15">
      <c r="A4778" s="1" t="s">
        <v>1290</v>
      </c>
      <c r="B4778" s="1" t="s">
        <v>208</v>
      </c>
      <c r="C4778" s="1" t="s">
        <v>23</v>
      </c>
      <c r="D4778" s="1" t="s">
        <v>2497</v>
      </c>
      <c r="E4778" s="1" t="s">
        <v>1296</v>
      </c>
      <c r="F4778" s="1" t="s">
        <v>5085</v>
      </c>
      <c r="G4778" s="1" t="s">
        <v>24</v>
      </c>
      <c r="H4778" s="1" t="s">
        <v>1297</v>
      </c>
      <c r="I4778">
        <v>51426976</v>
      </c>
      <c r="J4778">
        <v>42455046</v>
      </c>
      <c r="K4778">
        <v>42877379</v>
      </c>
      <c r="L4778">
        <v>50457130</v>
      </c>
      <c r="M4778">
        <v>46213993</v>
      </c>
      <c r="N4778">
        <v>48918856</v>
      </c>
      <c r="O4778">
        <v>60280277</v>
      </c>
      <c r="P4778">
        <v>62314977</v>
      </c>
      <c r="Q4778">
        <v>61116009</v>
      </c>
      <c r="R4778">
        <v>56064823</v>
      </c>
      <c r="S4778">
        <v>55974493</v>
      </c>
      <c r="T4778">
        <v>55213376</v>
      </c>
      <c r="U4778">
        <v>52482614</v>
      </c>
      <c r="V4778" s="1" t="s">
        <v>3747</v>
      </c>
      <c r="W4778" s="1" t="s">
        <v>2551</v>
      </c>
      <c r="X4778" s="5" t="s">
        <v>3764</v>
      </c>
      <c r="Y4778" s="5" t="s">
        <v>2559</v>
      </c>
      <c r="Z4778" s="5" t="s">
        <v>2734</v>
      </c>
      <c r="AA4778" s="5"/>
    </row>
    <row r="4779" spans="1:27" ht="12" customHeight="1" x14ac:dyDescent="0.15">
      <c r="A4779" s="1" t="s">
        <v>1290</v>
      </c>
      <c r="B4779" s="1" t="s">
        <v>62</v>
      </c>
      <c r="C4779" s="1" t="s">
        <v>9</v>
      </c>
      <c r="D4779" s="1" t="s">
        <v>2497</v>
      </c>
      <c r="E4779" s="1" t="s">
        <v>1296</v>
      </c>
      <c r="F4779" s="1" t="s">
        <v>5086</v>
      </c>
      <c r="G4779" s="1" t="s">
        <v>12</v>
      </c>
      <c r="H4779" s="1" t="s">
        <v>1297</v>
      </c>
      <c r="I4779">
        <v>3562893</v>
      </c>
      <c r="J4779">
        <v>3257416</v>
      </c>
      <c r="K4779">
        <v>3025019</v>
      </c>
      <c r="L4779">
        <v>2934271</v>
      </c>
      <c r="M4779">
        <v>3118240</v>
      </c>
      <c r="N4779">
        <v>3324472</v>
      </c>
      <c r="O4779">
        <v>3492294</v>
      </c>
      <c r="P4779">
        <v>3573268</v>
      </c>
      <c r="Q4779">
        <v>3990179</v>
      </c>
      <c r="R4779">
        <v>2863557</v>
      </c>
      <c r="S4779">
        <v>3864553</v>
      </c>
      <c r="T4779">
        <v>4303262</v>
      </c>
      <c r="U4779">
        <v>4626540</v>
      </c>
      <c r="V4779" s="1" t="s">
        <v>3747</v>
      </c>
      <c r="W4779" s="1" t="s">
        <v>2551</v>
      </c>
      <c r="X4779" s="5" t="s">
        <v>3765</v>
      </c>
      <c r="Y4779" s="5" t="s">
        <v>2553</v>
      </c>
      <c r="Z4779" s="5" t="s">
        <v>2734</v>
      </c>
      <c r="AA4779" s="5"/>
    </row>
    <row r="4780" spans="1:27" ht="12" customHeight="1" x14ac:dyDescent="0.15">
      <c r="A4780" s="1" t="s">
        <v>1290</v>
      </c>
      <c r="B4780" s="1" t="s">
        <v>66</v>
      </c>
      <c r="C4780" s="1" t="s">
        <v>9</v>
      </c>
      <c r="D4780" s="1" t="s">
        <v>2497</v>
      </c>
      <c r="E4780" s="1" t="s">
        <v>1296</v>
      </c>
      <c r="F4780" s="1" t="s">
        <v>5087</v>
      </c>
      <c r="G4780" s="1" t="s">
        <v>12</v>
      </c>
      <c r="H4780" s="1" t="s">
        <v>1297</v>
      </c>
      <c r="I4780">
        <v>4108879</v>
      </c>
      <c r="J4780">
        <v>4207492</v>
      </c>
      <c r="K4780">
        <v>3870098</v>
      </c>
      <c r="L4780">
        <v>4371712</v>
      </c>
      <c r="M4780">
        <v>4305131</v>
      </c>
      <c r="N4780">
        <v>3917902</v>
      </c>
      <c r="O4780">
        <v>4033747</v>
      </c>
      <c r="P4780">
        <v>4047095</v>
      </c>
      <c r="Q4780">
        <v>3971885</v>
      </c>
      <c r="R4780">
        <v>3862804</v>
      </c>
      <c r="S4780">
        <v>3457099</v>
      </c>
      <c r="T4780">
        <v>3610439</v>
      </c>
      <c r="U4780">
        <v>3648363</v>
      </c>
      <c r="V4780" s="1" t="s">
        <v>3747</v>
      </c>
      <c r="W4780" s="1" t="s">
        <v>2551</v>
      </c>
      <c r="X4780" s="5" t="s">
        <v>3766</v>
      </c>
      <c r="Y4780" s="5" t="s">
        <v>2553</v>
      </c>
      <c r="Z4780" s="5" t="s">
        <v>2734</v>
      </c>
      <c r="AA4780" s="5"/>
    </row>
    <row r="4781" spans="1:27" ht="12" customHeight="1" x14ac:dyDescent="0.15">
      <c r="A4781" s="1" t="s">
        <v>1290</v>
      </c>
      <c r="B4781" s="1" t="s">
        <v>68</v>
      </c>
      <c r="C4781" s="1" t="s">
        <v>9</v>
      </c>
      <c r="D4781" s="1" t="s">
        <v>2497</v>
      </c>
      <c r="E4781" s="1" t="s">
        <v>1296</v>
      </c>
      <c r="F4781" s="1" t="s">
        <v>5088</v>
      </c>
      <c r="G4781" s="1" t="s">
        <v>12</v>
      </c>
      <c r="H4781" s="1" t="s">
        <v>1297</v>
      </c>
      <c r="I4781">
        <v>719464</v>
      </c>
      <c r="J4781">
        <v>691056</v>
      </c>
      <c r="K4781">
        <v>662976</v>
      </c>
      <c r="L4781">
        <v>792581</v>
      </c>
      <c r="M4781">
        <v>686442</v>
      </c>
      <c r="N4781">
        <v>599546</v>
      </c>
      <c r="O4781">
        <v>766187</v>
      </c>
      <c r="P4781">
        <v>764757</v>
      </c>
      <c r="Q4781">
        <v>630461</v>
      </c>
      <c r="R4781">
        <v>617150</v>
      </c>
      <c r="S4781">
        <v>612874</v>
      </c>
      <c r="T4781">
        <v>618396</v>
      </c>
      <c r="U4781">
        <v>753774</v>
      </c>
      <c r="V4781" s="1" t="s">
        <v>3747</v>
      </c>
      <c r="W4781" s="1" t="s">
        <v>2551</v>
      </c>
      <c r="X4781" s="5" t="s">
        <v>3767</v>
      </c>
      <c r="Y4781" s="5" t="s">
        <v>2553</v>
      </c>
      <c r="Z4781" s="5" t="s">
        <v>2734</v>
      </c>
      <c r="AA4781" s="5"/>
    </row>
    <row r="4782" spans="1:27" ht="12" customHeight="1" x14ac:dyDescent="0.15">
      <c r="A4782" s="1" t="s">
        <v>1290</v>
      </c>
      <c r="B4782" s="1" t="s">
        <v>68</v>
      </c>
      <c r="C4782" s="1" t="s">
        <v>15</v>
      </c>
      <c r="D4782" s="1" t="s">
        <v>2497</v>
      </c>
      <c r="E4782" s="1" t="s">
        <v>1296</v>
      </c>
      <c r="F4782" s="1" t="s">
        <v>5088</v>
      </c>
      <c r="G4782" s="1" t="s">
        <v>16</v>
      </c>
      <c r="H4782" s="1" t="s">
        <v>1297</v>
      </c>
      <c r="I4782">
        <v>1548733</v>
      </c>
      <c r="J4782">
        <v>1687907</v>
      </c>
      <c r="K4782">
        <v>1184985</v>
      </c>
      <c r="L4782">
        <v>1365007</v>
      </c>
      <c r="M4782">
        <v>1234269</v>
      </c>
      <c r="N4782">
        <v>1858556</v>
      </c>
      <c r="O4782">
        <v>955558</v>
      </c>
      <c r="P4782">
        <v>1296305</v>
      </c>
      <c r="Q4782">
        <v>1607409</v>
      </c>
      <c r="R4782">
        <v>1137220</v>
      </c>
      <c r="S4782">
        <v>1251893</v>
      </c>
      <c r="T4782">
        <v>710263</v>
      </c>
      <c r="U4782">
        <v>1300778</v>
      </c>
      <c r="V4782" s="1" t="s">
        <v>3747</v>
      </c>
      <c r="W4782" s="1" t="s">
        <v>2551</v>
      </c>
      <c r="X4782" s="5" t="s">
        <v>3767</v>
      </c>
      <c r="Y4782" s="5" t="s">
        <v>2555</v>
      </c>
      <c r="Z4782" s="5" t="s">
        <v>2734</v>
      </c>
      <c r="AA4782" s="5"/>
    </row>
    <row r="4783" spans="1:27" ht="12" customHeight="1" x14ac:dyDescent="0.15">
      <c r="A4783" s="1" t="s">
        <v>1290</v>
      </c>
      <c r="B4783" s="1" t="s">
        <v>68</v>
      </c>
      <c r="C4783" s="1" t="s">
        <v>17</v>
      </c>
      <c r="D4783" s="1" t="s">
        <v>2497</v>
      </c>
      <c r="E4783" s="1" t="s">
        <v>1296</v>
      </c>
      <c r="F4783" s="1" t="s">
        <v>5088</v>
      </c>
      <c r="G4783" s="1" t="s">
        <v>242</v>
      </c>
      <c r="H4783" s="1" t="s">
        <v>1297</v>
      </c>
      <c r="I4783">
        <v>1977289</v>
      </c>
      <c r="J4783">
        <v>2395554</v>
      </c>
      <c r="K4783">
        <v>1586999</v>
      </c>
      <c r="L4783">
        <v>2096069</v>
      </c>
      <c r="M4783">
        <v>2195676</v>
      </c>
      <c r="N4783">
        <v>2052825</v>
      </c>
      <c r="O4783">
        <v>2257081</v>
      </c>
      <c r="P4783">
        <v>1943664</v>
      </c>
      <c r="Q4783">
        <v>1772855</v>
      </c>
      <c r="R4783">
        <v>1874462</v>
      </c>
      <c r="S4783">
        <v>1641479</v>
      </c>
      <c r="T4783">
        <v>1340898</v>
      </c>
      <c r="U4783">
        <v>1907392</v>
      </c>
      <c r="V4783" s="1" t="s">
        <v>3747</v>
      </c>
      <c r="W4783" s="1" t="s">
        <v>2551</v>
      </c>
      <c r="X4783" s="5" t="s">
        <v>3767</v>
      </c>
      <c r="Y4783" s="5" t="s">
        <v>2557</v>
      </c>
      <c r="Z4783" s="5" t="s">
        <v>2734</v>
      </c>
      <c r="AA4783" s="5"/>
    </row>
    <row r="4784" spans="1:27" ht="12" customHeight="1" x14ac:dyDescent="0.15">
      <c r="A4784" s="1" t="s">
        <v>1290</v>
      </c>
      <c r="B4784" s="1" t="s">
        <v>68</v>
      </c>
      <c r="C4784" s="1" t="s">
        <v>19</v>
      </c>
      <c r="D4784" s="1" t="s">
        <v>2497</v>
      </c>
      <c r="E4784" s="1" t="s">
        <v>1296</v>
      </c>
      <c r="F4784" s="1" t="s">
        <v>5088</v>
      </c>
      <c r="G4784" s="1" t="s">
        <v>245</v>
      </c>
      <c r="H4784" s="1" t="s">
        <v>306</v>
      </c>
      <c r="I4784">
        <v>217343</v>
      </c>
      <c r="J4784">
        <v>252115</v>
      </c>
      <c r="K4784">
        <v>187202</v>
      </c>
      <c r="L4784">
        <v>244697</v>
      </c>
      <c r="M4784">
        <v>259996</v>
      </c>
      <c r="N4784">
        <v>256107</v>
      </c>
      <c r="O4784">
        <v>296103</v>
      </c>
      <c r="P4784">
        <v>276494</v>
      </c>
      <c r="Q4784">
        <v>248562</v>
      </c>
      <c r="R4784">
        <v>225390</v>
      </c>
      <c r="S4784">
        <v>188880</v>
      </c>
      <c r="T4784">
        <v>181011</v>
      </c>
      <c r="U4784">
        <v>232103</v>
      </c>
      <c r="V4784" s="1" t="s">
        <v>3747</v>
      </c>
      <c r="W4784" s="1" t="s">
        <v>2551</v>
      </c>
      <c r="X4784" s="5" t="s">
        <v>3767</v>
      </c>
      <c r="Y4784" s="5" t="s">
        <v>2740</v>
      </c>
      <c r="Z4784" s="5" t="s">
        <v>2788</v>
      </c>
      <c r="AA4784" s="5"/>
    </row>
    <row r="4785" spans="1:27" ht="12" customHeight="1" x14ac:dyDescent="0.15">
      <c r="A4785" s="1" t="s">
        <v>1290</v>
      </c>
      <c r="B4785" s="1" t="s">
        <v>68</v>
      </c>
      <c r="C4785" s="1" t="s">
        <v>21</v>
      </c>
      <c r="D4785" s="1" t="s">
        <v>2497</v>
      </c>
      <c r="E4785" s="1" t="s">
        <v>1296</v>
      </c>
      <c r="F4785" s="1" t="s">
        <v>5088</v>
      </c>
      <c r="G4785" s="1" t="s">
        <v>22</v>
      </c>
      <c r="H4785" s="1" t="s">
        <v>1297</v>
      </c>
      <c r="I4785">
        <v>0</v>
      </c>
      <c r="J4785">
        <v>0</v>
      </c>
      <c r="K4785">
        <v>0</v>
      </c>
      <c r="L4785">
        <v>0</v>
      </c>
      <c r="M4785">
        <v>0</v>
      </c>
      <c r="N4785">
        <v>0</v>
      </c>
      <c r="O4785">
        <v>0</v>
      </c>
      <c r="P4785">
        <v>0</v>
      </c>
      <c r="Q4785">
        <v>0</v>
      </c>
      <c r="R4785">
        <v>0</v>
      </c>
      <c r="S4785">
        <v>0</v>
      </c>
      <c r="T4785">
        <v>0</v>
      </c>
      <c r="U4785">
        <v>0</v>
      </c>
      <c r="V4785" s="1" t="s">
        <v>3747</v>
      </c>
      <c r="W4785" s="1" t="s">
        <v>2551</v>
      </c>
      <c r="X4785" s="5" t="s">
        <v>3767</v>
      </c>
      <c r="Y4785" s="5" t="s">
        <v>2558</v>
      </c>
      <c r="Z4785" s="5" t="s">
        <v>2734</v>
      </c>
      <c r="AA4785" s="5"/>
    </row>
    <row r="4786" spans="1:27" ht="12" customHeight="1" x14ac:dyDescent="0.15">
      <c r="A4786" s="1" t="s">
        <v>1290</v>
      </c>
      <c r="B4786" s="1" t="s">
        <v>68</v>
      </c>
      <c r="C4786" s="1" t="s">
        <v>23</v>
      </c>
      <c r="D4786" s="1" t="s">
        <v>2497</v>
      </c>
      <c r="E4786" s="1" t="s">
        <v>1296</v>
      </c>
      <c r="F4786" s="1" t="s">
        <v>5088</v>
      </c>
      <c r="G4786" s="1" t="s">
        <v>24</v>
      </c>
      <c r="H4786" s="1" t="s">
        <v>1297</v>
      </c>
      <c r="I4786">
        <v>3090611</v>
      </c>
      <c r="J4786">
        <v>3074020</v>
      </c>
      <c r="K4786">
        <v>3334982</v>
      </c>
      <c r="L4786">
        <v>3396501</v>
      </c>
      <c r="M4786">
        <v>3121536</v>
      </c>
      <c r="N4786">
        <v>3526813</v>
      </c>
      <c r="O4786">
        <v>2991477</v>
      </c>
      <c r="P4786">
        <v>3108875</v>
      </c>
      <c r="Q4786">
        <v>3573890</v>
      </c>
      <c r="R4786">
        <v>3453798</v>
      </c>
      <c r="S4786">
        <v>3677086</v>
      </c>
      <c r="T4786">
        <v>3664847</v>
      </c>
      <c r="U4786">
        <v>3812007</v>
      </c>
      <c r="V4786" s="1" t="s">
        <v>3747</v>
      </c>
      <c r="W4786" s="1" t="s">
        <v>2551</v>
      </c>
      <c r="X4786" s="5" t="s">
        <v>3767</v>
      </c>
      <c r="Y4786" s="5" t="s">
        <v>2559</v>
      </c>
      <c r="Z4786" s="5" t="s">
        <v>2734</v>
      </c>
      <c r="AA4786" s="5"/>
    </row>
    <row r="4787" spans="1:27" ht="12" customHeight="1" x14ac:dyDescent="0.15">
      <c r="A4787" s="1" t="s">
        <v>1290</v>
      </c>
      <c r="B4787" s="1" t="s">
        <v>278</v>
      </c>
      <c r="C4787" s="1" t="s">
        <v>9</v>
      </c>
      <c r="D4787" s="1" t="s">
        <v>2497</v>
      </c>
      <c r="E4787" s="1" t="s">
        <v>1296</v>
      </c>
      <c r="F4787" s="1" t="s">
        <v>5089</v>
      </c>
      <c r="G4787" s="1" t="s">
        <v>12</v>
      </c>
      <c r="H4787" s="1" t="s">
        <v>1297</v>
      </c>
      <c r="I4787">
        <v>2143789</v>
      </c>
      <c r="J4787">
        <v>1958690</v>
      </c>
      <c r="K4787">
        <v>1754477</v>
      </c>
      <c r="L4787">
        <v>1864524</v>
      </c>
      <c r="M4787">
        <v>1823418</v>
      </c>
      <c r="N4787">
        <v>1699044</v>
      </c>
      <c r="O4787">
        <v>1846941</v>
      </c>
      <c r="P4787">
        <v>1909573</v>
      </c>
      <c r="Q4787">
        <v>1925317</v>
      </c>
      <c r="R4787">
        <v>1845523</v>
      </c>
      <c r="S4787">
        <v>1799548</v>
      </c>
      <c r="T4787">
        <v>1915072</v>
      </c>
      <c r="U4787">
        <v>2114390</v>
      </c>
      <c r="V4787" s="1" t="s">
        <v>3747</v>
      </c>
      <c r="W4787" s="1" t="s">
        <v>2551</v>
      </c>
      <c r="X4787" s="5" t="s">
        <v>3768</v>
      </c>
      <c r="Y4787" s="5" t="s">
        <v>2553</v>
      </c>
      <c r="Z4787" s="5" t="s">
        <v>2734</v>
      </c>
      <c r="AA4787" s="5"/>
    </row>
    <row r="4788" spans="1:27" ht="12" customHeight="1" x14ac:dyDescent="0.15">
      <c r="A4788" s="1" t="s">
        <v>1290</v>
      </c>
      <c r="B4788" s="1" t="s">
        <v>278</v>
      </c>
      <c r="C4788" s="1" t="s">
        <v>15</v>
      </c>
      <c r="D4788" s="1" t="s">
        <v>2497</v>
      </c>
      <c r="E4788" s="1" t="s">
        <v>1296</v>
      </c>
      <c r="F4788" s="1" t="s">
        <v>5089</v>
      </c>
      <c r="G4788" s="1" t="s">
        <v>16</v>
      </c>
      <c r="H4788" s="1" t="s">
        <v>1297</v>
      </c>
      <c r="I4788">
        <v>2819210</v>
      </c>
      <c r="J4788">
        <v>2498725</v>
      </c>
      <c r="K4788">
        <v>2289742</v>
      </c>
      <c r="L4788">
        <v>1915595</v>
      </c>
      <c r="M4788">
        <v>1591442</v>
      </c>
      <c r="N4788">
        <v>1411825</v>
      </c>
      <c r="O4788">
        <v>2057392</v>
      </c>
      <c r="P4788">
        <v>1904587</v>
      </c>
      <c r="Q4788">
        <v>1760353</v>
      </c>
      <c r="R4788">
        <v>1860313</v>
      </c>
      <c r="S4788">
        <v>1820382</v>
      </c>
      <c r="T4788">
        <v>2071035</v>
      </c>
      <c r="U4788">
        <v>3427727</v>
      </c>
      <c r="V4788" s="1" t="s">
        <v>3747</v>
      </c>
      <c r="W4788" s="1" t="s">
        <v>2551</v>
      </c>
      <c r="X4788" s="5" t="s">
        <v>3768</v>
      </c>
      <c r="Y4788" s="5" t="s">
        <v>2555</v>
      </c>
      <c r="Z4788" s="5" t="s">
        <v>2734</v>
      </c>
      <c r="AA4788" s="5"/>
    </row>
    <row r="4789" spans="1:27" ht="12" customHeight="1" x14ac:dyDescent="0.15">
      <c r="A4789" s="1" t="s">
        <v>1290</v>
      </c>
      <c r="B4789" s="1" t="s">
        <v>278</v>
      </c>
      <c r="C4789" s="1" t="s">
        <v>17</v>
      </c>
      <c r="D4789" s="1" t="s">
        <v>2497</v>
      </c>
      <c r="E4789" s="1" t="s">
        <v>1296</v>
      </c>
      <c r="F4789" s="1" t="s">
        <v>5089</v>
      </c>
      <c r="G4789" s="1" t="s">
        <v>242</v>
      </c>
      <c r="H4789" s="1" t="s">
        <v>1297</v>
      </c>
      <c r="I4789">
        <v>5263181</v>
      </c>
      <c r="J4789">
        <v>4752480</v>
      </c>
      <c r="K4789">
        <v>3609648</v>
      </c>
      <c r="L4789">
        <v>2884963</v>
      </c>
      <c r="M4789">
        <v>2383696</v>
      </c>
      <c r="N4789">
        <v>2031108</v>
      </c>
      <c r="O4789">
        <v>2374531</v>
      </c>
      <c r="P4789">
        <v>2692033</v>
      </c>
      <c r="Q4789">
        <v>2494533</v>
      </c>
      <c r="R4789">
        <v>2317824</v>
      </c>
      <c r="S4789">
        <v>3360022</v>
      </c>
      <c r="T4789">
        <v>3735887</v>
      </c>
      <c r="U4789">
        <v>5144880</v>
      </c>
      <c r="V4789" s="1" t="s">
        <v>3747</v>
      </c>
      <c r="W4789" s="1" t="s">
        <v>2551</v>
      </c>
      <c r="X4789" s="5" t="s">
        <v>3768</v>
      </c>
      <c r="Y4789" s="5" t="s">
        <v>2557</v>
      </c>
      <c r="Z4789" s="5" t="s">
        <v>2734</v>
      </c>
      <c r="AA4789" s="5"/>
    </row>
    <row r="4790" spans="1:27" ht="12" customHeight="1" x14ac:dyDescent="0.15">
      <c r="A4790" s="1" t="s">
        <v>1290</v>
      </c>
      <c r="B4790" s="1" t="s">
        <v>278</v>
      </c>
      <c r="C4790" s="1" t="s">
        <v>19</v>
      </c>
      <c r="D4790" s="1" t="s">
        <v>2497</v>
      </c>
      <c r="E4790" s="1" t="s">
        <v>1296</v>
      </c>
      <c r="F4790" s="1" t="s">
        <v>5089</v>
      </c>
      <c r="G4790" s="1" t="s">
        <v>245</v>
      </c>
      <c r="H4790" s="1" t="s">
        <v>306</v>
      </c>
      <c r="I4790">
        <v>18241966</v>
      </c>
      <c r="J4790">
        <v>13597238</v>
      </c>
      <c r="K4790">
        <v>10387931</v>
      </c>
      <c r="L4790">
        <v>9086781</v>
      </c>
      <c r="M4790">
        <v>7717080</v>
      </c>
      <c r="N4790">
        <v>6558832</v>
      </c>
      <c r="O4790">
        <v>7629764</v>
      </c>
      <c r="P4790">
        <v>8889246</v>
      </c>
      <c r="Q4790">
        <v>8327454</v>
      </c>
      <c r="R4790">
        <v>7799245</v>
      </c>
      <c r="S4790">
        <v>11141324</v>
      </c>
      <c r="T4790">
        <v>12399635</v>
      </c>
      <c r="U4790">
        <v>17747794</v>
      </c>
      <c r="V4790" s="1" t="s">
        <v>3747</v>
      </c>
      <c r="W4790" s="1" t="s">
        <v>2551</v>
      </c>
      <c r="X4790" s="5" t="s">
        <v>3768</v>
      </c>
      <c r="Y4790" s="5" t="s">
        <v>2740</v>
      </c>
      <c r="Z4790" s="5" t="s">
        <v>2788</v>
      </c>
      <c r="AA4790" s="5"/>
    </row>
    <row r="4791" spans="1:27" ht="12" customHeight="1" x14ac:dyDescent="0.15">
      <c r="A4791" s="1" t="s">
        <v>1290</v>
      </c>
      <c r="B4791" s="1" t="s">
        <v>278</v>
      </c>
      <c r="C4791" s="1" t="s">
        <v>21</v>
      </c>
      <c r="D4791" s="1" t="s">
        <v>2497</v>
      </c>
      <c r="E4791" s="1" t="s">
        <v>1296</v>
      </c>
      <c r="F4791" s="1" t="s">
        <v>5089</v>
      </c>
      <c r="G4791" s="1" t="s">
        <v>22</v>
      </c>
      <c r="H4791" s="1" t="s">
        <v>1297</v>
      </c>
      <c r="I4791">
        <v>814273</v>
      </c>
      <c r="J4791">
        <v>674946</v>
      </c>
      <c r="K4791">
        <v>643253</v>
      </c>
      <c r="L4791">
        <v>624727</v>
      </c>
      <c r="M4791">
        <v>650382</v>
      </c>
      <c r="N4791">
        <v>601951</v>
      </c>
      <c r="O4791">
        <v>631304</v>
      </c>
      <c r="P4791">
        <v>677875</v>
      </c>
      <c r="Q4791">
        <v>699912</v>
      </c>
      <c r="R4791">
        <v>686305</v>
      </c>
      <c r="S4791">
        <v>660978</v>
      </c>
      <c r="T4791">
        <v>756260</v>
      </c>
      <c r="U4791">
        <v>819216</v>
      </c>
      <c r="V4791" s="1" t="s">
        <v>3747</v>
      </c>
      <c r="W4791" s="1" t="s">
        <v>2551</v>
      </c>
      <c r="X4791" s="5" t="s">
        <v>3768</v>
      </c>
      <c r="Y4791" s="5" t="s">
        <v>2558</v>
      </c>
      <c r="Z4791" s="5" t="s">
        <v>2734</v>
      </c>
      <c r="AA4791" s="5"/>
    </row>
    <row r="4792" spans="1:27" ht="12" customHeight="1" x14ac:dyDescent="0.15">
      <c r="A4792" s="1" t="s">
        <v>1290</v>
      </c>
      <c r="B4792" s="1" t="s">
        <v>278</v>
      </c>
      <c r="C4792" s="1" t="s">
        <v>23</v>
      </c>
      <c r="D4792" s="1" t="s">
        <v>2497</v>
      </c>
      <c r="E4792" s="1" t="s">
        <v>1296</v>
      </c>
      <c r="F4792" s="1" t="s">
        <v>5089</v>
      </c>
      <c r="G4792" s="1" t="s">
        <v>24</v>
      </c>
      <c r="H4792" s="1" t="s">
        <v>1297</v>
      </c>
      <c r="I4792">
        <v>12600357</v>
      </c>
      <c r="J4792">
        <v>11689473</v>
      </c>
      <c r="K4792">
        <v>11393543</v>
      </c>
      <c r="L4792">
        <v>11590612</v>
      </c>
      <c r="M4792">
        <v>11878174</v>
      </c>
      <c r="N4792">
        <v>12268742</v>
      </c>
      <c r="O4792">
        <v>13077185</v>
      </c>
      <c r="P4792">
        <v>13434205</v>
      </c>
      <c r="Q4792">
        <v>13838223</v>
      </c>
      <c r="R4792">
        <v>14457800</v>
      </c>
      <c r="S4792">
        <v>13974905</v>
      </c>
      <c r="T4792">
        <v>13381524</v>
      </c>
      <c r="U4792">
        <v>12885370</v>
      </c>
      <c r="V4792" s="1" t="s">
        <v>3747</v>
      </c>
      <c r="W4792" s="1" t="s">
        <v>2551</v>
      </c>
      <c r="X4792" s="5" t="s">
        <v>3768</v>
      </c>
      <c r="Y4792" s="5" t="s">
        <v>2559</v>
      </c>
      <c r="Z4792" s="5" t="s">
        <v>2734</v>
      </c>
      <c r="AA4792" s="5"/>
    </row>
    <row r="4793" spans="1:27" ht="12" customHeight="1" x14ac:dyDescent="0.15">
      <c r="A4793" s="1" t="s">
        <v>1290</v>
      </c>
      <c r="B4793" s="1" t="s">
        <v>280</v>
      </c>
      <c r="C4793" s="1" t="s">
        <v>9</v>
      </c>
      <c r="D4793" s="1" t="s">
        <v>2497</v>
      </c>
      <c r="E4793" s="1" t="s">
        <v>1296</v>
      </c>
      <c r="F4793" s="1" t="s">
        <v>5090</v>
      </c>
      <c r="G4793" s="1" t="s">
        <v>12</v>
      </c>
      <c r="H4793" s="1" t="s">
        <v>1297</v>
      </c>
      <c r="I4793">
        <v>152380</v>
      </c>
      <c r="J4793">
        <v>144726</v>
      </c>
      <c r="K4793">
        <v>139265</v>
      </c>
      <c r="L4793">
        <v>142956</v>
      </c>
      <c r="M4793">
        <v>125667</v>
      </c>
      <c r="N4793">
        <v>113429</v>
      </c>
      <c r="O4793">
        <v>133359</v>
      </c>
      <c r="P4793">
        <v>154760</v>
      </c>
      <c r="Q4793">
        <v>150758</v>
      </c>
      <c r="R4793">
        <v>142495</v>
      </c>
      <c r="S4793">
        <v>126606</v>
      </c>
      <c r="T4793">
        <v>131973</v>
      </c>
      <c r="U4793">
        <v>156579</v>
      </c>
      <c r="V4793" s="1" t="s">
        <v>3747</v>
      </c>
      <c r="W4793" s="1" t="s">
        <v>2551</v>
      </c>
      <c r="X4793" s="5" t="s">
        <v>3769</v>
      </c>
      <c r="Y4793" s="5" t="s">
        <v>2553</v>
      </c>
      <c r="Z4793" s="5" t="s">
        <v>2734</v>
      </c>
      <c r="AA4793" s="5"/>
    </row>
    <row r="4794" spans="1:27" ht="12" customHeight="1" x14ac:dyDescent="0.15">
      <c r="A4794" s="1" t="s">
        <v>1290</v>
      </c>
      <c r="B4794" s="1" t="s">
        <v>282</v>
      </c>
      <c r="C4794" s="1" t="s">
        <v>9</v>
      </c>
      <c r="D4794" s="1" t="s">
        <v>2497</v>
      </c>
      <c r="E4794" s="1" t="s">
        <v>1296</v>
      </c>
      <c r="F4794" s="1" t="s">
        <v>5091</v>
      </c>
      <c r="G4794" s="1" t="s">
        <v>12</v>
      </c>
      <c r="H4794" s="1" t="s">
        <v>1297</v>
      </c>
      <c r="I4794">
        <v>284728</v>
      </c>
      <c r="J4794">
        <v>259979</v>
      </c>
      <c r="K4794">
        <v>215317</v>
      </c>
      <c r="L4794">
        <v>268877</v>
      </c>
      <c r="M4794">
        <v>263946</v>
      </c>
      <c r="N4794">
        <v>268763</v>
      </c>
      <c r="O4794">
        <v>281946</v>
      </c>
      <c r="P4794">
        <v>269249</v>
      </c>
      <c r="Q4794">
        <v>251388</v>
      </c>
      <c r="R4794">
        <v>240742</v>
      </c>
      <c r="S4794">
        <v>221003</v>
      </c>
      <c r="T4794">
        <v>257274</v>
      </c>
      <c r="U4794">
        <v>256056</v>
      </c>
      <c r="V4794" s="1" t="s">
        <v>3747</v>
      </c>
      <c r="W4794" s="1" t="s">
        <v>2551</v>
      </c>
      <c r="X4794" s="5" t="s">
        <v>3770</v>
      </c>
      <c r="Y4794" s="5" t="s">
        <v>2553</v>
      </c>
      <c r="Z4794" s="5" t="s">
        <v>2734</v>
      </c>
      <c r="AA4794" s="5"/>
    </row>
    <row r="4795" spans="1:27" ht="12" customHeight="1" x14ac:dyDescent="0.15">
      <c r="A4795" s="1" t="s">
        <v>1290</v>
      </c>
      <c r="B4795" s="1" t="s">
        <v>825</v>
      </c>
      <c r="C4795" s="1" t="s">
        <v>9</v>
      </c>
      <c r="D4795" s="1" t="s">
        <v>2497</v>
      </c>
      <c r="E4795" s="1" t="s">
        <v>1296</v>
      </c>
      <c r="F4795" s="1" t="s">
        <v>5092</v>
      </c>
      <c r="G4795" s="1" t="s">
        <v>12</v>
      </c>
      <c r="H4795" s="1" t="s">
        <v>1297</v>
      </c>
      <c r="I4795">
        <v>673316</v>
      </c>
      <c r="J4795">
        <v>547173</v>
      </c>
      <c r="K4795">
        <v>458704</v>
      </c>
      <c r="L4795">
        <v>438641</v>
      </c>
      <c r="M4795">
        <v>469357</v>
      </c>
      <c r="N4795">
        <v>427375</v>
      </c>
      <c r="O4795">
        <v>480274</v>
      </c>
      <c r="P4795">
        <v>529557</v>
      </c>
      <c r="Q4795">
        <v>552058</v>
      </c>
      <c r="R4795">
        <v>541717</v>
      </c>
      <c r="S4795">
        <v>561685</v>
      </c>
      <c r="T4795">
        <v>585287</v>
      </c>
      <c r="U4795">
        <v>691668</v>
      </c>
      <c r="V4795" s="1" t="s">
        <v>3747</v>
      </c>
      <c r="W4795" s="1" t="s">
        <v>2551</v>
      </c>
      <c r="X4795" s="5" t="s">
        <v>3771</v>
      </c>
      <c r="Y4795" s="5" t="s">
        <v>2553</v>
      </c>
      <c r="Z4795" s="5" t="s">
        <v>2734</v>
      </c>
      <c r="AA4795" s="5"/>
    </row>
    <row r="4796" spans="1:27" ht="12" customHeight="1" x14ac:dyDescent="0.15">
      <c r="A4796" s="1" t="s">
        <v>1290</v>
      </c>
      <c r="B4796" s="1" t="s">
        <v>827</v>
      </c>
      <c r="C4796" s="1" t="s">
        <v>9</v>
      </c>
      <c r="D4796" s="1" t="s">
        <v>2497</v>
      </c>
      <c r="E4796" s="1" t="s">
        <v>1296</v>
      </c>
      <c r="F4796" s="1" t="s">
        <v>5093</v>
      </c>
      <c r="G4796" s="1" t="s">
        <v>12</v>
      </c>
      <c r="H4796" s="1" t="s">
        <v>1297</v>
      </c>
      <c r="I4796">
        <v>184059</v>
      </c>
      <c r="J4796">
        <v>169772</v>
      </c>
      <c r="K4796">
        <v>166606</v>
      </c>
      <c r="L4796">
        <v>181649</v>
      </c>
      <c r="M4796">
        <v>169917</v>
      </c>
      <c r="N4796">
        <v>147021</v>
      </c>
      <c r="O4796">
        <v>176984</v>
      </c>
      <c r="P4796">
        <v>171334</v>
      </c>
      <c r="Q4796">
        <v>177063</v>
      </c>
      <c r="R4796">
        <v>161424</v>
      </c>
      <c r="S4796">
        <v>152428</v>
      </c>
      <c r="T4796">
        <v>165354</v>
      </c>
      <c r="U4796">
        <v>176431</v>
      </c>
      <c r="V4796" s="1" t="s">
        <v>3747</v>
      </c>
      <c r="W4796" s="1" t="s">
        <v>2551</v>
      </c>
      <c r="X4796" s="5" t="s">
        <v>3772</v>
      </c>
      <c r="Y4796" s="5" t="s">
        <v>2553</v>
      </c>
      <c r="Z4796" s="5" t="s">
        <v>2734</v>
      </c>
      <c r="AA4796" s="5"/>
    </row>
    <row r="4797" spans="1:27" ht="12" customHeight="1" x14ac:dyDescent="0.15">
      <c r="A4797" s="1" t="s">
        <v>1290</v>
      </c>
      <c r="B4797" s="1" t="s">
        <v>828</v>
      </c>
      <c r="C4797" s="1" t="s">
        <v>9</v>
      </c>
      <c r="D4797" s="1" t="s">
        <v>2497</v>
      </c>
      <c r="E4797" s="1" t="s">
        <v>1296</v>
      </c>
      <c r="F4797" s="1" t="s">
        <v>5094</v>
      </c>
      <c r="G4797" s="1" t="s">
        <v>12</v>
      </c>
      <c r="H4797" s="1" t="s">
        <v>1297</v>
      </c>
      <c r="I4797">
        <v>573829</v>
      </c>
      <c r="J4797">
        <v>591552</v>
      </c>
      <c r="K4797">
        <v>556609</v>
      </c>
      <c r="L4797">
        <v>570565</v>
      </c>
      <c r="M4797">
        <v>553525</v>
      </c>
      <c r="N4797">
        <v>522569</v>
      </c>
      <c r="O4797">
        <v>539140</v>
      </c>
      <c r="P4797">
        <v>543436</v>
      </c>
      <c r="Q4797">
        <v>538817</v>
      </c>
      <c r="R4797">
        <v>523190</v>
      </c>
      <c r="S4797">
        <v>512900</v>
      </c>
      <c r="T4797">
        <v>525133</v>
      </c>
      <c r="U4797">
        <v>570762</v>
      </c>
      <c r="V4797" s="1" t="s">
        <v>3747</v>
      </c>
      <c r="W4797" s="1" t="s">
        <v>2551</v>
      </c>
      <c r="X4797" s="5" t="s">
        <v>3773</v>
      </c>
      <c r="Y4797" s="5" t="s">
        <v>2553</v>
      </c>
      <c r="Z4797" s="5" t="s">
        <v>2734</v>
      </c>
      <c r="AA4797" s="5"/>
    </row>
    <row r="4798" spans="1:27" ht="12" customHeight="1" x14ac:dyDescent="0.15">
      <c r="A4798" s="1" t="s">
        <v>1290</v>
      </c>
      <c r="B4798" s="1" t="s">
        <v>830</v>
      </c>
      <c r="C4798" s="1" t="s">
        <v>9</v>
      </c>
      <c r="D4798" s="1" t="s">
        <v>2497</v>
      </c>
      <c r="E4798" s="1" t="s">
        <v>1296</v>
      </c>
      <c r="F4798" s="1" t="s">
        <v>5095</v>
      </c>
      <c r="G4798" s="1" t="s">
        <v>12</v>
      </c>
      <c r="H4798" s="1" t="s">
        <v>1297</v>
      </c>
      <c r="I4798">
        <v>275477</v>
      </c>
      <c r="J4798">
        <v>245488</v>
      </c>
      <c r="K4798">
        <v>217976</v>
      </c>
      <c r="L4798">
        <v>261836</v>
      </c>
      <c r="M4798">
        <v>241006</v>
      </c>
      <c r="N4798">
        <v>219887</v>
      </c>
      <c r="O4798">
        <v>235238</v>
      </c>
      <c r="P4798">
        <v>241237</v>
      </c>
      <c r="Q4798">
        <v>255233</v>
      </c>
      <c r="R4798">
        <v>235955</v>
      </c>
      <c r="S4798">
        <v>224926</v>
      </c>
      <c r="T4798">
        <v>250051</v>
      </c>
      <c r="U4798">
        <v>262894</v>
      </c>
      <c r="V4798" s="1" t="s">
        <v>3747</v>
      </c>
      <c r="W4798" s="1" t="s">
        <v>2551</v>
      </c>
      <c r="X4798" s="5" t="s">
        <v>3774</v>
      </c>
      <c r="Y4798" s="5" t="s">
        <v>2553</v>
      </c>
      <c r="Z4798" s="5" t="s">
        <v>2734</v>
      </c>
      <c r="AA4798" s="5"/>
    </row>
    <row r="4799" spans="1:27" ht="12" customHeight="1" x14ac:dyDescent="0.15">
      <c r="A4799" s="1" t="s">
        <v>1290</v>
      </c>
      <c r="B4799" s="1" t="s">
        <v>866</v>
      </c>
      <c r="C4799" s="1" t="s">
        <v>9</v>
      </c>
      <c r="D4799" s="1" t="s">
        <v>2497</v>
      </c>
      <c r="E4799" s="1" t="s">
        <v>1296</v>
      </c>
      <c r="F4799" s="1" t="s">
        <v>5096</v>
      </c>
      <c r="G4799" s="1" t="s">
        <v>12</v>
      </c>
      <c r="H4799" s="1" t="s">
        <v>1297</v>
      </c>
      <c r="I4799">
        <v>320764</v>
      </c>
      <c r="J4799">
        <v>312789</v>
      </c>
      <c r="K4799">
        <v>289484</v>
      </c>
      <c r="L4799">
        <v>346467</v>
      </c>
      <c r="M4799">
        <v>316098</v>
      </c>
      <c r="N4799">
        <v>305112</v>
      </c>
      <c r="O4799">
        <v>297681</v>
      </c>
      <c r="P4799">
        <v>318266</v>
      </c>
      <c r="Q4799">
        <v>284784</v>
      </c>
      <c r="R4799">
        <v>293500</v>
      </c>
      <c r="S4799">
        <v>260805</v>
      </c>
      <c r="T4799">
        <v>284693</v>
      </c>
      <c r="U4799">
        <v>274376</v>
      </c>
      <c r="V4799" s="1" t="s">
        <v>3747</v>
      </c>
      <c r="W4799" s="1" t="s">
        <v>2551</v>
      </c>
      <c r="X4799" s="5" t="s">
        <v>3775</v>
      </c>
      <c r="Y4799" s="5" t="s">
        <v>2553</v>
      </c>
      <c r="Z4799" s="5" t="s">
        <v>2734</v>
      </c>
      <c r="AA4799" s="5"/>
    </row>
    <row r="4800" spans="1:27" ht="12" customHeight="1" x14ac:dyDescent="0.15">
      <c r="A4800" s="1" t="s">
        <v>1290</v>
      </c>
      <c r="B4800" s="1" t="s">
        <v>866</v>
      </c>
      <c r="C4800" s="1" t="s">
        <v>15</v>
      </c>
      <c r="D4800" s="1" t="s">
        <v>2497</v>
      </c>
      <c r="E4800" s="1" t="s">
        <v>1296</v>
      </c>
      <c r="F4800" s="1" t="s">
        <v>5096</v>
      </c>
      <c r="G4800" s="1" t="s">
        <v>16</v>
      </c>
      <c r="H4800" s="1" t="s">
        <v>1297</v>
      </c>
      <c r="I4800">
        <v>0</v>
      </c>
      <c r="J4800">
        <v>0</v>
      </c>
      <c r="K4800">
        <v>0</v>
      </c>
      <c r="L4800">
        <v>0</v>
      </c>
      <c r="M4800">
        <v>0</v>
      </c>
      <c r="N4800">
        <v>0</v>
      </c>
      <c r="O4800">
        <v>0</v>
      </c>
      <c r="P4800">
        <v>0</v>
      </c>
      <c r="Q4800">
        <v>0</v>
      </c>
      <c r="R4800">
        <v>0</v>
      </c>
      <c r="S4800">
        <v>0</v>
      </c>
      <c r="T4800">
        <v>0</v>
      </c>
      <c r="U4800">
        <v>0</v>
      </c>
      <c r="V4800" s="1" t="s">
        <v>3747</v>
      </c>
      <c r="W4800" s="1" t="s">
        <v>2551</v>
      </c>
      <c r="X4800" s="5" t="s">
        <v>3775</v>
      </c>
      <c r="Y4800" s="5" t="s">
        <v>2555</v>
      </c>
      <c r="Z4800" s="5" t="s">
        <v>2734</v>
      </c>
      <c r="AA4800" s="5"/>
    </row>
    <row r="4801" spans="1:27" ht="12" customHeight="1" x14ac:dyDescent="0.15">
      <c r="A4801" s="1" t="s">
        <v>1290</v>
      </c>
      <c r="B4801" s="1" t="s">
        <v>866</v>
      </c>
      <c r="C4801" s="1" t="s">
        <v>17</v>
      </c>
      <c r="D4801" s="1" t="s">
        <v>2497</v>
      </c>
      <c r="E4801" s="1" t="s">
        <v>1296</v>
      </c>
      <c r="F4801" s="1" t="s">
        <v>5096</v>
      </c>
      <c r="G4801" s="1" t="s">
        <v>242</v>
      </c>
      <c r="H4801" s="1" t="s">
        <v>1297</v>
      </c>
      <c r="I4801">
        <v>309098</v>
      </c>
      <c r="J4801">
        <v>298694</v>
      </c>
      <c r="K4801">
        <v>290624</v>
      </c>
      <c r="L4801">
        <v>322556</v>
      </c>
      <c r="M4801">
        <v>307150</v>
      </c>
      <c r="N4801">
        <v>297444</v>
      </c>
      <c r="O4801">
        <v>293394</v>
      </c>
      <c r="P4801">
        <v>302098</v>
      </c>
      <c r="Q4801">
        <v>271577</v>
      </c>
      <c r="R4801">
        <v>279806</v>
      </c>
      <c r="S4801">
        <v>249544</v>
      </c>
      <c r="T4801">
        <v>266978</v>
      </c>
      <c r="U4801">
        <v>276563</v>
      </c>
      <c r="V4801" s="1" t="s">
        <v>3747</v>
      </c>
      <c r="W4801" s="1" t="s">
        <v>2551</v>
      </c>
      <c r="X4801" s="5" t="s">
        <v>3775</v>
      </c>
      <c r="Y4801" s="5" t="s">
        <v>2557</v>
      </c>
      <c r="Z4801" s="5" t="s">
        <v>2734</v>
      </c>
      <c r="AA4801" s="5"/>
    </row>
    <row r="4802" spans="1:27" ht="12" customHeight="1" x14ac:dyDescent="0.15">
      <c r="A4802" s="1" t="s">
        <v>1290</v>
      </c>
      <c r="B4802" s="1" t="s">
        <v>866</v>
      </c>
      <c r="C4802" s="1" t="s">
        <v>19</v>
      </c>
      <c r="D4802" s="1" t="s">
        <v>2497</v>
      </c>
      <c r="E4802" s="1" t="s">
        <v>1296</v>
      </c>
      <c r="F4802" s="1" t="s">
        <v>5096</v>
      </c>
      <c r="G4802" s="1" t="s">
        <v>245</v>
      </c>
      <c r="H4802" s="1" t="s">
        <v>306</v>
      </c>
      <c r="I4802">
        <v>413592</v>
      </c>
      <c r="J4802">
        <v>412105</v>
      </c>
      <c r="K4802">
        <v>393184</v>
      </c>
      <c r="L4802">
        <v>437893</v>
      </c>
      <c r="M4802">
        <v>428735</v>
      </c>
      <c r="N4802">
        <v>397075</v>
      </c>
      <c r="O4802">
        <v>397514</v>
      </c>
      <c r="P4802">
        <v>439376</v>
      </c>
      <c r="Q4802">
        <v>392254</v>
      </c>
      <c r="R4802">
        <v>393496</v>
      </c>
      <c r="S4802">
        <v>376541</v>
      </c>
      <c r="T4802">
        <v>380543</v>
      </c>
      <c r="U4802">
        <v>389077</v>
      </c>
      <c r="V4802" s="1" t="s">
        <v>3747</v>
      </c>
      <c r="W4802" s="1" t="s">
        <v>2551</v>
      </c>
      <c r="X4802" s="5" t="s">
        <v>3775</v>
      </c>
      <c r="Y4802" s="5" t="s">
        <v>2740</v>
      </c>
      <c r="Z4802" s="5" t="s">
        <v>2788</v>
      </c>
      <c r="AA4802" s="5"/>
    </row>
    <row r="4803" spans="1:27" ht="12" customHeight="1" x14ac:dyDescent="0.15">
      <c r="A4803" s="1" t="s">
        <v>1290</v>
      </c>
      <c r="B4803" s="1" t="s">
        <v>866</v>
      </c>
      <c r="C4803" s="1" t="s">
        <v>21</v>
      </c>
      <c r="D4803" s="1" t="s">
        <v>2497</v>
      </c>
      <c r="E4803" s="1" t="s">
        <v>1296</v>
      </c>
      <c r="F4803" s="1" t="s">
        <v>5096</v>
      </c>
      <c r="G4803" s="1" t="s">
        <v>22</v>
      </c>
      <c r="H4803" s="1" t="s">
        <v>1297</v>
      </c>
      <c r="I4803">
        <v>5000</v>
      </c>
      <c r="J4803">
        <v>5000</v>
      </c>
      <c r="K4803">
        <v>5000</v>
      </c>
      <c r="L4803">
        <v>5000</v>
      </c>
      <c r="M4803">
        <v>5788</v>
      </c>
      <c r="N4803">
        <v>4839</v>
      </c>
      <c r="O4803">
        <v>4938</v>
      </c>
      <c r="P4803">
        <v>6500</v>
      </c>
      <c r="Q4803">
        <v>6254</v>
      </c>
      <c r="R4803">
        <v>5641</v>
      </c>
      <c r="S4803">
        <v>6254</v>
      </c>
      <c r="T4803">
        <v>6120</v>
      </c>
      <c r="U4803">
        <v>6700</v>
      </c>
      <c r="V4803" s="1" t="s">
        <v>3747</v>
      </c>
      <c r="W4803" s="1" t="s">
        <v>2551</v>
      </c>
      <c r="X4803" s="5" t="s">
        <v>3775</v>
      </c>
      <c r="Y4803" s="5" t="s">
        <v>2558</v>
      </c>
      <c r="Z4803" s="5" t="s">
        <v>2734</v>
      </c>
      <c r="AA4803" s="5"/>
    </row>
    <row r="4804" spans="1:27" ht="12" customHeight="1" x14ac:dyDescent="0.15">
      <c r="A4804" s="1" t="s">
        <v>1290</v>
      </c>
      <c r="B4804" s="1" t="s">
        <v>866</v>
      </c>
      <c r="C4804" s="1" t="s">
        <v>23</v>
      </c>
      <c r="D4804" s="1" t="s">
        <v>2497</v>
      </c>
      <c r="E4804" s="1" t="s">
        <v>1296</v>
      </c>
      <c r="F4804" s="1" t="s">
        <v>5096</v>
      </c>
      <c r="G4804" s="1" t="s">
        <v>24</v>
      </c>
      <c r="H4804" s="1" t="s">
        <v>1297</v>
      </c>
      <c r="I4804">
        <v>352597</v>
      </c>
      <c r="J4804">
        <v>356295</v>
      </c>
      <c r="K4804">
        <v>344758</v>
      </c>
      <c r="L4804">
        <v>358272</v>
      </c>
      <c r="M4804">
        <v>356035</v>
      </c>
      <c r="N4804">
        <v>353467</v>
      </c>
      <c r="O4804">
        <v>347419</v>
      </c>
      <c r="P4804">
        <v>351690</v>
      </c>
      <c r="Q4804">
        <v>353246</v>
      </c>
      <c r="R4804">
        <v>355902</v>
      </c>
      <c r="S4804">
        <v>352505</v>
      </c>
      <c r="T4804">
        <v>358703</v>
      </c>
      <c r="U4804">
        <v>344419</v>
      </c>
      <c r="V4804" s="1" t="s">
        <v>3747</v>
      </c>
      <c r="W4804" s="1" t="s">
        <v>2551</v>
      </c>
      <c r="X4804" s="5" t="s">
        <v>3775</v>
      </c>
      <c r="Y4804" s="5" t="s">
        <v>2559</v>
      </c>
      <c r="Z4804" s="5" t="s">
        <v>2734</v>
      </c>
      <c r="AA4804" s="5"/>
    </row>
    <row r="4805" spans="1:27" ht="12" customHeight="1" x14ac:dyDescent="0.15">
      <c r="A4805" s="1" t="s">
        <v>1290</v>
      </c>
      <c r="B4805" s="1" t="s">
        <v>867</v>
      </c>
      <c r="C4805" s="1" t="s">
        <v>9</v>
      </c>
      <c r="D4805" s="1" t="s">
        <v>2497</v>
      </c>
      <c r="E4805" s="1" t="s">
        <v>1296</v>
      </c>
      <c r="F4805" s="1" t="s">
        <v>5097</v>
      </c>
      <c r="G4805" s="1" t="s">
        <v>12</v>
      </c>
      <c r="H4805" s="1" t="s">
        <v>1297</v>
      </c>
      <c r="I4805">
        <v>15504</v>
      </c>
      <c r="J4805">
        <v>8095</v>
      </c>
      <c r="K4805">
        <v>11436</v>
      </c>
      <c r="L4805">
        <v>9455</v>
      </c>
      <c r="M4805">
        <v>12076</v>
      </c>
      <c r="N4805">
        <v>8585</v>
      </c>
      <c r="O4805">
        <v>11414</v>
      </c>
      <c r="P4805">
        <v>10263</v>
      </c>
      <c r="Q4805">
        <v>11307</v>
      </c>
      <c r="R4805">
        <v>12358</v>
      </c>
      <c r="S4805">
        <v>12248</v>
      </c>
      <c r="T4805">
        <v>16430</v>
      </c>
      <c r="U4805">
        <v>18940</v>
      </c>
      <c r="V4805" s="1" t="s">
        <v>3747</v>
      </c>
      <c r="W4805" s="1" t="s">
        <v>2551</v>
      </c>
      <c r="X4805" s="5" t="s">
        <v>3776</v>
      </c>
      <c r="Y4805" s="5" t="s">
        <v>2553</v>
      </c>
      <c r="Z4805" s="5" t="s">
        <v>2734</v>
      </c>
      <c r="AA4805" s="5"/>
    </row>
    <row r="4806" spans="1:27" ht="12" customHeight="1" x14ac:dyDescent="0.15">
      <c r="A4806" s="1" t="s">
        <v>1290</v>
      </c>
      <c r="B4806" s="1" t="s">
        <v>959</v>
      </c>
      <c r="C4806" s="1" t="s">
        <v>9</v>
      </c>
      <c r="D4806" s="1" t="s">
        <v>2497</v>
      </c>
      <c r="E4806" s="1" t="s">
        <v>1296</v>
      </c>
      <c r="F4806" s="1" t="s">
        <v>5098</v>
      </c>
      <c r="G4806" s="1" t="s">
        <v>12</v>
      </c>
      <c r="H4806" s="1" t="s">
        <v>1297</v>
      </c>
      <c r="I4806">
        <v>305260</v>
      </c>
      <c r="J4806">
        <v>304694</v>
      </c>
      <c r="K4806">
        <v>278048</v>
      </c>
      <c r="L4806">
        <v>337012</v>
      </c>
      <c r="M4806">
        <v>304022</v>
      </c>
      <c r="N4806">
        <v>296527</v>
      </c>
      <c r="O4806">
        <v>286267</v>
      </c>
      <c r="P4806">
        <v>308003</v>
      </c>
      <c r="Q4806">
        <v>273477</v>
      </c>
      <c r="R4806">
        <v>281142</v>
      </c>
      <c r="S4806">
        <v>248557</v>
      </c>
      <c r="T4806">
        <v>268263</v>
      </c>
      <c r="U4806">
        <v>255436</v>
      </c>
      <c r="V4806" s="1" t="s">
        <v>3747</v>
      </c>
      <c r="W4806" s="1" t="s">
        <v>2551</v>
      </c>
      <c r="X4806" s="5" t="s">
        <v>3777</v>
      </c>
      <c r="Y4806" s="5" t="s">
        <v>2553</v>
      </c>
      <c r="Z4806" s="5" t="s">
        <v>2734</v>
      </c>
      <c r="AA4806" s="5"/>
    </row>
    <row r="4807" spans="1:27" ht="12" customHeight="1" x14ac:dyDescent="0.15">
      <c r="A4807" s="1" t="s">
        <v>1290</v>
      </c>
      <c r="B4807" s="1" t="s">
        <v>212</v>
      </c>
      <c r="C4807" s="1" t="s">
        <v>9</v>
      </c>
      <c r="D4807" s="1" t="s">
        <v>2497</v>
      </c>
      <c r="E4807" s="1" t="s">
        <v>213</v>
      </c>
      <c r="F4807" s="1" t="s">
        <v>1298</v>
      </c>
      <c r="G4807" s="1" t="s">
        <v>215</v>
      </c>
      <c r="H4807" s="1" t="s">
        <v>216</v>
      </c>
      <c r="I4807">
        <v>26848</v>
      </c>
      <c r="J4807">
        <v>26910</v>
      </c>
      <c r="K4807">
        <v>26790</v>
      </c>
      <c r="L4807">
        <v>26242</v>
      </c>
      <c r="M4807">
        <v>26174</v>
      </c>
      <c r="N4807">
        <v>26098</v>
      </c>
      <c r="O4807">
        <v>26034</v>
      </c>
      <c r="P4807">
        <v>25922</v>
      </c>
      <c r="Q4807">
        <v>25865</v>
      </c>
      <c r="R4807">
        <v>25783</v>
      </c>
      <c r="S4807">
        <v>25464</v>
      </c>
      <c r="T4807">
        <v>25441</v>
      </c>
      <c r="U4807">
        <v>25268</v>
      </c>
      <c r="V4807" s="1" t="s">
        <v>3747</v>
      </c>
      <c r="W4807" s="1" t="s">
        <v>2717</v>
      </c>
      <c r="X4807" s="5" t="s">
        <v>3778</v>
      </c>
      <c r="Y4807" s="5" t="s">
        <v>2719</v>
      </c>
      <c r="Z4807" s="5" t="s">
        <v>2847</v>
      </c>
      <c r="AA4807" s="5"/>
    </row>
    <row r="4808" spans="1:27" ht="12" customHeight="1" x14ac:dyDescent="0.15">
      <c r="A4808" s="1" t="s">
        <v>1290</v>
      </c>
      <c r="B4808" s="1" t="s">
        <v>285</v>
      </c>
      <c r="C4808" s="1" t="s">
        <v>9</v>
      </c>
      <c r="D4808" s="1" t="s">
        <v>2497</v>
      </c>
      <c r="E4808" s="1" t="s">
        <v>213</v>
      </c>
      <c r="F4808" s="1" t="s">
        <v>286</v>
      </c>
      <c r="G4808" s="1" t="s">
        <v>215</v>
      </c>
      <c r="H4808" s="1" t="s">
        <v>216</v>
      </c>
      <c r="I4808">
        <v>32999</v>
      </c>
      <c r="J4808">
        <v>32992</v>
      </c>
      <c r="K4808">
        <v>32878</v>
      </c>
      <c r="L4808">
        <v>32230</v>
      </c>
      <c r="M4808">
        <v>32079</v>
      </c>
      <c r="N4808">
        <v>31940</v>
      </c>
      <c r="O4808">
        <v>31839</v>
      </c>
      <c r="P4808">
        <v>31740</v>
      </c>
      <c r="Q4808">
        <v>31692</v>
      </c>
      <c r="R4808">
        <v>31611</v>
      </c>
      <c r="S4808">
        <v>31203</v>
      </c>
      <c r="T4808">
        <v>31186</v>
      </c>
      <c r="U4808">
        <v>30997</v>
      </c>
      <c r="V4808" s="1" t="s">
        <v>3747</v>
      </c>
      <c r="W4808" s="1" t="s">
        <v>2717</v>
      </c>
      <c r="X4808" s="5" t="s">
        <v>2769</v>
      </c>
      <c r="Y4808" s="5" t="s">
        <v>2719</v>
      </c>
      <c r="Z4808" s="5" t="s">
        <v>2847</v>
      </c>
      <c r="AA4808" s="5"/>
    </row>
    <row r="4809" spans="1:27" ht="12" customHeight="1" x14ac:dyDescent="0.15">
      <c r="A4809" s="1" t="s">
        <v>1290</v>
      </c>
      <c r="B4809" s="1" t="s">
        <v>219</v>
      </c>
      <c r="C4809" s="1" t="s">
        <v>5325</v>
      </c>
      <c r="D4809" s="1" t="s">
        <v>2497</v>
      </c>
      <c r="E4809" s="1" t="s">
        <v>1299</v>
      </c>
      <c r="F4809" s="1" t="s">
        <v>1301</v>
      </c>
      <c r="G4809" s="1" t="s">
        <v>222</v>
      </c>
      <c r="H4809" s="1" t="s">
        <v>1297</v>
      </c>
      <c r="I4809">
        <v>27390463</v>
      </c>
      <c r="J4809">
        <v>27266063</v>
      </c>
      <c r="K4809">
        <v>27266063</v>
      </c>
      <c r="L4809">
        <v>24730796</v>
      </c>
      <c r="M4809">
        <v>24730796</v>
      </c>
      <c r="N4809">
        <v>24730796</v>
      </c>
      <c r="O4809">
        <v>24730796</v>
      </c>
      <c r="P4809">
        <v>24730796</v>
      </c>
      <c r="Q4809">
        <v>24602296</v>
      </c>
      <c r="R4809">
        <v>24487296</v>
      </c>
      <c r="S4809">
        <v>24158130</v>
      </c>
      <c r="T4809">
        <v>24158130</v>
      </c>
      <c r="U4809">
        <v>22658130</v>
      </c>
      <c r="V4809" s="1" t="s">
        <v>3747</v>
      </c>
      <c r="W4809" s="1" t="s">
        <v>2723</v>
      </c>
      <c r="X4809" s="5" t="s">
        <v>3780</v>
      </c>
      <c r="Y4809" s="5" t="s">
        <v>2725</v>
      </c>
      <c r="Z4809" s="5" t="s">
        <v>2734</v>
      </c>
      <c r="AA4809" s="5"/>
    </row>
    <row r="4810" spans="1:27" ht="12" customHeight="1" x14ac:dyDescent="0.15">
      <c r="A4810" s="1" t="s">
        <v>1290</v>
      </c>
      <c r="B4810" s="1" t="s">
        <v>219</v>
      </c>
      <c r="C4810" s="1" t="s">
        <v>5326</v>
      </c>
      <c r="D4810" s="1" t="s">
        <v>2497</v>
      </c>
      <c r="E4810" s="1" t="s">
        <v>1299</v>
      </c>
      <c r="F4810" s="1" t="s">
        <v>1301</v>
      </c>
      <c r="G4810" s="1" t="s">
        <v>1300</v>
      </c>
      <c r="H4810" s="1" t="s">
        <v>1297</v>
      </c>
      <c r="I4810">
        <v>7106164</v>
      </c>
      <c r="J4810">
        <v>6906400</v>
      </c>
      <c r="K4810">
        <v>6359587</v>
      </c>
      <c r="L4810">
        <v>6733393</v>
      </c>
      <c r="M4810">
        <v>6851871</v>
      </c>
      <c r="N4810">
        <v>6681601</v>
      </c>
      <c r="O4810">
        <v>6965786</v>
      </c>
      <c r="P4810">
        <v>7055071</v>
      </c>
      <c r="Q4810">
        <v>7408204</v>
      </c>
      <c r="R4810">
        <v>6166521</v>
      </c>
      <c r="S4810">
        <v>6783272</v>
      </c>
      <c r="T4810">
        <v>7367161</v>
      </c>
      <c r="U4810">
        <v>7708863</v>
      </c>
      <c r="V4810" s="1" t="s">
        <v>3747</v>
      </c>
      <c r="W4810" s="1" t="s">
        <v>2723</v>
      </c>
      <c r="X4810" s="5" t="s">
        <v>3780</v>
      </c>
      <c r="Y4810" s="5" t="s">
        <v>3779</v>
      </c>
      <c r="Z4810" s="5" t="s">
        <v>2734</v>
      </c>
      <c r="AA4810" s="5"/>
    </row>
    <row r="4811" spans="1:27" ht="12" customHeight="1" x14ac:dyDescent="0.15">
      <c r="A4811" s="1" t="s">
        <v>1290</v>
      </c>
      <c r="B4811" s="1" t="s">
        <v>219</v>
      </c>
      <c r="C4811" s="1" t="s">
        <v>21</v>
      </c>
      <c r="D4811" s="1" t="s">
        <v>2497</v>
      </c>
      <c r="E4811" s="1" t="s">
        <v>1299</v>
      </c>
      <c r="F4811" s="1" t="s">
        <v>1301</v>
      </c>
      <c r="G4811" s="1" t="s">
        <v>1132</v>
      </c>
      <c r="H4811" s="1" t="s">
        <v>1133</v>
      </c>
      <c r="I4811" s="37">
        <v>25.9</v>
      </c>
      <c r="J4811" s="37">
        <v>25.3</v>
      </c>
      <c r="K4811" s="37">
        <v>23.3</v>
      </c>
      <c r="L4811" s="37">
        <v>27.2</v>
      </c>
      <c r="M4811" s="37">
        <v>27.7</v>
      </c>
      <c r="N4811" s="37">
        <v>27</v>
      </c>
      <c r="O4811" s="37">
        <v>28.2</v>
      </c>
      <c r="P4811" s="37">
        <v>28.5</v>
      </c>
      <c r="Q4811" s="37">
        <v>30.1</v>
      </c>
      <c r="R4811" s="37">
        <v>25.2</v>
      </c>
      <c r="S4811" s="37">
        <v>28.1</v>
      </c>
      <c r="T4811" s="37">
        <v>30.5</v>
      </c>
      <c r="U4811" s="37">
        <v>34</v>
      </c>
      <c r="V4811" s="1" t="s">
        <v>3747</v>
      </c>
      <c r="W4811" s="1" t="s">
        <v>2723</v>
      </c>
      <c r="X4811" s="5" t="s">
        <v>3780</v>
      </c>
      <c r="Y4811" s="8" t="s">
        <v>3609</v>
      </c>
      <c r="Z4811" s="8" t="s">
        <v>3610</v>
      </c>
      <c r="AA4811" s="8"/>
    </row>
    <row r="4812" spans="1:27" ht="12" customHeight="1" x14ac:dyDescent="0.15">
      <c r="A4812" s="1" t="s">
        <v>1290</v>
      </c>
      <c r="B4812" s="1" t="s">
        <v>223</v>
      </c>
      <c r="C4812" s="1" t="s">
        <v>5325</v>
      </c>
      <c r="D4812" s="1" t="s">
        <v>2497</v>
      </c>
      <c r="E4812" s="1" t="s">
        <v>1299</v>
      </c>
      <c r="F4812" s="1" t="s">
        <v>1302</v>
      </c>
      <c r="G4812" s="1" t="s">
        <v>222</v>
      </c>
      <c r="H4812" s="1" t="s">
        <v>1297</v>
      </c>
      <c r="I4812">
        <v>14092592</v>
      </c>
      <c r="J4812">
        <v>14026063</v>
      </c>
      <c r="K4812">
        <v>14022334</v>
      </c>
      <c r="L4812">
        <v>10519303</v>
      </c>
      <c r="M4812">
        <v>10678484</v>
      </c>
      <c r="N4812">
        <v>10718484</v>
      </c>
      <c r="O4812">
        <v>10711891</v>
      </c>
      <c r="P4812">
        <v>10713691</v>
      </c>
      <c r="Q4812">
        <v>10713691</v>
      </c>
      <c r="R4812">
        <v>10694711</v>
      </c>
      <c r="S4812">
        <v>10548945</v>
      </c>
      <c r="T4812">
        <v>10545454</v>
      </c>
      <c r="U4812">
        <v>10508407</v>
      </c>
      <c r="V4812" s="1" t="s">
        <v>3747</v>
      </c>
      <c r="W4812" s="1" t="s">
        <v>2723</v>
      </c>
      <c r="X4812" s="5" t="s">
        <v>3781</v>
      </c>
      <c r="Y4812" s="5" t="s">
        <v>2725</v>
      </c>
      <c r="Z4812" s="5" t="s">
        <v>2734</v>
      </c>
      <c r="AA4812" s="5"/>
    </row>
    <row r="4813" spans="1:27" ht="12" customHeight="1" x14ac:dyDescent="0.15">
      <c r="A4813" s="1" t="s">
        <v>1290</v>
      </c>
      <c r="B4813" s="1" t="s">
        <v>223</v>
      </c>
      <c r="C4813" s="1" t="s">
        <v>5326</v>
      </c>
      <c r="D4813" s="1" t="s">
        <v>2497</v>
      </c>
      <c r="E4813" s="1" t="s">
        <v>1299</v>
      </c>
      <c r="F4813" s="1" t="s">
        <v>1302</v>
      </c>
      <c r="G4813" s="1" t="s">
        <v>1300</v>
      </c>
      <c r="H4813" s="1" t="s">
        <v>1297</v>
      </c>
      <c r="I4813">
        <v>5955850</v>
      </c>
      <c r="J4813">
        <v>5380766</v>
      </c>
      <c r="K4813">
        <v>4954722</v>
      </c>
      <c r="L4813">
        <v>5313542</v>
      </c>
      <c r="M4813">
        <v>5253211</v>
      </c>
      <c r="N4813">
        <v>5078225</v>
      </c>
      <c r="O4813">
        <v>5381196</v>
      </c>
      <c r="P4813">
        <v>5447348</v>
      </c>
      <c r="Q4813">
        <v>5443435</v>
      </c>
      <c r="R4813">
        <v>5259112</v>
      </c>
      <c r="S4813">
        <v>4948494</v>
      </c>
      <c r="T4813">
        <v>5332728</v>
      </c>
      <c r="U4813">
        <v>5580835</v>
      </c>
      <c r="V4813" s="1" t="s">
        <v>3747</v>
      </c>
      <c r="W4813" s="1" t="s">
        <v>2723</v>
      </c>
      <c r="X4813" s="5" t="s">
        <v>3781</v>
      </c>
      <c r="Y4813" s="5" t="s">
        <v>3779</v>
      </c>
      <c r="Z4813" s="5" t="s">
        <v>2734</v>
      </c>
      <c r="AA4813" s="5"/>
    </row>
    <row r="4814" spans="1:27" ht="12" customHeight="1" x14ac:dyDescent="0.15">
      <c r="A4814" s="1" t="s">
        <v>1290</v>
      </c>
      <c r="B4814" s="1" t="s">
        <v>223</v>
      </c>
      <c r="C4814" s="1" t="s">
        <v>21</v>
      </c>
      <c r="D4814" s="1" t="s">
        <v>2497</v>
      </c>
      <c r="E4814" s="1" t="s">
        <v>1299</v>
      </c>
      <c r="F4814" s="1" t="s">
        <v>1302</v>
      </c>
      <c r="G4814" s="1" t="s">
        <v>1132</v>
      </c>
      <c r="H4814" s="1" t="s">
        <v>1133</v>
      </c>
      <c r="I4814" s="37">
        <v>42.3</v>
      </c>
      <c r="J4814" s="37">
        <v>38.4</v>
      </c>
      <c r="K4814" s="37">
        <v>35.299999999999997</v>
      </c>
      <c r="L4814" s="37">
        <v>50.5</v>
      </c>
      <c r="M4814" s="37">
        <v>49.2</v>
      </c>
      <c r="N4814" s="37">
        <v>47.4</v>
      </c>
      <c r="O4814" s="37">
        <v>50.2</v>
      </c>
      <c r="P4814" s="37">
        <v>50.8</v>
      </c>
      <c r="Q4814" s="37">
        <v>50.8</v>
      </c>
      <c r="R4814" s="37">
        <v>49.2</v>
      </c>
      <c r="S4814" s="37">
        <v>46.9</v>
      </c>
      <c r="T4814" s="37">
        <v>50.6</v>
      </c>
      <c r="U4814" s="37">
        <v>53.1</v>
      </c>
      <c r="V4814" s="1" t="s">
        <v>3747</v>
      </c>
      <c r="W4814" s="1" t="s">
        <v>2723</v>
      </c>
      <c r="X4814" s="5" t="s">
        <v>3781</v>
      </c>
      <c r="Y4814" s="8" t="s">
        <v>3609</v>
      </c>
      <c r="Z4814" s="8" t="s">
        <v>3610</v>
      </c>
      <c r="AA4814" s="8"/>
    </row>
    <row r="4815" spans="1:27" ht="12" customHeight="1" x14ac:dyDescent="0.15">
      <c r="A4815" s="1" t="s">
        <v>1303</v>
      </c>
      <c r="B4815" s="1" t="s">
        <v>8</v>
      </c>
      <c r="C4815" s="1" t="s">
        <v>9</v>
      </c>
      <c r="D4815" s="1" t="s">
        <v>2498</v>
      </c>
      <c r="E4815" s="1" t="s">
        <v>10</v>
      </c>
      <c r="F4815" s="1" t="s">
        <v>1304</v>
      </c>
      <c r="G4815" s="1" t="s">
        <v>12</v>
      </c>
      <c r="H4815" s="1" t="s">
        <v>305</v>
      </c>
      <c r="I4815">
        <v>199472</v>
      </c>
      <c r="J4815">
        <v>176202</v>
      </c>
      <c r="K4815">
        <v>137142</v>
      </c>
      <c r="L4815">
        <v>160804</v>
      </c>
      <c r="M4815">
        <v>146670</v>
      </c>
      <c r="N4815">
        <v>156464</v>
      </c>
      <c r="O4815">
        <v>182490</v>
      </c>
      <c r="P4815">
        <v>181709</v>
      </c>
      <c r="Q4815">
        <v>201771</v>
      </c>
      <c r="R4815">
        <v>179279</v>
      </c>
      <c r="S4815">
        <v>151514</v>
      </c>
      <c r="T4815">
        <v>170128</v>
      </c>
      <c r="U4815">
        <v>166786</v>
      </c>
      <c r="V4815" s="1" t="s">
        <v>3782</v>
      </c>
      <c r="W4815" s="1" t="s">
        <v>2551</v>
      </c>
      <c r="X4815" s="5" t="s">
        <v>3783</v>
      </c>
      <c r="Y4815" s="5" t="s">
        <v>2553</v>
      </c>
      <c r="Z4815" s="5" t="s">
        <v>305</v>
      </c>
      <c r="AA4815" s="5"/>
    </row>
    <row r="4816" spans="1:27" ht="12" customHeight="1" x14ac:dyDescent="0.15">
      <c r="A4816" s="1" t="s">
        <v>1303</v>
      </c>
      <c r="B4816" s="1" t="s">
        <v>8</v>
      </c>
      <c r="C4816" s="1" t="s">
        <v>15</v>
      </c>
      <c r="D4816" s="1" t="s">
        <v>2498</v>
      </c>
      <c r="E4816" s="1" t="s">
        <v>10</v>
      </c>
      <c r="F4816" s="1" t="s">
        <v>1304</v>
      </c>
      <c r="G4816" s="1" t="s">
        <v>16</v>
      </c>
      <c r="H4816" s="1" t="s">
        <v>305</v>
      </c>
      <c r="I4816">
        <v>8707</v>
      </c>
      <c r="J4816">
        <v>9959</v>
      </c>
      <c r="K4816">
        <v>6327</v>
      </c>
      <c r="L4816">
        <v>13913</v>
      </c>
      <c r="M4816">
        <v>6901</v>
      </c>
      <c r="N4816">
        <v>11178</v>
      </c>
      <c r="O4816">
        <v>18557</v>
      </c>
      <c r="P4816">
        <v>20226</v>
      </c>
      <c r="Q4816">
        <v>19154</v>
      </c>
      <c r="R4816">
        <v>18117</v>
      </c>
      <c r="S4816">
        <v>7282</v>
      </c>
      <c r="T4816">
        <v>6902</v>
      </c>
      <c r="U4816">
        <v>5466</v>
      </c>
      <c r="V4816" s="1" t="s">
        <v>3782</v>
      </c>
      <c r="W4816" s="1" t="s">
        <v>2551</v>
      </c>
      <c r="X4816" s="5" t="s">
        <v>3783</v>
      </c>
      <c r="Y4816" s="5" t="s">
        <v>2555</v>
      </c>
      <c r="Z4816" s="5" t="s">
        <v>305</v>
      </c>
      <c r="AA4816" s="5"/>
    </row>
    <row r="4817" spans="1:27" ht="12" customHeight="1" x14ac:dyDescent="0.15">
      <c r="A4817" s="1" t="s">
        <v>1303</v>
      </c>
      <c r="B4817" s="1" t="s">
        <v>8</v>
      </c>
      <c r="C4817" s="1" t="s">
        <v>17</v>
      </c>
      <c r="D4817" s="1" t="s">
        <v>2498</v>
      </c>
      <c r="E4817" s="1" t="s">
        <v>10</v>
      </c>
      <c r="F4817" s="1" t="s">
        <v>1304</v>
      </c>
      <c r="G4817" s="1" t="s">
        <v>18</v>
      </c>
      <c r="H4817" s="1" t="s">
        <v>305</v>
      </c>
      <c r="I4817">
        <v>105963</v>
      </c>
      <c r="J4817">
        <v>91289</v>
      </c>
      <c r="K4817">
        <v>66187</v>
      </c>
      <c r="L4817">
        <v>85953</v>
      </c>
      <c r="M4817">
        <v>80194</v>
      </c>
      <c r="N4817">
        <v>82617</v>
      </c>
      <c r="O4817">
        <v>105903</v>
      </c>
      <c r="P4817">
        <v>115284</v>
      </c>
      <c r="Q4817">
        <v>114279</v>
      </c>
      <c r="R4817">
        <v>111658</v>
      </c>
      <c r="S4817">
        <v>84607</v>
      </c>
      <c r="T4817">
        <v>88676</v>
      </c>
      <c r="U4817">
        <v>95424</v>
      </c>
      <c r="V4817" s="1" t="s">
        <v>3782</v>
      </c>
      <c r="W4817" s="1" t="s">
        <v>2551</v>
      </c>
      <c r="X4817" s="5" t="s">
        <v>3783</v>
      </c>
      <c r="Y4817" s="5" t="s">
        <v>2556</v>
      </c>
      <c r="Z4817" s="5" t="s">
        <v>305</v>
      </c>
      <c r="AA4817" s="5"/>
    </row>
    <row r="4818" spans="1:27" ht="12" customHeight="1" x14ac:dyDescent="0.15">
      <c r="A4818" s="1" t="s">
        <v>1303</v>
      </c>
      <c r="B4818" s="1" t="s">
        <v>8</v>
      </c>
      <c r="C4818" s="1" t="s">
        <v>19</v>
      </c>
      <c r="D4818" s="1" t="s">
        <v>2498</v>
      </c>
      <c r="E4818" s="1" t="s">
        <v>10</v>
      </c>
      <c r="F4818" s="1" t="s">
        <v>1304</v>
      </c>
      <c r="G4818" s="1" t="s">
        <v>242</v>
      </c>
      <c r="H4818" s="1" t="s">
        <v>305</v>
      </c>
      <c r="I4818">
        <v>90286</v>
      </c>
      <c r="J4818">
        <v>92750</v>
      </c>
      <c r="K4818">
        <v>89534</v>
      </c>
      <c r="L4818">
        <v>83894</v>
      </c>
      <c r="M4818">
        <v>78913</v>
      </c>
      <c r="N4818">
        <v>79111</v>
      </c>
      <c r="O4818">
        <v>86082</v>
      </c>
      <c r="P4818">
        <v>81491</v>
      </c>
      <c r="Q4818">
        <v>88628</v>
      </c>
      <c r="R4818">
        <v>93418</v>
      </c>
      <c r="S4818">
        <v>73981</v>
      </c>
      <c r="T4818">
        <v>86227</v>
      </c>
      <c r="U4818">
        <v>70438</v>
      </c>
      <c r="V4818" s="1" t="s">
        <v>3782</v>
      </c>
      <c r="W4818" s="1" t="s">
        <v>2551</v>
      </c>
      <c r="X4818" s="5" t="s">
        <v>3783</v>
      </c>
      <c r="Y4818" s="5" t="s">
        <v>2557</v>
      </c>
      <c r="Z4818" s="5" t="s">
        <v>305</v>
      </c>
      <c r="AA4818" s="5"/>
    </row>
    <row r="4819" spans="1:27" ht="12" customHeight="1" x14ac:dyDescent="0.15">
      <c r="A4819" s="1" t="s">
        <v>1303</v>
      </c>
      <c r="B4819" s="1" t="s">
        <v>8</v>
      </c>
      <c r="C4819" s="1" t="s">
        <v>21</v>
      </c>
      <c r="D4819" s="1" t="s">
        <v>2498</v>
      </c>
      <c r="E4819" s="1" t="s">
        <v>10</v>
      </c>
      <c r="F4819" s="1" t="s">
        <v>1304</v>
      </c>
      <c r="G4819" s="1" t="s">
        <v>1305</v>
      </c>
      <c r="H4819" s="1" t="s">
        <v>306</v>
      </c>
      <c r="I4819">
        <v>55141</v>
      </c>
      <c r="J4819">
        <v>55639</v>
      </c>
      <c r="K4819">
        <v>53177</v>
      </c>
      <c r="L4819">
        <v>59696</v>
      </c>
      <c r="M4819">
        <v>62173</v>
      </c>
      <c r="N4819">
        <v>62494</v>
      </c>
      <c r="O4819">
        <v>67078</v>
      </c>
      <c r="P4819">
        <v>66340</v>
      </c>
      <c r="Q4819">
        <v>69247</v>
      </c>
      <c r="R4819">
        <v>77126</v>
      </c>
      <c r="S4819">
        <v>71651</v>
      </c>
      <c r="T4819">
        <v>86800</v>
      </c>
      <c r="U4819">
        <v>61264</v>
      </c>
      <c r="V4819" s="1" t="s">
        <v>3782</v>
      </c>
      <c r="W4819" s="1" t="s">
        <v>2551</v>
      </c>
      <c r="X4819" s="5" t="s">
        <v>3783</v>
      </c>
      <c r="Y4819" s="5" t="s">
        <v>2740</v>
      </c>
      <c r="Z4819" s="5" t="s">
        <v>2788</v>
      </c>
      <c r="AA4819" s="5"/>
    </row>
    <row r="4820" spans="1:27" ht="12" customHeight="1" x14ac:dyDescent="0.15">
      <c r="A4820" s="1" t="s">
        <v>1303</v>
      </c>
      <c r="B4820" s="1" t="s">
        <v>8</v>
      </c>
      <c r="C4820" s="1" t="s">
        <v>23</v>
      </c>
      <c r="D4820" s="1" t="s">
        <v>2498</v>
      </c>
      <c r="E4820" s="1" t="s">
        <v>10</v>
      </c>
      <c r="F4820" s="1" t="s">
        <v>1304</v>
      </c>
      <c r="G4820" s="1" t="s">
        <v>22</v>
      </c>
      <c r="H4820" s="1" t="s">
        <v>305</v>
      </c>
      <c r="I4820">
        <v>0</v>
      </c>
      <c r="J4820">
        <v>0</v>
      </c>
      <c r="K4820">
        <v>0</v>
      </c>
      <c r="L4820">
        <v>0</v>
      </c>
      <c r="M4820">
        <v>0</v>
      </c>
      <c r="N4820">
        <v>0</v>
      </c>
      <c r="O4820">
        <v>0</v>
      </c>
      <c r="P4820">
        <v>0</v>
      </c>
      <c r="Q4820">
        <v>0</v>
      </c>
      <c r="R4820">
        <v>0</v>
      </c>
      <c r="S4820">
        <v>0</v>
      </c>
      <c r="T4820">
        <v>0</v>
      </c>
      <c r="U4820">
        <v>0</v>
      </c>
      <c r="V4820" s="1" t="s">
        <v>3782</v>
      </c>
      <c r="W4820" s="1" t="s">
        <v>2551</v>
      </c>
      <c r="X4820" s="5" t="s">
        <v>3783</v>
      </c>
      <c r="Y4820" s="5" t="s">
        <v>2558</v>
      </c>
      <c r="Z4820" s="5" t="s">
        <v>305</v>
      </c>
      <c r="AA4820" s="5"/>
    </row>
    <row r="4821" spans="1:27" ht="12" customHeight="1" x14ac:dyDescent="0.15">
      <c r="A4821" s="1" t="s">
        <v>1303</v>
      </c>
      <c r="B4821" s="1" t="s">
        <v>8</v>
      </c>
      <c r="C4821" s="1" t="s">
        <v>77</v>
      </c>
      <c r="D4821" s="1" t="s">
        <v>2498</v>
      </c>
      <c r="E4821" s="1" t="s">
        <v>10</v>
      </c>
      <c r="F4821" s="1" t="s">
        <v>1304</v>
      </c>
      <c r="G4821" s="1" t="s">
        <v>24</v>
      </c>
      <c r="H4821" s="1" t="s">
        <v>305</v>
      </c>
      <c r="I4821">
        <v>71203</v>
      </c>
      <c r="J4821">
        <v>72078</v>
      </c>
      <c r="K4821">
        <v>55059</v>
      </c>
      <c r="L4821">
        <v>58509</v>
      </c>
      <c r="M4821">
        <v>52133</v>
      </c>
      <c r="N4821">
        <v>58108</v>
      </c>
      <c r="O4821">
        <v>67300</v>
      </c>
      <c r="P4821">
        <v>69348</v>
      </c>
      <c r="Q4821">
        <v>79454</v>
      </c>
      <c r="R4821">
        <v>66043</v>
      </c>
      <c r="S4821">
        <v>51969</v>
      </c>
      <c r="T4821">
        <v>53021</v>
      </c>
      <c r="U4821">
        <v>57114</v>
      </c>
      <c r="V4821" s="1" t="s">
        <v>3782</v>
      </c>
      <c r="W4821" s="1" t="s">
        <v>2551</v>
      </c>
      <c r="X4821" s="5" t="s">
        <v>3783</v>
      </c>
      <c r="Y4821" s="5" t="s">
        <v>2559</v>
      </c>
      <c r="Z4821" s="5" t="s">
        <v>305</v>
      </c>
      <c r="AA4821" s="5"/>
    </row>
    <row r="4822" spans="1:27" ht="12" customHeight="1" x14ac:dyDescent="0.15">
      <c r="A4822" s="1" t="s">
        <v>1303</v>
      </c>
      <c r="B4822" s="1" t="s">
        <v>25</v>
      </c>
      <c r="C4822" s="1" t="s">
        <v>9</v>
      </c>
      <c r="D4822" s="1" t="s">
        <v>2498</v>
      </c>
      <c r="E4822" s="1" t="s">
        <v>10</v>
      </c>
      <c r="F4822" s="1" t="s">
        <v>1306</v>
      </c>
      <c r="G4822" s="1" t="s">
        <v>12</v>
      </c>
      <c r="H4822" s="1" t="s">
        <v>305</v>
      </c>
      <c r="I4822">
        <v>73124</v>
      </c>
      <c r="J4822">
        <v>67641</v>
      </c>
      <c r="K4822">
        <v>50704</v>
      </c>
      <c r="L4822">
        <v>54466</v>
      </c>
      <c r="M4822">
        <v>55200</v>
      </c>
      <c r="N4822">
        <v>61008</v>
      </c>
      <c r="O4822">
        <v>71608</v>
      </c>
      <c r="P4822">
        <v>85602</v>
      </c>
      <c r="Q4822">
        <v>82656</v>
      </c>
      <c r="R4822">
        <v>85783</v>
      </c>
      <c r="S4822">
        <v>60561</v>
      </c>
      <c r="T4822">
        <v>66130</v>
      </c>
      <c r="U4822">
        <v>55965</v>
      </c>
      <c r="V4822" s="1" t="s">
        <v>3782</v>
      </c>
      <c r="W4822" s="1" t="s">
        <v>2551</v>
      </c>
      <c r="X4822" s="5" t="s">
        <v>3784</v>
      </c>
      <c r="Y4822" s="5" t="s">
        <v>2553</v>
      </c>
      <c r="Z4822" s="5" t="s">
        <v>305</v>
      </c>
      <c r="AA4822" s="5"/>
    </row>
    <row r="4823" spans="1:27" ht="12" customHeight="1" x14ac:dyDescent="0.15">
      <c r="A4823" s="1" t="s">
        <v>1303</v>
      </c>
      <c r="B4823" s="1" t="s">
        <v>25</v>
      </c>
      <c r="C4823" s="1" t="s">
        <v>15</v>
      </c>
      <c r="D4823" s="1" t="s">
        <v>2498</v>
      </c>
      <c r="E4823" s="1" t="s">
        <v>10</v>
      </c>
      <c r="F4823" s="1" t="s">
        <v>1306</v>
      </c>
      <c r="G4823" s="1" t="s">
        <v>16</v>
      </c>
      <c r="H4823" s="1" t="s">
        <v>305</v>
      </c>
      <c r="I4823">
        <v>261</v>
      </c>
      <c r="J4823">
        <v>735</v>
      </c>
      <c r="K4823">
        <v>1530</v>
      </c>
      <c r="L4823">
        <v>206</v>
      </c>
      <c r="M4823">
        <v>212</v>
      </c>
      <c r="N4823">
        <v>301</v>
      </c>
      <c r="O4823">
        <v>292</v>
      </c>
      <c r="P4823">
        <v>228</v>
      </c>
      <c r="Q4823">
        <v>232</v>
      </c>
      <c r="R4823">
        <v>204</v>
      </c>
      <c r="S4823">
        <v>144</v>
      </c>
      <c r="T4823">
        <v>147</v>
      </c>
      <c r="U4823">
        <v>131</v>
      </c>
      <c r="V4823" s="1" t="s">
        <v>3782</v>
      </c>
      <c r="W4823" s="1" t="s">
        <v>2551</v>
      </c>
      <c r="X4823" s="5" t="s">
        <v>3784</v>
      </c>
      <c r="Y4823" s="5" t="s">
        <v>2555</v>
      </c>
      <c r="Z4823" s="5" t="s">
        <v>305</v>
      </c>
      <c r="AA4823" s="5"/>
    </row>
    <row r="4824" spans="1:27" ht="12" customHeight="1" x14ac:dyDescent="0.15">
      <c r="A4824" s="1" t="s">
        <v>1303</v>
      </c>
      <c r="B4824" s="1" t="s">
        <v>25</v>
      </c>
      <c r="C4824" s="1" t="s">
        <v>17</v>
      </c>
      <c r="D4824" s="1" t="s">
        <v>2498</v>
      </c>
      <c r="E4824" s="1" t="s">
        <v>10</v>
      </c>
      <c r="F4824" s="1" t="s">
        <v>1306</v>
      </c>
      <c r="G4824" s="1" t="s">
        <v>18</v>
      </c>
      <c r="H4824" s="1" t="s">
        <v>305</v>
      </c>
      <c r="I4824">
        <v>72439</v>
      </c>
      <c r="J4824">
        <v>66689</v>
      </c>
      <c r="K4824">
        <v>51209</v>
      </c>
      <c r="L4824">
        <v>53157</v>
      </c>
      <c r="M4824">
        <v>54899</v>
      </c>
      <c r="N4824">
        <v>60545</v>
      </c>
      <c r="O4824">
        <v>71384</v>
      </c>
      <c r="P4824">
        <v>84436</v>
      </c>
      <c r="Q4824">
        <v>81287</v>
      </c>
      <c r="R4824">
        <v>84946</v>
      </c>
      <c r="S4824">
        <v>60707</v>
      </c>
      <c r="T4824">
        <v>66160</v>
      </c>
      <c r="U4824">
        <v>56107</v>
      </c>
      <c r="V4824" s="1" t="s">
        <v>3782</v>
      </c>
      <c r="W4824" s="1" t="s">
        <v>2551</v>
      </c>
      <c r="X4824" s="5" t="s">
        <v>3784</v>
      </c>
      <c r="Y4824" s="5" t="s">
        <v>2556</v>
      </c>
      <c r="Z4824" s="5" t="s">
        <v>305</v>
      </c>
      <c r="AA4824" s="5"/>
    </row>
    <row r="4825" spans="1:27" ht="12" customHeight="1" x14ac:dyDescent="0.15">
      <c r="A4825" s="1" t="s">
        <v>1303</v>
      </c>
      <c r="B4825" s="1" t="s">
        <v>25</v>
      </c>
      <c r="C4825" s="1" t="s">
        <v>19</v>
      </c>
      <c r="D4825" s="1" t="s">
        <v>2498</v>
      </c>
      <c r="E4825" s="1" t="s">
        <v>10</v>
      </c>
      <c r="F4825" s="1" t="s">
        <v>1306</v>
      </c>
      <c r="G4825" s="1" t="s">
        <v>242</v>
      </c>
      <c r="H4825" s="1" t="s">
        <v>305</v>
      </c>
      <c r="I4825">
        <v>935</v>
      </c>
      <c r="J4825">
        <v>902</v>
      </c>
      <c r="K4825">
        <v>952</v>
      </c>
      <c r="L4825">
        <v>1761</v>
      </c>
      <c r="M4825">
        <v>193</v>
      </c>
      <c r="N4825">
        <v>932</v>
      </c>
      <c r="O4825">
        <v>328</v>
      </c>
      <c r="P4825">
        <v>1838</v>
      </c>
      <c r="Q4825">
        <v>1567</v>
      </c>
      <c r="R4825">
        <v>993</v>
      </c>
      <c r="S4825">
        <v>7</v>
      </c>
      <c r="T4825">
        <v>118</v>
      </c>
      <c r="U4825">
        <v>6</v>
      </c>
      <c r="V4825" s="1" t="s">
        <v>3782</v>
      </c>
      <c r="W4825" s="1" t="s">
        <v>2551</v>
      </c>
      <c r="X4825" s="5" t="s">
        <v>3784</v>
      </c>
      <c r="Y4825" s="5" t="s">
        <v>2557</v>
      </c>
      <c r="Z4825" s="5" t="s">
        <v>305</v>
      </c>
      <c r="AA4825" s="5"/>
    </row>
    <row r="4826" spans="1:27" ht="12" customHeight="1" x14ac:dyDescent="0.15">
      <c r="A4826" s="1" t="s">
        <v>1303</v>
      </c>
      <c r="B4826" s="1" t="s">
        <v>25</v>
      </c>
      <c r="C4826" s="1" t="s">
        <v>21</v>
      </c>
      <c r="D4826" s="1" t="s">
        <v>2498</v>
      </c>
      <c r="E4826" s="1" t="s">
        <v>10</v>
      </c>
      <c r="F4826" s="1" t="s">
        <v>1306</v>
      </c>
      <c r="G4826" s="1" t="s">
        <v>1305</v>
      </c>
      <c r="H4826" s="1" t="s">
        <v>306</v>
      </c>
      <c r="I4826">
        <v>1088</v>
      </c>
      <c r="J4826">
        <v>996</v>
      </c>
      <c r="K4826">
        <v>1265</v>
      </c>
      <c r="L4826">
        <v>2186</v>
      </c>
      <c r="M4826">
        <v>369</v>
      </c>
      <c r="N4826">
        <v>1158</v>
      </c>
      <c r="O4826">
        <v>496</v>
      </c>
      <c r="P4826">
        <v>2360</v>
      </c>
      <c r="Q4826">
        <v>2103</v>
      </c>
      <c r="R4826">
        <v>1231</v>
      </c>
      <c r="S4826">
        <v>83</v>
      </c>
      <c r="T4826">
        <v>169</v>
      </c>
      <c r="U4826">
        <v>72</v>
      </c>
      <c r="V4826" s="1" t="s">
        <v>3782</v>
      </c>
      <c r="W4826" s="1" t="s">
        <v>2551</v>
      </c>
      <c r="X4826" s="5" t="s">
        <v>3784</v>
      </c>
      <c r="Y4826" s="5" t="s">
        <v>2740</v>
      </c>
      <c r="Z4826" s="5" t="s">
        <v>2788</v>
      </c>
      <c r="AA4826" s="5"/>
    </row>
    <row r="4827" spans="1:27" ht="12" customHeight="1" x14ac:dyDescent="0.15">
      <c r="A4827" s="1" t="s">
        <v>1303</v>
      </c>
      <c r="B4827" s="1" t="s">
        <v>25</v>
      </c>
      <c r="C4827" s="1" t="s">
        <v>23</v>
      </c>
      <c r="D4827" s="1" t="s">
        <v>2498</v>
      </c>
      <c r="E4827" s="1" t="s">
        <v>10</v>
      </c>
      <c r="F4827" s="1" t="s">
        <v>1306</v>
      </c>
      <c r="G4827" s="1" t="s">
        <v>22</v>
      </c>
      <c r="H4827" s="1" t="s">
        <v>305</v>
      </c>
      <c r="I4827">
        <v>0</v>
      </c>
      <c r="J4827">
        <v>0</v>
      </c>
      <c r="K4827">
        <v>0</v>
      </c>
      <c r="L4827">
        <v>0</v>
      </c>
      <c r="M4827">
        <v>0</v>
      </c>
      <c r="N4827">
        <v>0</v>
      </c>
      <c r="O4827">
        <v>0</v>
      </c>
      <c r="P4827">
        <v>0</v>
      </c>
      <c r="Q4827">
        <v>0</v>
      </c>
      <c r="R4827">
        <v>0</v>
      </c>
      <c r="S4827">
        <v>0</v>
      </c>
      <c r="T4827">
        <v>0</v>
      </c>
      <c r="U4827">
        <v>0</v>
      </c>
      <c r="V4827" s="1" t="s">
        <v>3782</v>
      </c>
      <c r="W4827" s="1" t="s">
        <v>2551</v>
      </c>
      <c r="X4827" s="5" t="s">
        <v>3784</v>
      </c>
      <c r="Y4827" s="5" t="s">
        <v>2558</v>
      </c>
      <c r="Z4827" s="5" t="s">
        <v>305</v>
      </c>
      <c r="AA4827" s="5"/>
    </row>
    <row r="4828" spans="1:27" ht="12" customHeight="1" x14ac:dyDescent="0.15">
      <c r="A4828" s="1" t="s">
        <v>1303</v>
      </c>
      <c r="B4828" s="1" t="s">
        <v>25</v>
      </c>
      <c r="C4828" s="1" t="s">
        <v>77</v>
      </c>
      <c r="D4828" s="1" t="s">
        <v>2498</v>
      </c>
      <c r="E4828" s="1" t="s">
        <v>10</v>
      </c>
      <c r="F4828" s="1" t="s">
        <v>1306</v>
      </c>
      <c r="G4828" s="1" t="s">
        <v>24</v>
      </c>
      <c r="H4828" s="1" t="s">
        <v>305</v>
      </c>
      <c r="I4828">
        <v>50227</v>
      </c>
      <c r="J4828">
        <v>51871</v>
      </c>
      <c r="K4828">
        <v>42303</v>
      </c>
      <c r="L4828">
        <v>42341</v>
      </c>
      <c r="M4828">
        <v>44731</v>
      </c>
      <c r="N4828">
        <v>49319</v>
      </c>
      <c r="O4828">
        <v>54468</v>
      </c>
      <c r="P4828">
        <v>62823</v>
      </c>
      <c r="Q4828">
        <v>57354</v>
      </c>
      <c r="R4828">
        <v>58393</v>
      </c>
      <c r="S4828">
        <v>55527</v>
      </c>
      <c r="T4828">
        <v>56967</v>
      </c>
      <c r="U4828">
        <v>54547</v>
      </c>
      <c r="V4828" s="1" t="s">
        <v>3782</v>
      </c>
      <c r="W4828" s="1" t="s">
        <v>2551</v>
      </c>
      <c r="X4828" s="5" t="s">
        <v>3784</v>
      </c>
      <c r="Y4828" s="5" t="s">
        <v>2559</v>
      </c>
      <c r="Z4828" s="5" t="s">
        <v>305</v>
      </c>
      <c r="AA4828" s="5"/>
    </row>
    <row r="4829" spans="1:27" ht="12" customHeight="1" x14ac:dyDescent="0.15">
      <c r="A4829" s="1" t="s">
        <v>1303</v>
      </c>
      <c r="B4829" s="1" t="s">
        <v>27</v>
      </c>
      <c r="C4829" s="1" t="s">
        <v>9</v>
      </c>
      <c r="D4829" s="1" t="s">
        <v>2498</v>
      </c>
      <c r="E4829" s="1" t="s">
        <v>10</v>
      </c>
      <c r="F4829" s="1" t="s">
        <v>1307</v>
      </c>
      <c r="G4829" s="1" t="s">
        <v>12</v>
      </c>
      <c r="H4829" s="1" t="s">
        <v>1308</v>
      </c>
      <c r="I4829">
        <v>49228</v>
      </c>
      <c r="J4829">
        <v>47316</v>
      </c>
      <c r="K4829">
        <v>37727</v>
      </c>
      <c r="L4829">
        <v>39514</v>
      </c>
      <c r="M4829">
        <v>35182</v>
      </c>
      <c r="N4829">
        <v>31980</v>
      </c>
      <c r="O4829">
        <v>35228</v>
      </c>
      <c r="P4829">
        <v>38071</v>
      </c>
      <c r="Q4829">
        <v>43481</v>
      </c>
      <c r="R4829">
        <v>42806</v>
      </c>
      <c r="S4829">
        <v>35985</v>
      </c>
      <c r="T4829">
        <v>37674</v>
      </c>
      <c r="U4829">
        <v>38064</v>
      </c>
      <c r="V4829" s="1" t="s">
        <v>3782</v>
      </c>
      <c r="W4829" s="1" t="s">
        <v>2551</v>
      </c>
      <c r="X4829" s="5" t="s">
        <v>3785</v>
      </c>
      <c r="Y4829" s="5" t="s">
        <v>2553</v>
      </c>
      <c r="Z4829" s="5" t="s">
        <v>3786</v>
      </c>
      <c r="AA4829" s="5"/>
    </row>
    <row r="4830" spans="1:27" ht="12" customHeight="1" x14ac:dyDescent="0.15">
      <c r="A4830" s="1" t="s">
        <v>1303</v>
      </c>
      <c r="B4830" s="1" t="s">
        <v>27</v>
      </c>
      <c r="C4830" s="1" t="s">
        <v>15</v>
      </c>
      <c r="D4830" s="1" t="s">
        <v>2498</v>
      </c>
      <c r="E4830" s="1" t="s">
        <v>10</v>
      </c>
      <c r="F4830" s="1" t="s">
        <v>1307</v>
      </c>
      <c r="G4830" s="1" t="s">
        <v>16</v>
      </c>
      <c r="H4830" s="1" t="s">
        <v>1308</v>
      </c>
      <c r="I4830">
        <v>5155</v>
      </c>
      <c r="J4830">
        <v>6711</v>
      </c>
      <c r="K4830">
        <v>8298</v>
      </c>
      <c r="L4830">
        <v>7082</v>
      </c>
      <c r="M4830">
        <v>6273</v>
      </c>
      <c r="N4830">
        <v>4408</v>
      </c>
      <c r="O4830">
        <v>5054</v>
      </c>
      <c r="P4830">
        <v>4999</v>
      </c>
      <c r="Q4830">
        <v>5590</v>
      </c>
      <c r="R4830">
        <v>1952</v>
      </c>
      <c r="S4830">
        <v>7237</v>
      </c>
      <c r="T4830">
        <v>5290</v>
      </c>
      <c r="U4830">
        <v>8255</v>
      </c>
      <c r="V4830" s="1" t="s">
        <v>3782</v>
      </c>
      <c r="W4830" s="1" t="s">
        <v>2551</v>
      </c>
      <c r="X4830" s="5" t="s">
        <v>3785</v>
      </c>
      <c r="Y4830" s="5" t="s">
        <v>2555</v>
      </c>
      <c r="Z4830" s="5" t="s">
        <v>3786</v>
      </c>
      <c r="AA4830" s="5"/>
    </row>
    <row r="4831" spans="1:27" ht="12" customHeight="1" x14ac:dyDescent="0.15">
      <c r="A4831" s="1" t="s">
        <v>1303</v>
      </c>
      <c r="B4831" s="1" t="s">
        <v>27</v>
      </c>
      <c r="C4831" s="1" t="s">
        <v>19</v>
      </c>
      <c r="D4831" s="1" t="s">
        <v>2498</v>
      </c>
      <c r="E4831" s="1" t="s">
        <v>10</v>
      </c>
      <c r="F4831" s="1" t="s">
        <v>1307</v>
      </c>
      <c r="G4831" s="1" t="s">
        <v>242</v>
      </c>
      <c r="H4831" s="1" t="s">
        <v>1308</v>
      </c>
      <c r="I4831">
        <v>49501</v>
      </c>
      <c r="J4831">
        <v>48354</v>
      </c>
      <c r="K4831">
        <v>41598</v>
      </c>
      <c r="L4831">
        <v>45860</v>
      </c>
      <c r="M4831">
        <v>41928</v>
      </c>
      <c r="N4831">
        <v>34343</v>
      </c>
      <c r="O4831">
        <v>38854</v>
      </c>
      <c r="P4831">
        <v>40845</v>
      </c>
      <c r="Q4831">
        <v>44357</v>
      </c>
      <c r="R4831">
        <v>43334</v>
      </c>
      <c r="S4831">
        <v>40269</v>
      </c>
      <c r="T4831">
        <v>42846</v>
      </c>
      <c r="U4831">
        <v>44937</v>
      </c>
      <c r="V4831" s="1" t="s">
        <v>3782</v>
      </c>
      <c r="W4831" s="1" t="s">
        <v>2551</v>
      </c>
      <c r="X4831" s="5" t="s">
        <v>3785</v>
      </c>
      <c r="Y4831" s="5" t="s">
        <v>2557</v>
      </c>
      <c r="Z4831" s="5" t="s">
        <v>3786</v>
      </c>
      <c r="AA4831" s="5"/>
    </row>
    <row r="4832" spans="1:27" ht="12" customHeight="1" x14ac:dyDescent="0.15">
      <c r="A4832" s="1" t="s">
        <v>1303</v>
      </c>
      <c r="B4832" s="1" t="s">
        <v>27</v>
      </c>
      <c r="C4832" s="1" t="s">
        <v>21</v>
      </c>
      <c r="D4832" s="1" t="s">
        <v>2498</v>
      </c>
      <c r="E4832" s="1" t="s">
        <v>10</v>
      </c>
      <c r="F4832" s="1" t="s">
        <v>1307</v>
      </c>
      <c r="G4832" s="1" t="s">
        <v>1305</v>
      </c>
      <c r="H4832" s="1" t="s">
        <v>306</v>
      </c>
      <c r="I4832">
        <v>155458</v>
      </c>
      <c r="J4832">
        <v>150002</v>
      </c>
      <c r="K4832">
        <v>137457</v>
      </c>
      <c r="L4832">
        <v>145439</v>
      </c>
      <c r="M4832">
        <v>129769</v>
      </c>
      <c r="N4832">
        <v>122664</v>
      </c>
      <c r="O4832">
        <v>136513</v>
      </c>
      <c r="P4832">
        <v>140959</v>
      </c>
      <c r="Q4832">
        <v>150608</v>
      </c>
      <c r="R4832">
        <v>142813</v>
      </c>
      <c r="S4832">
        <v>141124</v>
      </c>
      <c r="T4832">
        <v>148150</v>
      </c>
      <c r="U4832">
        <v>153800</v>
      </c>
      <c r="V4832" s="1" t="s">
        <v>3782</v>
      </c>
      <c r="W4832" s="1" t="s">
        <v>2551</v>
      </c>
      <c r="X4832" s="5" t="s">
        <v>3785</v>
      </c>
      <c r="Y4832" s="5" t="s">
        <v>2740</v>
      </c>
      <c r="Z4832" s="5" t="s">
        <v>2788</v>
      </c>
      <c r="AA4832" s="5"/>
    </row>
    <row r="4833" spans="1:27" ht="12" customHeight="1" x14ac:dyDescent="0.15">
      <c r="A4833" s="1" t="s">
        <v>1303</v>
      </c>
      <c r="B4833" s="1" t="s">
        <v>27</v>
      </c>
      <c r="C4833" s="1" t="s">
        <v>23</v>
      </c>
      <c r="D4833" s="1" t="s">
        <v>2498</v>
      </c>
      <c r="E4833" s="1" t="s">
        <v>10</v>
      </c>
      <c r="F4833" s="1" t="s">
        <v>1307</v>
      </c>
      <c r="G4833" s="1" t="s">
        <v>22</v>
      </c>
      <c r="H4833" s="1" t="s">
        <v>1308</v>
      </c>
      <c r="I4833">
        <v>602</v>
      </c>
      <c r="J4833">
        <v>571</v>
      </c>
      <c r="K4833">
        <v>455</v>
      </c>
      <c r="L4833">
        <v>396</v>
      </c>
      <c r="M4833">
        <v>607</v>
      </c>
      <c r="N4833">
        <v>495</v>
      </c>
      <c r="O4833">
        <v>899</v>
      </c>
      <c r="P4833">
        <v>1116</v>
      </c>
      <c r="Q4833">
        <v>964</v>
      </c>
      <c r="R4833">
        <v>991</v>
      </c>
      <c r="S4833">
        <v>375</v>
      </c>
      <c r="T4833">
        <v>467</v>
      </c>
      <c r="U4833">
        <v>450</v>
      </c>
      <c r="V4833" s="1" t="s">
        <v>3782</v>
      </c>
      <c r="W4833" s="1" t="s">
        <v>2551</v>
      </c>
      <c r="X4833" s="5" t="s">
        <v>3785</v>
      </c>
      <c r="Y4833" s="5" t="s">
        <v>2558</v>
      </c>
      <c r="Z4833" s="5" t="s">
        <v>3786</v>
      </c>
      <c r="AA4833" s="5"/>
    </row>
    <row r="4834" spans="1:27" ht="12" customHeight="1" x14ac:dyDescent="0.15">
      <c r="A4834" s="1" t="s">
        <v>1303</v>
      </c>
      <c r="B4834" s="1" t="s">
        <v>27</v>
      </c>
      <c r="C4834" s="1" t="s">
        <v>77</v>
      </c>
      <c r="D4834" s="1" t="s">
        <v>2498</v>
      </c>
      <c r="E4834" s="1" t="s">
        <v>10</v>
      </c>
      <c r="F4834" s="1" t="s">
        <v>1307</v>
      </c>
      <c r="G4834" s="1" t="s">
        <v>24</v>
      </c>
      <c r="H4834" s="1" t="s">
        <v>1308</v>
      </c>
      <c r="I4834">
        <v>33488</v>
      </c>
      <c r="J4834">
        <v>34629</v>
      </c>
      <c r="K4834">
        <v>36726</v>
      </c>
      <c r="L4834">
        <v>35045</v>
      </c>
      <c r="M4834">
        <v>33507</v>
      </c>
      <c r="N4834">
        <v>33609</v>
      </c>
      <c r="O4834">
        <v>33048</v>
      </c>
      <c r="P4834">
        <v>33270</v>
      </c>
      <c r="Q4834">
        <v>36041</v>
      </c>
      <c r="R4834">
        <v>35476</v>
      </c>
      <c r="S4834">
        <v>30899</v>
      </c>
      <c r="T4834">
        <v>29321</v>
      </c>
      <c r="U4834">
        <v>29018</v>
      </c>
      <c r="V4834" s="1" t="s">
        <v>3782</v>
      </c>
      <c r="W4834" s="1" t="s">
        <v>2551</v>
      </c>
      <c r="X4834" s="5" t="s">
        <v>3785</v>
      </c>
      <c r="Y4834" s="5" t="s">
        <v>2559</v>
      </c>
      <c r="Z4834" s="5" t="s">
        <v>3786</v>
      </c>
      <c r="AA4834" s="5"/>
    </row>
    <row r="4835" spans="1:27" ht="12" customHeight="1" x14ac:dyDescent="0.15">
      <c r="A4835" s="1" t="s">
        <v>1303</v>
      </c>
      <c r="B4835" s="1" t="s">
        <v>29</v>
      </c>
      <c r="C4835" s="1" t="s">
        <v>9</v>
      </c>
      <c r="D4835" s="1" t="s">
        <v>2498</v>
      </c>
      <c r="E4835" s="1" t="s">
        <v>10</v>
      </c>
      <c r="F4835" s="1" t="s">
        <v>1309</v>
      </c>
      <c r="G4835" s="1" t="s">
        <v>12</v>
      </c>
      <c r="H4835" s="1" t="s">
        <v>1308</v>
      </c>
      <c r="I4835">
        <v>81138</v>
      </c>
      <c r="J4835">
        <v>75222</v>
      </c>
      <c r="K4835">
        <v>68960</v>
      </c>
      <c r="L4835">
        <v>74626</v>
      </c>
      <c r="M4835">
        <v>72440</v>
      </c>
      <c r="N4835">
        <v>76343</v>
      </c>
      <c r="O4835">
        <v>85046</v>
      </c>
      <c r="P4835">
        <v>86769</v>
      </c>
      <c r="Q4835">
        <v>87314</v>
      </c>
      <c r="R4835">
        <v>85767</v>
      </c>
      <c r="S4835">
        <v>76794</v>
      </c>
      <c r="T4835">
        <v>76193</v>
      </c>
      <c r="U4835">
        <v>76849</v>
      </c>
      <c r="V4835" s="1" t="s">
        <v>3782</v>
      </c>
      <c r="W4835" s="1" t="s">
        <v>2551</v>
      </c>
      <c r="X4835" s="5" t="s">
        <v>3787</v>
      </c>
      <c r="Y4835" s="5" t="s">
        <v>2553</v>
      </c>
      <c r="Z4835" s="5" t="s">
        <v>3786</v>
      </c>
      <c r="AA4835" s="5"/>
    </row>
    <row r="4836" spans="1:27" ht="12" customHeight="1" x14ac:dyDescent="0.15">
      <c r="A4836" s="1" t="s">
        <v>1303</v>
      </c>
      <c r="B4836" s="1" t="s">
        <v>29</v>
      </c>
      <c r="C4836" s="1" t="s">
        <v>15</v>
      </c>
      <c r="D4836" s="1" t="s">
        <v>2498</v>
      </c>
      <c r="E4836" s="1" t="s">
        <v>10</v>
      </c>
      <c r="F4836" s="1" t="s">
        <v>1309</v>
      </c>
      <c r="G4836" s="1" t="s">
        <v>16</v>
      </c>
      <c r="H4836" s="1" t="s">
        <v>1308</v>
      </c>
      <c r="I4836">
        <v>3639</v>
      </c>
      <c r="J4836">
        <v>4141</v>
      </c>
      <c r="K4836">
        <v>1367</v>
      </c>
      <c r="L4836">
        <v>4065</v>
      </c>
      <c r="M4836">
        <v>1403</v>
      </c>
      <c r="N4836">
        <v>1650</v>
      </c>
      <c r="O4836">
        <v>4750</v>
      </c>
      <c r="P4836">
        <v>6073</v>
      </c>
      <c r="Q4836">
        <v>5962</v>
      </c>
      <c r="R4836">
        <v>4564</v>
      </c>
      <c r="S4836">
        <v>1721</v>
      </c>
      <c r="T4836">
        <v>1228</v>
      </c>
      <c r="U4836">
        <v>5300</v>
      </c>
      <c r="V4836" s="1" t="s">
        <v>3782</v>
      </c>
      <c r="W4836" s="1" t="s">
        <v>2551</v>
      </c>
      <c r="X4836" s="5" t="s">
        <v>3787</v>
      </c>
      <c r="Y4836" s="5" t="s">
        <v>2555</v>
      </c>
      <c r="Z4836" s="5" t="s">
        <v>3786</v>
      </c>
      <c r="AA4836" s="5"/>
    </row>
    <row r="4837" spans="1:27" ht="12" customHeight="1" x14ac:dyDescent="0.15">
      <c r="A4837" s="1" t="s">
        <v>1303</v>
      </c>
      <c r="B4837" s="1" t="s">
        <v>29</v>
      </c>
      <c r="C4837" s="1" t="s">
        <v>19</v>
      </c>
      <c r="D4837" s="1" t="s">
        <v>2498</v>
      </c>
      <c r="E4837" s="1" t="s">
        <v>10</v>
      </c>
      <c r="F4837" s="1" t="s">
        <v>1309</v>
      </c>
      <c r="G4837" s="1" t="s">
        <v>242</v>
      </c>
      <c r="H4837" s="1" t="s">
        <v>1308</v>
      </c>
      <c r="I4837">
        <v>73971</v>
      </c>
      <c r="J4837">
        <v>66473</v>
      </c>
      <c r="K4837">
        <v>62308</v>
      </c>
      <c r="L4837">
        <v>67457</v>
      </c>
      <c r="M4837">
        <v>62781</v>
      </c>
      <c r="N4837">
        <v>64315</v>
      </c>
      <c r="O4837">
        <v>78412</v>
      </c>
      <c r="P4837">
        <v>75383</v>
      </c>
      <c r="Q4837">
        <v>77833</v>
      </c>
      <c r="R4837">
        <v>76005</v>
      </c>
      <c r="S4837">
        <v>67954</v>
      </c>
      <c r="T4837">
        <v>69332</v>
      </c>
      <c r="U4837">
        <v>70404</v>
      </c>
      <c r="V4837" s="1" t="s">
        <v>3782</v>
      </c>
      <c r="W4837" s="1" t="s">
        <v>2551</v>
      </c>
      <c r="X4837" s="5" t="s">
        <v>3787</v>
      </c>
      <c r="Y4837" s="5" t="s">
        <v>2557</v>
      </c>
      <c r="Z4837" s="5" t="s">
        <v>3786</v>
      </c>
      <c r="AA4837" s="5"/>
    </row>
    <row r="4838" spans="1:27" ht="12" customHeight="1" x14ac:dyDescent="0.15">
      <c r="A4838" s="1" t="s">
        <v>1303</v>
      </c>
      <c r="B4838" s="1" t="s">
        <v>29</v>
      </c>
      <c r="C4838" s="1" t="s">
        <v>21</v>
      </c>
      <c r="D4838" s="1" t="s">
        <v>2498</v>
      </c>
      <c r="E4838" s="1" t="s">
        <v>10</v>
      </c>
      <c r="F4838" s="1" t="s">
        <v>1309</v>
      </c>
      <c r="G4838" s="1" t="s">
        <v>1305</v>
      </c>
      <c r="H4838" s="1" t="s">
        <v>306</v>
      </c>
      <c r="I4838">
        <v>446578</v>
      </c>
      <c r="J4838">
        <v>414850</v>
      </c>
      <c r="K4838">
        <v>395524</v>
      </c>
      <c r="L4838">
        <v>430384</v>
      </c>
      <c r="M4838">
        <v>403841</v>
      </c>
      <c r="N4838">
        <v>411784</v>
      </c>
      <c r="O4838">
        <v>483169</v>
      </c>
      <c r="P4838">
        <v>469988</v>
      </c>
      <c r="Q4838">
        <v>477646</v>
      </c>
      <c r="R4838">
        <v>491440</v>
      </c>
      <c r="S4838">
        <v>433452</v>
      </c>
      <c r="T4838">
        <v>402914</v>
      </c>
      <c r="U4838">
        <v>450813</v>
      </c>
      <c r="V4838" s="1" t="s">
        <v>3782</v>
      </c>
      <c r="W4838" s="1" t="s">
        <v>2551</v>
      </c>
      <c r="X4838" s="5" t="s">
        <v>3787</v>
      </c>
      <c r="Y4838" s="5" t="s">
        <v>2740</v>
      </c>
      <c r="Z4838" s="5" t="s">
        <v>2788</v>
      </c>
      <c r="AA4838" s="5"/>
    </row>
    <row r="4839" spans="1:27" ht="12" customHeight="1" x14ac:dyDescent="0.15">
      <c r="A4839" s="1" t="s">
        <v>1303</v>
      </c>
      <c r="B4839" s="1" t="s">
        <v>29</v>
      </c>
      <c r="C4839" s="1" t="s">
        <v>23</v>
      </c>
      <c r="D4839" s="1" t="s">
        <v>2498</v>
      </c>
      <c r="E4839" s="1" t="s">
        <v>10</v>
      </c>
      <c r="F4839" s="1" t="s">
        <v>1309</v>
      </c>
      <c r="G4839" s="1" t="s">
        <v>22</v>
      </c>
      <c r="H4839" s="1" t="s">
        <v>1308</v>
      </c>
      <c r="I4839">
        <v>11183</v>
      </c>
      <c r="J4839">
        <v>11171</v>
      </c>
      <c r="K4839">
        <v>8654</v>
      </c>
      <c r="L4839">
        <v>9135</v>
      </c>
      <c r="M4839">
        <v>9872</v>
      </c>
      <c r="N4839">
        <v>10460</v>
      </c>
      <c r="O4839">
        <v>11459</v>
      </c>
      <c r="P4839">
        <v>13740</v>
      </c>
      <c r="Q4839">
        <v>12746</v>
      </c>
      <c r="R4839">
        <v>12870</v>
      </c>
      <c r="S4839">
        <v>9775</v>
      </c>
      <c r="T4839">
        <v>10716</v>
      </c>
      <c r="U4839">
        <v>8538</v>
      </c>
      <c r="V4839" s="1" t="s">
        <v>3782</v>
      </c>
      <c r="W4839" s="1" t="s">
        <v>2551</v>
      </c>
      <c r="X4839" s="5" t="s">
        <v>3787</v>
      </c>
      <c r="Y4839" s="5" t="s">
        <v>2558</v>
      </c>
      <c r="Z4839" s="5" t="s">
        <v>3786</v>
      </c>
      <c r="AA4839" s="5"/>
    </row>
    <row r="4840" spans="1:27" ht="12" customHeight="1" x14ac:dyDescent="0.15">
      <c r="A4840" s="1" t="s">
        <v>1303</v>
      </c>
      <c r="B4840" s="1" t="s">
        <v>29</v>
      </c>
      <c r="C4840" s="1" t="s">
        <v>77</v>
      </c>
      <c r="D4840" s="1" t="s">
        <v>2498</v>
      </c>
      <c r="E4840" s="1" t="s">
        <v>10</v>
      </c>
      <c r="F4840" s="1" t="s">
        <v>1309</v>
      </c>
      <c r="G4840" s="1" t="s">
        <v>24</v>
      </c>
      <c r="H4840" s="1" t="s">
        <v>1308</v>
      </c>
      <c r="I4840">
        <v>47673</v>
      </c>
      <c r="J4840">
        <v>48298</v>
      </c>
      <c r="K4840">
        <v>43889</v>
      </c>
      <c r="L4840">
        <v>45226</v>
      </c>
      <c r="M4840">
        <v>45854</v>
      </c>
      <c r="N4840">
        <v>48758</v>
      </c>
      <c r="O4840">
        <v>48426</v>
      </c>
      <c r="P4840">
        <v>53068</v>
      </c>
      <c r="Q4840">
        <v>52971</v>
      </c>
      <c r="R4840">
        <v>53947</v>
      </c>
      <c r="S4840">
        <v>47807</v>
      </c>
      <c r="T4840">
        <v>44519</v>
      </c>
      <c r="U4840">
        <v>45971</v>
      </c>
      <c r="V4840" s="1" t="s">
        <v>3782</v>
      </c>
      <c r="W4840" s="1" t="s">
        <v>2551</v>
      </c>
      <c r="X4840" s="5" t="s">
        <v>3787</v>
      </c>
      <c r="Y4840" s="5" t="s">
        <v>2559</v>
      </c>
      <c r="Z4840" s="5" t="s">
        <v>3786</v>
      </c>
      <c r="AA4840" s="5"/>
    </row>
    <row r="4841" spans="1:27" ht="12" customHeight="1" x14ac:dyDescent="0.15">
      <c r="A4841" s="1" t="s">
        <v>1303</v>
      </c>
      <c r="B4841" s="1" t="s">
        <v>31</v>
      </c>
      <c r="C4841" s="1" t="s">
        <v>9</v>
      </c>
      <c r="D4841" s="1" t="s">
        <v>2498</v>
      </c>
      <c r="E4841" s="1" t="s">
        <v>10</v>
      </c>
      <c r="F4841" s="1" t="s">
        <v>1310</v>
      </c>
      <c r="G4841" s="1" t="s">
        <v>12</v>
      </c>
      <c r="H4841" s="1" t="s">
        <v>1308</v>
      </c>
      <c r="I4841">
        <v>4185</v>
      </c>
      <c r="J4841">
        <v>4397</v>
      </c>
      <c r="K4841">
        <v>3240</v>
      </c>
      <c r="L4841">
        <v>5896</v>
      </c>
      <c r="M4841">
        <v>10699</v>
      </c>
      <c r="N4841">
        <v>6421</v>
      </c>
      <c r="O4841">
        <v>9057</v>
      </c>
      <c r="P4841">
        <v>8466</v>
      </c>
      <c r="Q4841">
        <v>7801</v>
      </c>
      <c r="R4841">
        <v>5800</v>
      </c>
      <c r="S4841">
        <v>975</v>
      </c>
      <c r="T4841">
        <v>941</v>
      </c>
      <c r="U4841">
        <v>4548</v>
      </c>
      <c r="V4841" s="1" t="s">
        <v>3782</v>
      </c>
      <c r="W4841" s="1" t="s">
        <v>2551</v>
      </c>
      <c r="X4841" s="5" t="s">
        <v>3788</v>
      </c>
      <c r="Y4841" s="5" t="s">
        <v>2553</v>
      </c>
      <c r="Z4841" s="5" t="s">
        <v>3786</v>
      </c>
      <c r="AA4841" s="5"/>
    </row>
    <row r="4842" spans="1:27" ht="12" customHeight="1" x14ac:dyDescent="0.15">
      <c r="A4842" s="1" t="s">
        <v>1303</v>
      </c>
      <c r="B4842" s="1" t="s">
        <v>31</v>
      </c>
      <c r="C4842" s="1" t="s">
        <v>15</v>
      </c>
      <c r="D4842" s="1" t="s">
        <v>2498</v>
      </c>
      <c r="E4842" s="1" t="s">
        <v>10</v>
      </c>
      <c r="F4842" s="1" t="s">
        <v>1310</v>
      </c>
      <c r="G4842" s="1" t="s">
        <v>16</v>
      </c>
      <c r="H4842" s="1" t="s">
        <v>1308</v>
      </c>
      <c r="I4842">
        <v>1023</v>
      </c>
      <c r="J4842">
        <v>1023</v>
      </c>
      <c r="K4842">
        <v>1023</v>
      </c>
      <c r="L4842">
        <v>1025</v>
      </c>
      <c r="M4842">
        <v>1061</v>
      </c>
      <c r="N4842">
        <v>1025</v>
      </c>
      <c r="O4842">
        <v>1109</v>
      </c>
      <c r="P4842">
        <v>1071</v>
      </c>
      <c r="Q4842">
        <v>1085</v>
      </c>
      <c r="R4842">
        <v>1094</v>
      </c>
      <c r="S4842">
        <v>1084</v>
      </c>
      <c r="T4842">
        <v>1023</v>
      </c>
      <c r="U4842">
        <v>1023</v>
      </c>
      <c r="V4842" s="1" t="s">
        <v>3782</v>
      </c>
      <c r="W4842" s="1" t="s">
        <v>2551</v>
      </c>
      <c r="X4842" s="5" t="s">
        <v>3788</v>
      </c>
      <c r="Y4842" s="5" t="s">
        <v>2555</v>
      </c>
      <c r="Z4842" s="5" t="s">
        <v>3786</v>
      </c>
      <c r="AA4842" s="5"/>
    </row>
    <row r="4843" spans="1:27" ht="12" customHeight="1" x14ac:dyDescent="0.15">
      <c r="A4843" s="1" t="s">
        <v>1303</v>
      </c>
      <c r="B4843" s="1" t="s">
        <v>31</v>
      </c>
      <c r="C4843" s="1" t="s">
        <v>19</v>
      </c>
      <c r="D4843" s="1" t="s">
        <v>2498</v>
      </c>
      <c r="E4843" s="1" t="s">
        <v>10</v>
      </c>
      <c r="F4843" s="1" t="s">
        <v>1310</v>
      </c>
      <c r="G4843" s="1" t="s">
        <v>242</v>
      </c>
      <c r="H4843" s="1" t="s">
        <v>1308</v>
      </c>
      <c r="I4843">
        <v>7580</v>
      </c>
      <c r="J4843">
        <v>7716</v>
      </c>
      <c r="K4843">
        <v>6561</v>
      </c>
      <c r="L4843">
        <v>8197</v>
      </c>
      <c r="M4843">
        <v>9135</v>
      </c>
      <c r="N4843">
        <v>11099</v>
      </c>
      <c r="O4843">
        <v>14992</v>
      </c>
      <c r="P4843">
        <v>14417</v>
      </c>
      <c r="Q4843">
        <v>13662</v>
      </c>
      <c r="R4843">
        <v>11577</v>
      </c>
      <c r="S4843">
        <v>4369</v>
      </c>
      <c r="T4843">
        <v>4247</v>
      </c>
      <c r="U4843">
        <v>7862</v>
      </c>
      <c r="V4843" s="1" t="s">
        <v>3782</v>
      </c>
      <c r="W4843" s="1" t="s">
        <v>2551</v>
      </c>
      <c r="X4843" s="5" t="s">
        <v>3788</v>
      </c>
      <c r="Y4843" s="5" t="s">
        <v>2557</v>
      </c>
      <c r="Z4843" s="5" t="s">
        <v>3786</v>
      </c>
      <c r="AA4843" s="5"/>
    </row>
    <row r="4844" spans="1:27" ht="12" customHeight="1" x14ac:dyDescent="0.15">
      <c r="A4844" s="1" t="s">
        <v>1303</v>
      </c>
      <c r="B4844" s="1" t="s">
        <v>31</v>
      </c>
      <c r="C4844" s="1" t="s">
        <v>21</v>
      </c>
      <c r="D4844" s="1" t="s">
        <v>2498</v>
      </c>
      <c r="E4844" s="1" t="s">
        <v>10</v>
      </c>
      <c r="F4844" s="1" t="s">
        <v>1310</v>
      </c>
      <c r="G4844" s="1" t="s">
        <v>1305</v>
      </c>
      <c r="H4844" s="1" t="s">
        <v>306</v>
      </c>
      <c r="I4844">
        <v>44319</v>
      </c>
      <c r="J4844">
        <v>46084</v>
      </c>
      <c r="K4844">
        <v>36021</v>
      </c>
      <c r="L4844">
        <v>51221</v>
      </c>
      <c r="M4844">
        <v>60066</v>
      </c>
      <c r="N4844">
        <v>58379</v>
      </c>
      <c r="O4844">
        <v>52312</v>
      </c>
      <c r="P4844">
        <v>46975</v>
      </c>
      <c r="Q4844">
        <v>48625</v>
      </c>
      <c r="R4844">
        <v>36826</v>
      </c>
      <c r="S4844">
        <v>16354</v>
      </c>
      <c r="T4844">
        <v>15135</v>
      </c>
      <c r="U4844">
        <v>48725</v>
      </c>
      <c r="V4844" s="1" t="s">
        <v>3782</v>
      </c>
      <c r="W4844" s="1" t="s">
        <v>2551</v>
      </c>
      <c r="X4844" s="5" t="s">
        <v>3788</v>
      </c>
      <c r="Y4844" s="5" t="s">
        <v>2740</v>
      </c>
      <c r="Z4844" s="5" t="s">
        <v>2788</v>
      </c>
      <c r="AA4844" s="5"/>
    </row>
    <row r="4845" spans="1:27" ht="12" customHeight="1" x14ac:dyDescent="0.15">
      <c r="A4845" s="1" t="s">
        <v>1303</v>
      </c>
      <c r="B4845" s="1" t="s">
        <v>31</v>
      </c>
      <c r="C4845" s="1" t="s">
        <v>23</v>
      </c>
      <c r="D4845" s="1" t="s">
        <v>2498</v>
      </c>
      <c r="E4845" s="1" t="s">
        <v>10</v>
      </c>
      <c r="F4845" s="1" t="s">
        <v>1310</v>
      </c>
      <c r="G4845" s="1" t="s">
        <v>22</v>
      </c>
      <c r="H4845" s="1" t="s">
        <v>1308</v>
      </c>
      <c r="I4845">
        <v>0</v>
      </c>
      <c r="J4845">
        <v>0</v>
      </c>
      <c r="K4845">
        <v>0</v>
      </c>
      <c r="L4845">
        <v>1</v>
      </c>
      <c r="M4845">
        <v>0</v>
      </c>
      <c r="N4845">
        <v>0</v>
      </c>
      <c r="O4845">
        <v>30</v>
      </c>
      <c r="P4845">
        <v>30</v>
      </c>
      <c r="Q4845">
        <v>30</v>
      </c>
      <c r="R4845">
        <v>30</v>
      </c>
      <c r="S4845">
        <v>0</v>
      </c>
      <c r="T4845">
        <v>0</v>
      </c>
      <c r="U4845">
        <v>0</v>
      </c>
      <c r="V4845" s="1" t="s">
        <v>3782</v>
      </c>
      <c r="W4845" s="1" t="s">
        <v>2551</v>
      </c>
      <c r="X4845" s="5" t="s">
        <v>3788</v>
      </c>
      <c r="Y4845" s="5" t="s">
        <v>2558</v>
      </c>
      <c r="Z4845" s="5" t="s">
        <v>3786</v>
      </c>
      <c r="AA4845" s="5"/>
    </row>
    <row r="4846" spans="1:27" ht="12" customHeight="1" x14ac:dyDescent="0.15">
      <c r="A4846" s="1" t="s">
        <v>1303</v>
      </c>
      <c r="B4846" s="1" t="s">
        <v>31</v>
      </c>
      <c r="C4846" s="1" t="s">
        <v>77</v>
      </c>
      <c r="D4846" s="1" t="s">
        <v>2498</v>
      </c>
      <c r="E4846" s="1" t="s">
        <v>10</v>
      </c>
      <c r="F4846" s="1" t="s">
        <v>1310</v>
      </c>
      <c r="G4846" s="1" t="s">
        <v>24</v>
      </c>
      <c r="H4846" s="1" t="s">
        <v>1308</v>
      </c>
      <c r="I4846">
        <v>4826</v>
      </c>
      <c r="J4846">
        <v>4828</v>
      </c>
      <c r="K4846">
        <v>4828</v>
      </c>
      <c r="L4846">
        <v>5849</v>
      </c>
      <c r="M4846">
        <v>10772</v>
      </c>
      <c r="N4846">
        <v>9417</v>
      </c>
      <c r="O4846">
        <v>6859</v>
      </c>
      <c r="P4846">
        <v>6641</v>
      </c>
      <c r="Q4846">
        <v>6527</v>
      </c>
      <c r="R4846">
        <v>6506</v>
      </c>
      <c r="S4846">
        <v>4609</v>
      </c>
      <c r="T4846">
        <v>4624</v>
      </c>
      <c r="U4846">
        <v>4631</v>
      </c>
      <c r="V4846" s="1" t="s">
        <v>3782</v>
      </c>
      <c r="W4846" s="1" t="s">
        <v>2551</v>
      </c>
      <c r="X4846" s="5" t="s">
        <v>3788</v>
      </c>
      <c r="Y4846" s="5" t="s">
        <v>2559</v>
      </c>
      <c r="Z4846" s="5" t="s">
        <v>3786</v>
      </c>
      <c r="AA4846" s="5"/>
    </row>
    <row r="4847" spans="1:27" ht="12" customHeight="1" x14ac:dyDescent="0.15">
      <c r="A4847" s="1" t="s">
        <v>1303</v>
      </c>
      <c r="B4847" s="1" t="s">
        <v>33</v>
      </c>
      <c r="C4847" s="1" t="s">
        <v>9</v>
      </c>
      <c r="D4847" s="1" t="s">
        <v>2498</v>
      </c>
      <c r="E4847" s="1" t="s">
        <v>10</v>
      </c>
      <c r="F4847" s="1" t="s">
        <v>1311</v>
      </c>
      <c r="G4847" s="1" t="s">
        <v>12</v>
      </c>
      <c r="H4847" s="1" t="s">
        <v>1308</v>
      </c>
      <c r="I4847">
        <v>66527</v>
      </c>
      <c r="J4847">
        <v>64036</v>
      </c>
      <c r="K4847">
        <v>66169</v>
      </c>
      <c r="L4847">
        <v>77141</v>
      </c>
      <c r="M4847">
        <v>86981</v>
      </c>
      <c r="N4847">
        <v>107964</v>
      </c>
      <c r="O4847">
        <v>140929</v>
      </c>
      <c r="P4847">
        <v>164549</v>
      </c>
      <c r="Q4847">
        <v>170996</v>
      </c>
      <c r="R4847">
        <v>131004</v>
      </c>
      <c r="S4847">
        <v>75073</v>
      </c>
      <c r="T4847">
        <v>58606</v>
      </c>
      <c r="U4847">
        <v>57568</v>
      </c>
      <c r="V4847" s="1" t="s">
        <v>3782</v>
      </c>
      <c r="W4847" s="1" t="s">
        <v>2551</v>
      </c>
      <c r="X4847" s="5" t="s">
        <v>3789</v>
      </c>
      <c r="Y4847" s="5" t="s">
        <v>2553</v>
      </c>
      <c r="Z4847" s="5" t="s">
        <v>3786</v>
      </c>
      <c r="AA4847" s="5"/>
    </row>
    <row r="4848" spans="1:27" ht="12" customHeight="1" x14ac:dyDescent="0.15">
      <c r="A4848" s="1" t="s">
        <v>1303</v>
      </c>
      <c r="B4848" s="1" t="s">
        <v>33</v>
      </c>
      <c r="C4848" s="1" t="s">
        <v>15</v>
      </c>
      <c r="D4848" s="1" t="s">
        <v>2498</v>
      </c>
      <c r="E4848" s="1" t="s">
        <v>10</v>
      </c>
      <c r="F4848" s="1" t="s">
        <v>1311</v>
      </c>
      <c r="G4848" s="1" t="s">
        <v>16</v>
      </c>
      <c r="H4848" s="1" t="s">
        <v>1308</v>
      </c>
      <c r="I4848">
        <v>28464</v>
      </c>
      <c r="J4848">
        <v>15460</v>
      </c>
      <c r="K4848">
        <v>18407</v>
      </c>
      <c r="L4848">
        <v>18264</v>
      </c>
      <c r="M4848">
        <v>13033</v>
      </c>
      <c r="N4848">
        <v>22642</v>
      </c>
      <c r="O4848">
        <v>21274</v>
      </c>
      <c r="P4848">
        <v>24935</v>
      </c>
      <c r="Q4848">
        <v>34394</v>
      </c>
      <c r="R4848">
        <v>21601</v>
      </c>
      <c r="S4848">
        <v>15587</v>
      </c>
      <c r="T4848">
        <v>18713</v>
      </c>
      <c r="U4848">
        <v>25310</v>
      </c>
      <c r="V4848" s="1" t="s">
        <v>3782</v>
      </c>
      <c r="W4848" s="1" t="s">
        <v>2551</v>
      </c>
      <c r="X4848" s="5" t="s">
        <v>3789</v>
      </c>
      <c r="Y4848" s="5" t="s">
        <v>2555</v>
      </c>
      <c r="Z4848" s="5" t="s">
        <v>3786</v>
      </c>
      <c r="AA4848" s="5"/>
    </row>
    <row r="4849" spans="1:27" ht="12" customHeight="1" x14ac:dyDescent="0.15">
      <c r="A4849" s="1" t="s">
        <v>1303</v>
      </c>
      <c r="B4849" s="1" t="s">
        <v>33</v>
      </c>
      <c r="C4849" s="1" t="s">
        <v>19</v>
      </c>
      <c r="D4849" s="1" t="s">
        <v>2498</v>
      </c>
      <c r="E4849" s="1" t="s">
        <v>10</v>
      </c>
      <c r="F4849" s="1" t="s">
        <v>1311</v>
      </c>
      <c r="G4849" s="1" t="s">
        <v>242</v>
      </c>
      <c r="H4849" s="1" t="s">
        <v>1308</v>
      </c>
      <c r="I4849">
        <v>92465</v>
      </c>
      <c r="J4849">
        <v>80756</v>
      </c>
      <c r="K4849">
        <v>85458</v>
      </c>
      <c r="L4849">
        <v>91956</v>
      </c>
      <c r="M4849">
        <v>98712</v>
      </c>
      <c r="N4849">
        <v>130178</v>
      </c>
      <c r="O4849">
        <v>158049</v>
      </c>
      <c r="P4849">
        <v>192162</v>
      </c>
      <c r="Q4849">
        <v>197904</v>
      </c>
      <c r="R4849">
        <v>163105</v>
      </c>
      <c r="S4849">
        <v>93680</v>
      </c>
      <c r="T4849">
        <v>77328</v>
      </c>
      <c r="U4849">
        <v>78993</v>
      </c>
      <c r="V4849" s="1" t="s">
        <v>3782</v>
      </c>
      <c r="W4849" s="1" t="s">
        <v>2551</v>
      </c>
      <c r="X4849" s="5" t="s">
        <v>3789</v>
      </c>
      <c r="Y4849" s="5" t="s">
        <v>2557</v>
      </c>
      <c r="Z4849" s="5" t="s">
        <v>3786</v>
      </c>
      <c r="AA4849" s="5"/>
    </row>
    <row r="4850" spans="1:27" ht="12" customHeight="1" x14ac:dyDescent="0.15">
      <c r="A4850" s="1" t="s">
        <v>1303</v>
      </c>
      <c r="B4850" s="1" t="s">
        <v>33</v>
      </c>
      <c r="C4850" s="1" t="s">
        <v>21</v>
      </c>
      <c r="D4850" s="1" t="s">
        <v>2498</v>
      </c>
      <c r="E4850" s="1" t="s">
        <v>10</v>
      </c>
      <c r="F4850" s="1" t="s">
        <v>1311</v>
      </c>
      <c r="G4850" s="1" t="s">
        <v>1305</v>
      </c>
      <c r="H4850" s="1" t="s">
        <v>306</v>
      </c>
      <c r="I4850">
        <v>995215</v>
      </c>
      <c r="J4850">
        <v>910330</v>
      </c>
      <c r="K4850">
        <v>905188</v>
      </c>
      <c r="L4850">
        <v>1035629</v>
      </c>
      <c r="M4850">
        <v>1109658</v>
      </c>
      <c r="N4850">
        <v>1467881</v>
      </c>
      <c r="O4850">
        <v>1970978</v>
      </c>
      <c r="P4850">
        <v>2589058</v>
      </c>
      <c r="Q4850">
        <v>2583853</v>
      </c>
      <c r="R4850">
        <v>2296518</v>
      </c>
      <c r="S4850">
        <v>1391785</v>
      </c>
      <c r="T4850">
        <v>1125768</v>
      </c>
      <c r="U4850">
        <v>963331</v>
      </c>
      <c r="V4850" s="1" t="s">
        <v>3782</v>
      </c>
      <c r="W4850" s="1" t="s">
        <v>2551</v>
      </c>
      <c r="X4850" s="5" t="s">
        <v>3789</v>
      </c>
      <c r="Y4850" s="5" t="s">
        <v>2740</v>
      </c>
      <c r="Z4850" s="5" t="s">
        <v>2788</v>
      </c>
      <c r="AA4850" s="5"/>
    </row>
    <row r="4851" spans="1:27" ht="12" customHeight="1" x14ac:dyDescent="0.15">
      <c r="A4851" s="1" t="s">
        <v>1303</v>
      </c>
      <c r="B4851" s="1" t="s">
        <v>33</v>
      </c>
      <c r="C4851" s="1" t="s">
        <v>23</v>
      </c>
      <c r="D4851" s="1" t="s">
        <v>2498</v>
      </c>
      <c r="E4851" s="1" t="s">
        <v>10</v>
      </c>
      <c r="F4851" s="1" t="s">
        <v>1311</v>
      </c>
      <c r="G4851" s="1" t="s">
        <v>22</v>
      </c>
      <c r="H4851" s="1" t="s">
        <v>1308</v>
      </c>
      <c r="I4851">
        <v>80</v>
      </c>
      <c r="J4851">
        <v>72</v>
      </c>
      <c r="K4851">
        <v>82</v>
      </c>
      <c r="L4851">
        <v>66</v>
      </c>
      <c r="M4851">
        <v>85</v>
      </c>
      <c r="N4851">
        <v>103</v>
      </c>
      <c r="O4851">
        <v>22</v>
      </c>
      <c r="P4851">
        <v>67</v>
      </c>
      <c r="Q4851">
        <v>47</v>
      </c>
      <c r="R4851">
        <v>40</v>
      </c>
      <c r="S4851">
        <v>47</v>
      </c>
      <c r="T4851">
        <v>52</v>
      </c>
      <c r="U4851">
        <v>96</v>
      </c>
      <c r="V4851" s="1" t="s">
        <v>3782</v>
      </c>
      <c r="W4851" s="1" t="s">
        <v>2551</v>
      </c>
      <c r="X4851" s="5" t="s">
        <v>3789</v>
      </c>
      <c r="Y4851" s="5" t="s">
        <v>2558</v>
      </c>
      <c r="Z4851" s="5" t="s">
        <v>3786</v>
      </c>
      <c r="AA4851" s="5"/>
    </row>
    <row r="4852" spans="1:27" ht="12" customHeight="1" x14ac:dyDescent="0.15">
      <c r="A4852" s="1" t="s">
        <v>1303</v>
      </c>
      <c r="B4852" s="1" t="s">
        <v>33</v>
      </c>
      <c r="C4852" s="1" t="s">
        <v>77</v>
      </c>
      <c r="D4852" s="1" t="s">
        <v>2498</v>
      </c>
      <c r="E4852" s="1" t="s">
        <v>10</v>
      </c>
      <c r="F4852" s="1" t="s">
        <v>1311</v>
      </c>
      <c r="G4852" s="1" t="s">
        <v>24</v>
      </c>
      <c r="H4852" s="1" t="s">
        <v>1308</v>
      </c>
      <c r="I4852">
        <v>52099</v>
      </c>
      <c r="J4852">
        <v>51392</v>
      </c>
      <c r="K4852">
        <v>50632</v>
      </c>
      <c r="L4852">
        <v>53933</v>
      </c>
      <c r="M4852">
        <v>55438</v>
      </c>
      <c r="N4852">
        <v>54400</v>
      </c>
      <c r="O4852">
        <v>56724</v>
      </c>
      <c r="P4852">
        <v>52801</v>
      </c>
      <c r="Q4852">
        <v>59421</v>
      </c>
      <c r="R4852">
        <v>50406</v>
      </c>
      <c r="S4852">
        <v>44359</v>
      </c>
      <c r="T4852">
        <v>45538</v>
      </c>
      <c r="U4852">
        <v>49361</v>
      </c>
      <c r="V4852" s="1" t="s">
        <v>3782</v>
      </c>
      <c r="W4852" s="1" t="s">
        <v>2551</v>
      </c>
      <c r="X4852" s="5" t="s">
        <v>3789</v>
      </c>
      <c r="Y4852" s="5" t="s">
        <v>2559</v>
      </c>
      <c r="Z4852" s="5" t="s">
        <v>3786</v>
      </c>
      <c r="AA4852" s="5"/>
    </row>
    <row r="4853" spans="1:27" ht="12" customHeight="1" x14ac:dyDescent="0.15">
      <c r="A4853" s="1" t="s">
        <v>1303</v>
      </c>
      <c r="B4853" s="1" t="s">
        <v>35</v>
      </c>
      <c r="C4853" s="1" t="s">
        <v>9</v>
      </c>
      <c r="D4853" s="1" t="s">
        <v>2498</v>
      </c>
      <c r="E4853" s="1" t="s">
        <v>10</v>
      </c>
      <c r="F4853" s="1" t="s">
        <v>1312</v>
      </c>
      <c r="G4853" s="1" t="s">
        <v>12</v>
      </c>
      <c r="H4853" s="1" t="s">
        <v>305</v>
      </c>
      <c r="I4853">
        <v>445584</v>
      </c>
      <c r="J4853">
        <v>474392</v>
      </c>
      <c r="K4853">
        <v>438581</v>
      </c>
      <c r="L4853">
        <v>481859</v>
      </c>
      <c r="M4853">
        <v>462193</v>
      </c>
      <c r="N4853">
        <v>431916</v>
      </c>
      <c r="O4853">
        <v>414940</v>
      </c>
      <c r="P4853">
        <v>399920</v>
      </c>
      <c r="Q4853">
        <v>397093</v>
      </c>
      <c r="R4853">
        <v>393605</v>
      </c>
      <c r="S4853">
        <v>357358</v>
      </c>
      <c r="T4853">
        <v>413083</v>
      </c>
      <c r="U4853">
        <v>493988</v>
      </c>
      <c r="V4853" s="1" t="s">
        <v>3782</v>
      </c>
      <c r="W4853" s="1" t="s">
        <v>2551</v>
      </c>
      <c r="X4853" s="5" t="s">
        <v>3790</v>
      </c>
      <c r="Y4853" s="5" t="s">
        <v>2553</v>
      </c>
      <c r="Z4853" s="5" t="s">
        <v>305</v>
      </c>
      <c r="AA4853" s="5"/>
    </row>
    <row r="4854" spans="1:27" ht="12" customHeight="1" x14ac:dyDescent="0.15">
      <c r="A4854" s="1" t="s">
        <v>1303</v>
      </c>
      <c r="B4854" s="1" t="s">
        <v>35</v>
      </c>
      <c r="C4854" s="1" t="s">
        <v>15</v>
      </c>
      <c r="D4854" s="1" t="s">
        <v>2498</v>
      </c>
      <c r="E4854" s="1" t="s">
        <v>10</v>
      </c>
      <c r="F4854" s="1" t="s">
        <v>1312</v>
      </c>
      <c r="G4854" s="1" t="s">
        <v>16</v>
      </c>
      <c r="H4854" s="1" t="s">
        <v>305</v>
      </c>
      <c r="I4854">
        <v>41651</v>
      </c>
      <c r="J4854">
        <v>61319</v>
      </c>
      <c r="K4854">
        <v>42694</v>
      </c>
      <c r="L4854">
        <v>51737</v>
      </c>
      <c r="M4854">
        <v>55330</v>
      </c>
      <c r="N4854">
        <v>41893</v>
      </c>
      <c r="O4854">
        <v>45828</v>
      </c>
      <c r="P4854">
        <v>60667</v>
      </c>
      <c r="Q4854">
        <v>43126</v>
      </c>
      <c r="R4854">
        <v>34687</v>
      </c>
      <c r="S4854">
        <v>40563</v>
      </c>
      <c r="T4854">
        <v>44252</v>
      </c>
      <c r="U4854">
        <v>59536</v>
      </c>
      <c r="V4854" s="1" t="s">
        <v>3782</v>
      </c>
      <c r="W4854" s="1" t="s">
        <v>2551</v>
      </c>
      <c r="X4854" s="5" t="s">
        <v>3790</v>
      </c>
      <c r="Y4854" s="5" t="s">
        <v>2555</v>
      </c>
      <c r="Z4854" s="5" t="s">
        <v>305</v>
      </c>
      <c r="AA4854" s="5"/>
    </row>
    <row r="4855" spans="1:27" ht="12" customHeight="1" x14ac:dyDescent="0.15">
      <c r="A4855" s="1" t="s">
        <v>1303</v>
      </c>
      <c r="B4855" s="1" t="s">
        <v>35</v>
      </c>
      <c r="C4855" s="1" t="s">
        <v>19</v>
      </c>
      <c r="D4855" s="1" t="s">
        <v>2498</v>
      </c>
      <c r="E4855" s="1" t="s">
        <v>10</v>
      </c>
      <c r="F4855" s="1" t="s">
        <v>1312</v>
      </c>
      <c r="G4855" s="1" t="s">
        <v>242</v>
      </c>
      <c r="H4855" s="1" t="s">
        <v>305</v>
      </c>
      <c r="I4855">
        <v>443934</v>
      </c>
      <c r="J4855">
        <v>484075</v>
      </c>
      <c r="K4855">
        <v>446953</v>
      </c>
      <c r="L4855">
        <v>526937</v>
      </c>
      <c r="M4855">
        <v>592529</v>
      </c>
      <c r="N4855">
        <v>507204</v>
      </c>
      <c r="O4855">
        <v>480366</v>
      </c>
      <c r="P4855">
        <v>526183</v>
      </c>
      <c r="Q4855">
        <v>462225</v>
      </c>
      <c r="R4855">
        <v>379253</v>
      </c>
      <c r="S4855">
        <v>440996</v>
      </c>
      <c r="T4855">
        <v>539155</v>
      </c>
      <c r="U4855">
        <v>528374</v>
      </c>
      <c r="V4855" s="1" t="s">
        <v>3782</v>
      </c>
      <c r="W4855" s="1" t="s">
        <v>2551</v>
      </c>
      <c r="X4855" s="5" t="s">
        <v>3790</v>
      </c>
      <c r="Y4855" s="5" t="s">
        <v>2557</v>
      </c>
      <c r="Z4855" s="5" t="s">
        <v>305</v>
      </c>
      <c r="AA4855" s="5"/>
    </row>
    <row r="4856" spans="1:27" ht="12" customHeight="1" x14ac:dyDescent="0.15">
      <c r="A4856" s="1" t="s">
        <v>1303</v>
      </c>
      <c r="B4856" s="1" t="s">
        <v>35</v>
      </c>
      <c r="C4856" s="1" t="s">
        <v>21</v>
      </c>
      <c r="D4856" s="1" t="s">
        <v>2498</v>
      </c>
      <c r="E4856" s="1" t="s">
        <v>10</v>
      </c>
      <c r="F4856" s="1" t="s">
        <v>1312</v>
      </c>
      <c r="G4856" s="1" t="s">
        <v>1305</v>
      </c>
      <c r="H4856" s="1" t="s">
        <v>306</v>
      </c>
      <c r="I4856">
        <v>948978</v>
      </c>
      <c r="J4856">
        <v>1322200</v>
      </c>
      <c r="K4856">
        <v>965918</v>
      </c>
      <c r="L4856">
        <v>1106764</v>
      </c>
      <c r="M4856">
        <v>1332930</v>
      </c>
      <c r="N4856">
        <v>1213397</v>
      </c>
      <c r="O4856">
        <v>1048147</v>
      </c>
      <c r="P4856">
        <v>1250418</v>
      </c>
      <c r="Q4856">
        <v>969447</v>
      </c>
      <c r="R4856">
        <v>913193</v>
      </c>
      <c r="S4856">
        <v>825471</v>
      </c>
      <c r="T4856">
        <v>1261287</v>
      </c>
      <c r="U4856">
        <v>1308978</v>
      </c>
      <c r="V4856" s="1" t="s">
        <v>3782</v>
      </c>
      <c r="W4856" s="1" t="s">
        <v>2551</v>
      </c>
      <c r="X4856" s="5" t="s">
        <v>3790</v>
      </c>
      <c r="Y4856" s="5" t="s">
        <v>2740</v>
      </c>
      <c r="Z4856" s="5" t="s">
        <v>2788</v>
      </c>
      <c r="AA4856" s="5"/>
    </row>
    <row r="4857" spans="1:27" ht="12" customHeight="1" x14ac:dyDescent="0.15">
      <c r="A4857" s="1" t="s">
        <v>1303</v>
      </c>
      <c r="B4857" s="1" t="s">
        <v>35</v>
      </c>
      <c r="C4857" s="1" t="s">
        <v>23</v>
      </c>
      <c r="D4857" s="1" t="s">
        <v>2498</v>
      </c>
      <c r="E4857" s="1" t="s">
        <v>10</v>
      </c>
      <c r="F4857" s="1" t="s">
        <v>1312</v>
      </c>
      <c r="G4857" s="1" t="s">
        <v>22</v>
      </c>
      <c r="H4857" s="1" t="s">
        <v>305</v>
      </c>
      <c r="I4857">
        <v>25</v>
      </c>
      <c r="J4857">
        <v>135</v>
      </c>
      <c r="K4857">
        <v>48</v>
      </c>
      <c r="L4857">
        <v>48</v>
      </c>
      <c r="M4857">
        <v>0</v>
      </c>
      <c r="N4857">
        <v>86</v>
      </c>
      <c r="O4857">
        <v>56</v>
      </c>
      <c r="P4857">
        <v>45</v>
      </c>
      <c r="Q4857">
        <v>55</v>
      </c>
      <c r="R4857">
        <v>74</v>
      </c>
      <c r="S4857">
        <v>110</v>
      </c>
      <c r="T4857">
        <v>33</v>
      </c>
      <c r="U4857">
        <v>26</v>
      </c>
      <c r="V4857" s="1" t="s">
        <v>3782</v>
      </c>
      <c r="W4857" s="1" t="s">
        <v>2551</v>
      </c>
      <c r="X4857" s="5" t="s">
        <v>3790</v>
      </c>
      <c r="Y4857" s="5" t="s">
        <v>2558</v>
      </c>
      <c r="Z4857" s="5" t="s">
        <v>305</v>
      </c>
      <c r="AA4857" s="5"/>
    </row>
    <row r="4858" spans="1:27" ht="12" customHeight="1" x14ac:dyDescent="0.15">
      <c r="A4858" s="1" t="s">
        <v>1303</v>
      </c>
      <c r="B4858" s="1" t="s">
        <v>35</v>
      </c>
      <c r="C4858" s="1" t="s">
        <v>77</v>
      </c>
      <c r="D4858" s="1" t="s">
        <v>2498</v>
      </c>
      <c r="E4858" s="1" t="s">
        <v>10</v>
      </c>
      <c r="F4858" s="1" t="s">
        <v>1312</v>
      </c>
      <c r="G4858" s="1" t="s">
        <v>24</v>
      </c>
      <c r="H4858" s="1" t="s">
        <v>305</v>
      </c>
      <c r="I4858">
        <v>2347429</v>
      </c>
      <c r="J4858">
        <v>2393408</v>
      </c>
      <c r="K4858">
        <v>2425207</v>
      </c>
      <c r="L4858">
        <v>2433621</v>
      </c>
      <c r="M4858">
        <v>2354473</v>
      </c>
      <c r="N4858">
        <v>2319555</v>
      </c>
      <c r="O4858">
        <v>2302572</v>
      </c>
      <c r="P4858">
        <v>2234793</v>
      </c>
      <c r="Q4858">
        <v>2216227</v>
      </c>
      <c r="R4858">
        <v>2267784</v>
      </c>
      <c r="S4858">
        <v>2223932</v>
      </c>
      <c r="T4858">
        <v>2142575</v>
      </c>
      <c r="U4858">
        <v>2165747</v>
      </c>
      <c r="V4858" s="1" t="s">
        <v>3782</v>
      </c>
      <c r="W4858" s="1" t="s">
        <v>2551</v>
      </c>
      <c r="X4858" s="5" t="s">
        <v>3790</v>
      </c>
      <c r="Y4858" s="5" t="s">
        <v>2559</v>
      </c>
      <c r="Z4858" s="5" t="s">
        <v>305</v>
      </c>
      <c r="AA4858" s="5"/>
    </row>
    <row r="4859" spans="1:27" ht="12" customHeight="1" x14ac:dyDescent="0.15">
      <c r="A4859" s="1" t="s">
        <v>1303</v>
      </c>
      <c r="B4859" s="1" t="s">
        <v>37</v>
      </c>
      <c r="C4859" s="1" t="s">
        <v>9</v>
      </c>
      <c r="D4859" s="1" t="s">
        <v>2498</v>
      </c>
      <c r="E4859" s="1" t="s">
        <v>10</v>
      </c>
      <c r="F4859" s="1" t="s">
        <v>1313</v>
      </c>
      <c r="G4859" s="1" t="s">
        <v>12</v>
      </c>
      <c r="H4859" s="1" t="s">
        <v>305</v>
      </c>
      <c r="I4859">
        <v>206198</v>
      </c>
      <c r="J4859">
        <v>194443</v>
      </c>
      <c r="K4859">
        <v>167450</v>
      </c>
      <c r="L4859">
        <v>209351</v>
      </c>
      <c r="M4859">
        <v>158192</v>
      </c>
      <c r="N4859">
        <v>171960</v>
      </c>
      <c r="O4859">
        <v>169974</v>
      </c>
      <c r="P4859">
        <v>168662</v>
      </c>
      <c r="Q4859">
        <v>168615</v>
      </c>
      <c r="R4859">
        <v>155988</v>
      </c>
      <c r="S4859">
        <v>179892</v>
      </c>
      <c r="T4859">
        <v>197623</v>
      </c>
      <c r="U4859">
        <v>170574</v>
      </c>
      <c r="V4859" s="1" t="s">
        <v>3782</v>
      </c>
      <c r="W4859" s="1" t="s">
        <v>2551</v>
      </c>
      <c r="X4859" s="5" t="s">
        <v>3791</v>
      </c>
      <c r="Y4859" s="5" t="s">
        <v>2553</v>
      </c>
      <c r="Z4859" s="5" t="s">
        <v>305</v>
      </c>
      <c r="AA4859" s="5"/>
    </row>
    <row r="4860" spans="1:27" ht="12" customHeight="1" x14ac:dyDescent="0.15">
      <c r="A4860" s="1" t="s">
        <v>1303</v>
      </c>
      <c r="B4860" s="1" t="s">
        <v>37</v>
      </c>
      <c r="C4860" s="1" t="s">
        <v>15</v>
      </c>
      <c r="D4860" s="1" t="s">
        <v>2498</v>
      </c>
      <c r="E4860" s="1" t="s">
        <v>10</v>
      </c>
      <c r="F4860" s="1" t="s">
        <v>1313</v>
      </c>
      <c r="G4860" s="1" t="s">
        <v>16</v>
      </c>
      <c r="H4860" s="1" t="s">
        <v>305</v>
      </c>
      <c r="I4860">
        <v>20120</v>
      </c>
      <c r="J4860">
        <v>19512</v>
      </c>
      <c r="K4860">
        <v>12190</v>
      </c>
      <c r="L4860">
        <v>23753</v>
      </c>
      <c r="M4860">
        <v>21787</v>
      </c>
      <c r="N4860">
        <v>17884</v>
      </c>
      <c r="O4860">
        <v>14470</v>
      </c>
      <c r="P4860">
        <v>18462</v>
      </c>
      <c r="Q4860">
        <v>14291</v>
      </c>
      <c r="R4860">
        <v>16497</v>
      </c>
      <c r="S4860">
        <v>18895</v>
      </c>
      <c r="T4860">
        <v>15899</v>
      </c>
      <c r="U4860">
        <v>22574</v>
      </c>
      <c r="V4860" s="1" t="s">
        <v>3782</v>
      </c>
      <c r="W4860" s="1" t="s">
        <v>2551</v>
      </c>
      <c r="X4860" s="5" t="s">
        <v>3791</v>
      </c>
      <c r="Y4860" s="5" t="s">
        <v>2555</v>
      </c>
      <c r="Z4860" s="5" t="s">
        <v>305</v>
      </c>
      <c r="AA4860" s="5"/>
    </row>
    <row r="4861" spans="1:27" ht="12" customHeight="1" x14ac:dyDescent="0.15">
      <c r="A4861" s="1" t="s">
        <v>1303</v>
      </c>
      <c r="B4861" s="1" t="s">
        <v>37</v>
      </c>
      <c r="C4861" s="1" t="s">
        <v>19</v>
      </c>
      <c r="D4861" s="1" t="s">
        <v>2498</v>
      </c>
      <c r="E4861" s="1" t="s">
        <v>10</v>
      </c>
      <c r="F4861" s="1" t="s">
        <v>1313</v>
      </c>
      <c r="G4861" s="1" t="s">
        <v>242</v>
      </c>
      <c r="H4861" s="1" t="s">
        <v>305</v>
      </c>
      <c r="I4861">
        <v>231840</v>
      </c>
      <c r="J4861">
        <v>197393</v>
      </c>
      <c r="K4861">
        <v>210627</v>
      </c>
      <c r="L4861">
        <v>211977</v>
      </c>
      <c r="M4861">
        <v>189751</v>
      </c>
      <c r="N4861">
        <v>195065</v>
      </c>
      <c r="O4861">
        <v>190195</v>
      </c>
      <c r="P4861">
        <v>209863</v>
      </c>
      <c r="Q4861">
        <v>218882</v>
      </c>
      <c r="R4861">
        <v>213856</v>
      </c>
      <c r="S4861">
        <v>211890</v>
      </c>
      <c r="T4861">
        <v>218036</v>
      </c>
      <c r="U4861">
        <v>235835</v>
      </c>
      <c r="V4861" s="1" t="s">
        <v>3782</v>
      </c>
      <c r="W4861" s="1" t="s">
        <v>2551</v>
      </c>
      <c r="X4861" s="5" t="s">
        <v>3791</v>
      </c>
      <c r="Y4861" s="5" t="s">
        <v>2557</v>
      </c>
      <c r="Z4861" s="5" t="s">
        <v>305</v>
      </c>
      <c r="AA4861" s="5"/>
    </row>
    <row r="4862" spans="1:27" ht="12" customHeight="1" x14ac:dyDescent="0.15">
      <c r="A4862" s="1" t="s">
        <v>1303</v>
      </c>
      <c r="B4862" s="1" t="s">
        <v>37</v>
      </c>
      <c r="C4862" s="1" t="s">
        <v>21</v>
      </c>
      <c r="D4862" s="1" t="s">
        <v>2498</v>
      </c>
      <c r="E4862" s="1" t="s">
        <v>10</v>
      </c>
      <c r="F4862" s="1" t="s">
        <v>1313</v>
      </c>
      <c r="G4862" s="1" t="s">
        <v>1305</v>
      </c>
      <c r="H4862" s="1" t="s">
        <v>306</v>
      </c>
      <c r="I4862">
        <v>300664</v>
      </c>
      <c r="J4862">
        <v>250065</v>
      </c>
      <c r="K4862">
        <v>259101</v>
      </c>
      <c r="L4862">
        <v>273742</v>
      </c>
      <c r="M4862">
        <v>231124</v>
      </c>
      <c r="N4862">
        <v>249849</v>
      </c>
      <c r="O4862">
        <v>244170</v>
      </c>
      <c r="P4862">
        <v>261532</v>
      </c>
      <c r="Q4862">
        <v>282257</v>
      </c>
      <c r="R4862">
        <v>248927</v>
      </c>
      <c r="S4862">
        <v>283631</v>
      </c>
      <c r="T4862">
        <v>261623</v>
      </c>
      <c r="U4862">
        <v>300400</v>
      </c>
      <c r="V4862" s="1" t="s">
        <v>3782</v>
      </c>
      <c r="W4862" s="1" t="s">
        <v>2551</v>
      </c>
      <c r="X4862" s="5" t="s">
        <v>3791</v>
      </c>
      <c r="Y4862" s="5" t="s">
        <v>2740</v>
      </c>
      <c r="Z4862" s="5" t="s">
        <v>2788</v>
      </c>
      <c r="AA4862" s="5"/>
    </row>
    <row r="4863" spans="1:27" ht="12" customHeight="1" x14ac:dyDescent="0.15">
      <c r="A4863" s="1" t="s">
        <v>1303</v>
      </c>
      <c r="B4863" s="1" t="s">
        <v>37</v>
      </c>
      <c r="C4863" s="1" t="s">
        <v>23</v>
      </c>
      <c r="D4863" s="1" t="s">
        <v>2498</v>
      </c>
      <c r="E4863" s="1" t="s">
        <v>10</v>
      </c>
      <c r="F4863" s="1" t="s">
        <v>1313</v>
      </c>
      <c r="G4863" s="1" t="s">
        <v>22</v>
      </c>
      <c r="H4863" s="1" t="s">
        <v>305</v>
      </c>
      <c r="I4863">
        <v>0</v>
      </c>
      <c r="J4863">
        <v>0</v>
      </c>
      <c r="K4863">
        <v>0</v>
      </c>
      <c r="L4863">
        <v>0</v>
      </c>
      <c r="M4863">
        <v>0</v>
      </c>
      <c r="N4863">
        <v>0</v>
      </c>
      <c r="O4863">
        <v>0</v>
      </c>
      <c r="P4863">
        <v>0</v>
      </c>
      <c r="Q4863">
        <v>0</v>
      </c>
      <c r="R4863">
        <v>0</v>
      </c>
      <c r="S4863">
        <v>0</v>
      </c>
      <c r="T4863">
        <v>0</v>
      </c>
      <c r="U4863">
        <v>0</v>
      </c>
      <c r="V4863" s="1" t="s">
        <v>3782</v>
      </c>
      <c r="W4863" s="1" t="s">
        <v>2551</v>
      </c>
      <c r="X4863" s="5" t="s">
        <v>3791</v>
      </c>
      <c r="Y4863" s="5" t="s">
        <v>2558</v>
      </c>
      <c r="Z4863" s="5" t="s">
        <v>305</v>
      </c>
      <c r="AA4863" s="5"/>
    </row>
    <row r="4864" spans="1:27" ht="12" customHeight="1" x14ac:dyDescent="0.15">
      <c r="A4864" s="1" t="s">
        <v>1303</v>
      </c>
      <c r="B4864" s="1" t="s">
        <v>37</v>
      </c>
      <c r="C4864" s="1" t="s">
        <v>77</v>
      </c>
      <c r="D4864" s="1" t="s">
        <v>2498</v>
      </c>
      <c r="E4864" s="1" t="s">
        <v>10</v>
      </c>
      <c r="F4864" s="1" t="s">
        <v>1313</v>
      </c>
      <c r="G4864" s="1" t="s">
        <v>24</v>
      </c>
      <c r="H4864" s="1" t="s">
        <v>305</v>
      </c>
      <c r="I4864">
        <v>235241</v>
      </c>
      <c r="J4864">
        <v>263388</v>
      </c>
      <c r="K4864">
        <v>249537</v>
      </c>
      <c r="L4864">
        <v>281098</v>
      </c>
      <c r="M4864">
        <v>282906</v>
      </c>
      <c r="N4864">
        <v>291505</v>
      </c>
      <c r="O4864">
        <v>297209</v>
      </c>
      <c r="P4864">
        <v>279656</v>
      </c>
      <c r="Q4864">
        <v>257202</v>
      </c>
      <c r="R4864">
        <v>225993</v>
      </c>
      <c r="S4864">
        <v>223391</v>
      </c>
      <c r="T4864">
        <v>232337</v>
      </c>
      <c r="U4864">
        <v>205526</v>
      </c>
      <c r="V4864" s="1" t="s">
        <v>3782</v>
      </c>
      <c r="W4864" s="1" t="s">
        <v>2551</v>
      </c>
      <c r="X4864" s="5" t="s">
        <v>3791</v>
      </c>
      <c r="Y4864" s="5" t="s">
        <v>2559</v>
      </c>
      <c r="Z4864" s="5" t="s">
        <v>305</v>
      </c>
      <c r="AA4864" s="5"/>
    </row>
    <row r="4865" spans="1:27" ht="12" customHeight="1" x14ac:dyDescent="0.15">
      <c r="A4865" s="1" t="s">
        <v>1303</v>
      </c>
      <c r="B4865" s="1" t="s">
        <v>39</v>
      </c>
      <c r="C4865" s="1" t="s">
        <v>9</v>
      </c>
      <c r="D4865" s="1" t="s">
        <v>2498</v>
      </c>
      <c r="E4865" s="1" t="s">
        <v>10</v>
      </c>
      <c r="F4865" s="1" t="s">
        <v>1314</v>
      </c>
      <c r="G4865" s="1" t="s">
        <v>12</v>
      </c>
      <c r="H4865" s="1" t="s">
        <v>305</v>
      </c>
      <c r="I4865">
        <v>998641</v>
      </c>
      <c r="J4865">
        <v>958740</v>
      </c>
      <c r="K4865">
        <v>888757</v>
      </c>
      <c r="L4865">
        <v>996633</v>
      </c>
      <c r="M4865">
        <v>993301</v>
      </c>
      <c r="N4865">
        <v>893628</v>
      </c>
      <c r="O4865">
        <v>953637</v>
      </c>
      <c r="P4865">
        <v>929683</v>
      </c>
      <c r="Q4865">
        <v>939437</v>
      </c>
      <c r="R4865">
        <v>884340</v>
      </c>
      <c r="S4865">
        <v>805864</v>
      </c>
      <c r="T4865">
        <v>910464</v>
      </c>
      <c r="U4865">
        <v>1084655</v>
      </c>
      <c r="V4865" s="1" t="s">
        <v>3782</v>
      </c>
      <c r="W4865" s="1" t="s">
        <v>2551</v>
      </c>
      <c r="X4865" s="5" t="s">
        <v>3792</v>
      </c>
      <c r="Y4865" s="5" t="s">
        <v>2553</v>
      </c>
      <c r="Z4865" s="5" t="s">
        <v>305</v>
      </c>
      <c r="AA4865" s="5"/>
    </row>
    <row r="4866" spans="1:27" ht="12" customHeight="1" x14ac:dyDescent="0.15">
      <c r="A4866" s="1" t="s">
        <v>1303</v>
      </c>
      <c r="B4866" s="1" t="s">
        <v>39</v>
      </c>
      <c r="C4866" s="1" t="s">
        <v>15</v>
      </c>
      <c r="D4866" s="1" t="s">
        <v>2498</v>
      </c>
      <c r="E4866" s="1" t="s">
        <v>10</v>
      </c>
      <c r="F4866" s="1" t="s">
        <v>1314</v>
      </c>
      <c r="G4866" s="1" t="s">
        <v>16</v>
      </c>
      <c r="H4866" s="1" t="s">
        <v>305</v>
      </c>
      <c r="I4866">
        <v>476800</v>
      </c>
      <c r="J4866">
        <v>500382</v>
      </c>
      <c r="K4866">
        <v>481033</v>
      </c>
      <c r="L4866">
        <v>352669</v>
      </c>
      <c r="M4866">
        <v>351821</v>
      </c>
      <c r="N4866">
        <v>333650</v>
      </c>
      <c r="O4866">
        <v>385683</v>
      </c>
      <c r="P4866">
        <v>404628</v>
      </c>
      <c r="Q4866">
        <v>345022</v>
      </c>
      <c r="R4866">
        <v>313918</v>
      </c>
      <c r="S4866">
        <v>319325</v>
      </c>
      <c r="T4866">
        <v>304996</v>
      </c>
      <c r="U4866">
        <v>386509</v>
      </c>
      <c r="V4866" s="1" t="s">
        <v>3782</v>
      </c>
      <c r="W4866" s="1" t="s">
        <v>2551</v>
      </c>
      <c r="X4866" s="5" t="s">
        <v>3792</v>
      </c>
      <c r="Y4866" s="5" t="s">
        <v>2555</v>
      </c>
      <c r="Z4866" s="5" t="s">
        <v>305</v>
      </c>
      <c r="AA4866" s="5"/>
    </row>
    <row r="4867" spans="1:27" ht="12" customHeight="1" x14ac:dyDescent="0.15">
      <c r="A4867" s="1" t="s">
        <v>1303</v>
      </c>
      <c r="B4867" s="1" t="s">
        <v>39</v>
      </c>
      <c r="C4867" s="1" t="s">
        <v>19</v>
      </c>
      <c r="D4867" s="1" t="s">
        <v>2498</v>
      </c>
      <c r="E4867" s="1" t="s">
        <v>10</v>
      </c>
      <c r="F4867" s="1" t="s">
        <v>1314</v>
      </c>
      <c r="G4867" s="1" t="s">
        <v>242</v>
      </c>
      <c r="H4867" s="1" t="s">
        <v>305</v>
      </c>
      <c r="I4867">
        <v>1451368</v>
      </c>
      <c r="J4867">
        <v>1315496</v>
      </c>
      <c r="K4867">
        <v>1308954</v>
      </c>
      <c r="L4867">
        <v>1226889</v>
      </c>
      <c r="M4867">
        <v>1265684</v>
      </c>
      <c r="N4867">
        <v>1343234</v>
      </c>
      <c r="O4867">
        <v>1209759</v>
      </c>
      <c r="P4867">
        <v>1215755</v>
      </c>
      <c r="Q4867">
        <v>1182486</v>
      </c>
      <c r="R4867">
        <v>1056093</v>
      </c>
      <c r="S4867">
        <v>972149</v>
      </c>
      <c r="T4867">
        <v>1077664</v>
      </c>
      <c r="U4867">
        <v>1504931</v>
      </c>
      <c r="V4867" s="1" t="s">
        <v>3782</v>
      </c>
      <c r="W4867" s="1" t="s">
        <v>2551</v>
      </c>
      <c r="X4867" s="5" t="s">
        <v>3792</v>
      </c>
      <c r="Y4867" s="5" t="s">
        <v>2557</v>
      </c>
      <c r="Z4867" s="5" t="s">
        <v>305</v>
      </c>
      <c r="AA4867" s="5"/>
    </row>
    <row r="4868" spans="1:27" ht="12" customHeight="1" x14ac:dyDescent="0.15">
      <c r="A4868" s="1" t="s">
        <v>1303</v>
      </c>
      <c r="B4868" s="1" t="s">
        <v>39</v>
      </c>
      <c r="C4868" s="1" t="s">
        <v>21</v>
      </c>
      <c r="D4868" s="1" t="s">
        <v>2498</v>
      </c>
      <c r="E4868" s="1" t="s">
        <v>10</v>
      </c>
      <c r="F4868" s="1" t="s">
        <v>1314</v>
      </c>
      <c r="G4868" s="1" t="s">
        <v>1305</v>
      </c>
      <c r="H4868" s="1" t="s">
        <v>306</v>
      </c>
      <c r="I4868">
        <v>1321099</v>
      </c>
      <c r="J4868">
        <v>1111992</v>
      </c>
      <c r="K4868">
        <v>1295515</v>
      </c>
      <c r="L4868">
        <v>1082894</v>
      </c>
      <c r="M4868">
        <v>1123196</v>
      </c>
      <c r="N4868">
        <v>1204992</v>
      </c>
      <c r="O4868">
        <v>1050810</v>
      </c>
      <c r="P4868">
        <v>1126391</v>
      </c>
      <c r="Q4868">
        <v>1121616</v>
      </c>
      <c r="R4868">
        <v>1009189</v>
      </c>
      <c r="S4868">
        <v>893749</v>
      </c>
      <c r="T4868">
        <v>1006828</v>
      </c>
      <c r="U4868">
        <v>1479508</v>
      </c>
      <c r="V4868" s="1" t="s">
        <v>3782</v>
      </c>
      <c r="W4868" s="1" t="s">
        <v>2551</v>
      </c>
      <c r="X4868" s="5" t="s">
        <v>3792</v>
      </c>
      <c r="Y4868" s="5" t="s">
        <v>2740</v>
      </c>
      <c r="Z4868" s="5" t="s">
        <v>2788</v>
      </c>
      <c r="AA4868" s="5"/>
    </row>
    <row r="4869" spans="1:27" ht="12" customHeight="1" x14ac:dyDescent="0.15">
      <c r="A4869" s="1" t="s">
        <v>1303</v>
      </c>
      <c r="B4869" s="1" t="s">
        <v>39</v>
      </c>
      <c r="C4869" s="1" t="s">
        <v>23</v>
      </c>
      <c r="D4869" s="1" t="s">
        <v>2498</v>
      </c>
      <c r="E4869" s="1" t="s">
        <v>10</v>
      </c>
      <c r="F4869" s="1" t="s">
        <v>1314</v>
      </c>
      <c r="G4869" s="1" t="s">
        <v>22</v>
      </c>
      <c r="H4869" s="1" t="s">
        <v>305</v>
      </c>
      <c r="I4869">
        <v>184677</v>
      </c>
      <c r="J4869">
        <v>195594</v>
      </c>
      <c r="K4869">
        <v>121908</v>
      </c>
      <c r="L4869">
        <v>130579</v>
      </c>
      <c r="M4869">
        <v>111640</v>
      </c>
      <c r="N4869">
        <v>90413</v>
      </c>
      <c r="O4869">
        <v>147180</v>
      </c>
      <c r="P4869">
        <v>118562</v>
      </c>
      <c r="Q4869">
        <v>92465</v>
      </c>
      <c r="R4869">
        <v>62907</v>
      </c>
      <c r="S4869">
        <v>71212</v>
      </c>
      <c r="T4869">
        <v>84923</v>
      </c>
      <c r="U4869">
        <v>123340</v>
      </c>
      <c r="V4869" s="1" t="s">
        <v>3782</v>
      </c>
      <c r="W4869" s="1" t="s">
        <v>2551</v>
      </c>
      <c r="X4869" s="5" t="s">
        <v>3792</v>
      </c>
      <c r="Y4869" s="5" t="s">
        <v>2558</v>
      </c>
      <c r="Z4869" s="5" t="s">
        <v>305</v>
      </c>
      <c r="AA4869" s="5"/>
    </row>
    <row r="4870" spans="1:27" ht="12" customHeight="1" x14ac:dyDescent="0.15">
      <c r="A4870" s="1" t="s">
        <v>1303</v>
      </c>
      <c r="B4870" s="1" t="s">
        <v>39</v>
      </c>
      <c r="C4870" s="1" t="s">
        <v>77</v>
      </c>
      <c r="D4870" s="1" t="s">
        <v>2498</v>
      </c>
      <c r="E4870" s="1" t="s">
        <v>10</v>
      </c>
      <c r="F4870" s="1" t="s">
        <v>1314</v>
      </c>
      <c r="G4870" s="1" t="s">
        <v>24</v>
      </c>
      <c r="H4870" s="1" t="s">
        <v>305</v>
      </c>
      <c r="I4870">
        <v>2888017</v>
      </c>
      <c r="J4870">
        <v>2835002</v>
      </c>
      <c r="K4870">
        <v>2786966</v>
      </c>
      <c r="L4870">
        <v>2792696</v>
      </c>
      <c r="M4870">
        <v>2762697</v>
      </c>
      <c r="N4870">
        <v>2556329</v>
      </c>
      <c r="O4870">
        <v>2538710</v>
      </c>
      <c r="P4870">
        <v>2538432</v>
      </c>
      <c r="Q4870">
        <v>2547940</v>
      </c>
      <c r="R4870">
        <v>2627198</v>
      </c>
      <c r="S4870">
        <v>2709028</v>
      </c>
      <c r="T4870">
        <v>2761108</v>
      </c>
      <c r="U4870">
        <v>2604151</v>
      </c>
      <c r="V4870" s="1" t="s">
        <v>3782</v>
      </c>
      <c r="W4870" s="1" t="s">
        <v>2551</v>
      </c>
      <c r="X4870" s="5" t="s">
        <v>3792</v>
      </c>
      <c r="Y4870" s="5" t="s">
        <v>2559</v>
      </c>
      <c r="Z4870" s="5" t="s">
        <v>305</v>
      </c>
      <c r="AA4870" s="5"/>
    </row>
    <row r="4871" spans="1:27" ht="12" customHeight="1" x14ac:dyDescent="0.15">
      <c r="A4871" s="1" t="s">
        <v>1303</v>
      </c>
      <c r="B4871" s="1" t="s">
        <v>41</v>
      </c>
      <c r="C4871" s="1" t="s">
        <v>9</v>
      </c>
      <c r="D4871" s="1" t="s">
        <v>2498</v>
      </c>
      <c r="E4871" s="1" t="s">
        <v>10</v>
      </c>
      <c r="F4871" s="1" t="s">
        <v>1315</v>
      </c>
      <c r="G4871" s="1" t="s">
        <v>12</v>
      </c>
      <c r="H4871" s="1" t="s">
        <v>305</v>
      </c>
      <c r="I4871">
        <v>933772</v>
      </c>
      <c r="J4871">
        <v>791505</v>
      </c>
      <c r="K4871">
        <v>730643</v>
      </c>
      <c r="L4871">
        <v>805350</v>
      </c>
      <c r="M4871">
        <v>863927</v>
      </c>
      <c r="N4871">
        <v>704409</v>
      </c>
      <c r="O4871">
        <v>835272</v>
      </c>
      <c r="P4871">
        <v>851165</v>
      </c>
      <c r="Q4871">
        <v>882609</v>
      </c>
      <c r="R4871">
        <v>900864</v>
      </c>
      <c r="S4871">
        <v>746185</v>
      </c>
      <c r="T4871">
        <v>740241</v>
      </c>
      <c r="U4871">
        <v>885849</v>
      </c>
      <c r="V4871" s="1" t="s">
        <v>3782</v>
      </c>
      <c r="W4871" s="1" t="s">
        <v>2551</v>
      </c>
      <c r="X4871" s="5" t="s">
        <v>3793</v>
      </c>
      <c r="Y4871" s="5" t="s">
        <v>2553</v>
      </c>
      <c r="Z4871" s="5" t="s">
        <v>305</v>
      </c>
      <c r="AA4871" s="5"/>
    </row>
    <row r="4872" spans="1:27" ht="12" customHeight="1" x14ac:dyDescent="0.15">
      <c r="A4872" s="1" t="s">
        <v>1303</v>
      </c>
      <c r="B4872" s="1" t="s">
        <v>41</v>
      </c>
      <c r="C4872" s="1" t="s">
        <v>15</v>
      </c>
      <c r="D4872" s="1" t="s">
        <v>2498</v>
      </c>
      <c r="E4872" s="1" t="s">
        <v>10</v>
      </c>
      <c r="F4872" s="1" t="s">
        <v>1315</v>
      </c>
      <c r="G4872" s="1" t="s">
        <v>16</v>
      </c>
      <c r="H4872" s="1" t="s">
        <v>305</v>
      </c>
      <c r="I4872">
        <v>82708</v>
      </c>
      <c r="J4872">
        <v>83570</v>
      </c>
      <c r="K4872">
        <v>95964</v>
      </c>
      <c r="L4872">
        <v>96058</v>
      </c>
      <c r="M4872">
        <v>120597</v>
      </c>
      <c r="N4872">
        <v>97302</v>
      </c>
      <c r="O4872">
        <v>72846</v>
      </c>
      <c r="P4872">
        <v>71151</v>
      </c>
      <c r="Q4872">
        <v>73164</v>
      </c>
      <c r="R4872">
        <v>85447</v>
      </c>
      <c r="S4872">
        <v>71456</v>
      </c>
      <c r="T4872">
        <v>54132</v>
      </c>
      <c r="U4872">
        <v>83646</v>
      </c>
      <c r="V4872" s="1" t="s">
        <v>3782</v>
      </c>
      <c r="W4872" s="1" t="s">
        <v>2551</v>
      </c>
      <c r="X4872" s="5" t="s">
        <v>3793</v>
      </c>
      <c r="Y4872" s="5" t="s">
        <v>2555</v>
      </c>
      <c r="Z4872" s="5" t="s">
        <v>305</v>
      </c>
      <c r="AA4872" s="5"/>
    </row>
    <row r="4873" spans="1:27" ht="12" customHeight="1" x14ac:dyDescent="0.15">
      <c r="A4873" s="1" t="s">
        <v>1303</v>
      </c>
      <c r="B4873" s="1" t="s">
        <v>41</v>
      </c>
      <c r="C4873" s="1" t="s">
        <v>19</v>
      </c>
      <c r="D4873" s="1" t="s">
        <v>2498</v>
      </c>
      <c r="E4873" s="1" t="s">
        <v>10</v>
      </c>
      <c r="F4873" s="1" t="s">
        <v>1315</v>
      </c>
      <c r="G4873" s="1" t="s">
        <v>242</v>
      </c>
      <c r="H4873" s="1" t="s">
        <v>305</v>
      </c>
      <c r="I4873">
        <v>885999</v>
      </c>
      <c r="J4873">
        <v>744153</v>
      </c>
      <c r="K4873">
        <v>695361</v>
      </c>
      <c r="L4873">
        <v>778738</v>
      </c>
      <c r="M4873">
        <v>791760</v>
      </c>
      <c r="N4873">
        <v>721221</v>
      </c>
      <c r="O4873">
        <v>816188</v>
      </c>
      <c r="P4873">
        <v>783546</v>
      </c>
      <c r="Q4873">
        <v>846184</v>
      </c>
      <c r="R4873">
        <v>756930</v>
      </c>
      <c r="S4873">
        <v>675015</v>
      </c>
      <c r="T4873">
        <v>729472</v>
      </c>
      <c r="U4873">
        <v>797741</v>
      </c>
      <c r="V4873" s="1" t="s">
        <v>3782</v>
      </c>
      <c r="W4873" s="1" t="s">
        <v>2551</v>
      </c>
      <c r="X4873" s="5" t="s">
        <v>3793</v>
      </c>
      <c r="Y4873" s="5" t="s">
        <v>2557</v>
      </c>
      <c r="Z4873" s="5" t="s">
        <v>305</v>
      </c>
      <c r="AA4873" s="5"/>
    </row>
    <row r="4874" spans="1:27" ht="12" customHeight="1" x14ac:dyDescent="0.15">
      <c r="A4874" s="1" t="s">
        <v>1303</v>
      </c>
      <c r="B4874" s="1" t="s">
        <v>41</v>
      </c>
      <c r="C4874" s="1" t="s">
        <v>21</v>
      </c>
      <c r="D4874" s="1" t="s">
        <v>2498</v>
      </c>
      <c r="E4874" s="1" t="s">
        <v>10</v>
      </c>
      <c r="F4874" s="1" t="s">
        <v>1315</v>
      </c>
      <c r="G4874" s="1" t="s">
        <v>1305</v>
      </c>
      <c r="H4874" s="1" t="s">
        <v>306</v>
      </c>
      <c r="I4874">
        <v>1333753</v>
      </c>
      <c r="J4874">
        <v>1209812</v>
      </c>
      <c r="K4874">
        <v>1138875</v>
      </c>
      <c r="L4874">
        <v>1244924</v>
      </c>
      <c r="M4874">
        <v>1230641</v>
      </c>
      <c r="N4874">
        <v>1164688</v>
      </c>
      <c r="O4874">
        <v>1261006</v>
      </c>
      <c r="P4874">
        <v>1249053</v>
      </c>
      <c r="Q4874">
        <v>1316485</v>
      </c>
      <c r="R4874">
        <v>1212338</v>
      </c>
      <c r="S4874">
        <v>1101929</v>
      </c>
      <c r="T4874">
        <v>1143037</v>
      </c>
      <c r="U4874">
        <v>1228943</v>
      </c>
      <c r="V4874" s="1" t="s">
        <v>3782</v>
      </c>
      <c r="W4874" s="1" t="s">
        <v>2551</v>
      </c>
      <c r="X4874" s="5" t="s">
        <v>3793</v>
      </c>
      <c r="Y4874" s="5" t="s">
        <v>2740</v>
      </c>
      <c r="Z4874" s="5" t="s">
        <v>2788</v>
      </c>
      <c r="AA4874" s="5"/>
    </row>
    <row r="4875" spans="1:27" ht="12" customHeight="1" x14ac:dyDescent="0.15">
      <c r="A4875" s="1" t="s">
        <v>1303</v>
      </c>
      <c r="B4875" s="1" t="s">
        <v>41</v>
      </c>
      <c r="C4875" s="1" t="s">
        <v>23</v>
      </c>
      <c r="D4875" s="1" t="s">
        <v>2498</v>
      </c>
      <c r="E4875" s="1" t="s">
        <v>10</v>
      </c>
      <c r="F4875" s="1" t="s">
        <v>1315</v>
      </c>
      <c r="G4875" s="1" t="s">
        <v>22</v>
      </c>
      <c r="H4875" s="1" t="s">
        <v>305</v>
      </c>
      <c r="I4875">
        <v>136962</v>
      </c>
      <c r="J4875">
        <v>142546</v>
      </c>
      <c r="K4875">
        <v>145814</v>
      </c>
      <c r="L4875">
        <v>160030</v>
      </c>
      <c r="M4875">
        <v>149223</v>
      </c>
      <c r="N4875">
        <v>132288</v>
      </c>
      <c r="O4875">
        <v>142540</v>
      </c>
      <c r="P4875">
        <v>124655</v>
      </c>
      <c r="Q4875">
        <v>126265</v>
      </c>
      <c r="R4875">
        <v>119806</v>
      </c>
      <c r="S4875">
        <v>127518</v>
      </c>
      <c r="T4875">
        <v>115726</v>
      </c>
      <c r="U4875">
        <v>172582</v>
      </c>
      <c r="V4875" s="1" t="s">
        <v>3782</v>
      </c>
      <c r="W4875" s="1" t="s">
        <v>2551</v>
      </c>
      <c r="X4875" s="5" t="s">
        <v>3793</v>
      </c>
      <c r="Y4875" s="5" t="s">
        <v>2558</v>
      </c>
      <c r="Z4875" s="5" t="s">
        <v>305</v>
      </c>
      <c r="AA4875" s="5"/>
    </row>
    <row r="4876" spans="1:27" ht="12" customHeight="1" x14ac:dyDescent="0.15">
      <c r="A4876" s="1" t="s">
        <v>1303</v>
      </c>
      <c r="B4876" s="1" t="s">
        <v>41</v>
      </c>
      <c r="C4876" s="1" t="s">
        <v>77</v>
      </c>
      <c r="D4876" s="1" t="s">
        <v>2498</v>
      </c>
      <c r="E4876" s="1" t="s">
        <v>10</v>
      </c>
      <c r="F4876" s="1" t="s">
        <v>1315</v>
      </c>
      <c r="G4876" s="1" t="s">
        <v>24</v>
      </c>
      <c r="H4876" s="1" t="s">
        <v>305</v>
      </c>
      <c r="I4876">
        <v>918174</v>
      </c>
      <c r="J4876">
        <v>908716</v>
      </c>
      <c r="K4876">
        <v>896924</v>
      </c>
      <c r="L4876">
        <v>861971</v>
      </c>
      <c r="M4876">
        <v>909027</v>
      </c>
      <c r="N4876">
        <v>859996</v>
      </c>
      <c r="O4876">
        <v>812463</v>
      </c>
      <c r="P4876">
        <v>829475</v>
      </c>
      <c r="Q4876">
        <v>815495</v>
      </c>
      <c r="R4876">
        <v>927457</v>
      </c>
      <c r="S4876">
        <v>945393</v>
      </c>
      <c r="T4876">
        <v>894944</v>
      </c>
      <c r="U4876">
        <v>893511</v>
      </c>
      <c r="V4876" s="1" t="s">
        <v>3782</v>
      </c>
      <c r="W4876" s="1" t="s">
        <v>2551</v>
      </c>
      <c r="X4876" s="5" t="s">
        <v>3793</v>
      </c>
      <c r="Y4876" s="5" t="s">
        <v>2559</v>
      </c>
      <c r="Z4876" s="5" t="s">
        <v>305</v>
      </c>
      <c r="AA4876" s="5"/>
    </row>
    <row r="4877" spans="1:27" ht="12" customHeight="1" x14ac:dyDescent="0.15">
      <c r="A4877" s="1" t="s">
        <v>1303</v>
      </c>
      <c r="B4877" s="1" t="s">
        <v>43</v>
      </c>
      <c r="C4877" s="1" t="s">
        <v>9</v>
      </c>
      <c r="D4877" s="1" t="s">
        <v>2498</v>
      </c>
      <c r="E4877" s="1" t="s">
        <v>10</v>
      </c>
      <c r="F4877" s="1" t="s">
        <v>1316</v>
      </c>
      <c r="G4877" s="1" t="s">
        <v>12</v>
      </c>
      <c r="H4877" s="1" t="s">
        <v>305</v>
      </c>
      <c r="I4877">
        <v>100688</v>
      </c>
      <c r="J4877">
        <v>93909</v>
      </c>
      <c r="K4877">
        <v>88704</v>
      </c>
      <c r="L4877">
        <v>104107</v>
      </c>
      <c r="M4877">
        <v>91682</v>
      </c>
      <c r="N4877">
        <v>87713</v>
      </c>
      <c r="O4877">
        <v>97169</v>
      </c>
      <c r="P4877">
        <v>95346</v>
      </c>
      <c r="Q4877">
        <v>96928</v>
      </c>
      <c r="R4877">
        <v>95546</v>
      </c>
      <c r="S4877">
        <v>90595</v>
      </c>
      <c r="T4877">
        <v>91904</v>
      </c>
      <c r="U4877">
        <v>99507</v>
      </c>
      <c r="V4877" s="1" t="s">
        <v>3782</v>
      </c>
      <c r="W4877" s="1" t="s">
        <v>2551</v>
      </c>
      <c r="X4877" s="5" t="s">
        <v>3794</v>
      </c>
      <c r="Y4877" s="5" t="s">
        <v>2553</v>
      </c>
      <c r="Z4877" s="5" t="s">
        <v>305</v>
      </c>
      <c r="AA4877" s="5"/>
    </row>
    <row r="4878" spans="1:27" ht="12" customHeight="1" x14ac:dyDescent="0.15">
      <c r="A4878" s="1" t="s">
        <v>1303</v>
      </c>
      <c r="B4878" s="1" t="s">
        <v>43</v>
      </c>
      <c r="C4878" s="1" t="s">
        <v>15</v>
      </c>
      <c r="D4878" s="1" t="s">
        <v>2498</v>
      </c>
      <c r="E4878" s="1" t="s">
        <v>10</v>
      </c>
      <c r="F4878" s="1" t="s">
        <v>1316</v>
      </c>
      <c r="G4878" s="1" t="s">
        <v>16</v>
      </c>
      <c r="H4878" s="1" t="s">
        <v>305</v>
      </c>
      <c r="I4878">
        <v>8074</v>
      </c>
      <c r="J4878">
        <v>7969</v>
      </c>
      <c r="K4878">
        <v>9445</v>
      </c>
      <c r="L4878">
        <v>8835</v>
      </c>
      <c r="M4878">
        <v>7440</v>
      </c>
      <c r="N4878">
        <v>10062</v>
      </c>
      <c r="O4878">
        <v>7704</v>
      </c>
      <c r="P4878">
        <v>8249</v>
      </c>
      <c r="Q4878">
        <v>7646</v>
      </c>
      <c r="R4878">
        <v>9146</v>
      </c>
      <c r="S4878">
        <v>6140</v>
      </c>
      <c r="T4878">
        <v>7070</v>
      </c>
      <c r="U4878">
        <v>7708</v>
      </c>
      <c r="V4878" s="1" t="s">
        <v>3782</v>
      </c>
      <c r="W4878" s="1" t="s">
        <v>2551</v>
      </c>
      <c r="X4878" s="5" t="s">
        <v>3794</v>
      </c>
      <c r="Y4878" s="5" t="s">
        <v>2555</v>
      </c>
      <c r="Z4878" s="5" t="s">
        <v>305</v>
      </c>
      <c r="AA4878" s="5"/>
    </row>
    <row r="4879" spans="1:27" ht="12" customHeight="1" x14ac:dyDescent="0.15">
      <c r="A4879" s="1" t="s">
        <v>1303</v>
      </c>
      <c r="B4879" s="1" t="s">
        <v>43</v>
      </c>
      <c r="C4879" s="1" t="s">
        <v>19</v>
      </c>
      <c r="D4879" s="1" t="s">
        <v>2498</v>
      </c>
      <c r="E4879" s="1" t="s">
        <v>10</v>
      </c>
      <c r="F4879" s="1" t="s">
        <v>1316</v>
      </c>
      <c r="G4879" s="1" t="s">
        <v>242</v>
      </c>
      <c r="H4879" s="1" t="s">
        <v>305</v>
      </c>
      <c r="I4879">
        <v>102023</v>
      </c>
      <c r="J4879">
        <v>98269</v>
      </c>
      <c r="K4879">
        <v>91070</v>
      </c>
      <c r="L4879">
        <v>109043</v>
      </c>
      <c r="M4879">
        <v>98666</v>
      </c>
      <c r="N4879">
        <v>94152</v>
      </c>
      <c r="O4879">
        <v>104615</v>
      </c>
      <c r="P4879">
        <v>99575</v>
      </c>
      <c r="Q4879">
        <v>103017</v>
      </c>
      <c r="R4879">
        <v>96771</v>
      </c>
      <c r="S4879">
        <v>93544</v>
      </c>
      <c r="T4879">
        <v>94968</v>
      </c>
      <c r="U4879">
        <v>99913</v>
      </c>
      <c r="V4879" s="1" t="s">
        <v>3782</v>
      </c>
      <c r="W4879" s="1" t="s">
        <v>2551</v>
      </c>
      <c r="X4879" s="5" t="s">
        <v>3794</v>
      </c>
      <c r="Y4879" s="5" t="s">
        <v>2557</v>
      </c>
      <c r="Z4879" s="5" t="s">
        <v>305</v>
      </c>
      <c r="AA4879" s="5"/>
    </row>
    <row r="4880" spans="1:27" ht="12" customHeight="1" x14ac:dyDescent="0.15">
      <c r="A4880" s="1" t="s">
        <v>1303</v>
      </c>
      <c r="B4880" s="1" t="s">
        <v>43</v>
      </c>
      <c r="C4880" s="1" t="s">
        <v>21</v>
      </c>
      <c r="D4880" s="1" t="s">
        <v>2498</v>
      </c>
      <c r="E4880" s="1" t="s">
        <v>10</v>
      </c>
      <c r="F4880" s="1" t="s">
        <v>1316</v>
      </c>
      <c r="G4880" s="1" t="s">
        <v>1305</v>
      </c>
      <c r="H4880" s="1" t="s">
        <v>306</v>
      </c>
      <c r="I4880">
        <v>304643</v>
      </c>
      <c r="J4880">
        <v>310141</v>
      </c>
      <c r="K4880">
        <v>282796</v>
      </c>
      <c r="L4880">
        <v>311594</v>
      </c>
      <c r="M4880">
        <v>298040</v>
      </c>
      <c r="N4880">
        <v>276112</v>
      </c>
      <c r="O4880">
        <v>305184</v>
      </c>
      <c r="P4880">
        <v>288511</v>
      </c>
      <c r="Q4880">
        <v>299308</v>
      </c>
      <c r="R4880">
        <v>287159</v>
      </c>
      <c r="S4880">
        <v>285330</v>
      </c>
      <c r="T4880">
        <v>288944</v>
      </c>
      <c r="U4880">
        <v>300385</v>
      </c>
      <c r="V4880" s="1" t="s">
        <v>3782</v>
      </c>
      <c r="W4880" s="1" t="s">
        <v>2551</v>
      </c>
      <c r="X4880" s="5" t="s">
        <v>3794</v>
      </c>
      <c r="Y4880" s="5" t="s">
        <v>2740</v>
      </c>
      <c r="Z4880" s="5" t="s">
        <v>2788</v>
      </c>
      <c r="AA4880" s="5"/>
    </row>
    <row r="4881" spans="1:27" ht="12" customHeight="1" x14ac:dyDescent="0.15">
      <c r="A4881" s="1" t="s">
        <v>1303</v>
      </c>
      <c r="B4881" s="1" t="s">
        <v>43</v>
      </c>
      <c r="C4881" s="1" t="s">
        <v>23</v>
      </c>
      <c r="D4881" s="1" t="s">
        <v>2498</v>
      </c>
      <c r="E4881" s="1" t="s">
        <v>10</v>
      </c>
      <c r="F4881" s="1" t="s">
        <v>1316</v>
      </c>
      <c r="G4881" s="1" t="s">
        <v>22</v>
      </c>
      <c r="H4881" s="1" t="s">
        <v>305</v>
      </c>
      <c r="I4881">
        <v>4619</v>
      </c>
      <c r="J4881">
        <v>4496</v>
      </c>
      <c r="K4881">
        <v>5903</v>
      </c>
      <c r="L4881">
        <v>5045</v>
      </c>
      <c r="M4881">
        <v>3934</v>
      </c>
      <c r="N4881">
        <v>6305</v>
      </c>
      <c r="O4881">
        <v>4198</v>
      </c>
      <c r="P4881">
        <v>4122</v>
      </c>
      <c r="Q4881">
        <v>4657</v>
      </c>
      <c r="R4881">
        <v>6162</v>
      </c>
      <c r="S4881">
        <v>3407</v>
      </c>
      <c r="T4881">
        <v>4317</v>
      </c>
      <c r="U4881">
        <v>4511</v>
      </c>
      <c r="V4881" s="1" t="s">
        <v>3782</v>
      </c>
      <c r="W4881" s="1" t="s">
        <v>2551</v>
      </c>
      <c r="X4881" s="5" t="s">
        <v>3794</v>
      </c>
      <c r="Y4881" s="5" t="s">
        <v>2558</v>
      </c>
      <c r="Z4881" s="5" t="s">
        <v>305</v>
      </c>
      <c r="AA4881" s="5"/>
    </row>
    <row r="4882" spans="1:27" ht="12" customHeight="1" x14ac:dyDescent="0.15">
      <c r="A4882" s="1" t="s">
        <v>1303</v>
      </c>
      <c r="B4882" s="1" t="s">
        <v>43</v>
      </c>
      <c r="C4882" s="1" t="s">
        <v>77</v>
      </c>
      <c r="D4882" s="1" t="s">
        <v>2498</v>
      </c>
      <c r="E4882" s="1" t="s">
        <v>10</v>
      </c>
      <c r="F4882" s="1" t="s">
        <v>1316</v>
      </c>
      <c r="G4882" s="1" t="s">
        <v>24</v>
      </c>
      <c r="H4882" s="1" t="s">
        <v>305</v>
      </c>
      <c r="I4882">
        <v>105195</v>
      </c>
      <c r="J4882">
        <v>104695</v>
      </c>
      <c r="K4882">
        <v>106258</v>
      </c>
      <c r="L4882">
        <v>105500</v>
      </c>
      <c r="M4882">
        <v>102509</v>
      </c>
      <c r="N4882">
        <v>100214</v>
      </c>
      <c r="O4882">
        <v>96661</v>
      </c>
      <c r="P4882">
        <v>96946</v>
      </c>
      <c r="Q4882">
        <v>94233</v>
      </c>
      <c r="R4882">
        <v>96380</v>
      </c>
      <c r="S4882">
        <v>94923</v>
      </c>
      <c r="T4882">
        <v>95571</v>
      </c>
      <c r="U4882">
        <v>99319</v>
      </c>
      <c r="V4882" s="1" t="s">
        <v>3782</v>
      </c>
      <c r="W4882" s="1" t="s">
        <v>2551</v>
      </c>
      <c r="X4882" s="5" t="s">
        <v>3794</v>
      </c>
      <c r="Y4882" s="5" t="s">
        <v>2559</v>
      </c>
      <c r="Z4882" s="5" t="s">
        <v>305</v>
      </c>
      <c r="AA4882" s="5"/>
    </row>
    <row r="4883" spans="1:27" ht="12" customHeight="1" x14ac:dyDescent="0.15">
      <c r="A4883" s="1" t="s">
        <v>1303</v>
      </c>
      <c r="B4883" s="1" t="s">
        <v>45</v>
      </c>
      <c r="C4883" s="1" t="s">
        <v>9</v>
      </c>
      <c r="D4883" s="1" t="s">
        <v>2498</v>
      </c>
      <c r="E4883" s="1" t="s">
        <v>10</v>
      </c>
      <c r="F4883" s="1" t="s">
        <v>1317</v>
      </c>
      <c r="G4883" s="1" t="s">
        <v>12</v>
      </c>
      <c r="H4883" s="1" t="s">
        <v>812</v>
      </c>
      <c r="I4883">
        <v>2081384</v>
      </c>
      <c r="J4883">
        <v>2055963</v>
      </c>
      <c r="K4883">
        <v>1761594</v>
      </c>
      <c r="L4883">
        <v>1949817</v>
      </c>
      <c r="M4883">
        <v>2084587</v>
      </c>
      <c r="N4883">
        <v>2036435</v>
      </c>
      <c r="O4883">
        <v>2017225</v>
      </c>
      <c r="P4883">
        <v>2073773</v>
      </c>
      <c r="Q4883">
        <v>2069708</v>
      </c>
      <c r="R4883">
        <v>2003011</v>
      </c>
      <c r="S4883">
        <v>1798828</v>
      </c>
      <c r="T4883">
        <v>1732842</v>
      </c>
      <c r="U4883">
        <v>1942457</v>
      </c>
      <c r="V4883" s="1" t="s">
        <v>3782</v>
      </c>
      <c r="W4883" s="1" t="s">
        <v>2551</v>
      </c>
      <c r="X4883" s="5" t="s">
        <v>3795</v>
      </c>
      <c r="Y4883" s="5" t="s">
        <v>2553</v>
      </c>
      <c r="Z4883" s="5" t="s">
        <v>812</v>
      </c>
      <c r="AA4883" s="5"/>
    </row>
    <row r="4884" spans="1:27" ht="12" customHeight="1" x14ac:dyDescent="0.15">
      <c r="A4884" s="1" t="s">
        <v>1303</v>
      </c>
      <c r="B4884" s="1" t="s">
        <v>45</v>
      </c>
      <c r="C4884" s="1" t="s">
        <v>15</v>
      </c>
      <c r="D4884" s="1" t="s">
        <v>2498</v>
      </c>
      <c r="E4884" s="1" t="s">
        <v>10</v>
      </c>
      <c r="F4884" s="1" t="s">
        <v>1317</v>
      </c>
      <c r="G4884" s="1" t="s">
        <v>16</v>
      </c>
      <c r="H4884" s="1" t="s">
        <v>812</v>
      </c>
      <c r="I4884">
        <v>632200</v>
      </c>
      <c r="J4884">
        <v>663324</v>
      </c>
      <c r="K4884">
        <v>595924</v>
      </c>
      <c r="L4884">
        <v>623086</v>
      </c>
      <c r="M4884">
        <v>628094</v>
      </c>
      <c r="N4884">
        <v>603329</v>
      </c>
      <c r="O4884">
        <v>669716</v>
      </c>
      <c r="P4884">
        <v>663733</v>
      </c>
      <c r="Q4884">
        <v>666613</v>
      </c>
      <c r="R4884">
        <v>621935</v>
      </c>
      <c r="S4884">
        <v>521553</v>
      </c>
      <c r="T4884">
        <v>555940</v>
      </c>
      <c r="U4884">
        <v>628377</v>
      </c>
      <c r="V4884" s="1" t="s">
        <v>3782</v>
      </c>
      <c r="W4884" s="1" t="s">
        <v>2551</v>
      </c>
      <c r="X4884" s="5" t="s">
        <v>3795</v>
      </c>
      <c r="Y4884" s="5" t="s">
        <v>2555</v>
      </c>
      <c r="Z4884" s="5" t="s">
        <v>812</v>
      </c>
      <c r="AA4884" s="5"/>
    </row>
    <row r="4885" spans="1:27" ht="12" customHeight="1" x14ac:dyDescent="0.15">
      <c r="A4885" s="1" t="s">
        <v>1303</v>
      </c>
      <c r="B4885" s="1" t="s">
        <v>45</v>
      </c>
      <c r="C4885" s="1" t="s">
        <v>19</v>
      </c>
      <c r="D4885" s="1" t="s">
        <v>2498</v>
      </c>
      <c r="E4885" s="1" t="s">
        <v>10</v>
      </c>
      <c r="F4885" s="1" t="s">
        <v>1317</v>
      </c>
      <c r="G4885" s="1" t="s">
        <v>242</v>
      </c>
      <c r="H4885" s="1" t="s">
        <v>812</v>
      </c>
      <c r="I4885">
        <v>2802887</v>
      </c>
      <c r="J4885">
        <v>2754589</v>
      </c>
      <c r="K4885">
        <v>2435967</v>
      </c>
      <c r="L4885">
        <v>2772484</v>
      </c>
      <c r="M4885">
        <v>2807719</v>
      </c>
      <c r="N4885">
        <v>2738582</v>
      </c>
      <c r="O4885">
        <v>2896233</v>
      </c>
      <c r="P4885">
        <v>2839705</v>
      </c>
      <c r="Q4885">
        <v>2844439</v>
      </c>
      <c r="R4885">
        <v>2742219</v>
      </c>
      <c r="S4885">
        <v>2365116</v>
      </c>
      <c r="T4885">
        <v>2452972</v>
      </c>
      <c r="U4885">
        <v>2488743</v>
      </c>
      <c r="V4885" s="1" t="s">
        <v>3782</v>
      </c>
      <c r="W4885" s="1" t="s">
        <v>2551</v>
      </c>
      <c r="X4885" s="5" t="s">
        <v>3795</v>
      </c>
      <c r="Y4885" s="5" t="s">
        <v>2557</v>
      </c>
      <c r="Z4885" s="5" t="s">
        <v>812</v>
      </c>
      <c r="AA4885" s="5"/>
    </row>
    <row r="4886" spans="1:27" ht="12" customHeight="1" x14ac:dyDescent="0.15">
      <c r="A4886" s="1" t="s">
        <v>1303</v>
      </c>
      <c r="B4886" s="1" t="s">
        <v>45</v>
      </c>
      <c r="C4886" s="1" t="s">
        <v>21</v>
      </c>
      <c r="D4886" s="1" t="s">
        <v>2498</v>
      </c>
      <c r="E4886" s="1" t="s">
        <v>10</v>
      </c>
      <c r="F4886" s="1" t="s">
        <v>1317</v>
      </c>
      <c r="G4886" s="1" t="s">
        <v>1305</v>
      </c>
      <c r="H4886" s="1" t="s">
        <v>306</v>
      </c>
      <c r="I4886">
        <v>826690</v>
      </c>
      <c r="J4886">
        <v>802877</v>
      </c>
      <c r="K4886">
        <v>739693</v>
      </c>
      <c r="L4886">
        <v>793604</v>
      </c>
      <c r="M4886">
        <v>785412</v>
      </c>
      <c r="N4886">
        <v>789548</v>
      </c>
      <c r="O4886">
        <v>811157</v>
      </c>
      <c r="P4886">
        <v>794271</v>
      </c>
      <c r="Q4886">
        <v>815546</v>
      </c>
      <c r="R4886">
        <v>794799</v>
      </c>
      <c r="S4886">
        <v>705114</v>
      </c>
      <c r="T4886">
        <v>737120</v>
      </c>
      <c r="U4886">
        <v>772204</v>
      </c>
      <c r="V4886" s="1" t="s">
        <v>3782</v>
      </c>
      <c r="W4886" s="1" t="s">
        <v>2551</v>
      </c>
      <c r="X4886" s="5" t="s">
        <v>3795</v>
      </c>
      <c r="Y4886" s="5" t="s">
        <v>2740</v>
      </c>
      <c r="Z4886" s="5" t="s">
        <v>2788</v>
      </c>
      <c r="AA4886" s="5"/>
    </row>
    <row r="4887" spans="1:27" ht="12" customHeight="1" x14ac:dyDescent="0.15">
      <c r="A4887" s="1" t="s">
        <v>1303</v>
      </c>
      <c r="B4887" s="1" t="s">
        <v>45</v>
      </c>
      <c r="C4887" s="1" t="s">
        <v>23</v>
      </c>
      <c r="D4887" s="1" t="s">
        <v>2498</v>
      </c>
      <c r="E4887" s="1" t="s">
        <v>10</v>
      </c>
      <c r="F4887" s="1" t="s">
        <v>1317</v>
      </c>
      <c r="G4887" s="1" t="s">
        <v>22</v>
      </c>
      <c r="H4887" s="1" t="s">
        <v>812</v>
      </c>
      <c r="I4887">
        <v>1551</v>
      </c>
      <c r="J4887">
        <v>707</v>
      </c>
      <c r="K4887">
        <v>260</v>
      </c>
      <c r="L4887">
        <v>1357</v>
      </c>
      <c r="M4887">
        <v>262</v>
      </c>
      <c r="N4887">
        <v>428</v>
      </c>
      <c r="O4887">
        <v>3425</v>
      </c>
      <c r="P4887">
        <v>315</v>
      </c>
      <c r="Q4887">
        <v>425</v>
      </c>
      <c r="R4887">
        <v>878</v>
      </c>
      <c r="S4887">
        <v>221</v>
      </c>
      <c r="T4887">
        <v>387</v>
      </c>
      <c r="U4887">
        <v>1970</v>
      </c>
      <c r="V4887" s="1" t="s">
        <v>3782</v>
      </c>
      <c r="W4887" s="1" t="s">
        <v>2551</v>
      </c>
      <c r="X4887" s="5" t="s">
        <v>3795</v>
      </c>
      <c r="Y4887" s="5" t="s">
        <v>2558</v>
      </c>
      <c r="Z4887" s="5" t="s">
        <v>812</v>
      </c>
      <c r="AA4887" s="5"/>
    </row>
    <row r="4888" spans="1:27" ht="12" customHeight="1" x14ac:dyDescent="0.15">
      <c r="A4888" s="1" t="s">
        <v>1303</v>
      </c>
      <c r="B4888" s="1" t="s">
        <v>45</v>
      </c>
      <c r="C4888" s="1" t="s">
        <v>77</v>
      </c>
      <c r="D4888" s="1" t="s">
        <v>2498</v>
      </c>
      <c r="E4888" s="1" t="s">
        <v>10</v>
      </c>
      <c r="F4888" s="1" t="s">
        <v>1317</v>
      </c>
      <c r="G4888" s="1" t="s">
        <v>24</v>
      </c>
      <c r="H4888" s="1" t="s">
        <v>812</v>
      </c>
      <c r="I4888">
        <v>3765073</v>
      </c>
      <c r="J4888">
        <v>3785519</v>
      </c>
      <c r="K4888">
        <v>3778047</v>
      </c>
      <c r="L4888">
        <v>3668380</v>
      </c>
      <c r="M4888">
        <v>3653265</v>
      </c>
      <c r="N4888">
        <v>3641154</v>
      </c>
      <c r="O4888">
        <v>3496953</v>
      </c>
      <c r="P4888">
        <v>3475656</v>
      </c>
      <c r="Q4888">
        <v>3452543</v>
      </c>
      <c r="R4888">
        <v>3409731</v>
      </c>
      <c r="S4888">
        <v>3390439</v>
      </c>
      <c r="T4888">
        <v>3312880</v>
      </c>
      <c r="U4888">
        <v>3462503</v>
      </c>
      <c r="V4888" s="1" t="s">
        <v>3782</v>
      </c>
      <c r="W4888" s="1" t="s">
        <v>2551</v>
      </c>
      <c r="X4888" s="5" t="s">
        <v>3795</v>
      </c>
      <c r="Y4888" s="5" t="s">
        <v>2559</v>
      </c>
      <c r="Z4888" s="5" t="s">
        <v>812</v>
      </c>
      <c r="AA4888" s="5"/>
    </row>
    <row r="4889" spans="1:27" ht="12" customHeight="1" x14ac:dyDescent="0.15">
      <c r="A4889" s="1" t="s">
        <v>1303</v>
      </c>
      <c r="B4889" s="1" t="s">
        <v>47</v>
      </c>
      <c r="C4889" s="1" t="s">
        <v>9</v>
      </c>
      <c r="D4889" s="1" t="s">
        <v>2498</v>
      </c>
      <c r="E4889" s="1" t="s">
        <v>10</v>
      </c>
      <c r="F4889" s="1" t="s">
        <v>1318</v>
      </c>
      <c r="G4889" s="1" t="s">
        <v>12</v>
      </c>
      <c r="H4889" s="1" t="s">
        <v>812</v>
      </c>
      <c r="I4889">
        <v>42529</v>
      </c>
      <c r="J4889">
        <v>38125</v>
      </c>
      <c r="K4889">
        <v>36322</v>
      </c>
      <c r="L4889">
        <v>38429</v>
      </c>
      <c r="M4889">
        <v>38960</v>
      </c>
      <c r="N4889">
        <v>37638</v>
      </c>
      <c r="O4889">
        <v>41805</v>
      </c>
      <c r="P4889">
        <v>45945</v>
      </c>
      <c r="Q4889">
        <v>39956</v>
      </c>
      <c r="R4889">
        <v>38092</v>
      </c>
      <c r="S4889">
        <v>37713</v>
      </c>
      <c r="T4889">
        <v>37207</v>
      </c>
      <c r="U4889">
        <v>38765</v>
      </c>
      <c r="V4889" s="1" t="s">
        <v>3782</v>
      </c>
      <c r="W4889" s="1" t="s">
        <v>2551</v>
      </c>
      <c r="X4889" s="5" t="s">
        <v>3796</v>
      </c>
      <c r="Y4889" s="5" t="s">
        <v>2553</v>
      </c>
      <c r="Z4889" s="5" t="s">
        <v>812</v>
      </c>
      <c r="AA4889" s="5"/>
    </row>
    <row r="4890" spans="1:27" ht="12" customHeight="1" x14ac:dyDescent="0.15">
      <c r="A4890" s="1" t="s">
        <v>1303</v>
      </c>
      <c r="B4890" s="1" t="s">
        <v>47</v>
      </c>
      <c r="C4890" s="1" t="s">
        <v>15</v>
      </c>
      <c r="D4890" s="1" t="s">
        <v>2498</v>
      </c>
      <c r="E4890" s="1" t="s">
        <v>10</v>
      </c>
      <c r="F4890" s="1" t="s">
        <v>1318</v>
      </c>
      <c r="G4890" s="1" t="s">
        <v>16</v>
      </c>
      <c r="H4890" s="1" t="s">
        <v>812</v>
      </c>
      <c r="I4890">
        <v>8101</v>
      </c>
      <c r="J4890">
        <v>8101</v>
      </c>
      <c r="K4890">
        <v>8101</v>
      </c>
      <c r="L4890">
        <v>8101</v>
      </c>
      <c r="M4890">
        <v>8101</v>
      </c>
      <c r="N4890">
        <v>8101</v>
      </c>
      <c r="O4890">
        <v>8101</v>
      </c>
      <c r="P4890">
        <v>8101</v>
      </c>
      <c r="Q4890">
        <v>8101</v>
      </c>
      <c r="R4890">
        <v>8101</v>
      </c>
      <c r="S4890">
        <v>8101</v>
      </c>
      <c r="T4890">
        <v>8101</v>
      </c>
      <c r="U4890">
        <v>8101</v>
      </c>
      <c r="V4890" s="1" t="s">
        <v>3782</v>
      </c>
      <c r="W4890" s="1" t="s">
        <v>2551</v>
      </c>
      <c r="X4890" s="5" t="s">
        <v>3796</v>
      </c>
      <c r="Y4890" s="5" t="s">
        <v>2555</v>
      </c>
      <c r="Z4890" s="5" t="s">
        <v>812</v>
      </c>
      <c r="AA4890" s="5"/>
    </row>
    <row r="4891" spans="1:27" ht="12" customHeight="1" x14ac:dyDescent="0.15">
      <c r="A4891" s="1" t="s">
        <v>1303</v>
      </c>
      <c r="B4891" s="1" t="s">
        <v>47</v>
      </c>
      <c r="C4891" s="1" t="s">
        <v>19</v>
      </c>
      <c r="D4891" s="1" t="s">
        <v>2498</v>
      </c>
      <c r="E4891" s="1" t="s">
        <v>10</v>
      </c>
      <c r="F4891" s="1" t="s">
        <v>1318</v>
      </c>
      <c r="G4891" s="1" t="s">
        <v>242</v>
      </c>
      <c r="H4891" s="1" t="s">
        <v>812</v>
      </c>
      <c r="I4891">
        <v>35196</v>
      </c>
      <c r="J4891">
        <v>30721</v>
      </c>
      <c r="K4891">
        <v>32722</v>
      </c>
      <c r="L4891">
        <v>33702</v>
      </c>
      <c r="M4891">
        <v>31766</v>
      </c>
      <c r="N4891">
        <v>29648</v>
      </c>
      <c r="O4891">
        <v>33587</v>
      </c>
      <c r="P4891">
        <v>40133</v>
      </c>
      <c r="Q4891">
        <v>35943</v>
      </c>
      <c r="R4891">
        <v>32312</v>
      </c>
      <c r="S4891">
        <v>31544</v>
      </c>
      <c r="T4891">
        <v>31147</v>
      </c>
      <c r="U4891">
        <v>31696</v>
      </c>
      <c r="V4891" s="1" t="s">
        <v>3782</v>
      </c>
      <c r="W4891" s="1" t="s">
        <v>2551</v>
      </c>
      <c r="X4891" s="5" t="s">
        <v>3796</v>
      </c>
      <c r="Y4891" s="5" t="s">
        <v>2557</v>
      </c>
      <c r="Z4891" s="5" t="s">
        <v>812</v>
      </c>
      <c r="AA4891" s="5"/>
    </row>
    <row r="4892" spans="1:27" ht="12" customHeight="1" x14ac:dyDescent="0.15">
      <c r="A4892" s="1" t="s">
        <v>1303</v>
      </c>
      <c r="B4892" s="1" t="s">
        <v>47</v>
      </c>
      <c r="C4892" s="1" t="s">
        <v>21</v>
      </c>
      <c r="D4892" s="1" t="s">
        <v>2498</v>
      </c>
      <c r="E4892" s="1" t="s">
        <v>10</v>
      </c>
      <c r="F4892" s="1" t="s">
        <v>1318</v>
      </c>
      <c r="G4892" s="1" t="s">
        <v>1305</v>
      </c>
      <c r="H4892" s="1" t="s">
        <v>306</v>
      </c>
      <c r="I4892">
        <v>44411</v>
      </c>
      <c r="J4892">
        <v>27175</v>
      </c>
      <c r="K4892">
        <v>27588</v>
      </c>
      <c r="L4892">
        <v>29048</v>
      </c>
      <c r="M4892">
        <v>30420</v>
      </c>
      <c r="N4892">
        <v>23759</v>
      </c>
      <c r="O4892">
        <v>35232</v>
      </c>
      <c r="P4892">
        <v>54146</v>
      </c>
      <c r="Q4892">
        <v>39065</v>
      </c>
      <c r="R4892">
        <v>31129</v>
      </c>
      <c r="S4892">
        <v>29411</v>
      </c>
      <c r="T4892">
        <v>28014</v>
      </c>
      <c r="U4892">
        <v>30317</v>
      </c>
      <c r="V4892" s="1" t="s">
        <v>3782</v>
      </c>
      <c r="W4892" s="1" t="s">
        <v>2551</v>
      </c>
      <c r="X4892" s="5" t="s">
        <v>3796</v>
      </c>
      <c r="Y4892" s="5" t="s">
        <v>2740</v>
      </c>
      <c r="Z4892" s="5" t="s">
        <v>2788</v>
      </c>
      <c r="AA4892" s="5"/>
    </row>
    <row r="4893" spans="1:27" ht="12" customHeight="1" x14ac:dyDescent="0.15">
      <c r="A4893" s="1" t="s">
        <v>1303</v>
      </c>
      <c r="B4893" s="1" t="s">
        <v>47</v>
      </c>
      <c r="C4893" s="1" t="s">
        <v>23</v>
      </c>
      <c r="D4893" s="1" t="s">
        <v>2498</v>
      </c>
      <c r="E4893" s="1" t="s">
        <v>10</v>
      </c>
      <c r="F4893" s="1" t="s">
        <v>1318</v>
      </c>
      <c r="G4893" s="1" t="s">
        <v>22</v>
      </c>
      <c r="H4893" s="1" t="s">
        <v>812</v>
      </c>
      <c r="I4893">
        <v>0</v>
      </c>
      <c r="J4893">
        <v>0</v>
      </c>
      <c r="K4893">
        <v>0</v>
      </c>
      <c r="L4893">
        <v>0</v>
      </c>
      <c r="M4893">
        <v>0</v>
      </c>
      <c r="N4893">
        <v>0</v>
      </c>
      <c r="O4893">
        <v>0</v>
      </c>
      <c r="P4893">
        <v>0</v>
      </c>
      <c r="Q4893">
        <v>0</v>
      </c>
      <c r="R4893">
        <v>0</v>
      </c>
      <c r="S4893">
        <v>0</v>
      </c>
      <c r="T4893">
        <v>0</v>
      </c>
      <c r="U4893">
        <v>0</v>
      </c>
      <c r="V4893" s="1" t="s">
        <v>3782</v>
      </c>
      <c r="W4893" s="1" t="s">
        <v>2551</v>
      </c>
      <c r="X4893" s="5" t="s">
        <v>3796</v>
      </c>
      <c r="Y4893" s="5" t="s">
        <v>2558</v>
      </c>
      <c r="Z4893" s="5" t="s">
        <v>812</v>
      </c>
      <c r="AA4893" s="5"/>
    </row>
    <row r="4894" spans="1:27" ht="12" customHeight="1" x14ac:dyDescent="0.15">
      <c r="A4894" s="1" t="s">
        <v>1303</v>
      </c>
      <c r="B4894" s="1" t="s">
        <v>47</v>
      </c>
      <c r="C4894" s="1" t="s">
        <v>77</v>
      </c>
      <c r="D4894" s="1" t="s">
        <v>2498</v>
      </c>
      <c r="E4894" s="1" t="s">
        <v>10</v>
      </c>
      <c r="F4894" s="1" t="s">
        <v>1318</v>
      </c>
      <c r="G4894" s="1" t="s">
        <v>24</v>
      </c>
      <c r="H4894" s="1" t="s">
        <v>812</v>
      </c>
      <c r="I4894">
        <v>95924</v>
      </c>
      <c r="J4894">
        <v>97080</v>
      </c>
      <c r="K4894">
        <v>94432</v>
      </c>
      <c r="L4894">
        <v>92911</v>
      </c>
      <c r="M4894">
        <v>93857</v>
      </c>
      <c r="N4894">
        <v>95599</v>
      </c>
      <c r="O4894">
        <v>97569</v>
      </c>
      <c r="P4894">
        <v>97133</v>
      </c>
      <c r="Q4894">
        <v>94898</v>
      </c>
      <c r="R4894">
        <v>94430</v>
      </c>
      <c r="S4894">
        <v>94351</v>
      </c>
      <c r="T4894">
        <v>94163</v>
      </c>
      <c r="U4894">
        <v>94984</v>
      </c>
      <c r="V4894" s="1" t="s">
        <v>3782</v>
      </c>
      <c r="W4894" s="1" t="s">
        <v>2551</v>
      </c>
      <c r="X4894" s="5" t="s">
        <v>3796</v>
      </c>
      <c r="Y4894" s="5" t="s">
        <v>2559</v>
      </c>
      <c r="Z4894" s="5" t="s">
        <v>812</v>
      </c>
      <c r="AA4894" s="5"/>
    </row>
    <row r="4895" spans="1:27" ht="12" customHeight="1" x14ac:dyDescent="0.15">
      <c r="A4895" s="1" t="s">
        <v>1303</v>
      </c>
      <c r="B4895" s="1" t="s">
        <v>212</v>
      </c>
      <c r="C4895" s="1" t="s">
        <v>1319</v>
      </c>
      <c r="D4895" s="1" t="s">
        <v>2498</v>
      </c>
      <c r="E4895" s="1" t="s">
        <v>213</v>
      </c>
      <c r="F4895" s="1" t="s">
        <v>1320</v>
      </c>
      <c r="G4895" s="1" t="s">
        <v>215</v>
      </c>
      <c r="H4895" s="1" t="s">
        <v>216</v>
      </c>
      <c r="I4895">
        <v>927</v>
      </c>
      <c r="J4895">
        <v>930</v>
      </c>
      <c r="K4895">
        <v>924</v>
      </c>
      <c r="L4895">
        <v>926</v>
      </c>
      <c r="M4895">
        <v>926</v>
      </c>
      <c r="N4895">
        <v>925</v>
      </c>
      <c r="O4895">
        <v>936</v>
      </c>
      <c r="P4895">
        <v>918</v>
      </c>
      <c r="Q4895">
        <v>918</v>
      </c>
      <c r="R4895">
        <v>918</v>
      </c>
      <c r="S4895">
        <v>853</v>
      </c>
      <c r="T4895">
        <v>857</v>
      </c>
      <c r="U4895">
        <v>853</v>
      </c>
      <c r="V4895" s="1" t="s">
        <v>3782</v>
      </c>
      <c r="W4895" s="1" t="s">
        <v>2717</v>
      </c>
      <c r="X4895" s="5" t="s">
        <v>3797</v>
      </c>
      <c r="Y4895" s="5" t="s">
        <v>2719</v>
      </c>
      <c r="Z4895" s="5" t="s">
        <v>2847</v>
      </c>
      <c r="AA4895" s="5"/>
    </row>
    <row r="4896" spans="1:27" ht="12" customHeight="1" x14ac:dyDescent="0.15">
      <c r="A4896" s="1" t="s">
        <v>1303</v>
      </c>
      <c r="B4896" s="1" t="s">
        <v>212</v>
      </c>
      <c r="C4896" s="1" t="s">
        <v>1321</v>
      </c>
      <c r="D4896" s="1" t="s">
        <v>2498</v>
      </c>
      <c r="E4896" s="1" t="s">
        <v>213</v>
      </c>
      <c r="F4896" s="1" t="s">
        <v>1322</v>
      </c>
      <c r="G4896" s="1" t="s">
        <v>215</v>
      </c>
      <c r="H4896" s="1" t="s">
        <v>216</v>
      </c>
      <c r="I4896">
        <v>1296</v>
      </c>
      <c r="J4896">
        <v>1313</v>
      </c>
      <c r="K4896">
        <v>1317</v>
      </c>
      <c r="L4896">
        <v>1319</v>
      </c>
      <c r="M4896">
        <v>1319</v>
      </c>
      <c r="N4896">
        <v>1315</v>
      </c>
      <c r="O4896">
        <v>1317</v>
      </c>
      <c r="P4896">
        <v>1300</v>
      </c>
      <c r="Q4896">
        <v>1295</v>
      </c>
      <c r="R4896">
        <v>1285</v>
      </c>
      <c r="S4896">
        <v>1282</v>
      </c>
      <c r="T4896">
        <v>1287</v>
      </c>
      <c r="U4896">
        <v>1287</v>
      </c>
      <c r="V4896" s="1" t="s">
        <v>3782</v>
      </c>
      <c r="W4896" s="1" t="s">
        <v>2717</v>
      </c>
      <c r="X4896" s="5" t="s">
        <v>3798</v>
      </c>
      <c r="Y4896" s="5" t="s">
        <v>2719</v>
      </c>
      <c r="Z4896" s="5" t="s">
        <v>2847</v>
      </c>
      <c r="AA4896" s="5"/>
    </row>
    <row r="4897" spans="1:27" ht="12" customHeight="1" x14ac:dyDescent="0.15">
      <c r="A4897" s="1" t="s">
        <v>1303</v>
      </c>
      <c r="B4897" s="1" t="s">
        <v>212</v>
      </c>
      <c r="C4897" s="1" t="s">
        <v>1323</v>
      </c>
      <c r="D4897" s="1" t="s">
        <v>2498</v>
      </c>
      <c r="E4897" s="1" t="s">
        <v>213</v>
      </c>
      <c r="F4897" s="1" t="s">
        <v>1324</v>
      </c>
      <c r="G4897" s="1" t="s">
        <v>215</v>
      </c>
      <c r="H4897" s="1" t="s">
        <v>216</v>
      </c>
      <c r="I4897">
        <v>663</v>
      </c>
      <c r="J4897">
        <v>664</v>
      </c>
      <c r="K4897">
        <v>663</v>
      </c>
      <c r="L4897">
        <v>662</v>
      </c>
      <c r="M4897">
        <v>663</v>
      </c>
      <c r="N4897">
        <v>663</v>
      </c>
      <c r="O4897">
        <v>663</v>
      </c>
      <c r="P4897">
        <v>666</v>
      </c>
      <c r="Q4897">
        <v>665</v>
      </c>
      <c r="R4897">
        <v>664</v>
      </c>
      <c r="S4897">
        <v>658</v>
      </c>
      <c r="T4897">
        <v>658</v>
      </c>
      <c r="U4897">
        <v>660</v>
      </c>
      <c r="V4897" s="1" t="s">
        <v>3782</v>
      </c>
      <c r="W4897" s="1" t="s">
        <v>2717</v>
      </c>
      <c r="X4897" s="5" t="s">
        <v>3799</v>
      </c>
      <c r="Y4897" s="5" t="s">
        <v>2719</v>
      </c>
      <c r="Z4897" s="5" t="s">
        <v>2847</v>
      </c>
      <c r="AA4897" s="5"/>
    </row>
    <row r="4898" spans="1:27" ht="12" customHeight="1" x14ac:dyDescent="0.15">
      <c r="A4898" s="1" t="s">
        <v>1303</v>
      </c>
      <c r="B4898" s="1" t="s">
        <v>212</v>
      </c>
      <c r="C4898" s="1" t="s">
        <v>1325</v>
      </c>
      <c r="D4898" s="1" t="s">
        <v>2498</v>
      </c>
      <c r="E4898" s="1" t="s">
        <v>213</v>
      </c>
      <c r="F4898" s="1" t="s">
        <v>1326</v>
      </c>
      <c r="G4898" s="1" t="s">
        <v>215</v>
      </c>
      <c r="H4898" s="1" t="s">
        <v>216</v>
      </c>
      <c r="I4898">
        <v>2076</v>
      </c>
      <c r="J4898">
        <v>2079</v>
      </c>
      <c r="K4898">
        <v>2070</v>
      </c>
      <c r="L4898">
        <v>2085</v>
      </c>
      <c r="M4898">
        <v>2089</v>
      </c>
      <c r="N4898">
        <v>2092</v>
      </c>
      <c r="O4898">
        <v>2095</v>
      </c>
      <c r="P4898">
        <v>2089</v>
      </c>
      <c r="Q4898">
        <v>2084</v>
      </c>
      <c r="R4898">
        <v>2084</v>
      </c>
      <c r="S4898">
        <v>2033</v>
      </c>
      <c r="T4898">
        <v>2025</v>
      </c>
      <c r="U4898">
        <v>1994</v>
      </c>
      <c r="V4898" s="1" t="s">
        <v>3782</v>
      </c>
      <c r="W4898" s="1" t="s">
        <v>2717</v>
      </c>
      <c r="X4898" s="5" t="s">
        <v>3800</v>
      </c>
      <c r="Y4898" s="5" t="s">
        <v>2719</v>
      </c>
      <c r="Z4898" s="5" t="s">
        <v>2847</v>
      </c>
      <c r="AA4898" s="5"/>
    </row>
    <row r="4899" spans="1:27" ht="12" customHeight="1" x14ac:dyDescent="0.15">
      <c r="A4899" s="1" t="s">
        <v>1303</v>
      </c>
      <c r="B4899" s="1" t="s">
        <v>219</v>
      </c>
      <c r="C4899" s="1" t="s">
        <v>9</v>
      </c>
      <c r="D4899" s="1" t="s">
        <v>2498</v>
      </c>
      <c r="E4899" s="1" t="s">
        <v>220</v>
      </c>
      <c r="F4899" s="1" t="s">
        <v>1327</v>
      </c>
      <c r="G4899" s="1" t="s">
        <v>222</v>
      </c>
      <c r="H4899" s="1" t="s">
        <v>1308</v>
      </c>
      <c r="I4899">
        <v>235069</v>
      </c>
      <c r="J4899">
        <v>235069</v>
      </c>
      <c r="K4899">
        <v>235069</v>
      </c>
      <c r="L4899">
        <v>235069</v>
      </c>
      <c r="M4899">
        <v>235069</v>
      </c>
      <c r="N4899">
        <v>235069</v>
      </c>
      <c r="O4899">
        <v>235069</v>
      </c>
      <c r="P4899">
        <v>235069</v>
      </c>
      <c r="Q4899">
        <v>235069</v>
      </c>
      <c r="R4899">
        <v>232069</v>
      </c>
      <c r="S4899">
        <v>199039</v>
      </c>
      <c r="T4899">
        <v>199039</v>
      </c>
      <c r="U4899">
        <v>199039</v>
      </c>
      <c r="V4899" s="1" t="s">
        <v>3782</v>
      </c>
      <c r="W4899" s="1" t="s">
        <v>2723</v>
      </c>
      <c r="X4899" s="5" t="s">
        <v>3801</v>
      </c>
      <c r="Y4899" s="5" t="s">
        <v>2725</v>
      </c>
      <c r="Z4899" s="5" t="s">
        <v>3786</v>
      </c>
      <c r="AA4899" s="5"/>
    </row>
    <row r="4900" spans="1:27" ht="12" customHeight="1" x14ac:dyDescent="0.15">
      <c r="A4900" s="1" t="s">
        <v>1328</v>
      </c>
      <c r="B4900" s="1" t="s">
        <v>8</v>
      </c>
      <c r="C4900" s="1" t="s">
        <v>9</v>
      </c>
      <c r="D4900" s="1" t="s">
        <v>2499</v>
      </c>
      <c r="E4900" s="1" t="s">
        <v>10</v>
      </c>
      <c r="F4900" s="1" t="s">
        <v>1329</v>
      </c>
      <c r="G4900" s="1" t="s">
        <v>12</v>
      </c>
      <c r="H4900" s="1" t="s">
        <v>13</v>
      </c>
      <c r="I4900">
        <v>80681</v>
      </c>
      <c r="J4900">
        <v>84418</v>
      </c>
      <c r="K4900">
        <v>90287</v>
      </c>
      <c r="L4900">
        <v>64409</v>
      </c>
      <c r="M4900">
        <v>80600</v>
      </c>
      <c r="N4900">
        <v>92267</v>
      </c>
      <c r="O4900">
        <v>79130</v>
      </c>
      <c r="P4900">
        <v>91221</v>
      </c>
      <c r="Q4900">
        <v>79531</v>
      </c>
      <c r="R4900">
        <v>78999</v>
      </c>
      <c r="S4900">
        <v>86415</v>
      </c>
      <c r="T4900">
        <v>75844</v>
      </c>
      <c r="U4900">
        <v>84936</v>
      </c>
      <c r="V4900" s="1" t="s">
        <v>3802</v>
      </c>
      <c r="W4900" s="1" t="s">
        <v>2551</v>
      </c>
      <c r="X4900" s="5" t="s">
        <v>3803</v>
      </c>
      <c r="Y4900" s="5" t="s">
        <v>2553</v>
      </c>
      <c r="Z4900" s="5" t="s">
        <v>13</v>
      </c>
      <c r="AA4900" s="5"/>
    </row>
    <row r="4901" spans="1:27" ht="12" customHeight="1" x14ac:dyDescent="0.15">
      <c r="A4901" s="1" t="s">
        <v>1328</v>
      </c>
      <c r="B4901" s="1" t="s">
        <v>8</v>
      </c>
      <c r="C4901" s="1" t="s">
        <v>15</v>
      </c>
      <c r="D4901" s="1" t="s">
        <v>2499</v>
      </c>
      <c r="E4901" s="1" t="s">
        <v>10</v>
      </c>
      <c r="F4901" s="1" t="s">
        <v>1329</v>
      </c>
      <c r="G4901" s="1" t="s">
        <v>1330</v>
      </c>
      <c r="H4901" s="1" t="s">
        <v>13</v>
      </c>
      <c r="I4901">
        <v>66939</v>
      </c>
      <c r="J4901">
        <v>64824</v>
      </c>
      <c r="K4901">
        <v>66474</v>
      </c>
      <c r="L4901">
        <v>52212</v>
      </c>
      <c r="M4901">
        <v>55859</v>
      </c>
      <c r="N4901">
        <v>64271</v>
      </c>
      <c r="O4901">
        <v>65138</v>
      </c>
      <c r="P4901">
        <v>65091</v>
      </c>
      <c r="Q4901">
        <v>58972</v>
      </c>
      <c r="R4901">
        <v>61762</v>
      </c>
      <c r="S4901">
        <v>64019</v>
      </c>
      <c r="T4901">
        <v>55268</v>
      </c>
      <c r="U4901">
        <v>67745</v>
      </c>
      <c r="V4901" s="1" t="s">
        <v>3802</v>
      </c>
      <c r="W4901" s="1" t="s">
        <v>2551</v>
      </c>
      <c r="X4901" s="5" t="s">
        <v>3803</v>
      </c>
      <c r="Y4901" s="5" t="s">
        <v>3804</v>
      </c>
      <c r="Z4901" s="5" t="s">
        <v>2582</v>
      </c>
      <c r="AA4901" s="5"/>
    </row>
    <row r="4902" spans="1:27" ht="12" customHeight="1" x14ac:dyDescent="0.15">
      <c r="A4902" s="1" t="s">
        <v>1328</v>
      </c>
      <c r="B4902" s="1" t="s">
        <v>8</v>
      </c>
      <c r="C4902" s="1" t="s">
        <v>17</v>
      </c>
      <c r="D4902" s="1" t="s">
        <v>2499</v>
      </c>
      <c r="E4902" s="1" t="s">
        <v>10</v>
      </c>
      <c r="F4902" s="1" t="s">
        <v>1329</v>
      </c>
      <c r="G4902" s="1" t="s">
        <v>242</v>
      </c>
      <c r="H4902" s="1" t="s">
        <v>13</v>
      </c>
      <c r="I4902">
        <v>15979</v>
      </c>
      <c r="J4902">
        <v>15584</v>
      </c>
      <c r="K4902">
        <v>16816</v>
      </c>
      <c r="L4902">
        <v>16860</v>
      </c>
      <c r="M4902">
        <v>16545</v>
      </c>
      <c r="N4902">
        <v>21513</v>
      </c>
      <c r="O4902">
        <v>16560</v>
      </c>
      <c r="P4902">
        <v>20973</v>
      </c>
      <c r="Q4902">
        <v>22592</v>
      </c>
      <c r="R4902">
        <v>16438</v>
      </c>
      <c r="S4902">
        <v>16079</v>
      </c>
      <c r="T4902">
        <v>18904</v>
      </c>
      <c r="U4902">
        <v>19929</v>
      </c>
      <c r="V4902" s="1" t="s">
        <v>3802</v>
      </c>
      <c r="W4902" s="1" t="s">
        <v>2551</v>
      </c>
      <c r="X4902" s="5" t="s">
        <v>3803</v>
      </c>
      <c r="Y4902" s="5" t="s">
        <v>2557</v>
      </c>
      <c r="Z4902" s="5" t="s">
        <v>13</v>
      </c>
      <c r="AA4902" s="5"/>
    </row>
    <row r="4903" spans="1:27" ht="12" customHeight="1" x14ac:dyDescent="0.15">
      <c r="A4903" s="1" t="s">
        <v>1328</v>
      </c>
      <c r="B4903" s="1" t="s">
        <v>8</v>
      </c>
      <c r="C4903" s="1" t="s">
        <v>19</v>
      </c>
      <c r="D4903" s="1" t="s">
        <v>2499</v>
      </c>
      <c r="E4903" s="1" t="s">
        <v>10</v>
      </c>
      <c r="F4903" s="1" t="s">
        <v>1329</v>
      </c>
      <c r="G4903" s="1" t="s">
        <v>245</v>
      </c>
      <c r="H4903" s="1" t="s">
        <v>239</v>
      </c>
      <c r="I4903">
        <v>1344</v>
      </c>
      <c r="J4903">
        <v>1443</v>
      </c>
      <c r="K4903">
        <v>1679</v>
      </c>
      <c r="L4903">
        <v>1682</v>
      </c>
      <c r="M4903">
        <v>1665</v>
      </c>
      <c r="N4903">
        <v>2224</v>
      </c>
      <c r="O4903">
        <v>1609</v>
      </c>
      <c r="P4903">
        <v>2125</v>
      </c>
      <c r="Q4903">
        <v>2291</v>
      </c>
      <c r="R4903">
        <v>1618</v>
      </c>
      <c r="S4903">
        <v>1555</v>
      </c>
      <c r="T4903">
        <v>1843</v>
      </c>
      <c r="U4903">
        <v>2050</v>
      </c>
      <c r="V4903" s="1" t="s">
        <v>3802</v>
      </c>
      <c r="W4903" s="1" t="s">
        <v>2551</v>
      </c>
      <c r="X4903" s="5" t="s">
        <v>3803</v>
      </c>
      <c r="Y4903" s="5" t="s">
        <v>2740</v>
      </c>
      <c r="Z4903" s="5" t="s">
        <v>2738</v>
      </c>
      <c r="AA4903" s="5"/>
    </row>
    <row r="4904" spans="1:27" ht="12" customHeight="1" x14ac:dyDescent="0.15">
      <c r="A4904" s="1" t="s">
        <v>1328</v>
      </c>
      <c r="B4904" s="1" t="s">
        <v>8</v>
      </c>
      <c r="C4904" s="1" t="s">
        <v>21</v>
      </c>
      <c r="D4904" s="1" t="s">
        <v>2499</v>
      </c>
      <c r="E4904" s="1" t="s">
        <v>10</v>
      </c>
      <c r="F4904" s="1" t="s">
        <v>1329</v>
      </c>
      <c r="G4904" s="1" t="s">
        <v>22</v>
      </c>
      <c r="H4904" s="1" t="s">
        <v>13</v>
      </c>
      <c r="I4904">
        <v>1594</v>
      </c>
      <c r="J4904">
        <v>2272</v>
      </c>
      <c r="K4904">
        <v>2271</v>
      </c>
      <c r="L4904">
        <v>1776</v>
      </c>
      <c r="M4904">
        <v>840</v>
      </c>
      <c r="N4904">
        <v>2327</v>
      </c>
      <c r="O4904">
        <v>1774</v>
      </c>
      <c r="P4904">
        <v>1146</v>
      </c>
      <c r="Q4904">
        <v>1510</v>
      </c>
      <c r="R4904">
        <v>1583</v>
      </c>
      <c r="S4904">
        <v>725</v>
      </c>
      <c r="T4904">
        <v>506</v>
      </c>
      <c r="U4904">
        <v>1803</v>
      </c>
      <c r="V4904" s="1" t="s">
        <v>3802</v>
      </c>
      <c r="W4904" s="1" t="s">
        <v>2551</v>
      </c>
      <c r="X4904" s="5" t="s">
        <v>3803</v>
      </c>
      <c r="Y4904" s="5" t="s">
        <v>2558</v>
      </c>
      <c r="Z4904" s="5" t="s">
        <v>2582</v>
      </c>
      <c r="AA4904" s="5"/>
    </row>
    <row r="4905" spans="1:27" ht="12" customHeight="1" x14ac:dyDescent="0.15">
      <c r="A4905" s="1" t="s">
        <v>1328</v>
      </c>
      <c r="B4905" s="1" t="s">
        <v>8</v>
      </c>
      <c r="C4905" s="1" t="s">
        <v>23</v>
      </c>
      <c r="D4905" s="1" t="s">
        <v>2499</v>
      </c>
      <c r="E4905" s="1" t="s">
        <v>10</v>
      </c>
      <c r="F4905" s="1" t="s">
        <v>1329</v>
      </c>
      <c r="G4905" s="1" t="s">
        <v>24</v>
      </c>
      <c r="H4905" s="1" t="s">
        <v>13</v>
      </c>
      <c r="I4905">
        <v>25091</v>
      </c>
      <c r="J4905">
        <v>26830</v>
      </c>
      <c r="K4905">
        <v>31556</v>
      </c>
      <c r="L4905">
        <v>25118</v>
      </c>
      <c r="M4905">
        <v>32475</v>
      </c>
      <c r="N4905">
        <v>36630</v>
      </c>
      <c r="O4905">
        <v>32289</v>
      </c>
      <c r="P4905">
        <v>36299</v>
      </c>
      <c r="Q4905">
        <v>32757</v>
      </c>
      <c r="R4905">
        <v>31973</v>
      </c>
      <c r="S4905">
        <v>37565</v>
      </c>
      <c r="T4905">
        <v>38732</v>
      </c>
      <c r="U4905">
        <v>34191</v>
      </c>
      <c r="V4905" s="1" t="s">
        <v>3802</v>
      </c>
      <c r="W4905" s="1" t="s">
        <v>2551</v>
      </c>
      <c r="X4905" s="5" t="s">
        <v>3803</v>
      </c>
      <c r="Y4905" s="5" t="s">
        <v>2559</v>
      </c>
      <c r="Z4905" s="5" t="s">
        <v>13</v>
      </c>
      <c r="AA4905" s="5"/>
    </row>
    <row r="4906" spans="1:27" ht="12" customHeight="1" x14ac:dyDescent="0.15">
      <c r="A4906" s="1" t="s">
        <v>1328</v>
      </c>
      <c r="B4906" s="1" t="s">
        <v>25</v>
      </c>
      <c r="C4906" s="1" t="s">
        <v>9</v>
      </c>
      <c r="D4906" s="1" t="s">
        <v>2499</v>
      </c>
      <c r="E4906" s="1" t="s">
        <v>10</v>
      </c>
      <c r="F4906" s="1" t="s">
        <v>1331</v>
      </c>
      <c r="G4906" s="1" t="s">
        <v>12</v>
      </c>
      <c r="H4906" s="1" t="s">
        <v>13</v>
      </c>
      <c r="I4906">
        <v>466020</v>
      </c>
      <c r="J4906">
        <v>406374</v>
      </c>
      <c r="K4906">
        <v>448190</v>
      </c>
      <c r="L4906">
        <v>333033</v>
      </c>
      <c r="M4906">
        <v>410601</v>
      </c>
      <c r="N4906">
        <v>454332</v>
      </c>
      <c r="O4906">
        <v>455074</v>
      </c>
      <c r="P4906">
        <v>432264</v>
      </c>
      <c r="Q4906">
        <v>397200</v>
      </c>
      <c r="R4906">
        <v>430292</v>
      </c>
      <c r="S4906">
        <v>401143</v>
      </c>
      <c r="T4906">
        <v>396995</v>
      </c>
      <c r="U4906">
        <v>479033</v>
      </c>
      <c r="V4906" s="1" t="s">
        <v>3802</v>
      </c>
      <c r="W4906" s="1" t="s">
        <v>2551</v>
      </c>
      <c r="X4906" s="5" t="s">
        <v>3805</v>
      </c>
      <c r="Y4906" s="5" t="s">
        <v>2553</v>
      </c>
      <c r="Z4906" s="5" t="s">
        <v>13</v>
      </c>
      <c r="AA4906" s="5"/>
    </row>
    <row r="4907" spans="1:27" ht="12" customHeight="1" x14ac:dyDescent="0.15">
      <c r="A4907" s="1" t="s">
        <v>1328</v>
      </c>
      <c r="B4907" s="1" t="s">
        <v>25</v>
      </c>
      <c r="C4907" s="1" t="s">
        <v>15</v>
      </c>
      <c r="D4907" s="1" t="s">
        <v>2499</v>
      </c>
      <c r="E4907" s="1" t="s">
        <v>10</v>
      </c>
      <c r="F4907" s="1" t="s">
        <v>1331</v>
      </c>
      <c r="G4907" s="1" t="s">
        <v>1330</v>
      </c>
      <c r="H4907" s="1" t="s">
        <v>13</v>
      </c>
      <c r="I4907">
        <v>390624</v>
      </c>
      <c r="J4907">
        <v>336022</v>
      </c>
      <c r="K4907">
        <v>367443</v>
      </c>
      <c r="L4907">
        <v>271219</v>
      </c>
      <c r="M4907">
        <v>329214</v>
      </c>
      <c r="N4907">
        <v>365635</v>
      </c>
      <c r="O4907">
        <v>360940</v>
      </c>
      <c r="P4907">
        <v>348226</v>
      </c>
      <c r="Q4907">
        <v>323429</v>
      </c>
      <c r="R4907">
        <v>353490</v>
      </c>
      <c r="S4907">
        <v>327839</v>
      </c>
      <c r="T4907">
        <v>323404</v>
      </c>
      <c r="U4907">
        <v>386230</v>
      </c>
      <c r="V4907" s="1" t="s">
        <v>3802</v>
      </c>
      <c r="W4907" s="1" t="s">
        <v>2551</v>
      </c>
      <c r="X4907" s="5" t="s">
        <v>3805</v>
      </c>
      <c r="Y4907" s="5" t="s">
        <v>3804</v>
      </c>
      <c r="Z4907" s="5" t="s">
        <v>2582</v>
      </c>
      <c r="AA4907" s="5"/>
    </row>
    <row r="4908" spans="1:27" ht="12" customHeight="1" x14ac:dyDescent="0.15">
      <c r="A4908" s="1" t="s">
        <v>1328</v>
      </c>
      <c r="B4908" s="1" t="s">
        <v>25</v>
      </c>
      <c r="C4908" s="1" t="s">
        <v>17</v>
      </c>
      <c r="D4908" s="1" t="s">
        <v>2499</v>
      </c>
      <c r="E4908" s="1" t="s">
        <v>10</v>
      </c>
      <c r="F4908" s="1" t="s">
        <v>1331</v>
      </c>
      <c r="G4908" s="1" t="s">
        <v>242</v>
      </c>
      <c r="H4908" s="1" t="s">
        <v>13</v>
      </c>
      <c r="I4908">
        <v>54781</v>
      </c>
      <c r="J4908">
        <v>54604</v>
      </c>
      <c r="K4908">
        <v>57998</v>
      </c>
      <c r="L4908">
        <v>47556</v>
      </c>
      <c r="M4908">
        <v>53822</v>
      </c>
      <c r="N4908">
        <v>59804</v>
      </c>
      <c r="O4908">
        <v>60756</v>
      </c>
      <c r="P4908">
        <v>66995</v>
      </c>
      <c r="Q4908">
        <v>65584</v>
      </c>
      <c r="R4908">
        <v>54154</v>
      </c>
      <c r="S4908">
        <v>61004</v>
      </c>
      <c r="T4908">
        <v>59932</v>
      </c>
      <c r="U4908">
        <v>62616</v>
      </c>
      <c r="V4908" s="1" t="s">
        <v>3802</v>
      </c>
      <c r="W4908" s="1" t="s">
        <v>2551</v>
      </c>
      <c r="X4908" s="5" t="s">
        <v>3805</v>
      </c>
      <c r="Y4908" s="5" t="s">
        <v>2557</v>
      </c>
      <c r="Z4908" s="5" t="s">
        <v>13</v>
      </c>
      <c r="AA4908" s="5"/>
    </row>
    <row r="4909" spans="1:27" ht="12" customHeight="1" x14ac:dyDescent="0.15">
      <c r="A4909" s="1" t="s">
        <v>1328</v>
      </c>
      <c r="B4909" s="1" t="s">
        <v>25</v>
      </c>
      <c r="C4909" s="1" t="s">
        <v>19</v>
      </c>
      <c r="D4909" s="1" t="s">
        <v>2499</v>
      </c>
      <c r="E4909" s="1" t="s">
        <v>10</v>
      </c>
      <c r="F4909" s="1" t="s">
        <v>1331</v>
      </c>
      <c r="G4909" s="1" t="s">
        <v>245</v>
      </c>
      <c r="H4909" s="1" t="s">
        <v>239</v>
      </c>
      <c r="I4909">
        <v>3730</v>
      </c>
      <c r="J4909">
        <v>3875</v>
      </c>
      <c r="K4909">
        <v>4393</v>
      </c>
      <c r="L4909">
        <v>3761</v>
      </c>
      <c r="M4909">
        <v>4496</v>
      </c>
      <c r="N4909">
        <v>5016</v>
      </c>
      <c r="O4909">
        <v>5219</v>
      </c>
      <c r="P4909">
        <v>5637</v>
      </c>
      <c r="Q4909">
        <v>5529</v>
      </c>
      <c r="R4909">
        <v>4801</v>
      </c>
      <c r="S4909">
        <v>5557</v>
      </c>
      <c r="T4909">
        <v>5261</v>
      </c>
      <c r="U4909">
        <v>5366</v>
      </c>
      <c r="V4909" s="1" t="s">
        <v>3802</v>
      </c>
      <c r="W4909" s="1" t="s">
        <v>2551</v>
      </c>
      <c r="X4909" s="5" t="s">
        <v>3805</v>
      </c>
      <c r="Y4909" s="5" t="s">
        <v>2740</v>
      </c>
      <c r="Z4909" s="5" t="s">
        <v>2738</v>
      </c>
      <c r="AA4909" s="5"/>
    </row>
    <row r="4910" spans="1:27" ht="12" customHeight="1" x14ac:dyDescent="0.15">
      <c r="A4910" s="1" t="s">
        <v>1328</v>
      </c>
      <c r="B4910" s="1" t="s">
        <v>25</v>
      </c>
      <c r="C4910" s="1" t="s">
        <v>21</v>
      </c>
      <c r="D4910" s="1" t="s">
        <v>2499</v>
      </c>
      <c r="E4910" s="1" t="s">
        <v>10</v>
      </c>
      <c r="F4910" s="1" t="s">
        <v>1331</v>
      </c>
      <c r="G4910" s="1" t="s">
        <v>22</v>
      </c>
      <c r="H4910" s="1" t="s">
        <v>13</v>
      </c>
      <c r="I4910">
        <v>25139</v>
      </c>
      <c r="J4910">
        <v>18333</v>
      </c>
      <c r="K4910">
        <v>20289</v>
      </c>
      <c r="L4910">
        <v>21396</v>
      </c>
      <c r="M4910">
        <v>17445</v>
      </c>
      <c r="N4910">
        <v>20153</v>
      </c>
      <c r="O4910">
        <v>25828</v>
      </c>
      <c r="P4910">
        <v>23890</v>
      </c>
      <c r="Q4910">
        <v>20944</v>
      </c>
      <c r="R4910">
        <v>21996</v>
      </c>
      <c r="S4910">
        <v>16239</v>
      </c>
      <c r="T4910">
        <v>11872</v>
      </c>
      <c r="U4910">
        <v>21932</v>
      </c>
      <c r="V4910" s="1" t="s">
        <v>3802</v>
      </c>
      <c r="W4910" s="1" t="s">
        <v>2551</v>
      </c>
      <c r="X4910" s="5" t="s">
        <v>3805</v>
      </c>
      <c r="Y4910" s="5" t="s">
        <v>2558</v>
      </c>
      <c r="Z4910" s="5" t="s">
        <v>2582</v>
      </c>
      <c r="AA4910" s="5"/>
    </row>
    <row r="4911" spans="1:27" ht="12" customHeight="1" x14ac:dyDescent="0.15">
      <c r="A4911" s="1" t="s">
        <v>1328</v>
      </c>
      <c r="B4911" s="1" t="s">
        <v>25</v>
      </c>
      <c r="C4911" s="1" t="s">
        <v>23</v>
      </c>
      <c r="D4911" s="1" t="s">
        <v>2499</v>
      </c>
      <c r="E4911" s="1" t="s">
        <v>10</v>
      </c>
      <c r="F4911" s="1" t="s">
        <v>1331</v>
      </c>
      <c r="G4911" s="1" t="s">
        <v>24</v>
      </c>
      <c r="H4911" s="1" t="s">
        <v>13</v>
      </c>
      <c r="I4911">
        <v>62337</v>
      </c>
      <c r="J4911">
        <v>59752</v>
      </c>
      <c r="K4911">
        <v>62211</v>
      </c>
      <c r="L4911">
        <v>55075</v>
      </c>
      <c r="M4911">
        <v>65196</v>
      </c>
      <c r="N4911">
        <v>73936</v>
      </c>
      <c r="O4911">
        <v>81486</v>
      </c>
      <c r="P4911">
        <v>74639</v>
      </c>
      <c r="Q4911">
        <v>61882</v>
      </c>
      <c r="R4911">
        <v>62532</v>
      </c>
      <c r="S4911">
        <v>58594</v>
      </c>
      <c r="T4911">
        <v>60380</v>
      </c>
      <c r="U4911">
        <v>68637</v>
      </c>
      <c r="V4911" s="1" t="s">
        <v>3802</v>
      </c>
      <c r="W4911" s="1" t="s">
        <v>2551</v>
      </c>
      <c r="X4911" s="5" t="s">
        <v>3805</v>
      </c>
      <c r="Y4911" s="5" t="s">
        <v>2559</v>
      </c>
      <c r="Z4911" s="5" t="s">
        <v>13</v>
      </c>
      <c r="AA4911" s="5"/>
    </row>
    <row r="4912" spans="1:27" ht="12" customHeight="1" x14ac:dyDescent="0.15">
      <c r="A4912" s="1" t="s">
        <v>1328</v>
      </c>
      <c r="B4912" s="1" t="s">
        <v>27</v>
      </c>
      <c r="C4912" s="1" t="s">
        <v>9</v>
      </c>
      <c r="D4912" s="1" t="s">
        <v>2499</v>
      </c>
      <c r="E4912" s="1" t="s">
        <v>10</v>
      </c>
      <c r="F4912" s="1" t="s">
        <v>1332</v>
      </c>
      <c r="G4912" s="1" t="s">
        <v>12</v>
      </c>
      <c r="H4912" s="1" t="s">
        <v>13</v>
      </c>
      <c r="I4912">
        <v>99165</v>
      </c>
      <c r="J4912">
        <v>91218</v>
      </c>
      <c r="K4912">
        <v>84039</v>
      </c>
      <c r="L4912">
        <v>87237</v>
      </c>
      <c r="M4912">
        <v>89983</v>
      </c>
      <c r="N4912">
        <v>85089</v>
      </c>
      <c r="O4912">
        <v>90959</v>
      </c>
      <c r="P4912">
        <v>95938</v>
      </c>
      <c r="Q4912">
        <v>79490</v>
      </c>
      <c r="R4912">
        <v>84889</v>
      </c>
      <c r="S4912">
        <v>88186</v>
      </c>
      <c r="T4912">
        <v>86307</v>
      </c>
      <c r="U4912">
        <v>90501</v>
      </c>
      <c r="V4912" s="1" t="s">
        <v>3802</v>
      </c>
      <c r="W4912" s="1" t="s">
        <v>2551</v>
      </c>
      <c r="X4912" s="5" t="s">
        <v>3806</v>
      </c>
      <c r="Y4912" s="5" t="s">
        <v>2553</v>
      </c>
      <c r="Z4912" s="5" t="s">
        <v>13</v>
      </c>
      <c r="AA4912" s="5"/>
    </row>
    <row r="4913" spans="1:27" ht="12" customHeight="1" x14ac:dyDescent="0.15">
      <c r="A4913" s="1" t="s">
        <v>1328</v>
      </c>
      <c r="B4913" s="1" t="s">
        <v>27</v>
      </c>
      <c r="C4913" s="1" t="s">
        <v>15</v>
      </c>
      <c r="D4913" s="1" t="s">
        <v>2499</v>
      </c>
      <c r="E4913" s="1" t="s">
        <v>10</v>
      </c>
      <c r="F4913" s="1" t="s">
        <v>1332</v>
      </c>
      <c r="G4913" s="1" t="s">
        <v>1330</v>
      </c>
      <c r="H4913" s="1" t="s">
        <v>13</v>
      </c>
      <c r="I4913">
        <v>73625</v>
      </c>
      <c r="J4913">
        <v>66089</v>
      </c>
      <c r="K4913">
        <v>64252</v>
      </c>
      <c r="L4913">
        <v>62922</v>
      </c>
      <c r="M4913">
        <v>69684</v>
      </c>
      <c r="N4913">
        <v>67641</v>
      </c>
      <c r="O4913">
        <v>68272</v>
      </c>
      <c r="P4913">
        <v>73092</v>
      </c>
      <c r="Q4913">
        <v>63132</v>
      </c>
      <c r="R4913">
        <v>58283</v>
      </c>
      <c r="S4913">
        <v>65193</v>
      </c>
      <c r="T4913">
        <v>65701</v>
      </c>
      <c r="U4913">
        <v>69022</v>
      </c>
      <c r="V4913" s="1" t="s">
        <v>3802</v>
      </c>
      <c r="W4913" s="1" t="s">
        <v>2551</v>
      </c>
      <c r="X4913" s="5" t="s">
        <v>3806</v>
      </c>
      <c r="Y4913" s="5" t="s">
        <v>3804</v>
      </c>
      <c r="Z4913" s="5" t="s">
        <v>2582</v>
      </c>
      <c r="AA4913" s="5"/>
    </row>
    <row r="4914" spans="1:27" ht="12" customHeight="1" x14ac:dyDescent="0.15">
      <c r="A4914" s="1" t="s">
        <v>1328</v>
      </c>
      <c r="B4914" s="1" t="s">
        <v>27</v>
      </c>
      <c r="C4914" s="1" t="s">
        <v>17</v>
      </c>
      <c r="D4914" s="1" t="s">
        <v>2499</v>
      </c>
      <c r="E4914" s="1" t="s">
        <v>10</v>
      </c>
      <c r="F4914" s="1" t="s">
        <v>1332</v>
      </c>
      <c r="G4914" s="1" t="s">
        <v>242</v>
      </c>
      <c r="H4914" s="1" t="s">
        <v>13</v>
      </c>
      <c r="I4914">
        <v>25889</v>
      </c>
      <c r="J4914">
        <v>22927</v>
      </c>
      <c r="K4914">
        <v>18737</v>
      </c>
      <c r="L4914">
        <v>19601</v>
      </c>
      <c r="M4914">
        <v>21423</v>
      </c>
      <c r="N4914">
        <v>19062</v>
      </c>
      <c r="O4914">
        <v>19786</v>
      </c>
      <c r="P4914">
        <v>20894</v>
      </c>
      <c r="Q4914">
        <v>17903</v>
      </c>
      <c r="R4914">
        <v>18764</v>
      </c>
      <c r="S4914">
        <v>16422</v>
      </c>
      <c r="T4914">
        <v>18335</v>
      </c>
      <c r="U4914">
        <v>18913</v>
      </c>
      <c r="V4914" s="1" t="s">
        <v>3802</v>
      </c>
      <c r="W4914" s="1" t="s">
        <v>2551</v>
      </c>
      <c r="X4914" s="5" t="s">
        <v>3806</v>
      </c>
      <c r="Y4914" s="5" t="s">
        <v>2557</v>
      </c>
      <c r="Z4914" s="5" t="s">
        <v>13</v>
      </c>
      <c r="AA4914" s="5"/>
    </row>
    <row r="4915" spans="1:27" ht="12" customHeight="1" x14ac:dyDescent="0.15">
      <c r="A4915" s="1" t="s">
        <v>1328</v>
      </c>
      <c r="B4915" s="1" t="s">
        <v>27</v>
      </c>
      <c r="C4915" s="1" t="s">
        <v>19</v>
      </c>
      <c r="D4915" s="1" t="s">
        <v>2499</v>
      </c>
      <c r="E4915" s="1" t="s">
        <v>10</v>
      </c>
      <c r="F4915" s="1" t="s">
        <v>1332</v>
      </c>
      <c r="G4915" s="1" t="s">
        <v>245</v>
      </c>
      <c r="H4915" s="1" t="s">
        <v>239</v>
      </c>
      <c r="I4915">
        <v>2013</v>
      </c>
      <c r="J4915">
        <v>1970</v>
      </c>
      <c r="K4915">
        <v>1640</v>
      </c>
      <c r="L4915">
        <v>1748</v>
      </c>
      <c r="M4915">
        <v>2136</v>
      </c>
      <c r="N4915">
        <v>1870</v>
      </c>
      <c r="O4915">
        <v>1893</v>
      </c>
      <c r="P4915">
        <v>2043</v>
      </c>
      <c r="Q4915">
        <v>1713</v>
      </c>
      <c r="R4915">
        <v>1723</v>
      </c>
      <c r="S4915">
        <v>1476</v>
      </c>
      <c r="T4915">
        <v>1625</v>
      </c>
      <c r="U4915">
        <v>1664</v>
      </c>
      <c r="V4915" s="1" t="s">
        <v>3802</v>
      </c>
      <c r="W4915" s="1" t="s">
        <v>2551</v>
      </c>
      <c r="X4915" s="5" t="s">
        <v>3806</v>
      </c>
      <c r="Y4915" s="5" t="s">
        <v>2740</v>
      </c>
      <c r="Z4915" s="5" t="s">
        <v>2738</v>
      </c>
      <c r="AA4915" s="5"/>
    </row>
    <row r="4916" spans="1:27" ht="12" customHeight="1" x14ac:dyDescent="0.15">
      <c r="A4916" s="1" t="s">
        <v>1328</v>
      </c>
      <c r="B4916" s="1" t="s">
        <v>27</v>
      </c>
      <c r="C4916" s="1" t="s">
        <v>21</v>
      </c>
      <c r="D4916" s="1" t="s">
        <v>2499</v>
      </c>
      <c r="E4916" s="1" t="s">
        <v>10</v>
      </c>
      <c r="F4916" s="1" t="s">
        <v>1332</v>
      </c>
      <c r="G4916" s="1" t="s">
        <v>22</v>
      </c>
      <c r="H4916" s="1" t="s">
        <v>13</v>
      </c>
      <c r="I4916">
        <v>1595</v>
      </c>
      <c r="J4916">
        <v>912</v>
      </c>
      <c r="K4916">
        <v>519</v>
      </c>
      <c r="L4916">
        <v>775</v>
      </c>
      <c r="M4916">
        <v>751</v>
      </c>
      <c r="N4916">
        <v>927</v>
      </c>
      <c r="O4916">
        <v>1052</v>
      </c>
      <c r="P4916">
        <v>1352</v>
      </c>
      <c r="Q4916">
        <v>1211</v>
      </c>
      <c r="R4916">
        <v>1076</v>
      </c>
      <c r="S4916">
        <v>839</v>
      </c>
      <c r="T4916">
        <v>930</v>
      </c>
      <c r="U4916">
        <v>1362</v>
      </c>
      <c r="V4916" s="1" t="s">
        <v>3802</v>
      </c>
      <c r="W4916" s="1" t="s">
        <v>2551</v>
      </c>
      <c r="X4916" s="5" t="s">
        <v>3806</v>
      </c>
      <c r="Y4916" s="5" t="s">
        <v>2558</v>
      </c>
      <c r="Z4916" s="5" t="s">
        <v>2582</v>
      </c>
      <c r="AA4916" s="5"/>
    </row>
    <row r="4917" spans="1:27" ht="12" customHeight="1" x14ac:dyDescent="0.15">
      <c r="A4917" s="1" t="s">
        <v>1328</v>
      </c>
      <c r="B4917" s="1" t="s">
        <v>27</v>
      </c>
      <c r="C4917" s="1" t="s">
        <v>23</v>
      </c>
      <c r="D4917" s="1" t="s">
        <v>2499</v>
      </c>
      <c r="E4917" s="1" t="s">
        <v>10</v>
      </c>
      <c r="F4917" s="1" t="s">
        <v>1332</v>
      </c>
      <c r="G4917" s="1" t="s">
        <v>24</v>
      </c>
      <c r="H4917" s="1" t="s">
        <v>13</v>
      </c>
      <c r="I4917">
        <v>27540</v>
      </c>
      <c r="J4917">
        <v>28830</v>
      </c>
      <c r="K4917">
        <v>29361</v>
      </c>
      <c r="L4917">
        <v>33299</v>
      </c>
      <c r="M4917">
        <v>31425</v>
      </c>
      <c r="N4917">
        <v>28883</v>
      </c>
      <c r="O4917">
        <v>30733</v>
      </c>
      <c r="P4917">
        <v>31332</v>
      </c>
      <c r="Q4917">
        <v>28577</v>
      </c>
      <c r="R4917">
        <v>35342</v>
      </c>
      <c r="S4917">
        <v>41074</v>
      </c>
      <c r="T4917">
        <v>42316</v>
      </c>
      <c r="U4917">
        <v>43519</v>
      </c>
      <c r="V4917" s="1" t="s">
        <v>3802</v>
      </c>
      <c r="W4917" s="1" t="s">
        <v>2551</v>
      </c>
      <c r="X4917" s="5" t="s">
        <v>3806</v>
      </c>
      <c r="Y4917" s="5" t="s">
        <v>2559</v>
      </c>
      <c r="Z4917" s="5" t="s">
        <v>13</v>
      </c>
      <c r="AA4917" s="5"/>
    </row>
    <row r="4918" spans="1:27" ht="12" customHeight="1" x14ac:dyDescent="0.15">
      <c r="A4918" s="1" t="s">
        <v>1328</v>
      </c>
      <c r="B4918" s="1" t="s">
        <v>29</v>
      </c>
      <c r="C4918" s="1" t="s">
        <v>9</v>
      </c>
      <c r="D4918" s="1" t="s">
        <v>2499</v>
      </c>
      <c r="E4918" s="1" t="s">
        <v>10</v>
      </c>
      <c r="F4918" s="1" t="s">
        <v>1333</v>
      </c>
      <c r="G4918" s="1" t="s">
        <v>12</v>
      </c>
      <c r="H4918" s="1" t="s">
        <v>13</v>
      </c>
      <c r="I4918">
        <v>20875</v>
      </c>
      <c r="J4918">
        <v>21342</v>
      </c>
      <c r="K4918">
        <v>23579</v>
      </c>
      <c r="L4918">
        <v>21810</v>
      </c>
      <c r="M4918">
        <v>22106</v>
      </c>
      <c r="N4918">
        <v>25610</v>
      </c>
      <c r="O4918">
        <v>26795</v>
      </c>
      <c r="P4918">
        <v>24939</v>
      </c>
      <c r="Q4918">
        <v>23075</v>
      </c>
      <c r="R4918">
        <v>25047</v>
      </c>
      <c r="S4918">
        <v>23587</v>
      </c>
      <c r="T4918">
        <v>21482</v>
      </c>
      <c r="U4918">
        <v>25332</v>
      </c>
      <c r="V4918" s="1" t="s">
        <v>3802</v>
      </c>
      <c r="W4918" s="1" t="s">
        <v>2551</v>
      </c>
      <c r="X4918" s="5" t="s">
        <v>3807</v>
      </c>
      <c r="Y4918" s="5" t="s">
        <v>2553</v>
      </c>
      <c r="Z4918" s="5" t="s">
        <v>13</v>
      </c>
      <c r="AA4918" s="5"/>
    </row>
    <row r="4919" spans="1:27" ht="12" customHeight="1" x14ac:dyDescent="0.15">
      <c r="A4919" s="1" t="s">
        <v>1328</v>
      </c>
      <c r="B4919" s="1" t="s">
        <v>29</v>
      </c>
      <c r="C4919" s="1" t="s">
        <v>15</v>
      </c>
      <c r="D4919" s="1" t="s">
        <v>2499</v>
      </c>
      <c r="E4919" s="1" t="s">
        <v>10</v>
      </c>
      <c r="F4919" s="1" t="s">
        <v>1333</v>
      </c>
      <c r="G4919" s="1" t="s">
        <v>1330</v>
      </c>
      <c r="H4919" s="1" t="s">
        <v>13</v>
      </c>
      <c r="I4919">
        <v>21202</v>
      </c>
      <c r="J4919">
        <v>21313</v>
      </c>
      <c r="K4919">
        <v>23728</v>
      </c>
      <c r="L4919">
        <v>21645</v>
      </c>
      <c r="M4919">
        <v>22299</v>
      </c>
      <c r="N4919">
        <v>25496</v>
      </c>
      <c r="O4919">
        <v>26716</v>
      </c>
      <c r="P4919">
        <v>25081</v>
      </c>
      <c r="Q4919">
        <v>23144</v>
      </c>
      <c r="R4919">
        <v>24889</v>
      </c>
      <c r="S4919">
        <v>23538</v>
      </c>
      <c r="T4919">
        <v>21245</v>
      </c>
      <c r="U4919">
        <v>25551</v>
      </c>
      <c r="V4919" s="1" t="s">
        <v>3802</v>
      </c>
      <c r="W4919" s="1" t="s">
        <v>2551</v>
      </c>
      <c r="X4919" s="5" t="s">
        <v>3807</v>
      </c>
      <c r="Y4919" s="5" t="s">
        <v>3804</v>
      </c>
      <c r="Z4919" s="5" t="s">
        <v>2582</v>
      </c>
      <c r="AA4919" s="5"/>
    </row>
    <row r="4920" spans="1:27" ht="12" customHeight="1" x14ac:dyDescent="0.15">
      <c r="A4920" s="1" t="s">
        <v>1328</v>
      </c>
      <c r="B4920" s="1" t="s">
        <v>29</v>
      </c>
      <c r="C4920" s="1" t="s">
        <v>17</v>
      </c>
      <c r="D4920" s="1" t="s">
        <v>2499</v>
      </c>
      <c r="E4920" s="1" t="s">
        <v>10</v>
      </c>
      <c r="F4920" s="1" t="s">
        <v>1333</v>
      </c>
      <c r="G4920" s="1" t="s">
        <v>242</v>
      </c>
      <c r="H4920" s="1" t="s">
        <v>13</v>
      </c>
      <c r="I4920">
        <v>0</v>
      </c>
      <c r="J4920">
        <v>0</v>
      </c>
      <c r="K4920">
        <v>0</v>
      </c>
      <c r="L4920">
        <v>0</v>
      </c>
      <c r="M4920">
        <v>0</v>
      </c>
      <c r="N4920">
        <v>0</v>
      </c>
      <c r="O4920">
        <v>0</v>
      </c>
      <c r="P4920">
        <v>0</v>
      </c>
      <c r="Q4920">
        <v>0</v>
      </c>
      <c r="R4920">
        <v>0</v>
      </c>
      <c r="S4920">
        <v>0</v>
      </c>
      <c r="T4920">
        <v>0</v>
      </c>
      <c r="U4920">
        <v>0</v>
      </c>
      <c r="V4920" s="1" t="s">
        <v>3802</v>
      </c>
      <c r="W4920" s="1" t="s">
        <v>2551</v>
      </c>
      <c r="X4920" s="5" t="s">
        <v>3807</v>
      </c>
      <c r="Y4920" s="5" t="s">
        <v>2557</v>
      </c>
      <c r="Z4920" s="5" t="s">
        <v>13</v>
      </c>
      <c r="AA4920" s="5"/>
    </row>
    <row r="4921" spans="1:27" ht="12" customHeight="1" x14ac:dyDescent="0.15">
      <c r="A4921" s="1" t="s">
        <v>1328</v>
      </c>
      <c r="B4921" s="1" t="s">
        <v>29</v>
      </c>
      <c r="C4921" s="1" t="s">
        <v>19</v>
      </c>
      <c r="D4921" s="1" t="s">
        <v>2499</v>
      </c>
      <c r="E4921" s="1" t="s">
        <v>10</v>
      </c>
      <c r="F4921" s="1" t="s">
        <v>1333</v>
      </c>
      <c r="G4921" s="1" t="s">
        <v>245</v>
      </c>
      <c r="H4921" s="1" t="s">
        <v>239</v>
      </c>
      <c r="I4921">
        <v>0</v>
      </c>
      <c r="J4921">
        <v>0</v>
      </c>
      <c r="K4921">
        <v>0</v>
      </c>
      <c r="L4921">
        <v>0</v>
      </c>
      <c r="M4921">
        <v>0</v>
      </c>
      <c r="N4921">
        <v>0</v>
      </c>
      <c r="O4921">
        <v>0</v>
      </c>
      <c r="P4921">
        <v>0</v>
      </c>
      <c r="Q4921">
        <v>0</v>
      </c>
      <c r="R4921">
        <v>0</v>
      </c>
      <c r="S4921">
        <v>0</v>
      </c>
      <c r="T4921">
        <v>0</v>
      </c>
      <c r="U4921">
        <v>0</v>
      </c>
      <c r="V4921" s="1" t="s">
        <v>3802</v>
      </c>
      <c r="W4921" s="1" t="s">
        <v>2551</v>
      </c>
      <c r="X4921" s="5" t="s">
        <v>3807</v>
      </c>
      <c r="Y4921" s="5" t="s">
        <v>2740</v>
      </c>
      <c r="Z4921" s="5" t="s">
        <v>2738</v>
      </c>
      <c r="AA4921" s="5"/>
    </row>
    <row r="4922" spans="1:27" ht="12" customHeight="1" x14ac:dyDescent="0.15">
      <c r="A4922" s="1" t="s">
        <v>1328</v>
      </c>
      <c r="B4922" s="1" t="s">
        <v>29</v>
      </c>
      <c r="C4922" s="1" t="s">
        <v>21</v>
      </c>
      <c r="D4922" s="1" t="s">
        <v>2499</v>
      </c>
      <c r="E4922" s="1" t="s">
        <v>10</v>
      </c>
      <c r="F4922" s="1" t="s">
        <v>1333</v>
      </c>
      <c r="G4922" s="1" t="s">
        <v>22</v>
      </c>
      <c r="H4922" s="1" t="s">
        <v>13</v>
      </c>
      <c r="I4922">
        <v>0</v>
      </c>
      <c r="J4922">
        <v>0</v>
      </c>
      <c r="K4922">
        <v>0</v>
      </c>
      <c r="L4922">
        <v>0</v>
      </c>
      <c r="M4922">
        <v>0</v>
      </c>
      <c r="N4922">
        <v>0</v>
      </c>
      <c r="O4922">
        <v>0</v>
      </c>
      <c r="P4922">
        <v>0</v>
      </c>
      <c r="Q4922">
        <v>0</v>
      </c>
      <c r="R4922">
        <v>0</v>
      </c>
      <c r="S4922">
        <v>0</v>
      </c>
      <c r="T4922">
        <v>0</v>
      </c>
      <c r="U4922">
        <v>0</v>
      </c>
      <c r="V4922" s="1" t="s">
        <v>3802</v>
      </c>
      <c r="W4922" s="1" t="s">
        <v>2551</v>
      </c>
      <c r="X4922" s="5" t="s">
        <v>3807</v>
      </c>
      <c r="Y4922" s="5" t="s">
        <v>2558</v>
      </c>
      <c r="Z4922" s="5" t="s">
        <v>2582</v>
      </c>
      <c r="AA4922" s="5"/>
    </row>
    <row r="4923" spans="1:27" ht="12" customHeight="1" x14ac:dyDescent="0.15">
      <c r="A4923" s="1" t="s">
        <v>1328</v>
      </c>
      <c r="B4923" s="1" t="s">
        <v>29</v>
      </c>
      <c r="C4923" s="1" t="s">
        <v>23</v>
      </c>
      <c r="D4923" s="1" t="s">
        <v>2499</v>
      </c>
      <c r="E4923" s="1" t="s">
        <v>10</v>
      </c>
      <c r="F4923" s="1" t="s">
        <v>1333</v>
      </c>
      <c r="G4923" s="1" t="s">
        <v>24</v>
      </c>
      <c r="H4923" s="1" t="s">
        <v>13</v>
      </c>
      <c r="I4923">
        <v>1623</v>
      </c>
      <c r="J4923">
        <v>1652</v>
      </c>
      <c r="K4923">
        <v>1502</v>
      </c>
      <c r="L4923">
        <v>1668</v>
      </c>
      <c r="M4923">
        <v>1474</v>
      </c>
      <c r="N4923">
        <v>1588</v>
      </c>
      <c r="O4923">
        <v>1668</v>
      </c>
      <c r="P4923">
        <v>1526</v>
      </c>
      <c r="Q4923">
        <v>1457</v>
      </c>
      <c r="R4923">
        <v>1614</v>
      </c>
      <c r="S4923">
        <v>1664</v>
      </c>
      <c r="T4923">
        <v>1900</v>
      </c>
      <c r="U4923">
        <v>1682</v>
      </c>
      <c r="V4923" s="1" t="s">
        <v>3802</v>
      </c>
      <c r="W4923" s="1" t="s">
        <v>2551</v>
      </c>
      <c r="X4923" s="5" t="s">
        <v>3807</v>
      </c>
      <c r="Y4923" s="5" t="s">
        <v>2559</v>
      </c>
      <c r="Z4923" s="5" t="s">
        <v>13</v>
      </c>
      <c r="AA4923" s="5"/>
    </row>
    <row r="4924" spans="1:27" ht="12" customHeight="1" x14ac:dyDescent="0.15">
      <c r="A4924" s="1" t="s">
        <v>1328</v>
      </c>
      <c r="B4924" s="1" t="s">
        <v>31</v>
      </c>
      <c r="C4924" s="1" t="s">
        <v>9</v>
      </c>
      <c r="D4924" s="1" t="s">
        <v>2499</v>
      </c>
      <c r="E4924" s="1" t="s">
        <v>10</v>
      </c>
      <c r="F4924" s="1" t="s">
        <v>1334</v>
      </c>
      <c r="G4924" s="1" t="s">
        <v>12</v>
      </c>
      <c r="H4924" s="1" t="s">
        <v>13</v>
      </c>
      <c r="I4924">
        <v>8951</v>
      </c>
      <c r="J4924">
        <v>9211</v>
      </c>
      <c r="K4924">
        <v>10985</v>
      </c>
      <c r="L4924">
        <v>10510</v>
      </c>
      <c r="M4924">
        <v>6771</v>
      </c>
      <c r="N4924">
        <v>7084</v>
      </c>
      <c r="O4924">
        <v>6786</v>
      </c>
      <c r="P4924">
        <v>4349</v>
      </c>
      <c r="Q4924">
        <v>3099</v>
      </c>
      <c r="R4924">
        <v>6236</v>
      </c>
      <c r="S4924">
        <v>5644</v>
      </c>
      <c r="T4924">
        <v>5410</v>
      </c>
      <c r="U4924">
        <v>5928</v>
      </c>
      <c r="V4924" s="1" t="s">
        <v>3802</v>
      </c>
      <c r="W4924" s="1" t="s">
        <v>2551</v>
      </c>
      <c r="X4924" s="5" t="s">
        <v>3808</v>
      </c>
      <c r="Y4924" s="5" t="s">
        <v>2553</v>
      </c>
      <c r="Z4924" s="5" t="s">
        <v>13</v>
      </c>
      <c r="AA4924" s="5"/>
    </row>
    <row r="4925" spans="1:27" ht="12" customHeight="1" x14ac:dyDescent="0.15">
      <c r="A4925" s="1" t="s">
        <v>1328</v>
      </c>
      <c r="B4925" s="1" t="s">
        <v>31</v>
      </c>
      <c r="C4925" s="1" t="s">
        <v>15</v>
      </c>
      <c r="D4925" s="1" t="s">
        <v>2499</v>
      </c>
      <c r="E4925" s="1" t="s">
        <v>10</v>
      </c>
      <c r="F4925" s="1" t="s">
        <v>1334</v>
      </c>
      <c r="G4925" s="1" t="s">
        <v>1330</v>
      </c>
      <c r="H4925" s="1" t="s">
        <v>13</v>
      </c>
      <c r="I4925">
        <v>8967</v>
      </c>
      <c r="J4925">
        <v>9175</v>
      </c>
      <c r="K4925">
        <v>11013</v>
      </c>
      <c r="L4925">
        <v>10530</v>
      </c>
      <c r="M4925">
        <v>6757</v>
      </c>
      <c r="N4925">
        <v>7071</v>
      </c>
      <c r="O4925">
        <v>6815</v>
      </c>
      <c r="P4925">
        <v>4396</v>
      </c>
      <c r="Q4925">
        <v>3055</v>
      </c>
      <c r="R4925">
        <v>6223</v>
      </c>
      <c r="S4925">
        <v>5654</v>
      </c>
      <c r="T4925">
        <v>5377</v>
      </c>
      <c r="U4925">
        <v>5982</v>
      </c>
      <c r="V4925" s="1" t="s">
        <v>3802</v>
      </c>
      <c r="W4925" s="1" t="s">
        <v>2551</v>
      </c>
      <c r="X4925" s="5" t="s">
        <v>3808</v>
      </c>
      <c r="Y4925" s="5" t="s">
        <v>3804</v>
      </c>
      <c r="Z4925" s="5" t="s">
        <v>2582</v>
      </c>
      <c r="AA4925" s="5"/>
    </row>
    <row r="4926" spans="1:27" ht="12" customHeight="1" x14ac:dyDescent="0.15">
      <c r="A4926" s="1" t="s">
        <v>1328</v>
      </c>
      <c r="B4926" s="1" t="s">
        <v>31</v>
      </c>
      <c r="C4926" s="1" t="s">
        <v>17</v>
      </c>
      <c r="D4926" s="1" t="s">
        <v>2499</v>
      </c>
      <c r="E4926" s="1" t="s">
        <v>10</v>
      </c>
      <c r="F4926" s="1" t="s">
        <v>1334</v>
      </c>
      <c r="G4926" s="1" t="s">
        <v>242</v>
      </c>
      <c r="H4926" s="1" t="s">
        <v>13</v>
      </c>
      <c r="I4926">
        <v>0</v>
      </c>
      <c r="J4926">
        <v>0</v>
      </c>
      <c r="K4926">
        <v>0</v>
      </c>
      <c r="L4926">
        <v>0</v>
      </c>
      <c r="M4926">
        <v>0</v>
      </c>
      <c r="N4926">
        <v>0</v>
      </c>
      <c r="O4926">
        <v>0</v>
      </c>
      <c r="P4926">
        <v>0</v>
      </c>
      <c r="Q4926">
        <v>0</v>
      </c>
      <c r="R4926">
        <v>0</v>
      </c>
      <c r="S4926">
        <v>0</v>
      </c>
      <c r="T4926">
        <v>0</v>
      </c>
      <c r="U4926">
        <v>0</v>
      </c>
      <c r="V4926" s="1" t="s">
        <v>3802</v>
      </c>
      <c r="W4926" s="1" t="s">
        <v>2551</v>
      </c>
      <c r="X4926" s="5" t="s">
        <v>3808</v>
      </c>
      <c r="Y4926" s="5" t="s">
        <v>2557</v>
      </c>
      <c r="Z4926" s="5" t="s">
        <v>13</v>
      </c>
      <c r="AA4926" s="5"/>
    </row>
    <row r="4927" spans="1:27" ht="12" customHeight="1" x14ac:dyDescent="0.15">
      <c r="A4927" s="1" t="s">
        <v>1328</v>
      </c>
      <c r="B4927" s="1" t="s">
        <v>31</v>
      </c>
      <c r="C4927" s="1" t="s">
        <v>19</v>
      </c>
      <c r="D4927" s="1" t="s">
        <v>2499</v>
      </c>
      <c r="E4927" s="1" t="s">
        <v>10</v>
      </c>
      <c r="F4927" s="1" t="s">
        <v>1334</v>
      </c>
      <c r="G4927" s="1" t="s">
        <v>245</v>
      </c>
      <c r="H4927" s="1" t="s">
        <v>239</v>
      </c>
      <c r="I4927">
        <v>0</v>
      </c>
      <c r="J4927">
        <v>0</v>
      </c>
      <c r="K4927">
        <v>0</v>
      </c>
      <c r="L4927">
        <v>0</v>
      </c>
      <c r="M4927">
        <v>0</v>
      </c>
      <c r="N4927">
        <v>0</v>
      </c>
      <c r="O4927">
        <v>0</v>
      </c>
      <c r="P4927">
        <v>0</v>
      </c>
      <c r="Q4927">
        <v>0</v>
      </c>
      <c r="R4927">
        <v>0</v>
      </c>
      <c r="S4927">
        <v>0</v>
      </c>
      <c r="T4927">
        <v>0</v>
      </c>
      <c r="U4927">
        <v>0</v>
      </c>
      <c r="V4927" s="1" t="s">
        <v>3802</v>
      </c>
      <c r="W4927" s="1" t="s">
        <v>2551</v>
      </c>
      <c r="X4927" s="5" t="s">
        <v>3808</v>
      </c>
      <c r="Y4927" s="5" t="s">
        <v>2740</v>
      </c>
      <c r="Z4927" s="5" t="s">
        <v>2738</v>
      </c>
      <c r="AA4927" s="5"/>
    </row>
    <row r="4928" spans="1:27" ht="12" customHeight="1" x14ac:dyDescent="0.15">
      <c r="A4928" s="1" t="s">
        <v>1328</v>
      </c>
      <c r="B4928" s="1" t="s">
        <v>31</v>
      </c>
      <c r="C4928" s="1" t="s">
        <v>21</v>
      </c>
      <c r="D4928" s="1" t="s">
        <v>2499</v>
      </c>
      <c r="E4928" s="1" t="s">
        <v>10</v>
      </c>
      <c r="F4928" s="1" t="s">
        <v>1334</v>
      </c>
      <c r="G4928" s="1" t="s">
        <v>22</v>
      </c>
      <c r="H4928" s="1" t="s">
        <v>13</v>
      </c>
      <c r="I4928">
        <v>0</v>
      </c>
      <c r="J4928">
        <v>0</v>
      </c>
      <c r="K4928">
        <v>0</v>
      </c>
      <c r="L4928">
        <v>0</v>
      </c>
      <c r="M4928">
        <v>0</v>
      </c>
      <c r="N4928">
        <v>0</v>
      </c>
      <c r="O4928">
        <v>0</v>
      </c>
      <c r="P4928">
        <v>0</v>
      </c>
      <c r="Q4928">
        <v>0</v>
      </c>
      <c r="R4928">
        <v>0</v>
      </c>
      <c r="S4928">
        <v>0</v>
      </c>
      <c r="T4928">
        <v>0</v>
      </c>
      <c r="U4928">
        <v>0</v>
      </c>
      <c r="V4928" s="1" t="s">
        <v>3802</v>
      </c>
      <c r="W4928" s="1" t="s">
        <v>2551</v>
      </c>
      <c r="X4928" s="5" t="s">
        <v>3808</v>
      </c>
      <c r="Y4928" s="5" t="s">
        <v>2558</v>
      </c>
      <c r="Z4928" s="5" t="s">
        <v>2582</v>
      </c>
      <c r="AA4928" s="5"/>
    </row>
    <row r="4929" spans="1:27" ht="12" customHeight="1" x14ac:dyDescent="0.15">
      <c r="A4929" s="1" t="s">
        <v>1328</v>
      </c>
      <c r="B4929" s="1" t="s">
        <v>31</v>
      </c>
      <c r="C4929" s="1" t="s">
        <v>23</v>
      </c>
      <c r="D4929" s="1" t="s">
        <v>2499</v>
      </c>
      <c r="E4929" s="1" t="s">
        <v>10</v>
      </c>
      <c r="F4929" s="1" t="s">
        <v>1334</v>
      </c>
      <c r="G4929" s="1" t="s">
        <v>24</v>
      </c>
      <c r="H4929" s="1" t="s">
        <v>13</v>
      </c>
      <c r="I4929">
        <v>175</v>
      </c>
      <c r="J4929">
        <v>211</v>
      </c>
      <c r="K4929">
        <v>183</v>
      </c>
      <c r="L4929">
        <v>163</v>
      </c>
      <c r="M4929">
        <v>177</v>
      </c>
      <c r="N4929">
        <v>190</v>
      </c>
      <c r="O4929">
        <v>161</v>
      </c>
      <c r="P4929">
        <v>114</v>
      </c>
      <c r="Q4929">
        <v>158</v>
      </c>
      <c r="R4929">
        <v>171</v>
      </c>
      <c r="S4929">
        <v>161</v>
      </c>
      <c r="T4929">
        <v>194</v>
      </c>
      <c r="U4929">
        <v>140</v>
      </c>
      <c r="V4929" s="1" t="s">
        <v>3802</v>
      </c>
      <c r="W4929" s="1" t="s">
        <v>2551</v>
      </c>
      <c r="X4929" s="5" t="s">
        <v>3808</v>
      </c>
      <c r="Y4929" s="5" t="s">
        <v>2559</v>
      </c>
      <c r="Z4929" s="5" t="s">
        <v>13</v>
      </c>
      <c r="AA4929" s="5"/>
    </row>
    <row r="4930" spans="1:27" ht="12" customHeight="1" x14ac:dyDescent="0.15">
      <c r="A4930" s="1" t="s">
        <v>1328</v>
      </c>
      <c r="B4930" s="1" t="s">
        <v>33</v>
      </c>
      <c r="C4930" s="1" t="s">
        <v>9</v>
      </c>
      <c r="D4930" s="1" t="s">
        <v>2499</v>
      </c>
      <c r="E4930" s="1" t="s">
        <v>10</v>
      </c>
      <c r="F4930" s="1" t="s">
        <v>1335</v>
      </c>
      <c r="G4930" s="1" t="s">
        <v>12</v>
      </c>
      <c r="H4930" s="1" t="s">
        <v>13</v>
      </c>
      <c r="I4930">
        <v>6614</v>
      </c>
      <c r="J4930">
        <v>6328</v>
      </c>
      <c r="K4930">
        <v>6913</v>
      </c>
      <c r="L4930">
        <v>6869</v>
      </c>
      <c r="M4930">
        <v>3250</v>
      </c>
      <c r="N4930">
        <v>6529</v>
      </c>
      <c r="O4930">
        <v>6248</v>
      </c>
      <c r="P4930">
        <v>5710</v>
      </c>
      <c r="Q4930">
        <v>6189</v>
      </c>
      <c r="R4930">
        <v>6991</v>
      </c>
      <c r="S4930">
        <v>5786</v>
      </c>
      <c r="T4930">
        <v>5458</v>
      </c>
      <c r="U4930">
        <v>4691</v>
      </c>
      <c r="V4930" s="1" t="s">
        <v>3802</v>
      </c>
      <c r="W4930" s="1" t="s">
        <v>2551</v>
      </c>
      <c r="X4930" s="5" t="s">
        <v>3809</v>
      </c>
      <c r="Y4930" s="5" t="s">
        <v>2553</v>
      </c>
      <c r="Z4930" s="5" t="s">
        <v>13</v>
      </c>
      <c r="AA4930" s="5"/>
    </row>
    <row r="4931" spans="1:27" ht="12" customHeight="1" x14ac:dyDescent="0.15">
      <c r="A4931" s="1" t="s">
        <v>1328</v>
      </c>
      <c r="B4931" s="1" t="s">
        <v>33</v>
      </c>
      <c r="C4931" s="1" t="s">
        <v>15</v>
      </c>
      <c r="D4931" s="1" t="s">
        <v>2499</v>
      </c>
      <c r="E4931" s="1" t="s">
        <v>10</v>
      </c>
      <c r="F4931" s="1" t="s">
        <v>1335</v>
      </c>
      <c r="G4931" s="1" t="s">
        <v>1330</v>
      </c>
      <c r="H4931" s="1" t="s">
        <v>13</v>
      </c>
      <c r="I4931">
        <v>6646</v>
      </c>
      <c r="J4931">
        <v>6315</v>
      </c>
      <c r="K4931">
        <v>6923</v>
      </c>
      <c r="L4931">
        <v>6922</v>
      </c>
      <c r="M4931">
        <v>3197</v>
      </c>
      <c r="N4931">
        <v>6592</v>
      </c>
      <c r="O4931">
        <v>6213</v>
      </c>
      <c r="P4931">
        <v>5683</v>
      </c>
      <c r="Q4931">
        <v>6177</v>
      </c>
      <c r="R4931">
        <v>7035</v>
      </c>
      <c r="S4931">
        <v>5823</v>
      </c>
      <c r="T4931">
        <v>5589</v>
      </c>
      <c r="U4931">
        <v>4687</v>
      </c>
      <c r="V4931" s="1" t="s">
        <v>3802</v>
      </c>
      <c r="W4931" s="1" t="s">
        <v>2551</v>
      </c>
      <c r="X4931" s="5" t="s">
        <v>3809</v>
      </c>
      <c r="Y4931" s="5" t="s">
        <v>3804</v>
      </c>
      <c r="Z4931" s="5" t="s">
        <v>2582</v>
      </c>
      <c r="AA4931" s="5"/>
    </row>
    <row r="4932" spans="1:27" ht="12" customHeight="1" x14ac:dyDescent="0.15">
      <c r="A4932" s="1" t="s">
        <v>1328</v>
      </c>
      <c r="B4932" s="1" t="s">
        <v>33</v>
      </c>
      <c r="C4932" s="1" t="s">
        <v>17</v>
      </c>
      <c r="D4932" s="1" t="s">
        <v>2499</v>
      </c>
      <c r="E4932" s="1" t="s">
        <v>10</v>
      </c>
      <c r="F4932" s="1" t="s">
        <v>1335</v>
      </c>
      <c r="G4932" s="1" t="s">
        <v>242</v>
      </c>
      <c r="H4932" s="1" t="s">
        <v>13</v>
      </c>
      <c r="I4932">
        <v>0</v>
      </c>
      <c r="J4932">
        <v>0</v>
      </c>
      <c r="K4932">
        <v>0</v>
      </c>
      <c r="L4932">
        <v>0</v>
      </c>
      <c r="M4932">
        <v>0</v>
      </c>
      <c r="N4932">
        <v>0</v>
      </c>
      <c r="O4932">
        <v>0</v>
      </c>
      <c r="P4932">
        <v>0</v>
      </c>
      <c r="Q4932">
        <v>0</v>
      </c>
      <c r="R4932">
        <v>0</v>
      </c>
      <c r="S4932">
        <v>0</v>
      </c>
      <c r="T4932">
        <v>0</v>
      </c>
      <c r="U4932">
        <v>0</v>
      </c>
      <c r="V4932" s="1" t="s">
        <v>3802</v>
      </c>
      <c r="W4932" s="1" t="s">
        <v>2551</v>
      </c>
      <c r="X4932" s="5" t="s">
        <v>3809</v>
      </c>
      <c r="Y4932" s="5" t="s">
        <v>2557</v>
      </c>
      <c r="Z4932" s="5" t="s">
        <v>13</v>
      </c>
      <c r="AA4932" s="5"/>
    </row>
    <row r="4933" spans="1:27" ht="12" customHeight="1" x14ac:dyDescent="0.15">
      <c r="A4933" s="1" t="s">
        <v>1328</v>
      </c>
      <c r="B4933" s="1" t="s">
        <v>33</v>
      </c>
      <c r="C4933" s="1" t="s">
        <v>19</v>
      </c>
      <c r="D4933" s="1" t="s">
        <v>2499</v>
      </c>
      <c r="E4933" s="1" t="s">
        <v>10</v>
      </c>
      <c r="F4933" s="1" t="s">
        <v>1335</v>
      </c>
      <c r="G4933" s="1" t="s">
        <v>245</v>
      </c>
      <c r="H4933" s="1" t="s">
        <v>239</v>
      </c>
      <c r="I4933">
        <v>0</v>
      </c>
      <c r="J4933">
        <v>0</v>
      </c>
      <c r="K4933">
        <v>0</v>
      </c>
      <c r="L4933">
        <v>0</v>
      </c>
      <c r="M4933">
        <v>0</v>
      </c>
      <c r="N4933">
        <v>0</v>
      </c>
      <c r="O4933">
        <v>0</v>
      </c>
      <c r="P4933">
        <v>0</v>
      </c>
      <c r="Q4933">
        <v>0</v>
      </c>
      <c r="R4933">
        <v>0</v>
      </c>
      <c r="S4933">
        <v>0</v>
      </c>
      <c r="T4933">
        <v>0</v>
      </c>
      <c r="U4933">
        <v>0</v>
      </c>
      <c r="V4933" s="1" t="s">
        <v>3802</v>
      </c>
      <c r="W4933" s="1" t="s">
        <v>2551</v>
      </c>
      <c r="X4933" s="5" t="s">
        <v>3809</v>
      </c>
      <c r="Y4933" s="5" t="s">
        <v>2740</v>
      </c>
      <c r="Z4933" s="5" t="s">
        <v>2738</v>
      </c>
      <c r="AA4933" s="5"/>
    </row>
    <row r="4934" spans="1:27" ht="12" customHeight="1" x14ac:dyDescent="0.15">
      <c r="A4934" s="1" t="s">
        <v>1328</v>
      </c>
      <c r="B4934" s="1" t="s">
        <v>33</v>
      </c>
      <c r="C4934" s="1" t="s">
        <v>21</v>
      </c>
      <c r="D4934" s="1" t="s">
        <v>2499</v>
      </c>
      <c r="E4934" s="1" t="s">
        <v>10</v>
      </c>
      <c r="F4934" s="1" t="s">
        <v>1335</v>
      </c>
      <c r="G4934" s="1" t="s">
        <v>22</v>
      </c>
      <c r="H4934" s="1" t="s">
        <v>13</v>
      </c>
      <c r="I4934">
        <v>0</v>
      </c>
      <c r="J4934">
        <v>0</v>
      </c>
      <c r="K4934">
        <v>0</v>
      </c>
      <c r="L4934">
        <v>0</v>
      </c>
      <c r="M4934">
        <v>0</v>
      </c>
      <c r="N4934">
        <v>0</v>
      </c>
      <c r="O4934">
        <v>0</v>
      </c>
      <c r="P4934">
        <v>0</v>
      </c>
      <c r="Q4934">
        <v>0</v>
      </c>
      <c r="R4934">
        <v>0</v>
      </c>
      <c r="S4934">
        <v>0</v>
      </c>
      <c r="T4934">
        <v>0</v>
      </c>
      <c r="U4934">
        <v>0</v>
      </c>
      <c r="V4934" s="1" t="s">
        <v>3802</v>
      </c>
      <c r="W4934" s="1" t="s">
        <v>2551</v>
      </c>
      <c r="X4934" s="5" t="s">
        <v>3809</v>
      </c>
      <c r="Y4934" s="5" t="s">
        <v>2558</v>
      </c>
      <c r="Z4934" s="5" t="s">
        <v>2582</v>
      </c>
      <c r="AA4934" s="5"/>
    </row>
    <row r="4935" spans="1:27" ht="12" customHeight="1" x14ac:dyDescent="0.15">
      <c r="A4935" s="1" t="s">
        <v>1328</v>
      </c>
      <c r="B4935" s="1" t="s">
        <v>33</v>
      </c>
      <c r="C4935" s="1" t="s">
        <v>23</v>
      </c>
      <c r="D4935" s="1" t="s">
        <v>2499</v>
      </c>
      <c r="E4935" s="1" t="s">
        <v>10</v>
      </c>
      <c r="F4935" s="1" t="s">
        <v>1335</v>
      </c>
      <c r="G4935" s="1" t="s">
        <v>24</v>
      </c>
      <c r="H4935" s="1" t="s">
        <v>13</v>
      </c>
      <c r="I4935">
        <v>375</v>
      </c>
      <c r="J4935">
        <v>387</v>
      </c>
      <c r="K4935">
        <v>377</v>
      </c>
      <c r="L4935">
        <v>324</v>
      </c>
      <c r="M4935">
        <v>377</v>
      </c>
      <c r="N4935">
        <v>314</v>
      </c>
      <c r="O4935">
        <v>349</v>
      </c>
      <c r="P4935">
        <v>377</v>
      </c>
      <c r="Q4935">
        <v>389</v>
      </c>
      <c r="R4935">
        <v>345</v>
      </c>
      <c r="S4935">
        <v>308</v>
      </c>
      <c r="T4935">
        <v>176</v>
      </c>
      <c r="U4935">
        <v>180</v>
      </c>
      <c r="V4935" s="1" t="s">
        <v>3802</v>
      </c>
      <c r="W4935" s="1" t="s">
        <v>2551</v>
      </c>
      <c r="X4935" s="5" t="s">
        <v>3809</v>
      </c>
      <c r="Y4935" s="5" t="s">
        <v>2559</v>
      </c>
      <c r="Z4935" s="5" t="s">
        <v>13</v>
      </c>
      <c r="AA4935" s="5"/>
    </row>
    <row r="4936" spans="1:27" ht="12" customHeight="1" x14ac:dyDescent="0.15">
      <c r="A4936" s="1" t="s">
        <v>1328</v>
      </c>
      <c r="B4936" s="1" t="s">
        <v>35</v>
      </c>
      <c r="C4936" s="1" t="s">
        <v>9</v>
      </c>
      <c r="D4936" s="1" t="s">
        <v>2499</v>
      </c>
      <c r="E4936" s="1" t="s">
        <v>10</v>
      </c>
      <c r="F4936" s="1" t="s">
        <v>1336</v>
      </c>
      <c r="G4936" s="1" t="s">
        <v>12</v>
      </c>
      <c r="H4936" s="1" t="s">
        <v>13</v>
      </c>
      <c r="I4936">
        <v>1173</v>
      </c>
      <c r="J4936">
        <v>1123</v>
      </c>
      <c r="K4936">
        <v>1372</v>
      </c>
      <c r="L4936">
        <v>951</v>
      </c>
      <c r="M4936">
        <v>1196</v>
      </c>
      <c r="N4936">
        <v>1281</v>
      </c>
      <c r="O4936">
        <v>1214</v>
      </c>
      <c r="P4936">
        <v>1358</v>
      </c>
      <c r="Q4936">
        <v>1065</v>
      </c>
      <c r="R4936">
        <v>1121</v>
      </c>
      <c r="S4936">
        <v>1223</v>
      </c>
      <c r="T4936">
        <v>877</v>
      </c>
      <c r="U4936">
        <v>1051</v>
      </c>
      <c r="V4936" s="1" t="s">
        <v>3802</v>
      </c>
      <c r="W4936" s="1" t="s">
        <v>2551</v>
      </c>
      <c r="X4936" s="5" t="s">
        <v>3810</v>
      </c>
      <c r="Y4936" s="5" t="s">
        <v>2553</v>
      </c>
      <c r="Z4936" s="5" t="s">
        <v>13</v>
      </c>
      <c r="AA4936" s="5"/>
    </row>
    <row r="4937" spans="1:27" ht="12" customHeight="1" x14ac:dyDescent="0.15">
      <c r="A4937" s="1" t="s">
        <v>1328</v>
      </c>
      <c r="B4937" s="1" t="s">
        <v>35</v>
      </c>
      <c r="C4937" s="1" t="s">
        <v>15</v>
      </c>
      <c r="D4937" s="1" t="s">
        <v>2499</v>
      </c>
      <c r="E4937" s="1" t="s">
        <v>10</v>
      </c>
      <c r="F4937" s="1" t="s">
        <v>1336</v>
      </c>
      <c r="G4937" s="1" t="s">
        <v>1330</v>
      </c>
      <c r="H4937" s="1" t="s">
        <v>13</v>
      </c>
      <c r="I4937">
        <v>779</v>
      </c>
      <c r="J4937">
        <v>878</v>
      </c>
      <c r="K4937">
        <v>955</v>
      </c>
      <c r="L4937">
        <v>573</v>
      </c>
      <c r="M4937">
        <v>949</v>
      </c>
      <c r="N4937">
        <v>892</v>
      </c>
      <c r="O4937">
        <v>924</v>
      </c>
      <c r="P4937">
        <v>831</v>
      </c>
      <c r="Q4937">
        <v>751</v>
      </c>
      <c r="R4937">
        <v>827</v>
      </c>
      <c r="S4937">
        <v>813</v>
      </c>
      <c r="T4937">
        <v>657</v>
      </c>
      <c r="U4937">
        <v>660</v>
      </c>
      <c r="V4937" s="1" t="s">
        <v>3802</v>
      </c>
      <c r="W4937" s="1" t="s">
        <v>2551</v>
      </c>
      <c r="X4937" s="5" t="s">
        <v>3810</v>
      </c>
      <c r="Y4937" s="5" t="s">
        <v>3804</v>
      </c>
      <c r="Z4937" s="5" t="s">
        <v>2582</v>
      </c>
      <c r="AA4937" s="5"/>
    </row>
    <row r="4938" spans="1:27" ht="12" customHeight="1" x14ac:dyDescent="0.15">
      <c r="A4938" s="1" t="s">
        <v>1328</v>
      </c>
      <c r="B4938" s="1" t="s">
        <v>35</v>
      </c>
      <c r="C4938" s="1" t="s">
        <v>17</v>
      </c>
      <c r="D4938" s="1" t="s">
        <v>2499</v>
      </c>
      <c r="E4938" s="1" t="s">
        <v>10</v>
      </c>
      <c r="F4938" s="1" t="s">
        <v>1336</v>
      </c>
      <c r="G4938" s="1" t="s">
        <v>242</v>
      </c>
      <c r="H4938" s="1" t="s">
        <v>13</v>
      </c>
      <c r="I4938">
        <v>304</v>
      </c>
      <c r="J4938">
        <v>457</v>
      </c>
      <c r="K4938">
        <v>310</v>
      </c>
      <c r="L4938">
        <v>329</v>
      </c>
      <c r="M4938">
        <v>279</v>
      </c>
      <c r="N4938">
        <v>263</v>
      </c>
      <c r="O4938">
        <v>417</v>
      </c>
      <c r="P4938">
        <v>378</v>
      </c>
      <c r="Q4938">
        <v>399</v>
      </c>
      <c r="R4938">
        <v>350</v>
      </c>
      <c r="S4938">
        <v>258</v>
      </c>
      <c r="T4938">
        <v>411</v>
      </c>
      <c r="U4938">
        <v>402</v>
      </c>
      <c r="V4938" s="1" t="s">
        <v>3802</v>
      </c>
      <c r="W4938" s="1" t="s">
        <v>2551</v>
      </c>
      <c r="X4938" s="5" t="s">
        <v>3810</v>
      </c>
      <c r="Y4938" s="5" t="s">
        <v>2557</v>
      </c>
      <c r="Z4938" s="5" t="s">
        <v>13</v>
      </c>
      <c r="AA4938" s="5"/>
    </row>
    <row r="4939" spans="1:27" ht="12" customHeight="1" x14ac:dyDescent="0.15">
      <c r="A4939" s="1" t="s">
        <v>1328</v>
      </c>
      <c r="B4939" s="1" t="s">
        <v>35</v>
      </c>
      <c r="C4939" s="1" t="s">
        <v>19</v>
      </c>
      <c r="D4939" s="1" t="s">
        <v>2499</v>
      </c>
      <c r="E4939" s="1" t="s">
        <v>10</v>
      </c>
      <c r="F4939" s="1" t="s">
        <v>1336</v>
      </c>
      <c r="G4939" s="1" t="s">
        <v>245</v>
      </c>
      <c r="H4939" s="1" t="s">
        <v>239</v>
      </c>
      <c r="I4939">
        <v>169</v>
      </c>
      <c r="J4939">
        <v>287</v>
      </c>
      <c r="K4939">
        <v>173</v>
      </c>
      <c r="L4939">
        <v>195</v>
      </c>
      <c r="M4939">
        <v>147</v>
      </c>
      <c r="N4939">
        <v>165</v>
      </c>
      <c r="O4939">
        <v>270</v>
      </c>
      <c r="P4939">
        <v>254</v>
      </c>
      <c r="Q4939">
        <v>265</v>
      </c>
      <c r="R4939">
        <v>253</v>
      </c>
      <c r="S4939">
        <v>175</v>
      </c>
      <c r="T4939">
        <v>338</v>
      </c>
      <c r="U4939">
        <v>303</v>
      </c>
      <c r="V4939" s="1" t="s">
        <v>3802</v>
      </c>
      <c r="W4939" s="1" t="s">
        <v>2551</v>
      </c>
      <c r="X4939" s="5" t="s">
        <v>3810</v>
      </c>
      <c r="Y4939" s="5" t="s">
        <v>2740</v>
      </c>
      <c r="Z4939" s="5" t="s">
        <v>2738</v>
      </c>
      <c r="AA4939" s="5"/>
    </row>
    <row r="4940" spans="1:27" ht="12" customHeight="1" x14ac:dyDescent="0.15">
      <c r="A4940" s="1" t="s">
        <v>1328</v>
      </c>
      <c r="B4940" s="1" t="s">
        <v>35</v>
      </c>
      <c r="C4940" s="1" t="s">
        <v>21</v>
      </c>
      <c r="D4940" s="1" t="s">
        <v>2499</v>
      </c>
      <c r="E4940" s="1" t="s">
        <v>10</v>
      </c>
      <c r="F4940" s="1" t="s">
        <v>1336</v>
      </c>
      <c r="G4940" s="1" t="s">
        <v>22</v>
      </c>
      <c r="H4940" s="1" t="s">
        <v>13</v>
      </c>
      <c r="I4940">
        <v>0</v>
      </c>
      <c r="J4940">
        <v>0</v>
      </c>
      <c r="K4940">
        <v>0</v>
      </c>
      <c r="L4940">
        <v>0</v>
      </c>
      <c r="M4940">
        <v>0</v>
      </c>
      <c r="N4940">
        <v>0</v>
      </c>
      <c r="O4940">
        <v>0</v>
      </c>
      <c r="P4940">
        <v>0</v>
      </c>
      <c r="Q4940">
        <v>0</v>
      </c>
      <c r="R4940">
        <v>0</v>
      </c>
      <c r="S4940">
        <v>0</v>
      </c>
      <c r="T4940">
        <v>0</v>
      </c>
      <c r="U4940">
        <v>0</v>
      </c>
      <c r="V4940" s="1" t="s">
        <v>3802</v>
      </c>
      <c r="W4940" s="1" t="s">
        <v>2551</v>
      </c>
      <c r="X4940" s="5" t="s">
        <v>3810</v>
      </c>
      <c r="Y4940" s="5" t="s">
        <v>2558</v>
      </c>
      <c r="Z4940" s="5" t="s">
        <v>2582</v>
      </c>
      <c r="AA4940" s="5"/>
    </row>
    <row r="4941" spans="1:27" ht="12" customHeight="1" x14ac:dyDescent="0.15">
      <c r="A4941" s="1" t="s">
        <v>1328</v>
      </c>
      <c r="B4941" s="1" t="s">
        <v>35</v>
      </c>
      <c r="C4941" s="1" t="s">
        <v>23</v>
      </c>
      <c r="D4941" s="1" t="s">
        <v>2499</v>
      </c>
      <c r="E4941" s="1" t="s">
        <v>10</v>
      </c>
      <c r="F4941" s="1" t="s">
        <v>1336</v>
      </c>
      <c r="G4941" s="1" t="s">
        <v>24</v>
      </c>
      <c r="H4941" s="1" t="s">
        <v>13</v>
      </c>
      <c r="I4941">
        <v>797</v>
      </c>
      <c r="J4941">
        <v>585</v>
      </c>
      <c r="K4941">
        <v>692</v>
      </c>
      <c r="L4941">
        <v>741</v>
      </c>
      <c r="M4941">
        <v>709</v>
      </c>
      <c r="N4941">
        <v>835</v>
      </c>
      <c r="O4941">
        <v>708</v>
      </c>
      <c r="P4941">
        <v>857</v>
      </c>
      <c r="Q4941">
        <v>772</v>
      </c>
      <c r="R4941">
        <v>716</v>
      </c>
      <c r="S4941">
        <v>868</v>
      </c>
      <c r="T4941">
        <v>677</v>
      </c>
      <c r="U4941">
        <v>666</v>
      </c>
      <c r="V4941" s="1" t="s">
        <v>3802</v>
      </c>
      <c r="W4941" s="1" t="s">
        <v>2551</v>
      </c>
      <c r="X4941" s="5" t="s">
        <v>3810</v>
      </c>
      <c r="Y4941" s="5" t="s">
        <v>2559</v>
      </c>
      <c r="Z4941" s="5" t="s">
        <v>13</v>
      </c>
      <c r="AA4941" s="5"/>
    </row>
    <row r="4942" spans="1:27" ht="12" customHeight="1" x14ac:dyDescent="0.15">
      <c r="A4942" s="1" t="s">
        <v>1328</v>
      </c>
      <c r="B4942" s="1" t="s">
        <v>57</v>
      </c>
      <c r="C4942" s="1" t="s">
        <v>9</v>
      </c>
      <c r="D4942" s="1" t="s">
        <v>2499</v>
      </c>
      <c r="E4942" s="1" t="s">
        <v>1337</v>
      </c>
      <c r="F4942" s="1" t="s">
        <v>1329</v>
      </c>
      <c r="G4942" s="1" t="s">
        <v>1338</v>
      </c>
      <c r="H4942" s="1" t="s">
        <v>13</v>
      </c>
      <c r="I4942">
        <v>66790</v>
      </c>
      <c r="J4942">
        <v>64752</v>
      </c>
      <c r="K4942">
        <v>66307</v>
      </c>
      <c r="L4942">
        <v>52149</v>
      </c>
      <c r="M4942">
        <v>55696</v>
      </c>
      <c r="N4942">
        <v>64148</v>
      </c>
      <c r="O4942">
        <v>64997</v>
      </c>
      <c r="P4942">
        <v>64953</v>
      </c>
      <c r="Q4942">
        <v>58805</v>
      </c>
      <c r="R4942">
        <v>61625</v>
      </c>
      <c r="S4942">
        <v>63853</v>
      </c>
      <c r="T4942">
        <v>55139</v>
      </c>
      <c r="U4942">
        <v>67583</v>
      </c>
      <c r="V4942" s="1" t="s">
        <v>3802</v>
      </c>
      <c r="W4942" s="1" t="s">
        <v>2551</v>
      </c>
      <c r="X4942" s="5" t="s">
        <v>3803</v>
      </c>
      <c r="Y4942" s="5" t="s">
        <v>3811</v>
      </c>
      <c r="Z4942" s="5" t="s">
        <v>2582</v>
      </c>
      <c r="AA4942" s="5"/>
    </row>
    <row r="4943" spans="1:27" ht="12" customHeight="1" x14ac:dyDescent="0.15">
      <c r="A4943" s="1" t="s">
        <v>1328</v>
      </c>
      <c r="B4943" s="1" t="s">
        <v>57</v>
      </c>
      <c r="C4943" s="1" t="s">
        <v>15</v>
      </c>
      <c r="D4943" s="1" t="s">
        <v>2499</v>
      </c>
      <c r="E4943" s="1" t="s">
        <v>1337</v>
      </c>
      <c r="F4943" s="1" t="s">
        <v>1329</v>
      </c>
      <c r="G4943" s="1" t="s">
        <v>1339</v>
      </c>
      <c r="H4943" s="1" t="s">
        <v>13</v>
      </c>
      <c r="I4943">
        <v>149</v>
      </c>
      <c r="J4943">
        <v>72</v>
      </c>
      <c r="K4943">
        <v>167</v>
      </c>
      <c r="L4943">
        <v>63</v>
      </c>
      <c r="M4943">
        <v>163</v>
      </c>
      <c r="N4943">
        <v>123</v>
      </c>
      <c r="O4943">
        <v>141</v>
      </c>
      <c r="P4943">
        <v>138</v>
      </c>
      <c r="Q4943">
        <v>167</v>
      </c>
      <c r="R4943">
        <v>137</v>
      </c>
      <c r="S4943">
        <v>166</v>
      </c>
      <c r="T4943">
        <v>129</v>
      </c>
      <c r="U4943">
        <v>162</v>
      </c>
      <c r="V4943" s="1" t="s">
        <v>3802</v>
      </c>
      <c r="W4943" s="1" t="s">
        <v>2551</v>
      </c>
      <c r="X4943" s="5" t="s">
        <v>3803</v>
      </c>
      <c r="Y4943" s="5" t="s">
        <v>3812</v>
      </c>
      <c r="Z4943" s="5" t="s">
        <v>2582</v>
      </c>
      <c r="AA4943" s="5"/>
    </row>
    <row r="4944" spans="1:27" ht="12" customHeight="1" x14ac:dyDescent="0.15">
      <c r="A4944" s="1" t="s">
        <v>1328</v>
      </c>
      <c r="B4944" s="1" t="s">
        <v>61</v>
      </c>
      <c r="C4944" s="1" t="s">
        <v>9</v>
      </c>
      <c r="D4944" s="1" t="s">
        <v>2499</v>
      </c>
      <c r="E4944" s="1" t="s">
        <v>1337</v>
      </c>
      <c r="F4944" s="1" t="s">
        <v>1331</v>
      </c>
      <c r="G4944" s="1" t="s">
        <v>1338</v>
      </c>
      <c r="H4944" s="1" t="s">
        <v>13</v>
      </c>
      <c r="I4944">
        <v>373945</v>
      </c>
      <c r="J4944">
        <v>327618</v>
      </c>
      <c r="K4944">
        <v>356248</v>
      </c>
      <c r="L4944">
        <v>261861</v>
      </c>
      <c r="M4944">
        <v>318099</v>
      </c>
      <c r="N4944">
        <v>352884</v>
      </c>
      <c r="O4944">
        <v>346991</v>
      </c>
      <c r="P4944">
        <v>339903</v>
      </c>
      <c r="Q4944">
        <v>309883</v>
      </c>
      <c r="R4944">
        <v>338845</v>
      </c>
      <c r="S4944">
        <v>314610</v>
      </c>
      <c r="T4944">
        <v>309956</v>
      </c>
      <c r="U4944">
        <v>372125</v>
      </c>
      <c r="V4944" s="1" t="s">
        <v>3802</v>
      </c>
      <c r="W4944" s="1" t="s">
        <v>2551</v>
      </c>
      <c r="X4944" s="5" t="s">
        <v>3805</v>
      </c>
      <c r="Y4944" s="5" t="s">
        <v>3811</v>
      </c>
      <c r="Z4944" s="5" t="s">
        <v>2582</v>
      </c>
      <c r="AA4944" s="5"/>
    </row>
    <row r="4945" spans="1:27" ht="12" customHeight="1" x14ac:dyDescent="0.15">
      <c r="A4945" s="1" t="s">
        <v>1328</v>
      </c>
      <c r="B4945" s="1" t="s">
        <v>61</v>
      </c>
      <c r="C4945" s="1" t="s">
        <v>15</v>
      </c>
      <c r="D4945" s="1" t="s">
        <v>2499</v>
      </c>
      <c r="E4945" s="1" t="s">
        <v>1337</v>
      </c>
      <c r="F4945" s="1" t="s">
        <v>1331</v>
      </c>
      <c r="G4945" s="1" t="s">
        <v>1339</v>
      </c>
      <c r="H4945" s="1" t="s">
        <v>13</v>
      </c>
      <c r="I4945">
        <v>16679</v>
      </c>
      <c r="J4945">
        <v>8404</v>
      </c>
      <c r="K4945">
        <v>11195</v>
      </c>
      <c r="L4945">
        <v>9358</v>
      </c>
      <c r="M4945">
        <v>11115</v>
      </c>
      <c r="N4945">
        <v>12751</v>
      </c>
      <c r="O4945">
        <v>13949</v>
      </c>
      <c r="P4945">
        <v>8323</v>
      </c>
      <c r="Q4945">
        <v>13546</v>
      </c>
      <c r="R4945">
        <v>14645</v>
      </c>
      <c r="S4945">
        <v>13229</v>
      </c>
      <c r="T4945">
        <v>13448</v>
      </c>
      <c r="U4945">
        <v>14105</v>
      </c>
      <c r="V4945" s="1" t="s">
        <v>3802</v>
      </c>
      <c r="W4945" s="1" t="s">
        <v>2551</v>
      </c>
      <c r="X4945" s="5" t="s">
        <v>3805</v>
      </c>
      <c r="Y4945" s="5" t="s">
        <v>3812</v>
      </c>
      <c r="Z4945" s="5" t="s">
        <v>2582</v>
      </c>
      <c r="AA4945" s="5"/>
    </row>
    <row r="4946" spans="1:27" ht="12" customHeight="1" x14ac:dyDescent="0.15">
      <c r="A4946" s="1" t="s">
        <v>1328</v>
      </c>
      <c r="B4946" s="1" t="s">
        <v>154</v>
      </c>
      <c r="C4946" s="1" t="s">
        <v>9</v>
      </c>
      <c r="D4946" s="1" t="s">
        <v>2499</v>
      </c>
      <c r="E4946" s="1" t="s">
        <v>1337</v>
      </c>
      <c r="F4946" s="1" t="s">
        <v>1332</v>
      </c>
      <c r="G4946" s="1" t="s">
        <v>1338</v>
      </c>
      <c r="H4946" s="1" t="s">
        <v>13</v>
      </c>
      <c r="I4946">
        <v>58342</v>
      </c>
      <c r="J4946">
        <v>52280</v>
      </c>
      <c r="K4946">
        <v>47662</v>
      </c>
      <c r="L4946">
        <v>44389</v>
      </c>
      <c r="M4946">
        <v>51656</v>
      </c>
      <c r="N4946">
        <v>53042</v>
      </c>
      <c r="O4946">
        <v>54418</v>
      </c>
      <c r="P4946">
        <v>54823</v>
      </c>
      <c r="Q4946">
        <v>50361</v>
      </c>
      <c r="R4946">
        <v>43713</v>
      </c>
      <c r="S4946">
        <v>53324</v>
      </c>
      <c r="T4946">
        <v>50315</v>
      </c>
      <c r="U4946">
        <v>53202</v>
      </c>
      <c r="V4946" s="1" t="s">
        <v>3802</v>
      </c>
      <c r="W4946" s="1" t="s">
        <v>2551</v>
      </c>
      <c r="X4946" s="5" t="s">
        <v>3806</v>
      </c>
      <c r="Y4946" s="5" t="s">
        <v>3811</v>
      </c>
      <c r="Z4946" s="5" t="s">
        <v>2582</v>
      </c>
      <c r="AA4946" s="5"/>
    </row>
    <row r="4947" spans="1:27" ht="12" customHeight="1" x14ac:dyDescent="0.15">
      <c r="A4947" s="1" t="s">
        <v>1328</v>
      </c>
      <c r="B4947" s="1" t="s">
        <v>154</v>
      </c>
      <c r="C4947" s="1" t="s">
        <v>15</v>
      </c>
      <c r="D4947" s="1" t="s">
        <v>2499</v>
      </c>
      <c r="E4947" s="1" t="s">
        <v>1337</v>
      </c>
      <c r="F4947" s="1" t="s">
        <v>1332</v>
      </c>
      <c r="G4947" s="1" t="s">
        <v>1339</v>
      </c>
      <c r="H4947" s="1" t="s">
        <v>13</v>
      </c>
      <c r="I4947">
        <v>15283</v>
      </c>
      <c r="J4947">
        <v>13809</v>
      </c>
      <c r="K4947">
        <v>16590</v>
      </c>
      <c r="L4947">
        <v>18533</v>
      </c>
      <c r="M4947">
        <v>18028</v>
      </c>
      <c r="N4947">
        <v>14599</v>
      </c>
      <c r="O4947">
        <v>13854</v>
      </c>
      <c r="P4947">
        <v>18269</v>
      </c>
      <c r="Q4947">
        <v>12771</v>
      </c>
      <c r="R4947">
        <v>14570</v>
      </c>
      <c r="S4947">
        <v>11869</v>
      </c>
      <c r="T4947">
        <v>15386</v>
      </c>
      <c r="U4947">
        <v>15820</v>
      </c>
      <c r="V4947" s="1" t="s">
        <v>3802</v>
      </c>
      <c r="W4947" s="1" t="s">
        <v>2551</v>
      </c>
      <c r="X4947" s="5" t="s">
        <v>3806</v>
      </c>
      <c r="Y4947" s="5" t="s">
        <v>3812</v>
      </c>
      <c r="Z4947" s="5" t="s">
        <v>2582</v>
      </c>
      <c r="AA4947" s="5"/>
    </row>
    <row r="4948" spans="1:27" ht="12" customHeight="1" x14ac:dyDescent="0.15">
      <c r="A4948" s="1" t="s">
        <v>1328</v>
      </c>
      <c r="B4948" s="1" t="s">
        <v>156</v>
      </c>
      <c r="C4948" s="1" t="s">
        <v>9</v>
      </c>
      <c r="D4948" s="1" t="s">
        <v>2499</v>
      </c>
      <c r="E4948" s="1" t="s">
        <v>1337</v>
      </c>
      <c r="F4948" s="1" t="s">
        <v>1333</v>
      </c>
      <c r="G4948" s="1" t="s">
        <v>1338</v>
      </c>
      <c r="H4948" s="1" t="s">
        <v>13</v>
      </c>
      <c r="I4948">
        <v>21202</v>
      </c>
      <c r="J4948">
        <v>21313</v>
      </c>
      <c r="K4948">
        <v>23728</v>
      </c>
      <c r="L4948">
        <v>21645</v>
      </c>
      <c r="M4948">
        <v>22299</v>
      </c>
      <c r="N4948">
        <v>25496</v>
      </c>
      <c r="O4948">
        <v>26716</v>
      </c>
      <c r="P4948">
        <v>25081</v>
      </c>
      <c r="Q4948">
        <v>23144</v>
      </c>
      <c r="R4948">
        <v>24889</v>
      </c>
      <c r="S4948">
        <v>23538</v>
      </c>
      <c r="T4948">
        <v>21245</v>
      </c>
      <c r="U4948">
        <v>25551</v>
      </c>
      <c r="V4948" s="1" t="s">
        <v>3802</v>
      </c>
      <c r="W4948" s="1" t="s">
        <v>2551</v>
      </c>
      <c r="X4948" s="5" t="s">
        <v>3807</v>
      </c>
      <c r="Y4948" s="5" t="s">
        <v>3811</v>
      </c>
      <c r="Z4948" s="5" t="s">
        <v>2582</v>
      </c>
      <c r="AA4948" s="5"/>
    </row>
    <row r="4949" spans="1:27" ht="12" customHeight="1" x14ac:dyDescent="0.15">
      <c r="A4949" s="1" t="s">
        <v>1328</v>
      </c>
      <c r="B4949" s="1" t="s">
        <v>156</v>
      </c>
      <c r="C4949" s="1" t="s">
        <v>15</v>
      </c>
      <c r="D4949" s="1" t="s">
        <v>2499</v>
      </c>
      <c r="E4949" s="1" t="s">
        <v>1337</v>
      </c>
      <c r="F4949" s="1" t="s">
        <v>1333</v>
      </c>
      <c r="G4949" s="1" t="s">
        <v>1339</v>
      </c>
      <c r="H4949" s="1" t="s">
        <v>13</v>
      </c>
      <c r="I4949">
        <v>0</v>
      </c>
      <c r="J4949">
        <v>0</v>
      </c>
      <c r="K4949">
        <v>0</v>
      </c>
      <c r="L4949">
        <v>0</v>
      </c>
      <c r="M4949">
        <v>0</v>
      </c>
      <c r="N4949">
        <v>0</v>
      </c>
      <c r="O4949">
        <v>0</v>
      </c>
      <c r="P4949">
        <v>0</v>
      </c>
      <c r="Q4949">
        <v>0</v>
      </c>
      <c r="R4949">
        <v>0</v>
      </c>
      <c r="S4949">
        <v>0</v>
      </c>
      <c r="T4949">
        <v>0</v>
      </c>
      <c r="U4949">
        <v>0</v>
      </c>
      <c r="V4949" s="1" t="s">
        <v>3802</v>
      </c>
      <c r="W4949" s="1" t="s">
        <v>2551</v>
      </c>
      <c r="X4949" s="5" t="s">
        <v>3807</v>
      </c>
      <c r="Y4949" s="5" t="s">
        <v>3812</v>
      </c>
      <c r="Z4949" s="5" t="s">
        <v>2582</v>
      </c>
      <c r="AA4949" s="5"/>
    </row>
    <row r="4950" spans="1:27" ht="12" customHeight="1" x14ac:dyDescent="0.15">
      <c r="A4950" s="1" t="s">
        <v>1328</v>
      </c>
      <c r="B4950" s="1" t="s">
        <v>198</v>
      </c>
      <c r="C4950" s="1" t="s">
        <v>9</v>
      </c>
      <c r="D4950" s="1" t="s">
        <v>2499</v>
      </c>
      <c r="E4950" s="1" t="s">
        <v>1337</v>
      </c>
      <c r="F4950" s="1" t="s">
        <v>1334</v>
      </c>
      <c r="G4950" s="1" t="s">
        <v>1338</v>
      </c>
      <c r="H4950" s="1" t="s">
        <v>13</v>
      </c>
      <c r="I4950">
        <v>8967</v>
      </c>
      <c r="J4950">
        <v>9175</v>
      </c>
      <c r="K4950">
        <v>11013</v>
      </c>
      <c r="L4950">
        <v>10530</v>
      </c>
      <c r="M4950">
        <v>6757</v>
      </c>
      <c r="N4950">
        <v>7071</v>
      </c>
      <c r="O4950">
        <v>6815</v>
      </c>
      <c r="P4950">
        <v>4396</v>
      </c>
      <c r="Q4950">
        <v>3055</v>
      </c>
      <c r="R4950">
        <v>6223</v>
      </c>
      <c r="S4950">
        <v>5654</v>
      </c>
      <c r="T4950">
        <v>5377</v>
      </c>
      <c r="U4950">
        <v>5982</v>
      </c>
      <c r="V4950" s="1" t="s">
        <v>3802</v>
      </c>
      <c r="W4950" s="1" t="s">
        <v>2551</v>
      </c>
      <c r="X4950" s="5" t="s">
        <v>3808</v>
      </c>
      <c r="Y4950" s="5" t="s">
        <v>3811</v>
      </c>
      <c r="Z4950" s="5" t="s">
        <v>2582</v>
      </c>
      <c r="AA4950" s="5"/>
    </row>
    <row r="4951" spans="1:27" ht="12" customHeight="1" x14ac:dyDescent="0.15">
      <c r="A4951" s="1" t="s">
        <v>1328</v>
      </c>
      <c r="B4951" s="1" t="s">
        <v>198</v>
      </c>
      <c r="C4951" s="1" t="s">
        <v>15</v>
      </c>
      <c r="D4951" s="1" t="s">
        <v>2499</v>
      </c>
      <c r="E4951" s="1" t="s">
        <v>1337</v>
      </c>
      <c r="F4951" s="1" t="s">
        <v>1334</v>
      </c>
      <c r="G4951" s="1" t="s">
        <v>1339</v>
      </c>
      <c r="H4951" s="1" t="s">
        <v>13</v>
      </c>
      <c r="I4951">
        <v>0</v>
      </c>
      <c r="J4951">
        <v>0</v>
      </c>
      <c r="K4951">
        <v>0</v>
      </c>
      <c r="L4951">
        <v>0</v>
      </c>
      <c r="M4951">
        <v>0</v>
      </c>
      <c r="N4951">
        <v>0</v>
      </c>
      <c r="O4951">
        <v>0</v>
      </c>
      <c r="P4951">
        <v>0</v>
      </c>
      <c r="Q4951">
        <v>0</v>
      </c>
      <c r="R4951">
        <v>0</v>
      </c>
      <c r="S4951">
        <v>0</v>
      </c>
      <c r="T4951">
        <v>0</v>
      </c>
      <c r="U4951">
        <v>0</v>
      </c>
      <c r="V4951" s="1" t="s">
        <v>3802</v>
      </c>
      <c r="W4951" s="1" t="s">
        <v>2551</v>
      </c>
      <c r="X4951" s="5" t="s">
        <v>3808</v>
      </c>
      <c r="Y4951" s="5" t="s">
        <v>3812</v>
      </c>
      <c r="Z4951" s="5" t="s">
        <v>2582</v>
      </c>
      <c r="AA4951" s="5"/>
    </row>
    <row r="4952" spans="1:27" ht="12" customHeight="1" x14ac:dyDescent="0.15">
      <c r="A4952" s="1" t="s">
        <v>1328</v>
      </c>
      <c r="B4952" s="1" t="s">
        <v>200</v>
      </c>
      <c r="C4952" s="1" t="s">
        <v>9</v>
      </c>
      <c r="D4952" s="1" t="s">
        <v>2499</v>
      </c>
      <c r="E4952" s="1" t="s">
        <v>1337</v>
      </c>
      <c r="F4952" s="1" t="s">
        <v>1335</v>
      </c>
      <c r="G4952" s="1" t="s">
        <v>1338</v>
      </c>
      <c r="H4952" s="1" t="s">
        <v>13</v>
      </c>
      <c r="I4952">
        <v>6645</v>
      </c>
      <c r="J4952">
        <v>6315</v>
      </c>
      <c r="K4952">
        <v>6921</v>
      </c>
      <c r="L4952">
        <v>6922</v>
      </c>
      <c r="M4952">
        <v>3196</v>
      </c>
      <c r="N4952">
        <v>6591</v>
      </c>
      <c r="O4952">
        <v>6212</v>
      </c>
      <c r="P4952">
        <v>5681</v>
      </c>
      <c r="Q4952">
        <v>6177</v>
      </c>
      <c r="R4952">
        <v>7035</v>
      </c>
      <c r="S4952">
        <v>5822</v>
      </c>
      <c r="T4952">
        <v>5588</v>
      </c>
      <c r="U4952">
        <v>4686</v>
      </c>
      <c r="V4952" s="1" t="s">
        <v>3802</v>
      </c>
      <c r="W4952" s="1" t="s">
        <v>2551</v>
      </c>
      <c r="X4952" s="5" t="s">
        <v>3809</v>
      </c>
      <c r="Y4952" s="5" t="s">
        <v>3811</v>
      </c>
      <c r="Z4952" s="5" t="s">
        <v>2582</v>
      </c>
      <c r="AA4952" s="5"/>
    </row>
    <row r="4953" spans="1:27" ht="12" customHeight="1" x14ac:dyDescent="0.15">
      <c r="A4953" s="1" t="s">
        <v>1328</v>
      </c>
      <c r="B4953" s="1" t="s">
        <v>200</v>
      </c>
      <c r="C4953" s="1" t="s">
        <v>15</v>
      </c>
      <c r="D4953" s="1" t="s">
        <v>2499</v>
      </c>
      <c r="E4953" s="1" t="s">
        <v>1337</v>
      </c>
      <c r="F4953" s="1" t="s">
        <v>1335</v>
      </c>
      <c r="G4953" s="1" t="s">
        <v>1339</v>
      </c>
      <c r="H4953" s="1" t="s">
        <v>13</v>
      </c>
      <c r="I4953">
        <v>1</v>
      </c>
      <c r="J4953">
        <v>0</v>
      </c>
      <c r="K4953">
        <v>2</v>
      </c>
      <c r="L4953">
        <v>0</v>
      </c>
      <c r="M4953">
        <v>1</v>
      </c>
      <c r="N4953">
        <v>1</v>
      </c>
      <c r="O4953">
        <v>1</v>
      </c>
      <c r="P4953">
        <v>2</v>
      </c>
      <c r="Q4953">
        <v>0</v>
      </c>
      <c r="R4953">
        <v>0</v>
      </c>
      <c r="S4953">
        <v>1</v>
      </c>
      <c r="T4953">
        <v>1</v>
      </c>
      <c r="U4953">
        <v>1</v>
      </c>
      <c r="V4953" s="1" t="s">
        <v>3802</v>
      </c>
      <c r="W4953" s="1" t="s">
        <v>2551</v>
      </c>
      <c r="X4953" s="5" t="s">
        <v>3809</v>
      </c>
      <c r="Y4953" s="5" t="s">
        <v>3812</v>
      </c>
      <c r="Z4953" s="5" t="s">
        <v>2582</v>
      </c>
      <c r="AA4953" s="5"/>
    </row>
    <row r="4954" spans="1:27" ht="12" customHeight="1" x14ac:dyDescent="0.15">
      <c r="A4954" s="1" t="s">
        <v>1328</v>
      </c>
      <c r="B4954" s="1" t="s">
        <v>202</v>
      </c>
      <c r="C4954" s="1" t="s">
        <v>9</v>
      </c>
      <c r="D4954" s="1" t="s">
        <v>2499</v>
      </c>
      <c r="E4954" s="1" t="s">
        <v>1337</v>
      </c>
      <c r="F4954" s="1" t="s">
        <v>1336</v>
      </c>
      <c r="G4954" s="1" t="s">
        <v>1338</v>
      </c>
      <c r="H4954" s="1" t="s">
        <v>13</v>
      </c>
      <c r="I4954">
        <v>36</v>
      </c>
      <c r="J4954">
        <v>80</v>
      </c>
      <c r="K4954">
        <v>15</v>
      </c>
      <c r="L4954">
        <v>26</v>
      </c>
      <c r="M4954">
        <v>54</v>
      </c>
      <c r="N4954">
        <v>49</v>
      </c>
      <c r="O4954">
        <v>139</v>
      </c>
      <c r="P4954">
        <v>0</v>
      </c>
      <c r="Q4954">
        <v>36</v>
      </c>
      <c r="R4954">
        <v>46</v>
      </c>
      <c r="S4954">
        <v>39</v>
      </c>
      <c r="T4954">
        <v>44</v>
      </c>
      <c r="U4954">
        <v>123</v>
      </c>
      <c r="V4954" s="1" t="s">
        <v>3802</v>
      </c>
      <c r="W4954" s="1" t="s">
        <v>2551</v>
      </c>
      <c r="X4954" s="5" t="s">
        <v>3810</v>
      </c>
      <c r="Y4954" s="5" t="s">
        <v>3811</v>
      </c>
      <c r="Z4954" s="5" t="s">
        <v>2582</v>
      </c>
      <c r="AA4954" s="5"/>
    </row>
    <row r="4955" spans="1:27" ht="12" customHeight="1" x14ac:dyDescent="0.15">
      <c r="A4955" s="1" t="s">
        <v>1328</v>
      </c>
      <c r="B4955" s="1" t="s">
        <v>202</v>
      </c>
      <c r="C4955" s="1" t="s">
        <v>15</v>
      </c>
      <c r="D4955" s="1" t="s">
        <v>2499</v>
      </c>
      <c r="E4955" s="1" t="s">
        <v>1337</v>
      </c>
      <c r="F4955" s="1" t="s">
        <v>1336</v>
      </c>
      <c r="G4955" s="1" t="s">
        <v>1339</v>
      </c>
      <c r="H4955" s="1" t="s">
        <v>13</v>
      </c>
      <c r="I4955">
        <v>743</v>
      </c>
      <c r="J4955">
        <v>798</v>
      </c>
      <c r="K4955">
        <v>940</v>
      </c>
      <c r="L4955">
        <v>547</v>
      </c>
      <c r="M4955">
        <v>895</v>
      </c>
      <c r="N4955">
        <v>843</v>
      </c>
      <c r="O4955">
        <v>785</v>
      </c>
      <c r="P4955">
        <v>831</v>
      </c>
      <c r="Q4955">
        <v>715</v>
      </c>
      <c r="R4955">
        <v>781</v>
      </c>
      <c r="S4955">
        <v>774</v>
      </c>
      <c r="T4955">
        <v>613</v>
      </c>
      <c r="U4955">
        <v>537</v>
      </c>
      <c r="V4955" s="1" t="s">
        <v>3802</v>
      </c>
      <c r="W4955" s="1" t="s">
        <v>2551</v>
      </c>
      <c r="X4955" s="5" t="s">
        <v>3810</v>
      </c>
      <c r="Y4955" s="5" t="s">
        <v>3812</v>
      </c>
      <c r="Z4955" s="5" t="s">
        <v>2582</v>
      </c>
      <c r="AA4955" s="5"/>
    </row>
    <row r="4956" spans="1:27" ht="12" customHeight="1" x14ac:dyDescent="0.15">
      <c r="A4956" s="1" t="s">
        <v>1328</v>
      </c>
      <c r="B4956" s="1" t="s">
        <v>70</v>
      </c>
      <c r="C4956" s="1" t="s">
        <v>9</v>
      </c>
      <c r="D4956" s="1" t="s">
        <v>2499</v>
      </c>
      <c r="E4956" s="1" t="s">
        <v>71</v>
      </c>
      <c r="F4956" s="1" t="s">
        <v>1340</v>
      </c>
      <c r="G4956" s="1" t="s">
        <v>18</v>
      </c>
      <c r="H4956" s="1" t="s">
        <v>1341</v>
      </c>
      <c r="I4956">
        <v>22653</v>
      </c>
      <c r="J4956">
        <v>20913</v>
      </c>
      <c r="K4956">
        <v>19450</v>
      </c>
      <c r="L4956">
        <v>18976</v>
      </c>
      <c r="M4956">
        <v>12783</v>
      </c>
      <c r="N4956">
        <v>21491</v>
      </c>
      <c r="O4956">
        <v>19566</v>
      </c>
      <c r="P4956">
        <v>19681</v>
      </c>
      <c r="Q4956">
        <v>21093</v>
      </c>
      <c r="R4956">
        <v>23212</v>
      </c>
      <c r="S4956">
        <v>19272</v>
      </c>
      <c r="T4956">
        <v>18412</v>
      </c>
      <c r="U4956">
        <v>18300</v>
      </c>
      <c r="V4956" s="1" t="s">
        <v>3802</v>
      </c>
      <c r="W4956" s="1" t="s">
        <v>2592</v>
      </c>
      <c r="X4956" s="5" t="s">
        <v>3813</v>
      </c>
      <c r="Y4956" s="5" t="s">
        <v>2556</v>
      </c>
      <c r="Z4956" s="1" t="s">
        <v>1341</v>
      </c>
    </row>
    <row r="4957" spans="1:27" ht="12" customHeight="1" x14ac:dyDescent="0.15">
      <c r="A4957" s="1" t="s">
        <v>1328</v>
      </c>
      <c r="B4957" s="1" t="s">
        <v>70</v>
      </c>
      <c r="C4957" s="1" t="s">
        <v>15</v>
      </c>
      <c r="D4957" s="1" t="s">
        <v>2499</v>
      </c>
      <c r="E4957" s="1" t="s">
        <v>71</v>
      </c>
      <c r="F4957" s="1" t="s">
        <v>1340</v>
      </c>
      <c r="G4957" s="1" t="s">
        <v>24</v>
      </c>
      <c r="H4957" s="1" t="s">
        <v>1341</v>
      </c>
      <c r="I4957">
        <v>26845</v>
      </c>
      <c r="J4957">
        <v>26540</v>
      </c>
      <c r="K4957">
        <v>25782</v>
      </c>
      <c r="L4957">
        <v>27466</v>
      </c>
      <c r="M4957">
        <v>31085</v>
      </c>
      <c r="N4957">
        <v>30639</v>
      </c>
      <c r="O4957">
        <v>30548</v>
      </c>
      <c r="P4957">
        <v>28966</v>
      </c>
      <c r="Q4957">
        <v>29256</v>
      </c>
      <c r="R4957">
        <v>27227</v>
      </c>
      <c r="S4957">
        <v>25908</v>
      </c>
      <c r="T4957">
        <v>25445</v>
      </c>
      <c r="U4957">
        <v>31834</v>
      </c>
      <c r="V4957" s="1" t="s">
        <v>3802</v>
      </c>
      <c r="W4957" s="1" t="s">
        <v>2592</v>
      </c>
      <c r="X4957" s="5" t="s">
        <v>3813</v>
      </c>
      <c r="Y4957" s="5" t="s">
        <v>2559</v>
      </c>
      <c r="Z4957" s="1" t="s">
        <v>1341</v>
      </c>
    </row>
    <row r="4958" spans="1:27" ht="12" customHeight="1" x14ac:dyDescent="0.15">
      <c r="A4958" s="1" t="s">
        <v>1328</v>
      </c>
      <c r="B4958" s="1" t="s">
        <v>78</v>
      </c>
      <c r="C4958" s="1" t="s">
        <v>9</v>
      </c>
      <c r="D4958" s="1" t="s">
        <v>2499</v>
      </c>
      <c r="E4958" s="1" t="s">
        <v>71</v>
      </c>
      <c r="F4958" s="1" t="s">
        <v>1342</v>
      </c>
      <c r="G4958" s="1" t="s">
        <v>18</v>
      </c>
      <c r="H4958" s="1" t="s">
        <v>1341</v>
      </c>
      <c r="I4958">
        <v>526732</v>
      </c>
      <c r="J4958">
        <v>514948</v>
      </c>
      <c r="K4958">
        <v>550132</v>
      </c>
      <c r="L4958">
        <v>508015</v>
      </c>
      <c r="M4958">
        <v>552291</v>
      </c>
      <c r="N4958">
        <v>553841</v>
      </c>
      <c r="O4958">
        <v>546340</v>
      </c>
      <c r="P4958">
        <v>584991</v>
      </c>
      <c r="Q4958">
        <v>492437</v>
      </c>
      <c r="R4958">
        <v>509128</v>
      </c>
      <c r="S4958">
        <v>511628</v>
      </c>
      <c r="T4958">
        <v>470085</v>
      </c>
      <c r="U4958">
        <v>530357</v>
      </c>
      <c r="V4958" s="1" t="s">
        <v>3802</v>
      </c>
      <c r="W4958" s="1" t="s">
        <v>2592</v>
      </c>
      <c r="X4958" s="5" t="s">
        <v>3814</v>
      </c>
      <c r="Y4958" s="5" t="s">
        <v>2556</v>
      </c>
      <c r="Z4958" s="1" t="s">
        <v>1341</v>
      </c>
    </row>
    <row r="4959" spans="1:27" ht="12" customHeight="1" x14ac:dyDescent="0.15">
      <c r="A4959" s="1" t="s">
        <v>1328</v>
      </c>
      <c r="B4959" s="1" t="s">
        <v>78</v>
      </c>
      <c r="C4959" s="1" t="s">
        <v>15</v>
      </c>
      <c r="D4959" s="1" t="s">
        <v>2499</v>
      </c>
      <c r="E4959" s="1" t="s">
        <v>71</v>
      </c>
      <c r="F4959" s="1" t="s">
        <v>1342</v>
      </c>
      <c r="G4959" s="1" t="s">
        <v>24</v>
      </c>
      <c r="H4959" s="1" t="s">
        <v>1341</v>
      </c>
      <c r="I4959">
        <v>282082</v>
      </c>
      <c r="J4959">
        <v>317794</v>
      </c>
      <c r="K4959">
        <v>288138</v>
      </c>
      <c r="L4959">
        <v>361234</v>
      </c>
      <c r="M4959">
        <v>360159</v>
      </c>
      <c r="N4959">
        <v>324148</v>
      </c>
      <c r="O4959">
        <v>304788</v>
      </c>
      <c r="P4959">
        <v>277283</v>
      </c>
      <c r="Q4959">
        <v>333477</v>
      </c>
      <c r="R4959">
        <v>317103</v>
      </c>
      <c r="S4959">
        <v>245327</v>
      </c>
      <c r="T4959">
        <v>253884</v>
      </c>
      <c r="U4959">
        <v>274394</v>
      </c>
      <c r="V4959" s="1" t="s">
        <v>3802</v>
      </c>
      <c r="W4959" s="1" t="s">
        <v>2592</v>
      </c>
      <c r="X4959" s="5" t="s">
        <v>3814</v>
      </c>
      <c r="Y4959" s="5" t="s">
        <v>2559</v>
      </c>
      <c r="Z4959" s="1" t="s">
        <v>1341</v>
      </c>
    </row>
    <row r="4960" spans="1:27" ht="12" customHeight="1" x14ac:dyDescent="0.15">
      <c r="A4960" s="1" t="s">
        <v>1328</v>
      </c>
      <c r="B4960" s="1" t="s">
        <v>80</v>
      </c>
      <c r="C4960" s="1" t="s">
        <v>9</v>
      </c>
      <c r="D4960" s="1" t="s">
        <v>2499</v>
      </c>
      <c r="E4960" s="1" t="s">
        <v>71</v>
      </c>
      <c r="F4960" s="1" t="s">
        <v>1343</v>
      </c>
      <c r="G4960" s="1" t="s">
        <v>18</v>
      </c>
      <c r="H4960" s="1" t="s">
        <v>1341</v>
      </c>
      <c r="I4960">
        <v>119043</v>
      </c>
      <c r="J4960">
        <v>119402</v>
      </c>
      <c r="K4960">
        <v>117873</v>
      </c>
      <c r="L4960">
        <v>88656</v>
      </c>
      <c r="M4960">
        <v>106729</v>
      </c>
      <c r="N4960">
        <v>121445</v>
      </c>
      <c r="O4960">
        <v>99933</v>
      </c>
      <c r="P4960">
        <v>121222</v>
      </c>
      <c r="Q4960">
        <v>95739</v>
      </c>
      <c r="R4960">
        <v>110325</v>
      </c>
      <c r="S4960">
        <v>102981</v>
      </c>
      <c r="T4960">
        <v>84737</v>
      </c>
      <c r="U4960">
        <v>118048</v>
      </c>
      <c r="V4960" s="1" t="s">
        <v>3802</v>
      </c>
      <c r="W4960" s="1" t="s">
        <v>2592</v>
      </c>
      <c r="X4960" s="5" t="s">
        <v>3815</v>
      </c>
      <c r="Y4960" s="5" t="s">
        <v>2556</v>
      </c>
      <c r="Z4960" s="1" t="s">
        <v>1341</v>
      </c>
    </row>
    <row r="4961" spans="1:27" ht="12" customHeight="1" x14ac:dyDescent="0.15">
      <c r="A4961" s="1" t="s">
        <v>1328</v>
      </c>
      <c r="B4961" s="1" t="s">
        <v>80</v>
      </c>
      <c r="C4961" s="1" t="s">
        <v>15</v>
      </c>
      <c r="D4961" s="1" t="s">
        <v>2499</v>
      </c>
      <c r="E4961" s="1" t="s">
        <v>71</v>
      </c>
      <c r="F4961" s="1" t="s">
        <v>1343</v>
      </c>
      <c r="G4961" s="1" t="s">
        <v>24</v>
      </c>
      <c r="H4961" s="1" t="s">
        <v>1341</v>
      </c>
      <c r="I4961">
        <v>63209</v>
      </c>
      <c r="J4961">
        <v>68599</v>
      </c>
      <c r="K4961">
        <v>62199</v>
      </c>
      <c r="L4961">
        <v>80795</v>
      </c>
      <c r="M4961">
        <v>80060</v>
      </c>
      <c r="N4961">
        <v>71251</v>
      </c>
      <c r="O4961">
        <v>63727</v>
      </c>
      <c r="P4961">
        <v>59915</v>
      </c>
      <c r="Q4961">
        <v>48383</v>
      </c>
      <c r="R4961">
        <v>44323</v>
      </c>
      <c r="S4961">
        <v>32079</v>
      </c>
      <c r="T4961">
        <v>46046</v>
      </c>
      <c r="U4961">
        <v>43171</v>
      </c>
      <c r="V4961" s="1" t="s">
        <v>3802</v>
      </c>
      <c r="W4961" s="1" t="s">
        <v>2592</v>
      </c>
      <c r="X4961" s="5" t="s">
        <v>3815</v>
      </c>
      <c r="Y4961" s="5" t="s">
        <v>2559</v>
      </c>
      <c r="Z4961" s="1" t="s">
        <v>1341</v>
      </c>
    </row>
    <row r="4962" spans="1:27" ht="12" customHeight="1" x14ac:dyDescent="0.15">
      <c r="A4962" s="1" t="s">
        <v>1328</v>
      </c>
      <c r="B4962" s="1" t="s">
        <v>162</v>
      </c>
      <c r="C4962" s="1" t="s">
        <v>9</v>
      </c>
      <c r="D4962" s="1" t="s">
        <v>2499</v>
      </c>
      <c r="E4962" s="1" t="s">
        <v>71</v>
      </c>
      <c r="F4962" s="1" t="s">
        <v>1344</v>
      </c>
      <c r="G4962" s="1" t="s">
        <v>18</v>
      </c>
      <c r="H4962" s="1" t="s">
        <v>1341</v>
      </c>
      <c r="I4962">
        <v>0</v>
      </c>
      <c r="J4962">
        <v>0</v>
      </c>
      <c r="K4962">
        <v>0</v>
      </c>
      <c r="L4962">
        <v>0</v>
      </c>
      <c r="M4962">
        <v>0</v>
      </c>
      <c r="N4962">
        <v>0</v>
      </c>
      <c r="O4962">
        <v>0</v>
      </c>
      <c r="P4962">
        <v>0</v>
      </c>
      <c r="Q4962">
        <v>0</v>
      </c>
      <c r="R4962">
        <v>0</v>
      </c>
      <c r="S4962">
        <v>0</v>
      </c>
      <c r="T4962">
        <v>0</v>
      </c>
      <c r="U4962">
        <v>0</v>
      </c>
      <c r="V4962" s="1" t="s">
        <v>3802</v>
      </c>
      <c r="W4962" s="1" t="s">
        <v>2592</v>
      </c>
      <c r="X4962" s="5" t="s">
        <v>3816</v>
      </c>
      <c r="Y4962" s="5" t="s">
        <v>2556</v>
      </c>
      <c r="Z4962" s="1" t="s">
        <v>1341</v>
      </c>
    </row>
    <row r="4963" spans="1:27" ht="12" customHeight="1" x14ac:dyDescent="0.15">
      <c r="A4963" s="1" t="s">
        <v>1328</v>
      </c>
      <c r="B4963" s="1" t="s">
        <v>162</v>
      </c>
      <c r="C4963" s="1" t="s">
        <v>15</v>
      </c>
      <c r="D4963" s="1" t="s">
        <v>2499</v>
      </c>
      <c r="E4963" s="1" t="s">
        <v>71</v>
      </c>
      <c r="F4963" s="1" t="s">
        <v>1344</v>
      </c>
      <c r="G4963" s="1" t="s">
        <v>24</v>
      </c>
      <c r="H4963" s="1" t="s">
        <v>1341</v>
      </c>
      <c r="I4963">
        <v>0</v>
      </c>
      <c r="J4963">
        <v>0</v>
      </c>
      <c r="K4963">
        <v>0</v>
      </c>
      <c r="L4963">
        <v>0</v>
      </c>
      <c r="M4963">
        <v>0</v>
      </c>
      <c r="N4963">
        <v>0</v>
      </c>
      <c r="O4963">
        <v>0</v>
      </c>
      <c r="P4963">
        <v>0</v>
      </c>
      <c r="Q4963">
        <v>0</v>
      </c>
      <c r="R4963">
        <v>0</v>
      </c>
      <c r="S4963">
        <v>0</v>
      </c>
      <c r="T4963">
        <v>0</v>
      </c>
      <c r="U4963">
        <v>0</v>
      </c>
      <c r="V4963" s="1" t="s">
        <v>3802</v>
      </c>
      <c r="W4963" s="1" t="s">
        <v>2592</v>
      </c>
      <c r="X4963" s="5" t="s">
        <v>3816</v>
      </c>
      <c r="Y4963" s="5" t="s">
        <v>2559</v>
      </c>
      <c r="Z4963" s="1" t="s">
        <v>1341</v>
      </c>
    </row>
    <row r="4964" spans="1:27" ht="12" customHeight="1" x14ac:dyDescent="0.15">
      <c r="A4964" s="1" t="s">
        <v>1328</v>
      </c>
      <c r="B4964" s="1" t="s">
        <v>164</v>
      </c>
      <c r="C4964" s="1" t="s">
        <v>9</v>
      </c>
      <c r="D4964" s="1" t="s">
        <v>2499</v>
      </c>
      <c r="E4964" s="1" t="s">
        <v>71</v>
      </c>
      <c r="F4964" s="1" t="s">
        <v>1345</v>
      </c>
      <c r="G4964" s="1" t="s">
        <v>18</v>
      </c>
      <c r="H4964" s="1" t="s">
        <v>1341</v>
      </c>
      <c r="I4964">
        <v>301675</v>
      </c>
      <c r="J4964">
        <v>308520</v>
      </c>
      <c r="K4964">
        <v>296616</v>
      </c>
      <c r="L4964">
        <v>210973</v>
      </c>
      <c r="M4964">
        <v>253389</v>
      </c>
      <c r="N4964">
        <v>295862</v>
      </c>
      <c r="O4964">
        <v>267837</v>
      </c>
      <c r="P4964">
        <v>304365</v>
      </c>
      <c r="Q4964">
        <v>256274</v>
      </c>
      <c r="R4964">
        <v>257573</v>
      </c>
      <c r="S4964">
        <v>310319</v>
      </c>
      <c r="T4964">
        <v>297054</v>
      </c>
      <c r="U4964">
        <v>289426</v>
      </c>
      <c r="V4964" s="1" t="s">
        <v>3802</v>
      </c>
      <c r="W4964" s="1" t="s">
        <v>2592</v>
      </c>
      <c r="X4964" s="5" t="s">
        <v>3817</v>
      </c>
      <c r="Y4964" s="5" t="s">
        <v>2556</v>
      </c>
      <c r="Z4964" s="1" t="s">
        <v>1341</v>
      </c>
    </row>
    <row r="4965" spans="1:27" ht="12" customHeight="1" x14ac:dyDescent="0.15">
      <c r="A4965" s="1" t="s">
        <v>1328</v>
      </c>
      <c r="B4965" s="1" t="s">
        <v>164</v>
      </c>
      <c r="C4965" s="1" t="s">
        <v>15</v>
      </c>
      <c r="D4965" s="1" t="s">
        <v>2499</v>
      </c>
      <c r="E4965" s="1" t="s">
        <v>71</v>
      </c>
      <c r="F4965" s="1" t="s">
        <v>1345</v>
      </c>
      <c r="G4965" s="1" t="s">
        <v>24</v>
      </c>
      <c r="H4965" s="1" t="s">
        <v>1341</v>
      </c>
      <c r="I4965">
        <v>278041</v>
      </c>
      <c r="J4965">
        <v>297766</v>
      </c>
      <c r="K4965">
        <v>288653</v>
      </c>
      <c r="L4965">
        <v>383114</v>
      </c>
      <c r="M4965">
        <v>436766</v>
      </c>
      <c r="N4965">
        <v>369280</v>
      </c>
      <c r="O4965">
        <v>347817</v>
      </c>
      <c r="P4965">
        <v>355320</v>
      </c>
      <c r="Q4965">
        <v>409112</v>
      </c>
      <c r="R4965">
        <v>511179</v>
      </c>
      <c r="S4965">
        <v>373710</v>
      </c>
      <c r="T4965">
        <v>324877</v>
      </c>
      <c r="U4965">
        <v>309433</v>
      </c>
      <c r="V4965" s="1" t="s">
        <v>3802</v>
      </c>
      <c r="W4965" s="1" t="s">
        <v>2592</v>
      </c>
      <c r="X4965" s="5" t="s">
        <v>3817</v>
      </c>
      <c r="Y4965" s="5" t="s">
        <v>2559</v>
      </c>
      <c r="Z4965" s="1" t="s">
        <v>1341</v>
      </c>
    </row>
    <row r="4966" spans="1:27" ht="12" customHeight="1" x14ac:dyDescent="0.15">
      <c r="A4966" s="1" t="s">
        <v>1328</v>
      </c>
      <c r="B4966" s="1" t="s">
        <v>166</v>
      </c>
      <c r="C4966" s="1" t="s">
        <v>9</v>
      </c>
      <c r="D4966" s="1" t="s">
        <v>2499</v>
      </c>
      <c r="E4966" s="1" t="s">
        <v>71</v>
      </c>
      <c r="F4966" s="1" t="s">
        <v>1346</v>
      </c>
      <c r="G4966" s="1" t="s">
        <v>18</v>
      </c>
      <c r="H4966" s="1" t="s">
        <v>1341</v>
      </c>
      <c r="I4966">
        <v>1290661</v>
      </c>
      <c r="J4966">
        <v>1085020</v>
      </c>
      <c r="K4966">
        <v>1225286</v>
      </c>
      <c r="L4966">
        <v>999652</v>
      </c>
      <c r="M4966">
        <v>1192739</v>
      </c>
      <c r="N4966">
        <v>1278189</v>
      </c>
      <c r="O4966">
        <v>1301665</v>
      </c>
      <c r="P4966">
        <v>1241114</v>
      </c>
      <c r="Q4966">
        <v>1147170</v>
      </c>
      <c r="R4966">
        <v>1226975</v>
      </c>
      <c r="S4966">
        <v>1192048</v>
      </c>
      <c r="T4966">
        <v>1131725</v>
      </c>
      <c r="U4966">
        <v>1329743</v>
      </c>
      <c r="V4966" s="1" t="s">
        <v>3802</v>
      </c>
      <c r="W4966" s="1" t="s">
        <v>2592</v>
      </c>
      <c r="X4966" s="5" t="s">
        <v>3818</v>
      </c>
      <c r="Y4966" s="5" t="s">
        <v>2556</v>
      </c>
      <c r="Z4966" s="1" t="s">
        <v>1341</v>
      </c>
    </row>
    <row r="4967" spans="1:27" ht="12" customHeight="1" x14ac:dyDescent="0.15">
      <c r="A4967" s="1" t="s">
        <v>1328</v>
      </c>
      <c r="B4967" s="1" t="s">
        <v>166</v>
      </c>
      <c r="C4967" s="1" t="s">
        <v>15</v>
      </c>
      <c r="D4967" s="1" t="s">
        <v>2499</v>
      </c>
      <c r="E4967" s="1" t="s">
        <v>71</v>
      </c>
      <c r="F4967" s="1" t="s">
        <v>1346</v>
      </c>
      <c r="G4967" s="1" t="s">
        <v>24</v>
      </c>
      <c r="H4967" s="1" t="s">
        <v>1341</v>
      </c>
      <c r="I4967">
        <v>1314943</v>
      </c>
      <c r="J4967">
        <v>1229300</v>
      </c>
      <c r="K4967">
        <v>1247468</v>
      </c>
      <c r="L4967">
        <v>1427894</v>
      </c>
      <c r="M4967">
        <v>1467158</v>
      </c>
      <c r="N4967">
        <v>1348557</v>
      </c>
      <c r="O4967">
        <v>1203552</v>
      </c>
      <c r="P4967">
        <v>1236700</v>
      </c>
      <c r="Q4967">
        <v>1270419</v>
      </c>
      <c r="R4967">
        <v>1246096</v>
      </c>
      <c r="S4967">
        <v>1205920</v>
      </c>
      <c r="T4967">
        <v>1146438</v>
      </c>
      <c r="U4967">
        <v>1387940</v>
      </c>
      <c r="V4967" s="1" t="s">
        <v>3802</v>
      </c>
      <c r="W4967" s="1" t="s">
        <v>2592</v>
      </c>
      <c r="X4967" s="5" t="s">
        <v>3818</v>
      </c>
      <c r="Y4967" s="5" t="s">
        <v>2559</v>
      </c>
      <c r="Z4967" s="1" t="s">
        <v>1341</v>
      </c>
    </row>
    <row r="4968" spans="1:27" ht="12" customHeight="1" x14ac:dyDescent="0.15">
      <c r="A4968" s="1" t="s">
        <v>1328</v>
      </c>
      <c r="B4968" s="1" t="s">
        <v>212</v>
      </c>
      <c r="C4968" s="1" t="s">
        <v>9</v>
      </c>
      <c r="D4968" s="1" t="s">
        <v>2499</v>
      </c>
      <c r="E4968" s="1" t="s">
        <v>213</v>
      </c>
      <c r="F4968" s="1" t="s">
        <v>1347</v>
      </c>
      <c r="G4968" s="1" t="s">
        <v>215</v>
      </c>
      <c r="H4968" s="1" t="s">
        <v>216</v>
      </c>
      <c r="I4968">
        <v>2652</v>
      </c>
      <c r="J4968">
        <v>2635</v>
      </c>
      <c r="K4968">
        <v>2641</v>
      </c>
      <c r="L4968">
        <v>2660</v>
      </c>
      <c r="M4968">
        <v>2645</v>
      </c>
      <c r="N4968">
        <v>2632</v>
      </c>
      <c r="O4968">
        <v>2640</v>
      </c>
      <c r="P4968">
        <v>2649</v>
      </c>
      <c r="Q4968">
        <v>2652</v>
      </c>
      <c r="R4968">
        <v>2640</v>
      </c>
      <c r="S4968">
        <v>2616</v>
      </c>
      <c r="T4968">
        <v>2591</v>
      </c>
      <c r="U4968">
        <v>2653</v>
      </c>
      <c r="V4968" s="1" t="s">
        <v>3802</v>
      </c>
      <c r="W4968" s="1" t="s">
        <v>2717</v>
      </c>
      <c r="X4968" s="5" t="s">
        <v>3819</v>
      </c>
      <c r="Y4968" s="5" t="s">
        <v>2719</v>
      </c>
      <c r="Z4968" s="5" t="s">
        <v>2847</v>
      </c>
      <c r="AA4968" s="5"/>
    </row>
    <row r="4969" spans="1:27" ht="12" customHeight="1" x14ac:dyDescent="0.15">
      <c r="A4969" s="1" t="s">
        <v>1328</v>
      </c>
      <c r="B4969" s="1" t="s">
        <v>285</v>
      </c>
      <c r="C4969" s="1" t="s">
        <v>9</v>
      </c>
      <c r="D4969" s="1" t="s">
        <v>2499</v>
      </c>
      <c r="E4969" s="1" t="s">
        <v>213</v>
      </c>
      <c r="F4969" s="1" t="s">
        <v>286</v>
      </c>
      <c r="G4969" s="1" t="s">
        <v>215</v>
      </c>
      <c r="H4969" s="1" t="s">
        <v>216</v>
      </c>
      <c r="I4969">
        <v>9282</v>
      </c>
      <c r="J4969">
        <v>9296</v>
      </c>
      <c r="K4969">
        <v>9286</v>
      </c>
      <c r="L4969">
        <v>9132</v>
      </c>
      <c r="M4969">
        <v>9113</v>
      </c>
      <c r="N4969">
        <v>9110</v>
      </c>
      <c r="O4969">
        <v>9044</v>
      </c>
      <c r="P4969">
        <v>8930</v>
      </c>
      <c r="Q4969">
        <v>8910</v>
      </c>
      <c r="R4969">
        <v>8897</v>
      </c>
      <c r="S4969">
        <v>8828</v>
      </c>
      <c r="T4969">
        <v>8789</v>
      </c>
      <c r="U4969">
        <v>8838</v>
      </c>
      <c r="V4969" s="1" t="s">
        <v>3802</v>
      </c>
      <c r="W4969" s="1" t="s">
        <v>2717</v>
      </c>
      <c r="X4969" s="5" t="s">
        <v>2769</v>
      </c>
      <c r="Y4969" s="5" t="s">
        <v>2719</v>
      </c>
      <c r="Z4969" s="5" t="s">
        <v>2847</v>
      </c>
      <c r="AA4969" s="5"/>
    </row>
    <row r="4970" spans="1:27" ht="12" customHeight="1" x14ac:dyDescent="0.15">
      <c r="A4970" s="1" t="s">
        <v>1328</v>
      </c>
      <c r="B4970" s="1" t="s">
        <v>219</v>
      </c>
      <c r="C4970" s="1" t="s">
        <v>9</v>
      </c>
      <c r="D4970" s="1" t="s">
        <v>2499</v>
      </c>
      <c r="E4970" s="1" t="s">
        <v>1155</v>
      </c>
      <c r="F4970" s="1" t="s">
        <v>1348</v>
      </c>
      <c r="G4970" s="1" t="s">
        <v>5113</v>
      </c>
      <c r="H4970" s="1" t="s">
        <v>235</v>
      </c>
      <c r="I4970">
        <v>32</v>
      </c>
      <c r="J4970">
        <v>32</v>
      </c>
      <c r="K4970">
        <v>32</v>
      </c>
      <c r="L4970">
        <v>32</v>
      </c>
      <c r="M4970">
        <v>32</v>
      </c>
      <c r="N4970">
        <v>32</v>
      </c>
      <c r="O4970">
        <v>32</v>
      </c>
      <c r="P4970">
        <v>32</v>
      </c>
      <c r="Q4970">
        <v>32</v>
      </c>
      <c r="R4970">
        <v>32</v>
      </c>
      <c r="S4970">
        <v>31</v>
      </c>
      <c r="T4970">
        <v>31</v>
      </c>
      <c r="U4970">
        <v>31</v>
      </c>
      <c r="V4970" s="1" t="s">
        <v>3802</v>
      </c>
      <c r="W4970" s="1" t="s">
        <v>2723</v>
      </c>
      <c r="X4970" s="5" t="s">
        <v>3820</v>
      </c>
      <c r="Y4970" s="5" t="s">
        <v>2725</v>
      </c>
      <c r="Z4970" s="5" t="s">
        <v>3821</v>
      </c>
      <c r="AA4970" s="5"/>
    </row>
    <row r="4971" spans="1:27" ht="12" customHeight="1" x14ac:dyDescent="0.15">
      <c r="A4971" s="1" t="s">
        <v>1328</v>
      </c>
      <c r="B4971" s="1" t="s">
        <v>219</v>
      </c>
      <c r="C4971" s="1" t="s">
        <v>15</v>
      </c>
      <c r="D4971" s="1" t="s">
        <v>2499</v>
      </c>
      <c r="E4971" s="1" t="s">
        <v>1155</v>
      </c>
      <c r="F4971" s="1" t="s">
        <v>1348</v>
      </c>
      <c r="G4971" s="1" t="s">
        <v>222</v>
      </c>
      <c r="H4971" s="1" t="s">
        <v>13</v>
      </c>
      <c r="I4971">
        <v>680270</v>
      </c>
      <c r="J4971">
        <v>680242</v>
      </c>
      <c r="K4971">
        <v>680242</v>
      </c>
      <c r="L4971">
        <v>660472</v>
      </c>
      <c r="M4971">
        <v>660472</v>
      </c>
      <c r="N4971">
        <v>660472</v>
      </c>
      <c r="O4971">
        <v>660472</v>
      </c>
      <c r="P4971">
        <v>663539</v>
      </c>
      <c r="Q4971">
        <v>663539</v>
      </c>
      <c r="R4971">
        <v>663539</v>
      </c>
      <c r="S4971">
        <v>663539</v>
      </c>
      <c r="T4971">
        <v>663539</v>
      </c>
      <c r="U4971">
        <v>663539</v>
      </c>
      <c r="V4971" s="1" t="s">
        <v>3802</v>
      </c>
      <c r="W4971" s="1" t="s">
        <v>2723</v>
      </c>
      <c r="X4971" s="5" t="s">
        <v>3820</v>
      </c>
      <c r="Y4971" s="5" t="s">
        <v>2725</v>
      </c>
      <c r="Z4971" s="5" t="s">
        <v>2582</v>
      </c>
      <c r="AA4971" s="5"/>
    </row>
    <row r="4972" spans="1:27" ht="12" customHeight="1" x14ac:dyDescent="0.15">
      <c r="A4972" s="1" t="s">
        <v>1328</v>
      </c>
      <c r="B4972" s="1" t="s">
        <v>223</v>
      </c>
      <c r="C4972" s="1" t="s">
        <v>9</v>
      </c>
      <c r="D4972" s="1" t="s">
        <v>2499</v>
      </c>
      <c r="E4972" s="1" t="s">
        <v>1155</v>
      </c>
      <c r="F4972" s="1" t="s">
        <v>1349</v>
      </c>
      <c r="G4972" s="1" t="s">
        <v>5113</v>
      </c>
      <c r="H4972" s="1" t="s">
        <v>235</v>
      </c>
      <c r="I4972">
        <v>12</v>
      </c>
      <c r="J4972">
        <v>12</v>
      </c>
      <c r="K4972">
        <v>12</v>
      </c>
      <c r="L4972">
        <v>12</v>
      </c>
      <c r="M4972">
        <v>12</v>
      </c>
      <c r="N4972">
        <v>12</v>
      </c>
      <c r="O4972">
        <v>12</v>
      </c>
      <c r="P4972">
        <v>12</v>
      </c>
      <c r="Q4972">
        <v>12</v>
      </c>
      <c r="R4972">
        <v>12</v>
      </c>
      <c r="S4972">
        <v>12</v>
      </c>
      <c r="T4972">
        <v>12</v>
      </c>
      <c r="U4972">
        <v>12</v>
      </c>
      <c r="V4972" s="1" t="s">
        <v>3802</v>
      </c>
      <c r="W4972" s="1" t="s">
        <v>2723</v>
      </c>
      <c r="X4972" s="5" t="s">
        <v>3822</v>
      </c>
      <c r="Y4972" s="5" t="s">
        <v>2725</v>
      </c>
      <c r="Z4972" s="5" t="s">
        <v>3821</v>
      </c>
      <c r="AA4972" s="5"/>
    </row>
    <row r="4973" spans="1:27" ht="12" customHeight="1" x14ac:dyDescent="0.15">
      <c r="A4973" s="1" t="s">
        <v>1328</v>
      </c>
      <c r="B4973" s="1" t="s">
        <v>223</v>
      </c>
      <c r="C4973" s="1" t="s">
        <v>15</v>
      </c>
      <c r="D4973" s="1" t="s">
        <v>2499</v>
      </c>
      <c r="E4973" s="1" t="s">
        <v>1155</v>
      </c>
      <c r="F4973" s="1" t="s">
        <v>1349</v>
      </c>
      <c r="G4973" s="1" t="s">
        <v>222</v>
      </c>
      <c r="H4973" s="1" t="s">
        <v>13</v>
      </c>
      <c r="I4973">
        <v>18848</v>
      </c>
      <c r="J4973">
        <v>18848</v>
      </c>
      <c r="K4973">
        <v>18848</v>
      </c>
      <c r="L4973">
        <v>18848</v>
      </c>
      <c r="M4973">
        <v>18848</v>
      </c>
      <c r="N4973">
        <v>18848</v>
      </c>
      <c r="O4973">
        <v>18848</v>
      </c>
      <c r="P4973">
        <v>18848</v>
      </c>
      <c r="Q4973">
        <v>18848</v>
      </c>
      <c r="R4973">
        <v>18848</v>
      </c>
      <c r="S4973">
        <v>18848</v>
      </c>
      <c r="T4973">
        <v>18848</v>
      </c>
      <c r="U4973">
        <v>18848</v>
      </c>
      <c r="V4973" s="1" t="s">
        <v>3802</v>
      </c>
      <c r="W4973" s="1" t="s">
        <v>2723</v>
      </c>
      <c r="X4973" s="5" t="s">
        <v>3822</v>
      </c>
      <c r="Y4973" s="5" t="s">
        <v>2725</v>
      </c>
      <c r="Z4973" s="5" t="s">
        <v>2582</v>
      </c>
      <c r="AA4973" s="5"/>
    </row>
    <row r="4974" spans="1:27" ht="12" customHeight="1" x14ac:dyDescent="0.15">
      <c r="A4974" s="1" t="s">
        <v>1328</v>
      </c>
      <c r="B4974" s="1" t="s">
        <v>225</v>
      </c>
      <c r="C4974" s="1" t="s">
        <v>9</v>
      </c>
      <c r="D4974" s="1" t="s">
        <v>2499</v>
      </c>
      <c r="E4974" s="1" t="s">
        <v>1155</v>
      </c>
      <c r="F4974" s="1" t="s">
        <v>1350</v>
      </c>
      <c r="G4974" s="1" t="s">
        <v>5113</v>
      </c>
      <c r="H4974" s="1" t="s">
        <v>235</v>
      </c>
      <c r="I4974">
        <v>6</v>
      </c>
      <c r="J4974">
        <v>6</v>
      </c>
      <c r="K4974">
        <v>6</v>
      </c>
      <c r="L4974">
        <v>6</v>
      </c>
      <c r="M4974">
        <v>6</v>
      </c>
      <c r="N4974">
        <v>6</v>
      </c>
      <c r="O4974">
        <v>6</v>
      </c>
      <c r="P4974">
        <v>6</v>
      </c>
      <c r="Q4974">
        <v>6</v>
      </c>
      <c r="R4974">
        <v>6</v>
      </c>
      <c r="S4974">
        <v>6</v>
      </c>
      <c r="T4974">
        <v>6</v>
      </c>
      <c r="U4974">
        <v>6</v>
      </c>
      <c r="V4974" s="1" t="s">
        <v>3802</v>
      </c>
      <c r="W4974" s="1" t="s">
        <v>2723</v>
      </c>
      <c r="X4974" s="5" t="s">
        <v>3823</v>
      </c>
      <c r="Y4974" s="5" t="s">
        <v>2725</v>
      </c>
      <c r="Z4974" s="5" t="s">
        <v>3821</v>
      </c>
      <c r="AA4974" s="5"/>
    </row>
    <row r="4975" spans="1:27" ht="12" customHeight="1" x14ac:dyDescent="0.15">
      <c r="A4975" s="1" t="s">
        <v>1328</v>
      </c>
      <c r="B4975" s="1" t="s">
        <v>225</v>
      </c>
      <c r="C4975" s="1" t="s">
        <v>15</v>
      </c>
      <c r="D4975" s="1" t="s">
        <v>2499</v>
      </c>
      <c r="E4975" s="1" t="s">
        <v>1155</v>
      </c>
      <c r="F4975" s="1" t="s">
        <v>1350</v>
      </c>
      <c r="G4975" s="1" t="s">
        <v>222</v>
      </c>
      <c r="H4975" s="1" t="s">
        <v>13</v>
      </c>
      <c r="I4975">
        <v>131550</v>
      </c>
      <c r="J4975">
        <v>131288</v>
      </c>
      <c r="K4975">
        <v>131288</v>
      </c>
      <c r="L4975">
        <v>131288</v>
      </c>
      <c r="M4975">
        <v>131288</v>
      </c>
      <c r="N4975">
        <v>131288</v>
      </c>
      <c r="O4975">
        <v>131288</v>
      </c>
      <c r="P4975">
        <v>131288</v>
      </c>
      <c r="Q4975">
        <v>131288</v>
      </c>
      <c r="R4975">
        <v>131288</v>
      </c>
      <c r="S4975">
        <v>131288</v>
      </c>
      <c r="T4975">
        <v>131288</v>
      </c>
      <c r="U4975">
        <v>131288</v>
      </c>
      <c r="V4975" s="1" t="s">
        <v>3802</v>
      </c>
      <c r="W4975" s="1" t="s">
        <v>2723</v>
      </c>
      <c r="X4975" s="5" t="s">
        <v>3823</v>
      </c>
      <c r="Y4975" s="5" t="s">
        <v>2725</v>
      </c>
      <c r="Z4975" s="5" t="s">
        <v>2582</v>
      </c>
      <c r="AA4975" s="5"/>
    </row>
    <row r="4976" spans="1:27" ht="12" customHeight="1" x14ac:dyDescent="0.15">
      <c r="A4976" s="1" t="s">
        <v>1328</v>
      </c>
      <c r="B4976" s="1" t="s">
        <v>227</v>
      </c>
      <c r="C4976" s="1" t="s">
        <v>9</v>
      </c>
      <c r="D4976" s="1" t="s">
        <v>2499</v>
      </c>
      <c r="E4976" s="1" t="s">
        <v>1155</v>
      </c>
      <c r="F4976" s="1" t="s">
        <v>1351</v>
      </c>
      <c r="G4976" s="1" t="s">
        <v>5113</v>
      </c>
      <c r="H4976" s="1" t="s">
        <v>235</v>
      </c>
      <c r="I4976">
        <v>6</v>
      </c>
      <c r="J4976">
        <v>6</v>
      </c>
      <c r="K4976">
        <v>6</v>
      </c>
      <c r="L4976">
        <v>6</v>
      </c>
      <c r="M4976">
        <v>6</v>
      </c>
      <c r="N4976">
        <v>6</v>
      </c>
      <c r="O4976">
        <v>6</v>
      </c>
      <c r="P4976">
        <v>6</v>
      </c>
      <c r="Q4976">
        <v>6</v>
      </c>
      <c r="R4976">
        <v>6</v>
      </c>
      <c r="S4976">
        <v>6</v>
      </c>
      <c r="T4976">
        <v>6</v>
      </c>
      <c r="U4976">
        <v>6</v>
      </c>
      <c r="V4976" s="1" t="s">
        <v>3802</v>
      </c>
      <c r="W4976" s="1" t="s">
        <v>2723</v>
      </c>
      <c r="X4976" s="5" t="s">
        <v>3824</v>
      </c>
      <c r="Y4976" s="5" t="s">
        <v>2725</v>
      </c>
      <c r="Z4976" s="5" t="s">
        <v>3821</v>
      </c>
      <c r="AA4976" s="5"/>
    </row>
    <row r="4977" spans="1:27" ht="12" customHeight="1" x14ac:dyDescent="0.15">
      <c r="A4977" s="1" t="s">
        <v>1328</v>
      </c>
      <c r="B4977" s="1" t="s">
        <v>227</v>
      </c>
      <c r="C4977" s="1" t="s">
        <v>15</v>
      </c>
      <c r="D4977" s="1" t="s">
        <v>2499</v>
      </c>
      <c r="E4977" s="1" t="s">
        <v>1155</v>
      </c>
      <c r="F4977" s="1" t="s">
        <v>1351</v>
      </c>
      <c r="G4977" s="1" t="s">
        <v>222</v>
      </c>
      <c r="H4977" s="1" t="s">
        <v>13</v>
      </c>
      <c r="I4977">
        <v>8916</v>
      </c>
      <c r="J4977">
        <v>8916</v>
      </c>
      <c r="K4977">
        <v>8916</v>
      </c>
      <c r="L4977">
        <v>8916</v>
      </c>
      <c r="M4977">
        <v>8916</v>
      </c>
      <c r="N4977">
        <v>8916</v>
      </c>
      <c r="O4977">
        <v>8916</v>
      </c>
      <c r="P4977">
        <v>8916</v>
      </c>
      <c r="Q4977">
        <v>8916</v>
      </c>
      <c r="R4977">
        <v>8916</v>
      </c>
      <c r="S4977">
        <v>8916</v>
      </c>
      <c r="T4977">
        <v>8916</v>
      </c>
      <c r="U4977">
        <v>8916</v>
      </c>
      <c r="V4977" s="1" t="s">
        <v>3802</v>
      </c>
      <c r="W4977" s="1" t="s">
        <v>2723</v>
      </c>
      <c r="X4977" s="5" t="s">
        <v>3824</v>
      </c>
      <c r="Y4977" s="5" t="s">
        <v>2725</v>
      </c>
      <c r="Z4977" s="5" t="s">
        <v>2582</v>
      </c>
      <c r="AA4977" s="5"/>
    </row>
    <row r="4978" spans="1:27" ht="12" customHeight="1" x14ac:dyDescent="0.15">
      <c r="A4978" s="1" t="s">
        <v>1328</v>
      </c>
      <c r="B4978" s="1" t="s">
        <v>229</v>
      </c>
      <c r="C4978" s="1" t="s">
        <v>9</v>
      </c>
      <c r="D4978" s="1" t="s">
        <v>2499</v>
      </c>
      <c r="E4978" s="1" t="s">
        <v>1155</v>
      </c>
      <c r="F4978" s="1" t="s">
        <v>1352</v>
      </c>
      <c r="G4978" s="1" t="s">
        <v>5113</v>
      </c>
      <c r="H4978" s="1" t="s">
        <v>235</v>
      </c>
      <c r="I4978">
        <v>3</v>
      </c>
      <c r="J4978">
        <v>3</v>
      </c>
      <c r="K4978">
        <v>3</v>
      </c>
      <c r="L4978">
        <v>3</v>
      </c>
      <c r="M4978">
        <v>3</v>
      </c>
      <c r="N4978">
        <v>3</v>
      </c>
      <c r="O4978">
        <v>3</v>
      </c>
      <c r="P4978">
        <v>3</v>
      </c>
      <c r="Q4978">
        <v>3</v>
      </c>
      <c r="R4978">
        <v>3</v>
      </c>
      <c r="S4978">
        <v>3</v>
      </c>
      <c r="T4978">
        <v>3</v>
      </c>
      <c r="U4978">
        <v>3</v>
      </c>
      <c r="V4978" s="1" t="s">
        <v>3802</v>
      </c>
      <c r="W4978" s="1" t="s">
        <v>2723</v>
      </c>
      <c r="X4978" s="5" t="s">
        <v>3825</v>
      </c>
      <c r="Y4978" s="5" t="s">
        <v>2725</v>
      </c>
      <c r="Z4978" s="5" t="s">
        <v>3821</v>
      </c>
      <c r="AA4978" s="5"/>
    </row>
    <row r="4979" spans="1:27" ht="12" customHeight="1" x14ac:dyDescent="0.15">
      <c r="A4979" s="1" t="s">
        <v>1328</v>
      </c>
      <c r="B4979" s="1" t="s">
        <v>229</v>
      </c>
      <c r="C4979" s="1" t="s">
        <v>15</v>
      </c>
      <c r="D4979" s="1" t="s">
        <v>2499</v>
      </c>
      <c r="E4979" s="1" t="s">
        <v>1155</v>
      </c>
      <c r="F4979" s="1" t="s">
        <v>1352</v>
      </c>
      <c r="G4979" s="1" t="s">
        <v>222</v>
      </c>
      <c r="H4979" s="1" t="s">
        <v>13</v>
      </c>
      <c r="I4979">
        <v>2180</v>
      </c>
      <c r="J4979">
        <v>2180</v>
      </c>
      <c r="K4979">
        <v>2180</v>
      </c>
      <c r="L4979">
        <v>2180</v>
      </c>
      <c r="M4979">
        <v>2180</v>
      </c>
      <c r="N4979">
        <v>2180</v>
      </c>
      <c r="O4979">
        <v>2180</v>
      </c>
      <c r="P4979">
        <v>2180</v>
      </c>
      <c r="Q4979">
        <v>2180</v>
      </c>
      <c r="R4979">
        <v>2180</v>
      </c>
      <c r="S4979">
        <v>2180</v>
      </c>
      <c r="T4979">
        <v>2180</v>
      </c>
      <c r="U4979">
        <v>2180</v>
      </c>
      <c r="V4979" s="1" t="s">
        <v>3802</v>
      </c>
      <c r="W4979" s="1" t="s">
        <v>2723</v>
      </c>
      <c r="X4979" s="5" t="s">
        <v>3825</v>
      </c>
      <c r="Y4979" s="5" t="s">
        <v>2725</v>
      </c>
      <c r="Z4979" s="5" t="s">
        <v>2582</v>
      </c>
      <c r="AA4979" s="5"/>
    </row>
    <row r="4980" spans="1:27" ht="12" customHeight="1" x14ac:dyDescent="0.15">
      <c r="A4980" s="1" t="s">
        <v>1328</v>
      </c>
      <c r="B4980" s="1" t="s">
        <v>231</v>
      </c>
      <c r="C4980" s="1" t="s">
        <v>9</v>
      </c>
      <c r="D4980" s="1" t="s">
        <v>2499</v>
      </c>
      <c r="E4980" s="1" t="s">
        <v>1155</v>
      </c>
      <c r="F4980" s="1" t="s">
        <v>1353</v>
      </c>
      <c r="G4980" s="1" t="s">
        <v>5113</v>
      </c>
      <c r="H4980" s="1" t="s">
        <v>235</v>
      </c>
      <c r="I4980">
        <v>137</v>
      </c>
      <c r="J4980">
        <v>137</v>
      </c>
      <c r="K4980">
        <v>137</v>
      </c>
      <c r="L4980">
        <v>137</v>
      </c>
      <c r="M4980">
        <v>137</v>
      </c>
      <c r="N4980">
        <v>137</v>
      </c>
      <c r="O4980">
        <v>137</v>
      </c>
      <c r="P4980">
        <v>137</v>
      </c>
      <c r="Q4980">
        <v>137</v>
      </c>
      <c r="R4980">
        <v>137</v>
      </c>
      <c r="S4980">
        <v>122</v>
      </c>
      <c r="T4980">
        <v>122</v>
      </c>
      <c r="U4980">
        <v>108</v>
      </c>
      <c r="V4980" s="1" t="s">
        <v>3802</v>
      </c>
      <c r="W4980" s="1" t="s">
        <v>2723</v>
      </c>
      <c r="X4980" s="5" t="s">
        <v>3826</v>
      </c>
      <c r="Y4980" s="5" t="s">
        <v>2725</v>
      </c>
      <c r="Z4980" s="5" t="s">
        <v>3821</v>
      </c>
      <c r="AA4980" s="5"/>
    </row>
    <row r="4981" spans="1:27" ht="12" customHeight="1" x14ac:dyDescent="0.15">
      <c r="A4981" s="1" t="s">
        <v>1328</v>
      </c>
      <c r="B4981" s="1" t="s">
        <v>231</v>
      </c>
      <c r="C4981" s="1" t="s">
        <v>15</v>
      </c>
      <c r="D4981" s="1" t="s">
        <v>2499</v>
      </c>
      <c r="E4981" s="1" t="s">
        <v>1155</v>
      </c>
      <c r="F4981" s="1" t="s">
        <v>1353</v>
      </c>
      <c r="G4981" s="1" t="s">
        <v>222</v>
      </c>
      <c r="H4981" s="1" t="s">
        <v>13</v>
      </c>
      <c r="I4981">
        <v>139654</v>
      </c>
      <c r="J4981">
        <v>139518</v>
      </c>
      <c r="K4981">
        <v>139518</v>
      </c>
      <c r="L4981">
        <v>139518</v>
      </c>
      <c r="M4981">
        <v>139518</v>
      </c>
      <c r="N4981">
        <v>139518</v>
      </c>
      <c r="O4981">
        <v>139518</v>
      </c>
      <c r="P4981">
        <v>139518</v>
      </c>
      <c r="Q4981">
        <v>139518</v>
      </c>
      <c r="R4981">
        <v>139518</v>
      </c>
      <c r="S4981">
        <v>139518</v>
      </c>
      <c r="T4981">
        <v>139518</v>
      </c>
      <c r="U4981">
        <v>133305</v>
      </c>
      <c r="V4981" s="1" t="s">
        <v>3802</v>
      </c>
      <c r="W4981" s="1" t="s">
        <v>2723</v>
      </c>
      <c r="X4981" s="5" t="s">
        <v>3826</v>
      </c>
      <c r="Y4981" s="5" t="s">
        <v>2725</v>
      </c>
      <c r="Z4981" s="5" t="s">
        <v>2582</v>
      </c>
      <c r="AA4981" s="5"/>
    </row>
    <row r="4982" spans="1:27" ht="12" customHeight="1" x14ac:dyDescent="0.15">
      <c r="A4982" s="1" t="s">
        <v>1328</v>
      </c>
      <c r="B4982" s="1" t="s">
        <v>1354</v>
      </c>
      <c r="C4982" s="1" t="s">
        <v>9</v>
      </c>
      <c r="D4982" s="1" t="s">
        <v>2499</v>
      </c>
      <c r="E4982" s="1" t="s">
        <v>1155</v>
      </c>
      <c r="F4982" s="1" t="s">
        <v>4987</v>
      </c>
      <c r="G4982" s="1" t="s">
        <v>5113</v>
      </c>
      <c r="H4982" s="1" t="s">
        <v>235</v>
      </c>
      <c r="I4982">
        <v>196</v>
      </c>
      <c r="J4982">
        <v>196</v>
      </c>
      <c r="K4982">
        <v>196</v>
      </c>
      <c r="L4982">
        <v>196</v>
      </c>
      <c r="M4982">
        <v>196</v>
      </c>
      <c r="N4982">
        <v>196</v>
      </c>
      <c r="O4982">
        <v>196</v>
      </c>
      <c r="P4982">
        <v>196</v>
      </c>
      <c r="Q4982">
        <v>196</v>
      </c>
      <c r="R4982">
        <v>196</v>
      </c>
      <c r="S4982">
        <v>180</v>
      </c>
      <c r="T4982">
        <v>180</v>
      </c>
      <c r="U4982">
        <v>166</v>
      </c>
      <c r="V4982" s="1" t="s">
        <v>3802</v>
      </c>
      <c r="W4982" s="1" t="s">
        <v>2723</v>
      </c>
      <c r="X4982" s="1" t="s">
        <v>5000</v>
      </c>
      <c r="Y4982" s="1" t="s">
        <v>2727</v>
      </c>
      <c r="Z4982" s="1" t="s">
        <v>4999</v>
      </c>
    </row>
    <row r="4983" spans="1:27" ht="12" customHeight="1" x14ac:dyDescent="0.15">
      <c r="A4983" s="1" t="s">
        <v>1328</v>
      </c>
      <c r="B4983" s="1" t="s">
        <v>1354</v>
      </c>
      <c r="C4983" s="1" t="s">
        <v>15</v>
      </c>
      <c r="D4983" s="1" t="s">
        <v>2499</v>
      </c>
      <c r="E4983" s="1" t="s">
        <v>1155</v>
      </c>
      <c r="F4983" s="1" t="s">
        <v>4987</v>
      </c>
      <c r="G4983" s="1" t="s">
        <v>222</v>
      </c>
      <c r="H4983" s="1" t="s">
        <v>13</v>
      </c>
      <c r="I4983">
        <v>981418</v>
      </c>
      <c r="J4983">
        <v>980992</v>
      </c>
      <c r="K4983">
        <v>980992</v>
      </c>
      <c r="L4983">
        <v>961222</v>
      </c>
      <c r="M4983">
        <v>961222</v>
      </c>
      <c r="N4983">
        <v>961222</v>
      </c>
      <c r="O4983">
        <v>961222</v>
      </c>
      <c r="P4983">
        <v>964289</v>
      </c>
      <c r="Q4983">
        <v>964289</v>
      </c>
      <c r="R4983">
        <v>964289</v>
      </c>
      <c r="S4983">
        <v>964289</v>
      </c>
      <c r="T4983">
        <v>964289</v>
      </c>
      <c r="U4983">
        <v>958076</v>
      </c>
      <c r="V4983" s="1" t="s">
        <v>3802</v>
      </c>
      <c r="W4983" s="1" t="s">
        <v>2723</v>
      </c>
      <c r="X4983" s="1" t="s">
        <v>5000</v>
      </c>
      <c r="Y4983" s="1" t="s">
        <v>2727</v>
      </c>
      <c r="Z4983" s="1" t="s">
        <v>13</v>
      </c>
    </row>
    <row r="4984" spans="1:27" ht="12" customHeight="1" x14ac:dyDescent="0.15">
      <c r="A4984" s="1" t="s">
        <v>1328</v>
      </c>
      <c r="B4984" s="1" t="s">
        <v>1354</v>
      </c>
      <c r="C4984" s="1" t="s">
        <v>21</v>
      </c>
      <c r="D4984" s="1" t="s">
        <v>2499</v>
      </c>
      <c r="E4984" s="1" t="s">
        <v>1155</v>
      </c>
      <c r="F4984" s="1" t="s">
        <v>5379</v>
      </c>
      <c r="G4984" s="1" t="s">
        <v>1132</v>
      </c>
      <c r="H4984" s="1" t="s">
        <v>1133</v>
      </c>
      <c r="I4984" s="37">
        <v>69.599999999999994</v>
      </c>
      <c r="J4984" s="37">
        <v>63.2</v>
      </c>
      <c r="K4984" s="37">
        <v>67.8</v>
      </c>
      <c r="L4984" s="37">
        <v>54.6</v>
      </c>
      <c r="M4984" s="37">
        <v>63.9</v>
      </c>
      <c r="N4984" s="37">
        <v>69.900000000000006</v>
      </c>
      <c r="O4984" s="37">
        <v>69.3</v>
      </c>
      <c r="P4984" s="37">
        <v>68</v>
      </c>
      <c r="Q4984" s="37">
        <v>61.1</v>
      </c>
      <c r="R4984" s="37">
        <v>65.7</v>
      </c>
      <c r="S4984" s="37">
        <v>63.5</v>
      </c>
      <c r="T4984" s="37">
        <v>61.4</v>
      </c>
      <c r="U4984" s="37">
        <v>72.2</v>
      </c>
      <c r="V4984" s="1" t="s">
        <v>3802</v>
      </c>
      <c r="W4984" s="1" t="s">
        <v>2723</v>
      </c>
      <c r="X4984" s="8" t="s">
        <v>3827</v>
      </c>
      <c r="Y4984" s="5" t="s">
        <v>3609</v>
      </c>
      <c r="Z4984" s="8" t="s">
        <v>3610</v>
      </c>
      <c r="AA4984" s="8"/>
    </row>
    <row r="4985" spans="1:27" ht="12" customHeight="1" x14ac:dyDescent="0.15">
      <c r="A4985" s="1" t="s">
        <v>1355</v>
      </c>
      <c r="B4985" s="1" t="s">
        <v>8</v>
      </c>
      <c r="C4985" s="1" t="s">
        <v>9</v>
      </c>
      <c r="D4985" s="1" t="s">
        <v>2500</v>
      </c>
      <c r="E4985" s="1" t="s">
        <v>10</v>
      </c>
      <c r="F4985" s="1" t="s">
        <v>1356</v>
      </c>
      <c r="G4985" s="1" t="s">
        <v>12</v>
      </c>
      <c r="H4985" s="1" t="s">
        <v>13</v>
      </c>
      <c r="I4985">
        <v>155914</v>
      </c>
      <c r="J4985">
        <v>150229</v>
      </c>
      <c r="K4985">
        <v>161458</v>
      </c>
      <c r="L4985">
        <v>159540</v>
      </c>
      <c r="M4985">
        <v>157060</v>
      </c>
      <c r="N4985">
        <v>163738</v>
      </c>
      <c r="O4985">
        <v>155455</v>
      </c>
      <c r="P4985">
        <v>142086</v>
      </c>
      <c r="Q4985">
        <v>125090</v>
      </c>
      <c r="R4985">
        <v>164631</v>
      </c>
      <c r="S4985">
        <v>151240</v>
      </c>
      <c r="T4985">
        <v>138508</v>
      </c>
      <c r="U4985">
        <v>149135</v>
      </c>
      <c r="V4985" s="1" t="s">
        <v>3828</v>
      </c>
      <c r="W4985" s="1" t="s">
        <v>2551</v>
      </c>
      <c r="X4985" s="5" t="s">
        <v>3829</v>
      </c>
      <c r="Y4985" s="5" t="s">
        <v>2553</v>
      </c>
      <c r="Z4985" s="5" t="s">
        <v>13</v>
      </c>
      <c r="AA4985" s="5"/>
    </row>
    <row r="4986" spans="1:27" ht="12" customHeight="1" x14ac:dyDescent="0.15">
      <c r="A4986" s="1" t="s">
        <v>1355</v>
      </c>
      <c r="B4986" s="1" t="s">
        <v>8</v>
      </c>
      <c r="C4986" s="1" t="s">
        <v>15</v>
      </c>
      <c r="D4986" s="1" t="s">
        <v>2500</v>
      </c>
      <c r="E4986" s="1" t="s">
        <v>10</v>
      </c>
      <c r="F4986" s="1" t="s">
        <v>1356</v>
      </c>
      <c r="G4986" s="1" t="s">
        <v>242</v>
      </c>
      <c r="H4986" s="1" t="s">
        <v>13</v>
      </c>
      <c r="I4986">
        <v>174601</v>
      </c>
      <c r="J4986">
        <v>152907</v>
      </c>
      <c r="K4986">
        <v>149195</v>
      </c>
      <c r="L4986">
        <v>155033</v>
      </c>
      <c r="M4986">
        <v>155474</v>
      </c>
      <c r="N4986">
        <v>149345</v>
      </c>
      <c r="O4986">
        <v>148971</v>
      </c>
      <c r="P4986">
        <v>153453</v>
      </c>
      <c r="Q4986">
        <v>154616</v>
      </c>
      <c r="R4986">
        <v>163757</v>
      </c>
      <c r="S4986">
        <v>144771</v>
      </c>
      <c r="T4986">
        <v>135474</v>
      </c>
      <c r="U4986">
        <v>161718</v>
      </c>
      <c r="V4986" s="1" t="s">
        <v>3828</v>
      </c>
      <c r="W4986" s="1" t="s">
        <v>2551</v>
      </c>
      <c r="X4986" s="5" t="s">
        <v>3829</v>
      </c>
      <c r="Y4986" s="5" t="s">
        <v>2557</v>
      </c>
      <c r="Z4986" s="5" t="s">
        <v>13</v>
      </c>
      <c r="AA4986" s="5"/>
    </row>
    <row r="4987" spans="1:27" ht="12" customHeight="1" x14ac:dyDescent="0.15">
      <c r="A4987" s="1" t="s">
        <v>1355</v>
      </c>
      <c r="B4987" s="1" t="s">
        <v>8</v>
      </c>
      <c r="C4987" s="1" t="s">
        <v>17</v>
      </c>
      <c r="D4987" s="1" t="s">
        <v>2500</v>
      </c>
      <c r="E4987" s="1" t="s">
        <v>10</v>
      </c>
      <c r="F4987" s="1" t="s">
        <v>1356</v>
      </c>
      <c r="G4987" s="1" t="s">
        <v>245</v>
      </c>
      <c r="H4987" s="1" t="s">
        <v>239</v>
      </c>
      <c r="I4987">
        <v>19594</v>
      </c>
      <c r="J4987">
        <v>16642</v>
      </c>
      <c r="K4987">
        <v>16341</v>
      </c>
      <c r="L4987">
        <v>17059</v>
      </c>
      <c r="M4987">
        <v>17131</v>
      </c>
      <c r="N4987">
        <v>16434</v>
      </c>
      <c r="O4987">
        <v>16401</v>
      </c>
      <c r="P4987">
        <v>16731</v>
      </c>
      <c r="Q4987">
        <v>16832</v>
      </c>
      <c r="R4987">
        <v>19605</v>
      </c>
      <c r="S4987">
        <v>17707</v>
      </c>
      <c r="T4987">
        <v>17625</v>
      </c>
      <c r="U4987">
        <v>21152</v>
      </c>
      <c r="V4987" s="1" t="s">
        <v>3828</v>
      </c>
      <c r="W4987" s="1" t="s">
        <v>2551</v>
      </c>
      <c r="X4987" s="5" t="s">
        <v>3829</v>
      </c>
      <c r="Y4987" s="5" t="s">
        <v>2740</v>
      </c>
      <c r="Z4987" s="5" t="s">
        <v>2738</v>
      </c>
      <c r="AA4987" s="5"/>
    </row>
    <row r="4988" spans="1:27" ht="12" customHeight="1" x14ac:dyDescent="0.15">
      <c r="A4988" s="1" t="s">
        <v>1355</v>
      </c>
      <c r="B4988" s="1" t="s">
        <v>8</v>
      </c>
      <c r="C4988" s="1" t="s">
        <v>19</v>
      </c>
      <c r="D4988" s="1" t="s">
        <v>2500</v>
      </c>
      <c r="E4988" s="1" t="s">
        <v>10</v>
      </c>
      <c r="F4988" s="1" t="s">
        <v>1356</v>
      </c>
      <c r="G4988" s="1" t="s">
        <v>22</v>
      </c>
      <c r="H4988" s="1" t="s">
        <v>13</v>
      </c>
      <c r="I4988">
        <v>355</v>
      </c>
      <c r="J4988">
        <v>343</v>
      </c>
      <c r="K4988">
        <v>294</v>
      </c>
      <c r="L4988">
        <v>189</v>
      </c>
      <c r="M4988">
        <v>316</v>
      </c>
      <c r="N4988">
        <v>113</v>
      </c>
      <c r="O4988">
        <v>171</v>
      </c>
      <c r="P4988">
        <v>213</v>
      </c>
      <c r="Q4988">
        <v>135</v>
      </c>
      <c r="R4988">
        <v>93</v>
      </c>
      <c r="S4988">
        <v>227</v>
      </c>
      <c r="T4988">
        <v>172</v>
      </c>
      <c r="U4988">
        <v>253</v>
      </c>
      <c r="V4988" s="1" t="s">
        <v>3828</v>
      </c>
      <c r="W4988" s="1" t="s">
        <v>2551</v>
      </c>
      <c r="X4988" s="5" t="s">
        <v>3829</v>
      </c>
      <c r="Y4988" s="5" t="s">
        <v>2558</v>
      </c>
      <c r="Z4988" s="5" t="s">
        <v>2582</v>
      </c>
      <c r="AA4988" s="5"/>
    </row>
    <row r="4989" spans="1:27" ht="12" customHeight="1" x14ac:dyDescent="0.15">
      <c r="A4989" s="1" t="s">
        <v>1355</v>
      </c>
      <c r="B4989" s="1" t="s">
        <v>8</v>
      </c>
      <c r="C4989" s="1" t="s">
        <v>21</v>
      </c>
      <c r="D4989" s="1" t="s">
        <v>2500</v>
      </c>
      <c r="E4989" s="1" t="s">
        <v>10</v>
      </c>
      <c r="F4989" s="1" t="s">
        <v>1356</v>
      </c>
      <c r="G4989" s="1" t="s">
        <v>24</v>
      </c>
      <c r="H4989" s="1" t="s">
        <v>13</v>
      </c>
      <c r="I4989">
        <v>156837</v>
      </c>
      <c r="J4989">
        <v>153816</v>
      </c>
      <c r="K4989">
        <v>165785</v>
      </c>
      <c r="L4989">
        <v>170103</v>
      </c>
      <c r="M4989">
        <v>171373</v>
      </c>
      <c r="N4989">
        <v>185653</v>
      </c>
      <c r="O4989">
        <v>191966</v>
      </c>
      <c r="P4989">
        <v>180386</v>
      </c>
      <c r="Q4989">
        <v>150725</v>
      </c>
      <c r="R4989">
        <v>151506</v>
      </c>
      <c r="S4989">
        <v>157748</v>
      </c>
      <c r="T4989">
        <v>160610</v>
      </c>
      <c r="U4989">
        <v>147774</v>
      </c>
      <c r="V4989" s="1" t="s">
        <v>3828</v>
      </c>
      <c r="W4989" s="1" t="s">
        <v>2551</v>
      </c>
      <c r="X4989" s="5" t="s">
        <v>3829</v>
      </c>
      <c r="Y4989" s="5" t="s">
        <v>2559</v>
      </c>
      <c r="Z4989" s="5" t="s">
        <v>13</v>
      </c>
      <c r="AA4989" s="5"/>
    </row>
    <row r="4990" spans="1:27" ht="12" customHeight="1" x14ac:dyDescent="0.15">
      <c r="A4990" s="1" t="s">
        <v>1355</v>
      </c>
      <c r="B4990" s="1" t="s">
        <v>25</v>
      </c>
      <c r="C4990" s="1" t="s">
        <v>9</v>
      </c>
      <c r="D4990" s="1" t="s">
        <v>2500</v>
      </c>
      <c r="E4990" s="1" t="s">
        <v>10</v>
      </c>
      <c r="F4990" s="1" t="s">
        <v>1357</v>
      </c>
      <c r="G4990" s="1" t="s">
        <v>12</v>
      </c>
      <c r="H4990" s="1" t="s">
        <v>13</v>
      </c>
      <c r="I4990">
        <v>82219</v>
      </c>
      <c r="J4990">
        <v>72868</v>
      </c>
      <c r="K4990">
        <v>72010</v>
      </c>
      <c r="L4990">
        <v>58477</v>
      </c>
      <c r="M4990">
        <v>72922</v>
      </c>
      <c r="N4990">
        <v>83518</v>
      </c>
      <c r="O4990">
        <v>80686</v>
      </c>
      <c r="P4990">
        <v>78446</v>
      </c>
      <c r="Q4990">
        <v>62669</v>
      </c>
      <c r="R4990">
        <v>76466</v>
      </c>
      <c r="S4990">
        <v>80644</v>
      </c>
      <c r="T4990">
        <v>73064</v>
      </c>
      <c r="U4990">
        <v>85219</v>
      </c>
      <c r="V4990" s="1" t="s">
        <v>3828</v>
      </c>
      <c r="W4990" s="1" t="s">
        <v>2551</v>
      </c>
      <c r="X4990" s="5" t="s">
        <v>3830</v>
      </c>
      <c r="Y4990" s="5" t="s">
        <v>2553</v>
      </c>
      <c r="Z4990" s="5" t="s">
        <v>13</v>
      </c>
      <c r="AA4990" s="5"/>
    </row>
    <row r="4991" spans="1:27" ht="12" customHeight="1" x14ac:dyDescent="0.15">
      <c r="A4991" s="1" t="s">
        <v>1355</v>
      </c>
      <c r="B4991" s="1" t="s">
        <v>25</v>
      </c>
      <c r="C4991" s="1" t="s">
        <v>15</v>
      </c>
      <c r="D4991" s="1" t="s">
        <v>2500</v>
      </c>
      <c r="E4991" s="1" t="s">
        <v>10</v>
      </c>
      <c r="F4991" s="1" t="s">
        <v>1357</v>
      </c>
      <c r="G4991" s="1" t="s">
        <v>242</v>
      </c>
      <c r="H4991" s="1" t="s">
        <v>13</v>
      </c>
      <c r="I4991">
        <v>86112</v>
      </c>
      <c r="J4991">
        <v>70421</v>
      </c>
      <c r="K4991">
        <v>69091</v>
      </c>
      <c r="L4991">
        <v>71778</v>
      </c>
      <c r="M4991">
        <v>72219</v>
      </c>
      <c r="N4991">
        <v>77901</v>
      </c>
      <c r="O4991">
        <v>75110</v>
      </c>
      <c r="P4991">
        <v>77906</v>
      </c>
      <c r="Q4991">
        <v>74978</v>
      </c>
      <c r="R4991">
        <v>72180</v>
      </c>
      <c r="S4991">
        <v>79774</v>
      </c>
      <c r="T4991">
        <v>80109</v>
      </c>
      <c r="U4991">
        <v>84139</v>
      </c>
      <c r="V4991" s="1" t="s">
        <v>3828</v>
      </c>
      <c r="W4991" s="1" t="s">
        <v>2551</v>
      </c>
      <c r="X4991" s="5" t="s">
        <v>3830</v>
      </c>
      <c r="Y4991" s="5" t="s">
        <v>2557</v>
      </c>
      <c r="Z4991" s="5" t="s">
        <v>13</v>
      </c>
      <c r="AA4991" s="5"/>
    </row>
    <row r="4992" spans="1:27" ht="12" customHeight="1" x14ac:dyDescent="0.15">
      <c r="A4992" s="1" t="s">
        <v>1355</v>
      </c>
      <c r="B4992" s="1" t="s">
        <v>25</v>
      </c>
      <c r="C4992" s="1" t="s">
        <v>17</v>
      </c>
      <c r="D4992" s="1" t="s">
        <v>2500</v>
      </c>
      <c r="E4992" s="1" t="s">
        <v>10</v>
      </c>
      <c r="F4992" s="1" t="s">
        <v>1357</v>
      </c>
      <c r="G4992" s="1" t="s">
        <v>245</v>
      </c>
      <c r="H4992" s="1" t="s">
        <v>239</v>
      </c>
      <c r="I4992">
        <v>9561</v>
      </c>
      <c r="J4992">
        <v>8103</v>
      </c>
      <c r="K4992">
        <v>7941</v>
      </c>
      <c r="L4992">
        <v>8383</v>
      </c>
      <c r="M4992">
        <v>8590</v>
      </c>
      <c r="N4992">
        <v>9390</v>
      </c>
      <c r="O4992">
        <v>9222</v>
      </c>
      <c r="P4992">
        <v>9840</v>
      </c>
      <c r="Q4992">
        <v>9435</v>
      </c>
      <c r="R4992">
        <v>9204</v>
      </c>
      <c r="S4992">
        <v>10277</v>
      </c>
      <c r="T4992">
        <v>10815</v>
      </c>
      <c r="U4992">
        <v>11949</v>
      </c>
      <c r="V4992" s="1" t="s">
        <v>3828</v>
      </c>
      <c r="W4992" s="1" t="s">
        <v>2551</v>
      </c>
      <c r="X4992" s="5" t="s">
        <v>3830</v>
      </c>
      <c r="Y4992" s="5" t="s">
        <v>2740</v>
      </c>
      <c r="Z4992" s="5" t="s">
        <v>2738</v>
      </c>
      <c r="AA4992" s="5"/>
    </row>
    <row r="4993" spans="1:27" ht="12" customHeight="1" x14ac:dyDescent="0.15">
      <c r="A4993" s="1" t="s">
        <v>1355</v>
      </c>
      <c r="B4993" s="1" t="s">
        <v>25</v>
      </c>
      <c r="C4993" s="1" t="s">
        <v>19</v>
      </c>
      <c r="D4993" s="1" t="s">
        <v>2500</v>
      </c>
      <c r="E4993" s="1" t="s">
        <v>10</v>
      </c>
      <c r="F4993" s="1" t="s">
        <v>1357</v>
      </c>
      <c r="G4993" s="1" t="s">
        <v>22</v>
      </c>
      <c r="H4993" s="1" t="s">
        <v>13</v>
      </c>
      <c r="I4993">
        <v>591</v>
      </c>
      <c r="J4993">
        <v>274</v>
      </c>
      <c r="K4993">
        <v>171</v>
      </c>
      <c r="L4993">
        <v>313</v>
      </c>
      <c r="M4993">
        <v>557</v>
      </c>
      <c r="N4993">
        <v>551</v>
      </c>
      <c r="O4993">
        <v>595</v>
      </c>
      <c r="P4993">
        <v>528</v>
      </c>
      <c r="Q4993">
        <v>406</v>
      </c>
      <c r="R4993">
        <v>288</v>
      </c>
      <c r="S4993">
        <v>325</v>
      </c>
      <c r="T4993">
        <v>361</v>
      </c>
      <c r="U4993">
        <v>511</v>
      </c>
      <c r="V4993" s="1" t="s">
        <v>3828</v>
      </c>
      <c r="W4993" s="1" t="s">
        <v>2551</v>
      </c>
      <c r="X4993" s="5" t="s">
        <v>3830</v>
      </c>
      <c r="Y4993" s="5" t="s">
        <v>2558</v>
      </c>
      <c r="Z4993" s="5" t="s">
        <v>2582</v>
      </c>
      <c r="AA4993" s="5"/>
    </row>
    <row r="4994" spans="1:27" ht="12" customHeight="1" x14ac:dyDescent="0.15">
      <c r="A4994" s="1" t="s">
        <v>1355</v>
      </c>
      <c r="B4994" s="1" t="s">
        <v>25</v>
      </c>
      <c r="C4994" s="1" t="s">
        <v>21</v>
      </c>
      <c r="D4994" s="1" t="s">
        <v>2500</v>
      </c>
      <c r="E4994" s="1" t="s">
        <v>10</v>
      </c>
      <c r="F4994" s="1" t="s">
        <v>1357</v>
      </c>
      <c r="G4994" s="1" t="s">
        <v>24</v>
      </c>
      <c r="H4994" s="1" t="s">
        <v>13</v>
      </c>
      <c r="I4994">
        <v>100224</v>
      </c>
      <c r="J4994">
        <v>102396</v>
      </c>
      <c r="K4994">
        <v>105144</v>
      </c>
      <c r="L4994">
        <v>91530</v>
      </c>
      <c r="M4994">
        <v>91676</v>
      </c>
      <c r="N4994">
        <v>96742</v>
      </c>
      <c r="O4994">
        <v>101723</v>
      </c>
      <c r="P4994">
        <v>101735</v>
      </c>
      <c r="Q4994">
        <v>89020</v>
      </c>
      <c r="R4994">
        <v>93018</v>
      </c>
      <c r="S4994">
        <v>93563</v>
      </c>
      <c r="T4994">
        <v>86157</v>
      </c>
      <c r="U4994">
        <v>86726</v>
      </c>
      <c r="V4994" s="1" t="s">
        <v>3828</v>
      </c>
      <c r="W4994" s="1" t="s">
        <v>2551</v>
      </c>
      <c r="X4994" s="5" t="s">
        <v>3830</v>
      </c>
      <c r="Y4994" s="5" t="s">
        <v>2559</v>
      </c>
      <c r="Z4994" s="5" t="s">
        <v>13</v>
      </c>
      <c r="AA4994" s="5"/>
    </row>
    <row r="4995" spans="1:27" ht="12" customHeight="1" x14ac:dyDescent="0.15">
      <c r="A4995" s="1" t="s">
        <v>1355</v>
      </c>
      <c r="B4995" s="1" t="s">
        <v>27</v>
      </c>
      <c r="C4995" s="1" t="s">
        <v>9</v>
      </c>
      <c r="D4995" s="1" t="s">
        <v>2500</v>
      </c>
      <c r="E4995" s="1" t="s">
        <v>10</v>
      </c>
      <c r="F4995" s="1" t="s">
        <v>1358</v>
      </c>
      <c r="G4995" s="1" t="s">
        <v>12</v>
      </c>
      <c r="H4995" s="1" t="s">
        <v>13</v>
      </c>
      <c r="I4995">
        <v>15671</v>
      </c>
      <c r="J4995">
        <v>16110</v>
      </c>
      <c r="K4995">
        <v>20375</v>
      </c>
      <c r="L4995">
        <v>14878</v>
      </c>
      <c r="M4995">
        <v>17947</v>
      </c>
      <c r="N4995">
        <v>16874</v>
      </c>
      <c r="O4995">
        <v>19237</v>
      </c>
      <c r="P4995">
        <v>17610</v>
      </c>
      <c r="Q4995">
        <v>15689</v>
      </c>
      <c r="R4995">
        <v>16410</v>
      </c>
      <c r="S4995">
        <v>16256</v>
      </c>
      <c r="T4995">
        <v>13914</v>
      </c>
      <c r="U4995">
        <v>17760</v>
      </c>
      <c r="V4995" s="1" t="s">
        <v>3828</v>
      </c>
      <c r="W4995" s="1" t="s">
        <v>2551</v>
      </c>
      <c r="X4995" s="5" t="s">
        <v>3831</v>
      </c>
      <c r="Y4995" s="5" t="s">
        <v>2553</v>
      </c>
      <c r="Z4995" s="5" t="s">
        <v>13</v>
      </c>
      <c r="AA4995" s="5"/>
    </row>
    <row r="4996" spans="1:27" ht="12" customHeight="1" x14ac:dyDescent="0.15">
      <c r="A4996" s="1" t="s">
        <v>1355</v>
      </c>
      <c r="B4996" s="1" t="s">
        <v>27</v>
      </c>
      <c r="C4996" s="1" t="s">
        <v>15</v>
      </c>
      <c r="D4996" s="1" t="s">
        <v>2500</v>
      </c>
      <c r="E4996" s="1" t="s">
        <v>10</v>
      </c>
      <c r="F4996" s="1" t="s">
        <v>1358</v>
      </c>
      <c r="G4996" s="1" t="s">
        <v>242</v>
      </c>
      <c r="H4996" s="1" t="s">
        <v>13</v>
      </c>
      <c r="I4996">
        <v>18970</v>
      </c>
      <c r="J4996">
        <v>16920</v>
      </c>
      <c r="K4996">
        <v>15288</v>
      </c>
      <c r="L4996">
        <v>18024</v>
      </c>
      <c r="M4996">
        <v>17762</v>
      </c>
      <c r="N4996">
        <v>18267</v>
      </c>
      <c r="O4996">
        <v>17513</v>
      </c>
      <c r="P4996">
        <v>16656</v>
      </c>
      <c r="Q4996">
        <v>17395</v>
      </c>
      <c r="R4996">
        <v>17866</v>
      </c>
      <c r="S4996">
        <v>15441</v>
      </c>
      <c r="T4996">
        <v>16329</v>
      </c>
      <c r="U4996">
        <v>17367</v>
      </c>
      <c r="V4996" s="1" t="s">
        <v>3828</v>
      </c>
      <c r="W4996" s="1" t="s">
        <v>2551</v>
      </c>
      <c r="X4996" s="5" t="s">
        <v>3831</v>
      </c>
      <c r="Y4996" s="5" t="s">
        <v>2557</v>
      </c>
      <c r="Z4996" s="5" t="s">
        <v>13</v>
      </c>
      <c r="AA4996" s="5"/>
    </row>
    <row r="4997" spans="1:27" ht="12" customHeight="1" x14ac:dyDescent="0.15">
      <c r="A4997" s="1" t="s">
        <v>1355</v>
      </c>
      <c r="B4997" s="1" t="s">
        <v>27</v>
      </c>
      <c r="C4997" s="1" t="s">
        <v>17</v>
      </c>
      <c r="D4997" s="1" t="s">
        <v>2500</v>
      </c>
      <c r="E4997" s="1" t="s">
        <v>10</v>
      </c>
      <c r="F4997" s="1" t="s">
        <v>1358</v>
      </c>
      <c r="G4997" s="1" t="s">
        <v>245</v>
      </c>
      <c r="H4997" s="1" t="s">
        <v>239</v>
      </c>
      <c r="I4997">
        <v>2097</v>
      </c>
      <c r="J4997">
        <v>1881</v>
      </c>
      <c r="K4997">
        <v>1681</v>
      </c>
      <c r="L4997">
        <v>2067</v>
      </c>
      <c r="M4997">
        <v>2023</v>
      </c>
      <c r="N4997">
        <v>2104</v>
      </c>
      <c r="O4997">
        <v>2135</v>
      </c>
      <c r="P4997">
        <v>1958</v>
      </c>
      <c r="Q4997">
        <v>2098</v>
      </c>
      <c r="R4997">
        <v>2193</v>
      </c>
      <c r="S4997">
        <v>1970</v>
      </c>
      <c r="T4997">
        <v>2104</v>
      </c>
      <c r="U4997">
        <v>2331</v>
      </c>
      <c r="V4997" s="1" t="s">
        <v>3828</v>
      </c>
      <c r="W4997" s="1" t="s">
        <v>2551</v>
      </c>
      <c r="X4997" s="5" t="s">
        <v>3831</v>
      </c>
      <c r="Y4997" s="5" t="s">
        <v>2740</v>
      </c>
      <c r="Z4997" s="5" t="s">
        <v>2738</v>
      </c>
      <c r="AA4997" s="5"/>
    </row>
    <row r="4998" spans="1:27" ht="12" customHeight="1" x14ac:dyDescent="0.15">
      <c r="A4998" s="1" t="s">
        <v>1355</v>
      </c>
      <c r="B4998" s="1" t="s">
        <v>27</v>
      </c>
      <c r="C4998" s="1" t="s">
        <v>19</v>
      </c>
      <c r="D4998" s="1" t="s">
        <v>2500</v>
      </c>
      <c r="E4998" s="1" t="s">
        <v>10</v>
      </c>
      <c r="F4998" s="1" t="s">
        <v>1358</v>
      </c>
      <c r="G4998" s="1" t="s">
        <v>22</v>
      </c>
      <c r="H4998" s="1" t="s">
        <v>13</v>
      </c>
      <c r="I4998">
        <v>4</v>
      </c>
      <c r="J4998">
        <v>0</v>
      </c>
      <c r="K4998">
        <v>2</v>
      </c>
      <c r="L4998">
        <v>0</v>
      </c>
      <c r="M4998">
        <v>3</v>
      </c>
      <c r="N4998">
        <v>2</v>
      </c>
      <c r="O4998">
        <v>5</v>
      </c>
      <c r="P4998">
        <v>2</v>
      </c>
      <c r="Q4998">
        <v>3</v>
      </c>
      <c r="R4998">
        <v>12</v>
      </c>
      <c r="S4998">
        <v>2</v>
      </c>
      <c r="T4998">
        <v>9</v>
      </c>
      <c r="U4998">
        <v>22</v>
      </c>
      <c r="V4998" s="1" t="s">
        <v>3828</v>
      </c>
      <c r="W4998" s="1" t="s">
        <v>2551</v>
      </c>
      <c r="X4998" s="5" t="s">
        <v>3831</v>
      </c>
      <c r="Y4998" s="5" t="s">
        <v>2558</v>
      </c>
      <c r="Z4998" s="5" t="s">
        <v>2582</v>
      </c>
      <c r="AA4998" s="5"/>
    </row>
    <row r="4999" spans="1:27" ht="12" customHeight="1" x14ac:dyDescent="0.15">
      <c r="A4999" s="1" t="s">
        <v>1355</v>
      </c>
      <c r="B4999" s="1" t="s">
        <v>27</v>
      </c>
      <c r="C4999" s="1" t="s">
        <v>21</v>
      </c>
      <c r="D4999" s="1" t="s">
        <v>2500</v>
      </c>
      <c r="E4999" s="1" t="s">
        <v>10</v>
      </c>
      <c r="F4999" s="1" t="s">
        <v>1358</v>
      </c>
      <c r="G4999" s="1" t="s">
        <v>24</v>
      </c>
      <c r="H4999" s="1" t="s">
        <v>13</v>
      </c>
      <c r="I4999">
        <v>26939</v>
      </c>
      <c r="J4999">
        <v>26129</v>
      </c>
      <c r="K4999">
        <v>31214</v>
      </c>
      <c r="L4999">
        <v>28068</v>
      </c>
      <c r="M4999">
        <v>28250</v>
      </c>
      <c r="N4999">
        <v>26855</v>
      </c>
      <c r="O4999">
        <v>28574</v>
      </c>
      <c r="P4999">
        <v>29526</v>
      </c>
      <c r="Q4999">
        <v>27817</v>
      </c>
      <c r="R4999">
        <v>26349</v>
      </c>
      <c r="S4999">
        <v>27162</v>
      </c>
      <c r="T4999">
        <v>24738</v>
      </c>
      <c r="U4999">
        <v>25109</v>
      </c>
      <c r="V4999" s="1" t="s">
        <v>3828</v>
      </c>
      <c r="W4999" s="1" t="s">
        <v>2551</v>
      </c>
      <c r="X4999" s="5" t="s">
        <v>3831</v>
      </c>
      <c r="Y4999" s="5" t="s">
        <v>2559</v>
      </c>
      <c r="Z4999" s="5" t="s">
        <v>13</v>
      </c>
      <c r="AA4999" s="5"/>
    </row>
    <row r="5000" spans="1:27" ht="12" customHeight="1" x14ac:dyDescent="0.15">
      <c r="A5000" s="1" t="s">
        <v>1355</v>
      </c>
      <c r="B5000" s="1" t="s">
        <v>29</v>
      </c>
      <c r="C5000" s="1" t="s">
        <v>9</v>
      </c>
      <c r="D5000" s="1" t="s">
        <v>2500</v>
      </c>
      <c r="E5000" s="1" t="s">
        <v>10</v>
      </c>
      <c r="F5000" s="1" t="s">
        <v>1359</v>
      </c>
      <c r="G5000" s="1" t="s">
        <v>12</v>
      </c>
      <c r="H5000" s="1" t="s">
        <v>13</v>
      </c>
      <c r="I5000">
        <v>18556</v>
      </c>
      <c r="J5000">
        <v>22155</v>
      </c>
      <c r="K5000">
        <v>21103</v>
      </c>
      <c r="L5000">
        <v>24023</v>
      </c>
      <c r="M5000">
        <v>18780</v>
      </c>
      <c r="N5000">
        <v>20832</v>
      </c>
      <c r="O5000">
        <v>21900</v>
      </c>
      <c r="P5000">
        <v>21048</v>
      </c>
      <c r="Q5000">
        <v>22647</v>
      </c>
      <c r="R5000">
        <v>18851</v>
      </c>
      <c r="S5000">
        <v>19693</v>
      </c>
      <c r="T5000">
        <v>20652</v>
      </c>
      <c r="U5000">
        <v>23348</v>
      </c>
      <c r="V5000" s="1" t="s">
        <v>3828</v>
      </c>
      <c r="W5000" s="1" t="s">
        <v>2551</v>
      </c>
      <c r="X5000" s="5" t="s">
        <v>3832</v>
      </c>
      <c r="Y5000" s="5" t="s">
        <v>2553</v>
      </c>
      <c r="Z5000" s="5" t="s">
        <v>13</v>
      </c>
      <c r="AA5000" s="5"/>
    </row>
    <row r="5001" spans="1:27" ht="12" customHeight="1" x14ac:dyDescent="0.15">
      <c r="A5001" s="1" t="s">
        <v>1355</v>
      </c>
      <c r="B5001" s="1" t="s">
        <v>29</v>
      </c>
      <c r="C5001" s="1" t="s">
        <v>15</v>
      </c>
      <c r="D5001" s="1" t="s">
        <v>2500</v>
      </c>
      <c r="E5001" s="1" t="s">
        <v>10</v>
      </c>
      <c r="F5001" s="1" t="s">
        <v>1359</v>
      </c>
      <c r="G5001" s="1" t="s">
        <v>242</v>
      </c>
      <c r="H5001" s="1" t="s">
        <v>13</v>
      </c>
      <c r="I5001">
        <v>25316</v>
      </c>
      <c r="J5001">
        <v>22699</v>
      </c>
      <c r="K5001">
        <v>20344</v>
      </c>
      <c r="L5001">
        <v>23648</v>
      </c>
      <c r="M5001">
        <v>23118</v>
      </c>
      <c r="N5001">
        <v>20128</v>
      </c>
      <c r="O5001">
        <v>21810</v>
      </c>
      <c r="P5001">
        <v>20296</v>
      </c>
      <c r="Q5001">
        <v>23162</v>
      </c>
      <c r="R5001">
        <v>20814</v>
      </c>
      <c r="S5001">
        <v>19019</v>
      </c>
      <c r="T5001">
        <v>19463</v>
      </c>
      <c r="U5001">
        <v>21811</v>
      </c>
      <c r="V5001" s="1" t="s">
        <v>3828</v>
      </c>
      <c r="W5001" s="1" t="s">
        <v>2551</v>
      </c>
      <c r="X5001" s="5" t="s">
        <v>3832</v>
      </c>
      <c r="Y5001" s="5" t="s">
        <v>2557</v>
      </c>
      <c r="Z5001" s="5" t="s">
        <v>13</v>
      </c>
      <c r="AA5001" s="5"/>
    </row>
    <row r="5002" spans="1:27" ht="12" customHeight="1" x14ac:dyDescent="0.15">
      <c r="A5002" s="1" t="s">
        <v>1355</v>
      </c>
      <c r="B5002" s="1" t="s">
        <v>29</v>
      </c>
      <c r="C5002" s="1" t="s">
        <v>17</v>
      </c>
      <c r="D5002" s="1" t="s">
        <v>2500</v>
      </c>
      <c r="E5002" s="1" t="s">
        <v>10</v>
      </c>
      <c r="F5002" s="1" t="s">
        <v>1359</v>
      </c>
      <c r="G5002" s="1" t="s">
        <v>245</v>
      </c>
      <c r="H5002" s="1" t="s">
        <v>239</v>
      </c>
      <c r="I5002">
        <v>2263</v>
      </c>
      <c r="J5002">
        <v>2057</v>
      </c>
      <c r="K5002">
        <v>1881</v>
      </c>
      <c r="L5002">
        <v>2203</v>
      </c>
      <c r="M5002">
        <v>2156</v>
      </c>
      <c r="N5002">
        <v>1960</v>
      </c>
      <c r="O5002">
        <v>2181</v>
      </c>
      <c r="P5002">
        <v>2052</v>
      </c>
      <c r="Q5002">
        <v>2394</v>
      </c>
      <c r="R5002">
        <v>2169</v>
      </c>
      <c r="S5002">
        <v>1980</v>
      </c>
      <c r="T5002">
        <v>2150</v>
      </c>
      <c r="U5002">
        <v>2444</v>
      </c>
      <c r="V5002" s="1" t="s">
        <v>3828</v>
      </c>
      <c r="W5002" s="1" t="s">
        <v>2551</v>
      </c>
      <c r="X5002" s="5" t="s">
        <v>3832</v>
      </c>
      <c r="Y5002" s="5" t="s">
        <v>2740</v>
      </c>
      <c r="Z5002" s="5" t="s">
        <v>2738</v>
      </c>
      <c r="AA5002" s="5"/>
    </row>
    <row r="5003" spans="1:27" ht="12" customHeight="1" x14ac:dyDescent="0.15">
      <c r="A5003" s="1" t="s">
        <v>1355</v>
      </c>
      <c r="B5003" s="1" t="s">
        <v>29</v>
      </c>
      <c r="C5003" s="1" t="s">
        <v>19</v>
      </c>
      <c r="D5003" s="1" t="s">
        <v>2500</v>
      </c>
      <c r="E5003" s="1" t="s">
        <v>10</v>
      </c>
      <c r="F5003" s="1" t="s">
        <v>1359</v>
      </c>
      <c r="G5003" s="1" t="s">
        <v>22</v>
      </c>
      <c r="H5003" s="1" t="s">
        <v>13</v>
      </c>
      <c r="I5003">
        <v>427</v>
      </c>
      <c r="J5003">
        <v>383</v>
      </c>
      <c r="K5003">
        <v>403</v>
      </c>
      <c r="L5003">
        <v>495</v>
      </c>
      <c r="M5003">
        <v>511</v>
      </c>
      <c r="N5003">
        <v>494</v>
      </c>
      <c r="O5003">
        <v>593</v>
      </c>
      <c r="P5003">
        <v>482</v>
      </c>
      <c r="Q5003">
        <v>607</v>
      </c>
      <c r="R5003">
        <v>524</v>
      </c>
      <c r="S5003">
        <v>607</v>
      </c>
      <c r="T5003">
        <v>547</v>
      </c>
      <c r="U5003">
        <v>530</v>
      </c>
      <c r="V5003" s="1" t="s">
        <v>3828</v>
      </c>
      <c r="W5003" s="1" t="s">
        <v>2551</v>
      </c>
      <c r="X5003" s="5" t="s">
        <v>3832</v>
      </c>
      <c r="Y5003" s="5" t="s">
        <v>2558</v>
      </c>
      <c r="Z5003" s="5" t="s">
        <v>2582</v>
      </c>
      <c r="AA5003" s="5"/>
    </row>
    <row r="5004" spans="1:27" ht="12" customHeight="1" x14ac:dyDescent="0.15">
      <c r="A5004" s="1" t="s">
        <v>1355</v>
      </c>
      <c r="B5004" s="1" t="s">
        <v>29</v>
      </c>
      <c r="C5004" s="1" t="s">
        <v>21</v>
      </c>
      <c r="D5004" s="1" t="s">
        <v>2500</v>
      </c>
      <c r="E5004" s="1" t="s">
        <v>10</v>
      </c>
      <c r="F5004" s="1" t="s">
        <v>1359</v>
      </c>
      <c r="G5004" s="1" t="s">
        <v>24</v>
      </c>
      <c r="H5004" s="1" t="s">
        <v>13</v>
      </c>
      <c r="I5004">
        <v>39159</v>
      </c>
      <c r="J5004">
        <v>38269</v>
      </c>
      <c r="K5004">
        <v>38661</v>
      </c>
      <c r="L5004">
        <v>38541</v>
      </c>
      <c r="M5004">
        <v>33729</v>
      </c>
      <c r="N5004">
        <v>33976</v>
      </c>
      <c r="O5004">
        <v>33538</v>
      </c>
      <c r="P5004">
        <v>33846</v>
      </c>
      <c r="Q5004">
        <v>32790</v>
      </c>
      <c r="R5004">
        <v>30303</v>
      </c>
      <c r="S5004">
        <v>30407</v>
      </c>
      <c r="T5004">
        <v>31086</v>
      </c>
      <c r="U5004">
        <v>32412</v>
      </c>
      <c r="V5004" s="1" t="s">
        <v>3828</v>
      </c>
      <c r="W5004" s="1" t="s">
        <v>2551</v>
      </c>
      <c r="X5004" s="5" t="s">
        <v>3832</v>
      </c>
      <c r="Y5004" s="5" t="s">
        <v>2559</v>
      </c>
      <c r="Z5004" s="5" t="s">
        <v>13</v>
      </c>
      <c r="AA5004" s="5"/>
    </row>
    <row r="5005" spans="1:27" ht="12" customHeight="1" x14ac:dyDescent="0.15">
      <c r="A5005" s="1" t="s">
        <v>1355</v>
      </c>
      <c r="B5005" s="1" t="s">
        <v>31</v>
      </c>
      <c r="C5005" s="1" t="s">
        <v>9</v>
      </c>
      <c r="D5005" s="1" t="s">
        <v>2500</v>
      </c>
      <c r="E5005" s="1" t="s">
        <v>10</v>
      </c>
      <c r="F5005" s="1" t="s">
        <v>1360</v>
      </c>
      <c r="G5005" s="1" t="s">
        <v>12</v>
      </c>
      <c r="H5005" s="1" t="s">
        <v>13</v>
      </c>
      <c r="I5005">
        <v>1341</v>
      </c>
      <c r="J5005">
        <v>1173</v>
      </c>
      <c r="K5005">
        <v>1561</v>
      </c>
      <c r="L5005">
        <v>1392</v>
      </c>
      <c r="M5005">
        <v>1416</v>
      </c>
      <c r="N5005">
        <v>1629</v>
      </c>
      <c r="O5005">
        <v>1079</v>
      </c>
      <c r="P5005">
        <v>1286</v>
      </c>
      <c r="Q5005">
        <v>1080</v>
      </c>
      <c r="R5005">
        <v>1265</v>
      </c>
      <c r="S5005">
        <v>1184</v>
      </c>
      <c r="T5005">
        <v>888</v>
      </c>
      <c r="U5005">
        <v>962</v>
      </c>
      <c r="V5005" s="1" t="s">
        <v>3828</v>
      </c>
      <c r="W5005" s="1" t="s">
        <v>2551</v>
      </c>
      <c r="X5005" s="5" t="s">
        <v>3833</v>
      </c>
      <c r="Y5005" s="5" t="s">
        <v>2553</v>
      </c>
      <c r="Z5005" s="5" t="s">
        <v>13</v>
      </c>
      <c r="AA5005" s="5"/>
    </row>
    <row r="5006" spans="1:27" ht="12" customHeight="1" x14ac:dyDescent="0.15">
      <c r="A5006" s="1" t="s">
        <v>1355</v>
      </c>
      <c r="B5006" s="1" t="s">
        <v>31</v>
      </c>
      <c r="C5006" s="1" t="s">
        <v>15</v>
      </c>
      <c r="D5006" s="1" t="s">
        <v>2500</v>
      </c>
      <c r="E5006" s="1" t="s">
        <v>10</v>
      </c>
      <c r="F5006" s="1" t="s">
        <v>1360</v>
      </c>
      <c r="G5006" s="1" t="s">
        <v>242</v>
      </c>
      <c r="H5006" s="1" t="s">
        <v>13</v>
      </c>
      <c r="I5006">
        <v>1349</v>
      </c>
      <c r="J5006">
        <v>920</v>
      </c>
      <c r="K5006">
        <v>2045</v>
      </c>
      <c r="L5006">
        <v>1052</v>
      </c>
      <c r="M5006">
        <v>1327</v>
      </c>
      <c r="N5006">
        <v>1412</v>
      </c>
      <c r="O5006">
        <v>1364</v>
      </c>
      <c r="P5006">
        <v>1595</v>
      </c>
      <c r="Q5006">
        <v>1234</v>
      </c>
      <c r="R5006">
        <v>1212</v>
      </c>
      <c r="S5006">
        <v>972</v>
      </c>
      <c r="T5006">
        <v>1015</v>
      </c>
      <c r="U5006">
        <v>844</v>
      </c>
      <c r="V5006" s="1" t="s">
        <v>3828</v>
      </c>
      <c r="W5006" s="1" t="s">
        <v>2551</v>
      </c>
      <c r="X5006" s="5" t="s">
        <v>3833</v>
      </c>
      <c r="Y5006" s="5" t="s">
        <v>2557</v>
      </c>
      <c r="Z5006" s="5" t="s">
        <v>13</v>
      </c>
      <c r="AA5006" s="5"/>
    </row>
    <row r="5007" spans="1:27" ht="12" customHeight="1" x14ac:dyDescent="0.15">
      <c r="A5007" s="1" t="s">
        <v>1355</v>
      </c>
      <c r="B5007" s="1" t="s">
        <v>31</v>
      </c>
      <c r="C5007" s="1" t="s">
        <v>17</v>
      </c>
      <c r="D5007" s="1" t="s">
        <v>2500</v>
      </c>
      <c r="E5007" s="1" t="s">
        <v>10</v>
      </c>
      <c r="F5007" s="1" t="s">
        <v>1360</v>
      </c>
      <c r="G5007" s="1" t="s">
        <v>245</v>
      </c>
      <c r="H5007" s="1" t="s">
        <v>239</v>
      </c>
      <c r="I5007">
        <v>364</v>
      </c>
      <c r="J5007">
        <v>262</v>
      </c>
      <c r="K5007">
        <v>544</v>
      </c>
      <c r="L5007">
        <v>298</v>
      </c>
      <c r="M5007">
        <v>362</v>
      </c>
      <c r="N5007">
        <v>387</v>
      </c>
      <c r="O5007">
        <v>369</v>
      </c>
      <c r="P5007">
        <v>431</v>
      </c>
      <c r="Q5007">
        <v>326</v>
      </c>
      <c r="R5007">
        <v>352</v>
      </c>
      <c r="S5007">
        <v>282</v>
      </c>
      <c r="T5007">
        <v>282</v>
      </c>
      <c r="U5007">
        <v>239</v>
      </c>
      <c r="V5007" s="1" t="s">
        <v>3828</v>
      </c>
      <c r="W5007" s="1" t="s">
        <v>2551</v>
      </c>
      <c r="X5007" s="5" t="s">
        <v>3833</v>
      </c>
      <c r="Y5007" s="5" t="s">
        <v>2740</v>
      </c>
      <c r="Z5007" s="5" t="s">
        <v>2738</v>
      </c>
      <c r="AA5007" s="5"/>
    </row>
    <row r="5008" spans="1:27" ht="12" customHeight="1" x14ac:dyDescent="0.15">
      <c r="A5008" s="1" t="s">
        <v>1355</v>
      </c>
      <c r="B5008" s="1" t="s">
        <v>31</v>
      </c>
      <c r="C5008" s="1" t="s">
        <v>19</v>
      </c>
      <c r="D5008" s="1" t="s">
        <v>2500</v>
      </c>
      <c r="E5008" s="1" t="s">
        <v>10</v>
      </c>
      <c r="F5008" s="1" t="s">
        <v>1360</v>
      </c>
      <c r="G5008" s="1" t="s">
        <v>22</v>
      </c>
      <c r="H5008" s="1" t="s">
        <v>13</v>
      </c>
      <c r="I5008">
        <v>1</v>
      </c>
      <c r="J5008">
        <v>0</v>
      </c>
      <c r="K5008">
        <v>0</v>
      </c>
      <c r="L5008">
        <v>0</v>
      </c>
      <c r="M5008">
        <v>0</v>
      </c>
      <c r="N5008">
        <v>0</v>
      </c>
      <c r="O5008">
        <v>0</v>
      </c>
      <c r="P5008">
        <v>1</v>
      </c>
      <c r="Q5008">
        <v>4</v>
      </c>
      <c r="R5008">
        <v>1</v>
      </c>
      <c r="S5008">
        <v>5</v>
      </c>
      <c r="T5008">
        <v>1</v>
      </c>
      <c r="U5008">
        <v>0</v>
      </c>
      <c r="V5008" s="1" t="s">
        <v>3828</v>
      </c>
      <c r="W5008" s="1" t="s">
        <v>2551</v>
      </c>
      <c r="X5008" s="5" t="s">
        <v>3833</v>
      </c>
      <c r="Y5008" s="5" t="s">
        <v>2558</v>
      </c>
      <c r="Z5008" s="5" t="s">
        <v>2582</v>
      </c>
      <c r="AA5008" s="5"/>
    </row>
    <row r="5009" spans="1:27" ht="12" customHeight="1" x14ac:dyDescent="0.15">
      <c r="A5009" s="1" t="s">
        <v>1355</v>
      </c>
      <c r="B5009" s="1" t="s">
        <v>31</v>
      </c>
      <c r="C5009" s="1" t="s">
        <v>21</v>
      </c>
      <c r="D5009" s="1" t="s">
        <v>2500</v>
      </c>
      <c r="E5009" s="1" t="s">
        <v>10</v>
      </c>
      <c r="F5009" s="1" t="s">
        <v>1360</v>
      </c>
      <c r="G5009" s="1" t="s">
        <v>24</v>
      </c>
      <c r="H5009" s="1" t="s">
        <v>13</v>
      </c>
      <c r="I5009">
        <v>3217</v>
      </c>
      <c r="J5009">
        <v>3473</v>
      </c>
      <c r="K5009">
        <v>2989</v>
      </c>
      <c r="L5009">
        <v>3329</v>
      </c>
      <c r="M5009">
        <v>3418</v>
      </c>
      <c r="N5009">
        <v>3635</v>
      </c>
      <c r="O5009">
        <v>3350</v>
      </c>
      <c r="P5009">
        <v>3040</v>
      </c>
      <c r="Q5009">
        <v>2882</v>
      </c>
      <c r="R5009">
        <v>2934</v>
      </c>
      <c r="S5009">
        <v>3141</v>
      </c>
      <c r="T5009">
        <v>3013</v>
      </c>
      <c r="U5009">
        <v>3092</v>
      </c>
      <c r="V5009" s="1" t="s">
        <v>3828</v>
      </c>
      <c r="W5009" s="1" t="s">
        <v>2551</v>
      </c>
      <c r="X5009" s="5" t="s">
        <v>3833</v>
      </c>
      <c r="Y5009" s="5" t="s">
        <v>2559</v>
      </c>
      <c r="Z5009" s="5" t="s">
        <v>13</v>
      </c>
      <c r="AA5009" s="5"/>
    </row>
    <row r="5010" spans="1:27" ht="12" customHeight="1" x14ac:dyDescent="0.15">
      <c r="A5010" s="1" t="s">
        <v>1355</v>
      </c>
      <c r="B5010" s="1" t="s">
        <v>33</v>
      </c>
      <c r="C5010" s="1" t="s">
        <v>9</v>
      </c>
      <c r="D5010" s="1" t="s">
        <v>2500</v>
      </c>
      <c r="E5010" s="1" t="s">
        <v>10</v>
      </c>
      <c r="F5010" s="1" t="s">
        <v>1361</v>
      </c>
      <c r="G5010" s="1" t="s">
        <v>12</v>
      </c>
      <c r="H5010" s="1" t="s">
        <v>13</v>
      </c>
      <c r="I5010">
        <v>70291</v>
      </c>
      <c r="J5010">
        <v>77854</v>
      </c>
      <c r="K5010">
        <v>86877</v>
      </c>
      <c r="L5010">
        <v>41300</v>
      </c>
      <c r="M5010">
        <v>58506</v>
      </c>
      <c r="N5010">
        <v>76712</v>
      </c>
      <c r="O5010">
        <v>71156</v>
      </c>
      <c r="P5010">
        <v>72143</v>
      </c>
      <c r="Q5010">
        <v>78405</v>
      </c>
      <c r="R5010">
        <v>68090</v>
      </c>
      <c r="S5010">
        <v>63028</v>
      </c>
      <c r="T5010">
        <v>64993</v>
      </c>
      <c r="U5010">
        <v>82403</v>
      </c>
      <c r="V5010" s="1" t="s">
        <v>3828</v>
      </c>
      <c r="W5010" s="1" t="s">
        <v>2551</v>
      </c>
      <c r="X5010" s="5" t="s">
        <v>3834</v>
      </c>
      <c r="Y5010" s="5" t="s">
        <v>2553</v>
      </c>
      <c r="Z5010" s="5" t="s">
        <v>13</v>
      </c>
      <c r="AA5010" s="5"/>
    </row>
    <row r="5011" spans="1:27" ht="12" customHeight="1" x14ac:dyDescent="0.15">
      <c r="A5011" s="1" t="s">
        <v>1355</v>
      </c>
      <c r="B5011" s="1" t="s">
        <v>33</v>
      </c>
      <c r="C5011" s="1" t="s">
        <v>15</v>
      </c>
      <c r="D5011" s="1" t="s">
        <v>2500</v>
      </c>
      <c r="E5011" s="1" t="s">
        <v>10</v>
      </c>
      <c r="F5011" s="1" t="s">
        <v>1361</v>
      </c>
      <c r="G5011" s="1" t="s">
        <v>242</v>
      </c>
      <c r="H5011" s="1" t="s">
        <v>13</v>
      </c>
      <c r="I5011">
        <v>81083</v>
      </c>
      <c r="J5011">
        <v>69714</v>
      </c>
      <c r="K5011">
        <v>61038</v>
      </c>
      <c r="L5011">
        <v>72639</v>
      </c>
      <c r="M5011">
        <v>65273</v>
      </c>
      <c r="N5011">
        <v>71295</v>
      </c>
      <c r="O5011">
        <v>71387</v>
      </c>
      <c r="P5011">
        <v>72221</v>
      </c>
      <c r="Q5011">
        <v>77367</v>
      </c>
      <c r="R5011">
        <v>77485</v>
      </c>
      <c r="S5011">
        <v>64691</v>
      </c>
      <c r="T5011">
        <v>64350</v>
      </c>
      <c r="U5011">
        <v>76865</v>
      </c>
      <c r="V5011" s="1" t="s">
        <v>3828</v>
      </c>
      <c r="W5011" s="1" t="s">
        <v>2551</v>
      </c>
      <c r="X5011" s="5" t="s">
        <v>3834</v>
      </c>
      <c r="Y5011" s="5" t="s">
        <v>2557</v>
      </c>
      <c r="Z5011" s="5" t="s">
        <v>13</v>
      </c>
      <c r="AA5011" s="5"/>
    </row>
    <row r="5012" spans="1:27" ht="12" customHeight="1" x14ac:dyDescent="0.15">
      <c r="A5012" s="1" t="s">
        <v>1355</v>
      </c>
      <c r="B5012" s="1" t="s">
        <v>33</v>
      </c>
      <c r="C5012" s="1" t="s">
        <v>17</v>
      </c>
      <c r="D5012" s="1" t="s">
        <v>2500</v>
      </c>
      <c r="E5012" s="1" t="s">
        <v>10</v>
      </c>
      <c r="F5012" s="1" t="s">
        <v>1361</v>
      </c>
      <c r="G5012" s="1" t="s">
        <v>245</v>
      </c>
      <c r="H5012" s="1" t="s">
        <v>239</v>
      </c>
      <c r="I5012">
        <v>8133</v>
      </c>
      <c r="J5012">
        <v>7099</v>
      </c>
      <c r="K5012">
        <v>6285</v>
      </c>
      <c r="L5012">
        <v>7875</v>
      </c>
      <c r="M5012">
        <v>7106</v>
      </c>
      <c r="N5012">
        <v>7841</v>
      </c>
      <c r="O5012">
        <v>8015</v>
      </c>
      <c r="P5012">
        <v>8316</v>
      </c>
      <c r="Q5012">
        <v>9022</v>
      </c>
      <c r="R5012">
        <v>9096</v>
      </c>
      <c r="S5012">
        <v>7832</v>
      </c>
      <c r="T5012">
        <v>7805</v>
      </c>
      <c r="U5012">
        <v>9727</v>
      </c>
      <c r="V5012" s="1" t="s">
        <v>3828</v>
      </c>
      <c r="W5012" s="1" t="s">
        <v>2551</v>
      </c>
      <c r="X5012" s="5" t="s">
        <v>3834</v>
      </c>
      <c r="Y5012" s="5" t="s">
        <v>2740</v>
      </c>
      <c r="Z5012" s="5" t="s">
        <v>2738</v>
      </c>
      <c r="AA5012" s="5"/>
    </row>
    <row r="5013" spans="1:27" ht="12" customHeight="1" x14ac:dyDescent="0.15">
      <c r="A5013" s="1" t="s">
        <v>1355</v>
      </c>
      <c r="B5013" s="1" t="s">
        <v>33</v>
      </c>
      <c r="C5013" s="1" t="s">
        <v>19</v>
      </c>
      <c r="D5013" s="1" t="s">
        <v>2500</v>
      </c>
      <c r="E5013" s="1" t="s">
        <v>10</v>
      </c>
      <c r="F5013" s="1" t="s">
        <v>1361</v>
      </c>
      <c r="G5013" s="1" t="s">
        <v>22</v>
      </c>
      <c r="H5013" s="1" t="s">
        <v>13</v>
      </c>
      <c r="I5013">
        <v>17</v>
      </c>
      <c r="J5013">
        <v>18</v>
      </c>
      <c r="K5013">
        <v>8</v>
      </c>
      <c r="L5013">
        <v>2</v>
      </c>
      <c r="M5013">
        <v>4</v>
      </c>
      <c r="N5013">
        <v>6</v>
      </c>
      <c r="O5013">
        <v>7</v>
      </c>
      <c r="P5013">
        <v>15</v>
      </c>
      <c r="Q5013">
        <v>5</v>
      </c>
      <c r="R5013">
        <v>17</v>
      </c>
      <c r="S5013">
        <v>8</v>
      </c>
      <c r="T5013">
        <v>7</v>
      </c>
      <c r="U5013">
        <v>17</v>
      </c>
      <c r="V5013" s="1" t="s">
        <v>3828</v>
      </c>
      <c r="W5013" s="1" t="s">
        <v>2551</v>
      </c>
      <c r="X5013" s="5" t="s">
        <v>3834</v>
      </c>
      <c r="Y5013" s="5" t="s">
        <v>2558</v>
      </c>
      <c r="Z5013" s="5" t="s">
        <v>2582</v>
      </c>
      <c r="AA5013" s="5"/>
    </row>
    <row r="5014" spans="1:27" ht="12" customHeight="1" x14ac:dyDescent="0.15">
      <c r="A5014" s="1" t="s">
        <v>1355</v>
      </c>
      <c r="B5014" s="1" t="s">
        <v>33</v>
      </c>
      <c r="C5014" s="1" t="s">
        <v>21</v>
      </c>
      <c r="D5014" s="1" t="s">
        <v>2500</v>
      </c>
      <c r="E5014" s="1" t="s">
        <v>10</v>
      </c>
      <c r="F5014" s="1" t="s">
        <v>1361</v>
      </c>
      <c r="G5014" s="1" t="s">
        <v>24</v>
      </c>
      <c r="H5014" s="1" t="s">
        <v>13</v>
      </c>
      <c r="I5014">
        <v>72072</v>
      </c>
      <c r="J5014">
        <v>80194</v>
      </c>
      <c r="K5014">
        <v>106025</v>
      </c>
      <c r="L5014">
        <v>74684</v>
      </c>
      <c r="M5014">
        <v>67913</v>
      </c>
      <c r="N5014">
        <v>73324</v>
      </c>
      <c r="O5014">
        <v>73086</v>
      </c>
      <c r="P5014">
        <v>72993</v>
      </c>
      <c r="Q5014">
        <v>74026</v>
      </c>
      <c r="R5014">
        <v>64614</v>
      </c>
      <c r="S5014">
        <v>62943</v>
      </c>
      <c r="T5014">
        <v>63579</v>
      </c>
      <c r="U5014">
        <v>69100</v>
      </c>
      <c r="V5014" s="1" t="s">
        <v>3828</v>
      </c>
      <c r="W5014" s="1" t="s">
        <v>2551</v>
      </c>
      <c r="X5014" s="5" t="s">
        <v>3834</v>
      </c>
      <c r="Y5014" s="5" t="s">
        <v>2559</v>
      </c>
      <c r="Z5014" s="5" t="s">
        <v>13</v>
      </c>
      <c r="AA5014" s="5"/>
    </row>
    <row r="5015" spans="1:27" ht="12" customHeight="1" x14ac:dyDescent="0.15">
      <c r="A5015" s="1" t="s">
        <v>1355</v>
      </c>
      <c r="B5015" s="1" t="s">
        <v>35</v>
      </c>
      <c r="C5015" s="1" t="s">
        <v>9</v>
      </c>
      <c r="D5015" s="1" t="s">
        <v>2500</v>
      </c>
      <c r="E5015" s="1" t="s">
        <v>10</v>
      </c>
      <c r="F5015" s="1" t="s">
        <v>1362</v>
      </c>
      <c r="G5015" s="1" t="s">
        <v>12</v>
      </c>
      <c r="H5015" s="1" t="s">
        <v>13</v>
      </c>
      <c r="I5015">
        <v>2870</v>
      </c>
      <c r="J5015">
        <v>1083</v>
      </c>
      <c r="K5015">
        <v>2473</v>
      </c>
      <c r="L5015">
        <v>2606</v>
      </c>
      <c r="M5015">
        <v>2949</v>
      </c>
      <c r="N5015">
        <v>3321</v>
      </c>
      <c r="O5015">
        <v>3033</v>
      </c>
      <c r="P5015">
        <v>1816</v>
      </c>
      <c r="Q5015">
        <v>2709</v>
      </c>
      <c r="R5015">
        <v>2452</v>
      </c>
      <c r="S5015">
        <v>3408</v>
      </c>
      <c r="T5015">
        <v>2599</v>
      </c>
      <c r="U5015">
        <v>3173</v>
      </c>
      <c r="V5015" s="1" t="s">
        <v>3828</v>
      </c>
      <c r="W5015" s="1" t="s">
        <v>2551</v>
      </c>
      <c r="X5015" s="5" t="s">
        <v>3835</v>
      </c>
      <c r="Y5015" s="5" t="s">
        <v>2553</v>
      </c>
      <c r="Z5015" s="5" t="s">
        <v>13</v>
      </c>
      <c r="AA5015" s="5"/>
    </row>
    <row r="5016" spans="1:27" ht="12" customHeight="1" x14ac:dyDescent="0.15">
      <c r="A5016" s="1" t="s">
        <v>1355</v>
      </c>
      <c r="B5016" s="1" t="s">
        <v>35</v>
      </c>
      <c r="C5016" s="1" t="s">
        <v>15</v>
      </c>
      <c r="D5016" s="1" t="s">
        <v>2500</v>
      </c>
      <c r="E5016" s="1" t="s">
        <v>10</v>
      </c>
      <c r="F5016" s="1" t="s">
        <v>1362</v>
      </c>
      <c r="G5016" s="1" t="s">
        <v>242</v>
      </c>
      <c r="H5016" s="1" t="s">
        <v>13</v>
      </c>
      <c r="I5016">
        <v>3290</v>
      </c>
      <c r="J5016">
        <v>1935</v>
      </c>
      <c r="K5016">
        <v>2395</v>
      </c>
      <c r="L5016">
        <v>2858</v>
      </c>
      <c r="M5016">
        <v>3352</v>
      </c>
      <c r="N5016">
        <v>2669</v>
      </c>
      <c r="O5016">
        <v>2800</v>
      </c>
      <c r="P5016">
        <v>2718</v>
      </c>
      <c r="Q5016">
        <v>3195</v>
      </c>
      <c r="R5016">
        <v>2389</v>
      </c>
      <c r="S5016">
        <v>2522</v>
      </c>
      <c r="T5016">
        <v>2706</v>
      </c>
      <c r="U5016">
        <v>2538</v>
      </c>
      <c r="V5016" s="1" t="s">
        <v>3828</v>
      </c>
      <c r="W5016" s="1" t="s">
        <v>2551</v>
      </c>
      <c r="X5016" s="5" t="s">
        <v>3835</v>
      </c>
      <c r="Y5016" s="5" t="s">
        <v>2557</v>
      </c>
      <c r="Z5016" s="5" t="s">
        <v>13</v>
      </c>
      <c r="AA5016" s="5"/>
    </row>
    <row r="5017" spans="1:27" ht="12" customHeight="1" x14ac:dyDescent="0.15">
      <c r="A5017" s="1" t="s">
        <v>1355</v>
      </c>
      <c r="B5017" s="1" t="s">
        <v>35</v>
      </c>
      <c r="C5017" s="1" t="s">
        <v>17</v>
      </c>
      <c r="D5017" s="1" t="s">
        <v>2500</v>
      </c>
      <c r="E5017" s="1" t="s">
        <v>10</v>
      </c>
      <c r="F5017" s="1" t="s">
        <v>1362</v>
      </c>
      <c r="G5017" s="1" t="s">
        <v>245</v>
      </c>
      <c r="H5017" s="1" t="s">
        <v>239</v>
      </c>
      <c r="I5017">
        <v>485</v>
      </c>
      <c r="J5017">
        <v>278</v>
      </c>
      <c r="K5017">
        <v>359</v>
      </c>
      <c r="L5017">
        <v>430</v>
      </c>
      <c r="M5017">
        <v>527</v>
      </c>
      <c r="N5017">
        <v>416</v>
      </c>
      <c r="O5017">
        <v>439</v>
      </c>
      <c r="P5017">
        <v>441</v>
      </c>
      <c r="Q5017">
        <v>519</v>
      </c>
      <c r="R5017">
        <v>429</v>
      </c>
      <c r="S5017">
        <v>443</v>
      </c>
      <c r="T5017">
        <v>479</v>
      </c>
      <c r="U5017">
        <v>459</v>
      </c>
      <c r="V5017" s="1" t="s">
        <v>3828</v>
      </c>
      <c r="W5017" s="1" t="s">
        <v>2551</v>
      </c>
      <c r="X5017" s="5" t="s">
        <v>3835</v>
      </c>
      <c r="Y5017" s="5" t="s">
        <v>2740</v>
      </c>
      <c r="Z5017" s="5" t="s">
        <v>2738</v>
      </c>
      <c r="AA5017" s="5"/>
    </row>
    <row r="5018" spans="1:27" ht="12" customHeight="1" x14ac:dyDescent="0.15">
      <c r="A5018" s="1" t="s">
        <v>1355</v>
      </c>
      <c r="B5018" s="1" t="s">
        <v>35</v>
      </c>
      <c r="C5018" s="1" t="s">
        <v>19</v>
      </c>
      <c r="D5018" s="1" t="s">
        <v>2500</v>
      </c>
      <c r="E5018" s="1" t="s">
        <v>10</v>
      </c>
      <c r="F5018" s="1" t="s">
        <v>1362</v>
      </c>
      <c r="G5018" s="1" t="s">
        <v>22</v>
      </c>
      <c r="H5018" s="1" t="s">
        <v>13</v>
      </c>
      <c r="I5018">
        <v>0</v>
      </c>
      <c r="J5018">
        <v>2</v>
      </c>
      <c r="K5018">
        <v>0</v>
      </c>
      <c r="L5018">
        <v>2</v>
      </c>
      <c r="M5018">
        <v>6</v>
      </c>
      <c r="N5018">
        <v>1</v>
      </c>
      <c r="O5018">
        <v>0</v>
      </c>
      <c r="P5018">
        <v>0</v>
      </c>
      <c r="Q5018">
        <v>3</v>
      </c>
      <c r="R5018">
        <v>8</v>
      </c>
      <c r="S5018">
        <v>14</v>
      </c>
      <c r="T5018">
        <v>1</v>
      </c>
      <c r="U5018">
        <v>0</v>
      </c>
      <c r="V5018" s="1" t="s">
        <v>3828</v>
      </c>
      <c r="W5018" s="1" t="s">
        <v>2551</v>
      </c>
      <c r="X5018" s="5" t="s">
        <v>3835</v>
      </c>
      <c r="Y5018" s="5" t="s">
        <v>2558</v>
      </c>
      <c r="Z5018" s="5" t="s">
        <v>2582</v>
      </c>
      <c r="AA5018" s="5"/>
    </row>
    <row r="5019" spans="1:27" ht="12" customHeight="1" x14ac:dyDescent="0.15">
      <c r="A5019" s="1" t="s">
        <v>1355</v>
      </c>
      <c r="B5019" s="1" t="s">
        <v>35</v>
      </c>
      <c r="C5019" s="1" t="s">
        <v>21</v>
      </c>
      <c r="D5019" s="1" t="s">
        <v>2500</v>
      </c>
      <c r="E5019" s="1" t="s">
        <v>10</v>
      </c>
      <c r="F5019" s="1" t="s">
        <v>1362</v>
      </c>
      <c r="G5019" s="1" t="s">
        <v>24</v>
      </c>
      <c r="H5019" s="1" t="s">
        <v>13</v>
      </c>
      <c r="I5019">
        <v>5779</v>
      </c>
      <c r="J5019">
        <v>4925</v>
      </c>
      <c r="K5019">
        <v>5003</v>
      </c>
      <c r="L5019">
        <v>4749</v>
      </c>
      <c r="M5019">
        <v>4340</v>
      </c>
      <c r="N5019">
        <v>4991</v>
      </c>
      <c r="O5019">
        <v>5224</v>
      </c>
      <c r="P5019">
        <v>4322</v>
      </c>
      <c r="Q5019">
        <v>3833</v>
      </c>
      <c r="R5019">
        <v>3888</v>
      </c>
      <c r="S5019">
        <v>4760</v>
      </c>
      <c r="T5019">
        <v>4652</v>
      </c>
      <c r="U5019">
        <v>5287</v>
      </c>
      <c r="V5019" s="1" t="s">
        <v>3828</v>
      </c>
      <c r="W5019" s="1" t="s">
        <v>2551</v>
      </c>
      <c r="X5019" s="5" t="s">
        <v>3835</v>
      </c>
      <c r="Y5019" s="5" t="s">
        <v>2559</v>
      </c>
      <c r="Z5019" s="5" t="s">
        <v>13</v>
      </c>
      <c r="AA5019" s="5"/>
    </row>
    <row r="5020" spans="1:27" ht="12" customHeight="1" x14ac:dyDescent="0.15">
      <c r="A5020" s="1" t="s">
        <v>1355</v>
      </c>
      <c r="B5020" s="1" t="s">
        <v>37</v>
      </c>
      <c r="C5020" s="1" t="s">
        <v>9</v>
      </c>
      <c r="D5020" s="1" t="s">
        <v>2500</v>
      </c>
      <c r="E5020" s="1" t="s">
        <v>10</v>
      </c>
      <c r="F5020" s="1" t="s">
        <v>1363</v>
      </c>
      <c r="G5020" s="1" t="s">
        <v>12</v>
      </c>
      <c r="H5020" s="1" t="s">
        <v>13</v>
      </c>
      <c r="I5020">
        <v>140656</v>
      </c>
      <c r="J5020">
        <v>127149</v>
      </c>
      <c r="K5020">
        <v>130581</v>
      </c>
      <c r="L5020">
        <v>92072</v>
      </c>
      <c r="M5020">
        <v>101510</v>
      </c>
      <c r="N5020">
        <v>117358</v>
      </c>
      <c r="O5020">
        <v>116575</v>
      </c>
      <c r="P5020">
        <v>116151</v>
      </c>
      <c r="Q5020">
        <v>107705</v>
      </c>
      <c r="R5020">
        <v>115916</v>
      </c>
      <c r="S5020">
        <v>104088</v>
      </c>
      <c r="T5020">
        <v>97515</v>
      </c>
      <c r="U5020">
        <v>131225</v>
      </c>
      <c r="V5020" s="1" t="s">
        <v>3828</v>
      </c>
      <c r="W5020" s="1" t="s">
        <v>2551</v>
      </c>
      <c r="X5020" s="5" t="s">
        <v>3836</v>
      </c>
      <c r="Y5020" s="5" t="s">
        <v>2553</v>
      </c>
      <c r="Z5020" s="5" t="s">
        <v>13</v>
      </c>
      <c r="AA5020" s="5"/>
    </row>
    <row r="5021" spans="1:27" ht="12" customHeight="1" x14ac:dyDescent="0.15">
      <c r="A5021" s="1" t="s">
        <v>1355</v>
      </c>
      <c r="B5021" s="1" t="s">
        <v>37</v>
      </c>
      <c r="C5021" s="1" t="s">
        <v>15</v>
      </c>
      <c r="D5021" s="1" t="s">
        <v>2500</v>
      </c>
      <c r="E5021" s="1" t="s">
        <v>10</v>
      </c>
      <c r="F5021" s="1" t="s">
        <v>1363</v>
      </c>
      <c r="G5021" s="1" t="s">
        <v>242</v>
      </c>
      <c r="H5021" s="1" t="s">
        <v>13</v>
      </c>
      <c r="I5021">
        <v>146589</v>
      </c>
      <c r="J5021">
        <v>113259</v>
      </c>
      <c r="K5021">
        <v>111454</v>
      </c>
      <c r="L5021">
        <v>121335</v>
      </c>
      <c r="M5021">
        <v>109963</v>
      </c>
      <c r="N5021">
        <v>111038</v>
      </c>
      <c r="O5021">
        <v>122850</v>
      </c>
      <c r="P5021">
        <v>110891</v>
      </c>
      <c r="Q5021">
        <v>114997</v>
      </c>
      <c r="R5021">
        <v>112477</v>
      </c>
      <c r="S5021">
        <v>116474</v>
      </c>
      <c r="T5021">
        <v>107908</v>
      </c>
      <c r="U5021">
        <v>123444</v>
      </c>
      <c r="V5021" s="1" t="s">
        <v>3828</v>
      </c>
      <c r="W5021" s="1" t="s">
        <v>2551</v>
      </c>
      <c r="X5021" s="5" t="s">
        <v>3836</v>
      </c>
      <c r="Y5021" s="5" t="s">
        <v>2557</v>
      </c>
      <c r="Z5021" s="5" t="s">
        <v>13</v>
      </c>
      <c r="AA5021" s="5"/>
    </row>
    <row r="5022" spans="1:27" ht="12" customHeight="1" x14ac:dyDescent="0.15">
      <c r="A5022" s="1" t="s">
        <v>1355</v>
      </c>
      <c r="B5022" s="1" t="s">
        <v>37</v>
      </c>
      <c r="C5022" s="1" t="s">
        <v>17</v>
      </c>
      <c r="D5022" s="1" t="s">
        <v>2500</v>
      </c>
      <c r="E5022" s="1" t="s">
        <v>10</v>
      </c>
      <c r="F5022" s="1" t="s">
        <v>1363</v>
      </c>
      <c r="G5022" s="1" t="s">
        <v>245</v>
      </c>
      <c r="H5022" s="1" t="s">
        <v>239</v>
      </c>
      <c r="I5022">
        <v>15057</v>
      </c>
      <c r="J5022">
        <v>12114</v>
      </c>
      <c r="K5022">
        <v>12064</v>
      </c>
      <c r="L5022">
        <v>13318</v>
      </c>
      <c r="M5022">
        <v>12436</v>
      </c>
      <c r="N5022">
        <v>12723</v>
      </c>
      <c r="O5022">
        <v>14505</v>
      </c>
      <c r="P5022">
        <v>13372</v>
      </c>
      <c r="Q5022">
        <v>13974</v>
      </c>
      <c r="R5022">
        <v>13702</v>
      </c>
      <c r="S5022">
        <v>14482</v>
      </c>
      <c r="T5022">
        <v>14181</v>
      </c>
      <c r="U5022">
        <v>16654</v>
      </c>
      <c r="V5022" s="1" t="s">
        <v>3828</v>
      </c>
      <c r="W5022" s="1" t="s">
        <v>2551</v>
      </c>
      <c r="X5022" s="5" t="s">
        <v>3836</v>
      </c>
      <c r="Y5022" s="5" t="s">
        <v>2740</v>
      </c>
      <c r="Z5022" s="5" t="s">
        <v>2738</v>
      </c>
      <c r="AA5022" s="5"/>
    </row>
    <row r="5023" spans="1:27" ht="12" customHeight="1" x14ac:dyDescent="0.15">
      <c r="A5023" s="1" t="s">
        <v>1355</v>
      </c>
      <c r="B5023" s="1" t="s">
        <v>37</v>
      </c>
      <c r="C5023" s="1" t="s">
        <v>19</v>
      </c>
      <c r="D5023" s="1" t="s">
        <v>2500</v>
      </c>
      <c r="E5023" s="1" t="s">
        <v>10</v>
      </c>
      <c r="F5023" s="1" t="s">
        <v>1363</v>
      </c>
      <c r="G5023" s="1" t="s">
        <v>22</v>
      </c>
      <c r="H5023" s="1" t="s">
        <v>13</v>
      </c>
      <c r="I5023">
        <v>7</v>
      </c>
      <c r="J5023">
        <v>33</v>
      </c>
      <c r="K5023">
        <v>18</v>
      </c>
      <c r="L5023">
        <v>34</v>
      </c>
      <c r="M5023">
        <v>21</v>
      </c>
      <c r="N5023">
        <v>8</v>
      </c>
      <c r="O5023">
        <v>11</v>
      </c>
      <c r="P5023">
        <v>26</v>
      </c>
      <c r="Q5023">
        <v>8</v>
      </c>
      <c r="R5023">
        <v>17</v>
      </c>
      <c r="S5023">
        <v>13</v>
      </c>
      <c r="T5023">
        <v>16</v>
      </c>
      <c r="U5023">
        <v>8</v>
      </c>
      <c r="V5023" s="1" t="s">
        <v>3828</v>
      </c>
      <c r="W5023" s="1" t="s">
        <v>2551</v>
      </c>
      <c r="X5023" s="5" t="s">
        <v>3836</v>
      </c>
      <c r="Y5023" s="5" t="s">
        <v>2558</v>
      </c>
      <c r="Z5023" s="5" t="s">
        <v>2582</v>
      </c>
      <c r="AA5023" s="5"/>
    </row>
    <row r="5024" spans="1:27" ht="12" customHeight="1" x14ac:dyDescent="0.15">
      <c r="A5024" s="1" t="s">
        <v>1355</v>
      </c>
      <c r="B5024" s="1" t="s">
        <v>37</v>
      </c>
      <c r="C5024" s="1" t="s">
        <v>21</v>
      </c>
      <c r="D5024" s="1" t="s">
        <v>2500</v>
      </c>
      <c r="E5024" s="1" t="s">
        <v>10</v>
      </c>
      <c r="F5024" s="1" t="s">
        <v>1363</v>
      </c>
      <c r="G5024" s="1" t="s">
        <v>24</v>
      </c>
      <c r="H5024" s="1" t="s">
        <v>13</v>
      </c>
      <c r="I5024">
        <v>134161</v>
      </c>
      <c r="J5024">
        <v>148018</v>
      </c>
      <c r="K5024">
        <v>167127</v>
      </c>
      <c r="L5024">
        <v>137830</v>
      </c>
      <c r="M5024">
        <v>129356</v>
      </c>
      <c r="N5024">
        <v>135667</v>
      </c>
      <c r="O5024">
        <v>129381</v>
      </c>
      <c r="P5024">
        <v>134615</v>
      </c>
      <c r="Q5024">
        <v>127315</v>
      </c>
      <c r="R5024">
        <v>130737</v>
      </c>
      <c r="S5024">
        <v>118338</v>
      </c>
      <c r="T5024">
        <v>107929</v>
      </c>
      <c r="U5024">
        <v>115702</v>
      </c>
      <c r="V5024" s="1" t="s">
        <v>3828</v>
      </c>
      <c r="W5024" s="1" t="s">
        <v>2551</v>
      </c>
      <c r="X5024" s="5" t="s">
        <v>3836</v>
      </c>
      <c r="Y5024" s="5" t="s">
        <v>2559</v>
      </c>
      <c r="Z5024" s="5" t="s">
        <v>13</v>
      </c>
      <c r="AA5024" s="5"/>
    </row>
    <row r="5025" spans="1:27" ht="12" customHeight="1" x14ac:dyDescent="0.15">
      <c r="A5025" s="1" t="s">
        <v>1355</v>
      </c>
      <c r="B5025" s="1" t="s">
        <v>39</v>
      </c>
      <c r="C5025" s="1" t="s">
        <v>9</v>
      </c>
      <c r="D5025" s="1" t="s">
        <v>2500</v>
      </c>
      <c r="E5025" s="1" t="s">
        <v>10</v>
      </c>
      <c r="F5025" s="1" t="s">
        <v>1364</v>
      </c>
      <c r="G5025" s="1" t="s">
        <v>12</v>
      </c>
      <c r="H5025" s="1" t="s">
        <v>13</v>
      </c>
      <c r="I5025">
        <v>101074</v>
      </c>
      <c r="J5025">
        <v>67516</v>
      </c>
      <c r="K5025">
        <v>85876</v>
      </c>
      <c r="L5025">
        <v>56414</v>
      </c>
      <c r="M5025">
        <v>58520</v>
      </c>
      <c r="N5025">
        <v>74833</v>
      </c>
      <c r="O5025">
        <v>78425</v>
      </c>
      <c r="P5025">
        <v>75066</v>
      </c>
      <c r="Q5025">
        <v>70789</v>
      </c>
      <c r="R5025">
        <v>76317</v>
      </c>
      <c r="S5025">
        <v>68960</v>
      </c>
      <c r="T5025">
        <v>72961</v>
      </c>
      <c r="U5025">
        <v>89435</v>
      </c>
      <c r="V5025" s="1" t="s">
        <v>3828</v>
      </c>
      <c r="W5025" s="1" t="s">
        <v>2551</v>
      </c>
      <c r="X5025" s="5" t="s">
        <v>3837</v>
      </c>
      <c r="Y5025" s="5" t="s">
        <v>2553</v>
      </c>
      <c r="Z5025" s="5" t="s">
        <v>13</v>
      </c>
      <c r="AA5025" s="5"/>
    </row>
    <row r="5026" spans="1:27" ht="12" customHeight="1" x14ac:dyDescent="0.15">
      <c r="A5026" s="1" t="s">
        <v>1355</v>
      </c>
      <c r="B5026" s="1" t="s">
        <v>39</v>
      </c>
      <c r="C5026" s="1" t="s">
        <v>15</v>
      </c>
      <c r="D5026" s="1" t="s">
        <v>2500</v>
      </c>
      <c r="E5026" s="1" t="s">
        <v>10</v>
      </c>
      <c r="F5026" s="1" t="s">
        <v>1364</v>
      </c>
      <c r="G5026" s="1" t="s">
        <v>242</v>
      </c>
      <c r="H5026" s="1" t="s">
        <v>13</v>
      </c>
      <c r="I5026">
        <v>96837</v>
      </c>
      <c r="J5026">
        <v>77681</v>
      </c>
      <c r="K5026">
        <v>75180</v>
      </c>
      <c r="L5026">
        <v>71510</v>
      </c>
      <c r="M5026">
        <v>66893</v>
      </c>
      <c r="N5026">
        <v>68357</v>
      </c>
      <c r="O5026">
        <v>80106</v>
      </c>
      <c r="P5026">
        <v>76173</v>
      </c>
      <c r="Q5026">
        <v>77487</v>
      </c>
      <c r="R5026">
        <v>73168</v>
      </c>
      <c r="S5026">
        <v>74747</v>
      </c>
      <c r="T5026">
        <v>79688</v>
      </c>
      <c r="U5026">
        <v>86236</v>
      </c>
      <c r="V5026" s="1" t="s">
        <v>3828</v>
      </c>
      <c r="W5026" s="1" t="s">
        <v>2551</v>
      </c>
      <c r="X5026" s="5" t="s">
        <v>3837</v>
      </c>
      <c r="Y5026" s="5" t="s">
        <v>2557</v>
      </c>
      <c r="Z5026" s="5" t="s">
        <v>13</v>
      </c>
      <c r="AA5026" s="5"/>
    </row>
    <row r="5027" spans="1:27" ht="12" customHeight="1" x14ac:dyDescent="0.15">
      <c r="A5027" s="1" t="s">
        <v>1355</v>
      </c>
      <c r="B5027" s="1" t="s">
        <v>39</v>
      </c>
      <c r="C5027" s="1" t="s">
        <v>17</v>
      </c>
      <c r="D5027" s="1" t="s">
        <v>2500</v>
      </c>
      <c r="E5027" s="1" t="s">
        <v>10</v>
      </c>
      <c r="F5027" s="1" t="s">
        <v>1364</v>
      </c>
      <c r="G5027" s="1" t="s">
        <v>245</v>
      </c>
      <c r="H5027" s="1" t="s">
        <v>239</v>
      </c>
      <c r="I5027">
        <v>9224</v>
      </c>
      <c r="J5027">
        <v>7776</v>
      </c>
      <c r="K5027">
        <v>7966</v>
      </c>
      <c r="L5027">
        <v>7483</v>
      </c>
      <c r="M5027">
        <v>7125</v>
      </c>
      <c r="N5027">
        <v>7360</v>
      </c>
      <c r="O5027">
        <v>8913</v>
      </c>
      <c r="P5027">
        <v>8687</v>
      </c>
      <c r="Q5027">
        <v>8807</v>
      </c>
      <c r="R5027">
        <v>8448</v>
      </c>
      <c r="S5027">
        <v>8726</v>
      </c>
      <c r="T5027">
        <v>9242</v>
      </c>
      <c r="U5027">
        <v>10537</v>
      </c>
      <c r="V5027" s="1" t="s">
        <v>3828</v>
      </c>
      <c r="W5027" s="1" t="s">
        <v>2551</v>
      </c>
      <c r="X5027" s="5" t="s">
        <v>3837</v>
      </c>
      <c r="Y5027" s="5" t="s">
        <v>2740</v>
      </c>
      <c r="Z5027" s="5" t="s">
        <v>2738</v>
      </c>
      <c r="AA5027" s="5"/>
    </row>
    <row r="5028" spans="1:27" ht="12" customHeight="1" x14ac:dyDescent="0.15">
      <c r="A5028" s="1" t="s">
        <v>1355</v>
      </c>
      <c r="B5028" s="1" t="s">
        <v>39</v>
      </c>
      <c r="C5028" s="1" t="s">
        <v>19</v>
      </c>
      <c r="D5028" s="1" t="s">
        <v>2500</v>
      </c>
      <c r="E5028" s="1" t="s">
        <v>10</v>
      </c>
      <c r="F5028" s="1" t="s">
        <v>1364</v>
      </c>
      <c r="G5028" s="1" t="s">
        <v>22</v>
      </c>
      <c r="H5028" s="1" t="s">
        <v>13</v>
      </c>
      <c r="I5028">
        <v>11</v>
      </c>
      <c r="J5028">
        <v>10</v>
      </c>
      <c r="K5028">
        <v>14</v>
      </c>
      <c r="L5028">
        <v>4</v>
      </c>
      <c r="M5028">
        <v>6</v>
      </c>
      <c r="N5028">
        <v>0</v>
      </c>
      <c r="O5028">
        <v>10</v>
      </c>
      <c r="P5028">
        <v>2</v>
      </c>
      <c r="Q5028">
        <v>17</v>
      </c>
      <c r="R5028">
        <v>3</v>
      </c>
      <c r="S5028">
        <v>3</v>
      </c>
      <c r="T5028">
        <v>5</v>
      </c>
      <c r="U5028">
        <v>9</v>
      </c>
      <c r="V5028" s="1" t="s">
        <v>3828</v>
      </c>
      <c r="W5028" s="1" t="s">
        <v>2551</v>
      </c>
      <c r="X5028" s="5" t="s">
        <v>3837</v>
      </c>
      <c r="Y5028" s="5" t="s">
        <v>2558</v>
      </c>
      <c r="Z5028" s="5" t="s">
        <v>2582</v>
      </c>
      <c r="AA5028" s="5"/>
    </row>
    <row r="5029" spans="1:27" ht="12" customHeight="1" x14ac:dyDescent="0.15">
      <c r="A5029" s="1" t="s">
        <v>1355</v>
      </c>
      <c r="B5029" s="1" t="s">
        <v>39</v>
      </c>
      <c r="C5029" s="1" t="s">
        <v>21</v>
      </c>
      <c r="D5029" s="1" t="s">
        <v>2500</v>
      </c>
      <c r="E5029" s="1" t="s">
        <v>10</v>
      </c>
      <c r="F5029" s="1" t="s">
        <v>1364</v>
      </c>
      <c r="G5029" s="1" t="s">
        <v>24</v>
      </c>
      <c r="H5029" s="1" t="s">
        <v>13</v>
      </c>
      <c r="I5029">
        <v>105091</v>
      </c>
      <c r="J5029">
        <v>94916</v>
      </c>
      <c r="K5029">
        <v>105598</v>
      </c>
      <c r="L5029">
        <v>90498</v>
      </c>
      <c r="M5029">
        <v>82119</v>
      </c>
      <c r="N5029">
        <v>88595</v>
      </c>
      <c r="O5029">
        <v>86904</v>
      </c>
      <c r="P5029">
        <v>85795</v>
      </c>
      <c r="Q5029">
        <v>79080</v>
      </c>
      <c r="R5029">
        <v>82226</v>
      </c>
      <c r="S5029">
        <v>76436</v>
      </c>
      <c r="T5029">
        <v>69704</v>
      </c>
      <c r="U5029">
        <v>72894</v>
      </c>
      <c r="V5029" s="1" t="s">
        <v>3828</v>
      </c>
      <c r="W5029" s="1" t="s">
        <v>2551</v>
      </c>
      <c r="X5029" s="5" t="s">
        <v>3837</v>
      </c>
      <c r="Y5029" s="5" t="s">
        <v>2559</v>
      </c>
      <c r="Z5029" s="5" t="s">
        <v>13</v>
      </c>
      <c r="AA5029" s="5"/>
    </row>
    <row r="5030" spans="1:27" ht="12" customHeight="1" x14ac:dyDescent="0.15">
      <c r="A5030" s="1" t="s">
        <v>1355</v>
      </c>
      <c r="B5030" s="1" t="s">
        <v>41</v>
      </c>
      <c r="C5030" s="1" t="s">
        <v>9</v>
      </c>
      <c r="D5030" s="1" t="s">
        <v>2500</v>
      </c>
      <c r="E5030" s="1" t="s">
        <v>10</v>
      </c>
      <c r="F5030" s="1" t="s">
        <v>1365</v>
      </c>
      <c r="G5030" s="1" t="s">
        <v>12</v>
      </c>
      <c r="H5030" s="1" t="s">
        <v>13</v>
      </c>
      <c r="I5030">
        <v>15587</v>
      </c>
      <c r="J5030">
        <v>11312</v>
      </c>
      <c r="K5030">
        <v>13374</v>
      </c>
      <c r="L5030">
        <v>10224</v>
      </c>
      <c r="M5030">
        <v>11120</v>
      </c>
      <c r="N5030">
        <v>13165</v>
      </c>
      <c r="O5030">
        <v>12055</v>
      </c>
      <c r="P5030">
        <v>14107</v>
      </c>
      <c r="Q5030">
        <v>13814</v>
      </c>
      <c r="R5030">
        <v>13749</v>
      </c>
      <c r="S5030">
        <v>15664</v>
      </c>
      <c r="T5030">
        <v>7422</v>
      </c>
      <c r="U5030">
        <v>16030</v>
      </c>
      <c r="V5030" s="1" t="s">
        <v>3828</v>
      </c>
      <c r="W5030" s="1" t="s">
        <v>2551</v>
      </c>
      <c r="X5030" s="5" t="s">
        <v>3838</v>
      </c>
      <c r="Y5030" s="5" t="s">
        <v>2553</v>
      </c>
      <c r="Z5030" s="5" t="s">
        <v>13</v>
      </c>
      <c r="AA5030" s="5"/>
    </row>
    <row r="5031" spans="1:27" ht="12" customHeight="1" x14ac:dyDescent="0.15">
      <c r="A5031" s="1" t="s">
        <v>1355</v>
      </c>
      <c r="B5031" s="1" t="s">
        <v>41</v>
      </c>
      <c r="C5031" s="1" t="s">
        <v>15</v>
      </c>
      <c r="D5031" s="1" t="s">
        <v>2500</v>
      </c>
      <c r="E5031" s="1" t="s">
        <v>10</v>
      </c>
      <c r="F5031" s="1" t="s">
        <v>1365</v>
      </c>
      <c r="G5031" s="1" t="s">
        <v>242</v>
      </c>
      <c r="H5031" s="1" t="s">
        <v>13</v>
      </c>
      <c r="I5031">
        <v>17325</v>
      </c>
      <c r="J5031">
        <v>10890</v>
      </c>
      <c r="K5031">
        <v>11397</v>
      </c>
      <c r="L5031">
        <v>13929</v>
      </c>
      <c r="M5031">
        <v>12961</v>
      </c>
      <c r="N5031">
        <v>13034</v>
      </c>
      <c r="O5031">
        <v>13543</v>
      </c>
      <c r="P5031">
        <v>13160</v>
      </c>
      <c r="Q5031">
        <v>13159</v>
      </c>
      <c r="R5031">
        <v>13696</v>
      </c>
      <c r="S5031">
        <v>17475</v>
      </c>
      <c r="T5031">
        <v>12275</v>
      </c>
      <c r="U5031">
        <v>13961</v>
      </c>
      <c r="V5031" s="1" t="s">
        <v>3828</v>
      </c>
      <c r="W5031" s="1" t="s">
        <v>2551</v>
      </c>
      <c r="X5031" s="5" t="s">
        <v>3838</v>
      </c>
      <c r="Y5031" s="5" t="s">
        <v>2557</v>
      </c>
      <c r="Z5031" s="5" t="s">
        <v>13</v>
      </c>
      <c r="AA5031" s="5"/>
    </row>
    <row r="5032" spans="1:27" ht="12" customHeight="1" x14ac:dyDescent="0.15">
      <c r="A5032" s="1" t="s">
        <v>1355</v>
      </c>
      <c r="B5032" s="1" t="s">
        <v>41</v>
      </c>
      <c r="C5032" s="1" t="s">
        <v>17</v>
      </c>
      <c r="D5032" s="1" t="s">
        <v>2500</v>
      </c>
      <c r="E5032" s="1" t="s">
        <v>10</v>
      </c>
      <c r="F5032" s="1" t="s">
        <v>1365</v>
      </c>
      <c r="G5032" s="1" t="s">
        <v>245</v>
      </c>
      <c r="H5032" s="1" t="s">
        <v>239</v>
      </c>
      <c r="I5032">
        <v>2512</v>
      </c>
      <c r="J5032">
        <v>1642</v>
      </c>
      <c r="K5032">
        <v>1789</v>
      </c>
      <c r="L5032">
        <v>2211</v>
      </c>
      <c r="M5032">
        <v>2090</v>
      </c>
      <c r="N5032">
        <v>2061</v>
      </c>
      <c r="O5032">
        <v>2181</v>
      </c>
      <c r="P5032">
        <v>2192</v>
      </c>
      <c r="Q5032">
        <v>2048</v>
      </c>
      <c r="R5032">
        <v>2151</v>
      </c>
      <c r="S5032">
        <v>2671</v>
      </c>
      <c r="T5032">
        <v>1976</v>
      </c>
      <c r="U5032">
        <v>2388</v>
      </c>
      <c r="V5032" s="1" t="s">
        <v>3828</v>
      </c>
      <c r="W5032" s="1" t="s">
        <v>2551</v>
      </c>
      <c r="X5032" s="5" t="s">
        <v>3838</v>
      </c>
      <c r="Y5032" s="5" t="s">
        <v>2740</v>
      </c>
      <c r="Z5032" s="5" t="s">
        <v>2738</v>
      </c>
      <c r="AA5032" s="5"/>
    </row>
    <row r="5033" spans="1:27" ht="12" customHeight="1" x14ac:dyDescent="0.15">
      <c r="A5033" s="1" t="s">
        <v>1355</v>
      </c>
      <c r="B5033" s="1" t="s">
        <v>41</v>
      </c>
      <c r="C5033" s="1" t="s">
        <v>19</v>
      </c>
      <c r="D5033" s="1" t="s">
        <v>2500</v>
      </c>
      <c r="E5033" s="1" t="s">
        <v>10</v>
      </c>
      <c r="F5033" s="1" t="s">
        <v>1365</v>
      </c>
      <c r="G5033" s="1" t="s">
        <v>22</v>
      </c>
      <c r="H5033" s="1" t="s">
        <v>13</v>
      </c>
      <c r="I5033">
        <v>0</v>
      </c>
      <c r="J5033">
        <v>6</v>
      </c>
      <c r="K5033">
        <v>2</v>
      </c>
      <c r="L5033">
        <v>2</v>
      </c>
      <c r="M5033">
        <v>1</v>
      </c>
      <c r="N5033">
        <v>0</v>
      </c>
      <c r="O5033">
        <v>0</v>
      </c>
      <c r="P5033">
        <v>0</v>
      </c>
      <c r="Q5033">
        <v>2</v>
      </c>
      <c r="R5033">
        <v>5</v>
      </c>
      <c r="S5033">
        <v>9</v>
      </c>
      <c r="T5033">
        <v>2</v>
      </c>
      <c r="U5033">
        <v>7</v>
      </c>
      <c r="V5033" s="1" t="s">
        <v>3828</v>
      </c>
      <c r="W5033" s="1" t="s">
        <v>2551</v>
      </c>
      <c r="X5033" s="5" t="s">
        <v>3838</v>
      </c>
      <c r="Y5033" s="5" t="s">
        <v>2558</v>
      </c>
      <c r="Z5033" s="5" t="s">
        <v>2582</v>
      </c>
      <c r="AA5033" s="5"/>
    </row>
    <row r="5034" spans="1:27" ht="12" customHeight="1" x14ac:dyDescent="0.15">
      <c r="A5034" s="1" t="s">
        <v>1355</v>
      </c>
      <c r="B5034" s="1" t="s">
        <v>41</v>
      </c>
      <c r="C5034" s="1" t="s">
        <v>21</v>
      </c>
      <c r="D5034" s="1" t="s">
        <v>2500</v>
      </c>
      <c r="E5034" s="1" t="s">
        <v>10</v>
      </c>
      <c r="F5034" s="1" t="s">
        <v>1365</v>
      </c>
      <c r="G5034" s="1" t="s">
        <v>24</v>
      </c>
      <c r="H5034" s="1" t="s">
        <v>13</v>
      </c>
      <c r="I5034">
        <v>29830</v>
      </c>
      <c r="J5034">
        <v>30246</v>
      </c>
      <c r="K5034">
        <v>32221</v>
      </c>
      <c r="L5034">
        <v>28514</v>
      </c>
      <c r="M5034">
        <v>26672</v>
      </c>
      <c r="N5034">
        <v>26803</v>
      </c>
      <c r="O5034">
        <v>25315</v>
      </c>
      <c r="P5034">
        <v>26260</v>
      </c>
      <c r="Q5034">
        <v>26913</v>
      </c>
      <c r="R5034">
        <v>26961</v>
      </c>
      <c r="S5034">
        <v>25140</v>
      </c>
      <c r="T5034">
        <v>20285</v>
      </c>
      <c r="U5034">
        <v>22347</v>
      </c>
      <c r="V5034" s="1" t="s">
        <v>3828</v>
      </c>
      <c r="W5034" s="1" t="s">
        <v>2551</v>
      </c>
      <c r="X5034" s="5" t="s">
        <v>3838</v>
      </c>
      <c r="Y5034" s="5" t="s">
        <v>2559</v>
      </c>
      <c r="Z5034" s="5" t="s">
        <v>13</v>
      </c>
      <c r="AA5034" s="5"/>
    </row>
    <row r="5035" spans="1:27" ht="12" customHeight="1" x14ac:dyDescent="0.15">
      <c r="A5035" s="1" t="s">
        <v>1355</v>
      </c>
      <c r="B5035" s="1" t="s">
        <v>43</v>
      </c>
      <c r="C5035" s="1" t="s">
        <v>9</v>
      </c>
      <c r="D5035" s="1" t="s">
        <v>2500</v>
      </c>
      <c r="E5035" s="1" t="s">
        <v>10</v>
      </c>
      <c r="F5035" s="1" t="s">
        <v>1366</v>
      </c>
      <c r="G5035" s="1" t="s">
        <v>12</v>
      </c>
      <c r="H5035" s="1" t="s">
        <v>13</v>
      </c>
      <c r="I5035">
        <v>5795</v>
      </c>
      <c r="J5035">
        <v>4642</v>
      </c>
      <c r="K5035">
        <v>6216</v>
      </c>
      <c r="L5035">
        <v>5229</v>
      </c>
      <c r="M5035">
        <v>2569</v>
      </c>
      <c r="N5035">
        <v>3928</v>
      </c>
      <c r="O5035">
        <v>5705</v>
      </c>
      <c r="P5035">
        <v>5013</v>
      </c>
      <c r="Q5035">
        <v>5910</v>
      </c>
      <c r="R5035">
        <v>3738</v>
      </c>
      <c r="S5035">
        <v>4299</v>
      </c>
      <c r="T5035">
        <v>5233</v>
      </c>
      <c r="U5035">
        <v>4111</v>
      </c>
      <c r="V5035" s="1" t="s">
        <v>3828</v>
      </c>
      <c r="W5035" s="1" t="s">
        <v>2551</v>
      </c>
      <c r="X5035" s="5" t="s">
        <v>3839</v>
      </c>
      <c r="Y5035" s="5" t="s">
        <v>2553</v>
      </c>
      <c r="Z5035" s="5" t="s">
        <v>13</v>
      </c>
      <c r="AA5035" s="5"/>
    </row>
    <row r="5036" spans="1:27" ht="12" customHeight="1" x14ac:dyDescent="0.15">
      <c r="A5036" s="1" t="s">
        <v>1355</v>
      </c>
      <c r="B5036" s="1" t="s">
        <v>43</v>
      </c>
      <c r="C5036" s="1" t="s">
        <v>15</v>
      </c>
      <c r="D5036" s="1" t="s">
        <v>2500</v>
      </c>
      <c r="E5036" s="1" t="s">
        <v>10</v>
      </c>
      <c r="F5036" s="1" t="s">
        <v>1366</v>
      </c>
      <c r="G5036" s="1" t="s">
        <v>242</v>
      </c>
      <c r="H5036" s="1" t="s">
        <v>13</v>
      </c>
      <c r="I5036">
        <v>6489</v>
      </c>
      <c r="J5036">
        <v>4967</v>
      </c>
      <c r="K5036">
        <v>4452</v>
      </c>
      <c r="L5036">
        <v>4660</v>
      </c>
      <c r="M5036">
        <v>4354</v>
      </c>
      <c r="N5036">
        <v>4004</v>
      </c>
      <c r="O5036">
        <v>5054</v>
      </c>
      <c r="P5036">
        <v>4318</v>
      </c>
      <c r="Q5036">
        <v>4397</v>
      </c>
      <c r="R5036">
        <v>4400</v>
      </c>
      <c r="S5036">
        <v>4566</v>
      </c>
      <c r="T5036">
        <v>4980</v>
      </c>
      <c r="U5036">
        <v>6117</v>
      </c>
      <c r="V5036" s="1" t="s">
        <v>3828</v>
      </c>
      <c r="W5036" s="1" t="s">
        <v>2551</v>
      </c>
      <c r="X5036" s="5" t="s">
        <v>3839</v>
      </c>
      <c r="Y5036" s="5" t="s">
        <v>2557</v>
      </c>
      <c r="Z5036" s="5" t="s">
        <v>13</v>
      </c>
      <c r="AA5036" s="5"/>
    </row>
    <row r="5037" spans="1:27" ht="12" customHeight="1" x14ac:dyDescent="0.15">
      <c r="A5037" s="1" t="s">
        <v>1355</v>
      </c>
      <c r="B5037" s="1" t="s">
        <v>43</v>
      </c>
      <c r="C5037" s="1" t="s">
        <v>17</v>
      </c>
      <c r="D5037" s="1" t="s">
        <v>2500</v>
      </c>
      <c r="E5037" s="1" t="s">
        <v>10</v>
      </c>
      <c r="F5037" s="1" t="s">
        <v>1366</v>
      </c>
      <c r="G5037" s="1" t="s">
        <v>245</v>
      </c>
      <c r="H5037" s="1" t="s">
        <v>239</v>
      </c>
      <c r="I5037">
        <v>1132</v>
      </c>
      <c r="J5037">
        <v>878</v>
      </c>
      <c r="K5037">
        <v>786</v>
      </c>
      <c r="L5037">
        <v>839</v>
      </c>
      <c r="M5037">
        <v>777</v>
      </c>
      <c r="N5037">
        <v>712</v>
      </c>
      <c r="O5037">
        <v>907</v>
      </c>
      <c r="P5037">
        <v>819</v>
      </c>
      <c r="Q5037">
        <v>795</v>
      </c>
      <c r="R5037">
        <v>813</v>
      </c>
      <c r="S5037">
        <v>849</v>
      </c>
      <c r="T5037">
        <v>930</v>
      </c>
      <c r="U5037">
        <v>1159</v>
      </c>
      <c r="V5037" s="1" t="s">
        <v>3828</v>
      </c>
      <c r="W5037" s="1" t="s">
        <v>2551</v>
      </c>
      <c r="X5037" s="5" t="s">
        <v>3839</v>
      </c>
      <c r="Y5037" s="5" t="s">
        <v>2740</v>
      </c>
      <c r="Z5037" s="5" t="s">
        <v>2738</v>
      </c>
      <c r="AA5037" s="5"/>
    </row>
    <row r="5038" spans="1:27" ht="12" customHeight="1" x14ac:dyDescent="0.15">
      <c r="A5038" s="1" t="s">
        <v>1355</v>
      </c>
      <c r="B5038" s="1" t="s">
        <v>43</v>
      </c>
      <c r="C5038" s="1" t="s">
        <v>19</v>
      </c>
      <c r="D5038" s="1" t="s">
        <v>2500</v>
      </c>
      <c r="E5038" s="1" t="s">
        <v>10</v>
      </c>
      <c r="F5038" s="1" t="s">
        <v>1366</v>
      </c>
      <c r="G5038" s="1" t="s">
        <v>22</v>
      </c>
      <c r="H5038" s="1" t="s">
        <v>13</v>
      </c>
      <c r="I5038">
        <v>110</v>
      </c>
      <c r="J5038">
        <v>53</v>
      </c>
      <c r="K5038">
        <v>0</v>
      </c>
      <c r="L5038">
        <v>80</v>
      </c>
      <c r="M5038">
        <v>5</v>
      </c>
      <c r="N5038">
        <v>0</v>
      </c>
      <c r="O5038">
        <v>1</v>
      </c>
      <c r="P5038">
        <v>121</v>
      </c>
      <c r="Q5038">
        <v>2</v>
      </c>
      <c r="R5038">
        <v>38</v>
      </c>
      <c r="S5038">
        <v>0</v>
      </c>
      <c r="T5038">
        <v>0</v>
      </c>
      <c r="U5038">
        <v>3</v>
      </c>
      <c r="V5038" s="1" t="s">
        <v>3828</v>
      </c>
      <c r="W5038" s="1" t="s">
        <v>2551</v>
      </c>
      <c r="X5038" s="5" t="s">
        <v>3839</v>
      </c>
      <c r="Y5038" s="5" t="s">
        <v>2558</v>
      </c>
      <c r="Z5038" s="5" t="s">
        <v>2582</v>
      </c>
      <c r="AA5038" s="5"/>
    </row>
    <row r="5039" spans="1:27" ht="12" customHeight="1" x14ac:dyDescent="0.15">
      <c r="A5039" s="1" t="s">
        <v>1355</v>
      </c>
      <c r="B5039" s="1" t="s">
        <v>43</v>
      </c>
      <c r="C5039" s="1" t="s">
        <v>21</v>
      </c>
      <c r="D5039" s="1" t="s">
        <v>2500</v>
      </c>
      <c r="E5039" s="1" t="s">
        <v>10</v>
      </c>
      <c r="F5039" s="1" t="s">
        <v>1366</v>
      </c>
      <c r="G5039" s="1" t="s">
        <v>24</v>
      </c>
      <c r="H5039" s="1" t="s">
        <v>13</v>
      </c>
      <c r="I5039">
        <v>22728</v>
      </c>
      <c r="J5039">
        <v>22351</v>
      </c>
      <c r="K5039">
        <v>24115</v>
      </c>
      <c r="L5039">
        <v>24604</v>
      </c>
      <c r="M5039">
        <v>22814</v>
      </c>
      <c r="N5039">
        <v>22738</v>
      </c>
      <c r="O5039">
        <v>23388</v>
      </c>
      <c r="P5039">
        <v>23962</v>
      </c>
      <c r="Q5039">
        <v>25473</v>
      </c>
      <c r="R5039">
        <v>24773</v>
      </c>
      <c r="S5039">
        <v>24506</v>
      </c>
      <c r="T5039">
        <v>24759</v>
      </c>
      <c r="U5039">
        <v>22751</v>
      </c>
      <c r="V5039" s="1" t="s">
        <v>3828</v>
      </c>
      <c r="W5039" s="1" t="s">
        <v>2551</v>
      </c>
      <c r="X5039" s="5" t="s">
        <v>3839</v>
      </c>
      <c r="Y5039" s="5" t="s">
        <v>2559</v>
      </c>
      <c r="Z5039" s="5" t="s">
        <v>13</v>
      </c>
      <c r="AA5039" s="5"/>
    </row>
    <row r="5040" spans="1:27" ht="12" customHeight="1" x14ac:dyDescent="0.15">
      <c r="A5040" s="1" t="s">
        <v>1355</v>
      </c>
      <c r="B5040" s="1" t="s">
        <v>45</v>
      </c>
      <c r="C5040" s="1" t="s">
        <v>9</v>
      </c>
      <c r="D5040" s="1" t="s">
        <v>2500</v>
      </c>
      <c r="E5040" s="1" t="s">
        <v>10</v>
      </c>
      <c r="F5040" s="1" t="s">
        <v>1367</v>
      </c>
      <c r="G5040" s="1" t="s">
        <v>12</v>
      </c>
      <c r="H5040" s="1" t="s">
        <v>13</v>
      </c>
      <c r="I5040">
        <v>11536</v>
      </c>
      <c r="J5040">
        <v>11563</v>
      </c>
      <c r="K5040">
        <v>9497</v>
      </c>
      <c r="L5040">
        <v>12198</v>
      </c>
      <c r="M5040">
        <v>11272</v>
      </c>
      <c r="N5040">
        <v>9499</v>
      </c>
      <c r="O5040">
        <v>11263</v>
      </c>
      <c r="P5040">
        <v>11270</v>
      </c>
      <c r="Q5040">
        <v>10006</v>
      </c>
      <c r="R5040">
        <v>8804</v>
      </c>
      <c r="S5040">
        <v>9050</v>
      </c>
      <c r="T5040">
        <v>9816</v>
      </c>
      <c r="U5040">
        <v>10797</v>
      </c>
      <c r="V5040" s="1" t="s">
        <v>3828</v>
      </c>
      <c r="W5040" s="1" t="s">
        <v>2551</v>
      </c>
      <c r="X5040" s="5" t="s">
        <v>3840</v>
      </c>
      <c r="Y5040" s="5" t="s">
        <v>2553</v>
      </c>
      <c r="Z5040" s="5" t="s">
        <v>13</v>
      </c>
      <c r="AA5040" s="5"/>
    </row>
    <row r="5041" spans="1:27" ht="12" customHeight="1" x14ac:dyDescent="0.15">
      <c r="A5041" s="1" t="s">
        <v>1355</v>
      </c>
      <c r="B5041" s="1" t="s">
        <v>45</v>
      </c>
      <c r="C5041" s="1" t="s">
        <v>15</v>
      </c>
      <c r="D5041" s="1" t="s">
        <v>2500</v>
      </c>
      <c r="E5041" s="1" t="s">
        <v>10</v>
      </c>
      <c r="F5041" s="1" t="s">
        <v>1367</v>
      </c>
      <c r="G5041" s="1" t="s">
        <v>242</v>
      </c>
      <c r="H5041" s="1" t="s">
        <v>13</v>
      </c>
      <c r="I5041">
        <v>11942</v>
      </c>
      <c r="J5041">
        <v>10732</v>
      </c>
      <c r="K5041">
        <v>9923</v>
      </c>
      <c r="L5041">
        <v>11721</v>
      </c>
      <c r="M5041">
        <v>10029</v>
      </c>
      <c r="N5041">
        <v>9380</v>
      </c>
      <c r="O5041">
        <v>10371</v>
      </c>
      <c r="P5041">
        <v>10356</v>
      </c>
      <c r="Q5041">
        <v>9848</v>
      </c>
      <c r="R5041">
        <v>9514</v>
      </c>
      <c r="S5041">
        <v>9857</v>
      </c>
      <c r="T5041">
        <v>9277</v>
      </c>
      <c r="U5041">
        <v>11098</v>
      </c>
      <c r="V5041" s="1" t="s">
        <v>3828</v>
      </c>
      <c r="W5041" s="1" t="s">
        <v>2551</v>
      </c>
      <c r="X5041" s="5" t="s">
        <v>3840</v>
      </c>
      <c r="Y5041" s="5" t="s">
        <v>2557</v>
      </c>
      <c r="Z5041" s="5" t="s">
        <v>13</v>
      </c>
      <c r="AA5041" s="5"/>
    </row>
    <row r="5042" spans="1:27" ht="12" customHeight="1" x14ac:dyDescent="0.15">
      <c r="A5042" s="1" t="s">
        <v>1355</v>
      </c>
      <c r="B5042" s="1" t="s">
        <v>45</v>
      </c>
      <c r="C5042" s="1" t="s">
        <v>17</v>
      </c>
      <c r="D5042" s="1" t="s">
        <v>2500</v>
      </c>
      <c r="E5042" s="1" t="s">
        <v>10</v>
      </c>
      <c r="F5042" s="1" t="s">
        <v>1367</v>
      </c>
      <c r="G5042" s="1" t="s">
        <v>245</v>
      </c>
      <c r="H5042" s="1" t="s">
        <v>239</v>
      </c>
      <c r="I5042">
        <v>3129</v>
      </c>
      <c r="J5042">
        <v>2820</v>
      </c>
      <c r="K5042">
        <v>2614</v>
      </c>
      <c r="L5042">
        <v>3051</v>
      </c>
      <c r="M5042">
        <v>2652</v>
      </c>
      <c r="N5042">
        <v>2462</v>
      </c>
      <c r="O5042">
        <v>2777</v>
      </c>
      <c r="P5042">
        <v>2834</v>
      </c>
      <c r="Q5042">
        <v>2815</v>
      </c>
      <c r="R5042">
        <v>2681</v>
      </c>
      <c r="S5042">
        <v>2731</v>
      </c>
      <c r="T5042">
        <v>2643</v>
      </c>
      <c r="U5042">
        <v>3130</v>
      </c>
      <c r="V5042" s="1" t="s">
        <v>3828</v>
      </c>
      <c r="W5042" s="1" t="s">
        <v>2551</v>
      </c>
      <c r="X5042" s="5" t="s">
        <v>3840</v>
      </c>
      <c r="Y5042" s="5" t="s">
        <v>2740</v>
      </c>
      <c r="Z5042" s="5" t="s">
        <v>2738</v>
      </c>
      <c r="AA5042" s="5"/>
    </row>
    <row r="5043" spans="1:27" ht="12" customHeight="1" x14ac:dyDescent="0.15">
      <c r="A5043" s="1" t="s">
        <v>1355</v>
      </c>
      <c r="B5043" s="1" t="s">
        <v>45</v>
      </c>
      <c r="C5043" s="1" t="s">
        <v>19</v>
      </c>
      <c r="D5043" s="1" t="s">
        <v>2500</v>
      </c>
      <c r="E5043" s="1" t="s">
        <v>10</v>
      </c>
      <c r="F5043" s="1" t="s">
        <v>1367</v>
      </c>
      <c r="G5043" s="1" t="s">
        <v>22</v>
      </c>
      <c r="H5043" s="1" t="s">
        <v>13</v>
      </c>
      <c r="I5043">
        <v>785</v>
      </c>
      <c r="J5043">
        <v>723</v>
      </c>
      <c r="K5043">
        <v>661</v>
      </c>
      <c r="L5043">
        <v>783</v>
      </c>
      <c r="M5043">
        <v>587</v>
      </c>
      <c r="N5043">
        <v>673</v>
      </c>
      <c r="O5043">
        <v>778</v>
      </c>
      <c r="P5043">
        <v>728</v>
      </c>
      <c r="Q5043">
        <v>755</v>
      </c>
      <c r="R5043">
        <v>688</v>
      </c>
      <c r="S5043">
        <v>554</v>
      </c>
      <c r="T5043">
        <v>742</v>
      </c>
      <c r="U5043">
        <v>835</v>
      </c>
      <c r="V5043" s="1" t="s">
        <v>3828</v>
      </c>
      <c r="W5043" s="1" t="s">
        <v>2551</v>
      </c>
      <c r="X5043" s="5" t="s">
        <v>3840</v>
      </c>
      <c r="Y5043" s="5" t="s">
        <v>2558</v>
      </c>
      <c r="Z5043" s="5" t="s">
        <v>2582</v>
      </c>
      <c r="AA5043" s="5"/>
    </row>
    <row r="5044" spans="1:27" ht="12" customHeight="1" x14ac:dyDescent="0.15">
      <c r="A5044" s="1" t="s">
        <v>1355</v>
      </c>
      <c r="B5044" s="1" t="s">
        <v>45</v>
      </c>
      <c r="C5044" s="1" t="s">
        <v>21</v>
      </c>
      <c r="D5044" s="1" t="s">
        <v>2500</v>
      </c>
      <c r="E5044" s="1" t="s">
        <v>10</v>
      </c>
      <c r="F5044" s="1" t="s">
        <v>1367</v>
      </c>
      <c r="G5044" s="1" t="s">
        <v>24</v>
      </c>
      <c r="H5044" s="1" t="s">
        <v>13</v>
      </c>
      <c r="I5044">
        <v>26287</v>
      </c>
      <c r="J5044">
        <v>27026</v>
      </c>
      <c r="K5044">
        <v>26509</v>
      </c>
      <c r="L5044">
        <v>26871</v>
      </c>
      <c r="M5044">
        <v>28057</v>
      </c>
      <c r="N5044">
        <v>28113</v>
      </c>
      <c r="O5044">
        <v>28990</v>
      </c>
      <c r="P5044">
        <v>29871</v>
      </c>
      <c r="Q5044">
        <v>30007</v>
      </c>
      <c r="R5044">
        <v>29218</v>
      </c>
      <c r="S5044">
        <v>28450</v>
      </c>
      <c r="T5044">
        <v>28917</v>
      </c>
      <c r="U5044">
        <v>28501</v>
      </c>
      <c r="V5044" s="1" t="s">
        <v>3828</v>
      </c>
      <c r="W5044" s="1" t="s">
        <v>2551</v>
      </c>
      <c r="X5044" s="5" t="s">
        <v>3840</v>
      </c>
      <c r="Y5044" s="5" t="s">
        <v>2559</v>
      </c>
      <c r="Z5044" s="5" t="s">
        <v>13</v>
      </c>
      <c r="AA5044" s="5"/>
    </row>
    <row r="5045" spans="1:27" ht="12" customHeight="1" x14ac:dyDescent="0.15">
      <c r="A5045" s="1" t="s">
        <v>1355</v>
      </c>
      <c r="B5045" s="1" t="s">
        <v>47</v>
      </c>
      <c r="C5045" s="1" t="s">
        <v>9</v>
      </c>
      <c r="D5045" s="1" t="s">
        <v>2500</v>
      </c>
      <c r="E5045" s="1" t="s">
        <v>10</v>
      </c>
      <c r="F5045" s="1" t="s">
        <v>1368</v>
      </c>
      <c r="G5045" s="1" t="s">
        <v>12</v>
      </c>
      <c r="H5045" s="1" t="s">
        <v>13</v>
      </c>
      <c r="I5045">
        <v>7913</v>
      </c>
      <c r="J5045">
        <v>7340</v>
      </c>
      <c r="K5045">
        <v>10908</v>
      </c>
      <c r="L5045">
        <v>8137</v>
      </c>
      <c r="M5045">
        <v>9228</v>
      </c>
      <c r="N5045">
        <v>11085</v>
      </c>
      <c r="O5045">
        <v>11669</v>
      </c>
      <c r="P5045">
        <v>7545</v>
      </c>
      <c r="Q5045">
        <v>11443</v>
      </c>
      <c r="R5045">
        <v>11767</v>
      </c>
      <c r="S5045">
        <v>10441</v>
      </c>
      <c r="T5045">
        <v>11504</v>
      </c>
      <c r="U5045">
        <v>10855</v>
      </c>
      <c r="V5045" s="1" t="s">
        <v>3828</v>
      </c>
      <c r="W5045" s="1" t="s">
        <v>2551</v>
      </c>
      <c r="X5045" s="5" t="s">
        <v>3841</v>
      </c>
      <c r="Y5045" s="5" t="s">
        <v>2553</v>
      </c>
      <c r="Z5045" s="5" t="s">
        <v>13</v>
      </c>
      <c r="AA5045" s="5"/>
    </row>
    <row r="5046" spans="1:27" ht="12" customHeight="1" x14ac:dyDescent="0.15">
      <c r="A5046" s="1" t="s">
        <v>1355</v>
      </c>
      <c r="B5046" s="1" t="s">
        <v>47</v>
      </c>
      <c r="C5046" s="1" t="s">
        <v>15</v>
      </c>
      <c r="D5046" s="1" t="s">
        <v>2500</v>
      </c>
      <c r="E5046" s="1" t="s">
        <v>10</v>
      </c>
      <c r="F5046" s="1" t="s">
        <v>1368</v>
      </c>
      <c r="G5046" s="1" t="s">
        <v>242</v>
      </c>
      <c r="H5046" s="1" t="s">
        <v>13</v>
      </c>
      <c r="I5046">
        <v>5934</v>
      </c>
      <c r="J5046">
        <v>5248</v>
      </c>
      <c r="K5046">
        <v>5181</v>
      </c>
      <c r="L5046">
        <v>5251</v>
      </c>
      <c r="M5046">
        <v>5280</v>
      </c>
      <c r="N5046">
        <v>5688</v>
      </c>
      <c r="O5046">
        <v>6237</v>
      </c>
      <c r="P5046">
        <v>4522</v>
      </c>
      <c r="Q5046">
        <v>6169</v>
      </c>
      <c r="R5046">
        <v>5558</v>
      </c>
      <c r="S5046">
        <v>5663</v>
      </c>
      <c r="T5046">
        <v>3961</v>
      </c>
      <c r="U5046">
        <v>5576</v>
      </c>
      <c r="V5046" s="1" t="s">
        <v>3828</v>
      </c>
      <c r="W5046" s="1" t="s">
        <v>2551</v>
      </c>
      <c r="X5046" s="5" t="s">
        <v>3841</v>
      </c>
      <c r="Y5046" s="5" t="s">
        <v>2557</v>
      </c>
      <c r="Z5046" s="5" t="s">
        <v>13</v>
      </c>
      <c r="AA5046" s="5"/>
    </row>
    <row r="5047" spans="1:27" ht="12" customHeight="1" x14ac:dyDescent="0.15">
      <c r="A5047" s="1" t="s">
        <v>1355</v>
      </c>
      <c r="B5047" s="1" t="s">
        <v>47</v>
      </c>
      <c r="C5047" s="1" t="s">
        <v>17</v>
      </c>
      <c r="D5047" s="1" t="s">
        <v>2500</v>
      </c>
      <c r="E5047" s="1" t="s">
        <v>10</v>
      </c>
      <c r="F5047" s="1" t="s">
        <v>1368</v>
      </c>
      <c r="G5047" s="1" t="s">
        <v>245</v>
      </c>
      <c r="H5047" s="1" t="s">
        <v>239</v>
      </c>
      <c r="I5047">
        <v>644</v>
      </c>
      <c r="J5047">
        <v>608</v>
      </c>
      <c r="K5047">
        <v>604</v>
      </c>
      <c r="L5047">
        <v>629</v>
      </c>
      <c r="M5047">
        <v>640</v>
      </c>
      <c r="N5047">
        <v>680</v>
      </c>
      <c r="O5047">
        <v>672</v>
      </c>
      <c r="P5047">
        <v>619</v>
      </c>
      <c r="Q5047">
        <v>847</v>
      </c>
      <c r="R5047">
        <v>771</v>
      </c>
      <c r="S5047">
        <v>861</v>
      </c>
      <c r="T5047">
        <v>569</v>
      </c>
      <c r="U5047">
        <v>807</v>
      </c>
      <c r="V5047" s="1" t="s">
        <v>3828</v>
      </c>
      <c r="W5047" s="1" t="s">
        <v>2551</v>
      </c>
      <c r="X5047" s="5" t="s">
        <v>3841</v>
      </c>
      <c r="Y5047" s="5" t="s">
        <v>2740</v>
      </c>
      <c r="Z5047" s="5" t="s">
        <v>2738</v>
      </c>
      <c r="AA5047" s="5"/>
    </row>
    <row r="5048" spans="1:27" ht="12" customHeight="1" x14ac:dyDescent="0.15">
      <c r="A5048" s="1" t="s">
        <v>1355</v>
      </c>
      <c r="B5048" s="1" t="s">
        <v>47</v>
      </c>
      <c r="C5048" s="1" t="s">
        <v>19</v>
      </c>
      <c r="D5048" s="1" t="s">
        <v>2500</v>
      </c>
      <c r="E5048" s="1" t="s">
        <v>10</v>
      </c>
      <c r="F5048" s="1" t="s">
        <v>1368</v>
      </c>
      <c r="G5048" s="1" t="s">
        <v>22</v>
      </c>
      <c r="H5048" s="1" t="s">
        <v>13</v>
      </c>
      <c r="I5048">
        <v>4039</v>
      </c>
      <c r="J5048">
        <v>3648</v>
      </c>
      <c r="K5048">
        <v>3918</v>
      </c>
      <c r="L5048">
        <v>2975</v>
      </c>
      <c r="M5048">
        <v>4088</v>
      </c>
      <c r="N5048">
        <v>3491</v>
      </c>
      <c r="O5048">
        <v>3274</v>
      </c>
      <c r="P5048">
        <v>4278</v>
      </c>
      <c r="Q5048">
        <v>4022</v>
      </c>
      <c r="R5048">
        <v>3190</v>
      </c>
      <c r="S5048">
        <v>4199</v>
      </c>
      <c r="T5048">
        <v>3129</v>
      </c>
      <c r="U5048">
        <v>4351</v>
      </c>
      <c r="V5048" s="1" t="s">
        <v>3828</v>
      </c>
      <c r="W5048" s="1" t="s">
        <v>2551</v>
      </c>
      <c r="X5048" s="5" t="s">
        <v>3841</v>
      </c>
      <c r="Y5048" s="5" t="s">
        <v>2558</v>
      </c>
      <c r="Z5048" s="5" t="s">
        <v>2582</v>
      </c>
      <c r="AA5048" s="5"/>
    </row>
    <row r="5049" spans="1:27" ht="12" customHeight="1" x14ac:dyDescent="0.15">
      <c r="A5049" s="1" t="s">
        <v>1355</v>
      </c>
      <c r="B5049" s="1" t="s">
        <v>47</v>
      </c>
      <c r="C5049" s="1" t="s">
        <v>21</v>
      </c>
      <c r="D5049" s="1" t="s">
        <v>2500</v>
      </c>
      <c r="E5049" s="1" t="s">
        <v>10</v>
      </c>
      <c r="F5049" s="1" t="s">
        <v>1368</v>
      </c>
      <c r="G5049" s="1" t="s">
        <v>24</v>
      </c>
      <c r="H5049" s="1" t="s">
        <v>13</v>
      </c>
      <c r="I5049">
        <v>10284</v>
      </c>
      <c r="J5049">
        <v>8728</v>
      </c>
      <c r="K5049">
        <v>10537</v>
      </c>
      <c r="L5049">
        <v>10448</v>
      </c>
      <c r="M5049">
        <v>10308</v>
      </c>
      <c r="N5049">
        <v>12214</v>
      </c>
      <c r="O5049">
        <v>14373</v>
      </c>
      <c r="P5049">
        <v>13118</v>
      </c>
      <c r="Q5049">
        <v>14370</v>
      </c>
      <c r="R5049">
        <v>17389</v>
      </c>
      <c r="S5049">
        <v>17968</v>
      </c>
      <c r="T5049">
        <v>22380</v>
      </c>
      <c r="U5049">
        <v>23308</v>
      </c>
      <c r="V5049" s="1" t="s">
        <v>3828</v>
      </c>
      <c r="W5049" s="1" t="s">
        <v>2551</v>
      </c>
      <c r="X5049" s="5" t="s">
        <v>3841</v>
      </c>
      <c r="Y5049" s="5" t="s">
        <v>2559</v>
      </c>
      <c r="Z5049" s="5" t="s">
        <v>13</v>
      </c>
      <c r="AA5049" s="5"/>
    </row>
    <row r="5050" spans="1:27" ht="12" customHeight="1" x14ac:dyDescent="0.15">
      <c r="A5050" s="1" t="s">
        <v>1355</v>
      </c>
      <c r="B5050" s="1" t="s">
        <v>49</v>
      </c>
      <c r="C5050" s="1" t="s">
        <v>9</v>
      </c>
      <c r="D5050" s="1" t="s">
        <v>2500</v>
      </c>
      <c r="E5050" s="1" t="s">
        <v>10</v>
      </c>
      <c r="F5050" s="1" t="s">
        <v>1369</v>
      </c>
      <c r="G5050" s="1" t="s">
        <v>12</v>
      </c>
      <c r="H5050" s="1" t="s">
        <v>13</v>
      </c>
      <c r="I5050">
        <v>18885</v>
      </c>
      <c r="J5050">
        <v>17642</v>
      </c>
      <c r="K5050">
        <v>17942</v>
      </c>
      <c r="L5050">
        <v>16336</v>
      </c>
      <c r="M5050">
        <v>15411</v>
      </c>
      <c r="N5050">
        <v>16778</v>
      </c>
      <c r="O5050">
        <v>16476</v>
      </c>
      <c r="P5050">
        <v>17900</v>
      </c>
      <c r="Q5050">
        <v>15314</v>
      </c>
      <c r="R5050">
        <v>15958</v>
      </c>
      <c r="S5050">
        <v>14587</v>
      </c>
      <c r="T5050">
        <v>12414</v>
      </c>
      <c r="U5050">
        <v>19869</v>
      </c>
      <c r="V5050" s="1" t="s">
        <v>3828</v>
      </c>
      <c r="W5050" s="1" t="s">
        <v>2551</v>
      </c>
      <c r="X5050" s="5" t="s">
        <v>3842</v>
      </c>
      <c r="Y5050" s="5" t="s">
        <v>2553</v>
      </c>
      <c r="Z5050" s="5" t="s">
        <v>13</v>
      </c>
      <c r="AA5050" s="5"/>
    </row>
    <row r="5051" spans="1:27" ht="12" customHeight="1" x14ac:dyDescent="0.15">
      <c r="A5051" s="1" t="s">
        <v>1355</v>
      </c>
      <c r="B5051" s="1" t="s">
        <v>49</v>
      </c>
      <c r="C5051" s="1" t="s">
        <v>15</v>
      </c>
      <c r="D5051" s="1" t="s">
        <v>2500</v>
      </c>
      <c r="E5051" s="1" t="s">
        <v>10</v>
      </c>
      <c r="F5051" s="1" t="s">
        <v>1369</v>
      </c>
      <c r="G5051" s="1" t="s">
        <v>242</v>
      </c>
      <c r="H5051" s="1" t="s">
        <v>13</v>
      </c>
      <c r="I5051">
        <v>19240</v>
      </c>
      <c r="J5051">
        <v>19581</v>
      </c>
      <c r="K5051">
        <v>15464</v>
      </c>
      <c r="L5051">
        <v>17927</v>
      </c>
      <c r="M5051">
        <v>15508</v>
      </c>
      <c r="N5051">
        <v>15904</v>
      </c>
      <c r="O5051">
        <v>17913</v>
      </c>
      <c r="P5051">
        <v>16168</v>
      </c>
      <c r="Q5051">
        <v>15650</v>
      </c>
      <c r="R5051">
        <v>15385</v>
      </c>
      <c r="S5051">
        <v>14912</v>
      </c>
      <c r="T5051">
        <v>15666</v>
      </c>
      <c r="U5051">
        <v>17396</v>
      </c>
      <c r="V5051" s="1" t="s">
        <v>3828</v>
      </c>
      <c r="W5051" s="1" t="s">
        <v>2551</v>
      </c>
      <c r="X5051" s="5" t="s">
        <v>3842</v>
      </c>
      <c r="Y5051" s="5" t="s">
        <v>2557</v>
      </c>
      <c r="Z5051" s="5" t="s">
        <v>13</v>
      </c>
      <c r="AA5051" s="5"/>
    </row>
    <row r="5052" spans="1:27" ht="12" customHeight="1" x14ac:dyDescent="0.15">
      <c r="A5052" s="1" t="s">
        <v>1355</v>
      </c>
      <c r="B5052" s="1" t="s">
        <v>49</v>
      </c>
      <c r="C5052" s="1" t="s">
        <v>17</v>
      </c>
      <c r="D5052" s="1" t="s">
        <v>2500</v>
      </c>
      <c r="E5052" s="1" t="s">
        <v>10</v>
      </c>
      <c r="F5052" s="1" t="s">
        <v>1369</v>
      </c>
      <c r="G5052" s="1" t="s">
        <v>245</v>
      </c>
      <c r="H5052" s="1" t="s">
        <v>239</v>
      </c>
      <c r="I5052">
        <v>2321</v>
      </c>
      <c r="J5052">
        <v>2379</v>
      </c>
      <c r="K5052">
        <v>1913</v>
      </c>
      <c r="L5052">
        <v>2255</v>
      </c>
      <c r="M5052">
        <v>1987</v>
      </c>
      <c r="N5052">
        <v>2033</v>
      </c>
      <c r="O5052">
        <v>2353</v>
      </c>
      <c r="P5052">
        <v>2144</v>
      </c>
      <c r="Q5052">
        <v>2123</v>
      </c>
      <c r="R5052">
        <v>2104</v>
      </c>
      <c r="S5052">
        <v>2050</v>
      </c>
      <c r="T5052">
        <v>2217</v>
      </c>
      <c r="U5052">
        <v>2441</v>
      </c>
      <c r="V5052" s="1" t="s">
        <v>3828</v>
      </c>
      <c r="W5052" s="1" t="s">
        <v>2551</v>
      </c>
      <c r="X5052" s="5" t="s">
        <v>3842</v>
      </c>
      <c r="Y5052" s="5" t="s">
        <v>2740</v>
      </c>
      <c r="Z5052" s="5" t="s">
        <v>2738</v>
      </c>
      <c r="AA5052" s="5"/>
    </row>
    <row r="5053" spans="1:27" ht="12" customHeight="1" x14ac:dyDescent="0.15">
      <c r="A5053" s="1" t="s">
        <v>1355</v>
      </c>
      <c r="B5053" s="1" t="s">
        <v>49</v>
      </c>
      <c r="C5053" s="1" t="s">
        <v>19</v>
      </c>
      <c r="D5053" s="1" t="s">
        <v>2500</v>
      </c>
      <c r="E5053" s="1" t="s">
        <v>10</v>
      </c>
      <c r="F5053" s="1" t="s">
        <v>1369</v>
      </c>
      <c r="G5053" s="1" t="s">
        <v>22</v>
      </c>
      <c r="H5053" s="1" t="s">
        <v>13</v>
      </c>
      <c r="I5053">
        <v>104</v>
      </c>
      <c r="J5053">
        <v>115</v>
      </c>
      <c r="K5053">
        <v>2</v>
      </c>
      <c r="L5053">
        <v>124</v>
      </c>
      <c r="M5053">
        <v>39</v>
      </c>
      <c r="N5053">
        <v>142</v>
      </c>
      <c r="O5053">
        <v>108</v>
      </c>
      <c r="P5053">
        <v>15</v>
      </c>
      <c r="Q5053">
        <v>15</v>
      </c>
      <c r="R5053">
        <v>126</v>
      </c>
      <c r="S5053">
        <v>99</v>
      </c>
      <c r="T5053">
        <v>148</v>
      </c>
      <c r="U5053">
        <v>20</v>
      </c>
      <c r="V5053" s="1" t="s">
        <v>3828</v>
      </c>
      <c r="W5053" s="1" t="s">
        <v>2551</v>
      </c>
      <c r="X5053" s="5" t="s">
        <v>3842</v>
      </c>
      <c r="Y5053" s="5" t="s">
        <v>2558</v>
      </c>
      <c r="Z5053" s="5" t="s">
        <v>2582</v>
      </c>
      <c r="AA5053" s="5"/>
    </row>
    <row r="5054" spans="1:27" ht="12" customHeight="1" x14ac:dyDescent="0.15">
      <c r="A5054" s="1" t="s">
        <v>1355</v>
      </c>
      <c r="B5054" s="1" t="s">
        <v>49</v>
      </c>
      <c r="C5054" s="1" t="s">
        <v>21</v>
      </c>
      <c r="D5054" s="1" t="s">
        <v>2500</v>
      </c>
      <c r="E5054" s="1" t="s">
        <v>10</v>
      </c>
      <c r="F5054" s="1" t="s">
        <v>1369</v>
      </c>
      <c r="G5054" s="1" t="s">
        <v>24</v>
      </c>
      <c r="H5054" s="1" t="s">
        <v>13</v>
      </c>
      <c r="I5054">
        <v>24772</v>
      </c>
      <c r="J5054">
        <v>22718</v>
      </c>
      <c r="K5054">
        <v>25194</v>
      </c>
      <c r="L5054">
        <v>23479</v>
      </c>
      <c r="M5054">
        <v>23343</v>
      </c>
      <c r="N5054">
        <v>24075</v>
      </c>
      <c r="O5054">
        <v>22530</v>
      </c>
      <c r="P5054">
        <v>24247</v>
      </c>
      <c r="Q5054">
        <v>23896</v>
      </c>
      <c r="R5054">
        <v>24343</v>
      </c>
      <c r="S5054">
        <v>23919</v>
      </c>
      <c r="T5054">
        <v>20519</v>
      </c>
      <c r="U5054">
        <v>22951</v>
      </c>
      <c r="V5054" s="1" t="s">
        <v>3828</v>
      </c>
      <c r="W5054" s="1" t="s">
        <v>2551</v>
      </c>
      <c r="X5054" s="5" t="s">
        <v>3842</v>
      </c>
      <c r="Y5054" s="5" t="s">
        <v>2559</v>
      </c>
      <c r="Z5054" s="5" t="s">
        <v>13</v>
      </c>
      <c r="AA5054" s="5"/>
    </row>
    <row r="5055" spans="1:27" ht="12" customHeight="1" x14ac:dyDescent="0.15">
      <c r="A5055" s="1" t="s">
        <v>1355</v>
      </c>
      <c r="B5055" s="1" t="s">
        <v>51</v>
      </c>
      <c r="C5055" s="1" t="s">
        <v>9</v>
      </c>
      <c r="D5055" s="1" t="s">
        <v>2500</v>
      </c>
      <c r="E5055" s="1" t="s">
        <v>10</v>
      </c>
      <c r="F5055" s="1" t="s">
        <v>1370</v>
      </c>
      <c r="G5055" s="1" t="s">
        <v>12</v>
      </c>
      <c r="H5055" s="1" t="s">
        <v>13</v>
      </c>
      <c r="I5055">
        <v>52590</v>
      </c>
      <c r="J5055">
        <v>51864</v>
      </c>
      <c r="K5055">
        <v>57898</v>
      </c>
      <c r="L5055">
        <v>47302</v>
      </c>
      <c r="M5055">
        <v>57864</v>
      </c>
      <c r="N5055">
        <v>54313</v>
      </c>
      <c r="O5055">
        <v>52278</v>
      </c>
      <c r="P5055">
        <v>55994</v>
      </c>
      <c r="Q5055">
        <v>45494</v>
      </c>
      <c r="R5055">
        <v>55492</v>
      </c>
      <c r="S5055">
        <v>53182</v>
      </c>
      <c r="T5055">
        <v>52943</v>
      </c>
      <c r="U5055">
        <v>60262</v>
      </c>
      <c r="V5055" s="1" t="s">
        <v>3828</v>
      </c>
      <c r="W5055" s="1" t="s">
        <v>2551</v>
      </c>
      <c r="X5055" s="5" t="s">
        <v>3843</v>
      </c>
      <c r="Y5055" s="5" t="s">
        <v>2553</v>
      </c>
      <c r="Z5055" s="5" t="s">
        <v>13</v>
      </c>
      <c r="AA5055" s="5"/>
    </row>
    <row r="5056" spans="1:27" ht="12" customHeight="1" x14ac:dyDescent="0.15">
      <c r="A5056" s="1" t="s">
        <v>1355</v>
      </c>
      <c r="B5056" s="1" t="s">
        <v>51</v>
      </c>
      <c r="C5056" s="1" t="s">
        <v>15</v>
      </c>
      <c r="D5056" s="1" t="s">
        <v>2500</v>
      </c>
      <c r="E5056" s="1" t="s">
        <v>10</v>
      </c>
      <c r="F5056" s="1" t="s">
        <v>1370</v>
      </c>
      <c r="G5056" s="1" t="s">
        <v>242</v>
      </c>
      <c r="H5056" s="1" t="s">
        <v>13</v>
      </c>
      <c r="I5056">
        <v>66264</v>
      </c>
      <c r="J5056">
        <v>56405</v>
      </c>
      <c r="K5056">
        <v>50431</v>
      </c>
      <c r="L5056">
        <v>53899</v>
      </c>
      <c r="M5056">
        <v>53067</v>
      </c>
      <c r="N5056">
        <v>50135</v>
      </c>
      <c r="O5056">
        <v>50912</v>
      </c>
      <c r="P5056">
        <v>53900</v>
      </c>
      <c r="Q5056">
        <v>54151</v>
      </c>
      <c r="R5056">
        <v>56915</v>
      </c>
      <c r="S5056">
        <v>50333</v>
      </c>
      <c r="T5056">
        <v>52931</v>
      </c>
      <c r="U5056">
        <v>66543</v>
      </c>
      <c r="V5056" s="1" t="s">
        <v>3828</v>
      </c>
      <c r="W5056" s="1" t="s">
        <v>2551</v>
      </c>
      <c r="X5056" s="5" t="s">
        <v>3843</v>
      </c>
      <c r="Y5056" s="5" t="s">
        <v>2557</v>
      </c>
      <c r="Z5056" s="5" t="s">
        <v>13</v>
      </c>
      <c r="AA5056" s="5"/>
    </row>
    <row r="5057" spans="1:27" ht="12" customHeight="1" x14ac:dyDescent="0.15">
      <c r="A5057" s="1" t="s">
        <v>1355</v>
      </c>
      <c r="B5057" s="1" t="s">
        <v>51</v>
      </c>
      <c r="C5057" s="1" t="s">
        <v>17</v>
      </c>
      <c r="D5057" s="1" t="s">
        <v>2500</v>
      </c>
      <c r="E5057" s="1" t="s">
        <v>10</v>
      </c>
      <c r="F5057" s="1" t="s">
        <v>1370</v>
      </c>
      <c r="G5057" s="1" t="s">
        <v>245</v>
      </c>
      <c r="H5057" s="1" t="s">
        <v>239</v>
      </c>
      <c r="I5057">
        <v>7631</v>
      </c>
      <c r="J5057">
        <v>6514</v>
      </c>
      <c r="K5057">
        <v>5840</v>
      </c>
      <c r="L5057">
        <v>6221</v>
      </c>
      <c r="M5057">
        <v>6226</v>
      </c>
      <c r="N5057">
        <v>5894</v>
      </c>
      <c r="O5057">
        <v>6044</v>
      </c>
      <c r="P5057">
        <v>6593</v>
      </c>
      <c r="Q5057">
        <v>6607</v>
      </c>
      <c r="R5057">
        <v>7112</v>
      </c>
      <c r="S5057">
        <v>6393</v>
      </c>
      <c r="T5057">
        <v>6814</v>
      </c>
      <c r="U5057">
        <v>8742</v>
      </c>
      <c r="V5057" s="1" t="s">
        <v>3828</v>
      </c>
      <c r="W5057" s="1" t="s">
        <v>2551</v>
      </c>
      <c r="X5057" s="5" t="s">
        <v>3843</v>
      </c>
      <c r="Y5057" s="5" t="s">
        <v>2740</v>
      </c>
      <c r="Z5057" s="5" t="s">
        <v>2738</v>
      </c>
      <c r="AA5057" s="5"/>
    </row>
    <row r="5058" spans="1:27" ht="12" customHeight="1" x14ac:dyDescent="0.15">
      <c r="A5058" s="1" t="s">
        <v>1355</v>
      </c>
      <c r="B5058" s="1" t="s">
        <v>51</v>
      </c>
      <c r="C5058" s="1" t="s">
        <v>19</v>
      </c>
      <c r="D5058" s="1" t="s">
        <v>2500</v>
      </c>
      <c r="E5058" s="1" t="s">
        <v>10</v>
      </c>
      <c r="F5058" s="1" t="s">
        <v>1370</v>
      </c>
      <c r="G5058" s="1" t="s">
        <v>22</v>
      </c>
      <c r="H5058" s="1" t="s">
        <v>13</v>
      </c>
      <c r="I5058">
        <v>20</v>
      </c>
      <c r="J5058">
        <v>27</v>
      </c>
      <c r="K5058">
        <v>30</v>
      </c>
      <c r="L5058">
        <v>24</v>
      </c>
      <c r="M5058">
        <v>26</v>
      </c>
      <c r="N5058">
        <v>22</v>
      </c>
      <c r="O5058">
        <v>25</v>
      </c>
      <c r="P5058">
        <v>24</v>
      </c>
      <c r="Q5058">
        <v>12</v>
      </c>
      <c r="R5058">
        <v>23</v>
      </c>
      <c r="S5058">
        <v>25</v>
      </c>
      <c r="T5058">
        <v>34</v>
      </c>
      <c r="U5058">
        <v>30</v>
      </c>
      <c r="V5058" s="1" t="s">
        <v>3828</v>
      </c>
      <c r="W5058" s="1" t="s">
        <v>2551</v>
      </c>
      <c r="X5058" s="5" t="s">
        <v>3843</v>
      </c>
      <c r="Y5058" s="5" t="s">
        <v>2558</v>
      </c>
      <c r="Z5058" s="5" t="s">
        <v>2582</v>
      </c>
      <c r="AA5058" s="5"/>
    </row>
    <row r="5059" spans="1:27" ht="12" customHeight="1" x14ac:dyDescent="0.15">
      <c r="A5059" s="1" t="s">
        <v>1355</v>
      </c>
      <c r="B5059" s="1" t="s">
        <v>51</v>
      </c>
      <c r="C5059" s="1" t="s">
        <v>21</v>
      </c>
      <c r="D5059" s="1" t="s">
        <v>2500</v>
      </c>
      <c r="E5059" s="1" t="s">
        <v>10</v>
      </c>
      <c r="F5059" s="1" t="s">
        <v>1370</v>
      </c>
      <c r="G5059" s="1" t="s">
        <v>24</v>
      </c>
      <c r="H5059" s="1" t="s">
        <v>13</v>
      </c>
      <c r="I5059">
        <v>65589</v>
      </c>
      <c r="J5059">
        <v>61021</v>
      </c>
      <c r="K5059">
        <v>68458</v>
      </c>
      <c r="L5059">
        <v>61837</v>
      </c>
      <c r="M5059">
        <v>66608</v>
      </c>
      <c r="N5059">
        <v>70764</v>
      </c>
      <c r="O5059">
        <v>72104</v>
      </c>
      <c r="P5059">
        <v>74174</v>
      </c>
      <c r="Q5059">
        <v>65505</v>
      </c>
      <c r="R5059">
        <v>64059</v>
      </c>
      <c r="S5059">
        <v>66883</v>
      </c>
      <c r="T5059">
        <v>66861</v>
      </c>
      <c r="U5059">
        <v>60550</v>
      </c>
      <c r="V5059" s="1" t="s">
        <v>3828</v>
      </c>
      <c r="W5059" s="1" t="s">
        <v>2551</v>
      </c>
      <c r="X5059" s="5" t="s">
        <v>3843</v>
      </c>
      <c r="Y5059" s="5" t="s">
        <v>2559</v>
      </c>
      <c r="Z5059" s="5" t="s">
        <v>13</v>
      </c>
      <c r="AA5059" s="5"/>
    </row>
    <row r="5060" spans="1:27" ht="12" customHeight="1" x14ac:dyDescent="0.15">
      <c r="A5060" s="1" t="s">
        <v>1355</v>
      </c>
      <c r="B5060" s="1" t="s">
        <v>53</v>
      </c>
      <c r="C5060" s="1" t="s">
        <v>9</v>
      </c>
      <c r="D5060" s="1" t="s">
        <v>2500</v>
      </c>
      <c r="E5060" s="1" t="s">
        <v>10</v>
      </c>
      <c r="F5060" s="1" t="s">
        <v>1371</v>
      </c>
      <c r="G5060" s="1" t="s">
        <v>12</v>
      </c>
      <c r="H5060" s="1" t="s">
        <v>13</v>
      </c>
      <c r="I5060">
        <v>11851</v>
      </c>
      <c r="J5060">
        <v>13084</v>
      </c>
      <c r="K5060">
        <v>11250</v>
      </c>
      <c r="L5060">
        <v>8508</v>
      </c>
      <c r="M5060">
        <v>13602</v>
      </c>
      <c r="N5060">
        <v>12721</v>
      </c>
      <c r="O5060">
        <v>9804</v>
      </c>
      <c r="P5060">
        <v>10431</v>
      </c>
      <c r="Q5060">
        <v>10796</v>
      </c>
      <c r="R5060">
        <v>11648</v>
      </c>
      <c r="S5060">
        <v>11122</v>
      </c>
      <c r="T5060">
        <v>11793</v>
      </c>
      <c r="U5060">
        <v>13031</v>
      </c>
      <c r="V5060" s="1" t="s">
        <v>3828</v>
      </c>
      <c r="W5060" s="1" t="s">
        <v>2551</v>
      </c>
      <c r="X5060" s="5" t="s">
        <v>3844</v>
      </c>
      <c r="Y5060" s="5" t="s">
        <v>2553</v>
      </c>
      <c r="Z5060" s="5" t="s">
        <v>13</v>
      </c>
      <c r="AA5060" s="5"/>
    </row>
    <row r="5061" spans="1:27" ht="12" customHeight="1" x14ac:dyDescent="0.15">
      <c r="A5061" s="1" t="s">
        <v>1355</v>
      </c>
      <c r="B5061" s="1" t="s">
        <v>53</v>
      </c>
      <c r="C5061" s="1" t="s">
        <v>15</v>
      </c>
      <c r="D5061" s="1" t="s">
        <v>2500</v>
      </c>
      <c r="E5061" s="1" t="s">
        <v>10</v>
      </c>
      <c r="F5061" s="1" t="s">
        <v>1371</v>
      </c>
      <c r="G5061" s="1" t="s">
        <v>242</v>
      </c>
      <c r="H5061" s="1" t="s">
        <v>13</v>
      </c>
      <c r="I5061">
        <v>5483</v>
      </c>
      <c r="J5061">
        <v>6099</v>
      </c>
      <c r="K5061">
        <v>5900</v>
      </c>
      <c r="L5061">
        <v>6228</v>
      </c>
      <c r="M5061">
        <v>5959</v>
      </c>
      <c r="N5061">
        <v>7356</v>
      </c>
      <c r="O5061">
        <v>6049</v>
      </c>
      <c r="P5061">
        <v>4820</v>
      </c>
      <c r="Q5061">
        <v>6526</v>
      </c>
      <c r="R5061">
        <v>6138</v>
      </c>
      <c r="S5061">
        <v>5547</v>
      </c>
      <c r="T5061">
        <v>5545</v>
      </c>
      <c r="U5061">
        <v>6947</v>
      </c>
      <c r="V5061" s="1" t="s">
        <v>3828</v>
      </c>
      <c r="W5061" s="1" t="s">
        <v>2551</v>
      </c>
      <c r="X5061" s="5" t="s">
        <v>3844</v>
      </c>
      <c r="Y5061" s="5" t="s">
        <v>2557</v>
      </c>
      <c r="Z5061" s="5" t="s">
        <v>13</v>
      </c>
      <c r="AA5061" s="5"/>
    </row>
    <row r="5062" spans="1:27" ht="12" customHeight="1" x14ac:dyDescent="0.15">
      <c r="A5062" s="1" t="s">
        <v>1355</v>
      </c>
      <c r="B5062" s="1" t="s">
        <v>53</v>
      </c>
      <c r="C5062" s="1" t="s">
        <v>17</v>
      </c>
      <c r="D5062" s="1" t="s">
        <v>2500</v>
      </c>
      <c r="E5062" s="1" t="s">
        <v>10</v>
      </c>
      <c r="F5062" s="1" t="s">
        <v>1371</v>
      </c>
      <c r="G5062" s="1" t="s">
        <v>245</v>
      </c>
      <c r="H5062" s="1" t="s">
        <v>239</v>
      </c>
      <c r="I5062">
        <v>734</v>
      </c>
      <c r="J5062">
        <v>858</v>
      </c>
      <c r="K5062">
        <v>759</v>
      </c>
      <c r="L5062">
        <v>883</v>
      </c>
      <c r="M5062">
        <v>818</v>
      </c>
      <c r="N5062">
        <v>1031</v>
      </c>
      <c r="O5062">
        <v>857</v>
      </c>
      <c r="P5062">
        <v>816</v>
      </c>
      <c r="Q5062">
        <v>1032</v>
      </c>
      <c r="R5062">
        <v>992</v>
      </c>
      <c r="S5062">
        <v>975</v>
      </c>
      <c r="T5062">
        <v>980</v>
      </c>
      <c r="U5062">
        <v>1182</v>
      </c>
      <c r="V5062" s="1" t="s">
        <v>3828</v>
      </c>
      <c r="W5062" s="1" t="s">
        <v>2551</v>
      </c>
      <c r="X5062" s="5" t="s">
        <v>3844</v>
      </c>
      <c r="Y5062" s="5" t="s">
        <v>2740</v>
      </c>
      <c r="Z5062" s="5" t="s">
        <v>2738</v>
      </c>
      <c r="AA5062" s="5"/>
    </row>
    <row r="5063" spans="1:27" ht="12" customHeight="1" x14ac:dyDescent="0.15">
      <c r="A5063" s="1" t="s">
        <v>1355</v>
      </c>
      <c r="B5063" s="1" t="s">
        <v>53</v>
      </c>
      <c r="C5063" s="1" t="s">
        <v>19</v>
      </c>
      <c r="D5063" s="1" t="s">
        <v>2500</v>
      </c>
      <c r="E5063" s="1" t="s">
        <v>10</v>
      </c>
      <c r="F5063" s="1" t="s">
        <v>1371</v>
      </c>
      <c r="G5063" s="1" t="s">
        <v>22</v>
      </c>
      <c r="H5063" s="1" t="s">
        <v>13</v>
      </c>
      <c r="I5063">
        <v>5304</v>
      </c>
      <c r="J5063">
        <v>7344</v>
      </c>
      <c r="K5063">
        <v>4311</v>
      </c>
      <c r="L5063">
        <v>4924</v>
      </c>
      <c r="M5063">
        <v>5104</v>
      </c>
      <c r="N5063">
        <v>6010</v>
      </c>
      <c r="O5063">
        <v>4898</v>
      </c>
      <c r="P5063">
        <v>4059</v>
      </c>
      <c r="Q5063">
        <v>6220</v>
      </c>
      <c r="R5063">
        <v>5571</v>
      </c>
      <c r="S5063">
        <v>5870</v>
      </c>
      <c r="T5063">
        <v>5908</v>
      </c>
      <c r="U5063">
        <v>6780</v>
      </c>
      <c r="V5063" s="1" t="s">
        <v>3828</v>
      </c>
      <c r="W5063" s="1" t="s">
        <v>2551</v>
      </c>
      <c r="X5063" s="5" t="s">
        <v>3844</v>
      </c>
      <c r="Y5063" s="5" t="s">
        <v>2558</v>
      </c>
      <c r="Z5063" s="5" t="s">
        <v>2582</v>
      </c>
      <c r="AA5063" s="5"/>
    </row>
    <row r="5064" spans="1:27" ht="12" customHeight="1" x14ac:dyDescent="0.15">
      <c r="A5064" s="1" t="s">
        <v>1355</v>
      </c>
      <c r="B5064" s="1" t="s">
        <v>53</v>
      </c>
      <c r="C5064" s="1" t="s">
        <v>21</v>
      </c>
      <c r="D5064" s="1" t="s">
        <v>2500</v>
      </c>
      <c r="E5064" s="1" t="s">
        <v>10</v>
      </c>
      <c r="F5064" s="1" t="s">
        <v>1371</v>
      </c>
      <c r="G5064" s="1" t="s">
        <v>24</v>
      </c>
      <c r="H5064" s="1" t="s">
        <v>13</v>
      </c>
      <c r="I5064">
        <v>16641</v>
      </c>
      <c r="J5064">
        <v>16282</v>
      </c>
      <c r="K5064">
        <v>17321</v>
      </c>
      <c r="L5064">
        <v>14677</v>
      </c>
      <c r="M5064">
        <v>17216</v>
      </c>
      <c r="N5064">
        <v>16571</v>
      </c>
      <c r="O5064">
        <v>15428</v>
      </c>
      <c r="P5064">
        <v>16980</v>
      </c>
      <c r="Q5064">
        <v>15030</v>
      </c>
      <c r="R5064">
        <v>14969</v>
      </c>
      <c r="S5064">
        <v>14674</v>
      </c>
      <c r="T5064">
        <v>15014</v>
      </c>
      <c r="U5064">
        <v>14318</v>
      </c>
      <c r="V5064" s="1" t="s">
        <v>3828</v>
      </c>
      <c r="W5064" s="1" t="s">
        <v>2551</v>
      </c>
      <c r="X5064" s="5" t="s">
        <v>3844</v>
      </c>
      <c r="Y5064" s="5" t="s">
        <v>2559</v>
      </c>
      <c r="Z5064" s="5" t="s">
        <v>13</v>
      </c>
      <c r="AA5064" s="5"/>
    </row>
    <row r="5065" spans="1:27" ht="12" customHeight="1" x14ac:dyDescent="0.15">
      <c r="A5065" s="1" t="s">
        <v>1355</v>
      </c>
      <c r="B5065" s="1" t="s">
        <v>55</v>
      </c>
      <c r="C5065" s="1" t="s">
        <v>9</v>
      </c>
      <c r="D5065" s="1" t="s">
        <v>2500</v>
      </c>
      <c r="E5065" s="1" t="s">
        <v>10</v>
      </c>
      <c r="F5065" s="1" t="s">
        <v>1372</v>
      </c>
      <c r="G5065" s="1" t="s">
        <v>12</v>
      </c>
      <c r="H5065" s="1" t="s">
        <v>13</v>
      </c>
      <c r="I5065">
        <v>2962</v>
      </c>
      <c r="J5065">
        <v>1832</v>
      </c>
      <c r="K5065">
        <v>1231</v>
      </c>
      <c r="L5065">
        <v>1252</v>
      </c>
      <c r="M5065">
        <v>2656</v>
      </c>
      <c r="N5065">
        <v>1862</v>
      </c>
      <c r="O5065">
        <v>1931</v>
      </c>
      <c r="P5065">
        <v>1299</v>
      </c>
      <c r="Q5065">
        <v>1350</v>
      </c>
      <c r="R5065">
        <v>1522</v>
      </c>
      <c r="S5065">
        <v>2116</v>
      </c>
      <c r="T5065">
        <v>2269</v>
      </c>
      <c r="U5065">
        <v>2545</v>
      </c>
      <c r="V5065" s="1" t="s">
        <v>3828</v>
      </c>
      <c r="W5065" s="1" t="s">
        <v>2551</v>
      </c>
      <c r="X5065" s="5" t="s">
        <v>3845</v>
      </c>
      <c r="Y5065" s="5" t="s">
        <v>2553</v>
      </c>
      <c r="Z5065" s="5" t="s">
        <v>13</v>
      </c>
      <c r="AA5065" s="5"/>
    </row>
    <row r="5066" spans="1:27" ht="12" customHeight="1" x14ac:dyDescent="0.15">
      <c r="A5066" s="1" t="s">
        <v>1355</v>
      </c>
      <c r="B5066" s="1" t="s">
        <v>55</v>
      </c>
      <c r="C5066" s="1" t="s">
        <v>15</v>
      </c>
      <c r="D5066" s="1" t="s">
        <v>2500</v>
      </c>
      <c r="E5066" s="1" t="s">
        <v>10</v>
      </c>
      <c r="F5066" s="1" t="s">
        <v>1372</v>
      </c>
      <c r="G5066" s="1" t="s">
        <v>242</v>
      </c>
      <c r="H5066" s="1" t="s">
        <v>13</v>
      </c>
      <c r="I5066">
        <v>2832</v>
      </c>
      <c r="J5066">
        <v>2067</v>
      </c>
      <c r="K5066">
        <v>1875</v>
      </c>
      <c r="L5066">
        <v>1729</v>
      </c>
      <c r="M5066">
        <v>1795</v>
      </c>
      <c r="N5066">
        <v>1463</v>
      </c>
      <c r="O5066">
        <v>1663</v>
      </c>
      <c r="P5066">
        <v>1578</v>
      </c>
      <c r="Q5066">
        <v>1430</v>
      </c>
      <c r="R5066">
        <v>1651</v>
      </c>
      <c r="S5066">
        <v>1840</v>
      </c>
      <c r="T5066">
        <v>2285</v>
      </c>
      <c r="U5066">
        <v>2912</v>
      </c>
      <c r="V5066" s="1" t="s">
        <v>3828</v>
      </c>
      <c r="W5066" s="1" t="s">
        <v>2551</v>
      </c>
      <c r="X5066" s="5" t="s">
        <v>3845</v>
      </c>
      <c r="Y5066" s="5" t="s">
        <v>2557</v>
      </c>
      <c r="Z5066" s="5" t="s">
        <v>13</v>
      </c>
      <c r="AA5066" s="5"/>
    </row>
    <row r="5067" spans="1:27" ht="12" customHeight="1" x14ac:dyDescent="0.15">
      <c r="A5067" s="1" t="s">
        <v>1355</v>
      </c>
      <c r="B5067" s="1" t="s">
        <v>55</v>
      </c>
      <c r="C5067" s="1" t="s">
        <v>17</v>
      </c>
      <c r="D5067" s="1" t="s">
        <v>2500</v>
      </c>
      <c r="E5067" s="1" t="s">
        <v>10</v>
      </c>
      <c r="F5067" s="1" t="s">
        <v>1372</v>
      </c>
      <c r="G5067" s="1" t="s">
        <v>245</v>
      </c>
      <c r="H5067" s="1" t="s">
        <v>239</v>
      </c>
      <c r="I5067">
        <v>666</v>
      </c>
      <c r="J5067">
        <v>501</v>
      </c>
      <c r="K5067">
        <v>466</v>
      </c>
      <c r="L5067">
        <v>431</v>
      </c>
      <c r="M5067">
        <v>441</v>
      </c>
      <c r="N5067">
        <v>393</v>
      </c>
      <c r="O5067">
        <v>421</v>
      </c>
      <c r="P5067">
        <v>433</v>
      </c>
      <c r="Q5067">
        <v>380</v>
      </c>
      <c r="R5067">
        <v>438</v>
      </c>
      <c r="S5067">
        <v>495</v>
      </c>
      <c r="T5067">
        <v>567</v>
      </c>
      <c r="U5067">
        <v>726</v>
      </c>
      <c r="V5067" s="1" t="s">
        <v>3828</v>
      </c>
      <c r="W5067" s="1" t="s">
        <v>2551</v>
      </c>
      <c r="X5067" s="5" t="s">
        <v>3845</v>
      </c>
      <c r="Y5067" s="5" t="s">
        <v>2740</v>
      </c>
      <c r="Z5067" s="5" t="s">
        <v>2738</v>
      </c>
      <c r="AA5067" s="5"/>
    </row>
    <row r="5068" spans="1:27" ht="12" customHeight="1" x14ac:dyDescent="0.15">
      <c r="A5068" s="1" t="s">
        <v>1355</v>
      </c>
      <c r="B5068" s="1" t="s">
        <v>55</v>
      </c>
      <c r="C5068" s="1" t="s">
        <v>19</v>
      </c>
      <c r="D5068" s="1" t="s">
        <v>2500</v>
      </c>
      <c r="E5068" s="1" t="s">
        <v>10</v>
      </c>
      <c r="F5068" s="1" t="s">
        <v>1372</v>
      </c>
      <c r="G5068" s="1" t="s">
        <v>22</v>
      </c>
      <c r="H5068" s="1" t="s">
        <v>13</v>
      </c>
      <c r="I5068">
        <v>60</v>
      </c>
      <c r="J5068">
        <v>19</v>
      </c>
      <c r="K5068">
        <v>14</v>
      </c>
      <c r="L5068">
        <v>15</v>
      </c>
      <c r="M5068">
        <v>14</v>
      </c>
      <c r="N5068">
        <v>16</v>
      </c>
      <c r="O5068">
        <v>27</v>
      </c>
      <c r="P5068">
        <v>12</v>
      </c>
      <c r="Q5068">
        <v>3</v>
      </c>
      <c r="R5068">
        <v>6</v>
      </c>
      <c r="S5068">
        <v>73</v>
      </c>
      <c r="T5068">
        <v>6</v>
      </c>
      <c r="U5068">
        <v>9</v>
      </c>
      <c r="V5068" s="1" t="s">
        <v>3828</v>
      </c>
      <c r="W5068" s="1" t="s">
        <v>2551</v>
      </c>
      <c r="X5068" s="5" t="s">
        <v>3845</v>
      </c>
      <c r="Y5068" s="5" t="s">
        <v>2558</v>
      </c>
      <c r="Z5068" s="5" t="s">
        <v>2582</v>
      </c>
      <c r="AA5068" s="5"/>
    </row>
    <row r="5069" spans="1:27" ht="12" customHeight="1" x14ac:dyDescent="0.15">
      <c r="A5069" s="1" t="s">
        <v>1355</v>
      </c>
      <c r="B5069" s="1" t="s">
        <v>55</v>
      </c>
      <c r="C5069" s="1" t="s">
        <v>21</v>
      </c>
      <c r="D5069" s="1" t="s">
        <v>2500</v>
      </c>
      <c r="E5069" s="1" t="s">
        <v>10</v>
      </c>
      <c r="F5069" s="1" t="s">
        <v>1372</v>
      </c>
      <c r="G5069" s="1" t="s">
        <v>24</v>
      </c>
      <c r="H5069" s="1" t="s">
        <v>13</v>
      </c>
      <c r="I5069">
        <v>5928</v>
      </c>
      <c r="J5069">
        <v>5674</v>
      </c>
      <c r="K5069">
        <v>5016</v>
      </c>
      <c r="L5069">
        <v>4524</v>
      </c>
      <c r="M5069">
        <v>5371</v>
      </c>
      <c r="N5069">
        <v>5754</v>
      </c>
      <c r="O5069">
        <v>5995</v>
      </c>
      <c r="P5069">
        <v>5704</v>
      </c>
      <c r="Q5069">
        <v>5621</v>
      </c>
      <c r="R5069">
        <v>5486</v>
      </c>
      <c r="S5069">
        <v>5689</v>
      </c>
      <c r="T5069">
        <v>5667</v>
      </c>
      <c r="U5069">
        <v>5305</v>
      </c>
      <c r="V5069" s="1" t="s">
        <v>3828</v>
      </c>
      <c r="W5069" s="1" t="s">
        <v>2551</v>
      </c>
      <c r="X5069" s="5" t="s">
        <v>3845</v>
      </c>
      <c r="Y5069" s="5" t="s">
        <v>2559</v>
      </c>
      <c r="Z5069" s="5" t="s">
        <v>13</v>
      </c>
      <c r="AA5069" s="5"/>
    </row>
    <row r="5070" spans="1:27" ht="12" customHeight="1" x14ac:dyDescent="0.15">
      <c r="A5070" s="1" t="s">
        <v>1355</v>
      </c>
      <c r="B5070" s="1" t="s">
        <v>110</v>
      </c>
      <c r="C5070" s="1" t="s">
        <v>9</v>
      </c>
      <c r="D5070" s="1" t="s">
        <v>2500</v>
      </c>
      <c r="E5070" s="1" t="s">
        <v>10</v>
      </c>
      <c r="F5070" s="1" t="s">
        <v>1373</v>
      </c>
      <c r="G5070" s="1" t="s">
        <v>12</v>
      </c>
      <c r="H5070" s="1" t="s">
        <v>13</v>
      </c>
      <c r="I5070">
        <v>31716</v>
      </c>
      <c r="J5070">
        <v>31038</v>
      </c>
      <c r="K5070">
        <v>26875</v>
      </c>
      <c r="L5070">
        <v>24320</v>
      </c>
      <c r="M5070">
        <v>28242</v>
      </c>
      <c r="N5070">
        <v>30453</v>
      </c>
      <c r="O5070">
        <v>30144</v>
      </c>
      <c r="P5070">
        <v>30411</v>
      </c>
      <c r="Q5070">
        <v>27945</v>
      </c>
      <c r="R5070">
        <v>24631</v>
      </c>
      <c r="S5070">
        <v>28412</v>
      </c>
      <c r="T5070">
        <v>27779</v>
      </c>
      <c r="U5070">
        <v>29004</v>
      </c>
      <c r="V5070" s="1" t="s">
        <v>3828</v>
      </c>
      <c r="W5070" s="1" t="s">
        <v>2551</v>
      </c>
      <c r="X5070" s="5" t="s">
        <v>3846</v>
      </c>
      <c r="Y5070" s="5" t="s">
        <v>2553</v>
      </c>
      <c r="Z5070" s="5" t="s">
        <v>13</v>
      </c>
      <c r="AA5070" s="5"/>
    </row>
    <row r="5071" spans="1:27" ht="12" customHeight="1" x14ac:dyDescent="0.15">
      <c r="A5071" s="1" t="s">
        <v>1355</v>
      </c>
      <c r="B5071" s="1" t="s">
        <v>110</v>
      </c>
      <c r="C5071" s="1" t="s">
        <v>15</v>
      </c>
      <c r="D5071" s="1" t="s">
        <v>2500</v>
      </c>
      <c r="E5071" s="1" t="s">
        <v>10</v>
      </c>
      <c r="F5071" s="1" t="s">
        <v>1373</v>
      </c>
      <c r="G5071" s="1" t="s">
        <v>242</v>
      </c>
      <c r="H5071" s="1" t="s">
        <v>13</v>
      </c>
      <c r="I5071">
        <v>36448</v>
      </c>
      <c r="J5071">
        <v>29101</v>
      </c>
      <c r="K5071">
        <v>25743</v>
      </c>
      <c r="L5071">
        <v>26514</v>
      </c>
      <c r="M5071">
        <v>28075</v>
      </c>
      <c r="N5071">
        <v>27890</v>
      </c>
      <c r="O5071">
        <v>28934</v>
      </c>
      <c r="P5071">
        <v>28008</v>
      </c>
      <c r="Q5071">
        <v>29465</v>
      </c>
      <c r="R5071">
        <v>24491</v>
      </c>
      <c r="S5071">
        <v>25328</v>
      </c>
      <c r="T5071">
        <v>26617</v>
      </c>
      <c r="U5071">
        <v>29478</v>
      </c>
      <c r="V5071" s="1" t="s">
        <v>3828</v>
      </c>
      <c r="W5071" s="1" t="s">
        <v>2551</v>
      </c>
      <c r="X5071" s="5" t="s">
        <v>3846</v>
      </c>
      <c r="Y5071" s="5" t="s">
        <v>2557</v>
      </c>
      <c r="Z5071" s="5" t="s">
        <v>13</v>
      </c>
      <c r="AA5071" s="5"/>
    </row>
    <row r="5072" spans="1:27" ht="12" customHeight="1" x14ac:dyDescent="0.15">
      <c r="A5072" s="1" t="s">
        <v>1355</v>
      </c>
      <c r="B5072" s="1" t="s">
        <v>110</v>
      </c>
      <c r="C5072" s="1" t="s">
        <v>17</v>
      </c>
      <c r="D5072" s="1" t="s">
        <v>2500</v>
      </c>
      <c r="E5072" s="1" t="s">
        <v>10</v>
      </c>
      <c r="F5072" s="1" t="s">
        <v>1373</v>
      </c>
      <c r="G5072" s="1" t="s">
        <v>245</v>
      </c>
      <c r="H5072" s="1" t="s">
        <v>239</v>
      </c>
      <c r="I5072">
        <v>3652</v>
      </c>
      <c r="J5072">
        <v>3035</v>
      </c>
      <c r="K5072">
        <v>2778</v>
      </c>
      <c r="L5072">
        <v>2888</v>
      </c>
      <c r="M5072">
        <v>3177</v>
      </c>
      <c r="N5072">
        <v>3114</v>
      </c>
      <c r="O5072">
        <v>3240</v>
      </c>
      <c r="P5072">
        <v>3178</v>
      </c>
      <c r="Q5072">
        <v>3412</v>
      </c>
      <c r="R5072">
        <v>2800</v>
      </c>
      <c r="S5072">
        <v>2979</v>
      </c>
      <c r="T5072">
        <v>3299</v>
      </c>
      <c r="U5072">
        <v>3690</v>
      </c>
      <c r="V5072" s="1" t="s">
        <v>3828</v>
      </c>
      <c r="W5072" s="1" t="s">
        <v>2551</v>
      </c>
      <c r="X5072" s="5" t="s">
        <v>3846</v>
      </c>
      <c r="Y5072" s="5" t="s">
        <v>2740</v>
      </c>
      <c r="Z5072" s="5" t="s">
        <v>2738</v>
      </c>
      <c r="AA5072" s="5"/>
    </row>
    <row r="5073" spans="1:27" ht="12" customHeight="1" x14ac:dyDescent="0.15">
      <c r="A5073" s="1" t="s">
        <v>1355</v>
      </c>
      <c r="B5073" s="1" t="s">
        <v>110</v>
      </c>
      <c r="C5073" s="1" t="s">
        <v>19</v>
      </c>
      <c r="D5073" s="1" t="s">
        <v>2500</v>
      </c>
      <c r="E5073" s="1" t="s">
        <v>10</v>
      </c>
      <c r="F5073" s="1" t="s">
        <v>1373</v>
      </c>
      <c r="G5073" s="1" t="s">
        <v>22</v>
      </c>
      <c r="H5073" s="1" t="s">
        <v>13</v>
      </c>
      <c r="I5073">
        <v>52</v>
      </c>
      <c r="J5073">
        <v>60</v>
      </c>
      <c r="K5073">
        <v>22</v>
      </c>
      <c r="L5073">
        <v>46</v>
      </c>
      <c r="M5073">
        <v>32</v>
      </c>
      <c r="N5073">
        <v>42</v>
      </c>
      <c r="O5073">
        <v>75</v>
      </c>
      <c r="P5073">
        <v>56</v>
      </c>
      <c r="Q5073">
        <v>78</v>
      </c>
      <c r="R5073">
        <v>39</v>
      </c>
      <c r="S5073">
        <v>29</v>
      </c>
      <c r="T5073">
        <v>45</v>
      </c>
      <c r="U5073">
        <v>314</v>
      </c>
      <c r="V5073" s="1" t="s">
        <v>3828</v>
      </c>
      <c r="W5073" s="1" t="s">
        <v>2551</v>
      </c>
      <c r="X5073" s="5" t="s">
        <v>3846</v>
      </c>
      <c r="Y5073" s="5" t="s">
        <v>2558</v>
      </c>
      <c r="Z5073" s="5" t="s">
        <v>2582</v>
      </c>
      <c r="AA5073" s="5"/>
    </row>
    <row r="5074" spans="1:27" ht="12" customHeight="1" x14ac:dyDescent="0.15">
      <c r="A5074" s="1" t="s">
        <v>1355</v>
      </c>
      <c r="B5074" s="1" t="s">
        <v>110</v>
      </c>
      <c r="C5074" s="1" t="s">
        <v>21</v>
      </c>
      <c r="D5074" s="1" t="s">
        <v>2500</v>
      </c>
      <c r="E5074" s="1" t="s">
        <v>10</v>
      </c>
      <c r="F5074" s="1" t="s">
        <v>1373</v>
      </c>
      <c r="G5074" s="1" t="s">
        <v>24</v>
      </c>
      <c r="H5074" s="1" t="s">
        <v>13</v>
      </c>
      <c r="I5074">
        <v>31456</v>
      </c>
      <c r="J5074">
        <v>33333</v>
      </c>
      <c r="K5074">
        <v>34443</v>
      </c>
      <c r="L5074">
        <v>32203</v>
      </c>
      <c r="M5074">
        <v>32338</v>
      </c>
      <c r="N5074">
        <v>34859</v>
      </c>
      <c r="O5074">
        <v>35994</v>
      </c>
      <c r="P5074">
        <v>38341</v>
      </c>
      <c r="Q5074">
        <v>36743</v>
      </c>
      <c r="R5074">
        <v>36844</v>
      </c>
      <c r="S5074">
        <v>39899</v>
      </c>
      <c r="T5074">
        <v>41016</v>
      </c>
      <c r="U5074">
        <v>40228</v>
      </c>
      <c r="V5074" s="1" t="s">
        <v>3828</v>
      </c>
      <c r="W5074" s="1" t="s">
        <v>2551</v>
      </c>
      <c r="X5074" s="5" t="s">
        <v>3846</v>
      </c>
      <c r="Y5074" s="5" t="s">
        <v>2559</v>
      </c>
      <c r="Z5074" s="5" t="s">
        <v>13</v>
      </c>
      <c r="AA5074" s="5"/>
    </row>
    <row r="5075" spans="1:27" ht="12" customHeight="1" x14ac:dyDescent="0.15">
      <c r="A5075" s="1" t="s">
        <v>1355</v>
      </c>
      <c r="B5075" s="1" t="s">
        <v>112</v>
      </c>
      <c r="C5075" s="1" t="s">
        <v>9</v>
      </c>
      <c r="D5075" s="1" t="s">
        <v>2500</v>
      </c>
      <c r="E5075" s="1" t="s">
        <v>10</v>
      </c>
      <c r="F5075" s="1" t="s">
        <v>1374</v>
      </c>
      <c r="G5075" s="1" t="s">
        <v>12</v>
      </c>
      <c r="H5075" s="1" t="s">
        <v>13</v>
      </c>
      <c r="I5075">
        <v>21072</v>
      </c>
      <c r="J5075">
        <v>17375</v>
      </c>
      <c r="K5075">
        <v>18713</v>
      </c>
      <c r="L5075">
        <v>14291</v>
      </c>
      <c r="M5075">
        <v>18422</v>
      </c>
      <c r="N5075">
        <v>17225</v>
      </c>
      <c r="O5075">
        <v>18464</v>
      </c>
      <c r="P5075">
        <v>18864</v>
      </c>
      <c r="Q5075">
        <v>16931</v>
      </c>
      <c r="R5075">
        <v>14353</v>
      </c>
      <c r="S5075">
        <v>19213</v>
      </c>
      <c r="T5075">
        <v>18270</v>
      </c>
      <c r="U5075">
        <v>17984</v>
      </c>
      <c r="V5075" s="1" t="s">
        <v>3828</v>
      </c>
      <c r="W5075" s="1" t="s">
        <v>2551</v>
      </c>
      <c r="X5075" s="5" t="s">
        <v>3847</v>
      </c>
      <c r="Y5075" s="5" t="s">
        <v>2553</v>
      </c>
      <c r="Z5075" s="5" t="s">
        <v>13</v>
      </c>
      <c r="AA5075" s="5"/>
    </row>
    <row r="5076" spans="1:27" ht="12" customHeight="1" x14ac:dyDescent="0.15">
      <c r="A5076" s="1" t="s">
        <v>1355</v>
      </c>
      <c r="B5076" s="1" t="s">
        <v>112</v>
      </c>
      <c r="C5076" s="1" t="s">
        <v>15</v>
      </c>
      <c r="D5076" s="1" t="s">
        <v>2500</v>
      </c>
      <c r="E5076" s="1" t="s">
        <v>10</v>
      </c>
      <c r="F5076" s="1" t="s">
        <v>1374</v>
      </c>
      <c r="G5076" s="1" t="s">
        <v>242</v>
      </c>
      <c r="H5076" s="1" t="s">
        <v>13</v>
      </c>
      <c r="I5076">
        <v>23820</v>
      </c>
      <c r="J5076">
        <v>18159</v>
      </c>
      <c r="K5076">
        <v>16420</v>
      </c>
      <c r="L5076">
        <v>17170</v>
      </c>
      <c r="M5076">
        <v>18402</v>
      </c>
      <c r="N5076">
        <v>16991</v>
      </c>
      <c r="O5076">
        <v>18530</v>
      </c>
      <c r="P5076">
        <v>17799</v>
      </c>
      <c r="Q5076">
        <v>18262</v>
      </c>
      <c r="R5076">
        <v>15154</v>
      </c>
      <c r="S5076">
        <v>17084</v>
      </c>
      <c r="T5076">
        <v>17421</v>
      </c>
      <c r="U5076">
        <v>19458</v>
      </c>
      <c r="V5076" s="1" t="s">
        <v>3828</v>
      </c>
      <c r="W5076" s="1" t="s">
        <v>2551</v>
      </c>
      <c r="X5076" s="5" t="s">
        <v>3847</v>
      </c>
      <c r="Y5076" s="5" t="s">
        <v>2557</v>
      </c>
      <c r="Z5076" s="5" t="s">
        <v>13</v>
      </c>
      <c r="AA5076" s="5"/>
    </row>
    <row r="5077" spans="1:27" ht="12" customHeight="1" x14ac:dyDescent="0.15">
      <c r="A5077" s="1" t="s">
        <v>1355</v>
      </c>
      <c r="B5077" s="1" t="s">
        <v>112</v>
      </c>
      <c r="C5077" s="1" t="s">
        <v>17</v>
      </c>
      <c r="D5077" s="1" t="s">
        <v>2500</v>
      </c>
      <c r="E5077" s="1" t="s">
        <v>10</v>
      </c>
      <c r="F5077" s="1" t="s">
        <v>1374</v>
      </c>
      <c r="G5077" s="1" t="s">
        <v>245</v>
      </c>
      <c r="H5077" s="1" t="s">
        <v>239</v>
      </c>
      <c r="I5077">
        <v>2666</v>
      </c>
      <c r="J5077">
        <v>2124</v>
      </c>
      <c r="K5077">
        <v>1981</v>
      </c>
      <c r="L5077">
        <v>2053</v>
      </c>
      <c r="M5077">
        <v>2259</v>
      </c>
      <c r="N5077">
        <v>2087</v>
      </c>
      <c r="O5077">
        <v>2297</v>
      </c>
      <c r="P5077">
        <v>2234</v>
      </c>
      <c r="Q5077">
        <v>2288</v>
      </c>
      <c r="R5077">
        <v>1913</v>
      </c>
      <c r="S5077">
        <v>2237</v>
      </c>
      <c r="T5077">
        <v>2324</v>
      </c>
      <c r="U5077">
        <v>2605</v>
      </c>
      <c r="V5077" s="1" t="s">
        <v>3828</v>
      </c>
      <c r="W5077" s="1" t="s">
        <v>2551</v>
      </c>
      <c r="X5077" s="5" t="s">
        <v>3847</v>
      </c>
      <c r="Y5077" s="5" t="s">
        <v>2740</v>
      </c>
      <c r="Z5077" s="5" t="s">
        <v>2738</v>
      </c>
      <c r="AA5077" s="5"/>
    </row>
    <row r="5078" spans="1:27" ht="12" customHeight="1" x14ac:dyDescent="0.15">
      <c r="A5078" s="1" t="s">
        <v>1355</v>
      </c>
      <c r="B5078" s="1" t="s">
        <v>112</v>
      </c>
      <c r="C5078" s="1" t="s">
        <v>19</v>
      </c>
      <c r="D5078" s="1" t="s">
        <v>2500</v>
      </c>
      <c r="E5078" s="1" t="s">
        <v>10</v>
      </c>
      <c r="F5078" s="1" t="s">
        <v>1374</v>
      </c>
      <c r="G5078" s="1" t="s">
        <v>22</v>
      </c>
      <c r="H5078" s="1" t="s">
        <v>13</v>
      </c>
      <c r="I5078">
        <v>128</v>
      </c>
      <c r="J5078">
        <v>6</v>
      </c>
      <c r="K5078">
        <v>143</v>
      </c>
      <c r="L5078">
        <v>3</v>
      </c>
      <c r="M5078">
        <v>100</v>
      </c>
      <c r="N5078">
        <v>1</v>
      </c>
      <c r="O5078">
        <v>64</v>
      </c>
      <c r="P5078">
        <v>2</v>
      </c>
      <c r="Q5078">
        <v>101</v>
      </c>
      <c r="R5078">
        <v>1</v>
      </c>
      <c r="S5078">
        <v>130</v>
      </c>
      <c r="T5078">
        <v>4</v>
      </c>
      <c r="U5078">
        <v>180</v>
      </c>
      <c r="V5078" s="1" t="s">
        <v>3828</v>
      </c>
      <c r="W5078" s="1" t="s">
        <v>2551</v>
      </c>
      <c r="X5078" s="5" t="s">
        <v>3847</v>
      </c>
      <c r="Y5078" s="5" t="s">
        <v>2558</v>
      </c>
      <c r="Z5078" s="5" t="s">
        <v>2582</v>
      </c>
      <c r="AA5078" s="5"/>
    </row>
    <row r="5079" spans="1:27" ht="12" customHeight="1" x14ac:dyDescent="0.15">
      <c r="A5079" s="1" t="s">
        <v>1355</v>
      </c>
      <c r="B5079" s="1" t="s">
        <v>112</v>
      </c>
      <c r="C5079" s="1" t="s">
        <v>21</v>
      </c>
      <c r="D5079" s="1" t="s">
        <v>2500</v>
      </c>
      <c r="E5079" s="1" t="s">
        <v>10</v>
      </c>
      <c r="F5079" s="1" t="s">
        <v>1374</v>
      </c>
      <c r="G5079" s="1" t="s">
        <v>24</v>
      </c>
      <c r="H5079" s="1" t="s">
        <v>13</v>
      </c>
      <c r="I5079">
        <v>22975</v>
      </c>
      <c r="J5079">
        <v>22185</v>
      </c>
      <c r="K5079">
        <v>24335</v>
      </c>
      <c r="L5079">
        <v>21453</v>
      </c>
      <c r="M5079">
        <v>21373</v>
      </c>
      <c r="N5079">
        <v>21605</v>
      </c>
      <c r="O5079">
        <v>21475</v>
      </c>
      <c r="P5079">
        <v>22538</v>
      </c>
      <c r="Q5079">
        <v>21106</v>
      </c>
      <c r="R5079">
        <v>20304</v>
      </c>
      <c r="S5079">
        <v>22303</v>
      </c>
      <c r="T5079">
        <v>23148</v>
      </c>
      <c r="U5079">
        <v>21494</v>
      </c>
      <c r="V5079" s="1" t="s">
        <v>3828</v>
      </c>
      <c r="W5079" s="1" t="s">
        <v>2551</v>
      </c>
      <c r="X5079" s="5" t="s">
        <v>3847</v>
      </c>
      <c r="Y5079" s="5" t="s">
        <v>2559</v>
      </c>
      <c r="Z5079" s="5" t="s">
        <v>13</v>
      </c>
      <c r="AA5079" s="5"/>
    </row>
    <row r="5080" spans="1:27" ht="12" customHeight="1" x14ac:dyDescent="0.15">
      <c r="A5080" s="1" t="s">
        <v>1355</v>
      </c>
      <c r="B5080" s="1" t="s">
        <v>114</v>
      </c>
      <c r="C5080" s="1" t="s">
        <v>9</v>
      </c>
      <c r="D5080" s="1" t="s">
        <v>2500</v>
      </c>
      <c r="E5080" s="1" t="s">
        <v>10</v>
      </c>
      <c r="F5080" s="1" t="s">
        <v>1375</v>
      </c>
      <c r="G5080" s="1" t="s">
        <v>12</v>
      </c>
      <c r="H5080" s="1" t="s">
        <v>13</v>
      </c>
      <c r="I5080">
        <v>1034</v>
      </c>
      <c r="J5080">
        <v>1383</v>
      </c>
      <c r="K5080">
        <v>1009</v>
      </c>
      <c r="L5080">
        <v>1010</v>
      </c>
      <c r="M5080">
        <v>982</v>
      </c>
      <c r="N5080">
        <v>1451</v>
      </c>
      <c r="O5080">
        <v>1101</v>
      </c>
      <c r="P5080">
        <v>1258</v>
      </c>
      <c r="Q5080">
        <v>1190</v>
      </c>
      <c r="R5080">
        <v>1402</v>
      </c>
      <c r="S5080">
        <v>1157</v>
      </c>
      <c r="T5080">
        <v>1645</v>
      </c>
      <c r="U5080">
        <v>1396</v>
      </c>
      <c r="V5080" s="1" t="s">
        <v>3828</v>
      </c>
      <c r="W5080" s="1" t="s">
        <v>2551</v>
      </c>
      <c r="X5080" s="5" t="s">
        <v>3848</v>
      </c>
      <c r="Y5080" s="5" t="s">
        <v>2553</v>
      </c>
      <c r="Z5080" s="5" t="s">
        <v>13</v>
      </c>
      <c r="AA5080" s="5"/>
    </row>
    <row r="5081" spans="1:27" ht="12" customHeight="1" x14ac:dyDescent="0.15">
      <c r="A5081" s="1" t="s">
        <v>1355</v>
      </c>
      <c r="B5081" s="1" t="s">
        <v>114</v>
      </c>
      <c r="C5081" s="1" t="s">
        <v>15</v>
      </c>
      <c r="D5081" s="1" t="s">
        <v>2500</v>
      </c>
      <c r="E5081" s="1" t="s">
        <v>10</v>
      </c>
      <c r="F5081" s="1" t="s">
        <v>1375</v>
      </c>
      <c r="G5081" s="1" t="s">
        <v>242</v>
      </c>
      <c r="H5081" s="1" t="s">
        <v>13</v>
      </c>
      <c r="I5081">
        <v>1237</v>
      </c>
      <c r="J5081">
        <v>1194</v>
      </c>
      <c r="K5081">
        <v>1190</v>
      </c>
      <c r="L5081">
        <v>1123</v>
      </c>
      <c r="M5081">
        <v>1042</v>
      </c>
      <c r="N5081">
        <v>1178</v>
      </c>
      <c r="O5081">
        <v>1182</v>
      </c>
      <c r="P5081">
        <v>1209</v>
      </c>
      <c r="Q5081">
        <v>1403</v>
      </c>
      <c r="R5081">
        <v>1327</v>
      </c>
      <c r="S5081">
        <v>1232</v>
      </c>
      <c r="T5081">
        <v>1363</v>
      </c>
      <c r="U5081">
        <v>1404</v>
      </c>
      <c r="V5081" s="1" t="s">
        <v>3828</v>
      </c>
      <c r="W5081" s="1" t="s">
        <v>2551</v>
      </c>
      <c r="X5081" s="5" t="s">
        <v>3848</v>
      </c>
      <c r="Y5081" s="5" t="s">
        <v>2557</v>
      </c>
      <c r="Z5081" s="5" t="s">
        <v>13</v>
      </c>
      <c r="AA5081" s="5"/>
    </row>
    <row r="5082" spans="1:27" ht="12" customHeight="1" x14ac:dyDescent="0.15">
      <c r="A5082" s="1" t="s">
        <v>1355</v>
      </c>
      <c r="B5082" s="1" t="s">
        <v>114</v>
      </c>
      <c r="C5082" s="1" t="s">
        <v>17</v>
      </c>
      <c r="D5082" s="1" t="s">
        <v>2500</v>
      </c>
      <c r="E5082" s="1" t="s">
        <v>10</v>
      </c>
      <c r="F5082" s="1" t="s">
        <v>1375</v>
      </c>
      <c r="G5082" s="1" t="s">
        <v>245</v>
      </c>
      <c r="H5082" s="1" t="s">
        <v>239</v>
      </c>
      <c r="I5082">
        <v>178</v>
      </c>
      <c r="J5082">
        <v>172</v>
      </c>
      <c r="K5082">
        <v>177</v>
      </c>
      <c r="L5082">
        <v>167</v>
      </c>
      <c r="M5082">
        <v>144</v>
      </c>
      <c r="N5082">
        <v>176</v>
      </c>
      <c r="O5082">
        <v>166</v>
      </c>
      <c r="P5082">
        <v>168</v>
      </c>
      <c r="Q5082">
        <v>210</v>
      </c>
      <c r="R5082">
        <v>185</v>
      </c>
      <c r="S5082">
        <v>176</v>
      </c>
      <c r="T5082">
        <v>188</v>
      </c>
      <c r="U5082">
        <v>209</v>
      </c>
      <c r="V5082" s="1" t="s">
        <v>3828</v>
      </c>
      <c r="W5082" s="1" t="s">
        <v>2551</v>
      </c>
      <c r="X5082" s="5" t="s">
        <v>3848</v>
      </c>
      <c r="Y5082" s="5" t="s">
        <v>2740</v>
      </c>
      <c r="Z5082" s="5" t="s">
        <v>2738</v>
      </c>
      <c r="AA5082" s="5"/>
    </row>
    <row r="5083" spans="1:27" ht="12" customHeight="1" x14ac:dyDescent="0.15">
      <c r="A5083" s="1" t="s">
        <v>1355</v>
      </c>
      <c r="B5083" s="1" t="s">
        <v>114</v>
      </c>
      <c r="C5083" s="1" t="s">
        <v>19</v>
      </c>
      <c r="D5083" s="1" t="s">
        <v>2500</v>
      </c>
      <c r="E5083" s="1" t="s">
        <v>10</v>
      </c>
      <c r="F5083" s="1" t="s">
        <v>1375</v>
      </c>
      <c r="G5083" s="1" t="s">
        <v>22</v>
      </c>
      <c r="H5083" s="1" t="s">
        <v>13</v>
      </c>
      <c r="I5083">
        <v>0</v>
      </c>
      <c r="J5083">
        <v>0</v>
      </c>
      <c r="K5083">
        <v>0</v>
      </c>
      <c r="L5083">
        <v>0</v>
      </c>
      <c r="M5083">
        <v>0</v>
      </c>
      <c r="N5083">
        <v>0</v>
      </c>
      <c r="O5083">
        <v>0</v>
      </c>
      <c r="P5083">
        <v>0</v>
      </c>
      <c r="Q5083">
        <v>0</v>
      </c>
      <c r="R5083">
        <v>0</v>
      </c>
      <c r="S5083">
        <v>0</v>
      </c>
      <c r="T5083">
        <v>0</v>
      </c>
      <c r="U5083">
        <v>0</v>
      </c>
      <c r="V5083" s="1" t="s">
        <v>3828</v>
      </c>
      <c r="W5083" s="1" t="s">
        <v>2551</v>
      </c>
      <c r="X5083" s="5" t="s">
        <v>3848</v>
      </c>
      <c r="Y5083" s="5" t="s">
        <v>2558</v>
      </c>
      <c r="Z5083" s="5" t="s">
        <v>2582</v>
      </c>
      <c r="AA5083" s="5"/>
    </row>
    <row r="5084" spans="1:27" ht="12" customHeight="1" x14ac:dyDescent="0.15">
      <c r="A5084" s="1" t="s">
        <v>1355</v>
      </c>
      <c r="B5084" s="1" t="s">
        <v>114</v>
      </c>
      <c r="C5084" s="1" t="s">
        <v>21</v>
      </c>
      <c r="D5084" s="1" t="s">
        <v>2500</v>
      </c>
      <c r="E5084" s="1" t="s">
        <v>10</v>
      </c>
      <c r="F5084" s="1" t="s">
        <v>1375</v>
      </c>
      <c r="G5084" s="1" t="s">
        <v>24</v>
      </c>
      <c r="H5084" s="1" t="s">
        <v>13</v>
      </c>
      <c r="I5084">
        <v>2061</v>
      </c>
      <c r="J5084">
        <v>2250</v>
      </c>
      <c r="K5084">
        <v>2069</v>
      </c>
      <c r="L5084">
        <v>1956</v>
      </c>
      <c r="M5084">
        <v>1893</v>
      </c>
      <c r="N5084">
        <v>2166</v>
      </c>
      <c r="O5084">
        <v>2085</v>
      </c>
      <c r="P5084">
        <v>2134</v>
      </c>
      <c r="Q5084">
        <v>1921</v>
      </c>
      <c r="R5084">
        <v>1996</v>
      </c>
      <c r="S5084">
        <v>1921</v>
      </c>
      <c r="T5084">
        <v>2203</v>
      </c>
      <c r="U5084">
        <v>2189</v>
      </c>
      <c r="V5084" s="1" t="s">
        <v>3828</v>
      </c>
      <c r="W5084" s="1" t="s">
        <v>2551</v>
      </c>
      <c r="X5084" s="5" t="s">
        <v>3848</v>
      </c>
      <c r="Y5084" s="5" t="s">
        <v>2559</v>
      </c>
      <c r="Z5084" s="5" t="s">
        <v>13</v>
      </c>
      <c r="AA5084" s="5"/>
    </row>
    <row r="5085" spans="1:27" ht="12" customHeight="1" x14ac:dyDescent="0.15">
      <c r="A5085" s="1" t="s">
        <v>1355</v>
      </c>
      <c r="B5085" s="1" t="s">
        <v>57</v>
      </c>
      <c r="C5085" s="1" t="s">
        <v>9</v>
      </c>
      <c r="D5085" s="1" t="s">
        <v>2500</v>
      </c>
      <c r="E5085" s="1" t="s">
        <v>10</v>
      </c>
      <c r="F5085" s="1" t="s">
        <v>1376</v>
      </c>
      <c r="G5085" s="1" t="s">
        <v>12</v>
      </c>
      <c r="H5085" s="1" t="s">
        <v>13</v>
      </c>
      <c r="I5085">
        <v>5929</v>
      </c>
      <c r="J5085">
        <v>5413</v>
      </c>
      <c r="K5085">
        <v>6625</v>
      </c>
      <c r="L5085">
        <v>4092</v>
      </c>
      <c r="M5085">
        <v>5135</v>
      </c>
      <c r="N5085">
        <v>5905</v>
      </c>
      <c r="O5085">
        <v>6132</v>
      </c>
      <c r="P5085">
        <v>5202</v>
      </c>
      <c r="Q5085">
        <v>5640</v>
      </c>
      <c r="R5085">
        <v>4576</v>
      </c>
      <c r="S5085">
        <v>4844</v>
      </c>
      <c r="T5085">
        <v>5683</v>
      </c>
      <c r="U5085">
        <v>5905</v>
      </c>
      <c r="V5085" s="1" t="s">
        <v>3828</v>
      </c>
      <c r="W5085" s="1" t="s">
        <v>2551</v>
      </c>
      <c r="X5085" s="5" t="s">
        <v>3849</v>
      </c>
      <c r="Y5085" s="5" t="s">
        <v>2553</v>
      </c>
      <c r="Z5085" s="5" t="s">
        <v>13</v>
      </c>
      <c r="AA5085" s="5"/>
    </row>
    <row r="5086" spans="1:27" ht="12" customHeight="1" x14ac:dyDescent="0.15">
      <c r="A5086" s="1" t="s">
        <v>1355</v>
      </c>
      <c r="B5086" s="1" t="s">
        <v>57</v>
      </c>
      <c r="C5086" s="1" t="s">
        <v>15</v>
      </c>
      <c r="D5086" s="1" t="s">
        <v>2500</v>
      </c>
      <c r="E5086" s="1" t="s">
        <v>10</v>
      </c>
      <c r="F5086" s="1" t="s">
        <v>1376</v>
      </c>
      <c r="G5086" s="1" t="s">
        <v>242</v>
      </c>
      <c r="H5086" s="1" t="s">
        <v>13</v>
      </c>
      <c r="I5086">
        <v>6130</v>
      </c>
      <c r="J5086">
        <v>5851</v>
      </c>
      <c r="K5086">
        <v>6013</v>
      </c>
      <c r="L5086">
        <v>4654</v>
      </c>
      <c r="M5086">
        <v>5289</v>
      </c>
      <c r="N5086">
        <v>5230</v>
      </c>
      <c r="O5086">
        <v>5148</v>
      </c>
      <c r="P5086">
        <v>5554</v>
      </c>
      <c r="Q5086">
        <v>5459</v>
      </c>
      <c r="R5086">
        <v>4555</v>
      </c>
      <c r="S5086">
        <v>3931</v>
      </c>
      <c r="T5086">
        <v>5411</v>
      </c>
      <c r="U5086">
        <v>5740</v>
      </c>
      <c r="V5086" s="1" t="s">
        <v>3828</v>
      </c>
      <c r="W5086" s="1" t="s">
        <v>2551</v>
      </c>
      <c r="X5086" s="5" t="s">
        <v>3849</v>
      </c>
      <c r="Y5086" s="5" t="s">
        <v>2557</v>
      </c>
      <c r="Z5086" s="5" t="s">
        <v>13</v>
      </c>
      <c r="AA5086" s="5"/>
    </row>
    <row r="5087" spans="1:27" ht="12" customHeight="1" x14ac:dyDescent="0.15">
      <c r="A5087" s="1" t="s">
        <v>1355</v>
      </c>
      <c r="B5087" s="1" t="s">
        <v>57</v>
      </c>
      <c r="C5087" s="1" t="s">
        <v>17</v>
      </c>
      <c r="D5087" s="1" t="s">
        <v>2500</v>
      </c>
      <c r="E5087" s="1" t="s">
        <v>10</v>
      </c>
      <c r="F5087" s="1" t="s">
        <v>1376</v>
      </c>
      <c r="G5087" s="1" t="s">
        <v>245</v>
      </c>
      <c r="H5087" s="1" t="s">
        <v>239</v>
      </c>
      <c r="I5087">
        <v>829</v>
      </c>
      <c r="J5087">
        <v>810</v>
      </c>
      <c r="K5087">
        <v>878</v>
      </c>
      <c r="L5087">
        <v>673</v>
      </c>
      <c r="M5087">
        <v>792</v>
      </c>
      <c r="N5087">
        <v>780</v>
      </c>
      <c r="O5087">
        <v>762</v>
      </c>
      <c r="P5087">
        <v>865</v>
      </c>
      <c r="Q5087">
        <v>843</v>
      </c>
      <c r="R5087">
        <v>716</v>
      </c>
      <c r="S5087">
        <v>626</v>
      </c>
      <c r="T5087">
        <v>877</v>
      </c>
      <c r="U5087">
        <v>944</v>
      </c>
      <c r="V5087" s="1" t="s">
        <v>3828</v>
      </c>
      <c r="W5087" s="1" t="s">
        <v>2551</v>
      </c>
      <c r="X5087" s="5" t="s">
        <v>3849</v>
      </c>
      <c r="Y5087" s="5" t="s">
        <v>2740</v>
      </c>
      <c r="Z5087" s="5" t="s">
        <v>2738</v>
      </c>
      <c r="AA5087" s="5"/>
    </row>
    <row r="5088" spans="1:27" ht="12" customHeight="1" x14ac:dyDescent="0.15">
      <c r="A5088" s="1" t="s">
        <v>1355</v>
      </c>
      <c r="B5088" s="1" t="s">
        <v>57</v>
      </c>
      <c r="C5088" s="1" t="s">
        <v>19</v>
      </c>
      <c r="D5088" s="1" t="s">
        <v>2500</v>
      </c>
      <c r="E5088" s="1" t="s">
        <v>10</v>
      </c>
      <c r="F5088" s="1" t="s">
        <v>1376</v>
      </c>
      <c r="G5088" s="1" t="s">
        <v>22</v>
      </c>
      <c r="H5088" s="1" t="s">
        <v>13</v>
      </c>
      <c r="I5088">
        <v>6</v>
      </c>
      <c r="J5088">
        <v>19</v>
      </c>
      <c r="K5088">
        <v>4</v>
      </c>
      <c r="L5088">
        <v>5</v>
      </c>
      <c r="M5088">
        <v>2</v>
      </c>
      <c r="N5088">
        <v>17</v>
      </c>
      <c r="O5088">
        <v>5</v>
      </c>
      <c r="P5088">
        <v>8</v>
      </c>
      <c r="Q5088">
        <v>2</v>
      </c>
      <c r="R5088">
        <v>10</v>
      </c>
      <c r="S5088">
        <v>5</v>
      </c>
      <c r="T5088">
        <v>4</v>
      </c>
      <c r="U5088">
        <v>9</v>
      </c>
      <c r="V5088" s="1" t="s">
        <v>3828</v>
      </c>
      <c r="W5088" s="1" t="s">
        <v>2551</v>
      </c>
      <c r="X5088" s="5" t="s">
        <v>3849</v>
      </c>
      <c r="Y5088" s="5" t="s">
        <v>2558</v>
      </c>
      <c r="Z5088" s="5" t="s">
        <v>2582</v>
      </c>
      <c r="AA5088" s="5"/>
    </row>
    <row r="5089" spans="1:27" ht="12" customHeight="1" x14ac:dyDescent="0.15">
      <c r="A5089" s="1" t="s">
        <v>1355</v>
      </c>
      <c r="B5089" s="1" t="s">
        <v>57</v>
      </c>
      <c r="C5089" s="1" t="s">
        <v>21</v>
      </c>
      <c r="D5089" s="1" t="s">
        <v>2500</v>
      </c>
      <c r="E5089" s="1" t="s">
        <v>10</v>
      </c>
      <c r="F5089" s="1" t="s">
        <v>1376</v>
      </c>
      <c r="G5089" s="1" t="s">
        <v>24</v>
      </c>
      <c r="H5089" s="1" t="s">
        <v>13</v>
      </c>
      <c r="I5089">
        <v>4967</v>
      </c>
      <c r="J5089">
        <v>4510</v>
      </c>
      <c r="K5089">
        <v>5118</v>
      </c>
      <c r="L5089">
        <v>4551</v>
      </c>
      <c r="M5089">
        <v>4395</v>
      </c>
      <c r="N5089">
        <v>5053</v>
      </c>
      <c r="O5089">
        <v>6032</v>
      </c>
      <c r="P5089">
        <v>5671</v>
      </c>
      <c r="Q5089">
        <v>5846</v>
      </c>
      <c r="R5089">
        <v>5857</v>
      </c>
      <c r="S5089">
        <v>6764</v>
      </c>
      <c r="T5089">
        <v>7031</v>
      </c>
      <c r="U5089">
        <v>7187</v>
      </c>
      <c r="V5089" s="1" t="s">
        <v>3828</v>
      </c>
      <c r="W5089" s="1" t="s">
        <v>2551</v>
      </c>
      <c r="X5089" s="5" t="s">
        <v>3849</v>
      </c>
      <c r="Y5089" s="5" t="s">
        <v>2559</v>
      </c>
      <c r="Z5089" s="5" t="s">
        <v>13</v>
      </c>
      <c r="AA5089" s="5"/>
    </row>
    <row r="5090" spans="1:27" ht="12" customHeight="1" x14ac:dyDescent="0.15">
      <c r="A5090" s="1" t="s">
        <v>1355</v>
      </c>
      <c r="B5090" s="1" t="s">
        <v>61</v>
      </c>
      <c r="C5090" s="1" t="s">
        <v>9</v>
      </c>
      <c r="D5090" s="1" t="s">
        <v>2500</v>
      </c>
      <c r="E5090" s="1" t="s">
        <v>10</v>
      </c>
      <c r="F5090" s="1" t="s">
        <v>1377</v>
      </c>
      <c r="G5090" s="1" t="s">
        <v>12</v>
      </c>
      <c r="H5090" s="1" t="s">
        <v>13</v>
      </c>
      <c r="I5090">
        <v>17197</v>
      </c>
      <c r="J5090">
        <v>14954</v>
      </c>
      <c r="K5090">
        <v>14766</v>
      </c>
      <c r="L5090">
        <v>13615</v>
      </c>
      <c r="M5090">
        <v>16923</v>
      </c>
      <c r="N5090">
        <v>19372</v>
      </c>
      <c r="O5090">
        <v>18586</v>
      </c>
      <c r="P5090">
        <v>17622</v>
      </c>
      <c r="Q5090">
        <v>16234</v>
      </c>
      <c r="R5090">
        <v>16630</v>
      </c>
      <c r="S5090">
        <v>16055</v>
      </c>
      <c r="T5090">
        <v>14698</v>
      </c>
      <c r="U5090">
        <v>13821</v>
      </c>
      <c r="V5090" s="1" t="s">
        <v>3828</v>
      </c>
      <c r="W5090" s="1" t="s">
        <v>2551</v>
      </c>
      <c r="X5090" s="5" t="s">
        <v>3850</v>
      </c>
      <c r="Y5090" s="5" t="s">
        <v>2553</v>
      </c>
      <c r="Z5090" s="5" t="s">
        <v>13</v>
      </c>
      <c r="AA5090" s="5"/>
    </row>
    <row r="5091" spans="1:27" ht="12" customHeight="1" x14ac:dyDescent="0.15">
      <c r="A5091" s="1" t="s">
        <v>1355</v>
      </c>
      <c r="B5091" s="1" t="s">
        <v>61</v>
      </c>
      <c r="C5091" s="1" t="s">
        <v>15</v>
      </c>
      <c r="D5091" s="1" t="s">
        <v>2500</v>
      </c>
      <c r="E5091" s="1" t="s">
        <v>10</v>
      </c>
      <c r="F5091" s="1" t="s">
        <v>1377</v>
      </c>
      <c r="G5091" s="1" t="s">
        <v>242</v>
      </c>
      <c r="H5091" s="1" t="s">
        <v>13</v>
      </c>
      <c r="I5091">
        <v>17575</v>
      </c>
      <c r="J5091">
        <v>16441</v>
      </c>
      <c r="K5091">
        <v>15355</v>
      </c>
      <c r="L5091">
        <v>15175</v>
      </c>
      <c r="M5091">
        <v>15960</v>
      </c>
      <c r="N5091">
        <v>17199</v>
      </c>
      <c r="O5091">
        <v>17761</v>
      </c>
      <c r="P5091">
        <v>18356</v>
      </c>
      <c r="Q5091">
        <v>19286</v>
      </c>
      <c r="R5091">
        <v>15127</v>
      </c>
      <c r="S5091">
        <v>14406</v>
      </c>
      <c r="T5091">
        <v>14209</v>
      </c>
      <c r="U5091">
        <v>14486</v>
      </c>
      <c r="V5091" s="1" t="s">
        <v>3828</v>
      </c>
      <c r="W5091" s="1" t="s">
        <v>2551</v>
      </c>
      <c r="X5091" s="5" t="s">
        <v>3850</v>
      </c>
      <c r="Y5091" s="5" t="s">
        <v>2557</v>
      </c>
      <c r="Z5091" s="5" t="s">
        <v>13</v>
      </c>
      <c r="AA5091" s="5"/>
    </row>
    <row r="5092" spans="1:27" ht="12" customHeight="1" x14ac:dyDescent="0.15">
      <c r="A5092" s="1" t="s">
        <v>1355</v>
      </c>
      <c r="B5092" s="1" t="s">
        <v>61</v>
      </c>
      <c r="C5092" s="1" t="s">
        <v>17</v>
      </c>
      <c r="D5092" s="1" t="s">
        <v>2500</v>
      </c>
      <c r="E5092" s="1" t="s">
        <v>10</v>
      </c>
      <c r="F5092" s="1" t="s">
        <v>1377</v>
      </c>
      <c r="G5092" s="1" t="s">
        <v>245</v>
      </c>
      <c r="H5092" s="1" t="s">
        <v>239</v>
      </c>
      <c r="I5092">
        <v>2210</v>
      </c>
      <c r="J5092">
        <v>2105</v>
      </c>
      <c r="K5092">
        <v>1986</v>
      </c>
      <c r="L5092">
        <v>2078</v>
      </c>
      <c r="M5092">
        <v>2178</v>
      </c>
      <c r="N5092">
        <v>2326</v>
      </c>
      <c r="O5092">
        <v>2468</v>
      </c>
      <c r="P5092">
        <v>2593</v>
      </c>
      <c r="Q5092">
        <v>2703</v>
      </c>
      <c r="R5092">
        <v>2208</v>
      </c>
      <c r="S5092">
        <v>2150</v>
      </c>
      <c r="T5092">
        <v>2213</v>
      </c>
      <c r="U5092">
        <v>2240</v>
      </c>
      <c r="V5092" s="1" t="s">
        <v>3828</v>
      </c>
      <c r="W5092" s="1" t="s">
        <v>2551</v>
      </c>
      <c r="X5092" s="5" t="s">
        <v>3850</v>
      </c>
      <c r="Y5092" s="5" t="s">
        <v>2740</v>
      </c>
      <c r="Z5092" s="5" t="s">
        <v>2738</v>
      </c>
      <c r="AA5092" s="5"/>
    </row>
    <row r="5093" spans="1:27" ht="12" customHeight="1" x14ac:dyDescent="0.15">
      <c r="A5093" s="1" t="s">
        <v>1355</v>
      </c>
      <c r="B5093" s="1" t="s">
        <v>61</v>
      </c>
      <c r="C5093" s="1" t="s">
        <v>19</v>
      </c>
      <c r="D5093" s="1" t="s">
        <v>2500</v>
      </c>
      <c r="E5093" s="1" t="s">
        <v>10</v>
      </c>
      <c r="F5093" s="1" t="s">
        <v>1377</v>
      </c>
      <c r="G5093" s="1" t="s">
        <v>22</v>
      </c>
      <c r="H5093" s="1" t="s">
        <v>13</v>
      </c>
      <c r="I5093">
        <v>13</v>
      </c>
      <c r="J5093">
        <v>46</v>
      </c>
      <c r="K5093">
        <v>43</v>
      </c>
      <c r="L5093">
        <v>69</v>
      </c>
      <c r="M5093">
        <v>32</v>
      </c>
      <c r="N5093">
        <v>58</v>
      </c>
      <c r="O5093">
        <v>65</v>
      </c>
      <c r="P5093">
        <v>36</v>
      </c>
      <c r="Q5093">
        <v>50</v>
      </c>
      <c r="R5093">
        <v>33</v>
      </c>
      <c r="S5093">
        <v>36</v>
      </c>
      <c r="T5093">
        <v>47</v>
      </c>
      <c r="U5093">
        <v>31</v>
      </c>
      <c r="V5093" s="1" t="s">
        <v>3828</v>
      </c>
      <c r="W5093" s="1" t="s">
        <v>2551</v>
      </c>
      <c r="X5093" s="5" t="s">
        <v>3850</v>
      </c>
      <c r="Y5093" s="5" t="s">
        <v>2558</v>
      </c>
      <c r="Z5093" s="5" t="s">
        <v>2582</v>
      </c>
      <c r="AA5093" s="5"/>
    </row>
    <row r="5094" spans="1:27" ht="12" customHeight="1" x14ac:dyDescent="0.15">
      <c r="A5094" s="1" t="s">
        <v>1355</v>
      </c>
      <c r="B5094" s="1" t="s">
        <v>61</v>
      </c>
      <c r="C5094" s="1" t="s">
        <v>21</v>
      </c>
      <c r="D5094" s="1" t="s">
        <v>2500</v>
      </c>
      <c r="E5094" s="1" t="s">
        <v>10</v>
      </c>
      <c r="F5094" s="1" t="s">
        <v>1377</v>
      </c>
      <c r="G5094" s="1" t="s">
        <v>24</v>
      </c>
      <c r="H5094" s="1" t="s">
        <v>13</v>
      </c>
      <c r="I5094">
        <v>24136</v>
      </c>
      <c r="J5094">
        <v>22603</v>
      </c>
      <c r="K5094">
        <v>21971</v>
      </c>
      <c r="L5094">
        <v>20342</v>
      </c>
      <c r="M5094">
        <v>21273</v>
      </c>
      <c r="N5094">
        <v>23387</v>
      </c>
      <c r="O5094">
        <v>24147</v>
      </c>
      <c r="P5094">
        <v>23377</v>
      </c>
      <c r="Q5094">
        <v>20275</v>
      </c>
      <c r="R5094">
        <v>21745</v>
      </c>
      <c r="S5094">
        <v>23358</v>
      </c>
      <c r="T5094">
        <v>23800</v>
      </c>
      <c r="U5094">
        <v>23104</v>
      </c>
      <c r="V5094" s="1" t="s">
        <v>3828</v>
      </c>
      <c r="W5094" s="1" t="s">
        <v>2551</v>
      </c>
      <c r="X5094" s="5" t="s">
        <v>3850</v>
      </c>
      <c r="Y5094" s="5" t="s">
        <v>2559</v>
      </c>
      <c r="Z5094" s="5" t="s">
        <v>13</v>
      </c>
      <c r="AA5094" s="5"/>
    </row>
    <row r="5095" spans="1:27" ht="12" customHeight="1" x14ac:dyDescent="0.15">
      <c r="A5095" s="1" t="s">
        <v>1355</v>
      </c>
      <c r="B5095" s="1" t="s">
        <v>154</v>
      </c>
      <c r="C5095" s="1" t="s">
        <v>9</v>
      </c>
      <c r="D5095" s="1" t="s">
        <v>2500</v>
      </c>
      <c r="E5095" s="1" t="s">
        <v>10</v>
      </c>
      <c r="F5095" s="1" t="s">
        <v>1378</v>
      </c>
      <c r="G5095" s="1" t="s">
        <v>12</v>
      </c>
      <c r="H5095" s="1" t="s">
        <v>13</v>
      </c>
      <c r="I5095">
        <v>1243</v>
      </c>
      <c r="J5095">
        <v>1404</v>
      </c>
      <c r="K5095">
        <v>1074</v>
      </c>
      <c r="L5095">
        <v>1287</v>
      </c>
      <c r="M5095">
        <v>1641</v>
      </c>
      <c r="N5095">
        <v>1181</v>
      </c>
      <c r="O5095">
        <v>1165</v>
      </c>
      <c r="P5095">
        <v>1536</v>
      </c>
      <c r="Q5095">
        <v>1128</v>
      </c>
      <c r="R5095">
        <v>1501</v>
      </c>
      <c r="S5095">
        <v>924</v>
      </c>
      <c r="T5095">
        <v>1274</v>
      </c>
      <c r="U5095">
        <v>1482</v>
      </c>
      <c r="V5095" s="1" t="s">
        <v>3828</v>
      </c>
      <c r="W5095" s="1" t="s">
        <v>2551</v>
      </c>
      <c r="X5095" s="5" t="s">
        <v>3851</v>
      </c>
      <c r="Y5095" s="5" t="s">
        <v>2553</v>
      </c>
      <c r="Z5095" s="5" t="s">
        <v>13</v>
      </c>
      <c r="AA5095" s="5"/>
    </row>
    <row r="5096" spans="1:27" ht="12" customHeight="1" x14ac:dyDescent="0.15">
      <c r="A5096" s="1" t="s">
        <v>1355</v>
      </c>
      <c r="B5096" s="1" t="s">
        <v>154</v>
      </c>
      <c r="C5096" s="1" t="s">
        <v>15</v>
      </c>
      <c r="D5096" s="1" t="s">
        <v>2500</v>
      </c>
      <c r="E5096" s="1" t="s">
        <v>10</v>
      </c>
      <c r="F5096" s="1" t="s">
        <v>1378</v>
      </c>
      <c r="G5096" s="1" t="s">
        <v>242</v>
      </c>
      <c r="H5096" s="1" t="s">
        <v>13</v>
      </c>
      <c r="I5096">
        <v>1645</v>
      </c>
      <c r="J5096">
        <v>1217</v>
      </c>
      <c r="K5096">
        <v>1226</v>
      </c>
      <c r="L5096">
        <v>1399</v>
      </c>
      <c r="M5096">
        <v>1267</v>
      </c>
      <c r="N5096">
        <v>1103</v>
      </c>
      <c r="O5096">
        <v>1254</v>
      </c>
      <c r="P5096">
        <v>1258</v>
      </c>
      <c r="Q5096">
        <v>1262</v>
      </c>
      <c r="R5096">
        <v>1180</v>
      </c>
      <c r="S5096">
        <v>1155</v>
      </c>
      <c r="T5096">
        <v>1300</v>
      </c>
      <c r="U5096">
        <v>1374</v>
      </c>
      <c r="V5096" s="1" t="s">
        <v>3828</v>
      </c>
      <c r="W5096" s="1" t="s">
        <v>2551</v>
      </c>
      <c r="X5096" s="5" t="s">
        <v>3851</v>
      </c>
      <c r="Y5096" s="5" t="s">
        <v>2557</v>
      </c>
      <c r="Z5096" s="5" t="s">
        <v>13</v>
      </c>
      <c r="AA5096" s="5"/>
    </row>
    <row r="5097" spans="1:27" ht="12" customHeight="1" x14ac:dyDescent="0.15">
      <c r="A5097" s="1" t="s">
        <v>1355</v>
      </c>
      <c r="B5097" s="1" t="s">
        <v>154</v>
      </c>
      <c r="C5097" s="1" t="s">
        <v>17</v>
      </c>
      <c r="D5097" s="1" t="s">
        <v>2500</v>
      </c>
      <c r="E5097" s="1" t="s">
        <v>10</v>
      </c>
      <c r="F5097" s="1" t="s">
        <v>1378</v>
      </c>
      <c r="G5097" s="1" t="s">
        <v>245</v>
      </c>
      <c r="H5097" s="1" t="s">
        <v>239</v>
      </c>
      <c r="I5097">
        <v>405</v>
      </c>
      <c r="J5097">
        <v>288</v>
      </c>
      <c r="K5097">
        <v>305</v>
      </c>
      <c r="L5097">
        <v>318</v>
      </c>
      <c r="M5097">
        <v>308</v>
      </c>
      <c r="N5097">
        <v>280</v>
      </c>
      <c r="O5097">
        <v>319</v>
      </c>
      <c r="P5097">
        <v>344</v>
      </c>
      <c r="Q5097">
        <v>321</v>
      </c>
      <c r="R5097">
        <v>334</v>
      </c>
      <c r="S5097">
        <v>318</v>
      </c>
      <c r="T5097">
        <v>352</v>
      </c>
      <c r="U5097">
        <v>373</v>
      </c>
      <c r="V5097" s="1" t="s">
        <v>3828</v>
      </c>
      <c r="W5097" s="1" t="s">
        <v>2551</v>
      </c>
      <c r="X5097" s="5" t="s">
        <v>3851</v>
      </c>
      <c r="Y5097" s="5" t="s">
        <v>2740</v>
      </c>
      <c r="Z5097" s="5" t="s">
        <v>2738</v>
      </c>
      <c r="AA5097" s="5"/>
    </row>
    <row r="5098" spans="1:27" ht="12" customHeight="1" x14ac:dyDescent="0.15">
      <c r="A5098" s="1" t="s">
        <v>1355</v>
      </c>
      <c r="B5098" s="1" t="s">
        <v>154</v>
      </c>
      <c r="C5098" s="1" t="s">
        <v>19</v>
      </c>
      <c r="D5098" s="1" t="s">
        <v>2500</v>
      </c>
      <c r="E5098" s="1" t="s">
        <v>10</v>
      </c>
      <c r="F5098" s="1" t="s">
        <v>1378</v>
      </c>
      <c r="G5098" s="1" t="s">
        <v>22</v>
      </c>
      <c r="H5098" s="1" t="s">
        <v>13</v>
      </c>
      <c r="I5098">
        <v>23</v>
      </c>
      <c r="J5098">
        <v>20</v>
      </c>
      <c r="K5098">
        <v>0</v>
      </c>
      <c r="L5098">
        <v>21</v>
      </c>
      <c r="M5098">
        <v>59</v>
      </c>
      <c r="N5098">
        <v>56</v>
      </c>
      <c r="O5098">
        <v>21</v>
      </c>
      <c r="P5098">
        <v>39</v>
      </c>
      <c r="Q5098">
        <v>20</v>
      </c>
      <c r="R5098">
        <v>39</v>
      </c>
      <c r="S5098">
        <v>1</v>
      </c>
      <c r="T5098">
        <v>35</v>
      </c>
      <c r="U5098">
        <v>20</v>
      </c>
      <c r="V5098" s="1" t="s">
        <v>3828</v>
      </c>
      <c r="W5098" s="1" t="s">
        <v>2551</v>
      </c>
      <c r="X5098" s="5" t="s">
        <v>3851</v>
      </c>
      <c r="Y5098" s="5" t="s">
        <v>2558</v>
      </c>
      <c r="Z5098" s="5" t="s">
        <v>2582</v>
      </c>
      <c r="AA5098" s="5"/>
    </row>
    <row r="5099" spans="1:27" ht="12" customHeight="1" x14ac:dyDescent="0.15">
      <c r="A5099" s="1" t="s">
        <v>1355</v>
      </c>
      <c r="B5099" s="1" t="s">
        <v>154</v>
      </c>
      <c r="C5099" s="1" t="s">
        <v>21</v>
      </c>
      <c r="D5099" s="1" t="s">
        <v>2500</v>
      </c>
      <c r="E5099" s="1" t="s">
        <v>10</v>
      </c>
      <c r="F5099" s="1" t="s">
        <v>1378</v>
      </c>
      <c r="G5099" s="1" t="s">
        <v>24</v>
      </c>
      <c r="H5099" s="1" t="s">
        <v>13</v>
      </c>
      <c r="I5099">
        <v>4170</v>
      </c>
      <c r="J5099">
        <v>4336</v>
      </c>
      <c r="K5099">
        <v>4184</v>
      </c>
      <c r="L5099">
        <v>4050</v>
      </c>
      <c r="M5099">
        <v>4365</v>
      </c>
      <c r="N5099">
        <v>4387</v>
      </c>
      <c r="O5099">
        <v>4275</v>
      </c>
      <c r="P5099">
        <v>4514</v>
      </c>
      <c r="Q5099">
        <v>4360</v>
      </c>
      <c r="R5099">
        <v>4642</v>
      </c>
      <c r="S5099">
        <v>4411</v>
      </c>
      <c r="T5099">
        <v>4350</v>
      </c>
      <c r="U5099">
        <v>4439</v>
      </c>
      <c r="V5099" s="1" t="s">
        <v>3828</v>
      </c>
      <c r="W5099" s="1" t="s">
        <v>2551</v>
      </c>
      <c r="X5099" s="5" t="s">
        <v>3851</v>
      </c>
      <c r="Y5099" s="5" t="s">
        <v>2559</v>
      </c>
      <c r="Z5099" s="5" t="s">
        <v>13</v>
      </c>
      <c r="AA5099" s="5"/>
    </row>
    <row r="5100" spans="1:27" ht="12" customHeight="1" x14ac:dyDescent="0.15">
      <c r="A5100" s="1" t="s">
        <v>1355</v>
      </c>
      <c r="B5100" s="1" t="s">
        <v>156</v>
      </c>
      <c r="C5100" s="1" t="s">
        <v>9</v>
      </c>
      <c r="D5100" s="1" t="s">
        <v>2500</v>
      </c>
      <c r="E5100" s="1" t="s">
        <v>10</v>
      </c>
      <c r="F5100" s="1" t="s">
        <v>1379</v>
      </c>
      <c r="G5100" s="1" t="s">
        <v>12</v>
      </c>
      <c r="H5100" s="1" t="s">
        <v>13</v>
      </c>
      <c r="I5100">
        <v>39683</v>
      </c>
      <c r="J5100">
        <v>38291</v>
      </c>
      <c r="K5100">
        <v>37871</v>
      </c>
      <c r="L5100">
        <v>32451</v>
      </c>
      <c r="M5100">
        <v>31695</v>
      </c>
      <c r="N5100">
        <v>33131</v>
      </c>
      <c r="O5100">
        <v>35014</v>
      </c>
      <c r="P5100">
        <v>33440</v>
      </c>
      <c r="Q5100">
        <v>34841</v>
      </c>
      <c r="R5100">
        <v>32350</v>
      </c>
      <c r="S5100">
        <v>31185</v>
      </c>
      <c r="T5100">
        <v>32288</v>
      </c>
      <c r="U5100">
        <v>35889</v>
      </c>
      <c r="V5100" s="1" t="s">
        <v>3828</v>
      </c>
      <c r="W5100" s="1" t="s">
        <v>2551</v>
      </c>
      <c r="X5100" s="5" t="s">
        <v>3852</v>
      </c>
      <c r="Y5100" s="5" t="s">
        <v>2553</v>
      </c>
      <c r="Z5100" s="5" t="s">
        <v>13</v>
      </c>
      <c r="AA5100" s="5"/>
    </row>
    <row r="5101" spans="1:27" ht="12" customHeight="1" x14ac:dyDescent="0.15">
      <c r="A5101" s="1" t="s">
        <v>1355</v>
      </c>
      <c r="B5101" s="1" t="s">
        <v>156</v>
      </c>
      <c r="C5101" s="1" t="s">
        <v>15</v>
      </c>
      <c r="D5101" s="1" t="s">
        <v>2500</v>
      </c>
      <c r="E5101" s="1" t="s">
        <v>10</v>
      </c>
      <c r="F5101" s="1" t="s">
        <v>1379</v>
      </c>
      <c r="G5101" s="1" t="s">
        <v>242</v>
      </c>
      <c r="H5101" s="1" t="s">
        <v>13</v>
      </c>
      <c r="I5101">
        <v>37752</v>
      </c>
      <c r="J5101">
        <v>37621</v>
      </c>
      <c r="K5101">
        <v>31658</v>
      </c>
      <c r="L5101">
        <v>30496</v>
      </c>
      <c r="M5101">
        <v>32168</v>
      </c>
      <c r="N5101">
        <v>31953</v>
      </c>
      <c r="O5101">
        <v>34609</v>
      </c>
      <c r="P5101">
        <v>30705</v>
      </c>
      <c r="Q5101">
        <v>33973</v>
      </c>
      <c r="R5101">
        <v>35226</v>
      </c>
      <c r="S5101">
        <v>30787</v>
      </c>
      <c r="T5101">
        <v>30574</v>
      </c>
      <c r="U5101">
        <v>35876</v>
      </c>
      <c r="V5101" s="1" t="s">
        <v>3828</v>
      </c>
      <c r="W5101" s="1" t="s">
        <v>2551</v>
      </c>
      <c r="X5101" s="5" t="s">
        <v>3852</v>
      </c>
      <c r="Y5101" s="5" t="s">
        <v>2557</v>
      </c>
      <c r="Z5101" s="5" t="s">
        <v>13</v>
      </c>
      <c r="AA5101" s="5"/>
    </row>
    <row r="5102" spans="1:27" ht="12" customHeight="1" x14ac:dyDescent="0.15">
      <c r="A5102" s="1" t="s">
        <v>1355</v>
      </c>
      <c r="B5102" s="1" t="s">
        <v>156</v>
      </c>
      <c r="C5102" s="1" t="s">
        <v>17</v>
      </c>
      <c r="D5102" s="1" t="s">
        <v>2500</v>
      </c>
      <c r="E5102" s="1" t="s">
        <v>10</v>
      </c>
      <c r="F5102" s="1" t="s">
        <v>1379</v>
      </c>
      <c r="G5102" s="1" t="s">
        <v>245</v>
      </c>
      <c r="H5102" s="1" t="s">
        <v>239</v>
      </c>
      <c r="I5102">
        <v>8615</v>
      </c>
      <c r="J5102">
        <v>8620</v>
      </c>
      <c r="K5102">
        <v>7124</v>
      </c>
      <c r="L5102">
        <v>6864</v>
      </c>
      <c r="M5102">
        <v>7614</v>
      </c>
      <c r="N5102">
        <v>7623</v>
      </c>
      <c r="O5102">
        <v>8361</v>
      </c>
      <c r="P5102">
        <v>7732</v>
      </c>
      <c r="Q5102">
        <v>8645</v>
      </c>
      <c r="R5102">
        <v>9161</v>
      </c>
      <c r="S5102">
        <v>7901</v>
      </c>
      <c r="T5102">
        <v>8204</v>
      </c>
      <c r="U5102">
        <v>9945</v>
      </c>
      <c r="V5102" s="1" t="s">
        <v>3828</v>
      </c>
      <c r="W5102" s="1" t="s">
        <v>2551</v>
      </c>
      <c r="X5102" s="5" t="s">
        <v>3852</v>
      </c>
      <c r="Y5102" s="5" t="s">
        <v>2740</v>
      </c>
      <c r="Z5102" s="5" t="s">
        <v>2738</v>
      </c>
      <c r="AA5102" s="5"/>
    </row>
    <row r="5103" spans="1:27" ht="12" customHeight="1" x14ac:dyDescent="0.15">
      <c r="A5103" s="1" t="s">
        <v>1355</v>
      </c>
      <c r="B5103" s="1" t="s">
        <v>156</v>
      </c>
      <c r="C5103" s="1" t="s">
        <v>19</v>
      </c>
      <c r="D5103" s="1" t="s">
        <v>2500</v>
      </c>
      <c r="E5103" s="1" t="s">
        <v>10</v>
      </c>
      <c r="F5103" s="1" t="s">
        <v>1379</v>
      </c>
      <c r="G5103" s="1" t="s">
        <v>22</v>
      </c>
      <c r="H5103" s="1" t="s">
        <v>13</v>
      </c>
      <c r="I5103">
        <v>1634</v>
      </c>
      <c r="J5103">
        <v>1557</v>
      </c>
      <c r="K5103">
        <v>1536</v>
      </c>
      <c r="L5103">
        <v>1276</v>
      </c>
      <c r="M5103">
        <v>572</v>
      </c>
      <c r="N5103">
        <v>914</v>
      </c>
      <c r="O5103">
        <v>762</v>
      </c>
      <c r="P5103">
        <v>1038</v>
      </c>
      <c r="Q5103">
        <v>1196</v>
      </c>
      <c r="R5103">
        <v>1261</v>
      </c>
      <c r="S5103">
        <v>975</v>
      </c>
      <c r="T5103">
        <v>1382</v>
      </c>
      <c r="U5103">
        <v>1216</v>
      </c>
      <c r="V5103" s="1" t="s">
        <v>3828</v>
      </c>
      <c r="W5103" s="1" t="s">
        <v>2551</v>
      </c>
      <c r="X5103" s="5" t="s">
        <v>3852</v>
      </c>
      <c r="Y5103" s="5" t="s">
        <v>2558</v>
      </c>
      <c r="Z5103" s="5" t="s">
        <v>2582</v>
      </c>
      <c r="AA5103" s="5"/>
    </row>
    <row r="5104" spans="1:27" ht="12" customHeight="1" x14ac:dyDescent="0.15">
      <c r="A5104" s="1" t="s">
        <v>1355</v>
      </c>
      <c r="B5104" s="1" t="s">
        <v>156</v>
      </c>
      <c r="C5104" s="1" t="s">
        <v>21</v>
      </c>
      <c r="D5104" s="1" t="s">
        <v>2500</v>
      </c>
      <c r="E5104" s="1" t="s">
        <v>10</v>
      </c>
      <c r="F5104" s="1" t="s">
        <v>1379</v>
      </c>
      <c r="G5104" s="1" t="s">
        <v>24</v>
      </c>
      <c r="H5104" s="1" t="s">
        <v>13</v>
      </c>
      <c r="I5104">
        <v>12532</v>
      </c>
      <c r="J5104">
        <v>11644</v>
      </c>
      <c r="K5104">
        <v>16321</v>
      </c>
      <c r="L5104">
        <v>17000</v>
      </c>
      <c r="M5104">
        <v>15955</v>
      </c>
      <c r="N5104">
        <v>16219</v>
      </c>
      <c r="O5104">
        <v>15862</v>
      </c>
      <c r="P5104">
        <v>17519</v>
      </c>
      <c r="Q5104">
        <v>17188</v>
      </c>
      <c r="R5104">
        <v>12401</v>
      </c>
      <c r="S5104">
        <v>12525</v>
      </c>
      <c r="T5104">
        <v>13502</v>
      </c>
      <c r="U5104">
        <v>13007</v>
      </c>
      <c r="V5104" s="1" t="s">
        <v>3828</v>
      </c>
      <c r="W5104" s="1" t="s">
        <v>2551</v>
      </c>
      <c r="X5104" s="5" t="s">
        <v>3852</v>
      </c>
      <c r="Y5104" s="5" t="s">
        <v>2559</v>
      </c>
      <c r="Z5104" s="5" t="s">
        <v>13</v>
      </c>
      <c r="AA5104" s="5"/>
    </row>
    <row r="5105" spans="1:27" ht="12" customHeight="1" x14ac:dyDescent="0.15">
      <c r="A5105" s="1" t="s">
        <v>1355</v>
      </c>
      <c r="B5105" s="1" t="s">
        <v>198</v>
      </c>
      <c r="C5105" s="1" t="s">
        <v>9</v>
      </c>
      <c r="D5105" s="1" t="s">
        <v>2500</v>
      </c>
      <c r="E5105" s="1" t="s">
        <v>10</v>
      </c>
      <c r="F5105" s="1" t="s">
        <v>1380</v>
      </c>
      <c r="G5105" s="1" t="s">
        <v>12</v>
      </c>
      <c r="H5105" s="1" t="s">
        <v>13</v>
      </c>
      <c r="I5105">
        <v>100052</v>
      </c>
      <c r="J5105">
        <v>98061</v>
      </c>
      <c r="K5105">
        <v>90976</v>
      </c>
      <c r="L5105">
        <v>90389</v>
      </c>
      <c r="M5105">
        <v>84131</v>
      </c>
      <c r="N5105">
        <v>90886</v>
      </c>
      <c r="O5105">
        <v>92382</v>
      </c>
      <c r="P5105">
        <v>97278</v>
      </c>
      <c r="Q5105">
        <v>93268</v>
      </c>
      <c r="R5105">
        <v>90439</v>
      </c>
      <c r="S5105">
        <v>85983</v>
      </c>
      <c r="T5105">
        <v>86343</v>
      </c>
      <c r="U5105">
        <v>95090</v>
      </c>
      <c r="V5105" s="1" t="s">
        <v>3828</v>
      </c>
      <c r="W5105" s="1" t="s">
        <v>2551</v>
      </c>
      <c r="X5105" s="5" t="s">
        <v>3853</v>
      </c>
      <c r="Y5105" s="5" t="s">
        <v>2553</v>
      </c>
      <c r="Z5105" s="5" t="s">
        <v>13</v>
      </c>
      <c r="AA5105" s="5"/>
    </row>
    <row r="5106" spans="1:27" ht="12" customHeight="1" x14ac:dyDescent="0.15">
      <c r="A5106" s="1" t="s">
        <v>1355</v>
      </c>
      <c r="B5106" s="1" t="s">
        <v>198</v>
      </c>
      <c r="C5106" s="1" t="s">
        <v>15</v>
      </c>
      <c r="D5106" s="1" t="s">
        <v>2500</v>
      </c>
      <c r="E5106" s="1" t="s">
        <v>10</v>
      </c>
      <c r="F5106" s="1" t="s">
        <v>1380</v>
      </c>
      <c r="G5106" s="1" t="s">
        <v>242</v>
      </c>
      <c r="H5106" s="1" t="s">
        <v>13</v>
      </c>
      <c r="I5106">
        <v>102082</v>
      </c>
      <c r="J5106">
        <v>99255</v>
      </c>
      <c r="K5106">
        <v>80439</v>
      </c>
      <c r="L5106">
        <v>86508</v>
      </c>
      <c r="M5106">
        <v>84376</v>
      </c>
      <c r="N5106">
        <v>92872</v>
      </c>
      <c r="O5106">
        <v>93503</v>
      </c>
      <c r="P5106">
        <v>96823</v>
      </c>
      <c r="Q5106">
        <v>94602</v>
      </c>
      <c r="R5106">
        <v>99463</v>
      </c>
      <c r="S5106">
        <v>82665</v>
      </c>
      <c r="T5106">
        <v>83696</v>
      </c>
      <c r="U5106">
        <v>93589</v>
      </c>
      <c r="V5106" s="1" t="s">
        <v>3828</v>
      </c>
      <c r="W5106" s="1" t="s">
        <v>2551</v>
      </c>
      <c r="X5106" s="5" t="s">
        <v>3853</v>
      </c>
      <c r="Y5106" s="5" t="s">
        <v>2557</v>
      </c>
      <c r="Z5106" s="5" t="s">
        <v>13</v>
      </c>
      <c r="AA5106" s="5"/>
    </row>
    <row r="5107" spans="1:27" ht="12" customHeight="1" x14ac:dyDescent="0.15">
      <c r="A5107" s="1" t="s">
        <v>1355</v>
      </c>
      <c r="B5107" s="1" t="s">
        <v>198</v>
      </c>
      <c r="C5107" s="1" t="s">
        <v>17</v>
      </c>
      <c r="D5107" s="1" t="s">
        <v>2500</v>
      </c>
      <c r="E5107" s="1" t="s">
        <v>10</v>
      </c>
      <c r="F5107" s="1" t="s">
        <v>1380</v>
      </c>
      <c r="G5107" s="1" t="s">
        <v>245</v>
      </c>
      <c r="H5107" s="1" t="s">
        <v>239</v>
      </c>
      <c r="I5107">
        <v>17311</v>
      </c>
      <c r="J5107">
        <v>17033</v>
      </c>
      <c r="K5107">
        <v>13811</v>
      </c>
      <c r="L5107">
        <v>15125</v>
      </c>
      <c r="M5107">
        <v>15136</v>
      </c>
      <c r="N5107">
        <v>16632</v>
      </c>
      <c r="O5107">
        <v>16842</v>
      </c>
      <c r="P5107">
        <v>17570</v>
      </c>
      <c r="Q5107">
        <v>17626</v>
      </c>
      <c r="R5107">
        <v>19069</v>
      </c>
      <c r="S5107">
        <v>15851</v>
      </c>
      <c r="T5107">
        <v>16057</v>
      </c>
      <c r="U5107">
        <v>18212</v>
      </c>
      <c r="V5107" s="1" t="s">
        <v>3828</v>
      </c>
      <c r="W5107" s="1" t="s">
        <v>2551</v>
      </c>
      <c r="X5107" s="5" t="s">
        <v>3853</v>
      </c>
      <c r="Y5107" s="5" t="s">
        <v>2740</v>
      </c>
      <c r="Z5107" s="5" t="s">
        <v>2738</v>
      </c>
      <c r="AA5107" s="5"/>
    </row>
    <row r="5108" spans="1:27" ht="12" customHeight="1" x14ac:dyDescent="0.15">
      <c r="A5108" s="1" t="s">
        <v>1355</v>
      </c>
      <c r="B5108" s="1" t="s">
        <v>198</v>
      </c>
      <c r="C5108" s="1" t="s">
        <v>19</v>
      </c>
      <c r="D5108" s="1" t="s">
        <v>2500</v>
      </c>
      <c r="E5108" s="1" t="s">
        <v>10</v>
      </c>
      <c r="F5108" s="1" t="s">
        <v>1380</v>
      </c>
      <c r="G5108" s="1" t="s">
        <v>22</v>
      </c>
      <c r="H5108" s="1" t="s">
        <v>13</v>
      </c>
      <c r="I5108">
        <v>0</v>
      </c>
      <c r="J5108">
        <v>2</v>
      </c>
      <c r="K5108">
        <v>0</v>
      </c>
      <c r="L5108">
        <v>20</v>
      </c>
      <c r="M5108">
        <v>18</v>
      </c>
      <c r="N5108">
        <v>17</v>
      </c>
      <c r="O5108">
        <v>22</v>
      </c>
      <c r="P5108">
        <v>23</v>
      </c>
      <c r="Q5108">
        <v>16</v>
      </c>
      <c r="R5108">
        <v>18</v>
      </c>
      <c r="S5108">
        <v>22</v>
      </c>
      <c r="T5108">
        <v>11</v>
      </c>
      <c r="U5108">
        <v>6</v>
      </c>
      <c r="V5108" s="1" t="s">
        <v>3828</v>
      </c>
      <c r="W5108" s="1" t="s">
        <v>2551</v>
      </c>
      <c r="X5108" s="5" t="s">
        <v>3853</v>
      </c>
      <c r="Y5108" s="5" t="s">
        <v>2558</v>
      </c>
      <c r="Z5108" s="5" t="s">
        <v>2582</v>
      </c>
      <c r="AA5108" s="5"/>
    </row>
    <row r="5109" spans="1:27" ht="12" customHeight="1" x14ac:dyDescent="0.15">
      <c r="A5109" s="1" t="s">
        <v>1355</v>
      </c>
      <c r="B5109" s="1" t="s">
        <v>198</v>
      </c>
      <c r="C5109" s="1" t="s">
        <v>21</v>
      </c>
      <c r="D5109" s="1" t="s">
        <v>2500</v>
      </c>
      <c r="E5109" s="1" t="s">
        <v>10</v>
      </c>
      <c r="F5109" s="1" t="s">
        <v>1380</v>
      </c>
      <c r="G5109" s="1" t="s">
        <v>24</v>
      </c>
      <c r="H5109" s="1" t="s">
        <v>13</v>
      </c>
      <c r="I5109">
        <v>45958</v>
      </c>
      <c r="J5109">
        <v>44696</v>
      </c>
      <c r="K5109">
        <v>55198</v>
      </c>
      <c r="L5109">
        <v>59024</v>
      </c>
      <c r="M5109">
        <v>58729</v>
      </c>
      <c r="N5109">
        <v>56679</v>
      </c>
      <c r="O5109">
        <v>55471</v>
      </c>
      <c r="P5109">
        <v>55829</v>
      </c>
      <c r="Q5109">
        <v>54418</v>
      </c>
      <c r="R5109">
        <v>45336</v>
      </c>
      <c r="S5109">
        <v>48683</v>
      </c>
      <c r="T5109">
        <v>51373</v>
      </c>
      <c r="U5109">
        <v>52915</v>
      </c>
      <c r="V5109" s="1" t="s">
        <v>3828</v>
      </c>
      <c r="W5109" s="1" t="s">
        <v>2551</v>
      </c>
      <c r="X5109" s="5" t="s">
        <v>3853</v>
      </c>
      <c r="Y5109" s="5" t="s">
        <v>2559</v>
      </c>
      <c r="Z5109" s="5" t="s">
        <v>13</v>
      </c>
      <c r="AA5109" s="5"/>
    </row>
    <row r="5110" spans="1:27" ht="12" customHeight="1" x14ac:dyDescent="0.15">
      <c r="A5110" s="1" t="s">
        <v>1355</v>
      </c>
      <c r="B5110" s="1" t="s">
        <v>200</v>
      </c>
      <c r="C5110" s="1" t="s">
        <v>9</v>
      </c>
      <c r="D5110" s="1" t="s">
        <v>2500</v>
      </c>
      <c r="E5110" s="1" t="s">
        <v>10</v>
      </c>
      <c r="F5110" s="1" t="s">
        <v>1381</v>
      </c>
      <c r="G5110" s="1" t="s">
        <v>12</v>
      </c>
      <c r="H5110" s="1" t="s">
        <v>13</v>
      </c>
      <c r="I5110">
        <v>23150</v>
      </c>
      <c r="J5110">
        <v>22352</v>
      </c>
      <c r="K5110">
        <v>21310</v>
      </c>
      <c r="L5110">
        <v>21916</v>
      </c>
      <c r="M5110">
        <v>22252</v>
      </c>
      <c r="N5110">
        <v>21824</v>
      </c>
      <c r="O5110">
        <v>23034</v>
      </c>
      <c r="P5110">
        <v>25571</v>
      </c>
      <c r="Q5110">
        <v>24176</v>
      </c>
      <c r="R5110">
        <v>24135</v>
      </c>
      <c r="S5110">
        <v>21087</v>
      </c>
      <c r="T5110">
        <v>22052</v>
      </c>
      <c r="U5110">
        <v>22961</v>
      </c>
      <c r="V5110" s="1" t="s">
        <v>3828</v>
      </c>
      <c r="W5110" s="1" t="s">
        <v>2551</v>
      </c>
      <c r="X5110" s="5" t="s">
        <v>3854</v>
      </c>
      <c r="Y5110" s="5" t="s">
        <v>2553</v>
      </c>
      <c r="Z5110" s="5" t="s">
        <v>13</v>
      </c>
      <c r="AA5110" s="5"/>
    </row>
    <row r="5111" spans="1:27" ht="12" customHeight="1" x14ac:dyDescent="0.15">
      <c r="A5111" s="1" t="s">
        <v>1355</v>
      </c>
      <c r="B5111" s="1" t="s">
        <v>200</v>
      </c>
      <c r="C5111" s="1" t="s">
        <v>15</v>
      </c>
      <c r="D5111" s="1" t="s">
        <v>2500</v>
      </c>
      <c r="E5111" s="1" t="s">
        <v>10</v>
      </c>
      <c r="F5111" s="1" t="s">
        <v>1381</v>
      </c>
      <c r="G5111" s="1" t="s">
        <v>242</v>
      </c>
      <c r="H5111" s="1" t="s">
        <v>13</v>
      </c>
      <c r="I5111">
        <v>22536</v>
      </c>
      <c r="J5111">
        <v>23992</v>
      </c>
      <c r="K5111">
        <v>19758</v>
      </c>
      <c r="L5111">
        <v>21916</v>
      </c>
      <c r="M5111">
        <v>22456</v>
      </c>
      <c r="N5111">
        <v>22729</v>
      </c>
      <c r="O5111">
        <v>23294</v>
      </c>
      <c r="P5111">
        <v>25096</v>
      </c>
      <c r="Q5111">
        <v>24741</v>
      </c>
      <c r="R5111">
        <v>24533</v>
      </c>
      <c r="S5111">
        <v>21502</v>
      </c>
      <c r="T5111">
        <v>20628</v>
      </c>
      <c r="U5111">
        <v>22360</v>
      </c>
      <c r="V5111" s="1" t="s">
        <v>3828</v>
      </c>
      <c r="W5111" s="1" t="s">
        <v>2551</v>
      </c>
      <c r="X5111" s="5" t="s">
        <v>3854</v>
      </c>
      <c r="Y5111" s="5" t="s">
        <v>2557</v>
      </c>
      <c r="Z5111" s="5" t="s">
        <v>13</v>
      </c>
      <c r="AA5111" s="5"/>
    </row>
    <row r="5112" spans="1:27" ht="12" customHeight="1" x14ac:dyDescent="0.15">
      <c r="A5112" s="1" t="s">
        <v>1355</v>
      </c>
      <c r="B5112" s="1" t="s">
        <v>200</v>
      </c>
      <c r="C5112" s="1" t="s">
        <v>17</v>
      </c>
      <c r="D5112" s="1" t="s">
        <v>2500</v>
      </c>
      <c r="E5112" s="1" t="s">
        <v>10</v>
      </c>
      <c r="F5112" s="1" t="s">
        <v>1381</v>
      </c>
      <c r="G5112" s="1" t="s">
        <v>245</v>
      </c>
      <c r="H5112" s="1" t="s">
        <v>239</v>
      </c>
      <c r="I5112">
        <v>4602</v>
      </c>
      <c r="J5112">
        <v>4859</v>
      </c>
      <c r="K5112">
        <v>4034</v>
      </c>
      <c r="L5112">
        <v>4357</v>
      </c>
      <c r="M5112">
        <v>4752</v>
      </c>
      <c r="N5112">
        <v>4815</v>
      </c>
      <c r="O5112">
        <v>4928</v>
      </c>
      <c r="P5112">
        <v>5203</v>
      </c>
      <c r="Q5112">
        <v>5226</v>
      </c>
      <c r="R5112">
        <v>5376</v>
      </c>
      <c r="S5112">
        <v>4695</v>
      </c>
      <c r="T5112">
        <v>4478</v>
      </c>
      <c r="U5112">
        <v>4963</v>
      </c>
      <c r="V5112" s="1" t="s">
        <v>3828</v>
      </c>
      <c r="W5112" s="1" t="s">
        <v>2551</v>
      </c>
      <c r="X5112" s="5" t="s">
        <v>3854</v>
      </c>
      <c r="Y5112" s="5" t="s">
        <v>2740</v>
      </c>
      <c r="Z5112" s="5" t="s">
        <v>2738</v>
      </c>
      <c r="AA5112" s="5"/>
    </row>
    <row r="5113" spans="1:27" ht="12" customHeight="1" x14ac:dyDescent="0.15">
      <c r="A5113" s="1" t="s">
        <v>1355</v>
      </c>
      <c r="B5113" s="1" t="s">
        <v>200</v>
      </c>
      <c r="C5113" s="1" t="s">
        <v>19</v>
      </c>
      <c r="D5113" s="1" t="s">
        <v>2500</v>
      </c>
      <c r="E5113" s="1" t="s">
        <v>10</v>
      </c>
      <c r="F5113" s="1" t="s">
        <v>1381</v>
      </c>
      <c r="G5113" s="1" t="s">
        <v>22</v>
      </c>
      <c r="H5113" s="1" t="s">
        <v>13</v>
      </c>
      <c r="I5113">
        <v>0</v>
      </c>
      <c r="J5113">
        <v>21</v>
      </c>
      <c r="K5113">
        <v>0</v>
      </c>
      <c r="L5113">
        <v>0</v>
      </c>
      <c r="M5113">
        <v>0</v>
      </c>
      <c r="N5113">
        <v>24</v>
      </c>
      <c r="O5113">
        <v>0</v>
      </c>
      <c r="P5113">
        <v>0</v>
      </c>
      <c r="Q5113">
        <v>0</v>
      </c>
      <c r="R5113">
        <v>0</v>
      </c>
      <c r="S5113">
        <v>0</v>
      </c>
      <c r="T5113">
        <v>0</v>
      </c>
      <c r="U5113">
        <v>6</v>
      </c>
      <c r="V5113" s="1" t="s">
        <v>3828</v>
      </c>
      <c r="W5113" s="1" t="s">
        <v>2551</v>
      </c>
      <c r="X5113" s="5" t="s">
        <v>3854</v>
      </c>
      <c r="Y5113" s="5" t="s">
        <v>2558</v>
      </c>
      <c r="Z5113" s="5" t="s">
        <v>2582</v>
      </c>
      <c r="AA5113" s="5"/>
    </row>
    <row r="5114" spans="1:27" ht="12" customHeight="1" x14ac:dyDescent="0.15">
      <c r="A5114" s="1" t="s">
        <v>1355</v>
      </c>
      <c r="B5114" s="1" t="s">
        <v>200</v>
      </c>
      <c r="C5114" s="1" t="s">
        <v>21</v>
      </c>
      <c r="D5114" s="1" t="s">
        <v>2500</v>
      </c>
      <c r="E5114" s="1" t="s">
        <v>10</v>
      </c>
      <c r="F5114" s="1" t="s">
        <v>1381</v>
      </c>
      <c r="G5114" s="1" t="s">
        <v>24</v>
      </c>
      <c r="H5114" s="1" t="s">
        <v>13</v>
      </c>
      <c r="I5114">
        <v>16421</v>
      </c>
      <c r="J5114">
        <v>14759</v>
      </c>
      <c r="K5114">
        <v>16311</v>
      </c>
      <c r="L5114">
        <v>16311</v>
      </c>
      <c r="M5114">
        <v>16107</v>
      </c>
      <c r="N5114">
        <v>15177</v>
      </c>
      <c r="O5114">
        <v>14917</v>
      </c>
      <c r="P5114">
        <v>15392</v>
      </c>
      <c r="Q5114">
        <v>14826</v>
      </c>
      <c r="R5114">
        <v>14429</v>
      </c>
      <c r="S5114">
        <v>14013</v>
      </c>
      <c r="T5114">
        <v>15438</v>
      </c>
      <c r="U5114">
        <v>16032</v>
      </c>
      <c r="V5114" s="1" t="s">
        <v>3828</v>
      </c>
      <c r="W5114" s="1" t="s">
        <v>2551</v>
      </c>
      <c r="X5114" s="5" t="s">
        <v>3854</v>
      </c>
      <c r="Y5114" s="5" t="s">
        <v>2559</v>
      </c>
      <c r="Z5114" s="5" t="s">
        <v>13</v>
      </c>
      <c r="AA5114" s="5"/>
    </row>
    <row r="5115" spans="1:27" ht="12" customHeight="1" x14ac:dyDescent="0.15">
      <c r="A5115" s="1" t="s">
        <v>1355</v>
      </c>
      <c r="B5115" s="1" t="s">
        <v>202</v>
      </c>
      <c r="C5115" s="1" t="s">
        <v>9</v>
      </c>
      <c r="D5115" s="1" t="s">
        <v>2500</v>
      </c>
      <c r="E5115" s="1" t="s">
        <v>10</v>
      </c>
      <c r="F5115" s="1" t="s">
        <v>1382</v>
      </c>
      <c r="G5115" s="1" t="s">
        <v>12</v>
      </c>
      <c r="H5115" s="1" t="s">
        <v>13</v>
      </c>
      <c r="I5115">
        <v>7339</v>
      </c>
      <c r="J5115">
        <v>7519</v>
      </c>
      <c r="K5115">
        <v>6469</v>
      </c>
      <c r="L5115">
        <v>7492</v>
      </c>
      <c r="M5115">
        <v>6903</v>
      </c>
      <c r="N5115">
        <v>6674</v>
      </c>
      <c r="O5115">
        <v>7393</v>
      </c>
      <c r="P5115">
        <v>7658</v>
      </c>
      <c r="Q5115">
        <v>7663</v>
      </c>
      <c r="R5115">
        <v>7137</v>
      </c>
      <c r="S5115">
        <v>6135</v>
      </c>
      <c r="T5115">
        <v>7030</v>
      </c>
      <c r="U5115">
        <v>7664</v>
      </c>
      <c r="V5115" s="1" t="s">
        <v>3828</v>
      </c>
      <c r="W5115" s="1" t="s">
        <v>2551</v>
      </c>
      <c r="X5115" s="5" t="s">
        <v>3855</v>
      </c>
      <c r="Y5115" s="5" t="s">
        <v>2553</v>
      </c>
      <c r="Z5115" s="5" t="s">
        <v>13</v>
      </c>
      <c r="AA5115" s="5"/>
    </row>
    <row r="5116" spans="1:27" ht="12" customHeight="1" x14ac:dyDescent="0.15">
      <c r="A5116" s="1" t="s">
        <v>1355</v>
      </c>
      <c r="B5116" s="1" t="s">
        <v>202</v>
      </c>
      <c r="C5116" s="1" t="s">
        <v>15</v>
      </c>
      <c r="D5116" s="1" t="s">
        <v>2500</v>
      </c>
      <c r="E5116" s="1" t="s">
        <v>10</v>
      </c>
      <c r="F5116" s="1" t="s">
        <v>1382</v>
      </c>
      <c r="G5116" s="1" t="s">
        <v>242</v>
      </c>
      <c r="H5116" s="1" t="s">
        <v>13</v>
      </c>
      <c r="I5116">
        <v>7679</v>
      </c>
      <c r="J5116">
        <v>7260</v>
      </c>
      <c r="K5116">
        <v>6198</v>
      </c>
      <c r="L5116">
        <v>7396</v>
      </c>
      <c r="M5116">
        <v>6758</v>
      </c>
      <c r="N5116">
        <v>7288</v>
      </c>
      <c r="O5116">
        <v>7236</v>
      </c>
      <c r="P5116">
        <v>6991</v>
      </c>
      <c r="Q5116">
        <v>7400</v>
      </c>
      <c r="R5116">
        <v>7269</v>
      </c>
      <c r="S5116">
        <v>5874</v>
      </c>
      <c r="T5116">
        <v>6810</v>
      </c>
      <c r="U5116">
        <v>7407</v>
      </c>
      <c r="V5116" s="1" t="s">
        <v>3828</v>
      </c>
      <c r="W5116" s="1" t="s">
        <v>2551</v>
      </c>
      <c r="X5116" s="5" t="s">
        <v>3855</v>
      </c>
      <c r="Y5116" s="5" t="s">
        <v>2557</v>
      </c>
      <c r="Z5116" s="5" t="s">
        <v>13</v>
      </c>
      <c r="AA5116" s="5"/>
    </row>
    <row r="5117" spans="1:27" ht="12" customHeight="1" x14ac:dyDescent="0.15">
      <c r="A5117" s="1" t="s">
        <v>1355</v>
      </c>
      <c r="B5117" s="1" t="s">
        <v>202</v>
      </c>
      <c r="C5117" s="1" t="s">
        <v>17</v>
      </c>
      <c r="D5117" s="1" t="s">
        <v>2500</v>
      </c>
      <c r="E5117" s="1" t="s">
        <v>10</v>
      </c>
      <c r="F5117" s="1" t="s">
        <v>1382</v>
      </c>
      <c r="G5117" s="1" t="s">
        <v>245</v>
      </c>
      <c r="H5117" s="1" t="s">
        <v>239</v>
      </c>
      <c r="I5117">
        <v>1947</v>
      </c>
      <c r="J5117">
        <v>1818</v>
      </c>
      <c r="K5117">
        <v>1529</v>
      </c>
      <c r="L5117">
        <v>1848</v>
      </c>
      <c r="M5117">
        <v>1819</v>
      </c>
      <c r="N5117">
        <v>1783</v>
      </c>
      <c r="O5117">
        <v>1863</v>
      </c>
      <c r="P5117">
        <v>1808</v>
      </c>
      <c r="Q5117">
        <v>1924</v>
      </c>
      <c r="R5117">
        <v>1983</v>
      </c>
      <c r="S5117">
        <v>1657</v>
      </c>
      <c r="T5117">
        <v>1897</v>
      </c>
      <c r="U5117">
        <v>2093</v>
      </c>
      <c r="V5117" s="1" t="s">
        <v>3828</v>
      </c>
      <c r="W5117" s="1" t="s">
        <v>2551</v>
      </c>
      <c r="X5117" s="5" t="s">
        <v>3855</v>
      </c>
      <c r="Y5117" s="5" t="s">
        <v>2740</v>
      </c>
      <c r="Z5117" s="5" t="s">
        <v>2738</v>
      </c>
      <c r="AA5117" s="5"/>
    </row>
    <row r="5118" spans="1:27" ht="12" customHeight="1" x14ac:dyDescent="0.15">
      <c r="A5118" s="1" t="s">
        <v>1355</v>
      </c>
      <c r="B5118" s="1" t="s">
        <v>202</v>
      </c>
      <c r="C5118" s="1" t="s">
        <v>19</v>
      </c>
      <c r="D5118" s="1" t="s">
        <v>2500</v>
      </c>
      <c r="E5118" s="1" t="s">
        <v>10</v>
      </c>
      <c r="F5118" s="1" t="s">
        <v>1382</v>
      </c>
      <c r="G5118" s="1" t="s">
        <v>22</v>
      </c>
      <c r="H5118" s="1" t="s">
        <v>13</v>
      </c>
      <c r="I5118">
        <v>105</v>
      </c>
      <c r="J5118">
        <v>153</v>
      </c>
      <c r="K5118">
        <v>24</v>
      </c>
      <c r="L5118">
        <v>71</v>
      </c>
      <c r="M5118">
        <v>49</v>
      </c>
      <c r="N5118">
        <v>67</v>
      </c>
      <c r="O5118">
        <v>136</v>
      </c>
      <c r="P5118">
        <v>125</v>
      </c>
      <c r="Q5118">
        <v>128</v>
      </c>
      <c r="R5118">
        <v>32</v>
      </c>
      <c r="S5118">
        <v>119</v>
      </c>
      <c r="T5118">
        <v>112</v>
      </c>
      <c r="U5118">
        <v>125</v>
      </c>
      <c r="V5118" s="1" t="s">
        <v>3828</v>
      </c>
      <c r="W5118" s="1" t="s">
        <v>2551</v>
      </c>
      <c r="X5118" s="5" t="s">
        <v>3855</v>
      </c>
      <c r="Y5118" s="5" t="s">
        <v>2558</v>
      </c>
      <c r="Z5118" s="5" t="s">
        <v>2582</v>
      </c>
      <c r="AA5118" s="5"/>
    </row>
    <row r="5119" spans="1:27" ht="12" customHeight="1" x14ac:dyDescent="0.15">
      <c r="A5119" s="1" t="s">
        <v>1355</v>
      </c>
      <c r="B5119" s="1" t="s">
        <v>202</v>
      </c>
      <c r="C5119" s="1" t="s">
        <v>21</v>
      </c>
      <c r="D5119" s="1" t="s">
        <v>2500</v>
      </c>
      <c r="E5119" s="1" t="s">
        <v>10</v>
      </c>
      <c r="F5119" s="1" t="s">
        <v>1382</v>
      </c>
      <c r="G5119" s="1" t="s">
        <v>24</v>
      </c>
      <c r="H5119" s="1" t="s">
        <v>13</v>
      </c>
      <c r="I5119">
        <v>3518</v>
      </c>
      <c r="J5119">
        <v>3603</v>
      </c>
      <c r="K5119">
        <v>3850</v>
      </c>
      <c r="L5119">
        <v>3874</v>
      </c>
      <c r="M5119">
        <v>3971</v>
      </c>
      <c r="N5119">
        <v>3290</v>
      </c>
      <c r="O5119">
        <v>3310</v>
      </c>
      <c r="P5119">
        <v>3852</v>
      </c>
      <c r="Q5119">
        <v>3989</v>
      </c>
      <c r="R5119">
        <v>3824</v>
      </c>
      <c r="S5119">
        <v>3957</v>
      </c>
      <c r="T5119">
        <v>4056</v>
      </c>
      <c r="U5119">
        <v>4179</v>
      </c>
      <c r="V5119" s="1" t="s">
        <v>3828</v>
      </c>
      <c r="W5119" s="1" t="s">
        <v>2551</v>
      </c>
      <c r="X5119" s="5" t="s">
        <v>3855</v>
      </c>
      <c r="Y5119" s="5" t="s">
        <v>2559</v>
      </c>
      <c r="Z5119" s="5" t="s">
        <v>13</v>
      </c>
      <c r="AA5119" s="5"/>
    </row>
    <row r="5120" spans="1:27" ht="12" customHeight="1" x14ac:dyDescent="0.15">
      <c r="A5120" s="1" t="s">
        <v>1355</v>
      </c>
      <c r="B5120" s="1" t="s">
        <v>204</v>
      </c>
      <c r="C5120" s="1" t="s">
        <v>9</v>
      </c>
      <c r="D5120" s="1" t="s">
        <v>2500</v>
      </c>
      <c r="E5120" s="1" t="s">
        <v>10</v>
      </c>
      <c r="F5120" s="1" t="s">
        <v>1383</v>
      </c>
      <c r="G5120" s="1" t="s">
        <v>12</v>
      </c>
      <c r="H5120" s="1" t="s">
        <v>13</v>
      </c>
      <c r="I5120">
        <v>51993</v>
      </c>
      <c r="J5120">
        <v>50053</v>
      </c>
      <c r="K5120">
        <v>47634</v>
      </c>
      <c r="L5120">
        <v>43369</v>
      </c>
      <c r="M5120">
        <v>41862</v>
      </c>
      <c r="N5120">
        <v>47172</v>
      </c>
      <c r="O5120">
        <v>48102</v>
      </c>
      <c r="P5120">
        <v>47084</v>
      </c>
      <c r="Q5120">
        <v>44262</v>
      </c>
      <c r="R5120">
        <v>39567</v>
      </c>
      <c r="S5120">
        <v>41751</v>
      </c>
      <c r="T5120">
        <v>39785</v>
      </c>
      <c r="U5120">
        <v>45413</v>
      </c>
      <c r="V5120" s="1" t="s">
        <v>3828</v>
      </c>
      <c r="W5120" s="1" t="s">
        <v>2551</v>
      </c>
      <c r="X5120" s="5" t="s">
        <v>3856</v>
      </c>
      <c r="Y5120" s="5" t="s">
        <v>2553</v>
      </c>
      <c r="Z5120" s="5" t="s">
        <v>13</v>
      </c>
      <c r="AA5120" s="5"/>
    </row>
    <row r="5121" spans="1:27" ht="12" customHeight="1" x14ac:dyDescent="0.15">
      <c r="A5121" s="1" t="s">
        <v>1355</v>
      </c>
      <c r="B5121" s="1" t="s">
        <v>204</v>
      </c>
      <c r="C5121" s="1" t="s">
        <v>15</v>
      </c>
      <c r="D5121" s="1" t="s">
        <v>2500</v>
      </c>
      <c r="E5121" s="1" t="s">
        <v>10</v>
      </c>
      <c r="F5121" s="1" t="s">
        <v>1383</v>
      </c>
      <c r="G5121" s="1" t="s">
        <v>242</v>
      </c>
      <c r="H5121" s="1" t="s">
        <v>13</v>
      </c>
      <c r="I5121">
        <v>44126</v>
      </c>
      <c r="J5121">
        <v>41591</v>
      </c>
      <c r="K5121">
        <v>35748</v>
      </c>
      <c r="L5121">
        <v>40666</v>
      </c>
      <c r="M5121">
        <v>39469</v>
      </c>
      <c r="N5121">
        <v>36913</v>
      </c>
      <c r="O5121">
        <v>37094</v>
      </c>
      <c r="P5121">
        <v>40187</v>
      </c>
      <c r="Q5121">
        <v>38263</v>
      </c>
      <c r="R5121">
        <v>36930</v>
      </c>
      <c r="S5121">
        <v>34420</v>
      </c>
      <c r="T5121">
        <v>33226</v>
      </c>
      <c r="U5121">
        <v>41292</v>
      </c>
      <c r="V5121" s="1" t="s">
        <v>3828</v>
      </c>
      <c r="W5121" s="1" t="s">
        <v>2551</v>
      </c>
      <c r="X5121" s="5" t="s">
        <v>3856</v>
      </c>
      <c r="Y5121" s="5" t="s">
        <v>2557</v>
      </c>
      <c r="Z5121" s="5" t="s">
        <v>13</v>
      </c>
      <c r="AA5121" s="5"/>
    </row>
    <row r="5122" spans="1:27" ht="12" customHeight="1" x14ac:dyDescent="0.15">
      <c r="A5122" s="1" t="s">
        <v>1355</v>
      </c>
      <c r="B5122" s="1" t="s">
        <v>204</v>
      </c>
      <c r="C5122" s="1" t="s">
        <v>17</v>
      </c>
      <c r="D5122" s="1" t="s">
        <v>2500</v>
      </c>
      <c r="E5122" s="1" t="s">
        <v>10</v>
      </c>
      <c r="F5122" s="1" t="s">
        <v>1383</v>
      </c>
      <c r="G5122" s="1" t="s">
        <v>245</v>
      </c>
      <c r="H5122" s="1" t="s">
        <v>239</v>
      </c>
      <c r="I5122">
        <v>8062</v>
      </c>
      <c r="J5122">
        <v>8087</v>
      </c>
      <c r="K5122">
        <v>7228</v>
      </c>
      <c r="L5122">
        <v>8051</v>
      </c>
      <c r="M5122">
        <v>8126</v>
      </c>
      <c r="N5122">
        <v>7616</v>
      </c>
      <c r="O5122">
        <v>7679</v>
      </c>
      <c r="P5122">
        <v>8483</v>
      </c>
      <c r="Q5122">
        <v>8516</v>
      </c>
      <c r="R5122">
        <v>7851</v>
      </c>
      <c r="S5122">
        <v>7580</v>
      </c>
      <c r="T5122">
        <v>7142</v>
      </c>
      <c r="U5122">
        <v>8877</v>
      </c>
      <c r="V5122" s="1" t="s">
        <v>3828</v>
      </c>
      <c r="W5122" s="1" t="s">
        <v>2551</v>
      </c>
      <c r="X5122" s="5" t="s">
        <v>3856</v>
      </c>
      <c r="Y5122" s="5" t="s">
        <v>2740</v>
      </c>
      <c r="Z5122" s="5" t="s">
        <v>2738</v>
      </c>
      <c r="AA5122" s="5"/>
    </row>
    <row r="5123" spans="1:27" ht="12" customHeight="1" x14ac:dyDescent="0.15">
      <c r="A5123" s="1" t="s">
        <v>1355</v>
      </c>
      <c r="B5123" s="1" t="s">
        <v>204</v>
      </c>
      <c r="C5123" s="1" t="s">
        <v>19</v>
      </c>
      <c r="D5123" s="1" t="s">
        <v>2500</v>
      </c>
      <c r="E5123" s="1" t="s">
        <v>10</v>
      </c>
      <c r="F5123" s="1" t="s">
        <v>1383</v>
      </c>
      <c r="G5123" s="1" t="s">
        <v>22</v>
      </c>
      <c r="H5123" s="1" t="s">
        <v>13</v>
      </c>
      <c r="I5123">
        <v>7269</v>
      </c>
      <c r="J5123">
        <v>7483</v>
      </c>
      <c r="K5123">
        <v>6954</v>
      </c>
      <c r="L5123">
        <v>6832</v>
      </c>
      <c r="M5123">
        <v>7297</v>
      </c>
      <c r="N5123">
        <v>6478</v>
      </c>
      <c r="O5123">
        <v>6799</v>
      </c>
      <c r="P5123">
        <v>7273</v>
      </c>
      <c r="Q5123">
        <v>7725</v>
      </c>
      <c r="R5123">
        <v>6579</v>
      </c>
      <c r="S5123">
        <v>6042</v>
      </c>
      <c r="T5123">
        <v>6855</v>
      </c>
      <c r="U5123">
        <v>6232</v>
      </c>
      <c r="V5123" s="1" t="s">
        <v>3828</v>
      </c>
      <c r="W5123" s="1" t="s">
        <v>2551</v>
      </c>
      <c r="X5123" s="5" t="s">
        <v>3856</v>
      </c>
      <c r="Y5123" s="5" t="s">
        <v>2558</v>
      </c>
      <c r="Z5123" s="5" t="s">
        <v>2582</v>
      </c>
      <c r="AA5123" s="5"/>
    </row>
    <row r="5124" spans="1:27" ht="12" customHeight="1" x14ac:dyDescent="0.15">
      <c r="A5124" s="1" t="s">
        <v>1355</v>
      </c>
      <c r="B5124" s="1" t="s">
        <v>204</v>
      </c>
      <c r="C5124" s="1" t="s">
        <v>21</v>
      </c>
      <c r="D5124" s="1" t="s">
        <v>2500</v>
      </c>
      <c r="E5124" s="1" t="s">
        <v>10</v>
      </c>
      <c r="F5124" s="1" t="s">
        <v>1383</v>
      </c>
      <c r="G5124" s="1" t="s">
        <v>24</v>
      </c>
      <c r="H5124" s="1" t="s">
        <v>13</v>
      </c>
      <c r="I5124">
        <v>74267</v>
      </c>
      <c r="J5124">
        <v>75258</v>
      </c>
      <c r="K5124">
        <v>80190</v>
      </c>
      <c r="L5124">
        <v>76079</v>
      </c>
      <c r="M5124">
        <v>71175</v>
      </c>
      <c r="N5124">
        <v>74956</v>
      </c>
      <c r="O5124">
        <v>79185</v>
      </c>
      <c r="P5124">
        <v>78807</v>
      </c>
      <c r="Q5124">
        <v>77089</v>
      </c>
      <c r="R5124">
        <v>73147</v>
      </c>
      <c r="S5124">
        <v>74445</v>
      </c>
      <c r="T5124">
        <v>74150</v>
      </c>
      <c r="U5124">
        <v>72019</v>
      </c>
      <c r="V5124" s="1" t="s">
        <v>3828</v>
      </c>
      <c r="W5124" s="1" t="s">
        <v>2551</v>
      </c>
      <c r="X5124" s="5" t="s">
        <v>3856</v>
      </c>
      <c r="Y5124" s="5" t="s">
        <v>2559</v>
      </c>
      <c r="Z5124" s="5" t="s">
        <v>13</v>
      </c>
      <c r="AA5124" s="5"/>
    </row>
    <row r="5125" spans="1:27" ht="12" customHeight="1" x14ac:dyDescent="0.15">
      <c r="A5125" s="1" t="s">
        <v>1355</v>
      </c>
      <c r="B5125" s="1" t="s">
        <v>206</v>
      </c>
      <c r="C5125" s="1" t="s">
        <v>9</v>
      </c>
      <c r="D5125" s="1" t="s">
        <v>2500</v>
      </c>
      <c r="E5125" s="1" t="s">
        <v>10</v>
      </c>
      <c r="F5125" s="1" t="s">
        <v>1384</v>
      </c>
      <c r="G5125" s="1" t="s">
        <v>12</v>
      </c>
      <c r="H5125" s="1" t="s">
        <v>13</v>
      </c>
      <c r="I5125">
        <v>1387</v>
      </c>
      <c r="J5125">
        <v>1366</v>
      </c>
      <c r="K5125">
        <v>1280</v>
      </c>
      <c r="L5125">
        <v>1541</v>
      </c>
      <c r="M5125">
        <v>1268</v>
      </c>
      <c r="N5125">
        <v>820</v>
      </c>
      <c r="O5125">
        <v>1215</v>
      </c>
      <c r="P5125">
        <v>1319</v>
      </c>
      <c r="Q5125">
        <v>1282</v>
      </c>
      <c r="R5125">
        <v>1353</v>
      </c>
      <c r="S5125">
        <v>1302</v>
      </c>
      <c r="T5125">
        <v>1065</v>
      </c>
      <c r="U5125">
        <v>1241</v>
      </c>
      <c r="V5125" s="1" t="s">
        <v>3828</v>
      </c>
      <c r="W5125" s="1" t="s">
        <v>2551</v>
      </c>
      <c r="X5125" s="5" t="s">
        <v>3857</v>
      </c>
      <c r="Y5125" s="5" t="s">
        <v>2553</v>
      </c>
      <c r="Z5125" s="5" t="s">
        <v>13</v>
      </c>
      <c r="AA5125" s="5"/>
    </row>
    <row r="5126" spans="1:27" ht="12" customHeight="1" x14ac:dyDescent="0.15">
      <c r="A5126" s="1" t="s">
        <v>1355</v>
      </c>
      <c r="B5126" s="1" t="s">
        <v>206</v>
      </c>
      <c r="C5126" s="1" t="s">
        <v>15</v>
      </c>
      <c r="D5126" s="1" t="s">
        <v>2500</v>
      </c>
      <c r="E5126" s="1" t="s">
        <v>10</v>
      </c>
      <c r="F5126" s="1" t="s">
        <v>1384</v>
      </c>
      <c r="G5126" s="1" t="s">
        <v>242</v>
      </c>
      <c r="H5126" s="1" t="s">
        <v>13</v>
      </c>
      <c r="I5126">
        <v>1217</v>
      </c>
      <c r="J5126">
        <v>1286</v>
      </c>
      <c r="K5126">
        <v>990</v>
      </c>
      <c r="L5126">
        <v>1169</v>
      </c>
      <c r="M5126">
        <v>1082</v>
      </c>
      <c r="N5126">
        <v>1135</v>
      </c>
      <c r="O5126">
        <v>1082</v>
      </c>
      <c r="P5126">
        <v>1224</v>
      </c>
      <c r="Q5126">
        <v>1249</v>
      </c>
      <c r="R5126">
        <v>1072</v>
      </c>
      <c r="S5126">
        <v>1152</v>
      </c>
      <c r="T5126">
        <v>1124</v>
      </c>
      <c r="U5126">
        <v>1071</v>
      </c>
      <c r="V5126" s="1" t="s">
        <v>3828</v>
      </c>
      <c r="W5126" s="1" t="s">
        <v>2551</v>
      </c>
      <c r="X5126" s="5" t="s">
        <v>3857</v>
      </c>
      <c r="Y5126" s="5" t="s">
        <v>2557</v>
      </c>
      <c r="Z5126" s="5" t="s">
        <v>13</v>
      </c>
      <c r="AA5126" s="5"/>
    </row>
    <row r="5127" spans="1:27" ht="12" customHeight="1" x14ac:dyDescent="0.15">
      <c r="A5127" s="1" t="s">
        <v>1355</v>
      </c>
      <c r="B5127" s="1" t="s">
        <v>206</v>
      </c>
      <c r="C5127" s="1" t="s">
        <v>17</v>
      </c>
      <c r="D5127" s="1" t="s">
        <v>2500</v>
      </c>
      <c r="E5127" s="1" t="s">
        <v>10</v>
      </c>
      <c r="F5127" s="1" t="s">
        <v>1384</v>
      </c>
      <c r="G5127" s="1" t="s">
        <v>245</v>
      </c>
      <c r="H5127" s="1" t="s">
        <v>239</v>
      </c>
      <c r="I5127">
        <v>1812</v>
      </c>
      <c r="J5127">
        <v>1870</v>
      </c>
      <c r="K5127">
        <v>1460</v>
      </c>
      <c r="L5127">
        <v>1831</v>
      </c>
      <c r="M5127">
        <v>1657</v>
      </c>
      <c r="N5127">
        <v>1547</v>
      </c>
      <c r="O5127">
        <v>1638</v>
      </c>
      <c r="P5127">
        <v>1683</v>
      </c>
      <c r="Q5127">
        <v>1782</v>
      </c>
      <c r="R5127">
        <v>1570</v>
      </c>
      <c r="S5127">
        <v>1498</v>
      </c>
      <c r="T5127">
        <v>1530</v>
      </c>
      <c r="U5127">
        <v>1604</v>
      </c>
      <c r="V5127" s="1" t="s">
        <v>3828</v>
      </c>
      <c r="W5127" s="1" t="s">
        <v>2551</v>
      </c>
      <c r="X5127" s="5" t="s">
        <v>3857</v>
      </c>
      <c r="Y5127" s="5" t="s">
        <v>2740</v>
      </c>
      <c r="Z5127" s="5" t="s">
        <v>2738</v>
      </c>
      <c r="AA5127" s="5"/>
    </row>
    <row r="5128" spans="1:27" ht="12" customHeight="1" x14ac:dyDescent="0.15">
      <c r="A5128" s="1" t="s">
        <v>1355</v>
      </c>
      <c r="B5128" s="1" t="s">
        <v>206</v>
      </c>
      <c r="C5128" s="1" t="s">
        <v>19</v>
      </c>
      <c r="D5128" s="1" t="s">
        <v>2500</v>
      </c>
      <c r="E5128" s="1" t="s">
        <v>10</v>
      </c>
      <c r="F5128" s="1" t="s">
        <v>1384</v>
      </c>
      <c r="G5128" s="1" t="s">
        <v>22</v>
      </c>
      <c r="H5128" s="1" t="s">
        <v>13</v>
      </c>
      <c r="I5128">
        <v>158</v>
      </c>
      <c r="J5128">
        <v>154</v>
      </c>
      <c r="K5128">
        <v>154</v>
      </c>
      <c r="L5128">
        <v>130</v>
      </c>
      <c r="M5128">
        <v>153</v>
      </c>
      <c r="N5128">
        <v>155</v>
      </c>
      <c r="O5128">
        <v>131</v>
      </c>
      <c r="P5128">
        <v>156</v>
      </c>
      <c r="Q5128">
        <v>128</v>
      </c>
      <c r="R5128">
        <v>159</v>
      </c>
      <c r="S5128">
        <v>129</v>
      </c>
      <c r="T5128">
        <v>131</v>
      </c>
      <c r="U5128">
        <v>135</v>
      </c>
      <c r="V5128" s="1" t="s">
        <v>3828</v>
      </c>
      <c r="W5128" s="1" t="s">
        <v>2551</v>
      </c>
      <c r="X5128" s="5" t="s">
        <v>3857</v>
      </c>
      <c r="Y5128" s="5" t="s">
        <v>2558</v>
      </c>
      <c r="Z5128" s="5" t="s">
        <v>2582</v>
      </c>
      <c r="AA5128" s="5"/>
    </row>
    <row r="5129" spans="1:27" ht="12" customHeight="1" x14ac:dyDescent="0.15">
      <c r="A5129" s="1" t="s">
        <v>1355</v>
      </c>
      <c r="B5129" s="1" t="s">
        <v>206</v>
      </c>
      <c r="C5129" s="1" t="s">
        <v>21</v>
      </c>
      <c r="D5129" s="1" t="s">
        <v>2500</v>
      </c>
      <c r="E5129" s="1" t="s">
        <v>10</v>
      </c>
      <c r="F5129" s="1" t="s">
        <v>1384</v>
      </c>
      <c r="G5129" s="1" t="s">
        <v>24</v>
      </c>
      <c r="H5129" s="1" t="s">
        <v>13</v>
      </c>
      <c r="I5129">
        <v>4566</v>
      </c>
      <c r="J5129">
        <v>4415</v>
      </c>
      <c r="K5129">
        <v>4477</v>
      </c>
      <c r="L5129">
        <v>4700</v>
      </c>
      <c r="M5129">
        <v>4713</v>
      </c>
      <c r="N5129">
        <v>4243</v>
      </c>
      <c r="O5129">
        <v>4245</v>
      </c>
      <c r="P5129">
        <v>4184</v>
      </c>
      <c r="Q5129">
        <v>4072</v>
      </c>
      <c r="R5129">
        <v>4194</v>
      </c>
      <c r="S5129">
        <v>4215</v>
      </c>
      <c r="T5129">
        <v>4025</v>
      </c>
      <c r="U5129">
        <v>4060</v>
      </c>
      <c r="V5129" s="1" t="s">
        <v>3828</v>
      </c>
      <c r="W5129" s="1" t="s">
        <v>2551</v>
      </c>
      <c r="X5129" s="5" t="s">
        <v>3857</v>
      </c>
      <c r="Y5129" s="5" t="s">
        <v>2559</v>
      </c>
      <c r="Z5129" s="5" t="s">
        <v>13</v>
      </c>
      <c r="AA5129" s="5"/>
    </row>
    <row r="5130" spans="1:27" ht="12" customHeight="1" x14ac:dyDescent="0.15">
      <c r="A5130" s="1" t="s">
        <v>1355</v>
      </c>
      <c r="B5130" s="1" t="s">
        <v>208</v>
      </c>
      <c r="C5130" s="1" t="s">
        <v>9</v>
      </c>
      <c r="D5130" s="1" t="s">
        <v>2500</v>
      </c>
      <c r="E5130" s="1" t="s">
        <v>10</v>
      </c>
      <c r="F5130" s="1" t="s">
        <v>1385</v>
      </c>
      <c r="G5130" s="1" t="s">
        <v>12</v>
      </c>
      <c r="H5130" s="1" t="s">
        <v>13</v>
      </c>
      <c r="I5130">
        <v>8735</v>
      </c>
      <c r="J5130">
        <v>9221</v>
      </c>
      <c r="K5130">
        <v>7755</v>
      </c>
      <c r="L5130">
        <v>8873</v>
      </c>
      <c r="M5130">
        <v>7911</v>
      </c>
      <c r="N5130">
        <v>6359</v>
      </c>
      <c r="O5130">
        <v>7762</v>
      </c>
      <c r="P5130">
        <v>7457</v>
      </c>
      <c r="Q5130">
        <v>8794</v>
      </c>
      <c r="R5130">
        <v>7897</v>
      </c>
      <c r="S5130">
        <v>7756</v>
      </c>
      <c r="T5130">
        <v>6492</v>
      </c>
      <c r="U5130">
        <v>7546</v>
      </c>
      <c r="V5130" s="1" t="s">
        <v>3828</v>
      </c>
      <c r="W5130" s="1" t="s">
        <v>2551</v>
      </c>
      <c r="X5130" s="5" t="s">
        <v>3858</v>
      </c>
      <c r="Y5130" s="5" t="s">
        <v>2553</v>
      </c>
      <c r="Z5130" s="5" t="s">
        <v>13</v>
      </c>
      <c r="AA5130" s="5"/>
    </row>
    <row r="5131" spans="1:27" ht="12" customHeight="1" x14ac:dyDescent="0.15">
      <c r="A5131" s="1" t="s">
        <v>1355</v>
      </c>
      <c r="B5131" s="1" t="s">
        <v>208</v>
      </c>
      <c r="C5131" s="1" t="s">
        <v>15</v>
      </c>
      <c r="D5131" s="1" t="s">
        <v>2500</v>
      </c>
      <c r="E5131" s="1" t="s">
        <v>10</v>
      </c>
      <c r="F5131" s="1" t="s">
        <v>1385</v>
      </c>
      <c r="G5131" s="1" t="s">
        <v>242</v>
      </c>
      <c r="H5131" s="1" t="s">
        <v>13</v>
      </c>
      <c r="I5131">
        <v>8619</v>
      </c>
      <c r="J5131">
        <v>8714</v>
      </c>
      <c r="K5131">
        <v>7802</v>
      </c>
      <c r="L5131">
        <v>8537</v>
      </c>
      <c r="M5131">
        <v>8646</v>
      </c>
      <c r="N5131">
        <v>6911</v>
      </c>
      <c r="O5131">
        <v>7054</v>
      </c>
      <c r="P5131">
        <v>7491</v>
      </c>
      <c r="Q5131">
        <v>7707</v>
      </c>
      <c r="R5131">
        <v>7658</v>
      </c>
      <c r="S5131">
        <v>7379</v>
      </c>
      <c r="T5131">
        <v>7211</v>
      </c>
      <c r="U5131">
        <v>7048</v>
      </c>
      <c r="V5131" s="1" t="s">
        <v>3828</v>
      </c>
      <c r="W5131" s="1" t="s">
        <v>2551</v>
      </c>
      <c r="X5131" s="5" t="s">
        <v>3858</v>
      </c>
      <c r="Y5131" s="5" t="s">
        <v>2557</v>
      </c>
      <c r="Z5131" s="5" t="s">
        <v>13</v>
      </c>
      <c r="AA5131" s="5"/>
    </row>
    <row r="5132" spans="1:27" ht="12" customHeight="1" x14ac:dyDescent="0.15">
      <c r="A5132" s="1" t="s">
        <v>1355</v>
      </c>
      <c r="B5132" s="1" t="s">
        <v>208</v>
      </c>
      <c r="C5132" s="1" t="s">
        <v>17</v>
      </c>
      <c r="D5132" s="1" t="s">
        <v>2500</v>
      </c>
      <c r="E5132" s="1" t="s">
        <v>10</v>
      </c>
      <c r="F5132" s="1" t="s">
        <v>1385</v>
      </c>
      <c r="G5132" s="1" t="s">
        <v>245</v>
      </c>
      <c r="H5132" s="1" t="s">
        <v>239</v>
      </c>
      <c r="I5132">
        <v>3308</v>
      </c>
      <c r="J5132">
        <v>3316</v>
      </c>
      <c r="K5132">
        <v>2827</v>
      </c>
      <c r="L5132">
        <v>3265</v>
      </c>
      <c r="M5132">
        <v>3284</v>
      </c>
      <c r="N5132">
        <v>2688</v>
      </c>
      <c r="O5132">
        <v>2826</v>
      </c>
      <c r="P5132">
        <v>2913</v>
      </c>
      <c r="Q5132">
        <v>3055</v>
      </c>
      <c r="R5132">
        <v>3000</v>
      </c>
      <c r="S5132">
        <v>2869</v>
      </c>
      <c r="T5132">
        <v>3126</v>
      </c>
      <c r="U5132">
        <v>2975</v>
      </c>
      <c r="V5132" s="1" t="s">
        <v>3828</v>
      </c>
      <c r="W5132" s="1" t="s">
        <v>2551</v>
      </c>
      <c r="X5132" s="5" t="s">
        <v>3858</v>
      </c>
      <c r="Y5132" s="5" t="s">
        <v>2740</v>
      </c>
      <c r="Z5132" s="5" t="s">
        <v>2738</v>
      </c>
      <c r="AA5132" s="5"/>
    </row>
    <row r="5133" spans="1:27" ht="12" customHeight="1" x14ac:dyDescent="0.15">
      <c r="A5133" s="1" t="s">
        <v>1355</v>
      </c>
      <c r="B5133" s="1" t="s">
        <v>208</v>
      </c>
      <c r="C5133" s="1" t="s">
        <v>19</v>
      </c>
      <c r="D5133" s="1" t="s">
        <v>2500</v>
      </c>
      <c r="E5133" s="1" t="s">
        <v>10</v>
      </c>
      <c r="F5133" s="1" t="s">
        <v>1385</v>
      </c>
      <c r="G5133" s="1" t="s">
        <v>22</v>
      </c>
      <c r="H5133" s="1" t="s">
        <v>13</v>
      </c>
      <c r="I5133">
        <v>60</v>
      </c>
      <c r="J5133">
        <v>81</v>
      </c>
      <c r="K5133">
        <v>49</v>
      </c>
      <c r="L5133">
        <v>87</v>
      </c>
      <c r="M5133">
        <v>73</v>
      </c>
      <c r="N5133">
        <v>38</v>
      </c>
      <c r="O5133">
        <v>86</v>
      </c>
      <c r="P5133">
        <v>79</v>
      </c>
      <c r="Q5133">
        <v>63</v>
      </c>
      <c r="R5133">
        <v>81</v>
      </c>
      <c r="S5133">
        <v>67</v>
      </c>
      <c r="T5133">
        <v>80</v>
      </c>
      <c r="U5133">
        <v>61</v>
      </c>
      <c r="V5133" s="1" t="s">
        <v>3828</v>
      </c>
      <c r="W5133" s="1" t="s">
        <v>2551</v>
      </c>
      <c r="X5133" s="5" t="s">
        <v>3858</v>
      </c>
      <c r="Y5133" s="5" t="s">
        <v>2558</v>
      </c>
      <c r="Z5133" s="5" t="s">
        <v>2582</v>
      </c>
      <c r="AA5133" s="5"/>
    </row>
    <row r="5134" spans="1:27" ht="12" customHeight="1" x14ac:dyDescent="0.15">
      <c r="A5134" s="1" t="s">
        <v>1355</v>
      </c>
      <c r="B5134" s="1" t="s">
        <v>208</v>
      </c>
      <c r="C5134" s="1" t="s">
        <v>21</v>
      </c>
      <c r="D5134" s="1" t="s">
        <v>2500</v>
      </c>
      <c r="E5134" s="1" t="s">
        <v>10</v>
      </c>
      <c r="F5134" s="1" t="s">
        <v>1385</v>
      </c>
      <c r="G5134" s="1" t="s">
        <v>24</v>
      </c>
      <c r="H5134" s="1" t="s">
        <v>13</v>
      </c>
      <c r="I5134">
        <v>12681</v>
      </c>
      <c r="J5134">
        <v>13103</v>
      </c>
      <c r="K5134">
        <v>13006</v>
      </c>
      <c r="L5134">
        <v>13253</v>
      </c>
      <c r="M5134">
        <v>12445</v>
      </c>
      <c r="N5134">
        <v>11850</v>
      </c>
      <c r="O5134">
        <v>12466</v>
      </c>
      <c r="P5134">
        <v>12349</v>
      </c>
      <c r="Q5134">
        <v>13371</v>
      </c>
      <c r="R5134">
        <v>13530</v>
      </c>
      <c r="S5134">
        <v>13829</v>
      </c>
      <c r="T5134">
        <v>13007</v>
      </c>
      <c r="U5134">
        <v>13384</v>
      </c>
      <c r="V5134" s="1" t="s">
        <v>3828</v>
      </c>
      <c r="W5134" s="1" t="s">
        <v>2551</v>
      </c>
      <c r="X5134" s="5" t="s">
        <v>3858</v>
      </c>
      <c r="Y5134" s="5" t="s">
        <v>2559</v>
      </c>
      <c r="Z5134" s="5" t="s">
        <v>13</v>
      </c>
      <c r="AA5134" s="5"/>
    </row>
    <row r="5135" spans="1:27" ht="12" customHeight="1" x14ac:dyDescent="0.15">
      <c r="A5135" s="1" t="s">
        <v>1355</v>
      </c>
      <c r="B5135" s="1" t="s">
        <v>62</v>
      </c>
      <c r="C5135" s="1" t="s">
        <v>9</v>
      </c>
      <c r="D5135" s="1" t="s">
        <v>2500</v>
      </c>
      <c r="E5135" s="1" t="s">
        <v>10</v>
      </c>
      <c r="F5135" s="1" t="s">
        <v>1386</v>
      </c>
      <c r="G5135" s="1" t="s">
        <v>12</v>
      </c>
      <c r="H5135" s="1" t="s">
        <v>13</v>
      </c>
      <c r="I5135">
        <v>3292</v>
      </c>
      <c r="J5135">
        <v>3228</v>
      </c>
      <c r="K5135">
        <v>3233</v>
      </c>
      <c r="L5135">
        <v>3421</v>
      </c>
      <c r="M5135">
        <v>3308</v>
      </c>
      <c r="N5135">
        <v>3134</v>
      </c>
      <c r="O5135">
        <v>3354</v>
      </c>
      <c r="P5135">
        <v>3334</v>
      </c>
      <c r="Q5135">
        <v>3429</v>
      </c>
      <c r="R5135">
        <v>3128</v>
      </c>
      <c r="S5135">
        <v>3028</v>
      </c>
      <c r="T5135">
        <v>3156</v>
      </c>
      <c r="U5135">
        <v>3370</v>
      </c>
      <c r="V5135" s="1" t="s">
        <v>3828</v>
      </c>
      <c r="W5135" s="1" t="s">
        <v>2551</v>
      </c>
      <c r="X5135" s="5" t="s">
        <v>3859</v>
      </c>
      <c r="Y5135" s="5" t="s">
        <v>2553</v>
      </c>
      <c r="Z5135" s="5" t="s">
        <v>13</v>
      </c>
      <c r="AA5135" s="5"/>
    </row>
    <row r="5136" spans="1:27" ht="12" customHeight="1" x14ac:dyDescent="0.15">
      <c r="A5136" s="1" t="s">
        <v>1355</v>
      </c>
      <c r="B5136" s="1" t="s">
        <v>62</v>
      </c>
      <c r="C5136" s="1" t="s">
        <v>15</v>
      </c>
      <c r="D5136" s="1" t="s">
        <v>2500</v>
      </c>
      <c r="E5136" s="1" t="s">
        <v>10</v>
      </c>
      <c r="F5136" s="1" t="s">
        <v>1386</v>
      </c>
      <c r="G5136" s="1" t="s">
        <v>242</v>
      </c>
      <c r="H5136" s="1" t="s">
        <v>13</v>
      </c>
      <c r="I5136">
        <v>3260</v>
      </c>
      <c r="J5136">
        <v>3504</v>
      </c>
      <c r="K5136">
        <v>3112</v>
      </c>
      <c r="L5136">
        <v>3384</v>
      </c>
      <c r="M5136">
        <v>3292</v>
      </c>
      <c r="N5136">
        <v>3050</v>
      </c>
      <c r="O5136">
        <v>3379</v>
      </c>
      <c r="P5136">
        <v>3454</v>
      </c>
      <c r="Q5136">
        <v>3468</v>
      </c>
      <c r="R5136">
        <v>3234</v>
      </c>
      <c r="S5136">
        <v>2838</v>
      </c>
      <c r="T5136">
        <v>2997</v>
      </c>
      <c r="U5136">
        <v>3360</v>
      </c>
      <c r="V5136" s="1" t="s">
        <v>3828</v>
      </c>
      <c r="W5136" s="1" t="s">
        <v>2551</v>
      </c>
      <c r="X5136" s="5" t="s">
        <v>3859</v>
      </c>
      <c r="Y5136" s="5" t="s">
        <v>2557</v>
      </c>
      <c r="Z5136" s="5" t="s">
        <v>13</v>
      </c>
      <c r="AA5136" s="5"/>
    </row>
    <row r="5137" spans="1:27" ht="12" customHeight="1" x14ac:dyDescent="0.15">
      <c r="A5137" s="1" t="s">
        <v>1355</v>
      </c>
      <c r="B5137" s="1" t="s">
        <v>62</v>
      </c>
      <c r="C5137" s="1" t="s">
        <v>17</v>
      </c>
      <c r="D5137" s="1" t="s">
        <v>2500</v>
      </c>
      <c r="E5137" s="1" t="s">
        <v>10</v>
      </c>
      <c r="F5137" s="1" t="s">
        <v>1386</v>
      </c>
      <c r="G5137" s="1" t="s">
        <v>245</v>
      </c>
      <c r="H5137" s="1" t="s">
        <v>239</v>
      </c>
      <c r="I5137">
        <v>1656</v>
      </c>
      <c r="J5137">
        <v>1806</v>
      </c>
      <c r="K5137">
        <v>1649</v>
      </c>
      <c r="L5137">
        <v>1781</v>
      </c>
      <c r="M5137">
        <v>1745</v>
      </c>
      <c r="N5137">
        <v>1606</v>
      </c>
      <c r="O5137">
        <v>1749</v>
      </c>
      <c r="P5137">
        <v>1946</v>
      </c>
      <c r="Q5137">
        <v>1862</v>
      </c>
      <c r="R5137">
        <v>1789</v>
      </c>
      <c r="S5137">
        <v>1587</v>
      </c>
      <c r="T5137">
        <v>1679</v>
      </c>
      <c r="U5137">
        <v>1831</v>
      </c>
      <c r="V5137" s="1" t="s">
        <v>3828</v>
      </c>
      <c r="W5137" s="1" t="s">
        <v>2551</v>
      </c>
      <c r="X5137" s="5" t="s">
        <v>3859</v>
      </c>
      <c r="Y5137" s="5" t="s">
        <v>2740</v>
      </c>
      <c r="Z5137" s="5" t="s">
        <v>2738</v>
      </c>
      <c r="AA5137" s="5"/>
    </row>
    <row r="5138" spans="1:27" ht="12" customHeight="1" x14ac:dyDescent="0.15">
      <c r="A5138" s="1" t="s">
        <v>1355</v>
      </c>
      <c r="B5138" s="1" t="s">
        <v>62</v>
      </c>
      <c r="C5138" s="1" t="s">
        <v>19</v>
      </c>
      <c r="D5138" s="1" t="s">
        <v>2500</v>
      </c>
      <c r="E5138" s="1" t="s">
        <v>10</v>
      </c>
      <c r="F5138" s="1" t="s">
        <v>1386</v>
      </c>
      <c r="G5138" s="1" t="s">
        <v>22</v>
      </c>
      <c r="H5138" s="1" t="s">
        <v>13</v>
      </c>
      <c r="I5138">
        <v>16</v>
      </c>
      <c r="J5138">
        <v>10</v>
      </c>
      <c r="K5138">
        <v>17</v>
      </c>
      <c r="L5138">
        <v>10</v>
      </c>
      <c r="M5138">
        <v>12</v>
      </c>
      <c r="N5138">
        <v>14</v>
      </c>
      <c r="O5138">
        <v>11</v>
      </c>
      <c r="P5138">
        <v>6</v>
      </c>
      <c r="Q5138">
        <v>16</v>
      </c>
      <c r="R5138">
        <v>18</v>
      </c>
      <c r="S5138">
        <v>16</v>
      </c>
      <c r="T5138">
        <v>22</v>
      </c>
      <c r="U5138">
        <v>20</v>
      </c>
      <c r="V5138" s="1" t="s">
        <v>3828</v>
      </c>
      <c r="W5138" s="1" t="s">
        <v>2551</v>
      </c>
      <c r="X5138" s="5" t="s">
        <v>3859</v>
      </c>
      <c r="Y5138" s="5" t="s">
        <v>2558</v>
      </c>
      <c r="Z5138" s="5" t="s">
        <v>2582</v>
      </c>
      <c r="AA5138" s="5"/>
    </row>
    <row r="5139" spans="1:27" ht="12" customHeight="1" x14ac:dyDescent="0.15">
      <c r="A5139" s="1" t="s">
        <v>1355</v>
      </c>
      <c r="B5139" s="1" t="s">
        <v>62</v>
      </c>
      <c r="C5139" s="1" t="s">
        <v>21</v>
      </c>
      <c r="D5139" s="1" t="s">
        <v>2500</v>
      </c>
      <c r="E5139" s="1" t="s">
        <v>10</v>
      </c>
      <c r="F5139" s="1" t="s">
        <v>1386</v>
      </c>
      <c r="G5139" s="1" t="s">
        <v>24</v>
      </c>
      <c r="H5139" s="1" t="s">
        <v>13</v>
      </c>
      <c r="I5139">
        <v>6356</v>
      </c>
      <c r="J5139">
        <v>6060</v>
      </c>
      <c r="K5139">
        <v>6163</v>
      </c>
      <c r="L5139">
        <v>6191</v>
      </c>
      <c r="M5139">
        <v>6196</v>
      </c>
      <c r="N5139">
        <v>6268</v>
      </c>
      <c r="O5139">
        <v>6231</v>
      </c>
      <c r="P5139">
        <v>6104</v>
      </c>
      <c r="Q5139">
        <v>6046</v>
      </c>
      <c r="R5139">
        <v>5924</v>
      </c>
      <c r="S5139">
        <v>6097</v>
      </c>
      <c r="T5139">
        <v>6233</v>
      </c>
      <c r="U5139">
        <v>6223</v>
      </c>
      <c r="V5139" s="1" t="s">
        <v>3828</v>
      </c>
      <c r="W5139" s="1" t="s">
        <v>2551</v>
      </c>
      <c r="X5139" s="5" t="s">
        <v>3859</v>
      </c>
      <c r="Y5139" s="5" t="s">
        <v>2579</v>
      </c>
      <c r="Z5139" s="5" t="s">
        <v>13</v>
      </c>
      <c r="AA5139" s="5"/>
    </row>
    <row r="5140" spans="1:27" ht="12" customHeight="1" x14ac:dyDescent="0.15">
      <c r="A5140" s="1" t="s">
        <v>1355</v>
      </c>
      <c r="B5140" s="1" t="s">
        <v>70</v>
      </c>
      <c r="C5140" s="1" t="s">
        <v>9</v>
      </c>
      <c r="D5140" s="1" t="s">
        <v>2500</v>
      </c>
      <c r="E5140" s="1" t="s">
        <v>71</v>
      </c>
      <c r="F5140" s="1" t="s">
        <v>1329</v>
      </c>
      <c r="G5140" s="1" t="s">
        <v>18</v>
      </c>
      <c r="H5140" s="1" t="s">
        <v>13</v>
      </c>
      <c r="I5140">
        <v>49763</v>
      </c>
      <c r="J5140">
        <v>47029</v>
      </c>
      <c r="K5140">
        <v>45175</v>
      </c>
      <c r="L5140">
        <v>42279</v>
      </c>
      <c r="M5140">
        <v>41471</v>
      </c>
      <c r="N5140">
        <v>41521</v>
      </c>
      <c r="O5140">
        <v>41733</v>
      </c>
      <c r="P5140">
        <v>43576</v>
      </c>
      <c r="Q5140">
        <v>43456</v>
      </c>
      <c r="R5140">
        <v>39886</v>
      </c>
      <c r="S5140">
        <v>37864</v>
      </c>
      <c r="T5140">
        <v>40343</v>
      </c>
      <c r="U5140">
        <v>40859</v>
      </c>
      <c r="V5140" s="1" t="s">
        <v>3828</v>
      </c>
      <c r="W5140" s="1" t="s">
        <v>2592</v>
      </c>
      <c r="X5140" s="5" t="s">
        <v>3860</v>
      </c>
      <c r="Y5140" s="5" t="s">
        <v>2556</v>
      </c>
      <c r="Z5140" s="5" t="s">
        <v>2582</v>
      </c>
      <c r="AA5140" s="5"/>
    </row>
    <row r="5141" spans="1:27" ht="12" customHeight="1" x14ac:dyDescent="0.15">
      <c r="A5141" s="1" t="s">
        <v>1355</v>
      </c>
      <c r="B5141" s="1" t="s">
        <v>70</v>
      </c>
      <c r="C5141" s="1" t="s">
        <v>15</v>
      </c>
      <c r="D5141" s="1" t="s">
        <v>2500</v>
      </c>
      <c r="E5141" s="1" t="s">
        <v>71</v>
      </c>
      <c r="F5141" s="1" t="s">
        <v>1329</v>
      </c>
      <c r="G5141" s="1" t="s">
        <v>24</v>
      </c>
      <c r="H5141" s="1" t="s">
        <v>13</v>
      </c>
      <c r="I5141">
        <v>62111</v>
      </c>
      <c r="J5141">
        <v>72292</v>
      </c>
      <c r="K5141">
        <v>74747</v>
      </c>
      <c r="L5141">
        <v>77821</v>
      </c>
      <c r="M5141">
        <v>74408</v>
      </c>
      <c r="N5141">
        <v>80960</v>
      </c>
      <c r="O5141">
        <v>76837</v>
      </c>
      <c r="P5141">
        <v>75274</v>
      </c>
      <c r="Q5141">
        <v>73631</v>
      </c>
      <c r="R5141">
        <v>79357</v>
      </c>
      <c r="S5141">
        <v>77868</v>
      </c>
      <c r="T5141">
        <v>77191</v>
      </c>
      <c r="U5141">
        <v>77461</v>
      </c>
      <c r="V5141" s="1" t="s">
        <v>3828</v>
      </c>
      <c r="W5141" s="1" t="s">
        <v>2592</v>
      </c>
      <c r="X5141" s="5" t="s">
        <v>3860</v>
      </c>
      <c r="Y5141" s="5" t="s">
        <v>2579</v>
      </c>
      <c r="Z5141" s="5" t="s">
        <v>2582</v>
      </c>
      <c r="AA5141" s="5"/>
    </row>
    <row r="5142" spans="1:27" ht="12" customHeight="1" x14ac:dyDescent="0.15">
      <c r="A5142" s="1" t="s">
        <v>1355</v>
      </c>
      <c r="B5142" s="1" t="s">
        <v>78</v>
      </c>
      <c r="C5142" s="1" t="s">
        <v>9</v>
      </c>
      <c r="D5142" s="1" t="s">
        <v>2500</v>
      </c>
      <c r="E5142" s="1" t="s">
        <v>71</v>
      </c>
      <c r="F5142" s="1" t="s">
        <v>1331</v>
      </c>
      <c r="G5142" s="1" t="s">
        <v>18</v>
      </c>
      <c r="H5142" s="1" t="s">
        <v>13</v>
      </c>
      <c r="I5142">
        <v>80122</v>
      </c>
      <c r="J5142">
        <v>78268</v>
      </c>
      <c r="K5142">
        <v>75754</v>
      </c>
      <c r="L5142">
        <v>70149</v>
      </c>
      <c r="M5142">
        <v>71626</v>
      </c>
      <c r="N5142">
        <v>74327</v>
      </c>
      <c r="O5142">
        <v>71427</v>
      </c>
      <c r="P5142">
        <v>74254</v>
      </c>
      <c r="Q5142">
        <v>71710</v>
      </c>
      <c r="R5142">
        <v>63582</v>
      </c>
      <c r="S5142">
        <v>64423</v>
      </c>
      <c r="T5142">
        <v>64187</v>
      </c>
      <c r="U5142">
        <v>65044</v>
      </c>
      <c r="V5142" s="1" t="s">
        <v>3828</v>
      </c>
      <c r="W5142" s="1" t="s">
        <v>2592</v>
      </c>
      <c r="X5142" s="5" t="s">
        <v>3861</v>
      </c>
      <c r="Y5142" s="5" t="s">
        <v>2556</v>
      </c>
      <c r="Z5142" s="5" t="s">
        <v>2582</v>
      </c>
      <c r="AA5142" s="5"/>
    </row>
    <row r="5143" spans="1:27" ht="12" customHeight="1" x14ac:dyDescent="0.15">
      <c r="A5143" s="1" t="s">
        <v>1355</v>
      </c>
      <c r="B5143" s="1" t="s">
        <v>78</v>
      </c>
      <c r="C5143" s="1" t="s">
        <v>15</v>
      </c>
      <c r="D5143" s="1" t="s">
        <v>2500</v>
      </c>
      <c r="E5143" s="1" t="s">
        <v>71</v>
      </c>
      <c r="F5143" s="1" t="s">
        <v>1331</v>
      </c>
      <c r="G5143" s="1" t="s">
        <v>24</v>
      </c>
      <c r="H5143" s="1" t="s">
        <v>13</v>
      </c>
      <c r="I5143">
        <v>68524</v>
      </c>
      <c r="J5143">
        <v>68054</v>
      </c>
      <c r="K5143">
        <v>75563</v>
      </c>
      <c r="L5143">
        <v>81053</v>
      </c>
      <c r="M5143">
        <v>77761</v>
      </c>
      <c r="N5143">
        <v>74103</v>
      </c>
      <c r="O5143">
        <v>75530</v>
      </c>
      <c r="P5143">
        <v>93035</v>
      </c>
      <c r="Q5143">
        <v>80108</v>
      </c>
      <c r="R5143">
        <v>91703</v>
      </c>
      <c r="S5143">
        <v>88021</v>
      </c>
      <c r="T5143">
        <v>77129</v>
      </c>
      <c r="U5143">
        <v>86251</v>
      </c>
      <c r="V5143" s="1" t="s">
        <v>3828</v>
      </c>
      <c r="W5143" s="1" t="s">
        <v>2592</v>
      </c>
      <c r="X5143" s="5" t="s">
        <v>3861</v>
      </c>
      <c r="Y5143" s="5" t="s">
        <v>2579</v>
      </c>
      <c r="Z5143" s="5" t="s">
        <v>2582</v>
      </c>
      <c r="AA5143" s="5"/>
    </row>
    <row r="5144" spans="1:27" ht="12" customHeight="1" x14ac:dyDescent="0.15">
      <c r="A5144" s="1" t="s">
        <v>1355</v>
      </c>
      <c r="B5144" s="1" t="s">
        <v>80</v>
      </c>
      <c r="C5144" s="1" t="s">
        <v>9</v>
      </c>
      <c r="D5144" s="1" t="s">
        <v>2500</v>
      </c>
      <c r="E5144" s="1" t="s">
        <v>71</v>
      </c>
      <c r="F5144" s="1" t="s">
        <v>1332</v>
      </c>
      <c r="G5144" s="1" t="s">
        <v>18</v>
      </c>
      <c r="H5144" s="1" t="s">
        <v>13</v>
      </c>
      <c r="I5144">
        <v>4163</v>
      </c>
      <c r="J5144">
        <v>5136</v>
      </c>
      <c r="K5144">
        <v>5391</v>
      </c>
      <c r="L5144">
        <v>4903</v>
      </c>
      <c r="M5144">
        <v>3695</v>
      </c>
      <c r="N5144">
        <v>3439</v>
      </c>
      <c r="O5144">
        <v>3626</v>
      </c>
      <c r="P5144">
        <v>4211</v>
      </c>
      <c r="Q5144">
        <v>3636</v>
      </c>
      <c r="R5144">
        <v>3359</v>
      </c>
      <c r="S5144">
        <v>3264</v>
      </c>
      <c r="T5144">
        <v>3569</v>
      </c>
      <c r="U5144">
        <v>4041</v>
      </c>
      <c r="V5144" s="1" t="s">
        <v>3828</v>
      </c>
      <c r="W5144" s="1" t="s">
        <v>2592</v>
      </c>
      <c r="X5144" s="5" t="s">
        <v>3862</v>
      </c>
      <c r="Y5144" s="5" t="s">
        <v>2556</v>
      </c>
      <c r="Z5144" s="5" t="s">
        <v>2582</v>
      </c>
      <c r="AA5144" s="5"/>
    </row>
    <row r="5145" spans="1:27" ht="12" customHeight="1" x14ac:dyDescent="0.15">
      <c r="A5145" s="1" t="s">
        <v>1355</v>
      </c>
      <c r="B5145" s="1" t="s">
        <v>80</v>
      </c>
      <c r="C5145" s="1" t="s">
        <v>15</v>
      </c>
      <c r="D5145" s="1" t="s">
        <v>2500</v>
      </c>
      <c r="E5145" s="1" t="s">
        <v>71</v>
      </c>
      <c r="F5145" s="1" t="s">
        <v>1332</v>
      </c>
      <c r="G5145" s="1" t="s">
        <v>24</v>
      </c>
      <c r="H5145" s="1" t="s">
        <v>13</v>
      </c>
      <c r="I5145">
        <v>7992</v>
      </c>
      <c r="J5145">
        <v>8503</v>
      </c>
      <c r="K5145">
        <v>8720</v>
      </c>
      <c r="L5145">
        <v>8370</v>
      </c>
      <c r="M5145">
        <v>7931</v>
      </c>
      <c r="N5145">
        <v>8409</v>
      </c>
      <c r="O5145">
        <v>9211</v>
      </c>
      <c r="P5145">
        <v>10121</v>
      </c>
      <c r="Q5145">
        <v>9942</v>
      </c>
      <c r="R5145">
        <v>10153</v>
      </c>
      <c r="S5145">
        <v>10334</v>
      </c>
      <c r="T5145">
        <v>10335</v>
      </c>
      <c r="U5145">
        <v>11207</v>
      </c>
      <c r="V5145" s="1" t="s">
        <v>3828</v>
      </c>
      <c r="W5145" s="1" t="s">
        <v>2592</v>
      </c>
      <c r="X5145" s="5" t="s">
        <v>3862</v>
      </c>
      <c r="Y5145" s="5" t="s">
        <v>2579</v>
      </c>
      <c r="Z5145" s="5" t="s">
        <v>2582</v>
      </c>
      <c r="AA5145" s="5"/>
    </row>
    <row r="5146" spans="1:27" ht="12" customHeight="1" x14ac:dyDescent="0.15">
      <c r="A5146" s="1" t="s">
        <v>1355</v>
      </c>
      <c r="B5146" s="1" t="s">
        <v>162</v>
      </c>
      <c r="C5146" s="1" t="s">
        <v>9</v>
      </c>
      <c r="D5146" s="1" t="s">
        <v>2500</v>
      </c>
      <c r="E5146" s="1" t="s">
        <v>71</v>
      </c>
      <c r="F5146" s="1" t="s">
        <v>1387</v>
      </c>
      <c r="G5146" s="1" t="s">
        <v>18</v>
      </c>
      <c r="H5146" s="1" t="s">
        <v>13</v>
      </c>
      <c r="I5146">
        <v>1644</v>
      </c>
      <c r="J5146">
        <v>216</v>
      </c>
      <c r="K5146">
        <v>238</v>
      </c>
      <c r="L5146">
        <v>41</v>
      </c>
      <c r="M5146">
        <v>385</v>
      </c>
      <c r="N5146">
        <v>309</v>
      </c>
      <c r="O5146">
        <v>254</v>
      </c>
      <c r="P5146">
        <v>449</v>
      </c>
      <c r="Q5146">
        <v>298</v>
      </c>
      <c r="R5146">
        <v>233</v>
      </c>
      <c r="S5146">
        <v>98</v>
      </c>
      <c r="T5146">
        <v>278</v>
      </c>
      <c r="U5146">
        <v>326</v>
      </c>
      <c r="V5146" s="1" t="s">
        <v>3828</v>
      </c>
      <c r="W5146" s="1" t="s">
        <v>2592</v>
      </c>
      <c r="X5146" s="5" t="s">
        <v>3863</v>
      </c>
      <c r="Y5146" s="5" t="s">
        <v>2556</v>
      </c>
      <c r="Z5146" s="5" t="s">
        <v>2582</v>
      </c>
      <c r="AA5146" s="5"/>
    </row>
    <row r="5147" spans="1:27" ht="12" customHeight="1" x14ac:dyDescent="0.15">
      <c r="A5147" s="1" t="s">
        <v>1355</v>
      </c>
      <c r="B5147" s="1" t="s">
        <v>162</v>
      </c>
      <c r="C5147" s="1" t="s">
        <v>15</v>
      </c>
      <c r="D5147" s="1" t="s">
        <v>2500</v>
      </c>
      <c r="E5147" s="1" t="s">
        <v>71</v>
      </c>
      <c r="F5147" s="1" t="s">
        <v>1387</v>
      </c>
      <c r="G5147" s="1" t="s">
        <v>24</v>
      </c>
      <c r="H5147" s="1" t="s">
        <v>13</v>
      </c>
      <c r="I5147">
        <v>1012</v>
      </c>
      <c r="J5147">
        <v>1224</v>
      </c>
      <c r="K5147">
        <v>1136</v>
      </c>
      <c r="L5147">
        <v>1193</v>
      </c>
      <c r="M5147">
        <v>1210</v>
      </c>
      <c r="N5147">
        <v>1243</v>
      </c>
      <c r="O5147">
        <v>1172</v>
      </c>
      <c r="P5147">
        <v>955</v>
      </c>
      <c r="Q5147">
        <v>1019</v>
      </c>
      <c r="R5147">
        <v>926</v>
      </c>
      <c r="S5147">
        <v>1055</v>
      </c>
      <c r="T5147">
        <v>1096</v>
      </c>
      <c r="U5147">
        <v>1040</v>
      </c>
      <c r="V5147" s="1" t="s">
        <v>3828</v>
      </c>
      <c r="W5147" s="1" t="s">
        <v>2592</v>
      </c>
      <c r="X5147" s="5" t="s">
        <v>3863</v>
      </c>
      <c r="Y5147" s="5" t="s">
        <v>2579</v>
      </c>
      <c r="Z5147" s="5" t="s">
        <v>2582</v>
      </c>
      <c r="AA5147" s="5"/>
    </row>
    <row r="5148" spans="1:27" ht="12" customHeight="1" x14ac:dyDescent="0.15">
      <c r="A5148" s="1" t="s">
        <v>1355</v>
      </c>
      <c r="B5148" s="1" t="s">
        <v>164</v>
      </c>
      <c r="C5148" s="1" t="s">
        <v>9</v>
      </c>
      <c r="D5148" s="1" t="s">
        <v>2500</v>
      </c>
      <c r="E5148" s="1" t="s">
        <v>71</v>
      </c>
      <c r="F5148" s="1" t="s">
        <v>1352</v>
      </c>
      <c r="G5148" s="1" t="s">
        <v>18</v>
      </c>
      <c r="H5148" s="1" t="s">
        <v>13</v>
      </c>
      <c r="I5148">
        <v>5663</v>
      </c>
      <c r="J5148">
        <v>5453</v>
      </c>
      <c r="K5148">
        <v>5331</v>
      </c>
      <c r="L5148">
        <v>5834</v>
      </c>
      <c r="M5148">
        <v>5307</v>
      </c>
      <c r="N5148">
        <v>4870</v>
      </c>
      <c r="O5148">
        <v>5199</v>
      </c>
      <c r="P5148">
        <v>5634</v>
      </c>
      <c r="Q5148">
        <v>5229</v>
      </c>
      <c r="R5148">
        <v>5254</v>
      </c>
      <c r="S5148">
        <v>4921</v>
      </c>
      <c r="T5148">
        <v>5183</v>
      </c>
      <c r="U5148">
        <v>5705</v>
      </c>
      <c r="V5148" s="1" t="s">
        <v>3828</v>
      </c>
      <c r="W5148" s="1" t="s">
        <v>2592</v>
      </c>
      <c r="X5148" s="5" t="s">
        <v>3825</v>
      </c>
      <c r="Y5148" s="5" t="s">
        <v>2556</v>
      </c>
      <c r="Z5148" s="5" t="s">
        <v>2582</v>
      </c>
      <c r="AA5148" s="5"/>
    </row>
    <row r="5149" spans="1:27" ht="12" customHeight="1" x14ac:dyDescent="0.15">
      <c r="A5149" s="1" t="s">
        <v>1355</v>
      </c>
      <c r="B5149" s="1" t="s">
        <v>164</v>
      </c>
      <c r="C5149" s="1" t="s">
        <v>15</v>
      </c>
      <c r="D5149" s="1" t="s">
        <v>2500</v>
      </c>
      <c r="E5149" s="1" t="s">
        <v>71</v>
      </c>
      <c r="F5149" s="1" t="s">
        <v>1352</v>
      </c>
      <c r="G5149" s="1" t="s">
        <v>24</v>
      </c>
      <c r="H5149" s="1" t="s">
        <v>13</v>
      </c>
      <c r="I5149">
        <v>8105</v>
      </c>
      <c r="J5149">
        <v>9048</v>
      </c>
      <c r="K5149">
        <v>9532</v>
      </c>
      <c r="L5149">
        <v>9260</v>
      </c>
      <c r="M5149">
        <v>9211</v>
      </c>
      <c r="N5149">
        <v>9332</v>
      </c>
      <c r="O5149">
        <v>9537</v>
      </c>
      <c r="P5149">
        <v>10173</v>
      </c>
      <c r="Q5149">
        <v>10253</v>
      </c>
      <c r="R5149">
        <v>10673</v>
      </c>
      <c r="S5149">
        <v>11483</v>
      </c>
      <c r="T5149">
        <v>12253</v>
      </c>
      <c r="U5149">
        <v>12462</v>
      </c>
      <c r="V5149" s="1" t="s">
        <v>3828</v>
      </c>
      <c r="W5149" s="1" t="s">
        <v>2592</v>
      </c>
      <c r="X5149" s="5" t="s">
        <v>3825</v>
      </c>
      <c r="Y5149" s="5" t="s">
        <v>2579</v>
      </c>
      <c r="Z5149" s="5" t="s">
        <v>2582</v>
      </c>
      <c r="AA5149" s="5"/>
    </row>
    <row r="5150" spans="1:27" ht="12" customHeight="1" x14ac:dyDescent="0.15">
      <c r="A5150" s="1" t="s">
        <v>1355</v>
      </c>
      <c r="B5150" s="1" t="s">
        <v>166</v>
      </c>
      <c r="C5150" s="1" t="s">
        <v>9</v>
      </c>
      <c r="D5150" s="1" t="s">
        <v>2500</v>
      </c>
      <c r="E5150" s="1" t="s">
        <v>71</v>
      </c>
      <c r="F5150" s="1" t="s">
        <v>1388</v>
      </c>
      <c r="G5150" s="1" t="s">
        <v>18</v>
      </c>
      <c r="H5150" s="1" t="s">
        <v>13</v>
      </c>
      <c r="I5150">
        <v>7436</v>
      </c>
      <c r="J5150">
        <v>7181</v>
      </c>
      <c r="K5150">
        <v>6218</v>
      </c>
      <c r="L5150">
        <v>6275</v>
      </c>
      <c r="M5150">
        <v>6820</v>
      </c>
      <c r="N5150">
        <v>6271</v>
      </c>
      <c r="O5150">
        <v>6813</v>
      </c>
      <c r="P5150">
        <v>7219</v>
      </c>
      <c r="Q5150">
        <v>6586</v>
      </c>
      <c r="R5150">
        <v>6802</v>
      </c>
      <c r="S5150">
        <v>6577</v>
      </c>
      <c r="T5150">
        <v>6032</v>
      </c>
      <c r="U5150">
        <v>6794</v>
      </c>
      <c r="V5150" s="1" t="s">
        <v>3828</v>
      </c>
      <c r="W5150" s="1" t="s">
        <v>2592</v>
      </c>
      <c r="X5150" s="5" t="s">
        <v>3864</v>
      </c>
      <c r="Y5150" s="5" t="s">
        <v>2556</v>
      </c>
      <c r="Z5150" s="5" t="s">
        <v>2582</v>
      </c>
      <c r="AA5150" s="5"/>
    </row>
    <row r="5151" spans="1:27" ht="12" customHeight="1" x14ac:dyDescent="0.15">
      <c r="A5151" s="1" t="s">
        <v>1355</v>
      </c>
      <c r="B5151" s="1" t="s">
        <v>166</v>
      </c>
      <c r="C5151" s="1" t="s">
        <v>15</v>
      </c>
      <c r="D5151" s="1" t="s">
        <v>2500</v>
      </c>
      <c r="E5151" s="1" t="s">
        <v>71</v>
      </c>
      <c r="F5151" s="1" t="s">
        <v>1388</v>
      </c>
      <c r="G5151" s="1" t="s">
        <v>24</v>
      </c>
      <c r="H5151" s="1" t="s">
        <v>13</v>
      </c>
      <c r="I5151">
        <v>1273</v>
      </c>
      <c r="J5151">
        <v>1336</v>
      </c>
      <c r="K5151">
        <v>1631</v>
      </c>
      <c r="L5151">
        <v>2186</v>
      </c>
      <c r="M5151">
        <v>2267</v>
      </c>
      <c r="N5151">
        <v>2537</v>
      </c>
      <c r="O5151">
        <v>2236</v>
      </c>
      <c r="P5151">
        <v>2055</v>
      </c>
      <c r="Q5151">
        <v>1867</v>
      </c>
      <c r="R5151">
        <v>1784</v>
      </c>
      <c r="S5151">
        <v>1611</v>
      </c>
      <c r="T5151">
        <v>1749</v>
      </c>
      <c r="U5151">
        <v>1953</v>
      </c>
      <c r="V5151" s="1" t="s">
        <v>3828</v>
      </c>
      <c r="W5151" s="1" t="s">
        <v>2592</v>
      </c>
      <c r="X5151" s="5" t="s">
        <v>3864</v>
      </c>
      <c r="Y5151" s="5" t="s">
        <v>2579</v>
      </c>
      <c r="Z5151" s="5" t="s">
        <v>2582</v>
      </c>
      <c r="AA5151" s="5"/>
    </row>
    <row r="5152" spans="1:27" ht="12" customHeight="1" x14ac:dyDescent="0.15">
      <c r="A5152" s="1" t="s">
        <v>1355</v>
      </c>
      <c r="B5152" s="1" t="s">
        <v>168</v>
      </c>
      <c r="C5152" s="1" t="s">
        <v>9</v>
      </c>
      <c r="D5152" s="1" t="s">
        <v>2500</v>
      </c>
      <c r="E5152" s="1" t="s">
        <v>71</v>
      </c>
      <c r="F5152" s="1" t="s">
        <v>1389</v>
      </c>
      <c r="G5152" s="1" t="s">
        <v>18</v>
      </c>
      <c r="H5152" s="1" t="s">
        <v>13</v>
      </c>
      <c r="I5152">
        <v>951</v>
      </c>
      <c r="J5152">
        <v>1030</v>
      </c>
      <c r="K5152">
        <v>1042</v>
      </c>
      <c r="L5152">
        <v>1081</v>
      </c>
      <c r="M5152">
        <v>957</v>
      </c>
      <c r="N5152">
        <v>1106</v>
      </c>
      <c r="O5152">
        <v>994</v>
      </c>
      <c r="P5152">
        <v>971</v>
      </c>
      <c r="Q5152">
        <v>1082</v>
      </c>
      <c r="R5152">
        <v>1091</v>
      </c>
      <c r="S5152">
        <v>1043</v>
      </c>
      <c r="T5152">
        <v>815</v>
      </c>
      <c r="U5152">
        <v>809</v>
      </c>
      <c r="V5152" s="1" t="s">
        <v>3828</v>
      </c>
      <c r="W5152" s="1" t="s">
        <v>2592</v>
      </c>
      <c r="X5152" s="5" t="s">
        <v>3865</v>
      </c>
      <c r="Y5152" s="5" t="s">
        <v>2556</v>
      </c>
      <c r="Z5152" s="5" t="s">
        <v>2582</v>
      </c>
      <c r="AA5152" s="5"/>
    </row>
    <row r="5153" spans="1:27" ht="12" customHeight="1" x14ac:dyDescent="0.15">
      <c r="A5153" s="1" t="s">
        <v>1355</v>
      </c>
      <c r="B5153" s="1" t="s">
        <v>168</v>
      </c>
      <c r="C5153" s="1" t="s">
        <v>15</v>
      </c>
      <c r="D5153" s="1" t="s">
        <v>2500</v>
      </c>
      <c r="E5153" s="1" t="s">
        <v>71</v>
      </c>
      <c r="F5153" s="1" t="s">
        <v>1389</v>
      </c>
      <c r="G5153" s="1" t="s">
        <v>24</v>
      </c>
      <c r="H5153" s="1" t="s">
        <v>13</v>
      </c>
      <c r="I5153">
        <v>1096</v>
      </c>
      <c r="J5153">
        <v>1190</v>
      </c>
      <c r="K5153">
        <v>1169</v>
      </c>
      <c r="L5153">
        <v>1071</v>
      </c>
      <c r="M5153">
        <v>1179</v>
      </c>
      <c r="N5153">
        <v>1216</v>
      </c>
      <c r="O5153">
        <v>1205</v>
      </c>
      <c r="P5153">
        <v>1215</v>
      </c>
      <c r="Q5153">
        <v>1342</v>
      </c>
      <c r="R5153">
        <v>1142</v>
      </c>
      <c r="S5153">
        <v>1125</v>
      </c>
      <c r="T5153">
        <v>887</v>
      </c>
      <c r="U5153">
        <v>705</v>
      </c>
      <c r="V5153" s="1" t="s">
        <v>3828</v>
      </c>
      <c r="W5153" s="1" t="s">
        <v>2592</v>
      </c>
      <c r="X5153" s="5" t="s">
        <v>3865</v>
      </c>
      <c r="Y5153" s="5" t="s">
        <v>2579</v>
      </c>
      <c r="Z5153" s="5" t="s">
        <v>2582</v>
      </c>
      <c r="AA5153" s="5"/>
    </row>
    <row r="5154" spans="1:27" ht="12" customHeight="1" x14ac:dyDescent="0.15">
      <c r="A5154" s="1" t="s">
        <v>1355</v>
      </c>
      <c r="B5154" s="1" t="s">
        <v>170</v>
      </c>
      <c r="C5154" s="1" t="s">
        <v>9</v>
      </c>
      <c r="D5154" s="1" t="s">
        <v>2500</v>
      </c>
      <c r="E5154" s="1" t="s">
        <v>71</v>
      </c>
      <c r="F5154" s="1" t="s">
        <v>1390</v>
      </c>
      <c r="G5154" s="1" t="s">
        <v>18</v>
      </c>
      <c r="H5154" s="1" t="s">
        <v>13</v>
      </c>
      <c r="I5154">
        <v>91</v>
      </c>
      <c r="J5154">
        <v>101</v>
      </c>
      <c r="K5154">
        <v>82</v>
      </c>
      <c r="L5154">
        <v>103</v>
      </c>
      <c r="M5154">
        <v>104</v>
      </c>
      <c r="N5154">
        <v>90</v>
      </c>
      <c r="O5154">
        <v>75</v>
      </c>
      <c r="P5154">
        <v>82</v>
      </c>
      <c r="Q5154">
        <v>114</v>
      </c>
      <c r="R5154">
        <v>80</v>
      </c>
      <c r="S5154">
        <v>83</v>
      </c>
      <c r="T5154">
        <v>72</v>
      </c>
      <c r="U5154">
        <v>93</v>
      </c>
      <c r="V5154" s="1" t="s">
        <v>3828</v>
      </c>
      <c r="W5154" s="1" t="s">
        <v>2592</v>
      </c>
      <c r="X5154" s="5" t="s">
        <v>3866</v>
      </c>
      <c r="Y5154" s="5" t="s">
        <v>2556</v>
      </c>
      <c r="Z5154" s="5" t="s">
        <v>2582</v>
      </c>
      <c r="AA5154" s="5"/>
    </row>
    <row r="5155" spans="1:27" ht="12" customHeight="1" x14ac:dyDescent="0.15">
      <c r="A5155" s="1" t="s">
        <v>1355</v>
      </c>
      <c r="B5155" s="1" t="s">
        <v>170</v>
      </c>
      <c r="C5155" s="1" t="s">
        <v>15</v>
      </c>
      <c r="D5155" s="1" t="s">
        <v>2500</v>
      </c>
      <c r="E5155" s="1" t="s">
        <v>71</v>
      </c>
      <c r="F5155" s="1" t="s">
        <v>1390</v>
      </c>
      <c r="G5155" s="1" t="s">
        <v>24</v>
      </c>
      <c r="H5155" s="1" t="s">
        <v>13</v>
      </c>
      <c r="I5155">
        <v>44</v>
      </c>
      <c r="J5155">
        <v>36</v>
      </c>
      <c r="K5155">
        <v>16</v>
      </c>
      <c r="L5155">
        <v>39</v>
      </c>
      <c r="M5155">
        <v>26</v>
      </c>
      <c r="N5155">
        <v>47</v>
      </c>
      <c r="O5155">
        <v>60</v>
      </c>
      <c r="P5155">
        <v>37</v>
      </c>
      <c r="Q5155">
        <v>24</v>
      </c>
      <c r="R5155">
        <v>47</v>
      </c>
      <c r="S5155">
        <v>42</v>
      </c>
      <c r="T5155">
        <v>30</v>
      </c>
      <c r="U5155">
        <v>39</v>
      </c>
      <c r="V5155" s="1" t="s">
        <v>3828</v>
      </c>
      <c r="W5155" s="1" t="s">
        <v>2592</v>
      </c>
      <c r="X5155" s="5" t="s">
        <v>3866</v>
      </c>
      <c r="Y5155" s="5" t="s">
        <v>2579</v>
      </c>
      <c r="Z5155" s="5" t="s">
        <v>2582</v>
      </c>
      <c r="AA5155" s="5"/>
    </row>
    <row r="5156" spans="1:27" ht="12" customHeight="1" x14ac:dyDescent="0.15">
      <c r="A5156" s="1" t="s">
        <v>1355</v>
      </c>
      <c r="B5156" s="1" t="s">
        <v>172</v>
      </c>
      <c r="C5156" s="1" t="s">
        <v>9</v>
      </c>
      <c r="D5156" s="1" t="s">
        <v>2500</v>
      </c>
      <c r="E5156" s="1" t="s">
        <v>71</v>
      </c>
      <c r="F5156" s="1" t="s">
        <v>1391</v>
      </c>
      <c r="G5156" s="1" t="s">
        <v>18</v>
      </c>
      <c r="H5156" s="1" t="s">
        <v>13</v>
      </c>
      <c r="I5156">
        <v>108242</v>
      </c>
      <c r="J5156">
        <v>110870</v>
      </c>
      <c r="K5156">
        <v>107423</v>
      </c>
      <c r="L5156">
        <v>104458</v>
      </c>
      <c r="M5156">
        <v>103021</v>
      </c>
      <c r="N5156">
        <v>100630</v>
      </c>
      <c r="O5156">
        <v>102273</v>
      </c>
      <c r="P5156">
        <v>107141</v>
      </c>
      <c r="Q5156">
        <v>100181</v>
      </c>
      <c r="R5156">
        <v>97597</v>
      </c>
      <c r="S5156">
        <v>99458</v>
      </c>
      <c r="T5156">
        <v>100841</v>
      </c>
      <c r="U5156">
        <v>108466</v>
      </c>
      <c r="V5156" s="1" t="s">
        <v>3828</v>
      </c>
      <c r="W5156" s="1" t="s">
        <v>2592</v>
      </c>
      <c r="X5156" s="5" t="s">
        <v>3867</v>
      </c>
      <c r="Y5156" s="5" t="s">
        <v>2556</v>
      </c>
      <c r="Z5156" s="5" t="s">
        <v>2582</v>
      </c>
      <c r="AA5156" s="5"/>
    </row>
    <row r="5157" spans="1:27" ht="12" customHeight="1" x14ac:dyDescent="0.15">
      <c r="A5157" s="1" t="s">
        <v>1355</v>
      </c>
      <c r="B5157" s="1" t="s">
        <v>172</v>
      </c>
      <c r="C5157" s="1" t="s">
        <v>15</v>
      </c>
      <c r="D5157" s="1" t="s">
        <v>2500</v>
      </c>
      <c r="E5157" s="1" t="s">
        <v>71</v>
      </c>
      <c r="F5157" s="1" t="s">
        <v>1391</v>
      </c>
      <c r="G5157" s="1" t="s">
        <v>24</v>
      </c>
      <c r="H5157" s="1" t="s">
        <v>13</v>
      </c>
      <c r="I5157">
        <v>60536</v>
      </c>
      <c r="J5157">
        <v>62282</v>
      </c>
      <c r="K5157">
        <v>55690</v>
      </c>
      <c r="L5157">
        <v>57524</v>
      </c>
      <c r="M5157">
        <v>53378</v>
      </c>
      <c r="N5157">
        <v>46502</v>
      </c>
      <c r="O5157">
        <v>41802</v>
      </c>
      <c r="P5157">
        <v>38452</v>
      </c>
      <c r="Q5157">
        <v>42072</v>
      </c>
      <c r="R5157">
        <v>51098</v>
      </c>
      <c r="S5157">
        <v>47254</v>
      </c>
      <c r="T5157">
        <v>49383</v>
      </c>
      <c r="U5157">
        <v>56125</v>
      </c>
      <c r="V5157" s="1" t="s">
        <v>3828</v>
      </c>
      <c r="W5157" s="1" t="s">
        <v>2592</v>
      </c>
      <c r="X5157" s="5" t="s">
        <v>3867</v>
      </c>
      <c r="Y5157" s="5" t="s">
        <v>2579</v>
      </c>
      <c r="Z5157" s="5" t="s">
        <v>2582</v>
      </c>
      <c r="AA5157" s="5"/>
    </row>
    <row r="5158" spans="1:27" ht="12" customHeight="1" x14ac:dyDescent="0.15">
      <c r="A5158" s="1" t="s">
        <v>1355</v>
      </c>
      <c r="B5158" s="1" t="s">
        <v>1392</v>
      </c>
      <c r="C5158" s="1" t="s">
        <v>9</v>
      </c>
      <c r="D5158" s="1" t="s">
        <v>2500</v>
      </c>
      <c r="E5158" s="1" t="s">
        <v>71</v>
      </c>
      <c r="F5158" s="1" t="s">
        <v>1393</v>
      </c>
      <c r="G5158" s="1" t="s">
        <v>18</v>
      </c>
      <c r="H5158" s="1" t="s">
        <v>13</v>
      </c>
      <c r="I5158">
        <v>760</v>
      </c>
      <c r="J5158">
        <v>680</v>
      </c>
      <c r="K5158">
        <v>514</v>
      </c>
      <c r="L5158">
        <v>680</v>
      </c>
      <c r="M5158">
        <v>583</v>
      </c>
      <c r="N5158">
        <v>628</v>
      </c>
      <c r="O5158">
        <v>633</v>
      </c>
      <c r="P5158">
        <v>624</v>
      </c>
      <c r="Q5158">
        <v>727</v>
      </c>
      <c r="R5158">
        <v>630</v>
      </c>
      <c r="S5158">
        <v>568</v>
      </c>
      <c r="T5158">
        <v>539</v>
      </c>
      <c r="U5158">
        <v>672</v>
      </c>
      <c r="V5158" s="1" t="s">
        <v>3828</v>
      </c>
      <c r="W5158" s="1" t="s">
        <v>2592</v>
      </c>
      <c r="X5158" s="5" t="s">
        <v>3868</v>
      </c>
      <c r="Y5158" s="5" t="s">
        <v>2556</v>
      </c>
      <c r="Z5158" s="5" t="s">
        <v>2582</v>
      </c>
      <c r="AA5158" s="5"/>
    </row>
    <row r="5159" spans="1:27" ht="12" customHeight="1" x14ac:dyDescent="0.15">
      <c r="A5159" s="1" t="s">
        <v>1355</v>
      </c>
      <c r="B5159" s="1" t="s">
        <v>1392</v>
      </c>
      <c r="C5159" s="1" t="s">
        <v>15</v>
      </c>
      <c r="D5159" s="1" t="s">
        <v>2500</v>
      </c>
      <c r="E5159" s="1" t="s">
        <v>71</v>
      </c>
      <c r="F5159" s="1" t="s">
        <v>1393</v>
      </c>
      <c r="G5159" s="1" t="s">
        <v>24</v>
      </c>
      <c r="H5159" s="1" t="s">
        <v>13</v>
      </c>
      <c r="I5159">
        <v>415</v>
      </c>
      <c r="J5159">
        <v>401</v>
      </c>
      <c r="K5159">
        <v>337</v>
      </c>
      <c r="L5159">
        <v>410</v>
      </c>
      <c r="M5159">
        <v>394</v>
      </c>
      <c r="N5159">
        <v>368</v>
      </c>
      <c r="O5159">
        <v>357</v>
      </c>
      <c r="P5159">
        <v>367</v>
      </c>
      <c r="Q5159">
        <v>349</v>
      </c>
      <c r="R5159">
        <v>345</v>
      </c>
      <c r="S5159">
        <v>349</v>
      </c>
      <c r="T5159">
        <v>383</v>
      </c>
      <c r="U5159">
        <v>375</v>
      </c>
      <c r="V5159" s="1" t="s">
        <v>3828</v>
      </c>
      <c r="W5159" s="1" t="s">
        <v>2592</v>
      </c>
      <c r="X5159" s="5" t="s">
        <v>3868</v>
      </c>
      <c r="Y5159" s="5" t="s">
        <v>2579</v>
      </c>
      <c r="Z5159" s="5" t="s">
        <v>2582</v>
      </c>
      <c r="AA5159" s="5"/>
    </row>
    <row r="5160" spans="1:27" ht="12" customHeight="1" x14ac:dyDescent="0.15">
      <c r="A5160" s="1" t="s">
        <v>1355</v>
      </c>
      <c r="B5160" s="1" t="s">
        <v>1394</v>
      </c>
      <c r="C5160" s="1" t="s">
        <v>9</v>
      </c>
      <c r="D5160" s="1" t="s">
        <v>2500</v>
      </c>
      <c r="E5160" s="1" t="s">
        <v>71</v>
      </c>
      <c r="F5160" s="1" t="s">
        <v>1395</v>
      </c>
      <c r="G5160" s="1" t="s">
        <v>18</v>
      </c>
      <c r="H5160" s="1" t="s">
        <v>13</v>
      </c>
      <c r="I5160">
        <v>4158</v>
      </c>
      <c r="J5160">
        <v>4137</v>
      </c>
      <c r="K5160">
        <v>3993</v>
      </c>
      <c r="L5160">
        <v>5203</v>
      </c>
      <c r="M5160">
        <v>4357</v>
      </c>
      <c r="N5160">
        <v>4234</v>
      </c>
      <c r="O5160">
        <v>4432</v>
      </c>
      <c r="P5160">
        <v>4781</v>
      </c>
      <c r="Q5160">
        <v>4307</v>
      </c>
      <c r="R5160">
        <v>3647</v>
      </c>
      <c r="S5160">
        <v>3962</v>
      </c>
      <c r="T5160">
        <v>4168</v>
      </c>
      <c r="U5160">
        <v>4103</v>
      </c>
      <c r="V5160" s="1" t="s">
        <v>3828</v>
      </c>
      <c r="W5160" s="1" t="s">
        <v>2592</v>
      </c>
      <c r="X5160" s="5" t="s">
        <v>3869</v>
      </c>
      <c r="Y5160" s="5" t="s">
        <v>2556</v>
      </c>
      <c r="Z5160" s="5" t="s">
        <v>2582</v>
      </c>
      <c r="AA5160" s="5"/>
    </row>
    <row r="5161" spans="1:27" ht="12" customHeight="1" x14ac:dyDescent="0.15">
      <c r="A5161" s="1" t="s">
        <v>1355</v>
      </c>
      <c r="B5161" s="1" t="s">
        <v>1394</v>
      </c>
      <c r="C5161" s="1" t="s">
        <v>15</v>
      </c>
      <c r="D5161" s="1" t="s">
        <v>2500</v>
      </c>
      <c r="E5161" s="1" t="s">
        <v>71</v>
      </c>
      <c r="F5161" s="1" t="s">
        <v>1395</v>
      </c>
      <c r="G5161" s="1" t="s">
        <v>24</v>
      </c>
      <c r="H5161" s="1" t="s">
        <v>13</v>
      </c>
      <c r="I5161">
        <v>4038</v>
      </c>
      <c r="J5161">
        <v>4100</v>
      </c>
      <c r="K5161">
        <v>3863</v>
      </c>
      <c r="L5161">
        <v>3395</v>
      </c>
      <c r="M5161">
        <v>3226</v>
      </c>
      <c r="N5161">
        <v>3461</v>
      </c>
      <c r="O5161">
        <v>3169</v>
      </c>
      <c r="P5161">
        <v>2836</v>
      </c>
      <c r="Q5161">
        <v>2768</v>
      </c>
      <c r="R5161">
        <v>3401</v>
      </c>
      <c r="S5161">
        <v>2685</v>
      </c>
      <c r="T5161">
        <v>2457</v>
      </c>
      <c r="U5161">
        <v>2752</v>
      </c>
      <c r="V5161" s="1" t="s">
        <v>3828</v>
      </c>
      <c r="W5161" s="1" t="s">
        <v>2592</v>
      </c>
      <c r="X5161" s="5" t="s">
        <v>3869</v>
      </c>
      <c r="Y5161" s="5" t="s">
        <v>2579</v>
      </c>
      <c r="Z5161" s="5" t="s">
        <v>2582</v>
      </c>
      <c r="AA5161" s="5"/>
    </row>
    <row r="5162" spans="1:27" ht="12" customHeight="1" x14ac:dyDescent="0.15">
      <c r="A5162" s="1" t="s">
        <v>1355</v>
      </c>
      <c r="B5162" s="1" t="s">
        <v>1396</v>
      </c>
      <c r="C5162" s="1" t="s">
        <v>9</v>
      </c>
      <c r="D5162" s="1" t="s">
        <v>2500</v>
      </c>
      <c r="E5162" s="1" t="s">
        <v>71</v>
      </c>
      <c r="F5162" s="1" t="s">
        <v>1397</v>
      </c>
      <c r="G5162" s="1" t="s">
        <v>18</v>
      </c>
      <c r="H5162" s="1" t="s">
        <v>13</v>
      </c>
      <c r="I5162">
        <v>168601</v>
      </c>
      <c r="J5162">
        <v>169066</v>
      </c>
      <c r="K5162">
        <v>185503</v>
      </c>
      <c r="L5162">
        <v>163424</v>
      </c>
      <c r="M5162">
        <v>171972</v>
      </c>
      <c r="N5162">
        <v>178247</v>
      </c>
      <c r="O5162">
        <v>164181</v>
      </c>
      <c r="P5162">
        <v>155237</v>
      </c>
      <c r="Q5162">
        <v>143627</v>
      </c>
      <c r="R5162">
        <v>167267</v>
      </c>
      <c r="S5162">
        <v>163176</v>
      </c>
      <c r="T5162">
        <v>148359</v>
      </c>
      <c r="U5162">
        <v>162889</v>
      </c>
      <c r="V5162" s="1" t="s">
        <v>3828</v>
      </c>
      <c r="W5162" s="1" t="s">
        <v>2592</v>
      </c>
      <c r="X5162" s="5" t="s">
        <v>3870</v>
      </c>
      <c r="Y5162" s="5" t="s">
        <v>2556</v>
      </c>
      <c r="Z5162" s="5" t="s">
        <v>2582</v>
      </c>
      <c r="AA5162" s="5"/>
    </row>
    <row r="5163" spans="1:27" ht="12" customHeight="1" x14ac:dyDescent="0.15">
      <c r="A5163" s="1" t="s">
        <v>1355</v>
      </c>
      <c r="B5163" s="1" t="s">
        <v>1396</v>
      </c>
      <c r="C5163" s="1" t="s">
        <v>15</v>
      </c>
      <c r="D5163" s="1" t="s">
        <v>2500</v>
      </c>
      <c r="E5163" s="1" t="s">
        <v>71</v>
      </c>
      <c r="F5163" s="1" t="s">
        <v>1397</v>
      </c>
      <c r="G5163" s="1" t="s">
        <v>24</v>
      </c>
      <c r="H5163" s="1" t="s">
        <v>13</v>
      </c>
      <c r="I5163">
        <v>82412</v>
      </c>
      <c r="J5163">
        <v>97786</v>
      </c>
      <c r="K5163">
        <v>83005</v>
      </c>
      <c r="L5163">
        <v>83376</v>
      </c>
      <c r="M5163">
        <v>70173</v>
      </c>
      <c r="N5163">
        <v>56137</v>
      </c>
      <c r="O5163">
        <v>52903</v>
      </c>
      <c r="P5163">
        <v>63792</v>
      </c>
      <c r="Q5163">
        <v>79802</v>
      </c>
      <c r="R5163">
        <v>88510</v>
      </c>
      <c r="S5163">
        <v>95644</v>
      </c>
      <c r="T5163">
        <v>98875</v>
      </c>
      <c r="U5163">
        <v>103022</v>
      </c>
      <c r="V5163" s="1" t="s">
        <v>3828</v>
      </c>
      <c r="W5163" s="1" t="s">
        <v>2592</v>
      </c>
      <c r="X5163" s="5" t="s">
        <v>3870</v>
      </c>
      <c r="Y5163" s="5" t="s">
        <v>2579</v>
      </c>
      <c r="Z5163" s="5" t="s">
        <v>2582</v>
      </c>
      <c r="AA5163" s="5"/>
    </row>
    <row r="5164" spans="1:27" ht="12" customHeight="1" x14ac:dyDescent="0.15">
      <c r="A5164" s="1" t="s">
        <v>1355</v>
      </c>
      <c r="B5164" s="1" t="s">
        <v>1398</v>
      </c>
      <c r="C5164" s="1" t="s">
        <v>9</v>
      </c>
      <c r="D5164" s="1" t="s">
        <v>2500</v>
      </c>
      <c r="E5164" s="1" t="s">
        <v>71</v>
      </c>
      <c r="F5164" s="1" t="s">
        <v>1399</v>
      </c>
      <c r="G5164" s="1" t="s">
        <v>18</v>
      </c>
      <c r="H5164" s="1" t="s">
        <v>13</v>
      </c>
      <c r="I5164">
        <v>33981</v>
      </c>
      <c r="J5164">
        <v>33957</v>
      </c>
      <c r="K5164">
        <v>34198</v>
      </c>
      <c r="L5164">
        <v>34015</v>
      </c>
      <c r="M5164">
        <v>34635</v>
      </c>
      <c r="N5164">
        <v>33867</v>
      </c>
      <c r="O5164">
        <v>28589</v>
      </c>
      <c r="P5164">
        <v>31261</v>
      </c>
      <c r="Q5164">
        <v>28793</v>
      </c>
      <c r="R5164">
        <v>32181</v>
      </c>
      <c r="S5164">
        <v>31033</v>
      </c>
      <c r="T5164">
        <v>30668</v>
      </c>
      <c r="U5164">
        <v>37026</v>
      </c>
      <c r="V5164" s="1" t="s">
        <v>3828</v>
      </c>
      <c r="W5164" s="1" t="s">
        <v>2592</v>
      </c>
      <c r="X5164" s="5" t="s">
        <v>3871</v>
      </c>
      <c r="Y5164" s="5" t="s">
        <v>2556</v>
      </c>
      <c r="Z5164" s="5" t="s">
        <v>2582</v>
      </c>
      <c r="AA5164" s="5"/>
    </row>
    <row r="5165" spans="1:27" ht="12" customHeight="1" x14ac:dyDescent="0.15">
      <c r="A5165" s="1" t="s">
        <v>1355</v>
      </c>
      <c r="B5165" s="1" t="s">
        <v>1398</v>
      </c>
      <c r="C5165" s="1" t="s">
        <v>15</v>
      </c>
      <c r="D5165" s="1" t="s">
        <v>2500</v>
      </c>
      <c r="E5165" s="1" t="s">
        <v>71</v>
      </c>
      <c r="F5165" s="1" t="s">
        <v>1399</v>
      </c>
      <c r="G5165" s="1" t="s">
        <v>24</v>
      </c>
      <c r="H5165" s="1" t="s">
        <v>13</v>
      </c>
      <c r="I5165">
        <v>14371</v>
      </c>
      <c r="J5165">
        <v>20642</v>
      </c>
      <c r="K5165">
        <v>22851</v>
      </c>
      <c r="L5165">
        <v>19865</v>
      </c>
      <c r="M5165">
        <v>14949</v>
      </c>
      <c r="N5165">
        <v>10576</v>
      </c>
      <c r="O5165">
        <v>12222</v>
      </c>
      <c r="P5165">
        <v>13935</v>
      </c>
      <c r="Q5165">
        <v>17674</v>
      </c>
      <c r="R5165">
        <v>19841</v>
      </c>
      <c r="S5165">
        <v>23935</v>
      </c>
      <c r="T5165">
        <v>24793</v>
      </c>
      <c r="U5165">
        <v>23702</v>
      </c>
      <c r="V5165" s="1" t="s">
        <v>3828</v>
      </c>
      <c r="W5165" s="1" t="s">
        <v>2592</v>
      </c>
      <c r="X5165" s="5" t="s">
        <v>3871</v>
      </c>
      <c r="Y5165" s="5" t="s">
        <v>2579</v>
      </c>
      <c r="Z5165" s="5" t="s">
        <v>2582</v>
      </c>
      <c r="AA5165" s="5"/>
    </row>
    <row r="5166" spans="1:27" ht="12" customHeight="1" x14ac:dyDescent="0.15">
      <c r="A5166" s="1" t="s">
        <v>1355</v>
      </c>
      <c r="B5166" s="1" t="s">
        <v>1400</v>
      </c>
      <c r="C5166" s="1" t="s">
        <v>9</v>
      </c>
      <c r="D5166" s="1" t="s">
        <v>2500</v>
      </c>
      <c r="E5166" s="1" t="s">
        <v>71</v>
      </c>
      <c r="F5166" s="1" t="s">
        <v>1401</v>
      </c>
      <c r="G5166" s="1" t="s">
        <v>18</v>
      </c>
      <c r="H5166" s="1" t="s">
        <v>13</v>
      </c>
      <c r="I5166">
        <v>400</v>
      </c>
      <c r="J5166">
        <v>597</v>
      </c>
      <c r="K5166">
        <v>339</v>
      </c>
      <c r="L5166">
        <v>522</v>
      </c>
      <c r="M5166">
        <v>519</v>
      </c>
      <c r="N5166">
        <v>585</v>
      </c>
      <c r="O5166">
        <v>797</v>
      </c>
      <c r="P5166">
        <v>756</v>
      </c>
      <c r="Q5166">
        <v>695</v>
      </c>
      <c r="R5166">
        <v>974</v>
      </c>
      <c r="S5166">
        <v>664</v>
      </c>
      <c r="T5166">
        <v>1076</v>
      </c>
      <c r="U5166">
        <v>1217</v>
      </c>
      <c r="V5166" s="1" t="s">
        <v>3828</v>
      </c>
      <c r="W5166" s="1" t="s">
        <v>2592</v>
      </c>
      <c r="X5166" s="5" t="s">
        <v>3872</v>
      </c>
      <c r="Y5166" s="5" t="s">
        <v>2556</v>
      </c>
      <c r="Z5166" s="5" t="s">
        <v>2582</v>
      </c>
      <c r="AA5166" s="5"/>
    </row>
    <row r="5167" spans="1:27" ht="12" customHeight="1" x14ac:dyDescent="0.15">
      <c r="A5167" s="1" t="s">
        <v>1355</v>
      </c>
      <c r="B5167" s="1" t="s">
        <v>1400</v>
      </c>
      <c r="C5167" s="1" t="s">
        <v>15</v>
      </c>
      <c r="D5167" s="1" t="s">
        <v>2500</v>
      </c>
      <c r="E5167" s="1" t="s">
        <v>71</v>
      </c>
      <c r="F5167" s="1" t="s">
        <v>1401</v>
      </c>
      <c r="G5167" s="1" t="s">
        <v>24</v>
      </c>
      <c r="H5167" s="1" t="s">
        <v>13</v>
      </c>
      <c r="I5167">
        <v>91</v>
      </c>
      <c r="J5167">
        <v>89</v>
      </c>
      <c r="K5167">
        <v>119</v>
      </c>
      <c r="L5167">
        <v>88</v>
      </c>
      <c r="M5167">
        <v>46</v>
      </c>
      <c r="N5167">
        <v>96</v>
      </c>
      <c r="O5167">
        <v>165</v>
      </c>
      <c r="P5167">
        <v>250</v>
      </c>
      <c r="Q5167">
        <v>289</v>
      </c>
      <c r="R5167">
        <v>331</v>
      </c>
      <c r="S5167">
        <v>412</v>
      </c>
      <c r="T5167">
        <v>439</v>
      </c>
      <c r="U5167">
        <v>527</v>
      </c>
      <c r="V5167" s="1" t="s">
        <v>3828</v>
      </c>
      <c r="W5167" s="1" t="s">
        <v>2592</v>
      </c>
      <c r="X5167" s="5" t="s">
        <v>3872</v>
      </c>
      <c r="Y5167" s="5" t="s">
        <v>2579</v>
      </c>
      <c r="Z5167" s="5" t="s">
        <v>2582</v>
      </c>
      <c r="AA5167" s="5"/>
    </row>
    <row r="5168" spans="1:27" ht="12" customHeight="1" x14ac:dyDescent="0.15">
      <c r="A5168" s="1" t="s">
        <v>1355</v>
      </c>
      <c r="B5168" s="1" t="s">
        <v>1402</v>
      </c>
      <c r="C5168" s="1" t="s">
        <v>9</v>
      </c>
      <c r="D5168" s="1" t="s">
        <v>2500</v>
      </c>
      <c r="E5168" s="1" t="s">
        <v>71</v>
      </c>
      <c r="F5168" s="1" t="s">
        <v>1403</v>
      </c>
      <c r="G5168" s="1" t="s">
        <v>18</v>
      </c>
      <c r="H5168" s="1" t="s">
        <v>13</v>
      </c>
      <c r="I5168">
        <v>0</v>
      </c>
      <c r="J5168">
        <v>0</v>
      </c>
      <c r="K5168">
        <v>8</v>
      </c>
      <c r="L5168">
        <v>19</v>
      </c>
      <c r="M5168">
        <v>25</v>
      </c>
      <c r="N5168">
        <v>10</v>
      </c>
      <c r="O5168">
        <v>33</v>
      </c>
      <c r="P5168">
        <v>10</v>
      </c>
      <c r="Q5168">
        <v>40</v>
      </c>
      <c r="R5168">
        <v>26</v>
      </c>
      <c r="S5168">
        <v>28</v>
      </c>
      <c r="T5168">
        <v>36</v>
      </c>
      <c r="U5168">
        <v>39</v>
      </c>
      <c r="V5168" s="1" t="s">
        <v>3828</v>
      </c>
      <c r="W5168" s="1" t="s">
        <v>2592</v>
      </c>
      <c r="X5168" s="5" t="s">
        <v>3873</v>
      </c>
      <c r="Y5168" s="5" t="s">
        <v>2556</v>
      </c>
      <c r="Z5168" s="5" t="s">
        <v>2582</v>
      </c>
      <c r="AA5168" s="5"/>
    </row>
    <row r="5169" spans="1:27" ht="12" customHeight="1" x14ac:dyDescent="0.15">
      <c r="A5169" s="1" t="s">
        <v>1355</v>
      </c>
      <c r="B5169" s="1" t="s">
        <v>1402</v>
      </c>
      <c r="C5169" s="1" t="s">
        <v>15</v>
      </c>
      <c r="D5169" s="1" t="s">
        <v>2500</v>
      </c>
      <c r="E5169" s="1" t="s">
        <v>71</v>
      </c>
      <c r="F5169" s="1" t="s">
        <v>1403</v>
      </c>
      <c r="G5169" s="1" t="s">
        <v>24</v>
      </c>
      <c r="H5169" s="1" t="s">
        <v>13</v>
      </c>
      <c r="I5169">
        <v>0</v>
      </c>
      <c r="J5169">
        <v>0</v>
      </c>
      <c r="K5169">
        <v>37</v>
      </c>
      <c r="L5169">
        <v>31</v>
      </c>
      <c r="M5169">
        <v>18</v>
      </c>
      <c r="N5169">
        <v>32</v>
      </c>
      <c r="O5169">
        <v>12</v>
      </c>
      <c r="P5169">
        <v>29</v>
      </c>
      <c r="Q5169">
        <v>15</v>
      </c>
      <c r="R5169">
        <v>28</v>
      </c>
      <c r="S5169">
        <v>38</v>
      </c>
      <c r="T5169">
        <v>25</v>
      </c>
      <c r="U5169">
        <v>25</v>
      </c>
      <c r="V5169" s="1" t="s">
        <v>3828</v>
      </c>
      <c r="W5169" s="1" t="s">
        <v>2592</v>
      </c>
      <c r="X5169" s="5" t="s">
        <v>3873</v>
      </c>
      <c r="Y5169" s="5" t="s">
        <v>2579</v>
      </c>
      <c r="Z5169" s="5" t="s">
        <v>2582</v>
      </c>
      <c r="AA5169" s="5"/>
    </row>
    <row r="5170" spans="1:27" ht="12" customHeight="1" x14ac:dyDescent="0.15">
      <c r="A5170" s="1" t="s">
        <v>1355</v>
      </c>
      <c r="B5170" s="1" t="s">
        <v>1404</v>
      </c>
      <c r="C5170" s="1" t="s">
        <v>9</v>
      </c>
      <c r="D5170" s="1" t="s">
        <v>2500</v>
      </c>
      <c r="E5170" s="1" t="s">
        <v>71</v>
      </c>
      <c r="F5170" s="1" t="s">
        <v>1405</v>
      </c>
      <c r="G5170" s="1" t="s">
        <v>18</v>
      </c>
      <c r="H5170" s="1" t="s">
        <v>13</v>
      </c>
      <c r="I5170">
        <v>2424</v>
      </c>
      <c r="J5170">
        <v>2283</v>
      </c>
      <c r="K5170">
        <v>2640</v>
      </c>
      <c r="L5170">
        <v>2176</v>
      </c>
      <c r="M5170">
        <v>2173</v>
      </c>
      <c r="N5170">
        <v>2066</v>
      </c>
      <c r="O5170">
        <v>2120</v>
      </c>
      <c r="P5170">
        <v>2289</v>
      </c>
      <c r="Q5170">
        <v>2319</v>
      </c>
      <c r="R5170">
        <v>1923</v>
      </c>
      <c r="S5170">
        <v>2017</v>
      </c>
      <c r="T5170">
        <v>2085</v>
      </c>
      <c r="U5170">
        <v>2347</v>
      </c>
      <c r="V5170" s="1" t="s">
        <v>3828</v>
      </c>
      <c r="W5170" s="1" t="s">
        <v>2592</v>
      </c>
      <c r="X5170" s="5" t="s">
        <v>3874</v>
      </c>
      <c r="Y5170" s="5" t="s">
        <v>2556</v>
      </c>
      <c r="Z5170" s="5" t="s">
        <v>2582</v>
      </c>
      <c r="AA5170" s="5"/>
    </row>
    <row r="5171" spans="1:27" ht="12" customHeight="1" x14ac:dyDescent="0.15">
      <c r="A5171" s="1" t="s">
        <v>1355</v>
      </c>
      <c r="B5171" s="1" t="s">
        <v>1404</v>
      </c>
      <c r="C5171" s="1" t="s">
        <v>15</v>
      </c>
      <c r="D5171" s="1" t="s">
        <v>2500</v>
      </c>
      <c r="E5171" s="1" t="s">
        <v>71</v>
      </c>
      <c r="F5171" s="1" t="s">
        <v>1405</v>
      </c>
      <c r="G5171" s="1" t="s">
        <v>24</v>
      </c>
      <c r="H5171" s="1" t="s">
        <v>13</v>
      </c>
      <c r="I5171">
        <v>997</v>
      </c>
      <c r="J5171">
        <v>1238</v>
      </c>
      <c r="K5171">
        <v>931</v>
      </c>
      <c r="L5171">
        <v>970</v>
      </c>
      <c r="M5171">
        <v>970</v>
      </c>
      <c r="N5171">
        <v>1012</v>
      </c>
      <c r="O5171">
        <v>1035</v>
      </c>
      <c r="P5171">
        <v>996</v>
      </c>
      <c r="Q5171">
        <v>1055</v>
      </c>
      <c r="R5171">
        <v>1135</v>
      </c>
      <c r="S5171">
        <v>1043</v>
      </c>
      <c r="T5171">
        <v>1008</v>
      </c>
      <c r="U5171">
        <v>1008</v>
      </c>
      <c r="V5171" s="1" t="s">
        <v>3828</v>
      </c>
      <c r="W5171" s="1" t="s">
        <v>2592</v>
      </c>
      <c r="X5171" s="5" t="s">
        <v>3874</v>
      </c>
      <c r="Y5171" s="5" t="s">
        <v>2579</v>
      </c>
      <c r="Z5171" s="5" t="s">
        <v>2582</v>
      </c>
      <c r="AA5171" s="5"/>
    </row>
    <row r="5172" spans="1:27" ht="12" customHeight="1" x14ac:dyDescent="0.15">
      <c r="A5172" s="1" t="s">
        <v>1355</v>
      </c>
      <c r="B5172" s="1" t="s">
        <v>212</v>
      </c>
      <c r="C5172" s="1" t="s">
        <v>9</v>
      </c>
      <c r="D5172" s="1" t="s">
        <v>2500</v>
      </c>
      <c r="E5172" s="1" t="s">
        <v>213</v>
      </c>
      <c r="F5172" s="1" t="s">
        <v>1406</v>
      </c>
      <c r="G5172" s="1" t="s">
        <v>215</v>
      </c>
      <c r="H5172" s="1" t="s">
        <v>216</v>
      </c>
      <c r="I5172">
        <v>14923</v>
      </c>
      <c r="J5172">
        <v>14997</v>
      </c>
      <c r="K5172">
        <v>14973</v>
      </c>
      <c r="L5172">
        <v>14926</v>
      </c>
      <c r="M5172">
        <v>14918</v>
      </c>
      <c r="N5172">
        <v>14890</v>
      </c>
      <c r="O5172">
        <v>14747</v>
      </c>
      <c r="P5172">
        <v>14604</v>
      </c>
      <c r="Q5172">
        <v>14572</v>
      </c>
      <c r="R5172">
        <v>14566</v>
      </c>
      <c r="S5172">
        <v>14497</v>
      </c>
      <c r="T5172">
        <v>14426</v>
      </c>
      <c r="U5172">
        <v>14382</v>
      </c>
      <c r="V5172" s="1" t="s">
        <v>3828</v>
      </c>
      <c r="W5172" s="1" t="s">
        <v>2717</v>
      </c>
      <c r="X5172" s="5" t="s">
        <v>3875</v>
      </c>
      <c r="Y5172" s="5" t="s">
        <v>2719</v>
      </c>
      <c r="Z5172" s="5" t="s">
        <v>2847</v>
      </c>
      <c r="AA5172" s="5"/>
    </row>
    <row r="5173" spans="1:27" ht="12" customHeight="1" x14ac:dyDescent="0.15">
      <c r="A5173" s="1" t="s">
        <v>1355</v>
      </c>
      <c r="B5173" s="1" t="s">
        <v>285</v>
      </c>
      <c r="C5173" s="1" t="s">
        <v>9</v>
      </c>
      <c r="D5173" s="1" t="s">
        <v>2500</v>
      </c>
      <c r="E5173" s="1" t="s">
        <v>213</v>
      </c>
      <c r="F5173" s="1" t="s">
        <v>286</v>
      </c>
      <c r="G5173" s="1" t="s">
        <v>215</v>
      </c>
      <c r="H5173" s="1" t="s">
        <v>216</v>
      </c>
      <c r="I5173">
        <v>24891</v>
      </c>
      <c r="J5173">
        <v>24984</v>
      </c>
      <c r="K5173">
        <v>24931</v>
      </c>
      <c r="L5173">
        <v>24918</v>
      </c>
      <c r="M5173">
        <v>24873</v>
      </c>
      <c r="N5173">
        <v>24832</v>
      </c>
      <c r="O5173">
        <v>23843</v>
      </c>
      <c r="P5173">
        <v>23596</v>
      </c>
      <c r="Q5173">
        <v>23550</v>
      </c>
      <c r="R5173">
        <v>23530</v>
      </c>
      <c r="S5173">
        <v>23430</v>
      </c>
      <c r="T5173">
        <v>23299</v>
      </c>
      <c r="U5173">
        <v>23312</v>
      </c>
      <c r="V5173" s="1" t="s">
        <v>3828</v>
      </c>
      <c r="W5173" s="1" t="s">
        <v>2717</v>
      </c>
      <c r="X5173" s="5" t="s">
        <v>2769</v>
      </c>
      <c r="Y5173" s="5" t="s">
        <v>2719</v>
      </c>
      <c r="Z5173" s="5" t="s">
        <v>2847</v>
      </c>
      <c r="AA5173" s="5"/>
    </row>
    <row r="5174" spans="1:27" ht="12" customHeight="1" x14ac:dyDescent="0.15">
      <c r="A5174" s="1" t="s">
        <v>1355</v>
      </c>
      <c r="B5174" s="1" t="s">
        <v>219</v>
      </c>
      <c r="C5174" s="1" t="s">
        <v>9</v>
      </c>
      <c r="D5174" s="1" t="s">
        <v>2500</v>
      </c>
      <c r="E5174" s="1" t="s">
        <v>1155</v>
      </c>
      <c r="F5174" s="1" t="s">
        <v>1407</v>
      </c>
      <c r="G5174" s="1" t="s">
        <v>5114</v>
      </c>
      <c r="H5174" s="1" t="s">
        <v>235</v>
      </c>
      <c r="I5174">
        <v>103</v>
      </c>
      <c r="J5174">
        <v>102</v>
      </c>
      <c r="K5174">
        <v>102</v>
      </c>
      <c r="L5174">
        <v>102</v>
      </c>
      <c r="M5174">
        <v>102</v>
      </c>
      <c r="N5174">
        <v>102</v>
      </c>
      <c r="O5174">
        <v>101</v>
      </c>
      <c r="P5174">
        <v>99</v>
      </c>
      <c r="Q5174">
        <v>99</v>
      </c>
      <c r="R5174">
        <v>99</v>
      </c>
      <c r="S5174">
        <v>99</v>
      </c>
      <c r="T5174">
        <v>99</v>
      </c>
      <c r="U5174">
        <v>99</v>
      </c>
      <c r="V5174" s="1" t="s">
        <v>3828</v>
      </c>
      <c r="W5174" s="1" t="s">
        <v>2723</v>
      </c>
      <c r="X5174" s="5" t="s">
        <v>3876</v>
      </c>
      <c r="Y5174" s="5" t="s">
        <v>3877</v>
      </c>
      <c r="Z5174" s="5" t="s">
        <v>3191</v>
      </c>
      <c r="AA5174" s="5"/>
    </row>
    <row r="5175" spans="1:27" ht="12" customHeight="1" x14ac:dyDescent="0.15">
      <c r="A5175" s="1" t="s">
        <v>1355</v>
      </c>
      <c r="B5175" s="1" t="s">
        <v>219</v>
      </c>
      <c r="C5175" s="1" t="s">
        <v>15</v>
      </c>
      <c r="D5175" s="1" t="s">
        <v>2500</v>
      </c>
      <c r="E5175" s="1" t="s">
        <v>1155</v>
      </c>
      <c r="F5175" s="1" t="s">
        <v>1407</v>
      </c>
      <c r="G5175" s="1" t="s">
        <v>222</v>
      </c>
      <c r="H5175" s="1" t="s">
        <v>13</v>
      </c>
      <c r="I5175">
        <v>205646</v>
      </c>
      <c r="J5175">
        <v>202895</v>
      </c>
      <c r="K5175">
        <v>202895</v>
      </c>
      <c r="L5175">
        <v>202895</v>
      </c>
      <c r="M5175">
        <v>202895</v>
      </c>
      <c r="N5175">
        <v>202895</v>
      </c>
      <c r="O5175">
        <v>199461</v>
      </c>
      <c r="P5175">
        <v>197833</v>
      </c>
      <c r="Q5175">
        <v>197833</v>
      </c>
      <c r="R5175">
        <v>197833</v>
      </c>
      <c r="S5175">
        <v>197833</v>
      </c>
      <c r="T5175">
        <v>197833</v>
      </c>
      <c r="U5175">
        <v>197833</v>
      </c>
      <c r="V5175" s="1" t="s">
        <v>3828</v>
      </c>
      <c r="W5175" s="1" t="s">
        <v>2723</v>
      </c>
      <c r="X5175" s="5" t="s">
        <v>3876</v>
      </c>
      <c r="Y5175" s="5" t="s">
        <v>2725</v>
      </c>
      <c r="Z5175" s="5" t="s">
        <v>2582</v>
      </c>
      <c r="AA5175" s="5"/>
    </row>
    <row r="5176" spans="1:27" ht="12" customHeight="1" x14ac:dyDescent="0.15">
      <c r="A5176" s="1" t="s">
        <v>1355</v>
      </c>
      <c r="B5176" s="1" t="s">
        <v>223</v>
      </c>
      <c r="C5176" s="1" t="s">
        <v>9</v>
      </c>
      <c r="D5176" s="1" t="s">
        <v>2500</v>
      </c>
      <c r="E5176" s="1" t="s">
        <v>1155</v>
      </c>
      <c r="F5176" s="1" t="s">
        <v>1408</v>
      </c>
      <c r="G5176" s="1" t="s">
        <v>5114</v>
      </c>
      <c r="H5176" s="1" t="s">
        <v>235</v>
      </c>
      <c r="I5176">
        <v>43</v>
      </c>
      <c r="J5176">
        <v>43</v>
      </c>
      <c r="K5176">
        <v>43</v>
      </c>
      <c r="L5176">
        <v>42</v>
      </c>
      <c r="M5176">
        <v>42</v>
      </c>
      <c r="N5176">
        <v>42</v>
      </c>
      <c r="O5176">
        <v>42</v>
      </c>
      <c r="P5176">
        <v>41</v>
      </c>
      <c r="Q5176">
        <v>41</v>
      </c>
      <c r="R5176">
        <v>41</v>
      </c>
      <c r="S5176">
        <v>41</v>
      </c>
      <c r="T5176">
        <v>41</v>
      </c>
      <c r="U5176">
        <v>41</v>
      </c>
      <c r="V5176" s="1" t="s">
        <v>3828</v>
      </c>
      <c r="W5176" s="1" t="s">
        <v>2723</v>
      </c>
      <c r="X5176" s="5" t="s">
        <v>3878</v>
      </c>
      <c r="Y5176" s="5" t="s">
        <v>3877</v>
      </c>
      <c r="Z5176" s="5" t="s">
        <v>3191</v>
      </c>
      <c r="AA5176" s="5"/>
    </row>
    <row r="5177" spans="1:27" ht="12" customHeight="1" x14ac:dyDescent="0.15">
      <c r="A5177" s="1" t="s">
        <v>1355</v>
      </c>
      <c r="B5177" s="1" t="s">
        <v>223</v>
      </c>
      <c r="C5177" s="1" t="s">
        <v>15</v>
      </c>
      <c r="D5177" s="1" t="s">
        <v>2500</v>
      </c>
      <c r="E5177" s="1" t="s">
        <v>1155</v>
      </c>
      <c r="F5177" s="1" t="s">
        <v>1408</v>
      </c>
      <c r="G5177" s="1" t="s">
        <v>222</v>
      </c>
      <c r="H5177" s="1" t="s">
        <v>13</v>
      </c>
      <c r="I5177">
        <v>459443</v>
      </c>
      <c r="J5177">
        <v>444000</v>
      </c>
      <c r="K5177">
        <v>444000</v>
      </c>
      <c r="L5177">
        <v>444000</v>
      </c>
      <c r="M5177">
        <v>444000</v>
      </c>
      <c r="N5177">
        <v>444000</v>
      </c>
      <c r="O5177">
        <v>444000</v>
      </c>
      <c r="P5177">
        <v>437296</v>
      </c>
      <c r="Q5177">
        <v>437296</v>
      </c>
      <c r="R5177">
        <v>437296</v>
      </c>
      <c r="S5177">
        <v>437296</v>
      </c>
      <c r="T5177">
        <v>437296</v>
      </c>
      <c r="U5177">
        <v>437296</v>
      </c>
      <c r="V5177" s="1" t="s">
        <v>3828</v>
      </c>
      <c r="W5177" s="1" t="s">
        <v>2723</v>
      </c>
      <c r="X5177" s="5" t="s">
        <v>3878</v>
      </c>
      <c r="Y5177" s="5" t="s">
        <v>2725</v>
      </c>
      <c r="Z5177" s="5" t="s">
        <v>2582</v>
      </c>
      <c r="AA5177" s="5"/>
    </row>
    <row r="5178" spans="1:27" ht="12" customHeight="1" x14ac:dyDescent="0.15">
      <c r="A5178" s="1" t="s">
        <v>1355</v>
      </c>
      <c r="B5178" s="1" t="s">
        <v>225</v>
      </c>
      <c r="C5178" s="1" t="s">
        <v>9</v>
      </c>
      <c r="D5178" s="1" t="s">
        <v>2500</v>
      </c>
      <c r="E5178" s="1" t="s">
        <v>1155</v>
      </c>
      <c r="F5178" s="1" t="s">
        <v>1409</v>
      </c>
      <c r="G5178" s="1" t="s">
        <v>5114</v>
      </c>
      <c r="H5178" s="1" t="s">
        <v>235</v>
      </c>
      <c r="I5178">
        <v>46</v>
      </c>
      <c r="J5178">
        <v>46</v>
      </c>
      <c r="K5178">
        <v>46</v>
      </c>
      <c r="L5178">
        <v>46</v>
      </c>
      <c r="M5178">
        <v>45</v>
      </c>
      <c r="N5178">
        <v>45</v>
      </c>
      <c r="O5178">
        <v>45</v>
      </c>
      <c r="P5178">
        <v>44</v>
      </c>
      <c r="Q5178">
        <v>44</v>
      </c>
      <c r="R5178">
        <v>44</v>
      </c>
      <c r="S5178">
        <v>44</v>
      </c>
      <c r="T5178">
        <v>44</v>
      </c>
      <c r="U5178">
        <v>44</v>
      </c>
      <c r="V5178" s="1" t="s">
        <v>3828</v>
      </c>
      <c r="W5178" s="1" t="s">
        <v>2723</v>
      </c>
      <c r="X5178" s="5" t="s">
        <v>3879</v>
      </c>
      <c r="Y5178" s="5" t="s">
        <v>3877</v>
      </c>
      <c r="Z5178" s="5" t="s">
        <v>3191</v>
      </c>
      <c r="AA5178" s="5"/>
    </row>
    <row r="5179" spans="1:27" ht="12" customHeight="1" x14ac:dyDescent="0.15">
      <c r="A5179" s="1" t="s">
        <v>1355</v>
      </c>
      <c r="B5179" s="1" t="s">
        <v>225</v>
      </c>
      <c r="C5179" s="1" t="s">
        <v>15</v>
      </c>
      <c r="D5179" s="1" t="s">
        <v>2500</v>
      </c>
      <c r="E5179" s="1" t="s">
        <v>1155</v>
      </c>
      <c r="F5179" s="1" t="s">
        <v>1409</v>
      </c>
      <c r="G5179" s="1" t="s">
        <v>222</v>
      </c>
      <c r="H5179" s="1" t="s">
        <v>13</v>
      </c>
      <c r="I5179">
        <v>412289</v>
      </c>
      <c r="J5179">
        <v>412289</v>
      </c>
      <c r="K5179">
        <v>412289</v>
      </c>
      <c r="L5179">
        <v>412289</v>
      </c>
      <c r="M5179">
        <v>408839</v>
      </c>
      <c r="N5179">
        <v>408839</v>
      </c>
      <c r="O5179">
        <v>408839</v>
      </c>
      <c r="P5179">
        <v>404889</v>
      </c>
      <c r="Q5179">
        <v>404889</v>
      </c>
      <c r="R5179">
        <v>404889</v>
      </c>
      <c r="S5179">
        <v>404889</v>
      </c>
      <c r="T5179">
        <v>404889</v>
      </c>
      <c r="U5179">
        <v>404889</v>
      </c>
      <c r="V5179" s="1" t="s">
        <v>3828</v>
      </c>
      <c r="W5179" s="1" t="s">
        <v>2723</v>
      </c>
      <c r="X5179" s="5" t="s">
        <v>3879</v>
      </c>
      <c r="Y5179" s="5" t="s">
        <v>2725</v>
      </c>
      <c r="Z5179" s="5" t="s">
        <v>2582</v>
      </c>
      <c r="AA5179" s="5"/>
    </row>
    <row r="5180" spans="1:27" ht="12" customHeight="1" x14ac:dyDescent="0.15">
      <c r="A5180" s="1" t="s">
        <v>1355</v>
      </c>
      <c r="B5180" s="1" t="s">
        <v>227</v>
      </c>
      <c r="C5180" s="1" t="s">
        <v>9</v>
      </c>
      <c r="D5180" s="1" t="s">
        <v>2500</v>
      </c>
      <c r="E5180" s="1" t="s">
        <v>1155</v>
      </c>
      <c r="F5180" s="1" t="s">
        <v>971</v>
      </c>
      <c r="G5180" s="1" t="s">
        <v>5114</v>
      </c>
      <c r="H5180" s="1" t="s">
        <v>235</v>
      </c>
      <c r="I5180">
        <v>360</v>
      </c>
      <c r="J5180">
        <v>360</v>
      </c>
      <c r="K5180">
        <v>360</v>
      </c>
      <c r="L5180">
        <v>360</v>
      </c>
      <c r="M5180">
        <v>360</v>
      </c>
      <c r="N5180">
        <v>359</v>
      </c>
      <c r="O5180">
        <v>359</v>
      </c>
      <c r="P5180">
        <v>358</v>
      </c>
      <c r="Q5180">
        <v>358</v>
      </c>
      <c r="R5180">
        <v>358</v>
      </c>
      <c r="S5180">
        <v>356</v>
      </c>
      <c r="T5180">
        <v>356</v>
      </c>
      <c r="U5180">
        <v>354</v>
      </c>
      <c r="V5180" s="1" t="s">
        <v>3828</v>
      </c>
      <c r="W5180" s="1" t="s">
        <v>2723</v>
      </c>
      <c r="X5180" s="5" t="s">
        <v>3880</v>
      </c>
      <c r="Y5180" s="5" t="s">
        <v>3877</v>
      </c>
      <c r="Z5180" s="5" t="s">
        <v>3191</v>
      </c>
      <c r="AA5180" s="5"/>
    </row>
    <row r="5181" spans="1:27" ht="12" customHeight="1" x14ac:dyDescent="0.15">
      <c r="A5181" s="1" t="s">
        <v>1355</v>
      </c>
      <c r="B5181" s="1" t="s">
        <v>227</v>
      </c>
      <c r="C5181" s="1" t="s">
        <v>15</v>
      </c>
      <c r="D5181" s="1" t="s">
        <v>2500</v>
      </c>
      <c r="E5181" s="1" t="s">
        <v>1155</v>
      </c>
      <c r="F5181" s="1" t="s">
        <v>971</v>
      </c>
      <c r="G5181" s="1" t="s">
        <v>222</v>
      </c>
      <c r="H5181" s="1" t="s">
        <v>13</v>
      </c>
      <c r="I5181">
        <v>173516</v>
      </c>
      <c r="J5181">
        <v>173516</v>
      </c>
      <c r="K5181">
        <v>173516</v>
      </c>
      <c r="L5181">
        <v>173516</v>
      </c>
      <c r="M5181">
        <v>173607</v>
      </c>
      <c r="N5181">
        <v>173568</v>
      </c>
      <c r="O5181">
        <v>173588</v>
      </c>
      <c r="P5181">
        <v>173523</v>
      </c>
      <c r="Q5181">
        <v>173528</v>
      </c>
      <c r="R5181">
        <v>173528</v>
      </c>
      <c r="S5181">
        <v>171910</v>
      </c>
      <c r="T5181">
        <v>171910</v>
      </c>
      <c r="U5181">
        <v>171410</v>
      </c>
      <c r="V5181" s="1" t="s">
        <v>3828</v>
      </c>
      <c r="W5181" s="1" t="s">
        <v>2723</v>
      </c>
      <c r="X5181" s="5" t="s">
        <v>3880</v>
      </c>
      <c r="Y5181" s="5" t="s">
        <v>2725</v>
      </c>
      <c r="Z5181" s="5" t="s">
        <v>2582</v>
      </c>
      <c r="AA5181" s="5"/>
    </row>
    <row r="5182" spans="1:27" ht="12" customHeight="1" x14ac:dyDescent="0.15">
      <c r="A5182" s="1" t="s">
        <v>1355</v>
      </c>
      <c r="B5182" s="1" t="s">
        <v>1354</v>
      </c>
      <c r="C5182" s="1" t="s">
        <v>9</v>
      </c>
      <c r="D5182" s="1" t="s">
        <v>2500</v>
      </c>
      <c r="E5182" s="1" t="s">
        <v>1155</v>
      </c>
      <c r="F5182" s="1" t="s">
        <v>5380</v>
      </c>
      <c r="G5182" s="1" t="s">
        <v>5114</v>
      </c>
      <c r="H5182" s="1" t="s">
        <v>235</v>
      </c>
      <c r="I5182">
        <v>552</v>
      </c>
      <c r="J5182">
        <v>551</v>
      </c>
      <c r="K5182">
        <v>551</v>
      </c>
      <c r="L5182">
        <v>550</v>
      </c>
      <c r="M5182">
        <v>549</v>
      </c>
      <c r="N5182">
        <v>548</v>
      </c>
      <c r="O5182">
        <v>547</v>
      </c>
      <c r="P5182">
        <v>542</v>
      </c>
      <c r="Q5182">
        <v>542</v>
      </c>
      <c r="R5182">
        <v>542</v>
      </c>
      <c r="S5182">
        <v>540</v>
      </c>
      <c r="T5182">
        <v>540</v>
      </c>
      <c r="U5182">
        <v>538</v>
      </c>
      <c r="V5182" s="1" t="s">
        <v>5001</v>
      </c>
      <c r="W5182" s="1" t="s">
        <v>2723</v>
      </c>
      <c r="X5182" s="1" t="s">
        <v>5002</v>
      </c>
      <c r="Y5182" s="1" t="s">
        <v>2727</v>
      </c>
      <c r="Z5182" s="1" t="s">
        <v>4999</v>
      </c>
    </row>
    <row r="5183" spans="1:27" ht="12" customHeight="1" x14ac:dyDescent="0.15">
      <c r="A5183" s="1" t="s">
        <v>1355</v>
      </c>
      <c r="B5183" s="1" t="s">
        <v>1354</v>
      </c>
      <c r="C5183" s="1" t="s">
        <v>15</v>
      </c>
      <c r="D5183" s="1" t="s">
        <v>2500</v>
      </c>
      <c r="E5183" s="1" t="s">
        <v>1155</v>
      </c>
      <c r="F5183" s="1" t="s">
        <v>5380</v>
      </c>
      <c r="G5183" s="1" t="s">
        <v>222</v>
      </c>
      <c r="H5183" s="1" t="s">
        <v>13</v>
      </c>
      <c r="I5183">
        <v>1250894</v>
      </c>
      <c r="J5183">
        <v>1232700</v>
      </c>
      <c r="K5183">
        <v>1232700</v>
      </c>
      <c r="L5183">
        <v>1232700</v>
      </c>
      <c r="M5183">
        <v>1229341</v>
      </c>
      <c r="N5183">
        <v>1229302</v>
      </c>
      <c r="O5183">
        <v>1225888</v>
      </c>
      <c r="P5183">
        <v>1213541</v>
      </c>
      <c r="Q5183">
        <v>1213546</v>
      </c>
      <c r="R5183">
        <v>1213546</v>
      </c>
      <c r="S5183">
        <v>1211928</v>
      </c>
      <c r="T5183">
        <v>1211928</v>
      </c>
      <c r="U5183">
        <v>1211428</v>
      </c>
      <c r="V5183" s="1" t="s">
        <v>5001</v>
      </c>
      <c r="W5183" s="1" t="s">
        <v>2723</v>
      </c>
      <c r="X5183" s="1" t="s">
        <v>5002</v>
      </c>
      <c r="Y5183" s="1" t="s">
        <v>2727</v>
      </c>
      <c r="Z5183" s="1" t="s">
        <v>13</v>
      </c>
    </row>
    <row r="5184" spans="1:27" ht="12" customHeight="1" x14ac:dyDescent="0.15">
      <c r="A5184" s="1" t="s">
        <v>1355</v>
      </c>
      <c r="B5184" s="1" t="s">
        <v>1354</v>
      </c>
      <c r="C5184" s="1" t="s">
        <v>21</v>
      </c>
      <c r="D5184" s="1" t="s">
        <v>2500</v>
      </c>
      <c r="E5184" s="1" t="s">
        <v>1155</v>
      </c>
      <c r="F5184" s="1" t="s">
        <v>5381</v>
      </c>
      <c r="G5184" s="1" t="s">
        <v>1132</v>
      </c>
      <c r="H5184" s="1" t="s">
        <v>1133</v>
      </c>
      <c r="I5184" s="37">
        <v>81.7</v>
      </c>
      <c r="J5184" s="37">
        <v>77</v>
      </c>
      <c r="K5184" s="37">
        <v>80.3</v>
      </c>
      <c r="L5184" s="37">
        <v>66.599999999999994</v>
      </c>
      <c r="M5184" s="37">
        <v>71.3</v>
      </c>
      <c r="N5184" s="37">
        <v>78.2</v>
      </c>
      <c r="O5184" s="37">
        <v>78</v>
      </c>
      <c r="P5184" s="37">
        <v>77.5</v>
      </c>
      <c r="Q5184" s="37">
        <v>72.5</v>
      </c>
      <c r="R5184" s="37">
        <v>76.3</v>
      </c>
      <c r="S5184" s="37">
        <v>73.599999999999994</v>
      </c>
      <c r="T5184" s="37">
        <v>70.900000000000006</v>
      </c>
      <c r="U5184" s="37">
        <v>82.8</v>
      </c>
      <c r="V5184" s="1" t="s">
        <v>3828</v>
      </c>
      <c r="W5184" s="1" t="s">
        <v>2723</v>
      </c>
      <c r="X5184" s="8" t="s">
        <v>3881</v>
      </c>
      <c r="Y5184" s="5" t="s">
        <v>3609</v>
      </c>
      <c r="Z5184" s="8" t="s">
        <v>3610</v>
      </c>
      <c r="AA5184" s="8"/>
    </row>
    <row r="5185" spans="1:27" ht="12" customHeight="1" x14ac:dyDescent="0.15">
      <c r="A5185" s="1" t="s">
        <v>1410</v>
      </c>
      <c r="B5185" s="1" t="s">
        <v>8</v>
      </c>
      <c r="C5185" s="1" t="s">
        <v>9</v>
      </c>
      <c r="D5185" s="1" t="s">
        <v>2501</v>
      </c>
      <c r="E5185" s="1" t="s">
        <v>10</v>
      </c>
      <c r="F5185" s="1" t="s">
        <v>1411</v>
      </c>
      <c r="G5185" s="1" t="s">
        <v>12</v>
      </c>
      <c r="H5185" s="1" t="s">
        <v>13</v>
      </c>
      <c r="I5185">
        <v>412244</v>
      </c>
      <c r="J5185">
        <v>373710</v>
      </c>
      <c r="K5185">
        <v>393874</v>
      </c>
      <c r="L5185">
        <v>380505</v>
      </c>
      <c r="M5185">
        <v>395377</v>
      </c>
      <c r="N5185">
        <v>342759</v>
      </c>
      <c r="O5185">
        <v>377149</v>
      </c>
      <c r="P5185">
        <v>408667</v>
      </c>
      <c r="Q5185">
        <v>356698</v>
      </c>
      <c r="R5185">
        <v>340299</v>
      </c>
      <c r="S5185">
        <v>330215</v>
      </c>
      <c r="T5185">
        <v>321380</v>
      </c>
      <c r="U5185">
        <v>370492</v>
      </c>
      <c r="V5185" s="1" t="s">
        <v>3882</v>
      </c>
      <c r="W5185" s="1" t="s">
        <v>2551</v>
      </c>
      <c r="X5185" s="5" t="s">
        <v>3883</v>
      </c>
      <c r="Y5185" s="5" t="s">
        <v>2553</v>
      </c>
      <c r="Z5185" s="5" t="s">
        <v>13</v>
      </c>
      <c r="AA5185" s="5"/>
    </row>
    <row r="5186" spans="1:27" ht="12" customHeight="1" x14ac:dyDescent="0.15">
      <c r="A5186" s="1" t="s">
        <v>1410</v>
      </c>
      <c r="B5186" s="1" t="s">
        <v>8</v>
      </c>
      <c r="C5186" s="1" t="s">
        <v>15</v>
      </c>
      <c r="D5186" s="1" t="s">
        <v>2501</v>
      </c>
      <c r="E5186" s="1" t="s">
        <v>10</v>
      </c>
      <c r="F5186" s="1" t="s">
        <v>1411</v>
      </c>
      <c r="G5186" s="1" t="s">
        <v>242</v>
      </c>
      <c r="H5186" s="1" t="s">
        <v>13</v>
      </c>
      <c r="I5186">
        <v>410528</v>
      </c>
      <c r="J5186">
        <v>363849</v>
      </c>
      <c r="K5186">
        <v>326649</v>
      </c>
      <c r="L5186">
        <v>361540</v>
      </c>
      <c r="M5186">
        <v>367237</v>
      </c>
      <c r="N5186">
        <v>352266</v>
      </c>
      <c r="O5186">
        <v>357329</v>
      </c>
      <c r="P5186">
        <v>343554</v>
      </c>
      <c r="Q5186">
        <v>334743</v>
      </c>
      <c r="R5186">
        <v>326629</v>
      </c>
      <c r="S5186">
        <v>289411</v>
      </c>
      <c r="T5186">
        <v>301365</v>
      </c>
      <c r="U5186">
        <v>364945</v>
      </c>
      <c r="V5186" s="1" t="s">
        <v>3882</v>
      </c>
      <c r="W5186" s="1" t="s">
        <v>2551</v>
      </c>
      <c r="X5186" s="5" t="s">
        <v>3883</v>
      </c>
      <c r="Y5186" s="5" t="s">
        <v>2557</v>
      </c>
      <c r="Z5186" s="5" t="s">
        <v>13</v>
      </c>
      <c r="AA5186" s="5"/>
    </row>
    <row r="5187" spans="1:27" ht="12" customHeight="1" x14ac:dyDescent="0.15">
      <c r="A5187" s="1" t="s">
        <v>1410</v>
      </c>
      <c r="B5187" s="1" t="s">
        <v>8</v>
      </c>
      <c r="C5187" s="1" t="s">
        <v>17</v>
      </c>
      <c r="D5187" s="1" t="s">
        <v>2501</v>
      </c>
      <c r="E5187" s="1" t="s">
        <v>10</v>
      </c>
      <c r="F5187" s="1" t="s">
        <v>1411</v>
      </c>
      <c r="G5187" s="1" t="s">
        <v>245</v>
      </c>
      <c r="H5187" s="1" t="s">
        <v>239</v>
      </c>
      <c r="I5187">
        <v>29240</v>
      </c>
      <c r="J5187">
        <v>28097</v>
      </c>
      <c r="K5187">
        <v>25690</v>
      </c>
      <c r="L5187">
        <v>27527</v>
      </c>
      <c r="M5187">
        <v>28389</v>
      </c>
      <c r="N5187">
        <v>26963</v>
      </c>
      <c r="O5187">
        <v>28024</v>
      </c>
      <c r="P5187">
        <v>30112</v>
      </c>
      <c r="Q5187">
        <v>28851</v>
      </c>
      <c r="R5187">
        <v>28607</v>
      </c>
      <c r="S5187">
        <v>25494</v>
      </c>
      <c r="T5187">
        <v>26423</v>
      </c>
      <c r="U5187">
        <v>31013</v>
      </c>
      <c r="V5187" s="1" t="s">
        <v>3882</v>
      </c>
      <c r="W5187" s="1" t="s">
        <v>2551</v>
      </c>
      <c r="X5187" s="5" t="s">
        <v>3883</v>
      </c>
      <c r="Y5187" s="5" t="s">
        <v>2740</v>
      </c>
      <c r="Z5187" s="5" t="s">
        <v>2738</v>
      </c>
      <c r="AA5187" s="5"/>
    </row>
    <row r="5188" spans="1:27" ht="12" customHeight="1" x14ac:dyDescent="0.15">
      <c r="A5188" s="1" t="s">
        <v>1410</v>
      </c>
      <c r="B5188" s="1" t="s">
        <v>8</v>
      </c>
      <c r="C5188" s="1" t="s">
        <v>19</v>
      </c>
      <c r="D5188" s="1" t="s">
        <v>2501</v>
      </c>
      <c r="E5188" s="1" t="s">
        <v>10</v>
      </c>
      <c r="F5188" s="1" t="s">
        <v>1411</v>
      </c>
      <c r="G5188" s="1" t="s">
        <v>22</v>
      </c>
      <c r="H5188" s="1" t="s">
        <v>13</v>
      </c>
      <c r="I5188">
        <v>23001</v>
      </c>
      <c r="J5188">
        <v>23798</v>
      </c>
      <c r="K5188">
        <v>20726</v>
      </c>
      <c r="L5188">
        <v>23892</v>
      </c>
      <c r="M5188">
        <v>22945</v>
      </c>
      <c r="N5188">
        <v>21636</v>
      </c>
      <c r="O5188">
        <v>21920</v>
      </c>
      <c r="P5188">
        <v>23164</v>
      </c>
      <c r="Q5188">
        <v>24426</v>
      </c>
      <c r="R5188">
        <v>22498</v>
      </c>
      <c r="S5188">
        <v>18471</v>
      </c>
      <c r="T5188">
        <v>18886</v>
      </c>
      <c r="U5188">
        <v>23376</v>
      </c>
      <c r="V5188" s="1" t="s">
        <v>3882</v>
      </c>
      <c r="W5188" s="1" t="s">
        <v>2551</v>
      </c>
      <c r="X5188" s="5" t="s">
        <v>3883</v>
      </c>
      <c r="Y5188" s="5" t="s">
        <v>2558</v>
      </c>
      <c r="Z5188" s="5" t="s">
        <v>2582</v>
      </c>
      <c r="AA5188" s="5"/>
    </row>
    <row r="5189" spans="1:27" ht="12" customHeight="1" x14ac:dyDescent="0.15">
      <c r="A5189" s="1" t="s">
        <v>1410</v>
      </c>
      <c r="B5189" s="1" t="s">
        <v>8</v>
      </c>
      <c r="C5189" s="1" t="s">
        <v>21</v>
      </c>
      <c r="D5189" s="1" t="s">
        <v>2501</v>
      </c>
      <c r="E5189" s="1" t="s">
        <v>10</v>
      </c>
      <c r="F5189" s="1" t="s">
        <v>1411</v>
      </c>
      <c r="G5189" s="1" t="s">
        <v>24</v>
      </c>
      <c r="H5189" s="1" t="s">
        <v>13</v>
      </c>
      <c r="I5189">
        <v>269696</v>
      </c>
      <c r="J5189">
        <v>255757</v>
      </c>
      <c r="K5189">
        <v>302255</v>
      </c>
      <c r="L5189">
        <v>297325</v>
      </c>
      <c r="M5189">
        <v>302515</v>
      </c>
      <c r="N5189">
        <v>271369</v>
      </c>
      <c r="O5189">
        <v>269266</v>
      </c>
      <c r="P5189">
        <v>311208</v>
      </c>
      <c r="Q5189">
        <v>308723</v>
      </c>
      <c r="R5189">
        <v>299178</v>
      </c>
      <c r="S5189">
        <v>320792</v>
      </c>
      <c r="T5189">
        <v>321228</v>
      </c>
      <c r="U5189">
        <v>302687</v>
      </c>
      <c r="V5189" s="1" t="s">
        <v>3882</v>
      </c>
      <c r="W5189" s="1" t="s">
        <v>2551</v>
      </c>
      <c r="X5189" s="5" t="s">
        <v>3883</v>
      </c>
      <c r="Y5189" s="5" t="s">
        <v>2559</v>
      </c>
      <c r="Z5189" s="5" t="s">
        <v>13</v>
      </c>
      <c r="AA5189" s="5"/>
    </row>
    <row r="5190" spans="1:27" ht="12" customHeight="1" x14ac:dyDescent="0.15">
      <c r="A5190" s="1" t="s">
        <v>1410</v>
      </c>
      <c r="B5190" s="1" t="s">
        <v>25</v>
      </c>
      <c r="C5190" s="1" t="s">
        <v>9</v>
      </c>
      <c r="D5190" s="1" t="s">
        <v>2501</v>
      </c>
      <c r="E5190" s="1" t="s">
        <v>10</v>
      </c>
      <c r="F5190" s="1" t="s">
        <v>1412</v>
      </c>
      <c r="G5190" s="1" t="s">
        <v>12</v>
      </c>
      <c r="H5190" s="1" t="s">
        <v>13</v>
      </c>
      <c r="I5190">
        <v>152951</v>
      </c>
      <c r="J5190">
        <v>146003</v>
      </c>
      <c r="K5190">
        <v>138386</v>
      </c>
      <c r="L5190">
        <v>132977</v>
      </c>
      <c r="M5190">
        <v>140175</v>
      </c>
      <c r="N5190">
        <v>133345</v>
      </c>
      <c r="O5190">
        <v>134176</v>
      </c>
      <c r="P5190">
        <v>140991</v>
      </c>
      <c r="Q5190">
        <v>143968</v>
      </c>
      <c r="R5190">
        <v>139017</v>
      </c>
      <c r="S5190">
        <v>129925</v>
      </c>
      <c r="T5190">
        <v>117191</v>
      </c>
      <c r="U5190">
        <v>145416</v>
      </c>
      <c r="V5190" s="1" t="s">
        <v>3882</v>
      </c>
      <c r="W5190" s="1" t="s">
        <v>2551</v>
      </c>
      <c r="X5190" s="5" t="s">
        <v>3884</v>
      </c>
      <c r="Y5190" s="5" t="s">
        <v>2553</v>
      </c>
      <c r="Z5190" s="5" t="s">
        <v>13</v>
      </c>
      <c r="AA5190" s="5"/>
    </row>
    <row r="5191" spans="1:27" ht="12" customHeight="1" x14ac:dyDescent="0.15">
      <c r="A5191" s="1" t="s">
        <v>1410</v>
      </c>
      <c r="B5191" s="1" t="s">
        <v>25</v>
      </c>
      <c r="C5191" s="1" t="s">
        <v>15</v>
      </c>
      <c r="D5191" s="1" t="s">
        <v>2501</v>
      </c>
      <c r="E5191" s="1" t="s">
        <v>10</v>
      </c>
      <c r="F5191" s="1" t="s">
        <v>1412</v>
      </c>
      <c r="G5191" s="1" t="s">
        <v>242</v>
      </c>
      <c r="H5191" s="1" t="s">
        <v>13</v>
      </c>
      <c r="I5191">
        <v>143947</v>
      </c>
      <c r="J5191">
        <v>141594</v>
      </c>
      <c r="K5191">
        <v>118160</v>
      </c>
      <c r="L5191">
        <v>132478</v>
      </c>
      <c r="M5191">
        <v>132383</v>
      </c>
      <c r="N5191">
        <v>126214</v>
      </c>
      <c r="O5191">
        <v>133804</v>
      </c>
      <c r="P5191">
        <v>130926</v>
      </c>
      <c r="Q5191">
        <v>134593</v>
      </c>
      <c r="R5191">
        <v>136487</v>
      </c>
      <c r="S5191">
        <v>111103</v>
      </c>
      <c r="T5191">
        <v>117245</v>
      </c>
      <c r="U5191">
        <v>138522</v>
      </c>
      <c r="V5191" s="1" t="s">
        <v>3882</v>
      </c>
      <c r="W5191" s="1" t="s">
        <v>2551</v>
      </c>
      <c r="X5191" s="5" t="s">
        <v>3884</v>
      </c>
      <c r="Y5191" s="5" t="s">
        <v>2557</v>
      </c>
      <c r="Z5191" s="5" t="s">
        <v>13</v>
      </c>
      <c r="AA5191" s="5"/>
    </row>
    <row r="5192" spans="1:27" ht="12" customHeight="1" x14ac:dyDescent="0.15">
      <c r="A5192" s="1" t="s">
        <v>1410</v>
      </c>
      <c r="B5192" s="1" t="s">
        <v>25</v>
      </c>
      <c r="C5192" s="1" t="s">
        <v>17</v>
      </c>
      <c r="D5192" s="1" t="s">
        <v>2501</v>
      </c>
      <c r="E5192" s="1" t="s">
        <v>10</v>
      </c>
      <c r="F5192" s="1" t="s">
        <v>1412</v>
      </c>
      <c r="G5192" s="1" t="s">
        <v>245</v>
      </c>
      <c r="H5192" s="1" t="s">
        <v>239</v>
      </c>
      <c r="I5192">
        <v>9769</v>
      </c>
      <c r="J5192">
        <v>9850</v>
      </c>
      <c r="K5192">
        <v>8385</v>
      </c>
      <c r="L5192">
        <v>9296</v>
      </c>
      <c r="M5192">
        <v>9520</v>
      </c>
      <c r="N5192">
        <v>9117</v>
      </c>
      <c r="O5192">
        <v>9673</v>
      </c>
      <c r="P5192">
        <v>10417</v>
      </c>
      <c r="Q5192">
        <v>10812</v>
      </c>
      <c r="R5192">
        <v>10932</v>
      </c>
      <c r="S5192">
        <v>9199</v>
      </c>
      <c r="T5192">
        <v>9609</v>
      </c>
      <c r="U5192">
        <v>11073</v>
      </c>
      <c r="V5192" s="1" t="s">
        <v>3882</v>
      </c>
      <c r="W5192" s="1" t="s">
        <v>2551</v>
      </c>
      <c r="X5192" s="5" t="s">
        <v>3884</v>
      </c>
      <c r="Y5192" s="5" t="s">
        <v>2740</v>
      </c>
      <c r="Z5192" s="5" t="s">
        <v>2738</v>
      </c>
      <c r="AA5192" s="5"/>
    </row>
    <row r="5193" spans="1:27" ht="12" customHeight="1" x14ac:dyDescent="0.15">
      <c r="A5193" s="1" t="s">
        <v>1410</v>
      </c>
      <c r="B5193" s="1" t="s">
        <v>25</v>
      </c>
      <c r="C5193" s="1" t="s">
        <v>19</v>
      </c>
      <c r="D5193" s="1" t="s">
        <v>2501</v>
      </c>
      <c r="E5193" s="1" t="s">
        <v>10</v>
      </c>
      <c r="F5193" s="1" t="s">
        <v>1412</v>
      </c>
      <c r="G5193" s="1" t="s">
        <v>22</v>
      </c>
      <c r="H5193" s="1" t="s">
        <v>13</v>
      </c>
      <c r="I5193">
        <v>7754</v>
      </c>
      <c r="J5193">
        <v>7365</v>
      </c>
      <c r="K5193">
        <v>5872</v>
      </c>
      <c r="L5193">
        <v>6631</v>
      </c>
      <c r="M5193">
        <v>6361</v>
      </c>
      <c r="N5193">
        <v>6040</v>
      </c>
      <c r="O5193">
        <v>6391</v>
      </c>
      <c r="P5193">
        <v>6625</v>
      </c>
      <c r="Q5193">
        <v>6926</v>
      </c>
      <c r="R5193">
        <v>7211</v>
      </c>
      <c r="S5193">
        <v>5179</v>
      </c>
      <c r="T5193">
        <v>5399</v>
      </c>
      <c r="U5193">
        <v>6851</v>
      </c>
      <c r="V5193" s="1" t="s">
        <v>3882</v>
      </c>
      <c r="W5193" s="1" t="s">
        <v>2551</v>
      </c>
      <c r="X5193" s="5" t="s">
        <v>3884</v>
      </c>
      <c r="Y5193" s="5" t="s">
        <v>2558</v>
      </c>
      <c r="Z5193" s="5" t="s">
        <v>2582</v>
      </c>
      <c r="AA5193" s="5"/>
    </row>
    <row r="5194" spans="1:27" ht="12" customHeight="1" x14ac:dyDescent="0.15">
      <c r="A5194" s="1" t="s">
        <v>1410</v>
      </c>
      <c r="B5194" s="1" t="s">
        <v>25</v>
      </c>
      <c r="C5194" s="1" t="s">
        <v>21</v>
      </c>
      <c r="D5194" s="1" t="s">
        <v>2501</v>
      </c>
      <c r="E5194" s="1" t="s">
        <v>10</v>
      </c>
      <c r="F5194" s="1" t="s">
        <v>1412</v>
      </c>
      <c r="G5194" s="1" t="s">
        <v>24</v>
      </c>
      <c r="H5194" s="1" t="s">
        <v>13</v>
      </c>
      <c r="I5194">
        <v>92450</v>
      </c>
      <c r="J5194">
        <v>89489</v>
      </c>
      <c r="K5194">
        <v>103837</v>
      </c>
      <c r="L5194">
        <v>97696</v>
      </c>
      <c r="M5194">
        <v>99121</v>
      </c>
      <c r="N5194">
        <v>100208</v>
      </c>
      <c r="O5194">
        <v>94182</v>
      </c>
      <c r="P5194">
        <v>97620</v>
      </c>
      <c r="Q5194">
        <v>100055</v>
      </c>
      <c r="R5194">
        <v>95064</v>
      </c>
      <c r="S5194">
        <v>108399</v>
      </c>
      <c r="T5194">
        <v>102616</v>
      </c>
      <c r="U5194">
        <v>102349</v>
      </c>
      <c r="V5194" s="1" t="s">
        <v>3882</v>
      </c>
      <c r="W5194" s="1" t="s">
        <v>2551</v>
      </c>
      <c r="X5194" s="5" t="s">
        <v>3884</v>
      </c>
      <c r="Y5194" s="5" t="s">
        <v>2559</v>
      </c>
      <c r="Z5194" s="5" t="s">
        <v>13</v>
      </c>
      <c r="AA5194" s="5"/>
    </row>
    <row r="5195" spans="1:27" ht="12" customHeight="1" x14ac:dyDescent="0.15">
      <c r="A5195" s="1" t="s">
        <v>1410</v>
      </c>
      <c r="B5195" s="1" t="s">
        <v>27</v>
      </c>
      <c r="C5195" s="1" t="s">
        <v>9</v>
      </c>
      <c r="D5195" s="1" t="s">
        <v>2501</v>
      </c>
      <c r="E5195" s="1" t="s">
        <v>10</v>
      </c>
      <c r="F5195" s="1" t="s">
        <v>5136</v>
      </c>
      <c r="G5195" s="1" t="s">
        <v>12</v>
      </c>
      <c r="H5195" s="1" t="s">
        <v>13</v>
      </c>
      <c r="I5195">
        <v>8424</v>
      </c>
      <c r="J5195">
        <v>9434</v>
      </c>
      <c r="K5195">
        <v>7889</v>
      </c>
      <c r="L5195">
        <v>9117</v>
      </c>
      <c r="M5195">
        <v>7989</v>
      </c>
      <c r="N5195">
        <v>7457</v>
      </c>
      <c r="O5195">
        <v>8840</v>
      </c>
      <c r="P5195">
        <v>9219</v>
      </c>
      <c r="Q5195">
        <v>9445</v>
      </c>
      <c r="R5195">
        <v>8847</v>
      </c>
      <c r="S5195">
        <v>7334</v>
      </c>
      <c r="T5195">
        <v>7658</v>
      </c>
      <c r="U5195">
        <v>9215</v>
      </c>
      <c r="V5195" s="1" t="s">
        <v>3882</v>
      </c>
      <c r="W5195" s="1" t="s">
        <v>2551</v>
      </c>
      <c r="X5195" s="5" t="s">
        <v>3885</v>
      </c>
      <c r="Y5195" s="5" t="s">
        <v>2553</v>
      </c>
      <c r="Z5195" s="5" t="s">
        <v>13</v>
      </c>
      <c r="AA5195" s="5"/>
    </row>
    <row r="5196" spans="1:27" ht="12" customHeight="1" x14ac:dyDescent="0.15">
      <c r="A5196" s="1" t="s">
        <v>1410</v>
      </c>
      <c r="B5196" s="1" t="s">
        <v>27</v>
      </c>
      <c r="C5196" s="1" t="s">
        <v>15</v>
      </c>
      <c r="D5196" s="1" t="s">
        <v>2501</v>
      </c>
      <c r="E5196" s="1" t="s">
        <v>10</v>
      </c>
      <c r="F5196" s="1" t="s">
        <v>5136</v>
      </c>
      <c r="G5196" s="1" t="s">
        <v>242</v>
      </c>
      <c r="H5196" s="1" t="s">
        <v>13</v>
      </c>
      <c r="I5196">
        <v>9084</v>
      </c>
      <c r="J5196">
        <v>8844</v>
      </c>
      <c r="K5196">
        <v>8044</v>
      </c>
      <c r="L5196">
        <v>8304</v>
      </c>
      <c r="M5196">
        <v>8727</v>
      </c>
      <c r="N5196">
        <v>7924</v>
      </c>
      <c r="O5196">
        <v>8824</v>
      </c>
      <c r="P5196">
        <v>9751</v>
      </c>
      <c r="Q5196">
        <v>8825</v>
      </c>
      <c r="R5196">
        <v>9481</v>
      </c>
      <c r="S5196">
        <v>7130</v>
      </c>
      <c r="T5196">
        <v>7855</v>
      </c>
      <c r="U5196">
        <v>9082</v>
      </c>
      <c r="V5196" s="1" t="s">
        <v>3882</v>
      </c>
      <c r="W5196" s="1" t="s">
        <v>2551</v>
      </c>
      <c r="X5196" s="5" t="s">
        <v>3885</v>
      </c>
      <c r="Y5196" s="5" t="s">
        <v>2557</v>
      </c>
      <c r="Z5196" s="5" t="s">
        <v>13</v>
      </c>
      <c r="AA5196" s="5"/>
    </row>
    <row r="5197" spans="1:27" ht="12" customHeight="1" x14ac:dyDescent="0.15">
      <c r="A5197" s="1" t="s">
        <v>1410</v>
      </c>
      <c r="B5197" s="1" t="s">
        <v>27</v>
      </c>
      <c r="C5197" s="1" t="s">
        <v>17</v>
      </c>
      <c r="D5197" s="1" t="s">
        <v>2501</v>
      </c>
      <c r="E5197" s="1" t="s">
        <v>10</v>
      </c>
      <c r="F5197" s="1" t="s">
        <v>5136</v>
      </c>
      <c r="G5197" s="1" t="s">
        <v>245</v>
      </c>
      <c r="H5197" s="1" t="s">
        <v>239</v>
      </c>
      <c r="I5197">
        <v>738</v>
      </c>
      <c r="J5197">
        <v>697</v>
      </c>
      <c r="K5197">
        <v>659</v>
      </c>
      <c r="L5197">
        <v>666</v>
      </c>
      <c r="M5197">
        <v>682</v>
      </c>
      <c r="N5197">
        <v>637</v>
      </c>
      <c r="O5197">
        <v>738</v>
      </c>
      <c r="P5197">
        <v>899</v>
      </c>
      <c r="Q5197">
        <v>839</v>
      </c>
      <c r="R5197">
        <v>861</v>
      </c>
      <c r="S5197">
        <v>620</v>
      </c>
      <c r="T5197">
        <v>728</v>
      </c>
      <c r="U5197">
        <v>855</v>
      </c>
      <c r="V5197" s="1" t="s">
        <v>3882</v>
      </c>
      <c r="W5197" s="1" t="s">
        <v>2551</v>
      </c>
      <c r="X5197" s="5" t="s">
        <v>3885</v>
      </c>
      <c r="Y5197" s="5" t="s">
        <v>2740</v>
      </c>
      <c r="Z5197" s="5" t="s">
        <v>2738</v>
      </c>
      <c r="AA5197" s="5"/>
    </row>
    <row r="5198" spans="1:27" ht="12" customHeight="1" x14ac:dyDescent="0.15">
      <c r="A5198" s="1" t="s">
        <v>1410</v>
      </c>
      <c r="B5198" s="1" t="s">
        <v>27</v>
      </c>
      <c r="C5198" s="1" t="s">
        <v>19</v>
      </c>
      <c r="D5198" s="1" t="s">
        <v>2501</v>
      </c>
      <c r="E5198" s="1" t="s">
        <v>10</v>
      </c>
      <c r="F5198" s="1" t="s">
        <v>5136</v>
      </c>
      <c r="G5198" s="1" t="s">
        <v>22</v>
      </c>
      <c r="H5198" s="1" t="s">
        <v>13</v>
      </c>
      <c r="I5198">
        <v>0</v>
      </c>
      <c r="J5198">
        <v>5</v>
      </c>
      <c r="K5198">
        <v>0</v>
      </c>
      <c r="L5198">
        <v>0</v>
      </c>
      <c r="M5198">
        <v>0</v>
      </c>
      <c r="N5198">
        <v>9</v>
      </c>
      <c r="O5198">
        <v>0</v>
      </c>
      <c r="P5198">
        <v>3</v>
      </c>
      <c r="Q5198">
        <v>0</v>
      </c>
      <c r="R5198">
        <v>0</v>
      </c>
      <c r="S5198">
        <v>1</v>
      </c>
      <c r="T5198">
        <v>0</v>
      </c>
      <c r="U5198">
        <v>1</v>
      </c>
      <c r="V5198" s="1" t="s">
        <v>3882</v>
      </c>
      <c r="W5198" s="1" t="s">
        <v>2551</v>
      </c>
      <c r="X5198" s="5" t="s">
        <v>3885</v>
      </c>
      <c r="Y5198" s="5" t="s">
        <v>2558</v>
      </c>
      <c r="Z5198" s="5" t="s">
        <v>2582</v>
      </c>
      <c r="AA5198" s="5"/>
    </row>
    <row r="5199" spans="1:27" ht="12" customHeight="1" x14ac:dyDescent="0.15">
      <c r="A5199" s="1" t="s">
        <v>1410</v>
      </c>
      <c r="B5199" s="1" t="s">
        <v>27</v>
      </c>
      <c r="C5199" s="1" t="s">
        <v>21</v>
      </c>
      <c r="D5199" s="1" t="s">
        <v>2501</v>
      </c>
      <c r="E5199" s="1" t="s">
        <v>10</v>
      </c>
      <c r="F5199" s="1" t="s">
        <v>5136</v>
      </c>
      <c r="G5199" s="1" t="s">
        <v>24</v>
      </c>
      <c r="H5199" s="1" t="s">
        <v>13</v>
      </c>
      <c r="I5199">
        <v>6134</v>
      </c>
      <c r="J5199">
        <v>6719</v>
      </c>
      <c r="K5199">
        <v>6564</v>
      </c>
      <c r="L5199">
        <v>7377</v>
      </c>
      <c r="M5199">
        <v>6639</v>
      </c>
      <c r="N5199">
        <v>6163</v>
      </c>
      <c r="O5199">
        <v>6179</v>
      </c>
      <c r="P5199">
        <v>5644</v>
      </c>
      <c r="Q5199">
        <v>6264</v>
      </c>
      <c r="R5199">
        <v>5630</v>
      </c>
      <c r="S5199">
        <v>5833</v>
      </c>
      <c r="T5199">
        <v>5636</v>
      </c>
      <c r="U5199">
        <v>5768</v>
      </c>
      <c r="V5199" s="1" t="s">
        <v>3882</v>
      </c>
      <c r="W5199" s="1" t="s">
        <v>2551</v>
      </c>
      <c r="X5199" s="5" t="s">
        <v>3885</v>
      </c>
      <c r="Y5199" s="5" t="s">
        <v>2559</v>
      </c>
      <c r="Z5199" s="5" t="s">
        <v>13</v>
      </c>
      <c r="AA5199" s="5"/>
    </row>
    <row r="5200" spans="1:27" ht="12" customHeight="1" x14ac:dyDescent="0.15">
      <c r="A5200" s="1" t="s">
        <v>1410</v>
      </c>
      <c r="B5200" s="1" t="s">
        <v>29</v>
      </c>
      <c r="C5200" s="1" t="s">
        <v>9</v>
      </c>
      <c r="D5200" s="1" t="s">
        <v>2501</v>
      </c>
      <c r="E5200" s="1" t="s">
        <v>10</v>
      </c>
      <c r="F5200" s="1" t="s">
        <v>1413</v>
      </c>
      <c r="G5200" s="1" t="s">
        <v>12</v>
      </c>
      <c r="H5200" s="1" t="s">
        <v>13</v>
      </c>
      <c r="I5200">
        <v>348726</v>
      </c>
      <c r="J5200">
        <v>341494</v>
      </c>
      <c r="K5200">
        <v>318512</v>
      </c>
      <c r="L5200">
        <v>339332</v>
      </c>
      <c r="M5200">
        <v>345631</v>
      </c>
      <c r="N5200">
        <v>326253</v>
      </c>
      <c r="O5200">
        <v>320365</v>
      </c>
      <c r="P5200">
        <v>346490</v>
      </c>
      <c r="Q5200">
        <v>321558</v>
      </c>
      <c r="R5200">
        <v>319736</v>
      </c>
      <c r="S5200">
        <v>297248</v>
      </c>
      <c r="T5200">
        <v>269284</v>
      </c>
      <c r="U5200">
        <v>317747</v>
      </c>
      <c r="V5200" s="1" t="s">
        <v>3882</v>
      </c>
      <c r="W5200" s="1" t="s">
        <v>2551</v>
      </c>
      <c r="X5200" s="5" t="s">
        <v>3886</v>
      </c>
      <c r="Y5200" s="5" t="s">
        <v>2553</v>
      </c>
      <c r="Z5200" s="5" t="s">
        <v>13</v>
      </c>
      <c r="AA5200" s="5"/>
    </row>
    <row r="5201" spans="1:27" ht="12" customHeight="1" x14ac:dyDescent="0.15">
      <c r="A5201" s="1" t="s">
        <v>1410</v>
      </c>
      <c r="B5201" s="1" t="s">
        <v>29</v>
      </c>
      <c r="C5201" s="1" t="s">
        <v>15</v>
      </c>
      <c r="D5201" s="1" t="s">
        <v>2501</v>
      </c>
      <c r="E5201" s="1" t="s">
        <v>10</v>
      </c>
      <c r="F5201" s="1" t="s">
        <v>1413</v>
      </c>
      <c r="G5201" s="1" t="s">
        <v>242</v>
      </c>
      <c r="H5201" s="1" t="s">
        <v>13</v>
      </c>
      <c r="I5201">
        <v>340485</v>
      </c>
      <c r="J5201">
        <v>326092</v>
      </c>
      <c r="K5201">
        <v>286060</v>
      </c>
      <c r="L5201">
        <v>322055</v>
      </c>
      <c r="M5201">
        <v>313572</v>
      </c>
      <c r="N5201">
        <v>306311</v>
      </c>
      <c r="O5201">
        <v>312285</v>
      </c>
      <c r="P5201">
        <v>305045</v>
      </c>
      <c r="Q5201">
        <v>315016</v>
      </c>
      <c r="R5201">
        <v>301076</v>
      </c>
      <c r="S5201">
        <v>254293</v>
      </c>
      <c r="T5201">
        <v>266240</v>
      </c>
      <c r="U5201">
        <v>325178</v>
      </c>
      <c r="V5201" s="1" t="s">
        <v>3882</v>
      </c>
      <c r="W5201" s="1" t="s">
        <v>2551</v>
      </c>
      <c r="X5201" s="5" t="s">
        <v>3886</v>
      </c>
      <c r="Y5201" s="5" t="s">
        <v>2557</v>
      </c>
      <c r="Z5201" s="5" t="s">
        <v>13</v>
      </c>
      <c r="AA5201" s="5"/>
    </row>
    <row r="5202" spans="1:27" ht="12" customHeight="1" x14ac:dyDescent="0.15">
      <c r="A5202" s="1" t="s">
        <v>1410</v>
      </c>
      <c r="B5202" s="1" t="s">
        <v>29</v>
      </c>
      <c r="C5202" s="1" t="s">
        <v>17</v>
      </c>
      <c r="D5202" s="1" t="s">
        <v>2501</v>
      </c>
      <c r="E5202" s="1" t="s">
        <v>10</v>
      </c>
      <c r="F5202" s="1" t="s">
        <v>1413</v>
      </c>
      <c r="G5202" s="1" t="s">
        <v>245</v>
      </c>
      <c r="H5202" s="1" t="s">
        <v>239</v>
      </c>
      <c r="I5202">
        <v>21746</v>
      </c>
      <c r="J5202">
        <v>22592</v>
      </c>
      <c r="K5202">
        <v>18800</v>
      </c>
      <c r="L5202">
        <v>21385</v>
      </c>
      <c r="M5202">
        <v>21205</v>
      </c>
      <c r="N5202">
        <v>20724</v>
      </c>
      <c r="O5202">
        <v>21494</v>
      </c>
      <c r="P5202">
        <v>23023</v>
      </c>
      <c r="Q5202">
        <v>24034</v>
      </c>
      <c r="R5202">
        <v>22665</v>
      </c>
      <c r="S5202">
        <v>19680</v>
      </c>
      <c r="T5202">
        <v>20495</v>
      </c>
      <c r="U5202">
        <v>24258</v>
      </c>
      <c r="V5202" s="1" t="s">
        <v>3882</v>
      </c>
      <c r="W5202" s="1" t="s">
        <v>2551</v>
      </c>
      <c r="X5202" s="5" t="s">
        <v>3886</v>
      </c>
      <c r="Y5202" s="5" t="s">
        <v>2740</v>
      </c>
      <c r="Z5202" s="5" t="s">
        <v>2738</v>
      </c>
      <c r="AA5202" s="5"/>
    </row>
    <row r="5203" spans="1:27" ht="12" customHeight="1" x14ac:dyDescent="0.15">
      <c r="A5203" s="1" t="s">
        <v>1410</v>
      </c>
      <c r="B5203" s="1" t="s">
        <v>29</v>
      </c>
      <c r="C5203" s="1" t="s">
        <v>19</v>
      </c>
      <c r="D5203" s="1" t="s">
        <v>2501</v>
      </c>
      <c r="E5203" s="1" t="s">
        <v>10</v>
      </c>
      <c r="F5203" s="1" t="s">
        <v>1413</v>
      </c>
      <c r="G5203" s="1" t="s">
        <v>22</v>
      </c>
      <c r="H5203" s="1" t="s">
        <v>13</v>
      </c>
      <c r="I5203">
        <v>20761</v>
      </c>
      <c r="J5203">
        <v>20629</v>
      </c>
      <c r="K5203">
        <v>17439</v>
      </c>
      <c r="L5203">
        <v>20288</v>
      </c>
      <c r="M5203">
        <v>19770</v>
      </c>
      <c r="N5203">
        <v>18501</v>
      </c>
      <c r="O5203">
        <v>18821</v>
      </c>
      <c r="P5203">
        <v>19565</v>
      </c>
      <c r="Q5203">
        <v>20605</v>
      </c>
      <c r="R5203">
        <v>19766</v>
      </c>
      <c r="S5203">
        <v>15575</v>
      </c>
      <c r="T5203">
        <v>16341</v>
      </c>
      <c r="U5203">
        <v>20055</v>
      </c>
      <c r="V5203" s="1" t="s">
        <v>3882</v>
      </c>
      <c r="W5203" s="1" t="s">
        <v>2551</v>
      </c>
      <c r="X5203" s="5" t="s">
        <v>3886</v>
      </c>
      <c r="Y5203" s="5" t="s">
        <v>2558</v>
      </c>
      <c r="Z5203" s="5" t="s">
        <v>2582</v>
      </c>
      <c r="AA5203" s="5"/>
    </row>
    <row r="5204" spans="1:27" ht="12" customHeight="1" x14ac:dyDescent="0.15">
      <c r="A5204" s="1" t="s">
        <v>1410</v>
      </c>
      <c r="B5204" s="1" t="s">
        <v>29</v>
      </c>
      <c r="C5204" s="1" t="s">
        <v>21</v>
      </c>
      <c r="D5204" s="1" t="s">
        <v>2501</v>
      </c>
      <c r="E5204" s="1" t="s">
        <v>10</v>
      </c>
      <c r="F5204" s="1" t="s">
        <v>1413</v>
      </c>
      <c r="G5204" s="1" t="s">
        <v>24</v>
      </c>
      <c r="H5204" s="1" t="s">
        <v>13</v>
      </c>
      <c r="I5204">
        <v>194446</v>
      </c>
      <c r="J5204">
        <v>189219</v>
      </c>
      <c r="K5204">
        <v>204232</v>
      </c>
      <c r="L5204">
        <v>201221</v>
      </c>
      <c r="M5204">
        <v>213510</v>
      </c>
      <c r="N5204">
        <v>214951</v>
      </c>
      <c r="O5204">
        <v>204210</v>
      </c>
      <c r="P5204">
        <v>226090</v>
      </c>
      <c r="Q5204">
        <v>212027</v>
      </c>
      <c r="R5204">
        <v>210921</v>
      </c>
      <c r="S5204">
        <v>238301</v>
      </c>
      <c r="T5204">
        <v>225004</v>
      </c>
      <c r="U5204">
        <v>197518</v>
      </c>
      <c r="V5204" s="1" t="s">
        <v>3882</v>
      </c>
      <c r="W5204" s="1" t="s">
        <v>2551</v>
      </c>
      <c r="X5204" s="5" t="s">
        <v>3886</v>
      </c>
      <c r="Y5204" s="5" t="s">
        <v>2559</v>
      </c>
      <c r="Z5204" s="5" t="s">
        <v>13</v>
      </c>
      <c r="AA5204" s="5"/>
    </row>
    <row r="5205" spans="1:27" ht="12" customHeight="1" x14ac:dyDescent="0.15">
      <c r="A5205" s="1" t="s">
        <v>1410</v>
      </c>
      <c r="B5205" s="1" t="s">
        <v>31</v>
      </c>
      <c r="C5205" s="1" t="s">
        <v>9</v>
      </c>
      <c r="D5205" s="1" t="s">
        <v>2501</v>
      </c>
      <c r="E5205" s="1" t="s">
        <v>10</v>
      </c>
      <c r="F5205" s="1" t="s">
        <v>1414</v>
      </c>
      <c r="G5205" s="1" t="s">
        <v>12</v>
      </c>
      <c r="H5205" s="1" t="s">
        <v>13</v>
      </c>
      <c r="I5205">
        <v>52660</v>
      </c>
      <c r="J5205">
        <v>44027</v>
      </c>
      <c r="K5205">
        <v>44271</v>
      </c>
      <c r="L5205">
        <v>38267</v>
      </c>
      <c r="M5205">
        <v>44010</v>
      </c>
      <c r="N5205">
        <v>42070</v>
      </c>
      <c r="O5205">
        <v>49711</v>
      </c>
      <c r="P5205">
        <v>46465</v>
      </c>
      <c r="Q5205">
        <v>50894</v>
      </c>
      <c r="R5205">
        <v>45039</v>
      </c>
      <c r="S5205">
        <v>44828</v>
      </c>
      <c r="T5205">
        <v>46362</v>
      </c>
      <c r="U5205">
        <v>50809</v>
      </c>
      <c r="V5205" s="1" t="s">
        <v>3882</v>
      </c>
      <c r="W5205" s="1" t="s">
        <v>2551</v>
      </c>
      <c r="X5205" s="5" t="s">
        <v>3887</v>
      </c>
      <c r="Y5205" s="5" t="s">
        <v>2553</v>
      </c>
      <c r="Z5205" s="5" t="s">
        <v>13</v>
      </c>
      <c r="AA5205" s="5"/>
    </row>
    <row r="5206" spans="1:27" ht="12" customHeight="1" x14ac:dyDescent="0.15">
      <c r="A5206" s="1" t="s">
        <v>1410</v>
      </c>
      <c r="B5206" s="1" t="s">
        <v>31</v>
      </c>
      <c r="C5206" s="1" t="s">
        <v>15</v>
      </c>
      <c r="D5206" s="1" t="s">
        <v>2501</v>
      </c>
      <c r="E5206" s="1" t="s">
        <v>10</v>
      </c>
      <c r="F5206" s="1" t="s">
        <v>1414</v>
      </c>
      <c r="G5206" s="1" t="s">
        <v>242</v>
      </c>
      <c r="H5206" s="1" t="s">
        <v>13</v>
      </c>
      <c r="I5206">
        <v>52287</v>
      </c>
      <c r="J5206">
        <v>42274</v>
      </c>
      <c r="K5206">
        <v>43125</v>
      </c>
      <c r="L5206">
        <v>40471</v>
      </c>
      <c r="M5206">
        <v>43670</v>
      </c>
      <c r="N5206">
        <v>41604</v>
      </c>
      <c r="O5206">
        <v>50082</v>
      </c>
      <c r="P5206">
        <v>48181</v>
      </c>
      <c r="Q5206">
        <v>49932</v>
      </c>
      <c r="R5206">
        <v>45811</v>
      </c>
      <c r="S5206">
        <v>43010</v>
      </c>
      <c r="T5206">
        <v>44245</v>
      </c>
      <c r="U5206">
        <v>50763</v>
      </c>
      <c r="V5206" s="1" t="s">
        <v>3882</v>
      </c>
      <c r="W5206" s="1" t="s">
        <v>2551</v>
      </c>
      <c r="X5206" s="5" t="s">
        <v>3887</v>
      </c>
      <c r="Y5206" s="5" t="s">
        <v>2557</v>
      </c>
      <c r="Z5206" s="5" t="s">
        <v>13</v>
      </c>
      <c r="AA5206" s="5"/>
    </row>
    <row r="5207" spans="1:27" ht="12" customHeight="1" x14ac:dyDescent="0.15">
      <c r="A5207" s="1" t="s">
        <v>1410</v>
      </c>
      <c r="B5207" s="1" t="s">
        <v>31</v>
      </c>
      <c r="C5207" s="1" t="s">
        <v>17</v>
      </c>
      <c r="D5207" s="1" t="s">
        <v>2501</v>
      </c>
      <c r="E5207" s="1" t="s">
        <v>10</v>
      </c>
      <c r="F5207" s="1" t="s">
        <v>1414</v>
      </c>
      <c r="G5207" s="1" t="s">
        <v>245</v>
      </c>
      <c r="H5207" s="1" t="s">
        <v>239</v>
      </c>
      <c r="I5207">
        <v>6742</v>
      </c>
      <c r="J5207">
        <v>5734</v>
      </c>
      <c r="K5207">
        <v>5892</v>
      </c>
      <c r="L5207">
        <v>5657</v>
      </c>
      <c r="M5207">
        <v>6184</v>
      </c>
      <c r="N5207">
        <v>5735</v>
      </c>
      <c r="O5207">
        <v>6895</v>
      </c>
      <c r="P5207">
        <v>6602</v>
      </c>
      <c r="Q5207">
        <v>7073</v>
      </c>
      <c r="R5207">
        <v>6674</v>
      </c>
      <c r="S5207">
        <v>6433</v>
      </c>
      <c r="T5207">
        <v>6694</v>
      </c>
      <c r="U5207">
        <v>7711</v>
      </c>
      <c r="V5207" s="1" t="s">
        <v>3882</v>
      </c>
      <c r="W5207" s="1" t="s">
        <v>2551</v>
      </c>
      <c r="X5207" s="5" t="s">
        <v>3887</v>
      </c>
      <c r="Y5207" s="5" t="s">
        <v>2740</v>
      </c>
      <c r="Z5207" s="5" t="s">
        <v>2738</v>
      </c>
      <c r="AA5207" s="5"/>
    </row>
    <row r="5208" spans="1:27" ht="12" customHeight="1" x14ac:dyDescent="0.15">
      <c r="A5208" s="1" t="s">
        <v>1410</v>
      </c>
      <c r="B5208" s="1" t="s">
        <v>31</v>
      </c>
      <c r="C5208" s="1" t="s">
        <v>19</v>
      </c>
      <c r="D5208" s="1" t="s">
        <v>2501</v>
      </c>
      <c r="E5208" s="1" t="s">
        <v>10</v>
      </c>
      <c r="F5208" s="1" t="s">
        <v>1414</v>
      </c>
      <c r="G5208" s="1" t="s">
        <v>22</v>
      </c>
      <c r="H5208" s="1" t="s">
        <v>13</v>
      </c>
      <c r="I5208">
        <v>249</v>
      </c>
      <c r="J5208">
        <v>222</v>
      </c>
      <c r="K5208">
        <v>115</v>
      </c>
      <c r="L5208">
        <v>275</v>
      </c>
      <c r="M5208">
        <v>154</v>
      </c>
      <c r="N5208">
        <v>209</v>
      </c>
      <c r="O5208">
        <v>164</v>
      </c>
      <c r="P5208">
        <v>203</v>
      </c>
      <c r="Q5208">
        <v>148</v>
      </c>
      <c r="R5208">
        <v>132</v>
      </c>
      <c r="S5208">
        <v>178</v>
      </c>
      <c r="T5208">
        <v>173</v>
      </c>
      <c r="U5208">
        <v>232</v>
      </c>
      <c r="V5208" s="1" t="s">
        <v>3882</v>
      </c>
      <c r="W5208" s="1" t="s">
        <v>2551</v>
      </c>
      <c r="X5208" s="5" t="s">
        <v>3887</v>
      </c>
      <c r="Y5208" s="5" t="s">
        <v>2558</v>
      </c>
      <c r="Z5208" s="5" t="s">
        <v>2582</v>
      </c>
      <c r="AA5208" s="5"/>
    </row>
    <row r="5209" spans="1:27" ht="12" customHeight="1" x14ac:dyDescent="0.15">
      <c r="A5209" s="1" t="s">
        <v>1410</v>
      </c>
      <c r="B5209" s="1" t="s">
        <v>31</v>
      </c>
      <c r="C5209" s="1" t="s">
        <v>21</v>
      </c>
      <c r="D5209" s="1" t="s">
        <v>2501</v>
      </c>
      <c r="E5209" s="1" t="s">
        <v>10</v>
      </c>
      <c r="F5209" s="1" t="s">
        <v>1414</v>
      </c>
      <c r="G5209" s="1" t="s">
        <v>24</v>
      </c>
      <c r="H5209" s="1" t="s">
        <v>13</v>
      </c>
      <c r="I5209">
        <v>64424</v>
      </c>
      <c r="J5209">
        <v>65955</v>
      </c>
      <c r="K5209">
        <v>66986</v>
      </c>
      <c r="L5209">
        <v>64508</v>
      </c>
      <c r="M5209">
        <v>64693</v>
      </c>
      <c r="N5209">
        <v>64950</v>
      </c>
      <c r="O5209">
        <v>64415</v>
      </c>
      <c r="P5209">
        <v>62496</v>
      </c>
      <c r="Q5209">
        <v>63310</v>
      </c>
      <c r="R5209">
        <v>62406</v>
      </c>
      <c r="S5209">
        <v>64046</v>
      </c>
      <c r="T5209">
        <v>65990</v>
      </c>
      <c r="U5209">
        <v>65804</v>
      </c>
      <c r="V5209" s="1" t="s">
        <v>3882</v>
      </c>
      <c r="W5209" s="1" t="s">
        <v>2551</v>
      </c>
      <c r="X5209" s="5" t="s">
        <v>3887</v>
      </c>
      <c r="Y5209" s="5" t="s">
        <v>2559</v>
      </c>
      <c r="Z5209" s="5" t="s">
        <v>13</v>
      </c>
      <c r="AA5209" s="5"/>
    </row>
    <row r="5210" spans="1:27" ht="12" customHeight="1" x14ac:dyDescent="0.15">
      <c r="A5210" s="1" t="s">
        <v>1410</v>
      </c>
      <c r="B5210" s="1" t="s">
        <v>33</v>
      </c>
      <c r="C5210" s="1" t="s">
        <v>9</v>
      </c>
      <c r="D5210" s="1" t="s">
        <v>2501</v>
      </c>
      <c r="E5210" s="1" t="s">
        <v>10</v>
      </c>
      <c r="F5210" s="1" t="s">
        <v>1415</v>
      </c>
      <c r="G5210" s="1" t="s">
        <v>12</v>
      </c>
      <c r="H5210" s="1" t="s">
        <v>13</v>
      </c>
      <c r="I5210">
        <v>84637</v>
      </c>
      <c r="J5210">
        <v>72654</v>
      </c>
      <c r="K5210">
        <v>70989</v>
      </c>
      <c r="L5210">
        <v>76386</v>
      </c>
      <c r="M5210">
        <v>72602</v>
      </c>
      <c r="N5210">
        <v>67958</v>
      </c>
      <c r="O5210">
        <v>76025</v>
      </c>
      <c r="P5210">
        <v>80390</v>
      </c>
      <c r="Q5210">
        <v>76338</v>
      </c>
      <c r="R5210">
        <v>70045</v>
      </c>
      <c r="S5210">
        <v>64751</v>
      </c>
      <c r="T5210">
        <v>68505</v>
      </c>
      <c r="U5210">
        <v>73526</v>
      </c>
      <c r="V5210" s="1" t="s">
        <v>3882</v>
      </c>
      <c r="W5210" s="1" t="s">
        <v>2551</v>
      </c>
      <c r="X5210" s="5" t="s">
        <v>3888</v>
      </c>
      <c r="Y5210" s="5" t="s">
        <v>2553</v>
      </c>
      <c r="Z5210" s="5" t="s">
        <v>13</v>
      </c>
      <c r="AA5210" s="5"/>
    </row>
    <row r="5211" spans="1:27" ht="12" customHeight="1" x14ac:dyDescent="0.15">
      <c r="A5211" s="1" t="s">
        <v>1410</v>
      </c>
      <c r="B5211" s="1" t="s">
        <v>33</v>
      </c>
      <c r="C5211" s="1" t="s">
        <v>15</v>
      </c>
      <c r="D5211" s="1" t="s">
        <v>2501</v>
      </c>
      <c r="E5211" s="1" t="s">
        <v>10</v>
      </c>
      <c r="F5211" s="1" t="s">
        <v>1415</v>
      </c>
      <c r="G5211" s="1" t="s">
        <v>242</v>
      </c>
      <c r="H5211" s="1" t="s">
        <v>13</v>
      </c>
      <c r="I5211">
        <v>86195</v>
      </c>
      <c r="J5211">
        <v>70929</v>
      </c>
      <c r="K5211">
        <v>64261</v>
      </c>
      <c r="L5211">
        <v>71292</v>
      </c>
      <c r="M5211">
        <v>69789</v>
      </c>
      <c r="N5211">
        <v>65902</v>
      </c>
      <c r="O5211">
        <v>74160</v>
      </c>
      <c r="P5211">
        <v>74839</v>
      </c>
      <c r="Q5211">
        <v>72576</v>
      </c>
      <c r="R5211">
        <v>64906</v>
      </c>
      <c r="S5211">
        <v>61143</v>
      </c>
      <c r="T5211">
        <v>61716</v>
      </c>
      <c r="U5211">
        <v>73206</v>
      </c>
      <c r="V5211" s="1" t="s">
        <v>3882</v>
      </c>
      <c r="W5211" s="1" t="s">
        <v>2551</v>
      </c>
      <c r="X5211" s="5" t="s">
        <v>3888</v>
      </c>
      <c r="Y5211" s="5" t="s">
        <v>2557</v>
      </c>
      <c r="Z5211" s="5" t="s">
        <v>13</v>
      </c>
      <c r="AA5211" s="5"/>
    </row>
    <row r="5212" spans="1:27" ht="12" customHeight="1" x14ac:dyDescent="0.15">
      <c r="A5212" s="1" t="s">
        <v>1410</v>
      </c>
      <c r="B5212" s="1" t="s">
        <v>33</v>
      </c>
      <c r="C5212" s="1" t="s">
        <v>17</v>
      </c>
      <c r="D5212" s="1" t="s">
        <v>2501</v>
      </c>
      <c r="E5212" s="1" t="s">
        <v>10</v>
      </c>
      <c r="F5212" s="1" t="s">
        <v>1415</v>
      </c>
      <c r="G5212" s="1" t="s">
        <v>245</v>
      </c>
      <c r="H5212" s="1" t="s">
        <v>239</v>
      </c>
      <c r="I5212">
        <v>8452</v>
      </c>
      <c r="J5212">
        <v>7342</v>
      </c>
      <c r="K5212">
        <v>6656</v>
      </c>
      <c r="L5212">
        <v>7216</v>
      </c>
      <c r="M5212">
        <v>7448</v>
      </c>
      <c r="N5212">
        <v>6924</v>
      </c>
      <c r="O5212">
        <v>7793</v>
      </c>
      <c r="P5212">
        <v>7873</v>
      </c>
      <c r="Q5212">
        <v>7965</v>
      </c>
      <c r="R5212">
        <v>7068</v>
      </c>
      <c r="S5212">
        <v>6316</v>
      </c>
      <c r="T5212">
        <v>6916</v>
      </c>
      <c r="U5212">
        <v>8119</v>
      </c>
      <c r="V5212" s="1" t="s">
        <v>3882</v>
      </c>
      <c r="W5212" s="1" t="s">
        <v>2551</v>
      </c>
      <c r="X5212" s="5" t="s">
        <v>3888</v>
      </c>
      <c r="Y5212" s="5" t="s">
        <v>2740</v>
      </c>
      <c r="Z5212" s="5" t="s">
        <v>2738</v>
      </c>
      <c r="AA5212" s="5"/>
    </row>
    <row r="5213" spans="1:27" ht="12" customHeight="1" x14ac:dyDescent="0.15">
      <c r="A5213" s="1" t="s">
        <v>1410</v>
      </c>
      <c r="B5213" s="1" t="s">
        <v>33</v>
      </c>
      <c r="C5213" s="1" t="s">
        <v>19</v>
      </c>
      <c r="D5213" s="1" t="s">
        <v>2501</v>
      </c>
      <c r="E5213" s="1" t="s">
        <v>10</v>
      </c>
      <c r="F5213" s="1" t="s">
        <v>1415</v>
      </c>
      <c r="G5213" s="1" t="s">
        <v>22</v>
      </c>
      <c r="H5213" s="1" t="s">
        <v>13</v>
      </c>
      <c r="I5213">
        <v>3234</v>
      </c>
      <c r="J5213">
        <v>3358</v>
      </c>
      <c r="K5213">
        <v>2779</v>
      </c>
      <c r="L5213">
        <v>3264</v>
      </c>
      <c r="M5213">
        <v>3095</v>
      </c>
      <c r="N5213">
        <v>2971</v>
      </c>
      <c r="O5213">
        <v>3091</v>
      </c>
      <c r="P5213">
        <v>3572</v>
      </c>
      <c r="Q5213">
        <v>3169</v>
      </c>
      <c r="R5213">
        <v>2464</v>
      </c>
      <c r="S5213">
        <v>2712</v>
      </c>
      <c r="T5213">
        <v>2842</v>
      </c>
      <c r="U5213">
        <v>3167</v>
      </c>
      <c r="V5213" s="1" t="s">
        <v>3882</v>
      </c>
      <c r="W5213" s="1" t="s">
        <v>2551</v>
      </c>
      <c r="X5213" s="5" t="s">
        <v>3888</v>
      </c>
      <c r="Y5213" s="5" t="s">
        <v>2558</v>
      </c>
      <c r="Z5213" s="5" t="s">
        <v>2582</v>
      </c>
      <c r="AA5213" s="5"/>
    </row>
    <row r="5214" spans="1:27" ht="12" customHeight="1" x14ac:dyDescent="0.15">
      <c r="A5214" s="1" t="s">
        <v>1410</v>
      </c>
      <c r="B5214" s="1" t="s">
        <v>33</v>
      </c>
      <c r="C5214" s="1" t="s">
        <v>21</v>
      </c>
      <c r="D5214" s="1" t="s">
        <v>2501</v>
      </c>
      <c r="E5214" s="1" t="s">
        <v>10</v>
      </c>
      <c r="F5214" s="1" t="s">
        <v>1415</v>
      </c>
      <c r="G5214" s="1" t="s">
        <v>24</v>
      </c>
      <c r="H5214" s="1" t="s">
        <v>13</v>
      </c>
      <c r="I5214">
        <v>70305</v>
      </c>
      <c r="J5214">
        <v>68672</v>
      </c>
      <c r="K5214">
        <v>72621</v>
      </c>
      <c r="L5214">
        <v>74451</v>
      </c>
      <c r="M5214">
        <v>74169</v>
      </c>
      <c r="N5214">
        <v>73254</v>
      </c>
      <c r="O5214">
        <v>72028</v>
      </c>
      <c r="P5214">
        <v>74007</v>
      </c>
      <c r="Q5214">
        <v>74600</v>
      </c>
      <c r="R5214">
        <v>77302</v>
      </c>
      <c r="S5214">
        <v>78225</v>
      </c>
      <c r="T5214">
        <v>82199</v>
      </c>
      <c r="U5214">
        <v>79379</v>
      </c>
      <c r="V5214" s="1" t="s">
        <v>3882</v>
      </c>
      <c r="W5214" s="1" t="s">
        <v>2551</v>
      </c>
      <c r="X5214" s="5" t="s">
        <v>3888</v>
      </c>
      <c r="Y5214" s="5" t="s">
        <v>2559</v>
      </c>
      <c r="Z5214" s="5" t="s">
        <v>13</v>
      </c>
      <c r="AA5214" s="5"/>
    </row>
    <row r="5215" spans="1:27" ht="12" customHeight="1" x14ac:dyDescent="0.15">
      <c r="A5215" s="1" t="s">
        <v>1410</v>
      </c>
      <c r="B5215" s="1" t="s">
        <v>35</v>
      </c>
      <c r="C5215" s="1" t="s">
        <v>9</v>
      </c>
      <c r="D5215" s="1" t="s">
        <v>2501</v>
      </c>
      <c r="E5215" s="1" t="s">
        <v>10</v>
      </c>
      <c r="F5215" s="1" t="s">
        <v>1416</v>
      </c>
      <c r="G5215" s="1" t="s">
        <v>12</v>
      </c>
      <c r="H5215" s="1" t="s">
        <v>13</v>
      </c>
      <c r="I5215">
        <v>11966</v>
      </c>
      <c r="J5215">
        <v>11165</v>
      </c>
      <c r="K5215">
        <v>9566</v>
      </c>
      <c r="L5215">
        <v>11496</v>
      </c>
      <c r="M5215">
        <v>9411</v>
      </c>
      <c r="N5215">
        <v>8842</v>
      </c>
      <c r="O5215">
        <v>10443</v>
      </c>
      <c r="P5215">
        <v>11101</v>
      </c>
      <c r="Q5215">
        <v>11258</v>
      </c>
      <c r="R5215">
        <v>10475</v>
      </c>
      <c r="S5215">
        <v>9718</v>
      </c>
      <c r="T5215">
        <v>9513</v>
      </c>
      <c r="U5215">
        <v>10605</v>
      </c>
      <c r="V5215" s="1" t="s">
        <v>3882</v>
      </c>
      <c r="W5215" s="1" t="s">
        <v>2551</v>
      </c>
      <c r="X5215" s="5" t="s">
        <v>3889</v>
      </c>
      <c r="Y5215" s="5" t="s">
        <v>2553</v>
      </c>
      <c r="Z5215" s="5" t="s">
        <v>13</v>
      </c>
      <c r="AA5215" s="5"/>
    </row>
    <row r="5216" spans="1:27" ht="12" customHeight="1" x14ac:dyDescent="0.15">
      <c r="A5216" s="1" t="s">
        <v>1410</v>
      </c>
      <c r="B5216" s="1" t="s">
        <v>35</v>
      </c>
      <c r="C5216" s="1" t="s">
        <v>15</v>
      </c>
      <c r="D5216" s="1" t="s">
        <v>2501</v>
      </c>
      <c r="E5216" s="1" t="s">
        <v>10</v>
      </c>
      <c r="F5216" s="1" t="s">
        <v>1416</v>
      </c>
      <c r="G5216" s="1" t="s">
        <v>242</v>
      </c>
      <c r="H5216" s="1" t="s">
        <v>13</v>
      </c>
      <c r="I5216">
        <v>11929</v>
      </c>
      <c r="J5216">
        <v>10201</v>
      </c>
      <c r="K5216">
        <v>8029</v>
      </c>
      <c r="L5216">
        <v>9119</v>
      </c>
      <c r="M5216">
        <v>8921</v>
      </c>
      <c r="N5216">
        <v>9112</v>
      </c>
      <c r="O5216">
        <v>10071</v>
      </c>
      <c r="P5216">
        <v>11047</v>
      </c>
      <c r="Q5216">
        <v>10738</v>
      </c>
      <c r="R5216">
        <v>10492</v>
      </c>
      <c r="S5216">
        <v>8423</v>
      </c>
      <c r="T5216">
        <v>8433</v>
      </c>
      <c r="U5216">
        <v>9930</v>
      </c>
      <c r="V5216" s="1" t="s">
        <v>3882</v>
      </c>
      <c r="W5216" s="1" t="s">
        <v>2551</v>
      </c>
      <c r="X5216" s="5" t="s">
        <v>3889</v>
      </c>
      <c r="Y5216" s="5" t="s">
        <v>2557</v>
      </c>
      <c r="Z5216" s="5" t="s">
        <v>13</v>
      </c>
      <c r="AA5216" s="5"/>
    </row>
    <row r="5217" spans="1:27" ht="12" customHeight="1" x14ac:dyDescent="0.15">
      <c r="A5217" s="1" t="s">
        <v>1410</v>
      </c>
      <c r="B5217" s="1" t="s">
        <v>35</v>
      </c>
      <c r="C5217" s="1" t="s">
        <v>17</v>
      </c>
      <c r="D5217" s="1" t="s">
        <v>2501</v>
      </c>
      <c r="E5217" s="1" t="s">
        <v>10</v>
      </c>
      <c r="F5217" s="1" t="s">
        <v>1416</v>
      </c>
      <c r="G5217" s="1" t="s">
        <v>245</v>
      </c>
      <c r="H5217" s="1" t="s">
        <v>239</v>
      </c>
      <c r="I5217">
        <v>1120</v>
      </c>
      <c r="J5217">
        <v>1025</v>
      </c>
      <c r="K5217">
        <v>829</v>
      </c>
      <c r="L5217">
        <v>964</v>
      </c>
      <c r="M5217">
        <v>941</v>
      </c>
      <c r="N5217">
        <v>966</v>
      </c>
      <c r="O5217">
        <v>1071</v>
      </c>
      <c r="P5217">
        <v>1191</v>
      </c>
      <c r="Q5217">
        <v>1177</v>
      </c>
      <c r="R5217">
        <v>1157</v>
      </c>
      <c r="S5217">
        <v>954</v>
      </c>
      <c r="T5217">
        <v>981</v>
      </c>
      <c r="U5217">
        <v>1159</v>
      </c>
      <c r="V5217" s="1" t="s">
        <v>3882</v>
      </c>
      <c r="W5217" s="1" t="s">
        <v>2551</v>
      </c>
      <c r="X5217" s="5" t="s">
        <v>3889</v>
      </c>
      <c r="Y5217" s="5" t="s">
        <v>2740</v>
      </c>
      <c r="Z5217" s="5" t="s">
        <v>2738</v>
      </c>
      <c r="AA5217" s="5"/>
    </row>
    <row r="5218" spans="1:27" ht="12" customHeight="1" x14ac:dyDescent="0.15">
      <c r="A5218" s="1" t="s">
        <v>1410</v>
      </c>
      <c r="B5218" s="1" t="s">
        <v>35</v>
      </c>
      <c r="C5218" s="1" t="s">
        <v>19</v>
      </c>
      <c r="D5218" s="1" t="s">
        <v>2501</v>
      </c>
      <c r="E5218" s="1" t="s">
        <v>10</v>
      </c>
      <c r="F5218" s="1" t="s">
        <v>1416</v>
      </c>
      <c r="G5218" s="1" t="s">
        <v>22</v>
      </c>
      <c r="H5218" s="1" t="s">
        <v>13</v>
      </c>
      <c r="I5218">
        <v>691</v>
      </c>
      <c r="J5218">
        <v>471</v>
      </c>
      <c r="K5218">
        <v>585</v>
      </c>
      <c r="L5218">
        <v>582</v>
      </c>
      <c r="M5218">
        <v>628</v>
      </c>
      <c r="N5218">
        <v>599</v>
      </c>
      <c r="O5218">
        <v>583</v>
      </c>
      <c r="P5218">
        <v>471</v>
      </c>
      <c r="Q5218">
        <v>566</v>
      </c>
      <c r="R5218">
        <v>634</v>
      </c>
      <c r="S5218">
        <v>646</v>
      </c>
      <c r="T5218">
        <v>550</v>
      </c>
      <c r="U5218">
        <v>752</v>
      </c>
      <c r="V5218" s="1" t="s">
        <v>3882</v>
      </c>
      <c r="W5218" s="1" t="s">
        <v>2551</v>
      </c>
      <c r="X5218" s="5" t="s">
        <v>3889</v>
      </c>
      <c r="Y5218" s="5" t="s">
        <v>2558</v>
      </c>
      <c r="Z5218" s="5" t="s">
        <v>2582</v>
      </c>
      <c r="AA5218" s="5"/>
    </row>
    <row r="5219" spans="1:27" ht="12" customHeight="1" x14ac:dyDescent="0.15">
      <c r="A5219" s="1" t="s">
        <v>1410</v>
      </c>
      <c r="B5219" s="1" t="s">
        <v>35</v>
      </c>
      <c r="C5219" s="1" t="s">
        <v>21</v>
      </c>
      <c r="D5219" s="1" t="s">
        <v>2501</v>
      </c>
      <c r="E5219" s="1" t="s">
        <v>10</v>
      </c>
      <c r="F5219" s="1" t="s">
        <v>1416</v>
      </c>
      <c r="G5219" s="1" t="s">
        <v>24</v>
      </c>
      <c r="H5219" s="1" t="s">
        <v>13</v>
      </c>
      <c r="I5219">
        <v>19594</v>
      </c>
      <c r="J5219">
        <v>20087</v>
      </c>
      <c r="K5219">
        <v>21039</v>
      </c>
      <c r="L5219">
        <v>22834</v>
      </c>
      <c r="M5219">
        <v>22696</v>
      </c>
      <c r="N5219">
        <v>21827</v>
      </c>
      <c r="O5219">
        <v>21614</v>
      </c>
      <c r="P5219">
        <v>21199</v>
      </c>
      <c r="Q5219">
        <v>21153</v>
      </c>
      <c r="R5219">
        <v>20505</v>
      </c>
      <c r="S5219">
        <v>21157</v>
      </c>
      <c r="T5219">
        <v>21690</v>
      </c>
      <c r="U5219">
        <v>21616</v>
      </c>
      <c r="V5219" s="1" t="s">
        <v>3882</v>
      </c>
      <c r="W5219" s="1" t="s">
        <v>2551</v>
      </c>
      <c r="X5219" s="5" t="s">
        <v>3889</v>
      </c>
      <c r="Y5219" s="5" t="s">
        <v>2559</v>
      </c>
      <c r="Z5219" s="5" t="s">
        <v>13</v>
      </c>
      <c r="AA5219" s="5"/>
    </row>
    <row r="5220" spans="1:27" ht="12" customHeight="1" x14ac:dyDescent="0.15">
      <c r="A5220" s="1" t="s">
        <v>1410</v>
      </c>
      <c r="B5220" s="1" t="s">
        <v>37</v>
      </c>
      <c r="C5220" s="1" t="s">
        <v>9</v>
      </c>
      <c r="D5220" s="1" t="s">
        <v>2501</v>
      </c>
      <c r="E5220" s="1" t="s">
        <v>10</v>
      </c>
      <c r="F5220" s="1" t="s">
        <v>1417</v>
      </c>
      <c r="G5220" s="1" t="s">
        <v>12</v>
      </c>
      <c r="H5220" s="1" t="s">
        <v>13</v>
      </c>
      <c r="I5220">
        <v>15527</v>
      </c>
      <c r="J5220">
        <v>13735</v>
      </c>
      <c r="K5220">
        <v>13830</v>
      </c>
      <c r="L5220">
        <v>15263</v>
      </c>
      <c r="M5220">
        <v>14816</v>
      </c>
      <c r="N5220">
        <v>12475</v>
      </c>
      <c r="O5220">
        <v>17010</v>
      </c>
      <c r="P5220">
        <v>16574</v>
      </c>
      <c r="Q5220">
        <v>16266</v>
      </c>
      <c r="R5220">
        <v>15518</v>
      </c>
      <c r="S5220">
        <v>14332</v>
      </c>
      <c r="T5220">
        <v>15608</v>
      </c>
      <c r="U5220">
        <v>16743</v>
      </c>
      <c r="V5220" s="1" t="s">
        <v>3882</v>
      </c>
      <c r="W5220" s="1" t="s">
        <v>2551</v>
      </c>
      <c r="X5220" s="5" t="s">
        <v>3890</v>
      </c>
      <c r="Y5220" s="5" t="s">
        <v>2553</v>
      </c>
      <c r="Z5220" s="5" t="s">
        <v>13</v>
      </c>
      <c r="AA5220" s="5"/>
    </row>
    <row r="5221" spans="1:27" ht="12" customHeight="1" x14ac:dyDescent="0.15">
      <c r="A5221" s="1" t="s">
        <v>1410</v>
      </c>
      <c r="B5221" s="1" t="s">
        <v>37</v>
      </c>
      <c r="C5221" s="1" t="s">
        <v>15</v>
      </c>
      <c r="D5221" s="1" t="s">
        <v>2501</v>
      </c>
      <c r="E5221" s="1" t="s">
        <v>10</v>
      </c>
      <c r="F5221" s="1" t="s">
        <v>1417</v>
      </c>
      <c r="G5221" s="1" t="s">
        <v>242</v>
      </c>
      <c r="H5221" s="1" t="s">
        <v>13</v>
      </c>
      <c r="I5221">
        <v>14648</v>
      </c>
      <c r="J5221">
        <v>14479</v>
      </c>
      <c r="K5221">
        <v>13716</v>
      </c>
      <c r="L5221">
        <v>15315</v>
      </c>
      <c r="M5221">
        <v>15093</v>
      </c>
      <c r="N5221">
        <v>13773</v>
      </c>
      <c r="O5221">
        <v>14542</v>
      </c>
      <c r="P5221">
        <v>16133</v>
      </c>
      <c r="Q5221">
        <v>15851</v>
      </c>
      <c r="R5221">
        <v>15608</v>
      </c>
      <c r="S5221">
        <v>14951</v>
      </c>
      <c r="T5221">
        <v>14603</v>
      </c>
      <c r="U5221">
        <v>14900</v>
      </c>
      <c r="V5221" s="1" t="s">
        <v>3882</v>
      </c>
      <c r="W5221" s="1" t="s">
        <v>2551</v>
      </c>
      <c r="X5221" s="5" t="s">
        <v>3890</v>
      </c>
      <c r="Y5221" s="5" t="s">
        <v>2557</v>
      </c>
      <c r="Z5221" s="5" t="s">
        <v>13</v>
      </c>
      <c r="AA5221" s="5"/>
    </row>
    <row r="5222" spans="1:27" ht="12" customHeight="1" x14ac:dyDescent="0.15">
      <c r="A5222" s="1" t="s">
        <v>1410</v>
      </c>
      <c r="B5222" s="1" t="s">
        <v>37</v>
      </c>
      <c r="C5222" s="1" t="s">
        <v>17</v>
      </c>
      <c r="D5222" s="1" t="s">
        <v>2501</v>
      </c>
      <c r="E5222" s="1" t="s">
        <v>10</v>
      </c>
      <c r="F5222" s="1" t="s">
        <v>1417</v>
      </c>
      <c r="G5222" s="1" t="s">
        <v>245</v>
      </c>
      <c r="H5222" s="1" t="s">
        <v>239</v>
      </c>
      <c r="I5222">
        <v>1098</v>
      </c>
      <c r="J5222">
        <v>1069</v>
      </c>
      <c r="K5222">
        <v>1072</v>
      </c>
      <c r="L5222">
        <v>1150</v>
      </c>
      <c r="M5222">
        <v>1101</v>
      </c>
      <c r="N5222">
        <v>1013</v>
      </c>
      <c r="O5222">
        <v>1090</v>
      </c>
      <c r="P5222">
        <v>1199</v>
      </c>
      <c r="Q5222">
        <v>1171</v>
      </c>
      <c r="R5222">
        <v>1151</v>
      </c>
      <c r="S5222">
        <v>1115</v>
      </c>
      <c r="T5222">
        <v>1086</v>
      </c>
      <c r="U5222">
        <v>1130</v>
      </c>
      <c r="V5222" s="1" t="s">
        <v>3882</v>
      </c>
      <c r="W5222" s="1" t="s">
        <v>2551</v>
      </c>
      <c r="X5222" s="5" t="s">
        <v>3890</v>
      </c>
      <c r="Y5222" s="5" t="s">
        <v>2740</v>
      </c>
      <c r="Z5222" s="5" t="s">
        <v>2738</v>
      </c>
      <c r="AA5222" s="5"/>
    </row>
    <row r="5223" spans="1:27" ht="12" customHeight="1" x14ac:dyDescent="0.15">
      <c r="A5223" s="1" t="s">
        <v>1410</v>
      </c>
      <c r="B5223" s="1" t="s">
        <v>37</v>
      </c>
      <c r="C5223" s="1" t="s">
        <v>19</v>
      </c>
      <c r="D5223" s="1" t="s">
        <v>2501</v>
      </c>
      <c r="E5223" s="1" t="s">
        <v>10</v>
      </c>
      <c r="F5223" s="1" t="s">
        <v>1417</v>
      </c>
      <c r="G5223" s="1" t="s">
        <v>22</v>
      </c>
      <c r="H5223" s="1" t="s">
        <v>13</v>
      </c>
      <c r="I5223">
        <v>332</v>
      </c>
      <c r="J5223">
        <v>199</v>
      </c>
      <c r="K5223">
        <v>310</v>
      </c>
      <c r="L5223">
        <v>381</v>
      </c>
      <c r="M5223">
        <v>273</v>
      </c>
      <c r="N5223">
        <v>253</v>
      </c>
      <c r="O5223">
        <v>297</v>
      </c>
      <c r="P5223">
        <v>276</v>
      </c>
      <c r="Q5223">
        <v>359</v>
      </c>
      <c r="R5223">
        <v>336</v>
      </c>
      <c r="S5223">
        <v>259</v>
      </c>
      <c r="T5223">
        <v>341</v>
      </c>
      <c r="U5223">
        <v>365</v>
      </c>
      <c r="V5223" s="1" t="s">
        <v>3882</v>
      </c>
      <c r="W5223" s="1" t="s">
        <v>2551</v>
      </c>
      <c r="X5223" s="5" t="s">
        <v>3890</v>
      </c>
      <c r="Y5223" s="5" t="s">
        <v>2558</v>
      </c>
      <c r="Z5223" s="5" t="s">
        <v>2582</v>
      </c>
      <c r="AA5223" s="5"/>
    </row>
    <row r="5224" spans="1:27" ht="12" customHeight="1" x14ac:dyDescent="0.15">
      <c r="A5224" s="1" t="s">
        <v>1410</v>
      </c>
      <c r="B5224" s="1" t="s">
        <v>37</v>
      </c>
      <c r="C5224" s="1" t="s">
        <v>21</v>
      </c>
      <c r="D5224" s="1" t="s">
        <v>2501</v>
      </c>
      <c r="E5224" s="1" t="s">
        <v>10</v>
      </c>
      <c r="F5224" s="1" t="s">
        <v>1417</v>
      </c>
      <c r="G5224" s="1" t="s">
        <v>24</v>
      </c>
      <c r="H5224" s="1" t="s">
        <v>13</v>
      </c>
      <c r="I5224">
        <v>22797</v>
      </c>
      <c r="J5224">
        <v>21854</v>
      </c>
      <c r="K5224">
        <v>21658</v>
      </c>
      <c r="L5224">
        <v>21225</v>
      </c>
      <c r="M5224">
        <v>20675</v>
      </c>
      <c r="N5224">
        <v>19124</v>
      </c>
      <c r="O5224">
        <v>21294</v>
      </c>
      <c r="P5224">
        <v>21459</v>
      </c>
      <c r="Q5224">
        <v>21515</v>
      </c>
      <c r="R5224">
        <v>21106</v>
      </c>
      <c r="S5224">
        <v>20234</v>
      </c>
      <c r="T5224">
        <v>20916</v>
      </c>
      <c r="U5224">
        <v>22412</v>
      </c>
      <c r="V5224" s="1" t="s">
        <v>3882</v>
      </c>
      <c r="W5224" s="1" t="s">
        <v>2551</v>
      </c>
      <c r="X5224" s="5" t="s">
        <v>3890</v>
      </c>
      <c r="Y5224" s="5" t="s">
        <v>2559</v>
      </c>
      <c r="Z5224" s="5" t="s">
        <v>13</v>
      </c>
      <c r="AA5224" s="5"/>
    </row>
    <row r="5225" spans="1:27" ht="12" customHeight="1" x14ac:dyDescent="0.15">
      <c r="A5225" s="1" t="s">
        <v>1410</v>
      </c>
      <c r="B5225" s="1" t="s">
        <v>39</v>
      </c>
      <c r="C5225" s="1" t="s">
        <v>9</v>
      </c>
      <c r="D5225" s="1" t="s">
        <v>2501</v>
      </c>
      <c r="E5225" s="1" t="s">
        <v>10</v>
      </c>
      <c r="F5225" s="1" t="s">
        <v>1418</v>
      </c>
      <c r="G5225" s="1" t="s">
        <v>12</v>
      </c>
      <c r="H5225" s="1" t="s">
        <v>13</v>
      </c>
      <c r="I5225">
        <v>26696</v>
      </c>
      <c r="J5225">
        <v>25643</v>
      </c>
      <c r="K5225">
        <v>24610</v>
      </c>
      <c r="L5225">
        <v>26326</v>
      </c>
      <c r="M5225">
        <v>27267</v>
      </c>
      <c r="N5225">
        <v>22946</v>
      </c>
      <c r="O5225">
        <v>24492</v>
      </c>
      <c r="P5225">
        <v>26811</v>
      </c>
      <c r="Q5225">
        <v>26088</v>
      </c>
      <c r="R5225">
        <v>24470</v>
      </c>
      <c r="S5225">
        <v>23455</v>
      </c>
      <c r="T5225">
        <v>21482</v>
      </c>
      <c r="U5225">
        <v>24636</v>
      </c>
      <c r="V5225" s="1" t="s">
        <v>3882</v>
      </c>
      <c r="W5225" s="1" t="s">
        <v>2551</v>
      </c>
      <c r="X5225" s="5" t="s">
        <v>3891</v>
      </c>
      <c r="Y5225" s="5" t="s">
        <v>2553</v>
      </c>
      <c r="Z5225" s="5" t="s">
        <v>13</v>
      </c>
      <c r="AA5225" s="5"/>
    </row>
    <row r="5226" spans="1:27" ht="12" customHeight="1" x14ac:dyDescent="0.15">
      <c r="A5226" s="1" t="s">
        <v>1410</v>
      </c>
      <c r="B5226" s="1" t="s">
        <v>39</v>
      </c>
      <c r="C5226" s="1" t="s">
        <v>15</v>
      </c>
      <c r="D5226" s="1" t="s">
        <v>2501</v>
      </c>
      <c r="E5226" s="1" t="s">
        <v>10</v>
      </c>
      <c r="F5226" s="1" t="s">
        <v>1418</v>
      </c>
      <c r="G5226" s="1" t="s">
        <v>242</v>
      </c>
      <c r="H5226" s="1" t="s">
        <v>13</v>
      </c>
      <c r="I5226">
        <v>27467</v>
      </c>
      <c r="J5226">
        <v>23853</v>
      </c>
      <c r="K5226">
        <v>22199</v>
      </c>
      <c r="L5226">
        <v>25013</v>
      </c>
      <c r="M5226">
        <v>23876</v>
      </c>
      <c r="N5226">
        <v>22502</v>
      </c>
      <c r="O5226">
        <v>24333</v>
      </c>
      <c r="P5226">
        <v>24436</v>
      </c>
      <c r="Q5226">
        <v>25336</v>
      </c>
      <c r="R5226">
        <v>24827</v>
      </c>
      <c r="S5226">
        <v>22623</v>
      </c>
      <c r="T5226">
        <v>20758</v>
      </c>
      <c r="U5226">
        <v>23624</v>
      </c>
      <c r="V5226" s="1" t="s">
        <v>3882</v>
      </c>
      <c r="W5226" s="1" t="s">
        <v>2551</v>
      </c>
      <c r="X5226" s="5" t="s">
        <v>3891</v>
      </c>
      <c r="Y5226" s="5" t="s">
        <v>2557</v>
      </c>
      <c r="Z5226" s="5" t="s">
        <v>13</v>
      </c>
      <c r="AA5226" s="5"/>
    </row>
    <row r="5227" spans="1:27" ht="12" customHeight="1" x14ac:dyDescent="0.15">
      <c r="A5227" s="1" t="s">
        <v>1410</v>
      </c>
      <c r="B5227" s="1" t="s">
        <v>39</v>
      </c>
      <c r="C5227" s="1" t="s">
        <v>17</v>
      </c>
      <c r="D5227" s="1" t="s">
        <v>2501</v>
      </c>
      <c r="E5227" s="1" t="s">
        <v>10</v>
      </c>
      <c r="F5227" s="1" t="s">
        <v>1418</v>
      </c>
      <c r="G5227" s="1" t="s">
        <v>245</v>
      </c>
      <c r="H5227" s="1" t="s">
        <v>239</v>
      </c>
      <c r="I5227">
        <v>2049</v>
      </c>
      <c r="J5227">
        <v>1889</v>
      </c>
      <c r="K5227">
        <v>1860</v>
      </c>
      <c r="L5227">
        <v>2054</v>
      </c>
      <c r="M5227">
        <v>2014</v>
      </c>
      <c r="N5227">
        <v>1896</v>
      </c>
      <c r="O5227">
        <v>2055</v>
      </c>
      <c r="P5227">
        <v>2111</v>
      </c>
      <c r="Q5227">
        <v>2166</v>
      </c>
      <c r="R5227">
        <v>2114</v>
      </c>
      <c r="S5227">
        <v>1953</v>
      </c>
      <c r="T5227">
        <v>1929</v>
      </c>
      <c r="U5227">
        <v>2226</v>
      </c>
      <c r="V5227" s="1" t="s">
        <v>3882</v>
      </c>
      <c r="W5227" s="1" t="s">
        <v>2551</v>
      </c>
      <c r="X5227" s="5" t="s">
        <v>3891</v>
      </c>
      <c r="Y5227" s="5" t="s">
        <v>2740</v>
      </c>
      <c r="Z5227" s="5" t="s">
        <v>2738</v>
      </c>
      <c r="AA5227" s="5"/>
    </row>
    <row r="5228" spans="1:27" ht="12" customHeight="1" x14ac:dyDescent="0.15">
      <c r="A5228" s="1" t="s">
        <v>1410</v>
      </c>
      <c r="B5228" s="1" t="s">
        <v>39</v>
      </c>
      <c r="C5228" s="1" t="s">
        <v>19</v>
      </c>
      <c r="D5228" s="1" t="s">
        <v>2501</v>
      </c>
      <c r="E5228" s="1" t="s">
        <v>10</v>
      </c>
      <c r="F5228" s="1" t="s">
        <v>1418</v>
      </c>
      <c r="G5228" s="1" t="s">
        <v>22</v>
      </c>
      <c r="H5228" s="1" t="s">
        <v>13</v>
      </c>
      <c r="I5228">
        <v>1071</v>
      </c>
      <c r="J5228">
        <v>729</v>
      </c>
      <c r="K5228">
        <v>814</v>
      </c>
      <c r="L5228">
        <v>777</v>
      </c>
      <c r="M5228">
        <v>889</v>
      </c>
      <c r="N5228">
        <v>717</v>
      </c>
      <c r="O5228">
        <v>746</v>
      </c>
      <c r="P5228">
        <v>793</v>
      </c>
      <c r="Q5228">
        <v>841</v>
      </c>
      <c r="R5228">
        <v>821</v>
      </c>
      <c r="S5228">
        <v>621</v>
      </c>
      <c r="T5228">
        <v>815</v>
      </c>
      <c r="U5228">
        <v>1001</v>
      </c>
      <c r="V5228" s="1" t="s">
        <v>3882</v>
      </c>
      <c r="W5228" s="1" t="s">
        <v>2551</v>
      </c>
      <c r="X5228" s="5" t="s">
        <v>3891</v>
      </c>
      <c r="Y5228" s="5" t="s">
        <v>2558</v>
      </c>
      <c r="Z5228" s="5" t="s">
        <v>2582</v>
      </c>
      <c r="AA5228" s="5"/>
    </row>
    <row r="5229" spans="1:27" ht="12" customHeight="1" x14ac:dyDescent="0.15">
      <c r="A5229" s="1" t="s">
        <v>1410</v>
      </c>
      <c r="B5229" s="1" t="s">
        <v>39</v>
      </c>
      <c r="C5229" s="1" t="s">
        <v>21</v>
      </c>
      <c r="D5229" s="1" t="s">
        <v>2501</v>
      </c>
      <c r="E5229" s="1" t="s">
        <v>10</v>
      </c>
      <c r="F5229" s="1" t="s">
        <v>1418</v>
      </c>
      <c r="G5229" s="1" t="s">
        <v>24</v>
      </c>
      <c r="H5229" s="1" t="s">
        <v>13</v>
      </c>
      <c r="I5229">
        <v>27488</v>
      </c>
      <c r="J5229">
        <v>28549</v>
      </c>
      <c r="K5229">
        <v>30146</v>
      </c>
      <c r="L5229">
        <v>30681</v>
      </c>
      <c r="M5229">
        <v>33183</v>
      </c>
      <c r="N5229">
        <v>32910</v>
      </c>
      <c r="O5229">
        <v>32324</v>
      </c>
      <c r="P5229">
        <v>33905</v>
      </c>
      <c r="Q5229">
        <v>33816</v>
      </c>
      <c r="R5229">
        <v>32705</v>
      </c>
      <c r="S5229">
        <v>32983</v>
      </c>
      <c r="T5229">
        <v>32959</v>
      </c>
      <c r="U5229">
        <v>33037</v>
      </c>
      <c r="V5229" s="1" t="s">
        <v>3882</v>
      </c>
      <c r="W5229" s="1" t="s">
        <v>2551</v>
      </c>
      <c r="X5229" s="5" t="s">
        <v>3891</v>
      </c>
      <c r="Y5229" s="5" t="s">
        <v>2559</v>
      </c>
      <c r="Z5229" s="5" t="s">
        <v>13</v>
      </c>
      <c r="AA5229" s="5"/>
    </row>
    <row r="5230" spans="1:27" ht="12" customHeight="1" x14ac:dyDescent="0.15">
      <c r="A5230" s="1" t="s">
        <v>1410</v>
      </c>
      <c r="B5230" s="1" t="s">
        <v>41</v>
      </c>
      <c r="C5230" s="1" t="s">
        <v>9</v>
      </c>
      <c r="D5230" s="1" t="s">
        <v>2501</v>
      </c>
      <c r="E5230" s="1" t="s">
        <v>10</v>
      </c>
      <c r="F5230" s="1" t="s">
        <v>1419</v>
      </c>
      <c r="G5230" s="1" t="s">
        <v>12</v>
      </c>
      <c r="H5230" s="1" t="s">
        <v>13</v>
      </c>
      <c r="I5230">
        <v>12136</v>
      </c>
      <c r="J5230">
        <v>13779</v>
      </c>
      <c r="K5230">
        <v>12716</v>
      </c>
      <c r="L5230">
        <v>10475</v>
      </c>
      <c r="M5230">
        <v>11849</v>
      </c>
      <c r="N5230">
        <v>11817</v>
      </c>
      <c r="O5230">
        <v>11419</v>
      </c>
      <c r="P5230">
        <v>13551</v>
      </c>
      <c r="Q5230">
        <v>12258</v>
      </c>
      <c r="R5230">
        <v>10372</v>
      </c>
      <c r="S5230">
        <v>10449</v>
      </c>
      <c r="T5230">
        <v>9829</v>
      </c>
      <c r="U5230">
        <v>12057</v>
      </c>
      <c r="V5230" s="1" t="s">
        <v>3882</v>
      </c>
      <c r="W5230" s="1" t="s">
        <v>2551</v>
      </c>
      <c r="X5230" s="5" t="s">
        <v>3892</v>
      </c>
      <c r="Y5230" s="5" t="s">
        <v>2553</v>
      </c>
      <c r="Z5230" s="5" t="s">
        <v>13</v>
      </c>
      <c r="AA5230" s="5"/>
    </row>
    <row r="5231" spans="1:27" ht="12" customHeight="1" x14ac:dyDescent="0.15">
      <c r="A5231" s="1" t="s">
        <v>1410</v>
      </c>
      <c r="B5231" s="1" t="s">
        <v>41</v>
      </c>
      <c r="C5231" s="1" t="s">
        <v>15</v>
      </c>
      <c r="D5231" s="1" t="s">
        <v>2501</v>
      </c>
      <c r="E5231" s="1" t="s">
        <v>10</v>
      </c>
      <c r="F5231" s="1" t="s">
        <v>1419</v>
      </c>
      <c r="G5231" s="1" t="s">
        <v>242</v>
      </c>
      <c r="H5231" s="1" t="s">
        <v>13</v>
      </c>
      <c r="I5231">
        <v>11142</v>
      </c>
      <c r="J5231">
        <v>11031</v>
      </c>
      <c r="K5231">
        <v>11216</v>
      </c>
      <c r="L5231">
        <v>10344</v>
      </c>
      <c r="M5231">
        <v>10549</v>
      </c>
      <c r="N5231">
        <v>9743</v>
      </c>
      <c r="O5231">
        <v>10276</v>
      </c>
      <c r="P5231">
        <v>10973</v>
      </c>
      <c r="Q5231">
        <v>10282</v>
      </c>
      <c r="R5231">
        <v>8701</v>
      </c>
      <c r="S5231">
        <v>8176</v>
      </c>
      <c r="T5231">
        <v>9905</v>
      </c>
      <c r="U5231">
        <v>9297</v>
      </c>
      <c r="V5231" s="1" t="s">
        <v>3882</v>
      </c>
      <c r="W5231" s="1" t="s">
        <v>2551</v>
      </c>
      <c r="X5231" s="5" t="s">
        <v>3892</v>
      </c>
      <c r="Y5231" s="5" t="s">
        <v>2557</v>
      </c>
      <c r="Z5231" s="5" t="s">
        <v>13</v>
      </c>
      <c r="AA5231" s="5"/>
    </row>
    <row r="5232" spans="1:27" ht="12" customHeight="1" x14ac:dyDescent="0.15">
      <c r="A5232" s="1" t="s">
        <v>1410</v>
      </c>
      <c r="B5232" s="1" t="s">
        <v>41</v>
      </c>
      <c r="C5232" s="1" t="s">
        <v>17</v>
      </c>
      <c r="D5232" s="1" t="s">
        <v>2501</v>
      </c>
      <c r="E5232" s="1" t="s">
        <v>10</v>
      </c>
      <c r="F5232" s="1" t="s">
        <v>1419</v>
      </c>
      <c r="G5232" s="1" t="s">
        <v>245</v>
      </c>
      <c r="H5232" s="1" t="s">
        <v>239</v>
      </c>
      <c r="I5232">
        <v>1830</v>
      </c>
      <c r="J5232">
        <v>1909</v>
      </c>
      <c r="K5232">
        <v>1988</v>
      </c>
      <c r="L5232">
        <v>1920</v>
      </c>
      <c r="M5232">
        <v>2012</v>
      </c>
      <c r="N5232">
        <v>1770</v>
      </c>
      <c r="O5232">
        <v>2004</v>
      </c>
      <c r="P5232">
        <v>2029</v>
      </c>
      <c r="Q5232">
        <v>1881</v>
      </c>
      <c r="R5232">
        <v>1698</v>
      </c>
      <c r="S5232">
        <v>1553</v>
      </c>
      <c r="T5232">
        <v>1727</v>
      </c>
      <c r="U5232">
        <v>1745</v>
      </c>
      <c r="V5232" s="1" t="s">
        <v>3882</v>
      </c>
      <c r="W5232" s="1" t="s">
        <v>2551</v>
      </c>
      <c r="X5232" s="5" t="s">
        <v>3892</v>
      </c>
      <c r="Y5232" s="5" t="s">
        <v>2740</v>
      </c>
      <c r="Z5232" s="5" t="s">
        <v>2738</v>
      </c>
      <c r="AA5232" s="5"/>
    </row>
    <row r="5233" spans="1:27" ht="12" customHeight="1" x14ac:dyDescent="0.15">
      <c r="A5233" s="1" t="s">
        <v>1410</v>
      </c>
      <c r="B5233" s="1" t="s">
        <v>41</v>
      </c>
      <c r="C5233" s="1" t="s">
        <v>19</v>
      </c>
      <c r="D5233" s="1" t="s">
        <v>2501</v>
      </c>
      <c r="E5233" s="1" t="s">
        <v>10</v>
      </c>
      <c r="F5233" s="1" t="s">
        <v>1419</v>
      </c>
      <c r="G5233" s="1" t="s">
        <v>22</v>
      </c>
      <c r="H5233" s="1" t="s">
        <v>13</v>
      </c>
      <c r="I5233">
        <v>1326</v>
      </c>
      <c r="J5233">
        <v>1671</v>
      </c>
      <c r="K5233">
        <v>1502</v>
      </c>
      <c r="L5233">
        <v>884</v>
      </c>
      <c r="M5233">
        <v>1440</v>
      </c>
      <c r="N5233">
        <v>1123</v>
      </c>
      <c r="O5233">
        <v>2051</v>
      </c>
      <c r="P5233">
        <v>1101</v>
      </c>
      <c r="Q5233">
        <v>1815</v>
      </c>
      <c r="R5233">
        <v>987</v>
      </c>
      <c r="S5233">
        <v>1718</v>
      </c>
      <c r="T5233">
        <v>711</v>
      </c>
      <c r="U5233">
        <v>1537</v>
      </c>
      <c r="V5233" s="1" t="s">
        <v>3882</v>
      </c>
      <c r="W5233" s="1" t="s">
        <v>2551</v>
      </c>
      <c r="X5233" s="5" t="s">
        <v>3892</v>
      </c>
      <c r="Y5233" s="5" t="s">
        <v>2558</v>
      </c>
      <c r="Z5233" s="5" t="s">
        <v>2582</v>
      </c>
      <c r="AA5233" s="5"/>
    </row>
    <row r="5234" spans="1:27" ht="12" customHeight="1" x14ac:dyDescent="0.15">
      <c r="A5234" s="1" t="s">
        <v>1410</v>
      </c>
      <c r="B5234" s="1" t="s">
        <v>41</v>
      </c>
      <c r="C5234" s="1" t="s">
        <v>21</v>
      </c>
      <c r="D5234" s="1" t="s">
        <v>2501</v>
      </c>
      <c r="E5234" s="1" t="s">
        <v>10</v>
      </c>
      <c r="F5234" s="1" t="s">
        <v>1419</v>
      </c>
      <c r="G5234" s="1" t="s">
        <v>24</v>
      </c>
      <c r="H5234" s="1" t="s">
        <v>13</v>
      </c>
      <c r="I5234">
        <v>10634</v>
      </c>
      <c r="J5234">
        <v>11733</v>
      </c>
      <c r="K5234">
        <v>11744</v>
      </c>
      <c r="L5234">
        <v>11008</v>
      </c>
      <c r="M5234">
        <v>10900</v>
      </c>
      <c r="N5234">
        <v>11879</v>
      </c>
      <c r="O5234">
        <v>11002</v>
      </c>
      <c r="P5234">
        <v>12480</v>
      </c>
      <c r="Q5234">
        <v>12671</v>
      </c>
      <c r="R5234">
        <v>13346</v>
      </c>
      <c r="S5234">
        <v>13932</v>
      </c>
      <c r="T5234">
        <v>13127</v>
      </c>
      <c r="U5234">
        <v>14364</v>
      </c>
      <c r="V5234" s="1" t="s">
        <v>3882</v>
      </c>
      <c r="W5234" s="1" t="s">
        <v>2551</v>
      </c>
      <c r="X5234" s="5" t="s">
        <v>3892</v>
      </c>
      <c r="Y5234" s="5" t="s">
        <v>2559</v>
      </c>
      <c r="Z5234" s="5" t="s">
        <v>13</v>
      </c>
      <c r="AA5234" s="5"/>
    </row>
    <row r="5235" spans="1:27" ht="12" customHeight="1" x14ac:dyDescent="0.15">
      <c r="A5235" s="1" t="s">
        <v>1410</v>
      </c>
      <c r="B5235" s="1" t="s">
        <v>70</v>
      </c>
      <c r="C5235" s="1" t="s">
        <v>9</v>
      </c>
      <c r="D5235" s="1" t="s">
        <v>2501</v>
      </c>
      <c r="E5235" s="1" t="s">
        <v>71</v>
      </c>
      <c r="F5235" s="1" t="s">
        <v>1329</v>
      </c>
      <c r="G5235" s="1" t="s">
        <v>18</v>
      </c>
      <c r="H5235" s="1" t="s">
        <v>13</v>
      </c>
      <c r="I5235">
        <v>3662</v>
      </c>
      <c r="J5235">
        <v>3423</v>
      </c>
      <c r="K5235">
        <v>3745</v>
      </c>
      <c r="L5235">
        <v>2362</v>
      </c>
      <c r="M5235">
        <v>3460</v>
      </c>
      <c r="N5235">
        <v>3288</v>
      </c>
      <c r="O5235">
        <v>3044</v>
      </c>
      <c r="P5235">
        <v>3244</v>
      </c>
      <c r="Q5235">
        <v>3349</v>
      </c>
      <c r="R5235">
        <v>2558</v>
      </c>
      <c r="S5235">
        <v>3304</v>
      </c>
      <c r="T5235">
        <v>3267</v>
      </c>
      <c r="U5235">
        <v>3387</v>
      </c>
      <c r="V5235" s="1" t="s">
        <v>3882</v>
      </c>
      <c r="W5235" s="1" t="s">
        <v>2592</v>
      </c>
      <c r="X5235" s="5" t="s">
        <v>3860</v>
      </c>
      <c r="Y5235" s="5" t="s">
        <v>2556</v>
      </c>
      <c r="Z5235" s="5" t="s">
        <v>2582</v>
      </c>
      <c r="AA5235" s="5"/>
    </row>
    <row r="5236" spans="1:27" ht="12" customHeight="1" x14ac:dyDescent="0.15">
      <c r="A5236" s="1" t="s">
        <v>1410</v>
      </c>
      <c r="B5236" s="1" t="s">
        <v>70</v>
      </c>
      <c r="C5236" s="1" t="s">
        <v>15</v>
      </c>
      <c r="D5236" s="1" t="s">
        <v>2501</v>
      </c>
      <c r="E5236" s="1" t="s">
        <v>71</v>
      </c>
      <c r="F5236" s="1" t="s">
        <v>1329</v>
      </c>
      <c r="G5236" s="1" t="s">
        <v>24</v>
      </c>
      <c r="H5236" s="1" t="s">
        <v>13</v>
      </c>
      <c r="I5236">
        <v>3656</v>
      </c>
      <c r="J5236">
        <v>3662</v>
      </c>
      <c r="K5236">
        <v>3317</v>
      </c>
      <c r="L5236">
        <v>4543</v>
      </c>
      <c r="M5236">
        <v>3471</v>
      </c>
      <c r="N5236">
        <v>4825</v>
      </c>
      <c r="O5236">
        <v>4994</v>
      </c>
      <c r="P5236">
        <v>5529</v>
      </c>
      <c r="Q5236">
        <v>5312</v>
      </c>
      <c r="R5236">
        <v>5482</v>
      </c>
      <c r="S5236">
        <v>5276</v>
      </c>
      <c r="T5236">
        <v>4494</v>
      </c>
      <c r="U5236">
        <v>5026</v>
      </c>
      <c r="V5236" s="1" t="s">
        <v>3882</v>
      </c>
      <c r="W5236" s="1" t="s">
        <v>2592</v>
      </c>
      <c r="X5236" s="5" t="s">
        <v>3860</v>
      </c>
      <c r="Y5236" s="5" t="s">
        <v>2579</v>
      </c>
      <c r="Z5236" s="5" t="s">
        <v>2582</v>
      </c>
      <c r="AA5236" s="5"/>
    </row>
    <row r="5237" spans="1:27" ht="12" customHeight="1" x14ac:dyDescent="0.15">
      <c r="A5237" s="1" t="s">
        <v>1410</v>
      </c>
      <c r="B5237" s="1" t="s">
        <v>78</v>
      </c>
      <c r="C5237" s="1" t="s">
        <v>9</v>
      </c>
      <c r="D5237" s="1" t="s">
        <v>2501</v>
      </c>
      <c r="E5237" s="1" t="s">
        <v>71</v>
      </c>
      <c r="F5237" s="1" t="s">
        <v>1331</v>
      </c>
      <c r="G5237" s="1" t="s">
        <v>18</v>
      </c>
      <c r="H5237" s="1" t="s">
        <v>13</v>
      </c>
      <c r="I5237">
        <v>29139</v>
      </c>
      <c r="J5237">
        <v>30196</v>
      </c>
      <c r="K5237">
        <v>29116</v>
      </c>
      <c r="L5237">
        <v>24203</v>
      </c>
      <c r="M5237">
        <v>26293</v>
      </c>
      <c r="N5237">
        <v>25286</v>
      </c>
      <c r="O5237">
        <v>28174</v>
      </c>
      <c r="P5237">
        <v>28324</v>
      </c>
      <c r="Q5237">
        <v>29824</v>
      </c>
      <c r="R5237">
        <v>22574</v>
      </c>
      <c r="S5237">
        <v>25813</v>
      </c>
      <c r="T5237">
        <v>23956</v>
      </c>
      <c r="U5237">
        <v>27309</v>
      </c>
      <c r="V5237" s="1" t="s">
        <v>3882</v>
      </c>
      <c r="W5237" s="1" t="s">
        <v>2592</v>
      </c>
      <c r="X5237" s="5" t="s">
        <v>3861</v>
      </c>
      <c r="Y5237" s="5" t="s">
        <v>2556</v>
      </c>
      <c r="Z5237" s="5" t="s">
        <v>2582</v>
      </c>
      <c r="AA5237" s="5"/>
    </row>
    <row r="5238" spans="1:27" ht="12" customHeight="1" x14ac:dyDescent="0.15">
      <c r="A5238" s="1" t="s">
        <v>1410</v>
      </c>
      <c r="B5238" s="1" t="s">
        <v>78</v>
      </c>
      <c r="C5238" s="1" t="s">
        <v>15</v>
      </c>
      <c r="D5238" s="1" t="s">
        <v>2501</v>
      </c>
      <c r="E5238" s="1" t="s">
        <v>71</v>
      </c>
      <c r="F5238" s="1" t="s">
        <v>1331</v>
      </c>
      <c r="G5238" s="1" t="s">
        <v>24</v>
      </c>
      <c r="H5238" s="1" t="s">
        <v>13</v>
      </c>
      <c r="I5238">
        <v>19503</v>
      </c>
      <c r="J5238">
        <v>18673</v>
      </c>
      <c r="K5238">
        <v>19388</v>
      </c>
      <c r="L5238">
        <v>20328</v>
      </c>
      <c r="M5238">
        <v>20566</v>
      </c>
      <c r="N5238">
        <v>18054</v>
      </c>
      <c r="O5238">
        <v>21250</v>
      </c>
      <c r="P5238">
        <v>23208</v>
      </c>
      <c r="Q5238">
        <v>19473</v>
      </c>
      <c r="R5238">
        <v>21145</v>
      </c>
      <c r="S5238">
        <v>20352</v>
      </c>
      <c r="T5238">
        <v>19891</v>
      </c>
      <c r="U5238">
        <v>20730</v>
      </c>
      <c r="V5238" s="1" t="s">
        <v>3882</v>
      </c>
      <c r="W5238" s="1" t="s">
        <v>2592</v>
      </c>
      <c r="X5238" s="5" t="s">
        <v>3861</v>
      </c>
      <c r="Y5238" s="5" t="s">
        <v>2579</v>
      </c>
      <c r="Z5238" s="5" t="s">
        <v>2582</v>
      </c>
      <c r="AA5238" s="5"/>
    </row>
    <row r="5239" spans="1:27" ht="12" customHeight="1" x14ac:dyDescent="0.15">
      <c r="A5239" s="1" t="s">
        <v>1410</v>
      </c>
      <c r="B5239" s="1" t="s">
        <v>80</v>
      </c>
      <c r="C5239" s="1" t="s">
        <v>9</v>
      </c>
      <c r="D5239" s="1" t="s">
        <v>2501</v>
      </c>
      <c r="E5239" s="1" t="s">
        <v>71</v>
      </c>
      <c r="F5239" s="1" t="s">
        <v>1332</v>
      </c>
      <c r="G5239" s="1" t="s">
        <v>18</v>
      </c>
      <c r="H5239" s="1" t="s">
        <v>13</v>
      </c>
      <c r="I5239">
        <v>8537</v>
      </c>
      <c r="J5239">
        <v>7184</v>
      </c>
      <c r="K5239">
        <v>7692</v>
      </c>
      <c r="L5239">
        <v>7792</v>
      </c>
      <c r="M5239">
        <v>6887</v>
      </c>
      <c r="N5239">
        <v>7330</v>
      </c>
      <c r="O5239">
        <v>7620</v>
      </c>
      <c r="P5239">
        <v>8567</v>
      </c>
      <c r="Q5239">
        <v>7698</v>
      </c>
      <c r="R5239">
        <v>7656</v>
      </c>
      <c r="S5239">
        <v>7331</v>
      </c>
      <c r="T5239">
        <v>7424</v>
      </c>
      <c r="U5239">
        <v>7992</v>
      </c>
      <c r="V5239" s="1" t="s">
        <v>3882</v>
      </c>
      <c r="W5239" s="1" t="s">
        <v>2592</v>
      </c>
      <c r="X5239" s="5" t="s">
        <v>3862</v>
      </c>
      <c r="Y5239" s="5" t="s">
        <v>2556</v>
      </c>
      <c r="Z5239" s="5" t="s">
        <v>2582</v>
      </c>
      <c r="AA5239" s="5"/>
    </row>
    <row r="5240" spans="1:27" ht="12" customHeight="1" x14ac:dyDescent="0.15">
      <c r="A5240" s="1" t="s">
        <v>1410</v>
      </c>
      <c r="B5240" s="1" t="s">
        <v>80</v>
      </c>
      <c r="C5240" s="1" t="s">
        <v>15</v>
      </c>
      <c r="D5240" s="1" t="s">
        <v>2501</v>
      </c>
      <c r="E5240" s="1" t="s">
        <v>71</v>
      </c>
      <c r="F5240" s="1" t="s">
        <v>1332</v>
      </c>
      <c r="G5240" s="1" t="s">
        <v>24</v>
      </c>
      <c r="H5240" s="1" t="s">
        <v>13</v>
      </c>
      <c r="I5240">
        <v>5182</v>
      </c>
      <c r="J5240">
        <v>4999</v>
      </c>
      <c r="K5240">
        <v>4753</v>
      </c>
      <c r="L5240">
        <v>4654</v>
      </c>
      <c r="M5240">
        <v>4280</v>
      </c>
      <c r="N5240">
        <v>4383</v>
      </c>
      <c r="O5240">
        <v>4623</v>
      </c>
      <c r="P5240">
        <v>4709</v>
      </c>
      <c r="Q5240">
        <v>4584</v>
      </c>
      <c r="R5240">
        <v>5304</v>
      </c>
      <c r="S5240">
        <v>4949</v>
      </c>
      <c r="T5240">
        <v>4762</v>
      </c>
      <c r="U5240">
        <v>4681</v>
      </c>
      <c r="V5240" s="1" t="s">
        <v>3882</v>
      </c>
      <c r="W5240" s="1" t="s">
        <v>2592</v>
      </c>
      <c r="X5240" s="5" t="s">
        <v>3862</v>
      </c>
      <c r="Y5240" s="5" t="s">
        <v>2579</v>
      </c>
      <c r="Z5240" s="5" t="s">
        <v>2582</v>
      </c>
      <c r="AA5240" s="5"/>
    </row>
    <row r="5241" spans="1:27" ht="12" customHeight="1" x14ac:dyDescent="0.15">
      <c r="A5241" s="1" t="s">
        <v>1410</v>
      </c>
      <c r="B5241" s="1" t="s">
        <v>162</v>
      </c>
      <c r="C5241" s="1" t="s">
        <v>9</v>
      </c>
      <c r="D5241" s="1" t="s">
        <v>2501</v>
      </c>
      <c r="E5241" s="1" t="s">
        <v>71</v>
      </c>
      <c r="F5241" s="1" t="s">
        <v>1387</v>
      </c>
      <c r="G5241" s="1" t="s">
        <v>18</v>
      </c>
      <c r="H5241" s="1" t="s">
        <v>13</v>
      </c>
      <c r="I5241">
        <v>123</v>
      </c>
      <c r="J5241">
        <v>268</v>
      </c>
      <c r="K5241">
        <v>186</v>
      </c>
      <c r="L5241">
        <v>264</v>
      </c>
      <c r="M5241">
        <v>105</v>
      </c>
      <c r="N5241">
        <v>167</v>
      </c>
      <c r="O5241">
        <v>174</v>
      </c>
      <c r="P5241">
        <v>207</v>
      </c>
      <c r="Q5241">
        <v>83</v>
      </c>
      <c r="R5241">
        <v>134</v>
      </c>
      <c r="S5241">
        <v>189</v>
      </c>
      <c r="T5241">
        <v>154</v>
      </c>
      <c r="U5241">
        <v>194</v>
      </c>
      <c r="V5241" s="1" t="s">
        <v>3882</v>
      </c>
      <c r="W5241" s="1" t="s">
        <v>2592</v>
      </c>
      <c r="X5241" s="5" t="s">
        <v>3863</v>
      </c>
      <c r="Y5241" s="5" t="s">
        <v>2556</v>
      </c>
      <c r="Z5241" s="5" t="s">
        <v>2582</v>
      </c>
      <c r="AA5241" s="5"/>
    </row>
    <row r="5242" spans="1:27" ht="12" customHeight="1" x14ac:dyDescent="0.15">
      <c r="A5242" s="1" t="s">
        <v>1410</v>
      </c>
      <c r="B5242" s="1" t="s">
        <v>162</v>
      </c>
      <c r="C5242" s="1" t="s">
        <v>15</v>
      </c>
      <c r="D5242" s="1" t="s">
        <v>2501</v>
      </c>
      <c r="E5242" s="1" t="s">
        <v>71</v>
      </c>
      <c r="F5242" s="1" t="s">
        <v>1387</v>
      </c>
      <c r="G5242" s="1" t="s">
        <v>24</v>
      </c>
      <c r="H5242" s="1" t="s">
        <v>13</v>
      </c>
      <c r="I5242">
        <v>1349</v>
      </c>
      <c r="J5242">
        <v>1324</v>
      </c>
      <c r="K5242">
        <v>1373</v>
      </c>
      <c r="L5242">
        <v>1349</v>
      </c>
      <c r="M5242">
        <v>1454</v>
      </c>
      <c r="N5242">
        <v>1490</v>
      </c>
      <c r="O5242">
        <v>1313</v>
      </c>
      <c r="P5242">
        <v>1351</v>
      </c>
      <c r="Q5242">
        <v>1321</v>
      </c>
      <c r="R5242">
        <v>1342</v>
      </c>
      <c r="S5242">
        <v>1355</v>
      </c>
      <c r="T5242">
        <v>1359</v>
      </c>
      <c r="U5242">
        <v>1416</v>
      </c>
      <c r="V5242" s="1" t="s">
        <v>3882</v>
      </c>
      <c r="W5242" s="1" t="s">
        <v>2592</v>
      </c>
      <c r="X5242" s="5" t="s">
        <v>3863</v>
      </c>
      <c r="Y5242" s="5" t="s">
        <v>2579</v>
      </c>
      <c r="Z5242" s="5" t="s">
        <v>2582</v>
      </c>
      <c r="AA5242" s="5"/>
    </row>
    <row r="5243" spans="1:27" ht="12" customHeight="1" x14ac:dyDescent="0.15">
      <c r="A5243" s="1" t="s">
        <v>1410</v>
      </c>
      <c r="B5243" s="1" t="s">
        <v>164</v>
      </c>
      <c r="C5243" s="1" t="s">
        <v>9</v>
      </c>
      <c r="D5243" s="1" t="s">
        <v>2501</v>
      </c>
      <c r="E5243" s="1" t="s">
        <v>71</v>
      </c>
      <c r="F5243" s="1" t="s">
        <v>1352</v>
      </c>
      <c r="G5243" s="1" t="s">
        <v>18</v>
      </c>
      <c r="H5243" s="1" t="s">
        <v>13</v>
      </c>
      <c r="I5243">
        <v>773</v>
      </c>
      <c r="J5243">
        <v>707</v>
      </c>
      <c r="K5243">
        <v>1172</v>
      </c>
      <c r="L5243">
        <v>875</v>
      </c>
      <c r="M5243">
        <v>1087</v>
      </c>
      <c r="N5243">
        <v>921</v>
      </c>
      <c r="O5243">
        <v>864</v>
      </c>
      <c r="P5243">
        <v>954</v>
      </c>
      <c r="Q5243">
        <v>904</v>
      </c>
      <c r="R5243">
        <v>1028</v>
      </c>
      <c r="S5243">
        <v>1112</v>
      </c>
      <c r="T5243">
        <v>916</v>
      </c>
      <c r="U5243">
        <v>983</v>
      </c>
      <c r="V5243" s="1" t="s">
        <v>3882</v>
      </c>
      <c r="W5243" s="1" t="s">
        <v>2592</v>
      </c>
      <c r="X5243" s="5" t="s">
        <v>3825</v>
      </c>
      <c r="Y5243" s="5" t="s">
        <v>2556</v>
      </c>
      <c r="Z5243" s="5" t="s">
        <v>2582</v>
      </c>
      <c r="AA5243" s="5"/>
    </row>
    <row r="5244" spans="1:27" ht="12" customHeight="1" x14ac:dyDescent="0.15">
      <c r="A5244" s="1" t="s">
        <v>1410</v>
      </c>
      <c r="B5244" s="1" t="s">
        <v>164</v>
      </c>
      <c r="C5244" s="1" t="s">
        <v>15</v>
      </c>
      <c r="D5244" s="1" t="s">
        <v>2501</v>
      </c>
      <c r="E5244" s="1" t="s">
        <v>71</v>
      </c>
      <c r="F5244" s="1" t="s">
        <v>1352</v>
      </c>
      <c r="G5244" s="1" t="s">
        <v>24</v>
      </c>
      <c r="H5244" s="1" t="s">
        <v>13</v>
      </c>
      <c r="I5244">
        <v>1274</v>
      </c>
      <c r="J5244">
        <v>1585</v>
      </c>
      <c r="K5244">
        <v>1458</v>
      </c>
      <c r="L5244">
        <v>1315</v>
      </c>
      <c r="M5244">
        <v>995</v>
      </c>
      <c r="N5244">
        <v>887</v>
      </c>
      <c r="O5244">
        <v>1022</v>
      </c>
      <c r="P5244">
        <v>1188</v>
      </c>
      <c r="Q5244">
        <v>1165</v>
      </c>
      <c r="R5244">
        <v>1473</v>
      </c>
      <c r="S5244">
        <v>1366</v>
      </c>
      <c r="T5244">
        <v>1268</v>
      </c>
      <c r="U5244">
        <v>1482</v>
      </c>
      <c r="V5244" s="1" t="s">
        <v>3882</v>
      </c>
      <c r="W5244" s="1" t="s">
        <v>2592</v>
      </c>
      <c r="X5244" s="5" t="s">
        <v>3825</v>
      </c>
      <c r="Y5244" s="5" t="s">
        <v>2579</v>
      </c>
      <c r="Z5244" s="5" t="s">
        <v>2582</v>
      </c>
      <c r="AA5244" s="5"/>
    </row>
    <row r="5245" spans="1:27" ht="12" customHeight="1" x14ac:dyDescent="0.15">
      <c r="A5245" s="1" t="s">
        <v>1410</v>
      </c>
      <c r="B5245" s="1" t="s">
        <v>166</v>
      </c>
      <c r="C5245" s="1" t="s">
        <v>9</v>
      </c>
      <c r="D5245" s="1" t="s">
        <v>2501</v>
      </c>
      <c r="E5245" s="1" t="s">
        <v>71</v>
      </c>
      <c r="F5245" s="1" t="s">
        <v>1388</v>
      </c>
      <c r="G5245" s="1" t="s">
        <v>18</v>
      </c>
      <c r="H5245" s="1" t="s">
        <v>13</v>
      </c>
      <c r="I5245">
        <v>768</v>
      </c>
      <c r="J5245">
        <v>711</v>
      </c>
      <c r="K5245">
        <v>764</v>
      </c>
      <c r="L5245">
        <v>902</v>
      </c>
      <c r="M5245">
        <v>803</v>
      </c>
      <c r="N5245">
        <v>809</v>
      </c>
      <c r="O5245">
        <v>1427</v>
      </c>
      <c r="P5245">
        <v>1299</v>
      </c>
      <c r="Q5245">
        <v>1408</v>
      </c>
      <c r="R5245">
        <v>1187</v>
      </c>
      <c r="S5245">
        <v>1151</v>
      </c>
      <c r="T5245">
        <v>1017</v>
      </c>
      <c r="U5245">
        <v>1349</v>
      </c>
      <c r="V5245" s="1" t="s">
        <v>3882</v>
      </c>
      <c r="W5245" s="1" t="s">
        <v>2592</v>
      </c>
      <c r="X5245" s="5" t="s">
        <v>3864</v>
      </c>
      <c r="Y5245" s="5" t="s">
        <v>2556</v>
      </c>
      <c r="Z5245" s="5" t="s">
        <v>2582</v>
      </c>
      <c r="AA5245" s="5"/>
    </row>
    <row r="5246" spans="1:27" ht="12" customHeight="1" x14ac:dyDescent="0.15">
      <c r="A5246" s="1" t="s">
        <v>1410</v>
      </c>
      <c r="B5246" s="1" t="s">
        <v>166</v>
      </c>
      <c r="C5246" s="1" t="s">
        <v>15</v>
      </c>
      <c r="D5246" s="1" t="s">
        <v>2501</v>
      </c>
      <c r="E5246" s="1" t="s">
        <v>71</v>
      </c>
      <c r="F5246" s="1" t="s">
        <v>1388</v>
      </c>
      <c r="G5246" s="1" t="s">
        <v>24</v>
      </c>
      <c r="H5246" s="1" t="s">
        <v>13</v>
      </c>
      <c r="I5246">
        <v>539</v>
      </c>
      <c r="J5246">
        <v>680</v>
      </c>
      <c r="K5246">
        <v>701</v>
      </c>
      <c r="L5246">
        <v>913</v>
      </c>
      <c r="M5246">
        <v>1094</v>
      </c>
      <c r="N5246">
        <v>1052</v>
      </c>
      <c r="O5246">
        <v>828</v>
      </c>
      <c r="P5246">
        <v>907</v>
      </c>
      <c r="Q5246">
        <v>638</v>
      </c>
      <c r="R5246">
        <v>689</v>
      </c>
      <c r="S5246">
        <v>593</v>
      </c>
      <c r="T5246">
        <v>482</v>
      </c>
      <c r="U5246">
        <v>552</v>
      </c>
      <c r="V5246" s="1" t="s">
        <v>3882</v>
      </c>
      <c r="W5246" s="1" t="s">
        <v>2592</v>
      </c>
      <c r="X5246" s="5" t="s">
        <v>3864</v>
      </c>
      <c r="Y5246" s="5" t="s">
        <v>2579</v>
      </c>
      <c r="Z5246" s="5" t="s">
        <v>2582</v>
      </c>
      <c r="AA5246" s="5"/>
    </row>
    <row r="5247" spans="1:27" ht="12" customHeight="1" x14ac:dyDescent="0.15">
      <c r="A5247" s="1" t="s">
        <v>1410</v>
      </c>
      <c r="B5247" s="1" t="s">
        <v>168</v>
      </c>
      <c r="C5247" s="1" t="s">
        <v>9</v>
      </c>
      <c r="D5247" s="1" t="s">
        <v>2501</v>
      </c>
      <c r="E5247" s="1" t="s">
        <v>71</v>
      </c>
      <c r="F5247" s="1" t="s">
        <v>1389</v>
      </c>
      <c r="G5247" s="1" t="s">
        <v>18</v>
      </c>
      <c r="H5247" s="1" t="s">
        <v>13</v>
      </c>
      <c r="I5247">
        <v>5092</v>
      </c>
      <c r="J5247">
        <v>4789</v>
      </c>
      <c r="K5247">
        <v>4943</v>
      </c>
      <c r="L5247">
        <v>4023</v>
      </c>
      <c r="M5247">
        <v>4229</v>
      </c>
      <c r="N5247">
        <v>4078</v>
      </c>
      <c r="O5247">
        <v>4188</v>
      </c>
      <c r="P5247">
        <v>4431</v>
      </c>
      <c r="Q5247">
        <v>3819</v>
      </c>
      <c r="R5247">
        <v>3477</v>
      </c>
      <c r="S5247">
        <v>3486</v>
      </c>
      <c r="T5247">
        <v>3564</v>
      </c>
      <c r="U5247">
        <v>4344</v>
      </c>
      <c r="V5247" s="1" t="s">
        <v>3882</v>
      </c>
      <c r="W5247" s="1" t="s">
        <v>2592</v>
      </c>
      <c r="X5247" s="5" t="s">
        <v>3865</v>
      </c>
      <c r="Y5247" s="5" t="s">
        <v>2556</v>
      </c>
      <c r="Z5247" s="5" t="s">
        <v>2582</v>
      </c>
      <c r="AA5247" s="5"/>
    </row>
    <row r="5248" spans="1:27" ht="12" customHeight="1" x14ac:dyDescent="0.15">
      <c r="A5248" s="1" t="s">
        <v>1410</v>
      </c>
      <c r="B5248" s="1" t="s">
        <v>168</v>
      </c>
      <c r="C5248" s="1" t="s">
        <v>15</v>
      </c>
      <c r="D5248" s="1" t="s">
        <v>2501</v>
      </c>
      <c r="E5248" s="1" t="s">
        <v>71</v>
      </c>
      <c r="F5248" s="1" t="s">
        <v>1389</v>
      </c>
      <c r="G5248" s="1" t="s">
        <v>24</v>
      </c>
      <c r="H5248" s="1" t="s">
        <v>13</v>
      </c>
      <c r="I5248">
        <v>5230</v>
      </c>
      <c r="J5248">
        <v>4972</v>
      </c>
      <c r="K5248">
        <v>4031</v>
      </c>
      <c r="L5248">
        <v>4976</v>
      </c>
      <c r="M5248">
        <v>5020</v>
      </c>
      <c r="N5248">
        <v>5103</v>
      </c>
      <c r="O5248">
        <v>4853</v>
      </c>
      <c r="P5248">
        <v>4448</v>
      </c>
      <c r="Q5248">
        <v>4583</v>
      </c>
      <c r="R5248">
        <v>4646</v>
      </c>
      <c r="S5248">
        <v>4442</v>
      </c>
      <c r="T5248">
        <v>5252</v>
      </c>
      <c r="U5248">
        <v>6203</v>
      </c>
      <c r="V5248" s="1" t="s">
        <v>3882</v>
      </c>
      <c r="W5248" s="1" t="s">
        <v>2592</v>
      </c>
      <c r="X5248" s="5" t="s">
        <v>3865</v>
      </c>
      <c r="Y5248" s="5" t="s">
        <v>2579</v>
      </c>
      <c r="Z5248" s="5" t="s">
        <v>2582</v>
      </c>
      <c r="AA5248" s="5"/>
    </row>
    <row r="5249" spans="1:27" ht="12" customHeight="1" x14ac:dyDescent="0.15">
      <c r="A5249" s="1" t="s">
        <v>1410</v>
      </c>
      <c r="B5249" s="1" t="s">
        <v>170</v>
      </c>
      <c r="C5249" s="1" t="s">
        <v>9</v>
      </c>
      <c r="D5249" s="1" t="s">
        <v>2501</v>
      </c>
      <c r="E5249" s="1" t="s">
        <v>71</v>
      </c>
      <c r="F5249" s="1" t="s">
        <v>1390</v>
      </c>
      <c r="G5249" s="1" t="s">
        <v>18</v>
      </c>
      <c r="H5249" s="1" t="s">
        <v>13</v>
      </c>
      <c r="I5249">
        <v>2912</v>
      </c>
      <c r="J5249">
        <v>3000</v>
      </c>
      <c r="K5249">
        <v>2968</v>
      </c>
      <c r="L5249">
        <v>2756</v>
      </c>
      <c r="M5249">
        <v>3020</v>
      </c>
      <c r="N5249">
        <v>2758</v>
      </c>
      <c r="O5249">
        <v>3275</v>
      </c>
      <c r="P5249">
        <v>2802</v>
      </c>
      <c r="Q5249">
        <v>2851</v>
      </c>
      <c r="R5249">
        <v>2476</v>
      </c>
      <c r="S5249">
        <v>2439</v>
      </c>
      <c r="T5249">
        <v>2588</v>
      </c>
      <c r="U5249">
        <v>2855</v>
      </c>
      <c r="V5249" s="1" t="s">
        <v>3882</v>
      </c>
      <c r="W5249" s="1" t="s">
        <v>2592</v>
      </c>
      <c r="X5249" s="5" t="s">
        <v>3866</v>
      </c>
      <c r="Y5249" s="5" t="s">
        <v>2556</v>
      </c>
      <c r="Z5249" s="5" t="s">
        <v>2582</v>
      </c>
      <c r="AA5249" s="5"/>
    </row>
    <row r="5250" spans="1:27" ht="12" customHeight="1" x14ac:dyDescent="0.15">
      <c r="A5250" s="1" t="s">
        <v>1410</v>
      </c>
      <c r="B5250" s="1" t="s">
        <v>170</v>
      </c>
      <c r="C5250" s="1" t="s">
        <v>15</v>
      </c>
      <c r="D5250" s="1" t="s">
        <v>2501</v>
      </c>
      <c r="E5250" s="1" t="s">
        <v>71</v>
      </c>
      <c r="F5250" s="1" t="s">
        <v>1390</v>
      </c>
      <c r="G5250" s="1" t="s">
        <v>24</v>
      </c>
      <c r="H5250" s="1" t="s">
        <v>13</v>
      </c>
      <c r="I5250">
        <v>4617</v>
      </c>
      <c r="J5250">
        <v>4694</v>
      </c>
      <c r="K5250">
        <v>4459</v>
      </c>
      <c r="L5250">
        <v>4777</v>
      </c>
      <c r="M5250">
        <v>4580</v>
      </c>
      <c r="N5250">
        <v>4636</v>
      </c>
      <c r="O5250">
        <v>4064</v>
      </c>
      <c r="P5250">
        <v>3844</v>
      </c>
      <c r="Q5250">
        <v>3746</v>
      </c>
      <c r="R5250">
        <v>3847</v>
      </c>
      <c r="S5250">
        <v>3558</v>
      </c>
      <c r="T5250">
        <v>3581</v>
      </c>
      <c r="U5250">
        <v>3983</v>
      </c>
      <c r="V5250" s="1" t="s">
        <v>3882</v>
      </c>
      <c r="W5250" s="1" t="s">
        <v>2592</v>
      </c>
      <c r="X5250" s="5" t="s">
        <v>3866</v>
      </c>
      <c r="Y5250" s="5" t="s">
        <v>2579</v>
      </c>
      <c r="Z5250" s="5" t="s">
        <v>2582</v>
      </c>
      <c r="AA5250" s="5"/>
    </row>
    <row r="5251" spans="1:27" ht="12" customHeight="1" x14ac:dyDescent="0.15">
      <c r="A5251" s="1" t="s">
        <v>1410</v>
      </c>
      <c r="B5251" s="1" t="s">
        <v>172</v>
      </c>
      <c r="C5251" s="1" t="s">
        <v>9</v>
      </c>
      <c r="D5251" s="1" t="s">
        <v>2501</v>
      </c>
      <c r="E5251" s="1" t="s">
        <v>71</v>
      </c>
      <c r="F5251" s="1" t="s">
        <v>1391</v>
      </c>
      <c r="G5251" s="1" t="s">
        <v>18</v>
      </c>
      <c r="H5251" s="1" t="s">
        <v>13</v>
      </c>
      <c r="I5251">
        <v>22457</v>
      </c>
      <c r="J5251">
        <v>18941</v>
      </c>
      <c r="K5251">
        <v>20791</v>
      </c>
      <c r="L5251">
        <v>21695</v>
      </c>
      <c r="M5251">
        <v>17909</v>
      </c>
      <c r="N5251">
        <v>17282</v>
      </c>
      <c r="O5251">
        <v>20893</v>
      </c>
      <c r="P5251">
        <v>18291</v>
      </c>
      <c r="Q5251">
        <v>19279</v>
      </c>
      <c r="R5251">
        <v>18698</v>
      </c>
      <c r="S5251">
        <v>17777</v>
      </c>
      <c r="T5251">
        <v>17079</v>
      </c>
      <c r="U5251">
        <v>19580</v>
      </c>
      <c r="V5251" s="1" t="s">
        <v>3882</v>
      </c>
      <c r="W5251" s="1" t="s">
        <v>2592</v>
      </c>
      <c r="X5251" s="5" t="s">
        <v>3867</v>
      </c>
      <c r="Y5251" s="5" t="s">
        <v>2556</v>
      </c>
      <c r="Z5251" s="5" t="s">
        <v>2582</v>
      </c>
      <c r="AA5251" s="5"/>
    </row>
    <row r="5252" spans="1:27" ht="12" customHeight="1" x14ac:dyDescent="0.15">
      <c r="A5252" s="1" t="s">
        <v>1410</v>
      </c>
      <c r="B5252" s="1" t="s">
        <v>172</v>
      </c>
      <c r="C5252" s="1" t="s">
        <v>15</v>
      </c>
      <c r="D5252" s="1" t="s">
        <v>2501</v>
      </c>
      <c r="E5252" s="1" t="s">
        <v>71</v>
      </c>
      <c r="F5252" s="1" t="s">
        <v>1391</v>
      </c>
      <c r="G5252" s="1" t="s">
        <v>24</v>
      </c>
      <c r="H5252" s="1" t="s">
        <v>13</v>
      </c>
      <c r="I5252">
        <v>15291</v>
      </c>
      <c r="J5252">
        <v>16607</v>
      </c>
      <c r="K5252">
        <v>15827</v>
      </c>
      <c r="L5252">
        <v>15918</v>
      </c>
      <c r="M5252">
        <v>13903</v>
      </c>
      <c r="N5252">
        <v>14399</v>
      </c>
      <c r="O5252">
        <v>14625</v>
      </c>
      <c r="P5252">
        <v>15502</v>
      </c>
      <c r="Q5252">
        <v>16174</v>
      </c>
      <c r="R5252">
        <v>18135</v>
      </c>
      <c r="S5252">
        <v>15006</v>
      </c>
      <c r="T5252">
        <v>15655</v>
      </c>
      <c r="U5252">
        <v>18446</v>
      </c>
      <c r="V5252" s="1" t="s">
        <v>3882</v>
      </c>
      <c r="W5252" s="1" t="s">
        <v>2592</v>
      </c>
      <c r="X5252" s="5" t="s">
        <v>3867</v>
      </c>
      <c r="Y5252" s="5" t="s">
        <v>2579</v>
      </c>
      <c r="Z5252" s="5" t="s">
        <v>2582</v>
      </c>
      <c r="AA5252" s="5"/>
    </row>
    <row r="5253" spans="1:27" ht="12" customHeight="1" x14ac:dyDescent="0.15">
      <c r="A5253" s="1" t="s">
        <v>1410</v>
      </c>
      <c r="B5253" s="1" t="s">
        <v>1392</v>
      </c>
      <c r="C5253" s="1" t="s">
        <v>9</v>
      </c>
      <c r="D5253" s="1" t="s">
        <v>2501</v>
      </c>
      <c r="E5253" s="1" t="s">
        <v>71</v>
      </c>
      <c r="F5253" s="1" t="s">
        <v>1393</v>
      </c>
      <c r="G5253" s="1" t="s">
        <v>18</v>
      </c>
      <c r="H5253" s="1" t="s">
        <v>13</v>
      </c>
      <c r="I5253">
        <v>1607</v>
      </c>
      <c r="J5253">
        <v>1351</v>
      </c>
      <c r="K5253">
        <v>1372</v>
      </c>
      <c r="L5253">
        <v>1271</v>
      </c>
      <c r="M5253">
        <v>1680</v>
      </c>
      <c r="N5253">
        <v>1329</v>
      </c>
      <c r="O5253">
        <v>1642</v>
      </c>
      <c r="P5253">
        <v>1274</v>
      </c>
      <c r="Q5253">
        <v>1626</v>
      </c>
      <c r="R5253">
        <v>1487</v>
      </c>
      <c r="S5253">
        <v>1568</v>
      </c>
      <c r="T5253">
        <v>1253</v>
      </c>
      <c r="U5253">
        <v>1680</v>
      </c>
      <c r="V5253" s="1" t="s">
        <v>3882</v>
      </c>
      <c r="W5253" s="1" t="s">
        <v>2592</v>
      </c>
      <c r="X5253" s="5" t="s">
        <v>3868</v>
      </c>
      <c r="Y5253" s="5" t="s">
        <v>2556</v>
      </c>
      <c r="Z5253" s="5" t="s">
        <v>2582</v>
      </c>
      <c r="AA5253" s="5"/>
    </row>
    <row r="5254" spans="1:27" ht="12" customHeight="1" x14ac:dyDescent="0.15">
      <c r="A5254" s="1" t="s">
        <v>1410</v>
      </c>
      <c r="B5254" s="1" t="s">
        <v>1392</v>
      </c>
      <c r="C5254" s="1" t="s">
        <v>15</v>
      </c>
      <c r="D5254" s="1" t="s">
        <v>2501</v>
      </c>
      <c r="E5254" s="1" t="s">
        <v>71</v>
      </c>
      <c r="F5254" s="1" t="s">
        <v>1393</v>
      </c>
      <c r="G5254" s="1" t="s">
        <v>24</v>
      </c>
      <c r="H5254" s="1" t="s">
        <v>13</v>
      </c>
      <c r="I5254">
        <v>1604</v>
      </c>
      <c r="J5254">
        <v>1839</v>
      </c>
      <c r="K5254">
        <v>1827</v>
      </c>
      <c r="L5254">
        <v>2649</v>
      </c>
      <c r="M5254">
        <v>2538</v>
      </c>
      <c r="N5254">
        <v>2827</v>
      </c>
      <c r="O5254">
        <v>2935</v>
      </c>
      <c r="P5254">
        <v>3235</v>
      </c>
      <c r="Q5254">
        <v>3181</v>
      </c>
      <c r="R5254">
        <v>3110</v>
      </c>
      <c r="S5254">
        <v>2687</v>
      </c>
      <c r="T5254">
        <v>2717</v>
      </c>
      <c r="U5254">
        <v>2666</v>
      </c>
      <c r="V5254" s="1" t="s">
        <v>3882</v>
      </c>
      <c r="W5254" s="1" t="s">
        <v>2592</v>
      </c>
      <c r="X5254" s="5" t="s">
        <v>3868</v>
      </c>
      <c r="Y5254" s="5" t="s">
        <v>2579</v>
      </c>
      <c r="Z5254" s="5" t="s">
        <v>2582</v>
      </c>
      <c r="AA5254" s="5"/>
    </row>
    <row r="5255" spans="1:27" ht="12" customHeight="1" x14ac:dyDescent="0.15">
      <c r="A5255" s="1" t="s">
        <v>1410</v>
      </c>
      <c r="B5255" s="1" t="s">
        <v>1394</v>
      </c>
      <c r="C5255" s="1" t="s">
        <v>9</v>
      </c>
      <c r="D5255" s="1" t="s">
        <v>2501</v>
      </c>
      <c r="E5255" s="1" t="s">
        <v>71</v>
      </c>
      <c r="F5255" s="1" t="s">
        <v>1395</v>
      </c>
      <c r="G5255" s="1" t="s">
        <v>18</v>
      </c>
      <c r="H5255" s="1" t="s">
        <v>13</v>
      </c>
      <c r="I5255">
        <v>1092</v>
      </c>
      <c r="J5255">
        <v>966</v>
      </c>
      <c r="K5255">
        <v>813</v>
      </c>
      <c r="L5255">
        <v>987</v>
      </c>
      <c r="M5255">
        <v>872</v>
      </c>
      <c r="N5255">
        <v>980</v>
      </c>
      <c r="O5255">
        <v>1101</v>
      </c>
      <c r="P5255">
        <v>1077</v>
      </c>
      <c r="Q5255">
        <v>1092</v>
      </c>
      <c r="R5255">
        <v>879</v>
      </c>
      <c r="S5255">
        <v>799</v>
      </c>
      <c r="T5255">
        <v>783</v>
      </c>
      <c r="U5255">
        <v>939</v>
      </c>
      <c r="V5255" s="1" t="s">
        <v>3882</v>
      </c>
      <c r="W5255" s="1" t="s">
        <v>2592</v>
      </c>
      <c r="X5255" s="5" t="s">
        <v>3869</v>
      </c>
      <c r="Y5255" s="5" t="s">
        <v>2556</v>
      </c>
      <c r="Z5255" s="5" t="s">
        <v>2582</v>
      </c>
      <c r="AA5255" s="5"/>
    </row>
    <row r="5256" spans="1:27" ht="12" customHeight="1" x14ac:dyDescent="0.15">
      <c r="A5256" s="1" t="s">
        <v>1410</v>
      </c>
      <c r="B5256" s="1" t="s">
        <v>1394</v>
      </c>
      <c r="C5256" s="1" t="s">
        <v>15</v>
      </c>
      <c r="D5256" s="1" t="s">
        <v>2501</v>
      </c>
      <c r="E5256" s="1" t="s">
        <v>71</v>
      </c>
      <c r="F5256" s="1" t="s">
        <v>1395</v>
      </c>
      <c r="G5256" s="1" t="s">
        <v>24</v>
      </c>
      <c r="H5256" s="1" t="s">
        <v>13</v>
      </c>
      <c r="I5256">
        <v>819</v>
      </c>
      <c r="J5256">
        <v>849</v>
      </c>
      <c r="K5256">
        <v>893</v>
      </c>
      <c r="L5256">
        <v>836</v>
      </c>
      <c r="M5256">
        <v>774</v>
      </c>
      <c r="N5256">
        <v>735</v>
      </c>
      <c r="O5256">
        <v>620</v>
      </c>
      <c r="P5256">
        <v>559</v>
      </c>
      <c r="Q5256">
        <v>413</v>
      </c>
      <c r="R5256">
        <v>487</v>
      </c>
      <c r="S5256">
        <v>428</v>
      </c>
      <c r="T5256">
        <v>577</v>
      </c>
      <c r="U5256">
        <v>644</v>
      </c>
      <c r="V5256" s="1" t="s">
        <v>3882</v>
      </c>
      <c r="W5256" s="1" t="s">
        <v>2592</v>
      </c>
      <c r="X5256" s="5" t="s">
        <v>3869</v>
      </c>
      <c r="Y5256" s="5" t="s">
        <v>2579</v>
      </c>
      <c r="Z5256" s="5" t="s">
        <v>2582</v>
      </c>
      <c r="AA5256" s="5"/>
    </row>
    <row r="5257" spans="1:27" ht="12" customHeight="1" x14ac:dyDescent="0.15">
      <c r="A5257" s="1" t="s">
        <v>1410</v>
      </c>
      <c r="B5257" s="1" t="s">
        <v>1396</v>
      </c>
      <c r="C5257" s="1" t="s">
        <v>9</v>
      </c>
      <c r="D5257" s="1" t="s">
        <v>2501</v>
      </c>
      <c r="E5257" s="1" t="s">
        <v>71</v>
      </c>
      <c r="F5257" s="1" t="s">
        <v>1397</v>
      </c>
      <c r="G5257" s="1" t="s">
        <v>18</v>
      </c>
      <c r="H5257" s="1" t="s">
        <v>13</v>
      </c>
      <c r="I5257">
        <v>18717</v>
      </c>
      <c r="J5257">
        <v>16292</v>
      </c>
      <c r="K5257">
        <v>16108</v>
      </c>
      <c r="L5257">
        <v>17207</v>
      </c>
      <c r="M5257">
        <v>15922</v>
      </c>
      <c r="N5257">
        <v>13899</v>
      </c>
      <c r="O5257">
        <v>17403</v>
      </c>
      <c r="P5257">
        <v>18006</v>
      </c>
      <c r="Q5257">
        <v>17908</v>
      </c>
      <c r="R5257">
        <v>16035</v>
      </c>
      <c r="S5257">
        <v>14764</v>
      </c>
      <c r="T5257">
        <v>13679</v>
      </c>
      <c r="U5257">
        <v>14746</v>
      </c>
      <c r="V5257" s="1" t="s">
        <v>3882</v>
      </c>
      <c r="W5257" s="1" t="s">
        <v>2592</v>
      </c>
      <c r="X5257" s="5" t="s">
        <v>3870</v>
      </c>
      <c r="Y5257" s="5" t="s">
        <v>2556</v>
      </c>
      <c r="Z5257" s="5" t="s">
        <v>2582</v>
      </c>
      <c r="AA5257" s="5"/>
    </row>
    <row r="5258" spans="1:27" ht="12" customHeight="1" x14ac:dyDescent="0.15">
      <c r="A5258" s="1" t="s">
        <v>1410</v>
      </c>
      <c r="B5258" s="1" t="s">
        <v>1396</v>
      </c>
      <c r="C5258" s="1" t="s">
        <v>15</v>
      </c>
      <c r="D5258" s="1" t="s">
        <v>2501</v>
      </c>
      <c r="E5258" s="1" t="s">
        <v>71</v>
      </c>
      <c r="F5258" s="1" t="s">
        <v>1397</v>
      </c>
      <c r="G5258" s="1" t="s">
        <v>24</v>
      </c>
      <c r="H5258" s="1" t="s">
        <v>13</v>
      </c>
      <c r="I5258">
        <v>14253</v>
      </c>
      <c r="J5258">
        <v>14099</v>
      </c>
      <c r="K5258">
        <v>14115</v>
      </c>
      <c r="L5258">
        <v>13555</v>
      </c>
      <c r="M5258">
        <v>13185</v>
      </c>
      <c r="N5258">
        <v>15111</v>
      </c>
      <c r="O5258">
        <v>12744</v>
      </c>
      <c r="P5258">
        <v>12290</v>
      </c>
      <c r="Q5258">
        <v>12913</v>
      </c>
      <c r="R5258">
        <v>14468</v>
      </c>
      <c r="S5258">
        <v>16133</v>
      </c>
      <c r="T5258">
        <v>16562</v>
      </c>
      <c r="U5258">
        <v>17628</v>
      </c>
      <c r="V5258" s="1" t="s">
        <v>3882</v>
      </c>
      <c r="W5258" s="1" t="s">
        <v>2592</v>
      </c>
      <c r="X5258" s="5" t="s">
        <v>3870</v>
      </c>
      <c r="Y5258" s="5" t="s">
        <v>2579</v>
      </c>
      <c r="Z5258" s="5" t="s">
        <v>2582</v>
      </c>
      <c r="AA5258" s="5"/>
    </row>
    <row r="5259" spans="1:27" ht="12" customHeight="1" x14ac:dyDescent="0.15">
      <c r="A5259" s="1" t="s">
        <v>1410</v>
      </c>
      <c r="B5259" s="1" t="s">
        <v>1398</v>
      </c>
      <c r="C5259" s="1" t="s">
        <v>9</v>
      </c>
      <c r="D5259" s="1" t="s">
        <v>2501</v>
      </c>
      <c r="E5259" s="1" t="s">
        <v>71</v>
      </c>
      <c r="F5259" s="1" t="s">
        <v>1399</v>
      </c>
      <c r="G5259" s="1" t="s">
        <v>18</v>
      </c>
      <c r="H5259" s="1" t="s">
        <v>13</v>
      </c>
      <c r="I5259">
        <v>169911</v>
      </c>
      <c r="J5259">
        <v>165931</v>
      </c>
      <c r="K5259">
        <v>160378</v>
      </c>
      <c r="L5259">
        <v>161193</v>
      </c>
      <c r="M5259">
        <v>145899</v>
      </c>
      <c r="N5259">
        <v>136550</v>
      </c>
      <c r="O5259">
        <v>136547</v>
      </c>
      <c r="P5259">
        <v>146173</v>
      </c>
      <c r="Q5259">
        <v>134480</v>
      </c>
      <c r="R5259">
        <v>122290</v>
      </c>
      <c r="S5259">
        <v>116488</v>
      </c>
      <c r="T5259">
        <v>118181</v>
      </c>
      <c r="U5259">
        <v>137667</v>
      </c>
      <c r="V5259" s="1" t="s">
        <v>3882</v>
      </c>
      <c r="W5259" s="1" t="s">
        <v>2592</v>
      </c>
      <c r="X5259" s="5" t="s">
        <v>3871</v>
      </c>
      <c r="Y5259" s="5" t="s">
        <v>2556</v>
      </c>
      <c r="Z5259" s="5" t="s">
        <v>2582</v>
      </c>
      <c r="AA5259" s="5"/>
    </row>
    <row r="5260" spans="1:27" ht="12" customHeight="1" x14ac:dyDescent="0.15">
      <c r="A5260" s="1" t="s">
        <v>1410</v>
      </c>
      <c r="B5260" s="1" t="s">
        <v>1398</v>
      </c>
      <c r="C5260" s="1" t="s">
        <v>15</v>
      </c>
      <c r="D5260" s="1" t="s">
        <v>2501</v>
      </c>
      <c r="E5260" s="1" t="s">
        <v>71</v>
      </c>
      <c r="F5260" s="1" t="s">
        <v>1399</v>
      </c>
      <c r="G5260" s="1" t="s">
        <v>24</v>
      </c>
      <c r="H5260" s="1" t="s">
        <v>13</v>
      </c>
      <c r="I5260">
        <v>56653</v>
      </c>
      <c r="J5260">
        <v>63614</v>
      </c>
      <c r="K5260">
        <v>55453</v>
      </c>
      <c r="L5260">
        <v>52832</v>
      </c>
      <c r="M5260">
        <v>51210</v>
      </c>
      <c r="N5260">
        <v>55333</v>
      </c>
      <c r="O5260">
        <v>59519</v>
      </c>
      <c r="P5260">
        <v>51779</v>
      </c>
      <c r="Q5260">
        <v>53990</v>
      </c>
      <c r="R5260">
        <v>66554</v>
      </c>
      <c r="S5260">
        <v>73291</v>
      </c>
      <c r="T5260">
        <v>70145</v>
      </c>
      <c r="U5260">
        <v>69448</v>
      </c>
      <c r="V5260" s="1" t="s">
        <v>3882</v>
      </c>
      <c r="W5260" s="1" t="s">
        <v>2592</v>
      </c>
      <c r="X5260" s="5" t="s">
        <v>3871</v>
      </c>
      <c r="Y5260" s="5" t="s">
        <v>2579</v>
      </c>
      <c r="Z5260" s="5" t="s">
        <v>2582</v>
      </c>
      <c r="AA5260" s="5"/>
    </row>
    <row r="5261" spans="1:27" ht="12" customHeight="1" x14ac:dyDescent="0.15">
      <c r="A5261" s="1" t="s">
        <v>1410</v>
      </c>
      <c r="B5261" s="1" t="s">
        <v>1400</v>
      </c>
      <c r="C5261" s="1" t="s">
        <v>9</v>
      </c>
      <c r="D5261" s="1" t="s">
        <v>2501</v>
      </c>
      <c r="E5261" s="1" t="s">
        <v>71</v>
      </c>
      <c r="F5261" s="1" t="s">
        <v>1401</v>
      </c>
      <c r="G5261" s="1" t="s">
        <v>18</v>
      </c>
      <c r="H5261" s="1" t="s">
        <v>13</v>
      </c>
      <c r="I5261">
        <v>828238</v>
      </c>
      <c r="J5261">
        <v>779276</v>
      </c>
      <c r="K5261">
        <v>775931</v>
      </c>
      <c r="L5261">
        <v>807654</v>
      </c>
      <c r="M5261">
        <v>841875</v>
      </c>
      <c r="N5261">
        <v>774184</v>
      </c>
      <c r="O5261">
        <v>822743</v>
      </c>
      <c r="P5261">
        <v>870014</v>
      </c>
      <c r="Q5261">
        <v>796880</v>
      </c>
      <c r="R5261">
        <v>772811</v>
      </c>
      <c r="S5261">
        <v>728208</v>
      </c>
      <c r="T5261">
        <v>677252</v>
      </c>
      <c r="U5261">
        <v>796494</v>
      </c>
      <c r="V5261" s="1" t="s">
        <v>3882</v>
      </c>
      <c r="W5261" s="1" t="s">
        <v>2592</v>
      </c>
      <c r="X5261" s="5" t="s">
        <v>3872</v>
      </c>
      <c r="Y5261" s="5" t="s">
        <v>2556</v>
      </c>
      <c r="Z5261" s="5" t="s">
        <v>2582</v>
      </c>
      <c r="AA5261" s="5"/>
    </row>
    <row r="5262" spans="1:27" ht="12" customHeight="1" x14ac:dyDescent="0.15">
      <c r="A5262" s="1" t="s">
        <v>1410</v>
      </c>
      <c r="B5262" s="1" t="s">
        <v>1400</v>
      </c>
      <c r="C5262" s="1" t="s">
        <v>15</v>
      </c>
      <c r="D5262" s="1" t="s">
        <v>2501</v>
      </c>
      <c r="E5262" s="1" t="s">
        <v>71</v>
      </c>
      <c r="F5262" s="1" t="s">
        <v>1401</v>
      </c>
      <c r="G5262" s="1" t="s">
        <v>24</v>
      </c>
      <c r="H5262" s="1" t="s">
        <v>13</v>
      </c>
      <c r="I5262">
        <v>231339</v>
      </c>
      <c r="J5262">
        <v>250625</v>
      </c>
      <c r="K5262">
        <v>236349</v>
      </c>
      <c r="L5262">
        <v>248611</v>
      </c>
      <c r="M5262">
        <v>222241</v>
      </c>
      <c r="N5262">
        <v>274991</v>
      </c>
      <c r="O5262">
        <v>272516</v>
      </c>
      <c r="P5262">
        <v>248959</v>
      </c>
      <c r="Q5262">
        <v>273315</v>
      </c>
      <c r="R5262">
        <v>287568</v>
      </c>
      <c r="S5262">
        <v>284162</v>
      </c>
      <c r="T5262">
        <v>294139</v>
      </c>
      <c r="U5262">
        <v>288189</v>
      </c>
      <c r="V5262" s="1" t="s">
        <v>3882</v>
      </c>
      <c r="W5262" s="1" t="s">
        <v>2592</v>
      </c>
      <c r="X5262" s="5" t="s">
        <v>3872</v>
      </c>
      <c r="Y5262" s="5" t="s">
        <v>2579</v>
      </c>
      <c r="Z5262" s="5" t="s">
        <v>2582</v>
      </c>
      <c r="AA5262" s="5"/>
    </row>
    <row r="5263" spans="1:27" ht="12" customHeight="1" x14ac:dyDescent="0.15">
      <c r="A5263" s="1" t="s">
        <v>1410</v>
      </c>
      <c r="B5263" s="1" t="s">
        <v>1402</v>
      </c>
      <c r="C5263" s="1" t="s">
        <v>9</v>
      </c>
      <c r="D5263" s="1" t="s">
        <v>2501</v>
      </c>
      <c r="E5263" s="1" t="s">
        <v>71</v>
      </c>
      <c r="F5263" s="1" t="s">
        <v>1403</v>
      </c>
      <c r="G5263" s="1" t="s">
        <v>18</v>
      </c>
      <c r="H5263" s="1" t="s">
        <v>13</v>
      </c>
      <c r="I5263">
        <v>30537</v>
      </c>
      <c r="J5263">
        <v>29595</v>
      </c>
      <c r="K5263">
        <v>28435</v>
      </c>
      <c r="L5263">
        <v>29053</v>
      </c>
      <c r="M5263">
        <v>31612</v>
      </c>
      <c r="N5263">
        <v>29016</v>
      </c>
      <c r="O5263">
        <v>29192</v>
      </c>
      <c r="P5263">
        <v>32562</v>
      </c>
      <c r="Q5263">
        <v>30542</v>
      </c>
      <c r="R5263">
        <v>29895</v>
      </c>
      <c r="S5263">
        <v>26664</v>
      </c>
      <c r="T5263">
        <v>26882</v>
      </c>
      <c r="U5263">
        <v>30749</v>
      </c>
      <c r="V5263" s="1" t="s">
        <v>3882</v>
      </c>
      <c r="W5263" s="1" t="s">
        <v>2592</v>
      </c>
      <c r="X5263" s="5" t="s">
        <v>3873</v>
      </c>
      <c r="Y5263" s="5" t="s">
        <v>2556</v>
      </c>
      <c r="Z5263" s="5" t="s">
        <v>2582</v>
      </c>
      <c r="AA5263" s="5"/>
    </row>
    <row r="5264" spans="1:27" ht="12" customHeight="1" x14ac:dyDescent="0.15">
      <c r="A5264" s="1" t="s">
        <v>1410</v>
      </c>
      <c r="B5264" s="1" t="s">
        <v>1402</v>
      </c>
      <c r="C5264" s="1" t="s">
        <v>15</v>
      </c>
      <c r="D5264" s="1" t="s">
        <v>2501</v>
      </c>
      <c r="E5264" s="1" t="s">
        <v>71</v>
      </c>
      <c r="F5264" s="1" t="s">
        <v>1403</v>
      </c>
      <c r="G5264" s="1" t="s">
        <v>24</v>
      </c>
      <c r="H5264" s="1" t="s">
        <v>13</v>
      </c>
      <c r="I5264">
        <v>11009</v>
      </c>
      <c r="J5264">
        <v>12606</v>
      </c>
      <c r="K5264">
        <v>12287</v>
      </c>
      <c r="L5264">
        <v>14885</v>
      </c>
      <c r="M5264">
        <v>11528</v>
      </c>
      <c r="N5264">
        <v>10375</v>
      </c>
      <c r="O5264">
        <v>11913</v>
      </c>
      <c r="P5264">
        <v>10506</v>
      </c>
      <c r="Q5264">
        <v>11800</v>
      </c>
      <c r="R5264">
        <v>13386</v>
      </c>
      <c r="S5264">
        <v>13118</v>
      </c>
      <c r="T5264">
        <v>13879</v>
      </c>
      <c r="U5264">
        <v>15390</v>
      </c>
      <c r="V5264" s="1" t="s">
        <v>3882</v>
      </c>
      <c r="W5264" s="1" t="s">
        <v>2592</v>
      </c>
      <c r="X5264" s="5" t="s">
        <v>3873</v>
      </c>
      <c r="Y5264" s="5" t="s">
        <v>2579</v>
      </c>
      <c r="Z5264" s="5" t="s">
        <v>2582</v>
      </c>
      <c r="AA5264" s="5"/>
    </row>
    <row r="5265" spans="1:27" ht="12" customHeight="1" x14ac:dyDescent="0.15">
      <c r="A5265" s="1" t="s">
        <v>1410</v>
      </c>
      <c r="B5265" s="1" t="s">
        <v>1404</v>
      </c>
      <c r="C5265" s="1" t="s">
        <v>9</v>
      </c>
      <c r="D5265" s="1" t="s">
        <v>2501</v>
      </c>
      <c r="E5265" s="1" t="s">
        <v>71</v>
      </c>
      <c r="F5265" s="1" t="s">
        <v>1405</v>
      </c>
      <c r="G5265" s="1" t="s">
        <v>18</v>
      </c>
      <c r="H5265" s="1" t="s">
        <v>13</v>
      </c>
      <c r="I5265">
        <v>594</v>
      </c>
      <c r="J5265">
        <v>542</v>
      </c>
      <c r="K5265">
        <v>585</v>
      </c>
      <c r="L5265">
        <v>420</v>
      </c>
      <c r="M5265">
        <v>388</v>
      </c>
      <c r="N5265">
        <v>487</v>
      </c>
      <c r="O5265">
        <v>527</v>
      </c>
      <c r="P5265">
        <v>513</v>
      </c>
      <c r="Q5265">
        <v>463</v>
      </c>
      <c r="R5265">
        <v>511</v>
      </c>
      <c r="S5265">
        <v>470</v>
      </c>
      <c r="T5265">
        <v>426</v>
      </c>
      <c r="U5265">
        <v>431</v>
      </c>
      <c r="V5265" s="1" t="s">
        <v>3882</v>
      </c>
      <c r="W5265" s="1" t="s">
        <v>2592</v>
      </c>
      <c r="X5265" s="5" t="s">
        <v>3874</v>
      </c>
      <c r="Y5265" s="5" t="s">
        <v>2556</v>
      </c>
      <c r="Z5265" s="5" t="s">
        <v>2582</v>
      </c>
      <c r="AA5265" s="5"/>
    </row>
    <row r="5266" spans="1:27" ht="12" customHeight="1" x14ac:dyDescent="0.15">
      <c r="A5266" s="1" t="s">
        <v>1410</v>
      </c>
      <c r="B5266" s="1" t="s">
        <v>1404</v>
      </c>
      <c r="C5266" s="1" t="s">
        <v>15</v>
      </c>
      <c r="D5266" s="1" t="s">
        <v>2501</v>
      </c>
      <c r="E5266" s="1" t="s">
        <v>71</v>
      </c>
      <c r="F5266" s="1" t="s">
        <v>1405</v>
      </c>
      <c r="G5266" s="1" t="s">
        <v>24</v>
      </c>
      <c r="H5266" s="1" t="s">
        <v>13</v>
      </c>
      <c r="I5266">
        <v>312</v>
      </c>
      <c r="J5266">
        <v>325</v>
      </c>
      <c r="K5266">
        <v>300</v>
      </c>
      <c r="L5266">
        <v>278</v>
      </c>
      <c r="M5266">
        <v>299</v>
      </c>
      <c r="N5266">
        <v>297</v>
      </c>
      <c r="O5266">
        <v>293</v>
      </c>
      <c r="P5266">
        <v>294</v>
      </c>
      <c r="Q5266">
        <v>294</v>
      </c>
      <c r="R5266">
        <v>273</v>
      </c>
      <c r="S5266">
        <v>261</v>
      </c>
      <c r="T5266">
        <v>283</v>
      </c>
      <c r="U5266">
        <v>295</v>
      </c>
      <c r="V5266" s="1" t="s">
        <v>3882</v>
      </c>
      <c r="W5266" s="1" t="s">
        <v>2592</v>
      </c>
      <c r="X5266" s="5" t="s">
        <v>3874</v>
      </c>
      <c r="Y5266" s="5" t="s">
        <v>2579</v>
      </c>
      <c r="Z5266" s="5" t="s">
        <v>2582</v>
      </c>
      <c r="AA5266" s="5"/>
    </row>
    <row r="5267" spans="1:27" ht="12" customHeight="1" x14ac:dyDescent="0.15">
      <c r="A5267" s="1" t="s">
        <v>1410</v>
      </c>
      <c r="B5267" s="1" t="s">
        <v>212</v>
      </c>
      <c r="C5267" s="1" t="s">
        <v>9</v>
      </c>
      <c r="D5267" s="1" t="s">
        <v>2501</v>
      </c>
      <c r="E5267" s="1" t="s">
        <v>213</v>
      </c>
      <c r="F5267" s="1" t="s">
        <v>1420</v>
      </c>
      <c r="G5267" s="1" t="s">
        <v>215</v>
      </c>
      <c r="H5267" s="1" t="s">
        <v>216</v>
      </c>
      <c r="I5267">
        <v>5822</v>
      </c>
      <c r="J5267">
        <v>5846</v>
      </c>
      <c r="K5267">
        <v>5864</v>
      </c>
      <c r="L5267">
        <v>5852</v>
      </c>
      <c r="M5267">
        <v>5857</v>
      </c>
      <c r="N5267">
        <v>5862</v>
      </c>
      <c r="O5267">
        <v>5835</v>
      </c>
      <c r="P5267">
        <v>5804</v>
      </c>
      <c r="Q5267">
        <v>5795</v>
      </c>
      <c r="R5267">
        <v>5791</v>
      </c>
      <c r="S5267">
        <v>5776</v>
      </c>
      <c r="T5267">
        <v>5749</v>
      </c>
      <c r="U5267">
        <v>5759</v>
      </c>
      <c r="V5267" s="1" t="s">
        <v>3882</v>
      </c>
      <c r="W5267" s="1" t="s">
        <v>2717</v>
      </c>
      <c r="X5267" s="5" t="s">
        <v>3893</v>
      </c>
      <c r="Y5267" s="5" t="s">
        <v>2719</v>
      </c>
      <c r="Z5267" s="5" t="s">
        <v>2847</v>
      </c>
      <c r="AA5267" s="5"/>
    </row>
    <row r="5268" spans="1:27" ht="12" customHeight="1" x14ac:dyDescent="0.15">
      <c r="A5268" s="1" t="s">
        <v>1410</v>
      </c>
      <c r="B5268" s="1" t="s">
        <v>285</v>
      </c>
      <c r="C5268" s="1" t="s">
        <v>9</v>
      </c>
      <c r="D5268" s="1" t="s">
        <v>2501</v>
      </c>
      <c r="E5268" s="1" t="s">
        <v>213</v>
      </c>
      <c r="F5268" s="1" t="s">
        <v>286</v>
      </c>
      <c r="G5268" s="1" t="s">
        <v>215</v>
      </c>
      <c r="H5268" s="1" t="s">
        <v>216</v>
      </c>
      <c r="I5268">
        <v>11095</v>
      </c>
      <c r="J5268">
        <v>11164</v>
      </c>
      <c r="K5268">
        <v>11156</v>
      </c>
      <c r="L5268">
        <v>11148</v>
      </c>
      <c r="M5268">
        <v>11130</v>
      </c>
      <c r="N5268">
        <v>11131</v>
      </c>
      <c r="O5268">
        <v>11058</v>
      </c>
      <c r="P5268">
        <v>10912</v>
      </c>
      <c r="Q5268">
        <v>10887</v>
      </c>
      <c r="R5268">
        <v>10856</v>
      </c>
      <c r="S5268">
        <v>10602</v>
      </c>
      <c r="T5268">
        <v>10552</v>
      </c>
      <c r="U5268">
        <v>10549</v>
      </c>
      <c r="V5268" s="1" t="s">
        <v>3882</v>
      </c>
      <c r="W5268" s="1" t="s">
        <v>2717</v>
      </c>
      <c r="X5268" s="5" t="s">
        <v>2769</v>
      </c>
      <c r="Y5268" s="5" t="s">
        <v>2719</v>
      </c>
      <c r="Z5268" s="5" t="s">
        <v>2847</v>
      </c>
      <c r="AA5268" s="5"/>
    </row>
    <row r="5269" spans="1:27" ht="12" customHeight="1" x14ac:dyDescent="0.15">
      <c r="A5269" s="1" t="s">
        <v>1410</v>
      </c>
      <c r="B5269" s="1" t="s">
        <v>219</v>
      </c>
      <c r="C5269" s="1" t="s">
        <v>9</v>
      </c>
      <c r="D5269" s="1" t="s">
        <v>2501</v>
      </c>
      <c r="E5269" s="1" t="s">
        <v>1155</v>
      </c>
      <c r="F5269" s="1" t="s">
        <v>1421</v>
      </c>
      <c r="G5269" s="1" t="s">
        <v>5114</v>
      </c>
      <c r="H5269" s="1" t="s">
        <v>235</v>
      </c>
      <c r="I5269">
        <v>39</v>
      </c>
      <c r="J5269">
        <v>39</v>
      </c>
      <c r="K5269">
        <v>39</v>
      </c>
      <c r="L5269">
        <v>39</v>
      </c>
      <c r="M5269">
        <v>39</v>
      </c>
      <c r="N5269">
        <v>39</v>
      </c>
      <c r="O5269">
        <v>39</v>
      </c>
      <c r="P5269">
        <v>39</v>
      </c>
      <c r="Q5269">
        <v>39</v>
      </c>
      <c r="R5269">
        <v>39</v>
      </c>
      <c r="S5269">
        <v>39</v>
      </c>
      <c r="T5269">
        <v>39</v>
      </c>
      <c r="U5269">
        <v>39</v>
      </c>
      <c r="V5269" s="1" t="s">
        <v>3882</v>
      </c>
      <c r="W5269" s="1" t="s">
        <v>2723</v>
      </c>
      <c r="X5269" s="5" t="s">
        <v>3894</v>
      </c>
      <c r="Y5269" s="5" t="s">
        <v>2725</v>
      </c>
      <c r="Z5269" s="5" t="s">
        <v>3877</v>
      </c>
      <c r="AA5269" s="5"/>
    </row>
    <row r="5270" spans="1:27" ht="12" customHeight="1" x14ac:dyDescent="0.15">
      <c r="A5270" s="1" t="s">
        <v>1410</v>
      </c>
      <c r="B5270" s="1" t="s">
        <v>219</v>
      </c>
      <c r="C5270" s="1" t="s">
        <v>15</v>
      </c>
      <c r="D5270" s="1" t="s">
        <v>2501</v>
      </c>
      <c r="E5270" s="1" t="s">
        <v>1155</v>
      </c>
      <c r="F5270" s="1" t="s">
        <v>1421</v>
      </c>
      <c r="G5270" s="1" t="s">
        <v>222</v>
      </c>
      <c r="H5270" s="1" t="s">
        <v>13</v>
      </c>
      <c r="I5270">
        <v>65485</v>
      </c>
      <c r="J5270">
        <v>65485</v>
      </c>
      <c r="K5270">
        <v>65485</v>
      </c>
      <c r="L5270">
        <v>65485</v>
      </c>
      <c r="M5270">
        <v>65485</v>
      </c>
      <c r="N5270">
        <v>65485</v>
      </c>
      <c r="O5270">
        <v>65485</v>
      </c>
      <c r="P5270">
        <v>65585</v>
      </c>
      <c r="Q5270">
        <v>65585</v>
      </c>
      <c r="R5270">
        <v>65585</v>
      </c>
      <c r="S5270">
        <v>65585</v>
      </c>
      <c r="T5270">
        <v>65585</v>
      </c>
      <c r="U5270">
        <v>65585</v>
      </c>
      <c r="V5270" s="1" t="s">
        <v>3882</v>
      </c>
      <c r="W5270" s="1" t="s">
        <v>2723</v>
      </c>
      <c r="X5270" s="5" t="s">
        <v>3894</v>
      </c>
      <c r="Y5270" s="5" t="s">
        <v>2725</v>
      </c>
      <c r="Z5270" s="5" t="s">
        <v>2582</v>
      </c>
      <c r="AA5270" s="5"/>
    </row>
    <row r="5271" spans="1:27" ht="12" customHeight="1" x14ac:dyDescent="0.15">
      <c r="A5271" s="1" t="s">
        <v>1410</v>
      </c>
      <c r="B5271" s="1" t="s">
        <v>223</v>
      </c>
      <c r="C5271" s="1" t="s">
        <v>9</v>
      </c>
      <c r="D5271" s="1" t="s">
        <v>2501</v>
      </c>
      <c r="E5271" s="1" t="s">
        <v>1155</v>
      </c>
      <c r="F5271" s="1" t="s">
        <v>1409</v>
      </c>
      <c r="G5271" s="1" t="s">
        <v>5114</v>
      </c>
      <c r="H5271" s="1" t="s">
        <v>235</v>
      </c>
      <c r="I5271">
        <v>22</v>
      </c>
      <c r="J5271">
        <v>22</v>
      </c>
      <c r="K5271">
        <v>22</v>
      </c>
      <c r="L5271">
        <v>22</v>
      </c>
      <c r="M5271">
        <v>22</v>
      </c>
      <c r="N5271">
        <v>22</v>
      </c>
      <c r="O5271">
        <v>22</v>
      </c>
      <c r="P5271">
        <v>22</v>
      </c>
      <c r="Q5271">
        <v>22</v>
      </c>
      <c r="R5271">
        <v>22</v>
      </c>
      <c r="S5271">
        <v>22</v>
      </c>
      <c r="T5271">
        <v>22</v>
      </c>
      <c r="U5271">
        <v>22</v>
      </c>
      <c r="V5271" s="1" t="s">
        <v>3882</v>
      </c>
      <c r="W5271" s="1" t="s">
        <v>2723</v>
      </c>
      <c r="X5271" s="5" t="s">
        <v>3879</v>
      </c>
      <c r="Y5271" s="5" t="s">
        <v>2725</v>
      </c>
      <c r="Z5271" s="5" t="s">
        <v>3877</v>
      </c>
      <c r="AA5271" s="5"/>
    </row>
    <row r="5272" spans="1:27" ht="12" customHeight="1" x14ac:dyDescent="0.15">
      <c r="A5272" s="1" t="s">
        <v>1410</v>
      </c>
      <c r="B5272" s="1" t="s">
        <v>223</v>
      </c>
      <c r="C5272" s="1" t="s">
        <v>15</v>
      </c>
      <c r="D5272" s="1" t="s">
        <v>2501</v>
      </c>
      <c r="E5272" s="1" t="s">
        <v>1155</v>
      </c>
      <c r="F5272" s="1" t="s">
        <v>1409</v>
      </c>
      <c r="G5272" s="1" t="s">
        <v>222</v>
      </c>
      <c r="H5272" s="1" t="s">
        <v>13</v>
      </c>
      <c r="I5272">
        <v>396074</v>
      </c>
      <c r="J5272">
        <v>396774</v>
      </c>
      <c r="K5272">
        <v>396774</v>
      </c>
      <c r="L5272">
        <v>396774</v>
      </c>
      <c r="M5272">
        <v>396774</v>
      </c>
      <c r="N5272">
        <v>396774</v>
      </c>
      <c r="O5272">
        <v>396774</v>
      </c>
      <c r="P5272">
        <v>396774</v>
      </c>
      <c r="Q5272">
        <v>396774</v>
      </c>
      <c r="R5272">
        <v>396774</v>
      </c>
      <c r="S5272">
        <v>396774</v>
      </c>
      <c r="T5272">
        <v>396774</v>
      </c>
      <c r="U5272">
        <v>396774</v>
      </c>
      <c r="V5272" s="1" t="s">
        <v>3882</v>
      </c>
      <c r="W5272" s="1" t="s">
        <v>2723</v>
      </c>
      <c r="X5272" s="5" t="s">
        <v>3879</v>
      </c>
      <c r="Y5272" s="5" t="s">
        <v>2725</v>
      </c>
      <c r="Z5272" s="5" t="s">
        <v>2582</v>
      </c>
      <c r="AA5272" s="5"/>
    </row>
    <row r="5273" spans="1:27" ht="12" customHeight="1" x14ac:dyDescent="0.15">
      <c r="A5273" s="1" t="s">
        <v>1410</v>
      </c>
      <c r="B5273" s="1" t="s">
        <v>225</v>
      </c>
      <c r="C5273" s="1" t="s">
        <v>9</v>
      </c>
      <c r="D5273" s="1" t="s">
        <v>2501</v>
      </c>
      <c r="E5273" s="1" t="s">
        <v>1155</v>
      </c>
      <c r="F5273" s="1" t="s">
        <v>1422</v>
      </c>
      <c r="G5273" s="1" t="s">
        <v>5114</v>
      </c>
      <c r="H5273" s="1" t="s">
        <v>235</v>
      </c>
      <c r="I5273">
        <v>24</v>
      </c>
      <c r="J5273">
        <v>25</v>
      </c>
      <c r="K5273">
        <v>25</v>
      </c>
      <c r="L5273">
        <v>25</v>
      </c>
      <c r="M5273">
        <v>25</v>
      </c>
      <c r="N5273">
        <v>25</v>
      </c>
      <c r="O5273">
        <v>25</v>
      </c>
      <c r="P5273">
        <v>25</v>
      </c>
      <c r="Q5273">
        <v>25</v>
      </c>
      <c r="R5273">
        <v>25</v>
      </c>
      <c r="S5273">
        <v>23</v>
      </c>
      <c r="T5273">
        <v>23</v>
      </c>
      <c r="U5273">
        <v>23</v>
      </c>
      <c r="V5273" s="1" t="s">
        <v>3882</v>
      </c>
      <c r="W5273" s="1" t="s">
        <v>2723</v>
      </c>
      <c r="X5273" s="5" t="s">
        <v>3895</v>
      </c>
      <c r="Y5273" s="5" t="s">
        <v>2725</v>
      </c>
      <c r="Z5273" s="5" t="s">
        <v>3877</v>
      </c>
      <c r="AA5273" s="5"/>
    </row>
    <row r="5274" spans="1:27" ht="12" customHeight="1" x14ac:dyDescent="0.15">
      <c r="A5274" s="1" t="s">
        <v>1410</v>
      </c>
      <c r="B5274" s="1" t="s">
        <v>225</v>
      </c>
      <c r="C5274" s="1" t="s">
        <v>15</v>
      </c>
      <c r="D5274" s="1" t="s">
        <v>2501</v>
      </c>
      <c r="E5274" s="1" t="s">
        <v>1155</v>
      </c>
      <c r="F5274" s="1" t="s">
        <v>1422</v>
      </c>
      <c r="G5274" s="1" t="s">
        <v>222</v>
      </c>
      <c r="H5274" s="1" t="s">
        <v>13</v>
      </c>
      <c r="I5274">
        <v>173528</v>
      </c>
      <c r="J5274">
        <v>220117</v>
      </c>
      <c r="K5274">
        <v>220117</v>
      </c>
      <c r="L5274">
        <v>220117</v>
      </c>
      <c r="M5274">
        <v>220117</v>
      </c>
      <c r="N5274">
        <v>220117</v>
      </c>
      <c r="O5274">
        <v>220117</v>
      </c>
      <c r="P5274">
        <v>221271</v>
      </c>
      <c r="Q5274">
        <v>221271</v>
      </c>
      <c r="R5274">
        <v>221271</v>
      </c>
      <c r="S5274">
        <v>217600</v>
      </c>
      <c r="T5274">
        <v>217600</v>
      </c>
      <c r="U5274">
        <v>217600</v>
      </c>
      <c r="V5274" s="1" t="s">
        <v>3882</v>
      </c>
      <c r="W5274" s="1" t="s">
        <v>2723</v>
      </c>
      <c r="X5274" s="5" t="s">
        <v>3895</v>
      </c>
      <c r="Y5274" s="5" t="s">
        <v>2725</v>
      </c>
      <c r="Z5274" s="5" t="s">
        <v>2582</v>
      </c>
      <c r="AA5274" s="5"/>
    </row>
    <row r="5275" spans="1:27" ht="12" customHeight="1" x14ac:dyDescent="0.15">
      <c r="A5275" s="1" t="s">
        <v>1410</v>
      </c>
      <c r="B5275" s="1" t="s">
        <v>227</v>
      </c>
      <c r="C5275" s="1" t="s">
        <v>9</v>
      </c>
      <c r="D5275" s="1" t="s">
        <v>2501</v>
      </c>
      <c r="E5275" s="1" t="s">
        <v>1155</v>
      </c>
      <c r="F5275" s="1" t="s">
        <v>971</v>
      </c>
      <c r="G5275" s="1" t="s">
        <v>5114</v>
      </c>
      <c r="H5275" s="1" t="s">
        <v>235</v>
      </c>
      <c r="I5275">
        <v>43</v>
      </c>
      <c r="J5275">
        <v>43</v>
      </c>
      <c r="K5275">
        <v>43</v>
      </c>
      <c r="L5275">
        <v>43</v>
      </c>
      <c r="M5275">
        <v>43</v>
      </c>
      <c r="N5275">
        <v>43</v>
      </c>
      <c r="O5275">
        <v>43</v>
      </c>
      <c r="P5275">
        <v>43</v>
      </c>
      <c r="Q5275">
        <v>43</v>
      </c>
      <c r="R5275">
        <v>43</v>
      </c>
      <c r="S5275">
        <v>43</v>
      </c>
      <c r="T5275">
        <v>43</v>
      </c>
      <c r="U5275">
        <v>43</v>
      </c>
      <c r="V5275" s="1" t="s">
        <v>3882</v>
      </c>
      <c r="W5275" s="1" t="s">
        <v>2723</v>
      </c>
      <c r="X5275" s="5" t="s">
        <v>3880</v>
      </c>
      <c r="Y5275" s="5" t="s">
        <v>2725</v>
      </c>
      <c r="Z5275" s="5" t="s">
        <v>3877</v>
      </c>
      <c r="AA5275" s="5"/>
    </row>
    <row r="5276" spans="1:27" ht="12" customHeight="1" x14ac:dyDescent="0.15">
      <c r="A5276" s="1" t="s">
        <v>1410</v>
      </c>
      <c r="B5276" s="1" t="s">
        <v>227</v>
      </c>
      <c r="C5276" s="1" t="s">
        <v>15</v>
      </c>
      <c r="D5276" s="1" t="s">
        <v>2501</v>
      </c>
      <c r="E5276" s="1" t="s">
        <v>1155</v>
      </c>
      <c r="F5276" s="1" t="s">
        <v>971</v>
      </c>
      <c r="G5276" s="1" t="s">
        <v>222</v>
      </c>
      <c r="H5276" s="1" t="s">
        <v>13</v>
      </c>
      <c r="I5276">
        <v>470217</v>
      </c>
      <c r="J5276">
        <v>472688</v>
      </c>
      <c r="K5276">
        <v>472688</v>
      </c>
      <c r="L5276">
        <v>472688</v>
      </c>
      <c r="M5276">
        <v>472688</v>
      </c>
      <c r="N5276">
        <v>472688</v>
      </c>
      <c r="O5276">
        <v>472688</v>
      </c>
      <c r="P5276">
        <v>472119</v>
      </c>
      <c r="Q5276">
        <v>472119</v>
      </c>
      <c r="R5276">
        <v>472119</v>
      </c>
      <c r="S5276">
        <v>472119</v>
      </c>
      <c r="T5276">
        <v>472119</v>
      </c>
      <c r="U5276">
        <v>472119</v>
      </c>
      <c r="V5276" s="1" t="s">
        <v>3882</v>
      </c>
      <c r="W5276" s="1" t="s">
        <v>2723</v>
      </c>
      <c r="X5276" s="5" t="s">
        <v>3880</v>
      </c>
      <c r="Y5276" s="5" t="s">
        <v>2725</v>
      </c>
      <c r="Z5276" s="5" t="s">
        <v>2582</v>
      </c>
      <c r="AA5276" s="5"/>
    </row>
    <row r="5277" spans="1:27" ht="12" customHeight="1" x14ac:dyDescent="0.15">
      <c r="A5277" s="1" t="s">
        <v>1410</v>
      </c>
      <c r="B5277" s="1" t="s">
        <v>1354</v>
      </c>
      <c r="C5277" s="1" t="s">
        <v>9</v>
      </c>
      <c r="D5277" s="1" t="s">
        <v>2501</v>
      </c>
      <c r="E5277" s="1" t="s">
        <v>1155</v>
      </c>
      <c r="F5277" s="1" t="s">
        <v>5382</v>
      </c>
      <c r="G5277" s="1" t="s">
        <v>5114</v>
      </c>
      <c r="H5277" s="1" t="s">
        <v>235</v>
      </c>
      <c r="I5277">
        <v>128</v>
      </c>
      <c r="J5277">
        <v>129</v>
      </c>
      <c r="K5277">
        <v>129</v>
      </c>
      <c r="L5277">
        <v>129</v>
      </c>
      <c r="M5277">
        <v>129</v>
      </c>
      <c r="N5277">
        <v>129</v>
      </c>
      <c r="O5277">
        <v>129</v>
      </c>
      <c r="P5277">
        <v>129</v>
      </c>
      <c r="Q5277">
        <v>129</v>
      </c>
      <c r="R5277">
        <v>129</v>
      </c>
      <c r="S5277">
        <v>127</v>
      </c>
      <c r="T5277">
        <v>127</v>
      </c>
      <c r="U5277">
        <v>127</v>
      </c>
      <c r="V5277" s="1" t="s">
        <v>3882</v>
      </c>
      <c r="W5277" s="1" t="s">
        <v>2723</v>
      </c>
      <c r="X5277" s="1" t="s">
        <v>5003</v>
      </c>
      <c r="Y5277" s="1" t="s">
        <v>2727</v>
      </c>
      <c r="Z5277" s="1" t="s">
        <v>4999</v>
      </c>
    </row>
    <row r="5278" spans="1:27" ht="12" customHeight="1" x14ac:dyDescent="0.15">
      <c r="A5278" s="1" t="s">
        <v>1410</v>
      </c>
      <c r="B5278" s="1" t="s">
        <v>1354</v>
      </c>
      <c r="C5278" s="1" t="s">
        <v>15</v>
      </c>
      <c r="D5278" s="1" t="s">
        <v>2501</v>
      </c>
      <c r="E5278" s="1" t="s">
        <v>1155</v>
      </c>
      <c r="F5278" s="1" t="s">
        <v>5382</v>
      </c>
      <c r="G5278" s="1" t="s">
        <v>222</v>
      </c>
      <c r="H5278" s="1" t="s">
        <v>13</v>
      </c>
      <c r="I5278">
        <v>1105304</v>
      </c>
      <c r="J5278">
        <v>1155064</v>
      </c>
      <c r="K5278">
        <v>1155064</v>
      </c>
      <c r="L5278">
        <v>1155064</v>
      </c>
      <c r="M5278">
        <v>1155064</v>
      </c>
      <c r="N5278">
        <v>1155064</v>
      </c>
      <c r="O5278">
        <v>1155064</v>
      </c>
      <c r="P5278">
        <v>1155749</v>
      </c>
      <c r="Q5278">
        <v>1155749</v>
      </c>
      <c r="R5278">
        <v>1155749</v>
      </c>
      <c r="S5278">
        <v>1152078</v>
      </c>
      <c r="T5278">
        <v>1152078</v>
      </c>
      <c r="U5278">
        <v>1152078</v>
      </c>
      <c r="V5278" s="1" t="s">
        <v>3882</v>
      </c>
      <c r="W5278" s="1" t="s">
        <v>2723</v>
      </c>
      <c r="X5278" s="1" t="s">
        <v>5003</v>
      </c>
      <c r="Y5278" s="1" t="s">
        <v>2727</v>
      </c>
      <c r="Z5278" s="1" t="s">
        <v>13</v>
      </c>
    </row>
    <row r="5279" spans="1:27" ht="12" customHeight="1" x14ac:dyDescent="0.15">
      <c r="A5279" s="1" t="s">
        <v>1410</v>
      </c>
      <c r="B5279" s="1" t="s">
        <v>1354</v>
      </c>
      <c r="C5279" s="1" t="s">
        <v>250</v>
      </c>
      <c r="D5279" s="1" t="s">
        <v>2501</v>
      </c>
      <c r="E5279" s="1" t="s">
        <v>1155</v>
      </c>
      <c r="F5279" s="1" t="s">
        <v>5382</v>
      </c>
      <c r="G5279" s="1" t="s">
        <v>1132</v>
      </c>
      <c r="H5279" s="1" t="s">
        <v>1133</v>
      </c>
      <c r="I5279" s="37">
        <v>101.9</v>
      </c>
      <c r="J5279" s="37">
        <v>91</v>
      </c>
      <c r="K5279" s="37">
        <v>89.6</v>
      </c>
      <c r="L5279" s="37">
        <v>90.1</v>
      </c>
      <c r="M5279" s="37">
        <v>92.6</v>
      </c>
      <c r="N5279" s="37">
        <v>84.5</v>
      </c>
      <c r="O5279" s="37">
        <v>89.1</v>
      </c>
      <c r="P5279" s="37">
        <v>95.2</v>
      </c>
      <c r="Q5279" s="37">
        <v>88.7</v>
      </c>
      <c r="R5279" s="37">
        <v>85.1</v>
      </c>
      <c r="S5279" s="37">
        <v>80.900000000000006</v>
      </c>
      <c r="T5279" s="37">
        <v>77</v>
      </c>
      <c r="U5279" s="37">
        <v>89.5</v>
      </c>
      <c r="V5279" s="1" t="s">
        <v>3882</v>
      </c>
      <c r="W5279" s="1" t="s">
        <v>2723</v>
      </c>
      <c r="X5279" s="8" t="s">
        <v>3896</v>
      </c>
      <c r="Y5279" s="8" t="s">
        <v>3609</v>
      </c>
      <c r="Z5279" s="8" t="s">
        <v>3610</v>
      </c>
      <c r="AA5279" s="8"/>
    </row>
    <row r="5280" spans="1:27" ht="12" customHeight="1" x14ac:dyDescent="0.15">
      <c r="A5280" s="1" t="s">
        <v>1423</v>
      </c>
      <c r="B5280" s="1" t="s">
        <v>8</v>
      </c>
      <c r="C5280" s="1" t="s">
        <v>9</v>
      </c>
      <c r="D5280" s="1" t="s">
        <v>2502</v>
      </c>
      <c r="E5280" s="1" t="s">
        <v>10</v>
      </c>
      <c r="F5280" s="1" t="s">
        <v>5100</v>
      </c>
      <c r="G5280" s="1" t="s">
        <v>12</v>
      </c>
      <c r="H5280" s="1" t="s">
        <v>826</v>
      </c>
      <c r="I5280">
        <v>1070583</v>
      </c>
      <c r="J5280">
        <v>1072200</v>
      </c>
      <c r="K5280">
        <v>901388</v>
      </c>
      <c r="L5280">
        <v>1019443</v>
      </c>
      <c r="M5280">
        <v>999300</v>
      </c>
      <c r="N5280">
        <v>958593</v>
      </c>
      <c r="O5280">
        <v>963659</v>
      </c>
      <c r="P5280">
        <v>968186</v>
      </c>
      <c r="Q5280">
        <v>1008896</v>
      </c>
      <c r="R5280">
        <v>1013592</v>
      </c>
      <c r="S5280">
        <v>812192</v>
      </c>
      <c r="T5280">
        <v>871546</v>
      </c>
      <c r="U5280">
        <v>1046949</v>
      </c>
      <c r="V5280" s="1" t="s">
        <v>3897</v>
      </c>
      <c r="W5280" s="1" t="s">
        <v>2551</v>
      </c>
      <c r="X5280" s="5" t="s">
        <v>3898</v>
      </c>
      <c r="Y5280" s="5" t="s">
        <v>2553</v>
      </c>
      <c r="Z5280" s="5" t="s">
        <v>3284</v>
      </c>
      <c r="AA5280" s="5"/>
    </row>
    <row r="5281" spans="1:27" ht="12" customHeight="1" x14ac:dyDescent="0.15">
      <c r="A5281" s="1" t="s">
        <v>1423</v>
      </c>
      <c r="B5281" s="1" t="s">
        <v>8</v>
      </c>
      <c r="C5281" s="1" t="s">
        <v>15</v>
      </c>
      <c r="D5281" s="1" t="s">
        <v>2502</v>
      </c>
      <c r="E5281" s="1" t="s">
        <v>10</v>
      </c>
      <c r="F5281" s="1" t="s">
        <v>5100</v>
      </c>
      <c r="G5281" s="1" t="s">
        <v>16</v>
      </c>
      <c r="H5281" s="1" t="s">
        <v>826</v>
      </c>
      <c r="I5281">
        <v>16666</v>
      </c>
      <c r="J5281">
        <v>15938</v>
      </c>
      <c r="K5281">
        <v>14044</v>
      </c>
      <c r="L5281">
        <v>16658</v>
      </c>
      <c r="M5281">
        <v>17269</v>
      </c>
      <c r="N5281">
        <v>16388</v>
      </c>
      <c r="O5281">
        <v>17593</v>
      </c>
      <c r="P5281">
        <v>17533</v>
      </c>
      <c r="Q5281">
        <v>18164</v>
      </c>
      <c r="R5281">
        <v>18102</v>
      </c>
      <c r="S5281">
        <v>14528</v>
      </c>
      <c r="T5281">
        <v>14937</v>
      </c>
      <c r="U5281">
        <v>17883</v>
      </c>
      <c r="V5281" s="1" t="s">
        <v>3897</v>
      </c>
      <c r="W5281" s="1" t="s">
        <v>2551</v>
      </c>
      <c r="X5281" s="5" t="s">
        <v>3898</v>
      </c>
      <c r="Y5281" s="5" t="s">
        <v>2555</v>
      </c>
      <c r="Z5281" s="5" t="s">
        <v>3284</v>
      </c>
      <c r="AA5281" s="5"/>
    </row>
    <row r="5282" spans="1:27" ht="12" customHeight="1" x14ac:dyDescent="0.15">
      <c r="A5282" s="1" t="s">
        <v>1423</v>
      </c>
      <c r="B5282" s="1" t="s">
        <v>8</v>
      </c>
      <c r="C5282" s="1" t="s">
        <v>17</v>
      </c>
      <c r="D5282" s="1" t="s">
        <v>2502</v>
      </c>
      <c r="E5282" s="1" t="s">
        <v>10</v>
      </c>
      <c r="F5282" s="1" t="s">
        <v>5100</v>
      </c>
      <c r="G5282" s="1" t="s">
        <v>1424</v>
      </c>
      <c r="H5282" s="1" t="s">
        <v>826</v>
      </c>
      <c r="I5282">
        <v>834476</v>
      </c>
      <c r="J5282">
        <v>840122</v>
      </c>
      <c r="K5282">
        <v>711387</v>
      </c>
      <c r="L5282">
        <v>801768</v>
      </c>
      <c r="M5282">
        <v>790247</v>
      </c>
      <c r="N5282">
        <v>760033</v>
      </c>
      <c r="O5282">
        <v>753573</v>
      </c>
      <c r="P5282">
        <v>753582</v>
      </c>
      <c r="Q5282">
        <v>786602</v>
      </c>
      <c r="R5282">
        <v>800358</v>
      </c>
      <c r="S5282">
        <v>633137</v>
      </c>
      <c r="T5282">
        <v>683833</v>
      </c>
      <c r="U5282">
        <v>827319</v>
      </c>
      <c r="V5282" s="1" t="s">
        <v>3897</v>
      </c>
      <c r="W5282" s="1" t="s">
        <v>2551</v>
      </c>
      <c r="X5282" s="5" t="s">
        <v>3898</v>
      </c>
      <c r="Y5282" s="5" t="s">
        <v>2556</v>
      </c>
      <c r="Z5282" s="5" t="s">
        <v>3284</v>
      </c>
      <c r="AA5282" s="5"/>
    </row>
    <row r="5283" spans="1:27" ht="12" customHeight="1" x14ac:dyDescent="0.15">
      <c r="A5283" s="1" t="s">
        <v>1423</v>
      </c>
      <c r="B5283" s="1" t="s">
        <v>8</v>
      </c>
      <c r="C5283" s="1" t="s">
        <v>19</v>
      </c>
      <c r="D5283" s="1" t="s">
        <v>2502</v>
      </c>
      <c r="E5283" s="1" t="s">
        <v>10</v>
      </c>
      <c r="F5283" s="1" t="s">
        <v>5100</v>
      </c>
      <c r="G5283" s="1" t="s">
        <v>242</v>
      </c>
      <c r="H5283" s="1" t="s">
        <v>826</v>
      </c>
      <c r="I5283">
        <v>231909</v>
      </c>
      <c r="J5283">
        <v>228214</v>
      </c>
      <c r="K5283">
        <v>188810</v>
      </c>
      <c r="L5283">
        <v>213313</v>
      </c>
      <c r="M5283">
        <v>208324</v>
      </c>
      <c r="N5283">
        <v>196571</v>
      </c>
      <c r="O5283">
        <v>207836</v>
      </c>
      <c r="P5283">
        <v>213539</v>
      </c>
      <c r="Q5283">
        <v>219610</v>
      </c>
      <c r="R5283">
        <v>220361</v>
      </c>
      <c r="S5283">
        <v>176844</v>
      </c>
      <c r="T5283">
        <v>187353</v>
      </c>
      <c r="U5283">
        <v>217650</v>
      </c>
      <c r="V5283" s="1" t="s">
        <v>3897</v>
      </c>
      <c r="W5283" s="1" t="s">
        <v>2551</v>
      </c>
      <c r="X5283" s="5" t="s">
        <v>3898</v>
      </c>
      <c r="Y5283" s="5" t="s">
        <v>2557</v>
      </c>
      <c r="Z5283" s="5" t="s">
        <v>3284</v>
      </c>
      <c r="AA5283" s="5"/>
    </row>
    <row r="5284" spans="1:27" ht="12" customHeight="1" x14ac:dyDescent="0.15">
      <c r="A5284" s="1" t="s">
        <v>1423</v>
      </c>
      <c r="B5284" s="1" t="s">
        <v>8</v>
      </c>
      <c r="C5284" s="1" t="s">
        <v>21</v>
      </c>
      <c r="D5284" s="1" t="s">
        <v>2502</v>
      </c>
      <c r="E5284" s="1" t="s">
        <v>10</v>
      </c>
      <c r="F5284" s="1" t="s">
        <v>5100</v>
      </c>
      <c r="G5284" s="1" t="s">
        <v>245</v>
      </c>
      <c r="H5284" s="1" t="s">
        <v>306</v>
      </c>
      <c r="I5284">
        <v>12876534</v>
      </c>
      <c r="J5284">
        <v>13125539</v>
      </c>
      <c r="K5284">
        <v>11272651</v>
      </c>
      <c r="L5284">
        <v>13030094</v>
      </c>
      <c r="M5284">
        <v>12894888</v>
      </c>
      <c r="N5284">
        <v>12150022</v>
      </c>
      <c r="O5284">
        <v>12879563</v>
      </c>
      <c r="P5284">
        <v>13474949</v>
      </c>
      <c r="Q5284">
        <v>13939938</v>
      </c>
      <c r="R5284">
        <v>13984230</v>
      </c>
      <c r="S5284">
        <v>11362112</v>
      </c>
      <c r="T5284">
        <v>12232321</v>
      </c>
      <c r="U5284">
        <v>14533530</v>
      </c>
      <c r="V5284" s="1" t="s">
        <v>3897</v>
      </c>
      <c r="W5284" s="1" t="s">
        <v>2551</v>
      </c>
      <c r="X5284" s="5" t="s">
        <v>3898</v>
      </c>
      <c r="Y5284" s="5" t="s">
        <v>2740</v>
      </c>
      <c r="Z5284" s="5" t="s">
        <v>2788</v>
      </c>
      <c r="AA5284" s="5"/>
    </row>
    <row r="5285" spans="1:27" ht="12" customHeight="1" x14ac:dyDescent="0.15">
      <c r="A5285" s="1" t="s">
        <v>1423</v>
      </c>
      <c r="B5285" s="1" t="s">
        <v>8</v>
      </c>
      <c r="C5285" s="1" t="s">
        <v>23</v>
      </c>
      <c r="D5285" s="1" t="s">
        <v>2502</v>
      </c>
      <c r="E5285" s="1" t="s">
        <v>10</v>
      </c>
      <c r="F5285" s="1" t="s">
        <v>5100</v>
      </c>
      <c r="G5285" s="1" t="s">
        <v>22</v>
      </c>
      <c r="H5285" s="1" t="s">
        <v>826</v>
      </c>
      <c r="I5285">
        <v>17358</v>
      </c>
      <c r="J5285">
        <v>16818</v>
      </c>
      <c r="K5285">
        <v>15039</v>
      </c>
      <c r="L5285">
        <v>17831</v>
      </c>
      <c r="M5285">
        <v>17677</v>
      </c>
      <c r="N5285">
        <v>16420</v>
      </c>
      <c r="O5285">
        <v>16763</v>
      </c>
      <c r="P5285">
        <v>16384</v>
      </c>
      <c r="Q5285">
        <v>17215</v>
      </c>
      <c r="R5285">
        <v>17154</v>
      </c>
      <c r="S5285">
        <v>13432</v>
      </c>
      <c r="T5285">
        <v>14750</v>
      </c>
      <c r="U5285">
        <v>17926</v>
      </c>
      <c r="V5285" s="1" t="s">
        <v>3897</v>
      </c>
      <c r="W5285" s="1" t="s">
        <v>2551</v>
      </c>
      <c r="X5285" s="5" t="s">
        <v>3898</v>
      </c>
      <c r="Y5285" s="5" t="s">
        <v>2558</v>
      </c>
      <c r="Z5285" s="5" t="s">
        <v>3284</v>
      </c>
      <c r="AA5285" s="5"/>
    </row>
    <row r="5286" spans="1:27" ht="12" customHeight="1" x14ac:dyDescent="0.15">
      <c r="A5286" s="1" t="s">
        <v>1423</v>
      </c>
      <c r="B5286" s="1" t="s">
        <v>8</v>
      </c>
      <c r="C5286" s="1" t="s">
        <v>77</v>
      </c>
      <c r="D5286" s="1" t="s">
        <v>2502</v>
      </c>
      <c r="E5286" s="1" t="s">
        <v>10</v>
      </c>
      <c r="F5286" s="1" t="s">
        <v>5100</v>
      </c>
      <c r="G5286" s="1" t="s">
        <v>24</v>
      </c>
      <c r="H5286" s="1" t="s">
        <v>826</v>
      </c>
      <c r="I5286">
        <v>112380</v>
      </c>
      <c r="J5286">
        <v>115258</v>
      </c>
      <c r="K5286">
        <v>114867</v>
      </c>
      <c r="L5286">
        <v>117610</v>
      </c>
      <c r="M5286">
        <v>117678</v>
      </c>
      <c r="N5286">
        <v>119446</v>
      </c>
      <c r="O5286">
        <v>122018</v>
      </c>
      <c r="P5286">
        <v>124066</v>
      </c>
      <c r="Q5286">
        <v>127680</v>
      </c>
      <c r="R5286">
        <v>121162</v>
      </c>
      <c r="S5286">
        <v>47260</v>
      </c>
      <c r="T5286">
        <v>47542</v>
      </c>
      <c r="U5286">
        <v>48036</v>
      </c>
      <c r="V5286" s="1" t="s">
        <v>3897</v>
      </c>
      <c r="W5286" s="1" t="s">
        <v>2551</v>
      </c>
      <c r="X5286" s="5" t="s">
        <v>3898</v>
      </c>
      <c r="Y5286" s="5" t="s">
        <v>2559</v>
      </c>
      <c r="Z5286" s="5" t="s">
        <v>3284</v>
      </c>
      <c r="AA5286" s="5"/>
    </row>
    <row r="5287" spans="1:27" ht="12" customHeight="1" x14ac:dyDescent="0.15">
      <c r="A5287" s="1" t="s">
        <v>1423</v>
      </c>
      <c r="B5287" s="1" t="s">
        <v>25</v>
      </c>
      <c r="C5287" s="1" t="s">
        <v>9</v>
      </c>
      <c r="D5287" s="1" t="s">
        <v>2502</v>
      </c>
      <c r="E5287" s="1" t="s">
        <v>10</v>
      </c>
      <c r="F5287" s="1" t="s">
        <v>5212</v>
      </c>
      <c r="G5287" s="1" t="s">
        <v>12</v>
      </c>
      <c r="H5287" s="1" t="s">
        <v>826</v>
      </c>
      <c r="I5287">
        <v>89665</v>
      </c>
      <c r="J5287">
        <v>85063</v>
      </c>
      <c r="K5287">
        <v>72505</v>
      </c>
      <c r="L5287">
        <v>82646</v>
      </c>
      <c r="M5287">
        <v>81512</v>
      </c>
      <c r="N5287">
        <v>78911</v>
      </c>
      <c r="O5287">
        <v>82011</v>
      </c>
      <c r="P5287">
        <v>82864</v>
      </c>
      <c r="Q5287">
        <v>88648</v>
      </c>
      <c r="R5287">
        <v>86353</v>
      </c>
      <c r="S5287">
        <v>71653</v>
      </c>
      <c r="T5287">
        <v>74697</v>
      </c>
      <c r="U5287">
        <v>82650</v>
      </c>
      <c r="V5287" s="1" t="s">
        <v>3897</v>
      </c>
      <c r="W5287" s="1" t="s">
        <v>2551</v>
      </c>
      <c r="X5287" s="5" t="s">
        <v>3899</v>
      </c>
      <c r="Y5287" s="5" t="s">
        <v>2553</v>
      </c>
      <c r="Z5287" s="5" t="s">
        <v>3284</v>
      </c>
      <c r="AA5287" s="5"/>
    </row>
    <row r="5288" spans="1:27" ht="12" customHeight="1" x14ac:dyDescent="0.15">
      <c r="A5288" s="1" t="s">
        <v>1423</v>
      </c>
      <c r="B5288" s="1" t="s">
        <v>25</v>
      </c>
      <c r="C5288" s="1" t="s">
        <v>15</v>
      </c>
      <c r="D5288" s="1" t="s">
        <v>2502</v>
      </c>
      <c r="E5288" s="1" t="s">
        <v>10</v>
      </c>
      <c r="F5288" s="1" t="s">
        <v>5212</v>
      </c>
      <c r="G5288" s="1" t="s">
        <v>16</v>
      </c>
      <c r="H5288" s="1" t="s">
        <v>826</v>
      </c>
      <c r="I5288">
        <v>3450</v>
      </c>
      <c r="J5288">
        <v>3159</v>
      </c>
      <c r="K5288">
        <v>2688</v>
      </c>
      <c r="L5288">
        <v>3125</v>
      </c>
      <c r="M5288">
        <v>3088</v>
      </c>
      <c r="N5288">
        <v>2968</v>
      </c>
      <c r="O5288">
        <v>3155</v>
      </c>
      <c r="P5288">
        <v>3097</v>
      </c>
      <c r="Q5288">
        <v>3190</v>
      </c>
      <c r="R5288">
        <v>3265</v>
      </c>
      <c r="S5288">
        <v>2594</v>
      </c>
      <c r="T5288">
        <v>2663</v>
      </c>
      <c r="U5288">
        <v>3025</v>
      </c>
      <c r="V5288" s="1" t="s">
        <v>3897</v>
      </c>
      <c r="W5288" s="1" t="s">
        <v>2551</v>
      </c>
      <c r="X5288" s="5" t="s">
        <v>3899</v>
      </c>
      <c r="Y5288" s="5" t="s">
        <v>2555</v>
      </c>
      <c r="Z5288" s="5" t="s">
        <v>3284</v>
      </c>
      <c r="AA5288" s="5"/>
    </row>
    <row r="5289" spans="1:27" ht="12" customHeight="1" x14ac:dyDescent="0.15">
      <c r="A5289" s="1" t="s">
        <v>1423</v>
      </c>
      <c r="B5289" s="1" t="s">
        <v>25</v>
      </c>
      <c r="C5289" s="1" t="s">
        <v>17</v>
      </c>
      <c r="D5289" s="1" t="s">
        <v>2502</v>
      </c>
      <c r="E5289" s="1" t="s">
        <v>10</v>
      </c>
      <c r="F5289" s="1" t="s">
        <v>5212</v>
      </c>
      <c r="G5289" s="1" t="s">
        <v>1424</v>
      </c>
      <c r="H5289" s="1" t="s">
        <v>826</v>
      </c>
      <c r="I5289">
        <v>53607</v>
      </c>
      <c r="J5289">
        <v>51679</v>
      </c>
      <c r="K5289">
        <v>43370</v>
      </c>
      <c r="L5289">
        <v>49504</v>
      </c>
      <c r="M5289">
        <v>49471</v>
      </c>
      <c r="N5289">
        <v>48666</v>
      </c>
      <c r="O5289">
        <v>49646</v>
      </c>
      <c r="P5289">
        <v>50075</v>
      </c>
      <c r="Q5289">
        <v>54931</v>
      </c>
      <c r="R5289">
        <v>54781</v>
      </c>
      <c r="S5289">
        <v>43377</v>
      </c>
      <c r="T5289">
        <v>45080</v>
      </c>
      <c r="U5289">
        <v>50102</v>
      </c>
      <c r="V5289" s="1" t="s">
        <v>3897</v>
      </c>
      <c r="W5289" s="1" t="s">
        <v>2551</v>
      </c>
      <c r="X5289" s="5" t="s">
        <v>3899</v>
      </c>
      <c r="Y5289" s="5" t="s">
        <v>2556</v>
      </c>
      <c r="Z5289" s="5" t="s">
        <v>3284</v>
      </c>
      <c r="AA5289" s="5"/>
    </row>
    <row r="5290" spans="1:27" ht="12" customHeight="1" x14ac:dyDescent="0.15">
      <c r="A5290" s="1" t="s">
        <v>1423</v>
      </c>
      <c r="B5290" s="1" t="s">
        <v>25</v>
      </c>
      <c r="C5290" s="1" t="s">
        <v>19</v>
      </c>
      <c r="D5290" s="1" t="s">
        <v>2502</v>
      </c>
      <c r="E5290" s="1" t="s">
        <v>10</v>
      </c>
      <c r="F5290" s="1" t="s">
        <v>5212</v>
      </c>
      <c r="G5290" s="1" t="s">
        <v>242</v>
      </c>
      <c r="H5290" s="1" t="s">
        <v>826</v>
      </c>
      <c r="I5290">
        <v>35456</v>
      </c>
      <c r="J5290">
        <v>33206</v>
      </c>
      <c r="K5290">
        <v>28734</v>
      </c>
      <c r="L5290">
        <v>32686</v>
      </c>
      <c r="M5290">
        <v>31672</v>
      </c>
      <c r="N5290">
        <v>30009</v>
      </c>
      <c r="O5290">
        <v>32207</v>
      </c>
      <c r="P5290">
        <v>32555</v>
      </c>
      <c r="Q5290">
        <v>33322</v>
      </c>
      <c r="R5290">
        <v>32032</v>
      </c>
      <c r="S5290">
        <v>27546</v>
      </c>
      <c r="T5290">
        <v>29350</v>
      </c>
      <c r="U5290">
        <v>32170</v>
      </c>
      <c r="V5290" s="1" t="s">
        <v>3897</v>
      </c>
      <c r="W5290" s="1" t="s">
        <v>2551</v>
      </c>
      <c r="X5290" s="5" t="s">
        <v>3899</v>
      </c>
      <c r="Y5290" s="5" t="s">
        <v>2557</v>
      </c>
      <c r="Z5290" s="5" t="s">
        <v>3284</v>
      </c>
      <c r="AA5290" s="5"/>
    </row>
    <row r="5291" spans="1:27" ht="12" customHeight="1" x14ac:dyDescent="0.15">
      <c r="A5291" s="1" t="s">
        <v>1423</v>
      </c>
      <c r="B5291" s="1" t="s">
        <v>25</v>
      </c>
      <c r="C5291" s="1" t="s">
        <v>21</v>
      </c>
      <c r="D5291" s="1" t="s">
        <v>2502</v>
      </c>
      <c r="E5291" s="1" t="s">
        <v>10</v>
      </c>
      <c r="F5291" s="1" t="s">
        <v>5212</v>
      </c>
      <c r="G5291" s="1" t="s">
        <v>245</v>
      </c>
      <c r="H5291" s="1" t="s">
        <v>306</v>
      </c>
      <c r="I5291">
        <v>2806703</v>
      </c>
      <c r="J5291">
        <v>2640363</v>
      </c>
      <c r="K5291">
        <v>2388081</v>
      </c>
      <c r="L5291">
        <v>2773372</v>
      </c>
      <c r="M5291">
        <v>2693732</v>
      </c>
      <c r="N5291">
        <v>2558203</v>
      </c>
      <c r="O5291">
        <v>2753211</v>
      </c>
      <c r="P5291">
        <v>2810303</v>
      </c>
      <c r="Q5291">
        <v>2880798</v>
      </c>
      <c r="R5291">
        <v>2794652</v>
      </c>
      <c r="S5291">
        <v>2465910</v>
      </c>
      <c r="T5291">
        <v>2659186</v>
      </c>
      <c r="U5291">
        <v>2974398</v>
      </c>
      <c r="V5291" s="1" t="s">
        <v>3897</v>
      </c>
      <c r="W5291" s="1" t="s">
        <v>2551</v>
      </c>
      <c r="X5291" s="5" t="s">
        <v>3899</v>
      </c>
      <c r="Y5291" s="5" t="s">
        <v>2740</v>
      </c>
      <c r="Z5291" s="5" t="s">
        <v>2788</v>
      </c>
      <c r="AA5291" s="5"/>
    </row>
    <row r="5292" spans="1:27" ht="12" customHeight="1" x14ac:dyDescent="0.15">
      <c r="A5292" s="1" t="s">
        <v>1423</v>
      </c>
      <c r="B5292" s="1" t="s">
        <v>25</v>
      </c>
      <c r="C5292" s="1" t="s">
        <v>23</v>
      </c>
      <c r="D5292" s="1" t="s">
        <v>2502</v>
      </c>
      <c r="E5292" s="1" t="s">
        <v>10</v>
      </c>
      <c r="F5292" s="1" t="s">
        <v>5212</v>
      </c>
      <c r="G5292" s="1" t="s">
        <v>22</v>
      </c>
      <c r="H5292" s="1" t="s">
        <v>826</v>
      </c>
      <c r="I5292">
        <v>3739</v>
      </c>
      <c r="J5292">
        <v>3518</v>
      </c>
      <c r="K5292">
        <v>2967</v>
      </c>
      <c r="L5292">
        <v>3519</v>
      </c>
      <c r="M5292">
        <v>3245</v>
      </c>
      <c r="N5292">
        <v>3091</v>
      </c>
      <c r="O5292">
        <v>3288</v>
      </c>
      <c r="P5292">
        <v>3254</v>
      </c>
      <c r="Q5292">
        <v>3283</v>
      </c>
      <c r="R5292">
        <v>3357</v>
      </c>
      <c r="S5292">
        <v>2813</v>
      </c>
      <c r="T5292">
        <v>2873</v>
      </c>
      <c r="U5292">
        <v>3355</v>
      </c>
      <c r="V5292" s="1" t="s">
        <v>3897</v>
      </c>
      <c r="W5292" s="1" t="s">
        <v>2551</v>
      </c>
      <c r="X5292" s="5" t="s">
        <v>3899</v>
      </c>
      <c r="Y5292" s="5" t="s">
        <v>2558</v>
      </c>
      <c r="Z5292" s="5" t="s">
        <v>3284</v>
      </c>
      <c r="AA5292" s="5"/>
    </row>
    <row r="5293" spans="1:27" ht="12" customHeight="1" x14ac:dyDescent="0.15">
      <c r="A5293" s="1" t="s">
        <v>1423</v>
      </c>
      <c r="B5293" s="1" t="s">
        <v>25</v>
      </c>
      <c r="C5293" s="1" t="s">
        <v>77</v>
      </c>
      <c r="D5293" s="1" t="s">
        <v>2502</v>
      </c>
      <c r="E5293" s="1" t="s">
        <v>10</v>
      </c>
      <c r="F5293" s="1" t="s">
        <v>5212</v>
      </c>
      <c r="G5293" s="1" t="s">
        <v>24</v>
      </c>
      <c r="H5293" s="1" t="s">
        <v>826</v>
      </c>
      <c r="I5293">
        <v>6857</v>
      </c>
      <c r="J5293">
        <v>6674</v>
      </c>
      <c r="K5293">
        <v>6788</v>
      </c>
      <c r="L5293">
        <v>6805</v>
      </c>
      <c r="M5293">
        <v>7014</v>
      </c>
      <c r="N5293">
        <v>7141</v>
      </c>
      <c r="O5293">
        <v>7145</v>
      </c>
      <c r="P5293">
        <v>7225</v>
      </c>
      <c r="Q5293">
        <v>7513</v>
      </c>
      <c r="R5293">
        <v>6901</v>
      </c>
      <c r="S5293">
        <v>7317</v>
      </c>
      <c r="T5293">
        <v>7400</v>
      </c>
      <c r="U5293">
        <v>7077</v>
      </c>
      <c r="V5293" s="1" t="s">
        <v>3897</v>
      </c>
      <c r="W5293" s="1" t="s">
        <v>2551</v>
      </c>
      <c r="X5293" s="5" t="s">
        <v>3899</v>
      </c>
      <c r="Y5293" s="5" t="s">
        <v>2559</v>
      </c>
      <c r="Z5293" s="5" t="s">
        <v>3284</v>
      </c>
      <c r="AA5293" s="5"/>
    </row>
    <row r="5294" spans="1:27" ht="12" customHeight="1" x14ac:dyDescent="0.15">
      <c r="A5294" s="1" t="s">
        <v>1423</v>
      </c>
      <c r="B5294" s="1" t="s">
        <v>27</v>
      </c>
      <c r="C5294" s="1" t="s">
        <v>9</v>
      </c>
      <c r="D5294" s="1" t="s">
        <v>2502</v>
      </c>
      <c r="E5294" s="1" t="s">
        <v>10</v>
      </c>
      <c r="F5294" s="1" t="s">
        <v>5101</v>
      </c>
      <c r="G5294" s="1" t="s">
        <v>12</v>
      </c>
      <c r="H5294" s="1" t="s">
        <v>826</v>
      </c>
      <c r="I5294">
        <v>8289</v>
      </c>
      <c r="J5294">
        <v>8012</v>
      </c>
      <c r="K5294">
        <v>7366</v>
      </c>
      <c r="L5294">
        <v>8310</v>
      </c>
      <c r="M5294">
        <v>7900</v>
      </c>
      <c r="N5294">
        <v>6891</v>
      </c>
      <c r="O5294">
        <v>8208</v>
      </c>
      <c r="P5294">
        <v>9320</v>
      </c>
      <c r="Q5294">
        <v>9614</v>
      </c>
      <c r="R5294">
        <v>6761</v>
      </c>
      <c r="S5294">
        <v>5850</v>
      </c>
      <c r="T5294">
        <v>6482</v>
      </c>
      <c r="U5294">
        <v>7435</v>
      </c>
      <c r="V5294" s="1" t="s">
        <v>3897</v>
      </c>
      <c r="W5294" s="1" t="s">
        <v>2551</v>
      </c>
      <c r="X5294" s="5" t="s">
        <v>3900</v>
      </c>
      <c r="Y5294" s="5" t="s">
        <v>2553</v>
      </c>
      <c r="Z5294" s="5" t="s">
        <v>3284</v>
      </c>
      <c r="AA5294" s="5"/>
    </row>
    <row r="5295" spans="1:27" ht="12" customHeight="1" x14ac:dyDescent="0.15">
      <c r="A5295" s="1" t="s">
        <v>1423</v>
      </c>
      <c r="B5295" s="1" t="s">
        <v>27</v>
      </c>
      <c r="C5295" s="1" t="s">
        <v>15</v>
      </c>
      <c r="D5295" s="1" t="s">
        <v>2502</v>
      </c>
      <c r="E5295" s="1" t="s">
        <v>10</v>
      </c>
      <c r="F5295" s="1" t="s">
        <v>5101</v>
      </c>
      <c r="G5295" s="1" t="s">
        <v>16</v>
      </c>
      <c r="H5295" s="1" t="s">
        <v>826</v>
      </c>
      <c r="I5295">
        <v>68</v>
      </c>
      <c r="J5295">
        <v>52</v>
      </c>
      <c r="K5295">
        <v>92</v>
      </c>
      <c r="L5295">
        <v>125</v>
      </c>
      <c r="M5295">
        <v>93</v>
      </c>
      <c r="N5295">
        <v>67</v>
      </c>
      <c r="O5295">
        <v>90</v>
      </c>
      <c r="P5295">
        <v>131</v>
      </c>
      <c r="Q5295">
        <v>131</v>
      </c>
      <c r="R5295">
        <v>73</v>
      </c>
      <c r="S5295">
        <v>163</v>
      </c>
      <c r="T5295">
        <v>99</v>
      </c>
      <c r="U5295">
        <v>65</v>
      </c>
      <c r="V5295" s="1" t="s">
        <v>3897</v>
      </c>
      <c r="W5295" s="1" t="s">
        <v>2551</v>
      </c>
      <c r="X5295" s="5" t="s">
        <v>3900</v>
      </c>
      <c r="Y5295" s="5" t="s">
        <v>2555</v>
      </c>
      <c r="Z5295" s="5" t="s">
        <v>3284</v>
      </c>
      <c r="AA5295" s="5"/>
    </row>
    <row r="5296" spans="1:27" ht="12" customHeight="1" x14ac:dyDescent="0.15">
      <c r="A5296" s="1" t="s">
        <v>1423</v>
      </c>
      <c r="B5296" s="1" t="s">
        <v>27</v>
      </c>
      <c r="C5296" s="1" t="s">
        <v>17</v>
      </c>
      <c r="D5296" s="1" t="s">
        <v>2502</v>
      </c>
      <c r="E5296" s="1" t="s">
        <v>10</v>
      </c>
      <c r="F5296" s="1" t="s">
        <v>5101</v>
      </c>
      <c r="G5296" s="1" t="s">
        <v>1424</v>
      </c>
      <c r="H5296" s="1" t="s">
        <v>826</v>
      </c>
      <c r="I5296">
        <v>4971</v>
      </c>
      <c r="J5296">
        <v>4978</v>
      </c>
      <c r="K5296">
        <v>4540</v>
      </c>
      <c r="L5296">
        <v>5162</v>
      </c>
      <c r="M5296">
        <v>4413</v>
      </c>
      <c r="N5296">
        <v>4042</v>
      </c>
      <c r="O5296">
        <v>4780</v>
      </c>
      <c r="P5296">
        <v>5576</v>
      </c>
      <c r="Q5296">
        <v>5934</v>
      </c>
      <c r="R5296">
        <v>4142</v>
      </c>
      <c r="S5296">
        <v>3260</v>
      </c>
      <c r="T5296">
        <v>3775</v>
      </c>
      <c r="U5296">
        <v>4548</v>
      </c>
      <c r="V5296" s="1" t="s">
        <v>3897</v>
      </c>
      <c r="W5296" s="1" t="s">
        <v>2551</v>
      </c>
      <c r="X5296" s="5" t="s">
        <v>3900</v>
      </c>
      <c r="Y5296" s="5" t="s">
        <v>2556</v>
      </c>
      <c r="Z5296" s="5" t="s">
        <v>3284</v>
      </c>
      <c r="AA5296" s="5"/>
    </row>
    <row r="5297" spans="1:27" ht="12" customHeight="1" x14ac:dyDescent="0.15">
      <c r="A5297" s="1" t="s">
        <v>1423</v>
      </c>
      <c r="B5297" s="1" t="s">
        <v>27</v>
      </c>
      <c r="C5297" s="1" t="s">
        <v>19</v>
      </c>
      <c r="D5297" s="1" t="s">
        <v>2502</v>
      </c>
      <c r="E5297" s="1" t="s">
        <v>10</v>
      </c>
      <c r="F5297" s="1" t="s">
        <v>5101</v>
      </c>
      <c r="G5297" s="1" t="s">
        <v>242</v>
      </c>
      <c r="H5297" s="1" t="s">
        <v>826</v>
      </c>
      <c r="I5297">
        <v>3384</v>
      </c>
      <c r="J5297">
        <v>2946</v>
      </c>
      <c r="K5297">
        <v>2908</v>
      </c>
      <c r="L5297">
        <v>3306</v>
      </c>
      <c r="M5297">
        <v>3362</v>
      </c>
      <c r="N5297">
        <v>3040</v>
      </c>
      <c r="O5297">
        <v>3398</v>
      </c>
      <c r="P5297">
        <v>3627</v>
      </c>
      <c r="Q5297">
        <v>3848</v>
      </c>
      <c r="R5297">
        <v>2989</v>
      </c>
      <c r="S5297">
        <v>2504</v>
      </c>
      <c r="T5297">
        <v>2728</v>
      </c>
      <c r="U5297">
        <v>3026</v>
      </c>
      <c r="V5297" s="1" t="s">
        <v>3897</v>
      </c>
      <c r="W5297" s="1" t="s">
        <v>2551</v>
      </c>
      <c r="X5297" s="5" t="s">
        <v>3900</v>
      </c>
      <c r="Y5297" s="5" t="s">
        <v>2557</v>
      </c>
      <c r="Z5297" s="5" t="s">
        <v>3284</v>
      </c>
      <c r="AA5297" s="5"/>
    </row>
    <row r="5298" spans="1:27" ht="12" customHeight="1" x14ac:dyDescent="0.15">
      <c r="A5298" s="1" t="s">
        <v>1423</v>
      </c>
      <c r="B5298" s="1" t="s">
        <v>27</v>
      </c>
      <c r="C5298" s="1" t="s">
        <v>21</v>
      </c>
      <c r="D5298" s="1" t="s">
        <v>2502</v>
      </c>
      <c r="E5298" s="1" t="s">
        <v>10</v>
      </c>
      <c r="F5298" s="1" t="s">
        <v>5101</v>
      </c>
      <c r="G5298" s="1" t="s">
        <v>245</v>
      </c>
      <c r="H5298" s="1" t="s">
        <v>306</v>
      </c>
      <c r="I5298">
        <v>176933</v>
      </c>
      <c r="J5298">
        <v>172069</v>
      </c>
      <c r="K5298">
        <v>152208</v>
      </c>
      <c r="L5298">
        <v>200462</v>
      </c>
      <c r="M5298">
        <v>172598</v>
      </c>
      <c r="N5298">
        <v>159393</v>
      </c>
      <c r="O5298">
        <v>199535</v>
      </c>
      <c r="P5298">
        <v>228732</v>
      </c>
      <c r="Q5298">
        <v>243745</v>
      </c>
      <c r="R5298">
        <v>202863</v>
      </c>
      <c r="S5298">
        <v>154209</v>
      </c>
      <c r="T5298">
        <v>157906</v>
      </c>
      <c r="U5298">
        <v>171107</v>
      </c>
      <c r="V5298" s="1" t="s">
        <v>3897</v>
      </c>
      <c r="W5298" s="1" t="s">
        <v>2551</v>
      </c>
      <c r="X5298" s="5" t="s">
        <v>3900</v>
      </c>
      <c r="Y5298" s="5" t="s">
        <v>2740</v>
      </c>
      <c r="Z5298" s="5" t="s">
        <v>2788</v>
      </c>
      <c r="AA5298" s="5"/>
    </row>
    <row r="5299" spans="1:27" ht="12" customHeight="1" x14ac:dyDescent="0.15">
      <c r="A5299" s="1" t="s">
        <v>1423</v>
      </c>
      <c r="B5299" s="1" t="s">
        <v>27</v>
      </c>
      <c r="C5299" s="1" t="s">
        <v>23</v>
      </c>
      <c r="D5299" s="1" t="s">
        <v>2502</v>
      </c>
      <c r="E5299" s="1" t="s">
        <v>10</v>
      </c>
      <c r="F5299" s="1" t="s">
        <v>5101</v>
      </c>
      <c r="G5299" s="1" t="s">
        <v>22</v>
      </c>
      <c r="H5299" s="1" t="s">
        <v>826</v>
      </c>
      <c r="I5299">
        <v>113</v>
      </c>
      <c r="J5299">
        <v>45</v>
      </c>
      <c r="K5299">
        <v>46</v>
      </c>
      <c r="L5299">
        <v>68</v>
      </c>
      <c r="M5299">
        <v>53</v>
      </c>
      <c r="N5299">
        <v>39</v>
      </c>
      <c r="O5299">
        <v>42</v>
      </c>
      <c r="P5299">
        <v>75</v>
      </c>
      <c r="Q5299">
        <v>63</v>
      </c>
      <c r="R5299">
        <v>39</v>
      </c>
      <c r="S5299">
        <v>45</v>
      </c>
      <c r="T5299">
        <v>80</v>
      </c>
      <c r="U5299">
        <v>88</v>
      </c>
      <c r="V5299" s="1" t="s">
        <v>3897</v>
      </c>
      <c r="W5299" s="1" t="s">
        <v>2551</v>
      </c>
      <c r="X5299" s="5" t="s">
        <v>3900</v>
      </c>
      <c r="Y5299" s="5" t="s">
        <v>2558</v>
      </c>
      <c r="Z5299" s="5" t="s">
        <v>3284</v>
      </c>
      <c r="AA5299" s="5"/>
    </row>
    <row r="5300" spans="1:27" ht="12" customHeight="1" x14ac:dyDescent="0.15">
      <c r="A5300" s="1" t="s">
        <v>1423</v>
      </c>
      <c r="B5300" s="1" t="s">
        <v>27</v>
      </c>
      <c r="C5300" s="1" t="s">
        <v>77</v>
      </c>
      <c r="D5300" s="1" t="s">
        <v>2502</v>
      </c>
      <c r="E5300" s="1" t="s">
        <v>10</v>
      </c>
      <c r="F5300" s="1" t="s">
        <v>5101</v>
      </c>
      <c r="G5300" s="1" t="s">
        <v>24</v>
      </c>
      <c r="H5300" s="1" t="s">
        <v>826</v>
      </c>
      <c r="I5300">
        <v>2228</v>
      </c>
      <c r="J5300">
        <v>2323</v>
      </c>
      <c r="K5300">
        <v>2287</v>
      </c>
      <c r="L5300">
        <v>2186</v>
      </c>
      <c r="M5300">
        <v>2351</v>
      </c>
      <c r="N5300">
        <v>2189</v>
      </c>
      <c r="O5300">
        <v>2267</v>
      </c>
      <c r="P5300">
        <v>2439</v>
      </c>
      <c r="Q5300">
        <v>2339</v>
      </c>
      <c r="R5300">
        <v>2003</v>
      </c>
      <c r="S5300">
        <v>2207</v>
      </c>
      <c r="T5300">
        <v>2205</v>
      </c>
      <c r="U5300">
        <v>2045</v>
      </c>
      <c r="V5300" s="1" t="s">
        <v>3897</v>
      </c>
      <c r="W5300" s="1" t="s">
        <v>2551</v>
      </c>
      <c r="X5300" s="5" t="s">
        <v>3900</v>
      </c>
      <c r="Y5300" s="5" t="s">
        <v>2559</v>
      </c>
      <c r="Z5300" s="5" t="s">
        <v>3284</v>
      </c>
      <c r="AA5300" s="5"/>
    </row>
    <row r="5301" spans="1:27" ht="12" customHeight="1" x14ac:dyDescent="0.15">
      <c r="A5301" s="1" t="s">
        <v>1423</v>
      </c>
      <c r="B5301" s="1" t="s">
        <v>29</v>
      </c>
      <c r="C5301" s="1" t="s">
        <v>9</v>
      </c>
      <c r="D5301" s="1" t="s">
        <v>2502</v>
      </c>
      <c r="E5301" s="1" t="s">
        <v>10</v>
      </c>
      <c r="F5301" s="1" t="s">
        <v>5099</v>
      </c>
      <c r="G5301" s="1" t="s">
        <v>12</v>
      </c>
      <c r="H5301" s="1" t="s">
        <v>826</v>
      </c>
      <c r="I5301">
        <v>1168537</v>
      </c>
      <c r="J5301">
        <v>1165275</v>
      </c>
      <c r="K5301">
        <v>981259</v>
      </c>
      <c r="L5301">
        <v>1110399</v>
      </c>
      <c r="M5301">
        <v>1088712</v>
      </c>
      <c r="N5301">
        <v>1044395</v>
      </c>
      <c r="O5301">
        <v>1053878</v>
      </c>
      <c r="P5301">
        <v>1060370</v>
      </c>
      <c r="Q5301">
        <v>1107158</v>
      </c>
      <c r="R5301">
        <v>1106706</v>
      </c>
      <c r="S5301">
        <v>889695</v>
      </c>
      <c r="T5301">
        <v>952725</v>
      </c>
      <c r="U5301">
        <v>1137034</v>
      </c>
      <c r="V5301" s="1" t="s">
        <v>3897</v>
      </c>
      <c r="W5301" s="1" t="s">
        <v>2551</v>
      </c>
      <c r="X5301" s="5" t="s">
        <v>3901</v>
      </c>
      <c r="Y5301" s="5" t="s">
        <v>2553</v>
      </c>
      <c r="Z5301" s="5" t="s">
        <v>3284</v>
      </c>
      <c r="AA5301" s="5"/>
    </row>
    <row r="5302" spans="1:27" ht="12" customHeight="1" x14ac:dyDescent="0.15">
      <c r="A5302" s="1" t="s">
        <v>1423</v>
      </c>
      <c r="B5302" s="1" t="s">
        <v>29</v>
      </c>
      <c r="C5302" s="1" t="s">
        <v>15</v>
      </c>
      <c r="D5302" s="1" t="s">
        <v>2502</v>
      </c>
      <c r="E5302" s="1" t="s">
        <v>10</v>
      </c>
      <c r="F5302" s="1" t="s">
        <v>1425</v>
      </c>
      <c r="G5302" s="1" t="s">
        <v>16</v>
      </c>
      <c r="H5302" s="1" t="s">
        <v>826</v>
      </c>
      <c r="I5302">
        <v>20184</v>
      </c>
      <c r="J5302">
        <v>19149</v>
      </c>
      <c r="K5302">
        <v>16824</v>
      </c>
      <c r="L5302">
        <v>19908</v>
      </c>
      <c r="M5302">
        <v>20450</v>
      </c>
      <c r="N5302">
        <v>19423</v>
      </c>
      <c r="O5302">
        <v>20838</v>
      </c>
      <c r="P5302">
        <v>20761</v>
      </c>
      <c r="Q5302">
        <v>21485</v>
      </c>
      <c r="R5302">
        <v>21440</v>
      </c>
      <c r="S5302">
        <v>17285</v>
      </c>
      <c r="T5302">
        <v>17699</v>
      </c>
      <c r="U5302">
        <v>20973</v>
      </c>
      <c r="V5302" s="1" t="s">
        <v>3897</v>
      </c>
      <c r="W5302" s="1" t="s">
        <v>2551</v>
      </c>
      <c r="X5302" s="5" t="s">
        <v>3901</v>
      </c>
      <c r="Y5302" s="5" t="s">
        <v>2555</v>
      </c>
      <c r="Z5302" s="5" t="s">
        <v>3284</v>
      </c>
      <c r="AA5302" s="5"/>
    </row>
    <row r="5303" spans="1:27" ht="12" customHeight="1" x14ac:dyDescent="0.15">
      <c r="A5303" s="1" t="s">
        <v>1423</v>
      </c>
      <c r="B5303" s="1" t="s">
        <v>29</v>
      </c>
      <c r="C5303" s="1" t="s">
        <v>17</v>
      </c>
      <c r="D5303" s="1" t="s">
        <v>2502</v>
      </c>
      <c r="E5303" s="1" t="s">
        <v>10</v>
      </c>
      <c r="F5303" s="1" t="s">
        <v>1425</v>
      </c>
      <c r="G5303" s="1" t="s">
        <v>1424</v>
      </c>
      <c r="H5303" s="1" t="s">
        <v>826</v>
      </c>
      <c r="I5303">
        <v>893054</v>
      </c>
      <c r="J5303">
        <v>896779</v>
      </c>
      <c r="K5303">
        <v>759297</v>
      </c>
      <c r="L5303">
        <v>856434</v>
      </c>
      <c r="M5303">
        <v>844131</v>
      </c>
      <c r="N5303">
        <v>812741</v>
      </c>
      <c r="O5303">
        <v>807999</v>
      </c>
      <c r="P5303">
        <v>809233</v>
      </c>
      <c r="Q5303">
        <v>847467</v>
      </c>
      <c r="R5303">
        <v>859281</v>
      </c>
      <c r="S5303">
        <v>679774</v>
      </c>
      <c r="T5303">
        <v>732688</v>
      </c>
      <c r="U5303">
        <v>881969</v>
      </c>
      <c r="V5303" s="1" t="s">
        <v>3897</v>
      </c>
      <c r="W5303" s="1" t="s">
        <v>2551</v>
      </c>
      <c r="X5303" s="5" t="s">
        <v>3901</v>
      </c>
      <c r="Y5303" s="5" t="s">
        <v>2556</v>
      </c>
      <c r="Z5303" s="5" t="s">
        <v>3284</v>
      </c>
      <c r="AA5303" s="5"/>
    </row>
    <row r="5304" spans="1:27" ht="12" customHeight="1" x14ac:dyDescent="0.15">
      <c r="A5304" s="1" t="s">
        <v>1423</v>
      </c>
      <c r="B5304" s="1" t="s">
        <v>29</v>
      </c>
      <c r="C5304" s="1" t="s">
        <v>19</v>
      </c>
      <c r="D5304" s="1" t="s">
        <v>2502</v>
      </c>
      <c r="E5304" s="1" t="s">
        <v>10</v>
      </c>
      <c r="F5304" s="1" t="s">
        <v>1425</v>
      </c>
      <c r="G5304" s="1" t="s">
        <v>242</v>
      </c>
      <c r="H5304" s="1" t="s">
        <v>826</v>
      </c>
      <c r="I5304">
        <v>270749</v>
      </c>
      <c r="J5304">
        <v>264366</v>
      </c>
      <c r="K5304">
        <v>220452</v>
      </c>
      <c r="L5304">
        <v>249305</v>
      </c>
      <c r="M5304">
        <v>243358</v>
      </c>
      <c r="N5304">
        <v>229620</v>
      </c>
      <c r="O5304">
        <v>243441</v>
      </c>
      <c r="P5304">
        <v>249721</v>
      </c>
      <c r="Q5304">
        <v>256780</v>
      </c>
      <c r="R5304">
        <v>255382</v>
      </c>
      <c r="S5304">
        <v>206894</v>
      </c>
      <c r="T5304">
        <v>219431</v>
      </c>
      <c r="U5304">
        <v>252846</v>
      </c>
      <c r="V5304" s="1" t="s">
        <v>3897</v>
      </c>
      <c r="W5304" s="1" t="s">
        <v>2551</v>
      </c>
      <c r="X5304" s="5" t="s">
        <v>3901</v>
      </c>
      <c r="Y5304" s="5" t="s">
        <v>2557</v>
      </c>
      <c r="Z5304" s="5" t="s">
        <v>3284</v>
      </c>
      <c r="AA5304" s="5"/>
    </row>
    <row r="5305" spans="1:27" ht="12" customHeight="1" x14ac:dyDescent="0.15">
      <c r="A5305" s="1" t="s">
        <v>1423</v>
      </c>
      <c r="B5305" s="1" t="s">
        <v>29</v>
      </c>
      <c r="C5305" s="1" t="s">
        <v>21</v>
      </c>
      <c r="D5305" s="1" t="s">
        <v>2502</v>
      </c>
      <c r="E5305" s="1" t="s">
        <v>10</v>
      </c>
      <c r="F5305" s="1" t="s">
        <v>1425</v>
      </c>
      <c r="G5305" s="1" t="s">
        <v>245</v>
      </c>
      <c r="H5305" s="1" t="s">
        <v>306</v>
      </c>
      <c r="I5305">
        <v>15860170</v>
      </c>
      <c r="J5305">
        <v>15937971</v>
      </c>
      <c r="K5305">
        <v>13812940</v>
      </c>
      <c r="L5305">
        <v>16003928</v>
      </c>
      <c r="M5305">
        <v>15761218</v>
      </c>
      <c r="N5305">
        <v>14867618</v>
      </c>
      <c r="O5305">
        <v>15832309</v>
      </c>
      <c r="P5305">
        <v>16513984</v>
      </c>
      <c r="Q5305">
        <v>17064481</v>
      </c>
      <c r="R5305">
        <v>16981745</v>
      </c>
      <c r="S5305">
        <v>13982231</v>
      </c>
      <c r="T5305">
        <v>15049413</v>
      </c>
      <c r="U5305">
        <v>17679035</v>
      </c>
      <c r="V5305" s="1" t="s">
        <v>3897</v>
      </c>
      <c r="W5305" s="1" t="s">
        <v>2551</v>
      </c>
      <c r="X5305" s="5" t="s">
        <v>3901</v>
      </c>
      <c r="Y5305" s="5" t="s">
        <v>2740</v>
      </c>
      <c r="Z5305" s="5" t="s">
        <v>2788</v>
      </c>
      <c r="AA5305" s="5"/>
    </row>
    <row r="5306" spans="1:27" ht="12" customHeight="1" x14ac:dyDescent="0.15">
      <c r="A5306" s="1" t="s">
        <v>1423</v>
      </c>
      <c r="B5306" s="1" t="s">
        <v>29</v>
      </c>
      <c r="C5306" s="1" t="s">
        <v>23</v>
      </c>
      <c r="D5306" s="1" t="s">
        <v>2502</v>
      </c>
      <c r="E5306" s="1" t="s">
        <v>10</v>
      </c>
      <c r="F5306" s="1" t="s">
        <v>1425</v>
      </c>
      <c r="G5306" s="1" t="s">
        <v>22</v>
      </c>
      <c r="H5306" s="1" t="s">
        <v>826</v>
      </c>
      <c r="I5306">
        <v>21210</v>
      </c>
      <c r="J5306">
        <v>20381</v>
      </c>
      <c r="K5306">
        <v>18052</v>
      </c>
      <c r="L5306">
        <v>21418</v>
      </c>
      <c r="M5306">
        <v>20975</v>
      </c>
      <c r="N5306">
        <v>19550</v>
      </c>
      <c r="O5306">
        <v>20093</v>
      </c>
      <c r="P5306">
        <v>19713</v>
      </c>
      <c r="Q5306">
        <v>20561</v>
      </c>
      <c r="R5306">
        <v>20550</v>
      </c>
      <c r="S5306">
        <v>16290</v>
      </c>
      <c r="T5306">
        <v>17703</v>
      </c>
      <c r="U5306">
        <v>21369</v>
      </c>
      <c r="V5306" s="1" t="s">
        <v>3897</v>
      </c>
      <c r="W5306" s="1" t="s">
        <v>2551</v>
      </c>
      <c r="X5306" s="5" t="s">
        <v>3901</v>
      </c>
      <c r="Y5306" s="5" t="s">
        <v>2558</v>
      </c>
      <c r="Z5306" s="5" t="s">
        <v>3284</v>
      </c>
      <c r="AA5306" s="5"/>
    </row>
    <row r="5307" spans="1:27" ht="12" customHeight="1" x14ac:dyDescent="0.15">
      <c r="A5307" s="1" t="s">
        <v>1423</v>
      </c>
      <c r="B5307" s="1" t="s">
        <v>29</v>
      </c>
      <c r="C5307" s="1" t="s">
        <v>77</v>
      </c>
      <c r="D5307" s="1" t="s">
        <v>2502</v>
      </c>
      <c r="E5307" s="1" t="s">
        <v>10</v>
      </c>
      <c r="F5307" s="1" t="s">
        <v>1425</v>
      </c>
      <c r="G5307" s="1" t="s">
        <v>24</v>
      </c>
      <c r="H5307" s="1" t="s">
        <v>826</v>
      </c>
      <c r="I5307">
        <v>121465</v>
      </c>
      <c r="J5307">
        <v>124255</v>
      </c>
      <c r="K5307">
        <v>123942</v>
      </c>
      <c r="L5307">
        <v>126601</v>
      </c>
      <c r="M5307">
        <v>127043</v>
      </c>
      <c r="N5307">
        <v>128776</v>
      </c>
      <c r="O5307">
        <v>131430</v>
      </c>
      <c r="P5307">
        <v>133730</v>
      </c>
      <c r="Q5307">
        <v>137532</v>
      </c>
      <c r="R5307">
        <v>130066</v>
      </c>
      <c r="S5307">
        <v>56784</v>
      </c>
      <c r="T5307">
        <v>57147</v>
      </c>
      <c r="U5307">
        <v>57158</v>
      </c>
      <c r="V5307" s="1" t="s">
        <v>3897</v>
      </c>
      <c r="W5307" s="1" t="s">
        <v>2551</v>
      </c>
      <c r="X5307" s="5" t="s">
        <v>3901</v>
      </c>
      <c r="Y5307" s="5" t="s">
        <v>2559</v>
      </c>
      <c r="Z5307" s="5" t="s">
        <v>3284</v>
      </c>
      <c r="AA5307" s="5"/>
    </row>
    <row r="5308" spans="1:27" ht="12" customHeight="1" x14ac:dyDescent="0.15">
      <c r="A5308" s="1" t="s">
        <v>1423</v>
      </c>
      <c r="B5308" s="1" t="s">
        <v>57</v>
      </c>
      <c r="C5308" s="1" t="s">
        <v>9</v>
      </c>
      <c r="D5308" s="1" t="s">
        <v>2502</v>
      </c>
      <c r="E5308" s="1" t="s">
        <v>1426</v>
      </c>
      <c r="F5308" s="1" t="s">
        <v>1426</v>
      </c>
      <c r="G5308" s="1" t="s">
        <v>1427</v>
      </c>
      <c r="H5308" s="1" t="s">
        <v>826</v>
      </c>
      <c r="I5308">
        <v>64794</v>
      </c>
      <c r="J5308">
        <v>62518</v>
      </c>
      <c r="K5308">
        <v>50130</v>
      </c>
      <c r="L5308">
        <v>58975</v>
      </c>
      <c r="M5308">
        <v>57545</v>
      </c>
      <c r="N5308">
        <v>53214</v>
      </c>
      <c r="O5308">
        <v>57657</v>
      </c>
      <c r="P5308">
        <v>57691</v>
      </c>
      <c r="Q5308">
        <v>59510</v>
      </c>
      <c r="R5308">
        <v>58203</v>
      </c>
      <c r="S5308">
        <v>48919</v>
      </c>
      <c r="T5308">
        <v>52296</v>
      </c>
      <c r="U5308">
        <v>58131</v>
      </c>
      <c r="V5308" s="1" t="s">
        <v>3897</v>
      </c>
      <c r="W5308" s="1" t="s">
        <v>2551</v>
      </c>
      <c r="X5308" s="5" t="s">
        <v>3902</v>
      </c>
      <c r="Y5308" s="5" t="s">
        <v>3903</v>
      </c>
      <c r="Z5308" s="5" t="s">
        <v>3284</v>
      </c>
      <c r="AA5308" s="5"/>
    </row>
    <row r="5309" spans="1:27" ht="12" customHeight="1" x14ac:dyDescent="0.15">
      <c r="A5309" s="1" t="s">
        <v>1423</v>
      </c>
      <c r="B5309" s="1" t="s">
        <v>57</v>
      </c>
      <c r="C5309" s="1" t="s">
        <v>15</v>
      </c>
      <c r="D5309" s="1" t="s">
        <v>2502</v>
      </c>
      <c r="E5309" s="1" t="s">
        <v>1426</v>
      </c>
      <c r="F5309" s="1" t="s">
        <v>1426</v>
      </c>
      <c r="G5309" s="1" t="s">
        <v>1428</v>
      </c>
      <c r="H5309" s="1" t="s">
        <v>826</v>
      </c>
      <c r="I5309">
        <v>54255</v>
      </c>
      <c r="J5309">
        <v>52298</v>
      </c>
      <c r="K5309">
        <v>43480</v>
      </c>
      <c r="L5309">
        <v>51772</v>
      </c>
      <c r="M5309">
        <v>52023</v>
      </c>
      <c r="N5309">
        <v>45588</v>
      </c>
      <c r="O5309">
        <v>51296</v>
      </c>
      <c r="P5309">
        <v>51062</v>
      </c>
      <c r="Q5309">
        <v>53017</v>
      </c>
      <c r="R5309">
        <v>49129</v>
      </c>
      <c r="S5309">
        <v>43115</v>
      </c>
      <c r="T5309">
        <v>44854</v>
      </c>
      <c r="U5309">
        <v>53605</v>
      </c>
      <c r="V5309" s="1" t="s">
        <v>3897</v>
      </c>
      <c r="W5309" s="1" t="s">
        <v>2551</v>
      </c>
      <c r="X5309" s="5" t="s">
        <v>3902</v>
      </c>
      <c r="Y5309" s="5" t="s">
        <v>3904</v>
      </c>
      <c r="Z5309" s="5" t="s">
        <v>3284</v>
      </c>
      <c r="AA5309" s="5"/>
    </row>
    <row r="5310" spans="1:27" ht="12" customHeight="1" x14ac:dyDescent="0.15">
      <c r="A5310" s="1" t="s">
        <v>1423</v>
      </c>
      <c r="B5310" s="1" t="s">
        <v>57</v>
      </c>
      <c r="C5310" s="1" t="s">
        <v>17</v>
      </c>
      <c r="D5310" s="1" t="s">
        <v>2502</v>
      </c>
      <c r="E5310" s="1" t="s">
        <v>1426</v>
      </c>
      <c r="F5310" s="1" t="s">
        <v>1426</v>
      </c>
      <c r="G5310" s="1" t="s">
        <v>1429</v>
      </c>
      <c r="H5310" s="1" t="s">
        <v>826</v>
      </c>
      <c r="I5310">
        <v>373820</v>
      </c>
      <c r="J5310">
        <v>387385</v>
      </c>
      <c r="K5310">
        <v>339722</v>
      </c>
      <c r="L5310">
        <v>381531</v>
      </c>
      <c r="M5310">
        <v>378173</v>
      </c>
      <c r="N5310">
        <v>358824</v>
      </c>
      <c r="O5310">
        <v>346742</v>
      </c>
      <c r="P5310">
        <v>343515</v>
      </c>
      <c r="Q5310">
        <v>354664</v>
      </c>
      <c r="R5310">
        <v>353626</v>
      </c>
      <c r="S5310">
        <v>284503</v>
      </c>
      <c r="T5310">
        <v>311811</v>
      </c>
      <c r="U5310">
        <v>375646</v>
      </c>
      <c r="V5310" s="1" t="s">
        <v>3897</v>
      </c>
      <c r="W5310" s="1" t="s">
        <v>2551</v>
      </c>
      <c r="X5310" s="5" t="s">
        <v>3902</v>
      </c>
      <c r="Y5310" s="5" t="s">
        <v>3905</v>
      </c>
      <c r="Z5310" s="5" t="s">
        <v>3284</v>
      </c>
      <c r="AA5310" s="5"/>
    </row>
    <row r="5311" spans="1:27" ht="12" customHeight="1" x14ac:dyDescent="0.15">
      <c r="A5311" s="1" t="s">
        <v>1423</v>
      </c>
      <c r="B5311" s="1" t="s">
        <v>57</v>
      </c>
      <c r="C5311" s="1" t="s">
        <v>19</v>
      </c>
      <c r="D5311" s="1" t="s">
        <v>2502</v>
      </c>
      <c r="E5311" s="1" t="s">
        <v>1426</v>
      </c>
      <c r="F5311" s="1" t="s">
        <v>1426</v>
      </c>
      <c r="G5311" s="1" t="s">
        <v>1430</v>
      </c>
      <c r="H5311" s="1" t="s">
        <v>826</v>
      </c>
      <c r="I5311">
        <v>87570</v>
      </c>
      <c r="J5311">
        <v>87212</v>
      </c>
      <c r="K5311">
        <v>72618</v>
      </c>
      <c r="L5311">
        <v>76418</v>
      </c>
      <c r="M5311">
        <v>74165</v>
      </c>
      <c r="N5311">
        <v>84481</v>
      </c>
      <c r="O5311">
        <v>74771</v>
      </c>
      <c r="P5311">
        <v>74418</v>
      </c>
      <c r="Q5311">
        <v>82318</v>
      </c>
      <c r="R5311">
        <v>87540</v>
      </c>
      <c r="S5311">
        <v>64498</v>
      </c>
      <c r="T5311">
        <v>68667</v>
      </c>
      <c r="U5311">
        <v>90295</v>
      </c>
      <c r="V5311" s="1" t="s">
        <v>3897</v>
      </c>
      <c r="W5311" s="1" t="s">
        <v>2551</v>
      </c>
      <c r="X5311" s="5" t="s">
        <v>3902</v>
      </c>
      <c r="Y5311" s="5" t="s">
        <v>3906</v>
      </c>
      <c r="Z5311" s="5" t="s">
        <v>3284</v>
      </c>
      <c r="AA5311" s="5"/>
    </row>
    <row r="5312" spans="1:27" ht="12" customHeight="1" x14ac:dyDescent="0.15">
      <c r="A5312" s="1" t="s">
        <v>1423</v>
      </c>
      <c r="B5312" s="1" t="s">
        <v>57</v>
      </c>
      <c r="C5312" s="1" t="s">
        <v>21</v>
      </c>
      <c r="D5312" s="1" t="s">
        <v>2502</v>
      </c>
      <c r="E5312" s="1" t="s">
        <v>1426</v>
      </c>
      <c r="F5312" s="1" t="s">
        <v>1426</v>
      </c>
      <c r="G5312" s="1" t="s">
        <v>1431</v>
      </c>
      <c r="H5312" s="1" t="s">
        <v>826</v>
      </c>
      <c r="I5312">
        <v>36418</v>
      </c>
      <c r="J5312">
        <v>37041</v>
      </c>
      <c r="K5312">
        <v>31111</v>
      </c>
      <c r="L5312">
        <v>35739</v>
      </c>
      <c r="M5312">
        <v>34138</v>
      </c>
      <c r="N5312">
        <v>33083</v>
      </c>
      <c r="O5312">
        <v>33513</v>
      </c>
      <c r="P5312">
        <v>33638</v>
      </c>
      <c r="Q5312">
        <v>35375</v>
      </c>
      <c r="R5312">
        <v>36058</v>
      </c>
      <c r="S5312">
        <v>27144</v>
      </c>
      <c r="T5312">
        <v>29286</v>
      </c>
      <c r="U5312">
        <v>34813</v>
      </c>
      <c r="V5312" s="1" t="s">
        <v>3897</v>
      </c>
      <c r="W5312" s="1" t="s">
        <v>2551</v>
      </c>
      <c r="X5312" s="5" t="s">
        <v>3902</v>
      </c>
      <c r="Y5312" s="5" t="s">
        <v>3907</v>
      </c>
      <c r="Z5312" s="5" t="s">
        <v>3284</v>
      </c>
      <c r="AA5312" s="5"/>
    </row>
    <row r="5313" spans="1:27" ht="12" customHeight="1" x14ac:dyDescent="0.15">
      <c r="A5313" s="1" t="s">
        <v>1423</v>
      </c>
      <c r="B5313" s="1" t="s">
        <v>57</v>
      </c>
      <c r="C5313" s="1" t="s">
        <v>23</v>
      </c>
      <c r="D5313" s="1" t="s">
        <v>2502</v>
      </c>
      <c r="E5313" s="1" t="s">
        <v>1426</v>
      </c>
      <c r="F5313" s="1" t="s">
        <v>1426</v>
      </c>
      <c r="G5313" s="1" t="s">
        <v>1432</v>
      </c>
      <c r="H5313" s="1" t="s">
        <v>826</v>
      </c>
      <c r="I5313">
        <v>15010</v>
      </c>
      <c r="J5313">
        <v>15509</v>
      </c>
      <c r="K5313">
        <v>11905</v>
      </c>
      <c r="L5313">
        <v>14247</v>
      </c>
      <c r="M5313">
        <v>13881</v>
      </c>
      <c r="N5313">
        <v>13236</v>
      </c>
      <c r="O5313">
        <v>13966</v>
      </c>
      <c r="P5313">
        <v>14956</v>
      </c>
      <c r="Q5313">
        <v>16099</v>
      </c>
      <c r="R5313">
        <v>17281</v>
      </c>
      <c r="S5313">
        <v>12076</v>
      </c>
      <c r="T5313">
        <v>12483</v>
      </c>
      <c r="U5313">
        <v>15780</v>
      </c>
      <c r="V5313" s="1" t="s">
        <v>3897</v>
      </c>
      <c r="W5313" s="1" t="s">
        <v>2551</v>
      </c>
      <c r="X5313" s="5" t="s">
        <v>3902</v>
      </c>
      <c r="Y5313" s="5" t="s">
        <v>3908</v>
      </c>
      <c r="Z5313" s="5" t="s">
        <v>3284</v>
      </c>
      <c r="AA5313" s="5"/>
    </row>
    <row r="5314" spans="1:27" ht="12" customHeight="1" x14ac:dyDescent="0.15">
      <c r="A5314" s="1" t="s">
        <v>1423</v>
      </c>
      <c r="B5314" s="1" t="s">
        <v>57</v>
      </c>
      <c r="C5314" s="1" t="s">
        <v>77</v>
      </c>
      <c r="D5314" s="1" t="s">
        <v>2502</v>
      </c>
      <c r="E5314" s="1" t="s">
        <v>1426</v>
      </c>
      <c r="F5314" s="1" t="s">
        <v>1426</v>
      </c>
      <c r="G5314" s="1" t="s">
        <v>1433</v>
      </c>
      <c r="H5314" s="1" t="s">
        <v>826</v>
      </c>
      <c r="I5314">
        <v>43872</v>
      </c>
      <c r="J5314">
        <v>42280</v>
      </c>
      <c r="K5314">
        <v>35119</v>
      </c>
      <c r="L5314">
        <v>40600</v>
      </c>
      <c r="M5314">
        <v>39950</v>
      </c>
      <c r="N5314">
        <v>38072</v>
      </c>
      <c r="O5314">
        <v>38759</v>
      </c>
      <c r="P5314">
        <v>39980</v>
      </c>
      <c r="Q5314">
        <v>42016</v>
      </c>
      <c r="R5314">
        <v>43981</v>
      </c>
      <c r="S5314">
        <v>33376</v>
      </c>
      <c r="T5314">
        <v>35723</v>
      </c>
      <c r="U5314">
        <v>42749</v>
      </c>
      <c r="V5314" s="1" t="s">
        <v>3897</v>
      </c>
      <c r="W5314" s="1" t="s">
        <v>2551</v>
      </c>
      <c r="X5314" s="5" t="s">
        <v>3902</v>
      </c>
      <c r="Y5314" s="5" t="s">
        <v>3909</v>
      </c>
      <c r="Z5314" s="5" t="s">
        <v>3284</v>
      </c>
      <c r="AA5314" s="5"/>
    </row>
    <row r="5315" spans="1:27" ht="12" customHeight="1" x14ac:dyDescent="0.15">
      <c r="A5315" s="1" t="s">
        <v>1423</v>
      </c>
      <c r="B5315" s="1" t="s">
        <v>57</v>
      </c>
      <c r="C5315" s="1" t="s">
        <v>244</v>
      </c>
      <c r="D5315" s="1" t="s">
        <v>2502</v>
      </c>
      <c r="E5315" s="1" t="s">
        <v>1426</v>
      </c>
      <c r="F5315" s="1" t="s">
        <v>1426</v>
      </c>
      <c r="G5315" s="1" t="s">
        <v>1434</v>
      </c>
      <c r="H5315" s="1" t="s">
        <v>826</v>
      </c>
      <c r="I5315">
        <v>51103</v>
      </c>
      <c r="J5315">
        <v>49943</v>
      </c>
      <c r="K5315">
        <v>40188</v>
      </c>
      <c r="L5315">
        <v>46039</v>
      </c>
      <c r="M5315">
        <v>47529</v>
      </c>
      <c r="N5315">
        <v>44128</v>
      </c>
      <c r="O5315">
        <v>45572</v>
      </c>
      <c r="P5315">
        <v>46036</v>
      </c>
      <c r="Q5315">
        <v>49117</v>
      </c>
      <c r="R5315">
        <v>55495</v>
      </c>
      <c r="S5315">
        <v>38039</v>
      </c>
      <c r="T5315">
        <v>41405</v>
      </c>
      <c r="U5315">
        <v>52090</v>
      </c>
      <c r="V5315" s="1" t="s">
        <v>3897</v>
      </c>
      <c r="W5315" s="1" t="s">
        <v>2551</v>
      </c>
      <c r="X5315" s="5" t="s">
        <v>3902</v>
      </c>
      <c r="Y5315" s="9" t="s">
        <v>3910</v>
      </c>
      <c r="Z5315" s="5" t="s">
        <v>3284</v>
      </c>
      <c r="AA5315" s="5"/>
    </row>
    <row r="5316" spans="1:27" ht="12" customHeight="1" x14ac:dyDescent="0.15">
      <c r="A5316" s="1" t="s">
        <v>1423</v>
      </c>
      <c r="B5316" s="1" t="s">
        <v>57</v>
      </c>
      <c r="C5316" s="1" t="s">
        <v>246</v>
      </c>
      <c r="D5316" s="1" t="s">
        <v>2502</v>
      </c>
      <c r="E5316" s="1" t="s">
        <v>1426</v>
      </c>
      <c r="F5316" s="1" t="s">
        <v>1426</v>
      </c>
      <c r="G5316" s="1" t="s">
        <v>1435</v>
      </c>
      <c r="H5316" s="1" t="s">
        <v>826</v>
      </c>
      <c r="I5316">
        <v>157188</v>
      </c>
      <c r="J5316">
        <v>153787</v>
      </c>
      <c r="K5316">
        <v>127625</v>
      </c>
      <c r="L5316">
        <v>143081</v>
      </c>
      <c r="M5316">
        <v>139399</v>
      </c>
      <c r="N5316">
        <v>134987</v>
      </c>
      <c r="O5316">
        <v>138053</v>
      </c>
      <c r="P5316">
        <v>140707</v>
      </c>
      <c r="Q5316">
        <v>147276</v>
      </c>
      <c r="R5316">
        <v>150003</v>
      </c>
      <c r="S5316">
        <v>121436</v>
      </c>
      <c r="T5316">
        <v>128967</v>
      </c>
      <c r="U5316">
        <v>150431</v>
      </c>
      <c r="V5316" s="1" t="s">
        <v>3897</v>
      </c>
      <c r="W5316" s="1" t="s">
        <v>2551</v>
      </c>
      <c r="X5316" s="5" t="s">
        <v>3902</v>
      </c>
      <c r="Y5316" s="5" t="s">
        <v>3911</v>
      </c>
      <c r="Z5316" s="5" t="s">
        <v>3284</v>
      </c>
      <c r="AA5316" s="5"/>
    </row>
    <row r="5317" spans="1:27" ht="12" customHeight="1" x14ac:dyDescent="0.15">
      <c r="A5317" s="1" t="s">
        <v>1423</v>
      </c>
      <c r="B5317" s="1" t="s">
        <v>57</v>
      </c>
      <c r="C5317" s="1" t="s">
        <v>248</v>
      </c>
      <c r="D5317" s="1" t="s">
        <v>2502</v>
      </c>
      <c r="E5317" s="1" t="s">
        <v>1426</v>
      </c>
      <c r="F5317" s="1" t="s">
        <v>1426</v>
      </c>
      <c r="G5317" s="1" t="s">
        <v>1436</v>
      </c>
      <c r="H5317" s="1" t="s">
        <v>826</v>
      </c>
      <c r="I5317">
        <v>9024</v>
      </c>
      <c r="J5317">
        <v>8806</v>
      </c>
      <c r="K5317">
        <v>7399</v>
      </c>
      <c r="L5317">
        <v>8032</v>
      </c>
      <c r="M5317">
        <v>7328</v>
      </c>
      <c r="N5317">
        <v>7128</v>
      </c>
      <c r="O5317">
        <v>7670</v>
      </c>
      <c r="P5317">
        <v>7230</v>
      </c>
      <c r="Q5317">
        <v>8075</v>
      </c>
      <c r="R5317">
        <v>7965</v>
      </c>
      <c r="S5317">
        <v>6668</v>
      </c>
      <c r="T5317">
        <v>7196</v>
      </c>
      <c r="U5317">
        <v>8429</v>
      </c>
      <c r="V5317" s="1" t="s">
        <v>3897</v>
      </c>
      <c r="W5317" s="1" t="s">
        <v>2551</v>
      </c>
      <c r="X5317" s="5" t="s">
        <v>3902</v>
      </c>
      <c r="Y5317" s="5" t="s">
        <v>3912</v>
      </c>
      <c r="Z5317" s="5" t="s">
        <v>3284</v>
      </c>
      <c r="AA5317" s="5"/>
    </row>
    <row r="5318" spans="1:27" ht="12" customHeight="1" x14ac:dyDescent="0.15">
      <c r="A5318" s="1" t="s">
        <v>1423</v>
      </c>
      <c r="B5318" s="1" t="s">
        <v>57</v>
      </c>
      <c r="C5318" s="1" t="s">
        <v>250</v>
      </c>
      <c r="D5318" s="1" t="s">
        <v>2502</v>
      </c>
      <c r="E5318" s="1" t="s">
        <v>1426</v>
      </c>
      <c r="F5318" s="1" t="s">
        <v>1426</v>
      </c>
      <c r="G5318" s="1" t="s">
        <v>1437</v>
      </c>
      <c r="H5318" s="1" t="s">
        <v>826</v>
      </c>
      <c r="I5318">
        <v>893054</v>
      </c>
      <c r="J5318">
        <v>896779</v>
      </c>
      <c r="K5318">
        <v>759297</v>
      </c>
      <c r="L5318">
        <v>856434</v>
      </c>
      <c r="M5318">
        <v>844131</v>
      </c>
      <c r="N5318">
        <v>812741</v>
      </c>
      <c r="O5318">
        <v>807999</v>
      </c>
      <c r="P5318">
        <v>809233</v>
      </c>
      <c r="Q5318">
        <v>847467</v>
      </c>
      <c r="R5318">
        <v>859281</v>
      </c>
      <c r="S5318">
        <v>679774</v>
      </c>
      <c r="T5318">
        <v>732688</v>
      </c>
      <c r="U5318">
        <v>881969</v>
      </c>
      <c r="V5318" s="1" t="s">
        <v>3897</v>
      </c>
      <c r="W5318" s="1" t="s">
        <v>2551</v>
      </c>
      <c r="X5318" s="5" t="s">
        <v>3902</v>
      </c>
      <c r="Y5318" s="5" t="s">
        <v>3913</v>
      </c>
      <c r="Z5318" s="5" t="s">
        <v>3284</v>
      </c>
      <c r="AA5318" s="5"/>
    </row>
    <row r="5319" spans="1:27" ht="12" customHeight="1" x14ac:dyDescent="0.15">
      <c r="A5319" s="1" t="s">
        <v>1423</v>
      </c>
      <c r="B5319" s="1" t="s">
        <v>62</v>
      </c>
      <c r="C5319" s="1" t="s">
        <v>9</v>
      </c>
      <c r="D5319" s="1" t="s">
        <v>2502</v>
      </c>
      <c r="E5319" s="1" t="s">
        <v>1438</v>
      </c>
      <c r="F5319" s="1" t="s">
        <v>1438</v>
      </c>
      <c r="G5319" s="1" t="s">
        <v>1438</v>
      </c>
      <c r="H5319" s="1" t="s">
        <v>306</v>
      </c>
      <c r="I5319">
        <v>62723022</v>
      </c>
      <c r="J5319">
        <v>63586817</v>
      </c>
      <c r="K5319">
        <v>54036265</v>
      </c>
      <c r="L5319">
        <v>61728613</v>
      </c>
      <c r="M5319">
        <v>61499762</v>
      </c>
      <c r="N5319">
        <v>59175968</v>
      </c>
      <c r="O5319">
        <v>59691331</v>
      </c>
      <c r="P5319">
        <v>60800721</v>
      </c>
      <c r="Q5319">
        <v>64072810</v>
      </c>
      <c r="R5319">
        <v>64351775</v>
      </c>
      <c r="S5319">
        <v>51445349</v>
      </c>
      <c r="T5319">
        <v>55855385</v>
      </c>
      <c r="U5319">
        <v>67011898</v>
      </c>
      <c r="V5319" s="1" t="s">
        <v>3897</v>
      </c>
      <c r="W5319" s="1" t="s">
        <v>2551</v>
      </c>
      <c r="X5319" s="5" t="s">
        <v>3914</v>
      </c>
      <c r="Y5319" s="5" t="s">
        <v>3915</v>
      </c>
      <c r="Z5319" s="5" t="s">
        <v>2788</v>
      </c>
      <c r="AA5319" s="5"/>
    </row>
    <row r="5320" spans="1:27" ht="12" customHeight="1" x14ac:dyDescent="0.15">
      <c r="A5320" s="1" t="s">
        <v>1423</v>
      </c>
      <c r="B5320" s="1" t="s">
        <v>70</v>
      </c>
      <c r="C5320" s="1" t="s">
        <v>9</v>
      </c>
      <c r="D5320" s="1" t="s">
        <v>2502</v>
      </c>
      <c r="E5320" s="1" t="s">
        <v>71</v>
      </c>
      <c r="F5320" s="1" t="s">
        <v>1439</v>
      </c>
      <c r="G5320" s="1" t="s">
        <v>18</v>
      </c>
      <c r="H5320" s="1" t="s">
        <v>13</v>
      </c>
      <c r="I5320">
        <v>419096</v>
      </c>
      <c r="J5320">
        <v>416712</v>
      </c>
      <c r="K5320">
        <v>353130</v>
      </c>
      <c r="L5320">
        <v>399964</v>
      </c>
      <c r="M5320">
        <v>392227</v>
      </c>
      <c r="N5320">
        <v>374787</v>
      </c>
      <c r="O5320">
        <v>380421</v>
      </c>
      <c r="P5320">
        <v>382189</v>
      </c>
      <c r="Q5320">
        <v>398083</v>
      </c>
      <c r="R5320">
        <v>394936</v>
      </c>
      <c r="S5320">
        <v>321672</v>
      </c>
      <c r="T5320">
        <v>342566</v>
      </c>
      <c r="U5320">
        <v>408388</v>
      </c>
      <c r="V5320" s="1" t="s">
        <v>3897</v>
      </c>
      <c r="W5320" s="1" t="s">
        <v>2592</v>
      </c>
      <c r="X5320" s="5" t="s">
        <v>3916</v>
      </c>
      <c r="Y5320" s="5" t="s">
        <v>2556</v>
      </c>
      <c r="Z5320" s="5" t="s">
        <v>2582</v>
      </c>
      <c r="AA5320" s="5"/>
    </row>
    <row r="5321" spans="1:27" ht="12" customHeight="1" x14ac:dyDescent="0.15">
      <c r="A5321" s="1" t="s">
        <v>1423</v>
      </c>
      <c r="B5321" s="1" t="s">
        <v>78</v>
      </c>
      <c r="C5321" s="1" t="s">
        <v>9</v>
      </c>
      <c r="D5321" s="1" t="s">
        <v>2502</v>
      </c>
      <c r="E5321" s="1" t="s">
        <v>71</v>
      </c>
      <c r="F5321" s="1" t="s">
        <v>1413</v>
      </c>
      <c r="G5321" s="1" t="s">
        <v>18</v>
      </c>
      <c r="H5321" s="1" t="s">
        <v>13</v>
      </c>
      <c r="I5321">
        <v>280977</v>
      </c>
      <c r="J5321">
        <v>277255</v>
      </c>
      <c r="K5321">
        <v>233065</v>
      </c>
      <c r="L5321">
        <v>267721</v>
      </c>
      <c r="M5321">
        <v>265433</v>
      </c>
      <c r="N5321">
        <v>251018</v>
      </c>
      <c r="O5321">
        <v>254082</v>
      </c>
      <c r="P5321">
        <v>263759</v>
      </c>
      <c r="Q5321">
        <v>270411</v>
      </c>
      <c r="R5321">
        <v>263642</v>
      </c>
      <c r="S5321">
        <v>217598</v>
      </c>
      <c r="T5321">
        <v>234539</v>
      </c>
      <c r="U5321">
        <v>270840</v>
      </c>
      <c r="V5321" s="1" t="s">
        <v>3897</v>
      </c>
      <c r="W5321" s="1" t="s">
        <v>2592</v>
      </c>
      <c r="X5321" s="5" t="s">
        <v>3917</v>
      </c>
      <c r="Y5321" s="5" t="s">
        <v>2556</v>
      </c>
      <c r="Z5321" s="5" t="s">
        <v>2582</v>
      </c>
      <c r="AA5321" s="5"/>
    </row>
    <row r="5322" spans="1:27" ht="12" customHeight="1" x14ac:dyDescent="0.15">
      <c r="A5322" s="1" t="s">
        <v>1423</v>
      </c>
      <c r="B5322" s="1" t="s">
        <v>212</v>
      </c>
      <c r="C5322" s="1" t="s">
        <v>9</v>
      </c>
      <c r="D5322" s="1" t="s">
        <v>2502</v>
      </c>
      <c r="E5322" s="1" t="s">
        <v>213</v>
      </c>
      <c r="F5322" s="1" t="s">
        <v>1440</v>
      </c>
      <c r="G5322" s="1" t="s">
        <v>215</v>
      </c>
      <c r="H5322" s="1" t="s">
        <v>216</v>
      </c>
      <c r="I5322">
        <v>3821</v>
      </c>
      <c r="J5322">
        <v>3831</v>
      </c>
      <c r="K5322">
        <v>3845</v>
      </c>
      <c r="L5322">
        <v>3840</v>
      </c>
      <c r="M5322">
        <v>3841</v>
      </c>
      <c r="N5322">
        <v>3841</v>
      </c>
      <c r="O5322">
        <v>3838</v>
      </c>
      <c r="P5322">
        <v>3822</v>
      </c>
      <c r="Q5322">
        <v>3827</v>
      </c>
      <c r="R5322">
        <v>3831</v>
      </c>
      <c r="S5322">
        <v>3847</v>
      </c>
      <c r="T5322">
        <v>3841</v>
      </c>
      <c r="U5322">
        <v>3835</v>
      </c>
      <c r="V5322" s="1" t="s">
        <v>3897</v>
      </c>
      <c r="W5322" s="1" t="s">
        <v>2717</v>
      </c>
      <c r="X5322" s="5" t="s">
        <v>3918</v>
      </c>
      <c r="Y5322" s="5" t="s">
        <v>2719</v>
      </c>
      <c r="Z5322" s="5" t="s">
        <v>2847</v>
      </c>
      <c r="AA5322" s="5"/>
    </row>
    <row r="5323" spans="1:27" ht="12" customHeight="1" x14ac:dyDescent="0.15">
      <c r="A5323" s="1" t="s">
        <v>1423</v>
      </c>
      <c r="B5323" s="1" t="s">
        <v>285</v>
      </c>
      <c r="C5323" s="1" t="s">
        <v>9</v>
      </c>
      <c r="D5323" s="1" t="s">
        <v>2502</v>
      </c>
      <c r="E5323" s="1" t="s">
        <v>213</v>
      </c>
      <c r="F5323" s="1" t="s">
        <v>286</v>
      </c>
      <c r="G5323" s="1" t="s">
        <v>215</v>
      </c>
      <c r="H5323" s="1" t="s">
        <v>216</v>
      </c>
      <c r="I5323">
        <v>21118</v>
      </c>
      <c r="J5323">
        <v>21363</v>
      </c>
      <c r="K5323">
        <v>21358</v>
      </c>
      <c r="L5323">
        <v>21387</v>
      </c>
      <c r="M5323">
        <v>21386</v>
      </c>
      <c r="N5323">
        <v>21375</v>
      </c>
      <c r="O5323">
        <v>21356</v>
      </c>
      <c r="P5323">
        <v>21287</v>
      </c>
      <c r="Q5323">
        <v>21290</v>
      </c>
      <c r="R5323">
        <v>21297</v>
      </c>
      <c r="S5323">
        <v>21280</v>
      </c>
      <c r="T5323">
        <v>21249</v>
      </c>
      <c r="U5323">
        <v>21236</v>
      </c>
      <c r="V5323" s="1" t="s">
        <v>3897</v>
      </c>
      <c r="W5323" s="1" t="s">
        <v>2717</v>
      </c>
      <c r="X5323" s="5" t="s">
        <v>2769</v>
      </c>
      <c r="Y5323" s="5" t="s">
        <v>2719</v>
      </c>
      <c r="Z5323" s="5" t="s">
        <v>2847</v>
      </c>
      <c r="AA5323" s="5"/>
    </row>
    <row r="5324" spans="1:27" ht="12" customHeight="1" x14ac:dyDescent="0.15">
      <c r="A5324" s="1" t="s">
        <v>1423</v>
      </c>
      <c r="B5324" s="1" t="s">
        <v>219</v>
      </c>
      <c r="C5324" s="1" t="s">
        <v>9</v>
      </c>
      <c r="D5324" s="1" t="s">
        <v>2502</v>
      </c>
      <c r="E5324" s="1" t="s">
        <v>1155</v>
      </c>
      <c r="F5324" s="1" t="s">
        <v>1441</v>
      </c>
      <c r="G5324" s="1" t="s">
        <v>1442</v>
      </c>
      <c r="H5324" s="1" t="s">
        <v>235</v>
      </c>
      <c r="I5324">
        <v>268</v>
      </c>
      <c r="J5324">
        <v>268</v>
      </c>
      <c r="K5324">
        <v>268</v>
      </c>
      <c r="L5324">
        <v>268</v>
      </c>
      <c r="M5324">
        <v>268</v>
      </c>
      <c r="N5324">
        <v>268</v>
      </c>
      <c r="O5324">
        <v>268</v>
      </c>
      <c r="P5324">
        <v>267</v>
      </c>
      <c r="Q5324">
        <v>267</v>
      </c>
      <c r="R5324">
        <v>267</v>
      </c>
      <c r="S5324">
        <v>267</v>
      </c>
      <c r="T5324">
        <v>267</v>
      </c>
      <c r="U5324">
        <v>267</v>
      </c>
      <c r="V5324" s="1" t="s">
        <v>3897</v>
      </c>
      <c r="W5324" s="1" t="s">
        <v>2723</v>
      </c>
      <c r="X5324" s="5" t="s">
        <v>3919</v>
      </c>
      <c r="Y5324" s="5" t="s">
        <v>2725</v>
      </c>
      <c r="Z5324" s="5" t="s">
        <v>3920</v>
      </c>
      <c r="AA5324" s="5"/>
    </row>
    <row r="5325" spans="1:27" ht="12" customHeight="1" x14ac:dyDescent="0.15">
      <c r="A5325" s="1" t="s">
        <v>1423</v>
      </c>
      <c r="B5325" s="1" t="s">
        <v>219</v>
      </c>
      <c r="C5325" s="1" t="s">
        <v>15</v>
      </c>
      <c r="D5325" s="1" t="s">
        <v>2502</v>
      </c>
      <c r="E5325" s="1" t="s">
        <v>1155</v>
      </c>
      <c r="F5325" s="1" t="s">
        <v>1441</v>
      </c>
      <c r="G5325" s="1" t="s">
        <v>222</v>
      </c>
      <c r="H5325" s="1" t="s">
        <v>826</v>
      </c>
      <c r="I5325">
        <v>1057345</v>
      </c>
      <c r="J5325">
        <v>1053345</v>
      </c>
      <c r="K5325">
        <v>1053345</v>
      </c>
      <c r="L5325">
        <v>1053345</v>
      </c>
      <c r="M5325">
        <v>1053345</v>
      </c>
      <c r="N5325">
        <v>1053345</v>
      </c>
      <c r="O5325">
        <v>1053345</v>
      </c>
      <c r="P5325">
        <v>1048498</v>
      </c>
      <c r="Q5325">
        <v>1051057</v>
      </c>
      <c r="R5325">
        <v>1051057</v>
      </c>
      <c r="S5325">
        <v>1056847</v>
      </c>
      <c r="T5325">
        <v>1057287</v>
      </c>
      <c r="U5325">
        <v>1057379</v>
      </c>
      <c r="V5325" s="1" t="s">
        <v>3897</v>
      </c>
      <c r="W5325" s="1" t="s">
        <v>2723</v>
      </c>
      <c r="X5325" s="5" t="s">
        <v>3919</v>
      </c>
      <c r="Y5325" s="5" t="s">
        <v>2725</v>
      </c>
      <c r="Z5325" s="5" t="s">
        <v>3284</v>
      </c>
      <c r="AA5325" s="5"/>
    </row>
    <row r="5326" spans="1:27" ht="12" customHeight="1" x14ac:dyDescent="0.15">
      <c r="A5326" s="1" t="s">
        <v>1423</v>
      </c>
      <c r="B5326" s="1" t="s">
        <v>219</v>
      </c>
      <c r="C5326" s="1" t="s">
        <v>19</v>
      </c>
      <c r="D5326" s="1" t="s">
        <v>2502</v>
      </c>
      <c r="E5326" s="1" t="s">
        <v>1155</v>
      </c>
      <c r="F5326" s="1" t="s">
        <v>1441</v>
      </c>
      <c r="G5326" s="1" t="s">
        <v>1132</v>
      </c>
      <c r="H5326" s="1" t="s">
        <v>1133</v>
      </c>
      <c r="I5326" s="37">
        <v>110.5</v>
      </c>
      <c r="J5326" s="37">
        <v>110.6</v>
      </c>
      <c r="K5326" s="37">
        <v>93.2</v>
      </c>
      <c r="L5326" s="37">
        <v>105.4</v>
      </c>
      <c r="M5326" s="37">
        <v>103.4</v>
      </c>
      <c r="N5326" s="37">
        <v>99.2</v>
      </c>
      <c r="O5326" s="37">
        <v>100.1</v>
      </c>
      <c r="P5326" s="37">
        <v>101.1</v>
      </c>
      <c r="Q5326" s="37">
        <v>105.3</v>
      </c>
      <c r="R5326" s="37">
        <v>105.3</v>
      </c>
      <c r="S5326" s="37">
        <v>84.2</v>
      </c>
      <c r="T5326" s="37">
        <v>90.1</v>
      </c>
      <c r="U5326" s="37">
        <v>107.5</v>
      </c>
      <c r="V5326" s="1" t="s">
        <v>3897</v>
      </c>
      <c r="W5326" s="1" t="s">
        <v>2723</v>
      </c>
      <c r="X5326" s="5" t="s">
        <v>3919</v>
      </c>
      <c r="Y5326" s="8" t="s">
        <v>3609</v>
      </c>
      <c r="Z5326" s="8" t="s">
        <v>3610</v>
      </c>
      <c r="AA5326" s="8"/>
    </row>
    <row r="5327" spans="1:27" ht="12" customHeight="1" x14ac:dyDescent="0.15">
      <c r="A5327" s="1" t="s">
        <v>1443</v>
      </c>
      <c r="B5327" s="1" t="s">
        <v>8</v>
      </c>
      <c r="C5327" s="1" t="s">
        <v>9</v>
      </c>
      <c r="D5327" s="1" t="s">
        <v>2503</v>
      </c>
      <c r="E5327" s="1" t="s">
        <v>10</v>
      </c>
      <c r="F5327" s="1" t="s">
        <v>1444</v>
      </c>
      <c r="G5327" s="1" t="s">
        <v>234</v>
      </c>
      <c r="H5327" s="1" t="s">
        <v>829</v>
      </c>
      <c r="I5327">
        <v>61385</v>
      </c>
      <c r="J5327">
        <v>60525</v>
      </c>
      <c r="K5327">
        <v>54270</v>
      </c>
      <c r="L5327">
        <v>65012</v>
      </c>
      <c r="M5327">
        <v>59592</v>
      </c>
      <c r="N5327">
        <v>60862</v>
      </c>
      <c r="O5327">
        <v>57354</v>
      </c>
      <c r="P5327">
        <v>58294</v>
      </c>
      <c r="Q5327">
        <v>62919</v>
      </c>
      <c r="R5327">
        <v>61452</v>
      </c>
      <c r="S5327">
        <v>55474</v>
      </c>
      <c r="T5327">
        <v>59555</v>
      </c>
      <c r="U5327">
        <v>64840</v>
      </c>
      <c r="V5327" s="1" t="s">
        <v>3921</v>
      </c>
      <c r="W5327" s="1" t="s">
        <v>2551</v>
      </c>
      <c r="X5327" s="5" t="s">
        <v>3922</v>
      </c>
      <c r="Y5327" s="5" t="s">
        <v>2553</v>
      </c>
      <c r="Z5327" s="5" t="s">
        <v>4658</v>
      </c>
      <c r="AA5327" s="5"/>
    </row>
    <row r="5328" spans="1:27" ht="12" customHeight="1" x14ac:dyDescent="0.15">
      <c r="A5328" s="1" t="s">
        <v>1443</v>
      </c>
      <c r="B5328" s="1" t="s">
        <v>8</v>
      </c>
      <c r="C5328" s="1" t="s">
        <v>15</v>
      </c>
      <c r="D5328" s="1" t="s">
        <v>2503</v>
      </c>
      <c r="E5328" s="1" t="s">
        <v>10</v>
      </c>
      <c r="F5328" s="1" t="s">
        <v>1444</v>
      </c>
      <c r="G5328" s="1" t="s">
        <v>304</v>
      </c>
      <c r="H5328" s="1" t="s">
        <v>13</v>
      </c>
      <c r="I5328">
        <v>7085</v>
      </c>
      <c r="J5328">
        <v>6906</v>
      </c>
      <c r="K5328">
        <v>6214</v>
      </c>
      <c r="L5328">
        <v>7394</v>
      </c>
      <c r="M5328">
        <v>6810</v>
      </c>
      <c r="N5328">
        <v>6980</v>
      </c>
      <c r="O5328">
        <v>6509</v>
      </c>
      <c r="P5328">
        <v>6600</v>
      </c>
      <c r="Q5328">
        <v>7128</v>
      </c>
      <c r="R5328">
        <v>6982</v>
      </c>
      <c r="S5328">
        <v>6305</v>
      </c>
      <c r="T5328">
        <v>6761</v>
      </c>
      <c r="U5328">
        <v>7359</v>
      </c>
      <c r="V5328" s="1" t="s">
        <v>3921</v>
      </c>
      <c r="W5328" s="1" t="s">
        <v>2551</v>
      </c>
      <c r="X5328" s="5" t="s">
        <v>3922</v>
      </c>
      <c r="Y5328" s="5" t="s">
        <v>2787</v>
      </c>
      <c r="Z5328" s="5" t="s">
        <v>13</v>
      </c>
      <c r="AA5328" s="5"/>
    </row>
    <row r="5329" spans="1:27" ht="12" customHeight="1" x14ac:dyDescent="0.15">
      <c r="A5329" s="1" t="s">
        <v>1443</v>
      </c>
      <c r="B5329" s="1" t="s">
        <v>8</v>
      </c>
      <c r="C5329" s="1" t="s">
        <v>17</v>
      </c>
      <c r="D5329" s="1" t="s">
        <v>2503</v>
      </c>
      <c r="E5329" s="1" t="s">
        <v>10</v>
      </c>
      <c r="F5329" s="1" t="s">
        <v>1444</v>
      </c>
      <c r="G5329" s="1" t="s">
        <v>240</v>
      </c>
      <c r="H5329" s="1" t="s">
        <v>829</v>
      </c>
      <c r="I5329">
        <v>18195</v>
      </c>
      <c r="J5329">
        <v>18994</v>
      </c>
      <c r="K5329">
        <v>17315</v>
      </c>
      <c r="L5329">
        <v>18898</v>
      </c>
      <c r="M5329">
        <v>18216</v>
      </c>
      <c r="N5329">
        <v>16676</v>
      </c>
      <c r="O5329">
        <v>19045</v>
      </c>
      <c r="P5329">
        <v>18907</v>
      </c>
      <c r="Q5329">
        <v>22781</v>
      </c>
      <c r="R5329">
        <v>22775</v>
      </c>
      <c r="S5329">
        <v>20022</v>
      </c>
      <c r="T5329">
        <v>20132</v>
      </c>
      <c r="U5329">
        <v>19874</v>
      </c>
      <c r="V5329" s="1" t="s">
        <v>3921</v>
      </c>
      <c r="W5329" s="1" t="s">
        <v>2551</v>
      </c>
      <c r="X5329" s="5" t="s">
        <v>3922</v>
      </c>
      <c r="Y5329" s="5" t="s">
        <v>2555</v>
      </c>
      <c r="Z5329" s="5" t="s">
        <v>4658</v>
      </c>
      <c r="AA5329" s="5"/>
    </row>
    <row r="5330" spans="1:27" ht="12" customHeight="1" x14ac:dyDescent="0.15">
      <c r="A5330" s="1" t="s">
        <v>1443</v>
      </c>
      <c r="B5330" s="1" t="s">
        <v>8</v>
      </c>
      <c r="C5330" s="1" t="s">
        <v>19</v>
      </c>
      <c r="D5330" s="1" t="s">
        <v>2503</v>
      </c>
      <c r="E5330" s="1" t="s">
        <v>10</v>
      </c>
      <c r="F5330" s="1" t="s">
        <v>1444</v>
      </c>
      <c r="G5330" s="1" t="s">
        <v>242</v>
      </c>
      <c r="H5330" s="1" t="s">
        <v>829</v>
      </c>
      <c r="I5330">
        <v>58854</v>
      </c>
      <c r="J5330">
        <v>67664</v>
      </c>
      <c r="K5330">
        <v>51035</v>
      </c>
      <c r="L5330">
        <v>61457</v>
      </c>
      <c r="M5330">
        <v>63439</v>
      </c>
      <c r="N5330">
        <v>65307</v>
      </c>
      <c r="O5330">
        <v>60228</v>
      </c>
      <c r="P5330">
        <v>60581</v>
      </c>
      <c r="Q5330">
        <v>62204</v>
      </c>
      <c r="R5330">
        <v>75908</v>
      </c>
      <c r="S5330">
        <v>50509</v>
      </c>
      <c r="T5330">
        <v>56375</v>
      </c>
      <c r="U5330">
        <v>64692</v>
      </c>
      <c r="V5330" s="1" t="s">
        <v>3921</v>
      </c>
      <c r="W5330" s="1" t="s">
        <v>2551</v>
      </c>
      <c r="X5330" s="5" t="s">
        <v>3922</v>
      </c>
      <c r="Y5330" s="5" t="s">
        <v>2557</v>
      </c>
      <c r="Z5330" s="5" t="s">
        <v>4658</v>
      </c>
      <c r="AA5330" s="5"/>
    </row>
    <row r="5331" spans="1:27" ht="12" customHeight="1" x14ac:dyDescent="0.15">
      <c r="A5331" s="1" t="s">
        <v>1443</v>
      </c>
      <c r="B5331" s="1" t="s">
        <v>8</v>
      </c>
      <c r="C5331" s="1" t="s">
        <v>21</v>
      </c>
      <c r="D5331" s="1" t="s">
        <v>2503</v>
      </c>
      <c r="E5331" s="1" t="s">
        <v>10</v>
      </c>
      <c r="F5331" s="1" t="s">
        <v>1444</v>
      </c>
      <c r="G5331" s="1" t="s">
        <v>245</v>
      </c>
      <c r="H5331" s="1" t="s">
        <v>239</v>
      </c>
      <c r="I5331">
        <v>2857</v>
      </c>
      <c r="J5331">
        <v>3273</v>
      </c>
      <c r="K5331">
        <v>2402</v>
      </c>
      <c r="L5331">
        <v>2968</v>
      </c>
      <c r="M5331">
        <v>3097</v>
      </c>
      <c r="N5331">
        <v>3157</v>
      </c>
      <c r="O5331">
        <v>2960</v>
      </c>
      <c r="P5331">
        <v>2905</v>
      </c>
      <c r="Q5331">
        <v>3047</v>
      </c>
      <c r="R5331">
        <v>3729</v>
      </c>
      <c r="S5331">
        <v>2538</v>
      </c>
      <c r="T5331">
        <v>2709</v>
      </c>
      <c r="U5331">
        <v>3229</v>
      </c>
      <c r="V5331" s="1" t="s">
        <v>3921</v>
      </c>
      <c r="W5331" s="1" t="s">
        <v>2551</v>
      </c>
      <c r="X5331" s="5" t="s">
        <v>3922</v>
      </c>
      <c r="Y5331" s="5" t="s">
        <v>2740</v>
      </c>
      <c r="Z5331" s="5" t="s">
        <v>2738</v>
      </c>
      <c r="AA5331" s="5"/>
    </row>
    <row r="5332" spans="1:27" ht="12" customHeight="1" x14ac:dyDescent="0.15">
      <c r="A5332" s="1" t="s">
        <v>1443</v>
      </c>
      <c r="B5332" s="1" t="s">
        <v>8</v>
      </c>
      <c r="C5332" s="1" t="s">
        <v>23</v>
      </c>
      <c r="D5332" s="1" t="s">
        <v>2503</v>
      </c>
      <c r="E5332" s="1" t="s">
        <v>10</v>
      </c>
      <c r="F5332" s="1" t="s">
        <v>1444</v>
      </c>
      <c r="G5332" s="1" t="s">
        <v>22</v>
      </c>
      <c r="H5332" s="1" t="s">
        <v>829</v>
      </c>
      <c r="I5332">
        <v>17412</v>
      </c>
      <c r="J5332">
        <v>18601</v>
      </c>
      <c r="K5332">
        <v>16433</v>
      </c>
      <c r="L5332">
        <v>18292</v>
      </c>
      <c r="M5332">
        <v>17317</v>
      </c>
      <c r="N5332">
        <v>15968</v>
      </c>
      <c r="O5332">
        <v>17613</v>
      </c>
      <c r="P5332">
        <v>16708</v>
      </c>
      <c r="Q5332">
        <v>19418</v>
      </c>
      <c r="R5332">
        <v>18750</v>
      </c>
      <c r="S5332">
        <v>17797</v>
      </c>
      <c r="T5332">
        <v>17688</v>
      </c>
      <c r="U5332">
        <v>17513</v>
      </c>
      <c r="V5332" s="1" t="s">
        <v>3921</v>
      </c>
      <c r="W5332" s="1" t="s">
        <v>2551</v>
      </c>
      <c r="X5332" s="5" t="s">
        <v>3922</v>
      </c>
      <c r="Y5332" s="5" t="s">
        <v>2558</v>
      </c>
      <c r="Z5332" s="5" t="s">
        <v>4658</v>
      </c>
      <c r="AA5332" s="5"/>
    </row>
    <row r="5333" spans="1:27" ht="12" customHeight="1" x14ac:dyDescent="0.15">
      <c r="A5333" s="1" t="s">
        <v>1443</v>
      </c>
      <c r="B5333" s="1" t="s">
        <v>8</v>
      </c>
      <c r="C5333" s="1" t="s">
        <v>77</v>
      </c>
      <c r="D5333" s="1" t="s">
        <v>2503</v>
      </c>
      <c r="E5333" s="1" t="s">
        <v>10</v>
      </c>
      <c r="F5333" s="1" t="s">
        <v>1444</v>
      </c>
      <c r="G5333" s="1" t="s">
        <v>24</v>
      </c>
      <c r="H5333" s="1" t="s">
        <v>829</v>
      </c>
      <c r="I5333">
        <v>52339</v>
      </c>
      <c r="J5333">
        <v>45595</v>
      </c>
      <c r="K5333">
        <v>49711</v>
      </c>
      <c r="L5333">
        <v>53873</v>
      </c>
      <c r="M5333">
        <v>50930</v>
      </c>
      <c r="N5333">
        <v>47193</v>
      </c>
      <c r="O5333">
        <v>45753</v>
      </c>
      <c r="P5333">
        <v>45666</v>
      </c>
      <c r="Q5333">
        <v>49742</v>
      </c>
      <c r="R5333">
        <v>39315</v>
      </c>
      <c r="S5333">
        <v>46512</v>
      </c>
      <c r="T5333">
        <v>52136</v>
      </c>
      <c r="U5333">
        <v>54647</v>
      </c>
      <c r="V5333" s="1" t="s">
        <v>3921</v>
      </c>
      <c r="W5333" s="1" t="s">
        <v>2551</v>
      </c>
      <c r="X5333" s="5" t="s">
        <v>3922</v>
      </c>
      <c r="Y5333" s="5" t="s">
        <v>2559</v>
      </c>
      <c r="Z5333" s="5" t="s">
        <v>4658</v>
      </c>
      <c r="AA5333" s="5"/>
    </row>
    <row r="5334" spans="1:27" ht="12" customHeight="1" x14ac:dyDescent="0.15">
      <c r="A5334" s="1" t="s">
        <v>1443</v>
      </c>
      <c r="B5334" s="1" t="s">
        <v>25</v>
      </c>
      <c r="C5334" s="1" t="s">
        <v>9</v>
      </c>
      <c r="D5334" s="1" t="s">
        <v>2503</v>
      </c>
      <c r="E5334" s="1" t="s">
        <v>10</v>
      </c>
      <c r="F5334" s="1" t="s">
        <v>1445</v>
      </c>
      <c r="G5334" s="1" t="s">
        <v>234</v>
      </c>
      <c r="H5334" s="1" t="s">
        <v>829</v>
      </c>
      <c r="I5334">
        <v>117640</v>
      </c>
      <c r="J5334">
        <v>115350</v>
      </c>
      <c r="K5334">
        <v>104426</v>
      </c>
      <c r="L5334">
        <v>119720</v>
      </c>
      <c r="M5334">
        <v>105042</v>
      </c>
      <c r="N5334">
        <v>99379</v>
      </c>
      <c r="O5334">
        <v>98399</v>
      </c>
      <c r="P5334">
        <v>106643</v>
      </c>
      <c r="Q5334">
        <v>119088</v>
      </c>
      <c r="R5334">
        <v>106648</v>
      </c>
      <c r="S5334">
        <v>97006</v>
      </c>
      <c r="T5334">
        <v>96276</v>
      </c>
      <c r="U5334">
        <v>105956</v>
      </c>
      <c r="V5334" s="1" t="s">
        <v>3921</v>
      </c>
      <c r="W5334" s="1" t="s">
        <v>2551</v>
      </c>
      <c r="X5334" s="5" t="s">
        <v>3923</v>
      </c>
      <c r="Y5334" s="5" t="s">
        <v>2553</v>
      </c>
      <c r="Z5334" s="5" t="s">
        <v>4658</v>
      </c>
      <c r="AA5334" s="5"/>
    </row>
    <row r="5335" spans="1:27" ht="12" customHeight="1" x14ac:dyDescent="0.15">
      <c r="A5335" s="1" t="s">
        <v>1443</v>
      </c>
      <c r="B5335" s="1" t="s">
        <v>25</v>
      </c>
      <c r="C5335" s="1" t="s">
        <v>15</v>
      </c>
      <c r="D5335" s="1" t="s">
        <v>2503</v>
      </c>
      <c r="E5335" s="1" t="s">
        <v>10</v>
      </c>
      <c r="F5335" s="1" t="s">
        <v>1445</v>
      </c>
      <c r="G5335" s="1" t="s">
        <v>304</v>
      </c>
      <c r="H5335" s="1" t="s">
        <v>13</v>
      </c>
      <c r="I5335">
        <v>7927</v>
      </c>
      <c r="J5335">
        <v>7794</v>
      </c>
      <c r="K5335">
        <v>7014</v>
      </c>
      <c r="L5335">
        <v>8028</v>
      </c>
      <c r="M5335">
        <v>7027</v>
      </c>
      <c r="N5335">
        <v>6656</v>
      </c>
      <c r="O5335">
        <v>6766</v>
      </c>
      <c r="P5335">
        <v>7277</v>
      </c>
      <c r="Q5335">
        <v>8027</v>
      </c>
      <c r="R5335">
        <v>7183</v>
      </c>
      <c r="S5335">
        <v>6544</v>
      </c>
      <c r="T5335">
        <v>6460</v>
      </c>
      <c r="U5335">
        <v>7160</v>
      </c>
      <c r="V5335" s="1" t="s">
        <v>3921</v>
      </c>
      <c r="W5335" s="1" t="s">
        <v>2551</v>
      </c>
      <c r="X5335" s="5" t="s">
        <v>3923</v>
      </c>
      <c r="Y5335" s="5" t="s">
        <v>2787</v>
      </c>
      <c r="Z5335" s="5" t="s">
        <v>13</v>
      </c>
      <c r="AA5335" s="5"/>
    </row>
    <row r="5336" spans="1:27" ht="12" customHeight="1" x14ac:dyDescent="0.15">
      <c r="A5336" s="1" t="s">
        <v>1443</v>
      </c>
      <c r="B5336" s="1" t="s">
        <v>25</v>
      </c>
      <c r="C5336" s="1" t="s">
        <v>17</v>
      </c>
      <c r="D5336" s="1" t="s">
        <v>2503</v>
      </c>
      <c r="E5336" s="1" t="s">
        <v>10</v>
      </c>
      <c r="F5336" s="1" t="s">
        <v>1445</v>
      </c>
      <c r="G5336" s="1" t="s">
        <v>240</v>
      </c>
      <c r="H5336" s="1" t="s">
        <v>829</v>
      </c>
      <c r="I5336">
        <v>55031</v>
      </c>
      <c r="J5336">
        <v>58232</v>
      </c>
      <c r="K5336">
        <v>53680</v>
      </c>
      <c r="L5336">
        <v>59145</v>
      </c>
      <c r="M5336">
        <v>51411</v>
      </c>
      <c r="N5336">
        <v>46124</v>
      </c>
      <c r="O5336">
        <v>44366</v>
      </c>
      <c r="P5336">
        <v>48505</v>
      </c>
      <c r="Q5336">
        <v>56078</v>
      </c>
      <c r="R5336">
        <v>47948</v>
      </c>
      <c r="S5336">
        <v>41458</v>
      </c>
      <c r="T5336">
        <v>40668</v>
      </c>
      <c r="U5336">
        <v>49250</v>
      </c>
      <c r="V5336" s="1" t="s">
        <v>3921</v>
      </c>
      <c r="W5336" s="1" t="s">
        <v>2551</v>
      </c>
      <c r="X5336" s="5" t="s">
        <v>3923</v>
      </c>
      <c r="Y5336" s="5" t="s">
        <v>2555</v>
      </c>
      <c r="Z5336" s="5" t="s">
        <v>4658</v>
      </c>
      <c r="AA5336" s="5"/>
    </row>
    <row r="5337" spans="1:27" ht="12" customHeight="1" x14ac:dyDescent="0.15">
      <c r="A5337" s="1" t="s">
        <v>1443</v>
      </c>
      <c r="B5337" s="1" t="s">
        <v>25</v>
      </c>
      <c r="C5337" s="1" t="s">
        <v>19</v>
      </c>
      <c r="D5337" s="1" t="s">
        <v>2503</v>
      </c>
      <c r="E5337" s="1" t="s">
        <v>10</v>
      </c>
      <c r="F5337" s="1" t="s">
        <v>1445</v>
      </c>
      <c r="G5337" s="1" t="s">
        <v>242</v>
      </c>
      <c r="H5337" s="1" t="s">
        <v>829</v>
      </c>
      <c r="I5337">
        <v>107053</v>
      </c>
      <c r="J5337">
        <v>116257</v>
      </c>
      <c r="K5337">
        <v>92643</v>
      </c>
      <c r="L5337">
        <v>107746</v>
      </c>
      <c r="M5337">
        <v>104705</v>
      </c>
      <c r="N5337">
        <v>110241</v>
      </c>
      <c r="O5337">
        <v>101097</v>
      </c>
      <c r="P5337">
        <v>106608</v>
      </c>
      <c r="Q5337">
        <v>105504</v>
      </c>
      <c r="R5337">
        <v>135340</v>
      </c>
      <c r="S5337">
        <v>81055</v>
      </c>
      <c r="T5337">
        <v>92138</v>
      </c>
      <c r="U5337">
        <v>99381</v>
      </c>
      <c r="V5337" s="1" t="s">
        <v>3921</v>
      </c>
      <c r="W5337" s="1" t="s">
        <v>2551</v>
      </c>
      <c r="X5337" s="5" t="s">
        <v>3923</v>
      </c>
      <c r="Y5337" s="5" t="s">
        <v>2557</v>
      </c>
      <c r="Z5337" s="5" t="s">
        <v>4658</v>
      </c>
      <c r="AA5337" s="5"/>
    </row>
    <row r="5338" spans="1:27" ht="12" customHeight="1" x14ac:dyDescent="0.15">
      <c r="A5338" s="1" t="s">
        <v>1443</v>
      </c>
      <c r="B5338" s="1" t="s">
        <v>25</v>
      </c>
      <c r="C5338" s="1" t="s">
        <v>21</v>
      </c>
      <c r="D5338" s="1" t="s">
        <v>2503</v>
      </c>
      <c r="E5338" s="1" t="s">
        <v>10</v>
      </c>
      <c r="F5338" s="1" t="s">
        <v>1445</v>
      </c>
      <c r="G5338" s="1" t="s">
        <v>245</v>
      </c>
      <c r="H5338" s="1" t="s">
        <v>239</v>
      </c>
      <c r="I5338">
        <v>3902</v>
      </c>
      <c r="J5338">
        <v>4370</v>
      </c>
      <c r="K5338">
        <v>3371</v>
      </c>
      <c r="L5338">
        <v>4005</v>
      </c>
      <c r="M5338">
        <v>3926</v>
      </c>
      <c r="N5338">
        <v>4141</v>
      </c>
      <c r="O5338">
        <v>3861</v>
      </c>
      <c r="P5338">
        <v>4005</v>
      </c>
      <c r="Q5338">
        <v>3979</v>
      </c>
      <c r="R5338">
        <v>5134</v>
      </c>
      <c r="S5338">
        <v>3130</v>
      </c>
      <c r="T5338">
        <v>3554</v>
      </c>
      <c r="U5338">
        <v>4036</v>
      </c>
      <c r="V5338" s="1" t="s">
        <v>3921</v>
      </c>
      <c r="W5338" s="1" t="s">
        <v>2551</v>
      </c>
      <c r="X5338" s="5" t="s">
        <v>3923</v>
      </c>
      <c r="Y5338" s="5" t="s">
        <v>2740</v>
      </c>
      <c r="Z5338" s="5" t="s">
        <v>2738</v>
      </c>
      <c r="AA5338" s="5"/>
    </row>
    <row r="5339" spans="1:27" ht="12" customHeight="1" x14ac:dyDescent="0.15">
      <c r="A5339" s="1" t="s">
        <v>1443</v>
      </c>
      <c r="B5339" s="1" t="s">
        <v>25</v>
      </c>
      <c r="C5339" s="1" t="s">
        <v>23</v>
      </c>
      <c r="D5339" s="1" t="s">
        <v>2503</v>
      </c>
      <c r="E5339" s="1" t="s">
        <v>10</v>
      </c>
      <c r="F5339" s="1" t="s">
        <v>1445</v>
      </c>
      <c r="G5339" s="1" t="s">
        <v>22</v>
      </c>
      <c r="H5339" s="1" t="s">
        <v>829</v>
      </c>
      <c r="I5339">
        <v>57718</v>
      </c>
      <c r="J5339">
        <v>60534</v>
      </c>
      <c r="K5339">
        <v>56832</v>
      </c>
      <c r="L5339">
        <v>62298</v>
      </c>
      <c r="M5339">
        <v>52253</v>
      </c>
      <c r="N5339">
        <v>48281</v>
      </c>
      <c r="O5339">
        <v>46114</v>
      </c>
      <c r="P5339">
        <v>49208</v>
      </c>
      <c r="Q5339">
        <v>57540</v>
      </c>
      <c r="R5339">
        <v>48322</v>
      </c>
      <c r="S5339">
        <v>43515</v>
      </c>
      <c r="T5339">
        <v>43013</v>
      </c>
      <c r="U5339">
        <v>52183</v>
      </c>
      <c r="V5339" s="1" t="s">
        <v>3921</v>
      </c>
      <c r="W5339" s="1" t="s">
        <v>2551</v>
      </c>
      <c r="X5339" s="5" t="s">
        <v>3923</v>
      </c>
      <c r="Y5339" s="5" t="s">
        <v>2558</v>
      </c>
      <c r="Z5339" s="5" t="s">
        <v>4658</v>
      </c>
      <c r="AA5339" s="5"/>
    </row>
    <row r="5340" spans="1:27" ht="12" customHeight="1" x14ac:dyDescent="0.15">
      <c r="A5340" s="1" t="s">
        <v>1443</v>
      </c>
      <c r="B5340" s="1" t="s">
        <v>25</v>
      </c>
      <c r="C5340" s="1" t="s">
        <v>77</v>
      </c>
      <c r="D5340" s="1" t="s">
        <v>2503</v>
      </c>
      <c r="E5340" s="1" t="s">
        <v>10</v>
      </c>
      <c r="F5340" s="1" t="s">
        <v>1445</v>
      </c>
      <c r="G5340" s="1" t="s">
        <v>24</v>
      </c>
      <c r="H5340" s="1" t="s">
        <v>829</v>
      </c>
      <c r="I5340">
        <v>96441</v>
      </c>
      <c r="J5340">
        <v>93231</v>
      </c>
      <c r="K5340">
        <v>101863</v>
      </c>
      <c r="L5340">
        <v>110682</v>
      </c>
      <c r="M5340">
        <v>110178</v>
      </c>
      <c r="N5340">
        <v>97159</v>
      </c>
      <c r="O5340">
        <v>92716</v>
      </c>
      <c r="P5340">
        <v>92054</v>
      </c>
      <c r="Q5340">
        <v>104176</v>
      </c>
      <c r="R5340">
        <v>75108</v>
      </c>
      <c r="S5340">
        <v>89001</v>
      </c>
      <c r="T5340">
        <v>90796</v>
      </c>
      <c r="U5340">
        <v>94445</v>
      </c>
      <c r="V5340" s="1" t="s">
        <v>3921</v>
      </c>
      <c r="W5340" s="1" t="s">
        <v>2551</v>
      </c>
      <c r="X5340" s="5" t="s">
        <v>3923</v>
      </c>
      <c r="Y5340" s="5" t="s">
        <v>2559</v>
      </c>
      <c r="Z5340" s="5" t="s">
        <v>4658</v>
      </c>
      <c r="AA5340" s="5"/>
    </row>
    <row r="5341" spans="1:27" ht="12" customHeight="1" x14ac:dyDescent="0.15">
      <c r="A5341" s="1" t="s">
        <v>1443</v>
      </c>
      <c r="B5341" s="1" t="s">
        <v>27</v>
      </c>
      <c r="C5341" s="1" t="s">
        <v>9</v>
      </c>
      <c r="D5341" s="1" t="s">
        <v>2503</v>
      </c>
      <c r="E5341" s="1" t="s">
        <v>10</v>
      </c>
      <c r="F5341" s="1" t="s">
        <v>1446</v>
      </c>
      <c r="G5341" s="1" t="s">
        <v>234</v>
      </c>
      <c r="H5341" s="1" t="s">
        <v>829</v>
      </c>
      <c r="I5341">
        <v>7769</v>
      </c>
      <c r="J5341">
        <v>7602</v>
      </c>
      <c r="K5341">
        <v>6644</v>
      </c>
      <c r="L5341">
        <v>7066</v>
      </c>
      <c r="M5341">
        <v>10115</v>
      </c>
      <c r="N5341">
        <v>4745</v>
      </c>
      <c r="O5341">
        <v>12300</v>
      </c>
      <c r="P5341">
        <v>5037</v>
      </c>
      <c r="Q5341">
        <v>6297</v>
      </c>
      <c r="R5341">
        <v>7850</v>
      </c>
      <c r="S5341">
        <v>7507</v>
      </c>
      <c r="T5341">
        <v>6188</v>
      </c>
      <c r="U5341">
        <v>8920</v>
      </c>
      <c r="V5341" s="1" t="s">
        <v>3921</v>
      </c>
      <c r="W5341" s="1" t="s">
        <v>2551</v>
      </c>
      <c r="X5341" s="5" t="s">
        <v>3924</v>
      </c>
      <c r="Y5341" s="5" t="s">
        <v>2553</v>
      </c>
      <c r="Z5341" s="5" t="s">
        <v>4658</v>
      </c>
      <c r="AA5341" s="5"/>
    </row>
    <row r="5342" spans="1:27" ht="12" customHeight="1" x14ac:dyDescent="0.15">
      <c r="A5342" s="1" t="s">
        <v>1443</v>
      </c>
      <c r="B5342" s="1" t="s">
        <v>27</v>
      </c>
      <c r="C5342" s="1" t="s">
        <v>15</v>
      </c>
      <c r="D5342" s="1" t="s">
        <v>2503</v>
      </c>
      <c r="E5342" s="1" t="s">
        <v>10</v>
      </c>
      <c r="F5342" s="1" t="s">
        <v>1446</v>
      </c>
      <c r="G5342" s="1" t="s">
        <v>304</v>
      </c>
      <c r="H5342" s="1" t="s">
        <v>13</v>
      </c>
      <c r="I5342">
        <v>507</v>
      </c>
      <c r="J5342">
        <v>496</v>
      </c>
      <c r="K5342">
        <v>433</v>
      </c>
      <c r="L5342">
        <v>460</v>
      </c>
      <c r="M5342">
        <v>653</v>
      </c>
      <c r="N5342">
        <v>307</v>
      </c>
      <c r="O5342">
        <v>798</v>
      </c>
      <c r="P5342">
        <v>335</v>
      </c>
      <c r="Q5342">
        <v>406</v>
      </c>
      <c r="R5342">
        <v>520</v>
      </c>
      <c r="S5342">
        <v>485</v>
      </c>
      <c r="T5342">
        <v>407</v>
      </c>
      <c r="U5342">
        <v>584</v>
      </c>
      <c r="V5342" s="1" t="s">
        <v>3921</v>
      </c>
      <c r="W5342" s="1" t="s">
        <v>2551</v>
      </c>
      <c r="X5342" s="5" t="s">
        <v>3924</v>
      </c>
      <c r="Y5342" s="5" t="s">
        <v>2787</v>
      </c>
      <c r="Z5342" s="5" t="s">
        <v>13</v>
      </c>
      <c r="AA5342" s="5"/>
    </row>
    <row r="5343" spans="1:27" ht="12" customHeight="1" x14ac:dyDescent="0.15">
      <c r="A5343" s="1" t="s">
        <v>1443</v>
      </c>
      <c r="B5343" s="1" t="s">
        <v>27</v>
      </c>
      <c r="C5343" s="1" t="s">
        <v>17</v>
      </c>
      <c r="D5343" s="1" t="s">
        <v>2503</v>
      </c>
      <c r="E5343" s="1" t="s">
        <v>10</v>
      </c>
      <c r="F5343" s="1" t="s">
        <v>1446</v>
      </c>
      <c r="G5343" s="1" t="s">
        <v>240</v>
      </c>
      <c r="H5343" s="1" t="s">
        <v>829</v>
      </c>
      <c r="I5343">
        <v>2637</v>
      </c>
      <c r="J5343">
        <v>3072</v>
      </c>
      <c r="K5343">
        <v>2775</v>
      </c>
      <c r="L5343">
        <v>2960</v>
      </c>
      <c r="M5343">
        <v>2979</v>
      </c>
      <c r="N5343">
        <v>3019</v>
      </c>
      <c r="O5343">
        <v>2986</v>
      </c>
      <c r="P5343">
        <v>3424</v>
      </c>
      <c r="Q5343">
        <v>3367</v>
      </c>
      <c r="R5343">
        <v>3421</v>
      </c>
      <c r="S5343">
        <v>2984</v>
      </c>
      <c r="T5343">
        <v>3019</v>
      </c>
      <c r="U5343">
        <v>2816</v>
      </c>
      <c r="V5343" s="1" t="s">
        <v>3921</v>
      </c>
      <c r="W5343" s="1" t="s">
        <v>2551</v>
      </c>
      <c r="X5343" s="5" t="s">
        <v>3924</v>
      </c>
      <c r="Y5343" s="5" t="s">
        <v>2555</v>
      </c>
      <c r="Z5343" s="5" t="s">
        <v>4658</v>
      </c>
      <c r="AA5343" s="5"/>
    </row>
    <row r="5344" spans="1:27" ht="12" customHeight="1" x14ac:dyDescent="0.15">
      <c r="A5344" s="1" t="s">
        <v>1443</v>
      </c>
      <c r="B5344" s="1" t="s">
        <v>27</v>
      </c>
      <c r="C5344" s="1" t="s">
        <v>19</v>
      </c>
      <c r="D5344" s="1" t="s">
        <v>2503</v>
      </c>
      <c r="E5344" s="1" t="s">
        <v>10</v>
      </c>
      <c r="F5344" s="1" t="s">
        <v>1446</v>
      </c>
      <c r="G5344" s="1" t="s">
        <v>242</v>
      </c>
      <c r="H5344" s="1" t="s">
        <v>829</v>
      </c>
      <c r="I5344">
        <v>10330</v>
      </c>
      <c r="J5344">
        <v>11348</v>
      </c>
      <c r="K5344">
        <v>7974</v>
      </c>
      <c r="L5344">
        <v>9059</v>
      </c>
      <c r="M5344">
        <v>10005</v>
      </c>
      <c r="N5344">
        <v>10319</v>
      </c>
      <c r="O5344">
        <v>9360</v>
      </c>
      <c r="P5344">
        <v>9206</v>
      </c>
      <c r="Q5344">
        <v>9444</v>
      </c>
      <c r="R5344">
        <v>12323</v>
      </c>
      <c r="S5344">
        <v>7670</v>
      </c>
      <c r="T5344">
        <v>8536</v>
      </c>
      <c r="U5344">
        <v>9482</v>
      </c>
      <c r="V5344" s="1" t="s">
        <v>3921</v>
      </c>
      <c r="W5344" s="1" t="s">
        <v>2551</v>
      </c>
      <c r="X5344" s="5" t="s">
        <v>3924</v>
      </c>
      <c r="Y5344" s="5" t="s">
        <v>2557</v>
      </c>
      <c r="Z5344" s="5" t="s">
        <v>4658</v>
      </c>
      <c r="AA5344" s="5"/>
    </row>
    <row r="5345" spans="1:27" ht="12" customHeight="1" x14ac:dyDescent="0.15">
      <c r="A5345" s="1" t="s">
        <v>1443</v>
      </c>
      <c r="B5345" s="1" t="s">
        <v>27</v>
      </c>
      <c r="C5345" s="1" t="s">
        <v>21</v>
      </c>
      <c r="D5345" s="1" t="s">
        <v>2503</v>
      </c>
      <c r="E5345" s="1" t="s">
        <v>10</v>
      </c>
      <c r="F5345" s="1" t="s">
        <v>1446</v>
      </c>
      <c r="G5345" s="1" t="s">
        <v>245</v>
      </c>
      <c r="H5345" s="1" t="s">
        <v>239</v>
      </c>
      <c r="I5345">
        <v>204</v>
      </c>
      <c r="J5345">
        <v>220</v>
      </c>
      <c r="K5345">
        <v>159</v>
      </c>
      <c r="L5345">
        <v>175</v>
      </c>
      <c r="M5345">
        <v>200</v>
      </c>
      <c r="N5345">
        <v>202</v>
      </c>
      <c r="O5345">
        <v>187</v>
      </c>
      <c r="P5345">
        <v>189</v>
      </c>
      <c r="Q5345">
        <v>194</v>
      </c>
      <c r="R5345">
        <v>250</v>
      </c>
      <c r="S5345">
        <v>161</v>
      </c>
      <c r="T5345">
        <v>177</v>
      </c>
      <c r="U5345">
        <v>198</v>
      </c>
      <c r="V5345" s="1" t="s">
        <v>3921</v>
      </c>
      <c r="W5345" s="1" t="s">
        <v>2551</v>
      </c>
      <c r="X5345" s="5" t="s">
        <v>3924</v>
      </c>
      <c r="Y5345" s="5" t="s">
        <v>2740</v>
      </c>
      <c r="Z5345" s="5" t="s">
        <v>2738</v>
      </c>
      <c r="AA5345" s="5"/>
    </row>
    <row r="5346" spans="1:27" ht="12" customHeight="1" x14ac:dyDescent="0.15">
      <c r="A5346" s="1" t="s">
        <v>1443</v>
      </c>
      <c r="B5346" s="1" t="s">
        <v>27</v>
      </c>
      <c r="C5346" s="1" t="s">
        <v>23</v>
      </c>
      <c r="D5346" s="1" t="s">
        <v>2503</v>
      </c>
      <c r="E5346" s="1" t="s">
        <v>10</v>
      </c>
      <c r="F5346" s="1" t="s">
        <v>1446</v>
      </c>
      <c r="G5346" s="1" t="s">
        <v>22</v>
      </c>
      <c r="H5346" s="1" t="s">
        <v>829</v>
      </c>
      <c r="I5346">
        <v>806</v>
      </c>
      <c r="J5346">
        <v>819</v>
      </c>
      <c r="K5346">
        <v>877</v>
      </c>
      <c r="L5346">
        <v>893</v>
      </c>
      <c r="M5346">
        <v>827</v>
      </c>
      <c r="N5346">
        <v>880</v>
      </c>
      <c r="O5346">
        <v>797</v>
      </c>
      <c r="P5346">
        <v>890</v>
      </c>
      <c r="Q5346">
        <v>1138</v>
      </c>
      <c r="R5346">
        <v>819</v>
      </c>
      <c r="S5346">
        <v>752</v>
      </c>
      <c r="T5346">
        <v>1004</v>
      </c>
      <c r="U5346">
        <v>921</v>
      </c>
      <c r="V5346" s="1" t="s">
        <v>3921</v>
      </c>
      <c r="W5346" s="1" t="s">
        <v>2551</v>
      </c>
      <c r="X5346" s="5" t="s">
        <v>3924</v>
      </c>
      <c r="Y5346" s="5" t="s">
        <v>2558</v>
      </c>
      <c r="Z5346" s="5" t="s">
        <v>4658</v>
      </c>
      <c r="AA5346" s="5"/>
    </row>
    <row r="5347" spans="1:27" ht="12" customHeight="1" x14ac:dyDescent="0.15">
      <c r="A5347" s="1" t="s">
        <v>1443</v>
      </c>
      <c r="B5347" s="1" t="s">
        <v>27</v>
      </c>
      <c r="C5347" s="1" t="s">
        <v>77</v>
      </c>
      <c r="D5347" s="1" t="s">
        <v>2503</v>
      </c>
      <c r="E5347" s="1" t="s">
        <v>10</v>
      </c>
      <c r="F5347" s="1" t="s">
        <v>1446</v>
      </c>
      <c r="G5347" s="1" t="s">
        <v>24</v>
      </c>
      <c r="H5347" s="1" t="s">
        <v>829</v>
      </c>
      <c r="I5347">
        <v>9880</v>
      </c>
      <c r="J5347">
        <v>8385</v>
      </c>
      <c r="K5347">
        <v>8951</v>
      </c>
      <c r="L5347">
        <v>9024</v>
      </c>
      <c r="M5347">
        <v>11284</v>
      </c>
      <c r="N5347">
        <v>7847</v>
      </c>
      <c r="O5347">
        <v>12979</v>
      </c>
      <c r="P5347">
        <v>11346</v>
      </c>
      <c r="Q5347">
        <v>10426</v>
      </c>
      <c r="R5347">
        <v>8557</v>
      </c>
      <c r="S5347">
        <v>10625</v>
      </c>
      <c r="T5347">
        <v>10289</v>
      </c>
      <c r="U5347">
        <v>11623</v>
      </c>
      <c r="V5347" s="1" t="s">
        <v>3921</v>
      </c>
      <c r="W5347" s="1" t="s">
        <v>2551</v>
      </c>
      <c r="X5347" s="5" t="s">
        <v>3924</v>
      </c>
      <c r="Y5347" s="5" t="s">
        <v>2559</v>
      </c>
      <c r="Z5347" s="5" t="s">
        <v>4658</v>
      </c>
      <c r="AA5347" s="5"/>
    </row>
    <row r="5348" spans="1:27" ht="12" customHeight="1" x14ac:dyDescent="0.15">
      <c r="A5348" s="1" t="s">
        <v>1443</v>
      </c>
      <c r="B5348" s="1" t="s">
        <v>29</v>
      </c>
      <c r="C5348" s="1" t="s">
        <v>9</v>
      </c>
      <c r="D5348" s="1" t="s">
        <v>2503</v>
      </c>
      <c r="E5348" s="1" t="s">
        <v>10</v>
      </c>
      <c r="F5348" s="1" t="s">
        <v>1447</v>
      </c>
      <c r="G5348" s="1" t="s">
        <v>234</v>
      </c>
      <c r="H5348" s="1" t="s">
        <v>829</v>
      </c>
      <c r="I5348">
        <v>364778</v>
      </c>
      <c r="J5348">
        <v>360767</v>
      </c>
      <c r="K5348">
        <v>302704</v>
      </c>
      <c r="L5348">
        <v>376761</v>
      </c>
      <c r="M5348">
        <v>356492</v>
      </c>
      <c r="N5348">
        <v>323000</v>
      </c>
      <c r="O5348">
        <v>334549</v>
      </c>
      <c r="P5348">
        <v>348382</v>
      </c>
      <c r="Q5348">
        <v>373646</v>
      </c>
      <c r="R5348">
        <v>324321</v>
      </c>
      <c r="S5348">
        <v>311066</v>
      </c>
      <c r="T5348">
        <v>318577</v>
      </c>
      <c r="U5348">
        <v>360673</v>
      </c>
      <c r="V5348" s="1" t="s">
        <v>3921</v>
      </c>
      <c r="W5348" s="1" t="s">
        <v>2551</v>
      </c>
      <c r="X5348" s="5" t="s">
        <v>3925</v>
      </c>
      <c r="Y5348" s="5" t="s">
        <v>2553</v>
      </c>
      <c r="Z5348" s="5" t="s">
        <v>4658</v>
      </c>
      <c r="AA5348" s="5"/>
    </row>
    <row r="5349" spans="1:27" ht="12" customHeight="1" x14ac:dyDescent="0.15">
      <c r="A5349" s="1" t="s">
        <v>1443</v>
      </c>
      <c r="B5349" s="1" t="s">
        <v>29</v>
      </c>
      <c r="C5349" s="1" t="s">
        <v>15</v>
      </c>
      <c r="D5349" s="1" t="s">
        <v>2503</v>
      </c>
      <c r="E5349" s="1" t="s">
        <v>10</v>
      </c>
      <c r="F5349" s="1" t="s">
        <v>1447</v>
      </c>
      <c r="G5349" s="1" t="s">
        <v>304</v>
      </c>
      <c r="H5349" s="1" t="s">
        <v>13</v>
      </c>
      <c r="I5349">
        <v>19922</v>
      </c>
      <c r="J5349">
        <v>19453</v>
      </c>
      <c r="K5349">
        <v>16365</v>
      </c>
      <c r="L5349">
        <v>20296</v>
      </c>
      <c r="M5349">
        <v>19257</v>
      </c>
      <c r="N5349">
        <v>17476</v>
      </c>
      <c r="O5349">
        <v>18544</v>
      </c>
      <c r="P5349">
        <v>18926</v>
      </c>
      <c r="Q5349">
        <v>20434</v>
      </c>
      <c r="R5349">
        <v>17637</v>
      </c>
      <c r="S5349">
        <v>17323</v>
      </c>
      <c r="T5349">
        <v>17219</v>
      </c>
      <c r="U5349">
        <v>19161</v>
      </c>
      <c r="V5349" s="1" t="s">
        <v>3921</v>
      </c>
      <c r="W5349" s="1" t="s">
        <v>2551</v>
      </c>
      <c r="X5349" s="5" t="s">
        <v>3925</v>
      </c>
      <c r="Y5349" s="5" t="s">
        <v>2787</v>
      </c>
      <c r="Z5349" s="5" t="s">
        <v>13</v>
      </c>
      <c r="AA5349" s="5"/>
    </row>
    <row r="5350" spans="1:27" ht="12" customHeight="1" x14ac:dyDescent="0.15">
      <c r="A5350" s="1" t="s">
        <v>1443</v>
      </c>
      <c r="B5350" s="1" t="s">
        <v>29</v>
      </c>
      <c r="C5350" s="1" t="s">
        <v>17</v>
      </c>
      <c r="D5350" s="1" t="s">
        <v>2503</v>
      </c>
      <c r="E5350" s="1" t="s">
        <v>10</v>
      </c>
      <c r="F5350" s="1" t="s">
        <v>1447</v>
      </c>
      <c r="G5350" s="1" t="s">
        <v>240</v>
      </c>
      <c r="H5350" s="1" t="s">
        <v>829</v>
      </c>
      <c r="I5350">
        <v>139628</v>
      </c>
      <c r="J5350">
        <v>142495</v>
      </c>
      <c r="K5350">
        <v>117825</v>
      </c>
      <c r="L5350">
        <v>147152</v>
      </c>
      <c r="M5350">
        <v>138029</v>
      </c>
      <c r="N5350">
        <v>108872</v>
      </c>
      <c r="O5350">
        <v>118128</v>
      </c>
      <c r="P5350">
        <v>118230</v>
      </c>
      <c r="Q5350">
        <v>122363</v>
      </c>
      <c r="R5350">
        <v>110098</v>
      </c>
      <c r="S5350">
        <v>104434</v>
      </c>
      <c r="T5350">
        <v>104782</v>
      </c>
      <c r="U5350">
        <v>111234</v>
      </c>
      <c r="V5350" s="1" t="s">
        <v>3921</v>
      </c>
      <c r="W5350" s="1" t="s">
        <v>2551</v>
      </c>
      <c r="X5350" s="5" t="s">
        <v>3925</v>
      </c>
      <c r="Y5350" s="5" t="s">
        <v>2555</v>
      </c>
      <c r="Z5350" s="5" t="s">
        <v>4658</v>
      </c>
      <c r="AA5350" s="5"/>
    </row>
    <row r="5351" spans="1:27" ht="12" customHeight="1" x14ac:dyDescent="0.15">
      <c r="A5351" s="1" t="s">
        <v>1443</v>
      </c>
      <c r="B5351" s="1" t="s">
        <v>29</v>
      </c>
      <c r="C5351" s="1" t="s">
        <v>19</v>
      </c>
      <c r="D5351" s="1" t="s">
        <v>2503</v>
      </c>
      <c r="E5351" s="1" t="s">
        <v>10</v>
      </c>
      <c r="F5351" s="1" t="s">
        <v>1447</v>
      </c>
      <c r="G5351" s="1" t="s">
        <v>242</v>
      </c>
      <c r="H5351" s="1" t="s">
        <v>829</v>
      </c>
      <c r="I5351">
        <v>375086</v>
      </c>
      <c r="J5351">
        <v>399768</v>
      </c>
      <c r="K5351">
        <v>308486</v>
      </c>
      <c r="L5351">
        <v>364108</v>
      </c>
      <c r="M5351">
        <v>377218</v>
      </c>
      <c r="N5351">
        <v>359335</v>
      </c>
      <c r="O5351">
        <v>352205</v>
      </c>
      <c r="P5351">
        <v>352949</v>
      </c>
      <c r="Q5351">
        <v>364566</v>
      </c>
      <c r="R5351">
        <v>428732</v>
      </c>
      <c r="S5351">
        <v>303196</v>
      </c>
      <c r="T5351">
        <v>320552</v>
      </c>
      <c r="U5351">
        <v>381854</v>
      </c>
      <c r="V5351" s="1" t="s">
        <v>3921</v>
      </c>
      <c r="W5351" s="1" t="s">
        <v>2551</v>
      </c>
      <c r="X5351" s="5" t="s">
        <v>3925</v>
      </c>
      <c r="Y5351" s="5" t="s">
        <v>2557</v>
      </c>
      <c r="Z5351" s="5" t="s">
        <v>4658</v>
      </c>
      <c r="AA5351" s="5"/>
    </row>
    <row r="5352" spans="1:27" ht="12" customHeight="1" x14ac:dyDescent="0.15">
      <c r="A5352" s="1" t="s">
        <v>1443</v>
      </c>
      <c r="B5352" s="1" t="s">
        <v>29</v>
      </c>
      <c r="C5352" s="1" t="s">
        <v>21</v>
      </c>
      <c r="D5352" s="1" t="s">
        <v>2503</v>
      </c>
      <c r="E5352" s="1" t="s">
        <v>10</v>
      </c>
      <c r="F5352" s="1" t="s">
        <v>1447</v>
      </c>
      <c r="G5352" s="1" t="s">
        <v>245</v>
      </c>
      <c r="H5352" s="1" t="s">
        <v>239</v>
      </c>
      <c r="I5352">
        <v>7555</v>
      </c>
      <c r="J5352">
        <v>8119</v>
      </c>
      <c r="K5352">
        <v>6198</v>
      </c>
      <c r="L5352">
        <v>7280</v>
      </c>
      <c r="M5352">
        <v>8000</v>
      </c>
      <c r="N5352">
        <v>7756</v>
      </c>
      <c r="O5352">
        <v>7478</v>
      </c>
      <c r="P5352">
        <v>7529</v>
      </c>
      <c r="Q5352">
        <v>7764</v>
      </c>
      <c r="R5352">
        <v>9361</v>
      </c>
      <c r="S5352">
        <v>6593</v>
      </c>
      <c r="T5352">
        <v>7199</v>
      </c>
      <c r="U5352">
        <v>8382</v>
      </c>
      <c r="V5352" s="1" t="s">
        <v>3921</v>
      </c>
      <c r="W5352" s="1" t="s">
        <v>2551</v>
      </c>
      <c r="X5352" s="5" t="s">
        <v>3925</v>
      </c>
      <c r="Y5352" s="5" t="s">
        <v>2740</v>
      </c>
      <c r="Z5352" s="5" t="s">
        <v>2738</v>
      </c>
      <c r="AA5352" s="5"/>
    </row>
    <row r="5353" spans="1:27" ht="12" customHeight="1" x14ac:dyDescent="0.15">
      <c r="A5353" s="1" t="s">
        <v>1443</v>
      </c>
      <c r="B5353" s="1" t="s">
        <v>29</v>
      </c>
      <c r="C5353" s="1" t="s">
        <v>23</v>
      </c>
      <c r="D5353" s="1" t="s">
        <v>2503</v>
      </c>
      <c r="E5353" s="1" t="s">
        <v>10</v>
      </c>
      <c r="F5353" s="1" t="s">
        <v>1447</v>
      </c>
      <c r="G5353" s="1" t="s">
        <v>22</v>
      </c>
      <c r="H5353" s="1" t="s">
        <v>829</v>
      </c>
      <c r="I5353">
        <v>116105</v>
      </c>
      <c r="J5353">
        <v>122669</v>
      </c>
      <c r="K5353">
        <v>102456</v>
      </c>
      <c r="L5353">
        <v>129283</v>
      </c>
      <c r="M5353">
        <v>117597</v>
      </c>
      <c r="N5353">
        <v>88875</v>
      </c>
      <c r="O5353">
        <v>100988</v>
      </c>
      <c r="P5353">
        <v>100966</v>
      </c>
      <c r="Q5353">
        <v>101496</v>
      </c>
      <c r="R5353">
        <v>85738</v>
      </c>
      <c r="S5353">
        <v>85757</v>
      </c>
      <c r="T5353">
        <v>90631</v>
      </c>
      <c r="U5353">
        <v>92891</v>
      </c>
      <c r="V5353" s="1" t="s">
        <v>3921</v>
      </c>
      <c r="W5353" s="1" t="s">
        <v>2551</v>
      </c>
      <c r="X5353" s="5" t="s">
        <v>3925</v>
      </c>
      <c r="Y5353" s="5" t="s">
        <v>2558</v>
      </c>
      <c r="Z5353" s="5" t="s">
        <v>4658</v>
      </c>
      <c r="AA5353" s="5"/>
    </row>
    <row r="5354" spans="1:27" ht="12" customHeight="1" x14ac:dyDescent="0.15">
      <c r="A5354" s="1" t="s">
        <v>1443</v>
      </c>
      <c r="B5354" s="1" t="s">
        <v>29</v>
      </c>
      <c r="C5354" s="1" t="s">
        <v>77</v>
      </c>
      <c r="D5354" s="1" t="s">
        <v>2503</v>
      </c>
      <c r="E5354" s="1" t="s">
        <v>10</v>
      </c>
      <c r="F5354" s="1" t="s">
        <v>1447</v>
      </c>
      <c r="G5354" s="1" t="s">
        <v>24</v>
      </c>
      <c r="H5354" s="1" t="s">
        <v>829</v>
      </c>
      <c r="I5354">
        <v>283207</v>
      </c>
      <c r="J5354">
        <v>264041</v>
      </c>
      <c r="K5354">
        <v>273634</v>
      </c>
      <c r="L5354">
        <v>304160</v>
      </c>
      <c r="M5354">
        <v>303873</v>
      </c>
      <c r="N5354">
        <v>287536</v>
      </c>
      <c r="O5354">
        <v>287021</v>
      </c>
      <c r="P5354">
        <v>299731</v>
      </c>
      <c r="Q5354">
        <v>329700</v>
      </c>
      <c r="R5354">
        <v>249650</v>
      </c>
      <c r="S5354">
        <v>276204</v>
      </c>
      <c r="T5354">
        <v>288382</v>
      </c>
      <c r="U5354">
        <v>285549</v>
      </c>
      <c r="V5354" s="1" t="s">
        <v>3921</v>
      </c>
      <c r="W5354" s="1" t="s">
        <v>2551</v>
      </c>
      <c r="X5354" s="5" t="s">
        <v>3925</v>
      </c>
      <c r="Y5354" s="5" t="s">
        <v>2559</v>
      </c>
      <c r="Z5354" s="5" t="s">
        <v>4658</v>
      </c>
      <c r="AA5354" s="5"/>
    </row>
    <row r="5355" spans="1:27" ht="12" customHeight="1" x14ac:dyDescent="0.15">
      <c r="A5355" s="1" t="s">
        <v>1443</v>
      </c>
      <c r="B5355" s="1" t="s">
        <v>31</v>
      </c>
      <c r="C5355" s="1" t="s">
        <v>9</v>
      </c>
      <c r="D5355" s="1" t="s">
        <v>2503</v>
      </c>
      <c r="E5355" s="1" t="s">
        <v>10</v>
      </c>
      <c r="F5355" s="1" t="s">
        <v>1448</v>
      </c>
      <c r="G5355" s="1" t="s">
        <v>234</v>
      </c>
      <c r="H5355" s="1" t="s">
        <v>829</v>
      </c>
      <c r="I5355">
        <v>310672</v>
      </c>
      <c r="J5355">
        <v>297602</v>
      </c>
      <c r="K5355">
        <v>240064</v>
      </c>
      <c r="L5355">
        <v>260278</v>
      </c>
      <c r="M5355">
        <v>240702</v>
      </c>
      <c r="N5355">
        <v>254460</v>
      </c>
      <c r="O5355">
        <v>249488</v>
      </c>
      <c r="P5355">
        <v>263488</v>
      </c>
      <c r="Q5355">
        <v>272819</v>
      </c>
      <c r="R5355">
        <v>221207</v>
      </c>
      <c r="S5355">
        <v>190815</v>
      </c>
      <c r="T5355">
        <v>214287</v>
      </c>
      <c r="U5355">
        <v>280100</v>
      </c>
      <c r="V5355" s="1" t="s">
        <v>3921</v>
      </c>
      <c r="W5355" s="1" t="s">
        <v>2551</v>
      </c>
      <c r="X5355" s="5" t="s">
        <v>3926</v>
      </c>
      <c r="Y5355" s="5" t="s">
        <v>2553</v>
      </c>
      <c r="Z5355" s="5" t="s">
        <v>4658</v>
      </c>
      <c r="AA5355" s="5"/>
    </row>
    <row r="5356" spans="1:27" ht="12" customHeight="1" x14ac:dyDescent="0.15">
      <c r="A5356" s="1" t="s">
        <v>1443</v>
      </c>
      <c r="B5356" s="1" t="s">
        <v>31</v>
      </c>
      <c r="C5356" s="1" t="s">
        <v>15</v>
      </c>
      <c r="D5356" s="1" t="s">
        <v>2503</v>
      </c>
      <c r="E5356" s="1" t="s">
        <v>10</v>
      </c>
      <c r="F5356" s="1" t="s">
        <v>1448</v>
      </c>
      <c r="G5356" s="1" t="s">
        <v>304</v>
      </c>
      <c r="H5356" s="1" t="s">
        <v>13</v>
      </c>
      <c r="I5356">
        <v>3354</v>
      </c>
      <c r="J5356">
        <v>3213</v>
      </c>
      <c r="K5356">
        <v>2598</v>
      </c>
      <c r="L5356">
        <v>2899</v>
      </c>
      <c r="M5356">
        <v>2709</v>
      </c>
      <c r="N5356">
        <v>2794</v>
      </c>
      <c r="O5356">
        <v>2893</v>
      </c>
      <c r="P5356">
        <v>2988</v>
      </c>
      <c r="Q5356">
        <v>2887</v>
      </c>
      <c r="R5356">
        <v>2280</v>
      </c>
      <c r="S5356">
        <v>1900</v>
      </c>
      <c r="T5356">
        <v>2337</v>
      </c>
      <c r="U5356">
        <v>2800</v>
      </c>
      <c r="V5356" s="1" t="s">
        <v>3921</v>
      </c>
      <c r="W5356" s="1" t="s">
        <v>2551</v>
      </c>
      <c r="X5356" s="5" t="s">
        <v>3926</v>
      </c>
      <c r="Y5356" s="5" t="s">
        <v>2787</v>
      </c>
      <c r="Z5356" s="5" t="s">
        <v>13</v>
      </c>
      <c r="AA5356" s="5"/>
    </row>
    <row r="5357" spans="1:27" ht="12" customHeight="1" x14ac:dyDescent="0.15">
      <c r="A5357" s="1" t="s">
        <v>1443</v>
      </c>
      <c r="B5357" s="1" t="s">
        <v>31</v>
      </c>
      <c r="C5357" s="1" t="s">
        <v>17</v>
      </c>
      <c r="D5357" s="1" t="s">
        <v>2503</v>
      </c>
      <c r="E5357" s="1" t="s">
        <v>10</v>
      </c>
      <c r="F5357" s="1" t="s">
        <v>1448</v>
      </c>
      <c r="G5357" s="1" t="s">
        <v>240</v>
      </c>
      <c r="H5357" s="1" t="s">
        <v>829</v>
      </c>
      <c r="I5357">
        <v>166377</v>
      </c>
      <c r="J5357">
        <v>147815</v>
      </c>
      <c r="K5357">
        <v>120809</v>
      </c>
      <c r="L5357">
        <v>149565</v>
      </c>
      <c r="M5357">
        <v>127012</v>
      </c>
      <c r="N5357">
        <v>133662</v>
      </c>
      <c r="O5357">
        <v>149319</v>
      </c>
      <c r="P5357">
        <v>146512</v>
      </c>
      <c r="Q5357">
        <v>148039</v>
      </c>
      <c r="R5357">
        <v>106109</v>
      </c>
      <c r="S5357">
        <v>83449</v>
      </c>
      <c r="T5357">
        <v>82756</v>
      </c>
      <c r="U5357">
        <v>119104</v>
      </c>
      <c r="V5357" s="1" t="s">
        <v>3921</v>
      </c>
      <c r="W5357" s="1" t="s">
        <v>2551</v>
      </c>
      <c r="X5357" s="5" t="s">
        <v>3926</v>
      </c>
      <c r="Y5357" s="5" t="s">
        <v>2555</v>
      </c>
      <c r="Z5357" s="5" t="s">
        <v>4658</v>
      </c>
      <c r="AA5357" s="5"/>
    </row>
    <row r="5358" spans="1:27" ht="12" customHeight="1" x14ac:dyDescent="0.15">
      <c r="A5358" s="1" t="s">
        <v>1443</v>
      </c>
      <c r="B5358" s="1" t="s">
        <v>31</v>
      </c>
      <c r="C5358" s="1" t="s">
        <v>19</v>
      </c>
      <c r="D5358" s="1" t="s">
        <v>2503</v>
      </c>
      <c r="E5358" s="1" t="s">
        <v>10</v>
      </c>
      <c r="F5358" s="1" t="s">
        <v>1448</v>
      </c>
      <c r="G5358" s="1" t="s">
        <v>242</v>
      </c>
      <c r="H5358" s="1" t="s">
        <v>829</v>
      </c>
      <c r="I5358">
        <v>315922</v>
      </c>
      <c r="J5358">
        <v>316510</v>
      </c>
      <c r="K5358">
        <v>266060</v>
      </c>
      <c r="L5358">
        <v>265742</v>
      </c>
      <c r="M5358">
        <v>246957</v>
      </c>
      <c r="N5358">
        <v>262497</v>
      </c>
      <c r="O5358">
        <v>262021</v>
      </c>
      <c r="P5358">
        <v>270374</v>
      </c>
      <c r="Q5358">
        <v>283381</v>
      </c>
      <c r="R5358">
        <v>337878</v>
      </c>
      <c r="S5358">
        <v>233088</v>
      </c>
      <c r="T5358">
        <v>255737</v>
      </c>
      <c r="U5358">
        <v>301734</v>
      </c>
      <c r="V5358" s="1" t="s">
        <v>3921</v>
      </c>
      <c r="W5358" s="1" t="s">
        <v>2551</v>
      </c>
      <c r="X5358" s="5" t="s">
        <v>3926</v>
      </c>
      <c r="Y5358" s="5" t="s">
        <v>2557</v>
      </c>
      <c r="Z5358" s="5" t="s">
        <v>4658</v>
      </c>
      <c r="AA5358" s="5"/>
    </row>
    <row r="5359" spans="1:27" ht="12" customHeight="1" x14ac:dyDescent="0.15">
      <c r="A5359" s="1" t="s">
        <v>1443</v>
      </c>
      <c r="B5359" s="1" t="s">
        <v>31</v>
      </c>
      <c r="C5359" s="1" t="s">
        <v>21</v>
      </c>
      <c r="D5359" s="1" t="s">
        <v>2503</v>
      </c>
      <c r="E5359" s="1" t="s">
        <v>10</v>
      </c>
      <c r="F5359" s="1" t="s">
        <v>1448</v>
      </c>
      <c r="G5359" s="1" t="s">
        <v>245</v>
      </c>
      <c r="H5359" s="1" t="s">
        <v>239</v>
      </c>
      <c r="I5359">
        <v>2258</v>
      </c>
      <c r="J5359">
        <v>2302</v>
      </c>
      <c r="K5359">
        <v>1930</v>
      </c>
      <c r="L5359">
        <v>1935</v>
      </c>
      <c r="M5359">
        <v>1888</v>
      </c>
      <c r="N5359">
        <v>1968</v>
      </c>
      <c r="O5359">
        <v>1997</v>
      </c>
      <c r="P5359">
        <v>2139</v>
      </c>
      <c r="Q5359">
        <v>2120</v>
      </c>
      <c r="R5359">
        <v>2760</v>
      </c>
      <c r="S5359">
        <v>1865</v>
      </c>
      <c r="T5359">
        <v>2072</v>
      </c>
      <c r="U5359">
        <v>2422</v>
      </c>
      <c r="V5359" s="1" t="s">
        <v>3921</v>
      </c>
      <c r="W5359" s="1" t="s">
        <v>2551</v>
      </c>
      <c r="X5359" s="5" t="s">
        <v>3926</v>
      </c>
      <c r="Y5359" s="5" t="s">
        <v>2740</v>
      </c>
      <c r="Z5359" s="5" t="s">
        <v>2738</v>
      </c>
      <c r="AA5359" s="5"/>
    </row>
    <row r="5360" spans="1:27" ht="12" customHeight="1" x14ac:dyDescent="0.15">
      <c r="A5360" s="1" t="s">
        <v>1443</v>
      </c>
      <c r="B5360" s="1" t="s">
        <v>31</v>
      </c>
      <c r="C5360" s="1" t="s">
        <v>23</v>
      </c>
      <c r="D5360" s="1" t="s">
        <v>2503</v>
      </c>
      <c r="E5360" s="1" t="s">
        <v>10</v>
      </c>
      <c r="F5360" s="1" t="s">
        <v>1448</v>
      </c>
      <c r="G5360" s="1" t="s">
        <v>22</v>
      </c>
      <c r="H5360" s="1" t="s">
        <v>829</v>
      </c>
      <c r="I5360">
        <v>129368</v>
      </c>
      <c r="J5360">
        <v>124013</v>
      </c>
      <c r="K5360">
        <v>98983</v>
      </c>
      <c r="L5360">
        <v>121818</v>
      </c>
      <c r="M5360">
        <v>101872</v>
      </c>
      <c r="N5360">
        <v>99615</v>
      </c>
      <c r="O5360">
        <v>118281</v>
      </c>
      <c r="P5360">
        <v>122599</v>
      </c>
      <c r="Q5360">
        <v>112119</v>
      </c>
      <c r="R5360">
        <v>79920</v>
      </c>
      <c r="S5360">
        <v>61943</v>
      </c>
      <c r="T5360">
        <v>62494</v>
      </c>
      <c r="U5360">
        <v>83594</v>
      </c>
      <c r="V5360" s="1" t="s">
        <v>3921</v>
      </c>
      <c r="W5360" s="1" t="s">
        <v>2551</v>
      </c>
      <c r="X5360" s="5" t="s">
        <v>3926</v>
      </c>
      <c r="Y5360" s="5" t="s">
        <v>2558</v>
      </c>
      <c r="Z5360" s="5" t="s">
        <v>4658</v>
      </c>
      <c r="AA5360" s="5"/>
    </row>
    <row r="5361" spans="1:27" ht="12" customHeight="1" x14ac:dyDescent="0.15">
      <c r="A5361" s="1" t="s">
        <v>1443</v>
      </c>
      <c r="B5361" s="1" t="s">
        <v>31</v>
      </c>
      <c r="C5361" s="1" t="s">
        <v>77</v>
      </c>
      <c r="D5361" s="1" t="s">
        <v>2503</v>
      </c>
      <c r="E5361" s="1" t="s">
        <v>10</v>
      </c>
      <c r="F5361" s="1" t="s">
        <v>1448</v>
      </c>
      <c r="G5361" s="1" t="s">
        <v>24</v>
      </c>
      <c r="H5361" s="1" t="s">
        <v>829</v>
      </c>
      <c r="I5361">
        <v>275040</v>
      </c>
      <c r="J5361">
        <v>280055</v>
      </c>
      <c r="K5361">
        <v>275885</v>
      </c>
      <c r="L5361">
        <v>298165</v>
      </c>
      <c r="M5361">
        <v>317050</v>
      </c>
      <c r="N5361">
        <v>343062</v>
      </c>
      <c r="O5361">
        <v>361568</v>
      </c>
      <c r="P5361">
        <v>378591</v>
      </c>
      <c r="Q5361">
        <v>403952</v>
      </c>
      <c r="R5361">
        <v>313469</v>
      </c>
      <c r="S5361">
        <v>292703</v>
      </c>
      <c r="T5361">
        <v>271514</v>
      </c>
      <c r="U5361">
        <v>285390</v>
      </c>
      <c r="V5361" s="1" t="s">
        <v>3921</v>
      </c>
      <c r="W5361" s="1" t="s">
        <v>2551</v>
      </c>
      <c r="X5361" s="5" t="s">
        <v>3926</v>
      </c>
      <c r="Y5361" s="5" t="s">
        <v>2559</v>
      </c>
      <c r="Z5361" s="5" t="s">
        <v>4658</v>
      </c>
      <c r="AA5361" s="5"/>
    </row>
    <row r="5362" spans="1:27" ht="12" customHeight="1" x14ac:dyDescent="0.15">
      <c r="A5362" s="1" t="s">
        <v>1443</v>
      </c>
      <c r="B5362" s="1" t="s">
        <v>33</v>
      </c>
      <c r="C5362" s="1" t="s">
        <v>9</v>
      </c>
      <c r="D5362" s="1" t="s">
        <v>2503</v>
      </c>
      <c r="E5362" s="1" t="s">
        <v>10</v>
      </c>
      <c r="F5362" s="1" t="s">
        <v>1449</v>
      </c>
      <c r="G5362" s="1" t="s">
        <v>234</v>
      </c>
      <c r="H5362" s="1" t="s">
        <v>829</v>
      </c>
      <c r="I5362">
        <v>380036</v>
      </c>
      <c r="J5362">
        <v>335870</v>
      </c>
      <c r="K5362">
        <v>293437</v>
      </c>
      <c r="L5362">
        <v>288454</v>
      </c>
      <c r="M5362">
        <v>280866</v>
      </c>
      <c r="N5362">
        <v>265429</v>
      </c>
      <c r="O5362">
        <v>293980</v>
      </c>
      <c r="P5362">
        <v>267084</v>
      </c>
      <c r="Q5362">
        <v>260489</v>
      </c>
      <c r="R5362">
        <v>228970</v>
      </c>
      <c r="S5362">
        <v>220356</v>
      </c>
      <c r="T5362">
        <v>208149</v>
      </c>
      <c r="U5362">
        <v>220900</v>
      </c>
      <c r="V5362" s="1" t="s">
        <v>3921</v>
      </c>
      <c r="W5362" s="1" t="s">
        <v>2551</v>
      </c>
      <c r="X5362" s="5" t="s">
        <v>3927</v>
      </c>
      <c r="Y5362" s="5" t="s">
        <v>2553</v>
      </c>
      <c r="Z5362" s="5" t="s">
        <v>4658</v>
      </c>
      <c r="AA5362" s="5"/>
    </row>
    <row r="5363" spans="1:27" ht="12" customHeight="1" x14ac:dyDescent="0.15">
      <c r="A5363" s="1" t="s">
        <v>1443</v>
      </c>
      <c r="B5363" s="1" t="s">
        <v>33</v>
      </c>
      <c r="C5363" s="1" t="s">
        <v>15</v>
      </c>
      <c r="D5363" s="1" t="s">
        <v>2503</v>
      </c>
      <c r="E5363" s="1" t="s">
        <v>10</v>
      </c>
      <c r="F5363" s="1" t="s">
        <v>1449</v>
      </c>
      <c r="G5363" s="1" t="s">
        <v>304</v>
      </c>
      <c r="H5363" s="1" t="s">
        <v>13</v>
      </c>
      <c r="I5363">
        <v>10402</v>
      </c>
      <c r="J5363">
        <v>9003</v>
      </c>
      <c r="K5363">
        <v>7955</v>
      </c>
      <c r="L5363">
        <v>7925</v>
      </c>
      <c r="M5363">
        <v>7540</v>
      </c>
      <c r="N5363">
        <v>7018</v>
      </c>
      <c r="O5363">
        <v>7670</v>
      </c>
      <c r="P5363">
        <v>6722</v>
      </c>
      <c r="Q5363">
        <v>6547</v>
      </c>
      <c r="R5363">
        <v>5660</v>
      </c>
      <c r="S5363">
        <v>5624</v>
      </c>
      <c r="T5363">
        <v>5220</v>
      </c>
      <c r="U5363">
        <v>5590</v>
      </c>
      <c r="V5363" s="1" t="s">
        <v>3921</v>
      </c>
      <c r="W5363" s="1" t="s">
        <v>2551</v>
      </c>
      <c r="X5363" s="5" t="s">
        <v>3927</v>
      </c>
      <c r="Y5363" s="5" t="s">
        <v>2787</v>
      </c>
      <c r="Z5363" s="5" t="s">
        <v>13</v>
      </c>
      <c r="AA5363" s="5"/>
    </row>
    <row r="5364" spans="1:27" ht="12" customHeight="1" x14ac:dyDescent="0.15">
      <c r="A5364" s="1" t="s">
        <v>1443</v>
      </c>
      <c r="B5364" s="1" t="s">
        <v>33</v>
      </c>
      <c r="C5364" s="1" t="s">
        <v>17</v>
      </c>
      <c r="D5364" s="1" t="s">
        <v>2503</v>
      </c>
      <c r="E5364" s="1" t="s">
        <v>10</v>
      </c>
      <c r="F5364" s="1" t="s">
        <v>1449</v>
      </c>
      <c r="G5364" s="1" t="s">
        <v>240</v>
      </c>
      <c r="H5364" s="1" t="s">
        <v>829</v>
      </c>
      <c r="I5364">
        <v>46803</v>
      </c>
      <c r="J5364">
        <v>40542</v>
      </c>
      <c r="K5364">
        <v>31058</v>
      </c>
      <c r="L5364">
        <v>30943</v>
      </c>
      <c r="M5364">
        <v>33060</v>
      </c>
      <c r="N5364">
        <v>25783</v>
      </c>
      <c r="O5364">
        <v>30707</v>
      </c>
      <c r="P5364">
        <v>26220</v>
      </c>
      <c r="Q5364">
        <v>22689</v>
      </c>
      <c r="R5364">
        <v>23305</v>
      </c>
      <c r="S5364">
        <v>26594</v>
      </c>
      <c r="T5364">
        <v>19936</v>
      </c>
      <c r="U5364">
        <v>20061</v>
      </c>
      <c r="V5364" s="1" t="s">
        <v>3921</v>
      </c>
      <c r="W5364" s="1" t="s">
        <v>2551</v>
      </c>
      <c r="X5364" s="5" t="s">
        <v>3927</v>
      </c>
      <c r="Y5364" s="5" t="s">
        <v>2555</v>
      </c>
      <c r="Z5364" s="5" t="s">
        <v>4658</v>
      </c>
      <c r="AA5364" s="5"/>
    </row>
    <row r="5365" spans="1:27" ht="12" customHeight="1" x14ac:dyDescent="0.15">
      <c r="A5365" s="1" t="s">
        <v>1443</v>
      </c>
      <c r="B5365" s="1" t="s">
        <v>33</v>
      </c>
      <c r="C5365" s="1" t="s">
        <v>19</v>
      </c>
      <c r="D5365" s="1" t="s">
        <v>2503</v>
      </c>
      <c r="E5365" s="1" t="s">
        <v>10</v>
      </c>
      <c r="F5365" s="1" t="s">
        <v>1449</v>
      </c>
      <c r="G5365" s="1" t="s">
        <v>242</v>
      </c>
      <c r="H5365" s="1" t="s">
        <v>829</v>
      </c>
      <c r="I5365">
        <v>352096</v>
      </c>
      <c r="J5365">
        <v>337256</v>
      </c>
      <c r="K5365">
        <v>293381</v>
      </c>
      <c r="L5365">
        <v>275775</v>
      </c>
      <c r="M5365">
        <v>283472</v>
      </c>
      <c r="N5365">
        <v>273932</v>
      </c>
      <c r="O5365">
        <v>267685</v>
      </c>
      <c r="P5365">
        <v>290436</v>
      </c>
      <c r="Q5365">
        <v>300764</v>
      </c>
      <c r="R5365">
        <v>272178</v>
      </c>
      <c r="S5365">
        <v>188995</v>
      </c>
      <c r="T5365">
        <v>212029</v>
      </c>
      <c r="U5365">
        <v>235242</v>
      </c>
      <c r="V5365" s="1" t="s">
        <v>3921</v>
      </c>
      <c r="W5365" s="1" t="s">
        <v>2551</v>
      </c>
      <c r="X5365" s="5" t="s">
        <v>3927</v>
      </c>
      <c r="Y5365" s="5" t="s">
        <v>2557</v>
      </c>
      <c r="Z5365" s="5" t="s">
        <v>4658</v>
      </c>
      <c r="AA5365" s="5"/>
    </row>
    <row r="5366" spans="1:27" ht="12" customHeight="1" x14ac:dyDescent="0.15">
      <c r="A5366" s="1" t="s">
        <v>1443</v>
      </c>
      <c r="B5366" s="1" t="s">
        <v>33</v>
      </c>
      <c r="C5366" s="1" t="s">
        <v>21</v>
      </c>
      <c r="D5366" s="1" t="s">
        <v>2503</v>
      </c>
      <c r="E5366" s="1" t="s">
        <v>10</v>
      </c>
      <c r="F5366" s="1" t="s">
        <v>1449</v>
      </c>
      <c r="G5366" s="1" t="s">
        <v>245</v>
      </c>
      <c r="H5366" s="1" t="s">
        <v>239</v>
      </c>
      <c r="I5366">
        <v>4454</v>
      </c>
      <c r="J5366">
        <v>4324</v>
      </c>
      <c r="K5366">
        <v>3817</v>
      </c>
      <c r="L5366">
        <v>3445</v>
      </c>
      <c r="M5366">
        <v>3708</v>
      </c>
      <c r="N5366">
        <v>3498</v>
      </c>
      <c r="O5366">
        <v>3381</v>
      </c>
      <c r="P5366">
        <v>3689</v>
      </c>
      <c r="Q5366">
        <v>3735</v>
      </c>
      <c r="R5366">
        <v>3477</v>
      </c>
      <c r="S5366">
        <v>2430</v>
      </c>
      <c r="T5366">
        <v>2790</v>
      </c>
      <c r="U5366">
        <v>3127</v>
      </c>
      <c r="V5366" s="1" t="s">
        <v>3921</v>
      </c>
      <c r="W5366" s="1" t="s">
        <v>2551</v>
      </c>
      <c r="X5366" s="5" t="s">
        <v>3927</v>
      </c>
      <c r="Y5366" s="5" t="s">
        <v>2740</v>
      </c>
      <c r="Z5366" s="5" t="s">
        <v>2738</v>
      </c>
      <c r="AA5366" s="5"/>
    </row>
    <row r="5367" spans="1:27" ht="12" customHeight="1" x14ac:dyDescent="0.15">
      <c r="A5367" s="1" t="s">
        <v>1443</v>
      </c>
      <c r="B5367" s="1" t="s">
        <v>33</v>
      </c>
      <c r="C5367" s="1" t="s">
        <v>23</v>
      </c>
      <c r="D5367" s="1" t="s">
        <v>2503</v>
      </c>
      <c r="E5367" s="1" t="s">
        <v>10</v>
      </c>
      <c r="F5367" s="1" t="s">
        <v>1449</v>
      </c>
      <c r="G5367" s="1" t="s">
        <v>22</v>
      </c>
      <c r="H5367" s="1" t="s">
        <v>829</v>
      </c>
      <c r="I5367">
        <v>46497</v>
      </c>
      <c r="J5367">
        <v>40578</v>
      </c>
      <c r="K5367">
        <v>31254</v>
      </c>
      <c r="L5367">
        <v>30876</v>
      </c>
      <c r="M5367">
        <v>32900</v>
      </c>
      <c r="N5367">
        <v>25709</v>
      </c>
      <c r="O5367">
        <v>30794</v>
      </c>
      <c r="P5367">
        <v>26144</v>
      </c>
      <c r="Q5367">
        <v>22718</v>
      </c>
      <c r="R5367">
        <v>23339</v>
      </c>
      <c r="S5367">
        <v>26576</v>
      </c>
      <c r="T5367">
        <v>19803</v>
      </c>
      <c r="U5367">
        <v>20094</v>
      </c>
      <c r="V5367" s="1" t="s">
        <v>3921</v>
      </c>
      <c r="W5367" s="1" t="s">
        <v>2551</v>
      </c>
      <c r="X5367" s="5" t="s">
        <v>3927</v>
      </c>
      <c r="Y5367" s="5" t="s">
        <v>2558</v>
      </c>
      <c r="Z5367" s="5" t="s">
        <v>4658</v>
      </c>
      <c r="AA5367" s="5"/>
    </row>
    <row r="5368" spans="1:27" ht="12" customHeight="1" x14ac:dyDescent="0.15">
      <c r="A5368" s="1" t="s">
        <v>1443</v>
      </c>
      <c r="B5368" s="1" t="s">
        <v>33</v>
      </c>
      <c r="C5368" s="1" t="s">
        <v>77</v>
      </c>
      <c r="D5368" s="1" t="s">
        <v>2503</v>
      </c>
      <c r="E5368" s="1" t="s">
        <v>10</v>
      </c>
      <c r="F5368" s="1" t="s">
        <v>1449</v>
      </c>
      <c r="G5368" s="1" t="s">
        <v>24</v>
      </c>
      <c r="H5368" s="1" t="s">
        <v>829</v>
      </c>
      <c r="I5368">
        <v>208723</v>
      </c>
      <c r="J5368">
        <v>207302</v>
      </c>
      <c r="K5368">
        <v>207162</v>
      </c>
      <c r="L5368">
        <v>219912</v>
      </c>
      <c r="M5368">
        <v>217466</v>
      </c>
      <c r="N5368">
        <v>209038</v>
      </c>
      <c r="O5368">
        <v>235256</v>
      </c>
      <c r="P5368">
        <v>211983</v>
      </c>
      <c r="Q5368">
        <v>171681</v>
      </c>
      <c r="R5368">
        <v>128438</v>
      </c>
      <c r="S5368">
        <v>159817</v>
      </c>
      <c r="T5368">
        <v>156072</v>
      </c>
      <c r="U5368">
        <v>141699</v>
      </c>
      <c r="V5368" s="1" t="s">
        <v>3921</v>
      </c>
      <c r="W5368" s="1" t="s">
        <v>2551</v>
      </c>
      <c r="X5368" s="5" t="s">
        <v>3927</v>
      </c>
      <c r="Y5368" s="5" t="s">
        <v>2559</v>
      </c>
      <c r="Z5368" s="5" t="s">
        <v>4658</v>
      </c>
      <c r="AA5368" s="5"/>
    </row>
    <row r="5369" spans="1:27" ht="12" customHeight="1" x14ac:dyDescent="0.15">
      <c r="A5369" s="1" t="s">
        <v>1443</v>
      </c>
      <c r="B5369" s="1" t="s">
        <v>35</v>
      </c>
      <c r="C5369" s="1" t="s">
        <v>9</v>
      </c>
      <c r="D5369" s="1" t="s">
        <v>2503</v>
      </c>
      <c r="E5369" s="1" t="s">
        <v>10</v>
      </c>
      <c r="F5369" s="1" t="s">
        <v>1450</v>
      </c>
      <c r="G5369" s="1" t="s">
        <v>234</v>
      </c>
      <c r="H5369" s="1" t="s">
        <v>829</v>
      </c>
      <c r="I5369">
        <v>595770</v>
      </c>
      <c r="J5369">
        <v>563227</v>
      </c>
      <c r="K5369">
        <v>503653</v>
      </c>
      <c r="L5369">
        <v>540535</v>
      </c>
      <c r="M5369">
        <v>584857</v>
      </c>
      <c r="N5369">
        <v>554094</v>
      </c>
      <c r="O5369">
        <v>544726</v>
      </c>
      <c r="P5369">
        <v>504462</v>
      </c>
      <c r="Q5369">
        <v>584249</v>
      </c>
      <c r="R5369">
        <v>521176</v>
      </c>
      <c r="S5369">
        <v>483852</v>
      </c>
      <c r="T5369">
        <v>483652</v>
      </c>
      <c r="U5369">
        <v>522135</v>
      </c>
      <c r="V5369" s="1" t="s">
        <v>3921</v>
      </c>
      <c r="W5369" s="1" t="s">
        <v>2551</v>
      </c>
      <c r="X5369" s="5" t="s">
        <v>3928</v>
      </c>
      <c r="Y5369" s="5" t="s">
        <v>2553</v>
      </c>
      <c r="Z5369" s="5" t="s">
        <v>4658</v>
      </c>
      <c r="AA5369" s="5"/>
    </row>
    <row r="5370" spans="1:27" ht="12" customHeight="1" x14ac:dyDescent="0.15">
      <c r="A5370" s="1" t="s">
        <v>1443</v>
      </c>
      <c r="B5370" s="1" t="s">
        <v>35</v>
      </c>
      <c r="C5370" s="1" t="s">
        <v>15</v>
      </c>
      <c r="D5370" s="1" t="s">
        <v>2503</v>
      </c>
      <c r="E5370" s="1" t="s">
        <v>10</v>
      </c>
      <c r="F5370" s="1" t="s">
        <v>1450</v>
      </c>
      <c r="G5370" s="1" t="s">
        <v>304</v>
      </c>
      <c r="H5370" s="1" t="s">
        <v>13</v>
      </c>
      <c r="I5370">
        <v>21261</v>
      </c>
      <c r="J5370">
        <v>20148</v>
      </c>
      <c r="K5370">
        <v>17905</v>
      </c>
      <c r="L5370">
        <v>19645</v>
      </c>
      <c r="M5370">
        <v>20781</v>
      </c>
      <c r="N5370">
        <v>19728</v>
      </c>
      <c r="O5370">
        <v>19244</v>
      </c>
      <c r="P5370">
        <v>17580</v>
      </c>
      <c r="Q5370">
        <v>20401</v>
      </c>
      <c r="R5370">
        <v>18167</v>
      </c>
      <c r="S5370">
        <v>17076</v>
      </c>
      <c r="T5370">
        <v>17049</v>
      </c>
      <c r="U5370">
        <v>18042</v>
      </c>
      <c r="V5370" s="1" t="s">
        <v>3921</v>
      </c>
      <c r="W5370" s="1" t="s">
        <v>2551</v>
      </c>
      <c r="X5370" s="5" t="s">
        <v>3928</v>
      </c>
      <c r="Y5370" s="5" t="s">
        <v>2787</v>
      </c>
      <c r="Z5370" s="5" t="s">
        <v>13</v>
      </c>
      <c r="AA5370" s="5"/>
    </row>
    <row r="5371" spans="1:27" ht="12" customHeight="1" x14ac:dyDescent="0.15">
      <c r="A5371" s="1" t="s">
        <v>1443</v>
      </c>
      <c r="B5371" s="1" t="s">
        <v>35</v>
      </c>
      <c r="C5371" s="1" t="s">
        <v>17</v>
      </c>
      <c r="D5371" s="1" t="s">
        <v>2503</v>
      </c>
      <c r="E5371" s="1" t="s">
        <v>10</v>
      </c>
      <c r="F5371" s="1" t="s">
        <v>1450</v>
      </c>
      <c r="G5371" s="1" t="s">
        <v>240</v>
      </c>
      <c r="H5371" s="1" t="s">
        <v>829</v>
      </c>
      <c r="I5371">
        <v>157377</v>
      </c>
      <c r="J5371">
        <v>160264</v>
      </c>
      <c r="K5371">
        <v>129726</v>
      </c>
      <c r="L5371">
        <v>155786</v>
      </c>
      <c r="M5371">
        <v>137874</v>
      </c>
      <c r="N5371">
        <v>137527</v>
      </c>
      <c r="O5371">
        <v>149096</v>
      </c>
      <c r="P5371">
        <v>122819</v>
      </c>
      <c r="Q5371">
        <v>132268</v>
      </c>
      <c r="R5371">
        <v>123372</v>
      </c>
      <c r="S5371">
        <v>122384</v>
      </c>
      <c r="T5371">
        <v>121124</v>
      </c>
      <c r="U5371">
        <v>142623</v>
      </c>
      <c r="V5371" s="1" t="s">
        <v>3921</v>
      </c>
      <c r="W5371" s="1" t="s">
        <v>2551</v>
      </c>
      <c r="X5371" s="5" t="s">
        <v>3928</v>
      </c>
      <c r="Y5371" s="5" t="s">
        <v>2555</v>
      </c>
      <c r="Z5371" s="5" t="s">
        <v>4658</v>
      </c>
      <c r="AA5371" s="5"/>
    </row>
    <row r="5372" spans="1:27" ht="12" customHeight="1" x14ac:dyDescent="0.15">
      <c r="A5372" s="1" t="s">
        <v>1443</v>
      </c>
      <c r="B5372" s="1" t="s">
        <v>35</v>
      </c>
      <c r="C5372" s="1" t="s">
        <v>19</v>
      </c>
      <c r="D5372" s="1" t="s">
        <v>2503</v>
      </c>
      <c r="E5372" s="1" t="s">
        <v>10</v>
      </c>
      <c r="F5372" s="1" t="s">
        <v>1450</v>
      </c>
      <c r="G5372" s="1" t="s">
        <v>242</v>
      </c>
      <c r="H5372" s="1" t="s">
        <v>829</v>
      </c>
      <c r="I5372">
        <v>625413</v>
      </c>
      <c r="J5372">
        <v>578098</v>
      </c>
      <c r="K5372">
        <v>491811</v>
      </c>
      <c r="L5372">
        <v>575227</v>
      </c>
      <c r="M5372">
        <v>532940</v>
      </c>
      <c r="N5372">
        <v>539460</v>
      </c>
      <c r="O5372">
        <v>518061</v>
      </c>
      <c r="P5372">
        <v>573025</v>
      </c>
      <c r="Q5372">
        <v>614199</v>
      </c>
      <c r="R5372">
        <v>571550</v>
      </c>
      <c r="S5372">
        <v>405711</v>
      </c>
      <c r="T5372">
        <v>451977</v>
      </c>
      <c r="U5372">
        <v>565604</v>
      </c>
      <c r="V5372" s="1" t="s">
        <v>3921</v>
      </c>
      <c r="W5372" s="1" t="s">
        <v>2551</v>
      </c>
      <c r="X5372" s="5" t="s">
        <v>3928</v>
      </c>
      <c r="Y5372" s="5" t="s">
        <v>2557</v>
      </c>
      <c r="Z5372" s="5" t="s">
        <v>4658</v>
      </c>
      <c r="AA5372" s="5"/>
    </row>
    <row r="5373" spans="1:27" ht="12" customHeight="1" x14ac:dyDescent="0.15">
      <c r="A5373" s="1" t="s">
        <v>1443</v>
      </c>
      <c r="B5373" s="1" t="s">
        <v>35</v>
      </c>
      <c r="C5373" s="1" t="s">
        <v>21</v>
      </c>
      <c r="D5373" s="1" t="s">
        <v>2503</v>
      </c>
      <c r="E5373" s="1" t="s">
        <v>10</v>
      </c>
      <c r="F5373" s="1" t="s">
        <v>1450</v>
      </c>
      <c r="G5373" s="1" t="s">
        <v>245</v>
      </c>
      <c r="H5373" s="1" t="s">
        <v>239</v>
      </c>
      <c r="I5373">
        <v>10297</v>
      </c>
      <c r="J5373">
        <v>9851</v>
      </c>
      <c r="K5373">
        <v>7910</v>
      </c>
      <c r="L5373">
        <v>9408</v>
      </c>
      <c r="M5373">
        <v>8960</v>
      </c>
      <c r="N5373">
        <v>9069</v>
      </c>
      <c r="O5373">
        <v>8750</v>
      </c>
      <c r="P5373">
        <v>9498</v>
      </c>
      <c r="Q5373">
        <v>10243</v>
      </c>
      <c r="R5373">
        <v>9501</v>
      </c>
      <c r="S5373">
        <v>6735</v>
      </c>
      <c r="T5373">
        <v>7588</v>
      </c>
      <c r="U5373">
        <v>9677</v>
      </c>
      <c r="V5373" s="1" t="s">
        <v>3921</v>
      </c>
      <c r="W5373" s="1" t="s">
        <v>2551</v>
      </c>
      <c r="X5373" s="5" t="s">
        <v>3928</v>
      </c>
      <c r="Y5373" s="5" t="s">
        <v>2740</v>
      </c>
      <c r="Z5373" s="5" t="s">
        <v>2738</v>
      </c>
      <c r="AA5373" s="5"/>
    </row>
    <row r="5374" spans="1:27" ht="12" customHeight="1" x14ac:dyDescent="0.15">
      <c r="A5374" s="1" t="s">
        <v>1443</v>
      </c>
      <c r="B5374" s="1" t="s">
        <v>35</v>
      </c>
      <c r="C5374" s="1" t="s">
        <v>23</v>
      </c>
      <c r="D5374" s="1" t="s">
        <v>2503</v>
      </c>
      <c r="E5374" s="1" t="s">
        <v>10</v>
      </c>
      <c r="F5374" s="1" t="s">
        <v>1450</v>
      </c>
      <c r="G5374" s="1" t="s">
        <v>22</v>
      </c>
      <c r="H5374" s="1" t="s">
        <v>829</v>
      </c>
      <c r="I5374">
        <v>154935</v>
      </c>
      <c r="J5374">
        <v>158502</v>
      </c>
      <c r="K5374">
        <v>128637</v>
      </c>
      <c r="L5374">
        <v>154607</v>
      </c>
      <c r="M5374">
        <v>137368</v>
      </c>
      <c r="N5374">
        <v>137227</v>
      </c>
      <c r="O5374">
        <v>148668</v>
      </c>
      <c r="P5374">
        <v>121838</v>
      </c>
      <c r="Q5374">
        <v>131067</v>
      </c>
      <c r="R5374">
        <v>122652</v>
      </c>
      <c r="S5374">
        <v>121889</v>
      </c>
      <c r="T5374">
        <v>118313</v>
      </c>
      <c r="U5374">
        <v>139318</v>
      </c>
      <c r="V5374" s="1" t="s">
        <v>3921</v>
      </c>
      <c r="W5374" s="1" t="s">
        <v>2551</v>
      </c>
      <c r="X5374" s="5" t="s">
        <v>3928</v>
      </c>
      <c r="Y5374" s="5" t="s">
        <v>2558</v>
      </c>
      <c r="Z5374" s="5" t="s">
        <v>4658</v>
      </c>
      <c r="AA5374" s="5"/>
    </row>
    <row r="5375" spans="1:27" ht="12" customHeight="1" x14ac:dyDescent="0.15">
      <c r="A5375" s="1" t="s">
        <v>1443</v>
      </c>
      <c r="B5375" s="1" t="s">
        <v>35</v>
      </c>
      <c r="C5375" s="1" t="s">
        <v>77</v>
      </c>
      <c r="D5375" s="1" t="s">
        <v>2503</v>
      </c>
      <c r="E5375" s="1" t="s">
        <v>10</v>
      </c>
      <c r="F5375" s="1" t="s">
        <v>1450</v>
      </c>
      <c r="G5375" s="1" t="s">
        <v>24</v>
      </c>
      <c r="H5375" s="1" t="s">
        <v>829</v>
      </c>
      <c r="I5375">
        <v>305105</v>
      </c>
      <c r="J5375">
        <v>291998</v>
      </c>
      <c r="K5375">
        <v>304928</v>
      </c>
      <c r="L5375">
        <v>271415</v>
      </c>
      <c r="M5375">
        <v>323840</v>
      </c>
      <c r="N5375">
        <v>338772</v>
      </c>
      <c r="O5375">
        <v>365867</v>
      </c>
      <c r="P5375">
        <v>298281</v>
      </c>
      <c r="Q5375">
        <v>269532</v>
      </c>
      <c r="R5375">
        <v>219879</v>
      </c>
      <c r="S5375">
        <v>298512</v>
      </c>
      <c r="T5375">
        <v>332997</v>
      </c>
      <c r="U5375">
        <v>292832</v>
      </c>
      <c r="V5375" s="1" t="s">
        <v>3921</v>
      </c>
      <c r="W5375" s="1" t="s">
        <v>2551</v>
      </c>
      <c r="X5375" s="5" t="s">
        <v>3928</v>
      </c>
      <c r="Y5375" s="5" t="s">
        <v>2559</v>
      </c>
      <c r="Z5375" s="5" t="s">
        <v>4658</v>
      </c>
      <c r="AA5375" s="5"/>
    </row>
    <row r="5376" spans="1:27" ht="12" customHeight="1" x14ac:dyDescent="0.15">
      <c r="A5376" s="1" t="s">
        <v>1443</v>
      </c>
      <c r="B5376" s="1" t="s">
        <v>212</v>
      </c>
      <c r="C5376" s="1" t="s">
        <v>9</v>
      </c>
      <c r="D5376" s="1" t="s">
        <v>2503</v>
      </c>
      <c r="E5376" s="1" t="s">
        <v>213</v>
      </c>
      <c r="F5376" s="1" t="s">
        <v>1451</v>
      </c>
      <c r="G5376" s="1" t="s">
        <v>215</v>
      </c>
      <c r="H5376" s="1" t="s">
        <v>216</v>
      </c>
      <c r="I5376">
        <v>3170</v>
      </c>
      <c r="J5376">
        <v>3169</v>
      </c>
      <c r="K5376">
        <v>3168</v>
      </c>
      <c r="L5376">
        <v>3159</v>
      </c>
      <c r="M5376">
        <v>3147</v>
      </c>
      <c r="N5376">
        <v>3128</v>
      </c>
      <c r="O5376">
        <v>3126</v>
      </c>
      <c r="P5376">
        <v>3109</v>
      </c>
      <c r="Q5376">
        <v>3096</v>
      </c>
      <c r="R5376">
        <v>3116</v>
      </c>
      <c r="S5376">
        <v>3071</v>
      </c>
      <c r="T5376">
        <v>3049</v>
      </c>
      <c r="U5376">
        <v>3024</v>
      </c>
      <c r="V5376" s="1" t="s">
        <v>3921</v>
      </c>
      <c r="W5376" s="1" t="s">
        <v>2717</v>
      </c>
      <c r="X5376" s="5" t="s">
        <v>3929</v>
      </c>
      <c r="Y5376" s="5" t="s">
        <v>2719</v>
      </c>
      <c r="Z5376" s="5" t="s">
        <v>2847</v>
      </c>
      <c r="AA5376" s="5"/>
    </row>
    <row r="5377" spans="1:27" ht="12" customHeight="1" x14ac:dyDescent="0.15">
      <c r="A5377" s="1" t="s">
        <v>1443</v>
      </c>
      <c r="B5377" s="1" t="s">
        <v>285</v>
      </c>
      <c r="C5377" s="1" t="s">
        <v>9</v>
      </c>
      <c r="D5377" s="1" t="s">
        <v>2503</v>
      </c>
      <c r="E5377" s="1" t="s">
        <v>213</v>
      </c>
      <c r="F5377" s="1" t="s">
        <v>286</v>
      </c>
      <c r="G5377" s="1" t="s">
        <v>215</v>
      </c>
      <c r="H5377" s="1" t="s">
        <v>216</v>
      </c>
      <c r="I5377">
        <v>5775</v>
      </c>
      <c r="J5377">
        <v>5818</v>
      </c>
      <c r="K5377">
        <v>5817</v>
      </c>
      <c r="L5377">
        <v>5816</v>
      </c>
      <c r="M5377">
        <v>5790</v>
      </c>
      <c r="N5377">
        <v>5776</v>
      </c>
      <c r="O5377">
        <v>5768</v>
      </c>
      <c r="P5377">
        <v>5759</v>
      </c>
      <c r="Q5377">
        <v>5752</v>
      </c>
      <c r="R5377">
        <v>5736</v>
      </c>
      <c r="S5377">
        <v>5595</v>
      </c>
      <c r="T5377">
        <v>5583</v>
      </c>
      <c r="U5377">
        <v>5553</v>
      </c>
      <c r="V5377" s="1" t="s">
        <v>3921</v>
      </c>
      <c r="W5377" s="1" t="s">
        <v>2717</v>
      </c>
      <c r="X5377" s="5" t="s">
        <v>2769</v>
      </c>
      <c r="Y5377" s="5" t="s">
        <v>2719</v>
      </c>
      <c r="Z5377" s="5" t="s">
        <v>2847</v>
      </c>
      <c r="AA5377" s="5"/>
    </row>
    <row r="5378" spans="1:27" ht="12" customHeight="1" x14ac:dyDescent="0.15">
      <c r="A5378" s="1" t="s">
        <v>1443</v>
      </c>
      <c r="B5378" s="1" t="s">
        <v>219</v>
      </c>
      <c r="C5378" s="1" t="s">
        <v>9</v>
      </c>
      <c r="D5378" s="1" t="s">
        <v>2503</v>
      </c>
      <c r="E5378" s="1" t="s">
        <v>220</v>
      </c>
      <c r="F5378" s="1" t="s">
        <v>1452</v>
      </c>
      <c r="G5378" s="1" t="s">
        <v>222</v>
      </c>
      <c r="H5378" s="1" t="s">
        <v>829</v>
      </c>
      <c r="I5378">
        <v>3015115</v>
      </c>
      <c r="J5378">
        <v>2793115</v>
      </c>
      <c r="K5378">
        <v>2693115</v>
      </c>
      <c r="L5378">
        <v>2676415</v>
      </c>
      <c r="M5378">
        <v>2726209</v>
      </c>
      <c r="N5378">
        <v>2726209</v>
      </c>
      <c r="O5378">
        <v>2728109</v>
      </c>
      <c r="P5378">
        <v>2701664</v>
      </c>
      <c r="Q5378">
        <v>2701664</v>
      </c>
      <c r="R5378">
        <v>2701664</v>
      </c>
      <c r="S5378">
        <v>2594927</v>
      </c>
      <c r="T5378">
        <v>2594927</v>
      </c>
      <c r="U5378">
        <v>2594927</v>
      </c>
      <c r="V5378" s="1" t="s">
        <v>3921</v>
      </c>
      <c r="W5378" s="1" t="s">
        <v>2723</v>
      </c>
      <c r="X5378" s="5" t="s">
        <v>3930</v>
      </c>
      <c r="Y5378" s="5" t="s">
        <v>2725</v>
      </c>
      <c r="Z5378" s="5" t="s">
        <v>4658</v>
      </c>
      <c r="AA5378" s="5"/>
    </row>
    <row r="5379" spans="1:27" ht="12" customHeight="1" x14ac:dyDescent="0.15">
      <c r="A5379" s="1" t="s">
        <v>1443</v>
      </c>
      <c r="B5379" s="1" t="s">
        <v>219</v>
      </c>
      <c r="C5379" s="1" t="s">
        <v>17</v>
      </c>
      <c r="D5379" s="1" t="s">
        <v>2503</v>
      </c>
      <c r="E5379" s="1" t="s">
        <v>220</v>
      </c>
      <c r="F5379" s="1" t="s">
        <v>1452</v>
      </c>
      <c r="G5379" s="1" t="s">
        <v>1132</v>
      </c>
      <c r="H5379" s="1" t="s">
        <v>1133</v>
      </c>
      <c r="I5379" s="37">
        <v>61</v>
      </c>
      <c r="J5379" s="37">
        <v>62.3</v>
      </c>
      <c r="K5379" s="37">
        <v>55.9</v>
      </c>
      <c r="L5379" s="37">
        <v>61.9</v>
      </c>
      <c r="M5379" s="37">
        <v>60.1</v>
      </c>
      <c r="N5379" s="37">
        <v>57.3</v>
      </c>
      <c r="O5379" s="37">
        <v>58.3</v>
      </c>
      <c r="P5379" s="37">
        <v>57.5</v>
      </c>
      <c r="Q5379" s="37">
        <v>62.2</v>
      </c>
      <c r="R5379" s="37">
        <v>54.5</v>
      </c>
      <c r="S5379" s="37">
        <v>52.6</v>
      </c>
      <c r="T5379" s="37">
        <v>53.4</v>
      </c>
      <c r="U5379" s="37">
        <v>60.3</v>
      </c>
      <c r="V5379" s="1" t="s">
        <v>3921</v>
      </c>
      <c r="W5379" s="1" t="s">
        <v>2723</v>
      </c>
      <c r="X5379" s="5" t="s">
        <v>3930</v>
      </c>
      <c r="Y5379" s="8" t="s">
        <v>3609</v>
      </c>
      <c r="Z5379" s="8" t="s">
        <v>3610</v>
      </c>
      <c r="AA5379" s="8"/>
    </row>
    <row r="5380" spans="1:27" ht="12" customHeight="1" x14ac:dyDescent="0.15">
      <c r="A5380" s="1" t="s">
        <v>1453</v>
      </c>
      <c r="B5380" s="1" t="s">
        <v>8</v>
      </c>
      <c r="C5380" s="1" t="s">
        <v>9</v>
      </c>
      <c r="D5380" s="1" t="s">
        <v>2504</v>
      </c>
      <c r="E5380" s="1" t="s">
        <v>10</v>
      </c>
      <c r="F5380" s="1" t="s">
        <v>5103</v>
      </c>
      <c r="G5380" s="1" t="s">
        <v>238</v>
      </c>
      <c r="H5380" s="1" t="s">
        <v>239</v>
      </c>
      <c r="I5380">
        <v>32986</v>
      </c>
      <c r="J5380">
        <v>30173</v>
      </c>
      <c r="K5380">
        <v>27137</v>
      </c>
      <c r="L5380">
        <v>30302</v>
      </c>
      <c r="M5380">
        <v>28275</v>
      </c>
      <c r="N5380">
        <v>26760</v>
      </c>
      <c r="O5380">
        <v>30337</v>
      </c>
      <c r="P5380">
        <v>30334</v>
      </c>
      <c r="Q5380">
        <v>30702</v>
      </c>
      <c r="R5380">
        <v>30347</v>
      </c>
      <c r="S5380">
        <v>26713</v>
      </c>
      <c r="T5380">
        <v>28671</v>
      </c>
      <c r="U5380">
        <v>34537</v>
      </c>
      <c r="V5380" s="1" t="s">
        <v>3931</v>
      </c>
      <c r="W5380" s="1" t="s">
        <v>2551</v>
      </c>
      <c r="X5380" s="5" t="s">
        <v>3932</v>
      </c>
      <c r="Y5380" s="5" t="s">
        <v>2737</v>
      </c>
      <c r="Z5380" s="5" t="s">
        <v>2738</v>
      </c>
      <c r="AA5380" s="5"/>
    </row>
    <row r="5381" spans="1:27" ht="12" customHeight="1" x14ac:dyDescent="0.15">
      <c r="A5381" s="1" t="s">
        <v>1453</v>
      </c>
      <c r="B5381" s="1" t="s">
        <v>25</v>
      </c>
      <c r="C5381" s="1" t="s">
        <v>9</v>
      </c>
      <c r="D5381" s="1" t="s">
        <v>2504</v>
      </c>
      <c r="E5381" s="1" t="s">
        <v>10</v>
      </c>
      <c r="F5381" s="1" t="s">
        <v>5102</v>
      </c>
      <c r="G5381" s="1" t="s">
        <v>238</v>
      </c>
      <c r="H5381" s="1" t="s">
        <v>239</v>
      </c>
      <c r="I5381">
        <v>4958</v>
      </c>
      <c r="J5381">
        <v>4485</v>
      </c>
      <c r="K5381">
        <v>4077</v>
      </c>
      <c r="L5381">
        <v>4495</v>
      </c>
      <c r="M5381">
        <v>4522</v>
      </c>
      <c r="N5381">
        <v>4266</v>
      </c>
      <c r="O5381">
        <v>4639</v>
      </c>
      <c r="P5381">
        <v>4721</v>
      </c>
      <c r="Q5381">
        <v>4563</v>
      </c>
      <c r="R5381">
        <v>4579</v>
      </c>
      <c r="S5381">
        <v>4230</v>
      </c>
      <c r="T5381">
        <v>4351</v>
      </c>
      <c r="U5381">
        <v>4945</v>
      </c>
      <c r="V5381" s="1" t="s">
        <v>3931</v>
      </c>
      <c r="W5381" s="1" t="s">
        <v>2551</v>
      </c>
      <c r="X5381" s="5" t="s">
        <v>3933</v>
      </c>
      <c r="Y5381" s="5" t="s">
        <v>2737</v>
      </c>
      <c r="Z5381" s="5" t="s">
        <v>2738</v>
      </c>
      <c r="AA5381" s="5"/>
    </row>
    <row r="5382" spans="1:27" ht="12" customHeight="1" x14ac:dyDescent="0.15">
      <c r="A5382" s="1" t="s">
        <v>1453</v>
      </c>
      <c r="B5382" s="1" t="s">
        <v>27</v>
      </c>
      <c r="C5382" s="1" t="s">
        <v>9</v>
      </c>
      <c r="D5382" s="1" t="s">
        <v>2504</v>
      </c>
      <c r="E5382" s="1" t="s">
        <v>10</v>
      </c>
      <c r="F5382" s="1" t="s">
        <v>1454</v>
      </c>
      <c r="G5382" s="1" t="s">
        <v>238</v>
      </c>
      <c r="H5382" s="1" t="s">
        <v>239</v>
      </c>
      <c r="I5382">
        <v>12809</v>
      </c>
      <c r="J5382">
        <v>10327</v>
      </c>
      <c r="K5382">
        <v>9450</v>
      </c>
      <c r="L5382">
        <v>10760</v>
      </c>
      <c r="M5382">
        <v>9247</v>
      </c>
      <c r="N5382">
        <v>9117</v>
      </c>
      <c r="O5382">
        <v>10704</v>
      </c>
      <c r="P5382">
        <v>10173</v>
      </c>
      <c r="Q5382">
        <v>10679</v>
      </c>
      <c r="R5382">
        <v>10639</v>
      </c>
      <c r="S5382">
        <v>9036</v>
      </c>
      <c r="T5382">
        <v>10053</v>
      </c>
      <c r="U5382">
        <v>13491</v>
      </c>
      <c r="V5382" s="1" t="s">
        <v>3931</v>
      </c>
      <c r="W5382" s="1" t="s">
        <v>2551</v>
      </c>
      <c r="X5382" s="5" t="s">
        <v>3934</v>
      </c>
      <c r="Y5382" s="5" t="s">
        <v>2737</v>
      </c>
      <c r="Z5382" s="5" t="s">
        <v>2738</v>
      </c>
      <c r="AA5382" s="5"/>
    </row>
    <row r="5383" spans="1:27" ht="12" customHeight="1" x14ac:dyDescent="0.15">
      <c r="A5383" s="1" t="s">
        <v>1453</v>
      </c>
      <c r="B5383" s="1" t="s">
        <v>29</v>
      </c>
      <c r="C5383" s="1" t="s">
        <v>9</v>
      </c>
      <c r="D5383" s="1" t="s">
        <v>2504</v>
      </c>
      <c r="E5383" s="1" t="s">
        <v>10</v>
      </c>
      <c r="F5383" s="1" t="s">
        <v>1455</v>
      </c>
      <c r="G5383" s="1" t="s">
        <v>238</v>
      </c>
      <c r="H5383" s="1" t="s">
        <v>239</v>
      </c>
      <c r="I5383">
        <v>322</v>
      </c>
      <c r="J5383">
        <v>452</v>
      </c>
      <c r="K5383">
        <v>427</v>
      </c>
      <c r="L5383">
        <v>530</v>
      </c>
      <c r="M5383">
        <v>594</v>
      </c>
      <c r="N5383">
        <v>384</v>
      </c>
      <c r="O5383">
        <v>496</v>
      </c>
      <c r="P5383">
        <v>420</v>
      </c>
      <c r="Q5383">
        <v>400</v>
      </c>
      <c r="R5383">
        <v>339</v>
      </c>
      <c r="S5383">
        <v>298</v>
      </c>
      <c r="T5383">
        <v>420</v>
      </c>
      <c r="U5383">
        <v>293</v>
      </c>
      <c r="V5383" s="1" t="s">
        <v>3931</v>
      </c>
      <c r="W5383" s="1" t="s">
        <v>2551</v>
      </c>
      <c r="X5383" s="5" t="s">
        <v>3935</v>
      </c>
      <c r="Y5383" s="5" t="s">
        <v>2737</v>
      </c>
      <c r="Z5383" s="5" t="s">
        <v>2738</v>
      </c>
      <c r="AA5383" s="5"/>
    </row>
    <row r="5384" spans="1:27" ht="12" customHeight="1" x14ac:dyDescent="0.15">
      <c r="A5384" s="1" t="s">
        <v>1453</v>
      </c>
      <c r="B5384" s="1" t="s">
        <v>31</v>
      </c>
      <c r="C5384" s="1" t="s">
        <v>9</v>
      </c>
      <c r="D5384" s="1" t="s">
        <v>2504</v>
      </c>
      <c r="E5384" s="1" t="s">
        <v>10</v>
      </c>
      <c r="F5384" s="1" t="s">
        <v>1456</v>
      </c>
      <c r="G5384" s="1" t="s">
        <v>238</v>
      </c>
      <c r="H5384" s="1" t="s">
        <v>239</v>
      </c>
      <c r="I5384">
        <v>4331</v>
      </c>
      <c r="J5384">
        <v>3934</v>
      </c>
      <c r="K5384">
        <v>3867</v>
      </c>
      <c r="L5384">
        <v>4244</v>
      </c>
      <c r="M5384">
        <v>3683</v>
      </c>
      <c r="N5384">
        <v>3667</v>
      </c>
      <c r="O5384">
        <v>3946</v>
      </c>
      <c r="P5384">
        <v>4160</v>
      </c>
      <c r="Q5384">
        <v>3957</v>
      </c>
      <c r="R5384">
        <v>3989</v>
      </c>
      <c r="S5384">
        <v>3682</v>
      </c>
      <c r="T5384">
        <v>3522</v>
      </c>
      <c r="U5384">
        <v>4613</v>
      </c>
      <c r="V5384" s="1" t="s">
        <v>3931</v>
      </c>
      <c r="W5384" s="1" t="s">
        <v>2551</v>
      </c>
      <c r="X5384" s="5" t="s">
        <v>3936</v>
      </c>
      <c r="Y5384" s="5" t="s">
        <v>2737</v>
      </c>
      <c r="Z5384" s="5" t="s">
        <v>2738</v>
      </c>
      <c r="AA5384" s="5"/>
    </row>
    <row r="5385" spans="1:27" ht="12" customHeight="1" x14ac:dyDescent="0.15">
      <c r="A5385" s="1" t="s">
        <v>1453</v>
      </c>
      <c r="B5385" s="1" t="s">
        <v>33</v>
      </c>
      <c r="C5385" s="1" t="s">
        <v>9</v>
      </c>
      <c r="D5385" s="1" t="s">
        <v>2504</v>
      </c>
      <c r="E5385" s="1" t="s">
        <v>10</v>
      </c>
      <c r="F5385" s="1" t="s">
        <v>1457</v>
      </c>
      <c r="G5385" s="1" t="s">
        <v>238</v>
      </c>
      <c r="H5385" s="1" t="s">
        <v>239</v>
      </c>
      <c r="I5385">
        <v>7524</v>
      </c>
      <c r="J5385">
        <v>7957</v>
      </c>
      <c r="K5385">
        <v>6715</v>
      </c>
      <c r="L5385">
        <v>7486</v>
      </c>
      <c r="M5385">
        <v>7538</v>
      </c>
      <c r="N5385">
        <v>6832</v>
      </c>
      <c r="O5385">
        <v>7828</v>
      </c>
      <c r="P5385">
        <v>7987</v>
      </c>
      <c r="Q5385">
        <v>8111</v>
      </c>
      <c r="R5385">
        <v>8111</v>
      </c>
      <c r="S5385">
        <v>6934</v>
      </c>
      <c r="T5385">
        <v>7641</v>
      </c>
      <c r="U5385">
        <v>8139</v>
      </c>
      <c r="V5385" s="1" t="s">
        <v>3931</v>
      </c>
      <c r="W5385" s="1" t="s">
        <v>2551</v>
      </c>
      <c r="X5385" s="5" t="s">
        <v>3937</v>
      </c>
      <c r="Y5385" s="5" t="s">
        <v>2737</v>
      </c>
      <c r="Z5385" s="5" t="s">
        <v>2738</v>
      </c>
      <c r="AA5385" s="5"/>
    </row>
    <row r="5386" spans="1:27" ht="12" customHeight="1" x14ac:dyDescent="0.15">
      <c r="A5386" s="1" t="s">
        <v>1453</v>
      </c>
      <c r="B5386" s="1" t="s">
        <v>35</v>
      </c>
      <c r="C5386" s="1" t="s">
        <v>9</v>
      </c>
      <c r="D5386" s="1" t="s">
        <v>2504</v>
      </c>
      <c r="E5386" s="1" t="s">
        <v>10</v>
      </c>
      <c r="F5386" s="1" t="s">
        <v>1458</v>
      </c>
      <c r="G5386" s="1" t="s">
        <v>238</v>
      </c>
      <c r="H5386" s="1" t="s">
        <v>239</v>
      </c>
      <c r="I5386">
        <v>1424</v>
      </c>
      <c r="J5386">
        <v>1426</v>
      </c>
      <c r="K5386">
        <v>1357</v>
      </c>
      <c r="L5386">
        <v>1426</v>
      </c>
      <c r="M5386">
        <v>1310</v>
      </c>
      <c r="N5386">
        <v>1191</v>
      </c>
      <c r="O5386">
        <v>1359</v>
      </c>
      <c r="P5386">
        <v>1381</v>
      </c>
      <c r="Q5386">
        <v>1409</v>
      </c>
      <c r="R5386">
        <v>1221</v>
      </c>
      <c r="S5386">
        <v>1209</v>
      </c>
      <c r="T5386">
        <v>1268</v>
      </c>
      <c r="U5386">
        <v>1326</v>
      </c>
      <c r="V5386" s="1" t="s">
        <v>3931</v>
      </c>
      <c r="W5386" s="1" t="s">
        <v>2551</v>
      </c>
      <c r="X5386" s="5" t="s">
        <v>3938</v>
      </c>
      <c r="Y5386" s="5" t="s">
        <v>2737</v>
      </c>
      <c r="Z5386" s="5" t="s">
        <v>2738</v>
      </c>
      <c r="AA5386" s="5"/>
    </row>
    <row r="5387" spans="1:27" ht="12" customHeight="1" x14ac:dyDescent="0.15">
      <c r="A5387" s="1" t="s">
        <v>1453</v>
      </c>
      <c r="B5387" s="1" t="s">
        <v>37</v>
      </c>
      <c r="C5387" s="1" t="s">
        <v>9</v>
      </c>
      <c r="D5387" s="1" t="s">
        <v>2504</v>
      </c>
      <c r="E5387" s="1" t="s">
        <v>10</v>
      </c>
      <c r="F5387" s="1" t="s">
        <v>1459</v>
      </c>
      <c r="G5387" s="1" t="s">
        <v>238</v>
      </c>
      <c r="H5387" s="1" t="s">
        <v>239</v>
      </c>
      <c r="I5387">
        <v>1618</v>
      </c>
      <c r="J5387">
        <v>1592</v>
      </c>
      <c r="K5387">
        <v>1244</v>
      </c>
      <c r="L5387">
        <v>1361</v>
      </c>
      <c r="M5387">
        <v>1381</v>
      </c>
      <c r="N5387">
        <v>1303</v>
      </c>
      <c r="O5387">
        <v>1365</v>
      </c>
      <c r="P5387">
        <v>1492</v>
      </c>
      <c r="Q5387">
        <v>1583</v>
      </c>
      <c r="R5387">
        <v>1469</v>
      </c>
      <c r="S5387">
        <v>1324</v>
      </c>
      <c r="T5387">
        <v>1416</v>
      </c>
      <c r="U5387">
        <v>1730</v>
      </c>
      <c r="V5387" s="1" t="s">
        <v>3931</v>
      </c>
      <c r="W5387" s="1" t="s">
        <v>2551</v>
      </c>
      <c r="X5387" s="5" t="s">
        <v>3939</v>
      </c>
      <c r="Y5387" s="5" t="s">
        <v>3940</v>
      </c>
      <c r="Z5387" s="5" t="s">
        <v>2738</v>
      </c>
      <c r="AA5387" s="5"/>
    </row>
    <row r="5388" spans="1:27" ht="12" customHeight="1" x14ac:dyDescent="0.15">
      <c r="A5388" s="1" t="s">
        <v>1453</v>
      </c>
      <c r="B5388" s="1" t="s">
        <v>57</v>
      </c>
      <c r="C5388" s="1" t="s">
        <v>9</v>
      </c>
      <c r="D5388" s="1" t="s">
        <v>2504</v>
      </c>
      <c r="E5388" s="1" t="s">
        <v>1460</v>
      </c>
      <c r="F5388" s="1" t="s">
        <v>5103</v>
      </c>
      <c r="G5388" s="1" t="s">
        <v>238</v>
      </c>
      <c r="H5388" s="1" t="s">
        <v>239</v>
      </c>
      <c r="I5388">
        <v>32986</v>
      </c>
      <c r="J5388">
        <v>30173</v>
      </c>
      <c r="K5388">
        <v>27137</v>
      </c>
      <c r="L5388">
        <v>30302</v>
      </c>
      <c r="M5388">
        <v>28275</v>
      </c>
      <c r="N5388">
        <v>26760</v>
      </c>
      <c r="O5388">
        <v>30337</v>
      </c>
      <c r="P5388">
        <v>30334</v>
      </c>
      <c r="Q5388">
        <v>30702</v>
      </c>
      <c r="R5388">
        <v>30347</v>
      </c>
      <c r="S5388">
        <v>26713</v>
      </c>
      <c r="T5388">
        <v>28671</v>
      </c>
      <c r="U5388">
        <v>34537</v>
      </c>
      <c r="V5388" s="1" t="s">
        <v>3931</v>
      </c>
      <c r="W5388" s="1" t="s">
        <v>2551</v>
      </c>
      <c r="X5388" s="5" t="s">
        <v>3932</v>
      </c>
      <c r="Y5388" s="5" t="s">
        <v>3941</v>
      </c>
      <c r="Z5388" s="5" t="s">
        <v>2738</v>
      </c>
      <c r="AA5388" s="5"/>
    </row>
    <row r="5389" spans="1:27" ht="12" customHeight="1" x14ac:dyDescent="0.15">
      <c r="A5389" s="1" t="s">
        <v>1453</v>
      </c>
      <c r="B5389" s="1" t="s">
        <v>61</v>
      </c>
      <c r="C5389" s="1" t="s">
        <v>9</v>
      </c>
      <c r="D5389" s="1" t="s">
        <v>2504</v>
      </c>
      <c r="E5389" s="1" t="s">
        <v>1460</v>
      </c>
      <c r="F5389" s="1" t="s">
        <v>1461</v>
      </c>
      <c r="G5389" s="1" t="s">
        <v>238</v>
      </c>
      <c r="H5389" s="1" t="s">
        <v>239</v>
      </c>
      <c r="I5389">
        <v>2551</v>
      </c>
      <c r="J5389">
        <v>2862</v>
      </c>
      <c r="K5389">
        <v>2338</v>
      </c>
      <c r="L5389">
        <v>2518</v>
      </c>
      <c r="M5389">
        <v>2617</v>
      </c>
      <c r="N5389">
        <v>2513</v>
      </c>
      <c r="O5389">
        <v>2634</v>
      </c>
      <c r="P5389">
        <v>2660</v>
      </c>
      <c r="Q5389">
        <v>2889</v>
      </c>
      <c r="R5389">
        <v>3045</v>
      </c>
      <c r="S5389">
        <v>2236</v>
      </c>
      <c r="T5389">
        <v>2550</v>
      </c>
      <c r="U5389">
        <v>2700</v>
      </c>
      <c r="V5389" s="1" t="s">
        <v>3931</v>
      </c>
      <c r="W5389" s="1" t="s">
        <v>2551</v>
      </c>
      <c r="X5389" s="5" t="s">
        <v>3942</v>
      </c>
      <c r="Y5389" s="5" t="s">
        <v>3941</v>
      </c>
      <c r="Z5389" s="5" t="s">
        <v>2738</v>
      </c>
      <c r="AA5389" s="5"/>
    </row>
    <row r="5390" spans="1:27" ht="12" customHeight="1" x14ac:dyDescent="0.15">
      <c r="A5390" s="1" t="s">
        <v>1453</v>
      </c>
      <c r="B5390" s="1" t="s">
        <v>154</v>
      </c>
      <c r="C5390" s="1" t="s">
        <v>9</v>
      </c>
      <c r="D5390" s="1" t="s">
        <v>2504</v>
      </c>
      <c r="E5390" s="1" t="s">
        <v>1460</v>
      </c>
      <c r="F5390" s="1" t="s">
        <v>1462</v>
      </c>
      <c r="G5390" s="1" t="s">
        <v>238</v>
      </c>
      <c r="H5390" s="1" t="s">
        <v>239</v>
      </c>
      <c r="I5390">
        <v>21278</v>
      </c>
      <c r="J5390">
        <v>18580</v>
      </c>
      <c r="K5390">
        <v>16899</v>
      </c>
      <c r="L5390">
        <v>19018</v>
      </c>
      <c r="M5390">
        <v>17465</v>
      </c>
      <c r="N5390">
        <v>16777</v>
      </c>
      <c r="O5390">
        <v>18890</v>
      </c>
      <c r="P5390">
        <v>18410</v>
      </c>
      <c r="Q5390">
        <v>18733</v>
      </c>
      <c r="R5390">
        <v>18778</v>
      </c>
      <c r="S5390">
        <v>16400</v>
      </c>
      <c r="T5390">
        <v>17744</v>
      </c>
      <c r="U5390">
        <v>22085</v>
      </c>
      <c r="V5390" s="1" t="s">
        <v>3931</v>
      </c>
      <c r="W5390" s="1" t="s">
        <v>2551</v>
      </c>
      <c r="X5390" s="5" t="s">
        <v>3943</v>
      </c>
      <c r="Y5390" s="5" t="s">
        <v>3941</v>
      </c>
      <c r="Z5390" s="5" t="s">
        <v>2738</v>
      </c>
      <c r="AA5390" s="5"/>
    </row>
    <row r="5391" spans="1:27" ht="12" customHeight="1" x14ac:dyDescent="0.15">
      <c r="A5391" s="1" t="s">
        <v>1453</v>
      </c>
      <c r="B5391" s="1" t="s">
        <v>156</v>
      </c>
      <c r="C5391" s="1" t="s">
        <v>9</v>
      </c>
      <c r="D5391" s="1" t="s">
        <v>2504</v>
      </c>
      <c r="E5391" s="1" t="s">
        <v>1460</v>
      </c>
      <c r="F5391" s="1" t="s">
        <v>1463</v>
      </c>
      <c r="G5391" s="1" t="s">
        <v>238</v>
      </c>
      <c r="H5391" s="1" t="s">
        <v>239</v>
      </c>
      <c r="I5391">
        <v>6233</v>
      </c>
      <c r="J5391">
        <v>5923</v>
      </c>
      <c r="K5391">
        <v>5312</v>
      </c>
      <c r="L5391">
        <v>5768</v>
      </c>
      <c r="M5391">
        <v>5660</v>
      </c>
      <c r="N5391">
        <v>5057</v>
      </c>
      <c r="O5391">
        <v>5995</v>
      </c>
      <c r="P5391">
        <v>6198</v>
      </c>
      <c r="Q5391">
        <v>6182</v>
      </c>
      <c r="R5391">
        <v>5741</v>
      </c>
      <c r="S5391">
        <v>5351</v>
      </c>
      <c r="T5391">
        <v>5770</v>
      </c>
      <c r="U5391">
        <v>6588</v>
      </c>
      <c r="V5391" s="1" t="s">
        <v>3931</v>
      </c>
      <c r="W5391" s="1" t="s">
        <v>2551</v>
      </c>
      <c r="X5391" s="5" t="s">
        <v>3944</v>
      </c>
      <c r="Y5391" s="5" t="s">
        <v>3941</v>
      </c>
      <c r="Z5391" s="5" t="s">
        <v>2738</v>
      </c>
      <c r="AA5391" s="5"/>
    </row>
    <row r="5392" spans="1:27" ht="12" customHeight="1" x14ac:dyDescent="0.15">
      <c r="A5392" s="1" t="s">
        <v>1453</v>
      </c>
      <c r="B5392" s="1" t="s">
        <v>198</v>
      </c>
      <c r="C5392" s="1" t="s">
        <v>9</v>
      </c>
      <c r="D5392" s="1" t="s">
        <v>2504</v>
      </c>
      <c r="E5392" s="1" t="s">
        <v>1460</v>
      </c>
      <c r="F5392" s="1" t="s">
        <v>1464</v>
      </c>
      <c r="G5392" s="1" t="s">
        <v>238</v>
      </c>
      <c r="H5392" s="1" t="s">
        <v>239</v>
      </c>
      <c r="I5392">
        <v>178</v>
      </c>
      <c r="J5392">
        <v>223</v>
      </c>
      <c r="K5392">
        <v>188</v>
      </c>
      <c r="L5392">
        <v>215</v>
      </c>
      <c r="M5392">
        <v>213</v>
      </c>
      <c r="N5392">
        <v>195</v>
      </c>
      <c r="O5392">
        <v>239</v>
      </c>
      <c r="P5392">
        <v>232</v>
      </c>
      <c r="Q5392">
        <v>242</v>
      </c>
      <c r="R5392">
        <v>238</v>
      </c>
      <c r="S5392">
        <v>205</v>
      </c>
      <c r="T5392">
        <v>216</v>
      </c>
      <c r="U5392">
        <v>251</v>
      </c>
      <c r="V5392" s="1" t="s">
        <v>3931</v>
      </c>
      <c r="W5392" s="1" t="s">
        <v>2551</v>
      </c>
      <c r="X5392" s="5" t="s">
        <v>3945</v>
      </c>
      <c r="Y5392" s="5" t="s">
        <v>3941</v>
      </c>
      <c r="Z5392" s="5" t="s">
        <v>2738</v>
      </c>
      <c r="AA5392" s="5"/>
    </row>
    <row r="5393" spans="1:27" ht="12" customHeight="1" x14ac:dyDescent="0.15">
      <c r="A5393" s="1" t="s">
        <v>1453</v>
      </c>
      <c r="B5393" s="1" t="s">
        <v>200</v>
      </c>
      <c r="C5393" s="1" t="s">
        <v>9</v>
      </c>
      <c r="D5393" s="1" t="s">
        <v>2504</v>
      </c>
      <c r="E5393" s="1" t="s">
        <v>1460</v>
      </c>
      <c r="F5393" s="1" t="s">
        <v>1465</v>
      </c>
      <c r="G5393" s="1" t="s">
        <v>238</v>
      </c>
      <c r="H5393" s="1" t="s">
        <v>239</v>
      </c>
      <c r="I5393">
        <v>410</v>
      </c>
      <c r="J5393">
        <v>440</v>
      </c>
      <c r="K5393">
        <v>361</v>
      </c>
      <c r="L5393">
        <v>386</v>
      </c>
      <c r="M5393">
        <v>380</v>
      </c>
      <c r="N5393">
        <v>360</v>
      </c>
      <c r="O5393">
        <v>444</v>
      </c>
      <c r="P5393">
        <v>409</v>
      </c>
      <c r="Q5393">
        <v>438</v>
      </c>
      <c r="R5393">
        <v>394</v>
      </c>
      <c r="S5393">
        <v>330</v>
      </c>
      <c r="T5393">
        <v>407</v>
      </c>
      <c r="U5393">
        <v>407</v>
      </c>
      <c r="V5393" s="1" t="s">
        <v>3931</v>
      </c>
      <c r="W5393" s="1" t="s">
        <v>2551</v>
      </c>
      <c r="X5393" s="5" t="s">
        <v>3946</v>
      </c>
      <c r="Y5393" s="5" t="s">
        <v>3941</v>
      </c>
      <c r="Z5393" s="5" t="s">
        <v>2738</v>
      </c>
      <c r="AA5393" s="5"/>
    </row>
    <row r="5394" spans="1:27" ht="12" customHeight="1" x14ac:dyDescent="0.15">
      <c r="A5394" s="1" t="s">
        <v>1453</v>
      </c>
      <c r="B5394" s="1" t="s">
        <v>202</v>
      </c>
      <c r="C5394" s="1" t="s">
        <v>9</v>
      </c>
      <c r="D5394" s="1" t="s">
        <v>2504</v>
      </c>
      <c r="E5394" s="1" t="s">
        <v>1460</v>
      </c>
      <c r="F5394" s="1" t="s">
        <v>1466</v>
      </c>
      <c r="G5394" s="1" t="s">
        <v>238</v>
      </c>
      <c r="H5394" s="1" t="s">
        <v>239</v>
      </c>
      <c r="I5394">
        <v>2336</v>
      </c>
      <c r="J5394">
        <v>2145</v>
      </c>
      <c r="K5394">
        <v>2039</v>
      </c>
      <c r="L5394">
        <v>2397</v>
      </c>
      <c r="M5394">
        <v>1940</v>
      </c>
      <c r="N5394">
        <v>1858</v>
      </c>
      <c r="O5394">
        <v>2135</v>
      </c>
      <c r="P5394">
        <v>2425</v>
      </c>
      <c r="Q5394">
        <v>2218</v>
      </c>
      <c r="R5394">
        <v>2151</v>
      </c>
      <c r="S5394">
        <v>2191</v>
      </c>
      <c r="T5394">
        <v>1984</v>
      </c>
      <c r="U5394">
        <v>2506</v>
      </c>
      <c r="V5394" s="1" t="s">
        <v>3931</v>
      </c>
      <c r="W5394" s="1" t="s">
        <v>2551</v>
      </c>
      <c r="X5394" s="5" t="s">
        <v>3947</v>
      </c>
      <c r="Y5394" s="5" t="s">
        <v>3941</v>
      </c>
      <c r="Z5394" s="5" t="s">
        <v>2738</v>
      </c>
      <c r="AA5394" s="5"/>
    </row>
    <row r="5395" spans="1:27" ht="12" customHeight="1" x14ac:dyDescent="0.15">
      <c r="A5395" s="1" t="s">
        <v>1453</v>
      </c>
      <c r="B5395" s="1" t="s">
        <v>212</v>
      </c>
      <c r="C5395" s="1" t="s">
        <v>9</v>
      </c>
      <c r="D5395" s="1" t="s">
        <v>2504</v>
      </c>
      <c r="E5395" s="1" t="s">
        <v>213</v>
      </c>
      <c r="F5395" s="1" t="s">
        <v>1467</v>
      </c>
      <c r="G5395" s="1" t="s">
        <v>215</v>
      </c>
      <c r="H5395" s="1" t="s">
        <v>216</v>
      </c>
      <c r="I5395">
        <v>15249</v>
      </c>
      <c r="J5395">
        <v>15204</v>
      </c>
      <c r="K5395">
        <v>15254</v>
      </c>
      <c r="L5395">
        <v>15244</v>
      </c>
      <c r="M5395">
        <v>15199</v>
      </c>
      <c r="N5395">
        <v>15159</v>
      </c>
      <c r="O5395">
        <v>15152</v>
      </c>
      <c r="P5395">
        <v>15089</v>
      </c>
      <c r="Q5395">
        <v>15056</v>
      </c>
      <c r="R5395">
        <v>14975</v>
      </c>
      <c r="S5395">
        <v>14876</v>
      </c>
      <c r="T5395">
        <v>14832</v>
      </c>
      <c r="U5395">
        <v>14713</v>
      </c>
      <c r="V5395" s="1" t="s">
        <v>3931</v>
      </c>
      <c r="W5395" s="1" t="s">
        <v>2717</v>
      </c>
      <c r="X5395" s="5" t="s">
        <v>3948</v>
      </c>
      <c r="Y5395" s="5" t="s">
        <v>2719</v>
      </c>
      <c r="Z5395" s="5" t="s">
        <v>2847</v>
      </c>
      <c r="AA5395" s="5"/>
    </row>
    <row r="5396" spans="1:27" ht="12" customHeight="1" x14ac:dyDescent="0.15">
      <c r="A5396" s="1" t="s">
        <v>1453</v>
      </c>
      <c r="B5396" s="1" t="s">
        <v>285</v>
      </c>
      <c r="C5396" s="1" t="s">
        <v>9</v>
      </c>
      <c r="D5396" s="1" t="s">
        <v>2504</v>
      </c>
      <c r="E5396" s="1" t="s">
        <v>213</v>
      </c>
      <c r="F5396" s="1" t="s">
        <v>286</v>
      </c>
      <c r="G5396" s="1" t="s">
        <v>215</v>
      </c>
      <c r="H5396" s="1" t="s">
        <v>216</v>
      </c>
      <c r="I5396">
        <v>41532</v>
      </c>
      <c r="J5396">
        <v>41813</v>
      </c>
      <c r="K5396">
        <v>41703</v>
      </c>
      <c r="L5396">
        <v>41586</v>
      </c>
      <c r="M5396">
        <v>41532</v>
      </c>
      <c r="N5396">
        <v>41352</v>
      </c>
      <c r="O5396">
        <v>41313</v>
      </c>
      <c r="P5396">
        <v>41241</v>
      </c>
      <c r="Q5396">
        <v>41154</v>
      </c>
      <c r="R5396">
        <v>41071</v>
      </c>
      <c r="S5396">
        <v>40702</v>
      </c>
      <c r="T5396">
        <v>40685</v>
      </c>
      <c r="U5396">
        <v>40453</v>
      </c>
      <c r="V5396" s="1" t="s">
        <v>3931</v>
      </c>
      <c r="W5396" s="1" t="s">
        <v>2717</v>
      </c>
      <c r="X5396" s="5" t="s">
        <v>2769</v>
      </c>
      <c r="Y5396" s="5" t="s">
        <v>2719</v>
      </c>
      <c r="Z5396" s="5" t="s">
        <v>2847</v>
      </c>
      <c r="AA5396" s="5"/>
    </row>
    <row r="5397" spans="1:27" ht="12" customHeight="1" x14ac:dyDescent="0.15">
      <c r="A5397" s="1" t="s">
        <v>1468</v>
      </c>
      <c r="B5397" s="1" t="s">
        <v>8</v>
      </c>
      <c r="C5397" s="1" t="s">
        <v>9</v>
      </c>
      <c r="D5397" s="1" t="s">
        <v>2505</v>
      </c>
      <c r="E5397" s="1" t="s">
        <v>10</v>
      </c>
      <c r="F5397" s="1" t="s">
        <v>1469</v>
      </c>
      <c r="G5397" s="1" t="s">
        <v>12</v>
      </c>
      <c r="H5397" s="1" t="s">
        <v>235</v>
      </c>
      <c r="I5397">
        <v>3210</v>
      </c>
      <c r="J5397">
        <v>3475</v>
      </c>
      <c r="K5397">
        <v>2693</v>
      </c>
      <c r="L5397">
        <v>3321</v>
      </c>
      <c r="M5397">
        <v>3546</v>
      </c>
      <c r="N5397">
        <v>2680</v>
      </c>
      <c r="O5397">
        <v>3313</v>
      </c>
      <c r="P5397">
        <v>3516</v>
      </c>
      <c r="Q5397">
        <v>3242</v>
      </c>
      <c r="R5397">
        <v>3347</v>
      </c>
      <c r="S5397">
        <v>2887</v>
      </c>
      <c r="T5397">
        <v>3472</v>
      </c>
      <c r="U5397">
        <v>3483</v>
      </c>
      <c r="V5397" s="1" t="s">
        <v>3949</v>
      </c>
      <c r="W5397" s="1" t="s">
        <v>2551</v>
      </c>
      <c r="X5397" s="5" t="s">
        <v>3950</v>
      </c>
      <c r="Y5397" s="5" t="s">
        <v>2553</v>
      </c>
      <c r="Z5397" s="5" t="s">
        <v>2734</v>
      </c>
      <c r="AA5397" s="5"/>
    </row>
    <row r="5398" spans="1:27" ht="12" customHeight="1" x14ac:dyDescent="0.15">
      <c r="A5398" s="1" t="s">
        <v>1468</v>
      </c>
      <c r="B5398" s="1" t="s">
        <v>8</v>
      </c>
      <c r="C5398" s="1" t="s">
        <v>15</v>
      </c>
      <c r="D5398" s="1" t="s">
        <v>2505</v>
      </c>
      <c r="E5398" s="1" t="s">
        <v>10</v>
      </c>
      <c r="F5398" s="1" t="s">
        <v>1469</v>
      </c>
      <c r="G5398" s="1" t="s">
        <v>1470</v>
      </c>
      <c r="H5398" s="1" t="s">
        <v>235</v>
      </c>
      <c r="I5398">
        <v>1638</v>
      </c>
      <c r="J5398">
        <v>2004</v>
      </c>
      <c r="K5398">
        <v>1508</v>
      </c>
      <c r="L5398">
        <v>1770</v>
      </c>
      <c r="M5398">
        <v>2069</v>
      </c>
      <c r="N5398">
        <v>1407</v>
      </c>
      <c r="O5398">
        <v>1788</v>
      </c>
      <c r="P5398">
        <v>2034</v>
      </c>
      <c r="Q5398">
        <v>1829</v>
      </c>
      <c r="R5398">
        <v>2015</v>
      </c>
      <c r="S5398">
        <v>1704</v>
      </c>
      <c r="T5398">
        <v>2156</v>
      </c>
      <c r="U5398">
        <v>1969</v>
      </c>
      <c r="V5398" s="1" t="s">
        <v>3949</v>
      </c>
      <c r="W5398" s="1" t="s">
        <v>2551</v>
      </c>
      <c r="X5398" s="5" t="s">
        <v>3950</v>
      </c>
      <c r="Y5398" s="5" t="s">
        <v>3951</v>
      </c>
      <c r="Z5398" s="5" t="s">
        <v>3191</v>
      </c>
      <c r="AA5398" s="5"/>
    </row>
    <row r="5399" spans="1:27" ht="12" customHeight="1" x14ac:dyDescent="0.15">
      <c r="A5399" s="1" t="s">
        <v>1468</v>
      </c>
      <c r="B5399" s="1" t="s">
        <v>8</v>
      </c>
      <c r="C5399" s="1" t="s">
        <v>17</v>
      </c>
      <c r="D5399" s="1" t="s">
        <v>2505</v>
      </c>
      <c r="E5399" s="1" t="s">
        <v>10</v>
      </c>
      <c r="F5399" s="1" t="s">
        <v>1469</v>
      </c>
      <c r="G5399" s="1" t="s">
        <v>1471</v>
      </c>
      <c r="H5399" s="1" t="s">
        <v>235</v>
      </c>
      <c r="I5399">
        <v>220</v>
      </c>
      <c r="J5399">
        <v>460</v>
      </c>
      <c r="K5399">
        <v>274</v>
      </c>
      <c r="L5399">
        <v>228</v>
      </c>
      <c r="M5399">
        <v>278</v>
      </c>
      <c r="N5399">
        <v>397</v>
      </c>
      <c r="O5399">
        <v>474</v>
      </c>
      <c r="P5399">
        <v>248</v>
      </c>
      <c r="Q5399">
        <v>438</v>
      </c>
      <c r="R5399">
        <v>364</v>
      </c>
      <c r="S5399">
        <v>185</v>
      </c>
      <c r="T5399">
        <v>254</v>
      </c>
      <c r="U5399">
        <v>388</v>
      </c>
      <c r="V5399" s="1" t="s">
        <v>3949</v>
      </c>
      <c r="W5399" s="1" t="s">
        <v>2551</v>
      </c>
      <c r="X5399" s="5" t="s">
        <v>3950</v>
      </c>
      <c r="Y5399" s="5" t="s">
        <v>3192</v>
      </c>
      <c r="Z5399" s="5" t="s">
        <v>3191</v>
      </c>
      <c r="AA5399" s="5"/>
    </row>
    <row r="5400" spans="1:27" ht="12" customHeight="1" x14ac:dyDescent="0.15">
      <c r="A5400" s="1" t="s">
        <v>1468</v>
      </c>
      <c r="B5400" s="1" t="s">
        <v>8</v>
      </c>
      <c r="C5400" s="1" t="s">
        <v>19</v>
      </c>
      <c r="D5400" s="1" t="s">
        <v>2505</v>
      </c>
      <c r="E5400" s="1" t="s">
        <v>10</v>
      </c>
      <c r="F5400" s="1" t="s">
        <v>1469</v>
      </c>
      <c r="G5400" s="1" t="s">
        <v>242</v>
      </c>
      <c r="H5400" s="1" t="s">
        <v>235</v>
      </c>
      <c r="I5400">
        <v>3862</v>
      </c>
      <c r="J5400">
        <v>3539</v>
      </c>
      <c r="K5400">
        <v>3197</v>
      </c>
      <c r="L5400">
        <v>3179</v>
      </c>
      <c r="M5400">
        <v>3759</v>
      </c>
      <c r="N5400">
        <v>3454</v>
      </c>
      <c r="O5400">
        <v>3608</v>
      </c>
      <c r="P5400">
        <v>3764</v>
      </c>
      <c r="Q5400">
        <v>3997</v>
      </c>
      <c r="R5400">
        <v>3513</v>
      </c>
      <c r="S5400">
        <v>2844</v>
      </c>
      <c r="T5400">
        <v>3484</v>
      </c>
      <c r="U5400">
        <v>3779</v>
      </c>
      <c r="V5400" s="1" t="s">
        <v>3949</v>
      </c>
      <c r="W5400" s="1" t="s">
        <v>2551</v>
      </c>
      <c r="X5400" s="5" t="s">
        <v>3950</v>
      </c>
      <c r="Y5400" s="5" t="s">
        <v>2557</v>
      </c>
      <c r="Z5400" s="5" t="s">
        <v>2734</v>
      </c>
      <c r="AA5400" s="5"/>
    </row>
    <row r="5401" spans="1:27" ht="12" customHeight="1" x14ac:dyDescent="0.15">
      <c r="A5401" s="1" t="s">
        <v>1468</v>
      </c>
      <c r="B5401" s="1" t="s">
        <v>8</v>
      </c>
      <c r="C5401" s="1" t="s">
        <v>21</v>
      </c>
      <c r="D5401" s="1" t="s">
        <v>2505</v>
      </c>
      <c r="E5401" s="1" t="s">
        <v>10</v>
      </c>
      <c r="F5401" s="1" t="s">
        <v>1469</v>
      </c>
      <c r="G5401" s="1" t="s">
        <v>5115</v>
      </c>
      <c r="H5401" s="1" t="s">
        <v>239</v>
      </c>
      <c r="I5401">
        <v>2598</v>
      </c>
      <c r="J5401">
        <v>2294</v>
      </c>
      <c r="K5401">
        <v>2325</v>
      </c>
      <c r="L5401">
        <v>2363</v>
      </c>
      <c r="M5401">
        <v>2755</v>
      </c>
      <c r="N5401">
        <v>2329</v>
      </c>
      <c r="O5401">
        <v>2614</v>
      </c>
      <c r="P5401">
        <v>2956</v>
      </c>
      <c r="Q5401">
        <v>3183</v>
      </c>
      <c r="R5401">
        <v>2969</v>
      </c>
      <c r="S5401">
        <v>2161</v>
      </c>
      <c r="T5401">
        <v>2745</v>
      </c>
      <c r="U5401">
        <v>3012</v>
      </c>
      <c r="V5401" s="1" t="s">
        <v>3949</v>
      </c>
      <c r="W5401" s="1" t="s">
        <v>2551</v>
      </c>
      <c r="X5401" s="5" t="s">
        <v>3950</v>
      </c>
      <c r="Y5401" s="5" t="s">
        <v>2740</v>
      </c>
      <c r="Z5401" s="5" t="s">
        <v>2738</v>
      </c>
      <c r="AA5401" s="5"/>
    </row>
    <row r="5402" spans="1:27" ht="12" customHeight="1" x14ac:dyDescent="0.15">
      <c r="A5402" s="1" t="s">
        <v>1468</v>
      </c>
      <c r="B5402" s="1" t="s">
        <v>8</v>
      </c>
      <c r="C5402" s="1" t="s">
        <v>23</v>
      </c>
      <c r="D5402" s="1" t="s">
        <v>2505</v>
      </c>
      <c r="E5402" s="1" t="s">
        <v>10</v>
      </c>
      <c r="F5402" s="1" t="s">
        <v>1469</v>
      </c>
      <c r="G5402" s="1" t="s">
        <v>22</v>
      </c>
      <c r="H5402" s="1" t="s">
        <v>235</v>
      </c>
      <c r="I5402">
        <v>1620</v>
      </c>
      <c r="J5402">
        <v>1968</v>
      </c>
      <c r="K5402">
        <v>1473</v>
      </c>
      <c r="L5402">
        <v>1756</v>
      </c>
      <c r="M5402">
        <v>2037</v>
      </c>
      <c r="N5402">
        <v>1373</v>
      </c>
      <c r="O5402">
        <v>1759</v>
      </c>
      <c r="P5402">
        <v>1980</v>
      </c>
      <c r="Q5402">
        <v>1766</v>
      </c>
      <c r="R5402">
        <v>1995</v>
      </c>
      <c r="S5402">
        <v>1677</v>
      </c>
      <c r="T5402">
        <v>2106</v>
      </c>
      <c r="U5402">
        <v>1938</v>
      </c>
      <c r="V5402" s="1" t="s">
        <v>3949</v>
      </c>
      <c r="W5402" s="1" t="s">
        <v>2551</v>
      </c>
      <c r="X5402" s="5" t="s">
        <v>3950</v>
      </c>
      <c r="Y5402" s="5" t="s">
        <v>2558</v>
      </c>
      <c r="Z5402" s="5" t="s">
        <v>3191</v>
      </c>
      <c r="AA5402" s="5"/>
    </row>
    <row r="5403" spans="1:27" ht="12" customHeight="1" x14ac:dyDescent="0.15">
      <c r="A5403" s="1" t="s">
        <v>1468</v>
      </c>
      <c r="B5403" s="1" t="s">
        <v>8</v>
      </c>
      <c r="C5403" s="1" t="s">
        <v>77</v>
      </c>
      <c r="D5403" s="1" t="s">
        <v>2505</v>
      </c>
      <c r="E5403" s="1" t="s">
        <v>10</v>
      </c>
      <c r="F5403" s="1" t="s">
        <v>1469</v>
      </c>
      <c r="G5403" s="1" t="s">
        <v>24</v>
      </c>
      <c r="H5403" s="1" t="s">
        <v>235</v>
      </c>
      <c r="I5403">
        <v>1086</v>
      </c>
      <c r="J5403">
        <v>1518</v>
      </c>
      <c r="K5403">
        <v>1323</v>
      </c>
      <c r="L5403">
        <v>1707</v>
      </c>
      <c r="M5403">
        <v>1804</v>
      </c>
      <c r="N5403">
        <v>1461</v>
      </c>
      <c r="O5403">
        <v>1669</v>
      </c>
      <c r="P5403">
        <v>1723</v>
      </c>
      <c r="Q5403">
        <v>1469</v>
      </c>
      <c r="R5403">
        <v>1687</v>
      </c>
      <c r="S5403">
        <v>1942</v>
      </c>
      <c r="T5403">
        <v>2234</v>
      </c>
      <c r="U5403">
        <v>2357</v>
      </c>
      <c r="V5403" s="1" t="s">
        <v>3949</v>
      </c>
      <c r="W5403" s="1" t="s">
        <v>2551</v>
      </c>
      <c r="X5403" s="5" t="s">
        <v>3950</v>
      </c>
      <c r="Y5403" s="5" t="s">
        <v>2559</v>
      </c>
      <c r="Z5403" s="5" t="s">
        <v>2734</v>
      </c>
      <c r="AA5403" s="5"/>
    </row>
    <row r="5404" spans="1:27" ht="12" customHeight="1" x14ac:dyDescent="0.15">
      <c r="A5404" s="1" t="s">
        <v>1468</v>
      </c>
      <c r="B5404" s="1" t="s">
        <v>25</v>
      </c>
      <c r="C5404" s="1" t="s">
        <v>9</v>
      </c>
      <c r="D5404" s="1" t="s">
        <v>2505</v>
      </c>
      <c r="E5404" s="1" t="s">
        <v>10</v>
      </c>
      <c r="F5404" s="1" t="s">
        <v>1472</v>
      </c>
      <c r="G5404" s="1" t="s">
        <v>12</v>
      </c>
      <c r="H5404" s="1" t="s">
        <v>235</v>
      </c>
      <c r="I5404">
        <v>700</v>
      </c>
      <c r="J5404">
        <v>455</v>
      </c>
      <c r="K5404">
        <v>437</v>
      </c>
      <c r="L5404">
        <v>476</v>
      </c>
      <c r="M5404">
        <v>432</v>
      </c>
      <c r="N5404">
        <v>457</v>
      </c>
      <c r="O5404">
        <v>417</v>
      </c>
      <c r="P5404">
        <v>407</v>
      </c>
      <c r="Q5404">
        <v>338</v>
      </c>
      <c r="R5404">
        <v>444</v>
      </c>
      <c r="S5404">
        <v>369</v>
      </c>
      <c r="T5404">
        <v>445</v>
      </c>
      <c r="U5404">
        <v>576</v>
      </c>
      <c r="V5404" s="1" t="s">
        <v>3949</v>
      </c>
      <c r="W5404" s="1" t="s">
        <v>2551</v>
      </c>
      <c r="X5404" s="5" t="s">
        <v>3952</v>
      </c>
      <c r="Y5404" s="5" t="s">
        <v>2553</v>
      </c>
      <c r="Z5404" s="5" t="s">
        <v>2734</v>
      </c>
      <c r="AA5404" s="5"/>
    </row>
    <row r="5405" spans="1:27" ht="12" customHeight="1" x14ac:dyDescent="0.15">
      <c r="A5405" s="1" t="s">
        <v>1468</v>
      </c>
      <c r="B5405" s="1" t="s">
        <v>25</v>
      </c>
      <c r="C5405" s="1" t="s">
        <v>15</v>
      </c>
      <c r="D5405" s="1" t="s">
        <v>2505</v>
      </c>
      <c r="E5405" s="1" t="s">
        <v>10</v>
      </c>
      <c r="F5405" s="1" t="s">
        <v>1472</v>
      </c>
      <c r="G5405" s="1" t="s">
        <v>1470</v>
      </c>
      <c r="H5405" s="1" t="s">
        <v>235</v>
      </c>
      <c r="I5405">
        <v>324</v>
      </c>
      <c r="J5405">
        <v>140</v>
      </c>
      <c r="K5405">
        <v>203</v>
      </c>
      <c r="L5405">
        <v>210</v>
      </c>
      <c r="M5405">
        <v>240</v>
      </c>
      <c r="N5405">
        <v>241</v>
      </c>
      <c r="O5405">
        <v>248</v>
      </c>
      <c r="P5405">
        <v>345</v>
      </c>
      <c r="Q5405">
        <v>300</v>
      </c>
      <c r="R5405">
        <v>420</v>
      </c>
      <c r="S5405">
        <v>327</v>
      </c>
      <c r="T5405">
        <v>363</v>
      </c>
      <c r="U5405">
        <v>444</v>
      </c>
      <c r="V5405" s="1" t="s">
        <v>3949</v>
      </c>
      <c r="W5405" s="1" t="s">
        <v>2551</v>
      </c>
      <c r="X5405" s="5" t="s">
        <v>3952</v>
      </c>
      <c r="Y5405" s="5" t="s">
        <v>3951</v>
      </c>
      <c r="Z5405" s="5" t="s">
        <v>3191</v>
      </c>
      <c r="AA5405" s="5"/>
    </row>
    <row r="5406" spans="1:27" ht="12" customHeight="1" x14ac:dyDescent="0.15">
      <c r="A5406" s="1" t="s">
        <v>1468</v>
      </c>
      <c r="B5406" s="1" t="s">
        <v>25</v>
      </c>
      <c r="C5406" s="1" t="s">
        <v>17</v>
      </c>
      <c r="D5406" s="1" t="s">
        <v>2505</v>
      </c>
      <c r="E5406" s="1" t="s">
        <v>10</v>
      </c>
      <c r="F5406" s="1" t="s">
        <v>1472</v>
      </c>
      <c r="G5406" s="1" t="s">
        <v>1471</v>
      </c>
      <c r="H5406" s="1" t="s">
        <v>235</v>
      </c>
      <c r="I5406">
        <v>13094</v>
      </c>
      <c r="J5406">
        <v>12673</v>
      </c>
      <c r="K5406">
        <v>14948</v>
      </c>
      <c r="L5406">
        <v>11513</v>
      </c>
      <c r="M5406">
        <v>14651</v>
      </c>
      <c r="N5406">
        <v>15048</v>
      </c>
      <c r="O5406">
        <v>12826</v>
      </c>
      <c r="P5406">
        <v>13925</v>
      </c>
      <c r="Q5406">
        <v>13089</v>
      </c>
      <c r="R5406">
        <v>10032</v>
      </c>
      <c r="S5406">
        <v>6871</v>
      </c>
      <c r="T5406">
        <v>6409</v>
      </c>
      <c r="U5406">
        <v>9026</v>
      </c>
      <c r="V5406" s="1" t="s">
        <v>3949</v>
      </c>
      <c r="W5406" s="1" t="s">
        <v>2551</v>
      </c>
      <c r="X5406" s="5" t="s">
        <v>3952</v>
      </c>
      <c r="Y5406" s="5" t="s">
        <v>3192</v>
      </c>
      <c r="Z5406" s="5" t="s">
        <v>3191</v>
      </c>
      <c r="AA5406" s="5"/>
    </row>
    <row r="5407" spans="1:27" ht="12" customHeight="1" x14ac:dyDescent="0.15">
      <c r="A5407" s="1" t="s">
        <v>1468</v>
      </c>
      <c r="B5407" s="1" t="s">
        <v>25</v>
      </c>
      <c r="C5407" s="1" t="s">
        <v>19</v>
      </c>
      <c r="D5407" s="1" t="s">
        <v>2505</v>
      </c>
      <c r="E5407" s="1" t="s">
        <v>10</v>
      </c>
      <c r="F5407" s="1" t="s">
        <v>1472</v>
      </c>
      <c r="G5407" s="1" t="s">
        <v>242</v>
      </c>
      <c r="H5407" s="1" t="s">
        <v>235</v>
      </c>
      <c r="I5407">
        <v>14642</v>
      </c>
      <c r="J5407">
        <v>12171</v>
      </c>
      <c r="K5407">
        <v>15109</v>
      </c>
      <c r="L5407">
        <v>11427</v>
      </c>
      <c r="M5407">
        <v>14111</v>
      </c>
      <c r="N5407">
        <v>12630</v>
      </c>
      <c r="O5407">
        <v>11326</v>
      </c>
      <c r="P5407">
        <v>12595</v>
      </c>
      <c r="Q5407">
        <v>11489</v>
      </c>
      <c r="R5407">
        <v>11212</v>
      </c>
      <c r="S5407">
        <v>7193</v>
      </c>
      <c r="T5407">
        <v>7872</v>
      </c>
      <c r="U5407">
        <v>8362</v>
      </c>
      <c r="V5407" s="1" t="s">
        <v>3949</v>
      </c>
      <c r="W5407" s="1" t="s">
        <v>2551</v>
      </c>
      <c r="X5407" s="5" t="s">
        <v>3952</v>
      </c>
      <c r="Y5407" s="5" t="s">
        <v>2557</v>
      </c>
      <c r="Z5407" s="5" t="s">
        <v>2734</v>
      </c>
      <c r="AA5407" s="5"/>
    </row>
    <row r="5408" spans="1:27" ht="12" customHeight="1" x14ac:dyDescent="0.15">
      <c r="A5408" s="1" t="s">
        <v>1468</v>
      </c>
      <c r="B5408" s="1" t="s">
        <v>25</v>
      </c>
      <c r="C5408" s="1" t="s">
        <v>21</v>
      </c>
      <c r="D5408" s="1" t="s">
        <v>2505</v>
      </c>
      <c r="E5408" s="1" t="s">
        <v>10</v>
      </c>
      <c r="F5408" s="1" t="s">
        <v>1472</v>
      </c>
      <c r="G5408" s="1" t="s">
        <v>5115</v>
      </c>
      <c r="H5408" s="1" t="s">
        <v>239</v>
      </c>
      <c r="I5408">
        <v>1302</v>
      </c>
      <c r="J5408">
        <v>976</v>
      </c>
      <c r="K5408">
        <v>1205</v>
      </c>
      <c r="L5408">
        <v>1060</v>
      </c>
      <c r="M5408">
        <v>1222</v>
      </c>
      <c r="N5408">
        <v>1238</v>
      </c>
      <c r="O5408">
        <v>1133</v>
      </c>
      <c r="P5408">
        <v>1188</v>
      </c>
      <c r="Q5408">
        <v>1091</v>
      </c>
      <c r="R5408">
        <v>1185</v>
      </c>
      <c r="S5408">
        <v>763</v>
      </c>
      <c r="T5408">
        <v>809</v>
      </c>
      <c r="U5408">
        <v>850</v>
      </c>
      <c r="V5408" s="1" t="s">
        <v>3949</v>
      </c>
      <c r="W5408" s="1" t="s">
        <v>2551</v>
      </c>
      <c r="X5408" s="5" t="s">
        <v>3952</v>
      </c>
      <c r="Y5408" s="5" t="s">
        <v>2740</v>
      </c>
      <c r="Z5408" s="5" t="s">
        <v>2738</v>
      </c>
      <c r="AA5408" s="5"/>
    </row>
    <row r="5409" spans="1:27" ht="12" customHeight="1" x14ac:dyDescent="0.15">
      <c r="A5409" s="1" t="s">
        <v>1468</v>
      </c>
      <c r="B5409" s="1" t="s">
        <v>25</v>
      </c>
      <c r="C5409" s="1" t="s">
        <v>23</v>
      </c>
      <c r="D5409" s="1" t="s">
        <v>2505</v>
      </c>
      <c r="E5409" s="1" t="s">
        <v>10</v>
      </c>
      <c r="F5409" s="1" t="s">
        <v>1472</v>
      </c>
      <c r="G5409" s="1" t="s">
        <v>22</v>
      </c>
      <c r="H5409" s="1" t="s">
        <v>235</v>
      </c>
      <c r="I5409">
        <v>412</v>
      </c>
      <c r="J5409">
        <v>85</v>
      </c>
      <c r="K5409">
        <v>196</v>
      </c>
      <c r="L5409">
        <v>223</v>
      </c>
      <c r="M5409">
        <v>233</v>
      </c>
      <c r="N5409">
        <v>250</v>
      </c>
      <c r="O5409">
        <v>244</v>
      </c>
      <c r="P5409">
        <v>369</v>
      </c>
      <c r="Q5409">
        <v>370</v>
      </c>
      <c r="R5409">
        <v>381</v>
      </c>
      <c r="S5409">
        <v>344</v>
      </c>
      <c r="T5409">
        <v>349</v>
      </c>
      <c r="U5409">
        <v>418</v>
      </c>
      <c r="V5409" s="1" t="s">
        <v>3949</v>
      </c>
      <c r="W5409" s="1" t="s">
        <v>2551</v>
      </c>
      <c r="X5409" s="5" t="s">
        <v>3952</v>
      </c>
      <c r="Y5409" s="5" t="s">
        <v>2558</v>
      </c>
      <c r="Z5409" s="5" t="s">
        <v>3191</v>
      </c>
      <c r="AA5409" s="5"/>
    </row>
    <row r="5410" spans="1:27" ht="12" customHeight="1" x14ac:dyDescent="0.15">
      <c r="A5410" s="1" t="s">
        <v>1468</v>
      </c>
      <c r="B5410" s="1" t="s">
        <v>25</v>
      </c>
      <c r="C5410" s="1" t="s">
        <v>77</v>
      </c>
      <c r="D5410" s="1" t="s">
        <v>2505</v>
      </c>
      <c r="E5410" s="1" t="s">
        <v>10</v>
      </c>
      <c r="F5410" s="1" t="s">
        <v>1472</v>
      </c>
      <c r="G5410" s="1" t="s">
        <v>24</v>
      </c>
      <c r="H5410" s="1" t="s">
        <v>235</v>
      </c>
      <c r="I5410">
        <v>3809</v>
      </c>
      <c r="J5410">
        <v>4821</v>
      </c>
      <c r="K5410">
        <v>5104</v>
      </c>
      <c r="L5410">
        <v>5653</v>
      </c>
      <c r="M5410">
        <v>6632</v>
      </c>
      <c r="N5410">
        <v>9498</v>
      </c>
      <c r="O5410">
        <v>11419</v>
      </c>
      <c r="P5410">
        <v>13132</v>
      </c>
      <c r="Q5410">
        <v>15000</v>
      </c>
      <c r="R5410">
        <v>14303</v>
      </c>
      <c r="S5410">
        <v>14333</v>
      </c>
      <c r="T5410">
        <v>13329</v>
      </c>
      <c r="U5410">
        <v>14595</v>
      </c>
      <c r="V5410" s="1" t="s">
        <v>3949</v>
      </c>
      <c r="W5410" s="1" t="s">
        <v>2551</v>
      </c>
      <c r="X5410" s="5" t="s">
        <v>3952</v>
      </c>
      <c r="Y5410" s="5" t="s">
        <v>2559</v>
      </c>
      <c r="Z5410" s="5" t="s">
        <v>2734</v>
      </c>
      <c r="AA5410" s="5"/>
    </row>
    <row r="5411" spans="1:27" ht="12" customHeight="1" x14ac:dyDescent="0.15">
      <c r="A5411" s="1" t="s">
        <v>1468</v>
      </c>
      <c r="B5411" s="1" t="s">
        <v>27</v>
      </c>
      <c r="C5411" s="1" t="s">
        <v>9</v>
      </c>
      <c r="D5411" s="1" t="s">
        <v>2505</v>
      </c>
      <c r="E5411" s="1" t="s">
        <v>10</v>
      </c>
      <c r="F5411" s="1" t="s">
        <v>1473</v>
      </c>
      <c r="G5411" s="1" t="s">
        <v>12</v>
      </c>
      <c r="H5411" s="1" t="s">
        <v>235</v>
      </c>
      <c r="I5411">
        <v>1138</v>
      </c>
      <c r="J5411">
        <v>692</v>
      </c>
      <c r="K5411">
        <v>1043</v>
      </c>
      <c r="L5411">
        <v>1414</v>
      </c>
      <c r="M5411">
        <v>978</v>
      </c>
      <c r="N5411">
        <v>628</v>
      </c>
      <c r="O5411">
        <v>683</v>
      </c>
      <c r="P5411">
        <v>352</v>
      </c>
      <c r="Q5411">
        <v>694</v>
      </c>
      <c r="R5411">
        <v>569</v>
      </c>
      <c r="S5411">
        <v>309</v>
      </c>
      <c r="T5411">
        <v>388</v>
      </c>
      <c r="U5411">
        <v>418</v>
      </c>
      <c r="V5411" s="1" t="s">
        <v>3949</v>
      </c>
      <c r="W5411" s="1" t="s">
        <v>2551</v>
      </c>
      <c r="X5411" s="5" t="s">
        <v>3953</v>
      </c>
      <c r="Y5411" s="5" t="s">
        <v>2553</v>
      </c>
      <c r="Z5411" s="5" t="s">
        <v>2734</v>
      </c>
      <c r="AA5411" s="5"/>
    </row>
    <row r="5412" spans="1:27" ht="12" customHeight="1" x14ac:dyDescent="0.15">
      <c r="A5412" s="1" t="s">
        <v>1468</v>
      </c>
      <c r="B5412" s="1" t="s">
        <v>27</v>
      </c>
      <c r="C5412" s="1" t="s">
        <v>15</v>
      </c>
      <c r="D5412" s="1" t="s">
        <v>2505</v>
      </c>
      <c r="E5412" s="1" t="s">
        <v>10</v>
      </c>
      <c r="F5412" s="1" t="s">
        <v>1473</v>
      </c>
      <c r="G5412" s="1" t="s">
        <v>1470</v>
      </c>
      <c r="H5412" s="1" t="s">
        <v>235</v>
      </c>
      <c r="I5412">
        <v>191</v>
      </c>
      <c r="J5412">
        <v>193</v>
      </c>
      <c r="K5412">
        <v>339</v>
      </c>
      <c r="L5412">
        <v>248</v>
      </c>
      <c r="M5412">
        <v>259</v>
      </c>
      <c r="N5412">
        <v>225</v>
      </c>
      <c r="O5412">
        <v>290</v>
      </c>
      <c r="P5412">
        <v>334</v>
      </c>
      <c r="Q5412">
        <v>479</v>
      </c>
      <c r="R5412">
        <v>148</v>
      </c>
      <c r="S5412">
        <v>71</v>
      </c>
      <c r="T5412">
        <v>130</v>
      </c>
      <c r="U5412">
        <v>106</v>
      </c>
      <c r="V5412" s="1" t="s">
        <v>3949</v>
      </c>
      <c r="W5412" s="1" t="s">
        <v>2551</v>
      </c>
      <c r="X5412" s="5" t="s">
        <v>3953</v>
      </c>
      <c r="Y5412" s="5" t="s">
        <v>3951</v>
      </c>
      <c r="Z5412" s="5" t="s">
        <v>3191</v>
      </c>
      <c r="AA5412" s="5"/>
    </row>
    <row r="5413" spans="1:27" ht="12" customHeight="1" x14ac:dyDescent="0.15">
      <c r="A5413" s="1" t="s">
        <v>1468</v>
      </c>
      <c r="B5413" s="1" t="s">
        <v>27</v>
      </c>
      <c r="C5413" s="1" t="s">
        <v>17</v>
      </c>
      <c r="D5413" s="1" t="s">
        <v>2505</v>
      </c>
      <c r="E5413" s="1" t="s">
        <v>10</v>
      </c>
      <c r="F5413" s="1" t="s">
        <v>1473</v>
      </c>
      <c r="G5413" s="1" t="s">
        <v>1471</v>
      </c>
      <c r="H5413" s="1" t="s">
        <v>235</v>
      </c>
      <c r="I5413">
        <v>6433</v>
      </c>
      <c r="J5413">
        <v>7024</v>
      </c>
      <c r="K5413">
        <v>3901</v>
      </c>
      <c r="L5413">
        <v>2914</v>
      </c>
      <c r="M5413">
        <v>3265</v>
      </c>
      <c r="N5413">
        <v>2333</v>
      </c>
      <c r="O5413">
        <v>7042</v>
      </c>
      <c r="P5413">
        <v>4689</v>
      </c>
      <c r="Q5413">
        <v>4943</v>
      </c>
      <c r="R5413">
        <v>2711</v>
      </c>
      <c r="S5413">
        <v>5787</v>
      </c>
      <c r="T5413">
        <v>3404</v>
      </c>
      <c r="U5413">
        <v>5528</v>
      </c>
      <c r="V5413" s="1" t="s">
        <v>3949</v>
      </c>
      <c r="W5413" s="1" t="s">
        <v>2551</v>
      </c>
      <c r="X5413" s="5" t="s">
        <v>3953</v>
      </c>
      <c r="Y5413" s="5" t="s">
        <v>3192</v>
      </c>
      <c r="Z5413" s="5" t="s">
        <v>3191</v>
      </c>
      <c r="AA5413" s="5"/>
    </row>
    <row r="5414" spans="1:27" ht="12" customHeight="1" x14ac:dyDescent="0.15">
      <c r="A5414" s="1" t="s">
        <v>1468</v>
      </c>
      <c r="B5414" s="1" t="s">
        <v>27</v>
      </c>
      <c r="C5414" s="1" t="s">
        <v>19</v>
      </c>
      <c r="D5414" s="1" t="s">
        <v>2505</v>
      </c>
      <c r="E5414" s="1" t="s">
        <v>10</v>
      </c>
      <c r="F5414" s="1" t="s">
        <v>1473</v>
      </c>
      <c r="G5414" s="1" t="s">
        <v>242</v>
      </c>
      <c r="H5414" s="1" t="s">
        <v>235</v>
      </c>
      <c r="I5414">
        <v>7654</v>
      </c>
      <c r="J5414">
        <v>8107</v>
      </c>
      <c r="K5414">
        <v>4430</v>
      </c>
      <c r="L5414">
        <v>4278</v>
      </c>
      <c r="M5414">
        <v>3687</v>
      </c>
      <c r="N5414">
        <v>2950</v>
      </c>
      <c r="O5414">
        <v>7695</v>
      </c>
      <c r="P5414">
        <v>4109</v>
      </c>
      <c r="Q5414">
        <v>5301</v>
      </c>
      <c r="R5414">
        <v>4190</v>
      </c>
      <c r="S5414">
        <v>5539</v>
      </c>
      <c r="T5414">
        <v>3344</v>
      </c>
      <c r="U5414">
        <v>4555</v>
      </c>
      <c r="V5414" s="1" t="s">
        <v>3949</v>
      </c>
      <c r="W5414" s="1" t="s">
        <v>2551</v>
      </c>
      <c r="X5414" s="5" t="s">
        <v>3953</v>
      </c>
      <c r="Y5414" s="5" t="s">
        <v>2557</v>
      </c>
      <c r="Z5414" s="5" t="s">
        <v>2734</v>
      </c>
      <c r="AA5414" s="5"/>
    </row>
    <row r="5415" spans="1:27" ht="12" customHeight="1" x14ac:dyDescent="0.15">
      <c r="A5415" s="1" t="s">
        <v>1468</v>
      </c>
      <c r="B5415" s="1" t="s">
        <v>27</v>
      </c>
      <c r="C5415" s="1" t="s">
        <v>21</v>
      </c>
      <c r="D5415" s="1" t="s">
        <v>2505</v>
      </c>
      <c r="E5415" s="1" t="s">
        <v>10</v>
      </c>
      <c r="F5415" s="1" t="s">
        <v>1473</v>
      </c>
      <c r="G5415" s="1" t="s">
        <v>5115</v>
      </c>
      <c r="H5415" s="1" t="s">
        <v>239</v>
      </c>
      <c r="I5415">
        <v>322</v>
      </c>
      <c r="J5415">
        <v>194</v>
      </c>
      <c r="K5415">
        <v>227</v>
      </c>
      <c r="L5415">
        <v>252</v>
      </c>
      <c r="M5415">
        <v>207</v>
      </c>
      <c r="N5415">
        <v>212</v>
      </c>
      <c r="O5415">
        <v>219</v>
      </c>
      <c r="P5415">
        <v>214</v>
      </c>
      <c r="Q5415">
        <v>238</v>
      </c>
      <c r="R5415">
        <v>219</v>
      </c>
      <c r="S5415">
        <v>140</v>
      </c>
      <c r="T5415">
        <v>140</v>
      </c>
      <c r="U5415">
        <v>172</v>
      </c>
      <c r="V5415" s="1" t="s">
        <v>3949</v>
      </c>
      <c r="W5415" s="1" t="s">
        <v>2551</v>
      </c>
      <c r="X5415" s="5" t="s">
        <v>3953</v>
      </c>
      <c r="Y5415" s="5" t="s">
        <v>2740</v>
      </c>
      <c r="Z5415" s="5" t="s">
        <v>2738</v>
      </c>
      <c r="AA5415" s="5"/>
    </row>
    <row r="5416" spans="1:27" ht="12" customHeight="1" x14ac:dyDescent="0.15">
      <c r="A5416" s="1" t="s">
        <v>1468</v>
      </c>
      <c r="B5416" s="1" t="s">
        <v>27</v>
      </c>
      <c r="C5416" s="1" t="s">
        <v>23</v>
      </c>
      <c r="D5416" s="1" t="s">
        <v>2505</v>
      </c>
      <c r="E5416" s="1" t="s">
        <v>10</v>
      </c>
      <c r="F5416" s="1" t="s">
        <v>1473</v>
      </c>
      <c r="G5416" s="1" t="s">
        <v>22</v>
      </c>
      <c r="H5416" s="1" t="s">
        <v>235</v>
      </c>
      <c r="I5416">
        <v>212</v>
      </c>
      <c r="J5416">
        <v>166</v>
      </c>
      <c r="K5416">
        <v>361</v>
      </c>
      <c r="L5416">
        <v>270</v>
      </c>
      <c r="M5416">
        <v>284</v>
      </c>
      <c r="N5416">
        <v>249</v>
      </c>
      <c r="O5416">
        <v>314</v>
      </c>
      <c r="P5416">
        <v>384</v>
      </c>
      <c r="Q5416">
        <v>494</v>
      </c>
      <c r="R5416">
        <v>172</v>
      </c>
      <c r="S5416">
        <v>90</v>
      </c>
      <c r="T5416">
        <v>133</v>
      </c>
      <c r="U5416">
        <v>115</v>
      </c>
      <c r="V5416" s="1" t="s">
        <v>3949</v>
      </c>
      <c r="W5416" s="1" t="s">
        <v>2551</v>
      </c>
      <c r="X5416" s="5" t="s">
        <v>3953</v>
      </c>
      <c r="Y5416" s="5" t="s">
        <v>2558</v>
      </c>
      <c r="Z5416" s="5" t="s">
        <v>3191</v>
      </c>
      <c r="AA5416" s="5"/>
    </row>
    <row r="5417" spans="1:27" ht="12" customHeight="1" x14ac:dyDescent="0.15">
      <c r="A5417" s="1" t="s">
        <v>1468</v>
      </c>
      <c r="B5417" s="1" t="s">
        <v>27</v>
      </c>
      <c r="C5417" s="1" t="s">
        <v>77</v>
      </c>
      <c r="D5417" s="1" t="s">
        <v>2505</v>
      </c>
      <c r="E5417" s="1" t="s">
        <v>10</v>
      </c>
      <c r="F5417" s="1" t="s">
        <v>1473</v>
      </c>
      <c r="G5417" s="1" t="s">
        <v>24</v>
      </c>
      <c r="H5417" s="1" t="s">
        <v>235</v>
      </c>
      <c r="I5417">
        <v>2786</v>
      </c>
      <c r="J5417">
        <v>2422</v>
      </c>
      <c r="K5417">
        <v>2914</v>
      </c>
      <c r="L5417">
        <v>2942</v>
      </c>
      <c r="M5417">
        <v>3473</v>
      </c>
      <c r="N5417">
        <v>3460</v>
      </c>
      <c r="O5417">
        <v>3466</v>
      </c>
      <c r="P5417">
        <v>4348</v>
      </c>
      <c r="Q5417">
        <v>4669</v>
      </c>
      <c r="R5417">
        <v>3735</v>
      </c>
      <c r="S5417">
        <v>4273</v>
      </c>
      <c r="T5417">
        <v>4718</v>
      </c>
      <c r="U5417">
        <v>6100</v>
      </c>
      <c r="V5417" s="1" t="s">
        <v>3949</v>
      </c>
      <c r="W5417" s="1" t="s">
        <v>2551</v>
      </c>
      <c r="X5417" s="5" t="s">
        <v>3953</v>
      </c>
      <c r="Y5417" s="5" t="s">
        <v>2559</v>
      </c>
      <c r="Z5417" s="5" t="s">
        <v>2734</v>
      </c>
      <c r="AA5417" s="5"/>
    </row>
    <row r="5418" spans="1:27" ht="12" customHeight="1" x14ac:dyDescent="0.15">
      <c r="A5418" s="1" t="s">
        <v>1468</v>
      </c>
      <c r="B5418" s="1" t="s">
        <v>29</v>
      </c>
      <c r="C5418" s="1" t="s">
        <v>9</v>
      </c>
      <c r="D5418" s="1" t="s">
        <v>2505</v>
      </c>
      <c r="E5418" s="1" t="s">
        <v>10</v>
      </c>
      <c r="F5418" s="1" t="s">
        <v>1474</v>
      </c>
      <c r="G5418" s="1" t="s">
        <v>12</v>
      </c>
      <c r="H5418" s="1" t="s">
        <v>442</v>
      </c>
      <c r="I5418">
        <v>8452</v>
      </c>
      <c r="J5418">
        <v>7028</v>
      </c>
      <c r="K5418">
        <v>6780</v>
      </c>
      <c r="L5418">
        <v>7753</v>
      </c>
      <c r="M5418">
        <v>7040</v>
      </c>
      <c r="N5418">
        <v>6281</v>
      </c>
      <c r="O5418">
        <v>7798</v>
      </c>
      <c r="P5418">
        <v>6920</v>
      </c>
      <c r="Q5418">
        <v>7544</v>
      </c>
      <c r="R5418">
        <v>7212</v>
      </c>
      <c r="S5418">
        <v>6573</v>
      </c>
      <c r="T5418">
        <v>7243</v>
      </c>
      <c r="U5418">
        <v>8574</v>
      </c>
      <c r="V5418" s="1" t="s">
        <v>3949</v>
      </c>
      <c r="W5418" s="1" t="s">
        <v>2551</v>
      </c>
      <c r="X5418" s="5" t="s">
        <v>3954</v>
      </c>
      <c r="Y5418" s="5" t="s">
        <v>2553</v>
      </c>
      <c r="Z5418" s="5" t="s">
        <v>2734</v>
      </c>
      <c r="AA5418" s="5"/>
    </row>
    <row r="5419" spans="1:27" ht="12" customHeight="1" x14ac:dyDescent="0.15">
      <c r="A5419" s="1" t="s">
        <v>1468</v>
      </c>
      <c r="B5419" s="1" t="s">
        <v>29</v>
      </c>
      <c r="C5419" s="1" t="s">
        <v>15</v>
      </c>
      <c r="D5419" s="1" t="s">
        <v>2505</v>
      </c>
      <c r="E5419" s="1" t="s">
        <v>10</v>
      </c>
      <c r="F5419" s="1" t="s">
        <v>1474</v>
      </c>
      <c r="G5419" s="1" t="s">
        <v>1470</v>
      </c>
      <c r="H5419" s="1" t="s">
        <v>442</v>
      </c>
      <c r="I5419">
        <v>7105</v>
      </c>
      <c r="J5419">
        <v>5577</v>
      </c>
      <c r="K5419">
        <v>5445</v>
      </c>
      <c r="L5419">
        <v>6394</v>
      </c>
      <c r="M5419">
        <v>5649</v>
      </c>
      <c r="N5419">
        <v>5063</v>
      </c>
      <c r="O5419">
        <v>6449</v>
      </c>
      <c r="P5419">
        <v>5610</v>
      </c>
      <c r="Q5419">
        <v>6134</v>
      </c>
      <c r="R5419">
        <v>6053</v>
      </c>
      <c r="S5419">
        <v>5276</v>
      </c>
      <c r="T5419">
        <v>5974</v>
      </c>
      <c r="U5419">
        <v>7171</v>
      </c>
      <c r="V5419" s="1" t="s">
        <v>3949</v>
      </c>
      <c r="W5419" s="1" t="s">
        <v>2551</v>
      </c>
      <c r="X5419" s="5" t="s">
        <v>3954</v>
      </c>
      <c r="Y5419" s="5" t="s">
        <v>3951</v>
      </c>
      <c r="Z5419" s="5" t="s">
        <v>3191</v>
      </c>
      <c r="AA5419" s="5"/>
    </row>
    <row r="5420" spans="1:27" ht="12" customHeight="1" x14ac:dyDescent="0.15">
      <c r="A5420" s="1" t="s">
        <v>1468</v>
      </c>
      <c r="B5420" s="1" t="s">
        <v>29</v>
      </c>
      <c r="C5420" s="1" t="s">
        <v>17</v>
      </c>
      <c r="D5420" s="1" t="s">
        <v>2505</v>
      </c>
      <c r="E5420" s="1" t="s">
        <v>10</v>
      </c>
      <c r="F5420" s="1" t="s">
        <v>1474</v>
      </c>
      <c r="G5420" s="1" t="s">
        <v>1471</v>
      </c>
      <c r="H5420" s="1" t="s">
        <v>442</v>
      </c>
      <c r="I5420">
        <v>1509</v>
      </c>
      <c r="J5420">
        <v>2185</v>
      </c>
      <c r="K5420">
        <v>2622</v>
      </c>
      <c r="L5420">
        <v>2016</v>
      </c>
      <c r="M5420">
        <v>1426</v>
      </c>
      <c r="N5420">
        <v>1649</v>
      </c>
      <c r="O5420">
        <v>3633</v>
      </c>
      <c r="P5420">
        <v>4808</v>
      </c>
      <c r="Q5420">
        <v>2266</v>
      </c>
      <c r="R5420">
        <v>3458</v>
      </c>
      <c r="S5420">
        <v>3595</v>
      </c>
      <c r="T5420">
        <v>1925</v>
      </c>
      <c r="U5420">
        <v>1908</v>
      </c>
      <c r="V5420" s="1" t="s">
        <v>3949</v>
      </c>
      <c r="W5420" s="1" t="s">
        <v>2551</v>
      </c>
      <c r="X5420" s="5" t="s">
        <v>3954</v>
      </c>
      <c r="Y5420" s="5" t="s">
        <v>3192</v>
      </c>
      <c r="Z5420" s="5" t="s">
        <v>3191</v>
      </c>
      <c r="AA5420" s="5"/>
    </row>
    <row r="5421" spans="1:27" ht="12" customHeight="1" x14ac:dyDescent="0.15">
      <c r="A5421" s="1" t="s">
        <v>1468</v>
      </c>
      <c r="B5421" s="1" t="s">
        <v>29</v>
      </c>
      <c r="C5421" s="1" t="s">
        <v>19</v>
      </c>
      <c r="D5421" s="1" t="s">
        <v>2505</v>
      </c>
      <c r="E5421" s="1" t="s">
        <v>10</v>
      </c>
      <c r="F5421" s="1" t="s">
        <v>1474</v>
      </c>
      <c r="G5421" s="1" t="s">
        <v>242</v>
      </c>
      <c r="H5421" s="1" t="s">
        <v>442</v>
      </c>
      <c r="I5421">
        <v>11777</v>
      </c>
      <c r="J5421">
        <v>8513</v>
      </c>
      <c r="K5421">
        <v>9550</v>
      </c>
      <c r="L5421">
        <v>11111</v>
      </c>
      <c r="M5421">
        <v>8899</v>
      </c>
      <c r="N5421">
        <v>8819</v>
      </c>
      <c r="O5421">
        <v>11097</v>
      </c>
      <c r="P5421">
        <v>11831</v>
      </c>
      <c r="Q5421">
        <v>9519</v>
      </c>
      <c r="R5421">
        <v>10424</v>
      </c>
      <c r="S5421">
        <v>8453</v>
      </c>
      <c r="T5421">
        <v>10034</v>
      </c>
      <c r="U5421">
        <v>9761</v>
      </c>
      <c r="V5421" s="1" t="s">
        <v>3949</v>
      </c>
      <c r="W5421" s="1" t="s">
        <v>2551</v>
      </c>
      <c r="X5421" s="5" t="s">
        <v>3954</v>
      </c>
      <c r="Y5421" s="5" t="s">
        <v>2557</v>
      </c>
      <c r="Z5421" s="5" t="s">
        <v>2734</v>
      </c>
      <c r="AA5421" s="5"/>
    </row>
    <row r="5422" spans="1:27" ht="12" customHeight="1" x14ac:dyDescent="0.15">
      <c r="A5422" s="1" t="s">
        <v>1468</v>
      </c>
      <c r="B5422" s="1" t="s">
        <v>29</v>
      </c>
      <c r="C5422" s="1" t="s">
        <v>21</v>
      </c>
      <c r="D5422" s="1" t="s">
        <v>2505</v>
      </c>
      <c r="E5422" s="1" t="s">
        <v>10</v>
      </c>
      <c r="F5422" s="1" t="s">
        <v>1474</v>
      </c>
      <c r="G5422" s="1" t="s">
        <v>5115</v>
      </c>
      <c r="H5422" s="1" t="s">
        <v>239</v>
      </c>
      <c r="I5422">
        <v>1721</v>
      </c>
      <c r="J5422">
        <v>1470</v>
      </c>
      <c r="K5422">
        <v>1622</v>
      </c>
      <c r="L5422">
        <v>1786</v>
      </c>
      <c r="M5422">
        <v>1609</v>
      </c>
      <c r="N5422">
        <v>1667</v>
      </c>
      <c r="O5422">
        <v>1853</v>
      </c>
      <c r="P5422">
        <v>2061</v>
      </c>
      <c r="Q5422">
        <v>1796</v>
      </c>
      <c r="R5422">
        <v>1880</v>
      </c>
      <c r="S5422">
        <v>1455</v>
      </c>
      <c r="T5422">
        <v>1752</v>
      </c>
      <c r="U5422">
        <v>1790</v>
      </c>
      <c r="V5422" s="1" t="s">
        <v>3949</v>
      </c>
      <c r="W5422" s="1" t="s">
        <v>2551</v>
      </c>
      <c r="X5422" s="5" t="s">
        <v>3954</v>
      </c>
      <c r="Y5422" s="5" t="s">
        <v>2740</v>
      </c>
      <c r="Z5422" s="5" t="s">
        <v>2738</v>
      </c>
      <c r="AA5422" s="5"/>
    </row>
    <row r="5423" spans="1:27" ht="12" customHeight="1" x14ac:dyDescent="0.15">
      <c r="A5423" s="1" t="s">
        <v>1468</v>
      </c>
      <c r="B5423" s="1" t="s">
        <v>29</v>
      </c>
      <c r="C5423" s="1" t="s">
        <v>23</v>
      </c>
      <c r="D5423" s="1" t="s">
        <v>2505</v>
      </c>
      <c r="E5423" s="1" t="s">
        <v>10</v>
      </c>
      <c r="F5423" s="1" t="s">
        <v>1474</v>
      </c>
      <c r="G5423" s="1" t="s">
        <v>22</v>
      </c>
      <c r="H5423" s="1" t="s">
        <v>442</v>
      </c>
      <c r="I5423">
        <v>7036</v>
      </c>
      <c r="J5423">
        <v>5550</v>
      </c>
      <c r="K5423">
        <v>5404</v>
      </c>
      <c r="L5423">
        <v>6330</v>
      </c>
      <c r="M5423">
        <v>5670</v>
      </c>
      <c r="N5423">
        <v>4935</v>
      </c>
      <c r="O5423">
        <v>6402</v>
      </c>
      <c r="P5423">
        <v>5543</v>
      </c>
      <c r="Q5423">
        <v>6073</v>
      </c>
      <c r="R5423">
        <v>5964</v>
      </c>
      <c r="S5423">
        <v>5263</v>
      </c>
      <c r="T5423">
        <v>5851</v>
      </c>
      <c r="U5423">
        <v>7109</v>
      </c>
      <c r="V5423" s="1" t="s">
        <v>3949</v>
      </c>
      <c r="W5423" s="1" t="s">
        <v>2551</v>
      </c>
      <c r="X5423" s="5" t="s">
        <v>3954</v>
      </c>
      <c r="Y5423" s="5" t="s">
        <v>2558</v>
      </c>
      <c r="Z5423" s="5" t="s">
        <v>3191</v>
      </c>
      <c r="AA5423" s="5"/>
    </row>
    <row r="5424" spans="1:27" ht="12" customHeight="1" x14ac:dyDescent="0.15">
      <c r="A5424" s="1" t="s">
        <v>1468</v>
      </c>
      <c r="B5424" s="1" t="s">
        <v>29</v>
      </c>
      <c r="C5424" s="1" t="s">
        <v>77</v>
      </c>
      <c r="D5424" s="1" t="s">
        <v>2505</v>
      </c>
      <c r="E5424" s="1" t="s">
        <v>10</v>
      </c>
      <c r="F5424" s="1" t="s">
        <v>1474</v>
      </c>
      <c r="G5424" s="1" t="s">
        <v>24</v>
      </c>
      <c r="H5424" s="1" t="s">
        <v>442</v>
      </c>
      <c r="I5424">
        <v>5975</v>
      </c>
      <c r="J5424">
        <v>6702</v>
      </c>
      <c r="K5424">
        <v>6595</v>
      </c>
      <c r="L5424">
        <v>5317</v>
      </c>
      <c r="M5424">
        <v>4863</v>
      </c>
      <c r="N5424">
        <v>4102</v>
      </c>
      <c r="O5424">
        <v>4483</v>
      </c>
      <c r="P5424">
        <v>4447</v>
      </c>
      <c r="Q5424">
        <v>4799</v>
      </c>
      <c r="R5424">
        <v>5134</v>
      </c>
      <c r="S5424">
        <v>6862</v>
      </c>
      <c r="T5424">
        <v>6119</v>
      </c>
      <c r="U5424">
        <v>6902</v>
      </c>
      <c r="V5424" s="1" t="s">
        <v>3949</v>
      </c>
      <c r="W5424" s="1" t="s">
        <v>2551</v>
      </c>
      <c r="X5424" s="5" t="s">
        <v>3954</v>
      </c>
      <c r="Y5424" s="5" t="s">
        <v>2559</v>
      </c>
      <c r="Z5424" s="5" t="s">
        <v>2734</v>
      </c>
      <c r="AA5424" s="5"/>
    </row>
    <row r="5425" spans="1:27" ht="12" customHeight="1" x14ac:dyDescent="0.15">
      <c r="A5425" s="1" t="s">
        <v>1468</v>
      </c>
      <c r="B5425" s="1" t="s">
        <v>31</v>
      </c>
      <c r="C5425" s="1" t="s">
        <v>9</v>
      </c>
      <c r="D5425" s="1" t="s">
        <v>2505</v>
      </c>
      <c r="E5425" s="1" t="s">
        <v>10</v>
      </c>
      <c r="F5425" s="1" t="s">
        <v>1475</v>
      </c>
      <c r="G5425" s="1" t="s">
        <v>12</v>
      </c>
      <c r="H5425" s="1" t="s">
        <v>442</v>
      </c>
      <c r="I5425">
        <v>6794</v>
      </c>
      <c r="J5425">
        <v>6501</v>
      </c>
      <c r="K5425">
        <v>7071</v>
      </c>
      <c r="L5425">
        <v>8062</v>
      </c>
      <c r="M5425">
        <v>7585</v>
      </c>
      <c r="N5425">
        <v>6641</v>
      </c>
      <c r="O5425">
        <v>7438</v>
      </c>
      <c r="P5425">
        <v>7034</v>
      </c>
      <c r="Q5425">
        <v>6870</v>
      </c>
      <c r="R5425">
        <v>7398</v>
      </c>
      <c r="S5425">
        <v>6130</v>
      </c>
      <c r="T5425">
        <v>6317</v>
      </c>
      <c r="U5425">
        <v>7537</v>
      </c>
      <c r="V5425" s="1" t="s">
        <v>3949</v>
      </c>
      <c r="W5425" s="1" t="s">
        <v>2551</v>
      </c>
      <c r="X5425" s="5" t="s">
        <v>3955</v>
      </c>
      <c r="Y5425" s="5" t="s">
        <v>2553</v>
      </c>
      <c r="Z5425" s="5" t="s">
        <v>2734</v>
      </c>
      <c r="AA5425" s="5"/>
    </row>
    <row r="5426" spans="1:27" ht="12" customHeight="1" x14ac:dyDescent="0.15">
      <c r="A5426" s="1" t="s">
        <v>1468</v>
      </c>
      <c r="B5426" s="1" t="s">
        <v>31</v>
      </c>
      <c r="C5426" s="1" t="s">
        <v>15</v>
      </c>
      <c r="D5426" s="1" t="s">
        <v>2505</v>
      </c>
      <c r="E5426" s="1" t="s">
        <v>10</v>
      </c>
      <c r="F5426" s="1" t="s">
        <v>1475</v>
      </c>
      <c r="G5426" s="1" t="s">
        <v>1470</v>
      </c>
      <c r="H5426" s="1" t="s">
        <v>442</v>
      </c>
      <c r="I5426">
        <v>694</v>
      </c>
      <c r="J5426">
        <v>713</v>
      </c>
      <c r="K5426">
        <v>784</v>
      </c>
      <c r="L5426">
        <v>913</v>
      </c>
      <c r="M5426">
        <v>780</v>
      </c>
      <c r="N5426">
        <v>671</v>
      </c>
      <c r="O5426">
        <v>978</v>
      </c>
      <c r="P5426">
        <v>1024</v>
      </c>
      <c r="Q5426">
        <v>954</v>
      </c>
      <c r="R5426">
        <v>929</v>
      </c>
      <c r="S5426">
        <v>831</v>
      </c>
      <c r="T5426">
        <v>612</v>
      </c>
      <c r="U5426">
        <v>852</v>
      </c>
      <c r="V5426" s="1" t="s">
        <v>3949</v>
      </c>
      <c r="W5426" s="1" t="s">
        <v>2551</v>
      </c>
      <c r="X5426" s="5" t="s">
        <v>3955</v>
      </c>
      <c r="Y5426" s="5" t="s">
        <v>3951</v>
      </c>
      <c r="Z5426" s="5" t="s">
        <v>3191</v>
      </c>
      <c r="AA5426" s="5"/>
    </row>
    <row r="5427" spans="1:27" ht="12" customHeight="1" x14ac:dyDescent="0.15">
      <c r="A5427" s="1" t="s">
        <v>1468</v>
      </c>
      <c r="B5427" s="1" t="s">
        <v>31</v>
      </c>
      <c r="C5427" s="1" t="s">
        <v>17</v>
      </c>
      <c r="D5427" s="1" t="s">
        <v>2505</v>
      </c>
      <c r="E5427" s="1" t="s">
        <v>10</v>
      </c>
      <c r="F5427" s="1" t="s">
        <v>1475</v>
      </c>
      <c r="G5427" s="1" t="s">
        <v>1471</v>
      </c>
      <c r="H5427" s="1" t="s">
        <v>442</v>
      </c>
      <c r="I5427">
        <v>8556</v>
      </c>
      <c r="J5427">
        <v>4808</v>
      </c>
      <c r="K5427">
        <v>11850</v>
      </c>
      <c r="L5427">
        <v>5224</v>
      </c>
      <c r="M5427">
        <v>7859</v>
      </c>
      <c r="N5427">
        <v>8686</v>
      </c>
      <c r="O5427">
        <v>7024</v>
      </c>
      <c r="P5427">
        <v>8998</v>
      </c>
      <c r="Q5427">
        <v>7566</v>
      </c>
      <c r="R5427">
        <v>8533</v>
      </c>
      <c r="S5427">
        <v>5074</v>
      </c>
      <c r="T5427">
        <v>4038</v>
      </c>
      <c r="U5427">
        <v>7731</v>
      </c>
      <c r="V5427" s="1" t="s">
        <v>3949</v>
      </c>
      <c r="W5427" s="1" t="s">
        <v>2551</v>
      </c>
      <c r="X5427" s="5" t="s">
        <v>3955</v>
      </c>
      <c r="Y5427" s="5" t="s">
        <v>3192</v>
      </c>
      <c r="Z5427" s="5" t="s">
        <v>3191</v>
      </c>
      <c r="AA5427" s="5"/>
    </row>
    <row r="5428" spans="1:27" ht="12" customHeight="1" x14ac:dyDescent="0.15">
      <c r="A5428" s="1" t="s">
        <v>1468</v>
      </c>
      <c r="B5428" s="1" t="s">
        <v>31</v>
      </c>
      <c r="C5428" s="1" t="s">
        <v>19</v>
      </c>
      <c r="D5428" s="1" t="s">
        <v>2505</v>
      </c>
      <c r="E5428" s="1" t="s">
        <v>10</v>
      </c>
      <c r="F5428" s="1" t="s">
        <v>1475</v>
      </c>
      <c r="G5428" s="1" t="s">
        <v>242</v>
      </c>
      <c r="H5428" s="1" t="s">
        <v>442</v>
      </c>
      <c r="I5428">
        <v>14428</v>
      </c>
      <c r="J5428">
        <v>12716</v>
      </c>
      <c r="K5428">
        <v>18683</v>
      </c>
      <c r="L5428">
        <v>11638</v>
      </c>
      <c r="M5428">
        <v>15731</v>
      </c>
      <c r="N5428">
        <v>14412</v>
      </c>
      <c r="O5428">
        <v>16625</v>
      </c>
      <c r="P5428">
        <v>16251</v>
      </c>
      <c r="Q5428">
        <v>14098</v>
      </c>
      <c r="R5428">
        <v>12715</v>
      </c>
      <c r="S5428">
        <v>13310</v>
      </c>
      <c r="T5428">
        <v>11657</v>
      </c>
      <c r="U5428">
        <v>12362</v>
      </c>
      <c r="V5428" s="1" t="s">
        <v>3949</v>
      </c>
      <c r="W5428" s="1" t="s">
        <v>2551</v>
      </c>
      <c r="X5428" s="5" t="s">
        <v>3955</v>
      </c>
      <c r="Y5428" s="5" t="s">
        <v>2557</v>
      </c>
      <c r="Z5428" s="5" t="s">
        <v>2734</v>
      </c>
      <c r="AA5428" s="5"/>
    </row>
    <row r="5429" spans="1:27" ht="12" customHeight="1" x14ac:dyDescent="0.15">
      <c r="A5429" s="1" t="s">
        <v>1468</v>
      </c>
      <c r="B5429" s="1" t="s">
        <v>31</v>
      </c>
      <c r="C5429" s="1" t="s">
        <v>21</v>
      </c>
      <c r="D5429" s="1" t="s">
        <v>2505</v>
      </c>
      <c r="E5429" s="1" t="s">
        <v>10</v>
      </c>
      <c r="F5429" s="1" t="s">
        <v>1475</v>
      </c>
      <c r="G5429" s="1" t="s">
        <v>5115</v>
      </c>
      <c r="H5429" s="1" t="s">
        <v>239</v>
      </c>
      <c r="I5429">
        <v>621</v>
      </c>
      <c r="J5429">
        <v>577</v>
      </c>
      <c r="K5429">
        <v>684</v>
      </c>
      <c r="L5429">
        <v>578</v>
      </c>
      <c r="M5429">
        <v>680</v>
      </c>
      <c r="N5429">
        <v>620</v>
      </c>
      <c r="O5429">
        <v>723</v>
      </c>
      <c r="P5429">
        <v>701</v>
      </c>
      <c r="Q5429">
        <v>623</v>
      </c>
      <c r="R5429">
        <v>609</v>
      </c>
      <c r="S5429">
        <v>584</v>
      </c>
      <c r="T5429">
        <v>593</v>
      </c>
      <c r="U5429">
        <v>574</v>
      </c>
      <c r="V5429" s="1" t="s">
        <v>3949</v>
      </c>
      <c r="W5429" s="1" t="s">
        <v>2551</v>
      </c>
      <c r="X5429" s="5" t="s">
        <v>3955</v>
      </c>
      <c r="Y5429" s="5" t="s">
        <v>2740</v>
      </c>
      <c r="Z5429" s="5" t="s">
        <v>2738</v>
      </c>
      <c r="AA5429" s="5"/>
    </row>
    <row r="5430" spans="1:27" ht="12" customHeight="1" x14ac:dyDescent="0.15">
      <c r="A5430" s="1" t="s">
        <v>1468</v>
      </c>
      <c r="B5430" s="1" t="s">
        <v>31</v>
      </c>
      <c r="C5430" s="1" t="s">
        <v>23</v>
      </c>
      <c r="D5430" s="1" t="s">
        <v>2505</v>
      </c>
      <c r="E5430" s="1" t="s">
        <v>10</v>
      </c>
      <c r="F5430" s="1" t="s">
        <v>1475</v>
      </c>
      <c r="G5430" s="1" t="s">
        <v>22</v>
      </c>
      <c r="H5430" s="1" t="s">
        <v>442</v>
      </c>
      <c r="I5430">
        <v>698</v>
      </c>
      <c r="J5430">
        <v>716</v>
      </c>
      <c r="K5430">
        <v>805</v>
      </c>
      <c r="L5430">
        <v>923</v>
      </c>
      <c r="M5430">
        <v>781</v>
      </c>
      <c r="N5430">
        <v>676</v>
      </c>
      <c r="O5430">
        <v>978</v>
      </c>
      <c r="P5430">
        <v>1091</v>
      </c>
      <c r="Q5430">
        <v>954</v>
      </c>
      <c r="R5430">
        <v>940</v>
      </c>
      <c r="S5430">
        <v>836</v>
      </c>
      <c r="T5430">
        <v>622</v>
      </c>
      <c r="U5430">
        <v>858</v>
      </c>
      <c r="V5430" s="1" t="s">
        <v>3949</v>
      </c>
      <c r="W5430" s="1" t="s">
        <v>2551</v>
      </c>
      <c r="X5430" s="5" t="s">
        <v>3955</v>
      </c>
      <c r="Y5430" s="5" t="s">
        <v>2558</v>
      </c>
      <c r="Z5430" s="5" t="s">
        <v>3191</v>
      </c>
      <c r="AA5430" s="5"/>
    </row>
    <row r="5431" spans="1:27" ht="12" customHeight="1" x14ac:dyDescent="0.15">
      <c r="A5431" s="1" t="s">
        <v>1468</v>
      </c>
      <c r="B5431" s="1" t="s">
        <v>31</v>
      </c>
      <c r="C5431" s="1" t="s">
        <v>77</v>
      </c>
      <c r="D5431" s="1" t="s">
        <v>2505</v>
      </c>
      <c r="E5431" s="1" t="s">
        <v>10</v>
      </c>
      <c r="F5431" s="1" t="s">
        <v>1475</v>
      </c>
      <c r="G5431" s="1" t="s">
        <v>24</v>
      </c>
      <c r="H5431" s="1" t="s">
        <v>442</v>
      </c>
      <c r="I5431">
        <v>12874</v>
      </c>
      <c r="J5431">
        <v>11464</v>
      </c>
      <c r="K5431">
        <v>11681</v>
      </c>
      <c r="L5431">
        <v>13319</v>
      </c>
      <c r="M5431">
        <v>13031</v>
      </c>
      <c r="N5431">
        <v>13941</v>
      </c>
      <c r="O5431">
        <v>11778</v>
      </c>
      <c r="P5431">
        <v>11492</v>
      </c>
      <c r="Q5431">
        <v>11830</v>
      </c>
      <c r="R5431">
        <v>15035</v>
      </c>
      <c r="S5431">
        <v>12924</v>
      </c>
      <c r="T5431">
        <v>11612</v>
      </c>
      <c r="U5431">
        <v>14512</v>
      </c>
      <c r="V5431" s="1" t="s">
        <v>3949</v>
      </c>
      <c r="W5431" s="1" t="s">
        <v>2551</v>
      </c>
      <c r="X5431" s="5" t="s">
        <v>3955</v>
      </c>
      <c r="Y5431" s="5" t="s">
        <v>2559</v>
      </c>
      <c r="Z5431" s="5" t="s">
        <v>2734</v>
      </c>
      <c r="AA5431" s="5"/>
    </row>
    <row r="5432" spans="1:27" ht="12" customHeight="1" x14ac:dyDescent="0.15">
      <c r="A5432" s="1" t="s">
        <v>1468</v>
      </c>
      <c r="B5432" s="1" t="s">
        <v>212</v>
      </c>
      <c r="C5432" s="1" t="s">
        <v>9</v>
      </c>
      <c r="D5432" s="1" t="s">
        <v>2505</v>
      </c>
      <c r="E5432" s="1" t="s">
        <v>213</v>
      </c>
      <c r="F5432" s="1" t="s">
        <v>1476</v>
      </c>
      <c r="G5432" s="1" t="s">
        <v>215</v>
      </c>
      <c r="H5432" s="1" t="s">
        <v>216</v>
      </c>
      <c r="I5432">
        <v>2430</v>
      </c>
      <c r="J5432">
        <v>2463</v>
      </c>
      <c r="K5432">
        <v>2466</v>
      </c>
      <c r="L5432">
        <v>2462</v>
      </c>
      <c r="M5432">
        <v>2471</v>
      </c>
      <c r="N5432">
        <v>2461</v>
      </c>
      <c r="O5432">
        <v>2454</v>
      </c>
      <c r="P5432">
        <v>2478</v>
      </c>
      <c r="Q5432">
        <v>2468</v>
      </c>
      <c r="R5432">
        <v>2465</v>
      </c>
      <c r="S5432">
        <v>2439</v>
      </c>
      <c r="T5432">
        <v>2454</v>
      </c>
      <c r="U5432">
        <v>2445</v>
      </c>
      <c r="V5432" s="1" t="s">
        <v>3949</v>
      </c>
      <c r="W5432" s="1" t="s">
        <v>2717</v>
      </c>
      <c r="X5432" s="5" t="s">
        <v>3956</v>
      </c>
      <c r="Y5432" s="5" t="s">
        <v>2719</v>
      </c>
      <c r="Z5432" s="5" t="s">
        <v>2847</v>
      </c>
      <c r="AA5432" s="5"/>
    </row>
    <row r="5433" spans="1:27" ht="12" customHeight="1" x14ac:dyDescent="0.15">
      <c r="A5433" s="1" t="s">
        <v>1468</v>
      </c>
      <c r="B5433" s="1" t="s">
        <v>285</v>
      </c>
      <c r="C5433" s="1" t="s">
        <v>9</v>
      </c>
      <c r="D5433" s="1" t="s">
        <v>2505</v>
      </c>
      <c r="E5433" s="1" t="s">
        <v>213</v>
      </c>
      <c r="F5433" s="1" t="s">
        <v>286</v>
      </c>
      <c r="G5433" s="1" t="s">
        <v>215</v>
      </c>
      <c r="H5433" s="1" t="s">
        <v>216</v>
      </c>
      <c r="I5433">
        <v>4520</v>
      </c>
      <c r="J5433">
        <v>4585</v>
      </c>
      <c r="K5433">
        <v>4558</v>
      </c>
      <c r="L5433">
        <v>4557</v>
      </c>
      <c r="M5433">
        <v>4546</v>
      </c>
      <c r="N5433">
        <v>4546</v>
      </c>
      <c r="O5433">
        <v>4532</v>
      </c>
      <c r="P5433">
        <v>4535</v>
      </c>
      <c r="Q5433">
        <v>4535</v>
      </c>
      <c r="R5433">
        <v>4508</v>
      </c>
      <c r="S5433">
        <v>4474</v>
      </c>
      <c r="T5433">
        <v>4495</v>
      </c>
      <c r="U5433">
        <v>4492</v>
      </c>
      <c r="V5433" s="1" t="s">
        <v>3949</v>
      </c>
      <c r="W5433" s="1" t="s">
        <v>2717</v>
      </c>
      <c r="X5433" s="5" t="s">
        <v>2769</v>
      </c>
      <c r="Y5433" s="5" t="s">
        <v>2719</v>
      </c>
      <c r="Z5433" s="5" t="s">
        <v>2847</v>
      </c>
      <c r="AA5433" s="5"/>
    </row>
    <row r="5434" spans="1:27" ht="12" customHeight="1" x14ac:dyDescent="0.15">
      <c r="A5434" s="1" t="s">
        <v>1477</v>
      </c>
      <c r="B5434" s="1" t="s">
        <v>8</v>
      </c>
      <c r="C5434" s="1" t="s">
        <v>9</v>
      </c>
      <c r="D5434" s="1" t="s">
        <v>2506</v>
      </c>
      <c r="E5434" s="1" t="s">
        <v>10</v>
      </c>
      <c r="F5434" s="1" t="s">
        <v>1478</v>
      </c>
      <c r="G5434" s="1" t="s">
        <v>5116</v>
      </c>
      <c r="H5434" s="1" t="s">
        <v>394</v>
      </c>
      <c r="I5434">
        <v>105850</v>
      </c>
      <c r="J5434">
        <v>74334</v>
      </c>
      <c r="K5434">
        <v>60392</v>
      </c>
      <c r="L5434">
        <v>61527</v>
      </c>
      <c r="M5434">
        <v>62092</v>
      </c>
      <c r="N5434">
        <v>65410</v>
      </c>
      <c r="O5434">
        <v>70366</v>
      </c>
      <c r="P5434">
        <v>72206</v>
      </c>
      <c r="Q5434">
        <v>75574</v>
      </c>
      <c r="R5434">
        <v>67870</v>
      </c>
      <c r="S5434">
        <v>73094</v>
      </c>
      <c r="T5434">
        <v>78625</v>
      </c>
      <c r="U5434">
        <v>83317</v>
      </c>
      <c r="V5434" s="1" t="s">
        <v>3957</v>
      </c>
      <c r="W5434" s="1" t="s">
        <v>2551</v>
      </c>
      <c r="X5434" s="5" t="s">
        <v>3958</v>
      </c>
      <c r="Y5434" s="5" t="s">
        <v>2553</v>
      </c>
      <c r="Z5434" s="5" t="s">
        <v>2734</v>
      </c>
      <c r="AA5434" s="5"/>
    </row>
    <row r="5435" spans="1:27" ht="12" customHeight="1" x14ac:dyDescent="0.15">
      <c r="A5435" s="1" t="s">
        <v>1477</v>
      </c>
      <c r="B5435" s="1" t="s">
        <v>8</v>
      </c>
      <c r="C5435" s="1" t="s">
        <v>15</v>
      </c>
      <c r="D5435" s="1" t="s">
        <v>2506</v>
      </c>
      <c r="E5435" s="1" t="s">
        <v>10</v>
      </c>
      <c r="F5435" s="1" t="s">
        <v>1478</v>
      </c>
      <c r="G5435" s="1" t="s">
        <v>16</v>
      </c>
      <c r="H5435" s="1" t="s">
        <v>394</v>
      </c>
      <c r="I5435">
        <v>8439</v>
      </c>
      <c r="J5435">
        <v>5320</v>
      </c>
      <c r="K5435">
        <v>3458</v>
      </c>
      <c r="L5435">
        <v>10001</v>
      </c>
      <c r="M5435">
        <v>4540</v>
      </c>
      <c r="N5435">
        <v>6502</v>
      </c>
      <c r="O5435">
        <v>5978</v>
      </c>
      <c r="P5435">
        <v>5364</v>
      </c>
      <c r="Q5435">
        <v>3711</v>
      </c>
      <c r="R5435">
        <v>3761</v>
      </c>
      <c r="S5435">
        <v>4153</v>
      </c>
      <c r="T5435">
        <v>2903</v>
      </c>
      <c r="U5435">
        <v>4945</v>
      </c>
      <c r="V5435" s="1" t="s">
        <v>3957</v>
      </c>
      <c r="W5435" s="1" t="s">
        <v>2551</v>
      </c>
      <c r="X5435" s="5" t="s">
        <v>3958</v>
      </c>
      <c r="Y5435" s="5" t="s">
        <v>2555</v>
      </c>
      <c r="Z5435" s="5" t="s">
        <v>2734</v>
      </c>
      <c r="AA5435" s="5"/>
    </row>
    <row r="5436" spans="1:27" ht="12" customHeight="1" x14ac:dyDescent="0.15">
      <c r="A5436" s="1" t="s">
        <v>1477</v>
      </c>
      <c r="B5436" s="1" t="s">
        <v>8</v>
      </c>
      <c r="C5436" s="1" t="s">
        <v>17</v>
      </c>
      <c r="D5436" s="1" t="s">
        <v>2506</v>
      </c>
      <c r="E5436" s="1" t="s">
        <v>10</v>
      </c>
      <c r="F5436" s="1" t="s">
        <v>1478</v>
      </c>
      <c r="G5436" s="1" t="s">
        <v>242</v>
      </c>
      <c r="H5436" s="1" t="s">
        <v>394</v>
      </c>
      <c r="I5436">
        <v>160279</v>
      </c>
      <c r="J5436">
        <v>83032</v>
      </c>
      <c r="K5436">
        <v>56865</v>
      </c>
      <c r="L5436">
        <v>72846</v>
      </c>
      <c r="M5436">
        <v>62689</v>
      </c>
      <c r="N5436">
        <v>71784</v>
      </c>
      <c r="O5436">
        <v>81877</v>
      </c>
      <c r="P5436">
        <v>68553</v>
      </c>
      <c r="Q5436">
        <v>63416</v>
      </c>
      <c r="R5436">
        <v>69712</v>
      </c>
      <c r="S5436">
        <v>62939</v>
      </c>
      <c r="T5436">
        <v>82282</v>
      </c>
      <c r="U5436">
        <v>130079</v>
      </c>
      <c r="V5436" s="1" t="s">
        <v>3957</v>
      </c>
      <c r="W5436" s="1" t="s">
        <v>2551</v>
      </c>
      <c r="X5436" s="5" t="s">
        <v>3958</v>
      </c>
      <c r="Y5436" s="5" t="s">
        <v>2557</v>
      </c>
      <c r="Z5436" s="5" t="s">
        <v>2734</v>
      </c>
      <c r="AA5436" s="5"/>
    </row>
    <row r="5437" spans="1:27" ht="12" customHeight="1" x14ac:dyDescent="0.15">
      <c r="A5437" s="1" t="s">
        <v>1477</v>
      </c>
      <c r="B5437" s="1" t="s">
        <v>8</v>
      </c>
      <c r="C5437" s="1" t="s">
        <v>19</v>
      </c>
      <c r="D5437" s="1" t="s">
        <v>2506</v>
      </c>
      <c r="E5437" s="1" t="s">
        <v>10</v>
      </c>
      <c r="F5437" s="1" t="s">
        <v>1478</v>
      </c>
      <c r="G5437" s="1" t="s">
        <v>245</v>
      </c>
      <c r="H5437" s="1" t="s">
        <v>306</v>
      </c>
      <c r="I5437">
        <v>6406725</v>
      </c>
      <c r="J5437">
        <v>3479595</v>
      </c>
      <c r="K5437">
        <v>2644906</v>
      </c>
      <c r="L5437">
        <v>3000582</v>
      </c>
      <c r="M5437">
        <v>2893891</v>
      </c>
      <c r="N5437">
        <v>3024920</v>
      </c>
      <c r="O5437">
        <v>3545812</v>
      </c>
      <c r="P5437">
        <v>2963458</v>
      </c>
      <c r="Q5437">
        <v>3034829</v>
      </c>
      <c r="R5437">
        <v>3343781</v>
      </c>
      <c r="S5437">
        <v>2892583</v>
      </c>
      <c r="T5437">
        <v>3863207</v>
      </c>
      <c r="U5437">
        <v>6164070</v>
      </c>
      <c r="V5437" s="1" t="s">
        <v>3957</v>
      </c>
      <c r="W5437" s="1" t="s">
        <v>2551</v>
      </c>
      <c r="X5437" s="5" t="s">
        <v>3958</v>
      </c>
      <c r="Y5437" s="5" t="s">
        <v>2740</v>
      </c>
      <c r="Z5437" s="5" t="s">
        <v>2788</v>
      </c>
      <c r="AA5437" s="5"/>
    </row>
    <row r="5438" spans="1:27" ht="12" customHeight="1" x14ac:dyDescent="0.15">
      <c r="A5438" s="1" t="s">
        <v>1477</v>
      </c>
      <c r="B5438" s="1" t="s">
        <v>8</v>
      </c>
      <c r="C5438" s="1" t="s">
        <v>21</v>
      </c>
      <c r="D5438" s="1" t="s">
        <v>2506</v>
      </c>
      <c r="E5438" s="1" t="s">
        <v>10</v>
      </c>
      <c r="F5438" s="1" t="s">
        <v>1478</v>
      </c>
      <c r="G5438" s="1" t="s">
        <v>5117</v>
      </c>
      <c r="H5438" s="1" t="s">
        <v>394</v>
      </c>
      <c r="I5438">
        <v>14</v>
      </c>
      <c r="J5438">
        <v>12</v>
      </c>
      <c r="K5438">
        <v>21</v>
      </c>
      <c r="L5438">
        <v>25</v>
      </c>
      <c r="M5438">
        <v>14</v>
      </c>
      <c r="N5438">
        <v>0</v>
      </c>
      <c r="O5438">
        <v>54</v>
      </c>
      <c r="P5438">
        <v>47</v>
      </c>
      <c r="Q5438">
        <v>6107</v>
      </c>
      <c r="R5438">
        <v>0</v>
      </c>
      <c r="S5438">
        <v>13</v>
      </c>
      <c r="T5438">
        <v>14</v>
      </c>
      <c r="U5438">
        <v>0</v>
      </c>
      <c r="V5438" s="1" t="s">
        <v>3957</v>
      </c>
      <c r="W5438" s="1" t="s">
        <v>2551</v>
      </c>
      <c r="X5438" s="5" t="s">
        <v>3958</v>
      </c>
      <c r="Y5438" s="5" t="s">
        <v>2558</v>
      </c>
      <c r="Z5438" s="5" t="s">
        <v>2734</v>
      </c>
      <c r="AA5438" s="5"/>
    </row>
    <row r="5439" spans="1:27" ht="12" customHeight="1" x14ac:dyDescent="0.15">
      <c r="A5439" s="1" t="s">
        <v>1477</v>
      </c>
      <c r="B5439" s="1" t="s">
        <v>8</v>
      </c>
      <c r="C5439" s="1" t="s">
        <v>23</v>
      </c>
      <c r="D5439" s="1" t="s">
        <v>2506</v>
      </c>
      <c r="E5439" s="1" t="s">
        <v>10</v>
      </c>
      <c r="F5439" s="1" t="s">
        <v>1478</v>
      </c>
      <c r="G5439" s="1" t="s">
        <v>24</v>
      </c>
      <c r="H5439" s="1" t="s">
        <v>394</v>
      </c>
      <c r="I5439">
        <v>129001</v>
      </c>
      <c r="J5439">
        <v>125611</v>
      </c>
      <c r="K5439">
        <v>132575</v>
      </c>
      <c r="L5439">
        <v>131232</v>
      </c>
      <c r="M5439">
        <v>135161</v>
      </c>
      <c r="N5439">
        <v>135289</v>
      </c>
      <c r="O5439">
        <v>129702</v>
      </c>
      <c r="P5439">
        <v>138672</v>
      </c>
      <c r="Q5439">
        <v>148434</v>
      </c>
      <c r="R5439">
        <v>150353</v>
      </c>
      <c r="S5439">
        <v>164648</v>
      </c>
      <c r="T5439">
        <v>163880</v>
      </c>
      <c r="U5439">
        <v>122063</v>
      </c>
      <c r="V5439" s="1" t="s">
        <v>3957</v>
      </c>
      <c r="W5439" s="1" t="s">
        <v>2551</v>
      </c>
      <c r="X5439" s="5" t="s">
        <v>3958</v>
      </c>
      <c r="Y5439" s="5" t="s">
        <v>2559</v>
      </c>
      <c r="Z5439" s="5" t="s">
        <v>2734</v>
      </c>
      <c r="AA5439" s="5"/>
    </row>
    <row r="5440" spans="1:27" ht="12" customHeight="1" x14ac:dyDescent="0.15">
      <c r="A5440" s="1" t="s">
        <v>1477</v>
      </c>
      <c r="B5440" s="1" t="s">
        <v>25</v>
      </c>
      <c r="C5440" s="1" t="s">
        <v>9</v>
      </c>
      <c r="D5440" s="1" t="s">
        <v>2506</v>
      </c>
      <c r="E5440" s="1" t="s">
        <v>10</v>
      </c>
      <c r="F5440" s="1" t="s">
        <v>1479</v>
      </c>
      <c r="G5440" s="1" t="s">
        <v>5116</v>
      </c>
      <c r="H5440" s="1" t="s">
        <v>394</v>
      </c>
      <c r="I5440">
        <v>122888</v>
      </c>
      <c r="J5440">
        <v>95483</v>
      </c>
      <c r="K5440">
        <v>75824</v>
      </c>
      <c r="L5440">
        <v>76852</v>
      </c>
      <c r="M5440">
        <v>88006</v>
      </c>
      <c r="N5440">
        <v>81057</v>
      </c>
      <c r="O5440">
        <v>83960</v>
      </c>
      <c r="P5440">
        <v>98571</v>
      </c>
      <c r="Q5440">
        <v>105635</v>
      </c>
      <c r="R5440">
        <v>123924</v>
      </c>
      <c r="S5440">
        <v>120375</v>
      </c>
      <c r="T5440">
        <v>125937</v>
      </c>
      <c r="U5440">
        <v>119665</v>
      </c>
      <c r="V5440" s="1" t="s">
        <v>3957</v>
      </c>
      <c r="W5440" s="1" t="s">
        <v>2551</v>
      </c>
      <c r="X5440" s="5" t="s">
        <v>3959</v>
      </c>
      <c r="Y5440" s="5" t="s">
        <v>2553</v>
      </c>
      <c r="Z5440" s="5" t="s">
        <v>2734</v>
      </c>
      <c r="AA5440" s="5"/>
    </row>
    <row r="5441" spans="1:27" ht="12" customHeight="1" x14ac:dyDescent="0.15">
      <c r="A5441" s="1" t="s">
        <v>1477</v>
      </c>
      <c r="B5441" s="1" t="s">
        <v>25</v>
      </c>
      <c r="C5441" s="1" t="s">
        <v>15</v>
      </c>
      <c r="D5441" s="1" t="s">
        <v>2506</v>
      </c>
      <c r="E5441" s="1" t="s">
        <v>10</v>
      </c>
      <c r="F5441" s="1" t="s">
        <v>1479</v>
      </c>
      <c r="G5441" s="1" t="s">
        <v>16</v>
      </c>
      <c r="H5441" s="1" t="s">
        <v>394</v>
      </c>
      <c r="I5441">
        <v>222</v>
      </c>
      <c r="J5441">
        <v>66</v>
      </c>
      <c r="K5441">
        <v>546</v>
      </c>
      <c r="L5441">
        <v>162</v>
      </c>
      <c r="M5441">
        <v>45</v>
      </c>
      <c r="N5441">
        <v>1035</v>
      </c>
      <c r="O5441">
        <v>540</v>
      </c>
      <c r="P5441">
        <v>502</v>
      </c>
      <c r="Q5441">
        <v>200</v>
      </c>
      <c r="R5441">
        <v>400</v>
      </c>
      <c r="S5441">
        <v>100</v>
      </c>
      <c r="T5441">
        <v>200</v>
      </c>
      <c r="U5441">
        <v>352</v>
      </c>
      <c r="V5441" s="1" t="s">
        <v>3957</v>
      </c>
      <c r="W5441" s="1" t="s">
        <v>2551</v>
      </c>
      <c r="X5441" s="5" t="s">
        <v>3959</v>
      </c>
      <c r="Y5441" s="5" t="s">
        <v>2555</v>
      </c>
      <c r="Z5441" s="5" t="s">
        <v>2734</v>
      </c>
      <c r="AA5441" s="5"/>
    </row>
    <row r="5442" spans="1:27" ht="12" customHeight="1" x14ac:dyDescent="0.15">
      <c r="A5442" s="1" t="s">
        <v>1477</v>
      </c>
      <c r="B5442" s="1" t="s">
        <v>25</v>
      </c>
      <c r="C5442" s="1" t="s">
        <v>17</v>
      </c>
      <c r="D5442" s="1" t="s">
        <v>2506</v>
      </c>
      <c r="E5442" s="1" t="s">
        <v>10</v>
      </c>
      <c r="F5442" s="1" t="s">
        <v>1479</v>
      </c>
      <c r="G5442" s="1" t="s">
        <v>242</v>
      </c>
      <c r="H5442" s="1" t="s">
        <v>394</v>
      </c>
      <c r="I5442">
        <v>213771</v>
      </c>
      <c r="J5442">
        <v>102874</v>
      </c>
      <c r="K5442">
        <v>76650</v>
      </c>
      <c r="L5442">
        <v>140243</v>
      </c>
      <c r="M5442">
        <v>105838</v>
      </c>
      <c r="N5442">
        <v>108240</v>
      </c>
      <c r="O5442">
        <v>87179</v>
      </c>
      <c r="P5442">
        <v>88856</v>
      </c>
      <c r="Q5442">
        <v>94205</v>
      </c>
      <c r="R5442">
        <v>110716</v>
      </c>
      <c r="S5442">
        <v>109911</v>
      </c>
      <c r="T5442">
        <v>132059</v>
      </c>
      <c r="U5442">
        <v>187667</v>
      </c>
      <c r="V5442" s="1" t="s">
        <v>3957</v>
      </c>
      <c r="W5442" s="1" t="s">
        <v>2551</v>
      </c>
      <c r="X5442" s="5" t="s">
        <v>3959</v>
      </c>
      <c r="Y5442" s="5" t="s">
        <v>2557</v>
      </c>
      <c r="Z5442" s="5" t="s">
        <v>2734</v>
      </c>
      <c r="AA5442" s="5"/>
    </row>
    <row r="5443" spans="1:27" ht="12" customHeight="1" x14ac:dyDescent="0.15">
      <c r="A5443" s="1" t="s">
        <v>1477</v>
      </c>
      <c r="B5443" s="1" t="s">
        <v>25</v>
      </c>
      <c r="C5443" s="1" t="s">
        <v>19</v>
      </c>
      <c r="D5443" s="1" t="s">
        <v>2506</v>
      </c>
      <c r="E5443" s="1" t="s">
        <v>10</v>
      </c>
      <c r="F5443" s="1" t="s">
        <v>1479</v>
      </c>
      <c r="G5443" s="1" t="s">
        <v>245</v>
      </c>
      <c r="H5443" s="1" t="s">
        <v>306</v>
      </c>
      <c r="I5443">
        <v>2172846</v>
      </c>
      <c r="J5443">
        <v>991435</v>
      </c>
      <c r="K5443">
        <v>684908</v>
      </c>
      <c r="L5443">
        <v>1037757</v>
      </c>
      <c r="M5443">
        <v>908809</v>
      </c>
      <c r="N5443">
        <v>1082245</v>
      </c>
      <c r="O5443">
        <v>948162</v>
      </c>
      <c r="P5443">
        <v>816514</v>
      </c>
      <c r="Q5443">
        <v>889394</v>
      </c>
      <c r="R5443">
        <v>1104427</v>
      </c>
      <c r="S5443">
        <v>978099</v>
      </c>
      <c r="T5443">
        <v>1229376</v>
      </c>
      <c r="U5443">
        <v>1944117</v>
      </c>
      <c r="V5443" s="1" t="s">
        <v>3957</v>
      </c>
      <c r="W5443" s="1" t="s">
        <v>2551</v>
      </c>
      <c r="X5443" s="5" t="s">
        <v>3959</v>
      </c>
      <c r="Y5443" s="5" t="s">
        <v>2740</v>
      </c>
      <c r="Z5443" s="5" t="s">
        <v>2788</v>
      </c>
      <c r="AA5443" s="5"/>
    </row>
    <row r="5444" spans="1:27" ht="12" customHeight="1" x14ac:dyDescent="0.15">
      <c r="A5444" s="1" t="s">
        <v>1477</v>
      </c>
      <c r="B5444" s="1" t="s">
        <v>25</v>
      </c>
      <c r="C5444" s="1" t="s">
        <v>21</v>
      </c>
      <c r="D5444" s="1" t="s">
        <v>2506</v>
      </c>
      <c r="E5444" s="1" t="s">
        <v>10</v>
      </c>
      <c r="F5444" s="1" t="s">
        <v>1479</v>
      </c>
      <c r="G5444" s="1" t="s">
        <v>5117</v>
      </c>
      <c r="H5444" s="1" t="s">
        <v>394</v>
      </c>
      <c r="I5444">
        <v>21</v>
      </c>
      <c r="J5444">
        <v>0</v>
      </c>
      <c r="K5444">
        <v>2</v>
      </c>
      <c r="L5444">
        <v>7</v>
      </c>
      <c r="M5444">
        <v>3</v>
      </c>
      <c r="N5444">
        <v>0</v>
      </c>
      <c r="O5444">
        <v>3</v>
      </c>
      <c r="P5444">
        <v>1</v>
      </c>
      <c r="Q5444">
        <v>475</v>
      </c>
      <c r="R5444">
        <v>0</v>
      </c>
      <c r="S5444">
        <v>2</v>
      </c>
      <c r="T5444">
        <v>0</v>
      </c>
      <c r="U5444">
        <v>0</v>
      </c>
      <c r="V5444" s="1" t="s">
        <v>3957</v>
      </c>
      <c r="W5444" s="1" t="s">
        <v>2551</v>
      </c>
      <c r="X5444" s="5" t="s">
        <v>3959</v>
      </c>
      <c r="Y5444" s="5" t="s">
        <v>2558</v>
      </c>
      <c r="Z5444" s="5" t="s">
        <v>2734</v>
      </c>
      <c r="AA5444" s="5"/>
    </row>
    <row r="5445" spans="1:27" ht="12" customHeight="1" x14ac:dyDescent="0.15">
      <c r="A5445" s="1" t="s">
        <v>1477</v>
      </c>
      <c r="B5445" s="1" t="s">
        <v>25</v>
      </c>
      <c r="C5445" s="1" t="s">
        <v>23</v>
      </c>
      <c r="D5445" s="1" t="s">
        <v>2506</v>
      </c>
      <c r="E5445" s="1" t="s">
        <v>10</v>
      </c>
      <c r="F5445" s="1" t="s">
        <v>1479</v>
      </c>
      <c r="G5445" s="1" t="s">
        <v>24</v>
      </c>
      <c r="H5445" s="1" t="s">
        <v>394</v>
      </c>
      <c r="I5445">
        <v>198240</v>
      </c>
      <c r="J5445">
        <v>195015</v>
      </c>
      <c r="K5445">
        <v>189433</v>
      </c>
      <c r="L5445">
        <v>130297</v>
      </c>
      <c r="M5445">
        <v>116607</v>
      </c>
      <c r="N5445">
        <v>94559</v>
      </c>
      <c r="O5445">
        <v>95977</v>
      </c>
      <c r="P5445">
        <v>110293</v>
      </c>
      <c r="Q5445">
        <v>125548</v>
      </c>
      <c r="R5445">
        <v>143256</v>
      </c>
      <c r="S5445">
        <v>157918</v>
      </c>
      <c r="T5445">
        <v>156096</v>
      </c>
      <c r="U5445">
        <v>92546</v>
      </c>
      <c r="V5445" s="1" t="s">
        <v>3957</v>
      </c>
      <c r="W5445" s="1" t="s">
        <v>2551</v>
      </c>
      <c r="X5445" s="5" t="s">
        <v>3959</v>
      </c>
      <c r="Y5445" s="5" t="s">
        <v>2559</v>
      </c>
      <c r="Z5445" s="5" t="s">
        <v>2734</v>
      </c>
      <c r="AA5445" s="5"/>
    </row>
    <row r="5446" spans="1:27" ht="12" customHeight="1" x14ac:dyDescent="0.15">
      <c r="A5446" s="1" t="s">
        <v>1477</v>
      </c>
      <c r="B5446" s="1" t="s">
        <v>27</v>
      </c>
      <c r="C5446" s="1" t="s">
        <v>9</v>
      </c>
      <c r="D5446" s="1" t="s">
        <v>2506</v>
      </c>
      <c r="E5446" s="1" t="s">
        <v>10</v>
      </c>
      <c r="F5446" s="1" t="s">
        <v>1480</v>
      </c>
      <c r="G5446" s="1" t="s">
        <v>5116</v>
      </c>
      <c r="H5446" s="1" t="s">
        <v>394</v>
      </c>
      <c r="I5446">
        <v>214399</v>
      </c>
      <c r="J5446">
        <v>121850</v>
      </c>
      <c r="K5446">
        <v>96947</v>
      </c>
      <c r="L5446">
        <v>111349</v>
      </c>
      <c r="M5446">
        <v>109625</v>
      </c>
      <c r="N5446">
        <v>112971</v>
      </c>
      <c r="O5446">
        <v>121376</v>
      </c>
      <c r="P5446">
        <v>130622</v>
      </c>
      <c r="Q5446">
        <v>144862</v>
      </c>
      <c r="R5446">
        <v>152947</v>
      </c>
      <c r="S5446">
        <v>150510</v>
      </c>
      <c r="T5446">
        <v>183603</v>
      </c>
      <c r="U5446">
        <v>180163</v>
      </c>
      <c r="V5446" s="1" t="s">
        <v>3957</v>
      </c>
      <c r="W5446" s="1" t="s">
        <v>2551</v>
      </c>
      <c r="X5446" s="5" t="s">
        <v>3960</v>
      </c>
      <c r="Y5446" s="5" t="s">
        <v>2553</v>
      </c>
      <c r="Z5446" s="5" t="s">
        <v>2734</v>
      </c>
      <c r="AA5446" s="5"/>
    </row>
    <row r="5447" spans="1:27" ht="12" customHeight="1" x14ac:dyDescent="0.15">
      <c r="A5447" s="1" t="s">
        <v>1477</v>
      </c>
      <c r="B5447" s="1" t="s">
        <v>27</v>
      </c>
      <c r="C5447" s="1" t="s">
        <v>15</v>
      </c>
      <c r="D5447" s="1" t="s">
        <v>2506</v>
      </c>
      <c r="E5447" s="1" t="s">
        <v>10</v>
      </c>
      <c r="F5447" s="1" t="s">
        <v>1480</v>
      </c>
      <c r="G5447" s="1" t="s">
        <v>16</v>
      </c>
      <c r="H5447" s="1" t="s">
        <v>394</v>
      </c>
      <c r="I5447">
        <v>12838</v>
      </c>
      <c r="J5447">
        <v>12060</v>
      </c>
      <c r="K5447">
        <v>11852</v>
      </c>
      <c r="L5447">
        <v>5080</v>
      </c>
      <c r="M5447">
        <v>1519</v>
      </c>
      <c r="N5447">
        <v>3164</v>
      </c>
      <c r="O5447">
        <v>5208</v>
      </c>
      <c r="P5447">
        <v>3170</v>
      </c>
      <c r="Q5447">
        <v>5189</v>
      </c>
      <c r="R5447">
        <v>6238</v>
      </c>
      <c r="S5447">
        <v>9693</v>
      </c>
      <c r="T5447">
        <v>12336</v>
      </c>
      <c r="U5447">
        <v>5188</v>
      </c>
      <c r="V5447" s="1" t="s">
        <v>3957</v>
      </c>
      <c r="W5447" s="1" t="s">
        <v>2551</v>
      </c>
      <c r="X5447" s="5" t="s">
        <v>3960</v>
      </c>
      <c r="Y5447" s="5" t="s">
        <v>2555</v>
      </c>
      <c r="Z5447" s="5" t="s">
        <v>2734</v>
      </c>
      <c r="AA5447" s="5"/>
    </row>
    <row r="5448" spans="1:27" ht="12" customHeight="1" x14ac:dyDescent="0.15">
      <c r="A5448" s="1" t="s">
        <v>1477</v>
      </c>
      <c r="B5448" s="1" t="s">
        <v>27</v>
      </c>
      <c r="C5448" s="1" t="s">
        <v>17</v>
      </c>
      <c r="D5448" s="1" t="s">
        <v>2506</v>
      </c>
      <c r="E5448" s="1" t="s">
        <v>10</v>
      </c>
      <c r="F5448" s="1" t="s">
        <v>1480</v>
      </c>
      <c r="G5448" s="1" t="s">
        <v>242</v>
      </c>
      <c r="H5448" s="1" t="s">
        <v>394</v>
      </c>
      <c r="I5448">
        <v>253545</v>
      </c>
      <c r="J5448">
        <v>132550</v>
      </c>
      <c r="K5448">
        <v>105443</v>
      </c>
      <c r="L5448">
        <v>121276</v>
      </c>
      <c r="M5448">
        <v>119152</v>
      </c>
      <c r="N5448">
        <v>118872</v>
      </c>
      <c r="O5448">
        <v>130021</v>
      </c>
      <c r="P5448">
        <v>127742</v>
      </c>
      <c r="Q5448">
        <v>143318</v>
      </c>
      <c r="R5448">
        <v>154020</v>
      </c>
      <c r="S5448">
        <v>152490</v>
      </c>
      <c r="T5448">
        <v>195573</v>
      </c>
      <c r="U5448">
        <v>216642</v>
      </c>
      <c r="V5448" s="1" t="s">
        <v>3957</v>
      </c>
      <c r="W5448" s="1" t="s">
        <v>2551</v>
      </c>
      <c r="X5448" s="5" t="s">
        <v>3960</v>
      </c>
      <c r="Y5448" s="5" t="s">
        <v>2557</v>
      </c>
      <c r="Z5448" s="5" t="s">
        <v>2734</v>
      </c>
      <c r="AA5448" s="5"/>
    </row>
    <row r="5449" spans="1:27" ht="12" customHeight="1" x14ac:dyDescent="0.15">
      <c r="A5449" s="1" t="s">
        <v>1477</v>
      </c>
      <c r="B5449" s="1" t="s">
        <v>27</v>
      </c>
      <c r="C5449" s="1" t="s">
        <v>19</v>
      </c>
      <c r="D5449" s="1" t="s">
        <v>2506</v>
      </c>
      <c r="E5449" s="1" t="s">
        <v>10</v>
      </c>
      <c r="F5449" s="1" t="s">
        <v>1480</v>
      </c>
      <c r="G5449" s="1" t="s">
        <v>245</v>
      </c>
      <c r="H5449" s="1" t="s">
        <v>306</v>
      </c>
      <c r="I5449">
        <v>3760208</v>
      </c>
      <c r="J5449">
        <v>1804130</v>
      </c>
      <c r="K5449">
        <v>1440732</v>
      </c>
      <c r="L5449">
        <v>1606265</v>
      </c>
      <c r="M5449">
        <v>1673832</v>
      </c>
      <c r="N5449">
        <v>1783806</v>
      </c>
      <c r="O5449">
        <v>1953710</v>
      </c>
      <c r="P5449">
        <v>1925517</v>
      </c>
      <c r="Q5449">
        <v>2119396</v>
      </c>
      <c r="R5449">
        <v>2297938</v>
      </c>
      <c r="S5449">
        <v>2367866</v>
      </c>
      <c r="T5449">
        <v>2551669</v>
      </c>
      <c r="U5449">
        <v>3267900</v>
      </c>
      <c r="V5449" s="1" t="s">
        <v>3957</v>
      </c>
      <c r="W5449" s="1" t="s">
        <v>2551</v>
      </c>
      <c r="X5449" s="5" t="s">
        <v>3960</v>
      </c>
      <c r="Y5449" s="5" t="s">
        <v>2740</v>
      </c>
      <c r="Z5449" s="5" t="s">
        <v>2788</v>
      </c>
      <c r="AA5449" s="5"/>
    </row>
    <row r="5450" spans="1:27" ht="12" customHeight="1" x14ac:dyDescent="0.15">
      <c r="A5450" s="1" t="s">
        <v>1477</v>
      </c>
      <c r="B5450" s="1" t="s">
        <v>27</v>
      </c>
      <c r="C5450" s="1" t="s">
        <v>21</v>
      </c>
      <c r="D5450" s="1" t="s">
        <v>2506</v>
      </c>
      <c r="E5450" s="1" t="s">
        <v>10</v>
      </c>
      <c r="F5450" s="1" t="s">
        <v>1480</v>
      </c>
      <c r="G5450" s="1" t="s">
        <v>5117</v>
      </c>
      <c r="H5450" s="1" t="s">
        <v>394</v>
      </c>
      <c r="I5450">
        <v>50</v>
      </c>
      <c r="J5450">
        <v>0</v>
      </c>
      <c r="K5450">
        <v>0</v>
      </c>
      <c r="L5450">
        <v>35</v>
      </c>
      <c r="M5450">
        <v>31</v>
      </c>
      <c r="N5450">
        <v>31</v>
      </c>
      <c r="O5450">
        <v>47</v>
      </c>
      <c r="P5450">
        <v>35</v>
      </c>
      <c r="Q5450">
        <v>38</v>
      </c>
      <c r="R5450">
        <v>0</v>
      </c>
      <c r="S5450">
        <v>118</v>
      </c>
      <c r="T5450">
        <v>64</v>
      </c>
      <c r="U5450">
        <v>82</v>
      </c>
      <c r="V5450" s="1" t="s">
        <v>3957</v>
      </c>
      <c r="W5450" s="1" t="s">
        <v>2551</v>
      </c>
      <c r="X5450" s="5" t="s">
        <v>3960</v>
      </c>
      <c r="Y5450" s="5" t="s">
        <v>2558</v>
      </c>
      <c r="Z5450" s="5" t="s">
        <v>2734</v>
      </c>
      <c r="AA5450" s="5"/>
    </row>
    <row r="5451" spans="1:27" ht="12" customHeight="1" x14ac:dyDescent="0.15">
      <c r="A5451" s="1" t="s">
        <v>1477</v>
      </c>
      <c r="B5451" s="1" t="s">
        <v>27</v>
      </c>
      <c r="C5451" s="1" t="s">
        <v>23</v>
      </c>
      <c r="D5451" s="1" t="s">
        <v>2506</v>
      </c>
      <c r="E5451" s="1" t="s">
        <v>10</v>
      </c>
      <c r="F5451" s="1" t="s">
        <v>1480</v>
      </c>
      <c r="G5451" s="1" t="s">
        <v>24</v>
      </c>
      <c r="H5451" s="1" t="s">
        <v>394</v>
      </c>
      <c r="I5451">
        <v>88076</v>
      </c>
      <c r="J5451">
        <v>90436</v>
      </c>
      <c r="K5451">
        <v>94852</v>
      </c>
      <c r="L5451">
        <v>90970</v>
      </c>
      <c r="M5451">
        <v>83931</v>
      </c>
      <c r="N5451">
        <v>82163</v>
      </c>
      <c r="O5451">
        <v>79679</v>
      </c>
      <c r="P5451">
        <v>86694</v>
      </c>
      <c r="Q5451">
        <v>94389</v>
      </c>
      <c r="R5451">
        <v>100554</v>
      </c>
      <c r="S5451">
        <v>109149</v>
      </c>
      <c r="T5451">
        <v>110451</v>
      </c>
      <c r="U5451">
        <v>80078</v>
      </c>
      <c r="V5451" s="1" t="s">
        <v>3957</v>
      </c>
      <c r="W5451" s="1" t="s">
        <v>2551</v>
      </c>
      <c r="X5451" s="5" t="s">
        <v>3960</v>
      </c>
      <c r="Y5451" s="5" t="s">
        <v>2559</v>
      </c>
      <c r="Z5451" s="5" t="s">
        <v>2734</v>
      </c>
      <c r="AA5451" s="5"/>
    </row>
    <row r="5452" spans="1:27" ht="12" customHeight="1" x14ac:dyDescent="0.15">
      <c r="A5452" s="1" t="s">
        <v>1477</v>
      </c>
      <c r="B5452" s="1" t="s">
        <v>29</v>
      </c>
      <c r="C5452" s="1" t="s">
        <v>9</v>
      </c>
      <c r="D5452" s="1" t="s">
        <v>2506</v>
      </c>
      <c r="E5452" s="1" t="s">
        <v>10</v>
      </c>
      <c r="F5452" s="1" t="s">
        <v>1481</v>
      </c>
      <c r="G5452" s="1" t="s">
        <v>5116</v>
      </c>
      <c r="H5452" s="1" t="s">
        <v>394</v>
      </c>
      <c r="I5452">
        <v>294066</v>
      </c>
      <c r="J5452">
        <v>219162</v>
      </c>
      <c r="K5452">
        <v>123671</v>
      </c>
      <c r="L5452">
        <v>160957</v>
      </c>
      <c r="M5452">
        <v>143434</v>
      </c>
      <c r="N5452">
        <v>131215</v>
      </c>
      <c r="O5452">
        <v>140393</v>
      </c>
      <c r="P5452">
        <v>174552</v>
      </c>
      <c r="Q5452">
        <v>207359</v>
      </c>
      <c r="R5452">
        <v>209066</v>
      </c>
      <c r="S5452">
        <v>234283</v>
      </c>
      <c r="T5452">
        <v>255707</v>
      </c>
      <c r="U5452">
        <v>274748</v>
      </c>
      <c r="V5452" s="1" t="s">
        <v>3957</v>
      </c>
      <c r="W5452" s="1" t="s">
        <v>2551</v>
      </c>
      <c r="X5452" s="5" t="s">
        <v>3961</v>
      </c>
      <c r="Y5452" s="5" t="s">
        <v>2553</v>
      </c>
      <c r="Z5452" s="5" t="s">
        <v>2734</v>
      </c>
      <c r="AA5452" s="5"/>
    </row>
    <row r="5453" spans="1:27" ht="12" customHeight="1" x14ac:dyDescent="0.15">
      <c r="A5453" s="1" t="s">
        <v>1477</v>
      </c>
      <c r="B5453" s="1" t="s">
        <v>29</v>
      </c>
      <c r="C5453" s="1" t="s">
        <v>15</v>
      </c>
      <c r="D5453" s="1" t="s">
        <v>2506</v>
      </c>
      <c r="E5453" s="1" t="s">
        <v>10</v>
      </c>
      <c r="F5453" s="1" t="s">
        <v>1481</v>
      </c>
      <c r="G5453" s="1" t="s">
        <v>16</v>
      </c>
      <c r="H5453" s="1" t="s">
        <v>394</v>
      </c>
      <c r="I5453">
        <v>6114</v>
      </c>
      <c r="J5453">
        <v>1408</v>
      </c>
      <c r="K5453">
        <v>1282</v>
      </c>
      <c r="L5453">
        <v>612</v>
      </c>
      <c r="M5453">
        <v>1007</v>
      </c>
      <c r="N5453">
        <v>2098</v>
      </c>
      <c r="O5453">
        <v>20</v>
      </c>
      <c r="P5453">
        <v>1447</v>
      </c>
      <c r="Q5453">
        <v>5034</v>
      </c>
      <c r="R5453">
        <v>4140</v>
      </c>
      <c r="S5453">
        <v>551</v>
      </c>
      <c r="T5453">
        <v>525</v>
      </c>
      <c r="U5453">
        <v>4543</v>
      </c>
      <c r="V5453" s="1" t="s">
        <v>3957</v>
      </c>
      <c r="W5453" s="1" t="s">
        <v>2551</v>
      </c>
      <c r="X5453" s="5" t="s">
        <v>3961</v>
      </c>
      <c r="Y5453" s="5" t="s">
        <v>2555</v>
      </c>
      <c r="Z5453" s="5" t="s">
        <v>2734</v>
      </c>
      <c r="AA5453" s="5"/>
    </row>
    <row r="5454" spans="1:27" ht="12" customHeight="1" x14ac:dyDescent="0.15">
      <c r="A5454" s="1" t="s">
        <v>1477</v>
      </c>
      <c r="B5454" s="1" t="s">
        <v>29</v>
      </c>
      <c r="C5454" s="1" t="s">
        <v>17</v>
      </c>
      <c r="D5454" s="1" t="s">
        <v>2506</v>
      </c>
      <c r="E5454" s="1" t="s">
        <v>10</v>
      </c>
      <c r="F5454" s="1" t="s">
        <v>1481</v>
      </c>
      <c r="G5454" s="1" t="s">
        <v>242</v>
      </c>
      <c r="H5454" s="1" t="s">
        <v>394</v>
      </c>
      <c r="I5454">
        <v>420603</v>
      </c>
      <c r="J5454">
        <v>231562</v>
      </c>
      <c r="K5454">
        <v>126409</v>
      </c>
      <c r="L5454">
        <v>164617</v>
      </c>
      <c r="M5454">
        <v>137216</v>
      </c>
      <c r="N5454">
        <v>165662</v>
      </c>
      <c r="O5454">
        <v>145212</v>
      </c>
      <c r="P5454">
        <v>161290</v>
      </c>
      <c r="Q5454">
        <v>186440</v>
      </c>
      <c r="R5454">
        <v>202192</v>
      </c>
      <c r="S5454">
        <v>213820</v>
      </c>
      <c r="T5454">
        <v>253864</v>
      </c>
      <c r="U5454">
        <v>373924</v>
      </c>
      <c r="V5454" s="1" t="s">
        <v>3957</v>
      </c>
      <c r="W5454" s="1" t="s">
        <v>2551</v>
      </c>
      <c r="X5454" s="5" t="s">
        <v>3961</v>
      </c>
      <c r="Y5454" s="5" t="s">
        <v>2557</v>
      </c>
      <c r="Z5454" s="5" t="s">
        <v>2734</v>
      </c>
      <c r="AA5454" s="5"/>
    </row>
    <row r="5455" spans="1:27" ht="12" customHeight="1" x14ac:dyDescent="0.15">
      <c r="A5455" s="1" t="s">
        <v>1477</v>
      </c>
      <c r="B5455" s="1" t="s">
        <v>29</v>
      </c>
      <c r="C5455" s="1" t="s">
        <v>19</v>
      </c>
      <c r="D5455" s="1" t="s">
        <v>2506</v>
      </c>
      <c r="E5455" s="1" t="s">
        <v>10</v>
      </c>
      <c r="F5455" s="1" t="s">
        <v>1481</v>
      </c>
      <c r="G5455" s="1" t="s">
        <v>245</v>
      </c>
      <c r="H5455" s="1" t="s">
        <v>306</v>
      </c>
      <c r="I5455">
        <v>4226319</v>
      </c>
      <c r="J5455">
        <v>2898693</v>
      </c>
      <c r="K5455">
        <v>1232363</v>
      </c>
      <c r="L5455">
        <v>1895312</v>
      </c>
      <c r="M5455">
        <v>1399444</v>
      </c>
      <c r="N5455">
        <v>1795157</v>
      </c>
      <c r="O5455">
        <v>1344496</v>
      </c>
      <c r="P5455">
        <v>1626092</v>
      </c>
      <c r="Q5455">
        <v>1966051</v>
      </c>
      <c r="R5455">
        <v>2073025</v>
      </c>
      <c r="S5455">
        <v>2024881</v>
      </c>
      <c r="T5455">
        <v>2873368</v>
      </c>
      <c r="U5455">
        <v>4983085</v>
      </c>
      <c r="V5455" s="1" t="s">
        <v>3957</v>
      </c>
      <c r="W5455" s="1" t="s">
        <v>2551</v>
      </c>
      <c r="X5455" s="5" t="s">
        <v>3961</v>
      </c>
      <c r="Y5455" s="5" t="s">
        <v>2740</v>
      </c>
      <c r="Z5455" s="5" t="s">
        <v>2788</v>
      </c>
      <c r="AA5455" s="5"/>
    </row>
    <row r="5456" spans="1:27" ht="12" customHeight="1" x14ac:dyDescent="0.15">
      <c r="A5456" s="1" t="s">
        <v>1477</v>
      </c>
      <c r="B5456" s="1" t="s">
        <v>29</v>
      </c>
      <c r="C5456" s="1" t="s">
        <v>21</v>
      </c>
      <c r="D5456" s="1" t="s">
        <v>2506</v>
      </c>
      <c r="E5456" s="1" t="s">
        <v>10</v>
      </c>
      <c r="F5456" s="1" t="s">
        <v>1481</v>
      </c>
      <c r="G5456" s="1" t="s">
        <v>5117</v>
      </c>
      <c r="H5456" s="1" t="s">
        <v>394</v>
      </c>
      <c r="I5456">
        <v>0</v>
      </c>
      <c r="J5456">
        <v>3</v>
      </c>
      <c r="K5456">
        <v>5</v>
      </c>
      <c r="L5456">
        <v>0</v>
      </c>
      <c r="M5456">
        <v>3</v>
      </c>
      <c r="N5456">
        <v>1</v>
      </c>
      <c r="O5456">
        <v>0</v>
      </c>
      <c r="P5456">
        <v>0</v>
      </c>
      <c r="Q5456">
        <v>10</v>
      </c>
      <c r="R5456">
        <v>0</v>
      </c>
      <c r="S5456">
        <v>0</v>
      </c>
      <c r="T5456">
        <v>0</v>
      </c>
      <c r="U5456">
        <v>0</v>
      </c>
      <c r="V5456" s="1" t="s">
        <v>3957</v>
      </c>
      <c r="W5456" s="1" t="s">
        <v>2551</v>
      </c>
      <c r="X5456" s="5" t="s">
        <v>3961</v>
      </c>
      <c r="Y5456" s="5" t="s">
        <v>2558</v>
      </c>
      <c r="Z5456" s="5" t="s">
        <v>2734</v>
      </c>
      <c r="AA5456" s="5"/>
    </row>
    <row r="5457" spans="1:27" ht="12" customHeight="1" x14ac:dyDescent="0.15">
      <c r="A5457" s="1" t="s">
        <v>1477</v>
      </c>
      <c r="B5457" s="1" t="s">
        <v>29</v>
      </c>
      <c r="C5457" s="1" t="s">
        <v>23</v>
      </c>
      <c r="D5457" s="1" t="s">
        <v>2506</v>
      </c>
      <c r="E5457" s="1" t="s">
        <v>10</v>
      </c>
      <c r="F5457" s="1" t="s">
        <v>1481</v>
      </c>
      <c r="G5457" s="1" t="s">
        <v>24</v>
      </c>
      <c r="H5457" s="1" t="s">
        <v>394</v>
      </c>
      <c r="I5457">
        <v>180929</v>
      </c>
      <c r="J5457">
        <v>173134</v>
      </c>
      <c r="K5457">
        <v>174873</v>
      </c>
      <c r="L5457">
        <v>175025</v>
      </c>
      <c r="M5457">
        <v>185447</v>
      </c>
      <c r="N5457">
        <v>156297</v>
      </c>
      <c r="O5457">
        <v>154698</v>
      </c>
      <c r="P5457">
        <v>172607</v>
      </c>
      <c r="Q5457">
        <v>201750</v>
      </c>
      <c r="R5457">
        <v>216348</v>
      </c>
      <c r="S5457">
        <v>240562</v>
      </c>
      <c r="T5457">
        <v>246130</v>
      </c>
      <c r="U5457">
        <v>154697</v>
      </c>
      <c r="V5457" s="1" t="s">
        <v>3957</v>
      </c>
      <c r="W5457" s="1" t="s">
        <v>2551</v>
      </c>
      <c r="X5457" s="5" t="s">
        <v>3961</v>
      </c>
      <c r="Y5457" s="5" t="s">
        <v>2559</v>
      </c>
      <c r="Z5457" s="5" t="s">
        <v>2734</v>
      </c>
      <c r="AA5457" s="5"/>
    </row>
    <row r="5458" spans="1:27" ht="12" customHeight="1" x14ac:dyDescent="0.15">
      <c r="A5458" s="1" t="s">
        <v>1477</v>
      </c>
      <c r="B5458" s="1" t="s">
        <v>31</v>
      </c>
      <c r="C5458" s="1" t="s">
        <v>9</v>
      </c>
      <c r="D5458" s="1" t="s">
        <v>2506</v>
      </c>
      <c r="E5458" s="1" t="s">
        <v>10</v>
      </c>
      <c r="F5458" s="1" t="s">
        <v>1482</v>
      </c>
      <c r="G5458" s="1" t="s">
        <v>5116</v>
      </c>
      <c r="H5458" s="1" t="s">
        <v>394</v>
      </c>
      <c r="I5458">
        <v>35745</v>
      </c>
      <c r="J5458">
        <v>28509</v>
      </c>
      <c r="K5458">
        <v>25275</v>
      </c>
      <c r="L5458">
        <v>22991</v>
      </c>
      <c r="M5458">
        <v>23545</v>
      </c>
      <c r="N5458">
        <v>23583</v>
      </c>
      <c r="O5458">
        <v>26806</v>
      </c>
      <c r="P5458">
        <v>29443</v>
      </c>
      <c r="Q5458">
        <v>32399</v>
      </c>
      <c r="R5458">
        <v>26471</v>
      </c>
      <c r="S5458">
        <v>28611</v>
      </c>
      <c r="T5458">
        <v>32708</v>
      </c>
      <c r="U5458">
        <v>31781</v>
      </c>
      <c r="V5458" s="1" t="s">
        <v>3957</v>
      </c>
      <c r="W5458" s="1" t="s">
        <v>2551</v>
      </c>
      <c r="X5458" s="5" t="s">
        <v>3962</v>
      </c>
      <c r="Y5458" s="5" t="s">
        <v>2553</v>
      </c>
      <c r="Z5458" s="5" t="s">
        <v>2734</v>
      </c>
      <c r="AA5458" s="5"/>
    </row>
    <row r="5459" spans="1:27" ht="12" customHeight="1" x14ac:dyDescent="0.15">
      <c r="A5459" s="1" t="s">
        <v>1477</v>
      </c>
      <c r="B5459" s="1" t="s">
        <v>31</v>
      </c>
      <c r="C5459" s="1" t="s">
        <v>15</v>
      </c>
      <c r="D5459" s="1" t="s">
        <v>2506</v>
      </c>
      <c r="E5459" s="1" t="s">
        <v>10</v>
      </c>
      <c r="F5459" s="1" t="s">
        <v>1482</v>
      </c>
      <c r="G5459" s="1" t="s">
        <v>16</v>
      </c>
      <c r="H5459" s="1" t="s">
        <v>394</v>
      </c>
      <c r="I5459">
        <v>0</v>
      </c>
      <c r="J5459">
        <v>809</v>
      </c>
      <c r="K5459">
        <v>2511</v>
      </c>
      <c r="L5459">
        <v>1003</v>
      </c>
      <c r="M5459">
        <v>0</v>
      </c>
      <c r="N5459">
        <v>0</v>
      </c>
      <c r="O5459">
        <v>0</v>
      </c>
      <c r="P5459">
        <v>793</v>
      </c>
      <c r="Q5459">
        <v>663</v>
      </c>
      <c r="R5459">
        <v>782</v>
      </c>
      <c r="S5459">
        <v>269</v>
      </c>
      <c r="T5459">
        <v>251</v>
      </c>
      <c r="U5459">
        <v>1232</v>
      </c>
      <c r="V5459" s="1" t="s">
        <v>3957</v>
      </c>
      <c r="W5459" s="1" t="s">
        <v>2551</v>
      </c>
      <c r="X5459" s="5" t="s">
        <v>3962</v>
      </c>
      <c r="Y5459" s="5" t="s">
        <v>2555</v>
      </c>
      <c r="Z5459" s="5" t="s">
        <v>2734</v>
      </c>
      <c r="AA5459" s="5"/>
    </row>
    <row r="5460" spans="1:27" ht="12" customHeight="1" x14ac:dyDescent="0.15">
      <c r="A5460" s="1" t="s">
        <v>1477</v>
      </c>
      <c r="B5460" s="1" t="s">
        <v>31</v>
      </c>
      <c r="C5460" s="1" t="s">
        <v>17</v>
      </c>
      <c r="D5460" s="1" t="s">
        <v>2506</v>
      </c>
      <c r="E5460" s="1" t="s">
        <v>10</v>
      </c>
      <c r="F5460" s="1" t="s">
        <v>1482</v>
      </c>
      <c r="G5460" s="1" t="s">
        <v>242</v>
      </c>
      <c r="H5460" s="1" t="s">
        <v>394</v>
      </c>
      <c r="I5460">
        <v>52783</v>
      </c>
      <c r="J5460">
        <v>31571</v>
      </c>
      <c r="K5460">
        <v>24453</v>
      </c>
      <c r="L5460">
        <v>23566</v>
      </c>
      <c r="M5460">
        <v>23528</v>
      </c>
      <c r="N5460">
        <v>25029</v>
      </c>
      <c r="O5460">
        <v>24795</v>
      </c>
      <c r="P5460">
        <v>22428</v>
      </c>
      <c r="Q5460">
        <v>22746</v>
      </c>
      <c r="R5460">
        <v>27507</v>
      </c>
      <c r="S5460">
        <v>21487</v>
      </c>
      <c r="T5460">
        <v>34270</v>
      </c>
      <c r="U5460">
        <v>56009</v>
      </c>
      <c r="V5460" s="1" t="s">
        <v>3957</v>
      </c>
      <c r="W5460" s="1" t="s">
        <v>2551</v>
      </c>
      <c r="X5460" s="5" t="s">
        <v>3962</v>
      </c>
      <c r="Y5460" s="5" t="s">
        <v>2557</v>
      </c>
      <c r="Z5460" s="5" t="s">
        <v>2734</v>
      </c>
      <c r="AA5460" s="5"/>
    </row>
    <row r="5461" spans="1:27" ht="12" customHeight="1" x14ac:dyDescent="0.15">
      <c r="A5461" s="1" t="s">
        <v>1477</v>
      </c>
      <c r="B5461" s="1" t="s">
        <v>31</v>
      </c>
      <c r="C5461" s="1" t="s">
        <v>19</v>
      </c>
      <c r="D5461" s="1" t="s">
        <v>2506</v>
      </c>
      <c r="E5461" s="1" t="s">
        <v>10</v>
      </c>
      <c r="F5461" s="1" t="s">
        <v>1482</v>
      </c>
      <c r="G5461" s="1" t="s">
        <v>245</v>
      </c>
      <c r="H5461" s="1" t="s">
        <v>306</v>
      </c>
      <c r="I5461">
        <v>891762</v>
      </c>
      <c r="J5461">
        <v>493407</v>
      </c>
      <c r="K5461">
        <v>398365</v>
      </c>
      <c r="L5461">
        <v>397959</v>
      </c>
      <c r="M5461">
        <v>424435</v>
      </c>
      <c r="N5461">
        <v>410342</v>
      </c>
      <c r="O5461">
        <v>464789</v>
      </c>
      <c r="P5461">
        <v>426417</v>
      </c>
      <c r="Q5461">
        <v>513893</v>
      </c>
      <c r="R5461">
        <v>694417</v>
      </c>
      <c r="S5461">
        <v>496230</v>
      </c>
      <c r="T5461">
        <v>727694</v>
      </c>
      <c r="U5461">
        <v>1215523</v>
      </c>
      <c r="V5461" s="1" t="s">
        <v>3957</v>
      </c>
      <c r="W5461" s="1" t="s">
        <v>2551</v>
      </c>
      <c r="X5461" s="5" t="s">
        <v>3962</v>
      </c>
      <c r="Y5461" s="5" t="s">
        <v>2740</v>
      </c>
      <c r="Z5461" s="5" t="s">
        <v>2788</v>
      </c>
      <c r="AA5461" s="5"/>
    </row>
    <row r="5462" spans="1:27" ht="12" customHeight="1" x14ac:dyDescent="0.15">
      <c r="A5462" s="1" t="s">
        <v>1477</v>
      </c>
      <c r="B5462" s="1" t="s">
        <v>31</v>
      </c>
      <c r="C5462" s="1" t="s">
        <v>21</v>
      </c>
      <c r="D5462" s="1" t="s">
        <v>2506</v>
      </c>
      <c r="E5462" s="1" t="s">
        <v>10</v>
      </c>
      <c r="F5462" s="1" t="s">
        <v>1482</v>
      </c>
      <c r="G5462" s="1" t="s">
        <v>5117</v>
      </c>
      <c r="H5462" s="1" t="s">
        <v>394</v>
      </c>
      <c r="I5462">
        <v>12</v>
      </c>
      <c r="J5462">
        <v>7</v>
      </c>
      <c r="K5462">
        <v>21</v>
      </c>
      <c r="L5462">
        <v>18</v>
      </c>
      <c r="M5462">
        <v>4</v>
      </c>
      <c r="N5462">
        <v>4</v>
      </c>
      <c r="O5462">
        <v>0</v>
      </c>
      <c r="P5462">
        <v>16</v>
      </c>
      <c r="Q5462">
        <v>24</v>
      </c>
      <c r="R5462">
        <v>30</v>
      </c>
      <c r="S5462">
        <v>19</v>
      </c>
      <c r="T5462">
        <v>4</v>
      </c>
      <c r="U5462">
        <v>20</v>
      </c>
      <c r="V5462" s="1" t="s">
        <v>3957</v>
      </c>
      <c r="W5462" s="1" t="s">
        <v>2551</v>
      </c>
      <c r="X5462" s="5" t="s">
        <v>3962</v>
      </c>
      <c r="Y5462" s="5" t="s">
        <v>2558</v>
      </c>
      <c r="Z5462" s="5" t="s">
        <v>2734</v>
      </c>
      <c r="AA5462" s="5"/>
    </row>
    <row r="5463" spans="1:27" ht="12" customHeight="1" x14ac:dyDescent="0.15">
      <c r="A5463" s="1" t="s">
        <v>1477</v>
      </c>
      <c r="B5463" s="1" t="s">
        <v>31</v>
      </c>
      <c r="C5463" s="1" t="s">
        <v>23</v>
      </c>
      <c r="D5463" s="1" t="s">
        <v>2506</v>
      </c>
      <c r="E5463" s="1" t="s">
        <v>10</v>
      </c>
      <c r="F5463" s="1" t="s">
        <v>1482</v>
      </c>
      <c r="G5463" s="1" t="s">
        <v>24</v>
      </c>
      <c r="H5463" s="1" t="s">
        <v>394</v>
      </c>
      <c r="I5463">
        <v>72050</v>
      </c>
      <c r="J5463">
        <v>69790</v>
      </c>
      <c r="K5463">
        <v>73102</v>
      </c>
      <c r="L5463">
        <v>73513</v>
      </c>
      <c r="M5463">
        <v>73526</v>
      </c>
      <c r="N5463">
        <v>72076</v>
      </c>
      <c r="O5463">
        <v>74087</v>
      </c>
      <c r="P5463">
        <v>81879</v>
      </c>
      <c r="Q5463">
        <v>92171</v>
      </c>
      <c r="R5463">
        <v>91887</v>
      </c>
      <c r="S5463">
        <v>99261</v>
      </c>
      <c r="T5463">
        <v>97945</v>
      </c>
      <c r="U5463">
        <v>74930</v>
      </c>
      <c r="V5463" s="1" t="s">
        <v>3957</v>
      </c>
      <c r="W5463" s="1" t="s">
        <v>2551</v>
      </c>
      <c r="X5463" s="5" t="s">
        <v>3962</v>
      </c>
      <c r="Y5463" s="5" t="s">
        <v>2559</v>
      </c>
      <c r="Z5463" s="5" t="s">
        <v>2734</v>
      </c>
      <c r="AA5463" s="5"/>
    </row>
    <row r="5464" spans="1:27" ht="12" customHeight="1" x14ac:dyDescent="0.15">
      <c r="A5464" s="1" t="s">
        <v>1477</v>
      </c>
      <c r="B5464" s="1" t="s">
        <v>33</v>
      </c>
      <c r="C5464" s="1" t="s">
        <v>9</v>
      </c>
      <c r="D5464" s="1" t="s">
        <v>2506</v>
      </c>
      <c r="E5464" s="1" t="s">
        <v>10</v>
      </c>
      <c r="F5464" s="1" t="s">
        <v>1483</v>
      </c>
      <c r="G5464" s="1" t="s">
        <v>5116</v>
      </c>
      <c r="H5464" s="1" t="s">
        <v>394</v>
      </c>
      <c r="I5464">
        <v>145395</v>
      </c>
      <c r="J5464">
        <v>135430</v>
      </c>
      <c r="K5464">
        <v>121855</v>
      </c>
      <c r="L5464">
        <v>145233</v>
      </c>
      <c r="M5464">
        <v>152964</v>
      </c>
      <c r="N5464">
        <v>157578</v>
      </c>
      <c r="O5464">
        <v>155467</v>
      </c>
      <c r="P5464">
        <v>170252</v>
      </c>
      <c r="Q5464">
        <v>205923</v>
      </c>
      <c r="R5464">
        <v>167425</v>
      </c>
      <c r="S5464">
        <v>149095</v>
      </c>
      <c r="T5464">
        <v>155455</v>
      </c>
      <c r="U5464">
        <v>124376</v>
      </c>
      <c r="V5464" s="1" t="s">
        <v>3957</v>
      </c>
      <c r="W5464" s="1" t="s">
        <v>2551</v>
      </c>
      <c r="X5464" s="5" t="s">
        <v>3963</v>
      </c>
      <c r="Y5464" s="5" t="s">
        <v>2553</v>
      </c>
      <c r="Z5464" s="5" t="s">
        <v>2734</v>
      </c>
      <c r="AA5464" s="5"/>
    </row>
    <row r="5465" spans="1:27" ht="12" customHeight="1" x14ac:dyDescent="0.15">
      <c r="A5465" s="1" t="s">
        <v>1477</v>
      </c>
      <c r="B5465" s="1" t="s">
        <v>33</v>
      </c>
      <c r="C5465" s="1" t="s">
        <v>15</v>
      </c>
      <c r="D5465" s="1" t="s">
        <v>2506</v>
      </c>
      <c r="E5465" s="1" t="s">
        <v>10</v>
      </c>
      <c r="F5465" s="1" t="s">
        <v>1483</v>
      </c>
      <c r="G5465" s="1" t="s">
        <v>16</v>
      </c>
      <c r="H5465" s="1" t="s">
        <v>394</v>
      </c>
      <c r="I5465">
        <v>2057</v>
      </c>
      <c r="J5465">
        <v>1051</v>
      </c>
      <c r="K5465">
        <v>1419</v>
      </c>
      <c r="L5465">
        <v>2253</v>
      </c>
      <c r="M5465">
        <v>1677</v>
      </c>
      <c r="N5465">
        <v>973</v>
      </c>
      <c r="O5465">
        <v>2658</v>
      </c>
      <c r="P5465">
        <v>3240</v>
      </c>
      <c r="Q5465">
        <v>4523</v>
      </c>
      <c r="R5465">
        <v>1375</v>
      </c>
      <c r="S5465">
        <v>3005</v>
      </c>
      <c r="T5465">
        <v>2483</v>
      </c>
      <c r="U5465">
        <v>2046</v>
      </c>
      <c r="V5465" s="1" t="s">
        <v>3957</v>
      </c>
      <c r="W5465" s="1" t="s">
        <v>2551</v>
      </c>
      <c r="X5465" s="5" t="s">
        <v>3963</v>
      </c>
      <c r="Y5465" s="5" t="s">
        <v>2555</v>
      </c>
      <c r="Z5465" s="5" t="s">
        <v>2734</v>
      </c>
      <c r="AA5465" s="5"/>
    </row>
    <row r="5466" spans="1:27" ht="12" customHeight="1" x14ac:dyDescent="0.15">
      <c r="A5466" s="1" t="s">
        <v>1477</v>
      </c>
      <c r="B5466" s="1" t="s">
        <v>33</v>
      </c>
      <c r="C5466" s="1" t="s">
        <v>17</v>
      </c>
      <c r="D5466" s="1" t="s">
        <v>2506</v>
      </c>
      <c r="E5466" s="1" t="s">
        <v>10</v>
      </c>
      <c r="F5466" s="1" t="s">
        <v>1483</v>
      </c>
      <c r="G5466" s="1" t="s">
        <v>242</v>
      </c>
      <c r="H5466" s="1" t="s">
        <v>394</v>
      </c>
      <c r="I5466">
        <v>168383</v>
      </c>
      <c r="J5466">
        <v>135069</v>
      </c>
      <c r="K5466">
        <v>118663</v>
      </c>
      <c r="L5466">
        <v>144619</v>
      </c>
      <c r="M5466">
        <v>151698</v>
      </c>
      <c r="N5466">
        <v>159261</v>
      </c>
      <c r="O5466">
        <v>159454</v>
      </c>
      <c r="P5466">
        <v>167157</v>
      </c>
      <c r="Q5466">
        <v>205991</v>
      </c>
      <c r="R5466">
        <v>170008</v>
      </c>
      <c r="S5466">
        <v>149821</v>
      </c>
      <c r="T5466">
        <v>161827</v>
      </c>
      <c r="U5466">
        <v>140350</v>
      </c>
      <c r="V5466" s="1" t="s">
        <v>3957</v>
      </c>
      <c r="W5466" s="1" t="s">
        <v>2551</v>
      </c>
      <c r="X5466" s="5" t="s">
        <v>3963</v>
      </c>
      <c r="Y5466" s="5" t="s">
        <v>2557</v>
      </c>
      <c r="Z5466" s="5" t="s">
        <v>2734</v>
      </c>
      <c r="AA5466" s="5"/>
    </row>
    <row r="5467" spans="1:27" ht="12" customHeight="1" x14ac:dyDescent="0.15">
      <c r="A5467" s="1" t="s">
        <v>1477</v>
      </c>
      <c r="B5467" s="1" t="s">
        <v>33</v>
      </c>
      <c r="C5467" s="1" t="s">
        <v>19</v>
      </c>
      <c r="D5467" s="1" t="s">
        <v>2506</v>
      </c>
      <c r="E5467" s="1" t="s">
        <v>10</v>
      </c>
      <c r="F5467" s="1" t="s">
        <v>1483</v>
      </c>
      <c r="G5467" s="1" t="s">
        <v>245</v>
      </c>
      <c r="H5467" s="1" t="s">
        <v>306</v>
      </c>
      <c r="I5467">
        <v>2616688</v>
      </c>
      <c r="J5467">
        <v>1665788</v>
      </c>
      <c r="K5467">
        <v>1304956</v>
      </c>
      <c r="L5467">
        <v>1567447</v>
      </c>
      <c r="M5467">
        <v>1606614</v>
      </c>
      <c r="N5467">
        <v>1607855</v>
      </c>
      <c r="O5467">
        <v>1701792</v>
      </c>
      <c r="P5467">
        <v>1603455</v>
      </c>
      <c r="Q5467">
        <v>1760438</v>
      </c>
      <c r="R5467">
        <v>1892170</v>
      </c>
      <c r="S5467">
        <v>1812342</v>
      </c>
      <c r="T5467">
        <v>2139480</v>
      </c>
      <c r="U5467">
        <v>2509383</v>
      </c>
      <c r="V5467" s="1" t="s">
        <v>3957</v>
      </c>
      <c r="W5467" s="1" t="s">
        <v>2551</v>
      </c>
      <c r="X5467" s="5" t="s">
        <v>3963</v>
      </c>
      <c r="Y5467" s="5" t="s">
        <v>2740</v>
      </c>
      <c r="Z5467" s="5" t="s">
        <v>2788</v>
      </c>
      <c r="AA5467" s="5"/>
    </row>
    <row r="5468" spans="1:27" ht="12" customHeight="1" x14ac:dyDescent="0.15">
      <c r="A5468" s="1" t="s">
        <v>1477</v>
      </c>
      <c r="B5468" s="1" t="s">
        <v>33</v>
      </c>
      <c r="C5468" s="1" t="s">
        <v>21</v>
      </c>
      <c r="D5468" s="1" t="s">
        <v>2506</v>
      </c>
      <c r="E5468" s="1" t="s">
        <v>10</v>
      </c>
      <c r="F5468" s="1" t="s">
        <v>1483</v>
      </c>
      <c r="G5468" s="1" t="s">
        <v>5117</v>
      </c>
      <c r="H5468" s="1" t="s">
        <v>394</v>
      </c>
      <c r="I5468">
        <v>0</v>
      </c>
      <c r="J5468">
        <v>9</v>
      </c>
      <c r="K5468">
        <v>7</v>
      </c>
      <c r="L5468">
        <v>6</v>
      </c>
      <c r="M5468">
        <v>29</v>
      </c>
      <c r="N5468">
        <v>1</v>
      </c>
      <c r="O5468">
        <v>0</v>
      </c>
      <c r="P5468">
        <v>16</v>
      </c>
      <c r="Q5468">
        <v>20</v>
      </c>
      <c r="R5468">
        <v>0</v>
      </c>
      <c r="S5468">
        <v>20</v>
      </c>
      <c r="T5468">
        <v>1</v>
      </c>
      <c r="U5468">
        <v>17</v>
      </c>
      <c r="V5468" s="1" t="s">
        <v>3957</v>
      </c>
      <c r="W5468" s="1" t="s">
        <v>2551</v>
      </c>
      <c r="X5468" s="5" t="s">
        <v>3963</v>
      </c>
      <c r="Y5468" s="5" t="s">
        <v>2558</v>
      </c>
      <c r="Z5468" s="5" t="s">
        <v>2734</v>
      </c>
      <c r="AA5468" s="5"/>
    </row>
    <row r="5469" spans="1:27" ht="12" customHeight="1" x14ac:dyDescent="0.15">
      <c r="A5469" s="1" t="s">
        <v>1477</v>
      </c>
      <c r="B5469" s="1" t="s">
        <v>33</v>
      </c>
      <c r="C5469" s="1" t="s">
        <v>23</v>
      </c>
      <c r="D5469" s="1" t="s">
        <v>2506</v>
      </c>
      <c r="E5469" s="1" t="s">
        <v>10</v>
      </c>
      <c r="F5469" s="1" t="s">
        <v>1483</v>
      </c>
      <c r="G5469" s="1" t="s">
        <v>24</v>
      </c>
      <c r="H5469" s="1" t="s">
        <v>394</v>
      </c>
      <c r="I5469">
        <v>163040</v>
      </c>
      <c r="J5469">
        <v>164443</v>
      </c>
      <c r="K5469">
        <v>169047</v>
      </c>
      <c r="L5469">
        <v>171909</v>
      </c>
      <c r="M5469">
        <v>174822</v>
      </c>
      <c r="N5469">
        <v>174112</v>
      </c>
      <c r="O5469">
        <v>172782</v>
      </c>
      <c r="P5469">
        <v>179100</v>
      </c>
      <c r="Q5469">
        <v>183535</v>
      </c>
      <c r="R5469">
        <v>182327</v>
      </c>
      <c r="S5469">
        <v>184586</v>
      </c>
      <c r="T5469">
        <v>180697</v>
      </c>
      <c r="U5469">
        <v>166751</v>
      </c>
      <c r="V5469" s="1" t="s">
        <v>3957</v>
      </c>
      <c r="W5469" s="1" t="s">
        <v>2551</v>
      </c>
      <c r="X5469" s="5" t="s">
        <v>3963</v>
      </c>
      <c r="Y5469" s="5" t="s">
        <v>2559</v>
      </c>
      <c r="Z5469" s="5" t="s">
        <v>2734</v>
      </c>
      <c r="AA5469" s="5"/>
    </row>
    <row r="5470" spans="1:27" ht="12" customHeight="1" x14ac:dyDescent="0.15">
      <c r="A5470" s="1" t="s">
        <v>1477</v>
      </c>
      <c r="B5470" s="1" t="s">
        <v>35</v>
      </c>
      <c r="C5470" s="1" t="s">
        <v>9</v>
      </c>
      <c r="D5470" s="1" t="s">
        <v>2506</v>
      </c>
      <c r="E5470" s="1" t="s">
        <v>10</v>
      </c>
      <c r="F5470" s="1" t="s">
        <v>1484</v>
      </c>
      <c r="G5470" s="1" t="s">
        <v>5116</v>
      </c>
      <c r="H5470" s="1" t="s">
        <v>394</v>
      </c>
      <c r="I5470">
        <v>3087</v>
      </c>
      <c r="J5470">
        <v>2941</v>
      </c>
      <c r="K5470">
        <v>2432</v>
      </c>
      <c r="L5470">
        <v>2910</v>
      </c>
      <c r="M5470">
        <v>2252</v>
      </c>
      <c r="N5470">
        <v>1734</v>
      </c>
      <c r="O5470">
        <v>2131</v>
      </c>
      <c r="P5470">
        <v>2012</v>
      </c>
      <c r="Q5470">
        <v>2051</v>
      </c>
      <c r="R5470">
        <v>2326</v>
      </c>
      <c r="S5470">
        <v>1995</v>
      </c>
      <c r="T5470">
        <v>2523</v>
      </c>
      <c r="U5470">
        <v>2705</v>
      </c>
      <c r="V5470" s="1" t="s">
        <v>3957</v>
      </c>
      <c r="W5470" s="1" t="s">
        <v>2551</v>
      </c>
      <c r="X5470" s="5" t="s">
        <v>3964</v>
      </c>
      <c r="Y5470" s="5" t="s">
        <v>2553</v>
      </c>
      <c r="Z5470" s="5" t="s">
        <v>2734</v>
      </c>
      <c r="AA5470" s="5"/>
    </row>
    <row r="5471" spans="1:27" ht="12" customHeight="1" x14ac:dyDescent="0.15">
      <c r="A5471" s="1" t="s">
        <v>1477</v>
      </c>
      <c r="B5471" s="1" t="s">
        <v>35</v>
      </c>
      <c r="C5471" s="1" t="s">
        <v>15</v>
      </c>
      <c r="D5471" s="1" t="s">
        <v>2506</v>
      </c>
      <c r="E5471" s="1" t="s">
        <v>10</v>
      </c>
      <c r="F5471" s="1" t="s">
        <v>1484</v>
      </c>
      <c r="G5471" s="1" t="s">
        <v>16</v>
      </c>
      <c r="H5471" s="1" t="s">
        <v>394</v>
      </c>
      <c r="I5471">
        <v>4706</v>
      </c>
      <c r="J5471">
        <v>2418</v>
      </c>
      <c r="K5471">
        <v>3680</v>
      </c>
      <c r="L5471">
        <v>5496</v>
      </c>
      <c r="M5471">
        <v>2891</v>
      </c>
      <c r="N5471">
        <v>5025</v>
      </c>
      <c r="O5471">
        <v>4329</v>
      </c>
      <c r="P5471">
        <v>3705</v>
      </c>
      <c r="Q5471">
        <v>4287</v>
      </c>
      <c r="R5471">
        <v>3143</v>
      </c>
      <c r="S5471">
        <v>2572</v>
      </c>
      <c r="T5471">
        <v>3522</v>
      </c>
      <c r="U5471">
        <v>4543</v>
      </c>
      <c r="V5471" s="1" t="s">
        <v>3957</v>
      </c>
      <c r="W5471" s="1" t="s">
        <v>2551</v>
      </c>
      <c r="X5471" s="5" t="s">
        <v>3964</v>
      </c>
      <c r="Y5471" s="5" t="s">
        <v>2555</v>
      </c>
      <c r="Z5471" s="5" t="s">
        <v>2734</v>
      </c>
      <c r="AA5471" s="5"/>
    </row>
    <row r="5472" spans="1:27" ht="12" customHeight="1" x14ac:dyDescent="0.15">
      <c r="A5472" s="1" t="s">
        <v>1477</v>
      </c>
      <c r="B5472" s="1" t="s">
        <v>35</v>
      </c>
      <c r="C5472" s="1" t="s">
        <v>17</v>
      </c>
      <c r="D5472" s="1" t="s">
        <v>2506</v>
      </c>
      <c r="E5472" s="1" t="s">
        <v>10</v>
      </c>
      <c r="F5472" s="1" t="s">
        <v>1484</v>
      </c>
      <c r="G5472" s="1" t="s">
        <v>242</v>
      </c>
      <c r="H5472" s="1" t="s">
        <v>394</v>
      </c>
      <c r="I5472">
        <v>7533</v>
      </c>
      <c r="J5472">
        <v>5614</v>
      </c>
      <c r="K5472">
        <v>6739</v>
      </c>
      <c r="L5472">
        <v>6811</v>
      </c>
      <c r="M5472">
        <v>4899</v>
      </c>
      <c r="N5472">
        <v>6143</v>
      </c>
      <c r="O5472">
        <v>5610</v>
      </c>
      <c r="P5472">
        <v>5283</v>
      </c>
      <c r="Q5472">
        <v>5589</v>
      </c>
      <c r="R5472">
        <v>5722</v>
      </c>
      <c r="S5472">
        <v>4535</v>
      </c>
      <c r="T5472">
        <v>5729</v>
      </c>
      <c r="U5472">
        <v>7993</v>
      </c>
      <c r="V5472" s="1" t="s">
        <v>3957</v>
      </c>
      <c r="W5472" s="1" t="s">
        <v>2551</v>
      </c>
      <c r="X5472" s="5" t="s">
        <v>3964</v>
      </c>
      <c r="Y5472" s="5" t="s">
        <v>2557</v>
      </c>
      <c r="Z5472" s="5" t="s">
        <v>2734</v>
      </c>
      <c r="AA5472" s="5"/>
    </row>
    <row r="5473" spans="1:27" ht="12" customHeight="1" x14ac:dyDescent="0.15">
      <c r="A5473" s="1" t="s">
        <v>1477</v>
      </c>
      <c r="B5473" s="1" t="s">
        <v>35</v>
      </c>
      <c r="C5473" s="1" t="s">
        <v>19</v>
      </c>
      <c r="D5473" s="1" t="s">
        <v>2506</v>
      </c>
      <c r="E5473" s="1" t="s">
        <v>10</v>
      </c>
      <c r="F5473" s="1" t="s">
        <v>1484</v>
      </c>
      <c r="G5473" s="1" t="s">
        <v>245</v>
      </c>
      <c r="H5473" s="1" t="s">
        <v>306</v>
      </c>
      <c r="I5473">
        <v>491763</v>
      </c>
      <c r="J5473">
        <v>327853</v>
      </c>
      <c r="K5473">
        <v>292142</v>
      </c>
      <c r="L5473">
        <v>338644</v>
      </c>
      <c r="M5473">
        <v>362427</v>
      </c>
      <c r="N5473">
        <v>336331</v>
      </c>
      <c r="O5473">
        <v>345100</v>
      </c>
      <c r="P5473">
        <v>326441</v>
      </c>
      <c r="Q5473">
        <v>323980</v>
      </c>
      <c r="R5473">
        <v>339818</v>
      </c>
      <c r="S5473">
        <v>314833</v>
      </c>
      <c r="T5473">
        <v>359366</v>
      </c>
      <c r="U5473">
        <v>429713</v>
      </c>
      <c r="V5473" s="1" t="s">
        <v>3957</v>
      </c>
      <c r="W5473" s="1" t="s">
        <v>2551</v>
      </c>
      <c r="X5473" s="5" t="s">
        <v>3964</v>
      </c>
      <c r="Y5473" s="5" t="s">
        <v>2740</v>
      </c>
      <c r="Z5473" s="5" t="s">
        <v>2788</v>
      </c>
      <c r="AA5473" s="5"/>
    </row>
    <row r="5474" spans="1:27" ht="12" customHeight="1" x14ac:dyDescent="0.15">
      <c r="A5474" s="1" t="s">
        <v>1477</v>
      </c>
      <c r="B5474" s="1" t="s">
        <v>35</v>
      </c>
      <c r="C5474" s="1" t="s">
        <v>21</v>
      </c>
      <c r="D5474" s="1" t="s">
        <v>2506</v>
      </c>
      <c r="E5474" s="1" t="s">
        <v>10</v>
      </c>
      <c r="F5474" s="1" t="s">
        <v>1484</v>
      </c>
      <c r="G5474" s="1" t="s">
        <v>5117</v>
      </c>
      <c r="H5474" s="1" t="s">
        <v>394</v>
      </c>
      <c r="I5474">
        <v>0</v>
      </c>
      <c r="J5474">
        <v>0</v>
      </c>
      <c r="K5474">
        <v>0</v>
      </c>
      <c r="L5474">
        <v>0</v>
      </c>
      <c r="M5474">
        <v>0</v>
      </c>
      <c r="N5474">
        <v>0</v>
      </c>
      <c r="O5474">
        <v>0</v>
      </c>
      <c r="P5474">
        <v>0</v>
      </c>
      <c r="Q5474">
        <v>0</v>
      </c>
      <c r="R5474">
        <v>0</v>
      </c>
      <c r="S5474">
        <v>0</v>
      </c>
      <c r="T5474">
        <v>0</v>
      </c>
      <c r="U5474">
        <v>0</v>
      </c>
      <c r="V5474" s="1" t="s">
        <v>3957</v>
      </c>
      <c r="W5474" s="1" t="s">
        <v>2551</v>
      </c>
      <c r="X5474" s="5" t="s">
        <v>3964</v>
      </c>
      <c r="Y5474" s="5" t="s">
        <v>2558</v>
      </c>
      <c r="Z5474" s="5" t="s">
        <v>2734</v>
      </c>
      <c r="AA5474" s="5"/>
    </row>
    <row r="5475" spans="1:27" ht="12" customHeight="1" x14ac:dyDescent="0.15">
      <c r="A5475" s="1" t="s">
        <v>1477</v>
      </c>
      <c r="B5475" s="1" t="s">
        <v>35</v>
      </c>
      <c r="C5475" s="1" t="s">
        <v>23</v>
      </c>
      <c r="D5475" s="1" t="s">
        <v>2506</v>
      </c>
      <c r="E5475" s="1" t="s">
        <v>10</v>
      </c>
      <c r="F5475" s="1" t="s">
        <v>1484</v>
      </c>
      <c r="G5475" s="1" t="s">
        <v>24</v>
      </c>
      <c r="H5475" s="1" t="s">
        <v>394</v>
      </c>
      <c r="I5475">
        <v>9265</v>
      </c>
      <c r="J5475">
        <v>9011</v>
      </c>
      <c r="K5475">
        <v>8385</v>
      </c>
      <c r="L5475">
        <v>9981</v>
      </c>
      <c r="M5475">
        <v>10226</v>
      </c>
      <c r="N5475">
        <v>10843</v>
      </c>
      <c r="O5475">
        <v>11694</v>
      </c>
      <c r="P5475">
        <v>12129</v>
      </c>
      <c r="Q5475">
        <v>12879</v>
      </c>
      <c r="R5475">
        <v>12627</v>
      </c>
      <c r="S5475">
        <v>12660</v>
      </c>
      <c r="T5475">
        <v>12977</v>
      </c>
      <c r="U5475">
        <v>12233</v>
      </c>
      <c r="V5475" s="1" t="s">
        <v>3957</v>
      </c>
      <c r="W5475" s="1" t="s">
        <v>2551</v>
      </c>
      <c r="X5475" s="5" t="s">
        <v>3964</v>
      </c>
      <c r="Y5475" s="5" t="s">
        <v>2559</v>
      </c>
      <c r="Z5475" s="5" t="s">
        <v>2734</v>
      </c>
      <c r="AA5475" s="5"/>
    </row>
    <row r="5476" spans="1:27" ht="12" customHeight="1" x14ac:dyDescent="0.15">
      <c r="A5476" s="1" t="s">
        <v>1477</v>
      </c>
      <c r="B5476" s="1" t="s">
        <v>37</v>
      </c>
      <c r="C5476" s="1" t="s">
        <v>9</v>
      </c>
      <c r="D5476" s="1" t="s">
        <v>2506</v>
      </c>
      <c r="E5476" s="1" t="s">
        <v>10</v>
      </c>
      <c r="F5476" s="1" t="s">
        <v>1485</v>
      </c>
      <c r="G5476" s="1" t="s">
        <v>5116</v>
      </c>
      <c r="H5476" s="1" t="s">
        <v>394</v>
      </c>
      <c r="I5476">
        <v>16327</v>
      </c>
      <c r="J5476">
        <v>14543</v>
      </c>
      <c r="K5476">
        <v>13372</v>
      </c>
      <c r="L5476">
        <v>14589</v>
      </c>
      <c r="M5476">
        <v>13614</v>
      </c>
      <c r="N5476">
        <v>13515</v>
      </c>
      <c r="O5476">
        <v>14036</v>
      </c>
      <c r="P5476">
        <v>14412</v>
      </c>
      <c r="Q5476">
        <v>14309</v>
      </c>
      <c r="R5476">
        <v>15093</v>
      </c>
      <c r="S5476">
        <v>12680</v>
      </c>
      <c r="T5476">
        <v>14451</v>
      </c>
      <c r="U5476">
        <v>15858</v>
      </c>
      <c r="V5476" s="1" t="s">
        <v>3957</v>
      </c>
      <c r="W5476" s="1" t="s">
        <v>2551</v>
      </c>
      <c r="X5476" s="5" t="s">
        <v>3965</v>
      </c>
      <c r="Y5476" s="5" t="s">
        <v>2553</v>
      </c>
      <c r="Z5476" s="5" t="s">
        <v>2734</v>
      </c>
      <c r="AA5476" s="5"/>
    </row>
    <row r="5477" spans="1:27" ht="12" customHeight="1" x14ac:dyDescent="0.15">
      <c r="A5477" s="1" t="s">
        <v>1477</v>
      </c>
      <c r="B5477" s="1" t="s">
        <v>37</v>
      </c>
      <c r="C5477" s="1" t="s">
        <v>15</v>
      </c>
      <c r="D5477" s="1" t="s">
        <v>2506</v>
      </c>
      <c r="E5477" s="1" t="s">
        <v>10</v>
      </c>
      <c r="F5477" s="1" t="s">
        <v>1485</v>
      </c>
      <c r="G5477" s="1" t="s">
        <v>16</v>
      </c>
      <c r="H5477" s="1" t="s">
        <v>394</v>
      </c>
      <c r="I5477">
        <v>0</v>
      </c>
      <c r="J5477">
        <v>0</v>
      </c>
      <c r="K5477">
        <v>0</v>
      </c>
      <c r="L5477">
        <v>0</v>
      </c>
      <c r="M5477">
        <v>0</v>
      </c>
      <c r="N5477">
        <v>0</v>
      </c>
      <c r="O5477">
        <v>0</v>
      </c>
      <c r="P5477">
        <v>0</v>
      </c>
      <c r="Q5477">
        <v>0</v>
      </c>
      <c r="R5477">
        <v>0</v>
      </c>
      <c r="S5477">
        <v>0</v>
      </c>
      <c r="T5477">
        <v>0</v>
      </c>
      <c r="U5477">
        <v>0</v>
      </c>
      <c r="V5477" s="1" t="s">
        <v>3957</v>
      </c>
      <c r="W5477" s="1" t="s">
        <v>2551</v>
      </c>
      <c r="X5477" s="5" t="s">
        <v>3965</v>
      </c>
      <c r="Y5477" s="5" t="s">
        <v>2555</v>
      </c>
      <c r="Z5477" s="5" t="s">
        <v>2734</v>
      </c>
      <c r="AA5477" s="5"/>
    </row>
    <row r="5478" spans="1:27" ht="12" customHeight="1" x14ac:dyDescent="0.15">
      <c r="A5478" s="1" t="s">
        <v>1477</v>
      </c>
      <c r="B5478" s="1" t="s">
        <v>37</v>
      </c>
      <c r="C5478" s="1" t="s">
        <v>17</v>
      </c>
      <c r="D5478" s="1" t="s">
        <v>2506</v>
      </c>
      <c r="E5478" s="1" t="s">
        <v>10</v>
      </c>
      <c r="F5478" s="1" t="s">
        <v>1485</v>
      </c>
      <c r="G5478" s="1" t="s">
        <v>242</v>
      </c>
      <c r="H5478" s="1" t="s">
        <v>394</v>
      </c>
      <c r="I5478">
        <v>17654</v>
      </c>
      <c r="J5478">
        <v>14363</v>
      </c>
      <c r="K5478">
        <v>12748</v>
      </c>
      <c r="L5478">
        <v>14422</v>
      </c>
      <c r="M5478">
        <v>13133</v>
      </c>
      <c r="N5478">
        <v>12911</v>
      </c>
      <c r="O5478">
        <v>13912</v>
      </c>
      <c r="P5478">
        <v>14044</v>
      </c>
      <c r="Q5478">
        <v>15119</v>
      </c>
      <c r="R5478">
        <v>14362</v>
      </c>
      <c r="S5478">
        <v>12658</v>
      </c>
      <c r="T5478">
        <v>15388</v>
      </c>
      <c r="U5478">
        <v>16498</v>
      </c>
      <c r="V5478" s="1" t="s">
        <v>3957</v>
      </c>
      <c r="W5478" s="1" t="s">
        <v>2551</v>
      </c>
      <c r="X5478" s="5" t="s">
        <v>3965</v>
      </c>
      <c r="Y5478" s="5" t="s">
        <v>2557</v>
      </c>
      <c r="Z5478" s="5" t="s">
        <v>2734</v>
      </c>
      <c r="AA5478" s="5"/>
    </row>
    <row r="5479" spans="1:27" ht="12" customHeight="1" x14ac:dyDescent="0.15">
      <c r="A5479" s="1" t="s">
        <v>1477</v>
      </c>
      <c r="B5479" s="1" t="s">
        <v>37</v>
      </c>
      <c r="C5479" s="1" t="s">
        <v>19</v>
      </c>
      <c r="D5479" s="1" t="s">
        <v>2506</v>
      </c>
      <c r="E5479" s="1" t="s">
        <v>10</v>
      </c>
      <c r="F5479" s="1" t="s">
        <v>1485</v>
      </c>
      <c r="G5479" s="1" t="s">
        <v>245</v>
      </c>
      <c r="H5479" s="1" t="s">
        <v>306</v>
      </c>
      <c r="I5479">
        <v>799751</v>
      </c>
      <c r="J5479">
        <v>652640</v>
      </c>
      <c r="K5479">
        <v>574567</v>
      </c>
      <c r="L5479">
        <v>666142</v>
      </c>
      <c r="M5479">
        <v>614664</v>
      </c>
      <c r="N5479">
        <v>604626</v>
      </c>
      <c r="O5479">
        <v>681058</v>
      </c>
      <c r="P5479">
        <v>687956</v>
      </c>
      <c r="Q5479">
        <v>741741</v>
      </c>
      <c r="R5479">
        <v>713776</v>
      </c>
      <c r="S5479">
        <v>670401</v>
      </c>
      <c r="T5479">
        <v>788121</v>
      </c>
      <c r="U5479">
        <v>850868</v>
      </c>
      <c r="V5479" s="1" t="s">
        <v>3957</v>
      </c>
      <c r="W5479" s="1" t="s">
        <v>2551</v>
      </c>
      <c r="X5479" s="5" t="s">
        <v>3965</v>
      </c>
      <c r="Y5479" s="5" t="s">
        <v>2740</v>
      </c>
      <c r="Z5479" s="5" t="s">
        <v>2788</v>
      </c>
      <c r="AA5479" s="5"/>
    </row>
    <row r="5480" spans="1:27" ht="12" customHeight="1" x14ac:dyDescent="0.15">
      <c r="A5480" s="1" t="s">
        <v>1477</v>
      </c>
      <c r="B5480" s="1" t="s">
        <v>37</v>
      </c>
      <c r="C5480" s="1" t="s">
        <v>21</v>
      </c>
      <c r="D5480" s="1" t="s">
        <v>2506</v>
      </c>
      <c r="E5480" s="1" t="s">
        <v>10</v>
      </c>
      <c r="F5480" s="1" t="s">
        <v>1485</v>
      </c>
      <c r="G5480" s="1" t="s">
        <v>5117</v>
      </c>
      <c r="H5480" s="1" t="s">
        <v>394</v>
      </c>
      <c r="I5480">
        <v>0</v>
      </c>
      <c r="J5480">
        <v>0</v>
      </c>
      <c r="K5480">
        <v>0</v>
      </c>
      <c r="L5480">
        <v>0</v>
      </c>
      <c r="M5480">
        <v>0</v>
      </c>
      <c r="N5480">
        <v>0</v>
      </c>
      <c r="O5480">
        <v>0</v>
      </c>
      <c r="P5480">
        <v>0</v>
      </c>
      <c r="Q5480">
        <v>0</v>
      </c>
      <c r="R5480">
        <v>0</v>
      </c>
      <c r="S5480">
        <v>0</v>
      </c>
      <c r="T5480">
        <v>0</v>
      </c>
      <c r="U5480">
        <v>0</v>
      </c>
      <c r="V5480" s="1" t="s">
        <v>3957</v>
      </c>
      <c r="W5480" s="1" t="s">
        <v>2551</v>
      </c>
      <c r="X5480" s="5" t="s">
        <v>3965</v>
      </c>
      <c r="Y5480" s="5" t="s">
        <v>2558</v>
      </c>
      <c r="Z5480" s="5" t="s">
        <v>2734</v>
      </c>
      <c r="AA5480" s="5"/>
    </row>
    <row r="5481" spans="1:27" ht="12" customHeight="1" x14ac:dyDescent="0.15">
      <c r="A5481" s="1" t="s">
        <v>1477</v>
      </c>
      <c r="B5481" s="1" t="s">
        <v>37</v>
      </c>
      <c r="C5481" s="1" t="s">
        <v>23</v>
      </c>
      <c r="D5481" s="1" t="s">
        <v>2506</v>
      </c>
      <c r="E5481" s="1" t="s">
        <v>10</v>
      </c>
      <c r="F5481" s="1" t="s">
        <v>1485</v>
      </c>
      <c r="G5481" s="1" t="s">
        <v>24</v>
      </c>
      <c r="H5481" s="1" t="s">
        <v>394</v>
      </c>
      <c r="I5481">
        <v>11080</v>
      </c>
      <c r="J5481">
        <v>11260</v>
      </c>
      <c r="K5481">
        <v>11884</v>
      </c>
      <c r="L5481">
        <v>12051</v>
      </c>
      <c r="M5481">
        <v>12532</v>
      </c>
      <c r="N5481">
        <v>13136</v>
      </c>
      <c r="O5481">
        <v>13260</v>
      </c>
      <c r="P5481">
        <v>13628</v>
      </c>
      <c r="Q5481">
        <v>12818</v>
      </c>
      <c r="R5481">
        <v>13549</v>
      </c>
      <c r="S5481">
        <v>13571</v>
      </c>
      <c r="T5481">
        <v>12634</v>
      </c>
      <c r="U5481">
        <v>11994</v>
      </c>
      <c r="V5481" s="1" t="s">
        <v>3957</v>
      </c>
      <c r="W5481" s="1" t="s">
        <v>2551</v>
      </c>
      <c r="X5481" s="5" t="s">
        <v>3965</v>
      </c>
      <c r="Y5481" s="5" t="s">
        <v>2559</v>
      </c>
      <c r="Z5481" s="5" t="s">
        <v>2734</v>
      </c>
      <c r="AA5481" s="5"/>
    </row>
    <row r="5482" spans="1:27" ht="12" customHeight="1" x14ac:dyDescent="0.15">
      <c r="A5482" s="1" t="s">
        <v>1477</v>
      </c>
      <c r="B5482" s="1" t="s">
        <v>39</v>
      </c>
      <c r="C5482" s="1" t="s">
        <v>9</v>
      </c>
      <c r="D5482" s="1" t="s">
        <v>2506</v>
      </c>
      <c r="E5482" s="1" t="s">
        <v>10</v>
      </c>
      <c r="F5482" s="1" t="s">
        <v>1486</v>
      </c>
      <c r="G5482" s="1" t="s">
        <v>5116</v>
      </c>
      <c r="H5482" s="1" t="s">
        <v>394</v>
      </c>
      <c r="I5482">
        <v>8732</v>
      </c>
      <c r="J5482">
        <v>8068</v>
      </c>
      <c r="K5482">
        <v>7720</v>
      </c>
      <c r="L5482">
        <v>7997</v>
      </c>
      <c r="M5482">
        <v>7282</v>
      </c>
      <c r="N5482">
        <v>7281</v>
      </c>
      <c r="O5482">
        <v>7393</v>
      </c>
      <c r="P5482">
        <v>7662</v>
      </c>
      <c r="Q5482">
        <v>7163</v>
      </c>
      <c r="R5482">
        <v>7967</v>
      </c>
      <c r="S5482">
        <v>6590</v>
      </c>
      <c r="T5482">
        <v>7502</v>
      </c>
      <c r="U5482">
        <v>8585</v>
      </c>
      <c r="V5482" s="1" t="s">
        <v>3957</v>
      </c>
      <c r="W5482" s="1" t="s">
        <v>2551</v>
      </c>
      <c r="X5482" s="5" t="s">
        <v>3966</v>
      </c>
      <c r="Y5482" s="5" t="s">
        <v>2553</v>
      </c>
      <c r="Z5482" s="5" t="s">
        <v>2734</v>
      </c>
      <c r="AA5482" s="5"/>
    </row>
    <row r="5483" spans="1:27" ht="12" customHeight="1" x14ac:dyDescent="0.15">
      <c r="A5483" s="1" t="s">
        <v>1477</v>
      </c>
      <c r="B5483" s="1" t="s">
        <v>39</v>
      </c>
      <c r="C5483" s="1" t="s">
        <v>15</v>
      </c>
      <c r="D5483" s="1" t="s">
        <v>2506</v>
      </c>
      <c r="E5483" s="1" t="s">
        <v>10</v>
      </c>
      <c r="F5483" s="1" t="s">
        <v>1486</v>
      </c>
      <c r="G5483" s="1" t="s">
        <v>16</v>
      </c>
      <c r="H5483" s="1" t="s">
        <v>394</v>
      </c>
      <c r="I5483">
        <v>0</v>
      </c>
      <c r="J5483">
        <v>0</v>
      </c>
      <c r="K5483">
        <v>0</v>
      </c>
      <c r="L5483">
        <v>0</v>
      </c>
      <c r="M5483">
        <v>0</v>
      </c>
      <c r="N5483">
        <v>0</v>
      </c>
      <c r="O5483">
        <v>0</v>
      </c>
      <c r="P5483">
        <v>0</v>
      </c>
      <c r="Q5483">
        <v>0</v>
      </c>
      <c r="R5483">
        <v>0</v>
      </c>
      <c r="S5483">
        <v>0</v>
      </c>
      <c r="T5483">
        <v>0</v>
      </c>
      <c r="U5483">
        <v>0</v>
      </c>
      <c r="V5483" s="1" t="s">
        <v>3957</v>
      </c>
      <c r="W5483" s="1" t="s">
        <v>2551</v>
      </c>
      <c r="X5483" s="5" t="s">
        <v>3966</v>
      </c>
      <c r="Y5483" s="5" t="s">
        <v>2555</v>
      </c>
      <c r="Z5483" s="5" t="s">
        <v>2734</v>
      </c>
      <c r="AA5483" s="5"/>
    </row>
    <row r="5484" spans="1:27" ht="12" customHeight="1" x14ac:dyDescent="0.15">
      <c r="A5484" s="1" t="s">
        <v>1477</v>
      </c>
      <c r="B5484" s="1" t="s">
        <v>39</v>
      </c>
      <c r="C5484" s="1" t="s">
        <v>17</v>
      </c>
      <c r="D5484" s="1" t="s">
        <v>2506</v>
      </c>
      <c r="E5484" s="1" t="s">
        <v>10</v>
      </c>
      <c r="F5484" s="1" t="s">
        <v>1486</v>
      </c>
      <c r="G5484" s="1" t="s">
        <v>242</v>
      </c>
      <c r="H5484" s="1" t="s">
        <v>394</v>
      </c>
      <c r="I5484">
        <v>9656</v>
      </c>
      <c r="J5484">
        <v>7999</v>
      </c>
      <c r="K5484">
        <v>7205</v>
      </c>
      <c r="L5484">
        <v>7978</v>
      </c>
      <c r="M5484">
        <v>7198</v>
      </c>
      <c r="N5484">
        <v>6783</v>
      </c>
      <c r="O5484">
        <v>7348</v>
      </c>
      <c r="P5484">
        <v>7640</v>
      </c>
      <c r="Q5484">
        <v>7693</v>
      </c>
      <c r="R5484">
        <v>7902</v>
      </c>
      <c r="S5484">
        <v>6555</v>
      </c>
      <c r="T5484">
        <v>7516</v>
      </c>
      <c r="U5484">
        <v>8462</v>
      </c>
      <c r="V5484" s="1" t="s">
        <v>3957</v>
      </c>
      <c r="W5484" s="1" t="s">
        <v>2551</v>
      </c>
      <c r="X5484" s="5" t="s">
        <v>3966</v>
      </c>
      <c r="Y5484" s="5" t="s">
        <v>2557</v>
      </c>
      <c r="Z5484" s="5" t="s">
        <v>2734</v>
      </c>
      <c r="AA5484" s="5"/>
    </row>
    <row r="5485" spans="1:27" ht="12" customHeight="1" x14ac:dyDescent="0.15">
      <c r="A5485" s="1" t="s">
        <v>1477</v>
      </c>
      <c r="B5485" s="1" t="s">
        <v>39</v>
      </c>
      <c r="C5485" s="1" t="s">
        <v>19</v>
      </c>
      <c r="D5485" s="1" t="s">
        <v>2506</v>
      </c>
      <c r="E5485" s="1" t="s">
        <v>10</v>
      </c>
      <c r="F5485" s="1" t="s">
        <v>1486</v>
      </c>
      <c r="G5485" s="1" t="s">
        <v>245</v>
      </c>
      <c r="H5485" s="1" t="s">
        <v>306</v>
      </c>
      <c r="I5485">
        <v>118866</v>
      </c>
      <c r="J5485">
        <v>99762</v>
      </c>
      <c r="K5485">
        <v>89972</v>
      </c>
      <c r="L5485">
        <v>101340</v>
      </c>
      <c r="M5485">
        <v>91009</v>
      </c>
      <c r="N5485">
        <v>85435</v>
      </c>
      <c r="O5485">
        <v>95292</v>
      </c>
      <c r="P5485">
        <v>102368</v>
      </c>
      <c r="Q5485">
        <v>101587</v>
      </c>
      <c r="R5485">
        <v>99533</v>
      </c>
      <c r="S5485">
        <v>86923</v>
      </c>
      <c r="T5485">
        <v>98581</v>
      </c>
      <c r="U5485">
        <v>111728</v>
      </c>
      <c r="V5485" s="1" t="s">
        <v>3957</v>
      </c>
      <c r="W5485" s="1" t="s">
        <v>2551</v>
      </c>
      <c r="X5485" s="5" t="s">
        <v>3966</v>
      </c>
      <c r="Y5485" s="5" t="s">
        <v>2740</v>
      </c>
      <c r="Z5485" s="5" t="s">
        <v>2788</v>
      </c>
      <c r="AA5485" s="5"/>
    </row>
    <row r="5486" spans="1:27" ht="12" customHeight="1" x14ac:dyDescent="0.15">
      <c r="A5486" s="1" t="s">
        <v>1477</v>
      </c>
      <c r="B5486" s="1" t="s">
        <v>39</v>
      </c>
      <c r="C5486" s="1" t="s">
        <v>21</v>
      </c>
      <c r="D5486" s="1" t="s">
        <v>2506</v>
      </c>
      <c r="E5486" s="1" t="s">
        <v>10</v>
      </c>
      <c r="F5486" s="1" t="s">
        <v>1486</v>
      </c>
      <c r="G5486" s="1" t="s">
        <v>5117</v>
      </c>
      <c r="H5486" s="1" t="s">
        <v>394</v>
      </c>
      <c r="I5486">
        <v>0</v>
      </c>
      <c r="J5486">
        <v>0</v>
      </c>
      <c r="K5486">
        <v>0</v>
      </c>
      <c r="L5486">
        <v>0</v>
      </c>
      <c r="M5486">
        <v>0</v>
      </c>
      <c r="N5486">
        <v>0</v>
      </c>
      <c r="O5486">
        <v>0</v>
      </c>
      <c r="P5486">
        <v>0</v>
      </c>
      <c r="Q5486">
        <v>0</v>
      </c>
      <c r="R5486">
        <v>0</v>
      </c>
      <c r="S5486">
        <v>0</v>
      </c>
      <c r="T5486">
        <v>0</v>
      </c>
      <c r="U5486">
        <v>0</v>
      </c>
      <c r="V5486" s="1" t="s">
        <v>3957</v>
      </c>
      <c r="W5486" s="1" t="s">
        <v>2551</v>
      </c>
      <c r="X5486" s="5" t="s">
        <v>3966</v>
      </c>
      <c r="Y5486" s="5" t="s">
        <v>2558</v>
      </c>
      <c r="Z5486" s="5" t="s">
        <v>2734</v>
      </c>
      <c r="AA5486" s="5"/>
    </row>
    <row r="5487" spans="1:27" ht="12" customHeight="1" x14ac:dyDescent="0.15">
      <c r="A5487" s="1" t="s">
        <v>1477</v>
      </c>
      <c r="B5487" s="1" t="s">
        <v>39</v>
      </c>
      <c r="C5487" s="1" t="s">
        <v>23</v>
      </c>
      <c r="D5487" s="1" t="s">
        <v>2506</v>
      </c>
      <c r="E5487" s="1" t="s">
        <v>10</v>
      </c>
      <c r="F5487" s="1" t="s">
        <v>1486</v>
      </c>
      <c r="G5487" s="1" t="s">
        <v>24</v>
      </c>
      <c r="H5487" s="1" t="s">
        <v>394</v>
      </c>
      <c r="I5487">
        <v>5931</v>
      </c>
      <c r="J5487">
        <v>6000</v>
      </c>
      <c r="K5487">
        <v>6515</v>
      </c>
      <c r="L5487">
        <v>6534</v>
      </c>
      <c r="M5487">
        <v>6618</v>
      </c>
      <c r="N5487">
        <v>7116</v>
      </c>
      <c r="O5487">
        <v>7161</v>
      </c>
      <c r="P5487">
        <v>7183</v>
      </c>
      <c r="Q5487">
        <v>6653</v>
      </c>
      <c r="R5487">
        <v>6718</v>
      </c>
      <c r="S5487">
        <v>6753</v>
      </c>
      <c r="T5487">
        <v>6739</v>
      </c>
      <c r="U5487">
        <v>6862</v>
      </c>
      <c r="V5487" s="1" t="s">
        <v>3957</v>
      </c>
      <c r="W5487" s="1" t="s">
        <v>2551</v>
      </c>
      <c r="X5487" s="5" t="s">
        <v>3966</v>
      </c>
      <c r="Y5487" s="5" t="s">
        <v>2559</v>
      </c>
      <c r="Z5487" s="5" t="s">
        <v>2734</v>
      </c>
      <c r="AA5487" s="5"/>
    </row>
    <row r="5488" spans="1:27" ht="12" customHeight="1" x14ac:dyDescent="0.15">
      <c r="A5488" s="1" t="s">
        <v>1477</v>
      </c>
      <c r="B5488" s="1" t="s">
        <v>41</v>
      </c>
      <c r="C5488" s="1" t="s">
        <v>9</v>
      </c>
      <c r="D5488" s="1" t="s">
        <v>2506</v>
      </c>
      <c r="E5488" s="1" t="s">
        <v>10</v>
      </c>
      <c r="F5488" s="1" t="s">
        <v>1487</v>
      </c>
      <c r="G5488" s="1" t="s">
        <v>5116</v>
      </c>
      <c r="H5488" s="1" t="s">
        <v>394</v>
      </c>
      <c r="I5488">
        <v>5270</v>
      </c>
      <c r="J5488">
        <v>4713</v>
      </c>
      <c r="K5488">
        <v>4480</v>
      </c>
      <c r="L5488">
        <v>4948</v>
      </c>
      <c r="M5488">
        <v>4695</v>
      </c>
      <c r="N5488">
        <v>4613</v>
      </c>
      <c r="O5488">
        <v>4999</v>
      </c>
      <c r="P5488">
        <v>5102</v>
      </c>
      <c r="Q5488">
        <v>4824</v>
      </c>
      <c r="R5488">
        <v>5029</v>
      </c>
      <c r="S5488">
        <v>3771</v>
      </c>
      <c r="T5488">
        <v>3770</v>
      </c>
      <c r="U5488">
        <v>4597</v>
      </c>
      <c r="V5488" s="1" t="s">
        <v>3957</v>
      </c>
      <c r="W5488" s="1" t="s">
        <v>2551</v>
      </c>
      <c r="X5488" s="5" t="s">
        <v>3967</v>
      </c>
      <c r="Y5488" s="5" t="s">
        <v>2553</v>
      </c>
      <c r="Z5488" s="5" t="s">
        <v>2734</v>
      </c>
      <c r="AA5488" s="5"/>
    </row>
    <row r="5489" spans="1:27" ht="12" customHeight="1" x14ac:dyDescent="0.15">
      <c r="A5489" s="1" t="s">
        <v>1477</v>
      </c>
      <c r="B5489" s="1" t="s">
        <v>41</v>
      </c>
      <c r="C5489" s="1" t="s">
        <v>15</v>
      </c>
      <c r="D5489" s="1" t="s">
        <v>2506</v>
      </c>
      <c r="E5489" s="1" t="s">
        <v>10</v>
      </c>
      <c r="F5489" s="1" t="s">
        <v>1487</v>
      </c>
      <c r="G5489" s="1" t="s">
        <v>16</v>
      </c>
      <c r="H5489" s="1" t="s">
        <v>394</v>
      </c>
      <c r="I5489">
        <v>0</v>
      </c>
      <c r="J5489">
        <v>0</v>
      </c>
      <c r="K5489">
        <v>0</v>
      </c>
      <c r="L5489">
        <v>0</v>
      </c>
      <c r="M5489">
        <v>0</v>
      </c>
      <c r="N5489">
        <v>0</v>
      </c>
      <c r="O5489">
        <v>0</v>
      </c>
      <c r="P5489">
        <v>0</v>
      </c>
      <c r="Q5489">
        <v>0</v>
      </c>
      <c r="R5489">
        <v>0</v>
      </c>
      <c r="S5489">
        <v>0</v>
      </c>
      <c r="T5489">
        <v>0</v>
      </c>
      <c r="U5489">
        <v>0</v>
      </c>
      <c r="V5489" s="1" t="s">
        <v>3957</v>
      </c>
      <c r="W5489" s="1" t="s">
        <v>2551</v>
      </c>
      <c r="X5489" s="5" t="s">
        <v>3967</v>
      </c>
      <c r="Y5489" s="5" t="s">
        <v>2555</v>
      </c>
      <c r="Z5489" s="5" t="s">
        <v>2734</v>
      </c>
      <c r="AA5489" s="5"/>
    </row>
    <row r="5490" spans="1:27" ht="12" customHeight="1" x14ac:dyDescent="0.15">
      <c r="A5490" s="1" t="s">
        <v>1477</v>
      </c>
      <c r="B5490" s="1" t="s">
        <v>41</v>
      </c>
      <c r="C5490" s="1" t="s">
        <v>17</v>
      </c>
      <c r="D5490" s="1" t="s">
        <v>2506</v>
      </c>
      <c r="E5490" s="1" t="s">
        <v>10</v>
      </c>
      <c r="F5490" s="1" t="s">
        <v>1487</v>
      </c>
      <c r="G5490" s="1" t="s">
        <v>242</v>
      </c>
      <c r="H5490" s="1" t="s">
        <v>394</v>
      </c>
      <c r="I5490">
        <v>5745</v>
      </c>
      <c r="J5490">
        <v>4751</v>
      </c>
      <c r="K5490">
        <v>4143</v>
      </c>
      <c r="L5490">
        <v>4890</v>
      </c>
      <c r="M5490">
        <v>4476</v>
      </c>
      <c r="N5490">
        <v>4311</v>
      </c>
      <c r="O5490">
        <v>4882</v>
      </c>
      <c r="P5490">
        <v>4880</v>
      </c>
      <c r="Q5490">
        <v>4877</v>
      </c>
      <c r="R5490">
        <v>4507</v>
      </c>
      <c r="S5490">
        <v>3641</v>
      </c>
      <c r="T5490">
        <v>4378</v>
      </c>
      <c r="U5490">
        <v>5283</v>
      </c>
      <c r="V5490" s="1" t="s">
        <v>3957</v>
      </c>
      <c r="W5490" s="1" t="s">
        <v>2551</v>
      </c>
      <c r="X5490" s="5" t="s">
        <v>3967</v>
      </c>
      <c r="Y5490" s="5" t="s">
        <v>2557</v>
      </c>
      <c r="Z5490" s="5" t="s">
        <v>2734</v>
      </c>
      <c r="AA5490" s="5"/>
    </row>
    <row r="5491" spans="1:27" ht="12" customHeight="1" x14ac:dyDescent="0.15">
      <c r="A5491" s="1" t="s">
        <v>1477</v>
      </c>
      <c r="B5491" s="1" t="s">
        <v>41</v>
      </c>
      <c r="C5491" s="1" t="s">
        <v>19</v>
      </c>
      <c r="D5491" s="1" t="s">
        <v>2506</v>
      </c>
      <c r="E5491" s="1" t="s">
        <v>10</v>
      </c>
      <c r="F5491" s="1" t="s">
        <v>1487</v>
      </c>
      <c r="G5491" s="1" t="s">
        <v>245</v>
      </c>
      <c r="H5491" s="1" t="s">
        <v>306</v>
      </c>
      <c r="I5491">
        <v>131097</v>
      </c>
      <c r="J5491">
        <v>111303</v>
      </c>
      <c r="K5491">
        <v>92966</v>
      </c>
      <c r="L5491">
        <v>115887</v>
      </c>
      <c r="M5491">
        <v>102061</v>
      </c>
      <c r="N5491">
        <v>99879</v>
      </c>
      <c r="O5491">
        <v>113154</v>
      </c>
      <c r="P5491">
        <v>120826</v>
      </c>
      <c r="Q5491">
        <v>109448</v>
      </c>
      <c r="R5491">
        <v>100809</v>
      </c>
      <c r="S5491">
        <v>88723</v>
      </c>
      <c r="T5491">
        <v>106596</v>
      </c>
      <c r="U5491">
        <v>141864</v>
      </c>
      <c r="V5491" s="1" t="s">
        <v>3957</v>
      </c>
      <c r="W5491" s="1" t="s">
        <v>2551</v>
      </c>
      <c r="X5491" s="5" t="s">
        <v>3967</v>
      </c>
      <c r="Y5491" s="5" t="s">
        <v>2740</v>
      </c>
      <c r="Z5491" s="5" t="s">
        <v>2788</v>
      </c>
      <c r="AA5491" s="5"/>
    </row>
    <row r="5492" spans="1:27" ht="12" customHeight="1" x14ac:dyDescent="0.15">
      <c r="A5492" s="1" t="s">
        <v>1477</v>
      </c>
      <c r="B5492" s="1" t="s">
        <v>41</v>
      </c>
      <c r="C5492" s="1" t="s">
        <v>21</v>
      </c>
      <c r="D5492" s="1" t="s">
        <v>2506</v>
      </c>
      <c r="E5492" s="1" t="s">
        <v>10</v>
      </c>
      <c r="F5492" s="1" t="s">
        <v>1487</v>
      </c>
      <c r="G5492" s="1" t="s">
        <v>5117</v>
      </c>
      <c r="H5492" s="1" t="s">
        <v>394</v>
      </c>
      <c r="I5492">
        <v>0</v>
      </c>
      <c r="J5492">
        <v>0</v>
      </c>
      <c r="K5492">
        <v>0</v>
      </c>
      <c r="L5492">
        <v>0</v>
      </c>
      <c r="M5492">
        <v>0</v>
      </c>
      <c r="N5492">
        <v>0</v>
      </c>
      <c r="O5492">
        <v>0</v>
      </c>
      <c r="P5492">
        <v>0</v>
      </c>
      <c r="Q5492">
        <v>0</v>
      </c>
      <c r="R5492">
        <v>0</v>
      </c>
      <c r="S5492">
        <v>0</v>
      </c>
      <c r="T5492">
        <v>0</v>
      </c>
      <c r="U5492">
        <v>0</v>
      </c>
      <c r="V5492" s="1" t="s">
        <v>3957</v>
      </c>
      <c r="W5492" s="1" t="s">
        <v>2551</v>
      </c>
      <c r="X5492" s="5" t="s">
        <v>3967</v>
      </c>
      <c r="Y5492" s="5" t="s">
        <v>2558</v>
      </c>
      <c r="Z5492" s="5" t="s">
        <v>2734</v>
      </c>
      <c r="AA5492" s="5"/>
    </row>
    <row r="5493" spans="1:27" ht="12" customHeight="1" x14ac:dyDescent="0.15">
      <c r="A5493" s="1" t="s">
        <v>1477</v>
      </c>
      <c r="B5493" s="1" t="s">
        <v>41</v>
      </c>
      <c r="C5493" s="1" t="s">
        <v>23</v>
      </c>
      <c r="D5493" s="1" t="s">
        <v>2506</v>
      </c>
      <c r="E5493" s="1" t="s">
        <v>10</v>
      </c>
      <c r="F5493" s="1" t="s">
        <v>1487</v>
      </c>
      <c r="G5493" s="1" t="s">
        <v>24</v>
      </c>
      <c r="H5493" s="1" t="s">
        <v>394</v>
      </c>
      <c r="I5493">
        <v>5035</v>
      </c>
      <c r="J5493">
        <v>4997</v>
      </c>
      <c r="K5493">
        <v>5334</v>
      </c>
      <c r="L5493">
        <v>5392</v>
      </c>
      <c r="M5493">
        <v>5611</v>
      </c>
      <c r="N5493">
        <v>5913</v>
      </c>
      <c r="O5493">
        <v>6030</v>
      </c>
      <c r="P5493">
        <v>6252</v>
      </c>
      <c r="Q5493">
        <v>6199</v>
      </c>
      <c r="R5493">
        <v>6721</v>
      </c>
      <c r="S5493">
        <v>6851</v>
      </c>
      <c r="T5493">
        <v>6243</v>
      </c>
      <c r="U5493">
        <v>5557</v>
      </c>
      <c r="V5493" s="1" t="s">
        <v>3957</v>
      </c>
      <c r="W5493" s="1" t="s">
        <v>2551</v>
      </c>
      <c r="X5493" s="5" t="s">
        <v>3967</v>
      </c>
      <c r="Y5493" s="5" t="s">
        <v>2559</v>
      </c>
      <c r="Z5493" s="5" t="s">
        <v>2734</v>
      </c>
      <c r="AA5493" s="5"/>
    </row>
    <row r="5494" spans="1:27" ht="12" customHeight="1" x14ac:dyDescent="0.15">
      <c r="A5494" s="1" t="s">
        <v>1477</v>
      </c>
      <c r="B5494" s="1" t="s">
        <v>43</v>
      </c>
      <c r="C5494" s="1" t="s">
        <v>9</v>
      </c>
      <c r="D5494" s="1" t="s">
        <v>2506</v>
      </c>
      <c r="E5494" s="1" t="s">
        <v>10</v>
      </c>
      <c r="F5494" s="1" t="s">
        <v>1488</v>
      </c>
      <c r="G5494" s="1" t="s">
        <v>5116</v>
      </c>
      <c r="H5494" s="1" t="s">
        <v>1489</v>
      </c>
      <c r="I5494">
        <v>73731</v>
      </c>
      <c r="J5494">
        <v>67885</v>
      </c>
      <c r="K5494">
        <v>63536</v>
      </c>
      <c r="L5494">
        <v>73524</v>
      </c>
      <c r="M5494">
        <v>70945</v>
      </c>
      <c r="N5494">
        <v>66004</v>
      </c>
      <c r="O5494">
        <v>71466</v>
      </c>
      <c r="P5494">
        <v>73590</v>
      </c>
      <c r="Q5494">
        <v>78039</v>
      </c>
      <c r="R5494">
        <v>75721</v>
      </c>
      <c r="S5494">
        <v>63374</v>
      </c>
      <c r="T5494">
        <v>71287</v>
      </c>
      <c r="U5494">
        <v>71897</v>
      </c>
      <c r="V5494" s="1" t="s">
        <v>3957</v>
      </c>
      <c r="W5494" s="1" t="s">
        <v>2551</v>
      </c>
      <c r="X5494" s="5" t="s">
        <v>3968</v>
      </c>
      <c r="Y5494" s="5" t="s">
        <v>2553</v>
      </c>
      <c r="Z5494" s="5" t="s">
        <v>3969</v>
      </c>
      <c r="AA5494" s="5"/>
    </row>
    <row r="5495" spans="1:27" ht="12" customHeight="1" x14ac:dyDescent="0.15">
      <c r="A5495" s="1" t="s">
        <v>1477</v>
      </c>
      <c r="B5495" s="1" t="s">
        <v>43</v>
      </c>
      <c r="C5495" s="1" t="s">
        <v>15</v>
      </c>
      <c r="D5495" s="1" t="s">
        <v>2506</v>
      </c>
      <c r="E5495" s="1" t="s">
        <v>10</v>
      </c>
      <c r="F5495" s="1" t="s">
        <v>1488</v>
      </c>
      <c r="G5495" s="1" t="s">
        <v>16</v>
      </c>
      <c r="H5495" s="1" t="s">
        <v>1489</v>
      </c>
      <c r="I5495">
        <v>7839</v>
      </c>
      <c r="J5495">
        <v>6708</v>
      </c>
      <c r="K5495">
        <v>5459</v>
      </c>
      <c r="L5495">
        <v>7764</v>
      </c>
      <c r="M5495">
        <v>7818</v>
      </c>
      <c r="N5495">
        <v>7480</v>
      </c>
      <c r="O5495">
        <v>8085</v>
      </c>
      <c r="P5495">
        <v>8835</v>
      </c>
      <c r="Q5495">
        <v>8368</v>
      </c>
      <c r="R5495">
        <v>8452</v>
      </c>
      <c r="S5495">
        <v>6164</v>
      </c>
      <c r="T5495">
        <v>9044</v>
      </c>
      <c r="U5495">
        <v>8275</v>
      </c>
      <c r="V5495" s="1" t="s">
        <v>3957</v>
      </c>
      <c r="W5495" s="1" t="s">
        <v>2551</v>
      </c>
      <c r="X5495" s="5" t="s">
        <v>3968</v>
      </c>
      <c r="Y5495" s="5" t="s">
        <v>2555</v>
      </c>
      <c r="Z5495" s="5" t="s">
        <v>3969</v>
      </c>
      <c r="AA5495" s="5"/>
    </row>
    <row r="5496" spans="1:27" ht="12" customHeight="1" x14ac:dyDescent="0.15">
      <c r="A5496" s="1" t="s">
        <v>1477</v>
      </c>
      <c r="B5496" s="1" t="s">
        <v>43</v>
      </c>
      <c r="C5496" s="1" t="s">
        <v>17</v>
      </c>
      <c r="D5496" s="1" t="s">
        <v>2506</v>
      </c>
      <c r="E5496" s="1" t="s">
        <v>10</v>
      </c>
      <c r="F5496" s="1" t="s">
        <v>1488</v>
      </c>
      <c r="G5496" s="1" t="s">
        <v>242</v>
      </c>
      <c r="H5496" s="1" t="s">
        <v>1489</v>
      </c>
      <c r="I5496">
        <v>83534</v>
      </c>
      <c r="J5496">
        <v>63787</v>
      </c>
      <c r="K5496">
        <v>60350</v>
      </c>
      <c r="L5496">
        <v>73930</v>
      </c>
      <c r="M5496">
        <v>69678</v>
      </c>
      <c r="N5496">
        <v>64544</v>
      </c>
      <c r="O5496">
        <v>74685</v>
      </c>
      <c r="P5496">
        <v>73067</v>
      </c>
      <c r="Q5496">
        <v>80396</v>
      </c>
      <c r="R5496">
        <v>78530</v>
      </c>
      <c r="S5496">
        <v>63302</v>
      </c>
      <c r="T5496">
        <v>76018</v>
      </c>
      <c r="U5496">
        <v>82127</v>
      </c>
      <c r="V5496" s="1" t="s">
        <v>3957</v>
      </c>
      <c r="W5496" s="1" t="s">
        <v>2551</v>
      </c>
      <c r="X5496" s="5" t="s">
        <v>3968</v>
      </c>
      <c r="Y5496" s="5" t="s">
        <v>2557</v>
      </c>
      <c r="Z5496" s="5" t="s">
        <v>3969</v>
      </c>
      <c r="AA5496" s="5"/>
    </row>
    <row r="5497" spans="1:27" ht="12" customHeight="1" x14ac:dyDescent="0.15">
      <c r="A5497" s="1" t="s">
        <v>1477</v>
      </c>
      <c r="B5497" s="1" t="s">
        <v>43</v>
      </c>
      <c r="C5497" s="1" t="s">
        <v>19</v>
      </c>
      <c r="D5497" s="1" t="s">
        <v>2506</v>
      </c>
      <c r="E5497" s="1" t="s">
        <v>10</v>
      </c>
      <c r="F5497" s="1" t="s">
        <v>1488</v>
      </c>
      <c r="G5497" s="1" t="s">
        <v>245</v>
      </c>
      <c r="H5497" s="1" t="s">
        <v>306</v>
      </c>
      <c r="I5497">
        <v>14323318</v>
      </c>
      <c r="J5497">
        <v>12110546</v>
      </c>
      <c r="K5497">
        <v>11031744</v>
      </c>
      <c r="L5497">
        <v>13036297</v>
      </c>
      <c r="M5497">
        <v>12728377</v>
      </c>
      <c r="N5497">
        <v>11736057</v>
      </c>
      <c r="O5497">
        <v>13414289</v>
      </c>
      <c r="P5497">
        <v>13941024</v>
      </c>
      <c r="Q5497">
        <v>14206815</v>
      </c>
      <c r="R5497">
        <v>13712386</v>
      </c>
      <c r="S5497">
        <v>16859879</v>
      </c>
      <c r="T5497">
        <v>13105182</v>
      </c>
      <c r="U5497">
        <v>13996462</v>
      </c>
      <c r="V5497" s="1" t="s">
        <v>3957</v>
      </c>
      <c r="W5497" s="1" t="s">
        <v>2551</v>
      </c>
      <c r="X5497" s="5" t="s">
        <v>3968</v>
      </c>
      <c r="Y5497" s="5" t="s">
        <v>2740</v>
      </c>
      <c r="Z5497" s="5" t="s">
        <v>2788</v>
      </c>
      <c r="AA5497" s="5"/>
    </row>
    <row r="5498" spans="1:27" ht="12" customHeight="1" x14ac:dyDescent="0.15">
      <c r="A5498" s="1" t="s">
        <v>1477</v>
      </c>
      <c r="B5498" s="1" t="s">
        <v>43</v>
      </c>
      <c r="C5498" s="1" t="s">
        <v>21</v>
      </c>
      <c r="D5498" s="1" t="s">
        <v>2506</v>
      </c>
      <c r="E5498" s="1" t="s">
        <v>10</v>
      </c>
      <c r="F5498" s="1" t="s">
        <v>1488</v>
      </c>
      <c r="G5498" s="1" t="s">
        <v>5117</v>
      </c>
      <c r="H5498" s="1" t="s">
        <v>1489</v>
      </c>
      <c r="I5498">
        <v>8030</v>
      </c>
      <c r="J5498">
        <v>6767</v>
      </c>
      <c r="K5498">
        <v>6078</v>
      </c>
      <c r="L5498">
        <v>6403</v>
      </c>
      <c r="M5498">
        <v>6291</v>
      </c>
      <c r="N5498">
        <v>6183</v>
      </c>
      <c r="O5498">
        <v>6179</v>
      </c>
      <c r="P5498">
        <v>6771</v>
      </c>
      <c r="Q5498">
        <v>6594</v>
      </c>
      <c r="R5498">
        <v>6551</v>
      </c>
      <c r="S5498">
        <v>4305</v>
      </c>
      <c r="T5498">
        <v>6176</v>
      </c>
      <c r="U5498">
        <v>6244</v>
      </c>
      <c r="V5498" s="1" t="s">
        <v>3957</v>
      </c>
      <c r="W5498" s="1" t="s">
        <v>2551</v>
      </c>
      <c r="X5498" s="5" t="s">
        <v>3968</v>
      </c>
      <c r="Y5498" s="5" t="s">
        <v>2558</v>
      </c>
      <c r="Z5498" s="5" t="s">
        <v>3969</v>
      </c>
      <c r="AA5498" s="5"/>
    </row>
    <row r="5499" spans="1:27" ht="12" customHeight="1" x14ac:dyDescent="0.15">
      <c r="A5499" s="1" t="s">
        <v>1477</v>
      </c>
      <c r="B5499" s="1" t="s">
        <v>43</v>
      </c>
      <c r="C5499" s="1" t="s">
        <v>23</v>
      </c>
      <c r="D5499" s="1" t="s">
        <v>2506</v>
      </c>
      <c r="E5499" s="1" t="s">
        <v>10</v>
      </c>
      <c r="F5499" s="1" t="s">
        <v>1488</v>
      </c>
      <c r="G5499" s="1" t="s">
        <v>24</v>
      </c>
      <c r="H5499" s="1" t="s">
        <v>1489</v>
      </c>
      <c r="I5499">
        <v>31776</v>
      </c>
      <c r="J5499">
        <v>35815</v>
      </c>
      <c r="K5499">
        <v>38383</v>
      </c>
      <c r="L5499">
        <v>39338</v>
      </c>
      <c r="M5499">
        <v>42132</v>
      </c>
      <c r="N5499">
        <v>44889</v>
      </c>
      <c r="O5499">
        <v>43576</v>
      </c>
      <c r="P5499">
        <v>46163</v>
      </c>
      <c r="Q5499">
        <v>45580</v>
      </c>
      <c r="R5499">
        <v>44672</v>
      </c>
      <c r="S5499">
        <v>46603</v>
      </c>
      <c r="T5499">
        <v>44740</v>
      </c>
      <c r="U5499">
        <v>36542</v>
      </c>
      <c r="V5499" s="1" t="s">
        <v>3957</v>
      </c>
      <c r="W5499" s="1" t="s">
        <v>2551</v>
      </c>
      <c r="X5499" s="5" t="s">
        <v>3968</v>
      </c>
      <c r="Y5499" s="5" t="s">
        <v>2559</v>
      </c>
      <c r="Z5499" s="5" t="s">
        <v>3969</v>
      </c>
      <c r="AA5499" s="5"/>
    </row>
    <row r="5500" spans="1:27" ht="12" customHeight="1" x14ac:dyDescent="0.15">
      <c r="A5500" s="1" t="s">
        <v>1477</v>
      </c>
      <c r="B5500" s="1" t="s">
        <v>45</v>
      </c>
      <c r="C5500" s="1" t="s">
        <v>9</v>
      </c>
      <c r="D5500" s="1" t="s">
        <v>2506</v>
      </c>
      <c r="E5500" s="1" t="s">
        <v>10</v>
      </c>
      <c r="F5500" s="1" t="s">
        <v>1490</v>
      </c>
      <c r="G5500" s="1" t="s">
        <v>5116</v>
      </c>
      <c r="H5500" s="1" t="s">
        <v>394</v>
      </c>
      <c r="I5500">
        <v>15618</v>
      </c>
      <c r="J5500">
        <v>13413</v>
      </c>
      <c r="K5500">
        <v>10660</v>
      </c>
      <c r="L5500">
        <v>14906</v>
      </c>
      <c r="M5500">
        <v>14229</v>
      </c>
      <c r="N5500">
        <v>10806</v>
      </c>
      <c r="O5500">
        <v>14909</v>
      </c>
      <c r="P5500">
        <v>14107</v>
      </c>
      <c r="Q5500">
        <v>15045</v>
      </c>
      <c r="R5500">
        <v>14712</v>
      </c>
      <c r="S5500">
        <v>13348</v>
      </c>
      <c r="T5500">
        <v>16520</v>
      </c>
      <c r="U5500">
        <v>18253</v>
      </c>
      <c r="V5500" s="1" t="s">
        <v>3957</v>
      </c>
      <c r="W5500" s="1" t="s">
        <v>2551</v>
      </c>
      <c r="X5500" s="5" t="s">
        <v>3970</v>
      </c>
      <c r="Y5500" s="5" t="s">
        <v>2553</v>
      </c>
      <c r="Z5500" s="5" t="s">
        <v>2734</v>
      </c>
      <c r="AA5500" s="5"/>
    </row>
    <row r="5501" spans="1:27" ht="12" customHeight="1" x14ac:dyDescent="0.15">
      <c r="A5501" s="1" t="s">
        <v>1477</v>
      </c>
      <c r="B5501" s="1" t="s">
        <v>45</v>
      </c>
      <c r="C5501" s="1" t="s">
        <v>15</v>
      </c>
      <c r="D5501" s="1" t="s">
        <v>2506</v>
      </c>
      <c r="E5501" s="1" t="s">
        <v>10</v>
      </c>
      <c r="F5501" s="1" t="s">
        <v>1490</v>
      </c>
      <c r="G5501" s="1" t="s">
        <v>16</v>
      </c>
      <c r="H5501" s="1" t="s">
        <v>394</v>
      </c>
      <c r="I5501">
        <v>0</v>
      </c>
      <c r="J5501">
        <v>0</v>
      </c>
      <c r="K5501">
        <v>0</v>
      </c>
      <c r="L5501">
        <v>0</v>
      </c>
      <c r="M5501">
        <v>0</v>
      </c>
      <c r="N5501">
        <v>0</v>
      </c>
      <c r="O5501">
        <v>0</v>
      </c>
      <c r="P5501">
        <v>0</v>
      </c>
      <c r="Q5501">
        <v>0</v>
      </c>
      <c r="R5501">
        <v>0</v>
      </c>
      <c r="S5501">
        <v>0</v>
      </c>
      <c r="T5501">
        <v>1020</v>
      </c>
      <c r="U5501">
        <v>442</v>
      </c>
      <c r="V5501" s="1" t="s">
        <v>3957</v>
      </c>
      <c r="W5501" s="1" t="s">
        <v>2551</v>
      </c>
      <c r="X5501" s="5" t="s">
        <v>3970</v>
      </c>
      <c r="Y5501" s="5" t="s">
        <v>2555</v>
      </c>
      <c r="Z5501" s="5" t="s">
        <v>2734</v>
      </c>
      <c r="AA5501" s="5"/>
    </row>
    <row r="5502" spans="1:27" ht="12" customHeight="1" x14ac:dyDescent="0.15">
      <c r="A5502" s="1" t="s">
        <v>1477</v>
      </c>
      <c r="B5502" s="1" t="s">
        <v>45</v>
      </c>
      <c r="C5502" s="1" t="s">
        <v>17</v>
      </c>
      <c r="D5502" s="1" t="s">
        <v>2506</v>
      </c>
      <c r="E5502" s="1" t="s">
        <v>10</v>
      </c>
      <c r="F5502" s="1" t="s">
        <v>1490</v>
      </c>
      <c r="G5502" s="1" t="s">
        <v>242</v>
      </c>
      <c r="H5502" s="1" t="s">
        <v>394</v>
      </c>
      <c r="I5502">
        <v>22750</v>
      </c>
      <c r="J5502">
        <v>17099</v>
      </c>
      <c r="K5502">
        <v>10565</v>
      </c>
      <c r="L5502">
        <v>11680</v>
      </c>
      <c r="M5502">
        <v>11227</v>
      </c>
      <c r="N5502">
        <v>11500</v>
      </c>
      <c r="O5502">
        <v>18507</v>
      </c>
      <c r="P5502">
        <v>13226</v>
      </c>
      <c r="Q5502">
        <v>14833</v>
      </c>
      <c r="R5502">
        <v>13600</v>
      </c>
      <c r="S5502">
        <v>11000</v>
      </c>
      <c r="T5502">
        <v>15137</v>
      </c>
      <c r="U5502">
        <v>22334</v>
      </c>
      <c r="V5502" s="1" t="s">
        <v>3957</v>
      </c>
      <c r="W5502" s="1" t="s">
        <v>2551</v>
      </c>
      <c r="X5502" s="5" t="s">
        <v>3970</v>
      </c>
      <c r="Y5502" s="5" t="s">
        <v>2557</v>
      </c>
      <c r="Z5502" s="5" t="s">
        <v>2734</v>
      </c>
      <c r="AA5502" s="5"/>
    </row>
    <row r="5503" spans="1:27" ht="12" customHeight="1" x14ac:dyDescent="0.15">
      <c r="A5503" s="1" t="s">
        <v>1477</v>
      </c>
      <c r="B5503" s="1" t="s">
        <v>45</v>
      </c>
      <c r="C5503" s="1" t="s">
        <v>19</v>
      </c>
      <c r="D5503" s="1" t="s">
        <v>2506</v>
      </c>
      <c r="E5503" s="1" t="s">
        <v>10</v>
      </c>
      <c r="F5503" s="1" t="s">
        <v>1490</v>
      </c>
      <c r="G5503" s="1" t="s">
        <v>245</v>
      </c>
      <c r="H5503" s="1" t="s">
        <v>306</v>
      </c>
      <c r="I5503">
        <v>2948114</v>
      </c>
      <c r="J5503">
        <v>2219495</v>
      </c>
      <c r="K5503">
        <v>1362318</v>
      </c>
      <c r="L5503">
        <v>1507804</v>
      </c>
      <c r="M5503">
        <v>1447211</v>
      </c>
      <c r="N5503">
        <v>1482712</v>
      </c>
      <c r="O5503">
        <v>2392676</v>
      </c>
      <c r="P5503">
        <v>1704410</v>
      </c>
      <c r="Q5503">
        <v>1850463</v>
      </c>
      <c r="R5503">
        <v>1753856</v>
      </c>
      <c r="S5503">
        <v>1415575</v>
      </c>
      <c r="T5503">
        <v>1956310</v>
      </c>
      <c r="U5503">
        <v>2813987</v>
      </c>
      <c r="V5503" s="1" t="s">
        <v>3957</v>
      </c>
      <c r="W5503" s="1" t="s">
        <v>2551</v>
      </c>
      <c r="X5503" s="5" t="s">
        <v>3970</v>
      </c>
      <c r="Y5503" s="5" t="s">
        <v>2740</v>
      </c>
      <c r="Z5503" s="5" t="s">
        <v>2788</v>
      </c>
      <c r="AA5503" s="5"/>
    </row>
    <row r="5504" spans="1:27" ht="12" customHeight="1" x14ac:dyDescent="0.15">
      <c r="A5504" s="1" t="s">
        <v>1477</v>
      </c>
      <c r="B5504" s="1" t="s">
        <v>45</v>
      </c>
      <c r="C5504" s="1" t="s">
        <v>21</v>
      </c>
      <c r="D5504" s="1" t="s">
        <v>2506</v>
      </c>
      <c r="E5504" s="1" t="s">
        <v>10</v>
      </c>
      <c r="F5504" s="1" t="s">
        <v>1490</v>
      </c>
      <c r="G5504" s="1" t="s">
        <v>5117</v>
      </c>
      <c r="H5504" s="1" t="s">
        <v>394</v>
      </c>
      <c r="I5504">
        <v>0</v>
      </c>
      <c r="J5504">
        <v>0</v>
      </c>
      <c r="K5504">
        <v>0</v>
      </c>
      <c r="L5504">
        <v>0</v>
      </c>
      <c r="M5504">
        <v>0</v>
      </c>
      <c r="N5504">
        <v>0</v>
      </c>
      <c r="O5504">
        <v>0</v>
      </c>
      <c r="P5504">
        <v>0</v>
      </c>
      <c r="Q5504">
        <v>0</v>
      </c>
      <c r="R5504">
        <v>0</v>
      </c>
      <c r="S5504">
        <v>0</v>
      </c>
      <c r="T5504">
        <v>0</v>
      </c>
      <c r="U5504">
        <v>0</v>
      </c>
      <c r="V5504" s="1" t="s">
        <v>3957</v>
      </c>
      <c r="W5504" s="1" t="s">
        <v>2551</v>
      </c>
      <c r="X5504" s="5" t="s">
        <v>3970</v>
      </c>
      <c r="Y5504" s="5" t="s">
        <v>2558</v>
      </c>
      <c r="Z5504" s="5" t="s">
        <v>2734</v>
      </c>
      <c r="AA5504" s="5"/>
    </row>
    <row r="5505" spans="1:27" ht="12" customHeight="1" x14ac:dyDescent="0.15">
      <c r="A5505" s="1" t="s">
        <v>1477</v>
      </c>
      <c r="B5505" s="1" t="s">
        <v>45</v>
      </c>
      <c r="C5505" s="1" t="s">
        <v>23</v>
      </c>
      <c r="D5505" s="1" t="s">
        <v>2506</v>
      </c>
      <c r="E5505" s="1" t="s">
        <v>10</v>
      </c>
      <c r="F5505" s="1" t="s">
        <v>1490</v>
      </c>
      <c r="G5505" s="1" t="s">
        <v>24</v>
      </c>
      <c r="H5505" s="1" t="s">
        <v>394</v>
      </c>
      <c r="I5505">
        <v>19332</v>
      </c>
      <c r="J5505">
        <v>15646</v>
      </c>
      <c r="K5505">
        <v>15741</v>
      </c>
      <c r="L5505">
        <v>18967</v>
      </c>
      <c r="M5505">
        <v>21969</v>
      </c>
      <c r="N5505">
        <v>21275</v>
      </c>
      <c r="O5505">
        <v>17677</v>
      </c>
      <c r="P5505">
        <v>18558</v>
      </c>
      <c r="Q5505">
        <v>18770</v>
      </c>
      <c r="R5505">
        <v>19882</v>
      </c>
      <c r="S5505">
        <v>22230</v>
      </c>
      <c r="T5505">
        <v>32883</v>
      </c>
      <c r="U5505">
        <v>28083</v>
      </c>
      <c r="V5505" s="1" t="s">
        <v>3957</v>
      </c>
      <c r="W5505" s="1" t="s">
        <v>2551</v>
      </c>
      <c r="X5505" s="5" t="s">
        <v>3970</v>
      </c>
      <c r="Y5505" s="5" t="s">
        <v>2559</v>
      </c>
      <c r="Z5505" s="5" t="s">
        <v>2734</v>
      </c>
      <c r="AA5505" s="5"/>
    </row>
    <row r="5506" spans="1:27" ht="12" customHeight="1" x14ac:dyDescent="0.15">
      <c r="A5506" s="1" t="s">
        <v>1477</v>
      </c>
      <c r="B5506" s="1" t="s">
        <v>47</v>
      </c>
      <c r="C5506" s="1" t="s">
        <v>9</v>
      </c>
      <c r="D5506" s="1" t="s">
        <v>2506</v>
      </c>
      <c r="E5506" s="1" t="s">
        <v>10</v>
      </c>
      <c r="F5506" s="1" t="s">
        <v>1491</v>
      </c>
      <c r="G5506" s="1" t="s">
        <v>5116</v>
      </c>
      <c r="H5506" s="1" t="s">
        <v>394</v>
      </c>
      <c r="I5506">
        <v>157385</v>
      </c>
      <c r="J5506">
        <v>119877</v>
      </c>
      <c r="K5506">
        <v>107926</v>
      </c>
      <c r="L5506">
        <v>138680</v>
      </c>
      <c r="M5506">
        <v>157290</v>
      </c>
      <c r="N5506">
        <v>145214</v>
      </c>
      <c r="O5506">
        <v>211330</v>
      </c>
      <c r="P5506">
        <v>162998</v>
      </c>
      <c r="Q5506">
        <v>153137</v>
      </c>
      <c r="R5506">
        <v>143474</v>
      </c>
      <c r="S5506">
        <v>130123</v>
      </c>
      <c r="T5506">
        <v>145027</v>
      </c>
      <c r="U5506">
        <v>190826</v>
      </c>
      <c r="V5506" s="1" t="s">
        <v>3957</v>
      </c>
      <c r="W5506" s="1" t="s">
        <v>2551</v>
      </c>
      <c r="X5506" s="5" t="s">
        <v>3971</v>
      </c>
      <c r="Y5506" s="5" t="s">
        <v>2553</v>
      </c>
      <c r="Z5506" s="5" t="s">
        <v>2734</v>
      </c>
      <c r="AA5506" s="5"/>
    </row>
    <row r="5507" spans="1:27" ht="12" customHeight="1" x14ac:dyDescent="0.15">
      <c r="A5507" s="1" t="s">
        <v>1477</v>
      </c>
      <c r="B5507" s="1" t="s">
        <v>47</v>
      </c>
      <c r="C5507" s="1" t="s">
        <v>15</v>
      </c>
      <c r="D5507" s="1" t="s">
        <v>2506</v>
      </c>
      <c r="E5507" s="1" t="s">
        <v>10</v>
      </c>
      <c r="F5507" s="1" t="s">
        <v>1491</v>
      </c>
      <c r="G5507" s="1" t="s">
        <v>16</v>
      </c>
      <c r="H5507" s="1" t="s">
        <v>394</v>
      </c>
      <c r="I5507">
        <v>1835</v>
      </c>
      <c r="J5507">
        <v>1698</v>
      </c>
      <c r="K5507">
        <v>9518</v>
      </c>
      <c r="L5507">
        <v>4348</v>
      </c>
      <c r="M5507">
        <v>1450</v>
      </c>
      <c r="N5507">
        <v>5575</v>
      </c>
      <c r="O5507">
        <v>2556</v>
      </c>
      <c r="P5507">
        <v>3495</v>
      </c>
      <c r="Q5507">
        <v>5532</v>
      </c>
      <c r="R5507">
        <v>3213</v>
      </c>
      <c r="S5507">
        <v>1526</v>
      </c>
      <c r="T5507">
        <v>1461</v>
      </c>
      <c r="U5507">
        <v>5866</v>
      </c>
      <c r="V5507" s="1" t="s">
        <v>3957</v>
      </c>
      <c r="W5507" s="1" t="s">
        <v>2551</v>
      </c>
      <c r="X5507" s="5" t="s">
        <v>3971</v>
      </c>
      <c r="Y5507" s="5" t="s">
        <v>2555</v>
      </c>
      <c r="Z5507" s="5" t="s">
        <v>2734</v>
      </c>
      <c r="AA5507" s="5"/>
    </row>
    <row r="5508" spans="1:27" ht="12" customHeight="1" x14ac:dyDescent="0.15">
      <c r="A5508" s="1" t="s">
        <v>1477</v>
      </c>
      <c r="B5508" s="1" t="s">
        <v>47</v>
      </c>
      <c r="C5508" s="1" t="s">
        <v>17</v>
      </c>
      <c r="D5508" s="1" t="s">
        <v>2506</v>
      </c>
      <c r="E5508" s="1" t="s">
        <v>10</v>
      </c>
      <c r="F5508" s="1" t="s">
        <v>1491</v>
      </c>
      <c r="G5508" s="1" t="s">
        <v>242</v>
      </c>
      <c r="H5508" s="1" t="s">
        <v>394</v>
      </c>
      <c r="I5508">
        <v>181846</v>
      </c>
      <c r="J5508">
        <v>121353</v>
      </c>
      <c r="K5508">
        <v>110024</v>
      </c>
      <c r="L5508">
        <v>148460</v>
      </c>
      <c r="M5508">
        <v>158941</v>
      </c>
      <c r="N5508">
        <v>153911</v>
      </c>
      <c r="O5508">
        <v>173407</v>
      </c>
      <c r="P5508">
        <v>168338</v>
      </c>
      <c r="Q5508">
        <v>158259</v>
      </c>
      <c r="R5508">
        <v>149679</v>
      </c>
      <c r="S5508">
        <v>116671</v>
      </c>
      <c r="T5508">
        <v>139456</v>
      </c>
      <c r="U5508">
        <v>238310</v>
      </c>
      <c r="V5508" s="1" t="s">
        <v>3957</v>
      </c>
      <c r="W5508" s="1" t="s">
        <v>2551</v>
      </c>
      <c r="X5508" s="5" t="s">
        <v>3971</v>
      </c>
      <c r="Y5508" s="5" t="s">
        <v>2557</v>
      </c>
      <c r="Z5508" s="5" t="s">
        <v>2734</v>
      </c>
      <c r="AA5508" s="5"/>
    </row>
    <row r="5509" spans="1:27" ht="12" customHeight="1" x14ac:dyDescent="0.15">
      <c r="A5509" s="1" t="s">
        <v>1477</v>
      </c>
      <c r="B5509" s="1" t="s">
        <v>47</v>
      </c>
      <c r="C5509" s="1" t="s">
        <v>19</v>
      </c>
      <c r="D5509" s="1" t="s">
        <v>2506</v>
      </c>
      <c r="E5509" s="1" t="s">
        <v>10</v>
      </c>
      <c r="F5509" s="1" t="s">
        <v>1491</v>
      </c>
      <c r="G5509" s="1" t="s">
        <v>245</v>
      </c>
      <c r="H5509" s="1" t="s">
        <v>306</v>
      </c>
      <c r="I5509">
        <v>1954562</v>
      </c>
      <c r="J5509">
        <v>1231248</v>
      </c>
      <c r="K5509">
        <v>1123260</v>
      </c>
      <c r="L5509">
        <v>1443136</v>
      </c>
      <c r="M5509">
        <v>1483421</v>
      </c>
      <c r="N5509">
        <v>1499636</v>
      </c>
      <c r="O5509">
        <v>1507399</v>
      </c>
      <c r="P5509">
        <v>1542123</v>
      </c>
      <c r="Q5509">
        <v>1649698</v>
      </c>
      <c r="R5509">
        <v>1683361</v>
      </c>
      <c r="S5509">
        <v>1462221</v>
      </c>
      <c r="T5509">
        <v>1526949</v>
      </c>
      <c r="U5509">
        <v>2496601</v>
      </c>
      <c r="V5509" s="1" t="s">
        <v>3957</v>
      </c>
      <c r="W5509" s="1" t="s">
        <v>2551</v>
      </c>
      <c r="X5509" s="5" t="s">
        <v>3971</v>
      </c>
      <c r="Y5509" s="5" t="s">
        <v>2740</v>
      </c>
      <c r="Z5509" s="5" t="s">
        <v>2788</v>
      </c>
      <c r="AA5509" s="5"/>
    </row>
    <row r="5510" spans="1:27" ht="12" customHeight="1" x14ac:dyDescent="0.15">
      <c r="A5510" s="1" t="s">
        <v>1477</v>
      </c>
      <c r="B5510" s="1" t="s">
        <v>47</v>
      </c>
      <c r="C5510" s="1" t="s">
        <v>21</v>
      </c>
      <c r="D5510" s="1" t="s">
        <v>2506</v>
      </c>
      <c r="E5510" s="1" t="s">
        <v>10</v>
      </c>
      <c r="F5510" s="1" t="s">
        <v>1491</v>
      </c>
      <c r="G5510" s="1" t="s">
        <v>5117</v>
      </c>
      <c r="H5510" s="1" t="s">
        <v>394</v>
      </c>
      <c r="I5510">
        <v>181</v>
      </c>
      <c r="J5510">
        <v>267</v>
      </c>
      <c r="K5510">
        <v>93</v>
      </c>
      <c r="L5510">
        <v>272</v>
      </c>
      <c r="M5510">
        <v>128</v>
      </c>
      <c r="N5510">
        <v>204</v>
      </c>
      <c r="O5510">
        <v>228</v>
      </c>
      <c r="P5510">
        <v>250</v>
      </c>
      <c r="Q5510">
        <v>132</v>
      </c>
      <c r="R5510">
        <v>2398</v>
      </c>
      <c r="S5510">
        <v>2226</v>
      </c>
      <c r="T5510">
        <v>2680</v>
      </c>
      <c r="U5510">
        <v>234</v>
      </c>
      <c r="V5510" s="1" t="s">
        <v>3957</v>
      </c>
      <c r="W5510" s="1" t="s">
        <v>2551</v>
      </c>
      <c r="X5510" s="5" t="s">
        <v>3971</v>
      </c>
      <c r="Y5510" s="5" t="s">
        <v>2558</v>
      </c>
      <c r="Z5510" s="5" t="s">
        <v>2734</v>
      </c>
      <c r="AA5510" s="5"/>
    </row>
    <row r="5511" spans="1:27" ht="12" customHeight="1" x14ac:dyDescent="0.15">
      <c r="A5511" s="1" t="s">
        <v>1477</v>
      </c>
      <c r="B5511" s="1" t="s">
        <v>47</v>
      </c>
      <c r="C5511" s="1" t="s">
        <v>23</v>
      </c>
      <c r="D5511" s="1" t="s">
        <v>2506</v>
      </c>
      <c r="E5511" s="1" t="s">
        <v>10</v>
      </c>
      <c r="F5511" s="1" t="s">
        <v>1491</v>
      </c>
      <c r="G5511" s="1" t="s">
        <v>24</v>
      </c>
      <c r="H5511" s="1" t="s">
        <v>394</v>
      </c>
      <c r="I5511">
        <v>82284</v>
      </c>
      <c r="J5511">
        <v>83605</v>
      </c>
      <c r="K5511">
        <v>92298</v>
      </c>
      <c r="L5511">
        <v>87960</v>
      </c>
      <c r="M5511">
        <v>88997</v>
      </c>
      <c r="N5511">
        <v>87037</v>
      </c>
      <c r="O5511">
        <v>128654</v>
      </c>
      <c r="P5511">
        <v>127926</v>
      </c>
      <c r="Q5511">
        <v>129570</v>
      </c>
      <c r="R5511">
        <v>125546</v>
      </c>
      <c r="S5511">
        <v>139664</v>
      </c>
      <c r="T5511">
        <v>149641</v>
      </c>
      <c r="U5511">
        <v>109156</v>
      </c>
      <c r="V5511" s="1" t="s">
        <v>3957</v>
      </c>
      <c r="W5511" s="1" t="s">
        <v>2551</v>
      </c>
      <c r="X5511" s="5" t="s">
        <v>3971</v>
      </c>
      <c r="Y5511" s="5" t="s">
        <v>2559</v>
      </c>
      <c r="Z5511" s="5" t="s">
        <v>2734</v>
      </c>
      <c r="AA5511" s="5"/>
    </row>
    <row r="5512" spans="1:27" ht="12" customHeight="1" x14ac:dyDescent="0.15">
      <c r="A5512" s="1" t="s">
        <v>1477</v>
      </c>
      <c r="B5512" s="1" t="s">
        <v>49</v>
      </c>
      <c r="C5512" s="1" t="s">
        <v>9</v>
      </c>
      <c r="D5512" s="1" t="s">
        <v>2506</v>
      </c>
      <c r="E5512" s="1" t="s">
        <v>10</v>
      </c>
      <c r="F5512" s="1" t="s">
        <v>1492</v>
      </c>
      <c r="G5512" s="1" t="s">
        <v>5116</v>
      </c>
      <c r="H5512" s="1" t="s">
        <v>812</v>
      </c>
      <c r="I5512">
        <v>336419</v>
      </c>
      <c r="J5512">
        <v>264830</v>
      </c>
      <c r="K5512">
        <v>214920</v>
      </c>
      <c r="L5512">
        <v>254152</v>
      </c>
      <c r="M5512">
        <v>257926</v>
      </c>
      <c r="N5512">
        <v>267016</v>
      </c>
      <c r="O5512">
        <v>278798</v>
      </c>
      <c r="P5512">
        <v>263215</v>
      </c>
      <c r="Q5512">
        <v>303844</v>
      </c>
      <c r="R5512">
        <v>296360</v>
      </c>
      <c r="S5512">
        <v>251819</v>
      </c>
      <c r="T5512">
        <v>308651</v>
      </c>
      <c r="U5512">
        <v>338003</v>
      </c>
      <c r="V5512" s="1" t="s">
        <v>3957</v>
      </c>
      <c r="W5512" s="1" t="s">
        <v>2551</v>
      </c>
      <c r="X5512" s="5" t="s">
        <v>3972</v>
      </c>
      <c r="Y5512" s="5" t="s">
        <v>2553</v>
      </c>
      <c r="Z5512" s="5" t="s">
        <v>812</v>
      </c>
      <c r="AA5512" s="5"/>
    </row>
    <row r="5513" spans="1:27" ht="12" customHeight="1" x14ac:dyDescent="0.15">
      <c r="A5513" s="1" t="s">
        <v>1477</v>
      </c>
      <c r="B5513" s="1" t="s">
        <v>49</v>
      </c>
      <c r="C5513" s="1" t="s">
        <v>15</v>
      </c>
      <c r="D5513" s="1" t="s">
        <v>2506</v>
      </c>
      <c r="E5513" s="1" t="s">
        <v>10</v>
      </c>
      <c r="F5513" s="1" t="s">
        <v>1492</v>
      </c>
      <c r="G5513" s="1" t="s">
        <v>16</v>
      </c>
      <c r="H5513" s="1" t="s">
        <v>812</v>
      </c>
      <c r="I5513">
        <v>483</v>
      </c>
      <c r="J5513">
        <v>43</v>
      </c>
      <c r="K5513">
        <v>57</v>
      </c>
      <c r="L5513">
        <v>142</v>
      </c>
      <c r="M5513">
        <v>248</v>
      </c>
      <c r="N5513">
        <v>763</v>
      </c>
      <c r="O5513">
        <v>197</v>
      </c>
      <c r="P5513">
        <v>484</v>
      </c>
      <c r="Q5513">
        <v>967</v>
      </c>
      <c r="R5513">
        <v>381</v>
      </c>
      <c r="S5513">
        <v>702</v>
      </c>
      <c r="T5513">
        <v>308</v>
      </c>
      <c r="U5513">
        <v>716</v>
      </c>
      <c r="V5513" s="1" t="s">
        <v>3957</v>
      </c>
      <c r="W5513" s="1" t="s">
        <v>2551</v>
      </c>
      <c r="X5513" s="5" t="s">
        <v>3972</v>
      </c>
      <c r="Y5513" s="5" t="s">
        <v>2555</v>
      </c>
      <c r="Z5513" s="5" t="s">
        <v>812</v>
      </c>
      <c r="AA5513" s="5"/>
    </row>
    <row r="5514" spans="1:27" ht="12" customHeight="1" x14ac:dyDescent="0.15">
      <c r="A5514" s="1" t="s">
        <v>1477</v>
      </c>
      <c r="B5514" s="1" t="s">
        <v>49</v>
      </c>
      <c r="C5514" s="1" t="s">
        <v>17</v>
      </c>
      <c r="D5514" s="1" t="s">
        <v>2506</v>
      </c>
      <c r="E5514" s="1" t="s">
        <v>10</v>
      </c>
      <c r="F5514" s="1" t="s">
        <v>1492</v>
      </c>
      <c r="G5514" s="1" t="s">
        <v>242</v>
      </c>
      <c r="H5514" s="1" t="s">
        <v>812</v>
      </c>
      <c r="I5514">
        <v>345928</v>
      </c>
      <c r="J5514">
        <v>251566</v>
      </c>
      <c r="K5514">
        <v>227368</v>
      </c>
      <c r="L5514">
        <v>253595</v>
      </c>
      <c r="M5514">
        <v>249824</v>
      </c>
      <c r="N5514">
        <v>268025</v>
      </c>
      <c r="O5514">
        <v>277128</v>
      </c>
      <c r="P5514">
        <v>260104</v>
      </c>
      <c r="Q5514">
        <v>292298</v>
      </c>
      <c r="R5514">
        <v>311055</v>
      </c>
      <c r="S5514">
        <v>242092</v>
      </c>
      <c r="T5514">
        <v>314623</v>
      </c>
      <c r="U5514">
        <v>349268</v>
      </c>
      <c r="V5514" s="1" t="s">
        <v>3957</v>
      </c>
      <c r="W5514" s="1" t="s">
        <v>2551</v>
      </c>
      <c r="X5514" s="5" t="s">
        <v>3972</v>
      </c>
      <c r="Y5514" s="5" t="s">
        <v>2557</v>
      </c>
      <c r="Z5514" s="5" t="s">
        <v>812</v>
      </c>
      <c r="AA5514" s="5"/>
    </row>
    <row r="5515" spans="1:27" ht="12" customHeight="1" x14ac:dyDescent="0.15">
      <c r="A5515" s="1" t="s">
        <v>1477</v>
      </c>
      <c r="B5515" s="1" t="s">
        <v>49</v>
      </c>
      <c r="C5515" s="1" t="s">
        <v>19</v>
      </c>
      <c r="D5515" s="1" t="s">
        <v>2506</v>
      </c>
      <c r="E5515" s="1" t="s">
        <v>10</v>
      </c>
      <c r="F5515" s="1" t="s">
        <v>1492</v>
      </c>
      <c r="G5515" s="1" t="s">
        <v>245</v>
      </c>
      <c r="H5515" s="1" t="s">
        <v>306</v>
      </c>
      <c r="I5515">
        <v>10515783</v>
      </c>
      <c r="J5515">
        <v>6416907</v>
      </c>
      <c r="K5515">
        <v>6205589</v>
      </c>
      <c r="L5515">
        <v>7132226</v>
      </c>
      <c r="M5515">
        <v>6729324</v>
      </c>
      <c r="N5515">
        <v>7578592</v>
      </c>
      <c r="O5515">
        <v>8341984</v>
      </c>
      <c r="P5515">
        <v>7482050</v>
      </c>
      <c r="Q5515">
        <v>8348891</v>
      </c>
      <c r="R5515">
        <v>9275744</v>
      </c>
      <c r="S5515">
        <v>7426295</v>
      </c>
      <c r="T5515">
        <v>9690152</v>
      </c>
      <c r="U5515">
        <v>11155240</v>
      </c>
      <c r="V5515" s="1" t="s">
        <v>3957</v>
      </c>
      <c r="W5515" s="1" t="s">
        <v>2551</v>
      </c>
      <c r="X5515" s="5" t="s">
        <v>3972</v>
      </c>
      <c r="Y5515" s="5" t="s">
        <v>2740</v>
      </c>
      <c r="Z5515" s="5" t="s">
        <v>2788</v>
      </c>
      <c r="AA5515" s="5"/>
    </row>
    <row r="5516" spans="1:27" ht="12" customHeight="1" x14ac:dyDescent="0.15">
      <c r="A5516" s="1" t="s">
        <v>1477</v>
      </c>
      <c r="B5516" s="1" t="s">
        <v>49</v>
      </c>
      <c r="C5516" s="1" t="s">
        <v>21</v>
      </c>
      <c r="D5516" s="1" t="s">
        <v>2506</v>
      </c>
      <c r="E5516" s="1" t="s">
        <v>10</v>
      </c>
      <c r="F5516" s="1" t="s">
        <v>1492</v>
      </c>
      <c r="G5516" s="1" t="s">
        <v>5117</v>
      </c>
      <c r="H5516" s="1" t="s">
        <v>812</v>
      </c>
      <c r="I5516">
        <v>0</v>
      </c>
      <c r="J5516">
        <v>4</v>
      </c>
      <c r="K5516">
        <v>14</v>
      </c>
      <c r="L5516">
        <v>1</v>
      </c>
      <c r="M5516">
        <v>11</v>
      </c>
      <c r="N5516">
        <v>7</v>
      </c>
      <c r="O5516">
        <v>8</v>
      </c>
      <c r="P5516">
        <v>2</v>
      </c>
      <c r="Q5516">
        <v>8</v>
      </c>
      <c r="R5516">
        <v>9</v>
      </c>
      <c r="S5516">
        <v>11</v>
      </c>
      <c r="T5516">
        <v>0</v>
      </c>
      <c r="U5516">
        <v>2</v>
      </c>
      <c r="V5516" s="1" t="s">
        <v>3957</v>
      </c>
      <c r="W5516" s="1" t="s">
        <v>2551</v>
      </c>
      <c r="X5516" s="5" t="s">
        <v>3972</v>
      </c>
      <c r="Y5516" s="5" t="s">
        <v>2558</v>
      </c>
      <c r="Z5516" s="5" t="s">
        <v>812</v>
      </c>
      <c r="AA5516" s="5"/>
    </row>
    <row r="5517" spans="1:27" ht="12" customHeight="1" x14ac:dyDescent="0.15">
      <c r="A5517" s="1" t="s">
        <v>1477</v>
      </c>
      <c r="B5517" s="1" t="s">
        <v>49</v>
      </c>
      <c r="C5517" s="1" t="s">
        <v>23</v>
      </c>
      <c r="D5517" s="1" t="s">
        <v>2506</v>
      </c>
      <c r="E5517" s="1" t="s">
        <v>10</v>
      </c>
      <c r="F5517" s="1" t="s">
        <v>1492</v>
      </c>
      <c r="G5517" s="1" t="s">
        <v>24</v>
      </c>
      <c r="H5517" s="1" t="s">
        <v>812</v>
      </c>
      <c r="I5517">
        <v>53283</v>
      </c>
      <c r="J5517">
        <v>66586</v>
      </c>
      <c r="K5517">
        <v>54181</v>
      </c>
      <c r="L5517">
        <v>54879</v>
      </c>
      <c r="M5517">
        <v>63218</v>
      </c>
      <c r="N5517">
        <v>62966</v>
      </c>
      <c r="O5517">
        <v>64825</v>
      </c>
      <c r="P5517">
        <v>68419</v>
      </c>
      <c r="Q5517">
        <v>80925</v>
      </c>
      <c r="R5517">
        <v>66601</v>
      </c>
      <c r="S5517">
        <v>77020</v>
      </c>
      <c r="T5517">
        <v>71356</v>
      </c>
      <c r="U5517">
        <v>60804</v>
      </c>
      <c r="V5517" s="1" t="s">
        <v>3957</v>
      </c>
      <c r="W5517" s="1" t="s">
        <v>2551</v>
      </c>
      <c r="X5517" s="5" t="s">
        <v>3972</v>
      </c>
      <c r="Y5517" s="5" t="s">
        <v>2559</v>
      </c>
      <c r="Z5517" s="5" t="s">
        <v>812</v>
      </c>
      <c r="AA5517" s="5"/>
    </row>
    <row r="5518" spans="1:27" ht="12" customHeight="1" x14ac:dyDescent="0.15">
      <c r="A5518" s="1" t="s">
        <v>1477</v>
      </c>
      <c r="B5518" s="1" t="s">
        <v>51</v>
      </c>
      <c r="C5518" s="1" t="s">
        <v>9</v>
      </c>
      <c r="D5518" s="1" t="s">
        <v>2506</v>
      </c>
      <c r="E5518" s="1" t="s">
        <v>10</v>
      </c>
      <c r="F5518" s="1" t="s">
        <v>1493</v>
      </c>
      <c r="G5518" s="1" t="s">
        <v>5116</v>
      </c>
      <c r="H5518" s="1" t="s">
        <v>394</v>
      </c>
      <c r="I5518">
        <v>202228</v>
      </c>
      <c r="J5518">
        <v>168493</v>
      </c>
      <c r="K5518">
        <v>142229</v>
      </c>
      <c r="L5518">
        <v>162879</v>
      </c>
      <c r="M5518">
        <v>172384</v>
      </c>
      <c r="N5518">
        <v>164132</v>
      </c>
      <c r="O5518">
        <v>155396</v>
      </c>
      <c r="P5518">
        <v>143602</v>
      </c>
      <c r="Q5518">
        <v>196404</v>
      </c>
      <c r="R5518">
        <v>135314</v>
      </c>
      <c r="S5518">
        <v>151757</v>
      </c>
      <c r="T5518">
        <v>173648</v>
      </c>
      <c r="U5518">
        <v>201737</v>
      </c>
      <c r="V5518" s="1" t="s">
        <v>3957</v>
      </c>
      <c r="W5518" s="1" t="s">
        <v>2551</v>
      </c>
      <c r="X5518" s="5" t="s">
        <v>3973</v>
      </c>
      <c r="Y5518" s="5" t="s">
        <v>2553</v>
      </c>
      <c r="Z5518" s="5" t="s">
        <v>2734</v>
      </c>
      <c r="AA5518" s="5"/>
    </row>
    <row r="5519" spans="1:27" ht="12" customHeight="1" x14ac:dyDescent="0.15">
      <c r="A5519" s="1" t="s">
        <v>1477</v>
      </c>
      <c r="B5519" s="1" t="s">
        <v>51</v>
      </c>
      <c r="C5519" s="1" t="s">
        <v>15</v>
      </c>
      <c r="D5519" s="1" t="s">
        <v>2506</v>
      </c>
      <c r="E5519" s="1" t="s">
        <v>10</v>
      </c>
      <c r="F5519" s="1" t="s">
        <v>1493</v>
      </c>
      <c r="G5519" s="1" t="s">
        <v>16</v>
      </c>
      <c r="H5519" s="1" t="s">
        <v>394</v>
      </c>
      <c r="I5519">
        <v>13588</v>
      </c>
      <c r="J5519">
        <v>17770</v>
      </c>
      <c r="K5519">
        <v>4122</v>
      </c>
      <c r="L5519">
        <v>12435</v>
      </c>
      <c r="M5519">
        <v>5465</v>
      </c>
      <c r="N5519">
        <v>7223</v>
      </c>
      <c r="O5519">
        <v>3946</v>
      </c>
      <c r="P5519">
        <v>5568</v>
      </c>
      <c r="Q5519">
        <v>5840</v>
      </c>
      <c r="R5519">
        <v>2462</v>
      </c>
      <c r="S5519">
        <v>6809</v>
      </c>
      <c r="T5519">
        <v>9322</v>
      </c>
      <c r="U5519">
        <v>2998</v>
      </c>
      <c r="V5519" s="1" t="s">
        <v>3957</v>
      </c>
      <c r="W5519" s="1" t="s">
        <v>2551</v>
      </c>
      <c r="X5519" s="5" t="s">
        <v>3973</v>
      </c>
      <c r="Y5519" s="5" t="s">
        <v>2555</v>
      </c>
      <c r="Z5519" s="5" t="s">
        <v>2734</v>
      </c>
      <c r="AA5519" s="5"/>
    </row>
    <row r="5520" spans="1:27" ht="12" customHeight="1" x14ac:dyDescent="0.15">
      <c r="A5520" s="1" t="s">
        <v>1477</v>
      </c>
      <c r="B5520" s="1" t="s">
        <v>51</v>
      </c>
      <c r="C5520" s="1" t="s">
        <v>17</v>
      </c>
      <c r="D5520" s="1" t="s">
        <v>2506</v>
      </c>
      <c r="E5520" s="1" t="s">
        <v>10</v>
      </c>
      <c r="F5520" s="1" t="s">
        <v>1493</v>
      </c>
      <c r="G5520" s="1" t="s">
        <v>242</v>
      </c>
      <c r="H5520" s="1" t="s">
        <v>394</v>
      </c>
      <c r="I5520">
        <v>226775</v>
      </c>
      <c r="J5520">
        <v>182644</v>
      </c>
      <c r="K5520">
        <v>148645</v>
      </c>
      <c r="L5520">
        <v>177284</v>
      </c>
      <c r="M5520">
        <v>177058</v>
      </c>
      <c r="N5520">
        <v>173744</v>
      </c>
      <c r="O5520">
        <v>160541</v>
      </c>
      <c r="P5520">
        <v>150267</v>
      </c>
      <c r="Q5520">
        <v>207417</v>
      </c>
      <c r="R5520">
        <v>145545</v>
      </c>
      <c r="S5520">
        <v>159472</v>
      </c>
      <c r="T5520">
        <v>184394</v>
      </c>
      <c r="U5520">
        <v>206265</v>
      </c>
      <c r="V5520" s="1" t="s">
        <v>3957</v>
      </c>
      <c r="W5520" s="1" t="s">
        <v>2551</v>
      </c>
      <c r="X5520" s="5" t="s">
        <v>3973</v>
      </c>
      <c r="Y5520" s="5" t="s">
        <v>2557</v>
      </c>
      <c r="Z5520" s="5" t="s">
        <v>2734</v>
      </c>
      <c r="AA5520" s="5"/>
    </row>
    <row r="5521" spans="1:27" ht="12" customHeight="1" x14ac:dyDescent="0.15">
      <c r="A5521" s="1" t="s">
        <v>1477</v>
      </c>
      <c r="B5521" s="1" t="s">
        <v>51</v>
      </c>
      <c r="C5521" s="1" t="s">
        <v>19</v>
      </c>
      <c r="D5521" s="1" t="s">
        <v>2506</v>
      </c>
      <c r="E5521" s="1" t="s">
        <v>10</v>
      </c>
      <c r="F5521" s="1" t="s">
        <v>1493</v>
      </c>
      <c r="G5521" s="1" t="s">
        <v>245</v>
      </c>
      <c r="H5521" s="1" t="s">
        <v>306</v>
      </c>
      <c r="I5521">
        <v>1041095</v>
      </c>
      <c r="J5521">
        <v>1191902</v>
      </c>
      <c r="K5521">
        <v>847850</v>
      </c>
      <c r="L5521">
        <v>862971</v>
      </c>
      <c r="M5521">
        <v>783832</v>
      </c>
      <c r="N5521">
        <v>877946</v>
      </c>
      <c r="O5521">
        <v>838051</v>
      </c>
      <c r="P5521">
        <v>861406</v>
      </c>
      <c r="Q5521">
        <v>894669</v>
      </c>
      <c r="R5521">
        <v>857550</v>
      </c>
      <c r="S5521">
        <v>1124657</v>
      </c>
      <c r="T5521">
        <v>1061079</v>
      </c>
      <c r="U5521">
        <v>1194291</v>
      </c>
      <c r="V5521" s="1" t="s">
        <v>3957</v>
      </c>
      <c r="W5521" s="1" t="s">
        <v>2551</v>
      </c>
      <c r="X5521" s="5" t="s">
        <v>3973</v>
      </c>
      <c r="Y5521" s="5" t="s">
        <v>2740</v>
      </c>
      <c r="Z5521" s="5" t="s">
        <v>2788</v>
      </c>
      <c r="AA5521" s="5"/>
    </row>
    <row r="5522" spans="1:27" ht="12" customHeight="1" x14ac:dyDescent="0.15">
      <c r="A5522" s="1" t="s">
        <v>1477</v>
      </c>
      <c r="B5522" s="1" t="s">
        <v>51</v>
      </c>
      <c r="C5522" s="1" t="s">
        <v>21</v>
      </c>
      <c r="D5522" s="1" t="s">
        <v>2506</v>
      </c>
      <c r="E5522" s="1" t="s">
        <v>10</v>
      </c>
      <c r="F5522" s="1" t="s">
        <v>1493</v>
      </c>
      <c r="G5522" s="1" t="s">
        <v>5117</v>
      </c>
      <c r="H5522" s="1" t="s">
        <v>394</v>
      </c>
      <c r="I5522">
        <v>27</v>
      </c>
      <c r="J5522">
        <v>10</v>
      </c>
      <c r="K5522">
        <v>2</v>
      </c>
      <c r="L5522">
        <v>14</v>
      </c>
      <c r="M5522">
        <v>92</v>
      </c>
      <c r="N5522">
        <v>6</v>
      </c>
      <c r="O5522">
        <v>13</v>
      </c>
      <c r="P5522">
        <v>70</v>
      </c>
      <c r="Q5522">
        <v>0</v>
      </c>
      <c r="R5522">
        <v>115</v>
      </c>
      <c r="S5522">
        <v>4</v>
      </c>
      <c r="T5522">
        <v>0</v>
      </c>
      <c r="U5522">
        <v>1</v>
      </c>
      <c r="V5522" s="1" t="s">
        <v>3957</v>
      </c>
      <c r="W5522" s="1" t="s">
        <v>2551</v>
      </c>
      <c r="X5522" s="5" t="s">
        <v>3973</v>
      </c>
      <c r="Y5522" s="5" t="s">
        <v>2558</v>
      </c>
      <c r="Z5522" s="5" t="s">
        <v>2734</v>
      </c>
      <c r="AA5522" s="5"/>
    </row>
    <row r="5523" spans="1:27" ht="12" customHeight="1" x14ac:dyDescent="0.15">
      <c r="A5523" s="1" t="s">
        <v>1477</v>
      </c>
      <c r="B5523" s="1" t="s">
        <v>51</v>
      </c>
      <c r="C5523" s="1" t="s">
        <v>23</v>
      </c>
      <c r="D5523" s="1" t="s">
        <v>2506</v>
      </c>
      <c r="E5523" s="1" t="s">
        <v>10</v>
      </c>
      <c r="F5523" s="1" t="s">
        <v>1493</v>
      </c>
      <c r="G5523" s="1" t="s">
        <v>24</v>
      </c>
      <c r="H5523" s="1" t="s">
        <v>394</v>
      </c>
      <c r="I5523">
        <v>41839</v>
      </c>
      <c r="J5523">
        <v>45448</v>
      </c>
      <c r="K5523">
        <v>43152</v>
      </c>
      <c r="L5523">
        <v>41168</v>
      </c>
      <c r="M5523">
        <v>41867</v>
      </c>
      <c r="N5523">
        <v>39472</v>
      </c>
      <c r="O5523">
        <v>38260</v>
      </c>
      <c r="P5523">
        <v>37093</v>
      </c>
      <c r="Q5523">
        <v>31920</v>
      </c>
      <c r="R5523">
        <v>24035</v>
      </c>
      <c r="S5523">
        <v>23125</v>
      </c>
      <c r="T5523">
        <v>32801</v>
      </c>
      <c r="U5523">
        <v>31299</v>
      </c>
      <c r="V5523" s="1" t="s">
        <v>3957</v>
      </c>
      <c r="W5523" s="1" t="s">
        <v>2551</v>
      </c>
      <c r="X5523" s="5" t="s">
        <v>3973</v>
      </c>
      <c r="Y5523" s="5" t="s">
        <v>2559</v>
      </c>
      <c r="Z5523" s="5" t="s">
        <v>2734</v>
      </c>
      <c r="AA5523" s="5"/>
    </row>
    <row r="5524" spans="1:27" ht="12" customHeight="1" x14ac:dyDescent="0.15">
      <c r="A5524" s="1" t="s">
        <v>1477</v>
      </c>
      <c r="B5524" s="1" t="s">
        <v>53</v>
      </c>
      <c r="C5524" s="1" t="s">
        <v>9</v>
      </c>
      <c r="D5524" s="1" t="s">
        <v>2506</v>
      </c>
      <c r="E5524" s="1" t="s">
        <v>10</v>
      </c>
      <c r="F5524" s="1" t="s">
        <v>1494</v>
      </c>
      <c r="G5524" s="1" t="s">
        <v>5116</v>
      </c>
      <c r="H5524" s="1" t="s">
        <v>394</v>
      </c>
      <c r="I5524">
        <v>179</v>
      </c>
      <c r="J5524">
        <v>190</v>
      </c>
      <c r="K5524">
        <v>208</v>
      </c>
      <c r="L5524">
        <v>221</v>
      </c>
      <c r="M5524">
        <v>223</v>
      </c>
      <c r="N5524">
        <v>163</v>
      </c>
      <c r="O5524">
        <v>485</v>
      </c>
      <c r="P5524">
        <v>418</v>
      </c>
      <c r="Q5524">
        <v>421</v>
      </c>
      <c r="R5524">
        <v>469</v>
      </c>
      <c r="S5524">
        <v>267</v>
      </c>
      <c r="T5524">
        <v>339</v>
      </c>
      <c r="U5524">
        <v>340</v>
      </c>
      <c r="V5524" s="1" t="s">
        <v>3957</v>
      </c>
      <c r="W5524" s="1" t="s">
        <v>2551</v>
      </c>
      <c r="X5524" s="5" t="s">
        <v>3974</v>
      </c>
      <c r="Y5524" s="5" t="s">
        <v>2553</v>
      </c>
      <c r="Z5524" s="5" t="s">
        <v>2734</v>
      </c>
      <c r="AA5524" s="5"/>
    </row>
    <row r="5525" spans="1:27" ht="12" customHeight="1" x14ac:dyDescent="0.15">
      <c r="A5525" s="1" t="s">
        <v>1477</v>
      </c>
      <c r="B5525" s="1" t="s">
        <v>53</v>
      </c>
      <c r="C5525" s="1" t="s">
        <v>15</v>
      </c>
      <c r="D5525" s="1" t="s">
        <v>2506</v>
      </c>
      <c r="E5525" s="1" t="s">
        <v>10</v>
      </c>
      <c r="F5525" s="1" t="s">
        <v>1494</v>
      </c>
      <c r="G5525" s="1" t="s">
        <v>16</v>
      </c>
      <c r="H5525" s="1" t="s">
        <v>394</v>
      </c>
      <c r="I5525">
        <v>1</v>
      </c>
      <c r="J5525">
        <v>1</v>
      </c>
      <c r="K5525">
        <v>1</v>
      </c>
      <c r="L5525">
        <v>3</v>
      </c>
      <c r="M5525">
        <v>0</v>
      </c>
      <c r="N5525">
        <v>5</v>
      </c>
      <c r="O5525">
        <v>1</v>
      </c>
      <c r="P5525">
        <v>0</v>
      </c>
      <c r="Q5525">
        <v>2</v>
      </c>
      <c r="R5525">
        <v>3</v>
      </c>
      <c r="S5525">
        <v>0</v>
      </c>
      <c r="T5525">
        <v>0</v>
      </c>
      <c r="U5525">
        <v>7</v>
      </c>
      <c r="V5525" s="1" t="s">
        <v>3957</v>
      </c>
      <c r="W5525" s="1" t="s">
        <v>2551</v>
      </c>
      <c r="X5525" s="5" t="s">
        <v>3974</v>
      </c>
      <c r="Y5525" s="5" t="s">
        <v>2555</v>
      </c>
      <c r="Z5525" s="5" t="s">
        <v>2734</v>
      </c>
      <c r="AA5525" s="5"/>
    </row>
    <row r="5526" spans="1:27" ht="12" customHeight="1" x14ac:dyDescent="0.15">
      <c r="A5526" s="1" t="s">
        <v>1477</v>
      </c>
      <c r="B5526" s="1" t="s">
        <v>53</v>
      </c>
      <c r="C5526" s="1" t="s">
        <v>17</v>
      </c>
      <c r="D5526" s="1" t="s">
        <v>2506</v>
      </c>
      <c r="E5526" s="1" t="s">
        <v>10</v>
      </c>
      <c r="F5526" s="1" t="s">
        <v>1494</v>
      </c>
      <c r="G5526" s="1" t="s">
        <v>242</v>
      </c>
      <c r="H5526" s="1" t="s">
        <v>394</v>
      </c>
      <c r="I5526">
        <v>254</v>
      </c>
      <c r="J5526">
        <v>245</v>
      </c>
      <c r="K5526">
        <v>209</v>
      </c>
      <c r="L5526">
        <v>230</v>
      </c>
      <c r="M5526">
        <v>193</v>
      </c>
      <c r="N5526">
        <v>169</v>
      </c>
      <c r="O5526">
        <v>470</v>
      </c>
      <c r="P5526">
        <v>407</v>
      </c>
      <c r="Q5526">
        <v>446</v>
      </c>
      <c r="R5526">
        <v>432</v>
      </c>
      <c r="S5526">
        <v>270</v>
      </c>
      <c r="T5526">
        <v>364</v>
      </c>
      <c r="U5526">
        <v>382</v>
      </c>
      <c r="V5526" s="1" t="s">
        <v>3957</v>
      </c>
      <c r="W5526" s="1" t="s">
        <v>2551</v>
      </c>
      <c r="X5526" s="5" t="s">
        <v>3974</v>
      </c>
      <c r="Y5526" s="5" t="s">
        <v>2557</v>
      </c>
      <c r="Z5526" s="5" t="s">
        <v>2734</v>
      </c>
      <c r="AA5526" s="5"/>
    </row>
    <row r="5527" spans="1:27" ht="12" customHeight="1" x14ac:dyDescent="0.15">
      <c r="A5527" s="1" t="s">
        <v>1477</v>
      </c>
      <c r="B5527" s="1" t="s">
        <v>53</v>
      </c>
      <c r="C5527" s="1" t="s">
        <v>19</v>
      </c>
      <c r="D5527" s="1" t="s">
        <v>2506</v>
      </c>
      <c r="E5527" s="1" t="s">
        <v>10</v>
      </c>
      <c r="F5527" s="1" t="s">
        <v>1494</v>
      </c>
      <c r="G5527" s="1" t="s">
        <v>245</v>
      </c>
      <c r="H5527" s="1" t="s">
        <v>306</v>
      </c>
      <c r="I5527">
        <v>23367</v>
      </c>
      <c r="J5527">
        <v>23391</v>
      </c>
      <c r="K5527">
        <v>18111</v>
      </c>
      <c r="L5527">
        <v>22951</v>
      </c>
      <c r="M5527">
        <v>21241</v>
      </c>
      <c r="N5527">
        <v>17886</v>
      </c>
      <c r="O5527">
        <v>24702</v>
      </c>
      <c r="P5527">
        <v>21976</v>
      </c>
      <c r="Q5527">
        <v>20615</v>
      </c>
      <c r="R5527">
        <v>19146</v>
      </c>
      <c r="S5527">
        <v>15042</v>
      </c>
      <c r="T5527">
        <v>17361</v>
      </c>
      <c r="U5527">
        <v>26125</v>
      </c>
      <c r="V5527" s="1" t="s">
        <v>3957</v>
      </c>
      <c r="W5527" s="1" t="s">
        <v>2551</v>
      </c>
      <c r="X5527" s="5" t="s">
        <v>3974</v>
      </c>
      <c r="Y5527" s="5" t="s">
        <v>2740</v>
      </c>
      <c r="Z5527" s="5" t="s">
        <v>2788</v>
      </c>
      <c r="AA5527" s="5"/>
    </row>
    <row r="5528" spans="1:27" ht="12" customHeight="1" x14ac:dyDescent="0.15">
      <c r="A5528" s="1" t="s">
        <v>1477</v>
      </c>
      <c r="B5528" s="1" t="s">
        <v>53</v>
      </c>
      <c r="C5528" s="1" t="s">
        <v>21</v>
      </c>
      <c r="D5528" s="1" t="s">
        <v>2506</v>
      </c>
      <c r="E5528" s="1" t="s">
        <v>10</v>
      </c>
      <c r="F5528" s="1" t="s">
        <v>1494</v>
      </c>
      <c r="G5528" s="1" t="s">
        <v>5117</v>
      </c>
      <c r="H5528" s="1" t="s">
        <v>394</v>
      </c>
      <c r="I5528">
        <v>0</v>
      </c>
      <c r="J5528">
        <v>0</v>
      </c>
      <c r="K5528">
        <v>0</v>
      </c>
      <c r="L5528">
        <v>0</v>
      </c>
      <c r="M5528">
        <v>0</v>
      </c>
      <c r="N5528">
        <v>0</v>
      </c>
      <c r="O5528">
        <v>0</v>
      </c>
      <c r="P5528">
        <v>0</v>
      </c>
      <c r="Q5528">
        <v>0</v>
      </c>
      <c r="R5528">
        <v>0</v>
      </c>
      <c r="S5528">
        <v>0</v>
      </c>
      <c r="T5528">
        <v>0</v>
      </c>
      <c r="U5528">
        <v>0</v>
      </c>
      <c r="V5528" s="1" t="s">
        <v>3957</v>
      </c>
      <c r="W5528" s="1" t="s">
        <v>2551</v>
      </c>
      <c r="X5528" s="5" t="s">
        <v>3974</v>
      </c>
      <c r="Y5528" s="5" t="s">
        <v>2558</v>
      </c>
      <c r="Z5528" s="5" t="s">
        <v>2734</v>
      </c>
      <c r="AA5528" s="5"/>
    </row>
    <row r="5529" spans="1:27" ht="12" customHeight="1" x14ac:dyDescent="0.15">
      <c r="A5529" s="1" t="s">
        <v>1477</v>
      </c>
      <c r="B5529" s="1" t="s">
        <v>53</v>
      </c>
      <c r="C5529" s="1" t="s">
        <v>23</v>
      </c>
      <c r="D5529" s="1" t="s">
        <v>2506</v>
      </c>
      <c r="E5529" s="1" t="s">
        <v>10</v>
      </c>
      <c r="F5529" s="1" t="s">
        <v>1494</v>
      </c>
      <c r="G5529" s="1" t="s">
        <v>24</v>
      </c>
      <c r="H5529" s="1" t="s">
        <v>394</v>
      </c>
      <c r="I5529">
        <v>528</v>
      </c>
      <c r="J5529">
        <v>474</v>
      </c>
      <c r="K5529">
        <v>474</v>
      </c>
      <c r="L5529">
        <v>470</v>
      </c>
      <c r="M5529">
        <v>500</v>
      </c>
      <c r="N5529">
        <v>500</v>
      </c>
      <c r="O5529">
        <v>517</v>
      </c>
      <c r="P5529">
        <v>530</v>
      </c>
      <c r="Q5529">
        <v>508</v>
      </c>
      <c r="R5529">
        <v>553</v>
      </c>
      <c r="S5529">
        <v>551</v>
      </c>
      <c r="T5529">
        <v>526</v>
      </c>
      <c r="U5529">
        <v>492</v>
      </c>
      <c r="V5529" s="1" t="s">
        <v>3957</v>
      </c>
      <c r="W5529" s="1" t="s">
        <v>2551</v>
      </c>
      <c r="X5529" s="5" t="s">
        <v>3974</v>
      </c>
      <c r="Y5529" s="5" t="s">
        <v>2559</v>
      </c>
      <c r="Z5529" s="5" t="s">
        <v>2734</v>
      </c>
      <c r="AA5529" s="5"/>
    </row>
    <row r="5530" spans="1:27" ht="12" customHeight="1" x14ac:dyDescent="0.15">
      <c r="A5530" s="1" t="s">
        <v>1477</v>
      </c>
      <c r="B5530" s="1" t="s">
        <v>55</v>
      </c>
      <c r="C5530" s="1" t="s">
        <v>9</v>
      </c>
      <c r="D5530" s="1" t="s">
        <v>2506</v>
      </c>
      <c r="E5530" s="1" t="s">
        <v>10</v>
      </c>
      <c r="F5530" s="1" t="s">
        <v>1495</v>
      </c>
      <c r="G5530" s="1" t="s">
        <v>5116</v>
      </c>
      <c r="H5530" s="1" t="s">
        <v>394</v>
      </c>
      <c r="I5530">
        <v>53037</v>
      </c>
      <c r="J5530">
        <v>49620</v>
      </c>
      <c r="K5530">
        <v>50682</v>
      </c>
      <c r="L5530">
        <v>48701</v>
      </c>
      <c r="M5530">
        <v>41644</v>
      </c>
      <c r="N5530">
        <v>48238</v>
      </c>
      <c r="O5530">
        <v>42365</v>
      </c>
      <c r="P5530">
        <v>53802</v>
      </c>
      <c r="Q5530">
        <v>48241</v>
      </c>
      <c r="R5530">
        <v>45944</v>
      </c>
      <c r="S5530">
        <v>42190</v>
      </c>
      <c r="T5530">
        <v>41197</v>
      </c>
      <c r="U5530">
        <v>48473</v>
      </c>
      <c r="V5530" s="1" t="s">
        <v>3957</v>
      </c>
      <c r="W5530" s="1" t="s">
        <v>2551</v>
      </c>
      <c r="X5530" s="5" t="s">
        <v>3975</v>
      </c>
      <c r="Y5530" s="5" t="s">
        <v>2553</v>
      </c>
      <c r="Z5530" s="5" t="s">
        <v>2734</v>
      </c>
      <c r="AA5530" s="5"/>
    </row>
    <row r="5531" spans="1:27" ht="12" customHeight="1" x14ac:dyDescent="0.15">
      <c r="A5531" s="1" t="s">
        <v>1477</v>
      </c>
      <c r="B5531" s="1" t="s">
        <v>55</v>
      </c>
      <c r="C5531" s="1" t="s">
        <v>15</v>
      </c>
      <c r="D5531" s="1" t="s">
        <v>2506</v>
      </c>
      <c r="E5531" s="1" t="s">
        <v>10</v>
      </c>
      <c r="F5531" s="1" t="s">
        <v>1495</v>
      </c>
      <c r="G5531" s="1" t="s">
        <v>16</v>
      </c>
      <c r="H5531" s="1" t="s">
        <v>394</v>
      </c>
      <c r="I5531">
        <v>1626</v>
      </c>
      <c r="J5531">
        <v>1280</v>
      </c>
      <c r="K5531">
        <v>871</v>
      </c>
      <c r="L5531">
        <v>1244</v>
      </c>
      <c r="M5531">
        <v>981</v>
      </c>
      <c r="N5531">
        <v>987</v>
      </c>
      <c r="O5531">
        <v>889</v>
      </c>
      <c r="P5531">
        <v>1018</v>
      </c>
      <c r="Q5531">
        <v>1306</v>
      </c>
      <c r="R5531">
        <v>1060</v>
      </c>
      <c r="S5531">
        <v>1376</v>
      </c>
      <c r="T5531">
        <v>1478</v>
      </c>
      <c r="U5531">
        <v>1459</v>
      </c>
      <c r="V5531" s="1" t="s">
        <v>3957</v>
      </c>
      <c r="W5531" s="1" t="s">
        <v>2551</v>
      </c>
      <c r="X5531" s="5" t="s">
        <v>3975</v>
      </c>
      <c r="Y5531" s="5" t="s">
        <v>2555</v>
      </c>
      <c r="Z5531" s="5" t="s">
        <v>2734</v>
      </c>
      <c r="AA5531" s="5"/>
    </row>
    <row r="5532" spans="1:27" ht="12" customHeight="1" x14ac:dyDescent="0.15">
      <c r="A5532" s="1" t="s">
        <v>1477</v>
      </c>
      <c r="B5532" s="1" t="s">
        <v>55</v>
      </c>
      <c r="C5532" s="1" t="s">
        <v>17</v>
      </c>
      <c r="D5532" s="1" t="s">
        <v>2506</v>
      </c>
      <c r="E5532" s="1" t="s">
        <v>10</v>
      </c>
      <c r="F5532" s="1" t="s">
        <v>1495</v>
      </c>
      <c r="G5532" s="1" t="s">
        <v>242</v>
      </c>
      <c r="H5532" s="1" t="s">
        <v>394</v>
      </c>
      <c r="I5532">
        <v>45229</v>
      </c>
      <c r="J5532">
        <v>45778</v>
      </c>
      <c r="K5532">
        <v>43062</v>
      </c>
      <c r="L5532">
        <v>46412</v>
      </c>
      <c r="M5532">
        <v>42800</v>
      </c>
      <c r="N5532">
        <v>40287</v>
      </c>
      <c r="O5532">
        <v>43852</v>
      </c>
      <c r="P5532">
        <v>44985</v>
      </c>
      <c r="Q5532">
        <v>47640</v>
      </c>
      <c r="R5532">
        <v>44599</v>
      </c>
      <c r="S5532">
        <v>39728</v>
      </c>
      <c r="T5532">
        <v>41097</v>
      </c>
      <c r="U5532">
        <v>45836</v>
      </c>
      <c r="V5532" s="1" t="s">
        <v>3957</v>
      </c>
      <c r="W5532" s="1" t="s">
        <v>2551</v>
      </c>
      <c r="X5532" s="5" t="s">
        <v>3975</v>
      </c>
      <c r="Y5532" s="5" t="s">
        <v>2557</v>
      </c>
      <c r="Z5532" s="5" t="s">
        <v>2734</v>
      </c>
      <c r="AA5532" s="5"/>
    </row>
    <row r="5533" spans="1:27" ht="12" customHeight="1" x14ac:dyDescent="0.15">
      <c r="A5533" s="1" t="s">
        <v>1477</v>
      </c>
      <c r="B5533" s="1" t="s">
        <v>55</v>
      </c>
      <c r="C5533" s="1" t="s">
        <v>19</v>
      </c>
      <c r="D5533" s="1" t="s">
        <v>2506</v>
      </c>
      <c r="E5533" s="1" t="s">
        <v>10</v>
      </c>
      <c r="F5533" s="1" t="s">
        <v>1495</v>
      </c>
      <c r="G5533" s="1" t="s">
        <v>245</v>
      </c>
      <c r="H5533" s="1" t="s">
        <v>306</v>
      </c>
      <c r="I5533">
        <v>779799</v>
      </c>
      <c r="J5533">
        <v>772451</v>
      </c>
      <c r="K5533">
        <v>732884</v>
      </c>
      <c r="L5533">
        <v>798163</v>
      </c>
      <c r="M5533">
        <v>728994</v>
      </c>
      <c r="N5533">
        <v>698707</v>
      </c>
      <c r="O5533">
        <v>748014</v>
      </c>
      <c r="P5533">
        <v>785589</v>
      </c>
      <c r="Q5533">
        <v>817245</v>
      </c>
      <c r="R5533">
        <v>761710</v>
      </c>
      <c r="S5533">
        <v>761135</v>
      </c>
      <c r="T5533">
        <v>785132</v>
      </c>
      <c r="U5533">
        <v>891918</v>
      </c>
      <c r="V5533" s="1" t="s">
        <v>3957</v>
      </c>
      <c r="W5533" s="1" t="s">
        <v>2551</v>
      </c>
      <c r="X5533" s="5" t="s">
        <v>3975</v>
      </c>
      <c r="Y5533" s="5" t="s">
        <v>2740</v>
      </c>
      <c r="Z5533" s="5" t="s">
        <v>2788</v>
      </c>
      <c r="AA5533" s="5"/>
    </row>
    <row r="5534" spans="1:27" ht="12" customHeight="1" x14ac:dyDescent="0.15">
      <c r="A5534" s="1" t="s">
        <v>1477</v>
      </c>
      <c r="B5534" s="1" t="s">
        <v>55</v>
      </c>
      <c r="C5534" s="1" t="s">
        <v>21</v>
      </c>
      <c r="D5534" s="1" t="s">
        <v>2506</v>
      </c>
      <c r="E5534" s="1" t="s">
        <v>10</v>
      </c>
      <c r="F5534" s="1" t="s">
        <v>1495</v>
      </c>
      <c r="G5534" s="1" t="s">
        <v>5117</v>
      </c>
      <c r="H5534" s="1" t="s">
        <v>394</v>
      </c>
      <c r="I5534">
        <v>4229</v>
      </c>
      <c r="J5534">
        <v>3471</v>
      </c>
      <c r="K5534">
        <v>2998</v>
      </c>
      <c r="L5534">
        <v>3101</v>
      </c>
      <c r="M5534">
        <v>3082</v>
      </c>
      <c r="N5534">
        <v>2957</v>
      </c>
      <c r="O5534">
        <v>3004</v>
      </c>
      <c r="P5534">
        <v>2996</v>
      </c>
      <c r="Q5534">
        <v>3975</v>
      </c>
      <c r="R5534">
        <v>3575</v>
      </c>
      <c r="S5534">
        <v>2938</v>
      </c>
      <c r="T5534">
        <v>3769</v>
      </c>
      <c r="U5534">
        <v>3535</v>
      </c>
      <c r="V5534" s="1" t="s">
        <v>3957</v>
      </c>
      <c r="W5534" s="1" t="s">
        <v>2551</v>
      </c>
      <c r="X5534" s="5" t="s">
        <v>3975</v>
      </c>
      <c r="Y5534" s="5" t="s">
        <v>2558</v>
      </c>
      <c r="Z5534" s="5" t="s">
        <v>2734</v>
      </c>
      <c r="AA5534" s="5"/>
    </row>
    <row r="5535" spans="1:27" ht="12" customHeight="1" x14ac:dyDescent="0.15">
      <c r="A5535" s="1" t="s">
        <v>1477</v>
      </c>
      <c r="B5535" s="1" t="s">
        <v>55</v>
      </c>
      <c r="C5535" s="1" t="s">
        <v>23</v>
      </c>
      <c r="D5535" s="1" t="s">
        <v>2506</v>
      </c>
      <c r="E5535" s="1" t="s">
        <v>10</v>
      </c>
      <c r="F5535" s="1" t="s">
        <v>1495</v>
      </c>
      <c r="G5535" s="1" t="s">
        <v>24</v>
      </c>
      <c r="H5535" s="1" t="s">
        <v>394</v>
      </c>
      <c r="I5535">
        <v>48454</v>
      </c>
      <c r="J5535">
        <v>45147</v>
      </c>
      <c r="K5535">
        <v>50709</v>
      </c>
      <c r="L5535">
        <v>50938</v>
      </c>
      <c r="M5535">
        <v>47717</v>
      </c>
      <c r="N5535">
        <v>53511</v>
      </c>
      <c r="O5535">
        <v>49656</v>
      </c>
      <c r="P5535">
        <v>56386</v>
      </c>
      <c r="Q5535">
        <v>53751</v>
      </c>
      <c r="R5535">
        <v>52552</v>
      </c>
      <c r="S5535">
        <v>60081</v>
      </c>
      <c r="T5535">
        <v>56652</v>
      </c>
      <c r="U5535">
        <v>53320</v>
      </c>
      <c r="V5535" s="1" t="s">
        <v>3957</v>
      </c>
      <c r="W5535" s="1" t="s">
        <v>2551</v>
      </c>
      <c r="X5535" s="5" t="s">
        <v>3975</v>
      </c>
      <c r="Y5535" s="5" t="s">
        <v>2559</v>
      </c>
      <c r="Z5535" s="5" t="s">
        <v>2734</v>
      </c>
      <c r="AA5535" s="5"/>
    </row>
    <row r="5536" spans="1:27" ht="12" customHeight="1" x14ac:dyDescent="0.15">
      <c r="A5536" s="1" t="s">
        <v>1477</v>
      </c>
      <c r="B5536" s="1" t="s">
        <v>110</v>
      </c>
      <c r="C5536" s="1" t="s">
        <v>9</v>
      </c>
      <c r="D5536" s="1" t="s">
        <v>2506</v>
      </c>
      <c r="E5536" s="1" t="s">
        <v>10</v>
      </c>
      <c r="F5536" s="1" t="s">
        <v>1496</v>
      </c>
      <c r="G5536" s="1" t="s">
        <v>5116</v>
      </c>
      <c r="H5536" s="1" t="s">
        <v>394</v>
      </c>
      <c r="I5536">
        <v>27209</v>
      </c>
      <c r="J5536">
        <v>25622</v>
      </c>
      <c r="K5536">
        <v>22908</v>
      </c>
      <c r="L5536">
        <v>31773</v>
      </c>
      <c r="M5536">
        <v>24002</v>
      </c>
      <c r="N5536">
        <v>24400</v>
      </c>
      <c r="O5536">
        <v>23441</v>
      </c>
      <c r="P5536">
        <v>24538</v>
      </c>
      <c r="Q5536">
        <v>25427</v>
      </c>
      <c r="R5536">
        <v>22378</v>
      </c>
      <c r="S5536">
        <v>28678</v>
      </c>
      <c r="T5536">
        <v>22714</v>
      </c>
      <c r="U5536">
        <v>25407</v>
      </c>
      <c r="V5536" s="1" t="s">
        <v>3957</v>
      </c>
      <c r="W5536" s="1" t="s">
        <v>2551</v>
      </c>
      <c r="X5536" s="5" t="s">
        <v>3976</v>
      </c>
      <c r="Y5536" s="5" t="s">
        <v>2553</v>
      </c>
      <c r="Z5536" s="5" t="s">
        <v>2734</v>
      </c>
      <c r="AA5536" s="5"/>
    </row>
    <row r="5537" spans="1:27" ht="12" customHeight="1" x14ac:dyDescent="0.15">
      <c r="A5537" s="1" t="s">
        <v>1477</v>
      </c>
      <c r="B5537" s="1" t="s">
        <v>110</v>
      </c>
      <c r="C5537" s="1" t="s">
        <v>15</v>
      </c>
      <c r="D5537" s="1" t="s">
        <v>2506</v>
      </c>
      <c r="E5537" s="1" t="s">
        <v>10</v>
      </c>
      <c r="F5537" s="1" t="s">
        <v>1496</v>
      </c>
      <c r="G5537" s="1" t="s">
        <v>16</v>
      </c>
      <c r="H5537" s="1" t="s">
        <v>394</v>
      </c>
      <c r="I5537">
        <v>813</v>
      </c>
      <c r="J5537">
        <v>1062</v>
      </c>
      <c r="K5537">
        <v>617</v>
      </c>
      <c r="L5537">
        <v>424</v>
      </c>
      <c r="M5537">
        <v>461</v>
      </c>
      <c r="N5537">
        <v>673</v>
      </c>
      <c r="O5537">
        <v>439</v>
      </c>
      <c r="P5537">
        <v>723</v>
      </c>
      <c r="Q5537">
        <v>556</v>
      </c>
      <c r="R5537">
        <v>437</v>
      </c>
      <c r="S5537">
        <v>741</v>
      </c>
      <c r="T5537">
        <v>507</v>
      </c>
      <c r="U5537">
        <v>1254</v>
      </c>
      <c r="V5537" s="1" t="s">
        <v>3957</v>
      </c>
      <c r="W5537" s="1" t="s">
        <v>2551</v>
      </c>
      <c r="X5537" s="5" t="s">
        <v>3976</v>
      </c>
      <c r="Y5537" s="5" t="s">
        <v>2555</v>
      </c>
      <c r="Z5537" s="5" t="s">
        <v>2734</v>
      </c>
      <c r="AA5537" s="5"/>
    </row>
    <row r="5538" spans="1:27" ht="12" customHeight="1" x14ac:dyDescent="0.15">
      <c r="A5538" s="1" t="s">
        <v>1477</v>
      </c>
      <c r="B5538" s="1" t="s">
        <v>110</v>
      </c>
      <c r="C5538" s="1" t="s">
        <v>17</v>
      </c>
      <c r="D5538" s="1" t="s">
        <v>2506</v>
      </c>
      <c r="E5538" s="1" t="s">
        <v>10</v>
      </c>
      <c r="F5538" s="1" t="s">
        <v>1496</v>
      </c>
      <c r="G5538" s="1" t="s">
        <v>242</v>
      </c>
      <c r="H5538" s="1" t="s">
        <v>394</v>
      </c>
      <c r="I5538">
        <v>28662</v>
      </c>
      <c r="J5538">
        <v>25860</v>
      </c>
      <c r="K5538">
        <v>25425</v>
      </c>
      <c r="L5538">
        <v>29001</v>
      </c>
      <c r="M5538">
        <v>24771</v>
      </c>
      <c r="N5538">
        <v>24904</v>
      </c>
      <c r="O5538">
        <v>25864</v>
      </c>
      <c r="P5538">
        <v>25851</v>
      </c>
      <c r="Q5538">
        <v>27581</v>
      </c>
      <c r="R5538">
        <v>24105</v>
      </c>
      <c r="S5538">
        <v>29149</v>
      </c>
      <c r="T5538">
        <v>25282</v>
      </c>
      <c r="U5538">
        <v>27363</v>
      </c>
      <c r="V5538" s="1" t="s">
        <v>3957</v>
      </c>
      <c r="W5538" s="1" t="s">
        <v>2551</v>
      </c>
      <c r="X5538" s="5" t="s">
        <v>3976</v>
      </c>
      <c r="Y5538" s="5" t="s">
        <v>2557</v>
      </c>
      <c r="Z5538" s="5" t="s">
        <v>2734</v>
      </c>
      <c r="AA5538" s="5"/>
    </row>
    <row r="5539" spans="1:27" ht="12" customHeight="1" x14ac:dyDescent="0.15">
      <c r="A5539" s="1" t="s">
        <v>1477</v>
      </c>
      <c r="B5539" s="1" t="s">
        <v>110</v>
      </c>
      <c r="C5539" s="1" t="s">
        <v>19</v>
      </c>
      <c r="D5539" s="1" t="s">
        <v>2506</v>
      </c>
      <c r="E5539" s="1" t="s">
        <v>10</v>
      </c>
      <c r="F5539" s="1" t="s">
        <v>1496</v>
      </c>
      <c r="G5539" s="1" t="s">
        <v>245</v>
      </c>
      <c r="H5539" s="1" t="s">
        <v>306</v>
      </c>
      <c r="I5539">
        <v>484446</v>
      </c>
      <c r="J5539">
        <v>461610</v>
      </c>
      <c r="K5539">
        <v>385022</v>
      </c>
      <c r="L5539">
        <v>431255</v>
      </c>
      <c r="M5539">
        <v>385145</v>
      </c>
      <c r="N5539">
        <v>353061</v>
      </c>
      <c r="O5539">
        <v>375988</v>
      </c>
      <c r="P5539">
        <v>401097</v>
      </c>
      <c r="Q5539">
        <v>417123</v>
      </c>
      <c r="R5539">
        <v>411113</v>
      </c>
      <c r="S5539">
        <v>424135</v>
      </c>
      <c r="T5539">
        <v>435591</v>
      </c>
      <c r="U5539">
        <v>491714</v>
      </c>
      <c r="V5539" s="1" t="s">
        <v>3957</v>
      </c>
      <c r="W5539" s="1" t="s">
        <v>2551</v>
      </c>
      <c r="X5539" s="5" t="s">
        <v>3976</v>
      </c>
      <c r="Y5539" s="5" t="s">
        <v>2740</v>
      </c>
      <c r="Z5539" s="5" t="s">
        <v>2788</v>
      </c>
      <c r="AA5539" s="5"/>
    </row>
    <row r="5540" spans="1:27" ht="12" customHeight="1" x14ac:dyDescent="0.15">
      <c r="A5540" s="1" t="s">
        <v>1477</v>
      </c>
      <c r="B5540" s="1" t="s">
        <v>110</v>
      </c>
      <c r="C5540" s="1" t="s">
        <v>21</v>
      </c>
      <c r="D5540" s="1" t="s">
        <v>2506</v>
      </c>
      <c r="E5540" s="1" t="s">
        <v>10</v>
      </c>
      <c r="F5540" s="1" t="s">
        <v>1496</v>
      </c>
      <c r="G5540" s="1" t="s">
        <v>5117</v>
      </c>
      <c r="H5540" s="1" t="s">
        <v>394</v>
      </c>
      <c r="I5540">
        <v>15</v>
      </c>
      <c r="J5540">
        <v>0</v>
      </c>
      <c r="K5540">
        <v>0</v>
      </c>
      <c r="L5540">
        <v>24</v>
      </c>
      <c r="M5540">
        <v>0</v>
      </c>
      <c r="N5540">
        <v>0</v>
      </c>
      <c r="O5540">
        <v>1</v>
      </c>
      <c r="P5540">
        <v>1</v>
      </c>
      <c r="Q5540">
        <v>0</v>
      </c>
      <c r="R5540">
        <v>0</v>
      </c>
      <c r="S5540">
        <v>5</v>
      </c>
      <c r="T5540">
        <v>15</v>
      </c>
      <c r="U5540">
        <v>0</v>
      </c>
      <c r="V5540" s="1" t="s">
        <v>3957</v>
      </c>
      <c r="W5540" s="1" t="s">
        <v>2551</v>
      </c>
      <c r="X5540" s="5" t="s">
        <v>3976</v>
      </c>
      <c r="Y5540" s="5" t="s">
        <v>2558</v>
      </c>
      <c r="Z5540" s="5" t="s">
        <v>2734</v>
      </c>
      <c r="AA5540" s="5"/>
    </row>
    <row r="5541" spans="1:27" ht="12" customHeight="1" x14ac:dyDescent="0.15">
      <c r="A5541" s="1" t="s">
        <v>1477</v>
      </c>
      <c r="B5541" s="1" t="s">
        <v>110</v>
      </c>
      <c r="C5541" s="1" t="s">
        <v>23</v>
      </c>
      <c r="D5541" s="1" t="s">
        <v>2506</v>
      </c>
      <c r="E5541" s="1" t="s">
        <v>10</v>
      </c>
      <c r="F5541" s="1" t="s">
        <v>1496</v>
      </c>
      <c r="G5541" s="1" t="s">
        <v>24</v>
      </c>
      <c r="H5541" s="1" t="s">
        <v>394</v>
      </c>
      <c r="I5541">
        <v>39658</v>
      </c>
      <c r="J5541">
        <v>40552</v>
      </c>
      <c r="K5541">
        <v>38643</v>
      </c>
      <c r="L5541">
        <v>41804</v>
      </c>
      <c r="M5541">
        <v>41631</v>
      </c>
      <c r="N5541">
        <v>41882</v>
      </c>
      <c r="O5541">
        <v>39863</v>
      </c>
      <c r="P5541">
        <v>39438</v>
      </c>
      <c r="Q5541">
        <v>37910</v>
      </c>
      <c r="R5541">
        <v>36685</v>
      </c>
      <c r="S5541">
        <v>26198</v>
      </c>
      <c r="T5541">
        <v>24716</v>
      </c>
      <c r="U5541">
        <v>23694</v>
      </c>
      <c r="V5541" s="1" t="s">
        <v>3957</v>
      </c>
      <c r="W5541" s="1" t="s">
        <v>2551</v>
      </c>
      <c r="X5541" s="5" t="s">
        <v>3976</v>
      </c>
      <c r="Y5541" s="5" t="s">
        <v>2559</v>
      </c>
      <c r="Z5541" s="5" t="s">
        <v>2734</v>
      </c>
      <c r="AA5541" s="5"/>
    </row>
    <row r="5542" spans="1:27" ht="12" customHeight="1" x14ac:dyDescent="0.15">
      <c r="A5542" s="1" t="s">
        <v>1477</v>
      </c>
      <c r="B5542" s="1" t="s">
        <v>112</v>
      </c>
      <c r="C5542" s="1" t="s">
        <v>9</v>
      </c>
      <c r="D5542" s="1" t="s">
        <v>2506</v>
      </c>
      <c r="E5542" s="1" t="s">
        <v>10</v>
      </c>
      <c r="F5542" s="1" t="s">
        <v>1497</v>
      </c>
      <c r="G5542" s="1" t="s">
        <v>5116</v>
      </c>
      <c r="H5542" s="1" t="s">
        <v>394</v>
      </c>
      <c r="I5542">
        <v>7570</v>
      </c>
      <c r="J5542">
        <v>6696</v>
      </c>
      <c r="K5542">
        <v>5254</v>
      </c>
      <c r="L5542">
        <v>5639</v>
      </c>
      <c r="M5542">
        <v>5735</v>
      </c>
      <c r="N5542">
        <v>5700</v>
      </c>
      <c r="O5542">
        <v>7429</v>
      </c>
      <c r="P5542">
        <v>5228</v>
      </c>
      <c r="Q5542">
        <v>6132</v>
      </c>
      <c r="R5542">
        <v>5318</v>
      </c>
      <c r="S5542">
        <v>5044</v>
      </c>
      <c r="T5542">
        <v>5514</v>
      </c>
      <c r="U5542">
        <v>6315</v>
      </c>
      <c r="V5542" s="1" t="s">
        <v>3957</v>
      </c>
      <c r="W5542" s="1" t="s">
        <v>2551</v>
      </c>
      <c r="X5542" s="5" t="s">
        <v>3977</v>
      </c>
      <c r="Y5542" s="5" t="s">
        <v>2553</v>
      </c>
      <c r="Z5542" s="5" t="s">
        <v>2734</v>
      </c>
      <c r="AA5542" s="5"/>
    </row>
    <row r="5543" spans="1:27" ht="12" customHeight="1" x14ac:dyDescent="0.15">
      <c r="A5543" s="1" t="s">
        <v>1477</v>
      </c>
      <c r="B5543" s="1" t="s">
        <v>112</v>
      </c>
      <c r="C5543" s="1" t="s">
        <v>15</v>
      </c>
      <c r="D5543" s="1" t="s">
        <v>2506</v>
      </c>
      <c r="E5543" s="1" t="s">
        <v>10</v>
      </c>
      <c r="F5543" s="1" t="s">
        <v>1497</v>
      </c>
      <c r="G5543" s="1" t="s">
        <v>16</v>
      </c>
      <c r="H5543" s="1" t="s">
        <v>394</v>
      </c>
      <c r="I5543">
        <v>6</v>
      </c>
      <c r="J5543">
        <v>0</v>
      </c>
      <c r="K5543">
        <v>6</v>
      </c>
      <c r="L5543">
        <v>0</v>
      </c>
      <c r="M5543">
        <v>3</v>
      </c>
      <c r="N5543">
        <v>0</v>
      </c>
      <c r="O5543">
        <v>0</v>
      </c>
      <c r="P5543">
        <v>0</v>
      </c>
      <c r="Q5543">
        <v>0</v>
      </c>
      <c r="R5543">
        <v>3</v>
      </c>
      <c r="S5543">
        <v>0</v>
      </c>
      <c r="T5543">
        <v>0</v>
      </c>
      <c r="U5543">
        <v>2</v>
      </c>
      <c r="V5543" s="1" t="s">
        <v>3957</v>
      </c>
      <c r="W5543" s="1" t="s">
        <v>2551</v>
      </c>
      <c r="X5543" s="5" t="s">
        <v>3977</v>
      </c>
      <c r="Y5543" s="5" t="s">
        <v>2555</v>
      </c>
      <c r="Z5543" s="5" t="s">
        <v>2734</v>
      </c>
      <c r="AA5543" s="5"/>
    </row>
    <row r="5544" spans="1:27" ht="12" customHeight="1" x14ac:dyDescent="0.15">
      <c r="A5544" s="1" t="s">
        <v>1477</v>
      </c>
      <c r="B5544" s="1" t="s">
        <v>112</v>
      </c>
      <c r="C5544" s="1" t="s">
        <v>17</v>
      </c>
      <c r="D5544" s="1" t="s">
        <v>2506</v>
      </c>
      <c r="E5544" s="1" t="s">
        <v>10</v>
      </c>
      <c r="F5544" s="1" t="s">
        <v>1497</v>
      </c>
      <c r="G5544" s="1" t="s">
        <v>242</v>
      </c>
      <c r="H5544" s="1" t="s">
        <v>394</v>
      </c>
      <c r="I5544">
        <v>8799</v>
      </c>
      <c r="J5544">
        <v>6914</v>
      </c>
      <c r="K5544">
        <v>5400</v>
      </c>
      <c r="L5544">
        <v>5682</v>
      </c>
      <c r="M5544">
        <v>4719</v>
      </c>
      <c r="N5544">
        <v>4960</v>
      </c>
      <c r="O5544">
        <v>5081</v>
      </c>
      <c r="P5544">
        <v>4527</v>
      </c>
      <c r="Q5544">
        <v>5589</v>
      </c>
      <c r="R5544">
        <v>5124</v>
      </c>
      <c r="S5544">
        <v>5712</v>
      </c>
      <c r="T5544">
        <v>6557</v>
      </c>
      <c r="U5544">
        <v>8130</v>
      </c>
      <c r="V5544" s="1" t="s">
        <v>3957</v>
      </c>
      <c r="W5544" s="1" t="s">
        <v>2551</v>
      </c>
      <c r="X5544" s="5" t="s">
        <v>3977</v>
      </c>
      <c r="Y5544" s="5" t="s">
        <v>2557</v>
      </c>
      <c r="Z5544" s="5" t="s">
        <v>2734</v>
      </c>
      <c r="AA5544" s="5"/>
    </row>
    <row r="5545" spans="1:27" ht="12" customHeight="1" x14ac:dyDescent="0.15">
      <c r="A5545" s="1" t="s">
        <v>1477</v>
      </c>
      <c r="B5545" s="1" t="s">
        <v>112</v>
      </c>
      <c r="C5545" s="1" t="s">
        <v>19</v>
      </c>
      <c r="D5545" s="1" t="s">
        <v>2506</v>
      </c>
      <c r="E5545" s="1" t="s">
        <v>10</v>
      </c>
      <c r="F5545" s="1" t="s">
        <v>1497</v>
      </c>
      <c r="G5545" s="1" t="s">
        <v>245</v>
      </c>
      <c r="H5545" s="1" t="s">
        <v>306</v>
      </c>
      <c r="I5545">
        <v>226483</v>
      </c>
      <c r="J5545">
        <v>180692</v>
      </c>
      <c r="K5545">
        <v>152418</v>
      </c>
      <c r="L5545">
        <v>146801</v>
      </c>
      <c r="M5545">
        <v>134227</v>
      </c>
      <c r="N5545">
        <v>118163</v>
      </c>
      <c r="O5545">
        <v>129166</v>
      </c>
      <c r="P5545">
        <v>127102</v>
      </c>
      <c r="Q5545">
        <v>174506</v>
      </c>
      <c r="R5545">
        <v>132498</v>
      </c>
      <c r="S5545">
        <v>156082</v>
      </c>
      <c r="T5545">
        <v>173310</v>
      </c>
      <c r="U5545">
        <v>218298</v>
      </c>
      <c r="V5545" s="1" t="s">
        <v>3957</v>
      </c>
      <c r="W5545" s="1" t="s">
        <v>2551</v>
      </c>
      <c r="X5545" s="5" t="s">
        <v>3977</v>
      </c>
      <c r="Y5545" s="5" t="s">
        <v>2740</v>
      </c>
      <c r="Z5545" s="5" t="s">
        <v>2788</v>
      </c>
      <c r="AA5545" s="5"/>
    </row>
    <row r="5546" spans="1:27" ht="12" customHeight="1" x14ac:dyDescent="0.15">
      <c r="A5546" s="1" t="s">
        <v>1477</v>
      </c>
      <c r="B5546" s="1" t="s">
        <v>112</v>
      </c>
      <c r="C5546" s="1" t="s">
        <v>21</v>
      </c>
      <c r="D5546" s="1" t="s">
        <v>2506</v>
      </c>
      <c r="E5546" s="1" t="s">
        <v>10</v>
      </c>
      <c r="F5546" s="1" t="s">
        <v>1497</v>
      </c>
      <c r="G5546" s="1" t="s">
        <v>5117</v>
      </c>
      <c r="H5546" s="1" t="s">
        <v>394</v>
      </c>
      <c r="I5546">
        <v>0</v>
      </c>
      <c r="J5546">
        <v>0</v>
      </c>
      <c r="K5546">
        <v>0</v>
      </c>
      <c r="L5546">
        <v>0</v>
      </c>
      <c r="M5546">
        <v>0</v>
      </c>
      <c r="N5546">
        <v>0</v>
      </c>
      <c r="O5546">
        <v>1</v>
      </c>
      <c r="P5546">
        <v>5</v>
      </c>
      <c r="Q5546">
        <v>3</v>
      </c>
      <c r="R5546">
        <v>1</v>
      </c>
      <c r="S5546">
        <v>0</v>
      </c>
      <c r="T5546">
        <v>0</v>
      </c>
      <c r="U5546">
        <v>3</v>
      </c>
      <c r="V5546" s="1" t="s">
        <v>3957</v>
      </c>
      <c r="W5546" s="1" t="s">
        <v>2551</v>
      </c>
      <c r="X5546" s="5" t="s">
        <v>3977</v>
      </c>
      <c r="Y5546" s="5" t="s">
        <v>2558</v>
      </c>
      <c r="Z5546" s="5" t="s">
        <v>2734</v>
      </c>
      <c r="AA5546" s="5"/>
    </row>
    <row r="5547" spans="1:27" ht="12" customHeight="1" x14ac:dyDescent="0.15">
      <c r="A5547" s="1" t="s">
        <v>1477</v>
      </c>
      <c r="B5547" s="1" t="s">
        <v>112</v>
      </c>
      <c r="C5547" s="1" t="s">
        <v>23</v>
      </c>
      <c r="D5547" s="1" t="s">
        <v>2506</v>
      </c>
      <c r="E5547" s="1" t="s">
        <v>10</v>
      </c>
      <c r="F5547" s="1" t="s">
        <v>1497</v>
      </c>
      <c r="G5547" s="1" t="s">
        <v>24</v>
      </c>
      <c r="H5547" s="1" t="s">
        <v>394</v>
      </c>
      <c r="I5547">
        <v>8018</v>
      </c>
      <c r="J5547">
        <v>7843</v>
      </c>
      <c r="K5547">
        <v>7469</v>
      </c>
      <c r="L5547">
        <v>7351</v>
      </c>
      <c r="M5547">
        <v>8326</v>
      </c>
      <c r="N5547">
        <v>8855</v>
      </c>
      <c r="O5547">
        <v>11159</v>
      </c>
      <c r="P5547">
        <v>11790</v>
      </c>
      <c r="Q5547">
        <v>12257</v>
      </c>
      <c r="R5547">
        <v>12409</v>
      </c>
      <c r="S5547">
        <v>11474</v>
      </c>
      <c r="T5547">
        <v>10363</v>
      </c>
      <c r="U5547">
        <v>8460</v>
      </c>
      <c r="V5547" s="1" t="s">
        <v>3957</v>
      </c>
      <c r="W5547" s="1" t="s">
        <v>2551</v>
      </c>
      <c r="X5547" s="5" t="s">
        <v>3977</v>
      </c>
      <c r="Y5547" s="5" t="s">
        <v>2559</v>
      </c>
      <c r="Z5547" s="5" t="s">
        <v>2734</v>
      </c>
      <c r="AA5547" s="5"/>
    </row>
    <row r="5548" spans="1:27" ht="12" customHeight="1" x14ac:dyDescent="0.15">
      <c r="A5548" s="1" t="s">
        <v>1477</v>
      </c>
      <c r="B5548" s="1" t="s">
        <v>114</v>
      </c>
      <c r="C5548" s="1" t="s">
        <v>9</v>
      </c>
      <c r="D5548" s="1" t="s">
        <v>2506</v>
      </c>
      <c r="E5548" s="1" t="s">
        <v>10</v>
      </c>
      <c r="F5548" s="1" t="s">
        <v>1498</v>
      </c>
      <c r="G5548" s="1" t="s">
        <v>5116</v>
      </c>
      <c r="H5548" s="1" t="s">
        <v>394</v>
      </c>
      <c r="I5548">
        <v>20241</v>
      </c>
      <c r="J5548">
        <v>16122</v>
      </c>
      <c r="K5548">
        <v>13836</v>
      </c>
      <c r="L5548">
        <v>14843</v>
      </c>
      <c r="M5548">
        <v>15838</v>
      </c>
      <c r="N5548">
        <v>14742</v>
      </c>
      <c r="O5548">
        <v>18001</v>
      </c>
      <c r="P5548">
        <v>16956</v>
      </c>
      <c r="Q5548">
        <v>17201</v>
      </c>
      <c r="R5548">
        <v>17257</v>
      </c>
      <c r="S5548">
        <v>14979</v>
      </c>
      <c r="T5548">
        <v>15877</v>
      </c>
      <c r="U5548">
        <v>17068</v>
      </c>
      <c r="V5548" s="1" t="s">
        <v>3957</v>
      </c>
      <c r="W5548" s="1" t="s">
        <v>2551</v>
      </c>
      <c r="X5548" s="5" t="s">
        <v>3978</v>
      </c>
      <c r="Y5548" s="5" t="s">
        <v>2553</v>
      </c>
      <c r="Z5548" s="5" t="s">
        <v>2734</v>
      </c>
      <c r="AA5548" s="5"/>
    </row>
    <row r="5549" spans="1:27" ht="12" customHeight="1" x14ac:dyDescent="0.15">
      <c r="A5549" s="1" t="s">
        <v>1477</v>
      </c>
      <c r="B5549" s="1" t="s">
        <v>114</v>
      </c>
      <c r="C5549" s="1" t="s">
        <v>15</v>
      </c>
      <c r="D5549" s="1" t="s">
        <v>2506</v>
      </c>
      <c r="E5549" s="1" t="s">
        <v>10</v>
      </c>
      <c r="F5549" s="1" t="s">
        <v>1498</v>
      </c>
      <c r="G5549" s="1" t="s">
        <v>16</v>
      </c>
      <c r="H5549" s="1" t="s">
        <v>394</v>
      </c>
      <c r="I5549">
        <v>372</v>
      </c>
      <c r="J5549">
        <v>471</v>
      </c>
      <c r="K5549">
        <v>759</v>
      </c>
      <c r="L5549">
        <v>330</v>
      </c>
      <c r="M5549">
        <v>468</v>
      </c>
      <c r="N5549">
        <v>683</v>
      </c>
      <c r="O5549">
        <v>395</v>
      </c>
      <c r="P5549">
        <v>44</v>
      </c>
      <c r="Q5549">
        <v>903</v>
      </c>
      <c r="R5549">
        <v>319</v>
      </c>
      <c r="S5549">
        <v>405</v>
      </c>
      <c r="T5549">
        <v>222</v>
      </c>
      <c r="U5549">
        <v>483</v>
      </c>
      <c r="V5549" s="1" t="s">
        <v>3957</v>
      </c>
      <c r="W5549" s="1" t="s">
        <v>2551</v>
      </c>
      <c r="X5549" s="5" t="s">
        <v>3978</v>
      </c>
      <c r="Y5549" s="5" t="s">
        <v>2555</v>
      </c>
      <c r="Z5549" s="5" t="s">
        <v>2734</v>
      </c>
      <c r="AA5549" s="5"/>
    </row>
    <row r="5550" spans="1:27" ht="12" customHeight="1" x14ac:dyDescent="0.15">
      <c r="A5550" s="1" t="s">
        <v>1477</v>
      </c>
      <c r="B5550" s="1" t="s">
        <v>114</v>
      </c>
      <c r="C5550" s="1" t="s">
        <v>17</v>
      </c>
      <c r="D5550" s="1" t="s">
        <v>2506</v>
      </c>
      <c r="E5550" s="1" t="s">
        <v>10</v>
      </c>
      <c r="F5550" s="1" t="s">
        <v>1498</v>
      </c>
      <c r="G5550" s="1" t="s">
        <v>242</v>
      </c>
      <c r="H5550" s="1" t="s">
        <v>394</v>
      </c>
      <c r="I5550">
        <v>22298</v>
      </c>
      <c r="J5550">
        <v>17113</v>
      </c>
      <c r="K5550">
        <v>13734</v>
      </c>
      <c r="L5550">
        <v>15481</v>
      </c>
      <c r="M5550">
        <v>16283</v>
      </c>
      <c r="N5550">
        <v>15634</v>
      </c>
      <c r="O5550">
        <v>18236</v>
      </c>
      <c r="P5550">
        <v>16900</v>
      </c>
      <c r="Q5550">
        <v>16086</v>
      </c>
      <c r="R5550">
        <v>17399</v>
      </c>
      <c r="S5550">
        <v>14766</v>
      </c>
      <c r="T5550">
        <v>18518</v>
      </c>
      <c r="U5550">
        <v>18606</v>
      </c>
      <c r="V5550" s="1" t="s">
        <v>3957</v>
      </c>
      <c r="W5550" s="1" t="s">
        <v>2551</v>
      </c>
      <c r="X5550" s="5" t="s">
        <v>3978</v>
      </c>
      <c r="Y5550" s="5" t="s">
        <v>2557</v>
      </c>
      <c r="Z5550" s="5" t="s">
        <v>2734</v>
      </c>
      <c r="AA5550" s="5"/>
    </row>
    <row r="5551" spans="1:27" ht="12" customHeight="1" x14ac:dyDescent="0.15">
      <c r="A5551" s="1" t="s">
        <v>1477</v>
      </c>
      <c r="B5551" s="1" t="s">
        <v>114</v>
      </c>
      <c r="C5551" s="1" t="s">
        <v>19</v>
      </c>
      <c r="D5551" s="1" t="s">
        <v>2506</v>
      </c>
      <c r="E5551" s="1" t="s">
        <v>10</v>
      </c>
      <c r="F5551" s="1" t="s">
        <v>1498</v>
      </c>
      <c r="G5551" s="1" t="s">
        <v>245</v>
      </c>
      <c r="H5551" s="1" t="s">
        <v>306</v>
      </c>
      <c r="I5551">
        <v>994835</v>
      </c>
      <c r="J5551">
        <v>860753</v>
      </c>
      <c r="K5551">
        <v>688238</v>
      </c>
      <c r="L5551">
        <v>820980</v>
      </c>
      <c r="M5551">
        <v>810484</v>
      </c>
      <c r="N5551">
        <v>719173</v>
      </c>
      <c r="O5551">
        <v>883218</v>
      </c>
      <c r="P5551">
        <v>831019</v>
      </c>
      <c r="Q5551">
        <v>844266</v>
      </c>
      <c r="R5551">
        <v>869973</v>
      </c>
      <c r="S5551">
        <v>679047</v>
      </c>
      <c r="T5551">
        <v>801765</v>
      </c>
      <c r="U5551">
        <v>937165</v>
      </c>
      <c r="V5551" s="1" t="s">
        <v>3957</v>
      </c>
      <c r="W5551" s="1" t="s">
        <v>2551</v>
      </c>
      <c r="X5551" s="5" t="s">
        <v>3978</v>
      </c>
      <c r="Y5551" s="5" t="s">
        <v>2740</v>
      </c>
      <c r="Z5551" s="5" t="s">
        <v>2788</v>
      </c>
      <c r="AA5551" s="5"/>
    </row>
    <row r="5552" spans="1:27" ht="12" customHeight="1" x14ac:dyDescent="0.15">
      <c r="A5552" s="1" t="s">
        <v>1477</v>
      </c>
      <c r="B5552" s="1" t="s">
        <v>114</v>
      </c>
      <c r="C5552" s="1" t="s">
        <v>21</v>
      </c>
      <c r="D5552" s="1" t="s">
        <v>2506</v>
      </c>
      <c r="E5552" s="1" t="s">
        <v>10</v>
      </c>
      <c r="F5552" s="1" t="s">
        <v>1498</v>
      </c>
      <c r="G5552" s="1" t="s">
        <v>5117</v>
      </c>
      <c r="H5552" s="1" t="s">
        <v>394</v>
      </c>
      <c r="I5552">
        <v>9</v>
      </c>
      <c r="J5552">
        <v>0</v>
      </c>
      <c r="K5552">
        <v>5</v>
      </c>
      <c r="L5552">
        <v>3</v>
      </c>
      <c r="M5552">
        <v>9</v>
      </c>
      <c r="N5552">
        <v>2</v>
      </c>
      <c r="O5552">
        <v>6</v>
      </c>
      <c r="P5552">
        <v>3</v>
      </c>
      <c r="Q5552">
        <v>4</v>
      </c>
      <c r="R5552">
        <v>3</v>
      </c>
      <c r="S5552">
        <v>1</v>
      </c>
      <c r="T5552">
        <v>14</v>
      </c>
      <c r="U5552">
        <v>6</v>
      </c>
      <c r="V5552" s="1" t="s">
        <v>3957</v>
      </c>
      <c r="W5552" s="1" t="s">
        <v>2551</v>
      </c>
      <c r="X5552" s="5" t="s">
        <v>3978</v>
      </c>
      <c r="Y5552" s="5" t="s">
        <v>2558</v>
      </c>
      <c r="Z5552" s="5" t="s">
        <v>2734</v>
      </c>
      <c r="AA5552" s="5"/>
    </row>
    <row r="5553" spans="1:27" ht="12" customHeight="1" x14ac:dyDescent="0.15">
      <c r="A5553" s="1" t="s">
        <v>1477</v>
      </c>
      <c r="B5553" s="1" t="s">
        <v>114</v>
      </c>
      <c r="C5553" s="1" t="s">
        <v>23</v>
      </c>
      <c r="D5553" s="1" t="s">
        <v>2506</v>
      </c>
      <c r="E5553" s="1" t="s">
        <v>10</v>
      </c>
      <c r="F5553" s="1" t="s">
        <v>1498</v>
      </c>
      <c r="G5553" s="1" t="s">
        <v>24</v>
      </c>
      <c r="H5553" s="1" t="s">
        <v>394</v>
      </c>
      <c r="I5553">
        <v>17844</v>
      </c>
      <c r="J5553">
        <v>17324</v>
      </c>
      <c r="K5553">
        <v>18167</v>
      </c>
      <c r="L5553">
        <v>17856</v>
      </c>
      <c r="M5553">
        <v>17845</v>
      </c>
      <c r="N5553">
        <v>17459</v>
      </c>
      <c r="O5553">
        <v>17613</v>
      </c>
      <c r="P5553">
        <v>17710</v>
      </c>
      <c r="Q5553">
        <v>19724</v>
      </c>
      <c r="R5553">
        <v>19898</v>
      </c>
      <c r="S5553">
        <v>20505</v>
      </c>
      <c r="T5553">
        <v>18072</v>
      </c>
      <c r="U5553">
        <v>17011</v>
      </c>
      <c r="V5553" s="1" t="s">
        <v>3957</v>
      </c>
      <c r="W5553" s="1" t="s">
        <v>2551</v>
      </c>
      <c r="X5553" s="5" t="s">
        <v>3978</v>
      </c>
      <c r="Y5553" s="5" t="s">
        <v>2559</v>
      </c>
      <c r="Z5553" s="5" t="s">
        <v>2734</v>
      </c>
      <c r="AA5553" s="5"/>
    </row>
    <row r="5554" spans="1:27" ht="12" customHeight="1" x14ac:dyDescent="0.15">
      <c r="A5554" s="1" t="s">
        <v>1477</v>
      </c>
      <c r="B5554" s="1" t="s">
        <v>57</v>
      </c>
      <c r="C5554" s="1" t="s">
        <v>9</v>
      </c>
      <c r="D5554" s="1" t="s">
        <v>2506</v>
      </c>
      <c r="E5554" s="1" t="s">
        <v>10</v>
      </c>
      <c r="F5554" s="1" t="s">
        <v>1499</v>
      </c>
      <c r="G5554" s="1" t="s">
        <v>5116</v>
      </c>
      <c r="H5554" s="1" t="s">
        <v>394</v>
      </c>
      <c r="I5554">
        <v>21747</v>
      </c>
      <c r="J5554">
        <v>19207</v>
      </c>
      <c r="K5554">
        <v>16987</v>
      </c>
      <c r="L5554">
        <v>20452</v>
      </c>
      <c r="M5554">
        <v>19810</v>
      </c>
      <c r="N5554">
        <v>17117</v>
      </c>
      <c r="O5554">
        <v>21404</v>
      </c>
      <c r="P5554">
        <v>20097</v>
      </c>
      <c r="Q5554">
        <v>19975</v>
      </c>
      <c r="R5554">
        <v>19356</v>
      </c>
      <c r="S5554">
        <v>16016</v>
      </c>
      <c r="T5554">
        <v>17815</v>
      </c>
      <c r="U5554">
        <v>20264</v>
      </c>
      <c r="V5554" s="1" t="s">
        <v>3957</v>
      </c>
      <c r="W5554" s="1" t="s">
        <v>2551</v>
      </c>
      <c r="X5554" s="5" t="s">
        <v>3979</v>
      </c>
      <c r="Y5554" s="5" t="s">
        <v>2553</v>
      </c>
      <c r="Z5554" s="5" t="s">
        <v>2734</v>
      </c>
      <c r="AA5554" s="5"/>
    </row>
    <row r="5555" spans="1:27" ht="12" customHeight="1" x14ac:dyDescent="0.15">
      <c r="A5555" s="1" t="s">
        <v>1477</v>
      </c>
      <c r="B5555" s="1" t="s">
        <v>57</v>
      </c>
      <c r="C5555" s="1" t="s">
        <v>15</v>
      </c>
      <c r="D5555" s="1" t="s">
        <v>2506</v>
      </c>
      <c r="E5555" s="1" t="s">
        <v>10</v>
      </c>
      <c r="F5555" s="1" t="s">
        <v>1499</v>
      </c>
      <c r="G5555" s="1" t="s">
        <v>16</v>
      </c>
      <c r="H5555" s="1" t="s">
        <v>394</v>
      </c>
      <c r="I5555">
        <v>193</v>
      </c>
      <c r="J5555">
        <v>472</v>
      </c>
      <c r="K5555">
        <v>479</v>
      </c>
      <c r="L5555">
        <v>201</v>
      </c>
      <c r="M5555">
        <v>492</v>
      </c>
      <c r="N5555">
        <v>221</v>
      </c>
      <c r="O5555">
        <v>157</v>
      </c>
      <c r="P5555">
        <v>166</v>
      </c>
      <c r="Q5555">
        <v>637</v>
      </c>
      <c r="R5555">
        <v>155</v>
      </c>
      <c r="S5555">
        <v>128</v>
      </c>
      <c r="T5555">
        <v>508</v>
      </c>
      <c r="U5555">
        <v>782</v>
      </c>
      <c r="V5555" s="1" t="s">
        <v>3957</v>
      </c>
      <c r="W5555" s="1" t="s">
        <v>2551</v>
      </c>
      <c r="X5555" s="5" t="s">
        <v>3979</v>
      </c>
      <c r="Y5555" s="5" t="s">
        <v>2555</v>
      </c>
      <c r="Z5555" s="5" t="s">
        <v>2734</v>
      </c>
      <c r="AA5555" s="5"/>
    </row>
    <row r="5556" spans="1:27" ht="12" customHeight="1" x14ac:dyDescent="0.15">
      <c r="A5556" s="1" t="s">
        <v>1477</v>
      </c>
      <c r="B5556" s="1" t="s">
        <v>57</v>
      </c>
      <c r="C5556" s="1" t="s">
        <v>17</v>
      </c>
      <c r="D5556" s="1" t="s">
        <v>2506</v>
      </c>
      <c r="E5556" s="1" t="s">
        <v>10</v>
      </c>
      <c r="F5556" s="1" t="s">
        <v>1499</v>
      </c>
      <c r="G5556" s="1" t="s">
        <v>242</v>
      </c>
      <c r="H5556" s="1" t="s">
        <v>394</v>
      </c>
      <c r="I5556">
        <v>22143</v>
      </c>
      <c r="J5556">
        <v>19745</v>
      </c>
      <c r="K5556">
        <v>17277</v>
      </c>
      <c r="L5556">
        <v>21018</v>
      </c>
      <c r="M5556">
        <v>20611</v>
      </c>
      <c r="N5556">
        <v>17642</v>
      </c>
      <c r="O5556">
        <v>22276</v>
      </c>
      <c r="P5556">
        <v>20728</v>
      </c>
      <c r="Q5556">
        <v>20136</v>
      </c>
      <c r="R5556">
        <v>20041</v>
      </c>
      <c r="S5556">
        <v>16478</v>
      </c>
      <c r="T5556">
        <v>18477</v>
      </c>
      <c r="U5556">
        <v>21331</v>
      </c>
      <c r="V5556" s="1" t="s">
        <v>3957</v>
      </c>
      <c r="W5556" s="1" t="s">
        <v>2551</v>
      </c>
      <c r="X5556" s="5" t="s">
        <v>3979</v>
      </c>
      <c r="Y5556" s="5" t="s">
        <v>2557</v>
      </c>
      <c r="Z5556" s="5" t="s">
        <v>2734</v>
      </c>
      <c r="AA5556" s="5"/>
    </row>
    <row r="5557" spans="1:27" ht="12" customHeight="1" x14ac:dyDescent="0.15">
      <c r="A5557" s="1" t="s">
        <v>1477</v>
      </c>
      <c r="B5557" s="1" t="s">
        <v>57</v>
      </c>
      <c r="C5557" s="1" t="s">
        <v>19</v>
      </c>
      <c r="D5557" s="1" t="s">
        <v>2506</v>
      </c>
      <c r="E5557" s="1" t="s">
        <v>10</v>
      </c>
      <c r="F5557" s="1" t="s">
        <v>1499</v>
      </c>
      <c r="G5557" s="1" t="s">
        <v>245</v>
      </c>
      <c r="H5557" s="1" t="s">
        <v>306</v>
      </c>
      <c r="I5557">
        <v>1383588</v>
      </c>
      <c r="J5557">
        <v>1253794</v>
      </c>
      <c r="K5557">
        <v>1118334</v>
      </c>
      <c r="L5557">
        <v>1358135</v>
      </c>
      <c r="M5557">
        <v>1294745</v>
      </c>
      <c r="N5557">
        <v>1116408</v>
      </c>
      <c r="O5557">
        <v>1388242</v>
      </c>
      <c r="P5557">
        <v>1404886</v>
      </c>
      <c r="Q5557">
        <v>1392191</v>
      </c>
      <c r="R5557">
        <v>1339846</v>
      </c>
      <c r="S5557">
        <v>1088886</v>
      </c>
      <c r="T5557">
        <v>1235863</v>
      </c>
      <c r="U5557">
        <v>1411012</v>
      </c>
      <c r="V5557" s="1" t="s">
        <v>3957</v>
      </c>
      <c r="W5557" s="1" t="s">
        <v>2551</v>
      </c>
      <c r="X5557" s="5" t="s">
        <v>3979</v>
      </c>
      <c r="Y5557" s="5" t="s">
        <v>2740</v>
      </c>
      <c r="Z5557" s="5" t="s">
        <v>2788</v>
      </c>
      <c r="AA5557" s="5"/>
    </row>
    <row r="5558" spans="1:27" ht="12" customHeight="1" x14ac:dyDescent="0.15">
      <c r="A5558" s="1" t="s">
        <v>1477</v>
      </c>
      <c r="B5558" s="1" t="s">
        <v>57</v>
      </c>
      <c r="C5558" s="1" t="s">
        <v>21</v>
      </c>
      <c r="D5558" s="1" t="s">
        <v>2506</v>
      </c>
      <c r="E5558" s="1" t="s">
        <v>10</v>
      </c>
      <c r="F5558" s="1" t="s">
        <v>1499</v>
      </c>
      <c r="G5558" s="1" t="s">
        <v>5117</v>
      </c>
      <c r="H5558" s="1" t="s">
        <v>394</v>
      </c>
      <c r="I5558">
        <v>5</v>
      </c>
      <c r="J5558">
        <v>2</v>
      </c>
      <c r="K5558">
        <v>2</v>
      </c>
      <c r="L5558">
        <v>27</v>
      </c>
      <c r="M5558">
        <v>19</v>
      </c>
      <c r="N5558">
        <v>10</v>
      </c>
      <c r="O5558">
        <v>14</v>
      </c>
      <c r="P5558">
        <v>20</v>
      </c>
      <c r="Q5558">
        <v>2</v>
      </c>
      <c r="R5558">
        <v>0</v>
      </c>
      <c r="S5558">
        <v>3</v>
      </c>
      <c r="T5558">
        <v>26</v>
      </c>
      <c r="U5558">
        <v>5</v>
      </c>
      <c r="V5558" s="1" t="s">
        <v>3957</v>
      </c>
      <c r="W5558" s="1" t="s">
        <v>2551</v>
      </c>
      <c r="X5558" s="5" t="s">
        <v>3979</v>
      </c>
      <c r="Y5558" s="5" t="s">
        <v>2558</v>
      </c>
      <c r="Z5558" s="5" t="s">
        <v>2734</v>
      </c>
      <c r="AA5558" s="5"/>
    </row>
    <row r="5559" spans="1:27" ht="12" customHeight="1" x14ac:dyDescent="0.15">
      <c r="A5559" s="1" t="s">
        <v>1477</v>
      </c>
      <c r="B5559" s="1" t="s">
        <v>57</v>
      </c>
      <c r="C5559" s="1" t="s">
        <v>23</v>
      </c>
      <c r="D5559" s="1" t="s">
        <v>2506</v>
      </c>
      <c r="E5559" s="1" t="s">
        <v>10</v>
      </c>
      <c r="F5559" s="1" t="s">
        <v>1499</v>
      </c>
      <c r="G5559" s="1" t="s">
        <v>24</v>
      </c>
      <c r="H5559" s="1" t="s">
        <v>394</v>
      </c>
      <c r="I5559">
        <v>6494</v>
      </c>
      <c r="J5559">
        <v>6576</v>
      </c>
      <c r="K5559">
        <v>6912</v>
      </c>
      <c r="L5559">
        <v>6670</v>
      </c>
      <c r="M5559">
        <v>6487</v>
      </c>
      <c r="N5559">
        <v>6323</v>
      </c>
      <c r="O5559">
        <v>5744</v>
      </c>
      <c r="P5559">
        <v>5440</v>
      </c>
      <c r="Q5559">
        <v>6116</v>
      </c>
      <c r="R5559">
        <v>5787</v>
      </c>
      <c r="S5559">
        <v>5615</v>
      </c>
      <c r="T5559">
        <v>5634</v>
      </c>
      <c r="U5559">
        <v>5523</v>
      </c>
      <c r="V5559" s="1" t="s">
        <v>3957</v>
      </c>
      <c r="W5559" s="1" t="s">
        <v>2551</v>
      </c>
      <c r="X5559" s="5" t="s">
        <v>3979</v>
      </c>
      <c r="Y5559" s="5" t="s">
        <v>2559</v>
      </c>
      <c r="Z5559" s="5" t="s">
        <v>2734</v>
      </c>
      <c r="AA5559" s="5"/>
    </row>
    <row r="5560" spans="1:27" ht="12" customHeight="1" x14ac:dyDescent="0.15">
      <c r="A5560" s="1" t="s">
        <v>1477</v>
      </c>
      <c r="B5560" s="1" t="s">
        <v>61</v>
      </c>
      <c r="C5560" s="1" t="s">
        <v>9</v>
      </c>
      <c r="D5560" s="1" t="s">
        <v>2506</v>
      </c>
      <c r="E5560" s="1" t="s">
        <v>10</v>
      </c>
      <c r="F5560" s="1" t="s">
        <v>1500</v>
      </c>
      <c r="G5560" s="1" t="s">
        <v>5116</v>
      </c>
      <c r="H5560" s="1" t="s">
        <v>394</v>
      </c>
      <c r="I5560">
        <v>39887</v>
      </c>
      <c r="J5560">
        <v>37293</v>
      </c>
      <c r="K5560">
        <v>32228</v>
      </c>
      <c r="L5560">
        <v>34706</v>
      </c>
      <c r="M5560">
        <v>34865</v>
      </c>
      <c r="N5560">
        <v>31087</v>
      </c>
      <c r="O5560">
        <v>37346</v>
      </c>
      <c r="P5560">
        <v>35461</v>
      </c>
      <c r="Q5560">
        <v>37002</v>
      </c>
      <c r="R5560">
        <v>35245</v>
      </c>
      <c r="S5560">
        <v>29411</v>
      </c>
      <c r="T5560">
        <v>32435</v>
      </c>
      <c r="U5560">
        <v>38167</v>
      </c>
      <c r="V5560" s="1" t="s">
        <v>3957</v>
      </c>
      <c r="W5560" s="1" t="s">
        <v>2551</v>
      </c>
      <c r="X5560" s="5" t="s">
        <v>3980</v>
      </c>
      <c r="Y5560" s="5" t="s">
        <v>2553</v>
      </c>
      <c r="Z5560" s="5" t="s">
        <v>2734</v>
      </c>
      <c r="AA5560" s="5"/>
    </row>
    <row r="5561" spans="1:27" ht="12" customHeight="1" x14ac:dyDescent="0.15">
      <c r="A5561" s="1" t="s">
        <v>1477</v>
      </c>
      <c r="B5561" s="1" t="s">
        <v>61</v>
      </c>
      <c r="C5561" s="1" t="s">
        <v>15</v>
      </c>
      <c r="D5561" s="1" t="s">
        <v>2506</v>
      </c>
      <c r="E5561" s="1" t="s">
        <v>10</v>
      </c>
      <c r="F5561" s="1" t="s">
        <v>1500</v>
      </c>
      <c r="G5561" s="1" t="s">
        <v>16</v>
      </c>
      <c r="H5561" s="1" t="s">
        <v>394</v>
      </c>
      <c r="I5561">
        <v>467</v>
      </c>
      <c r="J5561">
        <v>1281</v>
      </c>
      <c r="K5561">
        <v>1163</v>
      </c>
      <c r="L5561">
        <v>766</v>
      </c>
      <c r="M5561">
        <v>1610</v>
      </c>
      <c r="N5561">
        <v>1193</v>
      </c>
      <c r="O5561">
        <v>1938</v>
      </c>
      <c r="P5561">
        <v>601</v>
      </c>
      <c r="Q5561">
        <v>1201</v>
      </c>
      <c r="R5561">
        <v>1341</v>
      </c>
      <c r="S5561">
        <v>1113</v>
      </c>
      <c r="T5561">
        <v>705</v>
      </c>
      <c r="U5561">
        <v>1465</v>
      </c>
      <c r="V5561" s="1" t="s">
        <v>3957</v>
      </c>
      <c r="W5561" s="1" t="s">
        <v>2551</v>
      </c>
      <c r="X5561" s="5" t="s">
        <v>3980</v>
      </c>
      <c r="Y5561" s="5" t="s">
        <v>2555</v>
      </c>
      <c r="Z5561" s="5" t="s">
        <v>2734</v>
      </c>
      <c r="AA5561" s="5"/>
    </row>
    <row r="5562" spans="1:27" ht="12" customHeight="1" x14ac:dyDescent="0.15">
      <c r="A5562" s="1" t="s">
        <v>1477</v>
      </c>
      <c r="B5562" s="1" t="s">
        <v>61</v>
      </c>
      <c r="C5562" s="1" t="s">
        <v>17</v>
      </c>
      <c r="D5562" s="1" t="s">
        <v>2506</v>
      </c>
      <c r="E5562" s="1" t="s">
        <v>10</v>
      </c>
      <c r="F5562" s="1" t="s">
        <v>1500</v>
      </c>
      <c r="G5562" s="1" t="s">
        <v>242</v>
      </c>
      <c r="H5562" s="1" t="s">
        <v>394</v>
      </c>
      <c r="I5562">
        <v>40791</v>
      </c>
      <c r="J5562">
        <v>37668</v>
      </c>
      <c r="K5562">
        <v>32167</v>
      </c>
      <c r="L5562">
        <v>36030</v>
      </c>
      <c r="M5562">
        <v>36083</v>
      </c>
      <c r="N5562">
        <v>31598</v>
      </c>
      <c r="O5562">
        <v>40108</v>
      </c>
      <c r="P5562">
        <v>36593</v>
      </c>
      <c r="Q5562">
        <v>37489</v>
      </c>
      <c r="R5562">
        <v>37658</v>
      </c>
      <c r="S5562">
        <v>29267</v>
      </c>
      <c r="T5562">
        <v>33537</v>
      </c>
      <c r="U5562">
        <v>39155</v>
      </c>
      <c r="V5562" s="1" t="s">
        <v>3957</v>
      </c>
      <c r="W5562" s="1" t="s">
        <v>2551</v>
      </c>
      <c r="X5562" s="5" t="s">
        <v>3980</v>
      </c>
      <c r="Y5562" s="5" t="s">
        <v>2557</v>
      </c>
      <c r="Z5562" s="5" t="s">
        <v>2734</v>
      </c>
      <c r="AA5562" s="5"/>
    </row>
    <row r="5563" spans="1:27" ht="12" customHeight="1" x14ac:dyDescent="0.15">
      <c r="A5563" s="1" t="s">
        <v>1477</v>
      </c>
      <c r="B5563" s="1" t="s">
        <v>61</v>
      </c>
      <c r="C5563" s="1" t="s">
        <v>19</v>
      </c>
      <c r="D5563" s="1" t="s">
        <v>2506</v>
      </c>
      <c r="E5563" s="1" t="s">
        <v>10</v>
      </c>
      <c r="F5563" s="1" t="s">
        <v>1500</v>
      </c>
      <c r="G5563" s="1" t="s">
        <v>245</v>
      </c>
      <c r="H5563" s="1" t="s">
        <v>306</v>
      </c>
      <c r="I5563">
        <v>1214329</v>
      </c>
      <c r="J5563">
        <v>1093617</v>
      </c>
      <c r="K5563">
        <v>957357</v>
      </c>
      <c r="L5563">
        <v>1071586</v>
      </c>
      <c r="M5563">
        <v>1047788</v>
      </c>
      <c r="N5563">
        <v>938175</v>
      </c>
      <c r="O5563">
        <v>1139866</v>
      </c>
      <c r="P5563">
        <v>1094632</v>
      </c>
      <c r="Q5563">
        <v>1124716</v>
      </c>
      <c r="R5563">
        <v>1111435</v>
      </c>
      <c r="S5563">
        <v>897884</v>
      </c>
      <c r="T5563">
        <v>1041001</v>
      </c>
      <c r="U5563">
        <v>1259780</v>
      </c>
      <c r="V5563" s="1" t="s">
        <v>3957</v>
      </c>
      <c r="W5563" s="1" t="s">
        <v>2551</v>
      </c>
      <c r="X5563" s="5" t="s">
        <v>3980</v>
      </c>
      <c r="Y5563" s="5" t="s">
        <v>2740</v>
      </c>
      <c r="Z5563" s="5" t="s">
        <v>2788</v>
      </c>
      <c r="AA5563" s="5"/>
    </row>
    <row r="5564" spans="1:27" ht="12" customHeight="1" x14ac:dyDescent="0.15">
      <c r="A5564" s="1" t="s">
        <v>1477</v>
      </c>
      <c r="B5564" s="1" t="s">
        <v>61</v>
      </c>
      <c r="C5564" s="1" t="s">
        <v>21</v>
      </c>
      <c r="D5564" s="1" t="s">
        <v>2506</v>
      </c>
      <c r="E5564" s="1" t="s">
        <v>10</v>
      </c>
      <c r="F5564" s="1" t="s">
        <v>1500</v>
      </c>
      <c r="G5564" s="1" t="s">
        <v>5117</v>
      </c>
      <c r="H5564" s="1" t="s">
        <v>394</v>
      </c>
      <c r="I5564">
        <v>3</v>
      </c>
      <c r="J5564">
        <v>0</v>
      </c>
      <c r="K5564">
        <v>1</v>
      </c>
      <c r="L5564">
        <v>5</v>
      </c>
      <c r="M5564">
        <v>10</v>
      </c>
      <c r="N5564">
        <v>48</v>
      </c>
      <c r="O5564">
        <v>6</v>
      </c>
      <c r="P5564">
        <v>3</v>
      </c>
      <c r="Q5564">
        <v>12</v>
      </c>
      <c r="R5564">
        <v>12</v>
      </c>
      <c r="S5564">
        <v>10</v>
      </c>
      <c r="T5564">
        <v>36</v>
      </c>
      <c r="U5564">
        <v>39</v>
      </c>
      <c r="V5564" s="1" t="s">
        <v>3957</v>
      </c>
      <c r="W5564" s="1" t="s">
        <v>2551</v>
      </c>
      <c r="X5564" s="5" t="s">
        <v>3980</v>
      </c>
      <c r="Y5564" s="5" t="s">
        <v>2558</v>
      </c>
      <c r="Z5564" s="5" t="s">
        <v>2734</v>
      </c>
      <c r="AA5564" s="5"/>
    </row>
    <row r="5565" spans="1:27" ht="12" customHeight="1" x14ac:dyDescent="0.15">
      <c r="A5565" s="1" t="s">
        <v>1477</v>
      </c>
      <c r="B5565" s="1" t="s">
        <v>61</v>
      </c>
      <c r="C5565" s="1" t="s">
        <v>23</v>
      </c>
      <c r="D5565" s="1" t="s">
        <v>2506</v>
      </c>
      <c r="E5565" s="1" t="s">
        <v>10</v>
      </c>
      <c r="F5565" s="1" t="s">
        <v>1500</v>
      </c>
      <c r="G5565" s="1" t="s">
        <v>24</v>
      </c>
      <c r="H5565" s="1" t="s">
        <v>394</v>
      </c>
      <c r="I5565">
        <v>15984</v>
      </c>
      <c r="J5565">
        <v>16890</v>
      </c>
      <c r="K5565">
        <v>18105</v>
      </c>
      <c r="L5565">
        <v>17542</v>
      </c>
      <c r="M5565">
        <v>17914</v>
      </c>
      <c r="N5565">
        <v>18548</v>
      </c>
      <c r="O5565">
        <v>17718</v>
      </c>
      <c r="P5565">
        <v>17184</v>
      </c>
      <c r="Q5565">
        <v>17886</v>
      </c>
      <c r="R5565">
        <v>16802</v>
      </c>
      <c r="S5565">
        <v>18031</v>
      </c>
      <c r="T5565">
        <v>17598</v>
      </c>
      <c r="U5565">
        <v>18036</v>
      </c>
      <c r="V5565" s="1" t="s">
        <v>3957</v>
      </c>
      <c r="W5565" s="1" t="s">
        <v>2551</v>
      </c>
      <c r="X5565" s="5" t="s">
        <v>3980</v>
      </c>
      <c r="Y5565" s="5" t="s">
        <v>2559</v>
      </c>
      <c r="Z5565" s="5" t="s">
        <v>2734</v>
      </c>
      <c r="AA5565" s="5"/>
    </row>
    <row r="5566" spans="1:27" ht="12" customHeight="1" x14ac:dyDescent="0.15">
      <c r="A5566" s="1" t="s">
        <v>1477</v>
      </c>
      <c r="B5566" s="1" t="s">
        <v>154</v>
      </c>
      <c r="C5566" s="1" t="s">
        <v>9</v>
      </c>
      <c r="D5566" s="1" t="s">
        <v>2506</v>
      </c>
      <c r="E5566" s="1" t="s">
        <v>10</v>
      </c>
      <c r="F5566" s="1" t="s">
        <v>1501</v>
      </c>
      <c r="G5566" s="1" t="s">
        <v>5116</v>
      </c>
      <c r="H5566" s="1" t="s">
        <v>394</v>
      </c>
      <c r="I5566">
        <v>12777</v>
      </c>
      <c r="J5566">
        <v>8722</v>
      </c>
      <c r="K5566">
        <v>8625</v>
      </c>
      <c r="L5566">
        <v>8526</v>
      </c>
      <c r="M5566">
        <v>8727</v>
      </c>
      <c r="N5566">
        <v>7907</v>
      </c>
      <c r="O5566">
        <v>9632</v>
      </c>
      <c r="P5566">
        <v>8640</v>
      </c>
      <c r="Q5566">
        <v>10674</v>
      </c>
      <c r="R5566">
        <v>9582</v>
      </c>
      <c r="S5566">
        <v>8088</v>
      </c>
      <c r="T5566">
        <v>8824</v>
      </c>
      <c r="U5566">
        <v>11383</v>
      </c>
      <c r="V5566" s="1" t="s">
        <v>3957</v>
      </c>
      <c r="W5566" s="1" t="s">
        <v>2551</v>
      </c>
      <c r="X5566" s="5" t="s">
        <v>3981</v>
      </c>
      <c r="Y5566" s="5" t="s">
        <v>2553</v>
      </c>
      <c r="Z5566" s="5" t="s">
        <v>2734</v>
      </c>
      <c r="AA5566" s="5"/>
    </row>
    <row r="5567" spans="1:27" ht="12" customHeight="1" x14ac:dyDescent="0.15">
      <c r="A5567" s="1" t="s">
        <v>1477</v>
      </c>
      <c r="B5567" s="1" t="s">
        <v>154</v>
      </c>
      <c r="C5567" s="1" t="s">
        <v>15</v>
      </c>
      <c r="D5567" s="1" t="s">
        <v>2506</v>
      </c>
      <c r="E5567" s="1" t="s">
        <v>10</v>
      </c>
      <c r="F5567" s="1" t="s">
        <v>1501</v>
      </c>
      <c r="G5567" s="1" t="s">
        <v>16</v>
      </c>
      <c r="H5567" s="1" t="s">
        <v>394</v>
      </c>
      <c r="I5567">
        <v>51</v>
      </c>
      <c r="J5567">
        <v>791</v>
      </c>
      <c r="K5567">
        <v>814</v>
      </c>
      <c r="L5567">
        <v>787</v>
      </c>
      <c r="M5567">
        <v>0</v>
      </c>
      <c r="N5567">
        <v>794</v>
      </c>
      <c r="O5567">
        <v>830</v>
      </c>
      <c r="P5567">
        <v>1</v>
      </c>
      <c r="Q5567">
        <v>2</v>
      </c>
      <c r="R5567">
        <v>2</v>
      </c>
      <c r="S5567">
        <v>3</v>
      </c>
      <c r="T5567">
        <v>0</v>
      </c>
      <c r="U5567">
        <v>143</v>
      </c>
      <c r="V5567" s="1" t="s">
        <v>3957</v>
      </c>
      <c r="W5567" s="1" t="s">
        <v>2551</v>
      </c>
      <c r="X5567" s="5" t="s">
        <v>3981</v>
      </c>
      <c r="Y5567" s="5" t="s">
        <v>2555</v>
      </c>
      <c r="Z5567" s="5" t="s">
        <v>2734</v>
      </c>
      <c r="AA5567" s="5"/>
    </row>
    <row r="5568" spans="1:27" ht="12" customHeight="1" x14ac:dyDescent="0.15">
      <c r="A5568" s="1" t="s">
        <v>1477</v>
      </c>
      <c r="B5568" s="1" t="s">
        <v>154</v>
      </c>
      <c r="C5568" s="1" t="s">
        <v>17</v>
      </c>
      <c r="D5568" s="1" t="s">
        <v>2506</v>
      </c>
      <c r="E5568" s="1" t="s">
        <v>10</v>
      </c>
      <c r="F5568" s="1" t="s">
        <v>1501</v>
      </c>
      <c r="G5568" s="1" t="s">
        <v>242</v>
      </c>
      <c r="H5568" s="1" t="s">
        <v>394</v>
      </c>
      <c r="I5568">
        <v>14175</v>
      </c>
      <c r="J5568">
        <v>9613</v>
      </c>
      <c r="K5568">
        <v>8702</v>
      </c>
      <c r="L5568">
        <v>10753</v>
      </c>
      <c r="M5568">
        <v>8462</v>
      </c>
      <c r="N5568">
        <v>7733</v>
      </c>
      <c r="O5568">
        <v>9600</v>
      </c>
      <c r="P5568">
        <v>9583</v>
      </c>
      <c r="Q5568">
        <v>10951</v>
      </c>
      <c r="R5568">
        <v>9702</v>
      </c>
      <c r="S5568">
        <v>8894</v>
      </c>
      <c r="T5568">
        <v>9899</v>
      </c>
      <c r="U5568">
        <v>11844</v>
      </c>
      <c r="V5568" s="1" t="s">
        <v>3957</v>
      </c>
      <c r="W5568" s="1" t="s">
        <v>2551</v>
      </c>
      <c r="X5568" s="5" t="s">
        <v>3981</v>
      </c>
      <c r="Y5568" s="5" t="s">
        <v>2557</v>
      </c>
      <c r="Z5568" s="5" t="s">
        <v>2734</v>
      </c>
      <c r="AA5568" s="5"/>
    </row>
    <row r="5569" spans="1:27" ht="12" customHeight="1" x14ac:dyDescent="0.15">
      <c r="A5569" s="1" t="s">
        <v>1477</v>
      </c>
      <c r="B5569" s="1" t="s">
        <v>154</v>
      </c>
      <c r="C5569" s="1" t="s">
        <v>19</v>
      </c>
      <c r="D5569" s="1" t="s">
        <v>2506</v>
      </c>
      <c r="E5569" s="1" t="s">
        <v>10</v>
      </c>
      <c r="F5569" s="1" t="s">
        <v>1501</v>
      </c>
      <c r="G5569" s="1" t="s">
        <v>245</v>
      </c>
      <c r="H5569" s="1" t="s">
        <v>306</v>
      </c>
      <c r="I5569">
        <v>431587</v>
      </c>
      <c r="J5569">
        <v>344621</v>
      </c>
      <c r="K5569">
        <v>303362</v>
      </c>
      <c r="L5569">
        <v>339580</v>
      </c>
      <c r="M5569">
        <v>320426</v>
      </c>
      <c r="N5569">
        <v>269370</v>
      </c>
      <c r="O5569">
        <v>365029</v>
      </c>
      <c r="P5569">
        <v>373913</v>
      </c>
      <c r="Q5569">
        <v>411319</v>
      </c>
      <c r="R5569">
        <v>352053</v>
      </c>
      <c r="S5569">
        <v>326360</v>
      </c>
      <c r="T5569">
        <v>392596</v>
      </c>
      <c r="U5569">
        <v>390966</v>
      </c>
      <c r="V5569" s="1" t="s">
        <v>3957</v>
      </c>
      <c r="W5569" s="1" t="s">
        <v>2551</v>
      </c>
      <c r="X5569" s="5" t="s">
        <v>3981</v>
      </c>
      <c r="Y5569" s="5" t="s">
        <v>2740</v>
      </c>
      <c r="Z5569" s="5" t="s">
        <v>2788</v>
      </c>
      <c r="AA5569" s="5"/>
    </row>
    <row r="5570" spans="1:27" ht="12" customHeight="1" x14ac:dyDescent="0.15">
      <c r="A5570" s="1" t="s">
        <v>1477</v>
      </c>
      <c r="B5570" s="1" t="s">
        <v>154</v>
      </c>
      <c r="C5570" s="1" t="s">
        <v>21</v>
      </c>
      <c r="D5570" s="1" t="s">
        <v>2506</v>
      </c>
      <c r="E5570" s="1" t="s">
        <v>10</v>
      </c>
      <c r="F5570" s="1" t="s">
        <v>1501</v>
      </c>
      <c r="G5570" s="1" t="s">
        <v>5117</v>
      </c>
      <c r="H5570" s="1" t="s">
        <v>394</v>
      </c>
      <c r="I5570">
        <v>3</v>
      </c>
      <c r="J5570">
        <v>0</v>
      </c>
      <c r="K5570">
        <v>0</v>
      </c>
      <c r="L5570">
        <v>0</v>
      </c>
      <c r="M5570">
        <v>43</v>
      </c>
      <c r="N5570">
        <v>1</v>
      </c>
      <c r="O5570">
        <v>0</v>
      </c>
      <c r="P5570">
        <v>242</v>
      </c>
      <c r="Q5570">
        <v>0</v>
      </c>
      <c r="R5570">
        <v>0</v>
      </c>
      <c r="S5570">
        <v>0</v>
      </c>
      <c r="T5570">
        <v>0</v>
      </c>
      <c r="U5570">
        <v>1</v>
      </c>
      <c r="V5570" s="1" t="s">
        <v>3957</v>
      </c>
      <c r="W5570" s="1" t="s">
        <v>2551</v>
      </c>
      <c r="X5570" s="5" t="s">
        <v>3981</v>
      </c>
      <c r="Y5570" s="5" t="s">
        <v>2558</v>
      </c>
      <c r="Z5570" s="5" t="s">
        <v>2734</v>
      </c>
      <c r="AA5570" s="5"/>
    </row>
    <row r="5571" spans="1:27" ht="12" customHeight="1" x14ac:dyDescent="0.15">
      <c r="A5571" s="1" t="s">
        <v>1477</v>
      </c>
      <c r="B5571" s="1" t="s">
        <v>154</v>
      </c>
      <c r="C5571" s="1" t="s">
        <v>23</v>
      </c>
      <c r="D5571" s="1" t="s">
        <v>2506</v>
      </c>
      <c r="E5571" s="1" t="s">
        <v>10</v>
      </c>
      <c r="F5571" s="1" t="s">
        <v>1501</v>
      </c>
      <c r="G5571" s="1" t="s">
        <v>24</v>
      </c>
      <c r="H5571" s="1" t="s">
        <v>394</v>
      </c>
      <c r="I5571">
        <v>7124</v>
      </c>
      <c r="J5571">
        <v>7025</v>
      </c>
      <c r="K5571">
        <v>7878</v>
      </c>
      <c r="L5571">
        <v>6427</v>
      </c>
      <c r="M5571">
        <v>6654</v>
      </c>
      <c r="N5571">
        <v>7621</v>
      </c>
      <c r="O5571">
        <v>8480</v>
      </c>
      <c r="P5571">
        <v>7294</v>
      </c>
      <c r="Q5571">
        <v>7018</v>
      </c>
      <c r="R5571">
        <v>6904</v>
      </c>
      <c r="S5571">
        <v>6090</v>
      </c>
      <c r="T5571">
        <v>5022</v>
      </c>
      <c r="U5571">
        <v>4779</v>
      </c>
      <c r="V5571" s="1" t="s">
        <v>3957</v>
      </c>
      <c r="W5571" s="1" t="s">
        <v>2551</v>
      </c>
      <c r="X5571" s="5" t="s">
        <v>3981</v>
      </c>
      <c r="Y5571" s="5" t="s">
        <v>2559</v>
      </c>
      <c r="Z5571" s="5" t="s">
        <v>2734</v>
      </c>
      <c r="AA5571" s="5"/>
    </row>
    <row r="5572" spans="1:27" ht="12" customHeight="1" x14ac:dyDescent="0.15">
      <c r="A5572" s="1" t="s">
        <v>1477</v>
      </c>
      <c r="B5572" s="1" t="s">
        <v>156</v>
      </c>
      <c r="C5572" s="1" t="s">
        <v>9</v>
      </c>
      <c r="D5572" s="1" t="s">
        <v>2506</v>
      </c>
      <c r="E5572" s="1" t="s">
        <v>10</v>
      </c>
      <c r="F5572" s="1" t="s">
        <v>1502</v>
      </c>
      <c r="G5572" s="1" t="s">
        <v>5116</v>
      </c>
      <c r="H5572" s="1" t="s">
        <v>394</v>
      </c>
      <c r="I5572">
        <v>18431</v>
      </c>
      <c r="J5572">
        <v>16973</v>
      </c>
      <c r="K5572">
        <v>15252</v>
      </c>
      <c r="L5572">
        <v>15685</v>
      </c>
      <c r="M5572">
        <v>14716</v>
      </c>
      <c r="N5572">
        <v>13688</v>
      </c>
      <c r="O5572">
        <v>15914</v>
      </c>
      <c r="P5572">
        <v>16250</v>
      </c>
      <c r="Q5572">
        <v>15130</v>
      </c>
      <c r="R5572">
        <v>15984</v>
      </c>
      <c r="S5572">
        <v>16082</v>
      </c>
      <c r="T5572">
        <v>13168</v>
      </c>
      <c r="U5572">
        <v>16731</v>
      </c>
      <c r="V5572" s="1" t="s">
        <v>3957</v>
      </c>
      <c r="W5572" s="1" t="s">
        <v>2551</v>
      </c>
      <c r="X5572" s="5" t="s">
        <v>3982</v>
      </c>
      <c r="Y5572" s="5" t="s">
        <v>2553</v>
      </c>
      <c r="Z5572" s="5" t="s">
        <v>2734</v>
      </c>
      <c r="AA5572" s="5"/>
    </row>
    <row r="5573" spans="1:27" ht="12" customHeight="1" x14ac:dyDescent="0.15">
      <c r="A5573" s="1" t="s">
        <v>1477</v>
      </c>
      <c r="B5573" s="1" t="s">
        <v>156</v>
      </c>
      <c r="C5573" s="1" t="s">
        <v>15</v>
      </c>
      <c r="D5573" s="1" t="s">
        <v>2506</v>
      </c>
      <c r="E5573" s="1" t="s">
        <v>10</v>
      </c>
      <c r="F5573" s="1" t="s">
        <v>1502</v>
      </c>
      <c r="G5573" s="1" t="s">
        <v>16</v>
      </c>
      <c r="H5573" s="1" t="s">
        <v>394</v>
      </c>
      <c r="I5573">
        <v>14</v>
      </c>
      <c r="J5573">
        <v>15</v>
      </c>
      <c r="K5573">
        <v>18</v>
      </c>
      <c r="L5573">
        <v>24</v>
      </c>
      <c r="M5573">
        <v>17</v>
      </c>
      <c r="N5573">
        <v>8</v>
      </c>
      <c r="O5573">
        <v>16</v>
      </c>
      <c r="P5573">
        <v>10</v>
      </c>
      <c r="Q5573">
        <v>316</v>
      </c>
      <c r="R5573">
        <v>180</v>
      </c>
      <c r="S5573">
        <v>28</v>
      </c>
      <c r="T5573">
        <v>172</v>
      </c>
      <c r="U5573">
        <v>493</v>
      </c>
      <c r="V5573" s="1" t="s">
        <v>3957</v>
      </c>
      <c r="W5573" s="1" t="s">
        <v>2551</v>
      </c>
      <c r="X5573" s="5" t="s">
        <v>3982</v>
      </c>
      <c r="Y5573" s="5" t="s">
        <v>2555</v>
      </c>
      <c r="Z5573" s="5" t="s">
        <v>2734</v>
      </c>
      <c r="AA5573" s="5"/>
    </row>
    <row r="5574" spans="1:27" ht="12" customHeight="1" x14ac:dyDescent="0.15">
      <c r="A5574" s="1" t="s">
        <v>1477</v>
      </c>
      <c r="B5574" s="1" t="s">
        <v>156</v>
      </c>
      <c r="C5574" s="1" t="s">
        <v>17</v>
      </c>
      <c r="D5574" s="1" t="s">
        <v>2506</v>
      </c>
      <c r="E5574" s="1" t="s">
        <v>10</v>
      </c>
      <c r="F5574" s="1" t="s">
        <v>1502</v>
      </c>
      <c r="G5574" s="1" t="s">
        <v>242</v>
      </c>
      <c r="H5574" s="1" t="s">
        <v>394</v>
      </c>
      <c r="I5574">
        <v>19369</v>
      </c>
      <c r="J5574">
        <v>15803</v>
      </c>
      <c r="K5574">
        <v>13653</v>
      </c>
      <c r="L5574">
        <v>15556</v>
      </c>
      <c r="M5574">
        <v>13807</v>
      </c>
      <c r="N5574">
        <v>13981</v>
      </c>
      <c r="O5574">
        <v>17006</v>
      </c>
      <c r="P5574">
        <v>15160</v>
      </c>
      <c r="Q5574">
        <v>15207</v>
      </c>
      <c r="R5574">
        <v>15488</v>
      </c>
      <c r="S5574">
        <v>15008</v>
      </c>
      <c r="T5574">
        <v>13914</v>
      </c>
      <c r="U5574">
        <v>18550</v>
      </c>
      <c r="V5574" s="1" t="s">
        <v>3957</v>
      </c>
      <c r="W5574" s="1" t="s">
        <v>2551</v>
      </c>
      <c r="X5574" s="5" t="s">
        <v>3982</v>
      </c>
      <c r="Y5574" s="5" t="s">
        <v>2557</v>
      </c>
      <c r="Z5574" s="5" t="s">
        <v>2734</v>
      </c>
      <c r="AA5574" s="5"/>
    </row>
    <row r="5575" spans="1:27" ht="12" customHeight="1" x14ac:dyDescent="0.15">
      <c r="A5575" s="1" t="s">
        <v>1477</v>
      </c>
      <c r="B5575" s="1" t="s">
        <v>156</v>
      </c>
      <c r="C5575" s="1" t="s">
        <v>19</v>
      </c>
      <c r="D5575" s="1" t="s">
        <v>2506</v>
      </c>
      <c r="E5575" s="1" t="s">
        <v>10</v>
      </c>
      <c r="F5575" s="1" t="s">
        <v>1502</v>
      </c>
      <c r="G5575" s="1" t="s">
        <v>245</v>
      </c>
      <c r="H5575" s="1" t="s">
        <v>306</v>
      </c>
      <c r="I5575">
        <v>791659</v>
      </c>
      <c r="J5575">
        <v>693828</v>
      </c>
      <c r="K5575">
        <v>584602</v>
      </c>
      <c r="L5575">
        <v>641170</v>
      </c>
      <c r="M5575">
        <v>603846</v>
      </c>
      <c r="N5575">
        <v>580596</v>
      </c>
      <c r="O5575">
        <v>709471</v>
      </c>
      <c r="P5575">
        <v>670725</v>
      </c>
      <c r="Q5575">
        <v>643374</v>
      </c>
      <c r="R5575">
        <v>656011</v>
      </c>
      <c r="S5575">
        <v>603505</v>
      </c>
      <c r="T5575">
        <v>599091</v>
      </c>
      <c r="U5575">
        <v>816181</v>
      </c>
      <c r="V5575" s="1" t="s">
        <v>3957</v>
      </c>
      <c r="W5575" s="1" t="s">
        <v>2551</v>
      </c>
      <c r="X5575" s="5" t="s">
        <v>3982</v>
      </c>
      <c r="Y5575" s="5" t="s">
        <v>2740</v>
      </c>
      <c r="Z5575" s="5" t="s">
        <v>2788</v>
      </c>
      <c r="AA5575" s="5"/>
    </row>
    <row r="5576" spans="1:27" ht="12" customHeight="1" x14ac:dyDescent="0.15">
      <c r="A5576" s="1" t="s">
        <v>1477</v>
      </c>
      <c r="B5576" s="1" t="s">
        <v>156</v>
      </c>
      <c r="C5576" s="1" t="s">
        <v>21</v>
      </c>
      <c r="D5576" s="1" t="s">
        <v>2506</v>
      </c>
      <c r="E5576" s="1" t="s">
        <v>10</v>
      </c>
      <c r="F5576" s="1" t="s">
        <v>1502</v>
      </c>
      <c r="G5576" s="1" t="s">
        <v>5117</v>
      </c>
      <c r="H5576" s="1" t="s">
        <v>394</v>
      </c>
      <c r="I5576">
        <v>879</v>
      </c>
      <c r="J5576">
        <v>182</v>
      </c>
      <c r="K5576">
        <v>227</v>
      </c>
      <c r="L5576">
        <v>356</v>
      </c>
      <c r="M5576">
        <v>339</v>
      </c>
      <c r="N5576">
        <v>273</v>
      </c>
      <c r="O5576">
        <v>649</v>
      </c>
      <c r="P5576">
        <v>234</v>
      </c>
      <c r="Q5576">
        <v>278</v>
      </c>
      <c r="R5576">
        <v>307</v>
      </c>
      <c r="S5576">
        <v>268</v>
      </c>
      <c r="T5576">
        <v>156</v>
      </c>
      <c r="U5576">
        <v>320</v>
      </c>
      <c r="V5576" s="1" t="s">
        <v>3957</v>
      </c>
      <c r="W5576" s="1" t="s">
        <v>2551</v>
      </c>
      <c r="X5576" s="5" t="s">
        <v>3982</v>
      </c>
      <c r="Y5576" s="5" t="s">
        <v>2558</v>
      </c>
      <c r="Z5576" s="5" t="s">
        <v>2734</v>
      </c>
      <c r="AA5576" s="5"/>
    </row>
    <row r="5577" spans="1:27" ht="12" customHeight="1" x14ac:dyDescent="0.15">
      <c r="A5577" s="1" t="s">
        <v>1477</v>
      </c>
      <c r="B5577" s="1" t="s">
        <v>156</v>
      </c>
      <c r="C5577" s="1" t="s">
        <v>23</v>
      </c>
      <c r="D5577" s="1" t="s">
        <v>2506</v>
      </c>
      <c r="E5577" s="1" t="s">
        <v>10</v>
      </c>
      <c r="F5577" s="1" t="s">
        <v>1502</v>
      </c>
      <c r="G5577" s="1" t="s">
        <v>24</v>
      </c>
      <c r="H5577" s="1" t="s">
        <v>394</v>
      </c>
      <c r="I5577">
        <v>8625</v>
      </c>
      <c r="J5577">
        <v>9600</v>
      </c>
      <c r="K5577">
        <v>10989</v>
      </c>
      <c r="L5577">
        <v>10786</v>
      </c>
      <c r="M5577">
        <v>11371</v>
      </c>
      <c r="N5577">
        <v>10813</v>
      </c>
      <c r="O5577">
        <v>9087</v>
      </c>
      <c r="P5577">
        <v>9953</v>
      </c>
      <c r="Q5577">
        <v>9914</v>
      </c>
      <c r="R5577">
        <v>10283</v>
      </c>
      <c r="S5577">
        <v>10844</v>
      </c>
      <c r="T5577">
        <v>10114</v>
      </c>
      <c r="U5577">
        <v>8468</v>
      </c>
      <c r="V5577" s="1" t="s">
        <v>3957</v>
      </c>
      <c r="W5577" s="1" t="s">
        <v>2551</v>
      </c>
      <c r="X5577" s="5" t="s">
        <v>3982</v>
      </c>
      <c r="Y5577" s="5" t="s">
        <v>2559</v>
      </c>
      <c r="Z5577" s="5" t="s">
        <v>2734</v>
      </c>
      <c r="AA5577" s="5"/>
    </row>
    <row r="5578" spans="1:27" ht="12" customHeight="1" x14ac:dyDescent="0.15">
      <c r="A5578" s="1" t="s">
        <v>1477</v>
      </c>
      <c r="B5578" s="1" t="s">
        <v>198</v>
      </c>
      <c r="C5578" s="1" t="s">
        <v>9</v>
      </c>
      <c r="D5578" s="1" t="s">
        <v>2506</v>
      </c>
      <c r="E5578" s="1" t="s">
        <v>10</v>
      </c>
      <c r="F5578" s="1" t="s">
        <v>1503</v>
      </c>
      <c r="G5578" s="1" t="s">
        <v>5116</v>
      </c>
      <c r="H5578" s="1" t="s">
        <v>394</v>
      </c>
      <c r="I5578">
        <v>282979</v>
      </c>
      <c r="J5578">
        <v>261136</v>
      </c>
      <c r="K5578">
        <v>225879</v>
      </c>
      <c r="L5578">
        <v>265779</v>
      </c>
      <c r="M5578">
        <v>249780</v>
      </c>
      <c r="N5578">
        <v>213913</v>
      </c>
      <c r="O5578">
        <v>236763</v>
      </c>
      <c r="P5578">
        <v>260112</v>
      </c>
      <c r="Q5578">
        <v>262095</v>
      </c>
      <c r="R5578">
        <v>255715</v>
      </c>
      <c r="S5578">
        <v>211258</v>
      </c>
      <c r="T5578">
        <v>229180</v>
      </c>
      <c r="U5578">
        <v>240832</v>
      </c>
      <c r="V5578" s="1" t="s">
        <v>3957</v>
      </c>
      <c r="W5578" s="1" t="s">
        <v>2551</v>
      </c>
      <c r="X5578" s="5" t="s">
        <v>3983</v>
      </c>
      <c r="Y5578" s="5" t="s">
        <v>2553</v>
      </c>
      <c r="Z5578" s="5" t="s">
        <v>2734</v>
      </c>
      <c r="AA5578" s="5"/>
    </row>
    <row r="5579" spans="1:27" ht="12" customHeight="1" x14ac:dyDescent="0.15">
      <c r="A5579" s="1" t="s">
        <v>1477</v>
      </c>
      <c r="B5579" s="1" t="s">
        <v>198</v>
      </c>
      <c r="C5579" s="1" t="s">
        <v>15</v>
      </c>
      <c r="D5579" s="1" t="s">
        <v>2506</v>
      </c>
      <c r="E5579" s="1" t="s">
        <v>10</v>
      </c>
      <c r="F5579" s="1" t="s">
        <v>1503</v>
      </c>
      <c r="G5579" s="1" t="s">
        <v>16</v>
      </c>
      <c r="H5579" s="1" t="s">
        <v>394</v>
      </c>
      <c r="I5579">
        <v>6197</v>
      </c>
      <c r="J5579">
        <v>6847</v>
      </c>
      <c r="K5579">
        <v>7360</v>
      </c>
      <c r="L5579">
        <v>9954</v>
      </c>
      <c r="M5579">
        <v>6041</v>
      </c>
      <c r="N5579">
        <v>8294</v>
      </c>
      <c r="O5579">
        <v>7952</v>
      </c>
      <c r="P5579">
        <v>7574</v>
      </c>
      <c r="Q5579">
        <v>6884</v>
      </c>
      <c r="R5579">
        <v>5393</v>
      </c>
      <c r="S5579">
        <v>7654</v>
      </c>
      <c r="T5579">
        <v>2794</v>
      </c>
      <c r="U5579">
        <v>5167</v>
      </c>
      <c r="V5579" s="1" t="s">
        <v>3957</v>
      </c>
      <c r="W5579" s="1" t="s">
        <v>2551</v>
      </c>
      <c r="X5579" s="5" t="s">
        <v>3983</v>
      </c>
      <c r="Y5579" s="5" t="s">
        <v>2555</v>
      </c>
      <c r="Z5579" s="5" t="s">
        <v>2734</v>
      </c>
      <c r="AA5579" s="5"/>
    </row>
    <row r="5580" spans="1:27" ht="12" customHeight="1" x14ac:dyDescent="0.15">
      <c r="A5580" s="1" t="s">
        <v>1477</v>
      </c>
      <c r="B5580" s="1" t="s">
        <v>198</v>
      </c>
      <c r="C5580" s="1" t="s">
        <v>17</v>
      </c>
      <c r="D5580" s="1" t="s">
        <v>2506</v>
      </c>
      <c r="E5580" s="1" t="s">
        <v>10</v>
      </c>
      <c r="F5580" s="1" t="s">
        <v>1503</v>
      </c>
      <c r="G5580" s="1" t="s">
        <v>242</v>
      </c>
      <c r="H5580" s="1" t="s">
        <v>394</v>
      </c>
      <c r="I5580">
        <v>293539</v>
      </c>
      <c r="J5580">
        <v>270016</v>
      </c>
      <c r="K5580">
        <v>232418</v>
      </c>
      <c r="L5580">
        <v>267550</v>
      </c>
      <c r="M5580">
        <v>257213</v>
      </c>
      <c r="N5580">
        <v>221598</v>
      </c>
      <c r="O5580">
        <v>239604</v>
      </c>
      <c r="P5580">
        <v>269478</v>
      </c>
      <c r="Q5580">
        <v>273638</v>
      </c>
      <c r="R5580">
        <v>260274</v>
      </c>
      <c r="S5580">
        <v>224119</v>
      </c>
      <c r="T5580">
        <v>235768</v>
      </c>
      <c r="U5580">
        <v>252810</v>
      </c>
      <c r="V5580" s="1" t="s">
        <v>3957</v>
      </c>
      <c r="W5580" s="1" t="s">
        <v>2551</v>
      </c>
      <c r="X5580" s="5" t="s">
        <v>3983</v>
      </c>
      <c r="Y5580" s="5" t="s">
        <v>2557</v>
      </c>
      <c r="Z5580" s="5" t="s">
        <v>2734</v>
      </c>
      <c r="AA5580" s="5"/>
    </row>
    <row r="5581" spans="1:27" ht="12" customHeight="1" x14ac:dyDescent="0.15">
      <c r="A5581" s="1" t="s">
        <v>1477</v>
      </c>
      <c r="B5581" s="1" t="s">
        <v>198</v>
      </c>
      <c r="C5581" s="1" t="s">
        <v>19</v>
      </c>
      <c r="D5581" s="1" t="s">
        <v>2506</v>
      </c>
      <c r="E5581" s="1" t="s">
        <v>10</v>
      </c>
      <c r="F5581" s="1" t="s">
        <v>1503</v>
      </c>
      <c r="G5581" s="1" t="s">
        <v>245</v>
      </c>
      <c r="H5581" s="1" t="s">
        <v>306</v>
      </c>
      <c r="I5581">
        <v>7071520</v>
      </c>
      <c r="J5581">
        <v>6117029</v>
      </c>
      <c r="K5581">
        <v>5794553</v>
      </c>
      <c r="L5581">
        <v>6438942</v>
      </c>
      <c r="M5581">
        <v>6136008</v>
      </c>
      <c r="N5581">
        <v>5969522</v>
      </c>
      <c r="O5581">
        <v>6691433</v>
      </c>
      <c r="P5581">
        <v>6874457</v>
      </c>
      <c r="Q5581">
        <v>7291381</v>
      </c>
      <c r="R5581">
        <v>6661812</v>
      </c>
      <c r="S5581">
        <v>5657343</v>
      </c>
      <c r="T5581">
        <v>6228689</v>
      </c>
      <c r="U5581">
        <v>7096024</v>
      </c>
      <c r="V5581" s="1" t="s">
        <v>3957</v>
      </c>
      <c r="W5581" s="1" t="s">
        <v>2551</v>
      </c>
      <c r="X5581" s="5" t="s">
        <v>3983</v>
      </c>
      <c r="Y5581" s="5" t="s">
        <v>2740</v>
      </c>
      <c r="Z5581" s="5" t="s">
        <v>2788</v>
      </c>
      <c r="AA5581" s="5"/>
    </row>
    <row r="5582" spans="1:27" ht="12" customHeight="1" x14ac:dyDescent="0.15">
      <c r="A5582" s="1" t="s">
        <v>1477</v>
      </c>
      <c r="B5582" s="1" t="s">
        <v>198</v>
      </c>
      <c r="C5582" s="1" t="s">
        <v>21</v>
      </c>
      <c r="D5582" s="1" t="s">
        <v>2506</v>
      </c>
      <c r="E5582" s="1" t="s">
        <v>10</v>
      </c>
      <c r="F5582" s="1" t="s">
        <v>1503</v>
      </c>
      <c r="G5582" s="1" t="s">
        <v>5117</v>
      </c>
      <c r="H5582" s="1" t="s">
        <v>394</v>
      </c>
      <c r="I5582">
        <v>20</v>
      </c>
      <c r="J5582">
        <v>18</v>
      </c>
      <c r="K5582">
        <v>68</v>
      </c>
      <c r="L5582">
        <v>109</v>
      </c>
      <c r="M5582">
        <v>47</v>
      </c>
      <c r="N5582">
        <v>52</v>
      </c>
      <c r="O5582">
        <v>35</v>
      </c>
      <c r="P5582">
        <v>49</v>
      </c>
      <c r="Q5582">
        <v>36</v>
      </c>
      <c r="R5582">
        <v>107</v>
      </c>
      <c r="S5582">
        <v>46</v>
      </c>
      <c r="T5582">
        <v>142</v>
      </c>
      <c r="U5582">
        <v>125</v>
      </c>
      <c r="V5582" s="1" t="s">
        <v>3957</v>
      </c>
      <c r="W5582" s="1" t="s">
        <v>2551</v>
      </c>
      <c r="X5582" s="5" t="s">
        <v>3983</v>
      </c>
      <c r="Y5582" s="5" t="s">
        <v>2558</v>
      </c>
      <c r="Z5582" s="5" t="s">
        <v>2734</v>
      </c>
      <c r="AA5582" s="5"/>
    </row>
    <row r="5583" spans="1:27" ht="12" customHeight="1" x14ac:dyDescent="0.15">
      <c r="A5583" s="1" t="s">
        <v>1477</v>
      </c>
      <c r="B5583" s="1" t="s">
        <v>198</v>
      </c>
      <c r="C5583" s="1" t="s">
        <v>23</v>
      </c>
      <c r="D5583" s="1" t="s">
        <v>2506</v>
      </c>
      <c r="E5583" s="1" t="s">
        <v>10</v>
      </c>
      <c r="F5583" s="1" t="s">
        <v>1503</v>
      </c>
      <c r="G5583" s="1" t="s">
        <v>24</v>
      </c>
      <c r="H5583" s="1" t="s">
        <v>394</v>
      </c>
      <c r="I5583">
        <v>133500</v>
      </c>
      <c r="J5583">
        <v>132821</v>
      </c>
      <c r="K5583">
        <v>134573</v>
      </c>
      <c r="L5583">
        <v>143720</v>
      </c>
      <c r="M5583">
        <v>143338</v>
      </c>
      <c r="N5583">
        <v>144429</v>
      </c>
      <c r="O5583">
        <v>150850</v>
      </c>
      <c r="P5583">
        <v>150091</v>
      </c>
      <c r="Q5583">
        <v>146421</v>
      </c>
      <c r="R5583">
        <v>148317</v>
      </c>
      <c r="S5583">
        <v>129476</v>
      </c>
      <c r="T5583">
        <v>127474</v>
      </c>
      <c r="U5583">
        <v>126242</v>
      </c>
      <c r="V5583" s="1" t="s">
        <v>3957</v>
      </c>
      <c r="W5583" s="1" t="s">
        <v>2551</v>
      </c>
      <c r="X5583" s="5" t="s">
        <v>3983</v>
      </c>
      <c r="Y5583" s="5" t="s">
        <v>2559</v>
      </c>
      <c r="Z5583" s="5" t="s">
        <v>2734</v>
      </c>
      <c r="AA5583" s="5"/>
    </row>
    <row r="5584" spans="1:27" ht="12" customHeight="1" x14ac:dyDescent="0.15">
      <c r="A5584" s="1" t="s">
        <v>1477</v>
      </c>
      <c r="B5584" s="1" t="s">
        <v>212</v>
      </c>
      <c r="C5584" s="1" t="s">
        <v>9</v>
      </c>
      <c r="D5584" s="1" t="s">
        <v>2506</v>
      </c>
      <c r="E5584" s="1" t="s">
        <v>213</v>
      </c>
      <c r="F5584" s="1" t="s">
        <v>1504</v>
      </c>
      <c r="G5584" s="1" t="s">
        <v>215</v>
      </c>
      <c r="H5584" s="1" t="s">
        <v>216</v>
      </c>
      <c r="I5584">
        <v>16414</v>
      </c>
      <c r="J5584">
        <v>16540</v>
      </c>
      <c r="K5584">
        <v>16570</v>
      </c>
      <c r="L5584">
        <v>16516</v>
      </c>
      <c r="M5584">
        <v>16518</v>
      </c>
      <c r="N5584">
        <v>16480</v>
      </c>
      <c r="O5584">
        <v>16492</v>
      </c>
      <c r="P5584">
        <v>16460</v>
      </c>
      <c r="Q5584">
        <v>16391</v>
      </c>
      <c r="R5584">
        <v>16412</v>
      </c>
      <c r="S5584">
        <v>16396</v>
      </c>
      <c r="T5584">
        <v>16361</v>
      </c>
      <c r="U5584">
        <v>16333</v>
      </c>
      <c r="V5584" s="1" t="s">
        <v>3957</v>
      </c>
      <c r="W5584" s="1" t="s">
        <v>2717</v>
      </c>
      <c r="X5584" s="5" t="s">
        <v>3984</v>
      </c>
      <c r="Y5584" s="5" t="s">
        <v>2719</v>
      </c>
      <c r="Z5584" s="5" t="s">
        <v>2847</v>
      </c>
      <c r="AA5584" s="5"/>
    </row>
    <row r="5585" spans="1:27" ht="12" customHeight="1" x14ac:dyDescent="0.15">
      <c r="A5585" s="1" t="s">
        <v>1477</v>
      </c>
      <c r="B5585" s="1" t="s">
        <v>285</v>
      </c>
      <c r="C5585" s="1" t="s">
        <v>9</v>
      </c>
      <c r="D5585" s="1" t="s">
        <v>2506</v>
      </c>
      <c r="E5585" s="1" t="s">
        <v>213</v>
      </c>
      <c r="F5585" s="1" t="s">
        <v>286</v>
      </c>
      <c r="G5585" s="1" t="s">
        <v>215</v>
      </c>
      <c r="H5585" s="1" t="s">
        <v>216</v>
      </c>
      <c r="I5585">
        <v>22121</v>
      </c>
      <c r="J5585">
        <v>22344</v>
      </c>
      <c r="K5585">
        <v>22328</v>
      </c>
      <c r="L5585">
        <v>22297</v>
      </c>
      <c r="M5585">
        <v>22209</v>
      </c>
      <c r="N5585">
        <v>22125</v>
      </c>
      <c r="O5585">
        <v>22157</v>
      </c>
      <c r="P5585">
        <v>22138</v>
      </c>
      <c r="Q5585">
        <v>22004</v>
      </c>
      <c r="R5585">
        <v>22025</v>
      </c>
      <c r="S5585">
        <v>21944</v>
      </c>
      <c r="T5585">
        <v>21917</v>
      </c>
      <c r="U5585">
        <v>21865</v>
      </c>
      <c r="V5585" s="1" t="s">
        <v>3957</v>
      </c>
      <c r="W5585" s="1" t="s">
        <v>2717</v>
      </c>
      <c r="X5585" s="5" t="s">
        <v>2769</v>
      </c>
      <c r="Y5585" s="5" t="s">
        <v>2719</v>
      </c>
      <c r="Z5585" s="5" t="s">
        <v>2847</v>
      </c>
      <c r="AA5585" s="5"/>
    </row>
    <row r="5586" spans="1:27" ht="12" customHeight="1" x14ac:dyDescent="0.15">
      <c r="A5586" s="1" t="s">
        <v>1477</v>
      </c>
      <c r="B5586" s="1" t="s">
        <v>219</v>
      </c>
      <c r="C5586" s="1" t="s">
        <v>9</v>
      </c>
      <c r="D5586" s="1" t="s">
        <v>2506</v>
      </c>
      <c r="E5586" s="1" t="s">
        <v>220</v>
      </c>
      <c r="F5586" s="1" t="s">
        <v>1505</v>
      </c>
      <c r="G5586" s="1" t="s">
        <v>222</v>
      </c>
      <c r="H5586" s="1" t="s">
        <v>394</v>
      </c>
      <c r="I5586">
        <v>284902</v>
      </c>
      <c r="J5586">
        <v>284902</v>
      </c>
      <c r="K5586">
        <v>284902</v>
      </c>
      <c r="L5586">
        <v>284902</v>
      </c>
      <c r="M5586">
        <v>284902</v>
      </c>
      <c r="N5586">
        <v>288602</v>
      </c>
      <c r="O5586">
        <v>288602</v>
      </c>
      <c r="P5586">
        <v>288602</v>
      </c>
      <c r="Q5586">
        <v>288602</v>
      </c>
      <c r="R5586">
        <v>250602</v>
      </c>
      <c r="S5586">
        <v>250602</v>
      </c>
      <c r="T5586">
        <v>250602</v>
      </c>
      <c r="U5586">
        <v>250602</v>
      </c>
      <c r="V5586" s="1" t="s">
        <v>3957</v>
      </c>
      <c r="W5586" s="1" t="s">
        <v>2723</v>
      </c>
      <c r="X5586" s="5" t="s">
        <v>3985</v>
      </c>
      <c r="Y5586" s="5" t="s">
        <v>2725</v>
      </c>
      <c r="Z5586" s="5" t="s">
        <v>2734</v>
      </c>
      <c r="AA5586" s="5"/>
    </row>
    <row r="5587" spans="1:27" ht="12" customHeight="1" x14ac:dyDescent="0.15">
      <c r="A5587" s="1" t="s">
        <v>1477</v>
      </c>
      <c r="B5587" s="1" t="s">
        <v>223</v>
      </c>
      <c r="C5587" s="1" t="s">
        <v>9</v>
      </c>
      <c r="D5587" s="1" t="s">
        <v>2506</v>
      </c>
      <c r="E5587" s="1" t="s">
        <v>220</v>
      </c>
      <c r="F5587" s="1" t="s">
        <v>1506</v>
      </c>
      <c r="G5587" s="1" t="s">
        <v>222</v>
      </c>
      <c r="H5587" s="1" t="s">
        <v>394</v>
      </c>
      <c r="I5587">
        <v>296055</v>
      </c>
      <c r="J5587">
        <v>296055</v>
      </c>
      <c r="K5587">
        <v>296055</v>
      </c>
      <c r="L5587">
        <v>296055</v>
      </c>
      <c r="M5587">
        <v>296055</v>
      </c>
      <c r="N5587">
        <v>295855</v>
      </c>
      <c r="O5587">
        <v>295855</v>
      </c>
      <c r="P5587">
        <v>295855</v>
      </c>
      <c r="Q5587">
        <v>295855</v>
      </c>
      <c r="R5587">
        <v>295855</v>
      </c>
      <c r="S5587">
        <v>295855</v>
      </c>
      <c r="T5587">
        <v>295855</v>
      </c>
      <c r="U5587">
        <v>295855</v>
      </c>
      <c r="V5587" s="1" t="s">
        <v>3957</v>
      </c>
      <c r="W5587" s="1" t="s">
        <v>2723</v>
      </c>
      <c r="X5587" s="5" t="s">
        <v>3986</v>
      </c>
      <c r="Y5587" s="5" t="s">
        <v>2725</v>
      </c>
      <c r="Z5587" s="5" t="s">
        <v>2734</v>
      </c>
      <c r="AA5587" s="5"/>
    </row>
    <row r="5588" spans="1:27" ht="12" customHeight="1" x14ac:dyDescent="0.15">
      <c r="A5588" s="1" t="s">
        <v>1507</v>
      </c>
      <c r="B5588" s="1" t="s">
        <v>8</v>
      </c>
      <c r="C5588" s="1" t="s">
        <v>9</v>
      </c>
      <c r="D5588" s="1" t="s">
        <v>2507</v>
      </c>
      <c r="E5588" s="1" t="s">
        <v>10</v>
      </c>
      <c r="F5588" s="1" t="s">
        <v>1508</v>
      </c>
      <c r="G5588" s="1" t="s">
        <v>12</v>
      </c>
      <c r="H5588" s="1" t="s">
        <v>305</v>
      </c>
      <c r="I5588">
        <v>49299</v>
      </c>
      <c r="J5588">
        <v>44798</v>
      </c>
      <c r="K5588">
        <v>44588</v>
      </c>
      <c r="L5588">
        <v>52251</v>
      </c>
      <c r="M5588">
        <v>43907</v>
      </c>
      <c r="N5588">
        <v>41465</v>
      </c>
      <c r="O5588">
        <v>43102</v>
      </c>
      <c r="P5588">
        <v>52590</v>
      </c>
      <c r="Q5588">
        <v>53916</v>
      </c>
      <c r="R5588">
        <v>48599</v>
      </c>
      <c r="S5588">
        <v>48900</v>
      </c>
      <c r="T5588">
        <v>51705</v>
      </c>
      <c r="U5588">
        <v>51357</v>
      </c>
      <c r="V5588" s="1" t="s">
        <v>3987</v>
      </c>
      <c r="W5588" s="1" t="s">
        <v>2551</v>
      </c>
      <c r="X5588" s="5" t="s">
        <v>3988</v>
      </c>
      <c r="Y5588" s="5" t="s">
        <v>2553</v>
      </c>
      <c r="Z5588" s="5" t="s">
        <v>305</v>
      </c>
      <c r="AA5588" s="5"/>
    </row>
    <row r="5589" spans="1:27" ht="12" customHeight="1" x14ac:dyDescent="0.15">
      <c r="A5589" s="1" t="s">
        <v>1507</v>
      </c>
      <c r="B5589" s="1" t="s">
        <v>8</v>
      </c>
      <c r="C5589" s="1" t="s">
        <v>15</v>
      </c>
      <c r="D5589" s="1" t="s">
        <v>2507</v>
      </c>
      <c r="E5589" s="1" t="s">
        <v>10</v>
      </c>
      <c r="F5589" s="1" t="s">
        <v>1508</v>
      </c>
      <c r="G5589" s="1" t="s">
        <v>16</v>
      </c>
      <c r="H5589" s="1" t="s">
        <v>305</v>
      </c>
      <c r="I5589">
        <v>661</v>
      </c>
      <c r="J5589">
        <v>425</v>
      </c>
      <c r="K5589">
        <v>338</v>
      </c>
      <c r="L5589">
        <v>208</v>
      </c>
      <c r="M5589">
        <v>150</v>
      </c>
      <c r="N5589">
        <v>341</v>
      </c>
      <c r="O5589">
        <v>602</v>
      </c>
      <c r="P5589">
        <v>324</v>
      </c>
      <c r="Q5589">
        <v>492</v>
      </c>
      <c r="R5589">
        <v>994</v>
      </c>
      <c r="S5589">
        <v>317</v>
      </c>
      <c r="T5589">
        <v>377</v>
      </c>
      <c r="U5589">
        <v>362</v>
      </c>
      <c r="V5589" s="1" t="s">
        <v>3987</v>
      </c>
      <c r="W5589" s="1" t="s">
        <v>2551</v>
      </c>
      <c r="X5589" s="5" t="s">
        <v>3988</v>
      </c>
      <c r="Y5589" s="5" t="s">
        <v>2561</v>
      </c>
      <c r="Z5589" s="5" t="s">
        <v>305</v>
      </c>
      <c r="AA5589" s="5"/>
    </row>
    <row r="5590" spans="1:27" ht="12" customHeight="1" x14ac:dyDescent="0.15">
      <c r="A5590" s="1" t="s">
        <v>1507</v>
      </c>
      <c r="B5590" s="1" t="s">
        <v>8</v>
      </c>
      <c r="C5590" s="1" t="s">
        <v>17</v>
      </c>
      <c r="D5590" s="1" t="s">
        <v>2507</v>
      </c>
      <c r="E5590" s="1" t="s">
        <v>10</v>
      </c>
      <c r="F5590" s="1" t="s">
        <v>1508</v>
      </c>
      <c r="G5590" s="1" t="s">
        <v>242</v>
      </c>
      <c r="H5590" s="1" t="s">
        <v>305</v>
      </c>
      <c r="I5590">
        <v>56626</v>
      </c>
      <c r="J5590">
        <v>60083</v>
      </c>
      <c r="K5590">
        <v>34466</v>
      </c>
      <c r="L5590">
        <v>43703</v>
      </c>
      <c r="M5590">
        <v>39269</v>
      </c>
      <c r="N5590">
        <v>37617</v>
      </c>
      <c r="O5590">
        <v>45470</v>
      </c>
      <c r="P5590">
        <v>45877</v>
      </c>
      <c r="Q5590">
        <v>56092</v>
      </c>
      <c r="R5590">
        <v>56504</v>
      </c>
      <c r="S5590">
        <v>48815</v>
      </c>
      <c r="T5590">
        <v>59780</v>
      </c>
      <c r="U5590">
        <v>63567</v>
      </c>
      <c r="V5590" s="1" t="s">
        <v>3987</v>
      </c>
      <c r="W5590" s="1" t="s">
        <v>2551</v>
      </c>
      <c r="X5590" s="5" t="s">
        <v>3988</v>
      </c>
      <c r="Y5590" s="5" t="s">
        <v>2557</v>
      </c>
      <c r="Z5590" s="5" t="s">
        <v>305</v>
      </c>
      <c r="AA5590" s="5"/>
    </row>
    <row r="5591" spans="1:27" ht="12" customHeight="1" x14ac:dyDescent="0.15">
      <c r="A5591" s="1" t="s">
        <v>1507</v>
      </c>
      <c r="B5591" s="1" t="s">
        <v>8</v>
      </c>
      <c r="C5591" s="1" t="s">
        <v>19</v>
      </c>
      <c r="D5591" s="1" t="s">
        <v>2507</v>
      </c>
      <c r="E5591" s="1" t="s">
        <v>10</v>
      </c>
      <c r="F5591" s="1" t="s">
        <v>1508</v>
      </c>
      <c r="G5591" s="1" t="s">
        <v>245</v>
      </c>
      <c r="H5591" s="1" t="s">
        <v>239</v>
      </c>
      <c r="I5591">
        <v>167</v>
      </c>
      <c r="J5591">
        <v>168</v>
      </c>
      <c r="K5591">
        <v>101</v>
      </c>
      <c r="L5591">
        <v>118</v>
      </c>
      <c r="M5591">
        <v>111</v>
      </c>
      <c r="N5591">
        <v>112</v>
      </c>
      <c r="O5591">
        <v>131</v>
      </c>
      <c r="P5591">
        <v>125</v>
      </c>
      <c r="Q5591">
        <v>154</v>
      </c>
      <c r="R5591">
        <v>154</v>
      </c>
      <c r="S5591">
        <v>140</v>
      </c>
      <c r="T5591">
        <v>148</v>
      </c>
      <c r="U5591">
        <v>180</v>
      </c>
      <c r="V5591" s="1" t="s">
        <v>3987</v>
      </c>
      <c r="W5591" s="1" t="s">
        <v>2551</v>
      </c>
      <c r="X5591" s="5" t="s">
        <v>3988</v>
      </c>
      <c r="Y5591" s="5" t="s">
        <v>2740</v>
      </c>
      <c r="Z5591" s="5" t="s">
        <v>2738</v>
      </c>
      <c r="AA5591" s="5"/>
    </row>
    <row r="5592" spans="1:27" ht="12" customHeight="1" x14ac:dyDescent="0.15">
      <c r="A5592" s="1" t="s">
        <v>1507</v>
      </c>
      <c r="B5592" s="1" t="s">
        <v>8</v>
      </c>
      <c r="C5592" s="1" t="s">
        <v>21</v>
      </c>
      <c r="D5592" s="1" t="s">
        <v>2507</v>
      </c>
      <c r="E5592" s="1" t="s">
        <v>10</v>
      </c>
      <c r="F5592" s="1" t="s">
        <v>1508</v>
      </c>
      <c r="G5592" s="1" t="s">
        <v>22</v>
      </c>
      <c r="H5592" s="1" t="s">
        <v>305</v>
      </c>
      <c r="I5592">
        <v>916</v>
      </c>
      <c r="J5592">
        <v>345</v>
      </c>
      <c r="K5592">
        <v>831</v>
      </c>
      <c r="L5592">
        <v>563</v>
      </c>
      <c r="M5592">
        <v>373</v>
      </c>
      <c r="N5592">
        <v>350</v>
      </c>
      <c r="O5592">
        <v>1229</v>
      </c>
      <c r="P5592">
        <v>312</v>
      </c>
      <c r="Q5592">
        <v>570</v>
      </c>
      <c r="R5592">
        <v>897</v>
      </c>
      <c r="S5592">
        <v>281</v>
      </c>
      <c r="T5592">
        <v>467</v>
      </c>
      <c r="U5592">
        <v>1035</v>
      </c>
      <c r="V5592" s="1" t="s">
        <v>3987</v>
      </c>
      <c r="W5592" s="1" t="s">
        <v>2551</v>
      </c>
      <c r="X5592" s="5" t="s">
        <v>3988</v>
      </c>
      <c r="Y5592" s="5" t="s">
        <v>2564</v>
      </c>
      <c r="Z5592" s="5" t="s">
        <v>305</v>
      </c>
      <c r="AA5592" s="5"/>
    </row>
    <row r="5593" spans="1:27" ht="12" customHeight="1" x14ac:dyDescent="0.15">
      <c r="A5593" s="1" t="s">
        <v>1507</v>
      </c>
      <c r="B5593" s="1" t="s">
        <v>8</v>
      </c>
      <c r="C5593" s="1" t="s">
        <v>23</v>
      </c>
      <c r="D5593" s="1" t="s">
        <v>2507</v>
      </c>
      <c r="E5593" s="1" t="s">
        <v>10</v>
      </c>
      <c r="F5593" s="1" t="s">
        <v>1508</v>
      </c>
      <c r="G5593" s="1" t="s">
        <v>24</v>
      </c>
      <c r="H5593" s="1" t="s">
        <v>305</v>
      </c>
      <c r="I5593">
        <v>148708</v>
      </c>
      <c r="J5593">
        <v>133503</v>
      </c>
      <c r="K5593">
        <v>143132</v>
      </c>
      <c r="L5593">
        <v>151325</v>
      </c>
      <c r="M5593">
        <v>155740</v>
      </c>
      <c r="N5593">
        <v>159579</v>
      </c>
      <c r="O5593">
        <v>156584</v>
      </c>
      <c r="P5593">
        <v>163309</v>
      </c>
      <c r="Q5593">
        <v>161055</v>
      </c>
      <c r="R5593">
        <v>153247</v>
      </c>
      <c r="S5593">
        <v>153368</v>
      </c>
      <c r="T5593">
        <v>145203</v>
      </c>
      <c r="U5593">
        <v>132320</v>
      </c>
      <c r="V5593" s="1" t="s">
        <v>3987</v>
      </c>
      <c r="W5593" s="1" t="s">
        <v>2551</v>
      </c>
      <c r="X5593" s="5" t="s">
        <v>3988</v>
      </c>
      <c r="Y5593" s="5" t="s">
        <v>2559</v>
      </c>
      <c r="Z5593" s="5" t="s">
        <v>305</v>
      </c>
      <c r="AA5593" s="5"/>
    </row>
    <row r="5594" spans="1:27" ht="12" customHeight="1" x14ac:dyDescent="0.15">
      <c r="A5594" s="1" t="s">
        <v>1507</v>
      </c>
      <c r="B5594" s="1" t="s">
        <v>25</v>
      </c>
      <c r="C5594" s="1" t="s">
        <v>9</v>
      </c>
      <c r="D5594" s="1" t="s">
        <v>2507</v>
      </c>
      <c r="E5594" s="1" t="s">
        <v>10</v>
      </c>
      <c r="F5594" s="1" t="s">
        <v>1509</v>
      </c>
      <c r="G5594" s="1" t="s">
        <v>12</v>
      </c>
      <c r="H5594" s="1" t="s">
        <v>305</v>
      </c>
      <c r="I5594">
        <v>895615</v>
      </c>
      <c r="J5594">
        <v>702207</v>
      </c>
      <c r="K5594">
        <v>757902</v>
      </c>
      <c r="L5594">
        <v>800817</v>
      </c>
      <c r="M5594">
        <v>593349</v>
      </c>
      <c r="N5594">
        <v>464809</v>
      </c>
      <c r="O5594">
        <v>1272890</v>
      </c>
      <c r="P5594">
        <v>563093</v>
      </c>
      <c r="Q5594">
        <v>503048</v>
      </c>
      <c r="R5594">
        <v>897949</v>
      </c>
      <c r="S5594">
        <v>558461</v>
      </c>
      <c r="T5594">
        <v>474704</v>
      </c>
      <c r="U5594">
        <v>661127</v>
      </c>
      <c r="V5594" s="1" t="s">
        <v>3987</v>
      </c>
      <c r="W5594" s="1" t="s">
        <v>2551</v>
      </c>
      <c r="X5594" s="5" t="s">
        <v>3989</v>
      </c>
      <c r="Y5594" s="5" t="s">
        <v>2553</v>
      </c>
      <c r="Z5594" s="5" t="s">
        <v>305</v>
      </c>
      <c r="AA5594" s="5"/>
    </row>
    <row r="5595" spans="1:27" ht="12" customHeight="1" x14ac:dyDescent="0.15">
      <c r="A5595" s="1" t="s">
        <v>1507</v>
      </c>
      <c r="B5595" s="1" t="s">
        <v>25</v>
      </c>
      <c r="C5595" s="1" t="s">
        <v>15</v>
      </c>
      <c r="D5595" s="1" t="s">
        <v>2507</v>
      </c>
      <c r="E5595" s="1" t="s">
        <v>10</v>
      </c>
      <c r="F5595" s="1" t="s">
        <v>1509</v>
      </c>
      <c r="G5595" s="1" t="s">
        <v>16</v>
      </c>
      <c r="H5595" s="1" t="s">
        <v>305</v>
      </c>
      <c r="I5595">
        <v>0</v>
      </c>
      <c r="J5595">
        <v>0</v>
      </c>
      <c r="K5595">
        <v>0</v>
      </c>
      <c r="L5595">
        <v>0</v>
      </c>
      <c r="M5595">
        <v>0</v>
      </c>
      <c r="N5595">
        <v>0</v>
      </c>
      <c r="O5595">
        <v>0</v>
      </c>
      <c r="P5595">
        <v>0</v>
      </c>
      <c r="Q5595">
        <v>0</v>
      </c>
      <c r="R5595">
        <v>0</v>
      </c>
      <c r="S5595">
        <v>0</v>
      </c>
      <c r="T5595">
        <v>0</v>
      </c>
      <c r="U5595">
        <v>0</v>
      </c>
      <c r="V5595" s="1" t="s">
        <v>3987</v>
      </c>
      <c r="W5595" s="1" t="s">
        <v>2551</v>
      </c>
      <c r="X5595" s="5" t="s">
        <v>3989</v>
      </c>
      <c r="Y5595" s="5" t="s">
        <v>2561</v>
      </c>
      <c r="Z5595" s="5" t="s">
        <v>305</v>
      </c>
      <c r="AA5595" s="5"/>
    </row>
    <row r="5596" spans="1:27" ht="12" customHeight="1" x14ac:dyDescent="0.15">
      <c r="A5596" s="1" t="s">
        <v>1507</v>
      </c>
      <c r="B5596" s="1" t="s">
        <v>25</v>
      </c>
      <c r="C5596" s="1" t="s">
        <v>17</v>
      </c>
      <c r="D5596" s="1" t="s">
        <v>2507</v>
      </c>
      <c r="E5596" s="1" t="s">
        <v>10</v>
      </c>
      <c r="F5596" s="1" t="s">
        <v>1509</v>
      </c>
      <c r="G5596" s="1" t="s">
        <v>242</v>
      </c>
      <c r="H5596" s="1" t="s">
        <v>305</v>
      </c>
      <c r="I5596">
        <v>691070</v>
      </c>
      <c r="J5596">
        <v>662291</v>
      </c>
      <c r="K5596">
        <v>574587</v>
      </c>
      <c r="L5596">
        <v>630896</v>
      </c>
      <c r="M5596">
        <v>588566</v>
      </c>
      <c r="N5596">
        <v>517849</v>
      </c>
      <c r="O5596">
        <v>717926</v>
      </c>
      <c r="P5596">
        <v>619174</v>
      </c>
      <c r="Q5596">
        <v>734011</v>
      </c>
      <c r="R5596">
        <v>570248</v>
      </c>
      <c r="S5596">
        <v>611569</v>
      </c>
      <c r="T5596">
        <v>705127</v>
      </c>
      <c r="U5596">
        <v>700939</v>
      </c>
      <c r="V5596" s="1" t="s">
        <v>3987</v>
      </c>
      <c r="W5596" s="1" t="s">
        <v>2551</v>
      </c>
      <c r="X5596" s="5" t="s">
        <v>3989</v>
      </c>
      <c r="Y5596" s="5" t="s">
        <v>2557</v>
      </c>
      <c r="Z5596" s="5" t="s">
        <v>305</v>
      </c>
      <c r="AA5596" s="5"/>
    </row>
    <row r="5597" spans="1:27" ht="12" customHeight="1" x14ac:dyDescent="0.15">
      <c r="A5597" s="1" t="s">
        <v>1507</v>
      </c>
      <c r="B5597" s="1" t="s">
        <v>25</v>
      </c>
      <c r="C5597" s="1" t="s">
        <v>19</v>
      </c>
      <c r="D5597" s="1" t="s">
        <v>2507</v>
      </c>
      <c r="E5597" s="1" t="s">
        <v>10</v>
      </c>
      <c r="F5597" s="1" t="s">
        <v>1509</v>
      </c>
      <c r="G5597" s="1" t="s">
        <v>245</v>
      </c>
      <c r="H5597" s="1" t="s">
        <v>239</v>
      </c>
      <c r="I5597">
        <v>1237</v>
      </c>
      <c r="J5597">
        <v>976</v>
      </c>
      <c r="K5597">
        <v>938</v>
      </c>
      <c r="L5597">
        <v>1054</v>
      </c>
      <c r="M5597">
        <v>1039</v>
      </c>
      <c r="N5597">
        <v>828</v>
      </c>
      <c r="O5597">
        <v>1228</v>
      </c>
      <c r="P5597">
        <v>1046</v>
      </c>
      <c r="Q5597">
        <v>1159</v>
      </c>
      <c r="R5597">
        <v>1197</v>
      </c>
      <c r="S5597">
        <v>1057</v>
      </c>
      <c r="T5597">
        <v>1167</v>
      </c>
      <c r="U5597">
        <v>1272</v>
      </c>
      <c r="V5597" s="1" t="s">
        <v>3987</v>
      </c>
      <c r="W5597" s="1" t="s">
        <v>2551</v>
      </c>
      <c r="X5597" s="5" t="s">
        <v>3989</v>
      </c>
      <c r="Y5597" s="5" t="s">
        <v>2740</v>
      </c>
      <c r="Z5597" s="5" t="s">
        <v>2738</v>
      </c>
      <c r="AA5597" s="5"/>
    </row>
    <row r="5598" spans="1:27" ht="12" customHeight="1" x14ac:dyDescent="0.15">
      <c r="A5598" s="1" t="s">
        <v>1507</v>
      </c>
      <c r="B5598" s="1" t="s">
        <v>25</v>
      </c>
      <c r="C5598" s="1" t="s">
        <v>21</v>
      </c>
      <c r="D5598" s="1" t="s">
        <v>2507</v>
      </c>
      <c r="E5598" s="1" t="s">
        <v>10</v>
      </c>
      <c r="F5598" s="1" t="s">
        <v>1509</v>
      </c>
      <c r="G5598" s="1" t="s">
        <v>22</v>
      </c>
      <c r="H5598" s="1" t="s">
        <v>305</v>
      </c>
      <c r="I5598">
        <v>0</v>
      </c>
      <c r="J5598">
        <v>0</v>
      </c>
      <c r="K5598">
        <v>0</v>
      </c>
      <c r="L5598">
        <v>0</v>
      </c>
      <c r="M5598">
        <v>0</v>
      </c>
      <c r="N5598">
        <v>0</v>
      </c>
      <c r="O5598">
        <v>0</v>
      </c>
      <c r="P5598">
        <v>0</v>
      </c>
      <c r="Q5598">
        <v>0</v>
      </c>
      <c r="R5598">
        <v>0</v>
      </c>
      <c r="S5598">
        <v>0</v>
      </c>
      <c r="T5598">
        <v>0</v>
      </c>
      <c r="U5598">
        <v>0</v>
      </c>
      <c r="V5598" s="1" t="s">
        <v>3987</v>
      </c>
      <c r="W5598" s="1" t="s">
        <v>2551</v>
      </c>
      <c r="X5598" s="5" t="s">
        <v>3989</v>
      </c>
      <c r="Y5598" s="5" t="s">
        <v>2564</v>
      </c>
      <c r="Z5598" s="5" t="s">
        <v>305</v>
      </c>
      <c r="AA5598" s="5"/>
    </row>
    <row r="5599" spans="1:27" ht="12" customHeight="1" x14ac:dyDescent="0.15">
      <c r="A5599" s="1" t="s">
        <v>1507</v>
      </c>
      <c r="B5599" s="1" t="s">
        <v>25</v>
      </c>
      <c r="C5599" s="1" t="s">
        <v>23</v>
      </c>
      <c r="D5599" s="1" t="s">
        <v>2507</v>
      </c>
      <c r="E5599" s="1" t="s">
        <v>10</v>
      </c>
      <c r="F5599" s="1" t="s">
        <v>1509</v>
      </c>
      <c r="G5599" s="1" t="s">
        <v>24</v>
      </c>
      <c r="H5599" s="1" t="s">
        <v>305</v>
      </c>
      <c r="I5599">
        <v>678375</v>
      </c>
      <c r="J5599">
        <v>718291</v>
      </c>
      <c r="K5599">
        <v>901606</v>
      </c>
      <c r="L5599">
        <v>1071527</v>
      </c>
      <c r="M5599">
        <v>1076310</v>
      </c>
      <c r="N5599">
        <v>1023270</v>
      </c>
      <c r="O5599">
        <v>1578234</v>
      </c>
      <c r="P5599">
        <v>1522153</v>
      </c>
      <c r="Q5599">
        <v>1291190</v>
      </c>
      <c r="R5599">
        <v>1618891</v>
      </c>
      <c r="S5599">
        <v>1562723</v>
      </c>
      <c r="T5599">
        <v>1332300</v>
      </c>
      <c r="U5599">
        <v>1292488</v>
      </c>
      <c r="V5599" s="1" t="s">
        <v>3987</v>
      </c>
      <c r="W5599" s="1" t="s">
        <v>2551</v>
      </c>
      <c r="X5599" s="5" t="s">
        <v>3989</v>
      </c>
      <c r="Y5599" s="5" t="s">
        <v>2559</v>
      </c>
      <c r="Z5599" s="5" t="s">
        <v>305</v>
      </c>
      <c r="AA5599" s="5"/>
    </row>
    <row r="5600" spans="1:27" ht="12" customHeight="1" x14ac:dyDescent="0.15">
      <c r="A5600" s="1" t="s">
        <v>1507</v>
      </c>
      <c r="B5600" s="1" t="s">
        <v>27</v>
      </c>
      <c r="C5600" s="1" t="s">
        <v>9</v>
      </c>
      <c r="D5600" s="1" t="s">
        <v>2507</v>
      </c>
      <c r="E5600" s="1" t="s">
        <v>10</v>
      </c>
      <c r="F5600" s="1" t="s">
        <v>1510</v>
      </c>
      <c r="G5600" s="1" t="s">
        <v>12</v>
      </c>
      <c r="H5600" s="1" t="s">
        <v>305</v>
      </c>
      <c r="I5600">
        <v>330977</v>
      </c>
      <c r="J5600">
        <v>293332</v>
      </c>
      <c r="K5600">
        <v>228917</v>
      </c>
      <c r="L5600">
        <v>357981</v>
      </c>
      <c r="M5600">
        <v>293275</v>
      </c>
      <c r="N5600">
        <v>255124</v>
      </c>
      <c r="O5600">
        <v>324217</v>
      </c>
      <c r="P5600">
        <v>314721</v>
      </c>
      <c r="Q5600">
        <v>369528</v>
      </c>
      <c r="R5600">
        <v>342116</v>
      </c>
      <c r="S5600">
        <v>304233</v>
      </c>
      <c r="T5600">
        <v>256489</v>
      </c>
      <c r="U5600">
        <v>360664</v>
      </c>
      <c r="V5600" s="1" t="s">
        <v>3987</v>
      </c>
      <c r="W5600" s="1" t="s">
        <v>2551</v>
      </c>
      <c r="X5600" s="5" t="s">
        <v>3990</v>
      </c>
      <c r="Y5600" s="5" t="s">
        <v>2553</v>
      </c>
      <c r="Z5600" s="5" t="s">
        <v>305</v>
      </c>
      <c r="AA5600" s="5"/>
    </row>
    <row r="5601" spans="1:27" ht="12" customHeight="1" x14ac:dyDescent="0.15">
      <c r="A5601" s="1" t="s">
        <v>1507</v>
      </c>
      <c r="B5601" s="1" t="s">
        <v>27</v>
      </c>
      <c r="C5601" s="1" t="s">
        <v>15</v>
      </c>
      <c r="D5601" s="1" t="s">
        <v>2507</v>
      </c>
      <c r="E5601" s="1" t="s">
        <v>10</v>
      </c>
      <c r="F5601" s="1" t="s">
        <v>1510</v>
      </c>
      <c r="G5601" s="1" t="s">
        <v>16</v>
      </c>
      <c r="H5601" s="1" t="s">
        <v>305</v>
      </c>
      <c r="I5601">
        <v>0</v>
      </c>
      <c r="J5601">
        <v>0</v>
      </c>
      <c r="K5601">
        <v>0</v>
      </c>
      <c r="L5601">
        <v>0</v>
      </c>
      <c r="M5601">
        <v>0</v>
      </c>
      <c r="N5601">
        <v>0</v>
      </c>
      <c r="O5601">
        <v>0</v>
      </c>
      <c r="P5601">
        <v>0</v>
      </c>
      <c r="Q5601">
        <v>0</v>
      </c>
      <c r="R5601">
        <v>0</v>
      </c>
      <c r="S5601">
        <v>0</v>
      </c>
      <c r="T5601">
        <v>0</v>
      </c>
      <c r="U5601">
        <v>0</v>
      </c>
      <c r="V5601" s="1" t="s">
        <v>3987</v>
      </c>
      <c r="W5601" s="1" t="s">
        <v>2551</v>
      </c>
      <c r="X5601" s="5" t="s">
        <v>3990</v>
      </c>
      <c r="Y5601" s="5" t="s">
        <v>2561</v>
      </c>
      <c r="Z5601" s="5" t="s">
        <v>305</v>
      </c>
      <c r="AA5601" s="5"/>
    </row>
    <row r="5602" spans="1:27" ht="12" customHeight="1" x14ac:dyDescent="0.15">
      <c r="A5602" s="1" t="s">
        <v>1507</v>
      </c>
      <c r="B5602" s="1" t="s">
        <v>27</v>
      </c>
      <c r="C5602" s="1" t="s">
        <v>17</v>
      </c>
      <c r="D5602" s="1" t="s">
        <v>2507</v>
      </c>
      <c r="E5602" s="1" t="s">
        <v>10</v>
      </c>
      <c r="F5602" s="1" t="s">
        <v>1510</v>
      </c>
      <c r="G5602" s="1" t="s">
        <v>242</v>
      </c>
      <c r="H5602" s="1" t="s">
        <v>305</v>
      </c>
      <c r="I5602">
        <v>345514</v>
      </c>
      <c r="J5602">
        <v>281592</v>
      </c>
      <c r="K5602">
        <v>233260</v>
      </c>
      <c r="L5602">
        <v>344536</v>
      </c>
      <c r="M5602">
        <v>281688</v>
      </c>
      <c r="N5602">
        <v>265088</v>
      </c>
      <c r="O5602">
        <v>291000</v>
      </c>
      <c r="P5602">
        <v>299976</v>
      </c>
      <c r="Q5602">
        <v>358942</v>
      </c>
      <c r="R5602">
        <v>337537</v>
      </c>
      <c r="S5602">
        <v>296938</v>
      </c>
      <c r="T5602">
        <v>250121</v>
      </c>
      <c r="U5602">
        <v>353943</v>
      </c>
      <c r="V5602" s="1" t="s">
        <v>3987</v>
      </c>
      <c r="W5602" s="1" t="s">
        <v>2551</v>
      </c>
      <c r="X5602" s="5" t="s">
        <v>3990</v>
      </c>
      <c r="Y5602" s="5" t="s">
        <v>2557</v>
      </c>
      <c r="Z5602" s="5" t="s">
        <v>305</v>
      </c>
      <c r="AA5602" s="5"/>
    </row>
    <row r="5603" spans="1:27" ht="12" customHeight="1" x14ac:dyDescent="0.15">
      <c r="A5603" s="1" t="s">
        <v>1507</v>
      </c>
      <c r="B5603" s="1" t="s">
        <v>27</v>
      </c>
      <c r="C5603" s="1" t="s">
        <v>19</v>
      </c>
      <c r="D5603" s="1" t="s">
        <v>2507</v>
      </c>
      <c r="E5603" s="1" t="s">
        <v>10</v>
      </c>
      <c r="F5603" s="1" t="s">
        <v>1510</v>
      </c>
      <c r="G5603" s="1" t="s">
        <v>245</v>
      </c>
      <c r="H5603" s="1" t="s">
        <v>239</v>
      </c>
      <c r="I5603">
        <v>1828</v>
      </c>
      <c r="J5603">
        <v>1151</v>
      </c>
      <c r="K5603">
        <v>950</v>
      </c>
      <c r="L5603">
        <v>1433</v>
      </c>
      <c r="M5603">
        <v>1333</v>
      </c>
      <c r="N5603">
        <v>1137</v>
      </c>
      <c r="O5603">
        <v>1527</v>
      </c>
      <c r="P5603">
        <v>1394</v>
      </c>
      <c r="Q5603">
        <v>1619</v>
      </c>
      <c r="R5603">
        <v>1585</v>
      </c>
      <c r="S5603">
        <v>1127</v>
      </c>
      <c r="T5603">
        <v>1301</v>
      </c>
      <c r="U5603">
        <v>1520</v>
      </c>
      <c r="V5603" s="1" t="s">
        <v>3987</v>
      </c>
      <c r="W5603" s="1" t="s">
        <v>2551</v>
      </c>
      <c r="X5603" s="5" t="s">
        <v>3990</v>
      </c>
      <c r="Y5603" s="5" t="s">
        <v>2740</v>
      </c>
      <c r="Z5603" s="5" t="s">
        <v>2738</v>
      </c>
      <c r="AA5603" s="5"/>
    </row>
    <row r="5604" spans="1:27" ht="12" customHeight="1" x14ac:dyDescent="0.15">
      <c r="A5604" s="1" t="s">
        <v>1507</v>
      </c>
      <c r="B5604" s="1" t="s">
        <v>27</v>
      </c>
      <c r="C5604" s="1" t="s">
        <v>21</v>
      </c>
      <c r="D5604" s="1" t="s">
        <v>2507</v>
      </c>
      <c r="E5604" s="1" t="s">
        <v>10</v>
      </c>
      <c r="F5604" s="1" t="s">
        <v>1510</v>
      </c>
      <c r="G5604" s="1" t="s">
        <v>22</v>
      </c>
      <c r="H5604" s="1" t="s">
        <v>305</v>
      </c>
      <c r="I5604">
        <v>0</v>
      </c>
      <c r="J5604">
        <v>0</v>
      </c>
      <c r="K5604">
        <v>0</v>
      </c>
      <c r="L5604">
        <v>0</v>
      </c>
      <c r="M5604">
        <v>0</v>
      </c>
      <c r="N5604">
        <v>0</v>
      </c>
      <c r="O5604">
        <v>0</v>
      </c>
      <c r="P5604">
        <v>0</v>
      </c>
      <c r="Q5604">
        <v>0</v>
      </c>
      <c r="R5604">
        <v>0</v>
      </c>
      <c r="S5604">
        <v>0</v>
      </c>
      <c r="T5604">
        <v>0</v>
      </c>
      <c r="U5604">
        <v>0</v>
      </c>
      <c r="V5604" s="1" t="s">
        <v>3987</v>
      </c>
      <c r="W5604" s="1" t="s">
        <v>2551</v>
      </c>
      <c r="X5604" s="5" t="s">
        <v>3990</v>
      </c>
      <c r="Y5604" s="5" t="s">
        <v>2564</v>
      </c>
      <c r="Z5604" s="5" t="s">
        <v>305</v>
      </c>
      <c r="AA5604" s="5"/>
    </row>
    <row r="5605" spans="1:27" ht="12" customHeight="1" x14ac:dyDescent="0.15">
      <c r="A5605" s="1" t="s">
        <v>1507</v>
      </c>
      <c r="B5605" s="1" t="s">
        <v>27</v>
      </c>
      <c r="C5605" s="1" t="s">
        <v>23</v>
      </c>
      <c r="D5605" s="1" t="s">
        <v>2507</v>
      </c>
      <c r="E5605" s="1" t="s">
        <v>10</v>
      </c>
      <c r="F5605" s="1" t="s">
        <v>1510</v>
      </c>
      <c r="G5605" s="1" t="s">
        <v>24</v>
      </c>
      <c r="H5605" s="1" t="s">
        <v>305</v>
      </c>
      <c r="I5605">
        <v>225426</v>
      </c>
      <c r="J5605">
        <v>237166</v>
      </c>
      <c r="K5605">
        <v>232824</v>
      </c>
      <c r="L5605">
        <v>246269</v>
      </c>
      <c r="M5605">
        <v>257856</v>
      </c>
      <c r="N5605">
        <v>247892</v>
      </c>
      <c r="O5605">
        <v>281109</v>
      </c>
      <c r="P5605">
        <v>295854</v>
      </c>
      <c r="Q5605">
        <v>306440</v>
      </c>
      <c r="R5605">
        <v>311019</v>
      </c>
      <c r="S5605">
        <v>318314</v>
      </c>
      <c r="T5605">
        <v>324682</v>
      </c>
      <c r="U5605">
        <v>331403</v>
      </c>
      <c r="V5605" s="1" t="s">
        <v>3987</v>
      </c>
      <c r="W5605" s="1" t="s">
        <v>2551</v>
      </c>
      <c r="X5605" s="5" t="s">
        <v>3990</v>
      </c>
      <c r="Y5605" s="5" t="s">
        <v>2559</v>
      </c>
      <c r="Z5605" s="5" t="s">
        <v>305</v>
      </c>
      <c r="AA5605" s="5"/>
    </row>
    <row r="5606" spans="1:27" ht="12" customHeight="1" x14ac:dyDescent="0.15">
      <c r="A5606" s="1" t="s">
        <v>1507</v>
      </c>
      <c r="B5606" s="1" t="s">
        <v>29</v>
      </c>
      <c r="C5606" s="1" t="s">
        <v>9</v>
      </c>
      <c r="D5606" s="1" t="s">
        <v>2507</v>
      </c>
      <c r="E5606" s="1" t="s">
        <v>10</v>
      </c>
      <c r="F5606" s="1" t="s">
        <v>1511</v>
      </c>
      <c r="G5606" s="1" t="s">
        <v>12</v>
      </c>
      <c r="H5606" s="1" t="s">
        <v>305</v>
      </c>
      <c r="I5606">
        <v>23720075</v>
      </c>
      <c r="J5606">
        <v>24900811</v>
      </c>
      <c r="K5606">
        <v>25139317</v>
      </c>
      <c r="L5606">
        <v>24873312</v>
      </c>
      <c r="M5606">
        <v>25093934</v>
      </c>
      <c r="N5606">
        <v>23099030</v>
      </c>
      <c r="O5606">
        <v>22558749</v>
      </c>
      <c r="P5606">
        <v>21158452</v>
      </c>
      <c r="Q5606">
        <v>21665289</v>
      </c>
      <c r="R5606">
        <v>19806983</v>
      </c>
      <c r="S5606">
        <v>19016504</v>
      </c>
      <c r="T5606">
        <v>18994554</v>
      </c>
      <c r="U5606">
        <v>22917689</v>
      </c>
      <c r="V5606" s="1" t="s">
        <v>3987</v>
      </c>
      <c r="W5606" s="1" t="s">
        <v>2551</v>
      </c>
      <c r="X5606" s="5" t="s">
        <v>3991</v>
      </c>
      <c r="Y5606" s="5" t="s">
        <v>2553</v>
      </c>
      <c r="Z5606" s="5" t="s">
        <v>305</v>
      </c>
      <c r="AA5606" s="5"/>
    </row>
    <row r="5607" spans="1:27" ht="12" customHeight="1" x14ac:dyDescent="0.15">
      <c r="A5607" s="1" t="s">
        <v>1507</v>
      </c>
      <c r="B5607" s="1" t="s">
        <v>29</v>
      </c>
      <c r="C5607" s="1" t="s">
        <v>15</v>
      </c>
      <c r="D5607" s="1" t="s">
        <v>2507</v>
      </c>
      <c r="E5607" s="1" t="s">
        <v>10</v>
      </c>
      <c r="F5607" s="1" t="s">
        <v>1511</v>
      </c>
      <c r="G5607" s="1" t="s">
        <v>16</v>
      </c>
      <c r="H5607" s="1" t="s">
        <v>305</v>
      </c>
      <c r="I5607">
        <v>3351364</v>
      </c>
      <c r="J5607">
        <v>3198085</v>
      </c>
      <c r="K5607">
        <v>2532488</v>
      </c>
      <c r="L5607">
        <v>3206912</v>
      </c>
      <c r="M5607">
        <v>3269315</v>
      </c>
      <c r="N5607">
        <v>2855710</v>
      </c>
      <c r="O5607">
        <v>2997497</v>
      </c>
      <c r="P5607">
        <v>2846259</v>
      </c>
      <c r="Q5607">
        <v>3246599</v>
      </c>
      <c r="R5607">
        <v>3112310</v>
      </c>
      <c r="S5607">
        <v>2309128</v>
      </c>
      <c r="T5607">
        <v>2347179</v>
      </c>
      <c r="U5607">
        <v>2177108</v>
      </c>
      <c r="V5607" s="1" t="s">
        <v>3987</v>
      </c>
      <c r="W5607" s="1" t="s">
        <v>2551</v>
      </c>
      <c r="X5607" s="5" t="s">
        <v>3991</v>
      </c>
      <c r="Y5607" s="5" t="s">
        <v>2561</v>
      </c>
      <c r="Z5607" s="5" t="s">
        <v>305</v>
      </c>
      <c r="AA5607" s="5"/>
    </row>
    <row r="5608" spans="1:27" ht="12" customHeight="1" x14ac:dyDescent="0.15">
      <c r="A5608" s="1" t="s">
        <v>1507</v>
      </c>
      <c r="B5608" s="1" t="s">
        <v>29</v>
      </c>
      <c r="C5608" s="1" t="s">
        <v>17</v>
      </c>
      <c r="D5608" s="1" t="s">
        <v>2507</v>
      </c>
      <c r="E5608" s="1" t="s">
        <v>10</v>
      </c>
      <c r="F5608" s="1" t="s">
        <v>1511</v>
      </c>
      <c r="G5608" s="1" t="s">
        <v>242</v>
      </c>
      <c r="H5608" s="1" t="s">
        <v>305</v>
      </c>
      <c r="I5608">
        <v>22363382</v>
      </c>
      <c r="J5608">
        <v>22399440</v>
      </c>
      <c r="K5608">
        <v>21863740</v>
      </c>
      <c r="L5608">
        <v>23087850</v>
      </c>
      <c r="M5608">
        <v>23313705</v>
      </c>
      <c r="N5608">
        <v>22401813</v>
      </c>
      <c r="O5608">
        <v>22489541</v>
      </c>
      <c r="P5608">
        <v>18716711</v>
      </c>
      <c r="Q5608">
        <v>20948568</v>
      </c>
      <c r="R5608">
        <v>20544255</v>
      </c>
      <c r="S5608">
        <v>16461455</v>
      </c>
      <c r="T5608">
        <v>18022132</v>
      </c>
      <c r="U5608">
        <v>20939682</v>
      </c>
      <c r="V5608" s="1" t="s">
        <v>3987</v>
      </c>
      <c r="W5608" s="1" t="s">
        <v>2551</v>
      </c>
      <c r="X5608" s="5" t="s">
        <v>3991</v>
      </c>
      <c r="Y5608" s="5" t="s">
        <v>2557</v>
      </c>
      <c r="Z5608" s="5" t="s">
        <v>305</v>
      </c>
      <c r="AA5608" s="5"/>
    </row>
    <row r="5609" spans="1:27" ht="12" customHeight="1" x14ac:dyDescent="0.15">
      <c r="A5609" s="1" t="s">
        <v>1507</v>
      </c>
      <c r="B5609" s="1" t="s">
        <v>29</v>
      </c>
      <c r="C5609" s="1" t="s">
        <v>19</v>
      </c>
      <c r="D5609" s="1" t="s">
        <v>2507</v>
      </c>
      <c r="E5609" s="1" t="s">
        <v>10</v>
      </c>
      <c r="F5609" s="1" t="s">
        <v>1511</v>
      </c>
      <c r="G5609" s="1" t="s">
        <v>245</v>
      </c>
      <c r="H5609" s="1" t="s">
        <v>239</v>
      </c>
      <c r="I5609">
        <v>20537</v>
      </c>
      <c r="J5609">
        <v>20745</v>
      </c>
      <c r="K5609">
        <v>20407</v>
      </c>
      <c r="L5609">
        <v>21726</v>
      </c>
      <c r="M5609">
        <v>22109</v>
      </c>
      <c r="N5609">
        <v>21340</v>
      </c>
      <c r="O5609">
        <v>21325</v>
      </c>
      <c r="P5609">
        <v>17932</v>
      </c>
      <c r="Q5609">
        <v>20206</v>
      </c>
      <c r="R5609">
        <v>20008</v>
      </c>
      <c r="S5609">
        <v>15416</v>
      </c>
      <c r="T5609">
        <v>17202</v>
      </c>
      <c r="U5609">
        <v>20332</v>
      </c>
      <c r="V5609" s="1" t="s">
        <v>3987</v>
      </c>
      <c r="W5609" s="1" t="s">
        <v>2551</v>
      </c>
      <c r="X5609" s="5" t="s">
        <v>3991</v>
      </c>
      <c r="Y5609" s="5" t="s">
        <v>2740</v>
      </c>
      <c r="Z5609" s="5" t="s">
        <v>2738</v>
      </c>
      <c r="AA5609" s="5"/>
    </row>
    <row r="5610" spans="1:27" ht="12" customHeight="1" x14ac:dyDescent="0.15">
      <c r="A5610" s="1" t="s">
        <v>1507</v>
      </c>
      <c r="B5610" s="1" t="s">
        <v>29</v>
      </c>
      <c r="C5610" s="1" t="s">
        <v>21</v>
      </c>
      <c r="D5610" s="1" t="s">
        <v>2507</v>
      </c>
      <c r="E5610" s="1" t="s">
        <v>10</v>
      </c>
      <c r="F5610" s="1" t="s">
        <v>1511</v>
      </c>
      <c r="G5610" s="1" t="s">
        <v>22</v>
      </c>
      <c r="H5610" s="1" t="s">
        <v>305</v>
      </c>
      <c r="I5610">
        <v>5132313</v>
      </c>
      <c r="J5610">
        <v>5082646</v>
      </c>
      <c r="K5610">
        <v>4465755</v>
      </c>
      <c r="L5610">
        <v>4756256</v>
      </c>
      <c r="M5610">
        <v>5005201</v>
      </c>
      <c r="N5610">
        <v>4528174</v>
      </c>
      <c r="O5610">
        <v>4766176</v>
      </c>
      <c r="P5610">
        <v>4572941</v>
      </c>
      <c r="Q5610">
        <v>5018910</v>
      </c>
      <c r="R5610">
        <v>4237224</v>
      </c>
      <c r="S5610">
        <v>4167942</v>
      </c>
      <c r="T5610">
        <v>4311539</v>
      </c>
      <c r="U5610">
        <v>4643813</v>
      </c>
      <c r="V5610" s="1" t="s">
        <v>3987</v>
      </c>
      <c r="W5610" s="1" t="s">
        <v>2551</v>
      </c>
      <c r="X5610" s="5" t="s">
        <v>3991</v>
      </c>
      <c r="Y5610" s="5" t="s">
        <v>2564</v>
      </c>
      <c r="Z5610" s="5" t="s">
        <v>305</v>
      </c>
      <c r="AA5610" s="5"/>
    </row>
    <row r="5611" spans="1:27" ht="12" customHeight="1" x14ac:dyDescent="0.15">
      <c r="A5611" s="1" t="s">
        <v>1507</v>
      </c>
      <c r="B5611" s="1" t="s">
        <v>29</v>
      </c>
      <c r="C5611" s="1" t="s">
        <v>23</v>
      </c>
      <c r="D5611" s="1" t="s">
        <v>2507</v>
      </c>
      <c r="E5611" s="1" t="s">
        <v>10</v>
      </c>
      <c r="F5611" s="1" t="s">
        <v>1511</v>
      </c>
      <c r="G5611" s="1" t="s">
        <v>24</v>
      </c>
      <c r="H5611" s="1" t="s">
        <v>305</v>
      </c>
      <c r="I5611">
        <v>23836337</v>
      </c>
      <c r="J5611">
        <v>24446394</v>
      </c>
      <c r="K5611">
        <v>25802014</v>
      </c>
      <c r="L5611">
        <v>26013713</v>
      </c>
      <c r="M5611">
        <v>26046527</v>
      </c>
      <c r="N5611">
        <v>25072085</v>
      </c>
      <c r="O5611">
        <v>23371339</v>
      </c>
      <c r="P5611">
        <v>24536567</v>
      </c>
      <c r="Q5611">
        <v>23970695</v>
      </c>
      <c r="R5611">
        <v>22532757</v>
      </c>
      <c r="S5611">
        <v>23685335</v>
      </c>
      <c r="T5611">
        <v>23138037</v>
      </c>
      <c r="U5611">
        <v>23105542</v>
      </c>
      <c r="V5611" s="1" t="s">
        <v>3987</v>
      </c>
      <c r="W5611" s="1" t="s">
        <v>2551</v>
      </c>
      <c r="X5611" s="5" t="s">
        <v>3991</v>
      </c>
      <c r="Y5611" s="5" t="s">
        <v>2559</v>
      </c>
      <c r="Z5611" s="5" t="s">
        <v>305</v>
      </c>
      <c r="AA5611" s="5"/>
    </row>
    <row r="5612" spans="1:27" ht="12" customHeight="1" x14ac:dyDescent="0.15">
      <c r="A5612" s="1" t="s">
        <v>1507</v>
      </c>
      <c r="B5612" s="1" t="s">
        <v>31</v>
      </c>
      <c r="C5612" s="1" t="s">
        <v>9</v>
      </c>
      <c r="D5612" s="1" t="s">
        <v>2507</v>
      </c>
      <c r="E5612" s="1" t="s">
        <v>10</v>
      </c>
      <c r="F5612" s="1" t="s">
        <v>1512</v>
      </c>
      <c r="G5612" s="1" t="s">
        <v>12</v>
      </c>
      <c r="H5612" s="1" t="s">
        <v>305</v>
      </c>
      <c r="I5612">
        <v>7271546</v>
      </c>
      <c r="J5612">
        <v>7026047</v>
      </c>
      <c r="K5612">
        <v>6623789</v>
      </c>
      <c r="L5612">
        <v>6516671</v>
      </c>
      <c r="M5612">
        <v>7537051</v>
      </c>
      <c r="N5612">
        <v>6075050</v>
      </c>
      <c r="O5612">
        <v>6843085</v>
      </c>
      <c r="P5612">
        <v>6275362</v>
      </c>
      <c r="Q5612">
        <v>6156386</v>
      </c>
      <c r="R5612">
        <v>5740983</v>
      </c>
      <c r="S5612">
        <v>6045733</v>
      </c>
      <c r="T5612">
        <v>6252047</v>
      </c>
      <c r="U5612">
        <v>6615987</v>
      </c>
      <c r="V5612" s="1" t="s">
        <v>3987</v>
      </c>
      <c r="W5612" s="1" t="s">
        <v>2551</v>
      </c>
      <c r="X5612" s="5" t="s">
        <v>3992</v>
      </c>
      <c r="Y5612" s="5" t="s">
        <v>2553</v>
      </c>
      <c r="Z5612" s="5" t="s">
        <v>305</v>
      </c>
      <c r="AA5612" s="5"/>
    </row>
    <row r="5613" spans="1:27" ht="12" customHeight="1" x14ac:dyDescent="0.15">
      <c r="A5613" s="1" t="s">
        <v>1507</v>
      </c>
      <c r="B5613" s="1" t="s">
        <v>31</v>
      </c>
      <c r="C5613" s="1" t="s">
        <v>15</v>
      </c>
      <c r="D5613" s="1" t="s">
        <v>2507</v>
      </c>
      <c r="E5613" s="1" t="s">
        <v>10</v>
      </c>
      <c r="F5613" s="1" t="s">
        <v>1512</v>
      </c>
      <c r="G5613" s="1" t="s">
        <v>16</v>
      </c>
      <c r="H5613" s="1" t="s">
        <v>305</v>
      </c>
      <c r="I5613">
        <v>2260356</v>
      </c>
      <c r="J5613">
        <v>2254468</v>
      </c>
      <c r="K5613">
        <v>2157649</v>
      </c>
      <c r="L5613">
        <v>2243015</v>
      </c>
      <c r="M5613">
        <v>2271343</v>
      </c>
      <c r="N5613">
        <v>2107292</v>
      </c>
      <c r="O5613">
        <v>2086992</v>
      </c>
      <c r="P5613">
        <v>2121545</v>
      </c>
      <c r="Q5613">
        <v>2165010</v>
      </c>
      <c r="R5613">
        <v>2050980</v>
      </c>
      <c r="S5613">
        <v>1953744</v>
      </c>
      <c r="T5613">
        <v>2092129</v>
      </c>
      <c r="U5613">
        <v>2209691</v>
      </c>
      <c r="V5613" s="1" t="s">
        <v>3987</v>
      </c>
      <c r="W5613" s="1" t="s">
        <v>2551</v>
      </c>
      <c r="X5613" s="5" t="s">
        <v>3992</v>
      </c>
      <c r="Y5613" s="5" t="s">
        <v>2561</v>
      </c>
      <c r="Z5613" s="5" t="s">
        <v>305</v>
      </c>
      <c r="AA5613" s="5"/>
    </row>
    <row r="5614" spans="1:27" ht="12" customHeight="1" x14ac:dyDescent="0.15">
      <c r="A5614" s="1" t="s">
        <v>1507</v>
      </c>
      <c r="B5614" s="1" t="s">
        <v>31</v>
      </c>
      <c r="C5614" s="1" t="s">
        <v>17</v>
      </c>
      <c r="D5614" s="1" t="s">
        <v>2507</v>
      </c>
      <c r="E5614" s="1" t="s">
        <v>10</v>
      </c>
      <c r="F5614" s="1" t="s">
        <v>1512</v>
      </c>
      <c r="G5614" s="1" t="s">
        <v>242</v>
      </c>
      <c r="H5614" s="1" t="s">
        <v>305</v>
      </c>
      <c r="I5614">
        <v>5835426</v>
      </c>
      <c r="J5614">
        <v>6172099</v>
      </c>
      <c r="K5614">
        <v>5855079</v>
      </c>
      <c r="L5614">
        <v>6092444</v>
      </c>
      <c r="M5614">
        <v>6039631</v>
      </c>
      <c r="N5614">
        <v>5797503</v>
      </c>
      <c r="O5614">
        <v>5989597</v>
      </c>
      <c r="P5614">
        <v>5467514</v>
      </c>
      <c r="Q5614">
        <v>5806219</v>
      </c>
      <c r="R5614">
        <v>5681589</v>
      </c>
      <c r="S5614">
        <v>5048195</v>
      </c>
      <c r="T5614">
        <v>5420042</v>
      </c>
      <c r="U5614">
        <v>5947693</v>
      </c>
      <c r="V5614" s="1" t="s">
        <v>3987</v>
      </c>
      <c r="W5614" s="1" t="s">
        <v>2551</v>
      </c>
      <c r="X5614" s="5" t="s">
        <v>3992</v>
      </c>
      <c r="Y5614" s="5" t="s">
        <v>2557</v>
      </c>
      <c r="Z5614" s="5" t="s">
        <v>305</v>
      </c>
      <c r="AA5614" s="5"/>
    </row>
    <row r="5615" spans="1:27" ht="12" customHeight="1" x14ac:dyDescent="0.15">
      <c r="A5615" s="1" t="s">
        <v>1507</v>
      </c>
      <c r="B5615" s="1" t="s">
        <v>31</v>
      </c>
      <c r="C5615" s="1" t="s">
        <v>19</v>
      </c>
      <c r="D5615" s="1" t="s">
        <v>2507</v>
      </c>
      <c r="E5615" s="1" t="s">
        <v>10</v>
      </c>
      <c r="F5615" s="1" t="s">
        <v>1512</v>
      </c>
      <c r="G5615" s="1" t="s">
        <v>245</v>
      </c>
      <c r="H5615" s="1" t="s">
        <v>239</v>
      </c>
      <c r="I5615">
        <v>6544</v>
      </c>
      <c r="J5615">
        <v>6977</v>
      </c>
      <c r="K5615">
        <v>6391</v>
      </c>
      <c r="L5615">
        <v>6585</v>
      </c>
      <c r="M5615">
        <v>6426</v>
      </c>
      <c r="N5615">
        <v>6503</v>
      </c>
      <c r="O5615">
        <v>6704</v>
      </c>
      <c r="P5615">
        <v>5851</v>
      </c>
      <c r="Q5615">
        <v>6455</v>
      </c>
      <c r="R5615">
        <v>6364</v>
      </c>
      <c r="S5615">
        <v>5557</v>
      </c>
      <c r="T5615">
        <v>6066</v>
      </c>
      <c r="U5615">
        <v>6908</v>
      </c>
      <c r="V5615" s="1" t="s">
        <v>3987</v>
      </c>
      <c r="W5615" s="1" t="s">
        <v>2551</v>
      </c>
      <c r="X5615" s="5" t="s">
        <v>3992</v>
      </c>
      <c r="Y5615" s="5" t="s">
        <v>2740</v>
      </c>
      <c r="Z5615" s="5" t="s">
        <v>2738</v>
      </c>
      <c r="AA5615" s="5"/>
    </row>
    <row r="5616" spans="1:27" ht="12" customHeight="1" x14ac:dyDescent="0.15">
      <c r="A5616" s="1" t="s">
        <v>1507</v>
      </c>
      <c r="B5616" s="1" t="s">
        <v>31</v>
      </c>
      <c r="C5616" s="1" t="s">
        <v>21</v>
      </c>
      <c r="D5616" s="1" t="s">
        <v>2507</v>
      </c>
      <c r="E5616" s="1" t="s">
        <v>10</v>
      </c>
      <c r="F5616" s="1" t="s">
        <v>1512</v>
      </c>
      <c r="G5616" s="1" t="s">
        <v>22</v>
      </c>
      <c r="H5616" s="1" t="s">
        <v>305</v>
      </c>
      <c r="I5616">
        <v>3654392</v>
      </c>
      <c r="J5616">
        <v>3108129</v>
      </c>
      <c r="K5616">
        <v>2966310</v>
      </c>
      <c r="L5616">
        <v>3244249</v>
      </c>
      <c r="M5616">
        <v>3269917</v>
      </c>
      <c r="N5616">
        <v>3102145</v>
      </c>
      <c r="O5616">
        <v>3036697</v>
      </c>
      <c r="P5616">
        <v>2848784</v>
      </c>
      <c r="Q5616">
        <v>3089293</v>
      </c>
      <c r="R5616">
        <v>2963902</v>
      </c>
      <c r="S5616">
        <v>2794068</v>
      </c>
      <c r="T5616">
        <v>2899823</v>
      </c>
      <c r="U5616">
        <v>3099439</v>
      </c>
      <c r="V5616" s="1" t="s">
        <v>3987</v>
      </c>
      <c r="W5616" s="1" t="s">
        <v>2551</v>
      </c>
      <c r="X5616" s="5" t="s">
        <v>3992</v>
      </c>
      <c r="Y5616" s="5" t="s">
        <v>2564</v>
      </c>
      <c r="Z5616" s="5" t="s">
        <v>305</v>
      </c>
      <c r="AA5616" s="5"/>
    </row>
    <row r="5617" spans="1:27" ht="12" customHeight="1" x14ac:dyDescent="0.15">
      <c r="A5617" s="1" t="s">
        <v>1507</v>
      </c>
      <c r="B5617" s="1" t="s">
        <v>31</v>
      </c>
      <c r="C5617" s="1" t="s">
        <v>23</v>
      </c>
      <c r="D5617" s="1" t="s">
        <v>2507</v>
      </c>
      <c r="E5617" s="1" t="s">
        <v>10</v>
      </c>
      <c r="F5617" s="1" t="s">
        <v>1512</v>
      </c>
      <c r="G5617" s="1" t="s">
        <v>24</v>
      </c>
      <c r="H5617" s="1" t="s">
        <v>305</v>
      </c>
      <c r="I5617">
        <v>15543308</v>
      </c>
      <c r="J5617">
        <v>15543597</v>
      </c>
      <c r="K5617">
        <v>15503645</v>
      </c>
      <c r="L5617">
        <v>14926638</v>
      </c>
      <c r="M5617">
        <v>15425487</v>
      </c>
      <c r="N5617">
        <v>14708182</v>
      </c>
      <c r="O5617">
        <v>14611969</v>
      </c>
      <c r="P5617">
        <v>14826469</v>
      </c>
      <c r="Q5617">
        <v>14386243</v>
      </c>
      <c r="R5617">
        <v>13666607</v>
      </c>
      <c r="S5617">
        <v>13957712</v>
      </c>
      <c r="T5617">
        <v>14115915</v>
      </c>
      <c r="U5617">
        <v>13909611</v>
      </c>
      <c r="V5617" s="1" t="s">
        <v>3987</v>
      </c>
      <c r="W5617" s="1" t="s">
        <v>2551</v>
      </c>
      <c r="X5617" s="5" t="s">
        <v>3992</v>
      </c>
      <c r="Y5617" s="5" t="s">
        <v>2559</v>
      </c>
      <c r="Z5617" s="5" t="s">
        <v>305</v>
      </c>
      <c r="AA5617" s="5"/>
    </row>
    <row r="5618" spans="1:27" ht="12" customHeight="1" x14ac:dyDescent="0.15">
      <c r="A5618" s="1" t="s">
        <v>1507</v>
      </c>
      <c r="B5618" s="1" t="s">
        <v>33</v>
      </c>
      <c r="C5618" s="1" t="s">
        <v>9</v>
      </c>
      <c r="D5618" s="1" t="s">
        <v>2507</v>
      </c>
      <c r="E5618" s="1" t="s">
        <v>10</v>
      </c>
      <c r="F5618" s="1" t="s">
        <v>1513</v>
      </c>
      <c r="G5618" s="1" t="s">
        <v>12</v>
      </c>
      <c r="H5618" s="1" t="s">
        <v>305</v>
      </c>
      <c r="I5618">
        <v>657165</v>
      </c>
      <c r="J5618">
        <v>346131</v>
      </c>
      <c r="K5618">
        <v>290648</v>
      </c>
      <c r="L5618">
        <v>352858</v>
      </c>
      <c r="M5618">
        <v>345009</v>
      </c>
      <c r="N5618">
        <v>275508</v>
      </c>
      <c r="O5618">
        <v>339627</v>
      </c>
      <c r="P5618">
        <v>386459</v>
      </c>
      <c r="Q5618">
        <v>510316</v>
      </c>
      <c r="R5618">
        <v>343669</v>
      </c>
      <c r="S5618">
        <v>391035</v>
      </c>
      <c r="T5618">
        <v>489324</v>
      </c>
      <c r="U5618">
        <v>712491</v>
      </c>
      <c r="V5618" s="1" t="s">
        <v>3987</v>
      </c>
      <c r="W5618" s="1" t="s">
        <v>2551</v>
      </c>
      <c r="X5618" s="5" t="s">
        <v>3993</v>
      </c>
      <c r="Y5618" s="5" t="s">
        <v>2553</v>
      </c>
      <c r="Z5618" s="5" t="s">
        <v>305</v>
      </c>
      <c r="AA5618" s="5"/>
    </row>
    <row r="5619" spans="1:27" ht="12" customHeight="1" x14ac:dyDescent="0.15">
      <c r="A5619" s="1" t="s">
        <v>1507</v>
      </c>
      <c r="B5619" s="1" t="s">
        <v>33</v>
      </c>
      <c r="C5619" s="1" t="s">
        <v>15</v>
      </c>
      <c r="D5619" s="1" t="s">
        <v>2507</v>
      </c>
      <c r="E5619" s="1" t="s">
        <v>10</v>
      </c>
      <c r="F5619" s="1" t="s">
        <v>1513</v>
      </c>
      <c r="G5619" s="1" t="s">
        <v>16</v>
      </c>
      <c r="H5619" s="1" t="s">
        <v>305</v>
      </c>
      <c r="I5619">
        <v>36</v>
      </c>
      <c r="J5619">
        <v>417</v>
      </c>
      <c r="K5619">
        <v>2285</v>
      </c>
      <c r="L5619">
        <v>89</v>
      </c>
      <c r="M5619">
        <v>719</v>
      </c>
      <c r="N5619">
        <v>731</v>
      </c>
      <c r="O5619">
        <v>794</v>
      </c>
      <c r="P5619">
        <v>1838</v>
      </c>
      <c r="Q5619">
        <v>812</v>
      </c>
      <c r="R5619">
        <v>434</v>
      </c>
      <c r="S5619">
        <v>232</v>
      </c>
      <c r="T5619">
        <v>244</v>
      </c>
      <c r="U5619">
        <v>73</v>
      </c>
      <c r="V5619" s="1" t="s">
        <v>3987</v>
      </c>
      <c r="W5619" s="1" t="s">
        <v>2551</v>
      </c>
      <c r="X5619" s="5" t="s">
        <v>3993</v>
      </c>
      <c r="Y5619" s="5" t="s">
        <v>2561</v>
      </c>
      <c r="Z5619" s="5" t="s">
        <v>305</v>
      </c>
      <c r="AA5619" s="5"/>
    </row>
    <row r="5620" spans="1:27" ht="12" customHeight="1" x14ac:dyDescent="0.15">
      <c r="A5620" s="1" t="s">
        <v>1507</v>
      </c>
      <c r="B5620" s="1" t="s">
        <v>33</v>
      </c>
      <c r="C5620" s="1" t="s">
        <v>17</v>
      </c>
      <c r="D5620" s="1" t="s">
        <v>2507</v>
      </c>
      <c r="E5620" s="1" t="s">
        <v>10</v>
      </c>
      <c r="F5620" s="1" t="s">
        <v>1513</v>
      </c>
      <c r="G5620" s="1" t="s">
        <v>242</v>
      </c>
      <c r="H5620" s="1" t="s">
        <v>305</v>
      </c>
      <c r="I5620">
        <v>558810</v>
      </c>
      <c r="J5620">
        <v>235452</v>
      </c>
      <c r="K5620">
        <v>191977</v>
      </c>
      <c r="L5620">
        <v>242342</v>
      </c>
      <c r="M5620">
        <v>235168</v>
      </c>
      <c r="N5620">
        <v>237376</v>
      </c>
      <c r="O5620">
        <v>277590</v>
      </c>
      <c r="P5620">
        <v>314544</v>
      </c>
      <c r="Q5620">
        <v>444823</v>
      </c>
      <c r="R5620">
        <v>280061</v>
      </c>
      <c r="S5620">
        <v>320511</v>
      </c>
      <c r="T5620">
        <v>417230</v>
      </c>
      <c r="U5620">
        <v>648487</v>
      </c>
      <c r="V5620" s="1" t="s">
        <v>3987</v>
      </c>
      <c r="W5620" s="1" t="s">
        <v>2551</v>
      </c>
      <c r="X5620" s="5" t="s">
        <v>3993</v>
      </c>
      <c r="Y5620" s="5" t="s">
        <v>2557</v>
      </c>
      <c r="Z5620" s="5" t="s">
        <v>305</v>
      </c>
      <c r="AA5620" s="5"/>
    </row>
    <row r="5621" spans="1:27" ht="12" customHeight="1" x14ac:dyDescent="0.15">
      <c r="A5621" s="1" t="s">
        <v>1507</v>
      </c>
      <c r="B5621" s="1" t="s">
        <v>33</v>
      </c>
      <c r="C5621" s="1" t="s">
        <v>19</v>
      </c>
      <c r="D5621" s="1" t="s">
        <v>2507</v>
      </c>
      <c r="E5621" s="1" t="s">
        <v>10</v>
      </c>
      <c r="F5621" s="1" t="s">
        <v>1513</v>
      </c>
      <c r="G5621" s="1" t="s">
        <v>245</v>
      </c>
      <c r="H5621" s="1" t="s">
        <v>239</v>
      </c>
      <c r="I5621">
        <v>5913</v>
      </c>
      <c r="J5621">
        <v>4067</v>
      </c>
      <c r="K5621">
        <v>3055</v>
      </c>
      <c r="L5621">
        <v>3427</v>
      </c>
      <c r="M5621">
        <v>3812</v>
      </c>
      <c r="N5621">
        <v>2905</v>
      </c>
      <c r="O5621">
        <v>4329</v>
      </c>
      <c r="P5621">
        <v>4299</v>
      </c>
      <c r="Q5621">
        <v>4885</v>
      </c>
      <c r="R5621">
        <v>3945</v>
      </c>
      <c r="S5621">
        <v>3036</v>
      </c>
      <c r="T5621">
        <v>4270</v>
      </c>
      <c r="U5621">
        <v>7229</v>
      </c>
      <c r="V5621" s="1" t="s">
        <v>3987</v>
      </c>
      <c r="W5621" s="1" t="s">
        <v>2551</v>
      </c>
      <c r="X5621" s="5" t="s">
        <v>3993</v>
      </c>
      <c r="Y5621" s="5" t="s">
        <v>2740</v>
      </c>
      <c r="Z5621" s="5" t="s">
        <v>2738</v>
      </c>
      <c r="AA5621" s="5"/>
    </row>
    <row r="5622" spans="1:27" ht="12" customHeight="1" x14ac:dyDescent="0.15">
      <c r="A5622" s="1" t="s">
        <v>1507</v>
      </c>
      <c r="B5622" s="1" t="s">
        <v>33</v>
      </c>
      <c r="C5622" s="1" t="s">
        <v>21</v>
      </c>
      <c r="D5622" s="1" t="s">
        <v>2507</v>
      </c>
      <c r="E5622" s="1" t="s">
        <v>10</v>
      </c>
      <c r="F5622" s="1" t="s">
        <v>1513</v>
      </c>
      <c r="G5622" s="1" t="s">
        <v>22</v>
      </c>
      <c r="H5622" s="1" t="s">
        <v>305</v>
      </c>
      <c r="I5622">
        <v>117423</v>
      </c>
      <c r="J5622">
        <v>112613</v>
      </c>
      <c r="K5622">
        <v>88641</v>
      </c>
      <c r="L5622">
        <v>92219</v>
      </c>
      <c r="M5622">
        <v>86737</v>
      </c>
      <c r="N5622">
        <v>87396</v>
      </c>
      <c r="O5622">
        <v>61719</v>
      </c>
      <c r="P5622">
        <v>61719</v>
      </c>
      <c r="Q5622">
        <v>61719</v>
      </c>
      <c r="R5622">
        <v>61719</v>
      </c>
      <c r="S5622">
        <v>61719</v>
      </c>
      <c r="T5622">
        <v>61719</v>
      </c>
      <c r="U5622">
        <v>61719</v>
      </c>
      <c r="V5622" s="1" t="s">
        <v>3987</v>
      </c>
      <c r="W5622" s="1" t="s">
        <v>2551</v>
      </c>
      <c r="X5622" s="5" t="s">
        <v>3993</v>
      </c>
      <c r="Y5622" s="5" t="s">
        <v>2564</v>
      </c>
      <c r="Z5622" s="5" t="s">
        <v>305</v>
      </c>
      <c r="AA5622" s="5"/>
    </row>
    <row r="5623" spans="1:27" ht="12" customHeight="1" x14ac:dyDescent="0.15">
      <c r="A5623" s="1" t="s">
        <v>1507</v>
      </c>
      <c r="B5623" s="1" t="s">
        <v>33</v>
      </c>
      <c r="C5623" s="1" t="s">
        <v>23</v>
      </c>
      <c r="D5623" s="1" t="s">
        <v>2507</v>
      </c>
      <c r="E5623" s="1" t="s">
        <v>10</v>
      </c>
      <c r="F5623" s="1" t="s">
        <v>1513</v>
      </c>
      <c r="G5623" s="1" t="s">
        <v>24</v>
      </c>
      <c r="H5623" s="1" t="s">
        <v>305</v>
      </c>
      <c r="I5623">
        <v>134881</v>
      </c>
      <c r="J5623">
        <v>133364</v>
      </c>
      <c r="K5623">
        <v>145679</v>
      </c>
      <c r="L5623">
        <v>164064</v>
      </c>
      <c r="M5623">
        <v>187887</v>
      </c>
      <c r="N5623">
        <v>139354</v>
      </c>
      <c r="O5623">
        <v>140466</v>
      </c>
      <c r="P5623">
        <v>146435</v>
      </c>
      <c r="Q5623">
        <v>144955</v>
      </c>
      <c r="R5623">
        <v>141212</v>
      </c>
      <c r="S5623">
        <v>144183</v>
      </c>
      <c r="T5623">
        <v>148736</v>
      </c>
      <c r="U5623">
        <v>145028</v>
      </c>
      <c r="V5623" s="1" t="s">
        <v>3987</v>
      </c>
      <c r="W5623" s="1" t="s">
        <v>2551</v>
      </c>
      <c r="X5623" s="5" t="s">
        <v>3993</v>
      </c>
      <c r="Y5623" s="5" t="s">
        <v>2559</v>
      </c>
      <c r="Z5623" s="5" t="s">
        <v>305</v>
      </c>
      <c r="AA5623" s="5"/>
    </row>
    <row r="5624" spans="1:27" ht="12" customHeight="1" x14ac:dyDescent="0.15">
      <c r="A5624" s="1" t="s">
        <v>1507</v>
      </c>
      <c r="B5624" s="1" t="s">
        <v>212</v>
      </c>
      <c r="C5624" s="1" t="s">
        <v>9</v>
      </c>
      <c r="D5624" s="1" t="s">
        <v>2507</v>
      </c>
      <c r="E5624" s="1" t="s">
        <v>213</v>
      </c>
      <c r="F5624" s="1" t="s">
        <v>1514</v>
      </c>
      <c r="G5624" s="1" t="s">
        <v>215</v>
      </c>
      <c r="H5624" s="1" t="s">
        <v>216</v>
      </c>
      <c r="I5624">
        <v>4655</v>
      </c>
      <c r="J5624">
        <v>4623</v>
      </c>
      <c r="K5624">
        <v>4633</v>
      </c>
      <c r="L5624">
        <v>4622</v>
      </c>
      <c r="M5624">
        <v>4594</v>
      </c>
      <c r="N5624">
        <v>4571</v>
      </c>
      <c r="O5624">
        <v>4571</v>
      </c>
      <c r="P5624">
        <v>4569</v>
      </c>
      <c r="Q5624">
        <v>4564</v>
      </c>
      <c r="R5624">
        <v>4601</v>
      </c>
      <c r="S5624">
        <v>4389</v>
      </c>
      <c r="T5624">
        <v>4375</v>
      </c>
      <c r="U5624">
        <v>4364</v>
      </c>
      <c r="V5624" s="1" t="s">
        <v>3987</v>
      </c>
      <c r="W5624" s="1" t="s">
        <v>2717</v>
      </c>
      <c r="X5624" s="5" t="s">
        <v>3994</v>
      </c>
      <c r="Y5624" s="5" t="s">
        <v>2719</v>
      </c>
      <c r="Z5624" s="5" t="s">
        <v>2720</v>
      </c>
      <c r="AA5624" s="5"/>
    </row>
    <row r="5625" spans="1:27" ht="12" customHeight="1" x14ac:dyDescent="0.15">
      <c r="A5625" s="1" t="s">
        <v>1507</v>
      </c>
      <c r="B5625" s="1" t="s">
        <v>285</v>
      </c>
      <c r="C5625" s="1" t="s">
        <v>9</v>
      </c>
      <c r="D5625" s="1" t="s">
        <v>2507</v>
      </c>
      <c r="E5625" s="1" t="s">
        <v>213</v>
      </c>
      <c r="F5625" s="1" t="s">
        <v>286</v>
      </c>
      <c r="G5625" s="1" t="s">
        <v>215</v>
      </c>
      <c r="H5625" s="1" t="s">
        <v>216</v>
      </c>
      <c r="I5625">
        <v>8748</v>
      </c>
      <c r="J5625">
        <v>8733</v>
      </c>
      <c r="K5625">
        <v>8756</v>
      </c>
      <c r="L5625">
        <v>8723</v>
      </c>
      <c r="M5625">
        <v>8674</v>
      </c>
      <c r="N5625">
        <v>8654</v>
      </c>
      <c r="O5625">
        <v>8626</v>
      </c>
      <c r="P5625">
        <v>8603</v>
      </c>
      <c r="Q5625">
        <v>8609</v>
      </c>
      <c r="R5625">
        <v>8644</v>
      </c>
      <c r="S5625">
        <v>8423</v>
      </c>
      <c r="T5625">
        <v>8404</v>
      </c>
      <c r="U5625">
        <v>8413</v>
      </c>
      <c r="V5625" s="1" t="s">
        <v>3987</v>
      </c>
      <c r="W5625" s="1" t="s">
        <v>2717</v>
      </c>
      <c r="X5625" s="5" t="s">
        <v>2816</v>
      </c>
      <c r="Y5625" s="5" t="s">
        <v>2719</v>
      </c>
      <c r="Z5625" s="5" t="s">
        <v>2720</v>
      </c>
      <c r="AA5625" s="5"/>
    </row>
    <row r="5626" spans="1:27" ht="12" customHeight="1" x14ac:dyDescent="0.15">
      <c r="A5626" s="1" t="s">
        <v>1507</v>
      </c>
      <c r="B5626" s="1" t="s">
        <v>219</v>
      </c>
      <c r="C5626" s="1" t="s">
        <v>9</v>
      </c>
      <c r="D5626" s="1" t="s">
        <v>2507</v>
      </c>
      <c r="E5626" s="1" t="s">
        <v>220</v>
      </c>
      <c r="F5626" s="1" t="s">
        <v>1515</v>
      </c>
      <c r="G5626" s="1" t="s">
        <v>222</v>
      </c>
      <c r="H5626" s="1" t="s">
        <v>305</v>
      </c>
      <c r="I5626">
        <v>27282265</v>
      </c>
      <c r="J5626">
        <v>27463264</v>
      </c>
      <c r="K5626">
        <v>27463264</v>
      </c>
      <c r="L5626">
        <v>27463264</v>
      </c>
      <c r="M5626">
        <v>27463264</v>
      </c>
      <c r="N5626">
        <v>27463264</v>
      </c>
      <c r="O5626">
        <v>27463264</v>
      </c>
      <c r="P5626">
        <v>27463264</v>
      </c>
      <c r="Q5626">
        <v>27463264</v>
      </c>
      <c r="R5626">
        <v>27463264</v>
      </c>
      <c r="S5626">
        <v>27448761</v>
      </c>
      <c r="T5626">
        <v>27448761</v>
      </c>
      <c r="U5626">
        <v>27448761</v>
      </c>
      <c r="V5626" s="1" t="s">
        <v>3987</v>
      </c>
      <c r="W5626" s="1" t="s">
        <v>2723</v>
      </c>
      <c r="X5626" s="5" t="s">
        <v>3995</v>
      </c>
      <c r="Y5626" s="5" t="s">
        <v>2727</v>
      </c>
      <c r="Z5626" s="5" t="s">
        <v>305</v>
      </c>
      <c r="AA5626" s="5"/>
    </row>
    <row r="5627" spans="1:27" ht="12" customHeight="1" x14ac:dyDescent="0.15">
      <c r="A5627" s="1" t="s">
        <v>1507</v>
      </c>
      <c r="B5627" s="1" t="s">
        <v>223</v>
      </c>
      <c r="C5627" s="1" t="s">
        <v>9</v>
      </c>
      <c r="D5627" s="1" t="s">
        <v>2507</v>
      </c>
      <c r="E5627" s="1" t="s">
        <v>220</v>
      </c>
      <c r="F5627" s="1" t="s">
        <v>1516</v>
      </c>
      <c r="G5627" s="1" t="s">
        <v>222</v>
      </c>
      <c r="H5627" s="1" t="s">
        <v>305</v>
      </c>
      <c r="I5627">
        <v>9612462</v>
      </c>
      <c r="J5627">
        <v>9612462</v>
      </c>
      <c r="K5627">
        <v>9612462</v>
      </c>
      <c r="L5627">
        <v>9612462</v>
      </c>
      <c r="M5627">
        <v>9612462</v>
      </c>
      <c r="N5627">
        <v>9612462</v>
      </c>
      <c r="O5627">
        <v>9612462</v>
      </c>
      <c r="P5627">
        <v>9612462</v>
      </c>
      <c r="Q5627">
        <v>9612462</v>
      </c>
      <c r="R5627">
        <v>9612462</v>
      </c>
      <c r="S5627">
        <v>9612462</v>
      </c>
      <c r="T5627">
        <v>9612462</v>
      </c>
      <c r="U5627">
        <v>9120362</v>
      </c>
      <c r="V5627" s="1" t="s">
        <v>3987</v>
      </c>
      <c r="W5627" s="1" t="s">
        <v>2723</v>
      </c>
      <c r="X5627" s="5" t="s">
        <v>3996</v>
      </c>
      <c r="Y5627" s="5" t="s">
        <v>2727</v>
      </c>
      <c r="Z5627" s="5" t="s">
        <v>305</v>
      </c>
      <c r="AA5627" s="5"/>
    </row>
    <row r="5628" spans="1:27" ht="12" customHeight="1" x14ac:dyDescent="0.15">
      <c r="A5628" s="1" t="s">
        <v>1517</v>
      </c>
      <c r="B5628" s="1" t="s">
        <v>8</v>
      </c>
      <c r="C5628" s="1" t="s">
        <v>9</v>
      </c>
      <c r="D5628" s="1" t="s">
        <v>2508</v>
      </c>
      <c r="E5628" s="1" t="s">
        <v>10</v>
      </c>
      <c r="F5628" s="1" t="s">
        <v>1518</v>
      </c>
      <c r="G5628" s="1" t="s">
        <v>12</v>
      </c>
      <c r="H5628" s="1" t="s">
        <v>1519</v>
      </c>
      <c r="I5628">
        <v>153136</v>
      </c>
      <c r="J5628">
        <v>87578</v>
      </c>
      <c r="K5628">
        <v>93685</v>
      </c>
      <c r="L5628">
        <v>95644</v>
      </c>
      <c r="M5628">
        <v>95506</v>
      </c>
      <c r="N5628">
        <v>86009</v>
      </c>
      <c r="O5628">
        <v>76366</v>
      </c>
      <c r="P5628">
        <v>86152</v>
      </c>
      <c r="Q5628">
        <v>91269</v>
      </c>
      <c r="R5628">
        <v>79259</v>
      </c>
      <c r="S5628">
        <v>101766</v>
      </c>
      <c r="T5628">
        <v>75939</v>
      </c>
      <c r="U5628">
        <v>73437</v>
      </c>
      <c r="V5628" s="1" t="s">
        <v>3997</v>
      </c>
      <c r="W5628" s="1" t="s">
        <v>2551</v>
      </c>
      <c r="X5628" s="5" t="s">
        <v>3998</v>
      </c>
      <c r="Y5628" s="5" t="s">
        <v>2553</v>
      </c>
      <c r="Z5628" s="5" t="s">
        <v>3999</v>
      </c>
      <c r="AA5628" s="5"/>
    </row>
    <row r="5629" spans="1:27" ht="12" customHeight="1" x14ac:dyDescent="0.15">
      <c r="A5629" s="1" t="s">
        <v>1517</v>
      </c>
      <c r="B5629" s="1" t="s">
        <v>8</v>
      </c>
      <c r="C5629" s="1" t="s">
        <v>15</v>
      </c>
      <c r="D5629" s="1" t="s">
        <v>2508</v>
      </c>
      <c r="E5629" s="1" t="s">
        <v>10</v>
      </c>
      <c r="F5629" s="1" t="s">
        <v>1518</v>
      </c>
      <c r="G5629" s="1" t="s">
        <v>1520</v>
      </c>
      <c r="H5629" s="1" t="s">
        <v>1519</v>
      </c>
      <c r="I5629">
        <v>196230</v>
      </c>
      <c r="J5629">
        <v>116066</v>
      </c>
      <c r="K5629">
        <v>125021</v>
      </c>
      <c r="L5629">
        <v>125527</v>
      </c>
      <c r="M5629">
        <v>97194</v>
      </c>
      <c r="N5629">
        <v>94674</v>
      </c>
      <c r="O5629">
        <v>89918</v>
      </c>
      <c r="P5629">
        <v>114391</v>
      </c>
      <c r="Q5629">
        <v>130501</v>
      </c>
      <c r="R5629">
        <v>102437</v>
      </c>
      <c r="S5629">
        <v>148065</v>
      </c>
      <c r="T5629">
        <v>84728</v>
      </c>
      <c r="U5629">
        <v>98333</v>
      </c>
      <c r="V5629" s="1" t="s">
        <v>3997</v>
      </c>
      <c r="W5629" s="1" t="s">
        <v>2551</v>
      </c>
      <c r="X5629" s="5" t="s">
        <v>3998</v>
      </c>
      <c r="Y5629" s="5" t="s">
        <v>4000</v>
      </c>
      <c r="Z5629" s="5" t="s">
        <v>3999</v>
      </c>
      <c r="AA5629" s="5"/>
    </row>
    <row r="5630" spans="1:27" ht="12" customHeight="1" x14ac:dyDescent="0.15">
      <c r="A5630" s="1" t="s">
        <v>1517</v>
      </c>
      <c r="B5630" s="1" t="s">
        <v>8</v>
      </c>
      <c r="C5630" s="1" t="s">
        <v>17</v>
      </c>
      <c r="D5630" s="1" t="s">
        <v>2508</v>
      </c>
      <c r="E5630" s="1" t="s">
        <v>10</v>
      </c>
      <c r="F5630" s="1" t="s">
        <v>1518</v>
      </c>
      <c r="G5630" s="1" t="s">
        <v>242</v>
      </c>
      <c r="H5630" s="1" t="s">
        <v>1519</v>
      </c>
      <c r="I5630">
        <v>172972</v>
      </c>
      <c r="J5630">
        <v>111671</v>
      </c>
      <c r="K5630">
        <v>68080</v>
      </c>
      <c r="L5630">
        <v>99921</v>
      </c>
      <c r="M5630">
        <v>119889</v>
      </c>
      <c r="N5630">
        <v>81409</v>
      </c>
      <c r="O5630">
        <v>102306</v>
      </c>
      <c r="P5630">
        <v>111928</v>
      </c>
      <c r="Q5630">
        <v>167154</v>
      </c>
      <c r="R5630">
        <v>185011</v>
      </c>
      <c r="S5630">
        <v>146361</v>
      </c>
      <c r="T5630">
        <v>157630</v>
      </c>
      <c r="U5630">
        <v>151156</v>
      </c>
      <c r="V5630" s="1" t="s">
        <v>3997</v>
      </c>
      <c r="W5630" s="1" t="s">
        <v>2551</v>
      </c>
      <c r="X5630" s="5" t="s">
        <v>3998</v>
      </c>
      <c r="Y5630" s="5" t="s">
        <v>2557</v>
      </c>
      <c r="Z5630" s="5" t="s">
        <v>3999</v>
      </c>
      <c r="AA5630" s="5"/>
    </row>
    <row r="5631" spans="1:27" ht="12" customHeight="1" x14ac:dyDescent="0.15">
      <c r="A5631" s="1" t="s">
        <v>1517</v>
      </c>
      <c r="B5631" s="1" t="s">
        <v>8</v>
      </c>
      <c r="C5631" s="1" t="s">
        <v>19</v>
      </c>
      <c r="D5631" s="1" t="s">
        <v>2508</v>
      </c>
      <c r="E5631" s="1" t="s">
        <v>10</v>
      </c>
      <c r="F5631" s="1" t="s">
        <v>1518</v>
      </c>
      <c r="G5631" s="1" t="s">
        <v>5115</v>
      </c>
      <c r="H5631" s="1" t="s">
        <v>306</v>
      </c>
      <c r="I5631">
        <v>664063</v>
      </c>
      <c r="J5631">
        <v>448985</v>
      </c>
      <c r="K5631">
        <v>263035</v>
      </c>
      <c r="L5631">
        <v>381955</v>
      </c>
      <c r="M5631">
        <v>431269</v>
      </c>
      <c r="N5631">
        <v>331617</v>
      </c>
      <c r="O5631">
        <v>419246</v>
      </c>
      <c r="P5631">
        <v>422809</v>
      </c>
      <c r="Q5631">
        <v>662675</v>
      </c>
      <c r="R5631">
        <v>750072</v>
      </c>
      <c r="S5631">
        <v>625798</v>
      </c>
      <c r="T5631">
        <v>664566</v>
      </c>
      <c r="U5631">
        <v>640733</v>
      </c>
      <c r="V5631" s="1" t="s">
        <v>3997</v>
      </c>
      <c r="W5631" s="1" t="s">
        <v>2551</v>
      </c>
      <c r="X5631" s="5" t="s">
        <v>3998</v>
      </c>
      <c r="Y5631" s="5" t="s">
        <v>2740</v>
      </c>
      <c r="Z5631" s="5" t="s">
        <v>2788</v>
      </c>
      <c r="AA5631" s="5"/>
    </row>
    <row r="5632" spans="1:27" ht="12" customHeight="1" x14ac:dyDescent="0.15">
      <c r="A5632" s="1" t="s">
        <v>1517</v>
      </c>
      <c r="B5632" s="1" t="s">
        <v>8</v>
      </c>
      <c r="C5632" s="1" t="s">
        <v>21</v>
      </c>
      <c r="D5632" s="1" t="s">
        <v>2508</v>
      </c>
      <c r="E5632" s="1" t="s">
        <v>10</v>
      </c>
      <c r="F5632" s="1" t="s">
        <v>1518</v>
      </c>
      <c r="G5632" s="1" t="s">
        <v>22</v>
      </c>
      <c r="H5632" s="1" t="s">
        <v>1519</v>
      </c>
      <c r="I5632">
        <v>142187</v>
      </c>
      <c r="J5632">
        <v>79917</v>
      </c>
      <c r="K5632">
        <v>85067</v>
      </c>
      <c r="L5632">
        <v>86742</v>
      </c>
      <c r="M5632">
        <v>88028</v>
      </c>
      <c r="N5632">
        <v>77738</v>
      </c>
      <c r="O5632">
        <v>67573</v>
      </c>
      <c r="P5632">
        <v>69725</v>
      </c>
      <c r="Q5632">
        <v>81299</v>
      </c>
      <c r="R5632">
        <v>75305</v>
      </c>
      <c r="S5632">
        <v>90438</v>
      </c>
      <c r="T5632">
        <v>67985</v>
      </c>
      <c r="U5632">
        <v>65284</v>
      </c>
      <c r="V5632" s="1" t="s">
        <v>3997</v>
      </c>
      <c r="W5632" s="1" t="s">
        <v>2551</v>
      </c>
      <c r="X5632" s="5" t="s">
        <v>3998</v>
      </c>
      <c r="Y5632" s="5" t="s">
        <v>2558</v>
      </c>
      <c r="Z5632" s="5" t="s">
        <v>3999</v>
      </c>
      <c r="AA5632" s="5"/>
    </row>
    <row r="5633" spans="1:27" ht="12" customHeight="1" x14ac:dyDescent="0.15">
      <c r="A5633" s="1" t="s">
        <v>1517</v>
      </c>
      <c r="B5633" s="1" t="s">
        <v>8</v>
      </c>
      <c r="C5633" s="1" t="s">
        <v>23</v>
      </c>
      <c r="D5633" s="1" t="s">
        <v>2508</v>
      </c>
      <c r="E5633" s="1" t="s">
        <v>10</v>
      </c>
      <c r="F5633" s="1" t="s">
        <v>1518</v>
      </c>
      <c r="G5633" s="1" t="s">
        <v>24</v>
      </c>
      <c r="H5633" s="1" t="s">
        <v>1519</v>
      </c>
      <c r="I5633">
        <v>684292</v>
      </c>
      <c r="J5633">
        <v>696308</v>
      </c>
      <c r="K5633">
        <v>761620</v>
      </c>
      <c r="L5633">
        <v>795523</v>
      </c>
      <c r="M5633">
        <v>780300</v>
      </c>
      <c r="N5633">
        <v>801546</v>
      </c>
      <c r="O5633">
        <v>797739</v>
      </c>
      <c r="P5633">
        <v>816495</v>
      </c>
      <c r="Q5633">
        <v>789668</v>
      </c>
      <c r="R5633">
        <v>710818</v>
      </c>
      <c r="S5633">
        <v>723844</v>
      </c>
      <c r="T5633">
        <v>658806</v>
      </c>
      <c r="U5633">
        <v>613967</v>
      </c>
      <c r="V5633" s="1" t="s">
        <v>3997</v>
      </c>
      <c r="W5633" s="1" t="s">
        <v>2551</v>
      </c>
      <c r="X5633" s="5" t="s">
        <v>3998</v>
      </c>
      <c r="Y5633" s="5" t="s">
        <v>2559</v>
      </c>
      <c r="Z5633" s="5" t="s">
        <v>3999</v>
      </c>
      <c r="AA5633" s="5"/>
    </row>
    <row r="5634" spans="1:27" ht="12" customHeight="1" x14ac:dyDescent="0.15">
      <c r="A5634" s="1" t="s">
        <v>1517</v>
      </c>
      <c r="B5634" s="1" t="s">
        <v>25</v>
      </c>
      <c r="C5634" s="1" t="s">
        <v>9</v>
      </c>
      <c r="D5634" s="1" t="s">
        <v>2508</v>
      </c>
      <c r="E5634" s="1" t="s">
        <v>10</v>
      </c>
      <c r="F5634" s="1" t="s">
        <v>1521</v>
      </c>
      <c r="G5634" s="1" t="s">
        <v>12</v>
      </c>
      <c r="H5634" s="1" t="s">
        <v>1522</v>
      </c>
      <c r="I5634">
        <v>10639</v>
      </c>
      <c r="J5634">
        <v>10028</v>
      </c>
      <c r="K5634">
        <v>9183</v>
      </c>
      <c r="L5634">
        <v>11328</v>
      </c>
      <c r="M5634">
        <v>9907</v>
      </c>
      <c r="N5634">
        <v>8768</v>
      </c>
      <c r="O5634">
        <v>9452</v>
      </c>
      <c r="P5634">
        <v>9444</v>
      </c>
      <c r="Q5634">
        <v>10340</v>
      </c>
      <c r="R5634">
        <v>10084</v>
      </c>
      <c r="S5634">
        <v>10156</v>
      </c>
      <c r="T5634">
        <v>10524</v>
      </c>
      <c r="U5634">
        <v>12188</v>
      </c>
      <c r="V5634" s="1" t="s">
        <v>3997</v>
      </c>
      <c r="W5634" s="1" t="s">
        <v>2551</v>
      </c>
      <c r="X5634" s="5" t="s">
        <v>4001</v>
      </c>
      <c r="Y5634" s="5" t="s">
        <v>2553</v>
      </c>
      <c r="Z5634" s="5" t="s">
        <v>2998</v>
      </c>
      <c r="AA5634" s="5"/>
    </row>
    <row r="5635" spans="1:27" ht="12" customHeight="1" x14ac:dyDescent="0.15">
      <c r="A5635" s="1" t="s">
        <v>1517</v>
      </c>
      <c r="B5635" s="1" t="s">
        <v>25</v>
      </c>
      <c r="C5635" s="1" t="s">
        <v>15</v>
      </c>
      <c r="D5635" s="1" t="s">
        <v>2508</v>
      </c>
      <c r="E5635" s="1" t="s">
        <v>10</v>
      </c>
      <c r="F5635" s="1" t="s">
        <v>1521</v>
      </c>
      <c r="G5635" s="1" t="s">
        <v>1520</v>
      </c>
      <c r="H5635" s="1" t="s">
        <v>1522</v>
      </c>
      <c r="I5635">
        <v>492</v>
      </c>
      <c r="J5635">
        <v>504</v>
      </c>
      <c r="K5635">
        <v>387</v>
      </c>
      <c r="L5635">
        <v>642</v>
      </c>
      <c r="M5635">
        <v>392</v>
      </c>
      <c r="N5635">
        <v>697</v>
      </c>
      <c r="O5635">
        <v>527</v>
      </c>
      <c r="P5635">
        <v>958</v>
      </c>
      <c r="Q5635">
        <v>1112</v>
      </c>
      <c r="R5635">
        <v>573</v>
      </c>
      <c r="S5635">
        <v>449</v>
      </c>
      <c r="T5635">
        <v>845</v>
      </c>
      <c r="U5635">
        <v>812</v>
      </c>
      <c r="V5635" s="1" t="s">
        <v>3997</v>
      </c>
      <c r="W5635" s="1" t="s">
        <v>2551</v>
      </c>
      <c r="X5635" s="5" t="s">
        <v>4001</v>
      </c>
      <c r="Y5635" s="5" t="s">
        <v>4000</v>
      </c>
      <c r="Z5635" s="5" t="s">
        <v>2998</v>
      </c>
      <c r="AA5635" s="5"/>
    </row>
    <row r="5636" spans="1:27" ht="12" customHeight="1" x14ac:dyDescent="0.15">
      <c r="A5636" s="1" t="s">
        <v>1517</v>
      </c>
      <c r="B5636" s="1" t="s">
        <v>25</v>
      </c>
      <c r="C5636" s="1" t="s">
        <v>17</v>
      </c>
      <c r="D5636" s="1" t="s">
        <v>2508</v>
      </c>
      <c r="E5636" s="1" t="s">
        <v>10</v>
      </c>
      <c r="F5636" s="1" t="s">
        <v>1521</v>
      </c>
      <c r="G5636" s="1" t="s">
        <v>242</v>
      </c>
      <c r="H5636" s="1" t="s">
        <v>1522</v>
      </c>
      <c r="I5636">
        <v>11736</v>
      </c>
      <c r="J5636">
        <v>8631</v>
      </c>
      <c r="K5636">
        <v>7800</v>
      </c>
      <c r="L5636">
        <v>9742</v>
      </c>
      <c r="M5636">
        <v>8877</v>
      </c>
      <c r="N5636">
        <v>7757</v>
      </c>
      <c r="O5636">
        <v>7856</v>
      </c>
      <c r="P5636">
        <v>9555</v>
      </c>
      <c r="Q5636">
        <v>9982</v>
      </c>
      <c r="R5636">
        <v>9496</v>
      </c>
      <c r="S5636">
        <v>9273</v>
      </c>
      <c r="T5636">
        <v>9740</v>
      </c>
      <c r="U5636">
        <v>12761</v>
      </c>
      <c r="V5636" s="1" t="s">
        <v>3997</v>
      </c>
      <c r="W5636" s="1" t="s">
        <v>2551</v>
      </c>
      <c r="X5636" s="5" t="s">
        <v>4001</v>
      </c>
      <c r="Y5636" s="5" t="s">
        <v>2557</v>
      </c>
      <c r="Z5636" s="5" t="s">
        <v>2998</v>
      </c>
      <c r="AA5636" s="5"/>
    </row>
    <row r="5637" spans="1:27" ht="12" customHeight="1" x14ac:dyDescent="0.15">
      <c r="A5637" s="1" t="s">
        <v>1517</v>
      </c>
      <c r="B5637" s="1" t="s">
        <v>25</v>
      </c>
      <c r="C5637" s="1" t="s">
        <v>19</v>
      </c>
      <c r="D5637" s="1" t="s">
        <v>2508</v>
      </c>
      <c r="E5637" s="1" t="s">
        <v>10</v>
      </c>
      <c r="F5637" s="1" t="s">
        <v>1521</v>
      </c>
      <c r="G5637" s="1" t="s">
        <v>5115</v>
      </c>
      <c r="H5637" s="1" t="s">
        <v>306</v>
      </c>
      <c r="I5637">
        <v>1910334</v>
      </c>
      <c r="J5637">
        <v>1137070</v>
      </c>
      <c r="K5637">
        <v>970833</v>
      </c>
      <c r="L5637">
        <v>1238544</v>
      </c>
      <c r="M5637">
        <v>1173646</v>
      </c>
      <c r="N5637">
        <v>1087320</v>
      </c>
      <c r="O5637">
        <v>1152535</v>
      </c>
      <c r="P5637">
        <v>1337893</v>
      </c>
      <c r="Q5637">
        <v>1488742</v>
      </c>
      <c r="R5637">
        <v>1561994</v>
      </c>
      <c r="S5637">
        <v>1541038</v>
      </c>
      <c r="T5637">
        <v>1707258</v>
      </c>
      <c r="U5637">
        <v>2144024</v>
      </c>
      <c r="V5637" s="1" t="s">
        <v>3997</v>
      </c>
      <c r="W5637" s="1" t="s">
        <v>2551</v>
      </c>
      <c r="X5637" s="5" t="s">
        <v>4001</v>
      </c>
      <c r="Y5637" s="5" t="s">
        <v>2740</v>
      </c>
      <c r="Z5637" s="5" t="s">
        <v>2788</v>
      </c>
      <c r="AA5637" s="5"/>
    </row>
    <row r="5638" spans="1:27" ht="12" customHeight="1" x14ac:dyDescent="0.15">
      <c r="A5638" s="1" t="s">
        <v>1517</v>
      </c>
      <c r="B5638" s="1" t="s">
        <v>25</v>
      </c>
      <c r="C5638" s="1" t="s">
        <v>21</v>
      </c>
      <c r="D5638" s="1" t="s">
        <v>2508</v>
      </c>
      <c r="E5638" s="1" t="s">
        <v>10</v>
      </c>
      <c r="F5638" s="1" t="s">
        <v>1521</v>
      </c>
      <c r="G5638" s="1" t="s">
        <v>22</v>
      </c>
      <c r="H5638" s="1" t="s">
        <v>1522</v>
      </c>
      <c r="I5638">
        <v>1804</v>
      </c>
      <c r="J5638">
        <v>1825</v>
      </c>
      <c r="K5638">
        <v>1416</v>
      </c>
      <c r="L5638">
        <v>1482</v>
      </c>
      <c r="M5638">
        <v>1356</v>
      </c>
      <c r="N5638">
        <v>1377</v>
      </c>
      <c r="O5638">
        <v>1623</v>
      </c>
      <c r="P5638">
        <v>1217</v>
      </c>
      <c r="Q5638">
        <v>1344</v>
      </c>
      <c r="R5638">
        <v>1437</v>
      </c>
      <c r="S5638">
        <v>1252</v>
      </c>
      <c r="T5638">
        <v>1801</v>
      </c>
      <c r="U5638">
        <v>1660</v>
      </c>
      <c r="V5638" s="1" t="s">
        <v>3997</v>
      </c>
      <c r="W5638" s="1" t="s">
        <v>2551</v>
      </c>
      <c r="X5638" s="5" t="s">
        <v>4001</v>
      </c>
      <c r="Y5638" s="5" t="s">
        <v>2558</v>
      </c>
      <c r="Z5638" s="5" t="s">
        <v>2998</v>
      </c>
      <c r="AA5638" s="5"/>
    </row>
    <row r="5639" spans="1:27" ht="12" customHeight="1" x14ac:dyDescent="0.15">
      <c r="A5639" s="1" t="s">
        <v>1517</v>
      </c>
      <c r="B5639" s="1" t="s">
        <v>25</v>
      </c>
      <c r="C5639" s="1" t="s">
        <v>23</v>
      </c>
      <c r="D5639" s="1" t="s">
        <v>2508</v>
      </c>
      <c r="E5639" s="1" t="s">
        <v>10</v>
      </c>
      <c r="F5639" s="1" t="s">
        <v>1521</v>
      </c>
      <c r="G5639" s="1" t="s">
        <v>24</v>
      </c>
      <c r="H5639" s="1" t="s">
        <v>1522</v>
      </c>
      <c r="I5639">
        <v>11067</v>
      </c>
      <c r="J5639">
        <v>11156</v>
      </c>
      <c r="K5639">
        <v>11525</v>
      </c>
      <c r="L5639">
        <v>12277</v>
      </c>
      <c r="M5639">
        <v>12359</v>
      </c>
      <c r="N5639">
        <v>12707</v>
      </c>
      <c r="O5639">
        <v>13220</v>
      </c>
      <c r="P5639">
        <v>12864</v>
      </c>
      <c r="Q5639">
        <v>13004</v>
      </c>
      <c r="R5639">
        <v>12632</v>
      </c>
      <c r="S5639">
        <v>12729</v>
      </c>
      <c r="T5639">
        <v>12575</v>
      </c>
      <c r="U5639">
        <v>11162</v>
      </c>
      <c r="V5639" s="1" t="s">
        <v>3997</v>
      </c>
      <c r="W5639" s="1" t="s">
        <v>2551</v>
      </c>
      <c r="X5639" s="5" t="s">
        <v>4001</v>
      </c>
      <c r="Y5639" s="5" t="s">
        <v>2559</v>
      </c>
      <c r="Z5639" s="5" t="s">
        <v>2998</v>
      </c>
      <c r="AA5639" s="5"/>
    </row>
    <row r="5640" spans="1:27" ht="12" customHeight="1" x14ac:dyDescent="0.15">
      <c r="A5640" s="1" t="s">
        <v>1517</v>
      </c>
      <c r="B5640" s="1" t="s">
        <v>27</v>
      </c>
      <c r="C5640" s="1" t="s">
        <v>9</v>
      </c>
      <c r="D5640" s="1" t="s">
        <v>2508</v>
      </c>
      <c r="E5640" s="1" t="s">
        <v>10</v>
      </c>
      <c r="F5640" s="1" t="s">
        <v>1523</v>
      </c>
      <c r="G5640" s="1" t="s">
        <v>12</v>
      </c>
      <c r="H5640" s="1" t="s">
        <v>1522</v>
      </c>
      <c r="I5640">
        <v>140662</v>
      </c>
      <c r="J5640">
        <v>130948</v>
      </c>
      <c r="K5640">
        <v>118591</v>
      </c>
      <c r="L5640">
        <v>130375</v>
      </c>
      <c r="M5640">
        <v>115300</v>
      </c>
      <c r="N5640">
        <v>114112</v>
      </c>
      <c r="O5640">
        <v>124157</v>
      </c>
      <c r="P5640">
        <v>120199</v>
      </c>
      <c r="Q5640">
        <v>122086</v>
      </c>
      <c r="R5640">
        <v>110138</v>
      </c>
      <c r="S5640">
        <v>102462</v>
      </c>
      <c r="T5640">
        <v>104159</v>
      </c>
      <c r="U5640">
        <v>112663</v>
      </c>
      <c r="V5640" s="1" t="s">
        <v>3997</v>
      </c>
      <c r="W5640" s="1" t="s">
        <v>2551</v>
      </c>
      <c r="X5640" s="5" t="s">
        <v>4002</v>
      </c>
      <c r="Y5640" s="5" t="s">
        <v>2553</v>
      </c>
      <c r="Z5640" s="5" t="s">
        <v>2998</v>
      </c>
      <c r="AA5640" s="5"/>
    </row>
    <row r="5641" spans="1:27" ht="12" customHeight="1" x14ac:dyDescent="0.15">
      <c r="A5641" s="1" t="s">
        <v>1517</v>
      </c>
      <c r="B5641" s="1" t="s">
        <v>27</v>
      </c>
      <c r="C5641" s="1" t="s">
        <v>15</v>
      </c>
      <c r="D5641" s="1" t="s">
        <v>2508</v>
      </c>
      <c r="E5641" s="1" t="s">
        <v>10</v>
      </c>
      <c r="F5641" s="1" t="s">
        <v>1523</v>
      </c>
      <c r="G5641" s="1" t="s">
        <v>1520</v>
      </c>
      <c r="H5641" s="1" t="s">
        <v>1522</v>
      </c>
      <c r="I5641">
        <v>21312</v>
      </c>
      <c r="J5641">
        <v>21531</v>
      </c>
      <c r="K5641">
        <v>20793</v>
      </c>
      <c r="L5641">
        <v>19703</v>
      </c>
      <c r="M5641">
        <v>20999</v>
      </c>
      <c r="N5641">
        <v>15502</v>
      </c>
      <c r="O5641">
        <v>22244</v>
      </c>
      <c r="P5641">
        <v>17104</v>
      </c>
      <c r="Q5641">
        <v>18751</v>
      </c>
      <c r="R5641">
        <v>15905</v>
      </c>
      <c r="S5641">
        <v>16976</v>
      </c>
      <c r="T5641">
        <v>20062</v>
      </c>
      <c r="U5641">
        <v>20229</v>
      </c>
      <c r="V5641" s="1" t="s">
        <v>3997</v>
      </c>
      <c r="W5641" s="1" t="s">
        <v>2551</v>
      </c>
      <c r="X5641" s="5" t="s">
        <v>4002</v>
      </c>
      <c r="Y5641" s="5" t="s">
        <v>4000</v>
      </c>
      <c r="Z5641" s="5" t="s">
        <v>2998</v>
      </c>
      <c r="AA5641" s="5"/>
    </row>
    <row r="5642" spans="1:27" ht="12" customHeight="1" x14ac:dyDescent="0.15">
      <c r="A5642" s="1" t="s">
        <v>1517</v>
      </c>
      <c r="B5642" s="1" t="s">
        <v>27</v>
      </c>
      <c r="C5642" s="1" t="s">
        <v>17</v>
      </c>
      <c r="D5642" s="1" t="s">
        <v>2508</v>
      </c>
      <c r="E5642" s="1" t="s">
        <v>10</v>
      </c>
      <c r="F5642" s="1" t="s">
        <v>1523</v>
      </c>
      <c r="G5642" s="1" t="s">
        <v>242</v>
      </c>
      <c r="H5642" s="1" t="s">
        <v>1522</v>
      </c>
      <c r="I5642">
        <v>146873</v>
      </c>
      <c r="J5642">
        <v>133195</v>
      </c>
      <c r="K5642">
        <v>109668</v>
      </c>
      <c r="L5642">
        <v>125900</v>
      </c>
      <c r="M5642">
        <v>117783</v>
      </c>
      <c r="N5642">
        <v>108972</v>
      </c>
      <c r="O5642">
        <v>113934</v>
      </c>
      <c r="P5642">
        <v>129413</v>
      </c>
      <c r="Q5642">
        <v>119518</v>
      </c>
      <c r="R5642">
        <v>111107</v>
      </c>
      <c r="S5642">
        <v>95477</v>
      </c>
      <c r="T5642">
        <v>107077</v>
      </c>
      <c r="U5642">
        <v>120493</v>
      </c>
      <c r="V5642" s="1" t="s">
        <v>3997</v>
      </c>
      <c r="W5642" s="1" t="s">
        <v>2551</v>
      </c>
      <c r="X5642" s="5" t="s">
        <v>4002</v>
      </c>
      <c r="Y5642" s="5" t="s">
        <v>2557</v>
      </c>
      <c r="Z5642" s="5" t="s">
        <v>2998</v>
      </c>
      <c r="AA5642" s="5"/>
    </row>
    <row r="5643" spans="1:27" ht="12" customHeight="1" x14ac:dyDescent="0.15">
      <c r="A5643" s="1" t="s">
        <v>1517</v>
      </c>
      <c r="B5643" s="1" t="s">
        <v>27</v>
      </c>
      <c r="C5643" s="1" t="s">
        <v>19</v>
      </c>
      <c r="D5643" s="1" t="s">
        <v>2508</v>
      </c>
      <c r="E5643" s="1" t="s">
        <v>10</v>
      </c>
      <c r="F5643" s="1" t="s">
        <v>1523</v>
      </c>
      <c r="G5643" s="1" t="s">
        <v>5115</v>
      </c>
      <c r="H5643" s="1" t="s">
        <v>306</v>
      </c>
      <c r="I5643">
        <v>5903749</v>
      </c>
      <c r="J5643">
        <v>5179839</v>
      </c>
      <c r="K5643">
        <v>4282649</v>
      </c>
      <c r="L5643">
        <v>4804011</v>
      </c>
      <c r="M5643">
        <v>4535517</v>
      </c>
      <c r="N5643">
        <v>4304458</v>
      </c>
      <c r="O5643">
        <v>4533650</v>
      </c>
      <c r="P5643">
        <v>5027357</v>
      </c>
      <c r="Q5643">
        <v>4943691</v>
      </c>
      <c r="R5643">
        <v>4639467</v>
      </c>
      <c r="S5643">
        <v>4252606</v>
      </c>
      <c r="T5643">
        <v>4727186</v>
      </c>
      <c r="U5643">
        <v>5366647</v>
      </c>
      <c r="V5643" s="1" t="s">
        <v>3997</v>
      </c>
      <c r="W5643" s="1" t="s">
        <v>2551</v>
      </c>
      <c r="X5643" s="5" t="s">
        <v>4002</v>
      </c>
      <c r="Y5643" s="5" t="s">
        <v>2740</v>
      </c>
      <c r="Z5643" s="5" t="s">
        <v>2788</v>
      </c>
      <c r="AA5643" s="5"/>
    </row>
    <row r="5644" spans="1:27" ht="12" customHeight="1" x14ac:dyDescent="0.15">
      <c r="A5644" s="1" t="s">
        <v>1517</v>
      </c>
      <c r="B5644" s="1" t="s">
        <v>27</v>
      </c>
      <c r="C5644" s="1" t="s">
        <v>21</v>
      </c>
      <c r="D5644" s="1" t="s">
        <v>2508</v>
      </c>
      <c r="E5644" s="1" t="s">
        <v>10</v>
      </c>
      <c r="F5644" s="1" t="s">
        <v>1523</v>
      </c>
      <c r="G5644" s="1" t="s">
        <v>22</v>
      </c>
      <c r="H5644" s="1" t="s">
        <v>1522</v>
      </c>
      <c r="I5644">
        <v>21807</v>
      </c>
      <c r="J5644">
        <v>22676</v>
      </c>
      <c r="K5644">
        <v>21849</v>
      </c>
      <c r="L5644">
        <v>21457</v>
      </c>
      <c r="M5644">
        <v>22059</v>
      </c>
      <c r="N5644">
        <v>17195</v>
      </c>
      <c r="O5644">
        <v>22892</v>
      </c>
      <c r="P5644">
        <v>17275</v>
      </c>
      <c r="Q5644">
        <v>19262</v>
      </c>
      <c r="R5644">
        <v>16518</v>
      </c>
      <c r="S5644">
        <v>18080</v>
      </c>
      <c r="T5644">
        <v>20413</v>
      </c>
      <c r="U5644">
        <v>21785</v>
      </c>
      <c r="V5644" s="1" t="s">
        <v>3997</v>
      </c>
      <c r="W5644" s="1" t="s">
        <v>2551</v>
      </c>
      <c r="X5644" s="5" t="s">
        <v>4002</v>
      </c>
      <c r="Y5644" s="5" t="s">
        <v>2558</v>
      </c>
      <c r="Z5644" s="5" t="s">
        <v>2998</v>
      </c>
      <c r="AA5644" s="5"/>
    </row>
    <row r="5645" spans="1:27" ht="12" customHeight="1" x14ac:dyDescent="0.15">
      <c r="A5645" s="1" t="s">
        <v>1517</v>
      </c>
      <c r="B5645" s="1" t="s">
        <v>27</v>
      </c>
      <c r="C5645" s="1" t="s">
        <v>23</v>
      </c>
      <c r="D5645" s="1" t="s">
        <v>2508</v>
      </c>
      <c r="E5645" s="1" t="s">
        <v>10</v>
      </c>
      <c r="F5645" s="1" t="s">
        <v>1523</v>
      </c>
      <c r="G5645" s="1" t="s">
        <v>24</v>
      </c>
      <c r="H5645" s="1" t="s">
        <v>1522</v>
      </c>
      <c r="I5645">
        <v>105172</v>
      </c>
      <c r="J5645">
        <v>101783</v>
      </c>
      <c r="K5645">
        <v>109658</v>
      </c>
      <c r="L5645">
        <v>112157</v>
      </c>
      <c r="M5645">
        <v>108630</v>
      </c>
      <c r="N5645">
        <v>111900</v>
      </c>
      <c r="O5645">
        <v>121481</v>
      </c>
      <c r="P5645">
        <v>112116</v>
      </c>
      <c r="Q5645">
        <v>114190</v>
      </c>
      <c r="R5645">
        <v>112123</v>
      </c>
      <c r="S5645">
        <v>118022</v>
      </c>
      <c r="T5645">
        <v>114767</v>
      </c>
      <c r="U5645">
        <v>105394</v>
      </c>
      <c r="V5645" s="1" t="s">
        <v>3997</v>
      </c>
      <c r="W5645" s="1" t="s">
        <v>2551</v>
      </c>
      <c r="X5645" s="5" t="s">
        <v>4002</v>
      </c>
      <c r="Y5645" s="5" t="s">
        <v>2559</v>
      </c>
      <c r="Z5645" s="5" t="s">
        <v>2998</v>
      </c>
      <c r="AA5645" s="5"/>
    </row>
    <row r="5646" spans="1:27" ht="12" customHeight="1" x14ac:dyDescent="0.15">
      <c r="A5646" s="1" t="s">
        <v>1517</v>
      </c>
      <c r="B5646" s="1" t="s">
        <v>29</v>
      </c>
      <c r="C5646" s="1" t="s">
        <v>9</v>
      </c>
      <c r="D5646" s="1" t="s">
        <v>2508</v>
      </c>
      <c r="E5646" s="1" t="s">
        <v>10</v>
      </c>
      <c r="F5646" s="1" t="s">
        <v>1524</v>
      </c>
      <c r="G5646" s="1" t="s">
        <v>12</v>
      </c>
      <c r="H5646" s="1" t="s">
        <v>1522</v>
      </c>
      <c r="I5646">
        <v>26154</v>
      </c>
      <c r="J5646">
        <v>24819</v>
      </c>
      <c r="K5646">
        <v>24430</v>
      </c>
      <c r="L5646">
        <v>26322</v>
      </c>
      <c r="M5646">
        <v>26318</v>
      </c>
      <c r="N5646">
        <v>22831</v>
      </c>
      <c r="O5646">
        <v>26149</v>
      </c>
      <c r="P5646">
        <v>26328</v>
      </c>
      <c r="Q5646">
        <v>26270</v>
      </c>
      <c r="R5646">
        <v>24075</v>
      </c>
      <c r="S5646">
        <v>26172</v>
      </c>
      <c r="T5646">
        <v>25719</v>
      </c>
      <c r="U5646">
        <v>27628</v>
      </c>
      <c r="V5646" s="1" t="s">
        <v>3997</v>
      </c>
      <c r="W5646" s="1" t="s">
        <v>2551</v>
      </c>
      <c r="X5646" s="5" t="s">
        <v>4003</v>
      </c>
      <c r="Y5646" s="5" t="s">
        <v>2553</v>
      </c>
      <c r="Z5646" s="5" t="s">
        <v>2998</v>
      </c>
      <c r="AA5646" s="5"/>
    </row>
    <row r="5647" spans="1:27" ht="12" customHeight="1" x14ac:dyDescent="0.15">
      <c r="A5647" s="1" t="s">
        <v>1517</v>
      </c>
      <c r="B5647" s="1" t="s">
        <v>29</v>
      </c>
      <c r="C5647" s="1" t="s">
        <v>15</v>
      </c>
      <c r="D5647" s="1" t="s">
        <v>2508</v>
      </c>
      <c r="E5647" s="1" t="s">
        <v>10</v>
      </c>
      <c r="F5647" s="1" t="s">
        <v>1524</v>
      </c>
      <c r="G5647" s="1" t="s">
        <v>1520</v>
      </c>
      <c r="H5647" s="1" t="s">
        <v>1522</v>
      </c>
      <c r="I5647">
        <v>7264</v>
      </c>
      <c r="J5647">
        <v>8397</v>
      </c>
      <c r="K5647">
        <v>8470</v>
      </c>
      <c r="L5647">
        <v>7452</v>
      </c>
      <c r="M5647">
        <v>8051</v>
      </c>
      <c r="N5647">
        <v>7478</v>
      </c>
      <c r="O5647">
        <v>8604</v>
      </c>
      <c r="P5647">
        <v>8769</v>
      </c>
      <c r="Q5647">
        <v>8462</v>
      </c>
      <c r="R5647">
        <v>6855</v>
      </c>
      <c r="S5647">
        <v>9594</v>
      </c>
      <c r="T5647">
        <v>8742</v>
      </c>
      <c r="U5647">
        <v>9705</v>
      </c>
      <c r="V5647" s="1" t="s">
        <v>3997</v>
      </c>
      <c r="W5647" s="1" t="s">
        <v>2551</v>
      </c>
      <c r="X5647" s="5" t="s">
        <v>4003</v>
      </c>
      <c r="Y5647" s="5" t="s">
        <v>4000</v>
      </c>
      <c r="Z5647" s="5" t="s">
        <v>2998</v>
      </c>
      <c r="AA5647" s="5"/>
    </row>
    <row r="5648" spans="1:27" ht="12" customHeight="1" x14ac:dyDescent="0.15">
      <c r="A5648" s="1" t="s">
        <v>1517</v>
      </c>
      <c r="B5648" s="1" t="s">
        <v>29</v>
      </c>
      <c r="C5648" s="1" t="s">
        <v>17</v>
      </c>
      <c r="D5648" s="1" t="s">
        <v>2508</v>
      </c>
      <c r="E5648" s="1" t="s">
        <v>10</v>
      </c>
      <c r="F5648" s="1" t="s">
        <v>1524</v>
      </c>
      <c r="G5648" s="1" t="s">
        <v>242</v>
      </c>
      <c r="H5648" s="1" t="s">
        <v>1522</v>
      </c>
      <c r="I5648">
        <v>30747</v>
      </c>
      <c r="J5648">
        <v>24341</v>
      </c>
      <c r="K5648">
        <v>21342</v>
      </c>
      <c r="L5648">
        <v>27518</v>
      </c>
      <c r="M5648">
        <v>25175</v>
      </c>
      <c r="N5648">
        <v>24042</v>
      </c>
      <c r="O5648">
        <v>23519</v>
      </c>
      <c r="P5648">
        <v>26114</v>
      </c>
      <c r="Q5648">
        <v>27008</v>
      </c>
      <c r="R5648">
        <v>30491</v>
      </c>
      <c r="S5648">
        <v>22239</v>
      </c>
      <c r="T5648">
        <v>26073</v>
      </c>
      <c r="U5648">
        <v>30965</v>
      </c>
      <c r="V5648" s="1" t="s">
        <v>3997</v>
      </c>
      <c r="W5648" s="1" t="s">
        <v>2551</v>
      </c>
      <c r="X5648" s="5" t="s">
        <v>4003</v>
      </c>
      <c r="Y5648" s="5" t="s">
        <v>2557</v>
      </c>
      <c r="Z5648" s="5" t="s">
        <v>2998</v>
      </c>
      <c r="AA5648" s="5"/>
    </row>
    <row r="5649" spans="1:27" ht="12" customHeight="1" x14ac:dyDescent="0.15">
      <c r="A5649" s="1" t="s">
        <v>1517</v>
      </c>
      <c r="B5649" s="1" t="s">
        <v>29</v>
      </c>
      <c r="C5649" s="1" t="s">
        <v>19</v>
      </c>
      <c r="D5649" s="1" t="s">
        <v>2508</v>
      </c>
      <c r="E5649" s="1" t="s">
        <v>10</v>
      </c>
      <c r="F5649" s="1" t="s">
        <v>1524</v>
      </c>
      <c r="G5649" s="1" t="s">
        <v>5115</v>
      </c>
      <c r="H5649" s="1" t="s">
        <v>306</v>
      </c>
      <c r="I5649">
        <v>2104071</v>
      </c>
      <c r="J5649">
        <v>1566029</v>
      </c>
      <c r="K5649">
        <v>1319410</v>
      </c>
      <c r="L5649">
        <v>1722072</v>
      </c>
      <c r="M5649">
        <v>1613617</v>
      </c>
      <c r="N5649">
        <v>1572260</v>
      </c>
      <c r="O5649">
        <v>1576391</v>
      </c>
      <c r="P5649">
        <v>1846098</v>
      </c>
      <c r="Q5649">
        <v>1741429</v>
      </c>
      <c r="R5649">
        <v>2017830</v>
      </c>
      <c r="S5649">
        <v>1625565</v>
      </c>
      <c r="T5649">
        <v>1872944</v>
      </c>
      <c r="U5649">
        <v>2197037</v>
      </c>
      <c r="V5649" s="1" t="s">
        <v>3997</v>
      </c>
      <c r="W5649" s="1" t="s">
        <v>2551</v>
      </c>
      <c r="X5649" s="5" t="s">
        <v>4003</v>
      </c>
      <c r="Y5649" s="5" t="s">
        <v>2740</v>
      </c>
      <c r="Z5649" s="5" t="s">
        <v>2788</v>
      </c>
      <c r="AA5649" s="5"/>
    </row>
    <row r="5650" spans="1:27" ht="12" customHeight="1" x14ac:dyDescent="0.15">
      <c r="A5650" s="1" t="s">
        <v>1517</v>
      </c>
      <c r="B5650" s="1" t="s">
        <v>29</v>
      </c>
      <c r="C5650" s="1" t="s">
        <v>21</v>
      </c>
      <c r="D5650" s="1" t="s">
        <v>2508</v>
      </c>
      <c r="E5650" s="1" t="s">
        <v>10</v>
      </c>
      <c r="F5650" s="1" t="s">
        <v>1524</v>
      </c>
      <c r="G5650" s="1" t="s">
        <v>22</v>
      </c>
      <c r="H5650" s="1" t="s">
        <v>1522</v>
      </c>
      <c r="I5650">
        <v>6492</v>
      </c>
      <c r="J5650">
        <v>7944</v>
      </c>
      <c r="K5650">
        <v>7969</v>
      </c>
      <c r="L5650">
        <v>6798</v>
      </c>
      <c r="M5650">
        <v>7674</v>
      </c>
      <c r="N5650">
        <v>6826</v>
      </c>
      <c r="O5650">
        <v>7967</v>
      </c>
      <c r="P5650">
        <v>8184</v>
      </c>
      <c r="Q5650">
        <v>8081</v>
      </c>
      <c r="R5650">
        <v>6116</v>
      </c>
      <c r="S5650">
        <v>8989</v>
      </c>
      <c r="T5650">
        <v>8035</v>
      </c>
      <c r="U5650">
        <v>8881</v>
      </c>
      <c r="V5650" s="1" t="s">
        <v>3997</v>
      </c>
      <c r="W5650" s="1" t="s">
        <v>2551</v>
      </c>
      <c r="X5650" s="5" t="s">
        <v>4003</v>
      </c>
      <c r="Y5650" s="5" t="s">
        <v>2558</v>
      </c>
      <c r="Z5650" s="5" t="s">
        <v>2998</v>
      </c>
      <c r="AA5650" s="5"/>
    </row>
    <row r="5651" spans="1:27" ht="12" customHeight="1" x14ac:dyDescent="0.15">
      <c r="A5651" s="1" t="s">
        <v>1517</v>
      </c>
      <c r="B5651" s="1" t="s">
        <v>29</v>
      </c>
      <c r="C5651" s="1" t="s">
        <v>23</v>
      </c>
      <c r="D5651" s="1" t="s">
        <v>2508</v>
      </c>
      <c r="E5651" s="1" t="s">
        <v>10</v>
      </c>
      <c r="F5651" s="1" t="s">
        <v>1524</v>
      </c>
      <c r="G5651" s="1" t="s">
        <v>24</v>
      </c>
      <c r="H5651" s="1" t="s">
        <v>1522</v>
      </c>
      <c r="I5651">
        <v>26160</v>
      </c>
      <c r="J5651">
        <v>26729</v>
      </c>
      <c r="K5651">
        <v>29953</v>
      </c>
      <c r="L5651">
        <v>29033</v>
      </c>
      <c r="M5651">
        <v>30200</v>
      </c>
      <c r="N5651">
        <v>29257</v>
      </c>
      <c r="O5651">
        <v>32151</v>
      </c>
      <c r="P5651">
        <v>32595</v>
      </c>
      <c r="Q5651">
        <v>31870</v>
      </c>
      <c r="R5651">
        <v>25721</v>
      </c>
      <c r="S5651">
        <v>29906</v>
      </c>
      <c r="T5651">
        <v>29904</v>
      </c>
      <c r="U5651">
        <v>27016</v>
      </c>
      <c r="V5651" s="1" t="s">
        <v>3997</v>
      </c>
      <c r="W5651" s="1" t="s">
        <v>2551</v>
      </c>
      <c r="X5651" s="5" t="s">
        <v>4003</v>
      </c>
      <c r="Y5651" s="5" t="s">
        <v>2559</v>
      </c>
      <c r="Z5651" s="5" t="s">
        <v>2998</v>
      </c>
      <c r="AA5651" s="5"/>
    </row>
    <row r="5652" spans="1:27" ht="12" customHeight="1" x14ac:dyDescent="0.15">
      <c r="A5652" s="1" t="s">
        <v>1517</v>
      </c>
      <c r="B5652" s="1" t="s">
        <v>31</v>
      </c>
      <c r="C5652" s="1" t="s">
        <v>9</v>
      </c>
      <c r="D5652" s="1" t="s">
        <v>2508</v>
      </c>
      <c r="E5652" s="1" t="s">
        <v>10</v>
      </c>
      <c r="F5652" s="1" t="s">
        <v>1525</v>
      </c>
      <c r="G5652" s="1" t="s">
        <v>12</v>
      </c>
      <c r="H5652" s="1" t="s">
        <v>1522</v>
      </c>
      <c r="I5652">
        <v>72492</v>
      </c>
      <c r="J5652">
        <v>62587</v>
      </c>
      <c r="K5652">
        <v>59084</v>
      </c>
      <c r="L5652">
        <v>61704</v>
      </c>
      <c r="M5652">
        <v>57397</v>
      </c>
      <c r="N5652">
        <v>59989</v>
      </c>
      <c r="O5652">
        <v>60123</v>
      </c>
      <c r="P5652">
        <v>56063</v>
      </c>
      <c r="Q5652">
        <v>58633</v>
      </c>
      <c r="R5652">
        <v>62035</v>
      </c>
      <c r="S5652">
        <v>60574</v>
      </c>
      <c r="T5652">
        <v>59140</v>
      </c>
      <c r="U5652">
        <v>63820</v>
      </c>
      <c r="V5652" s="1" t="s">
        <v>3997</v>
      </c>
      <c r="W5652" s="1" t="s">
        <v>2551</v>
      </c>
      <c r="X5652" s="5" t="s">
        <v>4004</v>
      </c>
      <c r="Y5652" s="5" t="s">
        <v>2553</v>
      </c>
      <c r="Z5652" s="5" t="s">
        <v>2998</v>
      </c>
      <c r="AA5652" s="5"/>
    </row>
    <row r="5653" spans="1:27" ht="12" customHeight="1" x14ac:dyDescent="0.15">
      <c r="A5653" s="1" t="s">
        <v>1517</v>
      </c>
      <c r="B5653" s="1" t="s">
        <v>31</v>
      </c>
      <c r="C5653" s="1" t="s">
        <v>15</v>
      </c>
      <c r="D5653" s="1" t="s">
        <v>2508</v>
      </c>
      <c r="E5653" s="1" t="s">
        <v>10</v>
      </c>
      <c r="F5653" s="1" t="s">
        <v>1525</v>
      </c>
      <c r="G5653" s="1" t="s">
        <v>1520</v>
      </c>
      <c r="H5653" s="1" t="s">
        <v>1522</v>
      </c>
      <c r="I5653">
        <v>29097</v>
      </c>
      <c r="J5653">
        <v>23414</v>
      </c>
      <c r="K5653">
        <v>23629</v>
      </c>
      <c r="L5653">
        <v>25506</v>
      </c>
      <c r="M5653">
        <v>23951</v>
      </c>
      <c r="N5653">
        <v>25453</v>
      </c>
      <c r="O5653">
        <v>28046</v>
      </c>
      <c r="P5653">
        <v>26266</v>
      </c>
      <c r="Q5653">
        <v>24801</v>
      </c>
      <c r="R5653">
        <v>29786</v>
      </c>
      <c r="S5653">
        <v>20211</v>
      </c>
      <c r="T5653">
        <v>26320</v>
      </c>
      <c r="U5653">
        <v>27077</v>
      </c>
      <c r="V5653" s="1" t="s">
        <v>3997</v>
      </c>
      <c r="W5653" s="1" t="s">
        <v>2551</v>
      </c>
      <c r="X5653" s="5" t="s">
        <v>4004</v>
      </c>
      <c r="Y5653" s="5" t="s">
        <v>4000</v>
      </c>
      <c r="Z5653" s="5" t="s">
        <v>2998</v>
      </c>
      <c r="AA5653" s="5"/>
    </row>
    <row r="5654" spans="1:27" ht="12" customHeight="1" x14ac:dyDescent="0.15">
      <c r="A5654" s="1" t="s">
        <v>1517</v>
      </c>
      <c r="B5654" s="1" t="s">
        <v>31</v>
      </c>
      <c r="C5654" s="1" t="s">
        <v>17</v>
      </c>
      <c r="D5654" s="1" t="s">
        <v>2508</v>
      </c>
      <c r="E5654" s="1" t="s">
        <v>10</v>
      </c>
      <c r="F5654" s="1" t="s">
        <v>1525</v>
      </c>
      <c r="G5654" s="1" t="s">
        <v>242</v>
      </c>
      <c r="H5654" s="1" t="s">
        <v>1522</v>
      </c>
      <c r="I5654">
        <v>92354</v>
      </c>
      <c r="J5654">
        <v>73352</v>
      </c>
      <c r="K5654">
        <v>67404</v>
      </c>
      <c r="L5654">
        <v>76951</v>
      </c>
      <c r="M5654">
        <v>70327</v>
      </c>
      <c r="N5654">
        <v>72244</v>
      </c>
      <c r="O5654">
        <v>74770</v>
      </c>
      <c r="P5654">
        <v>75597</v>
      </c>
      <c r="Q5654">
        <v>71581</v>
      </c>
      <c r="R5654">
        <v>84090</v>
      </c>
      <c r="S5654">
        <v>63719</v>
      </c>
      <c r="T5654">
        <v>73240</v>
      </c>
      <c r="U5654">
        <v>81112</v>
      </c>
      <c r="V5654" s="1" t="s">
        <v>3997</v>
      </c>
      <c r="W5654" s="1" t="s">
        <v>2551</v>
      </c>
      <c r="X5654" s="5" t="s">
        <v>4004</v>
      </c>
      <c r="Y5654" s="5" t="s">
        <v>2557</v>
      </c>
      <c r="Z5654" s="5" t="s">
        <v>2998</v>
      </c>
      <c r="AA5654" s="5"/>
    </row>
    <row r="5655" spans="1:27" ht="12" customHeight="1" x14ac:dyDescent="0.15">
      <c r="A5655" s="1" t="s">
        <v>1517</v>
      </c>
      <c r="B5655" s="1" t="s">
        <v>31</v>
      </c>
      <c r="C5655" s="1" t="s">
        <v>19</v>
      </c>
      <c r="D5655" s="1" t="s">
        <v>2508</v>
      </c>
      <c r="E5655" s="1" t="s">
        <v>10</v>
      </c>
      <c r="F5655" s="1" t="s">
        <v>1525</v>
      </c>
      <c r="G5655" s="1" t="s">
        <v>5115</v>
      </c>
      <c r="H5655" s="1" t="s">
        <v>306</v>
      </c>
      <c r="I5655">
        <v>4595621</v>
      </c>
      <c r="J5655">
        <v>3580729</v>
      </c>
      <c r="K5655">
        <v>3334087</v>
      </c>
      <c r="L5655">
        <v>3794410</v>
      </c>
      <c r="M5655">
        <v>3457505</v>
      </c>
      <c r="N5655">
        <v>3660131</v>
      </c>
      <c r="O5655">
        <v>3660117</v>
      </c>
      <c r="P5655">
        <v>3872872</v>
      </c>
      <c r="Q5655">
        <v>3785510</v>
      </c>
      <c r="R5655">
        <v>4065879</v>
      </c>
      <c r="S5655">
        <v>3447023</v>
      </c>
      <c r="T5655">
        <v>3725354</v>
      </c>
      <c r="U5655">
        <v>4195706</v>
      </c>
      <c r="V5655" s="1" t="s">
        <v>3997</v>
      </c>
      <c r="W5655" s="1" t="s">
        <v>2551</v>
      </c>
      <c r="X5655" s="5" t="s">
        <v>4004</v>
      </c>
      <c r="Y5655" s="5" t="s">
        <v>2740</v>
      </c>
      <c r="Z5655" s="5" t="s">
        <v>2788</v>
      </c>
      <c r="AA5655" s="5"/>
    </row>
    <row r="5656" spans="1:27" ht="12" customHeight="1" x14ac:dyDescent="0.15">
      <c r="A5656" s="1" t="s">
        <v>1517</v>
      </c>
      <c r="B5656" s="1" t="s">
        <v>31</v>
      </c>
      <c r="C5656" s="1" t="s">
        <v>21</v>
      </c>
      <c r="D5656" s="1" t="s">
        <v>2508</v>
      </c>
      <c r="E5656" s="1" t="s">
        <v>10</v>
      </c>
      <c r="F5656" s="1" t="s">
        <v>1525</v>
      </c>
      <c r="G5656" s="1" t="s">
        <v>22</v>
      </c>
      <c r="H5656" s="1" t="s">
        <v>1522</v>
      </c>
      <c r="I5656">
        <v>14766</v>
      </c>
      <c r="J5656">
        <v>13233</v>
      </c>
      <c r="K5656">
        <v>9854</v>
      </c>
      <c r="L5656">
        <v>11007</v>
      </c>
      <c r="M5656">
        <v>8776</v>
      </c>
      <c r="N5656">
        <v>10699</v>
      </c>
      <c r="O5656">
        <v>11196</v>
      </c>
      <c r="P5656">
        <v>10712</v>
      </c>
      <c r="Q5656">
        <v>9089</v>
      </c>
      <c r="R5656">
        <v>14713</v>
      </c>
      <c r="S5656">
        <v>12801</v>
      </c>
      <c r="T5656">
        <v>11413</v>
      </c>
      <c r="U5656">
        <v>12869</v>
      </c>
      <c r="V5656" s="1" t="s">
        <v>3997</v>
      </c>
      <c r="W5656" s="1" t="s">
        <v>2551</v>
      </c>
      <c r="X5656" s="5" t="s">
        <v>4004</v>
      </c>
      <c r="Y5656" s="5" t="s">
        <v>2558</v>
      </c>
      <c r="Z5656" s="5" t="s">
        <v>2998</v>
      </c>
      <c r="AA5656" s="5"/>
    </row>
    <row r="5657" spans="1:27" ht="12" customHeight="1" x14ac:dyDescent="0.15">
      <c r="A5657" s="1" t="s">
        <v>1517</v>
      </c>
      <c r="B5657" s="1" t="s">
        <v>31</v>
      </c>
      <c r="C5657" s="1" t="s">
        <v>23</v>
      </c>
      <c r="D5657" s="1" t="s">
        <v>2508</v>
      </c>
      <c r="E5657" s="1" t="s">
        <v>10</v>
      </c>
      <c r="F5657" s="1" t="s">
        <v>1525</v>
      </c>
      <c r="G5657" s="1" t="s">
        <v>24</v>
      </c>
      <c r="H5657" s="1" t="s">
        <v>1522</v>
      </c>
      <c r="I5657">
        <v>122600</v>
      </c>
      <c r="J5657">
        <v>122043</v>
      </c>
      <c r="K5657">
        <v>127528</v>
      </c>
      <c r="L5657">
        <v>126733</v>
      </c>
      <c r="M5657">
        <v>129015</v>
      </c>
      <c r="N5657">
        <v>131526</v>
      </c>
      <c r="O5657">
        <v>133726</v>
      </c>
      <c r="P5657">
        <v>129776</v>
      </c>
      <c r="Q5657">
        <v>132561</v>
      </c>
      <c r="R5657">
        <v>125530</v>
      </c>
      <c r="S5657">
        <v>129833</v>
      </c>
      <c r="T5657">
        <v>130674</v>
      </c>
      <c r="U5657">
        <v>127620</v>
      </c>
      <c r="V5657" s="1" t="s">
        <v>3997</v>
      </c>
      <c r="W5657" s="1" t="s">
        <v>2551</v>
      </c>
      <c r="X5657" s="5" t="s">
        <v>4004</v>
      </c>
      <c r="Y5657" s="5" t="s">
        <v>2559</v>
      </c>
      <c r="Z5657" s="5" t="s">
        <v>2998</v>
      </c>
      <c r="AA5657" s="5"/>
    </row>
    <row r="5658" spans="1:27" ht="12" customHeight="1" x14ac:dyDescent="0.15">
      <c r="A5658" s="1" t="s">
        <v>1517</v>
      </c>
      <c r="B5658" s="1" t="s">
        <v>33</v>
      </c>
      <c r="C5658" s="1" t="s">
        <v>9</v>
      </c>
      <c r="D5658" s="1" t="s">
        <v>2508</v>
      </c>
      <c r="E5658" s="1" t="s">
        <v>10</v>
      </c>
      <c r="F5658" s="1" t="s">
        <v>1526</v>
      </c>
      <c r="G5658" s="1" t="s">
        <v>12</v>
      </c>
      <c r="H5658" s="1" t="s">
        <v>1522</v>
      </c>
      <c r="I5658">
        <v>9574</v>
      </c>
      <c r="J5658">
        <v>7054</v>
      </c>
      <c r="K5658">
        <v>5616</v>
      </c>
      <c r="L5658">
        <v>5430</v>
      </c>
      <c r="M5658">
        <v>5395</v>
      </c>
      <c r="N5658">
        <v>4392</v>
      </c>
      <c r="O5658">
        <v>4261</v>
      </c>
      <c r="P5658">
        <v>5401</v>
      </c>
      <c r="Q5658">
        <v>5836</v>
      </c>
      <c r="R5658">
        <v>8220</v>
      </c>
      <c r="S5658">
        <v>7470</v>
      </c>
      <c r="T5658">
        <v>9046</v>
      </c>
      <c r="U5658">
        <v>8356</v>
      </c>
      <c r="V5658" s="1" t="s">
        <v>3997</v>
      </c>
      <c r="W5658" s="1" t="s">
        <v>2551</v>
      </c>
      <c r="X5658" s="5" t="s">
        <v>4005</v>
      </c>
      <c r="Y5658" s="5" t="s">
        <v>2553</v>
      </c>
      <c r="Z5658" s="5" t="s">
        <v>2998</v>
      </c>
      <c r="AA5658" s="5"/>
    </row>
    <row r="5659" spans="1:27" ht="12" customHeight="1" x14ac:dyDescent="0.15">
      <c r="A5659" s="1" t="s">
        <v>1517</v>
      </c>
      <c r="B5659" s="1" t="s">
        <v>33</v>
      </c>
      <c r="C5659" s="1" t="s">
        <v>15</v>
      </c>
      <c r="D5659" s="1" t="s">
        <v>2508</v>
      </c>
      <c r="E5659" s="1" t="s">
        <v>10</v>
      </c>
      <c r="F5659" s="1" t="s">
        <v>1526</v>
      </c>
      <c r="G5659" s="1" t="s">
        <v>1520</v>
      </c>
      <c r="H5659" s="1" t="s">
        <v>1522</v>
      </c>
      <c r="I5659">
        <v>3447</v>
      </c>
      <c r="J5659">
        <v>2849</v>
      </c>
      <c r="K5659">
        <v>2119</v>
      </c>
      <c r="L5659">
        <v>1154</v>
      </c>
      <c r="M5659">
        <v>2241</v>
      </c>
      <c r="N5659">
        <v>1185</v>
      </c>
      <c r="O5659">
        <v>3019</v>
      </c>
      <c r="P5659">
        <v>2524</v>
      </c>
      <c r="Q5659">
        <v>3960</v>
      </c>
      <c r="R5659">
        <v>3132</v>
      </c>
      <c r="S5659">
        <v>4343</v>
      </c>
      <c r="T5659">
        <v>1717</v>
      </c>
      <c r="U5659">
        <v>2556</v>
      </c>
      <c r="V5659" s="1" t="s">
        <v>3997</v>
      </c>
      <c r="W5659" s="1" t="s">
        <v>2551</v>
      </c>
      <c r="X5659" s="5" t="s">
        <v>4005</v>
      </c>
      <c r="Y5659" s="5" t="s">
        <v>4000</v>
      </c>
      <c r="Z5659" s="5" t="s">
        <v>2998</v>
      </c>
      <c r="AA5659" s="5"/>
    </row>
    <row r="5660" spans="1:27" ht="12" customHeight="1" x14ac:dyDescent="0.15">
      <c r="A5660" s="1" t="s">
        <v>1517</v>
      </c>
      <c r="B5660" s="1" t="s">
        <v>33</v>
      </c>
      <c r="C5660" s="1" t="s">
        <v>17</v>
      </c>
      <c r="D5660" s="1" t="s">
        <v>2508</v>
      </c>
      <c r="E5660" s="1" t="s">
        <v>10</v>
      </c>
      <c r="F5660" s="1" t="s">
        <v>1526</v>
      </c>
      <c r="G5660" s="1" t="s">
        <v>242</v>
      </c>
      <c r="H5660" s="1" t="s">
        <v>1522</v>
      </c>
      <c r="I5660">
        <v>17220</v>
      </c>
      <c r="J5660">
        <v>13259</v>
      </c>
      <c r="K5660">
        <v>6296</v>
      </c>
      <c r="L5660">
        <v>5168</v>
      </c>
      <c r="M5660">
        <v>6829</v>
      </c>
      <c r="N5660">
        <v>7720</v>
      </c>
      <c r="O5660">
        <v>7250</v>
      </c>
      <c r="P5660">
        <v>5190</v>
      </c>
      <c r="Q5660">
        <v>6272</v>
      </c>
      <c r="R5660">
        <v>11907</v>
      </c>
      <c r="S5660">
        <v>11042</v>
      </c>
      <c r="T5660">
        <v>12572</v>
      </c>
      <c r="U5660">
        <v>13588</v>
      </c>
      <c r="V5660" s="1" t="s">
        <v>3997</v>
      </c>
      <c r="W5660" s="1" t="s">
        <v>2551</v>
      </c>
      <c r="X5660" s="5" t="s">
        <v>4005</v>
      </c>
      <c r="Y5660" s="5" t="s">
        <v>2557</v>
      </c>
      <c r="Z5660" s="5" t="s">
        <v>2998</v>
      </c>
      <c r="AA5660" s="5"/>
    </row>
    <row r="5661" spans="1:27" ht="12" customHeight="1" x14ac:dyDescent="0.15">
      <c r="A5661" s="1" t="s">
        <v>1517</v>
      </c>
      <c r="B5661" s="1" t="s">
        <v>33</v>
      </c>
      <c r="C5661" s="1" t="s">
        <v>19</v>
      </c>
      <c r="D5661" s="1" t="s">
        <v>2508</v>
      </c>
      <c r="E5661" s="1" t="s">
        <v>10</v>
      </c>
      <c r="F5661" s="1" t="s">
        <v>1526</v>
      </c>
      <c r="G5661" s="1" t="s">
        <v>5115</v>
      </c>
      <c r="H5661" s="1" t="s">
        <v>306</v>
      </c>
      <c r="I5661">
        <v>602094</v>
      </c>
      <c r="J5661">
        <v>621408</v>
      </c>
      <c r="K5661">
        <v>391679</v>
      </c>
      <c r="L5661">
        <v>352088</v>
      </c>
      <c r="M5661">
        <v>408632</v>
      </c>
      <c r="N5661">
        <v>460349</v>
      </c>
      <c r="O5661">
        <v>389396</v>
      </c>
      <c r="P5661">
        <v>327430</v>
      </c>
      <c r="Q5661">
        <v>348496</v>
      </c>
      <c r="R5661">
        <v>506860</v>
      </c>
      <c r="S5661">
        <v>481483</v>
      </c>
      <c r="T5661">
        <v>521438</v>
      </c>
      <c r="U5661">
        <v>578377</v>
      </c>
      <c r="V5661" s="1" t="s">
        <v>3997</v>
      </c>
      <c r="W5661" s="1" t="s">
        <v>2551</v>
      </c>
      <c r="X5661" s="5" t="s">
        <v>4005</v>
      </c>
      <c r="Y5661" s="5" t="s">
        <v>2740</v>
      </c>
      <c r="Z5661" s="5" t="s">
        <v>2788</v>
      </c>
      <c r="AA5661" s="5"/>
    </row>
    <row r="5662" spans="1:27" ht="12" customHeight="1" x14ac:dyDescent="0.15">
      <c r="A5662" s="1" t="s">
        <v>1517</v>
      </c>
      <c r="B5662" s="1" t="s">
        <v>33</v>
      </c>
      <c r="C5662" s="1" t="s">
        <v>21</v>
      </c>
      <c r="D5662" s="1" t="s">
        <v>2508</v>
      </c>
      <c r="E5662" s="1" t="s">
        <v>10</v>
      </c>
      <c r="F5662" s="1" t="s">
        <v>1526</v>
      </c>
      <c r="G5662" s="1" t="s">
        <v>22</v>
      </c>
      <c r="H5662" s="1" t="s">
        <v>1522</v>
      </c>
      <c r="I5662">
        <v>31</v>
      </c>
      <c r="J5662">
        <v>36</v>
      </c>
      <c r="K5662">
        <v>47</v>
      </c>
      <c r="L5662">
        <v>57</v>
      </c>
      <c r="M5662">
        <v>25</v>
      </c>
      <c r="N5662">
        <v>33</v>
      </c>
      <c r="O5662">
        <v>92</v>
      </c>
      <c r="P5662">
        <v>16</v>
      </c>
      <c r="Q5662">
        <v>33</v>
      </c>
      <c r="R5662">
        <v>47</v>
      </c>
      <c r="S5662">
        <v>43</v>
      </c>
      <c r="T5662">
        <v>36</v>
      </c>
      <c r="U5662">
        <v>59</v>
      </c>
      <c r="V5662" s="1" t="s">
        <v>3997</v>
      </c>
      <c r="W5662" s="1" t="s">
        <v>2551</v>
      </c>
      <c r="X5662" s="5" t="s">
        <v>4005</v>
      </c>
      <c r="Y5662" s="5" t="s">
        <v>2558</v>
      </c>
      <c r="Z5662" s="5" t="s">
        <v>2998</v>
      </c>
      <c r="AA5662" s="5"/>
    </row>
    <row r="5663" spans="1:27" ht="12" customHeight="1" x14ac:dyDescent="0.15">
      <c r="A5663" s="1" t="s">
        <v>1517</v>
      </c>
      <c r="B5663" s="1" t="s">
        <v>33</v>
      </c>
      <c r="C5663" s="1" t="s">
        <v>23</v>
      </c>
      <c r="D5663" s="1" t="s">
        <v>2508</v>
      </c>
      <c r="E5663" s="1" t="s">
        <v>10</v>
      </c>
      <c r="F5663" s="1" t="s">
        <v>1526</v>
      </c>
      <c r="G5663" s="1" t="s">
        <v>24</v>
      </c>
      <c r="H5663" s="1" t="s">
        <v>1522</v>
      </c>
      <c r="I5663">
        <v>63999</v>
      </c>
      <c r="J5663">
        <v>60673</v>
      </c>
      <c r="K5663">
        <v>62130</v>
      </c>
      <c r="L5663">
        <v>63554</v>
      </c>
      <c r="M5663">
        <v>64401</v>
      </c>
      <c r="N5663">
        <v>62291</v>
      </c>
      <c r="O5663">
        <v>62315</v>
      </c>
      <c r="P5663">
        <v>65111</v>
      </c>
      <c r="Q5663">
        <v>68668</v>
      </c>
      <c r="R5663">
        <v>68131</v>
      </c>
      <c r="S5663">
        <v>68922</v>
      </c>
      <c r="T5663">
        <v>67142</v>
      </c>
      <c r="U5663">
        <v>64450</v>
      </c>
      <c r="V5663" s="1" t="s">
        <v>3997</v>
      </c>
      <c r="W5663" s="1" t="s">
        <v>2551</v>
      </c>
      <c r="X5663" s="5" t="s">
        <v>4005</v>
      </c>
      <c r="Y5663" s="5" t="s">
        <v>2559</v>
      </c>
      <c r="Z5663" s="5" t="s">
        <v>2998</v>
      </c>
      <c r="AA5663" s="5"/>
    </row>
    <row r="5664" spans="1:27" ht="12" customHeight="1" x14ac:dyDescent="0.15">
      <c r="A5664" s="1" t="s">
        <v>1517</v>
      </c>
      <c r="B5664" s="1" t="s">
        <v>35</v>
      </c>
      <c r="C5664" s="1" t="s">
        <v>9</v>
      </c>
      <c r="D5664" s="1" t="s">
        <v>2508</v>
      </c>
      <c r="E5664" s="1" t="s">
        <v>10</v>
      </c>
      <c r="F5664" s="1" t="s">
        <v>1527</v>
      </c>
      <c r="G5664" s="1" t="s">
        <v>12</v>
      </c>
      <c r="H5664" s="1" t="s">
        <v>1522</v>
      </c>
      <c r="I5664">
        <v>1261</v>
      </c>
      <c r="J5664">
        <v>1421</v>
      </c>
      <c r="K5664">
        <v>719</v>
      </c>
      <c r="L5664">
        <v>1527</v>
      </c>
      <c r="M5664">
        <v>1091</v>
      </c>
      <c r="N5664">
        <v>950</v>
      </c>
      <c r="O5664">
        <v>1093</v>
      </c>
      <c r="P5664">
        <v>919</v>
      </c>
      <c r="Q5664">
        <v>1088</v>
      </c>
      <c r="R5664">
        <v>789</v>
      </c>
      <c r="S5664">
        <v>1294</v>
      </c>
      <c r="T5664">
        <v>734</v>
      </c>
      <c r="U5664">
        <v>647</v>
      </c>
      <c r="V5664" s="1" t="s">
        <v>3997</v>
      </c>
      <c r="W5664" s="1" t="s">
        <v>2551</v>
      </c>
      <c r="X5664" s="5" t="s">
        <v>4006</v>
      </c>
      <c r="Y5664" s="5" t="s">
        <v>2553</v>
      </c>
      <c r="Z5664" s="5" t="s">
        <v>2998</v>
      </c>
      <c r="AA5664" s="5"/>
    </row>
    <row r="5665" spans="1:27" ht="12" customHeight="1" x14ac:dyDescent="0.15">
      <c r="A5665" s="1" t="s">
        <v>1517</v>
      </c>
      <c r="B5665" s="1" t="s">
        <v>35</v>
      </c>
      <c r="C5665" s="1" t="s">
        <v>15</v>
      </c>
      <c r="D5665" s="1" t="s">
        <v>2508</v>
      </c>
      <c r="E5665" s="1" t="s">
        <v>10</v>
      </c>
      <c r="F5665" s="1" t="s">
        <v>1527</v>
      </c>
      <c r="G5665" s="1" t="s">
        <v>1520</v>
      </c>
      <c r="H5665" s="1" t="s">
        <v>1522</v>
      </c>
      <c r="I5665">
        <v>115</v>
      </c>
      <c r="J5665">
        <v>111</v>
      </c>
      <c r="K5665">
        <v>91</v>
      </c>
      <c r="L5665">
        <v>156</v>
      </c>
      <c r="M5665">
        <v>82</v>
      </c>
      <c r="N5665">
        <v>89</v>
      </c>
      <c r="O5665">
        <v>81</v>
      </c>
      <c r="P5665">
        <v>107</v>
      </c>
      <c r="Q5665">
        <v>96</v>
      </c>
      <c r="R5665">
        <v>155</v>
      </c>
      <c r="S5665">
        <v>161</v>
      </c>
      <c r="T5665">
        <v>155</v>
      </c>
      <c r="U5665">
        <v>158</v>
      </c>
      <c r="V5665" s="1" t="s">
        <v>3997</v>
      </c>
      <c r="W5665" s="1" t="s">
        <v>2551</v>
      </c>
      <c r="X5665" s="5" t="s">
        <v>4006</v>
      </c>
      <c r="Y5665" s="5" t="s">
        <v>4000</v>
      </c>
      <c r="Z5665" s="5" t="s">
        <v>2998</v>
      </c>
      <c r="AA5665" s="5"/>
    </row>
    <row r="5666" spans="1:27" ht="12" customHeight="1" x14ac:dyDescent="0.15">
      <c r="A5666" s="1" t="s">
        <v>1517</v>
      </c>
      <c r="B5666" s="1" t="s">
        <v>35</v>
      </c>
      <c r="C5666" s="1" t="s">
        <v>17</v>
      </c>
      <c r="D5666" s="1" t="s">
        <v>2508</v>
      </c>
      <c r="E5666" s="1" t="s">
        <v>10</v>
      </c>
      <c r="F5666" s="1" t="s">
        <v>1527</v>
      </c>
      <c r="G5666" s="1" t="s">
        <v>242</v>
      </c>
      <c r="H5666" s="1" t="s">
        <v>1522</v>
      </c>
      <c r="I5666">
        <v>1184</v>
      </c>
      <c r="J5666">
        <v>1539</v>
      </c>
      <c r="K5666">
        <v>1610</v>
      </c>
      <c r="L5666">
        <v>986</v>
      </c>
      <c r="M5666">
        <v>1546</v>
      </c>
      <c r="N5666">
        <v>716</v>
      </c>
      <c r="O5666">
        <v>926</v>
      </c>
      <c r="P5666">
        <v>1382</v>
      </c>
      <c r="Q5666">
        <v>762</v>
      </c>
      <c r="R5666">
        <v>1548</v>
      </c>
      <c r="S5666">
        <v>979</v>
      </c>
      <c r="T5666">
        <v>1628</v>
      </c>
      <c r="U5666">
        <v>1116</v>
      </c>
      <c r="V5666" s="1" t="s">
        <v>3997</v>
      </c>
      <c r="W5666" s="1" t="s">
        <v>2551</v>
      </c>
      <c r="X5666" s="5" t="s">
        <v>4006</v>
      </c>
      <c r="Y5666" s="5" t="s">
        <v>2557</v>
      </c>
      <c r="Z5666" s="5" t="s">
        <v>2998</v>
      </c>
      <c r="AA5666" s="5"/>
    </row>
    <row r="5667" spans="1:27" ht="12" customHeight="1" x14ac:dyDescent="0.15">
      <c r="A5667" s="1" t="s">
        <v>1517</v>
      </c>
      <c r="B5667" s="1" t="s">
        <v>35</v>
      </c>
      <c r="C5667" s="1" t="s">
        <v>19</v>
      </c>
      <c r="D5667" s="1" t="s">
        <v>2508</v>
      </c>
      <c r="E5667" s="1" t="s">
        <v>10</v>
      </c>
      <c r="F5667" s="1" t="s">
        <v>1527</v>
      </c>
      <c r="G5667" s="1" t="s">
        <v>5115</v>
      </c>
      <c r="H5667" s="1" t="s">
        <v>306</v>
      </c>
      <c r="I5667">
        <v>104301</v>
      </c>
      <c r="J5667">
        <v>107397</v>
      </c>
      <c r="K5667">
        <v>101384</v>
      </c>
      <c r="L5667">
        <v>81413</v>
      </c>
      <c r="M5667">
        <v>112365</v>
      </c>
      <c r="N5667">
        <v>62177</v>
      </c>
      <c r="O5667">
        <v>77759</v>
      </c>
      <c r="P5667">
        <v>129282</v>
      </c>
      <c r="Q5667">
        <v>63305</v>
      </c>
      <c r="R5667">
        <v>110830</v>
      </c>
      <c r="S5667">
        <v>75303</v>
      </c>
      <c r="T5667">
        <v>107881</v>
      </c>
      <c r="U5667">
        <v>88560</v>
      </c>
      <c r="V5667" s="1" t="s">
        <v>3997</v>
      </c>
      <c r="W5667" s="1" t="s">
        <v>2551</v>
      </c>
      <c r="X5667" s="5" t="s">
        <v>4006</v>
      </c>
      <c r="Y5667" s="5" t="s">
        <v>2740</v>
      </c>
      <c r="Z5667" s="5" t="s">
        <v>2788</v>
      </c>
      <c r="AA5667" s="5"/>
    </row>
    <row r="5668" spans="1:27" ht="12" customHeight="1" x14ac:dyDescent="0.15">
      <c r="A5668" s="1" t="s">
        <v>1517</v>
      </c>
      <c r="B5668" s="1" t="s">
        <v>35</v>
      </c>
      <c r="C5668" s="1" t="s">
        <v>21</v>
      </c>
      <c r="D5668" s="1" t="s">
        <v>2508</v>
      </c>
      <c r="E5668" s="1" t="s">
        <v>10</v>
      </c>
      <c r="F5668" s="1" t="s">
        <v>1527</v>
      </c>
      <c r="G5668" s="1" t="s">
        <v>22</v>
      </c>
      <c r="H5668" s="1" t="s">
        <v>1522</v>
      </c>
      <c r="I5668">
        <v>9</v>
      </c>
      <c r="J5668">
        <v>0</v>
      </c>
      <c r="K5668">
        <v>0</v>
      </c>
      <c r="L5668">
        <v>1</v>
      </c>
      <c r="M5668">
        <v>25</v>
      </c>
      <c r="N5668">
        <v>1</v>
      </c>
      <c r="O5668">
        <v>6</v>
      </c>
      <c r="P5668">
        <v>0</v>
      </c>
      <c r="Q5668">
        <v>3</v>
      </c>
      <c r="R5668">
        <v>10</v>
      </c>
      <c r="S5668">
        <v>7</v>
      </c>
      <c r="T5668">
        <v>8</v>
      </c>
      <c r="U5668">
        <v>4</v>
      </c>
      <c r="V5668" s="1" t="s">
        <v>3997</v>
      </c>
      <c r="W5668" s="1" t="s">
        <v>2551</v>
      </c>
      <c r="X5668" s="5" t="s">
        <v>4006</v>
      </c>
      <c r="Y5668" s="5" t="s">
        <v>2558</v>
      </c>
      <c r="Z5668" s="5" t="s">
        <v>2998</v>
      </c>
      <c r="AA5668" s="5"/>
    </row>
    <row r="5669" spans="1:27" ht="12" customHeight="1" x14ac:dyDescent="0.15">
      <c r="A5669" s="1" t="s">
        <v>1517</v>
      </c>
      <c r="B5669" s="1" t="s">
        <v>35</v>
      </c>
      <c r="C5669" s="1" t="s">
        <v>23</v>
      </c>
      <c r="D5669" s="1" t="s">
        <v>2508</v>
      </c>
      <c r="E5669" s="1" t="s">
        <v>10</v>
      </c>
      <c r="F5669" s="1" t="s">
        <v>1527</v>
      </c>
      <c r="G5669" s="1" t="s">
        <v>24</v>
      </c>
      <c r="H5669" s="1" t="s">
        <v>1522</v>
      </c>
      <c r="I5669">
        <v>2422</v>
      </c>
      <c r="J5669">
        <v>2428</v>
      </c>
      <c r="K5669">
        <v>1646</v>
      </c>
      <c r="L5669">
        <v>2358</v>
      </c>
      <c r="M5669">
        <v>1978</v>
      </c>
      <c r="N5669">
        <v>2317</v>
      </c>
      <c r="O5669">
        <v>2573</v>
      </c>
      <c r="P5669">
        <v>2234</v>
      </c>
      <c r="Q5669">
        <v>2668</v>
      </c>
      <c r="R5669">
        <v>2069</v>
      </c>
      <c r="S5669">
        <v>2557</v>
      </c>
      <c r="T5669">
        <v>1825</v>
      </c>
      <c r="U5669">
        <v>1526</v>
      </c>
      <c r="V5669" s="1" t="s">
        <v>3997</v>
      </c>
      <c r="W5669" s="1" t="s">
        <v>2551</v>
      </c>
      <c r="X5669" s="5" t="s">
        <v>4006</v>
      </c>
      <c r="Y5669" s="5" t="s">
        <v>2559</v>
      </c>
      <c r="Z5669" s="5" t="s">
        <v>2998</v>
      </c>
      <c r="AA5669" s="5"/>
    </row>
    <row r="5670" spans="1:27" ht="12" customHeight="1" x14ac:dyDescent="0.15">
      <c r="A5670" s="1" t="s">
        <v>1517</v>
      </c>
      <c r="B5670" s="1" t="s">
        <v>37</v>
      </c>
      <c r="C5670" s="1" t="s">
        <v>9</v>
      </c>
      <c r="D5670" s="1" t="s">
        <v>2508</v>
      </c>
      <c r="E5670" s="1" t="s">
        <v>10</v>
      </c>
      <c r="F5670" s="1" t="s">
        <v>1528</v>
      </c>
      <c r="G5670" s="1" t="s">
        <v>12</v>
      </c>
      <c r="H5670" s="1" t="s">
        <v>530</v>
      </c>
      <c r="I5670">
        <v>120</v>
      </c>
      <c r="J5670">
        <v>114</v>
      </c>
      <c r="K5670">
        <v>72</v>
      </c>
      <c r="L5670">
        <v>106</v>
      </c>
      <c r="M5670">
        <v>70</v>
      </c>
      <c r="N5670">
        <v>22</v>
      </c>
      <c r="O5670">
        <v>44</v>
      </c>
      <c r="P5670">
        <v>46</v>
      </c>
      <c r="Q5670">
        <v>0</v>
      </c>
      <c r="R5670">
        <v>10</v>
      </c>
      <c r="S5670">
        <v>49</v>
      </c>
      <c r="T5670">
        <v>29</v>
      </c>
      <c r="U5670">
        <v>54</v>
      </c>
      <c r="V5670" s="1" t="s">
        <v>3997</v>
      </c>
      <c r="W5670" s="1" t="s">
        <v>2551</v>
      </c>
      <c r="X5670" s="5" t="s">
        <v>4007</v>
      </c>
      <c r="Y5670" s="5" t="s">
        <v>2553</v>
      </c>
      <c r="Z5670" s="5" t="s">
        <v>2998</v>
      </c>
      <c r="AA5670" s="5"/>
    </row>
    <row r="5671" spans="1:27" ht="12" customHeight="1" x14ac:dyDescent="0.15">
      <c r="A5671" s="1" t="s">
        <v>1517</v>
      </c>
      <c r="B5671" s="1" t="s">
        <v>37</v>
      </c>
      <c r="C5671" s="1" t="s">
        <v>15</v>
      </c>
      <c r="D5671" s="1" t="s">
        <v>2508</v>
      </c>
      <c r="E5671" s="1" t="s">
        <v>10</v>
      </c>
      <c r="F5671" s="1" t="s">
        <v>1528</v>
      </c>
      <c r="G5671" s="1" t="s">
        <v>1520</v>
      </c>
      <c r="H5671" s="1" t="s">
        <v>530</v>
      </c>
      <c r="I5671">
        <v>5193</v>
      </c>
      <c r="J5671">
        <v>6307</v>
      </c>
      <c r="K5671">
        <v>4290</v>
      </c>
      <c r="L5671">
        <v>5764</v>
      </c>
      <c r="M5671">
        <v>3777</v>
      </c>
      <c r="N5671">
        <v>3836</v>
      </c>
      <c r="O5671">
        <v>4341</v>
      </c>
      <c r="P5671">
        <v>3779</v>
      </c>
      <c r="Q5671">
        <v>3682</v>
      </c>
      <c r="R5671">
        <v>3751</v>
      </c>
      <c r="S5671">
        <v>3623</v>
      </c>
      <c r="T5671">
        <v>3485</v>
      </c>
      <c r="U5671">
        <v>3603</v>
      </c>
      <c r="V5671" s="1" t="s">
        <v>3997</v>
      </c>
      <c r="W5671" s="1" t="s">
        <v>2551</v>
      </c>
      <c r="X5671" s="5" t="s">
        <v>4007</v>
      </c>
      <c r="Y5671" s="5" t="s">
        <v>4000</v>
      </c>
      <c r="Z5671" s="5" t="s">
        <v>2998</v>
      </c>
      <c r="AA5671" s="5"/>
    </row>
    <row r="5672" spans="1:27" ht="12" customHeight="1" x14ac:dyDescent="0.15">
      <c r="A5672" s="1" t="s">
        <v>1517</v>
      </c>
      <c r="B5672" s="1" t="s">
        <v>37</v>
      </c>
      <c r="C5672" s="1" t="s">
        <v>17</v>
      </c>
      <c r="D5672" s="1" t="s">
        <v>2508</v>
      </c>
      <c r="E5672" s="1" t="s">
        <v>10</v>
      </c>
      <c r="F5672" s="1" t="s">
        <v>1528</v>
      </c>
      <c r="G5672" s="1" t="s">
        <v>242</v>
      </c>
      <c r="H5672" s="1" t="s">
        <v>530</v>
      </c>
      <c r="I5672">
        <v>4268</v>
      </c>
      <c r="J5672">
        <v>5819</v>
      </c>
      <c r="K5672">
        <v>3758</v>
      </c>
      <c r="L5672">
        <v>4855</v>
      </c>
      <c r="M5672">
        <v>3992</v>
      </c>
      <c r="N5672">
        <v>4189</v>
      </c>
      <c r="O5672">
        <v>5322</v>
      </c>
      <c r="P5672">
        <v>4468</v>
      </c>
      <c r="Q5672">
        <v>4238</v>
      </c>
      <c r="R5672">
        <v>3730</v>
      </c>
      <c r="S5672">
        <v>3728</v>
      </c>
      <c r="T5672">
        <v>3735</v>
      </c>
      <c r="U5672">
        <v>3928</v>
      </c>
      <c r="V5672" s="1" t="s">
        <v>3997</v>
      </c>
      <c r="W5672" s="1" t="s">
        <v>2551</v>
      </c>
      <c r="X5672" s="5" t="s">
        <v>4007</v>
      </c>
      <c r="Y5672" s="5" t="s">
        <v>2557</v>
      </c>
      <c r="Z5672" s="5" t="s">
        <v>2998</v>
      </c>
      <c r="AA5672" s="5"/>
    </row>
    <row r="5673" spans="1:27" ht="12" customHeight="1" x14ac:dyDescent="0.15">
      <c r="A5673" s="1" t="s">
        <v>1517</v>
      </c>
      <c r="B5673" s="1" t="s">
        <v>37</v>
      </c>
      <c r="C5673" s="1" t="s">
        <v>19</v>
      </c>
      <c r="D5673" s="1" t="s">
        <v>2508</v>
      </c>
      <c r="E5673" s="1" t="s">
        <v>10</v>
      </c>
      <c r="F5673" s="1" t="s">
        <v>1528</v>
      </c>
      <c r="G5673" s="1" t="s">
        <v>5115</v>
      </c>
      <c r="H5673" s="1" t="s">
        <v>306</v>
      </c>
      <c r="I5673">
        <v>399586</v>
      </c>
      <c r="J5673">
        <v>442377</v>
      </c>
      <c r="K5673">
        <v>290372</v>
      </c>
      <c r="L5673">
        <v>376081</v>
      </c>
      <c r="M5673">
        <v>336922</v>
      </c>
      <c r="N5673">
        <v>336796</v>
      </c>
      <c r="O5673">
        <v>420273</v>
      </c>
      <c r="P5673">
        <v>373145</v>
      </c>
      <c r="Q5673">
        <v>358937</v>
      </c>
      <c r="R5673">
        <v>311419</v>
      </c>
      <c r="S5673">
        <v>305041</v>
      </c>
      <c r="T5673">
        <v>301521</v>
      </c>
      <c r="U5673">
        <v>351238</v>
      </c>
      <c r="V5673" s="1" t="s">
        <v>3997</v>
      </c>
      <c r="W5673" s="1" t="s">
        <v>2551</v>
      </c>
      <c r="X5673" s="5" t="s">
        <v>4007</v>
      </c>
      <c r="Y5673" s="5" t="s">
        <v>2740</v>
      </c>
      <c r="Z5673" s="5" t="s">
        <v>2788</v>
      </c>
      <c r="AA5673" s="5"/>
    </row>
    <row r="5674" spans="1:27" ht="12" customHeight="1" x14ac:dyDescent="0.15">
      <c r="A5674" s="1" t="s">
        <v>1517</v>
      </c>
      <c r="B5674" s="1" t="s">
        <v>37</v>
      </c>
      <c r="C5674" s="1" t="s">
        <v>21</v>
      </c>
      <c r="D5674" s="1" t="s">
        <v>2508</v>
      </c>
      <c r="E5674" s="1" t="s">
        <v>10</v>
      </c>
      <c r="F5674" s="1" t="s">
        <v>1528</v>
      </c>
      <c r="G5674" s="1" t="s">
        <v>22</v>
      </c>
      <c r="H5674" s="1" t="s">
        <v>530</v>
      </c>
      <c r="I5674">
        <v>15</v>
      </c>
      <c r="J5674">
        <v>0</v>
      </c>
      <c r="K5674">
        <v>0</v>
      </c>
      <c r="L5674">
        <v>0</v>
      </c>
      <c r="M5674">
        <v>1</v>
      </c>
      <c r="N5674">
        <v>1</v>
      </c>
      <c r="O5674">
        <v>3</v>
      </c>
      <c r="P5674">
        <v>1</v>
      </c>
      <c r="Q5674">
        <v>1</v>
      </c>
      <c r="R5674">
        <v>1</v>
      </c>
      <c r="S5674">
        <v>3</v>
      </c>
      <c r="T5674">
        <v>2</v>
      </c>
      <c r="U5674">
        <v>1</v>
      </c>
      <c r="V5674" s="1" t="s">
        <v>3997</v>
      </c>
      <c r="W5674" s="1" t="s">
        <v>2551</v>
      </c>
      <c r="X5674" s="5" t="s">
        <v>4007</v>
      </c>
      <c r="Y5674" s="5" t="s">
        <v>2558</v>
      </c>
      <c r="Z5674" s="5" t="s">
        <v>2998</v>
      </c>
      <c r="AA5674" s="5"/>
    </row>
    <row r="5675" spans="1:27" ht="12" customHeight="1" x14ac:dyDescent="0.15">
      <c r="A5675" s="1" t="s">
        <v>1517</v>
      </c>
      <c r="B5675" s="1" t="s">
        <v>37</v>
      </c>
      <c r="C5675" s="1" t="s">
        <v>23</v>
      </c>
      <c r="D5675" s="1" t="s">
        <v>2508</v>
      </c>
      <c r="E5675" s="1" t="s">
        <v>10</v>
      </c>
      <c r="F5675" s="1" t="s">
        <v>1528</v>
      </c>
      <c r="G5675" s="1" t="s">
        <v>24</v>
      </c>
      <c r="H5675" s="1" t="s">
        <v>530</v>
      </c>
      <c r="I5675">
        <v>3805</v>
      </c>
      <c r="J5675">
        <v>4407</v>
      </c>
      <c r="K5675">
        <v>5010</v>
      </c>
      <c r="L5675">
        <v>6024</v>
      </c>
      <c r="M5675">
        <v>5877</v>
      </c>
      <c r="N5675">
        <v>5546</v>
      </c>
      <c r="O5675">
        <v>4600</v>
      </c>
      <c r="P5675">
        <v>3956</v>
      </c>
      <c r="Q5675">
        <v>3400</v>
      </c>
      <c r="R5675">
        <v>3429</v>
      </c>
      <c r="S5675">
        <v>3370</v>
      </c>
      <c r="T5675">
        <v>3148</v>
      </c>
      <c r="U5675">
        <v>2876</v>
      </c>
      <c r="V5675" s="1" t="s">
        <v>3997</v>
      </c>
      <c r="W5675" s="1" t="s">
        <v>2551</v>
      </c>
      <c r="X5675" s="5" t="s">
        <v>4007</v>
      </c>
      <c r="Y5675" s="5" t="s">
        <v>2559</v>
      </c>
      <c r="Z5675" s="5" t="s">
        <v>2998</v>
      </c>
      <c r="AA5675" s="5"/>
    </row>
    <row r="5676" spans="1:27" ht="12" customHeight="1" x14ac:dyDescent="0.15">
      <c r="A5676" s="1" t="s">
        <v>1517</v>
      </c>
      <c r="B5676" s="1" t="s">
        <v>212</v>
      </c>
      <c r="C5676" s="1" t="s">
        <v>9</v>
      </c>
      <c r="D5676" s="1" t="s">
        <v>2508</v>
      </c>
      <c r="E5676" s="1" t="s">
        <v>213</v>
      </c>
      <c r="F5676" s="1" t="s">
        <v>1529</v>
      </c>
      <c r="G5676" s="1" t="s">
        <v>215</v>
      </c>
      <c r="H5676" s="1" t="s">
        <v>216</v>
      </c>
      <c r="I5676">
        <v>3474</v>
      </c>
      <c r="J5676">
        <v>3487</v>
      </c>
      <c r="K5676">
        <v>3498</v>
      </c>
      <c r="L5676">
        <v>3513</v>
      </c>
      <c r="M5676">
        <v>3524</v>
      </c>
      <c r="N5676">
        <v>3524</v>
      </c>
      <c r="O5676">
        <v>3524</v>
      </c>
      <c r="P5676">
        <v>3525</v>
      </c>
      <c r="Q5676">
        <v>3545</v>
      </c>
      <c r="R5676">
        <v>3534</v>
      </c>
      <c r="S5676">
        <v>3511</v>
      </c>
      <c r="T5676">
        <v>3522</v>
      </c>
      <c r="U5676">
        <v>3526</v>
      </c>
      <c r="V5676" s="1" t="s">
        <v>3997</v>
      </c>
      <c r="W5676" s="1" t="s">
        <v>2717</v>
      </c>
      <c r="X5676" s="5" t="s">
        <v>4008</v>
      </c>
      <c r="Y5676" s="5" t="s">
        <v>2719</v>
      </c>
      <c r="Z5676" s="5" t="s">
        <v>2847</v>
      </c>
      <c r="AA5676" s="5"/>
    </row>
    <row r="5677" spans="1:27" ht="12" customHeight="1" x14ac:dyDescent="0.15">
      <c r="A5677" s="1" t="s">
        <v>1517</v>
      </c>
      <c r="B5677" s="1" t="s">
        <v>285</v>
      </c>
      <c r="C5677" s="1" t="s">
        <v>9</v>
      </c>
      <c r="D5677" s="1" t="s">
        <v>2508</v>
      </c>
      <c r="E5677" s="1" t="s">
        <v>213</v>
      </c>
      <c r="F5677" s="1" t="s">
        <v>286</v>
      </c>
      <c r="G5677" s="1" t="s">
        <v>215</v>
      </c>
      <c r="H5677" s="1" t="s">
        <v>216</v>
      </c>
      <c r="I5677">
        <v>5933</v>
      </c>
      <c r="J5677">
        <v>5955</v>
      </c>
      <c r="K5677">
        <v>5960</v>
      </c>
      <c r="L5677">
        <v>5972</v>
      </c>
      <c r="M5677">
        <v>6016</v>
      </c>
      <c r="N5677">
        <v>6013</v>
      </c>
      <c r="O5677">
        <v>6019</v>
      </c>
      <c r="P5677">
        <v>6021</v>
      </c>
      <c r="Q5677">
        <v>6029</v>
      </c>
      <c r="R5677">
        <v>6017</v>
      </c>
      <c r="S5677">
        <v>5986</v>
      </c>
      <c r="T5677">
        <v>5968</v>
      </c>
      <c r="U5677">
        <v>5968</v>
      </c>
      <c r="V5677" s="1" t="s">
        <v>3997</v>
      </c>
      <c r="W5677" s="1" t="s">
        <v>2717</v>
      </c>
      <c r="X5677" s="5" t="s">
        <v>2769</v>
      </c>
      <c r="Y5677" s="5" t="s">
        <v>2719</v>
      </c>
      <c r="Z5677" s="5" t="s">
        <v>2847</v>
      </c>
      <c r="AA5677" s="5"/>
    </row>
    <row r="5678" spans="1:27" ht="12" customHeight="1" x14ac:dyDescent="0.15">
      <c r="A5678" s="1" t="s">
        <v>1517</v>
      </c>
      <c r="B5678" s="1" t="s">
        <v>219</v>
      </c>
      <c r="C5678" s="1" t="s">
        <v>9</v>
      </c>
      <c r="D5678" s="1" t="s">
        <v>2508</v>
      </c>
      <c r="E5678" s="1" t="s">
        <v>220</v>
      </c>
      <c r="F5678" s="1" t="s">
        <v>1530</v>
      </c>
      <c r="G5678" s="1" t="s">
        <v>1531</v>
      </c>
      <c r="H5678" s="1" t="s">
        <v>1522</v>
      </c>
      <c r="I5678">
        <v>272958</v>
      </c>
      <c r="J5678">
        <v>277215</v>
      </c>
      <c r="K5678">
        <v>277215</v>
      </c>
      <c r="L5678">
        <v>277215</v>
      </c>
      <c r="M5678">
        <v>277215</v>
      </c>
      <c r="N5678">
        <v>277215</v>
      </c>
      <c r="O5678">
        <v>277215</v>
      </c>
      <c r="P5678">
        <v>277215</v>
      </c>
      <c r="Q5678">
        <v>277215</v>
      </c>
      <c r="R5678">
        <v>277215</v>
      </c>
      <c r="S5678">
        <v>279634</v>
      </c>
      <c r="T5678">
        <v>278634</v>
      </c>
      <c r="U5678">
        <v>278544</v>
      </c>
      <c r="V5678" s="1" t="s">
        <v>3997</v>
      </c>
      <c r="W5678" s="1" t="s">
        <v>2723</v>
      </c>
      <c r="X5678" s="5" t="s">
        <v>4009</v>
      </c>
      <c r="Y5678" s="5" t="s">
        <v>2725</v>
      </c>
      <c r="Z5678" s="5" t="s">
        <v>2998</v>
      </c>
      <c r="AA5678" s="5"/>
    </row>
    <row r="5679" spans="1:27" ht="12" customHeight="1" x14ac:dyDescent="0.15">
      <c r="A5679" s="1" t="s">
        <v>1517</v>
      </c>
      <c r="B5679" s="1" t="s">
        <v>219</v>
      </c>
      <c r="C5679" s="1" t="s">
        <v>15</v>
      </c>
      <c r="D5679" s="1" t="s">
        <v>2508</v>
      </c>
      <c r="E5679" s="1" t="s">
        <v>220</v>
      </c>
      <c r="F5679" s="1" t="s">
        <v>1530</v>
      </c>
      <c r="G5679" s="1" t="s">
        <v>1532</v>
      </c>
      <c r="H5679" s="1" t="s">
        <v>1522</v>
      </c>
      <c r="I5679">
        <v>167132</v>
      </c>
      <c r="J5679">
        <v>145086</v>
      </c>
      <c r="K5679">
        <v>145796</v>
      </c>
      <c r="L5679">
        <v>161127</v>
      </c>
      <c r="M5679">
        <v>146322</v>
      </c>
      <c r="N5679">
        <v>137293</v>
      </c>
      <c r="O5679">
        <v>156649</v>
      </c>
      <c r="P5679">
        <v>154174</v>
      </c>
      <c r="Q5679">
        <v>156294</v>
      </c>
      <c r="R5679">
        <v>141300</v>
      </c>
      <c r="S5679">
        <v>143189</v>
      </c>
      <c r="T5679">
        <v>143769</v>
      </c>
      <c r="U5679">
        <v>145987</v>
      </c>
      <c r="V5679" s="1" t="s">
        <v>3997</v>
      </c>
      <c r="W5679" s="1" t="s">
        <v>2723</v>
      </c>
      <c r="X5679" s="5" t="s">
        <v>4009</v>
      </c>
      <c r="Y5679" s="5" t="s">
        <v>4010</v>
      </c>
      <c r="Z5679" s="5" t="s">
        <v>2998</v>
      </c>
      <c r="AA5679" s="5"/>
    </row>
    <row r="5680" spans="1:27" ht="12" customHeight="1" x14ac:dyDescent="0.15">
      <c r="A5680" s="1" t="s">
        <v>1533</v>
      </c>
      <c r="B5680" s="1" t="s">
        <v>8</v>
      </c>
      <c r="C5680" s="1" t="s">
        <v>9</v>
      </c>
      <c r="D5680" s="1" t="s">
        <v>2509</v>
      </c>
      <c r="E5680" s="1" t="s">
        <v>10</v>
      </c>
      <c r="F5680" s="1" t="s">
        <v>1534</v>
      </c>
      <c r="G5680" s="1" t="s">
        <v>12</v>
      </c>
      <c r="H5680" s="1" t="s">
        <v>1535</v>
      </c>
      <c r="I5680" t="s">
        <v>14</v>
      </c>
      <c r="J5680" t="s">
        <v>14</v>
      </c>
      <c r="K5680" t="s">
        <v>14</v>
      </c>
      <c r="L5680" t="s">
        <v>14</v>
      </c>
      <c r="M5680" t="s">
        <v>14</v>
      </c>
      <c r="N5680" t="s">
        <v>14</v>
      </c>
      <c r="O5680" t="s">
        <v>14</v>
      </c>
      <c r="P5680" t="s">
        <v>14</v>
      </c>
      <c r="Q5680" t="s">
        <v>14</v>
      </c>
      <c r="R5680" t="s">
        <v>14</v>
      </c>
      <c r="S5680" t="s">
        <v>14</v>
      </c>
      <c r="T5680" t="s">
        <v>14</v>
      </c>
      <c r="U5680" t="s">
        <v>14</v>
      </c>
      <c r="V5680" s="1" t="s">
        <v>4011</v>
      </c>
      <c r="W5680" s="1" t="s">
        <v>2551</v>
      </c>
      <c r="X5680" s="5" t="s">
        <v>4012</v>
      </c>
      <c r="Y5680" s="5" t="s">
        <v>2553</v>
      </c>
      <c r="Z5680" s="5" t="s">
        <v>4013</v>
      </c>
      <c r="AA5680" s="5"/>
    </row>
    <row r="5681" spans="1:27" ht="12" customHeight="1" x14ac:dyDescent="0.15">
      <c r="A5681" s="1" t="s">
        <v>1533</v>
      </c>
      <c r="B5681" s="1" t="s">
        <v>8</v>
      </c>
      <c r="C5681" s="1" t="s">
        <v>15</v>
      </c>
      <c r="D5681" s="1" t="s">
        <v>2509</v>
      </c>
      <c r="E5681" s="1" t="s">
        <v>10</v>
      </c>
      <c r="F5681" s="1" t="s">
        <v>1534</v>
      </c>
      <c r="G5681" s="1" t="s">
        <v>242</v>
      </c>
      <c r="H5681" s="1" t="s">
        <v>1535</v>
      </c>
      <c r="I5681" t="s">
        <v>14</v>
      </c>
      <c r="J5681" t="s">
        <v>14</v>
      </c>
      <c r="K5681" t="s">
        <v>14</v>
      </c>
      <c r="L5681" t="s">
        <v>14</v>
      </c>
      <c r="M5681" t="s">
        <v>14</v>
      </c>
      <c r="N5681" t="s">
        <v>14</v>
      </c>
      <c r="O5681" t="s">
        <v>14</v>
      </c>
      <c r="P5681" t="s">
        <v>14</v>
      </c>
      <c r="Q5681" t="s">
        <v>14</v>
      </c>
      <c r="R5681" t="s">
        <v>14</v>
      </c>
      <c r="S5681" t="s">
        <v>14</v>
      </c>
      <c r="T5681" t="s">
        <v>14</v>
      </c>
      <c r="U5681" t="s">
        <v>14</v>
      </c>
      <c r="V5681" s="1" t="s">
        <v>4011</v>
      </c>
      <c r="W5681" s="1" t="s">
        <v>2551</v>
      </c>
      <c r="X5681" s="5" t="s">
        <v>4012</v>
      </c>
      <c r="Y5681" s="5" t="s">
        <v>2557</v>
      </c>
      <c r="Z5681" s="5" t="s">
        <v>4013</v>
      </c>
      <c r="AA5681" s="5"/>
    </row>
    <row r="5682" spans="1:27" ht="12" customHeight="1" x14ac:dyDescent="0.15">
      <c r="A5682" s="1" t="s">
        <v>1533</v>
      </c>
      <c r="B5682" s="1" t="s">
        <v>8</v>
      </c>
      <c r="C5682" s="1" t="s">
        <v>17</v>
      </c>
      <c r="D5682" s="1" t="s">
        <v>2509</v>
      </c>
      <c r="E5682" s="1" t="s">
        <v>10</v>
      </c>
      <c r="F5682" s="1" t="s">
        <v>1534</v>
      </c>
      <c r="G5682" s="1" t="s">
        <v>245</v>
      </c>
      <c r="H5682" s="1" t="s">
        <v>306</v>
      </c>
      <c r="I5682" t="s">
        <v>14</v>
      </c>
      <c r="J5682" t="s">
        <v>14</v>
      </c>
      <c r="K5682" t="s">
        <v>14</v>
      </c>
      <c r="L5682" t="s">
        <v>14</v>
      </c>
      <c r="M5682" t="s">
        <v>14</v>
      </c>
      <c r="N5682" t="s">
        <v>14</v>
      </c>
      <c r="O5682" t="s">
        <v>14</v>
      </c>
      <c r="P5682" t="s">
        <v>14</v>
      </c>
      <c r="Q5682" t="s">
        <v>14</v>
      </c>
      <c r="R5682" t="s">
        <v>14</v>
      </c>
      <c r="S5682" t="s">
        <v>14</v>
      </c>
      <c r="T5682" t="s">
        <v>14</v>
      </c>
      <c r="U5682" t="s">
        <v>14</v>
      </c>
      <c r="V5682" s="1" t="s">
        <v>4011</v>
      </c>
      <c r="W5682" s="1" t="s">
        <v>2551</v>
      </c>
      <c r="X5682" s="5" t="s">
        <v>4012</v>
      </c>
      <c r="Y5682" s="5" t="s">
        <v>2740</v>
      </c>
      <c r="Z5682" s="5" t="s">
        <v>2788</v>
      </c>
      <c r="AA5682" s="5"/>
    </row>
    <row r="5683" spans="1:27" ht="12" customHeight="1" x14ac:dyDescent="0.15">
      <c r="A5683" s="1" t="s">
        <v>1533</v>
      </c>
      <c r="B5683" s="1" t="s">
        <v>8</v>
      </c>
      <c r="C5683" s="1" t="s">
        <v>19</v>
      </c>
      <c r="D5683" s="1" t="s">
        <v>2509</v>
      </c>
      <c r="E5683" s="1" t="s">
        <v>10</v>
      </c>
      <c r="F5683" s="1" t="s">
        <v>1534</v>
      </c>
      <c r="G5683" s="1" t="s">
        <v>5117</v>
      </c>
      <c r="H5683" s="1" t="s">
        <v>1535</v>
      </c>
      <c r="I5683" t="s">
        <v>14</v>
      </c>
      <c r="J5683" t="s">
        <v>14</v>
      </c>
      <c r="K5683" t="s">
        <v>14</v>
      </c>
      <c r="L5683" t="s">
        <v>14</v>
      </c>
      <c r="M5683" t="s">
        <v>14</v>
      </c>
      <c r="N5683" t="s">
        <v>14</v>
      </c>
      <c r="O5683" t="s">
        <v>14</v>
      </c>
      <c r="P5683" t="s">
        <v>14</v>
      </c>
      <c r="Q5683" t="s">
        <v>14</v>
      </c>
      <c r="R5683" t="s">
        <v>14</v>
      </c>
      <c r="S5683" t="s">
        <v>14</v>
      </c>
      <c r="T5683" t="s">
        <v>14</v>
      </c>
      <c r="U5683" t="s">
        <v>14</v>
      </c>
      <c r="V5683" s="1" t="s">
        <v>4011</v>
      </c>
      <c r="W5683" s="1" t="s">
        <v>2551</v>
      </c>
      <c r="X5683" s="5" t="s">
        <v>4012</v>
      </c>
      <c r="Y5683" s="5" t="s">
        <v>2558</v>
      </c>
      <c r="Z5683" s="5" t="s">
        <v>4013</v>
      </c>
      <c r="AA5683" s="5"/>
    </row>
    <row r="5684" spans="1:27" ht="12" customHeight="1" x14ac:dyDescent="0.15">
      <c r="A5684" s="1" t="s">
        <v>1533</v>
      </c>
      <c r="B5684" s="1" t="s">
        <v>8</v>
      </c>
      <c r="C5684" s="1" t="s">
        <v>21</v>
      </c>
      <c r="D5684" s="1" t="s">
        <v>2509</v>
      </c>
      <c r="E5684" s="1" t="s">
        <v>10</v>
      </c>
      <c r="F5684" s="1" t="s">
        <v>1534</v>
      </c>
      <c r="G5684" s="1" t="s">
        <v>24</v>
      </c>
      <c r="H5684" s="1" t="s">
        <v>1535</v>
      </c>
      <c r="I5684" t="s">
        <v>14</v>
      </c>
      <c r="J5684" t="s">
        <v>14</v>
      </c>
      <c r="K5684" t="s">
        <v>14</v>
      </c>
      <c r="L5684" t="s">
        <v>14</v>
      </c>
      <c r="M5684" t="s">
        <v>14</v>
      </c>
      <c r="N5684" t="s">
        <v>14</v>
      </c>
      <c r="O5684" t="s">
        <v>14</v>
      </c>
      <c r="P5684" t="s">
        <v>14</v>
      </c>
      <c r="Q5684" t="s">
        <v>14</v>
      </c>
      <c r="R5684" t="s">
        <v>14</v>
      </c>
      <c r="S5684" t="s">
        <v>14</v>
      </c>
      <c r="T5684" t="s">
        <v>14</v>
      </c>
      <c r="U5684" t="s">
        <v>14</v>
      </c>
      <c r="V5684" s="1" t="s">
        <v>4011</v>
      </c>
      <c r="W5684" s="1" t="s">
        <v>2551</v>
      </c>
      <c r="X5684" s="5" t="s">
        <v>4012</v>
      </c>
      <c r="Y5684" s="5" t="s">
        <v>2559</v>
      </c>
      <c r="Z5684" s="5" t="s">
        <v>4013</v>
      </c>
      <c r="AA5684" s="5"/>
    </row>
    <row r="5685" spans="1:27" ht="12" customHeight="1" x14ac:dyDescent="0.15">
      <c r="A5685" s="1" t="s">
        <v>1533</v>
      </c>
      <c r="B5685" s="1" t="s">
        <v>25</v>
      </c>
      <c r="C5685" s="1" t="s">
        <v>9</v>
      </c>
      <c r="D5685" s="1" t="s">
        <v>2509</v>
      </c>
      <c r="E5685" s="1" t="s">
        <v>10</v>
      </c>
      <c r="F5685" s="1" t="s">
        <v>1536</v>
      </c>
      <c r="G5685" s="1" t="s">
        <v>12</v>
      </c>
      <c r="H5685" s="1" t="s">
        <v>1535</v>
      </c>
      <c r="I5685" t="s">
        <v>14</v>
      </c>
      <c r="J5685" t="s">
        <v>14</v>
      </c>
      <c r="K5685" t="s">
        <v>14</v>
      </c>
      <c r="L5685" t="s">
        <v>14</v>
      </c>
      <c r="M5685" t="s">
        <v>14</v>
      </c>
      <c r="N5685" t="s">
        <v>14</v>
      </c>
      <c r="O5685" t="s">
        <v>14</v>
      </c>
      <c r="P5685" t="s">
        <v>14</v>
      </c>
      <c r="Q5685" t="s">
        <v>14</v>
      </c>
      <c r="R5685" t="s">
        <v>14</v>
      </c>
      <c r="S5685" t="s">
        <v>14</v>
      </c>
      <c r="T5685" t="s">
        <v>14</v>
      </c>
      <c r="U5685" t="s">
        <v>14</v>
      </c>
      <c r="V5685" s="1" t="s">
        <v>4011</v>
      </c>
      <c r="W5685" s="1" t="s">
        <v>2551</v>
      </c>
      <c r="X5685" s="5" t="s">
        <v>4014</v>
      </c>
      <c r="Y5685" s="5" t="s">
        <v>2553</v>
      </c>
      <c r="Z5685" s="5" t="s">
        <v>4013</v>
      </c>
      <c r="AA5685" s="5"/>
    </row>
    <row r="5686" spans="1:27" ht="12" customHeight="1" x14ac:dyDescent="0.15">
      <c r="A5686" s="1" t="s">
        <v>1533</v>
      </c>
      <c r="B5686" s="1" t="s">
        <v>25</v>
      </c>
      <c r="C5686" s="1" t="s">
        <v>15</v>
      </c>
      <c r="D5686" s="1" t="s">
        <v>2509</v>
      </c>
      <c r="E5686" s="1" t="s">
        <v>10</v>
      </c>
      <c r="F5686" s="1" t="s">
        <v>1536</v>
      </c>
      <c r="G5686" s="1" t="s">
        <v>242</v>
      </c>
      <c r="H5686" s="1" t="s">
        <v>1535</v>
      </c>
      <c r="I5686" t="s">
        <v>14</v>
      </c>
      <c r="J5686" t="s">
        <v>14</v>
      </c>
      <c r="K5686" t="s">
        <v>14</v>
      </c>
      <c r="L5686" t="s">
        <v>14</v>
      </c>
      <c r="M5686" t="s">
        <v>14</v>
      </c>
      <c r="N5686" t="s">
        <v>14</v>
      </c>
      <c r="O5686" t="s">
        <v>14</v>
      </c>
      <c r="P5686" t="s">
        <v>14</v>
      </c>
      <c r="Q5686" t="s">
        <v>14</v>
      </c>
      <c r="R5686" t="s">
        <v>14</v>
      </c>
      <c r="S5686" t="s">
        <v>14</v>
      </c>
      <c r="T5686" t="s">
        <v>14</v>
      </c>
      <c r="U5686" t="s">
        <v>14</v>
      </c>
      <c r="V5686" s="1" t="s">
        <v>4011</v>
      </c>
      <c r="W5686" s="1" t="s">
        <v>2551</v>
      </c>
      <c r="X5686" s="5" t="s">
        <v>4014</v>
      </c>
      <c r="Y5686" s="5" t="s">
        <v>2557</v>
      </c>
      <c r="Z5686" s="5" t="s">
        <v>4013</v>
      </c>
      <c r="AA5686" s="5"/>
    </row>
    <row r="5687" spans="1:27" ht="12" customHeight="1" x14ac:dyDescent="0.15">
      <c r="A5687" s="1" t="s">
        <v>1533</v>
      </c>
      <c r="B5687" s="1" t="s">
        <v>25</v>
      </c>
      <c r="C5687" s="1" t="s">
        <v>17</v>
      </c>
      <c r="D5687" s="1" t="s">
        <v>2509</v>
      </c>
      <c r="E5687" s="1" t="s">
        <v>10</v>
      </c>
      <c r="F5687" s="1" t="s">
        <v>1536</v>
      </c>
      <c r="G5687" s="1" t="s">
        <v>245</v>
      </c>
      <c r="H5687" s="1" t="s">
        <v>306</v>
      </c>
      <c r="I5687" t="s">
        <v>14</v>
      </c>
      <c r="J5687" t="s">
        <v>14</v>
      </c>
      <c r="K5687" t="s">
        <v>14</v>
      </c>
      <c r="L5687" t="s">
        <v>14</v>
      </c>
      <c r="M5687" t="s">
        <v>14</v>
      </c>
      <c r="N5687" t="s">
        <v>14</v>
      </c>
      <c r="O5687" t="s">
        <v>14</v>
      </c>
      <c r="P5687" t="s">
        <v>14</v>
      </c>
      <c r="Q5687" t="s">
        <v>14</v>
      </c>
      <c r="R5687" t="s">
        <v>14</v>
      </c>
      <c r="S5687" t="s">
        <v>14</v>
      </c>
      <c r="T5687" t="s">
        <v>14</v>
      </c>
      <c r="U5687" t="s">
        <v>14</v>
      </c>
      <c r="V5687" s="1" t="s">
        <v>4011</v>
      </c>
      <c r="W5687" s="1" t="s">
        <v>2551</v>
      </c>
      <c r="X5687" s="5" t="s">
        <v>4014</v>
      </c>
      <c r="Y5687" s="5" t="s">
        <v>2740</v>
      </c>
      <c r="Z5687" s="5" t="s">
        <v>2788</v>
      </c>
      <c r="AA5687" s="5"/>
    </row>
    <row r="5688" spans="1:27" ht="12" customHeight="1" x14ac:dyDescent="0.15">
      <c r="A5688" s="1" t="s">
        <v>1533</v>
      </c>
      <c r="B5688" s="1" t="s">
        <v>25</v>
      </c>
      <c r="C5688" s="1" t="s">
        <v>19</v>
      </c>
      <c r="D5688" s="1" t="s">
        <v>2509</v>
      </c>
      <c r="E5688" s="1" t="s">
        <v>10</v>
      </c>
      <c r="F5688" s="1" t="s">
        <v>1536</v>
      </c>
      <c r="G5688" s="1" t="s">
        <v>5117</v>
      </c>
      <c r="H5688" s="1" t="s">
        <v>1535</v>
      </c>
      <c r="I5688" t="s">
        <v>14</v>
      </c>
      <c r="J5688" t="s">
        <v>14</v>
      </c>
      <c r="K5688" t="s">
        <v>14</v>
      </c>
      <c r="L5688" t="s">
        <v>14</v>
      </c>
      <c r="M5688" t="s">
        <v>14</v>
      </c>
      <c r="N5688" t="s">
        <v>14</v>
      </c>
      <c r="O5688" t="s">
        <v>14</v>
      </c>
      <c r="P5688" t="s">
        <v>14</v>
      </c>
      <c r="Q5688" t="s">
        <v>14</v>
      </c>
      <c r="R5688" t="s">
        <v>14</v>
      </c>
      <c r="S5688" t="s">
        <v>14</v>
      </c>
      <c r="T5688" t="s">
        <v>14</v>
      </c>
      <c r="U5688" t="s">
        <v>14</v>
      </c>
      <c r="V5688" s="1" t="s">
        <v>4011</v>
      </c>
      <c r="W5688" s="1" t="s">
        <v>2551</v>
      </c>
      <c r="X5688" s="5" t="s">
        <v>4014</v>
      </c>
      <c r="Y5688" s="5" t="s">
        <v>2558</v>
      </c>
      <c r="Z5688" s="5" t="s">
        <v>4013</v>
      </c>
      <c r="AA5688" s="5"/>
    </row>
    <row r="5689" spans="1:27" ht="12" customHeight="1" x14ac:dyDescent="0.15">
      <c r="A5689" s="1" t="s">
        <v>1533</v>
      </c>
      <c r="B5689" s="1" t="s">
        <v>25</v>
      </c>
      <c r="C5689" s="1" t="s">
        <v>21</v>
      </c>
      <c r="D5689" s="1" t="s">
        <v>2509</v>
      </c>
      <c r="E5689" s="1" t="s">
        <v>10</v>
      </c>
      <c r="F5689" s="1" t="s">
        <v>1536</v>
      </c>
      <c r="G5689" s="1" t="s">
        <v>24</v>
      </c>
      <c r="H5689" s="1" t="s">
        <v>1535</v>
      </c>
      <c r="I5689" t="s">
        <v>14</v>
      </c>
      <c r="J5689" t="s">
        <v>14</v>
      </c>
      <c r="K5689" t="s">
        <v>14</v>
      </c>
      <c r="L5689" t="s">
        <v>14</v>
      </c>
      <c r="M5689" t="s">
        <v>14</v>
      </c>
      <c r="N5689" t="s">
        <v>14</v>
      </c>
      <c r="O5689" t="s">
        <v>14</v>
      </c>
      <c r="P5689" t="s">
        <v>14</v>
      </c>
      <c r="Q5689" t="s">
        <v>14</v>
      </c>
      <c r="R5689" t="s">
        <v>14</v>
      </c>
      <c r="S5689" t="s">
        <v>14</v>
      </c>
      <c r="T5689" t="s">
        <v>14</v>
      </c>
      <c r="U5689" t="s">
        <v>14</v>
      </c>
      <c r="V5689" s="1" t="s">
        <v>4011</v>
      </c>
      <c r="W5689" s="1" t="s">
        <v>2551</v>
      </c>
      <c r="X5689" s="5" t="s">
        <v>4014</v>
      </c>
      <c r="Y5689" s="5" t="s">
        <v>2559</v>
      </c>
      <c r="Z5689" s="5" t="s">
        <v>4013</v>
      </c>
      <c r="AA5689" s="5"/>
    </row>
    <row r="5690" spans="1:27" ht="12" customHeight="1" x14ac:dyDescent="0.15">
      <c r="A5690" s="1" t="s">
        <v>1533</v>
      </c>
      <c r="B5690" s="1" t="s">
        <v>27</v>
      </c>
      <c r="C5690" s="1" t="s">
        <v>9</v>
      </c>
      <c r="D5690" s="1" t="s">
        <v>2509</v>
      </c>
      <c r="E5690" s="1" t="s">
        <v>10</v>
      </c>
      <c r="F5690" s="1" t="s">
        <v>1537</v>
      </c>
      <c r="G5690" s="1" t="s">
        <v>12</v>
      </c>
      <c r="H5690" s="1" t="s">
        <v>1535</v>
      </c>
      <c r="I5690">
        <v>449409</v>
      </c>
      <c r="J5690">
        <v>523533</v>
      </c>
      <c r="K5690">
        <v>530038</v>
      </c>
      <c r="L5690">
        <v>548816</v>
      </c>
      <c r="M5690">
        <v>466888</v>
      </c>
      <c r="N5690">
        <v>438517</v>
      </c>
      <c r="O5690">
        <v>542464</v>
      </c>
      <c r="P5690">
        <v>530908</v>
      </c>
      <c r="Q5690">
        <v>533706</v>
      </c>
      <c r="R5690">
        <v>510489</v>
      </c>
      <c r="S5690">
        <v>493020</v>
      </c>
      <c r="T5690">
        <v>524247</v>
      </c>
      <c r="U5690">
        <v>412118</v>
      </c>
      <c r="V5690" s="1" t="s">
        <v>4011</v>
      </c>
      <c r="W5690" s="1" t="s">
        <v>2551</v>
      </c>
      <c r="X5690" s="5" t="s">
        <v>4015</v>
      </c>
      <c r="Y5690" s="5" t="s">
        <v>2553</v>
      </c>
      <c r="Z5690" s="5" t="s">
        <v>4013</v>
      </c>
      <c r="AA5690" s="5"/>
    </row>
    <row r="5691" spans="1:27" ht="12" customHeight="1" x14ac:dyDescent="0.15">
      <c r="A5691" s="1" t="s">
        <v>1533</v>
      </c>
      <c r="B5691" s="1" t="s">
        <v>27</v>
      </c>
      <c r="C5691" s="1" t="s">
        <v>15</v>
      </c>
      <c r="D5691" s="1" t="s">
        <v>2509</v>
      </c>
      <c r="E5691" s="1" t="s">
        <v>10</v>
      </c>
      <c r="F5691" s="1" t="s">
        <v>1537</v>
      </c>
      <c r="G5691" s="1" t="s">
        <v>242</v>
      </c>
      <c r="H5691" s="1" t="s">
        <v>1535</v>
      </c>
      <c r="I5691">
        <v>486330</v>
      </c>
      <c r="J5691">
        <v>523613</v>
      </c>
      <c r="K5691">
        <v>517022</v>
      </c>
      <c r="L5691">
        <v>550870</v>
      </c>
      <c r="M5691">
        <v>504182</v>
      </c>
      <c r="N5691">
        <v>464433</v>
      </c>
      <c r="O5691">
        <v>538336</v>
      </c>
      <c r="P5691">
        <v>502047</v>
      </c>
      <c r="Q5691">
        <v>461691</v>
      </c>
      <c r="R5691">
        <v>546675</v>
      </c>
      <c r="S5691">
        <v>495377</v>
      </c>
      <c r="T5691">
        <v>467080</v>
      </c>
      <c r="U5691">
        <v>494904</v>
      </c>
      <c r="V5691" s="1" t="s">
        <v>4011</v>
      </c>
      <c r="W5691" s="1" t="s">
        <v>2551</v>
      </c>
      <c r="X5691" s="5" t="s">
        <v>4015</v>
      </c>
      <c r="Y5691" s="5" t="s">
        <v>2557</v>
      </c>
      <c r="Z5691" s="5" t="s">
        <v>4013</v>
      </c>
      <c r="AA5691" s="5"/>
    </row>
    <row r="5692" spans="1:27" ht="12" customHeight="1" x14ac:dyDescent="0.15">
      <c r="A5692" s="1" t="s">
        <v>1533</v>
      </c>
      <c r="B5692" s="1" t="s">
        <v>27</v>
      </c>
      <c r="C5692" s="1" t="s">
        <v>17</v>
      </c>
      <c r="D5692" s="1" t="s">
        <v>2509</v>
      </c>
      <c r="E5692" s="1" t="s">
        <v>10</v>
      </c>
      <c r="F5692" s="1" t="s">
        <v>1537</v>
      </c>
      <c r="G5692" s="1" t="s">
        <v>245</v>
      </c>
      <c r="H5692" s="1" t="s">
        <v>306</v>
      </c>
      <c r="I5692">
        <v>3327930</v>
      </c>
      <c r="J5692">
        <v>3755367</v>
      </c>
      <c r="K5692">
        <v>3288005</v>
      </c>
      <c r="L5692">
        <v>3662019</v>
      </c>
      <c r="M5692">
        <v>4055731</v>
      </c>
      <c r="N5692">
        <v>3280049</v>
      </c>
      <c r="O5692">
        <v>4128920</v>
      </c>
      <c r="P5692">
        <v>3247928</v>
      </c>
      <c r="Q5692">
        <v>3670042</v>
      </c>
      <c r="R5692">
        <v>4422853</v>
      </c>
      <c r="S5692">
        <v>3502792</v>
      </c>
      <c r="T5692">
        <v>3489074</v>
      </c>
      <c r="U5692">
        <v>3307845</v>
      </c>
      <c r="V5692" s="1" t="s">
        <v>4011</v>
      </c>
      <c r="W5692" s="1" t="s">
        <v>2551</v>
      </c>
      <c r="X5692" s="5" t="s">
        <v>4015</v>
      </c>
      <c r="Y5692" s="5" t="s">
        <v>2740</v>
      </c>
      <c r="Z5692" s="5" t="s">
        <v>2788</v>
      </c>
      <c r="AA5692" s="5"/>
    </row>
    <row r="5693" spans="1:27" ht="12" customHeight="1" x14ac:dyDescent="0.15">
      <c r="A5693" s="1" t="s">
        <v>1533</v>
      </c>
      <c r="B5693" s="1" t="s">
        <v>27</v>
      </c>
      <c r="C5693" s="1" t="s">
        <v>19</v>
      </c>
      <c r="D5693" s="1" t="s">
        <v>2509</v>
      </c>
      <c r="E5693" s="1" t="s">
        <v>10</v>
      </c>
      <c r="F5693" s="1" t="s">
        <v>1537</v>
      </c>
      <c r="G5693" s="1" t="s">
        <v>5117</v>
      </c>
      <c r="H5693" s="1" t="s">
        <v>1535</v>
      </c>
      <c r="I5693">
        <v>0</v>
      </c>
      <c r="J5693">
        <v>0</v>
      </c>
      <c r="K5693">
        <v>0</v>
      </c>
      <c r="L5693">
        <v>0</v>
      </c>
      <c r="M5693">
        <v>0</v>
      </c>
      <c r="N5693">
        <v>0</v>
      </c>
      <c r="O5693">
        <v>0</v>
      </c>
      <c r="P5693">
        <v>0</v>
      </c>
      <c r="Q5693">
        <v>0</v>
      </c>
      <c r="R5693">
        <v>0</v>
      </c>
      <c r="S5693">
        <v>0</v>
      </c>
      <c r="T5693">
        <v>0</v>
      </c>
      <c r="U5693">
        <v>0</v>
      </c>
      <c r="V5693" s="1" t="s">
        <v>4011</v>
      </c>
      <c r="W5693" s="1" t="s">
        <v>2551</v>
      </c>
      <c r="X5693" s="5" t="s">
        <v>4015</v>
      </c>
      <c r="Y5693" s="5" t="s">
        <v>2558</v>
      </c>
      <c r="Z5693" s="5" t="s">
        <v>4013</v>
      </c>
      <c r="AA5693" s="5"/>
    </row>
    <row r="5694" spans="1:27" ht="12" customHeight="1" x14ac:dyDescent="0.15">
      <c r="A5694" s="1" t="s">
        <v>1533</v>
      </c>
      <c r="B5694" s="1" t="s">
        <v>27</v>
      </c>
      <c r="C5694" s="1" t="s">
        <v>21</v>
      </c>
      <c r="D5694" s="1" t="s">
        <v>2509</v>
      </c>
      <c r="E5694" s="1" t="s">
        <v>10</v>
      </c>
      <c r="F5694" s="1" t="s">
        <v>1537</v>
      </c>
      <c r="G5694" s="1" t="s">
        <v>24</v>
      </c>
      <c r="H5694" s="1" t="s">
        <v>1535</v>
      </c>
      <c r="I5694">
        <v>949744</v>
      </c>
      <c r="J5694">
        <v>948733</v>
      </c>
      <c r="K5694">
        <v>961141</v>
      </c>
      <c r="L5694">
        <v>958451</v>
      </c>
      <c r="M5694">
        <v>920751</v>
      </c>
      <c r="N5694">
        <v>894405</v>
      </c>
      <c r="O5694">
        <v>898131</v>
      </c>
      <c r="P5694">
        <v>926260</v>
      </c>
      <c r="Q5694">
        <v>997778</v>
      </c>
      <c r="R5694">
        <v>961022</v>
      </c>
      <c r="S5694">
        <v>958163</v>
      </c>
      <c r="T5694">
        <v>1014482</v>
      </c>
      <c r="U5694">
        <v>931293</v>
      </c>
      <c r="V5694" s="1" t="s">
        <v>4011</v>
      </c>
      <c r="W5694" s="1" t="s">
        <v>2551</v>
      </c>
      <c r="X5694" s="5" t="s">
        <v>4015</v>
      </c>
      <c r="Y5694" s="5" t="s">
        <v>2559</v>
      </c>
      <c r="Z5694" s="5" t="s">
        <v>4013</v>
      </c>
      <c r="AA5694" s="5"/>
    </row>
    <row r="5695" spans="1:27" ht="12" customHeight="1" x14ac:dyDescent="0.15">
      <c r="A5695" s="1" t="s">
        <v>1533</v>
      </c>
      <c r="B5695" s="1" t="s">
        <v>29</v>
      </c>
      <c r="C5695" s="1" t="s">
        <v>9</v>
      </c>
      <c r="D5695" s="1" t="s">
        <v>2509</v>
      </c>
      <c r="E5695" s="1" t="s">
        <v>10</v>
      </c>
      <c r="F5695" s="1" t="s">
        <v>1538</v>
      </c>
      <c r="G5695" s="1" t="s">
        <v>12</v>
      </c>
      <c r="H5695" s="1" t="s">
        <v>1535</v>
      </c>
      <c r="I5695">
        <v>45321</v>
      </c>
      <c r="J5695">
        <v>57969</v>
      </c>
      <c r="K5695">
        <v>55490</v>
      </c>
      <c r="L5695">
        <v>58110</v>
      </c>
      <c r="M5695">
        <v>51850</v>
      </c>
      <c r="N5695">
        <v>44666</v>
      </c>
      <c r="O5695">
        <v>53644</v>
      </c>
      <c r="P5695">
        <v>46142</v>
      </c>
      <c r="Q5695">
        <v>50608</v>
      </c>
      <c r="R5695">
        <v>38055</v>
      </c>
      <c r="S5695">
        <v>45425</v>
      </c>
      <c r="T5695">
        <v>34002</v>
      </c>
      <c r="U5695">
        <v>48666</v>
      </c>
      <c r="V5695" s="1" t="s">
        <v>4011</v>
      </c>
      <c r="W5695" s="1" t="s">
        <v>2551</v>
      </c>
      <c r="X5695" s="5" t="s">
        <v>4016</v>
      </c>
      <c r="Y5695" s="5" t="s">
        <v>2553</v>
      </c>
      <c r="Z5695" s="5" t="s">
        <v>4013</v>
      </c>
      <c r="AA5695" s="5"/>
    </row>
    <row r="5696" spans="1:27" ht="12" customHeight="1" x14ac:dyDescent="0.15">
      <c r="A5696" s="1" t="s">
        <v>1533</v>
      </c>
      <c r="B5696" s="1" t="s">
        <v>29</v>
      </c>
      <c r="C5696" s="1" t="s">
        <v>15</v>
      </c>
      <c r="D5696" s="1" t="s">
        <v>2509</v>
      </c>
      <c r="E5696" s="1" t="s">
        <v>10</v>
      </c>
      <c r="F5696" s="1" t="s">
        <v>1538</v>
      </c>
      <c r="G5696" s="1" t="s">
        <v>242</v>
      </c>
      <c r="H5696" s="1" t="s">
        <v>1535</v>
      </c>
      <c r="I5696">
        <v>51751</v>
      </c>
      <c r="J5696">
        <v>41578</v>
      </c>
      <c r="K5696">
        <v>48669</v>
      </c>
      <c r="L5696">
        <v>52603</v>
      </c>
      <c r="M5696">
        <v>46449</v>
      </c>
      <c r="N5696">
        <v>46727</v>
      </c>
      <c r="O5696">
        <v>54423</v>
      </c>
      <c r="P5696">
        <v>44737</v>
      </c>
      <c r="Q5696">
        <v>54333</v>
      </c>
      <c r="R5696">
        <v>44559</v>
      </c>
      <c r="S5696">
        <v>43246</v>
      </c>
      <c r="T5696">
        <v>43309</v>
      </c>
      <c r="U5696">
        <v>57550</v>
      </c>
      <c r="V5696" s="1" t="s">
        <v>4011</v>
      </c>
      <c r="W5696" s="1" t="s">
        <v>2551</v>
      </c>
      <c r="X5696" s="5" t="s">
        <v>4016</v>
      </c>
      <c r="Y5696" s="5" t="s">
        <v>2557</v>
      </c>
      <c r="Z5696" s="5" t="s">
        <v>4013</v>
      </c>
      <c r="AA5696" s="5"/>
    </row>
    <row r="5697" spans="1:27" ht="12" customHeight="1" x14ac:dyDescent="0.15">
      <c r="A5697" s="1" t="s">
        <v>1533</v>
      </c>
      <c r="B5697" s="1" t="s">
        <v>29</v>
      </c>
      <c r="C5697" s="1" t="s">
        <v>17</v>
      </c>
      <c r="D5697" s="1" t="s">
        <v>2509</v>
      </c>
      <c r="E5697" s="1" t="s">
        <v>10</v>
      </c>
      <c r="F5697" s="1" t="s">
        <v>1538</v>
      </c>
      <c r="G5697" s="1" t="s">
        <v>245</v>
      </c>
      <c r="H5697" s="1" t="s">
        <v>306</v>
      </c>
      <c r="I5697">
        <v>586421</v>
      </c>
      <c r="J5697">
        <v>319624</v>
      </c>
      <c r="K5697">
        <v>484091</v>
      </c>
      <c r="L5697">
        <v>483728</v>
      </c>
      <c r="M5697">
        <v>367578</v>
      </c>
      <c r="N5697">
        <v>490920</v>
      </c>
      <c r="O5697">
        <v>612596</v>
      </c>
      <c r="P5697">
        <v>398938</v>
      </c>
      <c r="Q5697">
        <v>588117</v>
      </c>
      <c r="R5697">
        <v>571580</v>
      </c>
      <c r="S5697">
        <v>434076</v>
      </c>
      <c r="T5697">
        <v>395279</v>
      </c>
      <c r="U5697">
        <v>681934</v>
      </c>
      <c r="V5697" s="1" t="s">
        <v>4011</v>
      </c>
      <c r="W5697" s="1" t="s">
        <v>2551</v>
      </c>
      <c r="X5697" s="5" t="s">
        <v>4016</v>
      </c>
      <c r="Y5697" s="5" t="s">
        <v>2740</v>
      </c>
      <c r="Z5697" s="5" t="s">
        <v>2788</v>
      </c>
      <c r="AA5697" s="5"/>
    </row>
    <row r="5698" spans="1:27" ht="12" customHeight="1" x14ac:dyDescent="0.15">
      <c r="A5698" s="1" t="s">
        <v>1533</v>
      </c>
      <c r="B5698" s="1" t="s">
        <v>29</v>
      </c>
      <c r="C5698" s="1" t="s">
        <v>19</v>
      </c>
      <c r="D5698" s="1" t="s">
        <v>2509</v>
      </c>
      <c r="E5698" s="1" t="s">
        <v>10</v>
      </c>
      <c r="F5698" s="1" t="s">
        <v>1538</v>
      </c>
      <c r="G5698" s="1" t="s">
        <v>5117</v>
      </c>
      <c r="H5698" s="1" t="s">
        <v>1535</v>
      </c>
      <c r="I5698">
        <v>0</v>
      </c>
      <c r="J5698">
        <v>0</v>
      </c>
      <c r="K5698">
        <v>0</v>
      </c>
      <c r="L5698">
        <v>0</v>
      </c>
      <c r="M5698">
        <v>0</v>
      </c>
      <c r="N5698">
        <v>0</v>
      </c>
      <c r="O5698">
        <v>0</v>
      </c>
      <c r="P5698">
        <v>0</v>
      </c>
      <c r="Q5698">
        <v>0</v>
      </c>
      <c r="R5698">
        <v>0</v>
      </c>
      <c r="S5698">
        <v>0</v>
      </c>
      <c r="T5698">
        <v>0</v>
      </c>
      <c r="U5698">
        <v>0</v>
      </c>
      <c r="V5698" s="1" t="s">
        <v>4011</v>
      </c>
      <c r="W5698" s="1" t="s">
        <v>2551</v>
      </c>
      <c r="X5698" s="5" t="s">
        <v>4016</v>
      </c>
      <c r="Y5698" s="5" t="s">
        <v>2558</v>
      </c>
      <c r="Z5698" s="5" t="s">
        <v>4013</v>
      </c>
      <c r="AA5698" s="5"/>
    </row>
    <row r="5699" spans="1:27" ht="12" customHeight="1" x14ac:dyDescent="0.15">
      <c r="A5699" s="1" t="s">
        <v>1533</v>
      </c>
      <c r="B5699" s="1" t="s">
        <v>29</v>
      </c>
      <c r="C5699" s="1" t="s">
        <v>21</v>
      </c>
      <c r="D5699" s="1" t="s">
        <v>2509</v>
      </c>
      <c r="E5699" s="1" t="s">
        <v>10</v>
      </c>
      <c r="F5699" s="1" t="s">
        <v>1538</v>
      </c>
      <c r="G5699" s="1" t="s">
        <v>24</v>
      </c>
      <c r="H5699" s="1" t="s">
        <v>1535</v>
      </c>
      <c r="I5699">
        <v>73227</v>
      </c>
      <c r="J5699">
        <v>89461</v>
      </c>
      <c r="K5699">
        <v>96125</v>
      </c>
      <c r="L5699">
        <v>101475</v>
      </c>
      <c r="M5699">
        <v>106719</v>
      </c>
      <c r="N5699">
        <v>104501</v>
      </c>
      <c r="O5699">
        <v>103565</v>
      </c>
      <c r="P5699">
        <v>104813</v>
      </c>
      <c r="Q5699">
        <v>100931</v>
      </c>
      <c r="R5699">
        <v>94270</v>
      </c>
      <c r="S5699">
        <v>96292</v>
      </c>
      <c r="T5699">
        <v>86828</v>
      </c>
      <c r="U5699">
        <v>77787</v>
      </c>
      <c r="V5699" s="1" t="s">
        <v>4011</v>
      </c>
      <c r="W5699" s="1" t="s">
        <v>2551</v>
      </c>
      <c r="X5699" s="5" t="s">
        <v>4016</v>
      </c>
      <c r="Y5699" s="5" t="s">
        <v>2559</v>
      </c>
      <c r="Z5699" s="5" t="s">
        <v>4013</v>
      </c>
      <c r="AA5699" s="5"/>
    </row>
    <row r="5700" spans="1:27" ht="12" customHeight="1" x14ac:dyDescent="0.15">
      <c r="A5700" s="1" t="s">
        <v>1533</v>
      </c>
      <c r="B5700" s="1" t="s">
        <v>212</v>
      </c>
      <c r="C5700" s="1" t="s">
        <v>9</v>
      </c>
      <c r="D5700" s="1" t="s">
        <v>2509</v>
      </c>
      <c r="E5700" s="1" t="s">
        <v>213</v>
      </c>
      <c r="F5700" s="1" t="s">
        <v>1539</v>
      </c>
      <c r="G5700" s="1" t="s">
        <v>215</v>
      </c>
      <c r="H5700" s="1" t="s">
        <v>216</v>
      </c>
      <c r="I5700">
        <v>1352</v>
      </c>
      <c r="J5700">
        <v>1361</v>
      </c>
      <c r="K5700">
        <v>1360</v>
      </c>
      <c r="L5700">
        <v>1356</v>
      </c>
      <c r="M5700">
        <v>1353</v>
      </c>
      <c r="N5700">
        <v>1347</v>
      </c>
      <c r="O5700">
        <v>1354</v>
      </c>
      <c r="P5700">
        <v>1356</v>
      </c>
      <c r="Q5700">
        <v>1360</v>
      </c>
      <c r="R5700">
        <v>1360</v>
      </c>
      <c r="S5700">
        <v>1365</v>
      </c>
      <c r="T5700">
        <v>1370</v>
      </c>
      <c r="U5700">
        <v>1370</v>
      </c>
      <c r="V5700" s="1" t="s">
        <v>4011</v>
      </c>
      <c r="W5700" s="1" t="s">
        <v>2717</v>
      </c>
      <c r="X5700" s="5" t="s">
        <v>4017</v>
      </c>
      <c r="Y5700" s="5" t="s">
        <v>2719</v>
      </c>
      <c r="Z5700" s="5" t="s">
        <v>2847</v>
      </c>
      <c r="AA5700" s="5"/>
    </row>
    <row r="5701" spans="1:27" ht="12" customHeight="1" x14ac:dyDescent="0.15">
      <c r="A5701" s="1" t="s">
        <v>1533</v>
      </c>
      <c r="B5701" s="1" t="s">
        <v>285</v>
      </c>
      <c r="C5701" s="1" t="s">
        <v>9</v>
      </c>
      <c r="D5701" s="1" t="s">
        <v>2509</v>
      </c>
      <c r="E5701" s="1" t="s">
        <v>213</v>
      </c>
      <c r="F5701" s="1" t="s">
        <v>286</v>
      </c>
      <c r="G5701" s="1" t="s">
        <v>215</v>
      </c>
      <c r="H5701" s="1" t="s">
        <v>216</v>
      </c>
      <c r="I5701">
        <v>2752</v>
      </c>
      <c r="J5701">
        <v>2751</v>
      </c>
      <c r="K5701">
        <v>2746</v>
      </c>
      <c r="L5701">
        <v>2726</v>
      </c>
      <c r="M5701">
        <v>2727</v>
      </c>
      <c r="N5701">
        <v>2713</v>
      </c>
      <c r="O5701">
        <v>2714</v>
      </c>
      <c r="P5701">
        <v>2711</v>
      </c>
      <c r="Q5701">
        <v>2711</v>
      </c>
      <c r="R5701">
        <v>2714</v>
      </c>
      <c r="S5701">
        <v>2707</v>
      </c>
      <c r="T5701">
        <v>2703</v>
      </c>
      <c r="U5701">
        <v>2695</v>
      </c>
      <c r="V5701" s="1" t="s">
        <v>4011</v>
      </c>
      <c r="W5701" s="1" t="s">
        <v>2717</v>
      </c>
      <c r="X5701" s="5" t="s">
        <v>2769</v>
      </c>
      <c r="Y5701" s="5" t="s">
        <v>2719</v>
      </c>
      <c r="Z5701" s="5" t="s">
        <v>2847</v>
      </c>
      <c r="AA5701" s="5"/>
    </row>
    <row r="5702" spans="1:27" ht="12" customHeight="1" x14ac:dyDescent="0.15">
      <c r="A5702" s="1" t="s">
        <v>1533</v>
      </c>
      <c r="B5702" s="1" t="s">
        <v>4944</v>
      </c>
      <c r="C5702" s="1" t="s">
        <v>9</v>
      </c>
      <c r="D5702" s="1" t="s">
        <v>2509</v>
      </c>
      <c r="E5702" s="1" t="s">
        <v>10</v>
      </c>
      <c r="F5702" s="1" t="s">
        <v>4957</v>
      </c>
      <c r="G5702" s="1" t="s">
        <v>12</v>
      </c>
      <c r="H5702" s="1" t="s">
        <v>1535</v>
      </c>
      <c r="I5702">
        <v>46746</v>
      </c>
      <c r="J5702">
        <v>47766</v>
      </c>
      <c r="K5702">
        <v>44478</v>
      </c>
      <c r="L5702">
        <v>49032</v>
      </c>
      <c r="M5702">
        <v>47625</v>
      </c>
      <c r="N5702">
        <v>46422</v>
      </c>
      <c r="O5702">
        <v>47013</v>
      </c>
      <c r="P5702">
        <v>44848</v>
      </c>
      <c r="Q5702">
        <v>45433</v>
      </c>
      <c r="R5702">
        <v>44781</v>
      </c>
      <c r="S5702">
        <v>46021</v>
      </c>
      <c r="T5702">
        <v>46000</v>
      </c>
      <c r="U5702">
        <v>46643</v>
      </c>
      <c r="V5702" s="1" t="s">
        <v>4011</v>
      </c>
      <c r="W5702" s="1" t="s">
        <v>2551</v>
      </c>
      <c r="X5702" s="1" t="s">
        <v>5020</v>
      </c>
      <c r="Y5702" s="1" t="s">
        <v>2553</v>
      </c>
      <c r="Z5702" s="1" t="s">
        <v>4013</v>
      </c>
    </row>
    <row r="5703" spans="1:27" ht="12" customHeight="1" x14ac:dyDescent="0.15">
      <c r="A5703" s="1" t="s">
        <v>1533</v>
      </c>
      <c r="B5703" s="1" t="s">
        <v>4944</v>
      </c>
      <c r="C5703" s="1" t="s">
        <v>15</v>
      </c>
      <c r="D5703" s="1" t="s">
        <v>2509</v>
      </c>
      <c r="E5703" s="1" t="s">
        <v>10</v>
      </c>
      <c r="F5703" s="1" t="s">
        <v>4957</v>
      </c>
      <c r="G5703" s="1" t="s">
        <v>242</v>
      </c>
      <c r="H5703" s="1" t="s">
        <v>1535</v>
      </c>
      <c r="I5703">
        <v>47748</v>
      </c>
      <c r="J5703">
        <v>46837</v>
      </c>
      <c r="K5703">
        <v>45329</v>
      </c>
      <c r="L5703">
        <v>47605</v>
      </c>
      <c r="M5703">
        <v>47406</v>
      </c>
      <c r="N5703">
        <v>47426</v>
      </c>
      <c r="O5703">
        <v>47377</v>
      </c>
      <c r="P5703">
        <v>43988</v>
      </c>
      <c r="Q5703">
        <v>46149</v>
      </c>
      <c r="R5703">
        <v>45984</v>
      </c>
      <c r="S5703">
        <v>46522</v>
      </c>
      <c r="T5703">
        <v>46485</v>
      </c>
      <c r="U5703">
        <v>47433</v>
      </c>
      <c r="V5703" s="1" t="s">
        <v>4011</v>
      </c>
      <c r="W5703" s="1" t="s">
        <v>2551</v>
      </c>
      <c r="X5703" s="1" t="s">
        <v>5020</v>
      </c>
      <c r="Y5703" s="1" t="s">
        <v>2557</v>
      </c>
      <c r="Z5703" s="1" t="s">
        <v>4013</v>
      </c>
    </row>
    <row r="5704" spans="1:27" ht="12" customHeight="1" x14ac:dyDescent="0.15">
      <c r="A5704" s="1" t="s">
        <v>1533</v>
      </c>
      <c r="B5704" s="1" t="s">
        <v>4944</v>
      </c>
      <c r="C5704" s="1" t="s">
        <v>17</v>
      </c>
      <c r="D5704" s="1" t="s">
        <v>2509</v>
      </c>
      <c r="E5704" s="1" t="s">
        <v>10</v>
      </c>
      <c r="F5704" s="1" t="s">
        <v>4957</v>
      </c>
      <c r="G5704" s="1" t="s">
        <v>245</v>
      </c>
      <c r="H5704" s="1" t="s">
        <v>306</v>
      </c>
      <c r="I5704">
        <v>2825079</v>
      </c>
      <c r="J5704">
        <v>1958312</v>
      </c>
      <c r="K5704">
        <v>1559080</v>
      </c>
      <c r="L5704">
        <v>1606205</v>
      </c>
      <c r="M5704">
        <v>2222308</v>
      </c>
      <c r="N5704">
        <v>2472841</v>
      </c>
      <c r="O5704">
        <v>2492731</v>
      </c>
      <c r="P5704">
        <v>1209394</v>
      </c>
      <c r="Q5704">
        <v>2355351</v>
      </c>
      <c r="R5704">
        <v>2161250</v>
      </c>
      <c r="S5704">
        <v>1978597</v>
      </c>
      <c r="T5704">
        <v>1903613</v>
      </c>
      <c r="U5704">
        <v>2240394</v>
      </c>
      <c r="V5704" s="1" t="s">
        <v>4011</v>
      </c>
      <c r="W5704" s="1" t="s">
        <v>2551</v>
      </c>
      <c r="X5704" s="1" t="s">
        <v>5020</v>
      </c>
      <c r="Y5704" s="1" t="s">
        <v>2740</v>
      </c>
      <c r="Z5704" s="1" t="s">
        <v>2788</v>
      </c>
    </row>
    <row r="5705" spans="1:27" ht="12" customHeight="1" x14ac:dyDescent="0.15">
      <c r="A5705" s="1" t="s">
        <v>1533</v>
      </c>
      <c r="B5705" s="1" t="s">
        <v>4944</v>
      </c>
      <c r="C5705" s="1" t="s">
        <v>19</v>
      </c>
      <c r="D5705" s="1" t="s">
        <v>2509</v>
      </c>
      <c r="E5705" s="1" t="s">
        <v>10</v>
      </c>
      <c r="F5705" s="1" t="s">
        <v>4957</v>
      </c>
      <c r="G5705" s="1" t="s">
        <v>5117</v>
      </c>
      <c r="H5705" s="1" t="s">
        <v>1535</v>
      </c>
      <c r="I5705">
        <v>0</v>
      </c>
      <c r="J5705">
        <v>0</v>
      </c>
      <c r="K5705">
        <v>0</v>
      </c>
      <c r="L5705">
        <v>0</v>
      </c>
      <c r="M5705">
        <v>0</v>
      </c>
      <c r="N5705">
        <v>0</v>
      </c>
      <c r="O5705">
        <v>0</v>
      </c>
      <c r="P5705">
        <v>0</v>
      </c>
      <c r="Q5705">
        <v>0</v>
      </c>
      <c r="R5705">
        <v>0</v>
      </c>
      <c r="S5705">
        <v>0</v>
      </c>
      <c r="T5705">
        <v>0</v>
      </c>
      <c r="U5705">
        <v>0</v>
      </c>
      <c r="V5705" s="1" t="s">
        <v>4011</v>
      </c>
      <c r="W5705" s="1" t="s">
        <v>2551</v>
      </c>
      <c r="X5705" s="1" t="s">
        <v>5020</v>
      </c>
      <c r="Y5705" s="1" t="s">
        <v>2564</v>
      </c>
      <c r="Z5705" s="1" t="s">
        <v>4013</v>
      </c>
    </row>
    <row r="5706" spans="1:27" ht="12" customHeight="1" x14ac:dyDescent="0.15">
      <c r="A5706" s="1" t="s">
        <v>1533</v>
      </c>
      <c r="B5706" s="1" t="s">
        <v>4944</v>
      </c>
      <c r="C5706" s="1" t="s">
        <v>21</v>
      </c>
      <c r="D5706" s="1" t="s">
        <v>2509</v>
      </c>
      <c r="E5706" s="1" t="s">
        <v>10</v>
      </c>
      <c r="F5706" s="1" t="s">
        <v>4957</v>
      </c>
      <c r="G5706" s="1" t="s">
        <v>24</v>
      </c>
      <c r="H5706" s="1" t="s">
        <v>1535</v>
      </c>
      <c r="I5706">
        <v>11197</v>
      </c>
      <c r="J5706">
        <v>12301</v>
      </c>
      <c r="K5706">
        <v>11626</v>
      </c>
      <c r="L5706">
        <v>13230</v>
      </c>
      <c r="M5706">
        <v>13626</v>
      </c>
      <c r="N5706">
        <v>12797</v>
      </c>
      <c r="O5706">
        <v>12609</v>
      </c>
      <c r="P5706">
        <v>13645</v>
      </c>
      <c r="Q5706">
        <v>13105</v>
      </c>
      <c r="R5706">
        <v>12078</v>
      </c>
      <c r="S5706">
        <v>11753</v>
      </c>
      <c r="T5706">
        <v>11444</v>
      </c>
      <c r="U5706">
        <v>10828</v>
      </c>
      <c r="V5706" s="1" t="s">
        <v>4011</v>
      </c>
      <c r="W5706" s="1" t="s">
        <v>2551</v>
      </c>
      <c r="X5706" s="1" t="s">
        <v>5020</v>
      </c>
      <c r="Y5706" s="1" t="s">
        <v>2559</v>
      </c>
      <c r="Z5706" s="1" t="s">
        <v>4013</v>
      </c>
    </row>
    <row r="5707" spans="1:27" ht="12" customHeight="1" x14ac:dyDescent="0.15">
      <c r="A5707" s="1" t="s">
        <v>1540</v>
      </c>
      <c r="B5707" s="1" t="s">
        <v>8</v>
      </c>
      <c r="C5707" s="1" t="s">
        <v>9</v>
      </c>
      <c r="D5707" s="1" t="s">
        <v>2510</v>
      </c>
      <c r="E5707" s="1" t="s">
        <v>10</v>
      </c>
      <c r="F5707" s="1" t="s">
        <v>1541</v>
      </c>
      <c r="G5707" s="1" t="s">
        <v>12</v>
      </c>
      <c r="H5707" s="1" t="s">
        <v>1542</v>
      </c>
      <c r="I5707">
        <v>147240</v>
      </c>
      <c r="J5707">
        <v>131121</v>
      </c>
      <c r="K5707">
        <v>128384</v>
      </c>
      <c r="L5707">
        <v>143997</v>
      </c>
      <c r="M5707">
        <v>135553</v>
      </c>
      <c r="N5707">
        <v>138985</v>
      </c>
      <c r="O5707">
        <v>155113</v>
      </c>
      <c r="P5707">
        <v>145391</v>
      </c>
      <c r="Q5707">
        <v>146060</v>
      </c>
      <c r="R5707">
        <v>145601</v>
      </c>
      <c r="S5707">
        <v>126026</v>
      </c>
      <c r="T5707">
        <v>133339</v>
      </c>
      <c r="U5707">
        <v>144681</v>
      </c>
      <c r="V5707" s="1" t="s">
        <v>4018</v>
      </c>
      <c r="W5707" s="1" t="s">
        <v>2551</v>
      </c>
      <c r="X5707" s="5" t="s">
        <v>4019</v>
      </c>
      <c r="Y5707" s="5" t="s">
        <v>2553</v>
      </c>
      <c r="Z5707" s="5" t="s">
        <v>4020</v>
      </c>
      <c r="AA5707" s="5"/>
    </row>
    <row r="5708" spans="1:27" ht="12" customHeight="1" x14ac:dyDescent="0.15">
      <c r="A5708" s="1" t="s">
        <v>1540</v>
      </c>
      <c r="B5708" s="1" t="s">
        <v>8</v>
      </c>
      <c r="C5708" s="1" t="s">
        <v>15</v>
      </c>
      <c r="D5708" s="1" t="s">
        <v>2510</v>
      </c>
      <c r="E5708" s="1" t="s">
        <v>10</v>
      </c>
      <c r="F5708" s="1" t="s">
        <v>1541</v>
      </c>
      <c r="G5708" s="1" t="s">
        <v>16</v>
      </c>
      <c r="H5708" s="1" t="s">
        <v>1542</v>
      </c>
      <c r="I5708">
        <v>69580</v>
      </c>
      <c r="J5708">
        <v>51145</v>
      </c>
      <c r="K5708">
        <v>56989</v>
      </c>
      <c r="L5708">
        <v>58072</v>
      </c>
      <c r="M5708">
        <v>61562</v>
      </c>
      <c r="N5708">
        <v>56264</v>
      </c>
      <c r="O5708">
        <v>66041</v>
      </c>
      <c r="P5708">
        <v>69721</v>
      </c>
      <c r="Q5708">
        <v>63952</v>
      </c>
      <c r="R5708">
        <v>76520</v>
      </c>
      <c r="S5708">
        <v>96028</v>
      </c>
      <c r="T5708">
        <v>73435</v>
      </c>
      <c r="U5708">
        <v>81324</v>
      </c>
      <c r="V5708" s="1" t="s">
        <v>4018</v>
      </c>
      <c r="W5708" s="1" t="s">
        <v>2551</v>
      </c>
      <c r="X5708" s="5" t="s">
        <v>4019</v>
      </c>
      <c r="Y5708" s="5" t="s">
        <v>2555</v>
      </c>
      <c r="Z5708" s="5" t="s">
        <v>4020</v>
      </c>
      <c r="AA5708" s="5"/>
    </row>
    <row r="5709" spans="1:27" ht="12" customHeight="1" x14ac:dyDescent="0.15">
      <c r="A5709" s="1" t="s">
        <v>1540</v>
      </c>
      <c r="B5709" s="1" t="s">
        <v>8</v>
      </c>
      <c r="C5709" s="1" t="s">
        <v>17</v>
      </c>
      <c r="D5709" s="1" t="s">
        <v>2510</v>
      </c>
      <c r="E5709" s="1" t="s">
        <v>10</v>
      </c>
      <c r="F5709" s="1" t="s">
        <v>1541</v>
      </c>
      <c r="G5709" s="1" t="s">
        <v>242</v>
      </c>
      <c r="H5709" s="1" t="s">
        <v>1542</v>
      </c>
      <c r="I5709">
        <v>226173</v>
      </c>
      <c r="J5709">
        <v>158845</v>
      </c>
      <c r="K5709">
        <v>149184</v>
      </c>
      <c r="L5709">
        <v>167573</v>
      </c>
      <c r="M5709">
        <v>165703</v>
      </c>
      <c r="N5709">
        <v>167369</v>
      </c>
      <c r="O5709">
        <v>178319</v>
      </c>
      <c r="P5709">
        <v>175072</v>
      </c>
      <c r="Q5709">
        <v>171402</v>
      </c>
      <c r="R5709">
        <v>181657</v>
      </c>
      <c r="S5709">
        <v>177322</v>
      </c>
      <c r="T5709">
        <v>200160</v>
      </c>
      <c r="U5709">
        <v>227985</v>
      </c>
      <c r="V5709" s="1" t="s">
        <v>4018</v>
      </c>
      <c r="W5709" s="1" t="s">
        <v>2551</v>
      </c>
      <c r="X5709" s="5" t="s">
        <v>4019</v>
      </c>
      <c r="Y5709" s="5" t="s">
        <v>2557</v>
      </c>
      <c r="Z5709" s="5" t="s">
        <v>4020</v>
      </c>
      <c r="AA5709" s="5"/>
    </row>
    <row r="5710" spans="1:27" ht="12" customHeight="1" x14ac:dyDescent="0.15">
      <c r="A5710" s="1" t="s">
        <v>1540</v>
      </c>
      <c r="B5710" s="1" t="s">
        <v>8</v>
      </c>
      <c r="C5710" s="1" t="s">
        <v>19</v>
      </c>
      <c r="D5710" s="1" t="s">
        <v>2510</v>
      </c>
      <c r="E5710" s="1" t="s">
        <v>10</v>
      </c>
      <c r="F5710" s="1" t="s">
        <v>1541</v>
      </c>
      <c r="G5710" s="1" t="s">
        <v>245</v>
      </c>
      <c r="H5710" s="1" t="s">
        <v>306</v>
      </c>
      <c r="I5710">
        <v>1533334</v>
      </c>
      <c r="J5710">
        <v>1288181</v>
      </c>
      <c r="K5710">
        <v>1202942</v>
      </c>
      <c r="L5710">
        <v>1363809</v>
      </c>
      <c r="M5710">
        <v>1317238</v>
      </c>
      <c r="N5710">
        <v>1328371</v>
      </c>
      <c r="O5710">
        <v>1406244</v>
      </c>
      <c r="P5710">
        <v>1416094</v>
      </c>
      <c r="Q5710">
        <v>1407725</v>
      </c>
      <c r="R5710">
        <v>1442875</v>
      </c>
      <c r="S5710">
        <v>1502715</v>
      </c>
      <c r="T5710">
        <v>1493434</v>
      </c>
      <c r="U5710">
        <v>1673645</v>
      </c>
      <c r="V5710" s="1" t="s">
        <v>4018</v>
      </c>
      <c r="W5710" s="1" t="s">
        <v>2551</v>
      </c>
      <c r="X5710" s="5" t="s">
        <v>4019</v>
      </c>
      <c r="Y5710" s="5" t="s">
        <v>2740</v>
      </c>
      <c r="Z5710" s="5" t="s">
        <v>2788</v>
      </c>
      <c r="AA5710" s="5"/>
    </row>
    <row r="5711" spans="1:27" ht="12" customHeight="1" x14ac:dyDescent="0.15">
      <c r="A5711" s="1" t="s">
        <v>1540</v>
      </c>
      <c r="B5711" s="1" t="s">
        <v>8</v>
      </c>
      <c r="C5711" s="1" t="s">
        <v>21</v>
      </c>
      <c r="D5711" s="1" t="s">
        <v>2510</v>
      </c>
      <c r="E5711" s="1" t="s">
        <v>10</v>
      </c>
      <c r="F5711" s="1" t="s">
        <v>1541</v>
      </c>
      <c r="G5711" s="1" t="s">
        <v>22</v>
      </c>
      <c r="H5711" s="1" t="s">
        <v>1542</v>
      </c>
      <c r="I5711">
        <v>14614</v>
      </c>
      <c r="J5711">
        <v>11660</v>
      </c>
      <c r="K5711">
        <v>13365</v>
      </c>
      <c r="L5711">
        <v>16127</v>
      </c>
      <c r="M5711">
        <v>11976</v>
      </c>
      <c r="N5711">
        <v>14300</v>
      </c>
      <c r="O5711">
        <v>16267</v>
      </c>
      <c r="P5711">
        <v>14259</v>
      </c>
      <c r="Q5711">
        <v>15488</v>
      </c>
      <c r="R5711">
        <v>15373</v>
      </c>
      <c r="S5711">
        <v>14965</v>
      </c>
      <c r="T5711">
        <v>13762</v>
      </c>
      <c r="U5711">
        <v>13461</v>
      </c>
      <c r="V5711" s="1" t="s">
        <v>4018</v>
      </c>
      <c r="W5711" s="1" t="s">
        <v>2551</v>
      </c>
      <c r="X5711" s="5" t="s">
        <v>4019</v>
      </c>
      <c r="Y5711" s="5" t="s">
        <v>2558</v>
      </c>
      <c r="Z5711" s="5" t="s">
        <v>4020</v>
      </c>
      <c r="AA5711" s="5"/>
    </row>
    <row r="5712" spans="1:27" ht="12" customHeight="1" x14ac:dyDescent="0.15">
      <c r="A5712" s="1" t="s">
        <v>1540</v>
      </c>
      <c r="B5712" s="1" t="s">
        <v>8</v>
      </c>
      <c r="C5712" s="1" t="s">
        <v>23</v>
      </c>
      <c r="D5712" s="1" t="s">
        <v>2510</v>
      </c>
      <c r="E5712" s="1" t="s">
        <v>10</v>
      </c>
      <c r="F5712" s="1" t="s">
        <v>1541</v>
      </c>
      <c r="G5712" s="1" t="s">
        <v>24</v>
      </c>
      <c r="H5712" s="1" t="s">
        <v>1542</v>
      </c>
      <c r="I5712">
        <v>409770</v>
      </c>
      <c r="J5712">
        <v>407875</v>
      </c>
      <c r="K5712">
        <v>416270</v>
      </c>
      <c r="L5712">
        <v>419690</v>
      </c>
      <c r="M5712">
        <v>417789</v>
      </c>
      <c r="N5712">
        <v>416593</v>
      </c>
      <c r="O5712">
        <v>424419</v>
      </c>
      <c r="P5712">
        <v>435808</v>
      </c>
      <c r="Q5712">
        <v>441893</v>
      </c>
      <c r="R5712">
        <v>456610</v>
      </c>
      <c r="S5712">
        <v>451471</v>
      </c>
      <c r="T5712">
        <v>429376</v>
      </c>
      <c r="U5712">
        <v>399648</v>
      </c>
      <c r="V5712" s="1" t="s">
        <v>4018</v>
      </c>
      <c r="W5712" s="1" t="s">
        <v>2551</v>
      </c>
      <c r="X5712" s="5" t="s">
        <v>4019</v>
      </c>
      <c r="Y5712" s="5" t="s">
        <v>2559</v>
      </c>
      <c r="Z5712" s="5" t="s">
        <v>4020</v>
      </c>
      <c r="AA5712" s="5"/>
    </row>
    <row r="5713" spans="1:27" ht="12" customHeight="1" x14ac:dyDescent="0.15">
      <c r="A5713" s="1" t="s">
        <v>1540</v>
      </c>
      <c r="B5713" s="1" t="s">
        <v>25</v>
      </c>
      <c r="C5713" s="1" t="s">
        <v>9</v>
      </c>
      <c r="D5713" s="1" t="s">
        <v>2510</v>
      </c>
      <c r="E5713" s="1" t="s">
        <v>10</v>
      </c>
      <c r="F5713" s="1" t="s">
        <v>1543</v>
      </c>
      <c r="G5713" s="1" t="s">
        <v>12</v>
      </c>
      <c r="H5713" s="1" t="s">
        <v>1542</v>
      </c>
      <c r="I5713">
        <v>246997</v>
      </c>
      <c r="J5713">
        <v>237701</v>
      </c>
      <c r="K5713">
        <v>213733</v>
      </c>
      <c r="L5713">
        <v>238396</v>
      </c>
      <c r="M5713">
        <v>241214</v>
      </c>
      <c r="N5713">
        <v>229843</v>
      </c>
      <c r="O5713">
        <v>249781</v>
      </c>
      <c r="P5713">
        <v>266729</v>
      </c>
      <c r="Q5713">
        <v>240175</v>
      </c>
      <c r="R5713">
        <v>235545</v>
      </c>
      <c r="S5713">
        <v>224880</v>
      </c>
      <c r="T5713">
        <v>238629</v>
      </c>
      <c r="U5713">
        <v>256860</v>
      </c>
      <c r="V5713" s="1" t="s">
        <v>4018</v>
      </c>
      <c r="W5713" s="1" t="s">
        <v>2551</v>
      </c>
      <c r="X5713" s="5" t="s">
        <v>4021</v>
      </c>
      <c r="Y5713" s="5" t="s">
        <v>2553</v>
      </c>
      <c r="Z5713" s="5" t="s">
        <v>4020</v>
      </c>
      <c r="AA5713" s="5"/>
    </row>
    <row r="5714" spans="1:27" ht="12" customHeight="1" x14ac:dyDescent="0.15">
      <c r="A5714" s="1" t="s">
        <v>1540</v>
      </c>
      <c r="B5714" s="1" t="s">
        <v>25</v>
      </c>
      <c r="C5714" s="1" t="s">
        <v>15</v>
      </c>
      <c r="D5714" s="1" t="s">
        <v>2510</v>
      </c>
      <c r="E5714" s="1" t="s">
        <v>10</v>
      </c>
      <c r="F5714" s="1" t="s">
        <v>1543</v>
      </c>
      <c r="G5714" s="1" t="s">
        <v>16</v>
      </c>
      <c r="H5714" s="1" t="s">
        <v>1542</v>
      </c>
      <c r="I5714">
        <v>132162</v>
      </c>
      <c r="J5714">
        <v>49673</v>
      </c>
      <c r="K5714">
        <v>41798</v>
      </c>
      <c r="L5714">
        <v>42192</v>
      </c>
      <c r="M5714">
        <v>49858</v>
      </c>
      <c r="N5714">
        <v>48841</v>
      </c>
      <c r="O5714">
        <v>60959</v>
      </c>
      <c r="P5714">
        <v>50898</v>
      </c>
      <c r="Q5714">
        <v>50275</v>
      </c>
      <c r="R5714">
        <v>57980</v>
      </c>
      <c r="S5714">
        <v>87492</v>
      </c>
      <c r="T5714">
        <v>120343</v>
      </c>
      <c r="U5714">
        <v>138955</v>
      </c>
      <c r="V5714" s="1" t="s">
        <v>4018</v>
      </c>
      <c r="W5714" s="1" t="s">
        <v>2551</v>
      </c>
      <c r="X5714" s="5" t="s">
        <v>4021</v>
      </c>
      <c r="Y5714" s="5" t="s">
        <v>2555</v>
      </c>
      <c r="Z5714" s="5" t="s">
        <v>4020</v>
      </c>
      <c r="AA5714" s="5"/>
    </row>
    <row r="5715" spans="1:27" ht="12" customHeight="1" x14ac:dyDescent="0.15">
      <c r="A5715" s="1" t="s">
        <v>1540</v>
      </c>
      <c r="B5715" s="1" t="s">
        <v>25</v>
      </c>
      <c r="C5715" s="1" t="s">
        <v>17</v>
      </c>
      <c r="D5715" s="1" t="s">
        <v>2510</v>
      </c>
      <c r="E5715" s="1" t="s">
        <v>10</v>
      </c>
      <c r="F5715" s="1" t="s">
        <v>1543</v>
      </c>
      <c r="G5715" s="1" t="s">
        <v>242</v>
      </c>
      <c r="H5715" s="1" t="s">
        <v>1542</v>
      </c>
      <c r="I5715">
        <v>446598</v>
      </c>
      <c r="J5715">
        <v>267841</v>
      </c>
      <c r="K5715">
        <v>209697</v>
      </c>
      <c r="L5715">
        <v>202565</v>
      </c>
      <c r="M5715">
        <v>263493</v>
      </c>
      <c r="N5715">
        <v>255123</v>
      </c>
      <c r="O5715">
        <v>303281</v>
      </c>
      <c r="P5715">
        <v>275446</v>
      </c>
      <c r="Q5715">
        <v>248051</v>
      </c>
      <c r="R5715">
        <v>249895</v>
      </c>
      <c r="S5715">
        <v>291969</v>
      </c>
      <c r="T5715">
        <v>380092</v>
      </c>
      <c r="U5715">
        <v>466223</v>
      </c>
      <c r="V5715" s="1" t="s">
        <v>4018</v>
      </c>
      <c r="W5715" s="1" t="s">
        <v>2551</v>
      </c>
      <c r="X5715" s="5" t="s">
        <v>4021</v>
      </c>
      <c r="Y5715" s="5" t="s">
        <v>2557</v>
      </c>
      <c r="Z5715" s="5" t="s">
        <v>4020</v>
      </c>
      <c r="AA5715" s="5"/>
    </row>
    <row r="5716" spans="1:27" ht="12" customHeight="1" x14ac:dyDescent="0.15">
      <c r="A5716" s="1" t="s">
        <v>1540</v>
      </c>
      <c r="B5716" s="1" t="s">
        <v>25</v>
      </c>
      <c r="C5716" s="1" t="s">
        <v>19</v>
      </c>
      <c r="D5716" s="1" t="s">
        <v>2510</v>
      </c>
      <c r="E5716" s="1" t="s">
        <v>10</v>
      </c>
      <c r="F5716" s="1" t="s">
        <v>1543</v>
      </c>
      <c r="G5716" s="1" t="s">
        <v>245</v>
      </c>
      <c r="H5716" s="1" t="s">
        <v>306</v>
      </c>
      <c r="I5716">
        <v>2042421</v>
      </c>
      <c r="J5716">
        <v>1511085</v>
      </c>
      <c r="K5716">
        <v>1191488</v>
      </c>
      <c r="L5716">
        <v>1172309</v>
      </c>
      <c r="M5716">
        <v>1519161</v>
      </c>
      <c r="N5716">
        <v>1595155</v>
      </c>
      <c r="O5716">
        <v>1949330</v>
      </c>
      <c r="P5716">
        <v>1837040</v>
      </c>
      <c r="Q5716">
        <v>1557139</v>
      </c>
      <c r="R5716">
        <v>1481340</v>
      </c>
      <c r="S5716">
        <v>1553576</v>
      </c>
      <c r="T5716">
        <v>1892532</v>
      </c>
      <c r="U5716">
        <v>2223609</v>
      </c>
      <c r="V5716" s="1" t="s">
        <v>4018</v>
      </c>
      <c r="W5716" s="1" t="s">
        <v>2551</v>
      </c>
      <c r="X5716" s="5" t="s">
        <v>4021</v>
      </c>
      <c r="Y5716" s="5" t="s">
        <v>2740</v>
      </c>
      <c r="Z5716" s="5" t="s">
        <v>2788</v>
      </c>
      <c r="AA5716" s="5"/>
    </row>
    <row r="5717" spans="1:27" ht="12" customHeight="1" x14ac:dyDescent="0.15">
      <c r="A5717" s="1" t="s">
        <v>1540</v>
      </c>
      <c r="B5717" s="1" t="s">
        <v>25</v>
      </c>
      <c r="C5717" s="1" t="s">
        <v>21</v>
      </c>
      <c r="D5717" s="1" t="s">
        <v>2510</v>
      </c>
      <c r="E5717" s="1" t="s">
        <v>10</v>
      </c>
      <c r="F5717" s="1" t="s">
        <v>1543</v>
      </c>
      <c r="G5717" s="1" t="s">
        <v>22</v>
      </c>
      <c r="H5717" s="1" t="s">
        <v>1542</v>
      </c>
      <c r="I5717">
        <v>15950</v>
      </c>
      <c r="J5717">
        <v>15914</v>
      </c>
      <c r="K5717">
        <v>14366</v>
      </c>
      <c r="L5717">
        <v>14717</v>
      </c>
      <c r="M5717">
        <v>13340</v>
      </c>
      <c r="N5717">
        <v>13483</v>
      </c>
      <c r="O5717">
        <v>11431</v>
      </c>
      <c r="P5717">
        <v>18515</v>
      </c>
      <c r="Q5717">
        <v>15917</v>
      </c>
      <c r="R5717">
        <v>16391</v>
      </c>
      <c r="S5717">
        <v>17229</v>
      </c>
      <c r="T5717">
        <v>17626</v>
      </c>
      <c r="U5717">
        <v>19111</v>
      </c>
      <c r="V5717" s="1" t="s">
        <v>4018</v>
      </c>
      <c r="W5717" s="1" t="s">
        <v>2551</v>
      </c>
      <c r="X5717" s="5" t="s">
        <v>4021</v>
      </c>
      <c r="Y5717" s="5" t="s">
        <v>2558</v>
      </c>
      <c r="Z5717" s="5" t="s">
        <v>4020</v>
      </c>
      <c r="AA5717" s="5"/>
    </row>
    <row r="5718" spans="1:27" ht="12" customHeight="1" x14ac:dyDescent="0.15">
      <c r="A5718" s="1" t="s">
        <v>1540</v>
      </c>
      <c r="B5718" s="1" t="s">
        <v>25</v>
      </c>
      <c r="C5718" s="1" t="s">
        <v>23</v>
      </c>
      <c r="D5718" s="1" t="s">
        <v>2510</v>
      </c>
      <c r="E5718" s="1" t="s">
        <v>10</v>
      </c>
      <c r="F5718" s="1" t="s">
        <v>1543</v>
      </c>
      <c r="G5718" s="1" t="s">
        <v>24</v>
      </c>
      <c r="H5718" s="1" t="s">
        <v>1542</v>
      </c>
      <c r="I5718">
        <v>292300</v>
      </c>
      <c r="J5718">
        <v>291091</v>
      </c>
      <c r="K5718">
        <v>317460</v>
      </c>
      <c r="L5718">
        <v>373504</v>
      </c>
      <c r="M5718">
        <v>381767</v>
      </c>
      <c r="N5718">
        <v>387507</v>
      </c>
      <c r="O5718">
        <v>379060</v>
      </c>
      <c r="P5718">
        <v>398396</v>
      </c>
      <c r="Q5718">
        <v>419944</v>
      </c>
      <c r="R5718">
        <v>441098</v>
      </c>
      <c r="S5718">
        <v>404243</v>
      </c>
      <c r="T5718">
        <v>359638</v>
      </c>
      <c r="U5718">
        <v>264546</v>
      </c>
      <c r="V5718" s="1" t="s">
        <v>4018</v>
      </c>
      <c r="W5718" s="1" t="s">
        <v>2551</v>
      </c>
      <c r="X5718" s="5" t="s">
        <v>4021</v>
      </c>
      <c r="Y5718" s="5" t="s">
        <v>2559</v>
      </c>
      <c r="Z5718" s="5" t="s">
        <v>4020</v>
      </c>
      <c r="AA5718" s="5"/>
    </row>
    <row r="5719" spans="1:27" ht="12" customHeight="1" x14ac:dyDescent="0.15">
      <c r="A5719" s="1" t="s">
        <v>1540</v>
      </c>
      <c r="B5719" s="1" t="s">
        <v>27</v>
      </c>
      <c r="C5719" s="1" t="s">
        <v>9</v>
      </c>
      <c r="D5719" s="1" t="s">
        <v>2510</v>
      </c>
      <c r="E5719" s="1" t="s">
        <v>10</v>
      </c>
      <c r="F5719" s="1" t="s">
        <v>1544</v>
      </c>
      <c r="G5719" s="1" t="s">
        <v>12</v>
      </c>
      <c r="H5719" s="1" t="s">
        <v>1542</v>
      </c>
      <c r="I5719">
        <v>21683</v>
      </c>
      <c r="J5719">
        <v>20261</v>
      </c>
      <c r="K5719">
        <v>19215</v>
      </c>
      <c r="L5719">
        <v>24144</v>
      </c>
      <c r="M5719">
        <v>24045</v>
      </c>
      <c r="N5719">
        <v>21663</v>
      </c>
      <c r="O5719">
        <v>23867</v>
      </c>
      <c r="P5719">
        <v>22974</v>
      </c>
      <c r="Q5719">
        <v>26946</v>
      </c>
      <c r="R5719">
        <v>24938</v>
      </c>
      <c r="S5719">
        <v>26892</v>
      </c>
      <c r="T5719">
        <v>25183</v>
      </c>
      <c r="U5719">
        <v>24148</v>
      </c>
      <c r="V5719" s="1" t="s">
        <v>4018</v>
      </c>
      <c r="W5719" s="1" t="s">
        <v>2551</v>
      </c>
      <c r="X5719" s="5" t="s">
        <v>4022</v>
      </c>
      <c r="Y5719" s="5" t="s">
        <v>2553</v>
      </c>
      <c r="Z5719" s="5" t="s">
        <v>4020</v>
      </c>
      <c r="AA5719" s="5"/>
    </row>
    <row r="5720" spans="1:27" ht="12" customHeight="1" x14ac:dyDescent="0.15">
      <c r="A5720" s="1" t="s">
        <v>1540</v>
      </c>
      <c r="B5720" s="1" t="s">
        <v>27</v>
      </c>
      <c r="C5720" s="1" t="s">
        <v>15</v>
      </c>
      <c r="D5720" s="1" t="s">
        <v>2510</v>
      </c>
      <c r="E5720" s="1" t="s">
        <v>10</v>
      </c>
      <c r="F5720" s="1" t="s">
        <v>1544</v>
      </c>
      <c r="G5720" s="1" t="s">
        <v>16</v>
      </c>
      <c r="H5720" s="1" t="s">
        <v>1542</v>
      </c>
      <c r="I5720">
        <v>0</v>
      </c>
      <c r="J5720">
        <v>0</v>
      </c>
      <c r="K5720">
        <v>0</v>
      </c>
      <c r="L5720">
        <v>0</v>
      </c>
      <c r="M5720">
        <v>0</v>
      </c>
      <c r="N5720">
        <v>0</v>
      </c>
      <c r="O5720">
        <v>0</v>
      </c>
      <c r="P5720">
        <v>0</v>
      </c>
      <c r="Q5720">
        <v>0</v>
      </c>
      <c r="R5720">
        <v>0</v>
      </c>
      <c r="S5720">
        <v>0</v>
      </c>
      <c r="T5720">
        <v>0</v>
      </c>
      <c r="U5720">
        <v>0</v>
      </c>
      <c r="V5720" s="1" t="s">
        <v>4018</v>
      </c>
      <c r="W5720" s="1" t="s">
        <v>2551</v>
      </c>
      <c r="X5720" s="5" t="s">
        <v>4022</v>
      </c>
      <c r="Y5720" s="5" t="s">
        <v>2555</v>
      </c>
      <c r="Z5720" s="5" t="s">
        <v>4020</v>
      </c>
      <c r="AA5720" s="5"/>
    </row>
    <row r="5721" spans="1:27" ht="12" customHeight="1" x14ac:dyDescent="0.15">
      <c r="A5721" s="1" t="s">
        <v>1540</v>
      </c>
      <c r="B5721" s="1" t="s">
        <v>27</v>
      </c>
      <c r="C5721" s="1" t="s">
        <v>17</v>
      </c>
      <c r="D5721" s="1" t="s">
        <v>2510</v>
      </c>
      <c r="E5721" s="1" t="s">
        <v>10</v>
      </c>
      <c r="F5721" s="1" t="s">
        <v>1544</v>
      </c>
      <c r="G5721" s="1" t="s">
        <v>242</v>
      </c>
      <c r="H5721" s="1" t="s">
        <v>1542</v>
      </c>
      <c r="I5721">
        <v>31577</v>
      </c>
      <c r="J5721">
        <v>19512</v>
      </c>
      <c r="K5721">
        <v>12295</v>
      </c>
      <c r="L5721">
        <v>20166</v>
      </c>
      <c r="M5721">
        <v>34904</v>
      </c>
      <c r="N5721">
        <v>11089</v>
      </c>
      <c r="O5721">
        <v>24573</v>
      </c>
      <c r="P5721">
        <v>23606</v>
      </c>
      <c r="Q5721">
        <v>26149</v>
      </c>
      <c r="R5721">
        <v>26776</v>
      </c>
      <c r="S5721">
        <v>28736</v>
      </c>
      <c r="T5721">
        <v>27023</v>
      </c>
      <c r="U5721">
        <v>25979</v>
      </c>
      <c r="V5721" s="1" t="s">
        <v>4018</v>
      </c>
      <c r="W5721" s="1" t="s">
        <v>2551</v>
      </c>
      <c r="X5721" s="5" t="s">
        <v>4022</v>
      </c>
      <c r="Y5721" s="5" t="s">
        <v>2557</v>
      </c>
      <c r="Z5721" s="5" t="s">
        <v>4020</v>
      </c>
      <c r="AA5721" s="5"/>
    </row>
    <row r="5722" spans="1:27" ht="12" customHeight="1" x14ac:dyDescent="0.15">
      <c r="A5722" s="1" t="s">
        <v>1540</v>
      </c>
      <c r="B5722" s="1" t="s">
        <v>27</v>
      </c>
      <c r="C5722" s="1" t="s">
        <v>19</v>
      </c>
      <c r="D5722" s="1" t="s">
        <v>2510</v>
      </c>
      <c r="E5722" s="1" t="s">
        <v>10</v>
      </c>
      <c r="F5722" s="1" t="s">
        <v>1544</v>
      </c>
      <c r="G5722" s="1" t="s">
        <v>245</v>
      </c>
      <c r="H5722" s="1" t="s">
        <v>306</v>
      </c>
      <c r="I5722">
        <v>214103</v>
      </c>
      <c r="J5722">
        <v>137442</v>
      </c>
      <c r="K5722">
        <v>86248</v>
      </c>
      <c r="L5722">
        <v>133073</v>
      </c>
      <c r="M5722">
        <v>262364</v>
      </c>
      <c r="N5722">
        <v>80072</v>
      </c>
      <c r="O5722">
        <v>192103</v>
      </c>
      <c r="P5722">
        <v>171002</v>
      </c>
      <c r="Q5722">
        <v>210888</v>
      </c>
      <c r="R5722">
        <v>225273</v>
      </c>
      <c r="S5722">
        <v>243846</v>
      </c>
      <c r="T5722">
        <v>226512</v>
      </c>
      <c r="U5722">
        <v>219540</v>
      </c>
      <c r="V5722" s="1" t="s">
        <v>4018</v>
      </c>
      <c r="W5722" s="1" t="s">
        <v>2551</v>
      </c>
      <c r="X5722" s="5" t="s">
        <v>4022</v>
      </c>
      <c r="Y5722" s="5" t="s">
        <v>2740</v>
      </c>
      <c r="Z5722" s="5" t="s">
        <v>2788</v>
      </c>
      <c r="AA5722" s="5"/>
    </row>
    <row r="5723" spans="1:27" ht="12" customHeight="1" x14ac:dyDescent="0.15">
      <c r="A5723" s="1" t="s">
        <v>1540</v>
      </c>
      <c r="B5723" s="1" t="s">
        <v>27</v>
      </c>
      <c r="C5723" s="1" t="s">
        <v>21</v>
      </c>
      <c r="D5723" s="1" t="s">
        <v>2510</v>
      </c>
      <c r="E5723" s="1" t="s">
        <v>10</v>
      </c>
      <c r="F5723" s="1" t="s">
        <v>1544</v>
      </c>
      <c r="G5723" s="1" t="s">
        <v>22</v>
      </c>
      <c r="H5723" s="1" t="s">
        <v>1542</v>
      </c>
      <c r="I5723">
        <v>27</v>
      </c>
      <c r="J5723">
        <v>16</v>
      </c>
      <c r="K5723">
        <v>78</v>
      </c>
      <c r="L5723">
        <v>25</v>
      </c>
      <c r="M5723">
        <v>27</v>
      </c>
      <c r="N5723">
        <v>18</v>
      </c>
      <c r="O5723">
        <v>42</v>
      </c>
      <c r="P5723">
        <v>22</v>
      </c>
      <c r="Q5723">
        <v>7</v>
      </c>
      <c r="R5723">
        <v>13</v>
      </c>
      <c r="S5723">
        <v>7</v>
      </c>
      <c r="T5723">
        <v>11</v>
      </c>
      <c r="U5723">
        <v>20</v>
      </c>
      <c r="V5723" s="1" t="s">
        <v>4018</v>
      </c>
      <c r="W5723" s="1" t="s">
        <v>2551</v>
      </c>
      <c r="X5723" s="5" t="s">
        <v>4022</v>
      </c>
      <c r="Y5723" s="5" t="s">
        <v>2558</v>
      </c>
      <c r="Z5723" s="5" t="s">
        <v>4020</v>
      </c>
      <c r="AA5723" s="5"/>
    </row>
    <row r="5724" spans="1:27" ht="12" customHeight="1" x14ac:dyDescent="0.15">
      <c r="A5724" s="1" t="s">
        <v>1540</v>
      </c>
      <c r="B5724" s="1" t="s">
        <v>27</v>
      </c>
      <c r="C5724" s="1" t="s">
        <v>23</v>
      </c>
      <c r="D5724" s="1" t="s">
        <v>2510</v>
      </c>
      <c r="E5724" s="1" t="s">
        <v>10</v>
      </c>
      <c r="F5724" s="1" t="s">
        <v>1544</v>
      </c>
      <c r="G5724" s="1" t="s">
        <v>24</v>
      </c>
      <c r="H5724" s="1" t="s">
        <v>1542</v>
      </c>
      <c r="I5724">
        <v>3805</v>
      </c>
      <c r="J5724">
        <v>4538</v>
      </c>
      <c r="K5724">
        <v>11380</v>
      </c>
      <c r="L5724">
        <v>15333</v>
      </c>
      <c r="M5724">
        <v>4447</v>
      </c>
      <c r="N5724">
        <v>15003</v>
      </c>
      <c r="O5724">
        <v>14255</v>
      </c>
      <c r="P5724">
        <v>13601</v>
      </c>
      <c r="Q5724">
        <v>14391</v>
      </c>
      <c r="R5724">
        <v>12540</v>
      </c>
      <c r="S5724">
        <v>12540</v>
      </c>
      <c r="T5724">
        <v>12540</v>
      </c>
      <c r="U5724">
        <v>12540</v>
      </c>
      <c r="V5724" s="1" t="s">
        <v>4018</v>
      </c>
      <c r="W5724" s="1" t="s">
        <v>2551</v>
      </c>
      <c r="X5724" s="5" t="s">
        <v>4022</v>
      </c>
      <c r="Y5724" s="5" t="s">
        <v>2559</v>
      </c>
      <c r="Z5724" s="5" t="s">
        <v>4020</v>
      </c>
      <c r="AA5724" s="5"/>
    </row>
    <row r="5725" spans="1:27" ht="12" customHeight="1" x14ac:dyDescent="0.15">
      <c r="A5725" s="1" t="s">
        <v>1540</v>
      </c>
      <c r="B5725" s="1" t="s">
        <v>29</v>
      </c>
      <c r="C5725" s="1" t="s">
        <v>9</v>
      </c>
      <c r="D5725" s="1" t="s">
        <v>2510</v>
      </c>
      <c r="E5725" s="1" t="s">
        <v>10</v>
      </c>
      <c r="F5725" s="1" t="s">
        <v>1545</v>
      </c>
      <c r="G5725" s="1" t="s">
        <v>12</v>
      </c>
      <c r="H5725" s="1" t="s">
        <v>1542</v>
      </c>
      <c r="I5725">
        <v>310778</v>
      </c>
      <c r="J5725">
        <v>337432</v>
      </c>
      <c r="K5725">
        <v>304907</v>
      </c>
      <c r="L5725">
        <v>338270</v>
      </c>
      <c r="M5725">
        <v>316482</v>
      </c>
      <c r="N5725">
        <v>280956</v>
      </c>
      <c r="O5725">
        <v>311489</v>
      </c>
      <c r="P5725">
        <v>304774</v>
      </c>
      <c r="Q5725">
        <v>307210</v>
      </c>
      <c r="R5725">
        <v>305801</v>
      </c>
      <c r="S5725">
        <v>272557</v>
      </c>
      <c r="T5725">
        <v>298269</v>
      </c>
      <c r="U5725">
        <v>300432</v>
      </c>
      <c r="V5725" s="1" t="s">
        <v>4018</v>
      </c>
      <c r="W5725" s="1" t="s">
        <v>2551</v>
      </c>
      <c r="X5725" s="5" t="s">
        <v>4023</v>
      </c>
      <c r="Y5725" s="5" t="s">
        <v>2553</v>
      </c>
      <c r="Z5725" s="5" t="s">
        <v>4020</v>
      </c>
      <c r="AA5725" s="5"/>
    </row>
    <row r="5726" spans="1:27" ht="12" customHeight="1" x14ac:dyDescent="0.15">
      <c r="A5726" s="1" t="s">
        <v>1540</v>
      </c>
      <c r="B5726" s="1" t="s">
        <v>29</v>
      </c>
      <c r="C5726" s="1" t="s">
        <v>15</v>
      </c>
      <c r="D5726" s="1" t="s">
        <v>2510</v>
      </c>
      <c r="E5726" s="1" t="s">
        <v>10</v>
      </c>
      <c r="F5726" s="1" t="s">
        <v>1545</v>
      </c>
      <c r="G5726" s="1" t="s">
        <v>16</v>
      </c>
      <c r="H5726" s="1" t="s">
        <v>1542</v>
      </c>
      <c r="I5726">
        <v>0</v>
      </c>
      <c r="J5726">
        <v>0</v>
      </c>
      <c r="K5726">
        <v>0</v>
      </c>
      <c r="L5726">
        <v>0</v>
      </c>
      <c r="M5726">
        <v>0</v>
      </c>
      <c r="N5726">
        <v>0</v>
      </c>
      <c r="O5726">
        <v>0</v>
      </c>
      <c r="P5726">
        <v>0</v>
      </c>
      <c r="Q5726">
        <v>0</v>
      </c>
      <c r="R5726">
        <v>0</v>
      </c>
      <c r="S5726">
        <v>0</v>
      </c>
      <c r="T5726">
        <v>0</v>
      </c>
      <c r="U5726">
        <v>8960</v>
      </c>
      <c r="V5726" s="1" t="s">
        <v>4018</v>
      </c>
      <c r="W5726" s="1" t="s">
        <v>2551</v>
      </c>
      <c r="X5726" s="5" t="s">
        <v>4023</v>
      </c>
      <c r="Y5726" s="5" t="s">
        <v>2555</v>
      </c>
      <c r="Z5726" s="5" t="s">
        <v>4020</v>
      </c>
      <c r="AA5726" s="5"/>
    </row>
    <row r="5727" spans="1:27" ht="12" customHeight="1" x14ac:dyDescent="0.15">
      <c r="A5727" s="1" t="s">
        <v>1540</v>
      </c>
      <c r="B5727" s="1" t="s">
        <v>29</v>
      </c>
      <c r="C5727" s="1" t="s">
        <v>17</v>
      </c>
      <c r="D5727" s="1" t="s">
        <v>2510</v>
      </c>
      <c r="E5727" s="1" t="s">
        <v>10</v>
      </c>
      <c r="F5727" s="1" t="s">
        <v>1545</v>
      </c>
      <c r="G5727" s="1" t="s">
        <v>242</v>
      </c>
      <c r="H5727" s="1" t="s">
        <v>1542</v>
      </c>
      <c r="I5727">
        <v>341103</v>
      </c>
      <c r="J5727">
        <v>348742</v>
      </c>
      <c r="K5727">
        <v>304869</v>
      </c>
      <c r="L5727">
        <v>343725</v>
      </c>
      <c r="M5727">
        <v>303372</v>
      </c>
      <c r="N5727">
        <v>268935</v>
      </c>
      <c r="O5727">
        <v>314917</v>
      </c>
      <c r="P5727">
        <v>301425</v>
      </c>
      <c r="Q5727">
        <v>299844</v>
      </c>
      <c r="R5727">
        <v>318160</v>
      </c>
      <c r="S5727">
        <v>259320</v>
      </c>
      <c r="T5727">
        <v>301543</v>
      </c>
      <c r="U5727">
        <v>339767</v>
      </c>
      <c r="V5727" s="1" t="s">
        <v>4018</v>
      </c>
      <c r="W5727" s="1" t="s">
        <v>2551</v>
      </c>
      <c r="X5727" s="5" t="s">
        <v>4023</v>
      </c>
      <c r="Y5727" s="5" t="s">
        <v>2557</v>
      </c>
      <c r="Z5727" s="5" t="s">
        <v>4020</v>
      </c>
      <c r="AA5727" s="5"/>
    </row>
    <row r="5728" spans="1:27" ht="12" customHeight="1" x14ac:dyDescent="0.15">
      <c r="A5728" s="1" t="s">
        <v>1540</v>
      </c>
      <c r="B5728" s="1" t="s">
        <v>29</v>
      </c>
      <c r="C5728" s="1" t="s">
        <v>19</v>
      </c>
      <c r="D5728" s="1" t="s">
        <v>2510</v>
      </c>
      <c r="E5728" s="1" t="s">
        <v>10</v>
      </c>
      <c r="F5728" s="1" t="s">
        <v>1545</v>
      </c>
      <c r="G5728" s="1" t="s">
        <v>245</v>
      </c>
      <c r="H5728" s="1" t="s">
        <v>306</v>
      </c>
      <c r="I5728">
        <v>1147686</v>
      </c>
      <c r="J5728">
        <v>1140301</v>
      </c>
      <c r="K5728">
        <v>999466</v>
      </c>
      <c r="L5728">
        <v>1116724</v>
      </c>
      <c r="M5728">
        <v>980425</v>
      </c>
      <c r="N5728">
        <v>887929</v>
      </c>
      <c r="O5728">
        <v>1030027</v>
      </c>
      <c r="P5728">
        <v>1001015</v>
      </c>
      <c r="Q5728">
        <v>1073441</v>
      </c>
      <c r="R5728">
        <v>1049890</v>
      </c>
      <c r="S5728">
        <v>854985</v>
      </c>
      <c r="T5728">
        <v>1086015</v>
      </c>
      <c r="U5728">
        <v>1235566</v>
      </c>
      <c r="V5728" s="1" t="s">
        <v>4018</v>
      </c>
      <c r="W5728" s="1" t="s">
        <v>2551</v>
      </c>
      <c r="X5728" s="5" t="s">
        <v>4023</v>
      </c>
      <c r="Y5728" s="5" t="s">
        <v>2740</v>
      </c>
      <c r="Z5728" s="5" t="s">
        <v>2788</v>
      </c>
      <c r="AA5728" s="5"/>
    </row>
    <row r="5729" spans="1:27" ht="12" customHeight="1" x14ac:dyDescent="0.15">
      <c r="A5729" s="1" t="s">
        <v>1540</v>
      </c>
      <c r="B5729" s="1" t="s">
        <v>29</v>
      </c>
      <c r="C5729" s="1" t="s">
        <v>21</v>
      </c>
      <c r="D5729" s="1" t="s">
        <v>2510</v>
      </c>
      <c r="E5729" s="1" t="s">
        <v>10</v>
      </c>
      <c r="F5729" s="1" t="s">
        <v>1545</v>
      </c>
      <c r="G5729" s="1" t="s">
        <v>22</v>
      </c>
      <c r="H5729" s="1" t="s">
        <v>1542</v>
      </c>
      <c r="I5729">
        <v>0</v>
      </c>
      <c r="J5729">
        <v>0</v>
      </c>
      <c r="K5729">
        <v>0</v>
      </c>
      <c r="L5729">
        <v>0</v>
      </c>
      <c r="M5729">
        <v>0</v>
      </c>
      <c r="N5729">
        <v>0</v>
      </c>
      <c r="O5729">
        <v>0</v>
      </c>
      <c r="P5729">
        <v>0</v>
      </c>
      <c r="Q5729">
        <v>0</v>
      </c>
      <c r="R5729">
        <v>0</v>
      </c>
      <c r="S5729">
        <v>0</v>
      </c>
      <c r="T5729">
        <v>0</v>
      </c>
      <c r="U5729">
        <v>0</v>
      </c>
      <c r="V5729" s="1" t="s">
        <v>4018</v>
      </c>
      <c r="W5729" s="1" t="s">
        <v>2551</v>
      </c>
      <c r="X5729" s="5" t="s">
        <v>4023</v>
      </c>
      <c r="Y5729" s="5" t="s">
        <v>2558</v>
      </c>
      <c r="Z5729" s="5" t="s">
        <v>4020</v>
      </c>
      <c r="AA5729" s="5"/>
    </row>
    <row r="5730" spans="1:27" ht="12" customHeight="1" x14ac:dyDescent="0.15">
      <c r="A5730" s="1" t="s">
        <v>1540</v>
      </c>
      <c r="B5730" s="1" t="s">
        <v>29</v>
      </c>
      <c r="C5730" s="1" t="s">
        <v>23</v>
      </c>
      <c r="D5730" s="1" t="s">
        <v>2510</v>
      </c>
      <c r="E5730" s="1" t="s">
        <v>10</v>
      </c>
      <c r="F5730" s="1" t="s">
        <v>1545</v>
      </c>
      <c r="G5730" s="1" t="s">
        <v>24</v>
      </c>
      <c r="H5730" s="1" t="s">
        <v>1542</v>
      </c>
      <c r="I5730">
        <v>163730</v>
      </c>
      <c r="J5730">
        <v>152191</v>
      </c>
      <c r="K5730">
        <v>152229</v>
      </c>
      <c r="L5730">
        <v>146774</v>
      </c>
      <c r="M5730">
        <v>159884</v>
      </c>
      <c r="N5730">
        <v>171905</v>
      </c>
      <c r="O5730">
        <v>168480</v>
      </c>
      <c r="P5730">
        <v>171829</v>
      </c>
      <c r="Q5730">
        <v>179195</v>
      </c>
      <c r="R5730">
        <v>166836</v>
      </c>
      <c r="S5730">
        <v>180073</v>
      </c>
      <c r="T5730">
        <v>176799</v>
      </c>
      <c r="U5730">
        <v>146424</v>
      </c>
      <c r="V5730" s="1" t="s">
        <v>4018</v>
      </c>
      <c r="W5730" s="1" t="s">
        <v>2551</v>
      </c>
      <c r="X5730" s="5" t="s">
        <v>4023</v>
      </c>
      <c r="Y5730" s="5" t="s">
        <v>2559</v>
      </c>
      <c r="Z5730" s="5" t="s">
        <v>4020</v>
      </c>
      <c r="AA5730" s="5"/>
    </row>
    <row r="5731" spans="1:27" ht="12" customHeight="1" x14ac:dyDescent="0.15">
      <c r="A5731" s="1" t="s">
        <v>1540</v>
      </c>
      <c r="B5731" s="1" t="s">
        <v>212</v>
      </c>
      <c r="C5731" s="1" t="s">
        <v>9</v>
      </c>
      <c r="D5731" s="1" t="s">
        <v>2510</v>
      </c>
      <c r="E5731" s="1" t="s">
        <v>213</v>
      </c>
      <c r="F5731" s="1" t="s">
        <v>1546</v>
      </c>
      <c r="G5731" s="1" t="s">
        <v>215</v>
      </c>
      <c r="H5731" s="1" t="s">
        <v>216</v>
      </c>
      <c r="I5731">
        <v>2591</v>
      </c>
      <c r="J5731">
        <v>2592</v>
      </c>
      <c r="K5731">
        <v>2601</v>
      </c>
      <c r="L5731">
        <v>2618</v>
      </c>
      <c r="M5731">
        <v>2613</v>
      </c>
      <c r="N5731">
        <v>2598</v>
      </c>
      <c r="O5731">
        <v>2596</v>
      </c>
      <c r="P5731">
        <v>2582</v>
      </c>
      <c r="Q5731">
        <v>2590</v>
      </c>
      <c r="R5731">
        <v>2575</v>
      </c>
      <c r="S5731">
        <v>2509</v>
      </c>
      <c r="T5731">
        <v>2517</v>
      </c>
      <c r="U5731">
        <v>2512</v>
      </c>
      <c r="V5731" s="1" t="s">
        <v>4018</v>
      </c>
      <c r="W5731" s="1" t="s">
        <v>2717</v>
      </c>
      <c r="X5731" s="5" t="s">
        <v>4024</v>
      </c>
      <c r="Y5731" s="5" t="s">
        <v>2719</v>
      </c>
      <c r="Z5731" s="5" t="s">
        <v>2847</v>
      </c>
      <c r="AA5731" s="5"/>
    </row>
    <row r="5732" spans="1:27" ht="12" customHeight="1" x14ac:dyDescent="0.15">
      <c r="A5732" s="1" t="s">
        <v>1540</v>
      </c>
      <c r="B5732" s="1" t="s">
        <v>285</v>
      </c>
      <c r="C5732" s="1" t="s">
        <v>9</v>
      </c>
      <c r="D5732" s="1" t="s">
        <v>2510</v>
      </c>
      <c r="E5732" s="1" t="s">
        <v>213</v>
      </c>
      <c r="F5732" s="1" t="s">
        <v>286</v>
      </c>
      <c r="G5732" s="1" t="s">
        <v>215</v>
      </c>
      <c r="H5732" s="1" t="s">
        <v>216</v>
      </c>
      <c r="I5732">
        <v>3992</v>
      </c>
      <c r="J5732">
        <v>3987</v>
      </c>
      <c r="K5732">
        <v>3987</v>
      </c>
      <c r="L5732">
        <v>3996</v>
      </c>
      <c r="M5732">
        <v>3977</v>
      </c>
      <c r="N5732">
        <v>3973</v>
      </c>
      <c r="O5732">
        <v>3963</v>
      </c>
      <c r="P5732">
        <v>3954</v>
      </c>
      <c r="Q5732">
        <v>3957</v>
      </c>
      <c r="R5732">
        <v>3968</v>
      </c>
      <c r="S5732">
        <v>3907</v>
      </c>
      <c r="T5732">
        <v>3912</v>
      </c>
      <c r="U5732">
        <v>3905</v>
      </c>
      <c r="V5732" s="1" t="s">
        <v>4018</v>
      </c>
      <c r="W5732" s="1" t="s">
        <v>2717</v>
      </c>
      <c r="X5732" s="5" t="s">
        <v>2769</v>
      </c>
      <c r="Y5732" s="5" t="s">
        <v>2719</v>
      </c>
      <c r="Z5732" s="5" t="s">
        <v>2847</v>
      </c>
      <c r="AA5732" s="5"/>
    </row>
    <row r="5733" spans="1:27" ht="12" customHeight="1" x14ac:dyDescent="0.15">
      <c r="A5733" s="1" t="s">
        <v>1547</v>
      </c>
      <c r="B5733" s="1" t="s">
        <v>8</v>
      </c>
      <c r="C5733" s="1" t="s">
        <v>9</v>
      </c>
      <c r="D5733" s="1" t="s">
        <v>2511</v>
      </c>
      <c r="E5733" s="1" t="s">
        <v>10</v>
      </c>
      <c r="F5733" s="1" t="s">
        <v>1548</v>
      </c>
      <c r="G5733" s="1" t="s">
        <v>1549</v>
      </c>
      <c r="H5733" s="1" t="s">
        <v>1308</v>
      </c>
      <c r="I5733">
        <v>64149</v>
      </c>
      <c r="J5733">
        <v>66644</v>
      </c>
      <c r="K5733">
        <v>52323</v>
      </c>
      <c r="L5733">
        <v>62953</v>
      </c>
      <c r="M5733">
        <v>61578</v>
      </c>
      <c r="N5733">
        <v>54969</v>
      </c>
      <c r="O5733">
        <v>70720</v>
      </c>
      <c r="P5733">
        <v>66098</v>
      </c>
      <c r="Q5733">
        <v>69114</v>
      </c>
      <c r="R5733">
        <v>71913</v>
      </c>
      <c r="S5733">
        <v>68143</v>
      </c>
      <c r="T5733">
        <v>71983</v>
      </c>
      <c r="U5733">
        <v>74379</v>
      </c>
      <c r="V5733" s="1" t="s">
        <v>4025</v>
      </c>
      <c r="W5733" s="1" t="s">
        <v>2551</v>
      </c>
      <c r="X5733" s="5" t="s">
        <v>4026</v>
      </c>
      <c r="Y5733" s="5" t="s">
        <v>2553</v>
      </c>
      <c r="Z5733" s="5" t="s">
        <v>4027</v>
      </c>
      <c r="AA5733" s="5"/>
    </row>
    <row r="5734" spans="1:27" ht="12" customHeight="1" x14ac:dyDescent="0.15">
      <c r="A5734" s="1" t="s">
        <v>1547</v>
      </c>
      <c r="B5734" s="1" t="s">
        <v>8</v>
      </c>
      <c r="C5734" s="1" t="s">
        <v>15</v>
      </c>
      <c r="D5734" s="1" t="s">
        <v>2511</v>
      </c>
      <c r="E5734" s="1" t="s">
        <v>10</v>
      </c>
      <c r="F5734" s="1" t="s">
        <v>1548</v>
      </c>
      <c r="G5734" s="1" t="s">
        <v>1550</v>
      </c>
      <c r="H5734" s="1" t="s">
        <v>1308</v>
      </c>
      <c r="I5734">
        <v>457</v>
      </c>
      <c r="J5734">
        <v>518</v>
      </c>
      <c r="K5734">
        <v>524</v>
      </c>
      <c r="L5734">
        <v>625</v>
      </c>
      <c r="M5734">
        <v>601</v>
      </c>
      <c r="N5734">
        <v>588</v>
      </c>
      <c r="O5734">
        <v>616</v>
      </c>
      <c r="P5734">
        <v>444</v>
      </c>
      <c r="Q5734">
        <v>432</v>
      </c>
      <c r="R5734">
        <v>388</v>
      </c>
      <c r="S5734">
        <v>432</v>
      </c>
      <c r="T5734">
        <v>618</v>
      </c>
      <c r="U5734">
        <v>518</v>
      </c>
      <c r="V5734" s="1" t="s">
        <v>4025</v>
      </c>
      <c r="W5734" s="1" t="s">
        <v>2551</v>
      </c>
      <c r="X5734" s="5" t="s">
        <v>4026</v>
      </c>
      <c r="Y5734" s="5" t="s">
        <v>2561</v>
      </c>
      <c r="Z5734" s="5" t="s">
        <v>4027</v>
      </c>
      <c r="AA5734" s="5"/>
    </row>
    <row r="5735" spans="1:27" ht="12" customHeight="1" x14ac:dyDescent="0.15">
      <c r="A5735" s="1" t="s">
        <v>1547</v>
      </c>
      <c r="B5735" s="1" t="s">
        <v>8</v>
      </c>
      <c r="C5735" s="1" t="s">
        <v>17</v>
      </c>
      <c r="D5735" s="1" t="s">
        <v>2511</v>
      </c>
      <c r="E5735" s="1" t="s">
        <v>10</v>
      </c>
      <c r="F5735" s="1" t="s">
        <v>1548</v>
      </c>
      <c r="G5735" s="1" t="s">
        <v>1551</v>
      </c>
      <c r="H5735" s="1" t="s">
        <v>1308</v>
      </c>
      <c r="I5735">
        <v>63570</v>
      </c>
      <c r="J5735">
        <v>63973</v>
      </c>
      <c r="K5735">
        <v>52656</v>
      </c>
      <c r="L5735">
        <v>62559</v>
      </c>
      <c r="M5735">
        <v>62140</v>
      </c>
      <c r="N5735">
        <v>55768</v>
      </c>
      <c r="O5735">
        <v>71660</v>
      </c>
      <c r="P5735">
        <v>66769</v>
      </c>
      <c r="Q5735">
        <v>69027</v>
      </c>
      <c r="R5735">
        <v>70912</v>
      </c>
      <c r="S5735">
        <v>69040</v>
      </c>
      <c r="T5735">
        <v>72641</v>
      </c>
      <c r="U5735">
        <v>73927</v>
      </c>
      <c r="V5735" s="1" t="s">
        <v>4025</v>
      </c>
      <c r="W5735" s="1" t="s">
        <v>2551</v>
      </c>
      <c r="X5735" s="5" t="s">
        <v>4026</v>
      </c>
      <c r="Y5735" s="5" t="s">
        <v>2557</v>
      </c>
      <c r="Z5735" s="5" t="s">
        <v>4027</v>
      </c>
      <c r="AA5735" s="5"/>
    </row>
    <row r="5736" spans="1:27" ht="12" customHeight="1" x14ac:dyDescent="0.15">
      <c r="A5736" s="1" t="s">
        <v>1547</v>
      </c>
      <c r="B5736" s="1" t="s">
        <v>8</v>
      </c>
      <c r="C5736" s="1" t="s">
        <v>19</v>
      </c>
      <c r="D5736" s="1" t="s">
        <v>2511</v>
      </c>
      <c r="E5736" s="1" t="s">
        <v>10</v>
      </c>
      <c r="F5736" s="1" t="s">
        <v>1548</v>
      </c>
      <c r="G5736" s="1" t="s">
        <v>1552</v>
      </c>
      <c r="H5736" s="1" t="s">
        <v>1553</v>
      </c>
      <c r="I5736">
        <v>28572</v>
      </c>
      <c r="J5736">
        <v>27385</v>
      </c>
      <c r="K5736">
        <v>24509</v>
      </c>
      <c r="L5736">
        <v>28676</v>
      </c>
      <c r="M5736">
        <v>27721</v>
      </c>
      <c r="N5736">
        <v>26998</v>
      </c>
      <c r="O5736">
        <v>32399</v>
      </c>
      <c r="P5736">
        <v>28986</v>
      </c>
      <c r="Q5736">
        <v>32019</v>
      </c>
      <c r="R5736">
        <v>29412</v>
      </c>
      <c r="S5736">
        <v>31916</v>
      </c>
      <c r="T5736">
        <v>33386</v>
      </c>
      <c r="U5736">
        <v>36227</v>
      </c>
      <c r="V5736" s="1" t="s">
        <v>4025</v>
      </c>
      <c r="W5736" s="1" t="s">
        <v>2551</v>
      </c>
      <c r="X5736" s="5" t="s">
        <v>4026</v>
      </c>
      <c r="Y5736" s="5" t="s">
        <v>4028</v>
      </c>
      <c r="Z5736" s="5" t="s">
        <v>4029</v>
      </c>
      <c r="AA5736" s="5"/>
    </row>
    <row r="5737" spans="1:27" ht="12" customHeight="1" x14ac:dyDescent="0.15">
      <c r="A5737" s="1" t="s">
        <v>1547</v>
      </c>
      <c r="B5737" s="1" t="s">
        <v>8</v>
      </c>
      <c r="C5737" s="1" t="s">
        <v>21</v>
      </c>
      <c r="D5737" s="1" t="s">
        <v>2511</v>
      </c>
      <c r="E5737" s="1" t="s">
        <v>10</v>
      </c>
      <c r="F5737" s="1" t="s">
        <v>1548</v>
      </c>
      <c r="G5737" s="1" t="s">
        <v>245</v>
      </c>
      <c r="H5737" s="1" t="s">
        <v>239</v>
      </c>
      <c r="I5737">
        <v>1299</v>
      </c>
      <c r="J5737">
        <v>1274</v>
      </c>
      <c r="K5737">
        <v>1109</v>
      </c>
      <c r="L5737">
        <v>1287</v>
      </c>
      <c r="M5737">
        <v>1179</v>
      </c>
      <c r="N5737">
        <v>1241</v>
      </c>
      <c r="O5737">
        <v>1395</v>
      </c>
      <c r="P5737">
        <v>1357</v>
      </c>
      <c r="Q5737">
        <v>1496</v>
      </c>
      <c r="R5737">
        <v>1399</v>
      </c>
      <c r="S5737">
        <v>1560</v>
      </c>
      <c r="T5737">
        <v>1626</v>
      </c>
      <c r="U5737">
        <v>1731</v>
      </c>
      <c r="V5737" s="1" t="s">
        <v>4025</v>
      </c>
      <c r="W5737" s="1" t="s">
        <v>2551</v>
      </c>
      <c r="X5737" s="5" t="s">
        <v>4026</v>
      </c>
      <c r="Y5737" s="5" t="s">
        <v>2740</v>
      </c>
      <c r="Z5737" s="5" t="s">
        <v>2738</v>
      </c>
      <c r="AA5737" s="5"/>
    </row>
    <row r="5738" spans="1:27" ht="12" customHeight="1" x14ac:dyDescent="0.15">
      <c r="A5738" s="1" t="s">
        <v>1547</v>
      </c>
      <c r="B5738" s="1" t="s">
        <v>8</v>
      </c>
      <c r="C5738" s="1" t="s">
        <v>23</v>
      </c>
      <c r="D5738" s="1" t="s">
        <v>2511</v>
      </c>
      <c r="E5738" s="1" t="s">
        <v>10</v>
      </c>
      <c r="F5738" s="1" t="s">
        <v>1548</v>
      </c>
      <c r="G5738" s="1" t="s">
        <v>1554</v>
      </c>
      <c r="H5738" s="1" t="s">
        <v>1308</v>
      </c>
      <c r="I5738">
        <v>0</v>
      </c>
      <c r="J5738">
        <v>0</v>
      </c>
      <c r="K5738">
        <v>0</v>
      </c>
      <c r="L5738">
        <v>0</v>
      </c>
      <c r="M5738">
        <v>0</v>
      </c>
      <c r="N5738">
        <v>0</v>
      </c>
      <c r="O5738">
        <v>0</v>
      </c>
      <c r="P5738">
        <v>0</v>
      </c>
      <c r="Q5738">
        <v>0</v>
      </c>
      <c r="R5738">
        <v>0</v>
      </c>
      <c r="S5738">
        <v>0</v>
      </c>
      <c r="T5738">
        <v>0</v>
      </c>
      <c r="U5738">
        <v>0</v>
      </c>
      <c r="V5738" s="1" t="s">
        <v>4025</v>
      </c>
      <c r="W5738" s="1" t="s">
        <v>2551</v>
      </c>
      <c r="X5738" s="5" t="s">
        <v>4026</v>
      </c>
      <c r="Y5738" s="5" t="s">
        <v>2564</v>
      </c>
      <c r="Z5738" s="5" t="s">
        <v>4027</v>
      </c>
      <c r="AA5738" s="5"/>
    </row>
    <row r="5739" spans="1:27" ht="12" customHeight="1" x14ac:dyDescent="0.15">
      <c r="A5739" s="1" t="s">
        <v>1547</v>
      </c>
      <c r="B5739" s="1" t="s">
        <v>8</v>
      </c>
      <c r="C5739" s="1" t="s">
        <v>77</v>
      </c>
      <c r="D5739" s="1" t="s">
        <v>2511</v>
      </c>
      <c r="E5739" s="1" t="s">
        <v>10</v>
      </c>
      <c r="F5739" s="1" t="s">
        <v>1548</v>
      </c>
      <c r="G5739" s="1" t="s">
        <v>1555</v>
      </c>
      <c r="H5739" s="1" t="s">
        <v>1308</v>
      </c>
      <c r="I5739">
        <v>91884</v>
      </c>
      <c r="J5739">
        <v>94766</v>
      </c>
      <c r="K5739">
        <v>94758</v>
      </c>
      <c r="L5739">
        <v>95579</v>
      </c>
      <c r="M5739">
        <v>95419</v>
      </c>
      <c r="N5739">
        <v>94770</v>
      </c>
      <c r="O5739">
        <v>94249</v>
      </c>
      <c r="P5739">
        <v>93823</v>
      </c>
      <c r="Q5739">
        <v>94142</v>
      </c>
      <c r="R5739">
        <v>95154</v>
      </c>
      <c r="S5739">
        <v>88955</v>
      </c>
      <c r="T5739">
        <v>88616</v>
      </c>
      <c r="U5739">
        <v>89787</v>
      </c>
      <c r="V5739" s="1" t="s">
        <v>4025</v>
      </c>
      <c r="W5739" s="1" t="s">
        <v>2551</v>
      </c>
      <c r="X5739" s="5" t="s">
        <v>4026</v>
      </c>
      <c r="Y5739" s="5" t="s">
        <v>2559</v>
      </c>
      <c r="Z5739" s="5" t="s">
        <v>4027</v>
      </c>
      <c r="AA5739" s="5"/>
    </row>
    <row r="5740" spans="1:27" ht="12" customHeight="1" x14ac:dyDescent="0.15">
      <c r="A5740" s="1" t="s">
        <v>1547</v>
      </c>
      <c r="B5740" s="1" t="s">
        <v>25</v>
      </c>
      <c r="C5740" s="1" t="s">
        <v>9</v>
      </c>
      <c r="D5740" s="1" t="s">
        <v>2511</v>
      </c>
      <c r="E5740" s="1" t="s">
        <v>10</v>
      </c>
      <c r="F5740" s="1" t="s">
        <v>5051</v>
      </c>
      <c r="G5740" s="1" t="s">
        <v>1549</v>
      </c>
      <c r="H5740" s="1" t="s">
        <v>1308</v>
      </c>
      <c r="I5740">
        <v>6652</v>
      </c>
      <c r="J5740">
        <v>6766</v>
      </c>
      <c r="K5740">
        <v>6636</v>
      </c>
      <c r="L5740">
        <v>7044</v>
      </c>
      <c r="M5740">
        <v>8707</v>
      </c>
      <c r="N5740">
        <v>7006</v>
      </c>
      <c r="O5740">
        <v>6785</v>
      </c>
      <c r="P5740">
        <v>8309</v>
      </c>
      <c r="Q5740">
        <v>8074</v>
      </c>
      <c r="R5740">
        <v>5986</v>
      </c>
      <c r="S5740">
        <v>2472</v>
      </c>
      <c r="T5740">
        <v>2960</v>
      </c>
      <c r="U5740">
        <v>2910</v>
      </c>
      <c r="V5740" s="1" t="s">
        <v>4025</v>
      </c>
      <c r="W5740" s="1" t="s">
        <v>2551</v>
      </c>
      <c r="X5740" s="5" t="s">
        <v>5067</v>
      </c>
      <c r="Y5740" s="5" t="s">
        <v>2553</v>
      </c>
      <c r="Z5740" s="5" t="s">
        <v>4027</v>
      </c>
      <c r="AA5740" s="5"/>
    </row>
    <row r="5741" spans="1:27" ht="12" customHeight="1" x14ac:dyDescent="0.15">
      <c r="A5741" s="1" t="s">
        <v>1547</v>
      </c>
      <c r="B5741" s="1" t="s">
        <v>25</v>
      </c>
      <c r="C5741" s="1" t="s">
        <v>15</v>
      </c>
      <c r="D5741" s="1" t="s">
        <v>2511</v>
      </c>
      <c r="E5741" s="1" t="s">
        <v>10</v>
      </c>
      <c r="F5741" s="1" t="s">
        <v>5051</v>
      </c>
      <c r="G5741" s="1" t="s">
        <v>1550</v>
      </c>
      <c r="H5741" s="1" t="s">
        <v>1308</v>
      </c>
      <c r="I5741">
        <v>0</v>
      </c>
      <c r="J5741">
        <v>0</v>
      </c>
      <c r="K5741">
        <v>0</v>
      </c>
      <c r="L5741">
        <v>0</v>
      </c>
      <c r="M5741">
        <v>0</v>
      </c>
      <c r="N5741">
        <v>0</v>
      </c>
      <c r="O5741">
        <v>0</v>
      </c>
      <c r="P5741">
        <v>0</v>
      </c>
      <c r="Q5741">
        <v>0</v>
      </c>
      <c r="R5741">
        <v>0</v>
      </c>
      <c r="S5741">
        <v>0</v>
      </c>
      <c r="T5741">
        <v>0</v>
      </c>
      <c r="U5741">
        <v>0</v>
      </c>
      <c r="V5741" s="1" t="s">
        <v>4025</v>
      </c>
      <c r="W5741" s="1" t="s">
        <v>2551</v>
      </c>
      <c r="X5741" s="5" t="s">
        <v>5067</v>
      </c>
      <c r="Y5741" s="5" t="s">
        <v>2561</v>
      </c>
      <c r="Z5741" s="5" t="s">
        <v>4027</v>
      </c>
      <c r="AA5741" s="5"/>
    </row>
    <row r="5742" spans="1:27" ht="12" customHeight="1" x14ac:dyDescent="0.15">
      <c r="A5742" s="1" t="s">
        <v>1547</v>
      </c>
      <c r="B5742" s="1" t="s">
        <v>25</v>
      </c>
      <c r="C5742" s="1" t="s">
        <v>17</v>
      </c>
      <c r="D5742" s="1" t="s">
        <v>2511</v>
      </c>
      <c r="E5742" s="1" t="s">
        <v>10</v>
      </c>
      <c r="F5742" s="1" t="s">
        <v>5051</v>
      </c>
      <c r="G5742" s="1" t="s">
        <v>1551</v>
      </c>
      <c r="H5742" s="1" t="s">
        <v>1308</v>
      </c>
      <c r="I5742">
        <v>6214</v>
      </c>
      <c r="J5742">
        <v>8326</v>
      </c>
      <c r="K5742">
        <v>7839</v>
      </c>
      <c r="L5742">
        <v>8010</v>
      </c>
      <c r="M5742">
        <v>7596</v>
      </c>
      <c r="N5742">
        <v>5905</v>
      </c>
      <c r="O5742">
        <v>9697</v>
      </c>
      <c r="P5742">
        <v>7883</v>
      </c>
      <c r="Q5742">
        <v>7597</v>
      </c>
      <c r="R5742">
        <v>6353</v>
      </c>
      <c r="S5742">
        <v>2542</v>
      </c>
      <c r="T5742">
        <v>3078</v>
      </c>
      <c r="U5742">
        <v>2788</v>
      </c>
      <c r="V5742" s="1" t="s">
        <v>4025</v>
      </c>
      <c r="W5742" s="1" t="s">
        <v>2551</v>
      </c>
      <c r="X5742" s="5" t="s">
        <v>5067</v>
      </c>
      <c r="Y5742" s="5" t="s">
        <v>2557</v>
      </c>
      <c r="Z5742" s="5" t="s">
        <v>4027</v>
      </c>
      <c r="AA5742" s="5"/>
    </row>
    <row r="5743" spans="1:27" ht="12" customHeight="1" x14ac:dyDescent="0.15">
      <c r="A5743" s="1" t="s">
        <v>1547</v>
      </c>
      <c r="B5743" s="1" t="s">
        <v>25</v>
      </c>
      <c r="C5743" s="1" t="s">
        <v>19</v>
      </c>
      <c r="D5743" s="1" t="s">
        <v>2511</v>
      </c>
      <c r="E5743" s="1" t="s">
        <v>10</v>
      </c>
      <c r="F5743" s="1" t="s">
        <v>5051</v>
      </c>
      <c r="G5743" s="1" t="s">
        <v>1552</v>
      </c>
      <c r="H5743" s="1" t="s">
        <v>1553</v>
      </c>
      <c r="I5743">
        <v>1060</v>
      </c>
      <c r="J5743">
        <v>1480</v>
      </c>
      <c r="K5743">
        <v>1247</v>
      </c>
      <c r="L5743">
        <v>1381</v>
      </c>
      <c r="M5743">
        <v>1328</v>
      </c>
      <c r="N5743">
        <v>1026</v>
      </c>
      <c r="O5743">
        <v>1628</v>
      </c>
      <c r="P5743">
        <v>1377</v>
      </c>
      <c r="Q5743">
        <v>1346</v>
      </c>
      <c r="R5743">
        <v>1079</v>
      </c>
      <c r="S5743">
        <v>556</v>
      </c>
      <c r="T5743">
        <v>636</v>
      </c>
      <c r="U5743">
        <v>544</v>
      </c>
      <c r="V5743" s="1" t="s">
        <v>4025</v>
      </c>
      <c r="W5743" s="1" t="s">
        <v>2551</v>
      </c>
      <c r="X5743" s="5" t="s">
        <v>5067</v>
      </c>
      <c r="Y5743" s="5" t="s">
        <v>4028</v>
      </c>
      <c r="Z5743" s="5" t="s">
        <v>4029</v>
      </c>
      <c r="AA5743" s="5"/>
    </row>
    <row r="5744" spans="1:27" ht="12" customHeight="1" x14ac:dyDescent="0.15">
      <c r="A5744" s="1" t="s">
        <v>1547</v>
      </c>
      <c r="B5744" s="1" t="s">
        <v>25</v>
      </c>
      <c r="C5744" s="1" t="s">
        <v>21</v>
      </c>
      <c r="D5744" s="1" t="s">
        <v>2511</v>
      </c>
      <c r="E5744" s="1" t="s">
        <v>10</v>
      </c>
      <c r="F5744" s="1" t="s">
        <v>5051</v>
      </c>
      <c r="G5744" s="1" t="s">
        <v>245</v>
      </c>
      <c r="H5744" s="1" t="s">
        <v>239</v>
      </c>
      <c r="I5744">
        <v>64</v>
      </c>
      <c r="J5744">
        <v>79</v>
      </c>
      <c r="K5744">
        <v>79</v>
      </c>
      <c r="L5744">
        <v>82</v>
      </c>
      <c r="M5744">
        <v>85</v>
      </c>
      <c r="N5744">
        <v>68</v>
      </c>
      <c r="O5744">
        <v>85</v>
      </c>
      <c r="P5744">
        <v>81</v>
      </c>
      <c r="Q5744">
        <v>80</v>
      </c>
      <c r="R5744">
        <v>64</v>
      </c>
      <c r="S5744">
        <v>52</v>
      </c>
      <c r="T5744">
        <v>61</v>
      </c>
      <c r="U5744">
        <v>55</v>
      </c>
      <c r="V5744" s="1" t="s">
        <v>4025</v>
      </c>
      <c r="W5744" s="1" t="s">
        <v>2551</v>
      </c>
      <c r="X5744" s="5" t="s">
        <v>5067</v>
      </c>
      <c r="Y5744" s="5" t="s">
        <v>2740</v>
      </c>
      <c r="Z5744" s="5" t="s">
        <v>2738</v>
      </c>
      <c r="AA5744" s="5"/>
    </row>
    <row r="5745" spans="1:27" ht="12" customHeight="1" x14ac:dyDescent="0.15">
      <c r="A5745" s="1" t="s">
        <v>1547</v>
      </c>
      <c r="B5745" s="1" t="s">
        <v>25</v>
      </c>
      <c r="C5745" s="1" t="s">
        <v>23</v>
      </c>
      <c r="D5745" s="1" t="s">
        <v>2511</v>
      </c>
      <c r="E5745" s="1" t="s">
        <v>10</v>
      </c>
      <c r="F5745" s="1" t="s">
        <v>5051</v>
      </c>
      <c r="G5745" s="1" t="s">
        <v>1554</v>
      </c>
      <c r="H5745" s="1" t="s">
        <v>1308</v>
      </c>
      <c r="I5745">
        <v>0</v>
      </c>
      <c r="J5745">
        <v>0</v>
      </c>
      <c r="K5745">
        <v>0</v>
      </c>
      <c r="L5745">
        <v>0</v>
      </c>
      <c r="M5745">
        <v>0</v>
      </c>
      <c r="N5745">
        <v>0</v>
      </c>
      <c r="O5745">
        <v>0</v>
      </c>
      <c r="P5745">
        <v>0</v>
      </c>
      <c r="Q5745">
        <v>0</v>
      </c>
      <c r="R5745">
        <v>0</v>
      </c>
      <c r="S5745">
        <v>0</v>
      </c>
      <c r="T5745">
        <v>0</v>
      </c>
      <c r="U5745">
        <v>0</v>
      </c>
      <c r="V5745" s="1" t="s">
        <v>4025</v>
      </c>
      <c r="W5745" s="1" t="s">
        <v>2551</v>
      </c>
      <c r="X5745" s="5" t="s">
        <v>5067</v>
      </c>
      <c r="Y5745" s="5" t="s">
        <v>2564</v>
      </c>
      <c r="Z5745" s="5" t="s">
        <v>4027</v>
      </c>
      <c r="AA5745" s="5"/>
    </row>
    <row r="5746" spans="1:27" ht="12" customHeight="1" x14ac:dyDescent="0.15">
      <c r="A5746" s="1" t="s">
        <v>1547</v>
      </c>
      <c r="B5746" s="1" t="s">
        <v>25</v>
      </c>
      <c r="C5746" s="1" t="s">
        <v>77</v>
      </c>
      <c r="D5746" s="1" t="s">
        <v>2511</v>
      </c>
      <c r="E5746" s="1" t="s">
        <v>10</v>
      </c>
      <c r="F5746" s="1" t="s">
        <v>5051</v>
      </c>
      <c r="G5746" s="1" t="s">
        <v>1555</v>
      </c>
      <c r="H5746" s="1" t="s">
        <v>1308</v>
      </c>
      <c r="I5746">
        <v>31031</v>
      </c>
      <c r="J5746">
        <v>29495</v>
      </c>
      <c r="K5746">
        <v>28316</v>
      </c>
      <c r="L5746">
        <v>27374</v>
      </c>
      <c r="M5746">
        <v>28509</v>
      </c>
      <c r="N5746">
        <v>29634</v>
      </c>
      <c r="O5746">
        <v>26746</v>
      </c>
      <c r="P5746">
        <v>27196</v>
      </c>
      <c r="Q5746">
        <v>27697</v>
      </c>
      <c r="R5746">
        <v>27354</v>
      </c>
      <c r="S5746">
        <v>13556</v>
      </c>
      <c r="T5746">
        <v>13438</v>
      </c>
      <c r="U5746">
        <v>13560</v>
      </c>
      <c r="V5746" s="1" t="s">
        <v>4025</v>
      </c>
      <c r="W5746" s="1" t="s">
        <v>2551</v>
      </c>
      <c r="X5746" s="5" t="s">
        <v>5067</v>
      </c>
      <c r="Y5746" s="5" t="s">
        <v>2559</v>
      </c>
      <c r="Z5746" s="5" t="s">
        <v>4027</v>
      </c>
      <c r="AA5746" s="5"/>
    </row>
    <row r="5747" spans="1:27" ht="12" customHeight="1" x14ac:dyDescent="0.15">
      <c r="A5747" s="1" t="s">
        <v>1547</v>
      </c>
      <c r="B5747" s="1" t="s">
        <v>57</v>
      </c>
      <c r="C5747" s="1" t="s">
        <v>9</v>
      </c>
      <c r="D5747" s="1" t="s">
        <v>2511</v>
      </c>
      <c r="E5747" s="1" t="s">
        <v>1556</v>
      </c>
      <c r="F5747" s="1" t="s">
        <v>1548</v>
      </c>
      <c r="G5747" s="1" t="s">
        <v>1557</v>
      </c>
      <c r="H5747" s="1" t="s">
        <v>1308</v>
      </c>
      <c r="I5747">
        <v>44068</v>
      </c>
      <c r="J5747">
        <v>45071</v>
      </c>
      <c r="K5747">
        <v>32656</v>
      </c>
      <c r="L5747">
        <v>42019</v>
      </c>
      <c r="M5747">
        <v>41822</v>
      </c>
      <c r="N5747">
        <v>36398</v>
      </c>
      <c r="O5747">
        <v>51803</v>
      </c>
      <c r="P5747">
        <v>47510</v>
      </c>
      <c r="Q5747">
        <v>48790</v>
      </c>
      <c r="R5747">
        <v>50600</v>
      </c>
      <c r="S5747">
        <v>51639</v>
      </c>
      <c r="T5747">
        <v>53285</v>
      </c>
      <c r="U5747">
        <v>53992</v>
      </c>
      <c r="V5747" s="1" t="s">
        <v>4025</v>
      </c>
      <c r="W5747" s="1" t="s">
        <v>2551</v>
      </c>
      <c r="X5747" s="5" t="s">
        <v>4026</v>
      </c>
      <c r="Y5747" s="5" t="s">
        <v>4030</v>
      </c>
      <c r="Z5747" s="5" t="s">
        <v>4027</v>
      </c>
      <c r="AA5747" s="5"/>
    </row>
    <row r="5748" spans="1:27" ht="12" customHeight="1" x14ac:dyDescent="0.15">
      <c r="A5748" s="1" t="s">
        <v>1547</v>
      </c>
      <c r="B5748" s="1" t="s">
        <v>57</v>
      </c>
      <c r="C5748" s="1" t="s">
        <v>15</v>
      </c>
      <c r="D5748" s="1" t="s">
        <v>2511</v>
      </c>
      <c r="E5748" s="1" t="s">
        <v>1556</v>
      </c>
      <c r="F5748" s="1" t="s">
        <v>1548</v>
      </c>
      <c r="G5748" s="1" t="s">
        <v>1558</v>
      </c>
      <c r="H5748" s="1" t="s">
        <v>1553</v>
      </c>
      <c r="I5748">
        <v>19678</v>
      </c>
      <c r="J5748">
        <v>18755</v>
      </c>
      <c r="K5748">
        <v>15447</v>
      </c>
      <c r="L5748">
        <v>19226</v>
      </c>
      <c r="M5748">
        <v>18323</v>
      </c>
      <c r="N5748">
        <v>17970</v>
      </c>
      <c r="O5748">
        <v>23285</v>
      </c>
      <c r="P5748">
        <v>20164</v>
      </c>
      <c r="Q5748">
        <v>22767</v>
      </c>
      <c r="R5748">
        <v>20116</v>
      </c>
      <c r="S5748">
        <v>23959</v>
      </c>
      <c r="T5748">
        <v>24709</v>
      </c>
      <c r="U5748">
        <v>27311</v>
      </c>
      <c r="V5748" s="1" t="s">
        <v>4025</v>
      </c>
      <c r="W5748" s="1" t="s">
        <v>2551</v>
      </c>
      <c r="X5748" s="5" t="s">
        <v>4026</v>
      </c>
      <c r="Y5748" s="5" t="s">
        <v>4031</v>
      </c>
      <c r="Z5748" s="5" t="s">
        <v>4029</v>
      </c>
      <c r="AA5748" s="5"/>
    </row>
    <row r="5749" spans="1:27" ht="12" customHeight="1" x14ac:dyDescent="0.15">
      <c r="A5749" s="1" t="s">
        <v>1547</v>
      </c>
      <c r="B5749" s="1" t="s">
        <v>57</v>
      </c>
      <c r="C5749" s="1" t="s">
        <v>17</v>
      </c>
      <c r="D5749" s="1" t="s">
        <v>2511</v>
      </c>
      <c r="E5749" s="1" t="s">
        <v>1556</v>
      </c>
      <c r="F5749" s="1" t="s">
        <v>1548</v>
      </c>
      <c r="G5749" s="1" t="s">
        <v>1559</v>
      </c>
      <c r="H5749" s="1" t="s">
        <v>239</v>
      </c>
      <c r="I5749">
        <v>936</v>
      </c>
      <c r="J5749">
        <v>910</v>
      </c>
      <c r="K5749">
        <v>737</v>
      </c>
      <c r="L5749">
        <v>889</v>
      </c>
      <c r="M5749">
        <v>785</v>
      </c>
      <c r="N5749">
        <v>871</v>
      </c>
      <c r="O5749">
        <v>1011</v>
      </c>
      <c r="P5749">
        <v>983</v>
      </c>
      <c r="Q5749">
        <v>1108</v>
      </c>
      <c r="R5749">
        <v>1014</v>
      </c>
      <c r="S5749">
        <v>1215</v>
      </c>
      <c r="T5749">
        <v>1263</v>
      </c>
      <c r="U5749">
        <v>1353</v>
      </c>
      <c r="V5749" s="1" t="s">
        <v>4025</v>
      </c>
      <c r="W5749" s="1" t="s">
        <v>2551</v>
      </c>
      <c r="X5749" s="5" t="s">
        <v>4026</v>
      </c>
      <c r="Y5749" s="5" t="s">
        <v>4032</v>
      </c>
      <c r="Z5749" s="5" t="s">
        <v>2738</v>
      </c>
      <c r="AA5749" s="5"/>
    </row>
    <row r="5750" spans="1:27" ht="12" customHeight="1" x14ac:dyDescent="0.15">
      <c r="A5750" s="1" t="s">
        <v>1547</v>
      </c>
      <c r="B5750" s="1" t="s">
        <v>57</v>
      </c>
      <c r="C5750" s="1" t="s">
        <v>19</v>
      </c>
      <c r="D5750" s="1" t="s">
        <v>2511</v>
      </c>
      <c r="E5750" s="1" t="s">
        <v>1556</v>
      </c>
      <c r="F5750" s="1" t="s">
        <v>1548</v>
      </c>
      <c r="G5750" s="1" t="s">
        <v>4958</v>
      </c>
      <c r="H5750" s="1" t="s">
        <v>1308</v>
      </c>
      <c r="I5750">
        <v>19502</v>
      </c>
      <c r="J5750">
        <v>18902</v>
      </c>
      <c r="K5750">
        <v>20000</v>
      </c>
      <c r="L5750">
        <v>20540</v>
      </c>
      <c r="M5750">
        <v>20318</v>
      </c>
      <c r="N5750">
        <v>19370</v>
      </c>
      <c r="O5750">
        <v>19857</v>
      </c>
      <c r="P5750">
        <v>19259</v>
      </c>
      <c r="Q5750">
        <v>20237</v>
      </c>
      <c r="R5750">
        <v>20312</v>
      </c>
      <c r="S5750">
        <v>17401</v>
      </c>
      <c r="T5750">
        <v>19356</v>
      </c>
      <c r="U5750">
        <v>19935</v>
      </c>
      <c r="V5750" s="1" t="s">
        <v>4025</v>
      </c>
      <c r="W5750" s="1" t="s">
        <v>2551</v>
      </c>
      <c r="X5750" s="1" t="s">
        <v>4026</v>
      </c>
      <c r="Y5750" s="1" t="s">
        <v>5021</v>
      </c>
      <c r="Z5750" s="1" t="s">
        <v>4027</v>
      </c>
    </row>
    <row r="5751" spans="1:27" ht="12" customHeight="1" x14ac:dyDescent="0.15">
      <c r="A5751" s="1" t="s">
        <v>1547</v>
      </c>
      <c r="B5751" s="1" t="s">
        <v>57</v>
      </c>
      <c r="C5751" s="1" t="s">
        <v>21</v>
      </c>
      <c r="D5751" s="1" t="s">
        <v>2511</v>
      </c>
      <c r="E5751" s="1" t="s">
        <v>1556</v>
      </c>
      <c r="F5751" s="1" t="s">
        <v>1548</v>
      </c>
      <c r="G5751" s="1" t="s">
        <v>4959</v>
      </c>
      <c r="H5751" s="1" t="s">
        <v>1553</v>
      </c>
      <c r="I5751">
        <v>8894</v>
      </c>
      <c r="J5751">
        <v>8630</v>
      </c>
      <c r="K5751">
        <v>9062</v>
      </c>
      <c r="L5751">
        <v>9450</v>
      </c>
      <c r="M5751">
        <v>9398</v>
      </c>
      <c r="N5751">
        <v>9028</v>
      </c>
      <c r="O5751">
        <v>9114</v>
      </c>
      <c r="P5751">
        <v>8822</v>
      </c>
      <c r="Q5751">
        <v>9252</v>
      </c>
      <c r="R5751">
        <v>9296</v>
      </c>
      <c r="S5751">
        <v>7957</v>
      </c>
      <c r="T5751">
        <v>8677</v>
      </c>
      <c r="U5751">
        <v>8916</v>
      </c>
      <c r="V5751" s="1" t="s">
        <v>4025</v>
      </c>
      <c r="W5751" s="1" t="s">
        <v>2551</v>
      </c>
      <c r="X5751" s="1" t="s">
        <v>4026</v>
      </c>
      <c r="Y5751" s="1" t="s">
        <v>5128</v>
      </c>
      <c r="Z5751" s="1" t="s">
        <v>4029</v>
      </c>
    </row>
    <row r="5752" spans="1:27" ht="12" customHeight="1" x14ac:dyDescent="0.15">
      <c r="A5752" s="1" t="s">
        <v>1547</v>
      </c>
      <c r="B5752" s="1" t="s">
        <v>57</v>
      </c>
      <c r="C5752" s="1" t="s">
        <v>23</v>
      </c>
      <c r="D5752" s="1" t="s">
        <v>2511</v>
      </c>
      <c r="E5752" s="1" t="s">
        <v>1556</v>
      </c>
      <c r="F5752" s="1" t="s">
        <v>1548</v>
      </c>
      <c r="G5752" s="1" t="s">
        <v>4960</v>
      </c>
      <c r="H5752" s="1" t="s">
        <v>239</v>
      </c>
      <c r="I5752">
        <v>363</v>
      </c>
      <c r="J5752">
        <v>364</v>
      </c>
      <c r="K5752">
        <v>372</v>
      </c>
      <c r="L5752">
        <v>398</v>
      </c>
      <c r="M5752">
        <v>394</v>
      </c>
      <c r="N5752">
        <v>370</v>
      </c>
      <c r="O5752">
        <v>384</v>
      </c>
      <c r="P5752">
        <v>374</v>
      </c>
      <c r="Q5752">
        <v>388</v>
      </c>
      <c r="R5752">
        <v>385</v>
      </c>
      <c r="S5752">
        <v>345</v>
      </c>
      <c r="T5752">
        <v>363</v>
      </c>
      <c r="U5752">
        <v>378</v>
      </c>
      <c r="V5752" s="1" t="s">
        <v>4025</v>
      </c>
      <c r="W5752" s="1" t="s">
        <v>2551</v>
      </c>
      <c r="X5752" s="1" t="s">
        <v>4026</v>
      </c>
      <c r="Y5752" s="1" t="s">
        <v>5022</v>
      </c>
      <c r="Z5752" s="1" t="s">
        <v>2738</v>
      </c>
    </row>
    <row r="5753" spans="1:27" ht="12" customHeight="1" x14ac:dyDescent="0.15">
      <c r="A5753" s="1" t="s">
        <v>1547</v>
      </c>
      <c r="B5753" s="1" t="s">
        <v>61</v>
      </c>
      <c r="C5753" s="1" t="s">
        <v>9</v>
      </c>
      <c r="D5753" s="1" t="s">
        <v>2511</v>
      </c>
      <c r="E5753" s="1" t="s">
        <v>1556</v>
      </c>
      <c r="F5753" s="1" t="s">
        <v>5051</v>
      </c>
      <c r="G5753" s="1" t="s">
        <v>1557</v>
      </c>
      <c r="H5753" s="1" t="s">
        <v>1308</v>
      </c>
      <c r="I5753">
        <v>5692</v>
      </c>
      <c r="J5753">
        <v>7403</v>
      </c>
      <c r="K5753">
        <v>7208</v>
      </c>
      <c r="L5753">
        <v>7171</v>
      </c>
      <c r="M5753">
        <v>6601</v>
      </c>
      <c r="N5753">
        <v>4768</v>
      </c>
      <c r="O5753">
        <v>9025</v>
      </c>
      <c r="P5753">
        <v>6970</v>
      </c>
      <c r="Q5753">
        <v>6538</v>
      </c>
      <c r="R5753">
        <v>5562</v>
      </c>
      <c r="S5753">
        <v>1688</v>
      </c>
      <c r="T5753">
        <v>2171</v>
      </c>
      <c r="U5753">
        <v>1957</v>
      </c>
      <c r="V5753" s="1" t="s">
        <v>4025</v>
      </c>
      <c r="W5753" s="1" t="s">
        <v>2551</v>
      </c>
      <c r="X5753" s="5" t="s">
        <v>5067</v>
      </c>
      <c r="Y5753" s="5" t="s">
        <v>4030</v>
      </c>
      <c r="Z5753" s="5" t="s">
        <v>4027</v>
      </c>
      <c r="AA5753" s="5"/>
    </row>
    <row r="5754" spans="1:27" ht="12" customHeight="1" x14ac:dyDescent="0.15">
      <c r="A5754" s="1" t="s">
        <v>1547</v>
      </c>
      <c r="B5754" s="1" t="s">
        <v>61</v>
      </c>
      <c r="C5754" s="1" t="s">
        <v>15</v>
      </c>
      <c r="D5754" s="1" t="s">
        <v>2511</v>
      </c>
      <c r="E5754" s="1" t="s">
        <v>1556</v>
      </c>
      <c r="F5754" s="1" t="s">
        <v>5051</v>
      </c>
      <c r="G5754" s="1" t="s">
        <v>1558</v>
      </c>
      <c r="H5754" s="1" t="s">
        <v>1553</v>
      </c>
      <c r="I5754">
        <v>944</v>
      </c>
      <c r="J5754">
        <v>1256</v>
      </c>
      <c r="K5754">
        <v>1103</v>
      </c>
      <c r="L5754">
        <v>1185</v>
      </c>
      <c r="M5754">
        <v>1083</v>
      </c>
      <c r="N5754">
        <v>754</v>
      </c>
      <c r="O5754">
        <v>1469</v>
      </c>
      <c r="P5754">
        <v>1152</v>
      </c>
      <c r="Q5754">
        <v>1071</v>
      </c>
      <c r="R5754">
        <v>885</v>
      </c>
      <c r="S5754">
        <v>354</v>
      </c>
      <c r="T5754">
        <v>412</v>
      </c>
      <c r="U5754">
        <v>342</v>
      </c>
      <c r="V5754" s="1" t="s">
        <v>4025</v>
      </c>
      <c r="W5754" s="1" t="s">
        <v>2551</v>
      </c>
      <c r="X5754" s="5" t="s">
        <v>5067</v>
      </c>
      <c r="Y5754" s="5" t="s">
        <v>4031</v>
      </c>
      <c r="Z5754" s="5" t="s">
        <v>4029</v>
      </c>
      <c r="AA5754" s="5"/>
    </row>
    <row r="5755" spans="1:27" ht="12" customHeight="1" x14ac:dyDescent="0.15">
      <c r="A5755" s="1" t="s">
        <v>1547</v>
      </c>
      <c r="B5755" s="1" t="s">
        <v>61</v>
      </c>
      <c r="C5755" s="1" t="s">
        <v>17</v>
      </c>
      <c r="D5755" s="1" t="s">
        <v>2511</v>
      </c>
      <c r="E5755" s="1" t="s">
        <v>1556</v>
      </c>
      <c r="F5755" s="1" t="s">
        <v>5051</v>
      </c>
      <c r="G5755" s="1" t="s">
        <v>1559</v>
      </c>
      <c r="H5755" s="1" t="s">
        <v>239</v>
      </c>
      <c r="I5755">
        <v>58</v>
      </c>
      <c r="J5755">
        <v>65</v>
      </c>
      <c r="K5755">
        <v>53</v>
      </c>
      <c r="L5755">
        <v>70</v>
      </c>
      <c r="M5755">
        <v>67</v>
      </c>
      <c r="N5755">
        <v>47</v>
      </c>
      <c r="O5755">
        <v>75</v>
      </c>
      <c r="P5755">
        <v>65</v>
      </c>
      <c r="Q5755">
        <v>60</v>
      </c>
      <c r="R5755">
        <v>51</v>
      </c>
      <c r="S5755">
        <v>37</v>
      </c>
      <c r="T5755">
        <v>46</v>
      </c>
      <c r="U5755">
        <v>41</v>
      </c>
      <c r="V5755" s="1" t="s">
        <v>4025</v>
      </c>
      <c r="W5755" s="1" t="s">
        <v>2551</v>
      </c>
      <c r="X5755" s="5" t="s">
        <v>5067</v>
      </c>
      <c r="Y5755" s="5" t="s">
        <v>4032</v>
      </c>
      <c r="Z5755" s="5" t="s">
        <v>2738</v>
      </c>
      <c r="AA5755" s="5"/>
    </row>
    <row r="5756" spans="1:27" ht="12" customHeight="1" x14ac:dyDescent="0.15">
      <c r="A5756" s="1" t="s">
        <v>1547</v>
      </c>
      <c r="B5756" s="1" t="s">
        <v>61</v>
      </c>
      <c r="C5756" s="1" t="s">
        <v>19</v>
      </c>
      <c r="D5756" s="1" t="s">
        <v>2511</v>
      </c>
      <c r="E5756" s="1" t="s">
        <v>1556</v>
      </c>
      <c r="F5756" s="1" t="s">
        <v>5051</v>
      </c>
      <c r="G5756" s="1" t="s">
        <v>4958</v>
      </c>
      <c r="H5756" s="1" t="s">
        <v>1308</v>
      </c>
      <c r="I5756">
        <v>522</v>
      </c>
      <c r="J5756">
        <v>923</v>
      </c>
      <c r="K5756">
        <v>631</v>
      </c>
      <c r="L5756">
        <v>839</v>
      </c>
      <c r="M5756">
        <v>995</v>
      </c>
      <c r="N5756">
        <v>1137</v>
      </c>
      <c r="O5756">
        <v>672</v>
      </c>
      <c r="P5756">
        <v>913</v>
      </c>
      <c r="Q5756">
        <v>1059</v>
      </c>
      <c r="R5756">
        <v>791</v>
      </c>
      <c r="S5756">
        <v>854</v>
      </c>
      <c r="T5756">
        <v>907</v>
      </c>
      <c r="U5756">
        <v>831</v>
      </c>
      <c r="V5756" s="1" t="s">
        <v>4025</v>
      </c>
      <c r="W5756" s="1" t="s">
        <v>2551</v>
      </c>
      <c r="X5756" s="5" t="s">
        <v>5067</v>
      </c>
      <c r="Y5756" s="1" t="s">
        <v>5021</v>
      </c>
      <c r="Z5756" s="1" t="s">
        <v>4027</v>
      </c>
    </row>
    <row r="5757" spans="1:27" ht="12" customHeight="1" x14ac:dyDescent="0.15">
      <c r="A5757" s="1" t="s">
        <v>1547</v>
      </c>
      <c r="B5757" s="1" t="s">
        <v>61</v>
      </c>
      <c r="C5757" s="1" t="s">
        <v>21</v>
      </c>
      <c r="D5757" s="1" t="s">
        <v>2511</v>
      </c>
      <c r="E5757" s="1" t="s">
        <v>1556</v>
      </c>
      <c r="F5757" s="1" t="s">
        <v>5051</v>
      </c>
      <c r="G5757" s="1" t="s">
        <v>4959</v>
      </c>
      <c r="H5757" s="1" t="s">
        <v>1553</v>
      </c>
      <c r="I5757">
        <v>116</v>
      </c>
      <c r="J5757">
        <v>224</v>
      </c>
      <c r="K5757">
        <v>144</v>
      </c>
      <c r="L5757">
        <v>196</v>
      </c>
      <c r="M5757">
        <v>245</v>
      </c>
      <c r="N5757">
        <v>272</v>
      </c>
      <c r="O5757">
        <v>159</v>
      </c>
      <c r="P5757">
        <v>225</v>
      </c>
      <c r="Q5757">
        <v>275</v>
      </c>
      <c r="R5757">
        <v>194</v>
      </c>
      <c r="S5757">
        <v>202</v>
      </c>
      <c r="T5757">
        <v>224</v>
      </c>
      <c r="U5757">
        <v>202</v>
      </c>
      <c r="V5757" s="1" t="s">
        <v>4025</v>
      </c>
      <c r="W5757" s="1" t="s">
        <v>2551</v>
      </c>
      <c r="X5757" s="5" t="s">
        <v>5067</v>
      </c>
      <c r="Y5757" s="1" t="s">
        <v>5128</v>
      </c>
      <c r="Z5757" s="1" t="s">
        <v>4029</v>
      </c>
    </row>
    <row r="5758" spans="1:27" ht="12" customHeight="1" x14ac:dyDescent="0.15">
      <c r="A5758" s="1" t="s">
        <v>1547</v>
      </c>
      <c r="B5758" s="1" t="s">
        <v>61</v>
      </c>
      <c r="C5758" s="1" t="s">
        <v>23</v>
      </c>
      <c r="D5758" s="1" t="s">
        <v>2511</v>
      </c>
      <c r="E5758" s="1" t="s">
        <v>1556</v>
      </c>
      <c r="F5758" s="1" t="s">
        <v>5051</v>
      </c>
      <c r="G5758" s="1" t="s">
        <v>4960</v>
      </c>
      <c r="H5758" s="1" t="s">
        <v>239</v>
      </c>
      <c r="I5758">
        <v>6</v>
      </c>
      <c r="J5758">
        <v>14</v>
      </c>
      <c r="K5758">
        <v>26</v>
      </c>
      <c r="L5758">
        <v>12</v>
      </c>
      <c r="M5758">
        <v>18</v>
      </c>
      <c r="N5758">
        <v>21</v>
      </c>
      <c r="O5758">
        <v>10</v>
      </c>
      <c r="P5758">
        <v>16</v>
      </c>
      <c r="Q5758">
        <v>20</v>
      </c>
      <c r="R5758">
        <v>13</v>
      </c>
      <c r="S5758">
        <v>15</v>
      </c>
      <c r="T5758">
        <v>15</v>
      </c>
      <c r="U5758">
        <v>14</v>
      </c>
      <c r="V5758" s="1" t="s">
        <v>4025</v>
      </c>
      <c r="W5758" s="1" t="s">
        <v>2551</v>
      </c>
      <c r="X5758" s="5" t="s">
        <v>5067</v>
      </c>
      <c r="Y5758" s="1" t="s">
        <v>5022</v>
      </c>
      <c r="Z5758" s="1" t="s">
        <v>2738</v>
      </c>
    </row>
    <row r="5759" spans="1:27" ht="12" customHeight="1" x14ac:dyDescent="0.15">
      <c r="A5759" s="1" t="s">
        <v>1547</v>
      </c>
      <c r="B5759" s="1" t="s">
        <v>212</v>
      </c>
      <c r="C5759" s="1" t="s">
        <v>9</v>
      </c>
      <c r="D5759" s="1" t="s">
        <v>2511</v>
      </c>
      <c r="E5759" s="1" t="s">
        <v>213</v>
      </c>
      <c r="F5759" s="1" t="s">
        <v>1560</v>
      </c>
      <c r="G5759" s="1" t="s">
        <v>215</v>
      </c>
      <c r="H5759" s="1" t="s">
        <v>216</v>
      </c>
      <c r="I5759">
        <v>645</v>
      </c>
      <c r="J5759">
        <v>667</v>
      </c>
      <c r="K5759">
        <v>668</v>
      </c>
      <c r="L5759">
        <v>666</v>
      </c>
      <c r="M5759">
        <v>661</v>
      </c>
      <c r="N5759">
        <v>664</v>
      </c>
      <c r="O5759">
        <v>661</v>
      </c>
      <c r="P5759">
        <v>658</v>
      </c>
      <c r="Q5759">
        <v>656</v>
      </c>
      <c r="R5759">
        <v>656</v>
      </c>
      <c r="S5759">
        <v>637</v>
      </c>
      <c r="T5759">
        <v>635</v>
      </c>
      <c r="U5759">
        <v>632</v>
      </c>
      <c r="V5759" s="1" t="s">
        <v>4025</v>
      </c>
      <c r="W5759" s="1" t="s">
        <v>2717</v>
      </c>
      <c r="X5759" s="5" t="s">
        <v>4033</v>
      </c>
      <c r="Y5759" s="5" t="s">
        <v>2719</v>
      </c>
      <c r="Z5759" s="5" t="s">
        <v>2847</v>
      </c>
      <c r="AA5759" s="5"/>
    </row>
    <row r="5760" spans="1:27" ht="12" customHeight="1" x14ac:dyDescent="0.15">
      <c r="A5760" s="1" t="s">
        <v>1547</v>
      </c>
      <c r="B5760" s="1" t="s">
        <v>285</v>
      </c>
      <c r="C5760" s="1" t="s">
        <v>9</v>
      </c>
      <c r="D5760" s="1" t="s">
        <v>2511</v>
      </c>
      <c r="E5760" s="1" t="s">
        <v>213</v>
      </c>
      <c r="F5760" s="1" t="s">
        <v>286</v>
      </c>
      <c r="G5760" s="1" t="s">
        <v>215</v>
      </c>
      <c r="H5760" s="1" t="s">
        <v>216</v>
      </c>
      <c r="I5760">
        <v>765</v>
      </c>
      <c r="J5760">
        <v>779</v>
      </c>
      <c r="K5760">
        <v>778</v>
      </c>
      <c r="L5760">
        <v>777</v>
      </c>
      <c r="M5760">
        <v>778</v>
      </c>
      <c r="N5760">
        <v>781</v>
      </c>
      <c r="O5760">
        <v>780</v>
      </c>
      <c r="P5760">
        <v>784</v>
      </c>
      <c r="Q5760">
        <v>781</v>
      </c>
      <c r="R5760">
        <v>779</v>
      </c>
      <c r="S5760">
        <v>755</v>
      </c>
      <c r="T5760">
        <v>753</v>
      </c>
      <c r="U5760">
        <v>745</v>
      </c>
      <c r="V5760" s="1" t="s">
        <v>4025</v>
      </c>
      <c r="W5760" s="1" t="s">
        <v>2717</v>
      </c>
      <c r="X5760" s="5" t="s">
        <v>2769</v>
      </c>
      <c r="Y5760" s="5" t="s">
        <v>2719</v>
      </c>
      <c r="Z5760" s="5" t="s">
        <v>2847</v>
      </c>
      <c r="AA5760" s="5"/>
    </row>
    <row r="5761" spans="1:27" ht="12" customHeight="1" x14ac:dyDescent="0.15">
      <c r="A5761" s="1" t="s">
        <v>1561</v>
      </c>
      <c r="B5761" s="1" t="s">
        <v>8</v>
      </c>
      <c r="C5761" s="1" t="s">
        <v>9</v>
      </c>
      <c r="D5761" s="1" t="s">
        <v>2512</v>
      </c>
      <c r="E5761" s="1" t="s">
        <v>10</v>
      </c>
      <c r="F5761" s="1" t="s">
        <v>1562</v>
      </c>
      <c r="G5761" s="1" t="s">
        <v>12</v>
      </c>
      <c r="H5761" s="1" t="s">
        <v>13</v>
      </c>
      <c r="I5761">
        <v>940</v>
      </c>
      <c r="J5761">
        <v>1359</v>
      </c>
      <c r="K5761">
        <v>1177</v>
      </c>
      <c r="L5761">
        <v>1127</v>
      </c>
      <c r="M5761">
        <v>868</v>
      </c>
      <c r="N5761">
        <v>639</v>
      </c>
      <c r="O5761">
        <v>154</v>
      </c>
      <c r="P5761">
        <v>395</v>
      </c>
      <c r="Q5761">
        <v>935</v>
      </c>
      <c r="R5761">
        <v>1079</v>
      </c>
      <c r="S5761">
        <v>1071</v>
      </c>
      <c r="T5761">
        <v>824</v>
      </c>
      <c r="U5761">
        <v>381</v>
      </c>
      <c r="V5761" s="1" t="s">
        <v>4034</v>
      </c>
      <c r="W5761" s="1" t="s">
        <v>2551</v>
      </c>
      <c r="X5761" s="5" t="s">
        <v>4035</v>
      </c>
      <c r="Y5761" s="5" t="s">
        <v>2553</v>
      </c>
      <c r="Z5761" s="5" t="s">
        <v>13</v>
      </c>
      <c r="AA5761" s="5"/>
    </row>
    <row r="5762" spans="1:27" ht="12" customHeight="1" x14ac:dyDescent="0.15">
      <c r="A5762" s="1" t="s">
        <v>1561</v>
      </c>
      <c r="B5762" s="1" t="s">
        <v>8</v>
      </c>
      <c r="C5762" s="1" t="s">
        <v>15</v>
      </c>
      <c r="D5762" s="1" t="s">
        <v>2512</v>
      </c>
      <c r="E5762" s="1" t="s">
        <v>10</v>
      </c>
      <c r="F5762" s="1" t="s">
        <v>1562</v>
      </c>
      <c r="G5762" s="1" t="s">
        <v>16</v>
      </c>
      <c r="H5762" s="1" t="s">
        <v>13</v>
      </c>
      <c r="I5762">
        <v>969</v>
      </c>
      <c r="J5762">
        <v>908</v>
      </c>
      <c r="K5762">
        <v>766</v>
      </c>
      <c r="L5762">
        <v>877</v>
      </c>
      <c r="M5762">
        <v>577</v>
      </c>
      <c r="N5762">
        <v>212</v>
      </c>
      <c r="O5762">
        <v>840</v>
      </c>
      <c r="P5762">
        <v>530</v>
      </c>
      <c r="Q5762">
        <v>572</v>
      </c>
      <c r="R5762">
        <v>431</v>
      </c>
      <c r="S5762">
        <v>470</v>
      </c>
      <c r="T5762">
        <v>479</v>
      </c>
      <c r="U5762">
        <v>382</v>
      </c>
      <c r="V5762" s="1" t="s">
        <v>4034</v>
      </c>
      <c r="W5762" s="1" t="s">
        <v>2551</v>
      </c>
      <c r="X5762" s="5" t="s">
        <v>4035</v>
      </c>
      <c r="Y5762" s="5" t="s">
        <v>4036</v>
      </c>
      <c r="Z5762" s="5" t="s">
        <v>13</v>
      </c>
      <c r="AA5762" s="5"/>
    </row>
    <row r="5763" spans="1:27" ht="12" customHeight="1" x14ac:dyDescent="0.15">
      <c r="A5763" s="1" t="s">
        <v>1561</v>
      </c>
      <c r="B5763" s="1" t="s">
        <v>8</v>
      </c>
      <c r="C5763" s="1" t="s">
        <v>17</v>
      </c>
      <c r="D5763" s="1" t="s">
        <v>2512</v>
      </c>
      <c r="E5763" s="1" t="s">
        <v>10</v>
      </c>
      <c r="F5763" s="1" t="s">
        <v>1562</v>
      </c>
      <c r="G5763" s="1" t="s">
        <v>242</v>
      </c>
      <c r="H5763" s="1" t="s">
        <v>13</v>
      </c>
      <c r="I5763">
        <v>1757</v>
      </c>
      <c r="J5763">
        <v>1753</v>
      </c>
      <c r="K5763">
        <v>1660</v>
      </c>
      <c r="L5763">
        <v>1690</v>
      </c>
      <c r="M5763">
        <v>1326</v>
      </c>
      <c r="N5763">
        <v>672</v>
      </c>
      <c r="O5763">
        <v>1364</v>
      </c>
      <c r="P5763">
        <v>1450</v>
      </c>
      <c r="Q5763">
        <v>1407</v>
      </c>
      <c r="R5763">
        <v>1166</v>
      </c>
      <c r="S5763">
        <v>823</v>
      </c>
      <c r="T5763">
        <v>1051</v>
      </c>
      <c r="U5763">
        <v>944</v>
      </c>
      <c r="V5763" s="1" t="s">
        <v>4034</v>
      </c>
      <c r="W5763" s="1" t="s">
        <v>2551</v>
      </c>
      <c r="X5763" s="5" t="s">
        <v>4035</v>
      </c>
      <c r="Y5763" s="5" t="s">
        <v>2557</v>
      </c>
      <c r="Z5763" s="5" t="s">
        <v>13</v>
      </c>
      <c r="AA5763" s="5"/>
    </row>
    <row r="5764" spans="1:27" ht="12" customHeight="1" x14ac:dyDescent="0.15">
      <c r="A5764" s="1" t="s">
        <v>1561</v>
      </c>
      <c r="B5764" s="1" t="s">
        <v>8</v>
      </c>
      <c r="C5764" s="1" t="s">
        <v>19</v>
      </c>
      <c r="D5764" s="1" t="s">
        <v>2512</v>
      </c>
      <c r="E5764" s="1" t="s">
        <v>10</v>
      </c>
      <c r="F5764" s="1" t="s">
        <v>1562</v>
      </c>
      <c r="G5764" s="1" t="s">
        <v>245</v>
      </c>
      <c r="H5764" s="1" t="s">
        <v>306</v>
      </c>
      <c r="I5764">
        <v>493972</v>
      </c>
      <c r="J5764">
        <v>493141</v>
      </c>
      <c r="K5764">
        <v>472586</v>
      </c>
      <c r="L5764">
        <v>490671</v>
      </c>
      <c r="M5764">
        <v>403483</v>
      </c>
      <c r="N5764">
        <v>246747</v>
      </c>
      <c r="O5764">
        <v>408720</v>
      </c>
      <c r="P5764">
        <v>441399</v>
      </c>
      <c r="Q5764">
        <v>431652</v>
      </c>
      <c r="R5764">
        <v>437887</v>
      </c>
      <c r="S5764">
        <v>268465</v>
      </c>
      <c r="T5764">
        <v>354860</v>
      </c>
      <c r="U5764">
        <v>333904</v>
      </c>
      <c r="V5764" s="1" t="s">
        <v>4034</v>
      </c>
      <c r="W5764" s="1" t="s">
        <v>2551</v>
      </c>
      <c r="X5764" s="5" t="s">
        <v>4035</v>
      </c>
      <c r="Y5764" s="5" t="s">
        <v>2740</v>
      </c>
      <c r="Z5764" s="5" t="s">
        <v>2788</v>
      </c>
      <c r="AA5764" s="5"/>
    </row>
    <row r="5765" spans="1:27" ht="12" customHeight="1" x14ac:dyDescent="0.15">
      <c r="A5765" s="1" t="s">
        <v>1561</v>
      </c>
      <c r="B5765" s="1" t="s">
        <v>8</v>
      </c>
      <c r="C5765" s="1" t="s">
        <v>21</v>
      </c>
      <c r="D5765" s="1" t="s">
        <v>2512</v>
      </c>
      <c r="E5765" s="1" t="s">
        <v>10</v>
      </c>
      <c r="F5765" s="1" t="s">
        <v>1562</v>
      </c>
      <c r="G5765" s="1" t="s">
        <v>1563</v>
      </c>
      <c r="H5765" s="1" t="s">
        <v>13</v>
      </c>
      <c r="I5765">
        <v>177</v>
      </c>
      <c r="J5765">
        <v>148</v>
      </c>
      <c r="K5765">
        <v>99</v>
      </c>
      <c r="L5765">
        <v>296</v>
      </c>
      <c r="M5765">
        <v>30</v>
      </c>
      <c r="N5765">
        <v>35</v>
      </c>
      <c r="O5765">
        <v>310</v>
      </c>
      <c r="P5765">
        <v>48</v>
      </c>
      <c r="Q5765">
        <v>84</v>
      </c>
      <c r="R5765">
        <v>102</v>
      </c>
      <c r="S5765">
        <v>169</v>
      </c>
      <c r="T5765">
        <v>61</v>
      </c>
      <c r="U5765">
        <v>41</v>
      </c>
      <c r="V5765" s="1" t="s">
        <v>4034</v>
      </c>
      <c r="W5765" s="1" t="s">
        <v>2551</v>
      </c>
      <c r="X5765" s="5" t="s">
        <v>4035</v>
      </c>
      <c r="Y5765" s="5" t="s">
        <v>2558</v>
      </c>
      <c r="Z5765" s="5" t="s">
        <v>13</v>
      </c>
      <c r="AA5765" s="5"/>
    </row>
    <row r="5766" spans="1:27" ht="12" customHeight="1" x14ac:dyDescent="0.15">
      <c r="A5766" s="1" t="s">
        <v>1561</v>
      </c>
      <c r="B5766" s="1" t="s">
        <v>8</v>
      </c>
      <c r="C5766" s="1" t="s">
        <v>23</v>
      </c>
      <c r="D5766" s="1" t="s">
        <v>2512</v>
      </c>
      <c r="E5766" s="1" t="s">
        <v>10</v>
      </c>
      <c r="F5766" s="1" t="s">
        <v>1562</v>
      </c>
      <c r="G5766" s="1" t="s">
        <v>24</v>
      </c>
      <c r="H5766" s="1" t="s">
        <v>13</v>
      </c>
      <c r="I5766">
        <v>2907</v>
      </c>
      <c r="J5766">
        <v>3274</v>
      </c>
      <c r="K5766">
        <v>3459</v>
      </c>
      <c r="L5766">
        <v>3478</v>
      </c>
      <c r="M5766">
        <v>3569</v>
      </c>
      <c r="N5766">
        <v>3713</v>
      </c>
      <c r="O5766">
        <v>3034</v>
      </c>
      <c r="P5766">
        <v>2460</v>
      </c>
      <c r="Q5766">
        <v>2477</v>
      </c>
      <c r="R5766">
        <v>2719</v>
      </c>
      <c r="S5766">
        <v>3269</v>
      </c>
      <c r="T5766">
        <v>3460</v>
      </c>
      <c r="U5766">
        <v>3238</v>
      </c>
      <c r="V5766" s="1" t="s">
        <v>4034</v>
      </c>
      <c r="W5766" s="1" t="s">
        <v>2551</v>
      </c>
      <c r="X5766" s="5" t="s">
        <v>4035</v>
      </c>
      <c r="Y5766" s="5" t="s">
        <v>2559</v>
      </c>
      <c r="Z5766" s="5" t="s">
        <v>13</v>
      </c>
      <c r="AA5766" s="5"/>
    </row>
    <row r="5767" spans="1:27" ht="12" customHeight="1" x14ac:dyDescent="0.15">
      <c r="A5767" s="1" t="s">
        <v>1561</v>
      </c>
      <c r="B5767" s="1" t="s">
        <v>25</v>
      </c>
      <c r="C5767" s="1" t="s">
        <v>9</v>
      </c>
      <c r="D5767" s="1" t="s">
        <v>2512</v>
      </c>
      <c r="E5767" s="1" t="s">
        <v>10</v>
      </c>
      <c r="F5767" s="1" t="s">
        <v>1564</v>
      </c>
      <c r="G5767" s="1" t="s">
        <v>12</v>
      </c>
      <c r="H5767" s="1" t="s">
        <v>13</v>
      </c>
      <c r="I5767">
        <v>199</v>
      </c>
      <c r="J5767">
        <v>171</v>
      </c>
      <c r="K5767">
        <v>206</v>
      </c>
      <c r="L5767">
        <v>218</v>
      </c>
      <c r="M5767">
        <v>166</v>
      </c>
      <c r="N5767">
        <v>167</v>
      </c>
      <c r="O5767">
        <v>190</v>
      </c>
      <c r="P5767">
        <v>191</v>
      </c>
      <c r="Q5767">
        <v>183</v>
      </c>
      <c r="R5767">
        <v>145</v>
      </c>
      <c r="S5767">
        <v>128</v>
      </c>
      <c r="T5767">
        <v>162</v>
      </c>
      <c r="U5767">
        <v>167</v>
      </c>
      <c r="V5767" s="1" t="s">
        <v>4034</v>
      </c>
      <c r="W5767" s="1" t="s">
        <v>2551</v>
      </c>
      <c r="X5767" s="5" t="s">
        <v>4037</v>
      </c>
      <c r="Y5767" s="5" t="s">
        <v>2553</v>
      </c>
      <c r="Z5767" s="5" t="s">
        <v>13</v>
      </c>
      <c r="AA5767" s="5"/>
    </row>
    <row r="5768" spans="1:27" ht="12" customHeight="1" x14ac:dyDescent="0.15">
      <c r="A5768" s="1" t="s">
        <v>1561</v>
      </c>
      <c r="B5768" s="1" t="s">
        <v>25</v>
      </c>
      <c r="C5768" s="1" t="s">
        <v>15</v>
      </c>
      <c r="D5768" s="1" t="s">
        <v>2512</v>
      </c>
      <c r="E5768" s="1" t="s">
        <v>10</v>
      </c>
      <c r="F5768" s="1" t="s">
        <v>1564</v>
      </c>
      <c r="G5768" s="1" t="s">
        <v>16</v>
      </c>
      <c r="H5768" s="1" t="s">
        <v>13</v>
      </c>
      <c r="I5768">
        <v>50</v>
      </c>
      <c r="J5768">
        <v>28</v>
      </c>
      <c r="K5768">
        <v>48</v>
      </c>
      <c r="L5768">
        <v>75</v>
      </c>
      <c r="M5768">
        <v>40</v>
      </c>
      <c r="N5768">
        <v>24</v>
      </c>
      <c r="O5768">
        <v>24</v>
      </c>
      <c r="P5768">
        <v>20</v>
      </c>
      <c r="Q5768">
        <v>26</v>
      </c>
      <c r="R5768">
        <v>14</v>
      </c>
      <c r="S5768">
        <v>24</v>
      </c>
      <c r="T5768">
        <v>10</v>
      </c>
      <c r="U5768">
        <v>28</v>
      </c>
      <c r="V5768" s="1" t="s">
        <v>4034</v>
      </c>
      <c r="W5768" s="1" t="s">
        <v>2551</v>
      </c>
      <c r="X5768" s="5" t="s">
        <v>4037</v>
      </c>
      <c r="Y5768" s="5" t="s">
        <v>4036</v>
      </c>
      <c r="Z5768" s="5" t="s">
        <v>13</v>
      </c>
      <c r="AA5768" s="5"/>
    </row>
    <row r="5769" spans="1:27" ht="12" customHeight="1" x14ac:dyDescent="0.15">
      <c r="A5769" s="1" t="s">
        <v>1561</v>
      </c>
      <c r="B5769" s="1" t="s">
        <v>25</v>
      </c>
      <c r="C5769" s="1" t="s">
        <v>17</v>
      </c>
      <c r="D5769" s="1" t="s">
        <v>2512</v>
      </c>
      <c r="E5769" s="1" t="s">
        <v>10</v>
      </c>
      <c r="F5769" s="1" t="s">
        <v>1564</v>
      </c>
      <c r="G5769" s="1" t="s">
        <v>242</v>
      </c>
      <c r="H5769" s="1" t="s">
        <v>13</v>
      </c>
      <c r="I5769">
        <v>167</v>
      </c>
      <c r="J5769">
        <v>150</v>
      </c>
      <c r="K5769">
        <v>182</v>
      </c>
      <c r="L5769">
        <v>186</v>
      </c>
      <c r="M5769">
        <v>183</v>
      </c>
      <c r="N5769">
        <v>161</v>
      </c>
      <c r="O5769">
        <v>164</v>
      </c>
      <c r="P5769">
        <v>141</v>
      </c>
      <c r="Q5769">
        <v>174</v>
      </c>
      <c r="R5769">
        <v>121</v>
      </c>
      <c r="S5769">
        <v>120</v>
      </c>
      <c r="T5769">
        <v>132</v>
      </c>
      <c r="U5769">
        <v>124</v>
      </c>
      <c r="V5769" s="1" t="s">
        <v>4034</v>
      </c>
      <c r="W5769" s="1" t="s">
        <v>2551</v>
      </c>
      <c r="X5769" s="5" t="s">
        <v>4037</v>
      </c>
      <c r="Y5769" s="5" t="s">
        <v>2557</v>
      </c>
      <c r="Z5769" s="5" t="s">
        <v>13</v>
      </c>
      <c r="AA5769" s="5"/>
    </row>
    <row r="5770" spans="1:27" ht="12" customHeight="1" x14ac:dyDescent="0.15">
      <c r="A5770" s="1" t="s">
        <v>1561</v>
      </c>
      <c r="B5770" s="1" t="s">
        <v>25</v>
      </c>
      <c r="C5770" s="1" t="s">
        <v>19</v>
      </c>
      <c r="D5770" s="1" t="s">
        <v>2512</v>
      </c>
      <c r="E5770" s="1" t="s">
        <v>10</v>
      </c>
      <c r="F5770" s="1" t="s">
        <v>1564</v>
      </c>
      <c r="G5770" s="1" t="s">
        <v>245</v>
      </c>
      <c r="H5770" s="1" t="s">
        <v>306</v>
      </c>
      <c r="I5770">
        <v>845248</v>
      </c>
      <c r="J5770">
        <v>764898</v>
      </c>
      <c r="K5770">
        <v>793747</v>
      </c>
      <c r="L5770">
        <v>889294</v>
      </c>
      <c r="M5770">
        <v>782260</v>
      </c>
      <c r="N5770">
        <v>859782</v>
      </c>
      <c r="O5770">
        <v>883093</v>
      </c>
      <c r="P5770">
        <v>769089</v>
      </c>
      <c r="Q5770">
        <v>754640</v>
      </c>
      <c r="R5770">
        <v>727061</v>
      </c>
      <c r="S5770">
        <v>659969</v>
      </c>
      <c r="T5770">
        <v>648449</v>
      </c>
      <c r="U5770">
        <v>714449</v>
      </c>
      <c r="V5770" s="1" t="s">
        <v>4034</v>
      </c>
      <c r="W5770" s="1" t="s">
        <v>2551</v>
      </c>
      <c r="X5770" s="5" t="s">
        <v>4037</v>
      </c>
      <c r="Y5770" s="5" t="s">
        <v>2740</v>
      </c>
      <c r="Z5770" s="5" t="s">
        <v>2788</v>
      </c>
      <c r="AA5770" s="5"/>
    </row>
    <row r="5771" spans="1:27" ht="12" customHeight="1" x14ac:dyDescent="0.15">
      <c r="A5771" s="1" t="s">
        <v>1561</v>
      </c>
      <c r="B5771" s="1" t="s">
        <v>25</v>
      </c>
      <c r="C5771" s="1" t="s">
        <v>21</v>
      </c>
      <c r="D5771" s="1" t="s">
        <v>2512</v>
      </c>
      <c r="E5771" s="1" t="s">
        <v>10</v>
      </c>
      <c r="F5771" s="1" t="s">
        <v>1564</v>
      </c>
      <c r="G5771" s="1" t="s">
        <v>1563</v>
      </c>
      <c r="H5771" s="1" t="s">
        <v>13</v>
      </c>
      <c r="I5771">
        <v>57</v>
      </c>
      <c r="J5771">
        <v>23</v>
      </c>
      <c r="K5771">
        <v>61</v>
      </c>
      <c r="L5771">
        <v>43</v>
      </c>
      <c r="M5771">
        <v>26</v>
      </c>
      <c r="N5771">
        <v>54</v>
      </c>
      <c r="O5771">
        <v>45</v>
      </c>
      <c r="P5771">
        <v>26</v>
      </c>
      <c r="Q5771">
        <v>49</v>
      </c>
      <c r="R5771">
        <v>50</v>
      </c>
      <c r="S5771">
        <v>42</v>
      </c>
      <c r="T5771">
        <v>45</v>
      </c>
      <c r="U5771">
        <v>46</v>
      </c>
      <c r="V5771" s="1" t="s">
        <v>4034</v>
      </c>
      <c r="W5771" s="1" t="s">
        <v>2551</v>
      </c>
      <c r="X5771" s="5" t="s">
        <v>4037</v>
      </c>
      <c r="Y5771" s="5" t="s">
        <v>2558</v>
      </c>
      <c r="Z5771" s="5" t="s">
        <v>13</v>
      </c>
      <c r="AA5771" s="5"/>
    </row>
    <row r="5772" spans="1:27" ht="12" customHeight="1" x14ac:dyDescent="0.15">
      <c r="A5772" s="1" t="s">
        <v>1561</v>
      </c>
      <c r="B5772" s="1" t="s">
        <v>25</v>
      </c>
      <c r="C5772" s="1" t="s">
        <v>23</v>
      </c>
      <c r="D5772" s="1" t="s">
        <v>2512</v>
      </c>
      <c r="E5772" s="1" t="s">
        <v>10</v>
      </c>
      <c r="F5772" s="1" t="s">
        <v>1564</v>
      </c>
      <c r="G5772" s="1" t="s">
        <v>24</v>
      </c>
      <c r="H5772" s="1" t="s">
        <v>13</v>
      </c>
      <c r="I5772">
        <v>638</v>
      </c>
      <c r="J5772">
        <v>665</v>
      </c>
      <c r="K5772">
        <v>677</v>
      </c>
      <c r="L5772">
        <v>741</v>
      </c>
      <c r="M5772">
        <v>738</v>
      </c>
      <c r="N5772">
        <v>714</v>
      </c>
      <c r="O5772">
        <v>719</v>
      </c>
      <c r="P5772">
        <v>763</v>
      </c>
      <c r="Q5772">
        <v>749</v>
      </c>
      <c r="R5772">
        <v>734</v>
      </c>
      <c r="S5772">
        <v>724</v>
      </c>
      <c r="T5772">
        <v>719</v>
      </c>
      <c r="U5772">
        <v>744</v>
      </c>
      <c r="V5772" s="1" t="s">
        <v>4034</v>
      </c>
      <c r="W5772" s="1" t="s">
        <v>2551</v>
      </c>
      <c r="X5772" s="5" t="s">
        <v>4037</v>
      </c>
      <c r="Y5772" s="5" t="s">
        <v>2559</v>
      </c>
      <c r="Z5772" s="5" t="s">
        <v>13</v>
      </c>
      <c r="AA5772" s="5"/>
    </row>
    <row r="5773" spans="1:27" ht="12" customHeight="1" x14ac:dyDescent="0.15">
      <c r="A5773" s="1" t="s">
        <v>1561</v>
      </c>
      <c r="B5773" s="1" t="s">
        <v>27</v>
      </c>
      <c r="C5773" s="1" t="s">
        <v>9</v>
      </c>
      <c r="D5773" s="1" t="s">
        <v>2512</v>
      </c>
      <c r="E5773" s="1" t="s">
        <v>10</v>
      </c>
      <c r="F5773" s="1" t="s">
        <v>1565</v>
      </c>
      <c r="G5773" s="1" t="s">
        <v>12</v>
      </c>
      <c r="H5773" s="1" t="s">
        <v>13</v>
      </c>
      <c r="I5773">
        <v>68</v>
      </c>
      <c r="J5773">
        <v>40</v>
      </c>
      <c r="K5773">
        <v>38</v>
      </c>
      <c r="L5773">
        <v>39</v>
      </c>
      <c r="M5773">
        <v>55</v>
      </c>
      <c r="N5773">
        <v>47</v>
      </c>
      <c r="O5773">
        <v>38</v>
      </c>
      <c r="P5773">
        <v>38</v>
      </c>
      <c r="Q5773">
        <v>60</v>
      </c>
      <c r="R5773">
        <v>36</v>
      </c>
      <c r="S5773">
        <v>33</v>
      </c>
      <c r="T5773">
        <v>33</v>
      </c>
      <c r="U5773">
        <v>34</v>
      </c>
      <c r="V5773" s="1" t="s">
        <v>4034</v>
      </c>
      <c r="W5773" s="1" t="s">
        <v>2551</v>
      </c>
      <c r="X5773" s="5" t="s">
        <v>4038</v>
      </c>
      <c r="Y5773" s="5" t="s">
        <v>2553</v>
      </c>
      <c r="Z5773" s="5" t="s">
        <v>13</v>
      </c>
      <c r="AA5773" s="5"/>
    </row>
    <row r="5774" spans="1:27" ht="12" customHeight="1" x14ac:dyDescent="0.15">
      <c r="A5774" s="1" t="s">
        <v>1561</v>
      </c>
      <c r="B5774" s="1" t="s">
        <v>27</v>
      </c>
      <c r="C5774" s="1" t="s">
        <v>15</v>
      </c>
      <c r="D5774" s="1" t="s">
        <v>2512</v>
      </c>
      <c r="E5774" s="1" t="s">
        <v>10</v>
      </c>
      <c r="F5774" s="1" t="s">
        <v>1565</v>
      </c>
      <c r="G5774" s="1" t="s">
        <v>16</v>
      </c>
      <c r="H5774" s="1" t="s">
        <v>13</v>
      </c>
      <c r="I5774">
        <v>24</v>
      </c>
      <c r="J5774">
        <v>19</v>
      </c>
      <c r="K5774">
        <v>20</v>
      </c>
      <c r="L5774">
        <v>21</v>
      </c>
      <c r="M5774">
        <v>21</v>
      </c>
      <c r="N5774">
        <v>18</v>
      </c>
      <c r="O5774">
        <v>20</v>
      </c>
      <c r="P5774">
        <v>17</v>
      </c>
      <c r="Q5774">
        <v>21</v>
      </c>
      <c r="R5774">
        <v>15</v>
      </c>
      <c r="S5774">
        <v>17</v>
      </c>
      <c r="T5774">
        <v>19</v>
      </c>
      <c r="U5774">
        <v>21</v>
      </c>
      <c r="V5774" s="1" t="s">
        <v>4034</v>
      </c>
      <c r="W5774" s="1" t="s">
        <v>2551</v>
      </c>
      <c r="X5774" s="5" t="s">
        <v>4038</v>
      </c>
      <c r="Y5774" s="5" t="s">
        <v>4036</v>
      </c>
      <c r="Z5774" s="5" t="s">
        <v>13</v>
      </c>
      <c r="AA5774" s="5"/>
    </row>
    <row r="5775" spans="1:27" ht="12" customHeight="1" x14ac:dyDescent="0.15">
      <c r="A5775" s="1" t="s">
        <v>1561</v>
      </c>
      <c r="B5775" s="1" t="s">
        <v>27</v>
      </c>
      <c r="C5775" s="1" t="s">
        <v>17</v>
      </c>
      <c r="D5775" s="1" t="s">
        <v>2512</v>
      </c>
      <c r="E5775" s="1" t="s">
        <v>10</v>
      </c>
      <c r="F5775" s="1" t="s">
        <v>1565</v>
      </c>
      <c r="G5775" s="1" t="s">
        <v>242</v>
      </c>
      <c r="H5775" s="1" t="s">
        <v>13</v>
      </c>
      <c r="I5775">
        <v>83</v>
      </c>
      <c r="J5775">
        <v>73</v>
      </c>
      <c r="K5775">
        <v>72</v>
      </c>
      <c r="L5775">
        <v>77</v>
      </c>
      <c r="M5775">
        <v>73</v>
      </c>
      <c r="N5775">
        <v>64</v>
      </c>
      <c r="O5775">
        <v>76</v>
      </c>
      <c r="P5775">
        <v>69</v>
      </c>
      <c r="Q5775">
        <v>74</v>
      </c>
      <c r="R5775">
        <v>57</v>
      </c>
      <c r="S5775">
        <v>58</v>
      </c>
      <c r="T5775">
        <v>63</v>
      </c>
      <c r="U5775">
        <v>66</v>
      </c>
      <c r="V5775" s="1" t="s">
        <v>4034</v>
      </c>
      <c r="W5775" s="1" t="s">
        <v>2551</v>
      </c>
      <c r="X5775" s="5" t="s">
        <v>4038</v>
      </c>
      <c r="Y5775" s="5" t="s">
        <v>2557</v>
      </c>
      <c r="Z5775" s="5" t="s">
        <v>13</v>
      </c>
      <c r="AA5775" s="5"/>
    </row>
    <row r="5776" spans="1:27" ht="12" customHeight="1" x14ac:dyDescent="0.15">
      <c r="A5776" s="1" t="s">
        <v>1561</v>
      </c>
      <c r="B5776" s="1" t="s">
        <v>27</v>
      </c>
      <c r="C5776" s="1" t="s">
        <v>19</v>
      </c>
      <c r="D5776" s="1" t="s">
        <v>2512</v>
      </c>
      <c r="E5776" s="1" t="s">
        <v>10</v>
      </c>
      <c r="F5776" s="1" t="s">
        <v>1565</v>
      </c>
      <c r="G5776" s="1" t="s">
        <v>245</v>
      </c>
      <c r="H5776" s="1" t="s">
        <v>306</v>
      </c>
      <c r="I5776">
        <v>228417</v>
      </c>
      <c r="J5776">
        <v>177692</v>
      </c>
      <c r="K5776">
        <v>180983</v>
      </c>
      <c r="L5776">
        <v>190326</v>
      </c>
      <c r="M5776">
        <v>189915</v>
      </c>
      <c r="N5776">
        <v>163499</v>
      </c>
      <c r="O5776">
        <v>188451</v>
      </c>
      <c r="P5776">
        <v>169635</v>
      </c>
      <c r="Q5776">
        <v>195986</v>
      </c>
      <c r="R5776">
        <v>139155</v>
      </c>
      <c r="S5776">
        <v>144751</v>
      </c>
      <c r="T5776">
        <v>151542</v>
      </c>
      <c r="U5776">
        <v>171147</v>
      </c>
      <c r="V5776" s="1" t="s">
        <v>4034</v>
      </c>
      <c r="W5776" s="1" t="s">
        <v>2551</v>
      </c>
      <c r="X5776" s="5" t="s">
        <v>4038</v>
      </c>
      <c r="Y5776" s="5" t="s">
        <v>2740</v>
      </c>
      <c r="Z5776" s="5" t="s">
        <v>2788</v>
      </c>
      <c r="AA5776" s="5"/>
    </row>
    <row r="5777" spans="1:27" ht="12" customHeight="1" x14ac:dyDescent="0.15">
      <c r="A5777" s="1" t="s">
        <v>1561</v>
      </c>
      <c r="B5777" s="1" t="s">
        <v>27</v>
      </c>
      <c r="C5777" s="1" t="s">
        <v>21</v>
      </c>
      <c r="D5777" s="1" t="s">
        <v>2512</v>
      </c>
      <c r="E5777" s="1" t="s">
        <v>10</v>
      </c>
      <c r="F5777" s="1" t="s">
        <v>1565</v>
      </c>
      <c r="G5777" s="1" t="s">
        <v>1563</v>
      </c>
      <c r="H5777" s="1" t="s">
        <v>13</v>
      </c>
      <c r="I5777">
        <v>0</v>
      </c>
      <c r="J5777">
        <v>0</v>
      </c>
      <c r="K5777">
        <v>0</v>
      </c>
      <c r="L5777">
        <v>0</v>
      </c>
      <c r="M5777">
        <v>0</v>
      </c>
      <c r="N5777">
        <v>0</v>
      </c>
      <c r="O5777">
        <v>0</v>
      </c>
      <c r="P5777">
        <v>0</v>
      </c>
      <c r="Q5777">
        <v>0</v>
      </c>
      <c r="R5777">
        <v>0</v>
      </c>
      <c r="S5777">
        <v>0</v>
      </c>
      <c r="T5777">
        <v>0</v>
      </c>
      <c r="U5777">
        <v>0</v>
      </c>
      <c r="V5777" s="1" t="s">
        <v>4034</v>
      </c>
      <c r="W5777" s="1" t="s">
        <v>2551</v>
      </c>
      <c r="X5777" s="5" t="s">
        <v>4038</v>
      </c>
      <c r="Y5777" s="5" t="s">
        <v>2558</v>
      </c>
      <c r="Z5777" s="5" t="s">
        <v>13</v>
      </c>
      <c r="AA5777" s="5"/>
    </row>
    <row r="5778" spans="1:27" ht="12" customHeight="1" x14ac:dyDescent="0.15">
      <c r="A5778" s="1" t="s">
        <v>1561</v>
      </c>
      <c r="B5778" s="1" t="s">
        <v>27</v>
      </c>
      <c r="C5778" s="1" t="s">
        <v>23</v>
      </c>
      <c r="D5778" s="1" t="s">
        <v>2512</v>
      </c>
      <c r="E5778" s="1" t="s">
        <v>10</v>
      </c>
      <c r="F5778" s="1" t="s">
        <v>1565</v>
      </c>
      <c r="G5778" s="1" t="s">
        <v>24</v>
      </c>
      <c r="H5778" s="1" t="s">
        <v>13</v>
      </c>
      <c r="I5778">
        <v>993</v>
      </c>
      <c r="J5778">
        <v>979</v>
      </c>
      <c r="K5778">
        <v>965</v>
      </c>
      <c r="L5778">
        <v>948</v>
      </c>
      <c r="M5778">
        <v>951</v>
      </c>
      <c r="N5778">
        <v>952</v>
      </c>
      <c r="O5778">
        <v>934</v>
      </c>
      <c r="P5778">
        <v>920</v>
      </c>
      <c r="Q5778">
        <v>927</v>
      </c>
      <c r="R5778">
        <v>921</v>
      </c>
      <c r="S5778">
        <v>913</v>
      </c>
      <c r="T5778">
        <v>902</v>
      </c>
      <c r="U5778">
        <v>891</v>
      </c>
      <c r="V5778" s="1" t="s">
        <v>4034</v>
      </c>
      <c r="W5778" s="1" t="s">
        <v>2551</v>
      </c>
      <c r="X5778" s="5" t="s">
        <v>4038</v>
      </c>
      <c r="Y5778" s="5" t="s">
        <v>2559</v>
      </c>
      <c r="Z5778" s="5" t="s">
        <v>13</v>
      </c>
      <c r="AA5778" s="5"/>
    </row>
    <row r="5779" spans="1:27" ht="12" customHeight="1" x14ac:dyDescent="0.15">
      <c r="A5779" s="1" t="s">
        <v>1561</v>
      </c>
      <c r="B5779" s="1" t="s">
        <v>29</v>
      </c>
      <c r="C5779" s="1" t="s">
        <v>9</v>
      </c>
      <c r="D5779" s="1" t="s">
        <v>2512</v>
      </c>
      <c r="E5779" s="1" t="s">
        <v>10</v>
      </c>
      <c r="F5779" s="1" t="s">
        <v>1566</v>
      </c>
      <c r="G5779" s="1" t="s">
        <v>12</v>
      </c>
      <c r="H5779" s="1" t="s">
        <v>826</v>
      </c>
      <c r="I5779">
        <v>2364</v>
      </c>
      <c r="J5779">
        <v>2534</v>
      </c>
      <c r="K5779">
        <v>2203</v>
      </c>
      <c r="L5779">
        <v>2458</v>
      </c>
      <c r="M5779">
        <v>1495</v>
      </c>
      <c r="N5779">
        <v>948</v>
      </c>
      <c r="O5779">
        <v>973</v>
      </c>
      <c r="P5779">
        <v>1106</v>
      </c>
      <c r="Q5779">
        <v>1503</v>
      </c>
      <c r="R5779">
        <v>1576</v>
      </c>
      <c r="S5779">
        <v>1276</v>
      </c>
      <c r="T5779">
        <v>1137</v>
      </c>
      <c r="U5779">
        <v>1173</v>
      </c>
      <c r="V5779" s="1" t="s">
        <v>4034</v>
      </c>
      <c r="W5779" s="1" t="s">
        <v>2551</v>
      </c>
      <c r="X5779" s="5" t="s">
        <v>4039</v>
      </c>
      <c r="Y5779" s="5" t="s">
        <v>2553</v>
      </c>
      <c r="Z5779" s="5" t="s">
        <v>3284</v>
      </c>
      <c r="AA5779" s="5"/>
    </row>
    <row r="5780" spans="1:27" ht="12" customHeight="1" x14ac:dyDescent="0.15">
      <c r="A5780" s="1" t="s">
        <v>1561</v>
      </c>
      <c r="B5780" s="1" t="s">
        <v>29</v>
      </c>
      <c r="C5780" s="1" t="s">
        <v>15</v>
      </c>
      <c r="D5780" s="1" t="s">
        <v>2512</v>
      </c>
      <c r="E5780" s="1" t="s">
        <v>10</v>
      </c>
      <c r="F5780" s="1" t="s">
        <v>1566</v>
      </c>
      <c r="G5780" s="1" t="s">
        <v>16</v>
      </c>
      <c r="H5780" s="1" t="s">
        <v>826</v>
      </c>
      <c r="I5780">
        <v>701</v>
      </c>
      <c r="J5780">
        <v>720</v>
      </c>
      <c r="K5780">
        <v>656</v>
      </c>
      <c r="L5780">
        <v>753</v>
      </c>
      <c r="M5780">
        <v>637</v>
      </c>
      <c r="N5780">
        <v>565</v>
      </c>
      <c r="O5780">
        <v>602</v>
      </c>
      <c r="P5780">
        <v>716</v>
      </c>
      <c r="Q5780">
        <v>751</v>
      </c>
      <c r="R5780">
        <v>701</v>
      </c>
      <c r="S5780">
        <v>456</v>
      </c>
      <c r="T5780">
        <v>197</v>
      </c>
      <c r="U5780">
        <v>202</v>
      </c>
      <c r="V5780" s="1" t="s">
        <v>4034</v>
      </c>
      <c r="W5780" s="1" t="s">
        <v>2551</v>
      </c>
      <c r="X5780" s="5" t="s">
        <v>4039</v>
      </c>
      <c r="Y5780" s="5" t="s">
        <v>4036</v>
      </c>
      <c r="Z5780" s="5" t="s">
        <v>3284</v>
      </c>
      <c r="AA5780" s="5"/>
    </row>
    <row r="5781" spans="1:27" ht="12" customHeight="1" x14ac:dyDescent="0.15">
      <c r="A5781" s="1" t="s">
        <v>1561</v>
      </c>
      <c r="B5781" s="1" t="s">
        <v>29</v>
      </c>
      <c r="C5781" s="1" t="s">
        <v>17</v>
      </c>
      <c r="D5781" s="1" t="s">
        <v>2512</v>
      </c>
      <c r="E5781" s="1" t="s">
        <v>10</v>
      </c>
      <c r="F5781" s="1" t="s">
        <v>1566</v>
      </c>
      <c r="G5781" s="1" t="s">
        <v>242</v>
      </c>
      <c r="H5781" s="1" t="s">
        <v>826</v>
      </c>
      <c r="I5781">
        <v>3131</v>
      </c>
      <c r="J5781">
        <v>3184</v>
      </c>
      <c r="K5781">
        <v>2684</v>
      </c>
      <c r="L5781">
        <v>2933</v>
      </c>
      <c r="M5781">
        <v>1726</v>
      </c>
      <c r="N5781">
        <v>1310</v>
      </c>
      <c r="O5781">
        <v>1529</v>
      </c>
      <c r="P5781">
        <v>1574</v>
      </c>
      <c r="Q5781">
        <v>1910</v>
      </c>
      <c r="R5781">
        <v>2148</v>
      </c>
      <c r="S5781">
        <v>1721</v>
      </c>
      <c r="T5781">
        <v>1493</v>
      </c>
      <c r="U5781">
        <v>1668</v>
      </c>
      <c r="V5781" s="1" t="s">
        <v>4034</v>
      </c>
      <c r="W5781" s="1" t="s">
        <v>2551</v>
      </c>
      <c r="X5781" s="5" t="s">
        <v>4039</v>
      </c>
      <c r="Y5781" s="5" t="s">
        <v>2557</v>
      </c>
      <c r="Z5781" s="5" t="s">
        <v>3284</v>
      </c>
      <c r="AA5781" s="5"/>
    </row>
    <row r="5782" spans="1:27" ht="12" customHeight="1" x14ac:dyDescent="0.15">
      <c r="A5782" s="1" t="s">
        <v>1561</v>
      </c>
      <c r="B5782" s="1" t="s">
        <v>29</v>
      </c>
      <c r="C5782" s="1" t="s">
        <v>19</v>
      </c>
      <c r="D5782" s="1" t="s">
        <v>2512</v>
      </c>
      <c r="E5782" s="1" t="s">
        <v>10</v>
      </c>
      <c r="F5782" s="1" t="s">
        <v>1566</v>
      </c>
      <c r="G5782" s="1" t="s">
        <v>245</v>
      </c>
      <c r="H5782" s="1" t="s">
        <v>306</v>
      </c>
      <c r="I5782">
        <v>4331870</v>
      </c>
      <c r="J5782">
        <v>4846352</v>
      </c>
      <c r="K5782">
        <v>4070386</v>
      </c>
      <c r="L5782">
        <v>3568599</v>
      </c>
      <c r="M5782">
        <v>2479966</v>
      </c>
      <c r="N5782">
        <v>1863803</v>
      </c>
      <c r="O5782">
        <v>1910944</v>
      </c>
      <c r="P5782">
        <v>2258416</v>
      </c>
      <c r="Q5782">
        <v>2838285</v>
      </c>
      <c r="R5782">
        <v>2953565</v>
      </c>
      <c r="S5782">
        <v>2525362</v>
      </c>
      <c r="T5782">
        <v>2270904</v>
      </c>
      <c r="U5782">
        <v>2595747</v>
      </c>
      <c r="V5782" s="1" t="s">
        <v>4034</v>
      </c>
      <c r="W5782" s="1" t="s">
        <v>2551</v>
      </c>
      <c r="X5782" s="5" t="s">
        <v>4039</v>
      </c>
      <c r="Y5782" s="5" t="s">
        <v>2740</v>
      </c>
      <c r="Z5782" s="5" t="s">
        <v>2788</v>
      </c>
      <c r="AA5782" s="5"/>
    </row>
    <row r="5783" spans="1:27" ht="12" customHeight="1" x14ac:dyDescent="0.15">
      <c r="A5783" s="1" t="s">
        <v>1561</v>
      </c>
      <c r="B5783" s="1" t="s">
        <v>29</v>
      </c>
      <c r="C5783" s="1" t="s">
        <v>21</v>
      </c>
      <c r="D5783" s="1" t="s">
        <v>2512</v>
      </c>
      <c r="E5783" s="1" t="s">
        <v>10</v>
      </c>
      <c r="F5783" s="1" t="s">
        <v>1566</v>
      </c>
      <c r="G5783" s="1" t="s">
        <v>1563</v>
      </c>
      <c r="H5783" s="1" t="s">
        <v>826</v>
      </c>
      <c r="I5783">
        <v>0</v>
      </c>
      <c r="J5783">
        <v>0</v>
      </c>
      <c r="K5783">
        <v>0</v>
      </c>
      <c r="L5783">
        <v>0</v>
      </c>
      <c r="M5783">
        <v>0</v>
      </c>
      <c r="N5783">
        <v>0</v>
      </c>
      <c r="O5783">
        <v>0</v>
      </c>
      <c r="P5783">
        <v>0</v>
      </c>
      <c r="Q5783">
        <v>0</v>
      </c>
      <c r="R5783">
        <v>0</v>
      </c>
      <c r="S5783">
        <v>0</v>
      </c>
      <c r="T5783">
        <v>0</v>
      </c>
      <c r="U5783">
        <v>0</v>
      </c>
      <c r="V5783" s="1" t="s">
        <v>4034</v>
      </c>
      <c r="W5783" s="1" t="s">
        <v>2551</v>
      </c>
      <c r="X5783" s="5" t="s">
        <v>4039</v>
      </c>
      <c r="Y5783" s="5" t="s">
        <v>2558</v>
      </c>
      <c r="Z5783" s="5" t="s">
        <v>3284</v>
      </c>
      <c r="AA5783" s="5"/>
    </row>
    <row r="5784" spans="1:27" ht="12" customHeight="1" x14ac:dyDescent="0.15">
      <c r="A5784" s="1" t="s">
        <v>1561</v>
      </c>
      <c r="B5784" s="1" t="s">
        <v>29</v>
      </c>
      <c r="C5784" s="1" t="s">
        <v>23</v>
      </c>
      <c r="D5784" s="1" t="s">
        <v>2512</v>
      </c>
      <c r="E5784" s="1" t="s">
        <v>10</v>
      </c>
      <c r="F5784" s="1" t="s">
        <v>1566</v>
      </c>
      <c r="G5784" s="1" t="s">
        <v>24</v>
      </c>
      <c r="H5784" s="1" t="s">
        <v>826</v>
      </c>
      <c r="I5784">
        <v>7355</v>
      </c>
      <c r="J5784">
        <v>7426</v>
      </c>
      <c r="K5784">
        <v>7600</v>
      </c>
      <c r="L5784">
        <v>7878</v>
      </c>
      <c r="M5784">
        <v>8285</v>
      </c>
      <c r="N5784">
        <v>8489</v>
      </c>
      <c r="O5784">
        <v>8534</v>
      </c>
      <c r="P5784">
        <v>8781</v>
      </c>
      <c r="Q5784">
        <v>9125</v>
      </c>
      <c r="R5784">
        <v>9255</v>
      </c>
      <c r="S5784">
        <v>9265</v>
      </c>
      <c r="T5784">
        <v>9107</v>
      </c>
      <c r="U5784">
        <v>8813</v>
      </c>
      <c r="V5784" s="1" t="s">
        <v>4034</v>
      </c>
      <c r="W5784" s="1" t="s">
        <v>2551</v>
      </c>
      <c r="X5784" s="5" t="s">
        <v>4039</v>
      </c>
      <c r="Y5784" s="5" t="s">
        <v>2559</v>
      </c>
      <c r="Z5784" s="5" t="s">
        <v>3284</v>
      </c>
      <c r="AA5784" s="5"/>
    </row>
    <row r="5785" spans="1:27" ht="12" customHeight="1" x14ac:dyDescent="0.15">
      <c r="A5785" s="1" t="s">
        <v>1561</v>
      </c>
      <c r="B5785" s="1" t="s">
        <v>31</v>
      </c>
      <c r="C5785" s="1" t="s">
        <v>9</v>
      </c>
      <c r="D5785" s="1" t="s">
        <v>2512</v>
      </c>
      <c r="E5785" s="1" t="s">
        <v>10</v>
      </c>
      <c r="F5785" s="1" t="s">
        <v>1567</v>
      </c>
      <c r="G5785" s="1" t="s">
        <v>12</v>
      </c>
      <c r="H5785" s="1" t="s">
        <v>13</v>
      </c>
      <c r="I5785">
        <v>30142</v>
      </c>
      <c r="J5785">
        <v>25628</v>
      </c>
      <c r="K5785">
        <v>25309</v>
      </c>
      <c r="L5785">
        <v>29155</v>
      </c>
      <c r="M5785">
        <v>25010</v>
      </c>
      <c r="N5785">
        <v>24862</v>
      </c>
      <c r="O5785">
        <v>25101</v>
      </c>
      <c r="P5785">
        <v>30991</v>
      </c>
      <c r="Q5785">
        <v>27819</v>
      </c>
      <c r="R5785">
        <v>28781</v>
      </c>
      <c r="S5785">
        <v>23776</v>
      </c>
      <c r="T5785">
        <v>24413</v>
      </c>
      <c r="U5785">
        <v>23687</v>
      </c>
      <c r="V5785" s="1" t="s">
        <v>4034</v>
      </c>
      <c r="W5785" s="1" t="s">
        <v>2551</v>
      </c>
      <c r="X5785" s="5" t="s">
        <v>4040</v>
      </c>
      <c r="Y5785" s="5" t="s">
        <v>2553</v>
      </c>
      <c r="Z5785" s="5" t="s">
        <v>13</v>
      </c>
      <c r="AA5785" s="5"/>
    </row>
    <row r="5786" spans="1:27" ht="12" customHeight="1" x14ac:dyDescent="0.15">
      <c r="A5786" s="1" t="s">
        <v>1561</v>
      </c>
      <c r="B5786" s="1" t="s">
        <v>31</v>
      </c>
      <c r="C5786" s="1" t="s">
        <v>15</v>
      </c>
      <c r="D5786" s="1" t="s">
        <v>2512</v>
      </c>
      <c r="E5786" s="1" t="s">
        <v>10</v>
      </c>
      <c r="F5786" s="1" t="s">
        <v>1567</v>
      </c>
      <c r="G5786" s="1" t="s">
        <v>16</v>
      </c>
      <c r="H5786" s="1" t="s">
        <v>13</v>
      </c>
      <c r="I5786">
        <v>4294</v>
      </c>
      <c r="J5786">
        <v>4236</v>
      </c>
      <c r="K5786">
        <v>3997</v>
      </c>
      <c r="L5786">
        <v>4678</v>
      </c>
      <c r="M5786">
        <v>4106</v>
      </c>
      <c r="N5786">
        <v>3593</v>
      </c>
      <c r="O5786">
        <v>3517</v>
      </c>
      <c r="P5786">
        <v>4383</v>
      </c>
      <c r="Q5786">
        <v>4926</v>
      </c>
      <c r="R5786">
        <v>4813</v>
      </c>
      <c r="S5786">
        <v>3681</v>
      </c>
      <c r="T5786">
        <v>3309</v>
      </c>
      <c r="U5786">
        <v>3914</v>
      </c>
      <c r="V5786" s="1" t="s">
        <v>4034</v>
      </c>
      <c r="W5786" s="1" t="s">
        <v>2551</v>
      </c>
      <c r="X5786" s="5" t="s">
        <v>4040</v>
      </c>
      <c r="Y5786" s="5" t="s">
        <v>4036</v>
      </c>
      <c r="Z5786" s="5" t="s">
        <v>13</v>
      </c>
      <c r="AA5786" s="5"/>
    </row>
    <row r="5787" spans="1:27" ht="12" customHeight="1" x14ac:dyDescent="0.15">
      <c r="A5787" s="1" t="s">
        <v>1561</v>
      </c>
      <c r="B5787" s="1" t="s">
        <v>31</v>
      </c>
      <c r="C5787" s="1" t="s">
        <v>17</v>
      </c>
      <c r="D5787" s="1" t="s">
        <v>2512</v>
      </c>
      <c r="E5787" s="1" t="s">
        <v>10</v>
      </c>
      <c r="F5787" s="1" t="s">
        <v>1567</v>
      </c>
      <c r="G5787" s="1" t="s">
        <v>242</v>
      </c>
      <c r="H5787" s="1" t="s">
        <v>13</v>
      </c>
      <c r="I5787">
        <v>27030</v>
      </c>
      <c r="J5787">
        <v>27827</v>
      </c>
      <c r="K5787">
        <v>25854</v>
      </c>
      <c r="L5787">
        <v>26419</v>
      </c>
      <c r="M5787">
        <v>25696</v>
      </c>
      <c r="N5787">
        <v>24325</v>
      </c>
      <c r="O5787">
        <v>25028</v>
      </c>
      <c r="P5787">
        <v>26682</v>
      </c>
      <c r="Q5787">
        <v>30935</v>
      </c>
      <c r="R5787">
        <v>34821</v>
      </c>
      <c r="S5787">
        <v>25393</v>
      </c>
      <c r="T5787">
        <v>23808</v>
      </c>
      <c r="U5787">
        <v>28951</v>
      </c>
      <c r="V5787" s="1" t="s">
        <v>4034</v>
      </c>
      <c r="W5787" s="1" t="s">
        <v>2551</v>
      </c>
      <c r="X5787" s="5" t="s">
        <v>4040</v>
      </c>
      <c r="Y5787" s="5" t="s">
        <v>2557</v>
      </c>
      <c r="Z5787" s="5" t="s">
        <v>13</v>
      </c>
      <c r="AA5787" s="5"/>
    </row>
    <row r="5788" spans="1:27" ht="12" customHeight="1" x14ac:dyDescent="0.15">
      <c r="A5788" s="1" t="s">
        <v>1561</v>
      </c>
      <c r="B5788" s="1" t="s">
        <v>31</v>
      </c>
      <c r="C5788" s="1" t="s">
        <v>19</v>
      </c>
      <c r="D5788" s="1" t="s">
        <v>2512</v>
      </c>
      <c r="E5788" s="1" t="s">
        <v>10</v>
      </c>
      <c r="F5788" s="1" t="s">
        <v>1567</v>
      </c>
      <c r="G5788" s="1" t="s">
        <v>245</v>
      </c>
      <c r="H5788" s="1" t="s">
        <v>306</v>
      </c>
      <c r="I5788">
        <v>3104934</v>
      </c>
      <c r="J5788">
        <v>3236392</v>
      </c>
      <c r="K5788">
        <v>3065473</v>
      </c>
      <c r="L5788">
        <v>3148740</v>
      </c>
      <c r="M5788">
        <v>3057355</v>
      </c>
      <c r="N5788">
        <v>2944117</v>
      </c>
      <c r="O5788">
        <v>3029186</v>
      </c>
      <c r="P5788">
        <v>3271852</v>
      </c>
      <c r="Q5788">
        <v>3789124</v>
      </c>
      <c r="R5788">
        <v>4236914</v>
      </c>
      <c r="S5788">
        <v>3217664</v>
      </c>
      <c r="T5788">
        <v>3045876</v>
      </c>
      <c r="U5788">
        <v>3731344</v>
      </c>
      <c r="V5788" s="1" t="s">
        <v>4034</v>
      </c>
      <c r="W5788" s="1" t="s">
        <v>2551</v>
      </c>
      <c r="X5788" s="5" t="s">
        <v>4040</v>
      </c>
      <c r="Y5788" s="5" t="s">
        <v>2740</v>
      </c>
      <c r="Z5788" s="5" t="s">
        <v>2788</v>
      </c>
      <c r="AA5788" s="5"/>
    </row>
    <row r="5789" spans="1:27" ht="12" customHeight="1" x14ac:dyDescent="0.15">
      <c r="A5789" s="1" t="s">
        <v>1561</v>
      </c>
      <c r="B5789" s="1" t="s">
        <v>31</v>
      </c>
      <c r="C5789" s="1" t="s">
        <v>21</v>
      </c>
      <c r="D5789" s="1" t="s">
        <v>2512</v>
      </c>
      <c r="E5789" s="1" t="s">
        <v>10</v>
      </c>
      <c r="F5789" s="1" t="s">
        <v>1567</v>
      </c>
      <c r="G5789" s="1" t="s">
        <v>1563</v>
      </c>
      <c r="H5789" s="1" t="s">
        <v>13</v>
      </c>
      <c r="I5789">
        <v>4502</v>
      </c>
      <c r="J5789">
        <v>4639</v>
      </c>
      <c r="K5789">
        <v>4224</v>
      </c>
      <c r="L5789">
        <v>4783</v>
      </c>
      <c r="M5789">
        <v>4421</v>
      </c>
      <c r="N5789">
        <v>3971</v>
      </c>
      <c r="O5789">
        <v>3777</v>
      </c>
      <c r="P5789">
        <v>4689</v>
      </c>
      <c r="Q5789">
        <v>5330</v>
      </c>
      <c r="R5789">
        <v>5284</v>
      </c>
      <c r="S5789">
        <v>3888</v>
      </c>
      <c r="T5789">
        <v>3599</v>
      </c>
      <c r="U5789">
        <v>4108</v>
      </c>
      <c r="V5789" s="1" t="s">
        <v>4034</v>
      </c>
      <c r="W5789" s="1" t="s">
        <v>2551</v>
      </c>
      <c r="X5789" s="5" t="s">
        <v>4040</v>
      </c>
      <c r="Y5789" s="5" t="s">
        <v>2558</v>
      </c>
      <c r="Z5789" s="5" t="s">
        <v>13</v>
      </c>
      <c r="AA5789" s="5"/>
    </row>
    <row r="5790" spans="1:27" ht="12" customHeight="1" x14ac:dyDescent="0.15">
      <c r="A5790" s="1" t="s">
        <v>1561</v>
      </c>
      <c r="B5790" s="1" t="s">
        <v>31</v>
      </c>
      <c r="C5790" s="1" t="s">
        <v>23</v>
      </c>
      <c r="D5790" s="1" t="s">
        <v>2512</v>
      </c>
      <c r="E5790" s="1" t="s">
        <v>10</v>
      </c>
      <c r="F5790" s="1" t="s">
        <v>1567</v>
      </c>
      <c r="G5790" s="1" t="s">
        <v>24</v>
      </c>
      <c r="H5790" s="1" t="s">
        <v>13</v>
      </c>
      <c r="I5790">
        <v>80493</v>
      </c>
      <c r="J5790">
        <v>78357</v>
      </c>
      <c r="K5790">
        <v>78023</v>
      </c>
      <c r="L5790">
        <v>81087</v>
      </c>
      <c r="M5790">
        <v>80526</v>
      </c>
      <c r="N5790">
        <v>81127</v>
      </c>
      <c r="O5790">
        <v>81372</v>
      </c>
      <c r="P5790">
        <v>85807</v>
      </c>
      <c r="Q5790">
        <v>82714</v>
      </c>
      <c r="R5790">
        <v>76635</v>
      </c>
      <c r="S5790">
        <v>75247</v>
      </c>
      <c r="T5790">
        <v>75998</v>
      </c>
      <c r="U5790">
        <v>70973</v>
      </c>
      <c r="V5790" s="1" t="s">
        <v>4034</v>
      </c>
      <c r="W5790" s="1" t="s">
        <v>2551</v>
      </c>
      <c r="X5790" s="5" t="s">
        <v>4040</v>
      </c>
      <c r="Y5790" s="5" t="s">
        <v>2559</v>
      </c>
      <c r="Z5790" s="5" t="s">
        <v>13</v>
      </c>
      <c r="AA5790" s="5"/>
    </row>
    <row r="5791" spans="1:27" ht="12" customHeight="1" x14ac:dyDescent="0.15">
      <c r="A5791" s="1" t="s">
        <v>1561</v>
      </c>
      <c r="B5791" s="1" t="s">
        <v>33</v>
      </c>
      <c r="C5791" s="1" t="s">
        <v>9</v>
      </c>
      <c r="D5791" s="1" t="s">
        <v>2512</v>
      </c>
      <c r="E5791" s="1" t="s">
        <v>10</v>
      </c>
      <c r="F5791" s="1" t="s">
        <v>1568</v>
      </c>
      <c r="G5791" s="1" t="s">
        <v>12</v>
      </c>
      <c r="H5791" s="1" t="s">
        <v>13</v>
      </c>
      <c r="I5791">
        <v>10416</v>
      </c>
      <c r="J5791">
        <v>11938</v>
      </c>
      <c r="K5791">
        <v>12017</v>
      </c>
      <c r="L5791">
        <v>14806</v>
      </c>
      <c r="M5791">
        <v>11880</v>
      </c>
      <c r="N5791">
        <v>11772</v>
      </c>
      <c r="O5791">
        <v>12079</v>
      </c>
      <c r="P5791">
        <v>12662</v>
      </c>
      <c r="Q5791">
        <v>9863</v>
      </c>
      <c r="R5791">
        <v>9230</v>
      </c>
      <c r="S5791">
        <v>8735</v>
      </c>
      <c r="T5791">
        <v>10284</v>
      </c>
      <c r="U5791">
        <v>13552</v>
      </c>
      <c r="V5791" s="1" t="s">
        <v>4034</v>
      </c>
      <c r="W5791" s="1" t="s">
        <v>2551</v>
      </c>
      <c r="X5791" s="5" t="s">
        <v>4041</v>
      </c>
      <c r="Y5791" s="5" t="s">
        <v>2553</v>
      </c>
      <c r="Z5791" s="5" t="s">
        <v>13</v>
      </c>
      <c r="AA5791" s="5"/>
    </row>
    <row r="5792" spans="1:27" ht="12" customHeight="1" x14ac:dyDescent="0.15">
      <c r="A5792" s="1" t="s">
        <v>1561</v>
      </c>
      <c r="B5792" s="1" t="s">
        <v>33</v>
      </c>
      <c r="C5792" s="1" t="s">
        <v>15</v>
      </c>
      <c r="D5792" s="1" t="s">
        <v>2512</v>
      </c>
      <c r="E5792" s="1" t="s">
        <v>10</v>
      </c>
      <c r="F5792" s="1" t="s">
        <v>1568</v>
      </c>
      <c r="G5792" s="1" t="s">
        <v>16</v>
      </c>
      <c r="H5792" s="1" t="s">
        <v>13</v>
      </c>
      <c r="I5792">
        <v>606</v>
      </c>
      <c r="J5792">
        <v>1120</v>
      </c>
      <c r="K5792">
        <v>695</v>
      </c>
      <c r="L5792">
        <v>895</v>
      </c>
      <c r="M5792">
        <v>1365</v>
      </c>
      <c r="N5792">
        <v>685</v>
      </c>
      <c r="O5792">
        <v>523</v>
      </c>
      <c r="P5792">
        <v>1032</v>
      </c>
      <c r="Q5792">
        <v>968</v>
      </c>
      <c r="R5792">
        <v>670</v>
      </c>
      <c r="S5792">
        <v>608</v>
      </c>
      <c r="T5792">
        <v>1106</v>
      </c>
      <c r="U5792">
        <v>574</v>
      </c>
      <c r="V5792" s="1" t="s">
        <v>4034</v>
      </c>
      <c r="W5792" s="1" t="s">
        <v>2551</v>
      </c>
      <c r="X5792" s="5" t="s">
        <v>4041</v>
      </c>
      <c r="Y5792" s="5" t="s">
        <v>4036</v>
      </c>
      <c r="Z5792" s="5" t="s">
        <v>13</v>
      </c>
      <c r="AA5792" s="5"/>
    </row>
    <row r="5793" spans="1:27" ht="12" customHeight="1" x14ac:dyDescent="0.15">
      <c r="A5793" s="1" t="s">
        <v>1561</v>
      </c>
      <c r="B5793" s="1" t="s">
        <v>33</v>
      </c>
      <c r="C5793" s="1" t="s">
        <v>17</v>
      </c>
      <c r="D5793" s="1" t="s">
        <v>2512</v>
      </c>
      <c r="E5793" s="1" t="s">
        <v>10</v>
      </c>
      <c r="F5793" s="1" t="s">
        <v>1568</v>
      </c>
      <c r="G5793" s="1" t="s">
        <v>242</v>
      </c>
      <c r="H5793" s="1" t="s">
        <v>13</v>
      </c>
      <c r="I5793">
        <v>11045</v>
      </c>
      <c r="J5793">
        <v>10475</v>
      </c>
      <c r="K5793">
        <v>11312</v>
      </c>
      <c r="L5793">
        <v>12297</v>
      </c>
      <c r="M5793">
        <v>12383</v>
      </c>
      <c r="N5793">
        <v>11747</v>
      </c>
      <c r="O5793">
        <v>11789</v>
      </c>
      <c r="P5793">
        <v>11802</v>
      </c>
      <c r="Q5793">
        <v>11775</v>
      </c>
      <c r="R5793">
        <v>8475</v>
      </c>
      <c r="S5793">
        <v>9594</v>
      </c>
      <c r="T5793">
        <v>10030</v>
      </c>
      <c r="U5793">
        <v>13631</v>
      </c>
      <c r="V5793" s="1" t="s">
        <v>4034</v>
      </c>
      <c r="W5793" s="1" t="s">
        <v>2551</v>
      </c>
      <c r="X5793" s="5" t="s">
        <v>4041</v>
      </c>
      <c r="Y5793" s="5" t="s">
        <v>2557</v>
      </c>
      <c r="Z5793" s="5" t="s">
        <v>13</v>
      </c>
      <c r="AA5793" s="5"/>
    </row>
    <row r="5794" spans="1:27" ht="12" customHeight="1" x14ac:dyDescent="0.15">
      <c r="A5794" s="1" t="s">
        <v>1561</v>
      </c>
      <c r="B5794" s="1" t="s">
        <v>33</v>
      </c>
      <c r="C5794" s="1" t="s">
        <v>19</v>
      </c>
      <c r="D5794" s="1" t="s">
        <v>2512</v>
      </c>
      <c r="E5794" s="1" t="s">
        <v>10</v>
      </c>
      <c r="F5794" s="1" t="s">
        <v>1568</v>
      </c>
      <c r="G5794" s="1" t="s">
        <v>245</v>
      </c>
      <c r="H5794" s="1" t="s">
        <v>306</v>
      </c>
      <c r="I5794">
        <v>912247</v>
      </c>
      <c r="J5794">
        <v>909957</v>
      </c>
      <c r="K5794">
        <v>1018471</v>
      </c>
      <c r="L5794">
        <v>1114833</v>
      </c>
      <c r="M5794">
        <v>1116120</v>
      </c>
      <c r="N5794">
        <v>1063215</v>
      </c>
      <c r="O5794">
        <v>1069248</v>
      </c>
      <c r="P5794">
        <v>1086549</v>
      </c>
      <c r="Q5794">
        <v>1139196</v>
      </c>
      <c r="R5794">
        <v>813288</v>
      </c>
      <c r="S5794">
        <v>933350</v>
      </c>
      <c r="T5794">
        <v>956885</v>
      </c>
      <c r="U5794">
        <v>1308834</v>
      </c>
      <c r="V5794" s="1" t="s">
        <v>4034</v>
      </c>
      <c r="W5794" s="1" t="s">
        <v>2551</v>
      </c>
      <c r="X5794" s="5" t="s">
        <v>4041</v>
      </c>
      <c r="Y5794" s="5" t="s">
        <v>2740</v>
      </c>
      <c r="Z5794" s="5" t="s">
        <v>2788</v>
      </c>
      <c r="AA5794" s="5"/>
    </row>
    <row r="5795" spans="1:27" ht="12" customHeight="1" x14ac:dyDescent="0.15">
      <c r="A5795" s="1" t="s">
        <v>1561</v>
      </c>
      <c r="B5795" s="1" t="s">
        <v>33</v>
      </c>
      <c r="C5795" s="1" t="s">
        <v>21</v>
      </c>
      <c r="D5795" s="1" t="s">
        <v>2512</v>
      </c>
      <c r="E5795" s="1" t="s">
        <v>10</v>
      </c>
      <c r="F5795" s="1" t="s">
        <v>1568</v>
      </c>
      <c r="G5795" s="1" t="s">
        <v>1563</v>
      </c>
      <c r="H5795" s="1" t="s">
        <v>13</v>
      </c>
      <c r="I5795">
        <v>594</v>
      </c>
      <c r="J5795">
        <v>1290</v>
      </c>
      <c r="K5795">
        <v>817</v>
      </c>
      <c r="L5795">
        <v>874</v>
      </c>
      <c r="M5795">
        <v>1375</v>
      </c>
      <c r="N5795">
        <v>720</v>
      </c>
      <c r="O5795">
        <v>505</v>
      </c>
      <c r="P5795">
        <v>1077</v>
      </c>
      <c r="Q5795">
        <v>954</v>
      </c>
      <c r="R5795">
        <v>564</v>
      </c>
      <c r="S5795">
        <v>647</v>
      </c>
      <c r="T5795">
        <v>1198</v>
      </c>
      <c r="U5795">
        <v>560</v>
      </c>
      <c r="V5795" s="1" t="s">
        <v>4034</v>
      </c>
      <c r="W5795" s="1" t="s">
        <v>2551</v>
      </c>
      <c r="X5795" s="5" t="s">
        <v>4041</v>
      </c>
      <c r="Y5795" s="5" t="s">
        <v>2558</v>
      </c>
      <c r="Z5795" s="5" t="s">
        <v>13</v>
      </c>
      <c r="AA5795" s="5"/>
    </row>
    <row r="5796" spans="1:27" ht="12" customHeight="1" x14ac:dyDescent="0.15">
      <c r="A5796" s="1" t="s">
        <v>1561</v>
      </c>
      <c r="B5796" s="1" t="s">
        <v>33</v>
      </c>
      <c r="C5796" s="1" t="s">
        <v>23</v>
      </c>
      <c r="D5796" s="1" t="s">
        <v>2512</v>
      </c>
      <c r="E5796" s="1" t="s">
        <v>10</v>
      </c>
      <c r="F5796" s="1" t="s">
        <v>1568</v>
      </c>
      <c r="G5796" s="1" t="s">
        <v>24</v>
      </c>
      <c r="H5796" s="1" t="s">
        <v>13</v>
      </c>
      <c r="I5796">
        <v>34340</v>
      </c>
      <c r="J5796">
        <v>35229</v>
      </c>
      <c r="K5796">
        <v>35410</v>
      </c>
      <c r="L5796">
        <v>37536</v>
      </c>
      <c r="M5796">
        <v>36621</v>
      </c>
      <c r="N5796">
        <v>36206</v>
      </c>
      <c r="O5796">
        <v>36109</v>
      </c>
      <c r="P5796">
        <v>36520</v>
      </c>
      <c r="Q5796">
        <v>34217</v>
      </c>
      <c r="R5796">
        <v>34673</v>
      </c>
      <c r="S5796">
        <v>33371</v>
      </c>
      <c r="T5796">
        <v>33130</v>
      </c>
      <c r="U5796">
        <v>32662</v>
      </c>
      <c r="V5796" s="1" t="s">
        <v>4034</v>
      </c>
      <c r="W5796" s="1" t="s">
        <v>2551</v>
      </c>
      <c r="X5796" s="5" t="s">
        <v>4041</v>
      </c>
      <c r="Y5796" s="5" t="s">
        <v>2559</v>
      </c>
      <c r="Z5796" s="5" t="s">
        <v>13</v>
      </c>
      <c r="AA5796" s="5"/>
    </row>
    <row r="5797" spans="1:27" ht="12" customHeight="1" x14ac:dyDescent="0.15">
      <c r="A5797" s="1" t="s">
        <v>1561</v>
      </c>
      <c r="B5797" s="1" t="s">
        <v>35</v>
      </c>
      <c r="C5797" s="1" t="s">
        <v>9</v>
      </c>
      <c r="D5797" s="1" t="s">
        <v>2512</v>
      </c>
      <c r="E5797" s="1" t="s">
        <v>10</v>
      </c>
      <c r="F5797" s="1" t="s">
        <v>1569</v>
      </c>
      <c r="G5797" s="1" t="s">
        <v>12</v>
      </c>
      <c r="H5797" s="1" t="s">
        <v>13</v>
      </c>
      <c r="I5797">
        <v>5764</v>
      </c>
      <c r="J5797">
        <v>6623</v>
      </c>
      <c r="K5797">
        <v>6313</v>
      </c>
      <c r="L5797">
        <v>6699</v>
      </c>
      <c r="M5797">
        <v>6992</v>
      </c>
      <c r="N5797">
        <v>4317</v>
      </c>
      <c r="O5797">
        <v>5964</v>
      </c>
      <c r="P5797">
        <v>6516</v>
      </c>
      <c r="Q5797">
        <v>6787</v>
      </c>
      <c r="R5797">
        <v>6172</v>
      </c>
      <c r="S5797">
        <v>6031</v>
      </c>
      <c r="T5797">
        <v>6073</v>
      </c>
      <c r="U5797">
        <v>6545</v>
      </c>
      <c r="V5797" s="1" t="s">
        <v>4034</v>
      </c>
      <c r="W5797" s="1" t="s">
        <v>2551</v>
      </c>
      <c r="X5797" s="5" t="s">
        <v>4042</v>
      </c>
      <c r="Y5797" s="5" t="s">
        <v>2553</v>
      </c>
      <c r="Z5797" s="5" t="s">
        <v>13</v>
      </c>
      <c r="AA5797" s="5"/>
    </row>
    <row r="5798" spans="1:27" ht="12" customHeight="1" x14ac:dyDescent="0.15">
      <c r="A5798" s="1" t="s">
        <v>1561</v>
      </c>
      <c r="B5798" s="1" t="s">
        <v>35</v>
      </c>
      <c r="C5798" s="1" t="s">
        <v>15</v>
      </c>
      <c r="D5798" s="1" t="s">
        <v>2512</v>
      </c>
      <c r="E5798" s="1" t="s">
        <v>10</v>
      </c>
      <c r="F5798" s="1" t="s">
        <v>1569</v>
      </c>
      <c r="G5798" s="1" t="s">
        <v>16</v>
      </c>
      <c r="H5798" s="1" t="s">
        <v>13</v>
      </c>
      <c r="I5798">
        <v>67</v>
      </c>
      <c r="J5798">
        <v>60</v>
      </c>
      <c r="K5798">
        <v>104</v>
      </c>
      <c r="L5798">
        <v>62</v>
      </c>
      <c r="M5798">
        <v>86</v>
      </c>
      <c r="N5798">
        <v>65</v>
      </c>
      <c r="O5798">
        <v>61</v>
      </c>
      <c r="P5798">
        <v>50</v>
      </c>
      <c r="Q5798">
        <v>66</v>
      </c>
      <c r="R5798">
        <v>89</v>
      </c>
      <c r="S5798">
        <v>69</v>
      </c>
      <c r="T5798">
        <v>100</v>
      </c>
      <c r="U5798">
        <v>89</v>
      </c>
      <c r="V5798" s="1" t="s">
        <v>4034</v>
      </c>
      <c r="W5798" s="1" t="s">
        <v>2551</v>
      </c>
      <c r="X5798" s="5" t="s">
        <v>4042</v>
      </c>
      <c r="Y5798" s="5" t="s">
        <v>4036</v>
      </c>
      <c r="Z5798" s="5" t="s">
        <v>13</v>
      </c>
      <c r="AA5798" s="5"/>
    </row>
    <row r="5799" spans="1:27" ht="12" customHeight="1" x14ac:dyDescent="0.15">
      <c r="A5799" s="1" t="s">
        <v>1561</v>
      </c>
      <c r="B5799" s="1" t="s">
        <v>35</v>
      </c>
      <c r="C5799" s="1" t="s">
        <v>17</v>
      </c>
      <c r="D5799" s="1" t="s">
        <v>2512</v>
      </c>
      <c r="E5799" s="1" t="s">
        <v>10</v>
      </c>
      <c r="F5799" s="1" t="s">
        <v>1569</v>
      </c>
      <c r="G5799" s="1" t="s">
        <v>242</v>
      </c>
      <c r="H5799" s="1" t="s">
        <v>13</v>
      </c>
      <c r="I5799">
        <v>6378</v>
      </c>
      <c r="J5799">
        <v>6727</v>
      </c>
      <c r="K5799">
        <v>6628</v>
      </c>
      <c r="L5799">
        <v>6593</v>
      </c>
      <c r="M5799">
        <v>6420</v>
      </c>
      <c r="N5799">
        <v>7414</v>
      </c>
      <c r="O5799">
        <v>7580</v>
      </c>
      <c r="P5799">
        <v>8657</v>
      </c>
      <c r="Q5799">
        <v>8319</v>
      </c>
      <c r="R5799">
        <v>7766</v>
      </c>
      <c r="S5799">
        <v>5984</v>
      </c>
      <c r="T5799">
        <v>7019</v>
      </c>
      <c r="U5799">
        <v>7665</v>
      </c>
      <c r="V5799" s="1" t="s">
        <v>4034</v>
      </c>
      <c r="W5799" s="1" t="s">
        <v>2551</v>
      </c>
      <c r="X5799" s="5" t="s">
        <v>4042</v>
      </c>
      <c r="Y5799" s="5" t="s">
        <v>2557</v>
      </c>
      <c r="Z5799" s="5" t="s">
        <v>13</v>
      </c>
      <c r="AA5799" s="5"/>
    </row>
    <row r="5800" spans="1:27" ht="12" customHeight="1" x14ac:dyDescent="0.15">
      <c r="A5800" s="1" t="s">
        <v>1561</v>
      </c>
      <c r="B5800" s="1" t="s">
        <v>35</v>
      </c>
      <c r="C5800" s="1" t="s">
        <v>19</v>
      </c>
      <c r="D5800" s="1" t="s">
        <v>2512</v>
      </c>
      <c r="E5800" s="1" t="s">
        <v>10</v>
      </c>
      <c r="F5800" s="1" t="s">
        <v>1569</v>
      </c>
      <c r="G5800" s="1" t="s">
        <v>245</v>
      </c>
      <c r="H5800" s="1" t="s">
        <v>306</v>
      </c>
      <c r="I5800">
        <v>557053</v>
      </c>
      <c r="J5800">
        <v>682510</v>
      </c>
      <c r="K5800">
        <v>698581</v>
      </c>
      <c r="L5800">
        <v>643838</v>
      </c>
      <c r="M5800">
        <v>589537</v>
      </c>
      <c r="N5800">
        <v>689471</v>
      </c>
      <c r="O5800">
        <v>686334</v>
      </c>
      <c r="P5800">
        <v>762685</v>
      </c>
      <c r="Q5800">
        <v>734238</v>
      </c>
      <c r="R5800">
        <v>709379</v>
      </c>
      <c r="S5800">
        <v>592470</v>
      </c>
      <c r="T5800">
        <v>619971</v>
      </c>
      <c r="U5800">
        <v>709760</v>
      </c>
      <c r="V5800" s="1" t="s">
        <v>4034</v>
      </c>
      <c r="W5800" s="1" t="s">
        <v>2551</v>
      </c>
      <c r="X5800" s="5" t="s">
        <v>4042</v>
      </c>
      <c r="Y5800" s="5" t="s">
        <v>2740</v>
      </c>
      <c r="Z5800" s="5" t="s">
        <v>2788</v>
      </c>
      <c r="AA5800" s="5"/>
    </row>
    <row r="5801" spans="1:27" ht="12" customHeight="1" x14ac:dyDescent="0.15">
      <c r="A5801" s="1" t="s">
        <v>1561</v>
      </c>
      <c r="B5801" s="1" t="s">
        <v>35</v>
      </c>
      <c r="C5801" s="1" t="s">
        <v>21</v>
      </c>
      <c r="D5801" s="1" t="s">
        <v>2512</v>
      </c>
      <c r="E5801" s="1" t="s">
        <v>10</v>
      </c>
      <c r="F5801" s="1" t="s">
        <v>1569</v>
      </c>
      <c r="G5801" s="1" t="s">
        <v>1563</v>
      </c>
      <c r="H5801" s="1" t="s">
        <v>13</v>
      </c>
      <c r="I5801">
        <v>83</v>
      </c>
      <c r="J5801">
        <v>100</v>
      </c>
      <c r="K5801">
        <v>86</v>
      </c>
      <c r="L5801">
        <v>38</v>
      </c>
      <c r="M5801">
        <v>43</v>
      </c>
      <c r="N5801">
        <v>76</v>
      </c>
      <c r="O5801">
        <v>43</v>
      </c>
      <c r="P5801">
        <v>16</v>
      </c>
      <c r="Q5801">
        <v>100</v>
      </c>
      <c r="R5801">
        <v>140</v>
      </c>
      <c r="S5801">
        <v>35</v>
      </c>
      <c r="T5801">
        <v>147</v>
      </c>
      <c r="U5801">
        <v>96</v>
      </c>
      <c r="V5801" s="1" t="s">
        <v>4034</v>
      </c>
      <c r="W5801" s="1" t="s">
        <v>2551</v>
      </c>
      <c r="X5801" s="5" t="s">
        <v>4042</v>
      </c>
      <c r="Y5801" s="5" t="s">
        <v>2558</v>
      </c>
      <c r="Z5801" s="5" t="s">
        <v>13</v>
      </c>
      <c r="AA5801" s="5"/>
    </row>
    <row r="5802" spans="1:27" ht="12" customHeight="1" x14ac:dyDescent="0.15">
      <c r="A5802" s="1" t="s">
        <v>1561</v>
      </c>
      <c r="B5802" s="1" t="s">
        <v>35</v>
      </c>
      <c r="C5802" s="1" t="s">
        <v>23</v>
      </c>
      <c r="D5802" s="1" t="s">
        <v>2512</v>
      </c>
      <c r="E5802" s="1" t="s">
        <v>10</v>
      </c>
      <c r="F5802" s="1" t="s">
        <v>1569</v>
      </c>
      <c r="G5802" s="1" t="s">
        <v>24</v>
      </c>
      <c r="H5802" s="1" t="s">
        <v>13</v>
      </c>
      <c r="I5802">
        <v>31086</v>
      </c>
      <c r="J5802">
        <v>31268</v>
      </c>
      <c r="K5802">
        <v>31292</v>
      </c>
      <c r="L5802">
        <v>31748</v>
      </c>
      <c r="M5802">
        <v>32690</v>
      </c>
      <c r="N5802">
        <v>29907</v>
      </c>
      <c r="O5802">
        <v>28636</v>
      </c>
      <c r="P5802">
        <v>26854</v>
      </c>
      <c r="Q5802">
        <v>25613</v>
      </c>
      <c r="R5802">
        <v>24292</v>
      </c>
      <c r="S5802">
        <v>24698</v>
      </c>
      <c r="T5802">
        <v>24025</v>
      </c>
      <c r="U5802">
        <v>23215</v>
      </c>
      <c r="V5802" s="1" t="s">
        <v>4034</v>
      </c>
      <c r="W5802" s="1" t="s">
        <v>2551</v>
      </c>
      <c r="X5802" s="5" t="s">
        <v>4042</v>
      </c>
      <c r="Y5802" s="5" t="s">
        <v>2559</v>
      </c>
      <c r="Z5802" s="5" t="s">
        <v>13</v>
      </c>
      <c r="AA5802" s="5"/>
    </row>
    <row r="5803" spans="1:27" ht="12" customHeight="1" x14ac:dyDescent="0.15">
      <c r="A5803" s="1" t="s">
        <v>1561</v>
      </c>
      <c r="B5803" s="1" t="s">
        <v>37</v>
      </c>
      <c r="C5803" s="1" t="s">
        <v>9</v>
      </c>
      <c r="D5803" s="1" t="s">
        <v>2512</v>
      </c>
      <c r="E5803" s="1" t="s">
        <v>10</v>
      </c>
      <c r="F5803" s="1" t="s">
        <v>1570</v>
      </c>
      <c r="G5803" s="1" t="s">
        <v>12</v>
      </c>
      <c r="H5803" s="1" t="s">
        <v>13</v>
      </c>
      <c r="I5803">
        <v>18446</v>
      </c>
      <c r="J5803">
        <v>18439</v>
      </c>
      <c r="K5803">
        <v>21655</v>
      </c>
      <c r="L5803">
        <v>21654</v>
      </c>
      <c r="M5803">
        <v>22139</v>
      </c>
      <c r="N5803">
        <v>20353</v>
      </c>
      <c r="O5803">
        <v>20127</v>
      </c>
      <c r="P5803">
        <v>21857</v>
      </c>
      <c r="Q5803">
        <v>21747</v>
      </c>
      <c r="R5803">
        <v>17064</v>
      </c>
      <c r="S5803">
        <v>19922</v>
      </c>
      <c r="T5803">
        <v>18801</v>
      </c>
      <c r="U5803">
        <v>18055</v>
      </c>
      <c r="V5803" s="1" t="s">
        <v>4034</v>
      </c>
      <c r="W5803" s="1" t="s">
        <v>2551</v>
      </c>
      <c r="X5803" s="5" t="s">
        <v>4043</v>
      </c>
      <c r="Y5803" s="5" t="s">
        <v>2553</v>
      </c>
      <c r="Z5803" s="5" t="s">
        <v>13</v>
      </c>
      <c r="AA5803" s="5"/>
    </row>
    <row r="5804" spans="1:27" ht="12" customHeight="1" x14ac:dyDescent="0.15">
      <c r="A5804" s="1" t="s">
        <v>1561</v>
      </c>
      <c r="B5804" s="1" t="s">
        <v>37</v>
      </c>
      <c r="C5804" s="1" t="s">
        <v>15</v>
      </c>
      <c r="D5804" s="1" t="s">
        <v>2512</v>
      </c>
      <c r="E5804" s="1" t="s">
        <v>10</v>
      </c>
      <c r="F5804" s="1" t="s">
        <v>1570</v>
      </c>
      <c r="G5804" s="1" t="s">
        <v>16</v>
      </c>
      <c r="H5804" s="1" t="s">
        <v>13</v>
      </c>
      <c r="I5804">
        <v>1480</v>
      </c>
      <c r="J5804">
        <v>1577</v>
      </c>
      <c r="K5804">
        <v>1633</v>
      </c>
      <c r="L5804">
        <v>1878</v>
      </c>
      <c r="M5804">
        <v>1607</v>
      </c>
      <c r="N5804">
        <v>1648</v>
      </c>
      <c r="O5804">
        <v>1593</v>
      </c>
      <c r="P5804">
        <v>1423</v>
      </c>
      <c r="Q5804">
        <v>2005</v>
      </c>
      <c r="R5804">
        <v>1844</v>
      </c>
      <c r="S5804">
        <v>1688</v>
      </c>
      <c r="T5804">
        <v>1049</v>
      </c>
      <c r="U5804">
        <v>1375</v>
      </c>
      <c r="V5804" s="1" t="s">
        <v>4034</v>
      </c>
      <c r="W5804" s="1" t="s">
        <v>2551</v>
      </c>
      <c r="X5804" s="5" t="s">
        <v>4043</v>
      </c>
      <c r="Y5804" s="5" t="s">
        <v>4036</v>
      </c>
      <c r="Z5804" s="5" t="s">
        <v>13</v>
      </c>
      <c r="AA5804" s="5"/>
    </row>
    <row r="5805" spans="1:27" ht="12" customHeight="1" x14ac:dyDescent="0.15">
      <c r="A5805" s="1" t="s">
        <v>1561</v>
      </c>
      <c r="B5805" s="1" t="s">
        <v>37</v>
      </c>
      <c r="C5805" s="1" t="s">
        <v>17</v>
      </c>
      <c r="D5805" s="1" t="s">
        <v>2512</v>
      </c>
      <c r="E5805" s="1" t="s">
        <v>10</v>
      </c>
      <c r="F5805" s="1" t="s">
        <v>1570</v>
      </c>
      <c r="G5805" s="1" t="s">
        <v>242</v>
      </c>
      <c r="H5805" s="1" t="s">
        <v>13</v>
      </c>
      <c r="I5805">
        <v>21708</v>
      </c>
      <c r="J5805">
        <v>21710</v>
      </c>
      <c r="K5805">
        <v>21060</v>
      </c>
      <c r="L5805">
        <v>21831</v>
      </c>
      <c r="M5805">
        <v>21543</v>
      </c>
      <c r="N5805">
        <v>20109</v>
      </c>
      <c r="O5805">
        <v>20599</v>
      </c>
      <c r="P5805">
        <v>21248</v>
      </c>
      <c r="Q5805">
        <v>22759</v>
      </c>
      <c r="R5805">
        <v>22300</v>
      </c>
      <c r="S5805">
        <v>17033</v>
      </c>
      <c r="T5805">
        <v>17567</v>
      </c>
      <c r="U5805">
        <v>20207</v>
      </c>
      <c r="V5805" s="1" t="s">
        <v>4034</v>
      </c>
      <c r="W5805" s="1" t="s">
        <v>2551</v>
      </c>
      <c r="X5805" s="5" t="s">
        <v>4043</v>
      </c>
      <c r="Y5805" s="5" t="s">
        <v>2557</v>
      </c>
      <c r="Z5805" s="5" t="s">
        <v>13</v>
      </c>
      <c r="AA5805" s="5"/>
    </row>
    <row r="5806" spans="1:27" ht="12" customHeight="1" x14ac:dyDescent="0.15">
      <c r="A5806" s="1" t="s">
        <v>1561</v>
      </c>
      <c r="B5806" s="1" t="s">
        <v>37</v>
      </c>
      <c r="C5806" s="1" t="s">
        <v>19</v>
      </c>
      <c r="D5806" s="1" t="s">
        <v>2512</v>
      </c>
      <c r="E5806" s="1" t="s">
        <v>10</v>
      </c>
      <c r="F5806" s="1" t="s">
        <v>1570</v>
      </c>
      <c r="G5806" s="1" t="s">
        <v>245</v>
      </c>
      <c r="H5806" s="1" t="s">
        <v>306</v>
      </c>
      <c r="I5806">
        <v>2201131</v>
      </c>
      <c r="J5806">
        <v>2285442</v>
      </c>
      <c r="K5806">
        <v>2212743</v>
      </c>
      <c r="L5806">
        <v>2315616</v>
      </c>
      <c r="M5806">
        <v>2291511</v>
      </c>
      <c r="N5806">
        <v>2163040</v>
      </c>
      <c r="O5806">
        <v>2229722</v>
      </c>
      <c r="P5806">
        <v>2323788</v>
      </c>
      <c r="Q5806">
        <v>2476496</v>
      </c>
      <c r="R5806">
        <v>2420086</v>
      </c>
      <c r="S5806">
        <v>1905465</v>
      </c>
      <c r="T5806">
        <v>1937080</v>
      </c>
      <c r="U5806">
        <v>2248306</v>
      </c>
      <c r="V5806" s="1" t="s">
        <v>4034</v>
      </c>
      <c r="W5806" s="1" t="s">
        <v>2551</v>
      </c>
      <c r="X5806" s="5" t="s">
        <v>4043</v>
      </c>
      <c r="Y5806" s="5" t="s">
        <v>2740</v>
      </c>
      <c r="Z5806" s="5" t="s">
        <v>2788</v>
      </c>
      <c r="AA5806" s="5"/>
    </row>
    <row r="5807" spans="1:27" ht="12" customHeight="1" x14ac:dyDescent="0.15">
      <c r="A5807" s="1" t="s">
        <v>1561</v>
      </c>
      <c r="B5807" s="1" t="s">
        <v>37</v>
      </c>
      <c r="C5807" s="1" t="s">
        <v>21</v>
      </c>
      <c r="D5807" s="1" t="s">
        <v>2512</v>
      </c>
      <c r="E5807" s="1" t="s">
        <v>10</v>
      </c>
      <c r="F5807" s="1" t="s">
        <v>1570</v>
      </c>
      <c r="G5807" s="1" t="s">
        <v>1563</v>
      </c>
      <c r="H5807" s="1" t="s">
        <v>13</v>
      </c>
      <c r="I5807">
        <v>1479</v>
      </c>
      <c r="J5807">
        <v>1675</v>
      </c>
      <c r="K5807">
        <v>1799</v>
      </c>
      <c r="L5807">
        <v>1802</v>
      </c>
      <c r="M5807">
        <v>1846</v>
      </c>
      <c r="N5807">
        <v>1763</v>
      </c>
      <c r="O5807">
        <v>1648</v>
      </c>
      <c r="P5807">
        <v>1479</v>
      </c>
      <c r="Q5807">
        <v>1885</v>
      </c>
      <c r="R5807">
        <v>1630</v>
      </c>
      <c r="S5807">
        <v>1772</v>
      </c>
      <c r="T5807">
        <v>1177</v>
      </c>
      <c r="U5807">
        <v>1553</v>
      </c>
      <c r="V5807" s="1" t="s">
        <v>4034</v>
      </c>
      <c r="W5807" s="1" t="s">
        <v>2551</v>
      </c>
      <c r="X5807" s="5" t="s">
        <v>4043</v>
      </c>
      <c r="Y5807" s="5" t="s">
        <v>2558</v>
      </c>
      <c r="Z5807" s="5" t="s">
        <v>13</v>
      </c>
      <c r="AA5807" s="5"/>
    </row>
    <row r="5808" spans="1:27" ht="12" customHeight="1" x14ac:dyDescent="0.15">
      <c r="A5808" s="1" t="s">
        <v>1561</v>
      </c>
      <c r="B5808" s="1" t="s">
        <v>37</v>
      </c>
      <c r="C5808" s="1" t="s">
        <v>23</v>
      </c>
      <c r="D5808" s="1" t="s">
        <v>2512</v>
      </c>
      <c r="E5808" s="1" t="s">
        <v>10</v>
      </c>
      <c r="F5808" s="1" t="s">
        <v>1570</v>
      </c>
      <c r="G5808" s="1" t="s">
        <v>24</v>
      </c>
      <c r="H5808" s="1" t="s">
        <v>13</v>
      </c>
      <c r="I5808">
        <v>53844</v>
      </c>
      <c r="J5808">
        <v>50603</v>
      </c>
      <c r="K5808">
        <v>51154</v>
      </c>
      <c r="L5808">
        <v>51174</v>
      </c>
      <c r="M5808">
        <v>51653</v>
      </c>
      <c r="N5808">
        <v>51906</v>
      </c>
      <c r="O5808">
        <v>51497</v>
      </c>
      <c r="P5808">
        <v>52178</v>
      </c>
      <c r="Q5808">
        <v>51412</v>
      </c>
      <c r="R5808">
        <v>46509</v>
      </c>
      <c r="S5808">
        <v>49442</v>
      </c>
      <c r="T5808">
        <v>50677</v>
      </c>
      <c r="U5808">
        <v>48469</v>
      </c>
      <c r="V5808" s="1" t="s">
        <v>4034</v>
      </c>
      <c r="W5808" s="1" t="s">
        <v>2551</v>
      </c>
      <c r="X5808" s="5" t="s">
        <v>4043</v>
      </c>
      <c r="Y5808" s="5" t="s">
        <v>2559</v>
      </c>
      <c r="Z5808" s="5" t="s">
        <v>13</v>
      </c>
      <c r="AA5808" s="5"/>
    </row>
    <row r="5809" spans="1:27" ht="12" customHeight="1" x14ac:dyDescent="0.15">
      <c r="A5809" s="1" t="s">
        <v>1561</v>
      </c>
      <c r="B5809" s="1" t="s">
        <v>39</v>
      </c>
      <c r="C5809" s="1" t="s">
        <v>9</v>
      </c>
      <c r="D5809" s="1" t="s">
        <v>2512</v>
      </c>
      <c r="E5809" s="1" t="s">
        <v>10</v>
      </c>
      <c r="F5809" s="1" t="s">
        <v>1571</v>
      </c>
      <c r="G5809" s="1" t="s">
        <v>12</v>
      </c>
      <c r="H5809" s="1" t="s">
        <v>13</v>
      </c>
      <c r="I5809">
        <v>1891</v>
      </c>
      <c r="J5809">
        <v>1804</v>
      </c>
      <c r="K5809">
        <v>1607</v>
      </c>
      <c r="L5809">
        <v>1750</v>
      </c>
      <c r="M5809">
        <v>1606</v>
      </c>
      <c r="N5809">
        <v>1461</v>
      </c>
      <c r="O5809">
        <v>1781</v>
      </c>
      <c r="P5809">
        <v>1422</v>
      </c>
      <c r="Q5809">
        <v>1539</v>
      </c>
      <c r="R5809">
        <v>1269</v>
      </c>
      <c r="S5809">
        <v>1390</v>
      </c>
      <c r="T5809">
        <v>1334</v>
      </c>
      <c r="U5809">
        <v>1593</v>
      </c>
      <c r="V5809" s="1" t="s">
        <v>4034</v>
      </c>
      <c r="W5809" s="1" t="s">
        <v>2551</v>
      </c>
      <c r="X5809" s="5" t="s">
        <v>4044</v>
      </c>
      <c r="Y5809" s="5" t="s">
        <v>2553</v>
      </c>
      <c r="Z5809" s="5" t="s">
        <v>13</v>
      </c>
      <c r="AA5809" s="5"/>
    </row>
    <row r="5810" spans="1:27" ht="12" customHeight="1" x14ac:dyDescent="0.15">
      <c r="A5810" s="1" t="s">
        <v>1561</v>
      </c>
      <c r="B5810" s="1" t="s">
        <v>39</v>
      </c>
      <c r="C5810" s="1" t="s">
        <v>15</v>
      </c>
      <c r="D5810" s="1" t="s">
        <v>2512</v>
      </c>
      <c r="E5810" s="1" t="s">
        <v>10</v>
      </c>
      <c r="F5810" s="1" t="s">
        <v>1571</v>
      </c>
      <c r="G5810" s="1" t="s">
        <v>16</v>
      </c>
      <c r="H5810" s="1" t="s">
        <v>13</v>
      </c>
      <c r="I5810">
        <v>42</v>
      </c>
      <c r="J5810">
        <v>25</v>
      </c>
      <c r="K5810">
        <v>61</v>
      </c>
      <c r="L5810">
        <v>57</v>
      </c>
      <c r="M5810">
        <v>48</v>
      </c>
      <c r="N5810">
        <v>16</v>
      </c>
      <c r="O5810">
        <v>27</v>
      </c>
      <c r="P5810">
        <v>18</v>
      </c>
      <c r="Q5810">
        <v>29</v>
      </c>
      <c r="R5810">
        <v>46</v>
      </c>
      <c r="S5810">
        <v>74</v>
      </c>
      <c r="T5810">
        <v>17</v>
      </c>
      <c r="U5810">
        <v>35</v>
      </c>
      <c r="V5810" s="1" t="s">
        <v>4034</v>
      </c>
      <c r="W5810" s="1" t="s">
        <v>2551</v>
      </c>
      <c r="X5810" s="5" t="s">
        <v>4044</v>
      </c>
      <c r="Y5810" s="5" t="s">
        <v>4036</v>
      </c>
      <c r="Z5810" s="5" t="s">
        <v>13</v>
      </c>
      <c r="AA5810" s="5"/>
    </row>
    <row r="5811" spans="1:27" ht="12" customHeight="1" x14ac:dyDescent="0.15">
      <c r="A5811" s="1" t="s">
        <v>1561</v>
      </c>
      <c r="B5811" s="1" t="s">
        <v>39</v>
      </c>
      <c r="C5811" s="1" t="s">
        <v>17</v>
      </c>
      <c r="D5811" s="1" t="s">
        <v>2512</v>
      </c>
      <c r="E5811" s="1" t="s">
        <v>10</v>
      </c>
      <c r="F5811" s="1" t="s">
        <v>1571</v>
      </c>
      <c r="G5811" s="1" t="s">
        <v>242</v>
      </c>
      <c r="H5811" s="1" t="s">
        <v>13</v>
      </c>
      <c r="I5811">
        <v>1876</v>
      </c>
      <c r="J5811">
        <v>1763</v>
      </c>
      <c r="K5811">
        <v>1513</v>
      </c>
      <c r="L5811">
        <v>1633</v>
      </c>
      <c r="M5811">
        <v>1763</v>
      </c>
      <c r="N5811">
        <v>1416</v>
      </c>
      <c r="O5811">
        <v>1594</v>
      </c>
      <c r="P5811">
        <v>1460</v>
      </c>
      <c r="Q5811">
        <v>1577</v>
      </c>
      <c r="R5811">
        <v>1332</v>
      </c>
      <c r="S5811">
        <v>1403</v>
      </c>
      <c r="T5811">
        <v>1499</v>
      </c>
      <c r="U5811">
        <v>1555</v>
      </c>
      <c r="V5811" s="1" t="s">
        <v>4034</v>
      </c>
      <c r="W5811" s="1" t="s">
        <v>2551</v>
      </c>
      <c r="X5811" s="5" t="s">
        <v>4044</v>
      </c>
      <c r="Y5811" s="5" t="s">
        <v>2557</v>
      </c>
      <c r="Z5811" s="5" t="s">
        <v>13</v>
      </c>
      <c r="AA5811" s="5"/>
    </row>
    <row r="5812" spans="1:27" ht="12" customHeight="1" x14ac:dyDescent="0.15">
      <c r="A5812" s="1" t="s">
        <v>1561</v>
      </c>
      <c r="B5812" s="1" t="s">
        <v>39</v>
      </c>
      <c r="C5812" s="1" t="s">
        <v>19</v>
      </c>
      <c r="D5812" s="1" t="s">
        <v>2512</v>
      </c>
      <c r="E5812" s="1" t="s">
        <v>10</v>
      </c>
      <c r="F5812" s="1" t="s">
        <v>1571</v>
      </c>
      <c r="G5812" s="1" t="s">
        <v>245</v>
      </c>
      <c r="H5812" s="1" t="s">
        <v>306</v>
      </c>
      <c r="I5812">
        <v>949478</v>
      </c>
      <c r="J5812">
        <v>989613</v>
      </c>
      <c r="K5812">
        <v>781378</v>
      </c>
      <c r="L5812">
        <v>876972</v>
      </c>
      <c r="M5812">
        <v>978227</v>
      </c>
      <c r="N5812">
        <v>781870</v>
      </c>
      <c r="O5812">
        <v>865412</v>
      </c>
      <c r="P5812">
        <v>746026</v>
      </c>
      <c r="Q5812">
        <v>747686</v>
      </c>
      <c r="R5812">
        <v>806802</v>
      </c>
      <c r="S5812">
        <v>685284</v>
      </c>
      <c r="T5812">
        <v>781301</v>
      </c>
      <c r="U5812">
        <v>1014268</v>
      </c>
      <c r="V5812" s="1" t="s">
        <v>4034</v>
      </c>
      <c r="W5812" s="1" t="s">
        <v>2551</v>
      </c>
      <c r="X5812" s="5" t="s">
        <v>4044</v>
      </c>
      <c r="Y5812" s="5" t="s">
        <v>2740</v>
      </c>
      <c r="Z5812" s="5" t="s">
        <v>2788</v>
      </c>
      <c r="AA5812" s="5"/>
    </row>
    <row r="5813" spans="1:27" ht="12" customHeight="1" x14ac:dyDescent="0.15">
      <c r="A5813" s="1" t="s">
        <v>1561</v>
      </c>
      <c r="B5813" s="1" t="s">
        <v>39</v>
      </c>
      <c r="C5813" s="1" t="s">
        <v>21</v>
      </c>
      <c r="D5813" s="1" t="s">
        <v>2512</v>
      </c>
      <c r="E5813" s="1" t="s">
        <v>10</v>
      </c>
      <c r="F5813" s="1" t="s">
        <v>1571</v>
      </c>
      <c r="G5813" s="1" t="s">
        <v>1563</v>
      </c>
      <c r="H5813" s="1" t="s">
        <v>13</v>
      </c>
      <c r="I5813">
        <v>6</v>
      </c>
      <c r="J5813">
        <v>60</v>
      </c>
      <c r="K5813">
        <v>15</v>
      </c>
      <c r="L5813">
        <v>40</v>
      </c>
      <c r="M5813">
        <v>22</v>
      </c>
      <c r="N5813">
        <v>0</v>
      </c>
      <c r="O5813">
        <v>54</v>
      </c>
      <c r="P5813">
        <v>8</v>
      </c>
      <c r="Q5813">
        <v>10</v>
      </c>
      <c r="R5813">
        <v>13</v>
      </c>
      <c r="S5813">
        <v>0</v>
      </c>
      <c r="T5813">
        <v>3</v>
      </c>
      <c r="U5813">
        <v>0</v>
      </c>
      <c r="V5813" s="1" t="s">
        <v>4034</v>
      </c>
      <c r="W5813" s="1" t="s">
        <v>2551</v>
      </c>
      <c r="X5813" s="5" t="s">
        <v>4044</v>
      </c>
      <c r="Y5813" s="5" t="s">
        <v>2558</v>
      </c>
      <c r="Z5813" s="5" t="s">
        <v>13</v>
      </c>
      <c r="AA5813" s="5"/>
    </row>
    <row r="5814" spans="1:27" ht="12" customHeight="1" x14ac:dyDescent="0.15">
      <c r="A5814" s="1" t="s">
        <v>1561</v>
      </c>
      <c r="B5814" s="1" t="s">
        <v>39</v>
      </c>
      <c r="C5814" s="1" t="s">
        <v>23</v>
      </c>
      <c r="D5814" s="1" t="s">
        <v>2512</v>
      </c>
      <c r="E5814" s="1" t="s">
        <v>10</v>
      </c>
      <c r="F5814" s="1" t="s">
        <v>1571</v>
      </c>
      <c r="G5814" s="1" t="s">
        <v>24</v>
      </c>
      <c r="H5814" s="1" t="s">
        <v>13</v>
      </c>
      <c r="I5814">
        <v>8987</v>
      </c>
      <c r="J5814">
        <v>8983</v>
      </c>
      <c r="K5814">
        <v>9115</v>
      </c>
      <c r="L5814">
        <v>9240</v>
      </c>
      <c r="M5814">
        <v>9099</v>
      </c>
      <c r="N5814">
        <v>9145</v>
      </c>
      <c r="O5814">
        <v>9349</v>
      </c>
      <c r="P5814">
        <v>9316</v>
      </c>
      <c r="Q5814">
        <v>9289</v>
      </c>
      <c r="R5814">
        <v>9245</v>
      </c>
      <c r="S5814">
        <v>9291</v>
      </c>
      <c r="T5814">
        <v>9121</v>
      </c>
      <c r="U5814">
        <v>9169</v>
      </c>
      <c r="V5814" s="1" t="s">
        <v>4034</v>
      </c>
      <c r="W5814" s="1" t="s">
        <v>2551</v>
      </c>
      <c r="X5814" s="5" t="s">
        <v>4044</v>
      </c>
      <c r="Y5814" s="5" t="s">
        <v>2559</v>
      </c>
      <c r="Z5814" s="5" t="s">
        <v>13</v>
      </c>
      <c r="AA5814" s="5"/>
    </row>
    <row r="5815" spans="1:27" ht="12" customHeight="1" x14ac:dyDescent="0.15">
      <c r="A5815" s="1" t="s">
        <v>1561</v>
      </c>
      <c r="B5815" s="1" t="s">
        <v>41</v>
      </c>
      <c r="C5815" s="1" t="s">
        <v>9</v>
      </c>
      <c r="D5815" s="1" t="s">
        <v>2512</v>
      </c>
      <c r="E5815" s="1" t="s">
        <v>10</v>
      </c>
      <c r="F5815" s="1" t="s">
        <v>1572</v>
      </c>
      <c r="G5815" s="1" t="s">
        <v>12</v>
      </c>
      <c r="H5815" s="1" t="s">
        <v>13</v>
      </c>
      <c r="I5815">
        <v>15491</v>
      </c>
      <c r="J5815">
        <v>17601</v>
      </c>
      <c r="K5815">
        <v>19518</v>
      </c>
      <c r="L5815">
        <v>19074</v>
      </c>
      <c r="M5815">
        <v>21922</v>
      </c>
      <c r="N5815">
        <v>16905</v>
      </c>
      <c r="O5815">
        <v>22078</v>
      </c>
      <c r="P5815">
        <v>21414</v>
      </c>
      <c r="Q5815">
        <v>18957</v>
      </c>
      <c r="R5815">
        <v>15196</v>
      </c>
      <c r="S5815">
        <v>11534</v>
      </c>
      <c r="T5815">
        <v>11310</v>
      </c>
      <c r="U5815">
        <v>14018</v>
      </c>
      <c r="V5815" s="1" t="s">
        <v>4034</v>
      </c>
      <c r="W5815" s="1" t="s">
        <v>2551</v>
      </c>
      <c r="X5815" s="5" t="s">
        <v>4045</v>
      </c>
      <c r="Y5815" s="5" t="s">
        <v>2553</v>
      </c>
      <c r="Z5815" s="5" t="s">
        <v>13</v>
      </c>
      <c r="AA5815" s="5"/>
    </row>
    <row r="5816" spans="1:27" ht="12" customHeight="1" x14ac:dyDescent="0.15">
      <c r="A5816" s="1" t="s">
        <v>1561</v>
      </c>
      <c r="B5816" s="1" t="s">
        <v>41</v>
      </c>
      <c r="C5816" s="1" t="s">
        <v>15</v>
      </c>
      <c r="D5816" s="1" t="s">
        <v>2512</v>
      </c>
      <c r="E5816" s="1" t="s">
        <v>10</v>
      </c>
      <c r="F5816" s="1" t="s">
        <v>1572</v>
      </c>
      <c r="G5816" s="1" t="s">
        <v>16</v>
      </c>
      <c r="H5816" s="1" t="s">
        <v>13</v>
      </c>
      <c r="I5816">
        <v>1223</v>
      </c>
      <c r="J5816">
        <v>1645</v>
      </c>
      <c r="K5816">
        <v>1141</v>
      </c>
      <c r="L5816">
        <v>1878</v>
      </c>
      <c r="M5816">
        <v>2008</v>
      </c>
      <c r="N5816">
        <v>1685</v>
      </c>
      <c r="O5816">
        <v>1531</v>
      </c>
      <c r="P5816">
        <v>2337</v>
      </c>
      <c r="Q5816">
        <v>2185</v>
      </c>
      <c r="R5816">
        <v>1557</v>
      </c>
      <c r="S5816">
        <v>2009</v>
      </c>
      <c r="T5816">
        <v>2212</v>
      </c>
      <c r="U5816">
        <v>2078</v>
      </c>
      <c r="V5816" s="1" t="s">
        <v>4034</v>
      </c>
      <c r="W5816" s="1" t="s">
        <v>2551</v>
      </c>
      <c r="X5816" s="5" t="s">
        <v>4045</v>
      </c>
      <c r="Y5816" s="5" t="s">
        <v>4036</v>
      </c>
      <c r="Z5816" s="5" t="s">
        <v>13</v>
      </c>
      <c r="AA5816" s="5"/>
    </row>
    <row r="5817" spans="1:27" ht="12" customHeight="1" x14ac:dyDescent="0.15">
      <c r="A5817" s="1" t="s">
        <v>1561</v>
      </c>
      <c r="B5817" s="1" t="s">
        <v>41</v>
      </c>
      <c r="C5817" s="1" t="s">
        <v>17</v>
      </c>
      <c r="D5817" s="1" t="s">
        <v>2512</v>
      </c>
      <c r="E5817" s="1" t="s">
        <v>10</v>
      </c>
      <c r="F5817" s="1" t="s">
        <v>1572</v>
      </c>
      <c r="G5817" s="1" t="s">
        <v>242</v>
      </c>
      <c r="H5817" s="1" t="s">
        <v>13</v>
      </c>
      <c r="I5817">
        <v>18308</v>
      </c>
      <c r="J5817">
        <v>17719</v>
      </c>
      <c r="K5817">
        <v>17285</v>
      </c>
      <c r="L5817">
        <v>20584</v>
      </c>
      <c r="M5817">
        <v>20223</v>
      </c>
      <c r="N5817">
        <v>18964</v>
      </c>
      <c r="O5817">
        <v>18381</v>
      </c>
      <c r="P5817">
        <v>20070</v>
      </c>
      <c r="Q5817">
        <v>18547</v>
      </c>
      <c r="R5817">
        <v>16050</v>
      </c>
      <c r="S5817">
        <v>13940</v>
      </c>
      <c r="T5817">
        <v>13886</v>
      </c>
      <c r="U5817">
        <v>17794</v>
      </c>
      <c r="V5817" s="1" t="s">
        <v>4034</v>
      </c>
      <c r="W5817" s="1" t="s">
        <v>2551</v>
      </c>
      <c r="X5817" s="5" t="s">
        <v>4045</v>
      </c>
      <c r="Y5817" s="5" t="s">
        <v>2557</v>
      </c>
      <c r="Z5817" s="5" t="s">
        <v>13</v>
      </c>
      <c r="AA5817" s="5"/>
    </row>
    <row r="5818" spans="1:27" ht="12" customHeight="1" x14ac:dyDescent="0.15">
      <c r="A5818" s="1" t="s">
        <v>1561</v>
      </c>
      <c r="B5818" s="1" t="s">
        <v>41</v>
      </c>
      <c r="C5818" s="1" t="s">
        <v>19</v>
      </c>
      <c r="D5818" s="1" t="s">
        <v>2512</v>
      </c>
      <c r="E5818" s="1" t="s">
        <v>10</v>
      </c>
      <c r="F5818" s="1" t="s">
        <v>1572</v>
      </c>
      <c r="G5818" s="1" t="s">
        <v>245</v>
      </c>
      <c r="H5818" s="1" t="s">
        <v>306</v>
      </c>
      <c r="I5818">
        <v>1853122</v>
      </c>
      <c r="J5818">
        <v>1704539</v>
      </c>
      <c r="K5818">
        <v>1731820</v>
      </c>
      <c r="L5818">
        <v>1968359</v>
      </c>
      <c r="M5818">
        <v>1897692</v>
      </c>
      <c r="N5818">
        <v>1840146</v>
      </c>
      <c r="O5818">
        <v>1864076</v>
      </c>
      <c r="P5818">
        <v>1974000</v>
      </c>
      <c r="Q5818">
        <v>1872260</v>
      </c>
      <c r="R5818">
        <v>1639085</v>
      </c>
      <c r="S5818">
        <v>1587599</v>
      </c>
      <c r="T5818">
        <v>1577817</v>
      </c>
      <c r="U5818">
        <v>1908330</v>
      </c>
      <c r="V5818" s="1" t="s">
        <v>4034</v>
      </c>
      <c r="W5818" s="1" t="s">
        <v>2551</v>
      </c>
      <c r="X5818" s="5" t="s">
        <v>4045</v>
      </c>
      <c r="Y5818" s="5" t="s">
        <v>2740</v>
      </c>
      <c r="Z5818" s="5" t="s">
        <v>2788</v>
      </c>
      <c r="AA5818" s="5"/>
    </row>
    <row r="5819" spans="1:27" ht="12" customHeight="1" x14ac:dyDescent="0.15">
      <c r="A5819" s="1" t="s">
        <v>1561</v>
      </c>
      <c r="B5819" s="1" t="s">
        <v>41</v>
      </c>
      <c r="C5819" s="1" t="s">
        <v>21</v>
      </c>
      <c r="D5819" s="1" t="s">
        <v>2512</v>
      </c>
      <c r="E5819" s="1" t="s">
        <v>10</v>
      </c>
      <c r="F5819" s="1" t="s">
        <v>1572</v>
      </c>
      <c r="G5819" s="1" t="s">
        <v>1563</v>
      </c>
      <c r="H5819" s="1" t="s">
        <v>13</v>
      </c>
      <c r="I5819">
        <v>1373</v>
      </c>
      <c r="J5819">
        <v>1696</v>
      </c>
      <c r="K5819">
        <v>1147</v>
      </c>
      <c r="L5819">
        <v>1941</v>
      </c>
      <c r="M5819">
        <v>1993</v>
      </c>
      <c r="N5819">
        <v>1764</v>
      </c>
      <c r="O5819">
        <v>1652</v>
      </c>
      <c r="P5819">
        <v>2333</v>
      </c>
      <c r="Q5819">
        <v>2109</v>
      </c>
      <c r="R5819">
        <v>1600</v>
      </c>
      <c r="S5819">
        <v>1890</v>
      </c>
      <c r="T5819">
        <v>2142</v>
      </c>
      <c r="U5819">
        <v>2068</v>
      </c>
      <c r="V5819" s="1" t="s">
        <v>4034</v>
      </c>
      <c r="W5819" s="1" t="s">
        <v>2551</v>
      </c>
      <c r="X5819" s="5" t="s">
        <v>4045</v>
      </c>
      <c r="Y5819" s="5" t="s">
        <v>2558</v>
      </c>
      <c r="Z5819" s="5" t="s">
        <v>13</v>
      </c>
      <c r="AA5819" s="5"/>
    </row>
    <row r="5820" spans="1:27" ht="12" customHeight="1" x14ac:dyDescent="0.15">
      <c r="A5820" s="1" t="s">
        <v>1561</v>
      </c>
      <c r="B5820" s="1" t="s">
        <v>41</v>
      </c>
      <c r="C5820" s="1" t="s">
        <v>23</v>
      </c>
      <c r="D5820" s="1" t="s">
        <v>2512</v>
      </c>
      <c r="E5820" s="1" t="s">
        <v>10</v>
      </c>
      <c r="F5820" s="1" t="s">
        <v>1572</v>
      </c>
      <c r="G5820" s="1" t="s">
        <v>24</v>
      </c>
      <c r="H5820" s="1" t="s">
        <v>13</v>
      </c>
      <c r="I5820">
        <v>43270</v>
      </c>
      <c r="J5820">
        <v>43047</v>
      </c>
      <c r="K5820">
        <v>45225</v>
      </c>
      <c r="L5820">
        <v>43600</v>
      </c>
      <c r="M5820">
        <v>45265</v>
      </c>
      <c r="N5820">
        <v>43073</v>
      </c>
      <c r="O5820">
        <v>46595</v>
      </c>
      <c r="P5820">
        <v>47881</v>
      </c>
      <c r="Q5820">
        <v>48318</v>
      </c>
      <c r="R5820">
        <v>47367</v>
      </c>
      <c r="S5820">
        <v>45021</v>
      </c>
      <c r="T5820">
        <v>42456</v>
      </c>
      <c r="U5820">
        <v>38634</v>
      </c>
      <c r="V5820" s="1" t="s">
        <v>4034</v>
      </c>
      <c r="W5820" s="1" t="s">
        <v>2551</v>
      </c>
      <c r="X5820" s="5" t="s">
        <v>4045</v>
      </c>
      <c r="Y5820" s="5" t="s">
        <v>2559</v>
      </c>
      <c r="Z5820" s="5" t="s">
        <v>13</v>
      </c>
      <c r="AA5820" s="5"/>
    </row>
    <row r="5821" spans="1:27" ht="12" customHeight="1" x14ac:dyDescent="0.15">
      <c r="A5821" s="1" t="s">
        <v>1561</v>
      </c>
      <c r="B5821" s="1" t="s">
        <v>43</v>
      </c>
      <c r="C5821" s="1" t="s">
        <v>9</v>
      </c>
      <c r="D5821" s="1" t="s">
        <v>2512</v>
      </c>
      <c r="E5821" s="1" t="s">
        <v>10</v>
      </c>
      <c r="F5821" s="1" t="s">
        <v>1573</v>
      </c>
      <c r="G5821" s="1" t="s">
        <v>12</v>
      </c>
      <c r="H5821" s="1" t="s">
        <v>13</v>
      </c>
      <c r="I5821">
        <v>751</v>
      </c>
      <c r="J5821">
        <v>1335</v>
      </c>
      <c r="K5821">
        <v>1100</v>
      </c>
      <c r="L5821">
        <v>1123</v>
      </c>
      <c r="M5821">
        <v>909</v>
      </c>
      <c r="N5821">
        <v>1116</v>
      </c>
      <c r="O5821">
        <v>1232</v>
      </c>
      <c r="P5821">
        <v>1054</v>
      </c>
      <c r="Q5821">
        <v>1113</v>
      </c>
      <c r="R5821">
        <v>895</v>
      </c>
      <c r="S5821">
        <v>701</v>
      </c>
      <c r="T5821">
        <v>736</v>
      </c>
      <c r="U5821">
        <v>755</v>
      </c>
      <c r="V5821" s="1" t="s">
        <v>4034</v>
      </c>
      <c r="W5821" s="1" t="s">
        <v>2551</v>
      </c>
      <c r="X5821" s="5" t="s">
        <v>4046</v>
      </c>
      <c r="Y5821" s="5" t="s">
        <v>2553</v>
      </c>
      <c r="Z5821" s="5" t="s">
        <v>13</v>
      </c>
      <c r="AA5821" s="5"/>
    </row>
    <row r="5822" spans="1:27" ht="12" customHeight="1" x14ac:dyDescent="0.15">
      <c r="A5822" s="1" t="s">
        <v>1561</v>
      </c>
      <c r="B5822" s="1" t="s">
        <v>43</v>
      </c>
      <c r="C5822" s="1" t="s">
        <v>15</v>
      </c>
      <c r="D5822" s="1" t="s">
        <v>2512</v>
      </c>
      <c r="E5822" s="1" t="s">
        <v>10</v>
      </c>
      <c r="F5822" s="1" t="s">
        <v>1573</v>
      </c>
      <c r="G5822" s="1" t="s">
        <v>16</v>
      </c>
      <c r="H5822" s="1" t="s">
        <v>13</v>
      </c>
      <c r="I5822">
        <v>0</v>
      </c>
      <c r="J5822">
        <v>0</v>
      </c>
      <c r="K5822">
        <v>0</v>
      </c>
      <c r="L5822">
        <v>0</v>
      </c>
      <c r="M5822">
        <v>0</v>
      </c>
      <c r="N5822">
        <v>0</v>
      </c>
      <c r="O5822">
        <v>0</v>
      </c>
      <c r="P5822">
        <v>0</v>
      </c>
      <c r="Q5822">
        <v>0</v>
      </c>
      <c r="R5822">
        <v>0</v>
      </c>
      <c r="S5822">
        <v>0</v>
      </c>
      <c r="T5822">
        <v>0</v>
      </c>
      <c r="U5822">
        <v>0</v>
      </c>
      <c r="V5822" s="1" t="s">
        <v>4034</v>
      </c>
      <c r="W5822" s="1" t="s">
        <v>2551</v>
      </c>
      <c r="X5822" s="5" t="s">
        <v>4046</v>
      </c>
      <c r="Y5822" s="5" t="s">
        <v>4036</v>
      </c>
      <c r="Z5822" s="5" t="s">
        <v>13</v>
      </c>
      <c r="AA5822" s="5"/>
    </row>
    <row r="5823" spans="1:27" ht="12" customHeight="1" x14ac:dyDescent="0.15">
      <c r="A5823" s="1" t="s">
        <v>1561</v>
      </c>
      <c r="B5823" s="1" t="s">
        <v>43</v>
      </c>
      <c r="C5823" s="1" t="s">
        <v>17</v>
      </c>
      <c r="D5823" s="1" t="s">
        <v>2512</v>
      </c>
      <c r="E5823" s="1" t="s">
        <v>10</v>
      </c>
      <c r="F5823" s="1" t="s">
        <v>1573</v>
      </c>
      <c r="G5823" s="1" t="s">
        <v>242</v>
      </c>
      <c r="H5823" s="1" t="s">
        <v>13</v>
      </c>
      <c r="I5823">
        <v>838</v>
      </c>
      <c r="J5823">
        <v>1053</v>
      </c>
      <c r="K5823">
        <v>1191</v>
      </c>
      <c r="L5823">
        <v>1021</v>
      </c>
      <c r="M5823">
        <v>1055</v>
      </c>
      <c r="N5823">
        <v>935</v>
      </c>
      <c r="O5823">
        <v>897</v>
      </c>
      <c r="P5823">
        <v>1159</v>
      </c>
      <c r="Q5823">
        <v>1058</v>
      </c>
      <c r="R5823">
        <v>1008</v>
      </c>
      <c r="S5823">
        <v>587</v>
      </c>
      <c r="T5823">
        <v>666</v>
      </c>
      <c r="U5823">
        <v>1095</v>
      </c>
      <c r="V5823" s="1" t="s">
        <v>4034</v>
      </c>
      <c r="W5823" s="1" t="s">
        <v>2551</v>
      </c>
      <c r="X5823" s="5" t="s">
        <v>4046</v>
      </c>
      <c r="Y5823" s="5" t="s">
        <v>2557</v>
      </c>
      <c r="Z5823" s="5" t="s">
        <v>13</v>
      </c>
      <c r="AA5823" s="5"/>
    </row>
    <row r="5824" spans="1:27" ht="12" customHeight="1" x14ac:dyDescent="0.15">
      <c r="A5824" s="1" t="s">
        <v>1561</v>
      </c>
      <c r="B5824" s="1" t="s">
        <v>43</v>
      </c>
      <c r="C5824" s="1" t="s">
        <v>19</v>
      </c>
      <c r="D5824" s="1" t="s">
        <v>2512</v>
      </c>
      <c r="E5824" s="1" t="s">
        <v>10</v>
      </c>
      <c r="F5824" s="1" t="s">
        <v>1573</v>
      </c>
      <c r="G5824" s="1" t="s">
        <v>245</v>
      </c>
      <c r="H5824" s="1" t="s">
        <v>306</v>
      </c>
      <c r="I5824">
        <v>716929</v>
      </c>
      <c r="J5824">
        <v>814429</v>
      </c>
      <c r="K5824">
        <v>892634</v>
      </c>
      <c r="L5824">
        <v>831891</v>
      </c>
      <c r="M5824">
        <v>793673</v>
      </c>
      <c r="N5824">
        <v>732189</v>
      </c>
      <c r="O5824">
        <v>737510</v>
      </c>
      <c r="P5824">
        <v>846936</v>
      </c>
      <c r="Q5824">
        <v>826651</v>
      </c>
      <c r="R5824">
        <v>746807</v>
      </c>
      <c r="S5824">
        <v>521779</v>
      </c>
      <c r="T5824">
        <v>634306</v>
      </c>
      <c r="U5824">
        <v>948936</v>
      </c>
      <c r="V5824" s="1" t="s">
        <v>4034</v>
      </c>
      <c r="W5824" s="1" t="s">
        <v>2551</v>
      </c>
      <c r="X5824" s="5" t="s">
        <v>4046</v>
      </c>
      <c r="Y5824" s="5" t="s">
        <v>2740</v>
      </c>
      <c r="Z5824" s="5" t="s">
        <v>2788</v>
      </c>
      <c r="AA5824" s="5"/>
    </row>
    <row r="5825" spans="1:27" ht="12" customHeight="1" x14ac:dyDescent="0.15">
      <c r="A5825" s="1" t="s">
        <v>1561</v>
      </c>
      <c r="B5825" s="1" t="s">
        <v>43</v>
      </c>
      <c r="C5825" s="1" t="s">
        <v>21</v>
      </c>
      <c r="D5825" s="1" t="s">
        <v>2512</v>
      </c>
      <c r="E5825" s="1" t="s">
        <v>10</v>
      </c>
      <c r="F5825" s="1" t="s">
        <v>1573</v>
      </c>
      <c r="G5825" s="1" t="s">
        <v>1563</v>
      </c>
      <c r="H5825" s="1" t="s">
        <v>13</v>
      </c>
      <c r="I5825">
        <v>19</v>
      </c>
      <c r="J5825">
        <v>15</v>
      </c>
      <c r="K5825">
        <v>17</v>
      </c>
      <c r="L5825">
        <v>19</v>
      </c>
      <c r="M5825">
        <v>19</v>
      </c>
      <c r="N5825">
        <v>18</v>
      </c>
      <c r="O5825">
        <v>14</v>
      </c>
      <c r="P5825">
        <v>11</v>
      </c>
      <c r="Q5825">
        <v>14</v>
      </c>
      <c r="R5825">
        <v>27</v>
      </c>
      <c r="S5825">
        <v>11</v>
      </c>
      <c r="T5825">
        <v>16</v>
      </c>
      <c r="U5825">
        <v>16</v>
      </c>
      <c r="V5825" s="1" t="s">
        <v>4034</v>
      </c>
      <c r="W5825" s="1" t="s">
        <v>2551</v>
      </c>
      <c r="X5825" s="5" t="s">
        <v>4046</v>
      </c>
      <c r="Y5825" s="5" t="s">
        <v>2558</v>
      </c>
      <c r="Z5825" s="5" t="s">
        <v>13</v>
      </c>
      <c r="AA5825" s="5"/>
    </row>
    <row r="5826" spans="1:27" ht="12" customHeight="1" x14ac:dyDescent="0.15">
      <c r="A5826" s="1" t="s">
        <v>1561</v>
      </c>
      <c r="B5826" s="1" t="s">
        <v>43</v>
      </c>
      <c r="C5826" s="1" t="s">
        <v>23</v>
      </c>
      <c r="D5826" s="1" t="s">
        <v>2512</v>
      </c>
      <c r="E5826" s="1" t="s">
        <v>10</v>
      </c>
      <c r="F5826" s="1" t="s">
        <v>1573</v>
      </c>
      <c r="G5826" s="1" t="s">
        <v>24</v>
      </c>
      <c r="H5826" s="1" t="s">
        <v>13</v>
      </c>
      <c r="I5826">
        <v>7114</v>
      </c>
      <c r="J5826">
        <v>7380</v>
      </c>
      <c r="K5826">
        <v>7257</v>
      </c>
      <c r="L5826">
        <v>7342</v>
      </c>
      <c r="M5826">
        <v>7177</v>
      </c>
      <c r="N5826">
        <v>7343</v>
      </c>
      <c r="O5826">
        <v>7663</v>
      </c>
      <c r="P5826">
        <v>7553</v>
      </c>
      <c r="Q5826">
        <v>7594</v>
      </c>
      <c r="R5826">
        <v>7441</v>
      </c>
      <c r="S5826">
        <v>7483</v>
      </c>
      <c r="T5826">
        <v>7535</v>
      </c>
      <c r="U5826">
        <v>7196</v>
      </c>
      <c r="V5826" s="1" t="s">
        <v>4034</v>
      </c>
      <c r="W5826" s="1" t="s">
        <v>2551</v>
      </c>
      <c r="X5826" s="5" t="s">
        <v>4046</v>
      </c>
      <c r="Y5826" s="5" t="s">
        <v>2559</v>
      </c>
      <c r="Z5826" s="5" t="s">
        <v>13</v>
      </c>
      <c r="AA5826" s="5"/>
    </row>
    <row r="5827" spans="1:27" ht="12" customHeight="1" x14ac:dyDescent="0.15">
      <c r="A5827" s="1" t="s">
        <v>1561</v>
      </c>
      <c r="B5827" s="1" t="s">
        <v>45</v>
      </c>
      <c r="C5827" s="1" t="s">
        <v>9</v>
      </c>
      <c r="D5827" s="1" t="s">
        <v>2512</v>
      </c>
      <c r="E5827" s="1" t="s">
        <v>10</v>
      </c>
      <c r="F5827" s="1" t="s">
        <v>1574</v>
      </c>
      <c r="G5827" s="1" t="s">
        <v>12</v>
      </c>
      <c r="H5827" s="1" t="s">
        <v>13</v>
      </c>
      <c r="I5827">
        <v>1017</v>
      </c>
      <c r="J5827">
        <v>962</v>
      </c>
      <c r="K5827">
        <v>744</v>
      </c>
      <c r="L5827">
        <v>808</v>
      </c>
      <c r="M5827">
        <v>871</v>
      </c>
      <c r="N5827">
        <v>840</v>
      </c>
      <c r="O5827">
        <v>911</v>
      </c>
      <c r="P5827">
        <v>759</v>
      </c>
      <c r="Q5827">
        <v>756</v>
      </c>
      <c r="R5827">
        <v>942</v>
      </c>
      <c r="S5827">
        <v>992</v>
      </c>
      <c r="T5827">
        <v>1155</v>
      </c>
      <c r="U5827">
        <v>903</v>
      </c>
      <c r="V5827" s="1" t="s">
        <v>4034</v>
      </c>
      <c r="W5827" s="1" t="s">
        <v>2551</v>
      </c>
      <c r="X5827" s="5" t="s">
        <v>4047</v>
      </c>
      <c r="Y5827" s="5" t="s">
        <v>2553</v>
      </c>
      <c r="Z5827" s="5" t="s">
        <v>13</v>
      </c>
      <c r="AA5827" s="5"/>
    </row>
    <row r="5828" spans="1:27" ht="12" customHeight="1" x14ac:dyDescent="0.15">
      <c r="A5828" s="1" t="s">
        <v>1561</v>
      </c>
      <c r="B5828" s="1" t="s">
        <v>45</v>
      </c>
      <c r="C5828" s="1" t="s">
        <v>15</v>
      </c>
      <c r="D5828" s="1" t="s">
        <v>2512</v>
      </c>
      <c r="E5828" s="1" t="s">
        <v>10</v>
      </c>
      <c r="F5828" s="1" t="s">
        <v>1574</v>
      </c>
      <c r="G5828" s="1" t="s">
        <v>16</v>
      </c>
      <c r="H5828" s="1" t="s">
        <v>13</v>
      </c>
      <c r="I5828">
        <v>0</v>
      </c>
      <c r="J5828">
        <v>0</v>
      </c>
      <c r="K5828">
        <v>0</v>
      </c>
      <c r="L5828">
        <v>0</v>
      </c>
      <c r="M5828">
        <v>0</v>
      </c>
      <c r="N5828">
        <v>0</v>
      </c>
      <c r="O5828">
        <v>0</v>
      </c>
      <c r="P5828">
        <v>0</v>
      </c>
      <c r="Q5828">
        <v>0</v>
      </c>
      <c r="R5828">
        <v>0</v>
      </c>
      <c r="S5828">
        <v>0</v>
      </c>
      <c r="T5828">
        <v>0</v>
      </c>
      <c r="U5828">
        <v>0</v>
      </c>
      <c r="V5828" s="1" t="s">
        <v>4034</v>
      </c>
      <c r="W5828" s="1" t="s">
        <v>2551</v>
      </c>
      <c r="X5828" s="5" t="s">
        <v>4047</v>
      </c>
      <c r="Y5828" s="5" t="s">
        <v>4036</v>
      </c>
      <c r="Z5828" s="5" t="s">
        <v>13</v>
      </c>
      <c r="AA5828" s="5"/>
    </row>
    <row r="5829" spans="1:27" ht="12" customHeight="1" x14ac:dyDescent="0.15">
      <c r="A5829" s="1" t="s">
        <v>1561</v>
      </c>
      <c r="B5829" s="1" t="s">
        <v>45</v>
      </c>
      <c r="C5829" s="1" t="s">
        <v>17</v>
      </c>
      <c r="D5829" s="1" t="s">
        <v>2512</v>
      </c>
      <c r="E5829" s="1" t="s">
        <v>10</v>
      </c>
      <c r="F5829" s="1" t="s">
        <v>1574</v>
      </c>
      <c r="G5829" s="1" t="s">
        <v>242</v>
      </c>
      <c r="H5829" s="1" t="s">
        <v>13</v>
      </c>
      <c r="I5829">
        <v>821</v>
      </c>
      <c r="J5829">
        <v>1045</v>
      </c>
      <c r="K5829">
        <v>863</v>
      </c>
      <c r="L5829">
        <v>938</v>
      </c>
      <c r="M5829">
        <v>1039</v>
      </c>
      <c r="N5829">
        <v>689</v>
      </c>
      <c r="O5829">
        <v>774</v>
      </c>
      <c r="P5829">
        <v>888</v>
      </c>
      <c r="Q5829">
        <v>919</v>
      </c>
      <c r="R5829">
        <v>1092</v>
      </c>
      <c r="S5829">
        <v>568</v>
      </c>
      <c r="T5829">
        <v>611</v>
      </c>
      <c r="U5829">
        <v>1008</v>
      </c>
      <c r="V5829" s="1" t="s">
        <v>4034</v>
      </c>
      <c r="W5829" s="1" t="s">
        <v>2551</v>
      </c>
      <c r="X5829" s="5" t="s">
        <v>4047</v>
      </c>
      <c r="Y5829" s="5" t="s">
        <v>2557</v>
      </c>
      <c r="Z5829" s="5" t="s">
        <v>13</v>
      </c>
      <c r="AA5829" s="5"/>
    </row>
    <row r="5830" spans="1:27" ht="12" customHeight="1" x14ac:dyDescent="0.15">
      <c r="A5830" s="1" t="s">
        <v>1561</v>
      </c>
      <c r="B5830" s="1" t="s">
        <v>45</v>
      </c>
      <c r="C5830" s="1" t="s">
        <v>19</v>
      </c>
      <c r="D5830" s="1" t="s">
        <v>2512</v>
      </c>
      <c r="E5830" s="1" t="s">
        <v>10</v>
      </c>
      <c r="F5830" s="1" t="s">
        <v>1574</v>
      </c>
      <c r="G5830" s="1" t="s">
        <v>245</v>
      </c>
      <c r="H5830" s="1" t="s">
        <v>306</v>
      </c>
      <c r="I5830">
        <v>849748</v>
      </c>
      <c r="J5830">
        <v>892257</v>
      </c>
      <c r="K5830">
        <v>807200</v>
      </c>
      <c r="L5830">
        <v>876134</v>
      </c>
      <c r="M5830">
        <v>783606</v>
      </c>
      <c r="N5830">
        <v>604403</v>
      </c>
      <c r="O5830">
        <v>842330</v>
      </c>
      <c r="P5830">
        <v>654162</v>
      </c>
      <c r="Q5830">
        <v>767740</v>
      </c>
      <c r="R5830">
        <v>870235</v>
      </c>
      <c r="S5830">
        <v>593313</v>
      </c>
      <c r="T5830">
        <v>653567</v>
      </c>
      <c r="U5830">
        <v>988240</v>
      </c>
      <c r="V5830" s="1" t="s">
        <v>4034</v>
      </c>
      <c r="W5830" s="1" t="s">
        <v>2551</v>
      </c>
      <c r="X5830" s="5" t="s">
        <v>4047</v>
      </c>
      <c r="Y5830" s="5" t="s">
        <v>2740</v>
      </c>
      <c r="Z5830" s="5" t="s">
        <v>2788</v>
      </c>
      <c r="AA5830" s="5"/>
    </row>
    <row r="5831" spans="1:27" ht="12" customHeight="1" x14ac:dyDescent="0.15">
      <c r="A5831" s="1" t="s">
        <v>1561</v>
      </c>
      <c r="B5831" s="1" t="s">
        <v>45</v>
      </c>
      <c r="C5831" s="1" t="s">
        <v>21</v>
      </c>
      <c r="D5831" s="1" t="s">
        <v>2512</v>
      </c>
      <c r="E5831" s="1" t="s">
        <v>10</v>
      </c>
      <c r="F5831" s="1" t="s">
        <v>1574</v>
      </c>
      <c r="G5831" s="1" t="s">
        <v>1563</v>
      </c>
      <c r="H5831" s="1" t="s">
        <v>13</v>
      </c>
      <c r="I5831">
        <v>19</v>
      </c>
      <c r="J5831">
        <v>13</v>
      </c>
      <c r="K5831">
        <v>8</v>
      </c>
      <c r="L5831">
        <v>3</v>
      </c>
      <c r="M5831">
        <v>17</v>
      </c>
      <c r="N5831">
        <v>20</v>
      </c>
      <c r="O5831">
        <v>21</v>
      </c>
      <c r="P5831">
        <v>20</v>
      </c>
      <c r="Q5831">
        <v>10</v>
      </c>
      <c r="R5831">
        <v>9</v>
      </c>
      <c r="S5831">
        <v>10</v>
      </c>
      <c r="T5831">
        <v>13</v>
      </c>
      <c r="U5831">
        <v>22</v>
      </c>
      <c r="V5831" s="1" t="s">
        <v>4034</v>
      </c>
      <c r="W5831" s="1" t="s">
        <v>2551</v>
      </c>
      <c r="X5831" s="5" t="s">
        <v>4047</v>
      </c>
      <c r="Y5831" s="5" t="s">
        <v>2558</v>
      </c>
      <c r="Z5831" s="5" t="s">
        <v>13</v>
      </c>
      <c r="AA5831" s="5"/>
    </row>
    <row r="5832" spans="1:27" ht="12" customHeight="1" x14ac:dyDescent="0.15">
      <c r="A5832" s="1" t="s">
        <v>1561</v>
      </c>
      <c r="B5832" s="1" t="s">
        <v>45</v>
      </c>
      <c r="C5832" s="1" t="s">
        <v>23</v>
      </c>
      <c r="D5832" s="1" t="s">
        <v>2512</v>
      </c>
      <c r="E5832" s="1" t="s">
        <v>10</v>
      </c>
      <c r="F5832" s="1" t="s">
        <v>1574</v>
      </c>
      <c r="G5832" s="1" t="s">
        <v>24</v>
      </c>
      <c r="H5832" s="1" t="s">
        <v>13</v>
      </c>
      <c r="I5832">
        <v>7375</v>
      </c>
      <c r="J5832">
        <v>7281</v>
      </c>
      <c r="K5832">
        <v>7170</v>
      </c>
      <c r="L5832">
        <v>7026</v>
      </c>
      <c r="M5832">
        <v>6842</v>
      </c>
      <c r="N5832">
        <v>6964</v>
      </c>
      <c r="O5832">
        <v>7078</v>
      </c>
      <c r="P5832">
        <v>6917</v>
      </c>
      <c r="Q5832">
        <v>6742</v>
      </c>
      <c r="R5832">
        <v>6596</v>
      </c>
      <c r="S5832">
        <v>7009</v>
      </c>
      <c r="T5832">
        <v>7536</v>
      </c>
      <c r="U5832">
        <v>7392</v>
      </c>
      <c r="V5832" s="1" t="s">
        <v>4034</v>
      </c>
      <c r="W5832" s="1" t="s">
        <v>2551</v>
      </c>
      <c r="X5832" s="5" t="s">
        <v>4047</v>
      </c>
      <c r="Y5832" s="5" t="s">
        <v>2559</v>
      </c>
      <c r="Z5832" s="5" t="s">
        <v>13</v>
      </c>
      <c r="AA5832" s="5"/>
    </row>
    <row r="5833" spans="1:27" ht="12" customHeight="1" x14ac:dyDescent="0.15">
      <c r="A5833" s="1" t="s">
        <v>1561</v>
      </c>
      <c r="B5833" s="1" t="s">
        <v>47</v>
      </c>
      <c r="C5833" s="1" t="s">
        <v>9</v>
      </c>
      <c r="D5833" s="1" t="s">
        <v>2512</v>
      </c>
      <c r="E5833" s="1" t="s">
        <v>10</v>
      </c>
      <c r="F5833" s="1" t="s">
        <v>1575</v>
      </c>
      <c r="G5833" s="1" t="s">
        <v>12</v>
      </c>
      <c r="H5833" s="1" t="s">
        <v>13</v>
      </c>
      <c r="I5833">
        <v>5486</v>
      </c>
      <c r="J5833">
        <v>4877</v>
      </c>
      <c r="K5833">
        <v>4459</v>
      </c>
      <c r="L5833">
        <v>5173</v>
      </c>
      <c r="M5833">
        <v>4710</v>
      </c>
      <c r="N5833">
        <v>4712</v>
      </c>
      <c r="O5833">
        <v>5087</v>
      </c>
      <c r="P5833">
        <v>5234</v>
      </c>
      <c r="Q5833">
        <v>4178</v>
      </c>
      <c r="R5833">
        <v>4144</v>
      </c>
      <c r="S5833">
        <v>3804</v>
      </c>
      <c r="T5833">
        <v>3738</v>
      </c>
      <c r="U5833">
        <v>4523</v>
      </c>
      <c r="V5833" s="1" t="s">
        <v>4034</v>
      </c>
      <c r="W5833" s="1" t="s">
        <v>2551</v>
      </c>
      <c r="X5833" s="5" t="s">
        <v>4048</v>
      </c>
      <c r="Y5833" s="5" t="s">
        <v>2553</v>
      </c>
      <c r="Z5833" s="5" t="s">
        <v>13</v>
      </c>
      <c r="AA5833" s="5"/>
    </row>
    <row r="5834" spans="1:27" ht="12" customHeight="1" x14ac:dyDescent="0.15">
      <c r="A5834" s="1" t="s">
        <v>1561</v>
      </c>
      <c r="B5834" s="1" t="s">
        <v>47</v>
      </c>
      <c r="C5834" s="1" t="s">
        <v>15</v>
      </c>
      <c r="D5834" s="1" t="s">
        <v>2512</v>
      </c>
      <c r="E5834" s="1" t="s">
        <v>10</v>
      </c>
      <c r="F5834" s="1" t="s">
        <v>1575</v>
      </c>
      <c r="G5834" s="1" t="s">
        <v>16</v>
      </c>
      <c r="H5834" s="1" t="s">
        <v>13</v>
      </c>
      <c r="I5834">
        <v>3014</v>
      </c>
      <c r="J5834">
        <v>3457</v>
      </c>
      <c r="K5834">
        <v>3319</v>
      </c>
      <c r="L5834">
        <v>3048</v>
      </c>
      <c r="M5834">
        <v>2662</v>
      </c>
      <c r="N5834">
        <v>4251</v>
      </c>
      <c r="O5834">
        <v>2959</v>
      </c>
      <c r="P5834">
        <v>3596</v>
      </c>
      <c r="Q5834">
        <v>3453</v>
      </c>
      <c r="R5834">
        <v>3215</v>
      </c>
      <c r="S5834">
        <v>3201</v>
      </c>
      <c r="T5834">
        <v>2603</v>
      </c>
      <c r="U5834">
        <v>3420</v>
      </c>
      <c r="V5834" s="1" t="s">
        <v>4034</v>
      </c>
      <c r="W5834" s="1" t="s">
        <v>2551</v>
      </c>
      <c r="X5834" s="5" t="s">
        <v>4048</v>
      </c>
      <c r="Y5834" s="5" t="s">
        <v>4036</v>
      </c>
      <c r="Z5834" s="5" t="s">
        <v>13</v>
      </c>
      <c r="AA5834" s="5"/>
    </row>
    <row r="5835" spans="1:27" ht="12" customHeight="1" x14ac:dyDescent="0.15">
      <c r="A5835" s="1" t="s">
        <v>1561</v>
      </c>
      <c r="B5835" s="1" t="s">
        <v>47</v>
      </c>
      <c r="C5835" s="1" t="s">
        <v>17</v>
      </c>
      <c r="D5835" s="1" t="s">
        <v>2512</v>
      </c>
      <c r="E5835" s="1" t="s">
        <v>10</v>
      </c>
      <c r="F5835" s="1" t="s">
        <v>1575</v>
      </c>
      <c r="G5835" s="1" t="s">
        <v>242</v>
      </c>
      <c r="H5835" s="1" t="s">
        <v>13</v>
      </c>
      <c r="I5835">
        <v>4034</v>
      </c>
      <c r="J5835">
        <v>3216</v>
      </c>
      <c r="K5835">
        <v>3117</v>
      </c>
      <c r="L5835">
        <v>3485</v>
      </c>
      <c r="M5835">
        <v>3310</v>
      </c>
      <c r="N5835">
        <v>3376</v>
      </c>
      <c r="O5835">
        <v>3401</v>
      </c>
      <c r="P5835">
        <v>3578</v>
      </c>
      <c r="Q5835">
        <v>2675</v>
      </c>
      <c r="R5835">
        <v>2695</v>
      </c>
      <c r="S5835">
        <v>2386</v>
      </c>
      <c r="T5835">
        <v>2411</v>
      </c>
      <c r="U5835">
        <v>2983</v>
      </c>
      <c r="V5835" s="1" t="s">
        <v>4034</v>
      </c>
      <c r="W5835" s="1" t="s">
        <v>2551</v>
      </c>
      <c r="X5835" s="5" t="s">
        <v>4048</v>
      </c>
      <c r="Y5835" s="5" t="s">
        <v>2557</v>
      </c>
      <c r="Z5835" s="5" t="s">
        <v>13</v>
      </c>
      <c r="AA5835" s="5"/>
    </row>
    <row r="5836" spans="1:27" ht="12" customHeight="1" x14ac:dyDescent="0.15">
      <c r="A5836" s="1" t="s">
        <v>1561</v>
      </c>
      <c r="B5836" s="1" t="s">
        <v>47</v>
      </c>
      <c r="C5836" s="1" t="s">
        <v>19</v>
      </c>
      <c r="D5836" s="1" t="s">
        <v>2512</v>
      </c>
      <c r="E5836" s="1" t="s">
        <v>10</v>
      </c>
      <c r="F5836" s="1" t="s">
        <v>1575</v>
      </c>
      <c r="G5836" s="1" t="s">
        <v>245</v>
      </c>
      <c r="H5836" s="1" t="s">
        <v>306</v>
      </c>
      <c r="I5836">
        <v>4834451</v>
      </c>
      <c r="J5836">
        <v>4179921</v>
      </c>
      <c r="K5836">
        <v>4272534</v>
      </c>
      <c r="L5836">
        <v>4592266</v>
      </c>
      <c r="M5836">
        <v>4646298</v>
      </c>
      <c r="N5836">
        <v>4685531</v>
      </c>
      <c r="O5836">
        <v>4860501</v>
      </c>
      <c r="P5836">
        <v>4645610</v>
      </c>
      <c r="Q5836">
        <v>3945874</v>
      </c>
      <c r="R5836">
        <v>3745901</v>
      </c>
      <c r="S5836">
        <v>3839283</v>
      </c>
      <c r="T5836">
        <v>3374376</v>
      </c>
      <c r="U5836">
        <v>4262816</v>
      </c>
      <c r="V5836" s="1" t="s">
        <v>4034</v>
      </c>
      <c r="W5836" s="1" t="s">
        <v>2551</v>
      </c>
      <c r="X5836" s="5" t="s">
        <v>4048</v>
      </c>
      <c r="Y5836" s="5" t="s">
        <v>2740</v>
      </c>
      <c r="Z5836" s="5" t="s">
        <v>2788</v>
      </c>
      <c r="AA5836" s="5"/>
    </row>
    <row r="5837" spans="1:27" ht="12" customHeight="1" x14ac:dyDescent="0.15">
      <c r="A5837" s="1" t="s">
        <v>1561</v>
      </c>
      <c r="B5837" s="1" t="s">
        <v>47</v>
      </c>
      <c r="C5837" s="1" t="s">
        <v>21</v>
      </c>
      <c r="D5837" s="1" t="s">
        <v>2512</v>
      </c>
      <c r="E5837" s="1" t="s">
        <v>10</v>
      </c>
      <c r="F5837" s="1" t="s">
        <v>1575</v>
      </c>
      <c r="G5837" s="1" t="s">
        <v>1563</v>
      </c>
      <c r="H5837" s="1" t="s">
        <v>13</v>
      </c>
      <c r="I5837">
        <v>4177</v>
      </c>
      <c r="J5837">
        <v>4582</v>
      </c>
      <c r="K5837">
        <v>4367</v>
      </c>
      <c r="L5837">
        <v>4192</v>
      </c>
      <c r="M5837">
        <v>3867</v>
      </c>
      <c r="N5837">
        <v>4979</v>
      </c>
      <c r="O5837">
        <v>4477</v>
      </c>
      <c r="P5837">
        <v>4894</v>
      </c>
      <c r="Q5837">
        <v>4979</v>
      </c>
      <c r="R5837">
        <v>4641</v>
      </c>
      <c r="S5837">
        <v>4640</v>
      </c>
      <c r="T5837">
        <v>3842</v>
      </c>
      <c r="U5837">
        <v>4935</v>
      </c>
      <c r="V5837" s="1" t="s">
        <v>4034</v>
      </c>
      <c r="W5837" s="1" t="s">
        <v>2551</v>
      </c>
      <c r="X5837" s="5" t="s">
        <v>4048</v>
      </c>
      <c r="Y5837" s="5" t="s">
        <v>2558</v>
      </c>
      <c r="Z5837" s="5" t="s">
        <v>13</v>
      </c>
      <c r="AA5837" s="5"/>
    </row>
    <row r="5838" spans="1:27" ht="12" customHeight="1" x14ac:dyDescent="0.15">
      <c r="A5838" s="1" t="s">
        <v>1561</v>
      </c>
      <c r="B5838" s="1" t="s">
        <v>47</v>
      </c>
      <c r="C5838" s="1" t="s">
        <v>23</v>
      </c>
      <c r="D5838" s="1" t="s">
        <v>2512</v>
      </c>
      <c r="E5838" s="1" t="s">
        <v>10</v>
      </c>
      <c r="F5838" s="1" t="s">
        <v>1575</v>
      </c>
      <c r="G5838" s="1" t="s">
        <v>24</v>
      </c>
      <c r="H5838" s="1" t="s">
        <v>13</v>
      </c>
      <c r="I5838">
        <v>10164</v>
      </c>
      <c r="J5838">
        <v>10580</v>
      </c>
      <c r="K5838">
        <v>10816</v>
      </c>
      <c r="L5838">
        <v>11343</v>
      </c>
      <c r="M5838">
        <v>11440</v>
      </c>
      <c r="N5838">
        <v>11939</v>
      </c>
      <c r="O5838">
        <v>12115</v>
      </c>
      <c r="P5838">
        <v>12427</v>
      </c>
      <c r="Q5838">
        <v>12464</v>
      </c>
      <c r="R5838">
        <v>12435</v>
      </c>
      <c r="S5838">
        <v>12351</v>
      </c>
      <c r="T5838">
        <v>12299</v>
      </c>
      <c r="U5838">
        <v>12277</v>
      </c>
      <c r="V5838" s="1" t="s">
        <v>4034</v>
      </c>
      <c r="W5838" s="1" t="s">
        <v>2551</v>
      </c>
      <c r="X5838" s="5" t="s">
        <v>4048</v>
      </c>
      <c r="Y5838" s="5" t="s">
        <v>2559</v>
      </c>
      <c r="Z5838" s="5" t="s">
        <v>13</v>
      </c>
      <c r="AA5838" s="5"/>
    </row>
    <row r="5839" spans="1:27" ht="12" customHeight="1" x14ac:dyDescent="0.15">
      <c r="A5839" s="1" t="s">
        <v>1561</v>
      </c>
      <c r="B5839" s="1" t="s">
        <v>49</v>
      </c>
      <c r="C5839" s="1" t="s">
        <v>9</v>
      </c>
      <c r="D5839" s="1" t="s">
        <v>2512</v>
      </c>
      <c r="E5839" s="1" t="s">
        <v>10</v>
      </c>
      <c r="F5839" s="1" t="s">
        <v>1576</v>
      </c>
      <c r="G5839" s="1" t="s">
        <v>12</v>
      </c>
      <c r="H5839" s="1" t="s">
        <v>13</v>
      </c>
      <c r="I5839">
        <v>3370</v>
      </c>
      <c r="J5839">
        <v>3250</v>
      </c>
      <c r="K5839">
        <v>3040</v>
      </c>
      <c r="L5839">
        <v>3435</v>
      </c>
      <c r="M5839">
        <v>3145</v>
      </c>
      <c r="N5839">
        <v>3149</v>
      </c>
      <c r="O5839">
        <v>3211</v>
      </c>
      <c r="P5839">
        <v>3456</v>
      </c>
      <c r="Q5839">
        <v>3425</v>
      </c>
      <c r="R5839">
        <v>2955</v>
      </c>
      <c r="S5839">
        <v>2810</v>
      </c>
      <c r="T5839">
        <v>2857</v>
      </c>
      <c r="U5839">
        <v>3264</v>
      </c>
      <c r="V5839" s="1" t="s">
        <v>4034</v>
      </c>
      <c r="W5839" s="1" t="s">
        <v>2551</v>
      </c>
      <c r="X5839" s="5" t="s">
        <v>4049</v>
      </c>
      <c r="Y5839" s="5" t="s">
        <v>2553</v>
      </c>
      <c r="Z5839" s="5" t="s">
        <v>13</v>
      </c>
      <c r="AA5839" s="5"/>
    </row>
    <row r="5840" spans="1:27" ht="12" customHeight="1" x14ac:dyDescent="0.15">
      <c r="A5840" s="1" t="s">
        <v>1561</v>
      </c>
      <c r="B5840" s="1" t="s">
        <v>49</v>
      </c>
      <c r="C5840" s="1" t="s">
        <v>15</v>
      </c>
      <c r="D5840" s="1" t="s">
        <v>2512</v>
      </c>
      <c r="E5840" s="1" t="s">
        <v>10</v>
      </c>
      <c r="F5840" s="1" t="s">
        <v>1576</v>
      </c>
      <c r="G5840" s="1" t="s">
        <v>16</v>
      </c>
      <c r="H5840" s="1" t="s">
        <v>13</v>
      </c>
      <c r="I5840">
        <v>0</v>
      </c>
      <c r="J5840">
        <v>0</v>
      </c>
      <c r="K5840">
        <v>0</v>
      </c>
      <c r="L5840">
        <v>0</v>
      </c>
      <c r="M5840">
        <v>0</v>
      </c>
      <c r="N5840">
        <v>0</v>
      </c>
      <c r="O5840">
        <v>0</v>
      </c>
      <c r="P5840">
        <v>0</v>
      </c>
      <c r="Q5840">
        <v>0</v>
      </c>
      <c r="R5840">
        <v>0</v>
      </c>
      <c r="S5840">
        <v>2</v>
      </c>
      <c r="T5840">
        <v>0</v>
      </c>
      <c r="U5840">
        <v>0</v>
      </c>
      <c r="V5840" s="1" t="s">
        <v>4034</v>
      </c>
      <c r="W5840" s="1" t="s">
        <v>2551</v>
      </c>
      <c r="X5840" s="5" t="s">
        <v>4049</v>
      </c>
      <c r="Y5840" s="5" t="s">
        <v>4036</v>
      </c>
      <c r="Z5840" s="5" t="s">
        <v>13</v>
      </c>
      <c r="AA5840" s="5"/>
    </row>
    <row r="5841" spans="1:27" ht="12" customHeight="1" x14ac:dyDescent="0.15">
      <c r="A5841" s="1" t="s">
        <v>1561</v>
      </c>
      <c r="B5841" s="1" t="s">
        <v>49</v>
      </c>
      <c r="C5841" s="1" t="s">
        <v>17</v>
      </c>
      <c r="D5841" s="1" t="s">
        <v>2512</v>
      </c>
      <c r="E5841" s="1" t="s">
        <v>10</v>
      </c>
      <c r="F5841" s="1" t="s">
        <v>1576</v>
      </c>
      <c r="G5841" s="1" t="s">
        <v>242</v>
      </c>
      <c r="H5841" s="1" t="s">
        <v>13</v>
      </c>
      <c r="I5841">
        <v>1150</v>
      </c>
      <c r="J5841">
        <v>850</v>
      </c>
      <c r="K5841">
        <v>811</v>
      </c>
      <c r="L5841">
        <v>1010</v>
      </c>
      <c r="M5841">
        <v>884</v>
      </c>
      <c r="N5841">
        <v>882</v>
      </c>
      <c r="O5841">
        <v>1020</v>
      </c>
      <c r="P5841">
        <v>1040</v>
      </c>
      <c r="Q5841">
        <v>1065</v>
      </c>
      <c r="R5841">
        <v>867</v>
      </c>
      <c r="S5841">
        <v>801</v>
      </c>
      <c r="T5841">
        <v>809</v>
      </c>
      <c r="U5841">
        <v>1046</v>
      </c>
      <c r="V5841" s="1" t="s">
        <v>4034</v>
      </c>
      <c r="W5841" s="1" t="s">
        <v>2551</v>
      </c>
      <c r="X5841" s="5" t="s">
        <v>4049</v>
      </c>
      <c r="Y5841" s="5" t="s">
        <v>2557</v>
      </c>
      <c r="Z5841" s="5" t="s">
        <v>13</v>
      </c>
      <c r="AA5841" s="5"/>
    </row>
    <row r="5842" spans="1:27" ht="12" customHeight="1" x14ac:dyDescent="0.15">
      <c r="A5842" s="1" t="s">
        <v>1561</v>
      </c>
      <c r="B5842" s="1" t="s">
        <v>49</v>
      </c>
      <c r="C5842" s="1" t="s">
        <v>19</v>
      </c>
      <c r="D5842" s="1" t="s">
        <v>2512</v>
      </c>
      <c r="E5842" s="1" t="s">
        <v>10</v>
      </c>
      <c r="F5842" s="1" t="s">
        <v>1576</v>
      </c>
      <c r="G5842" s="1" t="s">
        <v>245</v>
      </c>
      <c r="H5842" s="1" t="s">
        <v>306</v>
      </c>
      <c r="I5842">
        <v>1477432</v>
      </c>
      <c r="J5842">
        <v>946489</v>
      </c>
      <c r="K5842">
        <v>970260</v>
      </c>
      <c r="L5842">
        <v>1188435</v>
      </c>
      <c r="M5842">
        <v>1057979</v>
      </c>
      <c r="N5842">
        <v>1443289</v>
      </c>
      <c r="O5842">
        <v>1401044</v>
      </c>
      <c r="P5842">
        <v>1504455</v>
      </c>
      <c r="Q5842">
        <v>1500374</v>
      </c>
      <c r="R5842">
        <v>1188656</v>
      </c>
      <c r="S5842">
        <v>1025417</v>
      </c>
      <c r="T5842">
        <v>1209869</v>
      </c>
      <c r="U5842">
        <v>1384317</v>
      </c>
      <c r="V5842" s="1" t="s">
        <v>4034</v>
      </c>
      <c r="W5842" s="1" t="s">
        <v>2551</v>
      </c>
      <c r="X5842" s="5" t="s">
        <v>4049</v>
      </c>
      <c r="Y5842" s="5" t="s">
        <v>2740</v>
      </c>
      <c r="Z5842" s="5" t="s">
        <v>2788</v>
      </c>
      <c r="AA5842" s="5"/>
    </row>
    <row r="5843" spans="1:27" ht="12" customHeight="1" x14ac:dyDescent="0.15">
      <c r="A5843" s="1" t="s">
        <v>1561</v>
      </c>
      <c r="B5843" s="1" t="s">
        <v>49</v>
      </c>
      <c r="C5843" s="1" t="s">
        <v>21</v>
      </c>
      <c r="D5843" s="1" t="s">
        <v>2512</v>
      </c>
      <c r="E5843" s="1" t="s">
        <v>10</v>
      </c>
      <c r="F5843" s="1" t="s">
        <v>1576</v>
      </c>
      <c r="G5843" s="1" t="s">
        <v>1563</v>
      </c>
      <c r="H5843" s="1" t="s">
        <v>13</v>
      </c>
      <c r="I5843">
        <v>2240</v>
      </c>
      <c r="J5843">
        <v>2347</v>
      </c>
      <c r="K5843">
        <v>2177</v>
      </c>
      <c r="L5843">
        <v>2424</v>
      </c>
      <c r="M5843">
        <v>2245</v>
      </c>
      <c r="N5843">
        <v>2297</v>
      </c>
      <c r="O5843">
        <v>2224</v>
      </c>
      <c r="P5843">
        <v>2389</v>
      </c>
      <c r="Q5843">
        <v>2328</v>
      </c>
      <c r="R5843">
        <v>2083</v>
      </c>
      <c r="S5843">
        <v>1954</v>
      </c>
      <c r="T5843">
        <v>2028</v>
      </c>
      <c r="U5843">
        <v>2289</v>
      </c>
      <c r="V5843" s="1" t="s">
        <v>4034</v>
      </c>
      <c r="W5843" s="1" t="s">
        <v>2551</v>
      </c>
      <c r="X5843" s="5" t="s">
        <v>4049</v>
      </c>
      <c r="Y5843" s="5" t="s">
        <v>2558</v>
      </c>
      <c r="Z5843" s="5" t="s">
        <v>13</v>
      </c>
      <c r="AA5843" s="5"/>
    </row>
    <row r="5844" spans="1:27" ht="12" customHeight="1" x14ac:dyDescent="0.15">
      <c r="A5844" s="1" t="s">
        <v>1561</v>
      </c>
      <c r="B5844" s="1" t="s">
        <v>49</v>
      </c>
      <c r="C5844" s="1" t="s">
        <v>23</v>
      </c>
      <c r="D5844" s="1" t="s">
        <v>2512</v>
      </c>
      <c r="E5844" s="1" t="s">
        <v>10</v>
      </c>
      <c r="F5844" s="1" t="s">
        <v>1576</v>
      </c>
      <c r="G5844" s="1" t="s">
        <v>24</v>
      </c>
      <c r="H5844" s="1" t="s">
        <v>13</v>
      </c>
      <c r="I5844">
        <v>726</v>
      </c>
      <c r="J5844">
        <v>769</v>
      </c>
      <c r="K5844">
        <v>813</v>
      </c>
      <c r="L5844">
        <v>808</v>
      </c>
      <c r="M5844">
        <v>813</v>
      </c>
      <c r="N5844">
        <v>774</v>
      </c>
      <c r="O5844">
        <v>732</v>
      </c>
      <c r="P5844">
        <v>747</v>
      </c>
      <c r="Q5844">
        <v>768</v>
      </c>
      <c r="R5844">
        <v>766</v>
      </c>
      <c r="S5844">
        <v>802</v>
      </c>
      <c r="T5844">
        <v>812</v>
      </c>
      <c r="U5844">
        <v>732</v>
      </c>
      <c r="V5844" s="1" t="s">
        <v>4034</v>
      </c>
      <c r="W5844" s="1" t="s">
        <v>2551</v>
      </c>
      <c r="X5844" s="5" t="s">
        <v>4049</v>
      </c>
      <c r="Y5844" s="5" t="s">
        <v>2559</v>
      </c>
      <c r="Z5844" s="5" t="s">
        <v>13</v>
      </c>
      <c r="AA5844" s="5"/>
    </row>
    <row r="5845" spans="1:27" ht="12" customHeight="1" x14ac:dyDescent="0.15">
      <c r="A5845" s="1" t="s">
        <v>1561</v>
      </c>
      <c r="B5845" s="1" t="s">
        <v>212</v>
      </c>
      <c r="C5845" s="1" t="s">
        <v>9</v>
      </c>
      <c r="D5845" s="1" t="s">
        <v>2512</v>
      </c>
      <c r="E5845" s="1" t="s">
        <v>213</v>
      </c>
      <c r="F5845" s="1" t="s">
        <v>5131</v>
      </c>
      <c r="G5845" s="1" t="s">
        <v>215</v>
      </c>
      <c r="H5845" s="1" t="s">
        <v>216</v>
      </c>
      <c r="I5845">
        <v>8081</v>
      </c>
      <c r="J5845">
        <v>8160</v>
      </c>
      <c r="K5845">
        <v>8156</v>
      </c>
      <c r="L5845">
        <v>8161</v>
      </c>
      <c r="M5845">
        <v>8141</v>
      </c>
      <c r="N5845">
        <v>8123</v>
      </c>
      <c r="O5845">
        <v>8169</v>
      </c>
      <c r="P5845">
        <v>8177</v>
      </c>
      <c r="Q5845">
        <v>8045</v>
      </c>
      <c r="R5845">
        <v>8055</v>
      </c>
      <c r="S5845">
        <v>8033</v>
      </c>
      <c r="T5845">
        <v>8025</v>
      </c>
      <c r="U5845">
        <v>8042</v>
      </c>
      <c r="V5845" s="1" t="s">
        <v>5132</v>
      </c>
      <c r="W5845" s="1" t="s">
        <v>2717</v>
      </c>
      <c r="X5845" s="5" t="s">
        <v>5132</v>
      </c>
      <c r="Y5845" s="5" t="s">
        <v>2719</v>
      </c>
      <c r="Z5845" s="5" t="s">
        <v>2720</v>
      </c>
      <c r="AA5845" s="5"/>
    </row>
    <row r="5846" spans="1:27" ht="12" customHeight="1" x14ac:dyDescent="0.15">
      <c r="A5846" s="1" t="s">
        <v>1561</v>
      </c>
      <c r="B5846" s="1" t="s">
        <v>285</v>
      </c>
      <c r="C5846" s="1" t="s">
        <v>9</v>
      </c>
      <c r="D5846" s="1" t="s">
        <v>2512</v>
      </c>
      <c r="E5846" s="1" t="s">
        <v>213</v>
      </c>
      <c r="F5846" s="1" t="s">
        <v>286</v>
      </c>
      <c r="G5846" s="1" t="s">
        <v>215</v>
      </c>
      <c r="H5846" s="1" t="s">
        <v>216</v>
      </c>
      <c r="I5846">
        <v>12822</v>
      </c>
      <c r="J5846">
        <v>12970</v>
      </c>
      <c r="K5846">
        <v>12972</v>
      </c>
      <c r="L5846">
        <v>13231</v>
      </c>
      <c r="M5846">
        <v>13210</v>
      </c>
      <c r="N5846">
        <v>13174</v>
      </c>
      <c r="O5846">
        <v>13191</v>
      </c>
      <c r="P5846">
        <v>13174</v>
      </c>
      <c r="Q5846">
        <v>13079</v>
      </c>
      <c r="R5846">
        <v>13088</v>
      </c>
      <c r="S5846">
        <v>12641</v>
      </c>
      <c r="T5846">
        <v>12663</v>
      </c>
      <c r="U5846">
        <v>12696</v>
      </c>
      <c r="V5846" s="1" t="s">
        <v>4034</v>
      </c>
      <c r="W5846" s="1" t="s">
        <v>2717</v>
      </c>
      <c r="X5846" s="5" t="s">
        <v>2816</v>
      </c>
      <c r="Y5846" s="5" t="s">
        <v>2719</v>
      </c>
      <c r="Z5846" s="5" t="s">
        <v>2720</v>
      </c>
      <c r="AA5846" s="5"/>
    </row>
    <row r="5847" spans="1:27" ht="12" customHeight="1" x14ac:dyDescent="0.15">
      <c r="A5847" s="1" t="s">
        <v>1561</v>
      </c>
      <c r="B5847" s="1" t="s">
        <v>219</v>
      </c>
      <c r="C5847" s="1" t="s">
        <v>9</v>
      </c>
      <c r="D5847" s="1" t="s">
        <v>2512</v>
      </c>
      <c r="E5847" s="1" t="s">
        <v>220</v>
      </c>
      <c r="F5847" s="1" t="s">
        <v>1564</v>
      </c>
      <c r="G5847" s="1" t="s">
        <v>1577</v>
      </c>
      <c r="H5847" s="1" t="s">
        <v>13</v>
      </c>
      <c r="I5847">
        <v>367</v>
      </c>
      <c r="J5847">
        <v>350</v>
      </c>
      <c r="K5847">
        <v>370</v>
      </c>
      <c r="L5847">
        <v>371</v>
      </c>
      <c r="M5847">
        <v>334</v>
      </c>
      <c r="N5847">
        <v>346</v>
      </c>
      <c r="O5847">
        <v>356</v>
      </c>
      <c r="P5847">
        <v>348</v>
      </c>
      <c r="Q5847">
        <v>348</v>
      </c>
      <c r="R5847">
        <v>315</v>
      </c>
      <c r="S5847">
        <v>317</v>
      </c>
      <c r="T5847">
        <v>338</v>
      </c>
      <c r="U5847">
        <v>346</v>
      </c>
      <c r="V5847" s="1" t="s">
        <v>4034</v>
      </c>
      <c r="W5847" s="1" t="s">
        <v>2723</v>
      </c>
      <c r="X5847" s="5" t="s">
        <v>4050</v>
      </c>
      <c r="Y5847" s="5" t="s">
        <v>4051</v>
      </c>
      <c r="Z5847" s="5" t="s">
        <v>13</v>
      </c>
      <c r="AA5847" s="5"/>
    </row>
    <row r="5848" spans="1:27" ht="12" customHeight="1" x14ac:dyDescent="0.15">
      <c r="A5848" s="1" t="s">
        <v>1561</v>
      </c>
      <c r="B5848" s="1" t="s">
        <v>219</v>
      </c>
      <c r="C5848" s="1" t="s">
        <v>15</v>
      </c>
      <c r="D5848" s="1" t="s">
        <v>2512</v>
      </c>
      <c r="E5848" s="1" t="s">
        <v>220</v>
      </c>
      <c r="F5848" s="1" t="s">
        <v>1564</v>
      </c>
      <c r="G5848" s="1" t="s">
        <v>222</v>
      </c>
      <c r="H5848" s="1" t="s">
        <v>13</v>
      </c>
      <c r="I5848">
        <v>852</v>
      </c>
      <c r="J5848">
        <v>852</v>
      </c>
      <c r="K5848">
        <v>852</v>
      </c>
      <c r="L5848">
        <v>852</v>
      </c>
      <c r="M5848">
        <v>852</v>
      </c>
      <c r="N5848">
        <v>852</v>
      </c>
      <c r="O5848">
        <v>852</v>
      </c>
      <c r="P5848">
        <v>852</v>
      </c>
      <c r="Q5848">
        <v>852</v>
      </c>
      <c r="R5848">
        <v>852</v>
      </c>
      <c r="S5848">
        <v>852</v>
      </c>
      <c r="T5848">
        <v>852</v>
      </c>
      <c r="U5848">
        <v>852</v>
      </c>
      <c r="V5848" s="1" t="s">
        <v>4034</v>
      </c>
      <c r="W5848" s="1" t="s">
        <v>2723</v>
      </c>
      <c r="X5848" s="5" t="s">
        <v>4052</v>
      </c>
      <c r="Y5848" s="5" t="s">
        <v>2725</v>
      </c>
      <c r="Z5848" s="5" t="s">
        <v>13</v>
      </c>
      <c r="AA5848" s="5"/>
    </row>
    <row r="5849" spans="1:27" ht="12" customHeight="1" x14ac:dyDescent="0.15">
      <c r="A5849" s="1" t="s">
        <v>1561</v>
      </c>
      <c r="B5849" s="1" t="s">
        <v>219</v>
      </c>
      <c r="C5849" s="1" t="s">
        <v>19</v>
      </c>
      <c r="D5849" s="1" t="s">
        <v>2512</v>
      </c>
      <c r="E5849" s="1" t="s">
        <v>220</v>
      </c>
      <c r="F5849" s="1" t="s">
        <v>1564</v>
      </c>
      <c r="G5849" s="1" t="s">
        <v>1132</v>
      </c>
      <c r="H5849" s="1" t="s">
        <v>1133</v>
      </c>
      <c r="I5849" s="37">
        <v>43.1</v>
      </c>
      <c r="J5849" s="37">
        <v>41.1</v>
      </c>
      <c r="K5849" s="37">
        <v>43.4</v>
      </c>
      <c r="L5849" s="37">
        <v>43.5</v>
      </c>
      <c r="M5849" s="37">
        <v>39.200000000000003</v>
      </c>
      <c r="N5849" s="37">
        <v>40.6</v>
      </c>
      <c r="O5849" s="37">
        <v>41.8</v>
      </c>
      <c r="P5849" s="37">
        <v>40.799999999999997</v>
      </c>
      <c r="Q5849" s="37">
        <v>40.799999999999997</v>
      </c>
      <c r="R5849" s="37">
        <v>37</v>
      </c>
      <c r="S5849" s="37">
        <v>37.200000000000003</v>
      </c>
      <c r="T5849" s="37">
        <v>39.700000000000003</v>
      </c>
      <c r="U5849" s="37">
        <v>40.6</v>
      </c>
      <c r="V5849" s="1" t="s">
        <v>4034</v>
      </c>
      <c r="W5849" s="1" t="s">
        <v>2723</v>
      </c>
      <c r="X5849" s="5" t="s">
        <v>4052</v>
      </c>
      <c r="Y5849" s="8" t="s">
        <v>4110</v>
      </c>
      <c r="Z5849" s="5" t="s">
        <v>1133</v>
      </c>
      <c r="AA5849" s="5"/>
    </row>
    <row r="5850" spans="1:27" ht="12" customHeight="1" x14ac:dyDescent="0.15">
      <c r="A5850" s="1" t="s">
        <v>1561</v>
      </c>
      <c r="B5850" s="1" t="s">
        <v>223</v>
      </c>
      <c r="C5850" s="1" t="s">
        <v>9</v>
      </c>
      <c r="D5850" s="1" t="s">
        <v>2512</v>
      </c>
      <c r="E5850" s="1" t="s">
        <v>220</v>
      </c>
      <c r="F5850" s="1" t="s">
        <v>1578</v>
      </c>
      <c r="G5850" s="1" t="s">
        <v>1577</v>
      </c>
      <c r="H5850" s="1" t="s">
        <v>13</v>
      </c>
      <c r="I5850">
        <v>104238</v>
      </c>
      <c r="J5850">
        <v>106361</v>
      </c>
      <c r="K5850">
        <v>111686</v>
      </c>
      <c r="L5850">
        <v>118665</v>
      </c>
      <c r="M5850">
        <v>116306</v>
      </c>
      <c r="N5850">
        <v>106848</v>
      </c>
      <c r="O5850">
        <v>112385</v>
      </c>
      <c r="P5850">
        <v>118789</v>
      </c>
      <c r="Q5850">
        <v>111141</v>
      </c>
      <c r="R5850">
        <v>101030</v>
      </c>
      <c r="S5850">
        <v>94268</v>
      </c>
      <c r="T5850">
        <v>91746</v>
      </c>
      <c r="U5850">
        <v>98589</v>
      </c>
      <c r="V5850" s="1" t="s">
        <v>4034</v>
      </c>
      <c r="W5850" s="1" t="s">
        <v>2723</v>
      </c>
      <c r="X5850" s="5" t="s">
        <v>4053</v>
      </c>
      <c r="Y5850" s="5" t="s">
        <v>4051</v>
      </c>
      <c r="Z5850" s="5" t="s">
        <v>13</v>
      </c>
      <c r="AA5850" s="5"/>
    </row>
    <row r="5851" spans="1:27" ht="12" customHeight="1" x14ac:dyDescent="0.15">
      <c r="A5851" s="1" t="s">
        <v>1561</v>
      </c>
      <c r="B5851" s="1" t="s">
        <v>223</v>
      </c>
      <c r="C5851" s="1" t="s">
        <v>15</v>
      </c>
      <c r="D5851" s="1" t="s">
        <v>2512</v>
      </c>
      <c r="E5851" s="1" t="s">
        <v>220</v>
      </c>
      <c r="F5851" s="1" t="s">
        <v>1578</v>
      </c>
      <c r="G5851" s="1" t="s">
        <v>222</v>
      </c>
      <c r="H5851" s="1" t="s">
        <v>13</v>
      </c>
      <c r="I5851">
        <v>195938</v>
      </c>
      <c r="J5851">
        <v>195938</v>
      </c>
      <c r="K5851">
        <v>195938</v>
      </c>
      <c r="L5851">
        <v>195938</v>
      </c>
      <c r="M5851">
        <v>195938</v>
      </c>
      <c r="N5851">
        <v>195938</v>
      </c>
      <c r="O5851">
        <v>195938</v>
      </c>
      <c r="P5851">
        <v>195938</v>
      </c>
      <c r="Q5851">
        <v>195938</v>
      </c>
      <c r="R5851">
        <v>195938</v>
      </c>
      <c r="S5851">
        <v>195938</v>
      </c>
      <c r="T5851">
        <v>192338</v>
      </c>
      <c r="U5851">
        <v>192338</v>
      </c>
      <c r="V5851" s="1" t="s">
        <v>4034</v>
      </c>
      <c r="W5851" s="1" t="s">
        <v>2723</v>
      </c>
      <c r="X5851" s="5" t="s">
        <v>4053</v>
      </c>
      <c r="Y5851" s="5" t="s">
        <v>2725</v>
      </c>
      <c r="Z5851" s="5" t="s">
        <v>13</v>
      </c>
      <c r="AA5851" s="5"/>
    </row>
    <row r="5852" spans="1:27" ht="12" customHeight="1" x14ac:dyDescent="0.15">
      <c r="A5852" s="1" t="s">
        <v>1561</v>
      </c>
      <c r="B5852" s="1" t="s">
        <v>223</v>
      </c>
      <c r="C5852" s="1" t="s">
        <v>19</v>
      </c>
      <c r="D5852" s="1" t="s">
        <v>2512</v>
      </c>
      <c r="E5852" s="1" t="s">
        <v>220</v>
      </c>
      <c r="F5852" s="1" t="s">
        <v>1578</v>
      </c>
      <c r="G5852" s="1" t="s">
        <v>1132</v>
      </c>
      <c r="H5852" s="1" t="s">
        <v>1133</v>
      </c>
      <c r="I5852" s="37">
        <v>53.2</v>
      </c>
      <c r="J5852" s="37">
        <v>54.3</v>
      </c>
      <c r="K5852" s="37">
        <v>57</v>
      </c>
      <c r="L5852" s="37">
        <v>60.6</v>
      </c>
      <c r="M5852" s="37">
        <v>59.4</v>
      </c>
      <c r="N5852" s="37">
        <v>54.5</v>
      </c>
      <c r="O5852" s="37">
        <v>57.4</v>
      </c>
      <c r="P5852" s="37">
        <v>60.6</v>
      </c>
      <c r="Q5852" s="37">
        <v>56.7</v>
      </c>
      <c r="R5852" s="37">
        <v>51.6</v>
      </c>
      <c r="S5852" s="37">
        <v>48.1</v>
      </c>
      <c r="T5852" s="37">
        <v>47.7</v>
      </c>
      <c r="U5852" s="37">
        <v>51.3</v>
      </c>
      <c r="V5852" s="1" t="s">
        <v>4034</v>
      </c>
      <c r="W5852" s="1" t="s">
        <v>2723</v>
      </c>
      <c r="X5852" s="5" t="s">
        <v>5262</v>
      </c>
      <c r="Y5852" s="8" t="s">
        <v>4110</v>
      </c>
      <c r="Z5852" s="5" t="s">
        <v>1133</v>
      </c>
      <c r="AA5852" s="5"/>
    </row>
    <row r="5853" spans="1:27" ht="12" customHeight="1" x14ac:dyDescent="0.15">
      <c r="A5853" s="1" t="s">
        <v>1561</v>
      </c>
      <c r="B5853" s="1" t="s">
        <v>225</v>
      </c>
      <c r="C5853" s="1" t="s">
        <v>15</v>
      </c>
      <c r="D5853" s="1" t="s">
        <v>2512</v>
      </c>
      <c r="E5853" s="1" t="s">
        <v>220</v>
      </c>
      <c r="F5853" s="1" t="s">
        <v>1566</v>
      </c>
      <c r="G5853" s="1" t="s">
        <v>222</v>
      </c>
      <c r="H5853" s="1" t="s">
        <v>826</v>
      </c>
      <c r="I5853">
        <v>3400</v>
      </c>
      <c r="J5853">
        <v>3400</v>
      </c>
      <c r="K5853">
        <v>3400</v>
      </c>
      <c r="L5853">
        <v>3400</v>
      </c>
      <c r="M5853">
        <v>3400</v>
      </c>
      <c r="N5853">
        <v>3400</v>
      </c>
      <c r="O5853">
        <v>3400</v>
      </c>
      <c r="P5853">
        <v>3400</v>
      </c>
      <c r="Q5853">
        <v>3400</v>
      </c>
      <c r="R5853">
        <v>3400</v>
      </c>
      <c r="S5853">
        <v>3400</v>
      </c>
      <c r="T5853">
        <v>3400</v>
      </c>
      <c r="U5853">
        <v>3400</v>
      </c>
      <c r="V5853" s="1" t="s">
        <v>4034</v>
      </c>
      <c r="W5853" s="1" t="s">
        <v>2723</v>
      </c>
      <c r="X5853" s="5" t="s">
        <v>4054</v>
      </c>
      <c r="Y5853" s="5" t="s">
        <v>2725</v>
      </c>
      <c r="Z5853" s="5" t="s">
        <v>3284</v>
      </c>
      <c r="AA5853" s="5"/>
    </row>
    <row r="5854" spans="1:27" ht="12" customHeight="1" x14ac:dyDescent="0.15">
      <c r="A5854" s="1" t="s">
        <v>1561</v>
      </c>
      <c r="B5854" s="1" t="s">
        <v>225</v>
      </c>
      <c r="C5854" s="1" t="s">
        <v>19</v>
      </c>
      <c r="D5854" s="1" t="s">
        <v>2512</v>
      </c>
      <c r="E5854" s="1" t="s">
        <v>220</v>
      </c>
      <c r="F5854" s="1" t="s">
        <v>1566</v>
      </c>
      <c r="G5854" s="1" t="s">
        <v>1132</v>
      </c>
      <c r="H5854" s="1" t="s">
        <v>1133</v>
      </c>
      <c r="I5854" s="37">
        <v>69.5</v>
      </c>
      <c r="J5854" s="37">
        <v>74.5</v>
      </c>
      <c r="K5854" s="37">
        <v>64.8</v>
      </c>
      <c r="L5854" s="37">
        <v>72.3</v>
      </c>
      <c r="M5854" s="37">
        <v>44</v>
      </c>
      <c r="N5854" s="37">
        <v>27.9</v>
      </c>
      <c r="O5854" s="37">
        <v>28.6</v>
      </c>
      <c r="P5854" s="37">
        <v>32.5</v>
      </c>
      <c r="Q5854" s="37">
        <v>44.2</v>
      </c>
      <c r="R5854" s="37">
        <v>46.4</v>
      </c>
      <c r="S5854" s="37">
        <v>37.5</v>
      </c>
      <c r="T5854" s="37">
        <v>33.4</v>
      </c>
      <c r="U5854" s="37">
        <v>34.5</v>
      </c>
      <c r="V5854" s="1" t="s">
        <v>4034</v>
      </c>
      <c r="W5854" s="1" t="s">
        <v>2723</v>
      </c>
      <c r="X5854" s="5" t="s">
        <v>4039</v>
      </c>
      <c r="Y5854" s="8" t="s">
        <v>4110</v>
      </c>
      <c r="Z5854" s="5" t="s">
        <v>1133</v>
      </c>
      <c r="AA5854" s="5"/>
    </row>
    <row r="5855" spans="1:27" ht="12" customHeight="1" x14ac:dyDescent="0.15">
      <c r="A5855" s="1" t="s">
        <v>1579</v>
      </c>
      <c r="B5855" s="1" t="s">
        <v>8</v>
      </c>
      <c r="C5855" s="1" t="s">
        <v>9</v>
      </c>
      <c r="D5855" s="1" t="s">
        <v>2513</v>
      </c>
      <c r="E5855" s="1" t="s">
        <v>1580</v>
      </c>
      <c r="F5855" s="1" t="s">
        <v>1581</v>
      </c>
      <c r="G5855" s="1" t="s">
        <v>12</v>
      </c>
      <c r="H5855" s="1" t="s">
        <v>812</v>
      </c>
      <c r="I5855">
        <v>250564</v>
      </c>
      <c r="J5855">
        <v>256514</v>
      </c>
      <c r="K5855">
        <v>202757</v>
      </c>
      <c r="L5855">
        <v>258982</v>
      </c>
      <c r="M5855">
        <v>249083</v>
      </c>
      <c r="N5855">
        <v>199911</v>
      </c>
      <c r="O5855">
        <v>271107</v>
      </c>
      <c r="P5855">
        <v>277110</v>
      </c>
      <c r="Q5855">
        <v>280202</v>
      </c>
      <c r="R5855">
        <v>273674</v>
      </c>
      <c r="S5855">
        <v>231041</v>
      </c>
      <c r="T5855">
        <v>279272</v>
      </c>
      <c r="U5855">
        <v>261240</v>
      </c>
      <c r="V5855" s="1" t="s">
        <v>4055</v>
      </c>
      <c r="W5855" s="1" t="s">
        <v>2551</v>
      </c>
      <c r="X5855" s="5" t="s">
        <v>4056</v>
      </c>
      <c r="Y5855" s="5" t="s">
        <v>2553</v>
      </c>
      <c r="Z5855" s="5" t="s">
        <v>812</v>
      </c>
      <c r="AA5855" s="5"/>
    </row>
    <row r="5856" spans="1:27" ht="12" customHeight="1" x14ac:dyDescent="0.15">
      <c r="A5856" s="1" t="s">
        <v>1579</v>
      </c>
      <c r="B5856" s="1" t="s">
        <v>8</v>
      </c>
      <c r="C5856" s="1" t="s">
        <v>15</v>
      </c>
      <c r="D5856" s="1" t="s">
        <v>2513</v>
      </c>
      <c r="E5856" s="1" t="s">
        <v>1580</v>
      </c>
      <c r="F5856" s="1" t="s">
        <v>1581</v>
      </c>
      <c r="G5856" s="1" t="s">
        <v>16</v>
      </c>
      <c r="H5856" s="1" t="s">
        <v>812</v>
      </c>
      <c r="I5856">
        <v>149242</v>
      </c>
      <c r="J5856">
        <v>145573</v>
      </c>
      <c r="K5856">
        <v>113103</v>
      </c>
      <c r="L5856">
        <v>149963</v>
      </c>
      <c r="M5856">
        <v>144107</v>
      </c>
      <c r="N5856">
        <v>136759</v>
      </c>
      <c r="O5856">
        <v>159650</v>
      </c>
      <c r="P5856">
        <v>162226</v>
      </c>
      <c r="Q5856">
        <v>164124</v>
      </c>
      <c r="R5856">
        <v>164839</v>
      </c>
      <c r="S5856">
        <v>122970</v>
      </c>
      <c r="T5856">
        <v>135724</v>
      </c>
      <c r="U5856">
        <v>156623</v>
      </c>
      <c r="V5856" s="1" t="s">
        <v>4055</v>
      </c>
      <c r="W5856" s="1" t="s">
        <v>2551</v>
      </c>
      <c r="X5856" s="5" t="s">
        <v>4056</v>
      </c>
      <c r="Y5856" s="5" t="s">
        <v>4036</v>
      </c>
      <c r="Z5856" s="5" t="s">
        <v>812</v>
      </c>
      <c r="AA5856" s="5"/>
    </row>
    <row r="5857" spans="1:27" ht="12" customHeight="1" x14ac:dyDescent="0.15">
      <c r="A5857" s="1" t="s">
        <v>1579</v>
      </c>
      <c r="B5857" s="1" t="s">
        <v>8</v>
      </c>
      <c r="C5857" s="1" t="s">
        <v>17</v>
      </c>
      <c r="D5857" s="1" t="s">
        <v>2513</v>
      </c>
      <c r="E5857" s="1" t="s">
        <v>1580</v>
      </c>
      <c r="F5857" s="1" t="s">
        <v>1581</v>
      </c>
      <c r="G5857" s="1" t="s">
        <v>242</v>
      </c>
      <c r="H5857" s="1" t="s">
        <v>812</v>
      </c>
      <c r="I5857">
        <v>350063</v>
      </c>
      <c r="J5857">
        <v>313110</v>
      </c>
      <c r="K5857">
        <v>288723</v>
      </c>
      <c r="L5857">
        <v>330410</v>
      </c>
      <c r="M5857">
        <v>320898</v>
      </c>
      <c r="N5857">
        <v>310088</v>
      </c>
      <c r="O5857">
        <v>346544</v>
      </c>
      <c r="P5857">
        <v>337089</v>
      </c>
      <c r="Q5857">
        <v>357426</v>
      </c>
      <c r="R5857">
        <v>325681</v>
      </c>
      <c r="S5857">
        <v>285539</v>
      </c>
      <c r="T5857">
        <v>321333</v>
      </c>
      <c r="U5857">
        <v>363622</v>
      </c>
      <c r="V5857" s="1" t="s">
        <v>4055</v>
      </c>
      <c r="W5857" s="1" t="s">
        <v>2551</v>
      </c>
      <c r="X5857" s="5" t="s">
        <v>4056</v>
      </c>
      <c r="Y5857" s="5" t="s">
        <v>2557</v>
      </c>
      <c r="Z5857" s="5" t="s">
        <v>4057</v>
      </c>
      <c r="AA5857" s="5"/>
    </row>
    <row r="5858" spans="1:27" ht="12" customHeight="1" x14ac:dyDescent="0.15">
      <c r="A5858" s="1" t="s">
        <v>1579</v>
      </c>
      <c r="B5858" s="1" t="s">
        <v>8</v>
      </c>
      <c r="C5858" s="1" t="s">
        <v>19</v>
      </c>
      <c r="D5858" s="1" t="s">
        <v>2513</v>
      </c>
      <c r="E5858" s="1" t="s">
        <v>1580</v>
      </c>
      <c r="F5858" s="1" t="s">
        <v>1581</v>
      </c>
      <c r="G5858" s="1" t="s">
        <v>245</v>
      </c>
      <c r="H5858" s="1" t="s">
        <v>306</v>
      </c>
      <c r="I5858">
        <v>1082777</v>
      </c>
      <c r="J5858">
        <v>1002148</v>
      </c>
      <c r="K5858">
        <v>872437</v>
      </c>
      <c r="L5858">
        <v>990194</v>
      </c>
      <c r="M5858">
        <v>1094600</v>
      </c>
      <c r="N5858">
        <v>984351</v>
      </c>
      <c r="O5858">
        <v>1106859</v>
      </c>
      <c r="P5858">
        <v>1085847</v>
      </c>
      <c r="Q5858">
        <v>1174656</v>
      </c>
      <c r="R5858">
        <v>1147612</v>
      </c>
      <c r="S5858">
        <v>952034</v>
      </c>
      <c r="T5858">
        <v>1029625</v>
      </c>
      <c r="U5858">
        <v>1208253</v>
      </c>
      <c r="V5858" s="1" t="s">
        <v>4055</v>
      </c>
      <c r="W5858" s="1" t="s">
        <v>2551</v>
      </c>
      <c r="X5858" s="5" t="s">
        <v>4056</v>
      </c>
      <c r="Y5858" s="5" t="s">
        <v>2740</v>
      </c>
      <c r="Z5858" s="5" t="s">
        <v>2788</v>
      </c>
      <c r="AA5858" s="5"/>
    </row>
    <row r="5859" spans="1:27" ht="12" customHeight="1" x14ac:dyDescent="0.15">
      <c r="A5859" s="1" t="s">
        <v>1579</v>
      </c>
      <c r="B5859" s="1" t="s">
        <v>8</v>
      </c>
      <c r="C5859" s="1" t="s">
        <v>21</v>
      </c>
      <c r="D5859" s="1" t="s">
        <v>2513</v>
      </c>
      <c r="E5859" s="1" t="s">
        <v>1580</v>
      </c>
      <c r="F5859" s="1" t="s">
        <v>1581</v>
      </c>
      <c r="G5859" s="1" t="s">
        <v>1563</v>
      </c>
      <c r="H5859" s="1" t="s">
        <v>812</v>
      </c>
      <c r="I5859">
        <v>18071</v>
      </c>
      <c r="J5859">
        <v>15199</v>
      </c>
      <c r="K5859">
        <v>12135</v>
      </c>
      <c r="L5859">
        <v>12729</v>
      </c>
      <c r="M5859">
        <v>15459</v>
      </c>
      <c r="N5859">
        <v>9520</v>
      </c>
      <c r="O5859">
        <v>15452</v>
      </c>
      <c r="P5859">
        <v>21587</v>
      </c>
      <c r="Q5859">
        <v>32788</v>
      </c>
      <c r="R5859">
        <v>8467</v>
      </c>
      <c r="S5859">
        <v>18823</v>
      </c>
      <c r="T5859">
        <v>11905</v>
      </c>
      <c r="U5859">
        <v>13475</v>
      </c>
      <c r="V5859" s="1" t="s">
        <v>4055</v>
      </c>
      <c r="W5859" s="1" t="s">
        <v>2551</v>
      </c>
      <c r="X5859" s="5" t="s">
        <v>4056</v>
      </c>
      <c r="Y5859" s="5" t="s">
        <v>2558</v>
      </c>
      <c r="Z5859" s="5" t="s">
        <v>812</v>
      </c>
      <c r="AA5859" s="5"/>
    </row>
    <row r="5860" spans="1:27" ht="12" customHeight="1" x14ac:dyDescent="0.15">
      <c r="A5860" s="1" t="s">
        <v>1579</v>
      </c>
      <c r="B5860" s="1" t="s">
        <v>8</v>
      </c>
      <c r="C5860" s="1" t="s">
        <v>23</v>
      </c>
      <c r="D5860" s="1" t="s">
        <v>2513</v>
      </c>
      <c r="E5860" s="1" t="s">
        <v>1580</v>
      </c>
      <c r="F5860" s="1" t="s">
        <v>1581</v>
      </c>
      <c r="G5860" s="1" t="s">
        <v>24</v>
      </c>
      <c r="H5860" s="1" t="s">
        <v>812</v>
      </c>
      <c r="I5860">
        <v>2271216</v>
      </c>
      <c r="J5860">
        <v>2303303</v>
      </c>
      <c r="K5860">
        <v>2275981</v>
      </c>
      <c r="L5860">
        <v>2292907</v>
      </c>
      <c r="M5860">
        <v>2298296</v>
      </c>
      <c r="N5860">
        <v>2270243</v>
      </c>
      <c r="O5860">
        <v>2283799</v>
      </c>
      <c r="P5860">
        <v>2308266</v>
      </c>
      <c r="Q5860">
        <v>2325299</v>
      </c>
      <c r="R5860">
        <v>2371849</v>
      </c>
      <c r="S5860">
        <v>2368297</v>
      </c>
      <c r="T5860">
        <v>2399677</v>
      </c>
      <c r="U5860">
        <v>2380542</v>
      </c>
      <c r="V5860" s="1" t="s">
        <v>4055</v>
      </c>
      <c r="W5860" s="1" t="s">
        <v>2551</v>
      </c>
      <c r="X5860" s="5" t="s">
        <v>4056</v>
      </c>
      <c r="Y5860" s="5" t="s">
        <v>2559</v>
      </c>
      <c r="Z5860" s="5" t="s">
        <v>812</v>
      </c>
      <c r="AA5860" s="5"/>
    </row>
    <row r="5861" spans="1:27" ht="12" customHeight="1" x14ac:dyDescent="0.15">
      <c r="A5861" s="1" t="s">
        <v>1579</v>
      </c>
      <c r="B5861" s="1" t="s">
        <v>25</v>
      </c>
      <c r="C5861" s="1" t="s">
        <v>9</v>
      </c>
      <c r="D5861" s="1" t="s">
        <v>2513</v>
      </c>
      <c r="E5861" s="1" t="s">
        <v>1580</v>
      </c>
      <c r="F5861" s="1" t="s">
        <v>1582</v>
      </c>
      <c r="G5861" s="1" t="s">
        <v>12</v>
      </c>
      <c r="H5861" s="1" t="s">
        <v>812</v>
      </c>
      <c r="I5861">
        <v>173473</v>
      </c>
      <c r="J5861">
        <v>162655</v>
      </c>
      <c r="K5861">
        <v>131043</v>
      </c>
      <c r="L5861">
        <v>145159</v>
      </c>
      <c r="M5861">
        <v>126952</v>
      </c>
      <c r="N5861">
        <v>102677</v>
      </c>
      <c r="O5861">
        <v>137877</v>
      </c>
      <c r="P5861">
        <v>143820</v>
      </c>
      <c r="Q5861">
        <v>136747</v>
      </c>
      <c r="R5861">
        <v>121089</v>
      </c>
      <c r="S5861">
        <v>94968</v>
      </c>
      <c r="T5861">
        <v>121739</v>
      </c>
      <c r="U5861">
        <v>124059</v>
      </c>
      <c r="V5861" s="1" t="s">
        <v>4055</v>
      </c>
      <c r="W5861" s="1" t="s">
        <v>2551</v>
      </c>
      <c r="X5861" s="5" t="s">
        <v>4058</v>
      </c>
      <c r="Y5861" s="5" t="s">
        <v>2553</v>
      </c>
      <c r="Z5861" s="5" t="s">
        <v>812</v>
      </c>
      <c r="AA5861" s="5"/>
    </row>
    <row r="5862" spans="1:27" ht="12" customHeight="1" x14ac:dyDescent="0.15">
      <c r="A5862" s="1" t="s">
        <v>1579</v>
      </c>
      <c r="B5862" s="1" t="s">
        <v>25</v>
      </c>
      <c r="C5862" s="1" t="s">
        <v>15</v>
      </c>
      <c r="D5862" s="1" t="s">
        <v>2513</v>
      </c>
      <c r="E5862" s="1" t="s">
        <v>1580</v>
      </c>
      <c r="F5862" s="1" t="s">
        <v>1582</v>
      </c>
      <c r="G5862" s="1" t="s">
        <v>16</v>
      </c>
      <c r="H5862" s="1" t="s">
        <v>812</v>
      </c>
      <c r="I5862">
        <v>10725</v>
      </c>
      <c r="J5862">
        <v>8613</v>
      </c>
      <c r="K5862">
        <v>7280</v>
      </c>
      <c r="L5862">
        <v>8710</v>
      </c>
      <c r="M5862">
        <v>8808</v>
      </c>
      <c r="N5862">
        <v>8678</v>
      </c>
      <c r="O5862">
        <v>8840</v>
      </c>
      <c r="P5862">
        <v>8840</v>
      </c>
      <c r="Q5862">
        <v>9490</v>
      </c>
      <c r="R5862">
        <v>8223</v>
      </c>
      <c r="S5862">
        <v>7963</v>
      </c>
      <c r="T5862">
        <v>9035</v>
      </c>
      <c r="U5862">
        <v>10238</v>
      </c>
      <c r="V5862" s="1" t="s">
        <v>4055</v>
      </c>
      <c r="W5862" s="1" t="s">
        <v>2551</v>
      </c>
      <c r="X5862" s="5" t="s">
        <v>4058</v>
      </c>
      <c r="Y5862" s="5" t="s">
        <v>4036</v>
      </c>
      <c r="Z5862" s="5" t="s">
        <v>812</v>
      </c>
      <c r="AA5862" s="5"/>
    </row>
    <row r="5863" spans="1:27" ht="12" customHeight="1" x14ac:dyDescent="0.15">
      <c r="A5863" s="1" t="s">
        <v>1579</v>
      </c>
      <c r="B5863" s="1" t="s">
        <v>25</v>
      </c>
      <c r="C5863" s="1" t="s">
        <v>17</v>
      </c>
      <c r="D5863" s="1" t="s">
        <v>2513</v>
      </c>
      <c r="E5863" s="1" t="s">
        <v>1580</v>
      </c>
      <c r="F5863" s="1" t="s">
        <v>1582</v>
      </c>
      <c r="G5863" s="1" t="s">
        <v>242</v>
      </c>
      <c r="H5863" s="1" t="s">
        <v>812</v>
      </c>
      <c r="I5863">
        <v>120640</v>
      </c>
      <c r="J5863">
        <v>115966</v>
      </c>
      <c r="K5863">
        <v>96655</v>
      </c>
      <c r="L5863">
        <v>109137</v>
      </c>
      <c r="M5863">
        <v>112082</v>
      </c>
      <c r="N5863">
        <v>94051</v>
      </c>
      <c r="O5863">
        <v>104943</v>
      </c>
      <c r="P5863">
        <v>100245</v>
      </c>
      <c r="Q5863">
        <v>106219</v>
      </c>
      <c r="R5863">
        <v>95434</v>
      </c>
      <c r="S5863">
        <v>81063</v>
      </c>
      <c r="T5863">
        <v>95369</v>
      </c>
      <c r="U5863">
        <v>119213</v>
      </c>
      <c r="V5863" s="1" t="s">
        <v>4055</v>
      </c>
      <c r="W5863" s="1" t="s">
        <v>2551</v>
      </c>
      <c r="X5863" s="5" t="s">
        <v>4058</v>
      </c>
      <c r="Y5863" s="5" t="s">
        <v>2557</v>
      </c>
      <c r="Z5863" s="5" t="s">
        <v>812</v>
      </c>
      <c r="AA5863" s="5"/>
    </row>
    <row r="5864" spans="1:27" ht="12" customHeight="1" x14ac:dyDescent="0.15">
      <c r="A5864" s="1" t="s">
        <v>1579</v>
      </c>
      <c r="B5864" s="1" t="s">
        <v>25</v>
      </c>
      <c r="C5864" s="1" t="s">
        <v>19</v>
      </c>
      <c r="D5864" s="1" t="s">
        <v>2513</v>
      </c>
      <c r="E5864" s="1" t="s">
        <v>1580</v>
      </c>
      <c r="F5864" s="1" t="s">
        <v>1582</v>
      </c>
      <c r="G5864" s="1" t="s">
        <v>245</v>
      </c>
      <c r="H5864" s="1" t="s">
        <v>306</v>
      </c>
      <c r="I5864">
        <v>612769</v>
      </c>
      <c r="J5864">
        <v>515998</v>
      </c>
      <c r="K5864">
        <v>455372</v>
      </c>
      <c r="L5864">
        <v>491597</v>
      </c>
      <c r="M5864">
        <v>505703</v>
      </c>
      <c r="N5864">
        <v>442942</v>
      </c>
      <c r="O5864">
        <v>509602</v>
      </c>
      <c r="P5864">
        <v>496056</v>
      </c>
      <c r="Q5864">
        <v>577769</v>
      </c>
      <c r="R5864">
        <v>499283</v>
      </c>
      <c r="S5864">
        <v>430820</v>
      </c>
      <c r="T5864">
        <v>506718</v>
      </c>
      <c r="U5864">
        <v>622269</v>
      </c>
      <c r="V5864" s="1" t="s">
        <v>4055</v>
      </c>
      <c r="W5864" s="1" t="s">
        <v>2551</v>
      </c>
      <c r="X5864" s="5" t="s">
        <v>4058</v>
      </c>
      <c r="Y5864" s="5" t="s">
        <v>2740</v>
      </c>
      <c r="Z5864" s="5" t="s">
        <v>2788</v>
      </c>
      <c r="AA5864" s="5"/>
    </row>
    <row r="5865" spans="1:27" ht="12" customHeight="1" x14ac:dyDescent="0.15">
      <c r="A5865" s="1" t="s">
        <v>1579</v>
      </c>
      <c r="B5865" s="1" t="s">
        <v>25</v>
      </c>
      <c r="C5865" s="1" t="s">
        <v>21</v>
      </c>
      <c r="D5865" s="1" t="s">
        <v>2513</v>
      </c>
      <c r="E5865" s="1" t="s">
        <v>1580</v>
      </c>
      <c r="F5865" s="1" t="s">
        <v>1582</v>
      </c>
      <c r="G5865" s="1" t="s">
        <v>1563</v>
      </c>
      <c r="H5865" s="1" t="s">
        <v>812</v>
      </c>
      <c r="I5865">
        <v>59332</v>
      </c>
      <c r="J5865">
        <v>43295</v>
      </c>
      <c r="K5865">
        <v>41999</v>
      </c>
      <c r="L5865">
        <v>47347</v>
      </c>
      <c r="M5865">
        <v>40306</v>
      </c>
      <c r="N5865">
        <v>40680</v>
      </c>
      <c r="O5865">
        <v>48337</v>
      </c>
      <c r="P5865">
        <v>40048</v>
      </c>
      <c r="Q5865">
        <v>44029</v>
      </c>
      <c r="R5865">
        <v>38556</v>
      </c>
      <c r="S5865">
        <v>35807</v>
      </c>
      <c r="T5865">
        <v>40458</v>
      </c>
      <c r="U5865">
        <v>52245</v>
      </c>
      <c r="V5865" s="1" t="s">
        <v>4055</v>
      </c>
      <c r="W5865" s="1" t="s">
        <v>2551</v>
      </c>
      <c r="X5865" s="5" t="s">
        <v>4058</v>
      </c>
      <c r="Y5865" s="5" t="s">
        <v>2558</v>
      </c>
      <c r="Z5865" s="5" t="s">
        <v>812</v>
      </c>
      <c r="AA5865" s="5"/>
    </row>
    <row r="5866" spans="1:27" ht="12" customHeight="1" x14ac:dyDescent="0.15">
      <c r="A5866" s="1" t="s">
        <v>1579</v>
      </c>
      <c r="B5866" s="1" t="s">
        <v>25</v>
      </c>
      <c r="C5866" s="1" t="s">
        <v>23</v>
      </c>
      <c r="D5866" s="1" t="s">
        <v>2513</v>
      </c>
      <c r="E5866" s="1" t="s">
        <v>1580</v>
      </c>
      <c r="F5866" s="1" t="s">
        <v>1582</v>
      </c>
      <c r="G5866" s="1" t="s">
        <v>24</v>
      </c>
      <c r="H5866" s="1" t="s">
        <v>812</v>
      </c>
      <c r="I5866">
        <v>560088</v>
      </c>
      <c r="J5866">
        <v>572095</v>
      </c>
      <c r="K5866">
        <v>571764</v>
      </c>
      <c r="L5866">
        <v>569149</v>
      </c>
      <c r="M5866">
        <v>552521</v>
      </c>
      <c r="N5866">
        <v>518677</v>
      </c>
      <c r="O5866">
        <v>512114</v>
      </c>
      <c r="P5866">
        <v>524481</v>
      </c>
      <c r="Q5866">
        <v>515431</v>
      </c>
      <c r="R5866">
        <v>510753</v>
      </c>
      <c r="S5866">
        <v>496814</v>
      </c>
      <c r="T5866">
        <v>491761</v>
      </c>
      <c r="U5866">
        <v>454600</v>
      </c>
      <c r="V5866" s="1" t="s">
        <v>4055</v>
      </c>
      <c r="W5866" s="1" t="s">
        <v>2551</v>
      </c>
      <c r="X5866" s="5" t="s">
        <v>4058</v>
      </c>
      <c r="Y5866" s="5" t="s">
        <v>2559</v>
      </c>
      <c r="Z5866" s="5" t="s">
        <v>812</v>
      </c>
      <c r="AA5866" s="5"/>
    </row>
    <row r="5867" spans="1:27" ht="12" customHeight="1" x14ac:dyDescent="0.15">
      <c r="A5867" s="1" t="s">
        <v>1579</v>
      </c>
      <c r="B5867" s="1" t="s">
        <v>27</v>
      </c>
      <c r="C5867" s="1" t="s">
        <v>9</v>
      </c>
      <c r="D5867" s="1" t="s">
        <v>2513</v>
      </c>
      <c r="E5867" s="1" t="s">
        <v>1580</v>
      </c>
      <c r="F5867" s="1" t="s">
        <v>1583</v>
      </c>
      <c r="G5867" s="1" t="s">
        <v>12</v>
      </c>
      <c r="H5867" s="1" t="s">
        <v>812</v>
      </c>
      <c r="I5867">
        <v>231067</v>
      </c>
      <c r="J5867">
        <v>214963</v>
      </c>
      <c r="K5867">
        <v>166460</v>
      </c>
      <c r="L5867">
        <v>231108</v>
      </c>
      <c r="M5867">
        <v>233467</v>
      </c>
      <c r="N5867">
        <v>187619</v>
      </c>
      <c r="O5867">
        <v>219281</v>
      </c>
      <c r="P5867">
        <v>216988</v>
      </c>
      <c r="Q5867">
        <v>230176</v>
      </c>
      <c r="R5867">
        <v>208165</v>
      </c>
      <c r="S5867">
        <v>166214</v>
      </c>
      <c r="T5867">
        <v>201845</v>
      </c>
      <c r="U5867">
        <v>253608</v>
      </c>
      <c r="V5867" s="1" t="s">
        <v>4055</v>
      </c>
      <c r="W5867" s="1" t="s">
        <v>2551</v>
      </c>
      <c r="X5867" s="5" t="s">
        <v>4059</v>
      </c>
      <c r="Y5867" s="5" t="s">
        <v>2553</v>
      </c>
      <c r="Z5867" s="5" t="s">
        <v>812</v>
      </c>
      <c r="AA5867" s="5"/>
    </row>
    <row r="5868" spans="1:27" ht="12" customHeight="1" x14ac:dyDescent="0.15">
      <c r="A5868" s="1" t="s">
        <v>1579</v>
      </c>
      <c r="B5868" s="1" t="s">
        <v>27</v>
      </c>
      <c r="C5868" s="1" t="s">
        <v>15</v>
      </c>
      <c r="D5868" s="1" t="s">
        <v>2513</v>
      </c>
      <c r="E5868" s="1" t="s">
        <v>1580</v>
      </c>
      <c r="F5868" s="1" t="s">
        <v>1583</v>
      </c>
      <c r="G5868" s="1" t="s">
        <v>16</v>
      </c>
      <c r="H5868" s="1" t="s">
        <v>812</v>
      </c>
      <c r="I5868">
        <v>109559</v>
      </c>
      <c r="J5868">
        <v>90361</v>
      </c>
      <c r="K5868">
        <v>64708</v>
      </c>
      <c r="L5868">
        <v>93554</v>
      </c>
      <c r="M5868">
        <v>82210</v>
      </c>
      <c r="N5868">
        <v>79998</v>
      </c>
      <c r="O5868">
        <v>91602</v>
      </c>
      <c r="P5868">
        <v>91276</v>
      </c>
      <c r="Q5868">
        <v>97970</v>
      </c>
      <c r="R5868">
        <v>92456</v>
      </c>
      <c r="S5868">
        <v>66856</v>
      </c>
      <c r="T5868">
        <v>85156</v>
      </c>
      <c r="U5868">
        <v>94184</v>
      </c>
      <c r="V5868" s="1" t="s">
        <v>4055</v>
      </c>
      <c r="W5868" s="1" t="s">
        <v>2551</v>
      </c>
      <c r="X5868" s="5" t="s">
        <v>4059</v>
      </c>
      <c r="Y5868" s="5" t="s">
        <v>4036</v>
      </c>
      <c r="Z5868" s="5" t="s">
        <v>812</v>
      </c>
      <c r="AA5868" s="5"/>
    </row>
    <row r="5869" spans="1:27" ht="12" customHeight="1" x14ac:dyDescent="0.15">
      <c r="A5869" s="1" t="s">
        <v>1579</v>
      </c>
      <c r="B5869" s="1" t="s">
        <v>27</v>
      </c>
      <c r="C5869" s="1" t="s">
        <v>17</v>
      </c>
      <c r="D5869" s="1" t="s">
        <v>2513</v>
      </c>
      <c r="E5869" s="1" t="s">
        <v>1580</v>
      </c>
      <c r="F5869" s="1" t="s">
        <v>1583</v>
      </c>
      <c r="G5869" s="1" t="s">
        <v>242</v>
      </c>
      <c r="H5869" s="1" t="s">
        <v>812</v>
      </c>
      <c r="I5869">
        <v>211217</v>
      </c>
      <c r="J5869">
        <v>160720</v>
      </c>
      <c r="K5869">
        <v>136864</v>
      </c>
      <c r="L5869">
        <v>170252</v>
      </c>
      <c r="M5869">
        <v>162036</v>
      </c>
      <c r="N5869">
        <v>173878</v>
      </c>
      <c r="O5869">
        <v>169641</v>
      </c>
      <c r="P5869">
        <v>170472</v>
      </c>
      <c r="Q5869">
        <v>183548</v>
      </c>
      <c r="R5869">
        <v>177840</v>
      </c>
      <c r="S5869">
        <v>146415</v>
      </c>
      <c r="T5869">
        <v>175877</v>
      </c>
      <c r="U5869">
        <v>187882</v>
      </c>
      <c r="V5869" s="1" t="s">
        <v>4055</v>
      </c>
      <c r="W5869" s="1" t="s">
        <v>2551</v>
      </c>
      <c r="X5869" s="5" t="s">
        <v>4059</v>
      </c>
      <c r="Y5869" s="5" t="s">
        <v>2557</v>
      </c>
      <c r="Z5869" s="5" t="s">
        <v>812</v>
      </c>
      <c r="AA5869" s="5"/>
    </row>
    <row r="5870" spans="1:27" ht="12" customHeight="1" x14ac:dyDescent="0.15">
      <c r="A5870" s="1" t="s">
        <v>1579</v>
      </c>
      <c r="B5870" s="1" t="s">
        <v>27</v>
      </c>
      <c r="C5870" s="1" t="s">
        <v>19</v>
      </c>
      <c r="D5870" s="1" t="s">
        <v>2513</v>
      </c>
      <c r="E5870" s="1" t="s">
        <v>1580</v>
      </c>
      <c r="F5870" s="1" t="s">
        <v>1583</v>
      </c>
      <c r="G5870" s="1" t="s">
        <v>245</v>
      </c>
      <c r="H5870" s="1" t="s">
        <v>306</v>
      </c>
      <c r="I5870">
        <v>617046</v>
      </c>
      <c r="J5870">
        <v>508463</v>
      </c>
      <c r="K5870">
        <v>466275</v>
      </c>
      <c r="L5870">
        <v>562679</v>
      </c>
      <c r="M5870">
        <v>514482</v>
      </c>
      <c r="N5870">
        <v>538635</v>
      </c>
      <c r="O5870">
        <v>550645</v>
      </c>
      <c r="P5870">
        <v>580081</v>
      </c>
      <c r="Q5870">
        <v>659170</v>
      </c>
      <c r="R5870">
        <v>620138</v>
      </c>
      <c r="S5870">
        <v>488870</v>
      </c>
      <c r="T5870">
        <v>605739</v>
      </c>
      <c r="U5870">
        <v>666986</v>
      </c>
      <c r="V5870" s="1" t="s">
        <v>4055</v>
      </c>
      <c r="W5870" s="1" t="s">
        <v>2551</v>
      </c>
      <c r="X5870" s="5" t="s">
        <v>4059</v>
      </c>
      <c r="Y5870" s="5" t="s">
        <v>2740</v>
      </c>
      <c r="Z5870" s="5" t="s">
        <v>2788</v>
      </c>
      <c r="AA5870" s="5"/>
    </row>
    <row r="5871" spans="1:27" ht="12" customHeight="1" x14ac:dyDescent="0.15">
      <c r="A5871" s="1" t="s">
        <v>1579</v>
      </c>
      <c r="B5871" s="1" t="s">
        <v>27</v>
      </c>
      <c r="C5871" s="1" t="s">
        <v>21</v>
      </c>
      <c r="D5871" s="1" t="s">
        <v>2513</v>
      </c>
      <c r="E5871" s="1" t="s">
        <v>1580</v>
      </c>
      <c r="F5871" s="1" t="s">
        <v>1583</v>
      </c>
      <c r="G5871" s="1" t="s">
        <v>1563</v>
      </c>
      <c r="H5871" s="1" t="s">
        <v>812</v>
      </c>
      <c r="I5871">
        <v>150974</v>
      </c>
      <c r="J5871">
        <v>134797</v>
      </c>
      <c r="K5871">
        <v>120535</v>
      </c>
      <c r="L5871">
        <v>134778</v>
      </c>
      <c r="M5871">
        <v>131553</v>
      </c>
      <c r="N5871">
        <v>132556</v>
      </c>
      <c r="O5871">
        <v>111347</v>
      </c>
      <c r="P5871">
        <v>127762</v>
      </c>
      <c r="Q5871">
        <v>138614</v>
      </c>
      <c r="R5871">
        <v>126194</v>
      </c>
      <c r="S5871">
        <v>111873</v>
      </c>
      <c r="T5871">
        <v>112064</v>
      </c>
      <c r="U5871">
        <v>129459</v>
      </c>
      <c r="V5871" s="1" t="s">
        <v>4055</v>
      </c>
      <c r="W5871" s="1" t="s">
        <v>2551</v>
      </c>
      <c r="X5871" s="5" t="s">
        <v>4059</v>
      </c>
      <c r="Y5871" s="5" t="s">
        <v>2558</v>
      </c>
      <c r="Z5871" s="5" t="s">
        <v>812</v>
      </c>
      <c r="AA5871" s="5"/>
    </row>
    <row r="5872" spans="1:27" ht="12" customHeight="1" x14ac:dyDescent="0.15">
      <c r="A5872" s="1" t="s">
        <v>1579</v>
      </c>
      <c r="B5872" s="1" t="s">
        <v>27</v>
      </c>
      <c r="C5872" s="1" t="s">
        <v>23</v>
      </c>
      <c r="D5872" s="1" t="s">
        <v>2513</v>
      </c>
      <c r="E5872" s="1" t="s">
        <v>1580</v>
      </c>
      <c r="F5872" s="1" t="s">
        <v>1583</v>
      </c>
      <c r="G5872" s="1" t="s">
        <v>24</v>
      </c>
      <c r="H5872" s="1" t="s">
        <v>812</v>
      </c>
      <c r="I5872">
        <v>1002160</v>
      </c>
      <c r="J5872">
        <v>1012047</v>
      </c>
      <c r="K5872">
        <v>985710</v>
      </c>
      <c r="L5872">
        <v>1005422</v>
      </c>
      <c r="M5872">
        <v>1027590</v>
      </c>
      <c r="N5872">
        <v>988853</v>
      </c>
      <c r="O5872">
        <v>1018828</v>
      </c>
      <c r="P5872">
        <v>1028938</v>
      </c>
      <c r="Q5872">
        <v>1007150</v>
      </c>
      <c r="R5872">
        <v>1003817</v>
      </c>
      <c r="S5872">
        <v>978679</v>
      </c>
      <c r="T5872">
        <v>977819</v>
      </c>
      <c r="U5872">
        <v>1008350</v>
      </c>
      <c r="V5872" s="1" t="s">
        <v>4055</v>
      </c>
      <c r="W5872" s="1" t="s">
        <v>2551</v>
      </c>
      <c r="X5872" s="5" t="s">
        <v>4059</v>
      </c>
      <c r="Y5872" s="5" t="s">
        <v>2559</v>
      </c>
      <c r="Z5872" s="5" t="s">
        <v>812</v>
      </c>
      <c r="AA5872" s="5"/>
    </row>
    <row r="5873" spans="1:27" ht="12" customHeight="1" x14ac:dyDescent="0.15">
      <c r="A5873" s="1" t="s">
        <v>1579</v>
      </c>
      <c r="B5873" s="1" t="s">
        <v>29</v>
      </c>
      <c r="C5873" s="1" t="s">
        <v>9</v>
      </c>
      <c r="D5873" s="1" t="s">
        <v>2513</v>
      </c>
      <c r="E5873" s="1" t="s">
        <v>1580</v>
      </c>
      <c r="F5873" s="1" t="s">
        <v>5104</v>
      </c>
      <c r="G5873" s="1" t="s">
        <v>12</v>
      </c>
      <c r="H5873" s="1" t="s">
        <v>812</v>
      </c>
      <c r="I5873">
        <v>560006</v>
      </c>
      <c r="J5873">
        <v>592004</v>
      </c>
      <c r="K5873">
        <v>488831</v>
      </c>
      <c r="L5873">
        <v>539143</v>
      </c>
      <c r="M5873">
        <v>563803</v>
      </c>
      <c r="N5873">
        <v>506388</v>
      </c>
      <c r="O5873">
        <v>573746</v>
      </c>
      <c r="P5873">
        <v>539335</v>
      </c>
      <c r="Q5873">
        <v>557045</v>
      </c>
      <c r="R5873">
        <v>493137</v>
      </c>
      <c r="S5873">
        <v>383637</v>
      </c>
      <c r="T5873">
        <v>453790</v>
      </c>
      <c r="U5873">
        <v>508091</v>
      </c>
      <c r="V5873" s="1" t="s">
        <v>4055</v>
      </c>
      <c r="W5873" s="1" t="s">
        <v>2551</v>
      </c>
      <c r="X5873" s="5" t="s">
        <v>4060</v>
      </c>
      <c r="Y5873" s="5" t="s">
        <v>2553</v>
      </c>
      <c r="Z5873" s="5" t="s">
        <v>812</v>
      </c>
      <c r="AA5873" s="5"/>
    </row>
    <row r="5874" spans="1:27" ht="12" customHeight="1" x14ac:dyDescent="0.15">
      <c r="A5874" s="1" t="s">
        <v>1579</v>
      </c>
      <c r="B5874" s="1" t="s">
        <v>29</v>
      </c>
      <c r="C5874" s="1" t="s">
        <v>15</v>
      </c>
      <c r="D5874" s="1" t="s">
        <v>2513</v>
      </c>
      <c r="E5874" s="1" t="s">
        <v>1580</v>
      </c>
      <c r="F5874" s="1" t="s">
        <v>5104</v>
      </c>
      <c r="G5874" s="1" t="s">
        <v>16</v>
      </c>
      <c r="H5874" s="1" t="s">
        <v>812</v>
      </c>
      <c r="I5874">
        <v>165681</v>
      </c>
      <c r="J5874">
        <v>148636</v>
      </c>
      <c r="K5874">
        <v>129565</v>
      </c>
      <c r="L5874">
        <v>152970</v>
      </c>
      <c r="M5874">
        <v>162195</v>
      </c>
      <c r="N5874">
        <v>140208</v>
      </c>
      <c r="O5874">
        <v>147089</v>
      </c>
      <c r="P5874">
        <v>146989</v>
      </c>
      <c r="Q5874">
        <v>114233</v>
      </c>
      <c r="R5874">
        <v>102913</v>
      </c>
      <c r="S5874">
        <v>103170</v>
      </c>
      <c r="T5874">
        <v>106583</v>
      </c>
      <c r="U5874">
        <v>126734</v>
      </c>
      <c r="V5874" s="1" t="s">
        <v>4055</v>
      </c>
      <c r="W5874" s="1" t="s">
        <v>2551</v>
      </c>
      <c r="X5874" s="5" t="s">
        <v>4060</v>
      </c>
      <c r="Y5874" s="5" t="s">
        <v>4036</v>
      </c>
      <c r="Z5874" s="5" t="s">
        <v>812</v>
      </c>
      <c r="AA5874" s="5"/>
    </row>
    <row r="5875" spans="1:27" ht="12" customHeight="1" x14ac:dyDescent="0.15">
      <c r="A5875" s="1" t="s">
        <v>1579</v>
      </c>
      <c r="B5875" s="1" t="s">
        <v>29</v>
      </c>
      <c r="C5875" s="1" t="s">
        <v>17</v>
      </c>
      <c r="D5875" s="1" t="s">
        <v>2513</v>
      </c>
      <c r="E5875" s="1" t="s">
        <v>1580</v>
      </c>
      <c r="F5875" s="1" t="s">
        <v>5104</v>
      </c>
      <c r="G5875" s="1" t="s">
        <v>242</v>
      </c>
      <c r="H5875" s="1" t="s">
        <v>812</v>
      </c>
      <c r="I5875">
        <v>510762</v>
      </c>
      <c r="J5875">
        <v>535655</v>
      </c>
      <c r="K5875">
        <v>468627</v>
      </c>
      <c r="L5875">
        <v>531555</v>
      </c>
      <c r="M5875">
        <v>510804</v>
      </c>
      <c r="N5875">
        <v>510937</v>
      </c>
      <c r="O5875">
        <v>554879</v>
      </c>
      <c r="P5875">
        <v>527691</v>
      </c>
      <c r="Q5875">
        <v>544584</v>
      </c>
      <c r="R5875">
        <v>469912</v>
      </c>
      <c r="S5875">
        <v>409420</v>
      </c>
      <c r="T5875">
        <v>376280</v>
      </c>
      <c r="U5875">
        <v>492349</v>
      </c>
      <c r="V5875" s="1" t="s">
        <v>4055</v>
      </c>
      <c r="W5875" s="1" t="s">
        <v>2551</v>
      </c>
      <c r="X5875" s="5" t="s">
        <v>4060</v>
      </c>
      <c r="Y5875" s="5" t="s">
        <v>2557</v>
      </c>
      <c r="Z5875" s="5" t="s">
        <v>812</v>
      </c>
      <c r="AA5875" s="5"/>
    </row>
    <row r="5876" spans="1:27" ht="12" customHeight="1" x14ac:dyDescent="0.15">
      <c r="A5876" s="1" t="s">
        <v>1579</v>
      </c>
      <c r="B5876" s="1" t="s">
        <v>29</v>
      </c>
      <c r="C5876" s="1" t="s">
        <v>19</v>
      </c>
      <c r="D5876" s="1" t="s">
        <v>2513</v>
      </c>
      <c r="E5876" s="1" t="s">
        <v>1580</v>
      </c>
      <c r="F5876" s="1" t="s">
        <v>5104</v>
      </c>
      <c r="G5876" s="1" t="s">
        <v>245</v>
      </c>
      <c r="H5876" s="1" t="s">
        <v>306</v>
      </c>
      <c r="I5876">
        <v>801143</v>
      </c>
      <c r="J5876">
        <v>839868</v>
      </c>
      <c r="K5876">
        <v>747069</v>
      </c>
      <c r="L5876">
        <v>858926</v>
      </c>
      <c r="M5876">
        <v>826264</v>
      </c>
      <c r="N5876">
        <v>792457</v>
      </c>
      <c r="O5876">
        <v>876697</v>
      </c>
      <c r="P5876">
        <v>852863</v>
      </c>
      <c r="Q5876">
        <v>872032</v>
      </c>
      <c r="R5876">
        <v>786249</v>
      </c>
      <c r="S5876">
        <v>672650</v>
      </c>
      <c r="T5876">
        <v>672871</v>
      </c>
      <c r="U5876">
        <v>812671</v>
      </c>
      <c r="V5876" s="1" t="s">
        <v>4055</v>
      </c>
      <c r="W5876" s="1" t="s">
        <v>2551</v>
      </c>
      <c r="X5876" s="5" t="s">
        <v>4060</v>
      </c>
      <c r="Y5876" s="5" t="s">
        <v>2740</v>
      </c>
      <c r="Z5876" s="5" t="s">
        <v>2788</v>
      </c>
      <c r="AA5876" s="5"/>
    </row>
    <row r="5877" spans="1:27" ht="12" customHeight="1" x14ac:dyDescent="0.15">
      <c r="A5877" s="1" t="s">
        <v>1579</v>
      </c>
      <c r="B5877" s="1" t="s">
        <v>29</v>
      </c>
      <c r="C5877" s="1" t="s">
        <v>21</v>
      </c>
      <c r="D5877" s="1" t="s">
        <v>2513</v>
      </c>
      <c r="E5877" s="1" t="s">
        <v>1580</v>
      </c>
      <c r="F5877" s="1" t="s">
        <v>5104</v>
      </c>
      <c r="G5877" s="1" t="s">
        <v>1563</v>
      </c>
      <c r="H5877" s="1" t="s">
        <v>812</v>
      </c>
      <c r="I5877">
        <v>94480</v>
      </c>
      <c r="J5877">
        <v>88756</v>
      </c>
      <c r="K5877">
        <v>81072</v>
      </c>
      <c r="L5877">
        <v>81112</v>
      </c>
      <c r="M5877">
        <v>83120</v>
      </c>
      <c r="N5877">
        <v>75417</v>
      </c>
      <c r="O5877">
        <v>75090</v>
      </c>
      <c r="P5877">
        <v>97655</v>
      </c>
      <c r="Q5877">
        <v>80394</v>
      </c>
      <c r="R5877">
        <v>78256</v>
      </c>
      <c r="S5877">
        <v>75859</v>
      </c>
      <c r="T5877">
        <v>77653</v>
      </c>
      <c r="U5877">
        <v>85638</v>
      </c>
      <c r="V5877" s="1" t="s">
        <v>4055</v>
      </c>
      <c r="W5877" s="1" t="s">
        <v>2551</v>
      </c>
      <c r="X5877" s="5" t="s">
        <v>4060</v>
      </c>
      <c r="Y5877" s="5" t="s">
        <v>2558</v>
      </c>
      <c r="Z5877" s="5" t="s">
        <v>812</v>
      </c>
      <c r="AA5877" s="5"/>
    </row>
    <row r="5878" spans="1:27" ht="12" customHeight="1" x14ac:dyDescent="0.15">
      <c r="A5878" s="1" t="s">
        <v>1579</v>
      </c>
      <c r="B5878" s="1" t="s">
        <v>29</v>
      </c>
      <c r="C5878" s="1" t="s">
        <v>23</v>
      </c>
      <c r="D5878" s="1" t="s">
        <v>2513</v>
      </c>
      <c r="E5878" s="1" t="s">
        <v>1580</v>
      </c>
      <c r="F5878" s="1" t="s">
        <v>5104</v>
      </c>
      <c r="G5878" s="1" t="s">
        <v>24</v>
      </c>
      <c r="H5878" s="1" t="s">
        <v>812</v>
      </c>
      <c r="I5878">
        <v>1981643</v>
      </c>
      <c r="J5878">
        <v>2027676</v>
      </c>
      <c r="K5878">
        <v>2040130</v>
      </c>
      <c r="L5878">
        <v>2043698</v>
      </c>
      <c r="M5878">
        <v>2099891</v>
      </c>
      <c r="N5878">
        <v>2093913</v>
      </c>
      <c r="O5878">
        <v>2113752</v>
      </c>
      <c r="P5878">
        <v>2101270</v>
      </c>
      <c r="Q5878">
        <v>2078698</v>
      </c>
      <c r="R5878">
        <v>2080142</v>
      </c>
      <c r="S5878">
        <v>2021376</v>
      </c>
      <c r="T5878">
        <v>2064215</v>
      </c>
      <c r="U5878">
        <v>2056503</v>
      </c>
      <c r="V5878" s="1" t="s">
        <v>4055</v>
      </c>
      <c r="W5878" s="1" t="s">
        <v>2551</v>
      </c>
      <c r="X5878" s="5" t="s">
        <v>4060</v>
      </c>
      <c r="Y5878" s="5" t="s">
        <v>2559</v>
      </c>
      <c r="Z5878" s="5" t="s">
        <v>812</v>
      </c>
      <c r="AA5878" s="5"/>
    </row>
    <row r="5879" spans="1:27" ht="12" customHeight="1" x14ac:dyDescent="0.15">
      <c r="A5879" s="1" t="s">
        <v>1579</v>
      </c>
      <c r="B5879" s="1" t="s">
        <v>31</v>
      </c>
      <c r="C5879" s="1" t="s">
        <v>9</v>
      </c>
      <c r="D5879" s="1" t="s">
        <v>2513</v>
      </c>
      <c r="E5879" s="1" t="s">
        <v>1580</v>
      </c>
      <c r="F5879" s="1" t="s">
        <v>1584</v>
      </c>
      <c r="G5879" s="1" t="s">
        <v>12</v>
      </c>
      <c r="H5879" s="1" t="s">
        <v>394</v>
      </c>
      <c r="I5879">
        <v>179346</v>
      </c>
      <c r="J5879">
        <v>157253</v>
      </c>
      <c r="K5879">
        <v>129468</v>
      </c>
      <c r="L5879">
        <v>158657</v>
      </c>
      <c r="M5879">
        <v>160107</v>
      </c>
      <c r="N5879">
        <v>121700</v>
      </c>
      <c r="O5879">
        <v>155549</v>
      </c>
      <c r="P5879">
        <v>157177</v>
      </c>
      <c r="Q5879">
        <v>157982</v>
      </c>
      <c r="R5879">
        <v>126886</v>
      </c>
      <c r="S5879">
        <v>115023</v>
      </c>
      <c r="T5879">
        <v>137677</v>
      </c>
      <c r="U5879">
        <v>129816</v>
      </c>
      <c r="V5879" s="1" t="s">
        <v>4055</v>
      </c>
      <c r="W5879" s="1" t="s">
        <v>2551</v>
      </c>
      <c r="X5879" s="5" t="s">
        <v>4061</v>
      </c>
      <c r="Y5879" s="5" t="s">
        <v>2553</v>
      </c>
      <c r="Z5879" s="5" t="s">
        <v>2734</v>
      </c>
      <c r="AA5879" s="5"/>
    </row>
    <row r="5880" spans="1:27" ht="12" customHeight="1" x14ac:dyDescent="0.15">
      <c r="A5880" s="1" t="s">
        <v>1579</v>
      </c>
      <c r="B5880" s="1" t="s">
        <v>31</v>
      </c>
      <c r="C5880" s="1" t="s">
        <v>15</v>
      </c>
      <c r="D5880" s="1" t="s">
        <v>2513</v>
      </c>
      <c r="E5880" s="1" t="s">
        <v>1580</v>
      </c>
      <c r="F5880" s="1" t="s">
        <v>1584</v>
      </c>
      <c r="G5880" s="1" t="s">
        <v>16</v>
      </c>
      <c r="H5880" s="1" t="s">
        <v>394</v>
      </c>
      <c r="I5880">
        <v>83864</v>
      </c>
      <c r="J5880">
        <v>66336</v>
      </c>
      <c r="K5880">
        <v>82292</v>
      </c>
      <c r="L5880">
        <v>88778</v>
      </c>
      <c r="M5880">
        <v>69081</v>
      </c>
      <c r="N5880">
        <v>67245</v>
      </c>
      <c r="O5880">
        <v>79834</v>
      </c>
      <c r="P5880">
        <v>77768</v>
      </c>
      <c r="Q5880">
        <v>86282</v>
      </c>
      <c r="R5880">
        <v>90381</v>
      </c>
      <c r="S5880">
        <v>77415</v>
      </c>
      <c r="T5880">
        <v>77651</v>
      </c>
      <c r="U5880">
        <v>74786</v>
      </c>
      <c r="V5880" s="1" t="s">
        <v>4055</v>
      </c>
      <c r="W5880" s="1" t="s">
        <v>2551</v>
      </c>
      <c r="X5880" s="5" t="s">
        <v>4061</v>
      </c>
      <c r="Y5880" s="5" t="s">
        <v>4036</v>
      </c>
      <c r="Z5880" s="5" t="s">
        <v>2734</v>
      </c>
      <c r="AA5880" s="5"/>
    </row>
    <row r="5881" spans="1:27" ht="12" customHeight="1" x14ac:dyDescent="0.15">
      <c r="A5881" s="1" t="s">
        <v>1579</v>
      </c>
      <c r="B5881" s="1" t="s">
        <v>31</v>
      </c>
      <c r="C5881" s="1" t="s">
        <v>17</v>
      </c>
      <c r="D5881" s="1" t="s">
        <v>2513</v>
      </c>
      <c r="E5881" s="1" t="s">
        <v>1580</v>
      </c>
      <c r="F5881" s="1" t="s">
        <v>1584</v>
      </c>
      <c r="G5881" s="1" t="s">
        <v>242</v>
      </c>
      <c r="H5881" s="1" t="s">
        <v>394</v>
      </c>
      <c r="I5881">
        <v>217239</v>
      </c>
      <c r="J5881">
        <v>206139</v>
      </c>
      <c r="K5881">
        <v>185273</v>
      </c>
      <c r="L5881">
        <v>215853</v>
      </c>
      <c r="M5881">
        <v>199542</v>
      </c>
      <c r="N5881">
        <v>220411</v>
      </c>
      <c r="O5881">
        <v>232261</v>
      </c>
      <c r="P5881">
        <v>237026</v>
      </c>
      <c r="Q5881">
        <v>229823</v>
      </c>
      <c r="R5881">
        <v>198967</v>
      </c>
      <c r="S5881">
        <v>179908</v>
      </c>
      <c r="T5881">
        <v>190421</v>
      </c>
      <c r="U5881">
        <v>204473</v>
      </c>
      <c r="V5881" s="1" t="s">
        <v>4055</v>
      </c>
      <c r="W5881" s="1" t="s">
        <v>2551</v>
      </c>
      <c r="X5881" s="5" t="s">
        <v>4061</v>
      </c>
      <c r="Y5881" s="5" t="s">
        <v>2557</v>
      </c>
      <c r="Z5881" s="5" t="s">
        <v>2734</v>
      </c>
      <c r="AA5881" s="5"/>
    </row>
    <row r="5882" spans="1:27" ht="12" customHeight="1" x14ac:dyDescent="0.15">
      <c r="A5882" s="1" t="s">
        <v>1579</v>
      </c>
      <c r="B5882" s="1" t="s">
        <v>31</v>
      </c>
      <c r="C5882" s="1" t="s">
        <v>19</v>
      </c>
      <c r="D5882" s="1" t="s">
        <v>2513</v>
      </c>
      <c r="E5882" s="1" t="s">
        <v>1580</v>
      </c>
      <c r="F5882" s="1" t="s">
        <v>1584</v>
      </c>
      <c r="G5882" s="1" t="s">
        <v>245</v>
      </c>
      <c r="H5882" s="1" t="s">
        <v>306</v>
      </c>
      <c r="I5882">
        <v>3212053</v>
      </c>
      <c r="J5882">
        <v>2967905</v>
      </c>
      <c r="K5882">
        <v>2815054</v>
      </c>
      <c r="L5882">
        <v>3172331</v>
      </c>
      <c r="M5882">
        <v>2966102</v>
      </c>
      <c r="N5882">
        <v>3106178</v>
      </c>
      <c r="O5882">
        <v>3530783</v>
      </c>
      <c r="P5882">
        <v>3664606</v>
      </c>
      <c r="Q5882">
        <v>3563341</v>
      </c>
      <c r="R5882">
        <v>3031874</v>
      </c>
      <c r="S5882">
        <v>2571865</v>
      </c>
      <c r="T5882">
        <v>2787551</v>
      </c>
      <c r="U5882">
        <v>3191507</v>
      </c>
      <c r="V5882" s="1" t="s">
        <v>4055</v>
      </c>
      <c r="W5882" s="1" t="s">
        <v>2551</v>
      </c>
      <c r="X5882" s="5" t="s">
        <v>4061</v>
      </c>
      <c r="Y5882" s="5" t="s">
        <v>2740</v>
      </c>
      <c r="Z5882" s="5" t="s">
        <v>2788</v>
      </c>
      <c r="AA5882" s="5"/>
    </row>
    <row r="5883" spans="1:27" ht="12" customHeight="1" x14ac:dyDescent="0.15">
      <c r="A5883" s="1" t="s">
        <v>1579</v>
      </c>
      <c r="B5883" s="1" t="s">
        <v>31</v>
      </c>
      <c r="C5883" s="1" t="s">
        <v>21</v>
      </c>
      <c r="D5883" s="1" t="s">
        <v>2513</v>
      </c>
      <c r="E5883" s="1" t="s">
        <v>1580</v>
      </c>
      <c r="F5883" s="1" t="s">
        <v>1584</v>
      </c>
      <c r="G5883" s="1" t="s">
        <v>1563</v>
      </c>
      <c r="H5883" s="1" t="s">
        <v>394</v>
      </c>
      <c r="I5883">
        <v>14551</v>
      </c>
      <c r="J5883">
        <v>11928</v>
      </c>
      <c r="K5883">
        <v>11143</v>
      </c>
      <c r="L5883">
        <v>14133</v>
      </c>
      <c r="M5883">
        <v>9970</v>
      </c>
      <c r="N5883">
        <v>8828</v>
      </c>
      <c r="O5883">
        <v>14383</v>
      </c>
      <c r="P5883">
        <v>16635</v>
      </c>
      <c r="Q5883">
        <v>18911</v>
      </c>
      <c r="R5883">
        <v>15614</v>
      </c>
      <c r="S5883">
        <v>10996</v>
      </c>
      <c r="T5883">
        <v>13485</v>
      </c>
      <c r="U5883">
        <v>14165</v>
      </c>
      <c r="V5883" s="1" t="s">
        <v>4055</v>
      </c>
      <c r="W5883" s="1" t="s">
        <v>2551</v>
      </c>
      <c r="X5883" s="5" t="s">
        <v>4061</v>
      </c>
      <c r="Y5883" s="5" t="s">
        <v>2558</v>
      </c>
      <c r="Z5883" s="5" t="s">
        <v>2734</v>
      </c>
      <c r="AA5883" s="5"/>
    </row>
    <row r="5884" spans="1:27" ht="12" customHeight="1" x14ac:dyDescent="0.15">
      <c r="A5884" s="1" t="s">
        <v>1579</v>
      </c>
      <c r="B5884" s="1" t="s">
        <v>31</v>
      </c>
      <c r="C5884" s="1" t="s">
        <v>23</v>
      </c>
      <c r="D5884" s="1" t="s">
        <v>2513</v>
      </c>
      <c r="E5884" s="1" t="s">
        <v>1580</v>
      </c>
      <c r="F5884" s="1" t="s">
        <v>1584</v>
      </c>
      <c r="G5884" s="1" t="s">
        <v>24</v>
      </c>
      <c r="H5884" s="1" t="s">
        <v>394</v>
      </c>
      <c r="I5884">
        <v>355819</v>
      </c>
      <c r="J5884">
        <v>360981</v>
      </c>
      <c r="K5884">
        <v>376325</v>
      </c>
      <c r="L5884">
        <v>393774</v>
      </c>
      <c r="M5884">
        <v>413450</v>
      </c>
      <c r="N5884">
        <v>373154</v>
      </c>
      <c r="O5884">
        <v>361893</v>
      </c>
      <c r="P5884">
        <v>343359</v>
      </c>
      <c r="Q5884">
        <v>341478</v>
      </c>
      <c r="R5884">
        <v>344083</v>
      </c>
      <c r="S5884">
        <v>345590</v>
      </c>
      <c r="T5884">
        <v>356992</v>
      </c>
      <c r="U5884">
        <v>342947</v>
      </c>
      <c r="V5884" s="1" t="s">
        <v>4055</v>
      </c>
      <c r="W5884" s="1" t="s">
        <v>2551</v>
      </c>
      <c r="X5884" s="5" t="s">
        <v>4061</v>
      </c>
      <c r="Y5884" s="5" t="s">
        <v>2559</v>
      </c>
      <c r="Z5884" s="5" t="s">
        <v>2734</v>
      </c>
      <c r="AA5884" s="5"/>
    </row>
    <row r="5885" spans="1:27" ht="12" customHeight="1" x14ac:dyDescent="0.15">
      <c r="A5885" s="1" t="s">
        <v>1579</v>
      </c>
      <c r="B5885" s="1" t="s">
        <v>33</v>
      </c>
      <c r="C5885" s="1" t="s">
        <v>9</v>
      </c>
      <c r="D5885" s="1" t="s">
        <v>2513</v>
      </c>
      <c r="E5885" s="1" t="s">
        <v>1580</v>
      </c>
      <c r="F5885" s="1" t="s">
        <v>1585</v>
      </c>
      <c r="G5885" s="1" t="s">
        <v>12</v>
      </c>
      <c r="H5885" s="1" t="s">
        <v>394</v>
      </c>
      <c r="I5885">
        <v>13723</v>
      </c>
      <c r="J5885">
        <v>11009</v>
      </c>
      <c r="K5885">
        <v>9263</v>
      </c>
      <c r="L5885">
        <v>13611</v>
      </c>
      <c r="M5885">
        <v>13263</v>
      </c>
      <c r="N5885">
        <v>9620</v>
      </c>
      <c r="O5885">
        <v>13749</v>
      </c>
      <c r="P5885">
        <v>12294</v>
      </c>
      <c r="Q5885">
        <v>11064</v>
      </c>
      <c r="R5885">
        <v>9780</v>
      </c>
      <c r="S5885">
        <v>8542</v>
      </c>
      <c r="T5885">
        <v>11471</v>
      </c>
      <c r="U5885">
        <v>12855</v>
      </c>
      <c r="V5885" s="1" t="s">
        <v>4055</v>
      </c>
      <c r="W5885" s="1" t="s">
        <v>2551</v>
      </c>
      <c r="X5885" s="5" t="s">
        <v>4062</v>
      </c>
      <c r="Y5885" s="5" t="s">
        <v>2553</v>
      </c>
      <c r="Z5885" s="5" t="s">
        <v>2734</v>
      </c>
      <c r="AA5885" s="5"/>
    </row>
    <row r="5886" spans="1:27" ht="12" customHeight="1" x14ac:dyDescent="0.15">
      <c r="A5886" s="1" t="s">
        <v>1579</v>
      </c>
      <c r="B5886" s="1" t="s">
        <v>33</v>
      </c>
      <c r="C5886" s="1" t="s">
        <v>15</v>
      </c>
      <c r="D5886" s="1" t="s">
        <v>2513</v>
      </c>
      <c r="E5886" s="1" t="s">
        <v>1580</v>
      </c>
      <c r="F5886" s="1" t="s">
        <v>1585</v>
      </c>
      <c r="G5886" s="1" t="s">
        <v>16</v>
      </c>
      <c r="H5886" s="1" t="s">
        <v>394</v>
      </c>
      <c r="I5886">
        <v>0</v>
      </c>
      <c r="J5886">
        <v>211</v>
      </c>
      <c r="K5886">
        <v>0</v>
      </c>
      <c r="L5886">
        <v>0</v>
      </c>
      <c r="M5886">
        <v>0</v>
      </c>
      <c r="N5886">
        <v>0</v>
      </c>
      <c r="O5886">
        <v>0</v>
      </c>
      <c r="P5886">
        <v>33</v>
      </c>
      <c r="Q5886">
        <v>0</v>
      </c>
      <c r="R5886">
        <v>0</v>
      </c>
      <c r="S5886">
        <v>0</v>
      </c>
      <c r="T5886">
        <v>0</v>
      </c>
      <c r="U5886">
        <v>0</v>
      </c>
      <c r="V5886" s="1" t="s">
        <v>4055</v>
      </c>
      <c r="W5886" s="1" t="s">
        <v>2551</v>
      </c>
      <c r="X5886" s="5" t="s">
        <v>4062</v>
      </c>
      <c r="Y5886" s="5" t="s">
        <v>4036</v>
      </c>
      <c r="Z5886" s="5" t="s">
        <v>2734</v>
      </c>
      <c r="AA5886" s="5"/>
    </row>
    <row r="5887" spans="1:27" ht="12" customHeight="1" x14ac:dyDescent="0.15">
      <c r="A5887" s="1" t="s">
        <v>1579</v>
      </c>
      <c r="B5887" s="1" t="s">
        <v>33</v>
      </c>
      <c r="C5887" s="1" t="s">
        <v>17</v>
      </c>
      <c r="D5887" s="1" t="s">
        <v>2513</v>
      </c>
      <c r="E5887" s="1" t="s">
        <v>1580</v>
      </c>
      <c r="F5887" s="1" t="s">
        <v>1585</v>
      </c>
      <c r="G5887" s="1" t="s">
        <v>242</v>
      </c>
      <c r="H5887" s="1" t="s">
        <v>394</v>
      </c>
      <c r="I5887">
        <v>12622</v>
      </c>
      <c r="J5887">
        <v>10113</v>
      </c>
      <c r="K5887">
        <v>9172</v>
      </c>
      <c r="L5887">
        <v>11512</v>
      </c>
      <c r="M5887">
        <v>11760</v>
      </c>
      <c r="N5887">
        <v>11011</v>
      </c>
      <c r="O5887">
        <v>13256</v>
      </c>
      <c r="P5887">
        <v>12239</v>
      </c>
      <c r="Q5887">
        <v>11183</v>
      </c>
      <c r="R5887">
        <v>9848</v>
      </c>
      <c r="S5887">
        <v>9473</v>
      </c>
      <c r="T5887">
        <v>11665</v>
      </c>
      <c r="U5887">
        <v>12318</v>
      </c>
      <c r="V5887" s="1" t="s">
        <v>4055</v>
      </c>
      <c r="W5887" s="1" t="s">
        <v>2551</v>
      </c>
      <c r="X5887" s="5" t="s">
        <v>4062</v>
      </c>
      <c r="Y5887" s="5" t="s">
        <v>2557</v>
      </c>
      <c r="Z5887" s="5" t="s">
        <v>2734</v>
      </c>
      <c r="AA5887" s="5"/>
    </row>
    <row r="5888" spans="1:27" ht="12" customHeight="1" x14ac:dyDescent="0.15">
      <c r="A5888" s="1" t="s">
        <v>1579</v>
      </c>
      <c r="B5888" s="1" t="s">
        <v>33</v>
      </c>
      <c r="C5888" s="1" t="s">
        <v>19</v>
      </c>
      <c r="D5888" s="1" t="s">
        <v>2513</v>
      </c>
      <c r="E5888" s="1" t="s">
        <v>1580</v>
      </c>
      <c r="F5888" s="1" t="s">
        <v>1585</v>
      </c>
      <c r="G5888" s="1" t="s">
        <v>245</v>
      </c>
      <c r="H5888" s="1" t="s">
        <v>306</v>
      </c>
      <c r="I5888">
        <v>357807</v>
      </c>
      <c r="J5888">
        <v>298078</v>
      </c>
      <c r="K5888">
        <v>269723</v>
      </c>
      <c r="L5888">
        <v>324003</v>
      </c>
      <c r="M5888">
        <v>320176</v>
      </c>
      <c r="N5888">
        <v>282600</v>
      </c>
      <c r="O5888">
        <v>359128</v>
      </c>
      <c r="P5888">
        <v>341532</v>
      </c>
      <c r="Q5888">
        <v>312999</v>
      </c>
      <c r="R5888">
        <v>279738</v>
      </c>
      <c r="S5888">
        <v>261004</v>
      </c>
      <c r="T5888">
        <v>331749</v>
      </c>
      <c r="U5888">
        <v>365018</v>
      </c>
      <c r="V5888" s="1" t="s">
        <v>4055</v>
      </c>
      <c r="W5888" s="1" t="s">
        <v>2551</v>
      </c>
      <c r="X5888" s="5" t="s">
        <v>4062</v>
      </c>
      <c r="Y5888" s="5" t="s">
        <v>2740</v>
      </c>
      <c r="Z5888" s="5" t="s">
        <v>2788</v>
      </c>
      <c r="AA5888" s="5"/>
    </row>
    <row r="5889" spans="1:27" ht="12" customHeight="1" x14ac:dyDescent="0.15">
      <c r="A5889" s="1" t="s">
        <v>1579</v>
      </c>
      <c r="B5889" s="1" t="s">
        <v>33</v>
      </c>
      <c r="C5889" s="1" t="s">
        <v>21</v>
      </c>
      <c r="D5889" s="1" t="s">
        <v>2513</v>
      </c>
      <c r="E5889" s="1" t="s">
        <v>1580</v>
      </c>
      <c r="F5889" s="1" t="s">
        <v>1585</v>
      </c>
      <c r="G5889" s="1" t="s">
        <v>1563</v>
      </c>
      <c r="H5889" s="1" t="s">
        <v>394</v>
      </c>
      <c r="I5889">
        <v>1</v>
      </c>
      <c r="J5889">
        <v>1</v>
      </c>
      <c r="K5889">
        <v>8</v>
      </c>
      <c r="L5889">
        <v>1</v>
      </c>
      <c r="M5889">
        <v>2</v>
      </c>
      <c r="N5889">
        <v>1</v>
      </c>
      <c r="O5889">
        <v>1</v>
      </c>
      <c r="P5889">
        <v>0</v>
      </c>
      <c r="Q5889">
        <v>13</v>
      </c>
      <c r="R5889">
        <v>4</v>
      </c>
      <c r="S5889">
        <v>5</v>
      </c>
      <c r="T5889">
        <v>33</v>
      </c>
      <c r="U5889">
        <v>6</v>
      </c>
      <c r="V5889" s="1" t="s">
        <v>4055</v>
      </c>
      <c r="W5889" s="1" t="s">
        <v>2551</v>
      </c>
      <c r="X5889" s="5" t="s">
        <v>4062</v>
      </c>
      <c r="Y5889" s="5" t="s">
        <v>2558</v>
      </c>
      <c r="Z5889" s="5" t="s">
        <v>2734</v>
      </c>
      <c r="AA5889" s="5"/>
    </row>
    <row r="5890" spans="1:27" ht="12" customHeight="1" x14ac:dyDescent="0.15">
      <c r="A5890" s="1" t="s">
        <v>1579</v>
      </c>
      <c r="B5890" s="1" t="s">
        <v>33</v>
      </c>
      <c r="C5890" s="1" t="s">
        <v>23</v>
      </c>
      <c r="D5890" s="1" t="s">
        <v>2513</v>
      </c>
      <c r="E5890" s="1" t="s">
        <v>1580</v>
      </c>
      <c r="F5890" s="1" t="s">
        <v>1585</v>
      </c>
      <c r="G5890" s="1" t="s">
        <v>24</v>
      </c>
      <c r="H5890" s="1" t="s">
        <v>394</v>
      </c>
      <c r="I5890">
        <v>16085</v>
      </c>
      <c r="J5890">
        <v>17191</v>
      </c>
      <c r="K5890">
        <v>17274</v>
      </c>
      <c r="L5890">
        <v>19372</v>
      </c>
      <c r="M5890">
        <v>20873</v>
      </c>
      <c r="N5890">
        <v>19481</v>
      </c>
      <c r="O5890">
        <v>19973</v>
      </c>
      <c r="P5890">
        <v>20061</v>
      </c>
      <c r="Q5890">
        <v>19939</v>
      </c>
      <c r="R5890">
        <v>19867</v>
      </c>
      <c r="S5890">
        <v>18931</v>
      </c>
      <c r="T5890">
        <v>18704</v>
      </c>
      <c r="U5890">
        <v>19235</v>
      </c>
      <c r="V5890" s="1" t="s">
        <v>4055</v>
      </c>
      <c r="W5890" s="1" t="s">
        <v>2551</v>
      </c>
      <c r="X5890" s="5" t="s">
        <v>4062</v>
      </c>
      <c r="Y5890" s="5" t="s">
        <v>2559</v>
      </c>
      <c r="Z5890" s="5" t="s">
        <v>2734</v>
      </c>
      <c r="AA5890" s="5"/>
    </row>
    <row r="5891" spans="1:27" ht="12" customHeight="1" x14ac:dyDescent="0.15">
      <c r="A5891" s="1" t="s">
        <v>1579</v>
      </c>
      <c r="B5891" s="1" t="s">
        <v>35</v>
      </c>
      <c r="C5891" s="1" t="s">
        <v>9</v>
      </c>
      <c r="D5891" s="1" t="s">
        <v>2513</v>
      </c>
      <c r="E5891" s="1" t="s">
        <v>1580</v>
      </c>
      <c r="F5891" s="1" t="s">
        <v>1586</v>
      </c>
      <c r="G5891" s="1" t="s">
        <v>12</v>
      </c>
      <c r="H5891" s="1" t="s">
        <v>394</v>
      </c>
      <c r="I5891">
        <v>74887</v>
      </c>
      <c r="J5891">
        <v>68314</v>
      </c>
      <c r="K5891">
        <v>59152</v>
      </c>
      <c r="L5891">
        <v>62914</v>
      </c>
      <c r="M5891">
        <v>66145</v>
      </c>
      <c r="N5891">
        <v>46882</v>
      </c>
      <c r="O5891">
        <v>62977</v>
      </c>
      <c r="P5891">
        <v>68631</v>
      </c>
      <c r="Q5891">
        <v>69352</v>
      </c>
      <c r="R5891">
        <v>57031</v>
      </c>
      <c r="S5891">
        <v>51751</v>
      </c>
      <c r="T5891">
        <v>58300</v>
      </c>
      <c r="U5891">
        <v>63018</v>
      </c>
      <c r="V5891" s="1" t="s">
        <v>4055</v>
      </c>
      <c r="W5891" s="1" t="s">
        <v>2551</v>
      </c>
      <c r="X5891" s="5" t="s">
        <v>4063</v>
      </c>
      <c r="Y5891" s="5" t="s">
        <v>2553</v>
      </c>
      <c r="Z5891" s="5" t="s">
        <v>2734</v>
      </c>
      <c r="AA5891" s="5"/>
    </row>
    <row r="5892" spans="1:27" ht="12" customHeight="1" x14ac:dyDescent="0.15">
      <c r="A5892" s="1" t="s">
        <v>1579</v>
      </c>
      <c r="B5892" s="1" t="s">
        <v>35</v>
      </c>
      <c r="C5892" s="1" t="s">
        <v>15</v>
      </c>
      <c r="D5892" s="1" t="s">
        <v>2513</v>
      </c>
      <c r="E5892" s="1" t="s">
        <v>1580</v>
      </c>
      <c r="F5892" s="1" t="s">
        <v>1586</v>
      </c>
      <c r="G5892" s="1" t="s">
        <v>16</v>
      </c>
      <c r="H5892" s="1" t="s">
        <v>394</v>
      </c>
      <c r="I5892">
        <v>34764</v>
      </c>
      <c r="J5892">
        <v>30457</v>
      </c>
      <c r="K5892">
        <v>25314</v>
      </c>
      <c r="L5892">
        <v>32150</v>
      </c>
      <c r="M5892">
        <v>28686</v>
      </c>
      <c r="N5892">
        <v>22097</v>
      </c>
      <c r="O5892">
        <v>29342</v>
      </c>
      <c r="P5892">
        <v>28077</v>
      </c>
      <c r="Q5892">
        <v>30082</v>
      </c>
      <c r="R5892">
        <v>28986</v>
      </c>
      <c r="S5892">
        <v>23011</v>
      </c>
      <c r="T5892">
        <v>23262</v>
      </c>
      <c r="U5892">
        <v>27459</v>
      </c>
      <c r="V5892" s="1" t="s">
        <v>4055</v>
      </c>
      <c r="W5892" s="1" t="s">
        <v>2551</v>
      </c>
      <c r="X5892" s="5" t="s">
        <v>4063</v>
      </c>
      <c r="Y5892" s="5" t="s">
        <v>4036</v>
      </c>
      <c r="Z5892" s="5" t="s">
        <v>2734</v>
      </c>
      <c r="AA5892" s="5"/>
    </row>
    <row r="5893" spans="1:27" ht="12" customHeight="1" x14ac:dyDescent="0.15">
      <c r="A5893" s="1" t="s">
        <v>1579</v>
      </c>
      <c r="B5893" s="1" t="s">
        <v>35</v>
      </c>
      <c r="C5893" s="1" t="s">
        <v>17</v>
      </c>
      <c r="D5893" s="1" t="s">
        <v>2513</v>
      </c>
      <c r="E5893" s="1" t="s">
        <v>1580</v>
      </c>
      <c r="F5893" s="1" t="s">
        <v>1586</v>
      </c>
      <c r="G5893" s="1" t="s">
        <v>242</v>
      </c>
      <c r="H5893" s="1" t="s">
        <v>394</v>
      </c>
      <c r="I5893">
        <v>74324</v>
      </c>
      <c r="J5893">
        <v>68131</v>
      </c>
      <c r="K5893">
        <v>59707</v>
      </c>
      <c r="L5893">
        <v>60855</v>
      </c>
      <c r="M5893">
        <v>64625</v>
      </c>
      <c r="N5893">
        <v>64890</v>
      </c>
      <c r="O5893">
        <v>67840</v>
      </c>
      <c r="P5893">
        <v>69583</v>
      </c>
      <c r="Q5893">
        <v>69863</v>
      </c>
      <c r="R5893">
        <v>64863</v>
      </c>
      <c r="S5893">
        <v>61679</v>
      </c>
      <c r="T5893">
        <v>61457</v>
      </c>
      <c r="U5893">
        <v>65261</v>
      </c>
      <c r="V5893" s="1" t="s">
        <v>4055</v>
      </c>
      <c r="W5893" s="1" t="s">
        <v>2551</v>
      </c>
      <c r="X5893" s="5" t="s">
        <v>4063</v>
      </c>
      <c r="Y5893" s="5" t="s">
        <v>2557</v>
      </c>
      <c r="Z5893" s="5" t="s">
        <v>2734</v>
      </c>
      <c r="AA5893" s="5"/>
    </row>
    <row r="5894" spans="1:27" ht="12" customHeight="1" x14ac:dyDescent="0.15">
      <c r="A5894" s="1" t="s">
        <v>1579</v>
      </c>
      <c r="B5894" s="1" t="s">
        <v>35</v>
      </c>
      <c r="C5894" s="1" t="s">
        <v>19</v>
      </c>
      <c r="D5894" s="1" t="s">
        <v>2513</v>
      </c>
      <c r="E5894" s="1" t="s">
        <v>1580</v>
      </c>
      <c r="F5894" s="1" t="s">
        <v>1586</v>
      </c>
      <c r="G5894" s="1" t="s">
        <v>245</v>
      </c>
      <c r="H5894" s="1" t="s">
        <v>306</v>
      </c>
      <c r="I5894">
        <v>448108</v>
      </c>
      <c r="J5894">
        <v>412497</v>
      </c>
      <c r="K5894">
        <v>376310</v>
      </c>
      <c r="L5894">
        <v>393319</v>
      </c>
      <c r="M5894">
        <v>411226</v>
      </c>
      <c r="N5894">
        <v>401084</v>
      </c>
      <c r="O5894">
        <v>428689</v>
      </c>
      <c r="P5894">
        <v>452022</v>
      </c>
      <c r="Q5894">
        <v>463202</v>
      </c>
      <c r="R5894">
        <v>417597</v>
      </c>
      <c r="S5894">
        <v>370795</v>
      </c>
      <c r="T5894">
        <v>384770</v>
      </c>
      <c r="U5894">
        <v>419916</v>
      </c>
      <c r="V5894" s="1" t="s">
        <v>4055</v>
      </c>
      <c r="W5894" s="1" t="s">
        <v>2551</v>
      </c>
      <c r="X5894" s="5" t="s">
        <v>4063</v>
      </c>
      <c r="Y5894" s="5" t="s">
        <v>2740</v>
      </c>
      <c r="Z5894" s="5" t="s">
        <v>2788</v>
      </c>
      <c r="AA5894" s="5"/>
    </row>
    <row r="5895" spans="1:27" ht="12" customHeight="1" x14ac:dyDescent="0.15">
      <c r="A5895" s="1" t="s">
        <v>1579</v>
      </c>
      <c r="B5895" s="1" t="s">
        <v>35</v>
      </c>
      <c r="C5895" s="1" t="s">
        <v>21</v>
      </c>
      <c r="D5895" s="1" t="s">
        <v>2513</v>
      </c>
      <c r="E5895" s="1" t="s">
        <v>1580</v>
      </c>
      <c r="F5895" s="1" t="s">
        <v>1586</v>
      </c>
      <c r="G5895" s="1" t="s">
        <v>1563</v>
      </c>
      <c r="H5895" s="1" t="s">
        <v>394</v>
      </c>
      <c r="I5895">
        <v>29758</v>
      </c>
      <c r="J5895">
        <v>23877</v>
      </c>
      <c r="K5895">
        <v>21340</v>
      </c>
      <c r="L5895">
        <v>27361</v>
      </c>
      <c r="M5895">
        <v>23574</v>
      </c>
      <c r="N5895">
        <v>16654</v>
      </c>
      <c r="O5895">
        <v>24488</v>
      </c>
      <c r="P5895">
        <v>24588</v>
      </c>
      <c r="Q5895">
        <v>24719</v>
      </c>
      <c r="R5895">
        <v>24899</v>
      </c>
      <c r="S5895">
        <v>17635</v>
      </c>
      <c r="T5895">
        <v>19765</v>
      </c>
      <c r="U5895">
        <v>25079</v>
      </c>
      <c r="V5895" s="1" t="s">
        <v>4055</v>
      </c>
      <c r="W5895" s="1" t="s">
        <v>2551</v>
      </c>
      <c r="X5895" s="5" t="s">
        <v>4063</v>
      </c>
      <c r="Y5895" s="5" t="s">
        <v>2558</v>
      </c>
      <c r="Z5895" s="5" t="s">
        <v>2734</v>
      </c>
      <c r="AA5895" s="5"/>
    </row>
    <row r="5896" spans="1:27" ht="12" customHeight="1" x14ac:dyDescent="0.15">
      <c r="A5896" s="1" t="s">
        <v>1579</v>
      </c>
      <c r="B5896" s="1" t="s">
        <v>35</v>
      </c>
      <c r="C5896" s="1" t="s">
        <v>23</v>
      </c>
      <c r="D5896" s="1" t="s">
        <v>2513</v>
      </c>
      <c r="E5896" s="1" t="s">
        <v>1580</v>
      </c>
      <c r="F5896" s="1" t="s">
        <v>1586</v>
      </c>
      <c r="G5896" s="1" t="s">
        <v>24</v>
      </c>
      <c r="H5896" s="1" t="s">
        <v>394</v>
      </c>
      <c r="I5896">
        <v>144635</v>
      </c>
      <c r="J5896">
        <v>151491</v>
      </c>
      <c r="K5896">
        <v>154910</v>
      </c>
      <c r="L5896">
        <v>161758</v>
      </c>
      <c r="M5896">
        <v>168388</v>
      </c>
      <c r="N5896">
        <v>155823</v>
      </c>
      <c r="O5896">
        <v>155814</v>
      </c>
      <c r="P5896">
        <v>158558</v>
      </c>
      <c r="Q5896">
        <v>162535</v>
      </c>
      <c r="R5896">
        <v>158789</v>
      </c>
      <c r="S5896">
        <v>154183</v>
      </c>
      <c r="T5896">
        <v>154523</v>
      </c>
      <c r="U5896">
        <v>154660</v>
      </c>
      <c r="V5896" s="1" t="s">
        <v>4055</v>
      </c>
      <c r="W5896" s="1" t="s">
        <v>2551</v>
      </c>
      <c r="X5896" s="5" t="s">
        <v>4063</v>
      </c>
      <c r="Y5896" s="5" t="s">
        <v>2559</v>
      </c>
      <c r="Z5896" s="5" t="s">
        <v>2734</v>
      </c>
      <c r="AA5896" s="5"/>
    </row>
    <row r="5897" spans="1:27" ht="12" customHeight="1" x14ac:dyDescent="0.15">
      <c r="A5897" s="1" t="s">
        <v>1579</v>
      </c>
      <c r="B5897" s="1" t="s">
        <v>37</v>
      </c>
      <c r="C5897" s="1" t="s">
        <v>9</v>
      </c>
      <c r="D5897" s="1" t="s">
        <v>2513</v>
      </c>
      <c r="E5897" s="1" t="s">
        <v>1580</v>
      </c>
      <c r="F5897" s="1" t="s">
        <v>1587</v>
      </c>
      <c r="G5897" s="1" t="s">
        <v>12</v>
      </c>
      <c r="H5897" s="1" t="s">
        <v>394</v>
      </c>
      <c r="I5897">
        <v>134644</v>
      </c>
      <c r="J5897">
        <v>102177</v>
      </c>
      <c r="K5897">
        <v>84022</v>
      </c>
      <c r="L5897">
        <v>122605</v>
      </c>
      <c r="M5897">
        <v>127902</v>
      </c>
      <c r="N5897">
        <v>75193</v>
      </c>
      <c r="O5897">
        <v>119611</v>
      </c>
      <c r="P5897">
        <v>125917</v>
      </c>
      <c r="Q5897">
        <v>128358</v>
      </c>
      <c r="R5897">
        <v>102463</v>
      </c>
      <c r="S5897">
        <v>93379</v>
      </c>
      <c r="T5897">
        <v>118105</v>
      </c>
      <c r="U5897">
        <v>114179</v>
      </c>
      <c r="V5897" s="1" t="s">
        <v>4055</v>
      </c>
      <c r="W5897" s="1" t="s">
        <v>2551</v>
      </c>
      <c r="X5897" s="5" t="s">
        <v>4064</v>
      </c>
      <c r="Y5897" s="5" t="s">
        <v>2553</v>
      </c>
      <c r="Z5897" s="5" t="s">
        <v>2734</v>
      </c>
      <c r="AA5897" s="5"/>
    </row>
    <row r="5898" spans="1:27" ht="12" customHeight="1" x14ac:dyDescent="0.15">
      <c r="A5898" s="1" t="s">
        <v>1579</v>
      </c>
      <c r="B5898" s="1" t="s">
        <v>37</v>
      </c>
      <c r="C5898" s="1" t="s">
        <v>15</v>
      </c>
      <c r="D5898" s="1" t="s">
        <v>2513</v>
      </c>
      <c r="E5898" s="1" t="s">
        <v>1580</v>
      </c>
      <c r="F5898" s="1" t="s">
        <v>1587</v>
      </c>
      <c r="G5898" s="1" t="s">
        <v>16</v>
      </c>
      <c r="H5898" s="1" t="s">
        <v>394</v>
      </c>
      <c r="I5898">
        <v>3633</v>
      </c>
      <c r="J5898">
        <v>2943</v>
      </c>
      <c r="K5898">
        <v>2611</v>
      </c>
      <c r="L5898">
        <v>3343</v>
      </c>
      <c r="M5898">
        <v>2905</v>
      </c>
      <c r="N5898">
        <v>2388</v>
      </c>
      <c r="O5898">
        <v>3196</v>
      </c>
      <c r="P5898">
        <v>3120</v>
      </c>
      <c r="Q5898">
        <v>8781</v>
      </c>
      <c r="R5898">
        <v>3533</v>
      </c>
      <c r="S5898">
        <v>2887</v>
      </c>
      <c r="T5898">
        <v>2703</v>
      </c>
      <c r="U5898">
        <v>3288</v>
      </c>
      <c r="V5898" s="1" t="s">
        <v>4055</v>
      </c>
      <c r="W5898" s="1" t="s">
        <v>2551</v>
      </c>
      <c r="X5898" s="5" t="s">
        <v>4064</v>
      </c>
      <c r="Y5898" s="5" t="s">
        <v>4036</v>
      </c>
      <c r="Z5898" s="5" t="s">
        <v>2734</v>
      </c>
      <c r="AA5898" s="5"/>
    </row>
    <row r="5899" spans="1:27" ht="12" customHeight="1" x14ac:dyDescent="0.15">
      <c r="A5899" s="1" t="s">
        <v>1579</v>
      </c>
      <c r="B5899" s="1" t="s">
        <v>37</v>
      </c>
      <c r="C5899" s="1" t="s">
        <v>17</v>
      </c>
      <c r="D5899" s="1" t="s">
        <v>2513</v>
      </c>
      <c r="E5899" s="1" t="s">
        <v>1580</v>
      </c>
      <c r="F5899" s="1" t="s">
        <v>1587</v>
      </c>
      <c r="G5899" s="1" t="s">
        <v>242</v>
      </c>
      <c r="H5899" s="1" t="s">
        <v>394</v>
      </c>
      <c r="I5899">
        <v>111471</v>
      </c>
      <c r="J5899">
        <v>103493</v>
      </c>
      <c r="K5899">
        <v>96224</v>
      </c>
      <c r="L5899">
        <v>115284</v>
      </c>
      <c r="M5899">
        <v>110030</v>
      </c>
      <c r="N5899">
        <v>117214</v>
      </c>
      <c r="O5899">
        <v>124690</v>
      </c>
      <c r="P5899">
        <v>128039</v>
      </c>
      <c r="Q5899">
        <v>118857</v>
      </c>
      <c r="R5899">
        <v>101324</v>
      </c>
      <c r="S5899">
        <v>95696</v>
      </c>
      <c r="T5899">
        <v>99605</v>
      </c>
      <c r="U5899">
        <v>121686</v>
      </c>
      <c r="V5899" s="1" t="s">
        <v>4055</v>
      </c>
      <c r="W5899" s="1" t="s">
        <v>2551</v>
      </c>
      <c r="X5899" s="5" t="s">
        <v>4064</v>
      </c>
      <c r="Y5899" s="5" t="s">
        <v>2557</v>
      </c>
      <c r="Z5899" s="5" t="s">
        <v>2734</v>
      </c>
      <c r="AA5899" s="5"/>
    </row>
    <row r="5900" spans="1:27" ht="12" customHeight="1" x14ac:dyDescent="0.15">
      <c r="A5900" s="1" t="s">
        <v>1579</v>
      </c>
      <c r="B5900" s="1" t="s">
        <v>37</v>
      </c>
      <c r="C5900" s="1" t="s">
        <v>19</v>
      </c>
      <c r="D5900" s="1" t="s">
        <v>2513</v>
      </c>
      <c r="E5900" s="1" t="s">
        <v>1580</v>
      </c>
      <c r="F5900" s="1" t="s">
        <v>1587</v>
      </c>
      <c r="G5900" s="1" t="s">
        <v>245</v>
      </c>
      <c r="H5900" s="1" t="s">
        <v>306</v>
      </c>
      <c r="I5900">
        <v>778520</v>
      </c>
      <c r="J5900">
        <v>729166</v>
      </c>
      <c r="K5900">
        <v>672404</v>
      </c>
      <c r="L5900">
        <v>759309</v>
      </c>
      <c r="M5900">
        <v>739900</v>
      </c>
      <c r="N5900">
        <v>784394</v>
      </c>
      <c r="O5900">
        <v>817953</v>
      </c>
      <c r="P5900">
        <v>908569</v>
      </c>
      <c r="Q5900">
        <v>826825</v>
      </c>
      <c r="R5900">
        <v>712304</v>
      </c>
      <c r="S5900">
        <v>650797</v>
      </c>
      <c r="T5900">
        <v>713960</v>
      </c>
      <c r="U5900">
        <v>868228</v>
      </c>
      <c r="V5900" s="1" t="s">
        <v>4055</v>
      </c>
      <c r="W5900" s="1" t="s">
        <v>2551</v>
      </c>
      <c r="X5900" s="5" t="s">
        <v>4064</v>
      </c>
      <c r="Y5900" s="5" t="s">
        <v>2740</v>
      </c>
      <c r="Z5900" s="5" t="s">
        <v>2788</v>
      </c>
      <c r="AA5900" s="5"/>
    </row>
    <row r="5901" spans="1:27" ht="12" customHeight="1" x14ac:dyDescent="0.15">
      <c r="A5901" s="1" t="s">
        <v>1579</v>
      </c>
      <c r="B5901" s="1" t="s">
        <v>37</v>
      </c>
      <c r="C5901" s="1" t="s">
        <v>21</v>
      </c>
      <c r="D5901" s="1" t="s">
        <v>2513</v>
      </c>
      <c r="E5901" s="1" t="s">
        <v>1580</v>
      </c>
      <c r="F5901" s="1" t="s">
        <v>1587</v>
      </c>
      <c r="G5901" s="1" t="s">
        <v>1563</v>
      </c>
      <c r="H5901" s="1" t="s">
        <v>394</v>
      </c>
      <c r="I5901">
        <v>3642</v>
      </c>
      <c r="J5901">
        <v>3236</v>
      </c>
      <c r="K5901">
        <v>2656</v>
      </c>
      <c r="L5901">
        <v>3356</v>
      </c>
      <c r="M5901">
        <v>2914</v>
      </c>
      <c r="N5901">
        <v>2394</v>
      </c>
      <c r="O5901">
        <v>3235</v>
      </c>
      <c r="P5901">
        <v>3197</v>
      </c>
      <c r="Q5901">
        <v>2980</v>
      </c>
      <c r="R5901">
        <v>3557</v>
      </c>
      <c r="S5901">
        <v>2892</v>
      </c>
      <c r="T5901">
        <v>2744</v>
      </c>
      <c r="U5901">
        <v>3308</v>
      </c>
      <c r="V5901" s="1" t="s">
        <v>4055</v>
      </c>
      <c r="W5901" s="1" t="s">
        <v>2551</v>
      </c>
      <c r="X5901" s="5" t="s">
        <v>4064</v>
      </c>
      <c r="Y5901" s="5" t="s">
        <v>2558</v>
      </c>
      <c r="Z5901" s="5" t="s">
        <v>2734</v>
      </c>
      <c r="AA5901" s="5"/>
    </row>
    <row r="5902" spans="1:27" ht="12" customHeight="1" x14ac:dyDescent="0.15">
      <c r="A5902" s="1" t="s">
        <v>1579</v>
      </c>
      <c r="B5902" s="1" t="s">
        <v>37</v>
      </c>
      <c r="C5902" s="1" t="s">
        <v>23</v>
      </c>
      <c r="D5902" s="1" t="s">
        <v>2513</v>
      </c>
      <c r="E5902" s="1" t="s">
        <v>1580</v>
      </c>
      <c r="F5902" s="1" t="s">
        <v>1587</v>
      </c>
      <c r="G5902" s="1" t="s">
        <v>24</v>
      </c>
      <c r="H5902" s="1" t="s">
        <v>394</v>
      </c>
      <c r="I5902">
        <v>187457</v>
      </c>
      <c r="J5902">
        <v>185848</v>
      </c>
      <c r="K5902">
        <v>173601</v>
      </c>
      <c r="L5902">
        <v>180909</v>
      </c>
      <c r="M5902">
        <v>198770</v>
      </c>
      <c r="N5902">
        <v>156739</v>
      </c>
      <c r="O5902">
        <v>151621</v>
      </c>
      <c r="P5902">
        <v>149409</v>
      </c>
      <c r="Q5902">
        <v>158701</v>
      </c>
      <c r="R5902">
        <v>159814</v>
      </c>
      <c r="S5902">
        <v>157492</v>
      </c>
      <c r="T5902">
        <v>175928</v>
      </c>
      <c r="U5902">
        <v>168401</v>
      </c>
      <c r="V5902" s="1" t="s">
        <v>4055</v>
      </c>
      <c r="W5902" s="1" t="s">
        <v>2551</v>
      </c>
      <c r="X5902" s="5" t="s">
        <v>4064</v>
      </c>
      <c r="Y5902" s="5" t="s">
        <v>2559</v>
      </c>
      <c r="Z5902" s="5" t="s">
        <v>2734</v>
      </c>
      <c r="AA5902" s="5"/>
    </row>
    <row r="5903" spans="1:27" ht="12" customHeight="1" x14ac:dyDescent="0.15">
      <c r="A5903" s="1" t="s">
        <v>1579</v>
      </c>
      <c r="B5903" s="1" t="s">
        <v>39</v>
      </c>
      <c r="C5903" s="1" t="s">
        <v>9</v>
      </c>
      <c r="D5903" s="1" t="s">
        <v>2513</v>
      </c>
      <c r="E5903" s="1" t="s">
        <v>1580</v>
      </c>
      <c r="F5903" s="1" t="s">
        <v>1588</v>
      </c>
      <c r="G5903" s="1" t="s">
        <v>12</v>
      </c>
      <c r="H5903" s="1" t="s">
        <v>305</v>
      </c>
      <c r="I5903">
        <v>756283</v>
      </c>
      <c r="J5903">
        <v>752497</v>
      </c>
      <c r="K5903">
        <v>648170</v>
      </c>
      <c r="L5903">
        <v>686873</v>
      </c>
      <c r="M5903">
        <v>687284</v>
      </c>
      <c r="N5903">
        <v>623812</v>
      </c>
      <c r="O5903">
        <v>721556</v>
      </c>
      <c r="P5903">
        <v>596489</v>
      </c>
      <c r="Q5903">
        <v>764417</v>
      </c>
      <c r="R5903">
        <v>653705</v>
      </c>
      <c r="S5903">
        <v>385453</v>
      </c>
      <c r="T5903">
        <v>670543</v>
      </c>
      <c r="U5903">
        <v>664865</v>
      </c>
      <c r="V5903" s="1" t="s">
        <v>4055</v>
      </c>
      <c r="W5903" s="1" t="s">
        <v>2551</v>
      </c>
      <c r="X5903" s="5" t="s">
        <v>4065</v>
      </c>
      <c r="Y5903" s="5" t="s">
        <v>2553</v>
      </c>
      <c r="Z5903" s="5" t="s">
        <v>305</v>
      </c>
      <c r="AA5903" s="5"/>
    </row>
    <row r="5904" spans="1:27" ht="12" customHeight="1" x14ac:dyDescent="0.15">
      <c r="A5904" s="1" t="s">
        <v>1579</v>
      </c>
      <c r="B5904" s="1" t="s">
        <v>39</v>
      </c>
      <c r="C5904" s="1" t="s">
        <v>15</v>
      </c>
      <c r="D5904" s="1" t="s">
        <v>2513</v>
      </c>
      <c r="E5904" s="1" t="s">
        <v>1580</v>
      </c>
      <c r="F5904" s="1" t="s">
        <v>1588</v>
      </c>
      <c r="G5904" s="1" t="s">
        <v>16</v>
      </c>
      <c r="H5904" s="1" t="s">
        <v>305</v>
      </c>
      <c r="I5904">
        <v>4536</v>
      </c>
      <c r="J5904">
        <v>10028</v>
      </c>
      <c r="K5904">
        <v>0</v>
      </c>
      <c r="L5904">
        <v>1784</v>
      </c>
      <c r="M5904">
        <v>12639</v>
      </c>
      <c r="N5904">
        <v>5928</v>
      </c>
      <c r="O5904">
        <v>11193</v>
      </c>
      <c r="P5904">
        <v>10316</v>
      </c>
      <c r="Q5904">
        <v>10355</v>
      </c>
      <c r="R5904">
        <v>7578</v>
      </c>
      <c r="S5904">
        <v>10374</v>
      </c>
      <c r="T5904">
        <v>9222</v>
      </c>
      <c r="U5904">
        <v>14486</v>
      </c>
      <c r="V5904" s="1" t="s">
        <v>4055</v>
      </c>
      <c r="W5904" s="1" t="s">
        <v>2551</v>
      </c>
      <c r="X5904" s="5" t="s">
        <v>4065</v>
      </c>
      <c r="Y5904" s="5" t="s">
        <v>4036</v>
      </c>
      <c r="Z5904" s="5" t="s">
        <v>305</v>
      </c>
      <c r="AA5904" s="5"/>
    </row>
    <row r="5905" spans="1:27" ht="12" customHeight="1" x14ac:dyDescent="0.15">
      <c r="A5905" s="1" t="s">
        <v>1579</v>
      </c>
      <c r="B5905" s="1" t="s">
        <v>39</v>
      </c>
      <c r="C5905" s="1" t="s">
        <v>17</v>
      </c>
      <c r="D5905" s="1" t="s">
        <v>2513</v>
      </c>
      <c r="E5905" s="1" t="s">
        <v>1580</v>
      </c>
      <c r="F5905" s="1" t="s">
        <v>1588</v>
      </c>
      <c r="G5905" s="1" t="s">
        <v>242</v>
      </c>
      <c r="H5905" s="1" t="s">
        <v>305</v>
      </c>
      <c r="I5905">
        <v>587839</v>
      </c>
      <c r="J5905">
        <v>612622</v>
      </c>
      <c r="K5905">
        <v>401497</v>
      </c>
      <c r="L5905">
        <v>309046</v>
      </c>
      <c r="M5905">
        <v>497926</v>
      </c>
      <c r="N5905">
        <v>590983</v>
      </c>
      <c r="O5905">
        <v>963702</v>
      </c>
      <c r="P5905">
        <v>402672</v>
      </c>
      <c r="Q5905">
        <v>1173176</v>
      </c>
      <c r="R5905">
        <v>472381</v>
      </c>
      <c r="S5905">
        <v>344126</v>
      </c>
      <c r="T5905">
        <v>382905</v>
      </c>
      <c r="U5905">
        <v>1426698</v>
      </c>
      <c r="V5905" s="1" t="s">
        <v>4055</v>
      </c>
      <c r="W5905" s="1" t="s">
        <v>2551</v>
      </c>
      <c r="X5905" s="5" t="s">
        <v>4065</v>
      </c>
      <c r="Y5905" s="5" t="s">
        <v>2557</v>
      </c>
      <c r="Z5905" s="5" t="s">
        <v>305</v>
      </c>
      <c r="AA5905" s="5"/>
    </row>
    <row r="5906" spans="1:27" ht="12" customHeight="1" x14ac:dyDescent="0.15">
      <c r="A5906" s="1" t="s">
        <v>1579</v>
      </c>
      <c r="B5906" s="1" t="s">
        <v>39</v>
      </c>
      <c r="C5906" s="1" t="s">
        <v>19</v>
      </c>
      <c r="D5906" s="1" t="s">
        <v>2513</v>
      </c>
      <c r="E5906" s="1" t="s">
        <v>1580</v>
      </c>
      <c r="F5906" s="1" t="s">
        <v>1588</v>
      </c>
      <c r="G5906" s="1" t="s">
        <v>245</v>
      </c>
      <c r="H5906" s="1" t="s">
        <v>306</v>
      </c>
      <c r="I5906">
        <v>667379</v>
      </c>
      <c r="J5906">
        <v>505640</v>
      </c>
      <c r="K5906">
        <v>432842</v>
      </c>
      <c r="L5906">
        <v>323510</v>
      </c>
      <c r="M5906">
        <v>481230</v>
      </c>
      <c r="N5906">
        <v>568521</v>
      </c>
      <c r="O5906">
        <v>947431</v>
      </c>
      <c r="P5906">
        <v>477253</v>
      </c>
      <c r="Q5906">
        <v>767825</v>
      </c>
      <c r="R5906">
        <v>547627</v>
      </c>
      <c r="S5906">
        <v>344581</v>
      </c>
      <c r="T5906">
        <v>428215</v>
      </c>
      <c r="U5906">
        <v>1165879</v>
      </c>
      <c r="V5906" s="1" t="s">
        <v>4055</v>
      </c>
      <c r="W5906" s="1" t="s">
        <v>2551</v>
      </c>
      <c r="X5906" s="5" t="s">
        <v>4065</v>
      </c>
      <c r="Y5906" s="5" t="s">
        <v>2740</v>
      </c>
      <c r="Z5906" s="5" t="s">
        <v>2788</v>
      </c>
      <c r="AA5906" s="5"/>
    </row>
    <row r="5907" spans="1:27" ht="12" customHeight="1" x14ac:dyDescent="0.15">
      <c r="A5907" s="1" t="s">
        <v>1579</v>
      </c>
      <c r="B5907" s="1" t="s">
        <v>39</v>
      </c>
      <c r="C5907" s="1" t="s">
        <v>21</v>
      </c>
      <c r="D5907" s="1" t="s">
        <v>2513</v>
      </c>
      <c r="E5907" s="1" t="s">
        <v>1580</v>
      </c>
      <c r="F5907" s="1" t="s">
        <v>1588</v>
      </c>
      <c r="G5907" s="1" t="s">
        <v>1563</v>
      </c>
      <c r="H5907" s="1" t="s">
        <v>305</v>
      </c>
      <c r="I5907">
        <v>0</v>
      </c>
      <c r="J5907">
        <v>0</v>
      </c>
      <c r="K5907">
        <v>0</v>
      </c>
      <c r="L5907">
        <v>0</v>
      </c>
      <c r="M5907">
        <v>0</v>
      </c>
      <c r="N5907">
        <v>0</v>
      </c>
      <c r="O5907">
        <v>0</v>
      </c>
      <c r="P5907">
        <v>0</v>
      </c>
      <c r="Q5907">
        <v>0</v>
      </c>
      <c r="R5907">
        <v>0</v>
      </c>
      <c r="S5907">
        <v>0</v>
      </c>
      <c r="T5907">
        <v>0</v>
      </c>
      <c r="U5907">
        <v>0</v>
      </c>
      <c r="V5907" s="1" t="s">
        <v>4055</v>
      </c>
      <c r="W5907" s="1" t="s">
        <v>2551</v>
      </c>
      <c r="X5907" s="5" t="s">
        <v>4065</v>
      </c>
      <c r="Y5907" s="5" t="s">
        <v>2558</v>
      </c>
      <c r="Z5907" s="5" t="s">
        <v>305</v>
      </c>
      <c r="AA5907" s="5"/>
    </row>
    <row r="5908" spans="1:27" ht="12" customHeight="1" x14ac:dyDescent="0.15">
      <c r="A5908" s="1" t="s">
        <v>1579</v>
      </c>
      <c r="B5908" s="1" t="s">
        <v>39</v>
      </c>
      <c r="C5908" s="1" t="s">
        <v>23</v>
      </c>
      <c r="D5908" s="1" t="s">
        <v>2513</v>
      </c>
      <c r="E5908" s="1" t="s">
        <v>1580</v>
      </c>
      <c r="F5908" s="1" t="s">
        <v>1588</v>
      </c>
      <c r="G5908" s="1" t="s">
        <v>24</v>
      </c>
      <c r="H5908" s="1" t="s">
        <v>305</v>
      </c>
      <c r="I5908">
        <v>2629718</v>
      </c>
      <c r="J5908">
        <v>2778008</v>
      </c>
      <c r="K5908">
        <v>3024123</v>
      </c>
      <c r="L5908">
        <v>3403335</v>
      </c>
      <c r="M5908">
        <v>3604564</v>
      </c>
      <c r="N5908">
        <v>3645972</v>
      </c>
      <c r="O5908">
        <v>3416238</v>
      </c>
      <c r="P5908">
        <v>3618461</v>
      </c>
      <c r="Q5908">
        <v>3219611</v>
      </c>
      <c r="R5908">
        <v>3407827</v>
      </c>
      <c r="S5908">
        <v>3458830</v>
      </c>
      <c r="T5908">
        <v>3755309</v>
      </c>
      <c r="U5908">
        <v>3007272</v>
      </c>
      <c r="V5908" s="1" t="s">
        <v>4055</v>
      </c>
      <c r="W5908" s="1" t="s">
        <v>2551</v>
      </c>
      <c r="X5908" s="5" t="s">
        <v>4065</v>
      </c>
      <c r="Y5908" s="5" t="s">
        <v>2559</v>
      </c>
      <c r="Z5908" s="5" t="s">
        <v>305</v>
      </c>
      <c r="AA5908" s="5"/>
    </row>
    <row r="5909" spans="1:27" ht="12" customHeight="1" x14ac:dyDescent="0.15">
      <c r="A5909" s="1" t="s">
        <v>1579</v>
      </c>
      <c r="B5909" s="1" t="s">
        <v>41</v>
      </c>
      <c r="C5909" s="1" t="s">
        <v>9</v>
      </c>
      <c r="D5909" s="1" t="s">
        <v>2513</v>
      </c>
      <c r="E5909" s="1" t="s">
        <v>1580</v>
      </c>
      <c r="F5909" s="1" t="s">
        <v>1589</v>
      </c>
      <c r="G5909" s="1" t="s">
        <v>12</v>
      </c>
      <c r="H5909" s="1" t="s">
        <v>305</v>
      </c>
      <c r="I5909">
        <v>2274611</v>
      </c>
      <c r="J5909">
        <v>2059303</v>
      </c>
      <c r="K5909">
        <v>1849805</v>
      </c>
      <c r="L5909">
        <v>2060920</v>
      </c>
      <c r="M5909">
        <v>1962248</v>
      </c>
      <c r="N5909">
        <v>1709954</v>
      </c>
      <c r="O5909">
        <v>2008292</v>
      </c>
      <c r="P5909">
        <v>2106046</v>
      </c>
      <c r="Q5909">
        <v>2026999</v>
      </c>
      <c r="R5909">
        <v>2015647</v>
      </c>
      <c r="S5909">
        <v>1765383</v>
      </c>
      <c r="T5909">
        <v>2012070</v>
      </c>
      <c r="U5909">
        <v>2019190</v>
      </c>
      <c r="V5909" s="1" t="s">
        <v>4055</v>
      </c>
      <c r="W5909" s="1" t="s">
        <v>2551</v>
      </c>
      <c r="X5909" s="5" t="s">
        <v>4066</v>
      </c>
      <c r="Y5909" s="5" t="s">
        <v>2553</v>
      </c>
      <c r="Z5909" s="5" t="s">
        <v>305</v>
      </c>
      <c r="AA5909" s="5"/>
    </row>
    <row r="5910" spans="1:27" ht="12" customHeight="1" x14ac:dyDescent="0.15">
      <c r="A5910" s="1" t="s">
        <v>1579</v>
      </c>
      <c r="B5910" s="1" t="s">
        <v>41</v>
      </c>
      <c r="C5910" s="1" t="s">
        <v>15</v>
      </c>
      <c r="D5910" s="1" t="s">
        <v>2513</v>
      </c>
      <c r="E5910" s="1" t="s">
        <v>1580</v>
      </c>
      <c r="F5910" s="1" t="s">
        <v>1589</v>
      </c>
      <c r="G5910" s="1" t="s">
        <v>16</v>
      </c>
      <c r="H5910" s="1" t="s">
        <v>305</v>
      </c>
      <c r="I5910">
        <v>63890</v>
      </c>
      <c r="J5910">
        <v>49770</v>
      </c>
      <c r="K5910">
        <v>35780</v>
      </c>
      <c r="L5910">
        <v>42371</v>
      </c>
      <c r="M5910">
        <v>67833</v>
      </c>
      <c r="N5910">
        <v>44987</v>
      </c>
      <c r="O5910">
        <v>69979</v>
      </c>
      <c r="P5910">
        <v>59003</v>
      </c>
      <c r="Q5910">
        <v>57198</v>
      </c>
      <c r="R5910">
        <v>94539</v>
      </c>
      <c r="S5910">
        <v>50375</v>
      </c>
      <c r="T5910">
        <v>49608</v>
      </c>
      <c r="U5910">
        <v>65636</v>
      </c>
      <c r="V5910" s="1" t="s">
        <v>4055</v>
      </c>
      <c r="W5910" s="1" t="s">
        <v>2551</v>
      </c>
      <c r="X5910" s="5" t="s">
        <v>4066</v>
      </c>
      <c r="Y5910" s="5" t="s">
        <v>4036</v>
      </c>
      <c r="Z5910" s="5" t="s">
        <v>305</v>
      </c>
      <c r="AA5910" s="5"/>
    </row>
    <row r="5911" spans="1:27" ht="12" customHeight="1" x14ac:dyDescent="0.15">
      <c r="A5911" s="1" t="s">
        <v>1579</v>
      </c>
      <c r="B5911" s="1" t="s">
        <v>41</v>
      </c>
      <c r="C5911" s="1" t="s">
        <v>17</v>
      </c>
      <c r="D5911" s="1" t="s">
        <v>2513</v>
      </c>
      <c r="E5911" s="1" t="s">
        <v>1580</v>
      </c>
      <c r="F5911" s="1" t="s">
        <v>1589</v>
      </c>
      <c r="G5911" s="1" t="s">
        <v>242</v>
      </c>
      <c r="H5911" s="1" t="s">
        <v>305</v>
      </c>
      <c r="I5911">
        <v>2053689</v>
      </c>
      <c r="J5911">
        <v>1903311</v>
      </c>
      <c r="K5911">
        <v>1817173</v>
      </c>
      <c r="L5911">
        <v>2005345</v>
      </c>
      <c r="M5911">
        <v>1970774</v>
      </c>
      <c r="N5911">
        <v>1854492</v>
      </c>
      <c r="O5911">
        <v>1922300</v>
      </c>
      <c r="P5911">
        <v>2116345</v>
      </c>
      <c r="Q5911">
        <v>2045928</v>
      </c>
      <c r="R5911">
        <v>1887183</v>
      </c>
      <c r="S5911">
        <v>1774200</v>
      </c>
      <c r="T5911">
        <v>1954431</v>
      </c>
      <c r="U5911">
        <v>2135967</v>
      </c>
      <c r="V5911" s="1" t="s">
        <v>4055</v>
      </c>
      <c r="W5911" s="1" t="s">
        <v>2551</v>
      </c>
      <c r="X5911" s="5" t="s">
        <v>4066</v>
      </c>
      <c r="Y5911" s="5" t="s">
        <v>2557</v>
      </c>
      <c r="Z5911" s="5" t="s">
        <v>305</v>
      </c>
      <c r="AA5911" s="5"/>
    </row>
    <row r="5912" spans="1:27" ht="12" customHeight="1" x14ac:dyDescent="0.15">
      <c r="A5912" s="1" t="s">
        <v>1579</v>
      </c>
      <c r="B5912" s="1" t="s">
        <v>41</v>
      </c>
      <c r="C5912" s="1" t="s">
        <v>19</v>
      </c>
      <c r="D5912" s="1" t="s">
        <v>2513</v>
      </c>
      <c r="E5912" s="1" t="s">
        <v>1580</v>
      </c>
      <c r="F5912" s="1" t="s">
        <v>1589</v>
      </c>
      <c r="G5912" s="1" t="s">
        <v>245</v>
      </c>
      <c r="H5912" s="1" t="s">
        <v>306</v>
      </c>
      <c r="I5912">
        <v>1105992</v>
      </c>
      <c r="J5912">
        <v>1018970</v>
      </c>
      <c r="K5912">
        <v>921884</v>
      </c>
      <c r="L5912">
        <v>1001886</v>
      </c>
      <c r="M5912">
        <v>976371</v>
      </c>
      <c r="N5912">
        <v>920140</v>
      </c>
      <c r="O5912">
        <v>983088</v>
      </c>
      <c r="P5912">
        <v>1023968</v>
      </c>
      <c r="Q5912">
        <v>1010984</v>
      </c>
      <c r="R5912">
        <v>953689</v>
      </c>
      <c r="S5912">
        <v>879654</v>
      </c>
      <c r="T5912">
        <v>974340</v>
      </c>
      <c r="U5912">
        <v>1052917</v>
      </c>
      <c r="V5912" s="1" t="s">
        <v>4055</v>
      </c>
      <c r="W5912" s="1" t="s">
        <v>2551</v>
      </c>
      <c r="X5912" s="5" t="s">
        <v>4066</v>
      </c>
      <c r="Y5912" s="5" t="s">
        <v>2740</v>
      </c>
      <c r="Z5912" s="5" t="s">
        <v>2788</v>
      </c>
      <c r="AA5912" s="5"/>
    </row>
    <row r="5913" spans="1:27" ht="12" customHeight="1" x14ac:dyDescent="0.15">
      <c r="A5913" s="1" t="s">
        <v>1579</v>
      </c>
      <c r="B5913" s="1" t="s">
        <v>41</v>
      </c>
      <c r="C5913" s="1" t="s">
        <v>21</v>
      </c>
      <c r="D5913" s="1" t="s">
        <v>2513</v>
      </c>
      <c r="E5913" s="1" t="s">
        <v>1580</v>
      </c>
      <c r="F5913" s="1" t="s">
        <v>1589</v>
      </c>
      <c r="G5913" s="1" t="s">
        <v>1563</v>
      </c>
      <c r="H5913" s="1" t="s">
        <v>305</v>
      </c>
      <c r="I5913">
        <v>0</v>
      </c>
      <c r="J5913">
        <v>0</v>
      </c>
      <c r="K5913">
        <v>0</v>
      </c>
      <c r="L5913">
        <v>0</v>
      </c>
      <c r="M5913">
        <v>0</v>
      </c>
      <c r="N5913">
        <v>0</v>
      </c>
      <c r="O5913">
        <v>0</v>
      </c>
      <c r="P5913">
        <v>0</v>
      </c>
      <c r="Q5913">
        <v>0</v>
      </c>
      <c r="R5913">
        <v>0</v>
      </c>
      <c r="S5913">
        <v>0</v>
      </c>
      <c r="T5913">
        <v>0</v>
      </c>
      <c r="U5913">
        <v>0</v>
      </c>
      <c r="V5913" s="1" t="s">
        <v>4055</v>
      </c>
      <c r="W5913" s="1" t="s">
        <v>2551</v>
      </c>
      <c r="X5913" s="5" t="s">
        <v>4066</v>
      </c>
      <c r="Y5913" s="5" t="s">
        <v>2558</v>
      </c>
      <c r="Z5913" s="5" t="s">
        <v>305</v>
      </c>
      <c r="AA5913" s="5"/>
    </row>
    <row r="5914" spans="1:27" ht="12" customHeight="1" x14ac:dyDescent="0.15">
      <c r="A5914" s="1" t="s">
        <v>1579</v>
      </c>
      <c r="B5914" s="1" t="s">
        <v>41</v>
      </c>
      <c r="C5914" s="1" t="s">
        <v>23</v>
      </c>
      <c r="D5914" s="1" t="s">
        <v>2513</v>
      </c>
      <c r="E5914" s="1" t="s">
        <v>1580</v>
      </c>
      <c r="F5914" s="1" t="s">
        <v>1589</v>
      </c>
      <c r="G5914" s="1" t="s">
        <v>24</v>
      </c>
      <c r="H5914" s="1" t="s">
        <v>305</v>
      </c>
      <c r="I5914">
        <v>3567192</v>
      </c>
      <c r="J5914">
        <v>3771739</v>
      </c>
      <c r="K5914">
        <v>3844597</v>
      </c>
      <c r="L5914">
        <v>3945477</v>
      </c>
      <c r="M5914">
        <v>3987761</v>
      </c>
      <c r="N5914">
        <v>3888043</v>
      </c>
      <c r="O5914">
        <v>4042263</v>
      </c>
      <c r="P5914">
        <v>4088956</v>
      </c>
      <c r="Q5914">
        <v>4125797</v>
      </c>
      <c r="R5914">
        <v>4345747</v>
      </c>
      <c r="S5914">
        <v>4386197</v>
      </c>
      <c r="T5914">
        <v>4494352</v>
      </c>
      <c r="U5914">
        <v>4434827</v>
      </c>
      <c r="V5914" s="1" t="s">
        <v>4055</v>
      </c>
      <c r="W5914" s="1" t="s">
        <v>2551</v>
      </c>
      <c r="X5914" s="5" t="s">
        <v>4066</v>
      </c>
      <c r="Y5914" s="5" t="s">
        <v>2559</v>
      </c>
      <c r="Z5914" s="5" t="s">
        <v>305</v>
      </c>
      <c r="AA5914" s="5"/>
    </row>
    <row r="5915" spans="1:27" ht="12" customHeight="1" x14ac:dyDescent="0.15">
      <c r="A5915" s="1" t="s">
        <v>1579</v>
      </c>
      <c r="B5915" s="1" t="s">
        <v>43</v>
      </c>
      <c r="C5915" s="1" t="s">
        <v>9</v>
      </c>
      <c r="D5915" s="1" t="s">
        <v>2513</v>
      </c>
      <c r="E5915" s="1" t="s">
        <v>1580</v>
      </c>
      <c r="F5915" s="1" t="s">
        <v>1590</v>
      </c>
      <c r="G5915" s="1" t="s">
        <v>12</v>
      </c>
      <c r="H5915" s="1" t="s">
        <v>305</v>
      </c>
      <c r="I5915">
        <v>106116</v>
      </c>
      <c r="J5915">
        <v>101402</v>
      </c>
      <c r="K5915">
        <v>98045</v>
      </c>
      <c r="L5915">
        <v>101233</v>
      </c>
      <c r="M5915">
        <v>99807</v>
      </c>
      <c r="N5915">
        <v>81277</v>
      </c>
      <c r="O5915">
        <v>100039</v>
      </c>
      <c r="P5915">
        <v>97971</v>
      </c>
      <c r="Q5915">
        <v>96020</v>
      </c>
      <c r="R5915">
        <v>101038</v>
      </c>
      <c r="S5915">
        <v>104513</v>
      </c>
      <c r="T5915">
        <v>102594</v>
      </c>
      <c r="U5915">
        <v>97770</v>
      </c>
      <c r="V5915" s="1" t="s">
        <v>4055</v>
      </c>
      <c r="W5915" s="1" t="s">
        <v>2551</v>
      </c>
      <c r="X5915" s="5" t="s">
        <v>4067</v>
      </c>
      <c r="Y5915" s="5" t="s">
        <v>2553</v>
      </c>
      <c r="Z5915" s="5" t="s">
        <v>305</v>
      </c>
      <c r="AA5915" s="5"/>
    </row>
    <row r="5916" spans="1:27" ht="12" customHeight="1" x14ac:dyDescent="0.15">
      <c r="A5916" s="1" t="s">
        <v>1579</v>
      </c>
      <c r="B5916" s="1" t="s">
        <v>43</v>
      </c>
      <c r="C5916" s="1" t="s">
        <v>15</v>
      </c>
      <c r="D5916" s="1" t="s">
        <v>2513</v>
      </c>
      <c r="E5916" s="1" t="s">
        <v>1580</v>
      </c>
      <c r="F5916" s="1" t="s">
        <v>1590</v>
      </c>
      <c r="G5916" s="1" t="s">
        <v>16</v>
      </c>
      <c r="H5916" s="1" t="s">
        <v>305</v>
      </c>
      <c r="I5916">
        <v>0</v>
      </c>
      <c r="J5916">
        <v>0</v>
      </c>
      <c r="K5916">
        <v>0</v>
      </c>
      <c r="L5916">
        <v>0</v>
      </c>
      <c r="M5916">
        <v>0</v>
      </c>
      <c r="N5916">
        <v>0</v>
      </c>
      <c r="O5916">
        <v>0</v>
      </c>
      <c r="P5916">
        <v>0</v>
      </c>
      <c r="Q5916">
        <v>0</v>
      </c>
      <c r="R5916">
        <v>0</v>
      </c>
      <c r="S5916">
        <v>0</v>
      </c>
      <c r="T5916">
        <v>0</v>
      </c>
      <c r="U5916">
        <v>0</v>
      </c>
      <c r="V5916" s="1" t="s">
        <v>4055</v>
      </c>
      <c r="W5916" s="1" t="s">
        <v>2551</v>
      </c>
      <c r="X5916" s="5" t="s">
        <v>4067</v>
      </c>
      <c r="Y5916" s="5" t="s">
        <v>4036</v>
      </c>
      <c r="Z5916" s="5" t="s">
        <v>305</v>
      </c>
      <c r="AA5916" s="5"/>
    </row>
    <row r="5917" spans="1:27" ht="12" customHeight="1" x14ac:dyDescent="0.15">
      <c r="A5917" s="1" t="s">
        <v>1579</v>
      </c>
      <c r="B5917" s="1" t="s">
        <v>43</v>
      </c>
      <c r="C5917" s="1" t="s">
        <v>17</v>
      </c>
      <c r="D5917" s="1" t="s">
        <v>2513</v>
      </c>
      <c r="E5917" s="1" t="s">
        <v>1580</v>
      </c>
      <c r="F5917" s="1" t="s">
        <v>1590</v>
      </c>
      <c r="G5917" s="1" t="s">
        <v>242</v>
      </c>
      <c r="H5917" s="1" t="s">
        <v>305</v>
      </c>
      <c r="I5917">
        <v>125029</v>
      </c>
      <c r="J5917">
        <v>97810</v>
      </c>
      <c r="K5917">
        <v>96933</v>
      </c>
      <c r="L5917">
        <v>91503</v>
      </c>
      <c r="M5917">
        <v>73298</v>
      </c>
      <c r="N5917">
        <v>73294</v>
      </c>
      <c r="O5917">
        <v>77896</v>
      </c>
      <c r="P5917">
        <v>90198</v>
      </c>
      <c r="Q5917">
        <v>204609</v>
      </c>
      <c r="R5917">
        <v>102778</v>
      </c>
      <c r="S5917">
        <v>62845</v>
      </c>
      <c r="T5917">
        <v>102067</v>
      </c>
      <c r="U5917">
        <v>134711</v>
      </c>
      <c r="V5917" s="1" t="s">
        <v>4055</v>
      </c>
      <c r="W5917" s="1" t="s">
        <v>2551</v>
      </c>
      <c r="X5917" s="5" t="s">
        <v>4067</v>
      </c>
      <c r="Y5917" s="5" t="s">
        <v>2557</v>
      </c>
      <c r="Z5917" s="5" t="s">
        <v>305</v>
      </c>
      <c r="AA5917" s="5"/>
    </row>
    <row r="5918" spans="1:27" ht="12" customHeight="1" x14ac:dyDescent="0.15">
      <c r="A5918" s="1" t="s">
        <v>1579</v>
      </c>
      <c r="B5918" s="1" t="s">
        <v>43</v>
      </c>
      <c r="C5918" s="1" t="s">
        <v>19</v>
      </c>
      <c r="D5918" s="1" t="s">
        <v>2513</v>
      </c>
      <c r="E5918" s="1" t="s">
        <v>1580</v>
      </c>
      <c r="F5918" s="1" t="s">
        <v>1590</v>
      </c>
      <c r="G5918" s="1" t="s">
        <v>245</v>
      </c>
      <c r="H5918" s="1" t="s">
        <v>306</v>
      </c>
      <c r="I5918">
        <v>387542</v>
      </c>
      <c r="J5918">
        <v>423907</v>
      </c>
      <c r="K5918">
        <v>356628</v>
      </c>
      <c r="L5918">
        <v>423610</v>
      </c>
      <c r="M5918">
        <v>425887</v>
      </c>
      <c r="N5918">
        <v>343641</v>
      </c>
      <c r="O5918">
        <v>428975</v>
      </c>
      <c r="P5918">
        <v>400809</v>
      </c>
      <c r="Q5918">
        <v>458491</v>
      </c>
      <c r="R5918">
        <v>401837</v>
      </c>
      <c r="S5918">
        <v>369345</v>
      </c>
      <c r="T5918">
        <v>406934</v>
      </c>
      <c r="U5918">
        <v>461722</v>
      </c>
      <c r="V5918" s="1" t="s">
        <v>4055</v>
      </c>
      <c r="W5918" s="1" t="s">
        <v>2551</v>
      </c>
      <c r="X5918" s="5" t="s">
        <v>4067</v>
      </c>
      <c r="Y5918" s="5" t="s">
        <v>2740</v>
      </c>
      <c r="Z5918" s="5" t="s">
        <v>2788</v>
      </c>
      <c r="AA5918" s="5"/>
    </row>
    <row r="5919" spans="1:27" ht="12" customHeight="1" x14ac:dyDescent="0.15">
      <c r="A5919" s="1" t="s">
        <v>1579</v>
      </c>
      <c r="B5919" s="1" t="s">
        <v>43</v>
      </c>
      <c r="C5919" s="1" t="s">
        <v>21</v>
      </c>
      <c r="D5919" s="1" t="s">
        <v>2513</v>
      </c>
      <c r="E5919" s="1" t="s">
        <v>1580</v>
      </c>
      <c r="F5919" s="1" t="s">
        <v>1590</v>
      </c>
      <c r="G5919" s="1" t="s">
        <v>1563</v>
      </c>
      <c r="H5919" s="1" t="s">
        <v>305</v>
      </c>
      <c r="I5919">
        <v>0</v>
      </c>
      <c r="J5919">
        <v>0</v>
      </c>
      <c r="K5919">
        <v>0</v>
      </c>
      <c r="L5919">
        <v>0</v>
      </c>
      <c r="M5919">
        <v>0</v>
      </c>
      <c r="N5919">
        <v>0</v>
      </c>
      <c r="O5919">
        <v>0</v>
      </c>
      <c r="P5919">
        <v>0</v>
      </c>
      <c r="Q5919">
        <v>0</v>
      </c>
      <c r="R5919">
        <v>0</v>
      </c>
      <c r="S5919">
        <v>0</v>
      </c>
      <c r="T5919">
        <v>0</v>
      </c>
      <c r="U5919">
        <v>0</v>
      </c>
      <c r="V5919" s="1" t="s">
        <v>4055</v>
      </c>
      <c r="W5919" s="1" t="s">
        <v>2551</v>
      </c>
      <c r="X5919" s="5" t="s">
        <v>4067</v>
      </c>
      <c r="Y5919" s="5" t="s">
        <v>2558</v>
      </c>
      <c r="Z5919" s="5" t="s">
        <v>305</v>
      </c>
      <c r="AA5919" s="5"/>
    </row>
    <row r="5920" spans="1:27" ht="12" customHeight="1" x14ac:dyDescent="0.15">
      <c r="A5920" s="1" t="s">
        <v>1579</v>
      </c>
      <c r="B5920" s="1" t="s">
        <v>43</v>
      </c>
      <c r="C5920" s="1" t="s">
        <v>23</v>
      </c>
      <c r="D5920" s="1" t="s">
        <v>2513</v>
      </c>
      <c r="E5920" s="1" t="s">
        <v>1580</v>
      </c>
      <c r="F5920" s="1" t="s">
        <v>1590</v>
      </c>
      <c r="G5920" s="1" t="s">
        <v>24</v>
      </c>
      <c r="H5920" s="1" t="s">
        <v>305</v>
      </c>
      <c r="I5920">
        <v>114721</v>
      </c>
      <c r="J5920">
        <v>118322</v>
      </c>
      <c r="K5920">
        <v>119434</v>
      </c>
      <c r="L5920">
        <v>129163</v>
      </c>
      <c r="M5920">
        <v>155673</v>
      </c>
      <c r="N5920">
        <v>163656</v>
      </c>
      <c r="O5920">
        <v>185799</v>
      </c>
      <c r="P5920">
        <v>193572</v>
      </c>
      <c r="Q5920">
        <v>84983</v>
      </c>
      <c r="R5920">
        <v>83243</v>
      </c>
      <c r="S5920">
        <v>124911</v>
      </c>
      <c r="T5920">
        <v>125438</v>
      </c>
      <c r="U5920">
        <v>126602</v>
      </c>
      <c r="V5920" s="1" t="s">
        <v>4055</v>
      </c>
      <c r="W5920" s="1" t="s">
        <v>2551</v>
      </c>
      <c r="X5920" s="5" t="s">
        <v>4067</v>
      </c>
      <c r="Y5920" s="5" t="s">
        <v>2559</v>
      </c>
      <c r="Z5920" s="5" t="s">
        <v>305</v>
      </c>
      <c r="AA5920" s="5"/>
    </row>
    <row r="5921" spans="1:27" ht="12" customHeight="1" x14ac:dyDescent="0.15">
      <c r="A5921" s="1" t="s">
        <v>1579</v>
      </c>
      <c r="B5921" s="1" t="s">
        <v>45</v>
      </c>
      <c r="C5921" s="1" t="s">
        <v>9</v>
      </c>
      <c r="D5921" s="1" t="s">
        <v>2513</v>
      </c>
      <c r="E5921" s="1" t="s">
        <v>1591</v>
      </c>
      <c r="F5921" s="1" t="s">
        <v>1592</v>
      </c>
      <c r="G5921" s="1" t="s">
        <v>304</v>
      </c>
      <c r="H5921" s="1" t="s">
        <v>305</v>
      </c>
      <c r="I5921">
        <v>3377589</v>
      </c>
      <c r="J5921">
        <v>3094701</v>
      </c>
      <c r="K5921">
        <v>2618562</v>
      </c>
      <c r="L5921">
        <v>2984754</v>
      </c>
      <c r="M5921">
        <v>2835095</v>
      </c>
      <c r="N5921">
        <v>2331368</v>
      </c>
      <c r="O5921">
        <v>2843503</v>
      </c>
      <c r="P5921">
        <v>2988760</v>
      </c>
      <c r="Q5921">
        <v>2936706</v>
      </c>
      <c r="R5921">
        <v>2791138</v>
      </c>
      <c r="S5921">
        <v>2493239</v>
      </c>
      <c r="T5921">
        <v>2889000</v>
      </c>
      <c r="U5921">
        <v>3077731</v>
      </c>
      <c r="V5921" s="1" t="s">
        <v>4055</v>
      </c>
      <c r="W5921" s="1" t="s">
        <v>2551</v>
      </c>
      <c r="X5921" s="5" t="s">
        <v>4068</v>
      </c>
      <c r="Y5921" s="5" t="s">
        <v>2553</v>
      </c>
      <c r="Z5921" s="5" t="s">
        <v>305</v>
      </c>
      <c r="AA5921" s="5"/>
    </row>
    <row r="5922" spans="1:27" ht="12" customHeight="1" x14ac:dyDescent="0.15">
      <c r="A5922" s="1" t="s">
        <v>1579</v>
      </c>
      <c r="B5922" s="1" t="s">
        <v>45</v>
      </c>
      <c r="C5922" s="1" t="s">
        <v>15</v>
      </c>
      <c r="D5922" s="1" t="s">
        <v>2513</v>
      </c>
      <c r="E5922" s="1" t="s">
        <v>1591</v>
      </c>
      <c r="F5922" s="1" t="s">
        <v>1592</v>
      </c>
      <c r="G5922" s="1" t="s">
        <v>238</v>
      </c>
      <c r="H5922" s="1" t="s">
        <v>306</v>
      </c>
      <c r="I5922">
        <v>1634410</v>
      </c>
      <c r="J5922">
        <v>1562280</v>
      </c>
      <c r="K5922">
        <v>1467212</v>
      </c>
      <c r="L5922">
        <v>1589046</v>
      </c>
      <c r="M5922">
        <v>1566923</v>
      </c>
      <c r="N5922">
        <v>1347836</v>
      </c>
      <c r="O5922">
        <v>1566789</v>
      </c>
      <c r="P5922">
        <v>1639429</v>
      </c>
      <c r="Q5922">
        <v>1711622</v>
      </c>
      <c r="R5922">
        <v>1641556</v>
      </c>
      <c r="S5922">
        <v>1386178</v>
      </c>
      <c r="T5922">
        <v>1615917</v>
      </c>
      <c r="U5922">
        <v>1778619</v>
      </c>
      <c r="V5922" s="1" t="s">
        <v>4055</v>
      </c>
      <c r="W5922" s="1" t="s">
        <v>2551</v>
      </c>
      <c r="X5922" s="5" t="s">
        <v>4068</v>
      </c>
      <c r="Y5922" s="5" t="s">
        <v>2737</v>
      </c>
      <c r="Z5922" s="5" t="s">
        <v>2788</v>
      </c>
      <c r="AA5922" s="5"/>
    </row>
    <row r="5923" spans="1:27" ht="12" customHeight="1" x14ac:dyDescent="0.15">
      <c r="A5923" s="1" t="s">
        <v>1579</v>
      </c>
      <c r="B5923" s="1" t="s">
        <v>47</v>
      </c>
      <c r="C5923" s="1" t="s">
        <v>9</v>
      </c>
      <c r="D5923" s="1" t="s">
        <v>2513</v>
      </c>
      <c r="E5923" s="1" t="s">
        <v>1591</v>
      </c>
      <c r="F5923" s="1" t="s">
        <v>1593</v>
      </c>
      <c r="G5923" s="1" t="s">
        <v>304</v>
      </c>
      <c r="H5923" s="1" t="s">
        <v>305</v>
      </c>
      <c r="I5923">
        <v>813774</v>
      </c>
      <c r="J5923">
        <v>817385</v>
      </c>
      <c r="K5923">
        <v>589436</v>
      </c>
      <c r="L5923">
        <v>821589</v>
      </c>
      <c r="M5923">
        <v>821948</v>
      </c>
      <c r="N5923">
        <v>677622</v>
      </c>
      <c r="O5923">
        <v>740888</v>
      </c>
      <c r="P5923">
        <v>816765</v>
      </c>
      <c r="Q5923">
        <v>827963</v>
      </c>
      <c r="R5923">
        <v>748106</v>
      </c>
      <c r="S5923">
        <v>626204</v>
      </c>
      <c r="T5923">
        <v>708471</v>
      </c>
      <c r="U5923">
        <v>781295</v>
      </c>
      <c r="V5923" s="1" t="s">
        <v>4055</v>
      </c>
      <c r="W5923" s="1" t="s">
        <v>2551</v>
      </c>
      <c r="X5923" s="5" t="s">
        <v>4069</v>
      </c>
      <c r="Y5923" s="5" t="s">
        <v>2553</v>
      </c>
      <c r="Z5923" s="5" t="s">
        <v>305</v>
      </c>
      <c r="AA5923" s="5"/>
    </row>
    <row r="5924" spans="1:27" ht="12" customHeight="1" x14ac:dyDescent="0.15">
      <c r="A5924" s="1" t="s">
        <v>1579</v>
      </c>
      <c r="B5924" s="1" t="s">
        <v>47</v>
      </c>
      <c r="C5924" s="1" t="s">
        <v>15</v>
      </c>
      <c r="D5924" s="1" t="s">
        <v>2513</v>
      </c>
      <c r="E5924" s="1" t="s">
        <v>1591</v>
      </c>
      <c r="F5924" s="1" t="s">
        <v>1593</v>
      </c>
      <c r="G5924" s="1" t="s">
        <v>238</v>
      </c>
      <c r="H5924" s="1" t="s">
        <v>306</v>
      </c>
      <c r="I5924">
        <v>490346</v>
      </c>
      <c r="J5924">
        <v>508362</v>
      </c>
      <c r="K5924">
        <v>384931</v>
      </c>
      <c r="L5924">
        <v>548759</v>
      </c>
      <c r="M5924">
        <v>531054</v>
      </c>
      <c r="N5924">
        <v>423338</v>
      </c>
      <c r="O5924">
        <v>484730</v>
      </c>
      <c r="P5924">
        <v>515279</v>
      </c>
      <c r="Q5924">
        <v>526103</v>
      </c>
      <c r="R5924">
        <v>471906</v>
      </c>
      <c r="S5924">
        <v>384693</v>
      </c>
      <c r="T5924">
        <v>467013</v>
      </c>
      <c r="U5924">
        <v>533008</v>
      </c>
      <c r="V5924" s="1" t="s">
        <v>4055</v>
      </c>
      <c r="W5924" s="1" t="s">
        <v>2551</v>
      </c>
      <c r="X5924" s="5" t="s">
        <v>4069</v>
      </c>
      <c r="Y5924" s="5" t="s">
        <v>2737</v>
      </c>
      <c r="Z5924" s="5" t="s">
        <v>2788</v>
      </c>
      <c r="AA5924" s="5"/>
    </row>
    <row r="5925" spans="1:27" ht="12" customHeight="1" x14ac:dyDescent="0.15">
      <c r="A5925" s="1" t="s">
        <v>1579</v>
      </c>
      <c r="B5925" s="1" t="s">
        <v>49</v>
      </c>
      <c r="C5925" s="1" t="s">
        <v>9</v>
      </c>
      <c r="D5925" s="1" t="s">
        <v>2513</v>
      </c>
      <c r="E5925" s="1" t="s">
        <v>1591</v>
      </c>
      <c r="F5925" s="1" t="s">
        <v>1594</v>
      </c>
      <c r="G5925" s="1" t="s">
        <v>304</v>
      </c>
      <c r="H5925" s="1" t="s">
        <v>305</v>
      </c>
      <c r="I5925">
        <v>310143</v>
      </c>
      <c r="J5925">
        <v>325415</v>
      </c>
      <c r="K5925">
        <v>308541</v>
      </c>
      <c r="L5925">
        <v>339683</v>
      </c>
      <c r="M5925">
        <v>295616</v>
      </c>
      <c r="N5925">
        <v>279391</v>
      </c>
      <c r="O5925">
        <v>343971</v>
      </c>
      <c r="P5925">
        <v>336936</v>
      </c>
      <c r="Q5925">
        <v>341033</v>
      </c>
      <c r="R5925">
        <v>350121</v>
      </c>
      <c r="S5925">
        <v>165248</v>
      </c>
      <c r="T5925">
        <v>257649</v>
      </c>
      <c r="U5925">
        <v>267982</v>
      </c>
      <c r="V5925" s="1" t="s">
        <v>4055</v>
      </c>
      <c r="W5925" s="1" t="s">
        <v>2551</v>
      </c>
      <c r="X5925" s="5" t="s">
        <v>4070</v>
      </c>
      <c r="Y5925" s="5" t="s">
        <v>2553</v>
      </c>
      <c r="Z5925" s="5" t="s">
        <v>305</v>
      </c>
      <c r="AA5925" s="5"/>
    </row>
    <row r="5926" spans="1:27" ht="12" customHeight="1" x14ac:dyDescent="0.15">
      <c r="A5926" s="1" t="s">
        <v>1579</v>
      </c>
      <c r="B5926" s="1" t="s">
        <v>49</v>
      </c>
      <c r="C5926" s="1" t="s">
        <v>15</v>
      </c>
      <c r="D5926" s="1" t="s">
        <v>2513</v>
      </c>
      <c r="E5926" s="1" t="s">
        <v>1591</v>
      </c>
      <c r="F5926" s="1" t="s">
        <v>1594</v>
      </c>
      <c r="G5926" s="1" t="s">
        <v>238</v>
      </c>
      <c r="H5926" s="1" t="s">
        <v>306</v>
      </c>
      <c r="I5926">
        <v>140467</v>
      </c>
      <c r="J5926">
        <v>154170</v>
      </c>
      <c r="K5926">
        <v>144951</v>
      </c>
      <c r="L5926">
        <v>168278</v>
      </c>
      <c r="M5926">
        <v>140049</v>
      </c>
      <c r="N5926">
        <v>133483</v>
      </c>
      <c r="O5926">
        <v>165873</v>
      </c>
      <c r="P5926">
        <v>164178</v>
      </c>
      <c r="Q5926">
        <v>167337</v>
      </c>
      <c r="R5926">
        <v>173681</v>
      </c>
      <c r="S5926">
        <v>86362</v>
      </c>
      <c r="T5926">
        <v>145748</v>
      </c>
      <c r="U5926">
        <v>138423</v>
      </c>
      <c r="V5926" s="1" t="s">
        <v>4055</v>
      </c>
      <c r="W5926" s="1" t="s">
        <v>2551</v>
      </c>
      <c r="X5926" s="5" t="s">
        <v>4070</v>
      </c>
      <c r="Y5926" s="5" t="s">
        <v>2737</v>
      </c>
      <c r="Z5926" s="5" t="s">
        <v>2788</v>
      </c>
      <c r="AA5926" s="5"/>
    </row>
    <row r="5927" spans="1:27" ht="12" customHeight="1" x14ac:dyDescent="0.15">
      <c r="A5927" s="1" t="s">
        <v>1579</v>
      </c>
      <c r="B5927" s="1" t="s">
        <v>51</v>
      </c>
      <c r="C5927" s="1" t="s">
        <v>9</v>
      </c>
      <c r="D5927" s="1" t="s">
        <v>2513</v>
      </c>
      <c r="E5927" s="1" t="s">
        <v>1591</v>
      </c>
      <c r="F5927" s="1" t="s">
        <v>1595</v>
      </c>
      <c r="G5927" s="1" t="s">
        <v>304</v>
      </c>
      <c r="H5927" s="1" t="s">
        <v>305</v>
      </c>
      <c r="I5927">
        <v>54027</v>
      </c>
      <c r="J5927">
        <v>66369</v>
      </c>
      <c r="K5927">
        <v>47563</v>
      </c>
      <c r="L5927">
        <v>65445</v>
      </c>
      <c r="M5927">
        <v>83167</v>
      </c>
      <c r="N5927">
        <v>72488</v>
      </c>
      <c r="O5927">
        <v>79699</v>
      </c>
      <c r="P5927">
        <v>87618</v>
      </c>
      <c r="Q5927">
        <v>84118</v>
      </c>
      <c r="R5927">
        <v>79328</v>
      </c>
      <c r="S5927">
        <v>59527</v>
      </c>
      <c r="T5927">
        <v>67505</v>
      </c>
      <c r="U5927">
        <v>80874</v>
      </c>
      <c r="V5927" s="1" t="s">
        <v>4055</v>
      </c>
      <c r="W5927" s="1" t="s">
        <v>2551</v>
      </c>
      <c r="X5927" s="5" t="s">
        <v>4071</v>
      </c>
      <c r="Y5927" s="5" t="s">
        <v>2553</v>
      </c>
      <c r="Z5927" s="5" t="s">
        <v>305</v>
      </c>
      <c r="AA5927" s="5"/>
    </row>
    <row r="5928" spans="1:27" ht="12" customHeight="1" x14ac:dyDescent="0.15">
      <c r="A5928" s="1" t="s">
        <v>1579</v>
      </c>
      <c r="B5928" s="1" t="s">
        <v>51</v>
      </c>
      <c r="C5928" s="1" t="s">
        <v>15</v>
      </c>
      <c r="D5928" s="1" t="s">
        <v>2513</v>
      </c>
      <c r="E5928" s="1" t="s">
        <v>1591</v>
      </c>
      <c r="F5928" s="1" t="s">
        <v>1595</v>
      </c>
      <c r="G5928" s="1" t="s">
        <v>238</v>
      </c>
      <c r="H5928" s="1" t="s">
        <v>306</v>
      </c>
      <c r="I5928">
        <v>168328</v>
      </c>
      <c r="J5928">
        <v>164232</v>
      </c>
      <c r="K5928">
        <v>123807</v>
      </c>
      <c r="L5928">
        <v>116252</v>
      </c>
      <c r="M5928">
        <v>120134</v>
      </c>
      <c r="N5928">
        <v>103372</v>
      </c>
      <c r="O5928">
        <v>99936</v>
      </c>
      <c r="P5928">
        <v>156016</v>
      </c>
      <c r="Q5928">
        <v>154429</v>
      </c>
      <c r="R5928">
        <v>108193</v>
      </c>
      <c r="S5928">
        <v>100685</v>
      </c>
      <c r="T5928">
        <v>110212</v>
      </c>
      <c r="U5928">
        <v>146045</v>
      </c>
      <c r="V5928" s="1" t="s">
        <v>4055</v>
      </c>
      <c r="W5928" s="1" t="s">
        <v>2551</v>
      </c>
      <c r="X5928" s="5" t="s">
        <v>4071</v>
      </c>
      <c r="Y5928" s="5" t="s">
        <v>2737</v>
      </c>
      <c r="Z5928" s="5" t="s">
        <v>2788</v>
      </c>
      <c r="AA5928" s="5"/>
    </row>
    <row r="5929" spans="1:27" ht="12" customHeight="1" x14ac:dyDescent="0.15">
      <c r="A5929" s="1" t="s">
        <v>1579</v>
      </c>
      <c r="B5929" s="1" t="s">
        <v>212</v>
      </c>
      <c r="C5929" s="1" t="s">
        <v>9</v>
      </c>
      <c r="D5929" s="1" t="s">
        <v>2513</v>
      </c>
      <c r="E5929" s="1" t="s">
        <v>213</v>
      </c>
      <c r="F5929" s="1" t="s">
        <v>1596</v>
      </c>
      <c r="G5929" s="1" t="s">
        <v>215</v>
      </c>
      <c r="H5929" s="1" t="s">
        <v>216</v>
      </c>
      <c r="I5929">
        <v>8961</v>
      </c>
      <c r="J5929">
        <v>9011</v>
      </c>
      <c r="K5929">
        <v>9005</v>
      </c>
      <c r="L5929">
        <v>9021</v>
      </c>
      <c r="M5929">
        <v>8987</v>
      </c>
      <c r="N5929">
        <v>8969</v>
      </c>
      <c r="O5929">
        <v>8988</v>
      </c>
      <c r="P5929">
        <v>8953</v>
      </c>
      <c r="Q5929">
        <v>8919</v>
      </c>
      <c r="R5929">
        <v>8899</v>
      </c>
      <c r="S5929">
        <v>8716</v>
      </c>
      <c r="T5929">
        <v>8711</v>
      </c>
      <c r="U5929">
        <v>8730</v>
      </c>
      <c r="V5929" s="1" t="s">
        <v>4055</v>
      </c>
      <c r="W5929" s="1" t="s">
        <v>2717</v>
      </c>
      <c r="X5929" s="5" t="s">
        <v>4072</v>
      </c>
      <c r="Y5929" s="5" t="s">
        <v>2719</v>
      </c>
      <c r="Z5929" s="5" t="s">
        <v>2720</v>
      </c>
      <c r="AA5929" s="5"/>
    </row>
    <row r="5930" spans="1:27" ht="12" customHeight="1" x14ac:dyDescent="0.15">
      <c r="A5930" s="1" t="s">
        <v>1579</v>
      </c>
      <c r="B5930" s="1" t="s">
        <v>285</v>
      </c>
      <c r="C5930" s="1" t="s">
        <v>9</v>
      </c>
      <c r="D5930" s="1" t="s">
        <v>2513</v>
      </c>
      <c r="E5930" s="1" t="s">
        <v>213</v>
      </c>
      <c r="F5930" s="1" t="s">
        <v>286</v>
      </c>
      <c r="G5930" s="1" t="s">
        <v>215</v>
      </c>
      <c r="H5930" s="1" t="s">
        <v>216</v>
      </c>
      <c r="I5930">
        <v>12107</v>
      </c>
      <c r="J5930">
        <v>12170</v>
      </c>
      <c r="K5930">
        <v>12207</v>
      </c>
      <c r="L5930">
        <v>12218</v>
      </c>
      <c r="M5930">
        <v>12180</v>
      </c>
      <c r="N5930">
        <v>12170</v>
      </c>
      <c r="O5930">
        <v>12216</v>
      </c>
      <c r="P5930">
        <v>12204</v>
      </c>
      <c r="Q5930">
        <v>12161</v>
      </c>
      <c r="R5930">
        <v>12137</v>
      </c>
      <c r="S5930">
        <v>12079</v>
      </c>
      <c r="T5930">
        <v>12079</v>
      </c>
      <c r="U5930">
        <v>12091</v>
      </c>
      <c r="V5930" s="1" t="s">
        <v>4055</v>
      </c>
      <c r="W5930" s="1" t="s">
        <v>2717</v>
      </c>
      <c r="X5930" s="5" t="s">
        <v>2816</v>
      </c>
      <c r="Y5930" s="5" t="s">
        <v>2719</v>
      </c>
      <c r="Z5930" s="5" t="s">
        <v>2720</v>
      </c>
      <c r="AA5930" s="5"/>
    </row>
    <row r="5931" spans="1:27" ht="12" customHeight="1" x14ac:dyDescent="0.15">
      <c r="A5931" s="1" t="s">
        <v>1579</v>
      </c>
      <c r="B5931" s="1" t="s">
        <v>219</v>
      </c>
      <c r="C5931" s="1" t="s">
        <v>9</v>
      </c>
      <c r="D5931" s="1" t="s">
        <v>2513</v>
      </c>
      <c r="E5931" s="1" t="s">
        <v>1155</v>
      </c>
      <c r="F5931" s="1" t="s">
        <v>1597</v>
      </c>
      <c r="G5931" s="1" t="s">
        <v>222</v>
      </c>
      <c r="H5931" s="1" t="s">
        <v>812</v>
      </c>
      <c r="I5931">
        <v>1745000</v>
      </c>
      <c r="J5931">
        <v>1745000</v>
      </c>
      <c r="K5931">
        <v>1745000</v>
      </c>
      <c r="L5931">
        <v>1745000</v>
      </c>
      <c r="M5931">
        <v>1745000</v>
      </c>
      <c r="N5931">
        <v>1745000</v>
      </c>
      <c r="O5931">
        <v>1745000</v>
      </c>
      <c r="P5931">
        <v>1710000</v>
      </c>
      <c r="Q5931">
        <v>1670000</v>
      </c>
      <c r="R5931">
        <v>1670000</v>
      </c>
      <c r="S5931">
        <v>1670000</v>
      </c>
      <c r="T5931">
        <v>1670000</v>
      </c>
      <c r="U5931">
        <v>1670000</v>
      </c>
      <c r="V5931" s="1" t="s">
        <v>4055</v>
      </c>
      <c r="W5931" s="1" t="s">
        <v>2723</v>
      </c>
      <c r="X5931" s="5" t="s">
        <v>4073</v>
      </c>
      <c r="Y5931" s="5" t="s">
        <v>2725</v>
      </c>
      <c r="Z5931" s="5" t="s">
        <v>812</v>
      </c>
      <c r="AA5931" s="5"/>
    </row>
    <row r="5932" spans="1:27" ht="12" customHeight="1" x14ac:dyDescent="0.15">
      <c r="A5932" s="1" t="s">
        <v>1579</v>
      </c>
      <c r="B5932" s="1" t="s">
        <v>223</v>
      </c>
      <c r="C5932" s="1" t="s">
        <v>9</v>
      </c>
      <c r="D5932" s="1" t="s">
        <v>2513</v>
      </c>
      <c r="E5932" s="1" t="s">
        <v>1155</v>
      </c>
      <c r="F5932" s="1" t="s">
        <v>1598</v>
      </c>
      <c r="G5932" s="1" t="s">
        <v>222</v>
      </c>
      <c r="H5932" s="1" t="s">
        <v>812</v>
      </c>
      <c r="I5932">
        <v>832031</v>
      </c>
      <c r="J5932">
        <v>832031</v>
      </c>
      <c r="K5932">
        <v>832031</v>
      </c>
      <c r="L5932">
        <v>832031</v>
      </c>
      <c r="M5932">
        <v>832031</v>
      </c>
      <c r="N5932">
        <v>832031</v>
      </c>
      <c r="O5932">
        <v>832031</v>
      </c>
      <c r="P5932">
        <v>832031</v>
      </c>
      <c r="Q5932">
        <v>832031</v>
      </c>
      <c r="R5932">
        <v>832031</v>
      </c>
      <c r="S5932">
        <v>832031</v>
      </c>
      <c r="T5932">
        <v>832031</v>
      </c>
      <c r="U5932">
        <v>834031</v>
      </c>
      <c r="V5932" s="1" t="s">
        <v>4055</v>
      </c>
      <c r="W5932" s="1" t="s">
        <v>2723</v>
      </c>
      <c r="X5932" s="5" t="s">
        <v>4074</v>
      </c>
      <c r="Y5932" s="5" t="s">
        <v>2725</v>
      </c>
      <c r="Z5932" s="5" t="s">
        <v>812</v>
      </c>
      <c r="AA5932" s="5"/>
    </row>
    <row r="5933" spans="1:27" ht="12" customHeight="1" x14ac:dyDescent="0.15">
      <c r="A5933" s="1" t="s">
        <v>1579</v>
      </c>
      <c r="B5933" s="1" t="s">
        <v>225</v>
      </c>
      <c r="C5933" s="1" t="s">
        <v>9</v>
      </c>
      <c r="D5933" s="1" t="s">
        <v>2513</v>
      </c>
      <c r="E5933" s="1" t="s">
        <v>1155</v>
      </c>
      <c r="F5933" s="1" t="s">
        <v>1599</v>
      </c>
      <c r="G5933" s="1" t="s">
        <v>222</v>
      </c>
      <c r="H5933" s="1" t="s">
        <v>812</v>
      </c>
      <c r="I5933">
        <v>0</v>
      </c>
      <c r="J5933">
        <v>0</v>
      </c>
      <c r="K5933">
        <v>0</v>
      </c>
      <c r="L5933">
        <v>0</v>
      </c>
      <c r="M5933">
        <v>0</v>
      </c>
      <c r="N5933">
        <v>0</v>
      </c>
      <c r="O5933">
        <v>0</v>
      </c>
      <c r="P5933">
        <v>0</v>
      </c>
      <c r="Q5933">
        <v>0</v>
      </c>
      <c r="R5933">
        <v>0</v>
      </c>
      <c r="S5933">
        <v>0</v>
      </c>
      <c r="T5933">
        <v>0</v>
      </c>
      <c r="U5933">
        <v>0</v>
      </c>
      <c r="V5933" s="1" t="s">
        <v>4055</v>
      </c>
      <c r="W5933" s="1" t="s">
        <v>2723</v>
      </c>
      <c r="X5933" s="5" t="s">
        <v>4075</v>
      </c>
      <c r="Y5933" s="5" t="s">
        <v>2725</v>
      </c>
      <c r="Z5933" s="5" t="s">
        <v>812</v>
      </c>
      <c r="AA5933" s="5"/>
    </row>
    <row r="5934" spans="1:27" ht="12" customHeight="1" x14ac:dyDescent="0.15">
      <c r="A5934" s="1" t="s">
        <v>1579</v>
      </c>
      <c r="B5934" s="1" t="s">
        <v>1354</v>
      </c>
      <c r="C5934" s="1" t="s">
        <v>17</v>
      </c>
      <c r="D5934" s="1" t="s">
        <v>2513</v>
      </c>
      <c r="E5934" s="1" t="s">
        <v>1155</v>
      </c>
      <c r="F5934" s="1" t="s">
        <v>1600</v>
      </c>
      <c r="G5934" s="1" t="s">
        <v>1132</v>
      </c>
      <c r="H5934" s="1" t="s">
        <v>1133</v>
      </c>
      <c r="I5934" s="37">
        <v>47.2</v>
      </c>
      <c r="J5934" s="37">
        <v>47.6</v>
      </c>
      <c r="K5934" s="37">
        <v>38.4</v>
      </c>
      <c r="L5934" s="37">
        <v>45.6</v>
      </c>
      <c r="M5934" s="37">
        <v>45.5</v>
      </c>
      <c r="N5934" s="37">
        <v>38.700000000000003</v>
      </c>
      <c r="O5934" s="37">
        <v>46.6</v>
      </c>
      <c r="P5934" s="37">
        <v>46.3</v>
      </c>
      <c r="Q5934" s="37">
        <v>48.1</v>
      </c>
      <c r="R5934" s="37">
        <v>43.8</v>
      </c>
      <c r="S5934" s="37">
        <v>35</v>
      </c>
      <c r="T5934" s="37">
        <v>42.2</v>
      </c>
      <c r="U5934" s="37">
        <v>45.8</v>
      </c>
      <c r="V5934" s="1" t="s">
        <v>4055</v>
      </c>
      <c r="W5934" s="1" t="s">
        <v>2723</v>
      </c>
      <c r="X5934" s="5" t="s">
        <v>5263</v>
      </c>
      <c r="Y5934" s="8" t="s">
        <v>4110</v>
      </c>
      <c r="Z5934" s="5" t="s">
        <v>1133</v>
      </c>
      <c r="AA5934" s="5"/>
    </row>
    <row r="5935" spans="1:27" ht="12" customHeight="1" x14ac:dyDescent="0.15">
      <c r="A5935" s="1" t="s">
        <v>1601</v>
      </c>
      <c r="B5935" s="1" t="s">
        <v>8</v>
      </c>
      <c r="C5935" s="1" t="s">
        <v>9</v>
      </c>
      <c r="D5935" s="1" t="s">
        <v>2514</v>
      </c>
      <c r="E5935" s="1" t="s">
        <v>10</v>
      </c>
      <c r="F5935" s="1" t="s">
        <v>1602</v>
      </c>
      <c r="G5935" s="1" t="s">
        <v>12</v>
      </c>
      <c r="H5935" s="1" t="s">
        <v>530</v>
      </c>
      <c r="I5935">
        <v>7678</v>
      </c>
      <c r="J5935">
        <v>8327</v>
      </c>
      <c r="K5935">
        <v>7370</v>
      </c>
      <c r="L5935">
        <v>8378</v>
      </c>
      <c r="M5935">
        <v>8763</v>
      </c>
      <c r="N5935">
        <v>7992</v>
      </c>
      <c r="O5935">
        <v>8527</v>
      </c>
      <c r="P5935">
        <v>8321</v>
      </c>
      <c r="Q5935">
        <v>8116</v>
      </c>
      <c r="R5935">
        <v>7173</v>
      </c>
      <c r="S5935">
        <v>6502</v>
      </c>
      <c r="T5935">
        <v>5672</v>
      </c>
      <c r="U5935">
        <v>6649</v>
      </c>
      <c r="V5935" s="1" t="s">
        <v>4076</v>
      </c>
      <c r="W5935" s="1" t="s">
        <v>2551</v>
      </c>
      <c r="X5935" s="5" t="s">
        <v>4077</v>
      </c>
      <c r="Y5935" s="5" t="s">
        <v>2553</v>
      </c>
      <c r="Z5935" s="5" t="s">
        <v>2998</v>
      </c>
      <c r="AA5935" s="5"/>
    </row>
    <row r="5936" spans="1:27" ht="12" customHeight="1" x14ac:dyDescent="0.15">
      <c r="A5936" s="1" t="s">
        <v>1601</v>
      </c>
      <c r="B5936" s="1" t="s">
        <v>8</v>
      </c>
      <c r="C5936" s="1" t="s">
        <v>15</v>
      </c>
      <c r="D5936" s="1" t="s">
        <v>2514</v>
      </c>
      <c r="E5936" s="1" t="s">
        <v>10</v>
      </c>
      <c r="F5936" s="1" t="s">
        <v>1602</v>
      </c>
      <c r="G5936" s="1" t="s">
        <v>242</v>
      </c>
      <c r="H5936" s="1" t="s">
        <v>530</v>
      </c>
      <c r="I5936">
        <v>7283</v>
      </c>
      <c r="J5936">
        <v>8611</v>
      </c>
      <c r="K5936">
        <v>6837</v>
      </c>
      <c r="L5936">
        <v>8197</v>
      </c>
      <c r="M5936">
        <v>8914</v>
      </c>
      <c r="N5936">
        <v>8688</v>
      </c>
      <c r="O5936">
        <v>8570</v>
      </c>
      <c r="P5936">
        <v>8770</v>
      </c>
      <c r="Q5936">
        <v>7807</v>
      </c>
      <c r="R5936">
        <v>7325</v>
      </c>
      <c r="S5936">
        <v>6908</v>
      </c>
      <c r="T5936">
        <v>6519</v>
      </c>
      <c r="U5936">
        <v>6958</v>
      </c>
      <c r="V5936" s="1" t="s">
        <v>4076</v>
      </c>
      <c r="W5936" s="1" t="s">
        <v>2551</v>
      </c>
      <c r="X5936" s="5" t="s">
        <v>4077</v>
      </c>
      <c r="Y5936" s="5" t="s">
        <v>2557</v>
      </c>
      <c r="Z5936" s="5" t="s">
        <v>2998</v>
      </c>
      <c r="AA5936" s="5"/>
    </row>
    <row r="5937" spans="1:27" ht="12" customHeight="1" x14ac:dyDescent="0.15">
      <c r="A5937" s="1" t="s">
        <v>1601</v>
      </c>
      <c r="B5937" s="1" t="s">
        <v>8</v>
      </c>
      <c r="C5937" s="1" t="s">
        <v>17</v>
      </c>
      <c r="D5937" s="1" t="s">
        <v>2514</v>
      </c>
      <c r="E5937" s="1" t="s">
        <v>10</v>
      </c>
      <c r="F5937" s="1" t="s">
        <v>1602</v>
      </c>
      <c r="G5937" s="1" t="s">
        <v>245</v>
      </c>
      <c r="H5937" s="1" t="s">
        <v>239</v>
      </c>
      <c r="I5937">
        <v>2441</v>
      </c>
      <c r="J5937">
        <v>2265</v>
      </c>
      <c r="K5937">
        <v>2209</v>
      </c>
      <c r="L5937">
        <v>2487</v>
      </c>
      <c r="M5937">
        <v>2386</v>
      </c>
      <c r="N5937">
        <v>2538</v>
      </c>
      <c r="O5937">
        <v>2616</v>
      </c>
      <c r="P5937">
        <v>2277</v>
      </c>
      <c r="Q5937">
        <v>2389</v>
      </c>
      <c r="R5937">
        <v>2323</v>
      </c>
      <c r="S5937">
        <v>1828</v>
      </c>
      <c r="T5937">
        <v>1766</v>
      </c>
      <c r="U5937">
        <v>1979</v>
      </c>
      <c r="V5937" s="1" t="s">
        <v>4076</v>
      </c>
      <c r="W5937" s="1" t="s">
        <v>2551</v>
      </c>
      <c r="X5937" s="5" t="s">
        <v>4077</v>
      </c>
      <c r="Y5937" s="5" t="s">
        <v>2740</v>
      </c>
      <c r="Z5937" s="5" t="s">
        <v>2738</v>
      </c>
      <c r="AA5937" s="5"/>
    </row>
    <row r="5938" spans="1:27" ht="12" customHeight="1" x14ac:dyDescent="0.15">
      <c r="A5938" s="1" t="s">
        <v>1601</v>
      </c>
      <c r="B5938" s="1" t="s">
        <v>8</v>
      </c>
      <c r="C5938" s="1" t="s">
        <v>19</v>
      </c>
      <c r="D5938" s="1" t="s">
        <v>2514</v>
      </c>
      <c r="E5938" s="1" t="s">
        <v>10</v>
      </c>
      <c r="F5938" s="1" t="s">
        <v>1602</v>
      </c>
      <c r="G5938" s="1" t="s">
        <v>1563</v>
      </c>
      <c r="H5938" s="1" t="s">
        <v>530</v>
      </c>
      <c r="I5938">
        <v>0</v>
      </c>
      <c r="J5938">
        <v>0</v>
      </c>
      <c r="K5938">
        <v>0</v>
      </c>
      <c r="L5938">
        <v>0</v>
      </c>
      <c r="M5938">
        <v>0</v>
      </c>
      <c r="N5938">
        <v>0</v>
      </c>
      <c r="O5938">
        <v>0</v>
      </c>
      <c r="P5938">
        <v>0</v>
      </c>
      <c r="Q5938">
        <v>0</v>
      </c>
      <c r="R5938">
        <v>0</v>
      </c>
      <c r="S5938">
        <v>0</v>
      </c>
      <c r="T5938">
        <v>0</v>
      </c>
      <c r="U5938">
        <v>0</v>
      </c>
      <c r="V5938" s="1" t="s">
        <v>4076</v>
      </c>
      <c r="W5938" s="1" t="s">
        <v>2551</v>
      </c>
      <c r="X5938" s="5" t="s">
        <v>4077</v>
      </c>
      <c r="Y5938" s="5" t="s">
        <v>2558</v>
      </c>
      <c r="Z5938" s="5" t="s">
        <v>2998</v>
      </c>
      <c r="AA5938" s="5"/>
    </row>
    <row r="5939" spans="1:27" ht="12" customHeight="1" x14ac:dyDescent="0.15">
      <c r="A5939" s="1" t="s">
        <v>1601</v>
      </c>
      <c r="B5939" s="1" t="s">
        <v>8</v>
      </c>
      <c r="C5939" s="1" t="s">
        <v>21</v>
      </c>
      <c r="D5939" s="1" t="s">
        <v>2514</v>
      </c>
      <c r="E5939" s="1" t="s">
        <v>10</v>
      </c>
      <c r="F5939" s="1" t="s">
        <v>1602</v>
      </c>
      <c r="G5939" s="1" t="s">
        <v>24</v>
      </c>
      <c r="H5939" s="1" t="s">
        <v>530</v>
      </c>
      <c r="I5939">
        <v>7496</v>
      </c>
      <c r="J5939">
        <v>7454</v>
      </c>
      <c r="K5939">
        <v>8258</v>
      </c>
      <c r="L5939">
        <v>8808</v>
      </c>
      <c r="M5939">
        <v>8920</v>
      </c>
      <c r="N5939">
        <v>8526</v>
      </c>
      <c r="O5939">
        <v>7209</v>
      </c>
      <c r="P5939">
        <v>7040</v>
      </c>
      <c r="Q5939">
        <v>7688</v>
      </c>
      <c r="R5939">
        <v>8700</v>
      </c>
      <c r="S5939">
        <v>8484</v>
      </c>
      <c r="T5939">
        <v>7756</v>
      </c>
      <c r="U5939">
        <v>7674</v>
      </c>
      <c r="V5939" s="1" t="s">
        <v>4076</v>
      </c>
      <c r="W5939" s="1" t="s">
        <v>2551</v>
      </c>
      <c r="X5939" s="5" t="s">
        <v>4077</v>
      </c>
      <c r="Y5939" s="5" t="s">
        <v>2559</v>
      </c>
      <c r="Z5939" s="5" t="s">
        <v>2998</v>
      </c>
      <c r="AA5939" s="5"/>
    </row>
    <row r="5940" spans="1:27" ht="12" customHeight="1" x14ac:dyDescent="0.15">
      <c r="A5940" s="1" t="s">
        <v>1601</v>
      </c>
      <c r="B5940" s="1" t="s">
        <v>25</v>
      </c>
      <c r="C5940" s="1" t="s">
        <v>9</v>
      </c>
      <c r="D5940" s="1" t="s">
        <v>2514</v>
      </c>
      <c r="E5940" s="1" t="s">
        <v>10</v>
      </c>
      <c r="F5940" s="1" t="s">
        <v>1603</v>
      </c>
      <c r="G5940" s="1" t="s">
        <v>12</v>
      </c>
      <c r="H5940" s="1" t="s">
        <v>530</v>
      </c>
      <c r="I5940">
        <v>1353383</v>
      </c>
      <c r="J5940">
        <v>1429604</v>
      </c>
      <c r="K5940">
        <v>1438869</v>
      </c>
      <c r="L5940">
        <v>1541741</v>
      </c>
      <c r="M5940">
        <v>1563474</v>
      </c>
      <c r="N5940">
        <v>1478303</v>
      </c>
      <c r="O5940">
        <v>1387969</v>
      </c>
      <c r="P5940">
        <v>1213776</v>
      </c>
      <c r="Q5940">
        <v>982106</v>
      </c>
      <c r="R5940">
        <v>874940</v>
      </c>
      <c r="S5940">
        <v>794066</v>
      </c>
      <c r="T5940">
        <v>795019</v>
      </c>
      <c r="U5940">
        <v>821442</v>
      </c>
      <c r="V5940" s="1" t="s">
        <v>4076</v>
      </c>
      <c r="W5940" s="1" t="s">
        <v>2551</v>
      </c>
      <c r="X5940" s="5" t="s">
        <v>4078</v>
      </c>
      <c r="Y5940" s="5" t="s">
        <v>2553</v>
      </c>
      <c r="Z5940" s="5" t="s">
        <v>2998</v>
      </c>
      <c r="AA5940" s="5"/>
    </row>
    <row r="5941" spans="1:27" ht="12" customHeight="1" x14ac:dyDescent="0.15">
      <c r="A5941" s="1" t="s">
        <v>1601</v>
      </c>
      <c r="B5941" s="1" t="s">
        <v>25</v>
      </c>
      <c r="C5941" s="1" t="s">
        <v>15</v>
      </c>
      <c r="D5941" s="1" t="s">
        <v>2514</v>
      </c>
      <c r="E5941" s="1" t="s">
        <v>10</v>
      </c>
      <c r="F5941" s="1" t="s">
        <v>1603</v>
      </c>
      <c r="G5941" s="1" t="s">
        <v>242</v>
      </c>
      <c r="H5941" s="1" t="s">
        <v>530</v>
      </c>
      <c r="I5941">
        <v>1335757</v>
      </c>
      <c r="J5941">
        <v>1469345</v>
      </c>
      <c r="K5941">
        <v>1425535</v>
      </c>
      <c r="L5941">
        <v>1496928</v>
      </c>
      <c r="M5941">
        <v>1590745</v>
      </c>
      <c r="N5941">
        <v>1584718</v>
      </c>
      <c r="O5941">
        <v>1365202</v>
      </c>
      <c r="P5941">
        <v>1290744</v>
      </c>
      <c r="Q5941">
        <v>963580</v>
      </c>
      <c r="R5941">
        <v>870672</v>
      </c>
      <c r="S5941">
        <v>750349</v>
      </c>
      <c r="T5941">
        <v>755446</v>
      </c>
      <c r="U5941">
        <v>795090</v>
      </c>
      <c r="V5941" s="1" t="s">
        <v>4076</v>
      </c>
      <c r="W5941" s="1" t="s">
        <v>2551</v>
      </c>
      <c r="X5941" s="5" t="s">
        <v>4078</v>
      </c>
      <c r="Y5941" s="5" t="s">
        <v>2557</v>
      </c>
      <c r="Z5941" s="5" t="s">
        <v>2998</v>
      </c>
      <c r="AA5941" s="5"/>
    </row>
    <row r="5942" spans="1:27" ht="12" customHeight="1" x14ac:dyDescent="0.15">
      <c r="A5942" s="1" t="s">
        <v>1601</v>
      </c>
      <c r="B5942" s="1" t="s">
        <v>25</v>
      </c>
      <c r="C5942" s="1" t="s">
        <v>17</v>
      </c>
      <c r="D5942" s="1" t="s">
        <v>2514</v>
      </c>
      <c r="E5942" s="1" t="s">
        <v>10</v>
      </c>
      <c r="F5942" s="1" t="s">
        <v>1603</v>
      </c>
      <c r="G5942" s="1" t="s">
        <v>245</v>
      </c>
      <c r="H5942" s="1" t="s">
        <v>239</v>
      </c>
      <c r="I5942">
        <v>13850</v>
      </c>
      <c r="J5942">
        <v>14256</v>
      </c>
      <c r="K5942">
        <v>13027</v>
      </c>
      <c r="L5942">
        <v>14297</v>
      </c>
      <c r="M5942">
        <v>14979</v>
      </c>
      <c r="N5942">
        <v>15738</v>
      </c>
      <c r="O5942">
        <v>15530</v>
      </c>
      <c r="P5942">
        <v>15144</v>
      </c>
      <c r="Q5942">
        <v>13151</v>
      </c>
      <c r="R5942">
        <v>12960</v>
      </c>
      <c r="S5942">
        <v>11251</v>
      </c>
      <c r="T5942">
        <v>10677</v>
      </c>
      <c r="U5942">
        <v>11086</v>
      </c>
      <c r="V5942" s="1" t="s">
        <v>4076</v>
      </c>
      <c r="W5942" s="1" t="s">
        <v>2551</v>
      </c>
      <c r="X5942" s="5" t="s">
        <v>4078</v>
      </c>
      <c r="Y5942" s="5" t="s">
        <v>2740</v>
      </c>
      <c r="Z5942" s="5" t="s">
        <v>2738</v>
      </c>
      <c r="AA5942" s="5"/>
    </row>
    <row r="5943" spans="1:27" ht="12" customHeight="1" x14ac:dyDescent="0.15">
      <c r="A5943" s="1" t="s">
        <v>1601</v>
      </c>
      <c r="B5943" s="1" t="s">
        <v>25</v>
      </c>
      <c r="C5943" s="1" t="s">
        <v>19</v>
      </c>
      <c r="D5943" s="1" t="s">
        <v>2514</v>
      </c>
      <c r="E5943" s="1" t="s">
        <v>10</v>
      </c>
      <c r="F5943" s="1" t="s">
        <v>1603</v>
      </c>
      <c r="G5943" s="1" t="s">
        <v>1563</v>
      </c>
      <c r="H5943" s="1" t="s">
        <v>530</v>
      </c>
      <c r="I5943">
        <v>0</v>
      </c>
      <c r="J5943">
        <v>0</v>
      </c>
      <c r="K5943">
        <v>0</v>
      </c>
      <c r="L5943">
        <v>0</v>
      </c>
      <c r="M5943">
        <v>0</v>
      </c>
      <c r="N5943">
        <v>0</v>
      </c>
      <c r="O5943">
        <v>0</v>
      </c>
      <c r="P5943">
        <v>0</v>
      </c>
      <c r="Q5943">
        <v>0</v>
      </c>
      <c r="R5943">
        <v>0</v>
      </c>
      <c r="S5943">
        <v>0</v>
      </c>
      <c r="T5943">
        <v>0</v>
      </c>
      <c r="U5943">
        <v>0</v>
      </c>
      <c r="V5943" s="1" t="s">
        <v>4076</v>
      </c>
      <c r="W5943" s="1" t="s">
        <v>2551</v>
      </c>
      <c r="X5943" s="5" t="s">
        <v>4078</v>
      </c>
      <c r="Y5943" s="5" t="s">
        <v>2558</v>
      </c>
      <c r="Z5943" s="5" t="s">
        <v>2998</v>
      </c>
      <c r="AA5943" s="5"/>
    </row>
    <row r="5944" spans="1:27" ht="12" customHeight="1" x14ac:dyDescent="0.15">
      <c r="A5944" s="1" t="s">
        <v>1601</v>
      </c>
      <c r="B5944" s="1" t="s">
        <v>25</v>
      </c>
      <c r="C5944" s="1" t="s">
        <v>21</v>
      </c>
      <c r="D5944" s="1" t="s">
        <v>2514</v>
      </c>
      <c r="E5944" s="1" t="s">
        <v>10</v>
      </c>
      <c r="F5944" s="1" t="s">
        <v>1603</v>
      </c>
      <c r="G5944" s="1" t="s">
        <v>24</v>
      </c>
      <c r="H5944" s="1" t="s">
        <v>530</v>
      </c>
      <c r="I5944">
        <v>612266</v>
      </c>
      <c r="J5944">
        <v>592121</v>
      </c>
      <c r="K5944">
        <v>617773</v>
      </c>
      <c r="L5944">
        <v>672368</v>
      </c>
      <c r="M5944">
        <v>659751</v>
      </c>
      <c r="N5944">
        <v>568775</v>
      </c>
      <c r="O5944">
        <v>611388</v>
      </c>
      <c r="P5944">
        <v>557442</v>
      </c>
      <c r="Q5944">
        <v>584880</v>
      </c>
      <c r="R5944">
        <v>601080</v>
      </c>
      <c r="S5944">
        <v>655660</v>
      </c>
      <c r="T5944">
        <v>704568</v>
      </c>
      <c r="U5944">
        <v>738885</v>
      </c>
      <c r="V5944" s="1" t="s">
        <v>4076</v>
      </c>
      <c r="W5944" s="1" t="s">
        <v>2551</v>
      </c>
      <c r="X5944" s="5" t="s">
        <v>4078</v>
      </c>
      <c r="Y5944" s="5" t="s">
        <v>2559</v>
      </c>
      <c r="Z5944" s="5" t="s">
        <v>2998</v>
      </c>
      <c r="AA5944" s="5"/>
    </row>
    <row r="5945" spans="1:27" ht="12" customHeight="1" x14ac:dyDescent="0.15">
      <c r="A5945" s="1" t="s">
        <v>1601</v>
      </c>
      <c r="B5945" s="1" t="s">
        <v>27</v>
      </c>
      <c r="C5945" s="1" t="s">
        <v>9</v>
      </c>
      <c r="D5945" s="1" t="s">
        <v>2514</v>
      </c>
      <c r="E5945" s="1" t="s">
        <v>10</v>
      </c>
      <c r="F5945" s="1" t="s">
        <v>1604</v>
      </c>
      <c r="G5945" s="1" t="s">
        <v>12</v>
      </c>
      <c r="H5945" s="1" t="s">
        <v>530</v>
      </c>
      <c r="I5945">
        <v>355571</v>
      </c>
      <c r="J5945">
        <v>366789</v>
      </c>
      <c r="K5945">
        <v>321160</v>
      </c>
      <c r="L5945">
        <v>406850</v>
      </c>
      <c r="M5945">
        <v>365038</v>
      </c>
      <c r="N5945">
        <v>375031</v>
      </c>
      <c r="O5945">
        <v>324445</v>
      </c>
      <c r="P5945">
        <v>343526</v>
      </c>
      <c r="Q5945">
        <v>332647</v>
      </c>
      <c r="R5945">
        <v>367084</v>
      </c>
      <c r="S5945">
        <v>352847</v>
      </c>
      <c r="T5945">
        <v>348042</v>
      </c>
      <c r="U5945">
        <v>347956</v>
      </c>
      <c r="V5945" s="1" t="s">
        <v>4076</v>
      </c>
      <c r="W5945" s="1" t="s">
        <v>2551</v>
      </c>
      <c r="X5945" s="5" t="s">
        <v>4079</v>
      </c>
      <c r="Y5945" s="5" t="s">
        <v>2553</v>
      </c>
      <c r="Z5945" s="5" t="s">
        <v>2998</v>
      </c>
      <c r="AA5945" s="5"/>
    </row>
    <row r="5946" spans="1:27" ht="12" customHeight="1" x14ac:dyDescent="0.15">
      <c r="A5946" s="1" t="s">
        <v>1601</v>
      </c>
      <c r="B5946" s="1" t="s">
        <v>27</v>
      </c>
      <c r="C5946" s="1" t="s">
        <v>15</v>
      </c>
      <c r="D5946" s="1" t="s">
        <v>2514</v>
      </c>
      <c r="E5946" s="1" t="s">
        <v>10</v>
      </c>
      <c r="F5946" s="1" t="s">
        <v>1604</v>
      </c>
      <c r="G5946" s="1" t="s">
        <v>242</v>
      </c>
      <c r="H5946" s="1" t="s">
        <v>530</v>
      </c>
      <c r="I5946">
        <v>264662</v>
      </c>
      <c r="J5946">
        <v>412796</v>
      </c>
      <c r="K5946">
        <v>340382</v>
      </c>
      <c r="L5946">
        <v>359028</v>
      </c>
      <c r="M5946">
        <v>360654</v>
      </c>
      <c r="N5946">
        <v>420699</v>
      </c>
      <c r="O5946">
        <v>350498</v>
      </c>
      <c r="P5946">
        <v>371170</v>
      </c>
      <c r="Q5946">
        <v>334746</v>
      </c>
      <c r="R5946">
        <v>361968</v>
      </c>
      <c r="S5946">
        <v>326055</v>
      </c>
      <c r="T5946">
        <v>335538</v>
      </c>
      <c r="U5946">
        <v>307628</v>
      </c>
      <c r="V5946" s="1" t="s">
        <v>4076</v>
      </c>
      <c r="W5946" s="1" t="s">
        <v>2551</v>
      </c>
      <c r="X5946" s="5" t="s">
        <v>4079</v>
      </c>
      <c r="Y5946" s="5" t="s">
        <v>2557</v>
      </c>
      <c r="Z5946" s="5" t="s">
        <v>2998</v>
      </c>
      <c r="AA5946" s="5"/>
    </row>
    <row r="5947" spans="1:27" ht="12" customHeight="1" x14ac:dyDescent="0.15">
      <c r="A5947" s="1" t="s">
        <v>1601</v>
      </c>
      <c r="B5947" s="1" t="s">
        <v>27</v>
      </c>
      <c r="C5947" s="1" t="s">
        <v>17</v>
      </c>
      <c r="D5947" s="1" t="s">
        <v>2514</v>
      </c>
      <c r="E5947" s="1" t="s">
        <v>10</v>
      </c>
      <c r="F5947" s="1" t="s">
        <v>1604</v>
      </c>
      <c r="G5947" s="1" t="s">
        <v>245</v>
      </c>
      <c r="H5947" s="1" t="s">
        <v>239</v>
      </c>
      <c r="I5947" s="32">
        <v>2746</v>
      </c>
      <c r="J5947" s="32">
        <v>2786</v>
      </c>
      <c r="K5947" s="32">
        <v>2708</v>
      </c>
      <c r="L5947" s="32">
        <v>2797</v>
      </c>
      <c r="M5947" s="32">
        <v>2691</v>
      </c>
      <c r="N5947" s="32">
        <v>2692</v>
      </c>
      <c r="O5947" s="32">
        <v>2817</v>
      </c>
      <c r="P5947" s="32">
        <v>2424</v>
      </c>
      <c r="Q5947" s="32">
        <v>2507</v>
      </c>
      <c r="R5947" s="32">
        <v>2446</v>
      </c>
      <c r="S5947" s="32">
        <v>2354</v>
      </c>
      <c r="T5947" s="32">
        <v>2508</v>
      </c>
      <c r="U5947" s="32">
        <v>2586</v>
      </c>
      <c r="V5947" s="1" t="s">
        <v>4076</v>
      </c>
      <c r="W5947" s="1" t="s">
        <v>2551</v>
      </c>
      <c r="X5947" s="5" t="s">
        <v>4079</v>
      </c>
      <c r="Y5947" s="5" t="s">
        <v>2740</v>
      </c>
      <c r="Z5947" s="5" t="s">
        <v>2738</v>
      </c>
      <c r="AA5947" s="5"/>
    </row>
    <row r="5948" spans="1:27" ht="12" customHeight="1" x14ac:dyDescent="0.15">
      <c r="A5948" s="1" t="s">
        <v>1601</v>
      </c>
      <c r="B5948" s="1" t="s">
        <v>27</v>
      </c>
      <c r="C5948" s="1" t="s">
        <v>19</v>
      </c>
      <c r="D5948" s="1" t="s">
        <v>2514</v>
      </c>
      <c r="E5948" s="1" t="s">
        <v>10</v>
      </c>
      <c r="F5948" s="1" t="s">
        <v>1604</v>
      </c>
      <c r="G5948" s="1" t="s">
        <v>1563</v>
      </c>
      <c r="H5948" s="1" t="s">
        <v>530</v>
      </c>
      <c r="I5948">
        <v>43</v>
      </c>
      <c r="J5948">
        <v>64</v>
      </c>
      <c r="K5948">
        <v>102</v>
      </c>
      <c r="L5948">
        <v>38</v>
      </c>
      <c r="M5948">
        <v>73</v>
      </c>
      <c r="N5948">
        <v>61</v>
      </c>
      <c r="O5948">
        <v>101</v>
      </c>
      <c r="P5948">
        <v>63</v>
      </c>
      <c r="Q5948">
        <v>84</v>
      </c>
      <c r="R5948">
        <v>123</v>
      </c>
      <c r="S5948">
        <v>95</v>
      </c>
      <c r="T5948">
        <v>130</v>
      </c>
      <c r="U5948">
        <v>116</v>
      </c>
      <c r="V5948" s="1" t="s">
        <v>4076</v>
      </c>
      <c r="W5948" s="1" t="s">
        <v>2551</v>
      </c>
      <c r="X5948" s="5" t="s">
        <v>4079</v>
      </c>
      <c r="Y5948" s="5" t="s">
        <v>2558</v>
      </c>
      <c r="Z5948" s="5" t="s">
        <v>2998</v>
      </c>
      <c r="AA5948" s="5"/>
    </row>
    <row r="5949" spans="1:27" ht="12" customHeight="1" x14ac:dyDescent="0.15">
      <c r="A5949" s="1" t="s">
        <v>1601</v>
      </c>
      <c r="B5949" s="1" t="s">
        <v>27</v>
      </c>
      <c r="C5949" s="1" t="s">
        <v>21</v>
      </c>
      <c r="D5949" s="1" t="s">
        <v>2514</v>
      </c>
      <c r="E5949" s="1" t="s">
        <v>10</v>
      </c>
      <c r="F5949" s="1" t="s">
        <v>1604</v>
      </c>
      <c r="G5949" s="1" t="s">
        <v>24</v>
      </c>
      <c r="H5949" s="1" t="s">
        <v>530</v>
      </c>
      <c r="I5949">
        <v>301851</v>
      </c>
      <c r="J5949">
        <v>258416</v>
      </c>
      <c r="K5949">
        <v>241108</v>
      </c>
      <c r="L5949">
        <v>291366</v>
      </c>
      <c r="M5949">
        <v>297574</v>
      </c>
      <c r="N5949">
        <v>254830</v>
      </c>
      <c r="O5949">
        <v>230169</v>
      </c>
      <c r="P5949">
        <v>203212</v>
      </c>
      <c r="Q5949">
        <v>202500</v>
      </c>
      <c r="R5949">
        <v>207339</v>
      </c>
      <c r="S5949">
        <v>234268</v>
      </c>
      <c r="T5949">
        <v>248950</v>
      </c>
      <c r="U5949">
        <v>289248</v>
      </c>
      <c r="V5949" s="1" t="s">
        <v>4076</v>
      </c>
      <c r="W5949" s="1" t="s">
        <v>2551</v>
      </c>
      <c r="X5949" s="5" t="s">
        <v>4079</v>
      </c>
      <c r="Y5949" s="5" t="s">
        <v>2559</v>
      </c>
      <c r="Z5949" s="5" t="s">
        <v>2998</v>
      </c>
      <c r="AA5949" s="5"/>
    </row>
    <row r="5950" spans="1:27" ht="12" customHeight="1" x14ac:dyDescent="0.15">
      <c r="A5950" s="1" t="s">
        <v>1601</v>
      </c>
      <c r="B5950" s="1" t="s">
        <v>29</v>
      </c>
      <c r="C5950" s="1" t="s">
        <v>9</v>
      </c>
      <c r="D5950" s="1" t="s">
        <v>2514</v>
      </c>
      <c r="E5950" s="1" t="s">
        <v>10</v>
      </c>
      <c r="F5950" s="1" t="s">
        <v>1605</v>
      </c>
      <c r="G5950" s="1" t="s">
        <v>12</v>
      </c>
      <c r="H5950" s="1" t="s">
        <v>530</v>
      </c>
      <c r="I5950">
        <v>1235598</v>
      </c>
      <c r="J5950">
        <v>1187237</v>
      </c>
      <c r="K5950">
        <v>937282</v>
      </c>
      <c r="L5950">
        <v>923377</v>
      </c>
      <c r="M5950">
        <v>845857</v>
      </c>
      <c r="N5950">
        <v>865027</v>
      </c>
      <c r="O5950">
        <v>770926</v>
      </c>
      <c r="P5950">
        <v>672442</v>
      </c>
      <c r="Q5950">
        <v>654392</v>
      </c>
      <c r="R5950">
        <v>767167</v>
      </c>
      <c r="S5950">
        <v>650085</v>
      </c>
      <c r="T5950">
        <v>808061</v>
      </c>
      <c r="U5950">
        <v>858450</v>
      </c>
      <c r="V5950" s="1" t="s">
        <v>4076</v>
      </c>
      <c r="W5950" s="1" t="s">
        <v>2551</v>
      </c>
      <c r="X5950" s="5" t="s">
        <v>4080</v>
      </c>
      <c r="Y5950" s="5" t="s">
        <v>2553</v>
      </c>
      <c r="Z5950" s="5" t="s">
        <v>2998</v>
      </c>
      <c r="AA5950" s="5"/>
    </row>
    <row r="5951" spans="1:27" ht="12" customHeight="1" x14ac:dyDescent="0.15">
      <c r="A5951" s="1" t="s">
        <v>1601</v>
      </c>
      <c r="B5951" s="1" t="s">
        <v>29</v>
      </c>
      <c r="C5951" s="1" t="s">
        <v>15</v>
      </c>
      <c r="D5951" s="1" t="s">
        <v>2514</v>
      </c>
      <c r="E5951" s="1" t="s">
        <v>10</v>
      </c>
      <c r="F5951" s="1" t="s">
        <v>1605</v>
      </c>
      <c r="G5951" s="1" t="s">
        <v>242</v>
      </c>
      <c r="H5951" s="1" t="s">
        <v>530</v>
      </c>
      <c r="I5951">
        <v>1222125</v>
      </c>
      <c r="J5951">
        <v>1189713</v>
      </c>
      <c r="K5951">
        <v>930103</v>
      </c>
      <c r="L5951">
        <v>943015</v>
      </c>
      <c r="M5951">
        <v>870286</v>
      </c>
      <c r="N5951">
        <v>819043</v>
      </c>
      <c r="O5951">
        <v>815269</v>
      </c>
      <c r="P5951">
        <v>705213</v>
      </c>
      <c r="Q5951">
        <v>647522</v>
      </c>
      <c r="R5951">
        <v>758776</v>
      </c>
      <c r="S5951">
        <v>628942</v>
      </c>
      <c r="T5951">
        <v>793310</v>
      </c>
      <c r="U5951">
        <v>875170</v>
      </c>
      <c r="V5951" s="1" t="s">
        <v>4076</v>
      </c>
      <c r="W5951" s="1" t="s">
        <v>2551</v>
      </c>
      <c r="X5951" s="5" t="s">
        <v>4080</v>
      </c>
      <c r="Y5951" s="5" t="s">
        <v>2557</v>
      </c>
      <c r="Z5951" s="5" t="s">
        <v>2998</v>
      </c>
      <c r="AA5951" s="5"/>
    </row>
    <row r="5952" spans="1:27" ht="12" customHeight="1" x14ac:dyDescent="0.15">
      <c r="A5952" s="1" t="s">
        <v>1601</v>
      </c>
      <c r="B5952" s="1" t="s">
        <v>29</v>
      </c>
      <c r="C5952" s="1" t="s">
        <v>17</v>
      </c>
      <c r="D5952" s="1" t="s">
        <v>2514</v>
      </c>
      <c r="E5952" s="1" t="s">
        <v>10</v>
      </c>
      <c r="F5952" s="1" t="s">
        <v>1605</v>
      </c>
      <c r="G5952" s="1" t="s">
        <v>245</v>
      </c>
      <c r="H5952" s="1" t="s">
        <v>239</v>
      </c>
      <c r="I5952">
        <v>10920</v>
      </c>
      <c r="J5952">
        <v>10089</v>
      </c>
      <c r="K5952">
        <v>8806</v>
      </c>
      <c r="L5952">
        <v>8873</v>
      </c>
      <c r="M5952">
        <v>8435</v>
      </c>
      <c r="N5952">
        <v>7911</v>
      </c>
      <c r="O5952">
        <v>7897</v>
      </c>
      <c r="P5952">
        <v>7738</v>
      </c>
      <c r="Q5952">
        <v>7346</v>
      </c>
      <c r="R5952">
        <v>8418</v>
      </c>
      <c r="S5952">
        <v>6552</v>
      </c>
      <c r="T5952">
        <v>7850</v>
      </c>
      <c r="U5952">
        <v>8397</v>
      </c>
      <c r="V5952" s="1" t="s">
        <v>4076</v>
      </c>
      <c r="W5952" s="1" t="s">
        <v>2551</v>
      </c>
      <c r="X5952" s="5" t="s">
        <v>4080</v>
      </c>
      <c r="Y5952" s="5" t="s">
        <v>2740</v>
      </c>
      <c r="Z5952" s="5" t="s">
        <v>2738</v>
      </c>
      <c r="AA5952" s="5"/>
    </row>
    <row r="5953" spans="1:27" ht="12" customHeight="1" x14ac:dyDescent="0.15">
      <c r="A5953" s="1" t="s">
        <v>1601</v>
      </c>
      <c r="B5953" s="1" t="s">
        <v>29</v>
      </c>
      <c r="C5953" s="1" t="s">
        <v>19</v>
      </c>
      <c r="D5953" s="1" t="s">
        <v>2514</v>
      </c>
      <c r="E5953" s="1" t="s">
        <v>10</v>
      </c>
      <c r="F5953" s="1" t="s">
        <v>1605</v>
      </c>
      <c r="G5953" s="1" t="s">
        <v>1563</v>
      </c>
      <c r="H5953" s="1" t="s">
        <v>530</v>
      </c>
      <c r="I5953">
        <v>31</v>
      </c>
      <c r="J5953">
        <v>42</v>
      </c>
      <c r="K5953">
        <v>31</v>
      </c>
      <c r="L5953">
        <v>29</v>
      </c>
      <c r="M5953">
        <v>36</v>
      </c>
      <c r="N5953">
        <v>34</v>
      </c>
      <c r="O5953">
        <v>34</v>
      </c>
      <c r="P5953">
        <v>38</v>
      </c>
      <c r="Q5953">
        <v>31</v>
      </c>
      <c r="R5953">
        <v>29</v>
      </c>
      <c r="S5953">
        <v>34</v>
      </c>
      <c r="T5953">
        <v>41</v>
      </c>
      <c r="U5953">
        <v>29</v>
      </c>
      <c r="V5953" s="1" t="s">
        <v>4076</v>
      </c>
      <c r="W5953" s="1" t="s">
        <v>2551</v>
      </c>
      <c r="X5953" s="5" t="s">
        <v>4080</v>
      </c>
      <c r="Y5953" s="5" t="s">
        <v>2558</v>
      </c>
      <c r="Z5953" s="5" t="s">
        <v>2998</v>
      </c>
      <c r="AA5953" s="5"/>
    </row>
    <row r="5954" spans="1:27" ht="12" customHeight="1" x14ac:dyDescent="0.15">
      <c r="A5954" s="1" t="s">
        <v>1601</v>
      </c>
      <c r="B5954" s="1" t="s">
        <v>29</v>
      </c>
      <c r="C5954" s="1" t="s">
        <v>21</v>
      </c>
      <c r="D5954" s="1" t="s">
        <v>2514</v>
      </c>
      <c r="E5954" s="1" t="s">
        <v>10</v>
      </c>
      <c r="F5954" s="1" t="s">
        <v>1605</v>
      </c>
      <c r="G5954" s="1" t="s">
        <v>24</v>
      </c>
      <c r="H5954" s="1" t="s">
        <v>530</v>
      </c>
      <c r="I5954">
        <v>301351</v>
      </c>
      <c r="J5954">
        <v>300019</v>
      </c>
      <c r="K5954">
        <v>307957</v>
      </c>
      <c r="L5954">
        <v>289607</v>
      </c>
      <c r="M5954">
        <v>266239</v>
      </c>
      <c r="N5954">
        <v>313713</v>
      </c>
      <c r="O5954">
        <v>271339</v>
      </c>
      <c r="P5954">
        <v>240679</v>
      </c>
      <c r="Q5954">
        <v>250048</v>
      </c>
      <c r="R5954">
        <v>260586</v>
      </c>
      <c r="S5954">
        <v>279692</v>
      </c>
      <c r="T5954">
        <v>294403</v>
      </c>
      <c r="U5954">
        <v>277654</v>
      </c>
      <c r="V5954" s="1" t="s">
        <v>4076</v>
      </c>
      <c r="W5954" s="1" t="s">
        <v>2551</v>
      </c>
      <c r="X5954" s="5" t="s">
        <v>4080</v>
      </c>
      <c r="Y5954" s="5" t="s">
        <v>2559</v>
      </c>
      <c r="Z5954" s="5" t="s">
        <v>2998</v>
      </c>
      <c r="AA5954" s="5"/>
    </row>
    <row r="5955" spans="1:27" ht="12" customHeight="1" x14ac:dyDescent="0.15">
      <c r="A5955" s="1" t="s">
        <v>1601</v>
      </c>
      <c r="B5955" s="1" t="s">
        <v>31</v>
      </c>
      <c r="C5955" s="1" t="s">
        <v>9</v>
      </c>
      <c r="D5955" s="1" t="s">
        <v>2514</v>
      </c>
      <c r="E5955" s="1" t="s">
        <v>10</v>
      </c>
      <c r="F5955" s="1" t="s">
        <v>1606</v>
      </c>
      <c r="G5955" s="1" t="s">
        <v>12</v>
      </c>
      <c r="H5955" s="1" t="s">
        <v>530</v>
      </c>
      <c r="I5955">
        <v>33452</v>
      </c>
      <c r="J5955">
        <v>33740</v>
      </c>
      <c r="K5955">
        <v>28649</v>
      </c>
      <c r="L5955">
        <v>33469</v>
      </c>
      <c r="M5955">
        <v>31328</v>
      </c>
      <c r="N5955">
        <v>29845</v>
      </c>
      <c r="O5955">
        <v>31258</v>
      </c>
      <c r="P5955">
        <v>31168</v>
      </c>
      <c r="Q5955">
        <v>37671</v>
      </c>
      <c r="R5955">
        <v>33756</v>
      </c>
      <c r="S5955">
        <v>24961</v>
      </c>
      <c r="T5955">
        <v>27403</v>
      </c>
      <c r="U5955">
        <v>34732</v>
      </c>
      <c r="V5955" s="1" t="s">
        <v>4076</v>
      </c>
      <c r="W5955" s="1" t="s">
        <v>2551</v>
      </c>
      <c r="X5955" s="5" t="s">
        <v>4081</v>
      </c>
      <c r="Y5955" s="5" t="s">
        <v>2553</v>
      </c>
      <c r="Z5955" s="5" t="s">
        <v>2998</v>
      </c>
      <c r="AA5955" s="5"/>
    </row>
    <row r="5956" spans="1:27" ht="12" customHeight="1" x14ac:dyDescent="0.15">
      <c r="A5956" s="1" t="s">
        <v>1601</v>
      </c>
      <c r="B5956" s="1" t="s">
        <v>31</v>
      </c>
      <c r="C5956" s="1" t="s">
        <v>15</v>
      </c>
      <c r="D5956" s="1" t="s">
        <v>2514</v>
      </c>
      <c r="E5956" s="1" t="s">
        <v>10</v>
      </c>
      <c r="F5956" s="1" t="s">
        <v>1606</v>
      </c>
      <c r="G5956" s="1" t="s">
        <v>242</v>
      </c>
      <c r="H5956" s="1" t="s">
        <v>530</v>
      </c>
      <c r="I5956">
        <v>41888</v>
      </c>
      <c r="J5956">
        <v>44451</v>
      </c>
      <c r="K5956">
        <v>36783</v>
      </c>
      <c r="L5956">
        <v>37588</v>
      </c>
      <c r="M5956">
        <v>37993</v>
      </c>
      <c r="N5956">
        <v>38846</v>
      </c>
      <c r="O5956">
        <v>38379</v>
      </c>
      <c r="P5956">
        <v>42519</v>
      </c>
      <c r="Q5956">
        <v>44126</v>
      </c>
      <c r="R5956">
        <v>42666</v>
      </c>
      <c r="S5956">
        <v>29071</v>
      </c>
      <c r="T5956">
        <v>35041</v>
      </c>
      <c r="U5956">
        <v>39359</v>
      </c>
      <c r="V5956" s="1" t="s">
        <v>4076</v>
      </c>
      <c r="W5956" s="1" t="s">
        <v>2551</v>
      </c>
      <c r="X5956" s="5" t="s">
        <v>4081</v>
      </c>
      <c r="Y5956" s="5" t="s">
        <v>2557</v>
      </c>
      <c r="Z5956" s="5" t="s">
        <v>2998</v>
      </c>
      <c r="AA5956" s="5"/>
    </row>
    <row r="5957" spans="1:27" ht="12" customHeight="1" x14ac:dyDescent="0.15">
      <c r="A5957" s="1" t="s">
        <v>1601</v>
      </c>
      <c r="B5957" s="1" t="s">
        <v>31</v>
      </c>
      <c r="C5957" s="1" t="s">
        <v>17</v>
      </c>
      <c r="D5957" s="1" t="s">
        <v>2514</v>
      </c>
      <c r="E5957" s="1" t="s">
        <v>10</v>
      </c>
      <c r="F5957" s="1" t="s">
        <v>1606</v>
      </c>
      <c r="G5957" s="1" t="s">
        <v>245</v>
      </c>
      <c r="H5957" s="1" t="s">
        <v>239</v>
      </c>
      <c r="I5957">
        <v>13108</v>
      </c>
      <c r="J5957">
        <v>14497</v>
      </c>
      <c r="K5957">
        <v>12292</v>
      </c>
      <c r="L5957">
        <v>13609</v>
      </c>
      <c r="M5957">
        <v>13534</v>
      </c>
      <c r="N5957">
        <v>12656</v>
      </c>
      <c r="O5957">
        <v>13830</v>
      </c>
      <c r="P5957">
        <v>14498</v>
      </c>
      <c r="Q5957">
        <v>14057</v>
      </c>
      <c r="R5957">
        <v>13373</v>
      </c>
      <c r="S5957">
        <v>9882</v>
      </c>
      <c r="T5957">
        <v>11359</v>
      </c>
      <c r="U5957">
        <v>9790</v>
      </c>
      <c r="V5957" s="1" t="s">
        <v>4076</v>
      </c>
      <c r="W5957" s="1" t="s">
        <v>2551</v>
      </c>
      <c r="X5957" s="5" t="s">
        <v>4081</v>
      </c>
      <c r="Y5957" s="5" t="s">
        <v>2740</v>
      </c>
      <c r="Z5957" s="5" t="s">
        <v>2738</v>
      </c>
      <c r="AA5957" s="5"/>
    </row>
    <row r="5958" spans="1:27" ht="12" customHeight="1" x14ac:dyDescent="0.15">
      <c r="A5958" s="1" t="s">
        <v>1601</v>
      </c>
      <c r="B5958" s="1" t="s">
        <v>31</v>
      </c>
      <c r="C5958" s="1" t="s">
        <v>19</v>
      </c>
      <c r="D5958" s="1" t="s">
        <v>2514</v>
      </c>
      <c r="E5958" s="1" t="s">
        <v>10</v>
      </c>
      <c r="F5958" s="1" t="s">
        <v>1606</v>
      </c>
      <c r="G5958" s="1" t="s">
        <v>1563</v>
      </c>
      <c r="H5958" s="1" t="s">
        <v>530</v>
      </c>
      <c r="I5958">
        <v>0</v>
      </c>
      <c r="J5958">
        <v>0</v>
      </c>
      <c r="K5958">
        <v>0</v>
      </c>
      <c r="L5958">
        <v>0</v>
      </c>
      <c r="M5958">
        <v>0</v>
      </c>
      <c r="N5958">
        <v>0</v>
      </c>
      <c r="O5958">
        <v>0</v>
      </c>
      <c r="P5958">
        <v>0</v>
      </c>
      <c r="Q5958">
        <v>0</v>
      </c>
      <c r="R5958">
        <v>0</v>
      </c>
      <c r="S5958">
        <v>0</v>
      </c>
      <c r="T5958">
        <v>0</v>
      </c>
      <c r="U5958">
        <v>0</v>
      </c>
      <c r="V5958" s="1" t="s">
        <v>4076</v>
      </c>
      <c r="W5958" s="1" t="s">
        <v>2551</v>
      </c>
      <c r="X5958" s="5" t="s">
        <v>4081</v>
      </c>
      <c r="Y5958" s="5" t="s">
        <v>2558</v>
      </c>
      <c r="Z5958" s="5" t="s">
        <v>2998</v>
      </c>
      <c r="AA5958" s="5"/>
    </row>
    <row r="5959" spans="1:27" ht="12" customHeight="1" x14ac:dyDescent="0.15">
      <c r="A5959" s="1" t="s">
        <v>1601</v>
      </c>
      <c r="B5959" s="1" t="s">
        <v>31</v>
      </c>
      <c r="C5959" s="1" t="s">
        <v>21</v>
      </c>
      <c r="D5959" s="1" t="s">
        <v>2514</v>
      </c>
      <c r="E5959" s="1" t="s">
        <v>10</v>
      </c>
      <c r="F5959" s="1" t="s">
        <v>1606</v>
      </c>
      <c r="G5959" s="1" t="s">
        <v>24</v>
      </c>
      <c r="H5959" s="1" t="s">
        <v>530</v>
      </c>
      <c r="I5959">
        <v>15524</v>
      </c>
      <c r="J5959">
        <v>12368</v>
      </c>
      <c r="K5959">
        <v>12834</v>
      </c>
      <c r="L5959">
        <v>17323</v>
      </c>
      <c r="M5959">
        <v>18068</v>
      </c>
      <c r="N5959">
        <v>16806</v>
      </c>
      <c r="O5959">
        <v>17024</v>
      </c>
      <c r="P5959">
        <v>14346</v>
      </c>
      <c r="Q5959">
        <v>15583</v>
      </c>
      <c r="R5959">
        <v>14950</v>
      </c>
      <c r="S5959">
        <v>16756</v>
      </c>
      <c r="T5959">
        <v>16264</v>
      </c>
      <c r="U5959">
        <v>18601</v>
      </c>
      <c r="V5959" s="1" t="s">
        <v>4076</v>
      </c>
      <c r="W5959" s="1" t="s">
        <v>2551</v>
      </c>
      <c r="X5959" s="5" t="s">
        <v>4081</v>
      </c>
      <c r="Y5959" s="5" t="s">
        <v>2559</v>
      </c>
      <c r="Z5959" s="5" t="s">
        <v>2998</v>
      </c>
      <c r="AA5959" s="5"/>
    </row>
    <row r="5960" spans="1:27" ht="12" customHeight="1" x14ac:dyDescent="0.15">
      <c r="A5960" s="1" t="s">
        <v>1601</v>
      </c>
      <c r="B5960" s="1" t="s">
        <v>33</v>
      </c>
      <c r="C5960" s="1" t="s">
        <v>9</v>
      </c>
      <c r="D5960" s="1" t="s">
        <v>2514</v>
      </c>
      <c r="E5960" s="1" t="s">
        <v>10</v>
      </c>
      <c r="F5960" s="1" t="s">
        <v>1607</v>
      </c>
      <c r="G5960" s="1" t="s">
        <v>12</v>
      </c>
      <c r="H5960" s="1" t="s">
        <v>530</v>
      </c>
      <c r="I5960">
        <v>19</v>
      </c>
      <c r="J5960">
        <v>18</v>
      </c>
      <c r="K5960">
        <v>20</v>
      </c>
      <c r="L5960">
        <v>24</v>
      </c>
      <c r="M5960">
        <v>16</v>
      </c>
      <c r="N5960">
        <v>19</v>
      </c>
      <c r="O5960">
        <v>21</v>
      </c>
      <c r="P5960">
        <v>18</v>
      </c>
      <c r="Q5960">
        <v>17</v>
      </c>
      <c r="R5960">
        <v>18</v>
      </c>
      <c r="S5960">
        <v>13</v>
      </c>
      <c r="T5960">
        <v>17</v>
      </c>
      <c r="U5960">
        <v>20</v>
      </c>
      <c r="V5960" s="1" t="s">
        <v>4076</v>
      </c>
      <c r="W5960" s="1" t="s">
        <v>2551</v>
      </c>
      <c r="X5960" s="5" t="s">
        <v>4082</v>
      </c>
      <c r="Y5960" s="5" t="s">
        <v>2553</v>
      </c>
      <c r="Z5960" s="5" t="s">
        <v>2998</v>
      </c>
      <c r="AA5960" s="5"/>
    </row>
    <row r="5961" spans="1:27" ht="12" customHeight="1" x14ac:dyDescent="0.15">
      <c r="A5961" s="1" t="s">
        <v>1601</v>
      </c>
      <c r="B5961" s="1" t="s">
        <v>33</v>
      </c>
      <c r="C5961" s="1" t="s">
        <v>15</v>
      </c>
      <c r="D5961" s="1" t="s">
        <v>2514</v>
      </c>
      <c r="E5961" s="1" t="s">
        <v>10</v>
      </c>
      <c r="F5961" s="1" t="s">
        <v>1607</v>
      </c>
      <c r="G5961" s="1" t="s">
        <v>242</v>
      </c>
      <c r="H5961" s="1" t="s">
        <v>530</v>
      </c>
      <c r="I5961">
        <v>19</v>
      </c>
      <c r="J5961">
        <v>19</v>
      </c>
      <c r="K5961">
        <v>20</v>
      </c>
      <c r="L5961">
        <v>20</v>
      </c>
      <c r="M5961">
        <v>17</v>
      </c>
      <c r="N5961">
        <v>18</v>
      </c>
      <c r="O5961">
        <v>19</v>
      </c>
      <c r="P5961">
        <v>23</v>
      </c>
      <c r="Q5961">
        <v>18</v>
      </c>
      <c r="R5961">
        <v>16</v>
      </c>
      <c r="S5961">
        <v>16</v>
      </c>
      <c r="T5961">
        <v>15</v>
      </c>
      <c r="U5961">
        <v>19</v>
      </c>
      <c r="V5961" s="1" t="s">
        <v>4076</v>
      </c>
      <c r="W5961" s="1" t="s">
        <v>2551</v>
      </c>
      <c r="X5961" s="5" t="s">
        <v>4082</v>
      </c>
      <c r="Y5961" s="5" t="s">
        <v>2557</v>
      </c>
      <c r="Z5961" s="5" t="s">
        <v>2998</v>
      </c>
      <c r="AA5961" s="5"/>
    </row>
    <row r="5962" spans="1:27" ht="12" customHeight="1" x14ac:dyDescent="0.15">
      <c r="A5962" s="1" t="s">
        <v>1601</v>
      </c>
      <c r="B5962" s="1" t="s">
        <v>33</v>
      </c>
      <c r="C5962" s="1" t="s">
        <v>17</v>
      </c>
      <c r="D5962" s="1" t="s">
        <v>2514</v>
      </c>
      <c r="E5962" s="1" t="s">
        <v>10</v>
      </c>
      <c r="F5962" s="1" t="s">
        <v>1607</v>
      </c>
      <c r="G5962" s="1" t="s">
        <v>245</v>
      </c>
      <c r="H5962" s="1" t="s">
        <v>239</v>
      </c>
      <c r="I5962">
        <v>631</v>
      </c>
      <c r="J5962">
        <v>676</v>
      </c>
      <c r="K5962">
        <v>718</v>
      </c>
      <c r="L5962">
        <v>740</v>
      </c>
      <c r="M5962">
        <v>682</v>
      </c>
      <c r="N5962">
        <v>678</v>
      </c>
      <c r="O5962">
        <v>690</v>
      </c>
      <c r="P5962">
        <v>687</v>
      </c>
      <c r="Q5962">
        <v>687</v>
      </c>
      <c r="R5962">
        <v>766</v>
      </c>
      <c r="S5962">
        <v>763</v>
      </c>
      <c r="T5962">
        <v>704</v>
      </c>
      <c r="U5962">
        <v>760</v>
      </c>
      <c r="V5962" s="1" t="s">
        <v>4076</v>
      </c>
      <c r="W5962" s="1" t="s">
        <v>2551</v>
      </c>
      <c r="X5962" s="5" t="s">
        <v>4082</v>
      </c>
      <c r="Y5962" s="5" t="s">
        <v>2740</v>
      </c>
      <c r="Z5962" s="5" t="s">
        <v>2738</v>
      </c>
      <c r="AA5962" s="5"/>
    </row>
    <row r="5963" spans="1:27" ht="12" customHeight="1" x14ac:dyDescent="0.15">
      <c r="A5963" s="1" t="s">
        <v>1601</v>
      </c>
      <c r="B5963" s="1" t="s">
        <v>33</v>
      </c>
      <c r="C5963" s="1" t="s">
        <v>19</v>
      </c>
      <c r="D5963" s="1" t="s">
        <v>2514</v>
      </c>
      <c r="E5963" s="1" t="s">
        <v>10</v>
      </c>
      <c r="F5963" s="1" t="s">
        <v>1607</v>
      </c>
      <c r="G5963" s="1" t="s">
        <v>1563</v>
      </c>
      <c r="H5963" s="1" t="s">
        <v>530</v>
      </c>
      <c r="I5963">
        <v>0</v>
      </c>
      <c r="J5963">
        <v>0</v>
      </c>
      <c r="K5963">
        <v>0</v>
      </c>
      <c r="L5963">
        <v>0</v>
      </c>
      <c r="M5963">
        <v>0</v>
      </c>
      <c r="N5963">
        <v>0</v>
      </c>
      <c r="O5963">
        <v>0</v>
      </c>
      <c r="P5963">
        <v>0</v>
      </c>
      <c r="Q5963">
        <v>0</v>
      </c>
      <c r="R5963">
        <v>0</v>
      </c>
      <c r="S5963">
        <v>0</v>
      </c>
      <c r="T5963">
        <v>0</v>
      </c>
      <c r="U5963">
        <v>0</v>
      </c>
      <c r="V5963" s="1" t="s">
        <v>4076</v>
      </c>
      <c r="W5963" s="1" t="s">
        <v>2551</v>
      </c>
      <c r="X5963" s="5" t="s">
        <v>4082</v>
      </c>
      <c r="Y5963" s="5" t="s">
        <v>2558</v>
      </c>
      <c r="Z5963" s="5" t="s">
        <v>2998</v>
      </c>
      <c r="AA5963" s="5"/>
    </row>
    <row r="5964" spans="1:27" ht="12" customHeight="1" x14ac:dyDescent="0.15">
      <c r="A5964" s="1" t="s">
        <v>1601</v>
      </c>
      <c r="B5964" s="1" t="s">
        <v>33</v>
      </c>
      <c r="C5964" s="1" t="s">
        <v>21</v>
      </c>
      <c r="D5964" s="1" t="s">
        <v>2514</v>
      </c>
      <c r="E5964" s="1" t="s">
        <v>10</v>
      </c>
      <c r="F5964" s="1" t="s">
        <v>1607</v>
      </c>
      <c r="G5964" s="1" t="s">
        <v>24</v>
      </c>
      <c r="H5964" s="1" t="s">
        <v>530</v>
      </c>
      <c r="I5964">
        <v>139</v>
      </c>
      <c r="J5964">
        <v>139</v>
      </c>
      <c r="K5964">
        <v>138</v>
      </c>
      <c r="L5964">
        <v>140</v>
      </c>
      <c r="M5964">
        <v>132</v>
      </c>
      <c r="N5964">
        <v>132</v>
      </c>
      <c r="O5964">
        <v>132</v>
      </c>
      <c r="P5964">
        <v>128</v>
      </c>
      <c r="Q5964">
        <v>126</v>
      </c>
      <c r="R5964">
        <v>130</v>
      </c>
      <c r="S5964">
        <v>127</v>
      </c>
      <c r="T5964">
        <v>129</v>
      </c>
      <c r="U5964">
        <v>128</v>
      </c>
      <c r="V5964" s="1" t="s">
        <v>4076</v>
      </c>
      <c r="W5964" s="1" t="s">
        <v>2551</v>
      </c>
      <c r="X5964" s="5" t="s">
        <v>4082</v>
      </c>
      <c r="Y5964" s="5" t="s">
        <v>2559</v>
      </c>
      <c r="Z5964" s="5" t="s">
        <v>2998</v>
      </c>
      <c r="AA5964" s="5"/>
    </row>
    <row r="5965" spans="1:27" ht="12" customHeight="1" x14ac:dyDescent="0.15">
      <c r="A5965" s="1" t="s">
        <v>1601</v>
      </c>
      <c r="B5965" s="1" t="s">
        <v>35</v>
      </c>
      <c r="C5965" s="1" t="s">
        <v>9</v>
      </c>
      <c r="D5965" s="1" t="s">
        <v>2514</v>
      </c>
      <c r="E5965" s="1" t="s">
        <v>10</v>
      </c>
      <c r="F5965" s="1" t="s">
        <v>1608</v>
      </c>
      <c r="G5965" s="1" t="s">
        <v>12</v>
      </c>
      <c r="H5965" s="1" t="s">
        <v>530</v>
      </c>
      <c r="I5965">
        <v>35135</v>
      </c>
      <c r="J5965">
        <v>33198</v>
      </c>
      <c r="K5965">
        <v>29120</v>
      </c>
      <c r="L5965">
        <v>29985</v>
      </c>
      <c r="M5965">
        <v>27282</v>
      </c>
      <c r="N5965">
        <v>26669</v>
      </c>
      <c r="O5965">
        <v>30958</v>
      </c>
      <c r="P5965">
        <v>31625</v>
      </c>
      <c r="Q5965">
        <v>28754</v>
      </c>
      <c r="R5965">
        <v>33619</v>
      </c>
      <c r="S5965">
        <v>27455</v>
      </c>
      <c r="T5965">
        <v>25727</v>
      </c>
      <c r="U5965">
        <v>32712</v>
      </c>
      <c r="V5965" s="1" t="s">
        <v>4076</v>
      </c>
      <c r="W5965" s="1" t="s">
        <v>2551</v>
      </c>
      <c r="X5965" s="5" t="s">
        <v>4083</v>
      </c>
      <c r="Y5965" s="5" t="s">
        <v>2553</v>
      </c>
      <c r="Z5965" s="5" t="s">
        <v>2998</v>
      </c>
      <c r="AA5965" s="5"/>
    </row>
    <row r="5966" spans="1:27" ht="12" customHeight="1" x14ac:dyDescent="0.15">
      <c r="A5966" s="1" t="s">
        <v>1601</v>
      </c>
      <c r="B5966" s="1" t="s">
        <v>35</v>
      </c>
      <c r="C5966" s="1" t="s">
        <v>15</v>
      </c>
      <c r="D5966" s="1" t="s">
        <v>2514</v>
      </c>
      <c r="E5966" s="1" t="s">
        <v>10</v>
      </c>
      <c r="F5966" s="1" t="s">
        <v>1608</v>
      </c>
      <c r="G5966" s="1" t="s">
        <v>242</v>
      </c>
      <c r="H5966" s="1" t="s">
        <v>530</v>
      </c>
      <c r="I5966">
        <v>32172</v>
      </c>
      <c r="J5966">
        <v>34637</v>
      </c>
      <c r="K5966">
        <v>27537</v>
      </c>
      <c r="L5966">
        <v>28794</v>
      </c>
      <c r="M5966">
        <v>27314</v>
      </c>
      <c r="N5966">
        <v>23831</v>
      </c>
      <c r="O5966">
        <v>34025</v>
      </c>
      <c r="P5966">
        <v>32446</v>
      </c>
      <c r="Q5966">
        <v>26265</v>
      </c>
      <c r="R5966">
        <v>27607</v>
      </c>
      <c r="S5966">
        <v>33310</v>
      </c>
      <c r="T5966">
        <v>23661</v>
      </c>
      <c r="U5966">
        <v>28548</v>
      </c>
      <c r="V5966" s="1" t="s">
        <v>4076</v>
      </c>
      <c r="W5966" s="1" t="s">
        <v>2551</v>
      </c>
      <c r="X5966" s="5" t="s">
        <v>4083</v>
      </c>
      <c r="Y5966" s="5" t="s">
        <v>2557</v>
      </c>
      <c r="Z5966" s="5" t="s">
        <v>2998</v>
      </c>
      <c r="AA5966" s="5"/>
    </row>
    <row r="5967" spans="1:27" ht="12" customHeight="1" x14ac:dyDescent="0.15">
      <c r="A5967" s="1" t="s">
        <v>1601</v>
      </c>
      <c r="B5967" s="1" t="s">
        <v>35</v>
      </c>
      <c r="C5967" s="1" t="s">
        <v>17</v>
      </c>
      <c r="D5967" s="1" t="s">
        <v>2514</v>
      </c>
      <c r="E5967" s="1" t="s">
        <v>10</v>
      </c>
      <c r="F5967" s="1" t="s">
        <v>1608</v>
      </c>
      <c r="G5967" s="1" t="s">
        <v>245</v>
      </c>
      <c r="H5967" s="1" t="s">
        <v>239</v>
      </c>
      <c r="I5967">
        <v>5431</v>
      </c>
      <c r="J5967">
        <v>5100</v>
      </c>
      <c r="K5967">
        <v>4698</v>
      </c>
      <c r="L5967">
        <v>5557</v>
      </c>
      <c r="M5967">
        <v>5526</v>
      </c>
      <c r="N5967">
        <v>5735</v>
      </c>
      <c r="O5967">
        <v>5876</v>
      </c>
      <c r="P5967">
        <v>6143</v>
      </c>
      <c r="Q5967">
        <v>5852</v>
      </c>
      <c r="R5967">
        <v>5325</v>
      </c>
      <c r="S5967">
        <v>4735</v>
      </c>
      <c r="T5967">
        <v>4512</v>
      </c>
      <c r="U5967">
        <v>4582</v>
      </c>
      <c r="V5967" s="1" t="s">
        <v>4076</v>
      </c>
      <c r="W5967" s="1" t="s">
        <v>2551</v>
      </c>
      <c r="X5967" s="5" t="s">
        <v>4083</v>
      </c>
      <c r="Y5967" s="5" t="s">
        <v>2740</v>
      </c>
      <c r="Z5967" s="5" t="s">
        <v>2738</v>
      </c>
      <c r="AA5967" s="5"/>
    </row>
    <row r="5968" spans="1:27" ht="12" customHeight="1" x14ac:dyDescent="0.15">
      <c r="A5968" s="1" t="s">
        <v>1601</v>
      </c>
      <c r="B5968" s="1" t="s">
        <v>35</v>
      </c>
      <c r="C5968" s="1" t="s">
        <v>19</v>
      </c>
      <c r="D5968" s="1" t="s">
        <v>2514</v>
      </c>
      <c r="E5968" s="1" t="s">
        <v>10</v>
      </c>
      <c r="F5968" s="1" t="s">
        <v>1608</v>
      </c>
      <c r="G5968" s="1" t="s">
        <v>1563</v>
      </c>
      <c r="H5968" s="1" t="s">
        <v>530</v>
      </c>
      <c r="I5968">
        <v>0</v>
      </c>
      <c r="J5968">
        <v>0</v>
      </c>
      <c r="K5968">
        <v>0</v>
      </c>
      <c r="L5968">
        <v>0</v>
      </c>
      <c r="M5968">
        <v>0</v>
      </c>
      <c r="N5968">
        <v>0</v>
      </c>
      <c r="O5968">
        <v>0</v>
      </c>
      <c r="P5968">
        <v>0</v>
      </c>
      <c r="Q5968">
        <v>0</v>
      </c>
      <c r="R5968">
        <v>0</v>
      </c>
      <c r="S5968">
        <v>0</v>
      </c>
      <c r="T5968">
        <v>0</v>
      </c>
      <c r="U5968">
        <v>0</v>
      </c>
      <c r="V5968" s="1" t="s">
        <v>4076</v>
      </c>
      <c r="W5968" s="1" t="s">
        <v>2551</v>
      </c>
      <c r="X5968" s="5" t="s">
        <v>4083</v>
      </c>
      <c r="Y5968" s="5" t="s">
        <v>2558</v>
      </c>
      <c r="Z5968" s="5" t="s">
        <v>2998</v>
      </c>
      <c r="AA5968" s="5"/>
    </row>
    <row r="5969" spans="1:27" ht="12" customHeight="1" x14ac:dyDescent="0.15">
      <c r="A5969" s="1" t="s">
        <v>1601</v>
      </c>
      <c r="B5969" s="1" t="s">
        <v>35</v>
      </c>
      <c r="C5969" s="1" t="s">
        <v>21</v>
      </c>
      <c r="D5969" s="1" t="s">
        <v>2514</v>
      </c>
      <c r="E5969" s="1" t="s">
        <v>10</v>
      </c>
      <c r="F5969" s="1" t="s">
        <v>1608</v>
      </c>
      <c r="G5969" s="1" t="s">
        <v>24</v>
      </c>
      <c r="H5969" s="1" t="s">
        <v>530</v>
      </c>
      <c r="I5969">
        <v>22855</v>
      </c>
      <c r="J5969">
        <v>21412</v>
      </c>
      <c r="K5969">
        <v>22982</v>
      </c>
      <c r="L5969">
        <v>24170</v>
      </c>
      <c r="M5969">
        <v>24136</v>
      </c>
      <c r="N5969">
        <v>26965</v>
      </c>
      <c r="O5969">
        <v>23897</v>
      </c>
      <c r="P5969">
        <v>23068</v>
      </c>
      <c r="Q5969">
        <v>25553</v>
      </c>
      <c r="R5969">
        <v>31562</v>
      </c>
      <c r="S5969">
        <v>25699</v>
      </c>
      <c r="T5969">
        <v>27912</v>
      </c>
      <c r="U5969">
        <v>32072</v>
      </c>
      <c r="V5969" s="1" t="s">
        <v>4076</v>
      </c>
      <c r="W5969" s="1" t="s">
        <v>2551</v>
      </c>
      <c r="X5969" s="5" t="s">
        <v>4083</v>
      </c>
      <c r="Y5969" s="5" t="s">
        <v>2559</v>
      </c>
      <c r="Z5969" s="5" t="s">
        <v>2998</v>
      </c>
      <c r="AA5969" s="5"/>
    </row>
    <row r="5970" spans="1:27" ht="12" customHeight="1" x14ac:dyDescent="0.15">
      <c r="A5970" s="1" t="s">
        <v>1601</v>
      </c>
      <c r="B5970" s="1" t="s">
        <v>37</v>
      </c>
      <c r="C5970" s="1" t="s">
        <v>9</v>
      </c>
      <c r="D5970" s="1" t="s">
        <v>2514</v>
      </c>
      <c r="E5970" s="1" t="s">
        <v>10</v>
      </c>
      <c r="F5970" s="1" t="s">
        <v>1609</v>
      </c>
      <c r="G5970" s="1" t="s">
        <v>12</v>
      </c>
      <c r="H5970" s="1" t="s">
        <v>305</v>
      </c>
      <c r="I5970">
        <v>943350</v>
      </c>
      <c r="J5970">
        <v>846240</v>
      </c>
      <c r="K5970">
        <v>635971</v>
      </c>
      <c r="L5970">
        <v>836435</v>
      </c>
      <c r="M5970">
        <v>783699</v>
      </c>
      <c r="N5970">
        <v>665277</v>
      </c>
      <c r="O5970">
        <v>838596</v>
      </c>
      <c r="P5970">
        <v>887648</v>
      </c>
      <c r="Q5970">
        <v>883431</v>
      </c>
      <c r="R5970">
        <v>799982</v>
      </c>
      <c r="S5970">
        <v>610508</v>
      </c>
      <c r="T5970">
        <v>806862</v>
      </c>
      <c r="U5970">
        <v>872930</v>
      </c>
      <c r="V5970" s="1" t="s">
        <v>4076</v>
      </c>
      <c r="W5970" s="1" t="s">
        <v>2551</v>
      </c>
      <c r="X5970" s="5" t="s">
        <v>4084</v>
      </c>
      <c r="Y5970" s="5" t="s">
        <v>2553</v>
      </c>
      <c r="Z5970" s="5" t="s">
        <v>305</v>
      </c>
      <c r="AA5970" s="5"/>
    </row>
    <row r="5971" spans="1:27" ht="12" customHeight="1" x14ac:dyDescent="0.15">
      <c r="A5971" s="1" t="s">
        <v>1601</v>
      </c>
      <c r="B5971" s="1" t="s">
        <v>37</v>
      </c>
      <c r="C5971" s="1" t="s">
        <v>15</v>
      </c>
      <c r="D5971" s="1" t="s">
        <v>2514</v>
      </c>
      <c r="E5971" s="1" t="s">
        <v>10</v>
      </c>
      <c r="F5971" s="1" t="s">
        <v>1609</v>
      </c>
      <c r="G5971" s="1" t="s">
        <v>242</v>
      </c>
      <c r="H5971" s="1" t="s">
        <v>305</v>
      </c>
      <c r="I5971">
        <v>888415</v>
      </c>
      <c r="J5971">
        <v>782764</v>
      </c>
      <c r="K5971">
        <v>612450</v>
      </c>
      <c r="L5971">
        <v>732206</v>
      </c>
      <c r="M5971">
        <v>876037</v>
      </c>
      <c r="N5971">
        <v>686082</v>
      </c>
      <c r="O5971">
        <v>828740</v>
      </c>
      <c r="P5971">
        <v>910791</v>
      </c>
      <c r="Q5971">
        <v>877896</v>
      </c>
      <c r="R5971">
        <v>857534</v>
      </c>
      <c r="S5971">
        <v>692816</v>
      </c>
      <c r="T5971">
        <v>791277</v>
      </c>
      <c r="U5971">
        <v>804829</v>
      </c>
      <c r="V5971" s="1" t="s">
        <v>4076</v>
      </c>
      <c r="W5971" s="1" t="s">
        <v>2551</v>
      </c>
      <c r="X5971" s="5" t="s">
        <v>4084</v>
      </c>
      <c r="Y5971" s="5" t="s">
        <v>2557</v>
      </c>
      <c r="Z5971" s="5" t="s">
        <v>305</v>
      </c>
      <c r="AA5971" s="5"/>
    </row>
    <row r="5972" spans="1:27" ht="12" customHeight="1" x14ac:dyDescent="0.15">
      <c r="A5972" s="1" t="s">
        <v>1601</v>
      </c>
      <c r="B5972" s="1" t="s">
        <v>37</v>
      </c>
      <c r="C5972" s="1" t="s">
        <v>17</v>
      </c>
      <c r="D5972" s="1" t="s">
        <v>2514</v>
      </c>
      <c r="E5972" s="1" t="s">
        <v>10</v>
      </c>
      <c r="F5972" s="1" t="s">
        <v>1609</v>
      </c>
      <c r="G5972" s="1" t="s">
        <v>245</v>
      </c>
      <c r="H5972" s="1" t="s">
        <v>239</v>
      </c>
      <c r="I5972">
        <v>4009</v>
      </c>
      <c r="J5972">
        <v>3396</v>
      </c>
      <c r="K5972">
        <v>2728</v>
      </c>
      <c r="L5972">
        <v>3156</v>
      </c>
      <c r="M5972">
        <v>3821</v>
      </c>
      <c r="N5972">
        <v>3032</v>
      </c>
      <c r="O5972">
        <v>3655</v>
      </c>
      <c r="P5972">
        <v>4182</v>
      </c>
      <c r="Q5972">
        <v>3527</v>
      </c>
      <c r="R5972">
        <v>3930</v>
      </c>
      <c r="S5972">
        <v>2954</v>
      </c>
      <c r="T5972">
        <v>3370</v>
      </c>
      <c r="U5972">
        <v>3765</v>
      </c>
      <c r="V5972" s="1" t="s">
        <v>4076</v>
      </c>
      <c r="W5972" s="1" t="s">
        <v>2551</v>
      </c>
      <c r="X5972" s="5" t="s">
        <v>4084</v>
      </c>
      <c r="Y5972" s="5" t="s">
        <v>2740</v>
      </c>
      <c r="Z5972" s="5" t="s">
        <v>2738</v>
      </c>
      <c r="AA5972" s="5"/>
    </row>
    <row r="5973" spans="1:27" ht="12" customHeight="1" x14ac:dyDescent="0.15">
      <c r="A5973" s="1" t="s">
        <v>1601</v>
      </c>
      <c r="B5973" s="1" t="s">
        <v>37</v>
      </c>
      <c r="C5973" s="1" t="s">
        <v>19</v>
      </c>
      <c r="D5973" s="1" t="s">
        <v>2514</v>
      </c>
      <c r="E5973" s="1" t="s">
        <v>10</v>
      </c>
      <c r="F5973" s="1" t="s">
        <v>1609</v>
      </c>
      <c r="G5973" s="1" t="s">
        <v>1563</v>
      </c>
      <c r="H5973" s="1" t="s">
        <v>305</v>
      </c>
      <c r="I5973">
        <v>510</v>
      </c>
      <c r="J5973">
        <v>710</v>
      </c>
      <c r="K5973">
        <v>2086</v>
      </c>
      <c r="L5973">
        <v>1011</v>
      </c>
      <c r="M5973">
        <v>167</v>
      </c>
      <c r="N5973">
        <v>4435</v>
      </c>
      <c r="O5973">
        <v>94</v>
      </c>
      <c r="P5973">
        <v>3956</v>
      </c>
      <c r="Q5973">
        <v>4609</v>
      </c>
      <c r="R5973">
        <v>8252</v>
      </c>
      <c r="S5973">
        <v>5346</v>
      </c>
      <c r="T5973">
        <v>2660</v>
      </c>
      <c r="U5973">
        <v>1877</v>
      </c>
      <c r="V5973" s="1" t="s">
        <v>4076</v>
      </c>
      <c r="W5973" s="1" t="s">
        <v>2551</v>
      </c>
      <c r="X5973" s="5" t="s">
        <v>4084</v>
      </c>
      <c r="Y5973" s="5" t="s">
        <v>2558</v>
      </c>
      <c r="Z5973" s="5" t="s">
        <v>305</v>
      </c>
      <c r="AA5973" s="5"/>
    </row>
    <row r="5974" spans="1:27" ht="12" customHeight="1" x14ac:dyDescent="0.15">
      <c r="A5974" s="1" t="s">
        <v>1601</v>
      </c>
      <c r="B5974" s="1" t="s">
        <v>37</v>
      </c>
      <c r="C5974" s="1" t="s">
        <v>21</v>
      </c>
      <c r="D5974" s="1" t="s">
        <v>2514</v>
      </c>
      <c r="E5974" s="1" t="s">
        <v>10</v>
      </c>
      <c r="F5974" s="1" t="s">
        <v>1609</v>
      </c>
      <c r="G5974" s="1" t="s">
        <v>24</v>
      </c>
      <c r="H5974" s="1" t="s">
        <v>305</v>
      </c>
      <c r="I5974">
        <v>1089927</v>
      </c>
      <c r="J5974">
        <v>1155124</v>
      </c>
      <c r="K5974">
        <v>1146568</v>
      </c>
      <c r="L5974">
        <v>1237481</v>
      </c>
      <c r="M5974">
        <v>1150762</v>
      </c>
      <c r="N5974">
        <v>1172196</v>
      </c>
      <c r="O5974">
        <v>1176714</v>
      </c>
      <c r="P5974">
        <v>1163942</v>
      </c>
      <c r="Q5974">
        <v>1145520</v>
      </c>
      <c r="R5974">
        <v>1086428</v>
      </c>
      <c r="S5974">
        <v>1008775</v>
      </c>
      <c r="T5974">
        <v>1022596</v>
      </c>
      <c r="U5974">
        <v>1093625</v>
      </c>
      <c r="V5974" s="1" t="s">
        <v>4076</v>
      </c>
      <c r="W5974" s="1" t="s">
        <v>2551</v>
      </c>
      <c r="X5974" s="5" t="s">
        <v>4084</v>
      </c>
      <c r="Y5974" s="5" t="s">
        <v>2559</v>
      </c>
      <c r="Z5974" s="5" t="s">
        <v>305</v>
      </c>
      <c r="AA5974" s="5"/>
    </row>
    <row r="5975" spans="1:27" ht="12" customHeight="1" x14ac:dyDescent="0.15">
      <c r="A5975" s="1" t="s">
        <v>1601</v>
      </c>
      <c r="B5975" s="1" t="s">
        <v>39</v>
      </c>
      <c r="C5975" s="1" t="s">
        <v>9</v>
      </c>
      <c r="D5975" s="1" t="s">
        <v>2514</v>
      </c>
      <c r="E5975" s="1" t="s">
        <v>10</v>
      </c>
      <c r="F5975" s="1" t="s">
        <v>1610</v>
      </c>
      <c r="G5975" s="1" t="s">
        <v>12</v>
      </c>
      <c r="H5975" s="1" t="s">
        <v>530</v>
      </c>
      <c r="I5975">
        <v>19997</v>
      </c>
      <c r="J5975">
        <v>20003</v>
      </c>
      <c r="K5975">
        <v>17622</v>
      </c>
      <c r="L5975">
        <v>18869</v>
      </c>
      <c r="M5975">
        <v>21421</v>
      </c>
      <c r="N5975">
        <v>20008</v>
      </c>
      <c r="O5975">
        <v>21425</v>
      </c>
      <c r="P5975">
        <v>20789</v>
      </c>
      <c r="Q5975">
        <v>22840</v>
      </c>
      <c r="R5975">
        <v>19930</v>
      </c>
      <c r="S5975">
        <v>18876</v>
      </c>
      <c r="T5975">
        <v>19580</v>
      </c>
      <c r="U5975">
        <v>20940</v>
      </c>
      <c r="V5975" s="1" t="s">
        <v>4076</v>
      </c>
      <c r="W5975" s="1" t="s">
        <v>2551</v>
      </c>
      <c r="X5975" s="5" t="s">
        <v>4085</v>
      </c>
      <c r="Y5975" s="5" t="s">
        <v>2553</v>
      </c>
      <c r="Z5975" s="5" t="s">
        <v>2998</v>
      </c>
      <c r="AA5975" s="5"/>
    </row>
    <row r="5976" spans="1:27" ht="12" customHeight="1" x14ac:dyDescent="0.15">
      <c r="A5976" s="1" t="s">
        <v>1601</v>
      </c>
      <c r="B5976" s="1" t="s">
        <v>39</v>
      </c>
      <c r="C5976" s="1" t="s">
        <v>15</v>
      </c>
      <c r="D5976" s="1" t="s">
        <v>2514</v>
      </c>
      <c r="E5976" s="1" t="s">
        <v>10</v>
      </c>
      <c r="F5976" s="1" t="s">
        <v>1610</v>
      </c>
      <c r="G5976" s="1" t="s">
        <v>242</v>
      </c>
      <c r="H5976" s="1" t="s">
        <v>530</v>
      </c>
      <c r="I5976">
        <v>19572</v>
      </c>
      <c r="J5976">
        <v>20978</v>
      </c>
      <c r="K5976">
        <v>17270</v>
      </c>
      <c r="L5976">
        <v>19363</v>
      </c>
      <c r="M5976">
        <v>20941</v>
      </c>
      <c r="N5976">
        <v>20430</v>
      </c>
      <c r="O5976">
        <v>21381</v>
      </c>
      <c r="P5976">
        <v>22033</v>
      </c>
      <c r="Q5976">
        <v>22157</v>
      </c>
      <c r="R5976">
        <v>20147</v>
      </c>
      <c r="S5976">
        <v>18457</v>
      </c>
      <c r="T5976">
        <v>19993</v>
      </c>
      <c r="U5976">
        <v>20390</v>
      </c>
      <c r="V5976" s="1" t="s">
        <v>4076</v>
      </c>
      <c r="W5976" s="1" t="s">
        <v>2551</v>
      </c>
      <c r="X5976" s="5" t="s">
        <v>4085</v>
      </c>
      <c r="Y5976" s="5" t="s">
        <v>2557</v>
      </c>
      <c r="Z5976" s="5" t="s">
        <v>2998</v>
      </c>
      <c r="AA5976" s="5"/>
    </row>
    <row r="5977" spans="1:27" ht="12" customHeight="1" x14ac:dyDescent="0.15">
      <c r="A5977" s="1" t="s">
        <v>1601</v>
      </c>
      <c r="B5977" s="1" t="s">
        <v>39</v>
      </c>
      <c r="C5977" s="1" t="s">
        <v>17</v>
      </c>
      <c r="D5977" s="1" t="s">
        <v>2514</v>
      </c>
      <c r="E5977" s="1" t="s">
        <v>10</v>
      </c>
      <c r="F5977" s="1" t="s">
        <v>1610</v>
      </c>
      <c r="G5977" s="1" t="s">
        <v>245</v>
      </c>
      <c r="H5977" s="1" t="s">
        <v>239</v>
      </c>
      <c r="I5977">
        <v>3192</v>
      </c>
      <c r="J5977">
        <v>2914</v>
      </c>
      <c r="K5977">
        <v>2703</v>
      </c>
      <c r="L5977">
        <v>3079</v>
      </c>
      <c r="M5977">
        <v>3007</v>
      </c>
      <c r="N5977">
        <v>3219</v>
      </c>
      <c r="O5977">
        <v>3215</v>
      </c>
      <c r="P5977">
        <v>3339</v>
      </c>
      <c r="Q5977">
        <v>3034</v>
      </c>
      <c r="R5977">
        <v>2977</v>
      </c>
      <c r="S5977">
        <v>2605</v>
      </c>
      <c r="T5977">
        <v>2784</v>
      </c>
      <c r="U5977">
        <v>3065</v>
      </c>
      <c r="V5977" s="1" t="s">
        <v>4076</v>
      </c>
      <c r="W5977" s="1" t="s">
        <v>2551</v>
      </c>
      <c r="X5977" s="5" t="s">
        <v>4085</v>
      </c>
      <c r="Y5977" s="5" t="s">
        <v>2740</v>
      </c>
      <c r="Z5977" s="5" t="s">
        <v>2738</v>
      </c>
      <c r="AA5977" s="5"/>
    </row>
    <row r="5978" spans="1:27" ht="12" customHeight="1" x14ac:dyDescent="0.15">
      <c r="A5978" s="1" t="s">
        <v>1601</v>
      </c>
      <c r="B5978" s="1" t="s">
        <v>39</v>
      </c>
      <c r="C5978" s="1" t="s">
        <v>19</v>
      </c>
      <c r="D5978" s="1" t="s">
        <v>2514</v>
      </c>
      <c r="E5978" s="1" t="s">
        <v>10</v>
      </c>
      <c r="F5978" s="1" t="s">
        <v>1610</v>
      </c>
      <c r="G5978" s="1" t="s">
        <v>1563</v>
      </c>
      <c r="H5978" s="1" t="s">
        <v>530</v>
      </c>
      <c r="I5978">
        <v>0</v>
      </c>
      <c r="J5978">
        <v>0</v>
      </c>
      <c r="K5978">
        <v>0</v>
      </c>
      <c r="L5978">
        <v>0</v>
      </c>
      <c r="M5978">
        <v>0</v>
      </c>
      <c r="N5978">
        <v>0</v>
      </c>
      <c r="O5978">
        <v>0</v>
      </c>
      <c r="P5978">
        <v>0</v>
      </c>
      <c r="Q5978">
        <v>0</v>
      </c>
      <c r="R5978">
        <v>0</v>
      </c>
      <c r="S5978">
        <v>0</v>
      </c>
      <c r="T5978">
        <v>0</v>
      </c>
      <c r="U5978">
        <v>0</v>
      </c>
      <c r="V5978" s="1" t="s">
        <v>4076</v>
      </c>
      <c r="W5978" s="1" t="s">
        <v>2551</v>
      </c>
      <c r="X5978" s="5" t="s">
        <v>4085</v>
      </c>
      <c r="Y5978" s="5" t="s">
        <v>2558</v>
      </c>
      <c r="Z5978" s="5" t="s">
        <v>2998</v>
      </c>
      <c r="AA5978" s="5"/>
    </row>
    <row r="5979" spans="1:27" ht="12" customHeight="1" x14ac:dyDescent="0.15">
      <c r="A5979" s="1" t="s">
        <v>1601</v>
      </c>
      <c r="B5979" s="1" t="s">
        <v>39</v>
      </c>
      <c r="C5979" s="1" t="s">
        <v>21</v>
      </c>
      <c r="D5979" s="1" t="s">
        <v>2514</v>
      </c>
      <c r="E5979" s="1" t="s">
        <v>10</v>
      </c>
      <c r="F5979" s="1" t="s">
        <v>1610</v>
      </c>
      <c r="G5979" s="1" t="s">
        <v>24</v>
      </c>
      <c r="H5979" s="1" t="s">
        <v>530</v>
      </c>
      <c r="I5979">
        <v>5953</v>
      </c>
      <c r="J5979">
        <v>6248</v>
      </c>
      <c r="K5979">
        <v>6160</v>
      </c>
      <c r="L5979">
        <v>5822</v>
      </c>
      <c r="M5979">
        <v>5973</v>
      </c>
      <c r="N5979">
        <v>5567</v>
      </c>
      <c r="O5979">
        <v>5305</v>
      </c>
      <c r="P5979">
        <v>4482</v>
      </c>
      <c r="Q5979">
        <v>4989</v>
      </c>
      <c r="R5979">
        <v>5049</v>
      </c>
      <c r="S5979">
        <v>5410</v>
      </c>
      <c r="T5979">
        <v>5327</v>
      </c>
      <c r="U5979">
        <v>5361</v>
      </c>
      <c r="V5979" s="1" t="s">
        <v>4076</v>
      </c>
      <c r="W5979" s="1" t="s">
        <v>2551</v>
      </c>
      <c r="X5979" s="5" t="s">
        <v>4085</v>
      </c>
      <c r="Y5979" s="5" t="s">
        <v>2559</v>
      </c>
      <c r="Z5979" s="5" t="s">
        <v>2998</v>
      </c>
      <c r="AA5979" s="5"/>
    </row>
    <row r="5980" spans="1:27" ht="12" customHeight="1" x14ac:dyDescent="0.15">
      <c r="A5980" s="1" t="s">
        <v>1601</v>
      </c>
      <c r="B5980" s="1" t="s">
        <v>41</v>
      </c>
      <c r="C5980" s="1" t="s">
        <v>9</v>
      </c>
      <c r="D5980" s="1" t="s">
        <v>2514</v>
      </c>
      <c r="E5980" s="1" t="s">
        <v>10</v>
      </c>
      <c r="F5980" s="1" t="s">
        <v>1611</v>
      </c>
      <c r="G5980" s="1" t="s">
        <v>12</v>
      </c>
      <c r="H5980" s="1" t="s">
        <v>530</v>
      </c>
      <c r="I5980">
        <v>10453</v>
      </c>
      <c r="J5980">
        <v>9614</v>
      </c>
      <c r="K5980">
        <v>9009</v>
      </c>
      <c r="L5980">
        <v>10379</v>
      </c>
      <c r="M5980">
        <v>9139</v>
      </c>
      <c r="N5980">
        <v>8756</v>
      </c>
      <c r="O5980">
        <v>9600</v>
      </c>
      <c r="P5980">
        <v>9588</v>
      </c>
      <c r="Q5980">
        <v>9697</v>
      </c>
      <c r="R5980">
        <v>8588</v>
      </c>
      <c r="S5980">
        <v>7885</v>
      </c>
      <c r="T5980">
        <v>7914</v>
      </c>
      <c r="U5980">
        <v>7969</v>
      </c>
      <c r="V5980" s="1" t="s">
        <v>4076</v>
      </c>
      <c r="W5980" s="1" t="s">
        <v>2551</v>
      </c>
      <c r="X5980" s="5" t="s">
        <v>4086</v>
      </c>
      <c r="Y5980" s="5" t="s">
        <v>2553</v>
      </c>
      <c r="Z5980" s="5" t="s">
        <v>2998</v>
      </c>
      <c r="AA5980" s="5"/>
    </row>
    <row r="5981" spans="1:27" ht="12" customHeight="1" x14ac:dyDescent="0.15">
      <c r="A5981" s="1" t="s">
        <v>1601</v>
      </c>
      <c r="B5981" s="1" t="s">
        <v>41</v>
      </c>
      <c r="C5981" s="1" t="s">
        <v>15</v>
      </c>
      <c r="D5981" s="1" t="s">
        <v>2514</v>
      </c>
      <c r="E5981" s="1" t="s">
        <v>10</v>
      </c>
      <c r="F5981" s="1" t="s">
        <v>1611</v>
      </c>
      <c r="G5981" s="1" t="s">
        <v>242</v>
      </c>
      <c r="H5981" s="1" t="s">
        <v>530</v>
      </c>
      <c r="I5981">
        <v>9986</v>
      </c>
      <c r="J5981">
        <v>9468</v>
      </c>
      <c r="K5981">
        <v>9645</v>
      </c>
      <c r="L5981">
        <v>10948</v>
      </c>
      <c r="M5981">
        <v>10693</v>
      </c>
      <c r="N5981">
        <v>8906</v>
      </c>
      <c r="O5981">
        <v>9568</v>
      </c>
      <c r="P5981">
        <v>10713</v>
      </c>
      <c r="Q5981">
        <v>9408</v>
      </c>
      <c r="R5981">
        <v>9915</v>
      </c>
      <c r="S5981">
        <v>8172</v>
      </c>
      <c r="T5981">
        <v>7725</v>
      </c>
      <c r="U5981">
        <v>8635</v>
      </c>
      <c r="V5981" s="1" t="s">
        <v>4076</v>
      </c>
      <c r="W5981" s="1" t="s">
        <v>2551</v>
      </c>
      <c r="X5981" s="5" t="s">
        <v>4086</v>
      </c>
      <c r="Y5981" s="5" t="s">
        <v>2557</v>
      </c>
      <c r="Z5981" s="5" t="s">
        <v>2998</v>
      </c>
      <c r="AA5981" s="5"/>
    </row>
    <row r="5982" spans="1:27" ht="12" customHeight="1" x14ac:dyDescent="0.15">
      <c r="A5982" s="1" t="s">
        <v>1601</v>
      </c>
      <c r="B5982" s="1" t="s">
        <v>41</v>
      </c>
      <c r="C5982" s="1" t="s">
        <v>17</v>
      </c>
      <c r="D5982" s="1" t="s">
        <v>2514</v>
      </c>
      <c r="E5982" s="1" t="s">
        <v>10</v>
      </c>
      <c r="F5982" s="1" t="s">
        <v>1611</v>
      </c>
      <c r="G5982" s="1" t="s">
        <v>245</v>
      </c>
      <c r="H5982" s="1" t="s">
        <v>239</v>
      </c>
      <c r="I5982">
        <v>3997</v>
      </c>
      <c r="J5982">
        <v>4038</v>
      </c>
      <c r="K5982">
        <v>3918</v>
      </c>
      <c r="L5982">
        <v>4510</v>
      </c>
      <c r="M5982">
        <v>4398</v>
      </c>
      <c r="N5982">
        <v>3847</v>
      </c>
      <c r="O5982">
        <v>4179</v>
      </c>
      <c r="P5982">
        <v>4450</v>
      </c>
      <c r="Q5982">
        <v>4048</v>
      </c>
      <c r="R5982">
        <v>4159</v>
      </c>
      <c r="S5982">
        <v>3642</v>
      </c>
      <c r="T5982">
        <v>3636</v>
      </c>
      <c r="U5982">
        <v>4127</v>
      </c>
      <c r="V5982" s="1" t="s">
        <v>4076</v>
      </c>
      <c r="W5982" s="1" t="s">
        <v>2551</v>
      </c>
      <c r="X5982" s="5" t="s">
        <v>4086</v>
      </c>
      <c r="Y5982" s="5" t="s">
        <v>2740</v>
      </c>
      <c r="Z5982" s="5" t="s">
        <v>2738</v>
      </c>
      <c r="AA5982" s="5"/>
    </row>
    <row r="5983" spans="1:27" ht="12" customHeight="1" x14ac:dyDescent="0.15">
      <c r="A5983" s="1" t="s">
        <v>1601</v>
      </c>
      <c r="B5983" s="1" t="s">
        <v>41</v>
      </c>
      <c r="C5983" s="1" t="s">
        <v>19</v>
      </c>
      <c r="D5983" s="1" t="s">
        <v>2514</v>
      </c>
      <c r="E5983" s="1" t="s">
        <v>10</v>
      </c>
      <c r="F5983" s="1" t="s">
        <v>1611</v>
      </c>
      <c r="G5983" s="1" t="s">
        <v>1563</v>
      </c>
      <c r="H5983" s="1" t="s">
        <v>530</v>
      </c>
      <c r="I5983">
        <v>216</v>
      </c>
      <c r="J5983">
        <v>43</v>
      </c>
      <c r="K5983">
        <v>264</v>
      </c>
      <c r="L5983">
        <v>0</v>
      </c>
      <c r="M5983">
        <v>0</v>
      </c>
      <c r="N5983">
        <v>729</v>
      </c>
      <c r="O5983">
        <v>0</v>
      </c>
      <c r="P5983">
        <v>0</v>
      </c>
      <c r="Q5983">
        <v>534</v>
      </c>
      <c r="R5983">
        <v>0</v>
      </c>
      <c r="S5983">
        <v>0</v>
      </c>
      <c r="T5983">
        <v>208</v>
      </c>
      <c r="U5983">
        <v>0</v>
      </c>
      <c r="V5983" s="1" t="s">
        <v>4076</v>
      </c>
      <c r="W5983" s="1" t="s">
        <v>2551</v>
      </c>
      <c r="X5983" s="5" t="s">
        <v>4086</v>
      </c>
      <c r="Y5983" s="5" t="s">
        <v>2558</v>
      </c>
      <c r="Z5983" s="5" t="s">
        <v>2998</v>
      </c>
      <c r="AA5983" s="5"/>
    </row>
    <row r="5984" spans="1:27" ht="12" customHeight="1" x14ac:dyDescent="0.15">
      <c r="A5984" s="1" t="s">
        <v>1601</v>
      </c>
      <c r="B5984" s="1" t="s">
        <v>41</v>
      </c>
      <c r="C5984" s="1" t="s">
        <v>21</v>
      </c>
      <c r="D5984" s="1" t="s">
        <v>2514</v>
      </c>
      <c r="E5984" s="1" t="s">
        <v>10</v>
      </c>
      <c r="F5984" s="1" t="s">
        <v>1611</v>
      </c>
      <c r="G5984" s="1" t="s">
        <v>24</v>
      </c>
      <c r="H5984" s="1" t="s">
        <v>530</v>
      </c>
      <c r="I5984">
        <v>9042</v>
      </c>
      <c r="J5984">
        <v>10053</v>
      </c>
      <c r="K5984">
        <v>10073</v>
      </c>
      <c r="L5984">
        <v>10708</v>
      </c>
      <c r="M5984">
        <v>10489</v>
      </c>
      <c r="N5984">
        <v>10570</v>
      </c>
      <c r="O5984">
        <v>11658</v>
      </c>
      <c r="P5984">
        <v>11942</v>
      </c>
      <c r="Q5984">
        <v>12685</v>
      </c>
      <c r="R5984">
        <v>12856</v>
      </c>
      <c r="S5984">
        <v>13380</v>
      </c>
      <c r="T5984">
        <v>14338</v>
      </c>
      <c r="U5984">
        <v>14839</v>
      </c>
      <c r="V5984" s="1" t="s">
        <v>4076</v>
      </c>
      <c r="W5984" s="1" t="s">
        <v>2551</v>
      </c>
      <c r="X5984" s="5" t="s">
        <v>4086</v>
      </c>
      <c r="Y5984" s="5" t="s">
        <v>2559</v>
      </c>
      <c r="Z5984" s="5" t="s">
        <v>2998</v>
      </c>
      <c r="AA5984" s="5"/>
    </row>
    <row r="5985" spans="1:27" ht="12" customHeight="1" x14ac:dyDescent="0.15">
      <c r="A5985" s="1" t="s">
        <v>1601</v>
      </c>
      <c r="B5985" s="1" t="s">
        <v>43</v>
      </c>
      <c r="C5985" s="1" t="s">
        <v>9</v>
      </c>
      <c r="D5985" s="1" t="s">
        <v>2514</v>
      </c>
      <c r="E5985" s="1" t="s">
        <v>10</v>
      </c>
      <c r="F5985" s="1" t="s">
        <v>1612</v>
      </c>
      <c r="G5985" s="1" t="s">
        <v>12</v>
      </c>
      <c r="H5985" s="1" t="s">
        <v>530</v>
      </c>
      <c r="I5985">
        <v>57438</v>
      </c>
      <c r="J5985">
        <v>44317</v>
      </c>
      <c r="K5985">
        <v>40115</v>
      </c>
      <c r="L5985">
        <v>33583</v>
      </c>
      <c r="M5985">
        <v>40985</v>
      </c>
      <c r="N5985">
        <v>27396</v>
      </c>
      <c r="O5985">
        <v>46977</v>
      </c>
      <c r="P5985">
        <v>36212</v>
      </c>
      <c r="Q5985">
        <v>32702</v>
      </c>
      <c r="R5985">
        <v>34983</v>
      </c>
      <c r="S5985">
        <v>30741</v>
      </c>
      <c r="T5985">
        <v>31495</v>
      </c>
      <c r="U5985">
        <v>37680</v>
      </c>
      <c r="V5985" s="1" t="s">
        <v>4076</v>
      </c>
      <c r="W5985" s="1" t="s">
        <v>2551</v>
      </c>
      <c r="X5985" s="5" t="s">
        <v>4087</v>
      </c>
      <c r="Y5985" s="5" t="s">
        <v>2553</v>
      </c>
      <c r="Z5985" s="5" t="s">
        <v>2998</v>
      </c>
      <c r="AA5985" s="5"/>
    </row>
    <row r="5986" spans="1:27" ht="12" customHeight="1" x14ac:dyDescent="0.15">
      <c r="A5986" s="1" t="s">
        <v>1601</v>
      </c>
      <c r="B5986" s="1" t="s">
        <v>43</v>
      </c>
      <c r="C5986" s="1" t="s">
        <v>15</v>
      </c>
      <c r="D5986" s="1" t="s">
        <v>2514</v>
      </c>
      <c r="E5986" s="1" t="s">
        <v>10</v>
      </c>
      <c r="F5986" s="1" t="s">
        <v>1612</v>
      </c>
      <c r="G5986" s="1" t="s">
        <v>242</v>
      </c>
      <c r="H5986" s="1" t="s">
        <v>530</v>
      </c>
      <c r="I5986">
        <v>60266</v>
      </c>
      <c r="J5986">
        <v>47217</v>
      </c>
      <c r="K5986">
        <v>42448</v>
      </c>
      <c r="L5986">
        <v>36471</v>
      </c>
      <c r="M5986">
        <v>44209</v>
      </c>
      <c r="N5986">
        <v>32679</v>
      </c>
      <c r="O5986">
        <v>50483</v>
      </c>
      <c r="P5986">
        <v>41491</v>
      </c>
      <c r="Q5986">
        <v>35183</v>
      </c>
      <c r="R5986">
        <v>34642</v>
      </c>
      <c r="S5986">
        <v>33982</v>
      </c>
      <c r="T5986">
        <v>37872</v>
      </c>
      <c r="U5986">
        <v>39838</v>
      </c>
      <c r="V5986" s="1" t="s">
        <v>4076</v>
      </c>
      <c r="W5986" s="1" t="s">
        <v>2551</v>
      </c>
      <c r="X5986" s="5" t="s">
        <v>4087</v>
      </c>
      <c r="Y5986" s="5" t="s">
        <v>2557</v>
      </c>
      <c r="Z5986" s="5" t="s">
        <v>2998</v>
      </c>
      <c r="AA5986" s="5"/>
    </row>
    <row r="5987" spans="1:27" ht="12" customHeight="1" x14ac:dyDescent="0.15">
      <c r="A5987" s="1" t="s">
        <v>1601</v>
      </c>
      <c r="B5987" s="1" t="s">
        <v>43</v>
      </c>
      <c r="C5987" s="1" t="s">
        <v>17</v>
      </c>
      <c r="D5987" s="1" t="s">
        <v>2514</v>
      </c>
      <c r="E5987" s="1" t="s">
        <v>10</v>
      </c>
      <c r="F5987" s="1" t="s">
        <v>1612</v>
      </c>
      <c r="G5987" s="1" t="s">
        <v>245</v>
      </c>
      <c r="H5987" s="1" t="s">
        <v>239</v>
      </c>
      <c r="I5987">
        <v>7093</v>
      </c>
      <c r="J5987">
        <v>6885</v>
      </c>
      <c r="K5987">
        <v>6735</v>
      </c>
      <c r="L5987">
        <v>7428</v>
      </c>
      <c r="M5987">
        <v>7043</v>
      </c>
      <c r="N5987">
        <v>7006</v>
      </c>
      <c r="O5987">
        <v>7627</v>
      </c>
      <c r="P5987">
        <v>7752</v>
      </c>
      <c r="Q5987">
        <v>7980</v>
      </c>
      <c r="R5987">
        <v>8053</v>
      </c>
      <c r="S5987">
        <v>7487</v>
      </c>
      <c r="T5987">
        <v>7642</v>
      </c>
      <c r="U5987">
        <v>8697</v>
      </c>
      <c r="V5987" s="1" t="s">
        <v>4076</v>
      </c>
      <c r="W5987" s="1" t="s">
        <v>2551</v>
      </c>
      <c r="X5987" s="5" t="s">
        <v>4087</v>
      </c>
      <c r="Y5987" s="5" t="s">
        <v>2740</v>
      </c>
      <c r="Z5987" s="5" t="s">
        <v>2738</v>
      </c>
      <c r="AA5987" s="5"/>
    </row>
    <row r="5988" spans="1:27" ht="12" customHeight="1" x14ac:dyDescent="0.15">
      <c r="A5988" s="1" t="s">
        <v>1601</v>
      </c>
      <c r="B5988" s="1" t="s">
        <v>43</v>
      </c>
      <c r="C5988" s="1" t="s">
        <v>19</v>
      </c>
      <c r="D5988" s="1" t="s">
        <v>2514</v>
      </c>
      <c r="E5988" s="1" t="s">
        <v>10</v>
      </c>
      <c r="F5988" s="1" t="s">
        <v>1612</v>
      </c>
      <c r="G5988" s="1" t="s">
        <v>1563</v>
      </c>
      <c r="H5988" s="1" t="s">
        <v>530</v>
      </c>
      <c r="I5988">
        <v>3</v>
      </c>
      <c r="J5988">
        <v>3</v>
      </c>
      <c r="K5988">
        <v>4</v>
      </c>
      <c r="L5988">
        <v>3</v>
      </c>
      <c r="M5988">
        <v>2</v>
      </c>
      <c r="N5988">
        <v>2</v>
      </c>
      <c r="O5988">
        <v>3</v>
      </c>
      <c r="P5988">
        <v>3</v>
      </c>
      <c r="Q5988">
        <v>3</v>
      </c>
      <c r="R5988">
        <v>2</v>
      </c>
      <c r="S5988">
        <v>2</v>
      </c>
      <c r="T5988">
        <v>2</v>
      </c>
      <c r="U5988">
        <v>2</v>
      </c>
      <c r="V5988" s="1" t="s">
        <v>4076</v>
      </c>
      <c r="W5988" s="1" t="s">
        <v>2551</v>
      </c>
      <c r="X5988" s="5" t="s">
        <v>4087</v>
      </c>
      <c r="Y5988" s="5" t="s">
        <v>2558</v>
      </c>
      <c r="Z5988" s="5" t="s">
        <v>2998</v>
      </c>
      <c r="AA5988" s="5"/>
    </row>
    <row r="5989" spans="1:27" ht="12" customHeight="1" x14ac:dyDescent="0.15">
      <c r="A5989" s="1" t="s">
        <v>1601</v>
      </c>
      <c r="B5989" s="1" t="s">
        <v>43</v>
      </c>
      <c r="C5989" s="1" t="s">
        <v>21</v>
      </c>
      <c r="D5989" s="1" t="s">
        <v>2514</v>
      </c>
      <c r="E5989" s="1" t="s">
        <v>10</v>
      </c>
      <c r="F5989" s="1" t="s">
        <v>1612</v>
      </c>
      <c r="G5989" s="1" t="s">
        <v>24</v>
      </c>
      <c r="H5989" s="1" t="s">
        <v>530</v>
      </c>
      <c r="I5989">
        <v>10086</v>
      </c>
      <c r="J5989">
        <v>10022</v>
      </c>
      <c r="K5989">
        <v>10525</v>
      </c>
      <c r="L5989">
        <v>10032</v>
      </c>
      <c r="M5989">
        <v>11271</v>
      </c>
      <c r="N5989">
        <v>10024</v>
      </c>
      <c r="O5989">
        <v>10925</v>
      </c>
      <c r="P5989">
        <v>10016</v>
      </c>
      <c r="Q5989">
        <v>10707</v>
      </c>
      <c r="R5989">
        <v>13704</v>
      </c>
      <c r="S5989">
        <v>13204</v>
      </c>
      <c r="T5989">
        <v>11372</v>
      </c>
      <c r="U5989">
        <v>13100</v>
      </c>
      <c r="V5989" s="1" t="s">
        <v>4076</v>
      </c>
      <c r="W5989" s="1" t="s">
        <v>2551</v>
      </c>
      <c r="X5989" s="5" t="s">
        <v>4087</v>
      </c>
      <c r="Y5989" s="5" t="s">
        <v>2559</v>
      </c>
      <c r="Z5989" s="5" t="s">
        <v>2998</v>
      </c>
      <c r="AA5989" s="5"/>
    </row>
    <row r="5990" spans="1:27" ht="12" customHeight="1" x14ac:dyDescent="0.15">
      <c r="A5990" s="1" t="s">
        <v>1601</v>
      </c>
      <c r="B5990" s="1" t="s">
        <v>45</v>
      </c>
      <c r="C5990" s="1" t="s">
        <v>9</v>
      </c>
      <c r="D5990" s="1" t="s">
        <v>2514</v>
      </c>
      <c r="E5990" s="1" t="s">
        <v>10</v>
      </c>
      <c r="F5990" s="1" t="s">
        <v>1613</v>
      </c>
      <c r="G5990" s="1" t="s">
        <v>12</v>
      </c>
      <c r="H5990" s="1" t="s">
        <v>530</v>
      </c>
      <c r="I5990">
        <v>40222</v>
      </c>
      <c r="J5990">
        <v>42031</v>
      </c>
      <c r="K5990">
        <v>34266</v>
      </c>
      <c r="L5990">
        <v>34576</v>
      </c>
      <c r="M5990">
        <v>37290</v>
      </c>
      <c r="N5990">
        <v>32346</v>
      </c>
      <c r="O5990">
        <v>34746</v>
      </c>
      <c r="P5990">
        <v>35426</v>
      </c>
      <c r="Q5990">
        <v>40257</v>
      </c>
      <c r="R5990">
        <v>35838</v>
      </c>
      <c r="S5990">
        <v>23427</v>
      </c>
      <c r="T5990">
        <v>36259</v>
      </c>
      <c r="U5990">
        <v>34162</v>
      </c>
      <c r="V5990" s="1" t="s">
        <v>4076</v>
      </c>
      <c r="W5990" s="1" t="s">
        <v>2551</v>
      </c>
      <c r="X5990" s="5" t="s">
        <v>4088</v>
      </c>
      <c r="Y5990" s="5" t="s">
        <v>2553</v>
      </c>
      <c r="Z5990" s="5" t="s">
        <v>2998</v>
      </c>
      <c r="AA5990" s="5"/>
    </row>
    <row r="5991" spans="1:27" ht="12" customHeight="1" x14ac:dyDescent="0.15">
      <c r="A5991" s="1" t="s">
        <v>1601</v>
      </c>
      <c r="B5991" s="1" t="s">
        <v>45</v>
      </c>
      <c r="C5991" s="1" t="s">
        <v>15</v>
      </c>
      <c r="D5991" s="1" t="s">
        <v>2514</v>
      </c>
      <c r="E5991" s="1" t="s">
        <v>10</v>
      </c>
      <c r="F5991" s="1" t="s">
        <v>1613</v>
      </c>
      <c r="G5991" s="1" t="s">
        <v>242</v>
      </c>
      <c r="H5991" s="1" t="s">
        <v>530</v>
      </c>
      <c r="I5991">
        <v>43605</v>
      </c>
      <c r="J5991">
        <v>41807</v>
      </c>
      <c r="K5991">
        <v>37803</v>
      </c>
      <c r="L5991">
        <v>33430</v>
      </c>
      <c r="M5991">
        <v>33797</v>
      </c>
      <c r="N5991">
        <v>37623</v>
      </c>
      <c r="O5991">
        <v>39041</v>
      </c>
      <c r="P5991">
        <v>35749</v>
      </c>
      <c r="Q5991">
        <v>41413</v>
      </c>
      <c r="R5991">
        <v>29544</v>
      </c>
      <c r="S5991">
        <v>31572</v>
      </c>
      <c r="T5991">
        <v>26571</v>
      </c>
      <c r="U5991">
        <v>33916</v>
      </c>
      <c r="V5991" s="1" t="s">
        <v>4076</v>
      </c>
      <c r="W5991" s="1" t="s">
        <v>2551</v>
      </c>
      <c r="X5991" s="5" t="s">
        <v>4088</v>
      </c>
      <c r="Y5991" s="5" t="s">
        <v>2557</v>
      </c>
      <c r="Z5991" s="5" t="s">
        <v>2998</v>
      </c>
      <c r="AA5991" s="5"/>
    </row>
    <row r="5992" spans="1:27" ht="12" customHeight="1" x14ac:dyDescent="0.15">
      <c r="A5992" s="1" t="s">
        <v>1601</v>
      </c>
      <c r="B5992" s="1" t="s">
        <v>45</v>
      </c>
      <c r="C5992" s="1" t="s">
        <v>17</v>
      </c>
      <c r="D5992" s="1" t="s">
        <v>2514</v>
      </c>
      <c r="E5992" s="1" t="s">
        <v>10</v>
      </c>
      <c r="F5992" s="1" t="s">
        <v>1613</v>
      </c>
      <c r="G5992" s="1" t="s">
        <v>245</v>
      </c>
      <c r="H5992" s="1" t="s">
        <v>239</v>
      </c>
      <c r="I5992">
        <v>6032</v>
      </c>
      <c r="J5992">
        <v>6020</v>
      </c>
      <c r="K5992">
        <v>5704</v>
      </c>
      <c r="L5992">
        <v>6287</v>
      </c>
      <c r="M5992">
        <v>6680</v>
      </c>
      <c r="N5992">
        <v>6328</v>
      </c>
      <c r="O5992">
        <v>6287</v>
      </c>
      <c r="P5992">
        <v>7544</v>
      </c>
      <c r="Q5992">
        <v>6592</v>
      </c>
      <c r="R5992">
        <v>5307</v>
      </c>
      <c r="S5992">
        <v>4938</v>
      </c>
      <c r="T5992">
        <v>5575</v>
      </c>
      <c r="U5992">
        <v>5334</v>
      </c>
      <c r="V5992" s="1" t="s">
        <v>4076</v>
      </c>
      <c r="W5992" s="1" t="s">
        <v>2551</v>
      </c>
      <c r="X5992" s="5" t="s">
        <v>4088</v>
      </c>
      <c r="Y5992" s="5" t="s">
        <v>2740</v>
      </c>
      <c r="Z5992" s="5" t="s">
        <v>2738</v>
      </c>
      <c r="AA5992" s="5"/>
    </row>
    <row r="5993" spans="1:27" ht="12" customHeight="1" x14ac:dyDescent="0.15">
      <c r="A5993" s="1" t="s">
        <v>1601</v>
      </c>
      <c r="B5993" s="1" t="s">
        <v>45</v>
      </c>
      <c r="C5993" s="1" t="s">
        <v>19</v>
      </c>
      <c r="D5993" s="1" t="s">
        <v>2514</v>
      </c>
      <c r="E5993" s="1" t="s">
        <v>10</v>
      </c>
      <c r="F5993" s="1" t="s">
        <v>1613</v>
      </c>
      <c r="G5993" s="1" t="s">
        <v>1563</v>
      </c>
      <c r="H5993" s="1" t="s">
        <v>530</v>
      </c>
      <c r="I5993">
        <v>0</v>
      </c>
      <c r="J5993">
        <v>0</v>
      </c>
      <c r="K5993">
        <v>0</v>
      </c>
      <c r="L5993">
        <v>0</v>
      </c>
      <c r="M5993">
        <v>0</v>
      </c>
      <c r="N5993">
        <v>0</v>
      </c>
      <c r="O5993">
        <v>0</v>
      </c>
      <c r="P5993">
        <v>0</v>
      </c>
      <c r="Q5993">
        <v>0</v>
      </c>
      <c r="R5993">
        <v>0</v>
      </c>
      <c r="S5993">
        <v>0</v>
      </c>
      <c r="T5993">
        <v>0</v>
      </c>
      <c r="U5993">
        <v>0</v>
      </c>
      <c r="V5993" s="1" t="s">
        <v>4076</v>
      </c>
      <c r="W5993" s="1" t="s">
        <v>2551</v>
      </c>
      <c r="X5993" s="5" t="s">
        <v>4088</v>
      </c>
      <c r="Y5993" s="5" t="s">
        <v>2558</v>
      </c>
      <c r="Z5993" s="5" t="s">
        <v>2998</v>
      </c>
      <c r="AA5993" s="5"/>
    </row>
    <row r="5994" spans="1:27" ht="12" customHeight="1" x14ac:dyDescent="0.15">
      <c r="A5994" s="1" t="s">
        <v>1601</v>
      </c>
      <c r="B5994" s="1" t="s">
        <v>45</v>
      </c>
      <c r="C5994" s="1" t="s">
        <v>21</v>
      </c>
      <c r="D5994" s="1" t="s">
        <v>2514</v>
      </c>
      <c r="E5994" s="1" t="s">
        <v>10</v>
      </c>
      <c r="F5994" s="1" t="s">
        <v>1613</v>
      </c>
      <c r="G5994" s="1" t="s">
        <v>24</v>
      </c>
      <c r="H5994" s="1" t="s">
        <v>530</v>
      </c>
      <c r="I5994">
        <v>48831</v>
      </c>
      <c r="J5994">
        <v>49053</v>
      </c>
      <c r="K5994">
        <v>45515</v>
      </c>
      <c r="L5994">
        <v>46661</v>
      </c>
      <c r="M5994">
        <v>50154</v>
      </c>
      <c r="N5994">
        <v>44878</v>
      </c>
      <c r="O5994">
        <v>40585</v>
      </c>
      <c r="P5994">
        <v>40263</v>
      </c>
      <c r="Q5994">
        <v>39107</v>
      </c>
      <c r="R5994">
        <v>45401</v>
      </c>
      <c r="S5994">
        <v>37256</v>
      </c>
      <c r="T5994">
        <v>46950</v>
      </c>
      <c r="U5994">
        <v>47195</v>
      </c>
      <c r="V5994" s="1" t="s">
        <v>4076</v>
      </c>
      <c r="W5994" s="1" t="s">
        <v>2551</v>
      </c>
      <c r="X5994" s="5" t="s">
        <v>4088</v>
      </c>
      <c r="Y5994" s="5" t="s">
        <v>2559</v>
      </c>
      <c r="Z5994" s="5" t="s">
        <v>2998</v>
      </c>
      <c r="AA5994" s="5"/>
    </row>
    <row r="5995" spans="1:27" ht="12" customHeight="1" x14ac:dyDescent="0.15">
      <c r="A5995" s="1" t="s">
        <v>1601</v>
      </c>
      <c r="B5995" s="1" t="s">
        <v>212</v>
      </c>
      <c r="C5995" s="1" t="s">
        <v>9</v>
      </c>
      <c r="D5995" s="1" t="s">
        <v>2514</v>
      </c>
      <c r="E5995" s="1" t="s">
        <v>213</v>
      </c>
      <c r="F5995" s="1" t="s">
        <v>1614</v>
      </c>
      <c r="G5995" s="1" t="s">
        <v>215</v>
      </c>
      <c r="H5995" s="1" t="s">
        <v>216</v>
      </c>
      <c r="I5995">
        <v>16190</v>
      </c>
      <c r="J5995">
        <v>16283</v>
      </c>
      <c r="K5995">
        <v>16417</v>
      </c>
      <c r="L5995">
        <v>16433</v>
      </c>
      <c r="M5995">
        <v>16506</v>
      </c>
      <c r="N5995">
        <v>16492</v>
      </c>
      <c r="O5995">
        <v>16511</v>
      </c>
      <c r="P5995">
        <v>16389</v>
      </c>
      <c r="Q5995">
        <v>16417</v>
      </c>
      <c r="R5995">
        <v>16422</v>
      </c>
      <c r="S5995">
        <v>15512</v>
      </c>
      <c r="T5995">
        <v>15507</v>
      </c>
      <c r="U5995">
        <v>15669</v>
      </c>
      <c r="V5995" s="1" t="s">
        <v>4076</v>
      </c>
      <c r="W5995" s="1" t="s">
        <v>2717</v>
      </c>
      <c r="X5995" s="5" t="s">
        <v>4089</v>
      </c>
      <c r="Y5995" s="5" t="s">
        <v>2719</v>
      </c>
      <c r="Z5995" s="5" t="s">
        <v>2720</v>
      </c>
      <c r="AA5995" s="5"/>
    </row>
    <row r="5996" spans="1:27" ht="12" customHeight="1" x14ac:dyDescent="0.15">
      <c r="A5996" s="1" t="s">
        <v>1601</v>
      </c>
      <c r="B5996" s="1" t="s">
        <v>285</v>
      </c>
      <c r="C5996" s="1" t="s">
        <v>9</v>
      </c>
      <c r="D5996" s="1" t="s">
        <v>2514</v>
      </c>
      <c r="E5996" s="1" t="s">
        <v>213</v>
      </c>
      <c r="F5996" s="1" t="s">
        <v>286</v>
      </c>
      <c r="G5996" s="1" t="s">
        <v>215</v>
      </c>
      <c r="H5996" s="1" t="s">
        <v>216</v>
      </c>
      <c r="I5996">
        <v>45639</v>
      </c>
      <c r="J5996">
        <v>46013</v>
      </c>
      <c r="K5996">
        <v>46092</v>
      </c>
      <c r="L5996">
        <v>46159</v>
      </c>
      <c r="M5996">
        <v>46197</v>
      </c>
      <c r="N5996">
        <v>46234</v>
      </c>
      <c r="O5996">
        <v>46251</v>
      </c>
      <c r="P5996">
        <v>45660</v>
      </c>
      <c r="Q5996">
        <v>45740</v>
      </c>
      <c r="R5996">
        <v>45713</v>
      </c>
      <c r="S5996">
        <v>45705</v>
      </c>
      <c r="T5996">
        <v>45147</v>
      </c>
      <c r="U5996">
        <v>45419</v>
      </c>
      <c r="V5996" s="1" t="s">
        <v>4076</v>
      </c>
      <c r="W5996" s="1" t="s">
        <v>2717</v>
      </c>
      <c r="X5996" s="5" t="s">
        <v>2816</v>
      </c>
      <c r="Y5996" s="5" t="s">
        <v>2719</v>
      </c>
      <c r="Z5996" s="5" t="s">
        <v>2720</v>
      </c>
      <c r="AA5996" s="5"/>
    </row>
    <row r="5997" spans="1:27" ht="12" customHeight="1" x14ac:dyDescent="0.15">
      <c r="A5997" s="1" t="s">
        <v>1615</v>
      </c>
      <c r="B5997" s="1" t="s">
        <v>8</v>
      </c>
      <c r="C5997" s="1" t="s">
        <v>9</v>
      </c>
      <c r="D5997" s="1" t="s">
        <v>2515</v>
      </c>
      <c r="E5997" s="1" t="s">
        <v>10</v>
      </c>
      <c r="F5997" s="1" t="s">
        <v>1616</v>
      </c>
      <c r="G5997" s="1" t="s">
        <v>12</v>
      </c>
      <c r="H5997" s="1" t="s">
        <v>13</v>
      </c>
      <c r="I5997">
        <v>72309</v>
      </c>
      <c r="J5997">
        <v>72371</v>
      </c>
      <c r="K5997">
        <v>53543</v>
      </c>
      <c r="L5997">
        <v>45834</v>
      </c>
      <c r="M5997">
        <v>66614</v>
      </c>
      <c r="N5997">
        <v>76811</v>
      </c>
      <c r="O5997">
        <v>57194</v>
      </c>
      <c r="P5997">
        <v>76616</v>
      </c>
      <c r="Q5997">
        <v>68928</v>
      </c>
      <c r="R5997">
        <v>80370</v>
      </c>
      <c r="S5997">
        <v>72044</v>
      </c>
      <c r="T5997">
        <v>60392</v>
      </c>
      <c r="U5997">
        <v>70365</v>
      </c>
      <c r="V5997" s="1" t="s">
        <v>4090</v>
      </c>
      <c r="W5997" s="1" t="s">
        <v>2551</v>
      </c>
      <c r="X5997" s="5" t="s">
        <v>4091</v>
      </c>
      <c r="Y5997" s="5" t="s">
        <v>2553</v>
      </c>
      <c r="Z5997" s="5" t="s">
        <v>13</v>
      </c>
      <c r="AA5997" s="5"/>
    </row>
    <row r="5998" spans="1:27" ht="12" customHeight="1" x14ac:dyDescent="0.15">
      <c r="A5998" s="1" t="s">
        <v>1615</v>
      </c>
      <c r="B5998" s="1" t="s">
        <v>8</v>
      </c>
      <c r="C5998" s="1" t="s">
        <v>15</v>
      </c>
      <c r="D5998" s="1" t="s">
        <v>2515</v>
      </c>
      <c r="E5998" s="1" t="s">
        <v>10</v>
      </c>
      <c r="F5998" s="1" t="s">
        <v>1616</v>
      </c>
      <c r="G5998" s="1" t="s">
        <v>16</v>
      </c>
      <c r="H5998" s="1" t="s">
        <v>13</v>
      </c>
      <c r="I5998">
        <v>2627</v>
      </c>
      <c r="J5998">
        <v>495</v>
      </c>
      <c r="K5998">
        <v>86</v>
      </c>
      <c r="L5998">
        <v>23</v>
      </c>
      <c r="M5998">
        <v>8</v>
      </c>
      <c r="N5998">
        <v>118</v>
      </c>
      <c r="O5998">
        <v>236</v>
      </c>
      <c r="P5998">
        <v>143</v>
      </c>
      <c r="Q5998">
        <v>147</v>
      </c>
      <c r="R5998">
        <v>130</v>
      </c>
      <c r="S5998">
        <v>3131</v>
      </c>
      <c r="T5998">
        <v>5569</v>
      </c>
      <c r="U5998">
        <v>1735</v>
      </c>
      <c r="V5998" s="1" t="s">
        <v>4090</v>
      </c>
      <c r="W5998" s="1" t="s">
        <v>2551</v>
      </c>
      <c r="X5998" s="5" t="s">
        <v>4091</v>
      </c>
      <c r="Y5998" s="5" t="s">
        <v>2561</v>
      </c>
      <c r="Z5998" s="5" t="s">
        <v>13</v>
      </c>
      <c r="AA5998" s="5"/>
    </row>
    <row r="5999" spans="1:27" ht="12" customHeight="1" x14ac:dyDescent="0.15">
      <c r="A5999" s="1" t="s">
        <v>1615</v>
      </c>
      <c r="B5999" s="1" t="s">
        <v>8</v>
      </c>
      <c r="C5999" s="1" t="s">
        <v>17</v>
      </c>
      <c r="D5999" s="1" t="s">
        <v>2515</v>
      </c>
      <c r="E5999" s="1" t="s">
        <v>10</v>
      </c>
      <c r="F5999" s="1" t="s">
        <v>1616</v>
      </c>
      <c r="G5999" s="1" t="s">
        <v>18</v>
      </c>
      <c r="H5999" s="1" t="s">
        <v>13</v>
      </c>
      <c r="I5999">
        <v>26444</v>
      </c>
      <c r="J5999">
        <v>21856</v>
      </c>
      <c r="K5999">
        <v>20651</v>
      </c>
      <c r="L5999">
        <v>18023</v>
      </c>
      <c r="M5999">
        <v>16697</v>
      </c>
      <c r="N5999">
        <v>17751</v>
      </c>
      <c r="O5999">
        <v>18393</v>
      </c>
      <c r="P5999">
        <v>22592</v>
      </c>
      <c r="Q5999">
        <v>20406</v>
      </c>
      <c r="R5999">
        <v>19824</v>
      </c>
      <c r="S5999">
        <v>21251</v>
      </c>
      <c r="T5999">
        <v>15720</v>
      </c>
      <c r="U5999">
        <v>19140</v>
      </c>
      <c r="V5999" s="1" t="s">
        <v>4090</v>
      </c>
      <c r="W5999" s="1" t="s">
        <v>2551</v>
      </c>
      <c r="X5999" s="5" t="s">
        <v>4091</v>
      </c>
      <c r="Y5999" s="5" t="s">
        <v>2562</v>
      </c>
      <c r="Z5999" s="5" t="s">
        <v>13</v>
      </c>
      <c r="AA5999" s="5"/>
    </row>
    <row r="6000" spans="1:27" ht="12" customHeight="1" x14ac:dyDescent="0.15">
      <c r="A6000" s="1" t="s">
        <v>1615</v>
      </c>
      <c r="B6000" s="1" t="s">
        <v>8</v>
      </c>
      <c r="C6000" s="1" t="s">
        <v>19</v>
      </c>
      <c r="D6000" s="1" t="s">
        <v>2515</v>
      </c>
      <c r="E6000" s="1" t="s">
        <v>10</v>
      </c>
      <c r="F6000" s="1" t="s">
        <v>1616</v>
      </c>
      <c r="G6000" s="1" t="s">
        <v>242</v>
      </c>
      <c r="H6000" s="1" t="s">
        <v>13</v>
      </c>
      <c r="I6000">
        <v>19998</v>
      </c>
      <c r="J6000">
        <v>22542</v>
      </c>
      <c r="K6000">
        <v>20954</v>
      </c>
      <c r="L6000">
        <v>24657</v>
      </c>
      <c r="M6000">
        <v>22667</v>
      </c>
      <c r="N6000">
        <v>23629</v>
      </c>
      <c r="O6000">
        <v>22411</v>
      </c>
      <c r="P6000">
        <v>22075</v>
      </c>
      <c r="Q6000">
        <v>17349</v>
      </c>
      <c r="R6000">
        <v>21039</v>
      </c>
      <c r="S6000">
        <v>23216</v>
      </c>
      <c r="T6000">
        <v>22819</v>
      </c>
      <c r="U6000">
        <v>21791</v>
      </c>
      <c r="V6000" s="1" t="s">
        <v>4090</v>
      </c>
      <c r="W6000" s="1" t="s">
        <v>2551</v>
      </c>
      <c r="X6000" s="5" t="s">
        <v>4091</v>
      </c>
      <c r="Y6000" s="5" t="s">
        <v>2557</v>
      </c>
      <c r="Z6000" s="5" t="s">
        <v>13</v>
      </c>
      <c r="AA6000" s="5"/>
    </row>
    <row r="6001" spans="1:27" ht="12" customHeight="1" x14ac:dyDescent="0.15">
      <c r="A6001" s="1" t="s">
        <v>1615</v>
      </c>
      <c r="B6001" s="1" t="s">
        <v>8</v>
      </c>
      <c r="C6001" s="1" t="s">
        <v>21</v>
      </c>
      <c r="D6001" s="1" t="s">
        <v>2515</v>
      </c>
      <c r="E6001" s="1" t="s">
        <v>10</v>
      </c>
      <c r="F6001" s="1" t="s">
        <v>1616</v>
      </c>
      <c r="G6001" s="1" t="s">
        <v>245</v>
      </c>
      <c r="H6001" s="1" t="s">
        <v>306</v>
      </c>
      <c r="I6001">
        <v>2087002</v>
      </c>
      <c r="J6001">
        <v>2754281</v>
      </c>
      <c r="K6001">
        <v>2358419</v>
      </c>
      <c r="L6001">
        <v>2920395</v>
      </c>
      <c r="M6001">
        <v>3086438</v>
      </c>
      <c r="N6001">
        <v>3090616</v>
      </c>
      <c r="O6001">
        <v>3026720</v>
      </c>
      <c r="P6001">
        <v>2999428</v>
      </c>
      <c r="Q6001">
        <v>2185688</v>
      </c>
      <c r="R6001">
        <v>2910518</v>
      </c>
      <c r="S6001">
        <v>3203500</v>
      </c>
      <c r="T6001">
        <v>3115952</v>
      </c>
      <c r="U6001">
        <v>2991637</v>
      </c>
      <c r="V6001" s="1" t="s">
        <v>4090</v>
      </c>
      <c r="W6001" s="1" t="s">
        <v>2551</v>
      </c>
      <c r="X6001" s="5" t="s">
        <v>4091</v>
      </c>
      <c r="Y6001" s="5" t="s">
        <v>2740</v>
      </c>
      <c r="Z6001" s="5" t="s">
        <v>2788</v>
      </c>
      <c r="AA6001" s="5"/>
    </row>
    <row r="6002" spans="1:27" ht="12" customHeight="1" x14ac:dyDescent="0.15">
      <c r="A6002" s="1" t="s">
        <v>1615</v>
      </c>
      <c r="B6002" s="1" t="s">
        <v>8</v>
      </c>
      <c r="C6002" s="1" t="s">
        <v>23</v>
      </c>
      <c r="D6002" s="1" t="s">
        <v>2515</v>
      </c>
      <c r="E6002" s="1" t="s">
        <v>10</v>
      </c>
      <c r="F6002" s="1" t="s">
        <v>1616</v>
      </c>
      <c r="G6002" s="1" t="s">
        <v>22</v>
      </c>
      <c r="H6002" s="1" t="s">
        <v>13</v>
      </c>
      <c r="I6002">
        <v>26667</v>
      </c>
      <c r="J6002">
        <v>27161</v>
      </c>
      <c r="K6002">
        <v>10534</v>
      </c>
      <c r="L6002">
        <v>11017</v>
      </c>
      <c r="M6002">
        <v>30766</v>
      </c>
      <c r="N6002">
        <v>29085</v>
      </c>
      <c r="O6002">
        <v>24451</v>
      </c>
      <c r="P6002">
        <v>20884</v>
      </c>
      <c r="Q6002">
        <v>31496</v>
      </c>
      <c r="R6002">
        <v>31491</v>
      </c>
      <c r="S6002">
        <v>30361</v>
      </c>
      <c r="T6002">
        <v>26552</v>
      </c>
      <c r="U6002">
        <v>28800</v>
      </c>
      <c r="V6002" s="1" t="s">
        <v>4090</v>
      </c>
      <c r="W6002" s="1" t="s">
        <v>2551</v>
      </c>
      <c r="X6002" s="5" t="s">
        <v>4091</v>
      </c>
      <c r="Y6002" s="5" t="s">
        <v>2564</v>
      </c>
      <c r="Z6002" s="5" t="s">
        <v>13</v>
      </c>
      <c r="AA6002" s="5"/>
    </row>
    <row r="6003" spans="1:27" ht="12" customHeight="1" x14ac:dyDescent="0.15">
      <c r="A6003" s="1" t="s">
        <v>1615</v>
      </c>
      <c r="B6003" s="1" t="s">
        <v>8</v>
      </c>
      <c r="C6003" s="1" t="s">
        <v>77</v>
      </c>
      <c r="D6003" s="1" t="s">
        <v>2515</v>
      </c>
      <c r="E6003" s="1" t="s">
        <v>10</v>
      </c>
      <c r="F6003" s="1" t="s">
        <v>1616</v>
      </c>
      <c r="G6003" s="1" t="s">
        <v>24</v>
      </c>
      <c r="H6003" s="1" t="s">
        <v>13</v>
      </c>
      <c r="I6003">
        <v>21318</v>
      </c>
      <c r="J6003">
        <v>22623</v>
      </c>
      <c r="K6003">
        <v>24112</v>
      </c>
      <c r="L6003">
        <v>16272</v>
      </c>
      <c r="M6003">
        <v>12765</v>
      </c>
      <c r="N6003">
        <v>19229</v>
      </c>
      <c r="O6003">
        <v>11405</v>
      </c>
      <c r="P6003">
        <v>22613</v>
      </c>
      <c r="Q6003">
        <v>22437</v>
      </c>
      <c r="R6003">
        <v>30582</v>
      </c>
      <c r="S6003">
        <v>30929</v>
      </c>
      <c r="T6003">
        <v>31799</v>
      </c>
      <c r="U6003">
        <v>34168</v>
      </c>
      <c r="V6003" s="1" t="s">
        <v>4090</v>
      </c>
      <c r="W6003" s="1" t="s">
        <v>2551</v>
      </c>
      <c r="X6003" s="5" t="s">
        <v>4091</v>
      </c>
      <c r="Y6003" s="5" t="s">
        <v>2559</v>
      </c>
      <c r="Z6003" s="5" t="s">
        <v>13</v>
      </c>
      <c r="AA6003" s="5"/>
    </row>
    <row r="6004" spans="1:27" ht="12" customHeight="1" x14ac:dyDescent="0.15">
      <c r="A6004" s="1" t="s">
        <v>1615</v>
      </c>
      <c r="B6004" s="1" t="s">
        <v>25</v>
      </c>
      <c r="C6004" s="1" t="s">
        <v>9</v>
      </c>
      <c r="D6004" s="1" t="s">
        <v>2515</v>
      </c>
      <c r="E6004" s="1" t="s">
        <v>10</v>
      </c>
      <c r="F6004" s="1" t="s">
        <v>1617</v>
      </c>
      <c r="G6004" s="1" t="s">
        <v>12</v>
      </c>
      <c r="H6004" s="1" t="s">
        <v>13</v>
      </c>
      <c r="I6004">
        <v>28404</v>
      </c>
      <c r="J6004">
        <v>27992</v>
      </c>
      <c r="K6004">
        <v>11902</v>
      </c>
      <c r="L6004">
        <v>15340</v>
      </c>
      <c r="M6004">
        <v>24900</v>
      </c>
      <c r="N6004">
        <v>22672</v>
      </c>
      <c r="O6004">
        <v>17778</v>
      </c>
      <c r="P6004">
        <v>24713</v>
      </c>
      <c r="Q6004">
        <v>22799</v>
      </c>
      <c r="R6004">
        <v>18846</v>
      </c>
      <c r="S6004">
        <v>20453</v>
      </c>
      <c r="T6004">
        <v>16419</v>
      </c>
      <c r="U6004">
        <v>21594</v>
      </c>
      <c r="V6004" s="1" t="s">
        <v>4090</v>
      </c>
      <c r="W6004" s="1" t="s">
        <v>2551</v>
      </c>
      <c r="X6004" s="5" t="s">
        <v>4092</v>
      </c>
      <c r="Y6004" s="5" t="s">
        <v>2553</v>
      </c>
      <c r="Z6004" s="5" t="s">
        <v>13</v>
      </c>
      <c r="AA6004" s="5"/>
    </row>
    <row r="6005" spans="1:27" ht="12" customHeight="1" x14ac:dyDescent="0.15">
      <c r="A6005" s="1" t="s">
        <v>1615</v>
      </c>
      <c r="B6005" s="1" t="s">
        <v>25</v>
      </c>
      <c r="C6005" s="1" t="s">
        <v>15</v>
      </c>
      <c r="D6005" s="1" t="s">
        <v>2515</v>
      </c>
      <c r="E6005" s="1" t="s">
        <v>10</v>
      </c>
      <c r="F6005" s="1" t="s">
        <v>1617</v>
      </c>
      <c r="G6005" s="1" t="s">
        <v>16</v>
      </c>
      <c r="H6005" s="1" t="s">
        <v>13</v>
      </c>
      <c r="I6005">
        <v>2367</v>
      </c>
      <c r="J6005">
        <v>3645</v>
      </c>
      <c r="K6005">
        <v>5398</v>
      </c>
      <c r="L6005">
        <v>7132</v>
      </c>
      <c r="M6005">
        <v>6552</v>
      </c>
      <c r="N6005">
        <v>4121</v>
      </c>
      <c r="O6005">
        <v>2933</v>
      </c>
      <c r="P6005">
        <v>4306</v>
      </c>
      <c r="Q6005">
        <v>3528</v>
      </c>
      <c r="R6005">
        <v>9698</v>
      </c>
      <c r="S6005">
        <v>7780</v>
      </c>
      <c r="T6005">
        <v>8146</v>
      </c>
      <c r="U6005">
        <v>3452</v>
      </c>
      <c r="V6005" s="1" t="s">
        <v>4090</v>
      </c>
      <c r="W6005" s="1" t="s">
        <v>2551</v>
      </c>
      <c r="X6005" s="5" t="s">
        <v>4092</v>
      </c>
      <c r="Y6005" s="5" t="s">
        <v>2561</v>
      </c>
      <c r="Z6005" s="5" t="s">
        <v>13</v>
      </c>
      <c r="AA6005" s="5"/>
    </row>
    <row r="6006" spans="1:27" ht="12" customHeight="1" x14ac:dyDescent="0.15">
      <c r="A6006" s="1" t="s">
        <v>1615</v>
      </c>
      <c r="B6006" s="1" t="s">
        <v>25</v>
      </c>
      <c r="C6006" s="1" t="s">
        <v>17</v>
      </c>
      <c r="D6006" s="1" t="s">
        <v>2515</v>
      </c>
      <c r="E6006" s="1" t="s">
        <v>10</v>
      </c>
      <c r="F6006" s="1" t="s">
        <v>1617</v>
      </c>
      <c r="G6006" s="1" t="s">
        <v>18</v>
      </c>
      <c r="H6006" s="1" t="s">
        <v>13</v>
      </c>
      <c r="I6006">
        <v>19078</v>
      </c>
      <c r="J6006">
        <v>22761</v>
      </c>
      <c r="K6006">
        <v>13658</v>
      </c>
      <c r="L6006">
        <v>12247</v>
      </c>
      <c r="M6006">
        <v>21324</v>
      </c>
      <c r="N6006">
        <v>18067</v>
      </c>
      <c r="O6006">
        <v>13845</v>
      </c>
      <c r="P6006">
        <v>20119</v>
      </c>
      <c r="Q6006">
        <v>18168</v>
      </c>
      <c r="R6006">
        <v>18625</v>
      </c>
      <c r="S6006">
        <v>20431</v>
      </c>
      <c r="T6006">
        <v>16410</v>
      </c>
      <c r="U6006">
        <v>15620</v>
      </c>
      <c r="V6006" s="1" t="s">
        <v>4090</v>
      </c>
      <c r="W6006" s="1" t="s">
        <v>2551</v>
      </c>
      <c r="X6006" s="5" t="s">
        <v>4092</v>
      </c>
      <c r="Y6006" s="5" t="s">
        <v>2562</v>
      </c>
      <c r="Z6006" s="5" t="s">
        <v>13</v>
      </c>
      <c r="AA6006" s="5"/>
    </row>
    <row r="6007" spans="1:27" ht="12" customHeight="1" x14ac:dyDescent="0.15">
      <c r="A6007" s="1" t="s">
        <v>1615</v>
      </c>
      <c r="B6007" s="1" t="s">
        <v>25</v>
      </c>
      <c r="C6007" s="1" t="s">
        <v>19</v>
      </c>
      <c r="D6007" s="1" t="s">
        <v>2515</v>
      </c>
      <c r="E6007" s="1" t="s">
        <v>10</v>
      </c>
      <c r="F6007" s="1" t="s">
        <v>1617</v>
      </c>
      <c r="G6007" s="1" t="s">
        <v>242</v>
      </c>
      <c r="H6007" s="1" t="s">
        <v>13</v>
      </c>
      <c r="I6007">
        <v>11838</v>
      </c>
      <c r="J6007">
        <v>9388</v>
      </c>
      <c r="K6007">
        <v>5110</v>
      </c>
      <c r="L6007">
        <v>8988</v>
      </c>
      <c r="M6007">
        <v>9113</v>
      </c>
      <c r="N6007">
        <v>7722</v>
      </c>
      <c r="O6007">
        <v>8324</v>
      </c>
      <c r="P6007">
        <v>8904</v>
      </c>
      <c r="Q6007">
        <v>9687</v>
      </c>
      <c r="R6007">
        <v>8026</v>
      </c>
      <c r="S6007">
        <v>7138</v>
      </c>
      <c r="T6007">
        <v>7525</v>
      </c>
      <c r="U6007">
        <v>7530</v>
      </c>
      <c r="V6007" s="1" t="s">
        <v>4090</v>
      </c>
      <c r="W6007" s="1" t="s">
        <v>2551</v>
      </c>
      <c r="X6007" s="5" t="s">
        <v>4092</v>
      </c>
      <c r="Y6007" s="5" t="s">
        <v>2557</v>
      </c>
      <c r="Z6007" s="5" t="s">
        <v>13</v>
      </c>
      <c r="AA6007" s="5"/>
    </row>
    <row r="6008" spans="1:27" ht="12" customHeight="1" x14ac:dyDescent="0.15">
      <c r="A6008" s="1" t="s">
        <v>1615</v>
      </c>
      <c r="B6008" s="1" t="s">
        <v>25</v>
      </c>
      <c r="C6008" s="1" t="s">
        <v>21</v>
      </c>
      <c r="D6008" s="1" t="s">
        <v>2515</v>
      </c>
      <c r="E6008" s="1" t="s">
        <v>10</v>
      </c>
      <c r="F6008" s="1" t="s">
        <v>1617</v>
      </c>
      <c r="G6008" s="1" t="s">
        <v>245</v>
      </c>
      <c r="H6008" s="1" t="s">
        <v>306</v>
      </c>
      <c r="I6008">
        <v>614989</v>
      </c>
      <c r="J6008">
        <v>559790</v>
      </c>
      <c r="K6008">
        <v>312889</v>
      </c>
      <c r="L6008">
        <v>508692</v>
      </c>
      <c r="M6008">
        <v>522223</v>
      </c>
      <c r="N6008">
        <v>456428</v>
      </c>
      <c r="O6008">
        <v>493539</v>
      </c>
      <c r="P6008">
        <v>526551</v>
      </c>
      <c r="Q6008">
        <v>578068</v>
      </c>
      <c r="R6008">
        <v>491021</v>
      </c>
      <c r="S6008">
        <v>448983</v>
      </c>
      <c r="T6008">
        <v>472692</v>
      </c>
      <c r="U6008">
        <v>438090</v>
      </c>
      <c r="V6008" s="1" t="s">
        <v>4090</v>
      </c>
      <c r="W6008" s="1" t="s">
        <v>2551</v>
      </c>
      <c r="X6008" s="5" t="s">
        <v>4092</v>
      </c>
      <c r="Y6008" s="5" t="s">
        <v>2740</v>
      </c>
      <c r="Z6008" s="5" t="s">
        <v>2788</v>
      </c>
      <c r="AA6008" s="5"/>
    </row>
    <row r="6009" spans="1:27" ht="12" customHeight="1" x14ac:dyDescent="0.15">
      <c r="A6009" s="1" t="s">
        <v>1615</v>
      </c>
      <c r="B6009" s="1" t="s">
        <v>25</v>
      </c>
      <c r="C6009" s="1" t="s">
        <v>23</v>
      </c>
      <c r="D6009" s="1" t="s">
        <v>2515</v>
      </c>
      <c r="E6009" s="1" t="s">
        <v>10</v>
      </c>
      <c r="F6009" s="1" t="s">
        <v>1617</v>
      </c>
      <c r="G6009" s="1" t="s">
        <v>22</v>
      </c>
      <c r="H6009" s="1" t="s">
        <v>13</v>
      </c>
      <c r="I6009">
        <v>0</v>
      </c>
      <c r="J6009">
        <v>0</v>
      </c>
      <c r="K6009">
        <v>0</v>
      </c>
      <c r="L6009">
        <v>0</v>
      </c>
      <c r="M6009">
        <v>0</v>
      </c>
      <c r="N6009">
        <v>0</v>
      </c>
      <c r="O6009">
        <v>0</v>
      </c>
      <c r="P6009">
        <v>0</v>
      </c>
      <c r="Q6009">
        <v>0</v>
      </c>
      <c r="R6009">
        <v>0</v>
      </c>
      <c r="S6009">
        <v>0</v>
      </c>
      <c r="T6009">
        <v>0</v>
      </c>
      <c r="U6009">
        <v>0</v>
      </c>
      <c r="V6009" s="1" t="s">
        <v>4090</v>
      </c>
      <c r="W6009" s="1" t="s">
        <v>2551</v>
      </c>
      <c r="X6009" s="5" t="s">
        <v>4092</v>
      </c>
      <c r="Y6009" s="5" t="s">
        <v>2564</v>
      </c>
      <c r="Z6009" s="5" t="s">
        <v>13</v>
      </c>
      <c r="AA6009" s="5"/>
    </row>
    <row r="6010" spans="1:27" ht="12" customHeight="1" x14ac:dyDescent="0.15">
      <c r="A6010" s="1" t="s">
        <v>1615</v>
      </c>
      <c r="B6010" s="1" t="s">
        <v>25</v>
      </c>
      <c r="C6010" s="1" t="s">
        <v>77</v>
      </c>
      <c r="D6010" s="1" t="s">
        <v>2515</v>
      </c>
      <c r="E6010" s="1" t="s">
        <v>10</v>
      </c>
      <c r="F6010" s="1" t="s">
        <v>1617</v>
      </c>
      <c r="G6010" s="1" t="s">
        <v>24</v>
      </c>
      <c r="H6010" s="1" t="s">
        <v>13</v>
      </c>
      <c r="I6010">
        <v>9605</v>
      </c>
      <c r="J6010">
        <v>9094</v>
      </c>
      <c r="K6010">
        <v>7629</v>
      </c>
      <c r="L6010">
        <v>8868</v>
      </c>
      <c r="M6010">
        <v>9886</v>
      </c>
      <c r="N6010">
        <v>10892</v>
      </c>
      <c r="O6010">
        <v>9436</v>
      </c>
      <c r="P6010">
        <v>9433</v>
      </c>
      <c r="Q6010">
        <v>7908</v>
      </c>
      <c r="R6010">
        <v>9802</v>
      </c>
      <c r="S6010">
        <v>10468</v>
      </c>
      <c r="T6010">
        <v>11101</v>
      </c>
      <c r="U6010">
        <v>12998</v>
      </c>
      <c r="V6010" s="1" t="s">
        <v>4090</v>
      </c>
      <c r="W6010" s="1" t="s">
        <v>2551</v>
      </c>
      <c r="X6010" s="5" t="s">
        <v>4092</v>
      </c>
      <c r="Y6010" s="5" t="s">
        <v>2559</v>
      </c>
      <c r="Z6010" s="5" t="s">
        <v>13</v>
      </c>
      <c r="AA6010" s="5"/>
    </row>
    <row r="6011" spans="1:27" ht="12" customHeight="1" x14ac:dyDescent="0.15">
      <c r="A6011" s="1" t="s">
        <v>1615</v>
      </c>
      <c r="B6011" s="1" t="s">
        <v>27</v>
      </c>
      <c r="C6011" s="1" t="s">
        <v>9</v>
      </c>
      <c r="D6011" s="1" t="s">
        <v>2515</v>
      </c>
      <c r="E6011" s="1" t="s">
        <v>10</v>
      </c>
      <c r="F6011" s="1" t="s">
        <v>1618</v>
      </c>
      <c r="G6011" s="1" t="s">
        <v>12</v>
      </c>
      <c r="H6011" s="1" t="s">
        <v>13</v>
      </c>
      <c r="I6011">
        <v>64075</v>
      </c>
      <c r="J6011">
        <v>63143</v>
      </c>
      <c r="K6011">
        <v>39802</v>
      </c>
      <c r="L6011">
        <v>33875</v>
      </c>
      <c r="M6011">
        <v>60652</v>
      </c>
      <c r="N6011">
        <v>60676</v>
      </c>
      <c r="O6011">
        <v>47048</v>
      </c>
      <c r="P6011">
        <v>37316</v>
      </c>
      <c r="Q6011">
        <v>45050</v>
      </c>
      <c r="R6011">
        <v>59289</v>
      </c>
      <c r="S6011">
        <v>55027</v>
      </c>
      <c r="T6011">
        <v>43217</v>
      </c>
      <c r="U6011">
        <v>51905</v>
      </c>
      <c r="V6011" s="1" t="s">
        <v>4090</v>
      </c>
      <c r="W6011" s="1" t="s">
        <v>2551</v>
      </c>
      <c r="X6011" s="5" t="s">
        <v>4093</v>
      </c>
      <c r="Y6011" s="5" t="s">
        <v>2553</v>
      </c>
      <c r="Z6011" s="5" t="s">
        <v>13</v>
      </c>
      <c r="AA6011" s="5"/>
    </row>
    <row r="6012" spans="1:27" ht="12" customHeight="1" x14ac:dyDescent="0.15">
      <c r="A6012" s="1" t="s">
        <v>1615</v>
      </c>
      <c r="B6012" s="1" t="s">
        <v>27</v>
      </c>
      <c r="C6012" s="1" t="s">
        <v>15</v>
      </c>
      <c r="D6012" s="1" t="s">
        <v>2515</v>
      </c>
      <c r="E6012" s="1" t="s">
        <v>10</v>
      </c>
      <c r="F6012" s="1" t="s">
        <v>1618</v>
      </c>
      <c r="G6012" s="1" t="s">
        <v>16</v>
      </c>
      <c r="H6012" s="1" t="s">
        <v>13</v>
      </c>
      <c r="I6012">
        <v>0</v>
      </c>
      <c r="J6012">
        <v>0</v>
      </c>
      <c r="K6012">
        <v>0</v>
      </c>
      <c r="L6012">
        <v>0</v>
      </c>
      <c r="M6012">
        <v>0</v>
      </c>
      <c r="N6012">
        <v>0</v>
      </c>
      <c r="O6012">
        <v>0</v>
      </c>
      <c r="P6012">
        <v>0</v>
      </c>
      <c r="Q6012">
        <v>0</v>
      </c>
      <c r="R6012">
        <v>0</v>
      </c>
      <c r="S6012">
        <v>0</v>
      </c>
      <c r="T6012">
        <v>0</v>
      </c>
      <c r="U6012">
        <v>0</v>
      </c>
      <c r="V6012" s="1" t="s">
        <v>4090</v>
      </c>
      <c r="W6012" s="1" t="s">
        <v>2551</v>
      </c>
      <c r="X6012" s="5" t="s">
        <v>4093</v>
      </c>
      <c r="Y6012" s="5" t="s">
        <v>2561</v>
      </c>
      <c r="Z6012" s="5" t="s">
        <v>13</v>
      </c>
      <c r="AA6012" s="5"/>
    </row>
    <row r="6013" spans="1:27" ht="12" customHeight="1" x14ac:dyDescent="0.15">
      <c r="A6013" s="1" t="s">
        <v>1615</v>
      </c>
      <c r="B6013" s="1" t="s">
        <v>27</v>
      </c>
      <c r="C6013" s="1" t="s">
        <v>17</v>
      </c>
      <c r="D6013" s="1" t="s">
        <v>2515</v>
      </c>
      <c r="E6013" s="1" t="s">
        <v>10</v>
      </c>
      <c r="F6013" s="1" t="s">
        <v>1618</v>
      </c>
      <c r="G6013" s="1" t="s">
        <v>18</v>
      </c>
      <c r="H6013" s="1" t="s">
        <v>13</v>
      </c>
      <c r="I6013">
        <v>1801</v>
      </c>
      <c r="J6013">
        <v>1180</v>
      </c>
      <c r="K6013">
        <v>1953</v>
      </c>
      <c r="L6013">
        <v>1536</v>
      </c>
      <c r="M6013">
        <v>925</v>
      </c>
      <c r="N6013">
        <v>620</v>
      </c>
      <c r="O6013">
        <v>1455</v>
      </c>
      <c r="P6013">
        <v>1047</v>
      </c>
      <c r="Q6013">
        <v>0</v>
      </c>
      <c r="R6013">
        <v>549</v>
      </c>
      <c r="S6013">
        <v>1050</v>
      </c>
      <c r="T6013">
        <v>1865</v>
      </c>
      <c r="U6013">
        <v>549</v>
      </c>
      <c r="V6013" s="1" t="s">
        <v>4090</v>
      </c>
      <c r="W6013" s="1" t="s">
        <v>2551</v>
      </c>
      <c r="X6013" s="5" t="s">
        <v>4093</v>
      </c>
      <c r="Y6013" s="5" t="s">
        <v>2562</v>
      </c>
      <c r="Z6013" s="5" t="s">
        <v>13</v>
      </c>
      <c r="AA6013" s="5"/>
    </row>
    <row r="6014" spans="1:27" ht="12" customHeight="1" x14ac:dyDescent="0.15">
      <c r="A6014" s="1" t="s">
        <v>1615</v>
      </c>
      <c r="B6014" s="1" t="s">
        <v>27</v>
      </c>
      <c r="C6014" s="1" t="s">
        <v>19</v>
      </c>
      <c r="D6014" s="1" t="s">
        <v>2515</v>
      </c>
      <c r="E6014" s="1" t="s">
        <v>10</v>
      </c>
      <c r="F6014" s="1" t="s">
        <v>1618</v>
      </c>
      <c r="G6014" s="1" t="s">
        <v>242</v>
      </c>
      <c r="H6014" s="1" t="s">
        <v>13</v>
      </c>
      <c r="I6014">
        <v>54406</v>
      </c>
      <c r="J6014">
        <v>72413</v>
      </c>
      <c r="K6014">
        <v>55953</v>
      </c>
      <c r="L6014">
        <v>28952</v>
      </c>
      <c r="M6014">
        <v>53018</v>
      </c>
      <c r="N6014">
        <v>50260</v>
      </c>
      <c r="O6014">
        <v>48039</v>
      </c>
      <c r="P6014">
        <v>42839</v>
      </c>
      <c r="Q6014">
        <v>49368</v>
      </c>
      <c r="R6014">
        <v>60383</v>
      </c>
      <c r="S6014">
        <v>44710</v>
      </c>
      <c r="T6014">
        <v>39373</v>
      </c>
      <c r="U6014">
        <v>39689</v>
      </c>
      <c r="V6014" s="1" t="s">
        <v>4090</v>
      </c>
      <c r="W6014" s="1" t="s">
        <v>2551</v>
      </c>
      <c r="X6014" s="5" t="s">
        <v>4093</v>
      </c>
      <c r="Y6014" s="5" t="s">
        <v>2557</v>
      </c>
      <c r="Z6014" s="5" t="s">
        <v>13</v>
      </c>
      <c r="AA6014" s="5"/>
    </row>
    <row r="6015" spans="1:27" ht="12" customHeight="1" x14ac:dyDescent="0.15">
      <c r="A6015" s="1" t="s">
        <v>1615</v>
      </c>
      <c r="B6015" s="1" t="s">
        <v>27</v>
      </c>
      <c r="C6015" s="1" t="s">
        <v>21</v>
      </c>
      <c r="D6015" s="1" t="s">
        <v>2515</v>
      </c>
      <c r="E6015" s="1" t="s">
        <v>10</v>
      </c>
      <c r="F6015" s="1" t="s">
        <v>1618</v>
      </c>
      <c r="G6015" s="1" t="s">
        <v>245</v>
      </c>
      <c r="H6015" s="1" t="s">
        <v>306</v>
      </c>
      <c r="I6015">
        <v>1082004</v>
      </c>
      <c r="J6015">
        <v>1791848</v>
      </c>
      <c r="K6015">
        <v>1443703</v>
      </c>
      <c r="L6015">
        <v>656445</v>
      </c>
      <c r="M6015">
        <v>1416335</v>
      </c>
      <c r="N6015">
        <v>1300648</v>
      </c>
      <c r="O6015">
        <v>1336923</v>
      </c>
      <c r="P6015">
        <v>1430169</v>
      </c>
      <c r="Q6015">
        <v>1577908</v>
      </c>
      <c r="R6015">
        <v>1729384</v>
      </c>
      <c r="S6015">
        <v>1512608</v>
      </c>
      <c r="T6015">
        <v>1302337</v>
      </c>
      <c r="U6015">
        <v>1406731</v>
      </c>
      <c r="V6015" s="1" t="s">
        <v>4090</v>
      </c>
      <c r="W6015" s="1" t="s">
        <v>2551</v>
      </c>
      <c r="X6015" s="5" t="s">
        <v>4093</v>
      </c>
      <c r="Y6015" s="5" t="s">
        <v>2740</v>
      </c>
      <c r="Z6015" s="5" t="s">
        <v>2788</v>
      </c>
      <c r="AA6015" s="5"/>
    </row>
    <row r="6016" spans="1:27" ht="12" customHeight="1" x14ac:dyDescent="0.15">
      <c r="A6016" s="1" t="s">
        <v>1615</v>
      </c>
      <c r="B6016" s="1" t="s">
        <v>27</v>
      </c>
      <c r="C6016" s="1" t="s">
        <v>23</v>
      </c>
      <c r="D6016" s="1" t="s">
        <v>2515</v>
      </c>
      <c r="E6016" s="1" t="s">
        <v>10</v>
      </c>
      <c r="F6016" s="1" t="s">
        <v>1618</v>
      </c>
      <c r="G6016" s="1" t="s">
        <v>22</v>
      </c>
      <c r="H6016" s="1" t="s">
        <v>13</v>
      </c>
      <c r="I6016">
        <v>1533</v>
      </c>
      <c r="J6016">
        <v>1453</v>
      </c>
      <c r="K6016">
        <v>1502</v>
      </c>
      <c r="L6016">
        <v>1201</v>
      </c>
      <c r="M6016">
        <v>1431</v>
      </c>
      <c r="N6016">
        <v>1100</v>
      </c>
      <c r="O6016">
        <v>1389</v>
      </c>
      <c r="P6016">
        <v>117</v>
      </c>
      <c r="Q6016">
        <v>356</v>
      </c>
      <c r="R6016">
        <v>996</v>
      </c>
      <c r="S6016">
        <v>423</v>
      </c>
      <c r="T6016">
        <v>382</v>
      </c>
      <c r="U6016">
        <v>74</v>
      </c>
      <c r="V6016" s="1" t="s">
        <v>4090</v>
      </c>
      <c r="W6016" s="1" t="s">
        <v>2551</v>
      </c>
      <c r="X6016" s="5" t="s">
        <v>4093</v>
      </c>
      <c r="Y6016" s="5" t="s">
        <v>2564</v>
      </c>
      <c r="Z6016" s="5" t="s">
        <v>13</v>
      </c>
      <c r="AA6016" s="5"/>
    </row>
    <row r="6017" spans="1:27" ht="12" customHeight="1" x14ac:dyDescent="0.15">
      <c r="A6017" s="1" t="s">
        <v>1615</v>
      </c>
      <c r="B6017" s="1" t="s">
        <v>27</v>
      </c>
      <c r="C6017" s="1" t="s">
        <v>77</v>
      </c>
      <c r="D6017" s="1" t="s">
        <v>2515</v>
      </c>
      <c r="E6017" s="1" t="s">
        <v>10</v>
      </c>
      <c r="F6017" s="1" t="s">
        <v>1618</v>
      </c>
      <c r="G6017" s="1" t="s">
        <v>24</v>
      </c>
      <c r="H6017" s="1" t="s">
        <v>13</v>
      </c>
      <c r="I6017">
        <v>66828</v>
      </c>
      <c r="J6017">
        <v>54640</v>
      </c>
      <c r="K6017">
        <v>34936</v>
      </c>
      <c r="L6017">
        <v>37478</v>
      </c>
      <c r="M6017">
        <v>42554</v>
      </c>
      <c r="N6017">
        <v>51032</v>
      </c>
      <c r="O6017">
        <v>47142</v>
      </c>
      <c r="P6017">
        <v>40226</v>
      </c>
      <c r="Q6017">
        <v>35343</v>
      </c>
      <c r="R6017">
        <v>32497</v>
      </c>
      <c r="S6017">
        <v>41274</v>
      </c>
      <c r="T6017">
        <v>42656</v>
      </c>
      <c r="U6017">
        <v>54018</v>
      </c>
      <c r="V6017" s="1" t="s">
        <v>4090</v>
      </c>
      <c r="W6017" s="1" t="s">
        <v>2551</v>
      </c>
      <c r="X6017" s="5" t="s">
        <v>4093</v>
      </c>
      <c r="Y6017" s="5" t="s">
        <v>2559</v>
      </c>
      <c r="Z6017" s="5" t="s">
        <v>13</v>
      </c>
      <c r="AA6017" s="5"/>
    </row>
    <row r="6018" spans="1:27" ht="12" customHeight="1" x14ac:dyDescent="0.15">
      <c r="A6018" s="1" t="s">
        <v>1615</v>
      </c>
      <c r="B6018" s="1" t="s">
        <v>29</v>
      </c>
      <c r="C6018" s="1" t="s">
        <v>9</v>
      </c>
      <c r="D6018" s="1" t="s">
        <v>2515</v>
      </c>
      <c r="E6018" s="1" t="s">
        <v>10</v>
      </c>
      <c r="F6018" s="1" t="s">
        <v>1619</v>
      </c>
      <c r="G6018" s="1" t="s">
        <v>12</v>
      </c>
      <c r="H6018" s="1" t="s">
        <v>13</v>
      </c>
      <c r="I6018">
        <v>65635</v>
      </c>
      <c r="J6018">
        <v>61450</v>
      </c>
      <c r="K6018">
        <v>63466</v>
      </c>
      <c r="L6018">
        <v>66170</v>
      </c>
      <c r="M6018">
        <v>49276</v>
      </c>
      <c r="N6018">
        <v>39065</v>
      </c>
      <c r="O6018">
        <v>51905</v>
      </c>
      <c r="P6018">
        <v>78066</v>
      </c>
      <c r="Q6018">
        <v>63557</v>
      </c>
      <c r="R6018">
        <v>64262</v>
      </c>
      <c r="S6018">
        <v>52329</v>
      </c>
      <c r="T6018">
        <v>55982</v>
      </c>
      <c r="U6018">
        <v>58011</v>
      </c>
      <c r="V6018" s="1" t="s">
        <v>4090</v>
      </c>
      <c r="W6018" s="1" t="s">
        <v>2551</v>
      </c>
      <c r="X6018" s="5" t="s">
        <v>4094</v>
      </c>
      <c r="Y6018" s="5" t="s">
        <v>2553</v>
      </c>
      <c r="Z6018" s="5" t="s">
        <v>13</v>
      </c>
      <c r="AA6018" s="5"/>
    </row>
    <row r="6019" spans="1:27" ht="12" customHeight="1" x14ac:dyDescent="0.15">
      <c r="A6019" s="1" t="s">
        <v>1615</v>
      </c>
      <c r="B6019" s="1" t="s">
        <v>29</v>
      </c>
      <c r="C6019" s="1" t="s">
        <v>15</v>
      </c>
      <c r="D6019" s="1" t="s">
        <v>2515</v>
      </c>
      <c r="E6019" s="1" t="s">
        <v>10</v>
      </c>
      <c r="F6019" s="1" t="s">
        <v>1619</v>
      </c>
      <c r="G6019" s="1" t="s">
        <v>16</v>
      </c>
      <c r="H6019" s="1" t="s">
        <v>13</v>
      </c>
      <c r="I6019">
        <v>4808</v>
      </c>
      <c r="J6019">
        <v>5115</v>
      </c>
      <c r="K6019">
        <v>4081</v>
      </c>
      <c r="L6019">
        <v>1850</v>
      </c>
      <c r="M6019">
        <v>4339</v>
      </c>
      <c r="N6019">
        <v>3198</v>
      </c>
      <c r="O6019">
        <v>2683</v>
      </c>
      <c r="P6019">
        <v>5861</v>
      </c>
      <c r="Q6019">
        <v>5029</v>
      </c>
      <c r="R6019">
        <v>3612</v>
      </c>
      <c r="S6019">
        <v>3439</v>
      </c>
      <c r="T6019">
        <v>4317</v>
      </c>
      <c r="U6019">
        <v>4467</v>
      </c>
      <c r="V6019" s="1" t="s">
        <v>4090</v>
      </c>
      <c r="W6019" s="1" t="s">
        <v>2551</v>
      </c>
      <c r="X6019" s="5" t="s">
        <v>4094</v>
      </c>
      <c r="Y6019" s="5" t="s">
        <v>2561</v>
      </c>
      <c r="Z6019" s="5" t="s">
        <v>13</v>
      </c>
      <c r="AA6019" s="5"/>
    </row>
    <row r="6020" spans="1:27" ht="12" customHeight="1" x14ac:dyDescent="0.15">
      <c r="A6020" s="1" t="s">
        <v>1615</v>
      </c>
      <c r="B6020" s="1" t="s">
        <v>29</v>
      </c>
      <c r="C6020" s="1" t="s">
        <v>17</v>
      </c>
      <c r="D6020" s="1" t="s">
        <v>2515</v>
      </c>
      <c r="E6020" s="1" t="s">
        <v>10</v>
      </c>
      <c r="F6020" s="1" t="s">
        <v>1619</v>
      </c>
      <c r="G6020" s="1" t="s">
        <v>18</v>
      </c>
      <c r="H6020" s="1" t="s">
        <v>13</v>
      </c>
      <c r="I6020">
        <v>9560</v>
      </c>
      <c r="J6020">
        <v>7543</v>
      </c>
      <c r="K6020">
        <v>6572</v>
      </c>
      <c r="L6020">
        <v>7524</v>
      </c>
      <c r="M6020">
        <v>5681</v>
      </c>
      <c r="N6020">
        <v>6494</v>
      </c>
      <c r="O6020">
        <v>7361</v>
      </c>
      <c r="P6020">
        <v>7899</v>
      </c>
      <c r="Q6020">
        <v>7894</v>
      </c>
      <c r="R6020">
        <v>7010</v>
      </c>
      <c r="S6020">
        <v>8113</v>
      </c>
      <c r="T6020">
        <v>8645</v>
      </c>
      <c r="U6020">
        <v>7005</v>
      </c>
      <c r="V6020" s="1" t="s">
        <v>4090</v>
      </c>
      <c r="W6020" s="1" t="s">
        <v>2551</v>
      </c>
      <c r="X6020" s="5" t="s">
        <v>4094</v>
      </c>
      <c r="Y6020" s="5" t="s">
        <v>2562</v>
      </c>
      <c r="Z6020" s="5" t="s">
        <v>13</v>
      </c>
      <c r="AA6020" s="5"/>
    </row>
    <row r="6021" spans="1:27" ht="12" customHeight="1" x14ac:dyDescent="0.15">
      <c r="A6021" s="1" t="s">
        <v>1615</v>
      </c>
      <c r="B6021" s="1" t="s">
        <v>29</v>
      </c>
      <c r="C6021" s="1" t="s">
        <v>19</v>
      </c>
      <c r="D6021" s="1" t="s">
        <v>2515</v>
      </c>
      <c r="E6021" s="1" t="s">
        <v>10</v>
      </c>
      <c r="F6021" s="1" t="s">
        <v>1619</v>
      </c>
      <c r="G6021" s="1" t="s">
        <v>242</v>
      </c>
      <c r="H6021" s="1" t="s">
        <v>13</v>
      </c>
      <c r="I6021">
        <v>70599</v>
      </c>
      <c r="J6021">
        <v>59256</v>
      </c>
      <c r="K6021">
        <v>77177</v>
      </c>
      <c r="L6021">
        <v>40517</v>
      </c>
      <c r="M6021">
        <v>32492</v>
      </c>
      <c r="N6021">
        <v>39554</v>
      </c>
      <c r="O6021">
        <v>52850</v>
      </c>
      <c r="P6021">
        <v>76938</v>
      </c>
      <c r="Q6021">
        <v>55663</v>
      </c>
      <c r="R6021">
        <v>46749</v>
      </c>
      <c r="S6021">
        <v>29345</v>
      </c>
      <c r="T6021">
        <v>36497</v>
      </c>
      <c r="U6021">
        <v>57431</v>
      </c>
      <c r="V6021" s="1" t="s">
        <v>4090</v>
      </c>
      <c r="W6021" s="1" t="s">
        <v>2551</v>
      </c>
      <c r="X6021" s="5" t="s">
        <v>4094</v>
      </c>
      <c r="Y6021" s="5" t="s">
        <v>2557</v>
      </c>
      <c r="Z6021" s="5" t="s">
        <v>13</v>
      </c>
      <c r="AA6021" s="5"/>
    </row>
    <row r="6022" spans="1:27" ht="12" customHeight="1" x14ac:dyDescent="0.15">
      <c r="A6022" s="1" t="s">
        <v>1615</v>
      </c>
      <c r="B6022" s="1" t="s">
        <v>29</v>
      </c>
      <c r="C6022" s="1" t="s">
        <v>21</v>
      </c>
      <c r="D6022" s="1" t="s">
        <v>2515</v>
      </c>
      <c r="E6022" s="1" t="s">
        <v>10</v>
      </c>
      <c r="F6022" s="1" t="s">
        <v>1619</v>
      </c>
      <c r="G6022" s="1" t="s">
        <v>245</v>
      </c>
      <c r="H6022" s="1" t="s">
        <v>306</v>
      </c>
      <c r="I6022">
        <v>6739805</v>
      </c>
      <c r="J6022">
        <v>5594460</v>
      </c>
      <c r="K6022">
        <v>7458022</v>
      </c>
      <c r="L6022">
        <v>4286998</v>
      </c>
      <c r="M6022">
        <v>3699315</v>
      </c>
      <c r="N6022">
        <v>4709540</v>
      </c>
      <c r="O6022">
        <v>6302150</v>
      </c>
      <c r="P6022">
        <v>9147158</v>
      </c>
      <c r="Q6022">
        <v>6935327</v>
      </c>
      <c r="R6022">
        <v>5603248</v>
      </c>
      <c r="S6022">
        <v>3861733</v>
      </c>
      <c r="T6022">
        <v>4863215</v>
      </c>
      <c r="U6022">
        <v>7649813</v>
      </c>
      <c r="V6022" s="1" t="s">
        <v>4090</v>
      </c>
      <c r="W6022" s="1" t="s">
        <v>2551</v>
      </c>
      <c r="X6022" s="5" t="s">
        <v>4094</v>
      </c>
      <c r="Y6022" s="5" t="s">
        <v>2740</v>
      </c>
      <c r="Z6022" s="5" t="s">
        <v>2788</v>
      </c>
      <c r="AA6022" s="5"/>
    </row>
    <row r="6023" spans="1:27" ht="12" customHeight="1" x14ac:dyDescent="0.15">
      <c r="A6023" s="1" t="s">
        <v>1615</v>
      </c>
      <c r="B6023" s="1" t="s">
        <v>29</v>
      </c>
      <c r="C6023" s="1" t="s">
        <v>23</v>
      </c>
      <c r="D6023" s="1" t="s">
        <v>2515</v>
      </c>
      <c r="E6023" s="1" t="s">
        <v>10</v>
      </c>
      <c r="F6023" s="1" t="s">
        <v>1619</v>
      </c>
      <c r="G6023" s="1" t="s">
        <v>22</v>
      </c>
      <c r="H6023" s="1" t="s">
        <v>13</v>
      </c>
      <c r="I6023">
        <v>5981</v>
      </c>
      <c r="J6023">
        <v>3473</v>
      </c>
      <c r="K6023">
        <v>3656</v>
      </c>
      <c r="L6023">
        <v>1647</v>
      </c>
      <c r="M6023">
        <v>1318</v>
      </c>
      <c r="N6023">
        <v>1863</v>
      </c>
      <c r="O6023">
        <v>1627</v>
      </c>
      <c r="P6023">
        <v>6059</v>
      </c>
      <c r="Q6023">
        <v>3989</v>
      </c>
      <c r="R6023">
        <v>4236</v>
      </c>
      <c r="S6023">
        <v>2440</v>
      </c>
      <c r="T6023">
        <v>3708</v>
      </c>
      <c r="U6023">
        <v>5231</v>
      </c>
      <c r="V6023" s="1" t="s">
        <v>4090</v>
      </c>
      <c r="W6023" s="1" t="s">
        <v>2551</v>
      </c>
      <c r="X6023" s="5" t="s">
        <v>4094</v>
      </c>
      <c r="Y6023" s="5" t="s">
        <v>2564</v>
      </c>
      <c r="Z6023" s="5" t="s">
        <v>13</v>
      </c>
      <c r="AA6023" s="5"/>
    </row>
    <row r="6024" spans="1:27" ht="12" customHeight="1" x14ac:dyDescent="0.15">
      <c r="A6024" s="1" t="s">
        <v>1615</v>
      </c>
      <c r="B6024" s="1" t="s">
        <v>29</v>
      </c>
      <c r="C6024" s="1" t="s">
        <v>77</v>
      </c>
      <c r="D6024" s="1" t="s">
        <v>2515</v>
      </c>
      <c r="E6024" s="1" t="s">
        <v>10</v>
      </c>
      <c r="F6024" s="1" t="s">
        <v>1619</v>
      </c>
      <c r="G6024" s="1" t="s">
        <v>24</v>
      </c>
      <c r="H6024" s="1" t="s">
        <v>13</v>
      </c>
      <c r="I6024">
        <v>198961</v>
      </c>
      <c r="J6024">
        <v>195252</v>
      </c>
      <c r="K6024">
        <v>175391</v>
      </c>
      <c r="L6024">
        <v>193716</v>
      </c>
      <c r="M6024">
        <v>207836</v>
      </c>
      <c r="N6024">
        <v>202181</v>
      </c>
      <c r="O6024">
        <v>194931</v>
      </c>
      <c r="P6024">
        <v>187947</v>
      </c>
      <c r="Q6024">
        <v>188983</v>
      </c>
      <c r="R6024">
        <v>198858</v>
      </c>
      <c r="S6024">
        <v>214728</v>
      </c>
      <c r="T6024">
        <v>226171</v>
      </c>
      <c r="U6024">
        <v>218777</v>
      </c>
      <c r="V6024" s="1" t="s">
        <v>4090</v>
      </c>
      <c r="W6024" s="1" t="s">
        <v>2551</v>
      </c>
      <c r="X6024" s="5" t="s">
        <v>4094</v>
      </c>
      <c r="Y6024" s="5" t="s">
        <v>2559</v>
      </c>
      <c r="Z6024" s="5" t="s">
        <v>13</v>
      </c>
      <c r="AA6024" s="5"/>
    </row>
    <row r="6025" spans="1:27" ht="12" customHeight="1" x14ac:dyDescent="0.15">
      <c r="A6025" s="1" t="s">
        <v>1615</v>
      </c>
      <c r="B6025" s="1" t="s">
        <v>31</v>
      </c>
      <c r="C6025" s="1" t="s">
        <v>9</v>
      </c>
      <c r="D6025" s="1" t="s">
        <v>2515</v>
      </c>
      <c r="E6025" s="1" t="s">
        <v>10</v>
      </c>
      <c r="F6025" s="1" t="s">
        <v>1620</v>
      </c>
      <c r="G6025" s="1" t="s">
        <v>12</v>
      </c>
      <c r="H6025" s="1" t="s">
        <v>13</v>
      </c>
      <c r="I6025">
        <v>15175</v>
      </c>
      <c r="J6025">
        <v>14970</v>
      </c>
      <c r="K6025">
        <v>14319</v>
      </c>
      <c r="L6025">
        <v>16848</v>
      </c>
      <c r="M6025">
        <v>11664</v>
      </c>
      <c r="N6025">
        <v>7895</v>
      </c>
      <c r="O6025">
        <v>12659</v>
      </c>
      <c r="P6025">
        <v>13395</v>
      </c>
      <c r="Q6025">
        <v>15758</v>
      </c>
      <c r="R6025">
        <v>13227</v>
      </c>
      <c r="S6025">
        <v>14747</v>
      </c>
      <c r="T6025">
        <v>15692</v>
      </c>
      <c r="U6025">
        <v>15678</v>
      </c>
      <c r="V6025" s="1" t="s">
        <v>4090</v>
      </c>
      <c r="W6025" s="1" t="s">
        <v>2551</v>
      </c>
      <c r="X6025" s="5" t="s">
        <v>4095</v>
      </c>
      <c r="Y6025" s="5" t="s">
        <v>2553</v>
      </c>
      <c r="Z6025" s="5" t="s">
        <v>13</v>
      </c>
      <c r="AA6025" s="5"/>
    </row>
    <row r="6026" spans="1:27" ht="12" customHeight="1" x14ac:dyDescent="0.15">
      <c r="A6026" s="1" t="s">
        <v>1615</v>
      </c>
      <c r="B6026" s="1" t="s">
        <v>31</v>
      </c>
      <c r="C6026" s="1" t="s">
        <v>15</v>
      </c>
      <c r="D6026" s="1" t="s">
        <v>2515</v>
      </c>
      <c r="E6026" s="1" t="s">
        <v>10</v>
      </c>
      <c r="F6026" s="1" t="s">
        <v>1620</v>
      </c>
      <c r="G6026" s="1" t="s">
        <v>16</v>
      </c>
      <c r="H6026" s="1" t="s">
        <v>13</v>
      </c>
      <c r="I6026">
        <v>1285</v>
      </c>
      <c r="J6026">
        <v>697</v>
      </c>
      <c r="K6026">
        <v>1521</v>
      </c>
      <c r="L6026">
        <v>1240</v>
      </c>
      <c r="M6026">
        <v>671</v>
      </c>
      <c r="N6026">
        <v>1127</v>
      </c>
      <c r="O6026">
        <v>1119</v>
      </c>
      <c r="P6026">
        <v>893</v>
      </c>
      <c r="Q6026">
        <v>576</v>
      </c>
      <c r="R6026">
        <v>551</v>
      </c>
      <c r="S6026">
        <v>750</v>
      </c>
      <c r="T6026">
        <v>728</v>
      </c>
      <c r="U6026">
        <v>633</v>
      </c>
      <c r="V6026" s="1" t="s">
        <v>4090</v>
      </c>
      <c r="W6026" s="1" t="s">
        <v>2551</v>
      </c>
      <c r="X6026" s="5" t="s">
        <v>4095</v>
      </c>
      <c r="Y6026" s="5" t="s">
        <v>2561</v>
      </c>
      <c r="Z6026" s="5" t="s">
        <v>13</v>
      </c>
      <c r="AA6026" s="5"/>
    </row>
    <row r="6027" spans="1:27" ht="12" customHeight="1" x14ac:dyDescent="0.15">
      <c r="A6027" s="1" t="s">
        <v>1615</v>
      </c>
      <c r="B6027" s="1" t="s">
        <v>31</v>
      </c>
      <c r="C6027" s="1" t="s">
        <v>17</v>
      </c>
      <c r="D6027" s="1" t="s">
        <v>2515</v>
      </c>
      <c r="E6027" s="1" t="s">
        <v>10</v>
      </c>
      <c r="F6027" s="1" t="s">
        <v>1620</v>
      </c>
      <c r="G6027" s="1" t="s">
        <v>18</v>
      </c>
      <c r="H6027" s="1" t="s">
        <v>13</v>
      </c>
      <c r="I6027">
        <v>779</v>
      </c>
      <c r="J6027">
        <v>507</v>
      </c>
      <c r="K6027">
        <v>133</v>
      </c>
      <c r="L6027">
        <v>741</v>
      </c>
      <c r="M6027">
        <v>192</v>
      </c>
      <c r="N6027">
        <v>950</v>
      </c>
      <c r="O6027">
        <v>1225</v>
      </c>
      <c r="P6027">
        <v>842</v>
      </c>
      <c r="Q6027">
        <v>530</v>
      </c>
      <c r="R6027">
        <v>486</v>
      </c>
      <c r="S6027">
        <v>569</v>
      </c>
      <c r="T6027">
        <v>956</v>
      </c>
      <c r="U6027">
        <v>649</v>
      </c>
      <c r="V6027" s="1" t="s">
        <v>4090</v>
      </c>
      <c r="W6027" s="1" t="s">
        <v>2551</v>
      </c>
      <c r="X6027" s="5" t="s">
        <v>4095</v>
      </c>
      <c r="Y6027" s="5" t="s">
        <v>2562</v>
      </c>
      <c r="Z6027" s="5" t="s">
        <v>13</v>
      </c>
      <c r="AA6027" s="5"/>
    </row>
    <row r="6028" spans="1:27" ht="12" customHeight="1" x14ac:dyDescent="0.15">
      <c r="A6028" s="1" t="s">
        <v>1615</v>
      </c>
      <c r="B6028" s="1" t="s">
        <v>31</v>
      </c>
      <c r="C6028" s="1" t="s">
        <v>19</v>
      </c>
      <c r="D6028" s="1" t="s">
        <v>2515</v>
      </c>
      <c r="E6028" s="1" t="s">
        <v>10</v>
      </c>
      <c r="F6028" s="1" t="s">
        <v>1620</v>
      </c>
      <c r="G6028" s="1" t="s">
        <v>242</v>
      </c>
      <c r="H6028" s="1" t="s">
        <v>13</v>
      </c>
      <c r="I6028">
        <v>18633</v>
      </c>
      <c r="J6028">
        <v>15494</v>
      </c>
      <c r="K6028">
        <v>24350</v>
      </c>
      <c r="L6028">
        <v>10491</v>
      </c>
      <c r="M6028">
        <v>5623</v>
      </c>
      <c r="N6028">
        <v>6708</v>
      </c>
      <c r="O6028">
        <v>9896</v>
      </c>
      <c r="P6028">
        <v>17628</v>
      </c>
      <c r="Q6028">
        <v>12303</v>
      </c>
      <c r="R6028">
        <v>7621</v>
      </c>
      <c r="S6028">
        <v>7755</v>
      </c>
      <c r="T6028">
        <v>11166</v>
      </c>
      <c r="U6028">
        <v>15598</v>
      </c>
      <c r="V6028" s="1" t="s">
        <v>4090</v>
      </c>
      <c r="W6028" s="1" t="s">
        <v>2551</v>
      </c>
      <c r="X6028" s="5" t="s">
        <v>4095</v>
      </c>
      <c r="Y6028" s="5" t="s">
        <v>2557</v>
      </c>
      <c r="Z6028" s="5" t="s">
        <v>13</v>
      </c>
      <c r="AA6028" s="5"/>
    </row>
    <row r="6029" spans="1:27" ht="12" customHeight="1" x14ac:dyDescent="0.15">
      <c r="A6029" s="1" t="s">
        <v>1615</v>
      </c>
      <c r="B6029" s="1" t="s">
        <v>31</v>
      </c>
      <c r="C6029" s="1" t="s">
        <v>21</v>
      </c>
      <c r="D6029" s="1" t="s">
        <v>2515</v>
      </c>
      <c r="E6029" s="1" t="s">
        <v>10</v>
      </c>
      <c r="F6029" s="1" t="s">
        <v>1620</v>
      </c>
      <c r="G6029" s="1" t="s">
        <v>245</v>
      </c>
      <c r="H6029" s="1" t="s">
        <v>306</v>
      </c>
      <c r="I6029">
        <v>1559284</v>
      </c>
      <c r="J6029">
        <v>1271692</v>
      </c>
      <c r="K6029">
        <v>2042462</v>
      </c>
      <c r="L6029">
        <v>950749</v>
      </c>
      <c r="M6029">
        <v>552290</v>
      </c>
      <c r="N6029">
        <v>659513</v>
      </c>
      <c r="O6029">
        <v>988404</v>
      </c>
      <c r="P6029">
        <v>1825924</v>
      </c>
      <c r="Q6029">
        <v>1307016</v>
      </c>
      <c r="R6029">
        <v>810959</v>
      </c>
      <c r="S6029">
        <v>833455</v>
      </c>
      <c r="T6029">
        <v>1206438</v>
      </c>
      <c r="U6029">
        <v>1707506</v>
      </c>
      <c r="V6029" s="1" t="s">
        <v>4090</v>
      </c>
      <c r="W6029" s="1" t="s">
        <v>2551</v>
      </c>
      <c r="X6029" s="5" t="s">
        <v>4095</v>
      </c>
      <c r="Y6029" s="5" t="s">
        <v>2740</v>
      </c>
      <c r="Z6029" s="5" t="s">
        <v>2788</v>
      </c>
      <c r="AA6029" s="5"/>
    </row>
    <row r="6030" spans="1:27" ht="12" customHeight="1" x14ac:dyDescent="0.15">
      <c r="A6030" s="1" t="s">
        <v>1615</v>
      </c>
      <c r="B6030" s="1" t="s">
        <v>31</v>
      </c>
      <c r="C6030" s="1" t="s">
        <v>23</v>
      </c>
      <c r="D6030" s="1" t="s">
        <v>2515</v>
      </c>
      <c r="E6030" s="1" t="s">
        <v>10</v>
      </c>
      <c r="F6030" s="1" t="s">
        <v>1620</v>
      </c>
      <c r="G6030" s="1" t="s">
        <v>22</v>
      </c>
      <c r="H6030" s="1" t="s">
        <v>13</v>
      </c>
      <c r="I6030">
        <v>2120</v>
      </c>
      <c r="J6030">
        <v>1382</v>
      </c>
      <c r="K6030">
        <v>2571</v>
      </c>
      <c r="L6030">
        <v>1536</v>
      </c>
      <c r="M6030">
        <v>1795</v>
      </c>
      <c r="N6030">
        <v>1525</v>
      </c>
      <c r="O6030">
        <v>1579</v>
      </c>
      <c r="P6030">
        <v>1682</v>
      </c>
      <c r="Q6030">
        <v>1017</v>
      </c>
      <c r="R6030">
        <v>1820</v>
      </c>
      <c r="S6030">
        <v>2647</v>
      </c>
      <c r="T6030">
        <v>1433</v>
      </c>
      <c r="U6030">
        <v>1716</v>
      </c>
      <c r="V6030" s="1" t="s">
        <v>4090</v>
      </c>
      <c r="W6030" s="1" t="s">
        <v>2551</v>
      </c>
      <c r="X6030" s="5" t="s">
        <v>4095</v>
      </c>
      <c r="Y6030" s="5" t="s">
        <v>2564</v>
      </c>
      <c r="Z6030" s="5" t="s">
        <v>13</v>
      </c>
      <c r="AA6030" s="5"/>
    </row>
    <row r="6031" spans="1:27" ht="12" customHeight="1" x14ac:dyDescent="0.15">
      <c r="A6031" s="1" t="s">
        <v>1615</v>
      </c>
      <c r="B6031" s="1" t="s">
        <v>31</v>
      </c>
      <c r="C6031" s="1" t="s">
        <v>77</v>
      </c>
      <c r="D6031" s="1" t="s">
        <v>2515</v>
      </c>
      <c r="E6031" s="1" t="s">
        <v>10</v>
      </c>
      <c r="F6031" s="1" t="s">
        <v>1620</v>
      </c>
      <c r="G6031" s="1" t="s">
        <v>24</v>
      </c>
      <c r="H6031" s="1" t="s">
        <v>13</v>
      </c>
      <c r="I6031">
        <v>63492</v>
      </c>
      <c r="J6031">
        <v>61775</v>
      </c>
      <c r="K6031">
        <v>50559</v>
      </c>
      <c r="L6031">
        <v>55879</v>
      </c>
      <c r="M6031">
        <v>60606</v>
      </c>
      <c r="N6031">
        <v>60445</v>
      </c>
      <c r="O6031">
        <v>61523</v>
      </c>
      <c r="P6031">
        <v>55659</v>
      </c>
      <c r="Q6031">
        <v>58134</v>
      </c>
      <c r="R6031">
        <v>61985</v>
      </c>
      <c r="S6031">
        <v>66540</v>
      </c>
      <c r="T6031">
        <v>69403</v>
      </c>
      <c r="U6031">
        <v>67766</v>
      </c>
      <c r="V6031" s="1" t="s">
        <v>4090</v>
      </c>
      <c r="W6031" s="1" t="s">
        <v>2551</v>
      </c>
      <c r="X6031" s="5" t="s">
        <v>4095</v>
      </c>
      <c r="Y6031" s="5" t="s">
        <v>2559</v>
      </c>
      <c r="Z6031" s="5" t="s">
        <v>13</v>
      </c>
      <c r="AA6031" s="5"/>
    </row>
    <row r="6032" spans="1:27" ht="12" customHeight="1" x14ac:dyDescent="0.15">
      <c r="A6032" s="1" t="s">
        <v>1615</v>
      </c>
      <c r="B6032" s="1" t="s">
        <v>33</v>
      </c>
      <c r="C6032" s="1" t="s">
        <v>9</v>
      </c>
      <c r="D6032" s="1" t="s">
        <v>2515</v>
      </c>
      <c r="E6032" s="1" t="s">
        <v>10</v>
      </c>
      <c r="F6032" s="1" t="s">
        <v>1621</v>
      </c>
      <c r="G6032" s="1" t="s">
        <v>12</v>
      </c>
      <c r="H6032" s="1" t="s">
        <v>13</v>
      </c>
      <c r="I6032">
        <v>566095</v>
      </c>
      <c r="J6032">
        <v>529227</v>
      </c>
      <c r="K6032">
        <v>513083</v>
      </c>
      <c r="L6032">
        <v>486924</v>
      </c>
      <c r="M6032">
        <v>510289</v>
      </c>
      <c r="N6032">
        <v>520746</v>
      </c>
      <c r="O6032">
        <v>508259</v>
      </c>
      <c r="P6032">
        <v>528720</v>
      </c>
      <c r="Q6032">
        <v>495135</v>
      </c>
      <c r="R6032">
        <v>509983</v>
      </c>
      <c r="S6032">
        <v>489043</v>
      </c>
      <c r="T6032">
        <v>482515</v>
      </c>
      <c r="U6032">
        <v>514492</v>
      </c>
      <c r="V6032" s="1" t="s">
        <v>4090</v>
      </c>
      <c r="W6032" s="1" t="s">
        <v>2551</v>
      </c>
      <c r="X6032" s="5" t="s">
        <v>4096</v>
      </c>
      <c r="Y6032" s="5" t="s">
        <v>2553</v>
      </c>
      <c r="Z6032" s="5" t="s">
        <v>13</v>
      </c>
      <c r="AA6032" s="5"/>
    </row>
    <row r="6033" spans="1:27" ht="12" customHeight="1" x14ac:dyDescent="0.15">
      <c r="A6033" s="1" t="s">
        <v>1615</v>
      </c>
      <c r="B6033" s="1" t="s">
        <v>33</v>
      </c>
      <c r="C6033" s="1" t="s">
        <v>15</v>
      </c>
      <c r="D6033" s="1" t="s">
        <v>2515</v>
      </c>
      <c r="E6033" s="1" t="s">
        <v>10</v>
      </c>
      <c r="F6033" s="1" t="s">
        <v>1621</v>
      </c>
      <c r="G6033" s="1" t="s">
        <v>16</v>
      </c>
      <c r="H6033" s="1" t="s">
        <v>13</v>
      </c>
      <c r="I6033">
        <v>46198</v>
      </c>
      <c r="J6033">
        <v>44513</v>
      </c>
      <c r="K6033">
        <v>44664</v>
      </c>
      <c r="L6033">
        <v>44294</v>
      </c>
      <c r="M6033">
        <v>45016</v>
      </c>
      <c r="N6033">
        <v>43327</v>
      </c>
      <c r="O6033">
        <v>42855</v>
      </c>
      <c r="P6033">
        <v>41328</v>
      </c>
      <c r="Q6033">
        <v>37944</v>
      </c>
      <c r="R6033">
        <v>40066</v>
      </c>
      <c r="S6033">
        <v>32686</v>
      </c>
      <c r="T6033">
        <v>31421</v>
      </c>
      <c r="U6033">
        <v>37806</v>
      </c>
      <c r="V6033" s="1" t="s">
        <v>4090</v>
      </c>
      <c r="W6033" s="1" t="s">
        <v>2551</v>
      </c>
      <c r="X6033" s="5" t="s">
        <v>4096</v>
      </c>
      <c r="Y6033" s="5" t="s">
        <v>2561</v>
      </c>
      <c r="Z6033" s="5" t="s">
        <v>13</v>
      </c>
      <c r="AA6033" s="5"/>
    </row>
    <row r="6034" spans="1:27" ht="12" customHeight="1" x14ac:dyDescent="0.15">
      <c r="A6034" s="1" t="s">
        <v>1615</v>
      </c>
      <c r="B6034" s="1" t="s">
        <v>33</v>
      </c>
      <c r="C6034" s="1" t="s">
        <v>17</v>
      </c>
      <c r="D6034" s="1" t="s">
        <v>2515</v>
      </c>
      <c r="E6034" s="1" t="s">
        <v>10</v>
      </c>
      <c r="F6034" s="1" t="s">
        <v>1621</v>
      </c>
      <c r="G6034" s="1" t="s">
        <v>18</v>
      </c>
      <c r="H6034" s="1" t="s">
        <v>13</v>
      </c>
      <c r="I6034">
        <v>82778</v>
      </c>
      <c r="J6034">
        <v>79091</v>
      </c>
      <c r="K6034">
        <v>62959</v>
      </c>
      <c r="L6034">
        <v>77128</v>
      </c>
      <c r="M6034">
        <v>84128</v>
      </c>
      <c r="N6034">
        <v>81962</v>
      </c>
      <c r="O6034">
        <v>74362</v>
      </c>
      <c r="P6034">
        <v>72714</v>
      </c>
      <c r="Q6034">
        <v>72493</v>
      </c>
      <c r="R6034">
        <v>70666</v>
      </c>
      <c r="S6034">
        <v>67117</v>
      </c>
      <c r="T6034">
        <v>72190</v>
      </c>
      <c r="U6034">
        <v>84466</v>
      </c>
      <c r="V6034" s="1" t="s">
        <v>4090</v>
      </c>
      <c r="W6034" s="1" t="s">
        <v>2551</v>
      </c>
      <c r="X6034" s="5" t="s">
        <v>4096</v>
      </c>
      <c r="Y6034" s="5" t="s">
        <v>2562</v>
      </c>
      <c r="Z6034" s="5" t="s">
        <v>13</v>
      </c>
      <c r="AA6034" s="5"/>
    </row>
    <row r="6035" spans="1:27" ht="12" customHeight="1" x14ac:dyDescent="0.15">
      <c r="A6035" s="1" t="s">
        <v>1615</v>
      </c>
      <c r="B6035" s="1" t="s">
        <v>33</v>
      </c>
      <c r="C6035" s="1" t="s">
        <v>19</v>
      </c>
      <c r="D6035" s="1" t="s">
        <v>2515</v>
      </c>
      <c r="E6035" s="1" t="s">
        <v>10</v>
      </c>
      <c r="F6035" s="1" t="s">
        <v>1621</v>
      </c>
      <c r="G6035" s="1" t="s">
        <v>242</v>
      </c>
      <c r="H6035" s="1" t="s">
        <v>13</v>
      </c>
      <c r="I6035">
        <v>524261</v>
      </c>
      <c r="J6035">
        <v>489697</v>
      </c>
      <c r="K6035">
        <v>483875</v>
      </c>
      <c r="L6035">
        <v>454798</v>
      </c>
      <c r="M6035">
        <v>459992</v>
      </c>
      <c r="N6035">
        <v>472497</v>
      </c>
      <c r="O6035">
        <v>468580</v>
      </c>
      <c r="P6035">
        <v>489030</v>
      </c>
      <c r="Q6035">
        <v>455280</v>
      </c>
      <c r="R6035">
        <v>461300</v>
      </c>
      <c r="S6035">
        <v>442488</v>
      </c>
      <c r="T6035">
        <v>435360</v>
      </c>
      <c r="U6035">
        <v>465852</v>
      </c>
      <c r="V6035" s="1" t="s">
        <v>4090</v>
      </c>
      <c r="W6035" s="1" t="s">
        <v>2551</v>
      </c>
      <c r="X6035" s="5" t="s">
        <v>4096</v>
      </c>
      <c r="Y6035" s="5" t="s">
        <v>2557</v>
      </c>
      <c r="Z6035" s="5" t="s">
        <v>13</v>
      </c>
      <c r="AA6035" s="5"/>
    </row>
    <row r="6036" spans="1:27" ht="12" customHeight="1" x14ac:dyDescent="0.15">
      <c r="A6036" s="1" t="s">
        <v>1615</v>
      </c>
      <c r="B6036" s="1" t="s">
        <v>33</v>
      </c>
      <c r="C6036" s="1" t="s">
        <v>21</v>
      </c>
      <c r="D6036" s="1" t="s">
        <v>2515</v>
      </c>
      <c r="E6036" s="1" t="s">
        <v>10</v>
      </c>
      <c r="F6036" s="1" t="s">
        <v>1621</v>
      </c>
      <c r="G6036" s="1" t="s">
        <v>245</v>
      </c>
      <c r="H6036" s="1" t="s">
        <v>306</v>
      </c>
      <c r="I6036">
        <v>7736900</v>
      </c>
      <c r="J6036">
        <v>7553242</v>
      </c>
      <c r="K6036">
        <v>7070176</v>
      </c>
      <c r="L6036">
        <v>6891939</v>
      </c>
      <c r="M6036">
        <v>6987364</v>
      </c>
      <c r="N6036">
        <v>7251461</v>
      </c>
      <c r="O6036">
        <v>7681388</v>
      </c>
      <c r="P6036">
        <v>8053984</v>
      </c>
      <c r="Q6036">
        <v>7532938</v>
      </c>
      <c r="R6036">
        <v>7591059</v>
      </c>
      <c r="S6036">
        <v>7527445</v>
      </c>
      <c r="T6036">
        <v>7365743</v>
      </c>
      <c r="U6036">
        <v>8063155</v>
      </c>
      <c r="V6036" s="1" t="s">
        <v>4090</v>
      </c>
      <c r="W6036" s="1" t="s">
        <v>2551</v>
      </c>
      <c r="X6036" s="5" t="s">
        <v>4096</v>
      </c>
      <c r="Y6036" s="5" t="s">
        <v>2740</v>
      </c>
      <c r="Z6036" s="5" t="s">
        <v>2788</v>
      </c>
      <c r="AA6036" s="5"/>
    </row>
    <row r="6037" spans="1:27" ht="12" customHeight="1" x14ac:dyDescent="0.15">
      <c r="A6037" s="1" t="s">
        <v>1615</v>
      </c>
      <c r="B6037" s="1" t="s">
        <v>33</v>
      </c>
      <c r="C6037" s="1" t="s">
        <v>23</v>
      </c>
      <c r="D6037" s="1" t="s">
        <v>2515</v>
      </c>
      <c r="E6037" s="1" t="s">
        <v>10</v>
      </c>
      <c r="F6037" s="1" t="s">
        <v>1621</v>
      </c>
      <c r="G6037" s="1" t="s">
        <v>22</v>
      </c>
      <c r="H6037" s="1" t="s">
        <v>13</v>
      </c>
      <c r="I6037">
        <v>4747</v>
      </c>
      <c r="J6037">
        <v>4713</v>
      </c>
      <c r="K6037">
        <v>6103</v>
      </c>
      <c r="L6037">
        <v>5621</v>
      </c>
      <c r="M6037">
        <v>6104</v>
      </c>
      <c r="N6037">
        <v>6245</v>
      </c>
      <c r="O6037">
        <v>7238</v>
      </c>
      <c r="P6037">
        <v>6431</v>
      </c>
      <c r="Q6037">
        <v>6867</v>
      </c>
      <c r="R6037">
        <v>8064</v>
      </c>
      <c r="S6037">
        <v>7274</v>
      </c>
      <c r="T6037">
        <v>6667</v>
      </c>
      <c r="U6037">
        <v>7070</v>
      </c>
      <c r="V6037" s="1" t="s">
        <v>4090</v>
      </c>
      <c r="W6037" s="1" t="s">
        <v>2551</v>
      </c>
      <c r="X6037" s="5" t="s">
        <v>4096</v>
      </c>
      <c r="Y6037" s="5" t="s">
        <v>2564</v>
      </c>
      <c r="Z6037" s="5" t="s">
        <v>13</v>
      </c>
      <c r="AA6037" s="5"/>
    </row>
    <row r="6038" spans="1:27" ht="12" customHeight="1" x14ac:dyDescent="0.15">
      <c r="A6038" s="1" t="s">
        <v>1615</v>
      </c>
      <c r="B6038" s="1" t="s">
        <v>33</v>
      </c>
      <c r="C6038" s="1" t="s">
        <v>77</v>
      </c>
      <c r="D6038" s="1" t="s">
        <v>2515</v>
      </c>
      <c r="E6038" s="1" t="s">
        <v>10</v>
      </c>
      <c r="F6038" s="1" t="s">
        <v>1621</v>
      </c>
      <c r="G6038" s="1" t="s">
        <v>24</v>
      </c>
      <c r="H6038" s="1" t="s">
        <v>13</v>
      </c>
      <c r="I6038">
        <v>142353</v>
      </c>
      <c r="J6038">
        <v>142657</v>
      </c>
      <c r="K6038">
        <v>147544</v>
      </c>
      <c r="L6038">
        <v>141318</v>
      </c>
      <c r="M6038">
        <v>146493</v>
      </c>
      <c r="N6038">
        <v>150022</v>
      </c>
      <c r="O6038">
        <v>151162</v>
      </c>
      <c r="P6038">
        <v>153093</v>
      </c>
      <c r="Q6038">
        <v>151623</v>
      </c>
      <c r="R6038">
        <v>161745</v>
      </c>
      <c r="S6038">
        <v>166814</v>
      </c>
      <c r="T6038">
        <v>166669</v>
      </c>
      <c r="U6038">
        <v>161624</v>
      </c>
      <c r="V6038" s="1" t="s">
        <v>4090</v>
      </c>
      <c r="W6038" s="1" t="s">
        <v>2551</v>
      </c>
      <c r="X6038" s="5" t="s">
        <v>4096</v>
      </c>
      <c r="Y6038" s="5" t="s">
        <v>2559</v>
      </c>
      <c r="Z6038" s="5" t="s">
        <v>13</v>
      </c>
      <c r="AA6038" s="5"/>
    </row>
    <row r="6039" spans="1:27" ht="12" customHeight="1" x14ac:dyDescent="0.15">
      <c r="A6039" s="1" t="s">
        <v>1615</v>
      </c>
      <c r="B6039" s="1" t="s">
        <v>35</v>
      </c>
      <c r="C6039" s="1" t="s">
        <v>9</v>
      </c>
      <c r="D6039" s="1" t="s">
        <v>2515</v>
      </c>
      <c r="E6039" s="1" t="s">
        <v>10</v>
      </c>
      <c r="F6039" s="1" t="s">
        <v>1622</v>
      </c>
      <c r="G6039" s="1" t="s">
        <v>12</v>
      </c>
      <c r="H6039" s="1" t="s">
        <v>13</v>
      </c>
      <c r="I6039">
        <v>117734</v>
      </c>
      <c r="J6039">
        <v>112018</v>
      </c>
      <c r="K6039">
        <v>107944</v>
      </c>
      <c r="L6039">
        <v>108781</v>
      </c>
      <c r="M6039">
        <v>96706</v>
      </c>
      <c r="N6039">
        <v>110521</v>
      </c>
      <c r="O6039">
        <v>99564</v>
      </c>
      <c r="P6039">
        <v>95107</v>
      </c>
      <c r="Q6039">
        <v>110397</v>
      </c>
      <c r="R6039">
        <v>116144</v>
      </c>
      <c r="S6039">
        <v>107430</v>
      </c>
      <c r="T6039">
        <v>99970</v>
      </c>
      <c r="U6039">
        <v>113459</v>
      </c>
      <c r="V6039" s="1" t="s">
        <v>4090</v>
      </c>
      <c r="W6039" s="1" t="s">
        <v>2551</v>
      </c>
      <c r="X6039" s="5" t="s">
        <v>4097</v>
      </c>
      <c r="Y6039" s="5" t="s">
        <v>2553</v>
      </c>
      <c r="Z6039" s="5" t="s">
        <v>13</v>
      </c>
      <c r="AA6039" s="5"/>
    </row>
    <row r="6040" spans="1:27" ht="12" customHeight="1" x14ac:dyDescent="0.15">
      <c r="A6040" s="1" t="s">
        <v>1615</v>
      </c>
      <c r="B6040" s="1" t="s">
        <v>35</v>
      </c>
      <c r="C6040" s="1" t="s">
        <v>15</v>
      </c>
      <c r="D6040" s="1" t="s">
        <v>2515</v>
      </c>
      <c r="E6040" s="1" t="s">
        <v>10</v>
      </c>
      <c r="F6040" s="1" t="s">
        <v>1622</v>
      </c>
      <c r="G6040" s="1" t="s">
        <v>16</v>
      </c>
      <c r="H6040" s="1" t="s">
        <v>13</v>
      </c>
      <c r="I6040">
        <v>5651</v>
      </c>
      <c r="J6040">
        <v>5590</v>
      </c>
      <c r="K6040">
        <v>6470</v>
      </c>
      <c r="L6040">
        <v>5340</v>
      </c>
      <c r="M6040">
        <v>6018</v>
      </c>
      <c r="N6040">
        <v>6002</v>
      </c>
      <c r="O6040">
        <v>5706</v>
      </c>
      <c r="P6040">
        <v>5587</v>
      </c>
      <c r="Q6040">
        <v>5135</v>
      </c>
      <c r="R6040">
        <v>5726</v>
      </c>
      <c r="S6040">
        <v>5480</v>
      </c>
      <c r="T6040">
        <v>4844</v>
      </c>
      <c r="U6040">
        <v>5558</v>
      </c>
      <c r="V6040" s="1" t="s">
        <v>4090</v>
      </c>
      <c r="W6040" s="1" t="s">
        <v>2551</v>
      </c>
      <c r="X6040" s="5" t="s">
        <v>4097</v>
      </c>
      <c r="Y6040" s="5" t="s">
        <v>2561</v>
      </c>
      <c r="Z6040" s="5" t="s">
        <v>13</v>
      </c>
      <c r="AA6040" s="5"/>
    </row>
    <row r="6041" spans="1:27" ht="12" customHeight="1" x14ac:dyDescent="0.15">
      <c r="A6041" s="1" t="s">
        <v>1615</v>
      </c>
      <c r="B6041" s="1" t="s">
        <v>35</v>
      </c>
      <c r="C6041" s="1" t="s">
        <v>17</v>
      </c>
      <c r="D6041" s="1" t="s">
        <v>2515</v>
      </c>
      <c r="E6041" s="1" t="s">
        <v>10</v>
      </c>
      <c r="F6041" s="1" t="s">
        <v>1622</v>
      </c>
      <c r="G6041" s="1" t="s">
        <v>18</v>
      </c>
      <c r="H6041" s="1" t="s">
        <v>13</v>
      </c>
      <c r="I6041">
        <v>50366</v>
      </c>
      <c r="J6041">
        <v>47776</v>
      </c>
      <c r="K6041">
        <v>45525</v>
      </c>
      <c r="L6041">
        <v>45559</v>
      </c>
      <c r="M6041">
        <v>32025</v>
      </c>
      <c r="N6041">
        <v>48296</v>
      </c>
      <c r="O6041">
        <v>36290</v>
      </c>
      <c r="P6041">
        <v>32916</v>
      </c>
      <c r="Q6041">
        <v>45952</v>
      </c>
      <c r="R6041">
        <v>48733</v>
      </c>
      <c r="S6041">
        <v>47460</v>
      </c>
      <c r="T6041">
        <v>40970</v>
      </c>
      <c r="U6041">
        <v>47958</v>
      </c>
      <c r="V6041" s="1" t="s">
        <v>4090</v>
      </c>
      <c r="W6041" s="1" t="s">
        <v>2551</v>
      </c>
      <c r="X6041" s="5" t="s">
        <v>4097</v>
      </c>
      <c r="Y6041" s="5" t="s">
        <v>2562</v>
      </c>
      <c r="Z6041" s="5" t="s">
        <v>13</v>
      </c>
      <c r="AA6041" s="5"/>
    </row>
    <row r="6042" spans="1:27" ht="12" customHeight="1" x14ac:dyDescent="0.15">
      <c r="A6042" s="1" t="s">
        <v>1615</v>
      </c>
      <c r="B6042" s="1" t="s">
        <v>35</v>
      </c>
      <c r="C6042" s="1" t="s">
        <v>19</v>
      </c>
      <c r="D6042" s="1" t="s">
        <v>2515</v>
      </c>
      <c r="E6042" s="1" t="s">
        <v>10</v>
      </c>
      <c r="F6042" s="1" t="s">
        <v>1622</v>
      </c>
      <c r="G6042" s="1" t="s">
        <v>242</v>
      </c>
      <c r="H6042" s="1" t="s">
        <v>13</v>
      </c>
      <c r="I6042">
        <v>72898</v>
      </c>
      <c r="J6042">
        <v>69315</v>
      </c>
      <c r="K6042">
        <v>66036</v>
      </c>
      <c r="L6042">
        <v>67670</v>
      </c>
      <c r="M6042">
        <v>68312</v>
      </c>
      <c r="N6042">
        <v>68292</v>
      </c>
      <c r="O6042">
        <v>67137</v>
      </c>
      <c r="P6042">
        <v>66065</v>
      </c>
      <c r="Q6042">
        <v>68427</v>
      </c>
      <c r="R6042">
        <v>71824</v>
      </c>
      <c r="S6042">
        <v>63744</v>
      </c>
      <c r="T6042">
        <v>62077</v>
      </c>
      <c r="U6042">
        <v>70835</v>
      </c>
      <c r="V6042" s="1" t="s">
        <v>4090</v>
      </c>
      <c r="W6042" s="1" t="s">
        <v>2551</v>
      </c>
      <c r="X6042" s="5" t="s">
        <v>4097</v>
      </c>
      <c r="Y6042" s="5" t="s">
        <v>2557</v>
      </c>
      <c r="Z6042" s="5" t="s">
        <v>13</v>
      </c>
      <c r="AA6042" s="5"/>
    </row>
    <row r="6043" spans="1:27" ht="12" customHeight="1" x14ac:dyDescent="0.15">
      <c r="A6043" s="1" t="s">
        <v>1615</v>
      </c>
      <c r="B6043" s="1" t="s">
        <v>35</v>
      </c>
      <c r="C6043" s="1" t="s">
        <v>21</v>
      </c>
      <c r="D6043" s="1" t="s">
        <v>2515</v>
      </c>
      <c r="E6043" s="1" t="s">
        <v>10</v>
      </c>
      <c r="F6043" s="1" t="s">
        <v>1622</v>
      </c>
      <c r="G6043" s="1" t="s">
        <v>245</v>
      </c>
      <c r="H6043" s="1" t="s">
        <v>306</v>
      </c>
      <c r="I6043">
        <v>1300846</v>
      </c>
      <c r="J6043">
        <v>1260517</v>
      </c>
      <c r="K6043">
        <v>1188106</v>
      </c>
      <c r="L6043">
        <v>1222983</v>
      </c>
      <c r="M6043">
        <v>1240794</v>
      </c>
      <c r="N6043">
        <v>1240929</v>
      </c>
      <c r="O6043">
        <v>1213373</v>
      </c>
      <c r="P6043">
        <v>1220428</v>
      </c>
      <c r="Q6043">
        <v>1289817</v>
      </c>
      <c r="R6043">
        <v>1364942</v>
      </c>
      <c r="S6043">
        <v>1178265</v>
      </c>
      <c r="T6043">
        <v>1159321</v>
      </c>
      <c r="U6043">
        <v>1349363</v>
      </c>
      <c r="V6043" s="1" t="s">
        <v>4090</v>
      </c>
      <c r="W6043" s="1" t="s">
        <v>2551</v>
      </c>
      <c r="X6043" s="5" t="s">
        <v>4097</v>
      </c>
      <c r="Y6043" s="5" t="s">
        <v>2740</v>
      </c>
      <c r="Z6043" s="5" t="s">
        <v>2788</v>
      </c>
      <c r="AA6043" s="5"/>
    </row>
    <row r="6044" spans="1:27" ht="12" customHeight="1" x14ac:dyDescent="0.15">
      <c r="A6044" s="1" t="s">
        <v>1615</v>
      </c>
      <c r="B6044" s="1" t="s">
        <v>35</v>
      </c>
      <c r="C6044" s="1" t="s">
        <v>23</v>
      </c>
      <c r="D6044" s="1" t="s">
        <v>2515</v>
      </c>
      <c r="E6044" s="1" t="s">
        <v>10</v>
      </c>
      <c r="F6044" s="1" t="s">
        <v>1622</v>
      </c>
      <c r="G6044" s="1" t="s">
        <v>22</v>
      </c>
      <c r="H6044" s="1" t="s">
        <v>13</v>
      </c>
      <c r="I6044">
        <v>0</v>
      </c>
      <c r="J6044">
        <v>0</v>
      </c>
      <c r="K6044">
        <v>0</v>
      </c>
      <c r="L6044">
        <v>0</v>
      </c>
      <c r="M6044">
        <v>0</v>
      </c>
      <c r="N6044">
        <v>0</v>
      </c>
      <c r="O6044">
        <v>0</v>
      </c>
      <c r="P6044">
        <v>0</v>
      </c>
      <c r="Q6044">
        <v>0</v>
      </c>
      <c r="R6044">
        <v>0</v>
      </c>
      <c r="S6044">
        <v>0</v>
      </c>
      <c r="T6044">
        <v>0</v>
      </c>
      <c r="U6044">
        <v>0</v>
      </c>
      <c r="V6044" s="1" t="s">
        <v>4090</v>
      </c>
      <c r="W6044" s="1" t="s">
        <v>2551</v>
      </c>
      <c r="X6044" s="5" t="s">
        <v>4097</v>
      </c>
      <c r="Y6044" s="5" t="s">
        <v>2564</v>
      </c>
      <c r="Z6044" s="5" t="s">
        <v>13</v>
      </c>
      <c r="AA6044" s="5"/>
    </row>
    <row r="6045" spans="1:27" ht="12" customHeight="1" x14ac:dyDescent="0.15">
      <c r="A6045" s="1" t="s">
        <v>1615</v>
      </c>
      <c r="B6045" s="1" t="s">
        <v>35</v>
      </c>
      <c r="C6045" s="1" t="s">
        <v>77</v>
      </c>
      <c r="D6045" s="1" t="s">
        <v>2515</v>
      </c>
      <c r="E6045" s="1" t="s">
        <v>10</v>
      </c>
      <c r="F6045" s="1" t="s">
        <v>1622</v>
      </c>
      <c r="G6045" s="1" t="s">
        <v>24</v>
      </c>
      <c r="H6045" s="1" t="s">
        <v>13</v>
      </c>
      <c r="I6045">
        <v>69539</v>
      </c>
      <c r="J6045">
        <v>69880</v>
      </c>
      <c r="K6045">
        <v>72565</v>
      </c>
      <c r="L6045">
        <v>73284</v>
      </c>
      <c r="M6045">
        <v>75500</v>
      </c>
      <c r="N6045">
        <v>75262</v>
      </c>
      <c r="O6045">
        <v>76933</v>
      </c>
      <c r="P6045">
        <v>78471</v>
      </c>
      <c r="Q6045">
        <v>79452</v>
      </c>
      <c r="R6045">
        <v>80592</v>
      </c>
      <c r="S6045">
        <v>82125</v>
      </c>
      <c r="T6045">
        <v>83538</v>
      </c>
      <c r="U6045">
        <v>83588</v>
      </c>
      <c r="V6045" s="1" t="s">
        <v>4090</v>
      </c>
      <c r="W6045" s="1" t="s">
        <v>2551</v>
      </c>
      <c r="X6045" s="5" t="s">
        <v>4097</v>
      </c>
      <c r="Y6045" s="5" t="s">
        <v>2559</v>
      </c>
      <c r="Z6045" s="5" t="s">
        <v>13</v>
      </c>
      <c r="AA6045" s="5"/>
    </row>
    <row r="6046" spans="1:27" ht="12" customHeight="1" x14ac:dyDescent="0.15">
      <c r="A6046" s="1" t="s">
        <v>1615</v>
      </c>
      <c r="B6046" s="1" t="s">
        <v>37</v>
      </c>
      <c r="C6046" s="1" t="s">
        <v>9</v>
      </c>
      <c r="D6046" s="1" t="s">
        <v>2515</v>
      </c>
      <c r="E6046" s="1" t="s">
        <v>10</v>
      </c>
      <c r="F6046" s="1" t="s">
        <v>1623</v>
      </c>
      <c r="G6046" s="1" t="s">
        <v>12</v>
      </c>
      <c r="H6046" s="1" t="s">
        <v>13</v>
      </c>
      <c r="I6046">
        <v>18949</v>
      </c>
      <c r="J6046">
        <v>18694</v>
      </c>
      <c r="K6046">
        <v>16581</v>
      </c>
      <c r="L6046">
        <v>16767</v>
      </c>
      <c r="M6046">
        <v>17555</v>
      </c>
      <c r="N6046">
        <v>15820</v>
      </c>
      <c r="O6046">
        <v>16935</v>
      </c>
      <c r="P6046">
        <v>17317</v>
      </c>
      <c r="Q6046">
        <v>16460</v>
      </c>
      <c r="R6046">
        <v>16641</v>
      </c>
      <c r="S6046">
        <v>15512</v>
      </c>
      <c r="T6046">
        <v>16271</v>
      </c>
      <c r="U6046">
        <v>18443</v>
      </c>
      <c r="V6046" s="1" t="s">
        <v>4090</v>
      </c>
      <c r="W6046" s="1" t="s">
        <v>2551</v>
      </c>
      <c r="X6046" s="5" t="s">
        <v>4098</v>
      </c>
      <c r="Y6046" s="5" t="s">
        <v>2553</v>
      </c>
      <c r="Z6046" s="5" t="s">
        <v>13</v>
      </c>
      <c r="AA6046" s="5"/>
    </row>
    <row r="6047" spans="1:27" ht="12" customHeight="1" x14ac:dyDescent="0.15">
      <c r="A6047" s="1" t="s">
        <v>1615</v>
      </c>
      <c r="B6047" s="1" t="s">
        <v>37</v>
      </c>
      <c r="C6047" s="1" t="s">
        <v>15</v>
      </c>
      <c r="D6047" s="1" t="s">
        <v>2515</v>
      </c>
      <c r="E6047" s="1" t="s">
        <v>10</v>
      </c>
      <c r="F6047" s="1" t="s">
        <v>1623</v>
      </c>
      <c r="G6047" s="1" t="s">
        <v>16</v>
      </c>
      <c r="H6047" s="1" t="s">
        <v>13</v>
      </c>
      <c r="I6047">
        <v>18</v>
      </c>
      <c r="J6047">
        <v>26</v>
      </c>
      <c r="K6047">
        <v>21</v>
      </c>
      <c r="L6047">
        <v>23</v>
      </c>
      <c r="M6047">
        <v>18</v>
      </c>
      <c r="N6047">
        <v>18</v>
      </c>
      <c r="O6047">
        <v>18</v>
      </c>
      <c r="P6047">
        <v>19</v>
      </c>
      <c r="Q6047">
        <v>21</v>
      </c>
      <c r="R6047">
        <v>19</v>
      </c>
      <c r="S6047">
        <v>48</v>
      </c>
      <c r="T6047">
        <v>219</v>
      </c>
      <c r="U6047">
        <v>17</v>
      </c>
      <c r="V6047" s="1" t="s">
        <v>4090</v>
      </c>
      <c r="W6047" s="1" t="s">
        <v>2551</v>
      </c>
      <c r="X6047" s="5" t="s">
        <v>4098</v>
      </c>
      <c r="Y6047" s="5" t="s">
        <v>2561</v>
      </c>
      <c r="Z6047" s="5" t="s">
        <v>13</v>
      </c>
      <c r="AA6047" s="5"/>
    </row>
    <row r="6048" spans="1:27" ht="12" customHeight="1" x14ac:dyDescent="0.15">
      <c r="A6048" s="1" t="s">
        <v>1615</v>
      </c>
      <c r="B6048" s="1" t="s">
        <v>37</v>
      </c>
      <c r="C6048" s="1" t="s">
        <v>17</v>
      </c>
      <c r="D6048" s="1" t="s">
        <v>2515</v>
      </c>
      <c r="E6048" s="1" t="s">
        <v>10</v>
      </c>
      <c r="F6048" s="1" t="s">
        <v>1623</v>
      </c>
      <c r="G6048" s="1" t="s">
        <v>18</v>
      </c>
      <c r="H6048" s="1" t="s">
        <v>13</v>
      </c>
      <c r="I6048">
        <v>45</v>
      </c>
      <c r="J6048">
        <v>0</v>
      </c>
      <c r="K6048">
        <v>3</v>
      </c>
      <c r="L6048">
        <v>4</v>
      </c>
      <c r="M6048">
        <v>3</v>
      </c>
      <c r="N6048">
        <v>6</v>
      </c>
      <c r="O6048">
        <v>5</v>
      </c>
      <c r="P6048">
        <v>4</v>
      </c>
      <c r="Q6048">
        <v>4</v>
      </c>
      <c r="R6048">
        <v>4</v>
      </c>
      <c r="S6048">
        <v>3</v>
      </c>
      <c r="T6048">
        <v>3</v>
      </c>
      <c r="U6048">
        <v>3</v>
      </c>
      <c r="V6048" s="1" t="s">
        <v>4090</v>
      </c>
      <c r="W6048" s="1" t="s">
        <v>2551</v>
      </c>
      <c r="X6048" s="5" t="s">
        <v>4098</v>
      </c>
      <c r="Y6048" s="5" t="s">
        <v>2562</v>
      </c>
      <c r="Z6048" s="5" t="s">
        <v>13</v>
      </c>
      <c r="AA6048" s="5"/>
    </row>
    <row r="6049" spans="1:27" ht="12" customHeight="1" x14ac:dyDescent="0.15">
      <c r="A6049" s="1" t="s">
        <v>1615</v>
      </c>
      <c r="B6049" s="1" t="s">
        <v>37</v>
      </c>
      <c r="C6049" s="1" t="s">
        <v>19</v>
      </c>
      <c r="D6049" s="1" t="s">
        <v>2515</v>
      </c>
      <c r="E6049" s="1" t="s">
        <v>10</v>
      </c>
      <c r="F6049" s="1" t="s">
        <v>1623</v>
      </c>
      <c r="G6049" s="1" t="s">
        <v>242</v>
      </c>
      <c r="H6049" s="1" t="s">
        <v>13</v>
      </c>
      <c r="I6049">
        <v>19962</v>
      </c>
      <c r="J6049">
        <v>18241</v>
      </c>
      <c r="K6049">
        <v>15954</v>
      </c>
      <c r="L6049">
        <v>16806</v>
      </c>
      <c r="M6049">
        <v>17070</v>
      </c>
      <c r="N6049">
        <v>16018</v>
      </c>
      <c r="O6049">
        <v>17227</v>
      </c>
      <c r="P6049">
        <v>17388</v>
      </c>
      <c r="Q6049">
        <v>16479</v>
      </c>
      <c r="R6049">
        <v>17052</v>
      </c>
      <c r="S6049">
        <v>15681</v>
      </c>
      <c r="T6049">
        <v>17216</v>
      </c>
      <c r="U6049">
        <v>17564</v>
      </c>
      <c r="V6049" s="1" t="s">
        <v>4090</v>
      </c>
      <c r="W6049" s="1" t="s">
        <v>2551</v>
      </c>
      <c r="X6049" s="5" t="s">
        <v>4098</v>
      </c>
      <c r="Y6049" s="5" t="s">
        <v>2557</v>
      </c>
      <c r="Z6049" s="5" t="s">
        <v>13</v>
      </c>
      <c r="AA6049" s="5"/>
    </row>
    <row r="6050" spans="1:27" ht="12" customHeight="1" x14ac:dyDescent="0.15">
      <c r="A6050" s="1" t="s">
        <v>1615</v>
      </c>
      <c r="B6050" s="1" t="s">
        <v>37</v>
      </c>
      <c r="C6050" s="1" t="s">
        <v>21</v>
      </c>
      <c r="D6050" s="1" t="s">
        <v>2515</v>
      </c>
      <c r="E6050" s="1" t="s">
        <v>10</v>
      </c>
      <c r="F6050" s="1" t="s">
        <v>1623</v>
      </c>
      <c r="G6050" s="1" t="s">
        <v>245</v>
      </c>
      <c r="H6050" s="1" t="s">
        <v>306</v>
      </c>
      <c r="I6050">
        <v>1111371</v>
      </c>
      <c r="J6050">
        <v>1041915</v>
      </c>
      <c r="K6050">
        <v>903282</v>
      </c>
      <c r="L6050">
        <v>931868</v>
      </c>
      <c r="M6050">
        <v>941289</v>
      </c>
      <c r="N6050">
        <v>1003464</v>
      </c>
      <c r="O6050">
        <v>993231</v>
      </c>
      <c r="P6050">
        <v>1032944</v>
      </c>
      <c r="Q6050">
        <v>983180</v>
      </c>
      <c r="R6050">
        <v>967125</v>
      </c>
      <c r="S6050">
        <v>913760</v>
      </c>
      <c r="T6050">
        <v>984677</v>
      </c>
      <c r="U6050">
        <v>1043546</v>
      </c>
      <c r="V6050" s="1" t="s">
        <v>4090</v>
      </c>
      <c r="W6050" s="1" t="s">
        <v>2551</v>
      </c>
      <c r="X6050" s="5" t="s">
        <v>4098</v>
      </c>
      <c r="Y6050" s="5" t="s">
        <v>2740</v>
      </c>
      <c r="Z6050" s="5" t="s">
        <v>2788</v>
      </c>
      <c r="AA6050" s="5"/>
    </row>
    <row r="6051" spans="1:27" ht="12" customHeight="1" x14ac:dyDescent="0.15">
      <c r="A6051" s="1" t="s">
        <v>1615</v>
      </c>
      <c r="B6051" s="1" t="s">
        <v>37</v>
      </c>
      <c r="C6051" s="1" t="s">
        <v>23</v>
      </c>
      <c r="D6051" s="1" t="s">
        <v>2515</v>
      </c>
      <c r="E6051" s="1" t="s">
        <v>10</v>
      </c>
      <c r="F6051" s="1" t="s">
        <v>1623</v>
      </c>
      <c r="G6051" s="1" t="s">
        <v>22</v>
      </c>
      <c r="H6051" s="1" t="s">
        <v>13</v>
      </c>
      <c r="I6051">
        <v>0</v>
      </c>
      <c r="J6051">
        <v>0</v>
      </c>
      <c r="K6051">
        <v>0</v>
      </c>
      <c r="L6051">
        <v>0</v>
      </c>
      <c r="M6051">
        <v>0</v>
      </c>
      <c r="N6051">
        <v>0</v>
      </c>
      <c r="O6051">
        <v>0</v>
      </c>
      <c r="P6051">
        <v>0</v>
      </c>
      <c r="Q6051">
        <v>0</v>
      </c>
      <c r="R6051">
        <v>0</v>
      </c>
      <c r="S6051">
        <v>0</v>
      </c>
      <c r="T6051">
        <v>0</v>
      </c>
      <c r="U6051">
        <v>0</v>
      </c>
      <c r="V6051" s="1" t="s">
        <v>4090</v>
      </c>
      <c r="W6051" s="1" t="s">
        <v>2551</v>
      </c>
      <c r="X6051" s="5" t="s">
        <v>4098</v>
      </c>
      <c r="Y6051" s="5" t="s">
        <v>2564</v>
      </c>
      <c r="Z6051" s="5" t="s">
        <v>13</v>
      </c>
      <c r="AA6051" s="5"/>
    </row>
    <row r="6052" spans="1:27" ht="12" customHeight="1" x14ac:dyDescent="0.15">
      <c r="A6052" s="1" t="s">
        <v>1615</v>
      </c>
      <c r="B6052" s="1" t="s">
        <v>37</v>
      </c>
      <c r="C6052" s="1" t="s">
        <v>77</v>
      </c>
      <c r="D6052" s="1" t="s">
        <v>2515</v>
      </c>
      <c r="E6052" s="1" t="s">
        <v>10</v>
      </c>
      <c r="F6052" s="1" t="s">
        <v>1623</v>
      </c>
      <c r="G6052" s="1" t="s">
        <v>24</v>
      </c>
      <c r="H6052" s="1" t="s">
        <v>13</v>
      </c>
      <c r="I6052">
        <v>12203</v>
      </c>
      <c r="J6052">
        <v>12682</v>
      </c>
      <c r="K6052">
        <v>13328</v>
      </c>
      <c r="L6052">
        <v>13308</v>
      </c>
      <c r="M6052">
        <v>13807</v>
      </c>
      <c r="N6052">
        <v>13621</v>
      </c>
      <c r="O6052">
        <v>13342</v>
      </c>
      <c r="P6052">
        <v>13286</v>
      </c>
      <c r="Q6052">
        <v>13284</v>
      </c>
      <c r="R6052">
        <v>12885</v>
      </c>
      <c r="S6052">
        <v>12760</v>
      </c>
      <c r="T6052">
        <v>12029</v>
      </c>
      <c r="U6052">
        <v>12921</v>
      </c>
      <c r="V6052" s="1" t="s">
        <v>4090</v>
      </c>
      <c r="W6052" s="1" t="s">
        <v>2551</v>
      </c>
      <c r="X6052" s="5" t="s">
        <v>4098</v>
      </c>
      <c r="Y6052" s="5" t="s">
        <v>2559</v>
      </c>
      <c r="Z6052" s="5" t="s">
        <v>13</v>
      </c>
      <c r="AA6052" s="5"/>
    </row>
    <row r="6053" spans="1:27" ht="12" customHeight="1" x14ac:dyDescent="0.15">
      <c r="A6053" s="1" t="s">
        <v>1615</v>
      </c>
      <c r="B6053" s="1" t="s">
        <v>39</v>
      </c>
      <c r="C6053" s="1" t="s">
        <v>9</v>
      </c>
      <c r="D6053" s="1" t="s">
        <v>2515</v>
      </c>
      <c r="E6053" s="1" t="s">
        <v>10</v>
      </c>
      <c r="F6053" s="1" t="s">
        <v>1624</v>
      </c>
      <c r="G6053" s="1" t="s">
        <v>12</v>
      </c>
      <c r="H6053" s="1" t="s">
        <v>13</v>
      </c>
      <c r="I6053">
        <v>348223</v>
      </c>
      <c r="J6053">
        <v>357633</v>
      </c>
      <c r="K6053">
        <v>320030</v>
      </c>
      <c r="L6053">
        <v>300494</v>
      </c>
      <c r="M6053">
        <v>337106</v>
      </c>
      <c r="N6053">
        <v>360745</v>
      </c>
      <c r="O6053">
        <v>333841</v>
      </c>
      <c r="P6053">
        <v>332029</v>
      </c>
      <c r="Q6053">
        <v>330654</v>
      </c>
      <c r="R6053">
        <v>361867</v>
      </c>
      <c r="S6053">
        <v>354843</v>
      </c>
      <c r="T6053">
        <v>310635</v>
      </c>
      <c r="U6053">
        <v>307697</v>
      </c>
      <c r="V6053" s="1" t="s">
        <v>4090</v>
      </c>
      <c r="W6053" s="1" t="s">
        <v>2551</v>
      </c>
      <c r="X6053" s="5" t="s">
        <v>4099</v>
      </c>
      <c r="Y6053" s="5" t="s">
        <v>2553</v>
      </c>
      <c r="Z6053" s="5" t="s">
        <v>13</v>
      </c>
      <c r="AA6053" s="5"/>
    </row>
    <row r="6054" spans="1:27" ht="12" customHeight="1" x14ac:dyDescent="0.15">
      <c r="A6054" s="1" t="s">
        <v>1615</v>
      </c>
      <c r="B6054" s="1" t="s">
        <v>39</v>
      </c>
      <c r="C6054" s="1" t="s">
        <v>15</v>
      </c>
      <c r="D6054" s="1" t="s">
        <v>2515</v>
      </c>
      <c r="E6054" s="1" t="s">
        <v>10</v>
      </c>
      <c r="F6054" s="1" t="s">
        <v>1624</v>
      </c>
      <c r="G6054" s="1" t="s">
        <v>16</v>
      </c>
      <c r="H6054" s="1" t="s">
        <v>13</v>
      </c>
      <c r="I6054">
        <v>24017</v>
      </c>
      <c r="J6054">
        <v>20375</v>
      </c>
      <c r="K6054">
        <v>25411</v>
      </c>
      <c r="L6054">
        <v>23210</v>
      </c>
      <c r="M6054">
        <v>20871</v>
      </c>
      <c r="N6054">
        <v>15124</v>
      </c>
      <c r="O6054">
        <v>23661</v>
      </c>
      <c r="P6054">
        <v>29780</v>
      </c>
      <c r="Q6054">
        <v>17019</v>
      </c>
      <c r="R6054">
        <v>16802</v>
      </c>
      <c r="S6054">
        <v>24357</v>
      </c>
      <c r="T6054">
        <v>11273</v>
      </c>
      <c r="U6054">
        <v>21823</v>
      </c>
      <c r="V6054" s="1" t="s">
        <v>4090</v>
      </c>
      <c r="W6054" s="1" t="s">
        <v>2551</v>
      </c>
      <c r="X6054" s="5" t="s">
        <v>4099</v>
      </c>
      <c r="Y6054" s="5" t="s">
        <v>2561</v>
      </c>
      <c r="Z6054" s="5" t="s">
        <v>13</v>
      </c>
      <c r="AA6054" s="5"/>
    </row>
    <row r="6055" spans="1:27" ht="12" customHeight="1" x14ac:dyDescent="0.15">
      <c r="A6055" s="1" t="s">
        <v>1615</v>
      </c>
      <c r="B6055" s="1" t="s">
        <v>39</v>
      </c>
      <c r="C6055" s="1" t="s">
        <v>17</v>
      </c>
      <c r="D6055" s="1" t="s">
        <v>2515</v>
      </c>
      <c r="E6055" s="1" t="s">
        <v>10</v>
      </c>
      <c r="F6055" s="1" t="s">
        <v>1624</v>
      </c>
      <c r="G6055" s="1" t="s">
        <v>18</v>
      </c>
      <c r="H6055" s="1" t="s">
        <v>13</v>
      </c>
      <c r="I6055">
        <v>80735</v>
      </c>
      <c r="J6055">
        <v>83359</v>
      </c>
      <c r="K6055">
        <v>73426</v>
      </c>
      <c r="L6055">
        <v>76849</v>
      </c>
      <c r="M6055">
        <v>87617</v>
      </c>
      <c r="N6055">
        <v>84540</v>
      </c>
      <c r="O6055">
        <v>76938</v>
      </c>
      <c r="P6055">
        <v>72980</v>
      </c>
      <c r="Q6055">
        <v>77282</v>
      </c>
      <c r="R6055">
        <v>80879</v>
      </c>
      <c r="S6055">
        <v>80380</v>
      </c>
      <c r="T6055">
        <v>68032</v>
      </c>
      <c r="U6055">
        <v>69291</v>
      </c>
      <c r="V6055" s="1" t="s">
        <v>4090</v>
      </c>
      <c r="W6055" s="1" t="s">
        <v>2551</v>
      </c>
      <c r="X6055" s="5" t="s">
        <v>4099</v>
      </c>
      <c r="Y6055" s="5" t="s">
        <v>2562</v>
      </c>
      <c r="Z6055" s="5" t="s">
        <v>13</v>
      </c>
      <c r="AA6055" s="5"/>
    </row>
    <row r="6056" spans="1:27" ht="12" customHeight="1" x14ac:dyDescent="0.15">
      <c r="A6056" s="1" t="s">
        <v>1615</v>
      </c>
      <c r="B6056" s="1" t="s">
        <v>39</v>
      </c>
      <c r="C6056" s="1" t="s">
        <v>19</v>
      </c>
      <c r="D6056" s="1" t="s">
        <v>2515</v>
      </c>
      <c r="E6056" s="1" t="s">
        <v>10</v>
      </c>
      <c r="F6056" s="1" t="s">
        <v>1624</v>
      </c>
      <c r="G6056" s="1" t="s">
        <v>242</v>
      </c>
      <c r="H6056" s="1" t="s">
        <v>13</v>
      </c>
      <c r="I6056">
        <v>252364</v>
      </c>
      <c r="J6056">
        <v>241515</v>
      </c>
      <c r="K6056">
        <v>244289</v>
      </c>
      <c r="L6056">
        <v>233397</v>
      </c>
      <c r="M6056">
        <v>242213</v>
      </c>
      <c r="N6056">
        <v>240251</v>
      </c>
      <c r="O6056">
        <v>243141</v>
      </c>
      <c r="P6056">
        <v>254658</v>
      </c>
      <c r="Q6056">
        <v>234400</v>
      </c>
      <c r="R6056">
        <v>235505</v>
      </c>
      <c r="S6056">
        <v>244595</v>
      </c>
      <c r="T6056">
        <v>204775</v>
      </c>
      <c r="U6056">
        <v>239341</v>
      </c>
      <c r="V6056" s="1" t="s">
        <v>4090</v>
      </c>
      <c r="W6056" s="1" t="s">
        <v>2551</v>
      </c>
      <c r="X6056" s="5" t="s">
        <v>4099</v>
      </c>
      <c r="Y6056" s="5" t="s">
        <v>2557</v>
      </c>
      <c r="Z6056" s="5" t="s">
        <v>13</v>
      </c>
      <c r="AA6056" s="5"/>
    </row>
    <row r="6057" spans="1:27" ht="12" customHeight="1" x14ac:dyDescent="0.15">
      <c r="A6057" s="1" t="s">
        <v>1615</v>
      </c>
      <c r="B6057" s="1" t="s">
        <v>39</v>
      </c>
      <c r="C6057" s="1" t="s">
        <v>21</v>
      </c>
      <c r="D6057" s="1" t="s">
        <v>2515</v>
      </c>
      <c r="E6057" s="1" t="s">
        <v>10</v>
      </c>
      <c r="F6057" s="1" t="s">
        <v>1624</v>
      </c>
      <c r="G6057" s="1" t="s">
        <v>245</v>
      </c>
      <c r="H6057" s="1" t="s">
        <v>306</v>
      </c>
      <c r="I6057">
        <v>14323086</v>
      </c>
      <c r="J6057">
        <v>16302693</v>
      </c>
      <c r="K6057">
        <v>17032378</v>
      </c>
      <c r="L6057">
        <v>14793785</v>
      </c>
      <c r="M6057">
        <v>16231522</v>
      </c>
      <c r="N6057">
        <v>16130952</v>
      </c>
      <c r="O6057">
        <v>16483813</v>
      </c>
      <c r="P6057">
        <v>19944398</v>
      </c>
      <c r="Q6057">
        <v>18434220</v>
      </c>
      <c r="R6057">
        <v>17748724</v>
      </c>
      <c r="S6057">
        <v>18432531</v>
      </c>
      <c r="T6057">
        <v>15788767</v>
      </c>
      <c r="U6057">
        <v>17822023</v>
      </c>
      <c r="V6057" s="1" t="s">
        <v>4090</v>
      </c>
      <c r="W6057" s="1" t="s">
        <v>2551</v>
      </c>
      <c r="X6057" s="5" t="s">
        <v>4099</v>
      </c>
      <c r="Y6057" s="5" t="s">
        <v>2740</v>
      </c>
      <c r="Z6057" s="5" t="s">
        <v>2788</v>
      </c>
      <c r="AA6057" s="5"/>
    </row>
    <row r="6058" spans="1:27" ht="12" customHeight="1" x14ac:dyDescent="0.15">
      <c r="A6058" s="1" t="s">
        <v>1615</v>
      </c>
      <c r="B6058" s="1" t="s">
        <v>39</v>
      </c>
      <c r="C6058" s="1" t="s">
        <v>23</v>
      </c>
      <c r="D6058" s="1" t="s">
        <v>2515</v>
      </c>
      <c r="E6058" s="1" t="s">
        <v>10</v>
      </c>
      <c r="F6058" s="1" t="s">
        <v>1624</v>
      </c>
      <c r="G6058" s="1" t="s">
        <v>22</v>
      </c>
      <c r="H6058" s="1" t="s">
        <v>13</v>
      </c>
      <c r="I6058">
        <v>47444</v>
      </c>
      <c r="J6058">
        <v>47901</v>
      </c>
      <c r="K6058">
        <v>26298</v>
      </c>
      <c r="L6058">
        <v>17657</v>
      </c>
      <c r="M6058">
        <v>41141</v>
      </c>
      <c r="N6058">
        <v>41088</v>
      </c>
      <c r="O6058">
        <v>38998</v>
      </c>
      <c r="P6058">
        <v>41488</v>
      </c>
      <c r="Q6058">
        <v>45778</v>
      </c>
      <c r="R6058">
        <v>41994</v>
      </c>
      <c r="S6058">
        <v>40429</v>
      </c>
      <c r="T6058">
        <v>39916</v>
      </c>
      <c r="U6058">
        <v>43898</v>
      </c>
      <c r="V6058" s="1" t="s">
        <v>4090</v>
      </c>
      <c r="W6058" s="1" t="s">
        <v>2551</v>
      </c>
      <c r="X6058" s="5" t="s">
        <v>4099</v>
      </c>
      <c r="Y6058" s="5" t="s">
        <v>2564</v>
      </c>
      <c r="Z6058" s="5" t="s">
        <v>13</v>
      </c>
      <c r="AA6058" s="5"/>
    </row>
    <row r="6059" spans="1:27" ht="12" customHeight="1" x14ac:dyDescent="0.15">
      <c r="A6059" s="1" t="s">
        <v>1615</v>
      </c>
      <c r="B6059" s="1" t="s">
        <v>39</v>
      </c>
      <c r="C6059" s="1" t="s">
        <v>77</v>
      </c>
      <c r="D6059" s="1" t="s">
        <v>2515</v>
      </c>
      <c r="E6059" s="1" t="s">
        <v>10</v>
      </c>
      <c r="F6059" s="1" t="s">
        <v>1624</v>
      </c>
      <c r="G6059" s="1" t="s">
        <v>24</v>
      </c>
      <c r="H6059" s="1" t="s">
        <v>13</v>
      </c>
      <c r="I6059">
        <v>106783</v>
      </c>
      <c r="J6059">
        <v>112018</v>
      </c>
      <c r="K6059">
        <v>113444</v>
      </c>
      <c r="L6059">
        <v>109251</v>
      </c>
      <c r="M6059">
        <v>96260</v>
      </c>
      <c r="N6059">
        <v>106248</v>
      </c>
      <c r="O6059">
        <v>104673</v>
      </c>
      <c r="P6059">
        <v>97356</v>
      </c>
      <c r="Q6059">
        <v>87570</v>
      </c>
      <c r="R6059">
        <v>107860</v>
      </c>
      <c r="S6059">
        <v>121652</v>
      </c>
      <c r="T6059">
        <v>130835</v>
      </c>
      <c r="U6059">
        <v>107827</v>
      </c>
      <c r="V6059" s="1" t="s">
        <v>4090</v>
      </c>
      <c r="W6059" s="1" t="s">
        <v>2551</v>
      </c>
      <c r="X6059" s="5" t="s">
        <v>4099</v>
      </c>
      <c r="Y6059" s="5" t="s">
        <v>2559</v>
      </c>
      <c r="Z6059" s="5" t="s">
        <v>13</v>
      </c>
      <c r="AA6059" s="5"/>
    </row>
    <row r="6060" spans="1:27" ht="12" customHeight="1" x14ac:dyDescent="0.15">
      <c r="A6060" s="1" t="s">
        <v>1615</v>
      </c>
      <c r="B6060" s="1" t="s">
        <v>41</v>
      </c>
      <c r="C6060" s="1" t="s">
        <v>9</v>
      </c>
      <c r="D6060" s="1" t="s">
        <v>2515</v>
      </c>
      <c r="E6060" s="1" t="s">
        <v>10</v>
      </c>
      <c r="F6060" s="1" t="s">
        <v>1625</v>
      </c>
      <c r="G6060" s="1" t="s">
        <v>12</v>
      </c>
      <c r="H6060" s="1" t="s">
        <v>13</v>
      </c>
      <c r="I6060">
        <v>307407</v>
      </c>
      <c r="J6060">
        <v>316421</v>
      </c>
      <c r="K6060">
        <v>285338</v>
      </c>
      <c r="L6060">
        <v>267145</v>
      </c>
      <c r="M6060">
        <v>297698</v>
      </c>
      <c r="N6060">
        <v>319865</v>
      </c>
      <c r="O6060">
        <v>296384</v>
      </c>
      <c r="P6060">
        <v>296170</v>
      </c>
      <c r="Q6060">
        <v>292779</v>
      </c>
      <c r="R6060">
        <v>318049</v>
      </c>
      <c r="S6060">
        <v>312504</v>
      </c>
      <c r="T6060">
        <v>271974</v>
      </c>
      <c r="U6060">
        <v>269730</v>
      </c>
      <c r="V6060" s="1" t="s">
        <v>4090</v>
      </c>
      <c r="W6060" s="1" t="s">
        <v>2551</v>
      </c>
      <c r="X6060" s="5" t="s">
        <v>4100</v>
      </c>
      <c r="Y6060" s="5" t="s">
        <v>2553</v>
      </c>
      <c r="Z6060" s="5" t="s">
        <v>13</v>
      </c>
      <c r="AA6060" s="5"/>
    </row>
    <row r="6061" spans="1:27" ht="12" customHeight="1" x14ac:dyDescent="0.15">
      <c r="A6061" s="1" t="s">
        <v>1615</v>
      </c>
      <c r="B6061" s="1" t="s">
        <v>41</v>
      </c>
      <c r="C6061" s="1" t="s">
        <v>15</v>
      </c>
      <c r="D6061" s="1" t="s">
        <v>2515</v>
      </c>
      <c r="E6061" s="1" t="s">
        <v>10</v>
      </c>
      <c r="F6061" s="1" t="s">
        <v>1625</v>
      </c>
      <c r="G6061" s="1" t="s">
        <v>16</v>
      </c>
      <c r="H6061" s="1" t="s">
        <v>13</v>
      </c>
      <c r="I6061">
        <v>318</v>
      </c>
      <c r="J6061">
        <v>0</v>
      </c>
      <c r="K6061">
        <v>0</v>
      </c>
      <c r="L6061">
        <v>37</v>
      </c>
      <c r="M6061">
        <v>0</v>
      </c>
      <c r="N6061">
        <v>0</v>
      </c>
      <c r="O6061">
        <v>294</v>
      </c>
      <c r="P6061">
        <v>0</v>
      </c>
      <c r="Q6061">
        <v>0</v>
      </c>
      <c r="R6061">
        <v>0</v>
      </c>
      <c r="S6061">
        <v>0</v>
      </c>
      <c r="T6061">
        <v>0</v>
      </c>
      <c r="U6061">
        <v>79</v>
      </c>
      <c r="V6061" s="1" t="s">
        <v>4090</v>
      </c>
      <c r="W6061" s="1" t="s">
        <v>2551</v>
      </c>
      <c r="X6061" s="5" t="s">
        <v>4100</v>
      </c>
      <c r="Y6061" s="5" t="s">
        <v>2561</v>
      </c>
      <c r="Z6061" s="5" t="s">
        <v>13</v>
      </c>
      <c r="AA6061" s="5"/>
    </row>
    <row r="6062" spans="1:27" ht="12" customHeight="1" x14ac:dyDescent="0.15">
      <c r="A6062" s="1" t="s">
        <v>1615</v>
      </c>
      <c r="B6062" s="1" t="s">
        <v>41</v>
      </c>
      <c r="C6062" s="1" t="s">
        <v>17</v>
      </c>
      <c r="D6062" s="1" t="s">
        <v>2515</v>
      </c>
      <c r="E6062" s="1" t="s">
        <v>10</v>
      </c>
      <c r="F6062" s="1" t="s">
        <v>1625</v>
      </c>
      <c r="G6062" s="1" t="s">
        <v>18</v>
      </c>
      <c r="H6062" s="1" t="s">
        <v>13</v>
      </c>
      <c r="I6062">
        <v>261573</v>
      </c>
      <c r="J6062">
        <v>264572</v>
      </c>
      <c r="K6062">
        <v>254633</v>
      </c>
      <c r="L6062">
        <v>246648</v>
      </c>
      <c r="M6062">
        <v>249506</v>
      </c>
      <c r="N6062">
        <v>263497</v>
      </c>
      <c r="O6062">
        <v>242404</v>
      </c>
      <c r="P6062">
        <v>243744</v>
      </c>
      <c r="Q6062">
        <v>244381</v>
      </c>
      <c r="R6062">
        <v>265276</v>
      </c>
      <c r="S6062">
        <v>257787</v>
      </c>
      <c r="T6062">
        <v>223055</v>
      </c>
      <c r="U6062">
        <v>231713</v>
      </c>
      <c r="V6062" s="1" t="s">
        <v>4090</v>
      </c>
      <c r="W6062" s="1" t="s">
        <v>2551</v>
      </c>
      <c r="X6062" s="5" t="s">
        <v>4100</v>
      </c>
      <c r="Y6062" s="5" t="s">
        <v>2562</v>
      </c>
      <c r="Z6062" s="5" t="s">
        <v>13</v>
      </c>
      <c r="AA6062" s="5"/>
    </row>
    <row r="6063" spans="1:27" ht="12" customHeight="1" x14ac:dyDescent="0.15">
      <c r="A6063" s="1" t="s">
        <v>1615</v>
      </c>
      <c r="B6063" s="1" t="s">
        <v>41</v>
      </c>
      <c r="C6063" s="1" t="s">
        <v>19</v>
      </c>
      <c r="D6063" s="1" t="s">
        <v>2515</v>
      </c>
      <c r="E6063" s="1" t="s">
        <v>10</v>
      </c>
      <c r="F6063" s="1" t="s">
        <v>1625</v>
      </c>
      <c r="G6063" s="1" t="s">
        <v>242</v>
      </c>
      <c r="H6063" s="1" t="s">
        <v>13</v>
      </c>
      <c r="I6063">
        <v>15047</v>
      </c>
      <c r="J6063">
        <v>21161</v>
      </c>
      <c r="K6063">
        <v>20929</v>
      </c>
      <c r="L6063">
        <v>18244</v>
      </c>
      <c r="M6063">
        <v>21839</v>
      </c>
      <c r="N6063">
        <v>24703</v>
      </c>
      <c r="O6063">
        <v>24706</v>
      </c>
      <c r="P6063">
        <v>21078</v>
      </c>
      <c r="Q6063">
        <v>17658</v>
      </c>
      <c r="R6063">
        <v>22583</v>
      </c>
      <c r="S6063">
        <v>23385</v>
      </c>
      <c r="T6063">
        <v>20161</v>
      </c>
      <c r="U6063">
        <v>8817</v>
      </c>
      <c r="V6063" s="1" t="s">
        <v>4090</v>
      </c>
      <c r="W6063" s="1" t="s">
        <v>2551</v>
      </c>
      <c r="X6063" s="5" t="s">
        <v>4100</v>
      </c>
      <c r="Y6063" s="5" t="s">
        <v>2557</v>
      </c>
      <c r="Z6063" s="5" t="s">
        <v>13</v>
      </c>
      <c r="AA6063" s="5"/>
    </row>
    <row r="6064" spans="1:27" ht="12" customHeight="1" x14ac:dyDescent="0.15">
      <c r="A6064" s="1" t="s">
        <v>1615</v>
      </c>
      <c r="B6064" s="1" t="s">
        <v>41</v>
      </c>
      <c r="C6064" s="1" t="s">
        <v>21</v>
      </c>
      <c r="D6064" s="1" t="s">
        <v>2515</v>
      </c>
      <c r="E6064" s="1" t="s">
        <v>10</v>
      </c>
      <c r="F6064" s="1" t="s">
        <v>1625</v>
      </c>
      <c r="G6064" s="1" t="s">
        <v>245</v>
      </c>
      <c r="H6064" s="1" t="s">
        <v>306</v>
      </c>
      <c r="I6064">
        <v>628337</v>
      </c>
      <c r="J6064">
        <v>1004121</v>
      </c>
      <c r="K6064">
        <v>962286</v>
      </c>
      <c r="L6064">
        <v>838982</v>
      </c>
      <c r="M6064">
        <v>1044372</v>
      </c>
      <c r="N6064">
        <v>1185176</v>
      </c>
      <c r="O6064">
        <v>1203371</v>
      </c>
      <c r="P6064">
        <v>999469</v>
      </c>
      <c r="Q6064">
        <v>828044</v>
      </c>
      <c r="R6064">
        <v>1101476</v>
      </c>
      <c r="S6064">
        <v>1124436</v>
      </c>
      <c r="T6064">
        <v>984028</v>
      </c>
      <c r="U6064">
        <v>432364</v>
      </c>
      <c r="V6064" s="1" t="s">
        <v>4090</v>
      </c>
      <c r="W6064" s="1" t="s">
        <v>2551</v>
      </c>
      <c r="X6064" s="5" t="s">
        <v>4100</v>
      </c>
      <c r="Y6064" s="5" t="s">
        <v>2740</v>
      </c>
      <c r="Z6064" s="5" t="s">
        <v>2788</v>
      </c>
      <c r="AA6064" s="5"/>
    </row>
    <row r="6065" spans="1:27" ht="12" customHeight="1" x14ac:dyDescent="0.15">
      <c r="A6065" s="1" t="s">
        <v>1615</v>
      </c>
      <c r="B6065" s="1" t="s">
        <v>41</v>
      </c>
      <c r="C6065" s="1" t="s">
        <v>23</v>
      </c>
      <c r="D6065" s="1" t="s">
        <v>2515</v>
      </c>
      <c r="E6065" s="1" t="s">
        <v>10</v>
      </c>
      <c r="F6065" s="1" t="s">
        <v>1625</v>
      </c>
      <c r="G6065" s="1" t="s">
        <v>22</v>
      </c>
      <c r="H6065" s="1" t="s">
        <v>13</v>
      </c>
      <c r="I6065">
        <v>31105</v>
      </c>
      <c r="J6065">
        <v>30688</v>
      </c>
      <c r="K6065">
        <v>9776</v>
      </c>
      <c r="L6065">
        <v>2290</v>
      </c>
      <c r="M6065">
        <v>26353</v>
      </c>
      <c r="N6065">
        <v>31665</v>
      </c>
      <c r="O6065">
        <v>29568</v>
      </c>
      <c r="P6065">
        <v>31347</v>
      </c>
      <c r="Q6065">
        <v>30741</v>
      </c>
      <c r="R6065">
        <v>30189</v>
      </c>
      <c r="S6065">
        <v>31332</v>
      </c>
      <c r="T6065">
        <v>28759</v>
      </c>
      <c r="U6065">
        <v>29279</v>
      </c>
      <c r="V6065" s="1" t="s">
        <v>4090</v>
      </c>
      <c r="W6065" s="1" t="s">
        <v>2551</v>
      </c>
      <c r="X6065" s="5" t="s">
        <v>4100</v>
      </c>
      <c r="Y6065" s="5" t="s">
        <v>2564</v>
      </c>
      <c r="Z6065" s="5" t="s">
        <v>13</v>
      </c>
      <c r="AA6065" s="5"/>
    </row>
    <row r="6066" spans="1:27" ht="12" customHeight="1" x14ac:dyDescent="0.15">
      <c r="A6066" s="1" t="s">
        <v>1615</v>
      </c>
      <c r="B6066" s="1" t="s">
        <v>41</v>
      </c>
      <c r="C6066" s="1" t="s">
        <v>77</v>
      </c>
      <c r="D6066" s="1" t="s">
        <v>2515</v>
      </c>
      <c r="E6066" s="1" t="s">
        <v>10</v>
      </c>
      <c r="F6066" s="1" t="s">
        <v>1625</v>
      </c>
      <c r="G6066" s="1" t="s">
        <v>24</v>
      </c>
      <c r="H6066" s="1" t="s">
        <v>13</v>
      </c>
      <c r="I6066">
        <v>0</v>
      </c>
      <c r="J6066">
        <v>0</v>
      </c>
      <c r="K6066">
        <v>0</v>
      </c>
      <c r="L6066">
        <v>0</v>
      </c>
      <c r="M6066">
        <v>0</v>
      </c>
      <c r="N6066">
        <v>0</v>
      </c>
      <c r="O6066">
        <v>0</v>
      </c>
      <c r="P6066">
        <v>0</v>
      </c>
      <c r="Q6066">
        <v>0</v>
      </c>
      <c r="R6066">
        <v>0</v>
      </c>
      <c r="S6066">
        <v>0</v>
      </c>
      <c r="T6066">
        <v>0</v>
      </c>
      <c r="U6066">
        <v>0</v>
      </c>
      <c r="V6066" s="1" t="s">
        <v>4090</v>
      </c>
      <c r="W6066" s="1" t="s">
        <v>2551</v>
      </c>
      <c r="X6066" s="5" t="s">
        <v>4100</v>
      </c>
      <c r="Y6066" s="5" t="s">
        <v>2559</v>
      </c>
      <c r="Z6066" s="5" t="s">
        <v>13</v>
      </c>
      <c r="AA6066" s="5"/>
    </row>
    <row r="6067" spans="1:27" ht="12" customHeight="1" x14ac:dyDescent="0.15">
      <c r="A6067" s="1" t="s">
        <v>1615</v>
      </c>
      <c r="B6067" s="1" t="s">
        <v>43</v>
      </c>
      <c r="C6067" s="1" t="s">
        <v>9</v>
      </c>
      <c r="D6067" s="1" t="s">
        <v>2515</v>
      </c>
      <c r="E6067" s="1" t="s">
        <v>10</v>
      </c>
      <c r="F6067" s="1" t="s">
        <v>1626</v>
      </c>
      <c r="G6067" s="1" t="s">
        <v>12</v>
      </c>
      <c r="H6067" s="1" t="s">
        <v>13</v>
      </c>
      <c r="I6067">
        <v>45712</v>
      </c>
      <c r="J6067">
        <v>45496</v>
      </c>
      <c r="K6067">
        <v>38877</v>
      </c>
      <c r="L6067">
        <v>29393</v>
      </c>
      <c r="M6067">
        <v>36967</v>
      </c>
      <c r="N6067">
        <v>40751</v>
      </c>
      <c r="O6067">
        <v>36444</v>
      </c>
      <c r="P6067">
        <v>37065</v>
      </c>
      <c r="Q6067">
        <v>39055</v>
      </c>
      <c r="R6067">
        <v>40814</v>
      </c>
      <c r="S6067">
        <v>42068</v>
      </c>
      <c r="T6067">
        <v>36454</v>
      </c>
      <c r="U6067">
        <v>42041</v>
      </c>
      <c r="V6067" s="1" t="s">
        <v>4090</v>
      </c>
      <c r="W6067" s="1" t="s">
        <v>2551</v>
      </c>
      <c r="X6067" s="5" t="s">
        <v>4101</v>
      </c>
      <c r="Y6067" s="5" t="s">
        <v>2553</v>
      </c>
      <c r="Z6067" s="5" t="s">
        <v>13</v>
      </c>
      <c r="AA6067" s="5"/>
    </row>
    <row r="6068" spans="1:27" ht="12" customHeight="1" x14ac:dyDescent="0.15">
      <c r="A6068" s="1" t="s">
        <v>1615</v>
      </c>
      <c r="B6068" s="1" t="s">
        <v>43</v>
      </c>
      <c r="C6068" s="1" t="s">
        <v>15</v>
      </c>
      <c r="D6068" s="1" t="s">
        <v>2515</v>
      </c>
      <c r="E6068" s="1" t="s">
        <v>10</v>
      </c>
      <c r="F6068" s="1" t="s">
        <v>1626</v>
      </c>
      <c r="G6068" s="1" t="s">
        <v>16</v>
      </c>
      <c r="H6068" s="1" t="s">
        <v>13</v>
      </c>
      <c r="I6068">
        <v>2375</v>
      </c>
      <c r="J6068">
        <v>2351</v>
      </c>
      <c r="K6068">
        <v>2131</v>
      </c>
      <c r="L6068">
        <v>1431</v>
      </c>
      <c r="M6068">
        <v>1683</v>
      </c>
      <c r="N6068">
        <v>1633</v>
      </c>
      <c r="O6068">
        <v>1804</v>
      </c>
      <c r="P6068">
        <v>1521</v>
      </c>
      <c r="Q6068">
        <v>1423</v>
      </c>
      <c r="R6068">
        <v>2105</v>
      </c>
      <c r="S6068">
        <v>1547</v>
      </c>
      <c r="T6068">
        <v>1311</v>
      </c>
      <c r="U6068">
        <v>1805</v>
      </c>
      <c r="V6068" s="1" t="s">
        <v>4090</v>
      </c>
      <c r="W6068" s="1" t="s">
        <v>2551</v>
      </c>
      <c r="X6068" s="5" t="s">
        <v>4101</v>
      </c>
      <c r="Y6068" s="5" t="s">
        <v>2561</v>
      </c>
      <c r="Z6068" s="5" t="s">
        <v>13</v>
      </c>
      <c r="AA6068" s="5"/>
    </row>
    <row r="6069" spans="1:27" ht="12" customHeight="1" x14ac:dyDescent="0.15">
      <c r="A6069" s="1" t="s">
        <v>1615</v>
      </c>
      <c r="B6069" s="1" t="s">
        <v>43</v>
      </c>
      <c r="C6069" s="1" t="s">
        <v>17</v>
      </c>
      <c r="D6069" s="1" t="s">
        <v>2515</v>
      </c>
      <c r="E6069" s="1" t="s">
        <v>10</v>
      </c>
      <c r="F6069" s="1" t="s">
        <v>1626</v>
      </c>
      <c r="G6069" s="1" t="s">
        <v>18</v>
      </c>
      <c r="H6069" s="1" t="s">
        <v>13</v>
      </c>
      <c r="I6069">
        <v>30575</v>
      </c>
      <c r="J6069">
        <v>30429</v>
      </c>
      <c r="K6069">
        <v>26521</v>
      </c>
      <c r="L6069">
        <v>18217</v>
      </c>
      <c r="M6069">
        <v>25520</v>
      </c>
      <c r="N6069">
        <v>25607</v>
      </c>
      <c r="O6069">
        <v>24718</v>
      </c>
      <c r="P6069">
        <v>22247</v>
      </c>
      <c r="Q6069">
        <v>24354</v>
      </c>
      <c r="R6069">
        <v>28081</v>
      </c>
      <c r="S6069">
        <v>28249</v>
      </c>
      <c r="T6069">
        <v>24474</v>
      </c>
      <c r="U6069">
        <v>29005</v>
      </c>
      <c r="V6069" s="1" t="s">
        <v>4090</v>
      </c>
      <c r="W6069" s="1" t="s">
        <v>2551</v>
      </c>
      <c r="X6069" s="5" t="s">
        <v>4101</v>
      </c>
      <c r="Y6069" s="5" t="s">
        <v>2562</v>
      </c>
      <c r="Z6069" s="5" t="s">
        <v>13</v>
      </c>
      <c r="AA6069" s="5"/>
    </row>
    <row r="6070" spans="1:27" ht="12" customHeight="1" x14ac:dyDescent="0.15">
      <c r="A6070" s="1" t="s">
        <v>1615</v>
      </c>
      <c r="B6070" s="1" t="s">
        <v>43</v>
      </c>
      <c r="C6070" s="1" t="s">
        <v>19</v>
      </c>
      <c r="D6070" s="1" t="s">
        <v>2515</v>
      </c>
      <c r="E6070" s="1" t="s">
        <v>10</v>
      </c>
      <c r="F6070" s="1" t="s">
        <v>1626</v>
      </c>
      <c r="G6070" s="1" t="s">
        <v>242</v>
      </c>
      <c r="H6070" s="1" t="s">
        <v>13</v>
      </c>
      <c r="I6070">
        <v>16728</v>
      </c>
      <c r="J6070">
        <v>16292</v>
      </c>
      <c r="K6070">
        <v>13485</v>
      </c>
      <c r="L6070">
        <v>11989</v>
      </c>
      <c r="M6070">
        <v>12247</v>
      </c>
      <c r="N6070">
        <v>15808</v>
      </c>
      <c r="O6070">
        <v>13033</v>
      </c>
      <c r="P6070">
        <v>15243</v>
      </c>
      <c r="Q6070">
        <v>15258</v>
      </c>
      <c r="R6070">
        <v>14282</v>
      </c>
      <c r="S6070">
        <v>14204</v>
      </c>
      <c r="T6070">
        <v>12777</v>
      </c>
      <c r="U6070">
        <v>14298</v>
      </c>
      <c r="V6070" s="1" t="s">
        <v>4090</v>
      </c>
      <c r="W6070" s="1" t="s">
        <v>2551</v>
      </c>
      <c r="X6070" s="5" t="s">
        <v>4101</v>
      </c>
      <c r="Y6070" s="5" t="s">
        <v>2557</v>
      </c>
      <c r="Z6070" s="5" t="s">
        <v>13</v>
      </c>
      <c r="AA6070" s="5"/>
    </row>
    <row r="6071" spans="1:27" ht="12" customHeight="1" x14ac:dyDescent="0.15">
      <c r="A6071" s="1" t="s">
        <v>1615</v>
      </c>
      <c r="B6071" s="1" t="s">
        <v>43</v>
      </c>
      <c r="C6071" s="1" t="s">
        <v>21</v>
      </c>
      <c r="D6071" s="1" t="s">
        <v>2515</v>
      </c>
      <c r="E6071" s="1" t="s">
        <v>10</v>
      </c>
      <c r="F6071" s="1" t="s">
        <v>1626</v>
      </c>
      <c r="G6071" s="1" t="s">
        <v>245</v>
      </c>
      <c r="H6071" s="1" t="s">
        <v>306</v>
      </c>
      <c r="I6071">
        <v>700057</v>
      </c>
      <c r="J6071">
        <v>737528</v>
      </c>
      <c r="K6071">
        <v>621802</v>
      </c>
      <c r="L6071">
        <v>558024</v>
      </c>
      <c r="M6071">
        <v>591624</v>
      </c>
      <c r="N6071">
        <v>731820</v>
      </c>
      <c r="O6071">
        <v>588372</v>
      </c>
      <c r="P6071">
        <v>719988</v>
      </c>
      <c r="Q6071">
        <v>702946</v>
      </c>
      <c r="R6071">
        <v>657761</v>
      </c>
      <c r="S6071">
        <v>671290</v>
      </c>
      <c r="T6071">
        <v>597826</v>
      </c>
      <c r="U6071">
        <v>669280</v>
      </c>
      <c r="V6071" s="1" t="s">
        <v>4090</v>
      </c>
      <c r="W6071" s="1" t="s">
        <v>2551</v>
      </c>
      <c r="X6071" s="5" t="s">
        <v>4101</v>
      </c>
      <c r="Y6071" s="5" t="s">
        <v>2740</v>
      </c>
      <c r="Z6071" s="5" t="s">
        <v>2788</v>
      </c>
      <c r="AA6071" s="5"/>
    </row>
    <row r="6072" spans="1:27" ht="12" customHeight="1" x14ac:dyDescent="0.15">
      <c r="A6072" s="1" t="s">
        <v>1615</v>
      </c>
      <c r="B6072" s="1" t="s">
        <v>43</v>
      </c>
      <c r="C6072" s="1" t="s">
        <v>23</v>
      </c>
      <c r="D6072" s="1" t="s">
        <v>2515</v>
      </c>
      <c r="E6072" s="1" t="s">
        <v>10</v>
      </c>
      <c r="F6072" s="1" t="s">
        <v>1626</v>
      </c>
      <c r="G6072" s="1" t="s">
        <v>22</v>
      </c>
      <c r="H6072" s="1" t="s">
        <v>13</v>
      </c>
      <c r="I6072">
        <v>1075</v>
      </c>
      <c r="J6072">
        <v>1113</v>
      </c>
      <c r="K6072">
        <v>952</v>
      </c>
      <c r="L6072">
        <v>655</v>
      </c>
      <c r="M6072">
        <v>1264</v>
      </c>
      <c r="N6072">
        <v>885</v>
      </c>
      <c r="O6072">
        <v>878</v>
      </c>
      <c r="P6072">
        <v>636</v>
      </c>
      <c r="Q6072">
        <v>742</v>
      </c>
      <c r="R6072">
        <v>791</v>
      </c>
      <c r="S6072">
        <v>917</v>
      </c>
      <c r="T6072">
        <v>737</v>
      </c>
      <c r="U6072">
        <v>917</v>
      </c>
      <c r="V6072" s="1" t="s">
        <v>4090</v>
      </c>
      <c r="W6072" s="1" t="s">
        <v>2551</v>
      </c>
      <c r="X6072" s="5" t="s">
        <v>4101</v>
      </c>
      <c r="Y6072" s="5" t="s">
        <v>2564</v>
      </c>
      <c r="Z6072" s="5" t="s">
        <v>13</v>
      </c>
      <c r="AA6072" s="5"/>
    </row>
    <row r="6073" spans="1:27" ht="12" customHeight="1" x14ac:dyDescent="0.15">
      <c r="A6073" s="1" t="s">
        <v>1615</v>
      </c>
      <c r="B6073" s="1" t="s">
        <v>43</v>
      </c>
      <c r="C6073" s="1" t="s">
        <v>77</v>
      </c>
      <c r="D6073" s="1" t="s">
        <v>2515</v>
      </c>
      <c r="E6073" s="1" t="s">
        <v>10</v>
      </c>
      <c r="F6073" s="1" t="s">
        <v>1626</v>
      </c>
      <c r="G6073" s="1" t="s">
        <v>24</v>
      </c>
      <c r="H6073" s="1" t="s">
        <v>13</v>
      </c>
      <c r="I6073">
        <v>4160</v>
      </c>
      <c r="J6073">
        <v>4171</v>
      </c>
      <c r="K6073">
        <v>4222</v>
      </c>
      <c r="L6073">
        <v>4183</v>
      </c>
      <c r="M6073">
        <v>3803</v>
      </c>
      <c r="N6073">
        <v>3886</v>
      </c>
      <c r="O6073">
        <v>3504</v>
      </c>
      <c r="P6073">
        <v>3965</v>
      </c>
      <c r="Q6073">
        <v>4087</v>
      </c>
      <c r="R6073">
        <v>3852</v>
      </c>
      <c r="S6073">
        <v>4097</v>
      </c>
      <c r="T6073">
        <v>3873</v>
      </c>
      <c r="U6073">
        <v>3500</v>
      </c>
      <c r="V6073" s="1" t="s">
        <v>4090</v>
      </c>
      <c r="W6073" s="1" t="s">
        <v>2551</v>
      </c>
      <c r="X6073" s="5" t="s">
        <v>4101</v>
      </c>
      <c r="Y6073" s="5" t="s">
        <v>2559</v>
      </c>
      <c r="Z6073" s="5" t="s">
        <v>13</v>
      </c>
      <c r="AA6073" s="5"/>
    </row>
    <row r="6074" spans="1:27" ht="12" customHeight="1" x14ac:dyDescent="0.15">
      <c r="A6074" s="1" t="s">
        <v>1615</v>
      </c>
      <c r="B6074" s="1" t="s">
        <v>45</v>
      </c>
      <c r="C6074" s="1" t="s">
        <v>9</v>
      </c>
      <c r="D6074" s="1" t="s">
        <v>2515</v>
      </c>
      <c r="E6074" s="1" t="s">
        <v>10</v>
      </c>
      <c r="F6074" s="1" t="s">
        <v>1627</v>
      </c>
      <c r="G6074" s="1" t="s">
        <v>12</v>
      </c>
      <c r="H6074" s="1" t="s">
        <v>13</v>
      </c>
      <c r="I6074">
        <v>62989</v>
      </c>
      <c r="J6074">
        <v>61765</v>
      </c>
      <c r="K6074">
        <v>64950</v>
      </c>
      <c r="L6074">
        <v>56770</v>
      </c>
      <c r="M6074">
        <v>64748</v>
      </c>
      <c r="N6074">
        <v>57422</v>
      </c>
      <c r="O6074">
        <v>57283</v>
      </c>
      <c r="P6074">
        <v>74454</v>
      </c>
      <c r="Q6074">
        <v>71183</v>
      </c>
      <c r="R6074">
        <v>65069</v>
      </c>
      <c r="S6074">
        <v>62820</v>
      </c>
      <c r="T6074">
        <v>60657</v>
      </c>
      <c r="U6074">
        <v>71966</v>
      </c>
      <c r="V6074" s="1" t="s">
        <v>4090</v>
      </c>
      <c r="W6074" s="1" t="s">
        <v>2551</v>
      </c>
      <c r="X6074" s="5" t="s">
        <v>4102</v>
      </c>
      <c r="Y6074" s="5" t="s">
        <v>2553</v>
      </c>
      <c r="Z6074" s="5" t="s">
        <v>13</v>
      </c>
      <c r="AA6074" s="5"/>
    </row>
    <row r="6075" spans="1:27" ht="12" customHeight="1" x14ac:dyDescent="0.15">
      <c r="A6075" s="1" t="s">
        <v>1615</v>
      </c>
      <c r="B6075" s="1" t="s">
        <v>45</v>
      </c>
      <c r="C6075" s="1" t="s">
        <v>15</v>
      </c>
      <c r="D6075" s="1" t="s">
        <v>2515</v>
      </c>
      <c r="E6075" s="1" t="s">
        <v>10</v>
      </c>
      <c r="F6075" s="1" t="s">
        <v>1627</v>
      </c>
      <c r="G6075" s="1" t="s">
        <v>16</v>
      </c>
      <c r="H6075" s="1" t="s">
        <v>13</v>
      </c>
      <c r="I6075">
        <v>4168</v>
      </c>
      <c r="J6075">
        <v>3965</v>
      </c>
      <c r="K6075">
        <v>777</v>
      </c>
      <c r="L6075">
        <v>3400</v>
      </c>
      <c r="M6075">
        <v>2434</v>
      </c>
      <c r="N6075">
        <v>3183</v>
      </c>
      <c r="O6075">
        <v>1967</v>
      </c>
      <c r="P6075">
        <v>4008</v>
      </c>
      <c r="Q6075">
        <v>2037</v>
      </c>
      <c r="R6075">
        <v>1502</v>
      </c>
      <c r="S6075">
        <v>1092</v>
      </c>
      <c r="T6075">
        <v>2439</v>
      </c>
      <c r="U6075">
        <v>2146</v>
      </c>
      <c r="V6075" s="1" t="s">
        <v>4090</v>
      </c>
      <c r="W6075" s="1" t="s">
        <v>2551</v>
      </c>
      <c r="X6075" s="5" t="s">
        <v>4102</v>
      </c>
      <c r="Y6075" s="5" t="s">
        <v>2561</v>
      </c>
      <c r="Z6075" s="5" t="s">
        <v>13</v>
      </c>
      <c r="AA6075" s="5"/>
    </row>
    <row r="6076" spans="1:27" ht="12" customHeight="1" x14ac:dyDescent="0.15">
      <c r="A6076" s="1" t="s">
        <v>1615</v>
      </c>
      <c r="B6076" s="1" t="s">
        <v>45</v>
      </c>
      <c r="C6076" s="1" t="s">
        <v>17</v>
      </c>
      <c r="D6076" s="1" t="s">
        <v>2515</v>
      </c>
      <c r="E6076" s="1" t="s">
        <v>10</v>
      </c>
      <c r="F6076" s="1" t="s">
        <v>1627</v>
      </c>
      <c r="G6076" s="1" t="s">
        <v>18</v>
      </c>
      <c r="H6076" s="1" t="s">
        <v>13</v>
      </c>
      <c r="I6076">
        <v>20793</v>
      </c>
      <c r="J6076">
        <v>17462</v>
      </c>
      <c r="K6076">
        <v>19832</v>
      </c>
      <c r="L6076">
        <v>18360</v>
      </c>
      <c r="M6076">
        <v>20359</v>
      </c>
      <c r="N6076">
        <v>21616</v>
      </c>
      <c r="O6076">
        <v>17076</v>
      </c>
      <c r="P6076">
        <v>24954</v>
      </c>
      <c r="Q6076">
        <v>22126</v>
      </c>
      <c r="R6076">
        <v>21307</v>
      </c>
      <c r="S6076">
        <v>21392</v>
      </c>
      <c r="T6076">
        <v>20010</v>
      </c>
      <c r="U6076">
        <v>20861</v>
      </c>
      <c r="V6076" s="1" t="s">
        <v>4090</v>
      </c>
      <c r="W6076" s="1" t="s">
        <v>2551</v>
      </c>
      <c r="X6076" s="5" t="s">
        <v>4102</v>
      </c>
      <c r="Y6076" s="5" t="s">
        <v>2562</v>
      </c>
      <c r="Z6076" s="5" t="s">
        <v>13</v>
      </c>
      <c r="AA6076" s="5"/>
    </row>
    <row r="6077" spans="1:27" ht="12" customHeight="1" x14ac:dyDescent="0.15">
      <c r="A6077" s="1" t="s">
        <v>1615</v>
      </c>
      <c r="B6077" s="1" t="s">
        <v>45</v>
      </c>
      <c r="C6077" s="1" t="s">
        <v>19</v>
      </c>
      <c r="D6077" s="1" t="s">
        <v>2515</v>
      </c>
      <c r="E6077" s="1" t="s">
        <v>10</v>
      </c>
      <c r="F6077" s="1" t="s">
        <v>1627</v>
      </c>
      <c r="G6077" s="1" t="s">
        <v>242</v>
      </c>
      <c r="H6077" s="1" t="s">
        <v>13</v>
      </c>
      <c r="I6077">
        <v>46305</v>
      </c>
      <c r="J6077">
        <v>46935</v>
      </c>
      <c r="K6077">
        <v>41759</v>
      </c>
      <c r="L6077">
        <v>43396</v>
      </c>
      <c r="M6077">
        <v>45830</v>
      </c>
      <c r="N6077">
        <v>40030</v>
      </c>
      <c r="O6077">
        <v>43324</v>
      </c>
      <c r="P6077">
        <v>48818</v>
      </c>
      <c r="Q6077">
        <v>49178</v>
      </c>
      <c r="R6077">
        <v>45934</v>
      </c>
      <c r="S6077">
        <v>41619</v>
      </c>
      <c r="T6077">
        <v>41320</v>
      </c>
      <c r="U6077">
        <v>54066</v>
      </c>
      <c r="V6077" s="1" t="s">
        <v>4090</v>
      </c>
      <c r="W6077" s="1" t="s">
        <v>2551</v>
      </c>
      <c r="X6077" s="5" t="s">
        <v>4102</v>
      </c>
      <c r="Y6077" s="5" t="s">
        <v>2557</v>
      </c>
      <c r="Z6077" s="5" t="s">
        <v>13</v>
      </c>
      <c r="AA6077" s="5"/>
    </row>
    <row r="6078" spans="1:27" ht="12" customHeight="1" x14ac:dyDescent="0.15">
      <c r="A6078" s="1" t="s">
        <v>1615</v>
      </c>
      <c r="B6078" s="1" t="s">
        <v>45</v>
      </c>
      <c r="C6078" s="1" t="s">
        <v>21</v>
      </c>
      <c r="D6078" s="1" t="s">
        <v>2515</v>
      </c>
      <c r="E6078" s="1" t="s">
        <v>10</v>
      </c>
      <c r="F6078" s="1" t="s">
        <v>1627</v>
      </c>
      <c r="G6078" s="1" t="s">
        <v>245</v>
      </c>
      <c r="H6078" s="1" t="s">
        <v>306</v>
      </c>
      <c r="I6078">
        <v>698485</v>
      </c>
      <c r="J6078">
        <v>801203</v>
      </c>
      <c r="K6078">
        <v>728099</v>
      </c>
      <c r="L6078">
        <v>678168</v>
      </c>
      <c r="M6078">
        <v>837772</v>
      </c>
      <c r="N6078">
        <v>710429</v>
      </c>
      <c r="O6078">
        <v>738664</v>
      </c>
      <c r="P6078">
        <v>910515</v>
      </c>
      <c r="Q6078">
        <v>941891</v>
      </c>
      <c r="R6078">
        <v>826212</v>
      </c>
      <c r="S6078">
        <v>781602</v>
      </c>
      <c r="T6078">
        <v>754012</v>
      </c>
      <c r="U6078">
        <v>1018979</v>
      </c>
      <c r="V6078" s="1" t="s">
        <v>4090</v>
      </c>
      <c r="W6078" s="1" t="s">
        <v>2551</v>
      </c>
      <c r="X6078" s="5" t="s">
        <v>4102</v>
      </c>
      <c r="Y6078" s="5" t="s">
        <v>2740</v>
      </c>
      <c r="Z6078" s="5" t="s">
        <v>2788</v>
      </c>
      <c r="AA6078" s="5"/>
    </row>
    <row r="6079" spans="1:27" ht="12" customHeight="1" x14ac:dyDescent="0.15">
      <c r="A6079" s="1" t="s">
        <v>1615</v>
      </c>
      <c r="B6079" s="1" t="s">
        <v>45</v>
      </c>
      <c r="C6079" s="1" t="s">
        <v>23</v>
      </c>
      <c r="D6079" s="1" t="s">
        <v>2515</v>
      </c>
      <c r="E6079" s="1" t="s">
        <v>10</v>
      </c>
      <c r="F6079" s="1" t="s">
        <v>1627</v>
      </c>
      <c r="G6079" s="1" t="s">
        <v>22</v>
      </c>
      <c r="H6079" s="1" t="s">
        <v>13</v>
      </c>
      <c r="I6079">
        <v>716</v>
      </c>
      <c r="J6079">
        <v>1062</v>
      </c>
      <c r="K6079">
        <v>190</v>
      </c>
      <c r="L6079">
        <v>803</v>
      </c>
      <c r="M6079">
        <v>612</v>
      </c>
      <c r="N6079">
        <v>959</v>
      </c>
      <c r="O6079">
        <v>50</v>
      </c>
      <c r="P6079">
        <v>2777</v>
      </c>
      <c r="Q6079">
        <v>502</v>
      </c>
      <c r="R6079">
        <v>82</v>
      </c>
      <c r="S6079">
        <v>1072</v>
      </c>
      <c r="T6079">
        <v>520</v>
      </c>
      <c r="U6079">
        <v>1748</v>
      </c>
      <c r="V6079" s="1" t="s">
        <v>4090</v>
      </c>
      <c r="W6079" s="1" t="s">
        <v>2551</v>
      </c>
      <c r="X6079" s="5" t="s">
        <v>4102</v>
      </c>
      <c r="Y6079" s="5" t="s">
        <v>2564</v>
      </c>
      <c r="Z6079" s="5" t="s">
        <v>13</v>
      </c>
      <c r="AA6079" s="5"/>
    </row>
    <row r="6080" spans="1:27" ht="12" customHeight="1" x14ac:dyDescent="0.15">
      <c r="A6080" s="1" t="s">
        <v>1615</v>
      </c>
      <c r="B6080" s="1" t="s">
        <v>45</v>
      </c>
      <c r="C6080" s="1" t="s">
        <v>77</v>
      </c>
      <c r="D6080" s="1" t="s">
        <v>2515</v>
      </c>
      <c r="E6080" s="1" t="s">
        <v>10</v>
      </c>
      <c r="F6080" s="1" t="s">
        <v>1627</v>
      </c>
      <c r="G6080" s="1" t="s">
        <v>24</v>
      </c>
      <c r="H6080" s="1" t="s">
        <v>13</v>
      </c>
      <c r="I6080">
        <v>19144</v>
      </c>
      <c r="J6080">
        <v>19414</v>
      </c>
      <c r="K6080">
        <v>23361</v>
      </c>
      <c r="L6080">
        <v>20970</v>
      </c>
      <c r="M6080">
        <v>21354</v>
      </c>
      <c r="N6080">
        <v>19353</v>
      </c>
      <c r="O6080">
        <v>18153</v>
      </c>
      <c r="P6080">
        <v>20067</v>
      </c>
      <c r="Q6080">
        <v>21480</v>
      </c>
      <c r="R6080">
        <v>20726</v>
      </c>
      <c r="S6080">
        <v>20510</v>
      </c>
      <c r="T6080">
        <v>21757</v>
      </c>
      <c r="U6080">
        <v>19194</v>
      </c>
      <c r="V6080" s="1" t="s">
        <v>4090</v>
      </c>
      <c r="W6080" s="1" t="s">
        <v>2551</v>
      </c>
      <c r="X6080" s="5" t="s">
        <v>4102</v>
      </c>
      <c r="Y6080" s="5" t="s">
        <v>2559</v>
      </c>
      <c r="Z6080" s="5" t="s">
        <v>13</v>
      </c>
      <c r="AA6080" s="5"/>
    </row>
    <row r="6081" spans="1:27" ht="12" customHeight="1" x14ac:dyDescent="0.15">
      <c r="A6081" s="1" t="s">
        <v>1615</v>
      </c>
      <c r="B6081" s="1" t="s">
        <v>47</v>
      </c>
      <c r="C6081" s="1" t="s">
        <v>9</v>
      </c>
      <c r="D6081" s="1" t="s">
        <v>2515</v>
      </c>
      <c r="E6081" s="1" t="s">
        <v>10</v>
      </c>
      <c r="F6081" s="1" t="s">
        <v>1628</v>
      </c>
      <c r="G6081" s="1" t="s">
        <v>12</v>
      </c>
      <c r="H6081" s="1" t="s">
        <v>13</v>
      </c>
      <c r="I6081">
        <v>75607</v>
      </c>
      <c r="J6081">
        <v>70830</v>
      </c>
      <c r="K6081">
        <v>67638</v>
      </c>
      <c r="L6081">
        <v>60596</v>
      </c>
      <c r="M6081">
        <v>67023</v>
      </c>
      <c r="N6081">
        <v>74483</v>
      </c>
      <c r="O6081">
        <v>76155</v>
      </c>
      <c r="P6081">
        <v>71550</v>
      </c>
      <c r="Q6081">
        <v>69316</v>
      </c>
      <c r="R6081">
        <v>74315</v>
      </c>
      <c r="S6081">
        <v>75057</v>
      </c>
      <c r="T6081">
        <v>61595</v>
      </c>
      <c r="U6081">
        <v>50251</v>
      </c>
      <c r="V6081" s="1" t="s">
        <v>4090</v>
      </c>
      <c r="W6081" s="1" t="s">
        <v>2551</v>
      </c>
      <c r="X6081" s="5" t="s">
        <v>4103</v>
      </c>
      <c r="Y6081" s="5" t="s">
        <v>2553</v>
      </c>
      <c r="Z6081" s="5" t="s">
        <v>13</v>
      </c>
      <c r="AA6081" s="5"/>
    </row>
    <row r="6082" spans="1:27" ht="12" customHeight="1" x14ac:dyDescent="0.15">
      <c r="A6082" s="1" t="s">
        <v>1615</v>
      </c>
      <c r="B6082" s="1" t="s">
        <v>47</v>
      </c>
      <c r="C6082" s="1" t="s">
        <v>15</v>
      </c>
      <c r="D6082" s="1" t="s">
        <v>2515</v>
      </c>
      <c r="E6082" s="1" t="s">
        <v>10</v>
      </c>
      <c r="F6082" s="1" t="s">
        <v>1628</v>
      </c>
      <c r="G6082" s="1" t="s">
        <v>16</v>
      </c>
      <c r="H6082" s="1" t="s">
        <v>13</v>
      </c>
      <c r="I6082">
        <v>4077</v>
      </c>
      <c r="J6082">
        <v>5731</v>
      </c>
      <c r="K6082">
        <v>5949</v>
      </c>
      <c r="L6082">
        <v>11825</v>
      </c>
      <c r="M6082">
        <v>6365</v>
      </c>
      <c r="N6082">
        <v>5951</v>
      </c>
      <c r="O6082">
        <v>5817</v>
      </c>
      <c r="P6082">
        <v>4001</v>
      </c>
      <c r="Q6082">
        <v>5098</v>
      </c>
      <c r="R6082">
        <v>3135</v>
      </c>
      <c r="S6082">
        <v>3611</v>
      </c>
      <c r="T6082">
        <v>5950</v>
      </c>
      <c r="U6082">
        <v>5290</v>
      </c>
      <c r="V6082" s="1" t="s">
        <v>4090</v>
      </c>
      <c r="W6082" s="1" t="s">
        <v>2551</v>
      </c>
      <c r="X6082" s="5" t="s">
        <v>4103</v>
      </c>
      <c r="Y6082" s="5" t="s">
        <v>2561</v>
      </c>
      <c r="Z6082" s="5" t="s">
        <v>13</v>
      </c>
      <c r="AA6082" s="5"/>
    </row>
    <row r="6083" spans="1:27" ht="12" customHeight="1" x14ac:dyDescent="0.15">
      <c r="A6083" s="1" t="s">
        <v>1615</v>
      </c>
      <c r="B6083" s="1" t="s">
        <v>47</v>
      </c>
      <c r="C6083" s="1" t="s">
        <v>17</v>
      </c>
      <c r="D6083" s="1" t="s">
        <v>2515</v>
      </c>
      <c r="E6083" s="1" t="s">
        <v>10</v>
      </c>
      <c r="F6083" s="1" t="s">
        <v>1628</v>
      </c>
      <c r="G6083" s="1" t="s">
        <v>18</v>
      </c>
      <c r="H6083" s="1" t="s">
        <v>13</v>
      </c>
      <c r="I6083">
        <v>26303</v>
      </c>
      <c r="J6083">
        <v>25136</v>
      </c>
      <c r="K6083">
        <v>24414</v>
      </c>
      <c r="L6083">
        <v>20822</v>
      </c>
      <c r="M6083">
        <v>25102</v>
      </c>
      <c r="N6083">
        <v>27479</v>
      </c>
      <c r="O6083">
        <v>28130</v>
      </c>
      <c r="P6083">
        <v>25460</v>
      </c>
      <c r="Q6083">
        <v>24438</v>
      </c>
      <c r="R6083">
        <v>26303</v>
      </c>
      <c r="S6083">
        <v>28436</v>
      </c>
      <c r="T6083">
        <v>21427</v>
      </c>
      <c r="U6083">
        <v>20305</v>
      </c>
      <c r="V6083" s="1" t="s">
        <v>4090</v>
      </c>
      <c r="W6083" s="1" t="s">
        <v>2551</v>
      </c>
      <c r="X6083" s="5" t="s">
        <v>4103</v>
      </c>
      <c r="Y6083" s="5" t="s">
        <v>2562</v>
      </c>
      <c r="Z6083" s="5" t="s">
        <v>13</v>
      </c>
      <c r="AA6083" s="5"/>
    </row>
    <row r="6084" spans="1:27" ht="12" customHeight="1" x14ac:dyDescent="0.15">
      <c r="A6084" s="1" t="s">
        <v>1615</v>
      </c>
      <c r="B6084" s="1" t="s">
        <v>47</v>
      </c>
      <c r="C6084" s="1" t="s">
        <v>19</v>
      </c>
      <c r="D6084" s="1" t="s">
        <v>2515</v>
      </c>
      <c r="E6084" s="1" t="s">
        <v>10</v>
      </c>
      <c r="F6084" s="1" t="s">
        <v>1628</v>
      </c>
      <c r="G6084" s="1" t="s">
        <v>242</v>
      </c>
      <c r="H6084" s="1" t="s">
        <v>13</v>
      </c>
      <c r="I6084">
        <v>56713</v>
      </c>
      <c r="J6084">
        <v>51514</v>
      </c>
      <c r="K6084">
        <v>45404</v>
      </c>
      <c r="L6084">
        <v>49229</v>
      </c>
      <c r="M6084">
        <v>49057</v>
      </c>
      <c r="N6084">
        <v>51912</v>
      </c>
      <c r="O6084">
        <v>53634</v>
      </c>
      <c r="P6084">
        <v>47479</v>
      </c>
      <c r="Q6084">
        <v>47688</v>
      </c>
      <c r="R6084">
        <v>48995</v>
      </c>
      <c r="S6084">
        <v>45771</v>
      </c>
      <c r="T6084">
        <v>40873</v>
      </c>
      <c r="U6084">
        <v>40885</v>
      </c>
      <c r="V6084" s="1" t="s">
        <v>4090</v>
      </c>
      <c r="W6084" s="1" t="s">
        <v>2551</v>
      </c>
      <c r="X6084" s="5" t="s">
        <v>4103</v>
      </c>
      <c r="Y6084" s="5" t="s">
        <v>2557</v>
      </c>
      <c r="Z6084" s="5" t="s">
        <v>13</v>
      </c>
      <c r="AA6084" s="5"/>
    </row>
    <row r="6085" spans="1:27" ht="12" customHeight="1" x14ac:dyDescent="0.15">
      <c r="A6085" s="1" t="s">
        <v>1615</v>
      </c>
      <c r="B6085" s="1" t="s">
        <v>47</v>
      </c>
      <c r="C6085" s="1" t="s">
        <v>21</v>
      </c>
      <c r="D6085" s="1" t="s">
        <v>2515</v>
      </c>
      <c r="E6085" s="1" t="s">
        <v>10</v>
      </c>
      <c r="F6085" s="1" t="s">
        <v>1628</v>
      </c>
      <c r="G6085" s="1" t="s">
        <v>245</v>
      </c>
      <c r="H6085" s="1" t="s">
        <v>306</v>
      </c>
      <c r="I6085">
        <v>813851</v>
      </c>
      <c r="J6085">
        <v>829056</v>
      </c>
      <c r="K6085">
        <v>822056</v>
      </c>
      <c r="L6085">
        <v>1041582</v>
      </c>
      <c r="M6085">
        <v>838686</v>
      </c>
      <c r="N6085">
        <v>775040</v>
      </c>
      <c r="O6085">
        <v>884532</v>
      </c>
      <c r="P6085">
        <v>821923</v>
      </c>
      <c r="Q6085">
        <v>785943</v>
      </c>
      <c r="R6085">
        <v>706210</v>
      </c>
      <c r="S6085">
        <v>653253</v>
      </c>
      <c r="T6085">
        <v>606084</v>
      </c>
      <c r="U6085">
        <v>538066</v>
      </c>
      <c r="V6085" s="1" t="s">
        <v>4090</v>
      </c>
      <c r="W6085" s="1" t="s">
        <v>2551</v>
      </c>
      <c r="X6085" s="5" t="s">
        <v>4103</v>
      </c>
      <c r="Y6085" s="5" t="s">
        <v>2740</v>
      </c>
      <c r="Z6085" s="5" t="s">
        <v>2788</v>
      </c>
      <c r="AA6085" s="5"/>
    </row>
    <row r="6086" spans="1:27" ht="12" customHeight="1" x14ac:dyDescent="0.15">
      <c r="A6086" s="1" t="s">
        <v>1615</v>
      </c>
      <c r="B6086" s="1" t="s">
        <v>47</v>
      </c>
      <c r="C6086" s="1" t="s">
        <v>23</v>
      </c>
      <c r="D6086" s="1" t="s">
        <v>2515</v>
      </c>
      <c r="E6086" s="1" t="s">
        <v>10</v>
      </c>
      <c r="F6086" s="1" t="s">
        <v>1628</v>
      </c>
      <c r="G6086" s="1" t="s">
        <v>22</v>
      </c>
      <c r="H6086" s="1" t="s">
        <v>13</v>
      </c>
      <c r="I6086">
        <v>1901</v>
      </c>
      <c r="J6086">
        <v>1885</v>
      </c>
      <c r="K6086">
        <v>1983</v>
      </c>
      <c r="L6086">
        <v>2224</v>
      </c>
      <c r="M6086">
        <v>1088</v>
      </c>
      <c r="N6086">
        <v>1408</v>
      </c>
      <c r="O6086">
        <v>1497</v>
      </c>
      <c r="P6086">
        <v>1872</v>
      </c>
      <c r="Q6086">
        <v>1340</v>
      </c>
      <c r="R6086">
        <v>1308</v>
      </c>
      <c r="S6086">
        <v>1667</v>
      </c>
      <c r="T6086">
        <v>1366</v>
      </c>
      <c r="U6086">
        <v>2151</v>
      </c>
      <c r="V6086" s="1" t="s">
        <v>4090</v>
      </c>
      <c r="W6086" s="1" t="s">
        <v>2551</v>
      </c>
      <c r="X6086" s="5" t="s">
        <v>4103</v>
      </c>
      <c r="Y6086" s="5" t="s">
        <v>2564</v>
      </c>
      <c r="Z6086" s="5" t="s">
        <v>13</v>
      </c>
      <c r="AA6086" s="5"/>
    </row>
    <row r="6087" spans="1:27" ht="12" customHeight="1" x14ac:dyDescent="0.15">
      <c r="A6087" s="1" t="s">
        <v>1615</v>
      </c>
      <c r="B6087" s="1" t="s">
        <v>47</v>
      </c>
      <c r="C6087" s="1" t="s">
        <v>77</v>
      </c>
      <c r="D6087" s="1" t="s">
        <v>2515</v>
      </c>
      <c r="E6087" s="1" t="s">
        <v>10</v>
      </c>
      <c r="F6087" s="1" t="s">
        <v>1628</v>
      </c>
      <c r="G6087" s="1" t="s">
        <v>24</v>
      </c>
      <c r="H6087" s="1" t="s">
        <v>13</v>
      </c>
      <c r="I6087">
        <v>19179</v>
      </c>
      <c r="J6087">
        <v>17203</v>
      </c>
      <c r="K6087">
        <v>18990</v>
      </c>
      <c r="L6087">
        <v>19138</v>
      </c>
      <c r="M6087">
        <v>17279</v>
      </c>
      <c r="N6087">
        <v>16914</v>
      </c>
      <c r="O6087">
        <v>15623</v>
      </c>
      <c r="P6087">
        <v>16356</v>
      </c>
      <c r="Q6087">
        <v>17302</v>
      </c>
      <c r="R6087">
        <v>18148</v>
      </c>
      <c r="S6087">
        <v>20853</v>
      </c>
      <c r="T6087">
        <v>24730</v>
      </c>
      <c r="U6087">
        <v>16930</v>
      </c>
      <c r="V6087" s="1" t="s">
        <v>4090</v>
      </c>
      <c r="W6087" s="1" t="s">
        <v>2551</v>
      </c>
      <c r="X6087" s="5" t="s">
        <v>4103</v>
      </c>
      <c r="Y6087" s="5" t="s">
        <v>2559</v>
      </c>
      <c r="Z6087" s="5" t="s">
        <v>13</v>
      </c>
      <c r="AA6087" s="5"/>
    </row>
    <row r="6088" spans="1:27" ht="12" customHeight="1" x14ac:dyDescent="0.15">
      <c r="A6088" s="1" t="s">
        <v>1615</v>
      </c>
      <c r="B6088" s="1" t="s">
        <v>49</v>
      </c>
      <c r="C6088" s="1" t="s">
        <v>9</v>
      </c>
      <c r="D6088" s="1" t="s">
        <v>2515</v>
      </c>
      <c r="E6088" s="1" t="s">
        <v>10</v>
      </c>
      <c r="F6088" s="1" t="s">
        <v>1629</v>
      </c>
      <c r="G6088" s="1" t="s">
        <v>12</v>
      </c>
      <c r="H6088" s="1" t="s">
        <v>13</v>
      </c>
      <c r="I6088">
        <v>69608</v>
      </c>
      <c r="J6088">
        <v>65571</v>
      </c>
      <c r="K6088">
        <v>69398</v>
      </c>
      <c r="L6088">
        <v>73920</v>
      </c>
      <c r="M6088">
        <v>80400</v>
      </c>
      <c r="N6088">
        <v>81279</v>
      </c>
      <c r="O6088">
        <v>78157</v>
      </c>
      <c r="P6088">
        <v>76291</v>
      </c>
      <c r="Q6088">
        <v>66451</v>
      </c>
      <c r="R6088">
        <v>68079</v>
      </c>
      <c r="S6088">
        <v>59214</v>
      </c>
      <c r="T6088">
        <v>60471</v>
      </c>
      <c r="U6088">
        <v>68418</v>
      </c>
      <c r="V6088" s="1" t="s">
        <v>4090</v>
      </c>
      <c r="W6088" s="1" t="s">
        <v>2551</v>
      </c>
      <c r="X6088" s="5" t="s">
        <v>4104</v>
      </c>
      <c r="Y6088" s="5" t="s">
        <v>2553</v>
      </c>
      <c r="Z6088" s="5" t="s">
        <v>13</v>
      </c>
      <c r="AA6088" s="5"/>
    </row>
    <row r="6089" spans="1:27" ht="12" customHeight="1" x14ac:dyDescent="0.15">
      <c r="A6089" s="1" t="s">
        <v>1615</v>
      </c>
      <c r="B6089" s="1" t="s">
        <v>49</v>
      </c>
      <c r="C6089" s="1" t="s">
        <v>15</v>
      </c>
      <c r="D6089" s="1" t="s">
        <v>2515</v>
      </c>
      <c r="E6089" s="1" t="s">
        <v>10</v>
      </c>
      <c r="F6089" s="1" t="s">
        <v>1629</v>
      </c>
      <c r="G6089" s="1" t="s">
        <v>16</v>
      </c>
      <c r="H6089" s="1" t="s">
        <v>13</v>
      </c>
      <c r="I6089">
        <v>2955</v>
      </c>
      <c r="J6089">
        <v>3075</v>
      </c>
      <c r="K6089">
        <v>1841</v>
      </c>
      <c r="L6089">
        <v>2058</v>
      </c>
      <c r="M6089">
        <v>2931</v>
      </c>
      <c r="N6089">
        <v>943</v>
      </c>
      <c r="O6089">
        <v>1178</v>
      </c>
      <c r="P6089">
        <v>1670</v>
      </c>
      <c r="Q6089">
        <v>1921</v>
      </c>
      <c r="R6089">
        <v>1082</v>
      </c>
      <c r="S6089">
        <v>1583</v>
      </c>
      <c r="T6089">
        <v>637</v>
      </c>
      <c r="U6089">
        <v>1838</v>
      </c>
      <c r="V6089" s="1" t="s">
        <v>4090</v>
      </c>
      <c r="W6089" s="1" t="s">
        <v>2551</v>
      </c>
      <c r="X6089" s="5" t="s">
        <v>4104</v>
      </c>
      <c r="Y6089" s="5" t="s">
        <v>2561</v>
      </c>
      <c r="Z6089" s="5" t="s">
        <v>13</v>
      </c>
      <c r="AA6089" s="5"/>
    </row>
    <row r="6090" spans="1:27" ht="12" customHeight="1" x14ac:dyDescent="0.15">
      <c r="A6090" s="1" t="s">
        <v>1615</v>
      </c>
      <c r="B6090" s="1" t="s">
        <v>49</v>
      </c>
      <c r="C6090" s="1" t="s">
        <v>17</v>
      </c>
      <c r="D6090" s="1" t="s">
        <v>2515</v>
      </c>
      <c r="E6090" s="1" t="s">
        <v>10</v>
      </c>
      <c r="F6090" s="1" t="s">
        <v>1629</v>
      </c>
      <c r="G6090" s="1" t="s">
        <v>18</v>
      </c>
      <c r="H6090" s="1" t="s">
        <v>13</v>
      </c>
      <c r="I6090">
        <v>1658</v>
      </c>
      <c r="J6090">
        <v>1943</v>
      </c>
      <c r="K6090">
        <v>2216</v>
      </c>
      <c r="L6090">
        <v>1686</v>
      </c>
      <c r="M6090">
        <v>1584</v>
      </c>
      <c r="N6090">
        <v>1890</v>
      </c>
      <c r="O6090">
        <v>1923</v>
      </c>
      <c r="P6090">
        <v>1571</v>
      </c>
      <c r="Q6090">
        <v>1670</v>
      </c>
      <c r="R6090">
        <v>2142</v>
      </c>
      <c r="S6090">
        <v>2360</v>
      </c>
      <c r="T6090">
        <v>1577</v>
      </c>
      <c r="U6090">
        <v>1889</v>
      </c>
      <c r="V6090" s="1" t="s">
        <v>4090</v>
      </c>
      <c r="W6090" s="1" t="s">
        <v>2551</v>
      </c>
      <c r="X6090" s="5" t="s">
        <v>4104</v>
      </c>
      <c r="Y6090" s="5" t="s">
        <v>2562</v>
      </c>
      <c r="Z6090" s="5" t="s">
        <v>13</v>
      </c>
      <c r="AA6090" s="5"/>
    </row>
    <row r="6091" spans="1:27" ht="12" customHeight="1" x14ac:dyDescent="0.15">
      <c r="A6091" s="1" t="s">
        <v>1615</v>
      </c>
      <c r="B6091" s="1" t="s">
        <v>49</v>
      </c>
      <c r="C6091" s="1" t="s">
        <v>19</v>
      </c>
      <c r="D6091" s="1" t="s">
        <v>2515</v>
      </c>
      <c r="E6091" s="1" t="s">
        <v>10</v>
      </c>
      <c r="F6091" s="1" t="s">
        <v>1629</v>
      </c>
      <c r="G6091" s="1" t="s">
        <v>242</v>
      </c>
      <c r="H6091" s="1" t="s">
        <v>13</v>
      </c>
      <c r="I6091">
        <v>71633</v>
      </c>
      <c r="J6091">
        <v>65657</v>
      </c>
      <c r="K6091">
        <v>67775</v>
      </c>
      <c r="L6091">
        <v>74852</v>
      </c>
      <c r="M6091">
        <v>78255</v>
      </c>
      <c r="N6091">
        <v>82771</v>
      </c>
      <c r="O6091">
        <v>77528</v>
      </c>
      <c r="P6091">
        <v>72554</v>
      </c>
      <c r="Q6091">
        <v>67566</v>
      </c>
      <c r="R6091">
        <v>67167</v>
      </c>
      <c r="S6091">
        <v>57570</v>
      </c>
      <c r="T6091">
        <v>58363</v>
      </c>
      <c r="U6091">
        <v>69636</v>
      </c>
      <c r="V6091" s="1" t="s">
        <v>4090</v>
      </c>
      <c r="W6091" s="1" t="s">
        <v>2551</v>
      </c>
      <c r="X6091" s="5" t="s">
        <v>4104</v>
      </c>
      <c r="Y6091" s="5" t="s">
        <v>2557</v>
      </c>
      <c r="Z6091" s="5" t="s">
        <v>13</v>
      </c>
      <c r="AA6091" s="5"/>
    </row>
    <row r="6092" spans="1:27" ht="12" customHeight="1" x14ac:dyDescent="0.15">
      <c r="A6092" s="1" t="s">
        <v>1615</v>
      </c>
      <c r="B6092" s="1" t="s">
        <v>49</v>
      </c>
      <c r="C6092" s="1" t="s">
        <v>21</v>
      </c>
      <c r="D6092" s="1" t="s">
        <v>2515</v>
      </c>
      <c r="E6092" s="1" t="s">
        <v>10</v>
      </c>
      <c r="F6092" s="1" t="s">
        <v>1629</v>
      </c>
      <c r="G6092" s="1" t="s">
        <v>245</v>
      </c>
      <c r="H6092" s="1" t="s">
        <v>306</v>
      </c>
      <c r="I6092">
        <v>1608941</v>
      </c>
      <c r="J6092">
        <v>1510065</v>
      </c>
      <c r="K6092">
        <v>1555294</v>
      </c>
      <c r="L6092">
        <v>1699766</v>
      </c>
      <c r="M6092">
        <v>1810775</v>
      </c>
      <c r="N6092">
        <v>1948823</v>
      </c>
      <c r="O6092">
        <v>1789711</v>
      </c>
      <c r="P6092">
        <v>1696201</v>
      </c>
      <c r="Q6092">
        <v>1649257</v>
      </c>
      <c r="R6092">
        <v>1595732</v>
      </c>
      <c r="S6092">
        <v>1379067</v>
      </c>
      <c r="T6092">
        <v>1384837</v>
      </c>
      <c r="U6092">
        <v>1694522</v>
      </c>
      <c r="V6092" s="1" t="s">
        <v>4090</v>
      </c>
      <c r="W6092" s="1" t="s">
        <v>2551</v>
      </c>
      <c r="X6092" s="5" t="s">
        <v>4104</v>
      </c>
      <c r="Y6092" s="5" t="s">
        <v>2740</v>
      </c>
      <c r="Z6092" s="5" t="s">
        <v>2788</v>
      </c>
      <c r="AA6092" s="5"/>
    </row>
    <row r="6093" spans="1:27" ht="12" customHeight="1" x14ac:dyDescent="0.15">
      <c r="A6093" s="1" t="s">
        <v>1615</v>
      </c>
      <c r="B6093" s="1" t="s">
        <v>49</v>
      </c>
      <c r="C6093" s="1" t="s">
        <v>23</v>
      </c>
      <c r="D6093" s="1" t="s">
        <v>2515</v>
      </c>
      <c r="E6093" s="1" t="s">
        <v>10</v>
      </c>
      <c r="F6093" s="1" t="s">
        <v>1629</v>
      </c>
      <c r="G6093" s="1" t="s">
        <v>22</v>
      </c>
      <c r="H6093" s="1" t="s">
        <v>13</v>
      </c>
      <c r="I6093">
        <v>1722</v>
      </c>
      <c r="J6093">
        <v>1289</v>
      </c>
      <c r="K6093">
        <v>579</v>
      </c>
      <c r="L6093">
        <v>183</v>
      </c>
      <c r="M6093">
        <v>520</v>
      </c>
      <c r="N6093">
        <v>239</v>
      </c>
      <c r="O6093">
        <v>280</v>
      </c>
      <c r="P6093">
        <v>275</v>
      </c>
      <c r="Q6093">
        <v>403</v>
      </c>
      <c r="R6093">
        <v>654</v>
      </c>
      <c r="S6093">
        <v>494</v>
      </c>
      <c r="T6093">
        <v>235</v>
      </c>
      <c r="U6093">
        <v>1293</v>
      </c>
      <c r="V6093" s="1" t="s">
        <v>4090</v>
      </c>
      <c r="W6093" s="1" t="s">
        <v>2551</v>
      </c>
      <c r="X6093" s="5" t="s">
        <v>4104</v>
      </c>
      <c r="Y6093" s="5" t="s">
        <v>2564</v>
      </c>
      <c r="Z6093" s="5" t="s">
        <v>13</v>
      </c>
      <c r="AA6093" s="5"/>
    </row>
    <row r="6094" spans="1:27" ht="12" customHeight="1" x14ac:dyDescent="0.15">
      <c r="A6094" s="1" t="s">
        <v>1615</v>
      </c>
      <c r="B6094" s="1" t="s">
        <v>49</v>
      </c>
      <c r="C6094" s="1" t="s">
        <v>77</v>
      </c>
      <c r="D6094" s="1" t="s">
        <v>2515</v>
      </c>
      <c r="E6094" s="1" t="s">
        <v>10</v>
      </c>
      <c r="F6094" s="1" t="s">
        <v>1629</v>
      </c>
      <c r="G6094" s="1" t="s">
        <v>24</v>
      </c>
      <c r="H6094" s="1" t="s">
        <v>13</v>
      </c>
      <c r="I6094">
        <v>12035</v>
      </c>
      <c r="J6094">
        <v>11789</v>
      </c>
      <c r="K6094">
        <v>12452</v>
      </c>
      <c r="L6094">
        <v>11709</v>
      </c>
      <c r="M6094">
        <v>14680</v>
      </c>
      <c r="N6094">
        <v>12003</v>
      </c>
      <c r="O6094">
        <v>11607</v>
      </c>
      <c r="P6094">
        <v>15169</v>
      </c>
      <c r="Q6094">
        <v>13905</v>
      </c>
      <c r="R6094">
        <v>13106</v>
      </c>
      <c r="S6094">
        <v>13478</v>
      </c>
      <c r="T6094">
        <v>14411</v>
      </c>
      <c r="U6094">
        <v>11850</v>
      </c>
      <c r="V6094" s="1" t="s">
        <v>4090</v>
      </c>
      <c r="W6094" s="1" t="s">
        <v>2551</v>
      </c>
      <c r="X6094" s="5" t="s">
        <v>4104</v>
      </c>
      <c r="Y6094" s="5" t="s">
        <v>2559</v>
      </c>
      <c r="Z6094" s="5" t="s">
        <v>13</v>
      </c>
      <c r="AA6094" s="5"/>
    </row>
    <row r="6095" spans="1:27" ht="12" customHeight="1" x14ac:dyDescent="0.15">
      <c r="A6095" s="1" t="s">
        <v>1615</v>
      </c>
      <c r="B6095" s="1" t="s">
        <v>212</v>
      </c>
      <c r="C6095" s="1" t="s">
        <v>9</v>
      </c>
      <c r="D6095" s="1" t="s">
        <v>2515</v>
      </c>
      <c r="E6095" s="1" t="s">
        <v>213</v>
      </c>
      <c r="F6095" s="1" t="s">
        <v>1630</v>
      </c>
      <c r="G6095" s="1" t="s">
        <v>215</v>
      </c>
      <c r="H6095" s="1" t="s">
        <v>216</v>
      </c>
      <c r="I6095">
        <v>6287</v>
      </c>
      <c r="J6095">
        <v>6298</v>
      </c>
      <c r="K6095">
        <v>6336</v>
      </c>
      <c r="L6095">
        <v>6338</v>
      </c>
      <c r="M6095">
        <v>6328</v>
      </c>
      <c r="N6095">
        <v>6317</v>
      </c>
      <c r="O6095">
        <v>6318</v>
      </c>
      <c r="P6095">
        <v>6313</v>
      </c>
      <c r="Q6095">
        <v>6296</v>
      </c>
      <c r="R6095">
        <v>6288</v>
      </c>
      <c r="S6095">
        <v>6284</v>
      </c>
      <c r="T6095">
        <v>6265</v>
      </c>
      <c r="U6095">
        <v>6279</v>
      </c>
      <c r="V6095" s="1" t="s">
        <v>4090</v>
      </c>
      <c r="W6095" s="1" t="s">
        <v>2717</v>
      </c>
      <c r="X6095" s="5" t="s">
        <v>4105</v>
      </c>
      <c r="Y6095" s="5" t="s">
        <v>2719</v>
      </c>
      <c r="Z6095" s="5" t="s">
        <v>2720</v>
      </c>
      <c r="AA6095" s="5"/>
    </row>
    <row r="6096" spans="1:27" ht="12" customHeight="1" x14ac:dyDescent="0.15">
      <c r="A6096" s="1" t="s">
        <v>1615</v>
      </c>
      <c r="B6096" s="1" t="s">
        <v>285</v>
      </c>
      <c r="C6096" s="1" t="s">
        <v>9</v>
      </c>
      <c r="D6096" s="1" t="s">
        <v>2515</v>
      </c>
      <c r="E6096" s="1" t="s">
        <v>213</v>
      </c>
      <c r="F6096" s="1" t="s">
        <v>286</v>
      </c>
      <c r="G6096" s="1" t="s">
        <v>215</v>
      </c>
      <c r="H6096" s="1" t="s">
        <v>216</v>
      </c>
      <c r="I6096">
        <v>40256</v>
      </c>
      <c r="J6096">
        <v>40749</v>
      </c>
      <c r="K6096">
        <v>40886</v>
      </c>
      <c r="L6096">
        <v>40880</v>
      </c>
      <c r="M6096">
        <v>40813</v>
      </c>
      <c r="N6096">
        <v>40748</v>
      </c>
      <c r="O6096">
        <v>40713</v>
      </c>
      <c r="P6096">
        <v>40598</v>
      </c>
      <c r="Q6096">
        <v>40566</v>
      </c>
      <c r="R6096">
        <v>40543</v>
      </c>
      <c r="S6096">
        <v>40542</v>
      </c>
      <c r="T6096">
        <v>40526</v>
      </c>
      <c r="U6096">
        <v>40615</v>
      </c>
      <c r="V6096" s="1" t="s">
        <v>4090</v>
      </c>
      <c r="W6096" s="1" t="s">
        <v>2717</v>
      </c>
      <c r="X6096" s="5" t="s">
        <v>2816</v>
      </c>
      <c r="Y6096" s="5" t="s">
        <v>2719</v>
      </c>
      <c r="Z6096" s="5" t="s">
        <v>2720</v>
      </c>
      <c r="AA6096" s="5"/>
    </row>
    <row r="6097" spans="1:27" ht="12" customHeight="1" x14ac:dyDescent="0.15">
      <c r="A6097" s="1" t="s">
        <v>1615</v>
      </c>
      <c r="B6097" s="1" t="s">
        <v>219</v>
      </c>
      <c r="C6097" s="1" t="s">
        <v>9</v>
      </c>
      <c r="D6097" s="1" t="s">
        <v>2515</v>
      </c>
      <c r="E6097" s="1" t="s">
        <v>220</v>
      </c>
      <c r="F6097" s="1" t="s">
        <v>1616</v>
      </c>
      <c r="G6097" s="1" t="s">
        <v>220</v>
      </c>
      <c r="H6097" s="1" t="s">
        <v>1631</v>
      </c>
      <c r="I6097">
        <v>1082215</v>
      </c>
      <c r="J6097">
        <v>1082215</v>
      </c>
      <c r="K6097">
        <v>1082215</v>
      </c>
      <c r="L6097">
        <v>1082215</v>
      </c>
      <c r="M6097">
        <v>1082215</v>
      </c>
      <c r="N6097">
        <v>1082215</v>
      </c>
      <c r="O6097">
        <v>1082215</v>
      </c>
      <c r="P6097">
        <v>1082215</v>
      </c>
      <c r="Q6097">
        <v>1082215</v>
      </c>
      <c r="R6097">
        <v>1082215</v>
      </c>
      <c r="S6097">
        <v>1082215</v>
      </c>
      <c r="T6097">
        <v>1082215</v>
      </c>
      <c r="U6097">
        <v>1082215</v>
      </c>
      <c r="V6097" s="1" t="s">
        <v>4090</v>
      </c>
      <c r="W6097" s="1" t="s">
        <v>2723</v>
      </c>
      <c r="X6097" s="5" t="s">
        <v>4106</v>
      </c>
      <c r="Y6097" s="5" t="s">
        <v>4107</v>
      </c>
      <c r="Z6097" s="5" t="s">
        <v>4108</v>
      </c>
      <c r="AA6097" s="5"/>
    </row>
    <row r="6098" spans="1:27" ht="12" customHeight="1" x14ac:dyDescent="0.15">
      <c r="A6098" s="1" t="s">
        <v>1615</v>
      </c>
      <c r="B6098" s="1" t="s">
        <v>219</v>
      </c>
      <c r="C6098" s="1" t="s">
        <v>5274</v>
      </c>
      <c r="D6098" s="1" t="s">
        <v>2515</v>
      </c>
      <c r="E6098" s="1" t="s">
        <v>220</v>
      </c>
      <c r="F6098" s="1" t="s">
        <v>1616</v>
      </c>
      <c r="G6098" s="1" t="s">
        <v>220</v>
      </c>
      <c r="H6098" s="1" t="s">
        <v>1632</v>
      </c>
      <c r="I6098">
        <v>90185</v>
      </c>
      <c r="J6098">
        <v>90185</v>
      </c>
      <c r="K6098">
        <v>90185</v>
      </c>
      <c r="L6098">
        <v>90185</v>
      </c>
      <c r="M6098">
        <v>90185</v>
      </c>
      <c r="N6098">
        <v>90185</v>
      </c>
      <c r="O6098">
        <v>90185</v>
      </c>
      <c r="P6098">
        <v>90185</v>
      </c>
      <c r="Q6098">
        <v>90185</v>
      </c>
      <c r="R6098">
        <v>90185</v>
      </c>
      <c r="S6098">
        <v>90185</v>
      </c>
      <c r="T6098">
        <v>90185</v>
      </c>
      <c r="U6098">
        <v>90185</v>
      </c>
      <c r="V6098" s="1" t="s">
        <v>4090</v>
      </c>
      <c r="W6098" s="1" t="s">
        <v>2723</v>
      </c>
      <c r="X6098" s="5" t="s">
        <v>4091</v>
      </c>
      <c r="Y6098" s="5" t="s">
        <v>2723</v>
      </c>
      <c r="Z6098" s="5" t="s">
        <v>4109</v>
      </c>
      <c r="AA6098" s="5"/>
    </row>
    <row r="6099" spans="1:27" ht="12" customHeight="1" x14ac:dyDescent="0.15">
      <c r="A6099" s="1" t="s">
        <v>1615</v>
      </c>
      <c r="B6099" s="1" t="s">
        <v>219</v>
      </c>
      <c r="C6099" s="1" t="s">
        <v>17</v>
      </c>
      <c r="D6099" s="1" t="s">
        <v>2515</v>
      </c>
      <c r="E6099" s="1" t="s">
        <v>220</v>
      </c>
      <c r="F6099" s="1" t="s">
        <v>1616</v>
      </c>
      <c r="G6099" s="1" t="s">
        <v>1132</v>
      </c>
      <c r="H6099" s="1" t="s">
        <v>1133</v>
      </c>
      <c r="I6099" s="37">
        <v>80.2</v>
      </c>
      <c r="J6099" s="37">
        <v>80.2</v>
      </c>
      <c r="K6099" s="37">
        <v>59.4</v>
      </c>
      <c r="L6099" s="37">
        <v>50.8</v>
      </c>
      <c r="M6099" s="37">
        <v>73.900000000000006</v>
      </c>
      <c r="N6099" s="37">
        <v>85.2</v>
      </c>
      <c r="O6099" s="37">
        <v>63.4</v>
      </c>
      <c r="P6099" s="37">
        <v>85</v>
      </c>
      <c r="Q6099" s="37">
        <v>76.400000000000006</v>
      </c>
      <c r="R6099" s="37">
        <v>89.1</v>
      </c>
      <c r="S6099" s="37">
        <v>79.900000000000006</v>
      </c>
      <c r="T6099" s="37">
        <v>67</v>
      </c>
      <c r="U6099" s="37">
        <v>78</v>
      </c>
      <c r="V6099" s="1" t="s">
        <v>4090</v>
      </c>
      <c r="W6099" s="1" t="s">
        <v>2723</v>
      </c>
      <c r="X6099" s="8" t="s">
        <v>4091</v>
      </c>
      <c r="Y6099" s="8" t="s">
        <v>4110</v>
      </c>
      <c r="Z6099" s="8" t="s">
        <v>1133</v>
      </c>
      <c r="AA6099" s="8"/>
    </row>
    <row r="6100" spans="1:27" ht="12" customHeight="1" x14ac:dyDescent="0.15">
      <c r="A6100" s="1" t="s">
        <v>1615</v>
      </c>
      <c r="B6100" s="1" t="s">
        <v>223</v>
      </c>
      <c r="C6100" s="1" t="s">
        <v>9</v>
      </c>
      <c r="D6100" s="1" t="s">
        <v>2515</v>
      </c>
      <c r="E6100" s="1" t="s">
        <v>220</v>
      </c>
      <c r="F6100" s="1" t="s">
        <v>1617</v>
      </c>
      <c r="G6100" s="1" t="s">
        <v>220</v>
      </c>
      <c r="H6100" s="1" t="s">
        <v>1631</v>
      </c>
      <c r="I6100">
        <v>492260</v>
      </c>
      <c r="J6100">
        <v>492260</v>
      </c>
      <c r="K6100">
        <v>492260</v>
      </c>
      <c r="L6100">
        <v>452460</v>
      </c>
      <c r="M6100">
        <v>452460</v>
      </c>
      <c r="N6100">
        <v>452460</v>
      </c>
      <c r="O6100">
        <v>452460</v>
      </c>
      <c r="P6100">
        <v>452460</v>
      </c>
      <c r="Q6100">
        <v>452460</v>
      </c>
      <c r="R6100">
        <v>452460</v>
      </c>
      <c r="S6100">
        <v>452460</v>
      </c>
      <c r="T6100">
        <v>452460</v>
      </c>
      <c r="U6100">
        <v>452460</v>
      </c>
      <c r="V6100" s="1" t="s">
        <v>4090</v>
      </c>
      <c r="W6100" s="1" t="s">
        <v>2723</v>
      </c>
      <c r="X6100" s="5" t="s">
        <v>4111</v>
      </c>
      <c r="Y6100" s="5" t="s">
        <v>2723</v>
      </c>
      <c r="Z6100" s="5" t="s">
        <v>4112</v>
      </c>
      <c r="AA6100" s="5"/>
    </row>
    <row r="6101" spans="1:27" ht="12" customHeight="1" x14ac:dyDescent="0.15">
      <c r="A6101" s="1" t="s">
        <v>1615</v>
      </c>
      <c r="B6101" s="1" t="s">
        <v>223</v>
      </c>
      <c r="C6101" s="1" t="s">
        <v>5274</v>
      </c>
      <c r="D6101" s="1" t="s">
        <v>2515</v>
      </c>
      <c r="E6101" s="1" t="s">
        <v>220</v>
      </c>
      <c r="F6101" s="1" t="s">
        <v>1617</v>
      </c>
      <c r="G6101" s="1" t="s">
        <v>220</v>
      </c>
      <c r="H6101" s="1" t="s">
        <v>1632</v>
      </c>
      <c r="I6101">
        <v>41022</v>
      </c>
      <c r="J6101">
        <v>41022</v>
      </c>
      <c r="K6101">
        <v>41022</v>
      </c>
      <c r="L6101">
        <v>37705</v>
      </c>
      <c r="M6101">
        <v>37705</v>
      </c>
      <c r="N6101">
        <v>37705</v>
      </c>
      <c r="O6101">
        <v>37705</v>
      </c>
      <c r="P6101">
        <v>37705</v>
      </c>
      <c r="Q6101">
        <v>37705</v>
      </c>
      <c r="R6101">
        <v>37705</v>
      </c>
      <c r="S6101">
        <v>37705</v>
      </c>
      <c r="T6101">
        <v>37705</v>
      </c>
      <c r="U6101">
        <v>37705</v>
      </c>
      <c r="V6101" s="1" t="s">
        <v>4090</v>
      </c>
      <c r="W6101" s="1" t="s">
        <v>2723</v>
      </c>
      <c r="X6101" s="5" t="s">
        <v>4092</v>
      </c>
      <c r="Y6101" s="5" t="s">
        <v>2723</v>
      </c>
      <c r="Z6101" s="5" t="s">
        <v>4109</v>
      </c>
      <c r="AA6101" s="5"/>
    </row>
    <row r="6102" spans="1:27" ht="12" customHeight="1" x14ac:dyDescent="0.15">
      <c r="A6102" s="1" t="s">
        <v>1615</v>
      </c>
      <c r="B6102" s="1" t="s">
        <v>223</v>
      </c>
      <c r="C6102" s="1" t="s">
        <v>17</v>
      </c>
      <c r="D6102" s="1" t="s">
        <v>2515</v>
      </c>
      <c r="E6102" s="1" t="s">
        <v>220</v>
      </c>
      <c r="F6102" s="1" t="s">
        <v>1617</v>
      </c>
      <c r="G6102" s="1" t="s">
        <v>1132</v>
      </c>
      <c r="H6102" s="1" t="s">
        <v>1133</v>
      </c>
      <c r="I6102" s="37">
        <v>69.2</v>
      </c>
      <c r="J6102" s="37">
        <v>68.2</v>
      </c>
      <c r="K6102" s="37">
        <v>29</v>
      </c>
      <c r="L6102" s="37">
        <v>40.700000000000003</v>
      </c>
      <c r="M6102" s="37">
        <v>66</v>
      </c>
      <c r="N6102" s="37">
        <v>60.1</v>
      </c>
      <c r="O6102" s="37">
        <v>47.2</v>
      </c>
      <c r="P6102" s="37">
        <v>65.5</v>
      </c>
      <c r="Q6102" s="37">
        <v>60.5</v>
      </c>
      <c r="R6102" s="37">
        <v>50</v>
      </c>
      <c r="S6102" s="37">
        <v>54.2</v>
      </c>
      <c r="T6102" s="37">
        <v>43.5</v>
      </c>
      <c r="U6102" s="37">
        <v>57.3</v>
      </c>
      <c r="V6102" s="1" t="s">
        <v>4090</v>
      </c>
      <c r="W6102" s="1" t="s">
        <v>2723</v>
      </c>
      <c r="X6102" s="8" t="s">
        <v>4092</v>
      </c>
      <c r="Y6102" s="8" t="s">
        <v>4110</v>
      </c>
      <c r="Z6102" s="8" t="s">
        <v>1133</v>
      </c>
      <c r="AA6102" s="8"/>
    </row>
    <row r="6103" spans="1:27" ht="12" customHeight="1" x14ac:dyDescent="0.15">
      <c r="A6103" s="1" t="s">
        <v>1615</v>
      </c>
      <c r="B6103" s="1" t="s">
        <v>225</v>
      </c>
      <c r="C6103" s="1" t="s">
        <v>9</v>
      </c>
      <c r="D6103" s="1" t="s">
        <v>2515</v>
      </c>
      <c r="E6103" s="1" t="s">
        <v>220</v>
      </c>
      <c r="F6103" s="1" t="s">
        <v>1633</v>
      </c>
      <c r="G6103" s="1" t="s">
        <v>220</v>
      </c>
      <c r="H6103" s="1" t="s">
        <v>1631</v>
      </c>
      <c r="I6103">
        <v>4920833</v>
      </c>
      <c r="J6103">
        <v>4920833</v>
      </c>
      <c r="K6103">
        <v>4920833</v>
      </c>
      <c r="L6103">
        <v>4920833</v>
      </c>
      <c r="M6103">
        <v>4920833</v>
      </c>
      <c r="N6103">
        <v>4920833</v>
      </c>
      <c r="O6103">
        <v>4920833</v>
      </c>
      <c r="P6103">
        <v>4853833</v>
      </c>
      <c r="Q6103">
        <v>4853833</v>
      </c>
      <c r="R6103">
        <v>4853833</v>
      </c>
      <c r="S6103">
        <v>4853833</v>
      </c>
      <c r="T6103">
        <v>4853833</v>
      </c>
      <c r="U6103">
        <v>4853833</v>
      </c>
      <c r="V6103" s="1" t="s">
        <v>4090</v>
      </c>
      <c r="W6103" s="1" t="s">
        <v>2723</v>
      </c>
      <c r="X6103" s="5" t="s">
        <v>4113</v>
      </c>
      <c r="Y6103" s="5" t="s">
        <v>2723</v>
      </c>
      <c r="Z6103" s="5" t="s">
        <v>4112</v>
      </c>
      <c r="AA6103" s="5"/>
    </row>
    <row r="6104" spans="1:27" ht="12" customHeight="1" x14ac:dyDescent="0.15">
      <c r="A6104" s="1" t="s">
        <v>1615</v>
      </c>
      <c r="B6104" s="1" t="s">
        <v>225</v>
      </c>
      <c r="C6104" s="1" t="s">
        <v>5274</v>
      </c>
      <c r="D6104" s="1" t="s">
        <v>2515</v>
      </c>
      <c r="E6104" s="1" t="s">
        <v>220</v>
      </c>
      <c r="F6104" s="1" t="s">
        <v>1633</v>
      </c>
      <c r="G6104" s="1" t="s">
        <v>220</v>
      </c>
      <c r="H6104" s="1" t="s">
        <v>1632</v>
      </c>
      <c r="I6104">
        <v>410069</v>
      </c>
      <c r="J6104">
        <v>410069</v>
      </c>
      <c r="K6104">
        <v>410069</v>
      </c>
      <c r="L6104">
        <v>410069</v>
      </c>
      <c r="M6104">
        <v>410069</v>
      </c>
      <c r="N6104">
        <v>410069</v>
      </c>
      <c r="O6104">
        <v>410069</v>
      </c>
      <c r="P6104">
        <v>404486</v>
      </c>
      <c r="Q6104">
        <v>404486</v>
      </c>
      <c r="R6104">
        <v>404486</v>
      </c>
      <c r="S6104">
        <v>404486</v>
      </c>
      <c r="T6104">
        <v>404486</v>
      </c>
      <c r="U6104">
        <v>404486</v>
      </c>
      <c r="V6104" s="1" t="s">
        <v>4090</v>
      </c>
      <c r="W6104" s="1" t="s">
        <v>2723</v>
      </c>
      <c r="X6104" s="5" t="s">
        <v>4114</v>
      </c>
      <c r="Y6104" s="5" t="s">
        <v>2723</v>
      </c>
      <c r="Z6104" s="5" t="s">
        <v>4109</v>
      </c>
      <c r="AA6104" s="5"/>
    </row>
    <row r="6105" spans="1:27" ht="12" customHeight="1" x14ac:dyDescent="0.15">
      <c r="A6105" s="1" t="s">
        <v>1615</v>
      </c>
      <c r="B6105" s="1" t="s">
        <v>225</v>
      </c>
      <c r="C6105" s="1" t="s">
        <v>17</v>
      </c>
      <c r="D6105" s="1" t="s">
        <v>2515</v>
      </c>
      <c r="E6105" s="1" t="s">
        <v>220</v>
      </c>
      <c r="F6105" s="1" t="s">
        <v>1633</v>
      </c>
      <c r="G6105" s="1" t="s">
        <v>1132</v>
      </c>
      <c r="H6105" s="1" t="s">
        <v>1133</v>
      </c>
      <c r="I6105" s="37">
        <v>82.4</v>
      </c>
      <c r="J6105" s="37">
        <v>84.6</v>
      </c>
      <c r="K6105" s="37">
        <v>75.7</v>
      </c>
      <c r="L6105" s="37">
        <v>71.099999999999994</v>
      </c>
      <c r="M6105" s="37">
        <v>79.7</v>
      </c>
      <c r="N6105" s="37">
        <v>85.3</v>
      </c>
      <c r="O6105" s="37">
        <v>79</v>
      </c>
      <c r="P6105" s="37">
        <v>79.599999999999994</v>
      </c>
      <c r="Q6105" s="37">
        <v>79.3</v>
      </c>
      <c r="R6105" s="37">
        <v>86.8</v>
      </c>
      <c r="S6105" s="37">
        <v>85.1</v>
      </c>
      <c r="T6105" s="37">
        <v>74.5</v>
      </c>
      <c r="U6105" s="37">
        <v>73.8</v>
      </c>
      <c r="V6105" s="1" t="s">
        <v>4090</v>
      </c>
      <c r="W6105" s="1" t="s">
        <v>2723</v>
      </c>
      <c r="X6105" s="8" t="s">
        <v>4114</v>
      </c>
      <c r="Y6105" s="8" t="s">
        <v>4110</v>
      </c>
      <c r="Z6105" s="8" t="s">
        <v>1133</v>
      </c>
      <c r="AA6105" s="8"/>
    </row>
    <row r="6106" spans="1:27" ht="12" customHeight="1" x14ac:dyDescent="0.15">
      <c r="A6106" s="1" t="s">
        <v>1615</v>
      </c>
      <c r="B6106" s="1" t="s">
        <v>227</v>
      </c>
      <c r="C6106" s="1" t="s">
        <v>9</v>
      </c>
      <c r="D6106" s="1" t="s">
        <v>2515</v>
      </c>
      <c r="E6106" s="1" t="s">
        <v>220</v>
      </c>
      <c r="F6106" s="1" t="s">
        <v>1626</v>
      </c>
      <c r="G6106" s="1" t="s">
        <v>220</v>
      </c>
      <c r="H6106" s="1" t="s">
        <v>1631</v>
      </c>
      <c r="I6106">
        <v>1285260</v>
      </c>
      <c r="J6106">
        <v>1285260</v>
      </c>
      <c r="K6106">
        <v>1285260</v>
      </c>
      <c r="L6106">
        <v>1285260</v>
      </c>
      <c r="M6106">
        <v>1285260</v>
      </c>
      <c r="N6106">
        <v>1285260</v>
      </c>
      <c r="O6106">
        <v>1285260</v>
      </c>
      <c r="P6106">
        <v>1266260</v>
      </c>
      <c r="Q6106">
        <v>1266260</v>
      </c>
      <c r="R6106">
        <v>1266260</v>
      </c>
      <c r="S6106">
        <v>1247744</v>
      </c>
      <c r="T6106">
        <v>1247744</v>
      </c>
      <c r="U6106">
        <v>1247744</v>
      </c>
      <c r="V6106" s="1" t="s">
        <v>4090</v>
      </c>
      <c r="W6106" s="1" t="s">
        <v>2723</v>
      </c>
      <c r="X6106" s="5" t="s">
        <v>4115</v>
      </c>
      <c r="Y6106" s="5" t="s">
        <v>2723</v>
      </c>
      <c r="Z6106" s="5" t="s">
        <v>4112</v>
      </c>
      <c r="AA6106" s="5"/>
    </row>
    <row r="6107" spans="1:27" ht="12" customHeight="1" x14ac:dyDescent="0.15">
      <c r="A6107" s="1" t="s">
        <v>1615</v>
      </c>
      <c r="B6107" s="1" t="s">
        <v>227</v>
      </c>
      <c r="C6107" s="1" t="s">
        <v>5274</v>
      </c>
      <c r="D6107" s="1" t="s">
        <v>2515</v>
      </c>
      <c r="E6107" s="1" t="s">
        <v>220</v>
      </c>
      <c r="F6107" s="1" t="s">
        <v>1626</v>
      </c>
      <c r="G6107" s="1" t="s">
        <v>220</v>
      </c>
      <c r="H6107" s="1" t="s">
        <v>1632</v>
      </c>
      <c r="I6107">
        <v>107105</v>
      </c>
      <c r="J6107">
        <v>107105</v>
      </c>
      <c r="K6107">
        <v>107105</v>
      </c>
      <c r="L6107">
        <v>107105</v>
      </c>
      <c r="M6107">
        <v>107105</v>
      </c>
      <c r="N6107">
        <v>107105</v>
      </c>
      <c r="O6107">
        <v>107105</v>
      </c>
      <c r="P6107">
        <v>105522</v>
      </c>
      <c r="Q6107">
        <v>105522</v>
      </c>
      <c r="R6107">
        <v>105522</v>
      </c>
      <c r="S6107">
        <v>103979</v>
      </c>
      <c r="T6107">
        <v>103979</v>
      </c>
      <c r="U6107">
        <v>103979</v>
      </c>
      <c r="V6107" s="1" t="s">
        <v>4090</v>
      </c>
      <c r="W6107" s="1" t="s">
        <v>2723</v>
      </c>
      <c r="X6107" s="5" t="s">
        <v>4101</v>
      </c>
      <c r="Y6107" s="5" t="s">
        <v>2723</v>
      </c>
      <c r="Z6107" s="5" t="s">
        <v>4109</v>
      </c>
      <c r="AA6107" s="5"/>
    </row>
    <row r="6108" spans="1:27" ht="12" customHeight="1" x14ac:dyDescent="0.15">
      <c r="A6108" s="1" t="s">
        <v>1615</v>
      </c>
      <c r="B6108" s="1" t="s">
        <v>227</v>
      </c>
      <c r="C6108" s="1" t="s">
        <v>17</v>
      </c>
      <c r="D6108" s="1" t="s">
        <v>2515</v>
      </c>
      <c r="E6108" s="1" t="s">
        <v>220</v>
      </c>
      <c r="F6108" s="1" t="s">
        <v>1626</v>
      </c>
      <c r="G6108" s="1" t="s">
        <v>1132</v>
      </c>
      <c r="H6108" s="1" t="s">
        <v>1133</v>
      </c>
      <c r="I6108" s="37">
        <v>42.7</v>
      </c>
      <c r="J6108" s="37">
        <v>42.5</v>
      </c>
      <c r="K6108" s="37">
        <v>36.299999999999997</v>
      </c>
      <c r="L6108" s="37">
        <v>27.4</v>
      </c>
      <c r="M6108" s="37">
        <v>34.5</v>
      </c>
      <c r="N6108" s="37">
        <v>38</v>
      </c>
      <c r="O6108" s="37">
        <v>34</v>
      </c>
      <c r="P6108" s="37">
        <v>35.1</v>
      </c>
      <c r="Q6108" s="37">
        <v>37</v>
      </c>
      <c r="R6108" s="37">
        <v>38.700000000000003</v>
      </c>
      <c r="S6108" s="37">
        <v>40.5</v>
      </c>
      <c r="T6108" s="37">
        <v>35.1</v>
      </c>
      <c r="U6108" s="37">
        <v>40.4</v>
      </c>
      <c r="V6108" s="1" t="s">
        <v>4090</v>
      </c>
      <c r="W6108" s="1" t="s">
        <v>2723</v>
      </c>
      <c r="X6108" s="8" t="s">
        <v>4101</v>
      </c>
      <c r="Y6108" s="8" t="s">
        <v>4110</v>
      </c>
      <c r="Z6108" s="8" t="s">
        <v>1133</v>
      </c>
      <c r="AA6108" s="8"/>
    </row>
    <row r="6109" spans="1:27" ht="12" customHeight="1" x14ac:dyDescent="0.15">
      <c r="A6109" s="1" t="s">
        <v>1615</v>
      </c>
      <c r="B6109" s="1" t="s">
        <v>229</v>
      </c>
      <c r="C6109" s="1" t="s">
        <v>9</v>
      </c>
      <c r="D6109" s="1" t="s">
        <v>2515</v>
      </c>
      <c r="E6109" s="1" t="s">
        <v>220</v>
      </c>
      <c r="F6109" s="1" t="s">
        <v>5383</v>
      </c>
      <c r="G6109" s="1" t="s">
        <v>220</v>
      </c>
      <c r="H6109" s="1" t="s">
        <v>1631</v>
      </c>
      <c r="I6109">
        <v>1577680</v>
      </c>
      <c r="J6109">
        <v>1577680</v>
      </c>
      <c r="K6109">
        <v>1577680</v>
      </c>
      <c r="L6109">
        <v>1577680</v>
      </c>
      <c r="M6109">
        <v>1577680</v>
      </c>
      <c r="N6109">
        <v>1577680</v>
      </c>
      <c r="O6109">
        <v>1577680</v>
      </c>
      <c r="P6109">
        <v>1511680</v>
      </c>
      <c r="Q6109">
        <v>1511680</v>
      </c>
      <c r="R6109">
        <v>1511680</v>
      </c>
      <c r="S6109">
        <v>1490780</v>
      </c>
      <c r="T6109">
        <v>1490780</v>
      </c>
      <c r="U6109">
        <v>1490780</v>
      </c>
      <c r="V6109" s="1" t="s">
        <v>4090</v>
      </c>
      <c r="W6109" s="1" t="s">
        <v>2723</v>
      </c>
      <c r="X6109" s="5" t="s">
        <v>5384</v>
      </c>
      <c r="Y6109" s="5" t="s">
        <v>2723</v>
      </c>
      <c r="Z6109" s="5" t="s">
        <v>4112</v>
      </c>
      <c r="AA6109" s="5"/>
    </row>
    <row r="6110" spans="1:27" ht="12" customHeight="1" x14ac:dyDescent="0.15">
      <c r="A6110" s="1" t="s">
        <v>1615</v>
      </c>
      <c r="B6110" s="1" t="s">
        <v>229</v>
      </c>
      <c r="C6110" s="1" t="s">
        <v>5274</v>
      </c>
      <c r="D6110" s="1" t="s">
        <v>2515</v>
      </c>
      <c r="E6110" s="1" t="s">
        <v>220</v>
      </c>
      <c r="F6110" s="1" t="s">
        <v>5383</v>
      </c>
      <c r="G6110" s="1" t="s">
        <v>220</v>
      </c>
      <c r="H6110" s="1" t="s">
        <v>1632</v>
      </c>
      <c r="I6110">
        <v>131473</v>
      </c>
      <c r="J6110">
        <v>131473</v>
      </c>
      <c r="K6110">
        <v>131473</v>
      </c>
      <c r="L6110">
        <v>131473</v>
      </c>
      <c r="M6110">
        <v>131473</v>
      </c>
      <c r="N6110">
        <v>131473</v>
      </c>
      <c r="O6110">
        <v>131473</v>
      </c>
      <c r="P6110">
        <v>125973</v>
      </c>
      <c r="Q6110">
        <v>125973</v>
      </c>
      <c r="R6110">
        <v>125973</v>
      </c>
      <c r="S6110">
        <v>124232</v>
      </c>
      <c r="T6110">
        <v>124232</v>
      </c>
      <c r="U6110">
        <v>124232</v>
      </c>
      <c r="V6110" s="1" t="s">
        <v>4090</v>
      </c>
      <c r="W6110" s="1" t="s">
        <v>2723</v>
      </c>
      <c r="X6110" s="5" t="s">
        <v>4116</v>
      </c>
      <c r="Y6110" s="5" t="s">
        <v>2723</v>
      </c>
      <c r="Z6110" s="5" t="s">
        <v>4109</v>
      </c>
      <c r="AA6110" s="5"/>
    </row>
    <row r="6111" spans="1:27" ht="12" customHeight="1" x14ac:dyDescent="0.15">
      <c r="A6111" s="1" t="s">
        <v>1615</v>
      </c>
      <c r="B6111" s="1" t="s">
        <v>229</v>
      </c>
      <c r="C6111" s="1" t="s">
        <v>17</v>
      </c>
      <c r="D6111" s="1" t="s">
        <v>2515</v>
      </c>
      <c r="E6111" s="1" t="s">
        <v>220</v>
      </c>
      <c r="F6111" s="1" t="s">
        <v>5383</v>
      </c>
      <c r="G6111" s="1" t="s">
        <v>1132</v>
      </c>
      <c r="H6111" s="1" t="s">
        <v>1133</v>
      </c>
      <c r="I6111" s="37">
        <v>47.9</v>
      </c>
      <c r="J6111" s="37">
        <v>47</v>
      </c>
      <c r="K6111" s="37">
        <v>49.4</v>
      </c>
      <c r="L6111" s="37">
        <v>43.2</v>
      </c>
      <c r="M6111" s="37">
        <v>49.2</v>
      </c>
      <c r="N6111" s="37">
        <v>43.7</v>
      </c>
      <c r="O6111" s="37">
        <v>43.6</v>
      </c>
      <c r="P6111" s="37">
        <v>59.1</v>
      </c>
      <c r="Q6111" s="37">
        <v>56.5</v>
      </c>
      <c r="R6111" s="37">
        <v>51.7</v>
      </c>
      <c r="S6111" s="37">
        <v>50.6</v>
      </c>
      <c r="T6111" s="37">
        <v>48.8</v>
      </c>
      <c r="U6111" s="37">
        <v>57.9</v>
      </c>
      <c r="V6111" s="1" t="s">
        <v>4090</v>
      </c>
      <c r="W6111" s="1" t="s">
        <v>2723</v>
      </c>
      <c r="X6111" s="5" t="s">
        <v>4116</v>
      </c>
      <c r="Y6111" s="8" t="s">
        <v>4110</v>
      </c>
      <c r="Z6111" s="8" t="s">
        <v>1133</v>
      </c>
      <c r="AA6111" s="8"/>
    </row>
    <row r="6112" spans="1:27" ht="12" customHeight="1" x14ac:dyDescent="0.15">
      <c r="A6112" s="1" t="s">
        <v>1634</v>
      </c>
      <c r="B6112" s="1" t="s">
        <v>8</v>
      </c>
      <c r="C6112" s="1" t="s">
        <v>9</v>
      </c>
      <c r="D6112" s="1" t="s">
        <v>2516</v>
      </c>
      <c r="E6112" s="1" t="s">
        <v>10</v>
      </c>
      <c r="F6112" s="1" t="s">
        <v>1635</v>
      </c>
      <c r="G6112" s="1" t="s">
        <v>12</v>
      </c>
      <c r="H6112" s="1" t="s">
        <v>13</v>
      </c>
      <c r="I6112">
        <v>107262</v>
      </c>
      <c r="J6112">
        <v>102607</v>
      </c>
      <c r="K6112">
        <v>109157</v>
      </c>
      <c r="L6112">
        <v>97237</v>
      </c>
      <c r="M6112">
        <v>99083</v>
      </c>
      <c r="N6112">
        <v>102034</v>
      </c>
      <c r="O6112">
        <v>101082</v>
      </c>
      <c r="P6112">
        <v>102039</v>
      </c>
      <c r="Q6112">
        <v>100539</v>
      </c>
      <c r="R6112">
        <v>99212</v>
      </c>
      <c r="S6112">
        <v>93665</v>
      </c>
      <c r="T6112">
        <v>88652</v>
      </c>
      <c r="U6112">
        <v>97149</v>
      </c>
      <c r="V6112" s="1" t="s">
        <v>4117</v>
      </c>
      <c r="W6112" s="1" t="s">
        <v>2551</v>
      </c>
      <c r="X6112" s="5" t="s">
        <v>4118</v>
      </c>
      <c r="Y6112" s="5" t="s">
        <v>2553</v>
      </c>
      <c r="Z6112" s="5" t="s">
        <v>13</v>
      </c>
      <c r="AA6112" s="5"/>
    </row>
    <row r="6113" spans="1:27" ht="12" customHeight="1" x14ac:dyDescent="0.15">
      <c r="A6113" s="1" t="s">
        <v>1634</v>
      </c>
      <c r="B6113" s="1" t="s">
        <v>8</v>
      </c>
      <c r="C6113" s="1" t="s">
        <v>15</v>
      </c>
      <c r="D6113" s="1" t="s">
        <v>2516</v>
      </c>
      <c r="E6113" s="1" t="s">
        <v>10</v>
      </c>
      <c r="F6113" s="1" t="s">
        <v>1635</v>
      </c>
      <c r="G6113" s="1" t="s">
        <v>16</v>
      </c>
      <c r="H6113" s="1" t="s">
        <v>13</v>
      </c>
      <c r="I6113">
        <v>14322</v>
      </c>
      <c r="J6113">
        <v>15452</v>
      </c>
      <c r="K6113">
        <v>19719</v>
      </c>
      <c r="L6113">
        <v>4251</v>
      </c>
      <c r="M6113">
        <v>21</v>
      </c>
      <c r="N6113">
        <v>8188</v>
      </c>
      <c r="O6113">
        <v>12577</v>
      </c>
      <c r="P6113">
        <v>16339</v>
      </c>
      <c r="Q6113">
        <v>10889</v>
      </c>
      <c r="R6113">
        <v>9731</v>
      </c>
      <c r="S6113">
        <v>8438</v>
      </c>
      <c r="T6113">
        <v>8214</v>
      </c>
      <c r="U6113">
        <v>13506</v>
      </c>
      <c r="V6113" s="1" t="s">
        <v>4119</v>
      </c>
      <c r="W6113" s="1" t="s">
        <v>2551</v>
      </c>
      <c r="X6113" s="5" t="s">
        <v>4118</v>
      </c>
      <c r="Y6113" s="5" t="s">
        <v>2561</v>
      </c>
      <c r="Z6113" s="5" t="s">
        <v>13</v>
      </c>
      <c r="AA6113" s="5"/>
    </row>
    <row r="6114" spans="1:27" ht="12" customHeight="1" x14ac:dyDescent="0.15">
      <c r="A6114" s="1" t="s">
        <v>1634</v>
      </c>
      <c r="B6114" s="1" t="s">
        <v>8</v>
      </c>
      <c r="C6114" s="1" t="s">
        <v>17</v>
      </c>
      <c r="D6114" s="1" t="s">
        <v>2516</v>
      </c>
      <c r="E6114" s="1" t="s">
        <v>10</v>
      </c>
      <c r="F6114" s="1" t="s">
        <v>1635</v>
      </c>
      <c r="G6114" s="1" t="s">
        <v>18</v>
      </c>
      <c r="H6114" s="1" t="s">
        <v>13</v>
      </c>
      <c r="I6114">
        <v>31753</v>
      </c>
      <c r="J6114">
        <v>35599</v>
      </c>
      <c r="K6114">
        <v>38205</v>
      </c>
      <c r="L6114">
        <v>18233</v>
      </c>
      <c r="M6114">
        <v>6516</v>
      </c>
      <c r="N6114">
        <v>22330</v>
      </c>
      <c r="O6114">
        <v>29150</v>
      </c>
      <c r="P6114">
        <v>28683</v>
      </c>
      <c r="Q6114">
        <v>28672</v>
      </c>
      <c r="R6114">
        <v>26915</v>
      </c>
      <c r="S6114">
        <v>24945</v>
      </c>
      <c r="T6114">
        <v>24608</v>
      </c>
      <c r="U6114">
        <v>26040</v>
      </c>
      <c r="V6114" s="1" t="s">
        <v>4119</v>
      </c>
      <c r="W6114" s="1" t="s">
        <v>2551</v>
      </c>
      <c r="X6114" s="5" t="s">
        <v>4118</v>
      </c>
      <c r="Y6114" s="5" t="s">
        <v>2562</v>
      </c>
      <c r="Z6114" s="5" t="s">
        <v>13</v>
      </c>
      <c r="AA6114" s="5"/>
    </row>
    <row r="6115" spans="1:27" ht="12" customHeight="1" x14ac:dyDescent="0.15">
      <c r="A6115" s="1" t="s">
        <v>1634</v>
      </c>
      <c r="B6115" s="1" t="s">
        <v>8</v>
      </c>
      <c r="C6115" s="1" t="s">
        <v>19</v>
      </c>
      <c r="D6115" s="1" t="s">
        <v>2516</v>
      </c>
      <c r="E6115" s="1" t="s">
        <v>10</v>
      </c>
      <c r="F6115" s="1" t="s">
        <v>1635</v>
      </c>
      <c r="G6115" s="1" t="s">
        <v>242</v>
      </c>
      <c r="H6115" s="1" t="s">
        <v>13</v>
      </c>
      <c r="I6115">
        <v>86585</v>
      </c>
      <c r="J6115">
        <v>84519</v>
      </c>
      <c r="K6115">
        <v>93049</v>
      </c>
      <c r="L6115">
        <v>82837</v>
      </c>
      <c r="M6115">
        <v>79269</v>
      </c>
      <c r="N6115">
        <v>89895</v>
      </c>
      <c r="O6115">
        <v>82050</v>
      </c>
      <c r="P6115">
        <v>83731</v>
      </c>
      <c r="Q6115">
        <v>78503</v>
      </c>
      <c r="R6115">
        <v>83116</v>
      </c>
      <c r="S6115">
        <v>82788</v>
      </c>
      <c r="T6115">
        <v>78029</v>
      </c>
      <c r="U6115">
        <v>83483</v>
      </c>
      <c r="V6115" s="1" t="s">
        <v>4119</v>
      </c>
      <c r="W6115" s="1" t="s">
        <v>2551</v>
      </c>
      <c r="X6115" s="5" t="s">
        <v>4118</v>
      </c>
      <c r="Y6115" s="5" t="s">
        <v>2557</v>
      </c>
      <c r="Z6115" s="5" t="s">
        <v>13</v>
      </c>
      <c r="AA6115" s="5"/>
    </row>
    <row r="6116" spans="1:27" ht="12" customHeight="1" x14ac:dyDescent="0.15">
      <c r="A6116" s="1" t="s">
        <v>1634</v>
      </c>
      <c r="B6116" s="1" t="s">
        <v>8</v>
      </c>
      <c r="C6116" s="1" t="s">
        <v>21</v>
      </c>
      <c r="D6116" s="1" t="s">
        <v>2516</v>
      </c>
      <c r="E6116" s="1" t="s">
        <v>10</v>
      </c>
      <c r="F6116" s="1" t="s">
        <v>1635</v>
      </c>
      <c r="G6116" s="1" t="s">
        <v>245</v>
      </c>
      <c r="H6116" s="1" t="s">
        <v>306</v>
      </c>
      <c r="I6116">
        <v>2666422</v>
      </c>
      <c r="J6116">
        <v>3849243</v>
      </c>
      <c r="K6116">
        <v>4317401</v>
      </c>
      <c r="L6116">
        <v>3809667</v>
      </c>
      <c r="M6116">
        <v>4761257</v>
      </c>
      <c r="N6116">
        <v>5362495</v>
      </c>
      <c r="O6116">
        <v>4972328</v>
      </c>
      <c r="P6116">
        <v>5261540</v>
      </c>
      <c r="Q6116">
        <v>4928083</v>
      </c>
      <c r="R6116">
        <v>4990747</v>
      </c>
      <c r="S6116">
        <v>3740444</v>
      </c>
      <c r="T6116">
        <v>3566715</v>
      </c>
      <c r="U6116">
        <v>3907145</v>
      </c>
      <c r="V6116" s="1" t="s">
        <v>4119</v>
      </c>
      <c r="W6116" s="1" t="s">
        <v>2551</v>
      </c>
      <c r="X6116" s="5" t="s">
        <v>4118</v>
      </c>
      <c r="Y6116" s="5" t="s">
        <v>2740</v>
      </c>
      <c r="Z6116" s="5" t="s">
        <v>2788</v>
      </c>
      <c r="AA6116" s="5"/>
    </row>
    <row r="6117" spans="1:27" ht="12" customHeight="1" x14ac:dyDescent="0.15">
      <c r="A6117" s="1" t="s">
        <v>1634</v>
      </c>
      <c r="B6117" s="1" t="s">
        <v>8</v>
      </c>
      <c r="C6117" s="1" t="s">
        <v>23</v>
      </c>
      <c r="D6117" s="1" t="s">
        <v>2516</v>
      </c>
      <c r="E6117" s="1" t="s">
        <v>10</v>
      </c>
      <c r="F6117" s="1" t="s">
        <v>1635</v>
      </c>
      <c r="G6117" s="1" t="s">
        <v>22</v>
      </c>
      <c r="H6117" s="1" t="s">
        <v>13</v>
      </c>
      <c r="I6117">
        <v>0</v>
      </c>
      <c r="J6117">
        <v>0</v>
      </c>
      <c r="K6117">
        <v>0</v>
      </c>
      <c r="L6117">
        <v>2016</v>
      </c>
      <c r="M6117">
        <v>4030</v>
      </c>
      <c r="N6117">
        <v>2016</v>
      </c>
      <c r="O6117">
        <v>2449</v>
      </c>
      <c r="P6117">
        <v>2174</v>
      </c>
      <c r="Q6117">
        <v>2382</v>
      </c>
      <c r="R6117">
        <v>1183</v>
      </c>
      <c r="S6117">
        <v>26</v>
      </c>
      <c r="T6117">
        <v>0</v>
      </c>
      <c r="U6117">
        <v>0</v>
      </c>
      <c r="V6117" s="1" t="s">
        <v>4119</v>
      </c>
      <c r="W6117" s="1" t="s">
        <v>2551</v>
      </c>
      <c r="X6117" s="5" t="s">
        <v>4118</v>
      </c>
      <c r="Y6117" s="5" t="s">
        <v>2564</v>
      </c>
      <c r="Z6117" s="5" t="s">
        <v>13</v>
      </c>
      <c r="AA6117" s="5"/>
    </row>
    <row r="6118" spans="1:27" ht="12" customHeight="1" x14ac:dyDescent="0.15">
      <c r="A6118" s="1" t="s">
        <v>1634</v>
      </c>
      <c r="B6118" s="1" t="s">
        <v>8</v>
      </c>
      <c r="C6118" s="1" t="s">
        <v>77</v>
      </c>
      <c r="D6118" s="1" t="s">
        <v>2516</v>
      </c>
      <c r="E6118" s="1" t="s">
        <v>10</v>
      </c>
      <c r="F6118" s="1" t="s">
        <v>1635</v>
      </c>
      <c r="G6118" s="1" t="s">
        <v>24</v>
      </c>
      <c r="H6118" s="1" t="s">
        <v>13</v>
      </c>
      <c r="I6118">
        <v>55066</v>
      </c>
      <c r="J6118">
        <v>53006</v>
      </c>
      <c r="K6118">
        <v>50628</v>
      </c>
      <c r="L6118">
        <v>49030</v>
      </c>
      <c r="M6118">
        <v>58320</v>
      </c>
      <c r="N6118">
        <v>54300</v>
      </c>
      <c r="O6118">
        <v>54310</v>
      </c>
      <c r="P6118">
        <v>58100</v>
      </c>
      <c r="Q6118">
        <v>59970</v>
      </c>
      <c r="R6118">
        <v>57699</v>
      </c>
      <c r="S6118">
        <v>52042</v>
      </c>
      <c r="T6118">
        <v>46282</v>
      </c>
      <c r="U6118">
        <v>47412</v>
      </c>
      <c r="V6118" s="1" t="s">
        <v>4119</v>
      </c>
      <c r="W6118" s="1" t="s">
        <v>2551</v>
      </c>
      <c r="X6118" s="5" t="s">
        <v>4118</v>
      </c>
      <c r="Y6118" s="5" t="s">
        <v>2559</v>
      </c>
      <c r="Z6118" s="5" t="s">
        <v>13</v>
      </c>
      <c r="AA6118" s="5"/>
    </row>
    <row r="6119" spans="1:27" ht="12" customHeight="1" x14ac:dyDescent="0.15">
      <c r="A6119" s="1" t="s">
        <v>1634</v>
      </c>
      <c r="B6119" s="1" t="s">
        <v>25</v>
      </c>
      <c r="C6119" s="1" t="s">
        <v>9</v>
      </c>
      <c r="D6119" s="1" t="s">
        <v>2516</v>
      </c>
      <c r="E6119" s="1" t="s">
        <v>10</v>
      </c>
      <c r="F6119" s="1" t="s">
        <v>1636</v>
      </c>
      <c r="G6119" s="1" t="s">
        <v>12</v>
      </c>
      <c r="H6119" s="1" t="s">
        <v>13</v>
      </c>
      <c r="I6119">
        <v>38030</v>
      </c>
      <c r="J6119">
        <v>34666</v>
      </c>
      <c r="K6119">
        <v>34215</v>
      </c>
      <c r="L6119">
        <v>30649</v>
      </c>
      <c r="M6119">
        <v>28807</v>
      </c>
      <c r="N6119">
        <v>29048</v>
      </c>
      <c r="O6119">
        <v>28492</v>
      </c>
      <c r="P6119">
        <v>32576</v>
      </c>
      <c r="Q6119">
        <v>30438</v>
      </c>
      <c r="R6119">
        <v>31227</v>
      </c>
      <c r="S6119">
        <v>31700</v>
      </c>
      <c r="T6119">
        <v>28562</v>
      </c>
      <c r="U6119">
        <v>31232</v>
      </c>
      <c r="V6119" s="1" t="s">
        <v>4119</v>
      </c>
      <c r="W6119" s="1" t="s">
        <v>2551</v>
      </c>
      <c r="X6119" s="5" t="s">
        <v>4120</v>
      </c>
      <c r="Y6119" s="5" t="s">
        <v>2553</v>
      </c>
      <c r="Z6119" s="5" t="s">
        <v>13</v>
      </c>
      <c r="AA6119" s="5"/>
    </row>
    <row r="6120" spans="1:27" ht="12" customHeight="1" x14ac:dyDescent="0.15">
      <c r="A6120" s="1" t="s">
        <v>1634</v>
      </c>
      <c r="B6120" s="1" t="s">
        <v>25</v>
      </c>
      <c r="C6120" s="1" t="s">
        <v>15</v>
      </c>
      <c r="D6120" s="1" t="s">
        <v>2516</v>
      </c>
      <c r="E6120" s="1" t="s">
        <v>10</v>
      </c>
      <c r="F6120" s="1" t="s">
        <v>1636</v>
      </c>
      <c r="G6120" s="1" t="s">
        <v>16</v>
      </c>
      <c r="H6120" s="1" t="s">
        <v>13</v>
      </c>
      <c r="I6120">
        <v>5071</v>
      </c>
      <c r="J6120">
        <v>4071</v>
      </c>
      <c r="K6120">
        <v>1734</v>
      </c>
      <c r="L6120">
        <v>1369</v>
      </c>
      <c r="M6120">
        <v>1628</v>
      </c>
      <c r="N6120">
        <v>1500</v>
      </c>
      <c r="O6120">
        <v>1365</v>
      </c>
      <c r="P6120">
        <v>1577</v>
      </c>
      <c r="Q6120">
        <v>1589</v>
      </c>
      <c r="R6120">
        <v>1599</v>
      </c>
      <c r="S6120">
        <v>1648</v>
      </c>
      <c r="T6120">
        <v>1474</v>
      </c>
      <c r="U6120">
        <v>4589</v>
      </c>
      <c r="V6120" s="1" t="s">
        <v>4119</v>
      </c>
      <c r="W6120" s="1" t="s">
        <v>2551</v>
      </c>
      <c r="X6120" s="5" t="s">
        <v>4120</v>
      </c>
      <c r="Y6120" s="5" t="s">
        <v>2561</v>
      </c>
      <c r="Z6120" s="5" t="s">
        <v>13</v>
      </c>
      <c r="AA6120" s="5"/>
    </row>
    <row r="6121" spans="1:27" ht="12" customHeight="1" x14ac:dyDescent="0.15">
      <c r="A6121" s="1" t="s">
        <v>1634</v>
      </c>
      <c r="B6121" s="1" t="s">
        <v>25</v>
      </c>
      <c r="C6121" s="1" t="s">
        <v>17</v>
      </c>
      <c r="D6121" s="1" t="s">
        <v>2516</v>
      </c>
      <c r="E6121" s="1" t="s">
        <v>10</v>
      </c>
      <c r="F6121" s="1" t="s">
        <v>1636</v>
      </c>
      <c r="G6121" s="1" t="s">
        <v>18</v>
      </c>
      <c r="H6121" s="1" t="s">
        <v>13</v>
      </c>
      <c r="I6121">
        <v>0</v>
      </c>
      <c r="J6121">
        <v>0</v>
      </c>
      <c r="K6121">
        <v>0</v>
      </c>
      <c r="L6121">
        <v>0</v>
      </c>
      <c r="M6121">
        <v>0</v>
      </c>
      <c r="N6121">
        <v>0</v>
      </c>
      <c r="O6121">
        <v>0</v>
      </c>
      <c r="P6121">
        <v>0</v>
      </c>
      <c r="Q6121">
        <v>0</v>
      </c>
      <c r="R6121">
        <v>0</v>
      </c>
      <c r="S6121">
        <v>0</v>
      </c>
      <c r="T6121">
        <v>0</v>
      </c>
      <c r="U6121">
        <v>0</v>
      </c>
      <c r="V6121" s="1" t="s">
        <v>4119</v>
      </c>
      <c r="W6121" s="1" t="s">
        <v>2551</v>
      </c>
      <c r="X6121" s="5" t="s">
        <v>4120</v>
      </c>
      <c r="Y6121" s="5" t="s">
        <v>2562</v>
      </c>
      <c r="Z6121" s="5" t="s">
        <v>13</v>
      </c>
      <c r="AA6121" s="5"/>
    </row>
    <row r="6122" spans="1:27" ht="12" customHeight="1" x14ac:dyDescent="0.15">
      <c r="A6122" s="1" t="s">
        <v>1634</v>
      </c>
      <c r="B6122" s="1" t="s">
        <v>25</v>
      </c>
      <c r="C6122" s="1" t="s">
        <v>19</v>
      </c>
      <c r="D6122" s="1" t="s">
        <v>2516</v>
      </c>
      <c r="E6122" s="1" t="s">
        <v>10</v>
      </c>
      <c r="F6122" s="1" t="s">
        <v>1636</v>
      </c>
      <c r="G6122" s="1" t="s">
        <v>242</v>
      </c>
      <c r="H6122" s="1" t="s">
        <v>13</v>
      </c>
      <c r="I6122">
        <v>37911</v>
      </c>
      <c r="J6122">
        <v>38656</v>
      </c>
      <c r="K6122">
        <v>34852</v>
      </c>
      <c r="L6122">
        <v>33410</v>
      </c>
      <c r="M6122">
        <v>28892</v>
      </c>
      <c r="N6122">
        <v>27630</v>
      </c>
      <c r="O6122">
        <v>27451</v>
      </c>
      <c r="P6122">
        <v>29648</v>
      </c>
      <c r="Q6122">
        <v>31666</v>
      </c>
      <c r="R6122">
        <v>30217</v>
      </c>
      <c r="S6122">
        <v>33127</v>
      </c>
      <c r="T6122">
        <v>27929</v>
      </c>
      <c r="U6122">
        <v>31057</v>
      </c>
      <c r="V6122" s="1" t="s">
        <v>4119</v>
      </c>
      <c r="W6122" s="1" t="s">
        <v>2551</v>
      </c>
      <c r="X6122" s="5" t="s">
        <v>4120</v>
      </c>
      <c r="Y6122" s="5" t="s">
        <v>2557</v>
      </c>
      <c r="Z6122" s="5" t="s">
        <v>13</v>
      </c>
      <c r="AA6122" s="5"/>
    </row>
    <row r="6123" spans="1:27" ht="12" customHeight="1" x14ac:dyDescent="0.15">
      <c r="A6123" s="1" t="s">
        <v>1634</v>
      </c>
      <c r="B6123" s="1" t="s">
        <v>25</v>
      </c>
      <c r="C6123" s="1" t="s">
        <v>21</v>
      </c>
      <c r="D6123" s="1" t="s">
        <v>2516</v>
      </c>
      <c r="E6123" s="1" t="s">
        <v>10</v>
      </c>
      <c r="F6123" s="1" t="s">
        <v>1636</v>
      </c>
      <c r="G6123" s="1" t="s">
        <v>245</v>
      </c>
      <c r="H6123" s="1" t="s">
        <v>306</v>
      </c>
      <c r="I6123">
        <v>2274171</v>
      </c>
      <c r="J6123">
        <v>2524406</v>
      </c>
      <c r="K6123">
        <v>2400320</v>
      </c>
      <c r="L6123">
        <v>2495478</v>
      </c>
      <c r="M6123">
        <v>2634381</v>
      </c>
      <c r="N6123">
        <v>2498135</v>
      </c>
      <c r="O6123">
        <v>3177020</v>
      </c>
      <c r="P6123">
        <v>2681253</v>
      </c>
      <c r="Q6123">
        <v>3001633</v>
      </c>
      <c r="R6123">
        <v>2514585</v>
      </c>
      <c r="S6123">
        <v>2363238</v>
      </c>
      <c r="T6123">
        <v>1958791</v>
      </c>
      <c r="U6123">
        <v>1951913</v>
      </c>
      <c r="V6123" s="1" t="s">
        <v>4119</v>
      </c>
      <c r="W6123" s="1" t="s">
        <v>2551</v>
      </c>
      <c r="X6123" s="5" t="s">
        <v>4120</v>
      </c>
      <c r="Y6123" s="5" t="s">
        <v>2740</v>
      </c>
      <c r="Z6123" s="5" t="s">
        <v>2788</v>
      </c>
      <c r="AA6123" s="5"/>
    </row>
    <row r="6124" spans="1:27" ht="12" customHeight="1" x14ac:dyDescent="0.15">
      <c r="A6124" s="1" t="s">
        <v>1634</v>
      </c>
      <c r="B6124" s="1" t="s">
        <v>25</v>
      </c>
      <c r="C6124" s="1" t="s">
        <v>23</v>
      </c>
      <c r="D6124" s="1" t="s">
        <v>2516</v>
      </c>
      <c r="E6124" s="1" t="s">
        <v>10</v>
      </c>
      <c r="F6124" s="1" t="s">
        <v>1636</v>
      </c>
      <c r="G6124" s="1" t="s">
        <v>22</v>
      </c>
      <c r="H6124" s="1" t="s">
        <v>13</v>
      </c>
      <c r="I6124">
        <v>127</v>
      </c>
      <c r="J6124">
        <v>1929</v>
      </c>
      <c r="K6124">
        <v>3449</v>
      </c>
      <c r="L6124">
        <v>3030</v>
      </c>
      <c r="M6124">
        <v>1942</v>
      </c>
      <c r="N6124">
        <v>2466</v>
      </c>
      <c r="O6124">
        <v>1712</v>
      </c>
      <c r="P6124">
        <v>1503</v>
      </c>
      <c r="Q6124">
        <v>1145</v>
      </c>
      <c r="R6124">
        <v>1904</v>
      </c>
      <c r="S6124">
        <v>1224</v>
      </c>
      <c r="T6124">
        <v>1447</v>
      </c>
      <c r="U6124">
        <v>447</v>
      </c>
      <c r="V6124" s="1" t="s">
        <v>4119</v>
      </c>
      <c r="W6124" s="1" t="s">
        <v>2551</v>
      </c>
      <c r="X6124" s="5" t="s">
        <v>4120</v>
      </c>
      <c r="Y6124" s="5" t="s">
        <v>2564</v>
      </c>
      <c r="Z6124" s="5" t="s">
        <v>13</v>
      </c>
      <c r="AA6124" s="5"/>
    </row>
    <row r="6125" spans="1:27" ht="12" customHeight="1" x14ac:dyDescent="0.15">
      <c r="A6125" s="1" t="s">
        <v>1634</v>
      </c>
      <c r="B6125" s="1" t="s">
        <v>25</v>
      </c>
      <c r="C6125" s="1" t="s">
        <v>77</v>
      </c>
      <c r="D6125" s="1" t="s">
        <v>2516</v>
      </c>
      <c r="E6125" s="1" t="s">
        <v>10</v>
      </c>
      <c r="F6125" s="1" t="s">
        <v>1636</v>
      </c>
      <c r="G6125" s="1" t="s">
        <v>24</v>
      </c>
      <c r="H6125" s="1" t="s">
        <v>13</v>
      </c>
      <c r="I6125">
        <v>22872</v>
      </c>
      <c r="J6125">
        <v>21025</v>
      </c>
      <c r="K6125">
        <v>18674</v>
      </c>
      <c r="L6125">
        <v>14252</v>
      </c>
      <c r="M6125">
        <v>13853</v>
      </c>
      <c r="N6125">
        <v>14304</v>
      </c>
      <c r="O6125">
        <v>14999</v>
      </c>
      <c r="P6125">
        <v>17999</v>
      </c>
      <c r="Q6125">
        <v>17216</v>
      </c>
      <c r="R6125">
        <v>17920</v>
      </c>
      <c r="S6125">
        <v>16918</v>
      </c>
      <c r="T6125">
        <v>17578</v>
      </c>
      <c r="U6125">
        <v>21892</v>
      </c>
      <c r="V6125" s="1" t="s">
        <v>4119</v>
      </c>
      <c r="W6125" s="1" t="s">
        <v>2551</v>
      </c>
      <c r="X6125" s="5" t="s">
        <v>4120</v>
      </c>
      <c r="Y6125" s="5" t="s">
        <v>2559</v>
      </c>
      <c r="Z6125" s="5" t="s">
        <v>13</v>
      </c>
      <c r="AA6125" s="5"/>
    </row>
    <row r="6126" spans="1:27" ht="12" customHeight="1" x14ac:dyDescent="0.15">
      <c r="A6126" s="1" t="s">
        <v>1634</v>
      </c>
      <c r="B6126" s="1" t="s">
        <v>27</v>
      </c>
      <c r="C6126" s="1" t="s">
        <v>9</v>
      </c>
      <c r="D6126" s="1" t="s">
        <v>2516</v>
      </c>
      <c r="E6126" s="1" t="s">
        <v>10</v>
      </c>
      <c r="F6126" s="1" t="s">
        <v>1637</v>
      </c>
      <c r="G6126" s="1" t="s">
        <v>12</v>
      </c>
      <c r="H6126" s="1" t="s">
        <v>13</v>
      </c>
      <c r="I6126">
        <v>53636</v>
      </c>
      <c r="J6126">
        <v>48480</v>
      </c>
      <c r="K6126">
        <v>61890</v>
      </c>
      <c r="L6126">
        <v>57140</v>
      </c>
      <c r="M6126">
        <v>43570</v>
      </c>
      <c r="N6126">
        <v>62710</v>
      </c>
      <c r="O6126">
        <v>53647</v>
      </c>
      <c r="P6126">
        <v>54555</v>
      </c>
      <c r="Q6126">
        <v>52693</v>
      </c>
      <c r="R6126">
        <v>54755</v>
      </c>
      <c r="S6126">
        <v>51568</v>
      </c>
      <c r="T6126">
        <v>52761</v>
      </c>
      <c r="U6126">
        <v>54036</v>
      </c>
      <c r="V6126" s="1" t="s">
        <v>4119</v>
      </c>
      <c r="W6126" s="1" t="s">
        <v>2551</v>
      </c>
      <c r="X6126" s="5" t="s">
        <v>4121</v>
      </c>
      <c r="Y6126" s="5" t="s">
        <v>2553</v>
      </c>
      <c r="Z6126" s="5" t="s">
        <v>13</v>
      </c>
      <c r="AA6126" s="5"/>
    </row>
    <row r="6127" spans="1:27" ht="12" customHeight="1" x14ac:dyDescent="0.15">
      <c r="A6127" s="1" t="s">
        <v>1634</v>
      </c>
      <c r="B6127" s="1" t="s">
        <v>27</v>
      </c>
      <c r="C6127" s="1" t="s">
        <v>15</v>
      </c>
      <c r="D6127" s="1" t="s">
        <v>2516</v>
      </c>
      <c r="E6127" s="1" t="s">
        <v>10</v>
      </c>
      <c r="F6127" s="1" t="s">
        <v>1637</v>
      </c>
      <c r="G6127" s="1" t="s">
        <v>16</v>
      </c>
      <c r="H6127" s="1" t="s">
        <v>13</v>
      </c>
      <c r="I6127">
        <v>8728</v>
      </c>
      <c r="J6127">
        <v>8305</v>
      </c>
      <c r="K6127">
        <v>11192</v>
      </c>
      <c r="L6127">
        <v>8117</v>
      </c>
      <c r="M6127">
        <v>10571</v>
      </c>
      <c r="N6127">
        <v>12515</v>
      </c>
      <c r="O6127">
        <v>10387</v>
      </c>
      <c r="P6127">
        <v>10693</v>
      </c>
      <c r="Q6127">
        <v>11304</v>
      </c>
      <c r="R6127">
        <v>9308</v>
      </c>
      <c r="S6127">
        <v>9458</v>
      </c>
      <c r="T6127">
        <v>8277</v>
      </c>
      <c r="U6127">
        <v>11572</v>
      </c>
      <c r="V6127" s="1" t="s">
        <v>4119</v>
      </c>
      <c r="W6127" s="1" t="s">
        <v>2551</v>
      </c>
      <c r="X6127" s="5" t="s">
        <v>4121</v>
      </c>
      <c r="Y6127" s="5" t="s">
        <v>2561</v>
      </c>
      <c r="Z6127" s="5" t="s">
        <v>13</v>
      </c>
      <c r="AA6127" s="5"/>
    </row>
    <row r="6128" spans="1:27" ht="12" customHeight="1" x14ac:dyDescent="0.15">
      <c r="A6128" s="1" t="s">
        <v>1634</v>
      </c>
      <c r="B6128" s="1" t="s">
        <v>27</v>
      </c>
      <c r="C6128" s="1" t="s">
        <v>17</v>
      </c>
      <c r="D6128" s="1" t="s">
        <v>2516</v>
      </c>
      <c r="E6128" s="1" t="s">
        <v>10</v>
      </c>
      <c r="F6128" s="1" t="s">
        <v>1637</v>
      </c>
      <c r="G6128" s="1" t="s">
        <v>18</v>
      </c>
      <c r="H6128" s="1" t="s">
        <v>13</v>
      </c>
      <c r="I6128">
        <v>5433</v>
      </c>
      <c r="J6128">
        <v>2996</v>
      </c>
      <c r="K6128">
        <v>5258</v>
      </c>
      <c r="L6128">
        <v>6388</v>
      </c>
      <c r="M6128">
        <v>4538</v>
      </c>
      <c r="N6128">
        <v>6575</v>
      </c>
      <c r="O6128">
        <v>5063</v>
      </c>
      <c r="P6128">
        <v>5189</v>
      </c>
      <c r="Q6128">
        <v>5587</v>
      </c>
      <c r="R6128">
        <v>5780</v>
      </c>
      <c r="S6128">
        <v>5694</v>
      </c>
      <c r="T6128">
        <v>6161</v>
      </c>
      <c r="U6128">
        <v>5501</v>
      </c>
      <c r="V6128" s="1" t="s">
        <v>4119</v>
      </c>
      <c r="W6128" s="1" t="s">
        <v>2551</v>
      </c>
      <c r="X6128" s="5" t="s">
        <v>4121</v>
      </c>
      <c r="Y6128" s="5" t="s">
        <v>2562</v>
      </c>
      <c r="Z6128" s="5" t="s">
        <v>13</v>
      </c>
      <c r="AA6128" s="5"/>
    </row>
    <row r="6129" spans="1:27" ht="12" customHeight="1" x14ac:dyDescent="0.15">
      <c r="A6129" s="1" t="s">
        <v>1634</v>
      </c>
      <c r="B6129" s="1" t="s">
        <v>27</v>
      </c>
      <c r="C6129" s="1" t="s">
        <v>19</v>
      </c>
      <c r="D6129" s="1" t="s">
        <v>2516</v>
      </c>
      <c r="E6129" s="1" t="s">
        <v>10</v>
      </c>
      <c r="F6129" s="1" t="s">
        <v>1637</v>
      </c>
      <c r="G6129" s="1" t="s">
        <v>242</v>
      </c>
      <c r="H6129" s="1" t="s">
        <v>13</v>
      </c>
      <c r="I6129">
        <v>46875</v>
      </c>
      <c r="J6129">
        <v>36111</v>
      </c>
      <c r="K6129">
        <v>46324</v>
      </c>
      <c r="L6129">
        <v>45165</v>
      </c>
      <c r="M6129">
        <v>40450</v>
      </c>
      <c r="N6129">
        <v>41480</v>
      </c>
      <c r="O6129">
        <v>41939</v>
      </c>
      <c r="P6129">
        <v>41243</v>
      </c>
      <c r="Q6129">
        <v>37835</v>
      </c>
      <c r="R6129">
        <v>43234</v>
      </c>
      <c r="S6129">
        <v>41038</v>
      </c>
      <c r="T6129">
        <v>39441</v>
      </c>
      <c r="U6129">
        <v>48228</v>
      </c>
      <c r="V6129" s="1" t="s">
        <v>4119</v>
      </c>
      <c r="W6129" s="1" t="s">
        <v>2551</v>
      </c>
      <c r="X6129" s="5" t="s">
        <v>4121</v>
      </c>
      <c r="Y6129" s="5" t="s">
        <v>2557</v>
      </c>
      <c r="Z6129" s="5" t="s">
        <v>13</v>
      </c>
      <c r="AA6129" s="5"/>
    </row>
    <row r="6130" spans="1:27" ht="12" customHeight="1" x14ac:dyDescent="0.15">
      <c r="A6130" s="1" t="s">
        <v>1634</v>
      </c>
      <c r="B6130" s="1" t="s">
        <v>27</v>
      </c>
      <c r="C6130" s="1" t="s">
        <v>21</v>
      </c>
      <c r="D6130" s="1" t="s">
        <v>2516</v>
      </c>
      <c r="E6130" s="1" t="s">
        <v>10</v>
      </c>
      <c r="F6130" s="1" t="s">
        <v>1637</v>
      </c>
      <c r="G6130" s="1" t="s">
        <v>245</v>
      </c>
      <c r="H6130" s="1" t="s">
        <v>306</v>
      </c>
      <c r="I6130">
        <v>1543799</v>
      </c>
      <c r="J6130">
        <v>1418037</v>
      </c>
      <c r="K6130">
        <v>1819006</v>
      </c>
      <c r="L6130">
        <v>1785620</v>
      </c>
      <c r="M6130">
        <v>1560924</v>
      </c>
      <c r="N6130">
        <v>1642042</v>
      </c>
      <c r="O6130">
        <v>1624619</v>
      </c>
      <c r="P6130">
        <v>1607577</v>
      </c>
      <c r="Q6130">
        <v>1554942</v>
      </c>
      <c r="R6130">
        <v>1798020</v>
      </c>
      <c r="S6130">
        <v>1663284</v>
      </c>
      <c r="T6130">
        <v>1579560</v>
      </c>
      <c r="U6130">
        <v>1842133</v>
      </c>
      <c r="V6130" s="1" t="s">
        <v>4119</v>
      </c>
      <c r="W6130" s="1" t="s">
        <v>2551</v>
      </c>
      <c r="X6130" s="5" t="s">
        <v>4121</v>
      </c>
      <c r="Y6130" s="5" t="s">
        <v>2740</v>
      </c>
      <c r="Z6130" s="5" t="s">
        <v>2788</v>
      </c>
      <c r="AA6130" s="5"/>
    </row>
    <row r="6131" spans="1:27" ht="12" customHeight="1" x14ac:dyDescent="0.15">
      <c r="A6131" s="1" t="s">
        <v>1634</v>
      </c>
      <c r="B6131" s="1" t="s">
        <v>27</v>
      </c>
      <c r="C6131" s="1" t="s">
        <v>23</v>
      </c>
      <c r="D6131" s="1" t="s">
        <v>2516</v>
      </c>
      <c r="E6131" s="1" t="s">
        <v>10</v>
      </c>
      <c r="F6131" s="1" t="s">
        <v>1637</v>
      </c>
      <c r="G6131" s="1" t="s">
        <v>22</v>
      </c>
      <c r="H6131" s="1" t="s">
        <v>13</v>
      </c>
      <c r="I6131">
        <v>13938</v>
      </c>
      <c r="J6131">
        <v>19021</v>
      </c>
      <c r="K6131">
        <v>19298</v>
      </c>
      <c r="L6131">
        <v>15346</v>
      </c>
      <c r="M6131">
        <v>14422</v>
      </c>
      <c r="N6131">
        <v>21124</v>
      </c>
      <c r="O6131">
        <v>19443</v>
      </c>
      <c r="P6131">
        <v>17105</v>
      </c>
      <c r="Q6131">
        <v>16480</v>
      </c>
      <c r="R6131">
        <v>16863</v>
      </c>
      <c r="S6131">
        <v>17216</v>
      </c>
      <c r="T6131">
        <v>16981</v>
      </c>
      <c r="U6131">
        <v>10395</v>
      </c>
      <c r="V6131" s="1" t="s">
        <v>4119</v>
      </c>
      <c r="W6131" s="1" t="s">
        <v>2551</v>
      </c>
      <c r="X6131" s="5" t="s">
        <v>4121</v>
      </c>
      <c r="Y6131" s="5" t="s">
        <v>2564</v>
      </c>
      <c r="Z6131" s="5" t="s">
        <v>13</v>
      </c>
      <c r="AA6131" s="5"/>
    </row>
    <row r="6132" spans="1:27" ht="12" customHeight="1" x14ac:dyDescent="0.15">
      <c r="A6132" s="1" t="s">
        <v>1634</v>
      </c>
      <c r="B6132" s="1" t="s">
        <v>27</v>
      </c>
      <c r="C6132" s="1" t="s">
        <v>77</v>
      </c>
      <c r="D6132" s="1" t="s">
        <v>2516</v>
      </c>
      <c r="E6132" s="1" t="s">
        <v>10</v>
      </c>
      <c r="F6132" s="1" t="s">
        <v>1637</v>
      </c>
      <c r="G6132" s="1" t="s">
        <v>24</v>
      </c>
      <c r="H6132" s="1" t="s">
        <v>13</v>
      </c>
      <c r="I6132">
        <v>31705</v>
      </c>
      <c r="J6132">
        <v>30250</v>
      </c>
      <c r="K6132">
        <v>32316</v>
      </c>
      <c r="L6132">
        <v>30595</v>
      </c>
      <c r="M6132">
        <v>25252</v>
      </c>
      <c r="N6132">
        <v>31197</v>
      </c>
      <c r="O6132">
        <v>28713</v>
      </c>
      <c r="P6132">
        <v>30334</v>
      </c>
      <c r="Q6132">
        <v>34320</v>
      </c>
      <c r="R6132">
        <v>32400</v>
      </c>
      <c r="S6132">
        <v>29397</v>
      </c>
      <c r="T6132">
        <v>27772</v>
      </c>
      <c r="U6132">
        <v>29188</v>
      </c>
      <c r="V6132" s="1" t="s">
        <v>4119</v>
      </c>
      <c r="W6132" s="1" t="s">
        <v>2551</v>
      </c>
      <c r="X6132" s="5" t="s">
        <v>4121</v>
      </c>
      <c r="Y6132" s="5" t="s">
        <v>2559</v>
      </c>
      <c r="Z6132" s="5" t="s">
        <v>13</v>
      </c>
      <c r="AA6132" s="5"/>
    </row>
    <row r="6133" spans="1:27" ht="12" customHeight="1" x14ac:dyDescent="0.15">
      <c r="A6133" s="1" t="s">
        <v>1634</v>
      </c>
      <c r="B6133" s="1" t="s">
        <v>29</v>
      </c>
      <c r="C6133" s="1" t="s">
        <v>9</v>
      </c>
      <c r="D6133" s="1" t="s">
        <v>2516</v>
      </c>
      <c r="E6133" s="1" t="s">
        <v>10</v>
      </c>
      <c r="F6133" s="1" t="s">
        <v>1638</v>
      </c>
      <c r="G6133" s="1" t="s">
        <v>12</v>
      </c>
      <c r="H6133" s="1" t="s">
        <v>13</v>
      </c>
      <c r="I6133">
        <v>12390</v>
      </c>
      <c r="J6133">
        <v>10815</v>
      </c>
      <c r="K6133">
        <v>13412</v>
      </c>
      <c r="L6133">
        <v>12187</v>
      </c>
      <c r="M6133">
        <v>11651</v>
      </c>
      <c r="N6133">
        <v>13441</v>
      </c>
      <c r="O6133">
        <v>12117</v>
      </c>
      <c r="P6133">
        <v>10598</v>
      </c>
      <c r="Q6133">
        <v>13657</v>
      </c>
      <c r="R6133">
        <v>14778</v>
      </c>
      <c r="S6133">
        <v>13729</v>
      </c>
      <c r="T6133">
        <v>12204</v>
      </c>
      <c r="U6133">
        <v>8680</v>
      </c>
      <c r="V6133" s="1" t="s">
        <v>4119</v>
      </c>
      <c r="W6133" s="1" t="s">
        <v>2551</v>
      </c>
      <c r="X6133" s="5" t="s">
        <v>4122</v>
      </c>
      <c r="Y6133" s="5" t="s">
        <v>2553</v>
      </c>
      <c r="Z6133" s="5" t="s">
        <v>13</v>
      </c>
      <c r="AA6133" s="5"/>
    </row>
    <row r="6134" spans="1:27" ht="12" customHeight="1" x14ac:dyDescent="0.15">
      <c r="A6134" s="1" t="s">
        <v>1634</v>
      </c>
      <c r="B6134" s="1" t="s">
        <v>29</v>
      </c>
      <c r="C6134" s="1" t="s">
        <v>15</v>
      </c>
      <c r="D6134" s="1" t="s">
        <v>2516</v>
      </c>
      <c r="E6134" s="1" t="s">
        <v>10</v>
      </c>
      <c r="F6134" s="1" t="s">
        <v>1638</v>
      </c>
      <c r="G6134" s="1" t="s">
        <v>16</v>
      </c>
      <c r="H6134" s="1" t="s">
        <v>13</v>
      </c>
      <c r="I6134">
        <v>3854</v>
      </c>
      <c r="J6134">
        <v>1909</v>
      </c>
      <c r="K6134">
        <v>2412</v>
      </c>
      <c r="L6134">
        <v>2406</v>
      </c>
      <c r="M6134">
        <v>3257</v>
      </c>
      <c r="N6134">
        <v>3009</v>
      </c>
      <c r="O6134">
        <v>2499</v>
      </c>
      <c r="P6134">
        <v>2402</v>
      </c>
      <c r="Q6134">
        <v>1596</v>
      </c>
      <c r="R6134">
        <v>3771</v>
      </c>
      <c r="S6134">
        <v>3610</v>
      </c>
      <c r="T6134">
        <v>2405</v>
      </c>
      <c r="U6134">
        <v>3609</v>
      </c>
      <c r="V6134" s="1" t="s">
        <v>4119</v>
      </c>
      <c r="W6134" s="1" t="s">
        <v>2551</v>
      </c>
      <c r="X6134" s="5" t="s">
        <v>4122</v>
      </c>
      <c r="Y6134" s="5" t="s">
        <v>2561</v>
      </c>
      <c r="Z6134" s="5" t="s">
        <v>13</v>
      </c>
      <c r="AA6134" s="5"/>
    </row>
    <row r="6135" spans="1:27" ht="12" customHeight="1" x14ac:dyDescent="0.15">
      <c r="A6135" s="1" t="s">
        <v>1634</v>
      </c>
      <c r="B6135" s="1" t="s">
        <v>29</v>
      </c>
      <c r="C6135" s="1" t="s">
        <v>17</v>
      </c>
      <c r="D6135" s="1" t="s">
        <v>2516</v>
      </c>
      <c r="E6135" s="1" t="s">
        <v>10</v>
      </c>
      <c r="F6135" s="1" t="s">
        <v>1638</v>
      </c>
      <c r="G6135" s="1" t="s">
        <v>18</v>
      </c>
      <c r="H6135" s="1" t="s">
        <v>13</v>
      </c>
      <c r="I6135">
        <v>7941</v>
      </c>
      <c r="J6135">
        <v>5110</v>
      </c>
      <c r="K6135">
        <v>7578</v>
      </c>
      <c r="L6135">
        <v>8265</v>
      </c>
      <c r="M6135">
        <v>8714</v>
      </c>
      <c r="N6135">
        <v>9423</v>
      </c>
      <c r="O6135">
        <v>8363</v>
      </c>
      <c r="P6135">
        <v>2479</v>
      </c>
      <c r="Q6135">
        <v>7167</v>
      </c>
      <c r="R6135">
        <v>9050</v>
      </c>
      <c r="S6135">
        <v>8068</v>
      </c>
      <c r="T6135">
        <v>8186</v>
      </c>
      <c r="U6135">
        <v>4114</v>
      </c>
      <c r="V6135" s="1" t="s">
        <v>4119</v>
      </c>
      <c r="W6135" s="1" t="s">
        <v>2551</v>
      </c>
      <c r="X6135" s="5" t="s">
        <v>4122</v>
      </c>
      <c r="Y6135" s="5" t="s">
        <v>2562</v>
      </c>
      <c r="Z6135" s="5" t="s">
        <v>13</v>
      </c>
      <c r="AA6135" s="5"/>
    </row>
    <row r="6136" spans="1:27" ht="12" customHeight="1" x14ac:dyDescent="0.15">
      <c r="A6136" s="1" t="s">
        <v>1634</v>
      </c>
      <c r="B6136" s="1" t="s">
        <v>29</v>
      </c>
      <c r="C6136" s="1" t="s">
        <v>19</v>
      </c>
      <c r="D6136" s="1" t="s">
        <v>2516</v>
      </c>
      <c r="E6136" s="1" t="s">
        <v>10</v>
      </c>
      <c r="F6136" s="1" t="s">
        <v>1638</v>
      </c>
      <c r="G6136" s="1" t="s">
        <v>242</v>
      </c>
      <c r="H6136" s="1" t="s">
        <v>13</v>
      </c>
      <c r="I6136">
        <v>6253</v>
      </c>
      <c r="J6136">
        <v>5278</v>
      </c>
      <c r="K6136">
        <v>4444</v>
      </c>
      <c r="L6136">
        <v>4474</v>
      </c>
      <c r="M6136">
        <v>2946</v>
      </c>
      <c r="N6136">
        <v>5354</v>
      </c>
      <c r="O6136">
        <v>4099</v>
      </c>
      <c r="P6136">
        <v>5274</v>
      </c>
      <c r="Q6136">
        <v>6172</v>
      </c>
      <c r="R6136">
        <v>6304</v>
      </c>
      <c r="S6136">
        <v>4764</v>
      </c>
      <c r="T6136">
        <v>3756</v>
      </c>
      <c r="U6136">
        <v>5986</v>
      </c>
      <c r="V6136" s="1" t="s">
        <v>4119</v>
      </c>
      <c r="W6136" s="1" t="s">
        <v>2551</v>
      </c>
      <c r="X6136" s="5" t="s">
        <v>4122</v>
      </c>
      <c r="Y6136" s="5" t="s">
        <v>2557</v>
      </c>
      <c r="Z6136" s="5" t="s">
        <v>13</v>
      </c>
      <c r="AA6136" s="5"/>
    </row>
    <row r="6137" spans="1:27" ht="12" customHeight="1" x14ac:dyDescent="0.15">
      <c r="A6137" s="1" t="s">
        <v>1634</v>
      </c>
      <c r="B6137" s="1" t="s">
        <v>29</v>
      </c>
      <c r="C6137" s="1" t="s">
        <v>21</v>
      </c>
      <c r="D6137" s="1" t="s">
        <v>2516</v>
      </c>
      <c r="E6137" s="1" t="s">
        <v>10</v>
      </c>
      <c r="F6137" s="1" t="s">
        <v>1638</v>
      </c>
      <c r="G6137" s="1" t="s">
        <v>245</v>
      </c>
      <c r="H6137" s="1" t="s">
        <v>306</v>
      </c>
      <c r="I6137">
        <v>453028</v>
      </c>
      <c r="J6137">
        <v>413509</v>
      </c>
      <c r="K6137">
        <v>330879</v>
      </c>
      <c r="L6137">
        <v>359545</v>
      </c>
      <c r="M6137">
        <v>240015</v>
      </c>
      <c r="N6137">
        <v>394512</v>
      </c>
      <c r="O6137">
        <v>307883</v>
      </c>
      <c r="P6137">
        <v>386124</v>
      </c>
      <c r="Q6137">
        <v>409682</v>
      </c>
      <c r="R6137">
        <v>438136</v>
      </c>
      <c r="S6137">
        <v>310430</v>
      </c>
      <c r="T6137">
        <v>285911</v>
      </c>
      <c r="U6137">
        <v>467425</v>
      </c>
      <c r="V6137" s="1" t="s">
        <v>4119</v>
      </c>
      <c r="W6137" s="1" t="s">
        <v>2551</v>
      </c>
      <c r="X6137" s="5" t="s">
        <v>4122</v>
      </c>
      <c r="Y6137" s="5" t="s">
        <v>2740</v>
      </c>
      <c r="Z6137" s="5" t="s">
        <v>2788</v>
      </c>
      <c r="AA6137" s="5"/>
    </row>
    <row r="6138" spans="1:27" ht="12" customHeight="1" x14ac:dyDescent="0.15">
      <c r="A6138" s="1" t="s">
        <v>1634</v>
      </c>
      <c r="B6138" s="1" t="s">
        <v>29</v>
      </c>
      <c r="C6138" s="1" t="s">
        <v>23</v>
      </c>
      <c r="D6138" s="1" t="s">
        <v>2516</v>
      </c>
      <c r="E6138" s="1" t="s">
        <v>10</v>
      </c>
      <c r="F6138" s="1" t="s">
        <v>1638</v>
      </c>
      <c r="G6138" s="1" t="s">
        <v>22</v>
      </c>
      <c r="H6138" s="1" t="s">
        <v>13</v>
      </c>
      <c r="I6138">
        <v>3854</v>
      </c>
      <c r="J6138">
        <v>1909</v>
      </c>
      <c r="K6138">
        <v>1909</v>
      </c>
      <c r="L6138">
        <v>2406</v>
      </c>
      <c r="M6138">
        <v>2757</v>
      </c>
      <c r="N6138">
        <v>3010</v>
      </c>
      <c r="O6138">
        <v>2499</v>
      </c>
      <c r="P6138">
        <v>2402</v>
      </c>
      <c r="Q6138">
        <v>1596</v>
      </c>
      <c r="R6138">
        <v>3771</v>
      </c>
      <c r="S6138">
        <v>3610</v>
      </c>
      <c r="T6138">
        <v>2406</v>
      </c>
      <c r="U6138">
        <v>3610</v>
      </c>
      <c r="V6138" s="1" t="s">
        <v>4119</v>
      </c>
      <c r="W6138" s="1" t="s">
        <v>2551</v>
      </c>
      <c r="X6138" s="5" t="s">
        <v>4122</v>
      </c>
      <c r="Y6138" s="5" t="s">
        <v>2564</v>
      </c>
      <c r="Z6138" s="5" t="s">
        <v>13</v>
      </c>
      <c r="AA6138" s="5"/>
    </row>
    <row r="6139" spans="1:27" ht="12" customHeight="1" x14ac:dyDescent="0.15">
      <c r="A6139" s="1" t="s">
        <v>1634</v>
      </c>
      <c r="B6139" s="1" t="s">
        <v>29</v>
      </c>
      <c r="C6139" s="1" t="s">
        <v>77</v>
      </c>
      <c r="D6139" s="1" t="s">
        <v>2516</v>
      </c>
      <c r="E6139" s="1" t="s">
        <v>10</v>
      </c>
      <c r="F6139" s="1" t="s">
        <v>1638</v>
      </c>
      <c r="G6139" s="1" t="s">
        <v>24</v>
      </c>
      <c r="H6139" s="1" t="s">
        <v>13</v>
      </c>
      <c r="I6139">
        <v>4803</v>
      </c>
      <c r="J6139">
        <v>5229</v>
      </c>
      <c r="K6139">
        <v>7123</v>
      </c>
      <c r="L6139">
        <v>6572</v>
      </c>
      <c r="M6139">
        <v>7063</v>
      </c>
      <c r="N6139">
        <v>5727</v>
      </c>
      <c r="O6139">
        <v>5382</v>
      </c>
      <c r="P6139">
        <v>8226</v>
      </c>
      <c r="Q6139">
        <v>8544</v>
      </c>
      <c r="R6139">
        <v>7969</v>
      </c>
      <c r="S6139">
        <v>8866</v>
      </c>
      <c r="T6139">
        <v>9128</v>
      </c>
      <c r="U6139">
        <v>7707</v>
      </c>
      <c r="V6139" s="1" t="s">
        <v>4119</v>
      </c>
      <c r="W6139" s="1" t="s">
        <v>2551</v>
      </c>
      <c r="X6139" s="5" t="s">
        <v>4122</v>
      </c>
      <c r="Y6139" s="5" t="s">
        <v>2559</v>
      </c>
      <c r="Z6139" s="5" t="s">
        <v>13</v>
      </c>
      <c r="AA6139" s="5"/>
    </row>
    <row r="6140" spans="1:27" ht="12" customHeight="1" x14ac:dyDescent="0.15">
      <c r="A6140" s="1" t="s">
        <v>1634</v>
      </c>
      <c r="B6140" s="1" t="s">
        <v>31</v>
      </c>
      <c r="C6140" s="1" t="s">
        <v>9</v>
      </c>
      <c r="D6140" s="1" t="s">
        <v>2516</v>
      </c>
      <c r="E6140" s="1" t="s">
        <v>10</v>
      </c>
      <c r="F6140" s="1" t="s">
        <v>1639</v>
      </c>
      <c r="G6140" s="1" t="s">
        <v>12</v>
      </c>
      <c r="H6140" s="1" t="s">
        <v>13</v>
      </c>
      <c r="I6140">
        <v>20509</v>
      </c>
      <c r="J6140">
        <v>19822</v>
      </c>
      <c r="K6140">
        <v>20167</v>
      </c>
      <c r="L6140">
        <v>17247</v>
      </c>
      <c r="M6140">
        <v>20305</v>
      </c>
      <c r="N6140">
        <v>17580</v>
      </c>
      <c r="O6140">
        <v>17553</v>
      </c>
      <c r="P6140">
        <v>17755</v>
      </c>
      <c r="Q6140">
        <v>17083</v>
      </c>
      <c r="R6140">
        <v>17722</v>
      </c>
      <c r="S6140">
        <v>16837</v>
      </c>
      <c r="T6140">
        <v>16631</v>
      </c>
      <c r="U6140">
        <v>18413</v>
      </c>
      <c r="V6140" s="1" t="s">
        <v>4119</v>
      </c>
      <c r="W6140" s="1" t="s">
        <v>2551</v>
      </c>
      <c r="X6140" s="5" t="s">
        <v>4123</v>
      </c>
      <c r="Y6140" s="5" t="s">
        <v>2553</v>
      </c>
      <c r="Z6140" s="5" t="s">
        <v>13</v>
      </c>
      <c r="AA6140" s="5"/>
    </row>
    <row r="6141" spans="1:27" ht="12" customHeight="1" x14ac:dyDescent="0.15">
      <c r="A6141" s="1" t="s">
        <v>1634</v>
      </c>
      <c r="B6141" s="1" t="s">
        <v>31</v>
      </c>
      <c r="C6141" s="1" t="s">
        <v>15</v>
      </c>
      <c r="D6141" s="1" t="s">
        <v>2516</v>
      </c>
      <c r="E6141" s="1" t="s">
        <v>10</v>
      </c>
      <c r="F6141" s="1" t="s">
        <v>1639</v>
      </c>
      <c r="G6141" s="1" t="s">
        <v>16</v>
      </c>
      <c r="H6141" s="1" t="s">
        <v>13</v>
      </c>
      <c r="I6141">
        <v>0</v>
      </c>
      <c r="J6141">
        <v>0</v>
      </c>
      <c r="K6141">
        <v>0</v>
      </c>
      <c r="L6141">
        <v>0</v>
      </c>
      <c r="M6141">
        <v>0</v>
      </c>
      <c r="N6141">
        <v>0</v>
      </c>
      <c r="O6141">
        <v>0</v>
      </c>
      <c r="P6141">
        <v>0</v>
      </c>
      <c r="Q6141">
        <v>0</v>
      </c>
      <c r="R6141">
        <v>0</v>
      </c>
      <c r="S6141">
        <v>0</v>
      </c>
      <c r="T6141">
        <v>0</v>
      </c>
      <c r="U6141">
        <v>0</v>
      </c>
      <c r="V6141" s="1" t="s">
        <v>4119</v>
      </c>
      <c r="W6141" s="1" t="s">
        <v>2551</v>
      </c>
      <c r="X6141" s="5" t="s">
        <v>4123</v>
      </c>
      <c r="Y6141" s="5" t="s">
        <v>2561</v>
      </c>
      <c r="Z6141" s="5" t="s">
        <v>13</v>
      </c>
      <c r="AA6141" s="5"/>
    </row>
    <row r="6142" spans="1:27" ht="12" customHeight="1" x14ac:dyDescent="0.15">
      <c r="A6142" s="1" t="s">
        <v>1634</v>
      </c>
      <c r="B6142" s="1" t="s">
        <v>31</v>
      </c>
      <c r="C6142" s="1" t="s">
        <v>17</v>
      </c>
      <c r="D6142" s="1" t="s">
        <v>2516</v>
      </c>
      <c r="E6142" s="1" t="s">
        <v>10</v>
      </c>
      <c r="F6142" s="1" t="s">
        <v>1639</v>
      </c>
      <c r="G6142" s="1" t="s">
        <v>18</v>
      </c>
      <c r="H6142" s="1" t="s">
        <v>13</v>
      </c>
      <c r="I6142">
        <v>0</v>
      </c>
      <c r="J6142">
        <v>0</v>
      </c>
      <c r="K6142">
        <v>0</v>
      </c>
      <c r="L6142">
        <v>0</v>
      </c>
      <c r="M6142">
        <v>0</v>
      </c>
      <c r="N6142">
        <v>0</v>
      </c>
      <c r="O6142">
        <v>0</v>
      </c>
      <c r="P6142">
        <v>0</v>
      </c>
      <c r="Q6142">
        <v>0</v>
      </c>
      <c r="R6142">
        <v>0</v>
      </c>
      <c r="S6142">
        <v>0</v>
      </c>
      <c r="T6142">
        <v>0</v>
      </c>
      <c r="U6142">
        <v>0</v>
      </c>
      <c r="V6142" s="1" t="s">
        <v>4119</v>
      </c>
      <c r="W6142" s="1" t="s">
        <v>2551</v>
      </c>
      <c r="X6142" s="5" t="s">
        <v>4123</v>
      </c>
      <c r="Y6142" s="5" t="s">
        <v>2562</v>
      </c>
      <c r="Z6142" s="5" t="s">
        <v>13</v>
      </c>
      <c r="AA6142" s="5"/>
    </row>
    <row r="6143" spans="1:27" ht="12" customHeight="1" x14ac:dyDescent="0.15">
      <c r="A6143" s="1" t="s">
        <v>1634</v>
      </c>
      <c r="B6143" s="1" t="s">
        <v>31</v>
      </c>
      <c r="C6143" s="1" t="s">
        <v>19</v>
      </c>
      <c r="D6143" s="1" t="s">
        <v>2516</v>
      </c>
      <c r="E6143" s="1" t="s">
        <v>10</v>
      </c>
      <c r="F6143" s="1" t="s">
        <v>1639</v>
      </c>
      <c r="G6143" s="1" t="s">
        <v>242</v>
      </c>
      <c r="H6143" s="1" t="s">
        <v>13</v>
      </c>
      <c r="I6143">
        <v>19176</v>
      </c>
      <c r="J6143">
        <v>20981</v>
      </c>
      <c r="K6143">
        <v>20309</v>
      </c>
      <c r="L6143">
        <v>17068</v>
      </c>
      <c r="M6143">
        <v>17881</v>
      </c>
      <c r="N6143">
        <v>16684</v>
      </c>
      <c r="O6143">
        <v>16502</v>
      </c>
      <c r="P6143">
        <v>17389</v>
      </c>
      <c r="Q6143">
        <v>19192</v>
      </c>
      <c r="R6143">
        <v>15929</v>
      </c>
      <c r="S6143">
        <v>13601</v>
      </c>
      <c r="T6143">
        <v>19020</v>
      </c>
      <c r="U6143">
        <v>19778</v>
      </c>
      <c r="V6143" s="1" t="s">
        <v>4119</v>
      </c>
      <c r="W6143" s="1" t="s">
        <v>2551</v>
      </c>
      <c r="X6143" s="5" t="s">
        <v>4123</v>
      </c>
      <c r="Y6143" s="5" t="s">
        <v>2557</v>
      </c>
      <c r="Z6143" s="5" t="s">
        <v>13</v>
      </c>
      <c r="AA6143" s="5"/>
    </row>
    <row r="6144" spans="1:27" ht="12" customHeight="1" x14ac:dyDescent="0.15">
      <c r="A6144" s="1" t="s">
        <v>1634</v>
      </c>
      <c r="B6144" s="1" t="s">
        <v>31</v>
      </c>
      <c r="C6144" s="1" t="s">
        <v>21</v>
      </c>
      <c r="D6144" s="1" t="s">
        <v>2516</v>
      </c>
      <c r="E6144" s="1" t="s">
        <v>10</v>
      </c>
      <c r="F6144" s="1" t="s">
        <v>1639</v>
      </c>
      <c r="G6144" s="1" t="s">
        <v>245</v>
      </c>
      <c r="H6144" s="1" t="s">
        <v>306</v>
      </c>
      <c r="I6144">
        <v>378366</v>
      </c>
      <c r="J6144">
        <v>552695</v>
      </c>
      <c r="K6144">
        <v>505886</v>
      </c>
      <c r="L6144">
        <v>560275</v>
      </c>
      <c r="M6144">
        <v>628983</v>
      </c>
      <c r="N6144">
        <v>561572</v>
      </c>
      <c r="O6144">
        <v>555012</v>
      </c>
      <c r="P6144">
        <v>632447</v>
      </c>
      <c r="Q6144">
        <v>736939</v>
      </c>
      <c r="R6144">
        <v>618173</v>
      </c>
      <c r="S6144">
        <v>521790</v>
      </c>
      <c r="T6144">
        <v>735612</v>
      </c>
      <c r="U6144">
        <v>801543</v>
      </c>
      <c r="V6144" s="1" t="s">
        <v>4119</v>
      </c>
      <c r="W6144" s="1" t="s">
        <v>2551</v>
      </c>
      <c r="X6144" s="5" t="s">
        <v>4123</v>
      </c>
      <c r="Y6144" s="5" t="s">
        <v>2740</v>
      </c>
      <c r="Z6144" s="5" t="s">
        <v>2788</v>
      </c>
      <c r="AA6144" s="5"/>
    </row>
    <row r="6145" spans="1:27" ht="12" customHeight="1" x14ac:dyDescent="0.15">
      <c r="A6145" s="1" t="s">
        <v>1634</v>
      </c>
      <c r="B6145" s="1" t="s">
        <v>31</v>
      </c>
      <c r="C6145" s="1" t="s">
        <v>23</v>
      </c>
      <c r="D6145" s="1" t="s">
        <v>2516</v>
      </c>
      <c r="E6145" s="1" t="s">
        <v>10</v>
      </c>
      <c r="F6145" s="1" t="s">
        <v>1639</v>
      </c>
      <c r="G6145" s="1" t="s">
        <v>22</v>
      </c>
      <c r="H6145" s="1" t="s">
        <v>13</v>
      </c>
      <c r="I6145">
        <v>103</v>
      </c>
      <c r="J6145">
        <v>136</v>
      </c>
      <c r="K6145">
        <v>87</v>
      </c>
      <c r="L6145">
        <v>113</v>
      </c>
      <c r="M6145">
        <v>150</v>
      </c>
      <c r="N6145">
        <v>74</v>
      </c>
      <c r="O6145">
        <v>112</v>
      </c>
      <c r="P6145">
        <v>111</v>
      </c>
      <c r="Q6145">
        <v>93</v>
      </c>
      <c r="R6145">
        <v>68</v>
      </c>
      <c r="S6145">
        <v>66</v>
      </c>
      <c r="T6145">
        <v>115</v>
      </c>
      <c r="U6145">
        <v>150</v>
      </c>
      <c r="V6145" s="1" t="s">
        <v>4119</v>
      </c>
      <c r="W6145" s="1" t="s">
        <v>2551</v>
      </c>
      <c r="X6145" s="5" t="s">
        <v>4123</v>
      </c>
      <c r="Y6145" s="5" t="s">
        <v>2564</v>
      </c>
      <c r="Z6145" s="5" t="s">
        <v>13</v>
      </c>
      <c r="AA6145" s="5"/>
    </row>
    <row r="6146" spans="1:27" ht="12" customHeight="1" x14ac:dyDescent="0.15">
      <c r="A6146" s="1" t="s">
        <v>1634</v>
      </c>
      <c r="B6146" s="1" t="s">
        <v>31</v>
      </c>
      <c r="C6146" s="1" t="s">
        <v>77</v>
      </c>
      <c r="D6146" s="1" t="s">
        <v>2516</v>
      </c>
      <c r="E6146" s="1" t="s">
        <v>10</v>
      </c>
      <c r="F6146" s="1" t="s">
        <v>1639</v>
      </c>
      <c r="G6146" s="1" t="s">
        <v>24</v>
      </c>
      <c r="H6146" s="1" t="s">
        <v>13</v>
      </c>
      <c r="I6146">
        <v>19578</v>
      </c>
      <c r="J6146">
        <v>18282</v>
      </c>
      <c r="K6146">
        <v>18053</v>
      </c>
      <c r="L6146">
        <v>18119</v>
      </c>
      <c r="M6146">
        <v>20391</v>
      </c>
      <c r="N6146">
        <v>21213</v>
      </c>
      <c r="O6146">
        <v>22153</v>
      </c>
      <c r="P6146">
        <v>22407</v>
      </c>
      <c r="Q6146">
        <v>20207</v>
      </c>
      <c r="R6146">
        <v>21931</v>
      </c>
      <c r="S6146">
        <v>25101</v>
      </c>
      <c r="T6146">
        <v>22292</v>
      </c>
      <c r="U6146">
        <v>20777</v>
      </c>
      <c r="V6146" s="1" t="s">
        <v>4119</v>
      </c>
      <c r="W6146" s="1" t="s">
        <v>2551</v>
      </c>
      <c r="X6146" s="5" t="s">
        <v>4123</v>
      </c>
      <c r="Y6146" s="5" t="s">
        <v>2559</v>
      </c>
      <c r="Z6146" s="5" t="s">
        <v>13</v>
      </c>
      <c r="AA6146" s="5"/>
    </row>
    <row r="6147" spans="1:27" ht="12" customHeight="1" x14ac:dyDescent="0.15">
      <c r="A6147" s="1" t="s">
        <v>1634</v>
      </c>
      <c r="B6147" s="1" t="s">
        <v>33</v>
      </c>
      <c r="C6147" s="1" t="s">
        <v>9</v>
      </c>
      <c r="D6147" s="1" t="s">
        <v>2516</v>
      </c>
      <c r="E6147" s="1" t="s">
        <v>10</v>
      </c>
      <c r="F6147" s="1" t="s">
        <v>1640</v>
      </c>
      <c r="G6147" s="1" t="s">
        <v>12</v>
      </c>
      <c r="H6147" s="1" t="s">
        <v>13</v>
      </c>
      <c r="I6147" t="s">
        <v>14</v>
      </c>
      <c r="J6147" t="s">
        <v>14</v>
      </c>
      <c r="K6147" t="s">
        <v>14</v>
      </c>
      <c r="L6147" t="s">
        <v>14</v>
      </c>
      <c r="M6147" t="s">
        <v>14</v>
      </c>
      <c r="N6147" t="s">
        <v>14</v>
      </c>
      <c r="O6147" t="s">
        <v>14</v>
      </c>
      <c r="P6147" t="s">
        <v>14</v>
      </c>
      <c r="Q6147" t="s">
        <v>14</v>
      </c>
      <c r="R6147" t="s">
        <v>14</v>
      </c>
      <c r="S6147" t="s">
        <v>14</v>
      </c>
      <c r="T6147" t="s">
        <v>14</v>
      </c>
      <c r="U6147" t="s">
        <v>14</v>
      </c>
      <c r="V6147" s="1" t="s">
        <v>4119</v>
      </c>
      <c r="W6147" s="1" t="s">
        <v>2551</v>
      </c>
      <c r="X6147" s="5" t="s">
        <v>4124</v>
      </c>
      <c r="Y6147" s="5" t="s">
        <v>2553</v>
      </c>
      <c r="Z6147" s="5" t="s">
        <v>13</v>
      </c>
      <c r="AA6147" s="5"/>
    </row>
    <row r="6148" spans="1:27" ht="12" customHeight="1" x14ac:dyDescent="0.15">
      <c r="A6148" s="1" t="s">
        <v>1634</v>
      </c>
      <c r="B6148" s="1" t="s">
        <v>33</v>
      </c>
      <c r="C6148" s="1" t="s">
        <v>15</v>
      </c>
      <c r="D6148" s="1" t="s">
        <v>2516</v>
      </c>
      <c r="E6148" s="1" t="s">
        <v>10</v>
      </c>
      <c r="F6148" s="1" t="s">
        <v>1640</v>
      </c>
      <c r="G6148" s="1" t="s">
        <v>16</v>
      </c>
      <c r="H6148" s="1" t="s">
        <v>13</v>
      </c>
      <c r="I6148" t="s">
        <v>14</v>
      </c>
      <c r="J6148" t="s">
        <v>14</v>
      </c>
      <c r="K6148" t="s">
        <v>14</v>
      </c>
      <c r="L6148" t="s">
        <v>14</v>
      </c>
      <c r="M6148" t="s">
        <v>14</v>
      </c>
      <c r="N6148" t="s">
        <v>14</v>
      </c>
      <c r="O6148" t="s">
        <v>14</v>
      </c>
      <c r="P6148" t="s">
        <v>14</v>
      </c>
      <c r="Q6148" t="s">
        <v>14</v>
      </c>
      <c r="R6148" t="s">
        <v>14</v>
      </c>
      <c r="S6148" t="s">
        <v>14</v>
      </c>
      <c r="T6148" t="s">
        <v>14</v>
      </c>
      <c r="U6148" t="s">
        <v>14</v>
      </c>
      <c r="V6148" s="1" t="s">
        <v>4119</v>
      </c>
      <c r="W6148" s="1" t="s">
        <v>2551</v>
      </c>
      <c r="X6148" s="5" t="s">
        <v>4124</v>
      </c>
      <c r="Y6148" s="5" t="s">
        <v>2561</v>
      </c>
      <c r="Z6148" s="5" t="s">
        <v>13</v>
      </c>
      <c r="AA6148" s="5"/>
    </row>
    <row r="6149" spans="1:27" ht="12" customHeight="1" x14ac:dyDescent="0.15">
      <c r="A6149" s="1" t="s">
        <v>1634</v>
      </c>
      <c r="B6149" s="1" t="s">
        <v>33</v>
      </c>
      <c r="C6149" s="1" t="s">
        <v>17</v>
      </c>
      <c r="D6149" s="1" t="s">
        <v>2516</v>
      </c>
      <c r="E6149" s="1" t="s">
        <v>10</v>
      </c>
      <c r="F6149" s="1" t="s">
        <v>1640</v>
      </c>
      <c r="G6149" s="1" t="s">
        <v>18</v>
      </c>
      <c r="H6149" s="1" t="s">
        <v>13</v>
      </c>
      <c r="I6149" t="s">
        <v>14</v>
      </c>
      <c r="J6149" t="s">
        <v>14</v>
      </c>
      <c r="K6149" t="s">
        <v>14</v>
      </c>
      <c r="L6149" t="s">
        <v>14</v>
      </c>
      <c r="M6149" t="s">
        <v>14</v>
      </c>
      <c r="N6149" t="s">
        <v>14</v>
      </c>
      <c r="O6149" t="s">
        <v>14</v>
      </c>
      <c r="P6149" t="s">
        <v>14</v>
      </c>
      <c r="Q6149" t="s">
        <v>14</v>
      </c>
      <c r="R6149" t="s">
        <v>14</v>
      </c>
      <c r="S6149" t="s">
        <v>14</v>
      </c>
      <c r="T6149" t="s">
        <v>14</v>
      </c>
      <c r="U6149" t="s">
        <v>14</v>
      </c>
      <c r="V6149" s="1" t="s">
        <v>4119</v>
      </c>
      <c r="W6149" s="1" t="s">
        <v>2551</v>
      </c>
      <c r="X6149" s="5" t="s">
        <v>4124</v>
      </c>
      <c r="Y6149" s="5" t="s">
        <v>2562</v>
      </c>
      <c r="Z6149" s="5" t="s">
        <v>13</v>
      </c>
      <c r="AA6149" s="5"/>
    </row>
    <row r="6150" spans="1:27" ht="12" customHeight="1" x14ac:dyDescent="0.15">
      <c r="A6150" s="1" t="s">
        <v>1634</v>
      </c>
      <c r="B6150" s="1" t="s">
        <v>33</v>
      </c>
      <c r="C6150" s="1" t="s">
        <v>19</v>
      </c>
      <c r="D6150" s="1" t="s">
        <v>2516</v>
      </c>
      <c r="E6150" s="1" t="s">
        <v>10</v>
      </c>
      <c r="F6150" s="1" t="s">
        <v>1640</v>
      </c>
      <c r="G6150" s="1" t="s">
        <v>242</v>
      </c>
      <c r="H6150" s="1" t="s">
        <v>13</v>
      </c>
      <c r="I6150" t="s">
        <v>14</v>
      </c>
      <c r="J6150" t="s">
        <v>14</v>
      </c>
      <c r="K6150" t="s">
        <v>14</v>
      </c>
      <c r="L6150" t="s">
        <v>14</v>
      </c>
      <c r="M6150" t="s">
        <v>14</v>
      </c>
      <c r="N6150" t="s">
        <v>14</v>
      </c>
      <c r="O6150" t="s">
        <v>14</v>
      </c>
      <c r="P6150" t="s">
        <v>14</v>
      </c>
      <c r="Q6150" t="s">
        <v>14</v>
      </c>
      <c r="R6150" t="s">
        <v>14</v>
      </c>
      <c r="S6150" t="s">
        <v>14</v>
      </c>
      <c r="T6150" t="s">
        <v>14</v>
      </c>
      <c r="U6150" t="s">
        <v>14</v>
      </c>
      <c r="V6150" s="1" t="s">
        <v>4119</v>
      </c>
      <c r="W6150" s="1" t="s">
        <v>2551</v>
      </c>
      <c r="X6150" s="5" t="s">
        <v>4124</v>
      </c>
      <c r="Y6150" s="5" t="s">
        <v>2557</v>
      </c>
      <c r="Z6150" s="5" t="s">
        <v>13</v>
      </c>
      <c r="AA6150" s="5"/>
    </row>
    <row r="6151" spans="1:27" ht="12" customHeight="1" x14ac:dyDescent="0.15">
      <c r="A6151" s="1" t="s">
        <v>1634</v>
      </c>
      <c r="B6151" s="1" t="s">
        <v>33</v>
      </c>
      <c r="C6151" s="1" t="s">
        <v>21</v>
      </c>
      <c r="D6151" s="1" t="s">
        <v>2516</v>
      </c>
      <c r="E6151" s="1" t="s">
        <v>10</v>
      </c>
      <c r="F6151" s="1" t="s">
        <v>1640</v>
      </c>
      <c r="G6151" s="1" t="s">
        <v>245</v>
      </c>
      <c r="H6151" s="1" t="s">
        <v>306</v>
      </c>
      <c r="I6151" t="s">
        <v>14</v>
      </c>
      <c r="J6151" t="s">
        <v>14</v>
      </c>
      <c r="K6151" t="s">
        <v>14</v>
      </c>
      <c r="L6151" t="s">
        <v>14</v>
      </c>
      <c r="M6151" t="s">
        <v>14</v>
      </c>
      <c r="N6151" t="s">
        <v>14</v>
      </c>
      <c r="O6151" t="s">
        <v>14</v>
      </c>
      <c r="P6151" t="s">
        <v>14</v>
      </c>
      <c r="Q6151" t="s">
        <v>14</v>
      </c>
      <c r="R6151" t="s">
        <v>14</v>
      </c>
      <c r="S6151" t="s">
        <v>14</v>
      </c>
      <c r="T6151" t="s">
        <v>14</v>
      </c>
      <c r="U6151" t="s">
        <v>14</v>
      </c>
      <c r="V6151" s="1" t="s">
        <v>4119</v>
      </c>
      <c r="W6151" s="1" t="s">
        <v>2551</v>
      </c>
      <c r="X6151" s="5" t="s">
        <v>4124</v>
      </c>
      <c r="Y6151" s="5" t="s">
        <v>2740</v>
      </c>
      <c r="Z6151" s="5" t="s">
        <v>2788</v>
      </c>
      <c r="AA6151" s="5"/>
    </row>
    <row r="6152" spans="1:27" ht="12" customHeight="1" x14ac:dyDescent="0.15">
      <c r="A6152" s="1" t="s">
        <v>1634</v>
      </c>
      <c r="B6152" s="1" t="s">
        <v>33</v>
      </c>
      <c r="C6152" s="1" t="s">
        <v>23</v>
      </c>
      <c r="D6152" s="1" t="s">
        <v>2516</v>
      </c>
      <c r="E6152" s="1" t="s">
        <v>10</v>
      </c>
      <c r="F6152" s="1" t="s">
        <v>1640</v>
      </c>
      <c r="G6152" s="1" t="s">
        <v>22</v>
      </c>
      <c r="H6152" s="1" t="s">
        <v>13</v>
      </c>
      <c r="I6152" t="s">
        <v>14</v>
      </c>
      <c r="J6152" t="s">
        <v>14</v>
      </c>
      <c r="K6152" t="s">
        <v>14</v>
      </c>
      <c r="L6152" t="s">
        <v>14</v>
      </c>
      <c r="M6152" t="s">
        <v>14</v>
      </c>
      <c r="N6152" t="s">
        <v>14</v>
      </c>
      <c r="O6152" t="s">
        <v>14</v>
      </c>
      <c r="P6152" t="s">
        <v>14</v>
      </c>
      <c r="Q6152" t="s">
        <v>14</v>
      </c>
      <c r="R6152" t="s">
        <v>14</v>
      </c>
      <c r="S6152" t="s">
        <v>14</v>
      </c>
      <c r="T6152" t="s">
        <v>14</v>
      </c>
      <c r="U6152" t="s">
        <v>14</v>
      </c>
      <c r="V6152" s="1" t="s">
        <v>4119</v>
      </c>
      <c r="W6152" s="1" t="s">
        <v>2551</v>
      </c>
      <c r="X6152" s="5" t="s">
        <v>4124</v>
      </c>
      <c r="Y6152" s="5" t="s">
        <v>2564</v>
      </c>
      <c r="Z6152" s="5" t="s">
        <v>13</v>
      </c>
      <c r="AA6152" s="5"/>
    </row>
    <row r="6153" spans="1:27" ht="12" customHeight="1" x14ac:dyDescent="0.15">
      <c r="A6153" s="1" t="s">
        <v>1634</v>
      </c>
      <c r="B6153" s="1" t="s">
        <v>33</v>
      </c>
      <c r="C6153" s="1" t="s">
        <v>77</v>
      </c>
      <c r="D6153" s="1" t="s">
        <v>2516</v>
      </c>
      <c r="E6153" s="1" t="s">
        <v>10</v>
      </c>
      <c r="F6153" s="1" t="s">
        <v>1640</v>
      </c>
      <c r="G6153" s="1" t="s">
        <v>24</v>
      </c>
      <c r="H6153" s="1" t="s">
        <v>13</v>
      </c>
      <c r="I6153" t="s">
        <v>14</v>
      </c>
      <c r="J6153" t="s">
        <v>14</v>
      </c>
      <c r="K6153" t="s">
        <v>14</v>
      </c>
      <c r="L6153" t="s">
        <v>14</v>
      </c>
      <c r="M6153" t="s">
        <v>14</v>
      </c>
      <c r="N6153" t="s">
        <v>14</v>
      </c>
      <c r="O6153" t="s">
        <v>14</v>
      </c>
      <c r="P6153" t="s">
        <v>14</v>
      </c>
      <c r="Q6153" t="s">
        <v>14</v>
      </c>
      <c r="R6153" t="s">
        <v>14</v>
      </c>
      <c r="S6153" t="s">
        <v>14</v>
      </c>
      <c r="T6153" t="s">
        <v>14</v>
      </c>
      <c r="U6153" t="s">
        <v>14</v>
      </c>
      <c r="V6153" s="1" t="s">
        <v>4119</v>
      </c>
      <c r="W6153" s="1" t="s">
        <v>2551</v>
      </c>
      <c r="X6153" s="5" t="s">
        <v>4124</v>
      </c>
      <c r="Y6153" s="5" t="s">
        <v>2559</v>
      </c>
      <c r="Z6153" s="5" t="s">
        <v>13</v>
      </c>
      <c r="AA6153" s="5"/>
    </row>
    <row r="6154" spans="1:27" ht="12" customHeight="1" x14ac:dyDescent="0.15">
      <c r="A6154" s="1" t="s">
        <v>1634</v>
      </c>
      <c r="B6154" s="1" t="s">
        <v>35</v>
      </c>
      <c r="C6154" s="1" t="s">
        <v>9</v>
      </c>
      <c r="D6154" s="1" t="s">
        <v>2516</v>
      </c>
      <c r="E6154" s="1" t="s">
        <v>10</v>
      </c>
      <c r="F6154" s="1" t="s">
        <v>1641</v>
      </c>
      <c r="G6154" s="1" t="s">
        <v>12</v>
      </c>
      <c r="H6154" s="1" t="s">
        <v>13</v>
      </c>
      <c r="I6154">
        <v>20359</v>
      </c>
      <c r="J6154">
        <v>13299</v>
      </c>
      <c r="K6154">
        <v>16485</v>
      </c>
      <c r="L6154">
        <v>16830</v>
      </c>
      <c r="M6154">
        <v>14152</v>
      </c>
      <c r="N6154">
        <v>12846</v>
      </c>
      <c r="O6154">
        <v>6338</v>
      </c>
      <c r="P6154">
        <v>6023</v>
      </c>
      <c r="Q6154">
        <v>8634</v>
      </c>
      <c r="R6154">
        <v>11219</v>
      </c>
      <c r="S6154">
        <v>12489</v>
      </c>
      <c r="T6154">
        <v>9116</v>
      </c>
      <c r="U6154">
        <v>6388</v>
      </c>
      <c r="V6154" s="1" t="s">
        <v>4119</v>
      </c>
      <c r="W6154" s="1" t="s">
        <v>2551</v>
      </c>
      <c r="X6154" s="5" t="s">
        <v>4125</v>
      </c>
      <c r="Y6154" s="5" t="s">
        <v>2553</v>
      </c>
      <c r="Z6154" s="5" t="s">
        <v>13</v>
      </c>
      <c r="AA6154" s="5"/>
    </row>
    <row r="6155" spans="1:27" ht="12" customHeight="1" x14ac:dyDescent="0.15">
      <c r="A6155" s="1" t="s">
        <v>1634</v>
      </c>
      <c r="B6155" s="1" t="s">
        <v>35</v>
      </c>
      <c r="C6155" s="1" t="s">
        <v>15</v>
      </c>
      <c r="D6155" s="1" t="s">
        <v>2516</v>
      </c>
      <c r="E6155" s="1" t="s">
        <v>10</v>
      </c>
      <c r="F6155" s="1" t="s">
        <v>1641</v>
      </c>
      <c r="G6155" s="1" t="s">
        <v>16</v>
      </c>
      <c r="H6155" s="1" t="s">
        <v>13</v>
      </c>
      <c r="I6155">
        <v>0</v>
      </c>
      <c r="J6155">
        <v>0</v>
      </c>
      <c r="K6155">
        <v>0</v>
      </c>
      <c r="L6155">
        <v>0</v>
      </c>
      <c r="M6155">
        <v>0</v>
      </c>
      <c r="N6155">
        <v>0</v>
      </c>
      <c r="O6155">
        <v>0</v>
      </c>
      <c r="P6155">
        <v>0</v>
      </c>
      <c r="Q6155">
        <v>0</v>
      </c>
      <c r="R6155">
        <v>0</v>
      </c>
      <c r="S6155">
        <v>0</v>
      </c>
      <c r="T6155">
        <v>0</v>
      </c>
      <c r="U6155">
        <v>0</v>
      </c>
      <c r="V6155" s="1" t="s">
        <v>4119</v>
      </c>
      <c r="W6155" s="1" t="s">
        <v>2551</v>
      </c>
      <c r="X6155" s="5" t="s">
        <v>4125</v>
      </c>
      <c r="Y6155" s="5" t="s">
        <v>2561</v>
      </c>
      <c r="Z6155" s="5" t="s">
        <v>13</v>
      </c>
      <c r="AA6155" s="5"/>
    </row>
    <row r="6156" spans="1:27" ht="12" customHeight="1" x14ac:dyDescent="0.15">
      <c r="A6156" s="1" t="s">
        <v>1634</v>
      </c>
      <c r="B6156" s="1" t="s">
        <v>35</v>
      </c>
      <c r="C6156" s="1" t="s">
        <v>17</v>
      </c>
      <c r="D6156" s="1" t="s">
        <v>2516</v>
      </c>
      <c r="E6156" s="1" t="s">
        <v>10</v>
      </c>
      <c r="F6156" s="1" t="s">
        <v>1641</v>
      </c>
      <c r="G6156" s="1" t="s">
        <v>18</v>
      </c>
      <c r="H6156" s="1" t="s">
        <v>13</v>
      </c>
      <c r="I6156">
        <v>0</v>
      </c>
      <c r="J6156">
        <v>0</v>
      </c>
      <c r="K6156">
        <v>0</v>
      </c>
      <c r="L6156">
        <v>0</v>
      </c>
      <c r="M6156">
        <v>0</v>
      </c>
      <c r="N6156">
        <v>5</v>
      </c>
      <c r="O6156">
        <v>1</v>
      </c>
      <c r="P6156">
        <v>1</v>
      </c>
      <c r="Q6156">
        <v>0</v>
      </c>
      <c r="R6156">
        <v>0</v>
      </c>
      <c r="S6156">
        <v>0</v>
      </c>
      <c r="T6156">
        <v>1</v>
      </c>
      <c r="U6156">
        <v>0</v>
      </c>
      <c r="V6156" s="1" t="s">
        <v>4119</v>
      </c>
      <c r="W6156" s="1" t="s">
        <v>2551</v>
      </c>
      <c r="X6156" s="5" t="s">
        <v>4125</v>
      </c>
      <c r="Y6156" s="5" t="s">
        <v>2562</v>
      </c>
      <c r="Z6156" s="5" t="s">
        <v>13</v>
      </c>
      <c r="AA6156" s="5"/>
    </row>
    <row r="6157" spans="1:27" ht="12" customHeight="1" x14ac:dyDescent="0.15">
      <c r="A6157" s="1" t="s">
        <v>1634</v>
      </c>
      <c r="B6157" s="1" t="s">
        <v>35</v>
      </c>
      <c r="C6157" s="1" t="s">
        <v>19</v>
      </c>
      <c r="D6157" s="1" t="s">
        <v>2516</v>
      </c>
      <c r="E6157" s="1" t="s">
        <v>10</v>
      </c>
      <c r="F6157" s="1" t="s">
        <v>1641</v>
      </c>
      <c r="G6157" s="1" t="s">
        <v>242</v>
      </c>
      <c r="H6157" s="1" t="s">
        <v>13</v>
      </c>
      <c r="I6157">
        <v>17559</v>
      </c>
      <c r="J6157">
        <v>15282</v>
      </c>
      <c r="K6157">
        <v>17173</v>
      </c>
      <c r="L6157">
        <v>15904</v>
      </c>
      <c r="M6157">
        <v>12292</v>
      </c>
      <c r="N6157">
        <v>13306</v>
      </c>
      <c r="O6157">
        <v>8714</v>
      </c>
      <c r="P6157">
        <v>7022</v>
      </c>
      <c r="Q6157">
        <v>8121</v>
      </c>
      <c r="R6157">
        <v>9671</v>
      </c>
      <c r="S6157">
        <v>12119</v>
      </c>
      <c r="T6157">
        <v>9995</v>
      </c>
      <c r="U6157">
        <v>5014</v>
      </c>
      <c r="V6157" s="1" t="s">
        <v>4119</v>
      </c>
      <c r="W6157" s="1" t="s">
        <v>2551</v>
      </c>
      <c r="X6157" s="5" t="s">
        <v>4125</v>
      </c>
      <c r="Y6157" s="5" t="s">
        <v>2557</v>
      </c>
      <c r="Z6157" s="5" t="s">
        <v>13</v>
      </c>
      <c r="AA6157" s="5"/>
    </row>
    <row r="6158" spans="1:27" ht="12" customHeight="1" x14ac:dyDescent="0.15">
      <c r="A6158" s="1" t="s">
        <v>1634</v>
      </c>
      <c r="B6158" s="1" t="s">
        <v>35</v>
      </c>
      <c r="C6158" s="1" t="s">
        <v>21</v>
      </c>
      <c r="D6158" s="1" t="s">
        <v>2516</v>
      </c>
      <c r="E6158" s="1" t="s">
        <v>10</v>
      </c>
      <c r="F6158" s="1" t="s">
        <v>1641</v>
      </c>
      <c r="G6158" s="1" t="s">
        <v>245</v>
      </c>
      <c r="H6158" s="1" t="s">
        <v>306</v>
      </c>
      <c r="I6158">
        <v>1490788</v>
      </c>
      <c r="J6158">
        <v>1787902</v>
      </c>
      <c r="K6158">
        <v>1801618</v>
      </c>
      <c r="L6158">
        <v>1592109</v>
      </c>
      <c r="M6158">
        <v>1369495</v>
      </c>
      <c r="N6158">
        <v>1495109</v>
      </c>
      <c r="O6158">
        <v>958785</v>
      </c>
      <c r="P6158">
        <v>777473</v>
      </c>
      <c r="Q6158">
        <v>865683</v>
      </c>
      <c r="R6158">
        <v>1153822</v>
      </c>
      <c r="S6158">
        <v>1085959</v>
      </c>
      <c r="T6158">
        <v>1078322</v>
      </c>
      <c r="U6158">
        <v>599753</v>
      </c>
      <c r="V6158" s="1" t="s">
        <v>4119</v>
      </c>
      <c r="W6158" s="1" t="s">
        <v>2551</v>
      </c>
      <c r="X6158" s="5" t="s">
        <v>4125</v>
      </c>
      <c r="Y6158" s="5" t="s">
        <v>2740</v>
      </c>
      <c r="Z6158" s="5" t="s">
        <v>2788</v>
      </c>
      <c r="AA6158" s="5"/>
    </row>
    <row r="6159" spans="1:27" ht="12" customHeight="1" x14ac:dyDescent="0.15">
      <c r="A6159" s="1" t="s">
        <v>1634</v>
      </c>
      <c r="B6159" s="1" t="s">
        <v>35</v>
      </c>
      <c r="C6159" s="1" t="s">
        <v>23</v>
      </c>
      <c r="D6159" s="1" t="s">
        <v>2516</v>
      </c>
      <c r="E6159" s="1" t="s">
        <v>10</v>
      </c>
      <c r="F6159" s="1" t="s">
        <v>1641</v>
      </c>
      <c r="G6159" s="1" t="s">
        <v>22</v>
      </c>
      <c r="H6159" s="1" t="s">
        <v>13</v>
      </c>
      <c r="I6159">
        <v>0</v>
      </c>
      <c r="J6159">
        <v>2</v>
      </c>
      <c r="K6159">
        <v>2</v>
      </c>
      <c r="L6159">
        <v>7</v>
      </c>
      <c r="M6159">
        <v>2</v>
      </c>
      <c r="N6159">
        <v>2</v>
      </c>
      <c r="O6159">
        <v>2</v>
      </c>
      <c r="P6159">
        <v>10</v>
      </c>
      <c r="Q6159">
        <v>2</v>
      </c>
      <c r="R6159">
        <v>9</v>
      </c>
      <c r="S6159">
        <v>0</v>
      </c>
      <c r="T6159">
        <v>0</v>
      </c>
      <c r="U6159">
        <v>57</v>
      </c>
      <c r="V6159" s="1" t="s">
        <v>4119</v>
      </c>
      <c r="W6159" s="1" t="s">
        <v>2551</v>
      </c>
      <c r="X6159" s="5" t="s">
        <v>4125</v>
      </c>
      <c r="Y6159" s="5" t="s">
        <v>2564</v>
      </c>
      <c r="Z6159" s="5" t="s">
        <v>13</v>
      </c>
      <c r="AA6159" s="5"/>
    </row>
    <row r="6160" spans="1:27" ht="12" customHeight="1" x14ac:dyDescent="0.15">
      <c r="A6160" s="1" t="s">
        <v>1634</v>
      </c>
      <c r="B6160" s="1" t="s">
        <v>35</v>
      </c>
      <c r="C6160" s="1" t="s">
        <v>77</v>
      </c>
      <c r="D6160" s="1" t="s">
        <v>2516</v>
      </c>
      <c r="E6160" s="1" t="s">
        <v>10</v>
      </c>
      <c r="F6160" s="1" t="s">
        <v>1641</v>
      </c>
      <c r="G6160" s="1" t="s">
        <v>24</v>
      </c>
      <c r="H6160" s="1" t="s">
        <v>13</v>
      </c>
      <c r="I6160">
        <v>12877</v>
      </c>
      <c r="J6160">
        <v>10892</v>
      </c>
      <c r="K6160">
        <v>10201</v>
      </c>
      <c r="L6160">
        <v>11121</v>
      </c>
      <c r="M6160">
        <v>12979</v>
      </c>
      <c r="N6160">
        <v>12513</v>
      </c>
      <c r="O6160">
        <v>10134</v>
      </c>
      <c r="P6160">
        <v>9124</v>
      </c>
      <c r="Q6160">
        <v>9635</v>
      </c>
      <c r="R6160">
        <v>11168</v>
      </c>
      <c r="S6160">
        <v>11538</v>
      </c>
      <c r="T6160">
        <v>10658</v>
      </c>
      <c r="U6160">
        <v>11974</v>
      </c>
      <c r="V6160" s="1" t="s">
        <v>4119</v>
      </c>
      <c r="W6160" s="1" t="s">
        <v>2551</v>
      </c>
      <c r="X6160" s="5" t="s">
        <v>4125</v>
      </c>
      <c r="Y6160" s="5" t="s">
        <v>2559</v>
      </c>
      <c r="Z6160" s="5" t="s">
        <v>13</v>
      </c>
      <c r="AA6160" s="5"/>
    </row>
    <row r="6161" spans="1:27" ht="12" customHeight="1" x14ac:dyDescent="0.15">
      <c r="A6161" s="1" t="s">
        <v>1634</v>
      </c>
      <c r="B6161" s="1" t="s">
        <v>37</v>
      </c>
      <c r="C6161" s="1" t="s">
        <v>9</v>
      </c>
      <c r="D6161" s="1" t="s">
        <v>2516</v>
      </c>
      <c r="E6161" s="1" t="s">
        <v>10</v>
      </c>
      <c r="F6161" s="1" t="s">
        <v>5587</v>
      </c>
      <c r="G6161" s="1" t="s">
        <v>12</v>
      </c>
      <c r="H6161" s="1" t="s">
        <v>13</v>
      </c>
      <c r="I6161" t="s">
        <v>14</v>
      </c>
      <c r="J6161" t="s">
        <v>14</v>
      </c>
      <c r="K6161" t="s">
        <v>14</v>
      </c>
      <c r="L6161" t="s">
        <v>14</v>
      </c>
      <c r="M6161" t="s">
        <v>14</v>
      </c>
      <c r="N6161" t="s">
        <v>14</v>
      </c>
      <c r="O6161" t="s">
        <v>14</v>
      </c>
      <c r="P6161" t="s">
        <v>14</v>
      </c>
      <c r="Q6161" t="s">
        <v>14</v>
      </c>
      <c r="R6161" t="s">
        <v>14</v>
      </c>
      <c r="S6161" t="s">
        <v>14</v>
      </c>
      <c r="T6161" t="s">
        <v>14</v>
      </c>
      <c r="U6161" t="s">
        <v>14</v>
      </c>
      <c r="V6161" s="1" t="s">
        <v>4119</v>
      </c>
      <c r="W6161" s="1" t="s">
        <v>2551</v>
      </c>
      <c r="X6161" s="5" t="s">
        <v>4126</v>
      </c>
      <c r="Y6161" s="5" t="s">
        <v>2553</v>
      </c>
      <c r="Z6161" s="5" t="s">
        <v>13</v>
      </c>
      <c r="AA6161" s="5"/>
    </row>
    <row r="6162" spans="1:27" ht="12" customHeight="1" x14ac:dyDescent="0.15">
      <c r="A6162" s="1" t="s">
        <v>1634</v>
      </c>
      <c r="B6162" s="1" t="s">
        <v>37</v>
      </c>
      <c r="C6162" s="1" t="s">
        <v>15</v>
      </c>
      <c r="D6162" s="1" t="s">
        <v>2516</v>
      </c>
      <c r="E6162" s="1" t="s">
        <v>10</v>
      </c>
      <c r="F6162" s="1" t="s">
        <v>5587</v>
      </c>
      <c r="G6162" s="1" t="s">
        <v>16</v>
      </c>
      <c r="H6162" s="1" t="s">
        <v>13</v>
      </c>
      <c r="I6162" t="s">
        <v>14</v>
      </c>
      <c r="J6162" t="s">
        <v>14</v>
      </c>
      <c r="K6162" t="s">
        <v>14</v>
      </c>
      <c r="L6162" t="s">
        <v>14</v>
      </c>
      <c r="M6162" t="s">
        <v>14</v>
      </c>
      <c r="N6162" t="s">
        <v>14</v>
      </c>
      <c r="O6162" t="s">
        <v>14</v>
      </c>
      <c r="P6162" t="s">
        <v>14</v>
      </c>
      <c r="Q6162" t="s">
        <v>14</v>
      </c>
      <c r="R6162" t="s">
        <v>14</v>
      </c>
      <c r="S6162" t="s">
        <v>14</v>
      </c>
      <c r="T6162" t="s">
        <v>14</v>
      </c>
      <c r="U6162" t="s">
        <v>14</v>
      </c>
      <c r="V6162" s="1" t="s">
        <v>4119</v>
      </c>
      <c r="W6162" s="1" t="s">
        <v>2551</v>
      </c>
      <c r="X6162" s="5" t="s">
        <v>4126</v>
      </c>
      <c r="Y6162" s="5" t="s">
        <v>2561</v>
      </c>
      <c r="Z6162" s="5" t="s">
        <v>13</v>
      </c>
      <c r="AA6162" s="5"/>
    </row>
    <row r="6163" spans="1:27" ht="12" customHeight="1" x14ac:dyDescent="0.15">
      <c r="A6163" s="1" t="s">
        <v>1634</v>
      </c>
      <c r="B6163" s="1" t="s">
        <v>37</v>
      </c>
      <c r="C6163" s="1" t="s">
        <v>17</v>
      </c>
      <c r="D6163" s="1" t="s">
        <v>2516</v>
      </c>
      <c r="E6163" s="1" t="s">
        <v>10</v>
      </c>
      <c r="F6163" s="1" t="s">
        <v>5587</v>
      </c>
      <c r="G6163" s="1" t="s">
        <v>18</v>
      </c>
      <c r="H6163" s="1" t="s">
        <v>13</v>
      </c>
      <c r="I6163" t="s">
        <v>14</v>
      </c>
      <c r="J6163" t="s">
        <v>14</v>
      </c>
      <c r="K6163" t="s">
        <v>14</v>
      </c>
      <c r="L6163" t="s">
        <v>14</v>
      </c>
      <c r="M6163" t="s">
        <v>14</v>
      </c>
      <c r="N6163" t="s">
        <v>14</v>
      </c>
      <c r="O6163" t="s">
        <v>14</v>
      </c>
      <c r="P6163" t="s">
        <v>14</v>
      </c>
      <c r="Q6163" t="s">
        <v>14</v>
      </c>
      <c r="R6163" t="s">
        <v>14</v>
      </c>
      <c r="S6163" t="s">
        <v>14</v>
      </c>
      <c r="T6163" t="s">
        <v>14</v>
      </c>
      <c r="U6163" t="s">
        <v>14</v>
      </c>
      <c r="V6163" s="1" t="s">
        <v>4119</v>
      </c>
      <c r="W6163" s="1" t="s">
        <v>2551</v>
      </c>
      <c r="X6163" s="5" t="s">
        <v>4126</v>
      </c>
      <c r="Y6163" s="5" t="s">
        <v>2562</v>
      </c>
      <c r="Z6163" s="5" t="s">
        <v>13</v>
      </c>
      <c r="AA6163" s="5"/>
    </row>
    <row r="6164" spans="1:27" ht="12" customHeight="1" x14ac:dyDescent="0.15">
      <c r="A6164" s="1" t="s">
        <v>1634</v>
      </c>
      <c r="B6164" s="1" t="s">
        <v>37</v>
      </c>
      <c r="C6164" s="1" t="s">
        <v>19</v>
      </c>
      <c r="D6164" s="1" t="s">
        <v>2516</v>
      </c>
      <c r="E6164" s="1" t="s">
        <v>10</v>
      </c>
      <c r="F6164" s="1" t="s">
        <v>5587</v>
      </c>
      <c r="G6164" s="1" t="s">
        <v>242</v>
      </c>
      <c r="H6164" s="1" t="s">
        <v>13</v>
      </c>
      <c r="I6164" t="s">
        <v>14</v>
      </c>
      <c r="J6164" t="s">
        <v>14</v>
      </c>
      <c r="K6164" t="s">
        <v>14</v>
      </c>
      <c r="L6164" t="s">
        <v>14</v>
      </c>
      <c r="M6164" t="s">
        <v>14</v>
      </c>
      <c r="N6164" t="s">
        <v>14</v>
      </c>
      <c r="O6164" t="s">
        <v>14</v>
      </c>
      <c r="P6164" t="s">
        <v>14</v>
      </c>
      <c r="Q6164" t="s">
        <v>14</v>
      </c>
      <c r="R6164" t="s">
        <v>14</v>
      </c>
      <c r="S6164" t="s">
        <v>14</v>
      </c>
      <c r="T6164" t="s">
        <v>14</v>
      </c>
      <c r="U6164" t="s">
        <v>14</v>
      </c>
      <c r="V6164" s="1" t="s">
        <v>4119</v>
      </c>
      <c r="W6164" s="1" t="s">
        <v>2551</v>
      </c>
      <c r="X6164" s="5" t="s">
        <v>4126</v>
      </c>
      <c r="Y6164" s="5" t="s">
        <v>2557</v>
      </c>
      <c r="Z6164" s="5" t="s">
        <v>13</v>
      </c>
      <c r="AA6164" s="5"/>
    </row>
    <row r="6165" spans="1:27" ht="12" customHeight="1" x14ac:dyDescent="0.15">
      <c r="A6165" s="1" t="s">
        <v>1634</v>
      </c>
      <c r="B6165" s="1" t="s">
        <v>37</v>
      </c>
      <c r="C6165" s="1" t="s">
        <v>21</v>
      </c>
      <c r="D6165" s="1" t="s">
        <v>2516</v>
      </c>
      <c r="E6165" s="1" t="s">
        <v>10</v>
      </c>
      <c r="F6165" s="1" t="s">
        <v>5587</v>
      </c>
      <c r="G6165" s="1" t="s">
        <v>245</v>
      </c>
      <c r="H6165" s="1" t="s">
        <v>306</v>
      </c>
      <c r="I6165" t="s">
        <v>14</v>
      </c>
      <c r="J6165" t="s">
        <v>14</v>
      </c>
      <c r="K6165" t="s">
        <v>14</v>
      </c>
      <c r="L6165" t="s">
        <v>14</v>
      </c>
      <c r="M6165" t="s">
        <v>14</v>
      </c>
      <c r="N6165" t="s">
        <v>14</v>
      </c>
      <c r="O6165" t="s">
        <v>14</v>
      </c>
      <c r="P6165" t="s">
        <v>14</v>
      </c>
      <c r="Q6165" t="s">
        <v>14</v>
      </c>
      <c r="R6165" t="s">
        <v>14</v>
      </c>
      <c r="S6165" t="s">
        <v>14</v>
      </c>
      <c r="T6165" t="s">
        <v>14</v>
      </c>
      <c r="U6165" t="s">
        <v>14</v>
      </c>
      <c r="V6165" s="1" t="s">
        <v>4119</v>
      </c>
      <c r="W6165" s="1" t="s">
        <v>2551</v>
      </c>
      <c r="X6165" s="5" t="s">
        <v>4126</v>
      </c>
      <c r="Y6165" s="5" t="s">
        <v>2740</v>
      </c>
      <c r="Z6165" s="5" t="s">
        <v>2788</v>
      </c>
      <c r="AA6165" s="5"/>
    </row>
    <row r="6166" spans="1:27" ht="12" customHeight="1" x14ac:dyDescent="0.15">
      <c r="A6166" s="1" t="s">
        <v>1634</v>
      </c>
      <c r="B6166" s="1" t="s">
        <v>37</v>
      </c>
      <c r="C6166" s="1" t="s">
        <v>23</v>
      </c>
      <c r="D6166" s="1" t="s">
        <v>2516</v>
      </c>
      <c r="E6166" s="1" t="s">
        <v>10</v>
      </c>
      <c r="F6166" s="1" t="s">
        <v>5587</v>
      </c>
      <c r="G6166" s="1" t="s">
        <v>22</v>
      </c>
      <c r="H6166" s="1" t="s">
        <v>13</v>
      </c>
      <c r="I6166" t="s">
        <v>14</v>
      </c>
      <c r="J6166" t="s">
        <v>14</v>
      </c>
      <c r="K6166" t="s">
        <v>14</v>
      </c>
      <c r="L6166" t="s">
        <v>14</v>
      </c>
      <c r="M6166" t="s">
        <v>14</v>
      </c>
      <c r="N6166" t="s">
        <v>14</v>
      </c>
      <c r="O6166" t="s">
        <v>14</v>
      </c>
      <c r="P6166" t="s">
        <v>14</v>
      </c>
      <c r="Q6166" t="s">
        <v>14</v>
      </c>
      <c r="R6166" t="s">
        <v>14</v>
      </c>
      <c r="S6166" t="s">
        <v>14</v>
      </c>
      <c r="T6166" t="s">
        <v>14</v>
      </c>
      <c r="U6166" t="s">
        <v>14</v>
      </c>
      <c r="V6166" s="1" t="s">
        <v>4119</v>
      </c>
      <c r="W6166" s="1" t="s">
        <v>2551</v>
      </c>
      <c r="X6166" s="5" t="s">
        <v>4126</v>
      </c>
      <c r="Y6166" s="5" t="s">
        <v>2564</v>
      </c>
      <c r="Z6166" s="5" t="s">
        <v>13</v>
      </c>
      <c r="AA6166" s="5"/>
    </row>
    <row r="6167" spans="1:27" ht="12" customHeight="1" x14ac:dyDescent="0.15">
      <c r="A6167" s="1" t="s">
        <v>1634</v>
      </c>
      <c r="B6167" s="1" t="s">
        <v>37</v>
      </c>
      <c r="C6167" s="1" t="s">
        <v>77</v>
      </c>
      <c r="D6167" s="1" t="s">
        <v>2516</v>
      </c>
      <c r="E6167" s="1" t="s">
        <v>10</v>
      </c>
      <c r="F6167" s="1" t="s">
        <v>5587</v>
      </c>
      <c r="G6167" s="1" t="s">
        <v>24</v>
      </c>
      <c r="H6167" s="1" t="s">
        <v>13</v>
      </c>
      <c r="I6167" t="s">
        <v>14</v>
      </c>
      <c r="J6167" t="s">
        <v>14</v>
      </c>
      <c r="K6167" t="s">
        <v>14</v>
      </c>
      <c r="L6167" t="s">
        <v>14</v>
      </c>
      <c r="M6167" t="s">
        <v>14</v>
      </c>
      <c r="N6167" t="s">
        <v>14</v>
      </c>
      <c r="O6167" t="s">
        <v>14</v>
      </c>
      <c r="P6167" t="s">
        <v>14</v>
      </c>
      <c r="Q6167" t="s">
        <v>14</v>
      </c>
      <c r="R6167" t="s">
        <v>14</v>
      </c>
      <c r="S6167" t="s">
        <v>14</v>
      </c>
      <c r="T6167" t="s">
        <v>14</v>
      </c>
      <c r="U6167" t="s">
        <v>14</v>
      </c>
      <c r="V6167" s="1" t="s">
        <v>4119</v>
      </c>
      <c r="W6167" s="1" t="s">
        <v>2551</v>
      </c>
      <c r="X6167" s="5" t="s">
        <v>4126</v>
      </c>
      <c r="Y6167" s="5" t="s">
        <v>2559</v>
      </c>
      <c r="Z6167" s="5" t="s">
        <v>13</v>
      </c>
      <c r="AA6167" s="5"/>
    </row>
    <row r="6168" spans="1:27" ht="12" customHeight="1" x14ac:dyDescent="0.15">
      <c r="A6168" s="1" t="s">
        <v>1634</v>
      </c>
      <c r="B6168" s="1" t="s">
        <v>39</v>
      </c>
      <c r="C6168" s="1" t="s">
        <v>9</v>
      </c>
      <c r="D6168" s="1" t="s">
        <v>2516</v>
      </c>
      <c r="E6168" s="1" t="s">
        <v>10</v>
      </c>
      <c r="F6168" s="1" t="s">
        <v>1642</v>
      </c>
      <c r="G6168" s="1" t="s">
        <v>12</v>
      </c>
      <c r="H6168" s="1" t="s">
        <v>305</v>
      </c>
      <c r="I6168">
        <v>1235911</v>
      </c>
      <c r="J6168">
        <v>1199085</v>
      </c>
      <c r="K6168">
        <v>1072816</v>
      </c>
      <c r="L6168">
        <v>1234216</v>
      </c>
      <c r="M6168">
        <v>1222897</v>
      </c>
      <c r="N6168">
        <v>1113226</v>
      </c>
      <c r="O6168">
        <v>1220563</v>
      </c>
      <c r="P6168">
        <v>1320153</v>
      </c>
      <c r="Q6168">
        <v>1095906</v>
      </c>
      <c r="R6168">
        <v>1116377</v>
      </c>
      <c r="S6168">
        <v>960517</v>
      </c>
      <c r="T6168">
        <v>843434</v>
      </c>
      <c r="U6168">
        <v>972841</v>
      </c>
      <c r="V6168" s="1" t="s">
        <v>4119</v>
      </c>
      <c r="W6168" s="1" t="s">
        <v>2551</v>
      </c>
      <c r="X6168" s="5" t="s">
        <v>4127</v>
      </c>
      <c r="Y6168" s="5" t="s">
        <v>2553</v>
      </c>
      <c r="Z6168" s="5" t="s">
        <v>305</v>
      </c>
      <c r="AA6168" s="5"/>
    </row>
    <row r="6169" spans="1:27" ht="12" customHeight="1" x14ac:dyDescent="0.15">
      <c r="A6169" s="1" t="s">
        <v>1634</v>
      </c>
      <c r="B6169" s="1" t="s">
        <v>39</v>
      </c>
      <c r="C6169" s="1" t="s">
        <v>15</v>
      </c>
      <c r="D6169" s="1" t="s">
        <v>2516</v>
      </c>
      <c r="E6169" s="1" t="s">
        <v>10</v>
      </c>
      <c r="F6169" s="1" t="s">
        <v>1642</v>
      </c>
      <c r="G6169" s="1" t="s">
        <v>16</v>
      </c>
      <c r="H6169" s="1" t="s">
        <v>305</v>
      </c>
      <c r="I6169">
        <v>32011</v>
      </c>
      <c r="J6169">
        <v>26836</v>
      </c>
      <c r="K6169">
        <v>27377</v>
      </c>
      <c r="L6169">
        <v>32838</v>
      </c>
      <c r="M6169">
        <v>21864</v>
      </c>
      <c r="N6169">
        <v>29827</v>
      </c>
      <c r="O6169">
        <v>21821</v>
      </c>
      <c r="P6169">
        <v>26777</v>
      </c>
      <c r="Q6169">
        <v>26721</v>
      </c>
      <c r="R6169">
        <v>30790</v>
      </c>
      <c r="S6169">
        <v>15034</v>
      </c>
      <c r="T6169">
        <v>20382</v>
      </c>
      <c r="U6169">
        <v>40268</v>
      </c>
      <c r="V6169" s="1" t="s">
        <v>4119</v>
      </c>
      <c r="W6169" s="1" t="s">
        <v>2551</v>
      </c>
      <c r="X6169" s="5" t="s">
        <v>4127</v>
      </c>
      <c r="Y6169" s="5" t="s">
        <v>2561</v>
      </c>
      <c r="Z6169" s="5" t="s">
        <v>13</v>
      </c>
      <c r="AA6169" s="5"/>
    </row>
    <row r="6170" spans="1:27" ht="12" customHeight="1" x14ac:dyDescent="0.15">
      <c r="A6170" s="1" t="s">
        <v>1634</v>
      </c>
      <c r="B6170" s="1" t="s">
        <v>39</v>
      </c>
      <c r="C6170" s="1" t="s">
        <v>17</v>
      </c>
      <c r="D6170" s="1" t="s">
        <v>2516</v>
      </c>
      <c r="E6170" s="1" t="s">
        <v>10</v>
      </c>
      <c r="F6170" s="1" t="s">
        <v>1642</v>
      </c>
      <c r="G6170" s="1" t="s">
        <v>18</v>
      </c>
      <c r="H6170" s="1" t="s">
        <v>305</v>
      </c>
      <c r="I6170">
        <v>67064</v>
      </c>
      <c r="J6170">
        <v>82476</v>
      </c>
      <c r="K6170">
        <v>53723</v>
      </c>
      <c r="L6170">
        <v>53596</v>
      </c>
      <c r="M6170">
        <v>81821</v>
      </c>
      <c r="N6170">
        <v>77793</v>
      </c>
      <c r="O6170">
        <v>96437</v>
      </c>
      <c r="P6170">
        <v>130472</v>
      </c>
      <c r="Q6170">
        <v>43714</v>
      </c>
      <c r="R6170">
        <v>57159</v>
      </c>
      <c r="S6170">
        <v>55432</v>
      </c>
      <c r="T6170">
        <v>57958</v>
      </c>
      <c r="U6170">
        <v>57603</v>
      </c>
      <c r="V6170" s="1" t="s">
        <v>4119</v>
      </c>
      <c r="W6170" s="1" t="s">
        <v>2551</v>
      </c>
      <c r="X6170" s="5" t="s">
        <v>4127</v>
      </c>
      <c r="Y6170" s="5" t="s">
        <v>2562</v>
      </c>
      <c r="Z6170" s="5" t="s">
        <v>13</v>
      </c>
      <c r="AA6170" s="5"/>
    </row>
    <row r="6171" spans="1:27" ht="12" customHeight="1" x14ac:dyDescent="0.15">
      <c r="A6171" s="1" t="s">
        <v>1634</v>
      </c>
      <c r="B6171" s="1" t="s">
        <v>39</v>
      </c>
      <c r="C6171" s="1" t="s">
        <v>19</v>
      </c>
      <c r="D6171" s="1" t="s">
        <v>2516</v>
      </c>
      <c r="E6171" s="1" t="s">
        <v>10</v>
      </c>
      <c r="F6171" s="1" t="s">
        <v>1642</v>
      </c>
      <c r="G6171" s="1" t="s">
        <v>242</v>
      </c>
      <c r="H6171" s="1" t="s">
        <v>305</v>
      </c>
      <c r="I6171">
        <v>1204571</v>
      </c>
      <c r="J6171">
        <v>1148582</v>
      </c>
      <c r="K6171">
        <v>1084393</v>
      </c>
      <c r="L6171">
        <v>1130471</v>
      </c>
      <c r="M6171">
        <v>1142355</v>
      </c>
      <c r="N6171">
        <v>1003501</v>
      </c>
      <c r="O6171">
        <v>1127875</v>
      </c>
      <c r="P6171">
        <v>1155373</v>
      </c>
      <c r="Q6171">
        <v>1070957</v>
      </c>
      <c r="R6171">
        <v>1142345</v>
      </c>
      <c r="S6171">
        <v>951282</v>
      </c>
      <c r="T6171">
        <v>972099</v>
      </c>
      <c r="U6171">
        <v>1069196</v>
      </c>
      <c r="V6171" s="1" t="s">
        <v>4119</v>
      </c>
      <c r="W6171" s="1" t="s">
        <v>2551</v>
      </c>
      <c r="X6171" s="5" t="s">
        <v>4127</v>
      </c>
      <c r="Y6171" s="5" t="s">
        <v>2557</v>
      </c>
      <c r="Z6171" s="5" t="s">
        <v>13</v>
      </c>
      <c r="AA6171" s="5"/>
    </row>
    <row r="6172" spans="1:27" ht="12" customHeight="1" x14ac:dyDescent="0.15">
      <c r="A6172" s="1" t="s">
        <v>1634</v>
      </c>
      <c r="B6172" s="1" t="s">
        <v>39</v>
      </c>
      <c r="C6172" s="1" t="s">
        <v>21</v>
      </c>
      <c r="D6172" s="1" t="s">
        <v>2516</v>
      </c>
      <c r="E6172" s="1" t="s">
        <v>10</v>
      </c>
      <c r="F6172" s="1" t="s">
        <v>1642</v>
      </c>
      <c r="G6172" s="1" t="s">
        <v>245</v>
      </c>
      <c r="H6172" s="1" t="s">
        <v>306</v>
      </c>
      <c r="I6172">
        <v>2099969</v>
      </c>
      <c r="J6172">
        <v>2076644</v>
      </c>
      <c r="K6172">
        <v>2015693</v>
      </c>
      <c r="L6172">
        <v>2172818</v>
      </c>
      <c r="M6172">
        <v>2235695</v>
      </c>
      <c r="N6172">
        <v>1823721</v>
      </c>
      <c r="O6172">
        <v>2021753</v>
      </c>
      <c r="P6172">
        <v>2078858</v>
      </c>
      <c r="Q6172">
        <v>1913273</v>
      </c>
      <c r="R6172">
        <v>2107372</v>
      </c>
      <c r="S6172">
        <v>1642332</v>
      </c>
      <c r="T6172">
        <v>1733632</v>
      </c>
      <c r="U6172">
        <v>1921691</v>
      </c>
      <c r="V6172" s="1" t="s">
        <v>4119</v>
      </c>
      <c r="W6172" s="1" t="s">
        <v>2551</v>
      </c>
      <c r="X6172" s="5" t="s">
        <v>4127</v>
      </c>
      <c r="Y6172" s="5" t="s">
        <v>2740</v>
      </c>
      <c r="Z6172" s="5" t="s">
        <v>2788</v>
      </c>
      <c r="AA6172" s="5"/>
    </row>
    <row r="6173" spans="1:27" ht="12" customHeight="1" x14ac:dyDescent="0.15">
      <c r="A6173" s="1" t="s">
        <v>1634</v>
      </c>
      <c r="B6173" s="1" t="s">
        <v>39</v>
      </c>
      <c r="C6173" s="1" t="s">
        <v>23</v>
      </c>
      <c r="D6173" s="1" t="s">
        <v>2516</v>
      </c>
      <c r="E6173" s="1" t="s">
        <v>10</v>
      </c>
      <c r="F6173" s="1" t="s">
        <v>1642</v>
      </c>
      <c r="G6173" s="1" t="s">
        <v>22</v>
      </c>
      <c r="H6173" s="1" t="s">
        <v>305</v>
      </c>
      <c r="I6173">
        <v>31660</v>
      </c>
      <c r="J6173">
        <v>10</v>
      </c>
      <c r="K6173">
        <v>0</v>
      </c>
      <c r="L6173">
        <v>0</v>
      </c>
      <c r="M6173">
        <v>0</v>
      </c>
      <c r="N6173">
        <v>552</v>
      </c>
      <c r="O6173">
        <v>2060</v>
      </c>
      <c r="P6173">
        <v>3581</v>
      </c>
      <c r="Q6173">
        <v>14</v>
      </c>
      <c r="R6173">
        <v>6497</v>
      </c>
      <c r="S6173">
        <v>1000</v>
      </c>
      <c r="T6173">
        <v>846</v>
      </c>
      <c r="U6173">
        <v>1375</v>
      </c>
      <c r="V6173" s="1" t="s">
        <v>4119</v>
      </c>
      <c r="W6173" s="1" t="s">
        <v>2551</v>
      </c>
      <c r="X6173" s="5" t="s">
        <v>4127</v>
      </c>
      <c r="Y6173" s="5" t="s">
        <v>2564</v>
      </c>
      <c r="Z6173" s="5" t="s">
        <v>13</v>
      </c>
      <c r="AA6173" s="5"/>
    </row>
    <row r="6174" spans="1:27" ht="12" customHeight="1" x14ac:dyDescent="0.15">
      <c r="A6174" s="1" t="s">
        <v>1634</v>
      </c>
      <c r="B6174" s="1" t="s">
        <v>39</v>
      </c>
      <c r="C6174" s="1" t="s">
        <v>77</v>
      </c>
      <c r="D6174" s="1" t="s">
        <v>2516</v>
      </c>
      <c r="E6174" s="1" t="s">
        <v>10</v>
      </c>
      <c r="F6174" s="1" t="s">
        <v>1642</v>
      </c>
      <c r="G6174" s="1" t="s">
        <v>24</v>
      </c>
      <c r="H6174" s="1" t="s">
        <v>305</v>
      </c>
      <c r="I6174">
        <v>2328141</v>
      </c>
      <c r="J6174">
        <v>2322271</v>
      </c>
      <c r="K6174">
        <v>2283882</v>
      </c>
      <c r="L6174">
        <v>2366403</v>
      </c>
      <c r="M6174">
        <v>2386523</v>
      </c>
      <c r="N6174">
        <v>2445014</v>
      </c>
      <c r="O6174">
        <v>2458310</v>
      </c>
      <c r="P6174">
        <v>2510626</v>
      </c>
      <c r="Q6174">
        <v>2518102</v>
      </c>
      <c r="R6174">
        <v>2454331</v>
      </c>
      <c r="S6174">
        <v>2418316</v>
      </c>
      <c r="T6174">
        <v>2251934</v>
      </c>
      <c r="U6174">
        <v>2125167</v>
      </c>
      <c r="V6174" s="1" t="s">
        <v>4119</v>
      </c>
      <c r="W6174" s="1" t="s">
        <v>2551</v>
      </c>
      <c r="X6174" s="5" t="s">
        <v>4127</v>
      </c>
      <c r="Y6174" s="5" t="s">
        <v>2559</v>
      </c>
      <c r="Z6174" s="5" t="s">
        <v>305</v>
      </c>
      <c r="AA6174" s="5"/>
    </row>
    <row r="6175" spans="1:27" ht="12" customHeight="1" x14ac:dyDescent="0.15">
      <c r="A6175" s="1" t="s">
        <v>1634</v>
      </c>
      <c r="B6175" s="1" t="s">
        <v>41</v>
      </c>
      <c r="C6175" s="1" t="s">
        <v>9</v>
      </c>
      <c r="D6175" s="1" t="s">
        <v>2516</v>
      </c>
      <c r="E6175" s="1" t="s">
        <v>10</v>
      </c>
      <c r="F6175" s="1" t="s">
        <v>1643</v>
      </c>
      <c r="G6175" s="1" t="s">
        <v>12</v>
      </c>
      <c r="H6175" s="1" t="s">
        <v>13</v>
      </c>
      <c r="I6175">
        <v>1336</v>
      </c>
      <c r="J6175">
        <v>1376</v>
      </c>
      <c r="K6175">
        <v>1298</v>
      </c>
      <c r="L6175">
        <v>1416</v>
      </c>
      <c r="M6175">
        <v>1319</v>
      </c>
      <c r="N6175">
        <v>1079</v>
      </c>
      <c r="O6175">
        <v>1280</v>
      </c>
      <c r="P6175">
        <v>1299</v>
      </c>
      <c r="Q6175">
        <v>1340</v>
      </c>
      <c r="R6175">
        <v>1319</v>
      </c>
      <c r="S6175">
        <v>1267</v>
      </c>
      <c r="T6175">
        <v>1369</v>
      </c>
      <c r="U6175">
        <v>1312</v>
      </c>
      <c r="V6175" s="1" t="s">
        <v>4119</v>
      </c>
      <c r="W6175" s="1" t="s">
        <v>2551</v>
      </c>
      <c r="X6175" s="5" t="s">
        <v>4128</v>
      </c>
      <c r="Y6175" s="5" t="s">
        <v>2553</v>
      </c>
      <c r="Z6175" s="5" t="s">
        <v>13</v>
      </c>
      <c r="AA6175" s="5"/>
    </row>
    <row r="6176" spans="1:27" ht="12" customHeight="1" x14ac:dyDescent="0.15">
      <c r="A6176" s="1" t="s">
        <v>1634</v>
      </c>
      <c r="B6176" s="1" t="s">
        <v>41</v>
      </c>
      <c r="C6176" s="1" t="s">
        <v>15</v>
      </c>
      <c r="D6176" s="1" t="s">
        <v>2516</v>
      </c>
      <c r="E6176" s="1" t="s">
        <v>10</v>
      </c>
      <c r="F6176" s="1" t="s">
        <v>1643</v>
      </c>
      <c r="G6176" s="1" t="s">
        <v>16</v>
      </c>
      <c r="H6176" s="1" t="s">
        <v>13</v>
      </c>
      <c r="I6176">
        <v>69</v>
      </c>
      <c r="J6176">
        <v>70</v>
      </c>
      <c r="K6176">
        <v>68</v>
      </c>
      <c r="L6176">
        <v>69</v>
      </c>
      <c r="M6176">
        <v>59</v>
      </c>
      <c r="N6176">
        <v>52</v>
      </c>
      <c r="O6176">
        <v>61</v>
      </c>
      <c r="P6176">
        <v>69</v>
      </c>
      <c r="Q6176">
        <v>56</v>
      </c>
      <c r="R6176">
        <v>56</v>
      </c>
      <c r="S6176">
        <v>57</v>
      </c>
      <c r="T6176">
        <v>63</v>
      </c>
      <c r="U6176">
        <v>74</v>
      </c>
      <c r="V6176" s="1" t="s">
        <v>4119</v>
      </c>
      <c r="W6176" s="1" t="s">
        <v>2551</v>
      </c>
      <c r="X6176" s="5" t="s">
        <v>4128</v>
      </c>
      <c r="Y6176" s="5" t="s">
        <v>2561</v>
      </c>
      <c r="Z6176" s="5" t="s">
        <v>13</v>
      </c>
      <c r="AA6176" s="5"/>
    </row>
    <row r="6177" spans="1:27" ht="12" customHeight="1" x14ac:dyDescent="0.15">
      <c r="A6177" s="1" t="s">
        <v>1634</v>
      </c>
      <c r="B6177" s="1" t="s">
        <v>41</v>
      </c>
      <c r="C6177" s="1" t="s">
        <v>17</v>
      </c>
      <c r="D6177" s="1" t="s">
        <v>2516</v>
      </c>
      <c r="E6177" s="1" t="s">
        <v>10</v>
      </c>
      <c r="F6177" s="1" t="s">
        <v>1643</v>
      </c>
      <c r="G6177" s="1" t="s">
        <v>18</v>
      </c>
      <c r="H6177" s="1" t="s">
        <v>13</v>
      </c>
      <c r="I6177">
        <v>48</v>
      </c>
      <c r="J6177">
        <v>46</v>
      </c>
      <c r="K6177">
        <v>48</v>
      </c>
      <c r="L6177">
        <v>60</v>
      </c>
      <c r="M6177">
        <v>52</v>
      </c>
      <c r="N6177">
        <v>41</v>
      </c>
      <c r="O6177">
        <v>50</v>
      </c>
      <c r="P6177">
        <v>50</v>
      </c>
      <c r="Q6177">
        <v>52</v>
      </c>
      <c r="R6177">
        <v>49</v>
      </c>
      <c r="S6177">
        <v>49</v>
      </c>
      <c r="T6177">
        <v>50</v>
      </c>
      <c r="U6177">
        <v>51</v>
      </c>
      <c r="V6177" s="1" t="s">
        <v>4119</v>
      </c>
      <c r="W6177" s="1" t="s">
        <v>2551</v>
      </c>
      <c r="X6177" s="5" t="s">
        <v>4128</v>
      </c>
      <c r="Y6177" s="5" t="s">
        <v>2562</v>
      </c>
      <c r="Z6177" s="5" t="s">
        <v>13</v>
      </c>
      <c r="AA6177" s="5"/>
    </row>
    <row r="6178" spans="1:27" ht="12" customHeight="1" x14ac:dyDescent="0.15">
      <c r="A6178" s="1" t="s">
        <v>1634</v>
      </c>
      <c r="B6178" s="1" t="s">
        <v>41</v>
      </c>
      <c r="C6178" s="1" t="s">
        <v>19</v>
      </c>
      <c r="D6178" s="1" t="s">
        <v>2516</v>
      </c>
      <c r="E6178" s="1" t="s">
        <v>10</v>
      </c>
      <c r="F6178" s="1" t="s">
        <v>1643</v>
      </c>
      <c r="G6178" s="1" t="s">
        <v>242</v>
      </c>
      <c r="H6178" s="1" t="s">
        <v>13</v>
      </c>
      <c r="I6178">
        <v>1410</v>
      </c>
      <c r="J6178">
        <v>1327</v>
      </c>
      <c r="K6178">
        <v>1153</v>
      </c>
      <c r="L6178">
        <v>1414</v>
      </c>
      <c r="M6178">
        <v>1339</v>
      </c>
      <c r="N6178">
        <v>1207</v>
      </c>
      <c r="O6178">
        <v>1320</v>
      </c>
      <c r="P6178">
        <v>1273</v>
      </c>
      <c r="Q6178">
        <v>1377</v>
      </c>
      <c r="R6178">
        <v>1309</v>
      </c>
      <c r="S6178">
        <v>1232</v>
      </c>
      <c r="T6178">
        <v>1329</v>
      </c>
      <c r="U6178">
        <v>1408</v>
      </c>
      <c r="V6178" s="1" t="s">
        <v>4119</v>
      </c>
      <c r="W6178" s="1" t="s">
        <v>2551</v>
      </c>
      <c r="X6178" s="5" t="s">
        <v>4128</v>
      </c>
      <c r="Y6178" s="5" t="s">
        <v>2557</v>
      </c>
      <c r="Z6178" s="5" t="s">
        <v>13</v>
      </c>
      <c r="AA6178" s="5"/>
    </row>
    <row r="6179" spans="1:27" ht="12" customHeight="1" x14ac:dyDescent="0.15">
      <c r="A6179" s="1" t="s">
        <v>1634</v>
      </c>
      <c r="B6179" s="1" t="s">
        <v>41</v>
      </c>
      <c r="C6179" s="1" t="s">
        <v>21</v>
      </c>
      <c r="D6179" s="1" t="s">
        <v>2516</v>
      </c>
      <c r="E6179" s="1" t="s">
        <v>10</v>
      </c>
      <c r="F6179" s="1" t="s">
        <v>1643</v>
      </c>
      <c r="G6179" s="1" t="s">
        <v>245</v>
      </c>
      <c r="H6179" s="1" t="s">
        <v>306</v>
      </c>
      <c r="I6179">
        <v>958599</v>
      </c>
      <c r="J6179">
        <v>932867</v>
      </c>
      <c r="K6179">
        <v>793047</v>
      </c>
      <c r="L6179">
        <v>998015</v>
      </c>
      <c r="M6179">
        <v>947748</v>
      </c>
      <c r="N6179">
        <v>866006</v>
      </c>
      <c r="O6179">
        <v>931406</v>
      </c>
      <c r="P6179">
        <v>931292</v>
      </c>
      <c r="Q6179">
        <v>984702</v>
      </c>
      <c r="R6179">
        <v>953910</v>
      </c>
      <c r="S6179">
        <v>906006</v>
      </c>
      <c r="T6179">
        <v>985306</v>
      </c>
      <c r="U6179">
        <v>1032050</v>
      </c>
      <c r="V6179" s="1" t="s">
        <v>4119</v>
      </c>
      <c r="W6179" s="1" t="s">
        <v>2551</v>
      </c>
      <c r="X6179" s="5" t="s">
        <v>4128</v>
      </c>
      <c r="Y6179" s="5" t="s">
        <v>2740</v>
      </c>
      <c r="Z6179" s="5" t="s">
        <v>2788</v>
      </c>
      <c r="AA6179" s="5"/>
    </row>
    <row r="6180" spans="1:27" ht="12" customHeight="1" x14ac:dyDescent="0.15">
      <c r="A6180" s="1" t="s">
        <v>1634</v>
      </c>
      <c r="B6180" s="1" t="s">
        <v>41</v>
      </c>
      <c r="C6180" s="1" t="s">
        <v>23</v>
      </c>
      <c r="D6180" s="1" t="s">
        <v>2516</v>
      </c>
      <c r="E6180" s="1" t="s">
        <v>10</v>
      </c>
      <c r="F6180" s="1" t="s">
        <v>1643</v>
      </c>
      <c r="G6180" s="1" t="s">
        <v>22</v>
      </c>
      <c r="H6180" s="1" t="s">
        <v>13</v>
      </c>
      <c r="I6180">
        <v>0</v>
      </c>
      <c r="J6180">
        <v>0</v>
      </c>
      <c r="K6180">
        <v>0</v>
      </c>
      <c r="L6180">
        <v>0</v>
      </c>
      <c r="M6180">
        <v>0</v>
      </c>
      <c r="N6180">
        <v>0</v>
      </c>
      <c r="O6180">
        <v>0</v>
      </c>
      <c r="P6180">
        <v>0</v>
      </c>
      <c r="Q6180">
        <v>0</v>
      </c>
      <c r="R6180">
        <v>0</v>
      </c>
      <c r="S6180">
        <v>0</v>
      </c>
      <c r="T6180">
        <v>0</v>
      </c>
      <c r="U6180">
        <v>0</v>
      </c>
      <c r="V6180" s="1" t="s">
        <v>4119</v>
      </c>
      <c r="W6180" s="1" t="s">
        <v>2551</v>
      </c>
      <c r="X6180" s="5" t="s">
        <v>4128</v>
      </c>
      <c r="Y6180" s="5" t="s">
        <v>2564</v>
      </c>
      <c r="Z6180" s="5" t="s">
        <v>13</v>
      </c>
      <c r="AA6180" s="5"/>
    </row>
    <row r="6181" spans="1:27" ht="12" customHeight="1" x14ac:dyDescent="0.15">
      <c r="A6181" s="1" t="s">
        <v>1634</v>
      </c>
      <c r="B6181" s="1" t="s">
        <v>41</v>
      </c>
      <c r="C6181" s="1" t="s">
        <v>77</v>
      </c>
      <c r="D6181" s="1" t="s">
        <v>2516</v>
      </c>
      <c r="E6181" s="1" t="s">
        <v>10</v>
      </c>
      <c r="F6181" s="1" t="s">
        <v>1643</v>
      </c>
      <c r="G6181" s="1" t="s">
        <v>24</v>
      </c>
      <c r="H6181" s="1" t="s">
        <v>13</v>
      </c>
      <c r="I6181">
        <v>2115</v>
      </c>
      <c r="J6181">
        <v>2186</v>
      </c>
      <c r="K6181">
        <v>2351</v>
      </c>
      <c r="L6181">
        <v>2363</v>
      </c>
      <c r="M6181">
        <v>2350</v>
      </c>
      <c r="N6181">
        <v>2233</v>
      </c>
      <c r="O6181">
        <v>2204</v>
      </c>
      <c r="P6181">
        <v>2249</v>
      </c>
      <c r="Q6181">
        <v>2216</v>
      </c>
      <c r="R6181">
        <v>2233</v>
      </c>
      <c r="S6181">
        <v>2277</v>
      </c>
      <c r="T6181">
        <v>2329</v>
      </c>
      <c r="U6181">
        <v>2256</v>
      </c>
      <c r="V6181" s="1" t="s">
        <v>4119</v>
      </c>
      <c r="W6181" s="1" t="s">
        <v>2551</v>
      </c>
      <c r="X6181" s="5" t="s">
        <v>4128</v>
      </c>
      <c r="Y6181" s="5" t="s">
        <v>2559</v>
      </c>
      <c r="Z6181" s="5" t="s">
        <v>13</v>
      </c>
      <c r="AA6181" s="5"/>
    </row>
    <row r="6182" spans="1:27" ht="12" customHeight="1" x14ac:dyDescent="0.15">
      <c r="A6182" s="1" t="s">
        <v>1634</v>
      </c>
      <c r="B6182" s="1" t="s">
        <v>212</v>
      </c>
      <c r="C6182" s="1" t="s">
        <v>9</v>
      </c>
      <c r="D6182" s="1" t="s">
        <v>2516</v>
      </c>
      <c r="E6182" s="1" t="s">
        <v>213</v>
      </c>
      <c r="F6182" s="1" t="s">
        <v>1644</v>
      </c>
      <c r="G6182" s="1" t="s">
        <v>215</v>
      </c>
      <c r="H6182" s="1" t="s">
        <v>216</v>
      </c>
      <c r="I6182">
        <v>4512</v>
      </c>
      <c r="J6182">
        <v>4533</v>
      </c>
      <c r="K6182">
        <v>4550</v>
      </c>
      <c r="L6182">
        <v>4545</v>
      </c>
      <c r="M6182">
        <v>4451</v>
      </c>
      <c r="N6182">
        <v>4465</v>
      </c>
      <c r="O6182">
        <v>4450</v>
      </c>
      <c r="P6182">
        <v>4459</v>
      </c>
      <c r="Q6182">
        <v>4461</v>
      </c>
      <c r="R6182">
        <v>4467</v>
      </c>
      <c r="S6182">
        <v>4456</v>
      </c>
      <c r="T6182">
        <v>4439</v>
      </c>
      <c r="U6182">
        <v>4453</v>
      </c>
      <c r="V6182" s="1" t="s">
        <v>4119</v>
      </c>
      <c r="W6182" s="1" t="s">
        <v>2717</v>
      </c>
      <c r="X6182" s="5" t="s">
        <v>4129</v>
      </c>
      <c r="Y6182" s="5" t="s">
        <v>2719</v>
      </c>
      <c r="Z6182" s="5" t="s">
        <v>2720</v>
      </c>
      <c r="AA6182" s="5"/>
    </row>
    <row r="6183" spans="1:27" ht="12" customHeight="1" x14ac:dyDescent="0.15">
      <c r="A6183" s="1" t="s">
        <v>1634</v>
      </c>
      <c r="B6183" s="1" t="s">
        <v>219</v>
      </c>
      <c r="C6183" s="1" t="s">
        <v>9</v>
      </c>
      <c r="D6183" s="1" t="s">
        <v>2516</v>
      </c>
      <c r="E6183" s="1" t="s">
        <v>220</v>
      </c>
      <c r="F6183" s="1" t="s">
        <v>1645</v>
      </c>
      <c r="G6183" s="1" t="s">
        <v>220</v>
      </c>
      <c r="H6183" s="1" t="s">
        <v>1632</v>
      </c>
      <c r="I6183" t="s">
        <v>14</v>
      </c>
      <c r="J6183" t="s">
        <v>14</v>
      </c>
      <c r="K6183" t="s">
        <v>14</v>
      </c>
      <c r="L6183" t="s">
        <v>14</v>
      </c>
      <c r="M6183" t="s">
        <v>14</v>
      </c>
      <c r="N6183" t="s">
        <v>14</v>
      </c>
      <c r="O6183" t="s">
        <v>14</v>
      </c>
      <c r="P6183" t="s">
        <v>14</v>
      </c>
      <c r="Q6183" t="s">
        <v>14</v>
      </c>
      <c r="R6183" t="s">
        <v>14</v>
      </c>
      <c r="S6183" t="s">
        <v>14</v>
      </c>
      <c r="T6183" t="s">
        <v>14</v>
      </c>
      <c r="U6183" t="s">
        <v>14</v>
      </c>
      <c r="V6183" s="1" t="s">
        <v>4119</v>
      </c>
      <c r="W6183" s="1" t="s">
        <v>2723</v>
      </c>
      <c r="X6183" s="5" t="s">
        <v>4130</v>
      </c>
      <c r="Y6183" s="5" t="s">
        <v>2723</v>
      </c>
      <c r="Z6183" s="5" t="s">
        <v>4109</v>
      </c>
      <c r="AA6183" s="5"/>
    </row>
    <row r="6184" spans="1:27" ht="12" customHeight="1" x14ac:dyDescent="0.15">
      <c r="A6184" s="1" t="s">
        <v>1634</v>
      </c>
      <c r="B6184" s="1" t="s">
        <v>219</v>
      </c>
      <c r="C6184" s="1" t="s">
        <v>19</v>
      </c>
      <c r="D6184" s="1" t="s">
        <v>2516</v>
      </c>
      <c r="E6184" s="1" t="s">
        <v>220</v>
      </c>
      <c r="F6184" s="1" t="s">
        <v>1645</v>
      </c>
      <c r="G6184" s="1" t="s">
        <v>1132</v>
      </c>
      <c r="H6184" s="1" t="s">
        <v>1133</v>
      </c>
      <c r="I6184" s="37" t="s">
        <v>14</v>
      </c>
      <c r="J6184" s="37" t="s">
        <v>14</v>
      </c>
      <c r="K6184" s="37" t="s">
        <v>14</v>
      </c>
      <c r="L6184" s="37" t="s">
        <v>14</v>
      </c>
      <c r="M6184" s="37" t="s">
        <v>14</v>
      </c>
      <c r="N6184" s="37" t="s">
        <v>14</v>
      </c>
      <c r="O6184" s="37" t="s">
        <v>14</v>
      </c>
      <c r="P6184" s="37" t="s">
        <v>14</v>
      </c>
      <c r="Q6184" s="37" t="s">
        <v>14</v>
      </c>
      <c r="R6184" s="37" t="s">
        <v>14</v>
      </c>
      <c r="S6184" s="37" t="s">
        <v>14</v>
      </c>
      <c r="T6184" s="37" t="s">
        <v>14</v>
      </c>
      <c r="U6184" s="37" t="s">
        <v>14</v>
      </c>
      <c r="V6184" s="1" t="s">
        <v>4119</v>
      </c>
      <c r="W6184" s="1" t="s">
        <v>2723</v>
      </c>
      <c r="X6184" s="8" t="s">
        <v>4130</v>
      </c>
      <c r="Y6184" s="8" t="s">
        <v>4110</v>
      </c>
      <c r="Z6184" s="8" t="s">
        <v>1133</v>
      </c>
      <c r="AA6184" s="8"/>
    </row>
    <row r="6185" spans="1:27" ht="12" customHeight="1" x14ac:dyDescent="0.15">
      <c r="A6185" s="1" t="s">
        <v>1634</v>
      </c>
      <c r="B6185" s="1" t="s">
        <v>223</v>
      </c>
      <c r="C6185" s="1" t="s">
        <v>9</v>
      </c>
      <c r="D6185" s="1" t="s">
        <v>2516</v>
      </c>
      <c r="E6185" s="1" t="s">
        <v>220</v>
      </c>
      <c r="F6185" s="1" t="s">
        <v>1641</v>
      </c>
      <c r="G6185" s="1" t="s">
        <v>220</v>
      </c>
      <c r="H6185" s="1" t="s">
        <v>1632</v>
      </c>
      <c r="I6185">
        <v>28770</v>
      </c>
      <c r="J6185">
        <v>28770</v>
      </c>
      <c r="K6185">
        <v>28770</v>
      </c>
      <c r="L6185">
        <v>28770</v>
      </c>
      <c r="M6185">
        <v>28770</v>
      </c>
      <c r="N6185">
        <v>28770</v>
      </c>
      <c r="O6185">
        <v>28770</v>
      </c>
      <c r="P6185">
        <v>28770</v>
      </c>
      <c r="Q6185">
        <v>28770</v>
      </c>
      <c r="R6185">
        <v>28770</v>
      </c>
      <c r="S6185">
        <v>28770</v>
      </c>
      <c r="T6185">
        <v>28770</v>
      </c>
      <c r="U6185">
        <v>28770</v>
      </c>
      <c r="V6185" s="1" t="s">
        <v>4119</v>
      </c>
      <c r="W6185" s="1" t="s">
        <v>2723</v>
      </c>
      <c r="X6185" s="5" t="s">
        <v>4131</v>
      </c>
      <c r="Y6185" s="5" t="s">
        <v>2723</v>
      </c>
      <c r="Z6185" s="5" t="s">
        <v>4109</v>
      </c>
      <c r="AA6185" s="5"/>
    </row>
    <row r="6186" spans="1:27" ht="12" customHeight="1" x14ac:dyDescent="0.15">
      <c r="A6186" s="1" t="s">
        <v>1634</v>
      </c>
      <c r="B6186" s="1" t="s">
        <v>223</v>
      </c>
      <c r="C6186" s="1" t="s">
        <v>19</v>
      </c>
      <c r="D6186" s="1" t="s">
        <v>2516</v>
      </c>
      <c r="E6186" s="1" t="s">
        <v>220</v>
      </c>
      <c r="F6186" s="1" t="s">
        <v>1641</v>
      </c>
      <c r="G6186" s="1" t="s">
        <v>1132</v>
      </c>
      <c r="H6186" s="1" t="s">
        <v>1133</v>
      </c>
      <c r="I6186" s="37">
        <v>70.8</v>
      </c>
      <c r="J6186" s="37">
        <v>46.2</v>
      </c>
      <c r="K6186" s="37">
        <v>57.3</v>
      </c>
      <c r="L6186" s="37">
        <v>58.5</v>
      </c>
      <c r="M6186" s="37">
        <v>49.2</v>
      </c>
      <c r="N6186" s="37">
        <v>44.7</v>
      </c>
      <c r="O6186" s="37">
        <v>22</v>
      </c>
      <c r="P6186" s="37">
        <v>20.9</v>
      </c>
      <c r="Q6186" s="37">
        <v>30</v>
      </c>
      <c r="R6186" s="37">
        <v>39</v>
      </c>
      <c r="S6186" s="37">
        <v>43.4</v>
      </c>
      <c r="T6186" s="37">
        <v>31.7</v>
      </c>
      <c r="U6186" s="37">
        <v>22.2</v>
      </c>
      <c r="V6186" s="1" t="s">
        <v>4119</v>
      </c>
      <c r="W6186" s="1" t="s">
        <v>2723</v>
      </c>
      <c r="X6186" s="8" t="s">
        <v>4131</v>
      </c>
      <c r="Y6186" s="8" t="s">
        <v>4110</v>
      </c>
      <c r="Z6186" s="8" t="s">
        <v>1133</v>
      </c>
      <c r="AA6186" s="8"/>
    </row>
    <row r="6187" spans="1:27" ht="12" customHeight="1" x14ac:dyDescent="0.15">
      <c r="A6187" s="1" t="s">
        <v>1634</v>
      </c>
      <c r="B6187" s="1" t="s">
        <v>225</v>
      </c>
      <c r="C6187" s="1" t="s">
        <v>9</v>
      </c>
      <c r="D6187" s="1" t="s">
        <v>2516</v>
      </c>
      <c r="E6187" s="1" t="s">
        <v>220</v>
      </c>
      <c r="F6187" s="1" t="s">
        <v>1643</v>
      </c>
      <c r="G6187" s="1" t="s">
        <v>220</v>
      </c>
      <c r="H6187" s="1" t="s">
        <v>1632</v>
      </c>
      <c r="I6187">
        <v>3797</v>
      </c>
      <c r="J6187">
        <v>3783</v>
      </c>
      <c r="K6187">
        <v>3783</v>
      </c>
      <c r="L6187">
        <v>3783</v>
      </c>
      <c r="M6187">
        <v>3783</v>
      </c>
      <c r="N6187">
        <v>3783</v>
      </c>
      <c r="O6187">
        <v>3783</v>
      </c>
      <c r="P6187">
        <v>3783</v>
      </c>
      <c r="Q6187">
        <v>3783</v>
      </c>
      <c r="R6187">
        <v>3783</v>
      </c>
      <c r="S6187">
        <v>3783</v>
      </c>
      <c r="T6187">
        <v>3783</v>
      </c>
      <c r="U6187">
        <v>3783</v>
      </c>
      <c r="V6187" s="1" t="s">
        <v>4119</v>
      </c>
      <c r="W6187" s="1" t="s">
        <v>2723</v>
      </c>
      <c r="X6187" s="5" t="s">
        <v>4132</v>
      </c>
      <c r="Y6187" s="5" t="s">
        <v>2723</v>
      </c>
      <c r="Z6187" s="5" t="s">
        <v>4109</v>
      </c>
      <c r="AA6187" s="5"/>
    </row>
    <row r="6188" spans="1:27" ht="12" customHeight="1" x14ac:dyDescent="0.15">
      <c r="A6188" s="1" t="s">
        <v>1634</v>
      </c>
      <c r="B6188" s="1" t="s">
        <v>225</v>
      </c>
      <c r="C6188" s="1" t="s">
        <v>19</v>
      </c>
      <c r="D6188" s="1" t="s">
        <v>2516</v>
      </c>
      <c r="E6188" s="1" t="s">
        <v>220</v>
      </c>
      <c r="F6188" s="1" t="s">
        <v>1643</v>
      </c>
      <c r="G6188" s="1" t="s">
        <v>1132</v>
      </c>
      <c r="H6188" s="1" t="s">
        <v>1133</v>
      </c>
      <c r="I6188" s="37">
        <v>35.200000000000003</v>
      </c>
      <c r="J6188" s="37">
        <v>36.4</v>
      </c>
      <c r="K6188" s="37">
        <v>34.299999999999997</v>
      </c>
      <c r="L6188" s="37">
        <v>37.4</v>
      </c>
      <c r="M6188" s="37">
        <v>34.9</v>
      </c>
      <c r="N6188" s="37">
        <v>28.5</v>
      </c>
      <c r="O6188" s="37">
        <v>33.799999999999997</v>
      </c>
      <c r="P6188" s="37">
        <v>34.299999999999997</v>
      </c>
      <c r="Q6188" s="37">
        <v>35.4</v>
      </c>
      <c r="R6188" s="37">
        <v>34.9</v>
      </c>
      <c r="S6188" s="37">
        <v>33.5</v>
      </c>
      <c r="T6188" s="37">
        <v>36.200000000000003</v>
      </c>
      <c r="U6188" s="37">
        <v>34.700000000000003</v>
      </c>
      <c r="V6188" s="1" t="s">
        <v>4119</v>
      </c>
      <c r="W6188" s="1" t="s">
        <v>2723</v>
      </c>
      <c r="X6188" s="8" t="s">
        <v>4132</v>
      </c>
      <c r="Y6188" s="8" t="s">
        <v>4110</v>
      </c>
      <c r="Z6188" s="8" t="s">
        <v>1133</v>
      </c>
      <c r="AA6188" s="8"/>
    </row>
    <row r="6189" spans="1:27" ht="12" customHeight="1" x14ac:dyDescent="0.15">
      <c r="A6189" s="6" t="s">
        <v>5252</v>
      </c>
      <c r="B6189" s="6" t="s">
        <v>5253</v>
      </c>
      <c r="C6189" s="1" t="s">
        <v>9</v>
      </c>
      <c r="D6189" s="1" t="s">
        <v>2516</v>
      </c>
      <c r="E6189" s="1" t="s">
        <v>10</v>
      </c>
      <c r="F6189" s="1" t="s">
        <v>4981</v>
      </c>
      <c r="G6189" s="1" t="s">
        <v>12</v>
      </c>
      <c r="H6189" s="1" t="s">
        <v>13</v>
      </c>
      <c r="I6189">
        <v>13999</v>
      </c>
      <c r="J6189">
        <v>11525</v>
      </c>
      <c r="K6189">
        <v>12790</v>
      </c>
      <c r="L6189">
        <v>12672</v>
      </c>
      <c r="M6189">
        <v>13883</v>
      </c>
      <c r="N6189">
        <v>14165</v>
      </c>
      <c r="O6189">
        <v>13172</v>
      </c>
      <c r="P6189">
        <v>6420</v>
      </c>
      <c r="Q6189">
        <v>8812</v>
      </c>
      <c r="R6189">
        <v>15612</v>
      </c>
      <c r="S6189">
        <v>13152</v>
      </c>
      <c r="T6189">
        <v>11249</v>
      </c>
      <c r="U6189">
        <v>8683</v>
      </c>
      <c r="V6189" s="1" t="s">
        <v>4119</v>
      </c>
      <c r="W6189" s="1" t="s">
        <v>2551</v>
      </c>
      <c r="X6189" s="1" t="s">
        <v>5036</v>
      </c>
      <c r="Y6189" s="1" t="s">
        <v>2553</v>
      </c>
      <c r="Z6189" s="1" t="s">
        <v>13</v>
      </c>
    </row>
    <row r="6190" spans="1:27" ht="12" customHeight="1" x14ac:dyDescent="0.15">
      <c r="A6190" s="6" t="s">
        <v>5252</v>
      </c>
      <c r="B6190" s="6" t="s">
        <v>5253</v>
      </c>
      <c r="C6190" s="1" t="s">
        <v>15</v>
      </c>
      <c r="D6190" s="1" t="s">
        <v>2516</v>
      </c>
      <c r="E6190" s="1" t="s">
        <v>10</v>
      </c>
      <c r="F6190" s="1" t="s">
        <v>4981</v>
      </c>
      <c r="G6190" s="1" t="s">
        <v>16</v>
      </c>
      <c r="H6190" s="1" t="s">
        <v>13</v>
      </c>
      <c r="I6190">
        <v>149</v>
      </c>
      <c r="J6190">
        <v>99</v>
      </c>
      <c r="K6190">
        <v>723</v>
      </c>
      <c r="L6190">
        <v>209</v>
      </c>
      <c r="M6190">
        <v>989</v>
      </c>
      <c r="N6190">
        <v>870</v>
      </c>
      <c r="O6190">
        <v>169</v>
      </c>
      <c r="P6190">
        <v>633</v>
      </c>
      <c r="Q6190">
        <v>1136</v>
      </c>
      <c r="R6190">
        <v>1496</v>
      </c>
      <c r="S6190">
        <v>651</v>
      </c>
      <c r="T6190">
        <v>110</v>
      </c>
      <c r="U6190">
        <v>199</v>
      </c>
      <c r="V6190" s="1" t="s">
        <v>4119</v>
      </c>
      <c r="W6190" s="1" t="s">
        <v>2551</v>
      </c>
      <c r="X6190" s="1" t="s">
        <v>5036</v>
      </c>
      <c r="Y6190" s="1" t="s">
        <v>2561</v>
      </c>
      <c r="Z6190" s="1" t="s">
        <v>13</v>
      </c>
    </row>
    <row r="6191" spans="1:27" ht="12" customHeight="1" x14ac:dyDescent="0.15">
      <c r="A6191" s="6" t="s">
        <v>5252</v>
      </c>
      <c r="B6191" s="6" t="s">
        <v>5253</v>
      </c>
      <c r="C6191" s="1" t="s">
        <v>17</v>
      </c>
      <c r="D6191" s="1" t="s">
        <v>2516</v>
      </c>
      <c r="E6191" s="1" t="s">
        <v>10</v>
      </c>
      <c r="F6191" s="1" t="s">
        <v>4981</v>
      </c>
      <c r="G6191" s="1" t="s">
        <v>18</v>
      </c>
      <c r="H6191" s="1" t="s">
        <v>13</v>
      </c>
      <c r="I6191">
        <v>896</v>
      </c>
      <c r="J6191">
        <v>1505</v>
      </c>
      <c r="K6191">
        <v>134</v>
      </c>
      <c r="L6191">
        <v>1293</v>
      </c>
      <c r="M6191">
        <v>1561</v>
      </c>
      <c r="N6191">
        <v>1424</v>
      </c>
      <c r="O6191">
        <v>1418</v>
      </c>
      <c r="P6191">
        <v>1396</v>
      </c>
      <c r="Q6191">
        <v>1392</v>
      </c>
      <c r="R6191">
        <v>1575</v>
      </c>
      <c r="S6191">
        <v>1298</v>
      </c>
      <c r="T6191">
        <v>1179</v>
      </c>
      <c r="U6191">
        <v>1011</v>
      </c>
      <c r="V6191" s="1" t="s">
        <v>4119</v>
      </c>
      <c r="W6191" s="1" t="s">
        <v>2551</v>
      </c>
      <c r="X6191" s="1" t="s">
        <v>5036</v>
      </c>
      <c r="Y6191" s="1" t="s">
        <v>2562</v>
      </c>
      <c r="Z6191" s="1" t="s">
        <v>13</v>
      </c>
    </row>
    <row r="6192" spans="1:27" ht="12" customHeight="1" x14ac:dyDescent="0.15">
      <c r="A6192" s="6" t="s">
        <v>5252</v>
      </c>
      <c r="B6192" s="6" t="s">
        <v>5253</v>
      </c>
      <c r="C6192" s="1" t="s">
        <v>19</v>
      </c>
      <c r="D6192" s="1" t="s">
        <v>2516</v>
      </c>
      <c r="E6192" s="1" t="s">
        <v>10</v>
      </c>
      <c r="F6192" s="1" t="s">
        <v>4981</v>
      </c>
      <c r="G6192" s="1" t="s">
        <v>242</v>
      </c>
      <c r="H6192" s="1" t="s">
        <v>13</v>
      </c>
      <c r="I6192">
        <v>10822</v>
      </c>
      <c r="J6192">
        <v>9189</v>
      </c>
      <c r="K6192">
        <v>8838</v>
      </c>
      <c r="L6192">
        <v>11551</v>
      </c>
      <c r="M6192">
        <v>12930</v>
      </c>
      <c r="N6192">
        <v>11408</v>
      </c>
      <c r="O6192">
        <v>8803</v>
      </c>
      <c r="P6192">
        <v>11026</v>
      </c>
      <c r="Q6192">
        <v>8673</v>
      </c>
      <c r="R6192">
        <v>12907</v>
      </c>
      <c r="S6192">
        <v>11281</v>
      </c>
      <c r="T6192">
        <v>10882</v>
      </c>
      <c r="U6192">
        <v>12677</v>
      </c>
      <c r="V6192" s="1" t="s">
        <v>4119</v>
      </c>
      <c r="W6192" s="1" t="s">
        <v>2551</v>
      </c>
      <c r="X6192" s="1" t="s">
        <v>5036</v>
      </c>
      <c r="Y6192" s="1" t="s">
        <v>2557</v>
      </c>
      <c r="Z6192" s="1" t="s">
        <v>13</v>
      </c>
    </row>
    <row r="6193" spans="1:27" ht="12" customHeight="1" x14ac:dyDescent="0.15">
      <c r="A6193" s="6" t="s">
        <v>5252</v>
      </c>
      <c r="B6193" s="6" t="s">
        <v>5253</v>
      </c>
      <c r="C6193" s="1" t="s">
        <v>21</v>
      </c>
      <c r="D6193" s="1" t="s">
        <v>2516</v>
      </c>
      <c r="E6193" s="1" t="s">
        <v>10</v>
      </c>
      <c r="F6193" s="1" t="s">
        <v>4981</v>
      </c>
      <c r="G6193" s="1" t="s">
        <v>245</v>
      </c>
      <c r="H6193" s="1" t="s">
        <v>306</v>
      </c>
      <c r="I6193">
        <v>1312985</v>
      </c>
      <c r="J6193">
        <v>1161149</v>
      </c>
      <c r="K6193">
        <v>1145562</v>
      </c>
      <c r="L6193">
        <v>1597985</v>
      </c>
      <c r="M6193">
        <v>1653131</v>
      </c>
      <c r="N6193">
        <v>1504309</v>
      </c>
      <c r="O6193">
        <v>1166420</v>
      </c>
      <c r="P6193">
        <v>1438289</v>
      </c>
      <c r="Q6193">
        <v>1117607</v>
      </c>
      <c r="R6193">
        <v>1575899</v>
      </c>
      <c r="S6193">
        <v>1396697</v>
      </c>
      <c r="T6193">
        <v>1391565</v>
      </c>
      <c r="U6193">
        <v>1651428</v>
      </c>
      <c r="V6193" s="1" t="s">
        <v>4119</v>
      </c>
      <c r="W6193" s="1" t="s">
        <v>2551</v>
      </c>
      <c r="X6193" s="1" t="s">
        <v>5036</v>
      </c>
      <c r="Y6193" s="1" t="s">
        <v>2740</v>
      </c>
      <c r="Z6193" s="1" t="s">
        <v>2788</v>
      </c>
    </row>
    <row r="6194" spans="1:27" ht="12" customHeight="1" x14ac:dyDescent="0.15">
      <c r="A6194" s="6" t="s">
        <v>5252</v>
      </c>
      <c r="B6194" s="6" t="s">
        <v>5253</v>
      </c>
      <c r="C6194" s="1" t="s">
        <v>23</v>
      </c>
      <c r="D6194" s="1" t="s">
        <v>2516</v>
      </c>
      <c r="E6194" s="1" t="s">
        <v>10</v>
      </c>
      <c r="F6194" s="1" t="s">
        <v>4981</v>
      </c>
      <c r="G6194" s="1" t="s">
        <v>22</v>
      </c>
      <c r="H6194" s="1" t="s">
        <v>13</v>
      </c>
      <c r="I6194">
        <v>1541</v>
      </c>
      <c r="J6194">
        <v>1366</v>
      </c>
      <c r="K6194">
        <v>538</v>
      </c>
      <c r="L6194">
        <v>30</v>
      </c>
      <c r="M6194">
        <v>425</v>
      </c>
      <c r="N6194">
        <v>824</v>
      </c>
      <c r="O6194">
        <v>671</v>
      </c>
      <c r="P6194">
        <v>559</v>
      </c>
      <c r="Q6194">
        <v>640</v>
      </c>
      <c r="R6194">
        <v>56</v>
      </c>
      <c r="S6194">
        <v>12</v>
      </c>
      <c r="T6194">
        <v>13</v>
      </c>
      <c r="U6194">
        <v>21</v>
      </c>
      <c r="V6194" s="1" t="s">
        <v>4119</v>
      </c>
      <c r="W6194" s="1" t="s">
        <v>2551</v>
      </c>
      <c r="X6194" s="1" t="s">
        <v>5036</v>
      </c>
      <c r="Y6194" s="1" t="s">
        <v>2564</v>
      </c>
      <c r="Z6194" s="1" t="s">
        <v>13</v>
      </c>
    </row>
    <row r="6195" spans="1:27" ht="12" customHeight="1" x14ac:dyDescent="0.15">
      <c r="A6195" s="6" t="s">
        <v>5252</v>
      </c>
      <c r="B6195" s="6" t="s">
        <v>5253</v>
      </c>
      <c r="C6195" s="1" t="s">
        <v>77</v>
      </c>
      <c r="D6195" s="1" t="s">
        <v>2516</v>
      </c>
      <c r="E6195" s="1" t="s">
        <v>10</v>
      </c>
      <c r="F6195" s="1" t="s">
        <v>4981</v>
      </c>
      <c r="G6195" s="1" t="s">
        <v>24</v>
      </c>
      <c r="H6195" s="1" t="s">
        <v>13</v>
      </c>
      <c r="I6195">
        <v>12047</v>
      </c>
      <c r="J6195">
        <v>11610</v>
      </c>
      <c r="K6195">
        <v>15613</v>
      </c>
      <c r="L6195">
        <v>15621</v>
      </c>
      <c r="M6195">
        <v>15577</v>
      </c>
      <c r="N6195">
        <v>16956</v>
      </c>
      <c r="O6195">
        <v>19405</v>
      </c>
      <c r="P6195">
        <v>13454</v>
      </c>
      <c r="Q6195">
        <v>12697</v>
      </c>
      <c r="R6195">
        <v>15267</v>
      </c>
      <c r="S6195">
        <v>16479</v>
      </c>
      <c r="T6195">
        <v>15764</v>
      </c>
      <c r="U6195">
        <v>10937</v>
      </c>
      <c r="V6195" s="1" t="s">
        <v>4119</v>
      </c>
      <c r="W6195" s="1" t="s">
        <v>2551</v>
      </c>
      <c r="X6195" s="1" t="s">
        <v>5036</v>
      </c>
      <c r="Y6195" s="1" t="s">
        <v>2559</v>
      </c>
      <c r="Z6195" s="1" t="s">
        <v>13</v>
      </c>
    </row>
    <row r="6196" spans="1:27" ht="12" customHeight="1" x14ac:dyDescent="0.15">
      <c r="A6196" s="6" t="s">
        <v>5252</v>
      </c>
      <c r="B6196" s="6" t="s">
        <v>5251</v>
      </c>
      <c r="C6196" s="1" t="s">
        <v>9</v>
      </c>
      <c r="D6196" s="1" t="s">
        <v>2516</v>
      </c>
      <c r="E6196" s="1" t="s">
        <v>220</v>
      </c>
      <c r="F6196" s="1" t="s">
        <v>4981</v>
      </c>
      <c r="G6196" s="1" t="s">
        <v>220</v>
      </c>
      <c r="H6196" s="1" t="s">
        <v>4983</v>
      </c>
      <c r="I6196">
        <v>16767</v>
      </c>
      <c r="J6196">
        <v>16767</v>
      </c>
      <c r="K6196">
        <v>16767</v>
      </c>
      <c r="L6196">
        <v>16767</v>
      </c>
      <c r="M6196">
        <v>16767</v>
      </c>
      <c r="N6196">
        <v>16767</v>
      </c>
      <c r="O6196">
        <v>16767</v>
      </c>
      <c r="P6196">
        <v>16767</v>
      </c>
      <c r="Q6196">
        <v>16767</v>
      </c>
      <c r="R6196">
        <v>16767</v>
      </c>
      <c r="S6196">
        <v>16767</v>
      </c>
      <c r="T6196">
        <v>16767</v>
      </c>
      <c r="U6196">
        <v>16767</v>
      </c>
      <c r="V6196" s="1" t="s">
        <v>4119</v>
      </c>
      <c r="W6196" s="1" t="s">
        <v>2723</v>
      </c>
      <c r="X6196" s="1" t="s">
        <v>5036</v>
      </c>
      <c r="Y6196" s="1" t="s">
        <v>2723</v>
      </c>
      <c r="Z6196" s="1" t="s">
        <v>4109</v>
      </c>
    </row>
    <row r="6197" spans="1:27" ht="12" customHeight="1" x14ac:dyDescent="0.15">
      <c r="A6197" s="6" t="s">
        <v>5252</v>
      </c>
      <c r="B6197" s="6" t="s">
        <v>5251</v>
      </c>
      <c r="C6197" s="1" t="s">
        <v>19</v>
      </c>
      <c r="D6197" s="1" t="s">
        <v>2516</v>
      </c>
      <c r="E6197" s="1" t="s">
        <v>220</v>
      </c>
      <c r="F6197" s="1" t="s">
        <v>4981</v>
      </c>
      <c r="G6197" s="1" t="s">
        <v>1132</v>
      </c>
      <c r="H6197" s="1" t="s">
        <v>1133</v>
      </c>
      <c r="I6197" s="37">
        <v>83.5</v>
      </c>
      <c r="J6197" s="37">
        <v>68.7</v>
      </c>
      <c r="K6197" s="37">
        <v>76.3</v>
      </c>
      <c r="L6197" s="37">
        <v>75.599999999999994</v>
      </c>
      <c r="M6197" s="37">
        <v>82.8</v>
      </c>
      <c r="N6197" s="37">
        <v>84.5</v>
      </c>
      <c r="O6197" s="37">
        <v>78.599999999999994</v>
      </c>
      <c r="P6197" s="37">
        <v>38.299999999999997</v>
      </c>
      <c r="Q6197" s="37">
        <v>52.6</v>
      </c>
      <c r="R6197" s="37">
        <v>93.1</v>
      </c>
      <c r="S6197" s="37">
        <v>78.400000000000006</v>
      </c>
      <c r="T6197" s="37">
        <v>67.099999999999994</v>
      </c>
      <c r="U6197" s="37">
        <v>51.8</v>
      </c>
      <c r="V6197" s="1" t="s">
        <v>4119</v>
      </c>
      <c r="W6197" s="1" t="s">
        <v>2723</v>
      </c>
      <c r="X6197" s="1" t="s">
        <v>5036</v>
      </c>
      <c r="Y6197" s="1" t="s">
        <v>4110</v>
      </c>
      <c r="Z6197" s="1" t="s">
        <v>1133</v>
      </c>
    </row>
    <row r="6198" spans="1:27" ht="12" customHeight="1" x14ac:dyDescent="0.15">
      <c r="A6198" s="1" t="s">
        <v>1646</v>
      </c>
      <c r="B6198" s="1" t="s">
        <v>8</v>
      </c>
      <c r="C6198" s="1" t="s">
        <v>9</v>
      </c>
      <c r="D6198" s="1" t="s">
        <v>2517</v>
      </c>
      <c r="E6198" s="1" t="s">
        <v>10</v>
      </c>
      <c r="F6198" s="1" t="s">
        <v>1647</v>
      </c>
      <c r="G6198" s="1" t="s">
        <v>12</v>
      </c>
      <c r="H6198" s="1" t="s">
        <v>1648</v>
      </c>
      <c r="I6198" t="s">
        <v>14</v>
      </c>
      <c r="J6198" t="s">
        <v>14</v>
      </c>
      <c r="K6198" t="s">
        <v>14</v>
      </c>
      <c r="L6198" t="s">
        <v>14</v>
      </c>
      <c r="M6198" t="s">
        <v>14</v>
      </c>
      <c r="N6198" t="s">
        <v>14</v>
      </c>
      <c r="O6198" t="s">
        <v>14</v>
      </c>
      <c r="P6198" t="s">
        <v>14</v>
      </c>
      <c r="Q6198" t="s">
        <v>14</v>
      </c>
      <c r="R6198" t="s">
        <v>14</v>
      </c>
      <c r="S6198" t="s">
        <v>14</v>
      </c>
      <c r="T6198" t="s">
        <v>14</v>
      </c>
      <c r="U6198" t="s">
        <v>14</v>
      </c>
      <c r="V6198" s="1" t="s">
        <v>4133</v>
      </c>
      <c r="W6198" s="1" t="s">
        <v>2551</v>
      </c>
      <c r="X6198" s="5" t="s">
        <v>4134</v>
      </c>
      <c r="Y6198" s="5" t="s">
        <v>2553</v>
      </c>
      <c r="Z6198" s="5" t="s">
        <v>1648</v>
      </c>
      <c r="AA6198" s="5"/>
    </row>
    <row r="6199" spans="1:27" ht="12" customHeight="1" x14ac:dyDescent="0.15">
      <c r="A6199" s="1" t="s">
        <v>1646</v>
      </c>
      <c r="B6199" s="1" t="s">
        <v>8</v>
      </c>
      <c r="C6199" s="1" t="s">
        <v>15</v>
      </c>
      <c r="D6199" s="1" t="s">
        <v>2517</v>
      </c>
      <c r="E6199" s="1" t="s">
        <v>10</v>
      </c>
      <c r="F6199" s="1" t="s">
        <v>1647</v>
      </c>
      <c r="G6199" s="1" t="s">
        <v>16</v>
      </c>
      <c r="H6199" s="1" t="s">
        <v>1648</v>
      </c>
      <c r="I6199" t="s">
        <v>14</v>
      </c>
      <c r="J6199" t="s">
        <v>14</v>
      </c>
      <c r="K6199" t="s">
        <v>14</v>
      </c>
      <c r="L6199" t="s">
        <v>14</v>
      </c>
      <c r="M6199" t="s">
        <v>14</v>
      </c>
      <c r="N6199" t="s">
        <v>14</v>
      </c>
      <c r="O6199" t="s">
        <v>14</v>
      </c>
      <c r="P6199" t="s">
        <v>14</v>
      </c>
      <c r="Q6199" t="s">
        <v>14</v>
      </c>
      <c r="R6199" t="s">
        <v>14</v>
      </c>
      <c r="S6199" t="s">
        <v>14</v>
      </c>
      <c r="T6199" t="s">
        <v>14</v>
      </c>
      <c r="U6199" t="s">
        <v>14</v>
      </c>
      <c r="V6199" s="1" t="s">
        <v>4133</v>
      </c>
      <c r="W6199" s="1" t="s">
        <v>2551</v>
      </c>
      <c r="X6199" s="5" t="s">
        <v>4134</v>
      </c>
      <c r="Y6199" s="5" t="s">
        <v>2561</v>
      </c>
      <c r="Z6199" s="5" t="s">
        <v>1648</v>
      </c>
      <c r="AA6199" s="5"/>
    </row>
    <row r="6200" spans="1:27" ht="12" customHeight="1" x14ac:dyDescent="0.15">
      <c r="A6200" s="1" t="s">
        <v>1646</v>
      </c>
      <c r="B6200" s="1" t="s">
        <v>8</v>
      </c>
      <c r="C6200" s="1" t="s">
        <v>17</v>
      </c>
      <c r="D6200" s="1" t="s">
        <v>2517</v>
      </c>
      <c r="E6200" s="1" t="s">
        <v>10</v>
      </c>
      <c r="F6200" s="1" t="s">
        <v>1647</v>
      </c>
      <c r="G6200" s="1" t="s">
        <v>18</v>
      </c>
      <c r="H6200" s="1" t="s">
        <v>1648</v>
      </c>
      <c r="I6200" t="s">
        <v>14</v>
      </c>
      <c r="J6200" t="s">
        <v>14</v>
      </c>
      <c r="K6200" t="s">
        <v>14</v>
      </c>
      <c r="L6200" t="s">
        <v>14</v>
      </c>
      <c r="M6200" t="s">
        <v>14</v>
      </c>
      <c r="N6200" t="s">
        <v>14</v>
      </c>
      <c r="O6200" t="s">
        <v>14</v>
      </c>
      <c r="P6200" t="s">
        <v>14</v>
      </c>
      <c r="Q6200" t="s">
        <v>14</v>
      </c>
      <c r="R6200" t="s">
        <v>14</v>
      </c>
      <c r="S6200" t="s">
        <v>14</v>
      </c>
      <c r="T6200" t="s">
        <v>14</v>
      </c>
      <c r="U6200" t="s">
        <v>14</v>
      </c>
      <c r="V6200" s="1" t="s">
        <v>4133</v>
      </c>
      <c r="W6200" s="1" t="s">
        <v>2551</v>
      </c>
      <c r="X6200" s="5" t="s">
        <v>4134</v>
      </c>
      <c r="Y6200" s="5" t="s">
        <v>2562</v>
      </c>
      <c r="Z6200" s="5" t="s">
        <v>1648</v>
      </c>
      <c r="AA6200" s="5"/>
    </row>
    <row r="6201" spans="1:27" ht="12" customHeight="1" x14ac:dyDescent="0.15">
      <c r="A6201" s="1" t="s">
        <v>1646</v>
      </c>
      <c r="B6201" s="1" t="s">
        <v>8</v>
      </c>
      <c r="C6201" s="1" t="s">
        <v>19</v>
      </c>
      <c r="D6201" s="1" t="s">
        <v>2517</v>
      </c>
      <c r="E6201" s="1" t="s">
        <v>10</v>
      </c>
      <c r="F6201" s="1" t="s">
        <v>1647</v>
      </c>
      <c r="G6201" s="1" t="s">
        <v>242</v>
      </c>
      <c r="H6201" s="1" t="s">
        <v>1648</v>
      </c>
      <c r="I6201" t="s">
        <v>14</v>
      </c>
      <c r="J6201" t="s">
        <v>14</v>
      </c>
      <c r="K6201" t="s">
        <v>14</v>
      </c>
      <c r="L6201" t="s">
        <v>14</v>
      </c>
      <c r="M6201" t="s">
        <v>14</v>
      </c>
      <c r="N6201" t="s">
        <v>14</v>
      </c>
      <c r="O6201" t="s">
        <v>14</v>
      </c>
      <c r="P6201" t="s">
        <v>14</v>
      </c>
      <c r="Q6201" t="s">
        <v>14</v>
      </c>
      <c r="R6201" t="s">
        <v>14</v>
      </c>
      <c r="S6201" t="s">
        <v>14</v>
      </c>
      <c r="T6201" t="s">
        <v>14</v>
      </c>
      <c r="U6201" t="s">
        <v>14</v>
      </c>
      <c r="V6201" s="1" t="s">
        <v>4133</v>
      </c>
      <c r="W6201" s="1" t="s">
        <v>2551</v>
      </c>
      <c r="X6201" s="5" t="s">
        <v>4134</v>
      </c>
      <c r="Y6201" s="5" t="s">
        <v>2557</v>
      </c>
      <c r="Z6201" s="5" t="s">
        <v>1648</v>
      </c>
      <c r="AA6201" s="5"/>
    </row>
    <row r="6202" spans="1:27" ht="12" customHeight="1" x14ac:dyDescent="0.15">
      <c r="A6202" s="1" t="s">
        <v>1646</v>
      </c>
      <c r="B6202" s="1" t="s">
        <v>8</v>
      </c>
      <c r="C6202" s="1" t="s">
        <v>21</v>
      </c>
      <c r="D6202" s="1" t="s">
        <v>2517</v>
      </c>
      <c r="E6202" s="1" t="s">
        <v>10</v>
      </c>
      <c r="F6202" s="1" t="s">
        <v>1647</v>
      </c>
      <c r="G6202" s="1" t="s">
        <v>245</v>
      </c>
      <c r="H6202" s="1" t="s">
        <v>306</v>
      </c>
      <c r="I6202" t="s">
        <v>14</v>
      </c>
      <c r="J6202" t="s">
        <v>14</v>
      </c>
      <c r="K6202" t="s">
        <v>14</v>
      </c>
      <c r="L6202" t="s">
        <v>14</v>
      </c>
      <c r="M6202" t="s">
        <v>14</v>
      </c>
      <c r="N6202" t="s">
        <v>14</v>
      </c>
      <c r="O6202" t="s">
        <v>14</v>
      </c>
      <c r="P6202" t="s">
        <v>14</v>
      </c>
      <c r="Q6202" t="s">
        <v>14</v>
      </c>
      <c r="R6202" t="s">
        <v>14</v>
      </c>
      <c r="S6202" t="s">
        <v>14</v>
      </c>
      <c r="T6202" t="s">
        <v>14</v>
      </c>
      <c r="U6202" t="s">
        <v>14</v>
      </c>
      <c r="V6202" s="1" t="s">
        <v>4133</v>
      </c>
      <c r="W6202" s="1" t="s">
        <v>2551</v>
      </c>
      <c r="X6202" s="5" t="s">
        <v>4134</v>
      </c>
      <c r="Y6202" s="5" t="s">
        <v>2740</v>
      </c>
      <c r="Z6202" s="5" t="s">
        <v>2788</v>
      </c>
      <c r="AA6202" s="5"/>
    </row>
    <row r="6203" spans="1:27" ht="12" customHeight="1" x14ac:dyDescent="0.15">
      <c r="A6203" s="1" t="s">
        <v>1646</v>
      </c>
      <c r="B6203" s="1" t="s">
        <v>8</v>
      </c>
      <c r="C6203" s="1" t="s">
        <v>23</v>
      </c>
      <c r="D6203" s="1" t="s">
        <v>2517</v>
      </c>
      <c r="E6203" s="1" t="s">
        <v>10</v>
      </c>
      <c r="F6203" s="1" t="s">
        <v>1647</v>
      </c>
      <c r="G6203" s="1" t="s">
        <v>22</v>
      </c>
      <c r="H6203" s="1" t="s">
        <v>1648</v>
      </c>
      <c r="I6203" t="s">
        <v>14</v>
      </c>
      <c r="J6203" t="s">
        <v>14</v>
      </c>
      <c r="K6203" t="s">
        <v>14</v>
      </c>
      <c r="L6203" t="s">
        <v>14</v>
      </c>
      <c r="M6203" t="s">
        <v>14</v>
      </c>
      <c r="N6203" t="s">
        <v>14</v>
      </c>
      <c r="O6203" t="s">
        <v>14</v>
      </c>
      <c r="P6203" t="s">
        <v>14</v>
      </c>
      <c r="Q6203" t="s">
        <v>14</v>
      </c>
      <c r="R6203" t="s">
        <v>14</v>
      </c>
      <c r="S6203" t="s">
        <v>14</v>
      </c>
      <c r="T6203" t="s">
        <v>14</v>
      </c>
      <c r="U6203" t="s">
        <v>14</v>
      </c>
      <c r="V6203" s="1" t="s">
        <v>4133</v>
      </c>
      <c r="W6203" s="1" t="s">
        <v>2551</v>
      </c>
      <c r="X6203" s="5" t="s">
        <v>4134</v>
      </c>
      <c r="Y6203" s="5" t="s">
        <v>2564</v>
      </c>
      <c r="Z6203" s="5" t="s">
        <v>1648</v>
      </c>
      <c r="AA6203" s="5"/>
    </row>
    <row r="6204" spans="1:27" ht="12" customHeight="1" x14ac:dyDescent="0.15">
      <c r="A6204" s="1" t="s">
        <v>1646</v>
      </c>
      <c r="B6204" s="1" t="s">
        <v>8</v>
      </c>
      <c r="C6204" s="1" t="s">
        <v>77</v>
      </c>
      <c r="D6204" s="1" t="s">
        <v>2517</v>
      </c>
      <c r="E6204" s="1" t="s">
        <v>10</v>
      </c>
      <c r="F6204" s="1" t="s">
        <v>1647</v>
      </c>
      <c r="G6204" s="1" t="s">
        <v>24</v>
      </c>
      <c r="H6204" s="1" t="s">
        <v>1648</v>
      </c>
      <c r="I6204" t="s">
        <v>14</v>
      </c>
      <c r="J6204" t="s">
        <v>14</v>
      </c>
      <c r="K6204" t="s">
        <v>14</v>
      </c>
      <c r="L6204" t="s">
        <v>14</v>
      </c>
      <c r="M6204" t="s">
        <v>14</v>
      </c>
      <c r="N6204" t="s">
        <v>14</v>
      </c>
      <c r="O6204" t="s">
        <v>14</v>
      </c>
      <c r="P6204" t="s">
        <v>14</v>
      </c>
      <c r="Q6204" t="s">
        <v>14</v>
      </c>
      <c r="R6204" t="s">
        <v>14</v>
      </c>
      <c r="S6204" t="s">
        <v>14</v>
      </c>
      <c r="T6204" t="s">
        <v>14</v>
      </c>
      <c r="U6204" t="s">
        <v>14</v>
      </c>
      <c r="V6204" s="1" t="s">
        <v>4133</v>
      </c>
      <c r="W6204" s="1" t="s">
        <v>2551</v>
      </c>
      <c r="X6204" s="5" t="s">
        <v>4134</v>
      </c>
      <c r="Y6204" s="5" t="s">
        <v>2559</v>
      </c>
      <c r="Z6204" s="5" t="s">
        <v>1648</v>
      </c>
      <c r="AA6204" s="5"/>
    </row>
    <row r="6205" spans="1:27" ht="12" customHeight="1" x14ac:dyDescent="0.15">
      <c r="A6205" s="1" t="s">
        <v>1646</v>
      </c>
      <c r="B6205" s="1" t="s">
        <v>25</v>
      </c>
      <c r="C6205" s="1" t="s">
        <v>9</v>
      </c>
      <c r="D6205" s="1" t="s">
        <v>2517</v>
      </c>
      <c r="E6205" s="1" t="s">
        <v>10</v>
      </c>
      <c r="F6205" s="1" t="s">
        <v>1649</v>
      </c>
      <c r="G6205" s="1" t="s">
        <v>12</v>
      </c>
      <c r="H6205" s="1" t="s">
        <v>13</v>
      </c>
      <c r="I6205">
        <v>80463</v>
      </c>
      <c r="J6205">
        <v>82692</v>
      </c>
      <c r="K6205">
        <v>65018</v>
      </c>
      <c r="L6205">
        <v>68465</v>
      </c>
      <c r="M6205">
        <v>82038</v>
      </c>
      <c r="N6205">
        <v>80437</v>
      </c>
      <c r="O6205">
        <v>70870</v>
      </c>
      <c r="P6205">
        <v>64802</v>
      </c>
      <c r="Q6205">
        <v>60823</v>
      </c>
      <c r="R6205">
        <v>71795</v>
      </c>
      <c r="S6205">
        <v>74700</v>
      </c>
      <c r="T6205">
        <v>64547</v>
      </c>
      <c r="U6205">
        <v>68752</v>
      </c>
      <c r="V6205" s="1" t="s">
        <v>4133</v>
      </c>
      <c r="W6205" s="1" t="s">
        <v>2551</v>
      </c>
      <c r="X6205" s="5" t="s">
        <v>4135</v>
      </c>
      <c r="Y6205" s="5" t="s">
        <v>2553</v>
      </c>
      <c r="Z6205" s="5" t="s">
        <v>13</v>
      </c>
      <c r="AA6205" s="5"/>
    </row>
    <row r="6206" spans="1:27" ht="12" customHeight="1" x14ac:dyDescent="0.15">
      <c r="A6206" s="1" t="s">
        <v>1646</v>
      </c>
      <c r="B6206" s="1" t="s">
        <v>25</v>
      </c>
      <c r="C6206" s="1" t="s">
        <v>15</v>
      </c>
      <c r="D6206" s="1" t="s">
        <v>2517</v>
      </c>
      <c r="E6206" s="1" t="s">
        <v>10</v>
      </c>
      <c r="F6206" s="1" t="s">
        <v>1649</v>
      </c>
      <c r="G6206" s="1" t="s">
        <v>16</v>
      </c>
      <c r="H6206" s="1" t="s">
        <v>13</v>
      </c>
      <c r="I6206">
        <v>733</v>
      </c>
      <c r="J6206">
        <v>543</v>
      </c>
      <c r="K6206">
        <v>470</v>
      </c>
      <c r="L6206">
        <v>319</v>
      </c>
      <c r="M6206">
        <v>487</v>
      </c>
      <c r="N6206">
        <v>425</v>
      </c>
      <c r="O6206">
        <v>277</v>
      </c>
      <c r="P6206">
        <v>261</v>
      </c>
      <c r="Q6206">
        <v>217</v>
      </c>
      <c r="R6206">
        <v>74</v>
      </c>
      <c r="S6206">
        <v>54</v>
      </c>
      <c r="T6206">
        <v>51</v>
      </c>
      <c r="U6206">
        <v>52</v>
      </c>
      <c r="V6206" s="1" t="s">
        <v>4133</v>
      </c>
      <c r="W6206" s="1" t="s">
        <v>2551</v>
      </c>
      <c r="X6206" s="5" t="s">
        <v>4135</v>
      </c>
      <c r="Y6206" s="5" t="s">
        <v>2561</v>
      </c>
      <c r="Z6206" s="5" t="s">
        <v>13</v>
      </c>
      <c r="AA6206" s="5"/>
    </row>
    <row r="6207" spans="1:27" ht="12" customHeight="1" x14ac:dyDescent="0.15">
      <c r="A6207" s="1" t="s">
        <v>1646</v>
      </c>
      <c r="B6207" s="1" t="s">
        <v>25</v>
      </c>
      <c r="C6207" s="1" t="s">
        <v>17</v>
      </c>
      <c r="D6207" s="1" t="s">
        <v>2517</v>
      </c>
      <c r="E6207" s="1" t="s">
        <v>10</v>
      </c>
      <c r="F6207" s="1" t="s">
        <v>1649</v>
      </c>
      <c r="G6207" s="1" t="s">
        <v>18</v>
      </c>
      <c r="H6207" s="1" t="s">
        <v>13</v>
      </c>
      <c r="I6207">
        <v>59473</v>
      </c>
      <c r="J6207">
        <v>63239</v>
      </c>
      <c r="K6207">
        <v>48162</v>
      </c>
      <c r="L6207">
        <v>46886</v>
      </c>
      <c r="M6207">
        <v>61520</v>
      </c>
      <c r="N6207">
        <v>65046</v>
      </c>
      <c r="O6207">
        <v>50755</v>
      </c>
      <c r="P6207">
        <v>45295</v>
      </c>
      <c r="Q6207">
        <v>41393</v>
      </c>
      <c r="R6207">
        <v>54499</v>
      </c>
      <c r="S6207">
        <v>56949</v>
      </c>
      <c r="T6207">
        <v>48879</v>
      </c>
      <c r="U6207">
        <v>51725</v>
      </c>
      <c r="V6207" s="1" t="s">
        <v>4133</v>
      </c>
      <c r="W6207" s="1" t="s">
        <v>2551</v>
      </c>
      <c r="X6207" s="5" t="s">
        <v>4135</v>
      </c>
      <c r="Y6207" s="5" t="s">
        <v>2562</v>
      </c>
      <c r="Z6207" s="5" t="s">
        <v>13</v>
      </c>
      <c r="AA6207" s="5"/>
    </row>
    <row r="6208" spans="1:27" ht="12" customHeight="1" x14ac:dyDescent="0.15">
      <c r="A6208" s="1" t="s">
        <v>1646</v>
      </c>
      <c r="B6208" s="1" t="s">
        <v>25</v>
      </c>
      <c r="C6208" s="1" t="s">
        <v>19</v>
      </c>
      <c r="D6208" s="1" t="s">
        <v>2517</v>
      </c>
      <c r="E6208" s="1" t="s">
        <v>10</v>
      </c>
      <c r="F6208" s="1" t="s">
        <v>1649</v>
      </c>
      <c r="G6208" s="1" t="s">
        <v>242</v>
      </c>
      <c r="H6208" s="1" t="s">
        <v>13</v>
      </c>
      <c r="I6208">
        <v>21251</v>
      </c>
      <c r="J6208">
        <v>19312</v>
      </c>
      <c r="K6208">
        <v>17994</v>
      </c>
      <c r="L6208">
        <v>20837</v>
      </c>
      <c r="M6208">
        <v>20394</v>
      </c>
      <c r="N6208">
        <v>17533</v>
      </c>
      <c r="O6208">
        <v>20292</v>
      </c>
      <c r="P6208">
        <v>19449</v>
      </c>
      <c r="Q6208">
        <v>19671</v>
      </c>
      <c r="R6208">
        <v>17195</v>
      </c>
      <c r="S6208">
        <v>17588</v>
      </c>
      <c r="T6208">
        <v>16188</v>
      </c>
      <c r="U6208">
        <v>16043</v>
      </c>
      <c r="V6208" s="1" t="s">
        <v>4133</v>
      </c>
      <c r="W6208" s="1" t="s">
        <v>2551</v>
      </c>
      <c r="X6208" s="5" t="s">
        <v>4135</v>
      </c>
      <c r="Y6208" s="5" t="s">
        <v>2557</v>
      </c>
      <c r="Z6208" s="5" t="s">
        <v>13</v>
      </c>
      <c r="AA6208" s="5"/>
    </row>
    <row r="6209" spans="1:27" ht="12" customHeight="1" x14ac:dyDescent="0.15">
      <c r="A6209" s="1" t="s">
        <v>1646</v>
      </c>
      <c r="B6209" s="1" t="s">
        <v>25</v>
      </c>
      <c r="C6209" s="1" t="s">
        <v>21</v>
      </c>
      <c r="D6209" s="1" t="s">
        <v>2517</v>
      </c>
      <c r="E6209" s="1" t="s">
        <v>10</v>
      </c>
      <c r="F6209" s="1" t="s">
        <v>1649</v>
      </c>
      <c r="G6209" s="1" t="s">
        <v>245</v>
      </c>
      <c r="H6209" s="1" t="s">
        <v>306</v>
      </c>
      <c r="I6209">
        <v>762566</v>
      </c>
      <c r="J6209">
        <v>754483</v>
      </c>
      <c r="K6209">
        <v>690838</v>
      </c>
      <c r="L6209">
        <v>809624</v>
      </c>
      <c r="M6209">
        <v>799874</v>
      </c>
      <c r="N6209">
        <v>685770</v>
      </c>
      <c r="O6209">
        <v>799093</v>
      </c>
      <c r="P6209">
        <v>771156</v>
      </c>
      <c r="Q6209">
        <v>770461</v>
      </c>
      <c r="R6209">
        <v>678967</v>
      </c>
      <c r="S6209">
        <v>675453</v>
      </c>
      <c r="T6209">
        <v>628006</v>
      </c>
      <c r="U6209">
        <v>640550</v>
      </c>
      <c r="V6209" s="1" t="s">
        <v>4133</v>
      </c>
      <c r="W6209" s="1" t="s">
        <v>2551</v>
      </c>
      <c r="X6209" s="5" t="s">
        <v>4135</v>
      </c>
      <c r="Y6209" s="5" t="s">
        <v>2740</v>
      </c>
      <c r="Z6209" s="5" t="s">
        <v>2788</v>
      </c>
      <c r="AA6209" s="5"/>
    </row>
    <row r="6210" spans="1:27" ht="12" customHeight="1" x14ac:dyDescent="0.15">
      <c r="A6210" s="1" t="s">
        <v>1646</v>
      </c>
      <c r="B6210" s="1" t="s">
        <v>25</v>
      </c>
      <c r="C6210" s="1" t="s">
        <v>23</v>
      </c>
      <c r="D6210" s="1" t="s">
        <v>2517</v>
      </c>
      <c r="E6210" s="1" t="s">
        <v>10</v>
      </c>
      <c r="F6210" s="1" t="s">
        <v>1649</v>
      </c>
      <c r="G6210" s="1" t="s">
        <v>22</v>
      </c>
      <c r="H6210" s="1" t="s">
        <v>13</v>
      </c>
      <c r="I6210">
        <v>0</v>
      </c>
      <c r="J6210">
        <v>0</v>
      </c>
      <c r="K6210">
        <v>0</v>
      </c>
      <c r="L6210">
        <v>0</v>
      </c>
      <c r="M6210">
        <v>0</v>
      </c>
      <c r="N6210">
        <v>0</v>
      </c>
      <c r="O6210">
        <v>0</v>
      </c>
      <c r="P6210">
        <v>0</v>
      </c>
      <c r="Q6210">
        <v>0</v>
      </c>
      <c r="R6210">
        <v>0</v>
      </c>
      <c r="S6210">
        <v>0</v>
      </c>
      <c r="T6210">
        <v>0</v>
      </c>
      <c r="U6210">
        <v>0</v>
      </c>
      <c r="V6210" s="1" t="s">
        <v>4133</v>
      </c>
      <c r="W6210" s="1" t="s">
        <v>2551</v>
      </c>
      <c r="X6210" s="5" t="s">
        <v>4135</v>
      </c>
      <c r="Y6210" s="5" t="s">
        <v>2564</v>
      </c>
      <c r="Z6210" s="5" t="s">
        <v>13</v>
      </c>
      <c r="AA6210" s="5"/>
    </row>
    <row r="6211" spans="1:27" ht="12" customHeight="1" x14ac:dyDescent="0.15">
      <c r="A6211" s="1" t="s">
        <v>1646</v>
      </c>
      <c r="B6211" s="1" t="s">
        <v>25</v>
      </c>
      <c r="C6211" s="1" t="s">
        <v>77</v>
      </c>
      <c r="D6211" s="1" t="s">
        <v>2517</v>
      </c>
      <c r="E6211" s="1" t="s">
        <v>10</v>
      </c>
      <c r="F6211" s="1" t="s">
        <v>1649</v>
      </c>
      <c r="G6211" s="1" t="s">
        <v>24</v>
      </c>
      <c r="H6211" s="1" t="s">
        <v>13</v>
      </c>
      <c r="I6211">
        <v>12276</v>
      </c>
      <c r="J6211">
        <v>12959</v>
      </c>
      <c r="K6211">
        <v>12292</v>
      </c>
      <c r="L6211">
        <v>13355</v>
      </c>
      <c r="M6211">
        <v>13966</v>
      </c>
      <c r="N6211">
        <v>12248</v>
      </c>
      <c r="O6211">
        <v>12348</v>
      </c>
      <c r="P6211">
        <v>12623</v>
      </c>
      <c r="Q6211">
        <v>12599</v>
      </c>
      <c r="R6211">
        <v>12773</v>
      </c>
      <c r="S6211">
        <v>12989</v>
      </c>
      <c r="T6211">
        <v>12520</v>
      </c>
      <c r="U6211">
        <v>13554</v>
      </c>
      <c r="V6211" s="1" t="s">
        <v>4133</v>
      </c>
      <c r="W6211" s="1" t="s">
        <v>2551</v>
      </c>
      <c r="X6211" s="5" t="s">
        <v>4135</v>
      </c>
      <c r="Y6211" s="5" t="s">
        <v>2559</v>
      </c>
      <c r="Z6211" s="5" t="s">
        <v>13</v>
      </c>
      <c r="AA6211" s="5"/>
    </row>
    <row r="6212" spans="1:27" ht="12" customHeight="1" x14ac:dyDescent="0.15">
      <c r="A6212" s="1" t="s">
        <v>1646</v>
      </c>
      <c r="B6212" s="1" t="s">
        <v>27</v>
      </c>
      <c r="C6212" s="1" t="s">
        <v>9</v>
      </c>
      <c r="D6212" s="1" t="s">
        <v>2517</v>
      </c>
      <c r="E6212" s="1" t="s">
        <v>10</v>
      </c>
      <c r="F6212" s="1" t="s">
        <v>1650</v>
      </c>
      <c r="G6212" s="1" t="s">
        <v>12</v>
      </c>
      <c r="H6212" s="1" t="s">
        <v>13</v>
      </c>
      <c r="I6212">
        <v>18638</v>
      </c>
      <c r="J6212">
        <v>7616</v>
      </c>
      <c r="K6212">
        <v>20215</v>
      </c>
      <c r="L6212">
        <v>21995</v>
      </c>
      <c r="M6212">
        <v>22852</v>
      </c>
      <c r="N6212">
        <v>21267</v>
      </c>
      <c r="O6212">
        <v>18855</v>
      </c>
      <c r="P6212">
        <v>15349</v>
      </c>
      <c r="Q6212">
        <v>18756</v>
      </c>
      <c r="R6212">
        <v>14748</v>
      </c>
      <c r="S6212">
        <v>14382</v>
      </c>
      <c r="T6212">
        <v>14026</v>
      </c>
      <c r="U6212">
        <v>11093</v>
      </c>
      <c r="V6212" s="1" t="s">
        <v>4133</v>
      </c>
      <c r="W6212" s="1" t="s">
        <v>2551</v>
      </c>
      <c r="X6212" s="5" t="s">
        <v>4136</v>
      </c>
      <c r="Y6212" s="5" t="s">
        <v>2553</v>
      </c>
      <c r="Z6212" s="5" t="s">
        <v>13</v>
      </c>
      <c r="AA6212" s="5"/>
    </row>
    <row r="6213" spans="1:27" ht="12" customHeight="1" x14ac:dyDescent="0.15">
      <c r="A6213" s="1" t="s">
        <v>1646</v>
      </c>
      <c r="B6213" s="1" t="s">
        <v>27</v>
      </c>
      <c r="C6213" s="1" t="s">
        <v>15</v>
      </c>
      <c r="D6213" s="1" t="s">
        <v>2517</v>
      </c>
      <c r="E6213" s="1" t="s">
        <v>10</v>
      </c>
      <c r="F6213" s="1" t="s">
        <v>1650</v>
      </c>
      <c r="G6213" s="1" t="s">
        <v>16</v>
      </c>
      <c r="H6213" s="1" t="s">
        <v>13</v>
      </c>
      <c r="I6213">
        <v>1178</v>
      </c>
      <c r="J6213">
        <v>762</v>
      </c>
      <c r="K6213">
        <v>1089</v>
      </c>
      <c r="L6213">
        <v>1145</v>
      </c>
      <c r="M6213">
        <v>1383</v>
      </c>
      <c r="N6213">
        <v>1260</v>
      </c>
      <c r="O6213">
        <v>1237</v>
      </c>
      <c r="P6213">
        <v>960</v>
      </c>
      <c r="Q6213">
        <v>1019</v>
      </c>
      <c r="R6213">
        <v>990</v>
      </c>
      <c r="S6213">
        <v>741</v>
      </c>
      <c r="T6213">
        <v>689</v>
      </c>
      <c r="U6213">
        <v>985</v>
      </c>
      <c r="V6213" s="1" t="s">
        <v>4133</v>
      </c>
      <c r="W6213" s="1" t="s">
        <v>2551</v>
      </c>
      <c r="X6213" s="5" t="s">
        <v>4136</v>
      </c>
      <c r="Y6213" s="5" t="s">
        <v>2561</v>
      </c>
      <c r="Z6213" s="5" t="s">
        <v>13</v>
      </c>
      <c r="AA6213" s="5"/>
    </row>
    <row r="6214" spans="1:27" ht="12" customHeight="1" x14ac:dyDescent="0.15">
      <c r="A6214" s="1" t="s">
        <v>1646</v>
      </c>
      <c r="B6214" s="1" t="s">
        <v>27</v>
      </c>
      <c r="C6214" s="1" t="s">
        <v>17</v>
      </c>
      <c r="D6214" s="1" t="s">
        <v>2517</v>
      </c>
      <c r="E6214" s="1" t="s">
        <v>10</v>
      </c>
      <c r="F6214" s="1" t="s">
        <v>1650</v>
      </c>
      <c r="G6214" s="1" t="s">
        <v>18</v>
      </c>
      <c r="H6214" s="1" t="s">
        <v>13</v>
      </c>
      <c r="I6214">
        <v>17248</v>
      </c>
      <c r="J6214">
        <v>6518</v>
      </c>
      <c r="K6214">
        <v>19206</v>
      </c>
      <c r="L6214">
        <v>21133</v>
      </c>
      <c r="M6214">
        <v>21299</v>
      </c>
      <c r="N6214">
        <v>19952</v>
      </c>
      <c r="O6214">
        <v>17907</v>
      </c>
      <c r="P6214">
        <v>14187</v>
      </c>
      <c r="Q6214">
        <v>18027</v>
      </c>
      <c r="R6214">
        <v>13681</v>
      </c>
      <c r="S6214">
        <v>13075</v>
      </c>
      <c r="T6214">
        <v>13148</v>
      </c>
      <c r="U6214">
        <v>10398</v>
      </c>
      <c r="V6214" s="1" t="s">
        <v>4133</v>
      </c>
      <c r="W6214" s="1" t="s">
        <v>2551</v>
      </c>
      <c r="X6214" s="5" t="s">
        <v>4136</v>
      </c>
      <c r="Y6214" s="5" t="s">
        <v>2562</v>
      </c>
      <c r="Z6214" s="5" t="s">
        <v>13</v>
      </c>
      <c r="AA6214" s="5"/>
    </row>
    <row r="6215" spans="1:27" ht="12" customHeight="1" x14ac:dyDescent="0.15">
      <c r="A6215" s="1" t="s">
        <v>1646</v>
      </c>
      <c r="B6215" s="1" t="s">
        <v>27</v>
      </c>
      <c r="C6215" s="1" t="s">
        <v>19</v>
      </c>
      <c r="D6215" s="1" t="s">
        <v>2517</v>
      </c>
      <c r="E6215" s="1" t="s">
        <v>10</v>
      </c>
      <c r="F6215" s="1" t="s">
        <v>1650</v>
      </c>
      <c r="G6215" s="1" t="s">
        <v>242</v>
      </c>
      <c r="H6215" s="1" t="s">
        <v>13</v>
      </c>
      <c r="I6215">
        <v>2401</v>
      </c>
      <c r="J6215">
        <v>2044</v>
      </c>
      <c r="K6215">
        <v>2183</v>
      </c>
      <c r="L6215">
        <v>2187</v>
      </c>
      <c r="M6215">
        <v>2906</v>
      </c>
      <c r="N6215">
        <v>2282</v>
      </c>
      <c r="O6215">
        <v>2065</v>
      </c>
      <c r="P6215">
        <v>1847</v>
      </c>
      <c r="Q6215">
        <v>2123</v>
      </c>
      <c r="R6215">
        <v>1867</v>
      </c>
      <c r="S6215">
        <v>1584</v>
      </c>
      <c r="T6215">
        <v>1678</v>
      </c>
      <c r="U6215">
        <v>2149</v>
      </c>
      <c r="V6215" s="1" t="s">
        <v>4133</v>
      </c>
      <c r="W6215" s="1" t="s">
        <v>2551</v>
      </c>
      <c r="X6215" s="5" t="s">
        <v>4136</v>
      </c>
      <c r="Y6215" s="5" t="s">
        <v>2557</v>
      </c>
      <c r="Z6215" s="5" t="s">
        <v>13</v>
      </c>
      <c r="AA6215" s="5"/>
    </row>
    <row r="6216" spans="1:27" ht="12" customHeight="1" x14ac:dyDescent="0.15">
      <c r="A6216" s="1" t="s">
        <v>1646</v>
      </c>
      <c r="B6216" s="1" t="s">
        <v>27</v>
      </c>
      <c r="C6216" s="1" t="s">
        <v>21</v>
      </c>
      <c r="D6216" s="1" t="s">
        <v>2517</v>
      </c>
      <c r="E6216" s="1" t="s">
        <v>10</v>
      </c>
      <c r="F6216" s="1" t="s">
        <v>1650</v>
      </c>
      <c r="G6216" s="1" t="s">
        <v>245</v>
      </c>
      <c r="H6216" s="1" t="s">
        <v>306</v>
      </c>
      <c r="I6216">
        <v>272352</v>
      </c>
      <c r="J6216">
        <v>254291</v>
      </c>
      <c r="K6216">
        <v>256759</v>
      </c>
      <c r="L6216">
        <v>252440</v>
      </c>
      <c r="M6216">
        <v>360725</v>
      </c>
      <c r="N6216">
        <v>272140</v>
      </c>
      <c r="O6216">
        <v>248547</v>
      </c>
      <c r="P6216">
        <v>235655</v>
      </c>
      <c r="Q6216">
        <v>256096</v>
      </c>
      <c r="R6216">
        <v>223778</v>
      </c>
      <c r="S6216">
        <v>192717</v>
      </c>
      <c r="T6216">
        <v>211484</v>
      </c>
      <c r="U6216">
        <v>288950</v>
      </c>
      <c r="V6216" s="1" t="s">
        <v>4133</v>
      </c>
      <c r="W6216" s="1" t="s">
        <v>2551</v>
      </c>
      <c r="X6216" s="5" t="s">
        <v>4136</v>
      </c>
      <c r="Y6216" s="5" t="s">
        <v>2740</v>
      </c>
      <c r="Z6216" s="5" t="s">
        <v>2788</v>
      </c>
      <c r="AA6216" s="5"/>
    </row>
    <row r="6217" spans="1:27" ht="12" customHeight="1" x14ac:dyDescent="0.15">
      <c r="A6217" s="1" t="s">
        <v>1646</v>
      </c>
      <c r="B6217" s="1" t="s">
        <v>27</v>
      </c>
      <c r="C6217" s="1" t="s">
        <v>23</v>
      </c>
      <c r="D6217" s="1" t="s">
        <v>2517</v>
      </c>
      <c r="E6217" s="1" t="s">
        <v>10</v>
      </c>
      <c r="F6217" s="1" t="s">
        <v>1650</v>
      </c>
      <c r="G6217" s="1" t="s">
        <v>22</v>
      </c>
      <c r="H6217" s="1" t="s">
        <v>13</v>
      </c>
      <c r="I6217">
        <v>0</v>
      </c>
      <c r="J6217">
        <v>0</v>
      </c>
      <c r="K6217">
        <v>0</v>
      </c>
      <c r="L6217">
        <v>0</v>
      </c>
      <c r="M6217">
        <v>0</v>
      </c>
      <c r="N6217">
        <v>0</v>
      </c>
      <c r="O6217">
        <v>0</v>
      </c>
      <c r="P6217">
        <v>0</v>
      </c>
      <c r="Q6217">
        <v>0</v>
      </c>
      <c r="R6217">
        <v>0</v>
      </c>
      <c r="S6217">
        <v>0</v>
      </c>
      <c r="T6217">
        <v>0</v>
      </c>
      <c r="U6217">
        <v>0</v>
      </c>
      <c r="V6217" s="1" t="s">
        <v>4133</v>
      </c>
      <c r="W6217" s="1" t="s">
        <v>2551</v>
      </c>
      <c r="X6217" s="5" t="s">
        <v>4136</v>
      </c>
      <c r="Y6217" s="5" t="s">
        <v>2564</v>
      </c>
      <c r="Z6217" s="5" t="s">
        <v>13</v>
      </c>
      <c r="AA6217" s="5"/>
    </row>
    <row r="6218" spans="1:27" ht="12" customHeight="1" x14ac:dyDescent="0.15">
      <c r="A6218" s="1" t="s">
        <v>1646</v>
      </c>
      <c r="B6218" s="1" t="s">
        <v>27</v>
      </c>
      <c r="C6218" s="1" t="s">
        <v>77</v>
      </c>
      <c r="D6218" s="1" t="s">
        <v>2517</v>
      </c>
      <c r="E6218" s="1" t="s">
        <v>10</v>
      </c>
      <c r="F6218" s="1" t="s">
        <v>1650</v>
      </c>
      <c r="G6218" s="1" t="s">
        <v>24</v>
      </c>
      <c r="H6218" s="1" t="s">
        <v>13</v>
      </c>
      <c r="I6218">
        <v>1490</v>
      </c>
      <c r="J6218">
        <v>1307</v>
      </c>
      <c r="K6218">
        <v>1222</v>
      </c>
      <c r="L6218">
        <v>1041</v>
      </c>
      <c r="M6218">
        <v>1071</v>
      </c>
      <c r="N6218">
        <v>1365</v>
      </c>
      <c r="O6218">
        <v>1485</v>
      </c>
      <c r="P6218">
        <v>1760</v>
      </c>
      <c r="Q6218">
        <v>1386</v>
      </c>
      <c r="R6218">
        <v>1575</v>
      </c>
      <c r="S6218">
        <v>2039</v>
      </c>
      <c r="T6218">
        <v>1929</v>
      </c>
      <c r="U6218">
        <v>1458</v>
      </c>
      <c r="V6218" s="1" t="s">
        <v>4133</v>
      </c>
      <c r="W6218" s="1" t="s">
        <v>2551</v>
      </c>
      <c r="X6218" s="5" t="s">
        <v>4136</v>
      </c>
      <c r="Y6218" s="5" t="s">
        <v>2559</v>
      </c>
      <c r="Z6218" s="5" t="s">
        <v>13</v>
      </c>
      <c r="AA6218" s="5"/>
    </row>
    <row r="6219" spans="1:27" ht="12" customHeight="1" x14ac:dyDescent="0.15">
      <c r="A6219" s="1" t="s">
        <v>1646</v>
      </c>
      <c r="B6219" s="1" t="s">
        <v>29</v>
      </c>
      <c r="C6219" s="1" t="s">
        <v>9</v>
      </c>
      <c r="D6219" s="1" t="s">
        <v>2517</v>
      </c>
      <c r="E6219" s="1" t="s">
        <v>10</v>
      </c>
      <c r="F6219" s="1" t="s">
        <v>1651</v>
      </c>
      <c r="G6219" s="1" t="s">
        <v>12</v>
      </c>
      <c r="H6219" s="1" t="s">
        <v>13</v>
      </c>
      <c r="I6219">
        <v>4217</v>
      </c>
      <c r="J6219">
        <v>4385</v>
      </c>
      <c r="K6219">
        <v>5171</v>
      </c>
      <c r="L6219">
        <v>3562</v>
      </c>
      <c r="M6219">
        <v>4072</v>
      </c>
      <c r="N6219">
        <v>4313</v>
      </c>
      <c r="O6219">
        <v>3605</v>
      </c>
      <c r="P6219">
        <v>2496</v>
      </c>
      <c r="Q6219">
        <v>3153</v>
      </c>
      <c r="R6219">
        <v>3887</v>
      </c>
      <c r="S6219">
        <v>3920</v>
      </c>
      <c r="T6219">
        <v>2723</v>
      </c>
      <c r="U6219">
        <v>3526</v>
      </c>
      <c r="V6219" s="1" t="s">
        <v>4133</v>
      </c>
      <c r="W6219" s="1" t="s">
        <v>2551</v>
      </c>
      <c r="X6219" s="5" t="s">
        <v>4137</v>
      </c>
      <c r="Y6219" s="5" t="s">
        <v>2553</v>
      </c>
      <c r="Z6219" s="5" t="s">
        <v>13</v>
      </c>
      <c r="AA6219" s="5"/>
    </row>
    <row r="6220" spans="1:27" ht="12" customHeight="1" x14ac:dyDescent="0.15">
      <c r="A6220" s="1" t="s">
        <v>1646</v>
      </c>
      <c r="B6220" s="1" t="s">
        <v>29</v>
      </c>
      <c r="C6220" s="1" t="s">
        <v>15</v>
      </c>
      <c r="D6220" s="1" t="s">
        <v>2517</v>
      </c>
      <c r="E6220" s="1" t="s">
        <v>10</v>
      </c>
      <c r="F6220" s="1" t="s">
        <v>1651</v>
      </c>
      <c r="G6220" s="1" t="s">
        <v>16</v>
      </c>
      <c r="H6220" s="1" t="s">
        <v>13</v>
      </c>
      <c r="I6220">
        <v>13</v>
      </c>
      <c r="J6220">
        <v>49</v>
      </c>
      <c r="K6220">
        <v>12</v>
      </c>
      <c r="L6220">
        <v>16</v>
      </c>
      <c r="M6220">
        <v>81</v>
      </c>
      <c r="N6220">
        <v>71</v>
      </c>
      <c r="O6220">
        <v>56</v>
      </c>
      <c r="P6220">
        <v>39</v>
      </c>
      <c r="Q6220">
        <v>44</v>
      </c>
      <c r="R6220">
        <v>43</v>
      </c>
      <c r="S6220">
        <v>52</v>
      </c>
      <c r="T6220">
        <v>26</v>
      </c>
      <c r="U6220">
        <v>3</v>
      </c>
      <c r="V6220" s="1" t="s">
        <v>4133</v>
      </c>
      <c r="W6220" s="1" t="s">
        <v>2551</v>
      </c>
      <c r="X6220" s="5" t="s">
        <v>4137</v>
      </c>
      <c r="Y6220" s="5" t="s">
        <v>2561</v>
      </c>
      <c r="Z6220" s="5" t="s">
        <v>13</v>
      </c>
      <c r="AA6220" s="5"/>
    </row>
    <row r="6221" spans="1:27" ht="12" customHeight="1" x14ac:dyDescent="0.15">
      <c r="A6221" s="1" t="s">
        <v>1646</v>
      </c>
      <c r="B6221" s="1" t="s">
        <v>29</v>
      </c>
      <c r="C6221" s="1" t="s">
        <v>17</v>
      </c>
      <c r="D6221" s="1" t="s">
        <v>2517</v>
      </c>
      <c r="E6221" s="1" t="s">
        <v>10</v>
      </c>
      <c r="F6221" s="1" t="s">
        <v>1651</v>
      </c>
      <c r="G6221" s="1" t="s">
        <v>18</v>
      </c>
      <c r="H6221" s="1" t="s">
        <v>13</v>
      </c>
      <c r="I6221">
        <v>801</v>
      </c>
      <c r="J6221">
        <v>597</v>
      </c>
      <c r="K6221">
        <v>518</v>
      </c>
      <c r="L6221">
        <v>525</v>
      </c>
      <c r="M6221">
        <v>586</v>
      </c>
      <c r="N6221">
        <v>619</v>
      </c>
      <c r="O6221">
        <v>564</v>
      </c>
      <c r="P6221">
        <v>500</v>
      </c>
      <c r="Q6221">
        <v>498</v>
      </c>
      <c r="R6221">
        <v>655</v>
      </c>
      <c r="S6221">
        <v>498</v>
      </c>
      <c r="T6221">
        <v>531</v>
      </c>
      <c r="U6221">
        <v>540</v>
      </c>
      <c r="V6221" s="1" t="s">
        <v>4133</v>
      </c>
      <c r="W6221" s="1" t="s">
        <v>2551</v>
      </c>
      <c r="X6221" s="5" t="s">
        <v>4137</v>
      </c>
      <c r="Y6221" s="5" t="s">
        <v>2562</v>
      </c>
      <c r="Z6221" s="5" t="s">
        <v>13</v>
      </c>
      <c r="AA6221" s="5"/>
    </row>
    <row r="6222" spans="1:27" ht="12" customHeight="1" x14ac:dyDescent="0.15">
      <c r="A6222" s="1" t="s">
        <v>1646</v>
      </c>
      <c r="B6222" s="1" t="s">
        <v>29</v>
      </c>
      <c r="C6222" s="1" t="s">
        <v>19</v>
      </c>
      <c r="D6222" s="1" t="s">
        <v>2517</v>
      </c>
      <c r="E6222" s="1" t="s">
        <v>10</v>
      </c>
      <c r="F6222" s="1" t="s">
        <v>1651</v>
      </c>
      <c r="G6222" s="1" t="s">
        <v>242</v>
      </c>
      <c r="H6222" s="1" t="s">
        <v>13</v>
      </c>
      <c r="I6222">
        <v>3677</v>
      </c>
      <c r="J6222">
        <v>3403</v>
      </c>
      <c r="K6222">
        <v>4180</v>
      </c>
      <c r="L6222">
        <v>3959</v>
      </c>
      <c r="M6222">
        <v>2810</v>
      </c>
      <c r="N6222">
        <v>3527</v>
      </c>
      <c r="O6222">
        <v>2482</v>
      </c>
      <c r="P6222">
        <v>2060</v>
      </c>
      <c r="Q6222">
        <v>2074</v>
      </c>
      <c r="R6222">
        <v>2500</v>
      </c>
      <c r="S6222">
        <v>3704</v>
      </c>
      <c r="T6222">
        <v>3418</v>
      </c>
      <c r="U6222">
        <v>2501</v>
      </c>
      <c r="V6222" s="1" t="s">
        <v>4133</v>
      </c>
      <c r="W6222" s="1" t="s">
        <v>2551</v>
      </c>
      <c r="X6222" s="5" t="s">
        <v>4137</v>
      </c>
      <c r="Y6222" s="5" t="s">
        <v>2557</v>
      </c>
      <c r="Z6222" s="5" t="s">
        <v>13</v>
      </c>
      <c r="AA6222" s="5"/>
    </row>
    <row r="6223" spans="1:27" ht="12" customHeight="1" x14ac:dyDescent="0.15">
      <c r="A6223" s="1" t="s">
        <v>1646</v>
      </c>
      <c r="B6223" s="1" t="s">
        <v>29</v>
      </c>
      <c r="C6223" s="1" t="s">
        <v>21</v>
      </c>
      <c r="D6223" s="1" t="s">
        <v>2517</v>
      </c>
      <c r="E6223" s="1" t="s">
        <v>10</v>
      </c>
      <c r="F6223" s="1" t="s">
        <v>1651</v>
      </c>
      <c r="G6223" s="1" t="s">
        <v>245</v>
      </c>
      <c r="H6223" s="1" t="s">
        <v>306</v>
      </c>
      <c r="I6223">
        <v>351564</v>
      </c>
      <c r="J6223">
        <v>323404</v>
      </c>
      <c r="K6223">
        <v>377767</v>
      </c>
      <c r="L6223">
        <v>386088</v>
      </c>
      <c r="M6223">
        <v>330591</v>
      </c>
      <c r="N6223">
        <v>315943</v>
      </c>
      <c r="O6223">
        <v>284594</v>
      </c>
      <c r="P6223">
        <v>264021</v>
      </c>
      <c r="Q6223">
        <v>252019</v>
      </c>
      <c r="R6223">
        <v>280039</v>
      </c>
      <c r="S6223">
        <v>307093</v>
      </c>
      <c r="T6223">
        <v>314507</v>
      </c>
      <c r="U6223">
        <v>281876</v>
      </c>
      <c r="V6223" s="1" t="s">
        <v>4133</v>
      </c>
      <c r="W6223" s="1" t="s">
        <v>2551</v>
      </c>
      <c r="X6223" s="5" t="s">
        <v>4137</v>
      </c>
      <c r="Y6223" s="5" t="s">
        <v>2740</v>
      </c>
      <c r="Z6223" s="5" t="s">
        <v>2788</v>
      </c>
      <c r="AA6223" s="5"/>
    </row>
    <row r="6224" spans="1:27" ht="12" customHeight="1" x14ac:dyDescent="0.15">
      <c r="A6224" s="1" t="s">
        <v>1646</v>
      </c>
      <c r="B6224" s="1" t="s">
        <v>29</v>
      </c>
      <c r="C6224" s="1" t="s">
        <v>23</v>
      </c>
      <c r="D6224" s="1" t="s">
        <v>2517</v>
      </c>
      <c r="E6224" s="1" t="s">
        <v>10</v>
      </c>
      <c r="F6224" s="1" t="s">
        <v>1651</v>
      </c>
      <c r="G6224" s="1" t="s">
        <v>22</v>
      </c>
      <c r="H6224" s="1" t="s">
        <v>13</v>
      </c>
      <c r="I6224">
        <v>319</v>
      </c>
      <c r="J6224">
        <v>372</v>
      </c>
      <c r="K6224">
        <v>260</v>
      </c>
      <c r="L6224">
        <v>351</v>
      </c>
      <c r="M6224">
        <v>206</v>
      </c>
      <c r="N6224">
        <v>307</v>
      </c>
      <c r="O6224">
        <v>329</v>
      </c>
      <c r="P6224">
        <v>398</v>
      </c>
      <c r="Q6224">
        <v>336</v>
      </c>
      <c r="R6224">
        <v>373</v>
      </c>
      <c r="S6224">
        <v>327</v>
      </c>
      <c r="T6224">
        <v>202</v>
      </c>
      <c r="U6224">
        <v>94</v>
      </c>
      <c r="V6224" s="1" t="s">
        <v>4133</v>
      </c>
      <c r="W6224" s="1" t="s">
        <v>2551</v>
      </c>
      <c r="X6224" s="5" t="s">
        <v>4137</v>
      </c>
      <c r="Y6224" s="5" t="s">
        <v>2564</v>
      </c>
      <c r="Z6224" s="5" t="s">
        <v>13</v>
      </c>
      <c r="AA6224" s="5"/>
    </row>
    <row r="6225" spans="1:27" ht="12" customHeight="1" x14ac:dyDescent="0.15">
      <c r="A6225" s="1" t="s">
        <v>1646</v>
      </c>
      <c r="B6225" s="1" t="s">
        <v>29</v>
      </c>
      <c r="C6225" s="1" t="s">
        <v>77</v>
      </c>
      <c r="D6225" s="1" t="s">
        <v>2517</v>
      </c>
      <c r="E6225" s="1" t="s">
        <v>10</v>
      </c>
      <c r="F6225" s="1" t="s">
        <v>1651</v>
      </c>
      <c r="G6225" s="1" t="s">
        <v>24</v>
      </c>
      <c r="H6225" s="1" t="s">
        <v>13</v>
      </c>
      <c r="I6225">
        <v>5543</v>
      </c>
      <c r="J6225">
        <v>5605</v>
      </c>
      <c r="K6225">
        <v>5831</v>
      </c>
      <c r="L6225">
        <v>4574</v>
      </c>
      <c r="M6225">
        <v>5126</v>
      </c>
      <c r="N6225">
        <v>5055</v>
      </c>
      <c r="O6225">
        <v>5344</v>
      </c>
      <c r="P6225">
        <v>4921</v>
      </c>
      <c r="Q6225">
        <v>5212</v>
      </c>
      <c r="R6225">
        <v>5614</v>
      </c>
      <c r="S6225">
        <v>5057</v>
      </c>
      <c r="T6225">
        <v>3654</v>
      </c>
      <c r="U6225">
        <v>4049</v>
      </c>
      <c r="V6225" s="1" t="s">
        <v>4133</v>
      </c>
      <c r="W6225" s="1" t="s">
        <v>2551</v>
      </c>
      <c r="X6225" s="5" t="s">
        <v>4137</v>
      </c>
      <c r="Y6225" s="5" t="s">
        <v>2559</v>
      </c>
      <c r="Z6225" s="5" t="s">
        <v>13</v>
      </c>
      <c r="AA6225" s="5"/>
    </row>
    <row r="6226" spans="1:27" ht="12" customHeight="1" x14ac:dyDescent="0.15">
      <c r="A6226" s="1" t="s">
        <v>1646</v>
      </c>
      <c r="B6226" s="1" t="s">
        <v>31</v>
      </c>
      <c r="C6226" s="1" t="s">
        <v>9</v>
      </c>
      <c r="D6226" s="1" t="s">
        <v>2517</v>
      </c>
      <c r="E6226" s="1" t="s">
        <v>10</v>
      </c>
      <c r="F6226" s="1" t="s">
        <v>1652</v>
      </c>
      <c r="G6226" s="1" t="s">
        <v>12</v>
      </c>
      <c r="H6226" s="1" t="s">
        <v>13</v>
      </c>
      <c r="I6226">
        <v>7042</v>
      </c>
      <c r="J6226">
        <v>6640</v>
      </c>
      <c r="K6226">
        <v>6358</v>
      </c>
      <c r="L6226">
        <v>2849</v>
      </c>
      <c r="M6226">
        <v>5603</v>
      </c>
      <c r="N6226">
        <v>7845</v>
      </c>
      <c r="O6226">
        <v>6879</v>
      </c>
      <c r="P6226">
        <v>8102</v>
      </c>
      <c r="Q6226">
        <v>7639</v>
      </c>
      <c r="R6226">
        <v>7207</v>
      </c>
      <c r="S6226">
        <v>5776</v>
      </c>
      <c r="T6226">
        <v>6191</v>
      </c>
      <c r="U6226">
        <v>5958</v>
      </c>
      <c r="V6226" s="1" t="s">
        <v>4133</v>
      </c>
      <c r="W6226" s="1" t="s">
        <v>2551</v>
      </c>
      <c r="X6226" s="5" t="s">
        <v>4138</v>
      </c>
      <c r="Y6226" s="5" t="s">
        <v>2553</v>
      </c>
      <c r="Z6226" s="5" t="s">
        <v>13</v>
      </c>
      <c r="AA6226" s="5"/>
    </row>
    <row r="6227" spans="1:27" ht="12" customHeight="1" x14ac:dyDescent="0.15">
      <c r="A6227" s="1" t="s">
        <v>1646</v>
      </c>
      <c r="B6227" s="1" t="s">
        <v>31</v>
      </c>
      <c r="C6227" s="1" t="s">
        <v>15</v>
      </c>
      <c r="D6227" s="1" t="s">
        <v>2517</v>
      </c>
      <c r="E6227" s="1" t="s">
        <v>10</v>
      </c>
      <c r="F6227" s="1" t="s">
        <v>1652</v>
      </c>
      <c r="G6227" s="1" t="s">
        <v>16</v>
      </c>
      <c r="H6227" s="1" t="s">
        <v>13</v>
      </c>
      <c r="I6227">
        <v>0</v>
      </c>
      <c r="J6227">
        <v>0</v>
      </c>
      <c r="K6227">
        <v>0</v>
      </c>
      <c r="L6227">
        <v>0</v>
      </c>
      <c r="M6227">
        <v>0</v>
      </c>
      <c r="N6227">
        <v>0</v>
      </c>
      <c r="O6227">
        <v>0</v>
      </c>
      <c r="P6227">
        <v>0</v>
      </c>
      <c r="Q6227">
        <v>1</v>
      </c>
      <c r="R6227">
        <v>0</v>
      </c>
      <c r="S6227">
        <v>0</v>
      </c>
      <c r="T6227">
        <v>1</v>
      </c>
      <c r="U6227">
        <v>0</v>
      </c>
      <c r="V6227" s="1" t="s">
        <v>4133</v>
      </c>
      <c r="W6227" s="1" t="s">
        <v>2551</v>
      </c>
      <c r="X6227" s="5" t="s">
        <v>4138</v>
      </c>
      <c r="Y6227" s="5" t="s">
        <v>2561</v>
      </c>
      <c r="Z6227" s="5" t="s">
        <v>13</v>
      </c>
      <c r="AA6227" s="5"/>
    </row>
    <row r="6228" spans="1:27" ht="12" customHeight="1" x14ac:dyDescent="0.15">
      <c r="A6228" s="1" t="s">
        <v>1646</v>
      </c>
      <c r="B6228" s="1" t="s">
        <v>31</v>
      </c>
      <c r="C6228" s="1" t="s">
        <v>17</v>
      </c>
      <c r="D6228" s="1" t="s">
        <v>2517</v>
      </c>
      <c r="E6228" s="1" t="s">
        <v>10</v>
      </c>
      <c r="F6228" s="1" t="s">
        <v>1652</v>
      </c>
      <c r="G6228" s="1" t="s">
        <v>18</v>
      </c>
      <c r="H6228" s="1" t="s">
        <v>13</v>
      </c>
      <c r="I6228">
        <v>3668</v>
      </c>
      <c r="J6228">
        <v>3372</v>
      </c>
      <c r="K6228">
        <v>3148</v>
      </c>
      <c r="L6228">
        <v>506</v>
      </c>
      <c r="M6228">
        <v>2335</v>
      </c>
      <c r="N6228">
        <v>4436</v>
      </c>
      <c r="O6228">
        <v>4166</v>
      </c>
      <c r="P6228">
        <v>4322</v>
      </c>
      <c r="Q6228">
        <v>4421</v>
      </c>
      <c r="R6228">
        <v>4666</v>
      </c>
      <c r="S6228">
        <v>2674</v>
      </c>
      <c r="T6228">
        <v>3368</v>
      </c>
      <c r="U6228">
        <v>3906</v>
      </c>
      <c r="V6228" s="1" t="s">
        <v>4133</v>
      </c>
      <c r="W6228" s="1" t="s">
        <v>2551</v>
      </c>
      <c r="X6228" s="5" t="s">
        <v>4138</v>
      </c>
      <c r="Y6228" s="5" t="s">
        <v>2562</v>
      </c>
      <c r="Z6228" s="5" t="s">
        <v>13</v>
      </c>
      <c r="AA6228" s="5"/>
    </row>
    <row r="6229" spans="1:27" ht="12" customHeight="1" x14ac:dyDescent="0.15">
      <c r="A6229" s="1" t="s">
        <v>1646</v>
      </c>
      <c r="B6229" s="1" t="s">
        <v>31</v>
      </c>
      <c r="C6229" s="1" t="s">
        <v>19</v>
      </c>
      <c r="D6229" s="1" t="s">
        <v>2517</v>
      </c>
      <c r="E6229" s="1" t="s">
        <v>10</v>
      </c>
      <c r="F6229" s="1" t="s">
        <v>1652</v>
      </c>
      <c r="G6229" s="1" t="s">
        <v>242</v>
      </c>
      <c r="H6229" s="1" t="s">
        <v>13</v>
      </c>
      <c r="I6229">
        <v>3536</v>
      </c>
      <c r="J6229">
        <v>2654</v>
      </c>
      <c r="K6229">
        <v>2760</v>
      </c>
      <c r="L6229">
        <v>2727</v>
      </c>
      <c r="M6229">
        <v>3327</v>
      </c>
      <c r="N6229">
        <v>3018</v>
      </c>
      <c r="O6229">
        <v>3085</v>
      </c>
      <c r="P6229">
        <v>3496</v>
      </c>
      <c r="Q6229">
        <v>2506</v>
      </c>
      <c r="R6229">
        <v>2269</v>
      </c>
      <c r="S6229">
        <v>2424</v>
      </c>
      <c r="T6229">
        <v>2411</v>
      </c>
      <c r="U6229">
        <v>2993</v>
      </c>
      <c r="V6229" s="1" t="s">
        <v>4133</v>
      </c>
      <c r="W6229" s="1" t="s">
        <v>2551</v>
      </c>
      <c r="X6229" s="5" t="s">
        <v>4138</v>
      </c>
      <c r="Y6229" s="5" t="s">
        <v>2557</v>
      </c>
      <c r="Z6229" s="5" t="s">
        <v>13</v>
      </c>
      <c r="AA6229" s="5"/>
    </row>
    <row r="6230" spans="1:27" ht="12" customHeight="1" x14ac:dyDescent="0.15">
      <c r="A6230" s="1" t="s">
        <v>1646</v>
      </c>
      <c r="B6230" s="1" t="s">
        <v>31</v>
      </c>
      <c r="C6230" s="1" t="s">
        <v>21</v>
      </c>
      <c r="D6230" s="1" t="s">
        <v>2517</v>
      </c>
      <c r="E6230" s="1" t="s">
        <v>10</v>
      </c>
      <c r="F6230" s="1" t="s">
        <v>1652</v>
      </c>
      <c r="G6230" s="1" t="s">
        <v>245</v>
      </c>
      <c r="H6230" s="1" t="s">
        <v>306</v>
      </c>
      <c r="I6230">
        <v>691764</v>
      </c>
      <c r="J6230">
        <v>563345</v>
      </c>
      <c r="K6230">
        <v>638982</v>
      </c>
      <c r="L6230">
        <v>643635</v>
      </c>
      <c r="M6230">
        <v>810304</v>
      </c>
      <c r="N6230">
        <v>703509</v>
      </c>
      <c r="O6230">
        <v>709504</v>
      </c>
      <c r="P6230">
        <v>826140</v>
      </c>
      <c r="Q6230">
        <v>605958</v>
      </c>
      <c r="R6230">
        <v>508759</v>
      </c>
      <c r="S6230">
        <v>539608</v>
      </c>
      <c r="T6230">
        <v>548879</v>
      </c>
      <c r="U6230">
        <v>695867</v>
      </c>
      <c r="V6230" s="1" t="s">
        <v>4133</v>
      </c>
      <c r="W6230" s="1" t="s">
        <v>2551</v>
      </c>
      <c r="X6230" s="5" t="s">
        <v>4138</v>
      </c>
      <c r="Y6230" s="5" t="s">
        <v>2740</v>
      </c>
      <c r="Z6230" s="5" t="s">
        <v>2788</v>
      </c>
      <c r="AA6230" s="5"/>
    </row>
    <row r="6231" spans="1:27" ht="12" customHeight="1" x14ac:dyDescent="0.15">
      <c r="A6231" s="1" t="s">
        <v>1646</v>
      </c>
      <c r="B6231" s="1" t="s">
        <v>31</v>
      </c>
      <c r="C6231" s="1" t="s">
        <v>23</v>
      </c>
      <c r="D6231" s="1" t="s">
        <v>2517</v>
      </c>
      <c r="E6231" s="1" t="s">
        <v>10</v>
      </c>
      <c r="F6231" s="1" t="s">
        <v>1652</v>
      </c>
      <c r="G6231" s="1" t="s">
        <v>22</v>
      </c>
      <c r="H6231" s="1" t="s">
        <v>13</v>
      </c>
      <c r="I6231">
        <v>338</v>
      </c>
      <c r="J6231">
        <v>459</v>
      </c>
      <c r="K6231">
        <v>203</v>
      </c>
      <c r="L6231">
        <v>12</v>
      </c>
      <c r="M6231">
        <v>31</v>
      </c>
      <c r="N6231">
        <v>13</v>
      </c>
      <c r="O6231">
        <v>170</v>
      </c>
      <c r="P6231">
        <v>105</v>
      </c>
      <c r="Q6231">
        <v>168</v>
      </c>
      <c r="R6231">
        <v>61</v>
      </c>
      <c r="S6231">
        <v>169</v>
      </c>
      <c r="T6231">
        <v>142</v>
      </c>
      <c r="U6231">
        <v>100</v>
      </c>
      <c r="V6231" s="1" t="s">
        <v>4133</v>
      </c>
      <c r="W6231" s="1" t="s">
        <v>2551</v>
      </c>
      <c r="X6231" s="5" t="s">
        <v>4138</v>
      </c>
      <c r="Y6231" s="5" t="s">
        <v>2564</v>
      </c>
      <c r="Z6231" s="5" t="s">
        <v>13</v>
      </c>
      <c r="AA6231" s="5"/>
    </row>
    <row r="6232" spans="1:27" ht="12" customHeight="1" x14ac:dyDescent="0.15">
      <c r="A6232" s="1" t="s">
        <v>1646</v>
      </c>
      <c r="B6232" s="1" t="s">
        <v>31</v>
      </c>
      <c r="C6232" s="1" t="s">
        <v>77</v>
      </c>
      <c r="D6232" s="1" t="s">
        <v>2517</v>
      </c>
      <c r="E6232" s="1" t="s">
        <v>10</v>
      </c>
      <c r="F6232" s="1" t="s">
        <v>1652</v>
      </c>
      <c r="G6232" s="1" t="s">
        <v>24</v>
      </c>
      <c r="H6232" s="1" t="s">
        <v>13</v>
      </c>
      <c r="I6232">
        <v>4306</v>
      </c>
      <c r="J6232">
        <v>4461</v>
      </c>
      <c r="K6232">
        <v>4708</v>
      </c>
      <c r="L6232">
        <v>4312</v>
      </c>
      <c r="M6232">
        <v>4222</v>
      </c>
      <c r="N6232">
        <v>4600</v>
      </c>
      <c r="O6232">
        <v>4058</v>
      </c>
      <c r="P6232">
        <v>4237</v>
      </c>
      <c r="Q6232">
        <v>4782</v>
      </c>
      <c r="R6232">
        <v>4993</v>
      </c>
      <c r="S6232">
        <v>5502</v>
      </c>
      <c r="T6232">
        <v>5774</v>
      </c>
      <c r="U6232">
        <v>4733</v>
      </c>
      <c r="V6232" s="1" t="s">
        <v>4133</v>
      </c>
      <c r="W6232" s="1" t="s">
        <v>2551</v>
      </c>
      <c r="X6232" s="5" t="s">
        <v>4138</v>
      </c>
      <c r="Y6232" s="5" t="s">
        <v>2559</v>
      </c>
      <c r="Z6232" s="5" t="s">
        <v>13</v>
      </c>
      <c r="AA6232" s="5"/>
    </row>
    <row r="6233" spans="1:27" ht="12" customHeight="1" x14ac:dyDescent="0.15">
      <c r="A6233" s="1" t="s">
        <v>1646</v>
      </c>
      <c r="B6233" s="1" t="s">
        <v>33</v>
      </c>
      <c r="C6233" s="1" t="s">
        <v>9</v>
      </c>
      <c r="D6233" s="1" t="s">
        <v>2517</v>
      </c>
      <c r="E6233" s="1" t="s">
        <v>10</v>
      </c>
      <c r="F6233" s="1" t="s">
        <v>1653</v>
      </c>
      <c r="G6233" s="1" t="s">
        <v>12</v>
      </c>
      <c r="H6233" s="1" t="s">
        <v>13</v>
      </c>
      <c r="I6233">
        <v>14073</v>
      </c>
      <c r="J6233">
        <v>16411</v>
      </c>
      <c r="K6233">
        <v>7360</v>
      </c>
      <c r="L6233">
        <v>9904</v>
      </c>
      <c r="M6233">
        <v>16859</v>
      </c>
      <c r="N6233">
        <v>18993</v>
      </c>
      <c r="O6233">
        <v>14914</v>
      </c>
      <c r="P6233">
        <v>18102</v>
      </c>
      <c r="Q6233">
        <v>14325</v>
      </c>
      <c r="R6233">
        <v>17919</v>
      </c>
      <c r="S6233">
        <v>14188</v>
      </c>
      <c r="T6233">
        <v>15946</v>
      </c>
      <c r="U6233">
        <v>14057</v>
      </c>
      <c r="V6233" s="1" t="s">
        <v>4133</v>
      </c>
      <c r="W6233" s="1" t="s">
        <v>2551</v>
      </c>
      <c r="X6233" s="5" t="s">
        <v>4139</v>
      </c>
      <c r="Y6233" s="5" t="s">
        <v>2553</v>
      </c>
      <c r="Z6233" s="5" t="s">
        <v>13</v>
      </c>
      <c r="AA6233" s="5"/>
    </row>
    <row r="6234" spans="1:27" ht="12" customHeight="1" x14ac:dyDescent="0.15">
      <c r="A6234" s="1" t="s">
        <v>1646</v>
      </c>
      <c r="B6234" s="1" t="s">
        <v>33</v>
      </c>
      <c r="C6234" s="1" t="s">
        <v>15</v>
      </c>
      <c r="D6234" s="1" t="s">
        <v>2517</v>
      </c>
      <c r="E6234" s="1" t="s">
        <v>10</v>
      </c>
      <c r="F6234" s="1" t="s">
        <v>1653</v>
      </c>
      <c r="G6234" s="1" t="s">
        <v>16</v>
      </c>
      <c r="H6234" s="1" t="s">
        <v>13</v>
      </c>
      <c r="I6234">
        <v>616</v>
      </c>
      <c r="J6234">
        <v>745</v>
      </c>
      <c r="K6234">
        <v>1259</v>
      </c>
      <c r="L6234">
        <v>1030</v>
      </c>
      <c r="M6234">
        <v>1254</v>
      </c>
      <c r="N6234">
        <v>1036</v>
      </c>
      <c r="O6234">
        <v>476</v>
      </c>
      <c r="P6234">
        <v>787</v>
      </c>
      <c r="Q6234">
        <v>620</v>
      </c>
      <c r="R6234">
        <v>331</v>
      </c>
      <c r="S6234">
        <v>31</v>
      </c>
      <c r="T6234">
        <v>530</v>
      </c>
      <c r="U6234">
        <v>582</v>
      </c>
      <c r="V6234" s="1" t="s">
        <v>4133</v>
      </c>
      <c r="W6234" s="1" t="s">
        <v>2551</v>
      </c>
      <c r="X6234" s="5" t="s">
        <v>4139</v>
      </c>
      <c r="Y6234" s="5" t="s">
        <v>2561</v>
      </c>
      <c r="Z6234" s="5" t="s">
        <v>13</v>
      </c>
      <c r="AA6234" s="5"/>
    </row>
    <row r="6235" spans="1:27" ht="12" customHeight="1" x14ac:dyDescent="0.15">
      <c r="A6235" s="1" t="s">
        <v>1646</v>
      </c>
      <c r="B6235" s="1" t="s">
        <v>33</v>
      </c>
      <c r="C6235" s="1" t="s">
        <v>17</v>
      </c>
      <c r="D6235" s="1" t="s">
        <v>2517</v>
      </c>
      <c r="E6235" s="1" t="s">
        <v>10</v>
      </c>
      <c r="F6235" s="1" t="s">
        <v>1653</v>
      </c>
      <c r="G6235" s="1" t="s">
        <v>18</v>
      </c>
      <c r="H6235" s="1" t="s">
        <v>13</v>
      </c>
      <c r="I6235">
        <v>5</v>
      </c>
      <c r="J6235">
        <v>5</v>
      </c>
      <c r="K6235">
        <v>3</v>
      </c>
      <c r="L6235">
        <v>0</v>
      </c>
      <c r="M6235">
        <v>2</v>
      </c>
      <c r="N6235">
        <v>2</v>
      </c>
      <c r="O6235">
        <v>2</v>
      </c>
      <c r="P6235">
        <v>6</v>
      </c>
      <c r="Q6235">
        <v>5</v>
      </c>
      <c r="R6235">
        <v>5</v>
      </c>
      <c r="S6235">
        <v>4</v>
      </c>
      <c r="T6235">
        <v>1</v>
      </c>
      <c r="U6235">
        <v>4</v>
      </c>
      <c r="V6235" s="1" t="s">
        <v>4133</v>
      </c>
      <c r="W6235" s="1" t="s">
        <v>2551</v>
      </c>
      <c r="X6235" s="5" t="s">
        <v>4139</v>
      </c>
      <c r="Y6235" s="5" t="s">
        <v>2562</v>
      </c>
      <c r="Z6235" s="5" t="s">
        <v>13</v>
      </c>
      <c r="AA6235" s="5"/>
    </row>
    <row r="6236" spans="1:27" ht="12" customHeight="1" x14ac:dyDescent="0.15">
      <c r="A6236" s="1" t="s">
        <v>1646</v>
      </c>
      <c r="B6236" s="1" t="s">
        <v>33</v>
      </c>
      <c r="C6236" s="1" t="s">
        <v>19</v>
      </c>
      <c r="D6236" s="1" t="s">
        <v>2517</v>
      </c>
      <c r="E6236" s="1" t="s">
        <v>10</v>
      </c>
      <c r="F6236" s="1" t="s">
        <v>1653</v>
      </c>
      <c r="G6236" s="1" t="s">
        <v>242</v>
      </c>
      <c r="H6236" s="1" t="s">
        <v>13</v>
      </c>
      <c r="I6236">
        <v>16741</v>
      </c>
      <c r="J6236">
        <v>11909</v>
      </c>
      <c r="K6236">
        <v>8798</v>
      </c>
      <c r="L6236">
        <v>12006</v>
      </c>
      <c r="M6236">
        <v>13995</v>
      </c>
      <c r="N6236">
        <v>12268</v>
      </c>
      <c r="O6236">
        <v>13060</v>
      </c>
      <c r="P6236">
        <v>15477</v>
      </c>
      <c r="Q6236">
        <v>15201</v>
      </c>
      <c r="R6236">
        <v>13156</v>
      </c>
      <c r="S6236">
        <v>13503</v>
      </c>
      <c r="T6236">
        <v>12878</v>
      </c>
      <c r="U6236">
        <v>14274</v>
      </c>
      <c r="V6236" s="1" t="s">
        <v>4133</v>
      </c>
      <c r="W6236" s="1" t="s">
        <v>2551</v>
      </c>
      <c r="X6236" s="5" t="s">
        <v>4139</v>
      </c>
      <c r="Y6236" s="5" t="s">
        <v>2557</v>
      </c>
      <c r="Z6236" s="5" t="s">
        <v>13</v>
      </c>
      <c r="AA6236" s="5"/>
    </row>
    <row r="6237" spans="1:27" ht="12" customHeight="1" x14ac:dyDescent="0.15">
      <c r="A6237" s="1" t="s">
        <v>1646</v>
      </c>
      <c r="B6237" s="1" t="s">
        <v>33</v>
      </c>
      <c r="C6237" s="1" t="s">
        <v>21</v>
      </c>
      <c r="D6237" s="1" t="s">
        <v>2517</v>
      </c>
      <c r="E6237" s="1" t="s">
        <v>10</v>
      </c>
      <c r="F6237" s="1" t="s">
        <v>1653</v>
      </c>
      <c r="G6237" s="1" t="s">
        <v>245</v>
      </c>
      <c r="H6237" s="1" t="s">
        <v>306</v>
      </c>
      <c r="I6237">
        <v>3376293</v>
      </c>
      <c r="J6237">
        <v>2571339</v>
      </c>
      <c r="K6237">
        <v>2251622</v>
      </c>
      <c r="L6237">
        <v>2898450</v>
      </c>
      <c r="M6237">
        <v>3219644</v>
      </c>
      <c r="N6237">
        <v>2975140</v>
      </c>
      <c r="O6237">
        <v>3112265</v>
      </c>
      <c r="P6237">
        <v>3644653</v>
      </c>
      <c r="Q6237">
        <v>3680737</v>
      </c>
      <c r="R6237">
        <v>3096572</v>
      </c>
      <c r="S6237">
        <v>3180625</v>
      </c>
      <c r="T6237">
        <v>3124332</v>
      </c>
      <c r="U6237">
        <v>3465914</v>
      </c>
      <c r="V6237" s="1" t="s">
        <v>4133</v>
      </c>
      <c r="W6237" s="1" t="s">
        <v>2551</v>
      </c>
      <c r="X6237" s="5" t="s">
        <v>4139</v>
      </c>
      <c r="Y6237" s="5" t="s">
        <v>2740</v>
      </c>
      <c r="Z6237" s="5" t="s">
        <v>2788</v>
      </c>
      <c r="AA6237" s="5"/>
    </row>
    <row r="6238" spans="1:27" ht="12" customHeight="1" x14ac:dyDescent="0.15">
      <c r="A6238" s="1" t="s">
        <v>1646</v>
      </c>
      <c r="B6238" s="1" t="s">
        <v>33</v>
      </c>
      <c r="C6238" s="1" t="s">
        <v>23</v>
      </c>
      <c r="D6238" s="1" t="s">
        <v>2517</v>
      </c>
      <c r="E6238" s="1" t="s">
        <v>10</v>
      </c>
      <c r="F6238" s="1" t="s">
        <v>1653</v>
      </c>
      <c r="G6238" s="1" t="s">
        <v>22</v>
      </c>
      <c r="H6238" s="1" t="s">
        <v>13</v>
      </c>
      <c r="I6238">
        <v>2953</v>
      </c>
      <c r="J6238">
        <v>3155</v>
      </c>
      <c r="K6238">
        <v>2102</v>
      </c>
      <c r="L6238">
        <v>1551</v>
      </c>
      <c r="M6238">
        <v>2406</v>
      </c>
      <c r="N6238">
        <v>3306</v>
      </c>
      <c r="O6238">
        <v>1902</v>
      </c>
      <c r="P6238">
        <v>2663</v>
      </c>
      <c r="Q6238">
        <v>3058</v>
      </c>
      <c r="R6238">
        <v>1412</v>
      </c>
      <c r="S6238">
        <v>2008</v>
      </c>
      <c r="T6238">
        <v>2357</v>
      </c>
      <c r="U6238">
        <v>2162</v>
      </c>
      <c r="V6238" s="1" t="s">
        <v>4133</v>
      </c>
      <c r="W6238" s="1" t="s">
        <v>2551</v>
      </c>
      <c r="X6238" s="5" t="s">
        <v>4139</v>
      </c>
      <c r="Y6238" s="5" t="s">
        <v>2564</v>
      </c>
      <c r="Z6238" s="5" t="s">
        <v>13</v>
      </c>
      <c r="AA6238" s="5"/>
    </row>
    <row r="6239" spans="1:27" ht="12" customHeight="1" x14ac:dyDescent="0.15">
      <c r="A6239" s="1" t="s">
        <v>1646</v>
      </c>
      <c r="B6239" s="1" t="s">
        <v>33</v>
      </c>
      <c r="C6239" s="1" t="s">
        <v>77</v>
      </c>
      <c r="D6239" s="1" t="s">
        <v>2517</v>
      </c>
      <c r="E6239" s="1" t="s">
        <v>10</v>
      </c>
      <c r="F6239" s="1" t="s">
        <v>1653</v>
      </c>
      <c r="G6239" s="1" t="s">
        <v>24</v>
      </c>
      <c r="H6239" s="1" t="s">
        <v>13</v>
      </c>
      <c r="I6239">
        <v>10153</v>
      </c>
      <c r="J6239">
        <v>12240</v>
      </c>
      <c r="K6239">
        <v>9957</v>
      </c>
      <c r="L6239">
        <v>7333</v>
      </c>
      <c r="M6239">
        <v>9043</v>
      </c>
      <c r="N6239">
        <v>13496</v>
      </c>
      <c r="O6239">
        <v>13923</v>
      </c>
      <c r="P6239">
        <v>14666</v>
      </c>
      <c r="Q6239">
        <v>11347</v>
      </c>
      <c r="R6239">
        <v>15026</v>
      </c>
      <c r="S6239">
        <v>13729</v>
      </c>
      <c r="T6239">
        <v>14967</v>
      </c>
      <c r="U6239">
        <v>13168</v>
      </c>
      <c r="V6239" s="1" t="s">
        <v>4133</v>
      </c>
      <c r="W6239" s="1" t="s">
        <v>2551</v>
      </c>
      <c r="X6239" s="5" t="s">
        <v>4139</v>
      </c>
      <c r="Y6239" s="5" t="s">
        <v>2559</v>
      </c>
      <c r="Z6239" s="5" t="s">
        <v>13</v>
      </c>
      <c r="AA6239" s="5"/>
    </row>
    <row r="6240" spans="1:27" ht="12" customHeight="1" x14ac:dyDescent="0.15">
      <c r="A6240" s="1" t="s">
        <v>1646</v>
      </c>
      <c r="B6240" s="1" t="s">
        <v>35</v>
      </c>
      <c r="C6240" s="1" t="s">
        <v>9</v>
      </c>
      <c r="D6240" s="1" t="s">
        <v>2517</v>
      </c>
      <c r="E6240" s="1" t="s">
        <v>10</v>
      </c>
      <c r="F6240" s="1" t="s">
        <v>1654</v>
      </c>
      <c r="G6240" s="1" t="s">
        <v>12</v>
      </c>
      <c r="H6240" s="1" t="s">
        <v>13</v>
      </c>
      <c r="I6240">
        <v>2594</v>
      </c>
      <c r="J6240">
        <v>2979</v>
      </c>
      <c r="K6240">
        <v>2865</v>
      </c>
      <c r="L6240">
        <v>2622</v>
      </c>
      <c r="M6240">
        <v>1923</v>
      </c>
      <c r="N6240">
        <v>410</v>
      </c>
      <c r="O6240">
        <v>1781</v>
      </c>
      <c r="P6240">
        <v>1404</v>
      </c>
      <c r="Q6240">
        <v>1616</v>
      </c>
      <c r="R6240">
        <v>583</v>
      </c>
      <c r="S6240">
        <v>253</v>
      </c>
      <c r="T6240">
        <v>1292</v>
      </c>
      <c r="U6240">
        <v>1512</v>
      </c>
      <c r="V6240" s="1" t="s">
        <v>4133</v>
      </c>
      <c r="W6240" s="1" t="s">
        <v>2551</v>
      </c>
      <c r="X6240" s="5" t="s">
        <v>4140</v>
      </c>
      <c r="Y6240" s="5" t="s">
        <v>2553</v>
      </c>
      <c r="Z6240" s="5" t="s">
        <v>13</v>
      </c>
      <c r="AA6240" s="5"/>
    </row>
    <row r="6241" spans="1:27" ht="12" customHeight="1" x14ac:dyDescent="0.15">
      <c r="A6241" s="1" t="s">
        <v>1646</v>
      </c>
      <c r="B6241" s="1" t="s">
        <v>35</v>
      </c>
      <c r="C6241" s="1" t="s">
        <v>15</v>
      </c>
      <c r="D6241" s="1" t="s">
        <v>2517</v>
      </c>
      <c r="E6241" s="1" t="s">
        <v>10</v>
      </c>
      <c r="F6241" s="1" t="s">
        <v>1654</v>
      </c>
      <c r="G6241" s="1" t="s">
        <v>16</v>
      </c>
      <c r="H6241" s="1" t="s">
        <v>13</v>
      </c>
      <c r="I6241">
        <v>20</v>
      </c>
      <c r="J6241">
        <v>20</v>
      </c>
      <c r="K6241">
        <v>3</v>
      </c>
      <c r="L6241">
        <v>41</v>
      </c>
      <c r="M6241">
        <v>1</v>
      </c>
      <c r="N6241">
        <v>2</v>
      </c>
      <c r="O6241">
        <v>30</v>
      </c>
      <c r="P6241">
        <v>6</v>
      </c>
      <c r="Q6241">
        <v>140</v>
      </c>
      <c r="R6241">
        <v>201</v>
      </c>
      <c r="S6241">
        <v>20</v>
      </c>
      <c r="T6241">
        <v>1</v>
      </c>
      <c r="U6241">
        <v>1</v>
      </c>
      <c r="V6241" s="1" t="s">
        <v>4133</v>
      </c>
      <c r="W6241" s="1" t="s">
        <v>2551</v>
      </c>
      <c r="X6241" s="5" t="s">
        <v>4140</v>
      </c>
      <c r="Y6241" s="5" t="s">
        <v>2561</v>
      </c>
      <c r="Z6241" s="5" t="s">
        <v>13</v>
      </c>
      <c r="AA6241" s="5"/>
    </row>
    <row r="6242" spans="1:27" ht="12" customHeight="1" x14ac:dyDescent="0.15">
      <c r="A6242" s="1" t="s">
        <v>1646</v>
      </c>
      <c r="B6242" s="1" t="s">
        <v>35</v>
      </c>
      <c r="C6242" s="1" t="s">
        <v>17</v>
      </c>
      <c r="D6242" s="1" t="s">
        <v>2517</v>
      </c>
      <c r="E6242" s="1" t="s">
        <v>10</v>
      </c>
      <c r="F6242" s="1" t="s">
        <v>1654</v>
      </c>
      <c r="G6242" s="1" t="s">
        <v>18</v>
      </c>
      <c r="H6242" s="1" t="s">
        <v>13</v>
      </c>
      <c r="I6242">
        <v>85</v>
      </c>
      <c r="J6242">
        <v>70</v>
      </c>
      <c r="K6242">
        <v>65</v>
      </c>
      <c r="L6242">
        <v>52</v>
      </c>
      <c r="M6242">
        <v>61</v>
      </c>
      <c r="N6242">
        <v>50</v>
      </c>
      <c r="O6242">
        <v>87</v>
      </c>
      <c r="P6242">
        <v>78</v>
      </c>
      <c r="Q6242">
        <v>68</v>
      </c>
      <c r="R6242">
        <v>86</v>
      </c>
      <c r="S6242">
        <v>60</v>
      </c>
      <c r="T6242">
        <v>70</v>
      </c>
      <c r="U6242">
        <v>79</v>
      </c>
      <c r="V6242" s="1" t="s">
        <v>4133</v>
      </c>
      <c r="W6242" s="1" t="s">
        <v>2551</v>
      </c>
      <c r="X6242" s="5" t="s">
        <v>4140</v>
      </c>
      <c r="Y6242" s="5" t="s">
        <v>2562</v>
      </c>
      <c r="Z6242" s="5" t="s">
        <v>13</v>
      </c>
      <c r="AA6242" s="5"/>
    </row>
    <row r="6243" spans="1:27" ht="12" customHeight="1" x14ac:dyDescent="0.15">
      <c r="A6243" s="1" t="s">
        <v>1646</v>
      </c>
      <c r="B6243" s="1" t="s">
        <v>35</v>
      </c>
      <c r="C6243" s="1" t="s">
        <v>19</v>
      </c>
      <c r="D6243" s="1" t="s">
        <v>2517</v>
      </c>
      <c r="E6243" s="1" t="s">
        <v>10</v>
      </c>
      <c r="F6243" s="1" t="s">
        <v>1654</v>
      </c>
      <c r="G6243" s="1" t="s">
        <v>242</v>
      </c>
      <c r="H6243" s="1" t="s">
        <v>13</v>
      </c>
      <c r="I6243">
        <v>2059</v>
      </c>
      <c r="J6243">
        <v>2167</v>
      </c>
      <c r="K6243">
        <v>2057</v>
      </c>
      <c r="L6243">
        <v>2232</v>
      </c>
      <c r="M6243">
        <v>1745</v>
      </c>
      <c r="N6243">
        <v>1445</v>
      </c>
      <c r="O6243">
        <v>1511</v>
      </c>
      <c r="P6243">
        <v>1492</v>
      </c>
      <c r="Q6243">
        <v>1463</v>
      </c>
      <c r="R6243">
        <v>1283</v>
      </c>
      <c r="S6243">
        <v>1232</v>
      </c>
      <c r="T6243">
        <v>1286</v>
      </c>
      <c r="U6243">
        <v>1357</v>
      </c>
      <c r="V6243" s="1" t="s">
        <v>4133</v>
      </c>
      <c r="W6243" s="1" t="s">
        <v>2551</v>
      </c>
      <c r="X6243" s="5" t="s">
        <v>4140</v>
      </c>
      <c r="Y6243" s="5" t="s">
        <v>2557</v>
      </c>
      <c r="Z6243" s="5" t="s">
        <v>13</v>
      </c>
      <c r="AA6243" s="5"/>
    </row>
    <row r="6244" spans="1:27" ht="12" customHeight="1" x14ac:dyDescent="0.15">
      <c r="A6244" s="1" t="s">
        <v>1646</v>
      </c>
      <c r="B6244" s="1" t="s">
        <v>35</v>
      </c>
      <c r="C6244" s="1" t="s">
        <v>21</v>
      </c>
      <c r="D6244" s="1" t="s">
        <v>2517</v>
      </c>
      <c r="E6244" s="1" t="s">
        <v>10</v>
      </c>
      <c r="F6244" s="1" t="s">
        <v>1654</v>
      </c>
      <c r="G6244" s="1" t="s">
        <v>245</v>
      </c>
      <c r="H6244" s="1" t="s">
        <v>306</v>
      </c>
      <c r="I6244">
        <v>1357010</v>
      </c>
      <c r="J6244">
        <v>1477522</v>
      </c>
      <c r="K6244">
        <v>1417487</v>
      </c>
      <c r="L6244">
        <v>1543126</v>
      </c>
      <c r="M6244">
        <v>1250594</v>
      </c>
      <c r="N6244">
        <v>1047214</v>
      </c>
      <c r="O6244">
        <v>1130996</v>
      </c>
      <c r="P6244">
        <v>1171309</v>
      </c>
      <c r="Q6244">
        <v>1183570</v>
      </c>
      <c r="R6244">
        <v>1105515</v>
      </c>
      <c r="S6244">
        <v>997054</v>
      </c>
      <c r="T6244">
        <v>1021646</v>
      </c>
      <c r="U6244">
        <v>1089359</v>
      </c>
      <c r="V6244" s="1" t="s">
        <v>4133</v>
      </c>
      <c r="W6244" s="1" t="s">
        <v>2551</v>
      </c>
      <c r="X6244" s="5" t="s">
        <v>4140</v>
      </c>
      <c r="Y6244" s="5" t="s">
        <v>2740</v>
      </c>
      <c r="Z6244" s="5" t="s">
        <v>2788</v>
      </c>
      <c r="AA6244" s="5"/>
    </row>
    <row r="6245" spans="1:27" ht="12" customHeight="1" x14ac:dyDescent="0.15">
      <c r="A6245" s="1" t="s">
        <v>1646</v>
      </c>
      <c r="B6245" s="1" t="s">
        <v>35</v>
      </c>
      <c r="C6245" s="1" t="s">
        <v>23</v>
      </c>
      <c r="D6245" s="1" t="s">
        <v>2517</v>
      </c>
      <c r="E6245" s="1" t="s">
        <v>10</v>
      </c>
      <c r="F6245" s="1" t="s">
        <v>1654</v>
      </c>
      <c r="G6245" s="1" t="s">
        <v>22</v>
      </c>
      <c r="H6245" s="1" t="s">
        <v>13</v>
      </c>
      <c r="I6245">
        <v>0</v>
      </c>
      <c r="J6245">
        <v>0</v>
      </c>
      <c r="K6245">
        <v>0</v>
      </c>
      <c r="L6245">
        <v>0</v>
      </c>
      <c r="M6245">
        <v>0</v>
      </c>
      <c r="N6245">
        <v>0</v>
      </c>
      <c r="O6245">
        <v>0</v>
      </c>
      <c r="P6245">
        <v>0</v>
      </c>
      <c r="Q6245">
        <v>0</v>
      </c>
      <c r="R6245">
        <v>0</v>
      </c>
      <c r="S6245">
        <v>0</v>
      </c>
      <c r="T6245">
        <v>0</v>
      </c>
      <c r="U6245">
        <v>0</v>
      </c>
      <c r="V6245" s="1" t="s">
        <v>4133</v>
      </c>
      <c r="W6245" s="1" t="s">
        <v>2551</v>
      </c>
      <c r="X6245" s="5" t="s">
        <v>4140</v>
      </c>
      <c r="Y6245" s="5" t="s">
        <v>2564</v>
      </c>
      <c r="Z6245" s="5" t="s">
        <v>13</v>
      </c>
      <c r="AA6245" s="5"/>
    </row>
    <row r="6246" spans="1:27" ht="12" customHeight="1" x14ac:dyDescent="0.15">
      <c r="A6246" s="1" t="s">
        <v>1646</v>
      </c>
      <c r="B6246" s="1" t="s">
        <v>35</v>
      </c>
      <c r="C6246" s="1" t="s">
        <v>77</v>
      </c>
      <c r="D6246" s="1" t="s">
        <v>2517</v>
      </c>
      <c r="E6246" s="1" t="s">
        <v>10</v>
      </c>
      <c r="F6246" s="1" t="s">
        <v>1654</v>
      </c>
      <c r="G6246" s="1" t="s">
        <v>24</v>
      </c>
      <c r="H6246" s="1" t="s">
        <v>13</v>
      </c>
      <c r="I6246">
        <v>5371</v>
      </c>
      <c r="J6246">
        <v>6133</v>
      </c>
      <c r="K6246">
        <v>6880</v>
      </c>
      <c r="L6246">
        <v>7260</v>
      </c>
      <c r="M6246">
        <v>7375</v>
      </c>
      <c r="N6246">
        <v>6290</v>
      </c>
      <c r="O6246">
        <v>6506</v>
      </c>
      <c r="P6246">
        <v>6349</v>
      </c>
      <c r="Q6246">
        <v>6574</v>
      </c>
      <c r="R6246">
        <v>5988</v>
      </c>
      <c r="S6246">
        <v>4972</v>
      </c>
      <c r="T6246">
        <v>4899</v>
      </c>
      <c r="U6246">
        <v>4981</v>
      </c>
      <c r="V6246" s="1" t="s">
        <v>4133</v>
      </c>
      <c r="W6246" s="1" t="s">
        <v>2551</v>
      </c>
      <c r="X6246" s="5" t="s">
        <v>4140</v>
      </c>
      <c r="Y6246" s="5" t="s">
        <v>2559</v>
      </c>
      <c r="Z6246" s="5" t="s">
        <v>13</v>
      </c>
      <c r="AA6246" s="5"/>
    </row>
    <row r="6247" spans="1:27" ht="12" customHeight="1" x14ac:dyDescent="0.15">
      <c r="A6247" s="1" t="s">
        <v>1646</v>
      </c>
      <c r="B6247" s="1" t="s">
        <v>37</v>
      </c>
      <c r="C6247" s="1" t="s">
        <v>9</v>
      </c>
      <c r="D6247" s="1" t="s">
        <v>2517</v>
      </c>
      <c r="E6247" s="1" t="s">
        <v>10</v>
      </c>
      <c r="F6247" s="1" t="s">
        <v>1655</v>
      </c>
      <c r="G6247" s="1" t="s">
        <v>12</v>
      </c>
      <c r="H6247" s="1" t="s">
        <v>13</v>
      </c>
      <c r="I6247">
        <v>997</v>
      </c>
      <c r="J6247">
        <v>708</v>
      </c>
      <c r="K6247">
        <v>131</v>
      </c>
      <c r="L6247">
        <v>1149</v>
      </c>
      <c r="M6247">
        <v>672</v>
      </c>
      <c r="N6247">
        <v>180</v>
      </c>
      <c r="O6247">
        <v>1409</v>
      </c>
      <c r="P6247">
        <v>163</v>
      </c>
      <c r="Q6247">
        <v>1283</v>
      </c>
      <c r="R6247">
        <v>580</v>
      </c>
      <c r="S6247">
        <v>768</v>
      </c>
      <c r="T6247">
        <v>412</v>
      </c>
      <c r="U6247">
        <v>969</v>
      </c>
      <c r="V6247" s="1" t="s">
        <v>4133</v>
      </c>
      <c r="W6247" s="1" t="s">
        <v>2551</v>
      </c>
      <c r="X6247" s="5" t="s">
        <v>4141</v>
      </c>
      <c r="Y6247" s="5" t="s">
        <v>2553</v>
      </c>
      <c r="Z6247" s="5" t="s">
        <v>13</v>
      </c>
      <c r="AA6247" s="5"/>
    </row>
    <row r="6248" spans="1:27" ht="12" customHeight="1" x14ac:dyDescent="0.15">
      <c r="A6248" s="1" t="s">
        <v>1646</v>
      </c>
      <c r="B6248" s="1" t="s">
        <v>37</v>
      </c>
      <c r="C6248" s="1" t="s">
        <v>15</v>
      </c>
      <c r="D6248" s="1" t="s">
        <v>2517</v>
      </c>
      <c r="E6248" s="1" t="s">
        <v>10</v>
      </c>
      <c r="F6248" s="1" t="s">
        <v>1655</v>
      </c>
      <c r="G6248" s="1" t="s">
        <v>16</v>
      </c>
      <c r="H6248" s="1" t="s">
        <v>13</v>
      </c>
      <c r="I6248">
        <v>115</v>
      </c>
      <c r="J6248">
        <v>85</v>
      </c>
      <c r="K6248">
        <v>88</v>
      </c>
      <c r="L6248">
        <v>94</v>
      </c>
      <c r="M6248">
        <v>96</v>
      </c>
      <c r="N6248">
        <v>88</v>
      </c>
      <c r="O6248">
        <v>109</v>
      </c>
      <c r="P6248">
        <v>102</v>
      </c>
      <c r="Q6248">
        <v>127</v>
      </c>
      <c r="R6248">
        <v>102</v>
      </c>
      <c r="S6248">
        <v>86</v>
      </c>
      <c r="T6248">
        <v>104</v>
      </c>
      <c r="U6248">
        <v>122</v>
      </c>
      <c r="V6248" s="1" t="s">
        <v>4133</v>
      </c>
      <c r="W6248" s="1" t="s">
        <v>2551</v>
      </c>
      <c r="X6248" s="5" t="s">
        <v>4141</v>
      </c>
      <c r="Y6248" s="5" t="s">
        <v>2561</v>
      </c>
      <c r="Z6248" s="5" t="s">
        <v>13</v>
      </c>
      <c r="AA6248" s="5"/>
    </row>
    <row r="6249" spans="1:27" ht="12" customHeight="1" x14ac:dyDescent="0.15">
      <c r="A6249" s="1" t="s">
        <v>1646</v>
      </c>
      <c r="B6249" s="1" t="s">
        <v>37</v>
      </c>
      <c r="C6249" s="1" t="s">
        <v>17</v>
      </c>
      <c r="D6249" s="1" t="s">
        <v>2517</v>
      </c>
      <c r="E6249" s="1" t="s">
        <v>10</v>
      </c>
      <c r="F6249" s="1" t="s">
        <v>1655</v>
      </c>
      <c r="G6249" s="1" t="s">
        <v>18</v>
      </c>
      <c r="H6249" s="1" t="s">
        <v>13</v>
      </c>
      <c r="I6249">
        <v>25</v>
      </c>
      <c r="J6249">
        <v>31</v>
      </c>
      <c r="K6249">
        <v>24</v>
      </c>
      <c r="L6249">
        <v>30</v>
      </c>
      <c r="M6249">
        <v>21</v>
      </c>
      <c r="N6249">
        <v>19</v>
      </c>
      <c r="O6249">
        <v>18</v>
      </c>
      <c r="P6249">
        <v>9</v>
      </c>
      <c r="Q6249">
        <v>18</v>
      </c>
      <c r="R6249">
        <v>17</v>
      </c>
      <c r="S6249">
        <v>17</v>
      </c>
      <c r="T6249">
        <v>22</v>
      </c>
      <c r="U6249">
        <v>24</v>
      </c>
      <c r="V6249" s="1" t="s">
        <v>4133</v>
      </c>
      <c r="W6249" s="1" t="s">
        <v>2551</v>
      </c>
      <c r="X6249" s="5" t="s">
        <v>4141</v>
      </c>
      <c r="Y6249" s="5" t="s">
        <v>2562</v>
      </c>
      <c r="Z6249" s="5" t="s">
        <v>13</v>
      </c>
      <c r="AA6249" s="5"/>
    </row>
    <row r="6250" spans="1:27" ht="12" customHeight="1" x14ac:dyDescent="0.15">
      <c r="A6250" s="1" t="s">
        <v>1646</v>
      </c>
      <c r="B6250" s="1" t="s">
        <v>37</v>
      </c>
      <c r="C6250" s="1" t="s">
        <v>19</v>
      </c>
      <c r="D6250" s="1" t="s">
        <v>2517</v>
      </c>
      <c r="E6250" s="1" t="s">
        <v>10</v>
      </c>
      <c r="F6250" s="1" t="s">
        <v>1655</v>
      </c>
      <c r="G6250" s="1" t="s">
        <v>242</v>
      </c>
      <c r="H6250" s="1" t="s">
        <v>13</v>
      </c>
      <c r="I6250">
        <v>577</v>
      </c>
      <c r="J6250">
        <v>602</v>
      </c>
      <c r="K6250">
        <v>521</v>
      </c>
      <c r="L6250">
        <v>672</v>
      </c>
      <c r="M6250">
        <v>556</v>
      </c>
      <c r="N6250">
        <v>555</v>
      </c>
      <c r="O6250">
        <v>690</v>
      </c>
      <c r="P6250">
        <v>575</v>
      </c>
      <c r="Q6250">
        <v>707</v>
      </c>
      <c r="R6250">
        <v>546</v>
      </c>
      <c r="S6250">
        <v>506</v>
      </c>
      <c r="T6250">
        <v>669</v>
      </c>
      <c r="U6250">
        <v>689</v>
      </c>
      <c r="V6250" s="1" t="s">
        <v>4133</v>
      </c>
      <c r="W6250" s="1" t="s">
        <v>2551</v>
      </c>
      <c r="X6250" s="5" t="s">
        <v>4141</v>
      </c>
      <c r="Y6250" s="5" t="s">
        <v>2557</v>
      </c>
      <c r="Z6250" s="5" t="s">
        <v>13</v>
      </c>
      <c r="AA6250" s="5"/>
    </row>
    <row r="6251" spans="1:27" ht="12" customHeight="1" x14ac:dyDescent="0.15">
      <c r="A6251" s="1" t="s">
        <v>1646</v>
      </c>
      <c r="B6251" s="1" t="s">
        <v>37</v>
      </c>
      <c r="C6251" s="1" t="s">
        <v>21</v>
      </c>
      <c r="D6251" s="1" t="s">
        <v>2517</v>
      </c>
      <c r="E6251" s="1" t="s">
        <v>10</v>
      </c>
      <c r="F6251" s="1" t="s">
        <v>1655</v>
      </c>
      <c r="G6251" s="1" t="s">
        <v>245</v>
      </c>
      <c r="H6251" s="1" t="s">
        <v>306</v>
      </c>
      <c r="I6251">
        <v>185479</v>
      </c>
      <c r="J6251">
        <v>196486</v>
      </c>
      <c r="K6251">
        <v>169763</v>
      </c>
      <c r="L6251">
        <v>232003</v>
      </c>
      <c r="M6251">
        <v>195714</v>
      </c>
      <c r="N6251">
        <v>201161</v>
      </c>
      <c r="O6251">
        <v>253790</v>
      </c>
      <c r="P6251">
        <v>220803</v>
      </c>
      <c r="Q6251">
        <v>291350</v>
      </c>
      <c r="R6251">
        <v>225782</v>
      </c>
      <c r="S6251">
        <v>215647</v>
      </c>
      <c r="T6251">
        <v>264382</v>
      </c>
      <c r="U6251">
        <v>291620</v>
      </c>
      <c r="V6251" s="1" t="s">
        <v>4133</v>
      </c>
      <c r="W6251" s="1" t="s">
        <v>2551</v>
      </c>
      <c r="X6251" s="5" t="s">
        <v>4141</v>
      </c>
      <c r="Y6251" s="5" t="s">
        <v>2740</v>
      </c>
      <c r="Z6251" s="5" t="s">
        <v>2788</v>
      </c>
      <c r="AA6251" s="5"/>
    </row>
    <row r="6252" spans="1:27" ht="12" customHeight="1" x14ac:dyDescent="0.15">
      <c r="A6252" s="1" t="s">
        <v>1646</v>
      </c>
      <c r="B6252" s="1" t="s">
        <v>37</v>
      </c>
      <c r="C6252" s="1" t="s">
        <v>23</v>
      </c>
      <c r="D6252" s="1" t="s">
        <v>2517</v>
      </c>
      <c r="E6252" s="1" t="s">
        <v>10</v>
      </c>
      <c r="F6252" s="1" t="s">
        <v>1655</v>
      </c>
      <c r="G6252" s="1" t="s">
        <v>22</v>
      </c>
      <c r="H6252" s="1" t="s">
        <v>13</v>
      </c>
      <c r="I6252">
        <v>153</v>
      </c>
      <c r="J6252">
        <v>182</v>
      </c>
      <c r="K6252">
        <v>181</v>
      </c>
      <c r="L6252">
        <v>161</v>
      </c>
      <c r="M6252">
        <v>187</v>
      </c>
      <c r="N6252">
        <v>175</v>
      </c>
      <c r="O6252">
        <v>170</v>
      </c>
      <c r="P6252">
        <v>207</v>
      </c>
      <c r="Q6252">
        <v>151</v>
      </c>
      <c r="R6252">
        <v>158</v>
      </c>
      <c r="S6252">
        <v>186</v>
      </c>
      <c r="T6252">
        <v>126</v>
      </c>
      <c r="U6252">
        <v>101</v>
      </c>
      <c r="V6252" s="1" t="s">
        <v>4133</v>
      </c>
      <c r="W6252" s="1" t="s">
        <v>2551</v>
      </c>
      <c r="X6252" s="5" t="s">
        <v>4141</v>
      </c>
      <c r="Y6252" s="5" t="s">
        <v>2564</v>
      </c>
      <c r="Z6252" s="5" t="s">
        <v>13</v>
      </c>
      <c r="AA6252" s="5"/>
    </row>
    <row r="6253" spans="1:27" ht="12" customHeight="1" x14ac:dyDescent="0.15">
      <c r="A6253" s="1" t="s">
        <v>1646</v>
      </c>
      <c r="B6253" s="1" t="s">
        <v>37</v>
      </c>
      <c r="C6253" s="1" t="s">
        <v>77</v>
      </c>
      <c r="D6253" s="1" t="s">
        <v>2517</v>
      </c>
      <c r="E6253" s="1" t="s">
        <v>10</v>
      </c>
      <c r="F6253" s="1" t="s">
        <v>1655</v>
      </c>
      <c r="G6253" s="1" t="s">
        <v>24</v>
      </c>
      <c r="H6253" s="1" t="s">
        <v>13</v>
      </c>
      <c r="I6253">
        <v>1470</v>
      </c>
      <c r="J6253">
        <v>1449</v>
      </c>
      <c r="K6253">
        <v>942</v>
      </c>
      <c r="L6253">
        <v>1321</v>
      </c>
      <c r="M6253">
        <v>1323</v>
      </c>
      <c r="N6253">
        <v>843</v>
      </c>
      <c r="O6253">
        <v>1483</v>
      </c>
      <c r="P6253">
        <v>956</v>
      </c>
      <c r="Q6253">
        <v>1491</v>
      </c>
      <c r="R6253">
        <v>1452</v>
      </c>
      <c r="S6253">
        <v>1597</v>
      </c>
      <c r="T6253">
        <v>1296</v>
      </c>
      <c r="U6253">
        <v>1593</v>
      </c>
      <c r="V6253" s="1" t="s">
        <v>4133</v>
      </c>
      <c r="W6253" s="1" t="s">
        <v>2551</v>
      </c>
      <c r="X6253" s="5" t="s">
        <v>4141</v>
      </c>
      <c r="Y6253" s="5" t="s">
        <v>2559</v>
      </c>
      <c r="Z6253" s="5" t="s">
        <v>13</v>
      </c>
      <c r="AA6253" s="5"/>
    </row>
    <row r="6254" spans="1:27" ht="12" customHeight="1" x14ac:dyDescent="0.15">
      <c r="A6254" s="1" t="s">
        <v>1646</v>
      </c>
      <c r="B6254" s="1" t="s">
        <v>39</v>
      </c>
      <c r="C6254" s="1" t="s">
        <v>9</v>
      </c>
      <c r="D6254" s="1" t="s">
        <v>2517</v>
      </c>
      <c r="E6254" s="1" t="s">
        <v>10</v>
      </c>
      <c r="F6254" s="1" t="s">
        <v>1656</v>
      </c>
      <c r="G6254" s="1" t="s">
        <v>12</v>
      </c>
      <c r="H6254" s="1" t="s">
        <v>812</v>
      </c>
      <c r="I6254" t="s">
        <v>14</v>
      </c>
      <c r="J6254" t="s">
        <v>14</v>
      </c>
      <c r="K6254" t="s">
        <v>14</v>
      </c>
      <c r="L6254" t="s">
        <v>14</v>
      </c>
      <c r="M6254" t="s">
        <v>14</v>
      </c>
      <c r="N6254" t="s">
        <v>14</v>
      </c>
      <c r="O6254" t="s">
        <v>14</v>
      </c>
      <c r="P6254" t="s">
        <v>14</v>
      </c>
      <c r="Q6254" t="s">
        <v>14</v>
      </c>
      <c r="R6254" t="s">
        <v>14</v>
      </c>
      <c r="S6254" t="s">
        <v>14</v>
      </c>
      <c r="T6254" t="s">
        <v>14</v>
      </c>
      <c r="U6254" t="s">
        <v>14</v>
      </c>
      <c r="V6254" s="1" t="s">
        <v>4133</v>
      </c>
      <c r="W6254" s="1" t="s">
        <v>2551</v>
      </c>
      <c r="X6254" s="5" t="s">
        <v>4142</v>
      </c>
      <c r="Y6254" s="5" t="s">
        <v>2553</v>
      </c>
      <c r="Z6254" s="5" t="s">
        <v>812</v>
      </c>
      <c r="AA6254" s="5"/>
    </row>
    <row r="6255" spans="1:27" ht="12" customHeight="1" x14ac:dyDescent="0.15">
      <c r="A6255" s="1" t="s">
        <v>1646</v>
      </c>
      <c r="B6255" s="1" t="s">
        <v>39</v>
      </c>
      <c r="C6255" s="1" t="s">
        <v>15</v>
      </c>
      <c r="D6255" s="1" t="s">
        <v>2517</v>
      </c>
      <c r="E6255" s="1" t="s">
        <v>10</v>
      </c>
      <c r="F6255" s="1" t="s">
        <v>1656</v>
      </c>
      <c r="G6255" s="1" t="s">
        <v>16</v>
      </c>
      <c r="H6255" s="1" t="s">
        <v>812</v>
      </c>
      <c r="I6255" t="s">
        <v>14</v>
      </c>
      <c r="J6255" t="s">
        <v>14</v>
      </c>
      <c r="K6255" t="s">
        <v>14</v>
      </c>
      <c r="L6255" t="s">
        <v>14</v>
      </c>
      <c r="M6255" t="s">
        <v>14</v>
      </c>
      <c r="N6255" t="s">
        <v>14</v>
      </c>
      <c r="O6255" t="s">
        <v>14</v>
      </c>
      <c r="P6255" t="s">
        <v>14</v>
      </c>
      <c r="Q6255" t="s">
        <v>14</v>
      </c>
      <c r="R6255" t="s">
        <v>14</v>
      </c>
      <c r="S6255" t="s">
        <v>14</v>
      </c>
      <c r="T6255" t="s">
        <v>14</v>
      </c>
      <c r="U6255" t="s">
        <v>14</v>
      </c>
      <c r="V6255" s="1" t="s">
        <v>4133</v>
      </c>
      <c r="W6255" s="1" t="s">
        <v>2551</v>
      </c>
      <c r="X6255" s="5" t="s">
        <v>4142</v>
      </c>
      <c r="Y6255" s="5" t="s">
        <v>2561</v>
      </c>
      <c r="Z6255" s="5" t="s">
        <v>812</v>
      </c>
      <c r="AA6255" s="5"/>
    </row>
    <row r="6256" spans="1:27" ht="12" customHeight="1" x14ac:dyDescent="0.15">
      <c r="A6256" s="1" t="s">
        <v>1646</v>
      </c>
      <c r="B6256" s="1" t="s">
        <v>39</v>
      </c>
      <c r="C6256" s="1" t="s">
        <v>17</v>
      </c>
      <c r="D6256" s="1" t="s">
        <v>2517</v>
      </c>
      <c r="E6256" s="1" t="s">
        <v>10</v>
      </c>
      <c r="F6256" s="1" t="s">
        <v>1656</v>
      </c>
      <c r="G6256" s="1" t="s">
        <v>18</v>
      </c>
      <c r="H6256" s="1" t="s">
        <v>812</v>
      </c>
      <c r="I6256" t="s">
        <v>14</v>
      </c>
      <c r="J6256" t="s">
        <v>14</v>
      </c>
      <c r="K6256" t="s">
        <v>14</v>
      </c>
      <c r="L6256" t="s">
        <v>14</v>
      </c>
      <c r="M6256" t="s">
        <v>14</v>
      </c>
      <c r="N6256" t="s">
        <v>14</v>
      </c>
      <c r="O6256" t="s">
        <v>14</v>
      </c>
      <c r="P6256" t="s">
        <v>14</v>
      </c>
      <c r="Q6256" t="s">
        <v>14</v>
      </c>
      <c r="R6256" t="s">
        <v>14</v>
      </c>
      <c r="S6256" t="s">
        <v>14</v>
      </c>
      <c r="T6256" t="s">
        <v>14</v>
      </c>
      <c r="U6256" t="s">
        <v>14</v>
      </c>
      <c r="V6256" s="1" t="s">
        <v>4133</v>
      </c>
      <c r="W6256" s="1" t="s">
        <v>2551</v>
      </c>
      <c r="X6256" s="5" t="s">
        <v>4142</v>
      </c>
      <c r="Y6256" s="5" t="s">
        <v>2562</v>
      </c>
      <c r="Z6256" s="5" t="s">
        <v>812</v>
      </c>
      <c r="AA6256" s="5"/>
    </row>
    <row r="6257" spans="1:27" ht="12" customHeight="1" x14ac:dyDescent="0.15">
      <c r="A6257" s="1" t="s">
        <v>1646</v>
      </c>
      <c r="B6257" s="1" t="s">
        <v>39</v>
      </c>
      <c r="C6257" s="1" t="s">
        <v>19</v>
      </c>
      <c r="D6257" s="1" t="s">
        <v>2517</v>
      </c>
      <c r="E6257" s="1" t="s">
        <v>10</v>
      </c>
      <c r="F6257" s="1" t="s">
        <v>1656</v>
      </c>
      <c r="G6257" s="1" t="s">
        <v>242</v>
      </c>
      <c r="H6257" s="1" t="s">
        <v>812</v>
      </c>
      <c r="I6257" t="s">
        <v>14</v>
      </c>
      <c r="J6257" t="s">
        <v>14</v>
      </c>
      <c r="K6257" t="s">
        <v>14</v>
      </c>
      <c r="L6257" t="s">
        <v>14</v>
      </c>
      <c r="M6257" t="s">
        <v>14</v>
      </c>
      <c r="N6257" t="s">
        <v>14</v>
      </c>
      <c r="O6257" t="s">
        <v>14</v>
      </c>
      <c r="P6257" t="s">
        <v>14</v>
      </c>
      <c r="Q6257" t="s">
        <v>14</v>
      </c>
      <c r="R6257" t="s">
        <v>14</v>
      </c>
      <c r="S6257" t="s">
        <v>14</v>
      </c>
      <c r="T6257" t="s">
        <v>14</v>
      </c>
      <c r="U6257" t="s">
        <v>14</v>
      </c>
      <c r="V6257" s="1" t="s">
        <v>4133</v>
      </c>
      <c r="W6257" s="1" t="s">
        <v>2551</v>
      </c>
      <c r="X6257" s="5" t="s">
        <v>4142</v>
      </c>
      <c r="Y6257" s="5" t="s">
        <v>2557</v>
      </c>
      <c r="Z6257" s="5" t="s">
        <v>812</v>
      </c>
      <c r="AA6257" s="5"/>
    </row>
    <row r="6258" spans="1:27" ht="12" customHeight="1" x14ac:dyDescent="0.15">
      <c r="A6258" s="1" t="s">
        <v>1646</v>
      </c>
      <c r="B6258" s="1" t="s">
        <v>39</v>
      </c>
      <c r="C6258" s="1" t="s">
        <v>21</v>
      </c>
      <c r="D6258" s="1" t="s">
        <v>2517</v>
      </c>
      <c r="E6258" s="1" t="s">
        <v>10</v>
      </c>
      <c r="F6258" s="1" t="s">
        <v>1656</v>
      </c>
      <c r="G6258" s="1" t="s">
        <v>245</v>
      </c>
      <c r="H6258" s="1" t="s">
        <v>306</v>
      </c>
      <c r="I6258" t="s">
        <v>14</v>
      </c>
      <c r="J6258" t="s">
        <v>14</v>
      </c>
      <c r="K6258" t="s">
        <v>14</v>
      </c>
      <c r="L6258" t="s">
        <v>14</v>
      </c>
      <c r="M6258" t="s">
        <v>14</v>
      </c>
      <c r="N6258" t="s">
        <v>14</v>
      </c>
      <c r="O6258" t="s">
        <v>14</v>
      </c>
      <c r="P6258" t="s">
        <v>14</v>
      </c>
      <c r="Q6258" t="s">
        <v>14</v>
      </c>
      <c r="R6258" t="s">
        <v>14</v>
      </c>
      <c r="S6258" t="s">
        <v>14</v>
      </c>
      <c r="T6258" t="s">
        <v>14</v>
      </c>
      <c r="U6258" t="s">
        <v>14</v>
      </c>
      <c r="V6258" s="1" t="s">
        <v>4133</v>
      </c>
      <c r="W6258" s="1" t="s">
        <v>2551</v>
      </c>
      <c r="X6258" s="5" t="s">
        <v>4142</v>
      </c>
      <c r="Y6258" s="5" t="s">
        <v>2740</v>
      </c>
      <c r="Z6258" s="5" t="s">
        <v>2788</v>
      </c>
      <c r="AA6258" s="5"/>
    </row>
    <row r="6259" spans="1:27" ht="12" customHeight="1" x14ac:dyDescent="0.15">
      <c r="A6259" s="1" t="s">
        <v>1646</v>
      </c>
      <c r="B6259" s="1" t="s">
        <v>39</v>
      </c>
      <c r="C6259" s="1" t="s">
        <v>23</v>
      </c>
      <c r="D6259" s="1" t="s">
        <v>2517</v>
      </c>
      <c r="E6259" s="1" t="s">
        <v>10</v>
      </c>
      <c r="F6259" s="1" t="s">
        <v>1656</v>
      </c>
      <c r="G6259" s="1" t="s">
        <v>22</v>
      </c>
      <c r="H6259" s="1" t="s">
        <v>812</v>
      </c>
      <c r="I6259" t="s">
        <v>14</v>
      </c>
      <c r="J6259" t="s">
        <v>14</v>
      </c>
      <c r="K6259" t="s">
        <v>14</v>
      </c>
      <c r="L6259" t="s">
        <v>14</v>
      </c>
      <c r="M6259" t="s">
        <v>14</v>
      </c>
      <c r="N6259" t="s">
        <v>14</v>
      </c>
      <c r="O6259" t="s">
        <v>14</v>
      </c>
      <c r="P6259" t="s">
        <v>14</v>
      </c>
      <c r="Q6259" t="s">
        <v>14</v>
      </c>
      <c r="R6259" t="s">
        <v>14</v>
      </c>
      <c r="S6259" t="s">
        <v>14</v>
      </c>
      <c r="T6259" t="s">
        <v>14</v>
      </c>
      <c r="U6259" t="s">
        <v>14</v>
      </c>
      <c r="V6259" s="1" t="s">
        <v>4133</v>
      </c>
      <c r="W6259" s="1" t="s">
        <v>2551</v>
      </c>
      <c r="X6259" s="5" t="s">
        <v>4142</v>
      </c>
      <c r="Y6259" s="5" t="s">
        <v>2564</v>
      </c>
      <c r="Z6259" s="5" t="s">
        <v>812</v>
      </c>
      <c r="AA6259" s="5"/>
    </row>
    <row r="6260" spans="1:27" ht="12" customHeight="1" x14ac:dyDescent="0.15">
      <c r="A6260" s="1" t="s">
        <v>1646</v>
      </c>
      <c r="B6260" s="1" t="s">
        <v>39</v>
      </c>
      <c r="C6260" s="1" t="s">
        <v>77</v>
      </c>
      <c r="D6260" s="1" t="s">
        <v>2517</v>
      </c>
      <c r="E6260" s="1" t="s">
        <v>10</v>
      </c>
      <c r="F6260" s="1" t="s">
        <v>1656</v>
      </c>
      <c r="G6260" s="1" t="s">
        <v>24</v>
      </c>
      <c r="H6260" s="1" t="s">
        <v>812</v>
      </c>
      <c r="I6260" t="s">
        <v>14</v>
      </c>
      <c r="J6260" t="s">
        <v>14</v>
      </c>
      <c r="K6260" t="s">
        <v>14</v>
      </c>
      <c r="L6260" t="s">
        <v>14</v>
      </c>
      <c r="M6260" t="s">
        <v>14</v>
      </c>
      <c r="N6260" t="s">
        <v>14</v>
      </c>
      <c r="O6260" t="s">
        <v>14</v>
      </c>
      <c r="P6260" t="s">
        <v>14</v>
      </c>
      <c r="Q6260" t="s">
        <v>14</v>
      </c>
      <c r="R6260" t="s">
        <v>14</v>
      </c>
      <c r="S6260" t="s">
        <v>14</v>
      </c>
      <c r="T6260" t="s">
        <v>14</v>
      </c>
      <c r="U6260" t="s">
        <v>14</v>
      </c>
      <c r="V6260" s="1" t="s">
        <v>4133</v>
      </c>
      <c r="W6260" s="1" t="s">
        <v>2551</v>
      </c>
      <c r="X6260" s="5" t="s">
        <v>4142</v>
      </c>
      <c r="Y6260" s="5" t="s">
        <v>2559</v>
      </c>
      <c r="Z6260" s="5" t="s">
        <v>4057</v>
      </c>
      <c r="AA6260" s="5"/>
    </row>
    <row r="6261" spans="1:27" ht="12" customHeight="1" x14ac:dyDescent="0.15">
      <c r="A6261" s="1" t="s">
        <v>1646</v>
      </c>
      <c r="B6261" s="1" t="s">
        <v>212</v>
      </c>
      <c r="C6261" s="1" t="s">
        <v>9</v>
      </c>
      <c r="D6261" s="1" t="s">
        <v>2517</v>
      </c>
      <c r="E6261" s="1" t="s">
        <v>213</v>
      </c>
      <c r="F6261" s="1" t="s">
        <v>1657</v>
      </c>
      <c r="G6261" s="1" t="s">
        <v>215</v>
      </c>
      <c r="H6261" s="1" t="s">
        <v>216</v>
      </c>
      <c r="I6261">
        <v>7885</v>
      </c>
      <c r="J6261">
        <v>7996</v>
      </c>
      <c r="K6261">
        <v>7975</v>
      </c>
      <c r="L6261">
        <v>8012</v>
      </c>
      <c r="M6261">
        <v>7858</v>
      </c>
      <c r="N6261">
        <v>7845</v>
      </c>
      <c r="O6261">
        <v>7821</v>
      </c>
      <c r="P6261">
        <v>7810</v>
      </c>
      <c r="Q6261">
        <v>7790</v>
      </c>
      <c r="R6261">
        <v>7764</v>
      </c>
      <c r="S6261">
        <v>7745</v>
      </c>
      <c r="T6261">
        <v>7706</v>
      </c>
      <c r="U6261">
        <v>7717</v>
      </c>
      <c r="V6261" s="1" t="s">
        <v>4133</v>
      </c>
      <c r="W6261" s="1" t="s">
        <v>2717</v>
      </c>
      <c r="X6261" s="5" t="s">
        <v>4143</v>
      </c>
      <c r="Y6261" s="5" t="s">
        <v>2719</v>
      </c>
      <c r="Z6261" s="5" t="s">
        <v>2720</v>
      </c>
      <c r="AA6261" s="5"/>
    </row>
    <row r="6262" spans="1:27" ht="12" customHeight="1" x14ac:dyDescent="0.15">
      <c r="A6262" s="1" t="s">
        <v>1646</v>
      </c>
      <c r="B6262" s="1" t="s">
        <v>285</v>
      </c>
      <c r="C6262" s="1" t="s">
        <v>9</v>
      </c>
      <c r="D6262" s="1" t="s">
        <v>2517</v>
      </c>
      <c r="E6262" s="1" t="s">
        <v>213</v>
      </c>
      <c r="F6262" s="1" t="s">
        <v>1658</v>
      </c>
      <c r="G6262" s="1" t="s">
        <v>215</v>
      </c>
      <c r="H6262" s="1" t="s">
        <v>216</v>
      </c>
      <c r="I6262" t="s">
        <v>14</v>
      </c>
      <c r="J6262" t="s">
        <v>14</v>
      </c>
      <c r="K6262" t="s">
        <v>14</v>
      </c>
      <c r="L6262" t="s">
        <v>14</v>
      </c>
      <c r="M6262" t="s">
        <v>14</v>
      </c>
      <c r="N6262" t="s">
        <v>14</v>
      </c>
      <c r="O6262" t="s">
        <v>14</v>
      </c>
      <c r="P6262" t="s">
        <v>14</v>
      </c>
      <c r="Q6262" t="s">
        <v>14</v>
      </c>
      <c r="R6262" t="s">
        <v>14</v>
      </c>
      <c r="S6262" t="s">
        <v>14</v>
      </c>
      <c r="T6262" t="s">
        <v>14</v>
      </c>
      <c r="U6262" t="s">
        <v>14</v>
      </c>
      <c r="V6262" s="1" t="s">
        <v>4133</v>
      </c>
      <c r="W6262" s="1" t="s">
        <v>2717</v>
      </c>
      <c r="X6262" s="5" t="s">
        <v>4144</v>
      </c>
      <c r="Y6262" s="5" t="s">
        <v>2719</v>
      </c>
      <c r="Z6262" s="5" t="s">
        <v>2720</v>
      </c>
      <c r="AA6262" s="5"/>
    </row>
    <row r="6263" spans="1:27" ht="12" customHeight="1" x14ac:dyDescent="0.15">
      <c r="A6263" s="1" t="s">
        <v>1646</v>
      </c>
      <c r="B6263" s="1" t="s">
        <v>336</v>
      </c>
      <c r="C6263" s="1" t="s">
        <v>9</v>
      </c>
      <c r="D6263" s="1" t="s">
        <v>2517</v>
      </c>
      <c r="E6263" s="1" t="s">
        <v>213</v>
      </c>
      <c r="F6263" s="1" t="s">
        <v>286</v>
      </c>
      <c r="G6263" s="1" t="s">
        <v>215</v>
      </c>
      <c r="H6263" s="1" t="s">
        <v>216</v>
      </c>
      <c r="I6263">
        <v>19174</v>
      </c>
      <c r="J6263">
        <v>19517</v>
      </c>
      <c r="K6263">
        <v>19596</v>
      </c>
      <c r="L6263">
        <v>19553</v>
      </c>
      <c r="M6263">
        <v>19520</v>
      </c>
      <c r="N6263">
        <v>19495</v>
      </c>
      <c r="O6263">
        <v>19473</v>
      </c>
      <c r="P6263">
        <v>19389</v>
      </c>
      <c r="Q6263">
        <v>19183</v>
      </c>
      <c r="R6263">
        <v>19165</v>
      </c>
      <c r="S6263">
        <v>19126</v>
      </c>
      <c r="T6263">
        <v>19118</v>
      </c>
      <c r="U6263">
        <v>19184</v>
      </c>
      <c r="V6263" s="1" t="s">
        <v>4133</v>
      </c>
      <c r="W6263" s="1" t="s">
        <v>2717</v>
      </c>
      <c r="X6263" s="5" t="s">
        <v>2816</v>
      </c>
      <c r="Y6263" s="5" t="s">
        <v>2719</v>
      </c>
      <c r="Z6263" s="5" t="s">
        <v>2720</v>
      </c>
      <c r="AA6263" s="5"/>
    </row>
    <row r="6264" spans="1:27" ht="12" customHeight="1" x14ac:dyDescent="0.15">
      <c r="A6264" s="1" t="s">
        <v>1646</v>
      </c>
      <c r="B6264" s="1" t="s">
        <v>219</v>
      </c>
      <c r="C6264" s="1" t="s">
        <v>9</v>
      </c>
      <c r="D6264" s="1" t="s">
        <v>2517</v>
      </c>
      <c r="E6264" s="1" t="s">
        <v>220</v>
      </c>
      <c r="F6264" s="1" t="s">
        <v>1649</v>
      </c>
      <c r="G6264" s="1" t="s">
        <v>220</v>
      </c>
      <c r="H6264" s="1" t="s">
        <v>1632</v>
      </c>
      <c r="I6264">
        <v>119940</v>
      </c>
      <c r="J6264">
        <v>119940</v>
      </c>
      <c r="K6264">
        <v>119940</v>
      </c>
      <c r="L6264">
        <v>119940</v>
      </c>
      <c r="M6264">
        <v>119940</v>
      </c>
      <c r="N6264">
        <v>119940</v>
      </c>
      <c r="O6264">
        <v>119940</v>
      </c>
      <c r="P6264">
        <v>119940</v>
      </c>
      <c r="Q6264">
        <v>112420</v>
      </c>
      <c r="R6264">
        <v>112420</v>
      </c>
      <c r="S6264">
        <v>112420</v>
      </c>
      <c r="T6264">
        <v>112420</v>
      </c>
      <c r="U6264">
        <v>112420</v>
      </c>
      <c r="V6264" s="1" t="s">
        <v>4133</v>
      </c>
      <c r="W6264" s="1" t="s">
        <v>2723</v>
      </c>
      <c r="X6264" s="5" t="s">
        <v>4145</v>
      </c>
      <c r="Y6264" s="5" t="s">
        <v>2723</v>
      </c>
      <c r="Z6264" s="5" t="s">
        <v>4109</v>
      </c>
      <c r="AA6264" s="5"/>
    </row>
    <row r="6265" spans="1:27" ht="12" customHeight="1" x14ac:dyDescent="0.15">
      <c r="A6265" s="1" t="s">
        <v>1646</v>
      </c>
      <c r="B6265" s="1" t="s">
        <v>219</v>
      </c>
      <c r="C6265" s="1" t="s">
        <v>17</v>
      </c>
      <c r="D6265" s="1" t="s">
        <v>2517</v>
      </c>
      <c r="E6265" s="1" t="s">
        <v>220</v>
      </c>
      <c r="F6265" s="1" t="s">
        <v>1649</v>
      </c>
      <c r="G6265" s="1" t="s">
        <v>1132</v>
      </c>
      <c r="H6265" s="1" t="s">
        <v>1133</v>
      </c>
      <c r="I6265" s="37">
        <v>67.099999999999994</v>
      </c>
      <c r="J6265" s="37">
        <v>68.900000000000006</v>
      </c>
      <c r="K6265" s="37">
        <v>54.2</v>
      </c>
      <c r="L6265" s="37">
        <v>57.1</v>
      </c>
      <c r="M6265" s="37">
        <v>68.400000000000006</v>
      </c>
      <c r="N6265" s="37">
        <v>67.099999999999994</v>
      </c>
      <c r="O6265" s="37">
        <v>59.1</v>
      </c>
      <c r="P6265" s="37">
        <v>54</v>
      </c>
      <c r="Q6265" s="37">
        <v>54.1</v>
      </c>
      <c r="R6265" s="37">
        <v>63.9</v>
      </c>
      <c r="S6265" s="37">
        <v>66.400000000000006</v>
      </c>
      <c r="T6265" s="37">
        <v>57.4</v>
      </c>
      <c r="U6265" s="37">
        <v>61.2</v>
      </c>
      <c r="V6265" s="1" t="s">
        <v>4133</v>
      </c>
      <c r="W6265" s="1" t="s">
        <v>2723</v>
      </c>
      <c r="X6265" s="8" t="s">
        <v>4145</v>
      </c>
      <c r="Y6265" s="8" t="s">
        <v>4110</v>
      </c>
      <c r="Z6265" s="8" t="s">
        <v>1133</v>
      </c>
      <c r="AA6265" s="8"/>
    </row>
    <row r="6266" spans="1:27" ht="12" customHeight="1" x14ac:dyDescent="0.15">
      <c r="A6266" s="1" t="s">
        <v>1646</v>
      </c>
      <c r="B6266" s="1" t="s">
        <v>223</v>
      </c>
      <c r="C6266" s="1" t="s">
        <v>9</v>
      </c>
      <c r="D6266" s="1" t="s">
        <v>2517</v>
      </c>
      <c r="E6266" s="1" t="s">
        <v>220</v>
      </c>
      <c r="F6266" s="1" t="s">
        <v>1653</v>
      </c>
      <c r="G6266" s="1" t="s">
        <v>220</v>
      </c>
      <c r="H6266" s="1" t="s">
        <v>1632</v>
      </c>
      <c r="I6266">
        <v>39656</v>
      </c>
      <c r="J6266">
        <v>39656</v>
      </c>
      <c r="K6266">
        <v>39656</v>
      </c>
      <c r="L6266">
        <v>37956</v>
      </c>
      <c r="M6266">
        <v>37956</v>
      </c>
      <c r="N6266">
        <v>37956</v>
      </c>
      <c r="O6266">
        <v>37956</v>
      </c>
      <c r="P6266">
        <v>37956</v>
      </c>
      <c r="Q6266">
        <v>37956</v>
      </c>
      <c r="R6266">
        <v>37956</v>
      </c>
      <c r="S6266">
        <v>37956</v>
      </c>
      <c r="T6266">
        <v>37956</v>
      </c>
      <c r="U6266">
        <v>37956</v>
      </c>
      <c r="V6266" s="1" t="s">
        <v>4133</v>
      </c>
      <c r="W6266" s="1" t="s">
        <v>2723</v>
      </c>
      <c r="X6266" s="5" t="s">
        <v>4146</v>
      </c>
      <c r="Y6266" s="5" t="s">
        <v>2723</v>
      </c>
      <c r="Z6266" s="5" t="s">
        <v>4109</v>
      </c>
      <c r="AA6266" s="5"/>
    </row>
    <row r="6267" spans="1:27" ht="12" customHeight="1" x14ac:dyDescent="0.15">
      <c r="A6267" s="1" t="s">
        <v>1646</v>
      </c>
      <c r="B6267" s="1" t="s">
        <v>223</v>
      </c>
      <c r="C6267" s="1" t="s">
        <v>17</v>
      </c>
      <c r="D6267" s="1" t="s">
        <v>2517</v>
      </c>
      <c r="E6267" s="1" t="s">
        <v>220</v>
      </c>
      <c r="F6267" s="1" t="s">
        <v>1653</v>
      </c>
      <c r="G6267" s="1" t="s">
        <v>1132</v>
      </c>
      <c r="H6267" s="1" t="s">
        <v>1133</v>
      </c>
      <c r="I6267" s="37">
        <v>35.5</v>
      </c>
      <c r="J6267" s="37">
        <v>41.4</v>
      </c>
      <c r="K6267" s="37">
        <v>18.600000000000001</v>
      </c>
      <c r="L6267" s="37">
        <v>26.1</v>
      </c>
      <c r="M6267" s="37">
        <v>44.4</v>
      </c>
      <c r="N6267" s="37">
        <v>50</v>
      </c>
      <c r="O6267" s="37">
        <v>39.299999999999997</v>
      </c>
      <c r="P6267" s="37">
        <v>47.7</v>
      </c>
      <c r="Q6267" s="37">
        <v>37.700000000000003</v>
      </c>
      <c r="R6267" s="37">
        <v>47.2</v>
      </c>
      <c r="S6267" s="37">
        <v>37.4</v>
      </c>
      <c r="T6267" s="37">
        <v>42</v>
      </c>
      <c r="U6267" s="37">
        <v>37</v>
      </c>
      <c r="V6267" s="1" t="s">
        <v>4133</v>
      </c>
      <c r="W6267" s="1" t="s">
        <v>2723</v>
      </c>
      <c r="X6267" s="8" t="s">
        <v>4146</v>
      </c>
      <c r="Y6267" s="8" t="s">
        <v>4110</v>
      </c>
      <c r="Z6267" s="8" t="s">
        <v>1133</v>
      </c>
      <c r="AA6267" s="8"/>
    </row>
    <row r="6268" spans="1:27" ht="12" customHeight="1" x14ac:dyDescent="0.15">
      <c r="A6268" s="1" t="s">
        <v>1646</v>
      </c>
      <c r="B6268" s="1" t="s">
        <v>225</v>
      </c>
      <c r="C6268" s="1" t="s">
        <v>9</v>
      </c>
      <c r="D6268" s="1" t="s">
        <v>2517</v>
      </c>
      <c r="E6268" s="1" t="s">
        <v>220</v>
      </c>
      <c r="F6268" s="1" t="s">
        <v>1659</v>
      </c>
      <c r="G6268" s="1" t="s">
        <v>220</v>
      </c>
      <c r="H6268" s="1" t="s">
        <v>1660</v>
      </c>
      <c r="I6268" t="s">
        <v>14</v>
      </c>
      <c r="J6268" t="s">
        <v>14</v>
      </c>
      <c r="K6268" t="s">
        <v>14</v>
      </c>
      <c r="L6268" t="s">
        <v>14</v>
      </c>
      <c r="M6268" t="s">
        <v>14</v>
      </c>
      <c r="N6268" t="s">
        <v>14</v>
      </c>
      <c r="O6268" t="s">
        <v>14</v>
      </c>
      <c r="P6268" t="s">
        <v>14</v>
      </c>
      <c r="Q6268" t="s">
        <v>14</v>
      </c>
      <c r="R6268" t="s">
        <v>14</v>
      </c>
      <c r="S6268" t="s">
        <v>14</v>
      </c>
      <c r="T6268" t="s">
        <v>14</v>
      </c>
      <c r="U6268" t="s">
        <v>14</v>
      </c>
      <c r="V6268" s="1" t="s">
        <v>4133</v>
      </c>
      <c r="W6268" s="1" t="s">
        <v>2723</v>
      </c>
      <c r="X6268" s="5" t="s">
        <v>4147</v>
      </c>
      <c r="Y6268" s="5" t="s">
        <v>2723</v>
      </c>
      <c r="Z6268" s="5" t="s">
        <v>4148</v>
      </c>
      <c r="AA6268" s="5"/>
    </row>
    <row r="6269" spans="1:27" ht="12" customHeight="1" x14ac:dyDescent="0.15">
      <c r="A6269" s="1" t="s">
        <v>1646</v>
      </c>
      <c r="B6269" s="1" t="s">
        <v>225</v>
      </c>
      <c r="C6269" s="1" t="s">
        <v>17</v>
      </c>
      <c r="D6269" s="1" t="s">
        <v>2517</v>
      </c>
      <c r="E6269" s="1" t="s">
        <v>220</v>
      </c>
      <c r="F6269" s="1" t="s">
        <v>1659</v>
      </c>
      <c r="G6269" s="1" t="s">
        <v>1132</v>
      </c>
      <c r="H6269" s="1" t="s">
        <v>1133</v>
      </c>
      <c r="I6269" s="37" t="s">
        <v>14</v>
      </c>
      <c r="J6269" s="37" t="s">
        <v>14</v>
      </c>
      <c r="K6269" s="37" t="s">
        <v>14</v>
      </c>
      <c r="L6269" s="37" t="s">
        <v>14</v>
      </c>
      <c r="M6269" s="37" t="s">
        <v>14</v>
      </c>
      <c r="N6269" s="37" t="s">
        <v>14</v>
      </c>
      <c r="O6269" s="37" t="s">
        <v>14</v>
      </c>
      <c r="P6269" s="37" t="s">
        <v>14</v>
      </c>
      <c r="Q6269" s="37" t="s">
        <v>14</v>
      </c>
      <c r="R6269" s="37" t="s">
        <v>14</v>
      </c>
      <c r="S6269" s="37" t="s">
        <v>14</v>
      </c>
      <c r="T6269" s="37" t="s">
        <v>14</v>
      </c>
      <c r="U6269" s="37" t="s">
        <v>14</v>
      </c>
      <c r="V6269" s="1" t="s">
        <v>4133</v>
      </c>
      <c r="W6269" s="1" t="s">
        <v>2723</v>
      </c>
      <c r="X6269" s="8" t="s">
        <v>4147</v>
      </c>
      <c r="Y6269" s="8" t="s">
        <v>4110</v>
      </c>
      <c r="Z6269" s="8" t="s">
        <v>1133</v>
      </c>
      <c r="AA6269" s="8"/>
    </row>
    <row r="6270" spans="1:27" ht="12" customHeight="1" x14ac:dyDescent="0.15">
      <c r="A6270" s="1" t="s">
        <v>1646</v>
      </c>
      <c r="B6270" s="1" t="s">
        <v>227</v>
      </c>
      <c r="C6270" s="1" t="s">
        <v>9</v>
      </c>
      <c r="D6270" s="1" t="s">
        <v>2517</v>
      </c>
      <c r="E6270" s="1" t="s">
        <v>220</v>
      </c>
      <c r="F6270" s="1" t="s">
        <v>1656</v>
      </c>
      <c r="G6270" s="1" t="s">
        <v>220</v>
      </c>
      <c r="H6270" s="1" t="s">
        <v>1661</v>
      </c>
      <c r="I6270" t="s">
        <v>14</v>
      </c>
      <c r="J6270" t="s">
        <v>14</v>
      </c>
      <c r="K6270" t="s">
        <v>14</v>
      </c>
      <c r="L6270" t="s">
        <v>14</v>
      </c>
      <c r="M6270" t="s">
        <v>14</v>
      </c>
      <c r="N6270" t="s">
        <v>14</v>
      </c>
      <c r="O6270" t="s">
        <v>14</v>
      </c>
      <c r="P6270" t="s">
        <v>14</v>
      </c>
      <c r="Q6270" t="s">
        <v>14</v>
      </c>
      <c r="R6270" t="s">
        <v>14</v>
      </c>
      <c r="S6270" t="s">
        <v>14</v>
      </c>
      <c r="T6270" t="s">
        <v>14</v>
      </c>
      <c r="U6270" t="s">
        <v>14</v>
      </c>
      <c r="V6270" s="1" t="s">
        <v>4133</v>
      </c>
      <c r="W6270" s="1" t="s">
        <v>2723</v>
      </c>
      <c r="X6270" s="5" t="s">
        <v>4149</v>
      </c>
      <c r="Y6270" s="5" t="s">
        <v>2723</v>
      </c>
      <c r="Z6270" s="5" t="s">
        <v>4150</v>
      </c>
      <c r="AA6270" s="5"/>
    </row>
    <row r="6271" spans="1:27" ht="12" customHeight="1" x14ac:dyDescent="0.15">
      <c r="A6271" s="1" t="s">
        <v>1646</v>
      </c>
      <c r="B6271" s="1" t="s">
        <v>227</v>
      </c>
      <c r="C6271" s="1" t="s">
        <v>17</v>
      </c>
      <c r="D6271" s="1" t="s">
        <v>2517</v>
      </c>
      <c r="E6271" s="1" t="s">
        <v>220</v>
      </c>
      <c r="F6271" s="1" t="s">
        <v>1656</v>
      </c>
      <c r="G6271" s="1" t="s">
        <v>1132</v>
      </c>
      <c r="H6271" s="1" t="s">
        <v>1133</v>
      </c>
      <c r="I6271" s="37" t="s">
        <v>14</v>
      </c>
      <c r="J6271" s="37" t="s">
        <v>14</v>
      </c>
      <c r="K6271" s="37" t="s">
        <v>14</v>
      </c>
      <c r="L6271" s="37" t="s">
        <v>14</v>
      </c>
      <c r="M6271" s="37" t="s">
        <v>14</v>
      </c>
      <c r="N6271" s="37" t="s">
        <v>14</v>
      </c>
      <c r="O6271" s="37" t="s">
        <v>14</v>
      </c>
      <c r="P6271" s="37" t="s">
        <v>14</v>
      </c>
      <c r="Q6271" s="37" t="s">
        <v>14</v>
      </c>
      <c r="R6271" s="37" t="s">
        <v>14</v>
      </c>
      <c r="S6271" s="37" t="s">
        <v>14</v>
      </c>
      <c r="T6271" s="37" t="s">
        <v>14</v>
      </c>
      <c r="U6271" s="37" t="s">
        <v>14</v>
      </c>
      <c r="V6271" s="1" t="s">
        <v>4133</v>
      </c>
      <c r="W6271" s="1" t="s">
        <v>2723</v>
      </c>
      <c r="X6271" s="8" t="s">
        <v>4149</v>
      </c>
      <c r="Y6271" s="8" t="s">
        <v>4110</v>
      </c>
      <c r="Z6271" s="8" t="s">
        <v>1133</v>
      </c>
      <c r="AA6271" s="8"/>
    </row>
    <row r="6272" spans="1:27" ht="12" customHeight="1" x14ac:dyDescent="0.15">
      <c r="A6272" s="6" t="s">
        <v>5254</v>
      </c>
      <c r="B6272" s="6" t="s">
        <v>5253</v>
      </c>
      <c r="C6272" s="1" t="s">
        <v>9</v>
      </c>
      <c r="D6272" s="1" t="s">
        <v>2517</v>
      </c>
      <c r="E6272" s="1" t="s">
        <v>10</v>
      </c>
      <c r="F6272" s="1" t="s">
        <v>4982</v>
      </c>
      <c r="G6272" s="1" t="s">
        <v>12</v>
      </c>
      <c r="H6272" s="1" t="s">
        <v>1648</v>
      </c>
      <c r="I6272">
        <v>41474</v>
      </c>
      <c r="J6272">
        <v>35251</v>
      </c>
      <c r="K6272">
        <v>39228</v>
      </c>
      <c r="L6272">
        <v>40597</v>
      </c>
      <c r="M6272">
        <v>32578</v>
      </c>
      <c r="N6272">
        <v>24356</v>
      </c>
      <c r="O6272">
        <v>35824</v>
      </c>
      <c r="P6272">
        <v>40812</v>
      </c>
      <c r="Q6272">
        <v>40994</v>
      </c>
      <c r="R6272">
        <v>36123</v>
      </c>
      <c r="S6272">
        <v>40399</v>
      </c>
      <c r="T6272">
        <v>41796</v>
      </c>
      <c r="U6272">
        <v>36382</v>
      </c>
      <c r="V6272" s="1" t="s">
        <v>4133</v>
      </c>
      <c r="W6272" s="1" t="s">
        <v>2551</v>
      </c>
      <c r="X6272" s="1" t="s">
        <v>5037</v>
      </c>
      <c r="Y6272" s="1" t="s">
        <v>2553</v>
      </c>
      <c r="Z6272" s="1" t="s">
        <v>1648</v>
      </c>
    </row>
    <row r="6273" spans="1:27" ht="12" customHeight="1" x14ac:dyDescent="0.15">
      <c r="A6273" s="6" t="s">
        <v>5254</v>
      </c>
      <c r="B6273" s="6" t="s">
        <v>5253</v>
      </c>
      <c r="C6273" s="1" t="s">
        <v>15</v>
      </c>
      <c r="D6273" s="1" t="s">
        <v>2517</v>
      </c>
      <c r="E6273" s="1" t="s">
        <v>10</v>
      </c>
      <c r="F6273" s="1" t="s">
        <v>4982</v>
      </c>
      <c r="G6273" s="1" t="s">
        <v>16</v>
      </c>
      <c r="H6273" s="1" t="s">
        <v>1648</v>
      </c>
      <c r="I6273">
        <v>2295</v>
      </c>
      <c r="J6273">
        <v>1149</v>
      </c>
      <c r="K6273">
        <v>3440</v>
      </c>
      <c r="L6273">
        <v>2293</v>
      </c>
      <c r="M6273">
        <v>3437</v>
      </c>
      <c r="N6273">
        <v>1148</v>
      </c>
      <c r="O6273">
        <v>3436</v>
      </c>
      <c r="P6273">
        <v>3440</v>
      </c>
      <c r="Q6273">
        <v>1147</v>
      </c>
      <c r="R6273">
        <v>3363</v>
      </c>
      <c r="S6273">
        <v>3445</v>
      </c>
      <c r="T6273">
        <v>3443</v>
      </c>
      <c r="U6273">
        <v>1148</v>
      </c>
      <c r="V6273" s="1" t="s">
        <v>4133</v>
      </c>
      <c r="W6273" s="1" t="s">
        <v>2551</v>
      </c>
      <c r="X6273" s="1" t="s">
        <v>5037</v>
      </c>
      <c r="Y6273" s="1" t="s">
        <v>2561</v>
      </c>
      <c r="Z6273" s="1" t="s">
        <v>1648</v>
      </c>
    </row>
    <row r="6274" spans="1:27" ht="12" customHeight="1" x14ac:dyDescent="0.15">
      <c r="A6274" s="6" t="s">
        <v>5254</v>
      </c>
      <c r="B6274" s="6" t="s">
        <v>5253</v>
      </c>
      <c r="C6274" s="1" t="s">
        <v>17</v>
      </c>
      <c r="D6274" s="1" t="s">
        <v>2517</v>
      </c>
      <c r="E6274" s="1" t="s">
        <v>10</v>
      </c>
      <c r="F6274" s="1" t="s">
        <v>4982</v>
      </c>
      <c r="G6274" s="1" t="s">
        <v>18</v>
      </c>
      <c r="H6274" s="1" t="s">
        <v>1648</v>
      </c>
      <c r="I6274">
        <v>169</v>
      </c>
      <c r="J6274">
        <v>167</v>
      </c>
      <c r="K6274">
        <v>169</v>
      </c>
      <c r="L6274">
        <v>166</v>
      </c>
      <c r="M6274">
        <v>229</v>
      </c>
      <c r="N6274">
        <v>152</v>
      </c>
      <c r="O6274">
        <v>175</v>
      </c>
      <c r="P6274">
        <v>172</v>
      </c>
      <c r="Q6274">
        <v>216</v>
      </c>
      <c r="R6274">
        <v>149</v>
      </c>
      <c r="S6274">
        <v>110</v>
      </c>
      <c r="T6274">
        <v>171</v>
      </c>
      <c r="U6274">
        <v>163</v>
      </c>
      <c r="V6274" s="1" t="s">
        <v>4133</v>
      </c>
      <c r="W6274" s="1" t="s">
        <v>2551</v>
      </c>
      <c r="X6274" s="1" t="s">
        <v>5037</v>
      </c>
      <c r="Y6274" s="1" t="s">
        <v>2562</v>
      </c>
      <c r="Z6274" s="1" t="s">
        <v>1648</v>
      </c>
    </row>
    <row r="6275" spans="1:27" ht="12" customHeight="1" x14ac:dyDescent="0.15">
      <c r="A6275" s="6" t="s">
        <v>5254</v>
      </c>
      <c r="B6275" s="6" t="s">
        <v>5253</v>
      </c>
      <c r="C6275" s="1" t="s">
        <v>19</v>
      </c>
      <c r="D6275" s="1" t="s">
        <v>2517</v>
      </c>
      <c r="E6275" s="1" t="s">
        <v>10</v>
      </c>
      <c r="F6275" s="1" t="s">
        <v>4982</v>
      </c>
      <c r="G6275" s="1" t="s">
        <v>242</v>
      </c>
      <c r="H6275" s="1" t="s">
        <v>1648</v>
      </c>
      <c r="I6275">
        <v>43299</v>
      </c>
      <c r="J6275">
        <v>46161</v>
      </c>
      <c r="K6275">
        <v>37295</v>
      </c>
      <c r="L6275">
        <v>37531</v>
      </c>
      <c r="M6275">
        <v>34331</v>
      </c>
      <c r="N6275">
        <v>31846</v>
      </c>
      <c r="O6275">
        <v>33786</v>
      </c>
      <c r="P6275">
        <v>43947</v>
      </c>
      <c r="Q6275">
        <v>37999</v>
      </c>
      <c r="R6275">
        <v>35064</v>
      </c>
      <c r="S6275">
        <v>37597</v>
      </c>
      <c r="T6275">
        <v>36041</v>
      </c>
      <c r="U6275">
        <v>37975</v>
      </c>
      <c r="V6275" s="1" t="s">
        <v>4133</v>
      </c>
      <c r="W6275" s="1" t="s">
        <v>2551</v>
      </c>
      <c r="X6275" s="1" t="s">
        <v>5037</v>
      </c>
      <c r="Y6275" s="1" t="s">
        <v>2557</v>
      </c>
      <c r="Z6275" s="1" t="s">
        <v>1648</v>
      </c>
    </row>
    <row r="6276" spans="1:27" ht="12" customHeight="1" x14ac:dyDescent="0.15">
      <c r="A6276" s="6" t="s">
        <v>5254</v>
      </c>
      <c r="B6276" s="6" t="s">
        <v>5253</v>
      </c>
      <c r="C6276" s="1" t="s">
        <v>21</v>
      </c>
      <c r="D6276" s="1" t="s">
        <v>2517</v>
      </c>
      <c r="E6276" s="1" t="s">
        <v>10</v>
      </c>
      <c r="F6276" s="1" t="s">
        <v>4982</v>
      </c>
      <c r="G6276" s="1" t="s">
        <v>245</v>
      </c>
      <c r="H6276" s="1" t="s">
        <v>306</v>
      </c>
      <c r="I6276">
        <v>5967348</v>
      </c>
      <c r="J6276">
        <v>6166560</v>
      </c>
      <c r="K6276">
        <v>5150546</v>
      </c>
      <c r="L6276">
        <v>5229325</v>
      </c>
      <c r="M6276">
        <v>4968471</v>
      </c>
      <c r="N6276">
        <v>4688362</v>
      </c>
      <c r="O6276">
        <v>4908709</v>
      </c>
      <c r="P6276">
        <v>6243639</v>
      </c>
      <c r="Q6276">
        <v>5645822</v>
      </c>
      <c r="R6276">
        <v>5229187</v>
      </c>
      <c r="S6276">
        <v>5621731</v>
      </c>
      <c r="T6276">
        <v>5524423</v>
      </c>
      <c r="U6276">
        <v>5801055</v>
      </c>
      <c r="V6276" s="1" t="s">
        <v>4133</v>
      </c>
      <c r="W6276" s="1" t="s">
        <v>2551</v>
      </c>
      <c r="X6276" s="1" t="s">
        <v>5037</v>
      </c>
      <c r="Y6276" s="1" t="s">
        <v>2740</v>
      </c>
      <c r="Z6276" s="1" t="s">
        <v>2788</v>
      </c>
    </row>
    <row r="6277" spans="1:27" ht="12" customHeight="1" x14ac:dyDescent="0.15">
      <c r="A6277" s="6" t="s">
        <v>5254</v>
      </c>
      <c r="B6277" s="6" t="s">
        <v>5253</v>
      </c>
      <c r="C6277" s="1" t="s">
        <v>23</v>
      </c>
      <c r="D6277" s="1" t="s">
        <v>2517</v>
      </c>
      <c r="E6277" s="1" t="s">
        <v>10</v>
      </c>
      <c r="F6277" s="1" t="s">
        <v>4982</v>
      </c>
      <c r="G6277" s="1" t="s">
        <v>22</v>
      </c>
      <c r="H6277" s="1" t="s">
        <v>1648</v>
      </c>
      <c r="I6277">
        <v>1210</v>
      </c>
      <c r="J6277">
        <v>1267</v>
      </c>
      <c r="K6277">
        <v>3484</v>
      </c>
      <c r="L6277">
        <v>3508</v>
      </c>
      <c r="M6277">
        <v>2343</v>
      </c>
      <c r="N6277">
        <v>1191</v>
      </c>
      <c r="O6277">
        <v>3521</v>
      </c>
      <c r="P6277">
        <v>3483</v>
      </c>
      <c r="Q6277">
        <v>1222</v>
      </c>
      <c r="R6277">
        <v>3456</v>
      </c>
      <c r="S6277">
        <v>4663</v>
      </c>
      <c r="T6277">
        <v>2380</v>
      </c>
      <c r="U6277">
        <v>1239</v>
      </c>
      <c r="V6277" s="1" t="s">
        <v>4133</v>
      </c>
      <c r="W6277" s="1" t="s">
        <v>2551</v>
      </c>
      <c r="X6277" s="1" t="s">
        <v>5037</v>
      </c>
      <c r="Y6277" s="1" t="s">
        <v>2564</v>
      </c>
      <c r="Z6277" s="1" t="s">
        <v>1648</v>
      </c>
    </row>
    <row r="6278" spans="1:27" ht="12" customHeight="1" x14ac:dyDescent="0.15">
      <c r="A6278" s="6" t="s">
        <v>5254</v>
      </c>
      <c r="B6278" s="6" t="s">
        <v>5253</v>
      </c>
      <c r="C6278" s="1" t="s">
        <v>77</v>
      </c>
      <c r="D6278" s="1" t="s">
        <v>2517</v>
      </c>
      <c r="E6278" s="1" t="s">
        <v>10</v>
      </c>
      <c r="F6278" s="1" t="s">
        <v>4982</v>
      </c>
      <c r="G6278" s="1" t="s">
        <v>24</v>
      </c>
      <c r="H6278" s="1" t="s">
        <v>1648</v>
      </c>
      <c r="I6278">
        <v>51214</v>
      </c>
      <c r="J6278">
        <v>40004</v>
      </c>
      <c r="K6278">
        <v>41707</v>
      </c>
      <c r="L6278">
        <v>43377</v>
      </c>
      <c r="M6278">
        <v>42473</v>
      </c>
      <c r="N6278">
        <v>34777</v>
      </c>
      <c r="O6278">
        <v>36534</v>
      </c>
      <c r="P6278">
        <v>33141</v>
      </c>
      <c r="Q6278">
        <v>35843</v>
      </c>
      <c r="R6278">
        <v>36667</v>
      </c>
      <c r="S6278">
        <v>38134</v>
      </c>
      <c r="T6278">
        <v>44784</v>
      </c>
      <c r="U6278">
        <v>42938</v>
      </c>
      <c r="V6278" s="1" t="s">
        <v>4133</v>
      </c>
      <c r="W6278" s="1" t="s">
        <v>2551</v>
      </c>
      <c r="X6278" s="1" t="s">
        <v>5037</v>
      </c>
      <c r="Y6278" s="1" t="s">
        <v>2559</v>
      </c>
      <c r="Z6278" s="1" t="s">
        <v>1648</v>
      </c>
    </row>
    <row r="6279" spans="1:27" ht="12" customHeight="1" x14ac:dyDescent="0.15">
      <c r="A6279" s="6" t="s">
        <v>5254</v>
      </c>
      <c r="B6279" s="6" t="s">
        <v>5251</v>
      </c>
      <c r="C6279" s="1" t="s">
        <v>9</v>
      </c>
      <c r="D6279" s="1" t="s">
        <v>2517</v>
      </c>
      <c r="E6279" s="1" t="s">
        <v>220</v>
      </c>
      <c r="F6279" s="1" t="s">
        <v>4984</v>
      </c>
      <c r="G6279" s="1" t="s">
        <v>220</v>
      </c>
      <c r="H6279" s="1" t="s">
        <v>4985</v>
      </c>
      <c r="I6279">
        <v>54375</v>
      </c>
      <c r="J6279">
        <v>54375</v>
      </c>
      <c r="K6279">
        <v>54375</v>
      </c>
      <c r="L6279">
        <v>54375</v>
      </c>
      <c r="M6279">
        <v>54375</v>
      </c>
      <c r="N6279">
        <v>54375</v>
      </c>
      <c r="O6279">
        <v>54375</v>
      </c>
      <c r="P6279">
        <v>53447</v>
      </c>
      <c r="Q6279">
        <v>53447</v>
      </c>
      <c r="R6279">
        <v>53447</v>
      </c>
      <c r="S6279">
        <v>54347</v>
      </c>
      <c r="T6279">
        <v>54347</v>
      </c>
      <c r="U6279">
        <v>54347</v>
      </c>
      <c r="V6279" s="1" t="s">
        <v>4133</v>
      </c>
      <c r="W6279" s="1" t="s">
        <v>2723</v>
      </c>
      <c r="X6279" s="1" t="s">
        <v>5037</v>
      </c>
      <c r="Y6279" s="1" t="s">
        <v>2723</v>
      </c>
      <c r="Z6279" s="1" t="s">
        <v>5005</v>
      </c>
    </row>
    <row r="6280" spans="1:27" ht="12" customHeight="1" x14ac:dyDescent="0.15">
      <c r="A6280" s="6" t="s">
        <v>5254</v>
      </c>
      <c r="B6280" s="6" t="s">
        <v>5251</v>
      </c>
      <c r="C6280" s="1" t="s">
        <v>17</v>
      </c>
      <c r="D6280" s="1" t="s">
        <v>2517</v>
      </c>
      <c r="E6280" s="1" t="s">
        <v>220</v>
      </c>
      <c r="F6280" s="1" t="s">
        <v>4984</v>
      </c>
      <c r="G6280" s="1" t="s">
        <v>1132</v>
      </c>
      <c r="H6280" s="1" t="s">
        <v>1133</v>
      </c>
      <c r="I6280" s="37">
        <v>76.3</v>
      </c>
      <c r="J6280" s="37">
        <v>64.8</v>
      </c>
      <c r="K6280" s="37">
        <v>72.099999999999994</v>
      </c>
      <c r="L6280" s="37">
        <v>74.7</v>
      </c>
      <c r="M6280" s="37">
        <v>59.9</v>
      </c>
      <c r="N6280" s="37">
        <v>44.8</v>
      </c>
      <c r="O6280" s="37">
        <v>65.900000000000006</v>
      </c>
      <c r="P6280" s="37">
        <v>76.400000000000006</v>
      </c>
      <c r="Q6280" s="37">
        <v>76.7</v>
      </c>
      <c r="R6280" s="37">
        <v>67.599999999999994</v>
      </c>
      <c r="S6280" s="37">
        <v>74.3</v>
      </c>
      <c r="T6280" s="37">
        <v>76.900000000000006</v>
      </c>
      <c r="U6280" s="37">
        <v>66.900000000000006</v>
      </c>
      <c r="V6280" s="1" t="s">
        <v>4133</v>
      </c>
      <c r="W6280" s="1" t="s">
        <v>2723</v>
      </c>
      <c r="X6280" s="1" t="s">
        <v>5037</v>
      </c>
      <c r="Y6280" s="1" t="s">
        <v>4110</v>
      </c>
      <c r="Z6280" s="1" t="s">
        <v>1133</v>
      </c>
    </row>
    <row r="6281" spans="1:27" ht="12" customHeight="1" x14ac:dyDescent="0.15">
      <c r="A6281" s="1" t="s">
        <v>1662</v>
      </c>
      <c r="B6281" s="1" t="s">
        <v>8</v>
      </c>
      <c r="C6281" s="1" t="s">
        <v>9</v>
      </c>
      <c r="D6281" s="1" t="s">
        <v>2518</v>
      </c>
      <c r="E6281" s="1" t="s">
        <v>10</v>
      </c>
      <c r="F6281" s="1" t="s">
        <v>5385</v>
      </c>
      <c r="G6281" s="1" t="s">
        <v>12</v>
      </c>
      <c r="H6281" s="1" t="s">
        <v>13</v>
      </c>
      <c r="I6281">
        <v>102046</v>
      </c>
      <c r="J6281">
        <v>98408</v>
      </c>
      <c r="K6281">
        <v>128910</v>
      </c>
      <c r="L6281">
        <v>102160</v>
      </c>
      <c r="M6281">
        <v>133286</v>
      </c>
      <c r="N6281">
        <v>133179</v>
      </c>
      <c r="O6281">
        <v>84670</v>
      </c>
      <c r="P6281">
        <v>121887</v>
      </c>
      <c r="Q6281">
        <v>107366</v>
      </c>
      <c r="R6281">
        <v>118938</v>
      </c>
      <c r="S6281">
        <v>124110</v>
      </c>
      <c r="T6281">
        <v>98966</v>
      </c>
      <c r="U6281">
        <v>92172</v>
      </c>
      <c r="V6281" s="1" t="s">
        <v>4151</v>
      </c>
      <c r="W6281" s="1" t="s">
        <v>2551</v>
      </c>
      <c r="X6281" s="5" t="s">
        <v>4152</v>
      </c>
      <c r="Y6281" s="5" t="s">
        <v>2553</v>
      </c>
      <c r="Z6281" s="5" t="s">
        <v>13</v>
      </c>
      <c r="AA6281" s="5"/>
    </row>
    <row r="6282" spans="1:27" ht="12" customHeight="1" x14ac:dyDescent="0.15">
      <c r="A6282" s="1" t="s">
        <v>1662</v>
      </c>
      <c r="B6282" s="1" t="s">
        <v>8</v>
      </c>
      <c r="C6282" s="1" t="s">
        <v>15</v>
      </c>
      <c r="D6282" s="1" t="s">
        <v>2518</v>
      </c>
      <c r="E6282" s="1" t="s">
        <v>10</v>
      </c>
      <c r="F6282" s="1" t="s">
        <v>5385</v>
      </c>
      <c r="G6282" s="1" t="s">
        <v>16</v>
      </c>
      <c r="H6282" s="1" t="s">
        <v>13</v>
      </c>
      <c r="I6282">
        <v>1165</v>
      </c>
      <c r="J6282">
        <v>1042</v>
      </c>
      <c r="K6282">
        <v>1009</v>
      </c>
      <c r="L6282">
        <v>770</v>
      </c>
      <c r="M6282">
        <v>1333</v>
      </c>
      <c r="N6282">
        <v>1031</v>
      </c>
      <c r="O6282">
        <v>1034</v>
      </c>
      <c r="P6282">
        <v>1536</v>
      </c>
      <c r="Q6282">
        <v>989</v>
      </c>
      <c r="R6282">
        <v>707</v>
      </c>
      <c r="S6282">
        <v>1239</v>
      </c>
      <c r="T6282">
        <v>663</v>
      </c>
      <c r="U6282">
        <v>620</v>
      </c>
      <c r="V6282" s="1" t="s">
        <v>4151</v>
      </c>
      <c r="W6282" s="1" t="s">
        <v>2551</v>
      </c>
      <c r="X6282" s="5" t="s">
        <v>4152</v>
      </c>
      <c r="Y6282" s="5" t="s">
        <v>2561</v>
      </c>
      <c r="Z6282" s="5" t="s">
        <v>13</v>
      </c>
      <c r="AA6282" s="5"/>
    </row>
    <row r="6283" spans="1:27" ht="12" customHeight="1" x14ac:dyDescent="0.15">
      <c r="A6283" s="1" t="s">
        <v>1662</v>
      </c>
      <c r="B6283" s="1" t="s">
        <v>8</v>
      </c>
      <c r="C6283" s="1" t="s">
        <v>17</v>
      </c>
      <c r="D6283" s="1" t="s">
        <v>2518</v>
      </c>
      <c r="E6283" s="1" t="s">
        <v>10</v>
      </c>
      <c r="F6283" s="1" t="s">
        <v>5385</v>
      </c>
      <c r="G6283" s="1" t="s">
        <v>18</v>
      </c>
      <c r="H6283" s="1" t="s">
        <v>13</v>
      </c>
      <c r="I6283">
        <v>0</v>
      </c>
      <c r="J6283">
        <v>8</v>
      </c>
      <c r="K6283">
        <v>353</v>
      </c>
      <c r="L6283">
        <v>119</v>
      </c>
      <c r="M6283">
        <v>368</v>
      </c>
      <c r="N6283">
        <v>249</v>
      </c>
      <c r="O6283">
        <v>294</v>
      </c>
      <c r="P6283">
        <v>262</v>
      </c>
      <c r="Q6283">
        <v>363</v>
      </c>
      <c r="R6283">
        <v>195</v>
      </c>
      <c r="S6283">
        <v>195</v>
      </c>
      <c r="T6283">
        <v>398</v>
      </c>
      <c r="U6283">
        <v>265</v>
      </c>
      <c r="V6283" s="1" t="s">
        <v>4151</v>
      </c>
      <c r="W6283" s="1" t="s">
        <v>2551</v>
      </c>
      <c r="X6283" s="5" t="s">
        <v>4152</v>
      </c>
      <c r="Y6283" s="5" t="s">
        <v>2562</v>
      </c>
      <c r="Z6283" s="5" t="s">
        <v>13</v>
      </c>
      <c r="AA6283" s="5"/>
    </row>
    <row r="6284" spans="1:27" ht="12" customHeight="1" x14ac:dyDescent="0.15">
      <c r="A6284" s="1" t="s">
        <v>1662</v>
      </c>
      <c r="B6284" s="1" t="s">
        <v>8</v>
      </c>
      <c r="C6284" s="1" t="s">
        <v>19</v>
      </c>
      <c r="D6284" s="1" t="s">
        <v>2518</v>
      </c>
      <c r="E6284" s="1" t="s">
        <v>10</v>
      </c>
      <c r="F6284" s="1" t="s">
        <v>5385</v>
      </c>
      <c r="G6284" s="1" t="s">
        <v>242</v>
      </c>
      <c r="H6284" s="1" t="s">
        <v>13</v>
      </c>
      <c r="I6284">
        <v>135144</v>
      </c>
      <c r="J6284">
        <v>120000</v>
      </c>
      <c r="K6284">
        <v>111762</v>
      </c>
      <c r="L6284">
        <v>113042</v>
      </c>
      <c r="M6284">
        <v>132065</v>
      </c>
      <c r="N6284">
        <v>107858</v>
      </c>
      <c r="O6284">
        <v>91291</v>
      </c>
      <c r="P6284">
        <v>107838</v>
      </c>
      <c r="Q6284">
        <v>104708</v>
      </c>
      <c r="R6284">
        <v>107943</v>
      </c>
      <c r="S6284">
        <v>104711</v>
      </c>
      <c r="T6284">
        <v>104533</v>
      </c>
      <c r="U6284">
        <v>99995</v>
      </c>
      <c r="V6284" s="1" t="s">
        <v>4151</v>
      </c>
      <c r="W6284" s="1" t="s">
        <v>2551</v>
      </c>
      <c r="X6284" s="5" t="s">
        <v>4152</v>
      </c>
      <c r="Y6284" s="5" t="s">
        <v>2557</v>
      </c>
      <c r="Z6284" s="5" t="s">
        <v>13</v>
      </c>
      <c r="AA6284" s="5"/>
    </row>
    <row r="6285" spans="1:27" ht="12" customHeight="1" x14ac:dyDescent="0.15">
      <c r="A6285" s="1" t="s">
        <v>1662</v>
      </c>
      <c r="B6285" s="1" t="s">
        <v>8</v>
      </c>
      <c r="C6285" s="1" t="s">
        <v>21</v>
      </c>
      <c r="D6285" s="1" t="s">
        <v>2518</v>
      </c>
      <c r="E6285" s="1" t="s">
        <v>10</v>
      </c>
      <c r="F6285" s="1" t="s">
        <v>5385</v>
      </c>
      <c r="G6285" s="1" t="s">
        <v>245</v>
      </c>
      <c r="H6285" s="1" t="s">
        <v>306</v>
      </c>
      <c r="I6285">
        <v>24596728</v>
      </c>
      <c r="J6285">
        <v>25492081</v>
      </c>
      <c r="K6285">
        <v>23055122</v>
      </c>
      <c r="L6285">
        <v>24368325</v>
      </c>
      <c r="M6285">
        <v>28521405</v>
      </c>
      <c r="N6285">
        <v>23935971</v>
      </c>
      <c r="O6285">
        <v>22338023</v>
      </c>
      <c r="P6285">
        <v>26439275</v>
      </c>
      <c r="Q6285">
        <v>24327259</v>
      </c>
      <c r="R6285">
        <v>25959028</v>
      </c>
      <c r="S6285">
        <v>24138523</v>
      </c>
      <c r="T6285">
        <v>23713446</v>
      </c>
      <c r="U6285">
        <v>23443022</v>
      </c>
      <c r="V6285" s="1" t="s">
        <v>4151</v>
      </c>
      <c r="W6285" s="1" t="s">
        <v>2551</v>
      </c>
      <c r="X6285" s="5" t="s">
        <v>4152</v>
      </c>
      <c r="Y6285" s="5" t="s">
        <v>2740</v>
      </c>
      <c r="Z6285" s="5" t="s">
        <v>2788</v>
      </c>
      <c r="AA6285" s="5"/>
    </row>
    <row r="6286" spans="1:27" ht="12" customHeight="1" x14ac:dyDescent="0.15">
      <c r="A6286" s="1" t="s">
        <v>1662</v>
      </c>
      <c r="B6286" s="1" t="s">
        <v>8</v>
      </c>
      <c r="C6286" s="1" t="s">
        <v>23</v>
      </c>
      <c r="D6286" s="1" t="s">
        <v>2518</v>
      </c>
      <c r="E6286" s="1" t="s">
        <v>10</v>
      </c>
      <c r="F6286" s="1" t="s">
        <v>5385</v>
      </c>
      <c r="G6286" s="1" t="s">
        <v>22</v>
      </c>
      <c r="H6286" s="1" t="s">
        <v>13</v>
      </c>
      <c r="I6286">
        <v>296</v>
      </c>
      <c r="J6286">
        <v>260</v>
      </c>
      <c r="K6286">
        <v>413</v>
      </c>
      <c r="L6286">
        <v>164</v>
      </c>
      <c r="M6286">
        <v>107</v>
      </c>
      <c r="N6286">
        <v>217</v>
      </c>
      <c r="O6286">
        <v>106</v>
      </c>
      <c r="P6286">
        <v>179</v>
      </c>
      <c r="Q6286">
        <v>138</v>
      </c>
      <c r="R6286">
        <v>82</v>
      </c>
      <c r="S6286">
        <v>246</v>
      </c>
      <c r="T6286">
        <v>172</v>
      </c>
      <c r="U6286">
        <v>122</v>
      </c>
      <c r="V6286" s="1" t="s">
        <v>4151</v>
      </c>
      <c r="W6286" s="1" t="s">
        <v>2551</v>
      </c>
      <c r="X6286" s="5" t="s">
        <v>4152</v>
      </c>
      <c r="Y6286" s="5" t="s">
        <v>2564</v>
      </c>
      <c r="Z6286" s="5" t="s">
        <v>13</v>
      </c>
      <c r="AA6286" s="5"/>
    </row>
    <row r="6287" spans="1:27" ht="12" customHeight="1" x14ac:dyDescent="0.15">
      <c r="A6287" s="1" t="s">
        <v>1662</v>
      </c>
      <c r="B6287" s="1" t="s">
        <v>8</v>
      </c>
      <c r="C6287" s="1" t="s">
        <v>77</v>
      </c>
      <c r="D6287" s="1" t="s">
        <v>2518</v>
      </c>
      <c r="E6287" s="1" t="s">
        <v>10</v>
      </c>
      <c r="F6287" s="1" t="s">
        <v>5385</v>
      </c>
      <c r="G6287" s="1" t="s">
        <v>24</v>
      </c>
      <c r="H6287" s="1" t="s">
        <v>13</v>
      </c>
      <c r="I6287">
        <v>229694</v>
      </c>
      <c r="J6287">
        <v>208876</v>
      </c>
      <c r="K6287">
        <v>226269</v>
      </c>
      <c r="L6287">
        <v>215873</v>
      </c>
      <c r="M6287">
        <v>217954</v>
      </c>
      <c r="N6287">
        <v>243840</v>
      </c>
      <c r="O6287">
        <v>237858</v>
      </c>
      <c r="P6287">
        <v>253002</v>
      </c>
      <c r="Q6287">
        <v>256146</v>
      </c>
      <c r="R6287">
        <v>267571</v>
      </c>
      <c r="S6287">
        <v>287766</v>
      </c>
      <c r="T6287">
        <v>282295</v>
      </c>
      <c r="U6287">
        <v>274704</v>
      </c>
      <c r="V6287" s="1" t="s">
        <v>4151</v>
      </c>
      <c r="W6287" s="1" t="s">
        <v>2551</v>
      </c>
      <c r="X6287" s="5" t="s">
        <v>4152</v>
      </c>
      <c r="Y6287" s="5" t="s">
        <v>2559</v>
      </c>
      <c r="Z6287" s="5" t="s">
        <v>13</v>
      </c>
      <c r="AA6287" s="5"/>
    </row>
    <row r="6288" spans="1:27" ht="12" customHeight="1" x14ac:dyDescent="0.15">
      <c r="A6288" s="1" t="s">
        <v>1662</v>
      </c>
      <c r="B6288" s="1" t="s">
        <v>25</v>
      </c>
      <c r="C6288" s="1" t="s">
        <v>9</v>
      </c>
      <c r="D6288" s="1" t="s">
        <v>2518</v>
      </c>
      <c r="E6288" s="1" t="s">
        <v>10</v>
      </c>
      <c r="F6288" s="1" t="s">
        <v>5386</v>
      </c>
      <c r="G6288" s="1" t="s">
        <v>12</v>
      </c>
      <c r="H6288" s="1" t="s">
        <v>13</v>
      </c>
      <c r="I6288">
        <v>48256</v>
      </c>
      <c r="J6288">
        <v>45684</v>
      </c>
      <c r="K6288">
        <v>56557</v>
      </c>
      <c r="L6288">
        <v>54053</v>
      </c>
      <c r="M6288">
        <v>79153</v>
      </c>
      <c r="N6288">
        <v>67001</v>
      </c>
      <c r="O6288">
        <v>64826</v>
      </c>
      <c r="P6288">
        <v>63769</v>
      </c>
      <c r="Q6288">
        <v>57694</v>
      </c>
      <c r="R6288">
        <v>52218</v>
      </c>
      <c r="S6288">
        <v>65313</v>
      </c>
      <c r="T6288">
        <v>60348</v>
      </c>
      <c r="U6288">
        <v>62598</v>
      </c>
      <c r="V6288" s="1" t="s">
        <v>4151</v>
      </c>
      <c r="W6288" s="1" t="s">
        <v>2551</v>
      </c>
      <c r="X6288" s="5" t="s">
        <v>4153</v>
      </c>
      <c r="Y6288" s="5" t="s">
        <v>2553</v>
      </c>
      <c r="Z6288" s="5" t="s">
        <v>13</v>
      </c>
      <c r="AA6288" s="5"/>
    </row>
    <row r="6289" spans="1:27" ht="12" customHeight="1" x14ac:dyDescent="0.15">
      <c r="A6289" s="1" t="s">
        <v>1662</v>
      </c>
      <c r="B6289" s="1" t="s">
        <v>25</v>
      </c>
      <c r="C6289" s="1" t="s">
        <v>15</v>
      </c>
      <c r="D6289" s="1" t="s">
        <v>2518</v>
      </c>
      <c r="E6289" s="1" t="s">
        <v>10</v>
      </c>
      <c r="F6289" s="1" t="s">
        <v>5386</v>
      </c>
      <c r="G6289" s="1" t="s">
        <v>16</v>
      </c>
      <c r="H6289" s="1" t="s">
        <v>13</v>
      </c>
      <c r="I6289">
        <v>1907</v>
      </c>
      <c r="J6289">
        <v>1023</v>
      </c>
      <c r="K6289">
        <v>1286</v>
      </c>
      <c r="L6289">
        <v>527</v>
      </c>
      <c r="M6289">
        <v>2795</v>
      </c>
      <c r="N6289">
        <v>2790</v>
      </c>
      <c r="O6289">
        <v>2367</v>
      </c>
      <c r="P6289">
        <v>1350</v>
      </c>
      <c r="Q6289">
        <v>1566</v>
      </c>
      <c r="R6289">
        <v>2571</v>
      </c>
      <c r="S6289">
        <v>2104</v>
      </c>
      <c r="T6289">
        <v>1928</v>
      </c>
      <c r="U6289">
        <v>1924</v>
      </c>
      <c r="V6289" s="1" t="s">
        <v>4151</v>
      </c>
      <c r="W6289" s="1" t="s">
        <v>2551</v>
      </c>
      <c r="X6289" s="5" t="s">
        <v>4153</v>
      </c>
      <c r="Y6289" s="5" t="s">
        <v>2561</v>
      </c>
      <c r="Z6289" s="5" t="s">
        <v>13</v>
      </c>
      <c r="AA6289" s="5"/>
    </row>
    <row r="6290" spans="1:27" ht="12" customHeight="1" x14ac:dyDescent="0.15">
      <c r="A6290" s="1" t="s">
        <v>1662</v>
      </c>
      <c r="B6290" s="1" t="s">
        <v>25</v>
      </c>
      <c r="C6290" s="1" t="s">
        <v>17</v>
      </c>
      <c r="D6290" s="1" t="s">
        <v>2518</v>
      </c>
      <c r="E6290" s="1" t="s">
        <v>10</v>
      </c>
      <c r="F6290" s="1" t="s">
        <v>5386</v>
      </c>
      <c r="G6290" s="1" t="s">
        <v>18</v>
      </c>
      <c r="H6290" s="1" t="s">
        <v>13</v>
      </c>
      <c r="I6290">
        <v>0</v>
      </c>
      <c r="J6290">
        <v>0</v>
      </c>
      <c r="K6290">
        <v>2</v>
      </c>
      <c r="L6290">
        <v>1</v>
      </c>
      <c r="M6290">
        <v>0</v>
      </c>
      <c r="N6290">
        <v>2</v>
      </c>
      <c r="O6290">
        <v>1</v>
      </c>
      <c r="P6290">
        <v>1</v>
      </c>
      <c r="Q6290">
        <v>0</v>
      </c>
      <c r="R6290">
        <v>0</v>
      </c>
      <c r="S6290">
        <v>0</v>
      </c>
      <c r="T6290">
        <v>1</v>
      </c>
      <c r="U6290">
        <v>0</v>
      </c>
      <c r="V6290" s="1" t="s">
        <v>4151</v>
      </c>
      <c r="W6290" s="1" t="s">
        <v>2551</v>
      </c>
      <c r="X6290" s="5" t="s">
        <v>4153</v>
      </c>
      <c r="Y6290" s="5" t="s">
        <v>2562</v>
      </c>
      <c r="Z6290" s="5" t="s">
        <v>13</v>
      </c>
      <c r="AA6290" s="5"/>
    </row>
    <row r="6291" spans="1:27" ht="12" customHeight="1" x14ac:dyDescent="0.15">
      <c r="A6291" s="1" t="s">
        <v>1662</v>
      </c>
      <c r="B6291" s="1" t="s">
        <v>25</v>
      </c>
      <c r="C6291" s="1" t="s">
        <v>19</v>
      </c>
      <c r="D6291" s="1" t="s">
        <v>2518</v>
      </c>
      <c r="E6291" s="1" t="s">
        <v>10</v>
      </c>
      <c r="F6291" s="1" t="s">
        <v>5386</v>
      </c>
      <c r="G6291" s="1" t="s">
        <v>242</v>
      </c>
      <c r="H6291" s="1" t="s">
        <v>13</v>
      </c>
      <c r="I6291">
        <v>71997</v>
      </c>
      <c r="J6291">
        <v>66351</v>
      </c>
      <c r="K6291">
        <v>50029</v>
      </c>
      <c r="L6291">
        <v>57964</v>
      </c>
      <c r="M6291">
        <v>69418</v>
      </c>
      <c r="N6291">
        <v>62752</v>
      </c>
      <c r="O6291">
        <v>65345</v>
      </c>
      <c r="P6291">
        <v>63368</v>
      </c>
      <c r="Q6291">
        <v>59685</v>
      </c>
      <c r="R6291">
        <v>54339</v>
      </c>
      <c r="S6291">
        <v>56334</v>
      </c>
      <c r="T6291">
        <v>62608</v>
      </c>
      <c r="U6291">
        <v>68811</v>
      </c>
      <c r="V6291" s="1" t="s">
        <v>4151</v>
      </c>
      <c r="W6291" s="1" t="s">
        <v>2551</v>
      </c>
      <c r="X6291" s="5" t="s">
        <v>4153</v>
      </c>
      <c r="Y6291" s="5" t="s">
        <v>2557</v>
      </c>
      <c r="Z6291" s="5" t="s">
        <v>13</v>
      </c>
      <c r="AA6291" s="5"/>
    </row>
    <row r="6292" spans="1:27" ht="12" customHeight="1" x14ac:dyDescent="0.15">
      <c r="A6292" s="1" t="s">
        <v>1662</v>
      </c>
      <c r="B6292" s="1" t="s">
        <v>25</v>
      </c>
      <c r="C6292" s="1" t="s">
        <v>21</v>
      </c>
      <c r="D6292" s="1" t="s">
        <v>2518</v>
      </c>
      <c r="E6292" s="1" t="s">
        <v>10</v>
      </c>
      <c r="F6292" s="1" t="s">
        <v>5386</v>
      </c>
      <c r="G6292" s="1" t="s">
        <v>245</v>
      </c>
      <c r="H6292" s="1" t="s">
        <v>306</v>
      </c>
      <c r="I6292">
        <v>11646289</v>
      </c>
      <c r="J6292">
        <v>12542194</v>
      </c>
      <c r="K6292">
        <v>9299869</v>
      </c>
      <c r="L6292">
        <v>11333400</v>
      </c>
      <c r="M6292">
        <v>14128614</v>
      </c>
      <c r="N6292">
        <v>13015753</v>
      </c>
      <c r="O6292">
        <v>13308578</v>
      </c>
      <c r="P6292">
        <v>12905233</v>
      </c>
      <c r="Q6292">
        <v>12131040</v>
      </c>
      <c r="R6292">
        <v>11053737</v>
      </c>
      <c r="S6292">
        <v>11400938</v>
      </c>
      <c r="T6292">
        <v>12321951</v>
      </c>
      <c r="U6292">
        <v>13623315</v>
      </c>
      <c r="V6292" s="1" t="s">
        <v>4151</v>
      </c>
      <c r="W6292" s="1" t="s">
        <v>2551</v>
      </c>
      <c r="X6292" s="5" t="s">
        <v>4153</v>
      </c>
      <c r="Y6292" s="5" t="s">
        <v>2740</v>
      </c>
      <c r="Z6292" s="5" t="s">
        <v>2788</v>
      </c>
      <c r="AA6292" s="5"/>
    </row>
    <row r="6293" spans="1:27" ht="12" customHeight="1" x14ac:dyDescent="0.15">
      <c r="A6293" s="1" t="s">
        <v>1662</v>
      </c>
      <c r="B6293" s="1" t="s">
        <v>25</v>
      </c>
      <c r="C6293" s="1" t="s">
        <v>23</v>
      </c>
      <c r="D6293" s="1" t="s">
        <v>2518</v>
      </c>
      <c r="E6293" s="1" t="s">
        <v>10</v>
      </c>
      <c r="F6293" s="1" t="s">
        <v>5386</v>
      </c>
      <c r="G6293" s="1" t="s">
        <v>22</v>
      </c>
      <c r="H6293" s="1" t="s">
        <v>13</v>
      </c>
      <c r="I6293">
        <v>0</v>
      </c>
      <c r="J6293">
        <v>0</v>
      </c>
      <c r="K6293">
        <v>0</v>
      </c>
      <c r="L6293">
        <v>0</v>
      </c>
      <c r="M6293">
        <v>0</v>
      </c>
      <c r="N6293">
        <v>0</v>
      </c>
      <c r="O6293">
        <v>0</v>
      </c>
      <c r="P6293">
        <v>0</v>
      </c>
      <c r="Q6293">
        <v>0</v>
      </c>
      <c r="R6293">
        <v>0</v>
      </c>
      <c r="S6293">
        <v>0</v>
      </c>
      <c r="T6293">
        <v>0</v>
      </c>
      <c r="U6293">
        <v>0</v>
      </c>
      <c r="V6293" s="1" t="s">
        <v>4151</v>
      </c>
      <c r="W6293" s="1" t="s">
        <v>2551</v>
      </c>
      <c r="X6293" s="5" t="s">
        <v>4153</v>
      </c>
      <c r="Y6293" s="5" t="s">
        <v>2564</v>
      </c>
      <c r="Z6293" s="5" t="s">
        <v>13</v>
      </c>
      <c r="AA6293" s="5"/>
    </row>
    <row r="6294" spans="1:27" ht="12" customHeight="1" x14ac:dyDescent="0.15">
      <c r="A6294" s="1" t="s">
        <v>1662</v>
      </c>
      <c r="B6294" s="1" t="s">
        <v>25</v>
      </c>
      <c r="C6294" s="1" t="s">
        <v>77</v>
      </c>
      <c r="D6294" s="1" t="s">
        <v>2518</v>
      </c>
      <c r="E6294" s="1" t="s">
        <v>10</v>
      </c>
      <c r="F6294" s="1" t="s">
        <v>5386</v>
      </c>
      <c r="G6294" s="1" t="s">
        <v>24</v>
      </c>
      <c r="H6294" s="1" t="s">
        <v>13</v>
      </c>
      <c r="I6294">
        <v>150488</v>
      </c>
      <c r="J6294">
        <v>130844</v>
      </c>
      <c r="K6294">
        <v>138655</v>
      </c>
      <c r="L6294">
        <v>135269</v>
      </c>
      <c r="M6294">
        <v>147800</v>
      </c>
      <c r="N6294">
        <v>154838</v>
      </c>
      <c r="O6294">
        <v>156684</v>
      </c>
      <c r="P6294">
        <v>158432</v>
      </c>
      <c r="Q6294">
        <v>158008</v>
      </c>
      <c r="R6294">
        <v>158456</v>
      </c>
      <c r="S6294">
        <v>169538</v>
      </c>
      <c r="T6294">
        <v>169207</v>
      </c>
      <c r="U6294">
        <v>164919</v>
      </c>
      <c r="V6294" s="1" t="s">
        <v>4151</v>
      </c>
      <c r="W6294" s="1" t="s">
        <v>2551</v>
      </c>
      <c r="X6294" s="5" t="s">
        <v>4153</v>
      </c>
      <c r="Y6294" s="5" t="s">
        <v>2559</v>
      </c>
      <c r="Z6294" s="5" t="s">
        <v>13</v>
      </c>
      <c r="AA6294" s="5"/>
    </row>
    <row r="6295" spans="1:27" ht="12" customHeight="1" x14ac:dyDescent="0.15">
      <c r="A6295" s="1" t="s">
        <v>1662</v>
      </c>
      <c r="B6295" s="1" t="s">
        <v>25</v>
      </c>
      <c r="C6295" s="1" t="s">
        <v>244</v>
      </c>
      <c r="D6295" s="1" t="s">
        <v>2518</v>
      </c>
      <c r="E6295" s="1" t="s">
        <v>10</v>
      </c>
      <c r="F6295" s="1" t="s">
        <v>5386</v>
      </c>
      <c r="G6295" s="1" t="s">
        <v>220</v>
      </c>
      <c r="H6295" s="1" t="s">
        <v>1632</v>
      </c>
      <c r="I6295">
        <v>92823</v>
      </c>
      <c r="J6295">
        <v>88823</v>
      </c>
      <c r="K6295">
        <v>88823</v>
      </c>
      <c r="L6295">
        <v>88823</v>
      </c>
      <c r="M6295">
        <v>88823</v>
      </c>
      <c r="N6295">
        <v>88823</v>
      </c>
      <c r="O6295">
        <v>88823</v>
      </c>
      <c r="P6295">
        <v>88823</v>
      </c>
      <c r="Q6295">
        <v>88823</v>
      </c>
      <c r="R6295">
        <v>88823</v>
      </c>
      <c r="S6295">
        <v>88823</v>
      </c>
      <c r="T6295">
        <v>88823</v>
      </c>
      <c r="U6295">
        <v>88823</v>
      </c>
      <c r="V6295" s="1" t="s">
        <v>4151</v>
      </c>
      <c r="W6295" s="1" t="s">
        <v>2551</v>
      </c>
      <c r="X6295" s="5" t="s">
        <v>4153</v>
      </c>
      <c r="Y6295" s="5" t="s">
        <v>4107</v>
      </c>
      <c r="Z6295" s="5" t="s">
        <v>4154</v>
      </c>
      <c r="AA6295" s="5"/>
    </row>
    <row r="6296" spans="1:27" ht="12" customHeight="1" x14ac:dyDescent="0.15">
      <c r="A6296" s="1" t="s">
        <v>1662</v>
      </c>
      <c r="B6296" s="1" t="s">
        <v>27</v>
      </c>
      <c r="C6296" s="1" t="s">
        <v>9</v>
      </c>
      <c r="D6296" s="1" t="s">
        <v>2518</v>
      </c>
      <c r="E6296" s="1" t="s">
        <v>10</v>
      </c>
      <c r="F6296" s="1" t="s">
        <v>1663</v>
      </c>
      <c r="G6296" s="1" t="s">
        <v>12</v>
      </c>
      <c r="H6296" s="1" t="s">
        <v>13</v>
      </c>
      <c r="I6296">
        <v>15047</v>
      </c>
      <c r="J6296">
        <v>9454</v>
      </c>
      <c r="K6296">
        <v>17471</v>
      </c>
      <c r="L6296">
        <v>15326</v>
      </c>
      <c r="M6296">
        <v>7496</v>
      </c>
      <c r="N6296">
        <v>12716</v>
      </c>
      <c r="O6296">
        <v>16495</v>
      </c>
      <c r="P6296">
        <v>12456</v>
      </c>
      <c r="Q6296">
        <v>16940</v>
      </c>
      <c r="R6296">
        <v>20951</v>
      </c>
      <c r="S6296">
        <v>17965</v>
      </c>
      <c r="T6296">
        <v>12835</v>
      </c>
      <c r="U6296">
        <v>12877</v>
      </c>
      <c r="V6296" s="1" t="s">
        <v>4151</v>
      </c>
      <c r="W6296" s="1" t="s">
        <v>2551</v>
      </c>
      <c r="X6296" s="5" t="s">
        <v>4155</v>
      </c>
      <c r="Y6296" s="5" t="s">
        <v>2553</v>
      </c>
      <c r="Z6296" s="5" t="s">
        <v>13</v>
      </c>
      <c r="AA6296" s="5"/>
    </row>
    <row r="6297" spans="1:27" ht="12" customHeight="1" x14ac:dyDescent="0.15">
      <c r="A6297" s="1" t="s">
        <v>1662</v>
      </c>
      <c r="B6297" s="1" t="s">
        <v>27</v>
      </c>
      <c r="C6297" s="1" t="s">
        <v>15</v>
      </c>
      <c r="D6297" s="1" t="s">
        <v>2518</v>
      </c>
      <c r="E6297" s="1" t="s">
        <v>10</v>
      </c>
      <c r="F6297" s="1" t="s">
        <v>1663</v>
      </c>
      <c r="G6297" s="1" t="s">
        <v>16</v>
      </c>
      <c r="H6297" s="1" t="s">
        <v>13</v>
      </c>
      <c r="I6297">
        <v>0</v>
      </c>
      <c r="J6297">
        <v>0</v>
      </c>
      <c r="K6297">
        <v>0</v>
      </c>
      <c r="L6297">
        <v>0</v>
      </c>
      <c r="M6297">
        <v>90</v>
      </c>
      <c r="N6297">
        <v>0</v>
      </c>
      <c r="O6297">
        <v>0</v>
      </c>
      <c r="P6297">
        <v>0</v>
      </c>
      <c r="Q6297">
        <v>0</v>
      </c>
      <c r="R6297">
        <v>0</v>
      </c>
      <c r="S6297">
        <v>0</v>
      </c>
      <c r="T6297">
        <v>0</v>
      </c>
      <c r="U6297">
        <v>0</v>
      </c>
      <c r="V6297" s="1" t="s">
        <v>4151</v>
      </c>
      <c r="W6297" s="1" t="s">
        <v>2551</v>
      </c>
      <c r="X6297" s="5" t="s">
        <v>4155</v>
      </c>
      <c r="Y6297" s="5" t="s">
        <v>2561</v>
      </c>
      <c r="Z6297" s="5" t="s">
        <v>13</v>
      </c>
      <c r="AA6297" s="5"/>
    </row>
    <row r="6298" spans="1:27" ht="12" customHeight="1" x14ac:dyDescent="0.15">
      <c r="A6298" s="1" t="s">
        <v>1662</v>
      </c>
      <c r="B6298" s="1" t="s">
        <v>27</v>
      </c>
      <c r="C6298" s="1" t="s">
        <v>17</v>
      </c>
      <c r="D6298" s="1" t="s">
        <v>2518</v>
      </c>
      <c r="E6298" s="1" t="s">
        <v>10</v>
      </c>
      <c r="F6298" s="1" t="s">
        <v>1663</v>
      </c>
      <c r="G6298" s="1" t="s">
        <v>18</v>
      </c>
      <c r="H6298" s="1" t="s">
        <v>13</v>
      </c>
      <c r="I6298">
        <v>1</v>
      </c>
      <c r="J6298">
        <v>0</v>
      </c>
      <c r="K6298">
        <v>1</v>
      </c>
      <c r="L6298">
        <v>3</v>
      </c>
      <c r="M6298">
        <v>0</v>
      </c>
      <c r="N6298">
        <v>3</v>
      </c>
      <c r="O6298">
        <v>3</v>
      </c>
      <c r="P6298">
        <v>0</v>
      </c>
      <c r="Q6298">
        <v>7</v>
      </c>
      <c r="R6298">
        <v>0</v>
      </c>
      <c r="S6298">
        <v>0</v>
      </c>
      <c r="T6298">
        <v>5</v>
      </c>
      <c r="U6298">
        <v>0</v>
      </c>
      <c r="V6298" s="1" t="s">
        <v>4151</v>
      </c>
      <c r="W6298" s="1" t="s">
        <v>2551</v>
      </c>
      <c r="X6298" s="5" t="s">
        <v>4155</v>
      </c>
      <c r="Y6298" s="5" t="s">
        <v>2562</v>
      </c>
      <c r="Z6298" s="5" t="s">
        <v>13</v>
      </c>
      <c r="AA6298" s="5"/>
    </row>
    <row r="6299" spans="1:27" ht="12" customHeight="1" x14ac:dyDescent="0.15">
      <c r="A6299" s="1" t="s">
        <v>1662</v>
      </c>
      <c r="B6299" s="1" t="s">
        <v>27</v>
      </c>
      <c r="C6299" s="1" t="s">
        <v>19</v>
      </c>
      <c r="D6299" s="1" t="s">
        <v>2518</v>
      </c>
      <c r="E6299" s="1" t="s">
        <v>10</v>
      </c>
      <c r="F6299" s="1" t="s">
        <v>1663</v>
      </c>
      <c r="G6299" s="1" t="s">
        <v>242</v>
      </c>
      <c r="H6299" s="1" t="s">
        <v>13</v>
      </c>
      <c r="I6299">
        <v>18593</v>
      </c>
      <c r="J6299">
        <v>12795</v>
      </c>
      <c r="K6299">
        <v>17821</v>
      </c>
      <c r="L6299">
        <v>13240</v>
      </c>
      <c r="M6299">
        <v>9399</v>
      </c>
      <c r="N6299">
        <v>12053</v>
      </c>
      <c r="O6299">
        <v>13035</v>
      </c>
      <c r="P6299">
        <v>14642</v>
      </c>
      <c r="Q6299">
        <v>15959</v>
      </c>
      <c r="R6299">
        <v>17584</v>
      </c>
      <c r="S6299">
        <v>12874</v>
      </c>
      <c r="T6299">
        <v>14227</v>
      </c>
      <c r="U6299">
        <v>14823</v>
      </c>
      <c r="V6299" s="1" t="s">
        <v>4151</v>
      </c>
      <c r="W6299" s="1" t="s">
        <v>2551</v>
      </c>
      <c r="X6299" s="5" t="s">
        <v>4155</v>
      </c>
      <c r="Y6299" s="5" t="s">
        <v>2557</v>
      </c>
      <c r="Z6299" s="5" t="s">
        <v>13</v>
      </c>
      <c r="AA6299" s="5"/>
    </row>
    <row r="6300" spans="1:27" ht="12" customHeight="1" x14ac:dyDescent="0.15">
      <c r="A6300" s="1" t="s">
        <v>1662</v>
      </c>
      <c r="B6300" s="1" t="s">
        <v>27</v>
      </c>
      <c r="C6300" s="1" t="s">
        <v>21</v>
      </c>
      <c r="D6300" s="1" t="s">
        <v>2518</v>
      </c>
      <c r="E6300" s="1" t="s">
        <v>10</v>
      </c>
      <c r="F6300" s="1" t="s">
        <v>1663</v>
      </c>
      <c r="G6300" s="1" t="s">
        <v>245</v>
      </c>
      <c r="H6300" s="1" t="s">
        <v>306</v>
      </c>
      <c r="I6300">
        <v>3856785</v>
      </c>
      <c r="J6300">
        <v>3330976</v>
      </c>
      <c r="K6300">
        <v>5072706</v>
      </c>
      <c r="L6300">
        <v>3727928</v>
      </c>
      <c r="M6300">
        <v>2650985</v>
      </c>
      <c r="N6300">
        <v>3689725</v>
      </c>
      <c r="O6300">
        <v>3531079</v>
      </c>
      <c r="P6300">
        <v>4258195</v>
      </c>
      <c r="Q6300">
        <v>4551303</v>
      </c>
      <c r="R6300">
        <v>3859984</v>
      </c>
      <c r="S6300">
        <v>3604823</v>
      </c>
      <c r="T6300">
        <v>3556565</v>
      </c>
      <c r="U6300">
        <v>3778798</v>
      </c>
      <c r="V6300" s="1" t="s">
        <v>4151</v>
      </c>
      <c r="W6300" s="1" t="s">
        <v>2551</v>
      </c>
      <c r="X6300" s="5" t="s">
        <v>4155</v>
      </c>
      <c r="Y6300" s="5" t="s">
        <v>2740</v>
      </c>
      <c r="Z6300" s="5" t="s">
        <v>2788</v>
      </c>
      <c r="AA6300" s="5"/>
    </row>
    <row r="6301" spans="1:27" ht="12" customHeight="1" x14ac:dyDescent="0.15">
      <c r="A6301" s="1" t="s">
        <v>1662</v>
      </c>
      <c r="B6301" s="1" t="s">
        <v>27</v>
      </c>
      <c r="C6301" s="1" t="s">
        <v>23</v>
      </c>
      <c r="D6301" s="1" t="s">
        <v>2518</v>
      </c>
      <c r="E6301" s="1" t="s">
        <v>10</v>
      </c>
      <c r="F6301" s="1" t="s">
        <v>1663</v>
      </c>
      <c r="G6301" s="1" t="s">
        <v>22</v>
      </c>
      <c r="H6301" s="1" t="s">
        <v>13</v>
      </c>
      <c r="I6301">
        <v>4</v>
      </c>
      <c r="J6301">
        <v>14</v>
      </c>
      <c r="K6301">
        <v>4</v>
      </c>
      <c r="L6301">
        <v>3</v>
      </c>
      <c r="M6301">
        <v>4</v>
      </c>
      <c r="N6301">
        <v>15</v>
      </c>
      <c r="O6301">
        <v>1</v>
      </c>
      <c r="P6301">
        <v>19</v>
      </c>
      <c r="Q6301">
        <v>14</v>
      </c>
      <c r="R6301">
        <v>6</v>
      </c>
      <c r="S6301">
        <v>10</v>
      </c>
      <c r="T6301">
        <v>21</v>
      </c>
      <c r="U6301">
        <v>26</v>
      </c>
      <c r="V6301" s="1" t="s">
        <v>4151</v>
      </c>
      <c r="W6301" s="1" t="s">
        <v>2551</v>
      </c>
      <c r="X6301" s="5" t="s">
        <v>4155</v>
      </c>
      <c r="Y6301" s="5" t="s">
        <v>2564</v>
      </c>
      <c r="Z6301" s="5" t="s">
        <v>13</v>
      </c>
      <c r="AA6301" s="5"/>
    </row>
    <row r="6302" spans="1:27" ht="12" customHeight="1" x14ac:dyDescent="0.15">
      <c r="A6302" s="1" t="s">
        <v>1662</v>
      </c>
      <c r="B6302" s="1" t="s">
        <v>27</v>
      </c>
      <c r="C6302" s="1" t="s">
        <v>77</v>
      </c>
      <c r="D6302" s="1" t="s">
        <v>2518</v>
      </c>
      <c r="E6302" s="1" t="s">
        <v>10</v>
      </c>
      <c r="F6302" s="1" t="s">
        <v>1663</v>
      </c>
      <c r="G6302" s="1" t="s">
        <v>24</v>
      </c>
      <c r="H6302" s="1" t="s">
        <v>13</v>
      </c>
      <c r="I6302">
        <v>26396</v>
      </c>
      <c r="J6302">
        <v>23041</v>
      </c>
      <c r="K6302">
        <v>22686</v>
      </c>
      <c r="L6302">
        <v>24766</v>
      </c>
      <c r="M6302">
        <v>22950</v>
      </c>
      <c r="N6302">
        <v>23594</v>
      </c>
      <c r="O6302">
        <v>27050</v>
      </c>
      <c r="P6302">
        <v>24845</v>
      </c>
      <c r="Q6302">
        <v>25806</v>
      </c>
      <c r="R6302">
        <v>29167</v>
      </c>
      <c r="S6302">
        <v>34249</v>
      </c>
      <c r="T6302">
        <v>32831</v>
      </c>
      <c r="U6302">
        <v>30860</v>
      </c>
      <c r="V6302" s="1" t="s">
        <v>4151</v>
      </c>
      <c r="W6302" s="1" t="s">
        <v>2551</v>
      </c>
      <c r="X6302" s="5" t="s">
        <v>4155</v>
      </c>
      <c r="Y6302" s="5" t="s">
        <v>2559</v>
      </c>
      <c r="Z6302" s="5" t="s">
        <v>13</v>
      </c>
      <c r="AA6302" s="5"/>
    </row>
    <row r="6303" spans="1:27" ht="12" customHeight="1" x14ac:dyDescent="0.15">
      <c r="A6303" s="1" t="s">
        <v>1662</v>
      </c>
      <c r="B6303" s="1" t="s">
        <v>29</v>
      </c>
      <c r="C6303" s="1" t="s">
        <v>9</v>
      </c>
      <c r="D6303" s="1" t="s">
        <v>2518</v>
      </c>
      <c r="E6303" s="1" t="s">
        <v>10</v>
      </c>
      <c r="F6303" s="1" t="s">
        <v>5387</v>
      </c>
      <c r="G6303" s="1" t="s">
        <v>12</v>
      </c>
      <c r="H6303" s="1" t="s">
        <v>13</v>
      </c>
      <c r="I6303">
        <v>50640</v>
      </c>
      <c r="J6303">
        <v>52988</v>
      </c>
      <c r="K6303">
        <v>57392</v>
      </c>
      <c r="L6303">
        <v>57670</v>
      </c>
      <c r="M6303">
        <v>54318</v>
      </c>
      <c r="N6303">
        <v>53431</v>
      </c>
      <c r="O6303">
        <v>42775</v>
      </c>
      <c r="P6303">
        <v>43462</v>
      </c>
      <c r="Q6303">
        <v>49414</v>
      </c>
      <c r="R6303">
        <v>38386</v>
      </c>
      <c r="S6303">
        <v>45731</v>
      </c>
      <c r="T6303">
        <v>43562</v>
      </c>
      <c r="U6303">
        <v>45021</v>
      </c>
      <c r="V6303" s="1" t="s">
        <v>4151</v>
      </c>
      <c r="W6303" s="1" t="s">
        <v>2551</v>
      </c>
      <c r="X6303" s="5" t="s">
        <v>4156</v>
      </c>
      <c r="Y6303" s="5" t="s">
        <v>2553</v>
      </c>
      <c r="Z6303" s="5" t="s">
        <v>13</v>
      </c>
      <c r="AA6303" s="5"/>
    </row>
    <row r="6304" spans="1:27" ht="12" customHeight="1" x14ac:dyDescent="0.15">
      <c r="A6304" s="1" t="s">
        <v>1662</v>
      </c>
      <c r="B6304" s="1" t="s">
        <v>29</v>
      </c>
      <c r="C6304" s="1" t="s">
        <v>15</v>
      </c>
      <c r="D6304" s="1" t="s">
        <v>2518</v>
      </c>
      <c r="E6304" s="1" t="s">
        <v>10</v>
      </c>
      <c r="F6304" s="1" t="s">
        <v>5387</v>
      </c>
      <c r="G6304" s="1" t="s">
        <v>16</v>
      </c>
      <c r="H6304" s="1" t="s">
        <v>13</v>
      </c>
      <c r="I6304">
        <v>0</v>
      </c>
      <c r="J6304">
        <v>15</v>
      </c>
      <c r="K6304">
        <v>1</v>
      </c>
      <c r="L6304">
        <v>84</v>
      </c>
      <c r="M6304">
        <v>0</v>
      </c>
      <c r="N6304">
        <v>0</v>
      </c>
      <c r="O6304">
        <v>4</v>
      </c>
      <c r="P6304">
        <v>12</v>
      </c>
      <c r="Q6304">
        <v>42</v>
      </c>
      <c r="R6304">
        <v>115</v>
      </c>
      <c r="S6304">
        <v>0</v>
      </c>
      <c r="T6304">
        <v>10</v>
      </c>
      <c r="U6304">
        <v>88</v>
      </c>
      <c r="V6304" s="1" t="s">
        <v>4151</v>
      </c>
      <c r="W6304" s="1" t="s">
        <v>2551</v>
      </c>
      <c r="X6304" s="5" t="s">
        <v>4156</v>
      </c>
      <c r="Y6304" s="5" t="s">
        <v>2561</v>
      </c>
      <c r="Z6304" s="5" t="s">
        <v>13</v>
      </c>
      <c r="AA6304" s="5"/>
    </row>
    <row r="6305" spans="1:27" ht="12" customHeight="1" x14ac:dyDescent="0.15">
      <c r="A6305" s="1" t="s">
        <v>1662</v>
      </c>
      <c r="B6305" s="1" t="s">
        <v>29</v>
      </c>
      <c r="C6305" s="1" t="s">
        <v>17</v>
      </c>
      <c r="D6305" s="1" t="s">
        <v>2518</v>
      </c>
      <c r="E6305" s="1" t="s">
        <v>10</v>
      </c>
      <c r="F6305" s="1" t="s">
        <v>5387</v>
      </c>
      <c r="G6305" s="1" t="s">
        <v>18</v>
      </c>
      <c r="H6305" s="1" t="s">
        <v>13</v>
      </c>
      <c r="I6305">
        <v>942</v>
      </c>
      <c r="J6305">
        <v>598</v>
      </c>
      <c r="K6305">
        <v>667</v>
      </c>
      <c r="L6305">
        <v>757</v>
      </c>
      <c r="M6305">
        <v>729</v>
      </c>
      <c r="N6305">
        <v>701</v>
      </c>
      <c r="O6305">
        <v>797</v>
      </c>
      <c r="P6305">
        <v>717</v>
      </c>
      <c r="Q6305">
        <v>563</v>
      </c>
      <c r="R6305">
        <v>720</v>
      </c>
      <c r="S6305">
        <v>585</v>
      </c>
      <c r="T6305">
        <v>646</v>
      </c>
      <c r="U6305">
        <v>872</v>
      </c>
      <c r="V6305" s="1" t="s">
        <v>4151</v>
      </c>
      <c r="W6305" s="1" t="s">
        <v>2551</v>
      </c>
      <c r="X6305" s="5" t="s">
        <v>4156</v>
      </c>
      <c r="Y6305" s="5" t="s">
        <v>2562</v>
      </c>
      <c r="Z6305" s="5" t="s">
        <v>13</v>
      </c>
      <c r="AA6305" s="5"/>
    </row>
    <row r="6306" spans="1:27" ht="12" customHeight="1" x14ac:dyDescent="0.15">
      <c r="A6306" s="1" t="s">
        <v>1662</v>
      </c>
      <c r="B6306" s="1" t="s">
        <v>29</v>
      </c>
      <c r="C6306" s="1" t="s">
        <v>19</v>
      </c>
      <c r="D6306" s="1" t="s">
        <v>2518</v>
      </c>
      <c r="E6306" s="1" t="s">
        <v>10</v>
      </c>
      <c r="F6306" s="1" t="s">
        <v>5387</v>
      </c>
      <c r="G6306" s="1" t="s">
        <v>242</v>
      </c>
      <c r="H6306" s="1" t="s">
        <v>13</v>
      </c>
      <c r="I6306">
        <v>57950</v>
      </c>
      <c r="J6306">
        <v>53978</v>
      </c>
      <c r="K6306">
        <v>53684</v>
      </c>
      <c r="L6306">
        <v>54870</v>
      </c>
      <c r="M6306">
        <v>54030</v>
      </c>
      <c r="N6306">
        <v>50574</v>
      </c>
      <c r="O6306">
        <v>44508</v>
      </c>
      <c r="P6306">
        <v>35400</v>
      </c>
      <c r="Q6306">
        <v>41680</v>
      </c>
      <c r="R6306">
        <v>46223</v>
      </c>
      <c r="S6306">
        <v>43479</v>
      </c>
      <c r="T6306">
        <v>42809</v>
      </c>
      <c r="U6306">
        <v>48982</v>
      </c>
      <c r="V6306" s="1" t="s">
        <v>4151</v>
      </c>
      <c r="W6306" s="1" t="s">
        <v>2551</v>
      </c>
      <c r="X6306" s="5" t="s">
        <v>4156</v>
      </c>
      <c r="Y6306" s="5" t="s">
        <v>2557</v>
      </c>
      <c r="Z6306" s="5" t="s">
        <v>13</v>
      </c>
      <c r="AA6306" s="5"/>
    </row>
    <row r="6307" spans="1:27" ht="12" customHeight="1" x14ac:dyDescent="0.15">
      <c r="A6307" s="1" t="s">
        <v>1662</v>
      </c>
      <c r="B6307" s="1" t="s">
        <v>29</v>
      </c>
      <c r="C6307" s="1" t="s">
        <v>21</v>
      </c>
      <c r="D6307" s="1" t="s">
        <v>2518</v>
      </c>
      <c r="E6307" s="1" t="s">
        <v>10</v>
      </c>
      <c r="F6307" s="1" t="s">
        <v>5387</v>
      </c>
      <c r="G6307" s="1" t="s">
        <v>245</v>
      </c>
      <c r="H6307" s="1" t="s">
        <v>306</v>
      </c>
      <c r="I6307">
        <v>9804835</v>
      </c>
      <c r="J6307">
        <v>10159066</v>
      </c>
      <c r="K6307">
        <v>10177167</v>
      </c>
      <c r="L6307">
        <v>10946263</v>
      </c>
      <c r="M6307">
        <v>11847342</v>
      </c>
      <c r="N6307">
        <v>11247487</v>
      </c>
      <c r="O6307">
        <v>9676994</v>
      </c>
      <c r="P6307">
        <v>7042635</v>
      </c>
      <c r="Q6307">
        <v>8910878</v>
      </c>
      <c r="R6307">
        <v>9936808</v>
      </c>
      <c r="S6307">
        <v>8719351</v>
      </c>
      <c r="T6307">
        <v>8460934</v>
      </c>
      <c r="U6307">
        <v>9416795</v>
      </c>
      <c r="V6307" s="1" t="s">
        <v>4151</v>
      </c>
      <c r="W6307" s="1" t="s">
        <v>2551</v>
      </c>
      <c r="X6307" s="5" t="s">
        <v>4156</v>
      </c>
      <c r="Y6307" s="5" t="s">
        <v>2740</v>
      </c>
      <c r="Z6307" s="5" t="s">
        <v>2788</v>
      </c>
      <c r="AA6307" s="5"/>
    </row>
    <row r="6308" spans="1:27" ht="12" customHeight="1" x14ac:dyDescent="0.15">
      <c r="A6308" s="1" t="s">
        <v>1662</v>
      </c>
      <c r="B6308" s="1" t="s">
        <v>29</v>
      </c>
      <c r="C6308" s="1" t="s">
        <v>23</v>
      </c>
      <c r="D6308" s="1" t="s">
        <v>2518</v>
      </c>
      <c r="E6308" s="1" t="s">
        <v>10</v>
      </c>
      <c r="F6308" s="1" t="s">
        <v>5387</v>
      </c>
      <c r="G6308" s="1" t="s">
        <v>22</v>
      </c>
      <c r="H6308" s="1" t="s">
        <v>13</v>
      </c>
      <c r="I6308">
        <v>596</v>
      </c>
      <c r="J6308">
        <v>451</v>
      </c>
      <c r="K6308">
        <v>598</v>
      </c>
      <c r="L6308">
        <v>503</v>
      </c>
      <c r="M6308">
        <v>608</v>
      </c>
      <c r="N6308">
        <v>542</v>
      </c>
      <c r="O6308">
        <v>657</v>
      </c>
      <c r="P6308">
        <v>475</v>
      </c>
      <c r="Q6308">
        <v>551</v>
      </c>
      <c r="R6308">
        <v>529</v>
      </c>
      <c r="S6308">
        <v>490</v>
      </c>
      <c r="T6308">
        <v>412</v>
      </c>
      <c r="U6308">
        <v>402</v>
      </c>
      <c r="V6308" s="1" t="s">
        <v>4151</v>
      </c>
      <c r="W6308" s="1" t="s">
        <v>2551</v>
      </c>
      <c r="X6308" s="5" t="s">
        <v>4156</v>
      </c>
      <c r="Y6308" s="5" t="s">
        <v>2564</v>
      </c>
      <c r="Z6308" s="5" t="s">
        <v>13</v>
      </c>
      <c r="AA6308" s="5"/>
    </row>
    <row r="6309" spans="1:27" ht="12" customHeight="1" x14ac:dyDescent="0.15">
      <c r="A6309" s="1" t="s">
        <v>1662</v>
      </c>
      <c r="B6309" s="1" t="s">
        <v>29</v>
      </c>
      <c r="C6309" s="1" t="s">
        <v>77</v>
      </c>
      <c r="D6309" s="1" t="s">
        <v>2518</v>
      </c>
      <c r="E6309" s="1" t="s">
        <v>10</v>
      </c>
      <c r="F6309" s="1" t="s">
        <v>5387</v>
      </c>
      <c r="G6309" s="1" t="s">
        <v>24</v>
      </c>
      <c r="H6309" s="1" t="s">
        <v>13</v>
      </c>
      <c r="I6309">
        <v>75368</v>
      </c>
      <c r="J6309">
        <v>73344</v>
      </c>
      <c r="K6309">
        <v>75789</v>
      </c>
      <c r="L6309">
        <v>77413</v>
      </c>
      <c r="M6309">
        <v>76364</v>
      </c>
      <c r="N6309">
        <v>77978</v>
      </c>
      <c r="O6309">
        <v>74795</v>
      </c>
      <c r="P6309">
        <v>81677</v>
      </c>
      <c r="Q6309">
        <v>88339</v>
      </c>
      <c r="R6309">
        <v>79367</v>
      </c>
      <c r="S6309">
        <v>80544</v>
      </c>
      <c r="T6309">
        <v>80249</v>
      </c>
      <c r="U6309">
        <v>75101</v>
      </c>
      <c r="V6309" s="1" t="s">
        <v>4151</v>
      </c>
      <c r="W6309" s="1" t="s">
        <v>2551</v>
      </c>
      <c r="X6309" s="5" t="s">
        <v>4156</v>
      </c>
      <c r="Y6309" s="5" t="s">
        <v>2559</v>
      </c>
      <c r="Z6309" s="5" t="s">
        <v>13</v>
      </c>
      <c r="AA6309" s="5"/>
    </row>
    <row r="6310" spans="1:27" ht="12" customHeight="1" x14ac:dyDescent="0.15">
      <c r="A6310" s="1" t="s">
        <v>1662</v>
      </c>
      <c r="B6310" s="1" t="s">
        <v>31</v>
      </c>
      <c r="C6310" s="1" t="s">
        <v>9</v>
      </c>
      <c r="D6310" s="1" t="s">
        <v>2518</v>
      </c>
      <c r="E6310" s="1" t="s">
        <v>10</v>
      </c>
      <c r="F6310" s="1" t="s">
        <v>5388</v>
      </c>
      <c r="G6310" s="1" t="s">
        <v>12</v>
      </c>
      <c r="H6310" s="1" t="s">
        <v>13</v>
      </c>
      <c r="I6310" t="s">
        <v>14</v>
      </c>
      <c r="J6310" t="s">
        <v>14</v>
      </c>
      <c r="K6310" t="s">
        <v>14</v>
      </c>
      <c r="L6310" t="s">
        <v>14</v>
      </c>
      <c r="M6310" t="s">
        <v>14</v>
      </c>
      <c r="N6310" t="s">
        <v>14</v>
      </c>
      <c r="O6310" t="s">
        <v>14</v>
      </c>
      <c r="P6310" t="s">
        <v>14</v>
      </c>
      <c r="Q6310" t="s">
        <v>14</v>
      </c>
      <c r="R6310" t="s">
        <v>14</v>
      </c>
      <c r="S6310" t="s">
        <v>14</v>
      </c>
      <c r="T6310" t="s">
        <v>14</v>
      </c>
      <c r="U6310" t="s">
        <v>14</v>
      </c>
      <c r="V6310" s="1" t="s">
        <v>4151</v>
      </c>
      <c r="W6310" s="1" t="s">
        <v>2551</v>
      </c>
      <c r="X6310" s="5" t="s">
        <v>4157</v>
      </c>
      <c r="Y6310" s="5" t="s">
        <v>2553</v>
      </c>
      <c r="Z6310" s="5" t="s">
        <v>13</v>
      </c>
      <c r="AA6310" s="5"/>
    </row>
    <row r="6311" spans="1:27" ht="12" customHeight="1" x14ac:dyDescent="0.15">
      <c r="A6311" s="1" t="s">
        <v>1662</v>
      </c>
      <c r="B6311" s="1" t="s">
        <v>31</v>
      </c>
      <c r="C6311" s="1" t="s">
        <v>15</v>
      </c>
      <c r="D6311" s="1" t="s">
        <v>2518</v>
      </c>
      <c r="E6311" s="1" t="s">
        <v>10</v>
      </c>
      <c r="F6311" s="1" t="s">
        <v>5388</v>
      </c>
      <c r="G6311" s="1" t="s">
        <v>16</v>
      </c>
      <c r="H6311" s="1" t="s">
        <v>13</v>
      </c>
      <c r="I6311" t="s">
        <v>14</v>
      </c>
      <c r="J6311" t="s">
        <v>14</v>
      </c>
      <c r="K6311" t="s">
        <v>14</v>
      </c>
      <c r="L6311" t="s">
        <v>14</v>
      </c>
      <c r="M6311" t="s">
        <v>14</v>
      </c>
      <c r="N6311" t="s">
        <v>14</v>
      </c>
      <c r="O6311" t="s">
        <v>14</v>
      </c>
      <c r="P6311" t="s">
        <v>14</v>
      </c>
      <c r="Q6311" t="s">
        <v>14</v>
      </c>
      <c r="R6311" t="s">
        <v>14</v>
      </c>
      <c r="S6311" t="s">
        <v>14</v>
      </c>
      <c r="T6311" t="s">
        <v>14</v>
      </c>
      <c r="U6311" t="s">
        <v>14</v>
      </c>
      <c r="V6311" s="1" t="s">
        <v>4151</v>
      </c>
      <c r="W6311" s="1" t="s">
        <v>2551</v>
      </c>
      <c r="X6311" s="5" t="s">
        <v>4157</v>
      </c>
      <c r="Y6311" s="5" t="s">
        <v>2561</v>
      </c>
      <c r="Z6311" s="5" t="s">
        <v>13</v>
      </c>
      <c r="AA6311" s="5"/>
    </row>
    <row r="6312" spans="1:27" ht="12" customHeight="1" x14ac:dyDescent="0.15">
      <c r="A6312" s="1" t="s">
        <v>1662</v>
      </c>
      <c r="B6312" s="1" t="s">
        <v>31</v>
      </c>
      <c r="C6312" s="1" t="s">
        <v>17</v>
      </c>
      <c r="D6312" s="1" t="s">
        <v>2518</v>
      </c>
      <c r="E6312" s="1" t="s">
        <v>10</v>
      </c>
      <c r="F6312" s="1" t="s">
        <v>5388</v>
      </c>
      <c r="G6312" s="1" t="s">
        <v>18</v>
      </c>
      <c r="H6312" s="1" t="s">
        <v>13</v>
      </c>
      <c r="I6312" t="s">
        <v>14</v>
      </c>
      <c r="J6312" t="s">
        <v>14</v>
      </c>
      <c r="K6312" t="s">
        <v>14</v>
      </c>
      <c r="L6312" t="s">
        <v>14</v>
      </c>
      <c r="M6312" t="s">
        <v>14</v>
      </c>
      <c r="N6312" t="s">
        <v>14</v>
      </c>
      <c r="O6312" t="s">
        <v>14</v>
      </c>
      <c r="P6312" t="s">
        <v>14</v>
      </c>
      <c r="Q6312" t="s">
        <v>14</v>
      </c>
      <c r="R6312" t="s">
        <v>14</v>
      </c>
      <c r="S6312" t="s">
        <v>14</v>
      </c>
      <c r="T6312" t="s">
        <v>14</v>
      </c>
      <c r="U6312" t="s">
        <v>14</v>
      </c>
      <c r="V6312" s="1" t="s">
        <v>4151</v>
      </c>
      <c r="W6312" s="1" t="s">
        <v>2551</v>
      </c>
      <c r="X6312" s="5" t="s">
        <v>4157</v>
      </c>
      <c r="Y6312" s="5" t="s">
        <v>2562</v>
      </c>
      <c r="Z6312" s="5" t="s">
        <v>13</v>
      </c>
      <c r="AA6312" s="5"/>
    </row>
    <row r="6313" spans="1:27" ht="12" customHeight="1" x14ac:dyDescent="0.15">
      <c r="A6313" s="1" t="s">
        <v>1662</v>
      </c>
      <c r="B6313" s="1" t="s">
        <v>31</v>
      </c>
      <c r="C6313" s="1" t="s">
        <v>19</v>
      </c>
      <c r="D6313" s="1" t="s">
        <v>2518</v>
      </c>
      <c r="E6313" s="1" t="s">
        <v>10</v>
      </c>
      <c r="F6313" s="1" t="s">
        <v>5388</v>
      </c>
      <c r="G6313" s="1" t="s">
        <v>242</v>
      </c>
      <c r="H6313" s="1" t="s">
        <v>13</v>
      </c>
      <c r="I6313" t="s">
        <v>14</v>
      </c>
      <c r="J6313" t="s">
        <v>14</v>
      </c>
      <c r="K6313" t="s">
        <v>14</v>
      </c>
      <c r="L6313" t="s">
        <v>14</v>
      </c>
      <c r="M6313" t="s">
        <v>14</v>
      </c>
      <c r="N6313" t="s">
        <v>14</v>
      </c>
      <c r="O6313" t="s">
        <v>14</v>
      </c>
      <c r="P6313" t="s">
        <v>14</v>
      </c>
      <c r="Q6313" t="s">
        <v>14</v>
      </c>
      <c r="R6313" t="s">
        <v>14</v>
      </c>
      <c r="S6313" t="s">
        <v>14</v>
      </c>
      <c r="T6313" t="s">
        <v>14</v>
      </c>
      <c r="U6313" t="s">
        <v>14</v>
      </c>
      <c r="V6313" s="1" t="s">
        <v>4151</v>
      </c>
      <c r="W6313" s="1" t="s">
        <v>2551</v>
      </c>
      <c r="X6313" s="5" t="s">
        <v>4157</v>
      </c>
      <c r="Y6313" s="5" t="s">
        <v>2557</v>
      </c>
      <c r="Z6313" s="5" t="s">
        <v>13</v>
      </c>
      <c r="AA6313" s="5"/>
    </row>
    <row r="6314" spans="1:27" ht="12" customHeight="1" x14ac:dyDescent="0.15">
      <c r="A6314" s="1" t="s">
        <v>1662</v>
      </c>
      <c r="B6314" s="1" t="s">
        <v>31</v>
      </c>
      <c r="C6314" s="1" t="s">
        <v>21</v>
      </c>
      <c r="D6314" s="1" t="s">
        <v>2518</v>
      </c>
      <c r="E6314" s="1" t="s">
        <v>10</v>
      </c>
      <c r="F6314" s="1" t="s">
        <v>5388</v>
      </c>
      <c r="G6314" s="1" t="s">
        <v>245</v>
      </c>
      <c r="H6314" s="1" t="s">
        <v>306</v>
      </c>
      <c r="I6314" t="s">
        <v>14</v>
      </c>
      <c r="J6314" t="s">
        <v>14</v>
      </c>
      <c r="K6314" t="s">
        <v>14</v>
      </c>
      <c r="L6314" t="s">
        <v>14</v>
      </c>
      <c r="M6314" t="s">
        <v>14</v>
      </c>
      <c r="N6314" t="s">
        <v>14</v>
      </c>
      <c r="O6314" t="s">
        <v>14</v>
      </c>
      <c r="P6314" t="s">
        <v>14</v>
      </c>
      <c r="Q6314" t="s">
        <v>14</v>
      </c>
      <c r="R6314" t="s">
        <v>14</v>
      </c>
      <c r="S6314" t="s">
        <v>14</v>
      </c>
      <c r="T6314" t="s">
        <v>14</v>
      </c>
      <c r="U6314" t="s">
        <v>14</v>
      </c>
      <c r="V6314" s="1" t="s">
        <v>4151</v>
      </c>
      <c r="W6314" s="1" t="s">
        <v>2551</v>
      </c>
      <c r="X6314" s="5" t="s">
        <v>4157</v>
      </c>
      <c r="Y6314" s="5" t="s">
        <v>2740</v>
      </c>
      <c r="Z6314" s="5" t="s">
        <v>2788</v>
      </c>
      <c r="AA6314" s="5"/>
    </row>
    <row r="6315" spans="1:27" ht="12" customHeight="1" x14ac:dyDescent="0.15">
      <c r="A6315" s="1" t="s">
        <v>1662</v>
      </c>
      <c r="B6315" s="1" t="s">
        <v>31</v>
      </c>
      <c r="C6315" s="1" t="s">
        <v>23</v>
      </c>
      <c r="D6315" s="1" t="s">
        <v>2518</v>
      </c>
      <c r="E6315" s="1" t="s">
        <v>10</v>
      </c>
      <c r="F6315" s="1" t="s">
        <v>5388</v>
      </c>
      <c r="G6315" s="1" t="s">
        <v>22</v>
      </c>
      <c r="H6315" s="1" t="s">
        <v>13</v>
      </c>
      <c r="I6315" t="s">
        <v>14</v>
      </c>
      <c r="J6315" t="s">
        <v>14</v>
      </c>
      <c r="K6315" t="s">
        <v>14</v>
      </c>
      <c r="L6315" t="s">
        <v>14</v>
      </c>
      <c r="M6315" t="s">
        <v>14</v>
      </c>
      <c r="N6315" t="s">
        <v>14</v>
      </c>
      <c r="O6315" t="s">
        <v>14</v>
      </c>
      <c r="P6315" t="s">
        <v>14</v>
      </c>
      <c r="Q6315" t="s">
        <v>14</v>
      </c>
      <c r="R6315" t="s">
        <v>14</v>
      </c>
      <c r="S6315" t="s">
        <v>14</v>
      </c>
      <c r="T6315" t="s">
        <v>14</v>
      </c>
      <c r="U6315" t="s">
        <v>14</v>
      </c>
      <c r="V6315" s="1" t="s">
        <v>4151</v>
      </c>
      <c r="W6315" s="1" t="s">
        <v>2551</v>
      </c>
      <c r="X6315" s="5" t="s">
        <v>4157</v>
      </c>
      <c r="Y6315" s="5" t="s">
        <v>2564</v>
      </c>
      <c r="Z6315" s="5" t="s">
        <v>13</v>
      </c>
      <c r="AA6315" s="5"/>
    </row>
    <row r="6316" spans="1:27" ht="12" customHeight="1" x14ac:dyDescent="0.15">
      <c r="A6316" s="1" t="s">
        <v>1662</v>
      </c>
      <c r="B6316" s="1" t="s">
        <v>31</v>
      </c>
      <c r="C6316" s="1" t="s">
        <v>77</v>
      </c>
      <c r="D6316" s="1" t="s">
        <v>2518</v>
      </c>
      <c r="E6316" s="1" t="s">
        <v>10</v>
      </c>
      <c r="F6316" s="1" t="s">
        <v>5388</v>
      </c>
      <c r="G6316" s="1" t="s">
        <v>24</v>
      </c>
      <c r="H6316" s="1" t="s">
        <v>13</v>
      </c>
      <c r="I6316" t="s">
        <v>14</v>
      </c>
      <c r="J6316" t="s">
        <v>14</v>
      </c>
      <c r="K6316" t="s">
        <v>14</v>
      </c>
      <c r="L6316" t="s">
        <v>14</v>
      </c>
      <c r="M6316" t="s">
        <v>14</v>
      </c>
      <c r="N6316" t="s">
        <v>14</v>
      </c>
      <c r="O6316" t="s">
        <v>14</v>
      </c>
      <c r="P6316" t="s">
        <v>14</v>
      </c>
      <c r="Q6316" t="s">
        <v>14</v>
      </c>
      <c r="R6316" t="s">
        <v>14</v>
      </c>
      <c r="S6316" t="s">
        <v>14</v>
      </c>
      <c r="T6316" t="s">
        <v>14</v>
      </c>
      <c r="U6316" t="s">
        <v>14</v>
      </c>
      <c r="V6316" s="1" t="s">
        <v>4151</v>
      </c>
      <c r="W6316" s="1" t="s">
        <v>2551</v>
      </c>
      <c r="X6316" s="5" t="s">
        <v>4157</v>
      </c>
      <c r="Y6316" s="5" t="s">
        <v>2559</v>
      </c>
      <c r="Z6316" s="5" t="s">
        <v>13</v>
      </c>
      <c r="AA6316" s="5"/>
    </row>
    <row r="6317" spans="1:27" ht="12" customHeight="1" x14ac:dyDescent="0.15">
      <c r="A6317" s="1" t="s">
        <v>1662</v>
      </c>
      <c r="B6317" s="1" t="s">
        <v>33</v>
      </c>
      <c r="C6317" s="1" t="s">
        <v>9</v>
      </c>
      <c r="D6317" s="1" t="s">
        <v>2518</v>
      </c>
      <c r="E6317" s="1" t="s">
        <v>10</v>
      </c>
      <c r="F6317" s="1" t="s">
        <v>1664</v>
      </c>
      <c r="G6317" s="1" t="s">
        <v>12</v>
      </c>
      <c r="H6317" s="1" t="s">
        <v>13</v>
      </c>
      <c r="I6317" t="s">
        <v>14</v>
      </c>
      <c r="J6317" t="s">
        <v>14</v>
      </c>
      <c r="K6317" t="s">
        <v>14</v>
      </c>
      <c r="L6317" t="s">
        <v>14</v>
      </c>
      <c r="M6317" t="s">
        <v>14</v>
      </c>
      <c r="N6317" t="s">
        <v>14</v>
      </c>
      <c r="O6317" t="s">
        <v>14</v>
      </c>
      <c r="P6317" t="s">
        <v>14</v>
      </c>
      <c r="Q6317" t="s">
        <v>14</v>
      </c>
      <c r="R6317" t="s">
        <v>14</v>
      </c>
      <c r="S6317" t="s">
        <v>14</v>
      </c>
      <c r="T6317" t="s">
        <v>14</v>
      </c>
      <c r="U6317" t="s">
        <v>14</v>
      </c>
      <c r="V6317" s="1" t="s">
        <v>4151</v>
      </c>
      <c r="W6317" s="1" t="s">
        <v>2551</v>
      </c>
      <c r="X6317" s="5" t="s">
        <v>4158</v>
      </c>
      <c r="Y6317" s="5" t="s">
        <v>2553</v>
      </c>
      <c r="Z6317" s="5" t="s">
        <v>13</v>
      </c>
      <c r="AA6317" s="5"/>
    </row>
    <row r="6318" spans="1:27" ht="12" customHeight="1" x14ac:dyDescent="0.15">
      <c r="A6318" s="1" t="s">
        <v>1662</v>
      </c>
      <c r="B6318" s="1" t="s">
        <v>33</v>
      </c>
      <c r="C6318" s="1" t="s">
        <v>15</v>
      </c>
      <c r="D6318" s="1" t="s">
        <v>2518</v>
      </c>
      <c r="E6318" s="1" t="s">
        <v>10</v>
      </c>
      <c r="F6318" s="1" t="s">
        <v>1664</v>
      </c>
      <c r="G6318" s="1" t="s">
        <v>16</v>
      </c>
      <c r="H6318" s="1" t="s">
        <v>13</v>
      </c>
      <c r="I6318" t="s">
        <v>14</v>
      </c>
      <c r="J6318" t="s">
        <v>14</v>
      </c>
      <c r="K6318" t="s">
        <v>14</v>
      </c>
      <c r="L6318" t="s">
        <v>14</v>
      </c>
      <c r="M6318" t="s">
        <v>14</v>
      </c>
      <c r="N6318" t="s">
        <v>14</v>
      </c>
      <c r="O6318" t="s">
        <v>14</v>
      </c>
      <c r="P6318" t="s">
        <v>14</v>
      </c>
      <c r="Q6318" t="s">
        <v>14</v>
      </c>
      <c r="R6318" t="s">
        <v>14</v>
      </c>
      <c r="S6318" t="s">
        <v>14</v>
      </c>
      <c r="T6318" t="s">
        <v>14</v>
      </c>
      <c r="U6318" t="s">
        <v>14</v>
      </c>
      <c r="V6318" s="1" t="s">
        <v>4151</v>
      </c>
      <c r="W6318" s="1" t="s">
        <v>2551</v>
      </c>
      <c r="X6318" s="5" t="s">
        <v>4158</v>
      </c>
      <c r="Y6318" s="5" t="s">
        <v>2561</v>
      </c>
      <c r="Z6318" s="5" t="s">
        <v>13</v>
      </c>
      <c r="AA6318" s="5"/>
    </row>
    <row r="6319" spans="1:27" ht="12" customHeight="1" x14ac:dyDescent="0.15">
      <c r="A6319" s="1" t="s">
        <v>1662</v>
      </c>
      <c r="B6319" s="1" t="s">
        <v>33</v>
      </c>
      <c r="C6319" s="1" t="s">
        <v>17</v>
      </c>
      <c r="D6319" s="1" t="s">
        <v>2518</v>
      </c>
      <c r="E6319" s="1" t="s">
        <v>10</v>
      </c>
      <c r="F6319" s="1" t="s">
        <v>1664</v>
      </c>
      <c r="G6319" s="1" t="s">
        <v>18</v>
      </c>
      <c r="H6319" s="1" t="s">
        <v>13</v>
      </c>
      <c r="I6319" t="s">
        <v>14</v>
      </c>
      <c r="J6319" t="s">
        <v>14</v>
      </c>
      <c r="K6319" t="s">
        <v>14</v>
      </c>
      <c r="L6319" t="s">
        <v>14</v>
      </c>
      <c r="M6319" t="s">
        <v>14</v>
      </c>
      <c r="N6319" t="s">
        <v>14</v>
      </c>
      <c r="O6319" t="s">
        <v>14</v>
      </c>
      <c r="P6319" t="s">
        <v>14</v>
      </c>
      <c r="Q6319" t="s">
        <v>14</v>
      </c>
      <c r="R6319" t="s">
        <v>14</v>
      </c>
      <c r="S6319" t="s">
        <v>14</v>
      </c>
      <c r="T6319" t="s">
        <v>14</v>
      </c>
      <c r="U6319" t="s">
        <v>14</v>
      </c>
      <c r="V6319" s="1" t="s">
        <v>4151</v>
      </c>
      <c r="W6319" s="1" t="s">
        <v>2551</v>
      </c>
      <c r="X6319" s="5" t="s">
        <v>4158</v>
      </c>
      <c r="Y6319" s="5" t="s">
        <v>2562</v>
      </c>
      <c r="Z6319" s="5" t="s">
        <v>13</v>
      </c>
      <c r="AA6319" s="5"/>
    </row>
    <row r="6320" spans="1:27" ht="12" customHeight="1" x14ac:dyDescent="0.15">
      <c r="A6320" s="1" t="s">
        <v>1662</v>
      </c>
      <c r="B6320" s="1" t="s">
        <v>33</v>
      </c>
      <c r="C6320" s="1" t="s">
        <v>19</v>
      </c>
      <c r="D6320" s="1" t="s">
        <v>2518</v>
      </c>
      <c r="E6320" s="1" t="s">
        <v>10</v>
      </c>
      <c r="F6320" s="1" t="s">
        <v>1664</v>
      </c>
      <c r="G6320" s="1" t="s">
        <v>242</v>
      </c>
      <c r="H6320" s="1" t="s">
        <v>13</v>
      </c>
      <c r="I6320" t="s">
        <v>14</v>
      </c>
      <c r="J6320" t="s">
        <v>14</v>
      </c>
      <c r="K6320" t="s">
        <v>14</v>
      </c>
      <c r="L6320" t="s">
        <v>14</v>
      </c>
      <c r="M6320" t="s">
        <v>14</v>
      </c>
      <c r="N6320" t="s">
        <v>14</v>
      </c>
      <c r="O6320" t="s">
        <v>14</v>
      </c>
      <c r="P6320" t="s">
        <v>14</v>
      </c>
      <c r="Q6320" t="s">
        <v>14</v>
      </c>
      <c r="R6320" t="s">
        <v>14</v>
      </c>
      <c r="S6320" t="s">
        <v>14</v>
      </c>
      <c r="T6320" t="s">
        <v>14</v>
      </c>
      <c r="U6320" t="s">
        <v>14</v>
      </c>
      <c r="V6320" s="1" t="s">
        <v>4151</v>
      </c>
      <c r="W6320" s="1" t="s">
        <v>2551</v>
      </c>
      <c r="X6320" s="5" t="s">
        <v>4158</v>
      </c>
      <c r="Y6320" s="5" t="s">
        <v>2557</v>
      </c>
      <c r="Z6320" s="5" t="s">
        <v>13</v>
      </c>
      <c r="AA6320" s="5"/>
    </row>
    <row r="6321" spans="1:27" ht="12" customHeight="1" x14ac:dyDescent="0.15">
      <c r="A6321" s="1" t="s">
        <v>1662</v>
      </c>
      <c r="B6321" s="1" t="s">
        <v>33</v>
      </c>
      <c r="C6321" s="1" t="s">
        <v>21</v>
      </c>
      <c r="D6321" s="1" t="s">
        <v>2518</v>
      </c>
      <c r="E6321" s="1" t="s">
        <v>10</v>
      </c>
      <c r="F6321" s="1" t="s">
        <v>1664</v>
      </c>
      <c r="G6321" s="1" t="s">
        <v>245</v>
      </c>
      <c r="H6321" s="1" t="s">
        <v>306</v>
      </c>
      <c r="I6321" t="s">
        <v>14</v>
      </c>
      <c r="J6321" t="s">
        <v>14</v>
      </c>
      <c r="K6321" t="s">
        <v>14</v>
      </c>
      <c r="L6321" t="s">
        <v>14</v>
      </c>
      <c r="M6321" t="s">
        <v>14</v>
      </c>
      <c r="N6321" t="s">
        <v>14</v>
      </c>
      <c r="O6321" t="s">
        <v>14</v>
      </c>
      <c r="P6321" t="s">
        <v>14</v>
      </c>
      <c r="Q6321" t="s">
        <v>14</v>
      </c>
      <c r="R6321" t="s">
        <v>14</v>
      </c>
      <c r="S6321" t="s">
        <v>14</v>
      </c>
      <c r="T6321" t="s">
        <v>14</v>
      </c>
      <c r="U6321" t="s">
        <v>14</v>
      </c>
      <c r="V6321" s="1" t="s">
        <v>4151</v>
      </c>
      <c r="W6321" s="1" t="s">
        <v>2551</v>
      </c>
      <c r="X6321" s="5" t="s">
        <v>4158</v>
      </c>
      <c r="Y6321" s="5" t="s">
        <v>2740</v>
      </c>
      <c r="Z6321" s="5" t="s">
        <v>2788</v>
      </c>
      <c r="AA6321" s="5"/>
    </row>
    <row r="6322" spans="1:27" ht="12" customHeight="1" x14ac:dyDescent="0.15">
      <c r="A6322" s="1" t="s">
        <v>1662</v>
      </c>
      <c r="B6322" s="1" t="s">
        <v>33</v>
      </c>
      <c r="C6322" s="1" t="s">
        <v>23</v>
      </c>
      <c r="D6322" s="1" t="s">
        <v>2518</v>
      </c>
      <c r="E6322" s="1" t="s">
        <v>10</v>
      </c>
      <c r="F6322" s="1" t="s">
        <v>1664</v>
      </c>
      <c r="G6322" s="1" t="s">
        <v>22</v>
      </c>
      <c r="H6322" s="1" t="s">
        <v>13</v>
      </c>
      <c r="I6322" t="s">
        <v>14</v>
      </c>
      <c r="J6322" t="s">
        <v>14</v>
      </c>
      <c r="K6322" t="s">
        <v>14</v>
      </c>
      <c r="L6322" t="s">
        <v>14</v>
      </c>
      <c r="M6322" t="s">
        <v>14</v>
      </c>
      <c r="N6322" t="s">
        <v>14</v>
      </c>
      <c r="O6322" t="s">
        <v>14</v>
      </c>
      <c r="P6322" t="s">
        <v>14</v>
      </c>
      <c r="Q6322" t="s">
        <v>14</v>
      </c>
      <c r="R6322" t="s">
        <v>14</v>
      </c>
      <c r="S6322" t="s">
        <v>14</v>
      </c>
      <c r="T6322" t="s">
        <v>14</v>
      </c>
      <c r="U6322" t="s">
        <v>14</v>
      </c>
      <c r="V6322" s="1" t="s">
        <v>4151</v>
      </c>
      <c r="W6322" s="1" t="s">
        <v>2551</v>
      </c>
      <c r="X6322" s="5" t="s">
        <v>4158</v>
      </c>
      <c r="Y6322" s="5" t="s">
        <v>2564</v>
      </c>
      <c r="Z6322" s="5" t="s">
        <v>13</v>
      </c>
      <c r="AA6322" s="5"/>
    </row>
    <row r="6323" spans="1:27" ht="12" customHeight="1" x14ac:dyDescent="0.15">
      <c r="A6323" s="1" t="s">
        <v>1662</v>
      </c>
      <c r="B6323" s="1" t="s">
        <v>33</v>
      </c>
      <c r="C6323" s="1" t="s">
        <v>77</v>
      </c>
      <c r="D6323" s="1" t="s">
        <v>2518</v>
      </c>
      <c r="E6323" s="1" t="s">
        <v>10</v>
      </c>
      <c r="F6323" s="1" t="s">
        <v>1664</v>
      </c>
      <c r="G6323" s="1" t="s">
        <v>24</v>
      </c>
      <c r="H6323" s="1" t="s">
        <v>13</v>
      </c>
      <c r="I6323" t="s">
        <v>14</v>
      </c>
      <c r="J6323" t="s">
        <v>14</v>
      </c>
      <c r="K6323" t="s">
        <v>14</v>
      </c>
      <c r="L6323" t="s">
        <v>14</v>
      </c>
      <c r="M6323" t="s">
        <v>14</v>
      </c>
      <c r="N6323" t="s">
        <v>14</v>
      </c>
      <c r="O6323" t="s">
        <v>14</v>
      </c>
      <c r="P6323" t="s">
        <v>14</v>
      </c>
      <c r="Q6323" t="s">
        <v>14</v>
      </c>
      <c r="R6323" t="s">
        <v>14</v>
      </c>
      <c r="S6323" t="s">
        <v>14</v>
      </c>
      <c r="T6323" t="s">
        <v>14</v>
      </c>
      <c r="U6323" t="s">
        <v>14</v>
      </c>
      <c r="V6323" s="1" t="s">
        <v>4151</v>
      </c>
      <c r="W6323" s="1" t="s">
        <v>2551</v>
      </c>
      <c r="X6323" s="5" t="s">
        <v>4158</v>
      </c>
      <c r="Y6323" s="5" t="s">
        <v>2559</v>
      </c>
      <c r="Z6323" s="5" t="s">
        <v>13</v>
      </c>
      <c r="AA6323" s="5"/>
    </row>
    <row r="6324" spans="1:27" ht="12" customHeight="1" x14ac:dyDescent="0.15">
      <c r="A6324" s="1" t="s">
        <v>1662</v>
      </c>
      <c r="B6324" s="1" t="s">
        <v>35</v>
      </c>
      <c r="C6324" s="1" t="s">
        <v>9</v>
      </c>
      <c r="D6324" s="1" t="s">
        <v>2518</v>
      </c>
      <c r="E6324" s="1" t="s">
        <v>10</v>
      </c>
      <c r="F6324" s="1" t="s">
        <v>1665</v>
      </c>
      <c r="G6324" s="1" t="s">
        <v>12</v>
      </c>
      <c r="H6324" s="1" t="s">
        <v>13</v>
      </c>
      <c r="I6324">
        <v>18714</v>
      </c>
      <c r="J6324">
        <v>27720</v>
      </c>
      <c r="K6324">
        <v>24588</v>
      </c>
      <c r="L6324">
        <v>18879</v>
      </c>
      <c r="M6324">
        <v>19591</v>
      </c>
      <c r="N6324">
        <v>25957</v>
      </c>
      <c r="O6324">
        <v>24791</v>
      </c>
      <c r="P6324">
        <v>26460</v>
      </c>
      <c r="Q6324">
        <v>22671</v>
      </c>
      <c r="R6324">
        <v>20609</v>
      </c>
      <c r="S6324">
        <v>22700</v>
      </c>
      <c r="T6324">
        <v>24049</v>
      </c>
      <c r="U6324">
        <v>16932</v>
      </c>
      <c r="V6324" s="1" t="s">
        <v>4151</v>
      </c>
      <c r="W6324" s="1" t="s">
        <v>2551</v>
      </c>
      <c r="X6324" s="5" t="s">
        <v>4159</v>
      </c>
      <c r="Y6324" s="5" t="s">
        <v>2553</v>
      </c>
      <c r="Z6324" s="5" t="s">
        <v>13</v>
      </c>
      <c r="AA6324" s="5"/>
    </row>
    <row r="6325" spans="1:27" ht="12" customHeight="1" x14ac:dyDescent="0.15">
      <c r="A6325" s="1" t="s">
        <v>1662</v>
      </c>
      <c r="B6325" s="1" t="s">
        <v>35</v>
      </c>
      <c r="C6325" s="1" t="s">
        <v>15</v>
      </c>
      <c r="D6325" s="1" t="s">
        <v>2518</v>
      </c>
      <c r="E6325" s="1" t="s">
        <v>10</v>
      </c>
      <c r="F6325" s="1" t="s">
        <v>1665</v>
      </c>
      <c r="G6325" s="1" t="s">
        <v>16</v>
      </c>
      <c r="H6325" s="1" t="s">
        <v>13</v>
      </c>
      <c r="I6325">
        <v>0</v>
      </c>
      <c r="J6325">
        <v>0</v>
      </c>
      <c r="K6325">
        <v>0</v>
      </c>
      <c r="L6325">
        <v>0</v>
      </c>
      <c r="M6325">
        <v>0</v>
      </c>
      <c r="N6325">
        <v>0</v>
      </c>
      <c r="O6325">
        <v>0</v>
      </c>
      <c r="P6325">
        <v>0</v>
      </c>
      <c r="Q6325">
        <v>0</v>
      </c>
      <c r="R6325">
        <v>0</v>
      </c>
      <c r="S6325">
        <v>0</v>
      </c>
      <c r="T6325">
        <v>0</v>
      </c>
      <c r="U6325">
        <v>0</v>
      </c>
      <c r="V6325" s="1" t="s">
        <v>4151</v>
      </c>
      <c r="W6325" s="1" t="s">
        <v>2551</v>
      </c>
      <c r="X6325" s="5" t="s">
        <v>4159</v>
      </c>
      <c r="Y6325" s="5" t="s">
        <v>2561</v>
      </c>
      <c r="Z6325" s="5" t="s">
        <v>13</v>
      </c>
      <c r="AA6325" s="5"/>
    </row>
    <row r="6326" spans="1:27" ht="12" customHeight="1" x14ac:dyDescent="0.15">
      <c r="A6326" s="1" t="s">
        <v>1662</v>
      </c>
      <c r="B6326" s="1" t="s">
        <v>35</v>
      </c>
      <c r="C6326" s="1" t="s">
        <v>17</v>
      </c>
      <c r="D6326" s="1" t="s">
        <v>2518</v>
      </c>
      <c r="E6326" s="1" t="s">
        <v>10</v>
      </c>
      <c r="F6326" s="1" t="s">
        <v>1665</v>
      </c>
      <c r="G6326" s="1" t="s">
        <v>18</v>
      </c>
      <c r="H6326" s="1" t="s">
        <v>13</v>
      </c>
      <c r="I6326">
        <v>23</v>
      </c>
      <c r="J6326">
        <v>33</v>
      </c>
      <c r="K6326">
        <v>42</v>
      </c>
      <c r="L6326">
        <v>42</v>
      </c>
      <c r="M6326">
        <v>24</v>
      </c>
      <c r="N6326">
        <v>24</v>
      </c>
      <c r="O6326">
        <v>23</v>
      </c>
      <c r="P6326">
        <v>53</v>
      </c>
      <c r="Q6326">
        <v>8</v>
      </c>
      <c r="R6326">
        <v>22</v>
      </c>
      <c r="S6326">
        <v>27</v>
      </c>
      <c r="T6326">
        <v>9</v>
      </c>
      <c r="U6326">
        <v>12</v>
      </c>
      <c r="V6326" s="1" t="s">
        <v>4151</v>
      </c>
      <c r="W6326" s="1" t="s">
        <v>2551</v>
      </c>
      <c r="X6326" s="5" t="s">
        <v>4159</v>
      </c>
      <c r="Y6326" s="5" t="s">
        <v>2562</v>
      </c>
      <c r="Z6326" s="5" t="s">
        <v>13</v>
      </c>
      <c r="AA6326" s="5"/>
    </row>
    <row r="6327" spans="1:27" ht="12" customHeight="1" x14ac:dyDescent="0.15">
      <c r="A6327" s="1" t="s">
        <v>1662</v>
      </c>
      <c r="B6327" s="1" t="s">
        <v>35</v>
      </c>
      <c r="C6327" s="1" t="s">
        <v>19</v>
      </c>
      <c r="D6327" s="1" t="s">
        <v>2518</v>
      </c>
      <c r="E6327" s="1" t="s">
        <v>10</v>
      </c>
      <c r="F6327" s="1" t="s">
        <v>1665</v>
      </c>
      <c r="G6327" s="1" t="s">
        <v>242</v>
      </c>
      <c r="H6327" s="1" t="s">
        <v>13</v>
      </c>
      <c r="I6327">
        <v>26357</v>
      </c>
      <c r="J6327">
        <v>22484</v>
      </c>
      <c r="K6327">
        <v>18792</v>
      </c>
      <c r="L6327">
        <v>19618</v>
      </c>
      <c r="M6327">
        <v>19636</v>
      </c>
      <c r="N6327">
        <v>20111</v>
      </c>
      <c r="O6327">
        <v>22948</v>
      </c>
      <c r="P6327">
        <v>22042</v>
      </c>
      <c r="Q6327">
        <v>22400</v>
      </c>
      <c r="R6327">
        <v>19373</v>
      </c>
      <c r="S6327">
        <v>18317</v>
      </c>
      <c r="T6327">
        <v>20394</v>
      </c>
      <c r="U6327">
        <v>21730</v>
      </c>
      <c r="V6327" s="1" t="s">
        <v>4151</v>
      </c>
      <c r="W6327" s="1" t="s">
        <v>2551</v>
      </c>
      <c r="X6327" s="5" t="s">
        <v>4159</v>
      </c>
      <c r="Y6327" s="5" t="s">
        <v>2557</v>
      </c>
      <c r="Z6327" s="5" t="s">
        <v>13</v>
      </c>
      <c r="AA6327" s="5"/>
    </row>
    <row r="6328" spans="1:27" ht="12" customHeight="1" x14ac:dyDescent="0.15">
      <c r="A6328" s="1" t="s">
        <v>1662</v>
      </c>
      <c r="B6328" s="1" t="s">
        <v>35</v>
      </c>
      <c r="C6328" s="1" t="s">
        <v>21</v>
      </c>
      <c r="D6328" s="1" t="s">
        <v>2518</v>
      </c>
      <c r="E6328" s="1" t="s">
        <v>10</v>
      </c>
      <c r="F6328" s="1" t="s">
        <v>1665</v>
      </c>
      <c r="G6328" s="1" t="s">
        <v>245</v>
      </c>
      <c r="H6328" s="1" t="s">
        <v>306</v>
      </c>
      <c r="I6328">
        <v>8424293</v>
      </c>
      <c r="J6328">
        <v>7429397</v>
      </c>
      <c r="K6328">
        <v>6371760</v>
      </c>
      <c r="L6328">
        <v>6990978</v>
      </c>
      <c r="M6328">
        <v>6825926</v>
      </c>
      <c r="N6328">
        <v>6991441</v>
      </c>
      <c r="O6328">
        <v>7966130</v>
      </c>
      <c r="P6328">
        <v>7783424</v>
      </c>
      <c r="Q6328">
        <v>7892732</v>
      </c>
      <c r="R6328">
        <v>6851583</v>
      </c>
      <c r="S6328">
        <v>6535282</v>
      </c>
      <c r="T6328">
        <v>7448417</v>
      </c>
      <c r="U6328">
        <v>7910254</v>
      </c>
      <c r="V6328" s="1" t="s">
        <v>4151</v>
      </c>
      <c r="W6328" s="1" t="s">
        <v>2551</v>
      </c>
      <c r="X6328" s="5" t="s">
        <v>4159</v>
      </c>
      <c r="Y6328" s="5" t="s">
        <v>2740</v>
      </c>
      <c r="Z6328" s="5" t="s">
        <v>2788</v>
      </c>
      <c r="AA6328" s="5"/>
    </row>
    <row r="6329" spans="1:27" ht="12" customHeight="1" x14ac:dyDescent="0.15">
      <c r="A6329" s="1" t="s">
        <v>1662</v>
      </c>
      <c r="B6329" s="1" t="s">
        <v>35</v>
      </c>
      <c r="C6329" s="1" t="s">
        <v>23</v>
      </c>
      <c r="D6329" s="1" t="s">
        <v>2518</v>
      </c>
      <c r="E6329" s="1" t="s">
        <v>10</v>
      </c>
      <c r="F6329" s="1" t="s">
        <v>1665</v>
      </c>
      <c r="G6329" s="1" t="s">
        <v>22</v>
      </c>
      <c r="H6329" s="1" t="s">
        <v>13</v>
      </c>
      <c r="I6329">
        <v>2170</v>
      </c>
      <c r="J6329">
        <v>2405</v>
      </c>
      <c r="K6329">
        <v>2223</v>
      </c>
      <c r="L6329">
        <v>2678</v>
      </c>
      <c r="M6329">
        <v>2292</v>
      </c>
      <c r="N6329">
        <v>1732</v>
      </c>
      <c r="O6329">
        <v>2326</v>
      </c>
      <c r="P6329">
        <v>2614</v>
      </c>
      <c r="Q6329">
        <v>2390</v>
      </c>
      <c r="R6329">
        <v>1949</v>
      </c>
      <c r="S6329">
        <v>1778</v>
      </c>
      <c r="T6329">
        <v>1627</v>
      </c>
      <c r="U6329">
        <v>2329</v>
      </c>
      <c r="V6329" s="1" t="s">
        <v>4151</v>
      </c>
      <c r="W6329" s="1" t="s">
        <v>2551</v>
      </c>
      <c r="X6329" s="5" t="s">
        <v>4159</v>
      </c>
      <c r="Y6329" s="5" t="s">
        <v>2564</v>
      </c>
      <c r="Z6329" s="5" t="s">
        <v>13</v>
      </c>
      <c r="AA6329" s="5"/>
    </row>
    <row r="6330" spans="1:27" ht="12" customHeight="1" x14ac:dyDescent="0.15">
      <c r="A6330" s="1" t="s">
        <v>1662</v>
      </c>
      <c r="B6330" s="1" t="s">
        <v>35</v>
      </c>
      <c r="C6330" s="1" t="s">
        <v>77</v>
      </c>
      <c r="D6330" s="1" t="s">
        <v>2518</v>
      </c>
      <c r="E6330" s="1" t="s">
        <v>10</v>
      </c>
      <c r="F6330" s="1" t="s">
        <v>1665</v>
      </c>
      <c r="G6330" s="1" t="s">
        <v>24</v>
      </c>
      <c r="H6330" s="1" t="s">
        <v>13</v>
      </c>
      <c r="I6330">
        <v>54299</v>
      </c>
      <c r="J6330">
        <v>57098</v>
      </c>
      <c r="K6330">
        <v>60628</v>
      </c>
      <c r="L6330">
        <v>57170</v>
      </c>
      <c r="M6330">
        <v>54809</v>
      </c>
      <c r="N6330">
        <v>58900</v>
      </c>
      <c r="O6330">
        <v>58393</v>
      </c>
      <c r="P6330">
        <v>60144</v>
      </c>
      <c r="Q6330">
        <v>58017</v>
      </c>
      <c r="R6330">
        <v>57281</v>
      </c>
      <c r="S6330">
        <v>59860</v>
      </c>
      <c r="T6330">
        <v>61880</v>
      </c>
      <c r="U6330">
        <v>54741</v>
      </c>
      <c r="V6330" s="1" t="s">
        <v>4151</v>
      </c>
      <c r="W6330" s="1" t="s">
        <v>2551</v>
      </c>
      <c r="X6330" s="5" t="s">
        <v>4159</v>
      </c>
      <c r="Y6330" s="5" t="s">
        <v>2559</v>
      </c>
      <c r="Z6330" s="5" t="s">
        <v>13</v>
      </c>
      <c r="AA6330" s="5"/>
    </row>
    <row r="6331" spans="1:27" ht="12" customHeight="1" x14ac:dyDescent="0.15">
      <c r="A6331" s="1" t="s">
        <v>1662</v>
      </c>
      <c r="B6331" s="1" t="s">
        <v>37</v>
      </c>
      <c r="C6331" s="1" t="s">
        <v>9</v>
      </c>
      <c r="D6331" s="1" t="s">
        <v>2518</v>
      </c>
      <c r="E6331" s="1" t="s">
        <v>10</v>
      </c>
      <c r="F6331" s="1" t="s">
        <v>1666</v>
      </c>
      <c r="G6331" s="1" t="s">
        <v>12</v>
      </c>
      <c r="H6331" s="1" t="s">
        <v>13</v>
      </c>
      <c r="I6331">
        <v>165983</v>
      </c>
      <c r="J6331">
        <v>167621</v>
      </c>
      <c r="K6331">
        <v>174528</v>
      </c>
      <c r="L6331">
        <v>134801</v>
      </c>
      <c r="M6331">
        <v>175713</v>
      </c>
      <c r="N6331">
        <v>205837</v>
      </c>
      <c r="O6331">
        <v>190241</v>
      </c>
      <c r="P6331">
        <v>177206</v>
      </c>
      <c r="Q6331">
        <v>179069</v>
      </c>
      <c r="R6331">
        <v>180839</v>
      </c>
      <c r="S6331">
        <v>199835</v>
      </c>
      <c r="T6331">
        <v>187325</v>
      </c>
      <c r="U6331">
        <v>164078</v>
      </c>
      <c r="V6331" s="1" t="s">
        <v>4151</v>
      </c>
      <c r="W6331" s="1" t="s">
        <v>2551</v>
      </c>
      <c r="X6331" s="5" t="s">
        <v>4160</v>
      </c>
      <c r="Y6331" s="5" t="s">
        <v>2553</v>
      </c>
      <c r="Z6331" s="5" t="s">
        <v>13</v>
      </c>
      <c r="AA6331" s="5"/>
    </row>
    <row r="6332" spans="1:27" ht="12" customHeight="1" x14ac:dyDescent="0.15">
      <c r="A6332" s="1" t="s">
        <v>1662</v>
      </c>
      <c r="B6332" s="1" t="s">
        <v>37</v>
      </c>
      <c r="C6332" s="1" t="s">
        <v>15</v>
      </c>
      <c r="D6332" s="1" t="s">
        <v>2518</v>
      </c>
      <c r="E6332" s="1" t="s">
        <v>10</v>
      </c>
      <c r="F6332" s="1" t="s">
        <v>1666</v>
      </c>
      <c r="G6332" s="1" t="s">
        <v>16</v>
      </c>
      <c r="H6332" s="1" t="s">
        <v>13</v>
      </c>
      <c r="I6332">
        <v>4261</v>
      </c>
      <c r="J6332">
        <v>3842</v>
      </c>
      <c r="K6332">
        <v>1670</v>
      </c>
      <c r="L6332">
        <v>1298</v>
      </c>
      <c r="M6332">
        <v>3030</v>
      </c>
      <c r="N6332">
        <v>3336</v>
      </c>
      <c r="O6332">
        <v>3869</v>
      </c>
      <c r="P6332">
        <v>4281</v>
      </c>
      <c r="Q6332">
        <v>4135</v>
      </c>
      <c r="R6332">
        <v>3943</v>
      </c>
      <c r="S6332">
        <v>3637</v>
      </c>
      <c r="T6332">
        <v>2649</v>
      </c>
      <c r="U6332">
        <v>4091</v>
      </c>
      <c r="V6332" s="1" t="s">
        <v>4151</v>
      </c>
      <c r="W6332" s="1" t="s">
        <v>2551</v>
      </c>
      <c r="X6332" s="5" t="s">
        <v>4160</v>
      </c>
      <c r="Y6332" s="5" t="s">
        <v>2561</v>
      </c>
      <c r="Z6332" s="5" t="s">
        <v>13</v>
      </c>
      <c r="AA6332" s="5"/>
    </row>
    <row r="6333" spans="1:27" ht="12" customHeight="1" x14ac:dyDescent="0.15">
      <c r="A6333" s="1" t="s">
        <v>1662</v>
      </c>
      <c r="B6333" s="1" t="s">
        <v>37</v>
      </c>
      <c r="C6333" s="1" t="s">
        <v>17</v>
      </c>
      <c r="D6333" s="1" t="s">
        <v>2518</v>
      </c>
      <c r="E6333" s="1" t="s">
        <v>10</v>
      </c>
      <c r="F6333" s="1" t="s">
        <v>1666</v>
      </c>
      <c r="G6333" s="1" t="s">
        <v>18</v>
      </c>
      <c r="H6333" s="1" t="s">
        <v>13</v>
      </c>
      <c r="I6333">
        <v>322</v>
      </c>
      <c r="J6333">
        <v>944</v>
      </c>
      <c r="K6333">
        <v>516</v>
      </c>
      <c r="L6333">
        <v>95</v>
      </c>
      <c r="M6333">
        <v>756</v>
      </c>
      <c r="N6333">
        <v>112</v>
      </c>
      <c r="O6333">
        <v>700</v>
      </c>
      <c r="P6333">
        <v>1121</v>
      </c>
      <c r="Q6333">
        <v>933</v>
      </c>
      <c r="R6333">
        <v>821</v>
      </c>
      <c r="S6333">
        <v>872</v>
      </c>
      <c r="T6333">
        <v>873</v>
      </c>
      <c r="U6333">
        <v>443</v>
      </c>
      <c r="V6333" s="1" t="s">
        <v>4151</v>
      </c>
      <c r="W6333" s="1" t="s">
        <v>2551</v>
      </c>
      <c r="X6333" s="5" t="s">
        <v>4160</v>
      </c>
      <c r="Y6333" s="5" t="s">
        <v>2562</v>
      </c>
      <c r="Z6333" s="5" t="s">
        <v>13</v>
      </c>
      <c r="AA6333" s="5"/>
    </row>
    <row r="6334" spans="1:27" ht="12" customHeight="1" x14ac:dyDescent="0.15">
      <c r="A6334" s="1" t="s">
        <v>1662</v>
      </c>
      <c r="B6334" s="1" t="s">
        <v>37</v>
      </c>
      <c r="C6334" s="1" t="s">
        <v>19</v>
      </c>
      <c r="D6334" s="1" t="s">
        <v>2518</v>
      </c>
      <c r="E6334" s="1" t="s">
        <v>10</v>
      </c>
      <c r="F6334" s="1" t="s">
        <v>1666</v>
      </c>
      <c r="G6334" s="1" t="s">
        <v>242</v>
      </c>
      <c r="H6334" s="1" t="s">
        <v>13</v>
      </c>
      <c r="I6334">
        <v>210366</v>
      </c>
      <c r="J6334">
        <v>188500</v>
      </c>
      <c r="K6334">
        <v>160807</v>
      </c>
      <c r="L6334">
        <v>162158</v>
      </c>
      <c r="M6334">
        <v>185388</v>
      </c>
      <c r="N6334">
        <v>178299</v>
      </c>
      <c r="O6334">
        <v>184006</v>
      </c>
      <c r="P6334">
        <v>171956</v>
      </c>
      <c r="Q6334">
        <v>176048</v>
      </c>
      <c r="R6334">
        <v>185164</v>
      </c>
      <c r="S6334">
        <v>169666</v>
      </c>
      <c r="T6334">
        <v>183278</v>
      </c>
      <c r="U6334">
        <v>192622</v>
      </c>
      <c r="V6334" s="1" t="s">
        <v>4151</v>
      </c>
      <c r="W6334" s="1" t="s">
        <v>2551</v>
      </c>
      <c r="X6334" s="5" t="s">
        <v>4160</v>
      </c>
      <c r="Y6334" s="5" t="s">
        <v>2557</v>
      </c>
      <c r="Z6334" s="5" t="s">
        <v>13</v>
      </c>
      <c r="AA6334" s="5"/>
    </row>
    <row r="6335" spans="1:27" ht="12" customHeight="1" x14ac:dyDescent="0.15">
      <c r="A6335" s="1" t="s">
        <v>1662</v>
      </c>
      <c r="B6335" s="1" t="s">
        <v>37</v>
      </c>
      <c r="C6335" s="1" t="s">
        <v>21</v>
      </c>
      <c r="D6335" s="1" t="s">
        <v>2518</v>
      </c>
      <c r="E6335" s="1" t="s">
        <v>10</v>
      </c>
      <c r="F6335" s="1" t="s">
        <v>1666</v>
      </c>
      <c r="G6335" s="1" t="s">
        <v>245</v>
      </c>
      <c r="H6335" s="1" t="s">
        <v>306</v>
      </c>
      <c r="I6335">
        <v>35848407</v>
      </c>
      <c r="J6335">
        <v>37593606</v>
      </c>
      <c r="K6335">
        <v>31721923</v>
      </c>
      <c r="L6335">
        <v>31971153</v>
      </c>
      <c r="M6335">
        <v>38409735</v>
      </c>
      <c r="N6335">
        <v>37971692</v>
      </c>
      <c r="O6335">
        <v>38284700</v>
      </c>
      <c r="P6335">
        <v>35980469</v>
      </c>
      <c r="Q6335">
        <v>36634301</v>
      </c>
      <c r="R6335">
        <v>39095478</v>
      </c>
      <c r="S6335">
        <v>35254855</v>
      </c>
      <c r="T6335">
        <v>37393066</v>
      </c>
      <c r="U6335">
        <v>39321839</v>
      </c>
      <c r="V6335" s="1" t="s">
        <v>4151</v>
      </c>
      <c r="W6335" s="1" t="s">
        <v>2551</v>
      </c>
      <c r="X6335" s="5" t="s">
        <v>4160</v>
      </c>
      <c r="Y6335" s="5" t="s">
        <v>2740</v>
      </c>
      <c r="Z6335" s="5" t="s">
        <v>2788</v>
      </c>
      <c r="AA6335" s="5"/>
    </row>
    <row r="6336" spans="1:27" ht="12" customHeight="1" x14ac:dyDescent="0.15">
      <c r="A6336" s="1" t="s">
        <v>1662</v>
      </c>
      <c r="B6336" s="1" t="s">
        <v>37</v>
      </c>
      <c r="C6336" s="1" t="s">
        <v>23</v>
      </c>
      <c r="D6336" s="1" t="s">
        <v>2518</v>
      </c>
      <c r="E6336" s="1" t="s">
        <v>10</v>
      </c>
      <c r="F6336" s="1" t="s">
        <v>1666</v>
      </c>
      <c r="G6336" s="1" t="s">
        <v>22</v>
      </c>
      <c r="H6336" s="1" t="s">
        <v>13</v>
      </c>
      <c r="I6336">
        <v>861</v>
      </c>
      <c r="J6336">
        <v>590</v>
      </c>
      <c r="K6336">
        <v>322</v>
      </c>
      <c r="L6336">
        <v>621</v>
      </c>
      <c r="M6336">
        <v>799</v>
      </c>
      <c r="N6336">
        <v>691</v>
      </c>
      <c r="O6336">
        <v>870</v>
      </c>
      <c r="P6336">
        <v>1129</v>
      </c>
      <c r="Q6336">
        <v>871</v>
      </c>
      <c r="R6336">
        <v>969</v>
      </c>
      <c r="S6336">
        <v>941</v>
      </c>
      <c r="T6336">
        <v>1106</v>
      </c>
      <c r="U6336">
        <v>1100</v>
      </c>
      <c r="V6336" s="1" t="s">
        <v>4151</v>
      </c>
      <c r="W6336" s="1" t="s">
        <v>2551</v>
      </c>
      <c r="X6336" s="5" t="s">
        <v>4160</v>
      </c>
      <c r="Y6336" s="5" t="s">
        <v>2564</v>
      </c>
      <c r="Z6336" s="5" t="s">
        <v>13</v>
      </c>
      <c r="AA6336" s="5"/>
    </row>
    <row r="6337" spans="1:27" ht="12" customHeight="1" x14ac:dyDescent="0.15">
      <c r="A6337" s="1" t="s">
        <v>1662</v>
      </c>
      <c r="B6337" s="1" t="s">
        <v>37</v>
      </c>
      <c r="C6337" s="1" t="s">
        <v>77</v>
      </c>
      <c r="D6337" s="1" t="s">
        <v>2518</v>
      </c>
      <c r="E6337" s="1" t="s">
        <v>10</v>
      </c>
      <c r="F6337" s="1" t="s">
        <v>1666</v>
      </c>
      <c r="G6337" s="1" t="s">
        <v>24</v>
      </c>
      <c r="H6337" s="1" t="s">
        <v>13</v>
      </c>
      <c r="I6337">
        <v>391174</v>
      </c>
      <c r="J6337">
        <v>372604</v>
      </c>
      <c r="K6337">
        <v>387159</v>
      </c>
      <c r="L6337">
        <v>360385</v>
      </c>
      <c r="M6337">
        <v>352185</v>
      </c>
      <c r="N6337">
        <v>382256</v>
      </c>
      <c r="O6337">
        <v>390788</v>
      </c>
      <c r="P6337">
        <v>398067</v>
      </c>
      <c r="Q6337">
        <v>403419</v>
      </c>
      <c r="R6337">
        <v>401246</v>
      </c>
      <c r="S6337">
        <v>433240</v>
      </c>
      <c r="T6337">
        <v>437956</v>
      </c>
      <c r="U6337">
        <v>411960</v>
      </c>
      <c r="V6337" s="1" t="s">
        <v>4151</v>
      </c>
      <c r="W6337" s="1" t="s">
        <v>2551</v>
      </c>
      <c r="X6337" s="5" t="s">
        <v>4160</v>
      </c>
      <c r="Y6337" s="5" t="s">
        <v>2559</v>
      </c>
      <c r="Z6337" s="5" t="s">
        <v>13</v>
      </c>
      <c r="AA6337" s="5"/>
    </row>
    <row r="6338" spans="1:27" ht="12" customHeight="1" x14ac:dyDescent="0.15">
      <c r="A6338" s="1" t="s">
        <v>1662</v>
      </c>
      <c r="B6338" s="1" t="s">
        <v>37</v>
      </c>
      <c r="C6338" s="1" t="s">
        <v>244</v>
      </c>
      <c r="D6338" s="1" t="s">
        <v>2518</v>
      </c>
      <c r="E6338" s="1" t="s">
        <v>10</v>
      </c>
      <c r="F6338" s="1" t="s">
        <v>1666</v>
      </c>
      <c r="G6338" s="1" t="s">
        <v>220</v>
      </c>
      <c r="H6338" s="1" t="s">
        <v>1632</v>
      </c>
      <c r="I6338">
        <v>267549</v>
      </c>
      <c r="J6338">
        <v>267549</v>
      </c>
      <c r="K6338">
        <v>267549</v>
      </c>
      <c r="L6338">
        <v>267549</v>
      </c>
      <c r="M6338">
        <v>267549</v>
      </c>
      <c r="N6338">
        <v>267549</v>
      </c>
      <c r="O6338">
        <v>267549</v>
      </c>
      <c r="P6338">
        <v>267549</v>
      </c>
      <c r="Q6338">
        <v>267549</v>
      </c>
      <c r="R6338">
        <v>267549</v>
      </c>
      <c r="S6338">
        <v>267549</v>
      </c>
      <c r="T6338">
        <v>267549</v>
      </c>
      <c r="U6338">
        <v>267549</v>
      </c>
      <c r="V6338" s="1" t="s">
        <v>4151</v>
      </c>
      <c r="W6338" s="1" t="s">
        <v>2551</v>
      </c>
      <c r="X6338" s="5" t="s">
        <v>4160</v>
      </c>
      <c r="Y6338" s="5" t="s">
        <v>4107</v>
      </c>
      <c r="Z6338" s="5" t="s">
        <v>4109</v>
      </c>
      <c r="AA6338" s="5"/>
    </row>
    <row r="6339" spans="1:27" ht="12" customHeight="1" x14ac:dyDescent="0.15">
      <c r="A6339" s="1" t="s">
        <v>1662</v>
      </c>
      <c r="B6339" s="1" t="s">
        <v>41</v>
      </c>
      <c r="C6339" s="1" t="s">
        <v>9</v>
      </c>
      <c r="D6339" s="1" t="s">
        <v>2518</v>
      </c>
      <c r="E6339" s="1" t="s">
        <v>10</v>
      </c>
      <c r="F6339" s="1" t="s">
        <v>1667</v>
      </c>
      <c r="G6339" s="1" t="s">
        <v>12</v>
      </c>
      <c r="H6339" s="1" t="s">
        <v>13</v>
      </c>
      <c r="I6339">
        <v>5098</v>
      </c>
      <c r="J6339">
        <v>4092</v>
      </c>
      <c r="K6339">
        <v>7055</v>
      </c>
      <c r="L6339">
        <v>8489</v>
      </c>
      <c r="M6339">
        <v>9598</v>
      </c>
      <c r="N6339">
        <v>8232</v>
      </c>
      <c r="O6339">
        <v>5926</v>
      </c>
      <c r="P6339">
        <v>8732</v>
      </c>
      <c r="Q6339">
        <v>8223</v>
      </c>
      <c r="R6339">
        <v>8091</v>
      </c>
      <c r="S6339">
        <v>7753</v>
      </c>
      <c r="T6339">
        <v>6717</v>
      </c>
      <c r="U6339">
        <v>8689</v>
      </c>
      <c r="V6339" s="1" t="s">
        <v>4151</v>
      </c>
      <c r="W6339" s="1" t="s">
        <v>2551</v>
      </c>
      <c r="X6339" s="5" t="s">
        <v>4161</v>
      </c>
      <c r="Y6339" s="5" t="s">
        <v>2553</v>
      </c>
      <c r="Z6339" s="5" t="s">
        <v>13</v>
      </c>
      <c r="AA6339" s="5"/>
    </row>
    <row r="6340" spans="1:27" ht="12" customHeight="1" x14ac:dyDescent="0.15">
      <c r="A6340" s="1" t="s">
        <v>1662</v>
      </c>
      <c r="B6340" s="1" t="s">
        <v>41</v>
      </c>
      <c r="C6340" s="1" t="s">
        <v>15</v>
      </c>
      <c r="D6340" s="1" t="s">
        <v>2518</v>
      </c>
      <c r="E6340" s="1" t="s">
        <v>10</v>
      </c>
      <c r="F6340" s="1" t="s">
        <v>1667</v>
      </c>
      <c r="G6340" s="1" t="s">
        <v>16</v>
      </c>
      <c r="H6340" s="1" t="s">
        <v>13</v>
      </c>
      <c r="I6340">
        <v>0</v>
      </c>
      <c r="J6340">
        <v>0</v>
      </c>
      <c r="K6340">
        <v>0</v>
      </c>
      <c r="L6340">
        <v>0</v>
      </c>
      <c r="M6340">
        <v>0</v>
      </c>
      <c r="N6340">
        <v>0</v>
      </c>
      <c r="O6340">
        <v>0</v>
      </c>
      <c r="P6340">
        <v>0</v>
      </c>
      <c r="Q6340">
        <v>0</v>
      </c>
      <c r="R6340">
        <v>0</v>
      </c>
      <c r="S6340">
        <v>0</v>
      </c>
      <c r="T6340">
        <v>0</v>
      </c>
      <c r="U6340">
        <v>0</v>
      </c>
      <c r="V6340" s="1" t="s">
        <v>4151</v>
      </c>
      <c r="W6340" s="1" t="s">
        <v>2551</v>
      </c>
      <c r="X6340" s="5" t="s">
        <v>4161</v>
      </c>
      <c r="Y6340" s="5" t="s">
        <v>2561</v>
      </c>
      <c r="Z6340" s="5" t="s">
        <v>13</v>
      </c>
      <c r="AA6340" s="5"/>
    </row>
    <row r="6341" spans="1:27" ht="12" customHeight="1" x14ac:dyDescent="0.15">
      <c r="A6341" s="1" t="s">
        <v>1662</v>
      </c>
      <c r="B6341" s="1" t="s">
        <v>41</v>
      </c>
      <c r="C6341" s="1" t="s">
        <v>17</v>
      </c>
      <c r="D6341" s="1" t="s">
        <v>2518</v>
      </c>
      <c r="E6341" s="1" t="s">
        <v>10</v>
      </c>
      <c r="F6341" s="1" t="s">
        <v>1667</v>
      </c>
      <c r="G6341" s="1" t="s">
        <v>18</v>
      </c>
      <c r="H6341" s="1" t="s">
        <v>13</v>
      </c>
      <c r="I6341">
        <v>0</v>
      </c>
      <c r="J6341">
        <v>0</v>
      </c>
      <c r="K6341">
        <v>0</v>
      </c>
      <c r="L6341">
        <v>0</v>
      </c>
      <c r="M6341">
        <v>0</v>
      </c>
      <c r="N6341">
        <v>0</v>
      </c>
      <c r="O6341">
        <v>0</v>
      </c>
      <c r="P6341">
        <v>0</v>
      </c>
      <c r="Q6341">
        <v>0</v>
      </c>
      <c r="R6341">
        <v>0</v>
      </c>
      <c r="S6341">
        <v>0</v>
      </c>
      <c r="T6341">
        <v>0</v>
      </c>
      <c r="U6341">
        <v>0</v>
      </c>
      <c r="V6341" s="1" t="s">
        <v>4151</v>
      </c>
      <c r="W6341" s="1" t="s">
        <v>2551</v>
      </c>
      <c r="X6341" s="5" t="s">
        <v>4161</v>
      </c>
      <c r="Y6341" s="5" t="s">
        <v>2562</v>
      </c>
      <c r="Z6341" s="5" t="s">
        <v>13</v>
      </c>
      <c r="AA6341" s="5"/>
    </row>
    <row r="6342" spans="1:27" ht="12" customHeight="1" x14ac:dyDescent="0.15">
      <c r="A6342" s="1" t="s">
        <v>1662</v>
      </c>
      <c r="B6342" s="1" t="s">
        <v>41</v>
      </c>
      <c r="C6342" s="1" t="s">
        <v>19</v>
      </c>
      <c r="D6342" s="1" t="s">
        <v>2518</v>
      </c>
      <c r="E6342" s="1" t="s">
        <v>10</v>
      </c>
      <c r="F6342" s="1" t="s">
        <v>1667</v>
      </c>
      <c r="G6342" s="1" t="s">
        <v>242</v>
      </c>
      <c r="H6342" s="1" t="s">
        <v>13</v>
      </c>
      <c r="I6342">
        <v>8845</v>
      </c>
      <c r="J6342">
        <v>8502</v>
      </c>
      <c r="K6342">
        <v>6927</v>
      </c>
      <c r="L6342">
        <v>7049</v>
      </c>
      <c r="M6342">
        <v>6824</v>
      </c>
      <c r="N6342">
        <v>6697</v>
      </c>
      <c r="O6342">
        <v>7007</v>
      </c>
      <c r="P6342">
        <v>7497</v>
      </c>
      <c r="Q6342">
        <v>7195</v>
      </c>
      <c r="R6342">
        <v>6873</v>
      </c>
      <c r="S6342">
        <v>6967</v>
      </c>
      <c r="T6342">
        <v>7212</v>
      </c>
      <c r="U6342">
        <v>8373</v>
      </c>
      <c r="V6342" s="1" t="s">
        <v>4151</v>
      </c>
      <c r="W6342" s="1" t="s">
        <v>2551</v>
      </c>
      <c r="X6342" s="5" t="s">
        <v>4161</v>
      </c>
      <c r="Y6342" s="5" t="s">
        <v>2557</v>
      </c>
      <c r="Z6342" s="5" t="s">
        <v>13</v>
      </c>
      <c r="AA6342" s="5"/>
    </row>
    <row r="6343" spans="1:27" ht="12" customHeight="1" x14ac:dyDescent="0.15">
      <c r="A6343" s="1" t="s">
        <v>1662</v>
      </c>
      <c r="B6343" s="1" t="s">
        <v>41</v>
      </c>
      <c r="C6343" s="1" t="s">
        <v>21</v>
      </c>
      <c r="D6343" s="1" t="s">
        <v>2518</v>
      </c>
      <c r="E6343" s="1" t="s">
        <v>10</v>
      </c>
      <c r="F6343" s="1" t="s">
        <v>1667</v>
      </c>
      <c r="G6343" s="1" t="s">
        <v>245</v>
      </c>
      <c r="H6343" s="1" t="s">
        <v>306</v>
      </c>
      <c r="I6343">
        <v>2827560</v>
      </c>
      <c r="J6343">
        <v>2681909</v>
      </c>
      <c r="K6343">
        <v>2289976</v>
      </c>
      <c r="L6343">
        <v>2569873</v>
      </c>
      <c r="M6343">
        <v>2599680</v>
      </c>
      <c r="N6343">
        <v>2391005</v>
      </c>
      <c r="O6343">
        <v>2664712</v>
      </c>
      <c r="P6343">
        <v>2879531</v>
      </c>
      <c r="Q6343">
        <v>2709182</v>
      </c>
      <c r="R6343">
        <v>2322756</v>
      </c>
      <c r="S6343">
        <v>2600202</v>
      </c>
      <c r="T6343">
        <v>2548565</v>
      </c>
      <c r="U6343">
        <v>2996766</v>
      </c>
      <c r="V6343" s="1" t="s">
        <v>4151</v>
      </c>
      <c r="W6343" s="1" t="s">
        <v>2551</v>
      </c>
      <c r="X6343" s="5" t="s">
        <v>4161</v>
      </c>
      <c r="Y6343" s="5" t="s">
        <v>2740</v>
      </c>
      <c r="Z6343" s="5" t="s">
        <v>2788</v>
      </c>
      <c r="AA6343" s="5"/>
    </row>
    <row r="6344" spans="1:27" ht="12" customHeight="1" x14ac:dyDescent="0.15">
      <c r="A6344" s="1" t="s">
        <v>1662</v>
      </c>
      <c r="B6344" s="1" t="s">
        <v>41</v>
      </c>
      <c r="C6344" s="1" t="s">
        <v>23</v>
      </c>
      <c r="D6344" s="1" t="s">
        <v>2518</v>
      </c>
      <c r="E6344" s="1" t="s">
        <v>10</v>
      </c>
      <c r="F6344" s="1" t="s">
        <v>1667</v>
      </c>
      <c r="G6344" s="1" t="s">
        <v>22</v>
      </c>
      <c r="H6344" s="1" t="s">
        <v>13</v>
      </c>
      <c r="I6344">
        <v>0</v>
      </c>
      <c r="J6344">
        <v>0</v>
      </c>
      <c r="K6344">
        <v>0</v>
      </c>
      <c r="L6344">
        <v>0</v>
      </c>
      <c r="M6344">
        <v>0</v>
      </c>
      <c r="N6344">
        <v>0</v>
      </c>
      <c r="O6344">
        <v>0</v>
      </c>
      <c r="P6344">
        <v>0</v>
      </c>
      <c r="Q6344">
        <v>0</v>
      </c>
      <c r="R6344">
        <v>0</v>
      </c>
      <c r="S6344">
        <v>0</v>
      </c>
      <c r="T6344">
        <v>0</v>
      </c>
      <c r="U6344">
        <v>0</v>
      </c>
      <c r="V6344" s="1" t="s">
        <v>4151</v>
      </c>
      <c r="W6344" s="1" t="s">
        <v>2551</v>
      </c>
      <c r="X6344" s="5" t="s">
        <v>4161</v>
      </c>
      <c r="Y6344" s="5" t="s">
        <v>2564</v>
      </c>
      <c r="Z6344" s="5" t="s">
        <v>13</v>
      </c>
      <c r="AA6344" s="5"/>
    </row>
    <row r="6345" spans="1:27" ht="12" customHeight="1" x14ac:dyDescent="0.15">
      <c r="A6345" s="1" t="s">
        <v>1662</v>
      </c>
      <c r="B6345" s="1" t="s">
        <v>41</v>
      </c>
      <c r="C6345" s="1" t="s">
        <v>77</v>
      </c>
      <c r="D6345" s="1" t="s">
        <v>2518</v>
      </c>
      <c r="E6345" s="1" t="s">
        <v>10</v>
      </c>
      <c r="F6345" s="1" t="s">
        <v>1667</v>
      </c>
      <c r="G6345" s="1" t="s">
        <v>24</v>
      </c>
      <c r="H6345" s="1" t="s">
        <v>13</v>
      </c>
      <c r="I6345">
        <v>28792</v>
      </c>
      <c r="J6345">
        <v>24382</v>
      </c>
      <c r="K6345">
        <v>24509</v>
      </c>
      <c r="L6345">
        <v>26029</v>
      </c>
      <c r="M6345">
        <v>28798</v>
      </c>
      <c r="N6345">
        <v>30326</v>
      </c>
      <c r="O6345">
        <v>29242</v>
      </c>
      <c r="P6345">
        <v>30475</v>
      </c>
      <c r="Q6345">
        <v>31502</v>
      </c>
      <c r="R6345">
        <v>32719</v>
      </c>
      <c r="S6345">
        <v>33507</v>
      </c>
      <c r="T6345">
        <v>33012</v>
      </c>
      <c r="U6345">
        <v>33328</v>
      </c>
      <c r="V6345" s="1" t="s">
        <v>4151</v>
      </c>
      <c r="W6345" s="1" t="s">
        <v>2551</v>
      </c>
      <c r="X6345" s="5" t="s">
        <v>4161</v>
      </c>
      <c r="Y6345" s="5" t="s">
        <v>2559</v>
      </c>
      <c r="Z6345" s="5" t="s">
        <v>13</v>
      </c>
      <c r="AA6345" s="5"/>
    </row>
    <row r="6346" spans="1:27" ht="12" customHeight="1" x14ac:dyDescent="0.15">
      <c r="A6346" s="1" t="s">
        <v>1662</v>
      </c>
      <c r="B6346" s="1" t="s">
        <v>41</v>
      </c>
      <c r="C6346" s="1" t="s">
        <v>244</v>
      </c>
      <c r="D6346" s="1" t="s">
        <v>2518</v>
      </c>
      <c r="E6346" s="1" t="s">
        <v>10</v>
      </c>
      <c r="F6346" s="1" t="s">
        <v>1667</v>
      </c>
      <c r="G6346" s="1" t="s">
        <v>220</v>
      </c>
      <c r="H6346" s="1" t="s">
        <v>1632</v>
      </c>
      <c r="I6346">
        <v>11398</v>
      </c>
      <c r="J6346">
        <v>11398</v>
      </c>
      <c r="K6346">
        <v>11398</v>
      </c>
      <c r="L6346">
        <v>11398</v>
      </c>
      <c r="M6346">
        <v>11398</v>
      </c>
      <c r="N6346">
        <v>11398</v>
      </c>
      <c r="O6346">
        <v>11398</v>
      </c>
      <c r="P6346">
        <v>11398</v>
      </c>
      <c r="Q6346">
        <v>11398</v>
      </c>
      <c r="R6346">
        <v>11398</v>
      </c>
      <c r="S6346">
        <v>11398</v>
      </c>
      <c r="T6346">
        <v>11398</v>
      </c>
      <c r="U6346">
        <v>11398</v>
      </c>
      <c r="V6346" s="1" t="s">
        <v>4151</v>
      </c>
      <c r="W6346" s="1" t="s">
        <v>2551</v>
      </c>
      <c r="X6346" s="5" t="s">
        <v>4161</v>
      </c>
      <c r="Y6346" s="5" t="s">
        <v>4107</v>
      </c>
      <c r="Z6346" s="5" t="s">
        <v>4109</v>
      </c>
      <c r="AA6346" s="5"/>
    </row>
    <row r="6347" spans="1:27" ht="12" customHeight="1" x14ac:dyDescent="0.15">
      <c r="A6347" s="1" t="s">
        <v>1662</v>
      </c>
      <c r="B6347" s="1" t="s">
        <v>45</v>
      </c>
      <c r="C6347" s="1" t="s">
        <v>9</v>
      </c>
      <c r="D6347" s="1" t="s">
        <v>2518</v>
      </c>
      <c r="E6347" s="1" t="s">
        <v>10</v>
      </c>
      <c r="F6347" s="1" t="s">
        <v>5389</v>
      </c>
      <c r="G6347" s="1" t="s">
        <v>12</v>
      </c>
      <c r="H6347" s="1" t="s">
        <v>13</v>
      </c>
      <c r="I6347">
        <v>6885</v>
      </c>
      <c r="J6347">
        <v>11160</v>
      </c>
      <c r="K6347">
        <v>22679</v>
      </c>
      <c r="L6347">
        <v>17408</v>
      </c>
      <c r="M6347">
        <v>22303</v>
      </c>
      <c r="N6347">
        <v>21286</v>
      </c>
      <c r="O6347">
        <v>14482</v>
      </c>
      <c r="P6347">
        <v>10279</v>
      </c>
      <c r="Q6347">
        <v>12510</v>
      </c>
      <c r="R6347">
        <v>19741</v>
      </c>
      <c r="S6347">
        <v>13132</v>
      </c>
      <c r="T6347">
        <v>14380</v>
      </c>
      <c r="U6347">
        <v>11924</v>
      </c>
      <c r="V6347" s="1" t="s">
        <v>4151</v>
      </c>
      <c r="W6347" s="1" t="s">
        <v>2551</v>
      </c>
      <c r="X6347" s="5" t="s">
        <v>5390</v>
      </c>
      <c r="Y6347" s="5" t="s">
        <v>2553</v>
      </c>
      <c r="Z6347" s="5" t="s">
        <v>13</v>
      </c>
      <c r="AA6347" s="5"/>
    </row>
    <row r="6348" spans="1:27" ht="12" customHeight="1" x14ac:dyDescent="0.15">
      <c r="A6348" s="1" t="s">
        <v>1662</v>
      </c>
      <c r="B6348" s="1" t="s">
        <v>45</v>
      </c>
      <c r="C6348" s="1" t="s">
        <v>15</v>
      </c>
      <c r="D6348" s="1" t="s">
        <v>2518</v>
      </c>
      <c r="E6348" s="1" t="s">
        <v>10</v>
      </c>
      <c r="F6348" s="1" t="s">
        <v>5389</v>
      </c>
      <c r="G6348" s="1" t="s">
        <v>16</v>
      </c>
      <c r="H6348" s="1" t="s">
        <v>13</v>
      </c>
      <c r="I6348">
        <v>17</v>
      </c>
      <c r="J6348">
        <v>88</v>
      </c>
      <c r="K6348">
        <v>0</v>
      </c>
      <c r="L6348">
        <v>0</v>
      </c>
      <c r="M6348">
        <v>12</v>
      </c>
      <c r="N6348">
        <v>0</v>
      </c>
      <c r="O6348">
        <v>0</v>
      </c>
      <c r="P6348">
        <v>0</v>
      </c>
      <c r="Q6348">
        <v>1</v>
      </c>
      <c r="R6348">
        <v>0</v>
      </c>
      <c r="S6348">
        <v>0</v>
      </c>
      <c r="T6348">
        <v>0</v>
      </c>
      <c r="U6348">
        <v>0</v>
      </c>
      <c r="V6348" s="1" t="s">
        <v>4151</v>
      </c>
      <c r="W6348" s="1" t="s">
        <v>2551</v>
      </c>
      <c r="X6348" s="5" t="s">
        <v>5390</v>
      </c>
      <c r="Y6348" s="5" t="s">
        <v>2561</v>
      </c>
      <c r="Z6348" s="5" t="s">
        <v>13</v>
      </c>
      <c r="AA6348" s="5"/>
    </row>
    <row r="6349" spans="1:27" ht="12" customHeight="1" x14ac:dyDescent="0.15">
      <c r="A6349" s="1" t="s">
        <v>1662</v>
      </c>
      <c r="B6349" s="1" t="s">
        <v>45</v>
      </c>
      <c r="C6349" s="1" t="s">
        <v>17</v>
      </c>
      <c r="D6349" s="1" t="s">
        <v>2518</v>
      </c>
      <c r="E6349" s="1" t="s">
        <v>10</v>
      </c>
      <c r="F6349" s="1" t="s">
        <v>5389</v>
      </c>
      <c r="G6349" s="1" t="s">
        <v>18</v>
      </c>
      <c r="H6349" s="1" t="s">
        <v>13</v>
      </c>
      <c r="I6349">
        <v>64</v>
      </c>
      <c r="J6349">
        <v>17</v>
      </c>
      <c r="K6349">
        <v>32</v>
      </c>
      <c r="L6349">
        <v>24</v>
      </c>
      <c r="M6349">
        <v>1</v>
      </c>
      <c r="N6349">
        <v>0</v>
      </c>
      <c r="O6349">
        <v>0</v>
      </c>
      <c r="P6349">
        <v>0</v>
      </c>
      <c r="Q6349">
        <v>1</v>
      </c>
      <c r="R6349">
        <v>0</v>
      </c>
      <c r="S6349">
        <v>0</v>
      </c>
      <c r="T6349">
        <v>2</v>
      </c>
      <c r="U6349">
        <v>5</v>
      </c>
      <c r="V6349" s="1" t="s">
        <v>4151</v>
      </c>
      <c r="W6349" s="1" t="s">
        <v>2551</v>
      </c>
      <c r="X6349" s="5" t="s">
        <v>5390</v>
      </c>
      <c r="Y6349" s="5" t="s">
        <v>2562</v>
      </c>
      <c r="Z6349" s="5" t="s">
        <v>13</v>
      </c>
      <c r="AA6349" s="5"/>
    </row>
    <row r="6350" spans="1:27" ht="12" customHeight="1" x14ac:dyDescent="0.15">
      <c r="A6350" s="1" t="s">
        <v>1662</v>
      </c>
      <c r="B6350" s="1" t="s">
        <v>45</v>
      </c>
      <c r="C6350" s="1" t="s">
        <v>19</v>
      </c>
      <c r="D6350" s="1" t="s">
        <v>2518</v>
      </c>
      <c r="E6350" s="1" t="s">
        <v>10</v>
      </c>
      <c r="F6350" s="1" t="s">
        <v>5389</v>
      </c>
      <c r="G6350" s="1" t="s">
        <v>242</v>
      </c>
      <c r="H6350" s="1" t="s">
        <v>13</v>
      </c>
      <c r="I6350">
        <v>19915</v>
      </c>
      <c r="J6350">
        <v>12697</v>
      </c>
      <c r="K6350">
        <v>13689</v>
      </c>
      <c r="L6350">
        <v>15116</v>
      </c>
      <c r="M6350">
        <v>18518</v>
      </c>
      <c r="N6350">
        <v>15241</v>
      </c>
      <c r="O6350">
        <v>15714</v>
      </c>
      <c r="P6350">
        <v>15488</v>
      </c>
      <c r="Q6350">
        <v>15662</v>
      </c>
      <c r="R6350">
        <v>12206</v>
      </c>
      <c r="S6350">
        <v>15055</v>
      </c>
      <c r="T6350">
        <v>15488</v>
      </c>
      <c r="U6350">
        <v>21073</v>
      </c>
      <c r="V6350" s="1" t="s">
        <v>4151</v>
      </c>
      <c r="W6350" s="1" t="s">
        <v>2551</v>
      </c>
      <c r="X6350" s="5" t="s">
        <v>5390</v>
      </c>
      <c r="Y6350" s="5" t="s">
        <v>2557</v>
      </c>
      <c r="Z6350" s="5" t="s">
        <v>13</v>
      </c>
      <c r="AA6350" s="5"/>
    </row>
    <row r="6351" spans="1:27" ht="12" customHeight="1" x14ac:dyDescent="0.15">
      <c r="A6351" s="1" t="s">
        <v>1662</v>
      </c>
      <c r="B6351" s="1" t="s">
        <v>45</v>
      </c>
      <c r="C6351" s="1" t="s">
        <v>21</v>
      </c>
      <c r="D6351" s="1" t="s">
        <v>2518</v>
      </c>
      <c r="E6351" s="1" t="s">
        <v>10</v>
      </c>
      <c r="F6351" s="1" t="s">
        <v>5389</v>
      </c>
      <c r="G6351" s="1" t="s">
        <v>245</v>
      </c>
      <c r="H6351" s="1" t="s">
        <v>306</v>
      </c>
      <c r="I6351">
        <v>6349756</v>
      </c>
      <c r="J6351">
        <v>4415130</v>
      </c>
      <c r="K6351">
        <v>4617502</v>
      </c>
      <c r="L6351">
        <v>5386676</v>
      </c>
      <c r="M6351">
        <v>6327589</v>
      </c>
      <c r="N6351">
        <v>5412969</v>
      </c>
      <c r="O6351">
        <v>5741779</v>
      </c>
      <c r="P6351">
        <v>5856306</v>
      </c>
      <c r="Q6351">
        <v>5988665</v>
      </c>
      <c r="R6351">
        <v>4580958</v>
      </c>
      <c r="S6351">
        <v>5431907</v>
      </c>
      <c r="T6351">
        <v>5628423</v>
      </c>
      <c r="U6351">
        <v>7365578</v>
      </c>
      <c r="V6351" s="1" t="s">
        <v>4151</v>
      </c>
      <c r="W6351" s="1" t="s">
        <v>2551</v>
      </c>
      <c r="X6351" s="5" t="s">
        <v>5390</v>
      </c>
      <c r="Y6351" s="5" t="s">
        <v>2740</v>
      </c>
      <c r="Z6351" s="5" t="s">
        <v>2788</v>
      </c>
      <c r="AA6351" s="5"/>
    </row>
    <row r="6352" spans="1:27" ht="12" customHeight="1" x14ac:dyDescent="0.15">
      <c r="A6352" s="1" t="s">
        <v>1662</v>
      </c>
      <c r="B6352" s="1" t="s">
        <v>45</v>
      </c>
      <c r="C6352" s="1" t="s">
        <v>23</v>
      </c>
      <c r="D6352" s="1" t="s">
        <v>2518</v>
      </c>
      <c r="E6352" s="1" t="s">
        <v>10</v>
      </c>
      <c r="F6352" s="1" t="s">
        <v>5389</v>
      </c>
      <c r="G6352" s="1" t="s">
        <v>22</v>
      </c>
      <c r="H6352" s="1" t="s">
        <v>13</v>
      </c>
      <c r="I6352">
        <v>0</v>
      </c>
      <c r="J6352">
        <v>0</v>
      </c>
      <c r="K6352">
        <v>0</v>
      </c>
      <c r="L6352">
        <v>0</v>
      </c>
      <c r="M6352">
        <v>0</v>
      </c>
      <c r="N6352">
        <v>0</v>
      </c>
      <c r="O6352">
        <v>0</v>
      </c>
      <c r="P6352">
        <v>0</v>
      </c>
      <c r="Q6352">
        <v>0</v>
      </c>
      <c r="R6352">
        <v>0</v>
      </c>
      <c r="S6352">
        <v>0</v>
      </c>
      <c r="T6352">
        <v>0</v>
      </c>
      <c r="U6352">
        <v>0</v>
      </c>
      <c r="V6352" s="1" t="s">
        <v>4151</v>
      </c>
      <c r="W6352" s="1" t="s">
        <v>2551</v>
      </c>
      <c r="X6352" s="5" t="s">
        <v>5390</v>
      </c>
      <c r="Y6352" s="5" t="s">
        <v>2564</v>
      </c>
      <c r="Z6352" s="5" t="s">
        <v>13</v>
      </c>
      <c r="AA6352" s="5"/>
    </row>
    <row r="6353" spans="1:27" ht="12" customHeight="1" x14ac:dyDescent="0.15">
      <c r="A6353" s="1" t="s">
        <v>1662</v>
      </c>
      <c r="B6353" s="1" t="s">
        <v>45</v>
      </c>
      <c r="C6353" s="1" t="s">
        <v>77</v>
      </c>
      <c r="D6353" s="1" t="s">
        <v>2518</v>
      </c>
      <c r="E6353" s="1" t="s">
        <v>10</v>
      </c>
      <c r="F6353" s="1" t="s">
        <v>5389</v>
      </c>
      <c r="G6353" s="1" t="s">
        <v>24</v>
      </c>
      <c r="H6353" s="1" t="s">
        <v>13</v>
      </c>
      <c r="I6353">
        <v>58676</v>
      </c>
      <c r="J6353">
        <v>57200</v>
      </c>
      <c r="K6353">
        <v>66158</v>
      </c>
      <c r="L6353">
        <v>68426</v>
      </c>
      <c r="M6353">
        <v>72222</v>
      </c>
      <c r="N6353">
        <v>78267</v>
      </c>
      <c r="O6353">
        <v>77035</v>
      </c>
      <c r="P6353">
        <v>71826</v>
      </c>
      <c r="Q6353">
        <v>68674</v>
      </c>
      <c r="R6353">
        <v>76209</v>
      </c>
      <c r="S6353">
        <v>74286</v>
      </c>
      <c r="T6353">
        <v>73176</v>
      </c>
      <c r="U6353">
        <v>64022</v>
      </c>
      <c r="V6353" s="1" t="s">
        <v>4151</v>
      </c>
      <c r="W6353" s="1" t="s">
        <v>2551</v>
      </c>
      <c r="X6353" s="5" t="s">
        <v>5390</v>
      </c>
      <c r="Y6353" s="5" t="s">
        <v>2559</v>
      </c>
      <c r="Z6353" s="5" t="s">
        <v>13</v>
      </c>
      <c r="AA6353" s="5"/>
    </row>
    <row r="6354" spans="1:27" ht="12" customHeight="1" x14ac:dyDescent="0.15">
      <c r="A6354" s="1" t="s">
        <v>1662</v>
      </c>
      <c r="B6354" s="1" t="s">
        <v>47</v>
      </c>
      <c r="C6354" s="1" t="s">
        <v>9</v>
      </c>
      <c r="D6354" s="1" t="s">
        <v>2518</v>
      </c>
      <c r="E6354" s="1" t="s">
        <v>10</v>
      </c>
      <c r="F6354" s="1" t="s">
        <v>5391</v>
      </c>
      <c r="G6354" s="1" t="s">
        <v>12</v>
      </c>
      <c r="H6354" s="1" t="s">
        <v>13</v>
      </c>
      <c r="I6354">
        <v>7031</v>
      </c>
      <c r="J6354">
        <v>11278</v>
      </c>
      <c r="K6354">
        <v>13256</v>
      </c>
      <c r="L6354">
        <v>16436</v>
      </c>
      <c r="M6354">
        <v>14012</v>
      </c>
      <c r="N6354">
        <v>16343</v>
      </c>
      <c r="O6354">
        <v>14147</v>
      </c>
      <c r="P6354">
        <v>7252</v>
      </c>
      <c r="Q6354">
        <v>5948</v>
      </c>
      <c r="R6354">
        <v>11105</v>
      </c>
      <c r="S6354">
        <v>8509</v>
      </c>
      <c r="T6354">
        <v>4758</v>
      </c>
      <c r="U6354">
        <v>5258</v>
      </c>
      <c r="V6354" s="1" t="s">
        <v>4151</v>
      </c>
      <c r="W6354" s="1" t="s">
        <v>2551</v>
      </c>
      <c r="X6354" s="5" t="s">
        <v>5392</v>
      </c>
      <c r="Y6354" s="5" t="s">
        <v>2553</v>
      </c>
      <c r="Z6354" s="5" t="s">
        <v>13</v>
      </c>
      <c r="AA6354" s="5"/>
    </row>
    <row r="6355" spans="1:27" ht="12" customHeight="1" x14ac:dyDescent="0.15">
      <c r="A6355" s="1" t="s">
        <v>1662</v>
      </c>
      <c r="B6355" s="1" t="s">
        <v>47</v>
      </c>
      <c r="C6355" s="1" t="s">
        <v>15</v>
      </c>
      <c r="D6355" s="1" t="s">
        <v>2518</v>
      </c>
      <c r="E6355" s="1" t="s">
        <v>10</v>
      </c>
      <c r="F6355" s="1" t="s">
        <v>5391</v>
      </c>
      <c r="G6355" s="1" t="s">
        <v>16</v>
      </c>
      <c r="H6355" s="1" t="s">
        <v>13</v>
      </c>
      <c r="I6355">
        <v>13</v>
      </c>
      <c r="J6355">
        <v>338</v>
      </c>
      <c r="K6355">
        <v>0</v>
      </c>
      <c r="L6355">
        <v>0</v>
      </c>
      <c r="M6355">
        <v>21</v>
      </c>
      <c r="N6355">
        <v>0</v>
      </c>
      <c r="O6355">
        <v>0</v>
      </c>
      <c r="P6355">
        <v>0</v>
      </c>
      <c r="Q6355">
        <v>30</v>
      </c>
      <c r="R6355">
        <v>0</v>
      </c>
      <c r="S6355">
        <v>0</v>
      </c>
      <c r="T6355">
        <v>0</v>
      </c>
      <c r="U6355">
        <v>0</v>
      </c>
      <c r="V6355" s="1" t="s">
        <v>4151</v>
      </c>
      <c r="W6355" s="1" t="s">
        <v>2551</v>
      </c>
      <c r="X6355" s="5" t="s">
        <v>5392</v>
      </c>
      <c r="Y6355" s="5" t="s">
        <v>2561</v>
      </c>
      <c r="Z6355" s="5" t="s">
        <v>13</v>
      </c>
      <c r="AA6355" s="5"/>
    </row>
    <row r="6356" spans="1:27" ht="12" customHeight="1" x14ac:dyDescent="0.15">
      <c r="A6356" s="1" t="s">
        <v>1662</v>
      </c>
      <c r="B6356" s="1" t="s">
        <v>47</v>
      </c>
      <c r="C6356" s="1" t="s">
        <v>17</v>
      </c>
      <c r="D6356" s="1" t="s">
        <v>2518</v>
      </c>
      <c r="E6356" s="1" t="s">
        <v>10</v>
      </c>
      <c r="F6356" s="1" t="s">
        <v>5391</v>
      </c>
      <c r="G6356" s="1" t="s">
        <v>18</v>
      </c>
      <c r="H6356" s="1" t="s">
        <v>13</v>
      </c>
      <c r="I6356">
        <v>0</v>
      </c>
      <c r="J6356">
        <v>1885</v>
      </c>
      <c r="K6356">
        <v>2231</v>
      </c>
      <c r="L6356">
        <v>2363</v>
      </c>
      <c r="M6356">
        <v>1998</v>
      </c>
      <c r="N6356">
        <v>1967</v>
      </c>
      <c r="O6356">
        <v>1672</v>
      </c>
      <c r="P6356">
        <v>435</v>
      </c>
      <c r="Q6356">
        <v>1903</v>
      </c>
      <c r="R6356">
        <v>1518</v>
      </c>
      <c r="S6356">
        <v>474</v>
      </c>
      <c r="T6356">
        <v>34</v>
      </c>
      <c r="U6356">
        <v>17</v>
      </c>
      <c r="V6356" s="1" t="s">
        <v>4151</v>
      </c>
      <c r="W6356" s="1" t="s">
        <v>2551</v>
      </c>
      <c r="X6356" s="5" t="s">
        <v>5392</v>
      </c>
      <c r="Y6356" s="5" t="s">
        <v>2562</v>
      </c>
      <c r="Z6356" s="5" t="s">
        <v>13</v>
      </c>
      <c r="AA6356" s="5"/>
    </row>
    <row r="6357" spans="1:27" ht="12" customHeight="1" x14ac:dyDescent="0.15">
      <c r="A6357" s="1" t="s">
        <v>1662</v>
      </c>
      <c r="B6357" s="1" t="s">
        <v>47</v>
      </c>
      <c r="C6357" s="1" t="s">
        <v>19</v>
      </c>
      <c r="D6357" s="1" t="s">
        <v>2518</v>
      </c>
      <c r="E6357" s="1" t="s">
        <v>10</v>
      </c>
      <c r="F6357" s="1" t="s">
        <v>5391</v>
      </c>
      <c r="G6357" s="1" t="s">
        <v>242</v>
      </c>
      <c r="H6357" s="1" t="s">
        <v>13</v>
      </c>
      <c r="I6357">
        <v>14723</v>
      </c>
      <c r="J6357">
        <v>8691</v>
      </c>
      <c r="K6357">
        <v>8782</v>
      </c>
      <c r="L6357">
        <v>9635</v>
      </c>
      <c r="M6357">
        <v>8904</v>
      </c>
      <c r="N6357">
        <v>9065</v>
      </c>
      <c r="O6357">
        <v>11462</v>
      </c>
      <c r="P6357">
        <v>9308</v>
      </c>
      <c r="Q6357">
        <v>9005</v>
      </c>
      <c r="R6357">
        <v>7481</v>
      </c>
      <c r="S6357">
        <v>7611</v>
      </c>
      <c r="T6357">
        <v>8775</v>
      </c>
      <c r="U6357">
        <v>12498</v>
      </c>
      <c r="V6357" s="1" t="s">
        <v>4151</v>
      </c>
      <c r="W6357" s="1" t="s">
        <v>2551</v>
      </c>
      <c r="X6357" s="5" t="s">
        <v>5392</v>
      </c>
      <c r="Y6357" s="5" t="s">
        <v>2557</v>
      </c>
      <c r="Z6357" s="5" t="s">
        <v>13</v>
      </c>
      <c r="AA6357" s="5"/>
    </row>
    <row r="6358" spans="1:27" ht="12" customHeight="1" x14ac:dyDescent="0.15">
      <c r="A6358" s="1" t="s">
        <v>1662</v>
      </c>
      <c r="B6358" s="1" t="s">
        <v>47</v>
      </c>
      <c r="C6358" s="1" t="s">
        <v>21</v>
      </c>
      <c r="D6358" s="1" t="s">
        <v>2518</v>
      </c>
      <c r="E6358" s="1" t="s">
        <v>10</v>
      </c>
      <c r="F6358" s="1" t="s">
        <v>5391</v>
      </c>
      <c r="G6358" s="1" t="s">
        <v>245</v>
      </c>
      <c r="H6358" s="1" t="s">
        <v>306</v>
      </c>
      <c r="I6358">
        <v>3734208</v>
      </c>
      <c r="J6358">
        <v>2332277</v>
      </c>
      <c r="K6358">
        <v>2470852</v>
      </c>
      <c r="L6358">
        <v>2656864</v>
      </c>
      <c r="M6358">
        <v>2515155</v>
      </c>
      <c r="N6358">
        <v>2541501</v>
      </c>
      <c r="O6358">
        <v>3179722</v>
      </c>
      <c r="P6358">
        <v>2951977</v>
      </c>
      <c r="Q6358">
        <v>2791344</v>
      </c>
      <c r="R6358">
        <v>2365584</v>
      </c>
      <c r="S6358">
        <v>2399440</v>
      </c>
      <c r="T6358">
        <v>2652354</v>
      </c>
      <c r="U6358">
        <v>3795341</v>
      </c>
      <c r="V6358" s="1" t="s">
        <v>4151</v>
      </c>
      <c r="W6358" s="1" t="s">
        <v>2551</v>
      </c>
      <c r="X6358" s="5" t="s">
        <v>5392</v>
      </c>
      <c r="Y6358" s="5" t="s">
        <v>2740</v>
      </c>
      <c r="Z6358" s="5" t="s">
        <v>2788</v>
      </c>
      <c r="AA6358" s="5"/>
    </row>
    <row r="6359" spans="1:27" ht="12" customHeight="1" x14ac:dyDescent="0.15">
      <c r="A6359" s="1" t="s">
        <v>1662</v>
      </c>
      <c r="B6359" s="1" t="s">
        <v>47</v>
      </c>
      <c r="C6359" s="1" t="s">
        <v>23</v>
      </c>
      <c r="D6359" s="1" t="s">
        <v>2518</v>
      </c>
      <c r="E6359" s="1" t="s">
        <v>10</v>
      </c>
      <c r="F6359" s="1" t="s">
        <v>5391</v>
      </c>
      <c r="G6359" s="1" t="s">
        <v>22</v>
      </c>
      <c r="H6359" s="1" t="s">
        <v>13</v>
      </c>
      <c r="I6359">
        <v>0</v>
      </c>
      <c r="J6359">
        <v>0</v>
      </c>
      <c r="K6359">
        <v>0</v>
      </c>
      <c r="L6359">
        <v>0</v>
      </c>
      <c r="M6359">
        <v>0</v>
      </c>
      <c r="N6359">
        <v>0</v>
      </c>
      <c r="O6359">
        <v>0</v>
      </c>
      <c r="P6359">
        <v>0</v>
      </c>
      <c r="Q6359">
        <v>0</v>
      </c>
      <c r="R6359">
        <v>0</v>
      </c>
      <c r="S6359">
        <v>0</v>
      </c>
      <c r="T6359">
        <v>0</v>
      </c>
      <c r="U6359">
        <v>0</v>
      </c>
      <c r="V6359" s="1" t="s">
        <v>4151</v>
      </c>
      <c r="W6359" s="1" t="s">
        <v>2551</v>
      </c>
      <c r="X6359" s="5" t="s">
        <v>5392</v>
      </c>
      <c r="Y6359" s="5" t="s">
        <v>2564</v>
      </c>
      <c r="Z6359" s="5" t="s">
        <v>13</v>
      </c>
      <c r="AA6359" s="5"/>
    </row>
    <row r="6360" spans="1:27" ht="12" customHeight="1" x14ac:dyDescent="0.15">
      <c r="A6360" s="1" t="s">
        <v>1662</v>
      </c>
      <c r="B6360" s="1" t="s">
        <v>47</v>
      </c>
      <c r="C6360" s="1" t="s">
        <v>77</v>
      </c>
      <c r="D6360" s="1" t="s">
        <v>2518</v>
      </c>
      <c r="E6360" s="1" t="s">
        <v>10</v>
      </c>
      <c r="F6360" s="1" t="s">
        <v>5391</v>
      </c>
      <c r="G6360" s="1" t="s">
        <v>24</v>
      </c>
      <c r="H6360" s="1" t="s">
        <v>13</v>
      </c>
      <c r="I6360">
        <v>33385</v>
      </c>
      <c r="J6360">
        <v>34425</v>
      </c>
      <c r="K6360">
        <v>36668</v>
      </c>
      <c r="L6360">
        <v>41106</v>
      </c>
      <c r="M6360">
        <v>44237</v>
      </c>
      <c r="N6360">
        <v>49548</v>
      </c>
      <c r="O6360">
        <v>50561</v>
      </c>
      <c r="P6360">
        <v>48070</v>
      </c>
      <c r="Q6360">
        <v>43140</v>
      </c>
      <c r="R6360">
        <v>45246</v>
      </c>
      <c r="S6360">
        <v>45670</v>
      </c>
      <c r="T6360">
        <v>41619</v>
      </c>
      <c r="U6360">
        <v>34362</v>
      </c>
      <c r="V6360" s="1" t="s">
        <v>4151</v>
      </c>
      <c r="W6360" s="1" t="s">
        <v>2551</v>
      </c>
      <c r="X6360" s="5" t="s">
        <v>5392</v>
      </c>
      <c r="Y6360" s="5" t="s">
        <v>2559</v>
      </c>
      <c r="Z6360" s="5" t="s">
        <v>13</v>
      </c>
      <c r="AA6360" s="5"/>
    </row>
    <row r="6361" spans="1:27" ht="12" customHeight="1" x14ac:dyDescent="0.15">
      <c r="A6361" s="1" t="s">
        <v>1662</v>
      </c>
      <c r="B6361" s="1" t="s">
        <v>49</v>
      </c>
      <c r="C6361" s="1" t="s">
        <v>9</v>
      </c>
      <c r="D6361" s="1" t="s">
        <v>2518</v>
      </c>
      <c r="E6361" s="1" t="s">
        <v>10</v>
      </c>
      <c r="F6361" s="1" t="s">
        <v>5393</v>
      </c>
      <c r="G6361" s="1" t="s">
        <v>12</v>
      </c>
      <c r="H6361" s="1" t="s">
        <v>13</v>
      </c>
      <c r="I6361">
        <v>8393</v>
      </c>
      <c r="J6361">
        <v>7911</v>
      </c>
      <c r="K6361">
        <v>9472</v>
      </c>
      <c r="L6361">
        <v>9056</v>
      </c>
      <c r="M6361">
        <v>8450</v>
      </c>
      <c r="N6361">
        <v>9923</v>
      </c>
      <c r="O6361">
        <v>9612</v>
      </c>
      <c r="P6361">
        <v>7726</v>
      </c>
      <c r="Q6361">
        <v>7489</v>
      </c>
      <c r="R6361">
        <v>8321</v>
      </c>
      <c r="S6361">
        <v>8350</v>
      </c>
      <c r="T6361">
        <v>7830</v>
      </c>
      <c r="U6361">
        <v>6905</v>
      </c>
      <c r="V6361" s="1" t="s">
        <v>4151</v>
      </c>
      <c r="W6361" s="1" t="s">
        <v>2551</v>
      </c>
      <c r="X6361" s="5" t="s">
        <v>5394</v>
      </c>
      <c r="Y6361" s="5" t="s">
        <v>2553</v>
      </c>
      <c r="Z6361" s="5" t="s">
        <v>13</v>
      </c>
      <c r="AA6361" s="5"/>
    </row>
    <row r="6362" spans="1:27" ht="12" customHeight="1" x14ac:dyDescent="0.15">
      <c r="A6362" s="1" t="s">
        <v>1662</v>
      </c>
      <c r="B6362" s="1" t="s">
        <v>49</v>
      </c>
      <c r="C6362" s="1" t="s">
        <v>15</v>
      </c>
      <c r="D6362" s="1" t="s">
        <v>2518</v>
      </c>
      <c r="E6362" s="1" t="s">
        <v>10</v>
      </c>
      <c r="F6362" s="1" t="s">
        <v>5393</v>
      </c>
      <c r="G6362" s="1" t="s">
        <v>16</v>
      </c>
      <c r="H6362" s="1" t="s">
        <v>13</v>
      </c>
      <c r="I6362">
        <v>0</v>
      </c>
      <c r="J6362">
        <v>0</v>
      </c>
      <c r="K6362">
        <v>4</v>
      </c>
      <c r="L6362">
        <v>0</v>
      </c>
      <c r="M6362">
        <v>0</v>
      </c>
      <c r="N6362">
        <v>0</v>
      </c>
      <c r="O6362">
        <v>113</v>
      </c>
      <c r="P6362">
        <v>163</v>
      </c>
      <c r="Q6362">
        <v>74</v>
      </c>
      <c r="R6362">
        <v>249</v>
      </c>
      <c r="S6362">
        <v>85</v>
      </c>
      <c r="T6362">
        <v>108</v>
      </c>
      <c r="U6362">
        <v>53</v>
      </c>
      <c r="V6362" s="1" t="s">
        <v>4151</v>
      </c>
      <c r="W6362" s="1" t="s">
        <v>2551</v>
      </c>
      <c r="X6362" s="5" t="s">
        <v>5394</v>
      </c>
      <c r="Y6362" s="5" t="s">
        <v>2561</v>
      </c>
      <c r="Z6362" s="5" t="s">
        <v>13</v>
      </c>
      <c r="AA6362" s="5"/>
    </row>
    <row r="6363" spans="1:27" ht="12" customHeight="1" x14ac:dyDescent="0.15">
      <c r="A6363" s="1" t="s">
        <v>1662</v>
      </c>
      <c r="B6363" s="1" t="s">
        <v>49</v>
      </c>
      <c r="C6363" s="1" t="s">
        <v>17</v>
      </c>
      <c r="D6363" s="1" t="s">
        <v>2518</v>
      </c>
      <c r="E6363" s="1" t="s">
        <v>10</v>
      </c>
      <c r="F6363" s="1" t="s">
        <v>5393</v>
      </c>
      <c r="G6363" s="1" t="s">
        <v>18</v>
      </c>
      <c r="H6363" s="1" t="s">
        <v>13</v>
      </c>
      <c r="I6363">
        <v>123</v>
      </c>
      <c r="J6363">
        <v>119</v>
      </c>
      <c r="K6363">
        <v>85</v>
      </c>
      <c r="L6363">
        <v>107</v>
      </c>
      <c r="M6363">
        <v>155</v>
      </c>
      <c r="N6363">
        <v>70</v>
      </c>
      <c r="O6363">
        <v>131</v>
      </c>
      <c r="P6363">
        <v>133</v>
      </c>
      <c r="Q6363">
        <v>89</v>
      </c>
      <c r="R6363">
        <v>132</v>
      </c>
      <c r="S6363">
        <v>108</v>
      </c>
      <c r="T6363">
        <v>126</v>
      </c>
      <c r="U6363">
        <v>128</v>
      </c>
      <c r="V6363" s="1" t="s">
        <v>4151</v>
      </c>
      <c r="W6363" s="1" t="s">
        <v>2551</v>
      </c>
      <c r="X6363" s="5" t="s">
        <v>5394</v>
      </c>
      <c r="Y6363" s="5" t="s">
        <v>2562</v>
      </c>
      <c r="Z6363" s="5" t="s">
        <v>13</v>
      </c>
      <c r="AA6363" s="5"/>
    </row>
    <row r="6364" spans="1:27" ht="12" customHeight="1" x14ac:dyDescent="0.15">
      <c r="A6364" s="1" t="s">
        <v>1662</v>
      </c>
      <c r="B6364" s="1" t="s">
        <v>49</v>
      </c>
      <c r="C6364" s="1" t="s">
        <v>19</v>
      </c>
      <c r="D6364" s="1" t="s">
        <v>2518</v>
      </c>
      <c r="E6364" s="1" t="s">
        <v>10</v>
      </c>
      <c r="F6364" s="1" t="s">
        <v>5393</v>
      </c>
      <c r="G6364" s="1" t="s">
        <v>242</v>
      </c>
      <c r="H6364" s="1" t="s">
        <v>13</v>
      </c>
      <c r="I6364">
        <v>9469</v>
      </c>
      <c r="J6364">
        <v>7513</v>
      </c>
      <c r="K6364">
        <v>9078</v>
      </c>
      <c r="L6364">
        <v>8451</v>
      </c>
      <c r="M6364">
        <v>8557</v>
      </c>
      <c r="N6364">
        <v>9038</v>
      </c>
      <c r="O6364">
        <v>8928</v>
      </c>
      <c r="P6364">
        <v>9146</v>
      </c>
      <c r="Q6364">
        <v>8675</v>
      </c>
      <c r="R6364">
        <v>8429</v>
      </c>
      <c r="S6364">
        <v>7488</v>
      </c>
      <c r="T6364">
        <v>7239</v>
      </c>
      <c r="U6364">
        <v>7622</v>
      </c>
      <c r="V6364" s="1" t="s">
        <v>4151</v>
      </c>
      <c r="W6364" s="1" t="s">
        <v>2551</v>
      </c>
      <c r="X6364" s="5" t="s">
        <v>5394</v>
      </c>
      <c r="Y6364" s="5" t="s">
        <v>2557</v>
      </c>
      <c r="Z6364" s="5" t="s">
        <v>13</v>
      </c>
      <c r="AA6364" s="5"/>
    </row>
    <row r="6365" spans="1:27" ht="12" customHeight="1" x14ac:dyDescent="0.15">
      <c r="A6365" s="1" t="s">
        <v>1662</v>
      </c>
      <c r="B6365" s="1" t="s">
        <v>49</v>
      </c>
      <c r="C6365" s="1" t="s">
        <v>21</v>
      </c>
      <c r="D6365" s="1" t="s">
        <v>2518</v>
      </c>
      <c r="E6365" s="1" t="s">
        <v>10</v>
      </c>
      <c r="F6365" s="1" t="s">
        <v>5393</v>
      </c>
      <c r="G6365" s="1" t="s">
        <v>245</v>
      </c>
      <c r="H6365" s="1" t="s">
        <v>306</v>
      </c>
      <c r="I6365">
        <v>3196928</v>
      </c>
      <c r="J6365">
        <v>2845821</v>
      </c>
      <c r="K6365">
        <v>3601834</v>
      </c>
      <c r="L6365">
        <v>3484324</v>
      </c>
      <c r="M6365">
        <v>3654854</v>
      </c>
      <c r="N6365">
        <v>3794212</v>
      </c>
      <c r="O6365">
        <v>3794451</v>
      </c>
      <c r="P6365">
        <v>4091457</v>
      </c>
      <c r="Q6365">
        <v>3815248</v>
      </c>
      <c r="R6365">
        <v>3620635</v>
      </c>
      <c r="S6365">
        <v>2967278</v>
      </c>
      <c r="T6365">
        <v>3094156</v>
      </c>
      <c r="U6365">
        <v>3050038</v>
      </c>
      <c r="V6365" s="1" t="s">
        <v>4151</v>
      </c>
      <c r="W6365" s="1" t="s">
        <v>2551</v>
      </c>
      <c r="X6365" s="5" t="s">
        <v>5394</v>
      </c>
      <c r="Y6365" s="5" t="s">
        <v>2740</v>
      </c>
      <c r="Z6365" s="5" t="s">
        <v>2788</v>
      </c>
      <c r="AA6365" s="5"/>
    </row>
    <row r="6366" spans="1:27" ht="12" customHeight="1" x14ac:dyDescent="0.15">
      <c r="A6366" s="1" t="s">
        <v>1662</v>
      </c>
      <c r="B6366" s="1" t="s">
        <v>49</v>
      </c>
      <c r="C6366" s="1" t="s">
        <v>23</v>
      </c>
      <c r="D6366" s="1" t="s">
        <v>2518</v>
      </c>
      <c r="E6366" s="1" t="s">
        <v>10</v>
      </c>
      <c r="F6366" s="1" t="s">
        <v>5393</v>
      </c>
      <c r="G6366" s="1" t="s">
        <v>22</v>
      </c>
      <c r="H6366" s="1" t="s">
        <v>13</v>
      </c>
      <c r="I6366">
        <v>8</v>
      </c>
      <c r="J6366">
        <v>1</v>
      </c>
      <c r="K6366">
        <v>0</v>
      </c>
      <c r="L6366">
        <v>0</v>
      </c>
      <c r="M6366">
        <v>0</v>
      </c>
      <c r="N6366">
        <v>0</v>
      </c>
      <c r="O6366">
        <v>0</v>
      </c>
      <c r="P6366">
        <v>0</v>
      </c>
      <c r="Q6366">
        <v>1</v>
      </c>
      <c r="R6366">
        <v>1</v>
      </c>
      <c r="S6366">
        <v>1</v>
      </c>
      <c r="T6366">
        <v>0</v>
      </c>
      <c r="U6366">
        <v>0</v>
      </c>
      <c r="V6366" s="1" t="s">
        <v>4151</v>
      </c>
      <c r="W6366" s="1" t="s">
        <v>2551</v>
      </c>
      <c r="X6366" s="5" t="s">
        <v>5394</v>
      </c>
      <c r="Y6366" s="5" t="s">
        <v>2564</v>
      </c>
      <c r="Z6366" s="5" t="s">
        <v>13</v>
      </c>
      <c r="AA6366" s="5"/>
    </row>
    <row r="6367" spans="1:27" ht="12" customHeight="1" x14ac:dyDescent="0.15">
      <c r="A6367" s="1" t="s">
        <v>1662</v>
      </c>
      <c r="B6367" s="1" t="s">
        <v>49</v>
      </c>
      <c r="C6367" s="1" t="s">
        <v>77</v>
      </c>
      <c r="D6367" s="1" t="s">
        <v>2518</v>
      </c>
      <c r="E6367" s="1" t="s">
        <v>10</v>
      </c>
      <c r="F6367" s="1" t="s">
        <v>5393</v>
      </c>
      <c r="G6367" s="1" t="s">
        <v>24</v>
      </c>
      <c r="H6367" s="1" t="s">
        <v>13</v>
      </c>
      <c r="I6367">
        <v>6089</v>
      </c>
      <c r="J6367">
        <v>6367</v>
      </c>
      <c r="K6367">
        <v>6680</v>
      </c>
      <c r="L6367">
        <v>7172</v>
      </c>
      <c r="M6367">
        <v>6910</v>
      </c>
      <c r="N6367">
        <v>7725</v>
      </c>
      <c r="O6367">
        <v>8391</v>
      </c>
      <c r="P6367">
        <v>7001</v>
      </c>
      <c r="Q6367">
        <v>5799</v>
      </c>
      <c r="R6367">
        <v>5807</v>
      </c>
      <c r="S6367">
        <v>6645</v>
      </c>
      <c r="T6367">
        <v>7203</v>
      </c>
      <c r="U6367">
        <v>6410</v>
      </c>
      <c r="V6367" s="1" t="s">
        <v>4151</v>
      </c>
      <c r="W6367" s="1" t="s">
        <v>2551</v>
      </c>
      <c r="X6367" s="5" t="s">
        <v>5394</v>
      </c>
      <c r="Y6367" s="5" t="s">
        <v>2559</v>
      </c>
      <c r="Z6367" s="5" t="s">
        <v>13</v>
      </c>
      <c r="AA6367" s="5"/>
    </row>
    <row r="6368" spans="1:27" ht="12" customHeight="1" x14ac:dyDescent="0.15">
      <c r="A6368" s="1" t="s">
        <v>1662</v>
      </c>
      <c r="B6368" s="1" t="s">
        <v>51</v>
      </c>
      <c r="C6368" s="1" t="s">
        <v>9</v>
      </c>
      <c r="D6368" s="1" t="s">
        <v>2518</v>
      </c>
      <c r="E6368" s="1" t="s">
        <v>10</v>
      </c>
      <c r="F6368" s="1" t="s">
        <v>1668</v>
      </c>
      <c r="G6368" s="1" t="s">
        <v>12</v>
      </c>
      <c r="H6368" s="1" t="s">
        <v>13</v>
      </c>
      <c r="I6368">
        <v>6791</v>
      </c>
      <c r="J6368">
        <v>9453</v>
      </c>
      <c r="K6368">
        <v>9496</v>
      </c>
      <c r="L6368">
        <v>9999</v>
      </c>
      <c r="M6368">
        <v>9728</v>
      </c>
      <c r="N6368">
        <v>9475</v>
      </c>
      <c r="O6368">
        <v>6216</v>
      </c>
      <c r="P6368">
        <v>5467</v>
      </c>
      <c r="Q6368">
        <v>3304</v>
      </c>
      <c r="R6368">
        <v>7918</v>
      </c>
      <c r="S6368">
        <v>4864</v>
      </c>
      <c r="T6368">
        <v>5850</v>
      </c>
      <c r="U6368">
        <v>5159</v>
      </c>
      <c r="V6368" s="1" t="s">
        <v>4151</v>
      </c>
      <c r="W6368" s="1" t="s">
        <v>2551</v>
      </c>
      <c r="X6368" s="5" t="s">
        <v>4162</v>
      </c>
      <c r="Y6368" s="5" t="s">
        <v>2553</v>
      </c>
      <c r="Z6368" s="5" t="s">
        <v>13</v>
      </c>
      <c r="AA6368" s="5"/>
    </row>
    <row r="6369" spans="1:27" ht="12" customHeight="1" x14ac:dyDescent="0.15">
      <c r="A6369" s="1" t="s">
        <v>1662</v>
      </c>
      <c r="B6369" s="1" t="s">
        <v>51</v>
      </c>
      <c r="C6369" s="1" t="s">
        <v>15</v>
      </c>
      <c r="D6369" s="1" t="s">
        <v>2518</v>
      </c>
      <c r="E6369" s="1" t="s">
        <v>10</v>
      </c>
      <c r="F6369" s="1" t="s">
        <v>1668</v>
      </c>
      <c r="G6369" s="1" t="s">
        <v>16</v>
      </c>
      <c r="H6369" s="1" t="s">
        <v>13</v>
      </c>
      <c r="I6369">
        <v>3</v>
      </c>
      <c r="J6369">
        <v>0</v>
      </c>
      <c r="K6369">
        <v>0</v>
      </c>
      <c r="L6369">
        <v>0</v>
      </c>
      <c r="M6369">
        <v>0</v>
      </c>
      <c r="N6369">
        <v>0</v>
      </c>
      <c r="O6369">
        <v>0</v>
      </c>
      <c r="P6369">
        <v>0</v>
      </c>
      <c r="Q6369">
        <v>0</v>
      </c>
      <c r="R6369">
        <v>1</v>
      </c>
      <c r="S6369">
        <v>0</v>
      </c>
      <c r="T6369">
        <v>0</v>
      </c>
      <c r="U6369">
        <v>0</v>
      </c>
      <c r="V6369" s="1" t="s">
        <v>4151</v>
      </c>
      <c r="W6369" s="1" t="s">
        <v>2551</v>
      </c>
      <c r="X6369" s="5" t="s">
        <v>4162</v>
      </c>
      <c r="Y6369" s="5" t="s">
        <v>2561</v>
      </c>
      <c r="Z6369" s="5" t="s">
        <v>13</v>
      </c>
      <c r="AA6369" s="5"/>
    </row>
    <row r="6370" spans="1:27" ht="12" customHeight="1" x14ac:dyDescent="0.15">
      <c r="A6370" s="1" t="s">
        <v>1662</v>
      </c>
      <c r="B6370" s="1" t="s">
        <v>51</v>
      </c>
      <c r="C6370" s="1" t="s">
        <v>17</v>
      </c>
      <c r="D6370" s="1" t="s">
        <v>2518</v>
      </c>
      <c r="E6370" s="1" t="s">
        <v>10</v>
      </c>
      <c r="F6370" s="1" t="s">
        <v>1668</v>
      </c>
      <c r="G6370" s="1" t="s">
        <v>18</v>
      </c>
      <c r="H6370" s="1" t="s">
        <v>13</v>
      </c>
      <c r="I6370">
        <v>0</v>
      </c>
      <c r="J6370">
        <v>0</v>
      </c>
      <c r="K6370">
        <v>9</v>
      </c>
      <c r="L6370">
        <v>4</v>
      </c>
      <c r="M6370">
        <v>11</v>
      </c>
      <c r="N6370">
        <v>0</v>
      </c>
      <c r="O6370">
        <v>0</v>
      </c>
      <c r="P6370">
        <v>11</v>
      </c>
      <c r="Q6370">
        <v>1</v>
      </c>
      <c r="R6370">
        <v>2</v>
      </c>
      <c r="S6370">
        <v>2</v>
      </c>
      <c r="T6370">
        <v>2</v>
      </c>
      <c r="U6370">
        <v>10</v>
      </c>
      <c r="V6370" s="1" t="s">
        <v>4151</v>
      </c>
      <c r="W6370" s="1" t="s">
        <v>2551</v>
      </c>
      <c r="X6370" s="5" t="s">
        <v>4162</v>
      </c>
      <c r="Y6370" s="5" t="s">
        <v>2562</v>
      </c>
      <c r="Z6370" s="5" t="s">
        <v>13</v>
      </c>
      <c r="AA6370" s="5"/>
    </row>
    <row r="6371" spans="1:27" ht="12" customHeight="1" x14ac:dyDescent="0.15">
      <c r="A6371" s="1" t="s">
        <v>1662</v>
      </c>
      <c r="B6371" s="1" t="s">
        <v>51</v>
      </c>
      <c r="C6371" s="1" t="s">
        <v>19</v>
      </c>
      <c r="D6371" s="1" t="s">
        <v>2518</v>
      </c>
      <c r="E6371" s="1" t="s">
        <v>10</v>
      </c>
      <c r="F6371" s="1" t="s">
        <v>1668</v>
      </c>
      <c r="G6371" s="1" t="s">
        <v>242</v>
      </c>
      <c r="H6371" s="1" t="s">
        <v>13</v>
      </c>
      <c r="I6371">
        <v>10996</v>
      </c>
      <c r="J6371">
        <v>7437</v>
      </c>
      <c r="K6371">
        <v>6378</v>
      </c>
      <c r="L6371">
        <v>7690</v>
      </c>
      <c r="M6371">
        <v>7038</v>
      </c>
      <c r="N6371">
        <v>6784</v>
      </c>
      <c r="O6371">
        <v>6728</v>
      </c>
      <c r="P6371">
        <v>6931</v>
      </c>
      <c r="Q6371">
        <v>6025</v>
      </c>
      <c r="R6371">
        <v>6187</v>
      </c>
      <c r="S6371">
        <v>5273</v>
      </c>
      <c r="T6371">
        <v>5590</v>
      </c>
      <c r="U6371">
        <v>6198</v>
      </c>
      <c r="V6371" s="1" t="s">
        <v>4151</v>
      </c>
      <c r="W6371" s="1" t="s">
        <v>2551</v>
      </c>
      <c r="X6371" s="5" t="s">
        <v>4162</v>
      </c>
      <c r="Y6371" s="5" t="s">
        <v>2557</v>
      </c>
      <c r="Z6371" s="5" t="s">
        <v>13</v>
      </c>
      <c r="AA6371" s="5"/>
    </row>
    <row r="6372" spans="1:27" ht="12" customHeight="1" x14ac:dyDescent="0.15">
      <c r="A6372" s="1" t="s">
        <v>1662</v>
      </c>
      <c r="B6372" s="1" t="s">
        <v>51</v>
      </c>
      <c r="C6372" s="1" t="s">
        <v>21</v>
      </c>
      <c r="D6372" s="1" t="s">
        <v>2518</v>
      </c>
      <c r="E6372" s="1" t="s">
        <v>10</v>
      </c>
      <c r="F6372" s="1" t="s">
        <v>1668</v>
      </c>
      <c r="G6372" s="1" t="s">
        <v>245</v>
      </c>
      <c r="H6372" s="1" t="s">
        <v>306</v>
      </c>
      <c r="I6372">
        <v>5505461</v>
      </c>
      <c r="J6372">
        <v>3438636</v>
      </c>
      <c r="K6372">
        <v>3114571</v>
      </c>
      <c r="L6372">
        <v>3735148</v>
      </c>
      <c r="M6372">
        <v>3457887</v>
      </c>
      <c r="N6372">
        <v>3463699</v>
      </c>
      <c r="O6372">
        <v>3276393</v>
      </c>
      <c r="P6372">
        <v>3484326</v>
      </c>
      <c r="Q6372">
        <v>3219864</v>
      </c>
      <c r="R6372">
        <v>3176281</v>
      </c>
      <c r="S6372">
        <v>2741538</v>
      </c>
      <c r="T6372">
        <v>2914335</v>
      </c>
      <c r="U6372">
        <v>3336360</v>
      </c>
      <c r="V6372" s="1" t="s">
        <v>4151</v>
      </c>
      <c r="W6372" s="1" t="s">
        <v>2551</v>
      </c>
      <c r="X6372" s="5" t="s">
        <v>4162</v>
      </c>
      <c r="Y6372" s="5" t="s">
        <v>2740</v>
      </c>
      <c r="Z6372" s="5" t="s">
        <v>2788</v>
      </c>
      <c r="AA6372" s="5"/>
    </row>
    <row r="6373" spans="1:27" ht="12" customHeight="1" x14ac:dyDescent="0.15">
      <c r="A6373" s="1" t="s">
        <v>1662</v>
      </c>
      <c r="B6373" s="1" t="s">
        <v>51</v>
      </c>
      <c r="C6373" s="1" t="s">
        <v>23</v>
      </c>
      <c r="D6373" s="1" t="s">
        <v>2518</v>
      </c>
      <c r="E6373" s="1" t="s">
        <v>10</v>
      </c>
      <c r="F6373" s="1" t="s">
        <v>1668</v>
      </c>
      <c r="G6373" s="1" t="s">
        <v>22</v>
      </c>
      <c r="H6373" s="1" t="s">
        <v>13</v>
      </c>
      <c r="I6373">
        <v>6</v>
      </c>
      <c r="J6373">
        <v>7</v>
      </c>
      <c r="K6373">
        <v>0</v>
      </c>
      <c r="L6373">
        <v>2</v>
      </c>
      <c r="M6373">
        <v>0</v>
      </c>
      <c r="N6373">
        <v>3</v>
      </c>
      <c r="O6373">
        <v>0</v>
      </c>
      <c r="P6373">
        <v>9</v>
      </c>
      <c r="Q6373">
        <v>1</v>
      </c>
      <c r="R6373">
        <v>1</v>
      </c>
      <c r="S6373">
        <v>1</v>
      </c>
      <c r="T6373">
        <v>1</v>
      </c>
      <c r="U6373">
        <v>0</v>
      </c>
      <c r="V6373" s="1" t="s">
        <v>4151</v>
      </c>
      <c r="W6373" s="1" t="s">
        <v>2551</v>
      </c>
      <c r="X6373" s="5" t="s">
        <v>4162</v>
      </c>
      <c r="Y6373" s="5" t="s">
        <v>2564</v>
      </c>
      <c r="Z6373" s="5" t="s">
        <v>13</v>
      </c>
      <c r="AA6373" s="5"/>
    </row>
    <row r="6374" spans="1:27" ht="12" customHeight="1" x14ac:dyDescent="0.15">
      <c r="A6374" s="1" t="s">
        <v>1662</v>
      </c>
      <c r="B6374" s="1" t="s">
        <v>51</v>
      </c>
      <c r="C6374" s="1" t="s">
        <v>77</v>
      </c>
      <c r="D6374" s="1" t="s">
        <v>2518</v>
      </c>
      <c r="E6374" s="1" t="s">
        <v>10</v>
      </c>
      <c r="F6374" s="1" t="s">
        <v>1668</v>
      </c>
      <c r="G6374" s="1" t="s">
        <v>24</v>
      </c>
      <c r="H6374" s="1" t="s">
        <v>13</v>
      </c>
      <c r="I6374">
        <v>20494</v>
      </c>
      <c r="J6374">
        <v>22300</v>
      </c>
      <c r="K6374">
        <v>25409</v>
      </c>
      <c r="L6374">
        <v>27712</v>
      </c>
      <c r="M6374">
        <v>30391</v>
      </c>
      <c r="N6374">
        <v>33079</v>
      </c>
      <c r="O6374">
        <v>32567</v>
      </c>
      <c r="P6374">
        <v>31083</v>
      </c>
      <c r="Q6374">
        <v>28360</v>
      </c>
      <c r="R6374">
        <v>30089</v>
      </c>
      <c r="S6374">
        <v>29677</v>
      </c>
      <c r="T6374">
        <v>29934</v>
      </c>
      <c r="U6374">
        <v>28885</v>
      </c>
      <c r="V6374" s="1" t="s">
        <v>4151</v>
      </c>
      <c r="W6374" s="1" t="s">
        <v>2551</v>
      </c>
      <c r="X6374" s="5" t="s">
        <v>4162</v>
      </c>
      <c r="Y6374" s="5" t="s">
        <v>2559</v>
      </c>
      <c r="Z6374" s="5" t="s">
        <v>13</v>
      </c>
      <c r="AA6374" s="5"/>
    </row>
    <row r="6375" spans="1:27" ht="12" customHeight="1" x14ac:dyDescent="0.15">
      <c r="A6375" s="1" t="s">
        <v>1662</v>
      </c>
      <c r="B6375" s="1" t="s">
        <v>53</v>
      </c>
      <c r="C6375" s="1" t="s">
        <v>9</v>
      </c>
      <c r="D6375" s="1" t="s">
        <v>2518</v>
      </c>
      <c r="E6375" s="1" t="s">
        <v>10</v>
      </c>
      <c r="F6375" s="1" t="s">
        <v>1669</v>
      </c>
      <c r="G6375" s="1" t="s">
        <v>12</v>
      </c>
      <c r="H6375" s="1" t="s">
        <v>13</v>
      </c>
      <c r="I6375">
        <v>12749</v>
      </c>
      <c r="J6375">
        <v>11769</v>
      </c>
      <c r="K6375">
        <v>11115</v>
      </c>
      <c r="L6375">
        <v>6625</v>
      </c>
      <c r="M6375">
        <v>11191</v>
      </c>
      <c r="N6375">
        <v>12088</v>
      </c>
      <c r="O6375">
        <v>9416</v>
      </c>
      <c r="P6375">
        <v>4865</v>
      </c>
      <c r="Q6375">
        <v>9700</v>
      </c>
      <c r="R6375">
        <v>11582</v>
      </c>
      <c r="S6375">
        <v>11240</v>
      </c>
      <c r="T6375">
        <v>10344</v>
      </c>
      <c r="U6375">
        <v>10963</v>
      </c>
      <c r="V6375" s="1" t="s">
        <v>4151</v>
      </c>
      <c r="W6375" s="1" t="s">
        <v>2551</v>
      </c>
      <c r="X6375" s="5" t="s">
        <v>4163</v>
      </c>
      <c r="Y6375" s="5" t="s">
        <v>2553</v>
      </c>
      <c r="Z6375" s="5" t="s">
        <v>13</v>
      </c>
      <c r="AA6375" s="5"/>
    </row>
    <row r="6376" spans="1:27" ht="12" customHeight="1" x14ac:dyDescent="0.15">
      <c r="A6376" s="1" t="s">
        <v>1662</v>
      </c>
      <c r="B6376" s="1" t="s">
        <v>53</v>
      </c>
      <c r="C6376" s="1" t="s">
        <v>15</v>
      </c>
      <c r="D6376" s="1" t="s">
        <v>2518</v>
      </c>
      <c r="E6376" s="1" t="s">
        <v>10</v>
      </c>
      <c r="F6376" s="1" t="s">
        <v>1669</v>
      </c>
      <c r="G6376" s="1" t="s">
        <v>16</v>
      </c>
      <c r="H6376" s="1" t="s">
        <v>13</v>
      </c>
      <c r="I6376">
        <v>0</v>
      </c>
      <c r="J6376">
        <v>0</v>
      </c>
      <c r="K6376">
        <v>0</v>
      </c>
      <c r="L6376">
        <v>0</v>
      </c>
      <c r="M6376">
        <v>0</v>
      </c>
      <c r="N6376">
        <v>0</v>
      </c>
      <c r="O6376">
        <v>0</v>
      </c>
      <c r="P6376">
        <v>0</v>
      </c>
      <c r="Q6376">
        <v>0</v>
      </c>
      <c r="R6376">
        <v>0</v>
      </c>
      <c r="S6376">
        <v>0</v>
      </c>
      <c r="T6376">
        <v>0</v>
      </c>
      <c r="U6376">
        <v>0</v>
      </c>
      <c r="V6376" s="1" t="s">
        <v>4151</v>
      </c>
      <c r="W6376" s="1" t="s">
        <v>2551</v>
      </c>
      <c r="X6376" s="5" t="s">
        <v>4163</v>
      </c>
      <c r="Y6376" s="5" t="s">
        <v>2561</v>
      </c>
      <c r="Z6376" s="5" t="s">
        <v>13</v>
      </c>
      <c r="AA6376" s="5"/>
    </row>
    <row r="6377" spans="1:27" ht="12" customHeight="1" x14ac:dyDescent="0.15">
      <c r="A6377" s="1" t="s">
        <v>1662</v>
      </c>
      <c r="B6377" s="1" t="s">
        <v>53</v>
      </c>
      <c r="C6377" s="1" t="s">
        <v>17</v>
      </c>
      <c r="D6377" s="1" t="s">
        <v>2518</v>
      </c>
      <c r="E6377" s="1" t="s">
        <v>10</v>
      </c>
      <c r="F6377" s="1" t="s">
        <v>1669</v>
      </c>
      <c r="G6377" s="1" t="s">
        <v>18</v>
      </c>
      <c r="H6377" s="1" t="s">
        <v>13</v>
      </c>
      <c r="I6377">
        <v>0</v>
      </c>
      <c r="J6377">
        <v>0</v>
      </c>
      <c r="K6377">
        <v>0</v>
      </c>
      <c r="L6377">
        <v>0</v>
      </c>
      <c r="M6377">
        <v>0</v>
      </c>
      <c r="N6377">
        <v>0</v>
      </c>
      <c r="O6377">
        <v>0</v>
      </c>
      <c r="P6377">
        <v>0</v>
      </c>
      <c r="Q6377">
        <v>0</v>
      </c>
      <c r="R6377">
        <v>0</v>
      </c>
      <c r="S6377">
        <v>0</v>
      </c>
      <c r="T6377">
        <v>0</v>
      </c>
      <c r="U6377">
        <v>0</v>
      </c>
      <c r="V6377" s="1" t="s">
        <v>4151</v>
      </c>
      <c r="W6377" s="1" t="s">
        <v>2551</v>
      </c>
      <c r="X6377" s="5" t="s">
        <v>4163</v>
      </c>
      <c r="Y6377" s="5" t="s">
        <v>2562</v>
      </c>
      <c r="Z6377" s="5" t="s">
        <v>13</v>
      </c>
      <c r="AA6377" s="5"/>
    </row>
    <row r="6378" spans="1:27" ht="12" customHeight="1" x14ac:dyDescent="0.15">
      <c r="A6378" s="1" t="s">
        <v>1662</v>
      </c>
      <c r="B6378" s="1" t="s">
        <v>53</v>
      </c>
      <c r="C6378" s="1" t="s">
        <v>19</v>
      </c>
      <c r="D6378" s="1" t="s">
        <v>2518</v>
      </c>
      <c r="E6378" s="1" t="s">
        <v>10</v>
      </c>
      <c r="F6378" s="1" t="s">
        <v>1669</v>
      </c>
      <c r="G6378" s="1" t="s">
        <v>242</v>
      </c>
      <c r="H6378" s="1" t="s">
        <v>13</v>
      </c>
      <c r="I6378">
        <v>11463</v>
      </c>
      <c r="J6378">
        <v>10088</v>
      </c>
      <c r="K6378">
        <v>9979</v>
      </c>
      <c r="L6378">
        <v>10516</v>
      </c>
      <c r="M6378">
        <v>8892</v>
      </c>
      <c r="N6378">
        <v>10453</v>
      </c>
      <c r="O6378">
        <v>10971</v>
      </c>
      <c r="P6378">
        <v>8848</v>
      </c>
      <c r="Q6378">
        <v>9629</v>
      </c>
      <c r="R6378">
        <v>7940</v>
      </c>
      <c r="S6378">
        <v>7796</v>
      </c>
      <c r="T6378">
        <v>7774</v>
      </c>
      <c r="U6378">
        <v>8495</v>
      </c>
      <c r="V6378" s="1" t="s">
        <v>4151</v>
      </c>
      <c r="W6378" s="1" t="s">
        <v>2551</v>
      </c>
      <c r="X6378" s="5" t="s">
        <v>4163</v>
      </c>
      <c r="Y6378" s="5" t="s">
        <v>2557</v>
      </c>
      <c r="Z6378" s="5" t="s">
        <v>13</v>
      </c>
      <c r="AA6378" s="5"/>
    </row>
    <row r="6379" spans="1:27" ht="12" customHeight="1" x14ac:dyDescent="0.15">
      <c r="A6379" s="1" t="s">
        <v>1662</v>
      </c>
      <c r="B6379" s="1" t="s">
        <v>53</v>
      </c>
      <c r="C6379" s="1" t="s">
        <v>21</v>
      </c>
      <c r="D6379" s="1" t="s">
        <v>2518</v>
      </c>
      <c r="E6379" s="1" t="s">
        <v>10</v>
      </c>
      <c r="F6379" s="1" t="s">
        <v>1669</v>
      </c>
      <c r="G6379" s="1" t="s">
        <v>245</v>
      </c>
      <c r="H6379" s="1" t="s">
        <v>306</v>
      </c>
      <c r="I6379">
        <v>6041989</v>
      </c>
      <c r="J6379">
        <v>5523511</v>
      </c>
      <c r="K6379">
        <v>6017902</v>
      </c>
      <c r="L6379">
        <v>6227859</v>
      </c>
      <c r="M6379">
        <v>5472254</v>
      </c>
      <c r="N6379">
        <v>6517940</v>
      </c>
      <c r="O6379">
        <v>7006353</v>
      </c>
      <c r="P6379">
        <v>5887655</v>
      </c>
      <c r="Q6379">
        <v>6489110</v>
      </c>
      <c r="R6379">
        <v>5108336</v>
      </c>
      <c r="S6379">
        <v>4866881</v>
      </c>
      <c r="T6379">
        <v>4908795</v>
      </c>
      <c r="U6379">
        <v>5535474</v>
      </c>
      <c r="V6379" s="1" t="s">
        <v>4151</v>
      </c>
      <c r="W6379" s="1" t="s">
        <v>2551</v>
      </c>
      <c r="X6379" s="5" t="s">
        <v>4163</v>
      </c>
      <c r="Y6379" s="5" t="s">
        <v>2740</v>
      </c>
      <c r="Z6379" s="5" t="s">
        <v>2788</v>
      </c>
      <c r="AA6379" s="5"/>
    </row>
    <row r="6380" spans="1:27" ht="12" customHeight="1" x14ac:dyDescent="0.15">
      <c r="A6380" s="1" t="s">
        <v>1662</v>
      </c>
      <c r="B6380" s="1" t="s">
        <v>53</v>
      </c>
      <c r="C6380" s="1" t="s">
        <v>23</v>
      </c>
      <c r="D6380" s="1" t="s">
        <v>2518</v>
      </c>
      <c r="E6380" s="1" t="s">
        <v>10</v>
      </c>
      <c r="F6380" s="1" t="s">
        <v>1669</v>
      </c>
      <c r="G6380" s="1" t="s">
        <v>22</v>
      </c>
      <c r="H6380" s="1" t="s">
        <v>13</v>
      </c>
      <c r="I6380">
        <v>0</v>
      </c>
      <c r="J6380">
        <v>0</v>
      </c>
      <c r="K6380">
        <v>0</v>
      </c>
      <c r="L6380">
        <v>0</v>
      </c>
      <c r="M6380">
        <v>0</v>
      </c>
      <c r="N6380">
        <v>0</v>
      </c>
      <c r="O6380">
        <v>0</v>
      </c>
      <c r="P6380">
        <v>0</v>
      </c>
      <c r="Q6380">
        <v>0</v>
      </c>
      <c r="R6380">
        <v>0</v>
      </c>
      <c r="S6380">
        <v>0</v>
      </c>
      <c r="T6380">
        <v>5</v>
      </c>
      <c r="U6380">
        <v>0</v>
      </c>
      <c r="V6380" s="1" t="s">
        <v>4151</v>
      </c>
      <c r="W6380" s="1" t="s">
        <v>2551</v>
      </c>
      <c r="X6380" s="5" t="s">
        <v>4163</v>
      </c>
      <c r="Y6380" s="5" t="s">
        <v>2564</v>
      </c>
      <c r="Z6380" s="5" t="s">
        <v>13</v>
      </c>
      <c r="AA6380" s="5"/>
    </row>
    <row r="6381" spans="1:27" ht="12" customHeight="1" x14ac:dyDescent="0.15">
      <c r="A6381" s="1" t="s">
        <v>1662</v>
      </c>
      <c r="B6381" s="1" t="s">
        <v>53</v>
      </c>
      <c r="C6381" s="1" t="s">
        <v>77</v>
      </c>
      <c r="D6381" s="1" t="s">
        <v>2518</v>
      </c>
      <c r="E6381" s="1" t="s">
        <v>10</v>
      </c>
      <c r="F6381" s="1" t="s">
        <v>1669</v>
      </c>
      <c r="G6381" s="1" t="s">
        <v>24</v>
      </c>
      <c r="H6381" s="1" t="s">
        <v>13</v>
      </c>
      <c r="I6381">
        <v>26483</v>
      </c>
      <c r="J6381">
        <v>28164</v>
      </c>
      <c r="K6381">
        <v>29300</v>
      </c>
      <c r="L6381">
        <v>25409</v>
      </c>
      <c r="M6381">
        <v>27708</v>
      </c>
      <c r="N6381">
        <v>29343</v>
      </c>
      <c r="O6381">
        <v>27788</v>
      </c>
      <c r="P6381">
        <v>23805</v>
      </c>
      <c r="Q6381">
        <v>23876</v>
      </c>
      <c r="R6381">
        <v>27518</v>
      </c>
      <c r="S6381">
        <v>30962</v>
      </c>
      <c r="T6381">
        <v>33527</v>
      </c>
      <c r="U6381">
        <v>35995</v>
      </c>
      <c r="V6381" s="1" t="s">
        <v>4151</v>
      </c>
      <c r="W6381" s="1" t="s">
        <v>2551</v>
      </c>
      <c r="X6381" s="5" t="s">
        <v>4163</v>
      </c>
      <c r="Y6381" s="5" t="s">
        <v>2559</v>
      </c>
      <c r="Z6381" s="5" t="s">
        <v>13</v>
      </c>
      <c r="AA6381" s="5"/>
    </row>
    <row r="6382" spans="1:27" ht="12" customHeight="1" x14ac:dyDescent="0.15">
      <c r="A6382" s="1" t="s">
        <v>1662</v>
      </c>
      <c r="B6382" s="1" t="s">
        <v>55</v>
      </c>
      <c r="C6382" s="1" t="s">
        <v>9</v>
      </c>
      <c r="D6382" s="1" t="s">
        <v>2518</v>
      </c>
      <c r="E6382" s="1" t="s">
        <v>10</v>
      </c>
      <c r="F6382" s="1" t="s">
        <v>1670</v>
      </c>
      <c r="G6382" s="1" t="s">
        <v>12</v>
      </c>
      <c r="H6382" s="1" t="s">
        <v>13</v>
      </c>
      <c r="I6382">
        <v>17195</v>
      </c>
      <c r="J6382">
        <v>24611</v>
      </c>
      <c r="K6382">
        <v>30692</v>
      </c>
      <c r="L6382">
        <v>29060</v>
      </c>
      <c r="M6382">
        <v>28822</v>
      </c>
      <c r="N6382">
        <v>28842</v>
      </c>
      <c r="O6382">
        <v>27883</v>
      </c>
      <c r="P6382">
        <v>22118</v>
      </c>
      <c r="Q6382">
        <v>25353</v>
      </c>
      <c r="R6382">
        <v>24483</v>
      </c>
      <c r="S6382">
        <v>23602</v>
      </c>
      <c r="T6382">
        <v>12451</v>
      </c>
      <c r="U6382">
        <v>18692</v>
      </c>
      <c r="V6382" s="1" t="s">
        <v>4151</v>
      </c>
      <c r="W6382" s="1" t="s">
        <v>2551</v>
      </c>
      <c r="X6382" s="5" t="s">
        <v>4164</v>
      </c>
      <c r="Y6382" s="5" t="s">
        <v>2553</v>
      </c>
      <c r="Z6382" s="5" t="s">
        <v>13</v>
      </c>
      <c r="AA6382" s="5"/>
    </row>
    <row r="6383" spans="1:27" ht="12" customHeight="1" x14ac:dyDescent="0.15">
      <c r="A6383" s="1" t="s">
        <v>1662</v>
      </c>
      <c r="B6383" s="1" t="s">
        <v>55</v>
      </c>
      <c r="C6383" s="1" t="s">
        <v>15</v>
      </c>
      <c r="D6383" s="1" t="s">
        <v>2518</v>
      </c>
      <c r="E6383" s="1" t="s">
        <v>10</v>
      </c>
      <c r="F6383" s="1" t="s">
        <v>1670</v>
      </c>
      <c r="G6383" s="1" t="s">
        <v>16</v>
      </c>
      <c r="H6383" s="1" t="s">
        <v>13</v>
      </c>
      <c r="I6383">
        <v>616</v>
      </c>
      <c r="J6383">
        <v>122</v>
      </c>
      <c r="K6383">
        <v>309</v>
      </c>
      <c r="L6383">
        <v>267</v>
      </c>
      <c r="M6383">
        <v>223</v>
      </c>
      <c r="N6383">
        <v>272</v>
      </c>
      <c r="O6383">
        <v>168</v>
      </c>
      <c r="P6383">
        <v>136</v>
      </c>
      <c r="Q6383">
        <v>310</v>
      </c>
      <c r="R6383">
        <v>259</v>
      </c>
      <c r="S6383">
        <v>215</v>
      </c>
      <c r="T6383">
        <v>230</v>
      </c>
      <c r="U6383">
        <v>177</v>
      </c>
      <c r="V6383" s="1" t="s">
        <v>4151</v>
      </c>
      <c r="W6383" s="1" t="s">
        <v>2551</v>
      </c>
      <c r="X6383" s="5" t="s">
        <v>4164</v>
      </c>
      <c r="Y6383" s="5" t="s">
        <v>2561</v>
      </c>
      <c r="Z6383" s="5" t="s">
        <v>13</v>
      </c>
      <c r="AA6383" s="5"/>
    </row>
    <row r="6384" spans="1:27" ht="12" customHeight="1" x14ac:dyDescent="0.15">
      <c r="A6384" s="1" t="s">
        <v>1662</v>
      </c>
      <c r="B6384" s="1" t="s">
        <v>55</v>
      </c>
      <c r="C6384" s="1" t="s">
        <v>17</v>
      </c>
      <c r="D6384" s="1" t="s">
        <v>2518</v>
      </c>
      <c r="E6384" s="1" t="s">
        <v>10</v>
      </c>
      <c r="F6384" s="1" t="s">
        <v>1670</v>
      </c>
      <c r="G6384" s="1" t="s">
        <v>18</v>
      </c>
      <c r="H6384" s="1" t="s">
        <v>13</v>
      </c>
      <c r="I6384">
        <v>871</v>
      </c>
      <c r="J6384">
        <v>871</v>
      </c>
      <c r="K6384">
        <v>1114</v>
      </c>
      <c r="L6384">
        <v>1189</v>
      </c>
      <c r="M6384">
        <v>907</v>
      </c>
      <c r="N6384">
        <v>824</v>
      </c>
      <c r="O6384">
        <v>911</v>
      </c>
      <c r="P6384">
        <v>859</v>
      </c>
      <c r="Q6384">
        <v>584</v>
      </c>
      <c r="R6384">
        <v>944</v>
      </c>
      <c r="S6384">
        <v>955</v>
      </c>
      <c r="T6384">
        <v>870</v>
      </c>
      <c r="U6384">
        <v>737</v>
      </c>
      <c r="V6384" s="1" t="s">
        <v>4151</v>
      </c>
      <c r="W6384" s="1" t="s">
        <v>2551</v>
      </c>
      <c r="X6384" s="5" t="s">
        <v>4164</v>
      </c>
      <c r="Y6384" s="5" t="s">
        <v>2562</v>
      </c>
      <c r="Z6384" s="5" t="s">
        <v>13</v>
      </c>
      <c r="AA6384" s="5"/>
    </row>
    <row r="6385" spans="1:27" ht="12" customHeight="1" x14ac:dyDescent="0.15">
      <c r="A6385" s="1" t="s">
        <v>1662</v>
      </c>
      <c r="B6385" s="1" t="s">
        <v>55</v>
      </c>
      <c r="C6385" s="1" t="s">
        <v>19</v>
      </c>
      <c r="D6385" s="1" t="s">
        <v>2518</v>
      </c>
      <c r="E6385" s="1" t="s">
        <v>10</v>
      </c>
      <c r="F6385" s="1" t="s">
        <v>1670</v>
      </c>
      <c r="G6385" s="1" t="s">
        <v>242</v>
      </c>
      <c r="H6385" s="1" t="s">
        <v>13</v>
      </c>
      <c r="I6385">
        <v>25319</v>
      </c>
      <c r="J6385">
        <v>21320</v>
      </c>
      <c r="K6385">
        <v>20321</v>
      </c>
      <c r="L6385">
        <v>24243</v>
      </c>
      <c r="M6385">
        <v>24179</v>
      </c>
      <c r="N6385">
        <v>20771</v>
      </c>
      <c r="O6385">
        <v>23380</v>
      </c>
      <c r="P6385">
        <v>22508</v>
      </c>
      <c r="Q6385">
        <v>23808</v>
      </c>
      <c r="R6385">
        <v>25320</v>
      </c>
      <c r="S6385">
        <v>21516</v>
      </c>
      <c r="T6385">
        <v>21590</v>
      </c>
      <c r="U6385">
        <v>25688</v>
      </c>
      <c r="V6385" s="1" t="s">
        <v>4151</v>
      </c>
      <c r="W6385" s="1" t="s">
        <v>2551</v>
      </c>
      <c r="X6385" s="5" t="s">
        <v>4164</v>
      </c>
      <c r="Y6385" s="5" t="s">
        <v>2557</v>
      </c>
      <c r="Z6385" s="5" t="s">
        <v>13</v>
      </c>
      <c r="AA6385" s="5"/>
    </row>
    <row r="6386" spans="1:27" ht="12" customHeight="1" x14ac:dyDescent="0.15">
      <c r="A6386" s="1" t="s">
        <v>1662</v>
      </c>
      <c r="B6386" s="1" t="s">
        <v>55</v>
      </c>
      <c r="C6386" s="1" t="s">
        <v>21</v>
      </c>
      <c r="D6386" s="1" t="s">
        <v>2518</v>
      </c>
      <c r="E6386" s="1" t="s">
        <v>10</v>
      </c>
      <c r="F6386" s="1" t="s">
        <v>1670</v>
      </c>
      <c r="G6386" s="1" t="s">
        <v>245</v>
      </c>
      <c r="H6386" s="1" t="s">
        <v>306</v>
      </c>
      <c r="I6386">
        <v>6489248</v>
      </c>
      <c r="J6386">
        <v>5745558</v>
      </c>
      <c r="K6386">
        <v>5583659</v>
      </c>
      <c r="L6386">
        <v>6754294</v>
      </c>
      <c r="M6386">
        <v>7179790</v>
      </c>
      <c r="N6386">
        <v>6277452</v>
      </c>
      <c r="O6386">
        <v>6971389</v>
      </c>
      <c r="P6386">
        <v>6851975</v>
      </c>
      <c r="Q6386">
        <v>7126696</v>
      </c>
      <c r="R6386">
        <v>7611742</v>
      </c>
      <c r="S6386">
        <v>6239537</v>
      </c>
      <c r="T6386">
        <v>6236390</v>
      </c>
      <c r="U6386">
        <v>7520830</v>
      </c>
      <c r="V6386" s="1" t="s">
        <v>4151</v>
      </c>
      <c r="W6386" s="1" t="s">
        <v>2551</v>
      </c>
      <c r="X6386" s="5" t="s">
        <v>4164</v>
      </c>
      <c r="Y6386" s="5" t="s">
        <v>2740</v>
      </c>
      <c r="Z6386" s="5" t="s">
        <v>2788</v>
      </c>
      <c r="AA6386" s="5"/>
    </row>
    <row r="6387" spans="1:27" ht="12" customHeight="1" x14ac:dyDescent="0.15">
      <c r="A6387" s="1" t="s">
        <v>1662</v>
      </c>
      <c r="B6387" s="1" t="s">
        <v>55</v>
      </c>
      <c r="C6387" s="1" t="s">
        <v>23</v>
      </c>
      <c r="D6387" s="1" t="s">
        <v>2518</v>
      </c>
      <c r="E6387" s="1" t="s">
        <v>10</v>
      </c>
      <c r="F6387" s="1" t="s">
        <v>1670</v>
      </c>
      <c r="G6387" s="1" t="s">
        <v>22</v>
      </c>
      <c r="H6387" s="1" t="s">
        <v>13</v>
      </c>
      <c r="I6387">
        <v>1</v>
      </c>
      <c r="J6387">
        <v>0</v>
      </c>
      <c r="K6387">
        <v>0</v>
      </c>
      <c r="L6387">
        <v>0</v>
      </c>
      <c r="M6387">
        <v>1</v>
      </c>
      <c r="N6387">
        <v>0</v>
      </c>
      <c r="O6387">
        <v>0</v>
      </c>
      <c r="P6387">
        <v>0</v>
      </c>
      <c r="Q6387">
        <v>0</v>
      </c>
      <c r="R6387">
        <v>0</v>
      </c>
      <c r="S6387">
        <v>3</v>
      </c>
      <c r="T6387">
        <v>0</v>
      </c>
      <c r="U6387">
        <v>0</v>
      </c>
      <c r="V6387" s="1" t="s">
        <v>4151</v>
      </c>
      <c r="W6387" s="1" t="s">
        <v>2551</v>
      </c>
      <c r="X6387" s="5" t="s">
        <v>4164</v>
      </c>
      <c r="Y6387" s="5" t="s">
        <v>2564</v>
      </c>
      <c r="Z6387" s="5" t="s">
        <v>13</v>
      </c>
      <c r="AA6387" s="5"/>
    </row>
    <row r="6388" spans="1:27" ht="12" customHeight="1" x14ac:dyDescent="0.15">
      <c r="A6388" s="1" t="s">
        <v>1662</v>
      </c>
      <c r="B6388" s="1" t="s">
        <v>55</v>
      </c>
      <c r="C6388" s="1" t="s">
        <v>77</v>
      </c>
      <c r="D6388" s="1" t="s">
        <v>2518</v>
      </c>
      <c r="E6388" s="1" t="s">
        <v>10</v>
      </c>
      <c r="F6388" s="1" t="s">
        <v>1670</v>
      </c>
      <c r="G6388" s="1" t="s">
        <v>24</v>
      </c>
      <c r="H6388" s="1" t="s">
        <v>13</v>
      </c>
      <c r="I6388">
        <v>43158</v>
      </c>
      <c r="J6388">
        <v>45700</v>
      </c>
      <c r="K6388">
        <v>55266</v>
      </c>
      <c r="L6388">
        <v>59161</v>
      </c>
      <c r="M6388">
        <v>63119</v>
      </c>
      <c r="N6388">
        <v>70638</v>
      </c>
      <c r="O6388">
        <v>74398</v>
      </c>
      <c r="P6388">
        <v>73285</v>
      </c>
      <c r="Q6388">
        <v>74556</v>
      </c>
      <c r="R6388">
        <v>73034</v>
      </c>
      <c r="S6388">
        <v>74377</v>
      </c>
      <c r="T6388">
        <v>64598</v>
      </c>
      <c r="U6388">
        <v>57042</v>
      </c>
      <c r="V6388" s="1" t="s">
        <v>4151</v>
      </c>
      <c r="W6388" s="1" t="s">
        <v>2551</v>
      </c>
      <c r="X6388" s="5" t="s">
        <v>4164</v>
      </c>
      <c r="Y6388" s="5" t="s">
        <v>2559</v>
      </c>
      <c r="Z6388" s="5" t="s">
        <v>13</v>
      </c>
      <c r="AA6388" s="5"/>
    </row>
    <row r="6389" spans="1:27" ht="12" customHeight="1" x14ac:dyDescent="0.15">
      <c r="A6389" s="1" t="s">
        <v>1662</v>
      </c>
      <c r="B6389" s="1" t="s">
        <v>110</v>
      </c>
      <c r="C6389" s="1" t="s">
        <v>9</v>
      </c>
      <c r="D6389" s="1" t="s">
        <v>2518</v>
      </c>
      <c r="E6389" s="1" t="s">
        <v>10</v>
      </c>
      <c r="F6389" s="1" t="s">
        <v>1671</v>
      </c>
      <c r="G6389" s="1" t="s">
        <v>12</v>
      </c>
      <c r="H6389" s="1" t="s">
        <v>13</v>
      </c>
      <c r="I6389">
        <v>14086</v>
      </c>
      <c r="J6389">
        <v>21722</v>
      </c>
      <c r="K6389">
        <v>20132</v>
      </c>
      <c r="L6389">
        <v>18758</v>
      </c>
      <c r="M6389">
        <v>18659</v>
      </c>
      <c r="N6389">
        <v>18193</v>
      </c>
      <c r="O6389">
        <v>17357</v>
      </c>
      <c r="P6389">
        <v>20232</v>
      </c>
      <c r="Q6389">
        <v>13888</v>
      </c>
      <c r="R6389">
        <v>18495</v>
      </c>
      <c r="S6389">
        <v>16268</v>
      </c>
      <c r="T6389">
        <v>10164</v>
      </c>
      <c r="U6389">
        <v>8583</v>
      </c>
      <c r="V6389" s="1" t="s">
        <v>4151</v>
      </c>
      <c r="W6389" s="1" t="s">
        <v>2551</v>
      </c>
      <c r="X6389" s="5" t="s">
        <v>4165</v>
      </c>
      <c r="Y6389" s="5" t="s">
        <v>2553</v>
      </c>
      <c r="Z6389" s="5" t="s">
        <v>13</v>
      </c>
      <c r="AA6389" s="5"/>
    </row>
    <row r="6390" spans="1:27" ht="12" customHeight="1" x14ac:dyDescent="0.15">
      <c r="A6390" s="1" t="s">
        <v>1662</v>
      </c>
      <c r="B6390" s="1" t="s">
        <v>110</v>
      </c>
      <c r="C6390" s="1" t="s">
        <v>15</v>
      </c>
      <c r="D6390" s="1" t="s">
        <v>2518</v>
      </c>
      <c r="E6390" s="1" t="s">
        <v>10</v>
      </c>
      <c r="F6390" s="1" t="s">
        <v>1671</v>
      </c>
      <c r="G6390" s="1" t="s">
        <v>16</v>
      </c>
      <c r="H6390" s="1" t="s">
        <v>13</v>
      </c>
      <c r="I6390">
        <v>834</v>
      </c>
      <c r="J6390">
        <v>391</v>
      </c>
      <c r="K6390">
        <v>705</v>
      </c>
      <c r="L6390">
        <v>1189</v>
      </c>
      <c r="M6390">
        <v>474</v>
      </c>
      <c r="N6390">
        <v>182</v>
      </c>
      <c r="O6390">
        <v>785</v>
      </c>
      <c r="P6390">
        <v>612</v>
      </c>
      <c r="Q6390">
        <v>595</v>
      </c>
      <c r="R6390">
        <v>760</v>
      </c>
      <c r="S6390">
        <v>240</v>
      </c>
      <c r="T6390">
        <v>331</v>
      </c>
      <c r="U6390">
        <v>1740</v>
      </c>
      <c r="V6390" s="1" t="s">
        <v>4151</v>
      </c>
      <c r="W6390" s="1" t="s">
        <v>2551</v>
      </c>
      <c r="X6390" s="5" t="s">
        <v>4165</v>
      </c>
      <c r="Y6390" s="5" t="s">
        <v>2561</v>
      </c>
      <c r="Z6390" s="5" t="s">
        <v>13</v>
      </c>
      <c r="AA6390" s="5"/>
    </row>
    <row r="6391" spans="1:27" ht="12" customHeight="1" x14ac:dyDescent="0.15">
      <c r="A6391" s="1" t="s">
        <v>1662</v>
      </c>
      <c r="B6391" s="1" t="s">
        <v>110</v>
      </c>
      <c r="C6391" s="1" t="s">
        <v>17</v>
      </c>
      <c r="D6391" s="1" t="s">
        <v>2518</v>
      </c>
      <c r="E6391" s="1" t="s">
        <v>10</v>
      </c>
      <c r="F6391" s="1" t="s">
        <v>1671</v>
      </c>
      <c r="G6391" s="1" t="s">
        <v>18</v>
      </c>
      <c r="H6391" s="1" t="s">
        <v>13</v>
      </c>
      <c r="I6391">
        <v>2875</v>
      </c>
      <c r="J6391">
        <v>3853</v>
      </c>
      <c r="K6391">
        <v>1440</v>
      </c>
      <c r="L6391">
        <v>1722</v>
      </c>
      <c r="M6391">
        <v>1741</v>
      </c>
      <c r="N6391">
        <v>1640</v>
      </c>
      <c r="O6391">
        <v>1000</v>
      </c>
      <c r="P6391">
        <v>3388</v>
      </c>
      <c r="Q6391">
        <v>2783</v>
      </c>
      <c r="R6391">
        <v>2307</v>
      </c>
      <c r="S6391">
        <v>815</v>
      </c>
      <c r="T6391">
        <v>980</v>
      </c>
      <c r="U6391">
        <v>1529</v>
      </c>
      <c r="V6391" s="1" t="s">
        <v>4151</v>
      </c>
      <c r="W6391" s="1" t="s">
        <v>2551</v>
      </c>
      <c r="X6391" s="5" t="s">
        <v>4165</v>
      </c>
      <c r="Y6391" s="5" t="s">
        <v>2562</v>
      </c>
      <c r="Z6391" s="5" t="s">
        <v>13</v>
      </c>
      <c r="AA6391" s="5"/>
    </row>
    <row r="6392" spans="1:27" ht="12" customHeight="1" x14ac:dyDescent="0.15">
      <c r="A6392" s="1" t="s">
        <v>1662</v>
      </c>
      <c r="B6392" s="1" t="s">
        <v>110</v>
      </c>
      <c r="C6392" s="1" t="s">
        <v>19</v>
      </c>
      <c r="D6392" s="1" t="s">
        <v>2518</v>
      </c>
      <c r="E6392" s="1" t="s">
        <v>10</v>
      </c>
      <c r="F6392" s="1" t="s">
        <v>1671</v>
      </c>
      <c r="G6392" s="1" t="s">
        <v>242</v>
      </c>
      <c r="H6392" s="1" t="s">
        <v>13</v>
      </c>
      <c r="I6392">
        <v>16385</v>
      </c>
      <c r="J6392">
        <v>14047</v>
      </c>
      <c r="K6392">
        <v>12624</v>
      </c>
      <c r="L6392">
        <v>17236</v>
      </c>
      <c r="M6392">
        <v>13421</v>
      </c>
      <c r="N6392">
        <v>13280</v>
      </c>
      <c r="O6392">
        <v>12542</v>
      </c>
      <c r="P6392">
        <v>15099</v>
      </c>
      <c r="Q6392">
        <v>15590</v>
      </c>
      <c r="R6392">
        <v>15320</v>
      </c>
      <c r="S6392">
        <v>15204</v>
      </c>
      <c r="T6392">
        <v>16245</v>
      </c>
      <c r="U6392">
        <v>19574</v>
      </c>
      <c r="V6392" s="1" t="s">
        <v>4151</v>
      </c>
      <c r="W6392" s="1" t="s">
        <v>2551</v>
      </c>
      <c r="X6392" s="5" t="s">
        <v>4165</v>
      </c>
      <c r="Y6392" s="5" t="s">
        <v>2557</v>
      </c>
      <c r="Z6392" s="5" t="s">
        <v>13</v>
      </c>
      <c r="AA6392" s="5"/>
    </row>
    <row r="6393" spans="1:27" ht="12" customHeight="1" x14ac:dyDescent="0.15">
      <c r="A6393" s="1" t="s">
        <v>1662</v>
      </c>
      <c r="B6393" s="1" t="s">
        <v>110</v>
      </c>
      <c r="C6393" s="1" t="s">
        <v>21</v>
      </c>
      <c r="D6393" s="1" t="s">
        <v>2518</v>
      </c>
      <c r="E6393" s="1" t="s">
        <v>10</v>
      </c>
      <c r="F6393" s="1" t="s">
        <v>1671</v>
      </c>
      <c r="G6393" s="1" t="s">
        <v>245</v>
      </c>
      <c r="H6393" s="1" t="s">
        <v>306</v>
      </c>
      <c r="I6393">
        <v>7707353</v>
      </c>
      <c r="J6393">
        <v>6693857</v>
      </c>
      <c r="K6393">
        <v>6088348</v>
      </c>
      <c r="L6393">
        <v>8246549</v>
      </c>
      <c r="M6393">
        <v>6491886</v>
      </c>
      <c r="N6393">
        <v>6400613</v>
      </c>
      <c r="O6393">
        <v>6106074</v>
      </c>
      <c r="P6393">
        <v>7453421</v>
      </c>
      <c r="Q6393">
        <v>7727797</v>
      </c>
      <c r="R6393">
        <v>7493850</v>
      </c>
      <c r="S6393">
        <v>7471607</v>
      </c>
      <c r="T6393">
        <v>7970036</v>
      </c>
      <c r="U6393">
        <v>9705723</v>
      </c>
      <c r="V6393" s="1" t="s">
        <v>4151</v>
      </c>
      <c r="W6393" s="1" t="s">
        <v>2551</v>
      </c>
      <c r="X6393" s="5" t="s">
        <v>4165</v>
      </c>
      <c r="Y6393" s="5" t="s">
        <v>2740</v>
      </c>
      <c r="Z6393" s="5" t="s">
        <v>2788</v>
      </c>
      <c r="AA6393" s="5"/>
    </row>
    <row r="6394" spans="1:27" ht="12" customHeight="1" x14ac:dyDescent="0.15">
      <c r="A6394" s="1" t="s">
        <v>1662</v>
      </c>
      <c r="B6394" s="1" t="s">
        <v>110</v>
      </c>
      <c r="C6394" s="1" t="s">
        <v>23</v>
      </c>
      <c r="D6394" s="1" t="s">
        <v>2518</v>
      </c>
      <c r="E6394" s="1" t="s">
        <v>10</v>
      </c>
      <c r="F6394" s="1" t="s">
        <v>1671</v>
      </c>
      <c r="G6394" s="1" t="s">
        <v>22</v>
      </c>
      <c r="H6394" s="1" t="s">
        <v>13</v>
      </c>
      <c r="I6394">
        <v>0</v>
      </c>
      <c r="J6394">
        <v>0</v>
      </c>
      <c r="K6394">
        <v>0</v>
      </c>
      <c r="L6394">
        <v>0</v>
      </c>
      <c r="M6394">
        <v>0</v>
      </c>
      <c r="N6394">
        <v>0</v>
      </c>
      <c r="O6394">
        <v>0</v>
      </c>
      <c r="P6394">
        <v>0</v>
      </c>
      <c r="Q6394">
        <v>0</v>
      </c>
      <c r="R6394">
        <v>0</v>
      </c>
      <c r="S6394">
        <v>0</v>
      </c>
      <c r="T6394">
        <v>0</v>
      </c>
      <c r="U6394">
        <v>0</v>
      </c>
      <c r="V6394" s="1" t="s">
        <v>4151</v>
      </c>
      <c r="W6394" s="1" t="s">
        <v>2551</v>
      </c>
      <c r="X6394" s="5" t="s">
        <v>4165</v>
      </c>
      <c r="Y6394" s="5" t="s">
        <v>2564</v>
      </c>
      <c r="Z6394" s="5" t="s">
        <v>13</v>
      </c>
      <c r="AA6394" s="5"/>
    </row>
    <row r="6395" spans="1:27" ht="12" customHeight="1" x14ac:dyDescent="0.15">
      <c r="A6395" s="1" t="s">
        <v>1662</v>
      </c>
      <c r="B6395" s="1" t="s">
        <v>110</v>
      </c>
      <c r="C6395" s="1" t="s">
        <v>77</v>
      </c>
      <c r="D6395" s="1" t="s">
        <v>2518</v>
      </c>
      <c r="E6395" s="1" t="s">
        <v>10</v>
      </c>
      <c r="F6395" s="1" t="s">
        <v>1671</v>
      </c>
      <c r="G6395" s="1" t="s">
        <v>24</v>
      </c>
      <c r="H6395" s="1" t="s">
        <v>13</v>
      </c>
      <c r="I6395">
        <v>56610</v>
      </c>
      <c r="J6395">
        <v>60823</v>
      </c>
      <c r="K6395">
        <v>67596</v>
      </c>
      <c r="L6395">
        <v>68585</v>
      </c>
      <c r="M6395">
        <v>72556</v>
      </c>
      <c r="N6395">
        <v>76010</v>
      </c>
      <c r="O6395">
        <v>80610</v>
      </c>
      <c r="P6395">
        <v>82968</v>
      </c>
      <c r="Q6395">
        <v>79078</v>
      </c>
      <c r="R6395">
        <v>80706</v>
      </c>
      <c r="S6395">
        <v>81194</v>
      </c>
      <c r="T6395">
        <v>74465</v>
      </c>
      <c r="U6395">
        <v>63684</v>
      </c>
      <c r="V6395" s="1" t="s">
        <v>4151</v>
      </c>
      <c r="W6395" s="1" t="s">
        <v>2551</v>
      </c>
      <c r="X6395" s="5" t="s">
        <v>4165</v>
      </c>
      <c r="Y6395" s="5" t="s">
        <v>2559</v>
      </c>
      <c r="Z6395" s="5" t="s">
        <v>13</v>
      </c>
      <c r="AA6395" s="5"/>
    </row>
    <row r="6396" spans="1:27" ht="12" customHeight="1" x14ac:dyDescent="0.15">
      <c r="A6396" s="1" t="s">
        <v>1662</v>
      </c>
      <c r="B6396" s="1" t="s">
        <v>112</v>
      </c>
      <c r="C6396" s="1" t="s">
        <v>9</v>
      </c>
      <c r="D6396" s="1" t="s">
        <v>2518</v>
      </c>
      <c r="E6396" s="1" t="s">
        <v>10</v>
      </c>
      <c r="F6396" s="1" t="s">
        <v>1672</v>
      </c>
      <c r="G6396" s="1" t="s">
        <v>12</v>
      </c>
      <c r="H6396" s="1" t="s">
        <v>13</v>
      </c>
      <c r="I6396">
        <v>10845</v>
      </c>
      <c r="J6396">
        <v>6508</v>
      </c>
      <c r="K6396">
        <v>8323</v>
      </c>
      <c r="L6396">
        <v>14315</v>
      </c>
      <c r="M6396">
        <v>20980</v>
      </c>
      <c r="N6396">
        <v>20423</v>
      </c>
      <c r="O6396">
        <v>18498</v>
      </c>
      <c r="P6396">
        <v>17121</v>
      </c>
      <c r="Q6396">
        <v>18557</v>
      </c>
      <c r="R6396">
        <v>18930</v>
      </c>
      <c r="S6396">
        <v>16832</v>
      </c>
      <c r="T6396">
        <v>16240</v>
      </c>
      <c r="U6396">
        <v>20576</v>
      </c>
      <c r="V6396" s="1" t="s">
        <v>4151</v>
      </c>
      <c r="W6396" s="1" t="s">
        <v>2551</v>
      </c>
      <c r="X6396" s="5" t="s">
        <v>4166</v>
      </c>
      <c r="Y6396" s="5" t="s">
        <v>2553</v>
      </c>
      <c r="Z6396" s="5" t="s">
        <v>13</v>
      </c>
      <c r="AA6396" s="5"/>
    </row>
    <row r="6397" spans="1:27" ht="12" customHeight="1" x14ac:dyDescent="0.15">
      <c r="A6397" s="1" t="s">
        <v>1662</v>
      </c>
      <c r="B6397" s="1" t="s">
        <v>112</v>
      </c>
      <c r="C6397" s="1" t="s">
        <v>15</v>
      </c>
      <c r="D6397" s="1" t="s">
        <v>2518</v>
      </c>
      <c r="E6397" s="1" t="s">
        <v>10</v>
      </c>
      <c r="F6397" s="1" t="s">
        <v>1672</v>
      </c>
      <c r="G6397" s="1" t="s">
        <v>16</v>
      </c>
      <c r="H6397" s="1" t="s">
        <v>13</v>
      </c>
      <c r="I6397">
        <v>1087</v>
      </c>
      <c r="J6397">
        <v>874</v>
      </c>
      <c r="K6397">
        <v>1182</v>
      </c>
      <c r="L6397">
        <v>4598</v>
      </c>
      <c r="M6397">
        <v>5194</v>
      </c>
      <c r="N6397">
        <v>8053</v>
      </c>
      <c r="O6397">
        <v>3955</v>
      </c>
      <c r="P6397">
        <v>5538</v>
      </c>
      <c r="Q6397">
        <v>5386</v>
      </c>
      <c r="R6397">
        <v>6902</v>
      </c>
      <c r="S6397">
        <v>5573</v>
      </c>
      <c r="T6397">
        <v>4965</v>
      </c>
      <c r="U6397">
        <v>5581</v>
      </c>
      <c r="V6397" s="1" t="s">
        <v>4151</v>
      </c>
      <c r="W6397" s="1" t="s">
        <v>2551</v>
      </c>
      <c r="X6397" s="5" t="s">
        <v>4166</v>
      </c>
      <c r="Y6397" s="5" t="s">
        <v>2561</v>
      </c>
      <c r="Z6397" s="5" t="s">
        <v>13</v>
      </c>
      <c r="AA6397" s="5"/>
    </row>
    <row r="6398" spans="1:27" ht="12" customHeight="1" x14ac:dyDescent="0.15">
      <c r="A6398" s="1" t="s">
        <v>1662</v>
      </c>
      <c r="B6398" s="1" t="s">
        <v>112</v>
      </c>
      <c r="C6398" s="1" t="s">
        <v>17</v>
      </c>
      <c r="D6398" s="1" t="s">
        <v>2518</v>
      </c>
      <c r="E6398" s="1" t="s">
        <v>10</v>
      </c>
      <c r="F6398" s="1" t="s">
        <v>1672</v>
      </c>
      <c r="G6398" s="1" t="s">
        <v>18</v>
      </c>
      <c r="H6398" s="1" t="s">
        <v>13</v>
      </c>
      <c r="I6398">
        <v>5160</v>
      </c>
      <c r="J6398">
        <v>909</v>
      </c>
      <c r="K6398">
        <v>434</v>
      </c>
      <c r="L6398">
        <v>3053</v>
      </c>
      <c r="M6398">
        <v>5850</v>
      </c>
      <c r="N6398">
        <v>7767</v>
      </c>
      <c r="O6398">
        <v>5909</v>
      </c>
      <c r="P6398">
        <v>3440</v>
      </c>
      <c r="Q6398">
        <v>5983</v>
      </c>
      <c r="R6398">
        <v>5217</v>
      </c>
      <c r="S6398">
        <v>3469</v>
      </c>
      <c r="T6398">
        <v>5858</v>
      </c>
      <c r="U6398">
        <v>7263</v>
      </c>
      <c r="V6398" s="1" t="s">
        <v>4151</v>
      </c>
      <c r="W6398" s="1" t="s">
        <v>2551</v>
      </c>
      <c r="X6398" s="5" t="s">
        <v>4166</v>
      </c>
      <c r="Y6398" s="5" t="s">
        <v>2562</v>
      </c>
      <c r="Z6398" s="5" t="s">
        <v>13</v>
      </c>
      <c r="AA6398" s="5"/>
    </row>
    <row r="6399" spans="1:27" ht="12" customHeight="1" x14ac:dyDescent="0.15">
      <c r="A6399" s="1" t="s">
        <v>1662</v>
      </c>
      <c r="B6399" s="1" t="s">
        <v>112</v>
      </c>
      <c r="C6399" s="1" t="s">
        <v>19</v>
      </c>
      <c r="D6399" s="1" t="s">
        <v>2518</v>
      </c>
      <c r="E6399" s="1" t="s">
        <v>10</v>
      </c>
      <c r="F6399" s="1" t="s">
        <v>1672</v>
      </c>
      <c r="G6399" s="1" t="s">
        <v>242</v>
      </c>
      <c r="H6399" s="1" t="s">
        <v>13</v>
      </c>
      <c r="I6399">
        <v>14836</v>
      </c>
      <c r="J6399">
        <v>11706</v>
      </c>
      <c r="K6399">
        <v>9667</v>
      </c>
      <c r="L6399">
        <v>9587</v>
      </c>
      <c r="M6399">
        <v>11443</v>
      </c>
      <c r="N6399">
        <v>13933</v>
      </c>
      <c r="O6399">
        <v>12303</v>
      </c>
      <c r="P6399">
        <v>12683</v>
      </c>
      <c r="Q6399">
        <v>11498</v>
      </c>
      <c r="R6399">
        <v>14070</v>
      </c>
      <c r="S6399">
        <v>11235</v>
      </c>
      <c r="T6399">
        <v>10243</v>
      </c>
      <c r="U6399">
        <v>11947</v>
      </c>
      <c r="V6399" s="1" t="s">
        <v>4151</v>
      </c>
      <c r="W6399" s="1" t="s">
        <v>2551</v>
      </c>
      <c r="X6399" s="5" t="s">
        <v>4166</v>
      </c>
      <c r="Y6399" s="5" t="s">
        <v>2557</v>
      </c>
      <c r="Z6399" s="5" t="s">
        <v>13</v>
      </c>
      <c r="AA6399" s="5"/>
    </row>
    <row r="6400" spans="1:27" ht="12" customHeight="1" x14ac:dyDescent="0.15">
      <c r="A6400" s="1" t="s">
        <v>1662</v>
      </c>
      <c r="B6400" s="1" t="s">
        <v>112</v>
      </c>
      <c r="C6400" s="1" t="s">
        <v>21</v>
      </c>
      <c r="D6400" s="1" t="s">
        <v>2518</v>
      </c>
      <c r="E6400" s="1" t="s">
        <v>10</v>
      </c>
      <c r="F6400" s="1" t="s">
        <v>1672</v>
      </c>
      <c r="G6400" s="1" t="s">
        <v>245</v>
      </c>
      <c r="H6400" s="1" t="s">
        <v>306</v>
      </c>
      <c r="I6400">
        <v>8066691</v>
      </c>
      <c r="J6400">
        <v>6938736</v>
      </c>
      <c r="K6400">
        <v>6533897</v>
      </c>
      <c r="L6400">
        <v>6768870</v>
      </c>
      <c r="M6400">
        <v>7414723</v>
      </c>
      <c r="N6400">
        <v>8439932</v>
      </c>
      <c r="O6400">
        <v>7862505</v>
      </c>
      <c r="P6400">
        <v>7947492</v>
      </c>
      <c r="Q6400">
        <v>7844185</v>
      </c>
      <c r="R6400">
        <v>8222834</v>
      </c>
      <c r="S6400">
        <v>7176741</v>
      </c>
      <c r="T6400">
        <v>7180070</v>
      </c>
      <c r="U6400">
        <v>8138768</v>
      </c>
      <c r="V6400" s="1" t="s">
        <v>4151</v>
      </c>
      <c r="W6400" s="1" t="s">
        <v>2551</v>
      </c>
      <c r="X6400" s="5" t="s">
        <v>4166</v>
      </c>
      <c r="Y6400" s="5" t="s">
        <v>2740</v>
      </c>
      <c r="Z6400" s="5" t="s">
        <v>2788</v>
      </c>
      <c r="AA6400" s="5"/>
    </row>
    <row r="6401" spans="1:27" ht="12" customHeight="1" x14ac:dyDescent="0.15">
      <c r="A6401" s="1" t="s">
        <v>1662</v>
      </c>
      <c r="B6401" s="1" t="s">
        <v>112</v>
      </c>
      <c r="C6401" s="1" t="s">
        <v>23</v>
      </c>
      <c r="D6401" s="1" t="s">
        <v>2518</v>
      </c>
      <c r="E6401" s="1" t="s">
        <v>10</v>
      </c>
      <c r="F6401" s="1" t="s">
        <v>1672</v>
      </c>
      <c r="G6401" s="1" t="s">
        <v>22</v>
      </c>
      <c r="H6401" s="1" t="s">
        <v>13</v>
      </c>
      <c r="I6401">
        <v>583</v>
      </c>
      <c r="J6401">
        <v>0</v>
      </c>
      <c r="K6401">
        <v>757</v>
      </c>
      <c r="L6401">
        <v>4146</v>
      </c>
      <c r="M6401">
        <v>4271</v>
      </c>
      <c r="N6401">
        <v>7345</v>
      </c>
      <c r="O6401">
        <v>3467</v>
      </c>
      <c r="P6401">
        <v>4763</v>
      </c>
      <c r="Q6401">
        <v>4884</v>
      </c>
      <c r="R6401">
        <v>6020</v>
      </c>
      <c r="S6401">
        <v>4582</v>
      </c>
      <c r="T6401">
        <v>4460</v>
      </c>
      <c r="U6401">
        <v>4537</v>
      </c>
      <c r="V6401" s="1" t="s">
        <v>4151</v>
      </c>
      <c r="W6401" s="1" t="s">
        <v>2551</v>
      </c>
      <c r="X6401" s="5" t="s">
        <v>4166</v>
      </c>
      <c r="Y6401" s="5" t="s">
        <v>2564</v>
      </c>
      <c r="Z6401" s="5" t="s">
        <v>13</v>
      </c>
      <c r="AA6401" s="5"/>
    </row>
    <row r="6402" spans="1:27" ht="12" customHeight="1" x14ac:dyDescent="0.15">
      <c r="A6402" s="1" t="s">
        <v>1662</v>
      </c>
      <c r="B6402" s="1" t="s">
        <v>112</v>
      </c>
      <c r="C6402" s="1" t="s">
        <v>77</v>
      </c>
      <c r="D6402" s="1" t="s">
        <v>2518</v>
      </c>
      <c r="E6402" s="1" t="s">
        <v>10</v>
      </c>
      <c r="F6402" s="1" t="s">
        <v>1672</v>
      </c>
      <c r="G6402" s="1" t="s">
        <v>24</v>
      </c>
      <c r="H6402" s="1" t="s">
        <v>13</v>
      </c>
      <c r="I6402">
        <v>39654</v>
      </c>
      <c r="J6402">
        <v>34465</v>
      </c>
      <c r="K6402">
        <v>33129</v>
      </c>
      <c r="L6402">
        <v>35270</v>
      </c>
      <c r="M6402">
        <v>39881</v>
      </c>
      <c r="N6402">
        <v>39312</v>
      </c>
      <c r="O6402">
        <v>40097</v>
      </c>
      <c r="P6402">
        <v>41871</v>
      </c>
      <c r="Q6402">
        <v>43449</v>
      </c>
      <c r="R6402">
        <v>43975</v>
      </c>
      <c r="S6402">
        <v>47077</v>
      </c>
      <c r="T6402">
        <v>47722</v>
      </c>
      <c r="U6402">
        <v>50133</v>
      </c>
      <c r="V6402" s="1" t="s">
        <v>4151</v>
      </c>
      <c r="W6402" s="1" t="s">
        <v>2551</v>
      </c>
      <c r="X6402" s="5" t="s">
        <v>4166</v>
      </c>
      <c r="Y6402" s="5" t="s">
        <v>2559</v>
      </c>
      <c r="Z6402" s="5" t="s">
        <v>13</v>
      </c>
      <c r="AA6402" s="5"/>
    </row>
    <row r="6403" spans="1:27" ht="12" customHeight="1" x14ac:dyDescent="0.15">
      <c r="A6403" s="1" t="s">
        <v>1662</v>
      </c>
      <c r="B6403" s="1" t="s">
        <v>114</v>
      </c>
      <c r="C6403" s="1" t="s">
        <v>9</v>
      </c>
      <c r="D6403" s="1" t="s">
        <v>2518</v>
      </c>
      <c r="E6403" s="1" t="s">
        <v>10</v>
      </c>
      <c r="F6403" s="1" t="s">
        <v>1673</v>
      </c>
      <c r="G6403" s="1" t="s">
        <v>12</v>
      </c>
      <c r="H6403" s="1" t="s">
        <v>13</v>
      </c>
      <c r="I6403">
        <v>115992</v>
      </c>
      <c r="J6403">
        <v>117085</v>
      </c>
      <c r="K6403">
        <v>132243</v>
      </c>
      <c r="L6403">
        <v>135617</v>
      </c>
      <c r="M6403">
        <v>141199</v>
      </c>
      <c r="N6403">
        <v>116367</v>
      </c>
      <c r="O6403">
        <v>103032</v>
      </c>
      <c r="P6403">
        <v>134247</v>
      </c>
      <c r="Q6403">
        <v>134197</v>
      </c>
      <c r="R6403">
        <v>126649</v>
      </c>
      <c r="S6403">
        <v>128481</v>
      </c>
      <c r="T6403">
        <v>119533</v>
      </c>
      <c r="U6403">
        <v>107185</v>
      </c>
      <c r="V6403" s="1" t="s">
        <v>4151</v>
      </c>
      <c r="W6403" s="1" t="s">
        <v>2551</v>
      </c>
      <c r="X6403" s="5" t="s">
        <v>4167</v>
      </c>
      <c r="Y6403" s="5" t="s">
        <v>2553</v>
      </c>
      <c r="Z6403" s="5" t="s">
        <v>13</v>
      </c>
      <c r="AA6403" s="5"/>
    </row>
    <row r="6404" spans="1:27" ht="12" customHeight="1" x14ac:dyDescent="0.15">
      <c r="A6404" s="1" t="s">
        <v>1662</v>
      </c>
      <c r="B6404" s="1" t="s">
        <v>114</v>
      </c>
      <c r="C6404" s="1" t="s">
        <v>15</v>
      </c>
      <c r="D6404" s="1" t="s">
        <v>2518</v>
      </c>
      <c r="E6404" s="1" t="s">
        <v>10</v>
      </c>
      <c r="F6404" s="1" t="s">
        <v>1673</v>
      </c>
      <c r="G6404" s="1" t="s">
        <v>16</v>
      </c>
      <c r="H6404" s="1" t="s">
        <v>13</v>
      </c>
      <c r="I6404">
        <v>6506</v>
      </c>
      <c r="J6404">
        <v>9004</v>
      </c>
      <c r="K6404">
        <v>18147</v>
      </c>
      <c r="L6404">
        <v>15873</v>
      </c>
      <c r="M6404">
        <v>1000</v>
      </c>
      <c r="N6404">
        <v>0</v>
      </c>
      <c r="O6404">
        <v>0</v>
      </c>
      <c r="P6404">
        <v>0</v>
      </c>
      <c r="Q6404">
        <v>0</v>
      </c>
      <c r="R6404">
        <v>0</v>
      </c>
      <c r="S6404">
        <v>3008</v>
      </c>
      <c r="T6404">
        <v>2000</v>
      </c>
      <c r="U6404">
        <v>0</v>
      </c>
      <c r="V6404" s="1" t="s">
        <v>4151</v>
      </c>
      <c r="W6404" s="1" t="s">
        <v>2551</v>
      </c>
      <c r="X6404" s="5" t="s">
        <v>4167</v>
      </c>
      <c r="Y6404" s="5" t="s">
        <v>2561</v>
      </c>
      <c r="Z6404" s="5" t="s">
        <v>13</v>
      </c>
      <c r="AA6404" s="5"/>
    </row>
    <row r="6405" spans="1:27" ht="12" customHeight="1" x14ac:dyDescent="0.15">
      <c r="A6405" s="1" t="s">
        <v>1662</v>
      </c>
      <c r="B6405" s="1" t="s">
        <v>114</v>
      </c>
      <c r="C6405" s="1" t="s">
        <v>17</v>
      </c>
      <c r="D6405" s="1" t="s">
        <v>2518</v>
      </c>
      <c r="E6405" s="1" t="s">
        <v>10</v>
      </c>
      <c r="F6405" s="1" t="s">
        <v>1673</v>
      </c>
      <c r="G6405" s="1" t="s">
        <v>18</v>
      </c>
      <c r="H6405" s="1" t="s">
        <v>13</v>
      </c>
      <c r="I6405">
        <v>8441</v>
      </c>
      <c r="J6405">
        <v>8042</v>
      </c>
      <c r="K6405">
        <v>7379</v>
      </c>
      <c r="L6405">
        <v>3140</v>
      </c>
      <c r="M6405">
        <v>8800</v>
      </c>
      <c r="N6405">
        <v>8428</v>
      </c>
      <c r="O6405">
        <v>5114</v>
      </c>
      <c r="P6405">
        <v>5261</v>
      </c>
      <c r="Q6405">
        <v>4479</v>
      </c>
      <c r="R6405">
        <v>5861</v>
      </c>
      <c r="S6405">
        <v>4462</v>
      </c>
      <c r="T6405">
        <v>3471</v>
      </c>
      <c r="U6405">
        <v>7966</v>
      </c>
      <c r="V6405" s="1" t="s">
        <v>4151</v>
      </c>
      <c r="W6405" s="1" t="s">
        <v>2551</v>
      </c>
      <c r="X6405" s="5" t="s">
        <v>4167</v>
      </c>
      <c r="Y6405" s="5" t="s">
        <v>2562</v>
      </c>
      <c r="Z6405" s="5" t="s">
        <v>13</v>
      </c>
      <c r="AA6405" s="5"/>
    </row>
    <row r="6406" spans="1:27" ht="12" customHeight="1" x14ac:dyDescent="0.15">
      <c r="A6406" s="1" t="s">
        <v>1662</v>
      </c>
      <c r="B6406" s="1" t="s">
        <v>114</v>
      </c>
      <c r="C6406" s="1" t="s">
        <v>19</v>
      </c>
      <c r="D6406" s="1" t="s">
        <v>2518</v>
      </c>
      <c r="E6406" s="1" t="s">
        <v>10</v>
      </c>
      <c r="F6406" s="1" t="s">
        <v>1673</v>
      </c>
      <c r="G6406" s="1" t="s">
        <v>242</v>
      </c>
      <c r="H6406" s="1" t="s">
        <v>13</v>
      </c>
      <c r="I6406">
        <v>128978</v>
      </c>
      <c r="J6406">
        <v>115383</v>
      </c>
      <c r="K6406">
        <v>140745</v>
      </c>
      <c r="L6406">
        <v>141575</v>
      </c>
      <c r="M6406">
        <v>124088</v>
      </c>
      <c r="N6406">
        <v>109212</v>
      </c>
      <c r="O6406">
        <v>94076</v>
      </c>
      <c r="P6406">
        <v>129745</v>
      </c>
      <c r="Q6406">
        <v>134160</v>
      </c>
      <c r="R6406">
        <v>122163</v>
      </c>
      <c r="S6406">
        <v>118046</v>
      </c>
      <c r="T6406">
        <v>123741</v>
      </c>
      <c r="U6406">
        <v>105671</v>
      </c>
      <c r="V6406" s="1" t="s">
        <v>4151</v>
      </c>
      <c r="W6406" s="1" t="s">
        <v>2551</v>
      </c>
      <c r="X6406" s="5" t="s">
        <v>4167</v>
      </c>
      <c r="Y6406" s="5" t="s">
        <v>2557</v>
      </c>
      <c r="Z6406" s="5" t="s">
        <v>13</v>
      </c>
      <c r="AA6406" s="5"/>
    </row>
    <row r="6407" spans="1:27" ht="12" customHeight="1" x14ac:dyDescent="0.15">
      <c r="A6407" s="1" t="s">
        <v>1662</v>
      </c>
      <c r="B6407" s="1" t="s">
        <v>114</v>
      </c>
      <c r="C6407" s="1" t="s">
        <v>21</v>
      </c>
      <c r="D6407" s="1" t="s">
        <v>2518</v>
      </c>
      <c r="E6407" s="1" t="s">
        <v>10</v>
      </c>
      <c r="F6407" s="1" t="s">
        <v>1673</v>
      </c>
      <c r="G6407" s="1" t="s">
        <v>245</v>
      </c>
      <c r="H6407" s="1" t="s">
        <v>306</v>
      </c>
      <c r="I6407">
        <v>16488484</v>
      </c>
      <c r="J6407">
        <v>17660741</v>
      </c>
      <c r="K6407">
        <v>22507062</v>
      </c>
      <c r="L6407">
        <v>23438899</v>
      </c>
      <c r="M6407">
        <v>20544329</v>
      </c>
      <c r="N6407">
        <v>17487235</v>
      </c>
      <c r="O6407">
        <v>15346195</v>
      </c>
      <c r="P6407">
        <v>20936384</v>
      </c>
      <c r="Q6407">
        <v>20604753</v>
      </c>
      <c r="R6407">
        <v>18022006</v>
      </c>
      <c r="S6407">
        <v>16529786</v>
      </c>
      <c r="T6407">
        <v>18438763</v>
      </c>
      <c r="U6407">
        <v>16290598</v>
      </c>
      <c r="V6407" s="1" t="s">
        <v>4151</v>
      </c>
      <c r="W6407" s="1" t="s">
        <v>2551</v>
      </c>
      <c r="X6407" s="5" t="s">
        <v>4167</v>
      </c>
      <c r="Y6407" s="5" t="s">
        <v>2740</v>
      </c>
      <c r="Z6407" s="5" t="s">
        <v>2788</v>
      </c>
      <c r="AA6407" s="5"/>
    </row>
    <row r="6408" spans="1:27" ht="12" customHeight="1" x14ac:dyDescent="0.15">
      <c r="A6408" s="1" t="s">
        <v>1662</v>
      </c>
      <c r="B6408" s="1" t="s">
        <v>114</v>
      </c>
      <c r="C6408" s="1" t="s">
        <v>23</v>
      </c>
      <c r="D6408" s="1" t="s">
        <v>2518</v>
      </c>
      <c r="E6408" s="1" t="s">
        <v>10</v>
      </c>
      <c r="F6408" s="1" t="s">
        <v>1673</v>
      </c>
      <c r="G6408" s="1" t="s">
        <v>22</v>
      </c>
      <c r="H6408" s="1" t="s">
        <v>13</v>
      </c>
      <c r="I6408">
        <v>0</v>
      </c>
      <c r="J6408">
        <v>1</v>
      </c>
      <c r="K6408">
        <v>78</v>
      </c>
      <c r="L6408">
        <v>1</v>
      </c>
      <c r="M6408">
        <v>1</v>
      </c>
      <c r="N6408">
        <v>1</v>
      </c>
      <c r="O6408">
        <v>1</v>
      </c>
      <c r="P6408">
        <v>1</v>
      </c>
      <c r="Q6408">
        <v>1</v>
      </c>
      <c r="R6408">
        <v>1</v>
      </c>
      <c r="S6408">
        <v>1</v>
      </c>
      <c r="T6408">
        <v>1</v>
      </c>
      <c r="U6408">
        <v>11</v>
      </c>
      <c r="V6408" s="1" t="s">
        <v>4151</v>
      </c>
      <c r="W6408" s="1" t="s">
        <v>2551</v>
      </c>
      <c r="X6408" s="5" t="s">
        <v>4167</v>
      </c>
      <c r="Y6408" s="5" t="s">
        <v>2564</v>
      </c>
      <c r="Z6408" s="5" t="s">
        <v>13</v>
      </c>
      <c r="AA6408" s="5"/>
    </row>
    <row r="6409" spans="1:27" ht="12" customHeight="1" x14ac:dyDescent="0.15">
      <c r="A6409" s="1" t="s">
        <v>1662</v>
      </c>
      <c r="B6409" s="1" t="s">
        <v>114</v>
      </c>
      <c r="C6409" s="1" t="s">
        <v>77</v>
      </c>
      <c r="D6409" s="1" t="s">
        <v>2518</v>
      </c>
      <c r="E6409" s="1" t="s">
        <v>10</v>
      </c>
      <c r="F6409" s="1" t="s">
        <v>1673</v>
      </c>
      <c r="G6409" s="1" t="s">
        <v>24</v>
      </c>
      <c r="H6409" s="1" t="s">
        <v>13</v>
      </c>
      <c r="I6409">
        <v>40181</v>
      </c>
      <c r="J6409">
        <v>42825</v>
      </c>
      <c r="K6409">
        <v>45013</v>
      </c>
      <c r="L6409">
        <v>51786</v>
      </c>
      <c r="M6409">
        <v>61096</v>
      </c>
      <c r="N6409">
        <v>59823</v>
      </c>
      <c r="O6409">
        <v>63664</v>
      </c>
      <c r="P6409">
        <v>62903</v>
      </c>
      <c r="Q6409">
        <v>58461</v>
      </c>
      <c r="R6409">
        <v>57085</v>
      </c>
      <c r="S6409">
        <v>66064</v>
      </c>
      <c r="T6409">
        <v>60425</v>
      </c>
      <c r="U6409">
        <v>53962</v>
      </c>
      <c r="V6409" s="1" t="s">
        <v>4151</v>
      </c>
      <c r="W6409" s="1" t="s">
        <v>2551</v>
      </c>
      <c r="X6409" s="5" t="s">
        <v>4167</v>
      </c>
      <c r="Y6409" s="5" t="s">
        <v>2559</v>
      </c>
      <c r="Z6409" s="5" t="s">
        <v>13</v>
      </c>
      <c r="AA6409" s="5"/>
    </row>
    <row r="6410" spans="1:27" ht="12" customHeight="1" x14ac:dyDescent="0.15">
      <c r="A6410" s="1" t="s">
        <v>1662</v>
      </c>
      <c r="B6410" s="1" t="s">
        <v>114</v>
      </c>
      <c r="C6410" s="1" t="s">
        <v>244</v>
      </c>
      <c r="D6410" s="1" t="s">
        <v>2518</v>
      </c>
      <c r="E6410" s="1" t="s">
        <v>10</v>
      </c>
      <c r="F6410" s="1" t="s">
        <v>1673</v>
      </c>
      <c r="G6410" s="1" t="s">
        <v>220</v>
      </c>
      <c r="H6410" s="1" t="s">
        <v>1632</v>
      </c>
      <c r="I6410">
        <v>180781</v>
      </c>
      <c r="J6410">
        <v>180781</v>
      </c>
      <c r="K6410">
        <v>180781</v>
      </c>
      <c r="L6410">
        <v>180781</v>
      </c>
      <c r="M6410">
        <v>180781</v>
      </c>
      <c r="N6410">
        <v>180781</v>
      </c>
      <c r="O6410">
        <v>180781</v>
      </c>
      <c r="P6410">
        <v>180781</v>
      </c>
      <c r="Q6410">
        <v>180781</v>
      </c>
      <c r="R6410">
        <v>180781</v>
      </c>
      <c r="S6410">
        <v>180781</v>
      </c>
      <c r="T6410">
        <v>180781</v>
      </c>
      <c r="U6410">
        <v>180781</v>
      </c>
      <c r="V6410" s="1" t="s">
        <v>4151</v>
      </c>
      <c r="W6410" s="1" t="s">
        <v>2551</v>
      </c>
      <c r="X6410" s="5" t="s">
        <v>4167</v>
      </c>
      <c r="Y6410" s="5" t="s">
        <v>4107</v>
      </c>
      <c r="Z6410" s="5" t="s">
        <v>4109</v>
      </c>
      <c r="AA6410" s="5"/>
    </row>
    <row r="6411" spans="1:27" ht="12" customHeight="1" x14ac:dyDescent="0.15">
      <c r="A6411" s="1" t="s">
        <v>1662</v>
      </c>
      <c r="B6411" s="1" t="s">
        <v>57</v>
      </c>
      <c r="C6411" s="1" t="s">
        <v>9</v>
      </c>
      <c r="D6411" s="1" t="s">
        <v>2518</v>
      </c>
      <c r="E6411" s="1" t="s">
        <v>10</v>
      </c>
      <c r="F6411" s="1" t="s">
        <v>1674</v>
      </c>
      <c r="G6411" s="1" t="s">
        <v>12</v>
      </c>
      <c r="H6411" s="1" t="s">
        <v>13</v>
      </c>
      <c r="I6411">
        <v>61627</v>
      </c>
      <c r="J6411">
        <v>56794</v>
      </c>
      <c r="K6411">
        <v>40208</v>
      </c>
      <c r="L6411">
        <v>27544</v>
      </c>
      <c r="M6411">
        <v>28839</v>
      </c>
      <c r="N6411">
        <v>55715</v>
      </c>
      <c r="O6411">
        <v>47099</v>
      </c>
      <c r="P6411">
        <v>44349</v>
      </c>
      <c r="Q6411">
        <v>33439</v>
      </c>
      <c r="R6411">
        <v>50256</v>
      </c>
      <c r="S6411">
        <v>50854</v>
      </c>
      <c r="T6411">
        <v>43342</v>
      </c>
      <c r="U6411">
        <v>35043</v>
      </c>
      <c r="V6411" s="1" t="s">
        <v>4151</v>
      </c>
      <c r="W6411" s="1" t="s">
        <v>2551</v>
      </c>
      <c r="X6411" s="5" t="s">
        <v>4168</v>
      </c>
      <c r="Y6411" s="5" t="s">
        <v>2553</v>
      </c>
      <c r="Z6411" s="5" t="s">
        <v>13</v>
      </c>
      <c r="AA6411" s="5"/>
    </row>
    <row r="6412" spans="1:27" ht="12" customHeight="1" x14ac:dyDescent="0.15">
      <c r="A6412" s="1" t="s">
        <v>1662</v>
      </c>
      <c r="B6412" s="1" t="s">
        <v>57</v>
      </c>
      <c r="C6412" s="1" t="s">
        <v>15</v>
      </c>
      <c r="D6412" s="1" t="s">
        <v>2518</v>
      </c>
      <c r="E6412" s="1" t="s">
        <v>10</v>
      </c>
      <c r="F6412" s="1" t="s">
        <v>1674</v>
      </c>
      <c r="G6412" s="1" t="s">
        <v>16</v>
      </c>
      <c r="H6412" s="1" t="s">
        <v>13</v>
      </c>
      <c r="I6412">
        <v>0</v>
      </c>
      <c r="J6412">
        <v>0</v>
      </c>
      <c r="K6412">
        <v>0</v>
      </c>
      <c r="L6412">
        <v>2000</v>
      </c>
      <c r="M6412">
        <v>0</v>
      </c>
      <c r="N6412">
        <v>0</v>
      </c>
      <c r="O6412">
        <v>0</v>
      </c>
      <c r="P6412">
        <v>0</v>
      </c>
      <c r="Q6412">
        <v>1997</v>
      </c>
      <c r="R6412">
        <v>0</v>
      </c>
      <c r="S6412">
        <v>0</v>
      </c>
      <c r="T6412">
        <v>0</v>
      </c>
      <c r="U6412">
        <v>0</v>
      </c>
      <c r="V6412" s="1" t="s">
        <v>4151</v>
      </c>
      <c r="W6412" s="1" t="s">
        <v>2551</v>
      </c>
      <c r="X6412" s="5" t="s">
        <v>4168</v>
      </c>
      <c r="Y6412" s="5" t="s">
        <v>2561</v>
      </c>
      <c r="Z6412" s="5" t="s">
        <v>13</v>
      </c>
      <c r="AA6412" s="5"/>
    </row>
    <row r="6413" spans="1:27" ht="12" customHeight="1" x14ac:dyDescent="0.15">
      <c r="A6413" s="1" t="s">
        <v>1662</v>
      </c>
      <c r="B6413" s="1" t="s">
        <v>57</v>
      </c>
      <c r="C6413" s="1" t="s">
        <v>17</v>
      </c>
      <c r="D6413" s="1" t="s">
        <v>2518</v>
      </c>
      <c r="E6413" s="1" t="s">
        <v>10</v>
      </c>
      <c r="F6413" s="1" t="s">
        <v>1674</v>
      </c>
      <c r="G6413" s="1" t="s">
        <v>18</v>
      </c>
      <c r="H6413" s="1" t="s">
        <v>13</v>
      </c>
      <c r="I6413">
        <v>13791</v>
      </c>
      <c r="J6413">
        <v>12484</v>
      </c>
      <c r="K6413">
        <v>7039</v>
      </c>
      <c r="L6413">
        <v>2487</v>
      </c>
      <c r="M6413">
        <v>3961</v>
      </c>
      <c r="N6413">
        <v>12128</v>
      </c>
      <c r="O6413">
        <v>10577</v>
      </c>
      <c r="P6413">
        <v>11517</v>
      </c>
      <c r="Q6413">
        <v>9873</v>
      </c>
      <c r="R6413">
        <v>10276</v>
      </c>
      <c r="S6413">
        <v>11742</v>
      </c>
      <c r="T6413">
        <v>8187</v>
      </c>
      <c r="U6413">
        <v>5113</v>
      </c>
      <c r="V6413" s="1" t="s">
        <v>4151</v>
      </c>
      <c r="W6413" s="1" t="s">
        <v>2551</v>
      </c>
      <c r="X6413" s="5" t="s">
        <v>4168</v>
      </c>
      <c r="Y6413" s="5" t="s">
        <v>2562</v>
      </c>
      <c r="Z6413" s="5" t="s">
        <v>13</v>
      </c>
      <c r="AA6413" s="5"/>
    </row>
    <row r="6414" spans="1:27" ht="12" customHeight="1" x14ac:dyDescent="0.15">
      <c r="A6414" s="1" t="s">
        <v>1662</v>
      </c>
      <c r="B6414" s="1" t="s">
        <v>57</v>
      </c>
      <c r="C6414" s="1" t="s">
        <v>19</v>
      </c>
      <c r="D6414" s="1" t="s">
        <v>2518</v>
      </c>
      <c r="E6414" s="1" t="s">
        <v>10</v>
      </c>
      <c r="F6414" s="1" t="s">
        <v>1674</v>
      </c>
      <c r="G6414" s="1" t="s">
        <v>242</v>
      </c>
      <c r="H6414" s="1" t="s">
        <v>13</v>
      </c>
      <c r="I6414">
        <v>46107</v>
      </c>
      <c r="J6414">
        <v>33899</v>
      </c>
      <c r="K6414">
        <v>28409</v>
      </c>
      <c r="L6414">
        <v>24923</v>
      </c>
      <c r="M6414">
        <v>26705</v>
      </c>
      <c r="N6414">
        <v>31518</v>
      </c>
      <c r="O6414">
        <v>27814</v>
      </c>
      <c r="P6414">
        <v>28044</v>
      </c>
      <c r="Q6414">
        <v>26801</v>
      </c>
      <c r="R6414">
        <v>29675</v>
      </c>
      <c r="S6414">
        <v>26844</v>
      </c>
      <c r="T6414">
        <v>26754</v>
      </c>
      <c r="U6414">
        <v>39762</v>
      </c>
      <c r="V6414" s="1" t="s">
        <v>4151</v>
      </c>
      <c r="W6414" s="1" t="s">
        <v>2551</v>
      </c>
      <c r="X6414" s="5" t="s">
        <v>4168</v>
      </c>
      <c r="Y6414" s="5" t="s">
        <v>2557</v>
      </c>
      <c r="Z6414" s="5" t="s">
        <v>13</v>
      </c>
      <c r="AA6414" s="5"/>
    </row>
    <row r="6415" spans="1:27" ht="12" customHeight="1" x14ac:dyDescent="0.15">
      <c r="A6415" s="1" t="s">
        <v>1662</v>
      </c>
      <c r="B6415" s="1" t="s">
        <v>57</v>
      </c>
      <c r="C6415" s="1" t="s">
        <v>21</v>
      </c>
      <c r="D6415" s="1" t="s">
        <v>2518</v>
      </c>
      <c r="E6415" s="1" t="s">
        <v>10</v>
      </c>
      <c r="F6415" s="1" t="s">
        <v>1674</v>
      </c>
      <c r="G6415" s="1" t="s">
        <v>245</v>
      </c>
      <c r="H6415" s="1" t="s">
        <v>306</v>
      </c>
      <c r="I6415">
        <v>19036003</v>
      </c>
      <c r="J6415">
        <v>15487339</v>
      </c>
      <c r="K6415">
        <v>12258761</v>
      </c>
      <c r="L6415">
        <v>13308483</v>
      </c>
      <c r="M6415">
        <v>15300136</v>
      </c>
      <c r="N6415">
        <v>14661590</v>
      </c>
      <c r="O6415">
        <v>11059435</v>
      </c>
      <c r="P6415">
        <v>11031328</v>
      </c>
      <c r="Q6415">
        <v>10497887</v>
      </c>
      <c r="R6415">
        <v>11154138</v>
      </c>
      <c r="S6415">
        <v>10947458</v>
      </c>
      <c r="T6415">
        <v>11000209</v>
      </c>
      <c r="U6415">
        <v>14986923</v>
      </c>
      <c r="V6415" s="1" t="s">
        <v>4151</v>
      </c>
      <c r="W6415" s="1" t="s">
        <v>2551</v>
      </c>
      <c r="X6415" s="5" t="s">
        <v>4168</v>
      </c>
      <c r="Y6415" s="5" t="s">
        <v>2740</v>
      </c>
      <c r="Z6415" s="5" t="s">
        <v>2788</v>
      </c>
      <c r="AA6415" s="5"/>
    </row>
    <row r="6416" spans="1:27" ht="12" customHeight="1" x14ac:dyDescent="0.15">
      <c r="A6416" s="1" t="s">
        <v>1662</v>
      </c>
      <c r="B6416" s="1" t="s">
        <v>57</v>
      </c>
      <c r="C6416" s="1" t="s">
        <v>23</v>
      </c>
      <c r="D6416" s="1" t="s">
        <v>2518</v>
      </c>
      <c r="E6416" s="1" t="s">
        <v>10</v>
      </c>
      <c r="F6416" s="1" t="s">
        <v>1674</v>
      </c>
      <c r="G6416" s="1" t="s">
        <v>22</v>
      </c>
      <c r="H6416" s="1" t="s">
        <v>13</v>
      </c>
      <c r="I6416">
        <v>1753</v>
      </c>
      <c r="J6416">
        <v>8659</v>
      </c>
      <c r="K6416">
        <v>2604</v>
      </c>
      <c r="L6416">
        <v>1373</v>
      </c>
      <c r="M6416">
        <v>3133</v>
      </c>
      <c r="N6416">
        <v>9157</v>
      </c>
      <c r="O6416">
        <v>5759</v>
      </c>
      <c r="P6416">
        <v>6078</v>
      </c>
      <c r="Q6416">
        <v>4694</v>
      </c>
      <c r="R6416">
        <v>7032</v>
      </c>
      <c r="S6416">
        <v>10078</v>
      </c>
      <c r="T6416">
        <v>3512</v>
      </c>
      <c r="U6416">
        <v>1001</v>
      </c>
      <c r="V6416" s="1" t="s">
        <v>4151</v>
      </c>
      <c r="W6416" s="1" t="s">
        <v>2551</v>
      </c>
      <c r="X6416" s="5" t="s">
        <v>4168</v>
      </c>
      <c r="Y6416" s="5" t="s">
        <v>2564</v>
      </c>
      <c r="Z6416" s="5" t="s">
        <v>13</v>
      </c>
      <c r="AA6416" s="5"/>
    </row>
    <row r="6417" spans="1:27" ht="12" customHeight="1" x14ac:dyDescent="0.15">
      <c r="A6417" s="1" t="s">
        <v>1662</v>
      </c>
      <c r="B6417" s="1" t="s">
        <v>57</v>
      </c>
      <c r="C6417" s="1" t="s">
        <v>77</v>
      </c>
      <c r="D6417" s="1" t="s">
        <v>2518</v>
      </c>
      <c r="E6417" s="1" t="s">
        <v>10</v>
      </c>
      <c r="F6417" s="1" t="s">
        <v>1674</v>
      </c>
      <c r="G6417" s="1" t="s">
        <v>24</v>
      </c>
      <c r="H6417" s="1" t="s">
        <v>13</v>
      </c>
      <c r="I6417">
        <v>19520</v>
      </c>
      <c r="J6417">
        <v>21165</v>
      </c>
      <c r="K6417">
        <v>23258</v>
      </c>
      <c r="L6417">
        <v>23948</v>
      </c>
      <c r="M6417">
        <v>18849</v>
      </c>
      <c r="N6417">
        <v>21605</v>
      </c>
      <c r="O6417">
        <v>24389</v>
      </c>
      <c r="P6417">
        <v>22941</v>
      </c>
      <c r="Q6417">
        <v>16909</v>
      </c>
      <c r="R6417">
        <v>20060</v>
      </c>
      <c r="S6417">
        <v>22156</v>
      </c>
      <c r="T6417">
        <v>27016</v>
      </c>
      <c r="U6417">
        <v>16146</v>
      </c>
      <c r="V6417" s="1" t="s">
        <v>4151</v>
      </c>
      <c r="W6417" s="1" t="s">
        <v>2551</v>
      </c>
      <c r="X6417" s="5" t="s">
        <v>4168</v>
      </c>
      <c r="Y6417" s="5" t="s">
        <v>2559</v>
      </c>
      <c r="Z6417" s="5" t="s">
        <v>13</v>
      </c>
      <c r="AA6417" s="5"/>
    </row>
    <row r="6418" spans="1:27" ht="12" customHeight="1" x14ac:dyDescent="0.15">
      <c r="A6418" s="1" t="s">
        <v>1662</v>
      </c>
      <c r="B6418" s="1" t="s">
        <v>57</v>
      </c>
      <c r="C6418" s="1" t="s">
        <v>244</v>
      </c>
      <c r="D6418" s="1" t="s">
        <v>2518</v>
      </c>
      <c r="E6418" s="1" t="s">
        <v>10</v>
      </c>
      <c r="F6418" s="1" t="s">
        <v>1674</v>
      </c>
      <c r="G6418" s="1" t="s">
        <v>220</v>
      </c>
      <c r="H6418" s="1" t="s">
        <v>1632</v>
      </c>
      <c r="I6418">
        <v>60050</v>
      </c>
      <c r="J6418">
        <v>60050</v>
      </c>
      <c r="K6418">
        <v>60050</v>
      </c>
      <c r="L6418">
        <v>60050</v>
      </c>
      <c r="M6418">
        <v>60050</v>
      </c>
      <c r="N6418">
        <v>60050</v>
      </c>
      <c r="O6418">
        <v>60050</v>
      </c>
      <c r="P6418">
        <v>60050</v>
      </c>
      <c r="Q6418">
        <v>60050</v>
      </c>
      <c r="R6418">
        <v>60050</v>
      </c>
      <c r="S6418">
        <v>60050</v>
      </c>
      <c r="T6418">
        <v>60050</v>
      </c>
      <c r="U6418">
        <v>60050</v>
      </c>
      <c r="V6418" s="1" t="s">
        <v>4151</v>
      </c>
      <c r="W6418" s="1" t="s">
        <v>2551</v>
      </c>
      <c r="X6418" s="5" t="s">
        <v>4168</v>
      </c>
      <c r="Y6418" s="5" t="s">
        <v>4107</v>
      </c>
      <c r="Z6418" s="5" t="s">
        <v>4109</v>
      </c>
      <c r="AA6418" s="5"/>
    </row>
    <row r="6419" spans="1:27" ht="12" customHeight="1" x14ac:dyDescent="0.15">
      <c r="A6419" s="1" t="s">
        <v>1662</v>
      </c>
      <c r="B6419" s="1" t="s">
        <v>156</v>
      </c>
      <c r="C6419" s="1" t="s">
        <v>9</v>
      </c>
      <c r="D6419" s="1" t="s">
        <v>2518</v>
      </c>
      <c r="E6419" s="1" t="s">
        <v>10</v>
      </c>
      <c r="F6419" s="1" t="s">
        <v>1675</v>
      </c>
      <c r="G6419" s="1" t="s">
        <v>12</v>
      </c>
      <c r="H6419" s="1" t="s">
        <v>13</v>
      </c>
      <c r="I6419">
        <v>41378</v>
      </c>
      <c r="J6419">
        <v>41259</v>
      </c>
      <c r="K6419">
        <v>22980</v>
      </c>
      <c r="L6419">
        <v>8890</v>
      </c>
      <c r="M6419">
        <v>18246</v>
      </c>
      <c r="N6419">
        <v>37594</v>
      </c>
      <c r="O6419">
        <v>35872</v>
      </c>
      <c r="P6419">
        <v>33975</v>
      </c>
      <c r="Q6419">
        <v>26951</v>
      </c>
      <c r="R6419">
        <v>36210</v>
      </c>
      <c r="S6419">
        <v>34109</v>
      </c>
      <c r="T6419">
        <v>18930</v>
      </c>
      <c r="U6419">
        <v>21210</v>
      </c>
      <c r="V6419" s="1" t="s">
        <v>4151</v>
      </c>
      <c r="W6419" s="1" t="s">
        <v>2551</v>
      </c>
      <c r="X6419" s="5" t="s">
        <v>4169</v>
      </c>
      <c r="Y6419" s="5" t="s">
        <v>2553</v>
      </c>
      <c r="Z6419" s="5" t="s">
        <v>13</v>
      </c>
      <c r="AA6419" s="5"/>
    </row>
    <row r="6420" spans="1:27" ht="12" customHeight="1" x14ac:dyDescent="0.15">
      <c r="A6420" s="1" t="s">
        <v>1662</v>
      </c>
      <c r="B6420" s="1" t="s">
        <v>156</v>
      </c>
      <c r="C6420" s="1" t="s">
        <v>15</v>
      </c>
      <c r="D6420" s="1" t="s">
        <v>2518</v>
      </c>
      <c r="E6420" s="1" t="s">
        <v>10</v>
      </c>
      <c r="F6420" s="1" t="s">
        <v>1675</v>
      </c>
      <c r="G6420" s="1" t="s">
        <v>16</v>
      </c>
      <c r="H6420" s="1" t="s">
        <v>13</v>
      </c>
      <c r="I6420">
        <v>11</v>
      </c>
      <c r="J6420">
        <v>18</v>
      </c>
      <c r="K6420">
        <v>6</v>
      </c>
      <c r="L6420">
        <v>0</v>
      </c>
      <c r="M6420">
        <v>2</v>
      </c>
      <c r="N6420">
        <v>9</v>
      </c>
      <c r="O6420">
        <v>8</v>
      </c>
      <c r="P6420">
        <v>16</v>
      </c>
      <c r="Q6420">
        <v>13</v>
      </c>
      <c r="R6420">
        <v>9</v>
      </c>
      <c r="S6420">
        <v>9</v>
      </c>
      <c r="T6420">
        <v>12</v>
      </c>
      <c r="U6420">
        <v>3</v>
      </c>
      <c r="V6420" s="1" t="s">
        <v>4151</v>
      </c>
      <c r="W6420" s="1" t="s">
        <v>2551</v>
      </c>
      <c r="X6420" s="5" t="s">
        <v>4169</v>
      </c>
      <c r="Y6420" s="5" t="s">
        <v>2561</v>
      </c>
      <c r="Z6420" s="5" t="s">
        <v>13</v>
      </c>
      <c r="AA6420" s="5"/>
    </row>
    <row r="6421" spans="1:27" ht="12" customHeight="1" x14ac:dyDescent="0.15">
      <c r="A6421" s="1" t="s">
        <v>1662</v>
      </c>
      <c r="B6421" s="1" t="s">
        <v>156</v>
      </c>
      <c r="C6421" s="1" t="s">
        <v>17</v>
      </c>
      <c r="D6421" s="1" t="s">
        <v>2518</v>
      </c>
      <c r="E6421" s="1" t="s">
        <v>10</v>
      </c>
      <c r="F6421" s="1" t="s">
        <v>1675</v>
      </c>
      <c r="G6421" s="1" t="s">
        <v>18</v>
      </c>
      <c r="H6421" s="1" t="s">
        <v>13</v>
      </c>
      <c r="I6421">
        <v>2581</v>
      </c>
      <c r="J6421">
        <v>5618</v>
      </c>
      <c r="K6421">
        <v>1750</v>
      </c>
      <c r="L6421">
        <v>39</v>
      </c>
      <c r="M6421">
        <v>2993</v>
      </c>
      <c r="N6421">
        <v>6018</v>
      </c>
      <c r="O6421">
        <v>4805</v>
      </c>
      <c r="P6421">
        <v>155</v>
      </c>
      <c r="Q6421">
        <v>1504</v>
      </c>
      <c r="R6421">
        <v>4450</v>
      </c>
      <c r="S6421">
        <v>5801</v>
      </c>
      <c r="T6421">
        <v>5305</v>
      </c>
      <c r="U6421">
        <v>1066</v>
      </c>
      <c r="V6421" s="1" t="s">
        <v>4151</v>
      </c>
      <c r="W6421" s="1" t="s">
        <v>2551</v>
      </c>
      <c r="X6421" s="5" t="s">
        <v>4169</v>
      </c>
      <c r="Y6421" s="5" t="s">
        <v>2562</v>
      </c>
      <c r="Z6421" s="5" t="s">
        <v>13</v>
      </c>
      <c r="AA6421" s="5"/>
    </row>
    <row r="6422" spans="1:27" ht="12" customHeight="1" x14ac:dyDescent="0.15">
      <c r="A6422" s="1" t="s">
        <v>1662</v>
      </c>
      <c r="B6422" s="1" t="s">
        <v>156</v>
      </c>
      <c r="C6422" s="1" t="s">
        <v>19</v>
      </c>
      <c r="D6422" s="1" t="s">
        <v>2518</v>
      </c>
      <c r="E6422" s="1" t="s">
        <v>10</v>
      </c>
      <c r="F6422" s="1" t="s">
        <v>1675</v>
      </c>
      <c r="G6422" s="1" t="s">
        <v>242</v>
      </c>
      <c r="H6422" s="1" t="s">
        <v>13</v>
      </c>
      <c r="I6422">
        <v>40348</v>
      </c>
      <c r="J6422">
        <v>38324</v>
      </c>
      <c r="K6422">
        <v>21977</v>
      </c>
      <c r="L6422">
        <v>18868</v>
      </c>
      <c r="M6422">
        <v>22731</v>
      </c>
      <c r="N6422">
        <v>30943</v>
      </c>
      <c r="O6422">
        <v>26466</v>
      </c>
      <c r="P6422">
        <v>31573</v>
      </c>
      <c r="Q6422">
        <v>27914</v>
      </c>
      <c r="R6422">
        <v>26915</v>
      </c>
      <c r="S6422">
        <v>23820</v>
      </c>
      <c r="T6422">
        <v>21464</v>
      </c>
      <c r="U6422">
        <v>21447</v>
      </c>
      <c r="V6422" s="1" t="s">
        <v>4151</v>
      </c>
      <c r="W6422" s="1" t="s">
        <v>2551</v>
      </c>
      <c r="X6422" s="5" t="s">
        <v>4169</v>
      </c>
      <c r="Y6422" s="5" t="s">
        <v>2557</v>
      </c>
      <c r="Z6422" s="5" t="s">
        <v>13</v>
      </c>
      <c r="AA6422" s="5"/>
    </row>
    <row r="6423" spans="1:27" ht="12" customHeight="1" x14ac:dyDescent="0.15">
      <c r="A6423" s="1" t="s">
        <v>1662</v>
      </c>
      <c r="B6423" s="1" t="s">
        <v>156</v>
      </c>
      <c r="C6423" s="1" t="s">
        <v>21</v>
      </c>
      <c r="D6423" s="1" t="s">
        <v>2518</v>
      </c>
      <c r="E6423" s="1" t="s">
        <v>10</v>
      </c>
      <c r="F6423" s="1" t="s">
        <v>1675</v>
      </c>
      <c r="G6423" s="1" t="s">
        <v>245</v>
      </c>
      <c r="H6423" s="1" t="s">
        <v>306</v>
      </c>
      <c r="I6423">
        <v>11436067</v>
      </c>
      <c r="J6423">
        <v>11318097</v>
      </c>
      <c r="K6423">
        <v>6639374</v>
      </c>
      <c r="L6423">
        <v>4521261</v>
      </c>
      <c r="M6423">
        <v>6261361</v>
      </c>
      <c r="N6423">
        <v>9432749</v>
      </c>
      <c r="O6423">
        <v>7696422</v>
      </c>
      <c r="P6423">
        <v>9413995</v>
      </c>
      <c r="Q6423">
        <v>8756962</v>
      </c>
      <c r="R6423">
        <v>8045030</v>
      </c>
      <c r="S6423">
        <v>7307192</v>
      </c>
      <c r="T6423">
        <v>6807314</v>
      </c>
      <c r="U6423">
        <v>5813741</v>
      </c>
      <c r="V6423" s="1" t="s">
        <v>4151</v>
      </c>
      <c r="W6423" s="1" t="s">
        <v>2551</v>
      </c>
      <c r="X6423" s="5" t="s">
        <v>4169</v>
      </c>
      <c r="Y6423" s="5" t="s">
        <v>2740</v>
      </c>
      <c r="Z6423" s="5" t="s">
        <v>2788</v>
      </c>
      <c r="AA6423" s="5"/>
    </row>
    <row r="6424" spans="1:27" ht="12" customHeight="1" x14ac:dyDescent="0.15">
      <c r="A6424" s="1" t="s">
        <v>1662</v>
      </c>
      <c r="B6424" s="1" t="s">
        <v>156</v>
      </c>
      <c r="C6424" s="1" t="s">
        <v>23</v>
      </c>
      <c r="D6424" s="1" t="s">
        <v>2518</v>
      </c>
      <c r="E6424" s="1" t="s">
        <v>10</v>
      </c>
      <c r="F6424" s="1" t="s">
        <v>1675</v>
      </c>
      <c r="G6424" s="1" t="s">
        <v>22</v>
      </c>
      <c r="H6424" s="1" t="s">
        <v>13</v>
      </c>
      <c r="I6424">
        <v>0</v>
      </c>
      <c r="J6424">
        <v>0</v>
      </c>
      <c r="K6424">
        <v>0</v>
      </c>
      <c r="L6424">
        <v>0</v>
      </c>
      <c r="M6424">
        <v>0</v>
      </c>
      <c r="N6424">
        <v>0</v>
      </c>
      <c r="O6424">
        <v>0</v>
      </c>
      <c r="P6424">
        <v>0</v>
      </c>
      <c r="Q6424">
        <v>0</v>
      </c>
      <c r="R6424">
        <v>0</v>
      </c>
      <c r="S6424">
        <v>0</v>
      </c>
      <c r="T6424">
        <v>0</v>
      </c>
      <c r="U6424">
        <v>0</v>
      </c>
      <c r="V6424" s="1" t="s">
        <v>4151</v>
      </c>
      <c r="W6424" s="1" t="s">
        <v>2551</v>
      </c>
      <c r="X6424" s="5" t="s">
        <v>4169</v>
      </c>
      <c r="Y6424" s="5" t="s">
        <v>2564</v>
      </c>
      <c r="Z6424" s="5" t="s">
        <v>13</v>
      </c>
      <c r="AA6424" s="5"/>
    </row>
    <row r="6425" spans="1:27" ht="12" customHeight="1" x14ac:dyDescent="0.15">
      <c r="A6425" s="1" t="s">
        <v>1662</v>
      </c>
      <c r="B6425" s="1" t="s">
        <v>156</v>
      </c>
      <c r="C6425" s="1" t="s">
        <v>77</v>
      </c>
      <c r="D6425" s="1" t="s">
        <v>2518</v>
      </c>
      <c r="E6425" s="1" t="s">
        <v>10</v>
      </c>
      <c r="F6425" s="1" t="s">
        <v>1675</v>
      </c>
      <c r="G6425" s="1" t="s">
        <v>24</v>
      </c>
      <c r="H6425" s="1" t="s">
        <v>13</v>
      </c>
      <c r="I6425">
        <v>46005</v>
      </c>
      <c r="J6425">
        <v>43340</v>
      </c>
      <c r="K6425">
        <v>42599</v>
      </c>
      <c r="L6425">
        <v>32582</v>
      </c>
      <c r="M6425">
        <v>25106</v>
      </c>
      <c r="N6425">
        <v>25748</v>
      </c>
      <c r="O6425">
        <v>30356</v>
      </c>
      <c r="P6425">
        <v>32618</v>
      </c>
      <c r="Q6425">
        <v>30163</v>
      </c>
      <c r="R6425">
        <v>35016</v>
      </c>
      <c r="S6425">
        <v>39513</v>
      </c>
      <c r="T6425">
        <v>31686</v>
      </c>
      <c r="U6425">
        <v>30386</v>
      </c>
      <c r="V6425" s="1" t="s">
        <v>4151</v>
      </c>
      <c r="W6425" s="1" t="s">
        <v>2551</v>
      </c>
      <c r="X6425" s="5" t="s">
        <v>4169</v>
      </c>
      <c r="Y6425" s="5" t="s">
        <v>2559</v>
      </c>
      <c r="Z6425" s="5" t="s">
        <v>13</v>
      </c>
      <c r="AA6425" s="5"/>
    </row>
    <row r="6426" spans="1:27" ht="12" customHeight="1" x14ac:dyDescent="0.15">
      <c r="A6426" s="1" t="s">
        <v>1662</v>
      </c>
      <c r="B6426" s="1" t="s">
        <v>156</v>
      </c>
      <c r="C6426" s="1" t="s">
        <v>244</v>
      </c>
      <c r="D6426" s="1" t="s">
        <v>2518</v>
      </c>
      <c r="E6426" s="1" t="s">
        <v>10</v>
      </c>
      <c r="F6426" s="1" t="s">
        <v>1675</v>
      </c>
      <c r="G6426" s="1" t="s">
        <v>220</v>
      </c>
      <c r="H6426" s="1" t="s">
        <v>1632</v>
      </c>
      <c r="I6426">
        <v>41934</v>
      </c>
      <c r="J6426">
        <v>41934</v>
      </c>
      <c r="K6426">
        <v>41934</v>
      </c>
      <c r="L6426">
        <v>41934</v>
      </c>
      <c r="M6426">
        <v>41934</v>
      </c>
      <c r="N6426">
        <v>41934</v>
      </c>
      <c r="O6426">
        <v>41934</v>
      </c>
      <c r="P6426">
        <v>41934</v>
      </c>
      <c r="Q6426">
        <v>41934</v>
      </c>
      <c r="R6426">
        <v>41934</v>
      </c>
      <c r="S6426">
        <v>41934</v>
      </c>
      <c r="T6426">
        <v>41934</v>
      </c>
      <c r="U6426">
        <v>41934</v>
      </c>
      <c r="V6426" s="1" t="s">
        <v>4151</v>
      </c>
      <c r="W6426" s="1" t="s">
        <v>2551</v>
      </c>
      <c r="X6426" s="5" t="s">
        <v>4169</v>
      </c>
      <c r="Y6426" s="5" t="s">
        <v>4107</v>
      </c>
      <c r="Z6426" s="5" t="s">
        <v>4109</v>
      </c>
      <c r="AA6426" s="5"/>
    </row>
    <row r="6427" spans="1:27" ht="12" customHeight="1" x14ac:dyDescent="0.15">
      <c r="A6427" s="1" t="s">
        <v>1662</v>
      </c>
      <c r="B6427" s="1" t="s">
        <v>198</v>
      </c>
      <c r="C6427" s="1" t="s">
        <v>9</v>
      </c>
      <c r="D6427" s="1" t="s">
        <v>2518</v>
      </c>
      <c r="E6427" s="1" t="s">
        <v>10</v>
      </c>
      <c r="F6427" s="1" t="s">
        <v>1676</v>
      </c>
      <c r="G6427" s="1" t="s">
        <v>12</v>
      </c>
      <c r="H6427" s="1" t="s">
        <v>13</v>
      </c>
      <c r="I6427" t="s">
        <v>14</v>
      </c>
      <c r="J6427" t="s">
        <v>14</v>
      </c>
      <c r="K6427" t="s">
        <v>14</v>
      </c>
      <c r="L6427" t="s">
        <v>14</v>
      </c>
      <c r="M6427" t="s">
        <v>14</v>
      </c>
      <c r="N6427" t="s">
        <v>14</v>
      </c>
      <c r="O6427" t="s">
        <v>14</v>
      </c>
      <c r="P6427" t="s">
        <v>14</v>
      </c>
      <c r="Q6427" t="s">
        <v>14</v>
      </c>
      <c r="R6427" t="s">
        <v>14</v>
      </c>
      <c r="S6427" t="s">
        <v>14</v>
      </c>
      <c r="T6427" t="s">
        <v>14</v>
      </c>
      <c r="U6427" t="s">
        <v>14</v>
      </c>
      <c r="V6427" s="1" t="s">
        <v>4151</v>
      </c>
      <c r="W6427" s="1" t="s">
        <v>2551</v>
      </c>
      <c r="X6427" s="5" t="s">
        <v>4170</v>
      </c>
      <c r="Y6427" s="5" t="s">
        <v>2553</v>
      </c>
      <c r="Z6427" s="5" t="s">
        <v>13</v>
      </c>
      <c r="AA6427" s="5"/>
    </row>
    <row r="6428" spans="1:27" ht="12" customHeight="1" x14ac:dyDescent="0.15">
      <c r="A6428" s="1" t="s">
        <v>1662</v>
      </c>
      <c r="B6428" s="1" t="s">
        <v>198</v>
      </c>
      <c r="C6428" s="1" t="s">
        <v>15</v>
      </c>
      <c r="D6428" s="1" t="s">
        <v>2518</v>
      </c>
      <c r="E6428" s="1" t="s">
        <v>10</v>
      </c>
      <c r="F6428" s="1" t="s">
        <v>1676</v>
      </c>
      <c r="G6428" s="1" t="s">
        <v>16</v>
      </c>
      <c r="H6428" s="1" t="s">
        <v>13</v>
      </c>
      <c r="I6428" t="s">
        <v>14</v>
      </c>
      <c r="J6428" t="s">
        <v>14</v>
      </c>
      <c r="K6428" t="s">
        <v>14</v>
      </c>
      <c r="L6428" t="s">
        <v>14</v>
      </c>
      <c r="M6428" t="s">
        <v>14</v>
      </c>
      <c r="N6428" t="s">
        <v>14</v>
      </c>
      <c r="O6428" t="s">
        <v>14</v>
      </c>
      <c r="P6428" t="s">
        <v>14</v>
      </c>
      <c r="Q6428" t="s">
        <v>14</v>
      </c>
      <c r="R6428" t="s">
        <v>14</v>
      </c>
      <c r="S6428" t="s">
        <v>14</v>
      </c>
      <c r="T6428" t="s">
        <v>14</v>
      </c>
      <c r="U6428" t="s">
        <v>14</v>
      </c>
      <c r="V6428" s="1" t="s">
        <v>4151</v>
      </c>
      <c r="W6428" s="1" t="s">
        <v>2551</v>
      </c>
      <c r="X6428" s="5" t="s">
        <v>4170</v>
      </c>
      <c r="Y6428" s="5" t="s">
        <v>2561</v>
      </c>
      <c r="Z6428" s="5" t="s">
        <v>13</v>
      </c>
      <c r="AA6428" s="5"/>
    </row>
    <row r="6429" spans="1:27" ht="12" customHeight="1" x14ac:dyDescent="0.15">
      <c r="A6429" s="1" t="s">
        <v>1662</v>
      </c>
      <c r="B6429" s="1" t="s">
        <v>198</v>
      </c>
      <c r="C6429" s="1" t="s">
        <v>17</v>
      </c>
      <c r="D6429" s="1" t="s">
        <v>2518</v>
      </c>
      <c r="E6429" s="1" t="s">
        <v>10</v>
      </c>
      <c r="F6429" s="1" t="s">
        <v>1676</v>
      </c>
      <c r="G6429" s="1" t="s">
        <v>18</v>
      </c>
      <c r="H6429" s="1" t="s">
        <v>13</v>
      </c>
      <c r="I6429" t="s">
        <v>14</v>
      </c>
      <c r="J6429" t="s">
        <v>14</v>
      </c>
      <c r="K6429" t="s">
        <v>14</v>
      </c>
      <c r="L6429" t="s">
        <v>14</v>
      </c>
      <c r="M6429" t="s">
        <v>14</v>
      </c>
      <c r="N6429" t="s">
        <v>14</v>
      </c>
      <c r="O6429" t="s">
        <v>14</v>
      </c>
      <c r="P6429" t="s">
        <v>14</v>
      </c>
      <c r="Q6429" t="s">
        <v>14</v>
      </c>
      <c r="R6429" t="s">
        <v>14</v>
      </c>
      <c r="S6429" t="s">
        <v>14</v>
      </c>
      <c r="T6429" t="s">
        <v>14</v>
      </c>
      <c r="U6429" t="s">
        <v>14</v>
      </c>
      <c r="V6429" s="1" t="s">
        <v>4151</v>
      </c>
      <c r="W6429" s="1" t="s">
        <v>2551</v>
      </c>
      <c r="X6429" s="5" t="s">
        <v>4170</v>
      </c>
      <c r="Y6429" s="5" t="s">
        <v>2562</v>
      </c>
      <c r="Z6429" s="5" t="s">
        <v>13</v>
      </c>
      <c r="AA6429" s="5"/>
    </row>
    <row r="6430" spans="1:27" ht="12" customHeight="1" x14ac:dyDescent="0.15">
      <c r="A6430" s="1" t="s">
        <v>1662</v>
      </c>
      <c r="B6430" s="1" t="s">
        <v>198</v>
      </c>
      <c r="C6430" s="1" t="s">
        <v>19</v>
      </c>
      <c r="D6430" s="1" t="s">
        <v>2518</v>
      </c>
      <c r="E6430" s="1" t="s">
        <v>10</v>
      </c>
      <c r="F6430" s="1" t="s">
        <v>1676</v>
      </c>
      <c r="G6430" s="1" t="s">
        <v>242</v>
      </c>
      <c r="H6430" s="1" t="s">
        <v>13</v>
      </c>
      <c r="I6430" t="s">
        <v>14</v>
      </c>
      <c r="J6430" t="s">
        <v>14</v>
      </c>
      <c r="K6430" t="s">
        <v>14</v>
      </c>
      <c r="L6430" t="s">
        <v>14</v>
      </c>
      <c r="M6430" t="s">
        <v>14</v>
      </c>
      <c r="N6430" t="s">
        <v>14</v>
      </c>
      <c r="O6430" t="s">
        <v>14</v>
      </c>
      <c r="P6430" t="s">
        <v>14</v>
      </c>
      <c r="Q6430" t="s">
        <v>14</v>
      </c>
      <c r="R6430" t="s">
        <v>14</v>
      </c>
      <c r="S6430" t="s">
        <v>14</v>
      </c>
      <c r="T6430" t="s">
        <v>14</v>
      </c>
      <c r="U6430" t="s">
        <v>14</v>
      </c>
      <c r="V6430" s="1" t="s">
        <v>4151</v>
      </c>
      <c r="W6430" s="1" t="s">
        <v>2551</v>
      </c>
      <c r="X6430" s="5" t="s">
        <v>4170</v>
      </c>
      <c r="Y6430" s="5" t="s">
        <v>2557</v>
      </c>
      <c r="Z6430" s="5" t="s">
        <v>13</v>
      </c>
      <c r="AA6430" s="5"/>
    </row>
    <row r="6431" spans="1:27" ht="12" customHeight="1" x14ac:dyDescent="0.15">
      <c r="A6431" s="1" t="s">
        <v>1662</v>
      </c>
      <c r="B6431" s="1" t="s">
        <v>198</v>
      </c>
      <c r="C6431" s="1" t="s">
        <v>21</v>
      </c>
      <c r="D6431" s="1" t="s">
        <v>2518</v>
      </c>
      <c r="E6431" s="1" t="s">
        <v>10</v>
      </c>
      <c r="F6431" s="1" t="s">
        <v>1676</v>
      </c>
      <c r="G6431" s="1" t="s">
        <v>245</v>
      </c>
      <c r="H6431" s="1" t="s">
        <v>306</v>
      </c>
      <c r="I6431" t="s">
        <v>14</v>
      </c>
      <c r="J6431" t="s">
        <v>14</v>
      </c>
      <c r="K6431" t="s">
        <v>14</v>
      </c>
      <c r="L6431" t="s">
        <v>14</v>
      </c>
      <c r="M6431" t="s">
        <v>14</v>
      </c>
      <c r="N6431" t="s">
        <v>14</v>
      </c>
      <c r="O6431" t="s">
        <v>14</v>
      </c>
      <c r="P6431" t="s">
        <v>14</v>
      </c>
      <c r="Q6431" t="s">
        <v>14</v>
      </c>
      <c r="R6431" t="s">
        <v>14</v>
      </c>
      <c r="S6431" t="s">
        <v>14</v>
      </c>
      <c r="T6431" t="s">
        <v>14</v>
      </c>
      <c r="U6431" t="s">
        <v>14</v>
      </c>
      <c r="V6431" s="1" t="s">
        <v>4151</v>
      </c>
      <c r="W6431" s="1" t="s">
        <v>2551</v>
      </c>
      <c r="X6431" s="5" t="s">
        <v>4170</v>
      </c>
      <c r="Y6431" s="5" t="s">
        <v>2740</v>
      </c>
      <c r="Z6431" s="5" t="s">
        <v>2788</v>
      </c>
      <c r="AA6431" s="5"/>
    </row>
    <row r="6432" spans="1:27" ht="12" customHeight="1" x14ac:dyDescent="0.15">
      <c r="A6432" s="1" t="s">
        <v>1662</v>
      </c>
      <c r="B6432" s="1" t="s">
        <v>198</v>
      </c>
      <c r="C6432" s="1" t="s">
        <v>23</v>
      </c>
      <c r="D6432" s="1" t="s">
        <v>2518</v>
      </c>
      <c r="E6432" s="1" t="s">
        <v>10</v>
      </c>
      <c r="F6432" s="1" t="s">
        <v>1676</v>
      </c>
      <c r="G6432" s="1" t="s">
        <v>22</v>
      </c>
      <c r="H6432" s="1" t="s">
        <v>13</v>
      </c>
      <c r="I6432" t="s">
        <v>14</v>
      </c>
      <c r="J6432" t="s">
        <v>14</v>
      </c>
      <c r="K6432" t="s">
        <v>14</v>
      </c>
      <c r="L6432" t="s">
        <v>14</v>
      </c>
      <c r="M6432" t="s">
        <v>14</v>
      </c>
      <c r="N6432" t="s">
        <v>14</v>
      </c>
      <c r="O6432" t="s">
        <v>14</v>
      </c>
      <c r="P6432" t="s">
        <v>14</v>
      </c>
      <c r="Q6432" t="s">
        <v>14</v>
      </c>
      <c r="R6432" t="s">
        <v>14</v>
      </c>
      <c r="S6432" t="s">
        <v>14</v>
      </c>
      <c r="T6432" t="s">
        <v>14</v>
      </c>
      <c r="U6432" t="s">
        <v>14</v>
      </c>
      <c r="V6432" s="1" t="s">
        <v>4151</v>
      </c>
      <c r="W6432" s="1" t="s">
        <v>2551</v>
      </c>
      <c r="X6432" s="5" t="s">
        <v>4170</v>
      </c>
      <c r="Y6432" s="5" t="s">
        <v>2564</v>
      </c>
      <c r="Z6432" s="5" t="s">
        <v>13</v>
      </c>
      <c r="AA6432" s="5"/>
    </row>
    <row r="6433" spans="1:27" ht="12" customHeight="1" x14ac:dyDescent="0.15">
      <c r="A6433" s="1" t="s">
        <v>1662</v>
      </c>
      <c r="B6433" s="1" t="s">
        <v>198</v>
      </c>
      <c r="C6433" s="1" t="s">
        <v>77</v>
      </c>
      <c r="D6433" s="1" t="s">
        <v>2518</v>
      </c>
      <c r="E6433" s="1" t="s">
        <v>10</v>
      </c>
      <c r="F6433" s="1" t="s">
        <v>1676</v>
      </c>
      <c r="G6433" s="1" t="s">
        <v>24</v>
      </c>
      <c r="H6433" s="1" t="s">
        <v>13</v>
      </c>
      <c r="I6433" t="s">
        <v>14</v>
      </c>
      <c r="J6433" t="s">
        <v>14</v>
      </c>
      <c r="K6433" t="s">
        <v>14</v>
      </c>
      <c r="L6433" t="s">
        <v>14</v>
      </c>
      <c r="M6433" t="s">
        <v>14</v>
      </c>
      <c r="N6433" t="s">
        <v>14</v>
      </c>
      <c r="O6433" t="s">
        <v>14</v>
      </c>
      <c r="P6433" t="s">
        <v>14</v>
      </c>
      <c r="Q6433" t="s">
        <v>14</v>
      </c>
      <c r="R6433" t="s">
        <v>14</v>
      </c>
      <c r="S6433" t="s">
        <v>14</v>
      </c>
      <c r="T6433" t="s">
        <v>14</v>
      </c>
      <c r="U6433" t="s">
        <v>14</v>
      </c>
      <c r="V6433" s="1" t="s">
        <v>4151</v>
      </c>
      <c r="W6433" s="1" t="s">
        <v>2551</v>
      </c>
      <c r="X6433" s="5" t="s">
        <v>4170</v>
      </c>
      <c r="Y6433" s="5" t="s">
        <v>2559</v>
      </c>
      <c r="Z6433" s="5" t="s">
        <v>13</v>
      </c>
      <c r="AA6433" s="5"/>
    </row>
    <row r="6434" spans="1:27" ht="12" customHeight="1" x14ac:dyDescent="0.15">
      <c r="A6434" s="1" t="s">
        <v>1662</v>
      </c>
      <c r="B6434" s="1" t="s">
        <v>198</v>
      </c>
      <c r="C6434" s="1" t="s">
        <v>244</v>
      </c>
      <c r="D6434" s="1" t="s">
        <v>2518</v>
      </c>
      <c r="E6434" s="1" t="s">
        <v>10</v>
      </c>
      <c r="F6434" s="1" t="s">
        <v>1677</v>
      </c>
      <c r="G6434" s="1" t="s">
        <v>220</v>
      </c>
      <c r="H6434" s="1" t="s">
        <v>1632</v>
      </c>
      <c r="I6434" t="s">
        <v>14</v>
      </c>
      <c r="J6434" t="s">
        <v>14</v>
      </c>
      <c r="K6434" t="s">
        <v>14</v>
      </c>
      <c r="L6434" t="s">
        <v>14</v>
      </c>
      <c r="M6434" t="s">
        <v>14</v>
      </c>
      <c r="N6434" t="s">
        <v>14</v>
      </c>
      <c r="O6434" t="s">
        <v>14</v>
      </c>
      <c r="P6434" t="s">
        <v>14</v>
      </c>
      <c r="Q6434" t="s">
        <v>14</v>
      </c>
      <c r="R6434" t="s">
        <v>14</v>
      </c>
      <c r="S6434" t="s">
        <v>14</v>
      </c>
      <c r="T6434" t="s">
        <v>14</v>
      </c>
      <c r="U6434" t="s">
        <v>14</v>
      </c>
      <c r="V6434" s="1" t="s">
        <v>4151</v>
      </c>
      <c r="W6434" s="1" t="s">
        <v>2551</v>
      </c>
      <c r="X6434" s="5" t="s">
        <v>4171</v>
      </c>
      <c r="Y6434" s="5" t="s">
        <v>4107</v>
      </c>
      <c r="Z6434" s="5" t="s">
        <v>4109</v>
      </c>
      <c r="AA6434" s="5"/>
    </row>
    <row r="6435" spans="1:27" ht="12" customHeight="1" x14ac:dyDescent="0.15">
      <c r="A6435" s="1" t="s">
        <v>1662</v>
      </c>
      <c r="B6435" s="1" t="s">
        <v>200</v>
      </c>
      <c r="C6435" s="1" t="s">
        <v>9</v>
      </c>
      <c r="D6435" s="1" t="s">
        <v>2518</v>
      </c>
      <c r="E6435" s="1" t="s">
        <v>10</v>
      </c>
      <c r="F6435" s="1" t="s">
        <v>1678</v>
      </c>
      <c r="G6435" s="1" t="s">
        <v>12</v>
      </c>
      <c r="H6435" s="1" t="s">
        <v>13</v>
      </c>
      <c r="I6435" t="s">
        <v>14</v>
      </c>
      <c r="J6435" t="s">
        <v>14</v>
      </c>
      <c r="K6435" t="s">
        <v>14</v>
      </c>
      <c r="L6435" t="s">
        <v>14</v>
      </c>
      <c r="M6435" t="s">
        <v>14</v>
      </c>
      <c r="N6435" t="s">
        <v>14</v>
      </c>
      <c r="O6435" t="s">
        <v>14</v>
      </c>
      <c r="P6435" t="s">
        <v>14</v>
      </c>
      <c r="Q6435" t="s">
        <v>14</v>
      </c>
      <c r="R6435" t="s">
        <v>14</v>
      </c>
      <c r="S6435" t="s">
        <v>14</v>
      </c>
      <c r="T6435" t="s">
        <v>14</v>
      </c>
      <c r="U6435" t="s">
        <v>14</v>
      </c>
      <c r="V6435" s="1" t="s">
        <v>4151</v>
      </c>
      <c r="W6435" s="1" t="s">
        <v>2551</v>
      </c>
      <c r="X6435" s="5" t="s">
        <v>4172</v>
      </c>
      <c r="Y6435" s="5" t="s">
        <v>2553</v>
      </c>
      <c r="Z6435" s="5" t="s">
        <v>13</v>
      </c>
      <c r="AA6435" s="5"/>
    </row>
    <row r="6436" spans="1:27" ht="12" customHeight="1" x14ac:dyDescent="0.15">
      <c r="A6436" s="1" t="s">
        <v>1662</v>
      </c>
      <c r="B6436" s="1" t="s">
        <v>200</v>
      </c>
      <c r="C6436" s="1" t="s">
        <v>15</v>
      </c>
      <c r="D6436" s="1" t="s">
        <v>2518</v>
      </c>
      <c r="E6436" s="1" t="s">
        <v>10</v>
      </c>
      <c r="F6436" s="1" t="s">
        <v>1678</v>
      </c>
      <c r="G6436" s="1" t="s">
        <v>16</v>
      </c>
      <c r="H6436" s="1" t="s">
        <v>13</v>
      </c>
      <c r="I6436" t="s">
        <v>14</v>
      </c>
      <c r="J6436" t="s">
        <v>14</v>
      </c>
      <c r="K6436" t="s">
        <v>14</v>
      </c>
      <c r="L6436" t="s">
        <v>14</v>
      </c>
      <c r="M6436" t="s">
        <v>14</v>
      </c>
      <c r="N6436" t="s">
        <v>14</v>
      </c>
      <c r="O6436" t="s">
        <v>14</v>
      </c>
      <c r="P6436" t="s">
        <v>14</v>
      </c>
      <c r="Q6436" t="s">
        <v>14</v>
      </c>
      <c r="R6436" t="s">
        <v>14</v>
      </c>
      <c r="S6436" t="s">
        <v>14</v>
      </c>
      <c r="T6436" t="s">
        <v>14</v>
      </c>
      <c r="U6436" t="s">
        <v>14</v>
      </c>
      <c r="V6436" s="1" t="s">
        <v>4151</v>
      </c>
      <c r="W6436" s="1" t="s">
        <v>2551</v>
      </c>
      <c r="X6436" s="5" t="s">
        <v>4172</v>
      </c>
      <c r="Y6436" s="5" t="s">
        <v>2561</v>
      </c>
      <c r="Z6436" s="5" t="s">
        <v>13</v>
      </c>
      <c r="AA6436" s="5"/>
    </row>
    <row r="6437" spans="1:27" ht="12" customHeight="1" x14ac:dyDescent="0.15">
      <c r="A6437" s="1" t="s">
        <v>1662</v>
      </c>
      <c r="B6437" s="1" t="s">
        <v>200</v>
      </c>
      <c r="C6437" s="1" t="s">
        <v>17</v>
      </c>
      <c r="D6437" s="1" t="s">
        <v>2518</v>
      </c>
      <c r="E6437" s="1" t="s">
        <v>10</v>
      </c>
      <c r="F6437" s="1" t="s">
        <v>1678</v>
      </c>
      <c r="G6437" s="1" t="s">
        <v>18</v>
      </c>
      <c r="H6437" s="1" t="s">
        <v>13</v>
      </c>
      <c r="I6437" t="s">
        <v>14</v>
      </c>
      <c r="J6437" t="s">
        <v>14</v>
      </c>
      <c r="K6437" t="s">
        <v>14</v>
      </c>
      <c r="L6437" t="s">
        <v>14</v>
      </c>
      <c r="M6437" t="s">
        <v>14</v>
      </c>
      <c r="N6437" t="s">
        <v>14</v>
      </c>
      <c r="O6437" t="s">
        <v>14</v>
      </c>
      <c r="P6437" t="s">
        <v>14</v>
      </c>
      <c r="Q6437" t="s">
        <v>14</v>
      </c>
      <c r="R6437" t="s">
        <v>14</v>
      </c>
      <c r="S6437" t="s">
        <v>14</v>
      </c>
      <c r="T6437" t="s">
        <v>14</v>
      </c>
      <c r="U6437" t="s">
        <v>14</v>
      </c>
      <c r="V6437" s="1" t="s">
        <v>4151</v>
      </c>
      <c r="W6437" s="1" t="s">
        <v>2551</v>
      </c>
      <c r="X6437" s="5" t="s">
        <v>4172</v>
      </c>
      <c r="Y6437" s="5" t="s">
        <v>2562</v>
      </c>
      <c r="Z6437" s="5" t="s">
        <v>13</v>
      </c>
      <c r="AA6437" s="5"/>
    </row>
    <row r="6438" spans="1:27" ht="12" customHeight="1" x14ac:dyDescent="0.15">
      <c r="A6438" s="1" t="s">
        <v>1662</v>
      </c>
      <c r="B6438" s="1" t="s">
        <v>200</v>
      </c>
      <c r="C6438" s="1" t="s">
        <v>19</v>
      </c>
      <c r="D6438" s="1" t="s">
        <v>2518</v>
      </c>
      <c r="E6438" s="1" t="s">
        <v>10</v>
      </c>
      <c r="F6438" s="1" t="s">
        <v>1678</v>
      </c>
      <c r="G6438" s="1" t="s">
        <v>242</v>
      </c>
      <c r="H6438" s="1" t="s">
        <v>13</v>
      </c>
      <c r="I6438" t="s">
        <v>14</v>
      </c>
      <c r="J6438" t="s">
        <v>14</v>
      </c>
      <c r="K6438" t="s">
        <v>14</v>
      </c>
      <c r="L6438" t="s">
        <v>14</v>
      </c>
      <c r="M6438" t="s">
        <v>14</v>
      </c>
      <c r="N6438" t="s">
        <v>14</v>
      </c>
      <c r="O6438" t="s">
        <v>14</v>
      </c>
      <c r="P6438" t="s">
        <v>14</v>
      </c>
      <c r="Q6438" t="s">
        <v>14</v>
      </c>
      <c r="R6438" t="s">
        <v>14</v>
      </c>
      <c r="S6438" t="s">
        <v>14</v>
      </c>
      <c r="T6438" t="s">
        <v>14</v>
      </c>
      <c r="U6438" t="s">
        <v>14</v>
      </c>
      <c r="V6438" s="1" t="s">
        <v>4151</v>
      </c>
      <c r="W6438" s="1" t="s">
        <v>2551</v>
      </c>
      <c r="X6438" s="5" t="s">
        <v>4172</v>
      </c>
      <c r="Y6438" s="5" t="s">
        <v>2557</v>
      </c>
      <c r="Z6438" s="5" t="s">
        <v>13</v>
      </c>
      <c r="AA6438" s="5"/>
    </row>
    <row r="6439" spans="1:27" ht="12" customHeight="1" x14ac:dyDescent="0.15">
      <c r="A6439" s="1" t="s">
        <v>1662</v>
      </c>
      <c r="B6439" s="1" t="s">
        <v>200</v>
      </c>
      <c r="C6439" s="1" t="s">
        <v>21</v>
      </c>
      <c r="D6439" s="1" t="s">
        <v>2518</v>
      </c>
      <c r="E6439" s="1" t="s">
        <v>10</v>
      </c>
      <c r="F6439" s="1" t="s">
        <v>1678</v>
      </c>
      <c r="G6439" s="1" t="s">
        <v>245</v>
      </c>
      <c r="H6439" s="1" t="s">
        <v>306</v>
      </c>
      <c r="I6439" t="s">
        <v>14</v>
      </c>
      <c r="J6439" t="s">
        <v>14</v>
      </c>
      <c r="K6439" t="s">
        <v>14</v>
      </c>
      <c r="L6439" t="s">
        <v>14</v>
      </c>
      <c r="M6439" t="s">
        <v>14</v>
      </c>
      <c r="N6439" t="s">
        <v>14</v>
      </c>
      <c r="O6439" t="s">
        <v>14</v>
      </c>
      <c r="P6439" t="s">
        <v>14</v>
      </c>
      <c r="Q6439" t="s">
        <v>14</v>
      </c>
      <c r="R6439" t="s">
        <v>14</v>
      </c>
      <c r="S6439" t="s">
        <v>14</v>
      </c>
      <c r="T6439" t="s">
        <v>14</v>
      </c>
      <c r="U6439" t="s">
        <v>14</v>
      </c>
      <c r="V6439" s="1" t="s">
        <v>4151</v>
      </c>
      <c r="W6439" s="1" t="s">
        <v>2551</v>
      </c>
      <c r="X6439" s="5" t="s">
        <v>4172</v>
      </c>
      <c r="Y6439" s="5" t="s">
        <v>2740</v>
      </c>
      <c r="Z6439" s="5" t="s">
        <v>2788</v>
      </c>
      <c r="AA6439" s="5"/>
    </row>
    <row r="6440" spans="1:27" ht="12" customHeight="1" x14ac:dyDescent="0.15">
      <c r="A6440" s="1" t="s">
        <v>1662</v>
      </c>
      <c r="B6440" s="1" t="s">
        <v>200</v>
      </c>
      <c r="C6440" s="1" t="s">
        <v>23</v>
      </c>
      <c r="D6440" s="1" t="s">
        <v>2518</v>
      </c>
      <c r="E6440" s="1" t="s">
        <v>10</v>
      </c>
      <c r="F6440" s="1" t="s">
        <v>1678</v>
      </c>
      <c r="G6440" s="1" t="s">
        <v>22</v>
      </c>
      <c r="H6440" s="1" t="s">
        <v>13</v>
      </c>
      <c r="I6440" t="s">
        <v>14</v>
      </c>
      <c r="J6440" t="s">
        <v>14</v>
      </c>
      <c r="K6440" t="s">
        <v>14</v>
      </c>
      <c r="L6440" t="s">
        <v>14</v>
      </c>
      <c r="M6440" t="s">
        <v>14</v>
      </c>
      <c r="N6440" t="s">
        <v>14</v>
      </c>
      <c r="O6440" t="s">
        <v>14</v>
      </c>
      <c r="P6440" t="s">
        <v>14</v>
      </c>
      <c r="Q6440" t="s">
        <v>14</v>
      </c>
      <c r="R6440" t="s">
        <v>14</v>
      </c>
      <c r="S6440" t="s">
        <v>14</v>
      </c>
      <c r="T6440" t="s">
        <v>14</v>
      </c>
      <c r="U6440" t="s">
        <v>14</v>
      </c>
      <c r="V6440" s="1" t="s">
        <v>4151</v>
      </c>
      <c r="W6440" s="1" t="s">
        <v>2551</v>
      </c>
      <c r="X6440" s="5" t="s">
        <v>4172</v>
      </c>
      <c r="Y6440" s="5" t="s">
        <v>2564</v>
      </c>
      <c r="Z6440" s="5" t="s">
        <v>13</v>
      </c>
      <c r="AA6440" s="5"/>
    </row>
    <row r="6441" spans="1:27" ht="12" customHeight="1" x14ac:dyDescent="0.15">
      <c r="A6441" s="1" t="s">
        <v>1662</v>
      </c>
      <c r="B6441" s="1" t="s">
        <v>200</v>
      </c>
      <c r="C6441" s="1" t="s">
        <v>77</v>
      </c>
      <c r="D6441" s="1" t="s">
        <v>2518</v>
      </c>
      <c r="E6441" s="1" t="s">
        <v>10</v>
      </c>
      <c r="F6441" s="1" t="s">
        <v>1678</v>
      </c>
      <c r="G6441" s="1" t="s">
        <v>24</v>
      </c>
      <c r="H6441" s="1" t="s">
        <v>13</v>
      </c>
      <c r="I6441" t="s">
        <v>14</v>
      </c>
      <c r="J6441" t="s">
        <v>14</v>
      </c>
      <c r="K6441" t="s">
        <v>14</v>
      </c>
      <c r="L6441" t="s">
        <v>14</v>
      </c>
      <c r="M6441" t="s">
        <v>14</v>
      </c>
      <c r="N6441" t="s">
        <v>14</v>
      </c>
      <c r="O6441" t="s">
        <v>14</v>
      </c>
      <c r="P6441" t="s">
        <v>14</v>
      </c>
      <c r="Q6441" t="s">
        <v>14</v>
      </c>
      <c r="R6441" t="s">
        <v>14</v>
      </c>
      <c r="S6441" t="s">
        <v>14</v>
      </c>
      <c r="T6441" t="s">
        <v>14</v>
      </c>
      <c r="U6441" t="s">
        <v>14</v>
      </c>
      <c r="V6441" s="1" t="s">
        <v>4151</v>
      </c>
      <c r="W6441" s="1" t="s">
        <v>2551</v>
      </c>
      <c r="X6441" s="5" t="s">
        <v>4172</v>
      </c>
      <c r="Y6441" s="5" t="s">
        <v>2559</v>
      </c>
      <c r="Z6441" s="5" t="s">
        <v>13</v>
      </c>
      <c r="AA6441" s="5"/>
    </row>
    <row r="6442" spans="1:27" ht="12" customHeight="1" x14ac:dyDescent="0.15">
      <c r="A6442" s="1" t="s">
        <v>1662</v>
      </c>
      <c r="B6442" s="1" t="s">
        <v>200</v>
      </c>
      <c r="C6442" s="1" t="s">
        <v>244</v>
      </c>
      <c r="D6442" s="1" t="s">
        <v>2518</v>
      </c>
      <c r="E6442" s="1" t="s">
        <v>10</v>
      </c>
      <c r="F6442" s="1" t="s">
        <v>1678</v>
      </c>
      <c r="G6442" s="1" t="s">
        <v>220</v>
      </c>
      <c r="H6442" s="1" t="s">
        <v>1632</v>
      </c>
      <c r="I6442" t="s">
        <v>14</v>
      </c>
      <c r="J6442" t="s">
        <v>14</v>
      </c>
      <c r="K6442" t="s">
        <v>14</v>
      </c>
      <c r="L6442" t="s">
        <v>14</v>
      </c>
      <c r="M6442" t="s">
        <v>14</v>
      </c>
      <c r="N6442" t="s">
        <v>14</v>
      </c>
      <c r="O6442" t="s">
        <v>14</v>
      </c>
      <c r="P6442" t="s">
        <v>14</v>
      </c>
      <c r="Q6442" t="s">
        <v>14</v>
      </c>
      <c r="R6442" t="s">
        <v>14</v>
      </c>
      <c r="S6442" t="s">
        <v>14</v>
      </c>
      <c r="T6442" t="s">
        <v>14</v>
      </c>
      <c r="U6442" t="s">
        <v>14</v>
      </c>
      <c r="V6442" s="1" t="s">
        <v>4151</v>
      </c>
      <c r="W6442" s="1" t="s">
        <v>2551</v>
      </c>
      <c r="X6442" s="5" t="s">
        <v>4172</v>
      </c>
      <c r="Y6442" s="5" t="s">
        <v>4107</v>
      </c>
      <c r="Z6442" s="5" t="s">
        <v>4109</v>
      </c>
      <c r="AA6442" s="5"/>
    </row>
    <row r="6443" spans="1:27" ht="12" customHeight="1" x14ac:dyDescent="0.15">
      <c r="A6443" s="1" t="s">
        <v>1662</v>
      </c>
      <c r="B6443" s="1" t="s">
        <v>204</v>
      </c>
      <c r="C6443" s="1" t="s">
        <v>9</v>
      </c>
      <c r="D6443" s="1" t="s">
        <v>2518</v>
      </c>
      <c r="E6443" s="1" t="s">
        <v>10</v>
      </c>
      <c r="F6443" s="1" t="s">
        <v>1679</v>
      </c>
      <c r="G6443" s="1" t="s">
        <v>12</v>
      </c>
      <c r="H6443" s="1" t="s">
        <v>13</v>
      </c>
      <c r="I6443">
        <v>263125</v>
      </c>
      <c r="J6443">
        <v>260186</v>
      </c>
      <c r="K6443">
        <v>240548</v>
      </c>
      <c r="L6443">
        <v>242908</v>
      </c>
      <c r="M6443">
        <v>256904</v>
      </c>
      <c r="N6443">
        <v>268998</v>
      </c>
      <c r="O6443">
        <v>240020</v>
      </c>
      <c r="P6443">
        <v>247218</v>
      </c>
      <c r="Q6443">
        <v>258801</v>
      </c>
      <c r="R6443">
        <v>274359</v>
      </c>
      <c r="S6443">
        <v>284730</v>
      </c>
      <c r="T6443">
        <v>253135</v>
      </c>
      <c r="U6443">
        <v>246367</v>
      </c>
      <c r="V6443" s="1" t="s">
        <v>4151</v>
      </c>
      <c r="W6443" s="1" t="s">
        <v>2551</v>
      </c>
      <c r="X6443" s="5" t="s">
        <v>4173</v>
      </c>
      <c r="Y6443" s="5" t="s">
        <v>2553</v>
      </c>
      <c r="Z6443" s="5" t="s">
        <v>13</v>
      </c>
      <c r="AA6443" s="5"/>
    </row>
    <row r="6444" spans="1:27" ht="12" customHeight="1" x14ac:dyDescent="0.15">
      <c r="A6444" s="1" t="s">
        <v>1662</v>
      </c>
      <c r="B6444" s="1" t="s">
        <v>204</v>
      </c>
      <c r="C6444" s="1" t="s">
        <v>15</v>
      </c>
      <c r="D6444" s="1" t="s">
        <v>2518</v>
      </c>
      <c r="E6444" s="1" t="s">
        <v>10</v>
      </c>
      <c r="F6444" s="1" t="s">
        <v>1679</v>
      </c>
      <c r="G6444" s="1" t="s">
        <v>16</v>
      </c>
      <c r="H6444" s="1" t="s">
        <v>13</v>
      </c>
      <c r="I6444">
        <v>39344</v>
      </c>
      <c r="J6444">
        <v>41701</v>
      </c>
      <c r="K6444">
        <v>70580</v>
      </c>
      <c r="L6444">
        <v>34489</v>
      </c>
      <c r="M6444">
        <v>28064</v>
      </c>
      <c r="N6444">
        <v>50613</v>
      </c>
      <c r="O6444">
        <v>43079</v>
      </c>
      <c r="P6444">
        <v>41476</v>
      </c>
      <c r="Q6444">
        <v>42058</v>
      </c>
      <c r="R6444">
        <v>54890</v>
      </c>
      <c r="S6444">
        <v>47010</v>
      </c>
      <c r="T6444">
        <v>37069</v>
      </c>
      <c r="U6444">
        <v>52296</v>
      </c>
      <c r="V6444" s="1" t="s">
        <v>4151</v>
      </c>
      <c r="W6444" s="1" t="s">
        <v>2551</v>
      </c>
      <c r="X6444" s="5" t="s">
        <v>4173</v>
      </c>
      <c r="Y6444" s="5" t="s">
        <v>2561</v>
      </c>
      <c r="Z6444" s="5" t="s">
        <v>13</v>
      </c>
      <c r="AA6444" s="5"/>
    </row>
    <row r="6445" spans="1:27" ht="12" customHeight="1" x14ac:dyDescent="0.15">
      <c r="A6445" s="1" t="s">
        <v>1662</v>
      </c>
      <c r="B6445" s="1" t="s">
        <v>204</v>
      </c>
      <c r="C6445" s="1" t="s">
        <v>17</v>
      </c>
      <c r="D6445" s="1" t="s">
        <v>2518</v>
      </c>
      <c r="E6445" s="1" t="s">
        <v>10</v>
      </c>
      <c r="F6445" s="1" t="s">
        <v>1679</v>
      </c>
      <c r="G6445" s="1" t="s">
        <v>18</v>
      </c>
      <c r="H6445" s="1" t="s">
        <v>13</v>
      </c>
      <c r="I6445">
        <v>109407</v>
      </c>
      <c r="J6445">
        <v>111615</v>
      </c>
      <c r="K6445">
        <v>147220</v>
      </c>
      <c r="L6445">
        <v>123483</v>
      </c>
      <c r="M6445">
        <v>113573</v>
      </c>
      <c r="N6445">
        <v>128563</v>
      </c>
      <c r="O6445">
        <v>105950</v>
      </c>
      <c r="P6445">
        <v>106017</v>
      </c>
      <c r="Q6445">
        <v>115249</v>
      </c>
      <c r="R6445">
        <v>137849</v>
      </c>
      <c r="S6445">
        <v>140626</v>
      </c>
      <c r="T6445">
        <v>120614</v>
      </c>
      <c r="U6445">
        <v>99065</v>
      </c>
      <c r="V6445" s="1" t="s">
        <v>4151</v>
      </c>
      <c r="W6445" s="1" t="s">
        <v>2551</v>
      </c>
      <c r="X6445" s="5" t="s">
        <v>4173</v>
      </c>
      <c r="Y6445" s="5" t="s">
        <v>2562</v>
      </c>
      <c r="Z6445" s="5" t="s">
        <v>13</v>
      </c>
      <c r="AA6445" s="5"/>
    </row>
    <row r="6446" spans="1:27" ht="12" customHeight="1" x14ac:dyDescent="0.15">
      <c r="A6446" s="1" t="s">
        <v>1662</v>
      </c>
      <c r="B6446" s="1" t="s">
        <v>204</v>
      </c>
      <c r="C6446" s="1" t="s">
        <v>19</v>
      </c>
      <c r="D6446" s="1" t="s">
        <v>2518</v>
      </c>
      <c r="E6446" s="1" t="s">
        <v>10</v>
      </c>
      <c r="F6446" s="1" t="s">
        <v>1679</v>
      </c>
      <c r="G6446" s="1" t="s">
        <v>242</v>
      </c>
      <c r="H6446" s="1" t="s">
        <v>13</v>
      </c>
      <c r="I6446">
        <v>163821</v>
      </c>
      <c r="J6446">
        <v>162972</v>
      </c>
      <c r="K6446">
        <v>151714</v>
      </c>
      <c r="L6446">
        <v>150622</v>
      </c>
      <c r="M6446">
        <v>156325</v>
      </c>
      <c r="N6446">
        <v>189491</v>
      </c>
      <c r="O6446">
        <v>150812</v>
      </c>
      <c r="P6446">
        <v>161889</v>
      </c>
      <c r="Q6446">
        <v>164304</v>
      </c>
      <c r="R6446">
        <v>159444</v>
      </c>
      <c r="S6446">
        <v>160228</v>
      </c>
      <c r="T6446">
        <v>154115</v>
      </c>
      <c r="U6446">
        <v>166213</v>
      </c>
      <c r="V6446" s="1" t="s">
        <v>4151</v>
      </c>
      <c r="W6446" s="1" t="s">
        <v>2551</v>
      </c>
      <c r="X6446" s="5" t="s">
        <v>4173</v>
      </c>
      <c r="Y6446" s="5" t="s">
        <v>2557</v>
      </c>
      <c r="Z6446" s="5" t="s">
        <v>13</v>
      </c>
      <c r="AA6446" s="5"/>
    </row>
    <row r="6447" spans="1:27" ht="12" customHeight="1" x14ac:dyDescent="0.15">
      <c r="A6447" s="1" t="s">
        <v>1662</v>
      </c>
      <c r="B6447" s="1" t="s">
        <v>204</v>
      </c>
      <c r="C6447" s="1" t="s">
        <v>21</v>
      </c>
      <c r="D6447" s="1" t="s">
        <v>2518</v>
      </c>
      <c r="E6447" s="1" t="s">
        <v>10</v>
      </c>
      <c r="F6447" s="1" t="s">
        <v>1679</v>
      </c>
      <c r="G6447" s="1" t="s">
        <v>245</v>
      </c>
      <c r="H6447" s="1" t="s">
        <v>306</v>
      </c>
      <c r="I6447">
        <v>17899082</v>
      </c>
      <c r="J6447">
        <v>20110163</v>
      </c>
      <c r="K6447">
        <v>18432831</v>
      </c>
      <c r="L6447">
        <v>19928425</v>
      </c>
      <c r="M6447">
        <v>20122823</v>
      </c>
      <c r="N6447">
        <v>21977803</v>
      </c>
      <c r="O6447">
        <v>16159342</v>
      </c>
      <c r="P6447">
        <v>17409464</v>
      </c>
      <c r="Q6447">
        <v>17676221</v>
      </c>
      <c r="R6447">
        <v>15404139</v>
      </c>
      <c r="S6447">
        <v>15749983</v>
      </c>
      <c r="T6447">
        <v>16639626</v>
      </c>
      <c r="U6447">
        <v>18604947</v>
      </c>
      <c r="V6447" s="1" t="s">
        <v>4151</v>
      </c>
      <c r="W6447" s="1" t="s">
        <v>2551</v>
      </c>
      <c r="X6447" s="5" t="s">
        <v>4173</v>
      </c>
      <c r="Y6447" s="5" t="s">
        <v>2740</v>
      </c>
      <c r="Z6447" s="5" t="s">
        <v>2788</v>
      </c>
      <c r="AA6447" s="5"/>
    </row>
    <row r="6448" spans="1:27" ht="12" customHeight="1" x14ac:dyDescent="0.15">
      <c r="A6448" s="1" t="s">
        <v>1662</v>
      </c>
      <c r="B6448" s="1" t="s">
        <v>204</v>
      </c>
      <c r="C6448" s="1" t="s">
        <v>23</v>
      </c>
      <c r="D6448" s="1" t="s">
        <v>2518</v>
      </c>
      <c r="E6448" s="1" t="s">
        <v>10</v>
      </c>
      <c r="F6448" s="1" t="s">
        <v>1679</v>
      </c>
      <c r="G6448" s="1" t="s">
        <v>22</v>
      </c>
      <c r="H6448" s="1" t="s">
        <v>13</v>
      </c>
      <c r="I6448">
        <v>41440</v>
      </c>
      <c r="J6448">
        <v>29217</v>
      </c>
      <c r="K6448">
        <v>15220</v>
      </c>
      <c r="L6448">
        <v>8693</v>
      </c>
      <c r="M6448">
        <v>9378</v>
      </c>
      <c r="N6448">
        <v>12653</v>
      </c>
      <c r="O6448">
        <v>13962</v>
      </c>
      <c r="P6448">
        <v>17398</v>
      </c>
      <c r="Q6448">
        <v>26701</v>
      </c>
      <c r="R6448">
        <v>23969</v>
      </c>
      <c r="S6448">
        <v>33256</v>
      </c>
      <c r="T6448">
        <v>30338</v>
      </c>
      <c r="U6448">
        <v>29432</v>
      </c>
      <c r="V6448" s="1" t="s">
        <v>4151</v>
      </c>
      <c r="W6448" s="1" t="s">
        <v>2551</v>
      </c>
      <c r="X6448" s="5" t="s">
        <v>4173</v>
      </c>
      <c r="Y6448" s="5" t="s">
        <v>2564</v>
      </c>
      <c r="Z6448" s="5" t="s">
        <v>13</v>
      </c>
      <c r="AA6448" s="5"/>
    </row>
    <row r="6449" spans="1:27" ht="12" customHeight="1" x14ac:dyDescent="0.15">
      <c r="A6449" s="1" t="s">
        <v>1662</v>
      </c>
      <c r="B6449" s="1" t="s">
        <v>204</v>
      </c>
      <c r="C6449" s="1" t="s">
        <v>77</v>
      </c>
      <c r="D6449" s="1" t="s">
        <v>2518</v>
      </c>
      <c r="E6449" s="1" t="s">
        <v>10</v>
      </c>
      <c r="F6449" s="1" t="s">
        <v>1679</v>
      </c>
      <c r="G6449" s="1" t="s">
        <v>24</v>
      </c>
      <c r="H6449" s="1" t="s">
        <v>13</v>
      </c>
      <c r="I6449">
        <v>112863</v>
      </c>
      <c r="J6449">
        <v>111607</v>
      </c>
      <c r="K6449">
        <v>108714</v>
      </c>
      <c r="L6449">
        <v>103678</v>
      </c>
      <c r="M6449">
        <v>109698</v>
      </c>
      <c r="N6449">
        <v>98998</v>
      </c>
      <c r="O6449">
        <v>111740</v>
      </c>
      <c r="P6449">
        <v>115586</v>
      </c>
      <c r="Q6449">
        <v>110857</v>
      </c>
      <c r="R6449">
        <v>119033</v>
      </c>
      <c r="S6449">
        <v>117021</v>
      </c>
      <c r="T6449">
        <v>102481</v>
      </c>
      <c r="U6449">
        <v>106826</v>
      </c>
      <c r="V6449" s="1" t="s">
        <v>4151</v>
      </c>
      <c r="W6449" s="1" t="s">
        <v>2551</v>
      </c>
      <c r="X6449" s="5" t="s">
        <v>4173</v>
      </c>
      <c r="Y6449" s="5" t="s">
        <v>2559</v>
      </c>
      <c r="Z6449" s="5" t="s">
        <v>13</v>
      </c>
      <c r="AA6449" s="5"/>
    </row>
    <row r="6450" spans="1:27" ht="12" customHeight="1" x14ac:dyDescent="0.15">
      <c r="A6450" s="1" t="s">
        <v>1662</v>
      </c>
      <c r="B6450" s="1" t="s">
        <v>204</v>
      </c>
      <c r="C6450" s="1" t="s">
        <v>244</v>
      </c>
      <c r="D6450" s="1" t="s">
        <v>2518</v>
      </c>
      <c r="E6450" s="1" t="s">
        <v>10</v>
      </c>
      <c r="F6450" s="1" t="s">
        <v>1679</v>
      </c>
      <c r="G6450" s="1" t="s">
        <v>220</v>
      </c>
      <c r="H6450" s="1" t="s">
        <v>1632</v>
      </c>
      <c r="I6450">
        <v>493349</v>
      </c>
      <c r="J6450">
        <v>493349</v>
      </c>
      <c r="K6450">
        <v>493349</v>
      </c>
      <c r="L6450">
        <v>493349</v>
      </c>
      <c r="M6450">
        <v>493349</v>
      </c>
      <c r="N6450">
        <v>493349</v>
      </c>
      <c r="O6450">
        <v>493349</v>
      </c>
      <c r="P6450">
        <v>521682</v>
      </c>
      <c r="Q6450">
        <v>521682</v>
      </c>
      <c r="R6450">
        <v>521682</v>
      </c>
      <c r="S6450">
        <v>521682</v>
      </c>
      <c r="T6450">
        <v>521682</v>
      </c>
      <c r="U6450">
        <v>521682</v>
      </c>
      <c r="V6450" s="1" t="s">
        <v>4151</v>
      </c>
      <c r="W6450" s="1" t="s">
        <v>2551</v>
      </c>
      <c r="X6450" s="5" t="s">
        <v>4173</v>
      </c>
      <c r="Y6450" s="5" t="s">
        <v>4107</v>
      </c>
      <c r="Z6450" s="5" t="s">
        <v>4109</v>
      </c>
      <c r="AA6450" s="5"/>
    </row>
    <row r="6451" spans="1:27" ht="12" customHeight="1" x14ac:dyDescent="0.15">
      <c r="A6451" s="1" t="s">
        <v>1662</v>
      </c>
      <c r="B6451" s="1" t="s">
        <v>206</v>
      </c>
      <c r="C6451" s="1" t="s">
        <v>9</v>
      </c>
      <c r="D6451" s="1" t="s">
        <v>2518</v>
      </c>
      <c r="E6451" s="1" t="s">
        <v>10</v>
      </c>
      <c r="F6451" s="1" t="s">
        <v>1680</v>
      </c>
      <c r="G6451" s="1" t="s">
        <v>12</v>
      </c>
      <c r="H6451" s="1" t="s">
        <v>13</v>
      </c>
      <c r="I6451">
        <v>109421</v>
      </c>
      <c r="J6451">
        <v>108136</v>
      </c>
      <c r="K6451">
        <v>120197</v>
      </c>
      <c r="L6451">
        <v>113857</v>
      </c>
      <c r="M6451">
        <v>128653</v>
      </c>
      <c r="N6451">
        <v>127414</v>
      </c>
      <c r="O6451">
        <v>117419</v>
      </c>
      <c r="P6451">
        <v>122757</v>
      </c>
      <c r="Q6451">
        <v>116109</v>
      </c>
      <c r="R6451">
        <v>117817</v>
      </c>
      <c r="S6451">
        <v>116354</v>
      </c>
      <c r="T6451">
        <v>108956</v>
      </c>
      <c r="U6451">
        <v>115034</v>
      </c>
      <c r="V6451" s="1" t="s">
        <v>4151</v>
      </c>
      <c r="W6451" s="1" t="s">
        <v>2551</v>
      </c>
      <c r="X6451" s="5" t="s">
        <v>4174</v>
      </c>
      <c r="Y6451" s="5" t="s">
        <v>2553</v>
      </c>
      <c r="Z6451" s="5" t="s">
        <v>13</v>
      </c>
      <c r="AA6451" s="5"/>
    </row>
    <row r="6452" spans="1:27" ht="12" customHeight="1" x14ac:dyDescent="0.15">
      <c r="A6452" s="1" t="s">
        <v>1662</v>
      </c>
      <c r="B6452" s="1" t="s">
        <v>206</v>
      </c>
      <c r="C6452" s="1" t="s">
        <v>15</v>
      </c>
      <c r="D6452" s="1" t="s">
        <v>2518</v>
      </c>
      <c r="E6452" s="1" t="s">
        <v>10</v>
      </c>
      <c r="F6452" s="1" t="s">
        <v>1680</v>
      </c>
      <c r="G6452" s="1" t="s">
        <v>16</v>
      </c>
      <c r="H6452" s="1" t="s">
        <v>13</v>
      </c>
      <c r="I6452">
        <v>10288</v>
      </c>
      <c r="J6452">
        <v>11745</v>
      </c>
      <c r="K6452">
        <v>7563</v>
      </c>
      <c r="L6452">
        <v>8494</v>
      </c>
      <c r="M6452">
        <v>6130</v>
      </c>
      <c r="N6452">
        <v>3312</v>
      </c>
      <c r="O6452">
        <v>2514</v>
      </c>
      <c r="P6452">
        <v>8449</v>
      </c>
      <c r="Q6452">
        <v>4572</v>
      </c>
      <c r="R6452">
        <v>3709</v>
      </c>
      <c r="S6452">
        <v>6531</v>
      </c>
      <c r="T6452">
        <v>3828</v>
      </c>
      <c r="U6452">
        <v>3143</v>
      </c>
      <c r="V6452" s="1" t="s">
        <v>4151</v>
      </c>
      <c r="W6452" s="1" t="s">
        <v>2551</v>
      </c>
      <c r="X6452" s="5" t="s">
        <v>4174</v>
      </c>
      <c r="Y6452" s="5" t="s">
        <v>2561</v>
      </c>
      <c r="Z6452" s="5" t="s">
        <v>13</v>
      </c>
      <c r="AA6452" s="5"/>
    </row>
    <row r="6453" spans="1:27" ht="12" customHeight="1" x14ac:dyDescent="0.15">
      <c r="A6453" s="1" t="s">
        <v>1662</v>
      </c>
      <c r="B6453" s="1" t="s">
        <v>206</v>
      </c>
      <c r="C6453" s="1" t="s">
        <v>17</v>
      </c>
      <c r="D6453" s="1" t="s">
        <v>2518</v>
      </c>
      <c r="E6453" s="1" t="s">
        <v>10</v>
      </c>
      <c r="F6453" s="1" t="s">
        <v>1680</v>
      </c>
      <c r="G6453" s="1" t="s">
        <v>18</v>
      </c>
      <c r="H6453" s="1" t="s">
        <v>13</v>
      </c>
      <c r="I6453">
        <v>68186</v>
      </c>
      <c r="J6453">
        <v>65348</v>
      </c>
      <c r="K6453">
        <v>58013</v>
      </c>
      <c r="L6453">
        <v>66711</v>
      </c>
      <c r="M6453">
        <v>76419</v>
      </c>
      <c r="N6453">
        <v>67076</v>
      </c>
      <c r="O6453">
        <v>53648</v>
      </c>
      <c r="P6453">
        <v>72422</v>
      </c>
      <c r="Q6453">
        <v>57882</v>
      </c>
      <c r="R6453">
        <v>51136</v>
      </c>
      <c r="S6453">
        <v>50713</v>
      </c>
      <c r="T6453">
        <v>40346</v>
      </c>
      <c r="U6453">
        <v>61784</v>
      </c>
      <c r="V6453" s="1" t="s">
        <v>4151</v>
      </c>
      <c r="W6453" s="1" t="s">
        <v>2551</v>
      </c>
      <c r="X6453" s="5" t="s">
        <v>4174</v>
      </c>
      <c r="Y6453" s="5" t="s">
        <v>2562</v>
      </c>
      <c r="Z6453" s="5" t="s">
        <v>13</v>
      </c>
      <c r="AA6453" s="5"/>
    </row>
    <row r="6454" spans="1:27" ht="12" customHeight="1" x14ac:dyDescent="0.15">
      <c r="A6454" s="1" t="s">
        <v>1662</v>
      </c>
      <c r="B6454" s="1" t="s">
        <v>206</v>
      </c>
      <c r="C6454" s="1" t="s">
        <v>19</v>
      </c>
      <c r="D6454" s="1" t="s">
        <v>2518</v>
      </c>
      <c r="E6454" s="1" t="s">
        <v>10</v>
      </c>
      <c r="F6454" s="1" t="s">
        <v>1680</v>
      </c>
      <c r="G6454" s="1" t="s">
        <v>242</v>
      </c>
      <c r="H6454" s="1" t="s">
        <v>13</v>
      </c>
      <c r="I6454">
        <v>51083</v>
      </c>
      <c r="J6454">
        <v>52053</v>
      </c>
      <c r="K6454">
        <v>52301</v>
      </c>
      <c r="L6454">
        <v>48332</v>
      </c>
      <c r="M6454">
        <v>59042</v>
      </c>
      <c r="N6454">
        <v>59981</v>
      </c>
      <c r="O6454">
        <v>53871</v>
      </c>
      <c r="P6454">
        <v>54272</v>
      </c>
      <c r="Q6454">
        <v>55392</v>
      </c>
      <c r="R6454">
        <v>54374</v>
      </c>
      <c r="S6454">
        <v>60300</v>
      </c>
      <c r="T6454">
        <v>70296</v>
      </c>
      <c r="U6454">
        <v>55127</v>
      </c>
      <c r="V6454" s="1" t="s">
        <v>4151</v>
      </c>
      <c r="W6454" s="1" t="s">
        <v>2551</v>
      </c>
      <c r="X6454" s="5" t="s">
        <v>4174</v>
      </c>
      <c r="Y6454" s="5" t="s">
        <v>2557</v>
      </c>
      <c r="Z6454" s="5" t="s">
        <v>13</v>
      </c>
      <c r="AA6454" s="5"/>
    </row>
    <row r="6455" spans="1:27" ht="12" customHeight="1" x14ac:dyDescent="0.15">
      <c r="A6455" s="1" t="s">
        <v>1662</v>
      </c>
      <c r="B6455" s="1" t="s">
        <v>206</v>
      </c>
      <c r="C6455" s="1" t="s">
        <v>21</v>
      </c>
      <c r="D6455" s="1" t="s">
        <v>2518</v>
      </c>
      <c r="E6455" s="1" t="s">
        <v>10</v>
      </c>
      <c r="F6455" s="1" t="s">
        <v>1680</v>
      </c>
      <c r="G6455" s="1" t="s">
        <v>245</v>
      </c>
      <c r="H6455" s="1" t="s">
        <v>306</v>
      </c>
      <c r="I6455">
        <v>4548425</v>
      </c>
      <c r="J6455">
        <v>5659827</v>
      </c>
      <c r="K6455">
        <v>5782599</v>
      </c>
      <c r="L6455">
        <v>5482711</v>
      </c>
      <c r="M6455">
        <v>7312366</v>
      </c>
      <c r="N6455">
        <v>6666316</v>
      </c>
      <c r="O6455">
        <v>6350971</v>
      </c>
      <c r="P6455">
        <v>6012286</v>
      </c>
      <c r="Q6455">
        <v>6157813</v>
      </c>
      <c r="R6455">
        <v>5636692</v>
      </c>
      <c r="S6455">
        <v>5602459</v>
      </c>
      <c r="T6455">
        <v>7246129</v>
      </c>
      <c r="U6455">
        <v>5826212</v>
      </c>
      <c r="V6455" s="1" t="s">
        <v>4151</v>
      </c>
      <c r="W6455" s="1" t="s">
        <v>2551</v>
      </c>
      <c r="X6455" s="5" t="s">
        <v>4174</v>
      </c>
      <c r="Y6455" s="5" t="s">
        <v>2740</v>
      </c>
      <c r="Z6455" s="5" t="s">
        <v>2788</v>
      </c>
      <c r="AA6455" s="5"/>
    </row>
    <row r="6456" spans="1:27" ht="12" customHeight="1" x14ac:dyDescent="0.15">
      <c r="A6456" s="1" t="s">
        <v>1662</v>
      </c>
      <c r="B6456" s="1" t="s">
        <v>206</v>
      </c>
      <c r="C6456" s="1" t="s">
        <v>23</v>
      </c>
      <c r="D6456" s="1" t="s">
        <v>2518</v>
      </c>
      <c r="E6456" s="1" t="s">
        <v>10</v>
      </c>
      <c r="F6456" s="1" t="s">
        <v>1680</v>
      </c>
      <c r="G6456" s="1" t="s">
        <v>22</v>
      </c>
      <c r="H6456" s="1" t="s">
        <v>13</v>
      </c>
      <c r="I6456">
        <v>8829</v>
      </c>
      <c r="J6456">
        <v>8652</v>
      </c>
      <c r="K6456">
        <v>7109</v>
      </c>
      <c r="L6456">
        <v>3514</v>
      </c>
      <c r="M6456">
        <v>4379</v>
      </c>
      <c r="N6456">
        <v>6225</v>
      </c>
      <c r="O6456">
        <v>10944</v>
      </c>
      <c r="P6456">
        <v>6438</v>
      </c>
      <c r="Q6456">
        <v>9798</v>
      </c>
      <c r="R6456">
        <v>10639</v>
      </c>
      <c r="S6456">
        <v>6054</v>
      </c>
      <c r="T6456">
        <v>4102</v>
      </c>
      <c r="U6456">
        <v>9543</v>
      </c>
      <c r="V6456" s="1" t="s">
        <v>4151</v>
      </c>
      <c r="W6456" s="1" t="s">
        <v>2551</v>
      </c>
      <c r="X6456" s="5" t="s">
        <v>4174</v>
      </c>
      <c r="Y6456" s="5" t="s">
        <v>2564</v>
      </c>
      <c r="Z6456" s="5" t="s">
        <v>13</v>
      </c>
      <c r="AA6456" s="5"/>
    </row>
    <row r="6457" spans="1:27" ht="12" customHeight="1" x14ac:dyDescent="0.15">
      <c r="A6457" s="1" t="s">
        <v>1662</v>
      </c>
      <c r="B6457" s="1" t="s">
        <v>206</v>
      </c>
      <c r="C6457" s="1" t="s">
        <v>77</v>
      </c>
      <c r="D6457" s="1" t="s">
        <v>2518</v>
      </c>
      <c r="E6457" s="1" t="s">
        <v>10</v>
      </c>
      <c r="F6457" s="1" t="s">
        <v>1680</v>
      </c>
      <c r="G6457" s="1" t="s">
        <v>24</v>
      </c>
      <c r="H6457" s="1" t="s">
        <v>13</v>
      </c>
      <c r="I6457">
        <v>36307</v>
      </c>
      <c r="J6457">
        <v>30148</v>
      </c>
      <c r="K6457">
        <v>40525</v>
      </c>
      <c r="L6457">
        <v>44314</v>
      </c>
      <c r="M6457">
        <v>39276</v>
      </c>
      <c r="N6457">
        <v>36735</v>
      </c>
      <c r="O6457">
        <v>38220</v>
      </c>
      <c r="P6457">
        <v>36339</v>
      </c>
      <c r="Q6457">
        <v>34010</v>
      </c>
      <c r="R6457">
        <v>39392</v>
      </c>
      <c r="S6457">
        <v>45386</v>
      </c>
      <c r="T6457">
        <v>43457</v>
      </c>
      <c r="U6457">
        <v>35161</v>
      </c>
      <c r="V6457" s="1" t="s">
        <v>4151</v>
      </c>
      <c r="W6457" s="1" t="s">
        <v>2551</v>
      </c>
      <c r="X6457" s="5" t="s">
        <v>4174</v>
      </c>
      <c r="Y6457" s="5" t="s">
        <v>2559</v>
      </c>
      <c r="Z6457" s="5" t="s">
        <v>13</v>
      </c>
      <c r="AA6457" s="5"/>
    </row>
    <row r="6458" spans="1:27" ht="12" customHeight="1" x14ac:dyDescent="0.15">
      <c r="A6458" s="1" t="s">
        <v>1662</v>
      </c>
      <c r="B6458" s="1" t="s">
        <v>206</v>
      </c>
      <c r="C6458" s="1" t="s">
        <v>244</v>
      </c>
      <c r="D6458" s="1" t="s">
        <v>2518</v>
      </c>
      <c r="E6458" s="1" t="s">
        <v>10</v>
      </c>
      <c r="F6458" s="1" t="s">
        <v>1680</v>
      </c>
      <c r="G6458" s="1" t="s">
        <v>220</v>
      </c>
      <c r="H6458" s="1" t="s">
        <v>1632</v>
      </c>
      <c r="I6458">
        <v>207667</v>
      </c>
      <c r="J6458">
        <v>207667</v>
      </c>
      <c r="K6458">
        <v>207667</v>
      </c>
      <c r="L6458">
        <v>207667</v>
      </c>
      <c r="M6458">
        <v>207667</v>
      </c>
      <c r="N6458">
        <v>207667</v>
      </c>
      <c r="O6458">
        <v>207667</v>
      </c>
      <c r="P6458">
        <v>227667</v>
      </c>
      <c r="Q6458">
        <v>227667</v>
      </c>
      <c r="R6458">
        <v>227667</v>
      </c>
      <c r="S6458">
        <v>227667</v>
      </c>
      <c r="T6458">
        <v>227667</v>
      </c>
      <c r="U6458">
        <v>227667</v>
      </c>
      <c r="V6458" s="1" t="s">
        <v>4151</v>
      </c>
      <c r="W6458" s="1" t="s">
        <v>2551</v>
      </c>
      <c r="X6458" s="5" t="s">
        <v>4174</v>
      </c>
      <c r="Y6458" s="5" t="s">
        <v>4107</v>
      </c>
      <c r="Z6458" s="5" t="s">
        <v>4109</v>
      </c>
      <c r="AA6458" s="5"/>
    </row>
    <row r="6459" spans="1:27" ht="12" customHeight="1" x14ac:dyDescent="0.15">
      <c r="A6459" s="1" t="s">
        <v>1662</v>
      </c>
      <c r="B6459" s="1" t="s">
        <v>208</v>
      </c>
      <c r="C6459" s="1" t="s">
        <v>9</v>
      </c>
      <c r="D6459" s="1" t="s">
        <v>2518</v>
      </c>
      <c r="E6459" s="1" t="s">
        <v>10</v>
      </c>
      <c r="F6459" s="1" t="s">
        <v>1681</v>
      </c>
      <c r="G6459" s="1" t="s">
        <v>12</v>
      </c>
      <c r="H6459" s="1" t="s">
        <v>13</v>
      </c>
      <c r="I6459">
        <v>423700</v>
      </c>
      <c r="J6459">
        <v>393040</v>
      </c>
      <c r="K6459">
        <v>363233</v>
      </c>
      <c r="L6459">
        <v>358000</v>
      </c>
      <c r="M6459">
        <v>394652</v>
      </c>
      <c r="N6459">
        <v>409010</v>
      </c>
      <c r="O6459">
        <v>397765</v>
      </c>
      <c r="P6459">
        <v>416356</v>
      </c>
      <c r="Q6459">
        <v>419164</v>
      </c>
      <c r="R6459">
        <v>449174</v>
      </c>
      <c r="S6459">
        <v>426655</v>
      </c>
      <c r="T6459">
        <v>370142</v>
      </c>
      <c r="U6459">
        <v>456380</v>
      </c>
      <c r="V6459" s="1" t="s">
        <v>4151</v>
      </c>
      <c r="W6459" s="1" t="s">
        <v>2551</v>
      </c>
      <c r="X6459" s="5" t="s">
        <v>4175</v>
      </c>
      <c r="Y6459" s="5" t="s">
        <v>2553</v>
      </c>
      <c r="Z6459" s="5" t="s">
        <v>13</v>
      </c>
      <c r="AA6459" s="5"/>
    </row>
    <row r="6460" spans="1:27" ht="12" customHeight="1" x14ac:dyDescent="0.15">
      <c r="A6460" s="1" t="s">
        <v>1662</v>
      </c>
      <c r="B6460" s="1" t="s">
        <v>208</v>
      </c>
      <c r="C6460" s="1" t="s">
        <v>15</v>
      </c>
      <c r="D6460" s="1" t="s">
        <v>2518</v>
      </c>
      <c r="E6460" s="1" t="s">
        <v>10</v>
      </c>
      <c r="F6460" s="1" t="s">
        <v>1681</v>
      </c>
      <c r="G6460" s="1" t="s">
        <v>16</v>
      </c>
      <c r="H6460" s="1" t="s">
        <v>13</v>
      </c>
      <c r="I6460">
        <v>66866</v>
      </c>
      <c r="J6460">
        <v>59949</v>
      </c>
      <c r="K6460">
        <v>69552</v>
      </c>
      <c r="L6460">
        <v>56452</v>
      </c>
      <c r="M6460">
        <v>68435</v>
      </c>
      <c r="N6460">
        <v>68963</v>
      </c>
      <c r="O6460">
        <v>63423</v>
      </c>
      <c r="P6460">
        <v>74327</v>
      </c>
      <c r="Q6460">
        <v>69416</v>
      </c>
      <c r="R6460">
        <v>80633</v>
      </c>
      <c r="S6460">
        <v>97400</v>
      </c>
      <c r="T6460">
        <v>77504</v>
      </c>
      <c r="U6460">
        <v>73228</v>
      </c>
      <c r="V6460" s="1" t="s">
        <v>4151</v>
      </c>
      <c r="W6460" s="1" t="s">
        <v>2551</v>
      </c>
      <c r="X6460" s="5" t="s">
        <v>4175</v>
      </c>
      <c r="Y6460" s="5" t="s">
        <v>2561</v>
      </c>
      <c r="Z6460" s="5" t="s">
        <v>13</v>
      </c>
      <c r="AA6460" s="5"/>
    </row>
    <row r="6461" spans="1:27" ht="12" customHeight="1" x14ac:dyDescent="0.15">
      <c r="A6461" s="1" t="s">
        <v>1662</v>
      </c>
      <c r="B6461" s="1" t="s">
        <v>208</v>
      </c>
      <c r="C6461" s="1" t="s">
        <v>17</v>
      </c>
      <c r="D6461" s="1" t="s">
        <v>2518</v>
      </c>
      <c r="E6461" s="1" t="s">
        <v>10</v>
      </c>
      <c r="F6461" s="1" t="s">
        <v>1681</v>
      </c>
      <c r="G6461" s="1" t="s">
        <v>18</v>
      </c>
      <c r="H6461" s="1" t="s">
        <v>13</v>
      </c>
      <c r="I6461">
        <v>269222</v>
      </c>
      <c r="J6461">
        <v>227549</v>
      </c>
      <c r="K6461">
        <v>205634</v>
      </c>
      <c r="L6461">
        <v>204326</v>
      </c>
      <c r="M6461">
        <v>226591</v>
      </c>
      <c r="N6461">
        <v>222028</v>
      </c>
      <c r="O6461">
        <v>206578</v>
      </c>
      <c r="P6461">
        <v>231582</v>
      </c>
      <c r="Q6461">
        <v>249386</v>
      </c>
      <c r="R6461">
        <v>261550</v>
      </c>
      <c r="S6461">
        <v>266788</v>
      </c>
      <c r="T6461">
        <v>236441</v>
      </c>
      <c r="U6461">
        <v>277587</v>
      </c>
      <c r="V6461" s="1" t="s">
        <v>4151</v>
      </c>
      <c r="W6461" s="1" t="s">
        <v>2551</v>
      </c>
      <c r="X6461" s="5" t="s">
        <v>4175</v>
      </c>
      <c r="Y6461" s="5" t="s">
        <v>2562</v>
      </c>
      <c r="Z6461" s="5" t="s">
        <v>13</v>
      </c>
      <c r="AA6461" s="5"/>
    </row>
    <row r="6462" spans="1:27" ht="12" customHeight="1" x14ac:dyDescent="0.15">
      <c r="A6462" s="1" t="s">
        <v>1662</v>
      </c>
      <c r="B6462" s="1" t="s">
        <v>208</v>
      </c>
      <c r="C6462" s="1" t="s">
        <v>19</v>
      </c>
      <c r="D6462" s="1" t="s">
        <v>2518</v>
      </c>
      <c r="E6462" s="1" t="s">
        <v>10</v>
      </c>
      <c r="F6462" s="1" t="s">
        <v>1681</v>
      </c>
      <c r="G6462" s="1" t="s">
        <v>242</v>
      </c>
      <c r="H6462" s="1" t="s">
        <v>13</v>
      </c>
      <c r="I6462">
        <v>189173</v>
      </c>
      <c r="J6462">
        <v>156393</v>
      </c>
      <c r="K6462">
        <v>156907</v>
      </c>
      <c r="L6462">
        <v>141609</v>
      </c>
      <c r="M6462">
        <v>159537</v>
      </c>
      <c r="N6462">
        <v>180596</v>
      </c>
      <c r="O6462">
        <v>167150</v>
      </c>
      <c r="P6462">
        <v>192671</v>
      </c>
      <c r="Q6462">
        <v>176182</v>
      </c>
      <c r="R6462">
        <v>198659</v>
      </c>
      <c r="S6462">
        <v>171423</v>
      </c>
      <c r="T6462">
        <v>145998</v>
      </c>
      <c r="U6462">
        <v>182727</v>
      </c>
      <c r="V6462" s="1" t="s">
        <v>4151</v>
      </c>
      <c r="W6462" s="1" t="s">
        <v>2551</v>
      </c>
      <c r="X6462" s="5" t="s">
        <v>4175</v>
      </c>
      <c r="Y6462" s="5" t="s">
        <v>2557</v>
      </c>
      <c r="Z6462" s="5" t="s">
        <v>13</v>
      </c>
      <c r="AA6462" s="5"/>
    </row>
    <row r="6463" spans="1:27" ht="12" customHeight="1" x14ac:dyDescent="0.15">
      <c r="A6463" s="1" t="s">
        <v>1662</v>
      </c>
      <c r="B6463" s="1" t="s">
        <v>208</v>
      </c>
      <c r="C6463" s="1" t="s">
        <v>21</v>
      </c>
      <c r="D6463" s="1" t="s">
        <v>2518</v>
      </c>
      <c r="E6463" s="1" t="s">
        <v>10</v>
      </c>
      <c r="F6463" s="1" t="s">
        <v>1681</v>
      </c>
      <c r="G6463" s="1" t="s">
        <v>245</v>
      </c>
      <c r="H6463" s="1" t="s">
        <v>306</v>
      </c>
      <c r="I6463">
        <v>19840972</v>
      </c>
      <c r="J6463">
        <v>17614187</v>
      </c>
      <c r="K6463">
        <v>16580842</v>
      </c>
      <c r="L6463">
        <v>15703470</v>
      </c>
      <c r="M6463">
        <v>19891080</v>
      </c>
      <c r="N6463">
        <v>18541676</v>
      </c>
      <c r="O6463">
        <v>19888033</v>
      </c>
      <c r="P6463">
        <v>22045971</v>
      </c>
      <c r="Q6463">
        <v>21585523</v>
      </c>
      <c r="R6463">
        <v>19888059</v>
      </c>
      <c r="S6463">
        <v>16166653</v>
      </c>
      <c r="T6463">
        <v>15227713</v>
      </c>
      <c r="U6463">
        <v>20117229</v>
      </c>
      <c r="V6463" s="1" t="s">
        <v>4151</v>
      </c>
      <c r="W6463" s="1" t="s">
        <v>2551</v>
      </c>
      <c r="X6463" s="5" t="s">
        <v>4175</v>
      </c>
      <c r="Y6463" s="5" t="s">
        <v>2740</v>
      </c>
      <c r="Z6463" s="5" t="s">
        <v>2788</v>
      </c>
      <c r="AA6463" s="5"/>
    </row>
    <row r="6464" spans="1:27" ht="12" customHeight="1" x14ac:dyDescent="0.15">
      <c r="A6464" s="1" t="s">
        <v>1662</v>
      </c>
      <c r="B6464" s="1" t="s">
        <v>208</v>
      </c>
      <c r="C6464" s="1" t="s">
        <v>23</v>
      </c>
      <c r="D6464" s="1" t="s">
        <v>2518</v>
      </c>
      <c r="E6464" s="1" t="s">
        <v>10</v>
      </c>
      <c r="F6464" s="1" t="s">
        <v>1681</v>
      </c>
      <c r="G6464" s="1" t="s">
        <v>22</v>
      </c>
      <c r="H6464" s="1" t="s">
        <v>13</v>
      </c>
      <c r="I6464">
        <v>65915</v>
      </c>
      <c r="J6464">
        <v>70395</v>
      </c>
      <c r="K6464">
        <v>67863</v>
      </c>
      <c r="L6464">
        <v>62908</v>
      </c>
      <c r="M6464">
        <v>76377</v>
      </c>
      <c r="N6464">
        <v>80471</v>
      </c>
      <c r="O6464">
        <v>78045</v>
      </c>
      <c r="P6464">
        <v>64329</v>
      </c>
      <c r="Q6464">
        <v>55879</v>
      </c>
      <c r="R6464">
        <v>70626</v>
      </c>
      <c r="S6464">
        <v>77172</v>
      </c>
      <c r="T6464">
        <v>48570</v>
      </c>
      <c r="U6464">
        <v>75316</v>
      </c>
      <c r="V6464" s="1" t="s">
        <v>4151</v>
      </c>
      <c r="W6464" s="1" t="s">
        <v>2551</v>
      </c>
      <c r="X6464" s="5" t="s">
        <v>4175</v>
      </c>
      <c r="Y6464" s="5" t="s">
        <v>2564</v>
      </c>
      <c r="Z6464" s="5" t="s">
        <v>13</v>
      </c>
      <c r="AA6464" s="5"/>
    </row>
    <row r="6465" spans="1:27" ht="12" customHeight="1" x14ac:dyDescent="0.15">
      <c r="A6465" s="1" t="s">
        <v>1662</v>
      </c>
      <c r="B6465" s="1" t="s">
        <v>208</v>
      </c>
      <c r="C6465" s="1" t="s">
        <v>77</v>
      </c>
      <c r="D6465" s="1" t="s">
        <v>2518</v>
      </c>
      <c r="E6465" s="1" t="s">
        <v>10</v>
      </c>
      <c r="F6465" s="1" t="s">
        <v>1681</v>
      </c>
      <c r="G6465" s="1" t="s">
        <v>24</v>
      </c>
      <c r="H6465" s="1" t="s">
        <v>13</v>
      </c>
      <c r="I6465">
        <v>120831</v>
      </c>
      <c r="J6465">
        <v>119253</v>
      </c>
      <c r="K6465">
        <v>121424</v>
      </c>
      <c r="L6465">
        <v>126963</v>
      </c>
      <c r="M6465">
        <v>127462</v>
      </c>
      <c r="N6465">
        <v>122163</v>
      </c>
      <c r="O6465">
        <v>131458</v>
      </c>
      <c r="P6465">
        <v>133333</v>
      </c>
      <c r="Q6465">
        <v>140430</v>
      </c>
      <c r="R6465">
        <v>139225</v>
      </c>
      <c r="S6465">
        <v>147780</v>
      </c>
      <c r="T6465">
        <v>164246</v>
      </c>
      <c r="U6465">
        <v>158155</v>
      </c>
      <c r="V6465" s="1" t="s">
        <v>4151</v>
      </c>
      <c r="W6465" s="1" t="s">
        <v>2551</v>
      </c>
      <c r="X6465" s="5" t="s">
        <v>4175</v>
      </c>
      <c r="Y6465" s="5" t="s">
        <v>2559</v>
      </c>
      <c r="Z6465" s="5" t="s">
        <v>13</v>
      </c>
      <c r="AA6465" s="5"/>
    </row>
    <row r="6466" spans="1:27" ht="12" customHeight="1" x14ac:dyDescent="0.15">
      <c r="A6466" s="1" t="s">
        <v>1662</v>
      </c>
      <c r="B6466" s="1" t="s">
        <v>208</v>
      </c>
      <c r="C6466" s="1" t="s">
        <v>244</v>
      </c>
      <c r="D6466" s="1" t="s">
        <v>2518</v>
      </c>
      <c r="E6466" s="1" t="s">
        <v>10</v>
      </c>
      <c r="F6466" s="1" t="s">
        <v>1681</v>
      </c>
      <c r="G6466" s="1" t="s">
        <v>220</v>
      </c>
      <c r="H6466" s="1" t="s">
        <v>1632</v>
      </c>
      <c r="I6466">
        <v>902940</v>
      </c>
      <c r="J6466">
        <v>902940</v>
      </c>
      <c r="K6466">
        <v>902940</v>
      </c>
      <c r="L6466">
        <v>902940</v>
      </c>
      <c r="M6466">
        <v>902940</v>
      </c>
      <c r="N6466">
        <v>902940</v>
      </c>
      <c r="O6466">
        <v>902940</v>
      </c>
      <c r="P6466">
        <v>902940</v>
      </c>
      <c r="Q6466">
        <v>902940</v>
      </c>
      <c r="R6466">
        <v>902940</v>
      </c>
      <c r="S6466">
        <v>902940</v>
      </c>
      <c r="T6466">
        <v>902940</v>
      </c>
      <c r="U6466">
        <v>902940</v>
      </c>
      <c r="V6466" s="1" t="s">
        <v>4151</v>
      </c>
      <c r="W6466" s="1" t="s">
        <v>2551</v>
      </c>
      <c r="X6466" s="5" t="s">
        <v>4175</v>
      </c>
      <c r="Y6466" s="5" t="s">
        <v>4107</v>
      </c>
      <c r="Z6466" s="5" t="s">
        <v>4109</v>
      </c>
      <c r="AA6466" s="5"/>
    </row>
    <row r="6467" spans="1:27" ht="12" customHeight="1" x14ac:dyDescent="0.15">
      <c r="A6467" s="1" t="s">
        <v>1662</v>
      </c>
      <c r="B6467" s="1" t="s">
        <v>62</v>
      </c>
      <c r="C6467" s="1" t="s">
        <v>9</v>
      </c>
      <c r="D6467" s="1" t="s">
        <v>2518</v>
      </c>
      <c r="E6467" s="1" t="s">
        <v>10</v>
      </c>
      <c r="F6467" s="1" t="s">
        <v>1682</v>
      </c>
      <c r="G6467" s="1" t="s">
        <v>12</v>
      </c>
      <c r="H6467" s="1" t="s">
        <v>13</v>
      </c>
      <c r="I6467">
        <v>8517</v>
      </c>
      <c r="J6467">
        <v>7779</v>
      </c>
      <c r="K6467">
        <v>10044</v>
      </c>
      <c r="L6467">
        <v>9030</v>
      </c>
      <c r="M6467">
        <v>8332</v>
      </c>
      <c r="N6467">
        <v>8147</v>
      </c>
      <c r="O6467">
        <v>7140</v>
      </c>
      <c r="P6467">
        <v>7776</v>
      </c>
      <c r="Q6467">
        <v>9101</v>
      </c>
      <c r="R6467">
        <v>11087</v>
      </c>
      <c r="S6467">
        <v>10400</v>
      </c>
      <c r="T6467">
        <v>7170</v>
      </c>
      <c r="U6467">
        <v>9584</v>
      </c>
      <c r="V6467" s="1" t="s">
        <v>4151</v>
      </c>
      <c r="W6467" s="1" t="s">
        <v>2551</v>
      </c>
      <c r="X6467" s="5" t="s">
        <v>4176</v>
      </c>
      <c r="Y6467" s="5" t="s">
        <v>2553</v>
      </c>
      <c r="Z6467" s="5" t="s">
        <v>13</v>
      </c>
      <c r="AA6467" s="5"/>
    </row>
    <row r="6468" spans="1:27" ht="12" customHeight="1" x14ac:dyDescent="0.15">
      <c r="A6468" s="1" t="s">
        <v>1662</v>
      </c>
      <c r="B6468" s="1" t="s">
        <v>62</v>
      </c>
      <c r="C6468" s="1" t="s">
        <v>15</v>
      </c>
      <c r="D6468" s="1" t="s">
        <v>2518</v>
      </c>
      <c r="E6468" s="1" t="s">
        <v>10</v>
      </c>
      <c r="F6468" s="1" t="s">
        <v>1682</v>
      </c>
      <c r="G6468" s="1" t="s">
        <v>16</v>
      </c>
      <c r="H6468" s="1" t="s">
        <v>13</v>
      </c>
      <c r="I6468">
        <v>0</v>
      </c>
      <c r="J6468">
        <v>0</v>
      </c>
      <c r="K6468">
        <v>0</v>
      </c>
      <c r="L6468">
        <v>0</v>
      </c>
      <c r="M6468">
        <v>0</v>
      </c>
      <c r="N6468">
        <v>0</v>
      </c>
      <c r="O6468">
        <v>0</v>
      </c>
      <c r="P6468">
        <v>0</v>
      </c>
      <c r="Q6468">
        <v>0</v>
      </c>
      <c r="R6468">
        <v>0</v>
      </c>
      <c r="S6468">
        <v>990</v>
      </c>
      <c r="T6468">
        <v>0</v>
      </c>
      <c r="U6468">
        <v>0</v>
      </c>
      <c r="V6468" s="1" t="s">
        <v>4151</v>
      </c>
      <c r="W6468" s="1" t="s">
        <v>2551</v>
      </c>
      <c r="X6468" s="5" t="s">
        <v>4176</v>
      </c>
      <c r="Y6468" s="5" t="s">
        <v>2561</v>
      </c>
      <c r="Z6468" s="5" t="s">
        <v>13</v>
      </c>
      <c r="AA6468" s="5"/>
    </row>
    <row r="6469" spans="1:27" ht="12" customHeight="1" x14ac:dyDescent="0.15">
      <c r="A6469" s="1" t="s">
        <v>1662</v>
      </c>
      <c r="B6469" s="1" t="s">
        <v>62</v>
      </c>
      <c r="C6469" s="1" t="s">
        <v>17</v>
      </c>
      <c r="D6469" s="1" t="s">
        <v>2518</v>
      </c>
      <c r="E6469" s="1" t="s">
        <v>10</v>
      </c>
      <c r="F6469" s="1" t="s">
        <v>1682</v>
      </c>
      <c r="G6469" s="1" t="s">
        <v>18</v>
      </c>
      <c r="H6469" s="1" t="s">
        <v>13</v>
      </c>
      <c r="I6469">
        <v>0</v>
      </c>
      <c r="J6469">
        <v>0</v>
      </c>
      <c r="K6469">
        <v>0</v>
      </c>
      <c r="L6469">
        <v>0</v>
      </c>
      <c r="M6469">
        <v>0</v>
      </c>
      <c r="N6469">
        <v>0</v>
      </c>
      <c r="O6469">
        <v>0</v>
      </c>
      <c r="P6469">
        <v>0</v>
      </c>
      <c r="Q6469">
        <v>0</v>
      </c>
      <c r="R6469">
        <v>0</v>
      </c>
      <c r="S6469">
        <v>0</v>
      </c>
      <c r="T6469">
        <v>0</v>
      </c>
      <c r="U6469">
        <v>0</v>
      </c>
      <c r="V6469" s="1" t="s">
        <v>4151</v>
      </c>
      <c r="W6469" s="1" t="s">
        <v>2551</v>
      </c>
      <c r="X6469" s="5" t="s">
        <v>4176</v>
      </c>
      <c r="Y6469" s="5" t="s">
        <v>2562</v>
      </c>
      <c r="Z6469" s="5" t="s">
        <v>13</v>
      </c>
      <c r="AA6469" s="5"/>
    </row>
    <row r="6470" spans="1:27" ht="12" customHeight="1" x14ac:dyDescent="0.15">
      <c r="A6470" s="1" t="s">
        <v>1662</v>
      </c>
      <c r="B6470" s="1" t="s">
        <v>62</v>
      </c>
      <c r="C6470" s="1" t="s">
        <v>19</v>
      </c>
      <c r="D6470" s="1" t="s">
        <v>2518</v>
      </c>
      <c r="E6470" s="1" t="s">
        <v>10</v>
      </c>
      <c r="F6470" s="1" t="s">
        <v>1682</v>
      </c>
      <c r="G6470" s="1" t="s">
        <v>242</v>
      </c>
      <c r="H6470" s="1" t="s">
        <v>13</v>
      </c>
      <c r="I6470">
        <v>10709</v>
      </c>
      <c r="J6470">
        <v>9107</v>
      </c>
      <c r="K6470">
        <v>7446</v>
      </c>
      <c r="L6470">
        <v>8304</v>
      </c>
      <c r="M6470">
        <v>8409</v>
      </c>
      <c r="N6470">
        <v>7452</v>
      </c>
      <c r="O6470">
        <v>8256</v>
      </c>
      <c r="P6470">
        <v>6001</v>
      </c>
      <c r="Q6470">
        <v>9075</v>
      </c>
      <c r="R6470">
        <v>12280</v>
      </c>
      <c r="S6470">
        <v>8581</v>
      </c>
      <c r="T6470">
        <v>11071</v>
      </c>
      <c r="U6470">
        <v>8686</v>
      </c>
      <c r="V6470" s="1" t="s">
        <v>4151</v>
      </c>
      <c r="W6470" s="1" t="s">
        <v>2551</v>
      </c>
      <c r="X6470" s="5" t="s">
        <v>4176</v>
      </c>
      <c r="Y6470" s="5" t="s">
        <v>2557</v>
      </c>
      <c r="Z6470" s="5" t="s">
        <v>13</v>
      </c>
      <c r="AA6470" s="5"/>
    </row>
    <row r="6471" spans="1:27" ht="12" customHeight="1" x14ac:dyDescent="0.15">
      <c r="A6471" s="1" t="s">
        <v>1662</v>
      </c>
      <c r="B6471" s="1" t="s">
        <v>62</v>
      </c>
      <c r="C6471" s="1" t="s">
        <v>21</v>
      </c>
      <c r="D6471" s="1" t="s">
        <v>2518</v>
      </c>
      <c r="E6471" s="1" t="s">
        <v>10</v>
      </c>
      <c r="F6471" s="1" t="s">
        <v>1682</v>
      </c>
      <c r="G6471" s="1" t="s">
        <v>245</v>
      </c>
      <c r="H6471" s="1" t="s">
        <v>306</v>
      </c>
      <c r="I6471">
        <v>1277617</v>
      </c>
      <c r="J6471">
        <v>1124141</v>
      </c>
      <c r="K6471">
        <v>963869</v>
      </c>
      <c r="L6471">
        <v>1186141</v>
      </c>
      <c r="M6471">
        <v>1051777</v>
      </c>
      <c r="N6471">
        <v>899318</v>
      </c>
      <c r="O6471">
        <v>955397</v>
      </c>
      <c r="P6471">
        <v>782001</v>
      </c>
      <c r="Q6471">
        <v>1269764</v>
      </c>
      <c r="R6471">
        <v>1446987</v>
      </c>
      <c r="S6471">
        <v>1027514</v>
      </c>
      <c r="T6471">
        <v>1413925</v>
      </c>
      <c r="U6471">
        <v>1211439</v>
      </c>
      <c r="V6471" s="1" t="s">
        <v>4151</v>
      </c>
      <c r="W6471" s="1" t="s">
        <v>2551</v>
      </c>
      <c r="X6471" s="5" t="s">
        <v>4176</v>
      </c>
      <c r="Y6471" s="5" t="s">
        <v>2740</v>
      </c>
      <c r="Z6471" s="5" t="s">
        <v>2788</v>
      </c>
      <c r="AA6471" s="5"/>
    </row>
    <row r="6472" spans="1:27" ht="12" customHeight="1" x14ac:dyDescent="0.15">
      <c r="A6472" s="1" t="s">
        <v>1662</v>
      </c>
      <c r="B6472" s="1" t="s">
        <v>62</v>
      </c>
      <c r="C6472" s="1" t="s">
        <v>23</v>
      </c>
      <c r="D6472" s="1" t="s">
        <v>2518</v>
      </c>
      <c r="E6472" s="1" t="s">
        <v>10</v>
      </c>
      <c r="F6472" s="1" t="s">
        <v>1682</v>
      </c>
      <c r="G6472" s="1" t="s">
        <v>22</v>
      </c>
      <c r="H6472" s="1" t="s">
        <v>13</v>
      </c>
      <c r="I6472">
        <v>0</v>
      </c>
      <c r="J6472">
        <v>0</v>
      </c>
      <c r="K6472">
        <v>0</v>
      </c>
      <c r="L6472">
        <v>0</v>
      </c>
      <c r="M6472">
        <v>0</v>
      </c>
      <c r="N6472">
        <v>0</v>
      </c>
      <c r="O6472">
        <v>0</v>
      </c>
      <c r="P6472">
        <v>0</v>
      </c>
      <c r="Q6472">
        <v>0</v>
      </c>
      <c r="R6472">
        <v>0</v>
      </c>
      <c r="S6472">
        <v>0</v>
      </c>
      <c r="T6472">
        <v>0</v>
      </c>
      <c r="U6472">
        <v>0</v>
      </c>
      <c r="V6472" s="1" t="s">
        <v>4151</v>
      </c>
      <c r="W6472" s="1" t="s">
        <v>2551</v>
      </c>
      <c r="X6472" s="5" t="s">
        <v>4176</v>
      </c>
      <c r="Y6472" s="5" t="s">
        <v>2564</v>
      </c>
      <c r="Z6472" s="5" t="s">
        <v>13</v>
      </c>
      <c r="AA6472" s="5"/>
    </row>
    <row r="6473" spans="1:27" ht="12" customHeight="1" x14ac:dyDescent="0.15">
      <c r="A6473" s="1" t="s">
        <v>1662</v>
      </c>
      <c r="B6473" s="1" t="s">
        <v>62</v>
      </c>
      <c r="C6473" s="1" t="s">
        <v>77</v>
      </c>
      <c r="D6473" s="1" t="s">
        <v>2518</v>
      </c>
      <c r="E6473" s="1" t="s">
        <v>10</v>
      </c>
      <c r="F6473" s="1" t="s">
        <v>1682</v>
      </c>
      <c r="G6473" s="1" t="s">
        <v>24</v>
      </c>
      <c r="H6473" s="1" t="s">
        <v>13</v>
      </c>
      <c r="I6473">
        <v>6604</v>
      </c>
      <c r="J6473">
        <v>5276</v>
      </c>
      <c r="K6473">
        <v>7873</v>
      </c>
      <c r="L6473">
        <v>8600</v>
      </c>
      <c r="M6473">
        <v>8523</v>
      </c>
      <c r="N6473">
        <v>9217</v>
      </c>
      <c r="O6473">
        <v>8101</v>
      </c>
      <c r="P6473">
        <v>9876</v>
      </c>
      <c r="Q6473">
        <v>9902</v>
      </c>
      <c r="R6473">
        <v>8707</v>
      </c>
      <c r="S6473">
        <v>11518</v>
      </c>
      <c r="T6473">
        <v>7616</v>
      </c>
      <c r="U6473">
        <v>8514</v>
      </c>
      <c r="V6473" s="1" t="s">
        <v>4151</v>
      </c>
      <c r="W6473" s="1" t="s">
        <v>2551</v>
      </c>
      <c r="X6473" s="5" t="s">
        <v>4176</v>
      </c>
      <c r="Y6473" s="5" t="s">
        <v>2559</v>
      </c>
      <c r="Z6473" s="5" t="s">
        <v>13</v>
      </c>
      <c r="AA6473" s="5"/>
    </row>
    <row r="6474" spans="1:27" ht="12" customHeight="1" x14ac:dyDescent="0.15">
      <c r="A6474" s="1" t="s">
        <v>1662</v>
      </c>
      <c r="B6474" s="1" t="s">
        <v>62</v>
      </c>
      <c r="C6474" s="1" t="s">
        <v>244</v>
      </c>
      <c r="D6474" s="1" t="s">
        <v>2518</v>
      </c>
      <c r="E6474" s="1" t="s">
        <v>10</v>
      </c>
      <c r="F6474" s="1" t="s">
        <v>1682</v>
      </c>
      <c r="G6474" s="1" t="s">
        <v>220</v>
      </c>
      <c r="H6474" s="1" t="s">
        <v>1632</v>
      </c>
      <c r="I6474">
        <v>18633</v>
      </c>
      <c r="J6474">
        <v>18633</v>
      </c>
      <c r="K6474">
        <v>18633</v>
      </c>
      <c r="L6474">
        <v>18633</v>
      </c>
      <c r="M6474">
        <v>18633</v>
      </c>
      <c r="N6474">
        <v>18633</v>
      </c>
      <c r="O6474">
        <v>18633</v>
      </c>
      <c r="P6474">
        <v>18633</v>
      </c>
      <c r="Q6474">
        <v>18633</v>
      </c>
      <c r="R6474">
        <v>18633</v>
      </c>
      <c r="S6474">
        <v>18633</v>
      </c>
      <c r="T6474">
        <v>18633</v>
      </c>
      <c r="U6474">
        <v>18633</v>
      </c>
      <c r="V6474" s="1" t="s">
        <v>4151</v>
      </c>
      <c r="W6474" s="1" t="s">
        <v>2551</v>
      </c>
      <c r="X6474" s="5" t="s">
        <v>4176</v>
      </c>
      <c r="Y6474" s="5" t="s">
        <v>4107</v>
      </c>
      <c r="Z6474" s="5" t="s">
        <v>4109</v>
      </c>
      <c r="AA6474" s="5"/>
    </row>
    <row r="6475" spans="1:27" ht="12" customHeight="1" x14ac:dyDescent="0.15">
      <c r="A6475" s="1" t="s">
        <v>1662</v>
      </c>
      <c r="B6475" s="1" t="s">
        <v>66</v>
      </c>
      <c r="C6475" s="1" t="s">
        <v>9</v>
      </c>
      <c r="D6475" s="1" t="s">
        <v>2518</v>
      </c>
      <c r="E6475" s="1" t="s">
        <v>10</v>
      </c>
      <c r="F6475" s="1" t="s">
        <v>1683</v>
      </c>
      <c r="G6475" s="1" t="s">
        <v>12</v>
      </c>
      <c r="H6475" s="1" t="s">
        <v>13</v>
      </c>
      <c r="I6475">
        <v>248945</v>
      </c>
      <c r="J6475">
        <v>208317</v>
      </c>
      <c r="K6475">
        <v>182681</v>
      </c>
      <c r="L6475">
        <v>182613</v>
      </c>
      <c r="M6475">
        <v>204344</v>
      </c>
      <c r="N6475">
        <v>202023</v>
      </c>
      <c r="O6475">
        <v>182113</v>
      </c>
      <c r="P6475">
        <v>197016</v>
      </c>
      <c r="Q6475">
        <v>201169</v>
      </c>
      <c r="R6475">
        <v>218530</v>
      </c>
      <c r="S6475">
        <v>220852</v>
      </c>
      <c r="T6475">
        <v>185817</v>
      </c>
      <c r="U6475">
        <v>224399</v>
      </c>
      <c r="V6475" s="1" t="s">
        <v>4151</v>
      </c>
      <c r="W6475" s="1" t="s">
        <v>2551</v>
      </c>
      <c r="X6475" s="5" t="s">
        <v>4177</v>
      </c>
      <c r="Y6475" s="5" t="s">
        <v>2553</v>
      </c>
      <c r="Z6475" s="5" t="s">
        <v>13</v>
      </c>
      <c r="AA6475" s="5"/>
    </row>
    <row r="6476" spans="1:27" ht="12" customHeight="1" x14ac:dyDescent="0.15">
      <c r="A6476" s="1" t="s">
        <v>1662</v>
      </c>
      <c r="B6476" s="1" t="s">
        <v>66</v>
      </c>
      <c r="C6476" s="1" t="s">
        <v>15</v>
      </c>
      <c r="D6476" s="1" t="s">
        <v>2518</v>
      </c>
      <c r="E6476" s="1" t="s">
        <v>10</v>
      </c>
      <c r="F6476" s="1" t="s">
        <v>1683</v>
      </c>
      <c r="G6476" s="1" t="s">
        <v>16</v>
      </c>
      <c r="H6476" s="1" t="s">
        <v>13</v>
      </c>
      <c r="I6476">
        <v>67582</v>
      </c>
      <c r="J6476">
        <v>54414</v>
      </c>
      <c r="K6476">
        <v>21852</v>
      </c>
      <c r="L6476">
        <v>21237</v>
      </c>
      <c r="M6476">
        <v>28553</v>
      </c>
      <c r="N6476">
        <v>39910</v>
      </c>
      <c r="O6476">
        <v>53887</v>
      </c>
      <c r="P6476">
        <v>49446</v>
      </c>
      <c r="Q6476">
        <v>50106</v>
      </c>
      <c r="R6476">
        <v>56413</v>
      </c>
      <c r="S6476">
        <v>57307</v>
      </c>
      <c r="T6476">
        <v>33108</v>
      </c>
      <c r="U6476">
        <v>53752</v>
      </c>
      <c r="V6476" s="1" t="s">
        <v>4151</v>
      </c>
      <c r="W6476" s="1" t="s">
        <v>2551</v>
      </c>
      <c r="X6476" s="5" t="s">
        <v>4177</v>
      </c>
      <c r="Y6476" s="5" t="s">
        <v>2561</v>
      </c>
      <c r="Z6476" s="5" t="s">
        <v>13</v>
      </c>
      <c r="AA6476" s="5"/>
    </row>
    <row r="6477" spans="1:27" ht="12" customHeight="1" x14ac:dyDescent="0.15">
      <c r="A6477" s="1" t="s">
        <v>1662</v>
      </c>
      <c r="B6477" s="1" t="s">
        <v>66</v>
      </c>
      <c r="C6477" s="1" t="s">
        <v>17</v>
      </c>
      <c r="D6477" s="1" t="s">
        <v>2518</v>
      </c>
      <c r="E6477" s="1" t="s">
        <v>10</v>
      </c>
      <c r="F6477" s="1" t="s">
        <v>1683</v>
      </c>
      <c r="G6477" s="1" t="s">
        <v>18</v>
      </c>
      <c r="H6477" s="1" t="s">
        <v>13</v>
      </c>
      <c r="I6477">
        <v>0</v>
      </c>
      <c r="J6477">
        <v>0</v>
      </c>
      <c r="K6477">
        <v>0</v>
      </c>
      <c r="L6477">
        <v>1</v>
      </c>
      <c r="M6477">
        <v>0</v>
      </c>
      <c r="N6477">
        <v>0</v>
      </c>
      <c r="O6477">
        <v>0</v>
      </c>
      <c r="P6477">
        <v>1</v>
      </c>
      <c r="Q6477">
        <v>1</v>
      </c>
      <c r="R6477">
        <v>0</v>
      </c>
      <c r="S6477">
        <v>0</v>
      </c>
      <c r="T6477">
        <v>0</v>
      </c>
      <c r="U6477">
        <v>0</v>
      </c>
      <c r="V6477" s="1" t="s">
        <v>4151</v>
      </c>
      <c r="W6477" s="1" t="s">
        <v>2551</v>
      </c>
      <c r="X6477" s="5" t="s">
        <v>4177</v>
      </c>
      <c r="Y6477" s="5" t="s">
        <v>2562</v>
      </c>
      <c r="Z6477" s="5" t="s">
        <v>13</v>
      </c>
      <c r="AA6477" s="5"/>
    </row>
    <row r="6478" spans="1:27" ht="12" customHeight="1" x14ac:dyDescent="0.15">
      <c r="A6478" s="1" t="s">
        <v>1662</v>
      </c>
      <c r="B6478" s="1" t="s">
        <v>66</v>
      </c>
      <c r="C6478" s="1" t="s">
        <v>19</v>
      </c>
      <c r="D6478" s="1" t="s">
        <v>2518</v>
      </c>
      <c r="E6478" s="1" t="s">
        <v>10</v>
      </c>
      <c r="F6478" s="1" t="s">
        <v>1683</v>
      </c>
      <c r="G6478" s="1" t="s">
        <v>242</v>
      </c>
      <c r="H6478" s="1" t="s">
        <v>13</v>
      </c>
      <c r="I6478">
        <v>294980</v>
      </c>
      <c r="J6478">
        <v>255425</v>
      </c>
      <c r="K6478">
        <v>247111</v>
      </c>
      <c r="L6478">
        <v>194846</v>
      </c>
      <c r="M6478">
        <v>235045</v>
      </c>
      <c r="N6478">
        <v>231031</v>
      </c>
      <c r="O6478">
        <v>224021</v>
      </c>
      <c r="P6478">
        <v>251774</v>
      </c>
      <c r="Q6478">
        <v>257708</v>
      </c>
      <c r="R6478">
        <v>265463</v>
      </c>
      <c r="S6478">
        <v>256012</v>
      </c>
      <c r="T6478">
        <v>237349</v>
      </c>
      <c r="U6478">
        <v>256328</v>
      </c>
      <c r="V6478" s="1" t="s">
        <v>4151</v>
      </c>
      <c r="W6478" s="1" t="s">
        <v>2551</v>
      </c>
      <c r="X6478" s="5" t="s">
        <v>4177</v>
      </c>
      <c r="Y6478" s="5" t="s">
        <v>2557</v>
      </c>
      <c r="Z6478" s="5" t="s">
        <v>13</v>
      </c>
      <c r="AA6478" s="5"/>
    </row>
    <row r="6479" spans="1:27" ht="12" customHeight="1" x14ac:dyDescent="0.15">
      <c r="A6479" s="1" t="s">
        <v>1662</v>
      </c>
      <c r="B6479" s="1" t="s">
        <v>66</v>
      </c>
      <c r="C6479" s="1" t="s">
        <v>21</v>
      </c>
      <c r="D6479" s="1" t="s">
        <v>2518</v>
      </c>
      <c r="E6479" s="1" t="s">
        <v>10</v>
      </c>
      <c r="F6479" s="1" t="s">
        <v>1683</v>
      </c>
      <c r="G6479" s="1" t="s">
        <v>245</v>
      </c>
      <c r="H6479" s="1" t="s">
        <v>306</v>
      </c>
      <c r="I6479">
        <v>37407227</v>
      </c>
      <c r="J6479">
        <v>34587242</v>
      </c>
      <c r="K6479">
        <v>35022925</v>
      </c>
      <c r="L6479">
        <v>29770987</v>
      </c>
      <c r="M6479">
        <v>32013636</v>
      </c>
      <c r="N6479">
        <v>29492261</v>
      </c>
      <c r="O6479">
        <v>30669678</v>
      </c>
      <c r="P6479">
        <v>34567871</v>
      </c>
      <c r="Q6479">
        <v>32600660</v>
      </c>
      <c r="R6479">
        <v>31087321</v>
      </c>
      <c r="S6479">
        <v>29997847</v>
      </c>
      <c r="T6479">
        <v>30131309</v>
      </c>
      <c r="U6479">
        <v>32710461</v>
      </c>
      <c r="V6479" s="1" t="s">
        <v>4151</v>
      </c>
      <c r="W6479" s="1" t="s">
        <v>2551</v>
      </c>
      <c r="X6479" s="5" t="s">
        <v>4177</v>
      </c>
      <c r="Y6479" s="5" t="s">
        <v>2740</v>
      </c>
      <c r="Z6479" s="5" t="s">
        <v>2788</v>
      </c>
      <c r="AA6479" s="5"/>
    </row>
    <row r="6480" spans="1:27" ht="12" customHeight="1" x14ac:dyDescent="0.15">
      <c r="A6480" s="1" t="s">
        <v>1662</v>
      </c>
      <c r="B6480" s="1" t="s">
        <v>66</v>
      </c>
      <c r="C6480" s="1" t="s">
        <v>23</v>
      </c>
      <c r="D6480" s="1" t="s">
        <v>2518</v>
      </c>
      <c r="E6480" s="1" t="s">
        <v>10</v>
      </c>
      <c r="F6480" s="1" t="s">
        <v>1683</v>
      </c>
      <c r="G6480" s="1" t="s">
        <v>22</v>
      </c>
      <c r="H6480" s="1" t="s">
        <v>13</v>
      </c>
      <c r="I6480">
        <v>0</v>
      </c>
      <c r="J6480">
        <v>0</v>
      </c>
      <c r="K6480">
        <v>0</v>
      </c>
      <c r="L6480">
        <v>0</v>
      </c>
      <c r="M6480">
        <v>0</v>
      </c>
      <c r="N6480">
        <v>0</v>
      </c>
      <c r="O6480">
        <v>0</v>
      </c>
      <c r="P6480">
        <v>0</v>
      </c>
      <c r="Q6480">
        <v>0</v>
      </c>
      <c r="R6480">
        <v>0</v>
      </c>
      <c r="S6480">
        <v>0</v>
      </c>
      <c r="T6480">
        <v>0</v>
      </c>
      <c r="U6480">
        <v>0</v>
      </c>
      <c r="V6480" s="1" t="s">
        <v>4151</v>
      </c>
      <c r="W6480" s="1" t="s">
        <v>2551</v>
      </c>
      <c r="X6480" s="5" t="s">
        <v>4177</v>
      </c>
      <c r="Y6480" s="5" t="s">
        <v>2564</v>
      </c>
      <c r="Z6480" s="5" t="s">
        <v>13</v>
      </c>
      <c r="AA6480" s="5"/>
    </row>
    <row r="6481" spans="1:27" ht="12" customHeight="1" x14ac:dyDescent="0.15">
      <c r="A6481" s="1" t="s">
        <v>1662</v>
      </c>
      <c r="B6481" s="1" t="s">
        <v>66</v>
      </c>
      <c r="C6481" s="1" t="s">
        <v>77</v>
      </c>
      <c r="D6481" s="1" t="s">
        <v>2518</v>
      </c>
      <c r="E6481" s="1" t="s">
        <v>10</v>
      </c>
      <c r="F6481" s="1" t="s">
        <v>1683</v>
      </c>
      <c r="G6481" s="1" t="s">
        <v>24</v>
      </c>
      <c r="H6481" s="1" t="s">
        <v>13</v>
      </c>
      <c r="I6481">
        <v>90850</v>
      </c>
      <c r="J6481">
        <v>98156</v>
      </c>
      <c r="K6481">
        <v>55577</v>
      </c>
      <c r="L6481">
        <v>64580</v>
      </c>
      <c r="M6481">
        <v>62432</v>
      </c>
      <c r="N6481">
        <v>73334</v>
      </c>
      <c r="O6481">
        <v>85314</v>
      </c>
      <c r="P6481">
        <v>80004</v>
      </c>
      <c r="Q6481">
        <v>73551</v>
      </c>
      <c r="R6481">
        <v>83020</v>
      </c>
      <c r="S6481">
        <v>105151</v>
      </c>
      <c r="T6481">
        <v>86727</v>
      </c>
      <c r="U6481">
        <v>108642</v>
      </c>
      <c r="V6481" s="1" t="s">
        <v>4151</v>
      </c>
      <c r="W6481" s="1" t="s">
        <v>2551</v>
      </c>
      <c r="X6481" s="5" t="s">
        <v>4177</v>
      </c>
      <c r="Y6481" s="5" t="s">
        <v>2559</v>
      </c>
      <c r="Z6481" s="5" t="s">
        <v>13</v>
      </c>
      <c r="AA6481" s="5"/>
    </row>
    <row r="6482" spans="1:27" ht="12" customHeight="1" x14ac:dyDescent="0.15">
      <c r="A6482" s="1" t="s">
        <v>1662</v>
      </c>
      <c r="B6482" s="1" t="s">
        <v>66</v>
      </c>
      <c r="C6482" s="1" t="s">
        <v>244</v>
      </c>
      <c r="D6482" s="1" t="s">
        <v>2518</v>
      </c>
      <c r="E6482" s="1" t="s">
        <v>10</v>
      </c>
      <c r="F6482" s="1" t="s">
        <v>1683</v>
      </c>
      <c r="G6482" s="1" t="s">
        <v>220</v>
      </c>
      <c r="H6482" s="1" t="s">
        <v>1632</v>
      </c>
      <c r="I6482">
        <v>291400</v>
      </c>
      <c r="J6482">
        <v>291400</v>
      </c>
      <c r="K6482">
        <v>291400</v>
      </c>
      <c r="L6482">
        <v>291400</v>
      </c>
      <c r="M6482">
        <v>291400</v>
      </c>
      <c r="N6482">
        <v>291400</v>
      </c>
      <c r="O6482">
        <v>291400</v>
      </c>
      <c r="P6482">
        <v>324733</v>
      </c>
      <c r="Q6482">
        <v>324733</v>
      </c>
      <c r="R6482">
        <v>324733</v>
      </c>
      <c r="S6482">
        <v>324733</v>
      </c>
      <c r="T6482">
        <v>324733</v>
      </c>
      <c r="U6482">
        <v>324733</v>
      </c>
      <c r="V6482" s="1" t="s">
        <v>4151</v>
      </c>
      <c r="W6482" s="1" t="s">
        <v>2551</v>
      </c>
      <c r="X6482" s="5" t="s">
        <v>4177</v>
      </c>
      <c r="Y6482" s="5" t="s">
        <v>4107</v>
      </c>
      <c r="Z6482" s="5" t="s">
        <v>4109</v>
      </c>
      <c r="AA6482" s="5"/>
    </row>
    <row r="6483" spans="1:27" ht="12" customHeight="1" x14ac:dyDescent="0.15">
      <c r="A6483" s="1" t="s">
        <v>1662</v>
      </c>
      <c r="B6483" s="1" t="s">
        <v>278</v>
      </c>
      <c r="C6483" s="1" t="s">
        <v>9</v>
      </c>
      <c r="D6483" s="1" t="s">
        <v>2518</v>
      </c>
      <c r="E6483" s="1" t="s">
        <v>10</v>
      </c>
      <c r="F6483" s="1" t="s">
        <v>1684</v>
      </c>
      <c r="G6483" s="1" t="s">
        <v>12</v>
      </c>
      <c r="H6483" s="1" t="s">
        <v>13</v>
      </c>
      <c r="I6483">
        <v>400159</v>
      </c>
      <c r="J6483">
        <v>397200</v>
      </c>
      <c r="K6483">
        <v>461569</v>
      </c>
      <c r="L6483">
        <v>431298</v>
      </c>
      <c r="M6483">
        <v>483736</v>
      </c>
      <c r="N6483">
        <v>500173</v>
      </c>
      <c r="O6483">
        <v>404511</v>
      </c>
      <c r="P6483">
        <v>470114</v>
      </c>
      <c r="Q6483">
        <v>471178</v>
      </c>
      <c r="R6483">
        <v>482225</v>
      </c>
      <c r="S6483">
        <v>482926</v>
      </c>
      <c r="T6483">
        <v>435570</v>
      </c>
      <c r="U6483">
        <v>461669</v>
      </c>
      <c r="V6483" s="1" t="s">
        <v>4151</v>
      </c>
      <c r="W6483" s="1" t="s">
        <v>2551</v>
      </c>
      <c r="X6483" s="5" t="s">
        <v>4178</v>
      </c>
      <c r="Y6483" s="5" t="s">
        <v>2553</v>
      </c>
      <c r="Z6483" s="5" t="s">
        <v>13</v>
      </c>
      <c r="AA6483" s="5"/>
    </row>
    <row r="6484" spans="1:27" ht="12" customHeight="1" x14ac:dyDescent="0.15">
      <c r="A6484" s="1" t="s">
        <v>1662</v>
      </c>
      <c r="B6484" s="1" t="s">
        <v>278</v>
      </c>
      <c r="C6484" s="1" t="s">
        <v>15</v>
      </c>
      <c r="D6484" s="1" t="s">
        <v>2518</v>
      </c>
      <c r="E6484" s="1" t="s">
        <v>10</v>
      </c>
      <c r="F6484" s="1" t="s">
        <v>1684</v>
      </c>
      <c r="G6484" s="1" t="s">
        <v>16</v>
      </c>
      <c r="H6484" s="1" t="s">
        <v>13</v>
      </c>
      <c r="I6484">
        <v>62695</v>
      </c>
      <c r="J6484">
        <v>73104</v>
      </c>
      <c r="K6484">
        <v>97571</v>
      </c>
      <c r="L6484">
        <v>74292</v>
      </c>
      <c r="M6484">
        <v>107563</v>
      </c>
      <c r="N6484">
        <v>88745</v>
      </c>
      <c r="O6484">
        <v>92001</v>
      </c>
      <c r="P6484">
        <v>94215</v>
      </c>
      <c r="Q6484">
        <v>79269</v>
      </c>
      <c r="R6484">
        <v>88980</v>
      </c>
      <c r="S6484">
        <v>77426</v>
      </c>
      <c r="T6484">
        <v>75764</v>
      </c>
      <c r="U6484">
        <v>72538</v>
      </c>
      <c r="V6484" s="1" t="s">
        <v>4151</v>
      </c>
      <c r="W6484" s="1" t="s">
        <v>2551</v>
      </c>
      <c r="X6484" s="5" t="s">
        <v>4178</v>
      </c>
      <c r="Y6484" s="5" t="s">
        <v>2561</v>
      </c>
      <c r="Z6484" s="5" t="s">
        <v>13</v>
      </c>
      <c r="AA6484" s="5"/>
    </row>
    <row r="6485" spans="1:27" ht="12" customHeight="1" x14ac:dyDescent="0.15">
      <c r="A6485" s="1" t="s">
        <v>1662</v>
      </c>
      <c r="B6485" s="1" t="s">
        <v>278</v>
      </c>
      <c r="C6485" s="1" t="s">
        <v>17</v>
      </c>
      <c r="D6485" s="1" t="s">
        <v>2518</v>
      </c>
      <c r="E6485" s="1" t="s">
        <v>10</v>
      </c>
      <c r="F6485" s="1" t="s">
        <v>1684</v>
      </c>
      <c r="G6485" s="1" t="s">
        <v>18</v>
      </c>
      <c r="H6485" s="1" t="s">
        <v>13</v>
      </c>
      <c r="I6485">
        <v>76918</v>
      </c>
      <c r="J6485">
        <v>81665</v>
      </c>
      <c r="K6485">
        <v>78344</v>
      </c>
      <c r="L6485">
        <v>72639</v>
      </c>
      <c r="M6485">
        <v>102594</v>
      </c>
      <c r="N6485">
        <v>94745</v>
      </c>
      <c r="O6485">
        <v>88718</v>
      </c>
      <c r="P6485">
        <v>95656</v>
      </c>
      <c r="Q6485">
        <v>86846</v>
      </c>
      <c r="R6485">
        <v>85387</v>
      </c>
      <c r="S6485">
        <v>83506</v>
      </c>
      <c r="T6485">
        <v>82890</v>
      </c>
      <c r="U6485">
        <v>75170</v>
      </c>
      <c r="V6485" s="1" t="s">
        <v>4151</v>
      </c>
      <c r="W6485" s="1" t="s">
        <v>2551</v>
      </c>
      <c r="X6485" s="5" t="s">
        <v>4178</v>
      </c>
      <c r="Y6485" s="5" t="s">
        <v>2562</v>
      </c>
      <c r="Z6485" s="5" t="s">
        <v>13</v>
      </c>
      <c r="AA6485" s="5"/>
    </row>
    <row r="6486" spans="1:27" ht="12" customHeight="1" x14ac:dyDescent="0.15">
      <c r="A6486" s="1" t="s">
        <v>1662</v>
      </c>
      <c r="B6486" s="1" t="s">
        <v>278</v>
      </c>
      <c r="C6486" s="1" t="s">
        <v>19</v>
      </c>
      <c r="D6486" s="1" t="s">
        <v>2518</v>
      </c>
      <c r="E6486" s="1" t="s">
        <v>10</v>
      </c>
      <c r="F6486" s="1" t="s">
        <v>1684</v>
      </c>
      <c r="G6486" s="1" t="s">
        <v>242</v>
      </c>
      <c r="H6486" s="1" t="s">
        <v>13</v>
      </c>
      <c r="I6486">
        <v>365161</v>
      </c>
      <c r="J6486">
        <v>373866</v>
      </c>
      <c r="K6486">
        <v>457601</v>
      </c>
      <c r="L6486">
        <v>422355</v>
      </c>
      <c r="M6486">
        <v>490780</v>
      </c>
      <c r="N6486">
        <v>477055</v>
      </c>
      <c r="O6486">
        <v>385895</v>
      </c>
      <c r="P6486">
        <v>454644</v>
      </c>
      <c r="Q6486">
        <v>447773</v>
      </c>
      <c r="R6486">
        <v>473451</v>
      </c>
      <c r="S6486">
        <v>457367</v>
      </c>
      <c r="T6486">
        <v>413020</v>
      </c>
      <c r="U6486">
        <v>441990</v>
      </c>
      <c r="V6486" s="1" t="s">
        <v>4151</v>
      </c>
      <c r="W6486" s="1" t="s">
        <v>2551</v>
      </c>
      <c r="X6486" s="5" t="s">
        <v>4178</v>
      </c>
      <c r="Y6486" s="5" t="s">
        <v>2557</v>
      </c>
      <c r="Z6486" s="5" t="s">
        <v>13</v>
      </c>
      <c r="AA6486" s="5"/>
    </row>
    <row r="6487" spans="1:27" ht="12" customHeight="1" x14ac:dyDescent="0.15">
      <c r="A6487" s="1" t="s">
        <v>1662</v>
      </c>
      <c r="B6487" s="1" t="s">
        <v>278</v>
      </c>
      <c r="C6487" s="1" t="s">
        <v>23</v>
      </c>
      <c r="D6487" s="1" t="s">
        <v>2518</v>
      </c>
      <c r="E6487" s="1" t="s">
        <v>10</v>
      </c>
      <c r="F6487" s="1" t="s">
        <v>1684</v>
      </c>
      <c r="G6487" s="1" t="s">
        <v>22</v>
      </c>
      <c r="H6487" s="1" t="s">
        <v>13</v>
      </c>
      <c r="I6487">
        <v>19241</v>
      </c>
      <c r="J6487">
        <v>18643</v>
      </c>
      <c r="K6487">
        <v>17234</v>
      </c>
      <c r="L6487">
        <v>5782</v>
      </c>
      <c r="M6487">
        <v>1884</v>
      </c>
      <c r="N6487">
        <v>16718</v>
      </c>
      <c r="O6487">
        <v>17479</v>
      </c>
      <c r="P6487">
        <v>19141</v>
      </c>
      <c r="Q6487">
        <v>14214</v>
      </c>
      <c r="R6487">
        <v>19162</v>
      </c>
      <c r="S6487">
        <v>18335</v>
      </c>
      <c r="T6487">
        <v>15211</v>
      </c>
      <c r="U6487">
        <v>14692</v>
      </c>
      <c r="V6487" s="1" t="s">
        <v>4151</v>
      </c>
      <c r="W6487" s="1" t="s">
        <v>2551</v>
      </c>
      <c r="X6487" s="5" t="s">
        <v>4178</v>
      </c>
      <c r="Y6487" s="5" t="s">
        <v>2564</v>
      </c>
      <c r="Z6487" s="5" t="s">
        <v>13</v>
      </c>
      <c r="AA6487" s="5"/>
    </row>
    <row r="6488" spans="1:27" ht="12" customHeight="1" x14ac:dyDescent="0.15">
      <c r="A6488" s="1" t="s">
        <v>1662</v>
      </c>
      <c r="B6488" s="1" t="s">
        <v>278</v>
      </c>
      <c r="C6488" s="1" t="s">
        <v>77</v>
      </c>
      <c r="D6488" s="1" t="s">
        <v>2518</v>
      </c>
      <c r="E6488" s="1" t="s">
        <v>10</v>
      </c>
      <c r="F6488" s="1" t="s">
        <v>1684</v>
      </c>
      <c r="G6488" s="1" t="s">
        <v>24</v>
      </c>
      <c r="H6488" s="1" t="s">
        <v>13</v>
      </c>
      <c r="I6488">
        <v>45522</v>
      </c>
      <c r="J6488">
        <v>38869</v>
      </c>
      <c r="K6488">
        <v>45050</v>
      </c>
      <c r="L6488">
        <v>49264</v>
      </c>
      <c r="M6488">
        <v>45133</v>
      </c>
      <c r="N6488">
        <v>45623</v>
      </c>
      <c r="O6488">
        <v>50149</v>
      </c>
      <c r="P6488">
        <v>45153</v>
      </c>
      <c r="Q6488">
        <v>47108</v>
      </c>
      <c r="R6488">
        <v>40646</v>
      </c>
      <c r="S6488">
        <v>41990</v>
      </c>
      <c r="T6488">
        <v>42275</v>
      </c>
      <c r="U6488">
        <v>44804</v>
      </c>
      <c r="V6488" s="1" t="s">
        <v>4151</v>
      </c>
      <c r="W6488" s="1" t="s">
        <v>2551</v>
      </c>
      <c r="X6488" s="5" t="s">
        <v>4178</v>
      </c>
      <c r="Y6488" s="5" t="s">
        <v>2559</v>
      </c>
      <c r="Z6488" s="5" t="s">
        <v>13</v>
      </c>
      <c r="AA6488" s="5"/>
    </row>
    <row r="6489" spans="1:27" ht="12" customHeight="1" x14ac:dyDescent="0.15">
      <c r="A6489" s="1" t="s">
        <v>1662</v>
      </c>
      <c r="B6489" s="1" t="s">
        <v>278</v>
      </c>
      <c r="C6489" s="1" t="s">
        <v>244</v>
      </c>
      <c r="D6489" s="1" t="s">
        <v>2518</v>
      </c>
      <c r="E6489" s="1" t="s">
        <v>10</v>
      </c>
      <c r="F6489" s="1" t="s">
        <v>1684</v>
      </c>
      <c r="G6489" s="1" t="s">
        <v>220</v>
      </c>
      <c r="H6489" s="1" t="s">
        <v>1632</v>
      </c>
      <c r="I6489">
        <v>568225</v>
      </c>
      <c r="J6489">
        <v>568225</v>
      </c>
      <c r="K6489">
        <v>568225</v>
      </c>
      <c r="L6489">
        <v>568225</v>
      </c>
      <c r="M6489">
        <v>568225</v>
      </c>
      <c r="N6489">
        <v>568225</v>
      </c>
      <c r="O6489">
        <v>568225</v>
      </c>
      <c r="P6489">
        <v>568225</v>
      </c>
      <c r="Q6489">
        <v>568225</v>
      </c>
      <c r="R6489">
        <v>568225</v>
      </c>
      <c r="S6489">
        <v>568225</v>
      </c>
      <c r="T6489">
        <v>568225</v>
      </c>
      <c r="U6489">
        <v>568225</v>
      </c>
      <c r="V6489" s="1" t="s">
        <v>4151</v>
      </c>
      <c r="W6489" s="1" t="s">
        <v>2551</v>
      </c>
      <c r="X6489" s="5" t="s">
        <v>4178</v>
      </c>
      <c r="Y6489" s="5" t="s">
        <v>4107</v>
      </c>
      <c r="Z6489" s="5" t="s">
        <v>4109</v>
      </c>
      <c r="AA6489" s="5"/>
    </row>
    <row r="6490" spans="1:27" ht="12" customHeight="1" x14ac:dyDescent="0.15">
      <c r="A6490" s="1" t="s">
        <v>1662</v>
      </c>
      <c r="B6490" s="1" t="s">
        <v>280</v>
      </c>
      <c r="C6490" s="1" t="s">
        <v>9</v>
      </c>
      <c r="D6490" s="1" t="s">
        <v>2518</v>
      </c>
      <c r="E6490" s="1" t="s">
        <v>10</v>
      </c>
      <c r="F6490" s="1" t="s">
        <v>1685</v>
      </c>
      <c r="G6490" s="1" t="s">
        <v>12</v>
      </c>
      <c r="H6490" s="1" t="s">
        <v>13</v>
      </c>
      <c r="I6490">
        <v>52831</v>
      </c>
      <c r="J6490">
        <v>61412</v>
      </c>
      <c r="K6490">
        <v>49754</v>
      </c>
      <c r="L6490">
        <v>45453</v>
      </c>
      <c r="M6490">
        <v>57781</v>
      </c>
      <c r="N6490">
        <v>58457</v>
      </c>
      <c r="O6490">
        <v>54714</v>
      </c>
      <c r="P6490">
        <v>57021</v>
      </c>
      <c r="Q6490">
        <v>55868</v>
      </c>
      <c r="R6490">
        <v>51319</v>
      </c>
      <c r="S6490">
        <v>37342</v>
      </c>
      <c r="T6490">
        <v>45972</v>
      </c>
      <c r="U6490">
        <v>43315</v>
      </c>
      <c r="V6490" s="1" t="s">
        <v>4151</v>
      </c>
      <c r="W6490" s="1" t="s">
        <v>2551</v>
      </c>
      <c r="X6490" s="5" t="s">
        <v>4179</v>
      </c>
      <c r="Y6490" s="5" t="s">
        <v>2553</v>
      </c>
      <c r="Z6490" s="5" t="s">
        <v>13</v>
      </c>
      <c r="AA6490" s="5"/>
    </row>
    <row r="6491" spans="1:27" ht="12" customHeight="1" x14ac:dyDescent="0.15">
      <c r="A6491" s="1" t="s">
        <v>1662</v>
      </c>
      <c r="B6491" s="1" t="s">
        <v>280</v>
      </c>
      <c r="C6491" s="1" t="s">
        <v>15</v>
      </c>
      <c r="D6491" s="1" t="s">
        <v>2518</v>
      </c>
      <c r="E6491" s="1" t="s">
        <v>10</v>
      </c>
      <c r="F6491" s="1" t="s">
        <v>1685</v>
      </c>
      <c r="G6491" s="1" t="s">
        <v>16</v>
      </c>
      <c r="H6491" s="1" t="s">
        <v>13</v>
      </c>
      <c r="I6491">
        <v>1089</v>
      </c>
      <c r="J6491">
        <v>1532</v>
      </c>
      <c r="K6491">
        <v>120</v>
      </c>
      <c r="L6491">
        <v>625</v>
      </c>
      <c r="M6491">
        <v>1688</v>
      </c>
      <c r="N6491">
        <v>746</v>
      </c>
      <c r="O6491">
        <v>831</v>
      </c>
      <c r="P6491">
        <v>1018</v>
      </c>
      <c r="Q6491">
        <v>958</v>
      </c>
      <c r="R6491">
        <v>753</v>
      </c>
      <c r="S6491">
        <v>618</v>
      </c>
      <c r="T6491">
        <v>659</v>
      </c>
      <c r="U6491">
        <v>1040</v>
      </c>
      <c r="V6491" s="1" t="s">
        <v>4151</v>
      </c>
      <c r="W6491" s="1" t="s">
        <v>2551</v>
      </c>
      <c r="X6491" s="5" t="s">
        <v>4179</v>
      </c>
      <c r="Y6491" s="5" t="s">
        <v>2561</v>
      </c>
      <c r="Z6491" s="5" t="s">
        <v>13</v>
      </c>
      <c r="AA6491" s="5"/>
    </row>
    <row r="6492" spans="1:27" ht="12" customHeight="1" x14ac:dyDescent="0.15">
      <c r="A6492" s="1" t="s">
        <v>1662</v>
      </c>
      <c r="B6492" s="1" t="s">
        <v>280</v>
      </c>
      <c r="C6492" s="1" t="s">
        <v>17</v>
      </c>
      <c r="D6492" s="1" t="s">
        <v>2518</v>
      </c>
      <c r="E6492" s="1" t="s">
        <v>10</v>
      </c>
      <c r="F6492" s="1" t="s">
        <v>1685</v>
      </c>
      <c r="G6492" s="1" t="s">
        <v>18</v>
      </c>
      <c r="H6492" s="1" t="s">
        <v>13</v>
      </c>
      <c r="I6492">
        <v>29706</v>
      </c>
      <c r="J6492">
        <v>35718</v>
      </c>
      <c r="K6492">
        <v>29428</v>
      </c>
      <c r="L6492">
        <v>25127</v>
      </c>
      <c r="M6492">
        <v>30695</v>
      </c>
      <c r="N6492">
        <v>35963</v>
      </c>
      <c r="O6492">
        <v>31574</v>
      </c>
      <c r="P6492">
        <v>31738</v>
      </c>
      <c r="Q6492">
        <v>30967</v>
      </c>
      <c r="R6492">
        <v>30965</v>
      </c>
      <c r="S6492">
        <v>20979</v>
      </c>
      <c r="T6492">
        <v>24886</v>
      </c>
      <c r="U6492">
        <v>21965</v>
      </c>
      <c r="V6492" s="1" t="s">
        <v>4151</v>
      </c>
      <c r="W6492" s="1" t="s">
        <v>2551</v>
      </c>
      <c r="X6492" s="5" t="s">
        <v>4179</v>
      </c>
      <c r="Y6492" s="5" t="s">
        <v>2562</v>
      </c>
      <c r="Z6492" s="5" t="s">
        <v>13</v>
      </c>
      <c r="AA6492" s="5"/>
    </row>
    <row r="6493" spans="1:27" ht="12" customHeight="1" x14ac:dyDescent="0.15">
      <c r="A6493" s="1" t="s">
        <v>1662</v>
      </c>
      <c r="B6493" s="1" t="s">
        <v>280</v>
      </c>
      <c r="C6493" s="1" t="s">
        <v>19</v>
      </c>
      <c r="D6493" s="1" t="s">
        <v>2518</v>
      </c>
      <c r="E6493" s="1" t="s">
        <v>10</v>
      </c>
      <c r="F6493" s="1" t="s">
        <v>1685</v>
      </c>
      <c r="G6493" s="1" t="s">
        <v>242</v>
      </c>
      <c r="H6493" s="1" t="s">
        <v>13</v>
      </c>
      <c r="I6493">
        <v>25842</v>
      </c>
      <c r="J6493">
        <v>26559</v>
      </c>
      <c r="K6493">
        <v>22037</v>
      </c>
      <c r="L6493">
        <v>24249</v>
      </c>
      <c r="M6493">
        <v>27080</v>
      </c>
      <c r="N6493">
        <v>20092</v>
      </c>
      <c r="O6493">
        <v>25060</v>
      </c>
      <c r="P6493">
        <v>25764</v>
      </c>
      <c r="Q6493">
        <v>26188</v>
      </c>
      <c r="R6493">
        <v>19978</v>
      </c>
      <c r="S6493">
        <v>20183</v>
      </c>
      <c r="T6493">
        <v>20762</v>
      </c>
      <c r="U6493">
        <v>21988</v>
      </c>
      <c r="V6493" s="1" t="s">
        <v>4151</v>
      </c>
      <c r="W6493" s="1" t="s">
        <v>2551</v>
      </c>
      <c r="X6493" s="5" t="s">
        <v>4179</v>
      </c>
      <c r="Y6493" s="5" t="s">
        <v>2557</v>
      </c>
      <c r="Z6493" s="5" t="s">
        <v>13</v>
      </c>
      <c r="AA6493" s="5"/>
    </row>
    <row r="6494" spans="1:27" ht="12" customHeight="1" x14ac:dyDescent="0.15">
      <c r="A6494" s="1" t="s">
        <v>1662</v>
      </c>
      <c r="B6494" s="1" t="s">
        <v>280</v>
      </c>
      <c r="C6494" s="1" t="s">
        <v>21</v>
      </c>
      <c r="D6494" s="1" t="s">
        <v>2518</v>
      </c>
      <c r="E6494" s="1" t="s">
        <v>10</v>
      </c>
      <c r="F6494" s="1" t="s">
        <v>1685</v>
      </c>
      <c r="G6494" s="1" t="s">
        <v>245</v>
      </c>
      <c r="H6494" s="1" t="s">
        <v>306</v>
      </c>
      <c r="I6494">
        <v>7144827</v>
      </c>
      <c r="J6494">
        <v>8321431</v>
      </c>
      <c r="K6494">
        <v>6771309</v>
      </c>
      <c r="L6494">
        <v>7210257</v>
      </c>
      <c r="M6494">
        <v>7804933</v>
      </c>
      <c r="N6494">
        <v>5947720</v>
      </c>
      <c r="O6494">
        <v>7566101</v>
      </c>
      <c r="P6494">
        <v>7490331</v>
      </c>
      <c r="Q6494">
        <v>7597983</v>
      </c>
      <c r="R6494">
        <v>5701792</v>
      </c>
      <c r="S6494">
        <v>5674766</v>
      </c>
      <c r="T6494">
        <v>5788674</v>
      </c>
      <c r="U6494">
        <v>6260891</v>
      </c>
      <c r="V6494" s="1" t="s">
        <v>4151</v>
      </c>
      <c r="W6494" s="1" t="s">
        <v>2551</v>
      </c>
      <c r="X6494" s="5" t="s">
        <v>4179</v>
      </c>
      <c r="Y6494" s="5" t="s">
        <v>2740</v>
      </c>
      <c r="Z6494" s="5" t="s">
        <v>2788</v>
      </c>
      <c r="AA6494" s="5"/>
    </row>
    <row r="6495" spans="1:27" ht="12" customHeight="1" x14ac:dyDescent="0.15">
      <c r="A6495" s="1" t="s">
        <v>1662</v>
      </c>
      <c r="B6495" s="1" t="s">
        <v>280</v>
      </c>
      <c r="C6495" s="1" t="s">
        <v>23</v>
      </c>
      <c r="D6495" s="1" t="s">
        <v>2518</v>
      </c>
      <c r="E6495" s="1" t="s">
        <v>10</v>
      </c>
      <c r="F6495" s="1" t="s">
        <v>1685</v>
      </c>
      <c r="G6495" s="1" t="s">
        <v>22</v>
      </c>
      <c r="H6495" s="1" t="s">
        <v>13</v>
      </c>
      <c r="I6495">
        <v>0</v>
      </c>
      <c r="J6495">
        <v>0</v>
      </c>
      <c r="K6495">
        <v>0</v>
      </c>
      <c r="L6495">
        <v>0</v>
      </c>
      <c r="M6495">
        <v>0</v>
      </c>
      <c r="N6495">
        <v>0</v>
      </c>
      <c r="O6495">
        <v>0</v>
      </c>
      <c r="P6495">
        <v>0</v>
      </c>
      <c r="Q6495">
        <v>0</v>
      </c>
      <c r="R6495">
        <v>0</v>
      </c>
      <c r="S6495">
        <v>0</v>
      </c>
      <c r="T6495">
        <v>0</v>
      </c>
      <c r="U6495">
        <v>0</v>
      </c>
      <c r="V6495" s="1" t="s">
        <v>4151</v>
      </c>
      <c r="W6495" s="1" t="s">
        <v>2551</v>
      </c>
      <c r="X6495" s="5" t="s">
        <v>4179</v>
      </c>
      <c r="Y6495" s="5" t="s">
        <v>2564</v>
      </c>
      <c r="Z6495" s="5" t="s">
        <v>13</v>
      </c>
      <c r="AA6495" s="5"/>
    </row>
    <row r="6496" spans="1:27" ht="12" customHeight="1" x14ac:dyDescent="0.15">
      <c r="A6496" s="1" t="s">
        <v>1662</v>
      </c>
      <c r="B6496" s="1" t="s">
        <v>280</v>
      </c>
      <c r="C6496" s="1" t="s">
        <v>77</v>
      </c>
      <c r="D6496" s="1" t="s">
        <v>2518</v>
      </c>
      <c r="E6496" s="1" t="s">
        <v>10</v>
      </c>
      <c r="F6496" s="1" t="s">
        <v>1685</v>
      </c>
      <c r="G6496" s="1" t="s">
        <v>24</v>
      </c>
      <c r="H6496" s="1" t="s">
        <v>13</v>
      </c>
      <c r="I6496">
        <v>9418</v>
      </c>
      <c r="J6496">
        <v>10157</v>
      </c>
      <c r="K6496">
        <v>8434</v>
      </c>
      <c r="L6496">
        <v>5072</v>
      </c>
      <c r="M6496">
        <v>6807</v>
      </c>
      <c r="N6496">
        <v>10015</v>
      </c>
      <c r="O6496">
        <v>8971</v>
      </c>
      <c r="P6496">
        <v>9544</v>
      </c>
      <c r="Q6496">
        <v>9240</v>
      </c>
      <c r="R6496">
        <v>10409</v>
      </c>
      <c r="S6496">
        <v>7217</v>
      </c>
      <c r="T6496">
        <v>8206</v>
      </c>
      <c r="U6496">
        <v>8660</v>
      </c>
      <c r="V6496" s="1" t="s">
        <v>4151</v>
      </c>
      <c r="W6496" s="1" t="s">
        <v>2551</v>
      </c>
      <c r="X6496" s="5" t="s">
        <v>4179</v>
      </c>
      <c r="Y6496" s="5" t="s">
        <v>2559</v>
      </c>
      <c r="Z6496" s="5" t="s">
        <v>13</v>
      </c>
      <c r="AA6496" s="5"/>
    </row>
    <row r="6497" spans="1:27" ht="12" customHeight="1" x14ac:dyDescent="0.15">
      <c r="A6497" s="1" t="s">
        <v>1662</v>
      </c>
      <c r="B6497" s="1" t="s">
        <v>280</v>
      </c>
      <c r="C6497" s="1" t="s">
        <v>244</v>
      </c>
      <c r="D6497" s="1" t="s">
        <v>2518</v>
      </c>
      <c r="E6497" s="1" t="s">
        <v>10</v>
      </c>
      <c r="F6497" s="1" t="s">
        <v>1685</v>
      </c>
      <c r="G6497" s="1" t="s">
        <v>220</v>
      </c>
      <c r="H6497" s="1" t="s">
        <v>1632</v>
      </c>
      <c r="I6497">
        <v>78606</v>
      </c>
      <c r="J6497">
        <v>78606</v>
      </c>
      <c r="K6497">
        <v>78606</v>
      </c>
      <c r="L6497">
        <v>69023</v>
      </c>
      <c r="M6497">
        <v>69023</v>
      </c>
      <c r="N6497">
        <v>69023</v>
      </c>
      <c r="O6497">
        <v>69023</v>
      </c>
      <c r="P6497">
        <v>69023</v>
      </c>
      <c r="Q6497">
        <v>69023</v>
      </c>
      <c r="R6497">
        <v>69023</v>
      </c>
      <c r="S6497">
        <v>69023</v>
      </c>
      <c r="T6497">
        <v>69023</v>
      </c>
      <c r="U6497">
        <v>69023</v>
      </c>
      <c r="V6497" s="1" t="s">
        <v>4151</v>
      </c>
      <c r="W6497" s="1" t="s">
        <v>2551</v>
      </c>
      <c r="X6497" s="5" t="s">
        <v>4179</v>
      </c>
      <c r="Y6497" s="5" t="s">
        <v>4107</v>
      </c>
      <c r="Z6497" s="5" t="s">
        <v>4109</v>
      </c>
      <c r="AA6497" s="5"/>
    </row>
    <row r="6498" spans="1:27" ht="12" customHeight="1" x14ac:dyDescent="0.15">
      <c r="A6498" s="1" t="s">
        <v>1662</v>
      </c>
      <c r="B6498" s="1" t="s">
        <v>282</v>
      </c>
      <c r="C6498" s="1" t="s">
        <v>9</v>
      </c>
      <c r="D6498" s="1" t="s">
        <v>2518</v>
      </c>
      <c r="E6498" s="1" t="s">
        <v>10</v>
      </c>
      <c r="F6498" s="1" t="s">
        <v>1686</v>
      </c>
      <c r="G6498" s="1" t="s">
        <v>12</v>
      </c>
      <c r="H6498" s="1" t="s">
        <v>13</v>
      </c>
      <c r="I6498">
        <v>34294</v>
      </c>
      <c r="J6498">
        <v>38222</v>
      </c>
      <c r="K6498">
        <v>24944</v>
      </c>
      <c r="L6498">
        <v>17317</v>
      </c>
      <c r="M6498">
        <v>27229</v>
      </c>
      <c r="N6498">
        <v>31928</v>
      </c>
      <c r="O6498">
        <v>26065</v>
      </c>
      <c r="P6498">
        <v>26501</v>
      </c>
      <c r="Q6498">
        <v>24483</v>
      </c>
      <c r="R6498">
        <v>26265</v>
      </c>
      <c r="S6498">
        <v>16756</v>
      </c>
      <c r="T6498">
        <v>20596</v>
      </c>
      <c r="U6498">
        <v>22810</v>
      </c>
      <c r="V6498" s="1" t="s">
        <v>4151</v>
      </c>
      <c r="W6498" s="1" t="s">
        <v>2551</v>
      </c>
      <c r="X6498" s="5" t="s">
        <v>4180</v>
      </c>
      <c r="Y6498" s="5" t="s">
        <v>2553</v>
      </c>
      <c r="Z6498" s="5" t="s">
        <v>13</v>
      </c>
      <c r="AA6498" s="5"/>
    </row>
    <row r="6499" spans="1:27" ht="12" customHeight="1" x14ac:dyDescent="0.15">
      <c r="A6499" s="1" t="s">
        <v>1662</v>
      </c>
      <c r="B6499" s="1" t="s">
        <v>282</v>
      </c>
      <c r="C6499" s="1" t="s">
        <v>15</v>
      </c>
      <c r="D6499" s="1" t="s">
        <v>2518</v>
      </c>
      <c r="E6499" s="1" t="s">
        <v>10</v>
      </c>
      <c r="F6499" s="1" t="s">
        <v>1686</v>
      </c>
      <c r="G6499" s="1" t="s">
        <v>16</v>
      </c>
      <c r="H6499" s="1" t="s">
        <v>13</v>
      </c>
      <c r="I6499">
        <v>2003</v>
      </c>
      <c r="J6499">
        <v>2078</v>
      </c>
      <c r="K6499">
        <v>3606</v>
      </c>
      <c r="L6499">
        <v>5497</v>
      </c>
      <c r="M6499">
        <v>3355</v>
      </c>
      <c r="N6499">
        <v>3809</v>
      </c>
      <c r="O6499">
        <v>3031</v>
      </c>
      <c r="P6499">
        <v>3541</v>
      </c>
      <c r="Q6499">
        <v>2338</v>
      </c>
      <c r="R6499">
        <v>1300</v>
      </c>
      <c r="S6499">
        <v>1132</v>
      </c>
      <c r="T6499">
        <v>1044</v>
      </c>
      <c r="U6499">
        <v>1623</v>
      </c>
      <c r="V6499" s="1" t="s">
        <v>4151</v>
      </c>
      <c r="W6499" s="1" t="s">
        <v>2551</v>
      </c>
      <c r="X6499" s="5" t="s">
        <v>4180</v>
      </c>
      <c r="Y6499" s="5" t="s">
        <v>2561</v>
      </c>
      <c r="Z6499" s="5" t="s">
        <v>13</v>
      </c>
      <c r="AA6499" s="5"/>
    </row>
    <row r="6500" spans="1:27" ht="12" customHeight="1" x14ac:dyDescent="0.15">
      <c r="A6500" s="1" t="s">
        <v>1662</v>
      </c>
      <c r="B6500" s="1" t="s">
        <v>282</v>
      </c>
      <c r="C6500" s="1" t="s">
        <v>17</v>
      </c>
      <c r="D6500" s="1" t="s">
        <v>2518</v>
      </c>
      <c r="E6500" s="1" t="s">
        <v>10</v>
      </c>
      <c r="F6500" s="1" t="s">
        <v>1686</v>
      </c>
      <c r="G6500" s="1" t="s">
        <v>18</v>
      </c>
      <c r="H6500" s="1" t="s">
        <v>13</v>
      </c>
      <c r="I6500">
        <v>1555</v>
      </c>
      <c r="J6500">
        <v>1888</v>
      </c>
      <c r="K6500">
        <v>2253</v>
      </c>
      <c r="L6500">
        <v>2311</v>
      </c>
      <c r="M6500">
        <v>2585</v>
      </c>
      <c r="N6500">
        <v>2665</v>
      </c>
      <c r="O6500">
        <v>2324</v>
      </c>
      <c r="P6500">
        <v>1676</v>
      </c>
      <c r="Q6500">
        <v>1430</v>
      </c>
      <c r="R6500">
        <v>259</v>
      </c>
      <c r="S6500">
        <v>135</v>
      </c>
      <c r="T6500">
        <v>19</v>
      </c>
      <c r="U6500">
        <v>34</v>
      </c>
      <c r="V6500" s="1" t="s">
        <v>4151</v>
      </c>
      <c r="W6500" s="1" t="s">
        <v>2551</v>
      </c>
      <c r="X6500" s="5" t="s">
        <v>4180</v>
      </c>
      <c r="Y6500" s="5" t="s">
        <v>2562</v>
      </c>
      <c r="Z6500" s="5" t="s">
        <v>13</v>
      </c>
      <c r="AA6500" s="5"/>
    </row>
    <row r="6501" spans="1:27" ht="12" customHeight="1" x14ac:dyDescent="0.15">
      <c r="A6501" s="1" t="s">
        <v>1662</v>
      </c>
      <c r="B6501" s="1" t="s">
        <v>282</v>
      </c>
      <c r="C6501" s="1" t="s">
        <v>19</v>
      </c>
      <c r="D6501" s="1" t="s">
        <v>2518</v>
      </c>
      <c r="E6501" s="1" t="s">
        <v>10</v>
      </c>
      <c r="F6501" s="1" t="s">
        <v>1686</v>
      </c>
      <c r="G6501" s="1" t="s">
        <v>242</v>
      </c>
      <c r="H6501" s="1" t="s">
        <v>13</v>
      </c>
      <c r="I6501">
        <v>33057</v>
      </c>
      <c r="J6501">
        <v>29524</v>
      </c>
      <c r="K6501">
        <v>25796</v>
      </c>
      <c r="L6501">
        <v>16909</v>
      </c>
      <c r="M6501">
        <v>28585</v>
      </c>
      <c r="N6501">
        <v>23803</v>
      </c>
      <c r="O6501">
        <v>21304</v>
      </c>
      <c r="P6501">
        <v>25090</v>
      </c>
      <c r="Q6501">
        <v>23200</v>
      </c>
      <c r="R6501">
        <v>23994</v>
      </c>
      <c r="S6501">
        <v>17888</v>
      </c>
      <c r="T6501">
        <v>16717</v>
      </c>
      <c r="U6501">
        <v>24882</v>
      </c>
      <c r="V6501" s="1" t="s">
        <v>4151</v>
      </c>
      <c r="W6501" s="1" t="s">
        <v>2551</v>
      </c>
      <c r="X6501" s="5" t="s">
        <v>4180</v>
      </c>
      <c r="Y6501" s="5" t="s">
        <v>2557</v>
      </c>
      <c r="Z6501" s="5" t="s">
        <v>13</v>
      </c>
      <c r="AA6501" s="5"/>
    </row>
    <row r="6502" spans="1:27" ht="12" customHeight="1" x14ac:dyDescent="0.15">
      <c r="A6502" s="1" t="s">
        <v>1662</v>
      </c>
      <c r="B6502" s="1" t="s">
        <v>282</v>
      </c>
      <c r="C6502" s="1" t="s">
        <v>21</v>
      </c>
      <c r="D6502" s="1" t="s">
        <v>2518</v>
      </c>
      <c r="E6502" s="1" t="s">
        <v>10</v>
      </c>
      <c r="F6502" s="1" t="s">
        <v>1686</v>
      </c>
      <c r="G6502" s="1" t="s">
        <v>245</v>
      </c>
      <c r="H6502" s="1" t="s">
        <v>306</v>
      </c>
      <c r="I6502">
        <v>3572595</v>
      </c>
      <c r="J6502">
        <v>3311380</v>
      </c>
      <c r="K6502">
        <v>2776730</v>
      </c>
      <c r="L6502">
        <v>1681063</v>
      </c>
      <c r="M6502">
        <v>3163613</v>
      </c>
      <c r="N6502">
        <v>2590727</v>
      </c>
      <c r="O6502">
        <v>2386397</v>
      </c>
      <c r="P6502">
        <v>3015874</v>
      </c>
      <c r="Q6502">
        <v>2655780</v>
      </c>
      <c r="R6502">
        <v>2743750</v>
      </c>
      <c r="S6502">
        <v>2049459</v>
      </c>
      <c r="T6502">
        <v>1930799</v>
      </c>
      <c r="U6502">
        <v>3019965</v>
      </c>
      <c r="V6502" s="1" t="s">
        <v>4151</v>
      </c>
      <c r="W6502" s="1" t="s">
        <v>2551</v>
      </c>
      <c r="X6502" s="5" t="s">
        <v>4180</v>
      </c>
      <c r="Y6502" s="5" t="s">
        <v>2740</v>
      </c>
      <c r="Z6502" s="5" t="s">
        <v>2788</v>
      </c>
      <c r="AA6502" s="5"/>
    </row>
    <row r="6503" spans="1:27" ht="12" customHeight="1" x14ac:dyDescent="0.15">
      <c r="A6503" s="1" t="s">
        <v>1662</v>
      </c>
      <c r="B6503" s="1" t="s">
        <v>282</v>
      </c>
      <c r="C6503" s="1" t="s">
        <v>23</v>
      </c>
      <c r="D6503" s="1" t="s">
        <v>2518</v>
      </c>
      <c r="E6503" s="1" t="s">
        <v>10</v>
      </c>
      <c r="F6503" s="1" t="s">
        <v>1686</v>
      </c>
      <c r="G6503" s="1" t="s">
        <v>22</v>
      </c>
      <c r="H6503" s="1" t="s">
        <v>13</v>
      </c>
      <c r="I6503">
        <v>2475</v>
      </c>
      <c r="J6503">
        <v>3166</v>
      </c>
      <c r="K6503">
        <v>3463</v>
      </c>
      <c r="L6503">
        <v>5206</v>
      </c>
      <c r="M6503">
        <v>3020</v>
      </c>
      <c r="N6503">
        <v>4417</v>
      </c>
      <c r="O6503">
        <v>3374</v>
      </c>
      <c r="P6503">
        <v>2745</v>
      </c>
      <c r="Q6503">
        <v>3115</v>
      </c>
      <c r="R6503">
        <v>2379</v>
      </c>
      <c r="S6503">
        <v>1020</v>
      </c>
      <c r="T6503">
        <v>2028</v>
      </c>
      <c r="U6503">
        <v>1701</v>
      </c>
      <c r="V6503" s="1" t="s">
        <v>4151</v>
      </c>
      <c r="W6503" s="1" t="s">
        <v>2551</v>
      </c>
      <c r="X6503" s="5" t="s">
        <v>4180</v>
      </c>
      <c r="Y6503" s="5" t="s">
        <v>2564</v>
      </c>
      <c r="Z6503" s="5" t="s">
        <v>13</v>
      </c>
      <c r="AA6503" s="5"/>
    </row>
    <row r="6504" spans="1:27" ht="12" customHeight="1" x14ac:dyDescent="0.15">
      <c r="A6504" s="1" t="s">
        <v>1662</v>
      </c>
      <c r="B6504" s="1" t="s">
        <v>282</v>
      </c>
      <c r="C6504" s="1" t="s">
        <v>77</v>
      </c>
      <c r="D6504" s="1" t="s">
        <v>2518</v>
      </c>
      <c r="E6504" s="1" t="s">
        <v>10</v>
      </c>
      <c r="F6504" s="1" t="s">
        <v>1686</v>
      </c>
      <c r="G6504" s="1" t="s">
        <v>24</v>
      </c>
      <c r="H6504" s="1" t="s">
        <v>13</v>
      </c>
      <c r="I6504">
        <v>27495</v>
      </c>
      <c r="J6504">
        <v>33194</v>
      </c>
      <c r="K6504">
        <v>30198</v>
      </c>
      <c r="L6504">
        <v>28347</v>
      </c>
      <c r="M6504">
        <v>24696</v>
      </c>
      <c r="N6504">
        <v>29515</v>
      </c>
      <c r="O6504">
        <v>31586</v>
      </c>
      <c r="P6504">
        <v>32088</v>
      </c>
      <c r="Q6504">
        <v>31151</v>
      </c>
      <c r="R6504">
        <v>32070</v>
      </c>
      <c r="S6504">
        <v>30905</v>
      </c>
      <c r="T6504">
        <v>33765</v>
      </c>
      <c r="U6504">
        <v>31553</v>
      </c>
      <c r="V6504" s="1" t="s">
        <v>4151</v>
      </c>
      <c r="W6504" s="1" t="s">
        <v>2551</v>
      </c>
      <c r="X6504" s="5" t="s">
        <v>4180</v>
      </c>
      <c r="Y6504" s="5" t="s">
        <v>2559</v>
      </c>
      <c r="Z6504" s="5" t="s">
        <v>13</v>
      </c>
      <c r="AA6504" s="5"/>
    </row>
    <row r="6505" spans="1:27" ht="12" customHeight="1" x14ac:dyDescent="0.15">
      <c r="A6505" s="1" t="s">
        <v>1662</v>
      </c>
      <c r="B6505" s="1" t="s">
        <v>282</v>
      </c>
      <c r="C6505" s="1" t="s">
        <v>244</v>
      </c>
      <c r="D6505" s="1" t="s">
        <v>2518</v>
      </c>
      <c r="E6505" s="1" t="s">
        <v>10</v>
      </c>
      <c r="F6505" s="1" t="s">
        <v>1686</v>
      </c>
      <c r="G6505" s="1" t="s">
        <v>220</v>
      </c>
      <c r="H6505" s="1" t="s">
        <v>1632</v>
      </c>
      <c r="I6505">
        <v>68147</v>
      </c>
      <c r="J6505">
        <v>68147</v>
      </c>
      <c r="K6505">
        <v>68147</v>
      </c>
      <c r="L6505">
        <v>58564</v>
      </c>
      <c r="M6505">
        <v>58564</v>
      </c>
      <c r="N6505">
        <v>58564</v>
      </c>
      <c r="O6505">
        <v>58564</v>
      </c>
      <c r="P6505">
        <v>58564</v>
      </c>
      <c r="Q6505">
        <v>58564</v>
      </c>
      <c r="R6505">
        <v>58564</v>
      </c>
      <c r="S6505">
        <v>58564</v>
      </c>
      <c r="T6505">
        <v>58564</v>
      </c>
      <c r="U6505">
        <v>58564</v>
      </c>
      <c r="V6505" s="1" t="s">
        <v>4151</v>
      </c>
      <c r="W6505" s="1" t="s">
        <v>2551</v>
      </c>
      <c r="X6505" s="5" t="s">
        <v>4180</v>
      </c>
      <c r="Y6505" s="5" t="s">
        <v>4107</v>
      </c>
      <c r="Z6505" s="5" t="s">
        <v>4109</v>
      </c>
      <c r="AA6505" s="5"/>
    </row>
    <row r="6506" spans="1:27" ht="12" customHeight="1" x14ac:dyDescent="0.15">
      <c r="A6506" s="1" t="s">
        <v>1662</v>
      </c>
      <c r="B6506" s="1" t="s">
        <v>827</v>
      </c>
      <c r="C6506" s="1" t="s">
        <v>9</v>
      </c>
      <c r="D6506" s="1" t="s">
        <v>2518</v>
      </c>
      <c r="E6506" s="1" t="s">
        <v>10</v>
      </c>
      <c r="F6506" s="1" t="s">
        <v>1687</v>
      </c>
      <c r="G6506" s="1" t="s">
        <v>12</v>
      </c>
      <c r="H6506" s="1" t="s">
        <v>13</v>
      </c>
      <c r="I6506">
        <v>1648</v>
      </c>
      <c r="J6506">
        <v>4138</v>
      </c>
      <c r="K6506">
        <v>5123</v>
      </c>
      <c r="L6506">
        <v>5097</v>
      </c>
      <c r="M6506">
        <v>5642</v>
      </c>
      <c r="N6506">
        <v>5498</v>
      </c>
      <c r="O6506">
        <v>4469</v>
      </c>
      <c r="P6506">
        <v>5830</v>
      </c>
      <c r="Q6506">
        <v>5148</v>
      </c>
      <c r="R6506">
        <v>4727</v>
      </c>
      <c r="S6506">
        <v>4301</v>
      </c>
      <c r="T6506">
        <v>4384</v>
      </c>
      <c r="U6506">
        <v>1895</v>
      </c>
      <c r="V6506" s="1" t="s">
        <v>4151</v>
      </c>
      <c r="W6506" s="1" t="s">
        <v>2551</v>
      </c>
      <c r="X6506" s="5" t="s">
        <v>4181</v>
      </c>
      <c r="Y6506" s="5" t="s">
        <v>2553</v>
      </c>
      <c r="Z6506" s="5" t="s">
        <v>13</v>
      </c>
      <c r="AA6506" s="5"/>
    </row>
    <row r="6507" spans="1:27" ht="12" customHeight="1" x14ac:dyDescent="0.15">
      <c r="A6507" s="1" t="s">
        <v>1662</v>
      </c>
      <c r="B6507" s="1" t="s">
        <v>827</v>
      </c>
      <c r="C6507" s="1" t="s">
        <v>15</v>
      </c>
      <c r="D6507" s="1" t="s">
        <v>2518</v>
      </c>
      <c r="E6507" s="1" t="s">
        <v>10</v>
      </c>
      <c r="F6507" s="1" t="s">
        <v>1687</v>
      </c>
      <c r="G6507" s="1" t="s">
        <v>16</v>
      </c>
      <c r="H6507" s="1" t="s">
        <v>13</v>
      </c>
      <c r="I6507">
        <v>264</v>
      </c>
      <c r="J6507">
        <v>261</v>
      </c>
      <c r="K6507">
        <v>253</v>
      </c>
      <c r="L6507">
        <v>256</v>
      </c>
      <c r="M6507">
        <v>107</v>
      </c>
      <c r="N6507">
        <v>223</v>
      </c>
      <c r="O6507">
        <v>182</v>
      </c>
      <c r="P6507">
        <v>258</v>
      </c>
      <c r="Q6507">
        <v>179</v>
      </c>
      <c r="R6507">
        <v>166</v>
      </c>
      <c r="S6507">
        <v>182</v>
      </c>
      <c r="T6507">
        <v>150</v>
      </c>
      <c r="U6507">
        <v>227</v>
      </c>
      <c r="V6507" s="1" t="s">
        <v>4151</v>
      </c>
      <c r="W6507" s="1" t="s">
        <v>2551</v>
      </c>
      <c r="X6507" s="5" t="s">
        <v>4181</v>
      </c>
      <c r="Y6507" s="5" t="s">
        <v>2561</v>
      </c>
      <c r="Z6507" s="5" t="s">
        <v>13</v>
      </c>
      <c r="AA6507" s="5"/>
    </row>
    <row r="6508" spans="1:27" ht="12" customHeight="1" x14ac:dyDescent="0.15">
      <c r="A6508" s="1" t="s">
        <v>1662</v>
      </c>
      <c r="B6508" s="1" t="s">
        <v>827</v>
      </c>
      <c r="C6508" s="1" t="s">
        <v>17</v>
      </c>
      <c r="D6508" s="1" t="s">
        <v>2518</v>
      </c>
      <c r="E6508" s="1" t="s">
        <v>10</v>
      </c>
      <c r="F6508" s="1" t="s">
        <v>1687</v>
      </c>
      <c r="G6508" s="1" t="s">
        <v>18</v>
      </c>
      <c r="H6508" s="1" t="s">
        <v>13</v>
      </c>
      <c r="I6508">
        <v>405</v>
      </c>
      <c r="J6508">
        <v>942</v>
      </c>
      <c r="K6508">
        <v>1140</v>
      </c>
      <c r="L6508">
        <v>984</v>
      </c>
      <c r="M6508">
        <v>1081</v>
      </c>
      <c r="N6508">
        <v>1697</v>
      </c>
      <c r="O6508">
        <v>1160</v>
      </c>
      <c r="P6508">
        <v>1509</v>
      </c>
      <c r="Q6508">
        <v>1060</v>
      </c>
      <c r="R6508">
        <v>978</v>
      </c>
      <c r="S6508">
        <v>797</v>
      </c>
      <c r="T6508">
        <v>1227</v>
      </c>
      <c r="U6508">
        <v>207</v>
      </c>
      <c r="V6508" s="1" t="s">
        <v>4151</v>
      </c>
      <c r="W6508" s="1" t="s">
        <v>2551</v>
      </c>
      <c r="X6508" s="5" t="s">
        <v>4181</v>
      </c>
      <c r="Y6508" s="5" t="s">
        <v>2562</v>
      </c>
      <c r="Z6508" s="5" t="s">
        <v>13</v>
      </c>
      <c r="AA6508" s="5"/>
    </row>
    <row r="6509" spans="1:27" ht="12" customHeight="1" x14ac:dyDescent="0.15">
      <c r="A6509" s="1" t="s">
        <v>1662</v>
      </c>
      <c r="B6509" s="1" t="s">
        <v>827</v>
      </c>
      <c r="C6509" s="1" t="s">
        <v>19</v>
      </c>
      <c r="D6509" s="1" t="s">
        <v>2518</v>
      </c>
      <c r="E6509" s="1" t="s">
        <v>10</v>
      </c>
      <c r="F6509" s="1" t="s">
        <v>1687</v>
      </c>
      <c r="G6509" s="1" t="s">
        <v>242</v>
      </c>
      <c r="H6509" s="1" t="s">
        <v>13</v>
      </c>
      <c r="I6509">
        <v>3630</v>
      </c>
      <c r="J6509">
        <v>3377</v>
      </c>
      <c r="K6509">
        <v>3686</v>
      </c>
      <c r="L6509">
        <v>3869</v>
      </c>
      <c r="M6509">
        <v>4383</v>
      </c>
      <c r="N6509">
        <v>3439</v>
      </c>
      <c r="O6509">
        <v>3673</v>
      </c>
      <c r="P6509">
        <v>3767</v>
      </c>
      <c r="Q6509">
        <v>4402</v>
      </c>
      <c r="R6509">
        <v>3463</v>
      </c>
      <c r="S6509">
        <v>3075</v>
      </c>
      <c r="T6509">
        <v>3582</v>
      </c>
      <c r="U6509">
        <v>3173</v>
      </c>
      <c r="V6509" s="1" t="s">
        <v>4151</v>
      </c>
      <c r="W6509" s="1" t="s">
        <v>2551</v>
      </c>
      <c r="X6509" s="5" t="s">
        <v>4181</v>
      </c>
      <c r="Y6509" s="5" t="s">
        <v>2557</v>
      </c>
      <c r="Z6509" s="5" t="s">
        <v>13</v>
      </c>
      <c r="AA6509" s="5"/>
    </row>
    <row r="6510" spans="1:27" ht="12" customHeight="1" x14ac:dyDescent="0.15">
      <c r="A6510" s="1" t="s">
        <v>1662</v>
      </c>
      <c r="B6510" s="1" t="s">
        <v>827</v>
      </c>
      <c r="C6510" s="1" t="s">
        <v>21</v>
      </c>
      <c r="D6510" s="1" t="s">
        <v>2518</v>
      </c>
      <c r="E6510" s="1" t="s">
        <v>10</v>
      </c>
      <c r="F6510" s="1" t="s">
        <v>1687</v>
      </c>
      <c r="G6510" s="1" t="s">
        <v>245</v>
      </c>
      <c r="H6510" s="1" t="s">
        <v>306</v>
      </c>
      <c r="I6510">
        <v>1008452</v>
      </c>
      <c r="J6510">
        <v>987184</v>
      </c>
      <c r="K6510">
        <v>965189</v>
      </c>
      <c r="L6510">
        <v>964313</v>
      </c>
      <c r="M6510">
        <v>1078623</v>
      </c>
      <c r="N6510">
        <v>943375</v>
      </c>
      <c r="O6510">
        <v>985015</v>
      </c>
      <c r="P6510">
        <v>956976</v>
      </c>
      <c r="Q6510">
        <v>1100088</v>
      </c>
      <c r="R6510">
        <v>903664</v>
      </c>
      <c r="S6510">
        <v>838642</v>
      </c>
      <c r="T6510">
        <v>918069</v>
      </c>
      <c r="U6510">
        <v>915221</v>
      </c>
      <c r="V6510" s="1" t="s">
        <v>4151</v>
      </c>
      <c r="W6510" s="1" t="s">
        <v>2551</v>
      </c>
      <c r="X6510" s="5" t="s">
        <v>4181</v>
      </c>
      <c r="Y6510" s="5" t="s">
        <v>2740</v>
      </c>
      <c r="Z6510" s="5" t="s">
        <v>2788</v>
      </c>
      <c r="AA6510" s="5"/>
    </row>
    <row r="6511" spans="1:27" ht="12" customHeight="1" x14ac:dyDescent="0.15">
      <c r="A6511" s="1" t="s">
        <v>1662</v>
      </c>
      <c r="B6511" s="1" t="s">
        <v>827</v>
      </c>
      <c r="C6511" s="1" t="s">
        <v>23</v>
      </c>
      <c r="D6511" s="1" t="s">
        <v>2518</v>
      </c>
      <c r="E6511" s="1" t="s">
        <v>10</v>
      </c>
      <c r="F6511" s="1" t="s">
        <v>1687</v>
      </c>
      <c r="G6511" s="1" t="s">
        <v>22</v>
      </c>
      <c r="H6511" s="1" t="s">
        <v>13</v>
      </c>
      <c r="I6511">
        <v>125</v>
      </c>
      <c r="J6511">
        <v>188</v>
      </c>
      <c r="K6511">
        <v>193</v>
      </c>
      <c r="L6511">
        <v>100</v>
      </c>
      <c r="M6511">
        <v>283</v>
      </c>
      <c r="N6511">
        <v>193</v>
      </c>
      <c r="O6511">
        <v>67</v>
      </c>
      <c r="P6511">
        <v>160</v>
      </c>
      <c r="Q6511">
        <v>192</v>
      </c>
      <c r="R6511">
        <v>87</v>
      </c>
      <c r="S6511">
        <v>101</v>
      </c>
      <c r="T6511">
        <v>85</v>
      </c>
      <c r="U6511">
        <v>53</v>
      </c>
      <c r="V6511" s="1" t="s">
        <v>4151</v>
      </c>
      <c r="W6511" s="1" t="s">
        <v>2551</v>
      </c>
      <c r="X6511" s="5" t="s">
        <v>4181</v>
      </c>
      <c r="Y6511" s="5" t="s">
        <v>2564</v>
      </c>
      <c r="Z6511" s="5" t="s">
        <v>13</v>
      </c>
      <c r="AA6511" s="5"/>
    </row>
    <row r="6512" spans="1:27" ht="12" customHeight="1" x14ac:dyDescent="0.15">
      <c r="A6512" s="1" t="s">
        <v>1662</v>
      </c>
      <c r="B6512" s="1" t="s">
        <v>827</v>
      </c>
      <c r="C6512" s="1" t="s">
        <v>77</v>
      </c>
      <c r="D6512" s="1" t="s">
        <v>2518</v>
      </c>
      <c r="E6512" s="1" t="s">
        <v>10</v>
      </c>
      <c r="F6512" s="1" t="s">
        <v>1687</v>
      </c>
      <c r="G6512" s="1" t="s">
        <v>24</v>
      </c>
      <c r="H6512" s="1" t="s">
        <v>13</v>
      </c>
      <c r="I6512">
        <v>5162</v>
      </c>
      <c r="J6512">
        <v>5050</v>
      </c>
      <c r="K6512">
        <v>5409</v>
      </c>
      <c r="L6512">
        <v>5810</v>
      </c>
      <c r="M6512">
        <v>5812</v>
      </c>
      <c r="N6512">
        <v>6204</v>
      </c>
      <c r="O6512">
        <v>5956</v>
      </c>
      <c r="P6512">
        <v>6596</v>
      </c>
      <c r="Q6512">
        <v>6258</v>
      </c>
      <c r="R6512">
        <v>6623</v>
      </c>
      <c r="S6512">
        <v>7133</v>
      </c>
      <c r="T6512">
        <v>6773</v>
      </c>
      <c r="U6512">
        <v>5425</v>
      </c>
      <c r="V6512" s="1" t="s">
        <v>4151</v>
      </c>
      <c r="W6512" s="1" t="s">
        <v>2551</v>
      </c>
      <c r="X6512" s="5" t="s">
        <v>4181</v>
      </c>
      <c r="Y6512" s="5" t="s">
        <v>2559</v>
      </c>
      <c r="Z6512" s="5" t="s">
        <v>13</v>
      </c>
      <c r="AA6512" s="5"/>
    </row>
    <row r="6513" spans="1:27" ht="12" customHeight="1" x14ac:dyDescent="0.15">
      <c r="A6513" s="1" t="s">
        <v>1662</v>
      </c>
      <c r="B6513" s="1" t="s">
        <v>827</v>
      </c>
      <c r="C6513" s="1" t="s">
        <v>244</v>
      </c>
      <c r="D6513" s="1" t="s">
        <v>2518</v>
      </c>
      <c r="E6513" s="1" t="s">
        <v>10</v>
      </c>
      <c r="F6513" s="1" t="s">
        <v>1687</v>
      </c>
      <c r="G6513" s="1" t="s">
        <v>220</v>
      </c>
      <c r="H6513" s="1" t="s">
        <v>1632</v>
      </c>
      <c r="I6513">
        <v>9000</v>
      </c>
      <c r="J6513">
        <v>9000</v>
      </c>
      <c r="K6513">
        <v>9000</v>
      </c>
      <c r="L6513">
        <v>9000</v>
      </c>
      <c r="M6513">
        <v>9000</v>
      </c>
      <c r="N6513">
        <v>9000</v>
      </c>
      <c r="O6513">
        <v>9000</v>
      </c>
      <c r="P6513">
        <v>9000</v>
      </c>
      <c r="Q6513">
        <v>9000</v>
      </c>
      <c r="R6513">
        <v>9000</v>
      </c>
      <c r="S6513">
        <v>9000</v>
      </c>
      <c r="T6513">
        <v>9000</v>
      </c>
      <c r="U6513">
        <v>9000</v>
      </c>
      <c r="V6513" s="1" t="s">
        <v>4151</v>
      </c>
      <c r="W6513" s="1" t="s">
        <v>2551</v>
      </c>
      <c r="X6513" s="5" t="s">
        <v>4181</v>
      </c>
      <c r="Y6513" s="5" t="s">
        <v>4107</v>
      </c>
      <c r="Z6513" s="5" t="s">
        <v>4109</v>
      </c>
      <c r="AA6513" s="5"/>
    </row>
    <row r="6514" spans="1:27" ht="12" customHeight="1" x14ac:dyDescent="0.15">
      <c r="A6514" s="1" t="s">
        <v>1662</v>
      </c>
      <c r="B6514" s="1" t="s">
        <v>830</v>
      </c>
      <c r="C6514" s="1" t="s">
        <v>9</v>
      </c>
      <c r="D6514" s="1" t="s">
        <v>2518</v>
      </c>
      <c r="E6514" s="1" t="s">
        <v>10</v>
      </c>
      <c r="F6514" s="1" t="s">
        <v>1688</v>
      </c>
      <c r="G6514" s="1" t="s">
        <v>12</v>
      </c>
      <c r="H6514" s="1" t="s">
        <v>13</v>
      </c>
      <c r="I6514">
        <v>2394</v>
      </c>
      <c r="J6514">
        <v>4765</v>
      </c>
      <c r="K6514">
        <v>7347</v>
      </c>
      <c r="L6514">
        <v>9980</v>
      </c>
      <c r="M6514">
        <v>7783</v>
      </c>
      <c r="N6514">
        <v>10768</v>
      </c>
      <c r="O6514">
        <v>10065</v>
      </c>
      <c r="P6514">
        <v>3161</v>
      </c>
      <c r="Q6514">
        <v>10034</v>
      </c>
      <c r="R6514">
        <v>9993</v>
      </c>
      <c r="S6514">
        <v>10377</v>
      </c>
      <c r="T6514">
        <v>7694</v>
      </c>
      <c r="U6514">
        <v>6131</v>
      </c>
      <c r="V6514" s="1" t="s">
        <v>4151</v>
      </c>
      <c r="W6514" s="1" t="s">
        <v>2551</v>
      </c>
      <c r="X6514" s="5" t="s">
        <v>4182</v>
      </c>
      <c r="Y6514" s="5" t="s">
        <v>2553</v>
      </c>
      <c r="Z6514" s="5" t="s">
        <v>13</v>
      </c>
      <c r="AA6514" s="5"/>
    </row>
    <row r="6515" spans="1:27" ht="12" customHeight="1" x14ac:dyDescent="0.15">
      <c r="A6515" s="1" t="s">
        <v>1662</v>
      </c>
      <c r="B6515" s="1" t="s">
        <v>830</v>
      </c>
      <c r="C6515" s="1" t="s">
        <v>15</v>
      </c>
      <c r="D6515" s="1" t="s">
        <v>2518</v>
      </c>
      <c r="E6515" s="1" t="s">
        <v>10</v>
      </c>
      <c r="F6515" s="1" t="s">
        <v>1688</v>
      </c>
      <c r="G6515" s="1" t="s">
        <v>16</v>
      </c>
      <c r="H6515" s="1" t="s">
        <v>13</v>
      </c>
      <c r="I6515">
        <v>0</v>
      </c>
      <c r="J6515">
        <v>450</v>
      </c>
      <c r="K6515">
        <v>270</v>
      </c>
      <c r="L6515">
        <v>450</v>
      </c>
      <c r="M6515">
        <v>1301</v>
      </c>
      <c r="N6515">
        <v>1800</v>
      </c>
      <c r="O6515">
        <v>750</v>
      </c>
      <c r="P6515">
        <v>1051</v>
      </c>
      <c r="Q6515">
        <v>1995</v>
      </c>
      <c r="R6515">
        <v>2048</v>
      </c>
      <c r="S6515">
        <v>1801</v>
      </c>
      <c r="T6515">
        <v>2251</v>
      </c>
      <c r="U6515">
        <v>1614</v>
      </c>
      <c r="V6515" s="1" t="s">
        <v>4151</v>
      </c>
      <c r="W6515" s="1" t="s">
        <v>2551</v>
      </c>
      <c r="X6515" s="5" t="s">
        <v>4182</v>
      </c>
      <c r="Y6515" s="5" t="s">
        <v>2561</v>
      </c>
      <c r="Z6515" s="5" t="s">
        <v>13</v>
      </c>
      <c r="AA6515" s="5"/>
    </row>
    <row r="6516" spans="1:27" ht="12" customHeight="1" x14ac:dyDescent="0.15">
      <c r="A6516" s="1" t="s">
        <v>1662</v>
      </c>
      <c r="B6516" s="1" t="s">
        <v>830</v>
      </c>
      <c r="C6516" s="1" t="s">
        <v>17</v>
      </c>
      <c r="D6516" s="1" t="s">
        <v>2518</v>
      </c>
      <c r="E6516" s="1" t="s">
        <v>10</v>
      </c>
      <c r="F6516" s="1" t="s">
        <v>1688</v>
      </c>
      <c r="G6516" s="1" t="s">
        <v>18</v>
      </c>
      <c r="H6516" s="1" t="s">
        <v>13</v>
      </c>
      <c r="I6516">
        <v>268</v>
      </c>
      <c r="J6516">
        <v>183</v>
      </c>
      <c r="K6516">
        <v>1741</v>
      </c>
      <c r="L6516">
        <v>4036</v>
      </c>
      <c r="M6516">
        <v>3738</v>
      </c>
      <c r="N6516">
        <v>5505</v>
      </c>
      <c r="O6516">
        <v>5402</v>
      </c>
      <c r="P6516">
        <v>3801</v>
      </c>
      <c r="Q6516">
        <v>5324</v>
      </c>
      <c r="R6516">
        <v>5658</v>
      </c>
      <c r="S6516">
        <v>4644</v>
      </c>
      <c r="T6516">
        <v>4481</v>
      </c>
      <c r="U6516">
        <v>2196</v>
      </c>
      <c r="V6516" s="1" t="s">
        <v>4151</v>
      </c>
      <c r="W6516" s="1" t="s">
        <v>2551</v>
      </c>
      <c r="X6516" s="5" t="s">
        <v>4182</v>
      </c>
      <c r="Y6516" s="5" t="s">
        <v>2562</v>
      </c>
      <c r="Z6516" s="5" t="s">
        <v>13</v>
      </c>
      <c r="AA6516" s="5"/>
    </row>
    <row r="6517" spans="1:27" ht="12" customHeight="1" x14ac:dyDescent="0.15">
      <c r="A6517" s="1" t="s">
        <v>1662</v>
      </c>
      <c r="B6517" s="1" t="s">
        <v>830</v>
      </c>
      <c r="C6517" s="1" t="s">
        <v>19</v>
      </c>
      <c r="D6517" s="1" t="s">
        <v>2518</v>
      </c>
      <c r="E6517" s="1" t="s">
        <v>10</v>
      </c>
      <c r="F6517" s="1" t="s">
        <v>1688</v>
      </c>
      <c r="G6517" s="1" t="s">
        <v>242</v>
      </c>
      <c r="H6517" s="1" t="s">
        <v>13</v>
      </c>
      <c r="I6517">
        <v>2911</v>
      </c>
      <c r="J6517">
        <v>4002</v>
      </c>
      <c r="K6517">
        <v>5254</v>
      </c>
      <c r="L6517">
        <v>5198</v>
      </c>
      <c r="M6517">
        <v>5755</v>
      </c>
      <c r="N6517">
        <v>7004</v>
      </c>
      <c r="O6517">
        <v>4640</v>
      </c>
      <c r="P6517">
        <v>1689</v>
      </c>
      <c r="Q6517">
        <v>6288</v>
      </c>
      <c r="R6517">
        <v>6054</v>
      </c>
      <c r="S6517">
        <v>7876</v>
      </c>
      <c r="T6517">
        <v>5445</v>
      </c>
      <c r="U6517">
        <v>5501</v>
      </c>
      <c r="V6517" s="1" t="s">
        <v>4151</v>
      </c>
      <c r="W6517" s="1" t="s">
        <v>2551</v>
      </c>
      <c r="X6517" s="5" t="s">
        <v>4182</v>
      </c>
      <c r="Y6517" s="5" t="s">
        <v>2557</v>
      </c>
      <c r="Z6517" s="5" t="s">
        <v>13</v>
      </c>
      <c r="AA6517" s="5"/>
    </row>
    <row r="6518" spans="1:27" ht="12" customHeight="1" x14ac:dyDescent="0.15">
      <c r="A6518" s="1" t="s">
        <v>1662</v>
      </c>
      <c r="B6518" s="1" t="s">
        <v>830</v>
      </c>
      <c r="C6518" s="1" t="s">
        <v>21</v>
      </c>
      <c r="D6518" s="1" t="s">
        <v>2518</v>
      </c>
      <c r="E6518" s="1" t="s">
        <v>10</v>
      </c>
      <c r="F6518" s="1" t="s">
        <v>1688</v>
      </c>
      <c r="G6518" s="1" t="s">
        <v>245</v>
      </c>
      <c r="H6518" s="1" t="s">
        <v>306</v>
      </c>
      <c r="I6518">
        <v>421619</v>
      </c>
      <c r="J6518">
        <v>657138</v>
      </c>
      <c r="K6518">
        <v>1007598</v>
      </c>
      <c r="L6518">
        <v>967889</v>
      </c>
      <c r="M6518">
        <v>1057531</v>
      </c>
      <c r="N6518">
        <v>1229920</v>
      </c>
      <c r="O6518">
        <v>805927</v>
      </c>
      <c r="P6518">
        <v>287479</v>
      </c>
      <c r="Q6518">
        <v>1015270</v>
      </c>
      <c r="R6518">
        <v>983826</v>
      </c>
      <c r="S6518">
        <v>1217117</v>
      </c>
      <c r="T6518">
        <v>845671</v>
      </c>
      <c r="U6518">
        <v>882668</v>
      </c>
      <c r="V6518" s="1" t="s">
        <v>4151</v>
      </c>
      <c r="W6518" s="1" t="s">
        <v>2551</v>
      </c>
      <c r="X6518" s="5" t="s">
        <v>4182</v>
      </c>
      <c r="Y6518" s="5" t="s">
        <v>2740</v>
      </c>
      <c r="Z6518" s="5" t="s">
        <v>2788</v>
      </c>
      <c r="AA6518" s="5"/>
    </row>
    <row r="6519" spans="1:27" ht="12" customHeight="1" x14ac:dyDescent="0.15">
      <c r="A6519" s="1" t="s">
        <v>1662</v>
      </c>
      <c r="B6519" s="1" t="s">
        <v>830</v>
      </c>
      <c r="C6519" s="1" t="s">
        <v>23</v>
      </c>
      <c r="D6519" s="1" t="s">
        <v>2518</v>
      </c>
      <c r="E6519" s="1" t="s">
        <v>10</v>
      </c>
      <c r="F6519" s="1" t="s">
        <v>1688</v>
      </c>
      <c r="G6519" s="1" t="s">
        <v>22</v>
      </c>
      <c r="H6519" s="1" t="s">
        <v>13</v>
      </c>
      <c r="I6519">
        <v>0</v>
      </c>
      <c r="J6519">
        <v>0</v>
      </c>
      <c r="K6519">
        <v>0</v>
      </c>
      <c r="L6519">
        <v>0</v>
      </c>
      <c r="M6519">
        <v>0</v>
      </c>
      <c r="N6519">
        <v>0</v>
      </c>
      <c r="O6519">
        <v>0</v>
      </c>
      <c r="P6519">
        <v>0</v>
      </c>
      <c r="Q6519">
        <v>0</v>
      </c>
      <c r="R6519">
        <v>0</v>
      </c>
      <c r="S6519">
        <v>0</v>
      </c>
      <c r="T6519">
        <v>0</v>
      </c>
      <c r="U6519">
        <v>0</v>
      </c>
      <c r="V6519" s="1" t="s">
        <v>4151</v>
      </c>
      <c r="W6519" s="1" t="s">
        <v>2551</v>
      </c>
      <c r="X6519" s="5" t="s">
        <v>4182</v>
      </c>
      <c r="Y6519" s="5" t="s">
        <v>2564</v>
      </c>
      <c r="Z6519" s="5" t="s">
        <v>13</v>
      </c>
      <c r="AA6519" s="5"/>
    </row>
    <row r="6520" spans="1:27" ht="12" customHeight="1" x14ac:dyDescent="0.15">
      <c r="A6520" s="1" t="s">
        <v>1662</v>
      </c>
      <c r="B6520" s="1" t="s">
        <v>830</v>
      </c>
      <c r="C6520" s="1" t="s">
        <v>77</v>
      </c>
      <c r="D6520" s="1" t="s">
        <v>2518</v>
      </c>
      <c r="E6520" s="1" t="s">
        <v>10</v>
      </c>
      <c r="F6520" s="1" t="s">
        <v>1688</v>
      </c>
      <c r="G6520" s="1" t="s">
        <v>24</v>
      </c>
      <c r="H6520" s="1" t="s">
        <v>13</v>
      </c>
      <c r="I6520">
        <v>1937</v>
      </c>
      <c r="J6520">
        <v>2971</v>
      </c>
      <c r="K6520">
        <v>3593</v>
      </c>
      <c r="L6520">
        <v>4791</v>
      </c>
      <c r="M6520">
        <v>4382</v>
      </c>
      <c r="N6520">
        <v>4443</v>
      </c>
      <c r="O6520">
        <v>5216</v>
      </c>
      <c r="P6520">
        <v>3938</v>
      </c>
      <c r="Q6520">
        <v>4356</v>
      </c>
      <c r="R6520">
        <v>4685</v>
      </c>
      <c r="S6520">
        <v>4343</v>
      </c>
      <c r="T6520">
        <v>4362</v>
      </c>
      <c r="U6520">
        <v>4409</v>
      </c>
      <c r="V6520" s="1" t="s">
        <v>4151</v>
      </c>
      <c r="W6520" s="1" t="s">
        <v>2551</v>
      </c>
      <c r="X6520" s="5" t="s">
        <v>4182</v>
      </c>
      <c r="Y6520" s="5" t="s">
        <v>2559</v>
      </c>
      <c r="Z6520" s="5" t="s">
        <v>13</v>
      </c>
      <c r="AA6520" s="5"/>
    </row>
    <row r="6521" spans="1:27" ht="12" customHeight="1" x14ac:dyDescent="0.15">
      <c r="A6521" s="1" t="s">
        <v>1662</v>
      </c>
      <c r="B6521" s="1" t="s">
        <v>830</v>
      </c>
      <c r="C6521" s="1" t="s">
        <v>244</v>
      </c>
      <c r="D6521" s="1" t="s">
        <v>2518</v>
      </c>
      <c r="E6521" s="1" t="s">
        <v>10</v>
      </c>
      <c r="F6521" s="1" t="s">
        <v>1688</v>
      </c>
      <c r="G6521" s="1" t="s">
        <v>220</v>
      </c>
      <c r="H6521" s="1" t="s">
        <v>1632</v>
      </c>
      <c r="I6521">
        <v>24670</v>
      </c>
      <c r="J6521">
        <v>24670</v>
      </c>
      <c r="K6521">
        <v>24670</v>
      </c>
      <c r="L6521">
        <v>24670</v>
      </c>
      <c r="M6521">
        <v>24670</v>
      </c>
      <c r="N6521">
        <v>24670</v>
      </c>
      <c r="O6521">
        <v>24670</v>
      </c>
      <c r="P6521">
        <v>24670</v>
      </c>
      <c r="Q6521">
        <v>24670</v>
      </c>
      <c r="R6521">
        <v>24670</v>
      </c>
      <c r="S6521">
        <v>24670</v>
      </c>
      <c r="T6521">
        <v>24670</v>
      </c>
      <c r="U6521">
        <v>24670</v>
      </c>
      <c r="V6521" s="1" t="s">
        <v>4151</v>
      </c>
      <c r="W6521" s="1" t="s">
        <v>2551</v>
      </c>
      <c r="X6521" s="5" t="s">
        <v>4182</v>
      </c>
      <c r="Y6521" s="5" t="s">
        <v>4107</v>
      </c>
      <c r="Z6521" s="5" t="s">
        <v>4109</v>
      </c>
      <c r="AA6521" s="5"/>
    </row>
    <row r="6522" spans="1:27" ht="12" customHeight="1" x14ac:dyDescent="0.15">
      <c r="A6522" s="1" t="s">
        <v>1662</v>
      </c>
      <c r="B6522" s="1" t="s">
        <v>960</v>
      </c>
      <c r="C6522" s="1" t="s">
        <v>9</v>
      </c>
      <c r="D6522" s="1" t="s">
        <v>2518</v>
      </c>
      <c r="E6522" s="1" t="s">
        <v>10</v>
      </c>
      <c r="F6522" s="1" t="s">
        <v>1689</v>
      </c>
      <c r="G6522" s="1" t="s">
        <v>12</v>
      </c>
      <c r="H6522" s="1" t="s">
        <v>1648</v>
      </c>
      <c r="I6522" t="s">
        <v>14</v>
      </c>
      <c r="J6522" t="s">
        <v>14</v>
      </c>
      <c r="K6522" t="s">
        <v>14</v>
      </c>
      <c r="L6522" t="s">
        <v>14</v>
      </c>
      <c r="M6522" t="s">
        <v>14</v>
      </c>
      <c r="N6522" t="s">
        <v>14</v>
      </c>
      <c r="O6522" t="s">
        <v>14</v>
      </c>
      <c r="P6522" t="s">
        <v>14</v>
      </c>
      <c r="Q6522" t="s">
        <v>14</v>
      </c>
      <c r="R6522" t="s">
        <v>14</v>
      </c>
      <c r="S6522" t="s">
        <v>14</v>
      </c>
      <c r="T6522" t="s">
        <v>14</v>
      </c>
      <c r="U6522" t="s">
        <v>14</v>
      </c>
      <c r="V6522" s="1" t="s">
        <v>4151</v>
      </c>
      <c r="W6522" s="1" t="s">
        <v>2551</v>
      </c>
      <c r="X6522" s="5" t="s">
        <v>4183</v>
      </c>
      <c r="Y6522" s="5" t="s">
        <v>2553</v>
      </c>
      <c r="Z6522" s="5" t="s">
        <v>1648</v>
      </c>
      <c r="AA6522" s="5"/>
    </row>
    <row r="6523" spans="1:27" ht="12" customHeight="1" x14ac:dyDescent="0.15">
      <c r="A6523" s="1" t="s">
        <v>1662</v>
      </c>
      <c r="B6523" s="1" t="s">
        <v>960</v>
      </c>
      <c r="C6523" s="1" t="s">
        <v>15</v>
      </c>
      <c r="D6523" s="1" t="s">
        <v>2518</v>
      </c>
      <c r="E6523" s="1" t="s">
        <v>10</v>
      </c>
      <c r="F6523" s="1" t="s">
        <v>1689</v>
      </c>
      <c r="G6523" s="1" t="s">
        <v>16</v>
      </c>
      <c r="H6523" s="1" t="s">
        <v>1648</v>
      </c>
      <c r="I6523" t="s">
        <v>14</v>
      </c>
      <c r="J6523" t="s">
        <v>14</v>
      </c>
      <c r="K6523" t="s">
        <v>14</v>
      </c>
      <c r="L6523" t="s">
        <v>14</v>
      </c>
      <c r="M6523" t="s">
        <v>14</v>
      </c>
      <c r="N6523" t="s">
        <v>14</v>
      </c>
      <c r="O6523" t="s">
        <v>14</v>
      </c>
      <c r="P6523" t="s">
        <v>14</v>
      </c>
      <c r="Q6523" t="s">
        <v>14</v>
      </c>
      <c r="R6523" t="s">
        <v>14</v>
      </c>
      <c r="S6523" t="s">
        <v>14</v>
      </c>
      <c r="T6523" t="s">
        <v>14</v>
      </c>
      <c r="U6523" t="s">
        <v>14</v>
      </c>
      <c r="V6523" s="1" t="s">
        <v>4151</v>
      </c>
      <c r="W6523" s="1" t="s">
        <v>2551</v>
      </c>
      <c r="X6523" s="5" t="s">
        <v>4183</v>
      </c>
      <c r="Y6523" s="5" t="s">
        <v>2561</v>
      </c>
      <c r="Z6523" s="5" t="s">
        <v>1648</v>
      </c>
      <c r="AA6523" s="5"/>
    </row>
    <row r="6524" spans="1:27" ht="12" customHeight="1" x14ac:dyDescent="0.15">
      <c r="A6524" s="1" t="s">
        <v>1662</v>
      </c>
      <c r="B6524" s="1" t="s">
        <v>960</v>
      </c>
      <c r="C6524" s="1" t="s">
        <v>17</v>
      </c>
      <c r="D6524" s="1" t="s">
        <v>2518</v>
      </c>
      <c r="E6524" s="1" t="s">
        <v>10</v>
      </c>
      <c r="F6524" s="1" t="s">
        <v>1689</v>
      </c>
      <c r="G6524" s="1" t="s">
        <v>18</v>
      </c>
      <c r="H6524" s="1" t="s">
        <v>1648</v>
      </c>
      <c r="I6524" t="s">
        <v>14</v>
      </c>
      <c r="J6524" t="s">
        <v>14</v>
      </c>
      <c r="K6524" t="s">
        <v>14</v>
      </c>
      <c r="L6524" t="s">
        <v>14</v>
      </c>
      <c r="M6524" t="s">
        <v>14</v>
      </c>
      <c r="N6524" t="s">
        <v>14</v>
      </c>
      <c r="O6524" t="s">
        <v>14</v>
      </c>
      <c r="P6524" t="s">
        <v>14</v>
      </c>
      <c r="Q6524" t="s">
        <v>14</v>
      </c>
      <c r="R6524" t="s">
        <v>14</v>
      </c>
      <c r="S6524" t="s">
        <v>14</v>
      </c>
      <c r="T6524" t="s">
        <v>14</v>
      </c>
      <c r="U6524" t="s">
        <v>14</v>
      </c>
      <c r="V6524" s="1" t="s">
        <v>4151</v>
      </c>
      <c r="W6524" s="1" t="s">
        <v>2551</v>
      </c>
      <c r="X6524" s="5" t="s">
        <v>4183</v>
      </c>
      <c r="Y6524" s="5" t="s">
        <v>2562</v>
      </c>
      <c r="Z6524" s="5" t="s">
        <v>1648</v>
      </c>
      <c r="AA6524" s="5"/>
    </row>
    <row r="6525" spans="1:27" ht="12" customHeight="1" x14ac:dyDescent="0.15">
      <c r="A6525" s="1" t="s">
        <v>1662</v>
      </c>
      <c r="B6525" s="1" t="s">
        <v>960</v>
      </c>
      <c r="C6525" s="1" t="s">
        <v>19</v>
      </c>
      <c r="D6525" s="1" t="s">
        <v>2518</v>
      </c>
      <c r="E6525" s="1" t="s">
        <v>10</v>
      </c>
      <c r="F6525" s="1" t="s">
        <v>1689</v>
      </c>
      <c r="G6525" s="1" t="s">
        <v>242</v>
      </c>
      <c r="H6525" s="1" t="s">
        <v>1648</v>
      </c>
      <c r="I6525" t="s">
        <v>14</v>
      </c>
      <c r="J6525" t="s">
        <v>14</v>
      </c>
      <c r="K6525" t="s">
        <v>14</v>
      </c>
      <c r="L6525" t="s">
        <v>14</v>
      </c>
      <c r="M6525" t="s">
        <v>14</v>
      </c>
      <c r="N6525" t="s">
        <v>14</v>
      </c>
      <c r="O6525" t="s">
        <v>14</v>
      </c>
      <c r="P6525" t="s">
        <v>14</v>
      </c>
      <c r="Q6525" t="s">
        <v>14</v>
      </c>
      <c r="R6525" t="s">
        <v>14</v>
      </c>
      <c r="S6525" t="s">
        <v>14</v>
      </c>
      <c r="T6525" t="s">
        <v>14</v>
      </c>
      <c r="U6525" t="s">
        <v>14</v>
      </c>
      <c r="V6525" s="1" t="s">
        <v>4151</v>
      </c>
      <c r="W6525" s="1" t="s">
        <v>2551</v>
      </c>
      <c r="X6525" s="5" t="s">
        <v>4183</v>
      </c>
      <c r="Y6525" s="5" t="s">
        <v>2557</v>
      </c>
      <c r="Z6525" s="5" t="s">
        <v>1648</v>
      </c>
      <c r="AA6525" s="5"/>
    </row>
    <row r="6526" spans="1:27" ht="12" customHeight="1" x14ac:dyDescent="0.15">
      <c r="A6526" s="1" t="s">
        <v>1662</v>
      </c>
      <c r="B6526" s="1" t="s">
        <v>960</v>
      </c>
      <c r="C6526" s="1" t="s">
        <v>21</v>
      </c>
      <c r="D6526" s="1" t="s">
        <v>2518</v>
      </c>
      <c r="E6526" s="1" t="s">
        <v>10</v>
      </c>
      <c r="F6526" s="1" t="s">
        <v>1689</v>
      </c>
      <c r="G6526" s="1" t="s">
        <v>245</v>
      </c>
      <c r="H6526" s="1" t="s">
        <v>306</v>
      </c>
      <c r="I6526" t="s">
        <v>14</v>
      </c>
      <c r="J6526" t="s">
        <v>14</v>
      </c>
      <c r="K6526" t="s">
        <v>14</v>
      </c>
      <c r="L6526" t="s">
        <v>14</v>
      </c>
      <c r="M6526" t="s">
        <v>14</v>
      </c>
      <c r="N6526" t="s">
        <v>14</v>
      </c>
      <c r="O6526" t="s">
        <v>14</v>
      </c>
      <c r="P6526" t="s">
        <v>14</v>
      </c>
      <c r="Q6526" t="s">
        <v>14</v>
      </c>
      <c r="R6526" t="s">
        <v>14</v>
      </c>
      <c r="S6526" t="s">
        <v>14</v>
      </c>
      <c r="T6526" t="s">
        <v>14</v>
      </c>
      <c r="U6526" t="s">
        <v>14</v>
      </c>
      <c r="V6526" s="1" t="s">
        <v>4151</v>
      </c>
      <c r="W6526" s="1" t="s">
        <v>2551</v>
      </c>
      <c r="X6526" s="5" t="s">
        <v>4183</v>
      </c>
      <c r="Y6526" s="5" t="s">
        <v>2740</v>
      </c>
      <c r="Z6526" s="5" t="s">
        <v>2788</v>
      </c>
      <c r="AA6526" s="5"/>
    </row>
    <row r="6527" spans="1:27" ht="12" customHeight="1" x14ac:dyDescent="0.15">
      <c r="A6527" s="1" t="s">
        <v>1662</v>
      </c>
      <c r="B6527" s="1" t="s">
        <v>960</v>
      </c>
      <c r="C6527" s="1" t="s">
        <v>23</v>
      </c>
      <c r="D6527" s="1" t="s">
        <v>2518</v>
      </c>
      <c r="E6527" s="1" t="s">
        <v>10</v>
      </c>
      <c r="F6527" s="1" t="s">
        <v>1689</v>
      </c>
      <c r="G6527" s="1" t="s">
        <v>22</v>
      </c>
      <c r="H6527" s="1" t="s">
        <v>1648</v>
      </c>
      <c r="I6527" t="s">
        <v>14</v>
      </c>
      <c r="J6527" t="s">
        <v>14</v>
      </c>
      <c r="K6527" t="s">
        <v>14</v>
      </c>
      <c r="L6527" t="s">
        <v>14</v>
      </c>
      <c r="M6527" t="s">
        <v>14</v>
      </c>
      <c r="N6527" t="s">
        <v>14</v>
      </c>
      <c r="O6527" t="s">
        <v>14</v>
      </c>
      <c r="P6527" t="s">
        <v>14</v>
      </c>
      <c r="Q6527" t="s">
        <v>14</v>
      </c>
      <c r="R6527" t="s">
        <v>14</v>
      </c>
      <c r="S6527" t="s">
        <v>14</v>
      </c>
      <c r="T6527" t="s">
        <v>14</v>
      </c>
      <c r="U6527" t="s">
        <v>14</v>
      </c>
      <c r="V6527" s="1" t="s">
        <v>4151</v>
      </c>
      <c r="W6527" s="1" t="s">
        <v>2551</v>
      </c>
      <c r="X6527" s="5" t="s">
        <v>4183</v>
      </c>
      <c r="Y6527" s="5" t="s">
        <v>2564</v>
      </c>
      <c r="Z6527" s="5" t="s">
        <v>1648</v>
      </c>
      <c r="AA6527" s="5"/>
    </row>
    <row r="6528" spans="1:27" ht="12" customHeight="1" x14ac:dyDescent="0.15">
      <c r="A6528" s="1" t="s">
        <v>1662</v>
      </c>
      <c r="B6528" s="1" t="s">
        <v>960</v>
      </c>
      <c r="C6528" s="1" t="s">
        <v>77</v>
      </c>
      <c r="D6528" s="1" t="s">
        <v>2518</v>
      </c>
      <c r="E6528" s="1" t="s">
        <v>10</v>
      </c>
      <c r="F6528" s="1" t="s">
        <v>1689</v>
      </c>
      <c r="G6528" s="1" t="s">
        <v>24</v>
      </c>
      <c r="H6528" s="1" t="s">
        <v>1648</v>
      </c>
      <c r="I6528" t="s">
        <v>14</v>
      </c>
      <c r="J6528" t="s">
        <v>14</v>
      </c>
      <c r="K6528" t="s">
        <v>14</v>
      </c>
      <c r="L6528" t="s">
        <v>14</v>
      </c>
      <c r="M6528" t="s">
        <v>14</v>
      </c>
      <c r="N6528" t="s">
        <v>14</v>
      </c>
      <c r="O6528" t="s">
        <v>14</v>
      </c>
      <c r="P6528" t="s">
        <v>14</v>
      </c>
      <c r="Q6528" t="s">
        <v>14</v>
      </c>
      <c r="R6528" t="s">
        <v>14</v>
      </c>
      <c r="S6528" t="s">
        <v>14</v>
      </c>
      <c r="T6528" t="s">
        <v>14</v>
      </c>
      <c r="U6528" t="s">
        <v>14</v>
      </c>
      <c r="V6528" s="1" t="s">
        <v>4151</v>
      </c>
      <c r="W6528" s="1" t="s">
        <v>2551</v>
      </c>
      <c r="X6528" s="5" t="s">
        <v>4183</v>
      </c>
      <c r="Y6528" s="5" t="s">
        <v>2559</v>
      </c>
      <c r="Z6528" s="5" t="s">
        <v>1648</v>
      </c>
      <c r="AA6528" s="5"/>
    </row>
    <row r="6529" spans="1:27" ht="12" customHeight="1" x14ac:dyDescent="0.15">
      <c r="A6529" s="1" t="s">
        <v>1662</v>
      </c>
      <c r="B6529" s="1" t="s">
        <v>960</v>
      </c>
      <c r="C6529" s="1" t="s">
        <v>244</v>
      </c>
      <c r="D6529" s="1" t="s">
        <v>2518</v>
      </c>
      <c r="E6529" s="1" t="s">
        <v>10</v>
      </c>
      <c r="F6529" s="1" t="s">
        <v>1689</v>
      </c>
      <c r="G6529" s="1" t="s">
        <v>220</v>
      </c>
      <c r="H6529" s="1" t="s">
        <v>1660</v>
      </c>
      <c r="I6529" t="s">
        <v>14</v>
      </c>
      <c r="J6529" t="s">
        <v>14</v>
      </c>
      <c r="K6529" t="s">
        <v>14</v>
      </c>
      <c r="L6529" t="s">
        <v>14</v>
      </c>
      <c r="M6529" t="s">
        <v>14</v>
      </c>
      <c r="N6529" t="s">
        <v>14</v>
      </c>
      <c r="O6529" t="s">
        <v>14</v>
      </c>
      <c r="P6529" t="s">
        <v>14</v>
      </c>
      <c r="Q6529" t="s">
        <v>14</v>
      </c>
      <c r="R6529" t="s">
        <v>14</v>
      </c>
      <c r="S6529" t="s">
        <v>14</v>
      </c>
      <c r="T6529" t="s">
        <v>14</v>
      </c>
      <c r="U6529" t="s">
        <v>14</v>
      </c>
      <c r="V6529" s="1" t="s">
        <v>4151</v>
      </c>
      <c r="W6529" s="1" t="s">
        <v>2551</v>
      </c>
      <c r="X6529" s="5" t="s">
        <v>4183</v>
      </c>
      <c r="Y6529" s="5" t="s">
        <v>4107</v>
      </c>
      <c r="Z6529" s="5" t="s">
        <v>4148</v>
      </c>
      <c r="AA6529" s="5"/>
    </row>
    <row r="6530" spans="1:27" ht="12" customHeight="1" x14ac:dyDescent="0.15">
      <c r="A6530" s="1" t="s">
        <v>1662</v>
      </c>
      <c r="B6530" s="1" t="s">
        <v>962</v>
      </c>
      <c r="C6530" s="1" t="s">
        <v>9</v>
      </c>
      <c r="D6530" s="1" t="s">
        <v>2518</v>
      </c>
      <c r="E6530" s="1" t="s">
        <v>10</v>
      </c>
      <c r="F6530" s="1" t="s">
        <v>1690</v>
      </c>
      <c r="G6530" s="1" t="s">
        <v>12</v>
      </c>
      <c r="H6530" s="1" t="s">
        <v>13</v>
      </c>
      <c r="I6530">
        <v>283547</v>
      </c>
      <c r="J6530">
        <v>300202</v>
      </c>
      <c r="K6530">
        <v>252913</v>
      </c>
      <c r="L6530">
        <v>236209</v>
      </c>
      <c r="M6530">
        <v>267540</v>
      </c>
      <c r="N6530">
        <v>292597</v>
      </c>
      <c r="O6530">
        <v>264853</v>
      </c>
      <c r="P6530">
        <v>276510</v>
      </c>
      <c r="Q6530">
        <v>267423</v>
      </c>
      <c r="R6530">
        <v>295349</v>
      </c>
      <c r="S6530">
        <v>293120</v>
      </c>
      <c r="T6530">
        <v>260299</v>
      </c>
      <c r="U6530">
        <v>272139</v>
      </c>
      <c r="V6530" s="1" t="s">
        <v>4151</v>
      </c>
      <c r="W6530" s="1" t="s">
        <v>2551</v>
      </c>
      <c r="X6530" s="5" t="s">
        <v>4184</v>
      </c>
      <c r="Y6530" s="5" t="s">
        <v>2553</v>
      </c>
      <c r="Z6530" s="5" t="s">
        <v>13</v>
      </c>
      <c r="AA6530" s="5"/>
    </row>
    <row r="6531" spans="1:27" ht="12" customHeight="1" x14ac:dyDescent="0.15">
      <c r="A6531" s="1" t="s">
        <v>1662</v>
      </c>
      <c r="B6531" s="1" t="s">
        <v>962</v>
      </c>
      <c r="C6531" s="1" t="s">
        <v>15</v>
      </c>
      <c r="D6531" s="1" t="s">
        <v>2518</v>
      </c>
      <c r="E6531" s="1" t="s">
        <v>10</v>
      </c>
      <c r="F6531" s="1" t="s">
        <v>1690</v>
      </c>
      <c r="G6531" s="1" t="s">
        <v>16</v>
      </c>
      <c r="H6531" s="1" t="s">
        <v>13</v>
      </c>
      <c r="I6531">
        <v>5714</v>
      </c>
      <c r="J6531">
        <v>11988</v>
      </c>
      <c r="K6531">
        <v>14660</v>
      </c>
      <c r="L6531">
        <v>11824</v>
      </c>
      <c r="M6531">
        <v>8574</v>
      </c>
      <c r="N6531">
        <v>3306</v>
      </c>
      <c r="O6531">
        <v>9913</v>
      </c>
      <c r="P6531">
        <v>13543</v>
      </c>
      <c r="Q6531">
        <v>16537</v>
      </c>
      <c r="R6531">
        <v>13538</v>
      </c>
      <c r="S6531">
        <v>15032</v>
      </c>
      <c r="T6531">
        <v>12948</v>
      </c>
      <c r="U6531">
        <v>20664</v>
      </c>
      <c r="V6531" s="1" t="s">
        <v>4151</v>
      </c>
      <c r="W6531" s="1" t="s">
        <v>2551</v>
      </c>
      <c r="X6531" s="5" t="s">
        <v>4184</v>
      </c>
      <c r="Y6531" s="5" t="s">
        <v>2561</v>
      </c>
      <c r="Z6531" s="5" t="s">
        <v>13</v>
      </c>
      <c r="AA6531" s="5"/>
    </row>
    <row r="6532" spans="1:27" ht="12" customHeight="1" x14ac:dyDescent="0.15">
      <c r="A6532" s="1" t="s">
        <v>1662</v>
      </c>
      <c r="B6532" s="1" t="s">
        <v>962</v>
      </c>
      <c r="C6532" s="1" t="s">
        <v>17</v>
      </c>
      <c r="D6532" s="1" t="s">
        <v>2518</v>
      </c>
      <c r="E6532" s="1" t="s">
        <v>10</v>
      </c>
      <c r="F6532" s="1" t="s">
        <v>1690</v>
      </c>
      <c r="G6532" s="1" t="s">
        <v>18</v>
      </c>
      <c r="H6532" s="1" t="s">
        <v>13</v>
      </c>
      <c r="I6532">
        <v>286453</v>
      </c>
      <c r="J6532">
        <v>296197</v>
      </c>
      <c r="K6532">
        <v>238736</v>
      </c>
      <c r="L6532">
        <v>229538</v>
      </c>
      <c r="M6532">
        <v>260137</v>
      </c>
      <c r="N6532">
        <v>276763</v>
      </c>
      <c r="O6532">
        <v>247195</v>
      </c>
      <c r="P6532">
        <v>264398</v>
      </c>
      <c r="Q6532">
        <v>242977</v>
      </c>
      <c r="R6532">
        <v>281153</v>
      </c>
      <c r="S6532">
        <v>290945</v>
      </c>
      <c r="T6532">
        <v>262079</v>
      </c>
      <c r="U6532">
        <v>278329</v>
      </c>
      <c r="V6532" s="1" t="s">
        <v>4151</v>
      </c>
      <c r="W6532" s="1" t="s">
        <v>2551</v>
      </c>
      <c r="X6532" s="5" t="s">
        <v>4184</v>
      </c>
      <c r="Y6532" s="5" t="s">
        <v>2562</v>
      </c>
      <c r="Z6532" s="5" t="s">
        <v>13</v>
      </c>
      <c r="AA6532" s="5"/>
    </row>
    <row r="6533" spans="1:27" ht="12" customHeight="1" x14ac:dyDescent="0.15">
      <c r="A6533" s="1" t="s">
        <v>1662</v>
      </c>
      <c r="B6533" s="1" t="s">
        <v>962</v>
      </c>
      <c r="C6533" s="1" t="s">
        <v>19</v>
      </c>
      <c r="D6533" s="1" t="s">
        <v>2518</v>
      </c>
      <c r="E6533" s="1" t="s">
        <v>10</v>
      </c>
      <c r="F6533" s="1" t="s">
        <v>1690</v>
      </c>
      <c r="G6533" s="1" t="s">
        <v>242</v>
      </c>
      <c r="H6533" s="1" t="s">
        <v>13</v>
      </c>
      <c r="I6533">
        <v>6504</v>
      </c>
      <c r="J6533">
        <v>19553</v>
      </c>
      <c r="K6533">
        <v>20923</v>
      </c>
      <c r="L6533">
        <v>18237</v>
      </c>
      <c r="M6533">
        <v>17653</v>
      </c>
      <c r="N6533">
        <v>20686</v>
      </c>
      <c r="O6533">
        <v>22529</v>
      </c>
      <c r="P6533">
        <v>23196</v>
      </c>
      <c r="Q6533">
        <v>33594</v>
      </c>
      <c r="R6533">
        <v>16390</v>
      </c>
      <c r="S6533">
        <v>12944</v>
      </c>
      <c r="T6533">
        <v>6406</v>
      </c>
      <c r="U6533">
        <v>4207</v>
      </c>
      <c r="V6533" s="1" t="s">
        <v>4151</v>
      </c>
      <c r="W6533" s="1" t="s">
        <v>2551</v>
      </c>
      <c r="X6533" s="5" t="s">
        <v>4184</v>
      </c>
      <c r="Y6533" s="5" t="s">
        <v>2557</v>
      </c>
      <c r="Z6533" s="5" t="s">
        <v>13</v>
      </c>
      <c r="AA6533" s="5"/>
    </row>
    <row r="6534" spans="1:27" ht="12" customHeight="1" x14ac:dyDescent="0.15">
      <c r="A6534" s="1" t="s">
        <v>1662</v>
      </c>
      <c r="B6534" s="1" t="s">
        <v>962</v>
      </c>
      <c r="C6534" s="1" t="s">
        <v>21</v>
      </c>
      <c r="D6534" s="1" t="s">
        <v>2518</v>
      </c>
      <c r="E6534" s="1" t="s">
        <v>10</v>
      </c>
      <c r="F6534" s="1" t="s">
        <v>1690</v>
      </c>
      <c r="G6534" s="1" t="s">
        <v>245</v>
      </c>
      <c r="H6534" s="1" t="s">
        <v>306</v>
      </c>
      <c r="I6534">
        <v>313556</v>
      </c>
      <c r="J6534">
        <v>1088101</v>
      </c>
      <c r="K6534">
        <v>1326085</v>
      </c>
      <c r="L6534">
        <v>1113196</v>
      </c>
      <c r="M6534">
        <v>980836</v>
      </c>
      <c r="N6534">
        <v>1146476</v>
      </c>
      <c r="O6534">
        <v>1443042</v>
      </c>
      <c r="P6534">
        <v>1234533</v>
      </c>
      <c r="Q6534">
        <v>1719591</v>
      </c>
      <c r="R6534">
        <v>900234</v>
      </c>
      <c r="S6534">
        <v>710660</v>
      </c>
      <c r="T6534">
        <v>349292</v>
      </c>
      <c r="U6534">
        <v>185108</v>
      </c>
      <c r="V6534" s="1" t="s">
        <v>4151</v>
      </c>
      <c r="W6534" s="1" t="s">
        <v>2551</v>
      </c>
      <c r="X6534" s="5" t="s">
        <v>4184</v>
      </c>
      <c r="Y6534" s="5" t="s">
        <v>2740</v>
      </c>
      <c r="Z6534" s="5" t="s">
        <v>2788</v>
      </c>
      <c r="AA6534" s="5"/>
    </row>
    <row r="6535" spans="1:27" ht="12" customHeight="1" x14ac:dyDescent="0.15">
      <c r="A6535" s="1" t="s">
        <v>1662</v>
      </c>
      <c r="B6535" s="1" t="s">
        <v>962</v>
      </c>
      <c r="C6535" s="1" t="s">
        <v>23</v>
      </c>
      <c r="D6535" s="1" t="s">
        <v>2518</v>
      </c>
      <c r="E6535" s="1" t="s">
        <v>10</v>
      </c>
      <c r="F6535" s="1" t="s">
        <v>1690</v>
      </c>
      <c r="G6535" s="1" t="s">
        <v>22</v>
      </c>
      <c r="H6535" s="1" t="s">
        <v>13</v>
      </c>
      <c r="I6535">
        <v>0</v>
      </c>
      <c r="J6535">
        <v>0</v>
      </c>
      <c r="K6535">
        <v>2607</v>
      </c>
      <c r="L6535">
        <v>6509</v>
      </c>
      <c r="M6535">
        <v>0</v>
      </c>
      <c r="N6535">
        <v>0</v>
      </c>
      <c r="O6535">
        <v>3320</v>
      </c>
      <c r="P6535">
        <v>6209</v>
      </c>
      <c r="Q6535">
        <v>6507</v>
      </c>
      <c r="R6535">
        <v>5923</v>
      </c>
      <c r="S6535">
        <v>2011</v>
      </c>
      <c r="T6535">
        <v>6516</v>
      </c>
      <c r="U6535">
        <v>9412</v>
      </c>
      <c r="V6535" s="1" t="s">
        <v>4151</v>
      </c>
      <c r="W6535" s="1" t="s">
        <v>2551</v>
      </c>
      <c r="X6535" s="5" t="s">
        <v>4184</v>
      </c>
      <c r="Y6535" s="5" t="s">
        <v>2564</v>
      </c>
      <c r="Z6535" s="5" t="s">
        <v>13</v>
      </c>
      <c r="AA6535" s="5"/>
    </row>
    <row r="6536" spans="1:27" ht="12" customHeight="1" x14ac:dyDescent="0.15">
      <c r="A6536" s="1" t="s">
        <v>1662</v>
      </c>
      <c r="B6536" s="1" t="s">
        <v>962</v>
      </c>
      <c r="C6536" s="1" t="s">
        <v>77</v>
      </c>
      <c r="D6536" s="1" t="s">
        <v>2518</v>
      </c>
      <c r="E6536" s="1" t="s">
        <v>10</v>
      </c>
      <c r="F6536" s="1" t="s">
        <v>1690</v>
      </c>
      <c r="G6536" s="1" t="s">
        <v>24</v>
      </c>
      <c r="H6536" s="1" t="s">
        <v>13</v>
      </c>
      <c r="I6536">
        <v>41052</v>
      </c>
      <c r="J6536">
        <v>37492</v>
      </c>
      <c r="K6536">
        <v>42800</v>
      </c>
      <c r="L6536">
        <v>36549</v>
      </c>
      <c r="M6536">
        <v>34873</v>
      </c>
      <c r="N6536">
        <v>33326</v>
      </c>
      <c r="O6536">
        <v>35046</v>
      </c>
      <c r="P6536">
        <v>31297</v>
      </c>
      <c r="Q6536">
        <v>32177</v>
      </c>
      <c r="R6536">
        <v>37598</v>
      </c>
      <c r="S6536">
        <v>39848</v>
      </c>
      <c r="T6536">
        <v>38095</v>
      </c>
      <c r="U6536">
        <v>38949</v>
      </c>
      <c r="V6536" s="1" t="s">
        <v>4151</v>
      </c>
      <c r="W6536" s="1" t="s">
        <v>2551</v>
      </c>
      <c r="X6536" s="5" t="s">
        <v>4184</v>
      </c>
      <c r="Y6536" s="5" t="s">
        <v>2559</v>
      </c>
      <c r="Z6536" s="5" t="s">
        <v>13</v>
      </c>
      <c r="AA6536" s="5"/>
    </row>
    <row r="6537" spans="1:27" ht="12" customHeight="1" x14ac:dyDescent="0.15">
      <c r="A6537" s="1" t="s">
        <v>1662</v>
      </c>
      <c r="B6537" s="1" t="s">
        <v>962</v>
      </c>
      <c r="C6537" s="1" t="s">
        <v>244</v>
      </c>
      <c r="D6537" s="1" t="s">
        <v>2518</v>
      </c>
      <c r="E6537" s="1" t="s">
        <v>10</v>
      </c>
      <c r="F6537" s="1" t="s">
        <v>1690</v>
      </c>
      <c r="G6537" s="1" t="s">
        <v>220</v>
      </c>
      <c r="H6537" s="1" t="s">
        <v>1632</v>
      </c>
      <c r="I6537">
        <v>331690</v>
      </c>
      <c r="J6537">
        <v>331690</v>
      </c>
      <c r="K6537">
        <v>331690</v>
      </c>
      <c r="L6537">
        <v>331690</v>
      </c>
      <c r="M6537">
        <v>331690</v>
      </c>
      <c r="N6537">
        <v>331690</v>
      </c>
      <c r="O6537">
        <v>331690</v>
      </c>
      <c r="P6537">
        <v>331690</v>
      </c>
      <c r="Q6537">
        <v>331690</v>
      </c>
      <c r="R6537">
        <v>331690</v>
      </c>
      <c r="S6537">
        <v>331690</v>
      </c>
      <c r="T6537">
        <v>331690</v>
      </c>
      <c r="U6537">
        <v>331690</v>
      </c>
      <c r="V6537" s="1" t="s">
        <v>4151</v>
      </c>
      <c r="W6537" s="1" t="s">
        <v>2551</v>
      </c>
      <c r="X6537" s="5" t="s">
        <v>4184</v>
      </c>
      <c r="Y6537" s="5" t="s">
        <v>4107</v>
      </c>
      <c r="Z6537" s="5" t="s">
        <v>4154</v>
      </c>
      <c r="AA6537" s="5"/>
    </row>
    <row r="6538" spans="1:27" ht="12" customHeight="1" x14ac:dyDescent="0.15">
      <c r="A6538" s="1" t="s">
        <v>1662</v>
      </c>
      <c r="B6538" s="1" t="s">
        <v>963</v>
      </c>
      <c r="C6538" s="1" t="s">
        <v>9</v>
      </c>
      <c r="D6538" s="1" t="s">
        <v>2518</v>
      </c>
      <c r="E6538" s="1" t="s">
        <v>10</v>
      </c>
      <c r="F6538" s="1" t="s">
        <v>1691</v>
      </c>
      <c r="G6538" s="1" t="s">
        <v>12</v>
      </c>
      <c r="H6538" s="1" t="s">
        <v>13</v>
      </c>
      <c r="I6538">
        <v>326077</v>
      </c>
      <c r="J6538">
        <v>339661</v>
      </c>
      <c r="K6538">
        <v>365206</v>
      </c>
      <c r="L6538">
        <v>350719</v>
      </c>
      <c r="M6538">
        <v>388283</v>
      </c>
      <c r="N6538">
        <v>405302</v>
      </c>
      <c r="O6538">
        <v>343783</v>
      </c>
      <c r="P6538">
        <v>398907</v>
      </c>
      <c r="Q6538">
        <v>393893</v>
      </c>
      <c r="R6538">
        <v>408152</v>
      </c>
      <c r="S6538">
        <v>407792</v>
      </c>
      <c r="T6538">
        <v>377366</v>
      </c>
      <c r="U6538">
        <v>390187</v>
      </c>
      <c r="V6538" s="1" t="s">
        <v>4151</v>
      </c>
      <c r="W6538" s="1" t="s">
        <v>2551</v>
      </c>
      <c r="X6538" s="5" t="s">
        <v>4185</v>
      </c>
      <c r="Y6538" s="5" t="s">
        <v>2553</v>
      </c>
      <c r="Z6538" s="5" t="s">
        <v>13</v>
      </c>
      <c r="AA6538" s="5"/>
    </row>
    <row r="6539" spans="1:27" ht="12" customHeight="1" x14ac:dyDescent="0.15">
      <c r="A6539" s="1" t="s">
        <v>1662</v>
      </c>
      <c r="B6539" s="1" t="s">
        <v>963</v>
      </c>
      <c r="C6539" s="1" t="s">
        <v>15</v>
      </c>
      <c r="D6539" s="1" t="s">
        <v>2518</v>
      </c>
      <c r="E6539" s="1" t="s">
        <v>10</v>
      </c>
      <c r="F6539" s="1" t="s">
        <v>1691</v>
      </c>
      <c r="G6539" s="1" t="s">
        <v>16</v>
      </c>
      <c r="H6539" s="1" t="s">
        <v>13</v>
      </c>
      <c r="I6539">
        <v>98548</v>
      </c>
      <c r="J6539">
        <v>124158</v>
      </c>
      <c r="K6539">
        <v>131160</v>
      </c>
      <c r="L6539">
        <v>102422</v>
      </c>
      <c r="M6539">
        <v>134073</v>
      </c>
      <c r="N6539">
        <v>168653</v>
      </c>
      <c r="O6539">
        <v>146563</v>
      </c>
      <c r="P6539">
        <v>152657</v>
      </c>
      <c r="Q6539">
        <v>133329</v>
      </c>
      <c r="R6539">
        <v>133243</v>
      </c>
      <c r="S6539">
        <v>145518</v>
      </c>
      <c r="T6539">
        <v>125363</v>
      </c>
      <c r="U6539">
        <v>124454</v>
      </c>
      <c r="V6539" s="1" t="s">
        <v>4151</v>
      </c>
      <c r="W6539" s="1" t="s">
        <v>2551</v>
      </c>
      <c r="X6539" s="5" t="s">
        <v>4185</v>
      </c>
      <c r="Y6539" s="5" t="s">
        <v>2561</v>
      </c>
      <c r="Z6539" s="5" t="s">
        <v>13</v>
      </c>
      <c r="AA6539" s="5"/>
    </row>
    <row r="6540" spans="1:27" ht="12" customHeight="1" x14ac:dyDescent="0.15">
      <c r="A6540" s="1" t="s">
        <v>1662</v>
      </c>
      <c r="B6540" s="1" t="s">
        <v>963</v>
      </c>
      <c r="C6540" s="1" t="s">
        <v>17</v>
      </c>
      <c r="D6540" s="1" t="s">
        <v>2518</v>
      </c>
      <c r="E6540" s="1" t="s">
        <v>10</v>
      </c>
      <c r="F6540" s="1" t="s">
        <v>1691</v>
      </c>
      <c r="G6540" s="1" t="s">
        <v>18</v>
      </c>
      <c r="H6540" s="1" t="s">
        <v>13</v>
      </c>
      <c r="I6540">
        <v>87228</v>
      </c>
      <c r="J6540">
        <v>121270</v>
      </c>
      <c r="K6540">
        <v>114363</v>
      </c>
      <c r="L6540">
        <v>78408</v>
      </c>
      <c r="M6540">
        <v>134859</v>
      </c>
      <c r="N6540">
        <v>148625</v>
      </c>
      <c r="O6540">
        <v>119057</v>
      </c>
      <c r="P6540">
        <v>130153</v>
      </c>
      <c r="Q6540">
        <v>112201</v>
      </c>
      <c r="R6540">
        <v>121656</v>
      </c>
      <c r="S6540">
        <v>124597</v>
      </c>
      <c r="T6540">
        <v>109290</v>
      </c>
      <c r="U6540">
        <v>109334</v>
      </c>
      <c r="V6540" s="1" t="s">
        <v>4151</v>
      </c>
      <c r="W6540" s="1" t="s">
        <v>2551</v>
      </c>
      <c r="X6540" s="5" t="s">
        <v>4185</v>
      </c>
      <c r="Y6540" s="5" t="s">
        <v>2562</v>
      </c>
      <c r="Z6540" s="5" t="s">
        <v>13</v>
      </c>
      <c r="AA6540" s="5"/>
    </row>
    <row r="6541" spans="1:27" ht="12" customHeight="1" x14ac:dyDescent="0.15">
      <c r="A6541" s="1" t="s">
        <v>1662</v>
      </c>
      <c r="B6541" s="1" t="s">
        <v>963</v>
      </c>
      <c r="C6541" s="1" t="s">
        <v>19</v>
      </c>
      <c r="D6541" s="1" t="s">
        <v>2518</v>
      </c>
      <c r="E6541" s="1" t="s">
        <v>10</v>
      </c>
      <c r="F6541" s="1" t="s">
        <v>1691</v>
      </c>
      <c r="G6541" s="1" t="s">
        <v>242</v>
      </c>
      <c r="H6541" s="1" t="s">
        <v>13</v>
      </c>
      <c r="I6541">
        <v>305554</v>
      </c>
      <c r="J6541">
        <v>315007</v>
      </c>
      <c r="K6541">
        <v>358331</v>
      </c>
      <c r="L6541">
        <v>356504</v>
      </c>
      <c r="M6541">
        <v>393069</v>
      </c>
      <c r="N6541">
        <v>407419</v>
      </c>
      <c r="O6541">
        <v>337955</v>
      </c>
      <c r="P6541">
        <v>398397</v>
      </c>
      <c r="Q6541">
        <v>391275</v>
      </c>
      <c r="R6541">
        <v>400409</v>
      </c>
      <c r="S6541">
        <v>394200</v>
      </c>
      <c r="T6541">
        <v>372262</v>
      </c>
      <c r="U6541">
        <v>385200</v>
      </c>
      <c r="V6541" s="1" t="s">
        <v>4151</v>
      </c>
      <c r="W6541" s="1" t="s">
        <v>2551</v>
      </c>
      <c r="X6541" s="5" t="s">
        <v>4185</v>
      </c>
      <c r="Y6541" s="5" t="s">
        <v>2557</v>
      </c>
      <c r="Z6541" s="5" t="s">
        <v>13</v>
      </c>
      <c r="AA6541" s="5"/>
    </row>
    <row r="6542" spans="1:27" ht="12" customHeight="1" x14ac:dyDescent="0.15">
      <c r="A6542" s="1" t="s">
        <v>1662</v>
      </c>
      <c r="B6542" s="1" t="s">
        <v>963</v>
      </c>
      <c r="C6542" s="1" t="s">
        <v>23</v>
      </c>
      <c r="D6542" s="1" t="s">
        <v>2518</v>
      </c>
      <c r="E6542" s="1" t="s">
        <v>10</v>
      </c>
      <c r="F6542" s="1" t="s">
        <v>1691</v>
      </c>
      <c r="G6542" s="1" t="s">
        <v>22</v>
      </c>
      <c r="H6542" s="1" t="s">
        <v>13</v>
      </c>
      <c r="I6542">
        <v>32166</v>
      </c>
      <c r="J6542">
        <v>27673</v>
      </c>
      <c r="K6542">
        <v>28733</v>
      </c>
      <c r="L6542">
        <v>15338</v>
      </c>
      <c r="M6542">
        <v>1656</v>
      </c>
      <c r="N6542">
        <v>26608</v>
      </c>
      <c r="O6542">
        <v>27739</v>
      </c>
      <c r="P6542">
        <v>29457</v>
      </c>
      <c r="Q6542">
        <v>26373</v>
      </c>
      <c r="R6542">
        <v>20839</v>
      </c>
      <c r="S6542">
        <v>27472</v>
      </c>
      <c r="T6542">
        <v>25031</v>
      </c>
      <c r="U6542">
        <v>27103</v>
      </c>
      <c r="V6542" s="1" t="s">
        <v>4151</v>
      </c>
      <c r="W6542" s="1" t="s">
        <v>2551</v>
      </c>
      <c r="X6542" s="5" t="s">
        <v>4185</v>
      </c>
      <c r="Y6542" s="5" t="s">
        <v>2564</v>
      </c>
      <c r="Z6542" s="5" t="s">
        <v>13</v>
      </c>
      <c r="AA6542" s="5"/>
    </row>
    <row r="6543" spans="1:27" ht="12" customHeight="1" x14ac:dyDescent="0.15">
      <c r="A6543" s="1" t="s">
        <v>1662</v>
      </c>
      <c r="B6543" s="1" t="s">
        <v>963</v>
      </c>
      <c r="C6543" s="1" t="s">
        <v>77</v>
      </c>
      <c r="D6543" s="1" t="s">
        <v>2518</v>
      </c>
      <c r="E6543" s="1" t="s">
        <v>10</v>
      </c>
      <c r="F6543" s="1" t="s">
        <v>1691</v>
      </c>
      <c r="G6543" s="1" t="s">
        <v>24</v>
      </c>
      <c r="H6543" s="1" t="s">
        <v>13</v>
      </c>
      <c r="I6543">
        <v>52115</v>
      </c>
      <c r="J6543">
        <v>50985</v>
      </c>
      <c r="K6543">
        <v>50766</v>
      </c>
      <c r="L6543">
        <v>62619</v>
      </c>
      <c r="M6543">
        <v>58516</v>
      </c>
      <c r="N6543">
        <v>50171</v>
      </c>
      <c r="O6543">
        <v>54840</v>
      </c>
      <c r="P6543">
        <v>49952</v>
      </c>
      <c r="Q6543">
        <v>51733</v>
      </c>
      <c r="R6543">
        <v>49886</v>
      </c>
      <c r="S6543">
        <v>56827</v>
      </c>
      <c r="T6543">
        <v>52720</v>
      </c>
      <c r="U6543">
        <v>45379</v>
      </c>
      <c r="V6543" s="1" t="s">
        <v>4151</v>
      </c>
      <c r="W6543" s="1" t="s">
        <v>2551</v>
      </c>
      <c r="X6543" s="5" t="s">
        <v>4185</v>
      </c>
      <c r="Y6543" s="5" t="s">
        <v>2559</v>
      </c>
      <c r="Z6543" s="5" t="s">
        <v>13</v>
      </c>
      <c r="AA6543" s="5"/>
    </row>
    <row r="6544" spans="1:27" ht="12" customHeight="1" x14ac:dyDescent="0.15">
      <c r="A6544" s="1" t="s">
        <v>1662</v>
      </c>
      <c r="B6544" s="1" t="s">
        <v>964</v>
      </c>
      <c r="C6544" s="1" t="s">
        <v>9</v>
      </c>
      <c r="D6544" s="1" t="s">
        <v>2518</v>
      </c>
      <c r="E6544" s="1" t="s">
        <v>10</v>
      </c>
      <c r="F6544" s="1" t="s">
        <v>1692</v>
      </c>
      <c r="G6544" s="1" t="s">
        <v>12</v>
      </c>
      <c r="H6544" s="1" t="s">
        <v>13</v>
      </c>
      <c r="I6544">
        <v>19556</v>
      </c>
      <c r="J6544">
        <v>32587</v>
      </c>
      <c r="K6544">
        <v>29769</v>
      </c>
      <c r="L6544">
        <v>29037</v>
      </c>
      <c r="M6544">
        <v>29020</v>
      </c>
      <c r="N6544">
        <v>30141</v>
      </c>
      <c r="O6544">
        <v>25838</v>
      </c>
      <c r="P6544">
        <v>34237</v>
      </c>
      <c r="Q6544">
        <v>28490</v>
      </c>
      <c r="R6544">
        <v>30219</v>
      </c>
      <c r="S6544">
        <v>28264</v>
      </c>
      <c r="T6544">
        <v>24097</v>
      </c>
      <c r="U6544">
        <v>26505</v>
      </c>
      <c r="V6544" s="1" t="s">
        <v>4151</v>
      </c>
      <c r="W6544" s="1" t="s">
        <v>2551</v>
      </c>
      <c r="X6544" s="5" t="s">
        <v>4186</v>
      </c>
      <c r="Y6544" s="5" t="s">
        <v>2553</v>
      </c>
      <c r="Z6544" s="5" t="s">
        <v>13</v>
      </c>
      <c r="AA6544" s="5"/>
    </row>
    <row r="6545" spans="1:27" ht="12" customHeight="1" x14ac:dyDescent="0.15">
      <c r="A6545" s="1" t="s">
        <v>1662</v>
      </c>
      <c r="B6545" s="1" t="s">
        <v>964</v>
      </c>
      <c r="C6545" s="1" t="s">
        <v>15</v>
      </c>
      <c r="D6545" s="1" t="s">
        <v>2518</v>
      </c>
      <c r="E6545" s="1" t="s">
        <v>10</v>
      </c>
      <c r="F6545" s="1" t="s">
        <v>1692</v>
      </c>
      <c r="G6545" s="1" t="s">
        <v>16</v>
      </c>
      <c r="H6545" s="1" t="s">
        <v>13</v>
      </c>
      <c r="I6545">
        <v>11834</v>
      </c>
      <c r="J6545">
        <v>0</v>
      </c>
      <c r="K6545">
        <v>3067</v>
      </c>
      <c r="L6545">
        <v>40</v>
      </c>
      <c r="M6545">
        <v>1232</v>
      </c>
      <c r="N6545">
        <v>337</v>
      </c>
      <c r="O6545">
        <v>0</v>
      </c>
      <c r="P6545">
        <v>0</v>
      </c>
      <c r="Q6545">
        <v>0</v>
      </c>
      <c r="R6545">
        <v>0</v>
      </c>
      <c r="S6545">
        <v>0</v>
      </c>
      <c r="T6545">
        <v>0</v>
      </c>
      <c r="U6545">
        <v>0</v>
      </c>
      <c r="V6545" s="1" t="s">
        <v>4151</v>
      </c>
      <c r="W6545" s="1" t="s">
        <v>2551</v>
      </c>
      <c r="X6545" s="5" t="s">
        <v>4186</v>
      </c>
      <c r="Y6545" s="5" t="s">
        <v>2561</v>
      </c>
      <c r="Z6545" s="5" t="s">
        <v>13</v>
      </c>
      <c r="AA6545" s="5"/>
    </row>
    <row r="6546" spans="1:27" ht="12" customHeight="1" x14ac:dyDescent="0.15">
      <c r="A6546" s="1" t="s">
        <v>1662</v>
      </c>
      <c r="B6546" s="1" t="s">
        <v>964</v>
      </c>
      <c r="C6546" s="1" t="s">
        <v>17</v>
      </c>
      <c r="D6546" s="1" t="s">
        <v>2518</v>
      </c>
      <c r="E6546" s="1" t="s">
        <v>10</v>
      </c>
      <c r="F6546" s="1" t="s">
        <v>1692</v>
      </c>
      <c r="G6546" s="1" t="s">
        <v>18</v>
      </c>
      <c r="H6546" s="1" t="s">
        <v>13</v>
      </c>
      <c r="I6546">
        <v>7955</v>
      </c>
      <c r="J6546">
        <v>8334</v>
      </c>
      <c r="K6546">
        <v>2512</v>
      </c>
      <c r="L6546">
        <v>2302</v>
      </c>
      <c r="M6546">
        <v>7298</v>
      </c>
      <c r="N6546">
        <v>6059</v>
      </c>
      <c r="O6546">
        <v>6870</v>
      </c>
      <c r="P6546">
        <v>7040</v>
      </c>
      <c r="Q6546">
        <v>5612</v>
      </c>
      <c r="R6546">
        <v>6034</v>
      </c>
      <c r="S6546">
        <v>6688</v>
      </c>
      <c r="T6546">
        <v>5804</v>
      </c>
      <c r="U6546">
        <v>6247</v>
      </c>
      <c r="V6546" s="1" t="s">
        <v>4151</v>
      </c>
      <c r="W6546" s="1" t="s">
        <v>2551</v>
      </c>
      <c r="X6546" s="5" t="s">
        <v>4186</v>
      </c>
      <c r="Y6546" s="5" t="s">
        <v>2562</v>
      </c>
      <c r="Z6546" s="5" t="s">
        <v>13</v>
      </c>
      <c r="AA6546" s="5"/>
    </row>
    <row r="6547" spans="1:27" ht="12" customHeight="1" x14ac:dyDescent="0.15">
      <c r="A6547" s="1" t="s">
        <v>1662</v>
      </c>
      <c r="B6547" s="1" t="s">
        <v>964</v>
      </c>
      <c r="C6547" s="1" t="s">
        <v>19</v>
      </c>
      <c r="D6547" s="1" t="s">
        <v>2518</v>
      </c>
      <c r="E6547" s="1" t="s">
        <v>10</v>
      </c>
      <c r="F6547" s="1" t="s">
        <v>1692</v>
      </c>
      <c r="G6547" s="1" t="s">
        <v>242</v>
      </c>
      <c r="H6547" s="1" t="s">
        <v>13</v>
      </c>
      <c r="I6547">
        <v>23044</v>
      </c>
      <c r="J6547">
        <v>26159</v>
      </c>
      <c r="K6547">
        <v>25768</v>
      </c>
      <c r="L6547">
        <v>24868</v>
      </c>
      <c r="M6547">
        <v>24510</v>
      </c>
      <c r="N6547">
        <v>23086</v>
      </c>
      <c r="O6547">
        <v>24199</v>
      </c>
      <c r="P6547">
        <v>23949</v>
      </c>
      <c r="Q6547">
        <v>25652</v>
      </c>
      <c r="R6547">
        <v>21581</v>
      </c>
      <c r="S6547">
        <v>21332</v>
      </c>
      <c r="T6547">
        <v>20813</v>
      </c>
      <c r="U6547">
        <v>18562</v>
      </c>
      <c r="V6547" s="1" t="s">
        <v>4151</v>
      </c>
      <c r="W6547" s="1" t="s">
        <v>2551</v>
      </c>
      <c r="X6547" s="5" t="s">
        <v>4186</v>
      </c>
      <c r="Y6547" s="5" t="s">
        <v>2557</v>
      </c>
      <c r="Z6547" s="5" t="s">
        <v>13</v>
      </c>
      <c r="AA6547" s="5"/>
    </row>
    <row r="6548" spans="1:27" ht="12" customHeight="1" x14ac:dyDescent="0.15">
      <c r="A6548" s="1" t="s">
        <v>1662</v>
      </c>
      <c r="B6548" s="1" t="s">
        <v>964</v>
      </c>
      <c r="C6548" s="1" t="s">
        <v>21</v>
      </c>
      <c r="D6548" s="1" t="s">
        <v>2518</v>
      </c>
      <c r="E6548" s="1" t="s">
        <v>10</v>
      </c>
      <c r="F6548" s="1" t="s">
        <v>1692</v>
      </c>
      <c r="G6548" s="1" t="s">
        <v>245</v>
      </c>
      <c r="H6548" s="1" t="s">
        <v>306</v>
      </c>
      <c r="I6548">
        <v>4910404</v>
      </c>
      <c r="J6548">
        <v>5999728</v>
      </c>
      <c r="K6548">
        <v>6237372</v>
      </c>
      <c r="L6548">
        <v>6283036</v>
      </c>
      <c r="M6548">
        <v>5845565</v>
      </c>
      <c r="N6548">
        <v>5513705</v>
      </c>
      <c r="O6548">
        <v>6229208</v>
      </c>
      <c r="P6548">
        <v>6034714</v>
      </c>
      <c r="Q6548">
        <v>5816995</v>
      </c>
      <c r="R6548">
        <v>4979084</v>
      </c>
      <c r="S6548">
        <v>4620593</v>
      </c>
      <c r="T6548">
        <v>4516121</v>
      </c>
      <c r="U6548">
        <v>4001702</v>
      </c>
      <c r="V6548" s="1" t="s">
        <v>4151</v>
      </c>
      <c r="W6548" s="1" t="s">
        <v>2551</v>
      </c>
      <c r="X6548" s="5" t="s">
        <v>4186</v>
      </c>
      <c r="Y6548" s="5" t="s">
        <v>2740</v>
      </c>
      <c r="Z6548" s="5" t="s">
        <v>2788</v>
      </c>
      <c r="AA6548" s="5"/>
    </row>
    <row r="6549" spans="1:27" ht="12" customHeight="1" x14ac:dyDescent="0.15">
      <c r="A6549" s="1" t="s">
        <v>1662</v>
      </c>
      <c r="B6549" s="1" t="s">
        <v>964</v>
      </c>
      <c r="C6549" s="1" t="s">
        <v>23</v>
      </c>
      <c r="D6549" s="1" t="s">
        <v>2518</v>
      </c>
      <c r="E6549" s="1" t="s">
        <v>10</v>
      </c>
      <c r="F6549" s="1" t="s">
        <v>1692</v>
      </c>
      <c r="G6549" s="1" t="s">
        <v>22</v>
      </c>
      <c r="H6549" s="1" t="s">
        <v>13</v>
      </c>
      <c r="I6549">
        <v>0</v>
      </c>
      <c r="J6549">
        <v>0</v>
      </c>
      <c r="K6549">
        <v>0</v>
      </c>
      <c r="L6549">
        <v>0</v>
      </c>
      <c r="M6549">
        <v>0</v>
      </c>
      <c r="N6549">
        <v>0</v>
      </c>
      <c r="O6549">
        <v>0</v>
      </c>
      <c r="P6549">
        <v>0</v>
      </c>
      <c r="Q6549">
        <v>0</v>
      </c>
      <c r="R6549">
        <v>0</v>
      </c>
      <c r="S6549">
        <v>0</v>
      </c>
      <c r="T6549">
        <v>0</v>
      </c>
      <c r="U6549">
        <v>0</v>
      </c>
      <c r="V6549" s="1" t="s">
        <v>4151</v>
      </c>
      <c r="W6549" s="1" t="s">
        <v>2551</v>
      </c>
      <c r="X6549" s="5" t="s">
        <v>4186</v>
      </c>
      <c r="Y6549" s="5" t="s">
        <v>2564</v>
      </c>
      <c r="Z6549" s="5" t="s">
        <v>13</v>
      </c>
      <c r="AA6549" s="5"/>
    </row>
    <row r="6550" spans="1:27" ht="12" customHeight="1" x14ac:dyDescent="0.15">
      <c r="A6550" s="1" t="s">
        <v>1662</v>
      </c>
      <c r="B6550" s="1" t="s">
        <v>964</v>
      </c>
      <c r="C6550" s="1" t="s">
        <v>77</v>
      </c>
      <c r="D6550" s="1" t="s">
        <v>2518</v>
      </c>
      <c r="E6550" s="1" t="s">
        <v>10</v>
      </c>
      <c r="F6550" s="1" t="s">
        <v>1692</v>
      </c>
      <c r="G6550" s="1" t="s">
        <v>24</v>
      </c>
      <c r="H6550" s="1" t="s">
        <v>13</v>
      </c>
      <c r="I6550">
        <v>13295</v>
      </c>
      <c r="J6550">
        <v>11390</v>
      </c>
      <c r="K6550">
        <v>15946</v>
      </c>
      <c r="L6550">
        <v>17852</v>
      </c>
      <c r="M6550">
        <v>16296</v>
      </c>
      <c r="N6550">
        <v>17629</v>
      </c>
      <c r="O6550">
        <v>12399</v>
      </c>
      <c r="P6550">
        <v>15646</v>
      </c>
      <c r="Q6550">
        <v>12873</v>
      </c>
      <c r="R6550">
        <v>15477</v>
      </c>
      <c r="S6550">
        <v>15720</v>
      </c>
      <c r="T6550">
        <v>13201</v>
      </c>
      <c r="U6550">
        <v>14897</v>
      </c>
      <c r="V6550" s="1" t="s">
        <v>4151</v>
      </c>
      <c r="W6550" s="1" t="s">
        <v>2551</v>
      </c>
      <c r="X6550" s="5" t="s">
        <v>4186</v>
      </c>
      <c r="Y6550" s="5" t="s">
        <v>2559</v>
      </c>
      <c r="Z6550" s="5" t="s">
        <v>13</v>
      </c>
      <c r="AA6550" s="5"/>
    </row>
    <row r="6551" spans="1:27" ht="12" customHeight="1" x14ac:dyDescent="0.15">
      <c r="A6551" s="1" t="s">
        <v>1662</v>
      </c>
      <c r="B6551" s="1" t="s">
        <v>964</v>
      </c>
      <c r="C6551" s="1" t="s">
        <v>244</v>
      </c>
      <c r="D6551" s="1" t="s">
        <v>2518</v>
      </c>
      <c r="E6551" s="1" t="s">
        <v>10</v>
      </c>
      <c r="F6551" s="1" t="s">
        <v>1692</v>
      </c>
      <c r="G6551" s="1" t="s">
        <v>220</v>
      </c>
      <c r="H6551" s="1" t="s">
        <v>1632</v>
      </c>
      <c r="I6551">
        <v>32750</v>
      </c>
      <c r="J6551">
        <v>32750</v>
      </c>
      <c r="K6551">
        <v>32750</v>
      </c>
      <c r="L6551">
        <v>32750</v>
      </c>
      <c r="M6551">
        <v>32750</v>
      </c>
      <c r="N6551">
        <v>32750</v>
      </c>
      <c r="O6551">
        <v>32750</v>
      </c>
      <c r="P6551">
        <v>32750</v>
      </c>
      <c r="Q6551">
        <v>32750</v>
      </c>
      <c r="R6551">
        <v>32750</v>
      </c>
      <c r="S6551">
        <v>32750</v>
      </c>
      <c r="T6551">
        <v>32750</v>
      </c>
      <c r="U6551">
        <v>32750</v>
      </c>
      <c r="V6551" s="1" t="s">
        <v>4151</v>
      </c>
      <c r="W6551" s="1" t="s">
        <v>2551</v>
      </c>
      <c r="X6551" s="5" t="s">
        <v>4186</v>
      </c>
      <c r="Y6551" s="5" t="s">
        <v>4107</v>
      </c>
      <c r="Z6551" s="5" t="s">
        <v>4109</v>
      </c>
      <c r="AA6551" s="5"/>
    </row>
    <row r="6552" spans="1:27" ht="12" customHeight="1" x14ac:dyDescent="0.15">
      <c r="A6552" s="1" t="s">
        <v>1662</v>
      </c>
      <c r="B6552" s="1" t="s">
        <v>966</v>
      </c>
      <c r="C6552" s="1" t="s">
        <v>9</v>
      </c>
      <c r="D6552" s="1" t="s">
        <v>2518</v>
      </c>
      <c r="E6552" s="1" t="s">
        <v>10</v>
      </c>
      <c r="F6552" s="1" t="s">
        <v>1693</v>
      </c>
      <c r="G6552" s="1" t="s">
        <v>12</v>
      </c>
      <c r="H6552" s="1" t="s">
        <v>13</v>
      </c>
      <c r="I6552">
        <v>20864</v>
      </c>
      <c r="J6552">
        <v>22137</v>
      </c>
      <c r="K6552">
        <v>14618</v>
      </c>
      <c r="L6552">
        <v>17787</v>
      </c>
      <c r="M6552">
        <v>17413</v>
      </c>
      <c r="N6552">
        <v>19056</v>
      </c>
      <c r="O6552">
        <v>19421</v>
      </c>
      <c r="P6552">
        <v>19562</v>
      </c>
      <c r="Q6552">
        <v>20267</v>
      </c>
      <c r="R6552">
        <v>19427</v>
      </c>
      <c r="S6552">
        <v>19227</v>
      </c>
      <c r="T6552">
        <v>20265</v>
      </c>
      <c r="U6552">
        <v>17571</v>
      </c>
      <c r="V6552" s="1" t="s">
        <v>4151</v>
      </c>
      <c r="W6552" s="1" t="s">
        <v>2551</v>
      </c>
      <c r="X6552" s="5" t="s">
        <v>4187</v>
      </c>
      <c r="Y6552" s="5" t="s">
        <v>2553</v>
      </c>
      <c r="Z6552" s="5" t="s">
        <v>13</v>
      </c>
      <c r="AA6552" s="5"/>
    </row>
    <row r="6553" spans="1:27" ht="12" customHeight="1" x14ac:dyDescent="0.15">
      <c r="A6553" s="1" t="s">
        <v>1662</v>
      </c>
      <c r="B6553" s="1" t="s">
        <v>966</v>
      </c>
      <c r="C6553" s="1" t="s">
        <v>15</v>
      </c>
      <c r="D6553" s="1" t="s">
        <v>2518</v>
      </c>
      <c r="E6553" s="1" t="s">
        <v>10</v>
      </c>
      <c r="F6553" s="1" t="s">
        <v>1693</v>
      </c>
      <c r="G6553" s="1" t="s">
        <v>16</v>
      </c>
      <c r="H6553" s="1" t="s">
        <v>13</v>
      </c>
      <c r="I6553">
        <v>235</v>
      </c>
      <c r="J6553">
        <v>263</v>
      </c>
      <c r="K6553">
        <v>246</v>
      </c>
      <c r="L6553">
        <v>246</v>
      </c>
      <c r="M6553">
        <v>304</v>
      </c>
      <c r="N6553">
        <v>180</v>
      </c>
      <c r="O6553">
        <v>206</v>
      </c>
      <c r="P6553">
        <v>183</v>
      </c>
      <c r="Q6553">
        <v>225</v>
      </c>
      <c r="R6553">
        <v>184</v>
      </c>
      <c r="S6553">
        <v>141</v>
      </c>
      <c r="T6553">
        <v>157</v>
      </c>
      <c r="U6553">
        <v>194</v>
      </c>
      <c r="V6553" s="1" t="s">
        <v>4151</v>
      </c>
      <c r="W6553" s="1" t="s">
        <v>2551</v>
      </c>
      <c r="X6553" s="5" t="s">
        <v>4187</v>
      </c>
      <c r="Y6553" s="5" t="s">
        <v>2561</v>
      </c>
      <c r="Z6553" s="5" t="s">
        <v>13</v>
      </c>
      <c r="AA6553" s="5"/>
    </row>
    <row r="6554" spans="1:27" ht="12" customHeight="1" x14ac:dyDescent="0.15">
      <c r="A6554" s="1" t="s">
        <v>1662</v>
      </c>
      <c r="B6554" s="1" t="s">
        <v>966</v>
      </c>
      <c r="C6554" s="1" t="s">
        <v>17</v>
      </c>
      <c r="D6554" s="1" t="s">
        <v>2518</v>
      </c>
      <c r="E6554" s="1" t="s">
        <v>10</v>
      </c>
      <c r="F6554" s="1" t="s">
        <v>1693</v>
      </c>
      <c r="G6554" s="1" t="s">
        <v>18</v>
      </c>
      <c r="H6554" s="1" t="s">
        <v>13</v>
      </c>
      <c r="I6554">
        <v>1848</v>
      </c>
      <c r="J6554">
        <v>1754</v>
      </c>
      <c r="K6554">
        <v>1131</v>
      </c>
      <c r="L6554">
        <v>1111</v>
      </c>
      <c r="M6554">
        <v>2148</v>
      </c>
      <c r="N6554">
        <v>1847</v>
      </c>
      <c r="O6554">
        <v>2200</v>
      </c>
      <c r="P6554">
        <v>2259</v>
      </c>
      <c r="Q6554">
        <v>2112</v>
      </c>
      <c r="R6554">
        <v>2145</v>
      </c>
      <c r="S6554">
        <v>2204</v>
      </c>
      <c r="T6554">
        <v>2176</v>
      </c>
      <c r="U6554">
        <v>1452</v>
      </c>
      <c r="V6554" s="1" t="s">
        <v>4151</v>
      </c>
      <c r="W6554" s="1" t="s">
        <v>2551</v>
      </c>
      <c r="X6554" s="5" t="s">
        <v>4187</v>
      </c>
      <c r="Y6554" s="5" t="s">
        <v>2562</v>
      </c>
      <c r="Z6554" s="5" t="s">
        <v>13</v>
      </c>
      <c r="AA6554" s="5"/>
    </row>
    <row r="6555" spans="1:27" ht="12" customHeight="1" x14ac:dyDescent="0.15">
      <c r="A6555" s="1" t="s">
        <v>1662</v>
      </c>
      <c r="B6555" s="1" t="s">
        <v>966</v>
      </c>
      <c r="C6555" s="1" t="s">
        <v>19</v>
      </c>
      <c r="D6555" s="1" t="s">
        <v>2518</v>
      </c>
      <c r="E6555" s="1" t="s">
        <v>10</v>
      </c>
      <c r="F6555" s="1" t="s">
        <v>1693</v>
      </c>
      <c r="G6555" s="1" t="s">
        <v>242</v>
      </c>
      <c r="H6555" s="1" t="s">
        <v>13</v>
      </c>
      <c r="I6555">
        <v>19953</v>
      </c>
      <c r="J6555">
        <v>18272</v>
      </c>
      <c r="K6555">
        <v>14380</v>
      </c>
      <c r="L6555">
        <v>17654</v>
      </c>
      <c r="M6555">
        <v>17941</v>
      </c>
      <c r="N6555">
        <v>15669</v>
      </c>
      <c r="O6555">
        <v>17640</v>
      </c>
      <c r="P6555">
        <v>17109</v>
      </c>
      <c r="Q6555">
        <v>17145</v>
      </c>
      <c r="R6555">
        <v>16525</v>
      </c>
      <c r="S6555">
        <v>14493</v>
      </c>
      <c r="T6555">
        <v>16360</v>
      </c>
      <c r="U6555">
        <v>17891</v>
      </c>
      <c r="V6555" s="1" t="s">
        <v>4151</v>
      </c>
      <c r="W6555" s="1" t="s">
        <v>2551</v>
      </c>
      <c r="X6555" s="5" t="s">
        <v>4187</v>
      </c>
      <c r="Y6555" s="5" t="s">
        <v>2557</v>
      </c>
      <c r="Z6555" s="5" t="s">
        <v>13</v>
      </c>
      <c r="AA6555" s="5"/>
    </row>
    <row r="6556" spans="1:27" ht="12" customHeight="1" x14ac:dyDescent="0.15">
      <c r="A6556" s="1" t="s">
        <v>1662</v>
      </c>
      <c r="B6556" s="1" t="s">
        <v>966</v>
      </c>
      <c r="C6556" s="1" t="s">
        <v>21</v>
      </c>
      <c r="D6556" s="1" t="s">
        <v>2518</v>
      </c>
      <c r="E6556" s="1" t="s">
        <v>10</v>
      </c>
      <c r="F6556" s="1" t="s">
        <v>1693</v>
      </c>
      <c r="G6556" s="1" t="s">
        <v>245</v>
      </c>
      <c r="H6556" s="1" t="s">
        <v>306</v>
      </c>
      <c r="I6556">
        <v>5458525</v>
      </c>
      <c r="J6556">
        <v>5170166</v>
      </c>
      <c r="K6556">
        <v>4327100</v>
      </c>
      <c r="L6556">
        <v>5065377</v>
      </c>
      <c r="M6556">
        <v>5292405</v>
      </c>
      <c r="N6556">
        <v>4823264</v>
      </c>
      <c r="O6556">
        <v>5256863</v>
      </c>
      <c r="P6556">
        <v>5241670</v>
      </c>
      <c r="Q6556">
        <v>5305783</v>
      </c>
      <c r="R6556">
        <v>5131876</v>
      </c>
      <c r="S6556">
        <v>4477402</v>
      </c>
      <c r="T6556">
        <v>4981858</v>
      </c>
      <c r="U6556">
        <v>5395202</v>
      </c>
      <c r="V6556" s="1" t="s">
        <v>4151</v>
      </c>
      <c r="W6556" s="1" t="s">
        <v>2551</v>
      </c>
      <c r="X6556" s="5" t="s">
        <v>4187</v>
      </c>
      <c r="Y6556" s="5" t="s">
        <v>2740</v>
      </c>
      <c r="Z6556" s="5" t="s">
        <v>2788</v>
      </c>
      <c r="AA6556" s="5"/>
    </row>
    <row r="6557" spans="1:27" ht="12" customHeight="1" x14ac:dyDescent="0.15">
      <c r="A6557" s="1" t="s">
        <v>1662</v>
      </c>
      <c r="B6557" s="1" t="s">
        <v>966</v>
      </c>
      <c r="C6557" s="1" t="s">
        <v>23</v>
      </c>
      <c r="D6557" s="1" t="s">
        <v>2518</v>
      </c>
      <c r="E6557" s="1" t="s">
        <v>10</v>
      </c>
      <c r="F6557" s="1" t="s">
        <v>1693</v>
      </c>
      <c r="G6557" s="1" t="s">
        <v>22</v>
      </c>
      <c r="H6557" s="1" t="s">
        <v>13</v>
      </c>
      <c r="I6557">
        <v>176</v>
      </c>
      <c r="J6557">
        <v>300</v>
      </c>
      <c r="K6557">
        <v>175</v>
      </c>
      <c r="L6557">
        <v>143</v>
      </c>
      <c r="M6557">
        <v>225</v>
      </c>
      <c r="N6557">
        <v>281</v>
      </c>
      <c r="O6557">
        <v>139</v>
      </c>
      <c r="P6557">
        <v>158</v>
      </c>
      <c r="Q6557">
        <v>337</v>
      </c>
      <c r="R6557">
        <v>259</v>
      </c>
      <c r="S6557">
        <v>156</v>
      </c>
      <c r="T6557">
        <v>128</v>
      </c>
      <c r="U6557">
        <v>148</v>
      </c>
      <c r="V6557" s="1" t="s">
        <v>4151</v>
      </c>
      <c r="W6557" s="1" t="s">
        <v>2551</v>
      </c>
      <c r="X6557" s="5" t="s">
        <v>4187</v>
      </c>
      <c r="Y6557" s="5" t="s">
        <v>2564</v>
      </c>
      <c r="Z6557" s="5" t="s">
        <v>13</v>
      </c>
      <c r="AA6557" s="5"/>
    </row>
    <row r="6558" spans="1:27" ht="12" customHeight="1" x14ac:dyDescent="0.15">
      <c r="A6558" s="1" t="s">
        <v>1662</v>
      </c>
      <c r="B6558" s="1" t="s">
        <v>966</v>
      </c>
      <c r="C6558" s="1" t="s">
        <v>77</v>
      </c>
      <c r="D6558" s="1" t="s">
        <v>2518</v>
      </c>
      <c r="E6558" s="1" t="s">
        <v>10</v>
      </c>
      <c r="F6558" s="1" t="s">
        <v>1693</v>
      </c>
      <c r="G6558" s="1" t="s">
        <v>24</v>
      </c>
      <c r="H6558" s="1" t="s">
        <v>13</v>
      </c>
      <c r="I6558">
        <v>71479</v>
      </c>
      <c r="J6558">
        <v>73552</v>
      </c>
      <c r="K6558">
        <v>72730</v>
      </c>
      <c r="L6558">
        <v>71855</v>
      </c>
      <c r="M6558">
        <v>69260</v>
      </c>
      <c r="N6558">
        <v>70700</v>
      </c>
      <c r="O6558">
        <v>70348</v>
      </c>
      <c r="P6558">
        <v>70566</v>
      </c>
      <c r="Q6558">
        <v>71465</v>
      </c>
      <c r="R6558">
        <v>72147</v>
      </c>
      <c r="S6558">
        <v>74661</v>
      </c>
      <c r="T6558">
        <v>76419</v>
      </c>
      <c r="U6558">
        <v>74694</v>
      </c>
      <c r="V6558" s="1" t="s">
        <v>4151</v>
      </c>
      <c r="W6558" s="1" t="s">
        <v>2551</v>
      </c>
      <c r="X6558" s="5" t="s">
        <v>4187</v>
      </c>
      <c r="Y6558" s="5" t="s">
        <v>2559</v>
      </c>
      <c r="Z6558" s="5" t="s">
        <v>13</v>
      </c>
      <c r="AA6558" s="5"/>
    </row>
    <row r="6559" spans="1:27" ht="12" customHeight="1" x14ac:dyDescent="0.15">
      <c r="A6559" s="1" t="s">
        <v>1662</v>
      </c>
      <c r="B6559" s="1" t="s">
        <v>966</v>
      </c>
      <c r="C6559" s="1" t="s">
        <v>244</v>
      </c>
      <c r="D6559" s="1" t="s">
        <v>2518</v>
      </c>
      <c r="E6559" s="1" t="s">
        <v>10</v>
      </c>
      <c r="F6559" s="1" t="s">
        <v>1693</v>
      </c>
      <c r="G6559" s="1" t="s">
        <v>220</v>
      </c>
      <c r="H6559" s="1" t="s">
        <v>1632</v>
      </c>
      <c r="I6559">
        <v>29330</v>
      </c>
      <c r="J6559">
        <v>29330</v>
      </c>
      <c r="K6559">
        <v>29330</v>
      </c>
      <c r="L6559">
        <v>29330</v>
      </c>
      <c r="M6559">
        <v>29330</v>
      </c>
      <c r="N6559">
        <v>29330</v>
      </c>
      <c r="O6559">
        <v>29330</v>
      </c>
      <c r="P6559">
        <v>29330</v>
      </c>
      <c r="Q6559">
        <v>29330</v>
      </c>
      <c r="R6559">
        <v>29330</v>
      </c>
      <c r="S6559">
        <v>29330</v>
      </c>
      <c r="T6559">
        <v>29330</v>
      </c>
      <c r="U6559">
        <v>29330</v>
      </c>
      <c r="V6559" s="1" t="s">
        <v>4151</v>
      </c>
      <c r="W6559" s="1" t="s">
        <v>2551</v>
      </c>
      <c r="X6559" s="5" t="s">
        <v>4187</v>
      </c>
      <c r="Y6559" s="5" t="s">
        <v>4107</v>
      </c>
      <c r="Z6559" s="5" t="s">
        <v>4109</v>
      </c>
      <c r="AA6559" s="5"/>
    </row>
    <row r="6560" spans="1:27" ht="12" customHeight="1" x14ac:dyDescent="0.15">
      <c r="A6560" s="1" t="s">
        <v>1662</v>
      </c>
      <c r="B6560" s="1" t="s">
        <v>1210</v>
      </c>
      <c r="C6560" s="1" t="s">
        <v>9</v>
      </c>
      <c r="D6560" s="1" t="s">
        <v>2518</v>
      </c>
      <c r="E6560" s="1" t="s">
        <v>10</v>
      </c>
      <c r="F6560" s="1" t="s">
        <v>1694</v>
      </c>
      <c r="G6560" s="1" t="s">
        <v>12</v>
      </c>
      <c r="H6560" s="1" t="s">
        <v>13</v>
      </c>
      <c r="I6560">
        <v>7015</v>
      </c>
      <c r="J6560">
        <v>9275</v>
      </c>
      <c r="K6560">
        <v>9188</v>
      </c>
      <c r="L6560">
        <v>8349</v>
      </c>
      <c r="M6560">
        <v>8512</v>
      </c>
      <c r="N6560">
        <v>10500</v>
      </c>
      <c r="O6560">
        <v>11541</v>
      </c>
      <c r="P6560">
        <v>9512</v>
      </c>
      <c r="Q6560">
        <v>8319</v>
      </c>
      <c r="R6560">
        <v>10189</v>
      </c>
      <c r="S6560">
        <v>9520</v>
      </c>
      <c r="T6560">
        <v>8580</v>
      </c>
      <c r="U6560">
        <v>3329</v>
      </c>
      <c r="V6560" s="1" t="s">
        <v>4151</v>
      </c>
      <c r="W6560" s="1" t="s">
        <v>2551</v>
      </c>
      <c r="X6560" s="5" t="s">
        <v>4188</v>
      </c>
      <c r="Y6560" s="5" t="s">
        <v>2553</v>
      </c>
      <c r="Z6560" s="5" t="s">
        <v>13</v>
      </c>
      <c r="AA6560" s="5"/>
    </row>
    <row r="6561" spans="1:27" ht="12" customHeight="1" x14ac:dyDescent="0.15">
      <c r="A6561" s="1" t="s">
        <v>1662</v>
      </c>
      <c r="B6561" s="1" t="s">
        <v>1210</v>
      </c>
      <c r="C6561" s="1" t="s">
        <v>15</v>
      </c>
      <c r="D6561" s="1" t="s">
        <v>2518</v>
      </c>
      <c r="E6561" s="1" t="s">
        <v>10</v>
      </c>
      <c r="F6561" s="1" t="s">
        <v>1694</v>
      </c>
      <c r="G6561" s="1" t="s">
        <v>16</v>
      </c>
      <c r="H6561" s="1" t="s">
        <v>13</v>
      </c>
      <c r="I6561">
        <v>1807</v>
      </c>
      <c r="J6561">
        <v>1451</v>
      </c>
      <c r="K6561">
        <v>1551</v>
      </c>
      <c r="L6561">
        <v>1901</v>
      </c>
      <c r="M6561">
        <v>900</v>
      </c>
      <c r="N6561">
        <v>1601</v>
      </c>
      <c r="O6561">
        <v>1451</v>
      </c>
      <c r="P6561">
        <v>2101</v>
      </c>
      <c r="Q6561">
        <v>1150</v>
      </c>
      <c r="R6561">
        <v>1401</v>
      </c>
      <c r="S6561">
        <v>1151</v>
      </c>
      <c r="T6561">
        <v>500</v>
      </c>
      <c r="U6561">
        <v>1552</v>
      </c>
      <c r="V6561" s="1" t="s">
        <v>4151</v>
      </c>
      <c r="W6561" s="1" t="s">
        <v>2551</v>
      </c>
      <c r="X6561" s="5" t="s">
        <v>4188</v>
      </c>
      <c r="Y6561" s="5" t="s">
        <v>2561</v>
      </c>
      <c r="Z6561" s="5" t="s">
        <v>13</v>
      </c>
      <c r="AA6561" s="5"/>
    </row>
    <row r="6562" spans="1:27" ht="12" customHeight="1" x14ac:dyDescent="0.15">
      <c r="A6562" s="1" t="s">
        <v>1662</v>
      </c>
      <c r="B6562" s="1" t="s">
        <v>1210</v>
      </c>
      <c r="C6562" s="1" t="s">
        <v>17</v>
      </c>
      <c r="D6562" s="1" t="s">
        <v>2518</v>
      </c>
      <c r="E6562" s="1" t="s">
        <v>10</v>
      </c>
      <c r="F6562" s="1" t="s">
        <v>1694</v>
      </c>
      <c r="G6562" s="1" t="s">
        <v>18</v>
      </c>
      <c r="H6562" s="1" t="s">
        <v>13</v>
      </c>
      <c r="I6562">
        <v>1997</v>
      </c>
      <c r="J6562">
        <v>2023</v>
      </c>
      <c r="K6562">
        <v>2100</v>
      </c>
      <c r="L6562">
        <v>1984</v>
      </c>
      <c r="M6562">
        <v>1752</v>
      </c>
      <c r="N6562">
        <v>2292</v>
      </c>
      <c r="O6562">
        <v>2327</v>
      </c>
      <c r="P6562">
        <v>2398</v>
      </c>
      <c r="Q6562">
        <v>1941</v>
      </c>
      <c r="R6562">
        <v>1725</v>
      </c>
      <c r="S6562">
        <v>1847</v>
      </c>
      <c r="T6562">
        <v>1235</v>
      </c>
      <c r="U6562">
        <v>1799</v>
      </c>
      <c r="V6562" s="1" t="s">
        <v>4151</v>
      </c>
      <c r="W6562" s="1" t="s">
        <v>2551</v>
      </c>
      <c r="X6562" s="5" t="s">
        <v>4188</v>
      </c>
      <c r="Y6562" s="5" t="s">
        <v>2562</v>
      </c>
      <c r="Z6562" s="5" t="s">
        <v>13</v>
      </c>
      <c r="AA6562" s="5"/>
    </row>
    <row r="6563" spans="1:27" ht="12" customHeight="1" x14ac:dyDescent="0.15">
      <c r="A6563" s="1" t="s">
        <v>1662</v>
      </c>
      <c r="B6563" s="1" t="s">
        <v>1210</v>
      </c>
      <c r="C6563" s="1" t="s">
        <v>19</v>
      </c>
      <c r="D6563" s="1" t="s">
        <v>2518</v>
      </c>
      <c r="E6563" s="1" t="s">
        <v>10</v>
      </c>
      <c r="F6563" s="1" t="s">
        <v>1694</v>
      </c>
      <c r="G6563" s="1" t="s">
        <v>242</v>
      </c>
      <c r="H6563" s="1" t="s">
        <v>13</v>
      </c>
      <c r="I6563">
        <v>8458</v>
      </c>
      <c r="J6563">
        <v>6904</v>
      </c>
      <c r="K6563">
        <v>6572</v>
      </c>
      <c r="L6563">
        <v>6927</v>
      </c>
      <c r="M6563">
        <v>5543</v>
      </c>
      <c r="N6563">
        <v>6167</v>
      </c>
      <c r="O6563">
        <v>8519</v>
      </c>
      <c r="P6563">
        <v>8244</v>
      </c>
      <c r="Q6563">
        <v>6584</v>
      </c>
      <c r="R6563">
        <v>9158</v>
      </c>
      <c r="S6563">
        <v>4790</v>
      </c>
      <c r="T6563">
        <v>7032</v>
      </c>
      <c r="U6563">
        <v>5358</v>
      </c>
      <c r="V6563" s="1" t="s">
        <v>4151</v>
      </c>
      <c r="W6563" s="1" t="s">
        <v>2551</v>
      </c>
      <c r="X6563" s="5" t="s">
        <v>4188</v>
      </c>
      <c r="Y6563" s="5" t="s">
        <v>2557</v>
      </c>
      <c r="Z6563" s="5" t="s">
        <v>13</v>
      </c>
      <c r="AA6563" s="5"/>
    </row>
    <row r="6564" spans="1:27" ht="12" customHeight="1" x14ac:dyDescent="0.15">
      <c r="A6564" s="1" t="s">
        <v>1662</v>
      </c>
      <c r="B6564" s="1" t="s">
        <v>1210</v>
      </c>
      <c r="C6564" s="1" t="s">
        <v>21</v>
      </c>
      <c r="D6564" s="1" t="s">
        <v>2518</v>
      </c>
      <c r="E6564" s="1" t="s">
        <v>10</v>
      </c>
      <c r="F6564" s="1" t="s">
        <v>1694</v>
      </c>
      <c r="G6564" s="1" t="s">
        <v>245</v>
      </c>
      <c r="H6564" s="1" t="s">
        <v>306</v>
      </c>
      <c r="I6564">
        <v>2006826</v>
      </c>
      <c r="J6564">
        <v>1832602</v>
      </c>
      <c r="K6564">
        <v>1973507</v>
      </c>
      <c r="L6564">
        <v>2074180</v>
      </c>
      <c r="M6564">
        <v>1632735</v>
      </c>
      <c r="N6564">
        <v>1731827</v>
      </c>
      <c r="O6564">
        <v>2301316</v>
      </c>
      <c r="P6564">
        <v>2230873</v>
      </c>
      <c r="Q6564">
        <v>1841988</v>
      </c>
      <c r="R6564">
        <v>2493680</v>
      </c>
      <c r="S6564">
        <v>1251883</v>
      </c>
      <c r="T6564">
        <v>1881644</v>
      </c>
      <c r="U6564">
        <v>1418560</v>
      </c>
      <c r="V6564" s="1" t="s">
        <v>4151</v>
      </c>
      <c r="W6564" s="1" t="s">
        <v>2551</v>
      </c>
      <c r="X6564" s="5" t="s">
        <v>4188</v>
      </c>
      <c r="Y6564" s="5" t="s">
        <v>2740</v>
      </c>
      <c r="Z6564" s="5" t="s">
        <v>2788</v>
      </c>
      <c r="AA6564" s="5"/>
    </row>
    <row r="6565" spans="1:27" ht="12" customHeight="1" x14ac:dyDescent="0.15">
      <c r="A6565" s="1" t="s">
        <v>1662</v>
      </c>
      <c r="B6565" s="1" t="s">
        <v>1210</v>
      </c>
      <c r="C6565" s="1" t="s">
        <v>23</v>
      </c>
      <c r="D6565" s="1" t="s">
        <v>2518</v>
      </c>
      <c r="E6565" s="1" t="s">
        <v>10</v>
      </c>
      <c r="F6565" s="1" t="s">
        <v>1694</v>
      </c>
      <c r="G6565" s="1" t="s">
        <v>22</v>
      </c>
      <c r="H6565" s="1" t="s">
        <v>13</v>
      </c>
      <c r="I6565">
        <v>1807</v>
      </c>
      <c r="J6565">
        <v>1451</v>
      </c>
      <c r="K6565">
        <v>1551</v>
      </c>
      <c r="L6565">
        <v>1901</v>
      </c>
      <c r="M6565">
        <v>900</v>
      </c>
      <c r="N6565">
        <v>1601</v>
      </c>
      <c r="O6565">
        <v>1451</v>
      </c>
      <c r="P6565">
        <v>2101</v>
      </c>
      <c r="Q6565">
        <v>1150</v>
      </c>
      <c r="R6565">
        <v>1401</v>
      </c>
      <c r="S6565">
        <v>1151</v>
      </c>
      <c r="T6565">
        <v>500</v>
      </c>
      <c r="U6565">
        <v>1552</v>
      </c>
      <c r="V6565" s="1" t="s">
        <v>4151</v>
      </c>
      <c r="W6565" s="1" t="s">
        <v>2551</v>
      </c>
      <c r="X6565" s="5" t="s">
        <v>4188</v>
      </c>
      <c r="Y6565" s="5" t="s">
        <v>2564</v>
      </c>
      <c r="Z6565" s="5" t="s">
        <v>13</v>
      </c>
      <c r="AA6565" s="5"/>
    </row>
    <row r="6566" spans="1:27" ht="12" customHeight="1" x14ac:dyDescent="0.15">
      <c r="A6566" s="1" t="s">
        <v>1662</v>
      </c>
      <c r="B6566" s="1" t="s">
        <v>1210</v>
      </c>
      <c r="C6566" s="1" t="s">
        <v>77</v>
      </c>
      <c r="D6566" s="1" t="s">
        <v>2518</v>
      </c>
      <c r="E6566" s="1" t="s">
        <v>10</v>
      </c>
      <c r="F6566" s="1" t="s">
        <v>1694</v>
      </c>
      <c r="G6566" s="1" t="s">
        <v>24</v>
      </c>
      <c r="H6566" s="1" t="s">
        <v>13</v>
      </c>
      <c r="I6566">
        <v>6701</v>
      </c>
      <c r="J6566">
        <v>7049</v>
      </c>
      <c r="K6566">
        <v>7565</v>
      </c>
      <c r="L6566">
        <v>7003</v>
      </c>
      <c r="M6566">
        <v>8220</v>
      </c>
      <c r="N6566">
        <v>10261</v>
      </c>
      <c r="O6566">
        <v>10956</v>
      </c>
      <c r="P6566">
        <v>9826</v>
      </c>
      <c r="Q6566">
        <v>9620</v>
      </c>
      <c r="R6566">
        <v>8926</v>
      </c>
      <c r="S6566">
        <v>11809</v>
      </c>
      <c r="T6566">
        <v>12122</v>
      </c>
      <c r="U6566">
        <v>8294</v>
      </c>
      <c r="V6566" s="1" t="s">
        <v>4151</v>
      </c>
      <c r="W6566" s="1" t="s">
        <v>2551</v>
      </c>
      <c r="X6566" s="5" t="s">
        <v>4188</v>
      </c>
      <c r="Y6566" s="5" t="s">
        <v>2559</v>
      </c>
      <c r="Z6566" s="5" t="s">
        <v>13</v>
      </c>
      <c r="AA6566" s="5"/>
    </row>
    <row r="6567" spans="1:27" ht="12" customHeight="1" x14ac:dyDescent="0.15">
      <c r="A6567" s="1" t="s">
        <v>1662</v>
      </c>
      <c r="B6567" s="1" t="s">
        <v>1210</v>
      </c>
      <c r="C6567" s="1" t="s">
        <v>244</v>
      </c>
      <c r="D6567" s="1" t="s">
        <v>2518</v>
      </c>
      <c r="E6567" s="1" t="s">
        <v>10</v>
      </c>
      <c r="F6567" s="1" t="s">
        <v>1694</v>
      </c>
      <c r="G6567" s="1" t="s">
        <v>220</v>
      </c>
      <c r="H6567" s="1" t="s">
        <v>1632</v>
      </c>
      <c r="I6567">
        <v>12720</v>
      </c>
      <c r="J6567">
        <v>12720</v>
      </c>
      <c r="K6567">
        <v>12720</v>
      </c>
      <c r="L6567">
        <v>12720</v>
      </c>
      <c r="M6567">
        <v>12720</v>
      </c>
      <c r="N6567">
        <v>12720</v>
      </c>
      <c r="O6567">
        <v>12720</v>
      </c>
      <c r="P6567">
        <v>12720</v>
      </c>
      <c r="Q6567">
        <v>12720</v>
      </c>
      <c r="R6567">
        <v>12720</v>
      </c>
      <c r="S6567">
        <v>12720</v>
      </c>
      <c r="T6567">
        <v>12720</v>
      </c>
      <c r="U6567">
        <v>12720</v>
      </c>
      <c r="V6567" s="1" t="s">
        <v>4151</v>
      </c>
      <c r="W6567" s="1" t="s">
        <v>2551</v>
      </c>
      <c r="X6567" s="5" t="s">
        <v>4188</v>
      </c>
      <c r="Y6567" s="5" t="s">
        <v>4107</v>
      </c>
      <c r="Z6567" s="5" t="s">
        <v>4109</v>
      </c>
      <c r="AA6567" s="5"/>
    </row>
    <row r="6568" spans="1:27" ht="12" customHeight="1" x14ac:dyDescent="0.15">
      <c r="A6568" s="1" t="s">
        <v>1662</v>
      </c>
      <c r="B6568" s="1" t="s">
        <v>1214</v>
      </c>
      <c r="C6568" s="1" t="s">
        <v>9</v>
      </c>
      <c r="D6568" s="1" t="s">
        <v>2518</v>
      </c>
      <c r="E6568" s="1" t="s">
        <v>10</v>
      </c>
      <c r="F6568" s="1" t="s">
        <v>1695</v>
      </c>
      <c r="G6568" s="1" t="s">
        <v>12</v>
      </c>
      <c r="H6568" s="1" t="s">
        <v>13</v>
      </c>
      <c r="I6568">
        <v>18115</v>
      </c>
      <c r="J6568">
        <v>19164</v>
      </c>
      <c r="K6568">
        <v>17973</v>
      </c>
      <c r="L6568">
        <v>12818</v>
      </c>
      <c r="M6568">
        <v>17375</v>
      </c>
      <c r="N6568">
        <v>18137</v>
      </c>
      <c r="O6568">
        <v>17431</v>
      </c>
      <c r="P6568">
        <v>17602</v>
      </c>
      <c r="Q6568">
        <v>17304</v>
      </c>
      <c r="R6568">
        <v>17135</v>
      </c>
      <c r="S6568">
        <v>15662</v>
      </c>
      <c r="T6568">
        <v>13042</v>
      </c>
      <c r="U6568">
        <v>15535</v>
      </c>
      <c r="V6568" s="1" t="s">
        <v>4151</v>
      </c>
      <c r="W6568" s="1" t="s">
        <v>2551</v>
      </c>
      <c r="X6568" s="5" t="s">
        <v>4189</v>
      </c>
      <c r="Y6568" s="5" t="s">
        <v>2553</v>
      </c>
      <c r="Z6568" s="5" t="s">
        <v>13</v>
      </c>
      <c r="AA6568" s="5"/>
    </row>
    <row r="6569" spans="1:27" ht="12" customHeight="1" x14ac:dyDescent="0.15">
      <c r="A6569" s="1" t="s">
        <v>1662</v>
      </c>
      <c r="B6569" s="1" t="s">
        <v>1214</v>
      </c>
      <c r="C6569" s="1" t="s">
        <v>15</v>
      </c>
      <c r="D6569" s="1" t="s">
        <v>2518</v>
      </c>
      <c r="E6569" s="1" t="s">
        <v>10</v>
      </c>
      <c r="F6569" s="1" t="s">
        <v>1695</v>
      </c>
      <c r="G6569" s="1" t="s">
        <v>16</v>
      </c>
      <c r="H6569" s="1" t="s">
        <v>13</v>
      </c>
      <c r="I6569">
        <v>0</v>
      </c>
      <c r="J6569">
        <v>0</v>
      </c>
      <c r="K6569">
        <v>0</v>
      </c>
      <c r="L6569">
        <v>0</v>
      </c>
      <c r="M6569">
        <v>0</v>
      </c>
      <c r="N6569">
        <v>0</v>
      </c>
      <c r="O6569">
        <v>0</v>
      </c>
      <c r="P6569">
        <v>0</v>
      </c>
      <c r="Q6569">
        <v>0</v>
      </c>
      <c r="R6569">
        <v>0</v>
      </c>
      <c r="S6569">
        <v>0</v>
      </c>
      <c r="T6569">
        <v>0</v>
      </c>
      <c r="U6569">
        <v>0</v>
      </c>
      <c r="V6569" s="1" t="s">
        <v>4151</v>
      </c>
      <c r="W6569" s="1" t="s">
        <v>2551</v>
      </c>
      <c r="X6569" s="5" t="s">
        <v>4189</v>
      </c>
      <c r="Y6569" s="5" t="s">
        <v>2561</v>
      </c>
      <c r="Z6569" s="5" t="s">
        <v>13</v>
      </c>
      <c r="AA6569" s="5"/>
    </row>
    <row r="6570" spans="1:27" ht="12" customHeight="1" x14ac:dyDescent="0.15">
      <c r="A6570" s="1" t="s">
        <v>1662</v>
      </c>
      <c r="B6570" s="1" t="s">
        <v>1214</v>
      </c>
      <c r="C6570" s="1" t="s">
        <v>17</v>
      </c>
      <c r="D6570" s="1" t="s">
        <v>2518</v>
      </c>
      <c r="E6570" s="1" t="s">
        <v>10</v>
      </c>
      <c r="F6570" s="1" t="s">
        <v>1695</v>
      </c>
      <c r="G6570" s="1" t="s">
        <v>18</v>
      </c>
      <c r="H6570" s="1" t="s">
        <v>13</v>
      </c>
      <c r="I6570">
        <v>63</v>
      </c>
      <c r="J6570">
        <v>79</v>
      </c>
      <c r="K6570">
        <v>97</v>
      </c>
      <c r="L6570">
        <v>36</v>
      </c>
      <c r="M6570">
        <v>99</v>
      </c>
      <c r="N6570">
        <v>86</v>
      </c>
      <c r="O6570">
        <v>83</v>
      </c>
      <c r="P6570">
        <v>143</v>
      </c>
      <c r="Q6570">
        <v>89</v>
      </c>
      <c r="R6570">
        <v>93</v>
      </c>
      <c r="S6570">
        <v>90</v>
      </c>
      <c r="T6570">
        <v>57</v>
      </c>
      <c r="U6570">
        <v>61</v>
      </c>
      <c r="V6570" s="1" t="s">
        <v>4151</v>
      </c>
      <c r="W6570" s="1" t="s">
        <v>2551</v>
      </c>
      <c r="X6570" s="5" t="s">
        <v>4189</v>
      </c>
      <c r="Y6570" s="5" t="s">
        <v>2562</v>
      </c>
      <c r="Z6570" s="5" t="s">
        <v>13</v>
      </c>
      <c r="AA6570" s="5"/>
    </row>
    <row r="6571" spans="1:27" ht="12" customHeight="1" x14ac:dyDescent="0.15">
      <c r="A6571" s="1" t="s">
        <v>1662</v>
      </c>
      <c r="B6571" s="1" t="s">
        <v>1214</v>
      </c>
      <c r="C6571" s="1" t="s">
        <v>19</v>
      </c>
      <c r="D6571" s="1" t="s">
        <v>2518</v>
      </c>
      <c r="E6571" s="1" t="s">
        <v>10</v>
      </c>
      <c r="F6571" s="1" t="s">
        <v>1695</v>
      </c>
      <c r="G6571" s="1" t="s">
        <v>242</v>
      </c>
      <c r="H6571" s="1" t="s">
        <v>13</v>
      </c>
      <c r="I6571">
        <v>20953</v>
      </c>
      <c r="J6571">
        <v>19417</v>
      </c>
      <c r="K6571">
        <v>16986</v>
      </c>
      <c r="L6571">
        <v>15421</v>
      </c>
      <c r="M6571">
        <v>18001</v>
      </c>
      <c r="N6571">
        <v>14734</v>
      </c>
      <c r="O6571">
        <v>17729</v>
      </c>
      <c r="P6571">
        <v>17608</v>
      </c>
      <c r="Q6571">
        <v>16127</v>
      </c>
      <c r="R6571">
        <v>17850</v>
      </c>
      <c r="S6571">
        <v>15169</v>
      </c>
      <c r="T6571">
        <v>13906</v>
      </c>
      <c r="U6571">
        <v>15971</v>
      </c>
      <c r="V6571" s="1" t="s">
        <v>4151</v>
      </c>
      <c r="W6571" s="1" t="s">
        <v>2551</v>
      </c>
      <c r="X6571" s="5" t="s">
        <v>4189</v>
      </c>
      <c r="Y6571" s="5" t="s">
        <v>2557</v>
      </c>
      <c r="Z6571" s="5" t="s">
        <v>13</v>
      </c>
      <c r="AA6571" s="5"/>
    </row>
    <row r="6572" spans="1:27" ht="12" customHeight="1" x14ac:dyDescent="0.15">
      <c r="A6572" s="1" t="s">
        <v>1662</v>
      </c>
      <c r="B6572" s="1" t="s">
        <v>1214</v>
      </c>
      <c r="C6572" s="1" t="s">
        <v>21</v>
      </c>
      <c r="D6572" s="1" t="s">
        <v>2518</v>
      </c>
      <c r="E6572" s="1" t="s">
        <v>10</v>
      </c>
      <c r="F6572" s="1" t="s">
        <v>1695</v>
      </c>
      <c r="G6572" s="1" t="s">
        <v>245</v>
      </c>
      <c r="H6572" s="1" t="s">
        <v>306</v>
      </c>
      <c r="I6572">
        <v>2637869</v>
      </c>
      <c r="J6572">
        <v>2840528</v>
      </c>
      <c r="K6572">
        <v>2527590</v>
      </c>
      <c r="L6572">
        <v>2257548</v>
      </c>
      <c r="M6572">
        <v>2688351</v>
      </c>
      <c r="N6572">
        <v>2294230</v>
      </c>
      <c r="O6572">
        <v>2684506</v>
      </c>
      <c r="P6572">
        <v>2664726</v>
      </c>
      <c r="Q6572">
        <v>2440864</v>
      </c>
      <c r="R6572">
        <v>2683134</v>
      </c>
      <c r="S6572">
        <v>2180622</v>
      </c>
      <c r="T6572">
        <v>1987051</v>
      </c>
      <c r="U6572">
        <v>2356951</v>
      </c>
      <c r="V6572" s="1" t="s">
        <v>4151</v>
      </c>
      <c r="W6572" s="1" t="s">
        <v>2551</v>
      </c>
      <c r="X6572" s="5" t="s">
        <v>4189</v>
      </c>
      <c r="Y6572" s="5" t="s">
        <v>2740</v>
      </c>
      <c r="Z6572" s="5" t="s">
        <v>2788</v>
      </c>
      <c r="AA6572" s="5"/>
    </row>
    <row r="6573" spans="1:27" ht="12" customHeight="1" x14ac:dyDescent="0.15">
      <c r="A6573" s="1" t="s">
        <v>1662</v>
      </c>
      <c r="B6573" s="1" t="s">
        <v>1214</v>
      </c>
      <c r="C6573" s="1" t="s">
        <v>23</v>
      </c>
      <c r="D6573" s="1" t="s">
        <v>2518</v>
      </c>
      <c r="E6573" s="1" t="s">
        <v>10</v>
      </c>
      <c r="F6573" s="1" t="s">
        <v>1695</v>
      </c>
      <c r="G6573" s="1" t="s">
        <v>22</v>
      </c>
      <c r="H6573" s="1" t="s">
        <v>13</v>
      </c>
      <c r="I6573">
        <v>0</v>
      </c>
      <c r="J6573">
        <v>0</v>
      </c>
      <c r="K6573">
        <v>0</v>
      </c>
      <c r="L6573">
        <v>0</v>
      </c>
      <c r="M6573">
        <v>0</v>
      </c>
      <c r="N6573">
        <v>0</v>
      </c>
      <c r="O6573">
        <v>0</v>
      </c>
      <c r="P6573">
        <v>0</v>
      </c>
      <c r="Q6573">
        <v>0</v>
      </c>
      <c r="R6573">
        <v>0</v>
      </c>
      <c r="S6573">
        <v>0</v>
      </c>
      <c r="T6573">
        <v>0</v>
      </c>
      <c r="U6573">
        <v>0</v>
      </c>
      <c r="V6573" s="1" t="s">
        <v>4151</v>
      </c>
      <c r="W6573" s="1" t="s">
        <v>2551</v>
      </c>
      <c r="X6573" s="5" t="s">
        <v>4189</v>
      </c>
      <c r="Y6573" s="5" t="s">
        <v>2564</v>
      </c>
      <c r="Z6573" s="5" t="s">
        <v>13</v>
      </c>
      <c r="AA6573" s="5"/>
    </row>
    <row r="6574" spans="1:27" ht="12" customHeight="1" x14ac:dyDescent="0.15">
      <c r="A6574" s="1" t="s">
        <v>1662</v>
      </c>
      <c r="B6574" s="1" t="s">
        <v>1214</v>
      </c>
      <c r="C6574" s="1" t="s">
        <v>77</v>
      </c>
      <c r="D6574" s="1" t="s">
        <v>2518</v>
      </c>
      <c r="E6574" s="1" t="s">
        <v>10</v>
      </c>
      <c r="F6574" s="1" t="s">
        <v>1695</v>
      </c>
      <c r="G6574" s="1" t="s">
        <v>24</v>
      </c>
      <c r="H6574" s="1" t="s">
        <v>13</v>
      </c>
      <c r="I6574">
        <v>12712</v>
      </c>
      <c r="J6574">
        <v>12537</v>
      </c>
      <c r="K6574">
        <v>13481</v>
      </c>
      <c r="L6574">
        <v>10663</v>
      </c>
      <c r="M6574">
        <v>9964</v>
      </c>
      <c r="N6574">
        <v>13387</v>
      </c>
      <c r="O6574">
        <v>13023</v>
      </c>
      <c r="P6574">
        <v>12806</v>
      </c>
      <c r="Q6574">
        <v>13913</v>
      </c>
      <c r="R6574">
        <v>12865</v>
      </c>
      <c r="S6574">
        <v>13268</v>
      </c>
      <c r="T6574">
        <v>12347</v>
      </c>
      <c r="U6574">
        <v>11540</v>
      </c>
      <c r="V6574" s="1" t="s">
        <v>4151</v>
      </c>
      <c r="W6574" s="1" t="s">
        <v>2551</v>
      </c>
      <c r="X6574" s="5" t="s">
        <v>4189</v>
      </c>
      <c r="Y6574" s="5" t="s">
        <v>2559</v>
      </c>
      <c r="Z6574" s="5" t="s">
        <v>13</v>
      </c>
      <c r="AA6574" s="5"/>
    </row>
    <row r="6575" spans="1:27" ht="12" customHeight="1" x14ac:dyDescent="0.15">
      <c r="A6575" s="1" t="s">
        <v>1662</v>
      </c>
      <c r="B6575" s="1" t="s">
        <v>1214</v>
      </c>
      <c r="C6575" s="1" t="s">
        <v>244</v>
      </c>
      <c r="D6575" s="1" t="s">
        <v>2518</v>
      </c>
      <c r="E6575" s="1" t="s">
        <v>10</v>
      </c>
      <c r="F6575" s="1" t="s">
        <v>1695</v>
      </c>
      <c r="G6575" s="1" t="s">
        <v>220</v>
      </c>
      <c r="H6575" s="1" t="s">
        <v>1632</v>
      </c>
      <c r="I6575">
        <v>19800</v>
      </c>
      <c r="J6575">
        <v>19800</v>
      </c>
      <c r="K6575">
        <v>19800</v>
      </c>
      <c r="L6575">
        <v>19800</v>
      </c>
      <c r="M6575">
        <v>19800</v>
      </c>
      <c r="N6575">
        <v>19800</v>
      </c>
      <c r="O6575">
        <v>19800</v>
      </c>
      <c r="P6575">
        <v>19800</v>
      </c>
      <c r="Q6575">
        <v>19800</v>
      </c>
      <c r="R6575">
        <v>19800</v>
      </c>
      <c r="S6575">
        <v>19800</v>
      </c>
      <c r="T6575">
        <v>19800</v>
      </c>
      <c r="U6575">
        <v>19800</v>
      </c>
      <c r="V6575" s="1" t="s">
        <v>4151</v>
      </c>
      <c r="W6575" s="1" t="s">
        <v>2551</v>
      </c>
      <c r="X6575" s="5" t="s">
        <v>4189</v>
      </c>
      <c r="Y6575" s="5" t="s">
        <v>4107</v>
      </c>
      <c r="Z6575" s="5" t="s">
        <v>4109</v>
      </c>
      <c r="AA6575" s="5"/>
    </row>
    <row r="6576" spans="1:27" ht="12" customHeight="1" x14ac:dyDescent="0.15">
      <c r="A6576" s="1" t="s">
        <v>1662</v>
      </c>
      <c r="B6576" s="1" t="s">
        <v>1216</v>
      </c>
      <c r="C6576" s="1" t="s">
        <v>9</v>
      </c>
      <c r="D6576" s="1" t="s">
        <v>2518</v>
      </c>
      <c r="E6576" s="1" t="s">
        <v>10</v>
      </c>
      <c r="F6576" s="1" t="s">
        <v>1696</v>
      </c>
      <c r="G6576" s="1" t="s">
        <v>12</v>
      </c>
      <c r="H6576" s="1" t="s">
        <v>13</v>
      </c>
      <c r="I6576">
        <v>41776</v>
      </c>
      <c r="J6576">
        <v>40625</v>
      </c>
      <c r="K6576">
        <v>29561</v>
      </c>
      <c r="L6576">
        <v>20201</v>
      </c>
      <c r="M6576">
        <v>21952</v>
      </c>
      <c r="N6576">
        <v>41101</v>
      </c>
      <c r="O6576">
        <v>35230</v>
      </c>
      <c r="P6576">
        <v>32482</v>
      </c>
      <c r="Q6576">
        <v>26703</v>
      </c>
      <c r="R6576">
        <v>34880</v>
      </c>
      <c r="S6576">
        <v>34328</v>
      </c>
      <c r="T6576">
        <v>28714</v>
      </c>
      <c r="U6576">
        <v>26416</v>
      </c>
      <c r="V6576" s="1" t="s">
        <v>4151</v>
      </c>
      <c r="W6576" s="1" t="s">
        <v>2551</v>
      </c>
      <c r="X6576" s="5" t="s">
        <v>4190</v>
      </c>
      <c r="Y6576" s="5" t="s">
        <v>2553</v>
      </c>
      <c r="Z6576" s="5" t="s">
        <v>13</v>
      </c>
      <c r="AA6576" s="5"/>
    </row>
    <row r="6577" spans="1:27" ht="12" customHeight="1" x14ac:dyDescent="0.15">
      <c r="A6577" s="1" t="s">
        <v>1662</v>
      </c>
      <c r="B6577" s="1" t="s">
        <v>1216</v>
      </c>
      <c r="C6577" s="1" t="s">
        <v>15</v>
      </c>
      <c r="D6577" s="1" t="s">
        <v>2518</v>
      </c>
      <c r="E6577" s="1" t="s">
        <v>10</v>
      </c>
      <c r="F6577" s="1" t="s">
        <v>1696</v>
      </c>
      <c r="G6577" s="1" t="s">
        <v>16</v>
      </c>
      <c r="H6577" s="1" t="s">
        <v>13</v>
      </c>
      <c r="I6577">
        <v>1303</v>
      </c>
      <c r="J6577">
        <v>799</v>
      </c>
      <c r="K6577">
        <v>3665</v>
      </c>
      <c r="L6577">
        <v>5789</v>
      </c>
      <c r="M6577">
        <v>8524</v>
      </c>
      <c r="N6577">
        <v>1828</v>
      </c>
      <c r="O6577">
        <v>967</v>
      </c>
      <c r="P6577">
        <v>1317</v>
      </c>
      <c r="Q6577">
        <v>951</v>
      </c>
      <c r="R6577">
        <v>1700</v>
      </c>
      <c r="S6577">
        <v>4711</v>
      </c>
      <c r="T6577">
        <v>3011</v>
      </c>
      <c r="U6577">
        <v>799</v>
      </c>
      <c r="V6577" s="1" t="s">
        <v>4151</v>
      </c>
      <c r="W6577" s="1" t="s">
        <v>2551</v>
      </c>
      <c r="X6577" s="5" t="s">
        <v>4190</v>
      </c>
      <c r="Y6577" s="5" t="s">
        <v>2561</v>
      </c>
      <c r="Z6577" s="5" t="s">
        <v>13</v>
      </c>
      <c r="AA6577" s="5"/>
    </row>
    <row r="6578" spans="1:27" ht="12" customHeight="1" x14ac:dyDescent="0.15">
      <c r="A6578" s="1" t="s">
        <v>1662</v>
      </c>
      <c r="B6578" s="1" t="s">
        <v>1216</v>
      </c>
      <c r="C6578" s="1" t="s">
        <v>17</v>
      </c>
      <c r="D6578" s="1" t="s">
        <v>2518</v>
      </c>
      <c r="E6578" s="1" t="s">
        <v>10</v>
      </c>
      <c r="F6578" s="1" t="s">
        <v>1696</v>
      </c>
      <c r="G6578" s="1" t="s">
        <v>18</v>
      </c>
      <c r="H6578" s="1" t="s">
        <v>13</v>
      </c>
      <c r="I6578">
        <v>14438</v>
      </c>
      <c r="J6578">
        <v>13488</v>
      </c>
      <c r="K6578">
        <v>12833</v>
      </c>
      <c r="L6578">
        <v>11673</v>
      </c>
      <c r="M6578">
        <v>12122</v>
      </c>
      <c r="N6578">
        <v>13967</v>
      </c>
      <c r="O6578">
        <v>9471</v>
      </c>
      <c r="P6578">
        <v>10581</v>
      </c>
      <c r="Q6578">
        <v>10516</v>
      </c>
      <c r="R6578">
        <v>13097</v>
      </c>
      <c r="S6578">
        <v>14754</v>
      </c>
      <c r="T6578">
        <v>11867</v>
      </c>
      <c r="U6578">
        <v>9885</v>
      </c>
      <c r="V6578" s="1" t="s">
        <v>4151</v>
      </c>
      <c r="W6578" s="1" t="s">
        <v>2551</v>
      </c>
      <c r="X6578" s="5" t="s">
        <v>4190</v>
      </c>
      <c r="Y6578" s="5" t="s">
        <v>2562</v>
      </c>
      <c r="Z6578" s="5" t="s">
        <v>13</v>
      </c>
      <c r="AA6578" s="5"/>
    </row>
    <row r="6579" spans="1:27" ht="12" customHeight="1" x14ac:dyDescent="0.15">
      <c r="A6579" s="1" t="s">
        <v>1662</v>
      </c>
      <c r="B6579" s="1" t="s">
        <v>1216</v>
      </c>
      <c r="C6579" s="1" t="s">
        <v>19</v>
      </c>
      <c r="D6579" s="1" t="s">
        <v>2518</v>
      </c>
      <c r="E6579" s="1" t="s">
        <v>10</v>
      </c>
      <c r="F6579" s="1" t="s">
        <v>1696</v>
      </c>
      <c r="G6579" s="1" t="s">
        <v>242</v>
      </c>
      <c r="H6579" s="1" t="s">
        <v>13</v>
      </c>
      <c r="I6579">
        <v>16498</v>
      </c>
      <c r="J6579">
        <v>18235</v>
      </c>
      <c r="K6579">
        <v>15664</v>
      </c>
      <c r="L6579">
        <v>11220</v>
      </c>
      <c r="M6579">
        <v>14328</v>
      </c>
      <c r="N6579">
        <v>15458</v>
      </c>
      <c r="O6579">
        <v>15935</v>
      </c>
      <c r="P6579">
        <v>16725</v>
      </c>
      <c r="Q6579">
        <v>15777</v>
      </c>
      <c r="R6579">
        <v>15253</v>
      </c>
      <c r="S6579">
        <v>18472</v>
      </c>
      <c r="T6579">
        <v>16644</v>
      </c>
      <c r="U6579">
        <v>17129</v>
      </c>
      <c r="V6579" s="1" t="s">
        <v>4151</v>
      </c>
      <c r="W6579" s="1" t="s">
        <v>2551</v>
      </c>
      <c r="X6579" s="5" t="s">
        <v>4190</v>
      </c>
      <c r="Y6579" s="5" t="s">
        <v>2557</v>
      </c>
      <c r="Z6579" s="5" t="s">
        <v>13</v>
      </c>
      <c r="AA6579" s="5"/>
    </row>
    <row r="6580" spans="1:27" ht="12" customHeight="1" x14ac:dyDescent="0.15">
      <c r="A6580" s="1" t="s">
        <v>1662</v>
      </c>
      <c r="B6580" s="1" t="s">
        <v>1216</v>
      </c>
      <c r="C6580" s="1" t="s">
        <v>21</v>
      </c>
      <c r="D6580" s="1" t="s">
        <v>2518</v>
      </c>
      <c r="E6580" s="1" t="s">
        <v>10</v>
      </c>
      <c r="F6580" s="1" t="s">
        <v>1696</v>
      </c>
      <c r="G6580" s="1" t="s">
        <v>245</v>
      </c>
      <c r="H6580" s="1" t="s">
        <v>306</v>
      </c>
      <c r="I6580">
        <v>6414146</v>
      </c>
      <c r="J6580">
        <v>7485817</v>
      </c>
      <c r="K6580">
        <v>6134307</v>
      </c>
      <c r="L6580">
        <v>4081650</v>
      </c>
      <c r="M6580">
        <v>5288964</v>
      </c>
      <c r="N6580">
        <v>5598000</v>
      </c>
      <c r="O6580">
        <v>6635713</v>
      </c>
      <c r="P6580">
        <v>6230579</v>
      </c>
      <c r="Q6580">
        <v>5514103</v>
      </c>
      <c r="R6580">
        <v>5781224</v>
      </c>
      <c r="S6580">
        <v>7074854</v>
      </c>
      <c r="T6580">
        <v>6694828</v>
      </c>
      <c r="U6580">
        <v>7029880</v>
      </c>
      <c r="V6580" s="1" t="s">
        <v>4151</v>
      </c>
      <c r="W6580" s="1" t="s">
        <v>2551</v>
      </c>
      <c r="X6580" s="5" t="s">
        <v>4190</v>
      </c>
      <c r="Y6580" s="5" t="s">
        <v>2740</v>
      </c>
      <c r="Z6580" s="5" t="s">
        <v>2788</v>
      </c>
      <c r="AA6580" s="5"/>
    </row>
    <row r="6581" spans="1:27" ht="12" customHeight="1" x14ac:dyDescent="0.15">
      <c r="A6581" s="1" t="s">
        <v>1662</v>
      </c>
      <c r="B6581" s="1" t="s">
        <v>1216</v>
      </c>
      <c r="C6581" s="1" t="s">
        <v>23</v>
      </c>
      <c r="D6581" s="1" t="s">
        <v>2518</v>
      </c>
      <c r="E6581" s="1" t="s">
        <v>10</v>
      </c>
      <c r="F6581" s="1" t="s">
        <v>1696</v>
      </c>
      <c r="G6581" s="1" t="s">
        <v>22</v>
      </c>
      <c r="H6581" s="1" t="s">
        <v>13</v>
      </c>
      <c r="I6581">
        <v>9720</v>
      </c>
      <c r="J6581">
        <v>8210</v>
      </c>
      <c r="K6581">
        <v>3518</v>
      </c>
      <c r="L6581">
        <v>5847</v>
      </c>
      <c r="M6581">
        <v>11854</v>
      </c>
      <c r="N6581">
        <v>9829</v>
      </c>
      <c r="O6581">
        <v>4842</v>
      </c>
      <c r="P6581">
        <v>6732</v>
      </c>
      <c r="Q6581">
        <v>4530</v>
      </c>
      <c r="R6581">
        <v>7466</v>
      </c>
      <c r="S6581">
        <v>6886</v>
      </c>
      <c r="T6581">
        <v>6132</v>
      </c>
      <c r="U6581">
        <v>3451</v>
      </c>
      <c r="V6581" s="1" t="s">
        <v>4151</v>
      </c>
      <c r="W6581" s="1" t="s">
        <v>2551</v>
      </c>
      <c r="X6581" s="5" t="s">
        <v>4190</v>
      </c>
      <c r="Y6581" s="5" t="s">
        <v>2564</v>
      </c>
      <c r="Z6581" s="5" t="s">
        <v>13</v>
      </c>
      <c r="AA6581" s="5"/>
    </row>
    <row r="6582" spans="1:27" ht="12" customHeight="1" x14ac:dyDescent="0.15">
      <c r="A6582" s="1" t="s">
        <v>1662</v>
      </c>
      <c r="B6582" s="1" t="s">
        <v>1216</v>
      </c>
      <c r="C6582" s="1" t="s">
        <v>77</v>
      </c>
      <c r="D6582" s="1" t="s">
        <v>2518</v>
      </c>
      <c r="E6582" s="1" t="s">
        <v>10</v>
      </c>
      <c r="F6582" s="1" t="s">
        <v>1696</v>
      </c>
      <c r="G6582" s="1" t="s">
        <v>24</v>
      </c>
      <c r="H6582" s="1" t="s">
        <v>13</v>
      </c>
      <c r="I6582">
        <v>20345</v>
      </c>
      <c r="J6582">
        <v>21806</v>
      </c>
      <c r="K6582">
        <v>23052</v>
      </c>
      <c r="L6582">
        <v>20324</v>
      </c>
      <c r="M6582">
        <v>12453</v>
      </c>
      <c r="N6582">
        <v>16125</v>
      </c>
      <c r="O6582">
        <v>22033</v>
      </c>
      <c r="P6582">
        <v>21733</v>
      </c>
      <c r="Q6582">
        <v>18507</v>
      </c>
      <c r="R6582">
        <v>19245</v>
      </c>
      <c r="S6582">
        <v>18159</v>
      </c>
      <c r="T6582">
        <v>15243</v>
      </c>
      <c r="U6582">
        <v>12014</v>
      </c>
      <c r="V6582" s="1" t="s">
        <v>4151</v>
      </c>
      <c r="W6582" s="1" t="s">
        <v>2551</v>
      </c>
      <c r="X6582" s="5" t="s">
        <v>4190</v>
      </c>
      <c r="Y6582" s="5" t="s">
        <v>2559</v>
      </c>
      <c r="Z6582" s="5" t="s">
        <v>13</v>
      </c>
      <c r="AA6582" s="5"/>
    </row>
    <row r="6583" spans="1:27" ht="12" customHeight="1" x14ac:dyDescent="0.15">
      <c r="A6583" s="1" t="s">
        <v>1662</v>
      </c>
      <c r="B6583" s="1" t="s">
        <v>1216</v>
      </c>
      <c r="C6583" s="1" t="s">
        <v>244</v>
      </c>
      <c r="D6583" s="1" t="s">
        <v>2518</v>
      </c>
      <c r="E6583" s="1" t="s">
        <v>10</v>
      </c>
      <c r="F6583" s="1" t="s">
        <v>1696</v>
      </c>
      <c r="G6583" s="1" t="s">
        <v>220</v>
      </c>
      <c r="H6583" s="1" t="s">
        <v>1632</v>
      </c>
      <c r="I6583">
        <v>43237</v>
      </c>
      <c r="J6583">
        <v>43237</v>
      </c>
      <c r="K6583">
        <v>43237</v>
      </c>
      <c r="L6583">
        <v>43237</v>
      </c>
      <c r="M6583">
        <v>43237</v>
      </c>
      <c r="N6583">
        <v>43237</v>
      </c>
      <c r="O6583">
        <v>43237</v>
      </c>
      <c r="P6583">
        <v>43237</v>
      </c>
      <c r="Q6583">
        <v>43237</v>
      </c>
      <c r="R6583">
        <v>43237</v>
      </c>
      <c r="S6583">
        <v>43237</v>
      </c>
      <c r="T6583">
        <v>43237</v>
      </c>
      <c r="U6583">
        <v>43237</v>
      </c>
      <c r="V6583" s="1" t="s">
        <v>4151</v>
      </c>
      <c r="W6583" s="1" t="s">
        <v>2551</v>
      </c>
      <c r="X6583" s="5" t="s">
        <v>4190</v>
      </c>
      <c r="Y6583" s="5" t="s">
        <v>4107</v>
      </c>
      <c r="Z6583" s="5" t="s">
        <v>4109</v>
      </c>
      <c r="AA6583" s="5"/>
    </row>
    <row r="6584" spans="1:27" ht="12" customHeight="1" x14ac:dyDescent="0.15">
      <c r="A6584" s="1" t="s">
        <v>1662</v>
      </c>
      <c r="B6584" s="1" t="s">
        <v>1218</v>
      </c>
      <c r="C6584" s="1" t="s">
        <v>9</v>
      </c>
      <c r="D6584" s="1" t="s">
        <v>2518</v>
      </c>
      <c r="E6584" s="1" t="s">
        <v>10</v>
      </c>
      <c r="F6584" s="1" t="s">
        <v>1697</v>
      </c>
      <c r="G6584" s="1" t="s">
        <v>12</v>
      </c>
      <c r="H6584" s="1" t="s">
        <v>13</v>
      </c>
      <c r="I6584">
        <v>5392</v>
      </c>
      <c r="J6584">
        <v>4014</v>
      </c>
      <c r="K6584">
        <v>4716</v>
      </c>
      <c r="L6584">
        <v>3632</v>
      </c>
      <c r="M6584">
        <v>4866</v>
      </c>
      <c r="N6584">
        <v>5030</v>
      </c>
      <c r="O6584">
        <v>1401</v>
      </c>
      <c r="P6584">
        <v>1585</v>
      </c>
      <c r="Q6584">
        <v>2007</v>
      </c>
      <c r="R6584">
        <v>3397</v>
      </c>
      <c r="S6584">
        <v>5784</v>
      </c>
      <c r="T6584">
        <v>3967</v>
      </c>
      <c r="U6584">
        <v>3625</v>
      </c>
      <c r="V6584" s="1" t="s">
        <v>4151</v>
      </c>
      <c r="W6584" s="1" t="s">
        <v>2551</v>
      </c>
      <c r="X6584" s="5" t="s">
        <v>4191</v>
      </c>
      <c r="Y6584" s="5" t="s">
        <v>2553</v>
      </c>
      <c r="Z6584" s="5" t="s">
        <v>13</v>
      </c>
      <c r="AA6584" s="5"/>
    </row>
    <row r="6585" spans="1:27" ht="12" customHeight="1" x14ac:dyDescent="0.15">
      <c r="A6585" s="1" t="s">
        <v>1662</v>
      </c>
      <c r="B6585" s="1" t="s">
        <v>1218</v>
      </c>
      <c r="C6585" s="1" t="s">
        <v>15</v>
      </c>
      <c r="D6585" s="1" t="s">
        <v>2518</v>
      </c>
      <c r="E6585" s="1" t="s">
        <v>10</v>
      </c>
      <c r="F6585" s="1" t="s">
        <v>1697</v>
      </c>
      <c r="G6585" s="1" t="s">
        <v>16</v>
      </c>
      <c r="H6585" s="1" t="s">
        <v>13</v>
      </c>
      <c r="I6585">
        <v>0</v>
      </c>
      <c r="J6585">
        <v>0</v>
      </c>
      <c r="K6585">
        <v>0</v>
      </c>
      <c r="L6585">
        <v>0</v>
      </c>
      <c r="M6585">
        <v>0</v>
      </c>
      <c r="N6585">
        <v>0</v>
      </c>
      <c r="O6585">
        <v>0</v>
      </c>
      <c r="P6585">
        <v>0</v>
      </c>
      <c r="Q6585">
        <v>0</v>
      </c>
      <c r="R6585">
        <v>0</v>
      </c>
      <c r="S6585">
        <v>0</v>
      </c>
      <c r="T6585">
        <v>0</v>
      </c>
      <c r="U6585">
        <v>0</v>
      </c>
      <c r="V6585" s="1" t="s">
        <v>4151</v>
      </c>
      <c r="W6585" s="1" t="s">
        <v>2551</v>
      </c>
      <c r="X6585" s="5" t="s">
        <v>4191</v>
      </c>
      <c r="Y6585" s="5" t="s">
        <v>2561</v>
      </c>
      <c r="Z6585" s="5" t="s">
        <v>13</v>
      </c>
      <c r="AA6585" s="5"/>
    </row>
    <row r="6586" spans="1:27" ht="12" customHeight="1" x14ac:dyDescent="0.15">
      <c r="A6586" s="1" t="s">
        <v>1662</v>
      </c>
      <c r="B6586" s="1" t="s">
        <v>1218</v>
      </c>
      <c r="C6586" s="1" t="s">
        <v>17</v>
      </c>
      <c r="D6586" s="1" t="s">
        <v>2518</v>
      </c>
      <c r="E6586" s="1" t="s">
        <v>10</v>
      </c>
      <c r="F6586" s="1" t="s">
        <v>1697</v>
      </c>
      <c r="G6586" s="1" t="s">
        <v>18</v>
      </c>
      <c r="H6586" s="1" t="s">
        <v>13</v>
      </c>
      <c r="I6586">
        <v>0</v>
      </c>
      <c r="J6586">
        <v>0</v>
      </c>
      <c r="K6586">
        <v>0</v>
      </c>
      <c r="L6586">
        <v>3</v>
      </c>
      <c r="M6586">
        <v>9</v>
      </c>
      <c r="N6586">
        <v>7</v>
      </c>
      <c r="O6586">
        <v>10</v>
      </c>
      <c r="P6586">
        <v>5</v>
      </c>
      <c r="Q6586">
        <v>7</v>
      </c>
      <c r="R6586">
        <v>8</v>
      </c>
      <c r="S6586">
        <v>4</v>
      </c>
      <c r="T6586">
        <v>6</v>
      </c>
      <c r="U6586">
        <v>3</v>
      </c>
      <c r="V6586" s="1" t="s">
        <v>4151</v>
      </c>
      <c r="W6586" s="1" t="s">
        <v>2551</v>
      </c>
      <c r="X6586" s="5" t="s">
        <v>4191</v>
      </c>
      <c r="Y6586" s="5" t="s">
        <v>2562</v>
      </c>
      <c r="Z6586" s="5" t="s">
        <v>13</v>
      </c>
      <c r="AA6586" s="5"/>
    </row>
    <row r="6587" spans="1:27" ht="12" customHeight="1" x14ac:dyDescent="0.15">
      <c r="A6587" s="1" t="s">
        <v>1662</v>
      </c>
      <c r="B6587" s="1" t="s">
        <v>1218</v>
      </c>
      <c r="C6587" s="1" t="s">
        <v>19</v>
      </c>
      <c r="D6587" s="1" t="s">
        <v>2518</v>
      </c>
      <c r="E6587" s="1" t="s">
        <v>10</v>
      </c>
      <c r="F6587" s="1" t="s">
        <v>1697</v>
      </c>
      <c r="G6587" s="1" t="s">
        <v>242</v>
      </c>
      <c r="H6587" s="1" t="s">
        <v>13</v>
      </c>
      <c r="I6587">
        <v>4646</v>
      </c>
      <c r="J6587">
        <v>5796</v>
      </c>
      <c r="K6587">
        <v>3321</v>
      </c>
      <c r="L6587">
        <v>3701</v>
      </c>
      <c r="M6587">
        <v>4879</v>
      </c>
      <c r="N6587">
        <v>3812</v>
      </c>
      <c r="O6587">
        <v>2138</v>
      </c>
      <c r="P6587">
        <v>3482</v>
      </c>
      <c r="Q6587">
        <v>2732</v>
      </c>
      <c r="R6587">
        <v>2354</v>
      </c>
      <c r="S6587">
        <v>4144</v>
      </c>
      <c r="T6587">
        <v>5094</v>
      </c>
      <c r="U6587">
        <v>4201</v>
      </c>
      <c r="V6587" s="1" t="s">
        <v>4151</v>
      </c>
      <c r="W6587" s="1" t="s">
        <v>2551</v>
      </c>
      <c r="X6587" s="5" t="s">
        <v>4191</v>
      </c>
      <c r="Y6587" s="5" t="s">
        <v>2557</v>
      </c>
      <c r="Z6587" s="5" t="s">
        <v>13</v>
      </c>
      <c r="AA6587" s="5"/>
    </row>
    <row r="6588" spans="1:27" ht="12" customHeight="1" x14ac:dyDescent="0.15">
      <c r="A6588" s="1" t="s">
        <v>1662</v>
      </c>
      <c r="B6588" s="1" t="s">
        <v>1218</v>
      </c>
      <c r="C6588" s="1" t="s">
        <v>21</v>
      </c>
      <c r="D6588" s="1" t="s">
        <v>2518</v>
      </c>
      <c r="E6588" s="1" t="s">
        <v>10</v>
      </c>
      <c r="F6588" s="1" t="s">
        <v>1697</v>
      </c>
      <c r="G6588" s="1" t="s">
        <v>245</v>
      </c>
      <c r="H6588" s="1" t="s">
        <v>306</v>
      </c>
      <c r="I6588">
        <v>1608959</v>
      </c>
      <c r="J6588">
        <v>2957472</v>
      </c>
      <c r="K6588">
        <v>1305079</v>
      </c>
      <c r="L6588">
        <v>1703983</v>
      </c>
      <c r="M6588">
        <v>2279232</v>
      </c>
      <c r="N6588">
        <v>1648784</v>
      </c>
      <c r="O6588">
        <v>729258</v>
      </c>
      <c r="P6588">
        <v>1321553</v>
      </c>
      <c r="Q6588">
        <v>916414</v>
      </c>
      <c r="R6588">
        <v>523239</v>
      </c>
      <c r="S6588">
        <v>1515146</v>
      </c>
      <c r="T6588">
        <v>2273414</v>
      </c>
      <c r="U6588">
        <v>1841917</v>
      </c>
      <c r="V6588" s="1" t="s">
        <v>4151</v>
      </c>
      <c r="W6588" s="1" t="s">
        <v>2551</v>
      </c>
      <c r="X6588" s="5" t="s">
        <v>4191</v>
      </c>
      <c r="Y6588" s="5" t="s">
        <v>2740</v>
      </c>
      <c r="Z6588" s="5" t="s">
        <v>2788</v>
      </c>
      <c r="AA6588" s="5"/>
    </row>
    <row r="6589" spans="1:27" ht="12" customHeight="1" x14ac:dyDescent="0.15">
      <c r="A6589" s="1" t="s">
        <v>1662</v>
      </c>
      <c r="B6589" s="1" t="s">
        <v>1218</v>
      </c>
      <c r="C6589" s="1" t="s">
        <v>23</v>
      </c>
      <c r="D6589" s="1" t="s">
        <v>2518</v>
      </c>
      <c r="E6589" s="1" t="s">
        <v>10</v>
      </c>
      <c r="F6589" s="1" t="s">
        <v>1697</v>
      </c>
      <c r="G6589" s="1" t="s">
        <v>22</v>
      </c>
      <c r="H6589" s="1" t="s">
        <v>13</v>
      </c>
      <c r="I6589">
        <v>0</v>
      </c>
      <c r="J6589">
        <v>0</v>
      </c>
      <c r="K6589">
        <v>0</v>
      </c>
      <c r="L6589">
        <v>0</v>
      </c>
      <c r="M6589">
        <v>0</v>
      </c>
      <c r="N6589">
        <v>0</v>
      </c>
      <c r="O6589">
        <v>0</v>
      </c>
      <c r="P6589">
        <v>0</v>
      </c>
      <c r="Q6589">
        <v>0</v>
      </c>
      <c r="R6589">
        <v>0</v>
      </c>
      <c r="S6589">
        <v>0</v>
      </c>
      <c r="T6589">
        <v>0</v>
      </c>
      <c r="U6589">
        <v>0</v>
      </c>
      <c r="V6589" s="1" t="s">
        <v>4151</v>
      </c>
      <c r="W6589" s="1" t="s">
        <v>2551</v>
      </c>
      <c r="X6589" s="5" t="s">
        <v>4191</v>
      </c>
      <c r="Y6589" s="5" t="s">
        <v>2564</v>
      </c>
      <c r="Z6589" s="5" t="s">
        <v>13</v>
      </c>
      <c r="AA6589" s="5"/>
    </row>
    <row r="6590" spans="1:27" ht="12" customHeight="1" x14ac:dyDescent="0.15">
      <c r="A6590" s="1" t="s">
        <v>1662</v>
      </c>
      <c r="B6590" s="1" t="s">
        <v>1218</v>
      </c>
      <c r="C6590" s="1" t="s">
        <v>77</v>
      </c>
      <c r="D6590" s="1" t="s">
        <v>2518</v>
      </c>
      <c r="E6590" s="1" t="s">
        <v>10</v>
      </c>
      <c r="F6590" s="1" t="s">
        <v>1697</v>
      </c>
      <c r="G6590" s="1" t="s">
        <v>24</v>
      </c>
      <c r="H6590" s="1" t="s">
        <v>13</v>
      </c>
      <c r="I6590">
        <v>4756</v>
      </c>
      <c r="J6590">
        <v>2975</v>
      </c>
      <c r="K6590">
        <v>4370</v>
      </c>
      <c r="L6590">
        <v>4298</v>
      </c>
      <c r="M6590">
        <v>4276</v>
      </c>
      <c r="N6590">
        <v>5486</v>
      </c>
      <c r="O6590">
        <v>4739</v>
      </c>
      <c r="P6590">
        <v>2838</v>
      </c>
      <c r="Q6590">
        <v>2105</v>
      </c>
      <c r="R6590">
        <v>3141</v>
      </c>
      <c r="S6590">
        <v>4769</v>
      </c>
      <c r="T6590">
        <v>3637</v>
      </c>
      <c r="U6590">
        <v>3057</v>
      </c>
      <c r="V6590" s="1" t="s">
        <v>4151</v>
      </c>
      <c r="W6590" s="1" t="s">
        <v>2551</v>
      </c>
      <c r="X6590" s="5" t="s">
        <v>4191</v>
      </c>
      <c r="Y6590" s="5" t="s">
        <v>2559</v>
      </c>
      <c r="Z6590" s="5" t="s">
        <v>13</v>
      </c>
      <c r="AA6590" s="5"/>
    </row>
    <row r="6591" spans="1:27" ht="12" customHeight="1" x14ac:dyDescent="0.15">
      <c r="A6591" s="1" t="s">
        <v>1662</v>
      </c>
      <c r="B6591" s="1" t="s">
        <v>1218</v>
      </c>
      <c r="C6591" s="1" t="s">
        <v>244</v>
      </c>
      <c r="D6591" s="1" t="s">
        <v>2518</v>
      </c>
      <c r="E6591" s="1" t="s">
        <v>10</v>
      </c>
      <c r="F6591" s="1" t="s">
        <v>1697</v>
      </c>
      <c r="G6591" s="1" t="s">
        <v>220</v>
      </c>
      <c r="H6591" s="1" t="s">
        <v>1632</v>
      </c>
      <c r="I6591">
        <v>5430</v>
      </c>
      <c r="J6591">
        <v>5430</v>
      </c>
      <c r="K6591">
        <v>5430</v>
      </c>
      <c r="L6591">
        <v>5430</v>
      </c>
      <c r="M6591">
        <v>5430</v>
      </c>
      <c r="N6591">
        <v>5430</v>
      </c>
      <c r="O6591">
        <v>5430</v>
      </c>
      <c r="P6591">
        <v>5430</v>
      </c>
      <c r="Q6591">
        <v>5430</v>
      </c>
      <c r="R6591">
        <v>5430</v>
      </c>
      <c r="S6591">
        <v>5430</v>
      </c>
      <c r="T6591">
        <v>5430</v>
      </c>
      <c r="U6591">
        <v>5430</v>
      </c>
      <c r="V6591" s="1" t="s">
        <v>4151</v>
      </c>
      <c r="W6591" s="1" t="s">
        <v>2551</v>
      </c>
      <c r="X6591" s="5" t="s">
        <v>4191</v>
      </c>
      <c r="Y6591" s="5" t="s">
        <v>4107</v>
      </c>
      <c r="Z6591" s="5" t="s">
        <v>4109</v>
      </c>
      <c r="AA6591" s="5"/>
    </row>
    <row r="6592" spans="1:27" ht="12" customHeight="1" x14ac:dyDescent="0.15">
      <c r="A6592" s="1" t="s">
        <v>1662</v>
      </c>
      <c r="B6592" s="1" t="s">
        <v>1220</v>
      </c>
      <c r="C6592" s="1" t="s">
        <v>9</v>
      </c>
      <c r="D6592" s="1" t="s">
        <v>2518</v>
      </c>
      <c r="E6592" s="1" t="s">
        <v>10</v>
      </c>
      <c r="F6592" s="1" t="s">
        <v>1698</v>
      </c>
      <c r="G6592" s="1" t="s">
        <v>12</v>
      </c>
      <c r="H6592" s="1" t="s">
        <v>13</v>
      </c>
      <c r="I6592">
        <v>34148</v>
      </c>
      <c r="J6592">
        <v>40308</v>
      </c>
      <c r="K6592">
        <v>39113</v>
      </c>
      <c r="L6592">
        <v>35605</v>
      </c>
      <c r="M6592">
        <v>36650</v>
      </c>
      <c r="N6592">
        <v>35229</v>
      </c>
      <c r="O6592">
        <v>28382</v>
      </c>
      <c r="P6592">
        <v>32213</v>
      </c>
      <c r="Q6592">
        <v>34236</v>
      </c>
      <c r="R6592">
        <v>32080</v>
      </c>
      <c r="S6592">
        <v>32809</v>
      </c>
      <c r="T6592">
        <v>23036</v>
      </c>
      <c r="U6592">
        <v>32373</v>
      </c>
      <c r="V6592" s="1" t="s">
        <v>4151</v>
      </c>
      <c r="W6592" s="1" t="s">
        <v>2551</v>
      </c>
      <c r="X6592" s="5" t="s">
        <v>4192</v>
      </c>
      <c r="Y6592" s="5" t="s">
        <v>2553</v>
      </c>
      <c r="Z6592" s="5" t="s">
        <v>13</v>
      </c>
      <c r="AA6592" s="5"/>
    </row>
    <row r="6593" spans="1:27" ht="12" customHeight="1" x14ac:dyDescent="0.15">
      <c r="A6593" s="1" t="s">
        <v>1662</v>
      </c>
      <c r="B6593" s="1" t="s">
        <v>1220</v>
      </c>
      <c r="C6593" s="1" t="s">
        <v>15</v>
      </c>
      <c r="D6593" s="1" t="s">
        <v>2518</v>
      </c>
      <c r="E6593" s="1" t="s">
        <v>10</v>
      </c>
      <c r="F6593" s="1" t="s">
        <v>1698</v>
      </c>
      <c r="G6593" s="1" t="s">
        <v>16</v>
      </c>
      <c r="H6593" s="1" t="s">
        <v>13</v>
      </c>
      <c r="I6593">
        <v>902</v>
      </c>
      <c r="J6593">
        <v>1801</v>
      </c>
      <c r="K6593">
        <v>1802</v>
      </c>
      <c r="L6593">
        <v>903</v>
      </c>
      <c r="M6593">
        <v>1805</v>
      </c>
      <c r="N6593">
        <v>1704</v>
      </c>
      <c r="O6593">
        <v>3951</v>
      </c>
      <c r="P6593">
        <v>5624</v>
      </c>
      <c r="Q6593">
        <v>3975</v>
      </c>
      <c r="R6593">
        <v>853</v>
      </c>
      <c r="S6593">
        <v>2307</v>
      </c>
      <c r="T6593">
        <v>2402</v>
      </c>
      <c r="U6593">
        <v>4503</v>
      </c>
      <c r="V6593" s="1" t="s">
        <v>4151</v>
      </c>
      <c r="W6593" s="1" t="s">
        <v>2551</v>
      </c>
      <c r="X6593" s="5" t="s">
        <v>4192</v>
      </c>
      <c r="Y6593" s="5" t="s">
        <v>2561</v>
      </c>
      <c r="Z6593" s="5" t="s">
        <v>13</v>
      </c>
      <c r="AA6593" s="5"/>
    </row>
    <row r="6594" spans="1:27" ht="12" customHeight="1" x14ac:dyDescent="0.15">
      <c r="A6594" s="1" t="s">
        <v>1662</v>
      </c>
      <c r="B6594" s="1" t="s">
        <v>1220</v>
      </c>
      <c r="C6594" s="1" t="s">
        <v>17</v>
      </c>
      <c r="D6594" s="1" t="s">
        <v>2518</v>
      </c>
      <c r="E6594" s="1" t="s">
        <v>10</v>
      </c>
      <c r="F6594" s="1" t="s">
        <v>1698</v>
      </c>
      <c r="G6594" s="1" t="s">
        <v>18</v>
      </c>
      <c r="H6594" s="1" t="s">
        <v>13</v>
      </c>
      <c r="I6594">
        <v>852</v>
      </c>
      <c r="J6594">
        <v>912</v>
      </c>
      <c r="K6594">
        <v>1042</v>
      </c>
      <c r="L6594">
        <v>1008</v>
      </c>
      <c r="M6594">
        <v>1025</v>
      </c>
      <c r="N6594">
        <v>1041</v>
      </c>
      <c r="O6594">
        <v>1008</v>
      </c>
      <c r="P6594">
        <v>969</v>
      </c>
      <c r="Q6594">
        <v>864</v>
      </c>
      <c r="R6594">
        <v>924</v>
      </c>
      <c r="S6594">
        <v>1013</v>
      </c>
      <c r="T6594">
        <v>884</v>
      </c>
      <c r="U6594">
        <v>894</v>
      </c>
      <c r="V6594" s="1" t="s">
        <v>4151</v>
      </c>
      <c r="W6594" s="1" t="s">
        <v>2551</v>
      </c>
      <c r="X6594" s="5" t="s">
        <v>4192</v>
      </c>
      <c r="Y6594" s="5" t="s">
        <v>2562</v>
      </c>
      <c r="Z6594" s="5" t="s">
        <v>13</v>
      </c>
      <c r="AA6594" s="5"/>
    </row>
    <row r="6595" spans="1:27" ht="12" customHeight="1" x14ac:dyDescent="0.15">
      <c r="A6595" s="1" t="s">
        <v>1662</v>
      </c>
      <c r="B6595" s="1" t="s">
        <v>1220</v>
      </c>
      <c r="C6595" s="1" t="s">
        <v>19</v>
      </c>
      <c r="D6595" s="1" t="s">
        <v>2518</v>
      </c>
      <c r="E6595" s="1" t="s">
        <v>10</v>
      </c>
      <c r="F6595" s="1" t="s">
        <v>1698</v>
      </c>
      <c r="G6595" s="1" t="s">
        <v>242</v>
      </c>
      <c r="H6595" s="1" t="s">
        <v>13</v>
      </c>
      <c r="I6595">
        <v>26233</v>
      </c>
      <c r="J6595">
        <v>28683</v>
      </c>
      <c r="K6595">
        <v>28028</v>
      </c>
      <c r="L6595">
        <v>23711</v>
      </c>
      <c r="M6595">
        <v>27096</v>
      </c>
      <c r="N6595">
        <v>26945</v>
      </c>
      <c r="O6595">
        <v>23323</v>
      </c>
      <c r="P6595">
        <v>31942</v>
      </c>
      <c r="Q6595">
        <v>25464</v>
      </c>
      <c r="R6595">
        <v>26893</v>
      </c>
      <c r="S6595">
        <v>25562</v>
      </c>
      <c r="T6595">
        <v>20852</v>
      </c>
      <c r="U6595">
        <v>22817</v>
      </c>
      <c r="V6595" s="1" t="s">
        <v>4151</v>
      </c>
      <c r="W6595" s="1" t="s">
        <v>2551</v>
      </c>
      <c r="X6595" s="5" t="s">
        <v>4192</v>
      </c>
      <c r="Y6595" s="5" t="s">
        <v>2557</v>
      </c>
      <c r="Z6595" s="5" t="s">
        <v>13</v>
      </c>
      <c r="AA6595" s="5"/>
    </row>
    <row r="6596" spans="1:27" ht="12" customHeight="1" x14ac:dyDescent="0.15">
      <c r="A6596" s="1" t="s">
        <v>1662</v>
      </c>
      <c r="B6596" s="1" t="s">
        <v>1220</v>
      </c>
      <c r="C6596" s="1" t="s">
        <v>21</v>
      </c>
      <c r="D6596" s="1" t="s">
        <v>2518</v>
      </c>
      <c r="E6596" s="1" t="s">
        <v>10</v>
      </c>
      <c r="F6596" s="1" t="s">
        <v>1698</v>
      </c>
      <c r="G6596" s="1" t="s">
        <v>245</v>
      </c>
      <c r="H6596" s="1" t="s">
        <v>306</v>
      </c>
      <c r="I6596">
        <v>6406299</v>
      </c>
      <c r="J6596">
        <v>7613195</v>
      </c>
      <c r="K6596">
        <v>7678795</v>
      </c>
      <c r="L6596">
        <v>6776843</v>
      </c>
      <c r="M6596">
        <v>7373355</v>
      </c>
      <c r="N6596">
        <v>7126377</v>
      </c>
      <c r="O6596">
        <v>6245263</v>
      </c>
      <c r="P6596">
        <v>8352885</v>
      </c>
      <c r="Q6596">
        <v>6498029</v>
      </c>
      <c r="R6596">
        <v>6881286</v>
      </c>
      <c r="S6596">
        <v>6172997</v>
      </c>
      <c r="T6596">
        <v>5062523</v>
      </c>
      <c r="U6596">
        <v>5384191</v>
      </c>
      <c r="V6596" s="1" t="s">
        <v>4151</v>
      </c>
      <c r="W6596" s="1" t="s">
        <v>2551</v>
      </c>
      <c r="X6596" s="5" t="s">
        <v>4192</v>
      </c>
      <c r="Y6596" s="5" t="s">
        <v>2740</v>
      </c>
      <c r="Z6596" s="5" t="s">
        <v>2788</v>
      </c>
      <c r="AA6596" s="5"/>
    </row>
    <row r="6597" spans="1:27" ht="12" customHeight="1" x14ac:dyDescent="0.15">
      <c r="A6597" s="1" t="s">
        <v>1662</v>
      </c>
      <c r="B6597" s="1" t="s">
        <v>1220</v>
      </c>
      <c r="C6597" s="1" t="s">
        <v>23</v>
      </c>
      <c r="D6597" s="1" t="s">
        <v>2518</v>
      </c>
      <c r="E6597" s="1" t="s">
        <v>10</v>
      </c>
      <c r="F6597" s="1" t="s">
        <v>1698</v>
      </c>
      <c r="G6597" s="1" t="s">
        <v>22</v>
      </c>
      <c r="H6597" s="1" t="s">
        <v>13</v>
      </c>
      <c r="I6597">
        <v>13572</v>
      </c>
      <c r="J6597">
        <v>10959</v>
      </c>
      <c r="K6597">
        <v>9089</v>
      </c>
      <c r="L6597">
        <v>8065</v>
      </c>
      <c r="M6597">
        <v>8758</v>
      </c>
      <c r="N6597">
        <v>9539</v>
      </c>
      <c r="O6597">
        <v>9060</v>
      </c>
      <c r="P6597">
        <v>4519</v>
      </c>
      <c r="Q6597">
        <v>11254</v>
      </c>
      <c r="R6597">
        <v>6446</v>
      </c>
      <c r="S6597">
        <v>6182</v>
      </c>
      <c r="T6597">
        <v>6858</v>
      </c>
      <c r="U6597">
        <v>12506</v>
      </c>
      <c r="V6597" s="1" t="s">
        <v>4151</v>
      </c>
      <c r="W6597" s="1" t="s">
        <v>2551</v>
      </c>
      <c r="X6597" s="5" t="s">
        <v>4192</v>
      </c>
      <c r="Y6597" s="5" t="s">
        <v>2564</v>
      </c>
      <c r="Z6597" s="5" t="s">
        <v>13</v>
      </c>
      <c r="AA6597" s="5"/>
    </row>
    <row r="6598" spans="1:27" ht="12" customHeight="1" x14ac:dyDescent="0.15">
      <c r="A6598" s="1" t="s">
        <v>1662</v>
      </c>
      <c r="B6598" s="1" t="s">
        <v>1220</v>
      </c>
      <c r="C6598" s="1" t="s">
        <v>77</v>
      </c>
      <c r="D6598" s="1" t="s">
        <v>2518</v>
      </c>
      <c r="E6598" s="1" t="s">
        <v>10</v>
      </c>
      <c r="F6598" s="1" t="s">
        <v>1698</v>
      </c>
      <c r="G6598" s="1" t="s">
        <v>24</v>
      </c>
      <c r="H6598" s="1" t="s">
        <v>13</v>
      </c>
      <c r="I6598">
        <v>17185</v>
      </c>
      <c r="J6598">
        <v>18739</v>
      </c>
      <c r="K6598">
        <v>21496</v>
      </c>
      <c r="L6598">
        <v>25219</v>
      </c>
      <c r="M6598">
        <v>26794</v>
      </c>
      <c r="N6598">
        <v>26201</v>
      </c>
      <c r="O6598">
        <v>25144</v>
      </c>
      <c r="P6598">
        <v>25552</v>
      </c>
      <c r="Q6598">
        <v>26180</v>
      </c>
      <c r="R6598">
        <v>24850</v>
      </c>
      <c r="S6598">
        <v>27209</v>
      </c>
      <c r="T6598">
        <v>24052</v>
      </c>
      <c r="U6598">
        <v>24712</v>
      </c>
      <c r="V6598" s="1" t="s">
        <v>4151</v>
      </c>
      <c r="W6598" s="1" t="s">
        <v>2551</v>
      </c>
      <c r="X6598" s="5" t="s">
        <v>4192</v>
      </c>
      <c r="Y6598" s="5" t="s">
        <v>2559</v>
      </c>
      <c r="Z6598" s="5" t="s">
        <v>13</v>
      </c>
      <c r="AA6598" s="5"/>
    </row>
    <row r="6599" spans="1:27" ht="12" customHeight="1" x14ac:dyDescent="0.15">
      <c r="A6599" s="1" t="s">
        <v>1662</v>
      </c>
      <c r="B6599" s="1" t="s">
        <v>1220</v>
      </c>
      <c r="C6599" s="1" t="s">
        <v>244</v>
      </c>
      <c r="D6599" s="1" t="s">
        <v>2518</v>
      </c>
      <c r="E6599" s="1" t="s">
        <v>10</v>
      </c>
      <c r="F6599" s="1" t="s">
        <v>1698</v>
      </c>
      <c r="G6599" s="1" t="s">
        <v>220</v>
      </c>
      <c r="H6599" s="1" t="s">
        <v>1632</v>
      </c>
      <c r="I6599">
        <v>47819</v>
      </c>
      <c r="J6599">
        <v>47819</v>
      </c>
      <c r="K6599">
        <v>47819</v>
      </c>
      <c r="L6599">
        <v>47819</v>
      </c>
      <c r="M6599">
        <v>47819</v>
      </c>
      <c r="N6599">
        <v>47819</v>
      </c>
      <c r="O6599">
        <v>47819</v>
      </c>
      <c r="P6599">
        <v>47819</v>
      </c>
      <c r="Q6599">
        <v>47819</v>
      </c>
      <c r="R6599">
        <v>47819</v>
      </c>
      <c r="S6599">
        <v>47819</v>
      </c>
      <c r="T6599">
        <v>47819</v>
      </c>
      <c r="U6599">
        <v>47819</v>
      </c>
      <c r="V6599" s="1" t="s">
        <v>4151</v>
      </c>
      <c r="W6599" s="1" t="s">
        <v>2551</v>
      </c>
      <c r="X6599" s="5" t="s">
        <v>4192</v>
      </c>
      <c r="Y6599" s="5" t="s">
        <v>4107</v>
      </c>
      <c r="Z6599" s="5" t="s">
        <v>4109</v>
      </c>
      <c r="AA6599" s="5"/>
    </row>
    <row r="6600" spans="1:27" ht="12" customHeight="1" x14ac:dyDescent="0.15">
      <c r="A6600" s="1" t="s">
        <v>1662</v>
      </c>
      <c r="B6600" s="1" t="s">
        <v>1222</v>
      </c>
      <c r="C6600" s="1" t="s">
        <v>9</v>
      </c>
      <c r="D6600" s="1" t="s">
        <v>2518</v>
      </c>
      <c r="E6600" s="1" t="s">
        <v>10</v>
      </c>
      <c r="F6600" s="1" t="s">
        <v>1699</v>
      </c>
      <c r="G6600" s="1" t="s">
        <v>12</v>
      </c>
      <c r="H6600" s="1" t="s">
        <v>13</v>
      </c>
      <c r="I6600">
        <v>22504</v>
      </c>
      <c r="J6600">
        <v>19896</v>
      </c>
      <c r="K6600">
        <v>23403</v>
      </c>
      <c r="L6600">
        <v>19286</v>
      </c>
      <c r="M6600">
        <v>26363</v>
      </c>
      <c r="N6600">
        <v>22276</v>
      </c>
      <c r="O6600">
        <v>13084</v>
      </c>
      <c r="P6600">
        <v>20929</v>
      </c>
      <c r="Q6600">
        <v>19028</v>
      </c>
      <c r="R6600">
        <v>16713</v>
      </c>
      <c r="S6600">
        <v>17118</v>
      </c>
      <c r="T6600">
        <v>17999</v>
      </c>
      <c r="U6600">
        <v>19617</v>
      </c>
      <c r="V6600" s="1" t="s">
        <v>4151</v>
      </c>
      <c r="W6600" s="1" t="s">
        <v>2551</v>
      </c>
      <c r="X6600" s="5" t="s">
        <v>4193</v>
      </c>
      <c r="Y6600" s="5" t="s">
        <v>2553</v>
      </c>
      <c r="Z6600" s="5" t="s">
        <v>13</v>
      </c>
      <c r="AA6600" s="5"/>
    </row>
    <row r="6601" spans="1:27" ht="12" customHeight="1" x14ac:dyDescent="0.15">
      <c r="A6601" s="1" t="s">
        <v>1662</v>
      </c>
      <c r="B6601" s="1" t="s">
        <v>1222</v>
      </c>
      <c r="C6601" s="1" t="s">
        <v>15</v>
      </c>
      <c r="D6601" s="1" t="s">
        <v>2518</v>
      </c>
      <c r="E6601" s="1" t="s">
        <v>10</v>
      </c>
      <c r="F6601" s="1" t="s">
        <v>1699</v>
      </c>
      <c r="G6601" s="1" t="s">
        <v>16</v>
      </c>
      <c r="H6601" s="1" t="s">
        <v>13</v>
      </c>
      <c r="I6601">
        <v>1075</v>
      </c>
      <c r="J6601">
        <v>566</v>
      </c>
      <c r="K6601">
        <v>1115</v>
      </c>
      <c r="L6601">
        <v>1561</v>
      </c>
      <c r="M6601">
        <v>1495</v>
      </c>
      <c r="N6601">
        <v>792</v>
      </c>
      <c r="O6601">
        <v>126</v>
      </c>
      <c r="P6601">
        <v>860</v>
      </c>
      <c r="Q6601">
        <v>757</v>
      </c>
      <c r="R6601">
        <v>851</v>
      </c>
      <c r="S6601">
        <v>696</v>
      </c>
      <c r="T6601">
        <v>324</v>
      </c>
      <c r="U6601">
        <v>378</v>
      </c>
      <c r="V6601" s="1" t="s">
        <v>4151</v>
      </c>
      <c r="W6601" s="1" t="s">
        <v>2551</v>
      </c>
      <c r="X6601" s="5" t="s">
        <v>4193</v>
      </c>
      <c r="Y6601" s="5" t="s">
        <v>2561</v>
      </c>
      <c r="Z6601" s="5" t="s">
        <v>13</v>
      </c>
      <c r="AA6601" s="5"/>
    </row>
    <row r="6602" spans="1:27" ht="12" customHeight="1" x14ac:dyDescent="0.15">
      <c r="A6602" s="1" t="s">
        <v>1662</v>
      </c>
      <c r="B6602" s="1" t="s">
        <v>1222</v>
      </c>
      <c r="C6602" s="1" t="s">
        <v>17</v>
      </c>
      <c r="D6602" s="1" t="s">
        <v>2518</v>
      </c>
      <c r="E6602" s="1" t="s">
        <v>10</v>
      </c>
      <c r="F6602" s="1" t="s">
        <v>1699</v>
      </c>
      <c r="G6602" s="1" t="s">
        <v>18</v>
      </c>
      <c r="H6602" s="1" t="s">
        <v>13</v>
      </c>
      <c r="I6602">
        <v>855</v>
      </c>
      <c r="J6602">
        <v>1097</v>
      </c>
      <c r="K6602">
        <v>808</v>
      </c>
      <c r="L6602">
        <v>1011</v>
      </c>
      <c r="M6602">
        <v>1070</v>
      </c>
      <c r="N6602">
        <v>1071</v>
      </c>
      <c r="O6602">
        <v>1011</v>
      </c>
      <c r="P6602">
        <v>622</v>
      </c>
      <c r="Q6602">
        <v>1062</v>
      </c>
      <c r="R6602">
        <v>991</v>
      </c>
      <c r="S6602">
        <v>890</v>
      </c>
      <c r="T6602">
        <v>616</v>
      </c>
      <c r="U6602">
        <v>810</v>
      </c>
      <c r="V6602" s="1" t="s">
        <v>4151</v>
      </c>
      <c r="W6602" s="1" t="s">
        <v>2551</v>
      </c>
      <c r="X6602" s="5" t="s">
        <v>4193</v>
      </c>
      <c r="Y6602" s="5" t="s">
        <v>2562</v>
      </c>
      <c r="Z6602" s="5" t="s">
        <v>13</v>
      </c>
      <c r="AA6602" s="5"/>
    </row>
    <row r="6603" spans="1:27" ht="12" customHeight="1" x14ac:dyDescent="0.15">
      <c r="A6603" s="1" t="s">
        <v>1662</v>
      </c>
      <c r="B6603" s="1" t="s">
        <v>1222</v>
      </c>
      <c r="C6603" s="1" t="s">
        <v>19</v>
      </c>
      <c r="D6603" s="1" t="s">
        <v>2518</v>
      </c>
      <c r="E6603" s="1" t="s">
        <v>10</v>
      </c>
      <c r="F6603" s="1" t="s">
        <v>1699</v>
      </c>
      <c r="G6603" s="1" t="s">
        <v>242</v>
      </c>
      <c r="H6603" s="1" t="s">
        <v>13</v>
      </c>
      <c r="I6603">
        <v>24464</v>
      </c>
      <c r="J6603">
        <v>19635</v>
      </c>
      <c r="K6603">
        <v>19175</v>
      </c>
      <c r="L6603">
        <v>19535</v>
      </c>
      <c r="M6603">
        <v>20683</v>
      </c>
      <c r="N6603">
        <v>18863</v>
      </c>
      <c r="O6603">
        <v>16496</v>
      </c>
      <c r="P6603">
        <v>18105</v>
      </c>
      <c r="Q6603">
        <v>15929</v>
      </c>
      <c r="R6603">
        <v>15846</v>
      </c>
      <c r="S6603">
        <v>15445</v>
      </c>
      <c r="T6603">
        <v>16908</v>
      </c>
      <c r="U6603">
        <v>17683</v>
      </c>
      <c r="V6603" s="1" t="s">
        <v>4151</v>
      </c>
      <c r="W6603" s="1" t="s">
        <v>2551</v>
      </c>
      <c r="X6603" s="5" t="s">
        <v>4193</v>
      </c>
      <c r="Y6603" s="5" t="s">
        <v>2557</v>
      </c>
      <c r="Z6603" s="5" t="s">
        <v>13</v>
      </c>
      <c r="AA6603" s="5"/>
    </row>
    <row r="6604" spans="1:27" ht="12" customHeight="1" x14ac:dyDescent="0.15">
      <c r="A6604" s="1" t="s">
        <v>1662</v>
      </c>
      <c r="B6604" s="1" t="s">
        <v>1222</v>
      </c>
      <c r="C6604" s="1" t="s">
        <v>21</v>
      </c>
      <c r="D6604" s="1" t="s">
        <v>2518</v>
      </c>
      <c r="E6604" s="1" t="s">
        <v>10</v>
      </c>
      <c r="F6604" s="1" t="s">
        <v>1699</v>
      </c>
      <c r="G6604" s="1" t="s">
        <v>245</v>
      </c>
      <c r="H6604" s="1" t="s">
        <v>306</v>
      </c>
      <c r="I6604">
        <v>5761074</v>
      </c>
      <c r="J6604">
        <v>5661645</v>
      </c>
      <c r="K6604">
        <v>5419793</v>
      </c>
      <c r="L6604">
        <v>5727972</v>
      </c>
      <c r="M6604">
        <v>6085417</v>
      </c>
      <c r="N6604">
        <v>5421662</v>
      </c>
      <c r="O6604">
        <v>4616168</v>
      </c>
      <c r="P6604">
        <v>4982665</v>
      </c>
      <c r="Q6604">
        <v>4348060</v>
      </c>
      <c r="R6604">
        <v>4399402</v>
      </c>
      <c r="S6604">
        <v>4193754</v>
      </c>
      <c r="T6604">
        <v>4395249</v>
      </c>
      <c r="U6604">
        <v>4793801</v>
      </c>
      <c r="V6604" s="1" t="s">
        <v>4151</v>
      </c>
      <c r="W6604" s="1" t="s">
        <v>2551</v>
      </c>
      <c r="X6604" s="5" t="s">
        <v>4193</v>
      </c>
      <c r="Y6604" s="5" t="s">
        <v>2740</v>
      </c>
      <c r="Z6604" s="5" t="s">
        <v>2788</v>
      </c>
      <c r="AA6604" s="5"/>
    </row>
    <row r="6605" spans="1:27" ht="12" customHeight="1" x14ac:dyDescent="0.15">
      <c r="A6605" s="1" t="s">
        <v>1662</v>
      </c>
      <c r="B6605" s="1" t="s">
        <v>1222</v>
      </c>
      <c r="C6605" s="1" t="s">
        <v>23</v>
      </c>
      <c r="D6605" s="1" t="s">
        <v>2518</v>
      </c>
      <c r="E6605" s="1" t="s">
        <v>10</v>
      </c>
      <c r="F6605" s="1" t="s">
        <v>1699</v>
      </c>
      <c r="G6605" s="1" t="s">
        <v>22</v>
      </c>
      <c r="H6605" s="1" t="s">
        <v>13</v>
      </c>
      <c r="I6605">
        <v>1933</v>
      </c>
      <c r="J6605">
        <v>1993</v>
      </c>
      <c r="K6605">
        <v>2859</v>
      </c>
      <c r="L6605">
        <v>1509</v>
      </c>
      <c r="M6605">
        <v>1803</v>
      </c>
      <c r="N6605">
        <v>1273</v>
      </c>
      <c r="O6605">
        <v>1938</v>
      </c>
      <c r="P6605">
        <v>1988</v>
      </c>
      <c r="Q6605">
        <v>1590</v>
      </c>
      <c r="R6605">
        <v>1464</v>
      </c>
      <c r="S6605">
        <v>903</v>
      </c>
      <c r="T6605">
        <v>1707</v>
      </c>
      <c r="U6605">
        <v>1691</v>
      </c>
      <c r="V6605" s="1" t="s">
        <v>4151</v>
      </c>
      <c r="W6605" s="1" t="s">
        <v>2551</v>
      </c>
      <c r="X6605" s="5" t="s">
        <v>4193</v>
      </c>
      <c r="Y6605" s="5" t="s">
        <v>2564</v>
      </c>
      <c r="Z6605" s="5" t="s">
        <v>13</v>
      </c>
      <c r="AA6605" s="5"/>
    </row>
    <row r="6606" spans="1:27" ht="12" customHeight="1" x14ac:dyDescent="0.15">
      <c r="A6606" s="1" t="s">
        <v>1662</v>
      </c>
      <c r="B6606" s="1" t="s">
        <v>1222</v>
      </c>
      <c r="C6606" s="1" t="s">
        <v>77</v>
      </c>
      <c r="D6606" s="1" t="s">
        <v>2518</v>
      </c>
      <c r="E6606" s="1" t="s">
        <v>10</v>
      </c>
      <c r="F6606" s="1" t="s">
        <v>1699</v>
      </c>
      <c r="G6606" s="1" t="s">
        <v>24</v>
      </c>
      <c r="H6606" s="1" t="s">
        <v>13</v>
      </c>
      <c r="I6606">
        <v>17143</v>
      </c>
      <c r="J6606">
        <v>14881</v>
      </c>
      <c r="K6606">
        <v>16557</v>
      </c>
      <c r="L6606">
        <v>15348</v>
      </c>
      <c r="M6606">
        <v>19650</v>
      </c>
      <c r="N6606">
        <v>21511</v>
      </c>
      <c r="O6606">
        <v>15276</v>
      </c>
      <c r="P6606">
        <v>16350</v>
      </c>
      <c r="Q6606">
        <v>17554</v>
      </c>
      <c r="R6606">
        <v>16817</v>
      </c>
      <c r="S6606">
        <v>17393</v>
      </c>
      <c r="T6606">
        <v>16485</v>
      </c>
      <c r="U6606">
        <v>16297</v>
      </c>
      <c r="V6606" s="1" t="s">
        <v>4151</v>
      </c>
      <c r="W6606" s="1" t="s">
        <v>2551</v>
      </c>
      <c r="X6606" s="5" t="s">
        <v>4193</v>
      </c>
      <c r="Y6606" s="5" t="s">
        <v>2559</v>
      </c>
      <c r="Z6606" s="5" t="s">
        <v>13</v>
      </c>
      <c r="AA6606" s="5"/>
    </row>
    <row r="6607" spans="1:27" ht="12" customHeight="1" x14ac:dyDescent="0.15">
      <c r="A6607" s="1" t="s">
        <v>1662</v>
      </c>
      <c r="B6607" s="1" t="s">
        <v>1222</v>
      </c>
      <c r="C6607" s="1" t="s">
        <v>244</v>
      </c>
      <c r="D6607" s="1" t="s">
        <v>2518</v>
      </c>
      <c r="E6607" s="1" t="s">
        <v>10</v>
      </c>
      <c r="F6607" s="1" t="s">
        <v>1699</v>
      </c>
      <c r="G6607" s="1" t="s">
        <v>220</v>
      </c>
      <c r="H6607" s="1" t="s">
        <v>1632</v>
      </c>
      <c r="I6607">
        <v>32440</v>
      </c>
      <c r="J6607">
        <v>32440</v>
      </c>
      <c r="K6607">
        <v>32440</v>
      </c>
      <c r="L6607">
        <v>32440</v>
      </c>
      <c r="M6607">
        <v>32440</v>
      </c>
      <c r="N6607">
        <v>32440</v>
      </c>
      <c r="O6607">
        <v>32440</v>
      </c>
      <c r="P6607">
        <v>32440</v>
      </c>
      <c r="Q6607">
        <v>32440</v>
      </c>
      <c r="R6607">
        <v>32440</v>
      </c>
      <c r="S6607">
        <v>32440</v>
      </c>
      <c r="T6607">
        <v>32440</v>
      </c>
      <c r="U6607">
        <v>32440</v>
      </c>
      <c r="V6607" s="1" t="s">
        <v>4151</v>
      </c>
      <c r="W6607" s="1" t="s">
        <v>2551</v>
      </c>
      <c r="X6607" s="5" t="s">
        <v>4193</v>
      </c>
      <c r="Y6607" s="5" t="s">
        <v>4107</v>
      </c>
      <c r="Z6607" s="5" t="s">
        <v>4109</v>
      </c>
      <c r="AA6607" s="5"/>
    </row>
    <row r="6608" spans="1:27" ht="12" customHeight="1" x14ac:dyDescent="0.15">
      <c r="A6608" s="1" t="s">
        <v>1662</v>
      </c>
      <c r="B6608" s="1" t="s">
        <v>1224</v>
      </c>
      <c r="C6608" s="1" t="s">
        <v>9</v>
      </c>
      <c r="D6608" s="1" t="s">
        <v>2518</v>
      </c>
      <c r="E6608" s="1" t="s">
        <v>10</v>
      </c>
      <c r="F6608" s="1" t="s">
        <v>1700</v>
      </c>
      <c r="G6608" s="1" t="s">
        <v>12</v>
      </c>
      <c r="H6608" s="1" t="s">
        <v>13</v>
      </c>
      <c r="I6608">
        <v>8310</v>
      </c>
      <c r="J6608">
        <v>7945</v>
      </c>
      <c r="K6608">
        <v>7508</v>
      </c>
      <c r="L6608">
        <v>14367</v>
      </c>
      <c r="M6608">
        <v>13881</v>
      </c>
      <c r="N6608">
        <v>12109</v>
      </c>
      <c r="O6608">
        <v>12420</v>
      </c>
      <c r="P6608">
        <v>13756</v>
      </c>
      <c r="Q6608">
        <v>11749</v>
      </c>
      <c r="R6608">
        <v>12749</v>
      </c>
      <c r="S6608">
        <v>13722</v>
      </c>
      <c r="T6608">
        <v>6556</v>
      </c>
      <c r="U6608">
        <v>13605</v>
      </c>
      <c r="V6608" s="1" t="s">
        <v>4151</v>
      </c>
      <c r="W6608" s="1" t="s">
        <v>2551</v>
      </c>
      <c r="X6608" s="5" t="s">
        <v>4194</v>
      </c>
      <c r="Y6608" s="5" t="s">
        <v>2553</v>
      </c>
      <c r="Z6608" s="5" t="s">
        <v>13</v>
      </c>
      <c r="AA6608" s="5"/>
    </row>
    <row r="6609" spans="1:27" ht="12" customHeight="1" x14ac:dyDescent="0.15">
      <c r="A6609" s="1" t="s">
        <v>1662</v>
      </c>
      <c r="B6609" s="1" t="s">
        <v>1224</v>
      </c>
      <c r="C6609" s="1" t="s">
        <v>15</v>
      </c>
      <c r="D6609" s="1" t="s">
        <v>2518</v>
      </c>
      <c r="E6609" s="1" t="s">
        <v>10</v>
      </c>
      <c r="F6609" s="1" t="s">
        <v>1700</v>
      </c>
      <c r="G6609" s="1" t="s">
        <v>16</v>
      </c>
      <c r="H6609" s="1" t="s">
        <v>13</v>
      </c>
      <c r="I6609">
        <v>63</v>
      </c>
      <c r="J6609">
        <v>93</v>
      </c>
      <c r="K6609">
        <v>304</v>
      </c>
      <c r="L6609">
        <v>3069</v>
      </c>
      <c r="M6609">
        <v>2677</v>
      </c>
      <c r="N6609">
        <v>1248</v>
      </c>
      <c r="O6609">
        <v>2619</v>
      </c>
      <c r="P6609">
        <v>3373</v>
      </c>
      <c r="Q6609">
        <v>4814</v>
      </c>
      <c r="R6609">
        <v>5222</v>
      </c>
      <c r="S6609">
        <v>3823</v>
      </c>
      <c r="T6609">
        <v>2337</v>
      </c>
      <c r="U6609">
        <v>3476</v>
      </c>
      <c r="V6609" s="1" t="s">
        <v>4151</v>
      </c>
      <c r="W6609" s="1" t="s">
        <v>2551</v>
      </c>
      <c r="X6609" s="5" t="s">
        <v>4194</v>
      </c>
      <c r="Y6609" s="5" t="s">
        <v>2561</v>
      </c>
      <c r="Z6609" s="5" t="s">
        <v>13</v>
      </c>
      <c r="AA6609" s="5"/>
    </row>
    <row r="6610" spans="1:27" ht="12" customHeight="1" x14ac:dyDescent="0.15">
      <c r="A6610" s="1" t="s">
        <v>1662</v>
      </c>
      <c r="B6610" s="1" t="s">
        <v>1224</v>
      </c>
      <c r="C6610" s="1" t="s">
        <v>17</v>
      </c>
      <c r="D6610" s="1" t="s">
        <v>2518</v>
      </c>
      <c r="E6610" s="1" t="s">
        <v>10</v>
      </c>
      <c r="F6610" s="1" t="s">
        <v>1700</v>
      </c>
      <c r="G6610" s="1" t="s">
        <v>18</v>
      </c>
      <c r="H6610" s="1" t="s">
        <v>13</v>
      </c>
      <c r="I6610">
        <v>0</v>
      </c>
      <c r="J6610">
        <v>0</v>
      </c>
      <c r="K6610">
        <v>0</v>
      </c>
      <c r="L6610">
        <v>0</v>
      </c>
      <c r="M6610">
        <v>112</v>
      </c>
      <c r="N6610">
        <v>0</v>
      </c>
      <c r="O6610">
        <v>0</v>
      </c>
      <c r="P6610">
        <v>0</v>
      </c>
      <c r="Q6610">
        <v>0</v>
      </c>
      <c r="R6610">
        <v>0</v>
      </c>
      <c r="S6610">
        <v>0</v>
      </c>
      <c r="T6610">
        <v>0</v>
      </c>
      <c r="U6610">
        <v>0</v>
      </c>
      <c r="V6610" s="1" t="s">
        <v>4151</v>
      </c>
      <c r="W6610" s="1" t="s">
        <v>2551</v>
      </c>
      <c r="X6610" s="5" t="s">
        <v>4194</v>
      </c>
      <c r="Y6610" s="5" t="s">
        <v>2562</v>
      </c>
      <c r="Z6610" s="5" t="s">
        <v>13</v>
      </c>
      <c r="AA6610" s="5"/>
    </row>
    <row r="6611" spans="1:27" ht="12" customHeight="1" x14ac:dyDescent="0.15">
      <c r="A6611" s="1" t="s">
        <v>1662</v>
      </c>
      <c r="B6611" s="1" t="s">
        <v>1224</v>
      </c>
      <c r="C6611" s="1" t="s">
        <v>19</v>
      </c>
      <c r="D6611" s="1" t="s">
        <v>2518</v>
      </c>
      <c r="E6611" s="1" t="s">
        <v>10</v>
      </c>
      <c r="F6611" s="1" t="s">
        <v>1700</v>
      </c>
      <c r="G6611" s="1" t="s">
        <v>242</v>
      </c>
      <c r="H6611" s="1" t="s">
        <v>13</v>
      </c>
      <c r="I6611">
        <v>13950</v>
      </c>
      <c r="J6611">
        <v>9604</v>
      </c>
      <c r="K6611">
        <v>9895</v>
      </c>
      <c r="L6611">
        <v>15017</v>
      </c>
      <c r="M6611">
        <v>16603</v>
      </c>
      <c r="N6611">
        <v>12714</v>
      </c>
      <c r="O6611">
        <v>9643</v>
      </c>
      <c r="P6611">
        <v>14992</v>
      </c>
      <c r="Q6611">
        <v>17071</v>
      </c>
      <c r="R6611">
        <v>17869</v>
      </c>
      <c r="S6611">
        <v>14780</v>
      </c>
      <c r="T6611">
        <v>13658</v>
      </c>
      <c r="U6611">
        <v>16545</v>
      </c>
      <c r="V6611" s="1" t="s">
        <v>4151</v>
      </c>
      <c r="W6611" s="1" t="s">
        <v>2551</v>
      </c>
      <c r="X6611" s="5" t="s">
        <v>4194</v>
      </c>
      <c r="Y6611" s="5" t="s">
        <v>2557</v>
      </c>
      <c r="Z6611" s="5" t="s">
        <v>13</v>
      </c>
      <c r="AA6611" s="5"/>
    </row>
    <row r="6612" spans="1:27" ht="12" customHeight="1" x14ac:dyDescent="0.15">
      <c r="A6612" s="1" t="s">
        <v>1662</v>
      </c>
      <c r="B6612" s="1" t="s">
        <v>1224</v>
      </c>
      <c r="C6612" s="1" t="s">
        <v>21</v>
      </c>
      <c r="D6612" s="1" t="s">
        <v>2518</v>
      </c>
      <c r="E6612" s="1" t="s">
        <v>10</v>
      </c>
      <c r="F6612" s="1" t="s">
        <v>1700</v>
      </c>
      <c r="G6612" s="1" t="s">
        <v>245</v>
      </c>
      <c r="H6612" s="1" t="s">
        <v>306</v>
      </c>
      <c r="I6612">
        <v>1908395</v>
      </c>
      <c r="J6612">
        <v>1646370</v>
      </c>
      <c r="K6612">
        <v>1711300</v>
      </c>
      <c r="L6612">
        <v>1723948</v>
      </c>
      <c r="M6612">
        <v>2103435</v>
      </c>
      <c r="N6612">
        <v>1805606</v>
      </c>
      <c r="O6612">
        <v>1122554</v>
      </c>
      <c r="P6612">
        <v>1704262</v>
      </c>
      <c r="Q6612">
        <v>1998290</v>
      </c>
      <c r="R6612">
        <v>1721957</v>
      </c>
      <c r="S6612">
        <v>1793159</v>
      </c>
      <c r="T6612">
        <v>1831336</v>
      </c>
      <c r="U6612">
        <v>2107710</v>
      </c>
      <c r="V6612" s="1" t="s">
        <v>4151</v>
      </c>
      <c r="W6612" s="1" t="s">
        <v>2551</v>
      </c>
      <c r="X6612" s="5" t="s">
        <v>4194</v>
      </c>
      <c r="Y6612" s="5" t="s">
        <v>2740</v>
      </c>
      <c r="Z6612" s="5" t="s">
        <v>2788</v>
      </c>
      <c r="AA6612" s="5"/>
    </row>
    <row r="6613" spans="1:27" ht="12" customHeight="1" x14ac:dyDescent="0.15">
      <c r="A6613" s="1" t="s">
        <v>1662</v>
      </c>
      <c r="B6613" s="1" t="s">
        <v>1224</v>
      </c>
      <c r="C6613" s="1" t="s">
        <v>23</v>
      </c>
      <c r="D6613" s="1" t="s">
        <v>2518</v>
      </c>
      <c r="E6613" s="1" t="s">
        <v>10</v>
      </c>
      <c r="F6613" s="1" t="s">
        <v>1700</v>
      </c>
      <c r="G6613" s="1" t="s">
        <v>22</v>
      </c>
      <c r="H6613" s="1" t="s">
        <v>13</v>
      </c>
      <c r="I6613">
        <v>0</v>
      </c>
      <c r="J6613">
        <v>0</v>
      </c>
      <c r="K6613">
        <v>0</v>
      </c>
      <c r="L6613">
        <v>0</v>
      </c>
      <c r="M6613">
        <v>0</v>
      </c>
      <c r="N6613">
        <v>0</v>
      </c>
      <c r="O6613">
        <v>0</v>
      </c>
      <c r="P6613">
        <v>0</v>
      </c>
      <c r="Q6613">
        <v>0</v>
      </c>
      <c r="R6613">
        <v>0</v>
      </c>
      <c r="S6613">
        <v>0</v>
      </c>
      <c r="T6613">
        <v>0</v>
      </c>
      <c r="U6613">
        <v>0</v>
      </c>
      <c r="V6613" s="1" t="s">
        <v>4151</v>
      </c>
      <c r="W6613" s="1" t="s">
        <v>2551</v>
      </c>
      <c r="X6613" s="5" t="s">
        <v>4194</v>
      </c>
      <c r="Y6613" s="5" t="s">
        <v>2564</v>
      </c>
      <c r="Z6613" s="5" t="s">
        <v>13</v>
      </c>
      <c r="AA6613" s="5"/>
    </row>
    <row r="6614" spans="1:27" ht="12" customHeight="1" x14ac:dyDescent="0.15">
      <c r="A6614" s="1" t="s">
        <v>1662</v>
      </c>
      <c r="B6614" s="1" t="s">
        <v>1224</v>
      </c>
      <c r="C6614" s="1" t="s">
        <v>77</v>
      </c>
      <c r="D6614" s="1" t="s">
        <v>2518</v>
      </c>
      <c r="E6614" s="1" t="s">
        <v>10</v>
      </c>
      <c r="F6614" s="1" t="s">
        <v>1700</v>
      </c>
      <c r="G6614" s="1" t="s">
        <v>24</v>
      </c>
      <c r="H6614" s="1" t="s">
        <v>13</v>
      </c>
      <c r="I6614">
        <v>7718</v>
      </c>
      <c r="J6614">
        <v>6149</v>
      </c>
      <c r="K6614">
        <v>4066</v>
      </c>
      <c r="L6614">
        <v>6485</v>
      </c>
      <c r="M6614">
        <v>6328</v>
      </c>
      <c r="N6614">
        <v>6972</v>
      </c>
      <c r="O6614">
        <v>12368</v>
      </c>
      <c r="P6614">
        <v>14504</v>
      </c>
      <c r="Q6614">
        <v>13996</v>
      </c>
      <c r="R6614">
        <v>14098</v>
      </c>
      <c r="S6614">
        <v>16863</v>
      </c>
      <c r="T6614">
        <v>12097</v>
      </c>
      <c r="U6614">
        <v>12634</v>
      </c>
      <c r="V6614" s="1" t="s">
        <v>4151</v>
      </c>
      <c r="W6614" s="1" t="s">
        <v>2551</v>
      </c>
      <c r="X6614" s="5" t="s">
        <v>4194</v>
      </c>
      <c r="Y6614" s="5" t="s">
        <v>2559</v>
      </c>
      <c r="Z6614" s="5" t="s">
        <v>13</v>
      </c>
      <c r="AA6614" s="5"/>
    </row>
    <row r="6615" spans="1:27" ht="12" customHeight="1" x14ac:dyDescent="0.15">
      <c r="A6615" s="1" t="s">
        <v>1662</v>
      </c>
      <c r="B6615" s="1" t="s">
        <v>1224</v>
      </c>
      <c r="C6615" s="1" t="s">
        <v>244</v>
      </c>
      <c r="D6615" s="1" t="s">
        <v>2518</v>
      </c>
      <c r="E6615" s="1" t="s">
        <v>10</v>
      </c>
      <c r="F6615" s="1" t="s">
        <v>1700</v>
      </c>
      <c r="G6615" s="1" t="s">
        <v>220</v>
      </c>
      <c r="H6615" s="1" t="s">
        <v>1632</v>
      </c>
      <c r="I6615">
        <v>31430</v>
      </c>
      <c r="J6615">
        <v>31430</v>
      </c>
      <c r="K6615">
        <v>31430</v>
      </c>
      <c r="L6615">
        <v>31430</v>
      </c>
      <c r="M6615">
        <v>31430</v>
      </c>
      <c r="N6615">
        <v>31430</v>
      </c>
      <c r="O6615">
        <v>31430</v>
      </c>
      <c r="P6615">
        <v>31430</v>
      </c>
      <c r="Q6615">
        <v>31430</v>
      </c>
      <c r="R6615">
        <v>31430</v>
      </c>
      <c r="S6615">
        <v>31430</v>
      </c>
      <c r="T6615">
        <v>31430</v>
      </c>
      <c r="U6615">
        <v>31430</v>
      </c>
      <c r="V6615" s="1" t="s">
        <v>4151</v>
      </c>
      <c r="W6615" s="1" t="s">
        <v>2551</v>
      </c>
      <c r="X6615" s="5" t="s">
        <v>4194</v>
      </c>
      <c r="Y6615" s="5" t="s">
        <v>4107</v>
      </c>
      <c r="Z6615" s="5" t="s">
        <v>4109</v>
      </c>
      <c r="AA6615" s="5"/>
    </row>
    <row r="6616" spans="1:27" ht="12" customHeight="1" x14ac:dyDescent="0.15">
      <c r="A6616" s="1" t="s">
        <v>1662</v>
      </c>
      <c r="B6616" s="1" t="s">
        <v>1701</v>
      </c>
      <c r="C6616" s="1" t="s">
        <v>9</v>
      </c>
      <c r="D6616" s="1" t="s">
        <v>2518</v>
      </c>
      <c r="E6616" s="1" t="s">
        <v>10</v>
      </c>
      <c r="F6616" s="1" t="s">
        <v>1702</v>
      </c>
      <c r="G6616" s="1" t="s">
        <v>12</v>
      </c>
      <c r="H6616" s="1" t="s">
        <v>13</v>
      </c>
      <c r="I6616">
        <v>29067</v>
      </c>
      <c r="J6616">
        <v>26154</v>
      </c>
      <c r="K6616">
        <v>25599</v>
      </c>
      <c r="L6616">
        <v>19686</v>
      </c>
      <c r="M6616">
        <v>28220</v>
      </c>
      <c r="N6616">
        <v>39123</v>
      </c>
      <c r="O6616">
        <v>38209</v>
      </c>
      <c r="P6616">
        <v>42149</v>
      </c>
      <c r="Q6616">
        <v>43256</v>
      </c>
      <c r="R6616">
        <v>40376</v>
      </c>
      <c r="S6616">
        <v>33719</v>
      </c>
      <c r="T6616">
        <v>27826</v>
      </c>
      <c r="U6616">
        <v>33352</v>
      </c>
      <c r="V6616" s="1" t="s">
        <v>4151</v>
      </c>
      <c r="W6616" s="1" t="s">
        <v>2551</v>
      </c>
      <c r="X6616" s="5" t="s">
        <v>4195</v>
      </c>
      <c r="Y6616" s="5" t="s">
        <v>2553</v>
      </c>
      <c r="Z6616" s="5" t="s">
        <v>13</v>
      </c>
      <c r="AA6616" s="5"/>
    </row>
    <row r="6617" spans="1:27" ht="12" customHeight="1" x14ac:dyDescent="0.15">
      <c r="A6617" s="1" t="s">
        <v>1662</v>
      </c>
      <c r="B6617" s="1" t="s">
        <v>1701</v>
      </c>
      <c r="C6617" s="1" t="s">
        <v>15</v>
      </c>
      <c r="D6617" s="1" t="s">
        <v>2518</v>
      </c>
      <c r="E6617" s="1" t="s">
        <v>10</v>
      </c>
      <c r="F6617" s="1" t="s">
        <v>1702</v>
      </c>
      <c r="G6617" s="1" t="s">
        <v>16</v>
      </c>
      <c r="H6617" s="1" t="s">
        <v>13</v>
      </c>
      <c r="I6617">
        <v>0</v>
      </c>
      <c r="J6617">
        <v>201</v>
      </c>
      <c r="K6617">
        <v>8303</v>
      </c>
      <c r="L6617">
        <v>4816</v>
      </c>
      <c r="M6617">
        <v>6771</v>
      </c>
      <c r="N6617">
        <v>2832</v>
      </c>
      <c r="O6617">
        <v>3672</v>
      </c>
      <c r="P6617">
        <v>4490</v>
      </c>
      <c r="Q6617">
        <v>2788</v>
      </c>
      <c r="R6617">
        <v>2298</v>
      </c>
      <c r="S6617">
        <v>2917</v>
      </c>
      <c r="T6617">
        <v>3685</v>
      </c>
      <c r="U6617">
        <v>1899</v>
      </c>
      <c r="V6617" s="1" t="s">
        <v>4151</v>
      </c>
      <c r="W6617" s="1" t="s">
        <v>2551</v>
      </c>
      <c r="X6617" s="5" t="s">
        <v>4195</v>
      </c>
      <c r="Y6617" s="5" t="s">
        <v>2561</v>
      </c>
      <c r="Z6617" s="5" t="s">
        <v>13</v>
      </c>
      <c r="AA6617" s="5"/>
    </row>
    <row r="6618" spans="1:27" ht="12" customHeight="1" x14ac:dyDescent="0.15">
      <c r="A6618" s="1" t="s">
        <v>1662</v>
      </c>
      <c r="B6618" s="1" t="s">
        <v>1701</v>
      </c>
      <c r="C6618" s="1" t="s">
        <v>17</v>
      </c>
      <c r="D6618" s="1" t="s">
        <v>2518</v>
      </c>
      <c r="E6618" s="1" t="s">
        <v>10</v>
      </c>
      <c r="F6618" s="1" t="s">
        <v>1702</v>
      </c>
      <c r="G6618" s="1" t="s">
        <v>18</v>
      </c>
      <c r="H6618" s="1" t="s">
        <v>13</v>
      </c>
      <c r="I6618">
        <v>19354</v>
      </c>
      <c r="J6618">
        <v>18944</v>
      </c>
      <c r="K6618">
        <v>14014</v>
      </c>
      <c r="L6618">
        <v>10396</v>
      </c>
      <c r="M6618">
        <v>18758</v>
      </c>
      <c r="N6618">
        <v>27527</v>
      </c>
      <c r="O6618">
        <v>26112</v>
      </c>
      <c r="P6618">
        <v>31162</v>
      </c>
      <c r="Q6618">
        <v>31387</v>
      </c>
      <c r="R6618">
        <v>31605</v>
      </c>
      <c r="S6618">
        <v>22798</v>
      </c>
      <c r="T6618">
        <v>20052</v>
      </c>
      <c r="U6618">
        <v>21646</v>
      </c>
      <c r="V6618" s="1" t="s">
        <v>4151</v>
      </c>
      <c r="W6618" s="1" t="s">
        <v>2551</v>
      </c>
      <c r="X6618" s="5" t="s">
        <v>4195</v>
      </c>
      <c r="Y6618" s="5" t="s">
        <v>2562</v>
      </c>
      <c r="Z6618" s="5" t="s">
        <v>13</v>
      </c>
      <c r="AA6618" s="5"/>
    </row>
    <row r="6619" spans="1:27" ht="12" customHeight="1" x14ac:dyDescent="0.15">
      <c r="A6619" s="1" t="s">
        <v>1662</v>
      </c>
      <c r="B6619" s="1" t="s">
        <v>1701</v>
      </c>
      <c r="C6619" s="1" t="s">
        <v>19</v>
      </c>
      <c r="D6619" s="1" t="s">
        <v>2518</v>
      </c>
      <c r="E6619" s="1" t="s">
        <v>10</v>
      </c>
      <c r="F6619" s="1" t="s">
        <v>1702</v>
      </c>
      <c r="G6619" s="1" t="s">
        <v>242</v>
      </c>
      <c r="H6619" s="1" t="s">
        <v>13</v>
      </c>
      <c r="I6619">
        <v>8765</v>
      </c>
      <c r="J6619">
        <v>6937</v>
      </c>
      <c r="K6619">
        <v>16985</v>
      </c>
      <c r="L6619">
        <v>12260</v>
      </c>
      <c r="M6619">
        <v>16164</v>
      </c>
      <c r="N6619">
        <v>10054</v>
      </c>
      <c r="O6619">
        <v>11550</v>
      </c>
      <c r="P6619">
        <v>13137</v>
      </c>
      <c r="Q6619">
        <v>9767</v>
      </c>
      <c r="R6619">
        <v>8451</v>
      </c>
      <c r="S6619">
        <v>10560</v>
      </c>
      <c r="T6619">
        <v>12393</v>
      </c>
      <c r="U6619">
        <v>9849</v>
      </c>
      <c r="V6619" s="1" t="s">
        <v>4151</v>
      </c>
      <c r="W6619" s="1" t="s">
        <v>2551</v>
      </c>
      <c r="X6619" s="5" t="s">
        <v>4195</v>
      </c>
      <c r="Y6619" s="5" t="s">
        <v>2557</v>
      </c>
      <c r="Z6619" s="5" t="s">
        <v>13</v>
      </c>
      <c r="AA6619" s="5"/>
    </row>
    <row r="6620" spans="1:27" ht="12" customHeight="1" x14ac:dyDescent="0.15">
      <c r="A6620" s="1" t="s">
        <v>1662</v>
      </c>
      <c r="B6620" s="1" t="s">
        <v>1701</v>
      </c>
      <c r="C6620" s="1" t="s">
        <v>21</v>
      </c>
      <c r="D6620" s="1" t="s">
        <v>2518</v>
      </c>
      <c r="E6620" s="1" t="s">
        <v>10</v>
      </c>
      <c r="F6620" s="1" t="s">
        <v>1702</v>
      </c>
      <c r="G6620" s="1" t="s">
        <v>245</v>
      </c>
      <c r="H6620" s="1" t="s">
        <v>306</v>
      </c>
      <c r="I6620">
        <v>1068256</v>
      </c>
      <c r="J6620">
        <v>883763</v>
      </c>
      <c r="K6620">
        <v>1669154</v>
      </c>
      <c r="L6620">
        <v>1197453</v>
      </c>
      <c r="M6620">
        <v>1620596</v>
      </c>
      <c r="N6620">
        <v>978620</v>
      </c>
      <c r="O6620">
        <v>1112281</v>
      </c>
      <c r="P6620">
        <v>1223793</v>
      </c>
      <c r="Q6620">
        <v>1049649</v>
      </c>
      <c r="R6620">
        <v>915118</v>
      </c>
      <c r="S6620">
        <v>1098445</v>
      </c>
      <c r="T6620">
        <v>1128073</v>
      </c>
      <c r="U6620">
        <v>1202532</v>
      </c>
      <c r="V6620" s="1" t="s">
        <v>4151</v>
      </c>
      <c r="W6620" s="1" t="s">
        <v>2551</v>
      </c>
      <c r="X6620" s="5" t="s">
        <v>4195</v>
      </c>
      <c r="Y6620" s="5" t="s">
        <v>2740</v>
      </c>
      <c r="Z6620" s="5" t="s">
        <v>2788</v>
      </c>
      <c r="AA6620" s="5"/>
    </row>
    <row r="6621" spans="1:27" ht="12" customHeight="1" x14ac:dyDescent="0.15">
      <c r="A6621" s="1" t="s">
        <v>1662</v>
      </c>
      <c r="B6621" s="1" t="s">
        <v>1701</v>
      </c>
      <c r="C6621" s="1" t="s">
        <v>23</v>
      </c>
      <c r="D6621" s="1" t="s">
        <v>2518</v>
      </c>
      <c r="E6621" s="1" t="s">
        <v>10</v>
      </c>
      <c r="F6621" s="1" t="s">
        <v>1702</v>
      </c>
      <c r="G6621" s="1" t="s">
        <v>22</v>
      </c>
      <c r="H6621" s="1" t="s">
        <v>13</v>
      </c>
      <c r="I6621">
        <v>4308</v>
      </c>
      <c r="J6621">
        <v>2783</v>
      </c>
      <c r="K6621">
        <v>1753</v>
      </c>
      <c r="L6621">
        <v>2407</v>
      </c>
      <c r="M6621">
        <v>2407</v>
      </c>
      <c r="N6621">
        <v>2208</v>
      </c>
      <c r="O6621">
        <v>3105</v>
      </c>
      <c r="P6621">
        <v>3055</v>
      </c>
      <c r="Q6621">
        <v>1954</v>
      </c>
      <c r="R6621">
        <v>2922</v>
      </c>
      <c r="S6621">
        <v>3303</v>
      </c>
      <c r="T6621">
        <v>450</v>
      </c>
      <c r="U6621">
        <v>1803</v>
      </c>
      <c r="V6621" s="1" t="s">
        <v>4151</v>
      </c>
      <c r="W6621" s="1" t="s">
        <v>2551</v>
      </c>
      <c r="X6621" s="5" t="s">
        <v>4195</v>
      </c>
      <c r="Y6621" s="5" t="s">
        <v>2564</v>
      </c>
      <c r="Z6621" s="5" t="s">
        <v>13</v>
      </c>
      <c r="AA6621" s="5"/>
    </row>
    <row r="6622" spans="1:27" ht="12" customHeight="1" x14ac:dyDescent="0.15">
      <c r="A6622" s="1" t="s">
        <v>1662</v>
      </c>
      <c r="B6622" s="1" t="s">
        <v>1701</v>
      </c>
      <c r="C6622" s="1" t="s">
        <v>77</v>
      </c>
      <c r="D6622" s="1" t="s">
        <v>2518</v>
      </c>
      <c r="E6622" s="1" t="s">
        <v>10</v>
      </c>
      <c r="F6622" s="1" t="s">
        <v>1702</v>
      </c>
      <c r="G6622" s="1" t="s">
        <v>24</v>
      </c>
      <c r="H6622" s="1" t="s">
        <v>13</v>
      </c>
      <c r="I6622">
        <v>8900</v>
      </c>
      <c r="J6622">
        <v>6590</v>
      </c>
      <c r="K6622">
        <v>7741</v>
      </c>
      <c r="L6622">
        <v>7173</v>
      </c>
      <c r="M6622">
        <v>4836</v>
      </c>
      <c r="N6622">
        <v>7003</v>
      </c>
      <c r="O6622">
        <v>8115</v>
      </c>
      <c r="P6622">
        <v>7394</v>
      </c>
      <c r="Q6622">
        <v>10329</v>
      </c>
      <c r="R6622">
        <v>10026</v>
      </c>
      <c r="S6622">
        <v>10002</v>
      </c>
      <c r="T6622">
        <v>8618</v>
      </c>
      <c r="U6622">
        <v>10570</v>
      </c>
      <c r="V6622" s="1" t="s">
        <v>4151</v>
      </c>
      <c r="W6622" s="1" t="s">
        <v>2551</v>
      </c>
      <c r="X6622" s="5" t="s">
        <v>4195</v>
      </c>
      <c r="Y6622" s="5" t="s">
        <v>2559</v>
      </c>
      <c r="Z6622" s="5" t="s">
        <v>13</v>
      </c>
      <c r="AA6622" s="5"/>
    </row>
    <row r="6623" spans="1:27" ht="12" customHeight="1" x14ac:dyDescent="0.15">
      <c r="A6623" s="1" t="s">
        <v>1662</v>
      </c>
      <c r="B6623" s="1" t="s">
        <v>1701</v>
      </c>
      <c r="C6623" s="1" t="s">
        <v>244</v>
      </c>
      <c r="D6623" s="1" t="s">
        <v>2518</v>
      </c>
      <c r="E6623" s="1" t="s">
        <v>10</v>
      </c>
      <c r="F6623" s="1" t="s">
        <v>1702</v>
      </c>
      <c r="G6623" s="1" t="s">
        <v>220</v>
      </c>
      <c r="H6623" s="1" t="s">
        <v>1632</v>
      </c>
      <c r="I6623">
        <v>57050</v>
      </c>
      <c r="J6623">
        <v>57050</v>
      </c>
      <c r="K6623">
        <v>57050</v>
      </c>
      <c r="L6623">
        <v>57050</v>
      </c>
      <c r="M6623">
        <v>57050</v>
      </c>
      <c r="N6623">
        <v>57050</v>
      </c>
      <c r="O6623">
        <v>57050</v>
      </c>
      <c r="P6623">
        <v>57050</v>
      </c>
      <c r="Q6623">
        <v>57050</v>
      </c>
      <c r="R6623">
        <v>57050</v>
      </c>
      <c r="S6623">
        <v>57050</v>
      </c>
      <c r="T6623">
        <v>57050</v>
      </c>
      <c r="U6623">
        <v>57050</v>
      </c>
      <c r="V6623" s="1" t="s">
        <v>4151</v>
      </c>
      <c r="W6623" s="1" t="s">
        <v>2551</v>
      </c>
      <c r="X6623" s="5" t="s">
        <v>4195</v>
      </c>
      <c r="Y6623" s="5" t="s">
        <v>4107</v>
      </c>
      <c r="Z6623" s="5" t="s">
        <v>4109</v>
      </c>
      <c r="AA6623" s="5"/>
    </row>
    <row r="6624" spans="1:27" ht="12" customHeight="1" x14ac:dyDescent="0.15">
      <c r="A6624" s="1" t="s">
        <v>1662</v>
      </c>
      <c r="B6624" s="1" t="s">
        <v>1703</v>
      </c>
      <c r="C6624" s="1" t="s">
        <v>9</v>
      </c>
      <c r="D6624" s="1" t="s">
        <v>2518</v>
      </c>
      <c r="E6624" s="1" t="s">
        <v>10</v>
      </c>
      <c r="F6624" s="1" t="s">
        <v>1704</v>
      </c>
      <c r="G6624" s="1" t="s">
        <v>12</v>
      </c>
      <c r="H6624" s="1" t="s">
        <v>13</v>
      </c>
      <c r="I6624">
        <v>15074</v>
      </c>
      <c r="J6624">
        <v>14509</v>
      </c>
      <c r="K6624">
        <v>9264</v>
      </c>
      <c r="L6624">
        <v>8056</v>
      </c>
      <c r="M6624">
        <v>17312</v>
      </c>
      <c r="N6624">
        <v>21889</v>
      </c>
      <c r="O6624">
        <v>15817</v>
      </c>
      <c r="P6624">
        <v>18430</v>
      </c>
      <c r="Q6624">
        <v>19371</v>
      </c>
      <c r="R6624">
        <v>24280</v>
      </c>
      <c r="S6624">
        <v>16400</v>
      </c>
      <c r="T6624">
        <v>14338</v>
      </c>
      <c r="U6624">
        <v>22833</v>
      </c>
      <c r="V6624" s="1" t="s">
        <v>4151</v>
      </c>
      <c r="W6624" s="1" t="s">
        <v>2551</v>
      </c>
      <c r="X6624" s="5" t="s">
        <v>4196</v>
      </c>
      <c r="Y6624" s="5" t="s">
        <v>2553</v>
      </c>
      <c r="Z6624" s="5" t="s">
        <v>13</v>
      </c>
      <c r="AA6624" s="5"/>
    </row>
    <row r="6625" spans="1:27" ht="12" customHeight="1" x14ac:dyDescent="0.15">
      <c r="A6625" s="1" t="s">
        <v>1662</v>
      </c>
      <c r="B6625" s="1" t="s">
        <v>1703</v>
      </c>
      <c r="C6625" s="1" t="s">
        <v>15</v>
      </c>
      <c r="D6625" s="1" t="s">
        <v>2518</v>
      </c>
      <c r="E6625" s="1" t="s">
        <v>10</v>
      </c>
      <c r="F6625" s="1" t="s">
        <v>1704</v>
      </c>
      <c r="G6625" s="1" t="s">
        <v>16</v>
      </c>
      <c r="H6625" s="1" t="s">
        <v>13</v>
      </c>
      <c r="I6625">
        <v>0</v>
      </c>
      <c r="J6625">
        <v>0</v>
      </c>
      <c r="K6625">
        <v>0</v>
      </c>
      <c r="L6625">
        <v>0</v>
      </c>
      <c r="M6625">
        <v>0</v>
      </c>
      <c r="N6625">
        <v>0</v>
      </c>
      <c r="O6625">
        <v>0</v>
      </c>
      <c r="P6625">
        <v>0</v>
      </c>
      <c r="Q6625">
        <v>0</v>
      </c>
      <c r="R6625">
        <v>0</v>
      </c>
      <c r="S6625">
        <v>0</v>
      </c>
      <c r="T6625">
        <v>0</v>
      </c>
      <c r="U6625">
        <v>0</v>
      </c>
      <c r="V6625" s="1" t="s">
        <v>4151</v>
      </c>
      <c r="W6625" s="1" t="s">
        <v>2551</v>
      </c>
      <c r="X6625" s="5" t="s">
        <v>4196</v>
      </c>
      <c r="Y6625" s="5" t="s">
        <v>2561</v>
      </c>
      <c r="Z6625" s="5" t="s">
        <v>13</v>
      </c>
      <c r="AA6625" s="5"/>
    </row>
    <row r="6626" spans="1:27" ht="12" customHeight="1" x14ac:dyDescent="0.15">
      <c r="A6626" s="1" t="s">
        <v>1662</v>
      </c>
      <c r="B6626" s="1" t="s">
        <v>1703</v>
      </c>
      <c r="C6626" s="1" t="s">
        <v>17</v>
      </c>
      <c r="D6626" s="1" t="s">
        <v>2518</v>
      </c>
      <c r="E6626" s="1" t="s">
        <v>10</v>
      </c>
      <c r="F6626" s="1" t="s">
        <v>1704</v>
      </c>
      <c r="G6626" s="1" t="s">
        <v>18</v>
      </c>
      <c r="H6626" s="1" t="s">
        <v>13</v>
      </c>
      <c r="I6626">
        <v>0</v>
      </c>
      <c r="J6626">
        <v>0</v>
      </c>
      <c r="K6626">
        <v>0</v>
      </c>
      <c r="L6626">
        <v>0</v>
      </c>
      <c r="M6626">
        <v>0</v>
      </c>
      <c r="N6626">
        <v>0</v>
      </c>
      <c r="O6626">
        <v>0</v>
      </c>
      <c r="P6626">
        <v>0</v>
      </c>
      <c r="Q6626">
        <v>0</v>
      </c>
      <c r="R6626">
        <v>0</v>
      </c>
      <c r="S6626">
        <v>0</v>
      </c>
      <c r="T6626">
        <v>0</v>
      </c>
      <c r="U6626">
        <v>0</v>
      </c>
      <c r="V6626" s="1" t="s">
        <v>4151</v>
      </c>
      <c r="W6626" s="1" t="s">
        <v>2551</v>
      </c>
      <c r="X6626" s="5" t="s">
        <v>4196</v>
      </c>
      <c r="Y6626" s="5" t="s">
        <v>2562</v>
      </c>
      <c r="Z6626" s="5" t="s">
        <v>13</v>
      </c>
      <c r="AA6626" s="5"/>
    </row>
    <row r="6627" spans="1:27" ht="12" customHeight="1" x14ac:dyDescent="0.15">
      <c r="A6627" s="1" t="s">
        <v>1662</v>
      </c>
      <c r="B6627" s="1" t="s">
        <v>1703</v>
      </c>
      <c r="C6627" s="1" t="s">
        <v>19</v>
      </c>
      <c r="D6627" s="1" t="s">
        <v>2518</v>
      </c>
      <c r="E6627" s="1" t="s">
        <v>10</v>
      </c>
      <c r="F6627" s="1" t="s">
        <v>1704</v>
      </c>
      <c r="G6627" s="1" t="s">
        <v>242</v>
      </c>
      <c r="H6627" s="1" t="s">
        <v>13</v>
      </c>
      <c r="I6627">
        <v>18115</v>
      </c>
      <c r="J6627">
        <v>13932</v>
      </c>
      <c r="K6627">
        <v>8142</v>
      </c>
      <c r="L6627">
        <v>13493</v>
      </c>
      <c r="M6627">
        <v>15661</v>
      </c>
      <c r="N6627">
        <v>17069</v>
      </c>
      <c r="O6627">
        <v>16423</v>
      </c>
      <c r="P6627">
        <v>18157</v>
      </c>
      <c r="Q6627">
        <v>19804</v>
      </c>
      <c r="R6627">
        <v>22352</v>
      </c>
      <c r="S6627">
        <v>20221</v>
      </c>
      <c r="T6627">
        <v>14248</v>
      </c>
      <c r="U6627">
        <v>23688</v>
      </c>
      <c r="V6627" s="1" t="s">
        <v>4151</v>
      </c>
      <c r="W6627" s="1" t="s">
        <v>2551</v>
      </c>
      <c r="X6627" s="5" t="s">
        <v>4196</v>
      </c>
      <c r="Y6627" s="5" t="s">
        <v>2557</v>
      </c>
      <c r="Z6627" s="5" t="s">
        <v>13</v>
      </c>
      <c r="AA6627" s="5"/>
    </row>
    <row r="6628" spans="1:27" ht="12" customHeight="1" x14ac:dyDescent="0.15">
      <c r="A6628" s="1" t="s">
        <v>1662</v>
      </c>
      <c r="B6628" s="1" t="s">
        <v>1703</v>
      </c>
      <c r="C6628" s="1" t="s">
        <v>21</v>
      </c>
      <c r="D6628" s="1" t="s">
        <v>2518</v>
      </c>
      <c r="E6628" s="1" t="s">
        <v>10</v>
      </c>
      <c r="F6628" s="1" t="s">
        <v>1704</v>
      </c>
      <c r="G6628" s="1" t="s">
        <v>245</v>
      </c>
      <c r="H6628" s="1" t="s">
        <v>306</v>
      </c>
      <c r="I6628">
        <v>2458887</v>
      </c>
      <c r="J6628">
        <v>1986372</v>
      </c>
      <c r="K6628">
        <v>1137870</v>
      </c>
      <c r="L6628">
        <v>2118473</v>
      </c>
      <c r="M6628">
        <v>2402407</v>
      </c>
      <c r="N6628">
        <v>2539057</v>
      </c>
      <c r="O6628">
        <v>2455371</v>
      </c>
      <c r="P6628">
        <v>2771253</v>
      </c>
      <c r="Q6628">
        <v>3048242</v>
      </c>
      <c r="R6628">
        <v>3234155</v>
      </c>
      <c r="S6628">
        <v>2608754</v>
      </c>
      <c r="T6628">
        <v>1977187</v>
      </c>
      <c r="U6628">
        <v>3390898</v>
      </c>
      <c r="V6628" s="1" t="s">
        <v>4151</v>
      </c>
      <c r="W6628" s="1" t="s">
        <v>2551</v>
      </c>
      <c r="X6628" s="5" t="s">
        <v>4196</v>
      </c>
      <c r="Y6628" s="5" t="s">
        <v>2740</v>
      </c>
      <c r="Z6628" s="5" t="s">
        <v>2788</v>
      </c>
      <c r="AA6628" s="5"/>
    </row>
    <row r="6629" spans="1:27" ht="12" customHeight="1" x14ac:dyDescent="0.15">
      <c r="A6629" s="1" t="s">
        <v>1662</v>
      </c>
      <c r="B6629" s="1" t="s">
        <v>1703</v>
      </c>
      <c r="C6629" s="1" t="s">
        <v>23</v>
      </c>
      <c r="D6629" s="1" t="s">
        <v>2518</v>
      </c>
      <c r="E6629" s="1" t="s">
        <v>10</v>
      </c>
      <c r="F6629" s="1" t="s">
        <v>1704</v>
      </c>
      <c r="G6629" s="1" t="s">
        <v>22</v>
      </c>
      <c r="H6629" s="1" t="s">
        <v>13</v>
      </c>
      <c r="I6629">
        <v>0</v>
      </c>
      <c r="J6629">
        <v>0</v>
      </c>
      <c r="K6629">
        <v>0</v>
      </c>
      <c r="L6629">
        <v>0</v>
      </c>
      <c r="M6629">
        <v>0</v>
      </c>
      <c r="N6629">
        <v>0</v>
      </c>
      <c r="O6629">
        <v>0</v>
      </c>
      <c r="P6629">
        <v>0</v>
      </c>
      <c r="Q6629">
        <v>0</v>
      </c>
      <c r="R6629">
        <v>0</v>
      </c>
      <c r="S6629">
        <v>0</v>
      </c>
      <c r="T6629">
        <v>0</v>
      </c>
      <c r="U6629">
        <v>0</v>
      </c>
      <c r="V6629" s="1" t="s">
        <v>4151</v>
      </c>
      <c r="W6629" s="1" t="s">
        <v>2551</v>
      </c>
      <c r="X6629" s="5" t="s">
        <v>4196</v>
      </c>
      <c r="Y6629" s="5" t="s">
        <v>2564</v>
      </c>
      <c r="Z6629" s="5" t="s">
        <v>13</v>
      </c>
      <c r="AA6629" s="5"/>
    </row>
    <row r="6630" spans="1:27" ht="12" customHeight="1" x14ac:dyDescent="0.15">
      <c r="A6630" s="1" t="s">
        <v>1662</v>
      </c>
      <c r="B6630" s="1" t="s">
        <v>1703</v>
      </c>
      <c r="C6630" s="1" t="s">
        <v>77</v>
      </c>
      <c r="D6630" s="1" t="s">
        <v>2518</v>
      </c>
      <c r="E6630" s="1" t="s">
        <v>10</v>
      </c>
      <c r="F6630" s="1" t="s">
        <v>1704</v>
      </c>
      <c r="G6630" s="1" t="s">
        <v>24</v>
      </c>
      <c r="H6630" s="1" t="s">
        <v>13</v>
      </c>
      <c r="I6630">
        <v>12449</v>
      </c>
      <c r="J6630">
        <v>12854</v>
      </c>
      <c r="K6630">
        <v>13958</v>
      </c>
      <c r="L6630">
        <v>8537</v>
      </c>
      <c r="M6630">
        <v>10155</v>
      </c>
      <c r="N6630">
        <v>14950</v>
      </c>
      <c r="O6630">
        <v>14348</v>
      </c>
      <c r="P6630">
        <v>14614</v>
      </c>
      <c r="Q6630">
        <v>14169</v>
      </c>
      <c r="R6630">
        <v>16080</v>
      </c>
      <c r="S6630">
        <v>12242</v>
      </c>
      <c r="T6630">
        <v>12307</v>
      </c>
      <c r="U6630">
        <v>11413</v>
      </c>
      <c r="V6630" s="1" t="s">
        <v>4151</v>
      </c>
      <c r="W6630" s="1" t="s">
        <v>2551</v>
      </c>
      <c r="X6630" s="5" t="s">
        <v>4196</v>
      </c>
      <c r="Y6630" s="5" t="s">
        <v>2559</v>
      </c>
      <c r="Z6630" s="5" t="s">
        <v>13</v>
      </c>
      <c r="AA6630" s="5"/>
    </row>
    <row r="6631" spans="1:27" ht="12" customHeight="1" x14ac:dyDescent="0.15">
      <c r="A6631" s="1" t="s">
        <v>1662</v>
      </c>
      <c r="B6631" s="1" t="s">
        <v>1703</v>
      </c>
      <c r="C6631" s="1" t="s">
        <v>244</v>
      </c>
      <c r="D6631" s="1" t="s">
        <v>2518</v>
      </c>
      <c r="E6631" s="1" t="s">
        <v>10</v>
      </c>
      <c r="F6631" s="1" t="s">
        <v>1704</v>
      </c>
      <c r="G6631" s="1" t="s">
        <v>220</v>
      </c>
      <c r="H6631" s="1" t="s">
        <v>1632</v>
      </c>
      <c r="I6631">
        <v>27466</v>
      </c>
      <c r="J6631">
        <v>27466</v>
      </c>
      <c r="K6631">
        <v>27466</v>
      </c>
      <c r="L6631">
        <v>27466</v>
      </c>
      <c r="M6631">
        <v>27466</v>
      </c>
      <c r="N6631">
        <v>27466</v>
      </c>
      <c r="O6631">
        <v>27466</v>
      </c>
      <c r="P6631">
        <v>27466</v>
      </c>
      <c r="Q6631">
        <v>27466</v>
      </c>
      <c r="R6631">
        <v>27466</v>
      </c>
      <c r="S6631">
        <v>27466</v>
      </c>
      <c r="T6631">
        <v>27466</v>
      </c>
      <c r="U6631">
        <v>27466</v>
      </c>
      <c r="V6631" s="1" t="s">
        <v>4151</v>
      </c>
      <c r="W6631" s="1" t="s">
        <v>2551</v>
      </c>
      <c r="X6631" s="5" t="s">
        <v>4196</v>
      </c>
      <c r="Y6631" s="5" t="s">
        <v>4107</v>
      </c>
      <c r="Z6631" s="5" t="s">
        <v>4109</v>
      </c>
      <c r="AA6631" s="5"/>
    </row>
    <row r="6632" spans="1:27" ht="12" customHeight="1" x14ac:dyDescent="0.15">
      <c r="A6632" s="1" t="s">
        <v>1662</v>
      </c>
      <c r="B6632" s="1" t="s">
        <v>1705</v>
      </c>
      <c r="C6632" s="1" t="s">
        <v>9</v>
      </c>
      <c r="D6632" s="1" t="s">
        <v>2518</v>
      </c>
      <c r="E6632" s="1" t="s">
        <v>10</v>
      </c>
      <c r="F6632" s="1" t="s">
        <v>1706</v>
      </c>
      <c r="G6632" s="1" t="s">
        <v>12</v>
      </c>
      <c r="H6632" s="1" t="s">
        <v>13</v>
      </c>
      <c r="I6632">
        <v>164787</v>
      </c>
      <c r="J6632">
        <v>176513</v>
      </c>
      <c r="K6632">
        <v>202562</v>
      </c>
      <c r="L6632">
        <v>199112</v>
      </c>
      <c r="M6632">
        <v>206937</v>
      </c>
      <c r="N6632">
        <v>220144</v>
      </c>
      <c r="O6632">
        <v>191429</v>
      </c>
      <c r="P6632">
        <v>211240</v>
      </c>
      <c r="Q6632">
        <v>206378</v>
      </c>
      <c r="R6632">
        <v>211052</v>
      </c>
      <c r="S6632">
        <v>212956</v>
      </c>
      <c r="T6632">
        <v>190553</v>
      </c>
      <c r="U6632">
        <v>201566</v>
      </c>
      <c r="V6632" s="1" t="s">
        <v>4151</v>
      </c>
      <c r="W6632" s="1" t="s">
        <v>2551</v>
      </c>
      <c r="X6632" s="5" t="s">
        <v>4197</v>
      </c>
      <c r="Y6632" s="5" t="s">
        <v>2553</v>
      </c>
      <c r="Z6632" s="5" t="s">
        <v>13</v>
      </c>
      <c r="AA6632" s="5"/>
    </row>
    <row r="6633" spans="1:27" ht="12" customHeight="1" x14ac:dyDescent="0.15">
      <c r="A6633" s="1" t="s">
        <v>1662</v>
      </c>
      <c r="B6633" s="1" t="s">
        <v>1705</v>
      </c>
      <c r="C6633" s="1" t="s">
        <v>15</v>
      </c>
      <c r="D6633" s="1" t="s">
        <v>2518</v>
      </c>
      <c r="E6633" s="1" t="s">
        <v>10</v>
      </c>
      <c r="F6633" s="1" t="s">
        <v>1706</v>
      </c>
      <c r="G6633" s="1" t="s">
        <v>16</v>
      </c>
      <c r="H6633" s="1" t="s">
        <v>13</v>
      </c>
      <c r="I6633">
        <v>36491</v>
      </c>
      <c r="J6633">
        <v>46540</v>
      </c>
      <c r="K6633">
        <v>62180</v>
      </c>
      <c r="L6633">
        <v>52689</v>
      </c>
      <c r="M6633">
        <v>46362</v>
      </c>
      <c r="N6633">
        <v>54643</v>
      </c>
      <c r="O6633">
        <v>51440</v>
      </c>
      <c r="P6633">
        <v>57425</v>
      </c>
      <c r="Q6633">
        <v>53224</v>
      </c>
      <c r="R6633">
        <v>50278</v>
      </c>
      <c r="S6633">
        <v>55391</v>
      </c>
      <c r="T6633">
        <v>47456</v>
      </c>
      <c r="U6633">
        <v>49521</v>
      </c>
      <c r="V6633" s="1" t="s">
        <v>4151</v>
      </c>
      <c r="W6633" s="1" t="s">
        <v>2551</v>
      </c>
      <c r="X6633" s="5" t="s">
        <v>4197</v>
      </c>
      <c r="Y6633" s="5" t="s">
        <v>2561</v>
      </c>
      <c r="Z6633" s="5" t="s">
        <v>13</v>
      </c>
      <c r="AA6633" s="5"/>
    </row>
    <row r="6634" spans="1:27" ht="12" customHeight="1" x14ac:dyDescent="0.15">
      <c r="A6634" s="1" t="s">
        <v>1662</v>
      </c>
      <c r="B6634" s="1" t="s">
        <v>1705</v>
      </c>
      <c r="C6634" s="1" t="s">
        <v>17</v>
      </c>
      <c r="D6634" s="1" t="s">
        <v>2518</v>
      </c>
      <c r="E6634" s="1" t="s">
        <v>10</v>
      </c>
      <c r="F6634" s="1" t="s">
        <v>1706</v>
      </c>
      <c r="G6634" s="1" t="s">
        <v>18</v>
      </c>
      <c r="H6634" s="1" t="s">
        <v>13</v>
      </c>
      <c r="I6634">
        <v>59992</v>
      </c>
      <c r="J6634">
        <v>54608</v>
      </c>
      <c r="K6634">
        <v>55779</v>
      </c>
      <c r="L6634">
        <v>61738</v>
      </c>
      <c r="M6634">
        <v>58304</v>
      </c>
      <c r="N6634">
        <v>64791</v>
      </c>
      <c r="O6634">
        <v>54547</v>
      </c>
      <c r="P6634">
        <v>76595</v>
      </c>
      <c r="Q6634">
        <v>71319</v>
      </c>
      <c r="R6634">
        <v>68134</v>
      </c>
      <c r="S6634">
        <v>76500</v>
      </c>
      <c r="T6634">
        <v>67157</v>
      </c>
      <c r="U6634">
        <v>65682</v>
      </c>
      <c r="V6634" s="1" t="s">
        <v>4151</v>
      </c>
      <c r="W6634" s="1" t="s">
        <v>2551</v>
      </c>
      <c r="X6634" s="5" t="s">
        <v>4197</v>
      </c>
      <c r="Y6634" s="5" t="s">
        <v>2562</v>
      </c>
      <c r="Z6634" s="5" t="s">
        <v>13</v>
      </c>
      <c r="AA6634" s="5"/>
    </row>
    <row r="6635" spans="1:27" ht="12" customHeight="1" x14ac:dyDescent="0.15">
      <c r="A6635" s="1" t="s">
        <v>1662</v>
      </c>
      <c r="B6635" s="1" t="s">
        <v>1705</v>
      </c>
      <c r="C6635" s="1" t="s">
        <v>19</v>
      </c>
      <c r="D6635" s="1" t="s">
        <v>2518</v>
      </c>
      <c r="E6635" s="1" t="s">
        <v>10</v>
      </c>
      <c r="F6635" s="1" t="s">
        <v>1706</v>
      </c>
      <c r="G6635" s="1" t="s">
        <v>242</v>
      </c>
      <c r="H6635" s="1" t="s">
        <v>13</v>
      </c>
      <c r="I6635">
        <v>124221</v>
      </c>
      <c r="J6635">
        <v>152430</v>
      </c>
      <c r="K6635">
        <v>193822</v>
      </c>
      <c r="L6635">
        <v>184120</v>
      </c>
      <c r="M6635">
        <v>194142</v>
      </c>
      <c r="N6635">
        <v>198222</v>
      </c>
      <c r="O6635">
        <v>175148</v>
      </c>
      <c r="P6635">
        <v>179032</v>
      </c>
      <c r="Q6635">
        <v>175013</v>
      </c>
      <c r="R6635">
        <v>182747</v>
      </c>
      <c r="S6635">
        <v>178546</v>
      </c>
      <c r="T6635">
        <v>158863</v>
      </c>
      <c r="U6635">
        <v>172044</v>
      </c>
      <c r="V6635" s="1" t="s">
        <v>4151</v>
      </c>
      <c r="W6635" s="1" t="s">
        <v>2551</v>
      </c>
      <c r="X6635" s="5" t="s">
        <v>4197</v>
      </c>
      <c r="Y6635" s="5" t="s">
        <v>2557</v>
      </c>
      <c r="Z6635" s="5" t="s">
        <v>13</v>
      </c>
      <c r="AA6635" s="5"/>
    </row>
    <row r="6636" spans="1:27" ht="12" customHeight="1" x14ac:dyDescent="0.15">
      <c r="A6636" s="1" t="s">
        <v>1662</v>
      </c>
      <c r="B6636" s="1" t="s">
        <v>1705</v>
      </c>
      <c r="C6636" s="1" t="s">
        <v>23</v>
      </c>
      <c r="D6636" s="1" t="s">
        <v>2518</v>
      </c>
      <c r="E6636" s="1" t="s">
        <v>10</v>
      </c>
      <c r="F6636" s="1" t="s">
        <v>1706</v>
      </c>
      <c r="G6636" s="1" t="s">
        <v>22</v>
      </c>
      <c r="H6636" s="1" t="s">
        <v>13</v>
      </c>
      <c r="I6636">
        <v>17228</v>
      </c>
      <c r="J6636">
        <v>16173</v>
      </c>
      <c r="K6636">
        <v>16962</v>
      </c>
      <c r="L6636">
        <v>8315</v>
      </c>
      <c r="M6636">
        <v>0</v>
      </c>
      <c r="N6636">
        <v>11080</v>
      </c>
      <c r="O6636">
        <v>13596</v>
      </c>
      <c r="P6636">
        <v>14112</v>
      </c>
      <c r="Q6636">
        <v>13259</v>
      </c>
      <c r="R6636">
        <v>13302</v>
      </c>
      <c r="S6636">
        <v>13052</v>
      </c>
      <c r="T6636">
        <v>11624</v>
      </c>
      <c r="U6636">
        <v>12931</v>
      </c>
      <c r="V6636" s="1" t="s">
        <v>4151</v>
      </c>
      <c r="W6636" s="1" t="s">
        <v>2551</v>
      </c>
      <c r="X6636" s="5" t="s">
        <v>4197</v>
      </c>
      <c r="Y6636" s="5" t="s">
        <v>2564</v>
      </c>
      <c r="Z6636" s="5" t="s">
        <v>13</v>
      </c>
      <c r="AA6636" s="5"/>
    </row>
    <row r="6637" spans="1:27" ht="12" customHeight="1" x14ac:dyDescent="0.15">
      <c r="A6637" s="1" t="s">
        <v>1662</v>
      </c>
      <c r="B6637" s="1" t="s">
        <v>1705</v>
      </c>
      <c r="C6637" s="1" t="s">
        <v>77</v>
      </c>
      <c r="D6637" s="1" t="s">
        <v>2518</v>
      </c>
      <c r="E6637" s="1" t="s">
        <v>10</v>
      </c>
      <c r="F6637" s="1" t="s">
        <v>1706</v>
      </c>
      <c r="G6637" s="1" t="s">
        <v>24</v>
      </c>
      <c r="H6637" s="1" t="s">
        <v>13</v>
      </c>
      <c r="I6637">
        <v>17834</v>
      </c>
      <c r="J6637">
        <v>18270</v>
      </c>
      <c r="K6637">
        <v>16833</v>
      </c>
      <c r="L6637">
        <v>15172</v>
      </c>
      <c r="M6637">
        <v>16492</v>
      </c>
      <c r="N6637">
        <v>18059</v>
      </c>
      <c r="O6637">
        <v>17767</v>
      </c>
      <c r="P6637">
        <v>16732</v>
      </c>
      <c r="Q6637">
        <v>17012</v>
      </c>
      <c r="R6637">
        <v>14379</v>
      </c>
      <c r="S6637">
        <v>14912</v>
      </c>
      <c r="T6637">
        <v>15494</v>
      </c>
      <c r="U6637">
        <v>16123</v>
      </c>
      <c r="V6637" s="1" t="s">
        <v>4151</v>
      </c>
      <c r="W6637" s="1" t="s">
        <v>2551</v>
      </c>
      <c r="X6637" s="5" t="s">
        <v>4197</v>
      </c>
      <c r="Y6637" s="5" t="s">
        <v>2559</v>
      </c>
      <c r="Z6637" s="5" t="s">
        <v>13</v>
      </c>
      <c r="AA6637" s="5"/>
    </row>
    <row r="6638" spans="1:27" ht="12" customHeight="1" x14ac:dyDescent="0.15">
      <c r="A6638" s="1" t="s">
        <v>1662</v>
      </c>
      <c r="B6638" s="1" t="s">
        <v>1707</v>
      </c>
      <c r="C6638" s="1" t="s">
        <v>9</v>
      </c>
      <c r="D6638" s="1" t="s">
        <v>2518</v>
      </c>
      <c r="E6638" s="1" t="s">
        <v>10</v>
      </c>
      <c r="F6638" s="1" t="s">
        <v>1708</v>
      </c>
      <c r="G6638" s="1" t="s">
        <v>12</v>
      </c>
      <c r="H6638" s="1" t="s">
        <v>13</v>
      </c>
      <c r="I6638">
        <v>48844</v>
      </c>
      <c r="J6638">
        <v>55896</v>
      </c>
      <c r="K6638">
        <v>62012</v>
      </c>
      <c r="L6638">
        <v>62895</v>
      </c>
      <c r="M6638">
        <v>68456</v>
      </c>
      <c r="N6638">
        <v>68345</v>
      </c>
      <c r="O6638">
        <v>55862</v>
      </c>
      <c r="P6638">
        <v>62268</v>
      </c>
      <c r="Q6638">
        <v>60105</v>
      </c>
      <c r="R6638">
        <v>68669</v>
      </c>
      <c r="S6638">
        <v>61260</v>
      </c>
      <c r="T6638">
        <v>60006</v>
      </c>
      <c r="U6638">
        <v>63911</v>
      </c>
      <c r="V6638" s="1" t="s">
        <v>4151</v>
      </c>
      <c r="W6638" s="1" t="s">
        <v>2551</v>
      </c>
      <c r="X6638" s="5" t="s">
        <v>4198</v>
      </c>
      <c r="Y6638" s="5" t="s">
        <v>2553</v>
      </c>
      <c r="Z6638" s="5" t="s">
        <v>13</v>
      </c>
      <c r="AA6638" s="5"/>
    </row>
    <row r="6639" spans="1:27" ht="12" customHeight="1" x14ac:dyDescent="0.15">
      <c r="A6639" s="1" t="s">
        <v>1662</v>
      </c>
      <c r="B6639" s="1" t="s">
        <v>1707</v>
      </c>
      <c r="C6639" s="1" t="s">
        <v>15</v>
      </c>
      <c r="D6639" s="1" t="s">
        <v>2518</v>
      </c>
      <c r="E6639" s="1" t="s">
        <v>10</v>
      </c>
      <c r="F6639" s="1" t="s">
        <v>1708</v>
      </c>
      <c r="G6639" s="1" t="s">
        <v>16</v>
      </c>
      <c r="H6639" s="1" t="s">
        <v>13</v>
      </c>
      <c r="I6639">
        <v>5190</v>
      </c>
      <c r="J6639">
        <v>8010</v>
      </c>
      <c r="K6639">
        <v>10374</v>
      </c>
      <c r="L6639">
        <v>12491</v>
      </c>
      <c r="M6639">
        <v>12448</v>
      </c>
      <c r="N6639">
        <v>7738</v>
      </c>
      <c r="O6639">
        <v>5672</v>
      </c>
      <c r="P6639">
        <v>5657</v>
      </c>
      <c r="Q6639">
        <v>4452</v>
      </c>
      <c r="R6639">
        <v>1907</v>
      </c>
      <c r="S6639">
        <v>1749</v>
      </c>
      <c r="T6639">
        <v>1000</v>
      </c>
      <c r="U6639">
        <v>997</v>
      </c>
      <c r="V6639" s="1" t="s">
        <v>4151</v>
      </c>
      <c r="W6639" s="1" t="s">
        <v>2551</v>
      </c>
      <c r="X6639" s="5" t="s">
        <v>4198</v>
      </c>
      <c r="Y6639" s="5" t="s">
        <v>2561</v>
      </c>
      <c r="Z6639" s="5" t="s">
        <v>13</v>
      </c>
      <c r="AA6639" s="5"/>
    </row>
    <row r="6640" spans="1:27" ht="12" customHeight="1" x14ac:dyDescent="0.15">
      <c r="A6640" s="1" t="s">
        <v>1662</v>
      </c>
      <c r="B6640" s="1" t="s">
        <v>1707</v>
      </c>
      <c r="C6640" s="1" t="s">
        <v>17</v>
      </c>
      <c r="D6640" s="1" t="s">
        <v>2518</v>
      </c>
      <c r="E6640" s="1" t="s">
        <v>10</v>
      </c>
      <c r="F6640" s="1" t="s">
        <v>1708</v>
      </c>
      <c r="G6640" s="1" t="s">
        <v>18</v>
      </c>
      <c r="H6640" s="1" t="s">
        <v>13</v>
      </c>
      <c r="I6640">
        <v>17540</v>
      </c>
      <c r="J6640">
        <v>29092</v>
      </c>
      <c r="K6640">
        <v>28688</v>
      </c>
      <c r="L6640">
        <v>23983</v>
      </c>
      <c r="M6640">
        <v>26590</v>
      </c>
      <c r="N6640">
        <v>27705</v>
      </c>
      <c r="O6640">
        <v>18515</v>
      </c>
      <c r="P6640">
        <v>10488</v>
      </c>
      <c r="Q6640">
        <v>8705</v>
      </c>
      <c r="R6640">
        <v>23005</v>
      </c>
      <c r="S6640">
        <v>14147</v>
      </c>
      <c r="T6640">
        <v>16850</v>
      </c>
      <c r="U6640">
        <v>16475</v>
      </c>
      <c r="V6640" s="1" t="s">
        <v>4151</v>
      </c>
      <c r="W6640" s="1" t="s">
        <v>2551</v>
      </c>
      <c r="X6640" s="5" t="s">
        <v>4198</v>
      </c>
      <c r="Y6640" s="5" t="s">
        <v>2562</v>
      </c>
      <c r="Z6640" s="5" t="s">
        <v>13</v>
      </c>
      <c r="AA6640" s="5"/>
    </row>
    <row r="6641" spans="1:27" ht="12" customHeight="1" x14ac:dyDescent="0.15">
      <c r="A6641" s="1" t="s">
        <v>1662</v>
      </c>
      <c r="B6641" s="1" t="s">
        <v>1707</v>
      </c>
      <c r="C6641" s="1" t="s">
        <v>19</v>
      </c>
      <c r="D6641" s="1" t="s">
        <v>2518</v>
      </c>
      <c r="E6641" s="1" t="s">
        <v>10</v>
      </c>
      <c r="F6641" s="1" t="s">
        <v>1708</v>
      </c>
      <c r="G6641" s="1" t="s">
        <v>242</v>
      </c>
      <c r="H6641" s="1" t="s">
        <v>13</v>
      </c>
      <c r="I6641">
        <v>35177</v>
      </c>
      <c r="J6641">
        <v>42104</v>
      </c>
      <c r="K6641">
        <v>43452</v>
      </c>
      <c r="L6641">
        <v>45454</v>
      </c>
      <c r="M6641">
        <v>48161</v>
      </c>
      <c r="N6641">
        <v>49256</v>
      </c>
      <c r="O6641">
        <v>51375</v>
      </c>
      <c r="P6641">
        <v>46905</v>
      </c>
      <c r="Q6641">
        <v>59873</v>
      </c>
      <c r="R6641">
        <v>46187</v>
      </c>
      <c r="S6641">
        <v>50393</v>
      </c>
      <c r="T6641">
        <v>39980</v>
      </c>
      <c r="U6641">
        <v>46588</v>
      </c>
      <c r="V6641" s="1" t="s">
        <v>4151</v>
      </c>
      <c r="W6641" s="1" t="s">
        <v>2551</v>
      </c>
      <c r="X6641" s="5" t="s">
        <v>4198</v>
      </c>
      <c r="Y6641" s="5" t="s">
        <v>2557</v>
      </c>
      <c r="Z6641" s="5" t="s">
        <v>13</v>
      </c>
      <c r="AA6641" s="5"/>
    </row>
    <row r="6642" spans="1:27" ht="12" customHeight="1" x14ac:dyDescent="0.15">
      <c r="A6642" s="1" t="s">
        <v>1662</v>
      </c>
      <c r="B6642" s="1" t="s">
        <v>1707</v>
      </c>
      <c r="C6642" s="1" t="s">
        <v>23</v>
      </c>
      <c r="D6642" s="1" t="s">
        <v>2518</v>
      </c>
      <c r="E6642" s="1" t="s">
        <v>10</v>
      </c>
      <c r="F6642" s="1" t="s">
        <v>1708</v>
      </c>
      <c r="G6642" s="1" t="s">
        <v>22</v>
      </c>
      <c r="H6642" s="1" t="s">
        <v>13</v>
      </c>
      <c r="I6642">
        <v>2954</v>
      </c>
      <c r="J6642">
        <v>1509</v>
      </c>
      <c r="K6642">
        <v>854</v>
      </c>
      <c r="L6642">
        <v>0</v>
      </c>
      <c r="M6642">
        <v>1001</v>
      </c>
      <c r="N6642">
        <v>2101</v>
      </c>
      <c r="O6642">
        <v>1401</v>
      </c>
      <c r="P6642">
        <v>2402</v>
      </c>
      <c r="Q6642">
        <v>0</v>
      </c>
      <c r="R6642">
        <v>1901</v>
      </c>
      <c r="S6642">
        <v>0</v>
      </c>
      <c r="T6642">
        <v>0</v>
      </c>
      <c r="U6642">
        <v>0</v>
      </c>
      <c r="V6642" s="1" t="s">
        <v>4151</v>
      </c>
      <c r="W6642" s="1" t="s">
        <v>2551</v>
      </c>
      <c r="X6642" s="5" t="s">
        <v>4198</v>
      </c>
      <c r="Y6642" s="5" t="s">
        <v>2564</v>
      </c>
      <c r="Z6642" s="5" t="s">
        <v>13</v>
      </c>
      <c r="AA6642" s="5"/>
    </row>
    <row r="6643" spans="1:27" ht="12" customHeight="1" x14ac:dyDescent="0.15">
      <c r="A6643" s="1" t="s">
        <v>1662</v>
      </c>
      <c r="B6643" s="1" t="s">
        <v>1707</v>
      </c>
      <c r="C6643" s="1" t="s">
        <v>77</v>
      </c>
      <c r="D6643" s="1" t="s">
        <v>2518</v>
      </c>
      <c r="E6643" s="1" t="s">
        <v>10</v>
      </c>
      <c r="F6643" s="1" t="s">
        <v>1708</v>
      </c>
      <c r="G6643" s="1" t="s">
        <v>24</v>
      </c>
      <c r="H6643" s="1" t="s">
        <v>13</v>
      </c>
      <c r="I6643">
        <v>21403</v>
      </c>
      <c r="J6643">
        <v>13036</v>
      </c>
      <c r="K6643">
        <v>13142</v>
      </c>
      <c r="L6643">
        <v>19601</v>
      </c>
      <c r="M6643">
        <v>25339</v>
      </c>
      <c r="N6643">
        <v>22832</v>
      </c>
      <c r="O6643">
        <v>13551</v>
      </c>
      <c r="P6643">
        <v>22354</v>
      </c>
      <c r="Q6643">
        <v>18908</v>
      </c>
      <c r="R6643">
        <v>18961</v>
      </c>
      <c r="S6643">
        <v>18056</v>
      </c>
      <c r="T6643">
        <v>22630</v>
      </c>
      <c r="U6643">
        <v>25040</v>
      </c>
      <c r="V6643" s="1" t="s">
        <v>4151</v>
      </c>
      <c r="W6643" s="1" t="s">
        <v>2551</v>
      </c>
      <c r="X6643" s="5" t="s">
        <v>4198</v>
      </c>
      <c r="Y6643" s="5" t="s">
        <v>2559</v>
      </c>
      <c r="Z6643" s="5" t="s">
        <v>13</v>
      </c>
      <c r="AA6643" s="5"/>
    </row>
    <row r="6644" spans="1:27" ht="12" customHeight="1" x14ac:dyDescent="0.15">
      <c r="A6644" s="1" t="s">
        <v>1662</v>
      </c>
      <c r="B6644" s="1" t="s">
        <v>1707</v>
      </c>
      <c r="C6644" s="1" t="s">
        <v>244</v>
      </c>
      <c r="D6644" s="1" t="s">
        <v>2518</v>
      </c>
      <c r="E6644" s="1" t="s">
        <v>10</v>
      </c>
      <c r="F6644" s="1" t="s">
        <v>1708</v>
      </c>
      <c r="G6644" s="1" t="s">
        <v>220</v>
      </c>
      <c r="H6644" s="1" t="s">
        <v>1632</v>
      </c>
      <c r="I6644">
        <v>91366</v>
      </c>
      <c r="J6644">
        <v>91366</v>
      </c>
      <c r="K6644">
        <v>91366</v>
      </c>
      <c r="L6644">
        <v>91366</v>
      </c>
      <c r="M6644">
        <v>91366</v>
      </c>
      <c r="N6644">
        <v>91366</v>
      </c>
      <c r="O6644">
        <v>91366</v>
      </c>
      <c r="P6644">
        <v>91366</v>
      </c>
      <c r="Q6644">
        <v>91366</v>
      </c>
      <c r="R6644">
        <v>91366</v>
      </c>
      <c r="S6644">
        <v>91366</v>
      </c>
      <c r="T6644">
        <v>91366</v>
      </c>
      <c r="U6644">
        <v>91366</v>
      </c>
      <c r="V6644" s="1" t="s">
        <v>4151</v>
      </c>
      <c r="W6644" s="1" t="s">
        <v>2551</v>
      </c>
      <c r="X6644" s="5" t="s">
        <v>4198</v>
      </c>
      <c r="Y6644" s="5" t="s">
        <v>4107</v>
      </c>
      <c r="Z6644" s="5" t="s">
        <v>4109</v>
      </c>
      <c r="AA6644" s="5"/>
    </row>
    <row r="6645" spans="1:27" ht="12" customHeight="1" x14ac:dyDescent="0.15">
      <c r="A6645" s="1" t="s">
        <v>1662</v>
      </c>
      <c r="B6645" s="1" t="s">
        <v>1709</v>
      </c>
      <c r="C6645" s="1" t="s">
        <v>9</v>
      </c>
      <c r="D6645" s="1" t="s">
        <v>2518</v>
      </c>
      <c r="E6645" s="1" t="s">
        <v>10</v>
      </c>
      <c r="F6645" s="1" t="s">
        <v>1710</v>
      </c>
      <c r="G6645" s="1" t="s">
        <v>12</v>
      </c>
      <c r="H6645" s="1" t="s">
        <v>13</v>
      </c>
      <c r="I6645">
        <v>274652</v>
      </c>
      <c r="J6645">
        <v>286697</v>
      </c>
      <c r="K6645">
        <v>312691</v>
      </c>
      <c r="L6645">
        <v>305397</v>
      </c>
      <c r="M6645">
        <v>329135</v>
      </c>
      <c r="N6645">
        <v>339857</v>
      </c>
      <c r="O6645">
        <v>277725</v>
      </c>
      <c r="P6645">
        <v>315609</v>
      </c>
      <c r="Q6645">
        <v>319124</v>
      </c>
      <c r="R6645">
        <v>332523</v>
      </c>
      <c r="S6645">
        <v>349082</v>
      </c>
      <c r="T6645">
        <v>310698</v>
      </c>
      <c r="U6645">
        <v>327346</v>
      </c>
      <c r="V6645" s="1" t="s">
        <v>4151</v>
      </c>
      <c r="W6645" s="1" t="s">
        <v>2551</v>
      </c>
      <c r="X6645" s="5" t="s">
        <v>4199</v>
      </c>
      <c r="Y6645" s="5" t="s">
        <v>2553</v>
      </c>
      <c r="Z6645" s="5" t="s">
        <v>13</v>
      </c>
      <c r="AA6645" s="5"/>
    </row>
    <row r="6646" spans="1:27" ht="12" customHeight="1" x14ac:dyDescent="0.15">
      <c r="A6646" s="1" t="s">
        <v>1662</v>
      </c>
      <c r="B6646" s="1" t="s">
        <v>1709</v>
      </c>
      <c r="C6646" s="1" t="s">
        <v>15</v>
      </c>
      <c r="D6646" s="1" t="s">
        <v>2518</v>
      </c>
      <c r="E6646" s="1" t="s">
        <v>10</v>
      </c>
      <c r="F6646" s="1" t="s">
        <v>1710</v>
      </c>
      <c r="G6646" s="1" t="s">
        <v>16</v>
      </c>
      <c r="H6646" s="1" t="s">
        <v>13</v>
      </c>
      <c r="I6646">
        <v>10725</v>
      </c>
      <c r="J6646">
        <v>26200</v>
      </c>
      <c r="K6646">
        <v>48551</v>
      </c>
      <c r="L6646">
        <v>51237</v>
      </c>
      <c r="M6646">
        <v>54070</v>
      </c>
      <c r="N6646">
        <v>51592</v>
      </c>
      <c r="O6646">
        <v>40982</v>
      </c>
      <c r="P6646">
        <v>52470</v>
      </c>
      <c r="Q6646">
        <v>56141</v>
      </c>
      <c r="R6646">
        <v>52929</v>
      </c>
      <c r="S6646">
        <v>57475</v>
      </c>
      <c r="T6646">
        <v>47976</v>
      </c>
      <c r="U6646">
        <v>49021</v>
      </c>
      <c r="V6646" s="1" t="s">
        <v>4151</v>
      </c>
      <c r="W6646" s="1" t="s">
        <v>2551</v>
      </c>
      <c r="X6646" s="5" t="s">
        <v>4199</v>
      </c>
      <c r="Y6646" s="5" t="s">
        <v>2561</v>
      </c>
      <c r="Z6646" s="5" t="s">
        <v>13</v>
      </c>
      <c r="AA6646" s="5"/>
    </row>
    <row r="6647" spans="1:27" ht="12" customHeight="1" x14ac:dyDescent="0.15">
      <c r="A6647" s="1" t="s">
        <v>1662</v>
      </c>
      <c r="B6647" s="1" t="s">
        <v>1709</v>
      </c>
      <c r="C6647" s="1" t="s">
        <v>17</v>
      </c>
      <c r="D6647" s="1" t="s">
        <v>2518</v>
      </c>
      <c r="E6647" s="1" t="s">
        <v>10</v>
      </c>
      <c r="F6647" s="1" t="s">
        <v>1710</v>
      </c>
      <c r="G6647" s="1" t="s">
        <v>18</v>
      </c>
      <c r="H6647" s="1" t="s">
        <v>13</v>
      </c>
      <c r="I6647">
        <v>241593</v>
      </c>
      <c r="J6647">
        <v>249425</v>
      </c>
      <c r="K6647">
        <v>256317</v>
      </c>
      <c r="L6647">
        <v>233086</v>
      </c>
      <c r="M6647">
        <v>250017</v>
      </c>
      <c r="N6647">
        <v>267541</v>
      </c>
      <c r="O6647">
        <v>224209</v>
      </c>
      <c r="P6647">
        <v>243595</v>
      </c>
      <c r="Q6647">
        <v>256942</v>
      </c>
      <c r="R6647">
        <v>266827</v>
      </c>
      <c r="S6647">
        <v>273856</v>
      </c>
      <c r="T6647">
        <v>246197</v>
      </c>
      <c r="U6647">
        <v>247814</v>
      </c>
      <c r="V6647" s="1" t="s">
        <v>4151</v>
      </c>
      <c r="W6647" s="1" t="s">
        <v>2551</v>
      </c>
      <c r="X6647" s="5" t="s">
        <v>4199</v>
      </c>
      <c r="Y6647" s="5" t="s">
        <v>2562</v>
      </c>
      <c r="Z6647" s="5" t="s">
        <v>13</v>
      </c>
      <c r="AA6647" s="5"/>
    </row>
    <row r="6648" spans="1:27" ht="12" customHeight="1" x14ac:dyDescent="0.15">
      <c r="A6648" s="1" t="s">
        <v>1662</v>
      </c>
      <c r="B6648" s="1" t="s">
        <v>1709</v>
      </c>
      <c r="C6648" s="1" t="s">
        <v>19</v>
      </c>
      <c r="D6648" s="1" t="s">
        <v>2518</v>
      </c>
      <c r="E6648" s="1" t="s">
        <v>10</v>
      </c>
      <c r="F6648" s="1" t="s">
        <v>1710</v>
      </c>
      <c r="G6648" s="1" t="s">
        <v>242</v>
      </c>
      <c r="H6648" s="1" t="s">
        <v>13</v>
      </c>
      <c r="I6648">
        <v>48223</v>
      </c>
      <c r="J6648">
        <v>68936</v>
      </c>
      <c r="K6648">
        <v>102550</v>
      </c>
      <c r="L6648">
        <v>124205</v>
      </c>
      <c r="M6648">
        <v>129778</v>
      </c>
      <c r="N6648">
        <v>119365</v>
      </c>
      <c r="O6648">
        <v>99334</v>
      </c>
      <c r="P6648">
        <v>126933</v>
      </c>
      <c r="Q6648">
        <v>117488</v>
      </c>
      <c r="R6648">
        <v>121719</v>
      </c>
      <c r="S6648">
        <v>137878</v>
      </c>
      <c r="T6648">
        <v>117660</v>
      </c>
      <c r="U6648">
        <v>116963</v>
      </c>
      <c r="V6648" s="1" t="s">
        <v>4151</v>
      </c>
      <c r="W6648" s="1" t="s">
        <v>2551</v>
      </c>
      <c r="X6648" s="5" t="s">
        <v>4199</v>
      </c>
      <c r="Y6648" s="5" t="s">
        <v>2557</v>
      </c>
      <c r="Z6648" s="5" t="s">
        <v>13</v>
      </c>
      <c r="AA6648" s="5"/>
    </row>
    <row r="6649" spans="1:27" ht="12" customHeight="1" x14ac:dyDescent="0.15">
      <c r="A6649" s="1" t="s">
        <v>1662</v>
      </c>
      <c r="B6649" s="1" t="s">
        <v>1709</v>
      </c>
      <c r="C6649" s="1" t="s">
        <v>23</v>
      </c>
      <c r="D6649" s="1" t="s">
        <v>2518</v>
      </c>
      <c r="E6649" s="1" t="s">
        <v>10</v>
      </c>
      <c r="F6649" s="1" t="s">
        <v>1710</v>
      </c>
      <c r="G6649" s="1" t="s">
        <v>22</v>
      </c>
      <c r="H6649" s="1" t="s">
        <v>13</v>
      </c>
      <c r="I6649">
        <v>0</v>
      </c>
      <c r="J6649">
        <v>1890</v>
      </c>
      <c r="K6649">
        <v>3769</v>
      </c>
      <c r="L6649">
        <v>1868</v>
      </c>
      <c r="M6649">
        <v>2398</v>
      </c>
      <c r="N6649">
        <v>0</v>
      </c>
      <c r="O6649">
        <v>0</v>
      </c>
      <c r="P6649">
        <v>0</v>
      </c>
      <c r="Q6649">
        <v>0</v>
      </c>
      <c r="R6649">
        <v>0</v>
      </c>
      <c r="S6649">
        <v>0</v>
      </c>
      <c r="T6649">
        <v>0</v>
      </c>
      <c r="U6649">
        <v>3940</v>
      </c>
      <c r="V6649" s="1" t="s">
        <v>4151</v>
      </c>
      <c r="W6649" s="1" t="s">
        <v>2551</v>
      </c>
      <c r="X6649" s="5" t="s">
        <v>4199</v>
      </c>
      <c r="Y6649" s="5" t="s">
        <v>2564</v>
      </c>
      <c r="Z6649" s="5" t="s">
        <v>13</v>
      </c>
      <c r="AA6649" s="5"/>
    </row>
    <row r="6650" spans="1:27" ht="12" customHeight="1" x14ac:dyDescent="0.15">
      <c r="A6650" s="1" t="s">
        <v>1662</v>
      </c>
      <c r="B6650" s="1" t="s">
        <v>1709</v>
      </c>
      <c r="C6650" s="1" t="s">
        <v>77</v>
      </c>
      <c r="D6650" s="1" t="s">
        <v>2518</v>
      </c>
      <c r="E6650" s="1" t="s">
        <v>10</v>
      </c>
      <c r="F6650" s="1" t="s">
        <v>1710</v>
      </c>
      <c r="G6650" s="1" t="s">
        <v>24</v>
      </c>
      <c r="H6650" s="1" t="s">
        <v>13</v>
      </c>
      <c r="I6650">
        <v>51794</v>
      </c>
      <c r="J6650">
        <v>45220</v>
      </c>
      <c r="K6650">
        <v>45305</v>
      </c>
      <c r="L6650">
        <v>44124</v>
      </c>
      <c r="M6650">
        <v>46138</v>
      </c>
      <c r="N6650">
        <v>50393</v>
      </c>
      <c r="O6650">
        <v>46865</v>
      </c>
      <c r="P6650">
        <v>45545</v>
      </c>
      <c r="Q6650">
        <v>47539</v>
      </c>
      <c r="R6650">
        <v>45674</v>
      </c>
      <c r="S6650">
        <v>41361</v>
      </c>
      <c r="T6650">
        <v>37478</v>
      </c>
      <c r="U6650">
        <v>46533</v>
      </c>
      <c r="V6650" s="1" t="s">
        <v>4151</v>
      </c>
      <c r="W6650" s="1" t="s">
        <v>2551</v>
      </c>
      <c r="X6650" s="5" t="s">
        <v>4199</v>
      </c>
      <c r="Y6650" s="5" t="s">
        <v>2559</v>
      </c>
      <c r="Z6650" s="5" t="s">
        <v>13</v>
      </c>
      <c r="AA6650" s="5"/>
    </row>
    <row r="6651" spans="1:27" ht="12" customHeight="1" x14ac:dyDescent="0.15">
      <c r="A6651" s="1" t="s">
        <v>1662</v>
      </c>
      <c r="B6651" s="1" t="s">
        <v>212</v>
      </c>
      <c r="C6651" s="1" t="s">
        <v>15</v>
      </c>
      <c r="D6651" s="1" t="s">
        <v>2518</v>
      </c>
      <c r="E6651" s="1" t="s">
        <v>213</v>
      </c>
      <c r="F6651" s="1" t="s">
        <v>1711</v>
      </c>
      <c r="G6651" s="1" t="s">
        <v>215</v>
      </c>
      <c r="H6651" s="1" t="s">
        <v>216</v>
      </c>
      <c r="I6651">
        <v>3958</v>
      </c>
      <c r="J6651">
        <v>3124</v>
      </c>
      <c r="K6651">
        <v>3132</v>
      </c>
      <c r="L6651">
        <v>3107</v>
      </c>
      <c r="M6651">
        <v>3099</v>
      </c>
      <c r="N6651">
        <v>3091</v>
      </c>
      <c r="O6651">
        <v>3097</v>
      </c>
      <c r="P6651">
        <v>3101</v>
      </c>
      <c r="Q6651">
        <v>3110</v>
      </c>
      <c r="R6651">
        <v>3105</v>
      </c>
      <c r="S6651">
        <v>3120</v>
      </c>
      <c r="T6651">
        <v>3116</v>
      </c>
      <c r="U6651">
        <v>3079</v>
      </c>
      <c r="V6651" s="1" t="s">
        <v>4151</v>
      </c>
      <c r="W6651" s="1" t="s">
        <v>2717</v>
      </c>
      <c r="X6651" s="5" t="s">
        <v>4200</v>
      </c>
      <c r="Y6651" s="5" t="s">
        <v>2719</v>
      </c>
      <c r="Z6651" s="5" t="s">
        <v>2720</v>
      </c>
      <c r="AA6651" s="5"/>
    </row>
    <row r="6652" spans="1:27" ht="12" customHeight="1" x14ac:dyDescent="0.15">
      <c r="A6652" s="1" t="s">
        <v>1662</v>
      </c>
      <c r="B6652" s="1" t="s">
        <v>212</v>
      </c>
      <c r="C6652" s="1" t="s">
        <v>23</v>
      </c>
      <c r="D6652" s="1" t="s">
        <v>2518</v>
      </c>
      <c r="E6652" s="1" t="s">
        <v>213</v>
      </c>
      <c r="F6652" s="1" t="s">
        <v>1712</v>
      </c>
      <c r="G6652" s="1" t="s">
        <v>215</v>
      </c>
      <c r="H6652" s="1" t="s">
        <v>216</v>
      </c>
      <c r="I6652">
        <v>17193</v>
      </c>
      <c r="J6652">
        <v>16495</v>
      </c>
      <c r="K6652">
        <v>16547</v>
      </c>
      <c r="L6652">
        <v>16486</v>
      </c>
      <c r="M6652">
        <v>16355</v>
      </c>
      <c r="N6652">
        <v>16330</v>
      </c>
      <c r="O6652">
        <v>16295</v>
      </c>
      <c r="P6652">
        <v>16302</v>
      </c>
      <c r="Q6652">
        <v>16301</v>
      </c>
      <c r="R6652">
        <v>16277</v>
      </c>
      <c r="S6652">
        <v>16309</v>
      </c>
      <c r="T6652">
        <v>16260</v>
      </c>
      <c r="U6652">
        <v>16291</v>
      </c>
      <c r="V6652" s="1" t="s">
        <v>4151</v>
      </c>
      <c r="W6652" s="1" t="s">
        <v>2717</v>
      </c>
      <c r="X6652" s="5" t="s">
        <v>4201</v>
      </c>
      <c r="Y6652" s="5" t="s">
        <v>2719</v>
      </c>
      <c r="Z6652" s="5" t="s">
        <v>2720</v>
      </c>
      <c r="AA6652" s="5"/>
    </row>
    <row r="6653" spans="1:27" ht="12" customHeight="1" x14ac:dyDescent="0.15">
      <c r="A6653" s="1" t="s">
        <v>1662</v>
      </c>
      <c r="B6653" s="1" t="s">
        <v>212</v>
      </c>
      <c r="C6653" s="1" t="s">
        <v>77</v>
      </c>
      <c r="D6653" s="1" t="s">
        <v>2518</v>
      </c>
      <c r="E6653" s="1" t="s">
        <v>213</v>
      </c>
      <c r="F6653" s="1" t="s">
        <v>286</v>
      </c>
      <c r="G6653" s="1" t="s">
        <v>215</v>
      </c>
      <c r="H6653" s="1" t="s">
        <v>216</v>
      </c>
      <c r="I6653">
        <v>52000</v>
      </c>
      <c r="J6653">
        <v>51586</v>
      </c>
      <c r="K6653">
        <v>51753</v>
      </c>
      <c r="L6653">
        <v>51727</v>
      </c>
      <c r="M6653">
        <v>51160</v>
      </c>
      <c r="N6653">
        <v>51098</v>
      </c>
      <c r="O6653">
        <v>50994</v>
      </c>
      <c r="P6653">
        <v>51000</v>
      </c>
      <c r="Q6653">
        <v>50963</v>
      </c>
      <c r="R6653">
        <v>50919</v>
      </c>
      <c r="S6653">
        <v>51031</v>
      </c>
      <c r="T6653">
        <v>50972</v>
      </c>
      <c r="U6653">
        <v>51027</v>
      </c>
      <c r="V6653" s="1" t="s">
        <v>4151</v>
      </c>
      <c r="W6653" s="1" t="s">
        <v>2717</v>
      </c>
      <c r="X6653" s="5" t="s">
        <v>2769</v>
      </c>
      <c r="Y6653" s="5" t="s">
        <v>2719</v>
      </c>
      <c r="Z6653" s="5" t="s">
        <v>2720</v>
      </c>
      <c r="AA6653" s="5"/>
    </row>
    <row r="6654" spans="1:27" ht="12" customHeight="1" x14ac:dyDescent="0.15">
      <c r="A6654" s="1" t="s">
        <v>1662</v>
      </c>
      <c r="B6654" s="1" t="s">
        <v>223</v>
      </c>
      <c r="C6654" s="1" t="s">
        <v>19</v>
      </c>
      <c r="D6654" s="1" t="s">
        <v>2518</v>
      </c>
      <c r="E6654" s="1" t="s">
        <v>1713</v>
      </c>
      <c r="F6654" s="1" t="s">
        <v>5386</v>
      </c>
      <c r="G6654" s="1" t="s">
        <v>1132</v>
      </c>
      <c r="H6654" s="1" t="s">
        <v>1133</v>
      </c>
      <c r="I6654" s="37">
        <v>52</v>
      </c>
      <c r="J6654" s="37">
        <v>51.4</v>
      </c>
      <c r="K6654" s="37">
        <v>63.7</v>
      </c>
      <c r="L6654" s="37">
        <v>60.9</v>
      </c>
      <c r="M6654" s="37">
        <v>89.1</v>
      </c>
      <c r="N6654" s="37">
        <v>75.400000000000006</v>
      </c>
      <c r="O6654" s="37">
        <v>73</v>
      </c>
      <c r="P6654" s="37">
        <v>71.8</v>
      </c>
      <c r="Q6654" s="37">
        <v>65</v>
      </c>
      <c r="R6654" s="37">
        <v>58.8</v>
      </c>
      <c r="S6654" s="37">
        <v>73.5</v>
      </c>
      <c r="T6654" s="37">
        <v>67.900000000000006</v>
      </c>
      <c r="U6654" s="37">
        <v>70.5</v>
      </c>
      <c r="V6654" s="1" t="s">
        <v>4151</v>
      </c>
      <c r="W6654" s="1" t="s">
        <v>2723</v>
      </c>
      <c r="X6654" s="8" t="s">
        <v>4153</v>
      </c>
      <c r="Y6654" s="8" t="s">
        <v>3609</v>
      </c>
      <c r="Z6654" s="8" t="s">
        <v>3610</v>
      </c>
      <c r="AA6654" s="8"/>
    </row>
    <row r="6655" spans="1:27" ht="12" customHeight="1" x14ac:dyDescent="0.15">
      <c r="A6655" s="1" t="s">
        <v>1662</v>
      </c>
      <c r="B6655" s="1" t="s">
        <v>1135</v>
      </c>
      <c r="C6655" s="1" t="s">
        <v>19</v>
      </c>
      <c r="D6655" s="1" t="s">
        <v>2518</v>
      </c>
      <c r="E6655" s="1" t="s">
        <v>1713</v>
      </c>
      <c r="F6655" s="1" t="s">
        <v>1666</v>
      </c>
      <c r="G6655" s="1" t="s">
        <v>1132</v>
      </c>
      <c r="H6655" s="1" t="s">
        <v>1133</v>
      </c>
      <c r="I6655" s="37">
        <v>62</v>
      </c>
      <c r="J6655" s="37">
        <v>62.7</v>
      </c>
      <c r="K6655" s="37">
        <v>65.2</v>
      </c>
      <c r="L6655" s="37">
        <v>50.4</v>
      </c>
      <c r="M6655" s="37">
        <v>65.7</v>
      </c>
      <c r="N6655" s="37">
        <v>76.900000000000006</v>
      </c>
      <c r="O6655" s="37">
        <v>71.099999999999994</v>
      </c>
      <c r="P6655" s="37">
        <v>66.2</v>
      </c>
      <c r="Q6655" s="37">
        <v>66.900000000000006</v>
      </c>
      <c r="R6655" s="37">
        <v>67.599999999999994</v>
      </c>
      <c r="S6655" s="37">
        <v>74.7</v>
      </c>
      <c r="T6655" s="37">
        <v>70</v>
      </c>
      <c r="U6655" s="37">
        <v>61.3</v>
      </c>
      <c r="V6655" s="1" t="s">
        <v>4151</v>
      </c>
      <c r="W6655" s="1" t="s">
        <v>2723</v>
      </c>
      <c r="X6655" s="8" t="s">
        <v>4160</v>
      </c>
      <c r="Y6655" s="8" t="s">
        <v>4110</v>
      </c>
      <c r="Z6655" s="8" t="s">
        <v>1133</v>
      </c>
      <c r="AA6655" s="8"/>
    </row>
    <row r="6656" spans="1:27" ht="12" customHeight="1" x14ac:dyDescent="0.15">
      <c r="A6656" s="1" t="s">
        <v>1662</v>
      </c>
      <c r="B6656" s="1" t="s">
        <v>1137</v>
      </c>
      <c r="C6656" s="1" t="s">
        <v>19</v>
      </c>
      <c r="D6656" s="1" t="s">
        <v>2518</v>
      </c>
      <c r="E6656" s="1" t="s">
        <v>1713</v>
      </c>
      <c r="F6656" s="1" t="s">
        <v>1667</v>
      </c>
      <c r="G6656" s="1" t="s">
        <v>1132</v>
      </c>
      <c r="H6656" s="1" t="s">
        <v>1133</v>
      </c>
      <c r="I6656" s="37">
        <v>44.7</v>
      </c>
      <c r="J6656" s="37">
        <v>35.9</v>
      </c>
      <c r="K6656" s="37">
        <v>61.9</v>
      </c>
      <c r="L6656" s="37">
        <v>74.5</v>
      </c>
      <c r="M6656" s="37">
        <v>84.2</v>
      </c>
      <c r="N6656" s="37">
        <v>72.2</v>
      </c>
      <c r="O6656" s="37">
        <v>52</v>
      </c>
      <c r="P6656" s="37">
        <v>76.599999999999994</v>
      </c>
      <c r="Q6656" s="37">
        <v>72.099999999999994</v>
      </c>
      <c r="R6656" s="37">
        <v>71</v>
      </c>
      <c r="S6656" s="37">
        <v>68</v>
      </c>
      <c r="T6656" s="37">
        <v>58.9</v>
      </c>
      <c r="U6656" s="37">
        <v>76.2</v>
      </c>
      <c r="V6656" s="1" t="s">
        <v>4151</v>
      </c>
      <c r="W6656" s="1" t="s">
        <v>2723</v>
      </c>
      <c r="X6656" s="8" t="s">
        <v>4161</v>
      </c>
      <c r="Y6656" s="8" t="s">
        <v>4110</v>
      </c>
      <c r="Z6656" s="8" t="s">
        <v>1133</v>
      </c>
      <c r="AA6656" s="8"/>
    </row>
    <row r="6657" spans="1:27" ht="12" customHeight="1" x14ac:dyDescent="0.15">
      <c r="A6657" s="1" t="s">
        <v>1662</v>
      </c>
      <c r="B6657" s="1" t="s">
        <v>1714</v>
      </c>
      <c r="C6657" s="1" t="s">
        <v>19</v>
      </c>
      <c r="D6657" s="1" t="s">
        <v>2518</v>
      </c>
      <c r="E6657" s="1" t="s">
        <v>1713</v>
      </c>
      <c r="F6657" s="1" t="s">
        <v>1673</v>
      </c>
      <c r="G6657" s="1" t="s">
        <v>1132</v>
      </c>
      <c r="H6657" s="1" t="s">
        <v>1133</v>
      </c>
      <c r="I6657" s="37">
        <v>64.2</v>
      </c>
      <c r="J6657" s="37">
        <v>64.8</v>
      </c>
      <c r="K6657" s="37">
        <v>73.2</v>
      </c>
      <c r="L6657" s="37">
        <v>75</v>
      </c>
      <c r="M6657" s="37">
        <v>78.099999999999994</v>
      </c>
      <c r="N6657" s="37">
        <v>64.400000000000006</v>
      </c>
      <c r="O6657" s="37">
        <v>57</v>
      </c>
      <c r="P6657" s="37">
        <v>74.3</v>
      </c>
      <c r="Q6657" s="37">
        <v>74.2</v>
      </c>
      <c r="R6657" s="37">
        <v>70.099999999999994</v>
      </c>
      <c r="S6657" s="37">
        <v>71.099999999999994</v>
      </c>
      <c r="T6657" s="37">
        <v>66.099999999999994</v>
      </c>
      <c r="U6657" s="37">
        <v>59.3</v>
      </c>
      <c r="V6657" s="1" t="s">
        <v>4151</v>
      </c>
      <c r="W6657" s="1" t="s">
        <v>2723</v>
      </c>
      <c r="X6657" s="8" t="s">
        <v>4167</v>
      </c>
      <c r="Y6657" s="8" t="s">
        <v>4110</v>
      </c>
      <c r="Z6657" s="8" t="s">
        <v>1133</v>
      </c>
      <c r="AA6657" s="8"/>
    </row>
    <row r="6658" spans="1:27" ht="12" customHeight="1" x14ac:dyDescent="0.15">
      <c r="A6658" s="1" t="s">
        <v>1662</v>
      </c>
      <c r="B6658" s="1" t="s">
        <v>1253</v>
      </c>
      <c r="C6658" s="1" t="s">
        <v>19</v>
      </c>
      <c r="D6658" s="1" t="s">
        <v>2518</v>
      </c>
      <c r="E6658" s="1" t="s">
        <v>1713</v>
      </c>
      <c r="F6658" s="1" t="s">
        <v>1674</v>
      </c>
      <c r="G6658" s="1" t="s">
        <v>1132</v>
      </c>
      <c r="H6658" s="1" t="s">
        <v>1133</v>
      </c>
      <c r="I6658" s="37">
        <v>102.6</v>
      </c>
      <c r="J6658" s="37">
        <v>94.6</v>
      </c>
      <c r="K6658" s="37">
        <v>67</v>
      </c>
      <c r="L6658" s="37">
        <v>45.9</v>
      </c>
      <c r="M6658" s="37">
        <v>48</v>
      </c>
      <c r="N6658" s="37">
        <v>92.8</v>
      </c>
      <c r="O6658" s="37">
        <v>78.400000000000006</v>
      </c>
      <c r="P6658" s="37">
        <v>73.900000000000006</v>
      </c>
      <c r="Q6658" s="37">
        <v>55.7</v>
      </c>
      <c r="R6658" s="37">
        <v>83.7</v>
      </c>
      <c r="S6658" s="37">
        <v>84.7</v>
      </c>
      <c r="T6658" s="37">
        <v>72.2</v>
      </c>
      <c r="U6658" s="37">
        <v>58.4</v>
      </c>
      <c r="V6658" s="1" t="s">
        <v>4151</v>
      </c>
      <c r="W6658" s="1" t="s">
        <v>2723</v>
      </c>
      <c r="X6658" s="8" t="s">
        <v>4168</v>
      </c>
      <c r="Y6658" s="8" t="s">
        <v>4110</v>
      </c>
      <c r="Z6658" s="8" t="s">
        <v>1133</v>
      </c>
      <c r="AA6658" s="8"/>
    </row>
    <row r="6659" spans="1:27" ht="12" customHeight="1" x14ac:dyDescent="0.15">
      <c r="A6659" s="1" t="s">
        <v>1662</v>
      </c>
      <c r="B6659" s="1" t="s">
        <v>1261</v>
      </c>
      <c r="C6659" s="1" t="s">
        <v>19</v>
      </c>
      <c r="D6659" s="1" t="s">
        <v>2518</v>
      </c>
      <c r="E6659" s="1" t="s">
        <v>1713</v>
      </c>
      <c r="F6659" s="1" t="s">
        <v>1675</v>
      </c>
      <c r="G6659" s="1" t="s">
        <v>1132</v>
      </c>
      <c r="H6659" s="1" t="s">
        <v>1133</v>
      </c>
      <c r="I6659" s="37">
        <v>98.7</v>
      </c>
      <c r="J6659" s="37">
        <v>98.4</v>
      </c>
      <c r="K6659" s="37">
        <v>54.8</v>
      </c>
      <c r="L6659" s="37">
        <v>21.2</v>
      </c>
      <c r="M6659" s="37">
        <v>43.5</v>
      </c>
      <c r="N6659" s="37">
        <v>89.7</v>
      </c>
      <c r="O6659" s="37">
        <v>85.5</v>
      </c>
      <c r="P6659" s="37">
        <v>81</v>
      </c>
      <c r="Q6659" s="37">
        <v>64.3</v>
      </c>
      <c r="R6659" s="37">
        <v>86.3</v>
      </c>
      <c r="S6659" s="37">
        <v>81.3</v>
      </c>
      <c r="T6659" s="37">
        <v>45.1</v>
      </c>
      <c r="U6659" s="37">
        <v>50.6</v>
      </c>
      <c r="V6659" s="1" t="s">
        <v>4151</v>
      </c>
      <c r="W6659" s="1" t="s">
        <v>2723</v>
      </c>
      <c r="X6659" s="8" t="s">
        <v>4169</v>
      </c>
      <c r="Y6659" s="8" t="s">
        <v>4110</v>
      </c>
      <c r="Z6659" s="8" t="s">
        <v>1133</v>
      </c>
      <c r="AA6659" s="8"/>
    </row>
    <row r="6660" spans="1:27" ht="12" customHeight="1" x14ac:dyDescent="0.15">
      <c r="A6660" s="1" t="s">
        <v>1662</v>
      </c>
      <c r="B6660" s="1" t="s">
        <v>1263</v>
      </c>
      <c r="C6660" s="1" t="s">
        <v>19</v>
      </c>
      <c r="D6660" s="1" t="s">
        <v>2518</v>
      </c>
      <c r="E6660" s="1" t="s">
        <v>1713</v>
      </c>
      <c r="F6660" s="1" t="s">
        <v>1677</v>
      </c>
      <c r="G6660" s="1" t="s">
        <v>1132</v>
      </c>
      <c r="H6660" s="1" t="s">
        <v>1133</v>
      </c>
      <c r="I6660" s="37" t="s">
        <v>14</v>
      </c>
      <c r="J6660" s="37" t="s">
        <v>14</v>
      </c>
      <c r="K6660" s="37" t="s">
        <v>14</v>
      </c>
      <c r="L6660" s="37" t="s">
        <v>14</v>
      </c>
      <c r="M6660" s="37" t="s">
        <v>14</v>
      </c>
      <c r="N6660" s="37" t="s">
        <v>14</v>
      </c>
      <c r="O6660" s="37" t="s">
        <v>14</v>
      </c>
      <c r="P6660" s="37" t="s">
        <v>14</v>
      </c>
      <c r="Q6660" s="37" t="s">
        <v>14</v>
      </c>
      <c r="R6660" s="37" t="s">
        <v>14</v>
      </c>
      <c r="S6660" s="37" t="s">
        <v>14</v>
      </c>
      <c r="T6660" s="37" t="s">
        <v>14</v>
      </c>
      <c r="U6660" s="37" t="s">
        <v>14</v>
      </c>
      <c r="V6660" s="1" t="s">
        <v>4151</v>
      </c>
      <c r="W6660" s="1" t="s">
        <v>2723</v>
      </c>
      <c r="X6660" s="8" t="s">
        <v>4202</v>
      </c>
      <c r="Y6660" s="8" t="s">
        <v>4110</v>
      </c>
      <c r="Z6660" s="8" t="s">
        <v>1133</v>
      </c>
      <c r="AA6660" s="8"/>
    </row>
    <row r="6661" spans="1:27" ht="12" customHeight="1" x14ac:dyDescent="0.15">
      <c r="A6661" s="1" t="s">
        <v>1662</v>
      </c>
      <c r="B6661" s="1" t="s">
        <v>1265</v>
      </c>
      <c r="C6661" s="1" t="s">
        <v>19</v>
      </c>
      <c r="D6661" s="1" t="s">
        <v>2518</v>
      </c>
      <c r="E6661" s="1" t="s">
        <v>1713</v>
      </c>
      <c r="F6661" s="1" t="s">
        <v>1678</v>
      </c>
      <c r="G6661" s="1" t="s">
        <v>1132</v>
      </c>
      <c r="H6661" s="1" t="s">
        <v>1133</v>
      </c>
      <c r="I6661" s="37" t="s">
        <v>14</v>
      </c>
      <c r="J6661" s="37" t="s">
        <v>14</v>
      </c>
      <c r="K6661" s="37" t="s">
        <v>14</v>
      </c>
      <c r="L6661" s="37" t="s">
        <v>14</v>
      </c>
      <c r="M6661" s="37" t="s">
        <v>14</v>
      </c>
      <c r="N6661" s="37" t="s">
        <v>14</v>
      </c>
      <c r="O6661" s="37" t="s">
        <v>14</v>
      </c>
      <c r="P6661" s="37" t="s">
        <v>14</v>
      </c>
      <c r="Q6661" s="37" t="s">
        <v>14</v>
      </c>
      <c r="R6661" s="37" t="s">
        <v>14</v>
      </c>
      <c r="S6661" s="37" t="s">
        <v>14</v>
      </c>
      <c r="T6661" s="37" t="s">
        <v>14</v>
      </c>
      <c r="U6661" s="37" t="s">
        <v>14</v>
      </c>
      <c r="V6661" s="1" t="s">
        <v>4151</v>
      </c>
      <c r="W6661" s="1" t="s">
        <v>2723</v>
      </c>
      <c r="X6661" s="8" t="s">
        <v>4172</v>
      </c>
      <c r="Y6661" s="8" t="s">
        <v>4110</v>
      </c>
      <c r="Z6661" s="8" t="s">
        <v>1133</v>
      </c>
      <c r="AA6661" s="8"/>
    </row>
    <row r="6662" spans="1:27" ht="12" customHeight="1" x14ac:dyDescent="0.15">
      <c r="A6662" s="1" t="s">
        <v>1662</v>
      </c>
      <c r="B6662" s="1" t="s">
        <v>1715</v>
      </c>
      <c r="C6662" s="1" t="s">
        <v>19</v>
      </c>
      <c r="D6662" s="1" t="s">
        <v>2518</v>
      </c>
      <c r="E6662" s="1" t="s">
        <v>1713</v>
      </c>
      <c r="F6662" s="1" t="s">
        <v>1679</v>
      </c>
      <c r="G6662" s="1" t="s">
        <v>1132</v>
      </c>
      <c r="H6662" s="1" t="s">
        <v>1133</v>
      </c>
      <c r="I6662" s="37">
        <v>53.3</v>
      </c>
      <c r="J6662" s="37">
        <v>52.7</v>
      </c>
      <c r="K6662" s="37">
        <v>48.8</v>
      </c>
      <c r="L6662" s="37">
        <v>49.2</v>
      </c>
      <c r="M6662" s="37">
        <v>52.1</v>
      </c>
      <c r="N6662" s="37">
        <v>54.5</v>
      </c>
      <c r="O6662" s="37">
        <v>48.7</v>
      </c>
      <c r="P6662" s="37">
        <v>47.4</v>
      </c>
      <c r="Q6662" s="37">
        <v>49.6</v>
      </c>
      <c r="R6662" s="37">
        <v>52.6</v>
      </c>
      <c r="S6662" s="37">
        <v>54.6</v>
      </c>
      <c r="T6662" s="37">
        <v>48.5</v>
      </c>
      <c r="U6662" s="37">
        <v>47.2</v>
      </c>
      <c r="V6662" s="1" t="s">
        <v>4151</v>
      </c>
      <c r="W6662" s="1" t="s">
        <v>2723</v>
      </c>
      <c r="X6662" s="8" t="s">
        <v>4173</v>
      </c>
      <c r="Y6662" s="8" t="s">
        <v>4110</v>
      </c>
      <c r="Z6662" s="8" t="s">
        <v>1133</v>
      </c>
      <c r="AA6662" s="8"/>
    </row>
    <row r="6663" spans="1:27" ht="12" customHeight="1" x14ac:dyDescent="0.15">
      <c r="A6663" s="1" t="s">
        <v>1662</v>
      </c>
      <c r="B6663" s="1" t="s">
        <v>1716</v>
      </c>
      <c r="C6663" s="1" t="s">
        <v>19</v>
      </c>
      <c r="D6663" s="1" t="s">
        <v>2518</v>
      </c>
      <c r="E6663" s="1" t="s">
        <v>1713</v>
      </c>
      <c r="F6663" s="1" t="s">
        <v>1680</v>
      </c>
      <c r="G6663" s="1" t="s">
        <v>1132</v>
      </c>
      <c r="H6663" s="1" t="s">
        <v>1133</v>
      </c>
      <c r="I6663" s="37">
        <v>52.7</v>
      </c>
      <c r="J6663" s="37">
        <v>52.1</v>
      </c>
      <c r="K6663" s="37">
        <v>57.9</v>
      </c>
      <c r="L6663" s="37">
        <v>54.8</v>
      </c>
      <c r="M6663" s="37">
        <v>62</v>
      </c>
      <c r="N6663" s="37">
        <v>61.4</v>
      </c>
      <c r="O6663" s="37">
        <v>56.5</v>
      </c>
      <c r="P6663" s="37">
        <v>53.9</v>
      </c>
      <c r="Q6663" s="37">
        <v>51</v>
      </c>
      <c r="R6663" s="37">
        <v>51.7</v>
      </c>
      <c r="S6663" s="37">
        <v>51.1</v>
      </c>
      <c r="T6663" s="37">
        <v>47.9</v>
      </c>
      <c r="U6663" s="37">
        <v>50.5</v>
      </c>
      <c r="V6663" s="1" t="s">
        <v>4151</v>
      </c>
      <c r="W6663" s="1" t="s">
        <v>2723</v>
      </c>
      <c r="X6663" s="8" t="s">
        <v>4174</v>
      </c>
      <c r="Y6663" s="8" t="s">
        <v>4110</v>
      </c>
      <c r="Z6663" s="8" t="s">
        <v>1133</v>
      </c>
      <c r="AA6663" s="8"/>
    </row>
    <row r="6664" spans="1:27" ht="12" customHeight="1" x14ac:dyDescent="0.15">
      <c r="A6664" s="1" t="s">
        <v>1662</v>
      </c>
      <c r="B6664" s="1" t="s">
        <v>1717</v>
      </c>
      <c r="C6664" s="1" t="s">
        <v>19</v>
      </c>
      <c r="D6664" s="1" t="s">
        <v>2518</v>
      </c>
      <c r="E6664" s="1" t="s">
        <v>1713</v>
      </c>
      <c r="F6664" s="1" t="s">
        <v>1681</v>
      </c>
      <c r="G6664" s="1" t="s">
        <v>1132</v>
      </c>
      <c r="H6664" s="1" t="s">
        <v>1133</v>
      </c>
      <c r="I6664" s="37">
        <v>46.9</v>
      </c>
      <c r="J6664" s="37">
        <v>43.5</v>
      </c>
      <c r="K6664" s="37">
        <v>40.200000000000003</v>
      </c>
      <c r="L6664" s="37">
        <v>39.6</v>
      </c>
      <c r="M6664" s="37">
        <v>43.7</v>
      </c>
      <c r="N6664" s="37">
        <v>45.3</v>
      </c>
      <c r="O6664" s="37">
        <v>44.1</v>
      </c>
      <c r="P6664" s="37">
        <v>46.1</v>
      </c>
      <c r="Q6664" s="37">
        <v>46.4</v>
      </c>
      <c r="R6664" s="37">
        <v>49.7</v>
      </c>
      <c r="S6664" s="37">
        <v>47.3</v>
      </c>
      <c r="T6664" s="37">
        <v>41</v>
      </c>
      <c r="U6664" s="37">
        <v>50.5</v>
      </c>
      <c r="V6664" s="1" t="s">
        <v>4151</v>
      </c>
      <c r="W6664" s="1" t="s">
        <v>2723</v>
      </c>
      <c r="X6664" s="8" t="s">
        <v>4175</v>
      </c>
      <c r="Y6664" s="8" t="s">
        <v>4110</v>
      </c>
      <c r="Z6664" s="8" t="s">
        <v>1133</v>
      </c>
      <c r="AA6664" s="8"/>
    </row>
    <row r="6665" spans="1:27" ht="12" customHeight="1" x14ac:dyDescent="0.15">
      <c r="A6665" s="1" t="s">
        <v>1662</v>
      </c>
      <c r="B6665" s="1" t="s">
        <v>1718</v>
      </c>
      <c r="C6665" s="1" t="s">
        <v>19</v>
      </c>
      <c r="D6665" s="1" t="s">
        <v>2518</v>
      </c>
      <c r="E6665" s="1" t="s">
        <v>1713</v>
      </c>
      <c r="F6665" s="1" t="s">
        <v>1682</v>
      </c>
      <c r="G6665" s="1" t="s">
        <v>1132</v>
      </c>
      <c r="H6665" s="1" t="s">
        <v>1133</v>
      </c>
      <c r="I6665" s="37">
        <v>45.7</v>
      </c>
      <c r="J6665" s="37">
        <v>41.7</v>
      </c>
      <c r="K6665" s="37">
        <v>53.9</v>
      </c>
      <c r="L6665" s="37">
        <v>48.5</v>
      </c>
      <c r="M6665" s="37">
        <v>44.7</v>
      </c>
      <c r="N6665" s="37">
        <v>43.7</v>
      </c>
      <c r="O6665" s="37">
        <v>38.299999999999997</v>
      </c>
      <c r="P6665" s="37">
        <v>41.7</v>
      </c>
      <c r="Q6665" s="37">
        <v>48.8</v>
      </c>
      <c r="R6665" s="37">
        <v>59.5</v>
      </c>
      <c r="S6665" s="37">
        <v>55.8</v>
      </c>
      <c r="T6665" s="37">
        <v>38.5</v>
      </c>
      <c r="U6665" s="37">
        <v>51.4</v>
      </c>
      <c r="V6665" s="1" t="s">
        <v>4151</v>
      </c>
      <c r="W6665" s="1" t="s">
        <v>2723</v>
      </c>
      <c r="X6665" s="8" t="s">
        <v>4176</v>
      </c>
      <c r="Y6665" s="8" t="s">
        <v>4110</v>
      </c>
      <c r="Z6665" s="8" t="s">
        <v>1133</v>
      </c>
      <c r="AA6665" s="8"/>
    </row>
    <row r="6666" spans="1:27" ht="12" customHeight="1" x14ac:dyDescent="0.15">
      <c r="A6666" s="1" t="s">
        <v>1662</v>
      </c>
      <c r="B6666" s="1" t="s">
        <v>1719</v>
      </c>
      <c r="C6666" s="1" t="s">
        <v>19</v>
      </c>
      <c r="D6666" s="1" t="s">
        <v>2518</v>
      </c>
      <c r="E6666" s="1" t="s">
        <v>1713</v>
      </c>
      <c r="F6666" s="1" t="s">
        <v>1683</v>
      </c>
      <c r="G6666" s="1" t="s">
        <v>1132</v>
      </c>
      <c r="H6666" s="1" t="s">
        <v>1133</v>
      </c>
      <c r="I6666" s="37">
        <v>85.4</v>
      </c>
      <c r="J6666" s="37">
        <v>71.5</v>
      </c>
      <c r="K6666" s="37">
        <v>62.7</v>
      </c>
      <c r="L6666" s="37">
        <v>62.7</v>
      </c>
      <c r="M6666" s="37">
        <v>70.099999999999994</v>
      </c>
      <c r="N6666" s="37">
        <v>69.3</v>
      </c>
      <c r="O6666" s="37">
        <v>62.5</v>
      </c>
      <c r="P6666" s="37">
        <v>60.7</v>
      </c>
      <c r="Q6666" s="37">
        <v>61.9</v>
      </c>
      <c r="R6666" s="37">
        <v>67.3</v>
      </c>
      <c r="S6666" s="37">
        <v>68</v>
      </c>
      <c r="T6666" s="37">
        <v>57.2</v>
      </c>
      <c r="U6666" s="37">
        <v>69.099999999999994</v>
      </c>
      <c r="V6666" s="1" t="s">
        <v>4151</v>
      </c>
      <c r="W6666" s="1" t="s">
        <v>2723</v>
      </c>
      <c r="X6666" s="8" t="s">
        <v>4177</v>
      </c>
      <c r="Y6666" s="8" t="s">
        <v>4110</v>
      </c>
      <c r="Z6666" s="8" t="s">
        <v>1133</v>
      </c>
      <c r="AA6666" s="8"/>
    </row>
    <row r="6667" spans="1:27" ht="12" customHeight="1" x14ac:dyDescent="0.15">
      <c r="A6667" s="1" t="s">
        <v>1662</v>
      </c>
      <c r="B6667" s="1" t="s">
        <v>1720</v>
      </c>
      <c r="C6667" s="1" t="s">
        <v>19</v>
      </c>
      <c r="D6667" s="1" t="s">
        <v>2518</v>
      </c>
      <c r="E6667" s="1" t="s">
        <v>1713</v>
      </c>
      <c r="F6667" s="1" t="s">
        <v>1684</v>
      </c>
      <c r="G6667" s="1" t="s">
        <v>1132</v>
      </c>
      <c r="H6667" s="1" t="s">
        <v>1133</v>
      </c>
      <c r="I6667" s="37">
        <v>70.400000000000006</v>
      </c>
      <c r="J6667" s="37">
        <v>69.900000000000006</v>
      </c>
      <c r="K6667" s="37">
        <v>81.2</v>
      </c>
      <c r="L6667" s="37">
        <v>75.900000000000006</v>
      </c>
      <c r="M6667" s="37">
        <v>85.1</v>
      </c>
      <c r="N6667" s="37">
        <v>88</v>
      </c>
      <c r="O6667" s="37">
        <v>71.2</v>
      </c>
      <c r="P6667" s="37">
        <v>82.7</v>
      </c>
      <c r="Q6667" s="37">
        <v>82.9</v>
      </c>
      <c r="R6667" s="37">
        <v>84.9</v>
      </c>
      <c r="S6667" s="37">
        <v>85</v>
      </c>
      <c r="T6667" s="37">
        <v>76.7</v>
      </c>
      <c r="U6667" s="37">
        <v>81.2</v>
      </c>
      <c r="V6667" s="1" t="s">
        <v>4151</v>
      </c>
      <c r="W6667" s="1" t="s">
        <v>2723</v>
      </c>
      <c r="X6667" s="8" t="s">
        <v>4178</v>
      </c>
      <c r="Y6667" s="8" t="s">
        <v>4110</v>
      </c>
      <c r="Z6667" s="8" t="s">
        <v>1133</v>
      </c>
      <c r="AA6667" s="8"/>
    </row>
    <row r="6668" spans="1:27" ht="12" customHeight="1" x14ac:dyDescent="0.15">
      <c r="A6668" s="1" t="s">
        <v>1662</v>
      </c>
      <c r="B6668" s="1" t="s">
        <v>1721</v>
      </c>
      <c r="C6668" s="1" t="s">
        <v>19</v>
      </c>
      <c r="D6668" s="1" t="s">
        <v>2518</v>
      </c>
      <c r="E6668" s="1" t="s">
        <v>1713</v>
      </c>
      <c r="F6668" s="1" t="s">
        <v>1685</v>
      </c>
      <c r="G6668" s="1" t="s">
        <v>1132</v>
      </c>
      <c r="H6668" s="1" t="s">
        <v>1133</v>
      </c>
      <c r="I6668" s="37">
        <v>67.2</v>
      </c>
      <c r="J6668" s="37">
        <v>78.099999999999994</v>
      </c>
      <c r="K6668" s="37">
        <v>63.3</v>
      </c>
      <c r="L6668" s="37">
        <v>65.900000000000006</v>
      </c>
      <c r="M6668" s="37">
        <v>83.7</v>
      </c>
      <c r="N6668" s="37">
        <v>84.7</v>
      </c>
      <c r="O6668" s="37">
        <v>79.3</v>
      </c>
      <c r="P6668" s="37">
        <v>82.6</v>
      </c>
      <c r="Q6668" s="37">
        <v>80.900000000000006</v>
      </c>
      <c r="R6668" s="37">
        <v>74.400000000000006</v>
      </c>
      <c r="S6668" s="37">
        <v>54.1</v>
      </c>
      <c r="T6668" s="37">
        <v>66.599999999999994</v>
      </c>
      <c r="U6668" s="37">
        <v>62.8</v>
      </c>
      <c r="V6668" s="1" t="s">
        <v>4151</v>
      </c>
      <c r="W6668" s="1" t="s">
        <v>2723</v>
      </c>
      <c r="X6668" s="8" t="s">
        <v>4179</v>
      </c>
      <c r="Y6668" s="8" t="s">
        <v>4110</v>
      </c>
      <c r="Z6668" s="8" t="s">
        <v>1133</v>
      </c>
      <c r="AA6668" s="8"/>
    </row>
    <row r="6669" spans="1:27" ht="12" customHeight="1" x14ac:dyDescent="0.15">
      <c r="A6669" s="1" t="s">
        <v>1662</v>
      </c>
      <c r="B6669" s="1" t="s">
        <v>1722</v>
      </c>
      <c r="C6669" s="1" t="s">
        <v>19</v>
      </c>
      <c r="D6669" s="1" t="s">
        <v>2518</v>
      </c>
      <c r="E6669" s="1" t="s">
        <v>1713</v>
      </c>
      <c r="F6669" s="1" t="s">
        <v>1686</v>
      </c>
      <c r="G6669" s="1" t="s">
        <v>1132</v>
      </c>
      <c r="H6669" s="1" t="s">
        <v>1133</v>
      </c>
      <c r="I6669" s="37">
        <v>50.3</v>
      </c>
      <c r="J6669" s="37">
        <v>56.1</v>
      </c>
      <c r="K6669" s="37">
        <v>36.6</v>
      </c>
      <c r="L6669" s="37">
        <v>29.6</v>
      </c>
      <c r="M6669" s="37">
        <v>46.5</v>
      </c>
      <c r="N6669" s="37">
        <v>54.5</v>
      </c>
      <c r="O6669" s="37">
        <v>44.5</v>
      </c>
      <c r="P6669" s="37">
        <v>45.3</v>
      </c>
      <c r="Q6669" s="37">
        <v>41.8</v>
      </c>
      <c r="R6669" s="37">
        <v>44.8</v>
      </c>
      <c r="S6669" s="37">
        <v>28.6</v>
      </c>
      <c r="T6669" s="37">
        <v>35.200000000000003</v>
      </c>
      <c r="U6669" s="37">
        <v>38.9</v>
      </c>
      <c r="V6669" s="1" t="s">
        <v>4151</v>
      </c>
      <c r="W6669" s="1" t="s">
        <v>2723</v>
      </c>
      <c r="X6669" s="8" t="s">
        <v>4180</v>
      </c>
      <c r="Y6669" s="8" t="s">
        <v>4110</v>
      </c>
      <c r="Z6669" s="8" t="s">
        <v>1133</v>
      </c>
      <c r="AA6669" s="8"/>
    </row>
    <row r="6670" spans="1:27" ht="12" customHeight="1" x14ac:dyDescent="0.15">
      <c r="A6670" s="1" t="s">
        <v>1662</v>
      </c>
      <c r="B6670" s="1" t="s">
        <v>1723</v>
      </c>
      <c r="C6670" s="1" t="s">
        <v>19</v>
      </c>
      <c r="D6670" s="1" t="s">
        <v>2518</v>
      </c>
      <c r="E6670" s="1" t="s">
        <v>1713</v>
      </c>
      <c r="F6670" s="1" t="s">
        <v>1687</v>
      </c>
      <c r="G6670" s="1" t="s">
        <v>1132</v>
      </c>
      <c r="H6670" s="1" t="s">
        <v>1133</v>
      </c>
      <c r="I6670" s="37">
        <v>18.3</v>
      </c>
      <c r="J6670" s="37">
        <v>46</v>
      </c>
      <c r="K6670" s="37">
        <v>56.9</v>
      </c>
      <c r="L6670" s="37">
        <v>56.6</v>
      </c>
      <c r="M6670" s="37">
        <v>62.7</v>
      </c>
      <c r="N6670" s="37">
        <v>61.1</v>
      </c>
      <c r="O6670" s="37">
        <v>49.7</v>
      </c>
      <c r="P6670" s="37">
        <v>64.8</v>
      </c>
      <c r="Q6670" s="37">
        <v>57.2</v>
      </c>
      <c r="R6670" s="37">
        <v>52.5</v>
      </c>
      <c r="S6670" s="37">
        <v>47.8</v>
      </c>
      <c r="T6670" s="37">
        <v>48.7</v>
      </c>
      <c r="U6670" s="37">
        <v>21.1</v>
      </c>
      <c r="V6670" s="1" t="s">
        <v>4151</v>
      </c>
      <c r="W6670" s="1" t="s">
        <v>2723</v>
      </c>
      <c r="X6670" s="8" t="s">
        <v>4181</v>
      </c>
      <c r="Y6670" s="8" t="s">
        <v>4110</v>
      </c>
      <c r="Z6670" s="8" t="s">
        <v>1133</v>
      </c>
      <c r="AA6670" s="8"/>
    </row>
    <row r="6671" spans="1:27" ht="12" customHeight="1" x14ac:dyDescent="0.15">
      <c r="A6671" s="1" t="s">
        <v>1662</v>
      </c>
      <c r="B6671" s="1" t="s">
        <v>1724</v>
      </c>
      <c r="C6671" s="1" t="s">
        <v>19</v>
      </c>
      <c r="D6671" s="1" t="s">
        <v>2518</v>
      </c>
      <c r="E6671" s="1" t="s">
        <v>1713</v>
      </c>
      <c r="F6671" s="1" t="s">
        <v>1688</v>
      </c>
      <c r="G6671" s="1" t="s">
        <v>1132</v>
      </c>
      <c r="H6671" s="1" t="s">
        <v>1133</v>
      </c>
      <c r="I6671" s="37">
        <v>9.6999999999999993</v>
      </c>
      <c r="J6671" s="37">
        <v>19.3</v>
      </c>
      <c r="K6671" s="37">
        <v>29.8</v>
      </c>
      <c r="L6671" s="37">
        <v>40.5</v>
      </c>
      <c r="M6671" s="37">
        <v>31.5</v>
      </c>
      <c r="N6671" s="37">
        <v>43.6</v>
      </c>
      <c r="O6671" s="37">
        <v>40.799999999999997</v>
      </c>
      <c r="P6671" s="37">
        <v>12.8</v>
      </c>
      <c r="Q6671" s="37">
        <v>40.700000000000003</v>
      </c>
      <c r="R6671" s="37">
        <v>40.5</v>
      </c>
      <c r="S6671" s="37">
        <v>42.1</v>
      </c>
      <c r="T6671" s="37">
        <v>31.2</v>
      </c>
      <c r="U6671" s="37">
        <v>24.9</v>
      </c>
      <c r="V6671" s="1" t="s">
        <v>4151</v>
      </c>
      <c r="W6671" s="1" t="s">
        <v>2723</v>
      </c>
      <c r="X6671" s="8" t="s">
        <v>4182</v>
      </c>
      <c r="Y6671" s="8" t="s">
        <v>4110</v>
      </c>
      <c r="Z6671" s="8" t="s">
        <v>1133</v>
      </c>
      <c r="AA6671" s="8"/>
    </row>
    <row r="6672" spans="1:27" ht="12" customHeight="1" x14ac:dyDescent="0.15">
      <c r="A6672" s="1" t="s">
        <v>1662</v>
      </c>
      <c r="B6672" s="1" t="s">
        <v>1725</v>
      </c>
      <c r="C6672" s="1" t="s">
        <v>19</v>
      </c>
      <c r="D6672" s="1" t="s">
        <v>2518</v>
      </c>
      <c r="E6672" s="1" t="s">
        <v>1713</v>
      </c>
      <c r="F6672" s="1" t="s">
        <v>1689</v>
      </c>
      <c r="G6672" s="1" t="s">
        <v>1132</v>
      </c>
      <c r="H6672" s="1" t="s">
        <v>1133</v>
      </c>
      <c r="I6672" s="37" t="s">
        <v>14</v>
      </c>
      <c r="J6672" s="37" t="s">
        <v>14</v>
      </c>
      <c r="K6672" s="37" t="s">
        <v>14</v>
      </c>
      <c r="L6672" s="37" t="s">
        <v>14</v>
      </c>
      <c r="M6672" s="37" t="s">
        <v>14</v>
      </c>
      <c r="N6672" s="37" t="s">
        <v>14</v>
      </c>
      <c r="O6672" s="37" t="s">
        <v>14</v>
      </c>
      <c r="P6672" s="37" t="s">
        <v>14</v>
      </c>
      <c r="Q6672" s="37" t="s">
        <v>14</v>
      </c>
      <c r="R6672" s="37" t="s">
        <v>14</v>
      </c>
      <c r="S6672" s="37" t="s">
        <v>14</v>
      </c>
      <c r="T6672" s="37" t="s">
        <v>14</v>
      </c>
      <c r="U6672" s="37" t="s">
        <v>14</v>
      </c>
      <c r="V6672" s="1" t="s">
        <v>4151</v>
      </c>
      <c r="W6672" s="1" t="s">
        <v>2723</v>
      </c>
      <c r="X6672" s="8" t="s">
        <v>4183</v>
      </c>
      <c r="Y6672" s="8" t="s">
        <v>4110</v>
      </c>
      <c r="Z6672" s="8" t="s">
        <v>1133</v>
      </c>
      <c r="AA6672" s="8"/>
    </row>
    <row r="6673" spans="1:27" ht="12" customHeight="1" x14ac:dyDescent="0.15">
      <c r="A6673" s="1" t="s">
        <v>1662</v>
      </c>
      <c r="B6673" s="1" t="s">
        <v>1726</v>
      </c>
      <c r="C6673" s="1" t="s">
        <v>19</v>
      </c>
      <c r="D6673" s="1" t="s">
        <v>2518</v>
      </c>
      <c r="E6673" s="1" t="s">
        <v>1713</v>
      </c>
      <c r="F6673" s="1" t="s">
        <v>1690</v>
      </c>
      <c r="G6673" s="1" t="s">
        <v>1132</v>
      </c>
      <c r="H6673" s="1" t="s">
        <v>1133</v>
      </c>
      <c r="I6673" s="37">
        <v>85.5</v>
      </c>
      <c r="J6673" s="37">
        <v>90.5</v>
      </c>
      <c r="K6673" s="37">
        <v>76.2</v>
      </c>
      <c r="L6673" s="37">
        <v>71.2</v>
      </c>
      <c r="M6673" s="37">
        <v>80.7</v>
      </c>
      <c r="N6673" s="37">
        <v>88.2</v>
      </c>
      <c r="O6673" s="37">
        <v>79.8</v>
      </c>
      <c r="P6673" s="37">
        <v>83.4</v>
      </c>
      <c r="Q6673" s="37">
        <v>80.599999999999994</v>
      </c>
      <c r="R6673" s="37">
        <v>89</v>
      </c>
      <c r="S6673" s="37">
        <v>88.4</v>
      </c>
      <c r="T6673" s="37">
        <v>78.5</v>
      </c>
      <c r="U6673" s="37">
        <v>82</v>
      </c>
      <c r="V6673" s="1" t="s">
        <v>4151</v>
      </c>
      <c r="W6673" s="1" t="s">
        <v>2723</v>
      </c>
      <c r="X6673" s="8" t="s">
        <v>4184</v>
      </c>
      <c r="Y6673" s="8" t="s">
        <v>4110</v>
      </c>
      <c r="Z6673" s="8" t="s">
        <v>1133</v>
      </c>
      <c r="AA6673" s="8"/>
    </row>
    <row r="6674" spans="1:27" ht="12" customHeight="1" x14ac:dyDescent="0.15">
      <c r="A6674" s="1" t="s">
        <v>1662</v>
      </c>
      <c r="B6674" s="1" t="s">
        <v>1727</v>
      </c>
      <c r="C6674" s="1" t="s">
        <v>19</v>
      </c>
      <c r="D6674" s="1" t="s">
        <v>2518</v>
      </c>
      <c r="E6674" s="1" t="s">
        <v>1713</v>
      </c>
      <c r="F6674" s="1" t="s">
        <v>1692</v>
      </c>
      <c r="G6674" s="1" t="s">
        <v>1132</v>
      </c>
      <c r="H6674" s="1" t="s">
        <v>1133</v>
      </c>
      <c r="I6674" s="37">
        <v>59.7</v>
      </c>
      <c r="J6674" s="37">
        <v>99.5</v>
      </c>
      <c r="K6674" s="37">
        <v>90.9</v>
      </c>
      <c r="L6674" s="37">
        <v>88.7</v>
      </c>
      <c r="M6674" s="37">
        <v>88.6</v>
      </c>
      <c r="N6674" s="37">
        <v>92</v>
      </c>
      <c r="O6674" s="37">
        <v>78.900000000000006</v>
      </c>
      <c r="P6674" s="37">
        <v>104.5</v>
      </c>
      <c r="Q6674" s="37">
        <v>87</v>
      </c>
      <c r="R6674" s="37">
        <v>92.3</v>
      </c>
      <c r="S6674" s="37">
        <v>86.3</v>
      </c>
      <c r="T6674" s="37">
        <v>73.599999999999994</v>
      </c>
      <c r="U6674" s="37">
        <v>80.900000000000006</v>
      </c>
      <c r="V6674" s="1" t="s">
        <v>4151</v>
      </c>
      <c r="W6674" s="1" t="s">
        <v>2723</v>
      </c>
      <c r="X6674" s="8" t="s">
        <v>4186</v>
      </c>
      <c r="Y6674" s="8" t="s">
        <v>4110</v>
      </c>
      <c r="Z6674" s="8" t="s">
        <v>1133</v>
      </c>
      <c r="AA6674" s="8"/>
    </row>
    <row r="6675" spans="1:27" ht="12" customHeight="1" x14ac:dyDescent="0.15">
      <c r="A6675" s="1" t="s">
        <v>1662</v>
      </c>
      <c r="B6675" s="1" t="s">
        <v>1728</v>
      </c>
      <c r="C6675" s="1" t="s">
        <v>19</v>
      </c>
      <c r="D6675" s="1" t="s">
        <v>2518</v>
      </c>
      <c r="E6675" s="1" t="s">
        <v>1713</v>
      </c>
      <c r="F6675" s="1" t="s">
        <v>1693</v>
      </c>
      <c r="G6675" s="1" t="s">
        <v>1132</v>
      </c>
      <c r="H6675" s="1" t="s">
        <v>1133</v>
      </c>
      <c r="I6675" s="37">
        <v>71.099999999999994</v>
      </c>
      <c r="J6675" s="37">
        <v>75.5</v>
      </c>
      <c r="K6675" s="37">
        <v>49.8</v>
      </c>
      <c r="L6675" s="37">
        <v>60.6</v>
      </c>
      <c r="M6675" s="37">
        <v>59.4</v>
      </c>
      <c r="N6675" s="37">
        <v>65</v>
      </c>
      <c r="O6675" s="37">
        <v>66.2</v>
      </c>
      <c r="P6675" s="37">
        <v>66.7</v>
      </c>
      <c r="Q6675" s="37">
        <v>69.099999999999994</v>
      </c>
      <c r="R6675" s="37">
        <v>66.2</v>
      </c>
      <c r="S6675" s="37">
        <v>65.599999999999994</v>
      </c>
      <c r="T6675" s="37">
        <v>69.099999999999994</v>
      </c>
      <c r="U6675" s="37">
        <v>59.9</v>
      </c>
      <c r="V6675" s="1" t="s">
        <v>4151</v>
      </c>
      <c r="W6675" s="1" t="s">
        <v>2723</v>
      </c>
      <c r="X6675" s="8" t="s">
        <v>4187</v>
      </c>
      <c r="Y6675" s="8" t="s">
        <v>4110</v>
      </c>
      <c r="Z6675" s="8" t="s">
        <v>1133</v>
      </c>
      <c r="AA6675" s="8"/>
    </row>
    <row r="6676" spans="1:27" ht="12" customHeight="1" x14ac:dyDescent="0.15">
      <c r="A6676" s="1" t="s">
        <v>1662</v>
      </c>
      <c r="B6676" s="1" t="s">
        <v>1729</v>
      </c>
      <c r="C6676" s="1" t="s">
        <v>19</v>
      </c>
      <c r="D6676" s="1" t="s">
        <v>2518</v>
      </c>
      <c r="E6676" s="1" t="s">
        <v>1713</v>
      </c>
      <c r="F6676" s="1" t="s">
        <v>1694</v>
      </c>
      <c r="G6676" s="1" t="s">
        <v>1132</v>
      </c>
      <c r="H6676" s="1" t="s">
        <v>1133</v>
      </c>
      <c r="I6676" s="37">
        <v>55.1</v>
      </c>
      <c r="J6676" s="37">
        <v>72.900000000000006</v>
      </c>
      <c r="K6676" s="37">
        <v>72.2</v>
      </c>
      <c r="L6676" s="37">
        <v>65.599999999999994</v>
      </c>
      <c r="M6676" s="37">
        <v>66.900000000000006</v>
      </c>
      <c r="N6676" s="37">
        <v>82.5</v>
      </c>
      <c r="O6676" s="37">
        <v>90.7</v>
      </c>
      <c r="P6676" s="37">
        <v>74.8</v>
      </c>
      <c r="Q6676" s="37">
        <v>65.400000000000006</v>
      </c>
      <c r="R6676" s="37">
        <v>80.099999999999994</v>
      </c>
      <c r="S6676" s="37">
        <v>74.8</v>
      </c>
      <c r="T6676" s="37">
        <v>67.5</v>
      </c>
      <c r="U6676" s="37">
        <v>26.2</v>
      </c>
      <c r="V6676" s="1" t="s">
        <v>4151</v>
      </c>
      <c r="W6676" s="1" t="s">
        <v>2723</v>
      </c>
      <c r="X6676" s="8" t="s">
        <v>4188</v>
      </c>
      <c r="Y6676" s="8" t="s">
        <v>4110</v>
      </c>
      <c r="Z6676" s="8" t="s">
        <v>1133</v>
      </c>
      <c r="AA6676" s="8"/>
    </row>
    <row r="6677" spans="1:27" ht="12" customHeight="1" x14ac:dyDescent="0.15">
      <c r="A6677" s="1" t="s">
        <v>1662</v>
      </c>
      <c r="B6677" s="1" t="s">
        <v>1730</v>
      </c>
      <c r="C6677" s="1" t="s">
        <v>19</v>
      </c>
      <c r="D6677" s="1" t="s">
        <v>2518</v>
      </c>
      <c r="E6677" s="1" t="s">
        <v>1713</v>
      </c>
      <c r="F6677" s="1" t="s">
        <v>1695</v>
      </c>
      <c r="G6677" s="1" t="s">
        <v>1132</v>
      </c>
      <c r="H6677" s="1" t="s">
        <v>1133</v>
      </c>
      <c r="I6677" s="37">
        <v>91.5</v>
      </c>
      <c r="J6677" s="37">
        <v>96.8</v>
      </c>
      <c r="K6677" s="37">
        <v>90.8</v>
      </c>
      <c r="L6677" s="37">
        <v>64.7</v>
      </c>
      <c r="M6677" s="37">
        <v>87.8</v>
      </c>
      <c r="N6677" s="37">
        <v>91.6</v>
      </c>
      <c r="O6677" s="37">
        <v>88</v>
      </c>
      <c r="P6677" s="37">
        <v>88.9</v>
      </c>
      <c r="Q6677" s="37">
        <v>87.4</v>
      </c>
      <c r="R6677" s="37">
        <v>86.5</v>
      </c>
      <c r="S6677" s="37">
        <v>79.099999999999994</v>
      </c>
      <c r="T6677" s="37">
        <v>65.900000000000006</v>
      </c>
      <c r="U6677" s="37">
        <v>78.5</v>
      </c>
      <c r="V6677" s="1" t="s">
        <v>4151</v>
      </c>
      <c r="W6677" s="1" t="s">
        <v>2723</v>
      </c>
      <c r="X6677" s="8" t="s">
        <v>4189</v>
      </c>
      <c r="Y6677" s="8" t="s">
        <v>4110</v>
      </c>
      <c r="Z6677" s="8" t="s">
        <v>1133</v>
      </c>
      <c r="AA6677" s="8"/>
    </row>
    <row r="6678" spans="1:27" ht="12" customHeight="1" x14ac:dyDescent="0.15">
      <c r="A6678" s="1" t="s">
        <v>1662</v>
      </c>
      <c r="B6678" s="1" t="s">
        <v>1731</v>
      </c>
      <c r="C6678" s="1" t="s">
        <v>19</v>
      </c>
      <c r="D6678" s="1" t="s">
        <v>2518</v>
      </c>
      <c r="E6678" s="1" t="s">
        <v>1713</v>
      </c>
      <c r="F6678" s="1" t="s">
        <v>1696</v>
      </c>
      <c r="G6678" s="1" t="s">
        <v>1132</v>
      </c>
      <c r="H6678" s="1" t="s">
        <v>1133</v>
      </c>
      <c r="I6678" s="37">
        <v>96.6</v>
      </c>
      <c r="J6678" s="37">
        <v>94</v>
      </c>
      <c r="K6678" s="37">
        <v>68.400000000000006</v>
      </c>
      <c r="L6678" s="37">
        <v>46.7</v>
      </c>
      <c r="M6678" s="37">
        <v>50.8</v>
      </c>
      <c r="N6678" s="37">
        <v>95.1</v>
      </c>
      <c r="O6678" s="37">
        <v>81.5</v>
      </c>
      <c r="P6678" s="37">
        <v>75.099999999999994</v>
      </c>
      <c r="Q6678" s="37">
        <v>61.8</v>
      </c>
      <c r="R6678" s="37">
        <v>80.7</v>
      </c>
      <c r="S6678" s="37">
        <v>79.400000000000006</v>
      </c>
      <c r="T6678" s="37">
        <v>66.400000000000006</v>
      </c>
      <c r="U6678" s="37">
        <v>61.1</v>
      </c>
      <c r="V6678" s="1" t="s">
        <v>4151</v>
      </c>
      <c r="W6678" s="1" t="s">
        <v>2723</v>
      </c>
      <c r="X6678" s="8" t="s">
        <v>4190</v>
      </c>
      <c r="Y6678" s="8" t="s">
        <v>4110</v>
      </c>
      <c r="Z6678" s="8" t="s">
        <v>1133</v>
      </c>
      <c r="AA6678" s="8"/>
    </row>
    <row r="6679" spans="1:27" ht="12" customHeight="1" x14ac:dyDescent="0.15">
      <c r="A6679" s="1" t="s">
        <v>1662</v>
      </c>
      <c r="B6679" s="1" t="s">
        <v>1732</v>
      </c>
      <c r="C6679" s="1" t="s">
        <v>19</v>
      </c>
      <c r="D6679" s="1" t="s">
        <v>2518</v>
      </c>
      <c r="E6679" s="1" t="s">
        <v>1713</v>
      </c>
      <c r="F6679" s="1" t="s">
        <v>1697</v>
      </c>
      <c r="G6679" s="1" t="s">
        <v>1132</v>
      </c>
      <c r="H6679" s="1" t="s">
        <v>1133</v>
      </c>
      <c r="I6679" s="37">
        <v>99.3</v>
      </c>
      <c r="J6679" s="37">
        <v>73.900000000000006</v>
      </c>
      <c r="K6679" s="37">
        <v>86.9</v>
      </c>
      <c r="L6679" s="37">
        <v>66.900000000000006</v>
      </c>
      <c r="M6679" s="37">
        <v>89.6</v>
      </c>
      <c r="N6679" s="37">
        <v>92.6</v>
      </c>
      <c r="O6679" s="37">
        <v>25.8</v>
      </c>
      <c r="P6679" s="37">
        <v>29.2</v>
      </c>
      <c r="Q6679" s="37">
        <v>37</v>
      </c>
      <c r="R6679" s="37">
        <v>62.6</v>
      </c>
      <c r="S6679" s="37">
        <v>106.5</v>
      </c>
      <c r="T6679" s="37">
        <v>73.099999999999994</v>
      </c>
      <c r="U6679" s="37">
        <v>66.8</v>
      </c>
      <c r="V6679" s="1" t="s">
        <v>4151</v>
      </c>
      <c r="W6679" s="1" t="s">
        <v>2723</v>
      </c>
      <c r="X6679" s="8" t="s">
        <v>4191</v>
      </c>
      <c r="Y6679" s="8" t="s">
        <v>4110</v>
      </c>
      <c r="Z6679" s="8" t="s">
        <v>1133</v>
      </c>
      <c r="AA6679" s="8"/>
    </row>
    <row r="6680" spans="1:27" ht="12" customHeight="1" x14ac:dyDescent="0.15">
      <c r="A6680" s="1" t="s">
        <v>1662</v>
      </c>
      <c r="B6680" s="1" t="s">
        <v>1733</v>
      </c>
      <c r="C6680" s="1" t="s">
        <v>19</v>
      </c>
      <c r="D6680" s="1" t="s">
        <v>2518</v>
      </c>
      <c r="E6680" s="1" t="s">
        <v>1713</v>
      </c>
      <c r="F6680" s="1" t="s">
        <v>1698</v>
      </c>
      <c r="G6680" s="1" t="s">
        <v>1132</v>
      </c>
      <c r="H6680" s="1" t="s">
        <v>1133</v>
      </c>
      <c r="I6680" s="37">
        <v>71.400000000000006</v>
      </c>
      <c r="J6680" s="37">
        <v>84.3</v>
      </c>
      <c r="K6680" s="37">
        <v>81.8</v>
      </c>
      <c r="L6680" s="37">
        <v>74.5</v>
      </c>
      <c r="M6680" s="37">
        <v>76.599999999999994</v>
      </c>
      <c r="N6680" s="37">
        <v>73.7</v>
      </c>
      <c r="O6680" s="37">
        <v>59.4</v>
      </c>
      <c r="P6680" s="37">
        <v>67.400000000000006</v>
      </c>
      <c r="Q6680" s="37">
        <v>71.599999999999994</v>
      </c>
      <c r="R6680" s="37">
        <v>67.099999999999994</v>
      </c>
      <c r="S6680" s="37">
        <v>68.599999999999994</v>
      </c>
      <c r="T6680" s="37">
        <v>48.2</v>
      </c>
      <c r="U6680" s="37">
        <v>67.7</v>
      </c>
      <c r="V6680" s="1" t="s">
        <v>4151</v>
      </c>
      <c r="W6680" s="1" t="s">
        <v>2723</v>
      </c>
      <c r="X6680" s="8" t="s">
        <v>4192</v>
      </c>
      <c r="Y6680" s="8" t="s">
        <v>4110</v>
      </c>
      <c r="Z6680" s="8" t="s">
        <v>1133</v>
      </c>
      <c r="AA6680" s="8"/>
    </row>
    <row r="6681" spans="1:27" ht="12" customHeight="1" x14ac:dyDescent="0.15">
      <c r="A6681" s="1" t="s">
        <v>1662</v>
      </c>
      <c r="B6681" s="1" t="s">
        <v>1734</v>
      </c>
      <c r="C6681" s="1" t="s">
        <v>19</v>
      </c>
      <c r="D6681" s="1" t="s">
        <v>2518</v>
      </c>
      <c r="E6681" s="1" t="s">
        <v>1713</v>
      </c>
      <c r="F6681" s="1" t="s">
        <v>1699</v>
      </c>
      <c r="G6681" s="1" t="s">
        <v>1132</v>
      </c>
      <c r="H6681" s="1" t="s">
        <v>1133</v>
      </c>
      <c r="I6681" s="37">
        <v>69.400000000000006</v>
      </c>
      <c r="J6681" s="37">
        <v>61.3</v>
      </c>
      <c r="K6681" s="37">
        <v>72.099999999999994</v>
      </c>
      <c r="L6681" s="37">
        <v>59.5</v>
      </c>
      <c r="M6681" s="37">
        <v>81.3</v>
      </c>
      <c r="N6681" s="37">
        <v>68.7</v>
      </c>
      <c r="O6681" s="37">
        <v>40.299999999999997</v>
      </c>
      <c r="P6681" s="37">
        <v>64.5</v>
      </c>
      <c r="Q6681" s="37">
        <v>58.7</v>
      </c>
      <c r="R6681" s="37">
        <v>51.5</v>
      </c>
      <c r="S6681" s="37">
        <v>52.8</v>
      </c>
      <c r="T6681" s="37">
        <v>55.5</v>
      </c>
      <c r="U6681" s="37">
        <v>60.5</v>
      </c>
      <c r="V6681" s="1" t="s">
        <v>4151</v>
      </c>
      <c r="W6681" s="1" t="s">
        <v>2723</v>
      </c>
      <c r="X6681" s="5" t="s">
        <v>4193</v>
      </c>
      <c r="Y6681" s="8" t="s">
        <v>4110</v>
      </c>
      <c r="Z6681" s="8" t="s">
        <v>1133</v>
      </c>
      <c r="AA6681" s="8"/>
    </row>
    <row r="6682" spans="1:27" ht="12" customHeight="1" x14ac:dyDescent="0.15">
      <c r="A6682" s="1" t="s">
        <v>1662</v>
      </c>
      <c r="B6682" s="1" t="s">
        <v>1735</v>
      </c>
      <c r="C6682" s="1" t="s">
        <v>19</v>
      </c>
      <c r="D6682" s="1" t="s">
        <v>2518</v>
      </c>
      <c r="E6682" s="1" t="s">
        <v>1713</v>
      </c>
      <c r="F6682" s="1" t="s">
        <v>1700</v>
      </c>
      <c r="G6682" s="1" t="s">
        <v>1132</v>
      </c>
      <c r="H6682" s="1" t="s">
        <v>1133</v>
      </c>
      <c r="I6682" s="37">
        <v>26.4</v>
      </c>
      <c r="J6682" s="37">
        <v>25.3</v>
      </c>
      <c r="K6682" s="37">
        <v>23.9</v>
      </c>
      <c r="L6682" s="37">
        <v>45.7</v>
      </c>
      <c r="M6682" s="37">
        <v>44.2</v>
      </c>
      <c r="N6682" s="37">
        <v>38.5</v>
      </c>
      <c r="O6682" s="37">
        <v>39.5</v>
      </c>
      <c r="P6682" s="37">
        <v>43.8</v>
      </c>
      <c r="Q6682" s="37">
        <v>37.4</v>
      </c>
      <c r="R6682" s="37">
        <v>40.6</v>
      </c>
      <c r="S6682" s="37">
        <v>43.7</v>
      </c>
      <c r="T6682" s="37">
        <v>20.9</v>
      </c>
      <c r="U6682" s="37">
        <v>43.3</v>
      </c>
      <c r="V6682" s="1" t="s">
        <v>4151</v>
      </c>
      <c r="W6682" s="1" t="s">
        <v>2723</v>
      </c>
      <c r="X6682" s="5" t="s">
        <v>4194</v>
      </c>
      <c r="Y6682" s="8" t="s">
        <v>4110</v>
      </c>
      <c r="Z6682" s="8" t="s">
        <v>1133</v>
      </c>
      <c r="AA6682" s="8"/>
    </row>
    <row r="6683" spans="1:27" ht="12" customHeight="1" x14ac:dyDescent="0.15">
      <c r="A6683" s="1" t="s">
        <v>1662</v>
      </c>
      <c r="B6683" s="1" t="s">
        <v>1736</v>
      </c>
      <c r="C6683" s="1" t="s">
        <v>19</v>
      </c>
      <c r="D6683" s="1" t="s">
        <v>2518</v>
      </c>
      <c r="E6683" s="1" t="s">
        <v>1713</v>
      </c>
      <c r="F6683" s="1" t="s">
        <v>1702</v>
      </c>
      <c r="G6683" s="1" t="s">
        <v>1132</v>
      </c>
      <c r="H6683" s="1" t="s">
        <v>1133</v>
      </c>
      <c r="I6683" s="37">
        <v>51</v>
      </c>
      <c r="J6683" s="37">
        <v>45.8</v>
      </c>
      <c r="K6683" s="37">
        <v>44.9</v>
      </c>
      <c r="L6683" s="37">
        <v>34.5</v>
      </c>
      <c r="M6683" s="37">
        <v>49.5</v>
      </c>
      <c r="N6683" s="37">
        <v>68.599999999999994</v>
      </c>
      <c r="O6683" s="37">
        <v>67</v>
      </c>
      <c r="P6683" s="37">
        <v>73.900000000000006</v>
      </c>
      <c r="Q6683" s="37">
        <v>75.8</v>
      </c>
      <c r="R6683" s="37">
        <v>70.8</v>
      </c>
      <c r="S6683" s="37">
        <v>59.1</v>
      </c>
      <c r="T6683" s="37">
        <v>48.8</v>
      </c>
      <c r="U6683" s="37">
        <v>58.5</v>
      </c>
      <c r="V6683" s="1" t="s">
        <v>4151</v>
      </c>
      <c r="W6683" s="1" t="s">
        <v>2723</v>
      </c>
      <c r="X6683" s="8" t="s">
        <v>4195</v>
      </c>
      <c r="Y6683" s="8" t="s">
        <v>4110</v>
      </c>
      <c r="Z6683" s="8" t="s">
        <v>1133</v>
      </c>
      <c r="AA6683" s="8"/>
    </row>
    <row r="6684" spans="1:27" ht="12" customHeight="1" x14ac:dyDescent="0.15">
      <c r="A6684" s="1" t="s">
        <v>1662</v>
      </c>
      <c r="B6684" s="1" t="s">
        <v>1737</v>
      </c>
      <c r="C6684" s="1" t="s">
        <v>19</v>
      </c>
      <c r="D6684" s="1" t="s">
        <v>2518</v>
      </c>
      <c r="E6684" s="1" t="s">
        <v>1713</v>
      </c>
      <c r="F6684" s="1" t="s">
        <v>1704</v>
      </c>
      <c r="G6684" s="1" t="s">
        <v>1132</v>
      </c>
      <c r="H6684" s="1" t="s">
        <v>1133</v>
      </c>
      <c r="I6684" s="37">
        <v>54.9</v>
      </c>
      <c r="J6684" s="37">
        <v>52.8</v>
      </c>
      <c r="K6684" s="37">
        <v>33.700000000000003</v>
      </c>
      <c r="L6684" s="37">
        <v>29.3</v>
      </c>
      <c r="M6684" s="37">
        <v>63</v>
      </c>
      <c r="N6684" s="37">
        <v>79.7</v>
      </c>
      <c r="O6684" s="37">
        <v>57.6</v>
      </c>
      <c r="P6684" s="37">
        <v>67.099999999999994</v>
      </c>
      <c r="Q6684" s="37">
        <v>70.5</v>
      </c>
      <c r="R6684" s="37">
        <v>88.4</v>
      </c>
      <c r="S6684" s="37">
        <v>59.7</v>
      </c>
      <c r="T6684" s="37">
        <v>52.2</v>
      </c>
      <c r="U6684" s="37">
        <v>83.1</v>
      </c>
      <c r="V6684" s="1" t="s">
        <v>4151</v>
      </c>
      <c r="W6684" s="1" t="s">
        <v>2723</v>
      </c>
      <c r="X6684" s="8" t="s">
        <v>4196</v>
      </c>
      <c r="Y6684" s="8" t="s">
        <v>4110</v>
      </c>
      <c r="Z6684" s="8" t="s">
        <v>1133</v>
      </c>
      <c r="AA6684" s="8"/>
    </row>
    <row r="6685" spans="1:27" ht="12" customHeight="1" x14ac:dyDescent="0.15">
      <c r="A6685" s="1" t="s">
        <v>1662</v>
      </c>
      <c r="B6685" s="1" t="s">
        <v>1738</v>
      </c>
      <c r="C6685" s="1" t="s">
        <v>19</v>
      </c>
      <c r="D6685" s="1" t="s">
        <v>2518</v>
      </c>
      <c r="E6685" s="1" t="s">
        <v>1713</v>
      </c>
      <c r="F6685" s="1" t="s">
        <v>1708</v>
      </c>
      <c r="G6685" s="1" t="s">
        <v>1132</v>
      </c>
      <c r="H6685" s="1" t="s">
        <v>1133</v>
      </c>
      <c r="I6685" s="37">
        <v>53.5</v>
      </c>
      <c r="J6685" s="37">
        <v>61.2</v>
      </c>
      <c r="K6685" s="37">
        <v>67.900000000000006</v>
      </c>
      <c r="L6685" s="37">
        <v>68.8</v>
      </c>
      <c r="M6685" s="37">
        <v>74.900000000000006</v>
      </c>
      <c r="N6685" s="37">
        <v>74.8</v>
      </c>
      <c r="O6685" s="37">
        <v>61.1</v>
      </c>
      <c r="P6685" s="37">
        <v>68.2</v>
      </c>
      <c r="Q6685" s="37">
        <v>65.8</v>
      </c>
      <c r="R6685" s="37">
        <v>75.2</v>
      </c>
      <c r="S6685" s="37">
        <v>67</v>
      </c>
      <c r="T6685" s="37">
        <v>65.7</v>
      </c>
      <c r="U6685" s="37">
        <v>70</v>
      </c>
      <c r="V6685" s="1" t="s">
        <v>4151</v>
      </c>
      <c r="W6685" s="1" t="s">
        <v>2723</v>
      </c>
      <c r="X6685" s="8" t="s">
        <v>4198</v>
      </c>
      <c r="Y6685" s="8" t="s">
        <v>4110</v>
      </c>
      <c r="Z6685" s="8" t="s">
        <v>1133</v>
      </c>
      <c r="AA6685" s="8"/>
    </row>
    <row r="6686" spans="1:27" ht="12" customHeight="1" x14ac:dyDescent="0.15">
      <c r="A6686" s="1" t="s">
        <v>1662</v>
      </c>
      <c r="B6686" s="1" t="s">
        <v>4939</v>
      </c>
      <c r="C6686" s="1" t="s">
        <v>9</v>
      </c>
      <c r="D6686" s="1" t="s">
        <v>2518</v>
      </c>
      <c r="E6686" s="1" t="s">
        <v>10</v>
      </c>
      <c r="F6686" s="1" t="s">
        <v>1740</v>
      </c>
      <c r="G6686" s="1" t="s">
        <v>12</v>
      </c>
      <c r="H6686" s="1" t="s">
        <v>13</v>
      </c>
      <c r="I6686">
        <v>80171</v>
      </c>
      <c r="J6686">
        <v>91814</v>
      </c>
      <c r="K6686">
        <v>93844</v>
      </c>
      <c r="L6686">
        <v>87596</v>
      </c>
      <c r="M6686">
        <v>85684</v>
      </c>
      <c r="N6686">
        <v>90555</v>
      </c>
      <c r="O6686">
        <v>79175</v>
      </c>
      <c r="P6686">
        <v>84662</v>
      </c>
      <c r="Q6686">
        <v>82687</v>
      </c>
      <c r="R6686">
        <v>73656</v>
      </c>
      <c r="S6686">
        <v>79914</v>
      </c>
      <c r="T6686">
        <v>77788</v>
      </c>
      <c r="U6686">
        <v>71609</v>
      </c>
      <c r="V6686" s="1" t="s">
        <v>5004</v>
      </c>
      <c r="W6686" s="1" t="s">
        <v>2551</v>
      </c>
      <c r="X6686" s="1" t="s">
        <v>5023</v>
      </c>
      <c r="Y6686" s="1" t="s">
        <v>2553</v>
      </c>
      <c r="Z6686" s="1" t="s">
        <v>13</v>
      </c>
    </row>
    <row r="6687" spans="1:27" ht="12" customHeight="1" x14ac:dyDescent="0.15">
      <c r="A6687" s="1" t="s">
        <v>1662</v>
      </c>
      <c r="B6687" s="1" t="s">
        <v>4939</v>
      </c>
      <c r="C6687" s="1" t="s">
        <v>15</v>
      </c>
      <c r="D6687" s="1" t="s">
        <v>2518</v>
      </c>
      <c r="E6687" s="1" t="s">
        <v>10</v>
      </c>
      <c r="F6687" s="1" t="s">
        <v>1740</v>
      </c>
      <c r="G6687" s="1" t="s">
        <v>16</v>
      </c>
      <c r="H6687" s="1" t="s">
        <v>13</v>
      </c>
      <c r="I6687">
        <v>1309</v>
      </c>
      <c r="J6687">
        <v>1069</v>
      </c>
      <c r="K6687">
        <v>1022</v>
      </c>
      <c r="L6687">
        <v>1278</v>
      </c>
      <c r="M6687">
        <v>1174</v>
      </c>
      <c r="N6687">
        <v>1165</v>
      </c>
      <c r="O6687">
        <v>1271</v>
      </c>
      <c r="P6687">
        <v>925</v>
      </c>
      <c r="Q6687">
        <v>1090</v>
      </c>
      <c r="R6687">
        <v>1412</v>
      </c>
      <c r="S6687">
        <v>732</v>
      </c>
      <c r="T6687">
        <v>1309</v>
      </c>
      <c r="U6687">
        <v>1289</v>
      </c>
      <c r="V6687" s="1" t="s">
        <v>5004</v>
      </c>
      <c r="W6687" s="1" t="s">
        <v>2551</v>
      </c>
      <c r="X6687" s="1" t="s">
        <v>5023</v>
      </c>
      <c r="Y6687" s="1" t="s">
        <v>2561</v>
      </c>
      <c r="Z6687" s="1" t="s">
        <v>13</v>
      </c>
    </row>
    <row r="6688" spans="1:27" ht="12" customHeight="1" x14ac:dyDescent="0.15">
      <c r="A6688" s="1" t="s">
        <v>1662</v>
      </c>
      <c r="B6688" s="1" t="s">
        <v>4939</v>
      </c>
      <c r="C6688" s="1" t="s">
        <v>17</v>
      </c>
      <c r="D6688" s="1" t="s">
        <v>2518</v>
      </c>
      <c r="E6688" s="1" t="s">
        <v>10</v>
      </c>
      <c r="F6688" s="1" t="s">
        <v>1740</v>
      </c>
      <c r="G6688" s="1" t="s">
        <v>18</v>
      </c>
      <c r="H6688" s="1" t="s">
        <v>13</v>
      </c>
      <c r="I6688">
        <v>1458</v>
      </c>
      <c r="J6688">
        <v>963</v>
      </c>
      <c r="K6688">
        <v>1147</v>
      </c>
      <c r="L6688">
        <v>1158</v>
      </c>
      <c r="M6688">
        <v>1314</v>
      </c>
      <c r="N6688">
        <v>1056</v>
      </c>
      <c r="O6688">
        <v>1337</v>
      </c>
      <c r="P6688">
        <v>1314</v>
      </c>
      <c r="Q6688">
        <v>938</v>
      </c>
      <c r="R6688">
        <v>1147</v>
      </c>
      <c r="S6688">
        <v>885</v>
      </c>
      <c r="T6688">
        <v>972</v>
      </c>
      <c r="U6688">
        <v>1194</v>
      </c>
      <c r="V6688" s="1" t="s">
        <v>5004</v>
      </c>
      <c r="W6688" s="1" t="s">
        <v>2551</v>
      </c>
      <c r="X6688" s="1" t="s">
        <v>5023</v>
      </c>
      <c r="Y6688" s="1" t="s">
        <v>2562</v>
      </c>
      <c r="Z6688" s="1" t="s">
        <v>13</v>
      </c>
    </row>
    <row r="6689" spans="1:27" ht="12" customHeight="1" x14ac:dyDescent="0.15">
      <c r="A6689" s="1" t="s">
        <v>1662</v>
      </c>
      <c r="B6689" s="1" t="s">
        <v>4939</v>
      </c>
      <c r="C6689" s="1" t="s">
        <v>19</v>
      </c>
      <c r="D6689" s="1" t="s">
        <v>2518</v>
      </c>
      <c r="E6689" s="1" t="s">
        <v>10</v>
      </c>
      <c r="F6689" s="1" t="s">
        <v>1740</v>
      </c>
      <c r="G6689" s="1" t="s">
        <v>242</v>
      </c>
      <c r="H6689" s="1" t="s">
        <v>13</v>
      </c>
      <c r="I6689">
        <v>98822</v>
      </c>
      <c r="J6689">
        <v>87733</v>
      </c>
      <c r="K6689">
        <v>82788</v>
      </c>
      <c r="L6689">
        <v>88030</v>
      </c>
      <c r="M6689">
        <v>84603</v>
      </c>
      <c r="N6689">
        <v>81781</v>
      </c>
      <c r="O6689">
        <v>79933</v>
      </c>
      <c r="P6689">
        <v>68695</v>
      </c>
      <c r="Q6689">
        <v>75391</v>
      </c>
      <c r="R6689">
        <v>77955</v>
      </c>
      <c r="S6689">
        <v>70739</v>
      </c>
      <c r="T6689">
        <v>73146</v>
      </c>
      <c r="U6689">
        <v>82966</v>
      </c>
      <c r="V6689" s="1" t="s">
        <v>5004</v>
      </c>
      <c r="W6689" s="1" t="s">
        <v>2551</v>
      </c>
      <c r="X6689" s="1" t="s">
        <v>5023</v>
      </c>
      <c r="Y6689" s="1" t="s">
        <v>2557</v>
      </c>
      <c r="Z6689" s="1" t="s">
        <v>13</v>
      </c>
    </row>
    <row r="6690" spans="1:27" ht="12" customHeight="1" x14ac:dyDescent="0.15">
      <c r="A6690" s="1" t="s">
        <v>1662</v>
      </c>
      <c r="B6690" s="1" t="s">
        <v>4939</v>
      </c>
      <c r="C6690" s="1" t="s">
        <v>21</v>
      </c>
      <c r="D6690" s="1" t="s">
        <v>2518</v>
      </c>
      <c r="E6690" s="1" t="s">
        <v>10</v>
      </c>
      <c r="F6690" s="1" t="s">
        <v>1740</v>
      </c>
      <c r="G6690" s="1" t="s">
        <v>245</v>
      </c>
      <c r="H6690" s="1" t="s">
        <v>306</v>
      </c>
      <c r="I6690">
        <v>21763982</v>
      </c>
      <c r="J6690">
        <v>20354071</v>
      </c>
      <c r="K6690">
        <v>19281177</v>
      </c>
      <c r="L6690">
        <v>21514483</v>
      </c>
      <c r="M6690">
        <v>21601703</v>
      </c>
      <c r="N6690">
        <v>21210360</v>
      </c>
      <c r="O6690">
        <v>21066482</v>
      </c>
      <c r="P6690">
        <v>17909703</v>
      </c>
      <c r="Q6690">
        <v>19906988</v>
      </c>
      <c r="R6690">
        <v>20168528</v>
      </c>
      <c r="S6690">
        <v>17733606</v>
      </c>
      <c r="T6690">
        <v>18612397</v>
      </c>
      <c r="U6690">
        <v>20622148</v>
      </c>
      <c r="V6690" s="1" t="s">
        <v>5004</v>
      </c>
      <c r="W6690" s="1" t="s">
        <v>2551</v>
      </c>
      <c r="X6690" s="1" t="s">
        <v>5023</v>
      </c>
      <c r="Y6690" s="1" t="s">
        <v>2740</v>
      </c>
      <c r="Z6690" s="1" t="s">
        <v>2788</v>
      </c>
    </row>
    <row r="6691" spans="1:27" ht="12" customHeight="1" x14ac:dyDescent="0.15">
      <c r="A6691" s="1" t="s">
        <v>1662</v>
      </c>
      <c r="B6691" s="1" t="s">
        <v>4939</v>
      </c>
      <c r="C6691" s="1" t="s">
        <v>23</v>
      </c>
      <c r="D6691" s="1" t="s">
        <v>2518</v>
      </c>
      <c r="E6691" s="1" t="s">
        <v>10</v>
      </c>
      <c r="F6691" s="1" t="s">
        <v>1740</v>
      </c>
      <c r="G6691" s="1" t="s">
        <v>22</v>
      </c>
      <c r="H6691" s="1" t="s">
        <v>13</v>
      </c>
      <c r="I6691">
        <v>3881</v>
      </c>
      <c r="J6691">
        <v>3830</v>
      </c>
      <c r="K6691">
        <v>3656</v>
      </c>
      <c r="L6691">
        <v>4270</v>
      </c>
      <c r="M6691">
        <v>3909</v>
      </c>
      <c r="N6691">
        <v>3275</v>
      </c>
      <c r="O6691">
        <v>4005</v>
      </c>
      <c r="P6691">
        <v>4074</v>
      </c>
      <c r="Q6691">
        <v>3911</v>
      </c>
      <c r="R6691">
        <v>3389</v>
      </c>
      <c r="S6691">
        <v>2992</v>
      </c>
      <c r="T6691">
        <v>2858</v>
      </c>
      <c r="U6691">
        <v>3567</v>
      </c>
      <c r="V6691" s="1" t="s">
        <v>5004</v>
      </c>
      <c r="W6691" s="1" t="s">
        <v>2551</v>
      </c>
      <c r="X6691" s="1" t="s">
        <v>5023</v>
      </c>
      <c r="Y6691" s="1" t="s">
        <v>2564</v>
      </c>
      <c r="Z6691" s="1" t="s">
        <v>13</v>
      </c>
    </row>
    <row r="6692" spans="1:27" ht="12" customHeight="1" x14ac:dyDescent="0.15">
      <c r="A6692" s="1" t="s">
        <v>1662</v>
      </c>
      <c r="B6692" s="1" t="s">
        <v>4939</v>
      </c>
      <c r="C6692" s="1" t="s">
        <v>77</v>
      </c>
      <c r="D6692" s="1" t="s">
        <v>2518</v>
      </c>
      <c r="E6692" s="1" t="s">
        <v>10</v>
      </c>
      <c r="F6692" s="1" t="s">
        <v>1740</v>
      </c>
      <c r="G6692" s="1" t="s">
        <v>24</v>
      </c>
      <c r="H6692" s="1" t="s">
        <v>13</v>
      </c>
      <c r="I6692">
        <v>161887</v>
      </c>
      <c r="J6692">
        <v>162244</v>
      </c>
      <c r="K6692">
        <v>169518</v>
      </c>
      <c r="L6692">
        <v>164936</v>
      </c>
      <c r="M6692">
        <v>161967</v>
      </c>
      <c r="N6692">
        <v>167576</v>
      </c>
      <c r="O6692">
        <v>162747</v>
      </c>
      <c r="P6692">
        <v>174251</v>
      </c>
      <c r="Q6692">
        <v>177787</v>
      </c>
      <c r="R6692">
        <v>170363</v>
      </c>
      <c r="S6692">
        <v>176394</v>
      </c>
      <c r="T6692">
        <v>178517</v>
      </c>
      <c r="U6692">
        <v>163687</v>
      </c>
      <c r="V6692" s="1" t="s">
        <v>5004</v>
      </c>
      <c r="W6692" s="1" t="s">
        <v>2551</v>
      </c>
      <c r="X6692" s="1" t="s">
        <v>5023</v>
      </c>
      <c r="Y6692" s="1" t="s">
        <v>2559</v>
      </c>
      <c r="Z6692" s="1" t="s">
        <v>13</v>
      </c>
    </row>
    <row r="6693" spans="1:27" ht="12" customHeight="1" x14ac:dyDescent="0.15">
      <c r="A6693" s="1" t="s">
        <v>1662</v>
      </c>
      <c r="B6693" s="1" t="s">
        <v>1739</v>
      </c>
      <c r="C6693" s="1" t="s">
        <v>9</v>
      </c>
      <c r="D6693" s="1" t="s">
        <v>2518</v>
      </c>
      <c r="E6693" s="1" t="s">
        <v>1713</v>
      </c>
      <c r="F6693" s="1" t="s">
        <v>1740</v>
      </c>
      <c r="G6693" s="1" t="s">
        <v>220</v>
      </c>
      <c r="H6693" s="1" t="s">
        <v>1632</v>
      </c>
      <c r="I6693">
        <v>149199</v>
      </c>
      <c r="J6693">
        <v>149199</v>
      </c>
      <c r="K6693">
        <v>149199</v>
      </c>
      <c r="L6693">
        <v>149199</v>
      </c>
      <c r="M6693">
        <v>149199</v>
      </c>
      <c r="N6693">
        <v>149199</v>
      </c>
      <c r="O6693">
        <v>149199</v>
      </c>
      <c r="P6693">
        <v>149199</v>
      </c>
      <c r="Q6693">
        <v>149199</v>
      </c>
      <c r="R6693">
        <v>149199</v>
      </c>
      <c r="S6693">
        <v>149199</v>
      </c>
      <c r="T6693">
        <v>149199</v>
      </c>
      <c r="U6693">
        <v>149199</v>
      </c>
      <c r="V6693" s="1" t="s">
        <v>4151</v>
      </c>
      <c r="W6693" s="1" t="s">
        <v>2723</v>
      </c>
      <c r="X6693" s="5" t="s">
        <v>4203</v>
      </c>
      <c r="Y6693" s="5" t="s">
        <v>2723</v>
      </c>
      <c r="Z6693" s="5" t="s">
        <v>4109</v>
      </c>
      <c r="AA6693" s="5"/>
    </row>
    <row r="6694" spans="1:27" ht="12" customHeight="1" x14ac:dyDescent="0.15">
      <c r="A6694" s="1" t="s">
        <v>1662</v>
      </c>
      <c r="B6694" s="1" t="s">
        <v>1739</v>
      </c>
      <c r="C6694" s="1" t="s">
        <v>19</v>
      </c>
      <c r="D6694" s="1" t="s">
        <v>2518</v>
      </c>
      <c r="E6694" s="1" t="s">
        <v>1713</v>
      </c>
      <c r="F6694" s="1" t="s">
        <v>1740</v>
      </c>
      <c r="G6694" s="1" t="s">
        <v>1132</v>
      </c>
      <c r="H6694" s="1" t="s">
        <v>1133</v>
      </c>
      <c r="I6694" s="37">
        <v>53.7</v>
      </c>
      <c r="J6694" s="37">
        <v>61.5</v>
      </c>
      <c r="K6694" s="37">
        <v>62.9</v>
      </c>
      <c r="L6694" s="37">
        <v>58.7</v>
      </c>
      <c r="M6694" s="37">
        <v>57.4</v>
      </c>
      <c r="N6694" s="37">
        <v>60.7</v>
      </c>
      <c r="O6694" s="37">
        <v>53.1</v>
      </c>
      <c r="P6694" s="37">
        <v>56.7</v>
      </c>
      <c r="Q6694" s="37">
        <v>55.4</v>
      </c>
      <c r="R6694" s="37">
        <v>49.4</v>
      </c>
      <c r="S6694" s="37">
        <v>53.6</v>
      </c>
      <c r="T6694" s="37">
        <v>52.1</v>
      </c>
      <c r="U6694" s="37">
        <v>48</v>
      </c>
      <c r="V6694" s="1" t="s">
        <v>4151</v>
      </c>
      <c r="W6694" s="1" t="s">
        <v>2723</v>
      </c>
      <c r="X6694" s="8" t="s">
        <v>4203</v>
      </c>
      <c r="Y6694" s="8" t="s">
        <v>4110</v>
      </c>
      <c r="Z6694" s="8" t="s">
        <v>1133</v>
      </c>
      <c r="AA6694" s="8"/>
    </row>
    <row r="6695" spans="1:27" ht="12" customHeight="1" x14ac:dyDescent="0.15">
      <c r="A6695" s="1" t="s">
        <v>1662</v>
      </c>
      <c r="B6695" s="1" t="s">
        <v>1741</v>
      </c>
      <c r="C6695" s="1" t="s">
        <v>9</v>
      </c>
      <c r="D6695" s="1" t="s">
        <v>2518</v>
      </c>
      <c r="E6695" s="1" t="s">
        <v>1713</v>
      </c>
      <c r="F6695" s="1" t="s">
        <v>1742</v>
      </c>
      <c r="G6695" s="1" t="s">
        <v>220</v>
      </c>
      <c r="H6695" s="1" t="s">
        <v>1632</v>
      </c>
      <c r="I6695">
        <v>173175</v>
      </c>
      <c r="J6695">
        <v>168725</v>
      </c>
      <c r="K6695">
        <v>168725</v>
      </c>
      <c r="L6695">
        <v>168725</v>
      </c>
      <c r="M6695">
        <v>168725</v>
      </c>
      <c r="N6695">
        <v>168725</v>
      </c>
      <c r="O6695">
        <v>168725</v>
      </c>
      <c r="P6695">
        <v>168925</v>
      </c>
      <c r="Q6695">
        <v>168925</v>
      </c>
      <c r="R6695">
        <v>168925</v>
      </c>
      <c r="S6695">
        <v>168925</v>
      </c>
      <c r="T6695">
        <v>168925</v>
      </c>
      <c r="U6695">
        <v>168925</v>
      </c>
      <c r="V6695" s="1" t="s">
        <v>4151</v>
      </c>
      <c r="W6695" s="1" t="s">
        <v>2723</v>
      </c>
      <c r="X6695" s="5" t="s">
        <v>4204</v>
      </c>
      <c r="Y6695" s="5" t="s">
        <v>2723</v>
      </c>
      <c r="Z6695" s="5" t="s">
        <v>4109</v>
      </c>
      <c r="AA6695" s="5"/>
    </row>
    <row r="6696" spans="1:27" ht="12" customHeight="1" x14ac:dyDescent="0.15">
      <c r="A6696" s="1" t="s">
        <v>1662</v>
      </c>
      <c r="B6696" s="1" t="s">
        <v>1741</v>
      </c>
      <c r="C6696" s="1" t="s">
        <v>19</v>
      </c>
      <c r="D6696" s="1" t="s">
        <v>2518</v>
      </c>
      <c r="E6696" s="1" t="s">
        <v>1713</v>
      </c>
      <c r="F6696" s="1" t="s">
        <v>1742</v>
      </c>
      <c r="G6696" s="1" t="s">
        <v>1132</v>
      </c>
      <c r="H6696" s="1" t="s">
        <v>1133</v>
      </c>
      <c r="I6696" s="37">
        <v>48.5</v>
      </c>
      <c r="J6696" s="37">
        <v>61.9</v>
      </c>
      <c r="K6696" s="37">
        <v>74.2</v>
      </c>
      <c r="L6696" s="37">
        <v>72.099999999999994</v>
      </c>
      <c r="M6696" s="37">
        <v>79.5</v>
      </c>
      <c r="N6696" s="37">
        <v>80.900000000000006</v>
      </c>
      <c r="O6696" s="37">
        <v>69.7</v>
      </c>
      <c r="P6696" s="37">
        <v>56.3</v>
      </c>
      <c r="Q6696" s="37">
        <v>57.3</v>
      </c>
      <c r="R6696" s="37">
        <v>71.400000000000006</v>
      </c>
      <c r="S6696" s="37">
        <v>60.9</v>
      </c>
      <c r="T6696" s="37">
        <v>48.6</v>
      </c>
      <c r="U6696" s="37">
        <v>52.1</v>
      </c>
      <c r="V6696" s="1" t="s">
        <v>4151</v>
      </c>
      <c r="W6696" s="1" t="s">
        <v>2723</v>
      </c>
      <c r="X6696" s="5" t="s">
        <v>4204</v>
      </c>
      <c r="Y6696" s="8" t="s">
        <v>4110</v>
      </c>
      <c r="Z6696" s="8" t="s">
        <v>1133</v>
      </c>
      <c r="AA6696" s="8"/>
    </row>
    <row r="6697" spans="1:27" ht="12" customHeight="1" x14ac:dyDescent="0.15">
      <c r="A6697" s="1" t="s">
        <v>1662</v>
      </c>
      <c r="B6697" s="1" t="s">
        <v>1743</v>
      </c>
      <c r="C6697" s="1" t="s">
        <v>9</v>
      </c>
      <c r="D6697" s="1" t="s">
        <v>2518</v>
      </c>
      <c r="E6697" s="1" t="s">
        <v>1713</v>
      </c>
      <c r="F6697" s="1" t="s">
        <v>1744</v>
      </c>
      <c r="G6697" s="1" t="s">
        <v>220</v>
      </c>
      <c r="H6697" s="1" t="s">
        <v>1632</v>
      </c>
      <c r="I6697">
        <v>193519</v>
      </c>
      <c r="J6697">
        <v>193619</v>
      </c>
      <c r="K6697">
        <v>193619</v>
      </c>
      <c r="L6697">
        <v>193619</v>
      </c>
      <c r="M6697">
        <v>193619</v>
      </c>
      <c r="N6697">
        <v>193619</v>
      </c>
      <c r="O6697">
        <v>193619</v>
      </c>
      <c r="P6697">
        <v>193619</v>
      </c>
      <c r="Q6697">
        <v>193619</v>
      </c>
      <c r="R6697">
        <v>193619</v>
      </c>
      <c r="S6697">
        <v>193619</v>
      </c>
      <c r="T6697">
        <v>193619</v>
      </c>
      <c r="U6697">
        <v>193619</v>
      </c>
      <c r="V6697" s="1" t="s">
        <v>4151</v>
      </c>
      <c r="W6697" s="1" t="s">
        <v>2723</v>
      </c>
      <c r="X6697" s="5" t="s">
        <v>5395</v>
      </c>
      <c r="Y6697" s="5" t="s">
        <v>2723</v>
      </c>
      <c r="Z6697" s="5" t="s">
        <v>4109</v>
      </c>
      <c r="AA6697" s="5"/>
    </row>
    <row r="6698" spans="1:27" ht="12" customHeight="1" x14ac:dyDescent="0.15">
      <c r="A6698" s="1" t="s">
        <v>1662</v>
      </c>
      <c r="B6698" s="1" t="s">
        <v>1743</v>
      </c>
      <c r="C6698" s="1" t="s">
        <v>19</v>
      </c>
      <c r="D6698" s="1" t="s">
        <v>2518</v>
      </c>
      <c r="E6698" s="1" t="s">
        <v>1713</v>
      </c>
      <c r="F6698" s="1" t="s">
        <v>1744</v>
      </c>
      <c r="G6698" s="1" t="s">
        <v>1132</v>
      </c>
      <c r="H6698" s="1" t="s">
        <v>1133</v>
      </c>
      <c r="I6698" s="37">
        <v>60.5</v>
      </c>
      <c r="J6698" s="37">
        <v>55.7</v>
      </c>
      <c r="K6698" s="37">
        <v>75.599999999999994</v>
      </c>
      <c r="L6698" s="37">
        <v>60.7</v>
      </c>
      <c r="M6698" s="37">
        <v>72.7</v>
      </c>
      <c r="N6698" s="37">
        <v>75.400000000000006</v>
      </c>
      <c r="O6698" s="37">
        <v>52.2</v>
      </c>
      <c r="P6698" s="37">
        <v>69.400000000000006</v>
      </c>
      <c r="Q6698" s="37">
        <v>64.2</v>
      </c>
      <c r="R6698" s="37">
        <v>72.2</v>
      </c>
      <c r="S6698" s="37">
        <v>73.400000000000006</v>
      </c>
      <c r="T6698" s="37">
        <v>57.7</v>
      </c>
      <c r="U6698" s="37">
        <v>54.3</v>
      </c>
      <c r="V6698" s="1" t="s">
        <v>4151</v>
      </c>
      <c r="W6698" s="1" t="s">
        <v>2723</v>
      </c>
      <c r="X6698" s="5" t="s">
        <v>5395</v>
      </c>
      <c r="Y6698" s="8" t="s">
        <v>4110</v>
      </c>
      <c r="Z6698" s="8" t="s">
        <v>1133</v>
      </c>
      <c r="AA6698" s="8"/>
    </row>
    <row r="6699" spans="1:27" ht="12" customHeight="1" x14ac:dyDescent="0.15">
      <c r="A6699" s="1" t="s">
        <v>1745</v>
      </c>
      <c r="B6699" s="1" t="s">
        <v>8</v>
      </c>
      <c r="C6699" s="1" t="s">
        <v>9</v>
      </c>
      <c r="D6699" s="1" t="s">
        <v>2519</v>
      </c>
      <c r="E6699" s="1" t="s">
        <v>10</v>
      </c>
      <c r="F6699" s="1" t="s">
        <v>1746</v>
      </c>
      <c r="G6699" s="1" t="s">
        <v>12</v>
      </c>
      <c r="H6699" s="1" t="s">
        <v>13</v>
      </c>
      <c r="I6699">
        <v>5703</v>
      </c>
      <c r="J6699">
        <v>6655</v>
      </c>
      <c r="K6699">
        <v>4747</v>
      </c>
      <c r="L6699">
        <v>3102</v>
      </c>
      <c r="M6699">
        <v>6665</v>
      </c>
      <c r="N6699">
        <v>6012</v>
      </c>
      <c r="O6699">
        <v>6414</v>
      </c>
      <c r="P6699">
        <v>6625</v>
      </c>
      <c r="Q6699">
        <v>4561</v>
      </c>
      <c r="R6699">
        <v>5689</v>
      </c>
      <c r="S6699">
        <v>5947</v>
      </c>
      <c r="T6699">
        <v>4203</v>
      </c>
      <c r="U6699">
        <v>3762</v>
      </c>
      <c r="V6699" s="1" t="s">
        <v>4205</v>
      </c>
      <c r="W6699" s="1" t="s">
        <v>2551</v>
      </c>
      <c r="X6699" s="5" t="s">
        <v>4206</v>
      </c>
      <c r="Y6699" s="5" t="s">
        <v>2553</v>
      </c>
      <c r="Z6699" s="5" t="s">
        <v>13</v>
      </c>
      <c r="AA6699" s="5"/>
    </row>
    <row r="6700" spans="1:27" ht="12" customHeight="1" x14ac:dyDescent="0.15">
      <c r="A6700" s="1" t="s">
        <v>1745</v>
      </c>
      <c r="B6700" s="1" t="s">
        <v>8</v>
      </c>
      <c r="C6700" s="1" t="s">
        <v>15</v>
      </c>
      <c r="D6700" s="1" t="s">
        <v>2519</v>
      </c>
      <c r="E6700" s="1" t="s">
        <v>10</v>
      </c>
      <c r="F6700" s="1" t="s">
        <v>1746</v>
      </c>
      <c r="G6700" s="1" t="s">
        <v>16</v>
      </c>
      <c r="H6700" s="1" t="s">
        <v>13</v>
      </c>
      <c r="I6700">
        <v>968</v>
      </c>
      <c r="J6700">
        <v>430</v>
      </c>
      <c r="K6700">
        <v>72</v>
      </c>
      <c r="L6700">
        <v>539</v>
      </c>
      <c r="M6700">
        <v>138</v>
      </c>
      <c r="N6700">
        <v>210</v>
      </c>
      <c r="O6700">
        <v>210</v>
      </c>
      <c r="P6700">
        <v>102</v>
      </c>
      <c r="Q6700">
        <v>68</v>
      </c>
      <c r="R6700">
        <v>104</v>
      </c>
      <c r="S6700">
        <v>245</v>
      </c>
      <c r="T6700">
        <v>279</v>
      </c>
      <c r="U6700">
        <v>847</v>
      </c>
      <c r="V6700" s="1" t="s">
        <v>4205</v>
      </c>
      <c r="W6700" s="1" t="s">
        <v>2551</v>
      </c>
      <c r="X6700" s="5" t="s">
        <v>4206</v>
      </c>
      <c r="Y6700" s="5" t="s">
        <v>2561</v>
      </c>
      <c r="Z6700" s="5" t="s">
        <v>13</v>
      </c>
      <c r="AA6700" s="5"/>
    </row>
    <row r="6701" spans="1:27" ht="12" customHeight="1" x14ac:dyDescent="0.15">
      <c r="A6701" s="1" t="s">
        <v>1745</v>
      </c>
      <c r="B6701" s="1" t="s">
        <v>8</v>
      </c>
      <c r="C6701" s="1" t="s">
        <v>17</v>
      </c>
      <c r="D6701" s="1" t="s">
        <v>2519</v>
      </c>
      <c r="E6701" s="1" t="s">
        <v>10</v>
      </c>
      <c r="F6701" s="1" t="s">
        <v>1746</v>
      </c>
      <c r="G6701" s="1" t="s">
        <v>18</v>
      </c>
      <c r="H6701" s="1" t="s">
        <v>13</v>
      </c>
      <c r="I6701">
        <v>4893</v>
      </c>
      <c r="J6701">
        <v>5413</v>
      </c>
      <c r="K6701">
        <v>4629</v>
      </c>
      <c r="L6701">
        <v>3802</v>
      </c>
      <c r="M6701">
        <v>4654</v>
      </c>
      <c r="N6701">
        <v>5521</v>
      </c>
      <c r="O6701">
        <v>5509</v>
      </c>
      <c r="P6701">
        <v>5477</v>
      </c>
      <c r="Q6701">
        <v>4059</v>
      </c>
      <c r="R6701">
        <v>4905</v>
      </c>
      <c r="S6701">
        <v>4888</v>
      </c>
      <c r="T6701">
        <v>3388</v>
      </c>
      <c r="U6701">
        <v>3437</v>
      </c>
      <c r="V6701" s="1" t="s">
        <v>4205</v>
      </c>
      <c r="W6701" s="1" t="s">
        <v>2551</v>
      </c>
      <c r="X6701" s="5" t="s">
        <v>4206</v>
      </c>
      <c r="Y6701" s="5" t="s">
        <v>2562</v>
      </c>
      <c r="Z6701" s="5" t="s">
        <v>13</v>
      </c>
      <c r="AA6701" s="5"/>
    </row>
    <row r="6702" spans="1:27" ht="12" customHeight="1" x14ac:dyDescent="0.15">
      <c r="A6702" s="1" t="s">
        <v>1745</v>
      </c>
      <c r="B6702" s="1" t="s">
        <v>8</v>
      </c>
      <c r="C6702" s="1" t="s">
        <v>19</v>
      </c>
      <c r="D6702" s="1" t="s">
        <v>2519</v>
      </c>
      <c r="E6702" s="1" t="s">
        <v>10</v>
      </c>
      <c r="F6702" s="1" t="s">
        <v>1746</v>
      </c>
      <c r="G6702" s="1" t="s">
        <v>242</v>
      </c>
      <c r="H6702" s="1" t="s">
        <v>13</v>
      </c>
      <c r="I6702">
        <v>1098</v>
      </c>
      <c r="J6702">
        <v>1207</v>
      </c>
      <c r="K6702">
        <v>356</v>
      </c>
      <c r="L6702">
        <v>518</v>
      </c>
      <c r="M6702">
        <v>1056</v>
      </c>
      <c r="N6702">
        <v>1099</v>
      </c>
      <c r="O6702">
        <v>1004</v>
      </c>
      <c r="P6702">
        <v>983</v>
      </c>
      <c r="Q6702">
        <v>927</v>
      </c>
      <c r="R6702">
        <v>833</v>
      </c>
      <c r="S6702">
        <v>1232</v>
      </c>
      <c r="T6702">
        <v>966</v>
      </c>
      <c r="U6702">
        <v>1108</v>
      </c>
      <c r="V6702" s="1" t="s">
        <v>4205</v>
      </c>
      <c r="W6702" s="1" t="s">
        <v>2551</v>
      </c>
      <c r="X6702" s="5" t="s">
        <v>4206</v>
      </c>
      <c r="Y6702" s="5" t="s">
        <v>2557</v>
      </c>
      <c r="Z6702" s="5" t="s">
        <v>13</v>
      </c>
      <c r="AA6702" s="5"/>
    </row>
    <row r="6703" spans="1:27" ht="12" customHeight="1" x14ac:dyDescent="0.15">
      <c r="A6703" s="1" t="s">
        <v>1745</v>
      </c>
      <c r="B6703" s="1" t="s">
        <v>8</v>
      </c>
      <c r="C6703" s="1" t="s">
        <v>21</v>
      </c>
      <c r="D6703" s="1" t="s">
        <v>2519</v>
      </c>
      <c r="E6703" s="1" t="s">
        <v>10</v>
      </c>
      <c r="F6703" s="1" t="s">
        <v>1746</v>
      </c>
      <c r="G6703" s="1" t="s">
        <v>1305</v>
      </c>
      <c r="H6703" s="1" t="s">
        <v>306</v>
      </c>
      <c r="I6703">
        <v>124171</v>
      </c>
      <c r="J6703">
        <v>160280</v>
      </c>
      <c r="K6703">
        <v>65619</v>
      </c>
      <c r="L6703">
        <v>65128</v>
      </c>
      <c r="M6703">
        <v>110763</v>
      </c>
      <c r="N6703">
        <v>131912</v>
      </c>
      <c r="O6703">
        <v>123089</v>
      </c>
      <c r="P6703">
        <v>122222</v>
      </c>
      <c r="Q6703">
        <v>126423</v>
      </c>
      <c r="R6703">
        <v>104912</v>
      </c>
      <c r="S6703">
        <v>134856</v>
      </c>
      <c r="T6703">
        <v>101114</v>
      </c>
      <c r="U6703">
        <v>122172</v>
      </c>
      <c r="V6703" s="1" t="s">
        <v>4205</v>
      </c>
      <c r="W6703" s="1" t="s">
        <v>2551</v>
      </c>
      <c r="X6703" s="5" t="s">
        <v>4206</v>
      </c>
      <c r="Y6703" s="5" t="s">
        <v>2740</v>
      </c>
      <c r="Z6703" s="5" t="s">
        <v>2788</v>
      </c>
      <c r="AA6703" s="5"/>
    </row>
    <row r="6704" spans="1:27" ht="12" customHeight="1" x14ac:dyDescent="0.15">
      <c r="A6704" s="1" t="s">
        <v>1745</v>
      </c>
      <c r="B6704" s="1" t="s">
        <v>8</v>
      </c>
      <c r="C6704" s="1" t="s">
        <v>23</v>
      </c>
      <c r="D6704" s="1" t="s">
        <v>2519</v>
      </c>
      <c r="E6704" s="1" t="s">
        <v>10</v>
      </c>
      <c r="F6704" s="1" t="s">
        <v>1746</v>
      </c>
      <c r="G6704" s="1" t="s">
        <v>22</v>
      </c>
      <c r="H6704" s="1" t="s">
        <v>13</v>
      </c>
      <c r="I6704">
        <v>2</v>
      </c>
      <c r="J6704">
        <v>0</v>
      </c>
      <c r="K6704">
        <v>2</v>
      </c>
      <c r="L6704">
        <v>0</v>
      </c>
      <c r="M6704">
        <v>0</v>
      </c>
      <c r="N6704">
        <v>0</v>
      </c>
      <c r="O6704">
        <v>0</v>
      </c>
      <c r="P6704">
        <v>0</v>
      </c>
      <c r="Q6704">
        <v>0</v>
      </c>
      <c r="R6704">
        <v>0</v>
      </c>
      <c r="S6704">
        <v>0</v>
      </c>
      <c r="T6704">
        <v>446</v>
      </c>
      <c r="U6704">
        <v>64</v>
      </c>
      <c r="V6704" s="1" t="s">
        <v>4205</v>
      </c>
      <c r="W6704" s="1" t="s">
        <v>2551</v>
      </c>
      <c r="X6704" s="5" t="s">
        <v>4206</v>
      </c>
      <c r="Y6704" s="5" t="s">
        <v>2564</v>
      </c>
      <c r="Z6704" s="5" t="s">
        <v>13</v>
      </c>
      <c r="AA6704" s="5"/>
    </row>
    <row r="6705" spans="1:27" ht="12" customHeight="1" x14ac:dyDescent="0.15">
      <c r="A6705" s="1" t="s">
        <v>1745</v>
      </c>
      <c r="B6705" s="1" t="s">
        <v>8</v>
      </c>
      <c r="C6705" s="1" t="s">
        <v>77</v>
      </c>
      <c r="D6705" s="1" t="s">
        <v>2519</v>
      </c>
      <c r="E6705" s="1" t="s">
        <v>10</v>
      </c>
      <c r="F6705" s="1" t="s">
        <v>1746</v>
      </c>
      <c r="G6705" s="1" t="s">
        <v>24</v>
      </c>
      <c r="H6705" s="1" t="s">
        <v>13</v>
      </c>
      <c r="I6705">
        <v>2890</v>
      </c>
      <c r="J6705">
        <v>3355</v>
      </c>
      <c r="K6705">
        <v>3187</v>
      </c>
      <c r="L6705">
        <v>2508</v>
      </c>
      <c r="M6705">
        <v>3602</v>
      </c>
      <c r="N6705">
        <v>3204</v>
      </c>
      <c r="O6705">
        <v>3316</v>
      </c>
      <c r="P6705">
        <v>3582</v>
      </c>
      <c r="Q6705">
        <v>3226</v>
      </c>
      <c r="R6705">
        <v>3280</v>
      </c>
      <c r="S6705">
        <v>3352</v>
      </c>
      <c r="T6705">
        <v>3148</v>
      </c>
      <c r="U6705">
        <v>3145</v>
      </c>
      <c r="V6705" s="1" t="s">
        <v>4205</v>
      </c>
      <c r="W6705" s="1" t="s">
        <v>2551</v>
      </c>
      <c r="X6705" s="5" t="s">
        <v>4206</v>
      </c>
      <c r="Y6705" s="5" t="s">
        <v>2559</v>
      </c>
      <c r="Z6705" s="5" t="s">
        <v>13</v>
      </c>
      <c r="AA6705" s="5"/>
    </row>
    <row r="6706" spans="1:27" ht="12" customHeight="1" x14ac:dyDescent="0.15">
      <c r="A6706" s="1" t="s">
        <v>1745</v>
      </c>
      <c r="B6706" s="1" t="s">
        <v>25</v>
      </c>
      <c r="C6706" s="1" t="s">
        <v>9</v>
      </c>
      <c r="D6706" s="1" t="s">
        <v>2519</v>
      </c>
      <c r="E6706" s="1" t="s">
        <v>10</v>
      </c>
      <c r="F6706" s="1" t="s">
        <v>1747</v>
      </c>
      <c r="G6706" s="1" t="s">
        <v>12</v>
      </c>
      <c r="H6706" s="1" t="s">
        <v>13</v>
      </c>
      <c r="I6706">
        <v>4897</v>
      </c>
      <c r="J6706">
        <v>7963</v>
      </c>
      <c r="K6706">
        <v>3975</v>
      </c>
      <c r="L6706">
        <v>8042</v>
      </c>
      <c r="M6706">
        <v>6127</v>
      </c>
      <c r="N6706">
        <v>3508</v>
      </c>
      <c r="O6706">
        <v>5689</v>
      </c>
      <c r="P6706">
        <v>5735</v>
      </c>
      <c r="Q6706">
        <v>5900</v>
      </c>
      <c r="R6706">
        <v>4890</v>
      </c>
      <c r="S6706">
        <v>4258</v>
      </c>
      <c r="T6706">
        <v>3702</v>
      </c>
      <c r="U6706">
        <v>4696</v>
      </c>
      <c r="V6706" s="1" t="s">
        <v>4205</v>
      </c>
      <c r="W6706" s="1" t="s">
        <v>2551</v>
      </c>
      <c r="X6706" s="5" t="s">
        <v>4207</v>
      </c>
      <c r="Y6706" s="5" t="s">
        <v>2553</v>
      </c>
      <c r="Z6706" s="5" t="s">
        <v>13</v>
      </c>
      <c r="AA6706" s="5"/>
    </row>
    <row r="6707" spans="1:27" ht="12" customHeight="1" x14ac:dyDescent="0.15">
      <c r="A6707" s="1" t="s">
        <v>1745</v>
      </c>
      <c r="B6707" s="1" t="s">
        <v>25</v>
      </c>
      <c r="C6707" s="1" t="s">
        <v>15</v>
      </c>
      <c r="D6707" s="1" t="s">
        <v>2519</v>
      </c>
      <c r="E6707" s="1" t="s">
        <v>10</v>
      </c>
      <c r="F6707" s="1" t="s">
        <v>1747</v>
      </c>
      <c r="G6707" s="1" t="s">
        <v>16</v>
      </c>
      <c r="H6707" s="1" t="s">
        <v>13</v>
      </c>
      <c r="I6707">
        <v>0</v>
      </c>
      <c r="J6707">
        <v>0</v>
      </c>
      <c r="K6707">
        <v>0</v>
      </c>
      <c r="L6707">
        <v>0</v>
      </c>
      <c r="M6707">
        <v>0</v>
      </c>
      <c r="N6707">
        <v>0</v>
      </c>
      <c r="O6707">
        <v>0</v>
      </c>
      <c r="P6707">
        <v>0</v>
      </c>
      <c r="Q6707">
        <v>0</v>
      </c>
      <c r="R6707">
        <v>0</v>
      </c>
      <c r="S6707">
        <v>0</v>
      </c>
      <c r="T6707">
        <v>0</v>
      </c>
      <c r="U6707">
        <v>0</v>
      </c>
      <c r="V6707" s="1" t="s">
        <v>4205</v>
      </c>
      <c r="W6707" s="1" t="s">
        <v>2551</v>
      </c>
      <c r="X6707" s="5" t="s">
        <v>4207</v>
      </c>
      <c r="Y6707" s="5" t="s">
        <v>2561</v>
      </c>
      <c r="Z6707" s="5" t="s">
        <v>13</v>
      </c>
      <c r="AA6707" s="5"/>
    </row>
    <row r="6708" spans="1:27" ht="12" customHeight="1" x14ac:dyDescent="0.15">
      <c r="A6708" s="1" t="s">
        <v>1745</v>
      </c>
      <c r="B6708" s="1" t="s">
        <v>25</v>
      </c>
      <c r="C6708" s="1" t="s">
        <v>17</v>
      </c>
      <c r="D6708" s="1" t="s">
        <v>2519</v>
      </c>
      <c r="E6708" s="1" t="s">
        <v>10</v>
      </c>
      <c r="F6708" s="1" t="s">
        <v>1747</v>
      </c>
      <c r="G6708" s="1" t="s">
        <v>18</v>
      </c>
      <c r="H6708" s="1" t="s">
        <v>13</v>
      </c>
      <c r="I6708">
        <v>273</v>
      </c>
      <c r="J6708">
        <v>555</v>
      </c>
      <c r="K6708">
        <v>254</v>
      </c>
      <c r="L6708">
        <v>327</v>
      </c>
      <c r="M6708">
        <v>600</v>
      </c>
      <c r="N6708">
        <v>248</v>
      </c>
      <c r="O6708">
        <v>15</v>
      </c>
      <c r="P6708">
        <v>578</v>
      </c>
      <c r="Q6708">
        <v>270</v>
      </c>
      <c r="R6708">
        <v>135</v>
      </c>
      <c r="S6708">
        <v>431</v>
      </c>
      <c r="T6708">
        <v>242</v>
      </c>
      <c r="U6708">
        <v>404</v>
      </c>
      <c r="V6708" s="1" t="s">
        <v>4205</v>
      </c>
      <c r="W6708" s="1" t="s">
        <v>2551</v>
      </c>
      <c r="X6708" s="5" t="s">
        <v>4207</v>
      </c>
      <c r="Y6708" s="5" t="s">
        <v>2562</v>
      </c>
      <c r="Z6708" s="5" t="s">
        <v>13</v>
      </c>
      <c r="AA6708" s="5"/>
    </row>
    <row r="6709" spans="1:27" ht="12" customHeight="1" x14ac:dyDescent="0.15">
      <c r="A6709" s="1" t="s">
        <v>1745</v>
      </c>
      <c r="B6709" s="1" t="s">
        <v>25</v>
      </c>
      <c r="C6709" s="1" t="s">
        <v>19</v>
      </c>
      <c r="D6709" s="1" t="s">
        <v>2519</v>
      </c>
      <c r="E6709" s="1" t="s">
        <v>10</v>
      </c>
      <c r="F6709" s="1" t="s">
        <v>1747</v>
      </c>
      <c r="G6709" s="1" t="s">
        <v>242</v>
      </c>
      <c r="H6709" s="1" t="s">
        <v>13</v>
      </c>
      <c r="I6709">
        <v>3855</v>
      </c>
      <c r="J6709">
        <v>5908</v>
      </c>
      <c r="K6709">
        <v>3845</v>
      </c>
      <c r="L6709">
        <v>6020</v>
      </c>
      <c r="M6709">
        <v>4597</v>
      </c>
      <c r="N6709">
        <v>3095</v>
      </c>
      <c r="O6709">
        <v>4834</v>
      </c>
      <c r="P6709">
        <v>4335</v>
      </c>
      <c r="Q6709">
        <v>4686</v>
      </c>
      <c r="R6709">
        <v>4150</v>
      </c>
      <c r="S6709">
        <v>3519</v>
      </c>
      <c r="T6709">
        <v>3241</v>
      </c>
      <c r="U6709">
        <v>3965</v>
      </c>
      <c r="V6709" s="1" t="s">
        <v>4205</v>
      </c>
      <c r="W6709" s="1" t="s">
        <v>2551</v>
      </c>
      <c r="X6709" s="5" t="s">
        <v>4207</v>
      </c>
      <c r="Y6709" s="5" t="s">
        <v>2557</v>
      </c>
      <c r="Z6709" s="5" t="s">
        <v>13</v>
      </c>
      <c r="AA6709" s="5"/>
    </row>
    <row r="6710" spans="1:27" ht="12" customHeight="1" x14ac:dyDescent="0.15">
      <c r="A6710" s="1" t="s">
        <v>1745</v>
      </c>
      <c r="B6710" s="1" t="s">
        <v>25</v>
      </c>
      <c r="C6710" s="1" t="s">
        <v>21</v>
      </c>
      <c r="D6710" s="1" t="s">
        <v>2519</v>
      </c>
      <c r="E6710" s="1" t="s">
        <v>10</v>
      </c>
      <c r="F6710" s="1" t="s">
        <v>1747</v>
      </c>
      <c r="G6710" s="1" t="s">
        <v>1305</v>
      </c>
      <c r="H6710" s="1" t="s">
        <v>306</v>
      </c>
      <c r="I6710">
        <v>700138</v>
      </c>
      <c r="J6710">
        <v>1141870</v>
      </c>
      <c r="K6710">
        <v>875483</v>
      </c>
      <c r="L6710">
        <v>1196967</v>
      </c>
      <c r="M6710">
        <v>998428</v>
      </c>
      <c r="N6710">
        <v>746191</v>
      </c>
      <c r="O6710">
        <v>1046776</v>
      </c>
      <c r="P6710">
        <v>1118442</v>
      </c>
      <c r="Q6710">
        <v>1190694</v>
      </c>
      <c r="R6710">
        <v>1049232</v>
      </c>
      <c r="S6710">
        <v>889294</v>
      </c>
      <c r="T6710">
        <v>829484</v>
      </c>
      <c r="U6710">
        <v>980961</v>
      </c>
      <c r="V6710" s="1" t="s">
        <v>4205</v>
      </c>
      <c r="W6710" s="1" t="s">
        <v>2551</v>
      </c>
      <c r="X6710" s="5" t="s">
        <v>4207</v>
      </c>
      <c r="Y6710" s="5" t="s">
        <v>2740</v>
      </c>
      <c r="Z6710" s="5" t="s">
        <v>2788</v>
      </c>
      <c r="AA6710" s="5"/>
    </row>
    <row r="6711" spans="1:27" ht="12" customHeight="1" x14ac:dyDescent="0.15">
      <c r="A6711" s="1" t="s">
        <v>1745</v>
      </c>
      <c r="B6711" s="1" t="s">
        <v>25</v>
      </c>
      <c r="C6711" s="1" t="s">
        <v>23</v>
      </c>
      <c r="D6711" s="1" t="s">
        <v>2519</v>
      </c>
      <c r="E6711" s="1" t="s">
        <v>10</v>
      </c>
      <c r="F6711" s="1" t="s">
        <v>1747</v>
      </c>
      <c r="G6711" s="1" t="s">
        <v>22</v>
      </c>
      <c r="H6711" s="1" t="s">
        <v>13</v>
      </c>
      <c r="I6711">
        <v>1028</v>
      </c>
      <c r="J6711">
        <v>981</v>
      </c>
      <c r="K6711">
        <v>855</v>
      </c>
      <c r="L6711">
        <v>751</v>
      </c>
      <c r="M6711">
        <v>702</v>
      </c>
      <c r="N6711">
        <v>590</v>
      </c>
      <c r="O6711">
        <v>719</v>
      </c>
      <c r="P6711">
        <v>737</v>
      </c>
      <c r="Q6711">
        <v>590</v>
      </c>
      <c r="R6711">
        <v>667</v>
      </c>
      <c r="S6711">
        <v>574</v>
      </c>
      <c r="T6711">
        <v>503</v>
      </c>
      <c r="U6711">
        <v>586</v>
      </c>
      <c r="V6711" s="1" t="s">
        <v>4205</v>
      </c>
      <c r="W6711" s="1" t="s">
        <v>2551</v>
      </c>
      <c r="X6711" s="5" t="s">
        <v>4207</v>
      </c>
      <c r="Y6711" s="5" t="s">
        <v>2564</v>
      </c>
      <c r="Z6711" s="5" t="s">
        <v>13</v>
      </c>
      <c r="AA6711" s="5"/>
    </row>
    <row r="6712" spans="1:27" ht="12" customHeight="1" x14ac:dyDescent="0.15">
      <c r="A6712" s="1" t="s">
        <v>1745</v>
      </c>
      <c r="B6712" s="1" t="s">
        <v>25</v>
      </c>
      <c r="C6712" s="1" t="s">
        <v>77</v>
      </c>
      <c r="D6712" s="1" t="s">
        <v>2519</v>
      </c>
      <c r="E6712" s="1" t="s">
        <v>10</v>
      </c>
      <c r="F6712" s="1" t="s">
        <v>1747</v>
      </c>
      <c r="G6712" s="1" t="s">
        <v>24</v>
      </c>
      <c r="H6712" s="1" t="s">
        <v>13</v>
      </c>
      <c r="I6712">
        <v>2895</v>
      </c>
      <c r="J6712">
        <v>3415</v>
      </c>
      <c r="K6712">
        <v>2435</v>
      </c>
      <c r="L6712">
        <v>3380</v>
      </c>
      <c r="M6712">
        <v>3609</v>
      </c>
      <c r="N6712">
        <v>3184</v>
      </c>
      <c r="O6712">
        <v>3306</v>
      </c>
      <c r="P6712">
        <v>3391</v>
      </c>
      <c r="Q6712">
        <v>3744</v>
      </c>
      <c r="R6712">
        <v>3682</v>
      </c>
      <c r="S6712">
        <v>3415</v>
      </c>
      <c r="T6712">
        <v>3132</v>
      </c>
      <c r="U6712">
        <v>2873</v>
      </c>
      <c r="V6712" s="1" t="s">
        <v>4205</v>
      </c>
      <c r="W6712" s="1" t="s">
        <v>2551</v>
      </c>
      <c r="X6712" s="5" t="s">
        <v>4207</v>
      </c>
      <c r="Y6712" s="5" t="s">
        <v>2559</v>
      </c>
      <c r="Z6712" s="5" t="s">
        <v>13</v>
      </c>
      <c r="AA6712" s="5"/>
    </row>
    <row r="6713" spans="1:27" ht="12" customHeight="1" x14ac:dyDescent="0.15">
      <c r="A6713" s="1" t="s">
        <v>1745</v>
      </c>
      <c r="B6713" s="1" t="s">
        <v>27</v>
      </c>
      <c r="C6713" s="1" t="s">
        <v>9</v>
      </c>
      <c r="D6713" s="1" t="s">
        <v>2519</v>
      </c>
      <c r="E6713" s="1" t="s">
        <v>10</v>
      </c>
      <c r="F6713" s="1" t="s">
        <v>1748</v>
      </c>
      <c r="G6713" s="1" t="s">
        <v>12</v>
      </c>
      <c r="H6713" s="1" t="s">
        <v>13</v>
      </c>
      <c r="I6713">
        <v>8096</v>
      </c>
      <c r="J6713">
        <v>9543</v>
      </c>
      <c r="K6713">
        <v>10472</v>
      </c>
      <c r="L6713">
        <v>9037</v>
      </c>
      <c r="M6713">
        <v>7970</v>
      </c>
      <c r="N6713">
        <v>10188</v>
      </c>
      <c r="O6713">
        <v>9740</v>
      </c>
      <c r="P6713">
        <v>9751</v>
      </c>
      <c r="Q6713">
        <v>9614</v>
      </c>
      <c r="R6713">
        <v>9118</v>
      </c>
      <c r="S6713">
        <v>8849</v>
      </c>
      <c r="T6713">
        <v>5926</v>
      </c>
      <c r="U6713">
        <v>5948</v>
      </c>
      <c r="V6713" s="1" t="s">
        <v>4205</v>
      </c>
      <c r="W6713" s="1" t="s">
        <v>2551</v>
      </c>
      <c r="X6713" s="5" t="s">
        <v>4208</v>
      </c>
      <c r="Y6713" s="5" t="s">
        <v>2553</v>
      </c>
      <c r="Z6713" s="5" t="s">
        <v>13</v>
      </c>
      <c r="AA6713" s="5"/>
    </row>
    <row r="6714" spans="1:27" ht="12" customHeight="1" x14ac:dyDescent="0.15">
      <c r="A6714" s="1" t="s">
        <v>1745</v>
      </c>
      <c r="B6714" s="1" t="s">
        <v>27</v>
      </c>
      <c r="C6714" s="1" t="s">
        <v>15</v>
      </c>
      <c r="D6714" s="1" t="s">
        <v>2519</v>
      </c>
      <c r="E6714" s="1" t="s">
        <v>10</v>
      </c>
      <c r="F6714" s="1" t="s">
        <v>1748</v>
      </c>
      <c r="G6714" s="1" t="s">
        <v>16</v>
      </c>
      <c r="H6714" s="1" t="s">
        <v>13</v>
      </c>
      <c r="I6714">
        <v>0</v>
      </c>
      <c r="J6714">
        <v>2</v>
      </c>
      <c r="K6714">
        <v>0</v>
      </c>
      <c r="L6714">
        <v>0</v>
      </c>
      <c r="M6714">
        <v>0</v>
      </c>
      <c r="N6714">
        <v>0</v>
      </c>
      <c r="O6714">
        <v>113</v>
      </c>
      <c r="P6714">
        <v>80</v>
      </c>
      <c r="Q6714">
        <v>60</v>
      </c>
      <c r="R6714">
        <v>80</v>
      </c>
      <c r="S6714">
        <v>80</v>
      </c>
      <c r="T6714">
        <v>40</v>
      </c>
      <c r="U6714">
        <v>80</v>
      </c>
      <c r="V6714" s="1" t="s">
        <v>4205</v>
      </c>
      <c r="W6714" s="1" t="s">
        <v>2551</v>
      </c>
      <c r="X6714" s="5" t="s">
        <v>4208</v>
      </c>
      <c r="Y6714" s="5" t="s">
        <v>2561</v>
      </c>
      <c r="Z6714" s="5" t="s">
        <v>13</v>
      </c>
      <c r="AA6714" s="5"/>
    </row>
    <row r="6715" spans="1:27" ht="12" customHeight="1" x14ac:dyDescent="0.15">
      <c r="A6715" s="1" t="s">
        <v>1745</v>
      </c>
      <c r="B6715" s="1" t="s">
        <v>27</v>
      </c>
      <c r="C6715" s="1" t="s">
        <v>17</v>
      </c>
      <c r="D6715" s="1" t="s">
        <v>2519</v>
      </c>
      <c r="E6715" s="1" t="s">
        <v>10</v>
      </c>
      <c r="F6715" s="1" t="s">
        <v>1748</v>
      </c>
      <c r="G6715" s="1" t="s">
        <v>18</v>
      </c>
      <c r="H6715" s="1" t="s">
        <v>13</v>
      </c>
      <c r="I6715">
        <v>877</v>
      </c>
      <c r="J6715">
        <v>1482</v>
      </c>
      <c r="K6715">
        <v>1395</v>
      </c>
      <c r="L6715">
        <v>1527</v>
      </c>
      <c r="M6715">
        <v>1416</v>
      </c>
      <c r="N6715">
        <v>1715</v>
      </c>
      <c r="O6715">
        <v>1262</v>
      </c>
      <c r="P6715">
        <v>1411</v>
      </c>
      <c r="Q6715">
        <v>1252</v>
      </c>
      <c r="R6715">
        <v>1528</v>
      </c>
      <c r="S6715">
        <v>1150</v>
      </c>
      <c r="T6715">
        <v>830</v>
      </c>
      <c r="U6715">
        <v>325</v>
      </c>
      <c r="V6715" s="1" t="s">
        <v>4205</v>
      </c>
      <c r="W6715" s="1" t="s">
        <v>2551</v>
      </c>
      <c r="X6715" s="5" t="s">
        <v>4208</v>
      </c>
      <c r="Y6715" s="5" t="s">
        <v>2562</v>
      </c>
      <c r="Z6715" s="5" t="s">
        <v>13</v>
      </c>
      <c r="AA6715" s="5"/>
    </row>
    <row r="6716" spans="1:27" ht="12" customHeight="1" x14ac:dyDescent="0.15">
      <c r="A6716" s="1" t="s">
        <v>1745</v>
      </c>
      <c r="B6716" s="1" t="s">
        <v>27</v>
      </c>
      <c r="C6716" s="1" t="s">
        <v>19</v>
      </c>
      <c r="D6716" s="1" t="s">
        <v>2519</v>
      </c>
      <c r="E6716" s="1" t="s">
        <v>10</v>
      </c>
      <c r="F6716" s="1" t="s">
        <v>1748</v>
      </c>
      <c r="G6716" s="1" t="s">
        <v>242</v>
      </c>
      <c r="H6716" s="1" t="s">
        <v>13</v>
      </c>
      <c r="I6716">
        <v>8341</v>
      </c>
      <c r="J6716">
        <v>8054</v>
      </c>
      <c r="K6716">
        <v>8153</v>
      </c>
      <c r="L6716">
        <v>8062</v>
      </c>
      <c r="M6716">
        <v>7495</v>
      </c>
      <c r="N6716">
        <v>7139</v>
      </c>
      <c r="O6716">
        <v>7302</v>
      </c>
      <c r="P6716">
        <v>8273</v>
      </c>
      <c r="Q6716">
        <v>7543</v>
      </c>
      <c r="R6716">
        <v>7899</v>
      </c>
      <c r="S6716">
        <v>5882</v>
      </c>
      <c r="T6716">
        <v>6437</v>
      </c>
      <c r="U6716">
        <v>5650</v>
      </c>
      <c r="V6716" s="1" t="s">
        <v>4205</v>
      </c>
      <c r="W6716" s="1" t="s">
        <v>2551</v>
      </c>
      <c r="X6716" s="5" t="s">
        <v>4208</v>
      </c>
      <c r="Y6716" s="5" t="s">
        <v>2557</v>
      </c>
      <c r="Z6716" s="5" t="s">
        <v>13</v>
      </c>
      <c r="AA6716" s="5"/>
    </row>
    <row r="6717" spans="1:27" ht="12" customHeight="1" x14ac:dyDescent="0.15">
      <c r="A6717" s="1" t="s">
        <v>1745</v>
      </c>
      <c r="B6717" s="1" t="s">
        <v>27</v>
      </c>
      <c r="C6717" s="1" t="s">
        <v>21</v>
      </c>
      <c r="D6717" s="1" t="s">
        <v>2519</v>
      </c>
      <c r="E6717" s="1" t="s">
        <v>10</v>
      </c>
      <c r="F6717" s="1" t="s">
        <v>1748</v>
      </c>
      <c r="G6717" s="1" t="s">
        <v>1305</v>
      </c>
      <c r="H6717" s="1" t="s">
        <v>306</v>
      </c>
      <c r="I6717">
        <v>1659282</v>
      </c>
      <c r="J6717">
        <v>2118951</v>
      </c>
      <c r="K6717">
        <v>2072392</v>
      </c>
      <c r="L6717">
        <v>2136449</v>
      </c>
      <c r="M6717">
        <v>2168452</v>
      </c>
      <c r="N6717">
        <v>1889371</v>
      </c>
      <c r="O6717">
        <v>1880938</v>
      </c>
      <c r="P6717">
        <v>2152484</v>
      </c>
      <c r="Q6717">
        <v>2013716</v>
      </c>
      <c r="R6717">
        <v>2116460</v>
      </c>
      <c r="S6717">
        <v>1529275</v>
      </c>
      <c r="T6717">
        <v>1586401</v>
      </c>
      <c r="U6717">
        <v>1338463</v>
      </c>
      <c r="V6717" s="1" t="s">
        <v>4205</v>
      </c>
      <c r="W6717" s="1" t="s">
        <v>2551</v>
      </c>
      <c r="X6717" s="5" t="s">
        <v>4208</v>
      </c>
      <c r="Y6717" s="5" t="s">
        <v>2740</v>
      </c>
      <c r="Z6717" s="5" t="s">
        <v>2788</v>
      </c>
      <c r="AA6717" s="5"/>
    </row>
    <row r="6718" spans="1:27" ht="12" customHeight="1" x14ac:dyDescent="0.15">
      <c r="A6718" s="1" t="s">
        <v>1745</v>
      </c>
      <c r="B6718" s="1" t="s">
        <v>27</v>
      </c>
      <c r="C6718" s="1" t="s">
        <v>23</v>
      </c>
      <c r="D6718" s="1" t="s">
        <v>2519</v>
      </c>
      <c r="E6718" s="1" t="s">
        <v>10</v>
      </c>
      <c r="F6718" s="1" t="s">
        <v>1748</v>
      </c>
      <c r="G6718" s="1" t="s">
        <v>22</v>
      </c>
      <c r="H6718" s="1" t="s">
        <v>13</v>
      </c>
      <c r="I6718">
        <v>114</v>
      </c>
      <c r="J6718">
        <v>101</v>
      </c>
      <c r="K6718">
        <v>110</v>
      </c>
      <c r="L6718">
        <v>122</v>
      </c>
      <c r="M6718">
        <v>175</v>
      </c>
      <c r="N6718">
        <v>111</v>
      </c>
      <c r="O6718">
        <v>155</v>
      </c>
      <c r="P6718">
        <v>70</v>
      </c>
      <c r="Q6718">
        <v>82</v>
      </c>
      <c r="R6718">
        <v>60</v>
      </c>
      <c r="S6718">
        <v>38</v>
      </c>
      <c r="T6718">
        <v>38</v>
      </c>
      <c r="U6718">
        <v>82</v>
      </c>
      <c r="V6718" s="1" t="s">
        <v>4205</v>
      </c>
      <c r="W6718" s="1" t="s">
        <v>2551</v>
      </c>
      <c r="X6718" s="5" t="s">
        <v>4208</v>
      </c>
      <c r="Y6718" s="5" t="s">
        <v>2564</v>
      </c>
      <c r="Z6718" s="5" t="s">
        <v>13</v>
      </c>
      <c r="AA6718" s="5"/>
    </row>
    <row r="6719" spans="1:27" ht="12" customHeight="1" x14ac:dyDescent="0.15">
      <c r="A6719" s="1" t="s">
        <v>1745</v>
      </c>
      <c r="B6719" s="1" t="s">
        <v>27</v>
      </c>
      <c r="C6719" s="1" t="s">
        <v>77</v>
      </c>
      <c r="D6719" s="1" t="s">
        <v>2519</v>
      </c>
      <c r="E6719" s="1" t="s">
        <v>10</v>
      </c>
      <c r="F6719" s="1" t="s">
        <v>1748</v>
      </c>
      <c r="G6719" s="1" t="s">
        <v>24</v>
      </c>
      <c r="H6719" s="1" t="s">
        <v>13</v>
      </c>
      <c r="I6719">
        <v>4740</v>
      </c>
      <c r="J6719">
        <v>4476</v>
      </c>
      <c r="K6719">
        <v>5290</v>
      </c>
      <c r="L6719">
        <v>4616</v>
      </c>
      <c r="M6719">
        <v>3500</v>
      </c>
      <c r="N6719">
        <v>4722</v>
      </c>
      <c r="O6719">
        <v>5856</v>
      </c>
      <c r="P6719">
        <v>5933</v>
      </c>
      <c r="Q6719">
        <v>6730</v>
      </c>
      <c r="R6719">
        <v>6441</v>
      </c>
      <c r="S6719">
        <v>8300</v>
      </c>
      <c r="T6719">
        <v>6961</v>
      </c>
      <c r="U6719">
        <v>6932</v>
      </c>
      <c r="V6719" s="1" t="s">
        <v>4205</v>
      </c>
      <c r="W6719" s="1" t="s">
        <v>2551</v>
      </c>
      <c r="X6719" s="5" t="s">
        <v>4208</v>
      </c>
      <c r="Y6719" s="5" t="s">
        <v>2559</v>
      </c>
      <c r="Z6719" s="5" t="s">
        <v>13</v>
      </c>
      <c r="AA6719" s="5"/>
    </row>
    <row r="6720" spans="1:27" ht="12" customHeight="1" x14ac:dyDescent="0.15">
      <c r="A6720" s="1" t="s">
        <v>1745</v>
      </c>
      <c r="B6720" s="1" t="s">
        <v>29</v>
      </c>
      <c r="C6720" s="1" t="s">
        <v>9</v>
      </c>
      <c r="D6720" s="1" t="s">
        <v>2519</v>
      </c>
      <c r="E6720" s="1" t="s">
        <v>10</v>
      </c>
      <c r="F6720" s="1" t="s">
        <v>1749</v>
      </c>
      <c r="G6720" s="1" t="s">
        <v>12</v>
      </c>
      <c r="H6720" s="1" t="s">
        <v>13</v>
      </c>
      <c r="I6720">
        <v>5451</v>
      </c>
      <c r="J6720">
        <v>4952</v>
      </c>
      <c r="K6720">
        <v>5280</v>
      </c>
      <c r="L6720">
        <v>5333</v>
      </c>
      <c r="M6720">
        <v>4923</v>
      </c>
      <c r="N6720">
        <v>3896</v>
      </c>
      <c r="O6720">
        <v>3863</v>
      </c>
      <c r="P6720">
        <v>5119</v>
      </c>
      <c r="Q6720">
        <v>4081</v>
      </c>
      <c r="R6720">
        <v>2790</v>
      </c>
      <c r="S6720">
        <v>3648</v>
      </c>
      <c r="T6720">
        <v>4111</v>
      </c>
      <c r="U6720">
        <v>4312</v>
      </c>
      <c r="V6720" s="1" t="s">
        <v>4205</v>
      </c>
      <c r="W6720" s="1" t="s">
        <v>2551</v>
      </c>
      <c r="X6720" s="5" t="s">
        <v>4209</v>
      </c>
      <c r="Y6720" s="5" t="s">
        <v>2553</v>
      </c>
      <c r="Z6720" s="5" t="s">
        <v>13</v>
      </c>
      <c r="AA6720" s="5"/>
    </row>
    <row r="6721" spans="1:27" ht="12" customHeight="1" x14ac:dyDescent="0.15">
      <c r="A6721" s="1" t="s">
        <v>1745</v>
      </c>
      <c r="B6721" s="1" t="s">
        <v>29</v>
      </c>
      <c r="C6721" s="1" t="s">
        <v>15</v>
      </c>
      <c r="D6721" s="1" t="s">
        <v>2519</v>
      </c>
      <c r="E6721" s="1" t="s">
        <v>10</v>
      </c>
      <c r="F6721" s="1" t="s">
        <v>1749</v>
      </c>
      <c r="G6721" s="1" t="s">
        <v>16</v>
      </c>
      <c r="H6721" s="1" t="s">
        <v>13</v>
      </c>
      <c r="I6721">
        <v>76</v>
      </c>
      <c r="J6721">
        <v>125</v>
      </c>
      <c r="K6721">
        <v>40</v>
      </c>
      <c r="L6721">
        <v>60</v>
      </c>
      <c r="M6721">
        <v>60</v>
      </c>
      <c r="N6721">
        <v>60</v>
      </c>
      <c r="O6721">
        <v>60</v>
      </c>
      <c r="P6721">
        <v>100</v>
      </c>
      <c r="Q6721">
        <v>507</v>
      </c>
      <c r="R6721">
        <v>876</v>
      </c>
      <c r="S6721">
        <v>642</v>
      </c>
      <c r="T6721">
        <v>951</v>
      </c>
      <c r="U6721">
        <v>856</v>
      </c>
      <c r="V6721" s="1" t="s">
        <v>4205</v>
      </c>
      <c r="W6721" s="1" t="s">
        <v>2551</v>
      </c>
      <c r="X6721" s="5" t="s">
        <v>4209</v>
      </c>
      <c r="Y6721" s="5" t="s">
        <v>2561</v>
      </c>
      <c r="Z6721" s="5" t="s">
        <v>13</v>
      </c>
      <c r="AA6721" s="5"/>
    </row>
    <row r="6722" spans="1:27" ht="12" customHeight="1" x14ac:dyDescent="0.15">
      <c r="A6722" s="1" t="s">
        <v>1745</v>
      </c>
      <c r="B6722" s="1" t="s">
        <v>29</v>
      </c>
      <c r="C6722" s="1" t="s">
        <v>17</v>
      </c>
      <c r="D6722" s="1" t="s">
        <v>2519</v>
      </c>
      <c r="E6722" s="1" t="s">
        <v>10</v>
      </c>
      <c r="F6722" s="1" t="s">
        <v>1749</v>
      </c>
      <c r="G6722" s="1" t="s">
        <v>18</v>
      </c>
      <c r="H6722" s="1" t="s">
        <v>13</v>
      </c>
      <c r="I6722">
        <v>0</v>
      </c>
      <c r="J6722">
        <v>0</v>
      </c>
      <c r="K6722">
        <v>0</v>
      </c>
      <c r="L6722">
        <v>0</v>
      </c>
      <c r="M6722">
        <v>0</v>
      </c>
      <c r="N6722">
        <v>0</v>
      </c>
      <c r="O6722">
        <v>0</v>
      </c>
      <c r="P6722">
        <v>0</v>
      </c>
      <c r="Q6722">
        <v>0</v>
      </c>
      <c r="R6722">
        <v>0</v>
      </c>
      <c r="S6722">
        <v>0</v>
      </c>
      <c r="T6722">
        <v>0</v>
      </c>
      <c r="U6722">
        <v>0</v>
      </c>
      <c r="V6722" s="1" t="s">
        <v>4205</v>
      </c>
      <c r="W6722" s="1" t="s">
        <v>2551</v>
      </c>
      <c r="X6722" s="5" t="s">
        <v>4209</v>
      </c>
      <c r="Y6722" s="5" t="s">
        <v>2562</v>
      </c>
      <c r="Z6722" s="5" t="s">
        <v>13</v>
      </c>
      <c r="AA6722" s="5"/>
    </row>
    <row r="6723" spans="1:27" ht="12" customHeight="1" x14ac:dyDescent="0.15">
      <c r="A6723" s="1" t="s">
        <v>1745</v>
      </c>
      <c r="B6723" s="1" t="s">
        <v>29</v>
      </c>
      <c r="C6723" s="1" t="s">
        <v>19</v>
      </c>
      <c r="D6723" s="1" t="s">
        <v>2519</v>
      </c>
      <c r="E6723" s="1" t="s">
        <v>10</v>
      </c>
      <c r="F6723" s="1" t="s">
        <v>1749</v>
      </c>
      <c r="G6723" s="1" t="s">
        <v>242</v>
      </c>
      <c r="H6723" s="1" t="s">
        <v>13</v>
      </c>
      <c r="I6723">
        <v>4995</v>
      </c>
      <c r="J6723">
        <v>5046</v>
      </c>
      <c r="K6723">
        <v>4952</v>
      </c>
      <c r="L6723">
        <v>5225</v>
      </c>
      <c r="M6723">
        <v>4847</v>
      </c>
      <c r="N6723">
        <v>4398</v>
      </c>
      <c r="O6723">
        <v>4590</v>
      </c>
      <c r="P6723">
        <v>4320</v>
      </c>
      <c r="Q6723">
        <v>4424</v>
      </c>
      <c r="R6723">
        <v>4192</v>
      </c>
      <c r="S6723">
        <v>4387</v>
      </c>
      <c r="T6723">
        <v>4775</v>
      </c>
      <c r="U6723">
        <v>5287</v>
      </c>
      <c r="V6723" s="1" t="s">
        <v>4205</v>
      </c>
      <c r="W6723" s="1" t="s">
        <v>2551</v>
      </c>
      <c r="X6723" s="5" t="s">
        <v>4209</v>
      </c>
      <c r="Y6723" s="5" t="s">
        <v>2557</v>
      </c>
      <c r="Z6723" s="5" t="s">
        <v>13</v>
      </c>
      <c r="AA6723" s="5"/>
    </row>
    <row r="6724" spans="1:27" ht="12" customHeight="1" x14ac:dyDescent="0.15">
      <c r="A6724" s="1" t="s">
        <v>1745</v>
      </c>
      <c r="B6724" s="1" t="s">
        <v>29</v>
      </c>
      <c r="C6724" s="1" t="s">
        <v>21</v>
      </c>
      <c r="D6724" s="1" t="s">
        <v>2519</v>
      </c>
      <c r="E6724" s="1" t="s">
        <v>10</v>
      </c>
      <c r="F6724" s="1" t="s">
        <v>1749</v>
      </c>
      <c r="G6724" s="1" t="s">
        <v>1305</v>
      </c>
      <c r="H6724" s="1" t="s">
        <v>306</v>
      </c>
      <c r="I6724">
        <v>2342787</v>
      </c>
      <c r="J6724">
        <v>2705759</v>
      </c>
      <c r="K6724">
        <v>2654517</v>
      </c>
      <c r="L6724">
        <v>2687152</v>
      </c>
      <c r="M6724">
        <v>2377487</v>
      </c>
      <c r="N6724">
        <v>2146968</v>
      </c>
      <c r="O6724">
        <v>2275354</v>
      </c>
      <c r="P6724">
        <v>2078468</v>
      </c>
      <c r="Q6724">
        <v>2070915</v>
      </c>
      <c r="R6724">
        <v>1933117</v>
      </c>
      <c r="S6724">
        <v>2061385</v>
      </c>
      <c r="T6724">
        <v>2222363</v>
      </c>
      <c r="U6724">
        <v>2386243</v>
      </c>
      <c r="V6724" s="1" t="s">
        <v>4205</v>
      </c>
      <c r="W6724" s="1" t="s">
        <v>2551</v>
      </c>
      <c r="X6724" s="5" t="s">
        <v>4209</v>
      </c>
      <c r="Y6724" s="5" t="s">
        <v>2740</v>
      </c>
      <c r="Z6724" s="5" t="s">
        <v>2788</v>
      </c>
      <c r="AA6724" s="5"/>
    </row>
    <row r="6725" spans="1:27" ht="12" customHeight="1" x14ac:dyDescent="0.15">
      <c r="A6725" s="1" t="s">
        <v>1745</v>
      </c>
      <c r="B6725" s="1" t="s">
        <v>29</v>
      </c>
      <c r="C6725" s="1" t="s">
        <v>23</v>
      </c>
      <c r="D6725" s="1" t="s">
        <v>2519</v>
      </c>
      <c r="E6725" s="1" t="s">
        <v>10</v>
      </c>
      <c r="F6725" s="1" t="s">
        <v>1749</v>
      </c>
      <c r="G6725" s="1" t="s">
        <v>22</v>
      </c>
      <c r="H6725" s="1" t="s">
        <v>13</v>
      </c>
      <c r="I6725">
        <v>0</v>
      </c>
      <c r="J6725">
        <v>0</v>
      </c>
      <c r="K6725">
        <v>0</v>
      </c>
      <c r="L6725">
        <v>0</v>
      </c>
      <c r="M6725">
        <v>0</v>
      </c>
      <c r="N6725">
        <v>0</v>
      </c>
      <c r="O6725">
        <v>0</v>
      </c>
      <c r="P6725">
        <v>0</v>
      </c>
      <c r="Q6725">
        <v>0</v>
      </c>
      <c r="R6725">
        <v>0</v>
      </c>
      <c r="S6725">
        <v>0</v>
      </c>
      <c r="T6725">
        <v>0</v>
      </c>
      <c r="U6725">
        <v>0</v>
      </c>
      <c r="V6725" s="1" t="s">
        <v>4205</v>
      </c>
      <c r="W6725" s="1" t="s">
        <v>2551</v>
      </c>
      <c r="X6725" s="5" t="s">
        <v>4209</v>
      </c>
      <c r="Y6725" s="5" t="s">
        <v>2564</v>
      </c>
      <c r="Z6725" s="5" t="s">
        <v>13</v>
      </c>
      <c r="AA6725" s="5"/>
    </row>
    <row r="6726" spans="1:27" ht="12" customHeight="1" x14ac:dyDescent="0.15">
      <c r="A6726" s="1" t="s">
        <v>1745</v>
      </c>
      <c r="B6726" s="1" t="s">
        <v>29</v>
      </c>
      <c r="C6726" s="1" t="s">
        <v>77</v>
      </c>
      <c r="D6726" s="1" t="s">
        <v>2519</v>
      </c>
      <c r="E6726" s="1" t="s">
        <v>10</v>
      </c>
      <c r="F6726" s="1" t="s">
        <v>1749</v>
      </c>
      <c r="G6726" s="1" t="s">
        <v>24</v>
      </c>
      <c r="H6726" s="1" t="s">
        <v>13</v>
      </c>
      <c r="I6726">
        <v>2969</v>
      </c>
      <c r="J6726">
        <v>3000</v>
      </c>
      <c r="K6726">
        <v>3368</v>
      </c>
      <c r="L6726">
        <v>3536</v>
      </c>
      <c r="M6726">
        <v>3673</v>
      </c>
      <c r="N6726">
        <v>3230</v>
      </c>
      <c r="O6726">
        <v>2564</v>
      </c>
      <c r="P6726">
        <v>3464</v>
      </c>
      <c r="Q6726">
        <v>3628</v>
      </c>
      <c r="R6726">
        <v>3102</v>
      </c>
      <c r="S6726">
        <v>3005</v>
      </c>
      <c r="T6726">
        <v>3289</v>
      </c>
      <c r="U6726">
        <v>3171</v>
      </c>
      <c r="V6726" s="1" t="s">
        <v>4205</v>
      </c>
      <c r="W6726" s="1" t="s">
        <v>2551</v>
      </c>
      <c r="X6726" s="5" t="s">
        <v>4209</v>
      </c>
      <c r="Y6726" s="5" t="s">
        <v>2559</v>
      </c>
      <c r="Z6726" s="5" t="s">
        <v>13</v>
      </c>
      <c r="AA6726" s="5"/>
    </row>
    <row r="6727" spans="1:27" ht="12" customHeight="1" x14ac:dyDescent="0.15">
      <c r="A6727" s="1" t="s">
        <v>1745</v>
      </c>
      <c r="B6727" s="1" t="s">
        <v>31</v>
      </c>
      <c r="C6727" s="1" t="s">
        <v>9</v>
      </c>
      <c r="D6727" s="1" t="s">
        <v>2519</v>
      </c>
      <c r="E6727" s="1" t="s">
        <v>10</v>
      </c>
      <c r="F6727" s="1" t="s">
        <v>1750</v>
      </c>
      <c r="G6727" s="1" t="s">
        <v>12</v>
      </c>
      <c r="H6727" s="1" t="s">
        <v>13</v>
      </c>
      <c r="I6727">
        <v>11759</v>
      </c>
      <c r="J6727">
        <v>11303</v>
      </c>
      <c r="K6727">
        <v>10181</v>
      </c>
      <c r="L6727">
        <v>10694</v>
      </c>
      <c r="M6727">
        <v>10817</v>
      </c>
      <c r="N6727">
        <v>9351</v>
      </c>
      <c r="O6727">
        <v>10410</v>
      </c>
      <c r="P6727">
        <v>9705</v>
      </c>
      <c r="Q6727">
        <v>10224</v>
      </c>
      <c r="R6727">
        <v>8972</v>
      </c>
      <c r="S6727">
        <v>9558</v>
      </c>
      <c r="T6727">
        <v>9524</v>
      </c>
      <c r="U6727">
        <v>10195</v>
      </c>
      <c r="V6727" s="1" t="s">
        <v>4205</v>
      </c>
      <c r="W6727" s="1" t="s">
        <v>2551</v>
      </c>
      <c r="X6727" s="5" t="s">
        <v>4210</v>
      </c>
      <c r="Y6727" s="5" t="s">
        <v>2553</v>
      </c>
      <c r="Z6727" s="5" t="s">
        <v>13</v>
      </c>
      <c r="AA6727" s="5"/>
    </row>
    <row r="6728" spans="1:27" ht="12" customHeight="1" x14ac:dyDescent="0.15">
      <c r="A6728" s="1" t="s">
        <v>1745</v>
      </c>
      <c r="B6728" s="1" t="s">
        <v>31</v>
      </c>
      <c r="C6728" s="1" t="s">
        <v>15</v>
      </c>
      <c r="D6728" s="1" t="s">
        <v>2519</v>
      </c>
      <c r="E6728" s="1" t="s">
        <v>10</v>
      </c>
      <c r="F6728" s="1" t="s">
        <v>1750</v>
      </c>
      <c r="G6728" s="1" t="s">
        <v>16</v>
      </c>
      <c r="H6728" s="1" t="s">
        <v>13</v>
      </c>
      <c r="I6728">
        <v>0</v>
      </c>
      <c r="J6728">
        <v>0</v>
      </c>
      <c r="K6728">
        <v>0</v>
      </c>
      <c r="L6728">
        <v>0</v>
      </c>
      <c r="M6728">
        <v>0</v>
      </c>
      <c r="N6728">
        <v>0</v>
      </c>
      <c r="O6728">
        <v>0</v>
      </c>
      <c r="P6728">
        <v>0</v>
      </c>
      <c r="Q6728">
        <v>0</v>
      </c>
      <c r="R6728">
        <v>0</v>
      </c>
      <c r="S6728">
        <v>0</v>
      </c>
      <c r="T6728">
        <v>0</v>
      </c>
      <c r="U6728">
        <v>0</v>
      </c>
      <c r="V6728" s="1" t="s">
        <v>4205</v>
      </c>
      <c r="W6728" s="1" t="s">
        <v>2551</v>
      </c>
      <c r="X6728" s="5" t="s">
        <v>4210</v>
      </c>
      <c r="Y6728" s="5" t="s">
        <v>2561</v>
      </c>
      <c r="Z6728" s="5" t="s">
        <v>13</v>
      </c>
      <c r="AA6728" s="5"/>
    </row>
    <row r="6729" spans="1:27" ht="12" customHeight="1" x14ac:dyDescent="0.15">
      <c r="A6729" s="1" t="s">
        <v>1745</v>
      </c>
      <c r="B6729" s="1" t="s">
        <v>31</v>
      </c>
      <c r="C6729" s="1" t="s">
        <v>17</v>
      </c>
      <c r="D6729" s="1" t="s">
        <v>2519</v>
      </c>
      <c r="E6729" s="1" t="s">
        <v>10</v>
      </c>
      <c r="F6729" s="1" t="s">
        <v>1750</v>
      </c>
      <c r="G6729" s="1" t="s">
        <v>18</v>
      </c>
      <c r="H6729" s="1" t="s">
        <v>13</v>
      </c>
      <c r="I6729">
        <v>611</v>
      </c>
      <c r="J6729">
        <v>623</v>
      </c>
      <c r="K6729">
        <v>750</v>
      </c>
      <c r="L6729">
        <v>760</v>
      </c>
      <c r="M6729">
        <v>663</v>
      </c>
      <c r="N6729">
        <v>402</v>
      </c>
      <c r="O6729">
        <v>776</v>
      </c>
      <c r="P6729">
        <v>914</v>
      </c>
      <c r="Q6729">
        <v>919</v>
      </c>
      <c r="R6729">
        <v>727</v>
      </c>
      <c r="S6729">
        <v>934</v>
      </c>
      <c r="T6729">
        <v>816</v>
      </c>
      <c r="U6729">
        <v>719</v>
      </c>
      <c r="V6729" s="1" t="s">
        <v>4205</v>
      </c>
      <c r="W6729" s="1" t="s">
        <v>2551</v>
      </c>
      <c r="X6729" s="5" t="s">
        <v>4210</v>
      </c>
      <c r="Y6729" s="5" t="s">
        <v>2562</v>
      </c>
      <c r="Z6729" s="5" t="s">
        <v>13</v>
      </c>
      <c r="AA6729" s="5"/>
    </row>
    <row r="6730" spans="1:27" ht="12" customHeight="1" x14ac:dyDescent="0.15">
      <c r="A6730" s="1" t="s">
        <v>1745</v>
      </c>
      <c r="B6730" s="1" t="s">
        <v>31</v>
      </c>
      <c r="C6730" s="1" t="s">
        <v>19</v>
      </c>
      <c r="D6730" s="1" t="s">
        <v>2519</v>
      </c>
      <c r="E6730" s="1" t="s">
        <v>10</v>
      </c>
      <c r="F6730" s="1" t="s">
        <v>1750</v>
      </c>
      <c r="G6730" s="1" t="s">
        <v>242</v>
      </c>
      <c r="H6730" s="1" t="s">
        <v>13</v>
      </c>
      <c r="I6730">
        <v>10351</v>
      </c>
      <c r="J6730">
        <v>11509</v>
      </c>
      <c r="K6730">
        <v>8452</v>
      </c>
      <c r="L6730">
        <v>10127</v>
      </c>
      <c r="M6730">
        <v>10351</v>
      </c>
      <c r="N6730">
        <v>8031</v>
      </c>
      <c r="O6730">
        <v>7893</v>
      </c>
      <c r="P6730">
        <v>9333</v>
      </c>
      <c r="Q6730">
        <v>8606</v>
      </c>
      <c r="R6730">
        <v>7941</v>
      </c>
      <c r="S6730">
        <v>8153</v>
      </c>
      <c r="T6730">
        <v>7998</v>
      </c>
      <c r="U6730">
        <v>8479</v>
      </c>
      <c r="V6730" s="1" t="s">
        <v>4205</v>
      </c>
      <c r="W6730" s="1" t="s">
        <v>2551</v>
      </c>
      <c r="X6730" s="5" t="s">
        <v>4210</v>
      </c>
      <c r="Y6730" s="5" t="s">
        <v>2557</v>
      </c>
      <c r="Z6730" s="5" t="s">
        <v>13</v>
      </c>
      <c r="AA6730" s="5"/>
    </row>
    <row r="6731" spans="1:27" ht="12" customHeight="1" x14ac:dyDescent="0.15">
      <c r="A6731" s="1" t="s">
        <v>1745</v>
      </c>
      <c r="B6731" s="1" t="s">
        <v>31</v>
      </c>
      <c r="C6731" s="1" t="s">
        <v>21</v>
      </c>
      <c r="D6731" s="1" t="s">
        <v>2519</v>
      </c>
      <c r="E6731" s="1" t="s">
        <v>10</v>
      </c>
      <c r="F6731" s="1" t="s">
        <v>1750</v>
      </c>
      <c r="G6731" s="1" t="s">
        <v>1305</v>
      </c>
      <c r="H6731" s="1" t="s">
        <v>306</v>
      </c>
      <c r="I6731">
        <v>1780248</v>
      </c>
      <c r="J6731">
        <v>2136470</v>
      </c>
      <c r="K6731">
        <v>1681541</v>
      </c>
      <c r="L6731">
        <v>1925879</v>
      </c>
      <c r="M6731">
        <v>1816483</v>
      </c>
      <c r="N6731">
        <v>1496634</v>
      </c>
      <c r="O6731">
        <v>1604722</v>
      </c>
      <c r="P6731">
        <v>1803238</v>
      </c>
      <c r="Q6731">
        <v>1661161</v>
      </c>
      <c r="R6731">
        <v>1609142</v>
      </c>
      <c r="S6731">
        <v>1807714</v>
      </c>
      <c r="T6731">
        <v>1721447</v>
      </c>
      <c r="U6731">
        <v>1818576</v>
      </c>
      <c r="V6731" s="1" t="s">
        <v>4205</v>
      </c>
      <c r="W6731" s="1" t="s">
        <v>2551</v>
      </c>
      <c r="X6731" s="5" t="s">
        <v>4210</v>
      </c>
      <c r="Y6731" s="5" t="s">
        <v>2740</v>
      </c>
      <c r="Z6731" s="5" t="s">
        <v>2788</v>
      </c>
      <c r="AA6731" s="5"/>
    </row>
    <row r="6732" spans="1:27" ht="12" customHeight="1" x14ac:dyDescent="0.15">
      <c r="A6732" s="1" t="s">
        <v>1745</v>
      </c>
      <c r="B6732" s="1" t="s">
        <v>31</v>
      </c>
      <c r="C6732" s="1" t="s">
        <v>23</v>
      </c>
      <c r="D6732" s="1" t="s">
        <v>2519</v>
      </c>
      <c r="E6732" s="1" t="s">
        <v>10</v>
      </c>
      <c r="F6732" s="1" t="s">
        <v>1750</v>
      </c>
      <c r="G6732" s="1" t="s">
        <v>22</v>
      </c>
      <c r="H6732" s="1" t="s">
        <v>13</v>
      </c>
      <c r="I6732">
        <v>0</v>
      </c>
      <c r="J6732">
        <v>0</v>
      </c>
      <c r="K6732">
        <v>0</v>
      </c>
      <c r="L6732">
        <v>10</v>
      </c>
      <c r="M6732">
        <v>0</v>
      </c>
      <c r="N6732">
        <v>0</v>
      </c>
      <c r="O6732">
        <v>10</v>
      </c>
      <c r="P6732">
        <v>103</v>
      </c>
      <c r="Q6732">
        <v>0</v>
      </c>
      <c r="R6732">
        <v>10</v>
      </c>
      <c r="S6732">
        <v>0</v>
      </c>
      <c r="T6732">
        <v>0</v>
      </c>
      <c r="U6732">
        <v>0</v>
      </c>
      <c r="V6732" s="1" t="s">
        <v>4205</v>
      </c>
      <c r="W6732" s="1" t="s">
        <v>2551</v>
      </c>
      <c r="X6732" s="5" t="s">
        <v>4210</v>
      </c>
      <c r="Y6732" s="5" t="s">
        <v>2564</v>
      </c>
      <c r="Z6732" s="5" t="s">
        <v>13</v>
      </c>
      <c r="AA6732" s="5"/>
    </row>
    <row r="6733" spans="1:27" ht="12" customHeight="1" x14ac:dyDescent="0.15">
      <c r="A6733" s="1" t="s">
        <v>1745</v>
      </c>
      <c r="B6733" s="1" t="s">
        <v>31</v>
      </c>
      <c r="C6733" s="1" t="s">
        <v>77</v>
      </c>
      <c r="D6733" s="1" t="s">
        <v>2519</v>
      </c>
      <c r="E6733" s="1" t="s">
        <v>10</v>
      </c>
      <c r="F6733" s="1" t="s">
        <v>1750</v>
      </c>
      <c r="G6733" s="1" t="s">
        <v>24</v>
      </c>
      <c r="H6733" s="1" t="s">
        <v>13</v>
      </c>
      <c r="I6733">
        <v>15888</v>
      </c>
      <c r="J6733">
        <v>15039</v>
      </c>
      <c r="K6733">
        <v>16049</v>
      </c>
      <c r="L6733">
        <v>15842</v>
      </c>
      <c r="M6733">
        <v>15645</v>
      </c>
      <c r="N6733">
        <v>16561</v>
      </c>
      <c r="O6733">
        <v>18284</v>
      </c>
      <c r="P6733">
        <v>17638</v>
      </c>
      <c r="Q6733">
        <v>18338</v>
      </c>
      <c r="R6733">
        <v>18621</v>
      </c>
      <c r="S6733">
        <v>19091</v>
      </c>
      <c r="T6733">
        <v>19801</v>
      </c>
      <c r="U6733">
        <v>20788</v>
      </c>
      <c r="V6733" s="1" t="s">
        <v>4205</v>
      </c>
      <c r="W6733" s="1" t="s">
        <v>2551</v>
      </c>
      <c r="X6733" s="5" t="s">
        <v>4210</v>
      </c>
      <c r="Y6733" s="5" t="s">
        <v>2559</v>
      </c>
      <c r="Z6733" s="5" t="s">
        <v>13</v>
      </c>
      <c r="AA6733" s="5"/>
    </row>
    <row r="6734" spans="1:27" ht="12" customHeight="1" x14ac:dyDescent="0.15">
      <c r="A6734" s="1" t="s">
        <v>1745</v>
      </c>
      <c r="B6734" s="1" t="s">
        <v>33</v>
      </c>
      <c r="C6734" s="1" t="s">
        <v>9</v>
      </c>
      <c r="D6734" s="1" t="s">
        <v>2519</v>
      </c>
      <c r="E6734" s="1" t="s">
        <v>10</v>
      </c>
      <c r="F6734" s="1" t="s">
        <v>1751</v>
      </c>
      <c r="G6734" s="1" t="s">
        <v>12</v>
      </c>
      <c r="H6734" s="1" t="s">
        <v>13</v>
      </c>
      <c r="I6734">
        <v>707</v>
      </c>
      <c r="J6734">
        <v>670</v>
      </c>
      <c r="K6734">
        <v>551</v>
      </c>
      <c r="L6734">
        <v>657</v>
      </c>
      <c r="M6734">
        <v>494</v>
      </c>
      <c r="N6734">
        <v>519</v>
      </c>
      <c r="O6734">
        <v>572</v>
      </c>
      <c r="P6734">
        <v>543</v>
      </c>
      <c r="Q6734">
        <v>656</v>
      </c>
      <c r="R6734">
        <v>581</v>
      </c>
      <c r="S6734">
        <v>522</v>
      </c>
      <c r="T6734">
        <v>538</v>
      </c>
      <c r="U6734">
        <v>609</v>
      </c>
      <c r="V6734" s="1" t="s">
        <v>4205</v>
      </c>
      <c r="W6734" s="1" t="s">
        <v>2551</v>
      </c>
      <c r="X6734" s="5" t="s">
        <v>4211</v>
      </c>
      <c r="Y6734" s="5" t="s">
        <v>2553</v>
      </c>
      <c r="Z6734" s="5" t="s">
        <v>13</v>
      </c>
      <c r="AA6734" s="5"/>
    </row>
    <row r="6735" spans="1:27" ht="12" customHeight="1" x14ac:dyDescent="0.15">
      <c r="A6735" s="1" t="s">
        <v>1745</v>
      </c>
      <c r="B6735" s="1" t="s">
        <v>33</v>
      </c>
      <c r="C6735" s="1" t="s">
        <v>15</v>
      </c>
      <c r="D6735" s="1" t="s">
        <v>2519</v>
      </c>
      <c r="E6735" s="1" t="s">
        <v>10</v>
      </c>
      <c r="F6735" s="1" t="s">
        <v>1751</v>
      </c>
      <c r="G6735" s="1" t="s">
        <v>16</v>
      </c>
      <c r="H6735" s="1" t="s">
        <v>13</v>
      </c>
      <c r="I6735">
        <v>29</v>
      </c>
      <c r="J6735">
        <v>24</v>
      </c>
      <c r="K6735">
        <v>28</v>
      </c>
      <c r="L6735">
        <v>31</v>
      </c>
      <c r="M6735">
        <v>65</v>
      </c>
      <c r="N6735">
        <v>21</v>
      </c>
      <c r="O6735">
        <v>44</v>
      </c>
      <c r="P6735">
        <v>50</v>
      </c>
      <c r="Q6735">
        <v>32</v>
      </c>
      <c r="R6735">
        <v>23</v>
      </c>
      <c r="S6735">
        <v>31</v>
      </c>
      <c r="T6735">
        <v>21</v>
      </c>
      <c r="U6735">
        <v>44</v>
      </c>
      <c r="V6735" s="1" t="s">
        <v>4205</v>
      </c>
      <c r="W6735" s="1" t="s">
        <v>2551</v>
      </c>
      <c r="X6735" s="5" t="s">
        <v>4211</v>
      </c>
      <c r="Y6735" s="5" t="s">
        <v>2561</v>
      </c>
      <c r="Z6735" s="5" t="s">
        <v>13</v>
      </c>
      <c r="AA6735" s="5"/>
    </row>
    <row r="6736" spans="1:27" ht="12" customHeight="1" x14ac:dyDescent="0.15">
      <c r="A6736" s="1" t="s">
        <v>1745</v>
      </c>
      <c r="B6736" s="1" t="s">
        <v>33</v>
      </c>
      <c r="C6736" s="1" t="s">
        <v>17</v>
      </c>
      <c r="D6736" s="1" t="s">
        <v>2519</v>
      </c>
      <c r="E6736" s="1" t="s">
        <v>10</v>
      </c>
      <c r="F6736" s="1" t="s">
        <v>1751</v>
      </c>
      <c r="G6736" s="1" t="s">
        <v>18</v>
      </c>
      <c r="H6736" s="1" t="s">
        <v>13</v>
      </c>
      <c r="I6736">
        <v>4</v>
      </c>
      <c r="J6736">
        <v>2</v>
      </c>
      <c r="K6736">
        <v>4</v>
      </c>
      <c r="L6736">
        <v>1</v>
      </c>
      <c r="M6736">
        <v>2</v>
      </c>
      <c r="N6736">
        <v>5</v>
      </c>
      <c r="O6736">
        <v>5</v>
      </c>
      <c r="P6736">
        <v>1</v>
      </c>
      <c r="Q6736">
        <v>7</v>
      </c>
      <c r="R6736">
        <v>3</v>
      </c>
      <c r="S6736">
        <v>0</v>
      </c>
      <c r="T6736">
        <v>4</v>
      </c>
      <c r="U6736">
        <v>2</v>
      </c>
      <c r="V6736" s="1" t="s">
        <v>4205</v>
      </c>
      <c r="W6736" s="1" t="s">
        <v>2551</v>
      </c>
      <c r="X6736" s="5" t="s">
        <v>4211</v>
      </c>
      <c r="Y6736" s="5" t="s">
        <v>2562</v>
      </c>
      <c r="Z6736" s="5" t="s">
        <v>13</v>
      </c>
      <c r="AA6736" s="5"/>
    </row>
    <row r="6737" spans="1:27" ht="12" customHeight="1" x14ac:dyDescent="0.15">
      <c r="A6737" s="1" t="s">
        <v>1745</v>
      </c>
      <c r="B6737" s="1" t="s">
        <v>33</v>
      </c>
      <c r="C6737" s="1" t="s">
        <v>19</v>
      </c>
      <c r="D6737" s="1" t="s">
        <v>2519</v>
      </c>
      <c r="E6737" s="1" t="s">
        <v>10</v>
      </c>
      <c r="F6737" s="1" t="s">
        <v>1751</v>
      </c>
      <c r="G6737" s="1" t="s">
        <v>242</v>
      </c>
      <c r="H6737" s="1" t="s">
        <v>13</v>
      </c>
      <c r="I6737">
        <v>642</v>
      </c>
      <c r="J6737">
        <v>560</v>
      </c>
      <c r="K6737">
        <v>497</v>
      </c>
      <c r="L6737">
        <v>591</v>
      </c>
      <c r="M6737">
        <v>466</v>
      </c>
      <c r="N6737">
        <v>482</v>
      </c>
      <c r="O6737">
        <v>548</v>
      </c>
      <c r="P6737">
        <v>619</v>
      </c>
      <c r="Q6737">
        <v>607</v>
      </c>
      <c r="R6737">
        <v>537</v>
      </c>
      <c r="S6737">
        <v>487</v>
      </c>
      <c r="T6737">
        <v>515</v>
      </c>
      <c r="U6737">
        <v>574</v>
      </c>
      <c r="V6737" s="1" t="s">
        <v>4205</v>
      </c>
      <c r="W6737" s="1" t="s">
        <v>2551</v>
      </c>
      <c r="X6737" s="5" t="s">
        <v>4211</v>
      </c>
      <c r="Y6737" s="5" t="s">
        <v>2557</v>
      </c>
      <c r="Z6737" s="5" t="s">
        <v>13</v>
      </c>
      <c r="AA6737" s="5"/>
    </row>
    <row r="6738" spans="1:27" ht="12" customHeight="1" x14ac:dyDescent="0.15">
      <c r="A6738" s="1" t="s">
        <v>1745</v>
      </c>
      <c r="B6738" s="1" t="s">
        <v>33</v>
      </c>
      <c r="C6738" s="1" t="s">
        <v>21</v>
      </c>
      <c r="D6738" s="1" t="s">
        <v>2519</v>
      </c>
      <c r="E6738" s="1" t="s">
        <v>10</v>
      </c>
      <c r="F6738" s="1" t="s">
        <v>1751</v>
      </c>
      <c r="G6738" s="1" t="s">
        <v>1305</v>
      </c>
      <c r="H6738" s="1" t="s">
        <v>306</v>
      </c>
      <c r="I6738">
        <v>920652</v>
      </c>
      <c r="J6738">
        <v>830508</v>
      </c>
      <c r="K6738">
        <v>746930</v>
      </c>
      <c r="L6738">
        <v>829436</v>
      </c>
      <c r="M6738">
        <v>730930</v>
      </c>
      <c r="N6738">
        <v>744759</v>
      </c>
      <c r="O6738">
        <v>816642</v>
      </c>
      <c r="P6738">
        <v>911728</v>
      </c>
      <c r="Q6738">
        <v>863416</v>
      </c>
      <c r="R6738">
        <v>789377</v>
      </c>
      <c r="S6738">
        <v>822206</v>
      </c>
      <c r="T6738">
        <v>843013</v>
      </c>
      <c r="U6738">
        <v>928024</v>
      </c>
      <c r="V6738" s="1" t="s">
        <v>4205</v>
      </c>
      <c r="W6738" s="1" t="s">
        <v>2551</v>
      </c>
      <c r="X6738" s="5" t="s">
        <v>4211</v>
      </c>
      <c r="Y6738" s="5" t="s">
        <v>2740</v>
      </c>
      <c r="Z6738" s="5" t="s">
        <v>2788</v>
      </c>
      <c r="AA6738" s="5"/>
    </row>
    <row r="6739" spans="1:27" ht="12" customHeight="1" x14ac:dyDescent="0.15">
      <c r="A6739" s="1" t="s">
        <v>1745</v>
      </c>
      <c r="B6739" s="1" t="s">
        <v>33</v>
      </c>
      <c r="C6739" s="1" t="s">
        <v>23</v>
      </c>
      <c r="D6739" s="1" t="s">
        <v>2519</v>
      </c>
      <c r="E6739" s="1" t="s">
        <v>10</v>
      </c>
      <c r="F6739" s="1" t="s">
        <v>1751</v>
      </c>
      <c r="G6739" s="1" t="s">
        <v>22</v>
      </c>
      <c r="H6739" s="1" t="s">
        <v>13</v>
      </c>
      <c r="I6739">
        <v>91</v>
      </c>
      <c r="J6739">
        <v>71</v>
      </c>
      <c r="K6739">
        <v>73</v>
      </c>
      <c r="L6739">
        <v>63</v>
      </c>
      <c r="M6739">
        <v>2</v>
      </c>
      <c r="N6739">
        <v>91</v>
      </c>
      <c r="O6739">
        <v>16</v>
      </c>
      <c r="P6739">
        <v>75</v>
      </c>
      <c r="Q6739">
        <v>39</v>
      </c>
      <c r="R6739">
        <v>52</v>
      </c>
      <c r="S6739">
        <v>44</v>
      </c>
      <c r="T6739">
        <v>43</v>
      </c>
      <c r="U6739">
        <v>98</v>
      </c>
      <c r="V6739" s="1" t="s">
        <v>4205</v>
      </c>
      <c r="W6739" s="1" t="s">
        <v>2551</v>
      </c>
      <c r="X6739" s="5" t="s">
        <v>4211</v>
      </c>
      <c r="Y6739" s="5" t="s">
        <v>2564</v>
      </c>
      <c r="Z6739" s="5" t="s">
        <v>13</v>
      </c>
      <c r="AA6739" s="5"/>
    </row>
    <row r="6740" spans="1:27" ht="12" customHeight="1" x14ac:dyDescent="0.15">
      <c r="A6740" s="1" t="s">
        <v>1745</v>
      </c>
      <c r="B6740" s="1" t="s">
        <v>33</v>
      </c>
      <c r="C6740" s="1" t="s">
        <v>77</v>
      </c>
      <c r="D6740" s="1" t="s">
        <v>2519</v>
      </c>
      <c r="E6740" s="1" t="s">
        <v>10</v>
      </c>
      <c r="F6740" s="1" t="s">
        <v>1751</v>
      </c>
      <c r="G6740" s="1" t="s">
        <v>24</v>
      </c>
      <c r="H6740" s="1" t="s">
        <v>13</v>
      </c>
      <c r="I6740">
        <v>816</v>
      </c>
      <c r="J6740">
        <v>877</v>
      </c>
      <c r="K6740">
        <v>881</v>
      </c>
      <c r="L6740">
        <v>915</v>
      </c>
      <c r="M6740">
        <v>1003</v>
      </c>
      <c r="N6740">
        <v>964</v>
      </c>
      <c r="O6740">
        <v>1011</v>
      </c>
      <c r="P6740">
        <v>909</v>
      </c>
      <c r="Q6740">
        <v>942</v>
      </c>
      <c r="R6740">
        <v>955</v>
      </c>
      <c r="S6740">
        <v>977</v>
      </c>
      <c r="T6740">
        <v>971</v>
      </c>
      <c r="U6740">
        <v>951</v>
      </c>
      <c r="V6740" s="1" t="s">
        <v>4205</v>
      </c>
      <c r="W6740" s="1" t="s">
        <v>2551</v>
      </c>
      <c r="X6740" s="5" t="s">
        <v>4211</v>
      </c>
      <c r="Y6740" s="5" t="s">
        <v>2559</v>
      </c>
      <c r="Z6740" s="5" t="s">
        <v>13</v>
      </c>
      <c r="AA6740" s="5"/>
    </row>
    <row r="6741" spans="1:27" ht="12" customHeight="1" x14ac:dyDescent="0.15">
      <c r="A6741" s="1" t="s">
        <v>1745</v>
      </c>
      <c r="B6741" s="1" t="s">
        <v>35</v>
      </c>
      <c r="C6741" s="1" t="s">
        <v>9</v>
      </c>
      <c r="D6741" s="1" t="s">
        <v>2519</v>
      </c>
      <c r="E6741" s="1" t="s">
        <v>10</v>
      </c>
      <c r="F6741" s="1" t="s">
        <v>1752</v>
      </c>
      <c r="G6741" s="1" t="s">
        <v>12</v>
      </c>
      <c r="H6741" s="1" t="s">
        <v>13</v>
      </c>
      <c r="I6741">
        <v>400</v>
      </c>
      <c r="J6741">
        <v>441</v>
      </c>
      <c r="K6741">
        <v>338</v>
      </c>
      <c r="L6741">
        <v>376</v>
      </c>
      <c r="M6741">
        <v>336</v>
      </c>
      <c r="N6741">
        <v>334</v>
      </c>
      <c r="O6741">
        <v>365</v>
      </c>
      <c r="P6741">
        <v>324</v>
      </c>
      <c r="Q6741">
        <v>327</v>
      </c>
      <c r="R6741">
        <v>297</v>
      </c>
      <c r="S6741">
        <v>303</v>
      </c>
      <c r="T6741">
        <v>326</v>
      </c>
      <c r="U6741">
        <v>341</v>
      </c>
      <c r="V6741" s="1" t="s">
        <v>4205</v>
      </c>
      <c r="W6741" s="1" t="s">
        <v>2551</v>
      </c>
      <c r="X6741" s="5" t="s">
        <v>4212</v>
      </c>
      <c r="Y6741" s="5" t="s">
        <v>2553</v>
      </c>
      <c r="Z6741" s="5" t="s">
        <v>13</v>
      </c>
      <c r="AA6741" s="5"/>
    </row>
    <row r="6742" spans="1:27" ht="12" customHeight="1" x14ac:dyDescent="0.15">
      <c r="A6742" s="1" t="s">
        <v>1745</v>
      </c>
      <c r="B6742" s="1" t="s">
        <v>35</v>
      </c>
      <c r="C6742" s="1" t="s">
        <v>15</v>
      </c>
      <c r="D6742" s="1" t="s">
        <v>2519</v>
      </c>
      <c r="E6742" s="1" t="s">
        <v>10</v>
      </c>
      <c r="F6742" s="1" t="s">
        <v>1752</v>
      </c>
      <c r="G6742" s="1" t="s">
        <v>16</v>
      </c>
      <c r="H6742" s="1" t="s">
        <v>13</v>
      </c>
      <c r="I6742">
        <v>55</v>
      </c>
      <c r="J6742">
        <v>70</v>
      </c>
      <c r="K6742">
        <v>15</v>
      </c>
      <c r="L6742">
        <v>90</v>
      </c>
      <c r="M6742">
        <v>85</v>
      </c>
      <c r="N6742">
        <v>3</v>
      </c>
      <c r="O6742">
        <v>112</v>
      </c>
      <c r="P6742">
        <v>43</v>
      </c>
      <c r="Q6742">
        <v>36</v>
      </c>
      <c r="R6742">
        <v>18</v>
      </c>
      <c r="S6742">
        <v>28</v>
      </c>
      <c r="T6742">
        <v>43</v>
      </c>
      <c r="U6742">
        <v>14</v>
      </c>
      <c r="V6742" s="1" t="s">
        <v>4205</v>
      </c>
      <c r="W6742" s="1" t="s">
        <v>2551</v>
      </c>
      <c r="X6742" s="5" t="s">
        <v>4212</v>
      </c>
      <c r="Y6742" s="5" t="s">
        <v>2561</v>
      </c>
      <c r="Z6742" s="5" t="s">
        <v>13</v>
      </c>
      <c r="AA6742" s="5"/>
    </row>
    <row r="6743" spans="1:27" ht="12" customHeight="1" x14ac:dyDescent="0.15">
      <c r="A6743" s="1" t="s">
        <v>1745</v>
      </c>
      <c r="B6743" s="1" t="s">
        <v>35</v>
      </c>
      <c r="C6743" s="1" t="s">
        <v>17</v>
      </c>
      <c r="D6743" s="1" t="s">
        <v>2519</v>
      </c>
      <c r="E6743" s="1" t="s">
        <v>10</v>
      </c>
      <c r="F6743" s="1" t="s">
        <v>1752</v>
      </c>
      <c r="G6743" s="1" t="s">
        <v>18</v>
      </c>
      <c r="H6743" s="1" t="s">
        <v>13</v>
      </c>
      <c r="I6743">
        <v>22</v>
      </c>
      <c r="J6743">
        <v>12</v>
      </c>
      <c r="K6743">
        <v>27</v>
      </c>
      <c r="L6743">
        <v>28</v>
      </c>
      <c r="M6743">
        <v>20</v>
      </c>
      <c r="N6743">
        <v>18</v>
      </c>
      <c r="O6743">
        <v>31</v>
      </c>
      <c r="P6743">
        <v>27</v>
      </c>
      <c r="Q6743">
        <v>24</v>
      </c>
      <c r="R6743">
        <v>25</v>
      </c>
      <c r="S6743">
        <v>22</v>
      </c>
      <c r="T6743">
        <v>15</v>
      </c>
      <c r="U6743">
        <v>16</v>
      </c>
      <c r="V6743" s="1" t="s">
        <v>4205</v>
      </c>
      <c r="W6743" s="1" t="s">
        <v>2551</v>
      </c>
      <c r="X6743" s="5" t="s">
        <v>4212</v>
      </c>
      <c r="Y6743" s="5" t="s">
        <v>2562</v>
      </c>
      <c r="Z6743" s="5" t="s">
        <v>13</v>
      </c>
      <c r="AA6743" s="5"/>
    </row>
    <row r="6744" spans="1:27" ht="12" customHeight="1" x14ac:dyDescent="0.15">
      <c r="A6744" s="1" t="s">
        <v>1745</v>
      </c>
      <c r="B6744" s="1" t="s">
        <v>35</v>
      </c>
      <c r="C6744" s="1" t="s">
        <v>19</v>
      </c>
      <c r="D6744" s="1" t="s">
        <v>2519</v>
      </c>
      <c r="E6744" s="1" t="s">
        <v>10</v>
      </c>
      <c r="F6744" s="1" t="s">
        <v>1752</v>
      </c>
      <c r="G6744" s="1" t="s">
        <v>242</v>
      </c>
      <c r="H6744" s="1" t="s">
        <v>13</v>
      </c>
      <c r="I6744">
        <v>415</v>
      </c>
      <c r="J6744">
        <v>412</v>
      </c>
      <c r="K6744">
        <v>345</v>
      </c>
      <c r="L6744">
        <v>404</v>
      </c>
      <c r="M6744">
        <v>349</v>
      </c>
      <c r="N6744">
        <v>311</v>
      </c>
      <c r="O6744">
        <v>349</v>
      </c>
      <c r="P6744">
        <v>383</v>
      </c>
      <c r="Q6744">
        <v>382</v>
      </c>
      <c r="R6744">
        <v>347</v>
      </c>
      <c r="S6744">
        <v>335</v>
      </c>
      <c r="T6744">
        <v>356</v>
      </c>
      <c r="U6744">
        <v>364</v>
      </c>
      <c r="V6744" s="1" t="s">
        <v>4205</v>
      </c>
      <c r="W6744" s="1" t="s">
        <v>2551</v>
      </c>
      <c r="X6744" s="5" t="s">
        <v>4212</v>
      </c>
      <c r="Y6744" s="5" t="s">
        <v>2557</v>
      </c>
      <c r="Z6744" s="5" t="s">
        <v>13</v>
      </c>
      <c r="AA6744" s="5"/>
    </row>
    <row r="6745" spans="1:27" ht="12" customHeight="1" x14ac:dyDescent="0.15">
      <c r="A6745" s="1" t="s">
        <v>1745</v>
      </c>
      <c r="B6745" s="1" t="s">
        <v>35</v>
      </c>
      <c r="C6745" s="1" t="s">
        <v>21</v>
      </c>
      <c r="D6745" s="1" t="s">
        <v>2519</v>
      </c>
      <c r="E6745" s="1" t="s">
        <v>10</v>
      </c>
      <c r="F6745" s="1" t="s">
        <v>1752</v>
      </c>
      <c r="G6745" s="1" t="s">
        <v>1305</v>
      </c>
      <c r="H6745" s="1" t="s">
        <v>306</v>
      </c>
      <c r="I6745">
        <v>1153784</v>
      </c>
      <c r="J6745">
        <v>1311400</v>
      </c>
      <c r="K6745">
        <v>882865</v>
      </c>
      <c r="L6745">
        <v>1128389</v>
      </c>
      <c r="M6745">
        <v>928355</v>
      </c>
      <c r="N6745">
        <v>735092</v>
      </c>
      <c r="O6745">
        <v>888737</v>
      </c>
      <c r="P6745">
        <v>1030528</v>
      </c>
      <c r="Q6745">
        <v>1079059</v>
      </c>
      <c r="R6745">
        <v>949863</v>
      </c>
      <c r="S6745">
        <v>861960</v>
      </c>
      <c r="T6745">
        <v>1167179</v>
      </c>
      <c r="U6745">
        <v>1216983</v>
      </c>
      <c r="V6745" s="1" t="s">
        <v>4205</v>
      </c>
      <c r="W6745" s="1" t="s">
        <v>2551</v>
      </c>
      <c r="X6745" s="5" t="s">
        <v>4212</v>
      </c>
      <c r="Y6745" s="5" t="s">
        <v>2740</v>
      </c>
      <c r="Z6745" s="5" t="s">
        <v>2788</v>
      </c>
      <c r="AA6745" s="5"/>
    </row>
    <row r="6746" spans="1:27" ht="12" customHeight="1" x14ac:dyDescent="0.15">
      <c r="A6746" s="1" t="s">
        <v>1745</v>
      </c>
      <c r="B6746" s="1" t="s">
        <v>35</v>
      </c>
      <c r="C6746" s="1" t="s">
        <v>23</v>
      </c>
      <c r="D6746" s="1" t="s">
        <v>2519</v>
      </c>
      <c r="E6746" s="1" t="s">
        <v>10</v>
      </c>
      <c r="F6746" s="1" t="s">
        <v>1752</v>
      </c>
      <c r="G6746" s="1" t="s">
        <v>22</v>
      </c>
      <c r="H6746" s="1" t="s">
        <v>13</v>
      </c>
      <c r="I6746">
        <v>11</v>
      </c>
      <c r="J6746">
        <v>8</v>
      </c>
      <c r="K6746">
        <v>11</v>
      </c>
      <c r="L6746">
        <v>19</v>
      </c>
      <c r="M6746">
        <v>11</v>
      </c>
      <c r="N6746">
        <v>12</v>
      </c>
      <c r="O6746">
        <v>10</v>
      </c>
      <c r="P6746">
        <v>15</v>
      </c>
      <c r="Q6746">
        <v>9</v>
      </c>
      <c r="R6746">
        <v>8</v>
      </c>
      <c r="S6746">
        <v>7</v>
      </c>
      <c r="T6746">
        <v>9</v>
      </c>
      <c r="U6746">
        <v>21</v>
      </c>
      <c r="V6746" s="1" t="s">
        <v>4205</v>
      </c>
      <c r="W6746" s="1" t="s">
        <v>2551</v>
      </c>
      <c r="X6746" s="5" t="s">
        <v>4212</v>
      </c>
      <c r="Y6746" s="5" t="s">
        <v>2564</v>
      </c>
      <c r="Z6746" s="5" t="s">
        <v>13</v>
      </c>
      <c r="AA6746" s="5"/>
    </row>
    <row r="6747" spans="1:27" ht="12" customHeight="1" x14ac:dyDescent="0.15">
      <c r="A6747" s="1" t="s">
        <v>1745</v>
      </c>
      <c r="B6747" s="1" t="s">
        <v>35</v>
      </c>
      <c r="C6747" s="1" t="s">
        <v>77</v>
      </c>
      <c r="D6747" s="1" t="s">
        <v>2519</v>
      </c>
      <c r="E6747" s="1" t="s">
        <v>10</v>
      </c>
      <c r="F6747" s="1" t="s">
        <v>1752</v>
      </c>
      <c r="G6747" s="1" t="s">
        <v>24</v>
      </c>
      <c r="H6747" s="1" t="s">
        <v>13</v>
      </c>
      <c r="I6747">
        <v>816</v>
      </c>
      <c r="J6747">
        <v>895</v>
      </c>
      <c r="K6747">
        <v>865</v>
      </c>
      <c r="L6747">
        <v>880</v>
      </c>
      <c r="M6747">
        <v>921</v>
      </c>
      <c r="N6747">
        <v>916</v>
      </c>
      <c r="O6747">
        <v>1003</v>
      </c>
      <c r="P6747">
        <v>945</v>
      </c>
      <c r="Q6747">
        <v>892</v>
      </c>
      <c r="R6747">
        <v>828</v>
      </c>
      <c r="S6747">
        <v>795</v>
      </c>
      <c r="T6747">
        <v>782</v>
      </c>
      <c r="U6747">
        <v>736</v>
      </c>
      <c r="V6747" s="1" t="s">
        <v>4205</v>
      </c>
      <c r="W6747" s="1" t="s">
        <v>2551</v>
      </c>
      <c r="X6747" s="5" t="s">
        <v>4212</v>
      </c>
      <c r="Y6747" s="5" t="s">
        <v>2559</v>
      </c>
      <c r="Z6747" s="5" t="s">
        <v>13</v>
      </c>
      <c r="AA6747" s="5"/>
    </row>
    <row r="6748" spans="1:27" ht="12" customHeight="1" x14ac:dyDescent="0.15">
      <c r="A6748" s="1" t="s">
        <v>1745</v>
      </c>
      <c r="B6748" s="1" t="s">
        <v>37</v>
      </c>
      <c r="C6748" s="1" t="s">
        <v>9</v>
      </c>
      <c r="D6748" s="1" t="s">
        <v>2519</v>
      </c>
      <c r="E6748" s="1" t="s">
        <v>10</v>
      </c>
      <c r="F6748" s="1" t="s">
        <v>1753</v>
      </c>
      <c r="G6748" s="1" t="s">
        <v>12</v>
      </c>
      <c r="H6748" s="1" t="s">
        <v>13</v>
      </c>
      <c r="I6748">
        <v>3117</v>
      </c>
      <c r="J6748">
        <v>2949</v>
      </c>
      <c r="K6748">
        <v>3602</v>
      </c>
      <c r="L6748">
        <v>3363</v>
      </c>
      <c r="M6748">
        <v>2495</v>
      </c>
      <c r="N6748">
        <v>2090</v>
      </c>
      <c r="O6748">
        <v>2359</v>
      </c>
      <c r="P6748">
        <v>1391</v>
      </c>
      <c r="Q6748">
        <v>1730</v>
      </c>
      <c r="R6748">
        <v>1998</v>
      </c>
      <c r="S6748">
        <v>2505</v>
      </c>
      <c r="T6748">
        <v>1804</v>
      </c>
      <c r="U6748">
        <v>2707</v>
      </c>
      <c r="V6748" s="1" t="s">
        <v>4205</v>
      </c>
      <c r="W6748" s="1" t="s">
        <v>2551</v>
      </c>
      <c r="X6748" s="5" t="s">
        <v>4213</v>
      </c>
      <c r="Y6748" s="5" t="s">
        <v>2553</v>
      </c>
      <c r="Z6748" s="5" t="s">
        <v>13</v>
      </c>
      <c r="AA6748" s="5"/>
    </row>
    <row r="6749" spans="1:27" ht="12" customHeight="1" x14ac:dyDescent="0.15">
      <c r="A6749" s="1" t="s">
        <v>1745</v>
      </c>
      <c r="B6749" s="1" t="s">
        <v>37</v>
      </c>
      <c r="C6749" s="1" t="s">
        <v>15</v>
      </c>
      <c r="D6749" s="1" t="s">
        <v>2519</v>
      </c>
      <c r="E6749" s="1" t="s">
        <v>10</v>
      </c>
      <c r="F6749" s="1" t="s">
        <v>1753</v>
      </c>
      <c r="G6749" s="1" t="s">
        <v>16</v>
      </c>
      <c r="H6749" s="1" t="s">
        <v>13</v>
      </c>
      <c r="I6749">
        <v>13</v>
      </c>
      <c r="J6749">
        <v>14</v>
      </c>
      <c r="K6749">
        <v>16</v>
      </c>
      <c r="L6749">
        <v>14</v>
      </c>
      <c r="M6749">
        <v>9</v>
      </c>
      <c r="N6749">
        <v>13</v>
      </c>
      <c r="O6749">
        <v>34</v>
      </c>
      <c r="P6749">
        <v>13</v>
      </c>
      <c r="Q6749">
        <v>14</v>
      </c>
      <c r="R6749">
        <v>18</v>
      </c>
      <c r="S6749">
        <v>23</v>
      </c>
      <c r="T6749">
        <v>11</v>
      </c>
      <c r="U6749">
        <v>15</v>
      </c>
      <c r="V6749" s="1" t="s">
        <v>4205</v>
      </c>
      <c r="W6749" s="1" t="s">
        <v>2551</v>
      </c>
      <c r="X6749" s="5" t="s">
        <v>4213</v>
      </c>
      <c r="Y6749" s="5" t="s">
        <v>2561</v>
      </c>
      <c r="Z6749" s="5" t="s">
        <v>13</v>
      </c>
      <c r="AA6749" s="5"/>
    </row>
    <row r="6750" spans="1:27" ht="12" customHeight="1" x14ac:dyDescent="0.15">
      <c r="A6750" s="1" t="s">
        <v>1745</v>
      </c>
      <c r="B6750" s="1" t="s">
        <v>37</v>
      </c>
      <c r="C6750" s="1" t="s">
        <v>17</v>
      </c>
      <c r="D6750" s="1" t="s">
        <v>2519</v>
      </c>
      <c r="E6750" s="1" t="s">
        <v>10</v>
      </c>
      <c r="F6750" s="1" t="s">
        <v>1753</v>
      </c>
      <c r="G6750" s="1" t="s">
        <v>18</v>
      </c>
      <c r="H6750" s="1" t="s">
        <v>13</v>
      </c>
      <c r="I6750">
        <v>22</v>
      </c>
      <c r="J6750">
        <v>0</v>
      </c>
      <c r="K6750">
        <v>14</v>
      </c>
      <c r="L6750">
        <v>16</v>
      </c>
      <c r="M6750">
        <v>0</v>
      </c>
      <c r="N6750">
        <v>0</v>
      </c>
      <c r="O6750">
        <v>1</v>
      </c>
      <c r="P6750">
        <v>5</v>
      </c>
      <c r="Q6750">
        <v>0</v>
      </c>
      <c r="R6750">
        <v>4</v>
      </c>
      <c r="S6750">
        <v>2</v>
      </c>
      <c r="T6750">
        <v>4</v>
      </c>
      <c r="U6750">
        <v>0</v>
      </c>
      <c r="V6750" s="1" t="s">
        <v>4205</v>
      </c>
      <c r="W6750" s="1" t="s">
        <v>2551</v>
      </c>
      <c r="X6750" s="5" t="s">
        <v>4213</v>
      </c>
      <c r="Y6750" s="5" t="s">
        <v>2562</v>
      </c>
      <c r="Z6750" s="5" t="s">
        <v>13</v>
      </c>
      <c r="AA6750" s="5"/>
    </row>
    <row r="6751" spans="1:27" ht="12" customHeight="1" x14ac:dyDescent="0.15">
      <c r="A6751" s="1" t="s">
        <v>1745</v>
      </c>
      <c r="B6751" s="1" t="s">
        <v>37</v>
      </c>
      <c r="C6751" s="1" t="s">
        <v>19</v>
      </c>
      <c r="D6751" s="1" t="s">
        <v>2519</v>
      </c>
      <c r="E6751" s="1" t="s">
        <v>10</v>
      </c>
      <c r="F6751" s="1" t="s">
        <v>1753</v>
      </c>
      <c r="G6751" s="1" t="s">
        <v>242</v>
      </c>
      <c r="H6751" s="1" t="s">
        <v>13</v>
      </c>
      <c r="I6751">
        <v>3278</v>
      </c>
      <c r="J6751">
        <v>2249</v>
      </c>
      <c r="K6751">
        <v>2572</v>
      </c>
      <c r="L6751">
        <v>3311</v>
      </c>
      <c r="M6751">
        <v>1962</v>
      </c>
      <c r="N6751">
        <v>1812</v>
      </c>
      <c r="O6751">
        <v>2066</v>
      </c>
      <c r="P6751">
        <v>1796</v>
      </c>
      <c r="Q6751">
        <v>1901</v>
      </c>
      <c r="R6751">
        <v>1579</v>
      </c>
      <c r="S6751">
        <v>1295</v>
      </c>
      <c r="T6751">
        <v>2279</v>
      </c>
      <c r="U6751">
        <v>1979</v>
      </c>
      <c r="V6751" s="1" t="s">
        <v>4205</v>
      </c>
      <c r="W6751" s="1" t="s">
        <v>2551</v>
      </c>
      <c r="X6751" s="5" t="s">
        <v>4213</v>
      </c>
      <c r="Y6751" s="5" t="s">
        <v>2557</v>
      </c>
      <c r="Z6751" s="5" t="s">
        <v>13</v>
      </c>
      <c r="AA6751" s="5"/>
    </row>
    <row r="6752" spans="1:27" ht="12" customHeight="1" x14ac:dyDescent="0.15">
      <c r="A6752" s="1" t="s">
        <v>1745</v>
      </c>
      <c r="B6752" s="1" t="s">
        <v>37</v>
      </c>
      <c r="C6752" s="1" t="s">
        <v>21</v>
      </c>
      <c r="D6752" s="1" t="s">
        <v>2519</v>
      </c>
      <c r="E6752" s="1" t="s">
        <v>10</v>
      </c>
      <c r="F6752" s="1" t="s">
        <v>1753</v>
      </c>
      <c r="G6752" s="1" t="s">
        <v>1305</v>
      </c>
      <c r="H6752" s="1" t="s">
        <v>306</v>
      </c>
      <c r="I6752">
        <v>1489141</v>
      </c>
      <c r="J6752">
        <v>1106538</v>
      </c>
      <c r="K6752">
        <v>1345877</v>
      </c>
      <c r="L6752">
        <v>1635605</v>
      </c>
      <c r="M6752">
        <v>1081804</v>
      </c>
      <c r="N6752">
        <v>970991</v>
      </c>
      <c r="O6752">
        <v>1084958</v>
      </c>
      <c r="P6752">
        <v>999493</v>
      </c>
      <c r="Q6752">
        <v>1063378</v>
      </c>
      <c r="R6752">
        <v>776427</v>
      </c>
      <c r="S6752">
        <v>794494</v>
      </c>
      <c r="T6752">
        <v>1228205</v>
      </c>
      <c r="U6752">
        <v>1100862</v>
      </c>
      <c r="V6752" s="1" t="s">
        <v>4205</v>
      </c>
      <c r="W6752" s="1" t="s">
        <v>2551</v>
      </c>
      <c r="X6752" s="5" t="s">
        <v>4213</v>
      </c>
      <c r="Y6752" s="5" t="s">
        <v>2740</v>
      </c>
      <c r="Z6752" s="5" t="s">
        <v>2788</v>
      </c>
      <c r="AA6752" s="5"/>
    </row>
    <row r="6753" spans="1:27" ht="12" customHeight="1" x14ac:dyDescent="0.15">
      <c r="A6753" s="1" t="s">
        <v>1745</v>
      </c>
      <c r="B6753" s="1" t="s">
        <v>37</v>
      </c>
      <c r="C6753" s="1" t="s">
        <v>23</v>
      </c>
      <c r="D6753" s="1" t="s">
        <v>2519</v>
      </c>
      <c r="E6753" s="1" t="s">
        <v>10</v>
      </c>
      <c r="F6753" s="1" t="s">
        <v>1753</v>
      </c>
      <c r="G6753" s="1" t="s">
        <v>22</v>
      </c>
      <c r="H6753" s="1" t="s">
        <v>13</v>
      </c>
      <c r="I6753">
        <v>222</v>
      </c>
      <c r="J6753">
        <v>15</v>
      </c>
      <c r="K6753">
        <v>1</v>
      </c>
      <c r="L6753">
        <v>209</v>
      </c>
      <c r="M6753">
        <v>30</v>
      </c>
      <c r="N6753">
        <v>12</v>
      </c>
      <c r="O6753">
        <v>1</v>
      </c>
      <c r="P6753">
        <v>54</v>
      </c>
      <c r="Q6753">
        <v>115</v>
      </c>
      <c r="R6753">
        <v>116</v>
      </c>
      <c r="S6753">
        <v>133</v>
      </c>
      <c r="T6753">
        <v>18</v>
      </c>
      <c r="U6753">
        <v>16</v>
      </c>
      <c r="V6753" s="1" t="s">
        <v>4205</v>
      </c>
      <c r="W6753" s="1" t="s">
        <v>2551</v>
      </c>
      <c r="X6753" s="5" t="s">
        <v>4213</v>
      </c>
      <c r="Y6753" s="5" t="s">
        <v>2564</v>
      </c>
      <c r="Z6753" s="5" t="s">
        <v>13</v>
      </c>
      <c r="AA6753" s="5"/>
    </row>
    <row r="6754" spans="1:27" ht="12" customHeight="1" x14ac:dyDescent="0.15">
      <c r="A6754" s="1" t="s">
        <v>1745</v>
      </c>
      <c r="B6754" s="1" t="s">
        <v>37</v>
      </c>
      <c r="C6754" s="1" t="s">
        <v>77</v>
      </c>
      <c r="D6754" s="1" t="s">
        <v>2519</v>
      </c>
      <c r="E6754" s="1" t="s">
        <v>10</v>
      </c>
      <c r="F6754" s="1" t="s">
        <v>1753</v>
      </c>
      <c r="G6754" s="1" t="s">
        <v>24</v>
      </c>
      <c r="H6754" s="1" t="s">
        <v>13</v>
      </c>
      <c r="I6754">
        <v>8064</v>
      </c>
      <c r="J6754">
        <v>8763</v>
      </c>
      <c r="K6754">
        <v>9793</v>
      </c>
      <c r="L6754">
        <v>9634</v>
      </c>
      <c r="M6754">
        <v>10147</v>
      </c>
      <c r="N6754">
        <v>10425</v>
      </c>
      <c r="O6754">
        <v>10750</v>
      </c>
      <c r="P6754">
        <v>10298</v>
      </c>
      <c r="Q6754">
        <v>10026</v>
      </c>
      <c r="R6754">
        <v>10342</v>
      </c>
      <c r="S6754">
        <v>11439</v>
      </c>
      <c r="T6754">
        <v>10951</v>
      </c>
      <c r="U6754">
        <v>11677</v>
      </c>
      <c r="V6754" s="1" t="s">
        <v>4205</v>
      </c>
      <c r="W6754" s="1" t="s">
        <v>2551</v>
      </c>
      <c r="X6754" s="5" t="s">
        <v>4213</v>
      </c>
      <c r="Y6754" s="5" t="s">
        <v>2559</v>
      </c>
      <c r="Z6754" s="5" t="s">
        <v>13</v>
      </c>
      <c r="AA6754" s="5"/>
    </row>
    <row r="6755" spans="1:27" ht="12" customHeight="1" x14ac:dyDescent="0.15">
      <c r="A6755" s="1" t="s">
        <v>1745</v>
      </c>
      <c r="B6755" s="1" t="s">
        <v>39</v>
      </c>
      <c r="C6755" s="1" t="s">
        <v>9</v>
      </c>
      <c r="D6755" s="1" t="s">
        <v>2519</v>
      </c>
      <c r="E6755" s="1" t="s">
        <v>10</v>
      </c>
      <c r="F6755" s="1" t="s">
        <v>1754</v>
      </c>
      <c r="G6755" s="1" t="s">
        <v>12</v>
      </c>
      <c r="H6755" s="1" t="s">
        <v>13</v>
      </c>
      <c r="I6755">
        <v>13871</v>
      </c>
      <c r="J6755">
        <v>12450</v>
      </c>
      <c r="K6755">
        <v>14087</v>
      </c>
      <c r="L6755">
        <v>13613</v>
      </c>
      <c r="M6755">
        <v>13966</v>
      </c>
      <c r="N6755">
        <v>11596</v>
      </c>
      <c r="O6755">
        <v>12992</v>
      </c>
      <c r="P6755">
        <v>3569</v>
      </c>
      <c r="Q6755">
        <v>10860</v>
      </c>
      <c r="R6755">
        <v>14161</v>
      </c>
      <c r="S6755">
        <v>15174</v>
      </c>
      <c r="T6755">
        <v>12162</v>
      </c>
      <c r="U6755">
        <v>12411</v>
      </c>
      <c r="V6755" s="1" t="s">
        <v>4205</v>
      </c>
      <c r="W6755" s="1" t="s">
        <v>2551</v>
      </c>
      <c r="X6755" s="5" t="s">
        <v>4214</v>
      </c>
      <c r="Y6755" s="5" t="s">
        <v>2553</v>
      </c>
      <c r="Z6755" s="5" t="s">
        <v>13</v>
      </c>
      <c r="AA6755" s="5"/>
    </row>
    <row r="6756" spans="1:27" ht="12" customHeight="1" x14ac:dyDescent="0.15">
      <c r="A6756" s="1" t="s">
        <v>1745</v>
      </c>
      <c r="B6756" s="1" t="s">
        <v>39</v>
      </c>
      <c r="C6756" s="1" t="s">
        <v>15</v>
      </c>
      <c r="D6756" s="1" t="s">
        <v>2519</v>
      </c>
      <c r="E6756" s="1" t="s">
        <v>10</v>
      </c>
      <c r="F6756" s="1" t="s">
        <v>1754</v>
      </c>
      <c r="G6756" s="1" t="s">
        <v>16</v>
      </c>
      <c r="H6756" s="1" t="s">
        <v>13</v>
      </c>
      <c r="I6756">
        <v>78</v>
      </c>
      <c r="J6756">
        <v>117</v>
      </c>
      <c r="K6756">
        <v>123</v>
      </c>
      <c r="L6756">
        <v>134</v>
      </c>
      <c r="M6756">
        <v>114</v>
      </c>
      <c r="N6756">
        <v>100</v>
      </c>
      <c r="O6756">
        <v>93</v>
      </c>
      <c r="P6756">
        <v>95</v>
      </c>
      <c r="Q6756">
        <v>84</v>
      </c>
      <c r="R6756">
        <v>88</v>
      </c>
      <c r="S6756">
        <v>102</v>
      </c>
      <c r="T6756">
        <v>98</v>
      </c>
      <c r="U6756">
        <v>96</v>
      </c>
      <c r="V6756" s="1" t="s">
        <v>4205</v>
      </c>
      <c r="W6756" s="1" t="s">
        <v>2551</v>
      </c>
      <c r="X6756" s="5" t="s">
        <v>4214</v>
      </c>
      <c r="Y6756" s="5" t="s">
        <v>2561</v>
      </c>
      <c r="Z6756" s="5" t="s">
        <v>13</v>
      </c>
      <c r="AA6756" s="5"/>
    </row>
    <row r="6757" spans="1:27" ht="12" customHeight="1" x14ac:dyDescent="0.15">
      <c r="A6757" s="1" t="s">
        <v>1745</v>
      </c>
      <c r="B6757" s="1" t="s">
        <v>39</v>
      </c>
      <c r="C6757" s="1" t="s">
        <v>17</v>
      </c>
      <c r="D6757" s="1" t="s">
        <v>2519</v>
      </c>
      <c r="E6757" s="1" t="s">
        <v>10</v>
      </c>
      <c r="F6757" s="1" t="s">
        <v>1754</v>
      </c>
      <c r="G6757" s="1" t="s">
        <v>18</v>
      </c>
      <c r="H6757" s="1" t="s">
        <v>13</v>
      </c>
      <c r="I6757">
        <v>0</v>
      </c>
      <c r="J6757">
        <v>0</v>
      </c>
      <c r="K6757">
        <v>0</v>
      </c>
      <c r="L6757">
        <v>0</v>
      </c>
      <c r="M6757">
        <v>0</v>
      </c>
      <c r="N6757">
        <v>0</v>
      </c>
      <c r="O6757">
        <v>0</v>
      </c>
      <c r="P6757">
        <v>0</v>
      </c>
      <c r="Q6757">
        <v>0</v>
      </c>
      <c r="R6757">
        <v>0</v>
      </c>
      <c r="S6757">
        <v>0</v>
      </c>
      <c r="T6757">
        <v>0</v>
      </c>
      <c r="U6757">
        <v>0</v>
      </c>
      <c r="V6757" s="1" t="s">
        <v>4205</v>
      </c>
      <c r="W6757" s="1" t="s">
        <v>2551</v>
      </c>
      <c r="X6757" s="5" t="s">
        <v>4214</v>
      </c>
      <c r="Y6757" s="5" t="s">
        <v>2562</v>
      </c>
      <c r="Z6757" s="5" t="s">
        <v>13</v>
      </c>
      <c r="AA6757" s="5"/>
    </row>
    <row r="6758" spans="1:27" ht="12" customHeight="1" x14ac:dyDescent="0.15">
      <c r="A6758" s="1" t="s">
        <v>1745</v>
      </c>
      <c r="B6758" s="1" t="s">
        <v>39</v>
      </c>
      <c r="C6758" s="1" t="s">
        <v>19</v>
      </c>
      <c r="D6758" s="1" t="s">
        <v>2519</v>
      </c>
      <c r="E6758" s="1" t="s">
        <v>10</v>
      </c>
      <c r="F6758" s="1" t="s">
        <v>1754</v>
      </c>
      <c r="G6758" s="1" t="s">
        <v>242</v>
      </c>
      <c r="H6758" s="1" t="s">
        <v>13</v>
      </c>
      <c r="I6758">
        <v>13999</v>
      </c>
      <c r="J6758">
        <v>12999</v>
      </c>
      <c r="K6758">
        <v>11585</v>
      </c>
      <c r="L6758">
        <v>12312</v>
      </c>
      <c r="M6758">
        <v>12449</v>
      </c>
      <c r="N6758">
        <v>11398</v>
      </c>
      <c r="O6758">
        <v>10807</v>
      </c>
      <c r="P6758">
        <v>12340</v>
      </c>
      <c r="Q6758">
        <v>11736</v>
      </c>
      <c r="R6758">
        <v>10844</v>
      </c>
      <c r="S6758">
        <v>10521</v>
      </c>
      <c r="T6758">
        <v>11109</v>
      </c>
      <c r="U6758">
        <v>14028</v>
      </c>
      <c r="V6758" s="1" t="s">
        <v>4205</v>
      </c>
      <c r="W6758" s="1" t="s">
        <v>2551</v>
      </c>
      <c r="X6758" s="5" t="s">
        <v>4214</v>
      </c>
      <c r="Y6758" s="5" t="s">
        <v>2557</v>
      </c>
      <c r="Z6758" s="5" t="s">
        <v>13</v>
      </c>
      <c r="AA6758" s="5"/>
    </row>
    <row r="6759" spans="1:27" ht="12" customHeight="1" x14ac:dyDescent="0.15">
      <c r="A6759" s="1" t="s">
        <v>1745</v>
      </c>
      <c r="B6759" s="1" t="s">
        <v>39</v>
      </c>
      <c r="C6759" s="1" t="s">
        <v>21</v>
      </c>
      <c r="D6759" s="1" t="s">
        <v>2519</v>
      </c>
      <c r="E6759" s="1" t="s">
        <v>10</v>
      </c>
      <c r="F6759" s="1" t="s">
        <v>1754</v>
      </c>
      <c r="G6759" s="1" t="s">
        <v>1305</v>
      </c>
      <c r="H6759" s="1" t="s">
        <v>306</v>
      </c>
      <c r="I6759">
        <v>5325517</v>
      </c>
      <c r="J6759">
        <v>5196429</v>
      </c>
      <c r="K6759">
        <v>4672968</v>
      </c>
      <c r="L6759">
        <v>4975433</v>
      </c>
      <c r="M6759">
        <v>5139082</v>
      </c>
      <c r="N6759">
        <v>4815978</v>
      </c>
      <c r="O6759">
        <v>4859663</v>
      </c>
      <c r="P6759">
        <v>5462632</v>
      </c>
      <c r="Q6759">
        <v>5237192</v>
      </c>
      <c r="R6759">
        <v>4820827</v>
      </c>
      <c r="S6759">
        <v>4734083</v>
      </c>
      <c r="T6759">
        <v>4978812</v>
      </c>
      <c r="U6759">
        <v>6337552</v>
      </c>
      <c r="V6759" s="1" t="s">
        <v>4205</v>
      </c>
      <c r="W6759" s="1" t="s">
        <v>2551</v>
      </c>
      <c r="X6759" s="5" t="s">
        <v>4214</v>
      </c>
      <c r="Y6759" s="5" t="s">
        <v>2740</v>
      </c>
      <c r="Z6759" s="5" t="s">
        <v>2788</v>
      </c>
      <c r="AA6759" s="5"/>
    </row>
    <row r="6760" spans="1:27" ht="12" customHeight="1" x14ac:dyDescent="0.15">
      <c r="A6760" s="1" t="s">
        <v>1745</v>
      </c>
      <c r="B6760" s="1" t="s">
        <v>39</v>
      </c>
      <c r="C6760" s="1" t="s">
        <v>23</v>
      </c>
      <c r="D6760" s="1" t="s">
        <v>2519</v>
      </c>
      <c r="E6760" s="1" t="s">
        <v>10</v>
      </c>
      <c r="F6760" s="1" t="s">
        <v>1754</v>
      </c>
      <c r="G6760" s="1" t="s">
        <v>22</v>
      </c>
      <c r="H6760" s="1" t="s">
        <v>13</v>
      </c>
      <c r="I6760">
        <v>22</v>
      </c>
      <c r="J6760">
        <v>22</v>
      </c>
      <c r="K6760">
        <v>25</v>
      </c>
      <c r="L6760">
        <v>24</v>
      </c>
      <c r="M6760">
        <v>24</v>
      </c>
      <c r="N6760">
        <v>23</v>
      </c>
      <c r="O6760">
        <v>50</v>
      </c>
      <c r="P6760">
        <v>13</v>
      </c>
      <c r="Q6760">
        <v>13</v>
      </c>
      <c r="R6760">
        <v>20</v>
      </c>
      <c r="S6760">
        <v>24</v>
      </c>
      <c r="T6760">
        <v>26</v>
      </c>
      <c r="U6760">
        <v>4</v>
      </c>
      <c r="V6760" s="1" t="s">
        <v>4205</v>
      </c>
      <c r="W6760" s="1" t="s">
        <v>2551</v>
      </c>
      <c r="X6760" s="5" t="s">
        <v>4214</v>
      </c>
      <c r="Y6760" s="5" t="s">
        <v>2564</v>
      </c>
      <c r="Z6760" s="5" t="s">
        <v>13</v>
      </c>
      <c r="AA6760" s="5"/>
    </row>
    <row r="6761" spans="1:27" ht="12" customHeight="1" x14ac:dyDescent="0.15">
      <c r="A6761" s="1" t="s">
        <v>1745</v>
      </c>
      <c r="B6761" s="1" t="s">
        <v>39</v>
      </c>
      <c r="C6761" s="1" t="s">
        <v>77</v>
      </c>
      <c r="D6761" s="1" t="s">
        <v>2519</v>
      </c>
      <c r="E6761" s="1" t="s">
        <v>10</v>
      </c>
      <c r="F6761" s="1" t="s">
        <v>1754</v>
      </c>
      <c r="G6761" s="1" t="s">
        <v>24</v>
      </c>
      <c r="H6761" s="1" t="s">
        <v>13</v>
      </c>
      <c r="I6761">
        <v>32266</v>
      </c>
      <c r="J6761">
        <v>31812</v>
      </c>
      <c r="K6761">
        <v>34412</v>
      </c>
      <c r="L6761">
        <v>35823</v>
      </c>
      <c r="M6761">
        <v>37429</v>
      </c>
      <c r="N6761">
        <v>37704</v>
      </c>
      <c r="O6761">
        <v>39932</v>
      </c>
      <c r="P6761">
        <v>31243</v>
      </c>
      <c r="Q6761">
        <v>30438</v>
      </c>
      <c r="R6761">
        <v>33823</v>
      </c>
      <c r="S6761">
        <v>38553</v>
      </c>
      <c r="T6761">
        <v>39678</v>
      </c>
      <c r="U6761">
        <v>38153</v>
      </c>
      <c r="V6761" s="1" t="s">
        <v>4205</v>
      </c>
      <c r="W6761" s="1" t="s">
        <v>2551</v>
      </c>
      <c r="X6761" s="5" t="s">
        <v>4214</v>
      </c>
      <c r="Y6761" s="5" t="s">
        <v>2559</v>
      </c>
      <c r="Z6761" s="5" t="s">
        <v>13</v>
      </c>
      <c r="AA6761" s="5"/>
    </row>
    <row r="6762" spans="1:27" ht="12" customHeight="1" x14ac:dyDescent="0.15">
      <c r="A6762" s="1" t="s">
        <v>1745</v>
      </c>
      <c r="B6762" s="1" t="s">
        <v>41</v>
      </c>
      <c r="C6762" s="1" t="s">
        <v>9</v>
      </c>
      <c r="D6762" s="1" t="s">
        <v>2519</v>
      </c>
      <c r="E6762" s="1" t="s">
        <v>10</v>
      </c>
      <c r="F6762" s="1" t="s">
        <v>1755</v>
      </c>
      <c r="G6762" s="1" t="s">
        <v>12</v>
      </c>
      <c r="H6762" s="1" t="s">
        <v>13</v>
      </c>
      <c r="I6762">
        <v>50123</v>
      </c>
      <c r="J6762">
        <v>47687</v>
      </c>
      <c r="K6762">
        <v>39929</v>
      </c>
      <c r="L6762">
        <v>51679</v>
      </c>
      <c r="M6762">
        <v>49846</v>
      </c>
      <c r="N6762">
        <v>46064</v>
      </c>
      <c r="O6762">
        <v>48220</v>
      </c>
      <c r="P6762">
        <v>52271</v>
      </c>
      <c r="Q6762">
        <v>38210</v>
      </c>
      <c r="R6762">
        <v>44506</v>
      </c>
      <c r="S6762">
        <v>49152</v>
      </c>
      <c r="T6762">
        <v>46135</v>
      </c>
      <c r="U6762">
        <v>46031</v>
      </c>
      <c r="V6762" s="1" t="s">
        <v>4205</v>
      </c>
      <c r="W6762" s="1" t="s">
        <v>2551</v>
      </c>
      <c r="X6762" s="5" t="s">
        <v>4215</v>
      </c>
      <c r="Y6762" s="5" t="s">
        <v>2553</v>
      </c>
      <c r="Z6762" s="5" t="s">
        <v>13</v>
      </c>
      <c r="AA6762" s="5"/>
    </row>
    <row r="6763" spans="1:27" ht="12" customHeight="1" x14ac:dyDescent="0.15">
      <c r="A6763" s="1" t="s">
        <v>1745</v>
      </c>
      <c r="B6763" s="1" t="s">
        <v>41</v>
      </c>
      <c r="C6763" s="1" t="s">
        <v>15</v>
      </c>
      <c r="D6763" s="1" t="s">
        <v>2519</v>
      </c>
      <c r="E6763" s="1" t="s">
        <v>10</v>
      </c>
      <c r="F6763" s="1" t="s">
        <v>1755</v>
      </c>
      <c r="G6763" s="1" t="s">
        <v>16</v>
      </c>
      <c r="H6763" s="1" t="s">
        <v>13</v>
      </c>
      <c r="I6763">
        <v>167</v>
      </c>
      <c r="J6763">
        <v>160</v>
      </c>
      <c r="K6763">
        <v>115</v>
      </c>
      <c r="L6763">
        <v>105</v>
      </c>
      <c r="M6763">
        <v>105</v>
      </c>
      <c r="N6763">
        <v>77</v>
      </c>
      <c r="O6763">
        <v>112</v>
      </c>
      <c r="P6763">
        <v>95</v>
      </c>
      <c r="Q6763">
        <v>112</v>
      </c>
      <c r="R6763">
        <v>80</v>
      </c>
      <c r="S6763">
        <v>129</v>
      </c>
      <c r="T6763">
        <v>212</v>
      </c>
      <c r="U6763">
        <v>370</v>
      </c>
      <c r="V6763" s="1" t="s">
        <v>4205</v>
      </c>
      <c r="W6763" s="1" t="s">
        <v>2551</v>
      </c>
      <c r="X6763" s="5" t="s">
        <v>4215</v>
      </c>
      <c r="Y6763" s="5" t="s">
        <v>2561</v>
      </c>
      <c r="Z6763" s="5" t="s">
        <v>13</v>
      </c>
      <c r="AA6763" s="5"/>
    </row>
    <row r="6764" spans="1:27" ht="12" customHeight="1" x14ac:dyDescent="0.15">
      <c r="A6764" s="1" t="s">
        <v>1745</v>
      </c>
      <c r="B6764" s="1" t="s">
        <v>41</v>
      </c>
      <c r="C6764" s="1" t="s">
        <v>17</v>
      </c>
      <c r="D6764" s="1" t="s">
        <v>2519</v>
      </c>
      <c r="E6764" s="1" t="s">
        <v>10</v>
      </c>
      <c r="F6764" s="1" t="s">
        <v>1755</v>
      </c>
      <c r="G6764" s="1" t="s">
        <v>18</v>
      </c>
      <c r="H6764" s="1" t="s">
        <v>13</v>
      </c>
      <c r="I6764">
        <v>0</v>
      </c>
      <c r="J6764">
        <v>0</v>
      </c>
      <c r="K6764">
        <v>0</v>
      </c>
      <c r="L6764">
        <v>0</v>
      </c>
      <c r="M6764">
        <v>0</v>
      </c>
      <c r="N6764">
        <v>0</v>
      </c>
      <c r="O6764">
        <v>0</v>
      </c>
      <c r="P6764">
        <v>0</v>
      </c>
      <c r="Q6764">
        <v>0</v>
      </c>
      <c r="R6764">
        <v>0</v>
      </c>
      <c r="S6764">
        <v>0</v>
      </c>
      <c r="T6764">
        <v>0</v>
      </c>
      <c r="U6764">
        <v>0</v>
      </c>
      <c r="V6764" s="1" t="s">
        <v>4205</v>
      </c>
      <c r="W6764" s="1" t="s">
        <v>2551</v>
      </c>
      <c r="X6764" s="5" t="s">
        <v>4215</v>
      </c>
      <c r="Y6764" s="5" t="s">
        <v>2562</v>
      </c>
      <c r="Z6764" s="5" t="s">
        <v>13</v>
      </c>
      <c r="AA6764" s="5"/>
    </row>
    <row r="6765" spans="1:27" ht="12" customHeight="1" x14ac:dyDescent="0.15">
      <c r="A6765" s="1" t="s">
        <v>1745</v>
      </c>
      <c r="B6765" s="1" t="s">
        <v>41</v>
      </c>
      <c r="C6765" s="1" t="s">
        <v>19</v>
      </c>
      <c r="D6765" s="1" t="s">
        <v>2519</v>
      </c>
      <c r="E6765" s="1" t="s">
        <v>10</v>
      </c>
      <c r="F6765" s="1" t="s">
        <v>1755</v>
      </c>
      <c r="G6765" s="1" t="s">
        <v>242</v>
      </c>
      <c r="H6765" s="1" t="s">
        <v>13</v>
      </c>
      <c r="I6765">
        <v>50273</v>
      </c>
      <c r="J6765">
        <v>48544</v>
      </c>
      <c r="K6765">
        <v>42381</v>
      </c>
      <c r="L6765">
        <v>49437</v>
      </c>
      <c r="M6765">
        <v>50705</v>
      </c>
      <c r="N6765">
        <v>40104</v>
      </c>
      <c r="O6765">
        <v>48381</v>
      </c>
      <c r="P6765">
        <v>48695</v>
      </c>
      <c r="Q6765">
        <v>48365</v>
      </c>
      <c r="R6765">
        <v>42530</v>
      </c>
      <c r="S6765">
        <v>42796</v>
      </c>
      <c r="T6765">
        <v>44621</v>
      </c>
      <c r="U6765">
        <v>48895</v>
      </c>
      <c r="V6765" s="1" t="s">
        <v>4205</v>
      </c>
      <c r="W6765" s="1" t="s">
        <v>2551</v>
      </c>
      <c r="X6765" s="5" t="s">
        <v>4215</v>
      </c>
      <c r="Y6765" s="5" t="s">
        <v>2557</v>
      </c>
      <c r="Z6765" s="5" t="s">
        <v>13</v>
      </c>
      <c r="AA6765" s="5"/>
    </row>
    <row r="6766" spans="1:27" ht="12" customHeight="1" x14ac:dyDescent="0.15">
      <c r="A6766" s="1" t="s">
        <v>1745</v>
      </c>
      <c r="B6766" s="1" t="s">
        <v>41</v>
      </c>
      <c r="C6766" s="1" t="s">
        <v>21</v>
      </c>
      <c r="D6766" s="1" t="s">
        <v>2519</v>
      </c>
      <c r="E6766" s="1" t="s">
        <v>10</v>
      </c>
      <c r="F6766" s="1" t="s">
        <v>1755</v>
      </c>
      <c r="G6766" s="1" t="s">
        <v>1305</v>
      </c>
      <c r="H6766" s="1" t="s">
        <v>306</v>
      </c>
      <c r="I6766">
        <v>8549501</v>
      </c>
      <c r="J6766">
        <v>8884163</v>
      </c>
      <c r="K6766">
        <v>8138469</v>
      </c>
      <c r="L6766">
        <v>9288970</v>
      </c>
      <c r="M6766">
        <v>10375776</v>
      </c>
      <c r="N6766">
        <v>8620631</v>
      </c>
      <c r="O6766">
        <v>10397166</v>
      </c>
      <c r="P6766">
        <v>10027378</v>
      </c>
      <c r="Q6766">
        <v>10230422</v>
      </c>
      <c r="R6766">
        <v>8715166</v>
      </c>
      <c r="S6766">
        <v>8800374</v>
      </c>
      <c r="T6766">
        <v>9424893</v>
      </c>
      <c r="U6766">
        <v>10211982</v>
      </c>
      <c r="V6766" s="1" t="s">
        <v>4205</v>
      </c>
      <c r="W6766" s="1" t="s">
        <v>2551</v>
      </c>
      <c r="X6766" s="5" t="s">
        <v>4215</v>
      </c>
      <c r="Y6766" s="5" t="s">
        <v>2740</v>
      </c>
      <c r="Z6766" s="5" t="s">
        <v>2788</v>
      </c>
      <c r="AA6766" s="5"/>
    </row>
    <row r="6767" spans="1:27" ht="12" customHeight="1" x14ac:dyDescent="0.15">
      <c r="A6767" s="1" t="s">
        <v>1745</v>
      </c>
      <c r="B6767" s="1" t="s">
        <v>41</v>
      </c>
      <c r="C6767" s="1" t="s">
        <v>23</v>
      </c>
      <c r="D6767" s="1" t="s">
        <v>2519</v>
      </c>
      <c r="E6767" s="1" t="s">
        <v>10</v>
      </c>
      <c r="F6767" s="1" t="s">
        <v>1755</v>
      </c>
      <c r="G6767" s="1" t="s">
        <v>22</v>
      </c>
      <c r="H6767" s="1" t="s">
        <v>13</v>
      </c>
      <c r="I6767">
        <v>202</v>
      </c>
      <c r="J6767">
        <v>308</v>
      </c>
      <c r="K6767">
        <v>143</v>
      </c>
      <c r="L6767">
        <v>203</v>
      </c>
      <c r="M6767">
        <v>219</v>
      </c>
      <c r="N6767">
        <v>159</v>
      </c>
      <c r="O6767">
        <v>168</v>
      </c>
      <c r="P6767">
        <v>169</v>
      </c>
      <c r="Q6767">
        <v>158</v>
      </c>
      <c r="R6767">
        <v>233</v>
      </c>
      <c r="S6767">
        <v>194</v>
      </c>
      <c r="T6767">
        <v>275</v>
      </c>
      <c r="U6767">
        <v>405</v>
      </c>
      <c r="V6767" s="1" t="s">
        <v>4205</v>
      </c>
      <c r="W6767" s="1" t="s">
        <v>2551</v>
      </c>
      <c r="X6767" s="5" t="s">
        <v>4215</v>
      </c>
      <c r="Y6767" s="5" t="s">
        <v>2564</v>
      </c>
      <c r="Z6767" s="5" t="s">
        <v>13</v>
      </c>
      <c r="AA6767" s="5"/>
    </row>
    <row r="6768" spans="1:27" ht="12" customHeight="1" x14ac:dyDescent="0.15">
      <c r="A6768" s="1" t="s">
        <v>1745</v>
      </c>
      <c r="B6768" s="1" t="s">
        <v>41</v>
      </c>
      <c r="C6768" s="1" t="s">
        <v>77</v>
      </c>
      <c r="D6768" s="1" t="s">
        <v>2519</v>
      </c>
      <c r="E6768" s="1" t="s">
        <v>10</v>
      </c>
      <c r="F6768" s="1" t="s">
        <v>1755</v>
      </c>
      <c r="G6768" s="1" t="s">
        <v>24</v>
      </c>
      <c r="H6768" s="1" t="s">
        <v>13</v>
      </c>
      <c r="I6768">
        <v>64689</v>
      </c>
      <c r="J6768">
        <v>63674</v>
      </c>
      <c r="K6768">
        <v>61184</v>
      </c>
      <c r="L6768">
        <v>63287</v>
      </c>
      <c r="M6768">
        <v>62315</v>
      </c>
      <c r="N6768">
        <v>68174</v>
      </c>
      <c r="O6768">
        <v>67951</v>
      </c>
      <c r="P6768">
        <v>71447</v>
      </c>
      <c r="Q6768">
        <v>61254</v>
      </c>
      <c r="R6768">
        <v>62992</v>
      </c>
      <c r="S6768">
        <v>69261</v>
      </c>
      <c r="T6768">
        <v>70711</v>
      </c>
      <c r="U6768">
        <v>67817</v>
      </c>
      <c r="V6768" s="1" t="s">
        <v>4205</v>
      </c>
      <c r="W6768" s="1" t="s">
        <v>2551</v>
      </c>
      <c r="X6768" s="5" t="s">
        <v>4215</v>
      </c>
      <c r="Y6768" s="5" t="s">
        <v>2559</v>
      </c>
      <c r="Z6768" s="5" t="s">
        <v>13</v>
      </c>
      <c r="AA6768" s="5"/>
    </row>
    <row r="6769" spans="1:27" ht="12" customHeight="1" x14ac:dyDescent="0.15">
      <c r="A6769" s="1" t="s">
        <v>1745</v>
      </c>
      <c r="B6769" s="1" t="s">
        <v>43</v>
      </c>
      <c r="C6769" s="1" t="s">
        <v>9</v>
      </c>
      <c r="D6769" s="1" t="s">
        <v>2519</v>
      </c>
      <c r="E6769" s="1" t="s">
        <v>10</v>
      </c>
      <c r="F6769" s="1" t="s">
        <v>1756</v>
      </c>
      <c r="G6769" s="1" t="s">
        <v>12</v>
      </c>
      <c r="H6769" s="1" t="s">
        <v>13</v>
      </c>
      <c r="I6769">
        <v>1854</v>
      </c>
      <c r="J6769">
        <v>2085</v>
      </c>
      <c r="K6769">
        <v>1747</v>
      </c>
      <c r="L6769">
        <v>1907</v>
      </c>
      <c r="M6769">
        <v>2207</v>
      </c>
      <c r="N6769">
        <v>2072</v>
      </c>
      <c r="O6769">
        <v>2042</v>
      </c>
      <c r="P6769">
        <v>1949</v>
      </c>
      <c r="Q6769">
        <v>1472</v>
      </c>
      <c r="R6769">
        <v>1362</v>
      </c>
      <c r="S6769">
        <v>2011</v>
      </c>
      <c r="T6769">
        <v>1783</v>
      </c>
      <c r="U6769">
        <v>1729</v>
      </c>
      <c r="V6769" s="1" t="s">
        <v>4205</v>
      </c>
      <c r="W6769" s="1" t="s">
        <v>2551</v>
      </c>
      <c r="X6769" s="5" t="s">
        <v>4216</v>
      </c>
      <c r="Y6769" s="5" t="s">
        <v>2553</v>
      </c>
      <c r="Z6769" s="5" t="s">
        <v>13</v>
      </c>
      <c r="AA6769" s="5"/>
    </row>
    <row r="6770" spans="1:27" ht="12" customHeight="1" x14ac:dyDescent="0.15">
      <c r="A6770" s="1" t="s">
        <v>1745</v>
      </c>
      <c r="B6770" s="1" t="s">
        <v>43</v>
      </c>
      <c r="C6770" s="1" t="s">
        <v>15</v>
      </c>
      <c r="D6770" s="1" t="s">
        <v>2519</v>
      </c>
      <c r="E6770" s="1" t="s">
        <v>10</v>
      </c>
      <c r="F6770" s="1" t="s">
        <v>1756</v>
      </c>
      <c r="G6770" s="1" t="s">
        <v>16</v>
      </c>
      <c r="H6770" s="1" t="s">
        <v>13</v>
      </c>
      <c r="I6770">
        <v>601</v>
      </c>
      <c r="J6770">
        <v>498</v>
      </c>
      <c r="K6770">
        <v>460</v>
      </c>
      <c r="L6770">
        <v>467</v>
      </c>
      <c r="M6770">
        <v>359</v>
      </c>
      <c r="N6770">
        <v>759</v>
      </c>
      <c r="O6770">
        <v>610</v>
      </c>
      <c r="P6770">
        <v>818</v>
      </c>
      <c r="Q6770">
        <v>332</v>
      </c>
      <c r="R6770">
        <v>632</v>
      </c>
      <c r="S6770">
        <v>384</v>
      </c>
      <c r="T6770">
        <v>207</v>
      </c>
      <c r="U6770">
        <v>338</v>
      </c>
      <c r="V6770" s="1" t="s">
        <v>4205</v>
      </c>
      <c r="W6770" s="1" t="s">
        <v>2551</v>
      </c>
      <c r="X6770" s="5" t="s">
        <v>4216</v>
      </c>
      <c r="Y6770" s="5" t="s">
        <v>2561</v>
      </c>
      <c r="Z6770" s="5" t="s">
        <v>13</v>
      </c>
      <c r="AA6770" s="5"/>
    </row>
    <row r="6771" spans="1:27" ht="12" customHeight="1" x14ac:dyDescent="0.15">
      <c r="A6771" s="1" t="s">
        <v>1745</v>
      </c>
      <c r="B6771" s="1" t="s">
        <v>43</v>
      </c>
      <c r="C6771" s="1" t="s">
        <v>17</v>
      </c>
      <c r="D6771" s="1" t="s">
        <v>2519</v>
      </c>
      <c r="E6771" s="1" t="s">
        <v>10</v>
      </c>
      <c r="F6771" s="1" t="s">
        <v>1756</v>
      </c>
      <c r="G6771" s="1" t="s">
        <v>18</v>
      </c>
      <c r="H6771" s="1" t="s">
        <v>13</v>
      </c>
      <c r="I6771">
        <v>220</v>
      </c>
      <c r="J6771">
        <v>190</v>
      </c>
      <c r="K6771">
        <v>162</v>
      </c>
      <c r="L6771">
        <v>145</v>
      </c>
      <c r="M6771">
        <v>193</v>
      </c>
      <c r="N6771">
        <v>308</v>
      </c>
      <c r="O6771">
        <v>231</v>
      </c>
      <c r="P6771">
        <v>300</v>
      </c>
      <c r="Q6771">
        <v>94</v>
      </c>
      <c r="R6771">
        <v>94</v>
      </c>
      <c r="S6771">
        <v>103</v>
      </c>
      <c r="T6771">
        <v>112</v>
      </c>
      <c r="U6771">
        <v>159</v>
      </c>
      <c r="V6771" s="1" t="s">
        <v>4205</v>
      </c>
      <c r="W6771" s="1" t="s">
        <v>2551</v>
      </c>
      <c r="X6771" s="5" t="s">
        <v>4216</v>
      </c>
      <c r="Y6771" s="5" t="s">
        <v>2562</v>
      </c>
      <c r="Z6771" s="5" t="s">
        <v>13</v>
      </c>
      <c r="AA6771" s="5"/>
    </row>
    <row r="6772" spans="1:27" ht="12" customHeight="1" x14ac:dyDescent="0.15">
      <c r="A6772" s="1" t="s">
        <v>1745</v>
      </c>
      <c r="B6772" s="1" t="s">
        <v>43</v>
      </c>
      <c r="C6772" s="1" t="s">
        <v>19</v>
      </c>
      <c r="D6772" s="1" t="s">
        <v>2519</v>
      </c>
      <c r="E6772" s="1" t="s">
        <v>10</v>
      </c>
      <c r="F6772" s="1" t="s">
        <v>1756</v>
      </c>
      <c r="G6772" s="1" t="s">
        <v>242</v>
      </c>
      <c r="H6772" s="1" t="s">
        <v>13</v>
      </c>
      <c r="I6772">
        <v>2127</v>
      </c>
      <c r="J6772">
        <v>1837</v>
      </c>
      <c r="K6772">
        <v>1518</v>
      </c>
      <c r="L6772">
        <v>1896</v>
      </c>
      <c r="M6772">
        <v>1669</v>
      </c>
      <c r="N6772">
        <v>1719</v>
      </c>
      <c r="O6772">
        <v>1900</v>
      </c>
      <c r="P6772">
        <v>1714</v>
      </c>
      <c r="Q6772">
        <v>1763</v>
      </c>
      <c r="R6772">
        <v>1657</v>
      </c>
      <c r="S6772">
        <v>1408</v>
      </c>
      <c r="T6772">
        <v>1548</v>
      </c>
      <c r="U6772">
        <v>1639</v>
      </c>
      <c r="V6772" s="1" t="s">
        <v>4205</v>
      </c>
      <c r="W6772" s="1" t="s">
        <v>2551</v>
      </c>
      <c r="X6772" s="5" t="s">
        <v>4216</v>
      </c>
      <c r="Y6772" s="5" t="s">
        <v>2557</v>
      </c>
      <c r="Z6772" s="5" t="s">
        <v>13</v>
      </c>
      <c r="AA6772" s="5"/>
    </row>
    <row r="6773" spans="1:27" ht="12" customHeight="1" x14ac:dyDescent="0.15">
      <c r="A6773" s="1" t="s">
        <v>1745</v>
      </c>
      <c r="B6773" s="1" t="s">
        <v>43</v>
      </c>
      <c r="C6773" s="1" t="s">
        <v>21</v>
      </c>
      <c r="D6773" s="1" t="s">
        <v>2519</v>
      </c>
      <c r="E6773" s="1" t="s">
        <v>10</v>
      </c>
      <c r="F6773" s="1" t="s">
        <v>1756</v>
      </c>
      <c r="G6773" s="1" t="s">
        <v>1305</v>
      </c>
      <c r="H6773" s="1" t="s">
        <v>306</v>
      </c>
      <c r="I6773">
        <v>1236464</v>
      </c>
      <c r="J6773">
        <v>1263515</v>
      </c>
      <c r="K6773">
        <v>1077290</v>
      </c>
      <c r="L6773">
        <v>1269496</v>
      </c>
      <c r="M6773">
        <v>1147663</v>
      </c>
      <c r="N6773">
        <v>999550</v>
      </c>
      <c r="O6773">
        <v>1205307</v>
      </c>
      <c r="P6773">
        <v>1146062</v>
      </c>
      <c r="Q6773">
        <v>1226329</v>
      </c>
      <c r="R6773">
        <v>1142671</v>
      </c>
      <c r="S6773">
        <v>805368</v>
      </c>
      <c r="T6773">
        <v>996723</v>
      </c>
      <c r="U6773">
        <v>1169041</v>
      </c>
      <c r="V6773" s="1" t="s">
        <v>4205</v>
      </c>
      <c r="W6773" s="1" t="s">
        <v>2551</v>
      </c>
      <c r="X6773" s="5" t="s">
        <v>4216</v>
      </c>
      <c r="Y6773" s="5" t="s">
        <v>2740</v>
      </c>
      <c r="Z6773" s="5" t="s">
        <v>2788</v>
      </c>
      <c r="AA6773" s="5"/>
    </row>
    <row r="6774" spans="1:27" ht="12" customHeight="1" x14ac:dyDescent="0.15">
      <c r="A6774" s="1" t="s">
        <v>1745</v>
      </c>
      <c r="B6774" s="1" t="s">
        <v>43</v>
      </c>
      <c r="C6774" s="1" t="s">
        <v>23</v>
      </c>
      <c r="D6774" s="1" t="s">
        <v>2519</v>
      </c>
      <c r="E6774" s="1" t="s">
        <v>10</v>
      </c>
      <c r="F6774" s="1" t="s">
        <v>1756</v>
      </c>
      <c r="G6774" s="1" t="s">
        <v>22</v>
      </c>
      <c r="H6774" s="1" t="s">
        <v>13</v>
      </c>
      <c r="I6774">
        <v>408</v>
      </c>
      <c r="J6774">
        <v>250</v>
      </c>
      <c r="K6774">
        <v>322</v>
      </c>
      <c r="L6774">
        <v>286</v>
      </c>
      <c r="M6774">
        <v>320</v>
      </c>
      <c r="N6774">
        <v>350</v>
      </c>
      <c r="O6774">
        <v>306</v>
      </c>
      <c r="P6774">
        <v>247</v>
      </c>
      <c r="Q6774">
        <v>138</v>
      </c>
      <c r="R6774">
        <v>488</v>
      </c>
      <c r="S6774">
        <v>217</v>
      </c>
      <c r="T6774">
        <v>415</v>
      </c>
      <c r="U6774">
        <v>428</v>
      </c>
      <c r="V6774" s="1" t="s">
        <v>4205</v>
      </c>
      <c r="W6774" s="1" t="s">
        <v>2551</v>
      </c>
      <c r="X6774" s="5" t="s">
        <v>4216</v>
      </c>
      <c r="Y6774" s="5" t="s">
        <v>2564</v>
      </c>
      <c r="Z6774" s="5" t="s">
        <v>13</v>
      </c>
      <c r="AA6774" s="5"/>
    </row>
    <row r="6775" spans="1:27" ht="12" customHeight="1" x14ac:dyDescent="0.15">
      <c r="A6775" s="1" t="s">
        <v>1745</v>
      </c>
      <c r="B6775" s="1" t="s">
        <v>43</v>
      </c>
      <c r="C6775" s="1" t="s">
        <v>77</v>
      </c>
      <c r="D6775" s="1" t="s">
        <v>2519</v>
      </c>
      <c r="E6775" s="1" t="s">
        <v>10</v>
      </c>
      <c r="F6775" s="1" t="s">
        <v>1756</v>
      </c>
      <c r="G6775" s="1" t="s">
        <v>24</v>
      </c>
      <c r="H6775" s="1" t="s">
        <v>13</v>
      </c>
      <c r="I6775">
        <v>5596</v>
      </c>
      <c r="J6775">
        <v>5776</v>
      </c>
      <c r="K6775">
        <v>5893</v>
      </c>
      <c r="L6775">
        <v>5890</v>
      </c>
      <c r="M6775">
        <v>6195</v>
      </c>
      <c r="N6775">
        <v>6559</v>
      </c>
      <c r="O6775">
        <v>6818</v>
      </c>
      <c r="P6775">
        <v>7285</v>
      </c>
      <c r="Q6775">
        <v>7048</v>
      </c>
      <c r="R6775">
        <v>6753</v>
      </c>
      <c r="S6775">
        <v>7166</v>
      </c>
      <c r="T6775">
        <v>6988</v>
      </c>
      <c r="U6775">
        <v>6736</v>
      </c>
      <c r="V6775" s="1" t="s">
        <v>4205</v>
      </c>
      <c r="W6775" s="1" t="s">
        <v>2551</v>
      </c>
      <c r="X6775" s="5" t="s">
        <v>4216</v>
      </c>
      <c r="Y6775" s="5" t="s">
        <v>2559</v>
      </c>
      <c r="Z6775" s="5" t="s">
        <v>13</v>
      </c>
      <c r="AA6775" s="5"/>
    </row>
    <row r="6776" spans="1:27" ht="12" customHeight="1" x14ac:dyDescent="0.15">
      <c r="A6776" s="1" t="s">
        <v>1745</v>
      </c>
      <c r="B6776" s="1" t="s">
        <v>45</v>
      </c>
      <c r="C6776" s="1" t="s">
        <v>9</v>
      </c>
      <c r="D6776" s="1" t="s">
        <v>2519</v>
      </c>
      <c r="E6776" s="1" t="s">
        <v>10</v>
      </c>
      <c r="F6776" s="1" t="s">
        <v>1757</v>
      </c>
      <c r="G6776" s="1" t="s">
        <v>12</v>
      </c>
      <c r="H6776" s="1" t="s">
        <v>13</v>
      </c>
      <c r="I6776">
        <v>732</v>
      </c>
      <c r="J6776">
        <v>582</v>
      </c>
      <c r="K6776">
        <v>714</v>
      </c>
      <c r="L6776">
        <v>742</v>
      </c>
      <c r="M6776">
        <v>836</v>
      </c>
      <c r="N6776">
        <v>458</v>
      </c>
      <c r="O6776">
        <v>729</v>
      </c>
      <c r="P6776">
        <v>802</v>
      </c>
      <c r="Q6776">
        <v>729</v>
      </c>
      <c r="R6776">
        <v>465</v>
      </c>
      <c r="S6776">
        <v>376</v>
      </c>
      <c r="T6776">
        <v>456</v>
      </c>
      <c r="U6776">
        <v>647</v>
      </c>
      <c r="V6776" s="1" t="s">
        <v>4205</v>
      </c>
      <c r="W6776" s="1" t="s">
        <v>2551</v>
      </c>
      <c r="X6776" s="5" t="s">
        <v>4217</v>
      </c>
      <c r="Y6776" s="5" t="s">
        <v>2553</v>
      </c>
      <c r="Z6776" s="5" t="s">
        <v>13</v>
      </c>
      <c r="AA6776" s="5"/>
    </row>
    <row r="6777" spans="1:27" ht="12" customHeight="1" x14ac:dyDescent="0.15">
      <c r="A6777" s="1" t="s">
        <v>1745</v>
      </c>
      <c r="B6777" s="1" t="s">
        <v>45</v>
      </c>
      <c r="C6777" s="1" t="s">
        <v>15</v>
      </c>
      <c r="D6777" s="1" t="s">
        <v>2519</v>
      </c>
      <c r="E6777" s="1" t="s">
        <v>10</v>
      </c>
      <c r="F6777" s="1" t="s">
        <v>1757</v>
      </c>
      <c r="G6777" s="1" t="s">
        <v>16</v>
      </c>
      <c r="H6777" s="1" t="s">
        <v>13</v>
      </c>
      <c r="I6777">
        <v>866</v>
      </c>
      <c r="J6777">
        <v>564</v>
      </c>
      <c r="K6777">
        <v>560</v>
      </c>
      <c r="L6777">
        <v>803</v>
      </c>
      <c r="M6777">
        <v>779</v>
      </c>
      <c r="N6777">
        <v>671</v>
      </c>
      <c r="O6777">
        <v>783</v>
      </c>
      <c r="P6777">
        <v>754</v>
      </c>
      <c r="Q6777">
        <v>985</v>
      </c>
      <c r="R6777">
        <v>610</v>
      </c>
      <c r="S6777">
        <v>563</v>
      </c>
      <c r="T6777">
        <v>529</v>
      </c>
      <c r="U6777">
        <v>496</v>
      </c>
      <c r="V6777" s="1" t="s">
        <v>4205</v>
      </c>
      <c r="W6777" s="1" t="s">
        <v>2551</v>
      </c>
      <c r="X6777" s="5" t="s">
        <v>4217</v>
      </c>
      <c r="Y6777" s="5" t="s">
        <v>2561</v>
      </c>
      <c r="Z6777" s="5" t="s">
        <v>13</v>
      </c>
      <c r="AA6777" s="5"/>
    </row>
    <row r="6778" spans="1:27" ht="12" customHeight="1" x14ac:dyDescent="0.15">
      <c r="A6778" s="1" t="s">
        <v>1745</v>
      </c>
      <c r="B6778" s="1" t="s">
        <v>45</v>
      </c>
      <c r="C6778" s="1" t="s">
        <v>17</v>
      </c>
      <c r="D6778" s="1" t="s">
        <v>2519</v>
      </c>
      <c r="E6778" s="1" t="s">
        <v>10</v>
      </c>
      <c r="F6778" s="1" t="s">
        <v>1757</v>
      </c>
      <c r="G6778" s="1" t="s">
        <v>18</v>
      </c>
      <c r="H6778" s="1" t="s">
        <v>13</v>
      </c>
      <c r="I6778">
        <v>0</v>
      </c>
      <c r="J6778">
        <v>0</v>
      </c>
      <c r="K6778">
        <v>1</v>
      </c>
      <c r="L6778">
        <v>4</v>
      </c>
      <c r="M6778">
        <v>0</v>
      </c>
      <c r="N6778">
        <v>0</v>
      </c>
      <c r="O6778">
        <v>1</v>
      </c>
      <c r="P6778">
        <v>0</v>
      </c>
      <c r="Q6778">
        <v>0</v>
      </c>
      <c r="R6778">
        <v>0</v>
      </c>
      <c r="S6778">
        <v>0</v>
      </c>
      <c r="T6778">
        <v>0</v>
      </c>
      <c r="U6778">
        <v>0</v>
      </c>
      <c r="V6778" s="1" t="s">
        <v>4205</v>
      </c>
      <c r="W6778" s="1" t="s">
        <v>2551</v>
      </c>
      <c r="X6778" s="5" t="s">
        <v>4217</v>
      </c>
      <c r="Y6778" s="5" t="s">
        <v>2562</v>
      </c>
      <c r="Z6778" s="5" t="s">
        <v>13</v>
      </c>
      <c r="AA6778" s="5"/>
    </row>
    <row r="6779" spans="1:27" ht="12" customHeight="1" x14ac:dyDescent="0.15">
      <c r="A6779" s="1" t="s">
        <v>1745</v>
      </c>
      <c r="B6779" s="1" t="s">
        <v>45</v>
      </c>
      <c r="C6779" s="1" t="s">
        <v>19</v>
      </c>
      <c r="D6779" s="1" t="s">
        <v>2519</v>
      </c>
      <c r="E6779" s="1" t="s">
        <v>10</v>
      </c>
      <c r="F6779" s="1" t="s">
        <v>1757</v>
      </c>
      <c r="G6779" s="1" t="s">
        <v>242</v>
      </c>
      <c r="H6779" s="1" t="s">
        <v>13</v>
      </c>
      <c r="I6779">
        <v>1036</v>
      </c>
      <c r="J6779">
        <v>1033</v>
      </c>
      <c r="K6779">
        <v>901</v>
      </c>
      <c r="L6779">
        <v>1078</v>
      </c>
      <c r="M6779">
        <v>1201</v>
      </c>
      <c r="N6779">
        <v>1148</v>
      </c>
      <c r="O6779">
        <v>1236</v>
      </c>
      <c r="P6779">
        <v>1019</v>
      </c>
      <c r="Q6779">
        <v>1158</v>
      </c>
      <c r="R6779">
        <v>1094</v>
      </c>
      <c r="S6779">
        <v>762</v>
      </c>
      <c r="T6779">
        <v>752</v>
      </c>
      <c r="U6779">
        <v>811</v>
      </c>
      <c r="V6779" s="1" t="s">
        <v>4205</v>
      </c>
      <c r="W6779" s="1" t="s">
        <v>2551</v>
      </c>
      <c r="X6779" s="5" t="s">
        <v>4217</v>
      </c>
      <c r="Y6779" s="5" t="s">
        <v>2557</v>
      </c>
      <c r="Z6779" s="5" t="s">
        <v>13</v>
      </c>
      <c r="AA6779" s="5"/>
    </row>
    <row r="6780" spans="1:27" ht="12" customHeight="1" x14ac:dyDescent="0.15">
      <c r="A6780" s="1" t="s">
        <v>1745</v>
      </c>
      <c r="B6780" s="1" t="s">
        <v>45</v>
      </c>
      <c r="C6780" s="1" t="s">
        <v>21</v>
      </c>
      <c r="D6780" s="1" t="s">
        <v>2519</v>
      </c>
      <c r="E6780" s="1" t="s">
        <v>10</v>
      </c>
      <c r="F6780" s="1" t="s">
        <v>1757</v>
      </c>
      <c r="G6780" s="1" t="s">
        <v>1305</v>
      </c>
      <c r="H6780" s="1" t="s">
        <v>306</v>
      </c>
      <c r="I6780">
        <v>504637</v>
      </c>
      <c r="J6780">
        <v>508121</v>
      </c>
      <c r="K6780">
        <v>432497</v>
      </c>
      <c r="L6780">
        <v>540820</v>
      </c>
      <c r="M6780">
        <v>577888</v>
      </c>
      <c r="N6780">
        <v>512767</v>
      </c>
      <c r="O6780">
        <v>632272</v>
      </c>
      <c r="P6780">
        <v>510828</v>
      </c>
      <c r="Q6780">
        <v>605664</v>
      </c>
      <c r="R6780">
        <v>578865</v>
      </c>
      <c r="S6780">
        <v>388517</v>
      </c>
      <c r="T6780">
        <v>399465</v>
      </c>
      <c r="U6780">
        <v>447203</v>
      </c>
      <c r="V6780" s="1" t="s">
        <v>4205</v>
      </c>
      <c r="W6780" s="1" t="s">
        <v>2551</v>
      </c>
      <c r="X6780" s="5" t="s">
        <v>4217</v>
      </c>
      <c r="Y6780" s="5" t="s">
        <v>2740</v>
      </c>
      <c r="Z6780" s="5" t="s">
        <v>2788</v>
      </c>
      <c r="AA6780" s="5"/>
    </row>
    <row r="6781" spans="1:27" ht="12" customHeight="1" x14ac:dyDescent="0.15">
      <c r="A6781" s="1" t="s">
        <v>1745</v>
      </c>
      <c r="B6781" s="1" t="s">
        <v>45</v>
      </c>
      <c r="C6781" s="1" t="s">
        <v>23</v>
      </c>
      <c r="D6781" s="1" t="s">
        <v>2519</v>
      </c>
      <c r="E6781" s="1" t="s">
        <v>10</v>
      </c>
      <c r="F6781" s="1" t="s">
        <v>1757</v>
      </c>
      <c r="G6781" s="1" t="s">
        <v>22</v>
      </c>
      <c r="H6781" s="1" t="s">
        <v>13</v>
      </c>
      <c r="I6781">
        <v>264</v>
      </c>
      <c r="J6781">
        <v>126</v>
      </c>
      <c r="K6781">
        <v>196</v>
      </c>
      <c r="L6781">
        <v>243</v>
      </c>
      <c r="M6781">
        <v>204</v>
      </c>
      <c r="N6781">
        <v>90</v>
      </c>
      <c r="O6781">
        <v>211</v>
      </c>
      <c r="P6781">
        <v>263</v>
      </c>
      <c r="Q6781">
        <v>259</v>
      </c>
      <c r="R6781">
        <v>55</v>
      </c>
      <c r="S6781">
        <v>83</v>
      </c>
      <c r="T6781">
        <v>79</v>
      </c>
      <c r="U6781">
        <v>160</v>
      </c>
      <c r="V6781" s="1" t="s">
        <v>4205</v>
      </c>
      <c r="W6781" s="1" t="s">
        <v>2551</v>
      </c>
      <c r="X6781" s="5" t="s">
        <v>4217</v>
      </c>
      <c r="Y6781" s="5" t="s">
        <v>2564</v>
      </c>
      <c r="Z6781" s="5" t="s">
        <v>13</v>
      </c>
      <c r="AA6781" s="5"/>
    </row>
    <row r="6782" spans="1:27" ht="12" customHeight="1" x14ac:dyDescent="0.15">
      <c r="A6782" s="1" t="s">
        <v>1745</v>
      </c>
      <c r="B6782" s="1" t="s">
        <v>45</v>
      </c>
      <c r="C6782" s="1" t="s">
        <v>77</v>
      </c>
      <c r="D6782" s="1" t="s">
        <v>2519</v>
      </c>
      <c r="E6782" s="1" t="s">
        <v>10</v>
      </c>
      <c r="F6782" s="1" t="s">
        <v>1757</v>
      </c>
      <c r="G6782" s="1" t="s">
        <v>24</v>
      </c>
      <c r="H6782" s="1" t="s">
        <v>13</v>
      </c>
      <c r="I6782">
        <v>3125</v>
      </c>
      <c r="J6782">
        <v>3091</v>
      </c>
      <c r="K6782">
        <v>3239</v>
      </c>
      <c r="L6782">
        <v>3464</v>
      </c>
      <c r="M6782">
        <v>3589</v>
      </c>
      <c r="N6782">
        <v>3473</v>
      </c>
      <c r="O6782">
        <v>3527</v>
      </c>
      <c r="P6782">
        <v>3768</v>
      </c>
      <c r="Q6782">
        <v>4053</v>
      </c>
      <c r="R6782">
        <v>3993</v>
      </c>
      <c r="S6782">
        <v>3861</v>
      </c>
      <c r="T6782">
        <v>3997</v>
      </c>
      <c r="U6782">
        <v>4132</v>
      </c>
      <c r="V6782" s="1" t="s">
        <v>4205</v>
      </c>
      <c r="W6782" s="1" t="s">
        <v>2551</v>
      </c>
      <c r="X6782" s="5" t="s">
        <v>4217</v>
      </c>
      <c r="Y6782" s="5" t="s">
        <v>2559</v>
      </c>
      <c r="Z6782" s="5" t="s">
        <v>13</v>
      </c>
      <c r="AA6782" s="5"/>
    </row>
    <row r="6783" spans="1:27" ht="12" customHeight="1" x14ac:dyDescent="0.15">
      <c r="A6783" s="1" t="s">
        <v>1745</v>
      </c>
      <c r="B6783" s="1" t="s">
        <v>47</v>
      </c>
      <c r="C6783" s="1" t="s">
        <v>9</v>
      </c>
      <c r="D6783" s="1" t="s">
        <v>2519</v>
      </c>
      <c r="E6783" s="1" t="s">
        <v>10</v>
      </c>
      <c r="F6783" s="1" t="s">
        <v>1758</v>
      </c>
      <c r="G6783" s="1" t="s">
        <v>12</v>
      </c>
      <c r="H6783" s="1" t="s">
        <v>13</v>
      </c>
      <c r="I6783">
        <v>47357</v>
      </c>
      <c r="J6783">
        <v>43593</v>
      </c>
      <c r="K6783">
        <v>43168</v>
      </c>
      <c r="L6783">
        <v>42593</v>
      </c>
      <c r="M6783">
        <v>44934</v>
      </c>
      <c r="N6783">
        <v>45044</v>
      </c>
      <c r="O6783">
        <v>44776</v>
      </c>
      <c r="P6783">
        <v>43549</v>
      </c>
      <c r="Q6783">
        <v>44672</v>
      </c>
      <c r="R6783">
        <v>43960</v>
      </c>
      <c r="S6783">
        <v>39893</v>
      </c>
      <c r="T6783">
        <v>38137</v>
      </c>
      <c r="U6783">
        <v>46247</v>
      </c>
      <c r="V6783" s="1" t="s">
        <v>4205</v>
      </c>
      <c r="W6783" s="1" t="s">
        <v>2551</v>
      </c>
      <c r="X6783" s="5" t="s">
        <v>4218</v>
      </c>
      <c r="Y6783" s="5" t="s">
        <v>2553</v>
      </c>
      <c r="Z6783" s="5" t="s">
        <v>13</v>
      </c>
      <c r="AA6783" s="5"/>
    </row>
    <row r="6784" spans="1:27" ht="12" customHeight="1" x14ac:dyDescent="0.15">
      <c r="A6784" s="1" t="s">
        <v>1745</v>
      </c>
      <c r="B6784" s="1" t="s">
        <v>47</v>
      </c>
      <c r="C6784" s="1" t="s">
        <v>15</v>
      </c>
      <c r="D6784" s="1" t="s">
        <v>2519</v>
      </c>
      <c r="E6784" s="1" t="s">
        <v>10</v>
      </c>
      <c r="F6784" s="1" t="s">
        <v>1758</v>
      </c>
      <c r="G6784" s="1" t="s">
        <v>16</v>
      </c>
      <c r="H6784" s="1" t="s">
        <v>13</v>
      </c>
      <c r="I6784">
        <v>2929</v>
      </c>
      <c r="J6784">
        <v>2084</v>
      </c>
      <c r="K6784">
        <v>2218</v>
      </c>
      <c r="L6784">
        <v>2143</v>
      </c>
      <c r="M6784">
        <v>2311</v>
      </c>
      <c r="N6784">
        <v>2146</v>
      </c>
      <c r="O6784">
        <v>1974</v>
      </c>
      <c r="P6784">
        <v>1387</v>
      </c>
      <c r="Q6784">
        <v>2178</v>
      </c>
      <c r="R6784">
        <v>2396</v>
      </c>
      <c r="S6784">
        <v>1935</v>
      </c>
      <c r="T6784">
        <v>1536</v>
      </c>
      <c r="U6784">
        <v>1959</v>
      </c>
      <c r="V6784" s="1" t="s">
        <v>4205</v>
      </c>
      <c r="W6784" s="1" t="s">
        <v>2551</v>
      </c>
      <c r="X6784" s="5" t="s">
        <v>4218</v>
      </c>
      <c r="Y6784" s="5" t="s">
        <v>2561</v>
      </c>
      <c r="Z6784" s="5" t="s">
        <v>13</v>
      </c>
      <c r="AA6784" s="5"/>
    </row>
    <row r="6785" spans="1:27" ht="12" customHeight="1" x14ac:dyDescent="0.15">
      <c r="A6785" s="1" t="s">
        <v>1745</v>
      </c>
      <c r="B6785" s="1" t="s">
        <v>47</v>
      </c>
      <c r="C6785" s="1" t="s">
        <v>17</v>
      </c>
      <c r="D6785" s="1" t="s">
        <v>2519</v>
      </c>
      <c r="E6785" s="1" t="s">
        <v>10</v>
      </c>
      <c r="F6785" s="1" t="s">
        <v>1758</v>
      </c>
      <c r="G6785" s="1" t="s">
        <v>18</v>
      </c>
      <c r="H6785" s="1" t="s">
        <v>13</v>
      </c>
      <c r="I6785">
        <v>7735</v>
      </c>
      <c r="J6785">
        <v>6115</v>
      </c>
      <c r="K6785">
        <v>7265</v>
      </c>
      <c r="L6785">
        <v>6656</v>
      </c>
      <c r="M6785">
        <v>7293</v>
      </c>
      <c r="N6785">
        <v>6925</v>
      </c>
      <c r="O6785">
        <v>6914</v>
      </c>
      <c r="P6785">
        <v>6740</v>
      </c>
      <c r="Q6785">
        <v>6559</v>
      </c>
      <c r="R6785">
        <v>7025</v>
      </c>
      <c r="S6785">
        <v>5806</v>
      </c>
      <c r="T6785">
        <v>6163</v>
      </c>
      <c r="U6785">
        <v>7092</v>
      </c>
      <c r="V6785" s="1" t="s">
        <v>4205</v>
      </c>
      <c r="W6785" s="1" t="s">
        <v>2551</v>
      </c>
      <c r="X6785" s="5" t="s">
        <v>4218</v>
      </c>
      <c r="Y6785" s="5" t="s">
        <v>2562</v>
      </c>
      <c r="Z6785" s="5" t="s">
        <v>13</v>
      </c>
      <c r="AA6785" s="5"/>
    </row>
    <row r="6786" spans="1:27" ht="12" customHeight="1" x14ac:dyDescent="0.15">
      <c r="A6786" s="1" t="s">
        <v>1745</v>
      </c>
      <c r="B6786" s="1" t="s">
        <v>47</v>
      </c>
      <c r="C6786" s="1" t="s">
        <v>19</v>
      </c>
      <c r="D6786" s="1" t="s">
        <v>2519</v>
      </c>
      <c r="E6786" s="1" t="s">
        <v>10</v>
      </c>
      <c r="F6786" s="1" t="s">
        <v>1758</v>
      </c>
      <c r="G6786" s="1" t="s">
        <v>242</v>
      </c>
      <c r="H6786" s="1" t="s">
        <v>13</v>
      </c>
      <c r="I6786">
        <v>42282</v>
      </c>
      <c r="J6786">
        <v>39402</v>
      </c>
      <c r="K6786">
        <v>39300</v>
      </c>
      <c r="L6786">
        <v>37437</v>
      </c>
      <c r="M6786">
        <v>40034</v>
      </c>
      <c r="N6786">
        <v>39327</v>
      </c>
      <c r="O6786">
        <v>39971</v>
      </c>
      <c r="P6786">
        <v>39995</v>
      </c>
      <c r="Q6786">
        <v>38728</v>
      </c>
      <c r="R6786">
        <v>39759</v>
      </c>
      <c r="S6786">
        <v>36730</v>
      </c>
      <c r="T6786">
        <v>33698</v>
      </c>
      <c r="U6786">
        <v>40734</v>
      </c>
      <c r="V6786" s="1" t="s">
        <v>4205</v>
      </c>
      <c r="W6786" s="1" t="s">
        <v>2551</v>
      </c>
      <c r="X6786" s="5" t="s">
        <v>4218</v>
      </c>
      <c r="Y6786" s="5" t="s">
        <v>2557</v>
      </c>
      <c r="Z6786" s="5" t="s">
        <v>13</v>
      </c>
      <c r="AA6786" s="5"/>
    </row>
    <row r="6787" spans="1:27" ht="12" customHeight="1" x14ac:dyDescent="0.15">
      <c r="A6787" s="1" t="s">
        <v>1745</v>
      </c>
      <c r="B6787" s="1" t="s">
        <v>47</v>
      </c>
      <c r="C6787" s="1" t="s">
        <v>21</v>
      </c>
      <c r="D6787" s="1" t="s">
        <v>2519</v>
      </c>
      <c r="E6787" s="1" t="s">
        <v>10</v>
      </c>
      <c r="F6787" s="1" t="s">
        <v>1758</v>
      </c>
      <c r="G6787" s="1" t="s">
        <v>1305</v>
      </c>
      <c r="H6787" s="1" t="s">
        <v>306</v>
      </c>
      <c r="I6787">
        <v>1012486</v>
      </c>
      <c r="J6787">
        <v>956259</v>
      </c>
      <c r="K6787">
        <v>958264</v>
      </c>
      <c r="L6787">
        <v>928672</v>
      </c>
      <c r="M6787">
        <v>1002853</v>
      </c>
      <c r="N6787">
        <v>988919</v>
      </c>
      <c r="O6787">
        <v>1001358</v>
      </c>
      <c r="P6787">
        <v>991096</v>
      </c>
      <c r="Q6787">
        <v>990179</v>
      </c>
      <c r="R6787">
        <v>1027097</v>
      </c>
      <c r="S6787">
        <v>975284</v>
      </c>
      <c r="T6787">
        <v>912555</v>
      </c>
      <c r="U6787">
        <v>1106484</v>
      </c>
      <c r="V6787" s="1" t="s">
        <v>4205</v>
      </c>
      <c r="W6787" s="1" t="s">
        <v>2551</v>
      </c>
      <c r="X6787" s="5" t="s">
        <v>4218</v>
      </c>
      <c r="Y6787" s="5" t="s">
        <v>2740</v>
      </c>
      <c r="Z6787" s="5" t="s">
        <v>2788</v>
      </c>
      <c r="AA6787" s="5"/>
    </row>
    <row r="6788" spans="1:27" ht="12" customHeight="1" x14ac:dyDescent="0.15">
      <c r="A6788" s="1" t="s">
        <v>1745</v>
      </c>
      <c r="B6788" s="1" t="s">
        <v>47</v>
      </c>
      <c r="C6788" s="1" t="s">
        <v>23</v>
      </c>
      <c r="D6788" s="1" t="s">
        <v>2519</v>
      </c>
      <c r="E6788" s="1" t="s">
        <v>10</v>
      </c>
      <c r="F6788" s="1" t="s">
        <v>1758</v>
      </c>
      <c r="G6788" s="1" t="s">
        <v>22</v>
      </c>
      <c r="H6788" s="1" t="s">
        <v>13</v>
      </c>
      <c r="I6788">
        <v>0</v>
      </c>
      <c r="J6788">
        <v>0</v>
      </c>
      <c r="K6788">
        <v>0</v>
      </c>
      <c r="L6788">
        <v>0</v>
      </c>
      <c r="M6788">
        <v>0</v>
      </c>
      <c r="N6788">
        <v>0</v>
      </c>
      <c r="O6788">
        <v>0</v>
      </c>
      <c r="P6788">
        <v>0</v>
      </c>
      <c r="Q6788">
        <v>0</v>
      </c>
      <c r="R6788">
        <v>0</v>
      </c>
      <c r="S6788">
        <v>0</v>
      </c>
      <c r="T6788">
        <v>673</v>
      </c>
      <c r="U6788">
        <v>0</v>
      </c>
      <c r="V6788" s="1" t="s">
        <v>4205</v>
      </c>
      <c r="W6788" s="1" t="s">
        <v>2551</v>
      </c>
      <c r="X6788" s="5" t="s">
        <v>4218</v>
      </c>
      <c r="Y6788" s="5" t="s">
        <v>2564</v>
      </c>
      <c r="Z6788" s="5" t="s">
        <v>13</v>
      </c>
      <c r="AA6788" s="5"/>
    </row>
    <row r="6789" spans="1:27" ht="12" customHeight="1" x14ac:dyDescent="0.15">
      <c r="A6789" s="1" t="s">
        <v>1745</v>
      </c>
      <c r="B6789" s="1" t="s">
        <v>47</v>
      </c>
      <c r="C6789" s="1" t="s">
        <v>77</v>
      </c>
      <c r="D6789" s="1" t="s">
        <v>2519</v>
      </c>
      <c r="E6789" s="1" t="s">
        <v>10</v>
      </c>
      <c r="F6789" s="1" t="s">
        <v>1758</v>
      </c>
      <c r="G6789" s="1" t="s">
        <v>24</v>
      </c>
      <c r="H6789" s="1" t="s">
        <v>13</v>
      </c>
      <c r="I6789">
        <v>12705</v>
      </c>
      <c r="J6789">
        <v>12862</v>
      </c>
      <c r="K6789">
        <v>11682</v>
      </c>
      <c r="L6789">
        <v>12329</v>
      </c>
      <c r="M6789">
        <v>12250</v>
      </c>
      <c r="N6789">
        <v>13188</v>
      </c>
      <c r="O6789">
        <v>13053</v>
      </c>
      <c r="P6789">
        <v>11256</v>
      </c>
      <c r="Q6789">
        <v>12819</v>
      </c>
      <c r="R6789">
        <v>12393</v>
      </c>
      <c r="S6789">
        <v>11656</v>
      </c>
      <c r="T6789">
        <v>10793</v>
      </c>
      <c r="U6789">
        <v>11173</v>
      </c>
      <c r="V6789" s="1" t="s">
        <v>4205</v>
      </c>
      <c r="W6789" s="1" t="s">
        <v>2551</v>
      </c>
      <c r="X6789" s="5" t="s">
        <v>4218</v>
      </c>
      <c r="Y6789" s="5" t="s">
        <v>2559</v>
      </c>
      <c r="Z6789" s="5" t="s">
        <v>13</v>
      </c>
      <c r="AA6789" s="5"/>
    </row>
    <row r="6790" spans="1:27" ht="12" customHeight="1" x14ac:dyDescent="0.15">
      <c r="A6790" s="1" t="s">
        <v>1745</v>
      </c>
      <c r="B6790" s="1" t="s">
        <v>49</v>
      </c>
      <c r="C6790" s="1" t="s">
        <v>9</v>
      </c>
      <c r="D6790" s="1" t="s">
        <v>2519</v>
      </c>
      <c r="E6790" s="1" t="s">
        <v>10</v>
      </c>
      <c r="F6790" s="1" t="s">
        <v>1759</v>
      </c>
      <c r="G6790" s="1" t="s">
        <v>12</v>
      </c>
      <c r="H6790" s="1" t="s">
        <v>13</v>
      </c>
      <c r="I6790">
        <v>53064</v>
      </c>
      <c r="J6790">
        <v>48914</v>
      </c>
      <c r="K6790">
        <v>45126</v>
      </c>
      <c r="L6790">
        <v>49561</v>
      </c>
      <c r="M6790">
        <v>51862</v>
      </c>
      <c r="N6790">
        <v>53138</v>
      </c>
      <c r="O6790">
        <v>54536</v>
      </c>
      <c r="P6790">
        <v>52393</v>
      </c>
      <c r="Q6790">
        <v>48792</v>
      </c>
      <c r="R6790">
        <v>49753</v>
      </c>
      <c r="S6790">
        <v>43217</v>
      </c>
      <c r="T6790">
        <v>43568</v>
      </c>
      <c r="U6790">
        <v>53399</v>
      </c>
      <c r="V6790" s="1" t="s">
        <v>4205</v>
      </c>
      <c r="W6790" s="1" t="s">
        <v>2551</v>
      </c>
      <c r="X6790" s="5" t="s">
        <v>4219</v>
      </c>
      <c r="Y6790" s="5" t="s">
        <v>2553</v>
      </c>
      <c r="Z6790" s="5" t="s">
        <v>13</v>
      </c>
      <c r="AA6790" s="5"/>
    </row>
    <row r="6791" spans="1:27" ht="12" customHeight="1" x14ac:dyDescent="0.15">
      <c r="A6791" s="1" t="s">
        <v>1745</v>
      </c>
      <c r="B6791" s="1" t="s">
        <v>49</v>
      </c>
      <c r="C6791" s="1" t="s">
        <v>15</v>
      </c>
      <c r="D6791" s="1" t="s">
        <v>2519</v>
      </c>
      <c r="E6791" s="1" t="s">
        <v>10</v>
      </c>
      <c r="F6791" s="1" t="s">
        <v>1759</v>
      </c>
      <c r="G6791" s="1" t="s">
        <v>16</v>
      </c>
      <c r="H6791" s="1" t="s">
        <v>13</v>
      </c>
      <c r="I6791">
        <v>3147</v>
      </c>
      <c r="J6791">
        <v>3232</v>
      </c>
      <c r="K6791">
        <v>3577</v>
      </c>
      <c r="L6791">
        <v>4177</v>
      </c>
      <c r="M6791">
        <v>3223</v>
      </c>
      <c r="N6791">
        <v>3251</v>
      </c>
      <c r="O6791">
        <v>3685</v>
      </c>
      <c r="P6791">
        <v>3341</v>
      </c>
      <c r="Q6791">
        <v>2767</v>
      </c>
      <c r="R6791">
        <v>2706</v>
      </c>
      <c r="S6791">
        <v>2751</v>
      </c>
      <c r="T6791">
        <v>2822</v>
      </c>
      <c r="U6791">
        <v>3371</v>
      </c>
      <c r="V6791" s="1" t="s">
        <v>4205</v>
      </c>
      <c r="W6791" s="1" t="s">
        <v>2551</v>
      </c>
      <c r="X6791" s="5" t="s">
        <v>4219</v>
      </c>
      <c r="Y6791" s="5" t="s">
        <v>2561</v>
      </c>
      <c r="Z6791" s="5" t="s">
        <v>13</v>
      </c>
      <c r="AA6791" s="5"/>
    </row>
    <row r="6792" spans="1:27" ht="12" customHeight="1" x14ac:dyDescent="0.15">
      <c r="A6792" s="1" t="s">
        <v>1745</v>
      </c>
      <c r="B6792" s="1" t="s">
        <v>49</v>
      </c>
      <c r="C6792" s="1" t="s">
        <v>17</v>
      </c>
      <c r="D6792" s="1" t="s">
        <v>2519</v>
      </c>
      <c r="E6792" s="1" t="s">
        <v>10</v>
      </c>
      <c r="F6792" s="1" t="s">
        <v>1759</v>
      </c>
      <c r="G6792" s="1" t="s">
        <v>18</v>
      </c>
      <c r="H6792" s="1" t="s">
        <v>13</v>
      </c>
      <c r="I6792">
        <v>1157</v>
      </c>
      <c r="J6792">
        <v>1064</v>
      </c>
      <c r="K6792">
        <v>1083</v>
      </c>
      <c r="L6792">
        <v>1062</v>
      </c>
      <c r="M6792">
        <v>999</v>
      </c>
      <c r="N6792">
        <v>1080</v>
      </c>
      <c r="O6792">
        <v>997</v>
      </c>
      <c r="P6792">
        <v>840</v>
      </c>
      <c r="Q6792">
        <v>865</v>
      </c>
      <c r="R6792">
        <v>1053</v>
      </c>
      <c r="S6792">
        <v>887</v>
      </c>
      <c r="T6792">
        <v>865</v>
      </c>
      <c r="U6792">
        <v>1140</v>
      </c>
      <c r="V6792" s="1" t="s">
        <v>4205</v>
      </c>
      <c r="W6792" s="1" t="s">
        <v>2551</v>
      </c>
      <c r="X6792" s="5" t="s">
        <v>4219</v>
      </c>
      <c r="Y6792" s="5" t="s">
        <v>2562</v>
      </c>
      <c r="Z6792" s="5" t="s">
        <v>13</v>
      </c>
      <c r="AA6792" s="5"/>
    </row>
    <row r="6793" spans="1:27" ht="12" customHeight="1" x14ac:dyDescent="0.15">
      <c r="A6793" s="1" t="s">
        <v>1745</v>
      </c>
      <c r="B6793" s="1" t="s">
        <v>49</v>
      </c>
      <c r="C6793" s="1" t="s">
        <v>19</v>
      </c>
      <c r="D6793" s="1" t="s">
        <v>2519</v>
      </c>
      <c r="E6793" s="1" t="s">
        <v>10</v>
      </c>
      <c r="F6793" s="1" t="s">
        <v>1759</v>
      </c>
      <c r="G6793" s="1" t="s">
        <v>242</v>
      </c>
      <c r="H6793" s="1" t="s">
        <v>13</v>
      </c>
      <c r="I6793">
        <v>56303</v>
      </c>
      <c r="J6793">
        <v>49754</v>
      </c>
      <c r="K6793">
        <v>47204</v>
      </c>
      <c r="L6793">
        <v>52064</v>
      </c>
      <c r="M6793">
        <v>54633</v>
      </c>
      <c r="N6793">
        <v>57230</v>
      </c>
      <c r="O6793">
        <v>56372</v>
      </c>
      <c r="P6793">
        <v>52265</v>
      </c>
      <c r="Q6793">
        <v>50247</v>
      </c>
      <c r="R6793">
        <v>52913</v>
      </c>
      <c r="S6793">
        <v>44993</v>
      </c>
      <c r="T6793">
        <v>44944</v>
      </c>
      <c r="U6793">
        <v>56105</v>
      </c>
      <c r="V6793" s="1" t="s">
        <v>4205</v>
      </c>
      <c r="W6793" s="1" t="s">
        <v>2551</v>
      </c>
      <c r="X6793" s="5" t="s">
        <v>4219</v>
      </c>
      <c r="Y6793" s="5" t="s">
        <v>2557</v>
      </c>
      <c r="Z6793" s="5" t="s">
        <v>13</v>
      </c>
      <c r="AA6793" s="5"/>
    </row>
    <row r="6794" spans="1:27" ht="12" customHeight="1" x14ac:dyDescent="0.15">
      <c r="A6794" s="1" t="s">
        <v>1745</v>
      </c>
      <c r="B6794" s="1" t="s">
        <v>49</v>
      </c>
      <c r="C6794" s="1" t="s">
        <v>21</v>
      </c>
      <c r="D6794" s="1" t="s">
        <v>2519</v>
      </c>
      <c r="E6794" s="1" t="s">
        <v>10</v>
      </c>
      <c r="F6794" s="1" t="s">
        <v>1759</v>
      </c>
      <c r="G6794" s="1" t="s">
        <v>1305</v>
      </c>
      <c r="H6794" s="1" t="s">
        <v>306</v>
      </c>
      <c r="I6794">
        <v>1357635</v>
      </c>
      <c r="J6794">
        <v>1231473</v>
      </c>
      <c r="K6794">
        <v>1186317</v>
      </c>
      <c r="L6794">
        <v>1299310</v>
      </c>
      <c r="M6794">
        <v>1371777</v>
      </c>
      <c r="N6794">
        <v>1443766</v>
      </c>
      <c r="O6794">
        <v>1427217</v>
      </c>
      <c r="P6794">
        <v>1322397</v>
      </c>
      <c r="Q6794">
        <v>1269680</v>
      </c>
      <c r="R6794">
        <v>1353632</v>
      </c>
      <c r="S6794">
        <v>1173206</v>
      </c>
      <c r="T6794">
        <v>1169762</v>
      </c>
      <c r="U6794">
        <v>1458398</v>
      </c>
      <c r="V6794" s="1" t="s">
        <v>4205</v>
      </c>
      <c r="W6794" s="1" t="s">
        <v>2551</v>
      </c>
      <c r="X6794" s="5" t="s">
        <v>4219</v>
      </c>
      <c r="Y6794" s="5" t="s">
        <v>2740</v>
      </c>
      <c r="Z6794" s="5" t="s">
        <v>2788</v>
      </c>
      <c r="AA6794" s="5"/>
    </row>
    <row r="6795" spans="1:27" ht="12" customHeight="1" x14ac:dyDescent="0.15">
      <c r="A6795" s="1" t="s">
        <v>1745</v>
      </c>
      <c r="B6795" s="1" t="s">
        <v>49</v>
      </c>
      <c r="C6795" s="1" t="s">
        <v>23</v>
      </c>
      <c r="D6795" s="1" t="s">
        <v>2519</v>
      </c>
      <c r="E6795" s="1" t="s">
        <v>10</v>
      </c>
      <c r="F6795" s="1" t="s">
        <v>1759</v>
      </c>
      <c r="G6795" s="1" t="s">
        <v>22</v>
      </c>
      <c r="H6795" s="1" t="s">
        <v>13</v>
      </c>
      <c r="I6795">
        <v>399</v>
      </c>
      <c r="J6795">
        <v>377</v>
      </c>
      <c r="K6795">
        <v>376</v>
      </c>
      <c r="L6795">
        <v>363</v>
      </c>
      <c r="M6795">
        <v>309</v>
      </c>
      <c r="N6795">
        <v>402</v>
      </c>
      <c r="O6795">
        <v>148</v>
      </c>
      <c r="P6795">
        <v>188</v>
      </c>
      <c r="Q6795">
        <v>265</v>
      </c>
      <c r="R6795">
        <v>110</v>
      </c>
      <c r="S6795">
        <v>361</v>
      </c>
      <c r="T6795">
        <v>118</v>
      </c>
      <c r="U6795">
        <v>457</v>
      </c>
      <c r="V6795" s="1" t="s">
        <v>4205</v>
      </c>
      <c r="W6795" s="1" t="s">
        <v>2551</v>
      </c>
      <c r="X6795" s="5" t="s">
        <v>4219</v>
      </c>
      <c r="Y6795" s="5" t="s">
        <v>2564</v>
      </c>
      <c r="Z6795" s="5" t="s">
        <v>13</v>
      </c>
      <c r="AA6795" s="5"/>
    </row>
    <row r="6796" spans="1:27" ht="12" customHeight="1" x14ac:dyDescent="0.15">
      <c r="A6796" s="1" t="s">
        <v>1745</v>
      </c>
      <c r="B6796" s="1" t="s">
        <v>49</v>
      </c>
      <c r="C6796" s="1" t="s">
        <v>77</v>
      </c>
      <c r="D6796" s="1" t="s">
        <v>2519</v>
      </c>
      <c r="E6796" s="1" t="s">
        <v>10</v>
      </c>
      <c r="F6796" s="1" t="s">
        <v>1759</v>
      </c>
      <c r="G6796" s="1" t="s">
        <v>24</v>
      </c>
      <c r="H6796" s="1" t="s">
        <v>13</v>
      </c>
      <c r="I6796">
        <v>14788</v>
      </c>
      <c r="J6796">
        <v>15759</v>
      </c>
      <c r="K6796">
        <v>15799</v>
      </c>
      <c r="L6796">
        <v>16048</v>
      </c>
      <c r="M6796">
        <v>15192</v>
      </c>
      <c r="N6796">
        <v>12868</v>
      </c>
      <c r="O6796">
        <v>13574</v>
      </c>
      <c r="P6796">
        <v>16015</v>
      </c>
      <c r="Q6796">
        <v>16197</v>
      </c>
      <c r="R6796">
        <v>14581</v>
      </c>
      <c r="S6796">
        <v>14310</v>
      </c>
      <c r="T6796">
        <v>14771</v>
      </c>
      <c r="U6796">
        <v>13838</v>
      </c>
      <c r="V6796" s="1" t="s">
        <v>4205</v>
      </c>
      <c r="W6796" s="1" t="s">
        <v>2551</v>
      </c>
      <c r="X6796" s="5" t="s">
        <v>4219</v>
      </c>
      <c r="Y6796" s="5" t="s">
        <v>2559</v>
      </c>
      <c r="Z6796" s="5" t="s">
        <v>13</v>
      </c>
      <c r="AA6796" s="5"/>
    </row>
    <row r="6797" spans="1:27" ht="12" customHeight="1" x14ac:dyDescent="0.15">
      <c r="A6797" s="1" t="s">
        <v>1745</v>
      </c>
      <c r="B6797" s="1" t="s">
        <v>51</v>
      </c>
      <c r="C6797" s="1" t="s">
        <v>9</v>
      </c>
      <c r="D6797" s="1" t="s">
        <v>2519</v>
      </c>
      <c r="E6797" s="1" t="s">
        <v>10</v>
      </c>
      <c r="F6797" s="1" t="s">
        <v>1760</v>
      </c>
      <c r="G6797" s="1" t="s">
        <v>12</v>
      </c>
      <c r="H6797" s="1" t="s">
        <v>13</v>
      </c>
      <c r="I6797">
        <v>818</v>
      </c>
      <c r="J6797">
        <v>887</v>
      </c>
      <c r="K6797">
        <v>914</v>
      </c>
      <c r="L6797">
        <v>849</v>
      </c>
      <c r="M6797">
        <v>796</v>
      </c>
      <c r="N6797">
        <v>730</v>
      </c>
      <c r="O6797">
        <v>791</v>
      </c>
      <c r="P6797">
        <v>780</v>
      </c>
      <c r="Q6797">
        <v>856</v>
      </c>
      <c r="R6797">
        <v>895</v>
      </c>
      <c r="S6797">
        <v>805</v>
      </c>
      <c r="T6797">
        <v>664</v>
      </c>
      <c r="U6797">
        <v>771</v>
      </c>
      <c r="V6797" s="1" t="s">
        <v>4205</v>
      </c>
      <c r="W6797" s="1" t="s">
        <v>2551</v>
      </c>
      <c r="X6797" s="5" t="s">
        <v>4220</v>
      </c>
      <c r="Y6797" s="5" t="s">
        <v>2553</v>
      </c>
      <c r="Z6797" s="5" t="s">
        <v>13</v>
      </c>
      <c r="AA6797" s="5"/>
    </row>
    <row r="6798" spans="1:27" ht="12" customHeight="1" x14ac:dyDescent="0.15">
      <c r="A6798" s="1" t="s">
        <v>1745</v>
      </c>
      <c r="B6798" s="1" t="s">
        <v>51</v>
      </c>
      <c r="C6798" s="1" t="s">
        <v>15</v>
      </c>
      <c r="D6798" s="1" t="s">
        <v>2519</v>
      </c>
      <c r="E6798" s="1" t="s">
        <v>10</v>
      </c>
      <c r="F6798" s="1" t="s">
        <v>1760</v>
      </c>
      <c r="G6798" s="1" t="s">
        <v>16</v>
      </c>
      <c r="H6798" s="1" t="s">
        <v>13</v>
      </c>
      <c r="I6798">
        <v>146</v>
      </c>
      <c r="J6798">
        <v>103</v>
      </c>
      <c r="K6798">
        <v>141</v>
      </c>
      <c r="L6798">
        <v>122</v>
      </c>
      <c r="M6798">
        <v>101</v>
      </c>
      <c r="N6798">
        <v>91</v>
      </c>
      <c r="O6798">
        <v>91</v>
      </c>
      <c r="P6798">
        <v>99</v>
      </c>
      <c r="Q6798">
        <v>96</v>
      </c>
      <c r="R6798">
        <v>74</v>
      </c>
      <c r="S6798">
        <v>72</v>
      </c>
      <c r="T6798">
        <v>87</v>
      </c>
      <c r="U6798">
        <v>73</v>
      </c>
      <c r="V6798" s="1" t="s">
        <v>4205</v>
      </c>
      <c r="W6798" s="1" t="s">
        <v>2551</v>
      </c>
      <c r="X6798" s="5" t="s">
        <v>4220</v>
      </c>
      <c r="Y6798" s="5" t="s">
        <v>2561</v>
      </c>
      <c r="Z6798" s="5" t="s">
        <v>13</v>
      </c>
      <c r="AA6798" s="5"/>
    </row>
    <row r="6799" spans="1:27" ht="12" customHeight="1" x14ac:dyDescent="0.15">
      <c r="A6799" s="1" t="s">
        <v>1745</v>
      </c>
      <c r="B6799" s="1" t="s">
        <v>51</v>
      </c>
      <c r="C6799" s="1" t="s">
        <v>17</v>
      </c>
      <c r="D6799" s="1" t="s">
        <v>2519</v>
      </c>
      <c r="E6799" s="1" t="s">
        <v>10</v>
      </c>
      <c r="F6799" s="1" t="s">
        <v>1760</v>
      </c>
      <c r="G6799" s="1" t="s">
        <v>18</v>
      </c>
      <c r="H6799" s="1" t="s">
        <v>13</v>
      </c>
      <c r="I6799">
        <v>281</v>
      </c>
      <c r="J6799">
        <v>380</v>
      </c>
      <c r="K6799">
        <v>348</v>
      </c>
      <c r="L6799">
        <v>329</v>
      </c>
      <c r="M6799">
        <v>297</v>
      </c>
      <c r="N6799">
        <v>180</v>
      </c>
      <c r="O6799">
        <v>186</v>
      </c>
      <c r="P6799">
        <v>271</v>
      </c>
      <c r="Q6799">
        <v>229</v>
      </c>
      <c r="R6799">
        <v>276</v>
      </c>
      <c r="S6799">
        <v>265</v>
      </c>
      <c r="T6799">
        <v>238</v>
      </c>
      <c r="U6799">
        <v>270</v>
      </c>
      <c r="V6799" s="1" t="s">
        <v>4205</v>
      </c>
      <c r="W6799" s="1" t="s">
        <v>2551</v>
      </c>
      <c r="X6799" s="5" t="s">
        <v>4220</v>
      </c>
      <c r="Y6799" s="5" t="s">
        <v>2562</v>
      </c>
      <c r="Z6799" s="5" t="s">
        <v>13</v>
      </c>
      <c r="AA6799" s="5"/>
    </row>
    <row r="6800" spans="1:27" ht="12" customHeight="1" x14ac:dyDescent="0.15">
      <c r="A6800" s="1" t="s">
        <v>1745</v>
      </c>
      <c r="B6800" s="1" t="s">
        <v>51</v>
      </c>
      <c r="C6800" s="1" t="s">
        <v>19</v>
      </c>
      <c r="D6800" s="1" t="s">
        <v>2519</v>
      </c>
      <c r="E6800" s="1" t="s">
        <v>10</v>
      </c>
      <c r="F6800" s="1" t="s">
        <v>1760</v>
      </c>
      <c r="G6800" s="1" t="s">
        <v>242</v>
      </c>
      <c r="H6800" s="1" t="s">
        <v>13</v>
      </c>
      <c r="I6800">
        <v>653</v>
      </c>
      <c r="J6800">
        <v>665</v>
      </c>
      <c r="K6800">
        <v>675</v>
      </c>
      <c r="L6800">
        <v>669</v>
      </c>
      <c r="M6800">
        <v>682</v>
      </c>
      <c r="N6800">
        <v>611</v>
      </c>
      <c r="O6800">
        <v>512</v>
      </c>
      <c r="P6800">
        <v>715</v>
      </c>
      <c r="Q6800">
        <v>699</v>
      </c>
      <c r="R6800">
        <v>576</v>
      </c>
      <c r="S6800">
        <v>539</v>
      </c>
      <c r="T6800">
        <v>496</v>
      </c>
      <c r="U6800">
        <v>444</v>
      </c>
      <c r="V6800" s="1" t="s">
        <v>4205</v>
      </c>
      <c r="W6800" s="1" t="s">
        <v>2551</v>
      </c>
      <c r="X6800" s="5" t="s">
        <v>4220</v>
      </c>
      <c r="Y6800" s="5" t="s">
        <v>2557</v>
      </c>
      <c r="Z6800" s="5" t="s">
        <v>13</v>
      </c>
      <c r="AA6800" s="5"/>
    </row>
    <row r="6801" spans="1:27" ht="12" customHeight="1" x14ac:dyDescent="0.15">
      <c r="A6801" s="1" t="s">
        <v>1745</v>
      </c>
      <c r="B6801" s="1" t="s">
        <v>51</v>
      </c>
      <c r="C6801" s="1" t="s">
        <v>21</v>
      </c>
      <c r="D6801" s="1" t="s">
        <v>2519</v>
      </c>
      <c r="E6801" s="1" t="s">
        <v>10</v>
      </c>
      <c r="F6801" s="1" t="s">
        <v>1760</v>
      </c>
      <c r="G6801" s="1" t="s">
        <v>1305</v>
      </c>
      <c r="H6801" s="1" t="s">
        <v>306</v>
      </c>
      <c r="I6801">
        <v>1850050</v>
      </c>
      <c r="J6801">
        <v>2236855</v>
      </c>
      <c r="K6801">
        <v>2333189</v>
      </c>
      <c r="L6801">
        <v>2312886</v>
      </c>
      <c r="M6801">
        <v>2738200</v>
      </c>
      <c r="N6801">
        <v>2762717</v>
      </c>
      <c r="O6801">
        <v>2150605</v>
      </c>
      <c r="P6801">
        <v>3111349</v>
      </c>
      <c r="Q6801">
        <v>3163126</v>
      </c>
      <c r="R6801">
        <v>2719447</v>
      </c>
      <c r="S6801">
        <v>2613367</v>
      </c>
      <c r="T6801">
        <v>2072919</v>
      </c>
      <c r="U6801">
        <v>2059602</v>
      </c>
      <c r="V6801" s="1" t="s">
        <v>4205</v>
      </c>
      <c r="W6801" s="1" t="s">
        <v>2551</v>
      </c>
      <c r="X6801" s="5" t="s">
        <v>4220</v>
      </c>
      <c r="Y6801" s="5" t="s">
        <v>2740</v>
      </c>
      <c r="Z6801" s="5" t="s">
        <v>2788</v>
      </c>
      <c r="AA6801" s="5"/>
    </row>
    <row r="6802" spans="1:27" ht="12" customHeight="1" x14ac:dyDescent="0.15">
      <c r="A6802" s="1" t="s">
        <v>1745</v>
      </c>
      <c r="B6802" s="1" t="s">
        <v>51</v>
      </c>
      <c r="C6802" s="1" t="s">
        <v>23</v>
      </c>
      <c r="D6802" s="1" t="s">
        <v>2519</v>
      </c>
      <c r="E6802" s="1" t="s">
        <v>10</v>
      </c>
      <c r="F6802" s="1" t="s">
        <v>1760</v>
      </c>
      <c r="G6802" s="1" t="s">
        <v>22</v>
      </c>
      <c r="H6802" s="1" t="s">
        <v>13</v>
      </c>
      <c r="I6802">
        <v>20</v>
      </c>
      <c r="J6802">
        <v>36</v>
      </c>
      <c r="K6802">
        <v>16</v>
      </c>
      <c r="L6802">
        <v>18</v>
      </c>
      <c r="M6802">
        <v>16</v>
      </c>
      <c r="N6802">
        <v>17</v>
      </c>
      <c r="O6802">
        <v>3</v>
      </c>
      <c r="P6802">
        <v>4</v>
      </c>
      <c r="Q6802">
        <v>23</v>
      </c>
      <c r="R6802">
        <v>6</v>
      </c>
      <c r="S6802">
        <v>3</v>
      </c>
      <c r="T6802">
        <v>6</v>
      </c>
      <c r="U6802">
        <v>2</v>
      </c>
      <c r="V6802" s="1" t="s">
        <v>4205</v>
      </c>
      <c r="W6802" s="1" t="s">
        <v>2551</v>
      </c>
      <c r="X6802" s="5" t="s">
        <v>4220</v>
      </c>
      <c r="Y6802" s="5" t="s">
        <v>2564</v>
      </c>
      <c r="Z6802" s="5" t="s">
        <v>13</v>
      </c>
      <c r="AA6802" s="5"/>
    </row>
    <row r="6803" spans="1:27" ht="12" customHeight="1" x14ac:dyDescent="0.15">
      <c r="A6803" s="1" t="s">
        <v>1745</v>
      </c>
      <c r="B6803" s="1" t="s">
        <v>51</v>
      </c>
      <c r="C6803" s="1" t="s">
        <v>77</v>
      </c>
      <c r="D6803" s="1" t="s">
        <v>2519</v>
      </c>
      <c r="E6803" s="1" t="s">
        <v>10</v>
      </c>
      <c r="F6803" s="1" t="s">
        <v>1760</v>
      </c>
      <c r="G6803" s="1" t="s">
        <v>24</v>
      </c>
      <c r="H6803" s="1" t="s">
        <v>13</v>
      </c>
      <c r="I6803">
        <v>1368</v>
      </c>
      <c r="J6803">
        <v>1277</v>
      </c>
      <c r="K6803">
        <v>1293</v>
      </c>
      <c r="L6803">
        <v>1246</v>
      </c>
      <c r="M6803">
        <v>1150</v>
      </c>
      <c r="N6803">
        <v>1163</v>
      </c>
      <c r="O6803">
        <v>1344</v>
      </c>
      <c r="P6803">
        <v>1234</v>
      </c>
      <c r="Q6803">
        <v>1235</v>
      </c>
      <c r="R6803">
        <v>1346</v>
      </c>
      <c r="S6803">
        <v>1416</v>
      </c>
      <c r="T6803">
        <v>1426</v>
      </c>
      <c r="U6803">
        <v>1553</v>
      </c>
      <c r="V6803" s="1" t="s">
        <v>4205</v>
      </c>
      <c r="W6803" s="1" t="s">
        <v>2551</v>
      </c>
      <c r="X6803" s="5" t="s">
        <v>4220</v>
      </c>
      <c r="Y6803" s="5" t="s">
        <v>2559</v>
      </c>
      <c r="Z6803" s="5" t="s">
        <v>13</v>
      </c>
      <c r="AA6803" s="5"/>
    </row>
    <row r="6804" spans="1:27" ht="12" customHeight="1" x14ac:dyDescent="0.15">
      <c r="A6804" s="1" t="s">
        <v>1745</v>
      </c>
      <c r="B6804" s="1" t="s">
        <v>53</v>
      </c>
      <c r="C6804" s="1" t="s">
        <v>9</v>
      </c>
      <c r="D6804" s="1" t="s">
        <v>2519</v>
      </c>
      <c r="E6804" s="1" t="s">
        <v>10</v>
      </c>
      <c r="F6804" s="1" t="s">
        <v>1761</v>
      </c>
      <c r="G6804" s="1" t="s">
        <v>12</v>
      </c>
      <c r="H6804" s="1" t="s">
        <v>13</v>
      </c>
      <c r="I6804">
        <v>30747</v>
      </c>
      <c r="J6804">
        <v>30881</v>
      </c>
      <c r="K6804">
        <v>24781</v>
      </c>
      <c r="L6804">
        <v>28514</v>
      </c>
      <c r="M6804">
        <v>28180</v>
      </c>
      <c r="N6804">
        <v>21252</v>
      </c>
      <c r="O6804">
        <v>25808</v>
      </c>
      <c r="P6804">
        <v>25650</v>
      </c>
      <c r="Q6804">
        <v>27359</v>
      </c>
      <c r="R6804">
        <v>26951</v>
      </c>
      <c r="S6804">
        <v>21369</v>
      </c>
      <c r="T6804">
        <v>25632</v>
      </c>
      <c r="U6804">
        <v>25118</v>
      </c>
      <c r="V6804" s="1" t="s">
        <v>4205</v>
      </c>
      <c r="W6804" s="1" t="s">
        <v>2551</v>
      </c>
      <c r="X6804" s="5" t="s">
        <v>4221</v>
      </c>
      <c r="Y6804" s="5" t="s">
        <v>2553</v>
      </c>
      <c r="Z6804" s="5" t="s">
        <v>13</v>
      </c>
      <c r="AA6804" s="5"/>
    </row>
    <row r="6805" spans="1:27" ht="12" customHeight="1" x14ac:dyDescent="0.15">
      <c r="A6805" s="1" t="s">
        <v>1745</v>
      </c>
      <c r="B6805" s="1" t="s">
        <v>53</v>
      </c>
      <c r="C6805" s="1" t="s">
        <v>15</v>
      </c>
      <c r="D6805" s="1" t="s">
        <v>2519</v>
      </c>
      <c r="E6805" s="1" t="s">
        <v>10</v>
      </c>
      <c r="F6805" s="1" t="s">
        <v>1761</v>
      </c>
      <c r="G6805" s="1" t="s">
        <v>16</v>
      </c>
      <c r="H6805" s="1" t="s">
        <v>13</v>
      </c>
      <c r="I6805">
        <v>1628</v>
      </c>
      <c r="J6805">
        <v>1471</v>
      </c>
      <c r="K6805">
        <v>1375</v>
      </c>
      <c r="L6805">
        <v>1097</v>
      </c>
      <c r="M6805">
        <v>1210</v>
      </c>
      <c r="N6805">
        <v>1380</v>
      </c>
      <c r="O6805">
        <v>1369</v>
      </c>
      <c r="P6805">
        <v>1177</v>
      </c>
      <c r="Q6805">
        <v>1230</v>
      </c>
      <c r="R6805">
        <v>1312</v>
      </c>
      <c r="S6805">
        <v>1072</v>
      </c>
      <c r="T6805">
        <v>1174</v>
      </c>
      <c r="U6805">
        <v>1298</v>
      </c>
      <c r="V6805" s="1" t="s">
        <v>4205</v>
      </c>
      <c r="W6805" s="1" t="s">
        <v>2551</v>
      </c>
      <c r="X6805" s="5" t="s">
        <v>4221</v>
      </c>
      <c r="Y6805" s="5" t="s">
        <v>2561</v>
      </c>
      <c r="Z6805" s="5" t="s">
        <v>13</v>
      </c>
      <c r="AA6805" s="5"/>
    </row>
    <row r="6806" spans="1:27" ht="12" customHeight="1" x14ac:dyDescent="0.15">
      <c r="A6806" s="1" t="s">
        <v>1745</v>
      </c>
      <c r="B6806" s="1" t="s">
        <v>53</v>
      </c>
      <c r="C6806" s="1" t="s">
        <v>17</v>
      </c>
      <c r="D6806" s="1" t="s">
        <v>2519</v>
      </c>
      <c r="E6806" s="1" t="s">
        <v>10</v>
      </c>
      <c r="F6806" s="1" t="s">
        <v>1761</v>
      </c>
      <c r="G6806" s="1" t="s">
        <v>18</v>
      </c>
      <c r="H6806" s="1" t="s">
        <v>13</v>
      </c>
      <c r="I6806">
        <v>1206</v>
      </c>
      <c r="J6806">
        <v>1086</v>
      </c>
      <c r="K6806">
        <v>1173</v>
      </c>
      <c r="L6806">
        <v>1048</v>
      </c>
      <c r="M6806">
        <v>1113</v>
      </c>
      <c r="N6806">
        <v>1185</v>
      </c>
      <c r="O6806">
        <v>1457</v>
      </c>
      <c r="P6806">
        <v>811</v>
      </c>
      <c r="Q6806">
        <v>977</v>
      </c>
      <c r="R6806">
        <v>861</v>
      </c>
      <c r="S6806">
        <v>1019</v>
      </c>
      <c r="T6806">
        <v>997</v>
      </c>
      <c r="U6806">
        <v>1031</v>
      </c>
      <c r="V6806" s="1" t="s">
        <v>4205</v>
      </c>
      <c r="W6806" s="1" t="s">
        <v>2551</v>
      </c>
      <c r="X6806" s="5" t="s">
        <v>4221</v>
      </c>
      <c r="Y6806" s="5" t="s">
        <v>2562</v>
      </c>
      <c r="Z6806" s="5" t="s">
        <v>13</v>
      </c>
      <c r="AA6806" s="5"/>
    </row>
    <row r="6807" spans="1:27" ht="12" customHeight="1" x14ac:dyDescent="0.15">
      <c r="A6807" s="1" t="s">
        <v>1745</v>
      </c>
      <c r="B6807" s="1" t="s">
        <v>53</v>
      </c>
      <c r="C6807" s="1" t="s">
        <v>19</v>
      </c>
      <c r="D6807" s="1" t="s">
        <v>2519</v>
      </c>
      <c r="E6807" s="1" t="s">
        <v>10</v>
      </c>
      <c r="F6807" s="1" t="s">
        <v>1761</v>
      </c>
      <c r="G6807" s="1" t="s">
        <v>242</v>
      </c>
      <c r="H6807" s="1" t="s">
        <v>13</v>
      </c>
      <c r="I6807">
        <v>29150</v>
      </c>
      <c r="J6807">
        <v>28762</v>
      </c>
      <c r="K6807">
        <v>25048</v>
      </c>
      <c r="L6807">
        <v>27922</v>
      </c>
      <c r="M6807">
        <v>26817</v>
      </c>
      <c r="N6807">
        <v>22595</v>
      </c>
      <c r="O6807">
        <v>25522</v>
      </c>
      <c r="P6807">
        <v>24999</v>
      </c>
      <c r="Q6807">
        <v>26598</v>
      </c>
      <c r="R6807">
        <v>26729</v>
      </c>
      <c r="S6807">
        <v>22009</v>
      </c>
      <c r="T6807">
        <v>25618</v>
      </c>
      <c r="U6807">
        <v>25093</v>
      </c>
      <c r="V6807" s="1" t="s">
        <v>4205</v>
      </c>
      <c r="W6807" s="1" t="s">
        <v>2551</v>
      </c>
      <c r="X6807" s="5" t="s">
        <v>4221</v>
      </c>
      <c r="Y6807" s="5" t="s">
        <v>2557</v>
      </c>
      <c r="Z6807" s="5" t="s">
        <v>13</v>
      </c>
      <c r="AA6807" s="5"/>
    </row>
    <row r="6808" spans="1:27" ht="12" customHeight="1" x14ac:dyDescent="0.15">
      <c r="A6808" s="1" t="s">
        <v>1745</v>
      </c>
      <c r="B6808" s="1" t="s">
        <v>53</v>
      </c>
      <c r="C6808" s="1" t="s">
        <v>21</v>
      </c>
      <c r="D6808" s="1" t="s">
        <v>2519</v>
      </c>
      <c r="E6808" s="1" t="s">
        <v>10</v>
      </c>
      <c r="F6808" s="1" t="s">
        <v>1761</v>
      </c>
      <c r="G6808" s="1" t="s">
        <v>1305</v>
      </c>
      <c r="H6808" s="1" t="s">
        <v>306</v>
      </c>
      <c r="I6808">
        <v>813346</v>
      </c>
      <c r="J6808">
        <v>814229</v>
      </c>
      <c r="K6808">
        <v>719146</v>
      </c>
      <c r="L6808">
        <v>809575</v>
      </c>
      <c r="M6808">
        <v>780653</v>
      </c>
      <c r="N6808">
        <v>690560</v>
      </c>
      <c r="O6808">
        <v>778856</v>
      </c>
      <c r="P6808">
        <v>764677</v>
      </c>
      <c r="Q6808">
        <v>808468</v>
      </c>
      <c r="R6808">
        <v>820744</v>
      </c>
      <c r="S6808">
        <v>704592</v>
      </c>
      <c r="T6808">
        <v>824637</v>
      </c>
      <c r="U6808">
        <v>815642</v>
      </c>
      <c r="V6808" s="1" t="s">
        <v>4205</v>
      </c>
      <c r="W6808" s="1" t="s">
        <v>2551</v>
      </c>
      <c r="X6808" s="5" t="s">
        <v>4221</v>
      </c>
      <c r="Y6808" s="5" t="s">
        <v>2740</v>
      </c>
      <c r="Z6808" s="5" t="s">
        <v>2788</v>
      </c>
      <c r="AA6808" s="5"/>
    </row>
    <row r="6809" spans="1:27" ht="12" customHeight="1" x14ac:dyDescent="0.15">
      <c r="A6809" s="1" t="s">
        <v>1745</v>
      </c>
      <c r="B6809" s="1" t="s">
        <v>53</v>
      </c>
      <c r="C6809" s="1" t="s">
        <v>23</v>
      </c>
      <c r="D6809" s="1" t="s">
        <v>2519</v>
      </c>
      <c r="E6809" s="1" t="s">
        <v>10</v>
      </c>
      <c r="F6809" s="1" t="s">
        <v>1761</v>
      </c>
      <c r="G6809" s="1" t="s">
        <v>22</v>
      </c>
      <c r="H6809" s="1" t="s">
        <v>13</v>
      </c>
      <c r="I6809">
        <v>984</v>
      </c>
      <c r="J6809">
        <v>831</v>
      </c>
      <c r="K6809">
        <v>810</v>
      </c>
      <c r="L6809">
        <v>734</v>
      </c>
      <c r="M6809">
        <v>845</v>
      </c>
      <c r="N6809">
        <v>650</v>
      </c>
      <c r="O6809">
        <v>650</v>
      </c>
      <c r="P6809">
        <v>779</v>
      </c>
      <c r="Q6809">
        <v>602</v>
      </c>
      <c r="R6809">
        <v>651</v>
      </c>
      <c r="S6809">
        <v>788</v>
      </c>
      <c r="T6809">
        <v>32</v>
      </c>
      <c r="U6809">
        <v>0</v>
      </c>
      <c r="V6809" s="1" t="s">
        <v>4205</v>
      </c>
      <c r="W6809" s="1" t="s">
        <v>2551</v>
      </c>
      <c r="X6809" s="5" t="s">
        <v>4221</v>
      </c>
      <c r="Y6809" s="5" t="s">
        <v>2564</v>
      </c>
      <c r="Z6809" s="5" t="s">
        <v>13</v>
      </c>
      <c r="AA6809" s="5"/>
    </row>
    <row r="6810" spans="1:27" ht="12" customHeight="1" x14ac:dyDescent="0.15">
      <c r="A6810" s="1" t="s">
        <v>1745</v>
      </c>
      <c r="B6810" s="1" t="s">
        <v>53</v>
      </c>
      <c r="C6810" s="1" t="s">
        <v>77</v>
      </c>
      <c r="D6810" s="1" t="s">
        <v>2519</v>
      </c>
      <c r="E6810" s="1" t="s">
        <v>10</v>
      </c>
      <c r="F6810" s="1" t="s">
        <v>1761</v>
      </c>
      <c r="G6810" s="1" t="s">
        <v>24</v>
      </c>
      <c r="H6810" s="1" t="s">
        <v>13</v>
      </c>
      <c r="I6810">
        <v>17390</v>
      </c>
      <c r="J6810">
        <v>19221</v>
      </c>
      <c r="K6810">
        <v>18434</v>
      </c>
      <c r="L6810">
        <v>18544</v>
      </c>
      <c r="M6810">
        <v>19297</v>
      </c>
      <c r="N6810">
        <v>17663</v>
      </c>
      <c r="O6810">
        <v>17725</v>
      </c>
      <c r="P6810">
        <v>18041</v>
      </c>
      <c r="Q6810">
        <v>18547</v>
      </c>
      <c r="R6810">
        <v>18673</v>
      </c>
      <c r="S6810">
        <v>17360</v>
      </c>
      <c r="T6810">
        <v>17578</v>
      </c>
      <c r="U6810">
        <v>17955</v>
      </c>
      <c r="V6810" s="1" t="s">
        <v>4205</v>
      </c>
      <c r="W6810" s="1" t="s">
        <v>2551</v>
      </c>
      <c r="X6810" s="5" t="s">
        <v>4221</v>
      </c>
      <c r="Y6810" s="5" t="s">
        <v>2559</v>
      </c>
      <c r="Z6810" s="5" t="s">
        <v>13</v>
      </c>
      <c r="AA6810" s="5"/>
    </row>
    <row r="6811" spans="1:27" ht="12" customHeight="1" x14ac:dyDescent="0.15">
      <c r="A6811" s="1" t="s">
        <v>1745</v>
      </c>
      <c r="B6811" s="1" t="s">
        <v>55</v>
      </c>
      <c r="C6811" s="1" t="s">
        <v>9</v>
      </c>
      <c r="D6811" s="1" t="s">
        <v>2519</v>
      </c>
      <c r="E6811" s="1" t="s">
        <v>10</v>
      </c>
      <c r="F6811" s="1" t="s">
        <v>1762</v>
      </c>
      <c r="G6811" s="1" t="s">
        <v>12</v>
      </c>
      <c r="H6811" s="1" t="s">
        <v>13</v>
      </c>
      <c r="I6811">
        <v>13800</v>
      </c>
      <c r="J6811">
        <v>18757</v>
      </c>
      <c r="K6811">
        <v>12187</v>
      </c>
      <c r="L6811">
        <v>11532</v>
      </c>
      <c r="M6811">
        <v>14006</v>
      </c>
      <c r="N6811">
        <v>15167</v>
      </c>
      <c r="O6811">
        <v>12064</v>
      </c>
      <c r="P6811">
        <v>13872</v>
      </c>
      <c r="Q6811">
        <v>15000</v>
      </c>
      <c r="R6811">
        <v>14405</v>
      </c>
      <c r="S6811">
        <v>13671</v>
      </c>
      <c r="T6811">
        <v>12043</v>
      </c>
      <c r="U6811">
        <v>13806</v>
      </c>
      <c r="V6811" s="1" t="s">
        <v>4205</v>
      </c>
      <c r="W6811" s="1" t="s">
        <v>2551</v>
      </c>
      <c r="X6811" s="5" t="s">
        <v>4222</v>
      </c>
      <c r="Y6811" s="5" t="s">
        <v>2553</v>
      </c>
      <c r="Z6811" s="5" t="s">
        <v>13</v>
      </c>
      <c r="AA6811" s="5"/>
    </row>
    <row r="6812" spans="1:27" ht="12" customHeight="1" x14ac:dyDescent="0.15">
      <c r="A6812" s="1" t="s">
        <v>1745</v>
      </c>
      <c r="B6812" s="1" t="s">
        <v>55</v>
      </c>
      <c r="C6812" s="1" t="s">
        <v>15</v>
      </c>
      <c r="D6812" s="1" t="s">
        <v>2519</v>
      </c>
      <c r="E6812" s="1" t="s">
        <v>10</v>
      </c>
      <c r="F6812" s="1" t="s">
        <v>1762</v>
      </c>
      <c r="G6812" s="1" t="s">
        <v>16</v>
      </c>
      <c r="H6812" s="1" t="s">
        <v>13</v>
      </c>
      <c r="I6812">
        <v>1887</v>
      </c>
      <c r="J6812">
        <v>936</v>
      </c>
      <c r="K6812">
        <v>2103</v>
      </c>
      <c r="L6812">
        <v>3401</v>
      </c>
      <c r="M6812">
        <v>1381</v>
      </c>
      <c r="N6812">
        <v>964</v>
      </c>
      <c r="O6812">
        <v>1631</v>
      </c>
      <c r="P6812">
        <v>725</v>
      </c>
      <c r="Q6812">
        <v>634</v>
      </c>
      <c r="R6812">
        <v>789</v>
      </c>
      <c r="S6812">
        <v>2167</v>
      </c>
      <c r="T6812">
        <v>1366</v>
      </c>
      <c r="U6812">
        <v>835</v>
      </c>
      <c r="V6812" s="1" t="s">
        <v>4205</v>
      </c>
      <c r="W6812" s="1" t="s">
        <v>2551</v>
      </c>
      <c r="X6812" s="5" t="s">
        <v>4222</v>
      </c>
      <c r="Y6812" s="5" t="s">
        <v>2561</v>
      </c>
      <c r="Z6812" s="5" t="s">
        <v>13</v>
      </c>
      <c r="AA6812" s="5"/>
    </row>
    <row r="6813" spans="1:27" ht="12" customHeight="1" x14ac:dyDescent="0.15">
      <c r="A6813" s="1" t="s">
        <v>1745</v>
      </c>
      <c r="B6813" s="1" t="s">
        <v>55</v>
      </c>
      <c r="C6813" s="1" t="s">
        <v>17</v>
      </c>
      <c r="D6813" s="1" t="s">
        <v>2519</v>
      </c>
      <c r="E6813" s="1" t="s">
        <v>10</v>
      </c>
      <c r="F6813" s="1" t="s">
        <v>1762</v>
      </c>
      <c r="G6813" s="1" t="s">
        <v>18</v>
      </c>
      <c r="H6813" s="1" t="s">
        <v>13</v>
      </c>
      <c r="I6813">
        <v>1644</v>
      </c>
      <c r="J6813">
        <v>1677</v>
      </c>
      <c r="K6813">
        <v>1702</v>
      </c>
      <c r="L6813">
        <v>1713</v>
      </c>
      <c r="M6813">
        <v>1407</v>
      </c>
      <c r="N6813">
        <v>1591</v>
      </c>
      <c r="O6813">
        <v>1448</v>
      </c>
      <c r="P6813">
        <v>1521</v>
      </c>
      <c r="Q6813">
        <v>1513</v>
      </c>
      <c r="R6813">
        <v>1335</v>
      </c>
      <c r="S6813">
        <v>1210</v>
      </c>
      <c r="T6813">
        <v>1121</v>
      </c>
      <c r="U6813">
        <v>1258</v>
      </c>
      <c r="V6813" s="1" t="s">
        <v>4205</v>
      </c>
      <c r="W6813" s="1" t="s">
        <v>2551</v>
      </c>
      <c r="X6813" s="5" t="s">
        <v>4222</v>
      </c>
      <c r="Y6813" s="5" t="s">
        <v>2562</v>
      </c>
      <c r="Z6813" s="5" t="s">
        <v>13</v>
      </c>
      <c r="AA6813" s="5"/>
    </row>
    <row r="6814" spans="1:27" ht="12" customHeight="1" x14ac:dyDescent="0.15">
      <c r="A6814" s="1" t="s">
        <v>1745</v>
      </c>
      <c r="B6814" s="1" t="s">
        <v>55</v>
      </c>
      <c r="C6814" s="1" t="s">
        <v>19</v>
      </c>
      <c r="D6814" s="1" t="s">
        <v>2519</v>
      </c>
      <c r="E6814" s="1" t="s">
        <v>10</v>
      </c>
      <c r="F6814" s="1" t="s">
        <v>1762</v>
      </c>
      <c r="G6814" s="1" t="s">
        <v>242</v>
      </c>
      <c r="H6814" s="1" t="s">
        <v>13</v>
      </c>
      <c r="I6814">
        <v>12832</v>
      </c>
      <c r="J6814">
        <v>12824</v>
      </c>
      <c r="K6814">
        <v>12656</v>
      </c>
      <c r="L6814">
        <v>13572</v>
      </c>
      <c r="M6814">
        <v>12390</v>
      </c>
      <c r="N6814">
        <v>12863</v>
      </c>
      <c r="O6814">
        <v>9963</v>
      </c>
      <c r="P6814">
        <v>8896</v>
      </c>
      <c r="Q6814">
        <v>9312</v>
      </c>
      <c r="R6814">
        <v>9163</v>
      </c>
      <c r="S6814">
        <v>9037</v>
      </c>
      <c r="T6814">
        <v>9160</v>
      </c>
      <c r="U6814">
        <v>13745</v>
      </c>
      <c r="V6814" s="1" t="s">
        <v>4205</v>
      </c>
      <c r="W6814" s="1" t="s">
        <v>2551</v>
      </c>
      <c r="X6814" s="5" t="s">
        <v>4222</v>
      </c>
      <c r="Y6814" s="5" t="s">
        <v>2557</v>
      </c>
      <c r="Z6814" s="5" t="s">
        <v>13</v>
      </c>
      <c r="AA6814" s="5"/>
    </row>
    <row r="6815" spans="1:27" ht="12" customHeight="1" x14ac:dyDescent="0.15">
      <c r="A6815" s="1" t="s">
        <v>1745</v>
      </c>
      <c r="B6815" s="1" t="s">
        <v>55</v>
      </c>
      <c r="C6815" s="1" t="s">
        <v>21</v>
      </c>
      <c r="D6815" s="1" t="s">
        <v>2519</v>
      </c>
      <c r="E6815" s="1" t="s">
        <v>10</v>
      </c>
      <c r="F6815" s="1" t="s">
        <v>1762</v>
      </c>
      <c r="G6815" s="1" t="s">
        <v>1305</v>
      </c>
      <c r="H6815" s="1" t="s">
        <v>306</v>
      </c>
      <c r="I6815">
        <v>1627755</v>
      </c>
      <c r="J6815">
        <v>1614352</v>
      </c>
      <c r="K6815">
        <v>1553854</v>
      </c>
      <c r="L6815">
        <v>1710134</v>
      </c>
      <c r="M6815">
        <v>1595502</v>
      </c>
      <c r="N6815">
        <v>1632532</v>
      </c>
      <c r="O6815">
        <v>1724335</v>
      </c>
      <c r="P6815">
        <v>1371966</v>
      </c>
      <c r="Q6815">
        <v>1430855</v>
      </c>
      <c r="R6815">
        <v>1437258</v>
      </c>
      <c r="S6815">
        <v>1380271</v>
      </c>
      <c r="T6815">
        <v>1396181</v>
      </c>
      <c r="U6815">
        <v>1715426</v>
      </c>
      <c r="V6815" s="1" t="s">
        <v>4205</v>
      </c>
      <c r="W6815" s="1" t="s">
        <v>2551</v>
      </c>
      <c r="X6815" s="5" t="s">
        <v>4222</v>
      </c>
      <c r="Y6815" s="5" t="s">
        <v>2740</v>
      </c>
      <c r="Z6815" s="5" t="s">
        <v>2788</v>
      </c>
      <c r="AA6815" s="5"/>
    </row>
    <row r="6816" spans="1:27" ht="12" customHeight="1" x14ac:dyDescent="0.15">
      <c r="A6816" s="1" t="s">
        <v>1745</v>
      </c>
      <c r="B6816" s="1" t="s">
        <v>55</v>
      </c>
      <c r="C6816" s="1" t="s">
        <v>23</v>
      </c>
      <c r="D6816" s="1" t="s">
        <v>2519</v>
      </c>
      <c r="E6816" s="1" t="s">
        <v>10</v>
      </c>
      <c r="F6816" s="1" t="s">
        <v>1762</v>
      </c>
      <c r="G6816" s="1" t="s">
        <v>22</v>
      </c>
      <c r="H6816" s="1" t="s">
        <v>13</v>
      </c>
      <c r="I6816">
        <v>3104</v>
      </c>
      <c r="J6816">
        <v>3006</v>
      </c>
      <c r="K6816">
        <v>2613</v>
      </c>
      <c r="L6816">
        <v>2842</v>
      </c>
      <c r="M6816">
        <v>1771</v>
      </c>
      <c r="N6816">
        <v>2187</v>
      </c>
      <c r="O6816">
        <v>1991</v>
      </c>
      <c r="P6816">
        <v>1797</v>
      </c>
      <c r="Q6816">
        <v>1920</v>
      </c>
      <c r="R6816">
        <v>1925</v>
      </c>
      <c r="S6816">
        <v>1924</v>
      </c>
      <c r="T6816">
        <v>1518</v>
      </c>
      <c r="U6816">
        <v>1817</v>
      </c>
      <c r="V6816" s="1" t="s">
        <v>4205</v>
      </c>
      <c r="W6816" s="1" t="s">
        <v>2551</v>
      </c>
      <c r="X6816" s="5" t="s">
        <v>4222</v>
      </c>
      <c r="Y6816" s="5" t="s">
        <v>2564</v>
      </c>
      <c r="Z6816" s="5" t="s">
        <v>13</v>
      </c>
      <c r="AA6816" s="5"/>
    </row>
    <row r="6817" spans="1:27" ht="12" customHeight="1" x14ac:dyDescent="0.15">
      <c r="A6817" s="1" t="s">
        <v>1745</v>
      </c>
      <c r="B6817" s="1" t="s">
        <v>55</v>
      </c>
      <c r="C6817" s="1" t="s">
        <v>77</v>
      </c>
      <c r="D6817" s="1" t="s">
        <v>2519</v>
      </c>
      <c r="E6817" s="1" t="s">
        <v>10</v>
      </c>
      <c r="F6817" s="1" t="s">
        <v>1762</v>
      </c>
      <c r="G6817" s="1" t="s">
        <v>24</v>
      </c>
      <c r="H6817" s="1" t="s">
        <v>13</v>
      </c>
      <c r="I6817">
        <v>17454</v>
      </c>
      <c r="J6817">
        <v>19640</v>
      </c>
      <c r="K6817">
        <v>16959</v>
      </c>
      <c r="L6817">
        <v>13765</v>
      </c>
      <c r="M6817">
        <v>13584</v>
      </c>
      <c r="N6817">
        <v>13074</v>
      </c>
      <c r="O6817">
        <v>13367</v>
      </c>
      <c r="P6817">
        <v>15749</v>
      </c>
      <c r="Q6817">
        <v>18638</v>
      </c>
      <c r="R6817">
        <v>20121</v>
      </c>
      <c r="S6817">
        <v>22499</v>
      </c>
      <c r="T6817">
        <v>24125</v>
      </c>
      <c r="U6817">
        <v>21946</v>
      </c>
      <c r="V6817" s="1" t="s">
        <v>4205</v>
      </c>
      <c r="W6817" s="1" t="s">
        <v>2551</v>
      </c>
      <c r="X6817" s="5" t="s">
        <v>4222</v>
      </c>
      <c r="Y6817" s="5" t="s">
        <v>2559</v>
      </c>
      <c r="Z6817" s="5" t="s">
        <v>13</v>
      </c>
      <c r="AA6817" s="5"/>
    </row>
    <row r="6818" spans="1:27" ht="12" customHeight="1" x14ac:dyDescent="0.15">
      <c r="A6818" s="1" t="s">
        <v>1745</v>
      </c>
      <c r="B6818" s="1" t="s">
        <v>110</v>
      </c>
      <c r="C6818" s="1" t="s">
        <v>9</v>
      </c>
      <c r="D6818" s="1" t="s">
        <v>2519</v>
      </c>
      <c r="E6818" s="1" t="s">
        <v>10</v>
      </c>
      <c r="F6818" s="1" t="s">
        <v>1763</v>
      </c>
      <c r="G6818" s="1" t="s">
        <v>12</v>
      </c>
      <c r="H6818" s="1" t="s">
        <v>13</v>
      </c>
      <c r="I6818">
        <v>371368</v>
      </c>
      <c r="J6818">
        <v>318022</v>
      </c>
      <c r="K6818">
        <v>279475</v>
      </c>
      <c r="L6818">
        <v>307443</v>
      </c>
      <c r="M6818">
        <v>359021</v>
      </c>
      <c r="N6818">
        <v>356412</v>
      </c>
      <c r="O6818">
        <v>362728</v>
      </c>
      <c r="P6818">
        <v>301339</v>
      </c>
      <c r="Q6818">
        <v>343703</v>
      </c>
      <c r="R6818">
        <v>376441</v>
      </c>
      <c r="S6818">
        <v>375481</v>
      </c>
      <c r="T6818">
        <v>319861</v>
      </c>
      <c r="U6818">
        <v>303291</v>
      </c>
      <c r="V6818" s="1" t="s">
        <v>4205</v>
      </c>
      <c r="W6818" s="1" t="s">
        <v>2551</v>
      </c>
      <c r="X6818" s="5" t="s">
        <v>4223</v>
      </c>
      <c r="Y6818" s="5" t="s">
        <v>2553</v>
      </c>
      <c r="Z6818" s="5" t="s">
        <v>13</v>
      </c>
      <c r="AA6818" s="5"/>
    </row>
    <row r="6819" spans="1:27" ht="12" customHeight="1" x14ac:dyDescent="0.15">
      <c r="A6819" s="1" t="s">
        <v>1745</v>
      </c>
      <c r="B6819" s="1" t="s">
        <v>110</v>
      </c>
      <c r="C6819" s="1" t="s">
        <v>15</v>
      </c>
      <c r="D6819" s="1" t="s">
        <v>2519</v>
      </c>
      <c r="E6819" s="1" t="s">
        <v>10</v>
      </c>
      <c r="F6819" s="1" t="s">
        <v>1763</v>
      </c>
      <c r="G6819" s="1" t="s">
        <v>16</v>
      </c>
      <c r="H6819" s="1" t="s">
        <v>13</v>
      </c>
      <c r="I6819">
        <v>2908</v>
      </c>
      <c r="J6819">
        <v>3466</v>
      </c>
      <c r="K6819">
        <v>4283</v>
      </c>
      <c r="L6819">
        <v>2954</v>
      </c>
      <c r="M6819">
        <v>1527</v>
      </c>
      <c r="N6819">
        <v>2883</v>
      </c>
      <c r="O6819">
        <v>775</v>
      </c>
      <c r="P6819">
        <v>2843</v>
      </c>
      <c r="Q6819">
        <v>790</v>
      </c>
      <c r="R6819">
        <v>244</v>
      </c>
      <c r="S6819">
        <v>226</v>
      </c>
      <c r="T6819">
        <v>998</v>
      </c>
      <c r="U6819">
        <v>782</v>
      </c>
      <c r="V6819" s="1" t="s">
        <v>4205</v>
      </c>
      <c r="W6819" s="1" t="s">
        <v>2551</v>
      </c>
      <c r="X6819" s="5" t="s">
        <v>4223</v>
      </c>
      <c r="Y6819" s="5" t="s">
        <v>2561</v>
      </c>
      <c r="Z6819" s="5" t="s">
        <v>13</v>
      </c>
      <c r="AA6819" s="5"/>
    </row>
    <row r="6820" spans="1:27" ht="12" customHeight="1" x14ac:dyDescent="0.15">
      <c r="A6820" s="1" t="s">
        <v>1745</v>
      </c>
      <c r="B6820" s="1" t="s">
        <v>110</v>
      </c>
      <c r="C6820" s="1" t="s">
        <v>17</v>
      </c>
      <c r="D6820" s="1" t="s">
        <v>2519</v>
      </c>
      <c r="E6820" s="1" t="s">
        <v>10</v>
      </c>
      <c r="F6820" s="1" t="s">
        <v>1763</v>
      </c>
      <c r="G6820" s="1" t="s">
        <v>18</v>
      </c>
      <c r="H6820" s="1" t="s">
        <v>13</v>
      </c>
      <c r="I6820">
        <v>10358</v>
      </c>
      <c r="J6820">
        <v>10092</v>
      </c>
      <c r="K6820">
        <v>9999</v>
      </c>
      <c r="L6820">
        <v>7245</v>
      </c>
      <c r="M6820">
        <v>7881</v>
      </c>
      <c r="N6820">
        <v>8909</v>
      </c>
      <c r="O6820">
        <v>8568</v>
      </c>
      <c r="P6820">
        <v>9387</v>
      </c>
      <c r="Q6820">
        <v>6277</v>
      </c>
      <c r="R6820">
        <v>5531</v>
      </c>
      <c r="S6820">
        <v>8838</v>
      </c>
      <c r="T6820">
        <v>9652</v>
      </c>
      <c r="U6820">
        <v>6764</v>
      </c>
      <c r="V6820" s="1" t="s">
        <v>4205</v>
      </c>
      <c r="W6820" s="1" t="s">
        <v>2551</v>
      </c>
      <c r="X6820" s="5" t="s">
        <v>4223</v>
      </c>
      <c r="Y6820" s="5" t="s">
        <v>2562</v>
      </c>
      <c r="Z6820" s="5" t="s">
        <v>13</v>
      </c>
      <c r="AA6820" s="5"/>
    </row>
    <row r="6821" spans="1:27" ht="12" customHeight="1" x14ac:dyDescent="0.15">
      <c r="A6821" s="1" t="s">
        <v>1745</v>
      </c>
      <c r="B6821" s="1" t="s">
        <v>110</v>
      </c>
      <c r="C6821" s="1" t="s">
        <v>19</v>
      </c>
      <c r="D6821" s="1" t="s">
        <v>2519</v>
      </c>
      <c r="E6821" s="1" t="s">
        <v>10</v>
      </c>
      <c r="F6821" s="1" t="s">
        <v>1763</v>
      </c>
      <c r="G6821" s="1" t="s">
        <v>242</v>
      </c>
      <c r="H6821" s="1" t="s">
        <v>13</v>
      </c>
      <c r="I6821">
        <v>371443</v>
      </c>
      <c r="J6821">
        <v>316835</v>
      </c>
      <c r="K6821">
        <v>281591</v>
      </c>
      <c r="L6821">
        <v>306730</v>
      </c>
      <c r="M6821">
        <v>340183</v>
      </c>
      <c r="N6821">
        <v>351509</v>
      </c>
      <c r="O6821">
        <v>334823</v>
      </c>
      <c r="P6821">
        <v>330128</v>
      </c>
      <c r="Q6821">
        <v>337287</v>
      </c>
      <c r="R6821">
        <v>353349</v>
      </c>
      <c r="S6821">
        <v>331432</v>
      </c>
      <c r="T6821">
        <v>325873</v>
      </c>
      <c r="U6821">
        <v>332147</v>
      </c>
      <c r="V6821" s="1" t="s">
        <v>4205</v>
      </c>
      <c r="W6821" s="1" t="s">
        <v>2551</v>
      </c>
      <c r="X6821" s="5" t="s">
        <v>4223</v>
      </c>
      <c r="Y6821" s="5" t="s">
        <v>2557</v>
      </c>
      <c r="Z6821" s="5" t="s">
        <v>13</v>
      </c>
      <c r="AA6821" s="5"/>
    </row>
    <row r="6822" spans="1:27" ht="12" customHeight="1" x14ac:dyDescent="0.15">
      <c r="A6822" s="1" t="s">
        <v>1745</v>
      </c>
      <c r="B6822" s="1" t="s">
        <v>110</v>
      </c>
      <c r="C6822" s="1" t="s">
        <v>21</v>
      </c>
      <c r="D6822" s="1" t="s">
        <v>2519</v>
      </c>
      <c r="E6822" s="1" t="s">
        <v>10</v>
      </c>
      <c r="F6822" s="1" t="s">
        <v>1763</v>
      </c>
      <c r="G6822" s="1" t="s">
        <v>1305</v>
      </c>
      <c r="H6822" s="1" t="s">
        <v>306</v>
      </c>
      <c r="I6822">
        <v>540044</v>
      </c>
      <c r="J6822">
        <v>523688</v>
      </c>
      <c r="K6822">
        <v>470661</v>
      </c>
      <c r="L6822">
        <v>491274</v>
      </c>
      <c r="M6822">
        <v>527774</v>
      </c>
      <c r="N6822">
        <v>528332</v>
      </c>
      <c r="O6822">
        <v>510714</v>
      </c>
      <c r="P6822">
        <v>541078</v>
      </c>
      <c r="Q6822">
        <v>518666</v>
      </c>
      <c r="R6822">
        <v>541418</v>
      </c>
      <c r="S6822">
        <v>486957</v>
      </c>
      <c r="T6822">
        <v>481427</v>
      </c>
      <c r="U6822">
        <v>497672</v>
      </c>
      <c r="V6822" s="1" t="s">
        <v>4205</v>
      </c>
      <c r="W6822" s="1" t="s">
        <v>2551</v>
      </c>
      <c r="X6822" s="5" t="s">
        <v>4223</v>
      </c>
      <c r="Y6822" s="5" t="s">
        <v>2740</v>
      </c>
      <c r="Z6822" s="5" t="s">
        <v>2788</v>
      </c>
      <c r="AA6822" s="5"/>
    </row>
    <row r="6823" spans="1:27" ht="12" customHeight="1" x14ac:dyDescent="0.15">
      <c r="A6823" s="1" t="s">
        <v>1745</v>
      </c>
      <c r="B6823" s="1" t="s">
        <v>110</v>
      </c>
      <c r="C6823" s="1" t="s">
        <v>23</v>
      </c>
      <c r="D6823" s="1" t="s">
        <v>2519</v>
      </c>
      <c r="E6823" s="1" t="s">
        <v>10</v>
      </c>
      <c r="F6823" s="1" t="s">
        <v>1763</v>
      </c>
      <c r="G6823" s="1" t="s">
        <v>22</v>
      </c>
      <c r="H6823" s="1" t="s">
        <v>13</v>
      </c>
      <c r="I6823">
        <v>10</v>
      </c>
      <c r="J6823">
        <v>10</v>
      </c>
      <c r="K6823">
        <v>10</v>
      </c>
      <c r="L6823">
        <v>10</v>
      </c>
      <c r="M6823">
        <v>10</v>
      </c>
      <c r="N6823">
        <v>10</v>
      </c>
      <c r="O6823">
        <v>10</v>
      </c>
      <c r="P6823">
        <v>18</v>
      </c>
      <c r="Q6823">
        <v>14</v>
      </c>
      <c r="R6823">
        <v>11</v>
      </c>
      <c r="S6823">
        <v>8</v>
      </c>
      <c r="T6823">
        <v>14</v>
      </c>
      <c r="U6823">
        <v>13</v>
      </c>
      <c r="V6823" s="1" t="s">
        <v>4205</v>
      </c>
      <c r="W6823" s="1" t="s">
        <v>2551</v>
      </c>
      <c r="X6823" s="5" t="s">
        <v>4223</v>
      </c>
      <c r="Y6823" s="5" t="s">
        <v>2564</v>
      </c>
      <c r="Z6823" s="5" t="s">
        <v>13</v>
      </c>
      <c r="AA6823" s="5"/>
    </row>
    <row r="6824" spans="1:27" ht="12" customHeight="1" x14ac:dyDescent="0.15">
      <c r="A6824" s="1" t="s">
        <v>1745</v>
      </c>
      <c r="B6824" s="1" t="s">
        <v>110</v>
      </c>
      <c r="C6824" s="1" t="s">
        <v>77</v>
      </c>
      <c r="D6824" s="1" t="s">
        <v>2519</v>
      </c>
      <c r="E6824" s="1" t="s">
        <v>10</v>
      </c>
      <c r="F6824" s="1" t="s">
        <v>1763</v>
      </c>
      <c r="G6824" s="1" t="s">
        <v>24</v>
      </c>
      <c r="H6824" s="1" t="s">
        <v>13</v>
      </c>
      <c r="I6824">
        <v>234051</v>
      </c>
      <c r="J6824">
        <v>225744</v>
      </c>
      <c r="K6824">
        <v>216710</v>
      </c>
      <c r="L6824">
        <v>212007</v>
      </c>
      <c r="M6824">
        <v>224689</v>
      </c>
      <c r="N6824">
        <v>222832</v>
      </c>
      <c r="O6824">
        <v>241348</v>
      </c>
      <c r="P6824">
        <v>205485</v>
      </c>
      <c r="Q6824">
        <v>206188</v>
      </c>
      <c r="R6824">
        <v>222198</v>
      </c>
      <c r="S6824">
        <v>257788</v>
      </c>
      <c r="T6824">
        <v>242132</v>
      </c>
      <c r="U6824">
        <v>206765</v>
      </c>
      <c r="V6824" s="1" t="s">
        <v>4205</v>
      </c>
      <c r="W6824" s="1" t="s">
        <v>2551</v>
      </c>
      <c r="X6824" s="5" t="s">
        <v>4223</v>
      </c>
      <c r="Y6824" s="5" t="s">
        <v>2559</v>
      </c>
      <c r="Z6824" s="5" t="s">
        <v>13</v>
      </c>
      <c r="AA6824" s="5"/>
    </row>
    <row r="6825" spans="1:27" ht="12" customHeight="1" x14ac:dyDescent="0.15">
      <c r="A6825" s="1" t="s">
        <v>1745</v>
      </c>
      <c r="B6825" s="1" t="s">
        <v>112</v>
      </c>
      <c r="C6825" s="1" t="s">
        <v>9</v>
      </c>
      <c r="D6825" s="1" t="s">
        <v>2519</v>
      </c>
      <c r="E6825" s="1" t="s">
        <v>10</v>
      </c>
      <c r="F6825" s="1" t="s">
        <v>1764</v>
      </c>
      <c r="G6825" s="1" t="s">
        <v>12</v>
      </c>
      <c r="H6825" s="1" t="s">
        <v>13</v>
      </c>
      <c r="I6825">
        <v>540845</v>
      </c>
      <c r="J6825">
        <v>524110</v>
      </c>
      <c r="K6825">
        <v>565833</v>
      </c>
      <c r="L6825">
        <v>546856</v>
      </c>
      <c r="M6825">
        <v>545572</v>
      </c>
      <c r="N6825">
        <v>555767</v>
      </c>
      <c r="O6825">
        <v>509509</v>
      </c>
      <c r="P6825">
        <v>480851</v>
      </c>
      <c r="Q6825">
        <v>496600</v>
      </c>
      <c r="R6825">
        <v>553921</v>
      </c>
      <c r="S6825">
        <v>549153</v>
      </c>
      <c r="T6825">
        <v>463268</v>
      </c>
      <c r="U6825">
        <v>515083</v>
      </c>
      <c r="V6825" s="1" t="s">
        <v>4205</v>
      </c>
      <c r="W6825" s="1" t="s">
        <v>2551</v>
      </c>
      <c r="X6825" s="5" t="s">
        <v>4224</v>
      </c>
      <c r="Y6825" s="5" t="s">
        <v>2553</v>
      </c>
      <c r="Z6825" s="5" t="s">
        <v>13</v>
      </c>
      <c r="AA6825" s="5"/>
    </row>
    <row r="6826" spans="1:27" ht="12" customHeight="1" x14ac:dyDescent="0.15">
      <c r="A6826" s="1" t="s">
        <v>1745</v>
      </c>
      <c r="B6826" s="1" t="s">
        <v>112</v>
      </c>
      <c r="C6826" s="1" t="s">
        <v>15</v>
      </c>
      <c r="D6826" s="1" t="s">
        <v>2519</v>
      </c>
      <c r="E6826" s="1" t="s">
        <v>10</v>
      </c>
      <c r="F6826" s="1" t="s">
        <v>1764</v>
      </c>
      <c r="G6826" s="1" t="s">
        <v>16</v>
      </c>
      <c r="H6826" s="1" t="s">
        <v>13</v>
      </c>
      <c r="I6826">
        <v>13382</v>
      </c>
      <c r="J6826">
        <v>9524</v>
      </c>
      <c r="K6826">
        <v>10071</v>
      </c>
      <c r="L6826">
        <v>11274</v>
      </c>
      <c r="M6826">
        <v>8891</v>
      </c>
      <c r="N6826">
        <v>12843</v>
      </c>
      <c r="O6826">
        <v>10942</v>
      </c>
      <c r="P6826">
        <v>15675</v>
      </c>
      <c r="Q6826">
        <v>13196</v>
      </c>
      <c r="R6826">
        <v>14263</v>
      </c>
      <c r="S6826">
        <v>8331</v>
      </c>
      <c r="T6826">
        <v>9495</v>
      </c>
      <c r="U6826">
        <v>10073</v>
      </c>
      <c r="V6826" s="1" t="s">
        <v>4205</v>
      </c>
      <c r="W6826" s="1" t="s">
        <v>2551</v>
      </c>
      <c r="X6826" s="5" t="s">
        <v>4224</v>
      </c>
      <c r="Y6826" s="5" t="s">
        <v>2561</v>
      </c>
      <c r="Z6826" s="5" t="s">
        <v>13</v>
      </c>
      <c r="AA6826" s="5"/>
    </row>
    <row r="6827" spans="1:27" ht="12" customHeight="1" x14ac:dyDescent="0.15">
      <c r="A6827" s="1" t="s">
        <v>1745</v>
      </c>
      <c r="B6827" s="1" t="s">
        <v>112</v>
      </c>
      <c r="C6827" s="1" t="s">
        <v>17</v>
      </c>
      <c r="D6827" s="1" t="s">
        <v>2519</v>
      </c>
      <c r="E6827" s="1" t="s">
        <v>10</v>
      </c>
      <c r="F6827" s="1" t="s">
        <v>1764</v>
      </c>
      <c r="G6827" s="1" t="s">
        <v>18</v>
      </c>
      <c r="H6827" s="1" t="s">
        <v>13</v>
      </c>
      <c r="I6827">
        <v>64232</v>
      </c>
      <c r="J6827">
        <v>59776</v>
      </c>
      <c r="K6827">
        <v>65747</v>
      </c>
      <c r="L6827">
        <v>64314</v>
      </c>
      <c r="M6827">
        <v>66777</v>
      </c>
      <c r="N6827">
        <v>58713</v>
      </c>
      <c r="O6827">
        <v>56421</v>
      </c>
      <c r="P6827">
        <v>47856</v>
      </c>
      <c r="Q6827">
        <v>65737</v>
      </c>
      <c r="R6827">
        <v>60821</v>
      </c>
      <c r="S6827">
        <v>58626</v>
      </c>
      <c r="T6827">
        <v>51714</v>
      </c>
      <c r="U6827">
        <v>52837</v>
      </c>
      <c r="V6827" s="1" t="s">
        <v>4205</v>
      </c>
      <c r="W6827" s="1" t="s">
        <v>2551</v>
      </c>
      <c r="X6827" s="5" t="s">
        <v>4224</v>
      </c>
      <c r="Y6827" s="5" t="s">
        <v>2562</v>
      </c>
      <c r="Z6827" s="5" t="s">
        <v>13</v>
      </c>
      <c r="AA6827" s="5"/>
    </row>
    <row r="6828" spans="1:27" ht="12" customHeight="1" x14ac:dyDescent="0.15">
      <c r="A6828" s="1" t="s">
        <v>1745</v>
      </c>
      <c r="B6828" s="1" t="s">
        <v>112</v>
      </c>
      <c r="C6828" s="1" t="s">
        <v>19</v>
      </c>
      <c r="D6828" s="1" t="s">
        <v>2519</v>
      </c>
      <c r="E6828" s="1" t="s">
        <v>10</v>
      </c>
      <c r="F6828" s="1" t="s">
        <v>1764</v>
      </c>
      <c r="G6828" s="1" t="s">
        <v>242</v>
      </c>
      <c r="H6828" s="1" t="s">
        <v>13</v>
      </c>
      <c r="I6828">
        <v>517477</v>
      </c>
      <c r="J6828">
        <v>487997</v>
      </c>
      <c r="K6828">
        <v>502717</v>
      </c>
      <c r="L6828">
        <v>493272</v>
      </c>
      <c r="M6828">
        <v>514296</v>
      </c>
      <c r="N6828">
        <v>473929</v>
      </c>
      <c r="O6828">
        <v>438437</v>
      </c>
      <c r="P6828">
        <v>444564</v>
      </c>
      <c r="Q6828">
        <v>451433</v>
      </c>
      <c r="R6828">
        <v>504705</v>
      </c>
      <c r="S6828">
        <v>500823</v>
      </c>
      <c r="T6828">
        <v>402485</v>
      </c>
      <c r="U6828">
        <v>543386</v>
      </c>
      <c r="V6828" s="1" t="s">
        <v>4205</v>
      </c>
      <c r="W6828" s="1" t="s">
        <v>2551</v>
      </c>
      <c r="X6828" s="5" t="s">
        <v>4224</v>
      </c>
      <c r="Y6828" s="5" t="s">
        <v>2557</v>
      </c>
      <c r="Z6828" s="5" t="s">
        <v>13</v>
      </c>
      <c r="AA6828" s="5"/>
    </row>
    <row r="6829" spans="1:27" ht="12" customHeight="1" x14ac:dyDescent="0.15">
      <c r="A6829" s="1" t="s">
        <v>1745</v>
      </c>
      <c r="B6829" s="1" t="s">
        <v>112</v>
      </c>
      <c r="C6829" s="1" t="s">
        <v>21</v>
      </c>
      <c r="D6829" s="1" t="s">
        <v>2519</v>
      </c>
      <c r="E6829" s="1" t="s">
        <v>10</v>
      </c>
      <c r="F6829" s="1" t="s">
        <v>1764</v>
      </c>
      <c r="G6829" s="1" t="s">
        <v>1305</v>
      </c>
      <c r="H6829" s="1" t="s">
        <v>306</v>
      </c>
      <c r="I6829">
        <v>4530013</v>
      </c>
      <c r="J6829">
        <v>4913756</v>
      </c>
      <c r="K6829">
        <v>4644624</v>
      </c>
      <c r="L6829">
        <v>4622375</v>
      </c>
      <c r="M6829">
        <v>5095551</v>
      </c>
      <c r="N6829">
        <v>4478316</v>
      </c>
      <c r="O6829">
        <v>4204479</v>
      </c>
      <c r="P6829">
        <v>4089534</v>
      </c>
      <c r="Q6829">
        <v>4110550</v>
      </c>
      <c r="R6829">
        <v>3884878</v>
      </c>
      <c r="S6829">
        <v>3817714</v>
      </c>
      <c r="T6829">
        <v>3091392</v>
      </c>
      <c r="U6829">
        <v>4056401</v>
      </c>
      <c r="V6829" s="1" t="s">
        <v>4205</v>
      </c>
      <c r="W6829" s="1" t="s">
        <v>2551</v>
      </c>
      <c r="X6829" s="5" t="s">
        <v>4224</v>
      </c>
      <c r="Y6829" s="5" t="s">
        <v>2740</v>
      </c>
      <c r="Z6829" s="5" t="s">
        <v>2788</v>
      </c>
      <c r="AA6829" s="5"/>
    </row>
    <row r="6830" spans="1:27" ht="12" customHeight="1" x14ac:dyDescent="0.15">
      <c r="A6830" s="1" t="s">
        <v>1745</v>
      </c>
      <c r="B6830" s="1" t="s">
        <v>112</v>
      </c>
      <c r="C6830" s="1" t="s">
        <v>23</v>
      </c>
      <c r="D6830" s="1" t="s">
        <v>2519</v>
      </c>
      <c r="E6830" s="1" t="s">
        <v>10</v>
      </c>
      <c r="F6830" s="1" t="s">
        <v>1764</v>
      </c>
      <c r="G6830" s="1" t="s">
        <v>22</v>
      </c>
      <c r="H6830" s="1" t="s">
        <v>13</v>
      </c>
      <c r="I6830">
        <v>1370</v>
      </c>
      <c r="J6830">
        <v>1034</v>
      </c>
      <c r="K6830">
        <v>1182</v>
      </c>
      <c r="L6830">
        <v>1863</v>
      </c>
      <c r="M6830">
        <v>1138</v>
      </c>
      <c r="N6830">
        <v>722</v>
      </c>
      <c r="O6830">
        <v>994</v>
      </c>
      <c r="P6830">
        <v>1599</v>
      </c>
      <c r="Q6830">
        <v>722</v>
      </c>
      <c r="R6830">
        <v>952</v>
      </c>
      <c r="S6830">
        <v>962</v>
      </c>
      <c r="T6830">
        <v>1217</v>
      </c>
      <c r="U6830">
        <v>2269</v>
      </c>
      <c r="V6830" s="1" t="s">
        <v>4205</v>
      </c>
      <c r="W6830" s="1" t="s">
        <v>2551</v>
      </c>
      <c r="X6830" s="5" t="s">
        <v>4224</v>
      </c>
      <c r="Y6830" s="5" t="s">
        <v>2564</v>
      </c>
      <c r="Z6830" s="5" t="s">
        <v>13</v>
      </c>
      <c r="AA6830" s="5"/>
    </row>
    <row r="6831" spans="1:27" ht="12" customHeight="1" x14ac:dyDescent="0.15">
      <c r="A6831" s="1" t="s">
        <v>1745</v>
      </c>
      <c r="B6831" s="1" t="s">
        <v>112</v>
      </c>
      <c r="C6831" s="1" t="s">
        <v>77</v>
      </c>
      <c r="D6831" s="1" t="s">
        <v>2519</v>
      </c>
      <c r="E6831" s="1" t="s">
        <v>10</v>
      </c>
      <c r="F6831" s="1" t="s">
        <v>1764</v>
      </c>
      <c r="G6831" s="1" t="s">
        <v>24</v>
      </c>
      <c r="H6831" s="1" t="s">
        <v>13</v>
      </c>
      <c r="I6831">
        <v>266969</v>
      </c>
      <c r="J6831">
        <v>251795</v>
      </c>
      <c r="K6831">
        <v>258054</v>
      </c>
      <c r="L6831">
        <v>256734</v>
      </c>
      <c r="M6831">
        <v>228986</v>
      </c>
      <c r="N6831">
        <v>264232</v>
      </c>
      <c r="O6831">
        <v>288830</v>
      </c>
      <c r="P6831">
        <v>291337</v>
      </c>
      <c r="Q6831">
        <v>283240</v>
      </c>
      <c r="R6831">
        <v>286928</v>
      </c>
      <c r="S6831">
        <v>285136</v>
      </c>
      <c r="T6831">
        <v>302399</v>
      </c>
      <c r="U6831">
        <v>225894</v>
      </c>
      <c r="V6831" s="1" t="s">
        <v>4205</v>
      </c>
      <c r="W6831" s="1" t="s">
        <v>2551</v>
      </c>
      <c r="X6831" s="5" t="s">
        <v>4224</v>
      </c>
      <c r="Y6831" s="5" t="s">
        <v>2559</v>
      </c>
      <c r="Z6831" s="5" t="s">
        <v>13</v>
      </c>
      <c r="AA6831" s="5"/>
    </row>
    <row r="6832" spans="1:27" ht="12" customHeight="1" x14ac:dyDescent="0.15">
      <c r="A6832" s="1" t="s">
        <v>1745</v>
      </c>
      <c r="B6832" s="1" t="s">
        <v>114</v>
      </c>
      <c r="C6832" s="1" t="s">
        <v>9</v>
      </c>
      <c r="D6832" s="1" t="s">
        <v>2519</v>
      </c>
      <c r="E6832" s="1" t="s">
        <v>10</v>
      </c>
      <c r="F6832" s="1" t="s">
        <v>1765</v>
      </c>
      <c r="G6832" s="1" t="s">
        <v>12</v>
      </c>
      <c r="H6832" s="1" t="s">
        <v>305</v>
      </c>
      <c r="I6832">
        <v>1820814</v>
      </c>
      <c r="J6832">
        <v>1809144</v>
      </c>
      <c r="K6832">
        <v>1732645</v>
      </c>
      <c r="L6832">
        <v>1925739</v>
      </c>
      <c r="M6832">
        <v>1590152</v>
      </c>
      <c r="N6832">
        <v>1373509</v>
      </c>
      <c r="O6832">
        <v>1655042</v>
      </c>
      <c r="P6832">
        <v>1679219</v>
      </c>
      <c r="Q6832">
        <v>1743595</v>
      </c>
      <c r="R6832">
        <v>1589929</v>
      </c>
      <c r="S6832">
        <v>1348351</v>
      </c>
      <c r="T6832">
        <v>1333001</v>
      </c>
      <c r="U6832">
        <v>1661362</v>
      </c>
      <c r="V6832" s="1" t="s">
        <v>4205</v>
      </c>
      <c r="W6832" s="1" t="s">
        <v>2551</v>
      </c>
      <c r="X6832" s="5" t="s">
        <v>4225</v>
      </c>
      <c r="Y6832" s="5" t="s">
        <v>2553</v>
      </c>
      <c r="Z6832" s="5" t="s">
        <v>305</v>
      </c>
      <c r="AA6832" s="5"/>
    </row>
    <row r="6833" spans="1:27" ht="12" customHeight="1" x14ac:dyDescent="0.15">
      <c r="A6833" s="1" t="s">
        <v>1745</v>
      </c>
      <c r="B6833" s="1" t="s">
        <v>114</v>
      </c>
      <c r="C6833" s="1" t="s">
        <v>15</v>
      </c>
      <c r="D6833" s="1" t="s">
        <v>2519</v>
      </c>
      <c r="E6833" s="1" t="s">
        <v>10</v>
      </c>
      <c r="F6833" s="1" t="s">
        <v>1765</v>
      </c>
      <c r="G6833" s="1" t="s">
        <v>16</v>
      </c>
      <c r="H6833" s="1" t="s">
        <v>305</v>
      </c>
      <c r="I6833">
        <v>297500</v>
      </c>
      <c r="J6833">
        <v>213062</v>
      </c>
      <c r="K6833">
        <v>132200</v>
      </c>
      <c r="L6833">
        <v>228650</v>
      </c>
      <c r="M6833">
        <v>154925</v>
      </c>
      <c r="N6833">
        <v>132745</v>
      </c>
      <c r="O6833">
        <v>92285</v>
      </c>
      <c r="P6833">
        <v>160775</v>
      </c>
      <c r="Q6833">
        <v>135575</v>
      </c>
      <c r="R6833">
        <v>166150</v>
      </c>
      <c r="S6833">
        <v>79375</v>
      </c>
      <c r="T6833">
        <v>127075</v>
      </c>
      <c r="U6833">
        <v>160391</v>
      </c>
      <c r="V6833" s="1" t="s">
        <v>4205</v>
      </c>
      <c r="W6833" s="1" t="s">
        <v>2551</v>
      </c>
      <c r="X6833" s="5" t="s">
        <v>4225</v>
      </c>
      <c r="Y6833" s="5" t="s">
        <v>2561</v>
      </c>
      <c r="Z6833" s="5" t="s">
        <v>13</v>
      </c>
      <c r="AA6833" s="5"/>
    </row>
    <row r="6834" spans="1:27" ht="12" customHeight="1" x14ac:dyDescent="0.15">
      <c r="A6834" s="1" t="s">
        <v>1745</v>
      </c>
      <c r="B6834" s="1" t="s">
        <v>114</v>
      </c>
      <c r="C6834" s="1" t="s">
        <v>17</v>
      </c>
      <c r="D6834" s="1" t="s">
        <v>2519</v>
      </c>
      <c r="E6834" s="1" t="s">
        <v>10</v>
      </c>
      <c r="F6834" s="1" t="s">
        <v>1765</v>
      </c>
      <c r="G6834" s="1" t="s">
        <v>18</v>
      </c>
      <c r="H6834" s="1" t="s">
        <v>305</v>
      </c>
      <c r="I6834">
        <v>0</v>
      </c>
      <c r="J6834">
        <v>0</v>
      </c>
      <c r="K6834">
        <v>0</v>
      </c>
      <c r="L6834">
        <v>0</v>
      </c>
      <c r="M6834">
        <v>0</v>
      </c>
      <c r="N6834">
        <v>0</v>
      </c>
      <c r="O6834">
        <v>0</v>
      </c>
      <c r="P6834">
        <v>0</v>
      </c>
      <c r="Q6834">
        <v>0</v>
      </c>
      <c r="R6834">
        <v>0</v>
      </c>
      <c r="S6834">
        <v>0</v>
      </c>
      <c r="T6834">
        <v>0</v>
      </c>
      <c r="U6834">
        <v>0</v>
      </c>
      <c r="V6834" s="1" t="s">
        <v>4205</v>
      </c>
      <c r="W6834" s="1" t="s">
        <v>2551</v>
      </c>
      <c r="X6834" s="5" t="s">
        <v>4225</v>
      </c>
      <c r="Y6834" s="5" t="s">
        <v>2562</v>
      </c>
      <c r="Z6834" s="5" t="s">
        <v>13</v>
      </c>
      <c r="AA6834" s="5"/>
    </row>
    <row r="6835" spans="1:27" ht="12" customHeight="1" x14ac:dyDescent="0.15">
      <c r="A6835" s="1" t="s">
        <v>1745</v>
      </c>
      <c r="B6835" s="1" t="s">
        <v>114</v>
      </c>
      <c r="C6835" s="1" t="s">
        <v>19</v>
      </c>
      <c r="D6835" s="1" t="s">
        <v>2519</v>
      </c>
      <c r="E6835" s="1" t="s">
        <v>10</v>
      </c>
      <c r="F6835" s="1" t="s">
        <v>1765</v>
      </c>
      <c r="G6835" s="1" t="s">
        <v>242</v>
      </c>
      <c r="H6835" s="1" t="s">
        <v>305</v>
      </c>
      <c r="I6835">
        <v>2057400</v>
      </c>
      <c r="J6835">
        <v>1951044</v>
      </c>
      <c r="K6835">
        <v>1875608</v>
      </c>
      <c r="L6835">
        <v>2043722</v>
      </c>
      <c r="M6835">
        <v>1697520</v>
      </c>
      <c r="N6835">
        <v>1774852</v>
      </c>
      <c r="O6835">
        <v>1736090</v>
      </c>
      <c r="P6835">
        <v>1774058</v>
      </c>
      <c r="Q6835">
        <v>1913241</v>
      </c>
      <c r="R6835">
        <v>1708594</v>
      </c>
      <c r="S6835">
        <v>1404617</v>
      </c>
      <c r="T6835">
        <v>1459246</v>
      </c>
      <c r="U6835">
        <v>1772968</v>
      </c>
      <c r="V6835" s="1" t="s">
        <v>4205</v>
      </c>
      <c r="W6835" s="1" t="s">
        <v>2551</v>
      </c>
      <c r="X6835" s="5" t="s">
        <v>4225</v>
      </c>
      <c r="Y6835" s="5" t="s">
        <v>2557</v>
      </c>
      <c r="Z6835" s="5" t="s">
        <v>13</v>
      </c>
      <c r="AA6835" s="5"/>
    </row>
    <row r="6836" spans="1:27" ht="12" customHeight="1" x14ac:dyDescent="0.15">
      <c r="A6836" s="1" t="s">
        <v>1745</v>
      </c>
      <c r="B6836" s="1" t="s">
        <v>114</v>
      </c>
      <c r="C6836" s="1" t="s">
        <v>21</v>
      </c>
      <c r="D6836" s="1" t="s">
        <v>2519</v>
      </c>
      <c r="E6836" s="1" t="s">
        <v>10</v>
      </c>
      <c r="F6836" s="1" t="s">
        <v>1765</v>
      </c>
      <c r="G6836" s="1" t="s">
        <v>1305</v>
      </c>
      <c r="H6836" s="1" t="s">
        <v>306</v>
      </c>
      <c r="I6836">
        <v>301850</v>
      </c>
      <c r="J6836">
        <v>290854</v>
      </c>
      <c r="K6836">
        <v>292310</v>
      </c>
      <c r="L6836">
        <v>317730</v>
      </c>
      <c r="M6836">
        <v>283969</v>
      </c>
      <c r="N6836">
        <v>296313</v>
      </c>
      <c r="O6836">
        <v>295276</v>
      </c>
      <c r="P6836">
        <v>306189</v>
      </c>
      <c r="Q6836">
        <v>324762</v>
      </c>
      <c r="R6836">
        <v>281449</v>
      </c>
      <c r="S6836">
        <v>234065</v>
      </c>
      <c r="T6836">
        <v>244223</v>
      </c>
      <c r="U6836">
        <v>297432</v>
      </c>
      <c r="V6836" s="1" t="s">
        <v>4205</v>
      </c>
      <c r="W6836" s="1" t="s">
        <v>2551</v>
      </c>
      <c r="X6836" s="5" t="s">
        <v>4225</v>
      </c>
      <c r="Y6836" s="5" t="s">
        <v>2740</v>
      </c>
      <c r="Z6836" s="5" t="s">
        <v>2788</v>
      </c>
      <c r="AA6836" s="5"/>
    </row>
    <row r="6837" spans="1:27" ht="12" customHeight="1" x14ac:dyDescent="0.15">
      <c r="A6837" s="1" t="s">
        <v>1745</v>
      </c>
      <c r="B6837" s="1" t="s">
        <v>114</v>
      </c>
      <c r="C6837" s="1" t="s">
        <v>23</v>
      </c>
      <c r="D6837" s="1" t="s">
        <v>2519</v>
      </c>
      <c r="E6837" s="1" t="s">
        <v>10</v>
      </c>
      <c r="F6837" s="1" t="s">
        <v>1765</v>
      </c>
      <c r="G6837" s="1" t="s">
        <v>22</v>
      </c>
      <c r="H6837" s="1" t="s">
        <v>305</v>
      </c>
      <c r="I6837">
        <v>0</v>
      </c>
      <c r="J6837">
        <v>0</v>
      </c>
      <c r="K6837">
        <v>0</v>
      </c>
      <c r="L6837">
        <v>0</v>
      </c>
      <c r="M6837">
        <v>0</v>
      </c>
      <c r="N6837">
        <v>0</v>
      </c>
      <c r="O6837">
        <v>0</v>
      </c>
      <c r="P6837">
        <v>0</v>
      </c>
      <c r="Q6837">
        <v>0</v>
      </c>
      <c r="R6837">
        <v>0</v>
      </c>
      <c r="S6837">
        <v>0</v>
      </c>
      <c r="T6837">
        <v>0</v>
      </c>
      <c r="U6837">
        <v>0</v>
      </c>
      <c r="V6837" s="1" t="s">
        <v>4205</v>
      </c>
      <c r="W6837" s="1" t="s">
        <v>2551</v>
      </c>
      <c r="X6837" s="5" t="s">
        <v>4225</v>
      </c>
      <c r="Y6837" s="5" t="s">
        <v>2564</v>
      </c>
      <c r="Z6837" s="5" t="s">
        <v>13</v>
      </c>
      <c r="AA6837" s="5"/>
    </row>
    <row r="6838" spans="1:27" ht="12" customHeight="1" x14ac:dyDescent="0.15">
      <c r="A6838" s="1" t="s">
        <v>1745</v>
      </c>
      <c r="B6838" s="1" t="s">
        <v>114</v>
      </c>
      <c r="C6838" s="1" t="s">
        <v>77</v>
      </c>
      <c r="D6838" s="1" t="s">
        <v>2519</v>
      </c>
      <c r="E6838" s="1" t="s">
        <v>10</v>
      </c>
      <c r="F6838" s="1" t="s">
        <v>1765</v>
      </c>
      <c r="G6838" s="1" t="s">
        <v>24</v>
      </c>
      <c r="H6838" s="1" t="s">
        <v>305</v>
      </c>
      <c r="I6838">
        <v>624231</v>
      </c>
      <c r="J6838">
        <v>695394</v>
      </c>
      <c r="K6838">
        <v>684631</v>
      </c>
      <c r="L6838">
        <v>795298</v>
      </c>
      <c r="M6838">
        <v>842856</v>
      </c>
      <c r="N6838">
        <v>574258</v>
      </c>
      <c r="O6838">
        <v>585495</v>
      </c>
      <c r="P6838">
        <v>651431</v>
      </c>
      <c r="Q6838">
        <v>617360</v>
      </c>
      <c r="R6838">
        <v>664844</v>
      </c>
      <c r="S6838">
        <v>687953</v>
      </c>
      <c r="T6838">
        <v>688784</v>
      </c>
      <c r="U6838">
        <v>737569</v>
      </c>
      <c r="V6838" s="1" t="s">
        <v>4205</v>
      </c>
      <c r="W6838" s="1" t="s">
        <v>2551</v>
      </c>
      <c r="X6838" s="5" t="s">
        <v>4225</v>
      </c>
      <c r="Y6838" s="5" t="s">
        <v>2559</v>
      </c>
      <c r="Z6838" s="5" t="s">
        <v>305</v>
      </c>
      <c r="AA6838" s="5"/>
    </row>
    <row r="6839" spans="1:27" ht="12" customHeight="1" x14ac:dyDescent="0.15">
      <c r="A6839" s="1" t="s">
        <v>1745</v>
      </c>
      <c r="B6839" s="1" t="s">
        <v>57</v>
      </c>
      <c r="C6839" s="1" t="s">
        <v>9</v>
      </c>
      <c r="D6839" s="1" t="s">
        <v>2519</v>
      </c>
      <c r="E6839" s="1" t="s">
        <v>10</v>
      </c>
      <c r="F6839" s="1" t="s">
        <v>1766</v>
      </c>
      <c r="G6839" s="1" t="s">
        <v>12</v>
      </c>
      <c r="H6839" s="1" t="s">
        <v>305</v>
      </c>
      <c r="I6839">
        <v>723365</v>
      </c>
      <c r="J6839">
        <v>547420</v>
      </c>
      <c r="K6839">
        <v>526872</v>
      </c>
      <c r="L6839">
        <v>725329</v>
      </c>
      <c r="M6839">
        <v>771441</v>
      </c>
      <c r="N6839">
        <v>467258</v>
      </c>
      <c r="O6839">
        <v>689770</v>
      </c>
      <c r="P6839">
        <v>673320</v>
      </c>
      <c r="Q6839">
        <v>752675</v>
      </c>
      <c r="R6839">
        <v>293764</v>
      </c>
      <c r="S6839">
        <v>659258</v>
      </c>
      <c r="T6839">
        <v>648119</v>
      </c>
      <c r="U6839">
        <v>707430</v>
      </c>
      <c r="V6839" s="1" t="s">
        <v>4205</v>
      </c>
      <c r="W6839" s="1" t="s">
        <v>2551</v>
      </c>
      <c r="X6839" s="5" t="s">
        <v>4226</v>
      </c>
      <c r="Y6839" s="5" t="s">
        <v>2553</v>
      </c>
      <c r="Z6839" s="5" t="s">
        <v>305</v>
      </c>
      <c r="AA6839" s="5"/>
    </row>
    <row r="6840" spans="1:27" ht="12" customHeight="1" x14ac:dyDescent="0.15">
      <c r="A6840" s="1" t="s">
        <v>1745</v>
      </c>
      <c r="B6840" s="1" t="s">
        <v>57</v>
      </c>
      <c r="C6840" s="1" t="s">
        <v>15</v>
      </c>
      <c r="D6840" s="1" t="s">
        <v>2519</v>
      </c>
      <c r="E6840" s="1" t="s">
        <v>10</v>
      </c>
      <c r="F6840" s="1" t="s">
        <v>1766</v>
      </c>
      <c r="G6840" s="1" t="s">
        <v>16</v>
      </c>
      <c r="H6840" s="1" t="s">
        <v>305</v>
      </c>
      <c r="I6840">
        <v>97441</v>
      </c>
      <c r="J6840">
        <v>45510</v>
      </c>
      <c r="K6840">
        <v>39805</v>
      </c>
      <c r="L6840">
        <v>69092</v>
      </c>
      <c r="M6840">
        <v>55950</v>
      </c>
      <c r="N6840">
        <v>31850</v>
      </c>
      <c r="O6840">
        <v>42045</v>
      </c>
      <c r="P6840">
        <v>71440</v>
      </c>
      <c r="Q6840">
        <v>70107</v>
      </c>
      <c r="R6840">
        <v>21924</v>
      </c>
      <c r="S6840">
        <v>49900</v>
      </c>
      <c r="T6840">
        <v>50142</v>
      </c>
      <c r="U6840">
        <v>67903</v>
      </c>
      <c r="V6840" s="1" t="s">
        <v>4205</v>
      </c>
      <c r="W6840" s="1" t="s">
        <v>2551</v>
      </c>
      <c r="X6840" s="5" t="s">
        <v>4226</v>
      </c>
      <c r="Y6840" s="5" t="s">
        <v>2561</v>
      </c>
      <c r="Z6840" s="5" t="s">
        <v>13</v>
      </c>
      <c r="AA6840" s="5"/>
    </row>
    <row r="6841" spans="1:27" ht="12" customHeight="1" x14ac:dyDescent="0.15">
      <c r="A6841" s="1" t="s">
        <v>1745</v>
      </c>
      <c r="B6841" s="1" t="s">
        <v>57</v>
      </c>
      <c r="C6841" s="1" t="s">
        <v>17</v>
      </c>
      <c r="D6841" s="1" t="s">
        <v>2519</v>
      </c>
      <c r="E6841" s="1" t="s">
        <v>10</v>
      </c>
      <c r="F6841" s="1" t="s">
        <v>1766</v>
      </c>
      <c r="G6841" s="1" t="s">
        <v>18</v>
      </c>
      <c r="H6841" s="1" t="s">
        <v>305</v>
      </c>
      <c r="I6841">
        <v>89</v>
      </c>
      <c r="J6841">
        <v>98</v>
      </c>
      <c r="K6841">
        <v>96</v>
      </c>
      <c r="L6841">
        <v>126</v>
      </c>
      <c r="M6841">
        <v>84</v>
      </c>
      <c r="N6841">
        <v>85</v>
      </c>
      <c r="O6841">
        <v>77</v>
      </c>
      <c r="P6841">
        <v>54</v>
      </c>
      <c r="Q6841">
        <v>42</v>
      </c>
      <c r="R6841">
        <v>99</v>
      </c>
      <c r="S6841">
        <v>64</v>
      </c>
      <c r="T6841">
        <v>24</v>
      </c>
      <c r="U6841">
        <v>63</v>
      </c>
      <c r="V6841" s="1" t="s">
        <v>4205</v>
      </c>
      <c r="W6841" s="1" t="s">
        <v>2551</v>
      </c>
      <c r="X6841" s="5" t="s">
        <v>4226</v>
      </c>
      <c r="Y6841" s="5" t="s">
        <v>2562</v>
      </c>
      <c r="Z6841" s="5" t="s">
        <v>13</v>
      </c>
      <c r="AA6841" s="5"/>
    </row>
    <row r="6842" spans="1:27" ht="12" customHeight="1" x14ac:dyDescent="0.15">
      <c r="A6842" s="1" t="s">
        <v>1745</v>
      </c>
      <c r="B6842" s="1" t="s">
        <v>57</v>
      </c>
      <c r="C6842" s="1" t="s">
        <v>19</v>
      </c>
      <c r="D6842" s="1" t="s">
        <v>2519</v>
      </c>
      <c r="E6842" s="1" t="s">
        <v>10</v>
      </c>
      <c r="F6842" s="1" t="s">
        <v>1766</v>
      </c>
      <c r="G6842" s="1" t="s">
        <v>242</v>
      </c>
      <c r="H6842" s="1" t="s">
        <v>305</v>
      </c>
      <c r="I6842">
        <v>787743</v>
      </c>
      <c r="J6842">
        <v>618604</v>
      </c>
      <c r="K6842">
        <v>617166</v>
      </c>
      <c r="L6842">
        <v>845632</v>
      </c>
      <c r="M6842">
        <v>848859</v>
      </c>
      <c r="N6842">
        <v>516975</v>
      </c>
      <c r="O6842">
        <v>744301</v>
      </c>
      <c r="P6842">
        <v>699515</v>
      </c>
      <c r="Q6842">
        <v>729807</v>
      </c>
      <c r="R6842">
        <v>508300</v>
      </c>
      <c r="S6842">
        <v>632584</v>
      </c>
      <c r="T6842">
        <v>713256</v>
      </c>
      <c r="U6842">
        <v>769389</v>
      </c>
      <c r="V6842" s="1" t="s">
        <v>4205</v>
      </c>
      <c r="W6842" s="1" t="s">
        <v>2551</v>
      </c>
      <c r="X6842" s="5" t="s">
        <v>4226</v>
      </c>
      <c r="Y6842" s="5" t="s">
        <v>2557</v>
      </c>
      <c r="Z6842" s="5" t="s">
        <v>13</v>
      </c>
      <c r="AA6842" s="5"/>
    </row>
    <row r="6843" spans="1:27" ht="12" customHeight="1" x14ac:dyDescent="0.15">
      <c r="A6843" s="1" t="s">
        <v>1745</v>
      </c>
      <c r="B6843" s="1" t="s">
        <v>57</v>
      </c>
      <c r="C6843" s="1" t="s">
        <v>21</v>
      </c>
      <c r="D6843" s="1" t="s">
        <v>2519</v>
      </c>
      <c r="E6843" s="1" t="s">
        <v>10</v>
      </c>
      <c r="F6843" s="1" t="s">
        <v>1766</v>
      </c>
      <c r="G6843" s="1" t="s">
        <v>1305</v>
      </c>
      <c r="H6843" s="1" t="s">
        <v>306</v>
      </c>
      <c r="I6843">
        <v>359205</v>
      </c>
      <c r="J6843">
        <v>267258</v>
      </c>
      <c r="K6843">
        <v>307117</v>
      </c>
      <c r="L6843">
        <v>426892</v>
      </c>
      <c r="M6843">
        <v>499979</v>
      </c>
      <c r="N6843">
        <v>233745</v>
      </c>
      <c r="O6843">
        <v>332650</v>
      </c>
      <c r="P6843">
        <v>346669</v>
      </c>
      <c r="Q6843">
        <v>432450</v>
      </c>
      <c r="R6843">
        <v>258540</v>
      </c>
      <c r="S6843">
        <v>389301</v>
      </c>
      <c r="T6843">
        <v>483594</v>
      </c>
      <c r="U6843">
        <v>392618</v>
      </c>
      <c r="V6843" s="1" t="s">
        <v>4205</v>
      </c>
      <c r="W6843" s="1" t="s">
        <v>2551</v>
      </c>
      <c r="X6843" s="5" t="s">
        <v>4226</v>
      </c>
      <c r="Y6843" s="5" t="s">
        <v>2740</v>
      </c>
      <c r="Z6843" s="5" t="s">
        <v>2788</v>
      </c>
      <c r="AA6843" s="5"/>
    </row>
    <row r="6844" spans="1:27" ht="12" customHeight="1" x14ac:dyDescent="0.15">
      <c r="A6844" s="1" t="s">
        <v>1745</v>
      </c>
      <c r="B6844" s="1" t="s">
        <v>57</v>
      </c>
      <c r="C6844" s="1" t="s">
        <v>23</v>
      </c>
      <c r="D6844" s="1" t="s">
        <v>2519</v>
      </c>
      <c r="E6844" s="1" t="s">
        <v>10</v>
      </c>
      <c r="F6844" s="1" t="s">
        <v>1766</v>
      </c>
      <c r="G6844" s="1" t="s">
        <v>22</v>
      </c>
      <c r="H6844" s="1" t="s">
        <v>305</v>
      </c>
      <c r="I6844">
        <v>0</v>
      </c>
      <c r="J6844">
        <v>0</v>
      </c>
      <c r="K6844">
        <v>0</v>
      </c>
      <c r="L6844">
        <v>0</v>
      </c>
      <c r="M6844">
        <v>0</v>
      </c>
      <c r="N6844">
        <v>0</v>
      </c>
      <c r="O6844">
        <v>0</v>
      </c>
      <c r="P6844">
        <v>0</v>
      </c>
      <c r="Q6844">
        <v>0</v>
      </c>
      <c r="R6844">
        <v>0</v>
      </c>
      <c r="S6844">
        <v>0</v>
      </c>
      <c r="T6844">
        <v>0</v>
      </c>
      <c r="U6844">
        <v>0</v>
      </c>
      <c r="V6844" s="1" t="s">
        <v>4205</v>
      </c>
      <c r="W6844" s="1" t="s">
        <v>2551</v>
      </c>
      <c r="X6844" s="5" t="s">
        <v>4226</v>
      </c>
      <c r="Y6844" s="5" t="s">
        <v>2564</v>
      </c>
      <c r="Z6844" s="5" t="s">
        <v>13</v>
      </c>
      <c r="AA6844" s="5"/>
    </row>
    <row r="6845" spans="1:27" ht="12" customHeight="1" x14ac:dyDescent="0.15">
      <c r="A6845" s="1" t="s">
        <v>1745</v>
      </c>
      <c r="B6845" s="1" t="s">
        <v>57</v>
      </c>
      <c r="C6845" s="1" t="s">
        <v>77</v>
      </c>
      <c r="D6845" s="1" t="s">
        <v>2519</v>
      </c>
      <c r="E6845" s="1" t="s">
        <v>10</v>
      </c>
      <c r="F6845" s="1" t="s">
        <v>1766</v>
      </c>
      <c r="G6845" s="1" t="s">
        <v>24</v>
      </c>
      <c r="H6845" s="1" t="s">
        <v>305</v>
      </c>
      <c r="I6845">
        <v>634533</v>
      </c>
      <c r="J6845">
        <v>608761</v>
      </c>
      <c r="K6845">
        <v>558175</v>
      </c>
      <c r="L6845">
        <v>506838</v>
      </c>
      <c r="M6845">
        <v>485286</v>
      </c>
      <c r="N6845">
        <v>467334</v>
      </c>
      <c r="O6845">
        <v>454771</v>
      </c>
      <c r="P6845">
        <v>499962</v>
      </c>
      <c r="Q6845">
        <v>592895</v>
      </c>
      <c r="R6845">
        <v>400184</v>
      </c>
      <c r="S6845">
        <v>476694</v>
      </c>
      <c r="T6845">
        <v>461674</v>
      </c>
      <c r="U6845">
        <v>467555</v>
      </c>
      <c r="V6845" s="1" t="s">
        <v>4205</v>
      </c>
      <c r="W6845" s="1" t="s">
        <v>2551</v>
      </c>
      <c r="X6845" s="5" t="s">
        <v>4226</v>
      </c>
      <c r="Y6845" s="5" t="s">
        <v>2559</v>
      </c>
      <c r="Z6845" s="5" t="s">
        <v>305</v>
      </c>
      <c r="AA6845" s="5"/>
    </row>
    <row r="6846" spans="1:27" ht="12" customHeight="1" x14ac:dyDescent="0.15">
      <c r="A6846" s="1" t="s">
        <v>1745</v>
      </c>
      <c r="B6846" s="1" t="s">
        <v>212</v>
      </c>
      <c r="C6846" s="1" t="s">
        <v>9</v>
      </c>
      <c r="D6846" s="1" t="s">
        <v>2519</v>
      </c>
      <c r="E6846" s="1" t="s">
        <v>213</v>
      </c>
      <c r="F6846" s="1" t="s">
        <v>1767</v>
      </c>
      <c r="G6846" s="1" t="s">
        <v>215</v>
      </c>
      <c r="H6846" s="1" t="s">
        <v>216</v>
      </c>
      <c r="I6846">
        <v>6885</v>
      </c>
      <c r="J6846">
        <v>6882</v>
      </c>
      <c r="K6846">
        <v>6918</v>
      </c>
      <c r="L6846">
        <v>6908</v>
      </c>
      <c r="M6846">
        <v>6923</v>
      </c>
      <c r="N6846">
        <v>6862</v>
      </c>
      <c r="O6846">
        <v>6859</v>
      </c>
      <c r="P6846">
        <v>6838</v>
      </c>
      <c r="Q6846">
        <v>6837</v>
      </c>
      <c r="R6846">
        <v>6820</v>
      </c>
      <c r="S6846">
        <v>6814</v>
      </c>
      <c r="T6846">
        <v>6756</v>
      </c>
      <c r="U6846">
        <v>6728</v>
      </c>
      <c r="V6846" s="1" t="s">
        <v>4205</v>
      </c>
      <c r="W6846" s="1" t="s">
        <v>2717</v>
      </c>
      <c r="X6846" s="5" t="s">
        <v>4227</v>
      </c>
      <c r="Y6846" s="5" t="s">
        <v>2719</v>
      </c>
      <c r="Z6846" s="5" t="s">
        <v>2720</v>
      </c>
      <c r="AA6846" s="5"/>
    </row>
    <row r="6847" spans="1:27" ht="12" customHeight="1" x14ac:dyDescent="0.15">
      <c r="A6847" s="1" t="s">
        <v>1745</v>
      </c>
      <c r="B6847" s="1" t="s">
        <v>285</v>
      </c>
      <c r="C6847" s="1" t="s">
        <v>9</v>
      </c>
      <c r="D6847" s="1" t="s">
        <v>2519</v>
      </c>
      <c r="E6847" s="1" t="s">
        <v>213</v>
      </c>
      <c r="F6847" s="1" t="s">
        <v>286</v>
      </c>
      <c r="G6847" s="1" t="s">
        <v>215</v>
      </c>
      <c r="H6847" s="1" t="s">
        <v>216</v>
      </c>
      <c r="I6847">
        <v>68174</v>
      </c>
      <c r="J6847">
        <v>68644</v>
      </c>
      <c r="K6847">
        <v>68740</v>
      </c>
      <c r="L6847">
        <v>68755</v>
      </c>
      <c r="M6847">
        <v>68097</v>
      </c>
      <c r="N6847">
        <v>67980</v>
      </c>
      <c r="O6847">
        <v>67876</v>
      </c>
      <c r="P6847">
        <v>67378</v>
      </c>
      <c r="Q6847">
        <v>67279</v>
      </c>
      <c r="R6847">
        <v>67096</v>
      </c>
      <c r="S6847">
        <v>66985</v>
      </c>
      <c r="T6847">
        <v>66856</v>
      </c>
      <c r="U6847">
        <v>66590</v>
      </c>
      <c r="V6847" s="1" t="s">
        <v>4205</v>
      </c>
      <c r="W6847" s="1" t="s">
        <v>2717</v>
      </c>
      <c r="X6847" s="5" t="s">
        <v>2816</v>
      </c>
      <c r="Y6847" s="5" t="s">
        <v>2719</v>
      </c>
      <c r="Z6847" s="5" t="s">
        <v>2720</v>
      </c>
      <c r="AA6847" s="5"/>
    </row>
    <row r="6848" spans="1:27" ht="12" customHeight="1" x14ac:dyDescent="0.15">
      <c r="A6848" s="1" t="s">
        <v>1745</v>
      </c>
      <c r="B6848" s="1" t="s">
        <v>219</v>
      </c>
      <c r="C6848" s="1" t="s">
        <v>9</v>
      </c>
      <c r="D6848" s="1" t="s">
        <v>2519</v>
      </c>
      <c r="E6848" s="1" t="s">
        <v>220</v>
      </c>
      <c r="F6848" s="1" t="s">
        <v>1746</v>
      </c>
      <c r="G6848" s="1" t="s">
        <v>220</v>
      </c>
      <c r="H6848" s="1" t="s">
        <v>1632</v>
      </c>
      <c r="I6848">
        <v>6500</v>
      </c>
      <c r="J6848">
        <v>6500</v>
      </c>
      <c r="K6848">
        <v>6500</v>
      </c>
      <c r="L6848">
        <v>6500</v>
      </c>
      <c r="M6848">
        <v>6500</v>
      </c>
      <c r="N6848">
        <v>6500</v>
      </c>
      <c r="O6848">
        <v>6500</v>
      </c>
      <c r="P6848">
        <v>6500</v>
      </c>
      <c r="Q6848">
        <v>6500</v>
      </c>
      <c r="R6848">
        <v>6500</v>
      </c>
      <c r="S6848">
        <v>6500</v>
      </c>
      <c r="T6848">
        <v>6500</v>
      </c>
      <c r="U6848">
        <v>6500</v>
      </c>
      <c r="V6848" s="1" t="s">
        <v>4205</v>
      </c>
      <c r="W6848" s="1" t="s">
        <v>2723</v>
      </c>
      <c r="X6848" s="5" t="s">
        <v>4228</v>
      </c>
      <c r="Y6848" s="5" t="s">
        <v>4107</v>
      </c>
      <c r="Z6848" s="5" t="s">
        <v>4109</v>
      </c>
      <c r="AA6848" s="5"/>
    </row>
    <row r="6849" spans="1:27" ht="12" customHeight="1" x14ac:dyDescent="0.15">
      <c r="A6849" s="1" t="s">
        <v>1745</v>
      </c>
      <c r="B6849" s="1" t="s">
        <v>219</v>
      </c>
      <c r="C6849" s="1" t="s">
        <v>19</v>
      </c>
      <c r="D6849" s="1" t="s">
        <v>2519</v>
      </c>
      <c r="E6849" s="1" t="s">
        <v>220</v>
      </c>
      <c r="F6849" s="1" t="s">
        <v>1746</v>
      </c>
      <c r="G6849" s="1" t="s">
        <v>1132</v>
      </c>
      <c r="H6849" s="1" t="s">
        <v>1133</v>
      </c>
      <c r="I6849" s="37">
        <v>87.7</v>
      </c>
      <c r="J6849" s="37">
        <v>102.4</v>
      </c>
      <c r="K6849" s="37">
        <v>73</v>
      </c>
      <c r="L6849" s="37">
        <v>47.7</v>
      </c>
      <c r="M6849" s="37">
        <v>102.5</v>
      </c>
      <c r="N6849" s="37">
        <v>92.5</v>
      </c>
      <c r="O6849" s="37">
        <v>98.7</v>
      </c>
      <c r="P6849" s="37">
        <v>101.9</v>
      </c>
      <c r="Q6849" s="37">
        <v>70.2</v>
      </c>
      <c r="R6849" s="37">
        <v>87.5</v>
      </c>
      <c r="S6849" s="37">
        <v>91.5</v>
      </c>
      <c r="T6849" s="37">
        <v>64.7</v>
      </c>
      <c r="U6849" s="37">
        <v>57.9</v>
      </c>
      <c r="V6849" s="1" t="s">
        <v>4205</v>
      </c>
      <c r="W6849" s="1" t="s">
        <v>2723</v>
      </c>
      <c r="X6849" s="8" t="s">
        <v>4229</v>
      </c>
      <c r="Y6849" s="8" t="s">
        <v>4110</v>
      </c>
      <c r="Z6849" s="8" t="s">
        <v>1133</v>
      </c>
      <c r="AA6849" s="8"/>
    </row>
    <row r="6850" spans="1:27" ht="12" customHeight="1" x14ac:dyDescent="0.15">
      <c r="A6850" s="1" t="s">
        <v>1745</v>
      </c>
      <c r="B6850" s="1" t="s">
        <v>223</v>
      </c>
      <c r="C6850" s="1" t="s">
        <v>9</v>
      </c>
      <c r="D6850" s="1" t="s">
        <v>2519</v>
      </c>
      <c r="E6850" s="1" t="s">
        <v>220</v>
      </c>
      <c r="F6850" s="1" t="s">
        <v>1747</v>
      </c>
      <c r="G6850" s="1" t="s">
        <v>220</v>
      </c>
      <c r="H6850" s="1" t="s">
        <v>1632</v>
      </c>
      <c r="I6850">
        <v>18090</v>
      </c>
      <c r="J6850">
        <v>18090</v>
      </c>
      <c r="K6850">
        <v>18090</v>
      </c>
      <c r="L6850">
        <v>18090</v>
      </c>
      <c r="M6850">
        <v>18090</v>
      </c>
      <c r="N6850">
        <v>18090</v>
      </c>
      <c r="O6850">
        <v>18090</v>
      </c>
      <c r="P6850">
        <v>18090</v>
      </c>
      <c r="Q6850">
        <v>18090</v>
      </c>
      <c r="R6850">
        <v>18090</v>
      </c>
      <c r="S6850">
        <v>18090</v>
      </c>
      <c r="T6850">
        <v>18090</v>
      </c>
      <c r="U6850">
        <v>18090</v>
      </c>
      <c r="V6850" s="1" t="s">
        <v>4205</v>
      </c>
      <c r="W6850" s="1" t="s">
        <v>2723</v>
      </c>
      <c r="X6850" s="5" t="s">
        <v>4230</v>
      </c>
      <c r="Y6850" s="5" t="s">
        <v>4107</v>
      </c>
      <c r="Z6850" s="5" t="s">
        <v>4109</v>
      </c>
      <c r="AA6850" s="5"/>
    </row>
    <row r="6851" spans="1:27" ht="12" customHeight="1" x14ac:dyDescent="0.15">
      <c r="A6851" s="1" t="s">
        <v>1745</v>
      </c>
      <c r="B6851" s="1" t="s">
        <v>223</v>
      </c>
      <c r="C6851" s="1" t="s">
        <v>19</v>
      </c>
      <c r="D6851" s="1" t="s">
        <v>2519</v>
      </c>
      <c r="E6851" s="1" t="s">
        <v>220</v>
      </c>
      <c r="F6851" s="1" t="s">
        <v>1747</v>
      </c>
      <c r="G6851" s="1" t="s">
        <v>1132</v>
      </c>
      <c r="H6851" s="1" t="s">
        <v>1133</v>
      </c>
      <c r="I6851" s="37">
        <v>27.1</v>
      </c>
      <c r="J6851" s="37">
        <v>44</v>
      </c>
      <c r="K6851" s="37">
        <v>22</v>
      </c>
      <c r="L6851" s="37">
        <v>44.5</v>
      </c>
      <c r="M6851" s="37">
        <v>33.9</v>
      </c>
      <c r="N6851" s="37">
        <v>19.399999999999999</v>
      </c>
      <c r="O6851" s="37">
        <v>31.4</v>
      </c>
      <c r="P6851" s="37">
        <v>31.7</v>
      </c>
      <c r="Q6851" s="37">
        <v>32.6</v>
      </c>
      <c r="R6851" s="37">
        <v>27</v>
      </c>
      <c r="S6851" s="37">
        <v>23.5</v>
      </c>
      <c r="T6851" s="37">
        <v>20.5</v>
      </c>
      <c r="U6851" s="37">
        <v>26</v>
      </c>
      <c r="V6851" s="1" t="s">
        <v>4205</v>
      </c>
      <c r="W6851" s="1" t="s">
        <v>2723</v>
      </c>
      <c r="X6851" s="8" t="s">
        <v>4230</v>
      </c>
      <c r="Y6851" s="8" t="s">
        <v>4110</v>
      </c>
      <c r="Z6851" s="8" t="s">
        <v>1133</v>
      </c>
      <c r="AA6851" s="8"/>
    </row>
    <row r="6852" spans="1:27" ht="12" customHeight="1" x14ac:dyDescent="0.15">
      <c r="A6852" s="1" t="s">
        <v>1745</v>
      </c>
      <c r="B6852" s="1" t="s">
        <v>225</v>
      </c>
      <c r="C6852" s="1" t="s">
        <v>9</v>
      </c>
      <c r="D6852" s="1" t="s">
        <v>2519</v>
      </c>
      <c r="E6852" s="1" t="s">
        <v>220</v>
      </c>
      <c r="F6852" s="1" t="s">
        <v>1748</v>
      </c>
      <c r="G6852" s="1" t="s">
        <v>220</v>
      </c>
      <c r="H6852" s="1" t="s">
        <v>1632</v>
      </c>
      <c r="I6852">
        <v>14594</v>
      </c>
      <c r="J6852">
        <v>14594</v>
      </c>
      <c r="K6852">
        <v>14594</v>
      </c>
      <c r="L6852">
        <v>14594</v>
      </c>
      <c r="M6852">
        <v>14594</v>
      </c>
      <c r="N6852">
        <v>14594</v>
      </c>
      <c r="O6852">
        <v>14594</v>
      </c>
      <c r="P6852">
        <v>11654</v>
      </c>
      <c r="Q6852">
        <v>11654</v>
      </c>
      <c r="R6852">
        <v>11654</v>
      </c>
      <c r="S6852">
        <v>11654</v>
      </c>
      <c r="T6852">
        <v>11654</v>
      </c>
      <c r="U6852">
        <v>11654</v>
      </c>
      <c r="V6852" s="1" t="s">
        <v>4205</v>
      </c>
      <c r="W6852" s="1" t="s">
        <v>2723</v>
      </c>
      <c r="X6852" s="5" t="s">
        <v>4231</v>
      </c>
      <c r="Y6852" s="5" t="s">
        <v>4107</v>
      </c>
      <c r="Z6852" s="5" t="s">
        <v>4109</v>
      </c>
      <c r="AA6852" s="5"/>
    </row>
    <row r="6853" spans="1:27" ht="12" customHeight="1" x14ac:dyDescent="0.15">
      <c r="A6853" s="1" t="s">
        <v>1745</v>
      </c>
      <c r="B6853" s="1" t="s">
        <v>225</v>
      </c>
      <c r="C6853" s="1" t="s">
        <v>19</v>
      </c>
      <c r="D6853" s="1" t="s">
        <v>2519</v>
      </c>
      <c r="E6853" s="1" t="s">
        <v>220</v>
      </c>
      <c r="F6853" s="1" t="s">
        <v>1748</v>
      </c>
      <c r="G6853" s="1" t="s">
        <v>1132</v>
      </c>
      <c r="H6853" s="1" t="s">
        <v>1133</v>
      </c>
      <c r="I6853" s="37">
        <v>55.5</v>
      </c>
      <c r="J6853" s="37">
        <v>65.400000000000006</v>
      </c>
      <c r="K6853" s="37">
        <v>71.8</v>
      </c>
      <c r="L6853" s="37">
        <v>61.9</v>
      </c>
      <c r="M6853" s="37">
        <v>54.6</v>
      </c>
      <c r="N6853" s="37">
        <v>69.8</v>
      </c>
      <c r="O6853" s="37">
        <v>66.7</v>
      </c>
      <c r="P6853" s="37">
        <v>83.7</v>
      </c>
      <c r="Q6853" s="37">
        <v>82.5</v>
      </c>
      <c r="R6853" s="37">
        <v>78.2</v>
      </c>
      <c r="S6853" s="37">
        <v>75.900000000000006</v>
      </c>
      <c r="T6853" s="37">
        <v>50.8</v>
      </c>
      <c r="U6853" s="37">
        <v>51</v>
      </c>
      <c r="V6853" s="1" t="s">
        <v>4205</v>
      </c>
      <c r="W6853" s="1" t="s">
        <v>2723</v>
      </c>
      <c r="X6853" s="8" t="s">
        <v>4231</v>
      </c>
      <c r="Y6853" s="8" t="s">
        <v>4110</v>
      </c>
      <c r="Z6853" s="8" t="s">
        <v>1133</v>
      </c>
      <c r="AA6853" s="8"/>
    </row>
    <row r="6854" spans="1:27" ht="12" customHeight="1" x14ac:dyDescent="0.15">
      <c r="A6854" s="1" t="s">
        <v>1745</v>
      </c>
      <c r="B6854" s="1" t="s">
        <v>227</v>
      </c>
      <c r="C6854" s="1" t="s">
        <v>9</v>
      </c>
      <c r="D6854" s="1" t="s">
        <v>2519</v>
      </c>
      <c r="E6854" s="1" t="s">
        <v>220</v>
      </c>
      <c r="F6854" s="1" t="s">
        <v>1749</v>
      </c>
      <c r="G6854" s="1" t="s">
        <v>220</v>
      </c>
      <c r="H6854" s="1" t="s">
        <v>1632</v>
      </c>
      <c r="I6854">
        <v>7676</v>
      </c>
      <c r="J6854">
        <v>7676</v>
      </c>
      <c r="K6854">
        <v>7676</v>
      </c>
      <c r="L6854">
        <v>7676</v>
      </c>
      <c r="M6854">
        <v>7676</v>
      </c>
      <c r="N6854">
        <v>7676</v>
      </c>
      <c r="O6854">
        <v>7676</v>
      </c>
      <c r="P6854">
        <v>7676</v>
      </c>
      <c r="Q6854">
        <v>7676</v>
      </c>
      <c r="R6854">
        <v>7676</v>
      </c>
      <c r="S6854">
        <v>7676</v>
      </c>
      <c r="T6854">
        <v>7676</v>
      </c>
      <c r="U6854">
        <v>7676</v>
      </c>
      <c r="V6854" s="1" t="s">
        <v>4205</v>
      </c>
      <c r="W6854" s="1" t="s">
        <v>2723</v>
      </c>
      <c r="X6854" s="5" t="s">
        <v>4232</v>
      </c>
      <c r="Y6854" s="5" t="s">
        <v>4107</v>
      </c>
      <c r="Z6854" s="5" t="s">
        <v>4109</v>
      </c>
      <c r="AA6854" s="5"/>
    </row>
    <row r="6855" spans="1:27" ht="12" customHeight="1" x14ac:dyDescent="0.15">
      <c r="A6855" s="1" t="s">
        <v>1745</v>
      </c>
      <c r="B6855" s="1" t="s">
        <v>227</v>
      </c>
      <c r="C6855" s="1" t="s">
        <v>19</v>
      </c>
      <c r="D6855" s="1" t="s">
        <v>2519</v>
      </c>
      <c r="E6855" s="1" t="s">
        <v>220</v>
      </c>
      <c r="F6855" s="1" t="s">
        <v>1749</v>
      </c>
      <c r="G6855" s="1" t="s">
        <v>1132</v>
      </c>
      <c r="H6855" s="1" t="s">
        <v>1133</v>
      </c>
      <c r="I6855" s="37">
        <v>71</v>
      </c>
      <c r="J6855" s="37">
        <v>64.5</v>
      </c>
      <c r="K6855" s="37">
        <v>68.8</v>
      </c>
      <c r="L6855" s="37">
        <v>69.5</v>
      </c>
      <c r="M6855" s="37">
        <v>64.099999999999994</v>
      </c>
      <c r="N6855" s="37">
        <v>50.8</v>
      </c>
      <c r="O6855" s="37">
        <v>50.3</v>
      </c>
      <c r="P6855" s="37">
        <v>66.7</v>
      </c>
      <c r="Q6855" s="37">
        <v>53.2</v>
      </c>
      <c r="R6855" s="37">
        <v>36.299999999999997</v>
      </c>
      <c r="S6855" s="37">
        <v>47.5</v>
      </c>
      <c r="T6855" s="37">
        <v>53.6</v>
      </c>
      <c r="U6855" s="37">
        <v>56.2</v>
      </c>
      <c r="V6855" s="1" t="s">
        <v>4205</v>
      </c>
      <c r="W6855" s="1" t="s">
        <v>2723</v>
      </c>
      <c r="X6855" s="8" t="s">
        <v>4232</v>
      </c>
      <c r="Y6855" s="8" t="s">
        <v>4110</v>
      </c>
      <c r="Z6855" s="8" t="s">
        <v>1133</v>
      </c>
      <c r="AA6855" s="8"/>
    </row>
    <row r="6856" spans="1:27" ht="12" customHeight="1" x14ac:dyDescent="0.15">
      <c r="A6856" s="1" t="s">
        <v>1745</v>
      </c>
      <c r="B6856" s="1" t="s">
        <v>229</v>
      </c>
      <c r="C6856" s="1" t="s">
        <v>9</v>
      </c>
      <c r="D6856" s="1" t="s">
        <v>2519</v>
      </c>
      <c r="E6856" s="1" t="s">
        <v>220</v>
      </c>
      <c r="F6856" s="1" t="s">
        <v>1750</v>
      </c>
      <c r="G6856" s="1" t="s">
        <v>220</v>
      </c>
      <c r="H6856" s="1" t="s">
        <v>1632</v>
      </c>
      <c r="I6856">
        <v>17299</v>
      </c>
      <c r="J6856">
        <v>17299</v>
      </c>
      <c r="K6856">
        <v>17119</v>
      </c>
      <c r="L6856">
        <v>17119</v>
      </c>
      <c r="M6856">
        <v>17119</v>
      </c>
      <c r="N6856">
        <v>17119</v>
      </c>
      <c r="O6856">
        <v>17119</v>
      </c>
      <c r="P6856">
        <v>17119</v>
      </c>
      <c r="Q6856">
        <v>17119</v>
      </c>
      <c r="R6856">
        <v>17119</v>
      </c>
      <c r="S6856">
        <v>17119</v>
      </c>
      <c r="T6856">
        <v>17119</v>
      </c>
      <c r="U6856">
        <v>17119</v>
      </c>
      <c r="V6856" s="1" t="s">
        <v>4205</v>
      </c>
      <c r="W6856" s="1" t="s">
        <v>2723</v>
      </c>
      <c r="X6856" s="5" t="s">
        <v>4233</v>
      </c>
      <c r="Y6856" s="5" t="s">
        <v>4107</v>
      </c>
      <c r="Z6856" s="5" t="s">
        <v>4109</v>
      </c>
      <c r="AA6856" s="5"/>
    </row>
    <row r="6857" spans="1:27" ht="12" customHeight="1" x14ac:dyDescent="0.15">
      <c r="A6857" s="1" t="s">
        <v>1745</v>
      </c>
      <c r="B6857" s="1" t="s">
        <v>229</v>
      </c>
      <c r="C6857" s="1" t="s">
        <v>19</v>
      </c>
      <c r="D6857" s="1" t="s">
        <v>2519</v>
      </c>
      <c r="E6857" s="1" t="s">
        <v>220</v>
      </c>
      <c r="F6857" s="1" t="s">
        <v>1750</v>
      </c>
      <c r="G6857" s="1" t="s">
        <v>1132</v>
      </c>
      <c r="H6857" s="1" t="s">
        <v>1133</v>
      </c>
      <c r="I6857" s="37">
        <v>68</v>
      </c>
      <c r="J6857" s="37">
        <v>65.3</v>
      </c>
      <c r="K6857" s="37">
        <v>59.5</v>
      </c>
      <c r="L6857" s="37">
        <v>62.5</v>
      </c>
      <c r="M6857" s="37">
        <v>63.2</v>
      </c>
      <c r="N6857" s="37">
        <v>54.6</v>
      </c>
      <c r="O6857" s="37">
        <v>60.8</v>
      </c>
      <c r="P6857" s="37">
        <v>56.7</v>
      </c>
      <c r="Q6857" s="37">
        <v>59.7</v>
      </c>
      <c r="R6857" s="37">
        <v>52.4</v>
      </c>
      <c r="S6857" s="37">
        <v>55.8</v>
      </c>
      <c r="T6857" s="37">
        <v>55.6</v>
      </c>
      <c r="U6857" s="37">
        <v>59.6</v>
      </c>
      <c r="V6857" s="1" t="s">
        <v>4205</v>
      </c>
      <c r="W6857" s="1" t="s">
        <v>2723</v>
      </c>
      <c r="X6857" s="8" t="s">
        <v>4233</v>
      </c>
      <c r="Y6857" s="8" t="s">
        <v>4110</v>
      </c>
      <c r="Z6857" s="8" t="s">
        <v>1133</v>
      </c>
      <c r="AA6857" s="8"/>
    </row>
    <row r="6858" spans="1:27" ht="12" customHeight="1" x14ac:dyDescent="0.15">
      <c r="A6858" s="1" t="s">
        <v>1745</v>
      </c>
      <c r="B6858" s="1" t="s">
        <v>231</v>
      </c>
      <c r="C6858" s="1" t="s">
        <v>9</v>
      </c>
      <c r="D6858" s="1" t="s">
        <v>2519</v>
      </c>
      <c r="E6858" s="1" t="s">
        <v>220</v>
      </c>
      <c r="F6858" s="1" t="s">
        <v>1751</v>
      </c>
      <c r="G6858" s="1" t="s">
        <v>220</v>
      </c>
      <c r="H6858" s="1" t="s">
        <v>1632</v>
      </c>
      <c r="I6858">
        <v>1356</v>
      </c>
      <c r="J6858">
        <v>1356</v>
      </c>
      <c r="K6858">
        <v>1356</v>
      </c>
      <c r="L6858">
        <v>1356</v>
      </c>
      <c r="M6858">
        <v>1356</v>
      </c>
      <c r="N6858">
        <v>1356</v>
      </c>
      <c r="O6858">
        <v>1356</v>
      </c>
      <c r="P6858">
        <v>1356</v>
      </c>
      <c r="Q6858">
        <v>1356</v>
      </c>
      <c r="R6858">
        <v>1356</v>
      </c>
      <c r="S6858">
        <v>1356</v>
      </c>
      <c r="T6858">
        <v>1356</v>
      </c>
      <c r="U6858">
        <v>1356</v>
      </c>
      <c r="V6858" s="1" t="s">
        <v>4205</v>
      </c>
      <c r="W6858" s="1" t="s">
        <v>2723</v>
      </c>
      <c r="X6858" s="5" t="s">
        <v>4234</v>
      </c>
      <c r="Y6858" s="5" t="s">
        <v>4107</v>
      </c>
      <c r="Z6858" s="5" t="s">
        <v>4109</v>
      </c>
      <c r="AA6858" s="5"/>
    </row>
    <row r="6859" spans="1:27" ht="12" customHeight="1" x14ac:dyDescent="0.15">
      <c r="A6859" s="1" t="s">
        <v>1745</v>
      </c>
      <c r="B6859" s="1" t="s">
        <v>231</v>
      </c>
      <c r="C6859" s="1" t="s">
        <v>19</v>
      </c>
      <c r="D6859" s="1" t="s">
        <v>2519</v>
      </c>
      <c r="E6859" s="1" t="s">
        <v>220</v>
      </c>
      <c r="F6859" s="1" t="s">
        <v>1751</v>
      </c>
      <c r="G6859" s="1" t="s">
        <v>1132</v>
      </c>
      <c r="H6859" s="1" t="s">
        <v>1133</v>
      </c>
      <c r="I6859" s="37">
        <v>52.1</v>
      </c>
      <c r="J6859" s="37">
        <v>49.4</v>
      </c>
      <c r="K6859" s="37">
        <v>40.6</v>
      </c>
      <c r="L6859" s="37">
        <v>48.5</v>
      </c>
      <c r="M6859" s="37">
        <v>36.4</v>
      </c>
      <c r="N6859" s="37">
        <v>38.299999999999997</v>
      </c>
      <c r="O6859" s="37">
        <v>42.2</v>
      </c>
      <c r="P6859" s="37">
        <v>40</v>
      </c>
      <c r="Q6859" s="37">
        <v>48.4</v>
      </c>
      <c r="R6859" s="37">
        <v>42.8</v>
      </c>
      <c r="S6859" s="37">
        <v>38.5</v>
      </c>
      <c r="T6859" s="37">
        <v>39.700000000000003</v>
      </c>
      <c r="U6859" s="37">
        <v>44.9</v>
      </c>
      <c r="V6859" s="1" t="s">
        <v>4205</v>
      </c>
      <c r="W6859" s="1" t="s">
        <v>2723</v>
      </c>
      <c r="X6859" s="8" t="s">
        <v>4234</v>
      </c>
      <c r="Y6859" s="8" t="s">
        <v>4110</v>
      </c>
      <c r="Z6859" s="8" t="s">
        <v>1133</v>
      </c>
      <c r="AA6859" s="8"/>
    </row>
    <row r="6860" spans="1:27" ht="12" customHeight="1" x14ac:dyDescent="0.15">
      <c r="A6860" s="1" t="s">
        <v>1745</v>
      </c>
      <c r="B6860" s="1" t="s">
        <v>1134</v>
      </c>
      <c r="C6860" s="1" t="s">
        <v>9</v>
      </c>
      <c r="D6860" s="1" t="s">
        <v>2519</v>
      </c>
      <c r="E6860" s="1" t="s">
        <v>220</v>
      </c>
      <c r="F6860" s="1" t="s">
        <v>1768</v>
      </c>
      <c r="G6860" s="1" t="s">
        <v>220</v>
      </c>
      <c r="H6860" s="1" t="s">
        <v>1632</v>
      </c>
      <c r="I6860">
        <v>24160</v>
      </c>
      <c r="J6860">
        <v>24160</v>
      </c>
      <c r="K6860">
        <v>24160</v>
      </c>
      <c r="L6860">
        <v>24160</v>
      </c>
      <c r="M6860">
        <v>24160</v>
      </c>
      <c r="N6860">
        <v>24160</v>
      </c>
      <c r="O6860">
        <v>24160</v>
      </c>
      <c r="P6860">
        <v>24160</v>
      </c>
      <c r="Q6860">
        <v>24160</v>
      </c>
      <c r="R6860">
        <v>24160</v>
      </c>
      <c r="S6860">
        <v>24160</v>
      </c>
      <c r="T6860">
        <v>24160</v>
      </c>
      <c r="U6860">
        <v>24160</v>
      </c>
      <c r="V6860" s="1" t="s">
        <v>4205</v>
      </c>
      <c r="W6860" s="1" t="s">
        <v>2723</v>
      </c>
      <c r="X6860" s="5" t="s">
        <v>4235</v>
      </c>
      <c r="Y6860" s="5" t="s">
        <v>4107</v>
      </c>
      <c r="Z6860" s="5" t="s">
        <v>4109</v>
      </c>
      <c r="AA6860" s="5"/>
    </row>
    <row r="6861" spans="1:27" ht="12" customHeight="1" x14ac:dyDescent="0.15">
      <c r="A6861" s="1" t="s">
        <v>1745</v>
      </c>
      <c r="B6861" s="1" t="s">
        <v>1134</v>
      </c>
      <c r="C6861" s="1" t="s">
        <v>19</v>
      </c>
      <c r="D6861" s="1" t="s">
        <v>2519</v>
      </c>
      <c r="E6861" s="1" t="s">
        <v>220</v>
      </c>
      <c r="F6861" s="1" t="s">
        <v>1768</v>
      </c>
      <c r="G6861" s="1" t="s">
        <v>1132</v>
      </c>
      <c r="H6861" s="1" t="s">
        <v>1133</v>
      </c>
      <c r="I6861" s="37">
        <v>70.3</v>
      </c>
      <c r="J6861" s="37">
        <v>63.7</v>
      </c>
      <c r="K6861" s="37">
        <v>73.2</v>
      </c>
      <c r="L6861" s="37">
        <v>70.3</v>
      </c>
      <c r="M6861" s="37">
        <v>68.099999999999994</v>
      </c>
      <c r="N6861" s="37">
        <v>56.6</v>
      </c>
      <c r="O6861" s="37">
        <v>63.5</v>
      </c>
      <c r="P6861" s="37">
        <v>20.5</v>
      </c>
      <c r="Q6861" s="37">
        <v>52.1</v>
      </c>
      <c r="R6861" s="37">
        <v>66.900000000000006</v>
      </c>
      <c r="S6861" s="37">
        <v>73.2</v>
      </c>
      <c r="T6861" s="37">
        <v>57.8</v>
      </c>
      <c r="U6861" s="37">
        <v>62.6</v>
      </c>
      <c r="V6861" s="1" t="s">
        <v>4205</v>
      </c>
      <c r="W6861" s="1" t="s">
        <v>2723</v>
      </c>
      <c r="X6861" s="8" t="s">
        <v>4235</v>
      </c>
      <c r="Y6861" s="8" t="s">
        <v>4110</v>
      </c>
      <c r="Z6861" s="8" t="s">
        <v>1133</v>
      </c>
      <c r="AA6861" s="8"/>
    </row>
    <row r="6862" spans="1:27" ht="12" customHeight="1" x14ac:dyDescent="0.15">
      <c r="A6862" s="1" t="s">
        <v>1745</v>
      </c>
      <c r="B6862" s="1" t="s">
        <v>1135</v>
      </c>
      <c r="C6862" s="1" t="s">
        <v>9</v>
      </c>
      <c r="D6862" s="1" t="s">
        <v>2519</v>
      </c>
      <c r="E6862" s="1" t="s">
        <v>220</v>
      </c>
      <c r="F6862" s="1" t="s">
        <v>1755</v>
      </c>
      <c r="G6862" s="1" t="s">
        <v>220</v>
      </c>
      <c r="H6862" s="1" t="s">
        <v>1632</v>
      </c>
      <c r="I6862">
        <v>56342</v>
      </c>
      <c r="J6862">
        <v>56342</v>
      </c>
      <c r="K6862">
        <v>56342</v>
      </c>
      <c r="L6862">
        <v>56342</v>
      </c>
      <c r="M6862">
        <v>56342</v>
      </c>
      <c r="N6862">
        <v>56342</v>
      </c>
      <c r="O6862">
        <v>56342</v>
      </c>
      <c r="P6862">
        <v>56342</v>
      </c>
      <c r="Q6862">
        <v>56342</v>
      </c>
      <c r="R6862">
        <v>56342</v>
      </c>
      <c r="S6862">
        <v>56342</v>
      </c>
      <c r="T6862">
        <v>56342</v>
      </c>
      <c r="U6862">
        <v>56342</v>
      </c>
      <c r="V6862" s="1" t="s">
        <v>4205</v>
      </c>
      <c r="W6862" s="1" t="s">
        <v>2723</v>
      </c>
      <c r="X6862" s="5" t="s">
        <v>4236</v>
      </c>
      <c r="Y6862" s="5" t="s">
        <v>4107</v>
      </c>
      <c r="Z6862" s="5" t="s">
        <v>4109</v>
      </c>
      <c r="AA6862" s="5"/>
    </row>
    <row r="6863" spans="1:27" ht="12" customHeight="1" x14ac:dyDescent="0.15">
      <c r="A6863" s="1" t="s">
        <v>1745</v>
      </c>
      <c r="B6863" s="1" t="s">
        <v>1135</v>
      </c>
      <c r="C6863" s="1" t="s">
        <v>19</v>
      </c>
      <c r="D6863" s="1" t="s">
        <v>2519</v>
      </c>
      <c r="E6863" s="1" t="s">
        <v>220</v>
      </c>
      <c r="F6863" s="1" t="s">
        <v>1755</v>
      </c>
      <c r="G6863" s="1" t="s">
        <v>1132</v>
      </c>
      <c r="H6863" s="1" t="s">
        <v>1133</v>
      </c>
      <c r="I6863" s="37">
        <v>89</v>
      </c>
      <c r="J6863" s="37">
        <v>84.6</v>
      </c>
      <c r="K6863" s="37">
        <v>70.900000000000006</v>
      </c>
      <c r="L6863" s="37">
        <v>91.7</v>
      </c>
      <c r="M6863" s="37">
        <v>88.5</v>
      </c>
      <c r="N6863" s="37">
        <v>81.8</v>
      </c>
      <c r="O6863" s="37">
        <v>85.6</v>
      </c>
      <c r="P6863" s="37">
        <v>92.8</v>
      </c>
      <c r="Q6863" s="37">
        <v>67.8</v>
      </c>
      <c r="R6863" s="37">
        <v>79</v>
      </c>
      <c r="S6863" s="37">
        <v>87.2</v>
      </c>
      <c r="T6863" s="37">
        <v>81.900000000000006</v>
      </c>
      <c r="U6863" s="37">
        <v>81.7</v>
      </c>
      <c r="V6863" s="1" t="s">
        <v>4205</v>
      </c>
      <c r="W6863" s="1" t="s">
        <v>2723</v>
      </c>
      <c r="X6863" s="8" t="s">
        <v>4236</v>
      </c>
      <c r="Y6863" s="8" t="s">
        <v>4110</v>
      </c>
      <c r="Z6863" s="8" t="s">
        <v>1133</v>
      </c>
      <c r="AA6863" s="8"/>
    </row>
    <row r="6864" spans="1:27" ht="12" customHeight="1" x14ac:dyDescent="0.15">
      <c r="A6864" s="1" t="s">
        <v>1745</v>
      </c>
      <c r="B6864" s="1" t="s">
        <v>1136</v>
      </c>
      <c r="C6864" s="1" t="s">
        <v>9</v>
      </c>
      <c r="D6864" s="1" t="s">
        <v>2519</v>
      </c>
      <c r="E6864" s="1" t="s">
        <v>220</v>
      </c>
      <c r="F6864" s="1" t="s">
        <v>1769</v>
      </c>
      <c r="G6864" s="1" t="s">
        <v>220</v>
      </c>
      <c r="H6864" s="1" t="s">
        <v>1632</v>
      </c>
      <c r="I6864">
        <v>7062</v>
      </c>
      <c r="J6864">
        <v>7062</v>
      </c>
      <c r="K6864">
        <v>7062</v>
      </c>
      <c r="L6864">
        <v>7062</v>
      </c>
      <c r="M6864">
        <v>7062</v>
      </c>
      <c r="N6864">
        <v>7062</v>
      </c>
      <c r="O6864">
        <v>7062</v>
      </c>
      <c r="P6864">
        <v>7062</v>
      </c>
      <c r="Q6864">
        <v>7062</v>
      </c>
      <c r="R6864">
        <v>7062</v>
      </c>
      <c r="S6864">
        <v>5242</v>
      </c>
      <c r="T6864">
        <v>5242</v>
      </c>
      <c r="U6864">
        <v>5242</v>
      </c>
      <c r="V6864" s="1" t="s">
        <v>4205</v>
      </c>
      <c r="W6864" s="1" t="s">
        <v>2723</v>
      </c>
      <c r="X6864" s="5" t="s">
        <v>4237</v>
      </c>
      <c r="Y6864" s="5" t="s">
        <v>4107</v>
      </c>
      <c r="Z6864" s="5" t="s">
        <v>4109</v>
      </c>
      <c r="AA6864" s="5"/>
    </row>
    <row r="6865" spans="1:27" ht="12" customHeight="1" x14ac:dyDescent="0.15">
      <c r="A6865" s="1" t="s">
        <v>1745</v>
      </c>
      <c r="B6865" s="1" t="s">
        <v>1136</v>
      </c>
      <c r="C6865" s="1" t="s">
        <v>19</v>
      </c>
      <c r="D6865" s="1" t="s">
        <v>2519</v>
      </c>
      <c r="E6865" s="1" t="s">
        <v>220</v>
      </c>
      <c r="F6865" s="1" t="s">
        <v>1769</v>
      </c>
      <c r="G6865" s="1" t="s">
        <v>1132</v>
      </c>
      <c r="H6865" s="1" t="s">
        <v>1133</v>
      </c>
      <c r="I6865" s="37">
        <v>36.6</v>
      </c>
      <c r="J6865" s="37">
        <v>37.799999999999997</v>
      </c>
      <c r="K6865" s="37">
        <v>34.799999999999997</v>
      </c>
      <c r="L6865" s="37">
        <v>37.5</v>
      </c>
      <c r="M6865" s="37">
        <v>43.1</v>
      </c>
      <c r="N6865" s="37">
        <v>35.799999999999997</v>
      </c>
      <c r="O6865" s="37">
        <v>39.200000000000003</v>
      </c>
      <c r="P6865" s="37">
        <v>39</v>
      </c>
      <c r="Q6865" s="37">
        <v>31.2</v>
      </c>
      <c r="R6865" s="37">
        <v>25.9</v>
      </c>
      <c r="S6865" s="37">
        <v>45.5</v>
      </c>
      <c r="T6865" s="37">
        <v>42.7</v>
      </c>
      <c r="U6865" s="37">
        <v>45.3</v>
      </c>
      <c r="V6865" s="1" t="s">
        <v>4205</v>
      </c>
      <c r="W6865" s="1" t="s">
        <v>2723</v>
      </c>
      <c r="X6865" s="8" t="s">
        <v>4237</v>
      </c>
      <c r="Y6865" s="8" t="s">
        <v>4110</v>
      </c>
      <c r="Z6865" s="8" t="s">
        <v>1133</v>
      </c>
      <c r="AA6865" s="8"/>
    </row>
    <row r="6866" spans="1:27" ht="12" customHeight="1" x14ac:dyDescent="0.15">
      <c r="A6866" s="1" t="s">
        <v>1745</v>
      </c>
      <c r="B6866" s="1" t="s">
        <v>1137</v>
      </c>
      <c r="C6866" s="1" t="s">
        <v>9</v>
      </c>
      <c r="D6866" s="1" t="s">
        <v>2519</v>
      </c>
      <c r="E6866" s="1" t="s">
        <v>220</v>
      </c>
      <c r="F6866" s="1" t="s">
        <v>1758</v>
      </c>
      <c r="G6866" s="1" t="s">
        <v>220</v>
      </c>
      <c r="H6866" s="1" t="s">
        <v>1632</v>
      </c>
      <c r="I6866">
        <v>118295</v>
      </c>
      <c r="J6866">
        <v>118295</v>
      </c>
      <c r="K6866">
        <v>118295</v>
      </c>
      <c r="L6866">
        <v>118295</v>
      </c>
      <c r="M6866">
        <v>118295</v>
      </c>
      <c r="N6866">
        <v>118295</v>
      </c>
      <c r="O6866">
        <v>118295</v>
      </c>
      <c r="P6866">
        <v>118295</v>
      </c>
      <c r="Q6866">
        <v>118295</v>
      </c>
      <c r="R6866">
        <v>118295</v>
      </c>
      <c r="S6866">
        <v>118295</v>
      </c>
      <c r="T6866">
        <v>118295</v>
      </c>
      <c r="U6866">
        <v>109795</v>
      </c>
      <c r="V6866" s="1" t="s">
        <v>4205</v>
      </c>
      <c r="W6866" s="1" t="s">
        <v>2723</v>
      </c>
      <c r="X6866" s="5" t="s">
        <v>4238</v>
      </c>
      <c r="Y6866" s="5" t="s">
        <v>4107</v>
      </c>
      <c r="Z6866" s="5" t="s">
        <v>4109</v>
      </c>
      <c r="AA6866" s="5"/>
    </row>
    <row r="6867" spans="1:27" ht="12" customHeight="1" x14ac:dyDescent="0.15">
      <c r="A6867" s="1" t="s">
        <v>1745</v>
      </c>
      <c r="B6867" s="1" t="s">
        <v>1137</v>
      </c>
      <c r="C6867" s="1" t="s">
        <v>19</v>
      </c>
      <c r="D6867" s="1" t="s">
        <v>2519</v>
      </c>
      <c r="E6867" s="1" t="s">
        <v>220</v>
      </c>
      <c r="F6867" s="1" t="s">
        <v>1758</v>
      </c>
      <c r="G6867" s="1" t="s">
        <v>1132</v>
      </c>
      <c r="H6867" s="1" t="s">
        <v>1133</v>
      </c>
      <c r="I6867" s="37">
        <v>40</v>
      </c>
      <c r="J6867" s="37">
        <v>36.9</v>
      </c>
      <c r="K6867" s="37">
        <v>36.5</v>
      </c>
      <c r="L6867" s="37">
        <v>36</v>
      </c>
      <c r="M6867" s="37">
        <v>38</v>
      </c>
      <c r="N6867" s="37">
        <v>38.1</v>
      </c>
      <c r="O6867" s="37">
        <v>37.9</v>
      </c>
      <c r="P6867" s="37">
        <v>36.799999999999997</v>
      </c>
      <c r="Q6867" s="37">
        <v>37.799999999999997</v>
      </c>
      <c r="R6867" s="37">
        <v>37.200000000000003</v>
      </c>
      <c r="S6867" s="37">
        <v>33.700000000000003</v>
      </c>
      <c r="T6867" s="37">
        <v>32.200000000000003</v>
      </c>
      <c r="U6867" s="37">
        <v>42.1</v>
      </c>
      <c r="V6867" s="1" t="s">
        <v>4205</v>
      </c>
      <c r="W6867" s="1" t="s">
        <v>2723</v>
      </c>
      <c r="X6867" s="8" t="s">
        <v>4238</v>
      </c>
      <c r="Y6867" s="8" t="s">
        <v>4110</v>
      </c>
      <c r="Z6867" s="8" t="s">
        <v>1133</v>
      </c>
      <c r="AA6867" s="8"/>
    </row>
    <row r="6868" spans="1:27" ht="12" customHeight="1" x14ac:dyDescent="0.15">
      <c r="A6868" s="1" t="s">
        <v>1745</v>
      </c>
      <c r="B6868" s="1" t="s">
        <v>1138</v>
      </c>
      <c r="C6868" s="1" t="s">
        <v>9</v>
      </c>
      <c r="D6868" s="1" t="s">
        <v>2519</v>
      </c>
      <c r="E6868" s="1" t="s">
        <v>220</v>
      </c>
      <c r="F6868" s="1" t="s">
        <v>1760</v>
      </c>
      <c r="G6868" s="1" t="s">
        <v>220</v>
      </c>
      <c r="H6868" s="1" t="s">
        <v>1632</v>
      </c>
      <c r="I6868">
        <v>865</v>
      </c>
      <c r="J6868">
        <v>865</v>
      </c>
      <c r="K6868">
        <v>865</v>
      </c>
      <c r="L6868">
        <v>865</v>
      </c>
      <c r="M6868">
        <v>865</v>
      </c>
      <c r="N6868">
        <v>865</v>
      </c>
      <c r="O6868">
        <v>865</v>
      </c>
      <c r="P6868">
        <v>865</v>
      </c>
      <c r="Q6868">
        <v>865</v>
      </c>
      <c r="R6868">
        <v>865</v>
      </c>
      <c r="S6868">
        <v>865</v>
      </c>
      <c r="T6868">
        <v>865</v>
      </c>
      <c r="U6868">
        <v>865</v>
      </c>
      <c r="V6868" s="1" t="s">
        <v>4205</v>
      </c>
      <c r="W6868" s="1" t="s">
        <v>2723</v>
      </c>
      <c r="X6868" s="5" t="s">
        <v>4239</v>
      </c>
      <c r="Y6868" s="5" t="s">
        <v>4107</v>
      </c>
      <c r="Z6868" s="5" t="s">
        <v>4109</v>
      </c>
      <c r="AA6868" s="5"/>
    </row>
    <row r="6869" spans="1:27" ht="12" customHeight="1" x14ac:dyDescent="0.15">
      <c r="A6869" s="1" t="s">
        <v>1745</v>
      </c>
      <c r="B6869" s="1" t="s">
        <v>1138</v>
      </c>
      <c r="C6869" s="1" t="s">
        <v>19</v>
      </c>
      <c r="D6869" s="1" t="s">
        <v>2519</v>
      </c>
      <c r="E6869" s="1" t="s">
        <v>220</v>
      </c>
      <c r="F6869" s="1" t="s">
        <v>1760</v>
      </c>
      <c r="G6869" s="1" t="s">
        <v>1132</v>
      </c>
      <c r="H6869" s="1" t="s">
        <v>1133</v>
      </c>
      <c r="I6869" s="37">
        <v>94.6</v>
      </c>
      <c r="J6869" s="37">
        <v>102.5</v>
      </c>
      <c r="K6869" s="37">
        <v>105.7</v>
      </c>
      <c r="L6869" s="37">
        <v>98.2</v>
      </c>
      <c r="M6869" s="37">
        <v>92</v>
      </c>
      <c r="N6869" s="37">
        <v>84.4</v>
      </c>
      <c r="O6869" s="37">
        <v>91.4</v>
      </c>
      <c r="P6869" s="37">
        <v>90.2</v>
      </c>
      <c r="Q6869" s="37">
        <v>99</v>
      </c>
      <c r="R6869" s="37">
        <v>103.5</v>
      </c>
      <c r="S6869" s="37">
        <v>93.1</v>
      </c>
      <c r="T6869" s="37">
        <v>76.8</v>
      </c>
      <c r="U6869" s="37">
        <v>89.1</v>
      </c>
      <c r="V6869" s="1" t="s">
        <v>4205</v>
      </c>
      <c r="W6869" s="1" t="s">
        <v>2723</v>
      </c>
      <c r="X6869" s="8" t="s">
        <v>4239</v>
      </c>
      <c r="Y6869" s="8" t="s">
        <v>4110</v>
      </c>
      <c r="Z6869" s="8" t="s">
        <v>1133</v>
      </c>
      <c r="AA6869" s="8"/>
    </row>
    <row r="6870" spans="1:27" ht="12" customHeight="1" x14ac:dyDescent="0.15">
      <c r="A6870" s="1" t="s">
        <v>1745</v>
      </c>
      <c r="B6870" s="1" t="s">
        <v>1770</v>
      </c>
      <c r="C6870" s="1" t="s">
        <v>9</v>
      </c>
      <c r="D6870" s="1" t="s">
        <v>2519</v>
      </c>
      <c r="E6870" s="1" t="s">
        <v>220</v>
      </c>
      <c r="F6870" s="1" t="s">
        <v>1761</v>
      </c>
      <c r="G6870" s="1" t="s">
        <v>220</v>
      </c>
      <c r="H6870" s="1" t="s">
        <v>1632</v>
      </c>
      <c r="I6870">
        <v>97659</v>
      </c>
      <c r="J6870">
        <v>97659</v>
      </c>
      <c r="K6870">
        <v>97659</v>
      </c>
      <c r="L6870">
        <v>97659</v>
      </c>
      <c r="M6870">
        <v>97659</v>
      </c>
      <c r="N6870">
        <v>97659</v>
      </c>
      <c r="O6870">
        <v>97659</v>
      </c>
      <c r="P6870">
        <v>97659</v>
      </c>
      <c r="Q6870">
        <v>97659</v>
      </c>
      <c r="R6870">
        <v>97659</v>
      </c>
      <c r="S6870">
        <v>97659</v>
      </c>
      <c r="T6870">
        <v>97659</v>
      </c>
      <c r="U6870">
        <v>94159</v>
      </c>
      <c r="V6870" s="1" t="s">
        <v>4205</v>
      </c>
      <c r="W6870" s="1" t="s">
        <v>2723</v>
      </c>
      <c r="X6870" s="5" t="s">
        <v>4240</v>
      </c>
      <c r="Y6870" s="5" t="s">
        <v>4107</v>
      </c>
      <c r="Z6870" s="5" t="s">
        <v>4109</v>
      </c>
      <c r="AA6870" s="5"/>
    </row>
    <row r="6871" spans="1:27" ht="12" customHeight="1" x14ac:dyDescent="0.15">
      <c r="A6871" s="1" t="s">
        <v>1745</v>
      </c>
      <c r="B6871" s="1" t="s">
        <v>1770</v>
      </c>
      <c r="C6871" s="1" t="s">
        <v>19</v>
      </c>
      <c r="D6871" s="1" t="s">
        <v>2519</v>
      </c>
      <c r="E6871" s="1" t="s">
        <v>220</v>
      </c>
      <c r="F6871" s="1" t="s">
        <v>1761</v>
      </c>
      <c r="G6871" s="1" t="s">
        <v>1132</v>
      </c>
      <c r="H6871" s="1" t="s">
        <v>1133</v>
      </c>
      <c r="I6871" s="37">
        <v>31.5</v>
      </c>
      <c r="J6871" s="37">
        <v>31.6</v>
      </c>
      <c r="K6871" s="37">
        <v>25.4</v>
      </c>
      <c r="L6871" s="37">
        <v>29.2</v>
      </c>
      <c r="M6871" s="37">
        <v>28.9</v>
      </c>
      <c r="N6871" s="37">
        <v>21.8</v>
      </c>
      <c r="O6871" s="37">
        <v>26.4</v>
      </c>
      <c r="P6871" s="37">
        <v>26.3</v>
      </c>
      <c r="Q6871" s="37">
        <v>28</v>
      </c>
      <c r="R6871" s="37">
        <v>27.6</v>
      </c>
      <c r="S6871" s="37">
        <v>21.9</v>
      </c>
      <c r="T6871" s="37">
        <v>26.2</v>
      </c>
      <c r="U6871" s="37">
        <v>26.7</v>
      </c>
      <c r="V6871" s="1" t="s">
        <v>4205</v>
      </c>
      <c r="W6871" s="1" t="s">
        <v>2723</v>
      </c>
      <c r="X6871" s="8" t="s">
        <v>4240</v>
      </c>
      <c r="Y6871" s="8" t="s">
        <v>4110</v>
      </c>
      <c r="Z6871" s="8" t="s">
        <v>1133</v>
      </c>
      <c r="AA6871" s="8"/>
    </row>
    <row r="6872" spans="1:27" ht="12" customHeight="1" x14ac:dyDescent="0.15">
      <c r="A6872" s="1" t="s">
        <v>1745</v>
      </c>
      <c r="B6872" s="1" t="s">
        <v>1771</v>
      </c>
      <c r="C6872" s="1" t="s">
        <v>9</v>
      </c>
      <c r="D6872" s="1" t="s">
        <v>2519</v>
      </c>
      <c r="E6872" s="1" t="s">
        <v>220</v>
      </c>
      <c r="F6872" s="1" t="s">
        <v>1762</v>
      </c>
      <c r="G6872" s="1" t="s">
        <v>220</v>
      </c>
      <c r="H6872" s="1" t="s">
        <v>1632</v>
      </c>
      <c r="I6872">
        <v>22052</v>
      </c>
      <c r="J6872">
        <v>22052</v>
      </c>
      <c r="K6872">
        <v>22052</v>
      </c>
      <c r="L6872">
        <v>22052</v>
      </c>
      <c r="M6872">
        <v>22052</v>
      </c>
      <c r="N6872">
        <v>22052</v>
      </c>
      <c r="O6872">
        <v>22052</v>
      </c>
      <c r="P6872">
        <v>22052</v>
      </c>
      <c r="Q6872">
        <v>22052</v>
      </c>
      <c r="R6872">
        <v>22052</v>
      </c>
      <c r="S6872">
        <v>22052</v>
      </c>
      <c r="T6872">
        <v>22052</v>
      </c>
      <c r="U6872">
        <v>22052</v>
      </c>
      <c r="V6872" s="1" t="s">
        <v>4205</v>
      </c>
      <c r="W6872" s="1" t="s">
        <v>2723</v>
      </c>
      <c r="X6872" s="5" t="s">
        <v>4241</v>
      </c>
      <c r="Y6872" s="5" t="s">
        <v>4107</v>
      </c>
      <c r="Z6872" s="5" t="s">
        <v>4109</v>
      </c>
      <c r="AA6872" s="5"/>
    </row>
    <row r="6873" spans="1:27" ht="12" customHeight="1" x14ac:dyDescent="0.15">
      <c r="A6873" s="1" t="s">
        <v>1745</v>
      </c>
      <c r="B6873" s="1" t="s">
        <v>1771</v>
      </c>
      <c r="C6873" s="1" t="s">
        <v>19</v>
      </c>
      <c r="D6873" s="1" t="s">
        <v>2519</v>
      </c>
      <c r="E6873" s="1" t="s">
        <v>220</v>
      </c>
      <c r="F6873" s="1" t="s">
        <v>1762</v>
      </c>
      <c r="G6873" s="1" t="s">
        <v>1132</v>
      </c>
      <c r="H6873" s="1" t="s">
        <v>1133</v>
      </c>
      <c r="I6873" s="37">
        <v>62.6</v>
      </c>
      <c r="J6873" s="37">
        <v>85.1</v>
      </c>
      <c r="K6873" s="37">
        <v>55.3</v>
      </c>
      <c r="L6873" s="37">
        <v>52.3</v>
      </c>
      <c r="M6873" s="37">
        <v>63.5</v>
      </c>
      <c r="N6873" s="37">
        <v>68.8</v>
      </c>
      <c r="O6873" s="37">
        <v>54.7</v>
      </c>
      <c r="P6873" s="37">
        <v>62.9</v>
      </c>
      <c r="Q6873" s="37">
        <v>68</v>
      </c>
      <c r="R6873" s="37">
        <v>65.3</v>
      </c>
      <c r="S6873" s="37">
        <v>62</v>
      </c>
      <c r="T6873" s="37">
        <v>54.6</v>
      </c>
      <c r="U6873" s="37">
        <v>62.6</v>
      </c>
      <c r="V6873" s="1" t="s">
        <v>4205</v>
      </c>
      <c r="W6873" s="1" t="s">
        <v>2723</v>
      </c>
      <c r="X6873" s="8" t="s">
        <v>4241</v>
      </c>
      <c r="Y6873" s="8" t="s">
        <v>4110</v>
      </c>
      <c r="Z6873" s="8" t="s">
        <v>1133</v>
      </c>
      <c r="AA6873" s="8"/>
    </row>
    <row r="6874" spans="1:27" ht="12" customHeight="1" x14ac:dyDescent="0.15">
      <c r="A6874" s="1" t="s">
        <v>1745</v>
      </c>
      <c r="B6874" s="1" t="s">
        <v>1772</v>
      </c>
      <c r="C6874" s="1" t="s">
        <v>9</v>
      </c>
      <c r="D6874" s="1" t="s">
        <v>2519</v>
      </c>
      <c r="E6874" s="1" t="s">
        <v>220</v>
      </c>
      <c r="F6874" s="1" t="s">
        <v>1764</v>
      </c>
      <c r="G6874" s="1" t="s">
        <v>220</v>
      </c>
      <c r="H6874" s="1" t="s">
        <v>1632</v>
      </c>
      <c r="I6874">
        <v>710775</v>
      </c>
      <c r="J6874">
        <v>710775</v>
      </c>
      <c r="K6874">
        <v>710775</v>
      </c>
      <c r="L6874">
        <v>710775</v>
      </c>
      <c r="M6874">
        <v>710775</v>
      </c>
      <c r="N6874">
        <v>710775</v>
      </c>
      <c r="O6874">
        <v>710775</v>
      </c>
      <c r="P6874">
        <v>710775</v>
      </c>
      <c r="Q6874">
        <v>711425</v>
      </c>
      <c r="R6874">
        <v>711425</v>
      </c>
      <c r="S6874">
        <v>711425</v>
      </c>
      <c r="T6874">
        <v>711425</v>
      </c>
      <c r="U6874">
        <v>711425</v>
      </c>
      <c r="V6874" s="1" t="s">
        <v>4205</v>
      </c>
      <c r="W6874" s="1" t="s">
        <v>2723</v>
      </c>
      <c r="X6874" s="5" t="s">
        <v>4242</v>
      </c>
      <c r="Y6874" s="5" t="s">
        <v>4107</v>
      </c>
      <c r="Z6874" s="5" t="s">
        <v>4109</v>
      </c>
      <c r="AA6874" s="5"/>
    </row>
    <row r="6875" spans="1:27" ht="12" customHeight="1" x14ac:dyDescent="0.15">
      <c r="A6875" s="1" t="s">
        <v>1745</v>
      </c>
      <c r="B6875" s="1" t="s">
        <v>1772</v>
      </c>
      <c r="C6875" s="1" t="s">
        <v>19</v>
      </c>
      <c r="D6875" s="1" t="s">
        <v>2519</v>
      </c>
      <c r="E6875" s="1" t="s">
        <v>220</v>
      </c>
      <c r="F6875" s="1" t="s">
        <v>1764</v>
      </c>
      <c r="G6875" s="1" t="s">
        <v>1132</v>
      </c>
      <c r="H6875" s="1" t="s">
        <v>1133</v>
      </c>
      <c r="I6875" s="37">
        <v>76.099999999999994</v>
      </c>
      <c r="J6875" s="37">
        <v>73.7</v>
      </c>
      <c r="K6875" s="37">
        <v>79.599999999999994</v>
      </c>
      <c r="L6875" s="37">
        <v>76.900000000000006</v>
      </c>
      <c r="M6875" s="37">
        <v>76.8</v>
      </c>
      <c r="N6875" s="37">
        <v>78.2</v>
      </c>
      <c r="O6875" s="37">
        <v>71.7</v>
      </c>
      <c r="P6875" s="37">
        <v>67.7</v>
      </c>
      <c r="Q6875" s="37">
        <v>69.8</v>
      </c>
      <c r="R6875" s="37">
        <v>77.900000000000006</v>
      </c>
      <c r="S6875" s="37">
        <v>77.2</v>
      </c>
      <c r="T6875" s="37">
        <v>65.099999999999994</v>
      </c>
      <c r="U6875" s="37">
        <v>72.400000000000006</v>
      </c>
      <c r="V6875" s="1" t="s">
        <v>4205</v>
      </c>
      <c r="W6875" s="1" t="s">
        <v>2723</v>
      </c>
      <c r="X6875" s="8" t="s">
        <v>4242</v>
      </c>
      <c r="Y6875" s="8" t="s">
        <v>4110</v>
      </c>
      <c r="Z6875" s="8" t="s">
        <v>1133</v>
      </c>
      <c r="AA6875" s="8"/>
    </row>
    <row r="6876" spans="1:27" ht="12" customHeight="1" x14ac:dyDescent="0.15">
      <c r="A6876" s="1" t="s">
        <v>1773</v>
      </c>
      <c r="B6876" s="1" t="s">
        <v>8</v>
      </c>
      <c r="C6876" s="1" t="s">
        <v>9</v>
      </c>
      <c r="D6876" s="1" t="s">
        <v>2520</v>
      </c>
      <c r="E6876" s="1" t="s">
        <v>10</v>
      </c>
      <c r="F6876" s="1" t="s">
        <v>1774</v>
      </c>
      <c r="G6876" s="1" t="s">
        <v>12</v>
      </c>
      <c r="H6876" s="1" t="s">
        <v>13</v>
      </c>
      <c r="I6876">
        <v>1473</v>
      </c>
      <c r="J6876">
        <v>1285</v>
      </c>
      <c r="K6876">
        <v>1621</v>
      </c>
      <c r="L6876">
        <v>1600</v>
      </c>
      <c r="M6876">
        <v>1060</v>
      </c>
      <c r="N6876">
        <v>1071</v>
      </c>
      <c r="O6876">
        <v>742</v>
      </c>
      <c r="P6876">
        <v>346</v>
      </c>
      <c r="Q6876">
        <v>274</v>
      </c>
      <c r="R6876">
        <v>844</v>
      </c>
      <c r="S6876">
        <v>1251</v>
      </c>
      <c r="T6876">
        <v>681</v>
      </c>
      <c r="U6876">
        <v>1431</v>
      </c>
      <c r="V6876" s="1" t="s">
        <v>4243</v>
      </c>
      <c r="W6876" s="1" t="s">
        <v>2551</v>
      </c>
      <c r="X6876" s="5" t="s">
        <v>4244</v>
      </c>
      <c r="Y6876" s="5" t="s">
        <v>2553</v>
      </c>
      <c r="Z6876" s="5" t="s">
        <v>13</v>
      </c>
      <c r="AA6876" s="5"/>
    </row>
    <row r="6877" spans="1:27" ht="12" customHeight="1" x14ac:dyDescent="0.15">
      <c r="A6877" s="1" t="s">
        <v>1773</v>
      </c>
      <c r="B6877" s="1" t="s">
        <v>8</v>
      </c>
      <c r="C6877" s="1" t="s">
        <v>15</v>
      </c>
      <c r="D6877" s="1" t="s">
        <v>2520</v>
      </c>
      <c r="E6877" s="1" t="s">
        <v>10</v>
      </c>
      <c r="F6877" s="1" t="s">
        <v>1774</v>
      </c>
      <c r="G6877" s="1" t="s">
        <v>16</v>
      </c>
      <c r="H6877" s="1" t="s">
        <v>13</v>
      </c>
      <c r="I6877">
        <v>0</v>
      </c>
      <c r="J6877">
        <v>0</v>
      </c>
      <c r="K6877">
        <v>0</v>
      </c>
      <c r="L6877">
        <v>0</v>
      </c>
      <c r="M6877">
        <v>0</v>
      </c>
      <c r="N6877">
        <v>0</v>
      </c>
      <c r="O6877">
        <v>10</v>
      </c>
      <c r="P6877">
        <v>0</v>
      </c>
      <c r="Q6877">
        <v>3</v>
      </c>
      <c r="R6877">
        <v>0</v>
      </c>
      <c r="S6877">
        <v>0</v>
      </c>
      <c r="T6877">
        <v>0</v>
      </c>
      <c r="U6877">
        <v>0</v>
      </c>
      <c r="V6877" s="1" t="s">
        <v>4243</v>
      </c>
      <c r="W6877" s="1" t="s">
        <v>2551</v>
      </c>
      <c r="X6877" s="5" t="s">
        <v>4244</v>
      </c>
      <c r="Y6877" s="5" t="s">
        <v>2561</v>
      </c>
      <c r="Z6877" s="5" t="s">
        <v>13</v>
      </c>
      <c r="AA6877" s="5"/>
    </row>
    <row r="6878" spans="1:27" ht="12" customHeight="1" x14ac:dyDescent="0.15">
      <c r="A6878" s="1" t="s">
        <v>1773</v>
      </c>
      <c r="B6878" s="1" t="s">
        <v>8</v>
      </c>
      <c r="C6878" s="1" t="s">
        <v>17</v>
      </c>
      <c r="D6878" s="1" t="s">
        <v>2520</v>
      </c>
      <c r="E6878" s="1" t="s">
        <v>10</v>
      </c>
      <c r="F6878" s="1" t="s">
        <v>1774</v>
      </c>
      <c r="G6878" s="1" t="s">
        <v>18</v>
      </c>
      <c r="H6878" s="1" t="s">
        <v>13</v>
      </c>
      <c r="I6878">
        <v>0</v>
      </c>
      <c r="J6878">
        <v>0</v>
      </c>
      <c r="K6878">
        <v>0</v>
      </c>
      <c r="L6878">
        <v>0</v>
      </c>
      <c r="M6878">
        <v>0</v>
      </c>
      <c r="N6878">
        <v>0</v>
      </c>
      <c r="O6878">
        <v>0</v>
      </c>
      <c r="P6878">
        <v>0</v>
      </c>
      <c r="Q6878">
        <v>0</v>
      </c>
      <c r="R6878">
        <v>1</v>
      </c>
      <c r="S6878">
        <v>0</v>
      </c>
      <c r="T6878">
        <v>0</v>
      </c>
      <c r="U6878">
        <v>0</v>
      </c>
      <c r="V6878" s="1" t="s">
        <v>4243</v>
      </c>
      <c r="W6878" s="1" t="s">
        <v>2551</v>
      </c>
      <c r="X6878" s="5" t="s">
        <v>4244</v>
      </c>
      <c r="Y6878" s="5" t="s">
        <v>2562</v>
      </c>
      <c r="Z6878" s="5" t="s">
        <v>13</v>
      </c>
      <c r="AA6878" s="5"/>
    </row>
    <row r="6879" spans="1:27" ht="12" customHeight="1" x14ac:dyDescent="0.15">
      <c r="A6879" s="1" t="s">
        <v>1773</v>
      </c>
      <c r="B6879" s="1" t="s">
        <v>8</v>
      </c>
      <c r="C6879" s="1" t="s">
        <v>19</v>
      </c>
      <c r="D6879" s="1" t="s">
        <v>2520</v>
      </c>
      <c r="E6879" s="1" t="s">
        <v>10</v>
      </c>
      <c r="F6879" s="1" t="s">
        <v>1774</v>
      </c>
      <c r="G6879" s="1" t="s">
        <v>242</v>
      </c>
      <c r="H6879" s="1" t="s">
        <v>13</v>
      </c>
      <c r="I6879">
        <v>896</v>
      </c>
      <c r="J6879">
        <v>3125</v>
      </c>
      <c r="K6879">
        <v>1257</v>
      </c>
      <c r="L6879">
        <v>1090</v>
      </c>
      <c r="M6879">
        <v>1619</v>
      </c>
      <c r="N6879">
        <v>450</v>
      </c>
      <c r="O6879">
        <v>428</v>
      </c>
      <c r="P6879">
        <v>841</v>
      </c>
      <c r="Q6879">
        <v>171</v>
      </c>
      <c r="R6879">
        <v>559</v>
      </c>
      <c r="S6879">
        <v>1698</v>
      </c>
      <c r="T6879">
        <v>2004</v>
      </c>
      <c r="U6879">
        <v>1230</v>
      </c>
      <c r="V6879" s="1" t="s">
        <v>4243</v>
      </c>
      <c r="W6879" s="1" t="s">
        <v>2551</v>
      </c>
      <c r="X6879" s="5" t="s">
        <v>4244</v>
      </c>
      <c r="Y6879" s="5" t="s">
        <v>2557</v>
      </c>
      <c r="Z6879" s="5" t="s">
        <v>13</v>
      </c>
      <c r="AA6879" s="5"/>
    </row>
    <row r="6880" spans="1:27" ht="12" customHeight="1" x14ac:dyDescent="0.15">
      <c r="A6880" s="1" t="s">
        <v>1773</v>
      </c>
      <c r="B6880" s="1" t="s">
        <v>8</v>
      </c>
      <c r="C6880" s="1" t="s">
        <v>21</v>
      </c>
      <c r="D6880" s="1" t="s">
        <v>2520</v>
      </c>
      <c r="E6880" s="1" t="s">
        <v>10</v>
      </c>
      <c r="F6880" s="1" t="s">
        <v>1774</v>
      </c>
      <c r="G6880" s="1" t="s">
        <v>245</v>
      </c>
      <c r="H6880" s="1" t="s">
        <v>306</v>
      </c>
      <c r="I6880">
        <v>1022964</v>
      </c>
      <c r="J6880">
        <v>3785655</v>
      </c>
      <c r="K6880">
        <v>1937687</v>
      </c>
      <c r="L6880">
        <v>1537575</v>
      </c>
      <c r="M6880">
        <v>1915582</v>
      </c>
      <c r="N6880">
        <v>365470</v>
      </c>
      <c r="O6880">
        <v>564824</v>
      </c>
      <c r="P6880">
        <v>1705561</v>
      </c>
      <c r="Q6880">
        <v>261043</v>
      </c>
      <c r="R6880">
        <v>1091314</v>
      </c>
      <c r="S6880">
        <v>2346622</v>
      </c>
      <c r="T6880">
        <v>3417662</v>
      </c>
      <c r="U6880">
        <v>1513939</v>
      </c>
      <c r="V6880" s="1" t="s">
        <v>4243</v>
      </c>
      <c r="W6880" s="1" t="s">
        <v>2551</v>
      </c>
      <c r="X6880" s="5" t="s">
        <v>4244</v>
      </c>
      <c r="Y6880" s="5" t="s">
        <v>2740</v>
      </c>
      <c r="Z6880" s="5" t="s">
        <v>2788</v>
      </c>
      <c r="AA6880" s="5"/>
    </row>
    <row r="6881" spans="1:27" ht="12" customHeight="1" x14ac:dyDescent="0.15">
      <c r="A6881" s="1" t="s">
        <v>1773</v>
      </c>
      <c r="B6881" s="1" t="s">
        <v>8</v>
      </c>
      <c r="C6881" s="1" t="s">
        <v>23</v>
      </c>
      <c r="D6881" s="1" t="s">
        <v>2520</v>
      </c>
      <c r="E6881" s="1" t="s">
        <v>10</v>
      </c>
      <c r="F6881" s="1" t="s">
        <v>1774</v>
      </c>
      <c r="G6881" s="1" t="s">
        <v>22</v>
      </c>
      <c r="H6881" s="1" t="s">
        <v>13</v>
      </c>
      <c r="I6881">
        <v>0</v>
      </c>
      <c r="J6881">
        <v>0</v>
      </c>
      <c r="K6881">
        <v>0</v>
      </c>
      <c r="L6881">
        <v>0</v>
      </c>
      <c r="M6881">
        <v>0</v>
      </c>
      <c r="N6881">
        <v>0</v>
      </c>
      <c r="O6881">
        <v>0</v>
      </c>
      <c r="P6881">
        <v>0</v>
      </c>
      <c r="Q6881">
        <v>0</v>
      </c>
      <c r="R6881">
        <v>0</v>
      </c>
      <c r="S6881">
        <v>0</v>
      </c>
      <c r="T6881">
        <v>0</v>
      </c>
      <c r="U6881">
        <v>0</v>
      </c>
      <c r="V6881" s="1" t="s">
        <v>4243</v>
      </c>
      <c r="W6881" s="1" t="s">
        <v>2551</v>
      </c>
      <c r="X6881" s="5" t="s">
        <v>4244</v>
      </c>
      <c r="Y6881" s="5" t="s">
        <v>2564</v>
      </c>
      <c r="Z6881" s="5" t="s">
        <v>13</v>
      </c>
      <c r="AA6881" s="5"/>
    </row>
    <row r="6882" spans="1:27" ht="12" customHeight="1" x14ac:dyDescent="0.15">
      <c r="A6882" s="1" t="s">
        <v>1773</v>
      </c>
      <c r="B6882" s="1" t="s">
        <v>8</v>
      </c>
      <c r="C6882" s="1" t="s">
        <v>77</v>
      </c>
      <c r="D6882" s="1" t="s">
        <v>2520</v>
      </c>
      <c r="E6882" s="1" t="s">
        <v>10</v>
      </c>
      <c r="F6882" s="1" t="s">
        <v>1774</v>
      </c>
      <c r="G6882" s="1" t="s">
        <v>24</v>
      </c>
      <c r="H6882" s="1" t="s">
        <v>13</v>
      </c>
      <c r="I6882">
        <v>7453</v>
      </c>
      <c r="J6882">
        <v>5613</v>
      </c>
      <c r="K6882">
        <v>5977</v>
      </c>
      <c r="L6882">
        <v>6483</v>
      </c>
      <c r="M6882">
        <v>5928</v>
      </c>
      <c r="N6882">
        <v>6548</v>
      </c>
      <c r="O6882">
        <v>6870</v>
      </c>
      <c r="P6882">
        <v>6376</v>
      </c>
      <c r="Q6882">
        <v>6482</v>
      </c>
      <c r="R6882">
        <v>6765</v>
      </c>
      <c r="S6882">
        <v>6318</v>
      </c>
      <c r="T6882">
        <v>4995</v>
      </c>
      <c r="U6882">
        <v>5196</v>
      </c>
      <c r="V6882" s="1" t="s">
        <v>4243</v>
      </c>
      <c r="W6882" s="1" t="s">
        <v>2551</v>
      </c>
      <c r="X6882" s="5" t="s">
        <v>4244</v>
      </c>
      <c r="Y6882" s="5" t="s">
        <v>2559</v>
      </c>
      <c r="Z6882" s="5" t="s">
        <v>13</v>
      </c>
      <c r="AA6882" s="5"/>
    </row>
    <row r="6883" spans="1:27" ht="12" customHeight="1" x14ac:dyDescent="0.15">
      <c r="A6883" s="1" t="s">
        <v>1773</v>
      </c>
      <c r="B6883" s="1" t="s">
        <v>25</v>
      </c>
      <c r="C6883" s="1" t="s">
        <v>9</v>
      </c>
      <c r="D6883" s="1" t="s">
        <v>2520</v>
      </c>
      <c r="E6883" s="1" t="s">
        <v>10</v>
      </c>
      <c r="F6883" s="1" t="s">
        <v>1775</v>
      </c>
      <c r="G6883" s="1" t="s">
        <v>12</v>
      </c>
      <c r="H6883" s="1" t="s">
        <v>13</v>
      </c>
      <c r="I6883">
        <v>2238</v>
      </c>
      <c r="J6883">
        <v>2689</v>
      </c>
      <c r="K6883">
        <v>2634</v>
      </c>
      <c r="L6883">
        <v>2290</v>
      </c>
      <c r="M6883">
        <v>2534</v>
      </c>
      <c r="N6883">
        <v>1224</v>
      </c>
      <c r="O6883">
        <v>2152</v>
      </c>
      <c r="P6883">
        <v>2555</v>
      </c>
      <c r="Q6883">
        <v>2498</v>
      </c>
      <c r="R6883">
        <v>1844</v>
      </c>
      <c r="S6883">
        <v>1634</v>
      </c>
      <c r="T6883">
        <v>2169</v>
      </c>
      <c r="U6883">
        <v>1589</v>
      </c>
      <c r="V6883" s="1" t="s">
        <v>4243</v>
      </c>
      <c r="W6883" s="1" t="s">
        <v>2551</v>
      </c>
      <c r="X6883" s="5" t="s">
        <v>4245</v>
      </c>
      <c r="Y6883" s="5" t="s">
        <v>2553</v>
      </c>
      <c r="Z6883" s="5" t="s">
        <v>13</v>
      </c>
      <c r="AA6883" s="5"/>
    </row>
    <row r="6884" spans="1:27" ht="12" customHeight="1" x14ac:dyDescent="0.15">
      <c r="A6884" s="1" t="s">
        <v>1773</v>
      </c>
      <c r="B6884" s="1" t="s">
        <v>25</v>
      </c>
      <c r="C6884" s="1" t="s">
        <v>15</v>
      </c>
      <c r="D6884" s="1" t="s">
        <v>2520</v>
      </c>
      <c r="E6884" s="1" t="s">
        <v>10</v>
      </c>
      <c r="F6884" s="1" t="s">
        <v>1775</v>
      </c>
      <c r="G6884" s="1" t="s">
        <v>16</v>
      </c>
      <c r="H6884" s="1" t="s">
        <v>13</v>
      </c>
      <c r="I6884">
        <v>0</v>
      </c>
      <c r="J6884">
        <v>0</v>
      </c>
      <c r="K6884">
        <v>0</v>
      </c>
      <c r="L6884">
        <v>0</v>
      </c>
      <c r="M6884">
        <v>0</v>
      </c>
      <c r="N6884">
        <v>0</v>
      </c>
      <c r="O6884">
        <v>0</v>
      </c>
      <c r="P6884">
        <v>0</v>
      </c>
      <c r="Q6884">
        <v>0</v>
      </c>
      <c r="R6884">
        <v>0</v>
      </c>
      <c r="S6884">
        <v>0</v>
      </c>
      <c r="T6884">
        <v>0</v>
      </c>
      <c r="U6884">
        <v>0</v>
      </c>
      <c r="V6884" s="1" t="s">
        <v>4243</v>
      </c>
      <c r="W6884" s="1" t="s">
        <v>2551</v>
      </c>
      <c r="X6884" s="5" t="s">
        <v>4245</v>
      </c>
      <c r="Y6884" s="5" t="s">
        <v>2561</v>
      </c>
      <c r="Z6884" s="5" t="s">
        <v>13</v>
      </c>
      <c r="AA6884" s="5"/>
    </row>
    <row r="6885" spans="1:27" ht="12" customHeight="1" x14ac:dyDescent="0.15">
      <c r="A6885" s="1" t="s">
        <v>1773</v>
      </c>
      <c r="B6885" s="1" t="s">
        <v>25</v>
      </c>
      <c r="C6885" s="1" t="s">
        <v>17</v>
      </c>
      <c r="D6885" s="1" t="s">
        <v>2520</v>
      </c>
      <c r="E6885" s="1" t="s">
        <v>10</v>
      </c>
      <c r="F6885" s="1" t="s">
        <v>1775</v>
      </c>
      <c r="G6885" s="1" t="s">
        <v>18</v>
      </c>
      <c r="H6885" s="1" t="s">
        <v>13</v>
      </c>
      <c r="I6885">
        <v>0</v>
      </c>
      <c r="J6885">
        <v>0</v>
      </c>
      <c r="K6885">
        <v>0</v>
      </c>
      <c r="L6885">
        <v>6</v>
      </c>
      <c r="M6885">
        <v>0</v>
      </c>
      <c r="N6885">
        <v>1</v>
      </c>
      <c r="O6885">
        <v>1</v>
      </c>
      <c r="P6885">
        <v>0</v>
      </c>
      <c r="Q6885">
        <v>35</v>
      </c>
      <c r="R6885">
        <v>1</v>
      </c>
      <c r="S6885">
        <v>0</v>
      </c>
      <c r="T6885">
        <v>21</v>
      </c>
      <c r="U6885">
        <v>10</v>
      </c>
      <c r="V6885" s="1" t="s">
        <v>4243</v>
      </c>
      <c r="W6885" s="1" t="s">
        <v>2551</v>
      </c>
      <c r="X6885" s="5" t="s">
        <v>4245</v>
      </c>
      <c r="Y6885" s="5" t="s">
        <v>2562</v>
      </c>
      <c r="Z6885" s="5" t="s">
        <v>13</v>
      </c>
      <c r="AA6885" s="5"/>
    </row>
    <row r="6886" spans="1:27" ht="12" customHeight="1" x14ac:dyDescent="0.15">
      <c r="A6886" s="1" t="s">
        <v>1773</v>
      </c>
      <c r="B6886" s="1" t="s">
        <v>25</v>
      </c>
      <c r="C6886" s="1" t="s">
        <v>19</v>
      </c>
      <c r="D6886" s="1" t="s">
        <v>2520</v>
      </c>
      <c r="E6886" s="1" t="s">
        <v>10</v>
      </c>
      <c r="F6886" s="1" t="s">
        <v>1775</v>
      </c>
      <c r="G6886" s="1" t="s">
        <v>242</v>
      </c>
      <c r="H6886" s="1" t="s">
        <v>13</v>
      </c>
      <c r="I6886">
        <v>2266</v>
      </c>
      <c r="J6886">
        <v>2859</v>
      </c>
      <c r="K6886">
        <v>2152</v>
      </c>
      <c r="L6886">
        <v>3104</v>
      </c>
      <c r="M6886">
        <v>1962</v>
      </c>
      <c r="N6886">
        <v>2516</v>
      </c>
      <c r="O6886">
        <v>2014</v>
      </c>
      <c r="P6886">
        <v>1924</v>
      </c>
      <c r="Q6886">
        <v>2294</v>
      </c>
      <c r="R6886">
        <v>2185</v>
      </c>
      <c r="S6886">
        <v>1720</v>
      </c>
      <c r="T6886">
        <v>2104</v>
      </c>
      <c r="U6886">
        <v>1881</v>
      </c>
      <c r="V6886" s="1" t="s">
        <v>4243</v>
      </c>
      <c r="W6886" s="1" t="s">
        <v>2551</v>
      </c>
      <c r="X6886" s="5" t="s">
        <v>4245</v>
      </c>
      <c r="Y6886" s="5" t="s">
        <v>2557</v>
      </c>
      <c r="Z6886" s="5" t="s">
        <v>13</v>
      </c>
      <c r="AA6886" s="5"/>
    </row>
    <row r="6887" spans="1:27" ht="12" customHeight="1" x14ac:dyDescent="0.15">
      <c r="A6887" s="1" t="s">
        <v>1773</v>
      </c>
      <c r="B6887" s="1" t="s">
        <v>25</v>
      </c>
      <c r="C6887" s="1" t="s">
        <v>21</v>
      </c>
      <c r="D6887" s="1" t="s">
        <v>2520</v>
      </c>
      <c r="E6887" s="1" t="s">
        <v>10</v>
      </c>
      <c r="F6887" s="1" t="s">
        <v>1775</v>
      </c>
      <c r="G6887" s="1" t="s">
        <v>245</v>
      </c>
      <c r="H6887" s="1" t="s">
        <v>306</v>
      </c>
      <c r="I6887">
        <v>641453</v>
      </c>
      <c r="J6887">
        <v>1011236</v>
      </c>
      <c r="K6887">
        <v>803362</v>
      </c>
      <c r="L6887">
        <v>1347736</v>
      </c>
      <c r="M6887">
        <v>1288602</v>
      </c>
      <c r="N6887">
        <v>1008593</v>
      </c>
      <c r="O6887">
        <v>887265</v>
      </c>
      <c r="P6887">
        <v>986747</v>
      </c>
      <c r="Q6887">
        <v>1059620</v>
      </c>
      <c r="R6887">
        <v>1560935</v>
      </c>
      <c r="S6887">
        <v>850753</v>
      </c>
      <c r="T6887">
        <v>1038745</v>
      </c>
      <c r="U6887">
        <v>1192763</v>
      </c>
      <c r="V6887" s="1" t="s">
        <v>4243</v>
      </c>
      <c r="W6887" s="1" t="s">
        <v>2551</v>
      </c>
      <c r="X6887" s="5" t="s">
        <v>4245</v>
      </c>
      <c r="Y6887" s="5" t="s">
        <v>2740</v>
      </c>
      <c r="Z6887" s="5" t="s">
        <v>2788</v>
      </c>
      <c r="AA6887" s="5"/>
    </row>
    <row r="6888" spans="1:27" ht="12" customHeight="1" x14ac:dyDescent="0.15">
      <c r="A6888" s="1" t="s">
        <v>1773</v>
      </c>
      <c r="B6888" s="1" t="s">
        <v>25</v>
      </c>
      <c r="C6888" s="1" t="s">
        <v>23</v>
      </c>
      <c r="D6888" s="1" t="s">
        <v>2520</v>
      </c>
      <c r="E6888" s="1" t="s">
        <v>10</v>
      </c>
      <c r="F6888" s="1" t="s">
        <v>1775</v>
      </c>
      <c r="G6888" s="1" t="s">
        <v>22</v>
      </c>
      <c r="H6888" s="1" t="s">
        <v>13</v>
      </c>
      <c r="I6888">
        <v>0</v>
      </c>
      <c r="J6888">
        <v>0</v>
      </c>
      <c r="K6888">
        <v>0</v>
      </c>
      <c r="L6888">
        <v>0</v>
      </c>
      <c r="M6888">
        <v>0</v>
      </c>
      <c r="N6888">
        <v>0</v>
      </c>
      <c r="O6888">
        <v>0</v>
      </c>
      <c r="P6888">
        <v>0</v>
      </c>
      <c r="Q6888">
        <v>0</v>
      </c>
      <c r="R6888">
        <v>0</v>
      </c>
      <c r="S6888">
        <v>0</v>
      </c>
      <c r="T6888">
        <v>0</v>
      </c>
      <c r="U6888">
        <v>0</v>
      </c>
      <c r="V6888" s="1" t="s">
        <v>4243</v>
      </c>
      <c r="W6888" s="1" t="s">
        <v>2551</v>
      </c>
      <c r="X6888" s="5" t="s">
        <v>4245</v>
      </c>
      <c r="Y6888" s="5" t="s">
        <v>2564</v>
      </c>
      <c r="Z6888" s="5" t="s">
        <v>13</v>
      </c>
      <c r="AA6888" s="5"/>
    </row>
    <row r="6889" spans="1:27" ht="12" customHeight="1" x14ac:dyDescent="0.15">
      <c r="A6889" s="1" t="s">
        <v>1773</v>
      </c>
      <c r="B6889" s="1" t="s">
        <v>25</v>
      </c>
      <c r="C6889" s="1" t="s">
        <v>77</v>
      </c>
      <c r="D6889" s="1" t="s">
        <v>2520</v>
      </c>
      <c r="E6889" s="1" t="s">
        <v>10</v>
      </c>
      <c r="F6889" s="1" t="s">
        <v>1775</v>
      </c>
      <c r="G6889" s="1" t="s">
        <v>24</v>
      </c>
      <c r="H6889" s="1" t="s">
        <v>13</v>
      </c>
      <c r="I6889">
        <v>6158</v>
      </c>
      <c r="J6889">
        <v>5988</v>
      </c>
      <c r="K6889">
        <v>6470</v>
      </c>
      <c r="L6889">
        <v>5650</v>
      </c>
      <c r="M6889">
        <v>6222</v>
      </c>
      <c r="N6889">
        <v>4929</v>
      </c>
      <c r="O6889">
        <v>5066</v>
      </c>
      <c r="P6889">
        <v>5697</v>
      </c>
      <c r="Q6889">
        <v>5866</v>
      </c>
      <c r="R6889">
        <v>5524</v>
      </c>
      <c r="S6889">
        <v>5438</v>
      </c>
      <c r="T6889">
        <v>5482</v>
      </c>
      <c r="U6889">
        <v>5180</v>
      </c>
      <c r="V6889" s="1" t="s">
        <v>4243</v>
      </c>
      <c r="W6889" s="1" t="s">
        <v>2551</v>
      </c>
      <c r="X6889" s="5" t="s">
        <v>4245</v>
      </c>
      <c r="Y6889" s="5" t="s">
        <v>2559</v>
      </c>
      <c r="Z6889" s="5" t="s">
        <v>13</v>
      </c>
      <c r="AA6889" s="5"/>
    </row>
    <row r="6890" spans="1:27" ht="12" customHeight="1" x14ac:dyDescent="0.15">
      <c r="A6890" s="1" t="s">
        <v>1773</v>
      </c>
      <c r="B6890" s="1" t="s">
        <v>27</v>
      </c>
      <c r="C6890" s="1" t="s">
        <v>9</v>
      </c>
      <c r="D6890" s="1" t="s">
        <v>2520</v>
      </c>
      <c r="E6890" s="1" t="s">
        <v>10</v>
      </c>
      <c r="F6890" s="1" t="s">
        <v>1776</v>
      </c>
      <c r="G6890" s="1" t="s">
        <v>12</v>
      </c>
      <c r="H6890" s="1" t="s">
        <v>13</v>
      </c>
      <c r="I6890">
        <v>2131</v>
      </c>
      <c r="J6890">
        <v>2395</v>
      </c>
      <c r="K6890">
        <v>1576</v>
      </c>
      <c r="L6890">
        <v>1664</v>
      </c>
      <c r="M6890">
        <v>2140</v>
      </c>
      <c r="N6890">
        <v>1339</v>
      </c>
      <c r="O6890">
        <v>1735</v>
      </c>
      <c r="P6890">
        <v>1931</v>
      </c>
      <c r="Q6890">
        <v>1211</v>
      </c>
      <c r="R6890">
        <v>1497</v>
      </c>
      <c r="S6890">
        <v>1395</v>
      </c>
      <c r="T6890">
        <v>1678</v>
      </c>
      <c r="U6890">
        <v>1685</v>
      </c>
      <c r="V6890" s="1" t="s">
        <v>4243</v>
      </c>
      <c r="W6890" s="1" t="s">
        <v>2551</v>
      </c>
      <c r="X6890" s="5" t="s">
        <v>4246</v>
      </c>
      <c r="Y6890" s="5" t="s">
        <v>2553</v>
      </c>
      <c r="Z6890" s="5" t="s">
        <v>13</v>
      </c>
      <c r="AA6890" s="5"/>
    </row>
    <row r="6891" spans="1:27" ht="12" customHeight="1" x14ac:dyDescent="0.15">
      <c r="A6891" s="1" t="s">
        <v>1773</v>
      </c>
      <c r="B6891" s="1" t="s">
        <v>27</v>
      </c>
      <c r="C6891" s="1" t="s">
        <v>15</v>
      </c>
      <c r="D6891" s="1" t="s">
        <v>2520</v>
      </c>
      <c r="E6891" s="1" t="s">
        <v>10</v>
      </c>
      <c r="F6891" s="1" t="s">
        <v>1776</v>
      </c>
      <c r="G6891" s="1" t="s">
        <v>16</v>
      </c>
      <c r="H6891" s="1" t="s">
        <v>13</v>
      </c>
      <c r="I6891">
        <v>180</v>
      </c>
      <c r="J6891">
        <v>173</v>
      </c>
      <c r="K6891">
        <v>41</v>
      </c>
      <c r="L6891">
        <v>174</v>
      </c>
      <c r="M6891">
        <v>152</v>
      </c>
      <c r="N6891">
        <v>144</v>
      </c>
      <c r="O6891">
        <v>78</v>
      </c>
      <c r="P6891">
        <v>40</v>
      </c>
      <c r="Q6891">
        <v>149</v>
      </c>
      <c r="R6891">
        <v>149</v>
      </c>
      <c r="S6891">
        <v>101</v>
      </c>
      <c r="T6891">
        <v>61</v>
      </c>
      <c r="U6891">
        <v>134</v>
      </c>
      <c r="V6891" s="1" t="s">
        <v>4243</v>
      </c>
      <c r="W6891" s="1" t="s">
        <v>2551</v>
      </c>
      <c r="X6891" s="5" t="s">
        <v>4246</v>
      </c>
      <c r="Y6891" s="5" t="s">
        <v>2561</v>
      </c>
      <c r="Z6891" s="5" t="s">
        <v>13</v>
      </c>
      <c r="AA6891" s="5"/>
    </row>
    <row r="6892" spans="1:27" ht="12" customHeight="1" x14ac:dyDescent="0.15">
      <c r="A6892" s="1" t="s">
        <v>1773</v>
      </c>
      <c r="B6892" s="1" t="s">
        <v>27</v>
      </c>
      <c r="C6892" s="1" t="s">
        <v>17</v>
      </c>
      <c r="D6892" s="1" t="s">
        <v>2520</v>
      </c>
      <c r="E6892" s="1" t="s">
        <v>10</v>
      </c>
      <c r="F6892" s="1" t="s">
        <v>1776</v>
      </c>
      <c r="G6892" s="1" t="s">
        <v>18</v>
      </c>
      <c r="H6892" s="1" t="s">
        <v>13</v>
      </c>
      <c r="I6892">
        <v>64</v>
      </c>
      <c r="J6892">
        <v>55</v>
      </c>
      <c r="K6892">
        <v>14</v>
      </c>
      <c r="L6892">
        <v>10</v>
      </c>
      <c r="M6892">
        <v>26</v>
      </c>
      <c r="N6892">
        <v>23</v>
      </c>
      <c r="O6892">
        <v>30</v>
      </c>
      <c r="P6892">
        <v>21</v>
      </c>
      <c r="Q6892">
        <v>28</v>
      </c>
      <c r="R6892">
        <v>27</v>
      </c>
      <c r="S6892">
        <v>66</v>
      </c>
      <c r="T6892">
        <v>33</v>
      </c>
      <c r="U6892">
        <v>31</v>
      </c>
      <c r="V6892" s="1" t="s">
        <v>4243</v>
      </c>
      <c r="W6892" s="1" t="s">
        <v>2551</v>
      </c>
      <c r="X6892" s="5" t="s">
        <v>4246</v>
      </c>
      <c r="Y6892" s="5" t="s">
        <v>2562</v>
      </c>
      <c r="Z6892" s="5" t="s">
        <v>13</v>
      </c>
      <c r="AA6892" s="5"/>
    </row>
    <row r="6893" spans="1:27" ht="12" customHeight="1" x14ac:dyDescent="0.15">
      <c r="A6893" s="1" t="s">
        <v>1773</v>
      </c>
      <c r="B6893" s="1" t="s">
        <v>27</v>
      </c>
      <c r="C6893" s="1" t="s">
        <v>19</v>
      </c>
      <c r="D6893" s="1" t="s">
        <v>2520</v>
      </c>
      <c r="E6893" s="1" t="s">
        <v>10</v>
      </c>
      <c r="F6893" s="1" t="s">
        <v>1776</v>
      </c>
      <c r="G6893" s="1" t="s">
        <v>242</v>
      </c>
      <c r="H6893" s="1" t="s">
        <v>13</v>
      </c>
      <c r="I6893">
        <v>2244</v>
      </c>
      <c r="J6893">
        <v>1464</v>
      </c>
      <c r="K6893">
        <v>1622</v>
      </c>
      <c r="L6893">
        <v>1947</v>
      </c>
      <c r="M6893">
        <v>2106</v>
      </c>
      <c r="N6893">
        <v>1625</v>
      </c>
      <c r="O6893">
        <v>1872</v>
      </c>
      <c r="P6893">
        <v>1605</v>
      </c>
      <c r="Q6893">
        <v>1869</v>
      </c>
      <c r="R6893">
        <v>1823</v>
      </c>
      <c r="S6893">
        <v>941</v>
      </c>
      <c r="T6893">
        <v>1108</v>
      </c>
      <c r="U6893">
        <v>1231</v>
      </c>
      <c r="V6893" s="1" t="s">
        <v>4243</v>
      </c>
      <c r="W6893" s="1" t="s">
        <v>2551</v>
      </c>
      <c r="X6893" s="5" t="s">
        <v>4246</v>
      </c>
      <c r="Y6893" s="5" t="s">
        <v>2557</v>
      </c>
      <c r="Z6893" s="5" t="s">
        <v>13</v>
      </c>
      <c r="AA6893" s="5"/>
    </row>
    <row r="6894" spans="1:27" ht="12" customHeight="1" x14ac:dyDescent="0.15">
      <c r="A6894" s="1" t="s">
        <v>1773</v>
      </c>
      <c r="B6894" s="1" t="s">
        <v>27</v>
      </c>
      <c r="C6894" s="1" t="s">
        <v>21</v>
      </c>
      <c r="D6894" s="1" t="s">
        <v>2520</v>
      </c>
      <c r="E6894" s="1" t="s">
        <v>10</v>
      </c>
      <c r="F6894" s="1" t="s">
        <v>1776</v>
      </c>
      <c r="G6894" s="1" t="s">
        <v>245</v>
      </c>
      <c r="H6894" s="1" t="s">
        <v>306</v>
      </c>
      <c r="I6894">
        <v>27552025</v>
      </c>
      <c r="J6894">
        <v>21552869</v>
      </c>
      <c r="K6894">
        <v>18496956</v>
      </c>
      <c r="L6894">
        <v>19717202</v>
      </c>
      <c r="M6894">
        <v>33631096</v>
      </c>
      <c r="N6894">
        <v>18258900</v>
      </c>
      <c r="O6894">
        <v>12559646</v>
      </c>
      <c r="P6894">
        <v>20952117</v>
      </c>
      <c r="Q6894">
        <v>23969209</v>
      </c>
      <c r="R6894">
        <v>23129464</v>
      </c>
      <c r="S6894">
        <v>15206241</v>
      </c>
      <c r="T6894">
        <v>19510192</v>
      </c>
      <c r="U6894">
        <v>15507772</v>
      </c>
      <c r="V6894" s="1" t="s">
        <v>4243</v>
      </c>
      <c r="W6894" s="1" t="s">
        <v>2551</v>
      </c>
      <c r="X6894" s="5" t="s">
        <v>4246</v>
      </c>
      <c r="Y6894" s="5" t="s">
        <v>2740</v>
      </c>
      <c r="Z6894" s="5" t="s">
        <v>2788</v>
      </c>
      <c r="AA6894" s="5"/>
    </row>
    <row r="6895" spans="1:27" ht="12" customHeight="1" x14ac:dyDescent="0.15">
      <c r="A6895" s="1" t="s">
        <v>1773</v>
      </c>
      <c r="B6895" s="1" t="s">
        <v>27</v>
      </c>
      <c r="C6895" s="1" t="s">
        <v>23</v>
      </c>
      <c r="D6895" s="1" t="s">
        <v>2520</v>
      </c>
      <c r="E6895" s="1" t="s">
        <v>10</v>
      </c>
      <c r="F6895" s="1" t="s">
        <v>1776</v>
      </c>
      <c r="G6895" s="1" t="s">
        <v>22</v>
      </c>
      <c r="H6895" s="1" t="s">
        <v>13</v>
      </c>
      <c r="I6895">
        <v>332</v>
      </c>
      <c r="J6895">
        <v>288</v>
      </c>
      <c r="K6895">
        <v>182</v>
      </c>
      <c r="L6895">
        <v>407</v>
      </c>
      <c r="M6895">
        <v>310</v>
      </c>
      <c r="N6895">
        <v>185</v>
      </c>
      <c r="O6895">
        <v>216</v>
      </c>
      <c r="P6895">
        <v>227</v>
      </c>
      <c r="Q6895">
        <v>102</v>
      </c>
      <c r="R6895">
        <v>249</v>
      </c>
      <c r="S6895">
        <v>207</v>
      </c>
      <c r="T6895">
        <v>208</v>
      </c>
      <c r="U6895">
        <v>179</v>
      </c>
      <c r="V6895" s="1" t="s">
        <v>4243</v>
      </c>
      <c r="W6895" s="1" t="s">
        <v>2551</v>
      </c>
      <c r="X6895" s="5" t="s">
        <v>4246</v>
      </c>
      <c r="Y6895" s="5" t="s">
        <v>2564</v>
      </c>
      <c r="Z6895" s="5" t="s">
        <v>13</v>
      </c>
      <c r="AA6895" s="5"/>
    </row>
    <row r="6896" spans="1:27" ht="12" customHeight="1" x14ac:dyDescent="0.15">
      <c r="A6896" s="1" t="s">
        <v>1773</v>
      </c>
      <c r="B6896" s="1" t="s">
        <v>27</v>
      </c>
      <c r="C6896" s="1" t="s">
        <v>77</v>
      </c>
      <c r="D6896" s="1" t="s">
        <v>2520</v>
      </c>
      <c r="E6896" s="1" t="s">
        <v>10</v>
      </c>
      <c r="F6896" s="1" t="s">
        <v>1776</v>
      </c>
      <c r="G6896" s="1" t="s">
        <v>24</v>
      </c>
      <c r="H6896" s="1" t="s">
        <v>13</v>
      </c>
      <c r="I6896">
        <v>5104</v>
      </c>
      <c r="J6896">
        <v>5866</v>
      </c>
      <c r="K6896">
        <v>5666</v>
      </c>
      <c r="L6896">
        <v>5140</v>
      </c>
      <c r="M6896">
        <v>4991</v>
      </c>
      <c r="N6896">
        <v>4642</v>
      </c>
      <c r="O6896">
        <v>4337</v>
      </c>
      <c r="P6896">
        <v>4455</v>
      </c>
      <c r="Q6896">
        <v>3817</v>
      </c>
      <c r="R6896">
        <v>3365</v>
      </c>
      <c r="S6896">
        <v>3648</v>
      </c>
      <c r="T6896">
        <v>4126</v>
      </c>
      <c r="U6896">
        <v>4505</v>
      </c>
      <c r="V6896" s="1" t="s">
        <v>4243</v>
      </c>
      <c r="W6896" s="1" t="s">
        <v>2551</v>
      </c>
      <c r="X6896" s="5" t="s">
        <v>4246</v>
      </c>
      <c r="Y6896" s="5" t="s">
        <v>2559</v>
      </c>
      <c r="Z6896" s="5" t="s">
        <v>13</v>
      </c>
      <c r="AA6896" s="5"/>
    </row>
    <row r="6897" spans="1:27" ht="12" customHeight="1" x14ac:dyDescent="0.15">
      <c r="A6897" s="1" t="s">
        <v>1773</v>
      </c>
      <c r="B6897" s="1" t="s">
        <v>29</v>
      </c>
      <c r="C6897" s="1" t="s">
        <v>9</v>
      </c>
      <c r="D6897" s="1" t="s">
        <v>2520</v>
      </c>
      <c r="E6897" s="1" t="s">
        <v>10</v>
      </c>
      <c r="F6897" s="1" t="s">
        <v>1777</v>
      </c>
      <c r="G6897" s="1" t="s">
        <v>12</v>
      </c>
      <c r="H6897" s="1" t="s">
        <v>13</v>
      </c>
      <c r="I6897">
        <v>1883</v>
      </c>
      <c r="J6897">
        <v>1625</v>
      </c>
      <c r="K6897">
        <v>1793</v>
      </c>
      <c r="L6897">
        <v>1656</v>
      </c>
      <c r="M6897">
        <v>1356</v>
      </c>
      <c r="N6897">
        <v>1500</v>
      </c>
      <c r="O6897">
        <v>1095</v>
      </c>
      <c r="P6897">
        <v>1383</v>
      </c>
      <c r="Q6897">
        <v>1377</v>
      </c>
      <c r="R6897">
        <v>1272</v>
      </c>
      <c r="S6897">
        <v>1339</v>
      </c>
      <c r="T6897">
        <v>1214</v>
      </c>
      <c r="U6897">
        <v>1607</v>
      </c>
      <c r="V6897" s="1" t="s">
        <v>4243</v>
      </c>
      <c r="W6897" s="1" t="s">
        <v>2551</v>
      </c>
      <c r="X6897" s="5" t="s">
        <v>4247</v>
      </c>
      <c r="Y6897" s="5" t="s">
        <v>2553</v>
      </c>
      <c r="Z6897" s="5" t="s">
        <v>13</v>
      </c>
      <c r="AA6897" s="5"/>
    </row>
    <row r="6898" spans="1:27" ht="12" customHeight="1" x14ac:dyDescent="0.15">
      <c r="A6898" s="1" t="s">
        <v>1773</v>
      </c>
      <c r="B6898" s="1" t="s">
        <v>29</v>
      </c>
      <c r="C6898" s="1" t="s">
        <v>15</v>
      </c>
      <c r="D6898" s="1" t="s">
        <v>2520</v>
      </c>
      <c r="E6898" s="1" t="s">
        <v>10</v>
      </c>
      <c r="F6898" s="1" t="s">
        <v>1777</v>
      </c>
      <c r="G6898" s="1" t="s">
        <v>16</v>
      </c>
      <c r="H6898" s="1" t="s">
        <v>13</v>
      </c>
      <c r="I6898">
        <v>3</v>
      </c>
      <c r="J6898">
        <v>3</v>
      </c>
      <c r="K6898">
        <v>1</v>
      </c>
      <c r="L6898">
        <v>3</v>
      </c>
      <c r="M6898">
        <v>0</v>
      </c>
      <c r="N6898">
        <v>0</v>
      </c>
      <c r="O6898">
        <v>3</v>
      </c>
      <c r="P6898">
        <v>0</v>
      </c>
      <c r="Q6898">
        <v>3</v>
      </c>
      <c r="R6898">
        <v>0</v>
      </c>
      <c r="S6898">
        <v>7</v>
      </c>
      <c r="T6898">
        <v>3</v>
      </c>
      <c r="U6898">
        <v>0</v>
      </c>
      <c r="V6898" s="1" t="s">
        <v>4243</v>
      </c>
      <c r="W6898" s="1" t="s">
        <v>2551</v>
      </c>
      <c r="X6898" s="5" t="s">
        <v>4247</v>
      </c>
      <c r="Y6898" s="5" t="s">
        <v>2561</v>
      </c>
      <c r="Z6898" s="5" t="s">
        <v>13</v>
      </c>
      <c r="AA6898" s="5"/>
    </row>
    <row r="6899" spans="1:27" ht="12" customHeight="1" x14ac:dyDescent="0.15">
      <c r="A6899" s="1" t="s">
        <v>1773</v>
      </c>
      <c r="B6899" s="1" t="s">
        <v>29</v>
      </c>
      <c r="C6899" s="1" t="s">
        <v>17</v>
      </c>
      <c r="D6899" s="1" t="s">
        <v>2520</v>
      </c>
      <c r="E6899" s="1" t="s">
        <v>10</v>
      </c>
      <c r="F6899" s="1" t="s">
        <v>1777</v>
      </c>
      <c r="G6899" s="1" t="s">
        <v>18</v>
      </c>
      <c r="H6899" s="1" t="s">
        <v>13</v>
      </c>
      <c r="I6899">
        <v>18</v>
      </c>
      <c r="J6899">
        <v>18</v>
      </c>
      <c r="K6899">
        <v>37</v>
      </c>
      <c r="L6899">
        <v>27</v>
      </c>
      <c r="M6899">
        <v>25</v>
      </c>
      <c r="N6899">
        <v>23</v>
      </c>
      <c r="O6899">
        <v>15</v>
      </c>
      <c r="P6899">
        <v>27</v>
      </c>
      <c r="Q6899">
        <v>24</v>
      </c>
      <c r="R6899">
        <v>26</v>
      </c>
      <c r="S6899">
        <v>20</v>
      </c>
      <c r="T6899">
        <v>17</v>
      </c>
      <c r="U6899">
        <v>14</v>
      </c>
      <c r="V6899" s="1" t="s">
        <v>4243</v>
      </c>
      <c r="W6899" s="1" t="s">
        <v>2551</v>
      </c>
      <c r="X6899" s="5" t="s">
        <v>4247</v>
      </c>
      <c r="Y6899" s="5" t="s">
        <v>2562</v>
      </c>
      <c r="Z6899" s="5" t="s">
        <v>13</v>
      </c>
      <c r="AA6899" s="5"/>
    </row>
    <row r="6900" spans="1:27" ht="12" customHeight="1" x14ac:dyDescent="0.15">
      <c r="A6900" s="1" t="s">
        <v>1773</v>
      </c>
      <c r="B6900" s="1" t="s">
        <v>29</v>
      </c>
      <c r="C6900" s="1" t="s">
        <v>19</v>
      </c>
      <c r="D6900" s="1" t="s">
        <v>2520</v>
      </c>
      <c r="E6900" s="1" t="s">
        <v>10</v>
      </c>
      <c r="F6900" s="1" t="s">
        <v>1777</v>
      </c>
      <c r="G6900" s="1" t="s">
        <v>242</v>
      </c>
      <c r="H6900" s="1" t="s">
        <v>13</v>
      </c>
      <c r="I6900">
        <v>1733</v>
      </c>
      <c r="J6900">
        <v>1547</v>
      </c>
      <c r="K6900">
        <v>1512</v>
      </c>
      <c r="L6900">
        <v>1619</v>
      </c>
      <c r="M6900">
        <v>1588</v>
      </c>
      <c r="N6900">
        <v>1306</v>
      </c>
      <c r="O6900">
        <v>1230</v>
      </c>
      <c r="P6900">
        <v>1328</v>
      </c>
      <c r="Q6900">
        <v>1379</v>
      </c>
      <c r="R6900">
        <v>1293</v>
      </c>
      <c r="S6900">
        <v>1185</v>
      </c>
      <c r="T6900">
        <v>1248</v>
      </c>
      <c r="U6900">
        <v>1502</v>
      </c>
      <c r="V6900" s="1" t="s">
        <v>4243</v>
      </c>
      <c r="W6900" s="1" t="s">
        <v>2551</v>
      </c>
      <c r="X6900" s="5" t="s">
        <v>4247</v>
      </c>
      <c r="Y6900" s="5" t="s">
        <v>2557</v>
      </c>
      <c r="Z6900" s="5" t="s">
        <v>13</v>
      </c>
      <c r="AA6900" s="5"/>
    </row>
    <row r="6901" spans="1:27" ht="12" customHeight="1" x14ac:dyDescent="0.15">
      <c r="A6901" s="1" t="s">
        <v>1773</v>
      </c>
      <c r="B6901" s="1" t="s">
        <v>29</v>
      </c>
      <c r="C6901" s="1" t="s">
        <v>21</v>
      </c>
      <c r="D6901" s="1" t="s">
        <v>2520</v>
      </c>
      <c r="E6901" s="1" t="s">
        <v>10</v>
      </c>
      <c r="F6901" s="1" t="s">
        <v>1777</v>
      </c>
      <c r="G6901" s="1" t="s">
        <v>245</v>
      </c>
      <c r="H6901" s="1" t="s">
        <v>306</v>
      </c>
      <c r="I6901">
        <v>2870889</v>
      </c>
      <c r="J6901">
        <v>2018736</v>
      </c>
      <c r="K6901">
        <v>2566675</v>
      </c>
      <c r="L6901">
        <v>2673857</v>
      </c>
      <c r="M6901">
        <v>2987484</v>
      </c>
      <c r="N6901">
        <v>2625494</v>
      </c>
      <c r="O6901">
        <v>2507416</v>
      </c>
      <c r="P6901">
        <v>1720087</v>
      </c>
      <c r="Q6901">
        <v>2384896</v>
      </c>
      <c r="R6901">
        <v>1933092</v>
      </c>
      <c r="S6901">
        <v>2173761</v>
      </c>
      <c r="T6901">
        <v>1825083</v>
      </c>
      <c r="U6901">
        <v>3583155</v>
      </c>
      <c r="V6901" s="1" t="s">
        <v>4243</v>
      </c>
      <c r="W6901" s="1" t="s">
        <v>2551</v>
      </c>
      <c r="X6901" s="5" t="s">
        <v>4247</v>
      </c>
      <c r="Y6901" s="5" t="s">
        <v>2740</v>
      </c>
      <c r="Z6901" s="5" t="s">
        <v>2788</v>
      </c>
      <c r="AA6901" s="5"/>
    </row>
    <row r="6902" spans="1:27" ht="12" customHeight="1" x14ac:dyDescent="0.15">
      <c r="A6902" s="1" t="s">
        <v>1773</v>
      </c>
      <c r="B6902" s="1" t="s">
        <v>29</v>
      </c>
      <c r="C6902" s="1" t="s">
        <v>23</v>
      </c>
      <c r="D6902" s="1" t="s">
        <v>2520</v>
      </c>
      <c r="E6902" s="1" t="s">
        <v>10</v>
      </c>
      <c r="F6902" s="1" t="s">
        <v>1777</v>
      </c>
      <c r="G6902" s="1" t="s">
        <v>22</v>
      </c>
      <c r="H6902" s="1" t="s">
        <v>13</v>
      </c>
      <c r="I6902">
        <v>0</v>
      </c>
      <c r="J6902">
        <v>0</v>
      </c>
      <c r="K6902">
        <v>0</v>
      </c>
      <c r="L6902">
        <v>0</v>
      </c>
      <c r="M6902">
        <v>0</v>
      </c>
      <c r="N6902">
        <v>0</v>
      </c>
      <c r="O6902">
        <v>0</v>
      </c>
      <c r="P6902">
        <v>0</v>
      </c>
      <c r="Q6902">
        <v>0</v>
      </c>
      <c r="R6902">
        <v>0</v>
      </c>
      <c r="S6902">
        <v>0</v>
      </c>
      <c r="T6902">
        <v>0</v>
      </c>
      <c r="U6902">
        <v>0</v>
      </c>
      <c r="V6902" s="1" t="s">
        <v>4243</v>
      </c>
      <c r="W6902" s="1" t="s">
        <v>2551</v>
      </c>
      <c r="X6902" s="5" t="s">
        <v>4247</v>
      </c>
      <c r="Y6902" s="5" t="s">
        <v>2564</v>
      </c>
      <c r="Z6902" s="5" t="s">
        <v>13</v>
      </c>
      <c r="AA6902" s="5"/>
    </row>
    <row r="6903" spans="1:27" ht="12" customHeight="1" x14ac:dyDescent="0.15">
      <c r="A6903" s="1" t="s">
        <v>1773</v>
      </c>
      <c r="B6903" s="1" t="s">
        <v>29</v>
      </c>
      <c r="C6903" s="1" t="s">
        <v>77</v>
      </c>
      <c r="D6903" s="1" t="s">
        <v>2520</v>
      </c>
      <c r="E6903" s="1" t="s">
        <v>10</v>
      </c>
      <c r="F6903" s="1" t="s">
        <v>1777</v>
      </c>
      <c r="G6903" s="1" t="s">
        <v>24</v>
      </c>
      <c r="H6903" s="1" t="s">
        <v>13</v>
      </c>
      <c r="I6903">
        <v>1925</v>
      </c>
      <c r="J6903">
        <v>1987</v>
      </c>
      <c r="K6903">
        <v>2232</v>
      </c>
      <c r="L6903">
        <v>2244</v>
      </c>
      <c r="M6903">
        <v>1989</v>
      </c>
      <c r="N6903">
        <v>2158</v>
      </c>
      <c r="O6903">
        <v>2011</v>
      </c>
      <c r="P6903">
        <v>2038</v>
      </c>
      <c r="Q6903">
        <v>2017</v>
      </c>
      <c r="R6903">
        <v>1970</v>
      </c>
      <c r="S6903">
        <v>2111</v>
      </c>
      <c r="T6903">
        <v>2062</v>
      </c>
      <c r="U6903">
        <v>2148</v>
      </c>
      <c r="V6903" s="1" t="s">
        <v>4243</v>
      </c>
      <c r="W6903" s="1" t="s">
        <v>2551</v>
      </c>
      <c r="X6903" s="5" t="s">
        <v>4247</v>
      </c>
      <c r="Y6903" s="5" t="s">
        <v>2559</v>
      </c>
      <c r="Z6903" s="5" t="s">
        <v>13</v>
      </c>
      <c r="AA6903" s="5"/>
    </row>
    <row r="6904" spans="1:27" ht="12" customHeight="1" x14ac:dyDescent="0.15">
      <c r="A6904" s="1" t="s">
        <v>1773</v>
      </c>
      <c r="B6904" s="1" t="s">
        <v>31</v>
      </c>
      <c r="C6904" s="1" t="s">
        <v>9</v>
      </c>
      <c r="D6904" s="1" t="s">
        <v>2520</v>
      </c>
      <c r="E6904" s="1" t="s">
        <v>10</v>
      </c>
      <c r="F6904" s="1" t="s">
        <v>1778</v>
      </c>
      <c r="G6904" s="1" t="s">
        <v>12</v>
      </c>
      <c r="H6904" s="1" t="s">
        <v>13</v>
      </c>
      <c r="I6904">
        <v>26</v>
      </c>
      <c r="J6904">
        <v>35</v>
      </c>
      <c r="K6904">
        <v>20</v>
      </c>
      <c r="L6904">
        <v>29</v>
      </c>
      <c r="M6904">
        <v>27</v>
      </c>
      <c r="N6904">
        <v>27</v>
      </c>
      <c r="O6904">
        <v>39</v>
      </c>
      <c r="P6904">
        <v>36</v>
      </c>
      <c r="Q6904">
        <v>34</v>
      </c>
      <c r="R6904">
        <v>50</v>
      </c>
      <c r="S6904">
        <v>18</v>
      </c>
      <c r="T6904">
        <v>4</v>
      </c>
      <c r="U6904">
        <v>9</v>
      </c>
      <c r="V6904" s="1" t="s">
        <v>4243</v>
      </c>
      <c r="W6904" s="1" t="s">
        <v>2551</v>
      </c>
      <c r="X6904" s="5" t="s">
        <v>4248</v>
      </c>
      <c r="Y6904" s="5" t="s">
        <v>2553</v>
      </c>
      <c r="Z6904" s="5" t="s">
        <v>13</v>
      </c>
      <c r="AA6904" s="5"/>
    </row>
    <row r="6905" spans="1:27" ht="12" customHeight="1" x14ac:dyDescent="0.15">
      <c r="A6905" s="1" t="s">
        <v>1773</v>
      </c>
      <c r="B6905" s="1" t="s">
        <v>31</v>
      </c>
      <c r="C6905" s="1" t="s">
        <v>15</v>
      </c>
      <c r="D6905" s="1" t="s">
        <v>2520</v>
      </c>
      <c r="E6905" s="1" t="s">
        <v>10</v>
      </c>
      <c r="F6905" s="1" t="s">
        <v>1778</v>
      </c>
      <c r="G6905" s="1" t="s">
        <v>16</v>
      </c>
      <c r="H6905" s="1" t="s">
        <v>13</v>
      </c>
      <c r="I6905">
        <v>0</v>
      </c>
      <c r="J6905">
        <v>0</v>
      </c>
      <c r="K6905">
        <v>0</v>
      </c>
      <c r="L6905">
        <v>0</v>
      </c>
      <c r="M6905">
        <v>0</v>
      </c>
      <c r="N6905">
        <v>0</v>
      </c>
      <c r="O6905">
        <v>0</v>
      </c>
      <c r="P6905">
        <v>0</v>
      </c>
      <c r="Q6905">
        <v>0</v>
      </c>
      <c r="R6905">
        <v>0</v>
      </c>
      <c r="S6905">
        <v>0</v>
      </c>
      <c r="T6905">
        <v>0</v>
      </c>
      <c r="U6905">
        <v>0</v>
      </c>
      <c r="V6905" s="1" t="s">
        <v>4243</v>
      </c>
      <c r="W6905" s="1" t="s">
        <v>2551</v>
      </c>
      <c r="X6905" s="5" t="s">
        <v>4248</v>
      </c>
      <c r="Y6905" s="5" t="s">
        <v>2561</v>
      </c>
      <c r="Z6905" s="5" t="s">
        <v>13</v>
      </c>
      <c r="AA6905" s="5"/>
    </row>
    <row r="6906" spans="1:27" ht="12" customHeight="1" x14ac:dyDescent="0.15">
      <c r="A6906" s="1" t="s">
        <v>1773</v>
      </c>
      <c r="B6906" s="1" t="s">
        <v>31</v>
      </c>
      <c r="C6906" s="1" t="s">
        <v>17</v>
      </c>
      <c r="D6906" s="1" t="s">
        <v>2520</v>
      </c>
      <c r="E6906" s="1" t="s">
        <v>10</v>
      </c>
      <c r="F6906" s="1" t="s">
        <v>1778</v>
      </c>
      <c r="G6906" s="1" t="s">
        <v>18</v>
      </c>
      <c r="H6906" s="1" t="s">
        <v>13</v>
      </c>
      <c r="I6906">
        <v>0</v>
      </c>
      <c r="J6906">
        <v>5</v>
      </c>
      <c r="K6906">
        <v>0</v>
      </c>
      <c r="L6906">
        <v>0</v>
      </c>
      <c r="M6906">
        <v>0</v>
      </c>
      <c r="N6906">
        <v>0</v>
      </c>
      <c r="O6906">
        <v>0</v>
      </c>
      <c r="P6906">
        <v>0</v>
      </c>
      <c r="Q6906">
        <v>0</v>
      </c>
      <c r="R6906">
        <v>0</v>
      </c>
      <c r="S6906">
        <v>0</v>
      </c>
      <c r="T6906">
        <v>0</v>
      </c>
      <c r="U6906">
        <v>0</v>
      </c>
      <c r="V6906" s="1" t="s">
        <v>4243</v>
      </c>
      <c r="W6906" s="1" t="s">
        <v>2551</v>
      </c>
      <c r="X6906" s="5" t="s">
        <v>4248</v>
      </c>
      <c r="Y6906" s="5" t="s">
        <v>2562</v>
      </c>
      <c r="Z6906" s="5" t="s">
        <v>13</v>
      </c>
      <c r="AA6906" s="5"/>
    </row>
    <row r="6907" spans="1:27" ht="12" customHeight="1" x14ac:dyDescent="0.15">
      <c r="A6907" s="1" t="s">
        <v>1773</v>
      </c>
      <c r="B6907" s="1" t="s">
        <v>31</v>
      </c>
      <c r="C6907" s="1" t="s">
        <v>19</v>
      </c>
      <c r="D6907" s="1" t="s">
        <v>2520</v>
      </c>
      <c r="E6907" s="1" t="s">
        <v>10</v>
      </c>
      <c r="F6907" s="1" t="s">
        <v>1778</v>
      </c>
      <c r="G6907" s="1" t="s">
        <v>242</v>
      </c>
      <c r="H6907" s="1" t="s">
        <v>13</v>
      </c>
      <c r="I6907">
        <v>22</v>
      </c>
      <c r="J6907">
        <v>24</v>
      </c>
      <c r="K6907">
        <v>13</v>
      </c>
      <c r="L6907">
        <v>19</v>
      </c>
      <c r="M6907">
        <v>30</v>
      </c>
      <c r="N6907">
        <v>20</v>
      </c>
      <c r="O6907">
        <v>27</v>
      </c>
      <c r="P6907">
        <v>28</v>
      </c>
      <c r="Q6907">
        <v>33</v>
      </c>
      <c r="R6907">
        <v>16</v>
      </c>
      <c r="S6907">
        <v>25</v>
      </c>
      <c r="T6907">
        <v>56</v>
      </c>
      <c r="U6907">
        <v>56</v>
      </c>
      <c r="V6907" s="1" t="s">
        <v>4243</v>
      </c>
      <c r="W6907" s="1" t="s">
        <v>2551</v>
      </c>
      <c r="X6907" s="5" t="s">
        <v>4248</v>
      </c>
      <c r="Y6907" s="5" t="s">
        <v>2557</v>
      </c>
      <c r="Z6907" s="5" t="s">
        <v>13</v>
      </c>
      <c r="AA6907" s="5"/>
    </row>
    <row r="6908" spans="1:27" ht="12" customHeight="1" x14ac:dyDescent="0.15">
      <c r="A6908" s="1" t="s">
        <v>1773</v>
      </c>
      <c r="B6908" s="1" t="s">
        <v>31</v>
      </c>
      <c r="C6908" s="1" t="s">
        <v>21</v>
      </c>
      <c r="D6908" s="1" t="s">
        <v>2520</v>
      </c>
      <c r="E6908" s="1" t="s">
        <v>10</v>
      </c>
      <c r="F6908" s="1" t="s">
        <v>1778</v>
      </c>
      <c r="G6908" s="1" t="s">
        <v>245</v>
      </c>
      <c r="H6908" s="1" t="s">
        <v>306</v>
      </c>
      <c r="I6908">
        <v>2287273</v>
      </c>
      <c r="J6908">
        <v>1576494</v>
      </c>
      <c r="K6908">
        <v>858917</v>
      </c>
      <c r="L6908">
        <v>2441268</v>
      </c>
      <c r="M6908">
        <v>388268</v>
      </c>
      <c r="N6908">
        <v>1079392</v>
      </c>
      <c r="O6908">
        <v>2292442</v>
      </c>
      <c r="P6908">
        <v>2772598</v>
      </c>
      <c r="Q6908">
        <v>1071045</v>
      </c>
      <c r="R6908">
        <v>972836</v>
      </c>
      <c r="S6908">
        <v>888925</v>
      </c>
      <c r="T6908">
        <v>953086</v>
      </c>
      <c r="U6908">
        <v>746077</v>
      </c>
      <c r="V6908" s="1" t="s">
        <v>4243</v>
      </c>
      <c r="W6908" s="1" t="s">
        <v>2551</v>
      </c>
      <c r="X6908" s="5" t="s">
        <v>4248</v>
      </c>
      <c r="Y6908" s="5" t="s">
        <v>2740</v>
      </c>
      <c r="Z6908" s="5" t="s">
        <v>2788</v>
      </c>
      <c r="AA6908" s="5"/>
    </row>
    <row r="6909" spans="1:27" ht="12" customHeight="1" x14ac:dyDescent="0.15">
      <c r="A6909" s="1" t="s">
        <v>1773</v>
      </c>
      <c r="B6909" s="1" t="s">
        <v>31</v>
      </c>
      <c r="C6909" s="1" t="s">
        <v>23</v>
      </c>
      <c r="D6909" s="1" t="s">
        <v>2520</v>
      </c>
      <c r="E6909" s="1" t="s">
        <v>10</v>
      </c>
      <c r="F6909" s="1" t="s">
        <v>1778</v>
      </c>
      <c r="G6909" s="1" t="s">
        <v>22</v>
      </c>
      <c r="H6909" s="1" t="s">
        <v>13</v>
      </c>
      <c r="I6909">
        <v>0</v>
      </c>
      <c r="J6909">
        <v>0</v>
      </c>
      <c r="K6909">
        <v>0</v>
      </c>
      <c r="L6909">
        <v>0</v>
      </c>
      <c r="M6909">
        <v>0</v>
      </c>
      <c r="N6909">
        <v>0</v>
      </c>
      <c r="O6909">
        <v>0</v>
      </c>
      <c r="P6909">
        <v>0</v>
      </c>
      <c r="Q6909">
        <v>0</v>
      </c>
      <c r="R6909">
        <v>0</v>
      </c>
      <c r="S6909">
        <v>0</v>
      </c>
      <c r="T6909">
        <v>0</v>
      </c>
      <c r="U6909">
        <v>0</v>
      </c>
      <c r="V6909" s="1" t="s">
        <v>4243</v>
      </c>
      <c r="W6909" s="1" t="s">
        <v>2551</v>
      </c>
      <c r="X6909" s="5" t="s">
        <v>4248</v>
      </c>
      <c r="Y6909" s="5" t="s">
        <v>2564</v>
      </c>
      <c r="Z6909" s="5" t="s">
        <v>13</v>
      </c>
      <c r="AA6909" s="5"/>
    </row>
    <row r="6910" spans="1:27" ht="12" customHeight="1" x14ac:dyDescent="0.15">
      <c r="A6910" s="1" t="s">
        <v>1773</v>
      </c>
      <c r="B6910" s="1" t="s">
        <v>31</v>
      </c>
      <c r="C6910" s="1" t="s">
        <v>77</v>
      </c>
      <c r="D6910" s="1" t="s">
        <v>2520</v>
      </c>
      <c r="E6910" s="1" t="s">
        <v>10</v>
      </c>
      <c r="F6910" s="1" t="s">
        <v>1778</v>
      </c>
      <c r="G6910" s="1" t="s">
        <v>24</v>
      </c>
      <c r="H6910" s="1" t="s">
        <v>13</v>
      </c>
      <c r="I6910">
        <v>51</v>
      </c>
      <c r="J6910">
        <v>56</v>
      </c>
      <c r="K6910">
        <v>63</v>
      </c>
      <c r="L6910">
        <v>73</v>
      </c>
      <c r="M6910">
        <v>70</v>
      </c>
      <c r="N6910">
        <v>76</v>
      </c>
      <c r="O6910">
        <v>88</v>
      </c>
      <c r="P6910">
        <v>96</v>
      </c>
      <c r="Q6910">
        <v>97</v>
      </c>
      <c r="R6910">
        <v>131</v>
      </c>
      <c r="S6910">
        <v>124</v>
      </c>
      <c r="T6910">
        <v>72</v>
      </c>
      <c r="U6910">
        <v>25</v>
      </c>
      <c r="V6910" s="1" t="s">
        <v>4243</v>
      </c>
      <c r="W6910" s="1" t="s">
        <v>2551</v>
      </c>
      <c r="X6910" s="5" t="s">
        <v>4248</v>
      </c>
      <c r="Y6910" s="5" t="s">
        <v>2559</v>
      </c>
      <c r="Z6910" s="5" t="s">
        <v>13</v>
      </c>
      <c r="AA6910" s="5"/>
    </row>
    <row r="6911" spans="1:27" ht="12" customHeight="1" x14ac:dyDescent="0.15">
      <c r="A6911" s="1" t="s">
        <v>1773</v>
      </c>
      <c r="B6911" s="1" t="s">
        <v>33</v>
      </c>
      <c r="C6911" s="1" t="s">
        <v>9</v>
      </c>
      <c r="D6911" s="1" t="s">
        <v>2520</v>
      </c>
      <c r="E6911" s="1" t="s">
        <v>10</v>
      </c>
      <c r="F6911" s="1" t="s">
        <v>1779</v>
      </c>
      <c r="G6911" s="1" t="s">
        <v>12</v>
      </c>
      <c r="H6911" s="1" t="s">
        <v>13</v>
      </c>
      <c r="I6911">
        <v>26</v>
      </c>
      <c r="J6911">
        <v>24</v>
      </c>
      <c r="K6911">
        <v>32</v>
      </c>
      <c r="L6911">
        <v>19</v>
      </c>
      <c r="M6911">
        <v>51</v>
      </c>
      <c r="N6911">
        <v>39</v>
      </c>
      <c r="O6911">
        <v>25</v>
      </c>
      <c r="P6911">
        <v>56</v>
      </c>
      <c r="Q6911">
        <v>40</v>
      </c>
      <c r="R6911">
        <v>29</v>
      </c>
      <c r="S6911">
        <v>36</v>
      </c>
      <c r="T6911">
        <v>42</v>
      </c>
      <c r="U6911">
        <v>65</v>
      </c>
      <c r="V6911" s="1" t="s">
        <v>4243</v>
      </c>
      <c r="W6911" s="1" t="s">
        <v>2551</v>
      </c>
      <c r="X6911" s="5" t="s">
        <v>4249</v>
      </c>
      <c r="Y6911" s="5" t="s">
        <v>2553</v>
      </c>
      <c r="Z6911" s="5" t="s">
        <v>13</v>
      </c>
      <c r="AA6911" s="5"/>
    </row>
    <row r="6912" spans="1:27" ht="12" customHeight="1" x14ac:dyDescent="0.15">
      <c r="A6912" s="1" t="s">
        <v>1773</v>
      </c>
      <c r="B6912" s="1" t="s">
        <v>33</v>
      </c>
      <c r="C6912" s="1" t="s">
        <v>15</v>
      </c>
      <c r="D6912" s="1" t="s">
        <v>2520</v>
      </c>
      <c r="E6912" s="1" t="s">
        <v>10</v>
      </c>
      <c r="F6912" s="1" t="s">
        <v>1779</v>
      </c>
      <c r="G6912" s="1" t="s">
        <v>16</v>
      </c>
      <c r="H6912" s="1" t="s">
        <v>13</v>
      </c>
      <c r="I6912">
        <v>0</v>
      </c>
      <c r="J6912">
        <v>0</v>
      </c>
      <c r="K6912">
        <v>8</v>
      </c>
      <c r="L6912">
        <v>0</v>
      </c>
      <c r="M6912">
        <v>0</v>
      </c>
      <c r="N6912">
        <v>0</v>
      </c>
      <c r="O6912">
        <v>0</v>
      </c>
      <c r="P6912">
        <v>0</v>
      </c>
      <c r="Q6912">
        <v>0</v>
      </c>
      <c r="R6912">
        <v>0</v>
      </c>
      <c r="S6912">
        <v>0</v>
      </c>
      <c r="T6912">
        <v>0</v>
      </c>
      <c r="U6912">
        <v>0</v>
      </c>
      <c r="V6912" s="1" t="s">
        <v>4243</v>
      </c>
      <c r="W6912" s="1" t="s">
        <v>2551</v>
      </c>
      <c r="X6912" s="5" t="s">
        <v>4249</v>
      </c>
      <c r="Y6912" s="5" t="s">
        <v>2561</v>
      </c>
      <c r="Z6912" s="5" t="s">
        <v>13</v>
      </c>
      <c r="AA6912" s="5"/>
    </row>
    <row r="6913" spans="1:27" ht="12" customHeight="1" x14ac:dyDescent="0.15">
      <c r="A6913" s="1" t="s">
        <v>1773</v>
      </c>
      <c r="B6913" s="1" t="s">
        <v>33</v>
      </c>
      <c r="C6913" s="1" t="s">
        <v>17</v>
      </c>
      <c r="D6913" s="1" t="s">
        <v>2520</v>
      </c>
      <c r="E6913" s="1" t="s">
        <v>10</v>
      </c>
      <c r="F6913" s="1" t="s">
        <v>1779</v>
      </c>
      <c r="G6913" s="1" t="s">
        <v>18</v>
      </c>
      <c r="H6913" s="1" t="s">
        <v>13</v>
      </c>
      <c r="I6913">
        <v>21</v>
      </c>
      <c r="J6913">
        <v>11</v>
      </c>
      <c r="K6913">
        <v>0</v>
      </c>
      <c r="L6913">
        <v>0</v>
      </c>
      <c r="M6913">
        <v>13</v>
      </c>
      <c r="N6913">
        <v>11</v>
      </c>
      <c r="O6913">
        <v>5</v>
      </c>
      <c r="P6913">
        <v>0</v>
      </c>
      <c r="Q6913">
        <v>10</v>
      </c>
      <c r="R6913">
        <v>4</v>
      </c>
      <c r="S6913">
        <v>25</v>
      </c>
      <c r="T6913">
        <v>7</v>
      </c>
      <c r="U6913">
        <v>7</v>
      </c>
      <c r="V6913" s="1" t="s">
        <v>4243</v>
      </c>
      <c r="W6913" s="1" t="s">
        <v>2551</v>
      </c>
      <c r="X6913" s="5" t="s">
        <v>4249</v>
      </c>
      <c r="Y6913" s="5" t="s">
        <v>2562</v>
      </c>
      <c r="Z6913" s="5" t="s">
        <v>13</v>
      </c>
      <c r="AA6913" s="5"/>
    </row>
    <row r="6914" spans="1:27" ht="12" customHeight="1" x14ac:dyDescent="0.15">
      <c r="A6914" s="1" t="s">
        <v>1773</v>
      </c>
      <c r="B6914" s="1" t="s">
        <v>33</v>
      </c>
      <c r="C6914" s="1" t="s">
        <v>19</v>
      </c>
      <c r="D6914" s="1" t="s">
        <v>2520</v>
      </c>
      <c r="E6914" s="1" t="s">
        <v>10</v>
      </c>
      <c r="F6914" s="1" t="s">
        <v>1779</v>
      </c>
      <c r="G6914" s="1" t="s">
        <v>242</v>
      </c>
      <c r="H6914" s="1" t="s">
        <v>13</v>
      </c>
      <c r="I6914">
        <v>21</v>
      </c>
      <c r="J6914">
        <v>42</v>
      </c>
      <c r="K6914">
        <v>22</v>
      </c>
      <c r="L6914">
        <v>34</v>
      </c>
      <c r="M6914">
        <v>19</v>
      </c>
      <c r="N6914">
        <v>20</v>
      </c>
      <c r="O6914">
        <v>31</v>
      </c>
      <c r="P6914">
        <v>38</v>
      </c>
      <c r="Q6914">
        <v>22</v>
      </c>
      <c r="R6914">
        <v>20</v>
      </c>
      <c r="S6914">
        <v>27</v>
      </c>
      <c r="T6914">
        <v>26</v>
      </c>
      <c r="U6914">
        <v>35</v>
      </c>
      <c r="V6914" s="1" t="s">
        <v>4243</v>
      </c>
      <c r="W6914" s="1" t="s">
        <v>2551</v>
      </c>
      <c r="X6914" s="5" t="s">
        <v>4249</v>
      </c>
      <c r="Y6914" s="5" t="s">
        <v>2557</v>
      </c>
      <c r="Z6914" s="5" t="s">
        <v>13</v>
      </c>
      <c r="AA6914" s="5"/>
    </row>
    <row r="6915" spans="1:27" ht="12" customHeight="1" x14ac:dyDescent="0.15">
      <c r="A6915" s="1" t="s">
        <v>1773</v>
      </c>
      <c r="B6915" s="1" t="s">
        <v>33</v>
      </c>
      <c r="C6915" s="1" t="s">
        <v>21</v>
      </c>
      <c r="D6915" s="1" t="s">
        <v>2520</v>
      </c>
      <c r="E6915" s="1" t="s">
        <v>10</v>
      </c>
      <c r="F6915" s="1" t="s">
        <v>1779</v>
      </c>
      <c r="G6915" s="1" t="s">
        <v>245</v>
      </c>
      <c r="H6915" s="1" t="s">
        <v>306</v>
      </c>
      <c r="I6915">
        <v>249980</v>
      </c>
      <c r="J6915">
        <v>328601</v>
      </c>
      <c r="K6915">
        <v>385722</v>
      </c>
      <c r="L6915">
        <v>385805</v>
      </c>
      <c r="M6915">
        <v>191848</v>
      </c>
      <c r="N6915">
        <v>143248</v>
      </c>
      <c r="O6915">
        <v>514574</v>
      </c>
      <c r="P6915">
        <v>395441</v>
      </c>
      <c r="Q6915">
        <v>306085</v>
      </c>
      <c r="R6915">
        <v>311598</v>
      </c>
      <c r="S6915">
        <v>280789</v>
      </c>
      <c r="T6915">
        <v>453231</v>
      </c>
      <c r="U6915">
        <v>342072</v>
      </c>
      <c r="V6915" s="1" t="s">
        <v>4243</v>
      </c>
      <c r="W6915" s="1" t="s">
        <v>2551</v>
      </c>
      <c r="X6915" s="5" t="s">
        <v>4249</v>
      </c>
      <c r="Y6915" s="5" t="s">
        <v>2740</v>
      </c>
      <c r="Z6915" s="5" t="s">
        <v>2788</v>
      </c>
      <c r="AA6915" s="5"/>
    </row>
    <row r="6916" spans="1:27" ht="12" customHeight="1" x14ac:dyDescent="0.15">
      <c r="A6916" s="1" t="s">
        <v>1773</v>
      </c>
      <c r="B6916" s="1" t="s">
        <v>33</v>
      </c>
      <c r="C6916" s="1" t="s">
        <v>23</v>
      </c>
      <c r="D6916" s="1" t="s">
        <v>2520</v>
      </c>
      <c r="E6916" s="1" t="s">
        <v>10</v>
      </c>
      <c r="F6916" s="1" t="s">
        <v>1779</v>
      </c>
      <c r="G6916" s="1" t="s">
        <v>22</v>
      </c>
      <c r="H6916" s="1" t="s">
        <v>13</v>
      </c>
      <c r="I6916">
        <v>0</v>
      </c>
      <c r="J6916">
        <v>0</v>
      </c>
      <c r="K6916">
        <v>0</v>
      </c>
      <c r="L6916">
        <v>0</v>
      </c>
      <c r="M6916">
        <v>0</v>
      </c>
      <c r="N6916">
        <v>0</v>
      </c>
      <c r="O6916">
        <v>0</v>
      </c>
      <c r="P6916">
        <v>0</v>
      </c>
      <c r="Q6916">
        <v>0</v>
      </c>
      <c r="R6916">
        <v>0</v>
      </c>
      <c r="S6916">
        <v>0</v>
      </c>
      <c r="T6916">
        <v>0</v>
      </c>
      <c r="U6916">
        <v>0</v>
      </c>
      <c r="V6916" s="1" t="s">
        <v>4243</v>
      </c>
      <c r="W6916" s="1" t="s">
        <v>2551</v>
      </c>
      <c r="X6916" s="5" t="s">
        <v>4249</v>
      </c>
      <c r="Y6916" s="5" t="s">
        <v>2564</v>
      </c>
      <c r="Z6916" s="5" t="s">
        <v>13</v>
      </c>
      <c r="AA6916" s="5"/>
    </row>
    <row r="6917" spans="1:27" ht="12" customHeight="1" x14ac:dyDescent="0.15">
      <c r="A6917" s="1" t="s">
        <v>1773</v>
      </c>
      <c r="B6917" s="1" t="s">
        <v>33</v>
      </c>
      <c r="C6917" s="1" t="s">
        <v>77</v>
      </c>
      <c r="D6917" s="1" t="s">
        <v>2520</v>
      </c>
      <c r="E6917" s="1" t="s">
        <v>10</v>
      </c>
      <c r="F6917" s="1" t="s">
        <v>1779</v>
      </c>
      <c r="G6917" s="1" t="s">
        <v>24</v>
      </c>
      <c r="H6917" s="1" t="s">
        <v>13</v>
      </c>
      <c r="I6917">
        <v>114</v>
      </c>
      <c r="J6917">
        <v>84</v>
      </c>
      <c r="K6917">
        <v>102</v>
      </c>
      <c r="L6917">
        <v>88</v>
      </c>
      <c r="M6917">
        <v>107</v>
      </c>
      <c r="N6917">
        <v>115</v>
      </c>
      <c r="O6917">
        <v>104</v>
      </c>
      <c r="P6917">
        <v>122</v>
      </c>
      <c r="Q6917">
        <v>130</v>
      </c>
      <c r="R6917">
        <v>134</v>
      </c>
      <c r="S6917">
        <v>118</v>
      </c>
      <c r="T6917">
        <v>128</v>
      </c>
      <c r="U6917">
        <v>151</v>
      </c>
      <c r="V6917" s="1" t="s">
        <v>4243</v>
      </c>
      <c r="W6917" s="1" t="s">
        <v>2551</v>
      </c>
      <c r="X6917" s="5" t="s">
        <v>4249</v>
      </c>
      <c r="Y6917" s="5" t="s">
        <v>2559</v>
      </c>
      <c r="Z6917" s="5" t="s">
        <v>13</v>
      </c>
      <c r="AA6917" s="5"/>
    </row>
    <row r="6918" spans="1:27" ht="12" customHeight="1" x14ac:dyDescent="0.15">
      <c r="A6918" s="1" t="s">
        <v>1773</v>
      </c>
      <c r="B6918" s="1" t="s">
        <v>35</v>
      </c>
      <c r="C6918" s="1" t="s">
        <v>9</v>
      </c>
      <c r="D6918" s="1" t="s">
        <v>2520</v>
      </c>
      <c r="E6918" s="1" t="s">
        <v>10</v>
      </c>
      <c r="F6918" s="1" t="s">
        <v>1780</v>
      </c>
      <c r="G6918" s="1" t="s">
        <v>12</v>
      </c>
      <c r="H6918" s="1" t="s">
        <v>13</v>
      </c>
      <c r="I6918">
        <v>847</v>
      </c>
      <c r="J6918">
        <v>711</v>
      </c>
      <c r="K6918">
        <v>512</v>
      </c>
      <c r="L6918">
        <v>715</v>
      </c>
      <c r="M6918">
        <v>847</v>
      </c>
      <c r="N6918">
        <v>719</v>
      </c>
      <c r="O6918">
        <v>882</v>
      </c>
      <c r="P6918">
        <v>872</v>
      </c>
      <c r="Q6918">
        <v>934</v>
      </c>
      <c r="R6918">
        <v>830</v>
      </c>
      <c r="S6918">
        <v>727</v>
      </c>
      <c r="T6918">
        <v>781</v>
      </c>
      <c r="U6918">
        <v>882</v>
      </c>
      <c r="V6918" s="1" t="s">
        <v>4243</v>
      </c>
      <c r="W6918" s="1" t="s">
        <v>2551</v>
      </c>
      <c r="X6918" s="5" t="s">
        <v>4250</v>
      </c>
      <c r="Y6918" s="5" t="s">
        <v>2553</v>
      </c>
      <c r="Z6918" s="5" t="s">
        <v>13</v>
      </c>
      <c r="AA6918" s="5"/>
    </row>
    <row r="6919" spans="1:27" ht="12" customHeight="1" x14ac:dyDescent="0.15">
      <c r="A6919" s="1" t="s">
        <v>1773</v>
      </c>
      <c r="B6919" s="1" t="s">
        <v>35</v>
      </c>
      <c r="C6919" s="1" t="s">
        <v>15</v>
      </c>
      <c r="D6919" s="1" t="s">
        <v>2520</v>
      </c>
      <c r="E6919" s="1" t="s">
        <v>10</v>
      </c>
      <c r="F6919" s="1" t="s">
        <v>1780</v>
      </c>
      <c r="G6919" s="1" t="s">
        <v>16</v>
      </c>
      <c r="H6919" s="1" t="s">
        <v>13</v>
      </c>
      <c r="I6919">
        <v>156</v>
      </c>
      <c r="J6919">
        <v>113</v>
      </c>
      <c r="K6919">
        <v>93</v>
      </c>
      <c r="L6919">
        <v>113</v>
      </c>
      <c r="M6919">
        <v>62</v>
      </c>
      <c r="N6919">
        <v>57</v>
      </c>
      <c r="O6919">
        <v>96</v>
      </c>
      <c r="P6919">
        <v>166</v>
      </c>
      <c r="Q6919">
        <v>140</v>
      </c>
      <c r="R6919">
        <v>117</v>
      </c>
      <c r="S6919">
        <v>77</v>
      </c>
      <c r="T6919">
        <v>108</v>
      </c>
      <c r="U6919">
        <v>127</v>
      </c>
      <c r="V6919" s="1" t="s">
        <v>4243</v>
      </c>
      <c r="W6919" s="1" t="s">
        <v>2551</v>
      </c>
      <c r="X6919" s="5" t="s">
        <v>4250</v>
      </c>
      <c r="Y6919" s="5" t="s">
        <v>2561</v>
      </c>
      <c r="Z6919" s="5" t="s">
        <v>13</v>
      </c>
      <c r="AA6919" s="5"/>
    </row>
    <row r="6920" spans="1:27" ht="12" customHeight="1" x14ac:dyDescent="0.15">
      <c r="A6920" s="1" t="s">
        <v>1773</v>
      </c>
      <c r="B6920" s="1" t="s">
        <v>35</v>
      </c>
      <c r="C6920" s="1" t="s">
        <v>17</v>
      </c>
      <c r="D6920" s="1" t="s">
        <v>2520</v>
      </c>
      <c r="E6920" s="1" t="s">
        <v>10</v>
      </c>
      <c r="F6920" s="1" t="s">
        <v>1780</v>
      </c>
      <c r="G6920" s="1" t="s">
        <v>18</v>
      </c>
      <c r="H6920" s="1" t="s">
        <v>13</v>
      </c>
      <c r="I6920">
        <v>0</v>
      </c>
      <c r="J6920">
        <v>0</v>
      </c>
      <c r="K6920">
        <v>0</v>
      </c>
      <c r="L6920">
        <v>1</v>
      </c>
      <c r="M6920">
        <v>0</v>
      </c>
      <c r="N6920">
        <v>0</v>
      </c>
      <c r="O6920">
        <v>4</v>
      </c>
      <c r="P6920">
        <v>5</v>
      </c>
      <c r="Q6920">
        <v>0</v>
      </c>
      <c r="R6920">
        <v>0</v>
      </c>
      <c r="S6920">
        <v>0</v>
      </c>
      <c r="T6920">
        <v>0</v>
      </c>
      <c r="U6920">
        <v>0</v>
      </c>
      <c r="V6920" s="1" t="s">
        <v>4243</v>
      </c>
      <c r="W6920" s="1" t="s">
        <v>2551</v>
      </c>
      <c r="X6920" s="5" t="s">
        <v>4250</v>
      </c>
      <c r="Y6920" s="5" t="s">
        <v>2562</v>
      </c>
      <c r="Z6920" s="5" t="s">
        <v>13</v>
      </c>
      <c r="AA6920" s="5"/>
    </row>
    <row r="6921" spans="1:27" ht="12" customHeight="1" x14ac:dyDescent="0.15">
      <c r="A6921" s="1" t="s">
        <v>1773</v>
      </c>
      <c r="B6921" s="1" t="s">
        <v>35</v>
      </c>
      <c r="C6921" s="1" t="s">
        <v>19</v>
      </c>
      <c r="D6921" s="1" t="s">
        <v>2520</v>
      </c>
      <c r="E6921" s="1" t="s">
        <v>10</v>
      </c>
      <c r="F6921" s="1" t="s">
        <v>1780</v>
      </c>
      <c r="G6921" s="1" t="s">
        <v>242</v>
      </c>
      <c r="H6921" s="1" t="s">
        <v>13</v>
      </c>
      <c r="I6921">
        <v>1058</v>
      </c>
      <c r="J6921">
        <v>867</v>
      </c>
      <c r="K6921">
        <v>581</v>
      </c>
      <c r="L6921">
        <v>837</v>
      </c>
      <c r="M6921">
        <v>957</v>
      </c>
      <c r="N6921">
        <v>822</v>
      </c>
      <c r="O6921">
        <v>985</v>
      </c>
      <c r="P6921">
        <v>993</v>
      </c>
      <c r="Q6921">
        <v>1094</v>
      </c>
      <c r="R6921">
        <v>946</v>
      </c>
      <c r="S6921">
        <v>818</v>
      </c>
      <c r="T6921">
        <v>906</v>
      </c>
      <c r="U6921">
        <v>1016</v>
      </c>
      <c r="V6921" s="1" t="s">
        <v>4243</v>
      </c>
      <c r="W6921" s="1" t="s">
        <v>2551</v>
      </c>
      <c r="X6921" s="5" t="s">
        <v>4250</v>
      </c>
      <c r="Y6921" s="5" t="s">
        <v>2557</v>
      </c>
      <c r="Z6921" s="5" t="s">
        <v>13</v>
      </c>
      <c r="AA6921" s="5"/>
    </row>
    <row r="6922" spans="1:27" ht="12" customHeight="1" x14ac:dyDescent="0.15">
      <c r="A6922" s="1" t="s">
        <v>1773</v>
      </c>
      <c r="B6922" s="1" t="s">
        <v>35</v>
      </c>
      <c r="C6922" s="1" t="s">
        <v>21</v>
      </c>
      <c r="D6922" s="1" t="s">
        <v>2520</v>
      </c>
      <c r="E6922" s="1" t="s">
        <v>10</v>
      </c>
      <c r="F6922" s="1" t="s">
        <v>1780</v>
      </c>
      <c r="G6922" s="1" t="s">
        <v>245</v>
      </c>
      <c r="H6922" s="1" t="s">
        <v>306</v>
      </c>
      <c r="I6922">
        <v>53068040</v>
      </c>
      <c r="J6922">
        <v>48436397</v>
      </c>
      <c r="K6922">
        <v>29867343</v>
      </c>
      <c r="L6922">
        <v>44494072</v>
      </c>
      <c r="M6922">
        <v>43837799</v>
      </c>
      <c r="N6922">
        <v>37191127</v>
      </c>
      <c r="O6922">
        <v>44081216</v>
      </c>
      <c r="P6922">
        <v>42211942</v>
      </c>
      <c r="Q6922">
        <v>47846259</v>
      </c>
      <c r="R6922">
        <v>40408787</v>
      </c>
      <c r="S6922">
        <v>32443167</v>
      </c>
      <c r="T6922">
        <v>37431333</v>
      </c>
      <c r="U6922">
        <v>42315259</v>
      </c>
      <c r="V6922" s="1" t="s">
        <v>4243</v>
      </c>
      <c r="W6922" s="1" t="s">
        <v>2551</v>
      </c>
      <c r="X6922" s="5" t="s">
        <v>4250</v>
      </c>
      <c r="Y6922" s="5" t="s">
        <v>2740</v>
      </c>
      <c r="Z6922" s="5" t="s">
        <v>2788</v>
      </c>
      <c r="AA6922" s="5"/>
    </row>
    <row r="6923" spans="1:27" ht="12" customHeight="1" x14ac:dyDescent="0.15">
      <c r="A6923" s="1" t="s">
        <v>1773</v>
      </c>
      <c r="B6923" s="1" t="s">
        <v>35</v>
      </c>
      <c r="C6923" s="1" t="s">
        <v>23</v>
      </c>
      <c r="D6923" s="1" t="s">
        <v>2520</v>
      </c>
      <c r="E6923" s="1" t="s">
        <v>10</v>
      </c>
      <c r="F6923" s="1" t="s">
        <v>1780</v>
      </c>
      <c r="G6923" s="1" t="s">
        <v>22</v>
      </c>
      <c r="H6923" s="1" t="s">
        <v>13</v>
      </c>
      <c r="I6923">
        <v>0</v>
      </c>
      <c r="J6923">
        <v>0</v>
      </c>
      <c r="K6923">
        <v>0</v>
      </c>
      <c r="L6923">
        <v>0</v>
      </c>
      <c r="M6923">
        <v>0</v>
      </c>
      <c r="N6923">
        <v>0</v>
      </c>
      <c r="O6923">
        <v>0</v>
      </c>
      <c r="P6923">
        <v>0</v>
      </c>
      <c r="Q6923">
        <v>0</v>
      </c>
      <c r="R6923">
        <v>0</v>
      </c>
      <c r="S6923">
        <v>0</v>
      </c>
      <c r="T6923">
        <v>0</v>
      </c>
      <c r="U6923">
        <v>0</v>
      </c>
      <c r="V6923" s="1" t="s">
        <v>4243</v>
      </c>
      <c r="W6923" s="1" t="s">
        <v>2551</v>
      </c>
      <c r="X6923" s="5" t="s">
        <v>4250</v>
      </c>
      <c r="Y6923" s="5" t="s">
        <v>2564</v>
      </c>
      <c r="Z6923" s="5" t="s">
        <v>13</v>
      </c>
      <c r="AA6923" s="5"/>
    </row>
    <row r="6924" spans="1:27" ht="12" customHeight="1" x14ac:dyDescent="0.15">
      <c r="A6924" s="1" t="s">
        <v>1773</v>
      </c>
      <c r="B6924" s="1" t="s">
        <v>35</v>
      </c>
      <c r="C6924" s="1" t="s">
        <v>77</v>
      </c>
      <c r="D6924" s="1" t="s">
        <v>2520</v>
      </c>
      <c r="E6924" s="1" t="s">
        <v>10</v>
      </c>
      <c r="F6924" s="1" t="s">
        <v>1780</v>
      </c>
      <c r="G6924" s="1" t="s">
        <v>24</v>
      </c>
      <c r="H6924" s="1" t="s">
        <v>13</v>
      </c>
      <c r="I6924">
        <v>655</v>
      </c>
      <c r="J6924">
        <v>611</v>
      </c>
      <c r="K6924">
        <v>634</v>
      </c>
      <c r="L6924">
        <v>624</v>
      </c>
      <c r="M6924">
        <v>577</v>
      </c>
      <c r="N6924">
        <v>529</v>
      </c>
      <c r="O6924">
        <v>520</v>
      </c>
      <c r="P6924">
        <v>559</v>
      </c>
      <c r="Q6924">
        <v>538</v>
      </c>
      <c r="R6924">
        <v>538</v>
      </c>
      <c r="S6924">
        <v>524</v>
      </c>
      <c r="T6924">
        <v>506</v>
      </c>
      <c r="U6924">
        <v>498</v>
      </c>
      <c r="V6924" s="1" t="s">
        <v>4243</v>
      </c>
      <c r="W6924" s="1" t="s">
        <v>2551</v>
      </c>
      <c r="X6924" s="5" t="s">
        <v>4250</v>
      </c>
      <c r="Y6924" s="5" t="s">
        <v>2559</v>
      </c>
      <c r="Z6924" s="5" t="s">
        <v>13</v>
      </c>
      <c r="AA6924" s="5"/>
    </row>
    <row r="6925" spans="1:27" ht="12" customHeight="1" x14ac:dyDescent="0.15">
      <c r="A6925" s="1" t="s">
        <v>1773</v>
      </c>
      <c r="B6925" s="1" t="s">
        <v>37</v>
      </c>
      <c r="C6925" s="1" t="s">
        <v>9</v>
      </c>
      <c r="D6925" s="1" t="s">
        <v>2520</v>
      </c>
      <c r="E6925" s="1" t="s">
        <v>10</v>
      </c>
      <c r="F6925" s="1" t="s">
        <v>1781</v>
      </c>
      <c r="G6925" s="1" t="s">
        <v>12</v>
      </c>
      <c r="H6925" s="1" t="s">
        <v>13</v>
      </c>
      <c r="I6925">
        <v>830</v>
      </c>
      <c r="J6925">
        <v>620</v>
      </c>
      <c r="K6925">
        <v>1682</v>
      </c>
      <c r="L6925">
        <v>1159</v>
      </c>
      <c r="M6925">
        <v>418</v>
      </c>
      <c r="N6925">
        <v>415</v>
      </c>
      <c r="O6925">
        <v>507</v>
      </c>
      <c r="P6925">
        <v>597</v>
      </c>
      <c r="Q6925">
        <v>803</v>
      </c>
      <c r="R6925">
        <v>452</v>
      </c>
      <c r="S6925">
        <v>429</v>
      </c>
      <c r="T6925">
        <v>514</v>
      </c>
      <c r="U6925">
        <v>521</v>
      </c>
      <c r="V6925" s="1" t="s">
        <v>4243</v>
      </c>
      <c r="W6925" s="1" t="s">
        <v>2551</v>
      </c>
      <c r="X6925" s="5" t="s">
        <v>4251</v>
      </c>
      <c r="Y6925" s="5" t="s">
        <v>2553</v>
      </c>
      <c r="Z6925" s="5" t="s">
        <v>13</v>
      </c>
      <c r="AA6925" s="5"/>
    </row>
    <row r="6926" spans="1:27" ht="12" customHeight="1" x14ac:dyDescent="0.15">
      <c r="A6926" s="1" t="s">
        <v>1773</v>
      </c>
      <c r="B6926" s="1" t="s">
        <v>37</v>
      </c>
      <c r="C6926" s="1" t="s">
        <v>15</v>
      </c>
      <c r="D6926" s="1" t="s">
        <v>2520</v>
      </c>
      <c r="E6926" s="1" t="s">
        <v>10</v>
      </c>
      <c r="F6926" s="1" t="s">
        <v>1781</v>
      </c>
      <c r="G6926" s="1" t="s">
        <v>16</v>
      </c>
      <c r="H6926" s="1" t="s">
        <v>13</v>
      </c>
      <c r="I6926">
        <v>0</v>
      </c>
      <c r="J6926">
        <v>0</v>
      </c>
      <c r="K6926">
        <v>0</v>
      </c>
      <c r="L6926">
        <v>0</v>
      </c>
      <c r="M6926">
        <v>0</v>
      </c>
      <c r="N6926">
        <v>0</v>
      </c>
      <c r="O6926">
        <v>0</v>
      </c>
      <c r="P6926">
        <v>0</v>
      </c>
      <c r="Q6926">
        <v>0</v>
      </c>
      <c r="R6926">
        <v>0</v>
      </c>
      <c r="S6926">
        <v>0</v>
      </c>
      <c r="T6926">
        <v>0</v>
      </c>
      <c r="U6926">
        <v>0</v>
      </c>
      <c r="V6926" s="1" t="s">
        <v>4243</v>
      </c>
      <c r="W6926" s="1" t="s">
        <v>2551</v>
      </c>
      <c r="X6926" s="5" t="s">
        <v>4251</v>
      </c>
      <c r="Y6926" s="5" t="s">
        <v>2561</v>
      </c>
      <c r="Z6926" s="5" t="s">
        <v>13</v>
      </c>
      <c r="AA6926" s="5"/>
    </row>
    <row r="6927" spans="1:27" ht="12" customHeight="1" x14ac:dyDescent="0.15">
      <c r="A6927" s="1" t="s">
        <v>1773</v>
      </c>
      <c r="B6927" s="1" t="s">
        <v>37</v>
      </c>
      <c r="C6927" s="1" t="s">
        <v>17</v>
      </c>
      <c r="D6927" s="1" t="s">
        <v>2520</v>
      </c>
      <c r="E6927" s="1" t="s">
        <v>10</v>
      </c>
      <c r="F6927" s="1" t="s">
        <v>1781</v>
      </c>
      <c r="G6927" s="1" t="s">
        <v>18</v>
      </c>
      <c r="H6927" s="1" t="s">
        <v>13</v>
      </c>
      <c r="I6927">
        <v>3</v>
      </c>
      <c r="J6927">
        <v>3</v>
      </c>
      <c r="K6927">
        <v>4</v>
      </c>
      <c r="L6927">
        <v>0</v>
      </c>
      <c r="M6927">
        <v>8</v>
      </c>
      <c r="N6927">
        <v>0</v>
      </c>
      <c r="O6927">
        <v>7</v>
      </c>
      <c r="P6927">
        <v>0</v>
      </c>
      <c r="Q6927">
        <v>0</v>
      </c>
      <c r="R6927">
        <v>10</v>
      </c>
      <c r="S6927">
        <v>0</v>
      </c>
      <c r="T6927">
        <v>13</v>
      </c>
      <c r="U6927">
        <v>0</v>
      </c>
      <c r="V6927" s="1" t="s">
        <v>4243</v>
      </c>
      <c r="W6927" s="1" t="s">
        <v>2551</v>
      </c>
      <c r="X6927" s="5" t="s">
        <v>4251</v>
      </c>
      <c r="Y6927" s="5" t="s">
        <v>2562</v>
      </c>
      <c r="Z6927" s="5" t="s">
        <v>13</v>
      </c>
      <c r="AA6927" s="5"/>
    </row>
    <row r="6928" spans="1:27" ht="12" customHeight="1" x14ac:dyDescent="0.15">
      <c r="A6928" s="1" t="s">
        <v>1773</v>
      </c>
      <c r="B6928" s="1" t="s">
        <v>37</v>
      </c>
      <c r="C6928" s="1" t="s">
        <v>19</v>
      </c>
      <c r="D6928" s="1" t="s">
        <v>2520</v>
      </c>
      <c r="E6928" s="1" t="s">
        <v>10</v>
      </c>
      <c r="F6928" s="1" t="s">
        <v>1781</v>
      </c>
      <c r="G6928" s="1" t="s">
        <v>242</v>
      </c>
      <c r="H6928" s="1" t="s">
        <v>13</v>
      </c>
      <c r="I6928">
        <v>817</v>
      </c>
      <c r="J6928">
        <v>543</v>
      </c>
      <c r="K6928">
        <v>1810</v>
      </c>
      <c r="L6928">
        <v>1210</v>
      </c>
      <c r="M6928">
        <v>384</v>
      </c>
      <c r="N6928">
        <v>391</v>
      </c>
      <c r="O6928">
        <v>516</v>
      </c>
      <c r="P6928">
        <v>714</v>
      </c>
      <c r="Q6928">
        <v>814</v>
      </c>
      <c r="R6928">
        <v>440</v>
      </c>
      <c r="S6928">
        <v>372</v>
      </c>
      <c r="T6928">
        <v>490</v>
      </c>
      <c r="U6928">
        <v>445</v>
      </c>
      <c r="V6928" s="1" t="s">
        <v>4243</v>
      </c>
      <c r="W6928" s="1" t="s">
        <v>2551</v>
      </c>
      <c r="X6928" s="5" t="s">
        <v>4251</v>
      </c>
      <c r="Y6928" s="5" t="s">
        <v>2557</v>
      </c>
      <c r="Z6928" s="5" t="s">
        <v>13</v>
      </c>
      <c r="AA6928" s="5"/>
    </row>
    <row r="6929" spans="1:27" ht="12" customHeight="1" x14ac:dyDescent="0.15">
      <c r="A6929" s="1" t="s">
        <v>1773</v>
      </c>
      <c r="B6929" s="1" t="s">
        <v>37</v>
      </c>
      <c r="C6929" s="1" t="s">
        <v>21</v>
      </c>
      <c r="D6929" s="1" t="s">
        <v>2520</v>
      </c>
      <c r="E6929" s="1" t="s">
        <v>10</v>
      </c>
      <c r="F6929" s="1" t="s">
        <v>1781</v>
      </c>
      <c r="G6929" s="1" t="s">
        <v>245</v>
      </c>
      <c r="H6929" s="1" t="s">
        <v>306</v>
      </c>
      <c r="I6929">
        <v>1741433</v>
      </c>
      <c r="J6929">
        <v>1202687</v>
      </c>
      <c r="K6929">
        <v>2364429</v>
      </c>
      <c r="L6929">
        <v>1792986</v>
      </c>
      <c r="M6929">
        <v>1010473</v>
      </c>
      <c r="N6929">
        <v>1000093</v>
      </c>
      <c r="O6929">
        <v>1124165</v>
      </c>
      <c r="P6929">
        <v>1518796</v>
      </c>
      <c r="Q6929">
        <v>1920359</v>
      </c>
      <c r="R6929">
        <v>1044629</v>
      </c>
      <c r="S6929">
        <v>1014622</v>
      </c>
      <c r="T6929">
        <v>1170289</v>
      </c>
      <c r="U6929">
        <v>1047987</v>
      </c>
      <c r="V6929" s="1" t="s">
        <v>4243</v>
      </c>
      <c r="W6929" s="1" t="s">
        <v>2551</v>
      </c>
      <c r="X6929" s="5" t="s">
        <v>4251</v>
      </c>
      <c r="Y6929" s="5" t="s">
        <v>2740</v>
      </c>
      <c r="Z6929" s="5" t="s">
        <v>2788</v>
      </c>
      <c r="AA6929" s="5"/>
    </row>
    <row r="6930" spans="1:27" ht="12" customHeight="1" x14ac:dyDescent="0.15">
      <c r="A6930" s="1" t="s">
        <v>1773</v>
      </c>
      <c r="B6930" s="1" t="s">
        <v>37</v>
      </c>
      <c r="C6930" s="1" t="s">
        <v>23</v>
      </c>
      <c r="D6930" s="1" t="s">
        <v>2520</v>
      </c>
      <c r="E6930" s="1" t="s">
        <v>10</v>
      </c>
      <c r="F6930" s="1" t="s">
        <v>1781</v>
      </c>
      <c r="G6930" s="1" t="s">
        <v>22</v>
      </c>
      <c r="H6930" s="1" t="s">
        <v>13</v>
      </c>
      <c r="I6930">
        <v>0</v>
      </c>
      <c r="J6930">
        <v>0</v>
      </c>
      <c r="K6930">
        <v>0</v>
      </c>
      <c r="L6930">
        <v>0</v>
      </c>
      <c r="M6930">
        <v>0</v>
      </c>
      <c r="N6930">
        <v>0</v>
      </c>
      <c r="O6930">
        <v>0</v>
      </c>
      <c r="P6930">
        <v>0</v>
      </c>
      <c r="Q6930">
        <v>0</v>
      </c>
      <c r="R6930">
        <v>0</v>
      </c>
      <c r="S6930">
        <v>0</v>
      </c>
      <c r="T6930">
        <v>0</v>
      </c>
      <c r="U6930">
        <v>0</v>
      </c>
      <c r="V6930" s="1" t="s">
        <v>4243</v>
      </c>
      <c r="W6930" s="1" t="s">
        <v>2551</v>
      </c>
      <c r="X6930" s="5" t="s">
        <v>4251</v>
      </c>
      <c r="Y6930" s="5" t="s">
        <v>2564</v>
      </c>
      <c r="Z6930" s="5" t="s">
        <v>13</v>
      </c>
      <c r="AA6930" s="5"/>
    </row>
    <row r="6931" spans="1:27" ht="12" customHeight="1" x14ac:dyDescent="0.15">
      <c r="A6931" s="1" t="s">
        <v>1773</v>
      </c>
      <c r="B6931" s="1" t="s">
        <v>37</v>
      </c>
      <c r="C6931" s="1" t="s">
        <v>77</v>
      </c>
      <c r="D6931" s="1" t="s">
        <v>2520</v>
      </c>
      <c r="E6931" s="1" t="s">
        <v>10</v>
      </c>
      <c r="F6931" s="1" t="s">
        <v>1781</v>
      </c>
      <c r="G6931" s="1" t="s">
        <v>24</v>
      </c>
      <c r="H6931" s="1" t="s">
        <v>13</v>
      </c>
      <c r="I6931">
        <v>588</v>
      </c>
      <c r="J6931">
        <v>662</v>
      </c>
      <c r="K6931">
        <v>530</v>
      </c>
      <c r="L6931">
        <v>479</v>
      </c>
      <c r="M6931">
        <v>504</v>
      </c>
      <c r="N6931">
        <v>528</v>
      </c>
      <c r="O6931">
        <v>510</v>
      </c>
      <c r="P6931">
        <v>393</v>
      </c>
      <c r="Q6931">
        <v>382</v>
      </c>
      <c r="R6931">
        <v>384</v>
      </c>
      <c r="S6931">
        <v>441</v>
      </c>
      <c r="T6931">
        <v>452</v>
      </c>
      <c r="U6931">
        <v>528</v>
      </c>
      <c r="V6931" s="1" t="s">
        <v>4243</v>
      </c>
      <c r="W6931" s="1" t="s">
        <v>2551</v>
      </c>
      <c r="X6931" s="5" t="s">
        <v>4251</v>
      </c>
      <c r="Y6931" s="5" t="s">
        <v>2559</v>
      </c>
      <c r="Z6931" s="5" t="s">
        <v>13</v>
      </c>
      <c r="AA6931" s="5"/>
    </row>
    <row r="6932" spans="1:27" ht="12" customHeight="1" x14ac:dyDescent="0.15">
      <c r="A6932" s="1" t="s">
        <v>1773</v>
      </c>
      <c r="B6932" s="1" t="s">
        <v>70</v>
      </c>
      <c r="C6932" s="1" t="s">
        <v>9</v>
      </c>
      <c r="D6932" s="1" t="s">
        <v>2520</v>
      </c>
      <c r="E6932" s="1" t="s">
        <v>71</v>
      </c>
      <c r="F6932" s="1" t="s">
        <v>1782</v>
      </c>
      <c r="G6932" s="1" t="s">
        <v>18</v>
      </c>
      <c r="H6932" s="1" t="s">
        <v>305</v>
      </c>
      <c r="I6932">
        <v>137983</v>
      </c>
      <c r="J6932">
        <v>137088</v>
      </c>
      <c r="K6932">
        <v>119978</v>
      </c>
      <c r="L6932">
        <v>132077</v>
      </c>
      <c r="M6932">
        <v>115806</v>
      </c>
      <c r="N6932">
        <v>95004</v>
      </c>
      <c r="O6932">
        <v>96615</v>
      </c>
      <c r="P6932">
        <v>89779</v>
      </c>
      <c r="Q6932">
        <v>72680</v>
      </c>
      <c r="R6932">
        <v>60124</v>
      </c>
      <c r="S6932">
        <v>68574</v>
      </c>
      <c r="T6932">
        <v>54370</v>
      </c>
      <c r="U6932">
        <v>104142</v>
      </c>
      <c r="V6932" s="1" t="s">
        <v>4243</v>
      </c>
      <c r="W6932" s="1" t="s">
        <v>2592</v>
      </c>
      <c r="X6932" s="5" t="s">
        <v>4252</v>
      </c>
      <c r="Y6932" s="5" t="s">
        <v>2562</v>
      </c>
      <c r="Z6932" s="5" t="s">
        <v>305</v>
      </c>
      <c r="AA6932" s="5"/>
    </row>
    <row r="6933" spans="1:27" ht="12" customHeight="1" x14ac:dyDescent="0.15">
      <c r="A6933" s="1" t="s">
        <v>1773</v>
      </c>
      <c r="B6933" s="1" t="s">
        <v>78</v>
      </c>
      <c r="C6933" s="1" t="s">
        <v>9</v>
      </c>
      <c r="D6933" s="1" t="s">
        <v>2520</v>
      </c>
      <c r="E6933" s="1" t="s">
        <v>71</v>
      </c>
      <c r="F6933" s="1" t="s">
        <v>1783</v>
      </c>
      <c r="G6933" s="1" t="s">
        <v>18</v>
      </c>
      <c r="H6933" s="1" t="s">
        <v>305</v>
      </c>
      <c r="I6933">
        <v>229792</v>
      </c>
      <c r="J6933">
        <v>155335</v>
      </c>
      <c r="K6933">
        <v>170041</v>
      </c>
      <c r="L6933">
        <v>205970</v>
      </c>
      <c r="M6933">
        <v>175535</v>
      </c>
      <c r="N6933">
        <v>149737</v>
      </c>
      <c r="O6933">
        <v>103844</v>
      </c>
      <c r="P6933">
        <v>115510</v>
      </c>
      <c r="Q6933">
        <v>67891</v>
      </c>
      <c r="R6933">
        <v>124574</v>
      </c>
      <c r="S6933">
        <v>136957</v>
      </c>
      <c r="T6933">
        <v>122378</v>
      </c>
      <c r="U6933">
        <v>201111</v>
      </c>
      <c r="V6933" s="1" t="s">
        <v>4243</v>
      </c>
      <c r="W6933" s="1" t="s">
        <v>2592</v>
      </c>
      <c r="X6933" s="5" t="s">
        <v>4253</v>
      </c>
      <c r="Y6933" s="5" t="s">
        <v>2562</v>
      </c>
      <c r="Z6933" s="5" t="s">
        <v>305</v>
      </c>
      <c r="AA6933" s="5"/>
    </row>
    <row r="6934" spans="1:27" ht="12" customHeight="1" x14ac:dyDescent="0.15">
      <c r="A6934" s="1" t="s">
        <v>1773</v>
      </c>
      <c r="B6934" s="1" t="s">
        <v>80</v>
      </c>
      <c r="C6934" s="1" t="s">
        <v>9</v>
      </c>
      <c r="D6934" s="1" t="s">
        <v>2520</v>
      </c>
      <c r="E6934" s="1" t="s">
        <v>71</v>
      </c>
      <c r="F6934" s="1" t="s">
        <v>1768</v>
      </c>
      <c r="G6934" s="1" t="s">
        <v>18</v>
      </c>
      <c r="H6934" s="1" t="s">
        <v>305</v>
      </c>
      <c r="I6934">
        <v>903322</v>
      </c>
      <c r="J6934">
        <v>840916</v>
      </c>
      <c r="K6934">
        <v>873549</v>
      </c>
      <c r="L6934">
        <v>792782</v>
      </c>
      <c r="M6934">
        <v>747220</v>
      </c>
      <c r="N6934">
        <v>619975</v>
      </c>
      <c r="O6934">
        <v>554432</v>
      </c>
      <c r="P6934">
        <v>721339</v>
      </c>
      <c r="Q6934">
        <v>684809</v>
      </c>
      <c r="R6934">
        <v>650126</v>
      </c>
      <c r="S6934">
        <v>702475</v>
      </c>
      <c r="T6934">
        <v>673931</v>
      </c>
      <c r="U6934">
        <v>858806</v>
      </c>
      <c r="V6934" s="1" t="s">
        <v>4243</v>
      </c>
      <c r="W6934" s="1" t="s">
        <v>2592</v>
      </c>
      <c r="X6934" s="5" t="s">
        <v>4235</v>
      </c>
      <c r="Y6934" s="5" t="s">
        <v>2562</v>
      </c>
      <c r="Z6934" s="5" t="s">
        <v>305</v>
      </c>
      <c r="AA6934" s="5"/>
    </row>
    <row r="6935" spans="1:27" ht="12" customHeight="1" x14ac:dyDescent="0.15">
      <c r="A6935" s="1" t="s">
        <v>1773</v>
      </c>
      <c r="B6935" s="1" t="s">
        <v>162</v>
      </c>
      <c r="C6935" s="1" t="s">
        <v>9</v>
      </c>
      <c r="D6935" s="1" t="s">
        <v>2520</v>
      </c>
      <c r="E6935" s="1" t="s">
        <v>71</v>
      </c>
      <c r="F6935" s="1" t="s">
        <v>1784</v>
      </c>
      <c r="G6935" s="1" t="s">
        <v>18</v>
      </c>
      <c r="H6935" s="1" t="s">
        <v>305</v>
      </c>
      <c r="I6935">
        <v>932</v>
      </c>
      <c r="J6935">
        <v>868</v>
      </c>
      <c r="K6935">
        <v>827</v>
      </c>
      <c r="L6935">
        <v>964</v>
      </c>
      <c r="M6935">
        <v>1050</v>
      </c>
      <c r="N6935">
        <v>1065</v>
      </c>
      <c r="O6935">
        <v>1009</v>
      </c>
      <c r="P6935">
        <v>1466</v>
      </c>
      <c r="Q6935">
        <v>951</v>
      </c>
      <c r="R6935">
        <v>1083</v>
      </c>
      <c r="S6935">
        <v>1283</v>
      </c>
      <c r="T6935">
        <v>1325</v>
      </c>
      <c r="U6935">
        <v>1057</v>
      </c>
      <c r="V6935" s="1" t="s">
        <v>4243</v>
      </c>
      <c r="W6935" s="1" t="s">
        <v>2592</v>
      </c>
      <c r="X6935" s="5" t="s">
        <v>4254</v>
      </c>
      <c r="Y6935" s="5" t="s">
        <v>2562</v>
      </c>
      <c r="Z6935" s="5" t="s">
        <v>305</v>
      </c>
      <c r="AA6935" s="5"/>
    </row>
    <row r="6936" spans="1:27" ht="12" customHeight="1" x14ac:dyDescent="0.15">
      <c r="A6936" s="1" t="s">
        <v>1773</v>
      </c>
      <c r="B6936" s="1" t="s">
        <v>164</v>
      </c>
      <c r="C6936" s="1" t="s">
        <v>9</v>
      </c>
      <c r="D6936" s="1" t="s">
        <v>2520</v>
      </c>
      <c r="E6936" s="1" t="s">
        <v>71</v>
      </c>
      <c r="F6936" s="1" t="s">
        <v>1785</v>
      </c>
      <c r="G6936" s="1" t="s">
        <v>18</v>
      </c>
      <c r="H6936" s="1" t="s">
        <v>305</v>
      </c>
      <c r="I6936">
        <v>5609</v>
      </c>
      <c r="J6936">
        <v>5416</v>
      </c>
      <c r="K6936">
        <v>4759</v>
      </c>
      <c r="L6936">
        <v>3758</v>
      </c>
      <c r="M6936">
        <v>4911</v>
      </c>
      <c r="N6936">
        <v>4766</v>
      </c>
      <c r="O6936">
        <v>5175</v>
      </c>
      <c r="P6936">
        <v>6921</v>
      </c>
      <c r="Q6936">
        <v>5216</v>
      </c>
      <c r="R6936">
        <v>3863</v>
      </c>
      <c r="S6936">
        <v>2533</v>
      </c>
      <c r="T6936">
        <v>4931</v>
      </c>
      <c r="U6936">
        <v>2639</v>
      </c>
      <c r="V6936" s="1" t="s">
        <v>4243</v>
      </c>
      <c r="W6936" s="1" t="s">
        <v>2592</v>
      </c>
      <c r="X6936" s="5" t="s">
        <v>4255</v>
      </c>
      <c r="Y6936" s="5" t="s">
        <v>2562</v>
      </c>
      <c r="Z6936" s="5" t="s">
        <v>305</v>
      </c>
      <c r="AA6936" s="5"/>
    </row>
    <row r="6937" spans="1:27" ht="12" customHeight="1" x14ac:dyDescent="0.15">
      <c r="A6937" s="1" t="s">
        <v>1773</v>
      </c>
      <c r="B6937" s="1" t="s">
        <v>166</v>
      </c>
      <c r="C6937" s="1" t="s">
        <v>9</v>
      </c>
      <c r="D6937" s="1" t="s">
        <v>2520</v>
      </c>
      <c r="E6937" s="1" t="s">
        <v>71</v>
      </c>
      <c r="F6937" s="1" t="s">
        <v>1786</v>
      </c>
      <c r="G6937" s="1" t="s">
        <v>18</v>
      </c>
      <c r="H6937" s="1" t="s">
        <v>305</v>
      </c>
      <c r="I6937">
        <v>19711</v>
      </c>
      <c r="J6937">
        <v>7297</v>
      </c>
      <c r="K6937">
        <v>13715</v>
      </c>
      <c r="L6937">
        <v>26547</v>
      </c>
      <c r="M6937">
        <v>25721</v>
      </c>
      <c r="N6937">
        <v>22763</v>
      </c>
      <c r="O6937">
        <v>16002</v>
      </c>
      <c r="P6937">
        <v>12478</v>
      </c>
      <c r="Q6937">
        <v>14667</v>
      </c>
      <c r="R6937">
        <v>22045</v>
      </c>
      <c r="S6937">
        <v>15840</v>
      </c>
      <c r="T6937">
        <v>16388</v>
      </c>
      <c r="U6937">
        <v>15034</v>
      </c>
      <c r="V6937" s="1" t="s">
        <v>4243</v>
      </c>
      <c r="W6937" s="1" t="s">
        <v>2592</v>
      </c>
      <c r="X6937" s="5" t="s">
        <v>4256</v>
      </c>
      <c r="Y6937" s="5" t="s">
        <v>2562</v>
      </c>
      <c r="Z6937" s="5" t="s">
        <v>305</v>
      </c>
      <c r="AA6937" s="5"/>
    </row>
    <row r="6938" spans="1:27" ht="12" customHeight="1" x14ac:dyDescent="0.15">
      <c r="A6938" s="1" t="s">
        <v>1773</v>
      </c>
      <c r="B6938" s="1" t="s">
        <v>168</v>
      </c>
      <c r="C6938" s="1" t="s">
        <v>9</v>
      </c>
      <c r="D6938" s="1" t="s">
        <v>2520</v>
      </c>
      <c r="E6938" s="1" t="s">
        <v>71</v>
      </c>
      <c r="F6938" s="1" t="s">
        <v>1787</v>
      </c>
      <c r="G6938" s="1" t="s">
        <v>18</v>
      </c>
      <c r="H6938" s="1" t="s">
        <v>305</v>
      </c>
      <c r="I6938">
        <v>3284</v>
      </c>
      <c r="J6938">
        <v>3234</v>
      </c>
      <c r="K6938">
        <v>3029</v>
      </c>
      <c r="L6938">
        <v>3578</v>
      </c>
      <c r="M6938">
        <v>3533</v>
      </c>
      <c r="N6938">
        <v>2810</v>
      </c>
      <c r="O6938">
        <v>2729</v>
      </c>
      <c r="P6938">
        <v>3098</v>
      </c>
      <c r="Q6938">
        <v>2540</v>
      </c>
      <c r="R6938">
        <v>2685</v>
      </c>
      <c r="S6938">
        <v>2912</v>
      </c>
      <c r="T6938">
        <v>2836</v>
      </c>
      <c r="U6938">
        <v>2481</v>
      </c>
      <c r="V6938" s="1" t="s">
        <v>4243</v>
      </c>
      <c r="W6938" s="1" t="s">
        <v>2592</v>
      </c>
      <c r="X6938" s="5" t="s">
        <v>4257</v>
      </c>
      <c r="Y6938" s="5" t="s">
        <v>2562</v>
      </c>
      <c r="Z6938" s="5" t="s">
        <v>305</v>
      </c>
      <c r="AA6938" s="5"/>
    </row>
    <row r="6939" spans="1:27" ht="12" customHeight="1" x14ac:dyDescent="0.15">
      <c r="A6939" s="1" t="s">
        <v>1773</v>
      </c>
      <c r="B6939" s="1" t="s">
        <v>170</v>
      </c>
      <c r="C6939" s="1" t="s">
        <v>9</v>
      </c>
      <c r="D6939" s="1" t="s">
        <v>2520</v>
      </c>
      <c r="E6939" s="1" t="s">
        <v>71</v>
      </c>
      <c r="F6939" s="1" t="s">
        <v>1788</v>
      </c>
      <c r="G6939" s="1" t="s">
        <v>18</v>
      </c>
      <c r="H6939" s="1" t="s">
        <v>305</v>
      </c>
      <c r="I6939">
        <v>4824</v>
      </c>
      <c r="J6939">
        <v>6962</v>
      </c>
      <c r="K6939">
        <v>4385</v>
      </c>
      <c r="L6939">
        <v>5865</v>
      </c>
      <c r="M6939">
        <v>4669</v>
      </c>
      <c r="N6939">
        <v>3855</v>
      </c>
      <c r="O6939">
        <v>3069</v>
      </c>
      <c r="P6939">
        <v>4923</v>
      </c>
      <c r="Q6939">
        <v>5434</v>
      </c>
      <c r="R6939">
        <v>3819</v>
      </c>
      <c r="S6939">
        <v>2782</v>
      </c>
      <c r="T6939">
        <v>3967</v>
      </c>
      <c r="U6939">
        <v>4243</v>
      </c>
      <c r="V6939" s="1" t="s">
        <v>4243</v>
      </c>
      <c r="W6939" s="1" t="s">
        <v>2592</v>
      </c>
      <c r="X6939" s="5" t="s">
        <v>4258</v>
      </c>
      <c r="Y6939" s="5" t="s">
        <v>2562</v>
      </c>
      <c r="Z6939" s="5" t="s">
        <v>305</v>
      </c>
      <c r="AA6939" s="5"/>
    </row>
    <row r="6940" spans="1:27" ht="12" customHeight="1" x14ac:dyDescent="0.15">
      <c r="A6940" s="1" t="s">
        <v>1773</v>
      </c>
      <c r="B6940" s="1" t="s">
        <v>172</v>
      </c>
      <c r="C6940" s="1" t="s">
        <v>9</v>
      </c>
      <c r="D6940" s="1" t="s">
        <v>2520</v>
      </c>
      <c r="E6940" s="1" t="s">
        <v>71</v>
      </c>
      <c r="F6940" s="1" t="s">
        <v>1789</v>
      </c>
      <c r="G6940" s="1" t="s">
        <v>18</v>
      </c>
      <c r="H6940" s="1" t="s">
        <v>305</v>
      </c>
      <c r="I6940">
        <v>1696851</v>
      </c>
      <c r="J6940">
        <v>1478379</v>
      </c>
      <c r="K6940">
        <v>1577197</v>
      </c>
      <c r="L6940">
        <v>1552161</v>
      </c>
      <c r="M6940">
        <v>1098059</v>
      </c>
      <c r="N6940">
        <v>963008</v>
      </c>
      <c r="O6940">
        <v>854004</v>
      </c>
      <c r="P6940">
        <v>732437</v>
      </c>
      <c r="Q6940">
        <v>545892</v>
      </c>
      <c r="R6940">
        <v>918641</v>
      </c>
      <c r="S6940">
        <v>1251554</v>
      </c>
      <c r="T6940">
        <v>813256</v>
      </c>
      <c r="U6940">
        <v>1397193</v>
      </c>
      <c r="V6940" s="1" t="s">
        <v>4243</v>
      </c>
      <c r="W6940" s="1" t="s">
        <v>2592</v>
      </c>
      <c r="X6940" s="5" t="s">
        <v>4259</v>
      </c>
      <c r="Y6940" s="5" t="s">
        <v>2562</v>
      </c>
      <c r="Z6940" s="5" t="s">
        <v>305</v>
      </c>
      <c r="AA6940" s="5"/>
    </row>
    <row r="6941" spans="1:27" ht="12" customHeight="1" x14ac:dyDescent="0.15">
      <c r="A6941" s="1" t="s">
        <v>1773</v>
      </c>
      <c r="B6941" s="1" t="s">
        <v>212</v>
      </c>
      <c r="C6941" s="1" t="s">
        <v>9</v>
      </c>
      <c r="D6941" s="1" t="s">
        <v>2520</v>
      </c>
      <c r="E6941" s="1" t="s">
        <v>213</v>
      </c>
      <c r="F6941" s="1" t="s">
        <v>1790</v>
      </c>
      <c r="G6941" s="1" t="s">
        <v>215</v>
      </c>
      <c r="H6941" s="1" t="s">
        <v>216</v>
      </c>
      <c r="I6941">
        <v>1686</v>
      </c>
      <c r="J6941">
        <v>1696</v>
      </c>
      <c r="K6941">
        <v>1697</v>
      </c>
      <c r="L6941">
        <v>1688</v>
      </c>
      <c r="M6941">
        <v>1690</v>
      </c>
      <c r="N6941">
        <v>1689</v>
      </c>
      <c r="O6941">
        <v>1676</v>
      </c>
      <c r="P6941">
        <v>1673</v>
      </c>
      <c r="Q6941">
        <v>1704</v>
      </c>
      <c r="R6941">
        <v>1711</v>
      </c>
      <c r="S6941">
        <v>1693</v>
      </c>
      <c r="T6941">
        <v>1704</v>
      </c>
      <c r="U6941">
        <v>1714</v>
      </c>
      <c r="V6941" s="1" t="s">
        <v>4243</v>
      </c>
      <c r="W6941" s="1" t="s">
        <v>2717</v>
      </c>
      <c r="X6941" s="5" t="s">
        <v>4260</v>
      </c>
      <c r="Y6941" s="5" t="s">
        <v>2719</v>
      </c>
      <c r="Z6941" s="5" t="s">
        <v>2720</v>
      </c>
      <c r="AA6941" s="5"/>
    </row>
    <row r="6942" spans="1:27" ht="12" customHeight="1" x14ac:dyDescent="0.15">
      <c r="A6942" s="1" t="s">
        <v>1773</v>
      </c>
      <c r="B6942" s="1" t="s">
        <v>285</v>
      </c>
      <c r="C6942" s="1" t="s">
        <v>9</v>
      </c>
      <c r="D6942" s="1" t="s">
        <v>2520</v>
      </c>
      <c r="E6942" s="1" t="s">
        <v>213</v>
      </c>
      <c r="F6942" s="1" t="s">
        <v>286</v>
      </c>
      <c r="G6942" s="1" t="s">
        <v>215</v>
      </c>
      <c r="H6942" s="1" t="s">
        <v>216</v>
      </c>
      <c r="I6942">
        <v>12635</v>
      </c>
      <c r="J6942">
        <v>12827</v>
      </c>
      <c r="K6942">
        <v>12881</v>
      </c>
      <c r="L6942">
        <v>12878</v>
      </c>
      <c r="M6942">
        <v>12853</v>
      </c>
      <c r="N6942">
        <v>12834</v>
      </c>
      <c r="O6942">
        <v>12796</v>
      </c>
      <c r="P6942">
        <v>12729</v>
      </c>
      <c r="Q6942">
        <v>12741</v>
      </c>
      <c r="R6942">
        <v>12751</v>
      </c>
      <c r="S6942">
        <v>12738</v>
      </c>
      <c r="T6942">
        <v>12753</v>
      </c>
      <c r="U6942">
        <v>12729</v>
      </c>
      <c r="V6942" s="1" t="s">
        <v>4243</v>
      </c>
      <c r="W6942" s="1" t="s">
        <v>2717</v>
      </c>
      <c r="X6942" s="5" t="s">
        <v>2816</v>
      </c>
      <c r="Y6942" s="5" t="s">
        <v>2719</v>
      </c>
      <c r="Z6942" s="5" t="s">
        <v>2720</v>
      </c>
      <c r="AA6942" s="5"/>
    </row>
    <row r="6943" spans="1:27" ht="12" customHeight="1" x14ac:dyDescent="0.15">
      <c r="A6943" s="1" t="s">
        <v>1791</v>
      </c>
      <c r="B6943" s="1" t="s">
        <v>8</v>
      </c>
      <c r="C6943" s="1" t="s">
        <v>9</v>
      </c>
      <c r="D6943" s="1" t="s">
        <v>2521</v>
      </c>
      <c r="E6943" s="1" t="s">
        <v>10</v>
      </c>
      <c r="F6943" s="1" t="s">
        <v>1792</v>
      </c>
      <c r="G6943" s="1" t="s">
        <v>12</v>
      </c>
      <c r="H6943" s="1" t="s">
        <v>1793</v>
      </c>
      <c r="I6943">
        <v>858114</v>
      </c>
      <c r="J6943">
        <v>813127</v>
      </c>
      <c r="K6943">
        <v>863484</v>
      </c>
      <c r="L6943">
        <v>784782</v>
      </c>
      <c r="M6943">
        <v>794347</v>
      </c>
      <c r="N6943">
        <v>825457</v>
      </c>
      <c r="O6943">
        <v>747254</v>
      </c>
      <c r="P6943">
        <v>760607</v>
      </c>
      <c r="Q6943">
        <v>735106</v>
      </c>
      <c r="R6943">
        <v>714790</v>
      </c>
      <c r="S6943">
        <v>735748</v>
      </c>
      <c r="T6943">
        <v>707934</v>
      </c>
      <c r="U6943">
        <v>750845</v>
      </c>
      <c r="V6943" s="1" t="s">
        <v>4261</v>
      </c>
      <c r="W6943" s="1" t="s">
        <v>2551</v>
      </c>
      <c r="X6943" s="5" t="s">
        <v>4262</v>
      </c>
      <c r="Y6943" s="5" t="s">
        <v>2553</v>
      </c>
      <c r="Z6943" s="5" t="s">
        <v>4263</v>
      </c>
      <c r="AA6943" s="5"/>
    </row>
    <row r="6944" spans="1:27" ht="12" customHeight="1" x14ac:dyDescent="0.15">
      <c r="A6944" s="1" t="s">
        <v>1791</v>
      </c>
      <c r="B6944" s="1" t="s">
        <v>8</v>
      </c>
      <c r="C6944" s="1" t="s">
        <v>15</v>
      </c>
      <c r="D6944" s="1" t="s">
        <v>2521</v>
      </c>
      <c r="E6944" s="1" t="s">
        <v>10</v>
      </c>
      <c r="F6944" s="1" t="s">
        <v>1792</v>
      </c>
      <c r="G6944" s="1" t="s">
        <v>16</v>
      </c>
      <c r="H6944" s="1" t="s">
        <v>1793</v>
      </c>
      <c r="I6944">
        <v>38224</v>
      </c>
      <c r="J6944">
        <v>36260</v>
      </c>
      <c r="K6944">
        <v>38491</v>
      </c>
      <c r="L6944">
        <v>35592</v>
      </c>
      <c r="M6944">
        <v>39544</v>
      </c>
      <c r="N6944">
        <v>33754</v>
      </c>
      <c r="O6944">
        <v>23277</v>
      </c>
      <c r="P6944">
        <v>34676</v>
      </c>
      <c r="Q6944">
        <v>40696</v>
      </c>
      <c r="R6944">
        <v>43282</v>
      </c>
      <c r="S6944">
        <v>30055</v>
      </c>
      <c r="T6944">
        <v>35768</v>
      </c>
      <c r="U6944">
        <v>39338</v>
      </c>
      <c r="V6944" s="1" t="s">
        <v>4261</v>
      </c>
      <c r="W6944" s="1" t="s">
        <v>2551</v>
      </c>
      <c r="X6944" s="5" t="s">
        <v>4262</v>
      </c>
      <c r="Y6944" s="5" t="s">
        <v>2561</v>
      </c>
      <c r="Z6944" s="5" t="s">
        <v>4263</v>
      </c>
      <c r="AA6944" s="5"/>
    </row>
    <row r="6945" spans="1:27" ht="12" customHeight="1" x14ac:dyDescent="0.15">
      <c r="A6945" s="1" t="s">
        <v>1791</v>
      </c>
      <c r="B6945" s="1" t="s">
        <v>8</v>
      </c>
      <c r="C6945" s="1" t="s">
        <v>17</v>
      </c>
      <c r="D6945" s="1" t="s">
        <v>2521</v>
      </c>
      <c r="E6945" s="1" t="s">
        <v>10</v>
      </c>
      <c r="F6945" s="1" t="s">
        <v>1792</v>
      </c>
      <c r="G6945" s="1" t="s">
        <v>18</v>
      </c>
      <c r="H6945" s="1" t="s">
        <v>1793</v>
      </c>
      <c r="I6945">
        <v>223028</v>
      </c>
      <c r="J6945">
        <v>223814</v>
      </c>
      <c r="K6945">
        <v>230355</v>
      </c>
      <c r="L6945">
        <v>213074</v>
      </c>
      <c r="M6945">
        <v>201564</v>
      </c>
      <c r="N6945">
        <v>212044</v>
      </c>
      <c r="O6945">
        <v>185605</v>
      </c>
      <c r="P6945">
        <v>172487</v>
      </c>
      <c r="Q6945">
        <v>165857</v>
      </c>
      <c r="R6945">
        <v>159612</v>
      </c>
      <c r="S6945">
        <v>186374</v>
      </c>
      <c r="T6945">
        <v>187349</v>
      </c>
      <c r="U6945">
        <v>190989</v>
      </c>
      <c r="V6945" s="1" t="s">
        <v>4261</v>
      </c>
      <c r="W6945" s="1" t="s">
        <v>2551</v>
      </c>
      <c r="X6945" s="5" t="s">
        <v>4262</v>
      </c>
      <c r="Y6945" s="5" t="s">
        <v>2562</v>
      </c>
      <c r="Z6945" s="5" t="s">
        <v>4263</v>
      </c>
      <c r="AA6945" s="5"/>
    </row>
    <row r="6946" spans="1:27" ht="12" customHeight="1" x14ac:dyDescent="0.15">
      <c r="A6946" s="1" t="s">
        <v>1791</v>
      </c>
      <c r="B6946" s="1" t="s">
        <v>8</v>
      </c>
      <c r="C6946" s="1" t="s">
        <v>19</v>
      </c>
      <c r="D6946" s="1" t="s">
        <v>2521</v>
      </c>
      <c r="E6946" s="1" t="s">
        <v>10</v>
      </c>
      <c r="F6946" s="1" t="s">
        <v>1792</v>
      </c>
      <c r="G6946" s="1" t="s">
        <v>242</v>
      </c>
      <c r="H6946" s="1" t="s">
        <v>1793</v>
      </c>
      <c r="I6946">
        <v>658443</v>
      </c>
      <c r="J6946">
        <v>611458</v>
      </c>
      <c r="K6946">
        <v>659649</v>
      </c>
      <c r="L6946">
        <v>593856</v>
      </c>
      <c r="M6946">
        <v>618734</v>
      </c>
      <c r="N6946">
        <v>633827</v>
      </c>
      <c r="O6946">
        <v>572938</v>
      </c>
      <c r="P6946">
        <v>610342</v>
      </c>
      <c r="Q6946">
        <v>597069</v>
      </c>
      <c r="R6946">
        <v>585752</v>
      </c>
      <c r="S6946">
        <v>566667</v>
      </c>
      <c r="T6946">
        <v>544706</v>
      </c>
      <c r="U6946">
        <v>587893</v>
      </c>
      <c r="V6946" s="1" t="s">
        <v>4261</v>
      </c>
      <c r="W6946" s="1" t="s">
        <v>2551</v>
      </c>
      <c r="X6946" s="5" t="s">
        <v>4262</v>
      </c>
      <c r="Y6946" s="5" t="s">
        <v>2557</v>
      </c>
      <c r="Z6946" s="5" t="s">
        <v>4263</v>
      </c>
      <c r="AA6946" s="5"/>
    </row>
    <row r="6947" spans="1:27" ht="12" customHeight="1" x14ac:dyDescent="0.15">
      <c r="A6947" s="1" t="s">
        <v>1791</v>
      </c>
      <c r="B6947" s="1" t="s">
        <v>8</v>
      </c>
      <c r="C6947" s="1" t="s">
        <v>21</v>
      </c>
      <c r="D6947" s="1" t="s">
        <v>2521</v>
      </c>
      <c r="E6947" s="1" t="s">
        <v>10</v>
      </c>
      <c r="F6947" s="1" t="s">
        <v>1792</v>
      </c>
      <c r="G6947" s="1" t="s">
        <v>245</v>
      </c>
      <c r="H6947" s="1" t="s">
        <v>306</v>
      </c>
      <c r="I6947">
        <v>5466945</v>
      </c>
      <c r="J6947">
        <v>5945609</v>
      </c>
      <c r="K6947">
        <v>6267262</v>
      </c>
      <c r="L6947">
        <v>5925387</v>
      </c>
      <c r="M6947">
        <v>6604192</v>
      </c>
      <c r="N6947">
        <v>6742866</v>
      </c>
      <c r="O6947">
        <v>6520944</v>
      </c>
      <c r="P6947">
        <v>7265535</v>
      </c>
      <c r="Q6947">
        <v>7181159</v>
      </c>
      <c r="R6947">
        <v>7479432</v>
      </c>
      <c r="S6947">
        <v>7398725</v>
      </c>
      <c r="T6947">
        <v>7123432</v>
      </c>
      <c r="U6947">
        <v>7256760</v>
      </c>
      <c r="V6947" s="1" t="s">
        <v>4261</v>
      </c>
      <c r="W6947" s="1" t="s">
        <v>2551</v>
      </c>
      <c r="X6947" s="5" t="s">
        <v>4262</v>
      </c>
      <c r="Y6947" s="5" t="s">
        <v>2740</v>
      </c>
      <c r="Z6947" s="5" t="s">
        <v>2788</v>
      </c>
      <c r="AA6947" s="5"/>
    </row>
    <row r="6948" spans="1:27" ht="12" customHeight="1" x14ac:dyDescent="0.15">
      <c r="A6948" s="1" t="s">
        <v>1791</v>
      </c>
      <c r="B6948" s="1" t="s">
        <v>8</v>
      </c>
      <c r="C6948" s="1" t="s">
        <v>23</v>
      </c>
      <c r="D6948" s="1" t="s">
        <v>2521</v>
      </c>
      <c r="E6948" s="1" t="s">
        <v>10</v>
      </c>
      <c r="F6948" s="1" t="s">
        <v>1792</v>
      </c>
      <c r="G6948" s="1" t="s">
        <v>22</v>
      </c>
      <c r="H6948" s="1" t="s">
        <v>1793</v>
      </c>
      <c r="I6948">
        <v>14864</v>
      </c>
      <c r="J6948">
        <v>14118</v>
      </c>
      <c r="K6948">
        <v>11979</v>
      </c>
      <c r="L6948">
        <v>13430</v>
      </c>
      <c r="M6948">
        <v>13592</v>
      </c>
      <c r="N6948">
        <v>13343</v>
      </c>
      <c r="O6948">
        <v>11992</v>
      </c>
      <c r="P6948">
        <v>12458</v>
      </c>
      <c r="Q6948">
        <v>12871</v>
      </c>
      <c r="R6948">
        <v>12705</v>
      </c>
      <c r="S6948">
        <v>12764</v>
      </c>
      <c r="T6948">
        <v>11651</v>
      </c>
      <c r="U6948">
        <v>11304</v>
      </c>
      <c r="V6948" s="1" t="s">
        <v>4261</v>
      </c>
      <c r="W6948" s="1" t="s">
        <v>2551</v>
      </c>
      <c r="X6948" s="5" t="s">
        <v>4262</v>
      </c>
      <c r="Y6948" s="5" t="s">
        <v>2564</v>
      </c>
      <c r="Z6948" s="5" t="s">
        <v>4263</v>
      </c>
      <c r="AA6948" s="5"/>
    </row>
    <row r="6949" spans="1:27" ht="12" customHeight="1" x14ac:dyDescent="0.15">
      <c r="A6949" s="1" t="s">
        <v>1791</v>
      </c>
      <c r="B6949" s="1" t="s">
        <v>8</v>
      </c>
      <c r="C6949" s="1" t="s">
        <v>77</v>
      </c>
      <c r="D6949" s="1" t="s">
        <v>2521</v>
      </c>
      <c r="E6949" s="1" t="s">
        <v>10</v>
      </c>
      <c r="F6949" s="1" t="s">
        <v>1792</v>
      </c>
      <c r="G6949" s="1" t="s">
        <v>24</v>
      </c>
      <c r="H6949" s="1" t="s">
        <v>1793</v>
      </c>
      <c r="I6949">
        <v>100</v>
      </c>
      <c r="J6949">
        <v>96</v>
      </c>
      <c r="K6949">
        <v>87</v>
      </c>
      <c r="L6949">
        <v>101</v>
      </c>
      <c r="M6949">
        <v>102</v>
      </c>
      <c r="N6949">
        <v>99</v>
      </c>
      <c r="O6949">
        <v>95</v>
      </c>
      <c r="P6949">
        <v>91</v>
      </c>
      <c r="Q6949">
        <v>97</v>
      </c>
      <c r="R6949">
        <v>98</v>
      </c>
      <c r="S6949">
        <v>95</v>
      </c>
      <c r="T6949">
        <v>91</v>
      </c>
      <c r="U6949">
        <v>88</v>
      </c>
      <c r="V6949" s="1" t="s">
        <v>4261</v>
      </c>
      <c r="W6949" s="1" t="s">
        <v>2551</v>
      </c>
      <c r="X6949" s="5" t="s">
        <v>4262</v>
      </c>
      <c r="Y6949" s="5" t="s">
        <v>2559</v>
      </c>
      <c r="Z6949" s="5" t="s">
        <v>4263</v>
      </c>
      <c r="AA6949" s="5"/>
    </row>
    <row r="6950" spans="1:27" ht="12" customHeight="1" x14ac:dyDescent="0.15">
      <c r="A6950" s="1" t="s">
        <v>1791</v>
      </c>
      <c r="B6950" s="1" t="s">
        <v>25</v>
      </c>
      <c r="C6950" s="1" t="s">
        <v>9</v>
      </c>
      <c r="D6950" s="1" t="s">
        <v>2521</v>
      </c>
      <c r="E6950" s="1" t="s">
        <v>10</v>
      </c>
      <c r="F6950" s="1" t="s">
        <v>1794</v>
      </c>
      <c r="G6950" s="1" t="s">
        <v>12</v>
      </c>
      <c r="H6950" s="1" t="s">
        <v>1793</v>
      </c>
      <c r="I6950">
        <v>63770</v>
      </c>
      <c r="J6950">
        <v>54731</v>
      </c>
      <c r="K6950">
        <v>56476</v>
      </c>
      <c r="L6950">
        <v>57263</v>
      </c>
      <c r="M6950">
        <v>59021</v>
      </c>
      <c r="N6950">
        <v>57329</v>
      </c>
      <c r="O6950">
        <v>56163</v>
      </c>
      <c r="P6950">
        <v>59062</v>
      </c>
      <c r="Q6950">
        <v>60400</v>
      </c>
      <c r="R6950">
        <v>59603</v>
      </c>
      <c r="S6950">
        <v>54332</v>
      </c>
      <c r="T6950">
        <v>58815</v>
      </c>
      <c r="U6950">
        <v>60682</v>
      </c>
      <c r="V6950" s="1" t="s">
        <v>4261</v>
      </c>
      <c r="W6950" s="1" t="s">
        <v>2551</v>
      </c>
      <c r="X6950" s="5" t="s">
        <v>4264</v>
      </c>
      <c r="Y6950" s="5" t="s">
        <v>2553</v>
      </c>
      <c r="Z6950" s="5" t="s">
        <v>4263</v>
      </c>
      <c r="AA6950" s="5"/>
    </row>
    <row r="6951" spans="1:27" ht="12" customHeight="1" x14ac:dyDescent="0.15">
      <c r="A6951" s="1" t="s">
        <v>1791</v>
      </c>
      <c r="B6951" s="1" t="s">
        <v>25</v>
      </c>
      <c r="C6951" s="1" t="s">
        <v>15</v>
      </c>
      <c r="D6951" s="1" t="s">
        <v>2521</v>
      </c>
      <c r="E6951" s="1" t="s">
        <v>10</v>
      </c>
      <c r="F6951" s="1" t="s">
        <v>1794</v>
      </c>
      <c r="G6951" s="1" t="s">
        <v>16</v>
      </c>
      <c r="H6951" s="1" t="s">
        <v>1793</v>
      </c>
      <c r="I6951">
        <v>1260</v>
      </c>
      <c r="J6951">
        <v>1064</v>
      </c>
      <c r="K6951">
        <v>1111</v>
      </c>
      <c r="L6951">
        <v>1116</v>
      </c>
      <c r="M6951">
        <v>2139</v>
      </c>
      <c r="N6951">
        <v>2214</v>
      </c>
      <c r="O6951">
        <v>2902</v>
      </c>
      <c r="P6951">
        <v>1483</v>
      </c>
      <c r="Q6951">
        <v>772</v>
      </c>
      <c r="R6951">
        <v>1936</v>
      </c>
      <c r="S6951">
        <v>948</v>
      </c>
      <c r="T6951">
        <v>1346</v>
      </c>
      <c r="U6951">
        <v>1101</v>
      </c>
      <c r="V6951" s="1" t="s">
        <v>4261</v>
      </c>
      <c r="W6951" s="1" t="s">
        <v>2551</v>
      </c>
      <c r="X6951" s="5" t="s">
        <v>4264</v>
      </c>
      <c r="Y6951" s="5" t="s">
        <v>2561</v>
      </c>
      <c r="Z6951" s="5" t="s">
        <v>4263</v>
      </c>
      <c r="AA6951" s="5"/>
    </row>
    <row r="6952" spans="1:27" ht="12" customHeight="1" x14ac:dyDescent="0.15">
      <c r="A6952" s="1" t="s">
        <v>1791</v>
      </c>
      <c r="B6952" s="1" t="s">
        <v>25</v>
      </c>
      <c r="C6952" s="1" t="s">
        <v>17</v>
      </c>
      <c r="D6952" s="1" t="s">
        <v>2521</v>
      </c>
      <c r="E6952" s="1" t="s">
        <v>10</v>
      </c>
      <c r="F6952" s="1" t="s">
        <v>1794</v>
      </c>
      <c r="G6952" s="1" t="s">
        <v>18</v>
      </c>
      <c r="H6952" s="1" t="s">
        <v>1793</v>
      </c>
      <c r="I6952">
        <v>1297</v>
      </c>
      <c r="J6952">
        <v>1561</v>
      </c>
      <c r="K6952">
        <v>2171</v>
      </c>
      <c r="L6952">
        <v>1703</v>
      </c>
      <c r="M6952">
        <v>2242</v>
      </c>
      <c r="N6952">
        <v>2067</v>
      </c>
      <c r="O6952">
        <v>2491</v>
      </c>
      <c r="P6952">
        <v>1044</v>
      </c>
      <c r="Q6952">
        <v>3161</v>
      </c>
      <c r="R6952">
        <v>3478</v>
      </c>
      <c r="S6952">
        <v>1667</v>
      </c>
      <c r="T6952">
        <v>1449</v>
      </c>
      <c r="U6952">
        <v>1538</v>
      </c>
      <c r="V6952" s="1" t="s">
        <v>4261</v>
      </c>
      <c r="W6952" s="1" t="s">
        <v>2551</v>
      </c>
      <c r="X6952" s="5" t="s">
        <v>4264</v>
      </c>
      <c r="Y6952" s="5" t="s">
        <v>2562</v>
      </c>
      <c r="Z6952" s="5" t="s">
        <v>4263</v>
      </c>
      <c r="AA6952" s="5"/>
    </row>
    <row r="6953" spans="1:27" ht="12" customHeight="1" x14ac:dyDescent="0.15">
      <c r="A6953" s="1" t="s">
        <v>1791</v>
      </c>
      <c r="B6953" s="1" t="s">
        <v>25</v>
      </c>
      <c r="C6953" s="1" t="s">
        <v>19</v>
      </c>
      <c r="D6953" s="1" t="s">
        <v>2521</v>
      </c>
      <c r="E6953" s="1" t="s">
        <v>10</v>
      </c>
      <c r="F6953" s="1" t="s">
        <v>1794</v>
      </c>
      <c r="G6953" s="1" t="s">
        <v>242</v>
      </c>
      <c r="H6953" s="1" t="s">
        <v>1793</v>
      </c>
      <c r="I6953">
        <v>59205</v>
      </c>
      <c r="J6953">
        <v>55614</v>
      </c>
      <c r="K6953">
        <v>52333</v>
      </c>
      <c r="L6953">
        <v>54491</v>
      </c>
      <c r="M6953">
        <v>56547</v>
      </c>
      <c r="N6953">
        <v>53586</v>
      </c>
      <c r="O6953">
        <v>56353</v>
      </c>
      <c r="P6953">
        <v>56357</v>
      </c>
      <c r="Q6953">
        <v>56891</v>
      </c>
      <c r="R6953">
        <v>55599</v>
      </c>
      <c r="S6953">
        <v>53481</v>
      </c>
      <c r="T6953">
        <v>53930</v>
      </c>
      <c r="U6953">
        <v>57193</v>
      </c>
      <c r="V6953" s="1" t="s">
        <v>4261</v>
      </c>
      <c r="W6953" s="1" t="s">
        <v>2551</v>
      </c>
      <c r="X6953" s="5" t="s">
        <v>4264</v>
      </c>
      <c r="Y6953" s="5" t="s">
        <v>2557</v>
      </c>
      <c r="Z6953" s="5" t="s">
        <v>4263</v>
      </c>
      <c r="AA6953" s="5"/>
    </row>
    <row r="6954" spans="1:27" ht="12" customHeight="1" x14ac:dyDescent="0.15">
      <c r="A6954" s="1" t="s">
        <v>1791</v>
      </c>
      <c r="B6954" s="1" t="s">
        <v>25</v>
      </c>
      <c r="C6954" s="1" t="s">
        <v>21</v>
      </c>
      <c r="D6954" s="1" t="s">
        <v>2521</v>
      </c>
      <c r="E6954" s="1" t="s">
        <v>10</v>
      </c>
      <c r="F6954" s="1" t="s">
        <v>1794</v>
      </c>
      <c r="G6954" s="1" t="s">
        <v>245</v>
      </c>
      <c r="H6954" s="1" t="s">
        <v>306</v>
      </c>
      <c r="I6954">
        <v>1016969</v>
      </c>
      <c r="J6954">
        <v>1023612</v>
      </c>
      <c r="K6954">
        <v>949982</v>
      </c>
      <c r="L6954">
        <v>987343</v>
      </c>
      <c r="M6954">
        <v>1089775</v>
      </c>
      <c r="N6954">
        <v>1079020</v>
      </c>
      <c r="O6954">
        <v>1143727</v>
      </c>
      <c r="P6954">
        <v>1222004</v>
      </c>
      <c r="Q6954">
        <v>1230392</v>
      </c>
      <c r="R6954">
        <v>1259805</v>
      </c>
      <c r="S6954">
        <v>1222612</v>
      </c>
      <c r="T6954">
        <v>1181749</v>
      </c>
      <c r="U6954">
        <v>1250358</v>
      </c>
      <c r="V6954" s="1" t="s">
        <v>4261</v>
      </c>
      <c r="W6954" s="1" t="s">
        <v>2551</v>
      </c>
      <c r="X6954" s="5" t="s">
        <v>4264</v>
      </c>
      <c r="Y6954" s="5" t="s">
        <v>2740</v>
      </c>
      <c r="Z6954" s="5" t="s">
        <v>2788</v>
      </c>
      <c r="AA6954" s="5"/>
    </row>
    <row r="6955" spans="1:27" ht="12" customHeight="1" x14ac:dyDescent="0.15">
      <c r="A6955" s="1" t="s">
        <v>1791</v>
      </c>
      <c r="B6955" s="1" t="s">
        <v>25</v>
      </c>
      <c r="C6955" s="1" t="s">
        <v>23</v>
      </c>
      <c r="D6955" s="1" t="s">
        <v>2521</v>
      </c>
      <c r="E6955" s="1" t="s">
        <v>10</v>
      </c>
      <c r="F6955" s="1" t="s">
        <v>1794</v>
      </c>
      <c r="G6955" s="1" t="s">
        <v>22</v>
      </c>
      <c r="H6955" s="1" t="s">
        <v>1793</v>
      </c>
      <c r="I6955">
        <v>775</v>
      </c>
      <c r="J6955">
        <v>832</v>
      </c>
      <c r="K6955">
        <v>794</v>
      </c>
      <c r="L6955">
        <v>1247</v>
      </c>
      <c r="M6955">
        <v>1183</v>
      </c>
      <c r="N6955">
        <v>1626</v>
      </c>
      <c r="O6955">
        <v>1593</v>
      </c>
      <c r="P6955">
        <v>752</v>
      </c>
      <c r="Q6955">
        <v>468</v>
      </c>
      <c r="R6955">
        <v>804</v>
      </c>
      <c r="S6955">
        <v>1132</v>
      </c>
      <c r="T6955">
        <v>1075</v>
      </c>
      <c r="U6955">
        <v>1042</v>
      </c>
      <c r="V6955" s="1" t="s">
        <v>4261</v>
      </c>
      <c r="W6955" s="1" t="s">
        <v>2551</v>
      </c>
      <c r="X6955" s="5" t="s">
        <v>4264</v>
      </c>
      <c r="Y6955" s="5" t="s">
        <v>2564</v>
      </c>
      <c r="Z6955" s="5" t="s">
        <v>4263</v>
      </c>
      <c r="AA6955" s="5"/>
    </row>
    <row r="6956" spans="1:27" ht="12" customHeight="1" x14ac:dyDescent="0.15">
      <c r="A6956" s="1" t="s">
        <v>1791</v>
      </c>
      <c r="B6956" s="1" t="s">
        <v>25</v>
      </c>
      <c r="C6956" s="1" t="s">
        <v>77</v>
      </c>
      <c r="D6956" s="1" t="s">
        <v>2521</v>
      </c>
      <c r="E6956" s="1" t="s">
        <v>10</v>
      </c>
      <c r="F6956" s="1" t="s">
        <v>1794</v>
      </c>
      <c r="G6956" s="1" t="s">
        <v>24</v>
      </c>
      <c r="H6956" s="1" t="s">
        <v>1793</v>
      </c>
      <c r="I6956">
        <v>28072</v>
      </c>
      <c r="J6956">
        <v>24849</v>
      </c>
      <c r="K6956">
        <v>26123</v>
      </c>
      <c r="L6956">
        <v>26429</v>
      </c>
      <c r="M6956">
        <v>26652</v>
      </c>
      <c r="N6956">
        <v>27115</v>
      </c>
      <c r="O6956">
        <v>24557</v>
      </c>
      <c r="P6956">
        <v>25941</v>
      </c>
      <c r="Q6956">
        <v>25831</v>
      </c>
      <c r="R6956">
        <v>27012</v>
      </c>
      <c r="S6956">
        <v>25512</v>
      </c>
      <c r="T6956">
        <v>27986</v>
      </c>
      <c r="U6956">
        <v>28419</v>
      </c>
      <c r="V6956" s="1" t="s">
        <v>4261</v>
      </c>
      <c r="W6956" s="1" t="s">
        <v>2551</v>
      </c>
      <c r="X6956" s="5" t="s">
        <v>4264</v>
      </c>
      <c r="Y6956" s="5" t="s">
        <v>2559</v>
      </c>
      <c r="Z6956" s="5" t="s">
        <v>4263</v>
      </c>
      <c r="AA6956" s="5"/>
    </row>
    <row r="6957" spans="1:27" ht="12" customHeight="1" x14ac:dyDescent="0.15">
      <c r="A6957" s="1" t="s">
        <v>1791</v>
      </c>
      <c r="B6957" s="1" t="s">
        <v>27</v>
      </c>
      <c r="C6957" s="1" t="s">
        <v>9</v>
      </c>
      <c r="D6957" s="1" t="s">
        <v>2521</v>
      </c>
      <c r="E6957" s="1" t="s">
        <v>10</v>
      </c>
      <c r="F6957" s="1" t="s">
        <v>1795</v>
      </c>
      <c r="G6957" s="1" t="s">
        <v>12</v>
      </c>
      <c r="H6957" s="1" t="s">
        <v>1793</v>
      </c>
      <c r="I6957">
        <v>1099650</v>
      </c>
      <c r="J6957">
        <v>1036468</v>
      </c>
      <c r="K6957">
        <v>1075337</v>
      </c>
      <c r="L6957">
        <v>1028549</v>
      </c>
      <c r="M6957">
        <v>1039239</v>
      </c>
      <c r="N6957">
        <v>1085058</v>
      </c>
      <c r="O6957">
        <v>1037452</v>
      </c>
      <c r="P6957">
        <v>1072289</v>
      </c>
      <c r="Q6957">
        <v>1054283</v>
      </c>
      <c r="R6957">
        <v>1080287</v>
      </c>
      <c r="S6957">
        <v>1120875</v>
      </c>
      <c r="T6957">
        <v>1018635</v>
      </c>
      <c r="U6957">
        <v>1084399</v>
      </c>
      <c r="V6957" s="1" t="s">
        <v>4261</v>
      </c>
      <c r="W6957" s="1" t="s">
        <v>2551</v>
      </c>
      <c r="X6957" s="5" t="s">
        <v>4265</v>
      </c>
      <c r="Y6957" s="5" t="s">
        <v>2553</v>
      </c>
      <c r="Z6957" s="5" t="s">
        <v>4263</v>
      </c>
      <c r="AA6957" s="5"/>
    </row>
    <row r="6958" spans="1:27" ht="12" customHeight="1" x14ac:dyDescent="0.15">
      <c r="A6958" s="1" t="s">
        <v>1791</v>
      </c>
      <c r="B6958" s="1" t="s">
        <v>27</v>
      </c>
      <c r="C6958" s="1" t="s">
        <v>15</v>
      </c>
      <c r="D6958" s="1" t="s">
        <v>2521</v>
      </c>
      <c r="E6958" s="1" t="s">
        <v>10</v>
      </c>
      <c r="F6958" s="1" t="s">
        <v>1795</v>
      </c>
      <c r="G6958" s="1" t="s">
        <v>16</v>
      </c>
      <c r="H6958" s="1" t="s">
        <v>1793</v>
      </c>
      <c r="I6958">
        <v>52889</v>
      </c>
      <c r="J6958">
        <v>50390</v>
      </c>
      <c r="K6958">
        <v>48772</v>
      </c>
      <c r="L6958">
        <v>43659</v>
      </c>
      <c r="M6958">
        <v>52406</v>
      </c>
      <c r="N6958">
        <v>41074</v>
      </c>
      <c r="O6958">
        <v>28925</v>
      </c>
      <c r="P6958">
        <v>46681</v>
      </c>
      <c r="Q6958">
        <v>60130</v>
      </c>
      <c r="R6958">
        <v>67010</v>
      </c>
      <c r="S6958">
        <v>40974</v>
      </c>
      <c r="T6958">
        <v>50813</v>
      </c>
      <c r="U6958">
        <v>58266</v>
      </c>
      <c r="V6958" s="1" t="s">
        <v>4261</v>
      </c>
      <c r="W6958" s="1" t="s">
        <v>2551</v>
      </c>
      <c r="X6958" s="5" t="s">
        <v>4265</v>
      </c>
      <c r="Y6958" s="5" t="s">
        <v>2561</v>
      </c>
      <c r="Z6958" s="5" t="s">
        <v>4263</v>
      </c>
      <c r="AA6958" s="5"/>
    </row>
    <row r="6959" spans="1:27" ht="12" customHeight="1" x14ac:dyDescent="0.15">
      <c r="A6959" s="1" t="s">
        <v>1791</v>
      </c>
      <c r="B6959" s="1" t="s">
        <v>27</v>
      </c>
      <c r="C6959" s="1" t="s">
        <v>17</v>
      </c>
      <c r="D6959" s="1" t="s">
        <v>2521</v>
      </c>
      <c r="E6959" s="1" t="s">
        <v>10</v>
      </c>
      <c r="F6959" s="1" t="s">
        <v>1795</v>
      </c>
      <c r="G6959" s="1" t="s">
        <v>18</v>
      </c>
      <c r="H6959" s="1" t="s">
        <v>1793</v>
      </c>
      <c r="I6959">
        <v>241097</v>
      </c>
      <c r="J6959">
        <v>236987</v>
      </c>
      <c r="K6959">
        <v>252181</v>
      </c>
      <c r="L6959">
        <v>233044</v>
      </c>
      <c r="M6959">
        <v>227689</v>
      </c>
      <c r="N6959">
        <v>246252</v>
      </c>
      <c r="O6959">
        <v>224050</v>
      </c>
      <c r="P6959">
        <v>236043</v>
      </c>
      <c r="Q6959">
        <v>230327</v>
      </c>
      <c r="R6959">
        <v>234383</v>
      </c>
      <c r="S6959">
        <v>256867</v>
      </c>
      <c r="T6959">
        <v>230450</v>
      </c>
      <c r="U6959">
        <v>247121</v>
      </c>
      <c r="V6959" s="1" t="s">
        <v>4261</v>
      </c>
      <c r="W6959" s="1" t="s">
        <v>2551</v>
      </c>
      <c r="X6959" s="5" t="s">
        <v>4265</v>
      </c>
      <c r="Y6959" s="5" t="s">
        <v>2562</v>
      </c>
      <c r="Z6959" s="5" t="s">
        <v>4263</v>
      </c>
      <c r="AA6959" s="5"/>
    </row>
    <row r="6960" spans="1:27" ht="12" customHeight="1" x14ac:dyDescent="0.15">
      <c r="A6960" s="1" t="s">
        <v>1791</v>
      </c>
      <c r="B6960" s="1" t="s">
        <v>27</v>
      </c>
      <c r="C6960" s="1" t="s">
        <v>19</v>
      </c>
      <c r="D6960" s="1" t="s">
        <v>2521</v>
      </c>
      <c r="E6960" s="1" t="s">
        <v>10</v>
      </c>
      <c r="F6960" s="1" t="s">
        <v>1795</v>
      </c>
      <c r="G6960" s="1" t="s">
        <v>242</v>
      </c>
      <c r="H6960" s="1" t="s">
        <v>1793</v>
      </c>
      <c r="I6960">
        <v>887670</v>
      </c>
      <c r="J6960">
        <v>826699</v>
      </c>
      <c r="K6960">
        <v>848945</v>
      </c>
      <c r="L6960">
        <v>818863</v>
      </c>
      <c r="M6960">
        <v>841289</v>
      </c>
      <c r="N6960">
        <v>856125</v>
      </c>
      <c r="O6960">
        <v>818392</v>
      </c>
      <c r="P6960">
        <v>859815</v>
      </c>
      <c r="Q6960">
        <v>861195</v>
      </c>
      <c r="R6960">
        <v>888661</v>
      </c>
      <c r="S6960">
        <v>880475</v>
      </c>
      <c r="T6960">
        <v>817137</v>
      </c>
      <c r="U6960">
        <v>872838</v>
      </c>
      <c r="V6960" s="1" t="s">
        <v>4261</v>
      </c>
      <c r="W6960" s="1" t="s">
        <v>2551</v>
      </c>
      <c r="X6960" s="5" t="s">
        <v>4265</v>
      </c>
      <c r="Y6960" s="5" t="s">
        <v>2557</v>
      </c>
      <c r="Z6960" s="5" t="s">
        <v>4263</v>
      </c>
      <c r="AA6960" s="5"/>
    </row>
    <row r="6961" spans="1:27" ht="12" customHeight="1" x14ac:dyDescent="0.15">
      <c r="A6961" s="1" t="s">
        <v>1791</v>
      </c>
      <c r="B6961" s="1" t="s">
        <v>27</v>
      </c>
      <c r="C6961" s="1" t="s">
        <v>21</v>
      </c>
      <c r="D6961" s="1" t="s">
        <v>2521</v>
      </c>
      <c r="E6961" s="1" t="s">
        <v>10</v>
      </c>
      <c r="F6961" s="1" t="s">
        <v>1795</v>
      </c>
      <c r="G6961" s="1" t="s">
        <v>245</v>
      </c>
      <c r="H6961" s="1" t="s">
        <v>306</v>
      </c>
      <c r="I6961">
        <v>3908488</v>
      </c>
      <c r="J6961">
        <v>3804325</v>
      </c>
      <c r="K6961">
        <v>3853947</v>
      </c>
      <c r="L6961">
        <v>3662493</v>
      </c>
      <c r="M6961">
        <v>4151734</v>
      </c>
      <c r="N6961">
        <v>4240607</v>
      </c>
      <c r="O6961">
        <v>4144645</v>
      </c>
      <c r="P6961">
        <v>4494057</v>
      </c>
      <c r="Q6961">
        <v>4441985</v>
      </c>
      <c r="R6961">
        <v>4623461</v>
      </c>
      <c r="S6961">
        <v>4663653</v>
      </c>
      <c r="T6961">
        <v>4361461</v>
      </c>
      <c r="U6961">
        <v>4531833</v>
      </c>
      <c r="V6961" s="1" t="s">
        <v>4261</v>
      </c>
      <c r="W6961" s="1" t="s">
        <v>2551</v>
      </c>
      <c r="X6961" s="5" t="s">
        <v>4265</v>
      </c>
      <c r="Y6961" s="5" t="s">
        <v>2740</v>
      </c>
      <c r="Z6961" s="5" t="s">
        <v>2788</v>
      </c>
      <c r="AA6961" s="5"/>
    </row>
    <row r="6962" spans="1:27" ht="12" customHeight="1" x14ac:dyDescent="0.15">
      <c r="A6962" s="1" t="s">
        <v>1791</v>
      </c>
      <c r="B6962" s="1" t="s">
        <v>27</v>
      </c>
      <c r="C6962" s="1" t="s">
        <v>23</v>
      </c>
      <c r="D6962" s="1" t="s">
        <v>2521</v>
      </c>
      <c r="E6962" s="1" t="s">
        <v>10</v>
      </c>
      <c r="F6962" s="1" t="s">
        <v>1795</v>
      </c>
      <c r="G6962" s="1" t="s">
        <v>22</v>
      </c>
      <c r="H6962" s="1" t="s">
        <v>1793</v>
      </c>
      <c r="I6962">
        <v>23648</v>
      </c>
      <c r="J6962">
        <v>23048</v>
      </c>
      <c r="K6962">
        <v>22848</v>
      </c>
      <c r="L6962">
        <v>20209</v>
      </c>
      <c r="M6962">
        <v>22523</v>
      </c>
      <c r="N6962">
        <v>23629</v>
      </c>
      <c r="O6962">
        <v>23800</v>
      </c>
      <c r="P6962">
        <v>22987</v>
      </c>
      <c r="Q6962">
        <v>22752</v>
      </c>
      <c r="R6962">
        <v>24126</v>
      </c>
      <c r="S6962">
        <v>24364</v>
      </c>
      <c r="T6962">
        <v>21728</v>
      </c>
      <c r="U6962">
        <v>22586</v>
      </c>
      <c r="V6962" s="1" t="s">
        <v>4261</v>
      </c>
      <c r="W6962" s="1" t="s">
        <v>2551</v>
      </c>
      <c r="X6962" s="5" t="s">
        <v>4265</v>
      </c>
      <c r="Y6962" s="5" t="s">
        <v>2564</v>
      </c>
      <c r="Z6962" s="5" t="s">
        <v>4263</v>
      </c>
      <c r="AA6962" s="5"/>
    </row>
    <row r="6963" spans="1:27" ht="12" customHeight="1" x14ac:dyDescent="0.15">
      <c r="A6963" s="1" t="s">
        <v>1791</v>
      </c>
      <c r="B6963" s="1" t="s">
        <v>27</v>
      </c>
      <c r="C6963" s="1" t="s">
        <v>77</v>
      </c>
      <c r="D6963" s="1" t="s">
        <v>2521</v>
      </c>
      <c r="E6963" s="1" t="s">
        <v>10</v>
      </c>
      <c r="F6963" s="1" t="s">
        <v>1795</v>
      </c>
      <c r="G6963" s="1" t="s">
        <v>24</v>
      </c>
      <c r="H6963" s="1" t="s">
        <v>1793</v>
      </c>
      <c r="I6963">
        <v>165</v>
      </c>
      <c r="J6963">
        <v>170</v>
      </c>
      <c r="K6963">
        <v>190</v>
      </c>
      <c r="L6963">
        <v>167</v>
      </c>
      <c r="M6963">
        <v>181</v>
      </c>
      <c r="N6963">
        <v>177</v>
      </c>
      <c r="O6963">
        <v>192</v>
      </c>
      <c r="P6963">
        <v>181</v>
      </c>
      <c r="Q6963">
        <v>194</v>
      </c>
      <c r="R6963">
        <v>184</v>
      </c>
      <c r="S6963">
        <v>182</v>
      </c>
      <c r="T6963">
        <v>190</v>
      </c>
      <c r="U6963">
        <v>184</v>
      </c>
      <c r="V6963" s="1" t="s">
        <v>4261</v>
      </c>
      <c r="W6963" s="1" t="s">
        <v>2551</v>
      </c>
      <c r="X6963" s="5" t="s">
        <v>4265</v>
      </c>
      <c r="Y6963" s="5" t="s">
        <v>2559</v>
      </c>
      <c r="Z6963" s="5" t="s">
        <v>4263</v>
      </c>
      <c r="AA6963" s="5"/>
    </row>
    <row r="6964" spans="1:27" ht="12" customHeight="1" x14ac:dyDescent="0.15">
      <c r="A6964" s="1" t="s">
        <v>1791</v>
      </c>
      <c r="B6964" s="1" t="s">
        <v>29</v>
      </c>
      <c r="C6964" s="1" t="s">
        <v>9</v>
      </c>
      <c r="D6964" s="1" t="s">
        <v>2521</v>
      </c>
      <c r="E6964" s="1" t="s">
        <v>10</v>
      </c>
      <c r="F6964" s="1" t="s">
        <v>1796</v>
      </c>
      <c r="G6964" s="1" t="s">
        <v>12</v>
      </c>
      <c r="H6964" s="1" t="s">
        <v>1793</v>
      </c>
      <c r="I6964">
        <v>171084</v>
      </c>
      <c r="J6964">
        <v>161932</v>
      </c>
      <c r="K6964">
        <v>158926</v>
      </c>
      <c r="L6964">
        <v>161941</v>
      </c>
      <c r="M6964">
        <v>171189</v>
      </c>
      <c r="N6964">
        <v>156501</v>
      </c>
      <c r="O6964">
        <v>161540</v>
      </c>
      <c r="P6964">
        <v>162781</v>
      </c>
      <c r="Q6964">
        <v>163457</v>
      </c>
      <c r="R6964">
        <v>162828</v>
      </c>
      <c r="S6964">
        <v>148936</v>
      </c>
      <c r="T6964">
        <v>153400</v>
      </c>
      <c r="U6964">
        <v>170428</v>
      </c>
      <c r="V6964" s="1" t="s">
        <v>4261</v>
      </c>
      <c r="W6964" s="1" t="s">
        <v>2551</v>
      </c>
      <c r="X6964" s="5" t="s">
        <v>4266</v>
      </c>
      <c r="Y6964" s="5" t="s">
        <v>2553</v>
      </c>
      <c r="Z6964" s="5" t="s">
        <v>4263</v>
      </c>
      <c r="AA6964" s="5"/>
    </row>
    <row r="6965" spans="1:27" ht="12" customHeight="1" x14ac:dyDescent="0.15">
      <c r="A6965" s="1" t="s">
        <v>1791</v>
      </c>
      <c r="B6965" s="1" t="s">
        <v>29</v>
      </c>
      <c r="C6965" s="1" t="s">
        <v>15</v>
      </c>
      <c r="D6965" s="1" t="s">
        <v>2521</v>
      </c>
      <c r="E6965" s="1" t="s">
        <v>10</v>
      </c>
      <c r="F6965" s="1" t="s">
        <v>1796</v>
      </c>
      <c r="G6965" s="1" t="s">
        <v>16</v>
      </c>
      <c r="H6965" s="1" t="s">
        <v>1793</v>
      </c>
      <c r="I6965">
        <v>1875</v>
      </c>
      <c r="J6965">
        <v>1653</v>
      </c>
      <c r="K6965">
        <v>2134</v>
      </c>
      <c r="L6965">
        <v>1850</v>
      </c>
      <c r="M6965">
        <v>1643</v>
      </c>
      <c r="N6965">
        <v>2280</v>
      </c>
      <c r="O6965">
        <v>855</v>
      </c>
      <c r="P6965">
        <v>1308</v>
      </c>
      <c r="Q6965">
        <v>1000</v>
      </c>
      <c r="R6965">
        <v>1746</v>
      </c>
      <c r="S6965">
        <v>763</v>
      </c>
      <c r="T6965">
        <v>1039</v>
      </c>
      <c r="U6965">
        <v>2198</v>
      </c>
      <c r="V6965" s="1" t="s">
        <v>4261</v>
      </c>
      <c r="W6965" s="1" t="s">
        <v>2551</v>
      </c>
      <c r="X6965" s="5" t="s">
        <v>4266</v>
      </c>
      <c r="Y6965" s="5" t="s">
        <v>2561</v>
      </c>
      <c r="Z6965" s="5" t="s">
        <v>4263</v>
      </c>
      <c r="AA6965" s="5"/>
    </row>
    <row r="6966" spans="1:27" ht="12" customHeight="1" x14ac:dyDescent="0.15">
      <c r="A6966" s="1" t="s">
        <v>1791</v>
      </c>
      <c r="B6966" s="1" t="s">
        <v>29</v>
      </c>
      <c r="C6966" s="1" t="s">
        <v>17</v>
      </c>
      <c r="D6966" s="1" t="s">
        <v>2521</v>
      </c>
      <c r="E6966" s="1" t="s">
        <v>10</v>
      </c>
      <c r="F6966" s="1" t="s">
        <v>1796</v>
      </c>
      <c r="G6966" s="1" t="s">
        <v>18</v>
      </c>
      <c r="H6966" s="1" t="s">
        <v>1793</v>
      </c>
      <c r="I6966">
        <v>4723</v>
      </c>
      <c r="J6966">
        <v>4325</v>
      </c>
      <c r="K6966">
        <v>4704</v>
      </c>
      <c r="L6966">
        <v>5330</v>
      </c>
      <c r="M6966">
        <v>4842</v>
      </c>
      <c r="N6966">
        <v>4930</v>
      </c>
      <c r="O6966">
        <v>4935</v>
      </c>
      <c r="P6966">
        <v>5829</v>
      </c>
      <c r="Q6966">
        <v>3902</v>
      </c>
      <c r="R6966">
        <v>5314</v>
      </c>
      <c r="S6966">
        <v>5908</v>
      </c>
      <c r="T6966">
        <v>5917</v>
      </c>
      <c r="U6966">
        <v>7037</v>
      </c>
      <c r="V6966" s="1" t="s">
        <v>4261</v>
      </c>
      <c r="W6966" s="1" t="s">
        <v>2551</v>
      </c>
      <c r="X6966" s="5" t="s">
        <v>4266</v>
      </c>
      <c r="Y6966" s="5" t="s">
        <v>2562</v>
      </c>
      <c r="Z6966" s="5" t="s">
        <v>4263</v>
      </c>
      <c r="AA6966" s="5"/>
    </row>
    <row r="6967" spans="1:27" ht="12" customHeight="1" x14ac:dyDescent="0.15">
      <c r="A6967" s="1" t="s">
        <v>1791</v>
      </c>
      <c r="B6967" s="1" t="s">
        <v>29</v>
      </c>
      <c r="C6967" s="1" t="s">
        <v>19</v>
      </c>
      <c r="D6967" s="1" t="s">
        <v>2521</v>
      </c>
      <c r="E6967" s="1" t="s">
        <v>10</v>
      </c>
      <c r="F6967" s="1" t="s">
        <v>1796</v>
      </c>
      <c r="G6967" s="1" t="s">
        <v>242</v>
      </c>
      <c r="H6967" s="1" t="s">
        <v>1793</v>
      </c>
      <c r="I6967">
        <v>162115</v>
      </c>
      <c r="J6967">
        <v>157046</v>
      </c>
      <c r="K6967">
        <v>146197</v>
      </c>
      <c r="L6967">
        <v>158441</v>
      </c>
      <c r="M6967">
        <v>163517</v>
      </c>
      <c r="N6967">
        <v>148467</v>
      </c>
      <c r="O6967">
        <v>155953</v>
      </c>
      <c r="P6967">
        <v>152191</v>
      </c>
      <c r="Q6967">
        <v>156145</v>
      </c>
      <c r="R6967">
        <v>152189</v>
      </c>
      <c r="S6967">
        <v>140962</v>
      </c>
      <c r="T6967">
        <v>142568</v>
      </c>
      <c r="U6967">
        <v>162327</v>
      </c>
      <c r="V6967" s="1" t="s">
        <v>4261</v>
      </c>
      <c r="W6967" s="1" t="s">
        <v>2551</v>
      </c>
      <c r="X6967" s="5" t="s">
        <v>4266</v>
      </c>
      <c r="Y6967" s="5" t="s">
        <v>2557</v>
      </c>
      <c r="Z6967" s="5" t="s">
        <v>4263</v>
      </c>
      <c r="AA6967" s="5"/>
    </row>
    <row r="6968" spans="1:27" ht="12" customHeight="1" x14ac:dyDescent="0.15">
      <c r="A6968" s="1" t="s">
        <v>1791</v>
      </c>
      <c r="B6968" s="1" t="s">
        <v>29</v>
      </c>
      <c r="C6968" s="1" t="s">
        <v>21</v>
      </c>
      <c r="D6968" s="1" t="s">
        <v>2521</v>
      </c>
      <c r="E6968" s="1" t="s">
        <v>10</v>
      </c>
      <c r="F6968" s="1" t="s">
        <v>1796</v>
      </c>
      <c r="G6968" s="1" t="s">
        <v>245</v>
      </c>
      <c r="H6968" s="1" t="s">
        <v>306</v>
      </c>
      <c r="I6968">
        <v>2556991</v>
      </c>
      <c r="J6968">
        <v>2636386</v>
      </c>
      <c r="K6968">
        <v>2426547</v>
      </c>
      <c r="L6968">
        <v>2643512</v>
      </c>
      <c r="M6968">
        <v>2914020</v>
      </c>
      <c r="N6968">
        <v>2739552</v>
      </c>
      <c r="O6968">
        <v>2896086</v>
      </c>
      <c r="P6968">
        <v>3032715</v>
      </c>
      <c r="Q6968">
        <v>3152280</v>
      </c>
      <c r="R6968">
        <v>3176554</v>
      </c>
      <c r="S6968">
        <v>3053028</v>
      </c>
      <c r="T6968">
        <v>3018158</v>
      </c>
      <c r="U6968">
        <v>3335753</v>
      </c>
      <c r="V6968" s="1" t="s">
        <v>4261</v>
      </c>
      <c r="W6968" s="1" t="s">
        <v>2551</v>
      </c>
      <c r="X6968" s="5" t="s">
        <v>4266</v>
      </c>
      <c r="Y6968" s="5" t="s">
        <v>2740</v>
      </c>
      <c r="Z6968" s="5" t="s">
        <v>2788</v>
      </c>
      <c r="AA6968" s="5"/>
    </row>
    <row r="6969" spans="1:27" ht="12" customHeight="1" x14ac:dyDescent="0.15">
      <c r="A6969" s="1" t="s">
        <v>1791</v>
      </c>
      <c r="B6969" s="1" t="s">
        <v>29</v>
      </c>
      <c r="C6969" s="1" t="s">
        <v>23</v>
      </c>
      <c r="D6969" s="1" t="s">
        <v>2521</v>
      </c>
      <c r="E6969" s="1" t="s">
        <v>10</v>
      </c>
      <c r="F6969" s="1" t="s">
        <v>1796</v>
      </c>
      <c r="G6969" s="1" t="s">
        <v>22</v>
      </c>
      <c r="H6969" s="1" t="s">
        <v>1793</v>
      </c>
      <c r="I6969">
        <v>3646</v>
      </c>
      <c r="J6969">
        <v>3935</v>
      </c>
      <c r="K6969">
        <v>3803</v>
      </c>
      <c r="L6969">
        <v>3235</v>
      </c>
      <c r="M6969">
        <v>2903</v>
      </c>
      <c r="N6969">
        <v>3269</v>
      </c>
      <c r="O6969">
        <v>3320</v>
      </c>
      <c r="P6969">
        <v>2766</v>
      </c>
      <c r="Q6969">
        <v>2048</v>
      </c>
      <c r="R6969">
        <v>3021</v>
      </c>
      <c r="S6969">
        <v>3215</v>
      </c>
      <c r="T6969">
        <v>2260</v>
      </c>
      <c r="U6969">
        <v>3304</v>
      </c>
      <c r="V6969" s="1" t="s">
        <v>4261</v>
      </c>
      <c r="W6969" s="1" t="s">
        <v>2551</v>
      </c>
      <c r="X6969" s="5" t="s">
        <v>4266</v>
      </c>
      <c r="Y6969" s="5" t="s">
        <v>2564</v>
      </c>
      <c r="Z6969" s="5" t="s">
        <v>4263</v>
      </c>
      <c r="AA6969" s="5"/>
    </row>
    <row r="6970" spans="1:27" ht="12" customHeight="1" x14ac:dyDescent="0.15">
      <c r="A6970" s="1" t="s">
        <v>1791</v>
      </c>
      <c r="B6970" s="1" t="s">
        <v>29</v>
      </c>
      <c r="C6970" s="1" t="s">
        <v>77</v>
      </c>
      <c r="D6970" s="1" t="s">
        <v>2521</v>
      </c>
      <c r="E6970" s="1" t="s">
        <v>10</v>
      </c>
      <c r="F6970" s="1" t="s">
        <v>1796</v>
      </c>
      <c r="G6970" s="1" t="s">
        <v>24</v>
      </c>
      <c r="H6970" s="1" t="s">
        <v>1793</v>
      </c>
      <c r="I6970">
        <v>36373</v>
      </c>
      <c r="J6970">
        <v>33684</v>
      </c>
      <c r="K6970">
        <v>38703</v>
      </c>
      <c r="L6970">
        <v>34786</v>
      </c>
      <c r="M6970">
        <v>35358</v>
      </c>
      <c r="N6970">
        <v>36050</v>
      </c>
      <c r="O6970">
        <v>32856</v>
      </c>
      <c r="P6970">
        <v>34931</v>
      </c>
      <c r="Q6970">
        <v>36116</v>
      </c>
      <c r="R6970">
        <v>38676</v>
      </c>
      <c r="S6970">
        <v>37137</v>
      </c>
      <c r="T6970">
        <v>39801</v>
      </c>
      <c r="U6970">
        <v>37686</v>
      </c>
      <c r="V6970" s="1" t="s">
        <v>4261</v>
      </c>
      <c r="W6970" s="1" t="s">
        <v>2551</v>
      </c>
      <c r="X6970" s="5" t="s">
        <v>4266</v>
      </c>
      <c r="Y6970" s="5" t="s">
        <v>2559</v>
      </c>
      <c r="Z6970" s="5" t="s">
        <v>4263</v>
      </c>
      <c r="AA6970" s="5"/>
    </row>
    <row r="6971" spans="1:27" ht="12" customHeight="1" x14ac:dyDescent="0.15">
      <c r="A6971" s="1" t="s">
        <v>1791</v>
      </c>
      <c r="B6971" s="1" t="s">
        <v>31</v>
      </c>
      <c r="C6971" s="1" t="s">
        <v>9</v>
      </c>
      <c r="D6971" s="1" t="s">
        <v>2521</v>
      </c>
      <c r="E6971" s="1" t="s">
        <v>10</v>
      </c>
      <c r="F6971" s="1" t="s">
        <v>1797</v>
      </c>
      <c r="G6971" s="1" t="s">
        <v>12</v>
      </c>
      <c r="H6971" s="1" t="s">
        <v>1793</v>
      </c>
      <c r="I6971">
        <v>25139</v>
      </c>
      <c r="J6971">
        <v>24155</v>
      </c>
      <c r="K6971">
        <v>21942</v>
      </c>
      <c r="L6971">
        <v>22754</v>
      </c>
      <c r="M6971">
        <v>24862</v>
      </c>
      <c r="N6971">
        <v>24704</v>
      </c>
      <c r="O6971">
        <v>23083</v>
      </c>
      <c r="P6971">
        <v>24365</v>
      </c>
      <c r="Q6971">
        <v>22347</v>
      </c>
      <c r="R6971">
        <v>23542</v>
      </c>
      <c r="S6971">
        <v>22040</v>
      </c>
      <c r="T6971">
        <v>21745</v>
      </c>
      <c r="U6971">
        <v>23748</v>
      </c>
      <c r="V6971" s="1" t="s">
        <v>4261</v>
      </c>
      <c r="W6971" s="1" t="s">
        <v>2551</v>
      </c>
      <c r="X6971" s="5" t="s">
        <v>4267</v>
      </c>
      <c r="Y6971" s="5" t="s">
        <v>2553</v>
      </c>
      <c r="Z6971" s="5" t="s">
        <v>4263</v>
      </c>
      <c r="AA6971" s="5"/>
    </row>
    <row r="6972" spans="1:27" ht="12" customHeight="1" x14ac:dyDescent="0.15">
      <c r="A6972" s="1" t="s">
        <v>1791</v>
      </c>
      <c r="B6972" s="1" t="s">
        <v>31</v>
      </c>
      <c r="C6972" s="1" t="s">
        <v>15</v>
      </c>
      <c r="D6972" s="1" t="s">
        <v>2521</v>
      </c>
      <c r="E6972" s="1" t="s">
        <v>10</v>
      </c>
      <c r="F6972" s="1" t="s">
        <v>1797</v>
      </c>
      <c r="G6972" s="1" t="s">
        <v>16</v>
      </c>
      <c r="H6972" s="1" t="s">
        <v>1793</v>
      </c>
      <c r="I6972">
        <v>2175</v>
      </c>
      <c r="J6972">
        <v>2300</v>
      </c>
      <c r="K6972">
        <v>2044</v>
      </c>
      <c r="L6972">
        <v>2131</v>
      </c>
      <c r="M6972">
        <v>2257</v>
      </c>
      <c r="N6972">
        <v>2337</v>
      </c>
      <c r="O6972">
        <v>2223</v>
      </c>
      <c r="P6972">
        <v>2211</v>
      </c>
      <c r="Q6972">
        <v>1577</v>
      </c>
      <c r="R6972">
        <v>1241</v>
      </c>
      <c r="S6972">
        <v>2117</v>
      </c>
      <c r="T6972">
        <v>1844</v>
      </c>
      <c r="U6972">
        <v>2114</v>
      </c>
      <c r="V6972" s="1" t="s">
        <v>4261</v>
      </c>
      <c r="W6972" s="1" t="s">
        <v>2551</v>
      </c>
      <c r="X6972" s="5" t="s">
        <v>4267</v>
      </c>
      <c r="Y6972" s="5" t="s">
        <v>2561</v>
      </c>
      <c r="Z6972" s="5" t="s">
        <v>4263</v>
      </c>
      <c r="AA6972" s="5"/>
    </row>
    <row r="6973" spans="1:27" ht="12" customHeight="1" x14ac:dyDescent="0.15">
      <c r="A6973" s="1" t="s">
        <v>1791</v>
      </c>
      <c r="B6973" s="1" t="s">
        <v>31</v>
      </c>
      <c r="C6973" s="1" t="s">
        <v>17</v>
      </c>
      <c r="D6973" s="1" t="s">
        <v>2521</v>
      </c>
      <c r="E6973" s="1" t="s">
        <v>10</v>
      </c>
      <c r="F6973" s="1" t="s">
        <v>1797</v>
      </c>
      <c r="G6973" s="1" t="s">
        <v>18</v>
      </c>
      <c r="H6973" s="1" t="s">
        <v>1793</v>
      </c>
      <c r="I6973">
        <v>1727</v>
      </c>
      <c r="J6973">
        <v>2072</v>
      </c>
      <c r="K6973">
        <v>2085</v>
      </c>
      <c r="L6973">
        <v>1838</v>
      </c>
      <c r="M6973">
        <v>2130</v>
      </c>
      <c r="N6973">
        <v>2025</v>
      </c>
      <c r="O6973">
        <v>1669</v>
      </c>
      <c r="P6973">
        <v>1525</v>
      </c>
      <c r="Q6973">
        <v>1455</v>
      </c>
      <c r="R6973">
        <v>1338</v>
      </c>
      <c r="S6973">
        <v>1730</v>
      </c>
      <c r="T6973">
        <v>1895</v>
      </c>
      <c r="U6973">
        <v>1930</v>
      </c>
      <c r="V6973" s="1" t="s">
        <v>4261</v>
      </c>
      <c r="W6973" s="1" t="s">
        <v>2551</v>
      </c>
      <c r="X6973" s="5" t="s">
        <v>4267</v>
      </c>
      <c r="Y6973" s="5" t="s">
        <v>2562</v>
      </c>
      <c r="Z6973" s="5" t="s">
        <v>4263</v>
      </c>
      <c r="AA6973" s="5"/>
    </row>
    <row r="6974" spans="1:27" ht="12" customHeight="1" x14ac:dyDescent="0.15">
      <c r="A6974" s="1" t="s">
        <v>1791</v>
      </c>
      <c r="B6974" s="1" t="s">
        <v>31</v>
      </c>
      <c r="C6974" s="1" t="s">
        <v>19</v>
      </c>
      <c r="D6974" s="1" t="s">
        <v>2521</v>
      </c>
      <c r="E6974" s="1" t="s">
        <v>10</v>
      </c>
      <c r="F6974" s="1" t="s">
        <v>1797</v>
      </c>
      <c r="G6974" s="1" t="s">
        <v>242</v>
      </c>
      <c r="H6974" s="1" t="s">
        <v>1793</v>
      </c>
      <c r="I6974">
        <v>25090</v>
      </c>
      <c r="J6974">
        <v>23542</v>
      </c>
      <c r="K6974">
        <v>22040</v>
      </c>
      <c r="L6974">
        <v>23663</v>
      </c>
      <c r="M6974">
        <v>24074</v>
      </c>
      <c r="N6974">
        <v>23900</v>
      </c>
      <c r="O6974">
        <v>23531</v>
      </c>
      <c r="P6974">
        <v>23995</v>
      </c>
      <c r="Q6974">
        <v>23166</v>
      </c>
      <c r="R6974">
        <v>22823</v>
      </c>
      <c r="S6974">
        <v>22177</v>
      </c>
      <c r="T6974">
        <v>21055</v>
      </c>
      <c r="U6974">
        <v>22941</v>
      </c>
      <c r="V6974" s="1" t="s">
        <v>4261</v>
      </c>
      <c r="W6974" s="1" t="s">
        <v>2551</v>
      </c>
      <c r="X6974" s="5" t="s">
        <v>4267</v>
      </c>
      <c r="Y6974" s="5" t="s">
        <v>2557</v>
      </c>
      <c r="Z6974" s="5" t="s">
        <v>4263</v>
      </c>
      <c r="AA6974" s="5"/>
    </row>
    <row r="6975" spans="1:27" ht="12" customHeight="1" x14ac:dyDescent="0.15">
      <c r="A6975" s="1" t="s">
        <v>1791</v>
      </c>
      <c r="B6975" s="1" t="s">
        <v>31</v>
      </c>
      <c r="C6975" s="1" t="s">
        <v>21</v>
      </c>
      <c r="D6975" s="1" t="s">
        <v>2521</v>
      </c>
      <c r="E6975" s="1" t="s">
        <v>10</v>
      </c>
      <c r="F6975" s="1" t="s">
        <v>1797</v>
      </c>
      <c r="G6975" s="1" t="s">
        <v>245</v>
      </c>
      <c r="H6975" s="1" t="s">
        <v>306</v>
      </c>
      <c r="I6975">
        <v>2046689</v>
      </c>
      <c r="J6975">
        <v>2064567</v>
      </c>
      <c r="K6975">
        <v>1918769</v>
      </c>
      <c r="L6975">
        <v>2085763</v>
      </c>
      <c r="M6975">
        <v>2146503</v>
      </c>
      <c r="N6975">
        <v>2156247</v>
      </c>
      <c r="O6975">
        <v>2146444</v>
      </c>
      <c r="P6975">
        <v>2210995</v>
      </c>
      <c r="Q6975">
        <v>2195647</v>
      </c>
      <c r="R6975">
        <v>2202459</v>
      </c>
      <c r="S6975">
        <v>2154428</v>
      </c>
      <c r="T6975">
        <v>2055056</v>
      </c>
      <c r="U6975">
        <v>2252332</v>
      </c>
      <c r="V6975" s="1" t="s">
        <v>4261</v>
      </c>
      <c r="W6975" s="1" t="s">
        <v>2551</v>
      </c>
      <c r="X6975" s="5" t="s">
        <v>4267</v>
      </c>
      <c r="Y6975" s="5" t="s">
        <v>2740</v>
      </c>
      <c r="Z6975" s="5" t="s">
        <v>2788</v>
      </c>
      <c r="AA6975" s="5"/>
    </row>
    <row r="6976" spans="1:27" ht="12" customHeight="1" x14ac:dyDescent="0.15">
      <c r="A6976" s="1" t="s">
        <v>1791</v>
      </c>
      <c r="B6976" s="1" t="s">
        <v>31</v>
      </c>
      <c r="C6976" s="1" t="s">
        <v>23</v>
      </c>
      <c r="D6976" s="1" t="s">
        <v>2521</v>
      </c>
      <c r="E6976" s="1" t="s">
        <v>10</v>
      </c>
      <c r="F6976" s="1" t="s">
        <v>1797</v>
      </c>
      <c r="G6976" s="1" t="s">
        <v>22</v>
      </c>
      <c r="H6976" s="1" t="s">
        <v>1793</v>
      </c>
      <c r="I6976">
        <v>310</v>
      </c>
      <c r="J6976">
        <v>324</v>
      </c>
      <c r="K6976">
        <v>303</v>
      </c>
      <c r="L6976">
        <v>343</v>
      </c>
      <c r="M6976">
        <v>310</v>
      </c>
      <c r="N6976">
        <v>303</v>
      </c>
      <c r="O6976">
        <v>280</v>
      </c>
      <c r="P6976">
        <v>348</v>
      </c>
      <c r="Q6976">
        <v>236</v>
      </c>
      <c r="R6976">
        <v>272</v>
      </c>
      <c r="S6976">
        <v>287</v>
      </c>
      <c r="T6976">
        <v>315</v>
      </c>
      <c r="U6976">
        <v>412</v>
      </c>
      <c r="V6976" s="1" t="s">
        <v>4261</v>
      </c>
      <c r="W6976" s="1" t="s">
        <v>2551</v>
      </c>
      <c r="X6976" s="5" t="s">
        <v>4267</v>
      </c>
      <c r="Y6976" s="5" t="s">
        <v>2564</v>
      </c>
      <c r="Z6976" s="5" t="s">
        <v>4263</v>
      </c>
      <c r="AA6976" s="5"/>
    </row>
    <row r="6977" spans="1:27" ht="12" customHeight="1" x14ac:dyDescent="0.15">
      <c r="A6977" s="1" t="s">
        <v>1791</v>
      </c>
      <c r="B6977" s="1" t="s">
        <v>31</v>
      </c>
      <c r="C6977" s="1" t="s">
        <v>77</v>
      </c>
      <c r="D6977" s="1" t="s">
        <v>2521</v>
      </c>
      <c r="E6977" s="1" t="s">
        <v>10</v>
      </c>
      <c r="F6977" s="1" t="s">
        <v>1797</v>
      </c>
      <c r="G6977" s="1" t="s">
        <v>24</v>
      </c>
      <c r="H6977" s="1" t="s">
        <v>1793</v>
      </c>
      <c r="I6977">
        <v>4551</v>
      </c>
      <c r="J6977">
        <v>5043</v>
      </c>
      <c r="K6977">
        <v>4572</v>
      </c>
      <c r="L6977">
        <v>3534</v>
      </c>
      <c r="M6977">
        <v>4126</v>
      </c>
      <c r="N6977">
        <v>4907</v>
      </c>
      <c r="O6977">
        <v>4705</v>
      </c>
      <c r="P6977">
        <v>5391</v>
      </c>
      <c r="Q6977">
        <v>4429</v>
      </c>
      <c r="R6977">
        <v>4748</v>
      </c>
      <c r="S6977">
        <v>4685</v>
      </c>
      <c r="T6977">
        <v>4978</v>
      </c>
      <c r="U6977">
        <v>5376</v>
      </c>
      <c r="V6977" s="1" t="s">
        <v>4261</v>
      </c>
      <c r="W6977" s="1" t="s">
        <v>2551</v>
      </c>
      <c r="X6977" s="5" t="s">
        <v>4267</v>
      </c>
      <c r="Y6977" s="5" t="s">
        <v>2559</v>
      </c>
      <c r="Z6977" s="5" t="s">
        <v>4263</v>
      </c>
      <c r="AA6977" s="5"/>
    </row>
    <row r="6978" spans="1:27" ht="12" customHeight="1" x14ac:dyDescent="0.15">
      <c r="A6978" s="1" t="s">
        <v>1791</v>
      </c>
      <c r="B6978" s="1" t="s">
        <v>33</v>
      </c>
      <c r="C6978" s="1" t="s">
        <v>9</v>
      </c>
      <c r="D6978" s="1" t="s">
        <v>2521</v>
      </c>
      <c r="E6978" s="1" t="s">
        <v>10</v>
      </c>
      <c r="F6978" s="1" t="s">
        <v>1798</v>
      </c>
      <c r="G6978" s="1" t="s">
        <v>12</v>
      </c>
      <c r="H6978" s="1" t="s">
        <v>1793</v>
      </c>
      <c r="I6978">
        <v>56269</v>
      </c>
      <c r="J6978">
        <v>54316</v>
      </c>
      <c r="K6978">
        <v>59495</v>
      </c>
      <c r="L6978">
        <v>48705</v>
      </c>
      <c r="M6978">
        <v>38553</v>
      </c>
      <c r="N6978">
        <v>51183</v>
      </c>
      <c r="O6978">
        <v>45828</v>
      </c>
      <c r="P6978">
        <v>44772</v>
      </c>
      <c r="Q6978">
        <v>47388</v>
      </c>
      <c r="R6978">
        <v>49896</v>
      </c>
      <c r="S6978">
        <v>47673</v>
      </c>
      <c r="T6978">
        <v>41558</v>
      </c>
      <c r="U6978">
        <v>41484</v>
      </c>
      <c r="V6978" s="1" t="s">
        <v>4261</v>
      </c>
      <c r="W6978" s="1" t="s">
        <v>2551</v>
      </c>
      <c r="X6978" s="5" t="s">
        <v>4268</v>
      </c>
      <c r="Y6978" s="5" t="s">
        <v>2553</v>
      </c>
      <c r="Z6978" s="5" t="s">
        <v>4263</v>
      </c>
      <c r="AA6978" s="5"/>
    </row>
    <row r="6979" spans="1:27" ht="12" customHeight="1" x14ac:dyDescent="0.15">
      <c r="A6979" s="1" t="s">
        <v>1791</v>
      </c>
      <c r="B6979" s="1" t="s">
        <v>33</v>
      </c>
      <c r="C6979" s="1" t="s">
        <v>15</v>
      </c>
      <c r="D6979" s="1" t="s">
        <v>2521</v>
      </c>
      <c r="E6979" s="1" t="s">
        <v>10</v>
      </c>
      <c r="F6979" s="1" t="s">
        <v>1798</v>
      </c>
      <c r="G6979" s="1" t="s">
        <v>16</v>
      </c>
      <c r="H6979" s="1" t="s">
        <v>1793</v>
      </c>
      <c r="I6979">
        <v>34</v>
      </c>
      <c r="J6979">
        <v>10</v>
      </c>
      <c r="K6979">
        <v>5</v>
      </c>
      <c r="L6979">
        <v>3</v>
      </c>
      <c r="M6979">
        <v>5</v>
      </c>
      <c r="N6979">
        <v>73</v>
      </c>
      <c r="O6979">
        <v>18</v>
      </c>
      <c r="P6979">
        <v>19</v>
      </c>
      <c r="Q6979">
        <v>8</v>
      </c>
      <c r="R6979">
        <v>13</v>
      </c>
      <c r="S6979">
        <v>8</v>
      </c>
      <c r="T6979">
        <v>8</v>
      </c>
      <c r="U6979">
        <v>7</v>
      </c>
      <c r="V6979" s="1" t="s">
        <v>4261</v>
      </c>
      <c r="W6979" s="1" t="s">
        <v>2551</v>
      </c>
      <c r="X6979" s="5" t="s">
        <v>4268</v>
      </c>
      <c r="Y6979" s="5" t="s">
        <v>2561</v>
      </c>
      <c r="Z6979" s="5" t="s">
        <v>4263</v>
      </c>
      <c r="AA6979" s="5"/>
    </row>
    <row r="6980" spans="1:27" ht="12" customHeight="1" x14ac:dyDescent="0.15">
      <c r="A6980" s="1" t="s">
        <v>1791</v>
      </c>
      <c r="B6980" s="1" t="s">
        <v>33</v>
      </c>
      <c r="C6980" s="1" t="s">
        <v>17</v>
      </c>
      <c r="D6980" s="1" t="s">
        <v>2521</v>
      </c>
      <c r="E6980" s="1" t="s">
        <v>10</v>
      </c>
      <c r="F6980" s="1" t="s">
        <v>1798</v>
      </c>
      <c r="G6980" s="1" t="s">
        <v>18</v>
      </c>
      <c r="H6980" s="1" t="s">
        <v>1793</v>
      </c>
      <c r="I6980">
        <v>35659</v>
      </c>
      <c r="J6980">
        <v>34042</v>
      </c>
      <c r="K6980">
        <v>37541</v>
      </c>
      <c r="L6980">
        <v>28956</v>
      </c>
      <c r="M6980">
        <v>22704</v>
      </c>
      <c r="N6980">
        <v>32919</v>
      </c>
      <c r="O6980">
        <v>26339</v>
      </c>
      <c r="P6980">
        <v>25363</v>
      </c>
      <c r="Q6980">
        <v>28984</v>
      </c>
      <c r="R6980">
        <v>29635</v>
      </c>
      <c r="S6980">
        <v>27982</v>
      </c>
      <c r="T6980">
        <v>23155</v>
      </c>
      <c r="U6980">
        <v>25761</v>
      </c>
      <c r="V6980" s="1" t="s">
        <v>4261</v>
      </c>
      <c r="W6980" s="1" t="s">
        <v>2551</v>
      </c>
      <c r="X6980" s="5" t="s">
        <v>4268</v>
      </c>
      <c r="Y6980" s="5" t="s">
        <v>2562</v>
      </c>
      <c r="Z6980" s="5" t="s">
        <v>4263</v>
      </c>
      <c r="AA6980" s="5"/>
    </row>
    <row r="6981" spans="1:27" ht="12" customHeight="1" x14ac:dyDescent="0.15">
      <c r="A6981" s="1" t="s">
        <v>1791</v>
      </c>
      <c r="B6981" s="1" t="s">
        <v>33</v>
      </c>
      <c r="C6981" s="1" t="s">
        <v>19</v>
      </c>
      <c r="D6981" s="1" t="s">
        <v>2521</v>
      </c>
      <c r="E6981" s="1" t="s">
        <v>10</v>
      </c>
      <c r="F6981" s="1" t="s">
        <v>1798</v>
      </c>
      <c r="G6981" s="1" t="s">
        <v>242</v>
      </c>
      <c r="H6981" s="1" t="s">
        <v>1793</v>
      </c>
      <c r="I6981">
        <v>20373</v>
      </c>
      <c r="J6981">
        <v>19989</v>
      </c>
      <c r="K6981">
        <v>21683</v>
      </c>
      <c r="L6981">
        <v>19461</v>
      </c>
      <c r="M6981">
        <v>15522</v>
      </c>
      <c r="N6981">
        <v>18036</v>
      </c>
      <c r="O6981">
        <v>19187</v>
      </c>
      <c r="P6981">
        <v>19104</v>
      </c>
      <c r="Q6981">
        <v>18061</v>
      </c>
      <c r="R6981">
        <v>19912</v>
      </c>
      <c r="S6981">
        <v>19438</v>
      </c>
      <c r="T6981">
        <v>18157</v>
      </c>
      <c r="U6981">
        <v>15419</v>
      </c>
      <c r="V6981" s="1" t="s">
        <v>4261</v>
      </c>
      <c r="W6981" s="1" t="s">
        <v>2551</v>
      </c>
      <c r="X6981" s="5" t="s">
        <v>4268</v>
      </c>
      <c r="Y6981" s="5" t="s">
        <v>2557</v>
      </c>
      <c r="Z6981" s="5" t="s">
        <v>4263</v>
      </c>
      <c r="AA6981" s="5"/>
    </row>
    <row r="6982" spans="1:27" ht="12" customHeight="1" x14ac:dyDescent="0.15">
      <c r="A6982" s="1" t="s">
        <v>1791</v>
      </c>
      <c r="B6982" s="1" t="s">
        <v>33</v>
      </c>
      <c r="C6982" s="1" t="s">
        <v>21</v>
      </c>
      <c r="D6982" s="1" t="s">
        <v>2521</v>
      </c>
      <c r="E6982" s="1" t="s">
        <v>10</v>
      </c>
      <c r="F6982" s="1" t="s">
        <v>1798</v>
      </c>
      <c r="G6982" s="1" t="s">
        <v>245</v>
      </c>
      <c r="H6982" s="1" t="s">
        <v>306</v>
      </c>
      <c r="I6982">
        <v>793462</v>
      </c>
      <c r="J6982">
        <v>794721</v>
      </c>
      <c r="K6982">
        <v>859192</v>
      </c>
      <c r="L6982">
        <v>812435</v>
      </c>
      <c r="M6982">
        <v>672354</v>
      </c>
      <c r="N6982">
        <v>743927</v>
      </c>
      <c r="O6982">
        <v>759515</v>
      </c>
      <c r="P6982">
        <v>736294</v>
      </c>
      <c r="Q6982">
        <v>750512</v>
      </c>
      <c r="R6982">
        <v>850663</v>
      </c>
      <c r="S6982">
        <v>801500</v>
      </c>
      <c r="T6982">
        <v>724787</v>
      </c>
      <c r="U6982">
        <v>724761</v>
      </c>
      <c r="V6982" s="1" t="s">
        <v>4261</v>
      </c>
      <c r="W6982" s="1" t="s">
        <v>2551</v>
      </c>
      <c r="X6982" s="5" t="s">
        <v>4268</v>
      </c>
      <c r="Y6982" s="5" t="s">
        <v>2740</v>
      </c>
      <c r="Z6982" s="5" t="s">
        <v>2788</v>
      </c>
      <c r="AA6982" s="5"/>
    </row>
    <row r="6983" spans="1:27" ht="12" customHeight="1" x14ac:dyDescent="0.15">
      <c r="A6983" s="1" t="s">
        <v>1791</v>
      </c>
      <c r="B6983" s="1" t="s">
        <v>33</v>
      </c>
      <c r="C6983" s="1" t="s">
        <v>23</v>
      </c>
      <c r="D6983" s="1" t="s">
        <v>2521</v>
      </c>
      <c r="E6983" s="1" t="s">
        <v>10</v>
      </c>
      <c r="F6983" s="1" t="s">
        <v>1798</v>
      </c>
      <c r="G6983" s="1" t="s">
        <v>22</v>
      </c>
      <c r="H6983" s="1" t="s">
        <v>1793</v>
      </c>
      <c r="I6983">
        <v>269</v>
      </c>
      <c r="J6983">
        <v>272</v>
      </c>
      <c r="K6983">
        <v>288</v>
      </c>
      <c r="L6983">
        <v>319</v>
      </c>
      <c r="M6983">
        <v>301</v>
      </c>
      <c r="N6983">
        <v>315</v>
      </c>
      <c r="O6983">
        <v>313</v>
      </c>
      <c r="P6983">
        <v>327</v>
      </c>
      <c r="Q6983">
        <v>342</v>
      </c>
      <c r="R6983">
        <v>348</v>
      </c>
      <c r="S6983">
        <v>270</v>
      </c>
      <c r="T6983">
        <v>302</v>
      </c>
      <c r="U6983">
        <v>271</v>
      </c>
      <c r="V6983" s="1" t="s">
        <v>4261</v>
      </c>
      <c r="W6983" s="1" t="s">
        <v>2551</v>
      </c>
      <c r="X6983" s="5" t="s">
        <v>4268</v>
      </c>
      <c r="Y6983" s="5" t="s">
        <v>2564</v>
      </c>
      <c r="Z6983" s="5" t="s">
        <v>4263</v>
      </c>
      <c r="AA6983" s="5"/>
    </row>
    <row r="6984" spans="1:27" ht="12" customHeight="1" x14ac:dyDescent="0.15">
      <c r="A6984" s="1" t="s">
        <v>1791</v>
      </c>
      <c r="B6984" s="1" t="s">
        <v>33</v>
      </c>
      <c r="C6984" s="1" t="s">
        <v>77</v>
      </c>
      <c r="D6984" s="1" t="s">
        <v>2521</v>
      </c>
      <c r="E6984" s="1" t="s">
        <v>10</v>
      </c>
      <c r="F6984" s="1" t="s">
        <v>1798</v>
      </c>
      <c r="G6984" s="1" t="s">
        <v>24</v>
      </c>
      <c r="H6984" s="1" t="s">
        <v>1793</v>
      </c>
      <c r="I6984">
        <v>208</v>
      </c>
      <c r="J6984">
        <v>231</v>
      </c>
      <c r="K6984">
        <v>219</v>
      </c>
      <c r="L6984">
        <v>191</v>
      </c>
      <c r="M6984">
        <v>221</v>
      </c>
      <c r="N6984">
        <v>207</v>
      </c>
      <c r="O6984">
        <v>214</v>
      </c>
      <c r="P6984">
        <v>212</v>
      </c>
      <c r="Q6984">
        <v>221</v>
      </c>
      <c r="R6984">
        <v>235</v>
      </c>
      <c r="S6984">
        <v>226</v>
      </c>
      <c r="T6984">
        <v>178</v>
      </c>
      <c r="U6984">
        <v>218</v>
      </c>
      <c r="V6984" s="1" t="s">
        <v>4261</v>
      </c>
      <c r="W6984" s="1" t="s">
        <v>2551</v>
      </c>
      <c r="X6984" s="5" t="s">
        <v>4268</v>
      </c>
      <c r="Y6984" s="5" t="s">
        <v>2559</v>
      </c>
      <c r="Z6984" s="5" t="s">
        <v>4263</v>
      </c>
      <c r="AA6984" s="5"/>
    </row>
    <row r="6985" spans="1:27" ht="12" customHeight="1" x14ac:dyDescent="0.15">
      <c r="A6985" s="1" t="s">
        <v>1791</v>
      </c>
      <c r="B6985" s="1" t="s">
        <v>35</v>
      </c>
      <c r="C6985" s="1" t="s">
        <v>9</v>
      </c>
      <c r="D6985" s="1" t="s">
        <v>2521</v>
      </c>
      <c r="E6985" s="1" t="s">
        <v>10</v>
      </c>
      <c r="F6985" s="1" t="s">
        <v>1799</v>
      </c>
      <c r="G6985" s="1" t="s">
        <v>12</v>
      </c>
      <c r="H6985" s="1" t="s">
        <v>13</v>
      </c>
      <c r="I6985">
        <v>840</v>
      </c>
      <c r="J6985">
        <v>675</v>
      </c>
      <c r="K6985">
        <v>616</v>
      </c>
      <c r="L6985">
        <v>664</v>
      </c>
      <c r="M6985">
        <v>575</v>
      </c>
      <c r="N6985">
        <v>551</v>
      </c>
      <c r="O6985">
        <v>611</v>
      </c>
      <c r="P6985">
        <v>684</v>
      </c>
      <c r="Q6985">
        <v>740</v>
      </c>
      <c r="R6985">
        <v>741</v>
      </c>
      <c r="S6985">
        <v>646</v>
      </c>
      <c r="T6985">
        <v>709</v>
      </c>
      <c r="U6985">
        <v>802</v>
      </c>
      <c r="V6985" s="1" t="s">
        <v>4261</v>
      </c>
      <c r="W6985" s="1" t="s">
        <v>2551</v>
      </c>
      <c r="X6985" s="5" t="s">
        <v>4269</v>
      </c>
      <c r="Y6985" s="5" t="s">
        <v>2553</v>
      </c>
      <c r="Z6985" s="5" t="s">
        <v>13</v>
      </c>
      <c r="AA6985" s="5"/>
    </row>
    <row r="6986" spans="1:27" ht="12" customHeight="1" x14ac:dyDescent="0.15">
      <c r="A6986" s="1" t="s">
        <v>1791</v>
      </c>
      <c r="B6986" s="1" t="s">
        <v>35</v>
      </c>
      <c r="C6986" s="1" t="s">
        <v>15</v>
      </c>
      <c r="D6986" s="1" t="s">
        <v>2521</v>
      </c>
      <c r="E6986" s="1" t="s">
        <v>10</v>
      </c>
      <c r="F6986" s="1" t="s">
        <v>1799</v>
      </c>
      <c r="G6986" s="1" t="s">
        <v>16</v>
      </c>
      <c r="H6986" s="1" t="s">
        <v>13</v>
      </c>
      <c r="I6986">
        <v>9</v>
      </c>
      <c r="J6986">
        <v>6</v>
      </c>
      <c r="K6986">
        <v>6</v>
      </c>
      <c r="L6986">
        <v>6</v>
      </c>
      <c r="M6986">
        <v>8</v>
      </c>
      <c r="N6986">
        <v>5</v>
      </c>
      <c r="O6986">
        <v>5</v>
      </c>
      <c r="P6986">
        <v>7</v>
      </c>
      <c r="Q6986">
        <v>6</v>
      </c>
      <c r="R6986">
        <v>6</v>
      </c>
      <c r="S6986">
        <v>6</v>
      </c>
      <c r="T6986">
        <v>6</v>
      </c>
      <c r="U6986">
        <v>7</v>
      </c>
      <c r="V6986" s="1" t="s">
        <v>4261</v>
      </c>
      <c r="W6986" s="1" t="s">
        <v>2551</v>
      </c>
      <c r="X6986" s="5" t="s">
        <v>4269</v>
      </c>
      <c r="Y6986" s="5" t="s">
        <v>2561</v>
      </c>
      <c r="Z6986" s="5" t="s">
        <v>13</v>
      </c>
      <c r="AA6986" s="5"/>
    </row>
    <row r="6987" spans="1:27" ht="12" customHeight="1" x14ac:dyDescent="0.15">
      <c r="A6987" s="1" t="s">
        <v>1791</v>
      </c>
      <c r="B6987" s="1" t="s">
        <v>35</v>
      </c>
      <c r="C6987" s="1" t="s">
        <v>17</v>
      </c>
      <c r="D6987" s="1" t="s">
        <v>2521</v>
      </c>
      <c r="E6987" s="1" t="s">
        <v>10</v>
      </c>
      <c r="F6987" s="1" t="s">
        <v>1799</v>
      </c>
      <c r="G6987" s="1" t="s">
        <v>18</v>
      </c>
      <c r="H6987" s="1" t="s">
        <v>13</v>
      </c>
      <c r="I6987">
        <v>0</v>
      </c>
      <c r="J6987">
        <v>0</v>
      </c>
      <c r="K6987">
        <v>0</v>
      </c>
      <c r="L6987">
        <v>0</v>
      </c>
      <c r="M6987">
        <v>0</v>
      </c>
      <c r="N6987">
        <v>1</v>
      </c>
      <c r="O6987">
        <v>0</v>
      </c>
      <c r="P6987">
        <v>0</v>
      </c>
      <c r="Q6987">
        <v>0</v>
      </c>
      <c r="R6987">
        <v>0</v>
      </c>
      <c r="S6987">
        <v>0</v>
      </c>
      <c r="T6987">
        <v>0</v>
      </c>
      <c r="U6987">
        <v>0</v>
      </c>
      <c r="V6987" s="1" t="s">
        <v>4261</v>
      </c>
      <c r="W6987" s="1" t="s">
        <v>2551</v>
      </c>
      <c r="X6987" s="5" t="s">
        <v>4269</v>
      </c>
      <c r="Y6987" s="5" t="s">
        <v>2562</v>
      </c>
      <c r="Z6987" s="5" t="s">
        <v>13</v>
      </c>
      <c r="AA6987" s="5"/>
    </row>
    <row r="6988" spans="1:27" ht="12" customHeight="1" x14ac:dyDescent="0.15">
      <c r="A6988" s="1" t="s">
        <v>1791</v>
      </c>
      <c r="B6988" s="1" t="s">
        <v>35</v>
      </c>
      <c r="C6988" s="1" t="s">
        <v>19</v>
      </c>
      <c r="D6988" s="1" t="s">
        <v>2521</v>
      </c>
      <c r="E6988" s="1" t="s">
        <v>10</v>
      </c>
      <c r="F6988" s="1" t="s">
        <v>1799</v>
      </c>
      <c r="G6988" s="1" t="s">
        <v>242</v>
      </c>
      <c r="H6988" s="1" t="s">
        <v>13</v>
      </c>
      <c r="I6988">
        <v>758</v>
      </c>
      <c r="J6988">
        <v>595</v>
      </c>
      <c r="K6988">
        <v>531</v>
      </c>
      <c r="L6988">
        <v>579</v>
      </c>
      <c r="M6988">
        <v>516</v>
      </c>
      <c r="N6988">
        <v>489</v>
      </c>
      <c r="O6988">
        <v>554</v>
      </c>
      <c r="P6988">
        <v>617</v>
      </c>
      <c r="Q6988">
        <v>647</v>
      </c>
      <c r="R6988">
        <v>664</v>
      </c>
      <c r="S6988">
        <v>571</v>
      </c>
      <c r="T6988">
        <v>631</v>
      </c>
      <c r="U6988">
        <v>708</v>
      </c>
      <c r="V6988" s="1" t="s">
        <v>4261</v>
      </c>
      <c r="W6988" s="1" t="s">
        <v>2551</v>
      </c>
      <c r="X6988" s="5" t="s">
        <v>4269</v>
      </c>
      <c r="Y6988" s="5" t="s">
        <v>2557</v>
      </c>
      <c r="Z6988" s="5" t="s">
        <v>13</v>
      </c>
      <c r="AA6988" s="5"/>
    </row>
    <row r="6989" spans="1:27" ht="12" customHeight="1" x14ac:dyDescent="0.15">
      <c r="A6989" s="1" t="s">
        <v>1791</v>
      </c>
      <c r="B6989" s="1" t="s">
        <v>35</v>
      </c>
      <c r="C6989" s="1" t="s">
        <v>21</v>
      </c>
      <c r="D6989" s="1" t="s">
        <v>2521</v>
      </c>
      <c r="E6989" s="1" t="s">
        <v>10</v>
      </c>
      <c r="F6989" s="1" t="s">
        <v>1799</v>
      </c>
      <c r="G6989" s="1" t="s">
        <v>245</v>
      </c>
      <c r="H6989" s="1" t="s">
        <v>306</v>
      </c>
      <c r="I6989">
        <v>565724</v>
      </c>
      <c r="J6989">
        <v>467058</v>
      </c>
      <c r="K6989">
        <v>423790</v>
      </c>
      <c r="L6989">
        <v>456827</v>
      </c>
      <c r="M6989">
        <v>415912</v>
      </c>
      <c r="N6989">
        <v>397606</v>
      </c>
      <c r="O6989">
        <v>458061</v>
      </c>
      <c r="P6989">
        <v>539207</v>
      </c>
      <c r="Q6989">
        <v>592786</v>
      </c>
      <c r="R6989">
        <v>614100</v>
      </c>
      <c r="S6989">
        <v>524464</v>
      </c>
      <c r="T6989">
        <v>571939</v>
      </c>
      <c r="U6989">
        <v>620607</v>
      </c>
      <c r="V6989" s="1" t="s">
        <v>4261</v>
      </c>
      <c r="W6989" s="1" t="s">
        <v>2551</v>
      </c>
      <c r="X6989" s="5" t="s">
        <v>4269</v>
      </c>
      <c r="Y6989" s="5" t="s">
        <v>2740</v>
      </c>
      <c r="Z6989" s="5" t="s">
        <v>2788</v>
      </c>
      <c r="AA6989" s="5"/>
    </row>
    <row r="6990" spans="1:27" ht="12" customHeight="1" x14ac:dyDescent="0.15">
      <c r="A6990" s="1" t="s">
        <v>1791</v>
      </c>
      <c r="B6990" s="1" t="s">
        <v>35</v>
      </c>
      <c r="C6990" s="1" t="s">
        <v>23</v>
      </c>
      <c r="D6990" s="1" t="s">
        <v>2521</v>
      </c>
      <c r="E6990" s="1" t="s">
        <v>10</v>
      </c>
      <c r="F6990" s="1" t="s">
        <v>1799</v>
      </c>
      <c r="G6990" s="1" t="s">
        <v>22</v>
      </c>
      <c r="H6990" s="1" t="s">
        <v>13</v>
      </c>
      <c r="I6990">
        <v>103</v>
      </c>
      <c r="J6990">
        <v>80</v>
      </c>
      <c r="K6990">
        <v>75</v>
      </c>
      <c r="L6990">
        <v>80</v>
      </c>
      <c r="M6990">
        <v>73</v>
      </c>
      <c r="N6990">
        <v>64</v>
      </c>
      <c r="O6990">
        <v>74</v>
      </c>
      <c r="P6990">
        <v>86</v>
      </c>
      <c r="Q6990">
        <v>86</v>
      </c>
      <c r="R6990">
        <v>95</v>
      </c>
      <c r="S6990">
        <v>73</v>
      </c>
      <c r="T6990">
        <v>80</v>
      </c>
      <c r="U6990">
        <v>94</v>
      </c>
      <c r="V6990" s="1" t="s">
        <v>4261</v>
      </c>
      <c r="W6990" s="1" t="s">
        <v>2551</v>
      </c>
      <c r="X6990" s="5" t="s">
        <v>4269</v>
      </c>
      <c r="Y6990" s="5" t="s">
        <v>2564</v>
      </c>
      <c r="Z6990" s="5" t="s">
        <v>13</v>
      </c>
      <c r="AA6990" s="5"/>
    </row>
    <row r="6991" spans="1:27" ht="12" customHeight="1" x14ac:dyDescent="0.15">
      <c r="A6991" s="1" t="s">
        <v>1791</v>
      </c>
      <c r="B6991" s="1" t="s">
        <v>35</v>
      </c>
      <c r="C6991" s="1" t="s">
        <v>77</v>
      </c>
      <c r="D6991" s="1" t="s">
        <v>2521</v>
      </c>
      <c r="E6991" s="1" t="s">
        <v>10</v>
      </c>
      <c r="F6991" s="1" t="s">
        <v>1799</v>
      </c>
      <c r="G6991" s="1" t="s">
        <v>24</v>
      </c>
      <c r="H6991" s="1" t="s">
        <v>13</v>
      </c>
      <c r="I6991">
        <v>237</v>
      </c>
      <c r="J6991">
        <v>242</v>
      </c>
      <c r="K6991">
        <v>257</v>
      </c>
      <c r="L6991">
        <v>268</v>
      </c>
      <c r="M6991">
        <v>263</v>
      </c>
      <c r="N6991">
        <v>263</v>
      </c>
      <c r="O6991">
        <v>254</v>
      </c>
      <c r="P6991">
        <v>242</v>
      </c>
      <c r="Q6991">
        <v>249</v>
      </c>
      <c r="R6991">
        <v>231</v>
      </c>
      <c r="S6991">
        <v>235</v>
      </c>
      <c r="T6991">
        <v>238</v>
      </c>
      <c r="U6991">
        <v>239</v>
      </c>
      <c r="V6991" s="1" t="s">
        <v>4261</v>
      </c>
      <c r="W6991" s="1" t="s">
        <v>2551</v>
      </c>
      <c r="X6991" s="5" t="s">
        <v>4269</v>
      </c>
      <c r="Y6991" s="5" t="s">
        <v>2559</v>
      </c>
      <c r="Z6991" s="5" t="s">
        <v>13</v>
      </c>
      <c r="AA6991" s="5"/>
    </row>
    <row r="6992" spans="1:27" ht="12" customHeight="1" x14ac:dyDescent="0.15">
      <c r="A6992" s="1" t="s">
        <v>1791</v>
      </c>
      <c r="B6992" s="1" t="s">
        <v>37</v>
      </c>
      <c r="C6992" s="1" t="s">
        <v>9</v>
      </c>
      <c r="D6992" s="1" t="s">
        <v>2521</v>
      </c>
      <c r="E6992" s="1" t="s">
        <v>10</v>
      </c>
      <c r="F6992" s="1" t="s">
        <v>1800</v>
      </c>
      <c r="G6992" s="1" t="s">
        <v>12</v>
      </c>
      <c r="H6992" s="1" t="s">
        <v>13</v>
      </c>
      <c r="I6992">
        <v>4777</v>
      </c>
      <c r="J6992">
        <v>4716</v>
      </c>
      <c r="K6992">
        <v>4471</v>
      </c>
      <c r="L6992">
        <v>4503</v>
      </c>
      <c r="M6992">
        <v>5398</v>
      </c>
      <c r="N6992">
        <v>4946</v>
      </c>
      <c r="O6992">
        <v>5303</v>
      </c>
      <c r="P6992">
        <v>3082</v>
      </c>
      <c r="Q6992">
        <v>3980</v>
      </c>
      <c r="R6992">
        <v>4565</v>
      </c>
      <c r="S6992">
        <v>5428</v>
      </c>
      <c r="T6992">
        <v>5057</v>
      </c>
      <c r="U6992">
        <v>4318</v>
      </c>
      <c r="V6992" s="1" t="s">
        <v>4261</v>
      </c>
      <c r="W6992" s="1" t="s">
        <v>2551</v>
      </c>
      <c r="X6992" s="5" t="s">
        <v>4270</v>
      </c>
      <c r="Y6992" s="5" t="s">
        <v>2553</v>
      </c>
      <c r="Z6992" s="5" t="s">
        <v>13</v>
      </c>
      <c r="AA6992" s="5"/>
    </row>
    <row r="6993" spans="1:27" ht="12" customHeight="1" x14ac:dyDescent="0.15">
      <c r="A6993" s="1" t="s">
        <v>1791</v>
      </c>
      <c r="B6993" s="1" t="s">
        <v>37</v>
      </c>
      <c r="C6993" s="1" t="s">
        <v>15</v>
      </c>
      <c r="D6993" s="1" t="s">
        <v>2521</v>
      </c>
      <c r="E6993" s="1" t="s">
        <v>10</v>
      </c>
      <c r="F6993" s="1" t="s">
        <v>1800</v>
      </c>
      <c r="G6993" s="1" t="s">
        <v>16</v>
      </c>
      <c r="H6993" s="1" t="s">
        <v>13</v>
      </c>
      <c r="I6993">
        <v>3187</v>
      </c>
      <c r="J6993">
        <v>2361</v>
      </c>
      <c r="K6993">
        <v>3983</v>
      </c>
      <c r="L6993">
        <v>4061</v>
      </c>
      <c r="M6993">
        <v>4172</v>
      </c>
      <c r="N6993">
        <v>3477</v>
      </c>
      <c r="O6993">
        <v>2838</v>
      </c>
      <c r="P6993">
        <v>2768</v>
      </c>
      <c r="Q6993">
        <v>3198</v>
      </c>
      <c r="R6993">
        <v>5379</v>
      </c>
      <c r="S6993">
        <v>2548</v>
      </c>
      <c r="T6993">
        <v>3147</v>
      </c>
      <c r="U6993">
        <v>2101</v>
      </c>
      <c r="V6993" s="1" t="s">
        <v>4261</v>
      </c>
      <c r="W6993" s="1" t="s">
        <v>2551</v>
      </c>
      <c r="X6993" s="5" t="s">
        <v>4270</v>
      </c>
      <c r="Y6993" s="5" t="s">
        <v>2561</v>
      </c>
      <c r="Z6993" s="5" t="s">
        <v>13</v>
      </c>
      <c r="AA6993" s="5"/>
    </row>
    <row r="6994" spans="1:27" ht="12" customHeight="1" x14ac:dyDescent="0.15">
      <c r="A6994" s="1" t="s">
        <v>1791</v>
      </c>
      <c r="B6994" s="1" t="s">
        <v>37</v>
      </c>
      <c r="C6994" s="1" t="s">
        <v>17</v>
      </c>
      <c r="D6994" s="1" t="s">
        <v>2521</v>
      </c>
      <c r="E6994" s="1" t="s">
        <v>10</v>
      </c>
      <c r="F6994" s="1" t="s">
        <v>1800</v>
      </c>
      <c r="G6994" s="1" t="s">
        <v>18</v>
      </c>
      <c r="H6994" s="1" t="s">
        <v>13</v>
      </c>
      <c r="I6994">
        <v>4370</v>
      </c>
      <c r="J6994">
        <v>3818</v>
      </c>
      <c r="K6994">
        <v>4985</v>
      </c>
      <c r="L6994">
        <v>5017</v>
      </c>
      <c r="M6994">
        <v>5543</v>
      </c>
      <c r="N6994">
        <v>5280</v>
      </c>
      <c r="O6994">
        <v>5170</v>
      </c>
      <c r="P6994">
        <v>3469</v>
      </c>
      <c r="Q6994">
        <v>3769</v>
      </c>
      <c r="R6994">
        <v>5153</v>
      </c>
      <c r="S6994">
        <v>5204</v>
      </c>
      <c r="T6994">
        <v>4719</v>
      </c>
      <c r="U6994">
        <v>3858</v>
      </c>
      <c r="V6994" s="1" t="s">
        <v>4261</v>
      </c>
      <c r="W6994" s="1" t="s">
        <v>2551</v>
      </c>
      <c r="X6994" s="5" t="s">
        <v>4270</v>
      </c>
      <c r="Y6994" s="5" t="s">
        <v>2562</v>
      </c>
      <c r="Z6994" s="5" t="s">
        <v>13</v>
      </c>
      <c r="AA6994" s="5"/>
    </row>
    <row r="6995" spans="1:27" ht="12" customHeight="1" x14ac:dyDescent="0.15">
      <c r="A6995" s="1" t="s">
        <v>1791</v>
      </c>
      <c r="B6995" s="1" t="s">
        <v>37</v>
      </c>
      <c r="C6995" s="1" t="s">
        <v>19</v>
      </c>
      <c r="D6995" s="1" t="s">
        <v>2521</v>
      </c>
      <c r="E6995" s="1" t="s">
        <v>10</v>
      </c>
      <c r="F6995" s="1" t="s">
        <v>1800</v>
      </c>
      <c r="G6995" s="1" t="s">
        <v>242</v>
      </c>
      <c r="H6995" s="1" t="s">
        <v>13</v>
      </c>
      <c r="I6995">
        <v>2265</v>
      </c>
      <c r="J6995">
        <v>2071</v>
      </c>
      <c r="K6995">
        <v>1942</v>
      </c>
      <c r="L6995">
        <v>2299</v>
      </c>
      <c r="M6995">
        <v>2245</v>
      </c>
      <c r="N6995">
        <v>2289</v>
      </c>
      <c r="O6995">
        <v>1901</v>
      </c>
      <c r="P6995">
        <v>1519</v>
      </c>
      <c r="Q6995">
        <v>2118</v>
      </c>
      <c r="R6995">
        <v>1993</v>
      </c>
      <c r="S6995">
        <v>1982</v>
      </c>
      <c r="T6995">
        <v>2017</v>
      </c>
      <c r="U6995">
        <v>2159</v>
      </c>
      <c r="V6995" s="1" t="s">
        <v>4261</v>
      </c>
      <c r="W6995" s="1" t="s">
        <v>2551</v>
      </c>
      <c r="X6995" s="5" t="s">
        <v>4270</v>
      </c>
      <c r="Y6995" s="5" t="s">
        <v>2557</v>
      </c>
      <c r="Z6995" s="5" t="s">
        <v>13</v>
      </c>
      <c r="AA6995" s="5"/>
    </row>
    <row r="6996" spans="1:27" ht="12" customHeight="1" x14ac:dyDescent="0.15">
      <c r="A6996" s="1" t="s">
        <v>1791</v>
      </c>
      <c r="B6996" s="1" t="s">
        <v>37</v>
      </c>
      <c r="C6996" s="1" t="s">
        <v>21</v>
      </c>
      <c r="D6996" s="1" t="s">
        <v>2521</v>
      </c>
      <c r="E6996" s="1" t="s">
        <v>10</v>
      </c>
      <c r="F6996" s="1" t="s">
        <v>1800</v>
      </c>
      <c r="G6996" s="1" t="s">
        <v>245</v>
      </c>
      <c r="H6996" s="1" t="s">
        <v>306</v>
      </c>
      <c r="I6996">
        <v>4120484</v>
      </c>
      <c r="J6996">
        <v>4251475</v>
      </c>
      <c r="K6996">
        <v>3628945</v>
      </c>
      <c r="L6996">
        <v>4372104</v>
      </c>
      <c r="M6996">
        <v>4515162</v>
      </c>
      <c r="N6996">
        <v>4483060</v>
      </c>
      <c r="O6996">
        <v>4031903</v>
      </c>
      <c r="P6996">
        <v>3855886</v>
      </c>
      <c r="Q6996">
        <v>4201636</v>
      </c>
      <c r="R6996">
        <v>4120011</v>
      </c>
      <c r="S6996">
        <v>3657702</v>
      </c>
      <c r="T6996">
        <v>3776613</v>
      </c>
      <c r="U6996">
        <v>4113470</v>
      </c>
      <c r="V6996" s="1" t="s">
        <v>4261</v>
      </c>
      <c r="W6996" s="1" t="s">
        <v>2551</v>
      </c>
      <c r="X6996" s="5" t="s">
        <v>4270</v>
      </c>
      <c r="Y6996" s="5" t="s">
        <v>2740</v>
      </c>
      <c r="Z6996" s="5" t="s">
        <v>2788</v>
      </c>
      <c r="AA6996" s="5"/>
    </row>
    <row r="6997" spans="1:27" ht="12" customHeight="1" x14ac:dyDescent="0.15">
      <c r="A6997" s="1" t="s">
        <v>1791</v>
      </c>
      <c r="B6997" s="1" t="s">
        <v>37</v>
      </c>
      <c r="C6997" s="1" t="s">
        <v>23</v>
      </c>
      <c r="D6997" s="1" t="s">
        <v>2521</v>
      </c>
      <c r="E6997" s="1" t="s">
        <v>10</v>
      </c>
      <c r="F6997" s="1" t="s">
        <v>1800</v>
      </c>
      <c r="G6997" s="1" t="s">
        <v>22</v>
      </c>
      <c r="H6997" s="1" t="s">
        <v>13</v>
      </c>
      <c r="I6997">
        <v>1608</v>
      </c>
      <c r="J6997">
        <v>1816</v>
      </c>
      <c r="K6997">
        <v>949</v>
      </c>
      <c r="L6997">
        <v>497</v>
      </c>
      <c r="M6997">
        <v>1275</v>
      </c>
      <c r="N6997">
        <v>1273</v>
      </c>
      <c r="O6997">
        <v>1402</v>
      </c>
      <c r="P6997">
        <v>1533</v>
      </c>
      <c r="Q6997">
        <v>1101</v>
      </c>
      <c r="R6997">
        <v>612</v>
      </c>
      <c r="S6997">
        <v>1174</v>
      </c>
      <c r="T6997">
        <v>695</v>
      </c>
      <c r="U6997">
        <v>391</v>
      </c>
      <c r="V6997" s="1" t="s">
        <v>4261</v>
      </c>
      <c r="W6997" s="1" t="s">
        <v>2551</v>
      </c>
      <c r="X6997" s="5" t="s">
        <v>4270</v>
      </c>
      <c r="Y6997" s="5" t="s">
        <v>2564</v>
      </c>
      <c r="Z6997" s="5" t="s">
        <v>13</v>
      </c>
      <c r="AA6997" s="5"/>
    </row>
    <row r="6998" spans="1:27" ht="12" customHeight="1" x14ac:dyDescent="0.15">
      <c r="A6998" s="1" t="s">
        <v>1791</v>
      </c>
      <c r="B6998" s="1" t="s">
        <v>37</v>
      </c>
      <c r="C6998" s="1" t="s">
        <v>77</v>
      </c>
      <c r="D6998" s="1" t="s">
        <v>2521</v>
      </c>
      <c r="E6998" s="1" t="s">
        <v>10</v>
      </c>
      <c r="F6998" s="1" t="s">
        <v>1800</v>
      </c>
      <c r="G6998" s="1" t="s">
        <v>24</v>
      </c>
      <c r="H6998" s="1" t="s">
        <v>13</v>
      </c>
      <c r="I6998">
        <v>6798</v>
      </c>
      <c r="J6998">
        <v>6169</v>
      </c>
      <c r="K6998">
        <v>6748</v>
      </c>
      <c r="L6998">
        <v>7500</v>
      </c>
      <c r="M6998">
        <v>8006</v>
      </c>
      <c r="N6998">
        <v>7588</v>
      </c>
      <c r="O6998">
        <v>7255</v>
      </c>
      <c r="P6998">
        <v>6585</v>
      </c>
      <c r="Q6998">
        <v>6775</v>
      </c>
      <c r="R6998">
        <v>9245</v>
      </c>
      <c r="S6998">
        <v>8034</v>
      </c>
      <c r="T6998">
        <v>8807</v>
      </c>
      <c r="U6998">
        <v>8820</v>
      </c>
      <c r="V6998" s="1" t="s">
        <v>4261</v>
      </c>
      <c r="W6998" s="1" t="s">
        <v>2551</v>
      </c>
      <c r="X6998" s="5" t="s">
        <v>4270</v>
      </c>
      <c r="Y6998" s="5" t="s">
        <v>2559</v>
      </c>
      <c r="Z6998" s="5" t="s">
        <v>13</v>
      </c>
      <c r="AA6998" s="5"/>
    </row>
    <row r="6999" spans="1:27" ht="12" customHeight="1" x14ac:dyDescent="0.15">
      <c r="A6999" s="1" t="s">
        <v>1791</v>
      </c>
      <c r="B6999" s="1" t="s">
        <v>39</v>
      </c>
      <c r="C6999" s="1" t="s">
        <v>9</v>
      </c>
      <c r="D6999" s="1" t="s">
        <v>2521</v>
      </c>
      <c r="E6999" s="1" t="s">
        <v>10</v>
      </c>
      <c r="F6999" s="1" t="s">
        <v>1801</v>
      </c>
      <c r="G6999" s="1" t="s">
        <v>12</v>
      </c>
      <c r="H6999" s="1" t="s">
        <v>13</v>
      </c>
      <c r="I6999">
        <v>62144</v>
      </c>
      <c r="J6999">
        <v>79923</v>
      </c>
      <c r="K6999">
        <v>82051</v>
      </c>
      <c r="L6999">
        <v>83950</v>
      </c>
      <c r="M6999">
        <v>92679</v>
      </c>
      <c r="N6999">
        <v>91912</v>
      </c>
      <c r="O6999">
        <v>86297</v>
      </c>
      <c r="P6999">
        <v>92477</v>
      </c>
      <c r="Q6999">
        <v>80065</v>
      </c>
      <c r="R6999">
        <v>83940</v>
      </c>
      <c r="S6999">
        <v>60298</v>
      </c>
      <c r="T6999">
        <v>46246</v>
      </c>
      <c r="U6999">
        <v>64976</v>
      </c>
      <c r="V6999" s="1" t="s">
        <v>4261</v>
      </c>
      <c r="W6999" s="1" t="s">
        <v>2551</v>
      </c>
      <c r="X6999" s="5" t="s">
        <v>4271</v>
      </c>
      <c r="Y6999" s="5" t="s">
        <v>2553</v>
      </c>
      <c r="Z6999" s="5" t="s">
        <v>13</v>
      </c>
      <c r="AA6999" s="5"/>
    </row>
    <row r="7000" spans="1:27" ht="12" customHeight="1" x14ac:dyDescent="0.15">
      <c r="A7000" s="1" t="s">
        <v>1791</v>
      </c>
      <c r="B7000" s="1" t="s">
        <v>39</v>
      </c>
      <c r="C7000" s="1" t="s">
        <v>15</v>
      </c>
      <c r="D7000" s="1" t="s">
        <v>2521</v>
      </c>
      <c r="E7000" s="1" t="s">
        <v>10</v>
      </c>
      <c r="F7000" s="1" t="s">
        <v>1801</v>
      </c>
      <c r="G7000" s="1" t="s">
        <v>16</v>
      </c>
      <c r="H7000" s="1" t="s">
        <v>13</v>
      </c>
      <c r="I7000">
        <v>7022</v>
      </c>
      <c r="J7000">
        <v>4267</v>
      </c>
      <c r="K7000">
        <v>1765</v>
      </c>
      <c r="L7000">
        <v>1692</v>
      </c>
      <c r="M7000">
        <v>2267</v>
      </c>
      <c r="N7000">
        <v>3105</v>
      </c>
      <c r="O7000">
        <v>4972</v>
      </c>
      <c r="P7000">
        <v>2784</v>
      </c>
      <c r="Q7000">
        <v>3718</v>
      </c>
      <c r="R7000">
        <v>1901</v>
      </c>
      <c r="S7000">
        <v>1959</v>
      </c>
      <c r="T7000">
        <v>4570</v>
      </c>
      <c r="U7000">
        <v>2656</v>
      </c>
      <c r="V7000" s="1" t="s">
        <v>4261</v>
      </c>
      <c r="W7000" s="1" t="s">
        <v>2551</v>
      </c>
      <c r="X7000" s="5" t="s">
        <v>4271</v>
      </c>
      <c r="Y7000" s="5" t="s">
        <v>2561</v>
      </c>
      <c r="Z7000" s="5" t="s">
        <v>13</v>
      </c>
      <c r="AA7000" s="5"/>
    </row>
    <row r="7001" spans="1:27" ht="12" customHeight="1" x14ac:dyDescent="0.15">
      <c r="A7001" s="1" t="s">
        <v>1791</v>
      </c>
      <c r="B7001" s="1" t="s">
        <v>39</v>
      </c>
      <c r="C7001" s="1" t="s">
        <v>17</v>
      </c>
      <c r="D7001" s="1" t="s">
        <v>2521</v>
      </c>
      <c r="E7001" s="1" t="s">
        <v>10</v>
      </c>
      <c r="F7001" s="1" t="s">
        <v>1801</v>
      </c>
      <c r="G7001" s="1" t="s">
        <v>18</v>
      </c>
      <c r="H7001" s="1" t="s">
        <v>13</v>
      </c>
      <c r="I7001">
        <v>11985</v>
      </c>
      <c r="J7001">
        <v>15814</v>
      </c>
      <c r="K7001">
        <v>14416</v>
      </c>
      <c r="L7001">
        <v>12445</v>
      </c>
      <c r="M7001">
        <v>15157</v>
      </c>
      <c r="N7001">
        <v>14583</v>
      </c>
      <c r="O7001">
        <v>13684</v>
      </c>
      <c r="P7001">
        <v>12946</v>
      </c>
      <c r="Q7001">
        <v>12807</v>
      </c>
      <c r="R7001">
        <v>14258</v>
      </c>
      <c r="S7001">
        <v>3199</v>
      </c>
      <c r="T7001">
        <v>1733</v>
      </c>
      <c r="U7001">
        <v>13601</v>
      </c>
      <c r="V7001" s="1" t="s">
        <v>4261</v>
      </c>
      <c r="W7001" s="1" t="s">
        <v>2551</v>
      </c>
      <c r="X7001" s="5" t="s">
        <v>4271</v>
      </c>
      <c r="Y7001" s="5" t="s">
        <v>2562</v>
      </c>
      <c r="Z7001" s="5" t="s">
        <v>13</v>
      </c>
      <c r="AA7001" s="5"/>
    </row>
    <row r="7002" spans="1:27" ht="12" customHeight="1" x14ac:dyDescent="0.15">
      <c r="A7002" s="1" t="s">
        <v>1791</v>
      </c>
      <c r="B7002" s="1" t="s">
        <v>39</v>
      </c>
      <c r="C7002" s="1" t="s">
        <v>19</v>
      </c>
      <c r="D7002" s="1" t="s">
        <v>2521</v>
      </c>
      <c r="E7002" s="1" t="s">
        <v>10</v>
      </c>
      <c r="F7002" s="1" t="s">
        <v>1801</v>
      </c>
      <c r="G7002" s="1" t="s">
        <v>242</v>
      </c>
      <c r="H7002" s="1" t="s">
        <v>13</v>
      </c>
      <c r="I7002">
        <v>57770</v>
      </c>
      <c r="J7002">
        <v>67098</v>
      </c>
      <c r="K7002">
        <v>67122</v>
      </c>
      <c r="L7002">
        <v>73148</v>
      </c>
      <c r="M7002">
        <v>78310</v>
      </c>
      <c r="N7002">
        <v>78957</v>
      </c>
      <c r="O7002">
        <v>77348</v>
      </c>
      <c r="P7002">
        <v>81323</v>
      </c>
      <c r="Q7002">
        <v>68622</v>
      </c>
      <c r="R7002">
        <v>71454</v>
      </c>
      <c r="S7002">
        <v>56831</v>
      </c>
      <c r="T7002">
        <v>40822</v>
      </c>
      <c r="U7002">
        <v>52300</v>
      </c>
      <c r="V7002" s="1" t="s">
        <v>4261</v>
      </c>
      <c r="W7002" s="1" t="s">
        <v>2551</v>
      </c>
      <c r="X7002" s="5" t="s">
        <v>4271</v>
      </c>
      <c r="Y7002" s="5" t="s">
        <v>2557</v>
      </c>
      <c r="Z7002" s="5" t="s">
        <v>13</v>
      </c>
      <c r="AA7002" s="5"/>
    </row>
    <row r="7003" spans="1:27" ht="12" customHeight="1" x14ac:dyDescent="0.15">
      <c r="A7003" s="1" t="s">
        <v>1791</v>
      </c>
      <c r="B7003" s="1" t="s">
        <v>39</v>
      </c>
      <c r="C7003" s="1" t="s">
        <v>21</v>
      </c>
      <c r="D7003" s="1" t="s">
        <v>2521</v>
      </c>
      <c r="E7003" s="1" t="s">
        <v>10</v>
      </c>
      <c r="F7003" s="1" t="s">
        <v>1801</v>
      </c>
      <c r="G7003" s="1" t="s">
        <v>245</v>
      </c>
      <c r="H7003" s="1" t="s">
        <v>306</v>
      </c>
      <c r="I7003">
        <v>1390387</v>
      </c>
      <c r="J7003">
        <v>1686385</v>
      </c>
      <c r="K7003">
        <v>1587937</v>
      </c>
      <c r="L7003">
        <v>1785629</v>
      </c>
      <c r="M7003">
        <v>2064404</v>
      </c>
      <c r="N7003">
        <v>1952344</v>
      </c>
      <c r="O7003">
        <v>1903633</v>
      </c>
      <c r="P7003">
        <v>1969170</v>
      </c>
      <c r="Q7003">
        <v>1628765</v>
      </c>
      <c r="R7003">
        <v>1827416</v>
      </c>
      <c r="S7003">
        <v>1291961</v>
      </c>
      <c r="T7003">
        <v>1022321</v>
      </c>
      <c r="U7003">
        <v>1430294</v>
      </c>
      <c r="V7003" s="1" t="s">
        <v>4261</v>
      </c>
      <c r="W7003" s="1" t="s">
        <v>2551</v>
      </c>
      <c r="X7003" s="5" t="s">
        <v>4271</v>
      </c>
      <c r="Y7003" s="5" t="s">
        <v>2740</v>
      </c>
      <c r="Z7003" s="5" t="s">
        <v>2788</v>
      </c>
      <c r="AA7003" s="5"/>
    </row>
    <row r="7004" spans="1:27" ht="12" customHeight="1" x14ac:dyDescent="0.15">
      <c r="A7004" s="1" t="s">
        <v>1791</v>
      </c>
      <c r="B7004" s="1" t="s">
        <v>39</v>
      </c>
      <c r="C7004" s="1" t="s">
        <v>23</v>
      </c>
      <c r="D7004" s="1" t="s">
        <v>2521</v>
      </c>
      <c r="E7004" s="1" t="s">
        <v>10</v>
      </c>
      <c r="F7004" s="1" t="s">
        <v>1801</v>
      </c>
      <c r="G7004" s="1" t="s">
        <v>22</v>
      </c>
      <c r="H7004" s="1" t="s">
        <v>13</v>
      </c>
      <c r="I7004">
        <v>1346</v>
      </c>
      <c r="J7004">
        <v>1463</v>
      </c>
      <c r="K7004">
        <v>1651</v>
      </c>
      <c r="L7004">
        <v>1852</v>
      </c>
      <c r="M7004">
        <v>2227</v>
      </c>
      <c r="N7004">
        <v>1272</v>
      </c>
      <c r="O7004">
        <v>1530</v>
      </c>
      <c r="P7004">
        <v>1413</v>
      </c>
      <c r="Q7004">
        <v>1195</v>
      </c>
      <c r="R7004">
        <v>983</v>
      </c>
      <c r="S7004">
        <v>1300</v>
      </c>
      <c r="T7004">
        <v>7517</v>
      </c>
      <c r="U7004">
        <v>1153</v>
      </c>
      <c r="V7004" s="1" t="s">
        <v>4261</v>
      </c>
      <c r="W7004" s="1" t="s">
        <v>2551</v>
      </c>
      <c r="X7004" s="5" t="s">
        <v>4271</v>
      </c>
      <c r="Y7004" s="5" t="s">
        <v>2564</v>
      </c>
      <c r="Z7004" s="5" t="s">
        <v>13</v>
      </c>
      <c r="AA7004" s="5"/>
    </row>
    <row r="7005" spans="1:27" ht="12" customHeight="1" x14ac:dyDescent="0.15">
      <c r="A7005" s="1" t="s">
        <v>1791</v>
      </c>
      <c r="B7005" s="1" t="s">
        <v>39</v>
      </c>
      <c r="C7005" s="1" t="s">
        <v>77</v>
      </c>
      <c r="D7005" s="1" t="s">
        <v>2521</v>
      </c>
      <c r="E7005" s="1" t="s">
        <v>10</v>
      </c>
      <c r="F7005" s="1" t="s">
        <v>1801</v>
      </c>
      <c r="G7005" s="1" t="s">
        <v>24</v>
      </c>
      <c r="H7005" s="1" t="s">
        <v>13</v>
      </c>
      <c r="I7005">
        <v>7688</v>
      </c>
      <c r="J7005">
        <v>7642</v>
      </c>
      <c r="K7005">
        <v>8260</v>
      </c>
      <c r="L7005">
        <v>6997</v>
      </c>
      <c r="M7005">
        <v>7352</v>
      </c>
      <c r="N7005">
        <v>8211</v>
      </c>
      <c r="O7005">
        <v>7514</v>
      </c>
      <c r="P7005">
        <v>7811</v>
      </c>
      <c r="Q7005">
        <v>8999</v>
      </c>
      <c r="R7005">
        <v>8659</v>
      </c>
      <c r="S7005">
        <v>9586</v>
      </c>
      <c r="T7005">
        <v>9380</v>
      </c>
      <c r="U7005">
        <v>10034</v>
      </c>
      <c r="V7005" s="1" t="s">
        <v>4261</v>
      </c>
      <c r="W7005" s="1" t="s">
        <v>2551</v>
      </c>
      <c r="X7005" s="5" t="s">
        <v>4271</v>
      </c>
      <c r="Y7005" s="5" t="s">
        <v>2559</v>
      </c>
      <c r="Z7005" s="5" t="s">
        <v>13</v>
      </c>
      <c r="AA7005" s="5"/>
    </row>
    <row r="7006" spans="1:27" ht="12" customHeight="1" x14ac:dyDescent="0.15">
      <c r="A7006" s="1" t="s">
        <v>1791</v>
      </c>
      <c r="B7006" s="1" t="s">
        <v>212</v>
      </c>
      <c r="C7006" s="1" t="s">
        <v>9</v>
      </c>
      <c r="D7006" s="1" t="s">
        <v>2521</v>
      </c>
      <c r="E7006" s="1" t="s">
        <v>213</v>
      </c>
      <c r="F7006" s="1" t="s">
        <v>1802</v>
      </c>
      <c r="G7006" s="1" t="s">
        <v>215</v>
      </c>
      <c r="H7006" s="1" t="s">
        <v>216</v>
      </c>
      <c r="I7006">
        <v>3223</v>
      </c>
      <c r="J7006">
        <v>3180</v>
      </c>
      <c r="K7006">
        <v>3194</v>
      </c>
      <c r="L7006">
        <v>3189</v>
      </c>
      <c r="M7006">
        <v>3187</v>
      </c>
      <c r="N7006">
        <v>3185</v>
      </c>
      <c r="O7006">
        <v>3178</v>
      </c>
      <c r="P7006">
        <v>3174</v>
      </c>
      <c r="Q7006">
        <v>3170</v>
      </c>
      <c r="R7006">
        <v>3161</v>
      </c>
      <c r="S7006">
        <v>3156</v>
      </c>
      <c r="T7006">
        <v>3166</v>
      </c>
      <c r="U7006">
        <v>3169</v>
      </c>
      <c r="V7006" s="1" t="s">
        <v>4261</v>
      </c>
      <c r="W7006" s="1" t="s">
        <v>2717</v>
      </c>
      <c r="X7006" s="5" t="s">
        <v>4272</v>
      </c>
      <c r="Y7006" s="5" t="s">
        <v>2719</v>
      </c>
      <c r="Z7006" s="5" t="s">
        <v>2720</v>
      </c>
      <c r="AA7006" s="5"/>
    </row>
    <row r="7007" spans="1:27" ht="12" customHeight="1" x14ac:dyDescent="0.15">
      <c r="A7007" s="1" t="s">
        <v>1791</v>
      </c>
      <c r="B7007" s="1" t="s">
        <v>285</v>
      </c>
      <c r="C7007" s="1" t="s">
        <v>9</v>
      </c>
      <c r="D7007" s="1" t="s">
        <v>2521</v>
      </c>
      <c r="E7007" s="1" t="s">
        <v>213</v>
      </c>
      <c r="F7007" s="1" t="s">
        <v>286</v>
      </c>
      <c r="G7007" s="1" t="s">
        <v>215</v>
      </c>
      <c r="H7007" s="1" t="s">
        <v>216</v>
      </c>
      <c r="I7007">
        <v>36809</v>
      </c>
      <c r="J7007">
        <v>36090</v>
      </c>
      <c r="K7007">
        <v>36221</v>
      </c>
      <c r="L7007">
        <v>35481</v>
      </c>
      <c r="M7007">
        <v>35089</v>
      </c>
      <c r="N7007">
        <v>35011</v>
      </c>
      <c r="O7007">
        <v>34931</v>
      </c>
      <c r="P7007">
        <v>34813</v>
      </c>
      <c r="Q7007">
        <v>34770</v>
      </c>
      <c r="R7007">
        <v>34716</v>
      </c>
      <c r="S7007">
        <v>34754</v>
      </c>
      <c r="T7007">
        <v>34711</v>
      </c>
      <c r="U7007">
        <v>34812</v>
      </c>
      <c r="V7007" s="1" t="s">
        <v>4261</v>
      </c>
      <c r="W7007" s="1" t="s">
        <v>2717</v>
      </c>
      <c r="X7007" s="5" t="s">
        <v>2816</v>
      </c>
      <c r="Y7007" s="5" t="s">
        <v>2719</v>
      </c>
      <c r="Z7007" s="5" t="s">
        <v>2720</v>
      </c>
      <c r="AA7007" s="5"/>
    </row>
    <row r="7008" spans="1:27" ht="12" customHeight="1" x14ac:dyDescent="0.15">
      <c r="A7008" s="1" t="s">
        <v>1791</v>
      </c>
      <c r="B7008" s="1" t="s">
        <v>219</v>
      </c>
      <c r="C7008" s="1" t="s">
        <v>9</v>
      </c>
      <c r="D7008" s="1" t="s">
        <v>2521</v>
      </c>
      <c r="E7008" s="1" t="s">
        <v>220</v>
      </c>
      <c r="F7008" s="1" t="s">
        <v>1792</v>
      </c>
      <c r="G7008" s="1" t="s">
        <v>220</v>
      </c>
      <c r="H7008" s="1" t="s">
        <v>1803</v>
      </c>
      <c r="I7008">
        <v>1517110</v>
      </c>
      <c r="J7008">
        <v>1517110</v>
      </c>
      <c r="K7008">
        <v>1517110</v>
      </c>
      <c r="L7008">
        <v>1517110</v>
      </c>
      <c r="M7008">
        <v>1517110</v>
      </c>
      <c r="N7008">
        <v>1517110</v>
      </c>
      <c r="O7008">
        <v>1517110</v>
      </c>
      <c r="P7008">
        <v>1517110</v>
      </c>
      <c r="Q7008">
        <v>1517110</v>
      </c>
      <c r="R7008">
        <v>1517110</v>
      </c>
      <c r="S7008">
        <v>1517110</v>
      </c>
      <c r="T7008">
        <v>1517110</v>
      </c>
      <c r="U7008">
        <v>1517110</v>
      </c>
      <c r="V7008" s="1" t="s">
        <v>4261</v>
      </c>
      <c r="W7008" s="1" t="s">
        <v>2723</v>
      </c>
      <c r="X7008" s="5" t="s">
        <v>4273</v>
      </c>
      <c r="Y7008" s="5" t="s">
        <v>2723</v>
      </c>
      <c r="Z7008" s="5" t="s">
        <v>4274</v>
      </c>
      <c r="AA7008" s="5"/>
    </row>
    <row r="7009" spans="1:27" ht="12" customHeight="1" x14ac:dyDescent="0.15">
      <c r="A7009" s="1" t="s">
        <v>1791</v>
      </c>
      <c r="B7009" s="1" t="s">
        <v>219</v>
      </c>
      <c r="C7009" s="1" t="s">
        <v>19</v>
      </c>
      <c r="D7009" s="1" t="s">
        <v>2521</v>
      </c>
      <c r="E7009" s="1" t="s">
        <v>220</v>
      </c>
      <c r="F7009" s="1" t="s">
        <v>1792</v>
      </c>
      <c r="G7009" s="1" t="s">
        <v>1132</v>
      </c>
      <c r="H7009" s="1" t="s">
        <v>1133</v>
      </c>
      <c r="I7009" s="37">
        <v>56.6</v>
      </c>
      <c r="J7009" s="37">
        <v>53.6</v>
      </c>
      <c r="K7009" s="37">
        <v>56.9</v>
      </c>
      <c r="L7009" s="37">
        <v>51.7</v>
      </c>
      <c r="M7009" s="37">
        <v>52.4</v>
      </c>
      <c r="N7009" s="37">
        <v>54.4</v>
      </c>
      <c r="O7009" s="37">
        <v>49.3</v>
      </c>
      <c r="P7009" s="37">
        <v>50.1</v>
      </c>
      <c r="Q7009" s="37">
        <v>48.5</v>
      </c>
      <c r="R7009" s="37">
        <v>47.1</v>
      </c>
      <c r="S7009" s="37">
        <v>48.5</v>
      </c>
      <c r="T7009" s="37">
        <v>46.7</v>
      </c>
      <c r="U7009" s="37">
        <v>49.5</v>
      </c>
      <c r="V7009" s="1" t="s">
        <v>4261</v>
      </c>
      <c r="W7009" s="1" t="s">
        <v>2723</v>
      </c>
      <c r="X7009" s="8" t="s">
        <v>4273</v>
      </c>
      <c r="Y7009" s="8" t="s">
        <v>4110</v>
      </c>
      <c r="Z7009" s="8" t="s">
        <v>1133</v>
      </c>
      <c r="AA7009" s="8"/>
    </row>
    <row r="7010" spans="1:27" ht="12" customHeight="1" x14ac:dyDescent="0.15">
      <c r="A7010" s="1" t="s">
        <v>1791</v>
      </c>
      <c r="B7010" s="1" t="s">
        <v>223</v>
      </c>
      <c r="C7010" s="1" t="s">
        <v>9</v>
      </c>
      <c r="D7010" s="1" t="s">
        <v>2521</v>
      </c>
      <c r="E7010" s="1" t="s">
        <v>220</v>
      </c>
      <c r="F7010" s="1" t="s">
        <v>1794</v>
      </c>
      <c r="G7010" s="1" t="s">
        <v>220</v>
      </c>
      <c r="H7010" s="1" t="s">
        <v>1803</v>
      </c>
      <c r="I7010">
        <v>101652</v>
      </c>
      <c r="J7010">
        <v>102456</v>
      </c>
      <c r="K7010">
        <v>102456</v>
      </c>
      <c r="L7010">
        <v>102456</v>
      </c>
      <c r="M7010">
        <v>102456</v>
      </c>
      <c r="N7010">
        <v>102456</v>
      </c>
      <c r="O7010">
        <v>102456</v>
      </c>
      <c r="P7010">
        <v>102456</v>
      </c>
      <c r="Q7010">
        <v>102456</v>
      </c>
      <c r="R7010">
        <v>102456</v>
      </c>
      <c r="S7010">
        <v>102456</v>
      </c>
      <c r="T7010">
        <v>102456</v>
      </c>
      <c r="U7010">
        <v>102456</v>
      </c>
      <c r="V7010" s="1" t="s">
        <v>4261</v>
      </c>
      <c r="W7010" s="1" t="s">
        <v>2723</v>
      </c>
      <c r="X7010" s="5" t="s">
        <v>4275</v>
      </c>
      <c r="Y7010" s="5" t="s">
        <v>2723</v>
      </c>
      <c r="Z7010" s="5" t="s">
        <v>4276</v>
      </c>
      <c r="AA7010" s="5"/>
    </row>
    <row r="7011" spans="1:27" ht="12" customHeight="1" x14ac:dyDescent="0.15">
      <c r="A7011" s="1" t="s">
        <v>1791</v>
      </c>
      <c r="B7011" s="1" t="s">
        <v>223</v>
      </c>
      <c r="C7011" s="1" t="s">
        <v>19</v>
      </c>
      <c r="D7011" s="1" t="s">
        <v>2521</v>
      </c>
      <c r="E7011" s="1" t="s">
        <v>220</v>
      </c>
      <c r="F7011" s="1" t="s">
        <v>1794</v>
      </c>
      <c r="G7011" s="1" t="s">
        <v>1132</v>
      </c>
      <c r="H7011" s="1" t="s">
        <v>1133</v>
      </c>
      <c r="I7011" s="37">
        <v>62.7</v>
      </c>
      <c r="J7011" s="37">
        <v>53.4</v>
      </c>
      <c r="K7011" s="37">
        <v>55.1</v>
      </c>
      <c r="L7011" s="37">
        <v>55.9</v>
      </c>
      <c r="M7011" s="37">
        <v>57.6</v>
      </c>
      <c r="N7011" s="37">
        <v>56</v>
      </c>
      <c r="O7011" s="37">
        <v>54.8</v>
      </c>
      <c r="P7011" s="37">
        <v>57.6</v>
      </c>
      <c r="Q7011" s="37">
        <v>59</v>
      </c>
      <c r="R7011" s="37">
        <v>58.2</v>
      </c>
      <c r="S7011" s="37">
        <v>53</v>
      </c>
      <c r="T7011" s="37">
        <v>57.4</v>
      </c>
      <c r="U7011" s="37">
        <v>59.2</v>
      </c>
      <c r="V7011" s="1" t="s">
        <v>4261</v>
      </c>
      <c r="W7011" s="1" t="s">
        <v>2723</v>
      </c>
      <c r="X7011" s="8" t="s">
        <v>4275</v>
      </c>
      <c r="Y7011" s="8" t="s">
        <v>4110</v>
      </c>
      <c r="Z7011" s="8" t="s">
        <v>1133</v>
      </c>
      <c r="AA7011" s="8"/>
    </row>
    <row r="7012" spans="1:27" ht="12" customHeight="1" x14ac:dyDescent="0.15">
      <c r="A7012" s="1" t="s">
        <v>1791</v>
      </c>
      <c r="B7012" s="1" t="s">
        <v>225</v>
      </c>
      <c r="C7012" s="1" t="s">
        <v>9</v>
      </c>
      <c r="D7012" s="1" t="s">
        <v>2521</v>
      </c>
      <c r="E7012" s="1" t="s">
        <v>220</v>
      </c>
      <c r="F7012" s="1" t="s">
        <v>1799</v>
      </c>
      <c r="G7012" s="1" t="s">
        <v>220</v>
      </c>
      <c r="H7012" s="1" t="s">
        <v>1632</v>
      </c>
      <c r="I7012">
        <v>2547</v>
      </c>
      <c r="J7012">
        <v>2547</v>
      </c>
      <c r="K7012">
        <v>2547</v>
      </c>
      <c r="L7012">
        <v>2547</v>
      </c>
      <c r="M7012">
        <v>2547</v>
      </c>
      <c r="N7012">
        <v>2547</v>
      </c>
      <c r="O7012">
        <v>2547</v>
      </c>
      <c r="P7012">
        <v>2564</v>
      </c>
      <c r="Q7012">
        <v>2564</v>
      </c>
      <c r="R7012">
        <v>2564</v>
      </c>
      <c r="S7012">
        <v>2564</v>
      </c>
      <c r="T7012">
        <v>2564</v>
      </c>
      <c r="U7012">
        <v>2564</v>
      </c>
      <c r="V7012" s="1" t="s">
        <v>4261</v>
      </c>
      <c r="W7012" s="1" t="s">
        <v>2723</v>
      </c>
      <c r="X7012" s="5" t="s">
        <v>4277</v>
      </c>
      <c r="Y7012" s="5" t="s">
        <v>2723</v>
      </c>
      <c r="Z7012" s="5" t="s">
        <v>4109</v>
      </c>
      <c r="AA7012" s="5"/>
    </row>
    <row r="7013" spans="1:27" ht="12" customHeight="1" x14ac:dyDescent="0.15">
      <c r="A7013" s="1" t="s">
        <v>1791</v>
      </c>
      <c r="B7013" s="1" t="s">
        <v>225</v>
      </c>
      <c r="C7013" s="1" t="s">
        <v>19</v>
      </c>
      <c r="D7013" s="1" t="s">
        <v>2521</v>
      </c>
      <c r="E7013" s="1" t="s">
        <v>220</v>
      </c>
      <c r="F7013" s="1" t="s">
        <v>1799</v>
      </c>
      <c r="G7013" s="1" t="s">
        <v>1132</v>
      </c>
      <c r="H7013" s="1" t="s">
        <v>1133</v>
      </c>
      <c r="I7013" s="37">
        <v>33</v>
      </c>
      <c r="J7013" s="37">
        <v>26.5</v>
      </c>
      <c r="K7013" s="37">
        <v>24.2</v>
      </c>
      <c r="L7013" s="37">
        <v>26.1</v>
      </c>
      <c r="M7013" s="37">
        <v>22.6</v>
      </c>
      <c r="N7013" s="37">
        <v>21.6</v>
      </c>
      <c r="O7013" s="37">
        <v>24</v>
      </c>
      <c r="P7013" s="37">
        <v>26.7</v>
      </c>
      <c r="Q7013" s="37">
        <v>28.9</v>
      </c>
      <c r="R7013" s="37">
        <v>28.9</v>
      </c>
      <c r="S7013" s="37">
        <v>25.2</v>
      </c>
      <c r="T7013" s="37">
        <v>27.7</v>
      </c>
      <c r="U7013" s="37">
        <v>31.3</v>
      </c>
      <c r="V7013" s="1" t="s">
        <v>4261</v>
      </c>
      <c r="W7013" s="1" t="s">
        <v>2723</v>
      </c>
      <c r="X7013" s="8" t="s">
        <v>4277</v>
      </c>
      <c r="Y7013" s="8" t="s">
        <v>4110</v>
      </c>
      <c r="Z7013" s="8" t="s">
        <v>1133</v>
      </c>
      <c r="AA7013" s="8"/>
    </row>
    <row r="7014" spans="1:27" ht="12" customHeight="1" x14ac:dyDescent="0.15">
      <c r="A7014" s="1" t="s">
        <v>1791</v>
      </c>
      <c r="B7014" s="1" t="s">
        <v>4947</v>
      </c>
      <c r="C7014" s="1" t="s">
        <v>9</v>
      </c>
      <c r="D7014" s="1" t="s">
        <v>2521</v>
      </c>
      <c r="E7014" s="1" t="s">
        <v>10</v>
      </c>
      <c r="F7014" s="1" t="s">
        <v>4961</v>
      </c>
      <c r="G7014" s="1" t="s">
        <v>12</v>
      </c>
      <c r="H7014" s="1" t="s">
        <v>1793</v>
      </c>
      <c r="I7014">
        <v>735022</v>
      </c>
      <c r="J7014">
        <v>680038</v>
      </c>
      <c r="K7014">
        <v>727576</v>
      </c>
      <c r="L7014">
        <v>662880</v>
      </c>
      <c r="M7014">
        <v>690326</v>
      </c>
      <c r="N7014">
        <v>703343</v>
      </c>
      <c r="O7014">
        <v>639410</v>
      </c>
      <c r="P7014">
        <v>680790</v>
      </c>
      <c r="Q7014">
        <v>667550</v>
      </c>
      <c r="R7014">
        <v>656597</v>
      </c>
      <c r="S7014">
        <v>633301</v>
      </c>
      <c r="T7014">
        <v>614198</v>
      </c>
      <c r="U7014">
        <v>659712</v>
      </c>
      <c r="V7014" s="1" t="s">
        <v>4261</v>
      </c>
      <c r="W7014" s="1" t="s">
        <v>2551</v>
      </c>
      <c r="X7014" s="1" t="s">
        <v>5024</v>
      </c>
      <c r="Y7014" s="1" t="s">
        <v>2553</v>
      </c>
      <c r="Z7014" s="1" t="s">
        <v>4263</v>
      </c>
    </row>
    <row r="7015" spans="1:27" ht="12" customHeight="1" x14ac:dyDescent="0.15">
      <c r="A7015" s="1" t="s">
        <v>1791</v>
      </c>
      <c r="B7015" s="1" t="s">
        <v>4947</v>
      </c>
      <c r="C7015" s="1" t="s">
        <v>15</v>
      </c>
      <c r="D7015" s="1" t="s">
        <v>2521</v>
      </c>
      <c r="E7015" s="1" t="s">
        <v>10</v>
      </c>
      <c r="F7015" s="1" t="s">
        <v>4961</v>
      </c>
      <c r="G7015" s="1" t="s">
        <v>16</v>
      </c>
      <c r="H7015" s="1" t="s">
        <v>1793</v>
      </c>
      <c r="I7015">
        <v>1191</v>
      </c>
      <c r="J7015">
        <v>953</v>
      </c>
      <c r="K7015">
        <v>1092</v>
      </c>
      <c r="L7015">
        <v>1334</v>
      </c>
      <c r="M7015">
        <v>2640</v>
      </c>
      <c r="N7015">
        <v>3066</v>
      </c>
      <c r="O7015">
        <v>3736</v>
      </c>
      <c r="P7015">
        <v>1712</v>
      </c>
      <c r="Q7015">
        <v>815</v>
      </c>
      <c r="R7015">
        <v>623</v>
      </c>
      <c r="S7015">
        <v>1409</v>
      </c>
      <c r="T7015">
        <v>1594</v>
      </c>
      <c r="U7015">
        <v>1310</v>
      </c>
      <c r="V7015" s="1" t="s">
        <v>4261</v>
      </c>
      <c r="W7015" s="1" t="s">
        <v>2551</v>
      </c>
      <c r="X7015" s="1" t="s">
        <v>5024</v>
      </c>
      <c r="Y7015" s="1" t="s">
        <v>2561</v>
      </c>
      <c r="Z7015" s="1" t="s">
        <v>4263</v>
      </c>
    </row>
    <row r="7016" spans="1:27" ht="12" customHeight="1" x14ac:dyDescent="0.15">
      <c r="A7016" s="1" t="s">
        <v>1791</v>
      </c>
      <c r="B7016" s="1" t="s">
        <v>4947</v>
      </c>
      <c r="C7016" s="1" t="s">
        <v>17</v>
      </c>
      <c r="D7016" s="1" t="s">
        <v>2521</v>
      </c>
      <c r="E7016" s="1" t="s">
        <v>10</v>
      </c>
      <c r="F7016" s="1" t="s">
        <v>4961</v>
      </c>
      <c r="G7016" s="1" t="s">
        <v>18</v>
      </c>
      <c r="H7016" s="1" t="s">
        <v>1793</v>
      </c>
      <c r="I7016">
        <v>1367</v>
      </c>
      <c r="J7016">
        <v>2113</v>
      </c>
      <c r="K7016">
        <v>2760</v>
      </c>
      <c r="L7016">
        <v>2365</v>
      </c>
      <c r="M7016">
        <v>3889</v>
      </c>
      <c r="N7016">
        <v>3961</v>
      </c>
      <c r="O7016">
        <v>3796</v>
      </c>
      <c r="P7016">
        <v>2437</v>
      </c>
      <c r="Q7016">
        <v>2523</v>
      </c>
      <c r="R7016">
        <v>2697</v>
      </c>
      <c r="S7016">
        <v>2665</v>
      </c>
      <c r="T7016">
        <v>2765</v>
      </c>
      <c r="U7016">
        <v>2387</v>
      </c>
      <c r="V7016" s="1" t="s">
        <v>4261</v>
      </c>
      <c r="W7016" s="1" t="s">
        <v>2551</v>
      </c>
      <c r="X7016" s="1" t="s">
        <v>5024</v>
      </c>
      <c r="Y7016" s="1" t="s">
        <v>2562</v>
      </c>
      <c r="Z7016" s="1" t="s">
        <v>4263</v>
      </c>
    </row>
    <row r="7017" spans="1:27" ht="12" customHeight="1" x14ac:dyDescent="0.15">
      <c r="A7017" s="1" t="s">
        <v>1791</v>
      </c>
      <c r="B7017" s="1" t="s">
        <v>4947</v>
      </c>
      <c r="C7017" s="1" t="s">
        <v>19</v>
      </c>
      <c r="D7017" s="1" t="s">
        <v>2521</v>
      </c>
      <c r="E7017" s="1" t="s">
        <v>10</v>
      </c>
      <c r="F7017" s="1" t="s">
        <v>4961</v>
      </c>
      <c r="G7017" s="1" t="s">
        <v>242</v>
      </c>
      <c r="H7017" s="1" t="s">
        <v>1793</v>
      </c>
      <c r="I7017">
        <v>715559</v>
      </c>
      <c r="J7017">
        <v>666255</v>
      </c>
      <c r="K7017">
        <v>710980</v>
      </c>
      <c r="L7017">
        <v>646302</v>
      </c>
      <c r="M7017">
        <v>673211</v>
      </c>
      <c r="N7017">
        <v>685308</v>
      </c>
      <c r="O7017">
        <v>627248</v>
      </c>
      <c r="P7017">
        <v>664597</v>
      </c>
      <c r="Q7017">
        <v>651913</v>
      </c>
      <c r="R7017">
        <v>639445</v>
      </c>
      <c r="S7017">
        <v>619161</v>
      </c>
      <c r="T7017">
        <v>596706</v>
      </c>
      <c r="U7017">
        <v>644297</v>
      </c>
      <c r="V7017" s="1" t="s">
        <v>4261</v>
      </c>
      <c r="W7017" s="1" t="s">
        <v>2551</v>
      </c>
      <c r="X7017" s="1" t="s">
        <v>5024</v>
      </c>
      <c r="Y7017" s="1" t="s">
        <v>2557</v>
      </c>
      <c r="Z7017" s="1" t="s">
        <v>4263</v>
      </c>
    </row>
    <row r="7018" spans="1:27" ht="12" customHeight="1" x14ac:dyDescent="0.15">
      <c r="A7018" s="1" t="s">
        <v>1791</v>
      </c>
      <c r="B7018" s="1" t="s">
        <v>4947</v>
      </c>
      <c r="C7018" s="1" t="s">
        <v>21</v>
      </c>
      <c r="D7018" s="1" t="s">
        <v>2521</v>
      </c>
      <c r="E7018" s="1" t="s">
        <v>10</v>
      </c>
      <c r="F7018" s="1" t="s">
        <v>4961</v>
      </c>
      <c r="G7018" s="1" t="s">
        <v>245</v>
      </c>
      <c r="H7018" s="1" t="s">
        <v>306</v>
      </c>
      <c r="I7018">
        <v>6463631</v>
      </c>
      <c r="J7018">
        <v>6957641</v>
      </c>
      <c r="K7018">
        <v>7203077</v>
      </c>
      <c r="L7018">
        <v>6883983</v>
      </c>
      <c r="M7018">
        <v>7664835</v>
      </c>
      <c r="N7018">
        <v>7792262</v>
      </c>
      <c r="O7018">
        <v>7635926</v>
      </c>
      <c r="P7018">
        <v>8423905</v>
      </c>
      <c r="Q7018">
        <v>8349614</v>
      </c>
      <c r="R7018">
        <v>8681567</v>
      </c>
      <c r="S7018">
        <v>8591571</v>
      </c>
      <c r="T7018">
        <v>8246735</v>
      </c>
      <c r="U7018">
        <v>8483281</v>
      </c>
      <c r="V7018" s="1" t="s">
        <v>4261</v>
      </c>
      <c r="W7018" s="1" t="s">
        <v>2551</v>
      </c>
      <c r="X7018" s="1" t="s">
        <v>5024</v>
      </c>
      <c r="Y7018" s="1" t="s">
        <v>2740</v>
      </c>
      <c r="Z7018" s="1" t="s">
        <v>2788</v>
      </c>
    </row>
    <row r="7019" spans="1:27" ht="12" customHeight="1" x14ac:dyDescent="0.15">
      <c r="A7019" s="1" t="s">
        <v>1791</v>
      </c>
      <c r="B7019" s="1" t="s">
        <v>4947</v>
      </c>
      <c r="C7019" s="1" t="s">
        <v>23</v>
      </c>
      <c r="D7019" s="1" t="s">
        <v>2521</v>
      </c>
      <c r="E7019" s="1" t="s">
        <v>10</v>
      </c>
      <c r="F7019" s="1" t="s">
        <v>4961</v>
      </c>
      <c r="G7019" s="1" t="s">
        <v>22</v>
      </c>
      <c r="H7019" s="1" t="s">
        <v>1793</v>
      </c>
      <c r="I7019">
        <v>15625</v>
      </c>
      <c r="J7019">
        <v>14936</v>
      </c>
      <c r="K7019">
        <v>12759</v>
      </c>
      <c r="L7019">
        <v>14663</v>
      </c>
      <c r="M7019">
        <v>14761</v>
      </c>
      <c r="N7019">
        <v>14955</v>
      </c>
      <c r="O7019">
        <v>13571</v>
      </c>
      <c r="P7019">
        <v>13196</v>
      </c>
      <c r="Q7019">
        <v>13325</v>
      </c>
      <c r="R7019">
        <v>13495</v>
      </c>
      <c r="S7019">
        <v>13882</v>
      </c>
      <c r="T7019">
        <v>12713</v>
      </c>
      <c r="U7019">
        <v>12332</v>
      </c>
      <c r="V7019" s="1" t="s">
        <v>4261</v>
      </c>
      <c r="W7019" s="1" t="s">
        <v>2551</v>
      </c>
      <c r="X7019" s="1" t="s">
        <v>5024</v>
      </c>
      <c r="Y7019" s="1" t="s">
        <v>2564</v>
      </c>
      <c r="Z7019" s="1" t="s">
        <v>4263</v>
      </c>
    </row>
    <row r="7020" spans="1:27" ht="12" customHeight="1" x14ac:dyDescent="0.15">
      <c r="A7020" s="1" t="s">
        <v>1791</v>
      </c>
      <c r="B7020" s="1" t="s">
        <v>4947</v>
      </c>
      <c r="C7020" s="1" t="s">
        <v>77</v>
      </c>
      <c r="D7020" s="1" t="s">
        <v>2521</v>
      </c>
      <c r="E7020" s="1" t="s">
        <v>10</v>
      </c>
      <c r="F7020" s="1" t="s">
        <v>4961</v>
      </c>
      <c r="G7020" s="1" t="s">
        <v>24</v>
      </c>
      <c r="H7020" s="1" t="s">
        <v>1793</v>
      </c>
      <c r="I7020">
        <v>27375</v>
      </c>
      <c r="J7020">
        <v>24141</v>
      </c>
      <c r="K7020">
        <v>25377</v>
      </c>
      <c r="L7020">
        <v>25699</v>
      </c>
      <c r="M7020">
        <v>25921</v>
      </c>
      <c r="N7020">
        <v>26385</v>
      </c>
      <c r="O7020">
        <v>23809</v>
      </c>
      <c r="P7020">
        <v>25153</v>
      </c>
      <c r="Q7020">
        <v>25064</v>
      </c>
      <c r="R7020">
        <v>26240</v>
      </c>
      <c r="S7020">
        <v>24805</v>
      </c>
      <c r="T7020">
        <v>27248</v>
      </c>
      <c r="U7020">
        <v>27743</v>
      </c>
      <c r="V7020" s="1" t="s">
        <v>4261</v>
      </c>
      <c r="W7020" s="1" t="s">
        <v>2551</v>
      </c>
      <c r="X7020" s="1" t="s">
        <v>5024</v>
      </c>
      <c r="Y7020" s="1" t="s">
        <v>2559</v>
      </c>
      <c r="Z7020" s="1" t="s">
        <v>4263</v>
      </c>
    </row>
    <row r="7021" spans="1:27" ht="12" customHeight="1" x14ac:dyDescent="0.15">
      <c r="A7021" s="1" t="s">
        <v>1791</v>
      </c>
      <c r="B7021" s="1" t="s">
        <v>4962</v>
      </c>
      <c r="C7021" s="1" t="s">
        <v>9</v>
      </c>
      <c r="D7021" s="1" t="s">
        <v>2521</v>
      </c>
      <c r="E7021" s="1" t="s">
        <v>10</v>
      </c>
      <c r="F7021" s="1" t="s">
        <v>4963</v>
      </c>
      <c r="G7021" s="1" t="s">
        <v>12</v>
      </c>
      <c r="H7021" s="1" t="s">
        <v>1793</v>
      </c>
      <c r="I7021">
        <v>186862</v>
      </c>
      <c r="J7021">
        <v>187820</v>
      </c>
      <c r="K7021">
        <v>192384</v>
      </c>
      <c r="L7021">
        <v>179165</v>
      </c>
      <c r="M7021">
        <v>163042</v>
      </c>
      <c r="N7021">
        <v>179443</v>
      </c>
      <c r="O7021">
        <v>164007</v>
      </c>
      <c r="P7021">
        <v>138879</v>
      </c>
      <c r="Q7021">
        <v>127956</v>
      </c>
      <c r="R7021">
        <v>117796</v>
      </c>
      <c r="S7021">
        <v>156779</v>
      </c>
      <c r="T7021">
        <v>152551</v>
      </c>
      <c r="U7021">
        <v>151815</v>
      </c>
      <c r="V7021" s="1" t="s">
        <v>4261</v>
      </c>
      <c r="W7021" s="1" t="s">
        <v>2551</v>
      </c>
      <c r="X7021" s="1" t="s">
        <v>5025</v>
      </c>
      <c r="Y7021" s="1" t="s">
        <v>2553</v>
      </c>
      <c r="Z7021" s="1" t="s">
        <v>4263</v>
      </c>
    </row>
    <row r="7022" spans="1:27" ht="12" customHeight="1" x14ac:dyDescent="0.15">
      <c r="A7022" s="1" t="s">
        <v>1791</v>
      </c>
      <c r="B7022" s="1" t="s">
        <v>4962</v>
      </c>
      <c r="C7022" s="1" t="s">
        <v>15</v>
      </c>
      <c r="D7022" s="1" t="s">
        <v>2521</v>
      </c>
      <c r="E7022" s="1" t="s">
        <v>10</v>
      </c>
      <c r="F7022" s="1" t="s">
        <v>4963</v>
      </c>
      <c r="G7022" s="1" t="s">
        <v>16</v>
      </c>
      <c r="H7022" s="1" t="s">
        <v>1793</v>
      </c>
      <c r="I7022">
        <v>38293</v>
      </c>
      <c r="J7022">
        <v>36371</v>
      </c>
      <c r="K7022">
        <v>38510</v>
      </c>
      <c r="L7022">
        <v>35374</v>
      </c>
      <c r="M7022">
        <v>39043</v>
      </c>
      <c r="N7022">
        <v>32902</v>
      </c>
      <c r="O7022">
        <v>22443</v>
      </c>
      <c r="P7022">
        <v>34447</v>
      </c>
      <c r="Q7022">
        <v>40653</v>
      </c>
      <c r="R7022">
        <v>44595</v>
      </c>
      <c r="S7022">
        <v>29594</v>
      </c>
      <c r="T7022">
        <v>35520</v>
      </c>
      <c r="U7022">
        <v>39129</v>
      </c>
      <c r="V7022" s="1" t="s">
        <v>4261</v>
      </c>
      <c r="W7022" s="1" t="s">
        <v>2551</v>
      </c>
      <c r="X7022" s="1" t="s">
        <v>5025</v>
      </c>
      <c r="Y7022" s="1" t="s">
        <v>2561</v>
      </c>
      <c r="Z7022" s="1" t="s">
        <v>4263</v>
      </c>
    </row>
    <row r="7023" spans="1:27" ht="12" customHeight="1" x14ac:dyDescent="0.15">
      <c r="A7023" s="1" t="s">
        <v>1791</v>
      </c>
      <c r="B7023" s="1" t="s">
        <v>4962</v>
      </c>
      <c r="C7023" s="1" t="s">
        <v>17</v>
      </c>
      <c r="D7023" s="1" t="s">
        <v>2521</v>
      </c>
      <c r="E7023" s="1" t="s">
        <v>10</v>
      </c>
      <c r="F7023" s="1" t="s">
        <v>4963</v>
      </c>
      <c r="G7023" s="1" t="s">
        <v>18</v>
      </c>
      <c r="H7023" s="1" t="s">
        <v>1793</v>
      </c>
      <c r="I7023">
        <v>222958</v>
      </c>
      <c r="J7023">
        <v>223262</v>
      </c>
      <c r="K7023">
        <v>229766</v>
      </c>
      <c r="L7023">
        <v>212412</v>
      </c>
      <c r="M7023">
        <v>199917</v>
      </c>
      <c r="N7023">
        <v>210150</v>
      </c>
      <c r="O7023">
        <v>184300</v>
      </c>
      <c r="P7023">
        <v>171094</v>
      </c>
      <c r="Q7023">
        <v>166495</v>
      </c>
      <c r="R7023">
        <v>160393</v>
      </c>
      <c r="S7023">
        <v>185376</v>
      </c>
      <c r="T7023">
        <v>186033</v>
      </c>
      <c r="U7023">
        <v>190140</v>
      </c>
      <c r="V7023" s="1" t="s">
        <v>4261</v>
      </c>
      <c r="W7023" s="1" t="s">
        <v>2551</v>
      </c>
      <c r="X7023" s="1" t="s">
        <v>5025</v>
      </c>
      <c r="Y7023" s="1" t="s">
        <v>2562</v>
      </c>
      <c r="Z7023" s="1" t="s">
        <v>4263</v>
      </c>
    </row>
    <row r="7024" spans="1:27" ht="12" customHeight="1" x14ac:dyDescent="0.15">
      <c r="A7024" s="1" t="s">
        <v>1791</v>
      </c>
      <c r="B7024" s="1" t="s">
        <v>4962</v>
      </c>
      <c r="C7024" s="1" t="s">
        <v>19</v>
      </c>
      <c r="D7024" s="1" t="s">
        <v>2521</v>
      </c>
      <c r="E7024" s="1" t="s">
        <v>10</v>
      </c>
      <c r="F7024" s="1" t="s">
        <v>4963</v>
      </c>
      <c r="G7024" s="1" t="s">
        <v>242</v>
      </c>
      <c r="H7024" s="1" t="s">
        <v>1793</v>
      </c>
      <c r="I7024">
        <v>2089</v>
      </c>
      <c r="J7024">
        <v>817</v>
      </c>
      <c r="K7024">
        <v>1002</v>
      </c>
      <c r="L7024">
        <v>2045</v>
      </c>
      <c r="M7024">
        <v>2070</v>
      </c>
      <c r="N7024">
        <v>2105</v>
      </c>
      <c r="O7024">
        <v>2043</v>
      </c>
      <c r="P7024">
        <v>2102</v>
      </c>
      <c r="Q7024">
        <v>2047</v>
      </c>
      <c r="R7024">
        <v>1906</v>
      </c>
      <c r="S7024">
        <v>987</v>
      </c>
      <c r="T7024">
        <v>1930</v>
      </c>
      <c r="U7024">
        <v>789</v>
      </c>
      <c r="V7024" s="1" t="s">
        <v>4261</v>
      </c>
      <c r="W7024" s="1" t="s">
        <v>2551</v>
      </c>
      <c r="X7024" s="1" t="s">
        <v>5025</v>
      </c>
      <c r="Y7024" s="1" t="s">
        <v>2557</v>
      </c>
      <c r="Z7024" s="1" t="s">
        <v>4263</v>
      </c>
    </row>
    <row r="7025" spans="1:27" ht="12" customHeight="1" x14ac:dyDescent="0.15">
      <c r="A7025" s="1" t="s">
        <v>1791</v>
      </c>
      <c r="B7025" s="1" t="s">
        <v>4962</v>
      </c>
      <c r="C7025" s="1" t="s">
        <v>21</v>
      </c>
      <c r="D7025" s="1" t="s">
        <v>2521</v>
      </c>
      <c r="E7025" s="1" t="s">
        <v>10</v>
      </c>
      <c r="F7025" s="1" t="s">
        <v>4963</v>
      </c>
      <c r="G7025" s="1" t="s">
        <v>245</v>
      </c>
      <c r="H7025" s="1" t="s">
        <v>306</v>
      </c>
      <c r="I7025">
        <v>20283</v>
      </c>
      <c r="J7025">
        <v>11580</v>
      </c>
      <c r="K7025">
        <v>14167</v>
      </c>
      <c r="L7025">
        <v>28747</v>
      </c>
      <c r="M7025">
        <v>29132</v>
      </c>
      <c r="N7025">
        <v>29624</v>
      </c>
      <c r="O7025">
        <v>28745</v>
      </c>
      <c r="P7025">
        <v>63634</v>
      </c>
      <c r="Q7025">
        <v>61937</v>
      </c>
      <c r="R7025">
        <v>57670</v>
      </c>
      <c r="S7025">
        <v>29766</v>
      </c>
      <c r="T7025">
        <v>58446</v>
      </c>
      <c r="U7025">
        <v>23837</v>
      </c>
      <c r="V7025" s="1" t="s">
        <v>4261</v>
      </c>
      <c r="W7025" s="1" t="s">
        <v>2551</v>
      </c>
      <c r="X7025" s="1" t="s">
        <v>5025</v>
      </c>
      <c r="Y7025" s="1" t="s">
        <v>2740</v>
      </c>
      <c r="Z7025" s="1" t="s">
        <v>2788</v>
      </c>
    </row>
    <row r="7026" spans="1:27" ht="12" customHeight="1" x14ac:dyDescent="0.15">
      <c r="A7026" s="1" t="s">
        <v>1791</v>
      </c>
      <c r="B7026" s="1" t="s">
        <v>4962</v>
      </c>
      <c r="C7026" s="1" t="s">
        <v>23</v>
      </c>
      <c r="D7026" s="1" t="s">
        <v>2521</v>
      </c>
      <c r="E7026" s="1" t="s">
        <v>10</v>
      </c>
      <c r="F7026" s="1" t="s">
        <v>4963</v>
      </c>
      <c r="G7026" s="1" t="s">
        <v>22</v>
      </c>
      <c r="H7026" s="1" t="s">
        <v>1793</v>
      </c>
      <c r="I7026">
        <v>14</v>
      </c>
      <c r="J7026">
        <v>14</v>
      </c>
      <c r="K7026">
        <v>14</v>
      </c>
      <c r="L7026">
        <v>14</v>
      </c>
      <c r="M7026">
        <v>14</v>
      </c>
      <c r="N7026">
        <v>14</v>
      </c>
      <c r="O7026">
        <v>14</v>
      </c>
      <c r="P7026">
        <v>14</v>
      </c>
      <c r="Q7026">
        <v>14</v>
      </c>
      <c r="R7026">
        <v>14</v>
      </c>
      <c r="S7026">
        <v>14</v>
      </c>
      <c r="T7026">
        <v>13</v>
      </c>
      <c r="U7026">
        <v>14</v>
      </c>
      <c r="V7026" s="1" t="s">
        <v>4261</v>
      </c>
      <c r="W7026" s="1" t="s">
        <v>2551</v>
      </c>
      <c r="X7026" s="1" t="s">
        <v>5025</v>
      </c>
      <c r="Y7026" s="1" t="s">
        <v>2564</v>
      </c>
      <c r="Z7026" s="1" t="s">
        <v>4263</v>
      </c>
    </row>
    <row r="7027" spans="1:27" ht="12" customHeight="1" x14ac:dyDescent="0.15">
      <c r="A7027" s="1" t="s">
        <v>1791</v>
      </c>
      <c r="B7027" s="1" t="s">
        <v>4962</v>
      </c>
      <c r="C7027" s="1" t="s">
        <v>77</v>
      </c>
      <c r="D7027" s="1" t="s">
        <v>2521</v>
      </c>
      <c r="E7027" s="1" t="s">
        <v>10</v>
      </c>
      <c r="F7027" s="1" t="s">
        <v>4963</v>
      </c>
      <c r="G7027" s="1" t="s">
        <v>24</v>
      </c>
      <c r="H7027" s="1" t="s">
        <v>1793</v>
      </c>
      <c r="I7027">
        <v>797</v>
      </c>
      <c r="J7027">
        <v>804</v>
      </c>
      <c r="K7027">
        <v>833</v>
      </c>
      <c r="L7027">
        <v>831</v>
      </c>
      <c r="M7027">
        <v>833</v>
      </c>
      <c r="N7027">
        <v>829</v>
      </c>
      <c r="O7027">
        <v>843</v>
      </c>
      <c r="P7027">
        <v>879</v>
      </c>
      <c r="Q7027">
        <v>864</v>
      </c>
      <c r="R7027">
        <v>870</v>
      </c>
      <c r="S7027">
        <v>802</v>
      </c>
      <c r="T7027">
        <v>829</v>
      </c>
      <c r="U7027">
        <v>764</v>
      </c>
      <c r="V7027" s="1" t="s">
        <v>4261</v>
      </c>
      <c r="W7027" s="1" t="s">
        <v>2551</v>
      </c>
      <c r="X7027" s="1" t="s">
        <v>5025</v>
      </c>
      <c r="Y7027" s="1" t="s">
        <v>2559</v>
      </c>
      <c r="Z7027" s="1" t="s">
        <v>4263</v>
      </c>
    </row>
    <row r="7028" spans="1:27" ht="12" customHeight="1" x14ac:dyDescent="0.15">
      <c r="A7028" s="1" t="s">
        <v>1804</v>
      </c>
      <c r="B7028" s="1" t="s">
        <v>8</v>
      </c>
      <c r="C7028" s="1" t="s">
        <v>9</v>
      </c>
      <c r="D7028" s="1" t="s">
        <v>2522</v>
      </c>
      <c r="E7028" s="1" t="s">
        <v>10</v>
      </c>
      <c r="F7028" s="1" t="s">
        <v>1805</v>
      </c>
      <c r="G7028" s="1" t="s">
        <v>12</v>
      </c>
      <c r="H7028" s="1" t="s">
        <v>13</v>
      </c>
      <c r="I7028">
        <v>2129</v>
      </c>
      <c r="J7028">
        <v>1901</v>
      </c>
      <c r="K7028">
        <v>1717</v>
      </c>
      <c r="L7028">
        <v>2006</v>
      </c>
      <c r="M7028">
        <v>1795</v>
      </c>
      <c r="N7028">
        <v>1395</v>
      </c>
      <c r="O7028">
        <v>1724</v>
      </c>
      <c r="P7028">
        <v>1737</v>
      </c>
      <c r="Q7028">
        <v>2061</v>
      </c>
      <c r="R7028">
        <v>1786</v>
      </c>
      <c r="S7028">
        <v>1616</v>
      </c>
      <c r="T7028">
        <v>1728</v>
      </c>
      <c r="U7028">
        <v>1816</v>
      </c>
      <c r="V7028" s="1" t="s">
        <v>4278</v>
      </c>
      <c r="W7028" s="1" t="s">
        <v>2551</v>
      </c>
      <c r="X7028" s="5" t="s">
        <v>4279</v>
      </c>
      <c r="Y7028" s="5" t="s">
        <v>2553</v>
      </c>
      <c r="Z7028" s="5" t="s">
        <v>13</v>
      </c>
      <c r="AA7028" s="5"/>
    </row>
    <row r="7029" spans="1:27" ht="12" customHeight="1" x14ac:dyDescent="0.15">
      <c r="A7029" s="1" t="s">
        <v>1804</v>
      </c>
      <c r="B7029" s="1" t="s">
        <v>8</v>
      </c>
      <c r="C7029" s="1" t="s">
        <v>15</v>
      </c>
      <c r="D7029" s="1" t="s">
        <v>2522</v>
      </c>
      <c r="E7029" s="1" t="s">
        <v>10</v>
      </c>
      <c r="F7029" s="1" t="s">
        <v>1805</v>
      </c>
      <c r="G7029" s="1" t="s">
        <v>16</v>
      </c>
      <c r="H7029" s="1" t="s">
        <v>13</v>
      </c>
      <c r="I7029">
        <v>274</v>
      </c>
      <c r="J7029">
        <v>271</v>
      </c>
      <c r="K7029">
        <v>274</v>
      </c>
      <c r="L7029">
        <v>272</v>
      </c>
      <c r="M7029">
        <v>142</v>
      </c>
      <c r="N7029">
        <v>221</v>
      </c>
      <c r="O7029">
        <v>212</v>
      </c>
      <c r="P7029">
        <v>247</v>
      </c>
      <c r="Q7029">
        <v>263</v>
      </c>
      <c r="R7029">
        <v>279</v>
      </c>
      <c r="S7029">
        <v>173</v>
      </c>
      <c r="T7029">
        <v>273</v>
      </c>
      <c r="U7029">
        <v>215</v>
      </c>
      <c r="V7029" s="1" t="s">
        <v>4278</v>
      </c>
      <c r="W7029" s="1" t="s">
        <v>2551</v>
      </c>
      <c r="X7029" s="5" t="s">
        <v>4279</v>
      </c>
      <c r="Y7029" s="5" t="s">
        <v>2561</v>
      </c>
      <c r="Z7029" s="5" t="s">
        <v>13</v>
      </c>
      <c r="AA7029" s="5"/>
    </row>
    <row r="7030" spans="1:27" ht="12" customHeight="1" x14ac:dyDescent="0.15">
      <c r="A7030" s="1" t="s">
        <v>1804</v>
      </c>
      <c r="B7030" s="1" t="s">
        <v>8</v>
      </c>
      <c r="C7030" s="1" t="s">
        <v>17</v>
      </c>
      <c r="D7030" s="1" t="s">
        <v>2522</v>
      </c>
      <c r="E7030" s="1" t="s">
        <v>10</v>
      </c>
      <c r="F7030" s="1" t="s">
        <v>1805</v>
      </c>
      <c r="G7030" s="1" t="s">
        <v>18</v>
      </c>
      <c r="H7030" s="1" t="s">
        <v>13</v>
      </c>
      <c r="I7030">
        <v>24</v>
      </c>
      <c r="J7030">
        <v>26</v>
      </c>
      <c r="K7030">
        <v>18</v>
      </c>
      <c r="L7030">
        <v>25</v>
      </c>
      <c r="M7030">
        <v>22</v>
      </c>
      <c r="N7030">
        <v>24</v>
      </c>
      <c r="O7030">
        <v>25</v>
      </c>
      <c r="P7030">
        <v>24</v>
      </c>
      <c r="Q7030">
        <v>23</v>
      </c>
      <c r="R7030">
        <v>17</v>
      </c>
      <c r="S7030">
        <v>22</v>
      </c>
      <c r="T7030">
        <v>22</v>
      </c>
      <c r="U7030">
        <v>24</v>
      </c>
      <c r="V7030" s="1" t="s">
        <v>4278</v>
      </c>
      <c r="W7030" s="1" t="s">
        <v>2551</v>
      </c>
      <c r="X7030" s="5" t="s">
        <v>4279</v>
      </c>
      <c r="Y7030" s="5" t="s">
        <v>2562</v>
      </c>
      <c r="Z7030" s="5" t="s">
        <v>13</v>
      </c>
      <c r="AA7030" s="5"/>
    </row>
    <row r="7031" spans="1:27" ht="12" customHeight="1" x14ac:dyDescent="0.15">
      <c r="A7031" s="1" t="s">
        <v>1804</v>
      </c>
      <c r="B7031" s="1" t="s">
        <v>8</v>
      </c>
      <c r="C7031" s="1" t="s">
        <v>19</v>
      </c>
      <c r="D7031" s="1" t="s">
        <v>2522</v>
      </c>
      <c r="E7031" s="1" t="s">
        <v>10</v>
      </c>
      <c r="F7031" s="1" t="s">
        <v>1805</v>
      </c>
      <c r="G7031" s="1" t="s">
        <v>242</v>
      </c>
      <c r="H7031" s="1" t="s">
        <v>13</v>
      </c>
      <c r="I7031">
        <v>2348</v>
      </c>
      <c r="J7031">
        <v>2043</v>
      </c>
      <c r="K7031">
        <v>2130</v>
      </c>
      <c r="L7031">
        <v>2198</v>
      </c>
      <c r="M7031">
        <v>1787</v>
      </c>
      <c r="N7031">
        <v>1903</v>
      </c>
      <c r="O7031">
        <v>1865</v>
      </c>
      <c r="P7031">
        <v>1924</v>
      </c>
      <c r="Q7031">
        <v>2290</v>
      </c>
      <c r="R7031">
        <v>2124</v>
      </c>
      <c r="S7031">
        <v>1730</v>
      </c>
      <c r="T7031">
        <v>1928</v>
      </c>
      <c r="U7031">
        <v>1840</v>
      </c>
      <c r="V7031" s="1" t="s">
        <v>4278</v>
      </c>
      <c r="W7031" s="1" t="s">
        <v>2551</v>
      </c>
      <c r="X7031" s="5" t="s">
        <v>4279</v>
      </c>
      <c r="Y7031" s="5" t="s">
        <v>2557</v>
      </c>
      <c r="Z7031" s="5" t="s">
        <v>13</v>
      </c>
      <c r="AA7031" s="5"/>
    </row>
    <row r="7032" spans="1:27" ht="12" customHeight="1" x14ac:dyDescent="0.15">
      <c r="A7032" s="1" t="s">
        <v>1804</v>
      </c>
      <c r="B7032" s="1" t="s">
        <v>8</v>
      </c>
      <c r="C7032" s="1" t="s">
        <v>21</v>
      </c>
      <c r="D7032" s="1" t="s">
        <v>2522</v>
      </c>
      <c r="E7032" s="1" t="s">
        <v>10</v>
      </c>
      <c r="F7032" s="1" t="s">
        <v>1805</v>
      </c>
      <c r="G7032" s="1" t="s">
        <v>245</v>
      </c>
      <c r="H7032" s="1" t="s">
        <v>306</v>
      </c>
      <c r="I7032">
        <v>1183275</v>
      </c>
      <c r="J7032">
        <v>1106667</v>
      </c>
      <c r="K7032">
        <v>1221203</v>
      </c>
      <c r="L7032">
        <v>1187573</v>
      </c>
      <c r="M7032">
        <v>977174</v>
      </c>
      <c r="N7032">
        <v>1039437</v>
      </c>
      <c r="O7032">
        <v>1044988</v>
      </c>
      <c r="P7032">
        <v>1110558</v>
      </c>
      <c r="Q7032">
        <v>1311261</v>
      </c>
      <c r="R7032">
        <v>1220999</v>
      </c>
      <c r="S7032">
        <v>982305</v>
      </c>
      <c r="T7032">
        <v>1098190</v>
      </c>
      <c r="U7032">
        <v>1051536</v>
      </c>
      <c r="V7032" s="1" t="s">
        <v>4278</v>
      </c>
      <c r="W7032" s="1" t="s">
        <v>2551</v>
      </c>
      <c r="X7032" s="5" t="s">
        <v>4279</v>
      </c>
      <c r="Y7032" s="5" t="s">
        <v>2740</v>
      </c>
      <c r="Z7032" s="5" t="s">
        <v>2788</v>
      </c>
      <c r="AA7032" s="5"/>
    </row>
    <row r="7033" spans="1:27" ht="12" customHeight="1" x14ac:dyDescent="0.15">
      <c r="A7033" s="1" t="s">
        <v>1804</v>
      </c>
      <c r="B7033" s="1" t="s">
        <v>8</v>
      </c>
      <c r="C7033" s="1" t="s">
        <v>23</v>
      </c>
      <c r="D7033" s="1" t="s">
        <v>2522</v>
      </c>
      <c r="E7033" s="1" t="s">
        <v>10</v>
      </c>
      <c r="F7033" s="1" t="s">
        <v>1805</v>
      </c>
      <c r="G7033" s="1" t="s">
        <v>22</v>
      </c>
      <c r="H7033" s="1" t="s">
        <v>13</v>
      </c>
      <c r="I7033">
        <v>11</v>
      </c>
      <c r="J7033">
        <v>10</v>
      </c>
      <c r="K7033">
        <v>133</v>
      </c>
      <c r="L7033">
        <v>10</v>
      </c>
      <c r="M7033">
        <v>9</v>
      </c>
      <c r="N7033">
        <v>8</v>
      </c>
      <c r="O7033">
        <v>8</v>
      </c>
      <c r="P7033">
        <v>10</v>
      </c>
      <c r="Q7033">
        <v>7</v>
      </c>
      <c r="R7033">
        <v>10</v>
      </c>
      <c r="S7033">
        <v>6</v>
      </c>
      <c r="T7033">
        <v>7</v>
      </c>
      <c r="U7033">
        <v>9</v>
      </c>
      <c r="V7033" s="1" t="s">
        <v>4278</v>
      </c>
      <c r="W7033" s="1" t="s">
        <v>2551</v>
      </c>
      <c r="X7033" s="5" t="s">
        <v>4279</v>
      </c>
      <c r="Y7033" s="5" t="s">
        <v>2564</v>
      </c>
      <c r="Z7033" s="5" t="s">
        <v>13</v>
      </c>
      <c r="AA7033" s="5"/>
    </row>
    <row r="7034" spans="1:27" ht="12" customHeight="1" x14ac:dyDescent="0.15">
      <c r="A7034" s="1" t="s">
        <v>1804</v>
      </c>
      <c r="B7034" s="1" t="s">
        <v>8</v>
      </c>
      <c r="C7034" s="1" t="s">
        <v>77</v>
      </c>
      <c r="D7034" s="1" t="s">
        <v>2522</v>
      </c>
      <c r="E7034" s="1" t="s">
        <v>10</v>
      </c>
      <c r="F7034" s="1" t="s">
        <v>1805</v>
      </c>
      <c r="G7034" s="1" t="s">
        <v>24</v>
      </c>
      <c r="H7034" s="1" t="s">
        <v>13</v>
      </c>
      <c r="I7034">
        <v>2149</v>
      </c>
      <c r="J7034">
        <v>2242</v>
      </c>
      <c r="K7034">
        <v>1952</v>
      </c>
      <c r="L7034">
        <v>1997</v>
      </c>
      <c r="M7034">
        <v>2116</v>
      </c>
      <c r="N7034">
        <v>1797</v>
      </c>
      <c r="O7034">
        <v>1834</v>
      </c>
      <c r="P7034">
        <v>1861</v>
      </c>
      <c r="Q7034">
        <v>1865</v>
      </c>
      <c r="R7034">
        <v>1779</v>
      </c>
      <c r="S7034">
        <v>1811</v>
      </c>
      <c r="T7034">
        <v>1856</v>
      </c>
      <c r="U7034">
        <v>2014</v>
      </c>
      <c r="V7034" s="1" t="s">
        <v>4278</v>
      </c>
      <c r="W7034" s="1" t="s">
        <v>2551</v>
      </c>
      <c r="X7034" s="5" t="s">
        <v>4279</v>
      </c>
      <c r="Y7034" s="5" t="s">
        <v>2559</v>
      </c>
      <c r="Z7034" s="5" t="s">
        <v>13</v>
      </c>
      <c r="AA7034" s="5"/>
    </row>
    <row r="7035" spans="1:27" ht="12" customHeight="1" x14ac:dyDescent="0.15">
      <c r="A7035" s="1" t="s">
        <v>1804</v>
      </c>
      <c r="B7035" s="1" t="s">
        <v>25</v>
      </c>
      <c r="C7035" s="1" t="s">
        <v>9</v>
      </c>
      <c r="D7035" s="1" t="s">
        <v>2522</v>
      </c>
      <c r="E7035" s="1" t="s">
        <v>10</v>
      </c>
      <c r="F7035" s="1" t="s">
        <v>1806</v>
      </c>
      <c r="G7035" s="1" t="s">
        <v>12</v>
      </c>
      <c r="H7035" s="1" t="s">
        <v>13</v>
      </c>
      <c r="I7035">
        <v>1440</v>
      </c>
      <c r="J7035">
        <v>1401</v>
      </c>
      <c r="K7035">
        <v>1239</v>
      </c>
      <c r="L7035">
        <v>1454</v>
      </c>
      <c r="M7035">
        <v>1263</v>
      </c>
      <c r="N7035">
        <v>1176</v>
      </c>
      <c r="O7035">
        <v>1268</v>
      </c>
      <c r="P7035">
        <v>1272</v>
      </c>
      <c r="Q7035">
        <v>1321</v>
      </c>
      <c r="R7035">
        <v>1267</v>
      </c>
      <c r="S7035">
        <v>1046</v>
      </c>
      <c r="T7035">
        <v>1168</v>
      </c>
      <c r="U7035">
        <v>1246</v>
      </c>
      <c r="V7035" s="1" t="s">
        <v>4278</v>
      </c>
      <c r="W7035" s="1" t="s">
        <v>2551</v>
      </c>
      <c r="X7035" s="5" t="s">
        <v>4280</v>
      </c>
      <c r="Y7035" s="5" t="s">
        <v>2553</v>
      </c>
      <c r="Z7035" s="5" t="s">
        <v>13</v>
      </c>
      <c r="AA7035" s="5"/>
    </row>
    <row r="7036" spans="1:27" ht="12" customHeight="1" x14ac:dyDescent="0.15">
      <c r="A7036" s="1" t="s">
        <v>1804</v>
      </c>
      <c r="B7036" s="1" t="s">
        <v>25</v>
      </c>
      <c r="C7036" s="1" t="s">
        <v>15</v>
      </c>
      <c r="D7036" s="1" t="s">
        <v>2522</v>
      </c>
      <c r="E7036" s="1" t="s">
        <v>10</v>
      </c>
      <c r="F7036" s="1" t="s">
        <v>1806</v>
      </c>
      <c r="G7036" s="1" t="s">
        <v>16</v>
      </c>
      <c r="H7036" s="1" t="s">
        <v>13</v>
      </c>
      <c r="I7036">
        <v>141</v>
      </c>
      <c r="J7036">
        <v>160</v>
      </c>
      <c r="K7036">
        <v>118</v>
      </c>
      <c r="L7036">
        <v>169</v>
      </c>
      <c r="M7036">
        <v>150</v>
      </c>
      <c r="N7036">
        <v>139</v>
      </c>
      <c r="O7036">
        <v>160</v>
      </c>
      <c r="P7036">
        <v>164</v>
      </c>
      <c r="Q7036">
        <v>169</v>
      </c>
      <c r="R7036">
        <v>151</v>
      </c>
      <c r="S7036">
        <v>117</v>
      </c>
      <c r="T7036">
        <v>145</v>
      </c>
      <c r="U7036">
        <v>185</v>
      </c>
      <c r="V7036" s="1" t="s">
        <v>4278</v>
      </c>
      <c r="W7036" s="1" t="s">
        <v>2551</v>
      </c>
      <c r="X7036" s="5" t="s">
        <v>4280</v>
      </c>
      <c r="Y7036" s="5" t="s">
        <v>2561</v>
      </c>
      <c r="Z7036" s="5" t="s">
        <v>13</v>
      </c>
      <c r="AA7036" s="5"/>
    </row>
    <row r="7037" spans="1:27" ht="12" customHeight="1" x14ac:dyDescent="0.15">
      <c r="A7037" s="1" t="s">
        <v>1804</v>
      </c>
      <c r="B7037" s="1" t="s">
        <v>25</v>
      </c>
      <c r="C7037" s="1" t="s">
        <v>17</v>
      </c>
      <c r="D7037" s="1" t="s">
        <v>2522</v>
      </c>
      <c r="E7037" s="1" t="s">
        <v>10</v>
      </c>
      <c r="F7037" s="1" t="s">
        <v>1806</v>
      </c>
      <c r="G7037" s="1" t="s">
        <v>18</v>
      </c>
      <c r="H7037" s="1" t="s">
        <v>13</v>
      </c>
      <c r="I7037">
        <v>578</v>
      </c>
      <c r="J7037">
        <v>463</v>
      </c>
      <c r="K7037">
        <v>461</v>
      </c>
      <c r="L7037">
        <v>532</v>
      </c>
      <c r="M7037">
        <v>509</v>
      </c>
      <c r="N7037">
        <v>491</v>
      </c>
      <c r="O7037">
        <v>553</v>
      </c>
      <c r="P7037">
        <v>545</v>
      </c>
      <c r="Q7037">
        <v>586</v>
      </c>
      <c r="R7037">
        <v>520</v>
      </c>
      <c r="S7037">
        <v>503</v>
      </c>
      <c r="T7037">
        <v>548</v>
      </c>
      <c r="U7037">
        <v>604</v>
      </c>
      <c r="V7037" s="1" t="s">
        <v>4278</v>
      </c>
      <c r="W7037" s="1" t="s">
        <v>2551</v>
      </c>
      <c r="X7037" s="5" t="s">
        <v>4280</v>
      </c>
      <c r="Y7037" s="5" t="s">
        <v>2562</v>
      </c>
      <c r="Z7037" s="5" t="s">
        <v>13</v>
      </c>
      <c r="AA7037" s="5"/>
    </row>
    <row r="7038" spans="1:27" ht="12" customHeight="1" x14ac:dyDescent="0.15">
      <c r="A7038" s="1" t="s">
        <v>1804</v>
      </c>
      <c r="B7038" s="1" t="s">
        <v>25</v>
      </c>
      <c r="C7038" s="1" t="s">
        <v>19</v>
      </c>
      <c r="D7038" s="1" t="s">
        <v>2522</v>
      </c>
      <c r="E7038" s="1" t="s">
        <v>10</v>
      </c>
      <c r="F7038" s="1" t="s">
        <v>1806</v>
      </c>
      <c r="G7038" s="1" t="s">
        <v>242</v>
      </c>
      <c r="H7038" s="1" t="s">
        <v>13</v>
      </c>
      <c r="I7038">
        <v>1007</v>
      </c>
      <c r="J7038">
        <v>903</v>
      </c>
      <c r="K7038">
        <v>882</v>
      </c>
      <c r="L7038">
        <v>871</v>
      </c>
      <c r="M7038">
        <v>949</v>
      </c>
      <c r="N7038">
        <v>706</v>
      </c>
      <c r="O7038">
        <v>872</v>
      </c>
      <c r="P7038">
        <v>875</v>
      </c>
      <c r="Q7038">
        <v>1018</v>
      </c>
      <c r="R7038">
        <v>875</v>
      </c>
      <c r="S7038">
        <v>735</v>
      </c>
      <c r="T7038">
        <v>798</v>
      </c>
      <c r="U7038">
        <v>847</v>
      </c>
      <c r="V7038" s="1" t="s">
        <v>4278</v>
      </c>
      <c r="W7038" s="1" t="s">
        <v>2551</v>
      </c>
      <c r="X7038" s="5" t="s">
        <v>4280</v>
      </c>
      <c r="Y7038" s="5" t="s">
        <v>2557</v>
      </c>
      <c r="Z7038" s="5" t="s">
        <v>13</v>
      </c>
      <c r="AA7038" s="5"/>
    </row>
    <row r="7039" spans="1:27" ht="12" customHeight="1" x14ac:dyDescent="0.15">
      <c r="A7039" s="1" t="s">
        <v>1804</v>
      </c>
      <c r="B7039" s="1" t="s">
        <v>25</v>
      </c>
      <c r="C7039" s="1" t="s">
        <v>21</v>
      </c>
      <c r="D7039" s="1" t="s">
        <v>2522</v>
      </c>
      <c r="E7039" s="1" t="s">
        <v>10</v>
      </c>
      <c r="F7039" s="1" t="s">
        <v>1806</v>
      </c>
      <c r="G7039" s="1" t="s">
        <v>245</v>
      </c>
      <c r="H7039" s="1" t="s">
        <v>306</v>
      </c>
      <c r="I7039">
        <v>687376</v>
      </c>
      <c r="J7039">
        <v>628378</v>
      </c>
      <c r="K7039">
        <v>629221</v>
      </c>
      <c r="L7039">
        <v>653480</v>
      </c>
      <c r="M7039">
        <v>659963</v>
      </c>
      <c r="N7039">
        <v>573055</v>
      </c>
      <c r="O7039">
        <v>659479</v>
      </c>
      <c r="P7039">
        <v>626600</v>
      </c>
      <c r="Q7039">
        <v>712492</v>
      </c>
      <c r="R7039">
        <v>660497</v>
      </c>
      <c r="S7039">
        <v>583284</v>
      </c>
      <c r="T7039">
        <v>628637</v>
      </c>
      <c r="U7039">
        <v>709874</v>
      </c>
      <c r="V7039" s="1" t="s">
        <v>4278</v>
      </c>
      <c r="W7039" s="1" t="s">
        <v>2551</v>
      </c>
      <c r="X7039" s="5" t="s">
        <v>4280</v>
      </c>
      <c r="Y7039" s="5" t="s">
        <v>2740</v>
      </c>
      <c r="Z7039" s="5" t="s">
        <v>2788</v>
      </c>
      <c r="AA7039" s="5"/>
    </row>
    <row r="7040" spans="1:27" ht="12" customHeight="1" x14ac:dyDescent="0.15">
      <c r="A7040" s="1" t="s">
        <v>1804</v>
      </c>
      <c r="B7040" s="1" t="s">
        <v>25</v>
      </c>
      <c r="C7040" s="1" t="s">
        <v>23</v>
      </c>
      <c r="D7040" s="1" t="s">
        <v>2522</v>
      </c>
      <c r="E7040" s="1" t="s">
        <v>10</v>
      </c>
      <c r="F7040" s="1" t="s">
        <v>1806</v>
      </c>
      <c r="G7040" s="1" t="s">
        <v>22</v>
      </c>
      <c r="H7040" s="1" t="s">
        <v>13</v>
      </c>
      <c r="I7040">
        <v>0</v>
      </c>
      <c r="J7040">
        <v>0</v>
      </c>
      <c r="K7040">
        <v>0</v>
      </c>
      <c r="L7040">
        <v>2</v>
      </c>
      <c r="M7040">
        <v>4</v>
      </c>
      <c r="N7040">
        <v>0</v>
      </c>
      <c r="O7040">
        <v>0</v>
      </c>
      <c r="P7040">
        <v>0</v>
      </c>
      <c r="Q7040">
        <v>0</v>
      </c>
      <c r="R7040">
        <v>0</v>
      </c>
      <c r="S7040">
        <v>0</v>
      </c>
      <c r="T7040">
        <v>0</v>
      </c>
      <c r="U7040">
        <v>0</v>
      </c>
      <c r="V7040" s="1" t="s">
        <v>4278</v>
      </c>
      <c r="W7040" s="1" t="s">
        <v>2551</v>
      </c>
      <c r="X7040" s="5" t="s">
        <v>4280</v>
      </c>
      <c r="Y7040" s="5" t="s">
        <v>2564</v>
      </c>
      <c r="Z7040" s="5" t="s">
        <v>13</v>
      </c>
      <c r="AA7040" s="5"/>
    </row>
    <row r="7041" spans="1:27" ht="12" customHeight="1" x14ac:dyDescent="0.15">
      <c r="A7041" s="1" t="s">
        <v>1804</v>
      </c>
      <c r="B7041" s="1" t="s">
        <v>25</v>
      </c>
      <c r="C7041" s="1" t="s">
        <v>77</v>
      </c>
      <c r="D7041" s="1" t="s">
        <v>2522</v>
      </c>
      <c r="E7041" s="1" t="s">
        <v>10</v>
      </c>
      <c r="F7041" s="1" t="s">
        <v>1806</v>
      </c>
      <c r="G7041" s="1" t="s">
        <v>24</v>
      </c>
      <c r="H7041" s="1" t="s">
        <v>13</v>
      </c>
      <c r="I7041">
        <v>867</v>
      </c>
      <c r="J7041">
        <v>1062</v>
      </c>
      <c r="K7041">
        <v>1075</v>
      </c>
      <c r="L7041">
        <v>1294</v>
      </c>
      <c r="M7041">
        <v>1244</v>
      </c>
      <c r="N7041">
        <v>1362</v>
      </c>
      <c r="O7041">
        <v>1366</v>
      </c>
      <c r="P7041">
        <v>1381</v>
      </c>
      <c r="Q7041">
        <v>1267</v>
      </c>
      <c r="R7041">
        <v>1289</v>
      </c>
      <c r="S7041">
        <v>1215</v>
      </c>
      <c r="T7041">
        <v>1182</v>
      </c>
      <c r="U7041">
        <v>1162</v>
      </c>
      <c r="V7041" s="1" t="s">
        <v>4278</v>
      </c>
      <c r="W7041" s="1" t="s">
        <v>2551</v>
      </c>
      <c r="X7041" s="5" t="s">
        <v>4280</v>
      </c>
      <c r="Y7041" s="5" t="s">
        <v>2559</v>
      </c>
      <c r="Z7041" s="5" t="s">
        <v>13</v>
      </c>
      <c r="AA7041" s="5"/>
    </row>
    <row r="7042" spans="1:27" ht="12" customHeight="1" x14ac:dyDescent="0.15">
      <c r="A7042" s="1" t="s">
        <v>1804</v>
      </c>
      <c r="B7042" s="1" t="s">
        <v>27</v>
      </c>
      <c r="C7042" s="1" t="s">
        <v>9</v>
      </c>
      <c r="D7042" s="1" t="s">
        <v>2522</v>
      </c>
      <c r="E7042" s="1" t="s">
        <v>10</v>
      </c>
      <c r="F7042" s="1" t="s">
        <v>1807</v>
      </c>
      <c r="G7042" s="1" t="s">
        <v>12</v>
      </c>
      <c r="H7042" s="1" t="s">
        <v>13</v>
      </c>
      <c r="I7042">
        <v>12344</v>
      </c>
      <c r="J7042">
        <v>10774</v>
      </c>
      <c r="K7042">
        <v>10640</v>
      </c>
      <c r="L7042">
        <v>11933</v>
      </c>
      <c r="M7042">
        <v>11092</v>
      </c>
      <c r="N7042">
        <v>10072</v>
      </c>
      <c r="O7042">
        <v>11182</v>
      </c>
      <c r="P7042">
        <v>10029</v>
      </c>
      <c r="Q7042">
        <v>9690</v>
      </c>
      <c r="R7042">
        <v>9140</v>
      </c>
      <c r="S7042">
        <v>8748</v>
      </c>
      <c r="T7042">
        <v>8389</v>
      </c>
      <c r="U7042">
        <v>8533</v>
      </c>
      <c r="V7042" s="1" t="s">
        <v>4278</v>
      </c>
      <c r="W7042" s="1" t="s">
        <v>2551</v>
      </c>
      <c r="X7042" s="5" t="s">
        <v>4281</v>
      </c>
      <c r="Y7042" s="5" t="s">
        <v>2553</v>
      </c>
      <c r="Z7042" s="5" t="s">
        <v>13</v>
      </c>
      <c r="AA7042" s="5"/>
    </row>
    <row r="7043" spans="1:27" ht="12" customHeight="1" x14ac:dyDescent="0.15">
      <c r="A7043" s="1" t="s">
        <v>1804</v>
      </c>
      <c r="B7043" s="1" t="s">
        <v>27</v>
      </c>
      <c r="C7043" s="1" t="s">
        <v>15</v>
      </c>
      <c r="D7043" s="1" t="s">
        <v>2522</v>
      </c>
      <c r="E7043" s="1" t="s">
        <v>10</v>
      </c>
      <c r="F7043" s="1" t="s">
        <v>1807</v>
      </c>
      <c r="G7043" s="1" t="s">
        <v>16</v>
      </c>
      <c r="H7043" s="1" t="s">
        <v>13</v>
      </c>
      <c r="I7043">
        <v>0</v>
      </c>
      <c r="J7043">
        <v>0</v>
      </c>
      <c r="K7043">
        <v>0</v>
      </c>
      <c r="L7043">
        <v>0</v>
      </c>
      <c r="M7043">
        <v>0</v>
      </c>
      <c r="N7043">
        <v>0</v>
      </c>
      <c r="O7043">
        <v>0</v>
      </c>
      <c r="P7043">
        <v>0</v>
      </c>
      <c r="Q7043">
        <v>0</v>
      </c>
      <c r="R7043">
        <v>0</v>
      </c>
      <c r="S7043">
        <v>0</v>
      </c>
      <c r="T7043">
        <v>0</v>
      </c>
      <c r="U7043">
        <v>0</v>
      </c>
      <c r="V7043" s="1" t="s">
        <v>4278</v>
      </c>
      <c r="W7043" s="1" t="s">
        <v>2551</v>
      </c>
      <c r="X7043" s="5" t="s">
        <v>4281</v>
      </c>
      <c r="Y7043" s="5" t="s">
        <v>2561</v>
      </c>
      <c r="Z7043" s="5" t="s">
        <v>13</v>
      </c>
      <c r="AA7043" s="5"/>
    </row>
    <row r="7044" spans="1:27" ht="12" customHeight="1" x14ac:dyDescent="0.15">
      <c r="A7044" s="1" t="s">
        <v>1804</v>
      </c>
      <c r="B7044" s="1" t="s">
        <v>27</v>
      </c>
      <c r="C7044" s="1" t="s">
        <v>17</v>
      </c>
      <c r="D7044" s="1" t="s">
        <v>2522</v>
      </c>
      <c r="E7044" s="1" t="s">
        <v>10</v>
      </c>
      <c r="F7044" s="1" t="s">
        <v>1807</v>
      </c>
      <c r="G7044" s="1" t="s">
        <v>18</v>
      </c>
      <c r="H7044" s="1" t="s">
        <v>13</v>
      </c>
      <c r="I7044">
        <v>2</v>
      </c>
      <c r="J7044">
        <v>2</v>
      </c>
      <c r="K7044">
        <v>0</v>
      </c>
      <c r="L7044">
        <v>2</v>
      </c>
      <c r="M7044">
        <v>4</v>
      </c>
      <c r="N7044">
        <v>20</v>
      </c>
      <c r="O7044">
        <v>2</v>
      </c>
      <c r="P7044">
        <v>3</v>
      </c>
      <c r="Q7044">
        <v>2</v>
      </c>
      <c r="R7044">
        <v>2</v>
      </c>
      <c r="S7044">
        <v>7</v>
      </c>
      <c r="T7044">
        <v>2</v>
      </c>
      <c r="U7044">
        <v>2</v>
      </c>
      <c r="V7044" s="1" t="s">
        <v>4278</v>
      </c>
      <c r="W7044" s="1" t="s">
        <v>2551</v>
      </c>
      <c r="X7044" s="5" t="s">
        <v>4281</v>
      </c>
      <c r="Y7044" s="5" t="s">
        <v>2562</v>
      </c>
      <c r="Z7044" s="5" t="s">
        <v>13</v>
      </c>
      <c r="AA7044" s="5"/>
    </row>
    <row r="7045" spans="1:27" ht="12" customHeight="1" x14ac:dyDescent="0.15">
      <c r="A7045" s="1" t="s">
        <v>1804</v>
      </c>
      <c r="B7045" s="1" t="s">
        <v>27</v>
      </c>
      <c r="C7045" s="1" t="s">
        <v>19</v>
      </c>
      <c r="D7045" s="1" t="s">
        <v>2522</v>
      </c>
      <c r="E7045" s="1" t="s">
        <v>10</v>
      </c>
      <c r="F7045" s="1" t="s">
        <v>1807</v>
      </c>
      <c r="G7045" s="1" t="s">
        <v>242</v>
      </c>
      <c r="H7045" s="1" t="s">
        <v>13</v>
      </c>
      <c r="I7045">
        <v>12083</v>
      </c>
      <c r="J7045">
        <v>11182</v>
      </c>
      <c r="K7045">
        <v>10464</v>
      </c>
      <c r="L7045">
        <v>11650</v>
      </c>
      <c r="M7045">
        <v>11286</v>
      </c>
      <c r="N7045">
        <v>10262</v>
      </c>
      <c r="O7045">
        <v>10965</v>
      </c>
      <c r="P7045">
        <v>9941</v>
      </c>
      <c r="Q7045">
        <v>9867</v>
      </c>
      <c r="R7045">
        <v>9355</v>
      </c>
      <c r="S7045">
        <v>8469</v>
      </c>
      <c r="T7045">
        <v>8183</v>
      </c>
      <c r="U7045">
        <v>8709</v>
      </c>
      <c r="V7045" s="1" t="s">
        <v>4278</v>
      </c>
      <c r="W7045" s="1" t="s">
        <v>2551</v>
      </c>
      <c r="X7045" s="5" t="s">
        <v>4281</v>
      </c>
      <c r="Y7045" s="5" t="s">
        <v>2557</v>
      </c>
      <c r="Z7045" s="5" t="s">
        <v>13</v>
      </c>
      <c r="AA7045" s="5"/>
    </row>
    <row r="7046" spans="1:27" ht="12" customHeight="1" x14ac:dyDescent="0.15">
      <c r="A7046" s="1" t="s">
        <v>1804</v>
      </c>
      <c r="B7046" s="1" t="s">
        <v>27</v>
      </c>
      <c r="C7046" s="1" t="s">
        <v>21</v>
      </c>
      <c r="D7046" s="1" t="s">
        <v>2522</v>
      </c>
      <c r="E7046" s="1" t="s">
        <v>10</v>
      </c>
      <c r="F7046" s="1" t="s">
        <v>1807</v>
      </c>
      <c r="G7046" s="1" t="s">
        <v>245</v>
      </c>
      <c r="H7046" s="1" t="s">
        <v>306</v>
      </c>
      <c r="I7046">
        <v>1099366</v>
      </c>
      <c r="J7046">
        <v>1047959</v>
      </c>
      <c r="K7046">
        <v>1008279</v>
      </c>
      <c r="L7046">
        <v>1125469</v>
      </c>
      <c r="M7046">
        <v>1121790</v>
      </c>
      <c r="N7046">
        <v>1038700</v>
      </c>
      <c r="O7046">
        <v>1111369</v>
      </c>
      <c r="P7046">
        <v>987487</v>
      </c>
      <c r="Q7046">
        <v>1015851</v>
      </c>
      <c r="R7046">
        <v>961805</v>
      </c>
      <c r="S7046">
        <v>870235</v>
      </c>
      <c r="T7046">
        <v>835846</v>
      </c>
      <c r="U7046">
        <v>894135</v>
      </c>
      <c r="V7046" s="1" t="s">
        <v>4278</v>
      </c>
      <c r="W7046" s="1" t="s">
        <v>2551</v>
      </c>
      <c r="X7046" s="5" t="s">
        <v>4281</v>
      </c>
      <c r="Y7046" s="5" t="s">
        <v>2740</v>
      </c>
      <c r="Z7046" s="5" t="s">
        <v>2788</v>
      </c>
      <c r="AA7046" s="5"/>
    </row>
    <row r="7047" spans="1:27" ht="12" customHeight="1" x14ac:dyDescent="0.15">
      <c r="A7047" s="1" t="s">
        <v>1804</v>
      </c>
      <c r="B7047" s="1" t="s">
        <v>27</v>
      </c>
      <c r="C7047" s="1" t="s">
        <v>23</v>
      </c>
      <c r="D7047" s="1" t="s">
        <v>2522</v>
      </c>
      <c r="E7047" s="1" t="s">
        <v>10</v>
      </c>
      <c r="F7047" s="1" t="s">
        <v>1807</v>
      </c>
      <c r="G7047" s="1" t="s">
        <v>22</v>
      </c>
      <c r="H7047" s="1" t="s">
        <v>13</v>
      </c>
      <c r="I7047">
        <v>0</v>
      </c>
      <c r="J7047">
        <v>0</v>
      </c>
      <c r="K7047">
        <v>0</v>
      </c>
      <c r="L7047">
        <v>0</v>
      </c>
      <c r="M7047">
        <v>0</v>
      </c>
      <c r="N7047">
        <v>0</v>
      </c>
      <c r="O7047">
        <v>0</v>
      </c>
      <c r="P7047">
        <v>0</v>
      </c>
      <c r="Q7047">
        <v>0</v>
      </c>
      <c r="R7047">
        <v>0</v>
      </c>
      <c r="S7047">
        <v>0</v>
      </c>
      <c r="T7047">
        <v>0</v>
      </c>
      <c r="U7047">
        <v>0</v>
      </c>
      <c r="V7047" s="1" t="s">
        <v>4278</v>
      </c>
      <c r="W7047" s="1" t="s">
        <v>2551</v>
      </c>
      <c r="X7047" s="5" t="s">
        <v>4281</v>
      </c>
      <c r="Y7047" s="5" t="s">
        <v>2564</v>
      </c>
      <c r="Z7047" s="5" t="s">
        <v>13</v>
      </c>
      <c r="AA7047" s="5"/>
    </row>
    <row r="7048" spans="1:27" ht="12" customHeight="1" x14ac:dyDescent="0.15">
      <c r="A7048" s="1" t="s">
        <v>1804</v>
      </c>
      <c r="B7048" s="1" t="s">
        <v>27</v>
      </c>
      <c r="C7048" s="1" t="s">
        <v>77</v>
      </c>
      <c r="D7048" s="1" t="s">
        <v>2522</v>
      </c>
      <c r="E7048" s="1" t="s">
        <v>10</v>
      </c>
      <c r="F7048" s="1" t="s">
        <v>1807</v>
      </c>
      <c r="G7048" s="1" t="s">
        <v>24</v>
      </c>
      <c r="H7048" s="1" t="s">
        <v>13</v>
      </c>
      <c r="I7048">
        <v>3038</v>
      </c>
      <c r="J7048">
        <v>2628</v>
      </c>
      <c r="K7048">
        <v>2803</v>
      </c>
      <c r="L7048">
        <v>3084</v>
      </c>
      <c r="M7048">
        <v>2885</v>
      </c>
      <c r="N7048">
        <v>2674</v>
      </c>
      <c r="O7048">
        <v>2891</v>
      </c>
      <c r="P7048">
        <v>2976</v>
      </c>
      <c r="Q7048">
        <v>2796</v>
      </c>
      <c r="R7048">
        <v>2578</v>
      </c>
      <c r="S7048">
        <v>2848</v>
      </c>
      <c r="T7048">
        <v>3053</v>
      </c>
      <c r="U7048">
        <v>2874</v>
      </c>
      <c r="V7048" s="1" t="s">
        <v>4278</v>
      </c>
      <c r="W7048" s="1" t="s">
        <v>2551</v>
      </c>
      <c r="X7048" s="5" t="s">
        <v>4281</v>
      </c>
      <c r="Y7048" s="5" t="s">
        <v>2559</v>
      </c>
      <c r="Z7048" s="5" t="s">
        <v>13</v>
      </c>
      <c r="AA7048" s="5"/>
    </row>
    <row r="7049" spans="1:27" ht="12" customHeight="1" x14ac:dyDescent="0.15">
      <c r="A7049" s="1" t="s">
        <v>1804</v>
      </c>
      <c r="B7049" s="1" t="s">
        <v>29</v>
      </c>
      <c r="C7049" s="1" t="s">
        <v>9</v>
      </c>
      <c r="D7049" s="1" t="s">
        <v>2522</v>
      </c>
      <c r="E7049" s="1" t="s">
        <v>10</v>
      </c>
      <c r="F7049" s="1" t="s">
        <v>1808</v>
      </c>
      <c r="G7049" s="1" t="s">
        <v>12</v>
      </c>
      <c r="H7049" s="1" t="s">
        <v>13</v>
      </c>
      <c r="I7049">
        <v>9465</v>
      </c>
      <c r="J7049">
        <v>8898</v>
      </c>
      <c r="K7049">
        <v>7538</v>
      </c>
      <c r="L7049">
        <v>9031</v>
      </c>
      <c r="M7049">
        <v>8385</v>
      </c>
      <c r="N7049">
        <v>7124</v>
      </c>
      <c r="O7049">
        <v>8730</v>
      </c>
      <c r="P7049">
        <v>8282</v>
      </c>
      <c r="Q7049">
        <v>8251</v>
      </c>
      <c r="R7049">
        <v>7854</v>
      </c>
      <c r="S7049">
        <v>6959</v>
      </c>
      <c r="T7049">
        <v>7661</v>
      </c>
      <c r="U7049">
        <v>8031</v>
      </c>
      <c r="V7049" s="1" t="s">
        <v>4278</v>
      </c>
      <c r="W7049" s="1" t="s">
        <v>2551</v>
      </c>
      <c r="X7049" s="5" t="s">
        <v>4282</v>
      </c>
      <c r="Y7049" s="5" t="s">
        <v>2553</v>
      </c>
      <c r="Z7049" s="5" t="s">
        <v>13</v>
      </c>
      <c r="AA7049" s="5"/>
    </row>
    <row r="7050" spans="1:27" ht="12" customHeight="1" x14ac:dyDescent="0.15">
      <c r="A7050" s="1" t="s">
        <v>1804</v>
      </c>
      <c r="B7050" s="1" t="s">
        <v>29</v>
      </c>
      <c r="C7050" s="1" t="s">
        <v>15</v>
      </c>
      <c r="D7050" s="1" t="s">
        <v>2522</v>
      </c>
      <c r="E7050" s="1" t="s">
        <v>10</v>
      </c>
      <c r="F7050" s="1" t="s">
        <v>1808</v>
      </c>
      <c r="G7050" s="1" t="s">
        <v>16</v>
      </c>
      <c r="H7050" s="1" t="s">
        <v>13</v>
      </c>
      <c r="I7050">
        <v>1085</v>
      </c>
      <c r="J7050">
        <v>527</v>
      </c>
      <c r="K7050">
        <v>693</v>
      </c>
      <c r="L7050">
        <v>860</v>
      </c>
      <c r="M7050">
        <v>710</v>
      </c>
      <c r="N7050">
        <v>738</v>
      </c>
      <c r="O7050">
        <v>695</v>
      </c>
      <c r="P7050">
        <v>521</v>
      </c>
      <c r="Q7050">
        <v>683</v>
      </c>
      <c r="R7050">
        <v>583</v>
      </c>
      <c r="S7050">
        <v>632</v>
      </c>
      <c r="T7050">
        <v>572</v>
      </c>
      <c r="U7050">
        <v>778</v>
      </c>
      <c r="V7050" s="1" t="s">
        <v>4278</v>
      </c>
      <c r="W7050" s="1" t="s">
        <v>2551</v>
      </c>
      <c r="X7050" s="5" t="s">
        <v>4282</v>
      </c>
      <c r="Y7050" s="5" t="s">
        <v>2561</v>
      </c>
      <c r="Z7050" s="5" t="s">
        <v>13</v>
      </c>
      <c r="AA7050" s="5"/>
    </row>
    <row r="7051" spans="1:27" ht="12" customHeight="1" x14ac:dyDescent="0.15">
      <c r="A7051" s="1" t="s">
        <v>1804</v>
      </c>
      <c r="B7051" s="1" t="s">
        <v>29</v>
      </c>
      <c r="C7051" s="1" t="s">
        <v>17</v>
      </c>
      <c r="D7051" s="1" t="s">
        <v>2522</v>
      </c>
      <c r="E7051" s="1" t="s">
        <v>10</v>
      </c>
      <c r="F7051" s="1" t="s">
        <v>1808</v>
      </c>
      <c r="G7051" s="1" t="s">
        <v>18</v>
      </c>
      <c r="H7051" s="1" t="s">
        <v>13</v>
      </c>
      <c r="I7051">
        <v>118</v>
      </c>
      <c r="J7051">
        <v>79</v>
      </c>
      <c r="K7051">
        <v>68</v>
      </c>
      <c r="L7051">
        <v>68</v>
      </c>
      <c r="M7051">
        <v>95</v>
      </c>
      <c r="N7051">
        <v>56</v>
      </c>
      <c r="O7051">
        <v>105</v>
      </c>
      <c r="P7051">
        <v>102</v>
      </c>
      <c r="Q7051">
        <v>99</v>
      </c>
      <c r="R7051">
        <v>77</v>
      </c>
      <c r="S7051">
        <v>72</v>
      </c>
      <c r="T7051">
        <v>60</v>
      </c>
      <c r="U7051">
        <v>81</v>
      </c>
      <c r="V7051" s="1" t="s">
        <v>4278</v>
      </c>
      <c r="W7051" s="1" t="s">
        <v>2551</v>
      </c>
      <c r="X7051" s="5" t="s">
        <v>4282</v>
      </c>
      <c r="Y7051" s="5" t="s">
        <v>2562</v>
      </c>
      <c r="Z7051" s="5" t="s">
        <v>13</v>
      </c>
      <c r="AA7051" s="5"/>
    </row>
    <row r="7052" spans="1:27" ht="12" customHeight="1" x14ac:dyDescent="0.15">
      <c r="A7052" s="1" t="s">
        <v>1804</v>
      </c>
      <c r="B7052" s="1" t="s">
        <v>29</v>
      </c>
      <c r="C7052" s="1" t="s">
        <v>19</v>
      </c>
      <c r="D7052" s="1" t="s">
        <v>2522</v>
      </c>
      <c r="E7052" s="1" t="s">
        <v>10</v>
      </c>
      <c r="F7052" s="1" t="s">
        <v>1808</v>
      </c>
      <c r="G7052" s="1" t="s">
        <v>242</v>
      </c>
      <c r="H7052" s="1" t="s">
        <v>13</v>
      </c>
      <c r="I7052">
        <v>9561</v>
      </c>
      <c r="J7052">
        <v>8433</v>
      </c>
      <c r="K7052">
        <v>7428</v>
      </c>
      <c r="L7052">
        <v>8662</v>
      </c>
      <c r="M7052">
        <v>8229</v>
      </c>
      <c r="N7052">
        <v>7411</v>
      </c>
      <c r="O7052">
        <v>8230</v>
      </c>
      <c r="P7052">
        <v>8136</v>
      </c>
      <c r="Q7052">
        <v>8162</v>
      </c>
      <c r="R7052">
        <v>7894</v>
      </c>
      <c r="S7052">
        <v>6780</v>
      </c>
      <c r="T7052">
        <v>7497</v>
      </c>
      <c r="U7052">
        <v>8252</v>
      </c>
      <c r="V7052" s="1" t="s">
        <v>4278</v>
      </c>
      <c r="W7052" s="1" t="s">
        <v>2551</v>
      </c>
      <c r="X7052" s="5" t="s">
        <v>4282</v>
      </c>
      <c r="Y7052" s="5" t="s">
        <v>2557</v>
      </c>
      <c r="Z7052" s="5" t="s">
        <v>13</v>
      </c>
      <c r="AA7052" s="5"/>
    </row>
    <row r="7053" spans="1:27" ht="12" customHeight="1" x14ac:dyDescent="0.15">
      <c r="A7053" s="1" t="s">
        <v>1804</v>
      </c>
      <c r="B7053" s="1" t="s">
        <v>29</v>
      </c>
      <c r="C7053" s="1" t="s">
        <v>21</v>
      </c>
      <c r="D7053" s="1" t="s">
        <v>2522</v>
      </c>
      <c r="E7053" s="1" t="s">
        <v>10</v>
      </c>
      <c r="F7053" s="1" t="s">
        <v>1808</v>
      </c>
      <c r="G7053" s="1" t="s">
        <v>245</v>
      </c>
      <c r="H7053" s="1" t="s">
        <v>306</v>
      </c>
      <c r="I7053">
        <v>4083774</v>
      </c>
      <c r="J7053">
        <v>3594098</v>
      </c>
      <c r="K7053">
        <v>3354777</v>
      </c>
      <c r="L7053">
        <v>3716759</v>
      </c>
      <c r="M7053">
        <v>3683026</v>
      </c>
      <c r="N7053">
        <v>3513463</v>
      </c>
      <c r="O7053">
        <v>3870901</v>
      </c>
      <c r="P7053">
        <v>3800355</v>
      </c>
      <c r="Q7053">
        <v>3785104</v>
      </c>
      <c r="R7053">
        <v>4012760</v>
      </c>
      <c r="S7053">
        <v>3169974</v>
      </c>
      <c r="T7053">
        <v>3502177</v>
      </c>
      <c r="U7053">
        <v>4033469</v>
      </c>
      <c r="V7053" s="1" t="s">
        <v>4278</v>
      </c>
      <c r="W7053" s="1" t="s">
        <v>2551</v>
      </c>
      <c r="X7053" s="5" t="s">
        <v>4282</v>
      </c>
      <c r="Y7053" s="5" t="s">
        <v>2740</v>
      </c>
      <c r="Z7053" s="5" t="s">
        <v>2788</v>
      </c>
      <c r="AA7053" s="5"/>
    </row>
    <row r="7054" spans="1:27" ht="12" customHeight="1" x14ac:dyDescent="0.15">
      <c r="A7054" s="1" t="s">
        <v>1804</v>
      </c>
      <c r="B7054" s="1" t="s">
        <v>29</v>
      </c>
      <c r="C7054" s="1" t="s">
        <v>23</v>
      </c>
      <c r="D7054" s="1" t="s">
        <v>2522</v>
      </c>
      <c r="E7054" s="1" t="s">
        <v>10</v>
      </c>
      <c r="F7054" s="1" t="s">
        <v>1808</v>
      </c>
      <c r="G7054" s="1" t="s">
        <v>22</v>
      </c>
      <c r="H7054" s="1" t="s">
        <v>13</v>
      </c>
      <c r="I7054">
        <v>1098</v>
      </c>
      <c r="J7054">
        <v>649</v>
      </c>
      <c r="K7054">
        <v>799</v>
      </c>
      <c r="L7054">
        <v>957</v>
      </c>
      <c r="M7054">
        <v>737</v>
      </c>
      <c r="N7054">
        <v>562</v>
      </c>
      <c r="O7054">
        <v>679</v>
      </c>
      <c r="P7054">
        <v>677</v>
      </c>
      <c r="Q7054">
        <v>673</v>
      </c>
      <c r="R7054">
        <v>713</v>
      </c>
      <c r="S7054">
        <v>561</v>
      </c>
      <c r="T7054">
        <v>633</v>
      </c>
      <c r="U7054">
        <v>817</v>
      </c>
      <c r="V7054" s="1" t="s">
        <v>4278</v>
      </c>
      <c r="W7054" s="1" t="s">
        <v>2551</v>
      </c>
      <c r="X7054" s="5" t="s">
        <v>4282</v>
      </c>
      <c r="Y7054" s="5" t="s">
        <v>2564</v>
      </c>
      <c r="Z7054" s="5" t="s">
        <v>13</v>
      </c>
      <c r="AA7054" s="5"/>
    </row>
    <row r="7055" spans="1:27" ht="12" customHeight="1" x14ac:dyDescent="0.15">
      <c r="A7055" s="1" t="s">
        <v>1804</v>
      </c>
      <c r="B7055" s="1" t="s">
        <v>29</v>
      </c>
      <c r="C7055" s="1" t="s">
        <v>77</v>
      </c>
      <c r="D7055" s="1" t="s">
        <v>2522</v>
      </c>
      <c r="E7055" s="1" t="s">
        <v>10</v>
      </c>
      <c r="F7055" s="1" t="s">
        <v>1808</v>
      </c>
      <c r="G7055" s="1" t="s">
        <v>24</v>
      </c>
      <c r="H7055" s="1" t="s">
        <v>13</v>
      </c>
      <c r="I7055">
        <v>8799</v>
      </c>
      <c r="J7055">
        <v>9010</v>
      </c>
      <c r="K7055">
        <v>8923</v>
      </c>
      <c r="L7055">
        <v>9164</v>
      </c>
      <c r="M7055">
        <v>8791</v>
      </c>
      <c r="N7055">
        <v>8832</v>
      </c>
      <c r="O7055">
        <v>9278</v>
      </c>
      <c r="P7055">
        <v>9074</v>
      </c>
      <c r="Q7055">
        <v>9053</v>
      </c>
      <c r="R7055">
        <v>8703</v>
      </c>
      <c r="S7055">
        <v>8873</v>
      </c>
      <c r="T7055">
        <v>8881</v>
      </c>
      <c r="U7055">
        <v>8542</v>
      </c>
      <c r="V7055" s="1" t="s">
        <v>4278</v>
      </c>
      <c r="W7055" s="1" t="s">
        <v>2551</v>
      </c>
      <c r="X7055" s="5" t="s">
        <v>4282</v>
      </c>
      <c r="Y7055" s="5" t="s">
        <v>2559</v>
      </c>
      <c r="Z7055" s="5" t="s">
        <v>13</v>
      </c>
      <c r="AA7055" s="5"/>
    </row>
    <row r="7056" spans="1:27" ht="12" customHeight="1" x14ac:dyDescent="0.15">
      <c r="A7056" s="1" t="s">
        <v>1804</v>
      </c>
      <c r="B7056" s="1" t="s">
        <v>31</v>
      </c>
      <c r="C7056" s="1" t="s">
        <v>9</v>
      </c>
      <c r="D7056" s="1" t="s">
        <v>2522</v>
      </c>
      <c r="E7056" s="1" t="s">
        <v>10</v>
      </c>
      <c r="F7056" s="1" t="s">
        <v>1809</v>
      </c>
      <c r="G7056" s="1" t="s">
        <v>12</v>
      </c>
      <c r="H7056" s="1" t="s">
        <v>13</v>
      </c>
      <c r="I7056">
        <v>3729</v>
      </c>
      <c r="J7056">
        <v>3579</v>
      </c>
      <c r="K7056">
        <v>3344</v>
      </c>
      <c r="L7056">
        <v>3675</v>
      </c>
      <c r="M7056">
        <v>3548</v>
      </c>
      <c r="N7056">
        <v>2955</v>
      </c>
      <c r="O7056">
        <v>3957</v>
      </c>
      <c r="P7056">
        <v>4013</v>
      </c>
      <c r="Q7056">
        <v>3976</v>
      </c>
      <c r="R7056">
        <v>3656</v>
      </c>
      <c r="S7056">
        <v>3544</v>
      </c>
      <c r="T7056">
        <v>3645</v>
      </c>
      <c r="U7056">
        <v>4134</v>
      </c>
      <c r="V7056" s="1" t="s">
        <v>4278</v>
      </c>
      <c r="W7056" s="1" t="s">
        <v>2551</v>
      </c>
      <c r="X7056" s="5" t="s">
        <v>4283</v>
      </c>
      <c r="Y7056" s="5" t="s">
        <v>2553</v>
      </c>
      <c r="Z7056" s="5" t="s">
        <v>13</v>
      </c>
      <c r="AA7056" s="5"/>
    </row>
    <row r="7057" spans="1:27" ht="12" customHeight="1" x14ac:dyDescent="0.15">
      <c r="A7057" s="1" t="s">
        <v>1804</v>
      </c>
      <c r="B7057" s="1" t="s">
        <v>31</v>
      </c>
      <c r="C7057" s="1" t="s">
        <v>15</v>
      </c>
      <c r="D7057" s="1" t="s">
        <v>2522</v>
      </c>
      <c r="E7057" s="1" t="s">
        <v>10</v>
      </c>
      <c r="F7057" s="1" t="s">
        <v>1809</v>
      </c>
      <c r="G7057" s="1" t="s">
        <v>16</v>
      </c>
      <c r="H7057" s="1" t="s">
        <v>13</v>
      </c>
      <c r="I7057">
        <v>0</v>
      </c>
      <c r="J7057">
        <v>0</v>
      </c>
      <c r="K7057">
        <v>0</v>
      </c>
      <c r="L7057">
        <v>0</v>
      </c>
      <c r="M7057">
        <v>0</v>
      </c>
      <c r="N7057">
        <v>0</v>
      </c>
      <c r="O7057">
        <v>0</v>
      </c>
      <c r="P7057">
        <v>0</v>
      </c>
      <c r="Q7057">
        <v>0</v>
      </c>
      <c r="R7057">
        <v>0</v>
      </c>
      <c r="S7057">
        <v>0</v>
      </c>
      <c r="T7057">
        <v>0</v>
      </c>
      <c r="U7057">
        <v>0</v>
      </c>
      <c r="V7057" s="1" t="s">
        <v>4278</v>
      </c>
      <c r="W7057" s="1" t="s">
        <v>2551</v>
      </c>
      <c r="X7057" s="5" t="s">
        <v>4283</v>
      </c>
      <c r="Y7057" s="5" t="s">
        <v>2561</v>
      </c>
      <c r="Z7057" s="5" t="s">
        <v>13</v>
      </c>
      <c r="AA7057" s="5"/>
    </row>
    <row r="7058" spans="1:27" ht="12" customHeight="1" x14ac:dyDescent="0.15">
      <c r="A7058" s="1" t="s">
        <v>1804</v>
      </c>
      <c r="B7058" s="1" t="s">
        <v>31</v>
      </c>
      <c r="C7058" s="1" t="s">
        <v>17</v>
      </c>
      <c r="D7058" s="1" t="s">
        <v>2522</v>
      </c>
      <c r="E7058" s="1" t="s">
        <v>10</v>
      </c>
      <c r="F7058" s="1" t="s">
        <v>1809</v>
      </c>
      <c r="G7058" s="1" t="s">
        <v>18</v>
      </c>
      <c r="H7058" s="1" t="s">
        <v>13</v>
      </c>
      <c r="I7058">
        <v>33</v>
      </c>
      <c r="J7058">
        <v>24</v>
      </c>
      <c r="K7058">
        <v>31</v>
      </c>
      <c r="L7058">
        <v>29</v>
      </c>
      <c r="M7058">
        <v>44</v>
      </c>
      <c r="N7058">
        <v>32</v>
      </c>
      <c r="O7058">
        <v>58</v>
      </c>
      <c r="P7058">
        <v>32</v>
      </c>
      <c r="Q7058">
        <v>39</v>
      </c>
      <c r="R7058">
        <v>27</v>
      </c>
      <c r="S7058">
        <v>33</v>
      </c>
      <c r="T7058">
        <v>23</v>
      </c>
      <c r="U7058">
        <v>34</v>
      </c>
      <c r="V7058" s="1" t="s">
        <v>4278</v>
      </c>
      <c r="W7058" s="1" t="s">
        <v>2551</v>
      </c>
      <c r="X7058" s="5" t="s">
        <v>4283</v>
      </c>
      <c r="Y7058" s="5" t="s">
        <v>2562</v>
      </c>
      <c r="Z7058" s="5" t="s">
        <v>13</v>
      </c>
      <c r="AA7058" s="5"/>
    </row>
    <row r="7059" spans="1:27" ht="12" customHeight="1" x14ac:dyDescent="0.15">
      <c r="A7059" s="1" t="s">
        <v>1804</v>
      </c>
      <c r="B7059" s="1" t="s">
        <v>31</v>
      </c>
      <c r="C7059" s="1" t="s">
        <v>19</v>
      </c>
      <c r="D7059" s="1" t="s">
        <v>2522</v>
      </c>
      <c r="E7059" s="1" t="s">
        <v>10</v>
      </c>
      <c r="F7059" s="1" t="s">
        <v>1809</v>
      </c>
      <c r="G7059" s="1" t="s">
        <v>242</v>
      </c>
      <c r="H7059" s="1" t="s">
        <v>13</v>
      </c>
      <c r="I7059">
        <v>3648</v>
      </c>
      <c r="J7059">
        <v>3351</v>
      </c>
      <c r="K7059">
        <v>2874</v>
      </c>
      <c r="L7059">
        <v>3426</v>
      </c>
      <c r="M7059">
        <v>3202</v>
      </c>
      <c r="N7059">
        <v>2757</v>
      </c>
      <c r="O7059">
        <v>3480</v>
      </c>
      <c r="P7059">
        <v>3671</v>
      </c>
      <c r="Q7059">
        <v>3799</v>
      </c>
      <c r="R7059">
        <v>3349</v>
      </c>
      <c r="S7059">
        <v>3307</v>
      </c>
      <c r="T7059">
        <v>3391</v>
      </c>
      <c r="U7059">
        <v>3915</v>
      </c>
      <c r="V7059" s="1" t="s">
        <v>4278</v>
      </c>
      <c r="W7059" s="1" t="s">
        <v>2551</v>
      </c>
      <c r="X7059" s="5" t="s">
        <v>4283</v>
      </c>
      <c r="Y7059" s="5" t="s">
        <v>2557</v>
      </c>
      <c r="Z7059" s="5" t="s">
        <v>13</v>
      </c>
      <c r="AA7059" s="5"/>
    </row>
    <row r="7060" spans="1:27" ht="12" customHeight="1" x14ac:dyDescent="0.15">
      <c r="A7060" s="1" t="s">
        <v>1804</v>
      </c>
      <c r="B7060" s="1" t="s">
        <v>31</v>
      </c>
      <c r="C7060" s="1" t="s">
        <v>21</v>
      </c>
      <c r="D7060" s="1" t="s">
        <v>2522</v>
      </c>
      <c r="E7060" s="1" t="s">
        <v>10</v>
      </c>
      <c r="F7060" s="1" t="s">
        <v>1809</v>
      </c>
      <c r="G7060" s="1" t="s">
        <v>245</v>
      </c>
      <c r="H7060" s="1" t="s">
        <v>306</v>
      </c>
      <c r="I7060">
        <v>438538</v>
      </c>
      <c r="J7060">
        <v>425602</v>
      </c>
      <c r="K7060">
        <v>357355</v>
      </c>
      <c r="L7060">
        <v>439056</v>
      </c>
      <c r="M7060">
        <v>426550</v>
      </c>
      <c r="N7060">
        <v>318267</v>
      </c>
      <c r="O7060">
        <v>432151</v>
      </c>
      <c r="P7060">
        <v>432241</v>
      </c>
      <c r="Q7060">
        <v>438944</v>
      </c>
      <c r="R7060">
        <v>390480</v>
      </c>
      <c r="S7060">
        <v>365829</v>
      </c>
      <c r="T7060">
        <v>360607</v>
      </c>
      <c r="U7060">
        <v>419858</v>
      </c>
      <c r="V7060" s="1" t="s">
        <v>4278</v>
      </c>
      <c r="W7060" s="1" t="s">
        <v>2551</v>
      </c>
      <c r="X7060" s="5" t="s">
        <v>4283</v>
      </c>
      <c r="Y7060" s="5" t="s">
        <v>2740</v>
      </c>
      <c r="Z7060" s="5" t="s">
        <v>2788</v>
      </c>
      <c r="AA7060" s="5"/>
    </row>
    <row r="7061" spans="1:27" ht="12" customHeight="1" x14ac:dyDescent="0.15">
      <c r="A7061" s="1" t="s">
        <v>1804</v>
      </c>
      <c r="B7061" s="1" t="s">
        <v>31</v>
      </c>
      <c r="C7061" s="1" t="s">
        <v>23</v>
      </c>
      <c r="D7061" s="1" t="s">
        <v>2522</v>
      </c>
      <c r="E7061" s="1" t="s">
        <v>10</v>
      </c>
      <c r="F7061" s="1" t="s">
        <v>1809</v>
      </c>
      <c r="G7061" s="1" t="s">
        <v>22</v>
      </c>
      <c r="H7061" s="1" t="s">
        <v>13</v>
      </c>
      <c r="I7061">
        <v>303</v>
      </c>
      <c r="J7061">
        <v>310</v>
      </c>
      <c r="K7061">
        <v>231</v>
      </c>
      <c r="L7061">
        <v>306</v>
      </c>
      <c r="M7061">
        <v>309</v>
      </c>
      <c r="N7061">
        <v>259</v>
      </c>
      <c r="O7061">
        <v>274</v>
      </c>
      <c r="P7061">
        <v>268</v>
      </c>
      <c r="Q7061">
        <v>252</v>
      </c>
      <c r="R7061">
        <v>215</v>
      </c>
      <c r="S7061">
        <v>190</v>
      </c>
      <c r="T7061">
        <v>180</v>
      </c>
      <c r="U7061">
        <v>188</v>
      </c>
      <c r="V7061" s="1" t="s">
        <v>4278</v>
      </c>
      <c r="W7061" s="1" t="s">
        <v>2551</v>
      </c>
      <c r="X7061" s="5" t="s">
        <v>4283</v>
      </c>
      <c r="Y7061" s="5" t="s">
        <v>2564</v>
      </c>
      <c r="Z7061" s="5" t="s">
        <v>13</v>
      </c>
      <c r="AA7061" s="5"/>
    </row>
    <row r="7062" spans="1:27" ht="12" customHeight="1" x14ac:dyDescent="0.15">
      <c r="A7062" s="1" t="s">
        <v>1804</v>
      </c>
      <c r="B7062" s="1" t="s">
        <v>31</v>
      </c>
      <c r="C7062" s="1" t="s">
        <v>77</v>
      </c>
      <c r="D7062" s="1" t="s">
        <v>2522</v>
      </c>
      <c r="E7062" s="1" t="s">
        <v>10</v>
      </c>
      <c r="F7062" s="1" t="s">
        <v>1809</v>
      </c>
      <c r="G7062" s="1" t="s">
        <v>24</v>
      </c>
      <c r="H7062" s="1" t="s">
        <v>13</v>
      </c>
      <c r="I7062">
        <v>1090</v>
      </c>
      <c r="J7062">
        <v>984</v>
      </c>
      <c r="K7062">
        <v>1193</v>
      </c>
      <c r="L7062">
        <v>1107</v>
      </c>
      <c r="M7062">
        <v>1099</v>
      </c>
      <c r="N7062">
        <v>1006</v>
      </c>
      <c r="O7062">
        <v>1151</v>
      </c>
      <c r="P7062">
        <v>1193</v>
      </c>
      <c r="Q7062">
        <v>1079</v>
      </c>
      <c r="R7062">
        <v>1143</v>
      </c>
      <c r="S7062">
        <v>1158</v>
      </c>
      <c r="T7062">
        <v>1209</v>
      </c>
      <c r="U7062">
        <v>1206</v>
      </c>
      <c r="V7062" s="1" t="s">
        <v>4278</v>
      </c>
      <c r="W7062" s="1" t="s">
        <v>2551</v>
      </c>
      <c r="X7062" s="5" t="s">
        <v>4283</v>
      </c>
      <c r="Y7062" s="5" t="s">
        <v>2559</v>
      </c>
      <c r="Z7062" s="5" t="s">
        <v>13</v>
      </c>
      <c r="AA7062" s="5"/>
    </row>
    <row r="7063" spans="1:27" ht="12" customHeight="1" x14ac:dyDescent="0.15">
      <c r="A7063" s="1" t="s">
        <v>1804</v>
      </c>
      <c r="B7063" s="1" t="s">
        <v>33</v>
      </c>
      <c r="C7063" s="1" t="s">
        <v>9</v>
      </c>
      <c r="D7063" s="1" t="s">
        <v>2522</v>
      </c>
      <c r="E7063" s="1" t="s">
        <v>10</v>
      </c>
      <c r="F7063" s="1" t="s">
        <v>1810</v>
      </c>
      <c r="G7063" s="1" t="s">
        <v>12</v>
      </c>
      <c r="H7063" s="1" t="s">
        <v>13</v>
      </c>
      <c r="I7063">
        <v>207</v>
      </c>
      <c r="J7063">
        <v>169</v>
      </c>
      <c r="K7063">
        <v>160</v>
      </c>
      <c r="L7063">
        <v>200</v>
      </c>
      <c r="M7063">
        <v>186</v>
      </c>
      <c r="N7063">
        <v>170</v>
      </c>
      <c r="O7063">
        <v>193</v>
      </c>
      <c r="P7063">
        <v>180</v>
      </c>
      <c r="Q7063">
        <v>204</v>
      </c>
      <c r="R7063">
        <v>167</v>
      </c>
      <c r="S7063">
        <v>119</v>
      </c>
      <c r="T7063">
        <v>141</v>
      </c>
      <c r="U7063">
        <v>161</v>
      </c>
      <c r="V7063" s="1" t="s">
        <v>4278</v>
      </c>
      <c r="W7063" s="1" t="s">
        <v>2551</v>
      </c>
      <c r="X7063" s="5" t="s">
        <v>4284</v>
      </c>
      <c r="Y7063" s="5" t="s">
        <v>2553</v>
      </c>
      <c r="Z7063" s="5" t="s">
        <v>13</v>
      </c>
      <c r="AA7063" s="5"/>
    </row>
    <row r="7064" spans="1:27" ht="12" customHeight="1" x14ac:dyDescent="0.15">
      <c r="A7064" s="1" t="s">
        <v>1804</v>
      </c>
      <c r="B7064" s="1" t="s">
        <v>33</v>
      </c>
      <c r="C7064" s="1" t="s">
        <v>15</v>
      </c>
      <c r="D7064" s="1" t="s">
        <v>2522</v>
      </c>
      <c r="E7064" s="1" t="s">
        <v>10</v>
      </c>
      <c r="F7064" s="1" t="s">
        <v>1810</v>
      </c>
      <c r="G7064" s="1" t="s">
        <v>16</v>
      </c>
      <c r="H7064" s="1" t="s">
        <v>13</v>
      </c>
      <c r="I7064">
        <v>33</v>
      </c>
      <c r="J7064">
        <v>36</v>
      </c>
      <c r="K7064">
        <v>38</v>
      </c>
      <c r="L7064">
        <v>45</v>
      </c>
      <c r="M7064">
        <v>34</v>
      </c>
      <c r="N7064">
        <v>42</v>
      </c>
      <c r="O7064">
        <v>55</v>
      </c>
      <c r="P7064">
        <v>49</v>
      </c>
      <c r="Q7064">
        <v>64</v>
      </c>
      <c r="R7064">
        <v>50</v>
      </c>
      <c r="S7064">
        <v>45</v>
      </c>
      <c r="T7064">
        <v>46</v>
      </c>
      <c r="U7064">
        <v>58</v>
      </c>
      <c r="V7064" s="1" t="s">
        <v>4278</v>
      </c>
      <c r="W7064" s="1" t="s">
        <v>2551</v>
      </c>
      <c r="X7064" s="5" t="s">
        <v>4284</v>
      </c>
      <c r="Y7064" s="5" t="s">
        <v>2561</v>
      </c>
      <c r="Z7064" s="5" t="s">
        <v>13</v>
      </c>
      <c r="AA7064" s="5"/>
    </row>
    <row r="7065" spans="1:27" ht="12" customHeight="1" x14ac:dyDescent="0.15">
      <c r="A7065" s="1" t="s">
        <v>1804</v>
      </c>
      <c r="B7065" s="1" t="s">
        <v>33</v>
      </c>
      <c r="C7065" s="1" t="s">
        <v>17</v>
      </c>
      <c r="D7065" s="1" t="s">
        <v>2522</v>
      </c>
      <c r="E7065" s="1" t="s">
        <v>10</v>
      </c>
      <c r="F7065" s="1" t="s">
        <v>1810</v>
      </c>
      <c r="G7065" s="1" t="s">
        <v>18</v>
      </c>
      <c r="H7065" s="1" t="s">
        <v>13</v>
      </c>
      <c r="I7065">
        <v>0</v>
      </c>
      <c r="J7065">
        <v>0</v>
      </c>
      <c r="K7065">
        <v>0</v>
      </c>
      <c r="L7065">
        <v>0</v>
      </c>
      <c r="M7065">
        <v>0</v>
      </c>
      <c r="N7065">
        <v>0</v>
      </c>
      <c r="O7065">
        <v>0</v>
      </c>
      <c r="P7065">
        <v>0</v>
      </c>
      <c r="Q7065">
        <v>0</v>
      </c>
      <c r="R7065">
        <v>0</v>
      </c>
      <c r="S7065">
        <v>0</v>
      </c>
      <c r="T7065">
        <v>0</v>
      </c>
      <c r="U7065">
        <v>0</v>
      </c>
      <c r="V7065" s="1" t="s">
        <v>4278</v>
      </c>
      <c r="W7065" s="1" t="s">
        <v>2551</v>
      </c>
      <c r="X7065" s="5" t="s">
        <v>4284</v>
      </c>
      <c r="Y7065" s="5" t="s">
        <v>2562</v>
      </c>
      <c r="Z7065" s="5" t="s">
        <v>13</v>
      </c>
      <c r="AA7065" s="5"/>
    </row>
    <row r="7066" spans="1:27" ht="12" customHeight="1" x14ac:dyDescent="0.15">
      <c r="A7066" s="1" t="s">
        <v>1804</v>
      </c>
      <c r="B7066" s="1" t="s">
        <v>33</v>
      </c>
      <c r="C7066" s="1" t="s">
        <v>19</v>
      </c>
      <c r="D7066" s="1" t="s">
        <v>2522</v>
      </c>
      <c r="E7066" s="1" t="s">
        <v>10</v>
      </c>
      <c r="F7066" s="1" t="s">
        <v>1810</v>
      </c>
      <c r="G7066" s="1" t="s">
        <v>242</v>
      </c>
      <c r="H7066" s="1" t="s">
        <v>13</v>
      </c>
      <c r="I7066">
        <v>237</v>
      </c>
      <c r="J7066">
        <v>170</v>
      </c>
      <c r="K7066">
        <v>183</v>
      </c>
      <c r="L7066">
        <v>204</v>
      </c>
      <c r="M7066">
        <v>209</v>
      </c>
      <c r="N7066">
        <v>199</v>
      </c>
      <c r="O7066">
        <v>227</v>
      </c>
      <c r="P7066">
        <v>221</v>
      </c>
      <c r="Q7066">
        <v>226</v>
      </c>
      <c r="R7066">
        <v>226</v>
      </c>
      <c r="S7066">
        <v>220</v>
      </c>
      <c r="T7066">
        <v>209</v>
      </c>
      <c r="U7066">
        <v>215</v>
      </c>
      <c r="V7066" s="1" t="s">
        <v>4278</v>
      </c>
      <c r="W7066" s="1" t="s">
        <v>2551</v>
      </c>
      <c r="X7066" s="5" t="s">
        <v>4284</v>
      </c>
      <c r="Y7066" s="5" t="s">
        <v>2557</v>
      </c>
      <c r="Z7066" s="5" t="s">
        <v>13</v>
      </c>
      <c r="AA7066" s="5"/>
    </row>
    <row r="7067" spans="1:27" ht="12" customHeight="1" x14ac:dyDescent="0.15">
      <c r="A7067" s="1" t="s">
        <v>1804</v>
      </c>
      <c r="B7067" s="1" t="s">
        <v>33</v>
      </c>
      <c r="C7067" s="1" t="s">
        <v>21</v>
      </c>
      <c r="D7067" s="1" t="s">
        <v>2522</v>
      </c>
      <c r="E7067" s="1" t="s">
        <v>10</v>
      </c>
      <c r="F7067" s="1" t="s">
        <v>1810</v>
      </c>
      <c r="G7067" s="1" t="s">
        <v>245</v>
      </c>
      <c r="H7067" s="1" t="s">
        <v>306</v>
      </c>
      <c r="I7067">
        <v>1274577</v>
      </c>
      <c r="J7067">
        <v>949564</v>
      </c>
      <c r="K7067">
        <v>980984</v>
      </c>
      <c r="L7067">
        <v>1064640</v>
      </c>
      <c r="M7067">
        <v>1134789</v>
      </c>
      <c r="N7067">
        <v>1136815</v>
      </c>
      <c r="O7067">
        <v>1295764</v>
      </c>
      <c r="P7067">
        <v>1221535</v>
      </c>
      <c r="Q7067">
        <v>1349681</v>
      </c>
      <c r="R7067">
        <v>1294158</v>
      </c>
      <c r="S7067">
        <v>1371213</v>
      </c>
      <c r="T7067">
        <v>1351486</v>
      </c>
      <c r="U7067">
        <v>1424220</v>
      </c>
      <c r="V7067" s="1" t="s">
        <v>4278</v>
      </c>
      <c r="W7067" s="1" t="s">
        <v>2551</v>
      </c>
      <c r="X7067" s="5" t="s">
        <v>4284</v>
      </c>
      <c r="Y7067" s="5" t="s">
        <v>2740</v>
      </c>
      <c r="Z7067" s="5" t="s">
        <v>2788</v>
      </c>
      <c r="AA7067" s="5"/>
    </row>
    <row r="7068" spans="1:27" ht="12" customHeight="1" x14ac:dyDescent="0.15">
      <c r="A7068" s="1" t="s">
        <v>1804</v>
      </c>
      <c r="B7068" s="1" t="s">
        <v>33</v>
      </c>
      <c r="C7068" s="1" t="s">
        <v>23</v>
      </c>
      <c r="D7068" s="1" t="s">
        <v>2522</v>
      </c>
      <c r="E7068" s="1" t="s">
        <v>10</v>
      </c>
      <c r="F7068" s="1" t="s">
        <v>1810</v>
      </c>
      <c r="G7068" s="1" t="s">
        <v>22</v>
      </c>
      <c r="H7068" s="1" t="s">
        <v>13</v>
      </c>
      <c r="I7068">
        <v>10</v>
      </c>
      <c r="J7068">
        <v>6</v>
      </c>
      <c r="K7068">
        <v>2</v>
      </c>
      <c r="L7068">
        <v>8</v>
      </c>
      <c r="M7068">
        <v>7</v>
      </c>
      <c r="N7068">
        <v>4</v>
      </c>
      <c r="O7068">
        <v>1</v>
      </c>
      <c r="P7068">
        <v>5</v>
      </c>
      <c r="Q7068">
        <v>6</v>
      </c>
      <c r="R7068">
        <v>3</v>
      </c>
      <c r="S7068">
        <v>4</v>
      </c>
      <c r="T7068">
        <v>3</v>
      </c>
      <c r="U7068">
        <v>14</v>
      </c>
      <c r="V7068" s="1" t="s">
        <v>4278</v>
      </c>
      <c r="W7068" s="1" t="s">
        <v>2551</v>
      </c>
      <c r="X7068" s="5" t="s">
        <v>4284</v>
      </c>
      <c r="Y7068" s="5" t="s">
        <v>2564</v>
      </c>
      <c r="Z7068" s="5" t="s">
        <v>13</v>
      </c>
      <c r="AA7068" s="5"/>
    </row>
    <row r="7069" spans="1:27" ht="12" customHeight="1" x14ac:dyDescent="0.15">
      <c r="A7069" s="1" t="s">
        <v>1804</v>
      </c>
      <c r="B7069" s="1" t="s">
        <v>33</v>
      </c>
      <c r="C7069" s="1" t="s">
        <v>77</v>
      </c>
      <c r="D7069" s="1" t="s">
        <v>2522</v>
      </c>
      <c r="E7069" s="1" t="s">
        <v>10</v>
      </c>
      <c r="F7069" s="1" t="s">
        <v>1810</v>
      </c>
      <c r="G7069" s="1" t="s">
        <v>24</v>
      </c>
      <c r="H7069" s="1" t="s">
        <v>13</v>
      </c>
      <c r="I7069">
        <v>206</v>
      </c>
      <c r="J7069">
        <v>236</v>
      </c>
      <c r="K7069">
        <v>250</v>
      </c>
      <c r="L7069">
        <v>282</v>
      </c>
      <c r="M7069">
        <v>284</v>
      </c>
      <c r="N7069">
        <v>295</v>
      </c>
      <c r="O7069">
        <v>312</v>
      </c>
      <c r="P7069">
        <v>312</v>
      </c>
      <c r="Q7069">
        <v>348</v>
      </c>
      <c r="R7069">
        <v>336</v>
      </c>
      <c r="S7069">
        <v>269</v>
      </c>
      <c r="T7069">
        <v>227</v>
      </c>
      <c r="U7069">
        <v>155</v>
      </c>
      <c r="V7069" s="1" t="s">
        <v>4278</v>
      </c>
      <c r="W7069" s="1" t="s">
        <v>2551</v>
      </c>
      <c r="X7069" s="5" t="s">
        <v>4284</v>
      </c>
      <c r="Y7069" s="5" t="s">
        <v>2559</v>
      </c>
      <c r="Z7069" s="5" t="s">
        <v>13</v>
      </c>
      <c r="AA7069" s="5"/>
    </row>
    <row r="7070" spans="1:27" ht="12" customHeight="1" x14ac:dyDescent="0.15">
      <c r="A7070" s="1" t="s">
        <v>1804</v>
      </c>
      <c r="B7070" s="1" t="s">
        <v>35</v>
      </c>
      <c r="C7070" s="1" t="s">
        <v>9</v>
      </c>
      <c r="D7070" s="1" t="s">
        <v>2522</v>
      </c>
      <c r="E7070" s="1" t="s">
        <v>10</v>
      </c>
      <c r="F7070" s="1" t="s">
        <v>1811</v>
      </c>
      <c r="G7070" s="1" t="s">
        <v>12</v>
      </c>
      <c r="H7070" s="1" t="s">
        <v>13</v>
      </c>
      <c r="I7070">
        <v>2142</v>
      </c>
      <c r="J7070">
        <v>1229</v>
      </c>
      <c r="K7070">
        <v>1881</v>
      </c>
      <c r="L7070">
        <v>1891</v>
      </c>
      <c r="M7070">
        <v>1849</v>
      </c>
      <c r="N7070">
        <v>1258</v>
      </c>
      <c r="O7070">
        <v>2112</v>
      </c>
      <c r="P7070">
        <v>1579</v>
      </c>
      <c r="Q7070">
        <v>1543</v>
      </c>
      <c r="R7070">
        <v>1194</v>
      </c>
      <c r="S7070">
        <v>1440</v>
      </c>
      <c r="T7070">
        <v>1635</v>
      </c>
      <c r="U7070">
        <v>1866</v>
      </c>
      <c r="V7070" s="1" t="s">
        <v>4278</v>
      </c>
      <c r="W7070" s="1" t="s">
        <v>2551</v>
      </c>
      <c r="X7070" s="5" t="s">
        <v>4285</v>
      </c>
      <c r="Y7070" s="5" t="s">
        <v>2553</v>
      </c>
      <c r="Z7070" s="5" t="s">
        <v>13</v>
      </c>
      <c r="AA7070" s="5"/>
    </row>
    <row r="7071" spans="1:27" ht="12" customHeight="1" x14ac:dyDescent="0.15">
      <c r="A7071" s="1" t="s">
        <v>1804</v>
      </c>
      <c r="B7071" s="1" t="s">
        <v>35</v>
      </c>
      <c r="C7071" s="1" t="s">
        <v>15</v>
      </c>
      <c r="D7071" s="1" t="s">
        <v>2522</v>
      </c>
      <c r="E7071" s="1" t="s">
        <v>10</v>
      </c>
      <c r="F7071" s="1" t="s">
        <v>1811</v>
      </c>
      <c r="G7071" s="1" t="s">
        <v>16</v>
      </c>
      <c r="H7071" s="1" t="s">
        <v>13</v>
      </c>
      <c r="I7071">
        <v>99</v>
      </c>
      <c r="J7071">
        <v>139</v>
      </c>
      <c r="K7071">
        <v>104</v>
      </c>
      <c r="L7071">
        <v>106</v>
      </c>
      <c r="M7071">
        <v>138</v>
      </c>
      <c r="N7071">
        <v>122</v>
      </c>
      <c r="O7071">
        <v>141</v>
      </c>
      <c r="P7071">
        <v>118</v>
      </c>
      <c r="Q7071">
        <v>103</v>
      </c>
      <c r="R7071">
        <v>109</v>
      </c>
      <c r="S7071">
        <v>104</v>
      </c>
      <c r="T7071">
        <v>94</v>
      </c>
      <c r="U7071">
        <v>132</v>
      </c>
      <c r="V7071" s="1" t="s">
        <v>4278</v>
      </c>
      <c r="W7071" s="1" t="s">
        <v>2551</v>
      </c>
      <c r="X7071" s="5" t="s">
        <v>4285</v>
      </c>
      <c r="Y7071" s="5" t="s">
        <v>2561</v>
      </c>
      <c r="Z7071" s="5" t="s">
        <v>13</v>
      </c>
      <c r="AA7071" s="5"/>
    </row>
    <row r="7072" spans="1:27" ht="12" customHeight="1" x14ac:dyDescent="0.15">
      <c r="A7072" s="1" t="s">
        <v>1804</v>
      </c>
      <c r="B7072" s="1" t="s">
        <v>35</v>
      </c>
      <c r="C7072" s="1" t="s">
        <v>17</v>
      </c>
      <c r="D7072" s="1" t="s">
        <v>2522</v>
      </c>
      <c r="E7072" s="1" t="s">
        <v>10</v>
      </c>
      <c r="F7072" s="1" t="s">
        <v>1811</v>
      </c>
      <c r="G7072" s="1" t="s">
        <v>18</v>
      </c>
      <c r="H7072" s="1" t="s">
        <v>13</v>
      </c>
      <c r="I7072">
        <v>253</v>
      </c>
      <c r="J7072">
        <v>237</v>
      </c>
      <c r="K7072">
        <v>223</v>
      </c>
      <c r="L7072">
        <v>255</v>
      </c>
      <c r="M7072">
        <v>236</v>
      </c>
      <c r="N7072">
        <v>239</v>
      </c>
      <c r="O7072">
        <v>289</v>
      </c>
      <c r="P7072">
        <v>265</v>
      </c>
      <c r="Q7072">
        <v>205</v>
      </c>
      <c r="R7072">
        <v>206</v>
      </c>
      <c r="S7072">
        <v>180</v>
      </c>
      <c r="T7072">
        <v>211</v>
      </c>
      <c r="U7072">
        <v>236</v>
      </c>
      <c r="V7072" s="1" t="s">
        <v>4278</v>
      </c>
      <c r="W7072" s="1" t="s">
        <v>2551</v>
      </c>
      <c r="X7072" s="5" t="s">
        <v>4285</v>
      </c>
      <c r="Y7072" s="5" t="s">
        <v>2562</v>
      </c>
      <c r="Z7072" s="5" t="s">
        <v>13</v>
      </c>
      <c r="AA7072" s="5"/>
    </row>
    <row r="7073" spans="1:27" ht="12" customHeight="1" x14ac:dyDescent="0.15">
      <c r="A7073" s="1" t="s">
        <v>1804</v>
      </c>
      <c r="B7073" s="1" t="s">
        <v>35</v>
      </c>
      <c r="C7073" s="1" t="s">
        <v>19</v>
      </c>
      <c r="D7073" s="1" t="s">
        <v>2522</v>
      </c>
      <c r="E7073" s="1" t="s">
        <v>10</v>
      </c>
      <c r="F7073" s="1" t="s">
        <v>1811</v>
      </c>
      <c r="G7073" s="1" t="s">
        <v>242</v>
      </c>
      <c r="H7073" s="1" t="s">
        <v>13</v>
      </c>
      <c r="I7073">
        <v>1831</v>
      </c>
      <c r="J7073">
        <v>1310</v>
      </c>
      <c r="K7073">
        <v>1448</v>
      </c>
      <c r="L7073">
        <v>1550</v>
      </c>
      <c r="M7073">
        <v>1806</v>
      </c>
      <c r="N7073">
        <v>1416</v>
      </c>
      <c r="O7073">
        <v>1628</v>
      </c>
      <c r="P7073">
        <v>1388</v>
      </c>
      <c r="Q7073">
        <v>1412</v>
      </c>
      <c r="R7073">
        <v>1283</v>
      </c>
      <c r="S7073">
        <v>1227</v>
      </c>
      <c r="T7073">
        <v>1333</v>
      </c>
      <c r="U7073">
        <v>1619</v>
      </c>
      <c r="V7073" s="1" t="s">
        <v>4278</v>
      </c>
      <c r="W7073" s="1" t="s">
        <v>2551</v>
      </c>
      <c r="X7073" s="5" t="s">
        <v>4285</v>
      </c>
      <c r="Y7073" s="5" t="s">
        <v>2557</v>
      </c>
      <c r="Z7073" s="5" t="s">
        <v>13</v>
      </c>
      <c r="AA7073" s="5"/>
    </row>
    <row r="7074" spans="1:27" ht="12" customHeight="1" x14ac:dyDescent="0.15">
      <c r="A7074" s="1" t="s">
        <v>1804</v>
      </c>
      <c r="B7074" s="1" t="s">
        <v>35</v>
      </c>
      <c r="C7074" s="1" t="s">
        <v>21</v>
      </c>
      <c r="D7074" s="1" t="s">
        <v>2522</v>
      </c>
      <c r="E7074" s="1" t="s">
        <v>10</v>
      </c>
      <c r="F7074" s="1" t="s">
        <v>1811</v>
      </c>
      <c r="G7074" s="1" t="s">
        <v>245</v>
      </c>
      <c r="H7074" s="1" t="s">
        <v>306</v>
      </c>
      <c r="I7074">
        <v>686721</v>
      </c>
      <c r="J7074">
        <v>579678</v>
      </c>
      <c r="K7074">
        <v>571106</v>
      </c>
      <c r="L7074">
        <v>711369</v>
      </c>
      <c r="M7074">
        <v>736416</v>
      </c>
      <c r="N7074">
        <v>643475</v>
      </c>
      <c r="O7074">
        <v>685489</v>
      </c>
      <c r="P7074">
        <v>677597</v>
      </c>
      <c r="Q7074">
        <v>683370</v>
      </c>
      <c r="R7074">
        <v>616302</v>
      </c>
      <c r="S7074">
        <v>614756</v>
      </c>
      <c r="T7074">
        <v>654193</v>
      </c>
      <c r="U7074">
        <v>787656</v>
      </c>
      <c r="V7074" s="1" t="s">
        <v>4278</v>
      </c>
      <c r="W7074" s="1" t="s">
        <v>2551</v>
      </c>
      <c r="X7074" s="5" t="s">
        <v>4285</v>
      </c>
      <c r="Y7074" s="5" t="s">
        <v>2740</v>
      </c>
      <c r="Z7074" s="5" t="s">
        <v>2788</v>
      </c>
      <c r="AA7074" s="5"/>
    </row>
    <row r="7075" spans="1:27" ht="12" customHeight="1" x14ac:dyDescent="0.15">
      <c r="A7075" s="1" t="s">
        <v>1804</v>
      </c>
      <c r="B7075" s="1" t="s">
        <v>35</v>
      </c>
      <c r="C7075" s="1" t="s">
        <v>23</v>
      </c>
      <c r="D7075" s="1" t="s">
        <v>2522</v>
      </c>
      <c r="E7075" s="1" t="s">
        <v>10</v>
      </c>
      <c r="F7075" s="1" t="s">
        <v>1811</v>
      </c>
      <c r="G7075" s="1" t="s">
        <v>22</v>
      </c>
      <c r="H7075" s="1" t="s">
        <v>13</v>
      </c>
      <c r="I7075">
        <v>52</v>
      </c>
      <c r="J7075">
        <v>44</v>
      </c>
      <c r="K7075">
        <v>32</v>
      </c>
      <c r="L7075">
        <v>53</v>
      </c>
      <c r="M7075">
        <v>46</v>
      </c>
      <c r="N7075">
        <v>37</v>
      </c>
      <c r="O7075">
        <v>41</v>
      </c>
      <c r="P7075">
        <v>44</v>
      </c>
      <c r="Q7075">
        <v>39</v>
      </c>
      <c r="R7075">
        <v>33</v>
      </c>
      <c r="S7075">
        <v>29</v>
      </c>
      <c r="T7075">
        <v>41</v>
      </c>
      <c r="U7075">
        <v>50</v>
      </c>
      <c r="V7075" s="1" t="s">
        <v>4278</v>
      </c>
      <c r="W7075" s="1" t="s">
        <v>2551</v>
      </c>
      <c r="X7075" s="5" t="s">
        <v>4285</v>
      </c>
      <c r="Y7075" s="5" t="s">
        <v>2564</v>
      </c>
      <c r="Z7075" s="5" t="s">
        <v>13</v>
      </c>
      <c r="AA7075" s="5"/>
    </row>
    <row r="7076" spans="1:27" ht="12" customHeight="1" x14ac:dyDescent="0.15">
      <c r="A7076" s="1" t="s">
        <v>1804</v>
      </c>
      <c r="B7076" s="1" t="s">
        <v>35</v>
      </c>
      <c r="C7076" s="1" t="s">
        <v>77</v>
      </c>
      <c r="D7076" s="1" t="s">
        <v>2522</v>
      </c>
      <c r="E7076" s="1" t="s">
        <v>10</v>
      </c>
      <c r="F7076" s="1" t="s">
        <v>1811</v>
      </c>
      <c r="G7076" s="1" t="s">
        <v>24</v>
      </c>
      <c r="H7076" s="1" t="s">
        <v>13</v>
      </c>
      <c r="I7076">
        <v>1956</v>
      </c>
      <c r="J7076">
        <v>1731</v>
      </c>
      <c r="K7076">
        <v>2009</v>
      </c>
      <c r="L7076">
        <v>2145</v>
      </c>
      <c r="M7076">
        <v>2042</v>
      </c>
      <c r="N7076">
        <v>1727</v>
      </c>
      <c r="O7076">
        <v>2021</v>
      </c>
      <c r="P7076">
        <v>2020</v>
      </c>
      <c r="Q7076">
        <v>2011</v>
      </c>
      <c r="R7076">
        <v>1788</v>
      </c>
      <c r="S7076">
        <v>1896</v>
      </c>
      <c r="T7076">
        <v>2044</v>
      </c>
      <c r="U7076">
        <v>2136</v>
      </c>
      <c r="V7076" s="1" t="s">
        <v>4278</v>
      </c>
      <c r="W7076" s="1" t="s">
        <v>2551</v>
      </c>
      <c r="X7076" s="5" t="s">
        <v>4285</v>
      </c>
      <c r="Y7076" s="5" t="s">
        <v>2559</v>
      </c>
      <c r="Z7076" s="5" t="s">
        <v>13</v>
      </c>
      <c r="AA7076" s="5"/>
    </row>
    <row r="7077" spans="1:27" ht="12" customHeight="1" x14ac:dyDescent="0.15">
      <c r="A7077" s="1" t="s">
        <v>1804</v>
      </c>
      <c r="B7077" s="1" t="s">
        <v>37</v>
      </c>
      <c r="C7077" s="1" t="s">
        <v>9</v>
      </c>
      <c r="D7077" s="1" t="s">
        <v>2522</v>
      </c>
      <c r="E7077" s="1" t="s">
        <v>10</v>
      </c>
      <c r="F7077" s="1" t="s">
        <v>1812</v>
      </c>
      <c r="G7077" s="1" t="s">
        <v>12</v>
      </c>
      <c r="H7077" s="1" t="s">
        <v>13</v>
      </c>
      <c r="I7077">
        <v>3369</v>
      </c>
      <c r="J7077">
        <v>2693</v>
      </c>
      <c r="K7077">
        <v>2797</v>
      </c>
      <c r="L7077">
        <v>3057</v>
      </c>
      <c r="M7077">
        <v>3222</v>
      </c>
      <c r="N7077">
        <v>2561</v>
      </c>
      <c r="O7077">
        <v>3290</v>
      </c>
      <c r="P7077">
        <v>3268</v>
      </c>
      <c r="Q7077">
        <v>3811</v>
      </c>
      <c r="R7077">
        <v>2980</v>
      </c>
      <c r="S7077">
        <v>2859</v>
      </c>
      <c r="T7077">
        <v>2929</v>
      </c>
      <c r="U7077">
        <v>3296</v>
      </c>
      <c r="V7077" s="1" t="s">
        <v>4278</v>
      </c>
      <c r="W7077" s="1" t="s">
        <v>2551</v>
      </c>
      <c r="X7077" s="5" t="s">
        <v>4286</v>
      </c>
      <c r="Y7077" s="5" t="s">
        <v>2553</v>
      </c>
      <c r="Z7077" s="5" t="s">
        <v>13</v>
      </c>
      <c r="AA7077" s="5"/>
    </row>
    <row r="7078" spans="1:27" ht="12" customHeight="1" x14ac:dyDescent="0.15">
      <c r="A7078" s="1" t="s">
        <v>1804</v>
      </c>
      <c r="B7078" s="1" t="s">
        <v>37</v>
      </c>
      <c r="C7078" s="1" t="s">
        <v>15</v>
      </c>
      <c r="D7078" s="1" t="s">
        <v>2522</v>
      </c>
      <c r="E7078" s="1" t="s">
        <v>10</v>
      </c>
      <c r="F7078" s="1" t="s">
        <v>1812</v>
      </c>
      <c r="G7078" s="1" t="s">
        <v>16</v>
      </c>
      <c r="H7078" s="1" t="s">
        <v>13</v>
      </c>
      <c r="I7078">
        <v>0</v>
      </c>
      <c r="J7078">
        <v>0</v>
      </c>
      <c r="K7078">
        <v>0</v>
      </c>
      <c r="L7078">
        <v>0</v>
      </c>
      <c r="M7078">
        <v>0</v>
      </c>
      <c r="N7078">
        <v>0</v>
      </c>
      <c r="O7078">
        <v>0</v>
      </c>
      <c r="P7078">
        <v>0</v>
      </c>
      <c r="Q7078">
        <v>0</v>
      </c>
      <c r="R7078">
        <v>0</v>
      </c>
      <c r="S7078">
        <v>0</v>
      </c>
      <c r="T7078">
        <v>0</v>
      </c>
      <c r="U7078">
        <v>0</v>
      </c>
      <c r="V7078" s="1" t="s">
        <v>4278</v>
      </c>
      <c r="W7078" s="1" t="s">
        <v>2551</v>
      </c>
      <c r="X7078" s="5" t="s">
        <v>4286</v>
      </c>
      <c r="Y7078" s="5" t="s">
        <v>2561</v>
      </c>
      <c r="Z7078" s="5" t="s">
        <v>13</v>
      </c>
      <c r="AA7078" s="5"/>
    </row>
    <row r="7079" spans="1:27" ht="12" customHeight="1" x14ac:dyDescent="0.15">
      <c r="A7079" s="1" t="s">
        <v>1804</v>
      </c>
      <c r="B7079" s="1" t="s">
        <v>37</v>
      </c>
      <c r="C7079" s="1" t="s">
        <v>17</v>
      </c>
      <c r="D7079" s="1" t="s">
        <v>2522</v>
      </c>
      <c r="E7079" s="1" t="s">
        <v>10</v>
      </c>
      <c r="F7079" s="1" t="s">
        <v>1812</v>
      </c>
      <c r="G7079" s="1" t="s">
        <v>18</v>
      </c>
      <c r="H7079" s="1" t="s">
        <v>13</v>
      </c>
      <c r="I7079">
        <v>144</v>
      </c>
      <c r="J7079">
        <v>127</v>
      </c>
      <c r="K7079">
        <v>136</v>
      </c>
      <c r="L7079">
        <v>148</v>
      </c>
      <c r="M7079">
        <v>155</v>
      </c>
      <c r="N7079">
        <v>132</v>
      </c>
      <c r="O7079">
        <v>157</v>
      </c>
      <c r="P7079">
        <v>162</v>
      </c>
      <c r="Q7079">
        <v>174</v>
      </c>
      <c r="R7079">
        <v>165</v>
      </c>
      <c r="S7079">
        <v>156</v>
      </c>
      <c r="T7079">
        <v>117</v>
      </c>
      <c r="U7079">
        <v>91</v>
      </c>
      <c r="V7079" s="1" t="s">
        <v>4278</v>
      </c>
      <c r="W7079" s="1" t="s">
        <v>2551</v>
      </c>
      <c r="X7079" s="5" t="s">
        <v>4286</v>
      </c>
      <c r="Y7079" s="5" t="s">
        <v>2562</v>
      </c>
      <c r="Z7079" s="5" t="s">
        <v>13</v>
      </c>
      <c r="AA7079" s="5"/>
    </row>
    <row r="7080" spans="1:27" ht="12" customHeight="1" x14ac:dyDescent="0.15">
      <c r="A7080" s="1" t="s">
        <v>1804</v>
      </c>
      <c r="B7080" s="1" t="s">
        <v>37</v>
      </c>
      <c r="C7080" s="1" t="s">
        <v>19</v>
      </c>
      <c r="D7080" s="1" t="s">
        <v>2522</v>
      </c>
      <c r="E7080" s="1" t="s">
        <v>10</v>
      </c>
      <c r="F7080" s="1" t="s">
        <v>1812</v>
      </c>
      <c r="G7080" s="1" t="s">
        <v>242</v>
      </c>
      <c r="H7080" s="1" t="s">
        <v>13</v>
      </c>
      <c r="I7080">
        <v>3097</v>
      </c>
      <c r="J7080">
        <v>2655</v>
      </c>
      <c r="K7080">
        <v>2621</v>
      </c>
      <c r="L7080">
        <v>2819</v>
      </c>
      <c r="M7080">
        <v>3095</v>
      </c>
      <c r="N7080">
        <v>2454</v>
      </c>
      <c r="O7080">
        <v>3015</v>
      </c>
      <c r="P7080">
        <v>3169</v>
      </c>
      <c r="Q7080">
        <v>3482</v>
      </c>
      <c r="R7080">
        <v>2756</v>
      </c>
      <c r="S7080">
        <v>2682</v>
      </c>
      <c r="T7080">
        <v>2986</v>
      </c>
      <c r="U7080">
        <v>3132</v>
      </c>
      <c r="V7080" s="1" t="s">
        <v>4278</v>
      </c>
      <c r="W7080" s="1" t="s">
        <v>2551</v>
      </c>
      <c r="X7080" s="5" t="s">
        <v>4286</v>
      </c>
      <c r="Y7080" s="5" t="s">
        <v>2557</v>
      </c>
      <c r="Z7080" s="5" t="s">
        <v>13</v>
      </c>
      <c r="AA7080" s="5"/>
    </row>
    <row r="7081" spans="1:27" ht="12" customHeight="1" x14ac:dyDescent="0.15">
      <c r="A7081" s="1" t="s">
        <v>1804</v>
      </c>
      <c r="B7081" s="1" t="s">
        <v>37</v>
      </c>
      <c r="C7081" s="1" t="s">
        <v>21</v>
      </c>
      <c r="D7081" s="1" t="s">
        <v>2522</v>
      </c>
      <c r="E7081" s="1" t="s">
        <v>10</v>
      </c>
      <c r="F7081" s="1" t="s">
        <v>1812</v>
      </c>
      <c r="G7081" s="1" t="s">
        <v>245</v>
      </c>
      <c r="H7081" s="1" t="s">
        <v>306</v>
      </c>
      <c r="I7081">
        <v>381431</v>
      </c>
      <c r="J7081">
        <v>332121</v>
      </c>
      <c r="K7081">
        <v>331866</v>
      </c>
      <c r="L7081">
        <v>366013</v>
      </c>
      <c r="M7081">
        <v>390240</v>
      </c>
      <c r="N7081">
        <v>324722</v>
      </c>
      <c r="O7081">
        <v>378683</v>
      </c>
      <c r="P7081">
        <v>408586</v>
      </c>
      <c r="Q7081">
        <v>480015</v>
      </c>
      <c r="R7081">
        <v>392170</v>
      </c>
      <c r="S7081">
        <v>387383</v>
      </c>
      <c r="T7081">
        <v>417842</v>
      </c>
      <c r="U7081">
        <v>441963</v>
      </c>
      <c r="V7081" s="1" t="s">
        <v>4278</v>
      </c>
      <c r="W7081" s="1" t="s">
        <v>2551</v>
      </c>
      <c r="X7081" s="5" t="s">
        <v>4286</v>
      </c>
      <c r="Y7081" s="5" t="s">
        <v>2740</v>
      </c>
      <c r="Z7081" s="5" t="s">
        <v>2788</v>
      </c>
      <c r="AA7081" s="5"/>
    </row>
    <row r="7082" spans="1:27" ht="12" customHeight="1" x14ac:dyDescent="0.15">
      <c r="A7082" s="1" t="s">
        <v>1804</v>
      </c>
      <c r="B7082" s="1" t="s">
        <v>37</v>
      </c>
      <c r="C7082" s="1" t="s">
        <v>23</v>
      </c>
      <c r="D7082" s="1" t="s">
        <v>2522</v>
      </c>
      <c r="E7082" s="1" t="s">
        <v>10</v>
      </c>
      <c r="F7082" s="1" t="s">
        <v>1812</v>
      </c>
      <c r="G7082" s="1" t="s">
        <v>22</v>
      </c>
      <c r="H7082" s="1" t="s">
        <v>13</v>
      </c>
      <c r="I7082">
        <v>0</v>
      </c>
      <c r="J7082">
        <v>0</v>
      </c>
      <c r="K7082">
        <v>0</v>
      </c>
      <c r="L7082">
        <v>0</v>
      </c>
      <c r="M7082">
        <v>0</v>
      </c>
      <c r="N7082">
        <v>0</v>
      </c>
      <c r="O7082">
        <v>0</v>
      </c>
      <c r="P7082">
        <v>0</v>
      </c>
      <c r="Q7082">
        <v>0</v>
      </c>
      <c r="R7082">
        <v>0</v>
      </c>
      <c r="S7082">
        <v>0</v>
      </c>
      <c r="T7082">
        <v>0</v>
      </c>
      <c r="U7082">
        <v>0</v>
      </c>
      <c r="V7082" s="1" t="s">
        <v>4278</v>
      </c>
      <c r="W7082" s="1" t="s">
        <v>2551</v>
      </c>
      <c r="X7082" s="5" t="s">
        <v>4286</v>
      </c>
      <c r="Y7082" s="5" t="s">
        <v>2564</v>
      </c>
      <c r="Z7082" s="5" t="s">
        <v>13</v>
      </c>
      <c r="AA7082" s="5"/>
    </row>
    <row r="7083" spans="1:27" ht="12" customHeight="1" x14ac:dyDescent="0.15">
      <c r="A7083" s="1" t="s">
        <v>1804</v>
      </c>
      <c r="B7083" s="1" t="s">
        <v>37</v>
      </c>
      <c r="C7083" s="1" t="s">
        <v>77</v>
      </c>
      <c r="D7083" s="1" t="s">
        <v>2522</v>
      </c>
      <c r="E7083" s="1" t="s">
        <v>10</v>
      </c>
      <c r="F7083" s="1" t="s">
        <v>1812</v>
      </c>
      <c r="G7083" s="1" t="s">
        <v>24</v>
      </c>
      <c r="H7083" s="1" t="s">
        <v>13</v>
      </c>
      <c r="I7083">
        <v>665</v>
      </c>
      <c r="J7083">
        <v>576</v>
      </c>
      <c r="K7083">
        <v>614</v>
      </c>
      <c r="L7083">
        <v>704</v>
      </c>
      <c r="M7083">
        <v>677</v>
      </c>
      <c r="N7083">
        <v>651</v>
      </c>
      <c r="O7083">
        <v>768</v>
      </c>
      <c r="P7083">
        <v>704</v>
      </c>
      <c r="Q7083">
        <v>859</v>
      </c>
      <c r="R7083">
        <v>919</v>
      </c>
      <c r="S7083">
        <v>940</v>
      </c>
      <c r="T7083">
        <v>767</v>
      </c>
      <c r="U7083">
        <v>840</v>
      </c>
      <c r="V7083" s="1" t="s">
        <v>4278</v>
      </c>
      <c r="W7083" s="1" t="s">
        <v>2551</v>
      </c>
      <c r="X7083" s="5" t="s">
        <v>4286</v>
      </c>
      <c r="Y7083" s="5" t="s">
        <v>2559</v>
      </c>
      <c r="Z7083" s="5" t="s">
        <v>13</v>
      </c>
      <c r="AA7083" s="5"/>
    </row>
    <row r="7084" spans="1:27" ht="12" customHeight="1" x14ac:dyDescent="0.15">
      <c r="A7084" s="1" t="s">
        <v>1804</v>
      </c>
      <c r="B7084" s="1" t="s">
        <v>39</v>
      </c>
      <c r="C7084" s="1" t="s">
        <v>9</v>
      </c>
      <c r="D7084" s="1" t="s">
        <v>2522</v>
      </c>
      <c r="E7084" s="1" t="s">
        <v>10</v>
      </c>
      <c r="F7084" s="1" t="s">
        <v>1813</v>
      </c>
      <c r="G7084" s="1" t="s">
        <v>12</v>
      </c>
      <c r="H7084" s="1" t="s">
        <v>13</v>
      </c>
      <c r="I7084">
        <v>1021</v>
      </c>
      <c r="J7084">
        <v>827</v>
      </c>
      <c r="K7084">
        <v>771</v>
      </c>
      <c r="L7084">
        <v>918</v>
      </c>
      <c r="M7084">
        <v>969</v>
      </c>
      <c r="N7084">
        <v>681</v>
      </c>
      <c r="O7084">
        <v>854</v>
      </c>
      <c r="P7084">
        <v>900</v>
      </c>
      <c r="Q7084">
        <v>920</v>
      </c>
      <c r="R7084">
        <v>731</v>
      </c>
      <c r="S7084">
        <v>736</v>
      </c>
      <c r="T7084">
        <v>786</v>
      </c>
      <c r="U7084">
        <v>952</v>
      </c>
      <c r="V7084" s="1" t="s">
        <v>4278</v>
      </c>
      <c r="W7084" s="1" t="s">
        <v>2551</v>
      </c>
      <c r="X7084" s="5" t="s">
        <v>4287</v>
      </c>
      <c r="Y7084" s="5" t="s">
        <v>2553</v>
      </c>
      <c r="Z7084" s="5" t="s">
        <v>13</v>
      </c>
      <c r="AA7084" s="5"/>
    </row>
    <row r="7085" spans="1:27" ht="12" customHeight="1" x14ac:dyDescent="0.15">
      <c r="A7085" s="1" t="s">
        <v>1804</v>
      </c>
      <c r="B7085" s="1" t="s">
        <v>39</v>
      </c>
      <c r="C7085" s="1" t="s">
        <v>15</v>
      </c>
      <c r="D7085" s="1" t="s">
        <v>2522</v>
      </c>
      <c r="E7085" s="1" t="s">
        <v>10</v>
      </c>
      <c r="F7085" s="1" t="s">
        <v>1813</v>
      </c>
      <c r="G7085" s="1" t="s">
        <v>16</v>
      </c>
      <c r="H7085" s="1" t="s">
        <v>13</v>
      </c>
      <c r="I7085">
        <v>0</v>
      </c>
      <c r="J7085">
        <v>0</v>
      </c>
      <c r="K7085">
        <v>0</v>
      </c>
      <c r="L7085">
        <v>0</v>
      </c>
      <c r="M7085">
        <v>0</v>
      </c>
      <c r="N7085">
        <v>0</v>
      </c>
      <c r="O7085">
        <v>0</v>
      </c>
      <c r="P7085">
        <v>0</v>
      </c>
      <c r="Q7085">
        <v>0</v>
      </c>
      <c r="R7085">
        <v>0</v>
      </c>
      <c r="S7085">
        <v>0</v>
      </c>
      <c r="T7085">
        <v>0</v>
      </c>
      <c r="U7085">
        <v>0</v>
      </c>
      <c r="V7085" s="1" t="s">
        <v>4278</v>
      </c>
      <c r="W7085" s="1" t="s">
        <v>2551</v>
      </c>
      <c r="X7085" s="5" t="s">
        <v>4287</v>
      </c>
      <c r="Y7085" s="5" t="s">
        <v>2561</v>
      </c>
      <c r="Z7085" s="5" t="s">
        <v>13</v>
      </c>
      <c r="AA7085" s="5"/>
    </row>
    <row r="7086" spans="1:27" ht="12" customHeight="1" x14ac:dyDescent="0.15">
      <c r="A7086" s="1" t="s">
        <v>1804</v>
      </c>
      <c r="B7086" s="1" t="s">
        <v>39</v>
      </c>
      <c r="C7086" s="1" t="s">
        <v>17</v>
      </c>
      <c r="D7086" s="1" t="s">
        <v>2522</v>
      </c>
      <c r="E7086" s="1" t="s">
        <v>10</v>
      </c>
      <c r="F7086" s="1" t="s">
        <v>1813</v>
      </c>
      <c r="G7086" s="1" t="s">
        <v>18</v>
      </c>
      <c r="H7086" s="1" t="s">
        <v>13</v>
      </c>
      <c r="I7086">
        <v>84</v>
      </c>
      <c r="J7086">
        <v>67</v>
      </c>
      <c r="K7086">
        <v>77</v>
      </c>
      <c r="L7086">
        <v>83</v>
      </c>
      <c r="M7086">
        <v>89</v>
      </c>
      <c r="N7086">
        <v>48</v>
      </c>
      <c r="O7086">
        <v>73</v>
      </c>
      <c r="P7086">
        <v>68</v>
      </c>
      <c r="Q7086">
        <v>57</v>
      </c>
      <c r="R7086">
        <v>49</v>
      </c>
      <c r="S7086">
        <v>38</v>
      </c>
      <c r="T7086">
        <v>53</v>
      </c>
      <c r="U7086">
        <v>61</v>
      </c>
      <c r="V7086" s="1" t="s">
        <v>4278</v>
      </c>
      <c r="W7086" s="1" t="s">
        <v>2551</v>
      </c>
      <c r="X7086" s="5" t="s">
        <v>4287</v>
      </c>
      <c r="Y7086" s="5" t="s">
        <v>2562</v>
      </c>
      <c r="Z7086" s="5" t="s">
        <v>13</v>
      </c>
      <c r="AA7086" s="5"/>
    </row>
    <row r="7087" spans="1:27" ht="12" customHeight="1" x14ac:dyDescent="0.15">
      <c r="A7087" s="1" t="s">
        <v>1804</v>
      </c>
      <c r="B7087" s="1" t="s">
        <v>39</v>
      </c>
      <c r="C7087" s="1" t="s">
        <v>19</v>
      </c>
      <c r="D7087" s="1" t="s">
        <v>2522</v>
      </c>
      <c r="E7087" s="1" t="s">
        <v>10</v>
      </c>
      <c r="F7087" s="1" t="s">
        <v>1813</v>
      </c>
      <c r="G7087" s="1" t="s">
        <v>242</v>
      </c>
      <c r="H7087" s="1" t="s">
        <v>13</v>
      </c>
      <c r="I7087">
        <v>888</v>
      </c>
      <c r="J7087">
        <v>751</v>
      </c>
      <c r="K7087">
        <v>683</v>
      </c>
      <c r="L7087">
        <v>789</v>
      </c>
      <c r="M7087">
        <v>758</v>
      </c>
      <c r="N7087">
        <v>664</v>
      </c>
      <c r="O7087">
        <v>794</v>
      </c>
      <c r="P7087">
        <v>758</v>
      </c>
      <c r="Q7087">
        <v>794</v>
      </c>
      <c r="R7087">
        <v>706</v>
      </c>
      <c r="S7087">
        <v>723</v>
      </c>
      <c r="T7087">
        <v>721</v>
      </c>
      <c r="U7087">
        <v>850</v>
      </c>
      <c r="V7087" s="1" t="s">
        <v>4278</v>
      </c>
      <c r="W7087" s="1" t="s">
        <v>2551</v>
      </c>
      <c r="X7087" s="5" t="s">
        <v>4287</v>
      </c>
      <c r="Y7087" s="5" t="s">
        <v>2557</v>
      </c>
      <c r="Z7087" s="5" t="s">
        <v>13</v>
      </c>
      <c r="AA7087" s="5"/>
    </row>
    <row r="7088" spans="1:27" ht="12" customHeight="1" x14ac:dyDescent="0.15">
      <c r="A7088" s="1" t="s">
        <v>1804</v>
      </c>
      <c r="B7088" s="1" t="s">
        <v>39</v>
      </c>
      <c r="C7088" s="1" t="s">
        <v>21</v>
      </c>
      <c r="D7088" s="1" t="s">
        <v>2522</v>
      </c>
      <c r="E7088" s="1" t="s">
        <v>10</v>
      </c>
      <c r="F7088" s="1" t="s">
        <v>1813</v>
      </c>
      <c r="G7088" s="1" t="s">
        <v>245</v>
      </c>
      <c r="H7088" s="1" t="s">
        <v>306</v>
      </c>
      <c r="I7088">
        <v>323226</v>
      </c>
      <c r="J7088">
        <v>311436</v>
      </c>
      <c r="K7088">
        <v>266069</v>
      </c>
      <c r="L7088">
        <v>309012</v>
      </c>
      <c r="M7088">
        <v>293293</v>
      </c>
      <c r="N7088">
        <v>303935</v>
      </c>
      <c r="O7088">
        <v>305401</v>
      </c>
      <c r="P7088">
        <v>272455</v>
      </c>
      <c r="Q7088">
        <v>311348</v>
      </c>
      <c r="R7088">
        <v>279289</v>
      </c>
      <c r="S7088">
        <v>303088</v>
      </c>
      <c r="T7088">
        <v>296339</v>
      </c>
      <c r="U7088">
        <v>353275</v>
      </c>
      <c r="V7088" s="1" t="s">
        <v>4278</v>
      </c>
      <c r="W7088" s="1" t="s">
        <v>2551</v>
      </c>
      <c r="X7088" s="5" t="s">
        <v>4287</v>
      </c>
      <c r="Y7088" s="5" t="s">
        <v>2740</v>
      </c>
      <c r="Z7088" s="5" t="s">
        <v>2788</v>
      </c>
      <c r="AA7088" s="5"/>
    </row>
    <row r="7089" spans="1:27" ht="12" customHeight="1" x14ac:dyDescent="0.15">
      <c r="A7089" s="1" t="s">
        <v>1804</v>
      </c>
      <c r="B7089" s="1" t="s">
        <v>39</v>
      </c>
      <c r="C7089" s="1" t="s">
        <v>23</v>
      </c>
      <c r="D7089" s="1" t="s">
        <v>2522</v>
      </c>
      <c r="E7089" s="1" t="s">
        <v>10</v>
      </c>
      <c r="F7089" s="1" t="s">
        <v>1813</v>
      </c>
      <c r="G7089" s="1" t="s">
        <v>22</v>
      </c>
      <c r="H7089" s="1" t="s">
        <v>13</v>
      </c>
      <c r="I7089">
        <v>39</v>
      </c>
      <c r="J7089">
        <v>43</v>
      </c>
      <c r="K7089">
        <v>35</v>
      </c>
      <c r="L7089">
        <v>42</v>
      </c>
      <c r="M7089">
        <v>39</v>
      </c>
      <c r="N7089">
        <v>33</v>
      </c>
      <c r="O7089">
        <v>34</v>
      </c>
      <c r="P7089">
        <v>39</v>
      </c>
      <c r="Q7089">
        <v>33</v>
      </c>
      <c r="R7089">
        <v>30</v>
      </c>
      <c r="S7089">
        <v>28</v>
      </c>
      <c r="T7089">
        <v>21</v>
      </c>
      <c r="U7089">
        <v>27</v>
      </c>
      <c r="V7089" s="1" t="s">
        <v>4278</v>
      </c>
      <c r="W7089" s="1" t="s">
        <v>2551</v>
      </c>
      <c r="X7089" s="5" t="s">
        <v>4287</v>
      </c>
      <c r="Y7089" s="5" t="s">
        <v>2564</v>
      </c>
      <c r="Z7089" s="5" t="s">
        <v>13</v>
      </c>
      <c r="AA7089" s="5"/>
    </row>
    <row r="7090" spans="1:27" ht="12" customHeight="1" x14ac:dyDescent="0.15">
      <c r="A7090" s="1" t="s">
        <v>1804</v>
      </c>
      <c r="B7090" s="1" t="s">
        <v>39</v>
      </c>
      <c r="C7090" s="1" t="s">
        <v>77</v>
      </c>
      <c r="D7090" s="1" t="s">
        <v>2522</v>
      </c>
      <c r="E7090" s="1" t="s">
        <v>10</v>
      </c>
      <c r="F7090" s="1" t="s">
        <v>1813</v>
      </c>
      <c r="G7090" s="1" t="s">
        <v>24</v>
      </c>
      <c r="H7090" s="1" t="s">
        <v>13</v>
      </c>
      <c r="I7090">
        <v>679</v>
      </c>
      <c r="J7090">
        <v>645</v>
      </c>
      <c r="K7090">
        <v>621</v>
      </c>
      <c r="L7090">
        <v>624</v>
      </c>
      <c r="M7090">
        <v>709</v>
      </c>
      <c r="N7090">
        <v>646</v>
      </c>
      <c r="O7090">
        <v>599</v>
      </c>
      <c r="P7090">
        <v>633</v>
      </c>
      <c r="Q7090">
        <v>670</v>
      </c>
      <c r="R7090">
        <v>617</v>
      </c>
      <c r="S7090">
        <v>564</v>
      </c>
      <c r="T7090">
        <v>557</v>
      </c>
      <c r="U7090">
        <v>565</v>
      </c>
      <c r="V7090" s="1" t="s">
        <v>4278</v>
      </c>
      <c r="W7090" s="1" t="s">
        <v>2551</v>
      </c>
      <c r="X7090" s="5" t="s">
        <v>4287</v>
      </c>
      <c r="Y7090" s="5" t="s">
        <v>2559</v>
      </c>
      <c r="Z7090" s="5" t="s">
        <v>13</v>
      </c>
      <c r="AA7090" s="5"/>
    </row>
    <row r="7091" spans="1:27" ht="12" customHeight="1" x14ac:dyDescent="0.15">
      <c r="A7091" s="1" t="s">
        <v>1804</v>
      </c>
      <c r="B7091" s="1" t="s">
        <v>41</v>
      </c>
      <c r="C7091" s="1" t="s">
        <v>9</v>
      </c>
      <c r="D7091" s="1" t="s">
        <v>2522</v>
      </c>
      <c r="E7091" s="1" t="s">
        <v>10</v>
      </c>
      <c r="F7091" s="1" t="s">
        <v>1814</v>
      </c>
      <c r="G7091" s="1" t="s">
        <v>12</v>
      </c>
      <c r="H7091" s="1" t="s">
        <v>13</v>
      </c>
      <c r="I7091">
        <v>6164</v>
      </c>
      <c r="J7091">
        <v>5782</v>
      </c>
      <c r="K7091">
        <v>5529</v>
      </c>
      <c r="L7091">
        <v>6500</v>
      </c>
      <c r="M7091">
        <v>6667</v>
      </c>
      <c r="N7091">
        <v>4454</v>
      </c>
      <c r="O7091">
        <v>6337</v>
      </c>
      <c r="P7091">
        <v>6205</v>
      </c>
      <c r="Q7091">
        <v>6413</v>
      </c>
      <c r="R7091">
        <v>5347</v>
      </c>
      <c r="S7091">
        <v>5260</v>
      </c>
      <c r="T7091">
        <v>5221</v>
      </c>
      <c r="U7091">
        <v>5949</v>
      </c>
      <c r="V7091" s="1" t="s">
        <v>4278</v>
      </c>
      <c r="W7091" s="1" t="s">
        <v>2551</v>
      </c>
      <c r="X7091" s="5" t="s">
        <v>4288</v>
      </c>
      <c r="Y7091" s="5" t="s">
        <v>2553</v>
      </c>
      <c r="Z7091" s="5" t="s">
        <v>13</v>
      </c>
      <c r="AA7091" s="5"/>
    </row>
    <row r="7092" spans="1:27" ht="12" customHeight="1" x14ac:dyDescent="0.15">
      <c r="A7092" s="1" t="s">
        <v>1804</v>
      </c>
      <c r="B7092" s="1" t="s">
        <v>41</v>
      </c>
      <c r="C7092" s="1" t="s">
        <v>15</v>
      </c>
      <c r="D7092" s="1" t="s">
        <v>2522</v>
      </c>
      <c r="E7092" s="1" t="s">
        <v>10</v>
      </c>
      <c r="F7092" s="1" t="s">
        <v>1814</v>
      </c>
      <c r="G7092" s="1" t="s">
        <v>16</v>
      </c>
      <c r="H7092" s="1" t="s">
        <v>13</v>
      </c>
      <c r="I7092">
        <v>36</v>
      </c>
      <c r="J7092">
        <v>42</v>
      </c>
      <c r="K7092">
        <v>36</v>
      </c>
      <c r="L7092">
        <v>39</v>
      </c>
      <c r="M7092">
        <v>29</v>
      </c>
      <c r="N7092">
        <v>14</v>
      </c>
      <c r="O7092">
        <v>21</v>
      </c>
      <c r="P7092">
        <v>29</v>
      </c>
      <c r="Q7092">
        <v>47</v>
      </c>
      <c r="R7092">
        <v>18</v>
      </c>
      <c r="S7092">
        <v>15</v>
      </c>
      <c r="T7092">
        <v>24</v>
      </c>
      <c r="U7092">
        <v>39</v>
      </c>
      <c r="V7092" s="1" t="s">
        <v>4278</v>
      </c>
      <c r="W7092" s="1" t="s">
        <v>2551</v>
      </c>
      <c r="X7092" s="5" t="s">
        <v>4288</v>
      </c>
      <c r="Y7092" s="5" t="s">
        <v>2561</v>
      </c>
      <c r="Z7092" s="5" t="s">
        <v>13</v>
      </c>
      <c r="AA7092" s="5"/>
    </row>
    <row r="7093" spans="1:27" ht="12" customHeight="1" x14ac:dyDescent="0.15">
      <c r="A7093" s="1" t="s">
        <v>1804</v>
      </c>
      <c r="B7093" s="1" t="s">
        <v>41</v>
      </c>
      <c r="C7093" s="1" t="s">
        <v>17</v>
      </c>
      <c r="D7093" s="1" t="s">
        <v>2522</v>
      </c>
      <c r="E7093" s="1" t="s">
        <v>10</v>
      </c>
      <c r="F7093" s="1" t="s">
        <v>1814</v>
      </c>
      <c r="G7093" s="1" t="s">
        <v>18</v>
      </c>
      <c r="H7093" s="1" t="s">
        <v>13</v>
      </c>
      <c r="I7093">
        <v>1758</v>
      </c>
      <c r="J7093">
        <v>1597</v>
      </c>
      <c r="K7093">
        <v>1620</v>
      </c>
      <c r="L7093">
        <v>1920</v>
      </c>
      <c r="M7093">
        <v>1853</v>
      </c>
      <c r="N7093">
        <v>1181</v>
      </c>
      <c r="O7093">
        <v>1852</v>
      </c>
      <c r="P7093">
        <v>1675</v>
      </c>
      <c r="Q7093">
        <v>1794</v>
      </c>
      <c r="R7093">
        <v>1460</v>
      </c>
      <c r="S7093">
        <v>1570</v>
      </c>
      <c r="T7093">
        <v>1491</v>
      </c>
      <c r="U7093">
        <v>1590</v>
      </c>
      <c r="V7093" s="1" t="s">
        <v>4278</v>
      </c>
      <c r="W7093" s="1" t="s">
        <v>2551</v>
      </c>
      <c r="X7093" s="5" t="s">
        <v>4288</v>
      </c>
      <c r="Y7093" s="5" t="s">
        <v>2562</v>
      </c>
      <c r="Z7093" s="5" t="s">
        <v>13</v>
      </c>
      <c r="AA7093" s="5"/>
    </row>
    <row r="7094" spans="1:27" ht="12" customHeight="1" x14ac:dyDescent="0.15">
      <c r="A7094" s="1" t="s">
        <v>1804</v>
      </c>
      <c r="B7094" s="1" t="s">
        <v>41</v>
      </c>
      <c r="C7094" s="1" t="s">
        <v>19</v>
      </c>
      <c r="D7094" s="1" t="s">
        <v>2522</v>
      </c>
      <c r="E7094" s="1" t="s">
        <v>10</v>
      </c>
      <c r="F7094" s="1" t="s">
        <v>1814</v>
      </c>
      <c r="G7094" s="1" t="s">
        <v>242</v>
      </c>
      <c r="H7094" s="1" t="s">
        <v>13</v>
      </c>
      <c r="I7094">
        <v>4511</v>
      </c>
      <c r="J7094">
        <v>4219</v>
      </c>
      <c r="K7094">
        <v>4095</v>
      </c>
      <c r="L7094">
        <v>4735</v>
      </c>
      <c r="M7094">
        <v>4254</v>
      </c>
      <c r="N7094">
        <v>3946</v>
      </c>
      <c r="O7094">
        <v>4412</v>
      </c>
      <c r="P7094">
        <v>4362</v>
      </c>
      <c r="Q7094">
        <v>4358</v>
      </c>
      <c r="R7094">
        <v>4243</v>
      </c>
      <c r="S7094">
        <v>3710</v>
      </c>
      <c r="T7094">
        <v>3853</v>
      </c>
      <c r="U7094">
        <v>4260</v>
      </c>
      <c r="V7094" s="1" t="s">
        <v>4278</v>
      </c>
      <c r="W7094" s="1" t="s">
        <v>2551</v>
      </c>
      <c r="X7094" s="5" t="s">
        <v>4288</v>
      </c>
      <c r="Y7094" s="5" t="s">
        <v>2557</v>
      </c>
      <c r="Z7094" s="5" t="s">
        <v>13</v>
      </c>
      <c r="AA7094" s="5"/>
    </row>
    <row r="7095" spans="1:27" ht="12" customHeight="1" x14ac:dyDescent="0.15">
      <c r="A7095" s="1" t="s">
        <v>1804</v>
      </c>
      <c r="B7095" s="1" t="s">
        <v>41</v>
      </c>
      <c r="C7095" s="1" t="s">
        <v>21</v>
      </c>
      <c r="D7095" s="1" t="s">
        <v>2522</v>
      </c>
      <c r="E7095" s="1" t="s">
        <v>10</v>
      </c>
      <c r="F7095" s="1" t="s">
        <v>1814</v>
      </c>
      <c r="G7095" s="1" t="s">
        <v>245</v>
      </c>
      <c r="H7095" s="1" t="s">
        <v>306</v>
      </c>
      <c r="I7095">
        <v>1445010</v>
      </c>
      <c r="J7095">
        <v>1358532</v>
      </c>
      <c r="K7095">
        <v>1347260</v>
      </c>
      <c r="L7095">
        <v>1609506</v>
      </c>
      <c r="M7095">
        <v>1527120</v>
      </c>
      <c r="N7095">
        <v>1375242</v>
      </c>
      <c r="O7095">
        <v>1538321</v>
      </c>
      <c r="P7095">
        <v>1507594</v>
      </c>
      <c r="Q7095">
        <v>1480268</v>
      </c>
      <c r="R7095">
        <v>1458439</v>
      </c>
      <c r="S7095">
        <v>1344828</v>
      </c>
      <c r="T7095">
        <v>1386620</v>
      </c>
      <c r="U7095">
        <v>1557309</v>
      </c>
      <c r="V7095" s="1" t="s">
        <v>4278</v>
      </c>
      <c r="W7095" s="1" t="s">
        <v>2551</v>
      </c>
      <c r="X7095" s="5" t="s">
        <v>4288</v>
      </c>
      <c r="Y7095" s="5" t="s">
        <v>2740</v>
      </c>
      <c r="Z7095" s="5" t="s">
        <v>2788</v>
      </c>
      <c r="AA7095" s="5"/>
    </row>
    <row r="7096" spans="1:27" ht="12" customHeight="1" x14ac:dyDescent="0.15">
      <c r="A7096" s="1" t="s">
        <v>1804</v>
      </c>
      <c r="B7096" s="1" t="s">
        <v>41</v>
      </c>
      <c r="C7096" s="1" t="s">
        <v>23</v>
      </c>
      <c r="D7096" s="1" t="s">
        <v>2522</v>
      </c>
      <c r="E7096" s="1" t="s">
        <v>10</v>
      </c>
      <c r="F7096" s="1" t="s">
        <v>1814</v>
      </c>
      <c r="G7096" s="1" t="s">
        <v>22</v>
      </c>
      <c r="H7096" s="1" t="s">
        <v>13</v>
      </c>
      <c r="I7096">
        <v>1</v>
      </c>
      <c r="J7096">
        <v>0</v>
      </c>
      <c r="K7096">
        <v>0</v>
      </c>
      <c r="L7096">
        <v>0</v>
      </c>
      <c r="M7096">
        <v>0</v>
      </c>
      <c r="N7096">
        <v>2</v>
      </c>
      <c r="O7096">
        <v>5</v>
      </c>
      <c r="P7096">
        <v>2</v>
      </c>
      <c r="Q7096">
        <v>7</v>
      </c>
      <c r="R7096">
        <v>1</v>
      </c>
      <c r="S7096">
        <v>2</v>
      </c>
      <c r="T7096">
        <v>4</v>
      </c>
      <c r="U7096">
        <v>1</v>
      </c>
      <c r="V7096" s="1" t="s">
        <v>4278</v>
      </c>
      <c r="W7096" s="1" t="s">
        <v>2551</v>
      </c>
      <c r="X7096" s="5" t="s">
        <v>4288</v>
      </c>
      <c r="Y7096" s="5" t="s">
        <v>2564</v>
      </c>
      <c r="Z7096" s="5" t="s">
        <v>13</v>
      </c>
      <c r="AA7096" s="5"/>
    </row>
    <row r="7097" spans="1:27" ht="12" customHeight="1" x14ac:dyDescent="0.15">
      <c r="A7097" s="1" t="s">
        <v>1804</v>
      </c>
      <c r="B7097" s="1" t="s">
        <v>41</v>
      </c>
      <c r="C7097" s="1" t="s">
        <v>77</v>
      </c>
      <c r="D7097" s="1" t="s">
        <v>2522</v>
      </c>
      <c r="E7097" s="1" t="s">
        <v>10</v>
      </c>
      <c r="F7097" s="1" t="s">
        <v>1814</v>
      </c>
      <c r="G7097" s="1" t="s">
        <v>24</v>
      </c>
      <c r="H7097" s="1" t="s">
        <v>13</v>
      </c>
      <c r="I7097">
        <v>4259</v>
      </c>
      <c r="J7097">
        <v>4267</v>
      </c>
      <c r="K7097">
        <v>4116</v>
      </c>
      <c r="L7097">
        <v>4000</v>
      </c>
      <c r="M7097">
        <v>4587</v>
      </c>
      <c r="N7097">
        <v>3874</v>
      </c>
      <c r="O7097">
        <v>3955</v>
      </c>
      <c r="P7097">
        <v>4150</v>
      </c>
      <c r="Q7097">
        <v>4450</v>
      </c>
      <c r="R7097">
        <v>4111</v>
      </c>
      <c r="S7097">
        <v>4086</v>
      </c>
      <c r="T7097">
        <v>3950</v>
      </c>
      <c r="U7097">
        <v>4047</v>
      </c>
      <c r="V7097" s="1" t="s">
        <v>4278</v>
      </c>
      <c r="W7097" s="1" t="s">
        <v>2551</v>
      </c>
      <c r="X7097" s="5" t="s">
        <v>4288</v>
      </c>
      <c r="Y7097" s="5" t="s">
        <v>2559</v>
      </c>
      <c r="Z7097" s="5" t="s">
        <v>13</v>
      </c>
      <c r="AA7097" s="5"/>
    </row>
    <row r="7098" spans="1:27" ht="12" customHeight="1" x14ac:dyDescent="0.15">
      <c r="A7098" s="1" t="s">
        <v>1804</v>
      </c>
      <c r="B7098" s="1" t="s">
        <v>43</v>
      </c>
      <c r="C7098" s="1" t="s">
        <v>9</v>
      </c>
      <c r="D7098" s="1" t="s">
        <v>2522</v>
      </c>
      <c r="E7098" s="1" t="s">
        <v>10</v>
      </c>
      <c r="F7098" s="1" t="s">
        <v>1815</v>
      </c>
      <c r="G7098" s="1" t="s">
        <v>12</v>
      </c>
      <c r="H7098" s="1" t="s">
        <v>13</v>
      </c>
      <c r="I7098">
        <v>3819</v>
      </c>
      <c r="J7098">
        <v>3308</v>
      </c>
      <c r="K7098">
        <v>3420</v>
      </c>
      <c r="L7098">
        <v>3089</v>
      </c>
      <c r="M7098">
        <v>3728</v>
      </c>
      <c r="N7098">
        <v>1513</v>
      </c>
      <c r="O7098">
        <v>3219</v>
      </c>
      <c r="P7098">
        <v>3726</v>
      </c>
      <c r="Q7098">
        <v>4018</v>
      </c>
      <c r="R7098">
        <v>2839</v>
      </c>
      <c r="S7098">
        <v>2761</v>
      </c>
      <c r="T7098">
        <v>2209</v>
      </c>
      <c r="U7098">
        <v>3237</v>
      </c>
      <c r="V7098" s="1" t="s">
        <v>4278</v>
      </c>
      <c r="W7098" s="1" t="s">
        <v>2551</v>
      </c>
      <c r="X7098" s="5" t="s">
        <v>4289</v>
      </c>
      <c r="Y7098" s="5" t="s">
        <v>2553</v>
      </c>
      <c r="Z7098" s="5" t="s">
        <v>13</v>
      </c>
      <c r="AA7098" s="5"/>
    </row>
    <row r="7099" spans="1:27" ht="12" customHeight="1" x14ac:dyDescent="0.15">
      <c r="A7099" s="1" t="s">
        <v>1804</v>
      </c>
      <c r="B7099" s="1" t="s">
        <v>43</v>
      </c>
      <c r="C7099" s="1" t="s">
        <v>15</v>
      </c>
      <c r="D7099" s="1" t="s">
        <v>2522</v>
      </c>
      <c r="E7099" s="1" t="s">
        <v>10</v>
      </c>
      <c r="F7099" s="1" t="s">
        <v>1815</v>
      </c>
      <c r="G7099" s="1" t="s">
        <v>16</v>
      </c>
      <c r="H7099" s="1" t="s">
        <v>13</v>
      </c>
      <c r="I7099">
        <v>32</v>
      </c>
      <c r="J7099">
        <v>49</v>
      </c>
      <c r="K7099">
        <v>42</v>
      </c>
      <c r="L7099">
        <v>60</v>
      </c>
      <c r="M7099">
        <v>132</v>
      </c>
      <c r="N7099">
        <v>8</v>
      </c>
      <c r="O7099">
        <v>36</v>
      </c>
      <c r="P7099">
        <v>60</v>
      </c>
      <c r="Q7099">
        <v>65</v>
      </c>
      <c r="R7099">
        <v>63</v>
      </c>
      <c r="S7099">
        <v>39</v>
      </c>
      <c r="T7099">
        <v>55</v>
      </c>
      <c r="U7099">
        <v>48</v>
      </c>
      <c r="V7099" s="1" t="s">
        <v>4278</v>
      </c>
      <c r="W7099" s="1" t="s">
        <v>2551</v>
      </c>
      <c r="X7099" s="5" t="s">
        <v>4289</v>
      </c>
      <c r="Y7099" s="5" t="s">
        <v>2561</v>
      </c>
      <c r="Z7099" s="5" t="s">
        <v>13</v>
      </c>
      <c r="AA7099" s="5"/>
    </row>
    <row r="7100" spans="1:27" ht="12" customHeight="1" x14ac:dyDescent="0.15">
      <c r="A7100" s="1" t="s">
        <v>1804</v>
      </c>
      <c r="B7100" s="1" t="s">
        <v>43</v>
      </c>
      <c r="C7100" s="1" t="s">
        <v>17</v>
      </c>
      <c r="D7100" s="1" t="s">
        <v>2522</v>
      </c>
      <c r="E7100" s="1" t="s">
        <v>10</v>
      </c>
      <c r="F7100" s="1" t="s">
        <v>1815</v>
      </c>
      <c r="G7100" s="1" t="s">
        <v>18</v>
      </c>
      <c r="H7100" s="1" t="s">
        <v>13</v>
      </c>
      <c r="I7100">
        <v>956</v>
      </c>
      <c r="J7100">
        <v>886</v>
      </c>
      <c r="K7100">
        <v>885</v>
      </c>
      <c r="L7100">
        <v>762</v>
      </c>
      <c r="M7100">
        <v>956</v>
      </c>
      <c r="N7100">
        <v>631</v>
      </c>
      <c r="O7100">
        <v>730</v>
      </c>
      <c r="P7100">
        <v>906</v>
      </c>
      <c r="Q7100">
        <v>1017</v>
      </c>
      <c r="R7100">
        <v>859</v>
      </c>
      <c r="S7100">
        <v>710</v>
      </c>
      <c r="T7100">
        <v>687</v>
      </c>
      <c r="U7100">
        <v>573</v>
      </c>
      <c r="V7100" s="1" t="s">
        <v>4278</v>
      </c>
      <c r="W7100" s="1" t="s">
        <v>2551</v>
      </c>
      <c r="X7100" s="5" t="s">
        <v>4289</v>
      </c>
      <c r="Y7100" s="5" t="s">
        <v>2562</v>
      </c>
      <c r="Z7100" s="5" t="s">
        <v>13</v>
      </c>
      <c r="AA7100" s="5"/>
    </row>
    <row r="7101" spans="1:27" ht="12" customHeight="1" x14ac:dyDescent="0.15">
      <c r="A7101" s="1" t="s">
        <v>1804</v>
      </c>
      <c r="B7101" s="1" t="s">
        <v>43</v>
      </c>
      <c r="C7101" s="1" t="s">
        <v>19</v>
      </c>
      <c r="D7101" s="1" t="s">
        <v>2522</v>
      </c>
      <c r="E7101" s="1" t="s">
        <v>10</v>
      </c>
      <c r="F7101" s="1" t="s">
        <v>1815</v>
      </c>
      <c r="G7101" s="1" t="s">
        <v>242</v>
      </c>
      <c r="H7101" s="1" t="s">
        <v>13</v>
      </c>
      <c r="I7101">
        <v>1679</v>
      </c>
      <c r="J7101">
        <v>1627</v>
      </c>
      <c r="K7101">
        <v>1215</v>
      </c>
      <c r="L7101">
        <v>1647</v>
      </c>
      <c r="M7101">
        <v>1436</v>
      </c>
      <c r="N7101">
        <v>1224</v>
      </c>
      <c r="O7101">
        <v>1423</v>
      </c>
      <c r="P7101">
        <v>1536</v>
      </c>
      <c r="Q7101">
        <v>1485</v>
      </c>
      <c r="R7101">
        <v>1396</v>
      </c>
      <c r="S7101">
        <v>1247</v>
      </c>
      <c r="T7101">
        <v>1293</v>
      </c>
      <c r="U7101">
        <v>1275</v>
      </c>
      <c r="V7101" s="1" t="s">
        <v>4278</v>
      </c>
      <c r="W7101" s="1" t="s">
        <v>2551</v>
      </c>
      <c r="X7101" s="5" t="s">
        <v>4289</v>
      </c>
      <c r="Y7101" s="5" t="s">
        <v>2557</v>
      </c>
      <c r="Z7101" s="5" t="s">
        <v>13</v>
      </c>
      <c r="AA7101" s="5"/>
    </row>
    <row r="7102" spans="1:27" ht="12" customHeight="1" x14ac:dyDescent="0.15">
      <c r="A7102" s="1" t="s">
        <v>1804</v>
      </c>
      <c r="B7102" s="1" t="s">
        <v>43</v>
      </c>
      <c r="C7102" s="1" t="s">
        <v>21</v>
      </c>
      <c r="D7102" s="1" t="s">
        <v>2522</v>
      </c>
      <c r="E7102" s="1" t="s">
        <v>10</v>
      </c>
      <c r="F7102" s="1" t="s">
        <v>1815</v>
      </c>
      <c r="G7102" s="1" t="s">
        <v>245</v>
      </c>
      <c r="H7102" s="1" t="s">
        <v>306</v>
      </c>
      <c r="I7102">
        <v>649007</v>
      </c>
      <c r="J7102">
        <v>646575</v>
      </c>
      <c r="K7102">
        <v>494737</v>
      </c>
      <c r="L7102">
        <v>676426</v>
      </c>
      <c r="M7102">
        <v>613865</v>
      </c>
      <c r="N7102">
        <v>554006</v>
      </c>
      <c r="O7102">
        <v>689271</v>
      </c>
      <c r="P7102">
        <v>718219</v>
      </c>
      <c r="Q7102">
        <v>717965</v>
      </c>
      <c r="R7102">
        <v>667927</v>
      </c>
      <c r="S7102">
        <v>611317</v>
      </c>
      <c r="T7102">
        <v>608890</v>
      </c>
      <c r="U7102">
        <v>600067</v>
      </c>
      <c r="V7102" s="1" t="s">
        <v>4278</v>
      </c>
      <c r="W7102" s="1" t="s">
        <v>2551</v>
      </c>
      <c r="X7102" s="5" t="s">
        <v>4289</v>
      </c>
      <c r="Y7102" s="5" t="s">
        <v>2740</v>
      </c>
      <c r="Z7102" s="5" t="s">
        <v>2788</v>
      </c>
      <c r="AA7102" s="5"/>
    </row>
    <row r="7103" spans="1:27" ht="12" customHeight="1" x14ac:dyDescent="0.15">
      <c r="A7103" s="1" t="s">
        <v>1804</v>
      </c>
      <c r="B7103" s="1" t="s">
        <v>43</v>
      </c>
      <c r="C7103" s="1" t="s">
        <v>23</v>
      </c>
      <c r="D7103" s="1" t="s">
        <v>2522</v>
      </c>
      <c r="E7103" s="1" t="s">
        <v>10</v>
      </c>
      <c r="F7103" s="1" t="s">
        <v>1815</v>
      </c>
      <c r="G7103" s="1" t="s">
        <v>22</v>
      </c>
      <c r="H7103" s="1" t="s">
        <v>13</v>
      </c>
      <c r="I7103">
        <v>1043</v>
      </c>
      <c r="J7103">
        <v>869</v>
      </c>
      <c r="K7103">
        <v>953</v>
      </c>
      <c r="L7103">
        <v>997</v>
      </c>
      <c r="M7103">
        <v>950</v>
      </c>
      <c r="N7103">
        <v>618</v>
      </c>
      <c r="O7103">
        <v>945</v>
      </c>
      <c r="P7103">
        <v>921</v>
      </c>
      <c r="Q7103">
        <v>894</v>
      </c>
      <c r="R7103">
        <v>698</v>
      </c>
      <c r="S7103">
        <v>965</v>
      </c>
      <c r="T7103">
        <v>986</v>
      </c>
      <c r="U7103">
        <v>1060</v>
      </c>
      <c r="V7103" s="1" t="s">
        <v>4278</v>
      </c>
      <c r="W7103" s="1" t="s">
        <v>2551</v>
      </c>
      <c r="X7103" s="5" t="s">
        <v>4289</v>
      </c>
      <c r="Y7103" s="5" t="s">
        <v>2564</v>
      </c>
      <c r="Z7103" s="5" t="s">
        <v>13</v>
      </c>
      <c r="AA7103" s="5"/>
    </row>
    <row r="7104" spans="1:27" ht="12" customHeight="1" x14ac:dyDescent="0.15">
      <c r="A7104" s="1" t="s">
        <v>1804</v>
      </c>
      <c r="B7104" s="1" t="s">
        <v>43</v>
      </c>
      <c r="C7104" s="1" t="s">
        <v>77</v>
      </c>
      <c r="D7104" s="1" t="s">
        <v>2522</v>
      </c>
      <c r="E7104" s="1" t="s">
        <v>10</v>
      </c>
      <c r="F7104" s="1" t="s">
        <v>1815</v>
      </c>
      <c r="G7104" s="1" t="s">
        <v>24</v>
      </c>
      <c r="H7104" s="1" t="s">
        <v>13</v>
      </c>
      <c r="I7104">
        <v>3314</v>
      </c>
      <c r="J7104">
        <v>3290</v>
      </c>
      <c r="K7104">
        <v>3666</v>
      </c>
      <c r="L7104">
        <v>3409</v>
      </c>
      <c r="M7104">
        <v>3894</v>
      </c>
      <c r="N7104">
        <v>2941</v>
      </c>
      <c r="O7104">
        <v>3084</v>
      </c>
      <c r="P7104">
        <v>3497</v>
      </c>
      <c r="Q7104">
        <v>4172</v>
      </c>
      <c r="R7104">
        <v>4087</v>
      </c>
      <c r="S7104">
        <v>3942</v>
      </c>
      <c r="T7104">
        <v>3220</v>
      </c>
      <c r="U7104">
        <v>3555</v>
      </c>
      <c r="V7104" s="1" t="s">
        <v>4278</v>
      </c>
      <c r="W7104" s="1" t="s">
        <v>2551</v>
      </c>
      <c r="X7104" s="5" t="s">
        <v>4289</v>
      </c>
      <c r="Y7104" s="5" t="s">
        <v>2559</v>
      </c>
      <c r="Z7104" s="5" t="s">
        <v>13</v>
      </c>
      <c r="AA7104" s="5"/>
    </row>
    <row r="7105" spans="1:27" ht="12" customHeight="1" x14ac:dyDescent="0.15">
      <c r="A7105" s="1" t="s">
        <v>1804</v>
      </c>
      <c r="B7105" s="1" t="s">
        <v>45</v>
      </c>
      <c r="C7105" s="1" t="s">
        <v>9</v>
      </c>
      <c r="D7105" s="1" t="s">
        <v>2522</v>
      </c>
      <c r="E7105" s="1" t="s">
        <v>10</v>
      </c>
      <c r="F7105" s="1" t="s">
        <v>1816</v>
      </c>
      <c r="G7105" s="1" t="s">
        <v>12</v>
      </c>
      <c r="H7105" s="1" t="s">
        <v>13</v>
      </c>
      <c r="I7105">
        <v>4840</v>
      </c>
      <c r="J7105">
        <v>4713</v>
      </c>
      <c r="K7105">
        <v>4236</v>
      </c>
      <c r="L7105">
        <v>4779</v>
      </c>
      <c r="M7105">
        <v>4966</v>
      </c>
      <c r="N7105">
        <v>4310</v>
      </c>
      <c r="O7105">
        <v>5141</v>
      </c>
      <c r="P7105">
        <v>4920</v>
      </c>
      <c r="Q7105">
        <v>4527</v>
      </c>
      <c r="R7105">
        <v>4198</v>
      </c>
      <c r="S7105">
        <v>4069</v>
      </c>
      <c r="T7105">
        <v>4481</v>
      </c>
      <c r="U7105">
        <v>4638</v>
      </c>
      <c r="V7105" s="1" t="s">
        <v>4278</v>
      </c>
      <c r="W7105" s="1" t="s">
        <v>2551</v>
      </c>
      <c r="X7105" s="5" t="s">
        <v>4290</v>
      </c>
      <c r="Y7105" s="5" t="s">
        <v>2553</v>
      </c>
      <c r="Z7105" s="5" t="s">
        <v>13</v>
      </c>
      <c r="AA7105" s="5"/>
    </row>
    <row r="7106" spans="1:27" ht="12" customHeight="1" x14ac:dyDescent="0.15">
      <c r="A7106" s="1" t="s">
        <v>1804</v>
      </c>
      <c r="B7106" s="1" t="s">
        <v>45</v>
      </c>
      <c r="C7106" s="1" t="s">
        <v>15</v>
      </c>
      <c r="D7106" s="1" t="s">
        <v>2522</v>
      </c>
      <c r="E7106" s="1" t="s">
        <v>10</v>
      </c>
      <c r="F7106" s="1" t="s">
        <v>1816</v>
      </c>
      <c r="G7106" s="1" t="s">
        <v>16</v>
      </c>
      <c r="H7106" s="1" t="s">
        <v>13</v>
      </c>
      <c r="I7106">
        <v>227</v>
      </c>
      <c r="J7106">
        <v>211</v>
      </c>
      <c r="K7106">
        <v>219</v>
      </c>
      <c r="L7106">
        <v>256</v>
      </c>
      <c r="M7106">
        <v>232</v>
      </c>
      <c r="N7106">
        <v>198</v>
      </c>
      <c r="O7106">
        <v>271</v>
      </c>
      <c r="P7106">
        <v>196</v>
      </c>
      <c r="Q7106">
        <v>184</v>
      </c>
      <c r="R7106">
        <v>181</v>
      </c>
      <c r="S7106">
        <v>154</v>
      </c>
      <c r="T7106">
        <v>153</v>
      </c>
      <c r="U7106">
        <v>200</v>
      </c>
      <c r="V7106" s="1" t="s">
        <v>4278</v>
      </c>
      <c r="W7106" s="1" t="s">
        <v>2551</v>
      </c>
      <c r="X7106" s="5" t="s">
        <v>4290</v>
      </c>
      <c r="Y7106" s="5" t="s">
        <v>2561</v>
      </c>
      <c r="Z7106" s="5" t="s">
        <v>13</v>
      </c>
      <c r="AA7106" s="5"/>
    </row>
    <row r="7107" spans="1:27" ht="12" customHeight="1" x14ac:dyDescent="0.15">
      <c r="A7107" s="1" t="s">
        <v>1804</v>
      </c>
      <c r="B7107" s="1" t="s">
        <v>45</v>
      </c>
      <c r="C7107" s="1" t="s">
        <v>17</v>
      </c>
      <c r="D7107" s="1" t="s">
        <v>2522</v>
      </c>
      <c r="E7107" s="1" t="s">
        <v>10</v>
      </c>
      <c r="F7107" s="1" t="s">
        <v>1816</v>
      </c>
      <c r="G7107" s="1" t="s">
        <v>18</v>
      </c>
      <c r="H7107" s="1" t="s">
        <v>13</v>
      </c>
      <c r="I7107">
        <v>1870</v>
      </c>
      <c r="J7107">
        <v>1865</v>
      </c>
      <c r="K7107">
        <v>1721</v>
      </c>
      <c r="L7107">
        <v>2062</v>
      </c>
      <c r="M7107">
        <v>1854</v>
      </c>
      <c r="N7107">
        <v>1837</v>
      </c>
      <c r="O7107">
        <v>1958</v>
      </c>
      <c r="P7107">
        <v>1836</v>
      </c>
      <c r="Q7107">
        <v>1802</v>
      </c>
      <c r="R7107">
        <v>1643</v>
      </c>
      <c r="S7107">
        <v>1639</v>
      </c>
      <c r="T7107">
        <v>1696</v>
      </c>
      <c r="U7107">
        <v>1738</v>
      </c>
      <c r="V7107" s="1" t="s">
        <v>4278</v>
      </c>
      <c r="W7107" s="1" t="s">
        <v>2551</v>
      </c>
      <c r="X7107" s="5" t="s">
        <v>4290</v>
      </c>
      <c r="Y7107" s="5" t="s">
        <v>2562</v>
      </c>
      <c r="Z7107" s="5" t="s">
        <v>13</v>
      </c>
      <c r="AA7107" s="5"/>
    </row>
    <row r="7108" spans="1:27" ht="12" customHeight="1" x14ac:dyDescent="0.15">
      <c r="A7108" s="1" t="s">
        <v>1804</v>
      </c>
      <c r="B7108" s="1" t="s">
        <v>45</v>
      </c>
      <c r="C7108" s="1" t="s">
        <v>19</v>
      </c>
      <c r="D7108" s="1" t="s">
        <v>2522</v>
      </c>
      <c r="E7108" s="1" t="s">
        <v>10</v>
      </c>
      <c r="F7108" s="1" t="s">
        <v>1816</v>
      </c>
      <c r="G7108" s="1" t="s">
        <v>242</v>
      </c>
      <c r="H7108" s="1" t="s">
        <v>13</v>
      </c>
      <c r="I7108">
        <v>2814</v>
      </c>
      <c r="J7108">
        <v>2885</v>
      </c>
      <c r="K7108">
        <v>2443</v>
      </c>
      <c r="L7108">
        <v>2823</v>
      </c>
      <c r="M7108">
        <v>2933</v>
      </c>
      <c r="N7108">
        <v>2621</v>
      </c>
      <c r="O7108">
        <v>3007</v>
      </c>
      <c r="P7108">
        <v>2770</v>
      </c>
      <c r="Q7108">
        <v>2721</v>
      </c>
      <c r="R7108">
        <v>2586</v>
      </c>
      <c r="S7108">
        <v>2417</v>
      </c>
      <c r="T7108">
        <v>2508</v>
      </c>
      <c r="U7108">
        <v>2732</v>
      </c>
      <c r="V7108" s="1" t="s">
        <v>4278</v>
      </c>
      <c r="W7108" s="1" t="s">
        <v>2551</v>
      </c>
      <c r="X7108" s="5" t="s">
        <v>4290</v>
      </c>
      <c r="Y7108" s="5" t="s">
        <v>2557</v>
      </c>
      <c r="Z7108" s="5" t="s">
        <v>13</v>
      </c>
      <c r="AA7108" s="5"/>
    </row>
    <row r="7109" spans="1:27" ht="12" customHeight="1" x14ac:dyDescent="0.15">
      <c r="A7109" s="1" t="s">
        <v>1804</v>
      </c>
      <c r="B7109" s="1" t="s">
        <v>45</v>
      </c>
      <c r="C7109" s="1" t="s">
        <v>21</v>
      </c>
      <c r="D7109" s="1" t="s">
        <v>2522</v>
      </c>
      <c r="E7109" s="1" t="s">
        <v>10</v>
      </c>
      <c r="F7109" s="1" t="s">
        <v>1816</v>
      </c>
      <c r="G7109" s="1" t="s">
        <v>245</v>
      </c>
      <c r="H7109" s="1" t="s">
        <v>306</v>
      </c>
      <c r="I7109">
        <v>1386973</v>
      </c>
      <c r="J7109">
        <v>1463146</v>
      </c>
      <c r="K7109">
        <v>1220305</v>
      </c>
      <c r="L7109">
        <v>1440026</v>
      </c>
      <c r="M7109">
        <v>1492023</v>
      </c>
      <c r="N7109">
        <v>1344483</v>
      </c>
      <c r="O7109">
        <v>1549861</v>
      </c>
      <c r="P7109">
        <v>1491800</v>
      </c>
      <c r="Q7109">
        <v>1491273</v>
      </c>
      <c r="R7109">
        <v>1405576</v>
      </c>
      <c r="S7109">
        <v>1349141</v>
      </c>
      <c r="T7109">
        <v>1418388</v>
      </c>
      <c r="U7109">
        <v>1531421</v>
      </c>
      <c r="V7109" s="1" t="s">
        <v>4278</v>
      </c>
      <c r="W7109" s="1" t="s">
        <v>2551</v>
      </c>
      <c r="X7109" s="5" t="s">
        <v>4290</v>
      </c>
      <c r="Y7109" s="5" t="s">
        <v>2740</v>
      </c>
      <c r="Z7109" s="5" t="s">
        <v>2788</v>
      </c>
      <c r="AA7109" s="5"/>
    </row>
    <row r="7110" spans="1:27" ht="12" customHeight="1" x14ac:dyDescent="0.15">
      <c r="A7110" s="1" t="s">
        <v>1804</v>
      </c>
      <c r="B7110" s="1" t="s">
        <v>45</v>
      </c>
      <c r="C7110" s="1" t="s">
        <v>23</v>
      </c>
      <c r="D7110" s="1" t="s">
        <v>2522</v>
      </c>
      <c r="E7110" s="1" t="s">
        <v>10</v>
      </c>
      <c r="F7110" s="1" t="s">
        <v>1816</v>
      </c>
      <c r="G7110" s="1" t="s">
        <v>22</v>
      </c>
      <c r="H7110" s="1" t="s">
        <v>13</v>
      </c>
      <c r="I7110">
        <v>360</v>
      </c>
      <c r="J7110">
        <v>270</v>
      </c>
      <c r="K7110">
        <v>265</v>
      </c>
      <c r="L7110">
        <v>305</v>
      </c>
      <c r="M7110">
        <v>294</v>
      </c>
      <c r="N7110">
        <v>220</v>
      </c>
      <c r="O7110">
        <v>320</v>
      </c>
      <c r="P7110">
        <v>283</v>
      </c>
      <c r="Q7110">
        <v>318</v>
      </c>
      <c r="R7110">
        <v>249</v>
      </c>
      <c r="S7110">
        <v>235</v>
      </c>
      <c r="T7110">
        <v>261</v>
      </c>
      <c r="U7110">
        <v>311</v>
      </c>
      <c r="V7110" s="1" t="s">
        <v>4278</v>
      </c>
      <c r="W7110" s="1" t="s">
        <v>2551</v>
      </c>
      <c r="X7110" s="5" t="s">
        <v>4290</v>
      </c>
      <c r="Y7110" s="5" t="s">
        <v>2564</v>
      </c>
      <c r="Z7110" s="5" t="s">
        <v>13</v>
      </c>
      <c r="AA7110" s="5"/>
    </row>
    <row r="7111" spans="1:27" ht="12" customHeight="1" x14ac:dyDescent="0.15">
      <c r="A7111" s="1" t="s">
        <v>1804</v>
      </c>
      <c r="B7111" s="1" t="s">
        <v>45</v>
      </c>
      <c r="C7111" s="1" t="s">
        <v>77</v>
      </c>
      <c r="D7111" s="1" t="s">
        <v>2522</v>
      </c>
      <c r="E7111" s="1" t="s">
        <v>10</v>
      </c>
      <c r="F7111" s="1" t="s">
        <v>1816</v>
      </c>
      <c r="G7111" s="1" t="s">
        <v>24</v>
      </c>
      <c r="H7111" s="1" t="s">
        <v>13</v>
      </c>
      <c r="I7111">
        <v>9055</v>
      </c>
      <c r="J7111">
        <v>8948</v>
      </c>
      <c r="K7111">
        <v>8964</v>
      </c>
      <c r="L7111">
        <v>8798</v>
      </c>
      <c r="M7111">
        <v>8905</v>
      </c>
      <c r="N7111">
        <v>8726</v>
      </c>
      <c r="O7111">
        <v>8841</v>
      </c>
      <c r="P7111">
        <v>9069</v>
      </c>
      <c r="Q7111">
        <v>8933</v>
      </c>
      <c r="R7111">
        <v>8828</v>
      </c>
      <c r="S7111">
        <v>8750</v>
      </c>
      <c r="T7111">
        <v>8935</v>
      </c>
      <c r="U7111">
        <v>8988</v>
      </c>
      <c r="V7111" s="1" t="s">
        <v>4278</v>
      </c>
      <c r="W7111" s="1" t="s">
        <v>2551</v>
      </c>
      <c r="X7111" s="5" t="s">
        <v>4290</v>
      </c>
      <c r="Y7111" s="5" t="s">
        <v>2559</v>
      </c>
      <c r="Z7111" s="5" t="s">
        <v>13</v>
      </c>
      <c r="AA7111" s="5"/>
    </row>
    <row r="7112" spans="1:27" ht="12" customHeight="1" x14ac:dyDescent="0.15">
      <c r="A7112" s="1" t="s">
        <v>1804</v>
      </c>
      <c r="B7112" s="1" t="s">
        <v>47</v>
      </c>
      <c r="C7112" s="1" t="s">
        <v>9</v>
      </c>
      <c r="D7112" s="1" t="s">
        <v>2522</v>
      </c>
      <c r="E7112" s="1" t="s">
        <v>10</v>
      </c>
      <c r="F7112" s="1" t="s">
        <v>1817</v>
      </c>
      <c r="G7112" s="1" t="s">
        <v>12</v>
      </c>
      <c r="H7112" s="1" t="s">
        <v>13</v>
      </c>
      <c r="I7112">
        <v>11548</v>
      </c>
      <c r="J7112">
        <v>10434</v>
      </c>
      <c r="K7112">
        <v>9588</v>
      </c>
      <c r="L7112">
        <v>10560</v>
      </c>
      <c r="M7112">
        <v>10247</v>
      </c>
      <c r="N7112">
        <v>8730</v>
      </c>
      <c r="O7112">
        <v>10645</v>
      </c>
      <c r="P7112">
        <v>9579</v>
      </c>
      <c r="Q7112">
        <v>6988</v>
      </c>
      <c r="R7112">
        <v>7971</v>
      </c>
      <c r="S7112">
        <v>8118</v>
      </c>
      <c r="T7112">
        <v>8500</v>
      </c>
      <c r="U7112">
        <v>8849</v>
      </c>
      <c r="V7112" s="1" t="s">
        <v>4278</v>
      </c>
      <c r="W7112" s="1" t="s">
        <v>2551</v>
      </c>
      <c r="X7112" s="5" t="s">
        <v>4291</v>
      </c>
      <c r="Y7112" s="5" t="s">
        <v>2553</v>
      </c>
      <c r="Z7112" s="5" t="s">
        <v>13</v>
      </c>
      <c r="AA7112" s="5"/>
    </row>
    <row r="7113" spans="1:27" ht="12" customHeight="1" x14ac:dyDescent="0.15">
      <c r="A7113" s="1" t="s">
        <v>1804</v>
      </c>
      <c r="B7113" s="1" t="s">
        <v>47</v>
      </c>
      <c r="C7113" s="1" t="s">
        <v>15</v>
      </c>
      <c r="D7113" s="1" t="s">
        <v>2522</v>
      </c>
      <c r="E7113" s="1" t="s">
        <v>10</v>
      </c>
      <c r="F7113" s="1" t="s">
        <v>1817</v>
      </c>
      <c r="G7113" s="1" t="s">
        <v>16</v>
      </c>
      <c r="H7113" s="1" t="s">
        <v>13</v>
      </c>
      <c r="I7113">
        <v>3350</v>
      </c>
      <c r="J7113">
        <v>3666</v>
      </c>
      <c r="K7113">
        <v>3280</v>
      </c>
      <c r="L7113">
        <v>2385</v>
      </c>
      <c r="M7113">
        <v>2162</v>
      </c>
      <c r="N7113">
        <v>3122</v>
      </c>
      <c r="O7113">
        <v>2892</v>
      </c>
      <c r="P7113">
        <v>2940</v>
      </c>
      <c r="Q7113">
        <v>3057</v>
      </c>
      <c r="R7113">
        <v>2449</v>
      </c>
      <c r="S7113">
        <v>2529</v>
      </c>
      <c r="T7113">
        <v>2462</v>
      </c>
      <c r="U7113">
        <v>2458</v>
      </c>
      <c r="V7113" s="1" t="s">
        <v>4278</v>
      </c>
      <c r="W7113" s="1" t="s">
        <v>2551</v>
      </c>
      <c r="X7113" s="5" t="s">
        <v>4291</v>
      </c>
      <c r="Y7113" s="5" t="s">
        <v>2561</v>
      </c>
      <c r="Z7113" s="5" t="s">
        <v>13</v>
      </c>
      <c r="AA7113" s="5"/>
    </row>
    <row r="7114" spans="1:27" ht="12" customHeight="1" x14ac:dyDescent="0.15">
      <c r="A7114" s="1" t="s">
        <v>1804</v>
      </c>
      <c r="B7114" s="1" t="s">
        <v>47</v>
      </c>
      <c r="C7114" s="1" t="s">
        <v>17</v>
      </c>
      <c r="D7114" s="1" t="s">
        <v>2522</v>
      </c>
      <c r="E7114" s="1" t="s">
        <v>10</v>
      </c>
      <c r="F7114" s="1" t="s">
        <v>1817</v>
      </c>
      <c r="G7114" s="1" t="s">
        <v>18</v>
      </c>
      <c r="H7114" s="1" t="s">
        <v>13</v>
      </c>
      <c r="I7114">
        <v>2682</v>
      </c>
      <c r="J7114">
        <v>2067</v>
      </c>
      <c r="K7114">
        <v>1722</v>
      </c>
      <c r="L7114">
        <v>2428</v>
      </c>
      <c r="M7114">
        <v>2085</v>
      </c>
      <c r="N7114">
        <v>1371</v>
      </c>
      <c r="O7114">
        <v>2045</v>
      </c>
      <c r="P7114">
        <v>1938</v>
      </c>
      <c r="Q7114">
        <v>1524</v>
      </c>
      <c r="R7114">
        <v>1291</v>
      </c>
      <c r="S7114">
        <v>1541</v>
      </c>
      <c r="T7114">
        <v>1688</v>
      </c>
      <c r="U7114">
        <v>1690</v>
      </c>
      <c r="V7114" s="1" t="s">
        <v>4278</v>
      </c>
      <c r="W7114" s="1" t="s">
        <v>2551</v>
      </c>
      <c r="X7114" s="5" t="s">
        <v>4291</v>
      </c>
      <c r="Y7114" s="5" t="s">
        <v>2562</v>
      </c>
      <c r="Z7114" s="5" t="s">
        <v>13</v>
      </c>
      <c r="AA7114" s="5"/>
    </row>
    <row r="7115" spans="1:27" ht="12" customHeight="1" x14ac:dyDescent="0.15">
      <c r="A7115" s="1" t="s">
        <v>1804</v>
      </c>
      <c r="B7115" s="1" t="s">
        <v>47</v>
      </c>
      <c r="C7115" s="1" t="s">
        <v>19</v>
      </c>
      <c r="D7115" s="1" t="s">
        <v>2522</v>
      </c>
      <c r="E7115" s="1" t="s">
        <v>10</v>
      </c>
      <c r="F7115" s="1" t="s">
        <v>1817</v>
      </c>
      <c r="G7115" s="1" t="s">
        <v>242</v>
      </c>
      <c r="H7115" s="1" t="s">
        <v>13</v>
      </c>
      <c r="I7115">
        <v>11036</v>
      </c>
      <c r="J7115">
        <v>10744</v>
      </c>
      <c r="K7115">
        <v>9913</v>
      </c>
      <c r="L7115">
        <v>9541</v>
      </c>
      <c r="M7115">
        <v>8882</v>
      </c>
      <c r="N7115">
        <v>9391</v>
      </c>
      <c r="O7115">
        <v>9919</v>
      </c>
      <c r="P7115">
        <v>9976</v>
      </c>
      <c r="Q7115">
        <v>9202</v>
      </c>
      <c r="R7115">
        <v>8535</v>
      </c>
      <c r="S7115">
        <v>8091</v>
      </c>
      <c r="T7115">
        <v>8180</v>
      </c>
      <c r="U7115">
        <v>8913</v>
      </c>
      <c r="V7115" s="1" t="s">
        <v>4278</v>
      </c>
      <c r="W7115" s="1" t="s">
        <v>2551</v>
      </c>
      <c r="X7115" s="5" t="s">
        <v>4291</v>
      </c>
      <c r="Y7115" s="5" t="s">
        <v>2557</v>
      </c>
      <c r="Z7115" s="5" t="s">
        <v>13</v>
      </c>
      <c r="AA7115" s="5"/>
    </row>
    <row r="7116" spans="1:27" ht="12" customHeight="1" x14ac:dyDescent="0.15">
      <c r="A7116" s="1" t="s">
        <v>1804</v>
      </c>
      <c r="B7116" s="1" t="s">
        <v>47</v>
      </c>
      <c r="C7116" s="1" t="s">
        <v>21</v>
      </c>
      <c r="D7116" s="1" t="s">
        <v>2522</v>
      </c>
      <c r="E7116" s="1" t="s">
        <v>10</v>
      </c>
      <c r="F7116" s="1" t="s">
        <v>1817</v>
      </c>
      <c r="G7116" s="1" t="s">
        <v>245</v>
      </c>
      <c r="H7116" s="1" t="s">
        <v>306</v>
      </c>
      <c r="I7116">
        <v>6961929</v>
      </c>
      <c r="J7116">
        <v>7433955</v>
      </c>
      <c r="K7116">
        <v>7192158</v>
      </c>
      <c r="L7116">
        <v>7284808</v>
      </c>
      <c r="M7116">
        <v>6631731</v>
      </c>
      <c r="N7116">
        <v>6945523</v>
      </c>
      <c r="O7116">
        <v>7128767</v>
      </c>
      <c r="P7116">
        <v>6824632</v>
      </c>
      <c r="Q7116">
        <v>6165572</v>
      </c>
      <c r="R7116">
        <v>6009167</v>
      </c>
      <c r="S7116">
        <v>5370930</v>
      </c>
      <c r="T7116">
        <v>5775317</v>
      </c>
      <c r="U7116">
        <v>6001326</v>
      </c>
      <c r="V7116" s="1" t="s">
        <v>4278</v>
      </c>
      <c r="W7116" s="1" t="s">
        <v>2551</v>
      </c>
      <c r="X7116" s="5" t="s">
        <v>4291</v>
      </c>
      <c r="Y7116" s="5" t="s">
        <v>2740</v>
      </c>
      <c r="Z7116" s="5" t="s">
        <v>2788</v>
      </c>
      <c r="AA7116" s="5"/>
    </row>
    <row r="7117" spans="1:27" ht="12" customHeight="1" x14ac:dyDescent="0.15">
      <c r="A7117" s="1" t="s">
        <v>1804</v>
      </c>
      <c r="B7117" s="1" t="s">
        <v>47</v>
      </c>
      <c r="C7117" s="1" t="s">
        <v>23</v>
      </c>
      <c r="D7117" s="1" t="s">
        <v>2522</v>
      </c>
      <c r="E7117" s="1" t="s">
        <v>10</v>
      </c>
      <c r="F7117" s="1" t="s">
        <v>1817</v>
      </c>
      <c r="G7117" s="1" t="s">
        <v>22</v>
      </c>
      <c r="H7117" s="1" t="s">
        <v>13</v>
      </c>
      <c r="I7117">
        <v>1367</v>
      </c>
      <c r="J7117">
        <v>1109</v>
      </c>
      <c r="K7117">
        <v>917</v>
      </c>
      <c r="L7117">
        <v>1112</v>
      </c>
      <c r="M7117">
        <v>1077</v>
      </c>
      <c r="N7117">
        <v>800</v>
      </c>
      <c r="O7117">
        <v>858</v>
      </c>
      <c r="P7117">
        <v>796</v>
      </c>
      <c r="Q7117">
        <v>951</v>
      </c>
      <c r="R7117">
        <v>566</v>
      </c>
      <c r="S7117">
        <v>732</v>
      </c>
      <c r="T7117">
        <v>570</v>
      </c>
      <c r="U7117">
        <v>777</v>
      </c>
      <c r="V7117" s="1" t="s">
        <v>4278</v>
      </c>
      <c r="W7117" s="1" t="s">
        <v>2551</v>
      </c>
      <c r="X7117" s="5" t="s">
        <v>4291</v>
      </c>
      <c r="Y7117" s="5" t="s">
        <v>2564</v>
      </c>
      <c r="Z7117" s="5" t="s">
        <v>13</v>
      </c>
      <c r="AA7117" s="5"/>
    </row>
    <row r="7118" spans="1:27" ht="12" customHeight="1" x14ac:dyDescent="0.15">
      <c r="A7118" s="1" t="s">
        <v>1804</v>
      </c>
      <c r="B7118" s="1" t="s">
        <v>47</v>
      </c>
      <c r="C7118" s="1" t="s">
        <v>77</v>
      </c>
      <c r="D7118" s="1" t="s">
        <v>2522</v>
      </c>
      <c r="E7118" s="1" t="s">
        <v>10</v>
      </c>
      <c r="F7118" s="1" t="s">
        <v>1817</v>
      </c>
      <c r="G7118" s="1" t="s">
        <v>24</v>
      </c>
      <c r="H7118" s="1" t="s">
        <v>13</v>
      </c>
      <c r="I7118">
        <v>19302</v>
      </c>
      <c r="J7118">
        <v>19483</v>
      </c>
      <c r="K7118">
        <v>19798</v>
      </c>
      <c r="L7118">
        <v>19660</v>
      </c>
      <c r="M7118">
        <v>20023</v>
      </c>
      <c r="N7118">
        <v>20313</v>
      </c>
      <c r="O7118">
        <v>21027</v>
      </c>
      <c r="P7118">
        <v>20837</v>
      </c>
      <c r="Q7118">
        <v>19206</v>
      </c>
      <c r="R7118">
        <v>19230</v>
      </c>
      <c r="S7118">
        <v>19513</v>
      </c>
      <c r="T7118">
        <v>20036</v>
      </c>
      <c r="U7118">
        <v>19962</v>
      </c>
      <c r="V7118" s="1" t="s">
        <v>4278</v>
      </c>
      <c r="W7118" s="1" t="s">
        <v>2551</v>
      </c>
      <c r="X7118" s="5" t="s">
        <v>4291</v>
      </c>
      <c r="Y7118" s="5" t="s">
        <v>2559</v>
      </c>
      <c r="Z7118" s="5" t="s">
        <v>13</v>
      </c>
      <c r="AA7118" s="5"/>
    </row>
    <row r="7119" spans="1:27" ht="12" customHeight="1" x14ac:dyDescent="0.15">
      <c r="A7119" s="1" t="s">
        <v>1804</v>
      </c>
      <c r="B7119" s="1" t="s">
        <v>49</v>
      </c>
      <c r="C7119" s="1" t="s">
        <v>9</v>
      </c>
      <c r="D7119" s="1" t="s">
        <v>2522</v>
      </c>
      <c r="E7119" s="1" t="s">
        <v>10</v>
      </c>
      <c r="F7119" s="1" t="s">
        <v>1818</v>
      </c>
      <c r="G7119" s="1" t="s">
        <v>12</v>
      </c>
      <c r="H7119" s="1" t="s">
        <v>13</v>
      </c>
      <c r="I7119">
        <v>9895</v>
      </c>
      <c r="J7119">
        <v>8442</v>
      </c>
      <c r="K7119">
        <v>6800</v>
      </c>
      <c r="L7119">
        <v>9238</v>
      </c>
      <c r="M7119">
        <v>9250</v>
      </c>
      <c r="N7119">
        <v>8196</v>
      </c>
      <c r="O7119">
        <v>9756</v>
      </c>
      <c r="P7119">
        <v>8991</v>
      </c>
      <c r="Q7119">
        <v>9988</v>
      </c>
      <c r="R7119">
        <v>9488</v>
      </c>
      <c r="S7119">
        <v>8335</v>
      </c>
      <c r="T7119">
        <v>8817</v>
      </c>
      <c r="U7119">
        <v>9990</v>
      </c>
      <c r="V7119" s="1" t="s">
        <v>4278</v>
      </c>
      <c r="W7119" s="1" t="s">
        <v>2551</v>
      </c>
      <c r="X7119" s="5" t="s">
        <v>4292</v>
      </c>
      <c r="Y7119" s="5" t="s">
        <v>2553</v>
      </c>
      <c r="Z7119" s="5" t="s">
        <v>13</v>
      </c>
      <c r="AA7119" s="5"/>
    </row>
    <row r="7120" spans="1:27" ht="12" customHeight="1" x14ac:dyDescent="0.15">
      <c r="A7120" s="1" t="s">
        <v>1804</v>
      </c>
      <c r="B7120" s="1" t="s">
        <v>49</v>
      </c>
      <c r="C7120" s="1" t="s">
        <v>15</v>
      </c>
      <c r="D7120" s="1" t="s">
        <v>2522</v>
      </c>
      <c r="E7120" s="1" t="s">
        <v>10</v>
      </c>
      <c r="F7120" s="1" t="s">
        <v>1818</v>
      </c>
      <c r="G7120" s="1" t="s">
        <v>16</v>
      </c>
      <c r="H7120" s="1" t="s">
        <v>13</v>
      </c>
      <c r="I7120">
        <v>153</v>
      </c>
      <c r="J7120">
        <v>123</v>
      </c>
      <c r="K7120">
        <v>111</v>
      </c>
      <c r="L7120">
        <v>181</v>
      </c>
      <c r="M7120">
        <v>182</v>
      </c>
      <c r="N7120">
        <v>181</v>
      </c>
      <c r="O7120">
        <v>217</v>
      </c>
      <c r="P7120">
        <v>233</v>
      </c>
      <c r="Q7120">
        <v>98</v>
      </c>
      <c r="R7120">
        <v>203</v>
      </c>
      <c r="S7120">
        <v>118</v>
      </c>
      <c r="T7120">
        <v>1018</v>
      </c>
      <c r="U7120">
        <v>1181</v>
      </c>
      <c r="V7120" s="1" t="s">
        <v>4278</v>
      </c>
      <c r="W7120" s="1" t="s">
        <v>2551</v>
      </c>
      <c r="X7120" s="5" t="s">
        <v>4292</v>
      </c>
      <c r="Y7120" s="5" t="s">
        <v>2561</v>
      </c>
      <c r="Z7120" s="5" t="s">
        <v>13</v>
      </c>
      <c r="AA7120" s="5"/>
    </row>
    <row r="7121" spans="1:27" ht="12" customHeight="1" x14ac:dyDescent="0.15">
      <c r="A7121" s="1" t="s">
        <v>1804</v>
      </c>
      <c r="B7121" s="1" t="s">
        <v>49</v>
      </c>
      <c r="C7121" s="1" t="s">
        <v>17</v>
      </c>
      <c r="D7121" s="1" t="s">
        <v>2522</v>
      </c>
      <c r="E7121" s="1" t="s">
        <v>10</v>
      </c>
      <c r="F7121" s="1" t="s">
        <v>1818</v>
      </c>
      <c r="G7121" s="1" t="s">
        <v>18</v>
      </c>
      <c r="H7121" s="1" t="s">
        <v>13</v>
      </c>
      <c r="I7121">
        <v>182</v>
      </c>
      <c r="J7121">
        <v>148</v>
      </c>
      <c r="K7121">
        <v>138</v>
      </c>
      <c r="L7121">
        <v>207</v>
      </c>
      <c r="M7121">
        <v>295</v>
      </c>
      <c r="N7121">
        <v>182</v>
      </c>
      <c r="O7121">
        <v>252</v>
      </c>
      <c r="P7121">
        <v>229</v>
      </c>
      <c r="Q7121">
        <v>128</v>
      </c>
      <c r="R7121">
        <v>254</v>
      </c>
      <c r="S7121">
        <v>138</v>
      </c>
      <c r="T7121">
        <v>330</v>
      </c>
      <c r="U7121">
        <v>339</v>
      </c>
      <c r="V7121" s="1" t="s">
        <v>4278</v>
      </c>
      <c r="W7121" s="1" t="s">
        <v>2551</v>
      </c>
      <c r="X7121" s="5" t="s">
        <v>4292</v>
      </c>
      <c r="Y7121" s="5" t="s">
        <v>2562</v>
      </c>
      <c r="Z7121" s="5" t="s">
        <v>13</v>
      </c>
      <c r="AA7121" s="5"/>
    </row>
    <row r="7122" spans="1:27" ht="12" customHeight="1" x14ac:dyDescent="0.15">
      <c r="A7122" s="1" t="s">
        <v>1804</v>
      </c>
      <c r="B7122" s="1" t="s">
        <v>49</v>
      </c>
      <c r="C7122" s="1" t="s">
        <v>19</v>
      </c>
      <c r="D7122" s="1" t="s">
        <v>2522</v>
      </c>
      <c r="E7122" s="1" t="s">
        <v>10</v>
      </c>
      <c r="F7122" s="1" t="s">
        <v>1818</v>
      </c>
      <c r="G7122" s="1" t="s">
        <v>242</v>
      </c>
      <c r="H7122" s="1" t="s">
        <v>13</v>
      </c>
      <c r="I7122">
        <v>9744</v>
      </c>
      <c r="J7122">
        <v>8206</v>
      </c>
      <c r="K7122">
        <v>6631</v>
      </c>
      <c r="L7122">
        <v>9137</v>
      </c>
      <c r="M7122">
        <v>8818</v>
      </c>
      <c r="N7122">
        <v>7997</v>
      </c>
      <c r="O7122">
        <v>9481</v>
      </c>
      <c r="P7122">
        <v>8795</v>
      </c>
      <c r="Q7122">
        <v>9628</v>
      </c>
      <c r="R7122">
        <v>9151</v>
      </c>
      <c r="S7122">
        <v>8131</v>
      </c>
      <c r="T7122">
        <v>8334</v>
      </c>
      <c r="U7122">
        <v>9569</v>
      </c>
      <c r="V7122" s="1" t="s">
        <v>4278</v>
      </c>
      <c r="W7122" s="1" t="s">
        <v>2551</v>
      </c>
      <c r="X7122" s="5" t="s">
        <v>4292</v>
      </c>
      <c r="Y7122" s="5" t="s">
        <v>2557</v>
      </c>
      <c r="Z7122" s="5" t="s">
        <v>13</v>
      </c>
      <c r="AA7122" s="5"/>
    </row>
    <row r="7123" spans="1:27" ht="12" customHeight="1" x14ac:dyDescent="0.15">
      <c r="A7123" s="1" t="s">
        <v>1804</v>
      </c>
      <c r="B7123" s="1" t="s">
        <v>49</v>
      </c>
      <c r="C7123" s="1" t="s">
        <v>21</v>
      </c>
      <c r="D7123" s="1" t="s">
        <v>2522</v>
      </c>
      <c r="E7123" s="1" t="s">
        <v>10</v>
      </c>
      <c r="F7123" s="1" t="s">
        <v>1818</v>
      </c>
      <c r="G7123" s="1" t="s">
        <v>245</v>
      </c>
      <c r="H7123" s="1" t="s">
        <v>306</v>
      </c>
      <c r="I7123">
        <v>6619119</v>
      </c>
      <c r="J7123">
        <v>5719981</v>
      </c>
      <c r="K7123">
        <v>4493689</v>
      </c>
      <c r="L7123">
        <v>6100042</v>
      </c>
      <c r="M7123">
        <v>6267052</v>
      </c>
      <c r="N7123">
        <v>5430485</v>
      </c>
      <c r="O7123">
        <v>6566867</v>
      </c>
      <c r="P7123">
        <v>6213301</v>
      </c>
      <c r="Q7123">
        <v>6915635</v>
      </c>
      <c r="R7123">
        <v>6387950</v>
      </c>
      <c r="S7123">
        <v>6030521</v>
      </c>
      <c r="T7123">
        <v>6315440</v>
      </c>
      <c r="U7123">
        <v>7617086</v>
      </c>
      <c r="V7123" s="1" t="s">
        <v>4278</v>
      </c>
      <c r="W7123" s="1" t="s">
        <v>2551</v>
      </c>
      <c r="X7123" s="5" t="s">
        <v>4292</v>
      </c>
      <c r="Y7123" s="5" t="s">
        <v>2740</v>
      </c>
      <c r="Z7123" s="5" t="s">
        <v>2788</v>
      </c>
      <c r="AA7123" s="5"/>
    </row>
    <row r="7124" spans="1:27" ht="12" customHeight="1" x14ac:dyDescent="0.15">
      <c r="A7124" s="1" t="s">
        <v>1804</v>
      </c>
      <c r="B7124" s="1" t="s">
        <v>49</v>
      </c>
      <c r="C7124" s="1" t="s">
        <v>23</v>
      </c>
      <c r="D7124" s="1" t="s">
        <v>2522</v>
      </c>
      <c r="E7124" s="1" t="s">
        <v>10</v>
      </c>
      <c r="F7124" s="1" t="s">
        <v>1818</v>
      </c>
      <c r="G7124" s="1" t="s">
        <v>22</v>
      </c>
      <c r="H7124" s="1" t="s">
        <v>13</v>
      </c>
      <c r="I7124">
        <v>199</v>
      </c>
      <c r="J7124">
        <v>185</v>
      </c>
      <c r="K7124">
        <v>169</v>
      </c>
      <c r="L7124">
        <v>192</v>
      </c>
      <c r="M7124">
        <v>209</v>
      </c>
      <c r="N7124">
        <v>196</v>
      </c>
      <c r="O7124">
        <v>251</v>
      </c>
      <c r="P7124">
        <v>234</v>
      </c>
      <c r="Q7124">
        <v>224</v>
      </c>
      <c r="R7124">
        <v>208</v>
      </c>
      <c r="S7124">
        <v>211</v>
      </c>
      <c r="T7124">
        <v>1148</v>
      </c>
      <c r="U7124">
        <v>1280</v>
      </c>
      <c r="V7124" s="1" t="s">
        <v>4278</v>
      </c>
      <c r="W7124" s="1" t="s">
        <v>2551</v>
      </c>
      <c r="X7124" s="5" t="s">
        <v>4292</v>
      </c>
      <c r="Y7124" s="5" t="s">
        <v>2564</v>
      </c>
      <c r="Z7124" s="5" t="s">
        <v>13</v>
      </c>
      <c r="AA7124" s="5"/>
    </row>
    <row r="7125" spans="1:27" ht="12" customHeight="1" x14ac:dyDescent="0.15">
      <c r="A7125" s="1" t="s">
        <v>1804</v>
      </c>
      <c r="B7125" s="1" t="s">
        <v>49</v>
      </c>
      <c r="C7125" s="1" t="s">
        <v>77</v>
      </c>
      <c r="D7125" s="1" t="s">
        <v>2522</v>
      </c>
      <c r="E7125" s="1" t="s">
        <v>10</v>
      </c>
      <c r="F7125" s="1" t="s">
        <v>1818</v>
      </c>
      <c r="G7125" s="1" t="s">
        <v>24</v>
      </c>
      <c r="H7125" s="1" t="s">
        <v>13</v>
      </c>
      <c r="I7125">
        <v>2331</v>
      </c>
      <c r="J7125">
        <v>2332</v>
      </c>
      <c r="K7125">
        <v>2297</v>
      </c>
      <c r="L7125">
        <v>2184</v>
      </c>
      <c r="M7125">
        <v>2317</v>
      </c>
      <c r="N7125">
        <v>2314</v>
      </c>
      <c r="O7125">
        <v>2288</v>
      </c>
      <c r="P7125">
        <v>2251</v>
      </c>
      <c r="Q7125">
        <v>2339</v>
      </c>
      <c r="R7125">
        <v>2409</v>
      </c>
      <c r="S7125">
        <v>2367</v>
      </c>
      <c r="T7125">
        <v>2598</v>
      </c>
      <c r="U7125">
        <v>2572</v>
      </c>
      <c r="V7125" s="1" t="s">
        <v>4278</v>
      </c>
      <c r="W7125" s="1" t="s">
        <v>2551</v>
      </c>
      <c r="X7125" s="5" t="s">
        <v>4292</v>
      </c>
      <c r="Y7125" s="5" t="s">
        <v>2559</v>
      </c>
      <c r="Z7125" s="5" t="s">
        <v>13</v>
      </c>
      <c r="AA7125" s="5"/>
    </row>
    <row r="7126" spans="1:27" ht="12" customHeight="1" x14ac:dyDescent="0.15">
      <c r="A7126" s="1" t="s">
        <v>1804</v>
      </c>
      <c r="B7126" s="1" t="s">
        <v>51</v>
      </c>
      <c r="C7126" s="1" t="s">
        <v>9</v>
      </c>
      <c r="D7126" s="1" t="s">
        <v>2522</v>
      </c>
      <c r="E7126" s="1" t="s">
        <v>10</v>
      </c>
      <c r="F7126" s="1" t="s">
        <v>1819</v>
      </c>
      <c r="G7126" s="1" t="s">
        <v>12</v>
      </c>
      <c r="H7126" s="1" t="s">
        <v>13</v>
      </c>
      <c r="I7126">
        <v>5371</v>
      </c>
      <c r="J7126">
        <v>5031</v>
      </c>
      <c r="K7126">
        <v>4529</v>
      </c>
      <c r="L7126">
        <v>5397</v>
      </c>
      <c r="M7126">
        <v>5305</v>
      </c>
      <c r="N7126">
        <v>4843</v>
      </c>
      <c r="O7126">
        <v>5538</v>
      </c>
      <c r="P7126">
        <v>5516</v>
      </c>
      <c r="Q7126">
        <v>5947</v>
      </c>
      <c r="R7126">
        <v>5430</v>
      </c>
      <c r="S7126">
        <v>4863</v>
      </c>
      <c r="T7126">
        <v>4720</v>
      </c>
      <c r="U7126">
        <v>5289</v>
      </c>
      <c r="V7126" s="1" t="s">
        <v>4278</v>
      </c>
      <c r="W7126" s="1" t="s">
        <v>2551</v>
      </c>
      <c r="X7126" s="5" t="s">
        <v>4293</v>
      </c>
      <c r="Y7126" s="5" t="s">
        <v>2553</v>
      </c>
      <c r="Z7126" s="5" t="s">
        <v>13</v>
      </c>
      <c r="AA7126" s="5"/>
    </row>
    <row r="7127" spans="1:27" ht="12" customHeight="1" x14ac:dyDescent="0.15">
      <c r="A7127" s="1" t="s">
        <v>1804</v>
      </c>
      <c r="B7127" s="1" t="s">
        <v>51</v>
      </c>
      <c r="C7127" s="1" t="s">
        <v>15</v>
      </c>
      <c r="D7127" s="1" t="s">
        <v>2522</v>
      </c>
      <c r="E7127" s="1" t="s">
        <v>10</v>
      </c>
      <c r="F7127" s="1" t="s">
        <v>1819</v>
      </c>
      <c r="G7127" s="1" t="s">
        <v>16</v>
      </c>
      <c r="H7127" s="1" t="s">
        <v>13</v>
      </c>
      <c r="I7127">
        <v>557</v>
      </c>
      <c r="J7127">
        <v>584</v>
      </c>
      <c r="K7127">
        <v>441</v>
      </c>
      <c r="L7127">
        <v>588</v>
      </c>
      <c r="M7127">
        <v>406</v>
      </c>
      <c r="N7127">
        <v>474</v>
      </c>
      <c r="O7127">
        <v>635</v>
      </c>
      <c r="P7127">
        <v>569</v>
      </c>
      <c r="Q7127">
        <v>686</v>
      </c>
      <c r="R7127">
        <v>605</v>
      </c>
      <c r="S7127">
        <v>546</v>
      </c>
      <c r="T7127">
        <v>535</v>
      </c>
      <c r="U7127">
        <v>542</v>
      </c>
      <c r="V7127" s="1" t="s">
        <v>4278</v>
      </c>
      <c r="W7127" s="1" t="s">
        <v>2551</v>
      </c>
      <c r="X7127" s="5" t="s">
        <v>4293</v>
      </c>
      <c r="Y7127" s="5" t="s">
        <v>2561</v>
      </c>
      <c r="Z7127" s="5" t="s">
        <v>13</v>
      </c>
      <c r="AA7127" s="5"/>
    </row>
    <row r="7128" spans="1:27" ht="12" customHeight="1" x14ac:dyDescent="0.15">
      <c r="A7128" s="1" t="s">
        <v>1804</v>
      </c>
      <c r="B7128" s="1" t="s">
        <v>51</v>
      </c>
      <c r="C7128" s="1" t="s">
        <v>17</v>
      </c>
      <c r="D7128" s="1" t="s">
        <v>2522</v>
      </c>
      <c r="E7128" s="1" t="s">
        <v>10</v>
      </c>
      <c r="F7128" s="1" t="s">
        <v>1819</v>
      </c>
      <c r="G7128" s="1" t="s">
        <v>18</v>
      </c>
      <c r="H7128" s="1" t="s">
        <v>13</v>
      </c>
      <c r="I7128">
        <v>756</v>
      </c>
      <c r="J7128">
        <v>704</v>
      </c>
      <c r="K7128">
        <v>717</v>
      </c>
      <c r="L7128">
        <v>1062</v>
      </c>
      <c r="M7128">
        <v>819</v>
      </c>
      <c r="N7128">
        <v>806</v>
      </c>
      <c r="O7128">
        <v>918</v>
      </c>
      <c r="P7128">
        <v>946</v>
      </c>
      <c r="Q7128">
        <v>880</v>
      </c>
      <c r="R7128">
        <v>791</v>
      </c>
      <c r="S7128">
        <v>692</v>
      </c>
      <c r="T7128">
        <v>642</v>
      </c>
      <c r="U7128">
        <v>795</v>
      </c>
      <c r="V7128" s="1" t="s">
        <v>4278</v>
      </c>
      <c r="W7128" s="1" t="s">
        <v>2551</v>
      </c>
      <c r="X7128" s="5" t="s">
        <v>4293</v>
      </c>
      <c r="Y7128" s="5" t="s">
        <v>2562</v>
      </c>
      <c r="Z7128" s="5" t="s">
        <v>13</v>
      </c>
      <c r="AA7128" s="5"/>
    </row>
    <row r="7129" spans="1:27" ht="12" customHeight="1" x14ac:dyDescent="0.15">
      <c r="A7129" s="1" t="s">
        <v>1804</v>
      </c>
      <c r="B7129" s="1" t="s">
        <v>51</v>
      </c>
      <c r="C7129" s="1" t="s">
        <v>19</v>
      </c>
      <c r="D7129" s="1" t="s">
        <v>2522</v>
      </c>
      <c r="E7129" s="1" t="s">
        <v>10</v>
      </c>
      <c r="F7129" s="1" t="s">
        <v>1819</v>
      </c>
      <c r="G7129" s="1" t="s">
        <v>242</v>
      </c>
      <c r="H7129" s="1" t="s">
        <v>13</v>
      </c>
      <c r="I7129">
        <v>5207</v>
      </c>
      <c r="J7129">
        <v>4873</v>
      </c>
      <c r="K7129">
        <v>4154</v>
      </c>
      <c r="L7129">
        <v>4819</v>
      </c>
      <c r="M7129">
        <v>5015</v>
      </c>
      <c r="N7129">
        <v>4512</v>
      </c>
      <c r="O7129">
        <v>5208</v>
      </c>
      <c r="P7129">
        <v>5063</v>
      </c>
      <c r="Q7129">
        <v>5684</v>
      </c>
      <c r="R7129">
        <v>5119</v>
      </c>
      <c r="S7129">
        <v>4721</v>
      </c>
      <c r="T7129">
        <v>4549</v>
      </c>
      <c r="U7129">
        <v>5016</v>
      </c>
      <c r="V7129" s="1" t="s">
        <v>4278</v>
      </c>
      <c r="W7129" s="1" t="s">
        <v>2551</v>
      </c>
      <c r="X7129" s="5" t="s">
        <v>4293</v>
      </c>
      <c r="Y7129" s="5" t="s">
        <v>2557</v>
      </c>
      <c r="Z7129" s="5" t="s">
        <v>13</v>
      </c>
      <c r="AA7129" s="5"/>
    </row>
    <row r="7130" spans="1:27" ht="12" customHeight="1" x14ac:dyDescent="0.15">
      <c r="A7130" s="1" t="s">
        <v>1804</v>
      </c>
      <c r="B7130" s="1" t="s">
        <v>51</v>
      </c>
      <c r="C7130" s="1" t="s">
        <v>21</v>
      </c>
      <c r="D7130" s="1" t="s">
        <v>2522</v>
      </c>
      <c r="E7130" s="1" t="s">
        <v>10</v>
      </c>
      <c r="F7130" s="1" t="s">
        <v>1819</v>
      </c>
      <c r="G7130" s="1" t="s">
        <v>245</v>
      </c>
      <c r="H7130" s="1" t="s">
        <v>306</v>
      </c>
      <c r="I7130">
        <v>3122891</v>
      </c>
      <c r="J7130">
        <v>2876095</v>
      </c>
      <c r="K7130">
        <v>2543521</v>
      </c>
      <c r="L7130">
        <v>2982683</v>
      </c>
      <c r="M7130">
        <v>3121844</v>
      </c>
      <c r="N7130">
        <v>2884022</v>
      </c>
      <c r="O7130">
        <v>3308244</v>
      </c>
      <c r="P7130">
        <v>3273464</v>
      </c>
      <c r="Q7130">
        <v>3936305</v>
      </c>
      <c r="R7130">
        <v>3304726</v>
      </c>
      <c r="S7130">
        <v>3052847</v>
      </c>
      <c r="T7130">
        <v>2952411</v>
      </c>
      <c r="U7130">
        <v>3202622</v>
      </c>
      <c r="V7130" s="1" t="s">
        <v>4278</v>
      </c>
      <c r="W7130" s="1" t="s">
        <v>2551</v>
      </c>
      <c r="X7130" s="5" t="s">
        <v>4293</v>
      </c>
      <c r="Y7130" s="5" t="s">
        <v>2740</v>
      </c>
      <c r="Z7130" s="5" t="s">
        <v>2788</v>
      </c>
      <c r="AA7130" s="5"/>
    </row>
    <row r="7131" spans="1:27" ht="12" customHeight="1" x14ac:dyDescent="0.15">
      <c r="A7131" s="1" t="s">
        <v>1804</v>
      </c>
      <c r="B7131" s="1" t="s">
        <v>51</v>
      </c>
      <c r="C7131" s="1" t="s">
        <v>23</v>
      </c>
      <c r="D7131" s="1" t="s">
        <v>2522</v>
      </c>
      <c r="E7131" s="1" t="s">
        <v>10</v>
      </c>
      <c r="F7131" s="1" t="s">
        <v>1819</v>
      </c>
      <c r="G7131" s="1" t="s">
        <v>22</v>
      </c>
      <c r="H7131" s="1" t="s">
        <v>13</v>
      </c>
      <c r="I7131">
        <v>32</v>
      </c>
      <c r="J7131">
        <v>33</v>
      </c>
      <c r="K7131">
        <v>35</v>
      </c>
      <c r="L7131">
        <v>22</v>
      </c>
      <c r="M7131">
        <v>23</v>
      </c>
      <c r="N7131">
        <v>32</v>
      </c>
      <c r="O7131">
        <v>12</v>
      </c>
      <c r="P7131">
        <v>47</v>
      </c>
      <c r="Q7131">
        <v>54</v>
      </c>
      <c r="R7131">
        <v>30</v>
      </c>
      <c r="S7131">
        <v>38</v>
      </c>
      <c r="T7131">
        <v>51</v>
      </c>
      <c r="U7131">
        <v>87</v>
      </c>
      <c r="V7131" s="1" t="s">
        <v>4278</v>
      </c>
      <c r="W7131" s="1" t="s">
        <v>2551</v>
      </c>
      <c r="X7131" s="5" t="s">
        <v>4293</v>
      </c>
      <c r="Y7131" s="5" t="s">
        <v>2564</v>
      </c>
      <c r="Z7131" s="5" t="s">
        <v>13</v>
      </c>
      <c r="AA7131" s="5"/>
    </row>
    <row r="7132" spans="1:27" ht="12" customHeight="1" x14ac:dyDescent="0.15">
      <c r="A7132" s="1" t="s">
        <v>1804</v>
      </c>
      <c r="B7132" s="1" t="s">
        <v>51</v>
      </c>
      <c r="C7132" s="1" t="s">
        <v>77</v>
      </c>
      <c r="D7132" s="1" t="s">
        <v>2522</v>
      </c>
      <c r="E7132" s="1" t="s">
        <v>10</v>
      </c>
      <c r="F7132" s="1" t="s">
        <v>1819</v>
      </c>
      <c r="G7132" s="1" t="s">
        <v>24</v>
      </c>
      <c r="H7132" s="1" t="s">
        <v>13</v>
      </c>
      <c r="I7132">
        <v>912</v>
      </c>
      <c r="J7132">
        <v>918</v>
      </c>
      <c r="K7132">
        <v>982</v>
      </c>
      <c r="L7132">
        <v>1063</v>
      </c>
      <c r="M7132">
        <v>917</v>
      </c>
      <c r="N7132">
        <v>885</v>
      </c>
      <c r="O7132">
        <v>921</v>
      </c>
      <c r="P7132">
        <v>951</v>
      </c>
      <c r="Q7132">
        <v>967</v>
      </c>
      <c r="R7132">
        <v>1061</v>
      </c>
      <c r="S7132">
        <v>1018</v>
      </c>
      <c r="T7132">
        <v>1040</v>
      </c>
      <c r="U7132">
        <v>973</v>
      </c>
      <c r="V7132" s="1" t="s">
        <v>4278</v>
      </c>
      <c r="W7132" s="1" t="s">
        <v>2551</v>
      </c>
      <c r="X7132" s="5" t="s">
        <v>4293</v>
      </c>
      <c r="Y7132" s="5" t="s">
        <v>2559</v>
      </c>
      <c r="Z7132" s="5" t="s">
        <v>13</v>
      </c>
      <c r="AA7132" s="5"/>
    </row>
    <row r="7133" spans="1:27" ht="12" customHeight="1" x14ac:dyDescent="0.15">
      <c r="A7133" s="1" t="s">
        <v>1804</v>
      </c>
      <c r="B7133" s="1" t="s">
        <v>53</v>
      </c>
      <c r="C7133" s="1" t="s">
        <v>9</v>
      </c>
      <c r="D7133" s="1" t="s">
        <v>2522</v>
      </c>
      <c r="E7133" s="1" t="s">
        <v>10</v>
      </c>
      <c r="F7133" s="1" t="s">
        <v>1820</v>
      </c>
      <c r="G7133" s="1" t="s">
        <v>12</v>
      </c>
      <c r="H7133" s="1" t="s">
        <v>13</v>
      </c>
      <c r="I7133">
        <v>37361</v>
      </c>
      <c r="J7133">
        <v>37127</v>
      </c>
      <c r="K7133">
        <v>34792</v>
      </c>
      <c r="L7133">
        <v>28647</v>
      </c>
      <c r="M7133">
        <v>34258</v>
      </c>
      <c r="N7133">
        <v>29265</v>
      </c>
      <c r="O7133">
        <v>25522</v>
      </c>
      <c r="P7133">
        <v>22835</v>
      </c>
      <c r="Q7133">
        <v>33253</v>
      </c>
      <c r="R7133">
        <v>33585</v>
      </c>
      <c r="S7133">
        <v>28145</v>
      </c>
      <c r="T7133">
        <v>28948</v>
      </c>
      <c r="U7133">
        <v>34732</v>
      </c>
      <c r="V7133" s="1" t="s">
        <v>4278</v>
      </c>
      <c r="W7133" s="1" t="s">
        <v>2551</v>
      </c>
      <c r="X7133" s="5" t="s">
        <v>4294</v>
      </c>
      <c r="Y7133" s="5" t="s">
        <v>2553</v>
      </c>
      <c r="Z7133" s="5" t="s">
        <v>13</v>
      </c>
      <c r="AA7133" s="5"/>
    </row>
    <row r="7134" spans="1:27" ht="12" customHeight="1" x14ac:dyDescent="0.15">
      <c r="A7134" s="1" t="s">
        <v>1804</v>
      </c>
      <c r="B7134" s="1" t="s">
        <v>53</v>
      </c>
      <c r="C7134" s="1" t="s">
        <v>15</v>
      </c>
      <c r="D7134" s="1" t="s">
        <v>2522</v>
      </c>
      <c r="E7134" s="1" t="s">
        <v>10</v>
      </c>
      <c r="F7134" s="1" t="s">
        <v>1820</v>
      </c>
      <c r="G7134" s="1" t="s">
        <v>16</v>
      </c>
      <c r="H7134" s="1" t="s">
        <v>13</v>
      </c>
      <c r="I7134">
        <v>1996</v>
      </c>
      <c r="J7134">
        <v>7099</v>
      </c>
      <c r="K7134">
        <v>2986</v>
      </c>
      <c r="L7134">
        <v>4315</v>
      </c>
      <c r="M7134">
        <v>2844</v>
      </c>
      <c r="N7134">
        <v>4590</v>
      </c>
      <c r="O7134">
        <v>4403</v>
      </c>
      <c r="P7134">
        <v>2008</v>
      </c>
      <c r="Q7134">
        <v>3016</v>
      </c>
      <c r="R7134">
        <v>2204</v>
      </c>
      <c r="S7134">
        <v>2223</v>
      </c>
      <c r="T7134">
        <v>1196</v>
      </c>
      <c r="U7134">
        <v>3370</v>
      </c>
      <c r="V7134" s="1" t="s">
        <v>4278</v>
      </c>
      <c r="W7134" s="1" t="s">
        <v>2551</v>
      </c>
      <c r="X7134" s="5" t="s">
        <v>4294</v>
      </c>
      <c r="Y7134" s="5" t="s">
        <v>2561</v>
      </c>
      <c r="Z7134" s="5" t="s">
        <v>13</v>
      </c>
      <c r="AA7134" s="5"/>
    </row>
    <row r="7135" spans="1:27" ht="12" customHeight="1" x14ac:dyDescent="0.15">
      <c r="A7135" s="1" t="s">
        <v>1804</v>
      </c>
      <c r="B7135" s="1" t="s">
        <v>53</v>
      </c>
      <c r="C7135" s="1" t="s">
        <v>17</v>
      </c>
      <c r="D7135" s="1" t="s">
        <v>2522</v>
      </c>
      <c r="E7135" s="1" t="s">
        <v>10</v>
      </c>
      <c r="F7135" s="1" t="s">
        <v>1820</v>
      </c>
      <c r="G7135" s="1" t="s">
        <v>18</v>
      </c>
      <c r="H7135" s="1" t="s">
        <v>13</v>
      </c>
      <c r="I7135">
        <v>12552</v>
      </c>
      <c r="J7135">
        <v>11168</v>
      </c>
      <c r="K7135">
        <v>10947</v>
      </c>
      <c r="L7135">
        <v>7668</v>
      </c>
      <c r="M7135">
        <v>11761</v>
      </c>
      <c r="N7135">
        <v>10648</v>
      </c>
      <c r="O7135">
        <v>9540</v>
      </c>
      <c r="P7135">
        <v>6380</v>
      </c>
      <c r="Q7135">
        <v>6491</v>
      </c>
      <c r="R7135">
        <v>6896</v>
      </c>
      <c r="S7135">
        <v>7744</v>
      </c>
      <c r="T7135">
        <v>7116</v>
      </c>
      <c r="U7135">
        <v>8219</v>
      </c>
      <c r="V7135" s="1" t="s">
        <v>4278</v>
      </c>
      <c r="W7135" s="1" t="s">
        <v>2551</v>
      </c>
      <c r="X7135" s="5" t="s">
        <v>4294</v>
      </c>
      <c r="Y7135" s="5" t="s">
        <v>2562</v>
      </c>
      <c r="Z7135" s="5" t="s">
        <v>13</v>
      </c>
      <c r="AA7135" s="5"/>
    </row>
    <row r="7136" spans="1:27" ht="12" customHeight="1" x14ac:dyDescent="0.15">
      <c r="A7136" s="1" t="s">
        <v>1804</v>
      </c>
      <c r="B7136" s="1" t="s">
        <v>53</v>
      </c>
      <c r="C7136" s="1" t="s">
        <v>19</v>
      </c>
      <c r="D7136" s="1" t="s">
        <v>2522</v>
      </c>
      <c r="E7136" s="1" t="s">
        <v>10</v>
      </c>
      <c r="F7136" s="1" t="s">
        <v>1820</v>
      </c>
      <c r="G7136" s="1" t="s">
        <v>242</v>
      </c>
      <c r="H7136" s="1" t="s">
        <v>13</v>
      </c>
      <c r="I7136">
        <v>32353</v>
      </c>
      <c r="J7136">
        <v>32509</v>
      </c>
      <c r="K7136">
        <v>20207</v>
      </c>
      <c r="L7136">
        <v>21870</v>
      </c>
      <c r="M7136">
        <v>24227</v>
      </c>
      <c r="N7136">
        <v>20546</v>
      </c>
      <c r="O7136">
        <v>23746</v>
      </c>
      <c r="P7136">
        <v>21623</v>
      </c>
      <c r="Q7136">
        <v>25406</v>
      </c>
      <c r="R7136">
        <v>20289</v>
      </c>
      <c r="S7136">
        <v>27344</v>
      </c>
      <c r="T7136">
        <v>23509</v>
      </c>
      <c r="U7136">
        <v>24944</v>
      </c>
      <c r="V7136" s="1" t="s">
        <v>4278</v>
      </c>
      <c r="W7136" s="1" t="s">
        <v>2551</v>
      </c>
      <c r="X7136" s="5" t="s">
        <v>4294</v>
      </c>
      <c r="Y7136" s="5" t="s">
        <v>2557</v>
      </c>
      <c r="Z7136" s="5" t="s">
        <v>13</v>
      </c>
      <c r="AA7136" s="5"/>
    </row>
    <row r="7137" spans="1:27" ht="12" customHeight="1" x14ac:dyDescent="0.15">
      <c r="A7137" s="1" t="s">
        <v>1804</v>
      </c>
      <c r="B7137" s="1" t="s">
        <v>53</v>
      </c>
      <c r="C7137" s="1" t="s">
        <v>21</v>
      </c>
      <c r="D7137" s="1" t="s">
        <v>2522</v>
      </c>
      <c r="E7137" s="1" t="s">
        <v>10</v>
      </c>
      <c r="F7137" s="1" t="s">
        <v>1820</v>
      </c>
      <c r="G7137" s="1" t="s">
        <v>245</v>
      </c>
      <c r="H7137" s="1" t="s">
        <v>306</v>
      </c>
      <c r="I7137">
        <v>7891028</v>
      </c>
      <c r="J7137">
        <v>8009826</v>
      </c>
      <c r="K7137">
        <v>5176826</v>
      </c>
      <c r="L7137">
        <v>6012571</v>
      </c>
      <c r="M7137">
        <v>6710530</v>
      </c>
      <c r="N7137">
        <v>5649869</v>
      </c>
      <c r="O7137">
        <v>6104329</v>
      </c>
      <c r="P7137">
        <v>5918224</v>
      </c>
      <c r="Q7137">
        <v>6705504</v>
      </c>
      <c r="R7137">
        <v>5608381</v>
      </c>
      <c r="S7137">
        <v>6579542</v>
      </c>
      <c r="T7137">
        <v>5853365</v>
      </c>
      <c r="U7137">
        <v>6385226</v>
      </c>
      <c r="V7137" s="1" t="s">
        <v>4278</v>
      </c>
      <c r="W7137" s="1" t="s">
        <v>2551</v>
      </c>
      <c r="X7137" s="5" t="s">
        <v>4294</v>
      </c>
      <c r="Y7137" s="5" t="s">
        <v>2740</v>
      </c>
      <c r="Z7137" s="5" t="s">
        <v>2788</v>
      </c>
      <c r="AA7137" s="5"/>
    </row>
    <row r="7138" spans="1:27" ht="12" customHeight="1" x14ac:dyDescent="0.15">
      <c r="A7138" s="1" t="s">
        <v>1804</v>
      </c>
      <c r="B7138" s="1" t="s">
        <v>53</v>
      </c>
      <c r="C7138" s="1" t="s">
        <v>23</v>
      </c>
      <c r="D7138" s="1" t="s">
        <v>2522</v>
      </c>
      <c r="E7138" s="1" t="s">
        <v>10</v>
      </c>
      <c r="F7138" s="1" t="s">
        <v>1820</v>
      </c>
      <c r="G7138" s="1" t="s">
        <v>22</v>
      </c>
      <c r="H7138" s="1" t="s">
        <v>13</v>
      </c>
      <c r="I7138">
        <v>2507</v>
      </c>
      <c r="J7138">
        <v>3548</v>
      </c>
      <c r="K7138">
        <v>1951</v>
      </c>
      <c r="L7138">
        <v>3611</v>
      </c>
      <c r="M7138">
        <v>2361</v>
      </c>
      <c r="N7138">
        <v>1337</v>
      </c>
      <c r="O7138">
        <v>33</v>
      </c>
      <c r="P7138">
        <v>23</v>
      </c>
      <c r="Q7138">
        <v>804</v>
      </c>
      <c r="R7138">
        <v>1411</v>
      </c>
      <c r="S7138">
        <v>1010</v>
      </c>
      <c r="T7138">
        <v>1595</v>
      </c>
      <c r="U7138">
        <v>3341</v>
      </c>
      <c r="V7138" s="1" t="s">
        <v>4278</v>
      </c>
      <c r="W7138" s="1" t="s">
        <v>2551</v>
      </c>
      <c r="X7138" s="5" t="s">
        <v>4294</v>
      </c>
      <c r="Y7138" s="5" t="s">
        <v>2564</v>
      </c>
      <c r="Z7138" s="5" t="s">
        <v>13</v>
      </c>
      <c r="AA7138" s="5"/>
    </row>
    <row r="7139" spans="1:27" ht="12" customHeight="1" x14ac:dyDescent="0.15">
      <c r="A7139" s="1" t="s">
        <v>1804</v>
      </c>
      <c r="B7139" s="1" t="s">
        <v>53</v>
      </c>
      <c r="C7139" s="1" t="s">
        <v>77</v>
      </c>
      <c r="D7139" s="1" t="s">
        <v>2522</v>
      </c>
      <c r="E7139" s="1" t="s">
        <v>10</v>
      </c>
      <c r="F7139" s="1" t="s">
        <v>1820</v>
      </c>
      <c r="G7139" s="1" t="s">
        <v>24</v>
      </c>
      <c r="H7139" s="1" t="s">
        <v>13</v>
      </c>
      <c r="I7139">
        <v>22727</v>
      </c>
      <c r="J7139">
        <v>19727</v>
      </c>
      <c r="K7139">
        <v>24401</v>
      </c>
      <c r="L7139">
        <v>24212</v>
      </c>
      <c r="M7139">
        <v>22964</v>
      </c>
      <c r="N7139">
        <v>24290</v>
      </c>
      <c r="O7139">
        <v>20895</v>
      </c>
      <c r="P7139">
        <v>17714</v>
      </c>
      <c r="Q7139">
        <v>21283</v>
      </c>
      <c r="R7139">
        <v>28477</v>
      </c>
      <c r="S7139">
        <v>22748</v>
      </c>
      <c r="T7139">
        <v>20673</v>
      </c>
      <c r="U7139">
        <v>22270</v>
      </c>
      <c r="V7139" s="1" t="s">
        <v>4278</v>
      </c>
      <c r="W7139" s="1" t="s">
        <v>2551</v>
      </c>
      <c r="X7139" s="5" t="s">
        <v>4294</v>
      </c>
      <c r="Y7139" s="5" t="s">
        <v>2559</v>
      </c>
      <c r="Z7139" s="5" t="s">
        <v>13</v>
      </c>
      <c r="AA7139" s="5"/>
    </row>
    <row r="7140" spans="1:27" ht="12" customHeight="1" x14ac:dyDescent="0.15">
      <c r="A7140" s="1" t="s">
        <v>1804</v>
      </c>
      <c r="B7140" s="1" t="s">
        <v>55</v>
      </c>
      <c r="C7140" s="1" t="s">
        <v>9</v>
      </c>
      <c r="D7140" s="1" t="s">
        <v>2522</v>
      </c>
      <c r="E7140" s="1" t="s">
        <v>10</v>
      </c>
      <c r="F7140" s="1" t="s">
        <v>1821</v>
      </c>
      <c r="G7140" s="1" t="s">
        <v>12</v>
      </c>
      <c r="H7140" s="1" t="s">
        <v>13</v>
      </c>
      <c r="I7140">
        <v>8768</v>
      </c>
      <c r="J7140">
        <v>8605</v>
      </c>
      <c r="K7140">
        <v>7517</v>
      </c>
      <c r="L7140">
        <v>4975</v>
      </c>
      <c r="M7140">
        <v>7833</v>
      </c>
      <c r="N7140">
        <v>7019</v>
      </c>
      <c r="O7140">
        <v>6471</v>
      </c>
      <c r="P7140">
        <v>4235</v>
      </c>
      <c r="Q7140">
        <v>2286</v>
      </c>
      <c r="R7140">
        <v>4404</v>
      </c>
      <c r="S7140">
        <v>6178</v>
      </c>
      <c r="T7140">
        <v>6115</v>
      </c>
      <c r="U7140">
        <v>7470</v>
      </c>
      <c r="V7140" s="1" t="s">
        <v>4278</v>
      </c>
      <c r="W7140" s="1" t="s">
        <v>2551</v>
      </c>
      <c r="X7140" s="5" t="s">
        <v>4295</v>
      </c>
      <c r="Y7140" s="5" t="s">
        <v>2553</v>
      </c>
      <c r="Z7140" s="5" t="s">
        <v>13</v>
      </c>
      <c r="AA7140" s="5"/>
    </row>
    <row r="7141" spans="1:27" ht="12" customHeight="1" x14ac:dyDescent="0.15">
      <c r="A7141" s="1" t="s">
        <v>1804</v>
      </c>
      <c r="B7141" s="1" t="s">
        <v>55</v>
      </c>
      <c r="C7141" s="1" t="s">
        <v>15</v>
      </c>
      <c r="D7141" s="1" t="s">
        <v>2522</v>
      </c>
      <c r="E7141" s="1" t="s">
        <v>10</v>
      </c>
      <c r="F7141" s="1" t="s">
        <v>1821</v>
      </c>
      <c r="G7141" s="1" t="s">
        <v>16</v>
      </c>
      <c r="H7141" s="1" t="s">
        <v>13</v>
      </c>
      <c r="I7141">
        <v>266</v>
      </c>
      <c r="J7141">
        <v>244</v>
      </c>
      <c r="K7141">
        <v>139</v>
      </c>
      <c r="L7141">
        <v>203</v>
      </c>
      <c r="M7141">
        <v>109</v>
      </c>
      <c r="N7141">
        <v>198</v>
      </c>
      <c r="O7141">
        <v>162</v>
      </c>
      <c r="P7141">
        <v>169</v>
      </c>
      <c r="Q7141">
        <v>228</v>
      </c>
      <c r="R7141">
        <v>119</v>
      </c>
      <c r="S7141">
        <v>168</v>
      </c>
      <c r="T7141">
        <v>272</v>
      </c>
      <c r="U7141">
        <v>218</v>
      </c>
      <c r="V7141" s="1" t="s">
        <v>4278</v>
      </c>
      <c r="W7141" s="1" t="s">
        <v>2551</v>
      </c>
      <c r="X7141" s="5" t="s">
        <v>4295</v>
      </c>
      <c r="Y7141" s="5" t="s">
        <v>2561</v>
      </c>
      <c r="Z7141" s="5" t="s">
        <v>13</v>
      </c>
      <c r="AA7141" s="5"/>
    </row>
    <row r="7142" spans="1:27" ht="12" customHeight="1" x14ac:dyDescent="0.15">
      <c r="A7142" s="1" t="s">
        <v>1804</v>
      </c>
      <c r="B7142" s="1" t="s">
        <v>55</v>
      </c>
      <c r="C7142" s="1" t="s">
        <v>17</v>
      </c>
      <c r="D7142" s="1" t="s">
        <v>2522</v>
      </c>
      <c r="E7142" s="1" t="s">
        <v>10</v>
      </c>
      <c r="F7142" s="1" t="s">
        <v>1821</v>
      </c>
      <c r="G7142" s="1" t="s">
        <v>18</v>
      </c>
      <c r="H7142" s="1" t="s">
        <v>13</v>
      </c>
      <c r="I7142">
        <v>45</v>
      </c>
      <c r="J7142">
        <v>54</v>
      </c>
      <c r="K7142">
        <v>14</v>
      </c>
      <c r="L7142">
        <v>5</v>
      </c>
      <c r="M7142">
        <v>14</v>
      </c>
      <c r="N7142">
        <v>36</v>
      </c>
      <c r="O7142">
        <v>36</v>
      </c>
      <c r="P7142">
        <v>249</v>
      </c>
      <c r="Q7142">
        <v>22</v>
      </c>
      <c r="R7142">
        <v>61</v>
      </c>
      <c r="S7142">
        <v>84</v>
      </c>
      <c r="T7142">
        <v>366</v>
      </c>
      <c r="U7142">
        <v>20</v>
      </c>
      <c r="V7142" s="1" t="s">
        <v>4278</v>
      </c>
      <c r="W7142" s="1" t="s">
        <v>2551</v>
      </c>
      <c r="X7142" s="5" t="s">
        <v>4295</v>
      </c>
      <c r="Y7142" s="5" t="s">
        <v>2562</v>
      </c>
      <c r="Z7142" s="5" t="s">
        <v>13</v>
      </c>
      <c r="AA7142" s="5"/>
    </row>
    <row r="7143" spans="1:27" ht="12" customHeight="1" x14ac:dyDescent="0.15">
      <c r="A7143" s="1" t="s">
        <v>1804</v>
      </c>
      <c r="B7143" s="1" t="s">
        <v>55</v>
      </c>
      <c r="C7143" s="1" t="s">
        <v>19</v>
      </c>
      <c r="D7143" s="1" t="s">
        <v>2522</v>
      </c>
      <c r="E7143" s="1" t="s">
        <v>10</v>
      </c>
      <c r="F7143" s="1" t="s">
        <v>1821</v>
      </c>
      <c r="G7143" s="1" t="s">
        <v>242</v>
      </c>
      <c r="H7143" s="1" t="s">
        <v>13</v>
      </c>
      <c r="I7143">
        <v>9268</v>
      </c>
      <c r="J7143">
        <v>8674</v>
      </c>
      <c r="K7143">
        <v>5405</v>
      </c>
      <c r="L7143">
        <v>6523</v>
      </c>
      <c r="M7143">
        <v>6374</v>
      </c>
      <c r="N7143">
        <v>6196</v>
      </c>
      <c r="O7143">
        <v>5945</v>
      </c>
      <c r="P7143">
        <v>4875</v>
      </c>
      <c r="Q7143">
        <v>5563</v>
      </c>
      <c r="R7143">
        <v>5845</v>
      </c>
      <c r="S7143">
        <v>4336</v>
      </c>
      <c r="T7143">
        <v>5670</v>
      </c>
      <c r="U7143">
        <v>6868</v>
      </c>
      <c r="V7143" s="1" t="s">
        <v>4278</v>
      </c>
      <c r="W7143" s="1" t="s">
        <v>2551</v>
      </c>
      <c r="X7143" s="5" t="s">
        <v>4295</v>
      </c>
      <c r="Y7143" s="5" t="s">
        <v>2557</v>
      </c>
      <c r="Z7143" s="5" t="s">
        <v>13</v>
      </c>
      <c r="AA7143" s="5"/>
    </row>
    <row r="7144" spans="1:27" ht="12" customHeight="1" x14ac:dyDescent="0.15">
      <c r="A7144" s="1" t="s">
        <v>1804</v>
      </c>
      <c r="B7144" s="1" t="s">
        <v>55</v>
      </c>
      <c r="C7144" s="1" t="s">
        <v>21</v>
      </c>
      <c r="D7144" s="1" t="s">
        <v>2522</v>
      </c>
      <c r="E7144" s="1" t="s">
        <v>10</v>
      </c>
      <c r="F7144" s="1" t="s">
        <v>1821</v>
      </c>
      <c r="G7144" s="1" t="s">
        <v>245</v>
      </c>
      <c r="H7144" s="1" t="s">
        <v>306</v>
      </c>
      <c r="I7144">
        <v>2612648</v>
      </c>
      <c r="J7144">
        <v>2647702</v>
      </c>
      <c r="K7144">
        <v>1672084</v>
      </c>
      <c r="L7144">
        <v>1958079</v>
      </c>
      <c r="M7144">
        <v>1930593</v>
      </c>
      <c r="N7144">
        <v>1992709</v>
      </c>
      <c r="O7144">
        <v>1861926</v>
      </c>
      <c r="P7144">
        <v>1529929</v>
      </c>
      <c r="Q7144">
        <v>1745874</v>
      </c>
      <c r="R7144">
        <v>1869942</v>
      </c>
      <c r="S7144">
        <v>1414911</v>
      </c>
      <c r="T7144">
        <v>1781168</v>
      </c>
      <c r="U7144">
        <v>2085490</v>
      </c>
      <c r="V7144" s="1" t="s">
        <v>4278</v>
      </c>
      <c r="W7144" s="1" t="s">
        <v>2551</v>
      </c>
      <c r="X7144" s="5" t="s">
        <v>4295</v>
      </c>
      <c r="Y7144" s="5" t="s">
        <v>2740</v>
      </c>
      <c r="Z7144" s="5" t="s">
        <v>2788</v>
      </c>
      <c r="AA7144" s="5"/>
    </row>
    <row r="7145" spans="1:27" ht="12" customHeight="1" x14ac:dyDescent="0.15">
      <c r="A7145" s="1" t="s">
        <v>1804</v>
      </c>
      <c r="B7145" s="1" t="s">
        <v>55</v>
      </c>
      <c r="C7145" s="1" t="s">
        <v>23</v>
      </c>
      <c r="D7145" s="1" t="s">
        <v>2522</v>
      </c>
      <c r="E7145" s="1" t="s">
        <v>10</v>
      </c>
      <c r="F7145" s="1" t="s">
        <v>1821</v>
      </c>
      <c r="G7145" s="1" t="s">
        <v>22</v>
      </c>
      <c r="H7145" s="1" t="s">
        <v>13</v>
      </c>
      <c r="I7145">
        <v>7</v>
      </c>
      <c r="J7145">
        <v>0</v>
      </c>
      <c r="K7145">
        <v>0</v>
      </c>
      <c r="L7145">
        <v>0</v>
      </c>
      <c r="M7145">
        <v>0</v>
      </c>
      <c r="N7145">
        <v>5</v>
      </c>
      <c r="O7145">
        <v>2</v>
      </c>
      <c r="P7145">
        <v>0</v>
      </c>
      <c r="Q7145">
        <v>0</v>
      </c>
      <c r="R7145">
        <v>0</v>
      </c>
      <c r="S7145">
        <v>0</v>
      </c>
      <c r="T7145">
        <v>0</v>
      </c>
      <c r="U7145">
        <v>0</v>
      </c>
      <c r="V7145" s="1" t="s">
        <v>4278</v>
      </c>
      <c r="W7145" s="1" t="s">
        <v>2551</v>
      </c>
      <c r="X7145" s="5" t="s">
        <v>4295</v>
      </c>
      <c r="Y7145" s="5" t="s">
        <v>2564</v>
      </c>
      <c r="Z7145" s="5" t="s">
        <v>13</v>
      </c>
      <c r="AA7145" s="5"/>
    </row>
    <row r="7146" spans="1:27" ht="12" customHeight="1" x14ac:dyDescent="0.15">
      <c r="A7146" s="1" t="s">
        <v>1804</v>
      </c>
      <c r="B7146" s="1" t="s">
        <v>55</v>
      </c>
      <c r="C7146" s="1" t="s">
        <v>77</v>
      </c>
      <c r="D7146" s="1" t="s">
        <v>2522</v>
      </c>
      <c r="E7146" s="1" t="s">
        <v>10</v>
      </c>
      <c r="F7146" s="1" t="s">
        <v>1821</v>
      </c>
      <c r="G7146" s="1" t="s">
        <v>24</v>
      </c>
      <c r="H7146" s="1" t="s">
        <v>13</v>
      </c>
      <c r="I7146">
        <v>11191</v>
      </c>
      <c r="J7146">
        <v>11314</v>
      </c>
      <c r="K7146">
        <v>13551</v>
      </c>
      <c r="L7146">
        <v>12201</v>
      </c>
      <c r="M7146">
        <v>13753</v>
      </c>
      <c r="N7146">
        <v>14734</v>
      </c>
      <c r="O7146">
        <v>15385</v>
      </c>
      <c r="P7146">
        <v>14665</v>
      </c>
      <c r="Q7146">
        <v>11595</v>
      </c>
      <c r="R7146">
        <v>10213</v>
      </c>
      <c r="S7146">
        <v>12139</v>
      </c>
      <c r="T7146">
        <v>12487</v>
      </c>
      <c r="U7146">
        <v>13289</v>
      </c>
      <c r="V7146" s="1" t="s">
        <v>4278</v>
      </c>
      <c r="W7146" s="1" t="s">
        <v>2551</v>
      </c>
      <c r="X7146" s="5" t="s">
        <v>4295</v>
      </c>
      <c r="Y7146" s="5" t="s">
        <v>2559</v>
      </c>
      <c r="Z7146" s="5" t="s">
        <v>13</v>
      </c>
      <c r="AA7146" s="5"/>
    </row>
    <row r="7147" spans="1:27" ht="12" customHeight="1" x14ac:dyDescent="0.15">
      <c r="A7147" s="1" t="s">
        <v>1804</v>
      </c>
      <c r="B7147" s="1" t="s">
        <v>110</v>
      </c>
      <c r="C7147" s="1" t="s">
        <v>9</v>
      </c>
      <c r="D7147" s="1" t="s">
        <v>2522</v>
      </c>
      <c r="E7147" s="1" t="s">
        <v>10</v>
      </c>
      <c r="F7147" s="1" t="s">
        <v>1822</v>
      </c>
      <c r="G7147" s="1" t="s">
        <v>12</v>
      </c>
      <c r="H7147" s="1" t="s">
        <v>13</v>
      </c>
      <c r="I7147">
        <v>3843</v>
      </c>
      <c r="J7147">
        <v>4114</v>
      </c>
      <c r="K7147">
        <v>3782</v>
      </c>
      <c r="L7147">
        <v>3631</v>
      </c>
      <c r="M7147">
        <v>3588</v>
      </c>
      <c r="N7147">
        <v>3552</v>
      </c>
      <c r="O7147">
        <v>3793</v>
      </c>
      <c r="P7147">
        <v>3714</v>
      </c>
      <c r="Q7147">
        <v>3753</v>
      </c>
      <c r="R7147">
        <v>3385</v>
      </c>
      <c r="S7147">
        <v>3324</v>
      </c>
      <c r="T7147">
        <v>2741</v>
      </c>
      <c r="U7147">
        <v>3891</v>
      </c>
      <c r="V7147" s="1" t="s">
        <v>4278</v>
      </c>
      <c r="W7147" s="1" t="s">
        <v>2551</v>
      </c>
      <c r="X7147" s="5" t="s">
        <v>4296</v>
      </c>
      <c r="Y7147" s="5" t="s">
        <v>2553</v>
      </c>
      <c r="Z7147" s="5" t="s">
        <v>13</v>
      </c>
      <c r="AA7147" s="5"/>
    </row>
    <row r="7148" spans="1:27" ht="12" customHeight="1" x14ac:dyDescent="0.15">
      <c r="A7148" s="1" t="s">
        <v>1804</v>
      </c>
      <c r="B7148" s="1" t="s">
        <v>110</v>
      </c>
      <c r="C7148" s="1" t="s">
        <v>15</v>
      </c>
      <c r="D7148" s="1" t="s">
        <v>2522</v>
      </c>
      <c r="E7148" s="1" t="s">
        <v>10</v>
      </c>
      <c r="F7148" s="1" t="s">
        <v>1822</v>
      </c>
      <c r="G7148" s="1" t="s">
        <v>16</v>
      </c>
      <c r="H7148" s="1" t="s">
        <v>13</v>
      </c>
      <c r="I7148">
        <v>293</v>
      </c>
      <c r="J7148">
        <v>157</v>
      </c>
      <c r="K7148">
        <v>227</v>
      </c>
      <c r="L7148">
        <v>305</v>
      </c>
      <c r="M7148">
        <v>290</v>
      </c>
      <c r="N7148">
        <v>212</v>
      </c>
      <c r="O7148">
        <v>282</v>
      </c>
      <c r="P7148">
        <v>243</v>
      </c>
      <c r="Q7148">
        <v>249</v>
      </c>
      <c r="R7148">
        <v>163</v>
      </c>
      <c r="S7148">
        <v>168</v>
      </c>
      <c r="T7148">
        <v>225</v>
      </c>
      <c r="U7148">
        <v>267</v>
      </c>
      <c r="V7148" s="1" t="s">
        <v>4278</v>
      </c>
      <c r="W7148" s="1" t="s">
        <v>2551</v>
      </c>
      <c r="X7148" s="5" t="s">
        <v>4296</v>
      </c>
      <c r="Y7148" s="5" t="s">
        <v>2561</v>
      </c>
      <c r="Z7148" s="5" t="s">
        <v>13</v>
      </c>
      <c r="AA7148" s="5"/>
    </row>
    <row r="7149" spans="1:27" ht="12" customHeight="1" x14ac:dyDescent="0.15">
      <c r="A7149" s="1" t="s">
        <v>1804</v>
      </c>
      <c r="B7149" s="1" t="s">
        <v>110</v>
      </c>
      <c r="C7149" s="1" t="s">
        <v>17</v>
      </c>
      <c r="D7149" s="1" t="s">
        <v>2522</v>
      </c>
      <c r="E7149" s="1" t="s">
        <v>10</v>
      </c>
      <c r="F7149" s="1" t="s">
        <v>1822</v>
      </c>
      <c r="G7149" s="1" t="s">
        <v>18</v>
      </c>
      <c r="H7149" s="1" t="s">
        <v>13</v>
      </c>
      <c r="I7149">
        <v>1089</v>
      </c>
      <c r="J7149">
        <v>1094</v>
      </c>
      <c r="K7149">
        <v>841</v>
      </c>
      <c r="L7149">
        <v>1216</v>
      </c>
      <c r="M7149">
        <v>973</v>
      </c>
      <c r="N7149">
        <v>926</v>
      </c>
      <c r="O7149">
        <v>1006</v>
      </c>
      <c r="P7149">
        <v>1046</v>
      </c>
      <c r="Q7149">
        <v>1130</v>
      </c>
      <c r="R7149">
        <v>907</v>
      </c>
      <c r="S7149">
        <v>798</v>
      </c>
      <c r="T7149">
        <v>881</v>
      </c>
      <c r="U7149">
        <v>1021</v>
      </c>
      <c r="V7149" s="1" t="s">
        <v>4278</v>
      </c>
      <c r="W7149" s="1" t="s">
        <v>2551</v>
      </c>
      <c r="X7149" s="5" t="s">
        <v>4296</v>
      </c>
      <c r="Y7149" s="5" t="s">
        <v>2562</v>
      </c>
      <c r="Z7149" s="5" t="s">
        <v>13</v>
      </c>
      <c r="AA7149" s="5"/>
    </row>
    <row r="7150" spans="1:27" ht="12" customHeight="1" x14ac:dyDescent="0.15">
      <c r="A7150" s="1" t="s">
        <v>1804</v>
      </c>
      <c r="B7150" s="1" t="s">
        <v>110</v>
      </c>
      <c r="C7150" s="1" t="s">
        <v>19</v>
      </c>
      <c r="D7150" s="1" t="s">
        <v>2522</v>
      </c>
      <c r="E7150" s="1" t="s">
        <v>10</v>
      </c>
      <c r="F7150" s="1" t="s">
        <v>1822</v>
      </c>
      <c r="G7150" s="1" t="s">
        <v>242</v>
      </c>
      <c r="H7150" s="1" t="s">
        <v>13</v>
      </c>
      <c r="I7150">
        <v>3249</v>
      </c>
      <c r="J7150">
        <v>3102</v>
      </c>
      <c r="K7150">
        <v>2750</v>
      </c>
      <c r="L7150">
        <v>2782</v>
      </c>
      <c r="M7150">
        <v>2728</v>
      </c>
      <c r="N7150">
        <v>2384</v>
      </c>
      <c r="O7150">
        <v>2906</v>
      </c>
      <c r="P7150">
        <v>2834</v>
      </c>
      <c r="Q7150">
        <v>2604</v>
      </c>
      <c r="R7150">
        <v>2774</v>
      </c>
      <c r="S7150">
        <v>2854</v>
      </c>
      <c r="T7150">
        <v>2527</v>
      </c>
      <c r="U7150">
        <v>3147</v>
      </c>
      <c r="V7150" s="1" t="s">
        <v>4278</v>
      </c>
      <c r="W7150" s="1" t="s">
        <v>2551</v>
      </c>
      <c r="X7150" s="5" t="s">
        <v>4296</v>
      </c>
      <c r="Y7150" s="5" t="s">
        <v>2557</v>
      </c>
      <c r="Z7150" s="5" t="s">
        <v>13</v>
      </c>
      <c r="AA7150" s="5"/>
    </row>
    <row r="7151" spans="1:27" ht="12" customHeight="1" x14ac:dyDescent="0.15">
      <c r="A7151" s="1" t="s">
        <v>1804</v>
      </c>
      <c r="B7151" s="1" t="s">
        <v>110</v>
      </c>
      <c r="C7151" s="1" t="s">
        <v>21</v>
      </c>
      <c r="D7151" s="1" t="s">
        <v>2522</v>
      </c>
      <c r="E7151" s="1" t="s">
        <v>10</v>
      </c>
      <c r="F7151" s="1" t="s">
        <v>1822</v>
      </c>
      <c r="G7151" s="1" t="s">
        <v>245</v>
      </c>
      <c r="H7151" s="1" t="s">
        <v>306</v>
      </c>
      <c r="I7151">
        <v>2038410</v>
      </c>
      <c r="J7151">
        <v>1888907</v>
      </c>
      <c r="K7151">
        <v>1716079</v>
      </c>
      <c r="L7151">
        <v>1732210</v>
      </c>
      <c r="M7151">
        <v>1722405</v>
      </c>
      <c r="N7151">
        <v>1503713</v>
      </c>
      <c r="O7151">
        <v>1880505</v>
      </c>
      <c r="P7151">
        <v>1854723</v>
      </c>
      <c r="Q7151">
        <v>1778310</v>
      </c>
      <c r="R7151">
        <v>1884419</v>
      </c>
      <c r="S7151">
        <v>1837180</v>
      </c>
      <c r="T7151">
        <v>1643152</v>
      </c>
      <c r="U7151">
        <v>2010908</v>
      </c>
      <c r="V7151" s="1" t="s">
        <v>4278</v>
      </c>
      <c r="W7151" s="1" t="s">
        <v>2551</v>
      </c>
      <c r="X7151" s="5" t="s">
        <v>4296</v>
      </c>
      <c r="Y7151" s="5" t="s">
        <v>2740</v>
      </c>
      <c r="Z7151" s="5" t="s">
        <v>2788</v>
      </c>
      <c r="AA7151" s="5"/>
    </row>
    <row r="7152" spans="1:27" ht="12" customHeight="1" x14ac:dyDescent="0.15">
      <c r="A7152" s="1" t="s">
        <v>1804</v>
      </c>
      <c r="B7152" s="1" t="s">
        <v>110</v>
      </c>
      <c r="C7152" s="1" t="s">
        <v>23</v>
      </c>
      <c r="D7152" s="1" t="s">
        <v>2522</v>
      </c>
      <c r="E7152" s="1" t="s">
        <v>10</v>
      </c>
      <c r="F7152" s="1" t="s">
        <v>1822</v>
      </c>
      <c r="G7152" s="1" t="s">
        <v>22</v>
      </c>
      <c r="H7152" s="1" t="s">
        <v>13</v>
      </c>
      <c r="I7152">
        <v>1</v>
      </c>
      <c r="J7152">
        <v>0</v>
      </c>
      <c r="K7152">
        <v>0</v>
      </c>
      <c r="L7152">
        <v>0</v>
      </c>
      <c r="M7152">
        <v>0</v>
      </c>
      <c r="N7152">
        <v>0</v>
      </c>
      <c r="O7152">
        <v>0</v>
      </c>
      <c r="P7152">
        <v>0</v>
      </c>
      <c r="Q7152">
        <v>0</v>
      </c>
      <c r="R7152">
        <v>4</v>
      </c>
      <c r="S7152">
        <v>0</v>
      </c>
      <c r="T7152">
        <v>0</v>
      </c>
      <c r="U7152">
        <v>0</v>
      </c>
      <c r="V7152" s="1" t="s">
        <v>4278</v>
      </c>
      <c r="W7152" s="1" t="s">
        <v>2551</v>
      </c>
      <c r="X7152" s="5" t="s">
        <v>4296</v>
      </c>
      <c r="Y7152" s="5" t="s">
        <v>2564</v>
      </c>
      <c r="Z7152" s="5" t="s">
        <v>13</v>
      </c>
      <c r="AA7152" s="5"/>
    </row>
    <row r="7153" spans="1:27" ht="12" customHeight="1" x14ac:dyDescent="0.15">
      <c r="A7153" s="1" t="s">
        <v>1804</v>
      </c>
      <c r="B7153" s="1" t="s">
        <v>110</v>
      </c>
      <c r="C7153" s="1" t="s">
        <v>77</v>
      </c>
      <c r="D7153" s="1" t="s">
        <v>2522</v>
      </c>
      <c r="E7153" s="1" t="s">
        <v>10</v>
      </c>
      <c r="F7153" s="1" t="s">
        <v>1822</v>
      </c>
      <c r="G7153" s="1" t="s">
        <v>24</v>
      </c>
      <c r="H7153" s="1" t="s">
        <v>13</v>
      </c>
      <c r="I7153">
        <v>2937</v>
      </c>
      <c r="J7153">
        <v>3011</v>
      </c>
      <c r="K7153">
        <v>3430</v>
      </c>
      <c r="L7153">
        <v>3368</v>
      </c>
      <c r="M7153">
        <v>3547</v>
      </c>
      <c r="N7153">
        <v>4000</v>
      </c>
      <c r="O7153">
        <v>4162</v>
      </c>
      <c r="P7153">
        <v>4238</v>
      </c>
      <c r="Q7153">
        <v>4507</v>
      </c>
      <c r="R7153">
        <v>4368</v>
      </c>
      <c r="S7153">
        <v>4208</v>
      </c>
      <c r="T7153">
        <v>3765</v>
      </c>
      <c r="U7153">
        <v>3754</v>
      </c>
      <c r="V7153" s="1" t="s">
        <v>4278</v>
      </c>
      <c r="W7153" s="1" t="s">
        <v>2551</v>
      </c>
      <c r="X7153" s="5" t="s">
        <v>4296</v>
      </c>
      <c r="Y7153" s="5" t="s">
        <v>2559</v>
      </c>
      <c r="Z7153" s="5" t="s">
        <v>13</v>
      </c>
      <c r="AA7153" s="5"/>
    </row>
    <row r="7154" spans="1:27" ht="12" customHeight="1" x14ac:dyDescent="0.15">
      <c r="A7154" s="1" t="s">
        <v>1804</v>
      </c>
      <c r="B7154" s="1" t="s">
        <v>112</v>
      </c>
      <c r="C7154" s="1" t="s">
        <v>9</v>
      </c>
      <c r="D7154" s="1" t="s">
        <v>2522</v>
      </c>
      <c r="E7154" s="1" t="s">
        <v>10</v>
      </c>
      <c r="F7154" s="1" t="s">
        <v>1823</v>
      </c>
      <c r="G7154" s="1" t="s">
        <v>12</v>
      </c>
      <c r="H7154" s="1" t="s">
        <v>13</v>
      </c>
      <c r="I7154">
        <v>39458</v>
      </c>
      <c r="J7154">
        <v>43844</v>
      </c>
      <c r="K7154">
        <v>54394</v>
      </c>
      <c r="L7154">
        <v>49059</v>
      </c>
      <c r="M7154">
        <v>34838</v>
      </c>
      <c r="N7154">
        <v>39931</v>
      </c>
      <c r="O7154">
        <v>41986</v>
      </c>
      <c r="P7154">
        <v>38465</v>
      </c>
      <c r="Q7154">
        <v>38520</v>
      </c>
      <c r="R7154">
        <v>44460</v>
      </c>
      <c r="S7154">
        <v>47866</v>
      </c>
      <c r="T7154">
        <v>40950</v>
      </c>
      <c r="U7154">
        <v>40024</v>
      </c>
      <c r="V7154" s="1" t="s">
        <v>4278</v>
      </c>
      <c r="W7154" s="1" t="s">
        <v>2551</v>
      </c>
      <c r="X7154" s="5" t="s">
        <v>4297</v>
      </c>
      <c r="Y7154" s="5" t="s">
        <v>2553</v>
      </c>
      <c r="Z7154" s="5" t="s">
        <v>13</v>
      </c>
      <c r="AA7154" s="5"/>
    </row>
    <row r="7155" spans="1:27" ht="12" customHeight="1" x14ac:dyDescent="0.15">
      <c r="A7155" s="1" t="s">
        <v>1804</v>
      </c>
      <c r="B7155" s="1" t="s">
        <v>112</v>
      </c>
      <c r="C7155" s="1" t="s">
        <v>15</v>
      </c>
      <c r="D7155" s="1" t="s">
        <v>2522</v>
      </c>
      <c r="E7155" s="1" t="s">
        <v>10</v>
      </c>
      <c r="F7155" s="1" t="s">
        <v>1823</v>
      </c>
      <c r="G7155" s="1" t="s">
        <v>16</v>
      </c>
      <c r="H7155" s="1" t="s">
        <v>13</v>
      </c>
      <c r="I7155">
        <v>3500</v>
      </c>
      <c r="J7155">
        <v>3199</v>
      </c>
      <c r="K7155">
        <v>3501</v>
      </c>
      <c r="L7155">
        <v>1000</v>
      </c>
      <c r="M7155">
        <v>1710</v>
      </c>
      <c r="N7155">
        <v>2001</v>
      </c>
      <c r="O7155">
        <v>1002</v>
      </c>
      <c r="P7155">
        <v>3005</v>
      </c>
      <c r="Q7155">
        <v>2004</v>
      </c>
      <c r="R7155">
        <v>1498</v>
      </c>
      <c r="S7155">
        <v>2001</v>
      </c>
      <c r="T7155">
        <v>1001</v>
      </c>
      <c r="U7155">
        <v>2024</v>
      </c>
      <c r="V7155" s="1" t="s">
        <v>4278</v>
      </c>
      <c r="W7155" s="1" t="s">
        <v>2551</v>
      </c>
      <c r="X7155" s="5" t="s">
        <v>4297</v>
      </c>
      <c r="Y7155" s="5" t="s">
        <v>2561</v>
      </c>
      <c r="Z7155" s="5" t="s">
        <v>13</v>
      </c>
      <c r="AA7155" s="5"/>
    </row>
    <row r="7156" spans="1:27" ht="12" customHeight="1" x14ac:dyDescent="0.15">
      <c r="A7156" s="1" t="s">
        <v>1804</v>
      </c>
      <c r="B7156" s="1" t="s">
        <v>112</v>
      </c>
      <c r="C7156" s="1" t="s">
        <v>17</v>
      </c>
      <c r="D7156" s="1" t="s">
        <v>2522</v>
      </c>
      <c r="E7156" s="1" t="s">
        <v>10</v>
      </c>
      <c r="F7156" s="1" t="s">
        <v>1823</v>
      </c>
      <c r="G7156" s="1" t="s">
        <v>18</v>
      </c>
      <c r="H7156" s="1" t="s">
        <v>13</v>
      </c>
      <c r="I7156">
        <v>32242</v>
      </c>
      <c r="J7156">
        <v>33884</v>
      </c>
      <c r="K7156">
        <v>34938</v>
      </c>
      <c r="L7156">
        <v>26053</v>
      </c>
      <c r="M7156">
        <v>19365</v>
      </c>
      <c r="N7156">
        <v>23379</v>
      </c>
      <c r="O7156">
        <v>22261</v>
      </c>
      <c r="P7156">
        <v>18595</v>
      </c>
      <c r="Q7156">
        <v>19418</v>
      </c>
      <c r="R7156">
        <v>23188</v>
      </c>
      <c r="S7156">
        <v>28581</v>
      </c>
      <c r="T7156">
        <v>23785</v>
      </c>
      <c r="U7156">
        <v>25286</v>
      </c>
      <c r="V7156" s="1" t="s">
        <v>4278</v>
      </c>
      <c r="W7156" s="1" t="s">
        <v>2551</v>
      </c>
      <c r="X7156" s="5" t="s">
        <v>4297</v>
      </c>
      <c r="Y7156" s="5" t="s">
        <v>2562</v>
      </c>
      <c r="Z7156" s="5" t="s">
        <v>13</v>
      </c>
      <c r="AA7156" s="5"/>
    </row>
    <row r="7157" spans="1:27" ht="12" customHeight="1" x14ac:dyDescent="0.15">
      <c r="A7157" s="1" t="s">
        <v>1804</v>
      </c>
      <c r="B7157" s="1" t="s">
        <v>112</v>
      </c>
      <c r="C7157" s="1" t="s">
        <v>19</v>
      </c>
      <c r="D7157" s="1" t="s">
        <v>2522</v>
      </c>
      <c r="E7157" s="1" t="s">
        <v>10</v>
      </c>
      <c r="F7157" s="1" t="s">
        <v>1823</v>
      </c>
      <c r="G7157" s="1" t="s">
        <v>242</v>
      </c>
      <c r="H7157" s="1" t="s">
        <v>13</v>
      </c>
      <c r="I7157">
        <v>13202</v>
      </c>
      <c r="J7157">
        <v>13031</v>
      </c>
      <c r="K7157">
        <v>22720</v>
      </c>
      <c r="L7157">
        <v>21270</v>
      </c>
      <c r="M7157">
        <v>21523</v>
      </c>
      <c r="N7157">
        <v>18648</v>
      </c>
      <c r="O7157">
        <v>17570</v>
      </c>
      <c r="P7157">
        <v>23254</v>
      </c>
      <c r="Q7157">
        <v>21359</v>
      </c>
      <c r="R7157">
        <v>21001</v>
      </c>
      <c r="S7157">
        <v>20250</v>
      </c>
      <c r="T7157">
        <v>17972</v>
      </c>
      <c r="U7157">
        <v>19897</v>
      </c>
      <c r="V7157" s="1" t="s">
        <v>4278</v>
      </c>
      <c r="W7157" s="1" t="s">
        <v>2551</v>
      </c>
      <c r="X7157" s="5" t="s">
        <v>4297</v>
      </c>
      <c r="Y7157" s="5" t="s">
        <v>2557</v>
      </c>
      <c r="Z7157" s="5" t="s">
        <v>13</v>
      </c>
      <c r="AA7157" s="5"/>
    </row>
    <row r="7158" spans="1:27" ht="12" customHeight="1" x14ac:dyDescent="0.15">
      <c r="A7158" s="1" t="s">
        <v>1804</v>
      </c>
      <c r="B7158" s="1" t="s">
        <v>112</v>
      </c>
      <c r="C7158" s="1" t="s">
        <v>21</v>
      </c>
      <c r="D7158" s="1" t="s">
        <v>2522</v>
      </c>
      <c r="E7158" s="1" t="s">
        <v>10</v>
      </c>
      <c r="F7158" s="1" t="s">
        <v>1823</v>
      </c>
      <c r="G7158" s="1" t="s">
        <v>245</v>
      </c>
      <c r="H7158" s="1" t="s">
        <v>306</v>
      </c>
      <c r="I7158">
        <v>2041625</v>
      </c>
      <c r="J7158">
        <v>1904202</v>
      </c>
      <c r="K7158">
        <v>3412337</v>
      </c>
      <c r="L7158">
        <v>3021013</v>
      </c>
      <c r="M7158">
        <v>3418725</v>
      </c>
      <c r="N7158">
        <v>2963612</v>
      </c>
      <c r="O7158">
        <v>2817791</v>
      </c>
      <c r="P7158">
        <v>3840700</v>
      </c>
      <c r="Q7158">
        <v>3543367</v>
      </c>
      <c r="R7158">
        <v>3467088</v>
      </c>
      <c r="S7158">
        <v>2934200</v>
      </c>
      <c r="T7158">
        <v>2563950</v>
      </c>
      <c r="U7158">
        <v>2773724</v>
      </c>
      <c r="V7158" s="1" t="s">
        <v>4278</v>
      </c>
      <c r="W7158" s="1" t="s">
        <v>2551</v>
      </c>
      <c r="X7158" s="5" t="s">
        <v>4297</v>
      </c>
      <c r="Y7158" s="5" t="s">
        <v>2740</v>
      </c>
      <c r="Z7158" s="5" t="s">
        <v>2788</v>
      </c>
      <c r="AA7158" s="5"/>
    </row>
    <row r="7159" spans="1:27" ht="12" customHeight="1" x14ac:dyDescent="0.15">
      <c r="A7159" s="1" t="s">
        <v>1804</v>
      </c>
      <c r="B7159" s="1" t="s">
        <v>112</v>
      </c>
      <c r="C7159" s="1" t="s">
        <v>23</v>
      </c>
      <c r="D7159" s="1" t="s">
        <v>2522</v>
      </c>
      <c r="E7159" s="1" t="s">
        <v>10</v>
      </c>
      <c r="F7159" s="1" t="s">
        <v>1823</v>
      </c>
      <c r="G7159" s="1" t="s">
        <v>22</v>
      </c>
      <c r="H7159" s="1" t="s">
        <v>13</v>
      </c>
      <c r="I7159">
        <v>55</v>
      </c>
      <c r="J7159">
        <v>44</v>
      </c>
      <c r="K7159">
        <v>196</v>
      </c>
      <c r="L7159">
        <v>174</v>
      </c>
      <c r="M7159">
        <v>235</v>
      </c>
      <c r="N7159">
        <v>522</v>
      </c>
      <c r="O7159">
        <v>134</v>
      </c>
      <c r="P7159">
        <v>195</v>
      </c>
      <c r="Q7159">
        <v>161</v>
      </c>
      <c r="R7159">
        <v>400</v>
      </c>
      <c r="S7159">
        <v>220</v>
      </c>
      <c r="T7159">
        <v>44</v>
      </c>
      <c r="U7159">
        <v>129</v>
      </c>
      <c r="V7159" s="1" t="s">
        <v>4278</v>
      </c>
      <c r="W7159" s="1" t="s">
        <v>2551</v>
      </c>
      <c r="X7159" s="5" t="s">
        <v>4297</v>
      </c>
      <c r="Y7159" s="5" t="s">
        <v>2564</v>
      </c>
      <c r="Z7159" s="5" t="s">
        <v>13</v>
      </c>
      <c r="AA7159" s="5"/>
    </row>
    <row r="7160" spans="1:27" ht="12" customHeight="1" x14ac:dyDescent="0.15">
      <c r="A7160" s="1" t="s">
        <v>1804</v>
      </c>
      <c r="B7160" s="1" t="s">
        <v>112</v>
      </c>
      <c r="C7160" s="1" t="s">
        <v>77</v>
      </c>
      <c r="D7160" s="1" t="s">
        <v>2522</v>
      </c>
      <c r="E7160" s="1" t="s">
        <v>10</v>
      </c>
      <c r="F7160" s="1" t="s">
        <v>1823</v>
      </c>
      <c r="G7160" s="1" t="s">
        <v>24</v>
      </c>
      <c r="H7160" s="1" t="s">
        <v>13</v>
      </c>
      <c r="I7160">
        <v>13708</v>
      </c>
      <c r="J7160">
        <v>13742</v>
      </c>
      <c r="K7160">
        <v>13784</v>
      </c>
      <c r="L7160">
        <v>16345</v>
      </c>
      <c r="M7160">
        <v>11770</v>
      </c>
      <c r="N7160">
        <v>11153</v>
      </c>
      <c r="O7160">
        <v>14176</v>
      </c>
      <c r="P7160">
        <v>13602</v>
      </c>
      <c r="Q7160">
        <v>13189</v>
      </c>
      <c r="R7160">
        <v>14558</v>
      </c>
      <c r="S7160">
        <v>15375</v>
      </c>
      <c r="T7160">
        <v>15524</v>
      </c>
      <c r="U7160">
        <v>12260</v>
      </c>
      <c r="V7160" s="1" t="s">
        <v>4278</v>
      </c>
      <c r="W7160" s="1" t="s">
        <v>2551</v>
      </c>
      <c r="X7160" s="5" t="s">
        <v>4297</v>
      </c>
      <c r="Y7160" s="5" t="s">
        <v>2559</v>
      </c>
      <c r="Z7160" s="5" t="s">
        <v>13</v>
      </c>
      <c r="AA7160" s="5"/>
    </row>
    <row r="7161" spans="1:27" ht="12" customHeight="1" x14ac:dyDescent="0.15">
      <c r="A7161" s="1" t="s">
        <v>1804</v>
      </c>
      <c r="B7161" s="1" t="s">
        <v>114</v>
      </c>
      <c r="C7161" s="1" t="s">
        <v>9</v>
      </c>
      <c r="D7161" s="1" t="s">
        <v>2522</v>
      </c>
      <c r="E7161" s="1" t="s">
        <v>10</v>
      </c>
      <c r="F7161" s="1" t="s">
        <v>1824</v>
      </c>
      <c r="G7161" s="1" t="s">
        <v>12</v>
      </c>
      <c r="H7161" s="1" t="s">
        <v>13</v>
      </c>
      <c r="I7161">
        <v>18980</v>
      </c>
      <c r="J7161">
        <v>19042</v>
      </c>
      <c r="K7161">
        <v>18683</v>
      </c>
      <c r="L7161">
        <v>14171</v>
      </c>
      <c r="M7161">
        <v>11397</v>
      </c>
      <c r="N7161">
        <v>13467</v>
      </c>
      <c r="O7161">
        <v>13527</v>
      </c>
      <c r="P7161">
        <v>11263</v>
      </c>
      <c r="Q7161">
        <v>11310</v>
      </c>
      <c r="R7161">
        <v>13580</v>
      </c>
      <c r="S7161">
        <v>15917</v>
      </c>
      <c r="T7161">
        <v>14144</v>
      </c>
      <c r="U7161">
        <v>15301</v>
      </c>
      <c r="V7161" s="1" t="s">
        <v>4278</v>
      </c>
      <c r="W7161" s="1" t="s">
        <v>2551</v>
      </c>
      <c r="X7161" s="5" t="s">
        <v>4298</v>
      </c>
      <c r="Y7161" s="5" t="s">
        <v>2553</v>
      </c>
      <c r="Z7161" s="5" t="s">
        <v>13</v>
      </c>
      <c r="AA7161" s="5"/>
    </row>
    <row r="7162" spans="1:27" ht="12" customHeight="1" x14ac:dyDescent="0.15">
      <c r="A7162" s="1" t="s">
        <v>1804</v>
      </c>
      <c r="B7162" s="1" t="s">
        <v>114</v>
      </c>
      <c r="C7162" s="1" t="s">
        <v>15</v>
      </c>
      <c r="D7162" s="1" t="s">
        <v>2522</v>
      </c>
      <c r="E7162" s="1" t="s">
        <v>10</v>
      </c>
      <c r="F7162" s="1" t="s">
        <v>1824</v>
      </c>
      <c r="G7162" s="1" t="s">
        <v>16</v>
      </c>
      <c r="H7162" s="1" t="s">
        <v>13</v>
      </c>
      <c r="I7162">
        <v>83</v>
      </c>
      <c r="J7162">
        <v>119</v>
      </c>
      <c r="K7162">
        <v>161</v>
      </c>
      <c r="L7162">
        <v>170</v>
      </c>
      <c r="M7162">
        <v>124</v>
      </c>
      <c r="N7162">
        <v>434</v>
      </c>
      <c r="O7162">
        <v>176</v>
      </c>
      <c r="P7162">
        <v>69</v>
      </c>
      <c r="Q7162">
        <v>129</v>
      </c>
      <c r="R7162">
        <v>129</v>
      </c>
      <c r="S7162">
        <v>85</v>
      </c>
      <c r="T7162">
        <v>110</v>
      </c>
      <c r="U7162">
        <v>59</v>
      </c>
      <c r="V7162" s="1" t="s">
        <v>4278</v>
      </c>
      <c r="W7162" s="1" t="s">
        <v>2551</v>
      </c>
      <c r="X7162" s="5" t="s">
        <v>4298</v>
      </c>
      <c r="Y7162" s="5" t="s">
        <v>2561</v>
      </c>
      <c r="Z7162" s="5" t="s">
        <v>13</v>
      </c>
      <c r="AA7162" s="5"/>
    </row>
    <row r="7163" spans="1:27" ht="12" customHeight="1" x14ac:dyDescent="0.15">
      <c r="A7163" s="1" t="s">
        <v>1804</v>
      </c>
      <c r="B7163" s="1" t="s">
        <v>114</v>
      </c>
      <c r="C7163" s="1" t="s">
        <v>17</v>
      </c>
      <c r="D7163" s="1" t="s">
        <v>2522</v>
      </c>
      <c r="E7163" s="1" t="s">
        <v>10</v>
      </c>
      <c r="F7163" s="1" t="s">
        <v>1824</v>
      </c>
      <c r="G7163" s="1" t="s">
        <v>18</v>
      </c>
      <c r="H7163" s="1" t="s">
        <v>13</v>
      </c>
      <c r="I7163">
        <v>2916</v>
      </c>
      <c r="J7163">
        <v>3386</v>
      </c>
      <c r="K7163">
        <v>2705</v>
      </c>
      <c r="L7163">
        <v>3001</v>
      </c>
      <c r="M7163">
        <v>2836</v>
      </c>
      <c r="N7163">
        <v>3300</v>
      </c>
      <c r="O7163">
        <v>1344</v>
      </c>
      <c r="P7163">
        <v>611</v>
      </c>
      <c r="Q7163">
        <v>1789</v>
      </c>
      <c r="R7163">
        <v>2264</v>
      </c>
      <c r="S7163">
        <v>3305</v>
      </c>
      <c r="T7163">
        <v>3353</v>
      </c>
      <c r="U7163">
        <v>2648</v>
      </c>
      <c r="V7163" s="1" t="s">
        <v>4278</v>
      </c>
      <c r="W7163" s="1" t="s">
        <v>2551</v>
      </c>
      <c r="X7163" s="5" t="s">
        <v>4298</v>
      </c>
      <c r="Y7163" s="5" t="s">
        <v>2562</v>
      </c>
      <c r="Z7163" s="5" t="s">
        <v>13</v>
      </c>
      <c r="AA7163" s="5"/>
    </row>
    <row r="7164" spans="1:27" ht="12" customHeight="1" x14ac:dyDescent="0.15">
      <c r="A7164" s="1" t="s">
        <v>1804</v>
      </c>
      <c r="B7164" s="1" t="s">
        <v>114</v>
      </c>
      <c r="C7164" s="1" t="s">
        <v>19</v>
      </c>
      <c r="D7164" s="1" t="s">
        <v>2522</v>
      </c>
      <c r="E7164" s="1" t="s">
        <v>10</v>
      </c>
      <c r="F7164" s="1" t="s">
        <v>1824</v>
      </c>
      <c r="G7164" s="1" t="s">
        <v>242</v>
      </c>
      <c r="H7164" s="1" t="s">
        <v>13</v>
      </c>
      <c r="I7164">
        <v>14650</v>
      </c>
      <c r="J7164">
        <v>12433</v>
      </c>
      <c r="K7164">
        <v>11271</v>
      </c>
      <c r="L7164">
        <v>10716</v>
      </c>
      <c r="M7164">
        <v>11691</v>
      </c>
      <c r="N7164">
        <v>9494</v>
      </c>
      <c r="O7164">
        <v>10130</v>
      </c>
      <c r="P7164">
        <v>9424</v>
      </c>
      <c r="Q7164">
        <v>10029</v>
      </c>
      <c r="R7164">
        <v>11794</v>
      </c>
      <c r="S7164">
        <v>9774</v>
      </c>
      <c r="T7164">
        <v>10439</v>
      </c>
      <c r="U7164">
        <v>10736</v>
      </c>
      <c r="V7164" s="1" t="s">
        <v>4278</v>
      </c>
      <c r="W7164" s="1" t="s">
        <v>2551</v>
      </c>
      <c r="X7164" s="5" t="s">
        <v>4298</v>
      </c>
      <c r="Y7164" s="5" t="s">
        <v>2557</v>
      </c>
      <c r="Z7164" s="5" t="s">
        <v>13</v>
      </c>
      <c r="AA7164" s="5"/>
    </row>
    <row r="7165" spans="1:27" ht="12" customHeight="1" x14ac:dyDescent="0.15">
      <c r="A7165" s="1" t="s">
        <v>1804</v>
      </c>
      <c r="B7165" s="1" t="s">
        <v>114</v>
      </c>
      <c r="C7165" s="1" t="s">
        <v>21</v>
      </c>
      <c r="D7165" s="1" t="s">
        <v>2522</v>
      </c>
      <c r="E7165" s="1" t="s">
        <v>10</v>
      </c>
      <c r="F7165" s="1" t="s">
        <v>1824</v>
      </c>
      <c r="G7165" s="1" t="s">
        <v>245</v>
      </c>
      <c r="H7165" s="1" t="s">
        <v>306</v>
      </c>
      <c r="I7165">
        <v>5470325</v>
      </c>
      <c r="J7165">
        <v>4801649</v>
      </c>
      <c r="K7165">
        <v>4726066</v>
      </c>
      <c r="L7165">
        <v>4371458</v>
      </c>
      <c r="M7165">
        <v>4981750</v>
      </c>
      <c r="N7165">
        <v>4168872</v>
      </c>
      <c r="O7165">
        <v>4654584</v>
      </c>
      <c r="P7165">
        <v>4392687</v>
      </c>
      <c r="Q7165">
        <v>4734926</v>
      </c>
      <c r="R7165">
        <v>5618469</v>
      </c>
      <c r="S7165">
        <v>4615877</v>
      </c>
      <c r="T7165">
        <v>4666593</v>
      </c>
      <c r="U7165">
        <v>4695220</v>
      </c>
      <c r="V7165" s="1" t="s">
        <v>4278</v>
      </c>
      <c r="W7165" s="1" t="s">
        <v>2551</v>
      </c>
      <c r="X7165" s="5" t="s">
        <v>4298</v>
      </c>
      <c r="Y7165" s="5" t="s">
        <v>2740</v>
      </c>
      <c r="Z7165" s="5" t="s">
        <v>2788</v>
      </c>
      <c r="AA7165" s="5"/>
    </row>
    <row r="7166" spans="1:27" ht="12" customHeight="1" x14ac:dyDescent="0.15">
      <c r="A7166" s="1" t="s">
        <v>1804</v>
      </c>
      <c r="B7166" s="1" t="s">
        <v>114</v>
      </c>
      <c r="C7166" s="1" t="s">
        <v>23</v>
      </c>
      <c r="D7166" s="1" t="s">
        <v>2522</v>
      </c>
      <c r="E7166" s="1" t="s">
        <v>10</v>
      </c>
      <c r="F7166" s="1" t="s">
        <v>1824</v>
      </c>
      <c r="G7166" s="1" t="s">
        <v>22</v>
      </c>
      <c r="H7166" s="1" t="s">
        <v>13</v>
      </c>
      <c r="I7166">
        <v>721</v>
      </c>
      <c r="J7166">
        <v>1430</v>
      </c>
      <c r="K7166">
        <v>1058</v>
      </c>
      <c r="L7166">
        <v>1195</v>
      </c>
      <c r="M7166">
        <v>1173</v>
      </c>
      <c r="N7166">
        <v>830</v>
      </c>
      <c r="O7166">
        <v>839</v>
      </c>
      <c r="P7166">
        <v>1049</v>
      </c>
      <c r="Q7166">
        <v>1217</v>
      </c>
      <c r="R7166">
        <v>1439</v>
      </c>
      <c r="S7166">
        <v>1044</v>
      </c>
      <c r="T7166">
        <v>292</v>
      </c>
      <c r="U7166">
        <v>613</v>
      </c>
      <c r="V7166" s="1" t="s">
        <v>4278</v>
      </c>
      <c r="W7166" s="1" t="s">
        <v>2551</v>
      </c>
      <c r="X7166" s="5" t="s">
        <v>4298</v>
      </c>
      <c r="Y7166" s="5" t="s">
        <v>2564</v>
      </c>
      <c r="Z7166" s="5" t="s">
        <v>13</v>
      </c>
      <c r="AA7166" s="5"/>
    </row>
    <row r="7167" spans="1:27" ht="12" customHeight="1" x14ac:dyDescent="0.15">
      <c r="A7167" s="1" t="s">
        <v>1804</v>
      </c>
      <c r="B7167" s="1" t="s">
        <v>114</v>
      </c>
      <c r="C7167" s="1" t="s">
        <v>77</v>
      </c>
      <c r="D7167" s="1" t="s">
        <v>2522</v>
      </c>
      <c r="E7167" s="1" t="s">
        <v>10</v>
      </c>
      <c r="F7167" s="1" t="s">
        <v>1824</v>
      </c>
      <c r="G7167" s="1" t="s">
        <v>24</v>
      </c>
      <c r="H7167" s="1" t="s">
        <v>13</v>
      </c>
      <c r="I7167">
        <v>46191</v>
      </c>
      <c r="J7167">
        <v>48103</v>
      </c>
      <c r="K7167">
        <v>51913</v>
      </c>
      <c r="L7167">
        <v>51342</v>
      </c>
      <c r="M7167">
        <v>47163</v>
      </c>
      <c r="N7167">
        <v>47440</v>
      </c>
      <c r="O7167">
        <v>48830</v>
      </c>
      <c r="P7167">
        <v>49078</v>
      </c>
      <c r="Q7167">
        <v>47482</v>
      </c>
      <c r="R7167">
        <v>45694</v>
      </c>
      <c r="S7167">
        <v>47573</v>
      </c>
      <c r="T7167">
        <v>47743</v>
      </c>
      <c r="U7167">
        <v>49106</v>
      </c>
      <c r="V7167" s="1" t="s">
        <v>4278</v>
      </c>
      <c r="W7167" s="1" t="s">
        <v>2551</v>
      </c>
      <c r="X7167" s="5" t="s">
        <v>4298</v>
      </c>
      <c r="Y7167" s="5" t="s">
        <v>2559</v>
      </c>
      <c r="Z7167" s="5" t="s">
        <v>13</v>
      </c>
      <c r="AA7167" s="5"/>
    </row>
    <row r="7168" spans="1:27" ht="12" customHeight="1" x14ac:dyDescent="0.15">
      <c r="A7168" s="1" t="s">
        <v>1804</v>
      </c>
      <c r="B7168" s="1" t="s">
        <v>57</v>
      </c>
      <c r="C7168" s="1" t="s">
        <v>9</v>
      </c>
      <c r="D7168" s="1" t="s">
        <v>2522</v>
      </c>
      <c r="E7168" s="1" t="s">
        <v>10</v>
      </c>
      <c r="F7168" s="1" t="s">
        <v>1825</v>
      </c>
      <c r="G7168" s="1" t="s">
        <v>12</v>
      </c>
      <c r="H7168" s="1" t="s">
        <v>13</v>
      </c>
      <c r="I7168">
        <v>214709</v>
      </c>
      <c r="J7168">
        <v>241056</v>
      </c>
      <c r="K7168">
        <v>192836</v>
      </c>
      <c r="L7168">
        <v>201500</v>
      </c>
      <c r="M7168">
        <v>226109</v>
      </c>
      <c r="N7168">
        <v>223322</v>
      </c>
      <c r="O7168">
        <v>212139</v>
      </c>
      <c r="P7168">
        <v>217986</v>
      </c>
      <c r="Q7168">
        <v>194403</v>
      </c>
      <c r="R7168">
        <v>238903</v>
      </c>
      <c r="S7168">
        <v>243181</v>
      </c>
      <c r="T7168">
        <v>214875</v>
      </c>
      <c r="U7168">
        <v>209165</v>
      </c>
      <c r="V7168" s="1" t="s">
        <v>4278</v>
      </c>
      <c r="W7168" s="1" t="s">
        <v>2551</v>
      </c>
      <c r="X7168" s="5" t="s">
        <v>4299</v>
      </c>
      <c r="Y7168" s="5" t="s">
        <v>2553</v>
      </c>
      <c r="Z7168" s="5" t="s">
        <v>13</v>
      </c>
      <c r="AA7168" s="5"/>
    </row>
    <row r="7169" spans="1:27" ht="12" customHeight="1" x14ac:dyDescent="0.15">
      <c r="A7169" s="1" t="s">
        <v>1804</v>
      </c>
      <c r="B7169" s="1" t="s">
        <v>57</v>
      </c>
      <c r="C7169" s="1" t="s">
        <v>15</v>
      </c>
      <c r="D7169" s="1" t="s">
        <v>2522</v>
      </c>
      <c r="E7169" s="1" t="s">
        <v>10</v>
      </c>
      <c r="F7169" s="1" t="s">
        <v>1825</v>
      </c>
      <c r="G7169" s="1" t="s">
        <v>16</v>
      </c>
      <c r="H7169" s="1" t="s">
        <v>13</v>
      </c>
      <c r="I7169">
        <v>10495</v>
      </c>
      <c r="J7169">
        <v>4828</v>
      </c>
      <c r="K7169">
        <v>8158</v>
      </c>
      <c r="L7169">
        <v>11373</v>
      </c>
      <c r="M7169">
        <v>17196</v>
      </c>
      <c r="N7169">
        <v>9129</v>
      </c>
      <c r="O7169">
        <v>14727</v>
      </c>
      <c r="P7169">
        <v>12820</v>
      </c>
      <c r="Q7169">
        <v>7986</v>
      </c>
      <c r="R7169">
        <v>7651</v>
      </c>
      <c r="S7169">
        <v>16798</v>
      </c>
      <c r="T7169">
        <v>5078</v>
      </c>
      <c r="U7169">
        <v>10126</v>
      </c>
      <c r="V7169" s="1" t="s">
        <v>4278</v>
      </c>
      <c r="W7169" s="1" t="s">
        <v>2551</v>
      </c>
      <c r="X7169" s="5" t="s">
        <v>4299</v>
      </c>
      <c r="Y7169" s="5" t="s">
        <v>2561</v>
      </c>
      <c r="Z7169" s="5" t="s">
        <v>13</v>
      </c>
      <c r="AA7169" s="5"/>
    </row>
    <row r="7170" spans="1:27" ht="12" customHeight="1" x14ac:dyDescent="0.15">
      <c r="A7170" s="1" t="s">
        <v>1804</v>
      </c>
      <c r="B7170" s="1" t="s">
        <v>57</v>
      </c>
      <c r="C7170" s="1" t="s">
        <v>17</v>
      </c>
      <c r="D7170" s="1" t="s">
        <v>2522</v>
      </c>
      <c r="E7170" s="1" t="s">
        <v>10</v>
      </c>
      <c r="F7170" s="1" t="s">
        <v>1825</v>
      </c>
      <c r="G7170" s="1" t="s">
        <v>18</v>
      </c>
      <c r="H7170" s="1" t="s">
        <v>13</v>
      </c>
      <c r="I7170">
        <v>29195</v>
      </c>
      <c r="J7170">
        <v>28007</v>
      </c>
      <c r="K7170">
        <v>28290</v>
      </c>
      <c r="L7170">
        <v>29237</v>
      </c>
      <c r="M7170">
        <v>24213</v>
      </c>
      <c r="N7170">
        <v>28299</v>
      </c>
      <c r="O7170">
        <v>28199</v>
      </c>
      <c r="P7170">
        <v>29981</v>
      </c>
      <c r="Q7170">
        <v>9785</v>
      </c>
      <c r="R7170">
        <v>24919</v>
      </c>
      <c r="S7170">
        <v>28768</v>
      </c>
      <c r="T7170">
        <v>27074</v>
      </c>
      <c r="U7170">
        <v>29067</v>
      </c>
      <c r="V7170" s="1" t="s">
        <v>4278</v>
      </c>
      <c r="W7170" s="1" t="s">
        <v>2551</v>
      </c>
      <c r="X7170" s="5" t="s">
        <v>4299</v>
      </c>
      <c r="Y7170" s="5" t="s">
        <v>2562</v>
      </c>
      <c r="Z7170" s="5" t="s">
        <v>13</v>
      </c>
      <c r="AA7170" s="5"/>
    </row>
    <row r="7171" spans="1:27" ht="12" customHeight="1" x14ac:dyDescent="0.15">
      <c r="A7171" s="1" t="s">
        <v>1804</v>
      </c>
      <c r="B7171" s="1" t="s">
        <v>57</v>
      </c>
      <c r="C7171" s="1" t="s">
        <v>19</v>
      </c>
      <c r="D7171" s="1" t="s">
        <v>2522</v>
      </c>
      <c r="E7171" s="1" t="s">
        <v>10</v>
      </c>
      <c r="F7171" s="1" t="s">
        <v>1825</v>
      </c>
      <c r="G7171" s="1" t="s">
        <v>242</v>
      </c>
      <c r="H7171" s="1" t="s">
        <v>13</v>
      </c>
      <c r="I7171">
        <v>172669</v>
      </c>
      <c r="J7171">
        <v>201121</v>
      </c>
      <c r="K7171">
        <v>155824</v>
      </c>
      <c r="L7171">
        <v>155141</v>
      </c>
      <c r="M7171">
        <v>203069</v>
      </c>
      <c r="N7171">
        <v>170386</v>
      </c>
      <c r="O7171">
        <v>178409</v>
      </c>
      <c r="P7171">
        <v>192652</v>
      </c>
      <c r="Q7171">
        <v>155680</v>
      </c>
      <c r="R7171">
        <v>201561</v>
      </c>
      <c r="S7171">
        <v>216025</v>
      </c>
      <c r="T7171">
        <v>181505</v>
      </c>
      <c r="U7171">
        <v>164680</v>
      </c>
      <c r="V7171" s="1" t="s">
        <v>4278</v>
      </c>
      <c r="W7171" s="1" t="s">
        <v>2551</v>
      </c>
      <c r="X7171" s="5" t="s">
        <v>4299</v>
      </c>
      <c r="Y7171" s="5" t="s">
        <v>2557</v>
      </c>
      <c r="Z7171" s="5" t="s">
        <v>13</v>
      </c>
      <c r="AA7171" s="5"/>
    </row>
    <row r="7172" spans="1:27" ht="12" customHeight="1" x14ac:dyDescent="0.15">
      <c r="A7172" s="1" t="s">
        <v>1804</v>
      </c>
      <c r="B7172" s="1" t="s">
        <v>57</v>
      </c>
      <c r="C7172" s="1" t="s">
        <v>21</v>
      </c>
      <c r="D7172" s="1" t="s">
        <v>2522</v>
      </c>
      <c r="E7172" s="1" t="s">
        <v>10</v>
      </c>
      <c r="F7172" s="1" t="s">
        <v>1825</v>
      </c>
      <c r="G7172" s="1" t="s">
        <v>245</v>
      </c>
      <c r="H7172" s="1" t="s">
        <v>306</v>
      </c>
      <c r="I7172">
        <v>18644030</v>
      </c>
      <c r="J7172">
        <v>24069807</v>
      </c>
      <c r="K7172">
        <v>17534813</v>
      </c>
      <c r="L7172">
        <v>16732667</v>
      </c>
      <c r="M7172">
        <v>21184345</v>
      </c>
      <c r="N7172">
        <v>17237445</v>
      </c>
      <c r="O7172">
        <v>18013855</v>
      </c>
      <c r="P7172">
        <v>19428511</v>
      </c>
      <c r="Q7172">
        <v>15159109</v>
      </c>
      <c r="R7172">
        <v>19395173</v>
      </c>
      <c r="S7172">
        <v>20301036</v>
      </c>
      <c r="T7172">
        <v>17854367</v>
      </c>
      <c r="U7172">
        <v>15933529</v>
      </c>
      <c r="V7172" s="1" t="s">
        <v>4278</v>
      </c>
      <c r="W7172" s="1" t="s">
        <v>2551</v>
      </c>
      <c r="X7172" s="5" t="s">
        <v>4299</v>
      </c>
      <c r="Y7172" s="5" t="s">
        <v>2740</v>
      </c>
      <c r="Z7172" s="5" t="s">
        <v>2788</v>
      </c>
      <c r="AA7172" s="5"/>
    </row>
    <row r="7173" spans="1:27" ht="12" customHeight="1" x14ac:dyDescent="0.15">
      <c r="A7173" s="1" t="s">
        <v>1804</v>
      </c>
      <c r="B7173" s="1" t="s">
        <v>57</v>
      </c>
      <c r="C7173" s="1" t="s">
        <v>23</v>
      </c>
      <c r="D7173" s="1" t="s">
        <v>2522</v>
      </c>
      <c r="E7173" s="1" t="s">
        <v>10</v>
      </c>
      <c r="F7173" s="1" t="s">
        <v>1825</v>
      </c>
      <c r="G7173" s="1" t="s">
        <v>22</v>
      </c>
      <c r="H7173" s="1" t="s">
        <v>13</v>
      </c>
      <c r="I7173">
        <v>23384</v>
      </c>
      <c r="J7173">
        <v>18050</v>
      </c>
      <c r="K7173">
        <v>23459</v>
      </c>
      <c r="L7173">
        <v>23683</v>
      </c>
      <c r="M7173">
        <v>18466</v>
      </c>
      <c r="N7173">
        <v>32338</v>
      </c>
      <c r="O7173">
        <v>18912</v>
      </c>
      <c r="P7173">
        <v>16444</v>
      </c>
      <c r="Q7173">
        <v>24827</v>
      </c>
      <c r="R7173">
        <v>22311</v>
      </c>
      <c r="S7173">
        <v>13506</v>
      </c>
      <c r="T7173">
        <v>17299</v>
      </c>
      <c r="U7173">
        <v>28681</v>
      </c>
      <c r="V7173" s="1" t="s">
        <v>4278</v>
      </c>
      <c r="W7173" s="1" t="s">
        <v>2551</v>
      </c>
      <c r="X7173" s="5" t="s">
        <v>4299</v>
      </c>
      <c r="Y7173" s="5" t="s">
        <v>2564</v>
      </c>
      <c r="Z7173" s="5" t="s">
        <v>13</v>
      </c>
      <c r="AA7173" s="5"/>
    </row>
    <row r="7174" spans="1:27" ht="12" customHeight="1" x14ac:dyDescent="0.15">
      <c r="A7174" s="1" t="s">
        <v>1804</v>
      </c>
      <c r="B7174" s="1" t="s">
        <v>57</v>
      </c>
      <c r="C7174" s="1" t="s">
        <v>77</v>
      </c>
      <c r="D7174" s="1" t="s">
        <v>2522</v>
      </c>
      <c r="E7174" s="1" t="s">
        <v>10</v>
      </c>
      <c r="F7174" s="1" t="s">
        <v>1825</v>
      </c>
      <c r="G7174" s="1" t="s">
        <v>24</v>
      </c>
      <c r="H7174" s="1" t="s">
        <v>13</v>
      </c>
      <c r="I7174">
        <v>29083</v>
      </c>
      <c r="J7174">
        <v>27789</v>
      </c>
      <c r="K7174">
        <v>21210</v>
      </c>
      <c r="L7174">
        <v>26022</v>
      </c>
      <c r="M7174">
        <v>23579</v>
      </c>
      <c r="N7174">
        <v>25007</v>
      </c>
      <c r="O7174">
        <v>26353</v>
      </c>
      <c r="P7174">
        <v>18082</v>
      </c>
      <c r="Q7174">
        <v>30179</v>
      </c>
      <c r="R7174">
        <v>27942</v>
      </c>
      <c r="S7174">
        <v>29622</v>
      </c>
      <c r="T7174">
        <v>23697</v>
      </c>
      <c r="U7174">
        <v>20560</v>
      </c>
      <c r="V7174" s="1" t="s">
        <v>4278</v>
      </c>
      <c r="W7174" s="1" t="s">
        <v>2551</v>
      </c>
      <c r="X7174" s="5" t="s">
        <v>4299</v>
      </c>
      <c r="Y7174" s="5" t="s">
        <v>2559</v>
      </c>
      <c r="Z7174" s="5" t="s">
        <v>13</v>
      </c>
      <c r="AA7174" s="5"/>
    </row>
    <row r="7175" spans="1:27" ht="12" customHeight="1" x14ac:dyDescent="0.15">
      <c r="A7175" s="1" t="s">
        <v>1804</v>
      </c>
      <c r="B7175" s="1" t="s">
        <v>61</v>
      </c>
      <c r="C7175" s="1" t="s">
        <v>9</v>
      </c>
      <c r="D7175" s="1" t="s">
        <v>2522</v>
      </c>
      <c r="E7175" s="1" t="s">
        <v>10</v>
      </c>
      <c r="F7175" s="1" t="s">
        <v>1826</v>
      </c>
      <c r="G7175" s="1" t="s">
        <v>12</v>
      </c>
      <c r="H7175" s="1" t="s">
        <v>13</v>
      </c>
      <c r="I7175">
        <v>94267</v>
      </c>
      <c r="J7175">
        <v>100015</v>
      </c>
      <c r="K7175">
        <v>111663</v>
      </c>
      <c r="L7175">
        <v>110591</v>
      </c>
      <c r="M7175">
        <v>109274</v>
      </c>
      <c r="N7175">
        <v>110554</v>
      </c>
      <c r="O7175">
        <v>112504</v>
      </c>
      <c r="P7175">
        <v>120289</v>
      </c>
      <c r="Q7175">
        <v>102839</v>
      </c>
      <c r="R7175">
        <v>114528</v>
      </c>
      <c r="S7175">
        <v>114068</v>
      </c>
      <c r="T7175">
        <v>112809</v>
      </c>
      <c r="U7175">
        <v>95607</v>
      </c>
      <c r="V7175" s="1" t="s">
        <v>4278</v>
      </c>
      <c r="W7175" s="1" t="s">
        <v>2551</v>
      </c>
      <c r="X7175" s="5" t="s">
        <v>4300</v>
      </c>
      <c r="Y7175" s="5" t="s">
        <v>2553</v>
      </c>
      <c r="Z7175" s="5" t="s">
        <v>13</v>
      </c>
      <c r="AA7175" s="5"/>
    </row>
    <row r="7176" spans="1:27" ht="12" customHeight="1" x14ac:dyDescent="0.15">
      <c r="A7176" s="1" t="s">
        <v>1804</v>
      </c>
      <c r="B7176" s="1" t="s">
        <v>61</v>
      </c>
      <c r="C7176" s="1" t="s">
        <v>15</v>
      </c>
      <c r="D7176" s="1" t="s">
        <v>2522</v>
      </c>
      <c r="E7176" s="1" t="s">
        <v>10</v>
      </c>
      <c r="F7176" s="1" t="s">
        <v>1826</v>
      </c>
      <c r="G7176" s="1" t="s">
        <v>16</v>
      </c>
      <c r="H7176" s="1" t="s">
        <v>13</v>
      </c>
      <c r="I7176">
        <v>10793</v>
      </c>
      <c r="J7176">
        <v>9728</v>
      </c>
      <c r="K7176">
        <v>9896</v>
      </c>
      <c r="L7176">
        <v>10109</v>
      </c>
      <c r="M7176">
        <v>4248</v>
      </c>
      <c r="N7176">
        <v>8604</v>
      </c>
      <c r="O7176">
        <v>10853</v>
      </c>
      <c r="P7176">
        <v>5401</v>
      </c>
      <c r="Q7176">
        <v>5597</v>
      </c>
      <c r="R7176">
        <v>9813</v>
      </c>
      <c r="S7176">
        <v>8242</v>
      </c>
      <c r="T7176">
        <v>9497</v>
      </c>
      <c r="U7176">
        <v>10577</v>
      </c>
      <c r="V7176" s="1" t="s">
        <v>4278</v>
      </c>
      <c r="W7176" s="1" t="s">
        <v>2551</v>
      </c>
      <c r="X7176" s="5" t="s">
        <v>4300</v>
      </c>
      <c r="Y7176" s="5" t="s">
        <v>2561</v>
      </c>
      <c r="Z7176" s="5" t="s">
        <v>13</v>
      </c>
      <c r="AA7176" s="5"/>
    </row>
    <row r="7177" spans="1:27" ht="12" customHeight="1" x14ac:dyDescent="0.15">
      <c r="A7177" s="1" t="s">
        <v>1804</v>
      </c>
      <c r="B7177" s="1" t="s">
        <v>61</v>
      </c>
      <c r="C7177" s="1" t="s">
        <v>17</v>
      </c>
      <c r="D7177" s="1" t="s">
        <v>2522</v>
      </c>
      <c r="E7177" s="1" t="s">
        <v>10</v>
      </c>
      <c r="F7177" s="1" t="s">
        <v>1826</v>
      </c>
      <c r="G7177" s="1" t="s">
        <v>18</v>
      </c>
      <c r="H7177" s="1" t="s">
        <v>13</v>
      </c>
      <c r="I7177">
        <v>0</v>
      </c>
      <c r="J7177">
        <v>0</v>
      </c>
      <c r="K7177">
        <v>0</v>
      </c>
      <c r="L7177">
        <v>0</v>
      </c>
      <c r="M7177">
        <v>0</v>
      </c>
      <c r="N7177">
        <v>0</v>
      </c>
      <c r="O7177">
        <v>0</v>
      </c>
      <c r="P7177">
        <v>0</v>
      </c>
      <c r="Q7177">
        <v>0</v>
      </c>
      <c r="R7177">
        <v>0</v>
      </c>
      <c r="S7177">
        <v>0</v>
      </c>
      <c r="T7177">
        <v>0</v>
      </c>
      <c r="U7177">
        <v>0</v>
      </c>
      <c r="V7177" s="1" t="s">
        <v>4278</v>
      </c>
      <c r="W7177" s="1" t="s">
        <v>2551</v>
      </c>
      <c r="X7177" s="5" t="s">
        <v>4300</v>
      </c>
      <c r="Y7177" s="5" t="s">
        <v>2562</v>
      </c>
      <c r="Z7177" s="5" t="s">
        <v>13</v>
      </c>
      <c r="AA7177" s="5"/>
    </row>
    <row r="7178" spans="1:27" ht="12" customHeight="1" x14ac:dyDescent="0.15">
      <c r="A7178" s="1" t="s">
        <v>1804</v>
      </c>
      <c r="B7178" s="1" t="s">
        <v>61</v>
      </c>
      <c r="C7178" s="1" t="s">
        <v>19</v>
      </c>
      <c r="D7178" s="1" t="s">
        <v>2522</v>
      </c>
      <c r="E7178" s="1" t="s">
        <v>10</v>
      </c>
      <c r="F7178" s="1" t="s">
        <v>1826</v>
      </c>
      <c r="G7178" s="1" t="s">
        <v>242</v>
      </c>
      <c r="H7178" s="1" t="s">
        <v>13</v>
      </c>
      <c r="I7178">
        <v>114737</v>
      </c>
      <c r="J7178">
        <v>113042</v>
      </c>
      <c r="K7178">
        <v>96957</v>
      </c>
      <c r="L7178">
        <v>113933</v>
      </c>
      <c r="M7178">
        <v>112894</v>
      </c>
      <c r="N7178">
        <v>97929</v>
      </c>
      <c r="O7178">
        <v>111386</v>
      </c>
      <c r="P7178">
        <v>117516</v>
      </c>
      <c r="Q7178">
        <v>113801</v>
      </c>
      <c r="R7178">
        <v>104442</v>
      </c>
      <c r="S7178">
        <v>109178</v>
      </c>
      <c r="T7178">
        <v>109684</v>
      </c>
      <c r="U7178">
        <v>119324</v>
      </c>
      <c r="V7178" s="1" t="s">
        <v>4278</v>
      </c>
      <c r="W7178" s="1" t="s">
        <v>2551</v>
      </c>
      <c r="X7178" s="5" t="s">
        <v>4300</v>
      </c>
      <c r="Y7178" s="5" t="s">
        <v>2557</v>
      </c>
      <c r="Z7178" s="5" t="s">
        <v>13</v>
      </c>
      <c r="AA7178" s="5"/>
    </row>
    <row r="7179" spans="1:27" ht="12" customHeight="1" x14ac:dyDescent="0.15">
      <c r="A7179" s="1" t="s">
        <v>1804</v>
      </c>
      <c r="B7179" s="1" t="s">
        <v>61</v>
      </c>
      <c r="C7179" s="1" t="s">
        <v>21</v>
      </c>
      <c r="D7179" s="1" t="s">
        <v>2522</v>
      </c>
      <c r="E7179" s="1" t="s">
        <v>10</v>
      </c>
      <c r="F7179" s="1" t="s">
        <v>1826</v>
      </c>
      <c r="G7179" s="1" t="s">
        <v>245</v>
      </c>
      <c r="H7179" s="1" t="s">
        <v>306</v>
      </c>
      <c r="I7179">
        <v>18204820</v>
      </c>
      <c r="J7179">
        <v>18612590</v>
      </c>
      <c r="K7179">
        <v>17095071</v>
      </c>
      <c r="L7179">
        <v>19986446</v>
      </c>
      <c r="M7179">
        <v>19434726</v>
      </c>
      <c r="N7179">
        <v>15458684</v>
      </c>
      <c r="O7179">
        <v>17507724</v>
      </c>
      <c r="P7179">
        <v>18484333</v>
      </c>
      <c r="Q7179">
        <v>17706610</v>
      </c>
      <c r="R7179">
        <v>15865832</v>
      </c>
      <c r="S7179">
        <v>16240595</v>
      </c>
      <c r="T7179">
        <v>16755183</v>
      </c>
      <c r="U7179">
        <v>18317681</v>
      </c>
      <c r="V7179" s="1" t="s">
        <v>4278</v>
      </c>
      <c r="W7179" s="1" t="s">
        <v>2551</v>
      </c>
      <c r="X7179" s="5" t="s">
        <v>4300</v>
      </c>
      <c r="Y7179" s="5" t="s">
        <v>2740</v>
      </c>
      <c r="Z7179" s="5" t="s">
        <v>2788</v>
      </c>
      <c r="AA7179" s="5"/>
    </row>
    <row r="7180" spans="1:27" ht="12" customHeight="1" x14ac:dyDescent="0.15">
      <c r="A7180" s="1" t="s">
        <v>1804</v>
      </c>
      <c r="B7180" s="1" t="s">
        <v>61</v>
      </c>
      <c r="C7180" s="1" t="s">
        <v>23</v>
      </c>
      <c r="D7180" s="1" t="s">
        <v>2522</v>
      </c>
      <c r="E7180" s="1" t="s">
        <v>10</v>
      </c>
      <c r="F7180" s="1" t="s">
        <v>1826</v>
      </c>
      <c r="G7180" s="1" t="s">
        <v>22</v>
      </c>
      <c r="H7180" s="1" t="s">
        <v>13</v>
      </c>
      <c r="I7180">
        <v>10198</v>
      </c>
      <c r="J7180">
        <v>9728</v>
      </c>
      <c r="K7180">
        <v>9882</v>
      </c>
      <c r="L7180">
        <v>8917</v>
      </c>
      <c r="M7180">
        <v>3653</v>
      </c>
      <c r="N7180">
        <v>8008</v>
      </c>
      <c r="O7180">
        <v>9656</v>
      </c>
      <c r="P7180">
        <v>4805</v>
      </c>
      <c r="Q7180">
        <v>5597</v>
      </c>
      <c r="R7180">
        <v>9218</v>
      </c>
      <c r="S7180">
        <v>7647</v>
      </c>
      <c r="T7180">
        <v>8791</v>
      </c>
      <c r="U7180">
        <v>9278</v>
      </c>
      <c r="V7180" s="1" t="s">
        <v>4278</v>
      </c>
      <c r="W7180" s="1" t="s">
        <v>2551</v>
      </c>
      <c r="X7180" s="5" t="s">
        <v>4300</v>
      </c>
      <c r="Y7180" s="5" t="s">
        <v>2564</v>
      </c>
      <c r="Z7180" s="5" t="s">
        <v>13</v>
      </c>
      <c r="AA7180" s="5"/>
    </row>
    <row r="7181" spans="1:27" ht="12" customHeight="1" x14ac:dyDescent="0.15">
      <c r="A7181" s="1" t="s">
        <v>1804</v>
      </c>
      <c r="B7181" s="1" t="s">
        <v>61</v>
      </c>
      <c r="C7181" s="1" t="s">
        <v>77</v>
      </c>
      <c r="D7181" s="1" t="s">
        <v>2522</v>
      </c>
      <c r="E7181" s="1" t="s">
        <v>10</v>
      </c>
      <c r="F7181" s="1" t="s">
        <v>1826</v>
      </c>
      <c r="G7181" s="1" t="s">
        <v>24</v>
      </c>
      <c r="H7181" s="1" t="s">
        <v>13</v>
      </c>
      <c r="I7181">
        <v>108256</v>
      </c>
      <c r="J7181">
        <v>95229</v>
      </c>
      <c r="K7181">
        <v>109949</v>
      </c>
      <c r="L7181">
        <v>107799</v>
      </c>
      <c r="M7181">
        <v>104774</v>
      </c>
      <c r="N7181">
        <v>117997</v>
      </c>
      <c r="O7181">
        <v>120312</v>
      </c>
      <c r="P7181">
        <v>123681</v>
      </c>
      <c r="Q7181">
        <v>112719</v>
      </c>
      <c r="R7181">
        <v>123400</v>
      </c>
      <c r="S7181">
        <v>128885</v>
      </c>
      <c r="T7181">
        <v>132716</v>
      </c>
      <c r="U7181">
        <v>110298</v>
      </c>
      <c r="V7181" s="1" t="s">
        <v>4278</v>
      </c>
      <c r="W7181" s="1" t="s">
        <v>2551</v>
      </c>
      <c r="X7181" s="5" t="s">
        <v>4300</v>
      </c>
      <c r="Y7181" s="5" t="s">
        <v>2559</v>
      </c>
      <c r="Z7181" s="5" t="s">
        <v>13</v>
      </c>
      <c r="AA7181" s="5"/>
    </row>
    <row r="7182" spans="1:27" ht="12" customHeight="1" x14ac:dyDescent="0.15">
      <c r="A7182" s="1" t="s">
        <v>1804</v>
      </c>
      <c r="B7182" s="1" t="s">
        <v>154</v>
      </c>
      <c r="C7182" s="1" t="s">
        <v>9</v>
      </c>
      <c r="D7182" s="1" t="s">
        <v>2522</v>
      </c>
      <c r="E7182" s="1" t="s">
        <v>10</v>
      </c>
      <c r="F7182" s="1" t="s">
        <v>1827</v>
      </c>
      <c r="G7182" s="1" t="s">
        <v>12</v>
      </c>
      <c r="H7182" s="1" t="s">
        <v>13</v>
      </c>
      <c r="I7182">
        <v>7903</v>
      </c>
      <c r="J7182">
        <v>7569</v>
      </c>
      <c r="K7182">
        <v>6805</v>
      </c>
      <c r="L7182">
        <v>6928</v>
      </c>
      <c r="M7182">
        <v>8621</v>
      </c>
      <c r="N7182">
        <v>8375</v>
      </c>
      <c r="O7182">
        <v>7363</v>
      </c>
      <c r="P7182">
        <v>8863</v>
      </c>
      <c r="Q7182">
        <v>5258</v>
      </c>
      <c r="R7182">
        <v>7524</v>
      </c>
      <c r="S7182">
        <v>8896</v>
      </c>
      <c r="T7182">
        <v>6915</v>
      </c>
      <c r="U7182">
        <v>7637</v>
      </c>
      <c r="V7182" s="1" t="s">
        <v>4278</v>
      </c>
      <c r="W7182" s="1" t="s">
        <v>2551</v>
      </c>
      <c r="X7182" s="5" t="s">
        <v>4301</v>
      </c>
      <c r="Y7182" s="5" t="s">
        <v>2553</v>
      </c>
      <c r="Z7182" s="5" t="s">
        <v>13</v>
      </c>
      <c r="AA7182" s="5"/>
    </row>
    <row r="7183" spans="1:27" ht="12" customHeight="1" x14ac:dyDescent="0.15">
      <c r="A7183" s="1" t="s">
        <v>1804</v>
      </c>
      <c r="B7183" s="1" t="s">
        <v>154</v>
      </c>
      <c r="C7183" s="1" t="s">
        <v>15</v>
      </c>
      <c r="D7183" s="1" t="s">
        <v>2522</v>
      </c>
      <c r="E7183" s="1" t="s">
        <v>10</v>
      </c>
      <c r="F7183" s="1" t="s">
        <v>1827</v>
      </c>
      <c r="G7183" s="1" t="s">
        <v>16</v>
      </c>
      <c r="H7183" s="1" t="s">
        <v>13</v>
      </c>
      <c r="I7183">
        <v>747</v>
      </c>
      <c r="J7183">
        <v>363</v>
      </c>
      <c r="K7183">
        <v>0</v>
      </c>
      <c r="L7183">
        <v>362</v>
      </c>
      <c r="M7183">
        <v>723</v>
      </c>
      <c r="N7183">
        <v>723</v>
      </c>
      <c r="O7183">
        <v>698</v>
      </c>
      <c r="P7183">
        <v>771</v>
      </c>
      <c r="Q7183">
        <v>747</v>
      </c>
      <c r="R7183">
        <v>694</v>
      </c>
      <c r="S7183">
        <v>825</v>
      </c>
      <c r="T7183">
        <v>748</v>
      </c>
      <c r="U7183">
        <v>629</v>
      </c>
      <c r="V7183" s="1" t="s">
        <v>4278</v>
      </c>
      <c r="W7183" s="1" t="s">
        <v>2551</v>
      </c>
      <c r="X7183" s="5" t="s">
        <v>4301</v>
      </c>
      <c r="Y7183" s="5" t="s">
        <v>2561</v>
      </c>
      <c r="Z7183" s="5" t="s">
        <v>13</v>
      </c>
      <c r="AA7183" s="5"/>
    </row>
    <row r="7184" spans="1:27" ht="12" customHeight="1" x14ac:dyDescent="0.15">
      <c r="A7184" s="1" t="s">
        <v>1804</v>
      </c>
      <c r="B7184" s="1" t="s">
        <v>154</v>
      </c>
      <c r="C7184" s="1" t="s">
        <v>17</v>
      </c>
      <c r="D7184" s="1" t="s">
        <v>2522</v>
      </c>
      <c r="E7184" s="1" t="s">
        <v>10</v>
      </c>
      <c r="F7184" s="1" t="s">
        <v>1827</v>
      </c>
      <c r="G7184" s="1" t="s">
        <v>18</v>
      </c>
      <c r="H7184" s="1" t="s">
        <v>13</v>
      </c>
      <c r="I7184">
        <v>0</v>
      </c>
      <c r="J7184">
        <v>0</v>
      </c>
      <c r="K7184">
        <v>0</v>
      </c>
      <c r="L7184">
        <v>0</v>
      </c>
      <c r="M7184">
        <v>0</v>
      </c>
      <c r="N7184">
        <v>0</v>
      </c>
      <c r="O7184">
        <v>0</v>
      </c>
      <c r="P7184">
        <v>0</v>
      </c>
      <c r="Q7184">
        <v>0</v>
      </c>
      <c r="R7184">
        <v>0</v>
      </c>
      <c r="S7184">
        <v>0</v>
      </c>
      <c r="T7184">
        <v>0</v>
      </c>
      <c r="U7184">
        <v>0</v>
      </c>
      <c r="V7184" s="1" t="s">
        <v>4278</v>
      </c>
      <c r="W7184" s="1" t="s">
        <v>2551</v>
      </c>
      <c r="X7184" s="5" t="s">
        <v>4301</v>
      </c>
      <c r="Y7184" s="5" t="s">
        <v>2562</v>
      </c>
      <c r="Z7184" s="5" t="s">
        <v>13</v>
      </c>
      <c r="AA7184" s="5"/>
    </row>
    <row r="7185" spans="1:27" ht="12" customHeight="1" x14ac:dyDescent="0.15">
      <c r="A7185" s="1" t="s">
        <v>1804</v>
      </c>
      <c r="B7185" s="1" t="s">
        <v>154</v>
      </c>
      <c r="C7185" s="1" t="s">
        <v>19</v>
      </c>
      <c r="D7185" s="1" t="s">
        <v>2522</v>
      </c>
      <c r="E7185" s="1" t="s">
        <v>10</v>
      </c>
      <c r="F7185" s="1" t="s">
        <v>1827</v>
      </c>
      <c r="G7185" s="1" t="s">
        <v>242</v>
      </c>
      <c r="H7185" s="1" t="s">
        <v>13</v>
      </c>
      <c r="I7185">
        <v>8743</v>
      </c>
      <c r="J7185">
        <v>7555</v>
      </c>
      <c r="K7185">
        <v>6780</v>
      </c>
      <c r="L7185">
        <v>7736</v>
      </c>
      <c r="M7185">
        <v>8796</v>
      </c>
      <c r="N7185">
        <v>8019</v>
      </c>
      <c r="O7185">
        <v>8261</v>
      </c>
      <c r="P7185">
        <v>9098</v>
      </c>
      <c r="Q7185">
        <v>7575</v>
      </c>
      <c r="R7185">
        <v>7770</v>
      </c>
      <c r="S7185">
        <v>7751</v>
      </c>
      <c r="T7185">
        <v>8107</v>
      </c>
      <c r="U7185">
        <v>7785</v>
      </c>
      <c r="V7185" s="1" t="s">
        <v>4278</v>
      </c>
      <c r="W7185" s="1" t="s">
        <v>2551</v>
      </c>
      <c r="X7185" s="5" t="s">
        <v>4301</v>
      </c>
      <c r="Y7185" s="5" t="s">
        <v>2557</v>
      </c>
      <c r="Z7185" s="5" t="s">
        <v>13</v>
      </c>
      <c r="AA7185" s="5"/>
    </row>
    <row r="7186" spans="1:27" ht="12" customHeight="1" x14ac:dyDescent="0.15">
      <c r="A7186" s="1" t="s">
        <v>1804</v>
      </c>
      <c r="B7186" s="1" t="s">
        <v>154</v>
      </c>
      <c r="C7186" s="1" t="s">
        <v>21</v>
      </c>
      <c r="D7186" s="1" t="s">
        <v>2522</v>
      </c>
      <c r="E7186" s="1" t="s">
        <v>10</v>
      </c>
      <c r="F7186" s="1" t="s">
        <v>1827</v>
      </c>
      <c r="G7186" s="1" t="s">
        <v>245</v>
      </c>
      <c r="H7186" s="1" t="s">
        <v>306</v>
      </c>
      <c r="I7186">
        <v>2715621</v>
      </c>
      <c r="J7186">
        <v>2446016</v>
      </c>
      <c r="K7186">
        <v>2276770</v>
      </c>
      <c r="L7186">
        <v>2596049</v>
      </c>
      <c r="M7186">
        <v>2775750</v>
      </c>
      <c r="N7186">
        <v>2608740</v>
      </c>
      <c r="O7186">
        <v>2490385</v>
      </c>
      <c r="P7186">
        <v>2857196</v>
      </c>
      <c r="Q7186">
        <v>2462568</v>
      </c>
      <c r="R7186">
        <v>2457021</v>
      </c>
      <c r="S7186">
        <v>2461782</v>
      </c>
      <c r="T7186">
        <v>2594324</v>
      </c>
      <c r="U7186">
        <v>2485694</v>
      </c>
      <c r="V7186" s="1" t="s">
        <v>4278</v>
      </c>
      <c r="W7186" s="1" t="s">
        <v>2551</v>
      </c>
      <c r="X7186" s="5" t="s">
        <v>4301</v>
      </c>
      <c r="Y7186" s="5" t="s">
        <v>2740</v>
      </c>
      <c r="Z7186" s="5" t="s">
        <v>2788</v>
      </c>
      <c r="AA7186" s="5"/>
    </row>
    <row r="7187" spans="1:27" ht="12" customHeight="1" x14ac:dyDescent="0.15">
      <c r="A7187" s="1" t="s">
        <v>1804</v>
      </c>
      <c r="B7187" s="1" t="s">
        <v>154</v>
      </c>
      <c r="C7187" s="1" t="s">
        <v>23</v>
      </c>
      <c r="D7187" s="1" t="s">
        <v>2522</v>
      </c>
      <c r="E7187" s="1" t="s">
        <v>10</v>
      </c>
      <c r="F7187" s="1" t="s">
        <v>1827</v>
      </c>
      <c r="G7187" s="1" t="s">
        <v>22</v>
      </c>
      <c r="H7187" s="1" t="s">
        <v>13</v>
      </c>
      <c r="I7187">
        <v>0</v>
      </c>
      <c r="J7187">
        <v>0</v>
      </c>
      <c r="K7187">
        <v>0</v>
      </c>
      <c r="L7187">
        <v>0</v>
      </c>
      <c r="M7187">
        <v>0</v>
      </c>
      <c r="N7187">
        <v>0</v>
      </c>
      <c r="O7187">
        <v>0</v>
      </c>
      <c r="P7187">
        <v>0</v>
      </c>
      <c r="Q7187">
        <v>0</v>
      </c>
      <c r="R7187">
        <v>0</v>
      </c>
      <c r="S7187">
        <v>0</v>
      </c>
      <c r="T7187">
        <v>0</v>
      </c>
      <c r="U7187">
        <v>0</v>
      </c>
      <c r="V7187" s="1" t="s">
        <v>4278</v>
      </c>
      <c r="W7187" s="1" t="s">
        <v>2551</v>
      </c>
      <c r="X7187" s="5" t="s">
        <v>4301</v>
      </c>
      <c r="Y7187" s="5" t="s">
        <v>2564</v>
      </c>
      <c r="Z7187" s="5" t="s">
        <v>13</v>
      </c>
      <c r="AA7187" s="5"/>
    </row>
    <row r="7188" spans="1:27" ht="12" customHeight="1" x14ac:dyDescent="0.15">
      <c r="A7188" s="1" t="s">
        <v>1804</v>
      </c>
      <c r="B7188" s="1" t="s">
        <v>154</v>
      </c>
      <c r="C7188" s="1" t="s">
        <v>77</v>
      </c>
      <c r="D7188" s="1" t="s">
        <v>2522</v>
      </c>
      <c r="E7188" s="1" t="s">
        <v>10</v>
      </c>
      <c r="F7188" s="1" t="s">
        <v>1827</v>
      </c>
      <c r="G7188" s="1" t="s">
        <v>24</v>
      </c>
      <c r="H7188" s="1" t="s">
        <v>13</v>
      </c>
      <c r="I7188">
        <v>8164</v>
      </c>
      <c r="J7188">
        <v>8541</v>
      </c>
      <c r="K7188">
        <v>8566</v>
      </c>
      <c r="L7188">
        <v>8120</v>
      </c>
      <c r="M7188">
        <v>8668</v>
      </c>
      <c r="N7188">
        <v>9747</v>
      </c>
      <c r="O7188">
        <v>9547</v>
      </c>
      <c r="P7188">
        <v>10083</v>
      </c>
      <c r="Q7188">
        <v>8513</v>
      </c>
      <c r="R7188">
        <v>8961</v>
      </c>
      <c r="S7188">
        <v>10931</v>
      </c>
      <c r="T7188">
        <v>10487</v>
      </c>
      <c r="U7188">
        <v>10968</v>
      </c>
      <c r="V7188" s="1" t="s">
        <v>4278</v>
      </c>
      <c r="W7188" s="1" t="s">
        <v>2551</v>
      </c>
      <c r="X7188" s="5" t="s">
        <v>4301</v>
      </c>
      <c r="Y7188" s="5" t="s">
        <v>2559</v>
      </c>
      <c r="Z7188" s="5" t="s">
        <v>13</v>
      </c>
      <c r="AA7188" s="5"/>
    </row>
    <row r="7189" spans="1:27" ht="12" customHeight="1" x14ac:dyDescent="0.15">
      <c r="A7189" s="1" t="s">
        <v>1804</v>
      </c>
      <c r="B7189" s="1" t="s">
        <v>156</v>
      </c>
      <c r="C7189" s="1" t="s">
        <v>9</v>
      </c>
      <c r="D7189" s="1" t="s">
        <v>2522</v>
      </c>
      <c r="E7189" s="1" t="s">
        <v>10</v>
      </c>
      <c r="F7189" s="1" t="s">
        <v>1828</v>
      </c>
      <c r="G7189" s="1" t="s">
        <v>12</v>
      </c>
      <c r="H7189" s="1" t="s">
        <v>13</v>
      </c>
      <c r="I7189">
        <v>11671</v>
      </c>
      <c r="J7189">
        <v>10176</v>
      </c>
      <c r="K7189">
        <v>11199</v>
      </c>
      <c r="L7189">
        <v>10989</v>
      </c>
      <c r="M7189">
        <v>11217</v>
      </c>
      <c r="N7189">
        <v>10922</v>
      </c>
      <c r="O7189">
        <v>11208</v>
      </c>
      <c r="P7189">
        <v>11379</v>
      </c>
      <c r="Q7189">
        <v>6522</v>
      </c>
      <c r="R7189">
        <v>9934</v>
      </c>
      <c r="S7189">
        <v>10604</v>
      </c>
      <c r="T7189">
        <v>9788</v>
      </c>
      <c r="U7189">
        <v>10324</v>
      </c>
      <c r="V7189" s="1" t="s">
        <v>4278</v>
      </c>
      <c r="W7189" s="1" t="s">
        <v>2551</v>
      </c>
      <c r="X7189" s="5" t="s">
        <v>4302</v>
      </c>
      <c r="Y7189" s="5" t="s">
        <v>2553</v>
      </c>
      <c r="Z7189" s="5" t="s">
        <v>13</v>
      </c>
      <c r="AA7189" s="5"/>
    </row>
    <row r="7190" spans="1:27" ht="12" customHeight="1" x14ac:dyDescent="0.15">
      <c r="A7190" s="1" t="s">
        <v>1804</v>
      </c>
      <c r="B7190" s="1" t="s">
        <v>156</v>
      </c>
      <c r="C7190" s="1" t="s">
        <v>15</v>
      </c>
      <c r="D7190" s="1" t="s">
        <v>2522</v>
      </c>
      <c r="E7190" s="1" t="s">
        <v>10</v>
      </c>
      <c r="F7190" s="1" t="s">
        <v>1828</v>
      </c>
      <c r="G7190" s="1" t="s">
        <v>16</v>
      </c>
      <c r="H7190" s="1" t="s">
        <v>13</v>
      </c>
      <c r="I7190">
        <v>0</v>
      </c>
      <c r="J7190">
        <v>0</v>
      </c>
      <c r="K7190">
        <v>0</v>
      </c>
      <c r="L7190">
        <v>0</v>
      </c>
      <c r="M7190">
        <v>0</v>
      </c>
      <c r="N7190">
        <v>0</v>
      </c>
      <c r="O7190">
        <v>0</v>
      </c>
      <c r="P7190">
        <v>0</v>
      </c>
      <c r="Q7190">
        <v>0</v>
      </c>
      <c r="R7190">
        <v>0</v>
      </c>
      <c r="S7190">
        <v>0</v>
      </c>
      <c r="T7190">
        <v>0</v>
      </c>
      <c r="U7190">
        <v>0</v>
      </c>
      <c r="V7190" s="1" t="s">
        <v>4278</v>
      </c>
      <c r="W7190" s="1" t="s">
        <v>2551</v>
      </c>
      <c r="X7190" s="5" t="s">
        <v>4302</v>
      </c>
      <c r="Y7190" s="5" t="s">
        <v>2561</v>
      </c>
      <c r="Z7190" s="5" t="s">
        <v>13</v>
      </c>
      <c r="AA7190" s="5"/>
    </row>
    <row r="7191" spans="1:27" ht="12" customHeight="1" x14ac:dyDescent="0.15">
      <c r="A7191" s="1" t="s">
        <v>1804</v>
      </c>
      <c r="B7191" s="1" t="s">
        <v>156</v>
      </c>
      <c r="C7191" s="1" t="s">
        <v>17</v>
      </c>
      <c r="D7191" s="1" t="s">
        <v>2522</v>
      </c>
      <c r="E7191" s="1" t="s">
        <v>10</v>
      </c>
      <c r="F7191" s="1" t="s">
        <v>1828</v>
      </c>
      <c r="G7191" s="1" t="s">
        <v>18</v>
      </c>
      <c r="H7191" s="1" t="s">
        <v>13</v>
      </c>
      <c r="I7191">
        <v>0</v>
      </c>
      <c r="J7191">
        <v>0</v>
      </c>
      <c r="K7191">
        <v>0</v>
      </c>
      <c r="L7191">
        <v>0</v>
      </c>
      <c r="M7191">
        <v>0</v>
      </c>
      <c r="N7191">
        <v>0</v>
      </c>
      <c r="O7191">
        <v>0</v>
      </c>
      <c r="P7191">
        <v>0</v>
      </c>
      <c r="Q7191">
        <v>0</v>
      </c>
      <c r="R7191">
        <v>0</v>
      </c>
      <c r="S7191">
        <v>0</v>
      </c>
      <c r="T7191">
        <v>0</v>
      </c>
      <c r="U7191">
        <v>0</v>
      </c>
      <c r="V7191" s="1" t="s">
        <v>4278</v>
      </c>
      <c r="W7191" s="1" t="s">
        <v>2551</v>
      </c>
      <c r="X7191" s="5" t="s">
        <v>4302</v>
      </c>
      <c r="Y7191" s="5" t="s">
        <v>2562</v>
      </c>
      <c r="Z7191" s="5" t="s">
        <v>13</v>
      </c>
      <c r="AA7191" s="5"/>
    </row>
    <row r="7192" spans="1:27" ht="12" customHeight="1" x14ac:dyDescent="0.15">
      <c r="A7192" s="1" t="s">
        <v>1804</v>
      </c>
      <c r="B7192" s="1" t="s">
        <v>156</v>
      </c>
      <c r="C7192" s="1" t="s">
        <v>19</v>
      </c>
      <c r="D7192" s="1" t="s">
        <v>2522</v>
      </c>
      <c r="E7192" s="1" t="s">
        <v>10</v>
      </c>
      <c r="F7192" s="1" t="s">
        <v>1828</v>
      </c>
      <c r="G7192" s="1" t="s">
        <v>242</v>
      </c>
      <c r="H7192" s="1" t="s">
        <v>13</v>
      </c>
      <c r="I7192">
        <v>12167</v>
      </c>
      <c r="J7192">
        <v>10825</v>
      </c>
      <c r="K7192">
        <v>9904</v>
      </c>
      <c r="L7192">
        <v>11123</v>
      </c>
      <c r="M7192">
        <v>10289</v>
      </c>
      <c r="N7192">
        <v>8883</v>
      </c>
      <c r="O7192">
        <v>10159</v>
      </c>
      <c r="P7192">
        <v>10193</v>
      </c>
      <c r="Q7192">
        <v>10123</v>
      </c>
      <c r="R7192">
        <v>9381</v>
      </c>
      <c r="S7192">
        <v>9225</v>
      </c>
      <c r="T7192">
        <v>9910</v>
      </c>
      <c r="U7192">
        <v>11735</v>
      </c>
      <c r="V7192" s="1" t="s">
        <v>4278</v>
      </c>
      <c r="W7192" s="1" t="s">
        <v>2551</v>
      </c>
      <c r="X7192" s="5" t="s">
        <v>4302</v>
      </c>
      <c r="Y7192" s="5" t="s">
        <v>2557</v>
      </c>
      <c r="Z7192" s="5" t="s">
        <v>13</v>
      </c>
      <c r="AA7192" s="5"/>
    </row>
    <row r="7193" spans="1:27" ht="12" customHeight="1" x14ac:dyDescent="0.15">
      <c r="A7193" s="1" t="s">
        <v>1804</v>
      </c>
      <c r="B7193" s="1" t="s">
        <v>156</v>
      </c>
      <c r="C7193" s="1" t="s">
        <v>21</v>
      </c>
      <c r="D7193" s="1" t="s">
        <v>2522</v>
      </c>
      <c r="E7193" s="1" t="s">
        <v>10</v>
      </c>
      <c r="F7193" s="1" t="s">
        <v>1828</v>
      </c>
      <c r="G7193" s="1" t="s">
        <v>245</v>
      </c>
      <c r="H7193" s="1" t="s">
        <v>306</v>
      </c>
      <c r="I7193">
        <v>3204589</v>
      </c>
      <c r="J7193">
        <v>2882805</v>
      </c>
      <c r="K7193">
        <v>2315310</v>
      </c>
      <c r="L7193">
        <v>3132629</v>
      </c>
      <c r="M7193">
        <v>2946520</v>
      </c>
      <c r="N7193">
        <v>2571662</v>
      </c>
      <c r="O7193">
        <v>2892447</v>
      </c>
      <c r="P7193">
        <v>2922037</v>
      </c>
      <c r="Q7193">
        <v>2873550</v>
      </c>
      <c r="R7193">
        <v>2680661</v>
      </c>
      <c r="S7193">
        <v>2593274</v>
      </c>
      <c r="T7193">
        <v>2827035</v>
      </c>
      <c r="U7193">
        <v>3253354</v>
      </c>
      <c r="V7193" s="1" t="s">
        <v>4278</v>
      </c>
      <c r="W7193" s="1" t="s">
        <v>2551</v>
      </c>
      <c r="X7193" s="5" t="s">
        <v>4302</v>
      </c>
      <c r="Y7193" s="5" t="s">
        <v>2740</v>
      </c>
      <c r="Z7193" s="5" t="s">
        <v>2788</v>
      </c>
      <c r="AA7193" s="5"/>
    </row>
    <row r="7194" spans="1:27" ht="12" customHeight="1" x14ac:dyDescent="0.15">
      <c r="A7194" s="1" t="s">
        <v>1804</v>
      </c>
      <c r="B7194" s="1" t="s">
        <v>156</v>
      </c>
      <c r="C7194" s="1" t="s">
        <v>23</v>
      </c>
      <c r="D7194" s="1" t="s">
        <v>2522</v>
      </c>
      <c r="E7194" s="1" t="s">
        <v>10</v>
      </c>
      <c r="F7194" s="1" t="s">
        <v>1828</v>
      </c>
      <c r="G7194" s="1" t="s">
        <v>22</v>
      </c>
      <c r="H7194" s="1" t="s">
        <v>13</v>
      </c>
      <c r="I7194">
        <v>0</v>
      </c>
      <c r="J7194">
        <v>0</v>
      </c>
      <c r="K7194">
        <v>0</v>
      </c>
      <c r="L7194">
        <v>0</v>
      </c>
      <c r="M7194">
        <v>0</v>
      </c>
      <c r="N7194">
        <v>0</v>
      </c>
      <c r="O7194">
        <v>0</v>
      </c>
      <c r="P7194">
        <v>0</v>
      </c>
      <c r="Q7194">
        <v>0</v>
      </c>
      <c r="R7194">
        <v>0</v>
      </c>
      <c r="S7194">
        <v>0</v>
      </c>
      <c r="T7194">
        <v>0</v>
      </c>
      <c r="U7194">
        <v>0</v>
      </c>
      <c r="V7194" s="1" t="s">
        <v>4278</v>
      </c>
      <c r="W7194" s="1" t="s">
        <v>2551</v>
      </c>
      <c r="X7194" s="5" t="s">
        <v>4302</v>
      </c>
      <c r="Y7194" s="5" t="s">
        <v>2564</v>
      </c>
      <c r="Z7194" s="5" t="s">
        <v>13</v>
      </c>
      <c r="AA7194" s="5"/>
    </row>
    <row r="7195" spans="1:27" ht="12" customHeight="1" x14ac:dyDescent="0.15">
      <c r="A7195" s="1" t="s">
        <v>1804</v>
      </c>
      <c r="B7195" s="1" t="s">
        <v>156</v>
      </c>
      <c r="C7195" s="1" t="s">
        <v>77</v>
      </c>
      <c r="D7195" s="1" t="s">
        <v>2522</v>
      </c>
      <c r="E7195" s="1" t="s">
        <v>10</v>
      </c>
      <c r="F7195" s="1" t="s">
        <v>1828</v>
      </c>
      <c r="G7195" s="1" t="s">
        <v>24</v>
      </c>
      <c r="H7195" s="1" t="s">
        <v>13</v>
      </c>
      <c r="I7195">
        <v>17424</v>
      </c>
      <c r="J7195">
        <v>16775</v>
      </c>
      <c r="K7195">
        <v>18070</v>
      </c>
      <c r="L7195">
        <v>17936</v>
      </c>
      <c r="M7195">
        <v>18864</v>
      </c>
      <c r="N7195">
        <v>20903</v>
      </c>
      <c r="O7195">
        <v>21952</v>
      </c>
      <c r="P7195">
        <v>23138</v>
      </c>
      <c r="Q7195">
        <v>19537</v>
      </c>
      <c r="R7195">
        <v>20090</v>
      </c>
      <c r="S7195">
        <v>21469</v>
      </c>
      <c r="T7195">
        <v>21347</v>
      </c>
      <c r="U7195">
        <v>19936</v>
      </c>
      <c r="V7195" s="1" t="s">
        <v>4278</v>
      </c>
      <c r="W7195" s="1" t="s">
        <v>2551</v>
      </c>
      <c r="X7195" s="5" t="s">
        <v>4302</v>
      </c>
      <c r="Y7195" s="5" t="s">
        <v>2559</v>
      </c>
      <c r="Z7195" s="5" t="s">
        <v>13</v>
      </c>
      <c r="AA7195" s="5"/>
    </row>
    <row r="7196" spans="1:27" ht="12" customHeight="1" x14ac:dyDescent="0.15">
      <c r="A7196" s="1" t="s">
        <v>1804</v>
      </c>
      <c r="B7196" s="1" t="s">
        <v>198</v>
      </c>
      <c r="C7196" s="1" t="s">
        <v>9</v>
      </c>
      <c r="D7196" s="1" t="s">
        <v>2522</v>
      </c>
      <c r="E7196" s="1" t="s">
        <v>10</v>
      </c>
      <c r="F7196" s="1" t="s">
        <v>1829</v>
      </c>
      <c r="G7196" s="1" t="s">
        <v>12</v>
      </c>
      <c r="H7196" s="1" t="s">
        <v>13</v>
      </c>
      <c r="I7196">
        <v>22141</v>
      </c>
      <c r="J7196">
        <v>20061</v>
      </c>
      <c r="K7196">
        <v>12684</v>
      </c>
      <c r="L7196">
        <v>15530</v>
      </c>
      <c r="M7196">
        <v>18322</v>
      </c>
      <c r="N7196">
        <v>17754</v>
      </c>
      <c r="O7196">
        <v>10821</v>
      </c>
      <c r="P7196" t="s">
        <v>14</v>
      </c>
      <c r="Q7196" t="s">
        <v>14</v>
      </c>
      <c r="R7196" t="s">
        <v>14</v>
      </c>
      <c r="S7196" t="s">
        <v>14</v>
      </c>
      <c r="T7196" t="s">
        <v>14</v>
      </c>
      <c r="U7196" t="s">
        <v>14</v>
      </c>
      <c r="V7196" s="1" t="s">
        <v>4278</v>
      </c>
      <c r="W7196" s="1" t="s">
        <v>2551</v>
      </c>
      <c r="X7196" s="5" t="s">
        <v>4303</v>
      </c>
      <c r="Y7196" s="5" t="s">
        <v>2553</v>
      </c>
      <c r="Z7196" s="5" t="s">
        <v>13</v>
      </c>
      <c r="AA7196" s="5"/>
    </row>
    <row r="7197" spans="1:27" ht="12" customHeight="1" x14ac:dyDescent="0.15">
      <c r="A7197" s="1" t="s">
        <v>1804</v>
      </c>
      <c r="B7197" s="1" t="s">
        <v>198</v>
      </c>
      <c r="C7197" s="1" t="s">
        <v>15</v>
      </c>
      <c r="D7197" s="1" t="s">
        <v>2522</v>
      </c>
      <c r="E7197" s="1" t="s">
        <v>10</v>
      </c>
      <c r="F7197" s="1" t="s">
        <v>1829</v>
      </c>
      <c r="G7197" s="1" t="s">
        <v>16</v>
      </c>
      <c r="H7197" s="1" t="s">
        <v>13</v>
      </c>
      <c r="I7197">
        <v>456</v>
      </c>
      <c r="J7197">
        <v>316</v>
      </c>
      <c r="K7197">
        <v>365</v>
      </c>
      <c r="L7197">
        <v>314</v>
      </c>
      <c r="M7197">
        <v>201</v>
      </c>
      <c r="N7197">
        <v>425</v>
      </c>
      <c r="O7197">
        <v>222</v>
      </c>
      <c r="P7197" t="s">
        <v>14</v>
      </c>
      <c r="Q7197" t="s">
        <v>14</v>
      </c>
      <c r="R7197" t="s">
        <v>14</v>
      </c>
      <c r="S7197" t="s">
        <v>14</v>
      </c>
      <c r="T7197" t="s">
        <v>14</v>
      </c>
      <c r="U7197" t="s">
        <v>14</v>
      </c>
      <c r="V7197" s="1" t="s">
        <v>4278</v>
      </c>
      <c r="W7197" s="1" t="s">
        <v>2551</v>
      </c>
      <c r="X7197" s="5" t="s">
        <v>4303</v>
      </c>
      <c r="Y7197" s="5" t="s">
        <v>2561</v>
      </c>
      <c r="Z7197" s="5" t="s">
        <v>13</v>
      </c>
      <c r="AA7197" s="5"/>
    </row>
    <row r="7198" spans="1:27" ht="12" customHeight="1" x14ac:dyDescent="0.15">
      <c r="A7198" s="1" t="s">
        <v>1804</v>
      </c>
      <c r="B7198" s="1" t="s">
        <v>198</v>
      </c>
      <c r="C7198" s="1" t="s">
        <v>17</v>
      </c>
      <c r="D7198" s="1" t="s">
        <v>2522</v>
      </c>
      <c r="E7198" s="1" t="s">
        <v>10</v>
      </c>
      <c r="F7198" s="1" t="s">
        <v>1829</v>
      </c>
      <c r="G7198" s="1" t="s">
        <v>18</v>
      </c>
      <c r="H7198" s="1" t="s">
        <v>13</v>
      </c>
      <c r="I7198">
        <v>7522</v>
      </c>
      <c r="J7198">
        <v>7060</v>
      </c>
      <c r="K7198">
        <v>5038</v>
      </c>
      <c r="L7198">
        <v>4356</v>
      </c>
      <c r="M7198">
        <v>6846</v>
      </c>
      <c r="N7198">
        <v>6866</v>
      </c>
      <c r="O7198">
        <v>6323</v>
      </c>
      <c r="P7198" t="s">
        <v>14</v>
      </c>
      <c r="Q7198" t="s">
        <v>14</v>
      </c>
      <c r="R7198" t="s">
        <v>14</v>
      </c>
      <c r="S7198" t="s">
        <v>14</v>
      </c>
      <c r="T7198" t="s">
        <v>14</v>
      </c>
      <c r="U7198" t="s">
        <v>14</v>
      </c>
      <c r="V7198" s="1" t="s">
        <v>4278</v>
      </c>
      <c r="W7198" s="1" t="s">
        <v>2551</v>
      </c>
      <c r="X7198" s="5" t="s">
        <v>4303</v>
      </c>
      <c r="Y7198" s="5" t="s">
        <v>2562</v>
      </c>
      <c r="Z7198" s="5" t="s">
        <v>13</v>
      </c>
      <c r="AA7198" s="5"/>
    </row>
    <row r="7199" spans="1:27" ht="12" customHeight="1" x14ac:dyDescent="0.15">
      <c r="A7199" s="1" t="s">
        <v>1804</v>
      </c>
      <c r="B7199" s="1" t="s">
        <v>198</v>
      </c>
      <c r="C7199" s="1" t="s">
        <v>19</v>
      </c>
      <c r="D7199" s="1" t="s">
        <v>2522</v>
      </c>
      <c r="E7199" s="1" t="s">
        <v>10</v>
      </c>
      <c r="F7199" s="1" t="s">
        <v>1829</v>
      </c>
      <c r="G7199" s="1" t="s">
        <v>242</v>
      </c>
      <c r="H7199" s="1" t="s">
        <v>13</v>
      </c>
      <c r="I7199">
        <v>10106</v>
      </c>
      <c r="J7199">
        <v>7694</v>
      </c>
      <c r="K7199">
        <v>9072</v>
      </c>
      <c r="L7199">
        <v>7955</v>
      </c>
      <c r="M7199">
        <v>6985</v>
      </c>
      <c r="N7199">
        <v>10313</v>
      </c>
      <c r="O7199">
        <v>2507</v>
      </c>
      <c r="P7199" t="s">
        <v>14</v>
      </c>
      <c r="Q7199" t="s">
        <v>14</v>
      </c>
      <c r="R7199" t="s">
        <v>14</v>
      </c>
      <c r="S7199" t="s">
        <v>14</v>
      </c>
      <c r="T7199" t="s">
        <v>14</v>
      </c>
      <c r="U7199" t="s">
        <v>14</v>
      </c>
      <c r="V7199" s="1" t="s">
        <v>4278</v>
      </c>
      <c r="W7199" s="1" t="s">
        <v>2551</v>
      </c>
      <c r="X7199" s="5" t="s">
        <v>4303</v>
      </c>
      <c r="Y7199" s="5" t="s">
        <v>2557</v>
      </c>
      <c r="Z7199" s="5" t="s">
        <v>13</v>
      </c>
      <c r="AA7199" s="5"/>
    </row>
    <row r="7200" spans="1:27" ht="12" customHeight="1" x14ac:dyDescent="0.15">
      <c r="A7200" s="1" t="s">
        <v>1804</v>
      </c>
      <c r="B7200" s="1" t="s">
        <v>198</v>
      </c>
      <c r="C7200" s="1" t="s">
        <v>21</v>
      </c>
      <c r="D7200" s="1" t="s">
        <v>2522</v>
      </c>
      <c r="E7200" s="1" t="s">
        <v>10</v>
      </c>
      <c r="F7200" s="1" t="s">
        <v>1829</v>
      </c>
      <c r="G7200" s="1" t="s">
        <v>245</v>
      </c>
      <c r="H7200" s="1" t="s">
        <v>306</v>
      </c>
      <c r="I7200">
        <v>3017616</v>
      </c>
      <c r="J7200">
        <v>2526314</v>
      </c>
      <c r="K7200">
        <v>2917211</v>
      </c>
      <c r="L7200">
        <v>2586412</v>
      </c>
      <c r="M7200">
        <v>2183019</v>
      </c>
      <c r="N7200">
        <v>3111106</v>
      </c>
      <c r="O7200">
        <v>836758</v>
      </c>
      <c r="P7200" t="s">
        <v>14</v>
      </c>
      <c r="Q7200" t="s">
        <v>14</v>
      </c>
      <c r="R7200" t="s">
        <v>14</v>
      </c>
      <c r="S7200" t="s">
        <v>14</v>
      </c>
      <c r="T7200" t="s">
        <v>14</v>
      </c>
      <c r="U7200" t="s">
        <v>14</v>
      </c>
      <c r="V7200" s="1" t="s">
        <v>4278</v>
      </c>
      <c r="W7200" s="1" t="s">
        <v>2551</v>
      </c>
      <c r="X7200" s="5" t="s">
        <v>4303</v>
      </c>
      <c r="Y7200" s="5" t="s">
        <v>2740</v>
      </c>
      <c r="Z7200" s="5" t="s">
        <v>2788</v>
      </c>
      <c r="AA7200" s="5"/>
    </row>
    <row r="7201" spans="1:27" ht="12" customHeight="1" x14ac:dyDescent="0.15">
      <c r="A7201" s="1" t="s">
        <v>1804</v>
      </c>
      <c r="B7201" s="1" t="s">
        <v>198</v>
      </c>
      <c r="C7201" s="1" t="s">
        <v>23</v>
      </c>
      <c r="D7201" s="1" t="s">
        <v>2522</v>
      </c>
      <c r="E7201" s="1" t="s">
        <v>10</v>
      </c>
      <c r="F7201" s="1" t="s">
        <v>1829</v>
      </c>
      <c r="G7201" s="1" t="s">
        <v>22</v>
      </c>
      <c r="H7201" s="1" t="s">
        <v>13</v>
      </c>
      <c r="I7201">
        <v>2737</v>
      </c>
      <c r="J7201">
        <v>3531</v>
      </c>
      <c r="K7201">
        <v>3324</v>
      </c>
      <c r="L7201">
        <v>2593</v>
      </c>
      <c r="M7201">
        <v>2367</v>
      </c>
      <c r="N7201">
        <v>1723</v>
      </c>
      <c r="O7201">
        <v>1384</v>
      </c>
      <c r="P7201" t="s">
        <v>14</v>
      </c>
      <c r="Q7201" t="s">
        <v>14</v>
      </c>
      <c r="R7201" t="s">
        <v>14</v>
      </c>
      <c r="S7201" t="s">
        <v>14</v>
      </c>
      <c r="T7201" t="s">
        <v>14</v>
      </c>
      <c r="U7201" t="s">
        <v>14</v>
      </c>
      <c r="V7201" s="1" t="s">
        <v>4278</v>
      </c>
      <c r="W7201" s="1" t="s">
        <v>2551</v>
      </c>
      <c r="X7201" s="5" t="s">
        <v>4303</v>
      </c>
      <c r="Y7201" s="5" t="s">
        <v>2564</v>
      </c>
      <c r="Z7201" s="5" t="s">
        <v>13</v>
      </c>
      <c r="AA7201" s="5"/>
    </row>
    <row r="7202" spans="1:27" ht="12" customHeight="1" x14ac:dyDescent="0.15">
      <c r="A7202" s="1" t="s">
        <v>1804</v>
      </c>
      <c r="B7202" s="1" t="s">
        <v>198</v>
      </c>
      <c r="C7202" s="1" t="s">
        <v>77</v>
      </c>
      <c r="D7202" s="1" t="s">
        <v>2522</v>
      </c>
      <c r="E7202" s="1" t="s">
        <v>10</v>
      </c>
      <c r="F7202" s="1" t="s">
        <v>1829</v>
      </c>
      <c r="G7202" s="1" t="s">
        <v>24</v>
      </c>
      <c r="H7202" s="1" t="s">
        <v>13</v>
      </c>
      <c r="I7202">
        <v>12724</v>
      </c>
      <c r="J7202">
        <v>14817</v>
      </c>
      <c r="K7202">
        <v>10431</v>
      </c>
      <c r="L7202">
        <v>11371</v>
      </c>
      <c r="M7202">
        <v>13696</v>
      </c>
      <c r="N7202">
        <v>12973</v>
      </c>
      <c r="O7202">
        <v>13803</v>
      </c>
      <c r="P7202" t="s">
        <v>14</v>
      </c>
      <c r="Q7202" t="s">
        <v>14</v>
      </c>
      <c r="R7202" t="s">
        <v>14</v>
      </c>
      <c r="S7202" t="s">
        <v>14</v>
      </c>
      <c r="T7202" t="s">
        <v>14</v>
      </c>
      <c r="U7202" t="s">
        <v>14</v>
      </c>
      <c r="V7202" s="1" t="s">
        <v>4278</v>
      </c>
      <c r="W7202" s="1" t="s">
        <v>2551</v>
      </c>
      <c r="X7202" s="5" t="s">
        <v>4303</v>
      </c>
      <c r="Y7202" s="5" t="s">
        <v>2559</v>
      </c>
      <c r="Z7202" s="5" t="s">
        <v>13</v>
      </c>
      <c r="AA7202" s="5"/>
    </row>
    <row r="7203" spans="1:27" ht="12" customHeight="1" x14ac:dyDescent="0.15">
      <c r="A7203" s="1" t="s">
        <v>1804</v>
      </c>
      <c r="B7203" s="1" t="s">
        <v>200</v>
      </c>
      <c r="C7203" s="1" t="s">
        <v>9</v>
      </c>
      <c r="D7203" s="1" t="s">
        <v>2522</v>
      </c>
      <c r="E7203" s="1" t="s">
        <v>10</v>
      </c>
      <c r="F7203" s="1" t="s">
        <v>1830</v>
      </c>
      <c r="G7203" s="1" t="s">
        <v>12</v>
      </c>
      <c r="H7203" s="1" t="s">
        <v>13</v>
      </c>
      <c r="I7203">
        <v>19551</v>
      </c>
      <c r="J7203">
        <v>17674</v>
      </c>
      <c r="K7203">
        <v>15133</v>
      </c>
      <c r="L7203">
        <v>13038</v>
      </c>
      <c r="M7203">
        <v>16007</v>
      </c>
      <c r="N7203">
        <v>19691</v>
      </c>
      <c r="O7203">
        <v>17107</v>
      </c>
      <c r="P7203">
        <v>15672</v>
      </c>
      <c r="Q7203">
        <v>16445</v>
      </c>
      <c r="R7203">
        <v>15172</v>
      </c>
      <c r="S7203">
        <v>16829</v>
      </c>
      <c r="T7203">
        <v>15089</v>
      </c>
      <c r="U7203">
        <v>12000</v>
      </c>
      <c r="V7203" s="1" t="s">
        <v>4278</v>
      </c>
      <c r="W7203" s="1" t="s">
        <v>2551</v>
      </c>
      <c r="X7203" s="5" t="s">
        <v>4304</v>
      </c>
      <c r="Y7203" s="5" t="s">
        <v>2553</v>
      </c>
      <c r="Z7203" s="5" t="s">
        <v>13</v>
      </c>
      <c r="AA7203" s="5"/>
    </row>
    <row r="7204" spans="1:27" ht="12" customHeight="1" x14ac:dyDescent="0.15">
      <c r="A7204" s="1" t="s">
        <v>1804</v>
      </c>
      <c r="B7204" s="1" t="s">
        <v>200</v>
      </c>
      <c r="C7204" s="1" t="s">
        <v>15</v>
      </c>
      <c r="D7204" s="1" t="s">
        <v>2522</v>
      </c>
      <c r="E7204" s="1" t="s">
        <v>10</v>
      </c>
      <c r="F7204" s="1" t="s">
        <v>1830</v>
      </c>
      <c r="G7204" s="1" t="s">
        <v>16</v>
      </c>
      <c r="H7204" s="1" t="s">
        <v>13</v>
      </c>
      <c r="I7204">
        <v>98</v>
      </c>
      <c r="J7204">
        <v>404</v>
      </c>
      <c r="K7204">
        <v>379</v>
      </c>
      <c r="L7204">
        <v>420</v>
      </c>
      <c r="M7204">
        <v>313</v>
      </c>
      <c r="N7204">
        <v>182</v>
      </c>
      <c r="O7204">
        <v>398</v>
      </c>
      <c r="P7204">
        <v>347</v>
      </c>
      <c r="Q7204">
        <v>136</v>
      </c>
      <c r="R7204">
        <v>150</v>
      </c>
      <c r="S7204">
        <v>0</v>
      </c>
      <c r="T7204">
        <v>0</v>
      </c>
      <c r="U7204">
        <v>506</v>
      </c>
      <c r="V7204" s="1" t="s">
        <v>4278</v>
      </c>
      <c r="W7204" s="1" t="s">
        <v>2551</v>
      </c>
      <c r="X7204" s="5" t="s">
        <v>4304</v>
      </c>
      <c r="Y7204" s="5" t="s">
        <v>2561</v>
      </c>
      <c r="Z7204" s="5" t="s">
        <v>13</v>
      </c>
      <c r="AA7204" s="5"/>
    </row>
    <row r="7205" spans="1:27" ht="12" customHeight="1" x14ac:dyDescent="0.15">
      <c r="A7205" s="1" t="s">
        <v>1804</v>
      </c>
      <c r="B7205" s="1" t="s">
        <v>200</v>
      </c>
      <c r="C7205" s="1" t="s">
        <v>17</v>
      </c>
      <c r="D7205" s="1" t="s">
        <v>2522</v>
      </c>
      <c r="E7205" s="1" t="s">
        <v>10</v>
      </c>
      <c r="F7205" s="1" t="s">
        <v>1830</v>
      </c>
      <c r="G7205" s="1" t="s">
        <v>18</v>
      </c>
      <c r="H7205" s="1" t="s">
        <v>13</v>
      </c>
      <c r="I7205">
        <v>410</v>
      </c>
      <c r="J7205">
        <v>214</v>
      </c>
      <c r="K7205">
        <v>151</v>
      </c>
      <c r="L7205">
        <v>231</v>
      </c>
      <c r="M7205">
        <v>211</v>
      </c>
      <c r="N7205">
        <v>234</v>
      </c>
      <c r="O7205">
        <v>412</v>
      </c>
      <c r="P7205">
        <v>158</v>
      </c>
      <c r="Q7205">
        <v>294</v>
      </c>
      <c r="R7205">
        <v>167</v>
      </c>
      <c r="S7205">
        <v>262</v>
      </c>
      <c r="T7205">
        <v>156</v>
      </c>
      <c r="U7205">
        <v>178</v>
      </c>
      <c r="V7205" s="1" t="s">
        <v>4278</v>
      </c>
      <c r="W7205" s="1" t="s">
        <v>2551</v>
      </c>
      <c r="X7205" s="5" t="s">
        <v>4304</v>
      </c>
      <c r="Y7205" s="5" t="s">
        <v>2562</v>
      </c>
      <c r="Z7205" s="5" t="s">
        <v>13</v>
      </c>
      <c r="AA7205" s="5"/>
    </row>
    <row r="7206" spans="1:27" ht="12" customHeight="1" x14ac:dyDescent="0.15">
      <c r="A7206" s="1" t="s">
        <v>1804</v>
      </c>
      <c r="B7206" s="1" t="s">
        <v>200</v>
      </c>
      <c r="C7206" s="1" t="s">
        <v>19</v>
      </c>
      <c r="D7206" s="1" t="s">
        <v>2522</v>
      </c>
      <c r="E7206" s="1" t="s">
        <v>10</v>
      </c>
      <c r="F7206" s="1" t="s">
        <v>1830</v>
      </c>
      <c r="G7206" s="1" t="s">
        <v>242</v>
      </c>
      <c r="H7206" s="1" t="s">
        <v>13</v>
      </c>
      <c r="I7206">
        <v>17299</v>
      </c>
      <c r="J7206">
        <v>16867</v>
      </c>
      <c r="K7206">
        <v>15946</v>
      </c>
      <c r="L7206">
        <v>15314</v>
      </c>
      <c r="M7206">
        <v>15328</v>
      </c>
      <c r="N7206">
        <v>15042</v>
      </c>
      <c r="O7206">
        <v>16773</v>
      </c>
      <c r="P7206">
        <v>16439</v>
      </c>
      <c r="Q7206">
        <v>16341</v>
      </c>
      <c r="R7206">
        <v>14728</v>
      </c>
      <c r="S7206">
        <v>13782</v>
      </c>
      <c r="T7206">
        <v>13782</v>
      </c>
      <c r="U7206">
        <v>14301</v>
      </c>
      <c r="V7206" s="1" t="s">
        <v>4278</v>
      </c>
      <c r="W7206" s="1" t="s">
        <v>2551</v>
      </c>
      <c r="X7206" s="5" t="s">
        <v>4304</v>
      </c>
      <c r="Y7206" s="5" t="s">
        <v>2557</v>
      </c>
      <c r="Z7206" s="5" t="s">
        <v>13</v>
      </c>
      <c r="AA7206" s="5"/>
    </row>
    <row r="7207" spans="1:27" ht="12" customHeight="1" x14ac:dyDescent="0.15">
      <c r="A7207" s="1" t="s">
        <v>1804</v>
      </c>
      <c r="B7207" s="1" t="s">
        <v>200</v>
      </c>
      <c r="C7207" s="1" t="s">
        <v>21</v>
      </c>
      <c r="D7207" s="1" t="s">
        <v>2522</v>
      </c>
      <c r="E7207" s="1" t="s">
        <v>10</v>
      </c>
      <c r="F7207" s="1" t="s">
        <v>1830</v>
      </c>
      <c r="G7207" s="1" t="s">
        <v>245</v>
      </c>
      <c r="H7207" s="1" t="s">
        <v>306</v>
      </c>
      <c r="I7207">
        <v>10074874</v>
      </c>
      <c r="J7207">
        <v>9986209</v>
      </c>
      <c r="K7207">
        <v>9687039</v>
      </c>
      <c r="L7207">
        <v>9171760</v>
      </c>
      <c r="M7207">
        <v>9228428</v>
      </c>
      <c r="N7207">
        <v>9215641</v>
      </c>
      <c r="O7207">
        <v>10271188</v>
      </c>
      <c r="P7207">
        <v>10827155</v>
      </c>
      <c r="Q7207">
        <v>10669364</v>
      </c>
      <c r="R7207">
        <v>9623763</v>
      </c>
      <c r="S7207">
        <v>9329108</v>
      </c>
      <c r="T7207">
        <v>9430369</v>
      </c>
      <c r="U7207">
        <v>9643295</v>
      </c>
      <c r="V7207" s="1" t="s">
        <v>4278</v>
      </c>
      <c r="W7207" s="1" t="s">
        <v>2551</v>
      </c>
      <c r="X7207" s="5" t="s">
        <v>4304</v>
      </c>
      <c r="Y7207" s="5" t="s">
        <v>2740</v>
      </c>
      <c r="Z7207" s="5" t="s">
        <v>2788</v>
      </c>
      <c r="AA7207" s="5"/>
    </row>
    <row r="7208" spans="1:27" ht="12" customHeight="1" x14ac:dyDescent="0.15">
      <c r="A7208" s="1" t="s">
        <v>1804</v>
      </c>
      <c r="B7208" s="1" t="s">
        <v>200</v>
      </c>
      <c r="C7208" s="1" t="s">
        <v>23</v>
      </c>
      <c r="D7208" s="1" t="s">
        <v>2522</v>
      </c>
      <c r="E7208" s="1" t="s">
        <v>10</v>
      </c>
      <c r="F7208" s="1" t="s">
        <v>1830</v>
      </c>
      <c r="G7208" s="1" t="s">
        <v>22</v>
      </c>
      <c r="H7208" s="1" t="s">
        <v>13</v>
      </c>
      <c r="I7208">
        <v>973</v>
      </c>
      <c r="J7208">
        <v>837</v>
      </c>
      <c r="K7208">
        <v>850</v>
      </c>
      <c r="L7208">
        <v>914</v>
      </c>
      <c r="M7208">
        <v>835</v>
      </c>
      <c r="N7208">
        <v>1013</v>
      </c>
      <c r="O7208">
        <v>1212</v>
      </c>
      <c r="P7208">
        <v>996</v>
      </c>
      <c r="Q7208">
        <v>596</v>
      </c>
      <c r="R7208">
        <v>951</v>
      </c>
      <c r="S7208">
        <v>789</v>
      </c>
      <c r="T7208">
        <v>1069</v>
      </c>
      <c r="U7208">
        <v>683</v>
      </c>
      <c r="V7208" s="1" t="s">
        <v>4278</v>
      </c>
      <c r="W7208" s="1" t="s">
        <v>2551</v>
      </c>
      <c r="X7208" s="5" t="s">
        <v>4304</v>
      </c>
      <c r="Y7208" s="5" t="s">
        <v>2564</v>
      </c>
      <c r="Z7208" s="5" t="s">
        <v>13</v>
      </c>
      <c r="AA7208" s="5"/>
    </row>
    <row r="7209" spans="1:27" ht="12" customHeight="1" x14ac:dyDescent="0.15">
      <c r="A7209" s="1" t="s">
        <v>1804</v>
      </c>
      <c r="B7209" s="1" t="s">
        <v>200</v>
      </c>
      <c r="C7209" s="1" t="s">
        <v>77</v>
      </c>
      <c r="D7209" s="1" t="s">
        <v>2522</v>
      </c>
      <c r="E7209" s="1" t="s">
        <v>10</v>
      </c>
      <c r="F7209" s="1" t="s">
        <v>1830</v>
      </c>
      <c r="G7209" s="1" t="s">
        <v>24</v>
      </c>
      <c r="H7209" s="1" t="s">
        <v>13</v>
      </c>
      <c r="I7209">
        <v>46717</v>
      </c>
      <c r="J7209">
        <v>46896</v>
      </c>
      <c r="K7209">
        <v>45481</v>
      </c>
      <c r="L7209">
        <v>42498</v>
      </c>
      <c r="M7209">
        <v>42463</v>
      </c>
      <c r="N7209">
        <v>46065</v>
      </c>
      <c r="O7209">
        <v>45193</v>
      </c>
      <c r="P7209">
        <v>43638</v>
      </c>
      <c r="Q7209">
        <v>43007</v>
      </c>
      <c r="R7209">
        <v>42503</v>
      </c>
      <c r="S7209">
        <v>44517</v>
      </c>
      <c r="T7209">
        <v>44619</v>
      </c>
      <c r="U7209">
        <v>41983</v>
      </c>
      <c r="V7209" s="1" t="s">
        <v>4278</v>
      </c>
      <c r="W7209" s="1" t="s">
        <v>2551</v>
      </c>
      <c r="X7209" s="5" t="s">
        <v>4304</v>
      </c>
      <c r="Y7209" s="5" t="s">
        <v>2559</v>
      </c>
      <c r="Z7209" s="5" t="s">
        <v>13</v>
      </c>
      <c r="AA7209" s="5"/>
    </row>
    <row r="7210" spans="1:27" ht="12" customHeight="1" x14ac:dyDescent="0.15">
      <c r="A7210" s="1" t="s">
        <v>1804</v>
      </c>
      <c r="B7210" s="1" t="s">
        <v>202</v>
      </c>
      <c r="C7210" s="1" t="s">
        <v>9</v>
      </c>
      <c r="D7210" s="1" t="s">
        <v>2522</v>
      </c>
      <c r="E7210" s="1" t="s">
        <v>10</v>
      </c>
      <c r="F7210" s="1" t="s">
        <v>1831</v>
      </c>
      <c r="G7210" s="1" t="s">
        <v>12</v>
      </c>
      <c r="H7210" s="1" t="s">
        <v>13</v>
      </c>
      <c r="I7210">
        <v>3485</v>
      </c>
      <c r="J7210">
        <v>2823</v>
      </c>
      <c r="K7210">
        <v>3125</v>
      </c>
      <c r="L7210">
        <v>2034</v>
      </c>
      <c r="M7210">
        <v>3102</v>
      </c>
      <c r="N7210">
        <v>3880</v>
      </c>
      <c r="O7210">
        <v>3622</v>
      </c>
      <c r="P7210">
        <v>2896</v>
      </c>
      <c r="Q7210">
        <v>3018</v>
      </c>
      <c r="R7210">
        <v>3373</v>
      </c>
      <c r="S7210">
        <v>3513</v>
      </c>
      <c r="T7210">
        <v>2865</v>
      </c>
      <c r="U7210">
        <v>3385</v>
      </c>
      <c r="V7210" s="1" t="s">
        <v>4278</v>
      </c>
      <c r="W7210" s="1" t="s">
        <v>2551</v>
      </c>
      <c r="X7210" s="5" t="s">
        <v>4305</v>
      </c>
      <c r="Y7210" s="5" t="s">
        <v>2553</v>
      </c>
      <c r="Z7210" s="5" t="s">
        <v>13</v>
      </c>
      <c r="AA7210" s="5"/>
    </row>
    <row r="7211" spans="1:27" ht="12" customHeight="1" x14ac:dyDescent="0.15">
      <c r="A7211" s="1" t="s">
        <v>1804</v>
      </c>
      <c r="B7211" s="1" t="s">
        <v>202</v>
      </c>
      <c r="C7211" s="1" t="s">
        <v>15</v>
      </c>
      <c r="D7211" s="1" t="s">
        <v>2522</v>
      </c>
      <c r="E7211" s="1" t="s">
        <v>10</v>
      </c>
      <c r="F7211" s="1" t="s">
        <v>1831</v>
      </c>
      <c r="G7211" s="1" t="s">
        <v>16</v>
      </c>
      <c r="H7211" s="1" t="s">
        <v>13</v>
      </c>
      <c r="I7211">
        <v>951</v>
      </c>
      <c r="J7211">
        <v>634</v>
      </c>
      <c r="K7211">
        <v>597</v>
      </c>
      <c r="L7211">
        <v>768</v>
      </c>
      <c r="M7211">
        <v>559</v>
      </c>
      <c r="N7211">
        <v>588</v>
      </c>
      <c r="O7211">
        <v>792</v>
      </c>
      <c r="P7211">
        <v>713</v>
      </c>
      <c r="Q7211">
        <v>812</v>
      </c>
      <c r="R7211">
        <v>1013</v>
      </c>
      <c r="S7211">
        <v>792</v>
      </c>
      <c r="T7211">
        <v>926</v>
      </c>
      <c r="U7211">
        <v>1049</v>
      </c>
      <c r="V7211" s="1" t="s">
        <v>4278</v>
      </c>
      <c r="W7211" s="1" t="s">
        <v>2551</v>
      </c>
      <c r="X7211" s="5" t="s">
        <v>4305</v>
      </c>
      <c r="Y7211" s="5" t="s">
        <v>2561</v>
      </c>
      <c r="Z7211" s="5" t="s">
        <v>13</v>
      </c>
      <c r="AA7211" s="5"/>
    </row>
    <row r="7212" spans="1:27" ht="12" customHeight="1" x14ac:dyDescent="0.15">
      <c r="A7212" s="1" t="s">
        <v>1804</v>
      </c>
      <c r="B7212" s="1" t="s">
        <v>202</v>
      </c>
      <c r="C7212" s="1" t="s">
        <v>17</v>
      </c>
      <c r="D7212" s="1" t="s">
        <v>2522</v>
      </c>
      <c r="E7212" s="1" t="s">
        <v>10</v>
      </c>
      <c r="F7212" s="1" t="s">
        <v>1831</v>
      </c>
      <c r="G7212" s="1" t="s">
        <v>18</v>
      </c>
      <c r="H7212" s="1" t="s">
        <v>13</v>
      </c>
      <c r="I7212">
        <v>164</v>
      </c>
      <c r="J7212">
        <v>184</v>
      </c>
      <c r="K7212">
        <v>182</v>
      </c>
      <c r="L7212">
        <v>178</v>
      </c>
      <c r="M7212">
        <v>154</v>
      </c>
      <c r="N7212">
        <v>187</v>
      </c>
      <c r="O7212">
        <v>197</v>
      </c>
      <c r="P7212">
        <v>173</v>
      </c>
      <c r="Q7212">
        <v>176</v>
      </c>
      <c r="R7212">
        <v>86</v>
      </c>
      <c r="S7212">
        <v>89</v>
      </c>
      <c r="T7212">
        <v>123</v>
      </c>
      <c r="U7212">
        <v>151</v>
      </c>
      <c r="V7212" s="1" t="s">
        <v>4278</v>
      </c>
      <c r="W7212" s="1" t="s">
        <v>2551</v>
      </c>
      <c r="X7212" s="5" t="s">
        <v>4305</v>
      </c>
      <c r="Y7212" s="5" t="s">
        <v>2562</v>
      </c>
      <c r="Z7212" s="5" t="s">
        <v>13</v>
      </c>
      <c r="AA7212" s="5"/>
    </row>
    <row r="7213" spans="1:27" ht="12" customHeight="1" x14ac:dyDescent="0.15">
      <c r="A7213" s="1" t="s">
        <v>1804</v>
      </c>
      <c r="B7213" s="1" t="s">
        <v>202</v>
      </c>
      <c r="C7213" s="1" t="s">
        <v>19</v>
      </c>
      <c r="D7213" s="1" t="s">
        <v>2522</v>
      </c>
      <c r="E7213" s="1" t="s">
        <v>10</v>
      </c>
      <c r="F7213" s="1" t="s">
        <v>1831</v>
      </c>
      <c r="G7213" s="1" t="s">
        <v>242</v>
      </c>
      <c r="H7213" s="1" t="s">
        <v>13</v>
      </c>
      <c r="I7213">
        <v>2774</v>
      </c>
      <c r="J7213">
        <v>2386</v>
      </c>
      <c r="K7213">
        <v>2683</v>
      </c>
      <c r="L7213">
        <v>2755</v>
      </c>
      <c r="M7213">
        <v>2529</v>
      </c>
      <c r="N7213">
        <v>2718</v>
      </c>
      <c r="O7213">
        <v>2761</v>
      </c>
      <c r="P7213">
        <v>3190</v>
      </c>
      <c r="Q7213">
        <v>2767</v>
      </c>
      <c r="R7213">
        <v>2873</v>
      </c>
      <c r="S7213">
        <v>2712</v>
      </c>
      <c r="T7213">
        <v>3010</v>
      </c>
      <c r="U7213">
        <v>3183</v>
      </c>
      <c r="V7213" s="1" t="s">
        <v>4278</v>
      </c>
      <c r="W7213" s="1" t="s">
        <v>2551</v>
      </c>
      <c r="X7213" s="5" t="s">
        <v>4305</v>
      </c>
      <c r="Y7213" s="5" t="s">
        <v>2557</v>
      </c>
      <c r="Z7213" s="5" t="s">
        <v>13</v>
      </c>
      <c r="AA7213" s="5"/>
    </row>
    <row r="7214" spans="1:27" ht="12" customHeight="1" x14ac:dyDescent="0.15">
      <c r="A7214" s="1" t="s">
        <v>1804</v>
      </c>
      <c r="B7214" s="1" t="s">
        <v>202</v>
      </c>
      <c r="C7214" s="1" t="s">
        <v>21</v>
      </c>
      <c r="D7214" s="1" t="s">
        <v>2522</v>
      </c>
      <c r="E7214" s="1" t="s">
        <v>10</v>
      </c>
      <c r="F7214" s="1" t="s">
        <v>1831</v>
      </c>
      <c r="G7214" s="1" t="s">
        <v>245</v>
      </c>
      <c r="H7214" s="1" t="s">
        <v>306</v>
      </c>
      <c r="I7214">
        <v>10283534</v>
      </c>
      <c r="J7214">
        <v>9852443</v>
      </c>
      <c r="K7214">
        <v>10426265</v>
      </c>
      <c r="L7214">
        <v>10403344</v>
      </c>
      <c r="M7214">
        <v>9551931</v>
      </c>
      <c r="N7214">
        <v>11155032</v>
      </c>
      <c r="O7214">
        <v>11122967</v>
      </c>
      <c r="P7214">
        <v>12681721</v>
      </c>
      <c r="Q7214">
        <v>11646319</v>
      </c>
      <c r="R7214">
        <v>10768501</v>
      </c>
      <c r="S7214">
        <v>11080081</v>
      </c>
      <c r="T7214">
        <v>11333214</v>
      </c>
      <c r="U7214">
        <v>12326270</v>
      </c>
      <c r="V7214" s="1" t="s">
        <v>4278</v>
      </c>
      <c r="W7214" s="1" t="s">
        <v>2551</v>
      </c>
      <c r="X7214" s="5" t="s">
        <v>4305</v>
      </c>
      <c r="Y7214" s="5" t="s">
        <v>2740</v>
      </c>
      <c r="Z7214" s="5" t="s">
        <v>2788</v>
      </c>
      <c r="AA7214" s="5"/>
    </row>
    <row r="7215" spans="1:27" ht="12" customHeight="1" x14ac:dyDescent="0.15">
      <c r="A7215" s="1" t="s">
        <v>1804</v>
      </c>
      <c r="B7215" s="1" t="s">
        <v>202</v>
      </c>
      <c r="C7215" s="1" t="s">
        <v>23</v>
      </c>
      <c r="D7215" s="1" t="s">
        <v>2522</v>
      </c>
      <c r="E7215" s="1" t="s">
        <v>10</v>
      </c>
      <c r="F7215" s="1" t="s">
        <v>1831</v>
      </c>
      <c r="G7215" s="1" t="s">
        <v>22</v>
      </c>
      <c r="H7215" s="1" t="s">
        <v>13</v>
      </c>
      <c r="I7215">
        <v>1293</v>
      </c>
      <c r="J7215">
        <v>883</v>
      </c>
      <c r="K7215">
        <v>532</v>
      </c>
      <c r="L7215">
        <v>321</v>
      </c>
      <c r="M7215">
        <v>581</v>
      </c>
      <c r="N7215">
        <v>1028</v>
      </c>
      <c r="O7215">
        <v>956</v>
      </c>
      <c r="P7215">
        <v>894</v>
      </c>
      <c r="Q7215">
        <v>1134</v>
      </c>
      <c r="R7215">
        <v>753</v>
      </c>
      <c r="S7215">
        <v>883</v>
      </c>
      <c r="T7215">
        <v>846</v>
      </c>
      <c r="U7215">
        <v>1024</v>
      </c>
      <c r="V7215" s="1" t="s">
        <v>4278</v>
      </c>
      <c r="W7215" s="1" t="s">
        <v>2551</v>
      </c>
      <c r="X7215" s="5" t="s">
        <v>4305</v>
      </c>
      <c r="Y7215" s="5" t="s">
        <v>2564</v>
      </c>
      <c r="Z7215" s="5" t="s">
        <v>13</v>
      </c>
      <c r="AA7215" s="5"/>
    </row>
    <row r="7216" spans="1:27" ht="12" customHeight="1" x14ac:dyDescent="0.15">
      <c r="A7216" s="1" t="s">
        <v>1804</v>
      </c>
      <c r="B7216" s="1" t="s">
        <v>202</v>
      </c>
      <c r="C7216" s="1" t="s">
        <v>77</v>
      </c>
      <c r="D7216" s="1" t="s">
        <v>2522</v>
      </c>
      <c r="E7216" s="1" t="s">
        <v>10</v>
      </c>
      <c r="F7216" s="1" t="s">
        <v>1831</v>
      </c>
      <c r="G7216" s="1" t="s">
        <v>24</v>
      </c>
      <c r="H7216" s="1" t="s">
        <v>13</v>
      </c>
      <c r="I7216">
        <v>5153</v>
      </c>
      <c r="J7216">
        <v>5159</v>
      </c>
      <c r="K7216">
        <v>5484</v>
      </c>
      <c r="L7216">
        <v>5031</v>
      </c>
      <c r="M7216">
        <v>5429</v>
      </c>
      <c r="N7216">
        <v>5964</v>
      </c>
      <c r="O7216">
        <v>6466</v>
      </c>
      <c r="P7216">
        <v>5817</v>
      </c>
      <c r="Q7216">
        <v>5570</v>
      </c>
      <c r="R7216">
        <v>6425</v>
      </c>
      <c r="S7216">
        <v>6697</v>
      </c>
      <c r="T7216">
        <v>6509</v>
      </c>
      <c r="U7216">
        <v>6586</v>
      </c>
      <c r="V7216" s="1" t="s">
        <v>4278</v>
      </c>
      <c r="W7216" s="1" t="s">
        <v>2551</v>
      </c>
      <c r="X7216" s="5" t="s">
        <v>4305</v>
      </c>
      <c r="Y7216" s="5" t="s">
        <v>2559</v>
      </c>
      <c r="Z7216" s="5" t="s">
        <v>13</v>
      </c>
      <c r="AA7216" s="5"/>
    </row>
    <row r="7217" spans="1:27" ht="12" customHeight="1" x14ac:dyDescent="0.15">
      <c r="A7217" s="1" t="s">
        <v>1804</v>
      </c>
      <c r="B7217" s="1" t="s">
        <v>204</v>
      </c>
      <c r="C7217" s="1" t="s">
        <v>9</v>
      </c>
      <c r="D7217" s="1" t="s">
        <v>2522</v>
      </c>
      <c r="E7217" s="1" t="s">
        <v>10</v>
      </c>
      <c r="F7217" s="1" t="s">
        <v>1832</v>
      </c>
      <c r="G7217" s="1" t="s">
        <v>12</v>
      </c>
      <c r="H7217" s="1" t="s">
        <v>13</v>
      </c>
      <c r="I7217">
        <v>26851</v>
      </c>
      <c r="J7217">
        <v>22857</v>
      </c>
      <c r="K7217">
        <v>22316</v>
      </c>
      <c r="L7217">
        <v>21897</v>
      </c>
      <c r="M7217">
        <v>16874</v>
      </c>
      <c r="N7217">
        <v>21380</v>
      </c>
      <c r="O7217">
        <v>26647</v>
      </c>
      <c r="P7217">
        <v>17854</v>
      </c>
      <c r="Q7217">
        <v>19561</v>
      </c>
      <c r="R7217">
        <v>22617</v>
      </c>
      <c r="S7217">
        <v>24021</v>
      </c>
      <c r="T7217">
        <v>20696</v>
      </c>
      <c r="U7217">
        <v>14594</v>
      </c>
      <c r="V7217" s="1" t="s">
        <v>4278</v>
      </c>
      <c r="W7217" s="1" t="s">
        <v>2551</v>
      </c>
      <c r="X7217" s="5" t="s">
        <v>4306</v>
      </c>
      <c r="Y7217" s="5" t="s">
        <v>2553</v>
      </c>
      <c r="Z7217" s="5" t="s">
        <v>13</v>
      </c>
      <c r="AA7217" s="5"/>
    </row>
    <row r="7218" spans="1:27" ht="12" customHeight="1" x14ac:dyDescent="0.15">
      <c r="A7218" s="1" t="s">
        <v>1804</v>
      </c>
      <c r="B7218" s="1" t="s">
        <v>204</v>
      </c>
      <c r="C7218" s="1" t="s">
        <v>15</v>
      </c>
      <c r="D7218" s="1" t="s">
        <v>2522</v>
      </c>
      <c r="E7218" s="1" t="s">
        <v>10</v>
      </c>
      <c r="F7218" s="1" t="s">
        <v>1832</v>
      </c>
      <c r="G7218" s="1" t="s">
        <v>16</v>
      </c>
      <c r="H7218" s="1" t="s">
        <v>13</v>
      </c>
      <c r="I7218">
        <v>739</v>
      </c>
      <c r="J7218">
        <v>1180</v>
      </c>
      <c r="K7218">
        <v>1624</v>
      </c>
      <c r="L7218">
        <v>688</v>
      </c>
      <c r="M7218">
        <v>509</v>
      </c>
      <c r="N7218">
        <v>1119</v>
      </c>
      <c r="O7218">
        <v>721</v>
      </c>
      <c r="P7218">
        <v>1030</v>
      </c>
      <c r="Q7218">
        <v>1543</v>
      </c>
      <c r="R7218">
        <v>792</v>
      </c>
      <c r="S7218">
        <v>1841</v>
      </c>
      <c r="T7218">
        <v>1261</v>
      </c>
      <c r="U7218">
        <v>1518</v>
      </c>
      <c r="V7218" s="1" t="s">
        <v>4278</v>
      </c>
      <c r="W7218" s="1" t="s">
        <v>2551</v>
      </c>
      <c r="X7218" s="5" t="s">
        <v>4306</v>
      </c>
      <c r="Y7218" s="5" t="s">
        <v>2561</v>
      </c>
      <c r="Z7218" s="5" t="s">
        <v>13</v>
      </c>
      <c r="AA7218" s="5"/>
    </row>
    <row r="7219" spans="1:27" ht="12" customHeight="1" x14ac:dyDescent="0.15">
      <c r="A7219" s="1" t="s">
        <v>1804</v>
      </c>
      <c r="B7219" s="1" t="s">
        <v>204</v>
      </c>
      <c r="C7219" s="1" t="s">
        <v>17</v>
      </c>
      <c r="D7219" s="1" t="s">
        <v>2522</v>
      </c>
      <c r="E7219" s="1" t="s">
        <v>10</v>
      </c>
      <c r="F7219" s="1" t="s">
        <v>1832</v>
      </c>
      <c r="G7219" s="1" t="s">
        <v>18</v>
      </c>
      <c r="H7219" s="1" t="s">
        <v>13</v>
      </c>
      <c r="I7219">
        <v>708</v>
      </c>
      <c r="J7219">
        <v>1560</v>
      </c>
      <c r="K7219">
        <v>1508</v>
      </c>
      <c r="L7219">
        <v>1205</v>
      </c>
      <c r="M7219">
        <v>522</v>
      </c>
      <c r="N7219">
        <v>1542</v>
      </c>
      <c r="O7219">
        <v>1141</v>
      </c>
      <c r="P7219">
        <v>870</v>
      </c>
      <c r="Q7219">
        <v>1204</v>
      </c>
      <c r="R7219">
        <v>1169</v>
      </c>
      <c r="S7219">
        <v>1974</v>
      </c>
      <c r="T7219">
        <v>1517</v>
      </c>
      <c r="U7219">
        <v>1674</v>
      </c>
      <c r="V7219" s="1" t="s">
        <v>4278</v>
      </c>
      <c r="W7219" s="1" t="s">
        <v>2551</v>
      </c>
      <c r="X7219" s="5" t="s">
        <v>4306</v>
      </c>
      <c r="Y7219" s="5" t="s">
        <v>2562</v>
      </c>
      <c r="Z7219" s="5" t="s">
        <v>13</v>
      </c>
      <c r="AA7219" s="5"/>
    </row>
    <row r="7220" spans="1:27" ht="12" customHeight="1" x14ac:dyDescent="0.15">
      <c r="A7220" s="1" t="s">
        <v>1804</v>
      </c>
      <c r="B7220" s="1" t="s">
        <v>204</v>
      </c>
      <c r="C7220" s="1" t="s">
        <v>19</v>
      </c>
      <c r="D7220" s="1" t="s">
        <v>2522</v>
      </c>
      <c r="E7220" s="1" t="s">
        <v>10</v>
      </c>
      <c r="F7220" s="1" t="s">
        <v>1832</v>
      </c>
      <c r="G7220" s="1" t="s">
        <v>242</v>
      </c>
      <c r="H7220" s="1" t="s">
        <v>13</v>
      </c>
      <c r="I7220">
        <v>25104</v>
      </c>
      <c r="J7220">
        <v>22724</v>
      </c>
      <c r="K7220">
        <v>19674</v>
      </c>
      <c r="L7220">
        <v>20815</v>
      </c>
      <c r="M7220">
        <v>19909</v>
      </c>
      <c r="N7220">
        <v>17807</v>
      </c>
      <c r="O7220">
        <v>19679</v>
      </c>
      <c r="P7220">
        <v>22964</v>
      </c>
      <c r="Q7220">
        <v>21291</v>
      </c>
      <c r="R7220">
        <v>20054</v>
      </c>
      <c r="S7220">
        <v>19325</v>
      </c>
      <c r="T7220">
        <v>19913</v>
      </c>
      <c r="U7220">
        <v>26558</v>
      </c>
      <c r="V7220" s="1" t="s">
        <v>4278</v>
      </c>
      <c r="W7220" s="1" t="s">
        <v>2551</v>
      </c>
      <c r="X7220" s="5" t="s">
        <v>4306</v>
      </c>
      <c r="Y7220" s="5" t="s">
        <v>2557</v>
      </c>
      <c r="Z7220" s="5" t="s">
        <v>13</v>
      </c>
      <c r="AA7220" s="5"/>
    </row>
    <row r="7221" spans="1:27" ht="12" customHeight="1" x14ac:dyDescent="0.15">
      <c r="A7221" s="1" t="s">
        <v>1804</v>
      </c>
      <c r="B7221" s="1" t="s">
        <v>204</v>
      </c>
      <c r="C7221" s="1" t="s">
        <v>21</v>
      </c>
      <c r="D7221" s="1" t="s">
        <v>2522</v>
      </c>
      <c r="E7221" s="1" t="s">
        <v>10</v>
      </c>
      <c r="F7221" s="1" t="s">
        <v>1832</v>
      </c>
      <c r="G7221" s="1" t="s">
        <v>245</v>
      </c>
      <c r="H7221" s="1" t="s">
        <v>306</v>
      </c>
      <c r="I7221">
        <v>10493470</v>
      </c>
      <c r="J7221">
        <v>9606231</v>
      </c>
      <c r="K7221">
        <v>8361978</v>
      </c>
      <c r="L7221">
        <v>8838038</v>
      </c>
      <c r="M7221">
        <v>8486836</v>
      </c>
      <c r="N7221">
        <v>7513294</v>
      </c>
      <c r="O7221">
        <v>8341836</v>
      </c>
      <c r="P7221">
        <v>9612468</v>
      </c>
      <c r="Q7221">
        <v>9263495</v>
      </c>
      <c r="R7221">
        <v>8467909</v>
      </c>
      <c r="S7221">
        <v>8338850</v>
      </c>
      <c r="T7221">
        <v>8500396</v>
      </c>
      <c r="U7221">
        <v>11336467</v>
      </c>
      <c r="V7221" s="1" t="s">
        <v>4278</v>
      </c>
      <c r="W7221" s="1" t="s">
        <v>2551</v>
      </c>
      <c r="X7221" s="5" t="s">
        <v>4306</v>
      </c>
      <c r="Y7221" s="5" t="s">
        <v>2740</v>
      </c>
      <c r="Z7221" s="5" t="s">
        <v>2788</v>
      </c>
      <c r="AA7221" s="5"/>
    </row>
    <row r="7222" spans="1:27" ht="12" customHeight="1" x14ac:dyDescent="0.15">
      <c r="A7222" s="1" t="s">
        <v>1804</v>
      </c>
      <c r="B7222" s="1" t="s">
        <v>204</v>
      </c>
      <c r="C7222" s="1" t="s">
        <v>23</v>
      </c>
      <c r="D7222" s="1" t="s">
        <v>2522</v>
      </c>
      <c r="E7222" s="1" t="s">
        <v>10</v>
      </c>
      <c r="F7222" s="1" t="s">
        <v>1832</v>
      </c>
      <c r="G7222" s="1" t="s">
        <v>22</v>
      </c>
      <c r="H7222" s="1" t="s">
        <v>13</v>
      </c>
      <c r="I7222">
        <v>372</v>
      </c>
      <c r="J7222">
        <v>226</v>
      </c>
      <c r="K7222">
        <v>156</v>
      </c>
      <c r="L7222">
        <v>130</v>
      </c>
      <c r="M7222">
        <v>86</v>
      </c>
      <c r="N7222">
        <v>121</v>
      </c>
      <c r="O7222">
        <v>187</v>
      </c>
      <c r="P7222">
        <v>201</v>
      </c>
      <c r="Q7222">
        <v>265</v>
      </c>
      <c r="R7222">
        <v>265</v>
      </c>
      <c r="S7222">
        <v>265</v>
      </c>
      <c r="T7222">
        <v>102</v>
      </c>
      <c r="U7222">
        <v>102</v>
      </c>
      <c r="V7222" s="1" t="s">
        <v>4278</v>
      </c>
      <c r="W7222" s="1" t="s">
        <v>2551</v>
      </c>
      <c r="X7222" s="5" t="s">
        <v>4306</v>
      </c>
      <c r="Y7222" s="5" t="s">
        <v>2564</v>
      </c>
      <c r="Z7222" s="5" t="s">
        <v>13</v>
      </c>
      <c r="AA7222" s="5"/>
    </row>
    <row r="7223" spans="1:27" ht="12" customHeight="1" x14ac:dyDescent="0.15">
      <c r="A7223" s="1" t="s">
        <v>1804</v>
      </c>
      <c r="B7223" s="1" t="s">
        <v>204</v>
      </c>
      <c r="C7223" s="1" t="s">
        <v>77</v>
      </c>
      <c r="D7223" s="1" t="s">
        <v>2522</v>
      </c>
      <c r="E7223" s="1" t="s">
        <v>10</v>
      </c>
      <c r="F7223" s="1" t="s">
        <v>1832</v>
      </c>
      <c r="G7223" s="1" t="s">
        <v>24</v>
      </c>
      <c r="H7223" s="1" t="s">
        <v>13</v>
      </c>
      <c r="I7223">
        <v>42925</v>
      </c>
      <c r="J7223">
        <v>42452</v>
      </c>
      <c r="K7223">
        <v>45053</v>
      </c>
      <c r="L7223">
        <v>45490</v>
      </c>
      <c r="M7223">
        <v>42355</v>
      </c>
      <c r="N7223">
        <v>45385</v>
      </c>
      <c r="O7223">
        <v>51745</v>
      </c>
      <c r="P7223">
        <v>46594</v>
      </c>
      <c r="Q7223">
        <v>44938</v>
      </c>
      <c r="R7223">
        <v>46666</v>
      </c>
      <c r="S7223">
        <v>50772</v>
      </c>
      <c r="T7223">
        <v>51614</v>
      </c>
      <c r="U7223">
        <v>39392</v>
      </c>
      <c r="V7223" s="1" t="s">
        <v>4278</v>
      </c>
      <c r="W7223" s="1" t="s">
        <v>2551</v>
      </c>
      <c r="X7223" s="5" t="s">
        <v>4306</v>
      </c>
      <c r="Y7223" s="5" t="s">
        <v>2559</v>
      </c>
      <c r="Z7223" s="5" t="s">
        <v>13</v>
      </c>
      <c r="AA7223" s="5"/>
    </row>
    <row r="7224" spans="1:27" ht="12" customHeight="1" x14ac:dyDescent="0.15">
      <c r="A7224" s="1" t="s">
        <v>1804</v>
      </c>
      <c r="B7224" s="1" t="s">
        <v>206</v>
      </c>
      <c r="C7224" s="1" t="s">
        <v>9</v>
      </c>
      <c r="D7224" s="1" t="s">
        <v>2522</v>
      </c>
      <c r="E7224" s="1" t="s">
        <v>10</v>
      </c>
      <c r="F7224" s="1" t="s">
        <v>1833</v>
      </c>
      <c r="G7224" s="1" t="s">
        <v>12</v>
      </c>
      <c r="H7224" s="1" t="s">
        <v>13</v>
      </c>
      <c r="I7224">
        <v>10103</v>
      </c>
      <c r="J7224">
        <v>11594</v>
      </c>
      <c r="K7224">
        <v>12706</v>
      </c>
      <c r="L7224">
        <v>11535</v>
      </c>
      <c r="M7224">
        <v>11746</v>
      </c>
      <c r="N7224">
        <v>11466</v>
      </c>
      <c r="O7224">
        <v>9615</v>
      </c>
      <c r="P7224">
        <v>6499</v>
      </c>
      <c r="Q7224">
        <v>6127</v>
      </c>
      <c r="R7224">
        <v>10045</v>
      </c>
      <c r="S7224">
        <v>10791</v>
      </c>
      <c r="T7224">
        <v>9784</v>
      </c>
      <c r="U7224">
        <v>7854</v>
      </c>
      <c r="V7224" s="1" t="s">
        <v>4278</v>
      </c>
      <c r="W7224" s="1" t="s">
        <v>2551</v>
      </c>
      <c r="X7224" s="5" t="s">
        <v>4307</v>
      </c>
      <c r="Y7224" s="5" t="s">
        <v>2553</v>
      </c>
      <c r="Z7224" s="5" t="s">
        <v>13</v>
      </c>
      <c r="AA7224" s="5"/>
    </row>
    <row r="7225" spans="1:27" ht="12" customHeight="1" x14ac:dyDescent="0.15">
      <c r="A7225" s="1" t="s">
        <v>1804</v>
      </c>
      <c r="B7225" s="1" t="s">
        <v>206</v>
      </c>
      <c r="C7225" s="1" t="s">
        <v>15</v>
      </c>
      <c r="D7225" s="1" t="s">
        <v>2522</v>
      </c>
      <c r="E7225" s="1" t="s">
        <v>10</v>
      </c>
      <c r="F7225" s="1" t="s">
        <v>1833</v>
      </c>
      <c r="G7225" s="1" t="s">
        <v>16</v>
      </c>
      <c r="H7225" s="1" t="s">
        <v>13</v>
      </c>
      <c r="I7225">
        <v>154</v>
      </c>
      <c r="J7225">
        <v>13</v>
      </c>
      <c r="K7225">
        <v>112</v>
      </c>
      <c r="L7225">
        <v>44</v>
      </c>
      <c r="M7225">
        <v>46</v>
      </c>
      <c r="N7225">
        <v>55</v>
      </c>
      <c r="O7225">
        <v>128</v>
      </c>
      <c r="P7225">
        <v>84</v>
      </c>
      <c r="Q7225">
        <v>75</v>
      </c>
      <c r="R7225">
        <v>73</v>
      </c>
      <c r="S7225">
        <v>119</v>
      </c>
      <c r="T7225">
        <v>190</v>
      </c>
      <c r="U7225">
        <v>97</v>
      </c>
      <c r="V7225" s="1" t="s">
        <v>4278</v>
      </c>
      <c r="W7225" s="1" t="s">
        <v>2551</v>
      </c>
      <c r="X7225" s="5" t="s">
        <v>4307</v>
      </c>
      <c r="Y7225" s="5" t="s">
        <v>2561</v>
      </c>
      <c r="Z7225" s="5" t="s">
        <v>13</v>
      </c>
      <c r="AA7225" s="5"/>
    </row>
    <row r="7226" spans="1:27" ht="12" customHeight="1" x14ac:dyDescent="0.15">
      <c r="A7226" s="1" t="s">
        <v>1804</v>
      </c>
      <c r="B7226" s="1" t="s">
        <v>206</v>
      </c>
      <c r="C7226" s="1" t="s">
        <v>17</v>
      </c>
      <c r="D7226" s="1" t="s">
        <v>2522</v>
      </c>
      <c r="E7226" s="1" t="s">
        <v>10</v>
      </c>
      <c r="F7226" s="1" t="s">
        <v>1833</v>
      </c>
      <c r="G7226" s="1" t="s">
        <v>18</v>
      </c>
      <c r="H7226" s="1" t="s">
        <v>13</v>
      </c>
      <c r="I7226">
        <v>0</v>
      </c>
      <c r="J7226">
        <v>0</v>
      </c>
      <c r="K7226">
        <v>0</v>
      </c>
      <c r="L7226">
        <v>0</v>
      </c>
      <c r="M7226">
        <v>0</v>
      </c>
      <c r="N7226">
        <v>0</v>
      </c>
      <c r="O7226">
        <v>0</v>
      </c>
      <c r="P7226">
        <v>0</v>
      </c>
      <c r="Q7226">
        <v>0</v>
      </c>
      <c r="R7226">
        <v>0</v>
      </c>
      <c r="S7226">
        <v>0</v>
      </c>
      <c r="T7226">
        <v>0</v>
      </c>
      <c r="U7226">
        <v>0</v>
      </c>
      <c r="V7226" s="1" t="s">
        <v>4278</v>
      </c>
      <c r="W7226" s="1" t="s">
        <v>2551</v>
      </c>
      <c r="X7226" s="5" t="s">
        <v>4307</v>
      </c>
      <c r="Y7226" s="5" t="s">
        <v>2562</v>
      </c>
      <c r="Z7226" s="5" t="s">
        <v>13</v>
      </c>
      <c r="AA7226" s="5"/>
    </row>
    <row r="7227" spans="1:27" ht="12" customHeight="1" x14ac:dyDescent="0.15">
      <c r="A7227" s="1" t="s">
        <v>1804</v>
      </c>
      <c r="B7227" s="1" t="s">
        <v>206</v>
      </c>
      <c r="C7227" s="1" t="s">
        <v>19</v>
      </c>
      <c r="D7227" s="1" t="s">
        <v>2522</v>
      </c>
      <c r="E7227" s="1" t="s">
        <v>10</v>
      </c>
      <c r="F7227" s="1" t="s">
        <v>1833</v>
      </c>
      <c r="G7227" s="1" t="s">
        <v>242</v>
      </c>
      <c r="H7227" s="1" t="s">
        <v>13</v>
      </c>
      <c r="I7227">
        <v>10787</v>
      </c>
      <c r="J7227">
        <v>9013</v>
      </c>
      <c r="K7227">
        <v>9636</v>
      </c>
      <c r="L7227">
        <v>10263</v>
      </c>
      <c r="M7227">
        <v>10153</v>
      </c>
      <c r="N7227">
        <v>9586</v>
      </c>
      <c r="O7227">
        <v>9565</v>
      </c>
      <c r="P7227">
        <v>9975</v>
      </c>
      <c r="Q7227">
        <v>9528</v>
      </c>
      <c r="R7227">
        <v>8750</v>
      </c>
      <c r="S7227">
        <v>7593</v>
      </c>
      <c r="T7227">
        <v>8045</v>
      </c>
      <c r="U7227">
        <v>8714</v>
      </c>
      <c r="V7227" s="1" t="s">
        <v>4278</v>
      </c>
      <c r="W7227" s="1" t="s">
        <v>2551</v>
      </c>
      <c r="X7227" s="5" t="s">
        <v>4307</v>
      </c>
      <c r="Y7227" s="5" t="s">
        <v>2557</v>
      </c>
      <c r="Z7227" s="5" t="s">
        <v>13</v>
      </c>
      <c r="AA7227" s="5"/>
    </row>
    <row r="7228" spans="1:27" ht="12" customHeight="1" x14ac:dyDescent="0.15">
      <c r="A7228" s="1" t="s">
        <v>1804</v>
      </c>
      <c r="B7228" s="1" t="s">
        <v>206</v>
      </c>
      <c r="C7228" s="1" t="s">
        <v>21</v>
      </c>
      <c r="D7228" s="1" t="s">
        <v>2522</v>
      </c>
      <c r="E7228" s="1" t="s">
        <v>10</v>
      </c>
      <c r="F7228" s="1" t="s">
        <v>1833</v>
      </c>
      <c r="G7228" s="1" t="s">
        <v>245</v>
      </c>
      <c r="H7228" s="1" t="s">
        <v>306</v>
      </c>
      <c r="I7228">
        <v>3971094</v>
      </c>
      <c r="J7228">
        <v>3549867</v>
      </c>
      <c r="K7228">
        <v>3639144</v>
      </c>
      <c r="L7228">
        <v>3840998</v>
      </c>
      <c r="M7228">
        <v>3787836</v>
      </c>
      <c r="N7228">
        <v>3531857</v>
      </c>
      <c r="O7228">
        <v>3585536</v>
      </c>
      <c r="P7228">
        <v>3739780</v>
      </c>
      <c r="Q7228">
        <v>3621230</v>
      </c>
      <c r="R7228">
        <v>3362126</v>
      </c>
      <c r="S7228">
        <v>2899479</v>
      </c>
      <c r="T7228">
        <v>2985875</v>
      </c>
      <c r="U7228">
        <v>3289896</v>
      </c>
      <c r="V7228" s="1" t="s">
        <v>4278</v>
      </c>
      <c r="W7228" s="1" t="s">
        <v>2551</v>
      </c>
      <c r="X7228" s="5" t="s">
        <v>4307</v>
      </c>
      <c r="Y7228" s="5" t="s">
        <v>2740</v>
      </c>
      <c r="Z7228" s="5" t="s">
        <v>2788</v>
      </c>
      <c r="AA7228" s="5"/>
    </row>
    <row r="7229" spans="1:27" ht="12" customHeight="1" x14ac:dyDescent="0.15">
      <c r="A7229" s="1" t="s">
        <v>1804</v>
      </c>
      <c r="B7229" s="1" t="s">
        <v>206</v>
      </c>
      <c r="C7229" s="1" t="s">
        <v>23</v>
      </c>
      <c r="D7229" s="1" t="s">
        <v>2522</v>
      </c>
      <c r="E7229" s="1" t="s">
        <v>10</v>
      </c>
      <c r="F7229" s="1" t="s">
        <v>1833</v>
      </c>
      <c r="G7229" s="1" t="s">
        <v>22</v>
      </c>
      <c r="H7229" s="1" t="s">
        <v>13</v>
      </c>
      <c r="I7229">
        <v>477</v>
      </c>
      <c r="J7229">
        <v>479</v>
      </c>
      <c r="K7229">
        <v>520</v>
      </c>
      <c r="L7229">
        <v>469</v>
      </c>
      <c r="M7229">
        <v>459</v>
      </c>
      <c r="N7229">
        <v>370</v>
      </c>
      <c r="O7229">
        <v>380</v>
      </c>
      <c r="P7229">
        <v>596</v>
      </c>
      <c r="Q7229">
        <v>410</v>
      </c>
      <c r="R7229">
        <v>597</v>
      </c>
      <c r="S7229">
        <v>455</v>
      </c>
      <c r="T7229">
        <v>454</v>
      </c>
      <c r="U7229">
        <v>432</v>
      </c>
      <c r="V7229" s="1" t="s">
        <v>4278</v>
      </c>
      <c r="W7229" s="1" t="s">
        <v>2551</v>
      </c>
      <c r="X7229" s="5" t="s">
        <v>4307</v>
      </c>
      <c r="Y7229" s="5" t="s">
        <v>2564</v>
      </c>
      <c r="Z7229" s="5" t="s">
        <v>13</v>
      </c>
      <c r="AA7229" s="5"/>
    </row>
    <row r="7230" spans="1:27" ht="12" customHeight="1" x14ac:dyDescent="0.15">
      <c r="A7230" s="1" t="s">
        <v>1804</v>
      </c>
      <c r="B7230" s="1" t="s">
        <v>206</v>
      </c>
      <c r="C7230" s="1" t="s">
        <v>77</v>
      </c>
      <c r="D7230" s="1" t="s">
        <v>2522</v>
      </c>
      <c r="E7230" s="1" t="s">
        <v>10</v>
      </c>
      <c r="F7230" s="1" t="s">
        <v>1833</v>
      </c>
      <c r="G7230" s="1" t="s">
        <v>24</v>
      </c>
      <c r="H7230" s="1" t="s">
        <v>13</v>
      </c>
      <c r="I7230">
        <v>27285</v>
      </c>
      <c r="J7230">
        <v>29401</v>
      </c>
      <c r="K7230">
        <v>32063</v>
      </c>
      <c r="L7230">
        <v>32911</v>
      </c>
      <c r="M7230">
        <v>34090</v>
      </c>
      <c r="N7230">
        <v>35656</v>
      </c>
      <c r="O7230">
        <v>35455</v>
      </c>
      <c r="P7230">
        <v>31466</v>
      </c>
      <c r="Q7230">
        <v>27730</v>
      </c>
      <c r="R7230">
        <v>28503</v>
      </c>
      <c r="S7230">
        <v>31365</v>
      </c>
      <c r="T7230">
        <v>32841</v>
      </c>
      <c r="U7230">
        <v>31641</v>
      </c>
      <c r="V7230" s="1" t="s">
        <v>4278</v>
      </c>
      <c r="W7230" s="1" t="s">
        <v>2551</v>
      </c>
      <c r="X7230" s="5" t="s">
        <v>4307</v>
      </c>
      <c r="Y7230" s="5" t="s">
        <v>2559</v>
      </c>
      <c r="Z7230" s="5" t="s">
        <v>13</v>
      </c>
      <c r="AA7230" s="5"/>
    </row>
    <row r="7231" spans="1:27" ht="12" customHeight="1" x14ac:dyDescent="0.15">
      <c r="A7231" s="1" t="s">
        <v>1804</v>
      </c>
      <c r="B7231" s="1" t="s">
        <v>208</v>
      </c>
      <c r="C7231" s="1" t="s">
        <v>9</v>
      </c>
      <c r="D7231" s="1" t="s">
        <v>2522</v>
      </c>
      <c r="E7231" s="1" t="s">
        <v>10</v>
      </c>
      <c r="F7231" s="1" t="s">
        <v>1834</v>
      </c>
      <c r="G7231" s="1" t="s">
        <v>12</v>
      </c>
      <c r="H7231" s="1" t="s">
        <v>13</v>
      </c>
      <c r="I7231">
        <v>11551</v>
      </c>
      <c r="J7231">
        <v>13202</v>
      </c>
      <c r="K7231">
        <v>12888</v>
      </c>
      <c r="L7231">
        <v>12090</v>
      </c>
      <c r="M7231">
        <v>14240</v>
      </c>
      <c r="N7231">
        <v>12275</v>
      </c>
      <c r="O7231">
        <v>7162</v>
      </c>
      <c r="P7231">
        <v>9275</v>
      </c>
      <c r="Q7231">
        <v>8981</v>
      </c>
      <c r="R7231">
        <v>11291</v>
      </c>
      <c r="S7231">
        <v>11461</v>
      </c>
      <c r="T7231">
        <v>8967</v>
      </c>
      <c r="U7231">
        <v>7719</v>
      </c>
      <c r="V7231" s="1" t="s">
        <v>4278</v>
      </c>
      <c r="W7231" s="1" t="s">
        <v>2551</v>
      </c>
      <c r="X7231" s="5" t="s">
        <v>4308</v>
      </c>
      <c r="Y7231" s="5" t="s">
        <v>2553</v>
      </c>
      <c r="Z7231" s="5" t="s">
        <v>13</v>
      </c>
      <c r="AA7231" s="5"/>
    </row>
    <row r="7232" spans="1:27" ht="12" customHeight="1" x14ac:dyDescent="0.15">
      <c r="A7232" s="1" t="s">
        <v>1804</v>
      </c>
      <c r="B7232" s="1" t="s">
        <v>208</v>
      </c>
      <c r="C7232" s="1" t="s">
        <v>15</v>
      </c>
      <c r="D7232" s="1" t="s">
        <v>2522</v>
      </c>
      <c r="E7232" s="1" t="s">
        <v>10</v>
      </c>
      <c r="F7232" s="1" t="s">
        <v>1834</v>
      </c>
      <c r="G7232" s="1" t="s">
        <v>16</v>
      </c>
      <c r="H7232" s="1" t="s">
        <v>13</v>
      </c>
      <c r="I7232">
        <v>887</v>
      </c>
      <c r="J7232">
        <v>1265</v>
      </c>
      <c r="K7232">
        <v>794</v>
      </c>
      <c r="L7232">
        <v>651</v>
      </c>
      <c r="M7232">
        <v>1369</v>
      </c>
      <c r="N7232">
        <v>1017</v>
      </c>
      <c r="O7232">
        <v>873</v>
      </c>
      <c r="P7232">
        <v>544</v>
      </c>
      <c r="Q7232">
        <v>816</v>
      </c>
      <c r="R7232">
        <v>381</v>
      </c>
      <c r="S7232">
        <v>555</v>
      </c>
      <c r="T7232">
        <v>781</v>
      </c>
      <c r="U7232">
        <v>437</v>
      </c>
      <c r="V7232" s="1" t="s">
        <v>4278</v>
      </c>
      <c r="W7232" s="1" t="s">
        <v>2551</v>
      </c>
      <c r="X7232" s="5" t="s">
        <v>4308</v>
      </c>
      <c r="Y7232" s="5" t="s">
        <v>2561</v>
      </c>
      <c r="Z7232" s="5" t="s">
        <v>13</v>
      </c>
      <c r="AA7232" s="5"/>
    </row>
    <row r="7233" spans="1:27" ht="12" customHeight="1" x14ac:dyDescent="0.15">
      <c r="A7233" s="1" t="s">
        <v>1804</v>
      </c>
      <c r="B7233" s="1" t="s">
        <v>208</v>
      </c>
      <c r="C7233" s="1" t="s">
        <v>17</v>
      </c>
      <c r="D7233" s="1" t="s">
        <v>2522</v>
      </c>
      <c r="E7233" s="1" t="s">
        <v>10</v>
      </c>
      <c r="F7233" s="1" t="s">
        <v>1834</v>
      </c>
      <c r="G7233" s="1" t="s">
        <v>18</v>
      </c>
      <c r="H7233" s="1" t="s">
        <v>13</v>
      </c>
      <c r="I7233">
        <v>7905</v>
      </c>
      <c r="J7233">
        <v>9516</v>
      </c>
      <c r="K7233">
        <v>8434</v>
      </c>
      <c r="L7233">
        <v>7686</v>
      </c>
      <c r="M7233">
        <v>9103</v>
      </c>
      <c r="N7233">
        <v>8366</v>
      </c>
      <c r="O7233">
        <v>6577</v>
      </c>
      <c r="P7233">
        <v>6689</v>
      </c>
      <c r="Q7233">
        <v>5522</v>
      </c>
      <c r="R7233">
        <v>7655</v>
      </c>
      <c r="S7233">
        <v>7883</v>
      </c>
      <c r="T7233">
        <v>6811</v>
      </c>
      <c r="U7233">
        <v>6221</v>
      </c>
      <c r="V7233" s="1" t="s">
        <v>4278</v>
      </c>
      <c r="W7233" s="1" t="s">
        <v>2551</v>
      </c>
      <c r="X7233" s="5" t="s">
        <v>4308</v>
      </c>
      <c r="Y7233" s="5" t="s">
        <v>2562</v>
      </c>
      <c r="Z7233" s="5" t="s">
        <v>13</v>
      </c>
      <c r="AA7233" s="5"/>
    </row>
    <row r="7234" spans="1:27" ht="12" customHeight="1" x14ac:dyDescent="0.15">
      <c r="A7234" s="1" t="s">
        <v>1804</v>
      </c>
      <c r="B7234" s="1" t="s">
        <v>208</v>
      </c>
      <c r="C7234" s="1" t="s">
        <v>19</v>
      </c>
      <c r="D7234" s="1" t="s">
        <v>2522</v>
      </c>
      <c r="E7234" s="1" t="s">
        <v>10</v>
      </c>
      <c r="F7234" s="1" t="s">
        <v>1834</v>
      </c>
      <c r="G7234" s="1" t="s">
        <v>242</v>
      </c>
      <c r="H7234" s="1" t="s">
        <v>13</v>
      </c>
      <c r="I7234">
        <v>534</v>
      </c>
      <c r="J7234">
        <v>728</v>
      </c>
      <c r="K7234">
        <v>886</v>
      </c>
      <c r="L7234">
        <v>818</v>
      </c>
      <c r="M7234">
        <v>1134</v>
      </c>
      <c r="N7234">
        <v>1002</v>
      </c>
      <c r="O7234">
        <v>723</v>
      </c>
      <c r="P7234">
        <v>747</v>
      </c>
      <c r="Q7234">
        <v>734</v>
      </c>
      <c r="R7234">
        <v>789</v>
      </c>
      <c r="S7234">
        <v>761</v>
      </c>
      <c r="T7234">
        <v>392</v>
      </c>
      <c r="U7234">
        <v>586</v>
      </c>
      <c r="V7234" s="1" t="s">
        <v>4278</v>
      </c>
      <c r="W7234" s="1" t="s">
        <v>2551</v>
      </c>
      <c r="X7234" s="5" t="s">
        <v>4308</v>
      </c>
      <c r="Y7234" s="5" t="s">
        <v>2557</v>
      </c>
      <c r="Z7234" s="5" t="s">
        <v>13</v>
      </c>
      <c r="AA7234" s="5"/>
    </row>
    <row r="7235" spans="1:27" ht="12" customHeight="1" x14ac:dyDescent="0.15">
      <c r="A7235" s="1" t="s">
        <v>1804</v>
      </c>
      <c r="B7235" s="1" t="s">
        <v>208</v>
      </c>
      <c r="C7235" s="1" t="s">
        <v>21</v>
      </c>
      <c r="D7235" s="1" t="s">
        <v>2522</v>
      </c>
      <c r="E7235" s="1" t="s">
        <v>10</v>
      </c>
      <c r="F7235" s="1" t="s">
        <v>1834</v>
      </c>
      <c r="G7235" s="1" t="s">
        <v>245</v>
      </c>
      <c r="H7235" s="1" t="s">
        <v>306</v>
      </c>
      <c r="I7235">
        <v>117392</v>
      </c>
      <c r="J7235">
        <v>163197</v>
      </c>
      <c r="K7235">
        <v>186811</v>
      </c>
      <c r="L7235">
        <v>175476</v>
      </c>
      <c r="M7235">
        <v>273237</v>
      </c>
      <c r="N7235">
        <v>258758</v>
      </c>
      <c r="O7235">
        <v>177059</v>
      </c>
      <c r="P7235">
        <v>162022</v>
      </c>
      <c r="Q7235">
        <v>164172</v>
      </c>
      <c r="R7235">
        <v>178938</v>
      </c>
      <c r="S7235">
        <v>194203</v>
      </c>
      <c r="T7235">
        <v>114526</v>
      </c>
      <c r="U7235">
        <v>169529</v>
      </c>
      <c r="V7235" s="1" t="s">
        <v>4278</v>
      </c>
      <c r="W7235" s="1" t="s">
        <v>2551</v>
      </c>
      <c r="X7235" s="5" t="s">
        <v>4308</v>
      </c>
      <c r="Y7235" s="5" t="s">
        <v>2740</v>
      </c>
      <c r="Z7235" s="5" t="s">
        <v>2788</v>
      </c>
      <c r="AA7235" s="5"/>
    </row>
    <row r="7236" spans="1:27" ht="12" customHeight="1" x14ac:dyDescent="0.15">
      <c r="A7236" s="1" t="s">
        <v>1804</v>
      </c>
      <c r="B7236" s="1" t="s">
        <v>208</v>
      </c>
      <c r="C7236" s="1" t="s">
        <v>23</v>
      </c>
      <c r="D7236" s="1" t="s">
        <v>2522</v>
      </c>
      <c r="E7236" s="1" t="s">
        <v>10</v>
      </c>
      <c r="F7236" s="1" t="s">
        <v>1834</v>
      </c>
      <c r="G7236" s="1" t="s">
        <v>22</v>
      </c>
      <c r="H7236" s="1" t="s">
        <v>13</v>
      </c>
      <c r="I7236">
        <v>4205</v>
      </c>
      <c r="J7236">
        <v>3881</v>
      </c>
      <c r="K7236">
        <v>3648</v>
      </c>
      <c r="L7236">
        <v>3794</v>
      </c>
      <c r="M7236">
        <v>4238</v>
      </c>
      <c r="N7236">
        <v>3689</v>
      </c>
      <c r="O7236">
        <v>3069</v>
      </c>
      <c r="P7236">
        <v>2730</v>
      </c>
      <c r="Q7236">
        <v>3396</v>
      </c>
      <c r="R7236">
        <v>3328</v>
      </c>
      <c r="S7236">
        <v>3423</v>
      </c>
      <c r="T7236">
        <v>2957</v>
      </c>
      <c r="U7236">
        <v>2284</v>
      </c>
      <c r="V7236" s="1" t="s">
        <v>4278</v>
      </c>
      <c r="W7236" s="1" t="s">
        <v>2551</v>
      </c>
      <c r="X7236" s="5" t="s">
        <v>4308</v>
      </c>
      <c r="Y7236" s="5" t="s">
        <v>2564</v>
      </c>
      <c r="Z7236" s="5" t="s">
        <v>13</v>
      </c>
      <c r="AA7236" s="5"/>
    </row>
    <row r="7237" spans="1:27" ht="12" customHeight="1" x14ac:dyDescent="0.15">
      <c r="A7237" s="1" t="s">
        <v>1804</v>
      </c>
      <c r="B7237" s="1" t="s">
        <v>208</v>
      </c>
      <c r="C7237" s="1" t="s">
        <v>77</v>
      </c>
      <c r="D7237" s="1" t="s">
        <v>2522</v>
      </c>
      <c r="E7237" s="1" t="s">
        <v>10</v>
      </c>
      <c r="F7237" s="1" t="s">
        <v>1834</v>
      </c>
      <c r="G7237" s="1" t="s">
        <v>24</v>
      </c>
      <c r="H7237" s="1" t="s">
        <v>13</v>
      </c>
      <c r="I7237">
        <v>4689</v>
      </c>
      <c r="J7237">
        <v>5031</v>
      </c>
      <c r="K7237">
        <v>5747</v>
      </c>
      <c r="L7237">
        <v>6191</v>
      </c>
      <c r="M7237">
        <v>7326</v>
      </c>
      <c r="N7237">
        <v>7561</v>
      </c>
      <c r="O7237">
        <v>5226</v>
      </c>
      <c r="P7237">
        <v>4880</v>
      </c>
      <c r="Q7237">
        <v>5025</v>
      </c>
      <c r="R7237">
        <v>4922</v>
      </c>
      <c r="S7237">
        <v>4872</v>
      </c>
      <c r="T7237">
        <v>4459</v>
      </c>
      <c r="U7237">
        <v>3525</v>
      </c>
      <c r="V7237" s="1" t="s">
        <v>4278</v>
      </c>
      <c r="W7237" s="1" t="s">
        <v>2551</v>
      </c>
      <c r="X7237" s="5" t="s">
        <v>4308</v>
      </c>
      <c r="Y7237" s="5" t="s">
        <v>2559</v>
      </c>
      <c r="Z7237" s="5" t="s">
        <v>13</v>
      </c>
      <c r="AA7237" s="5"/>
    </row>
    <row r="7238" spans="1:27" ht="12" customHeight="1" x14ac:dyDescent="0.15">
      <c r="A7238" s="1" t="s">
        <v>1804</v>
      </c>
      <c r="B7238" s="1" t="s">
        <v>62</v>
      </c>
      <c r="C7238" s="1" t="s">
        <v>9</v>
      </c>
      <c r="D7238" s="1" t="s">
        <v>2522</v>
      </c>
      <c r="E7238" s="1" t="s">
        <v>10</v>
      </c>
      <c r="F7238" s="1" t="s">
        <v>1835</v>
      </c>
      <c r="G7238" s="1" t="s">
        <v>12</v>
      </c>
      <c r="H7238" s="1" t="s">
        <v>13</v>
      </c>
      <c r="I7238" t="s">
        <v>14</v>
      </c>
      <c r="J7238" t="s">
        <v>14</v>
      </c>
      <c r="K7238" t="s">
        <v>14</v>
      </c>
      <c r="L7238" t="s">
        <v>14</v>
      </c>
      <c r="M7238" t="s">
        <v>14</v>
      </c>
      <c r="N7238" t="s">
        <v>14</v>
      </c>
      <c r="O7238" t="s">
        <v>14</v>
      </c>
      <c r="P7238" t="s">
        <v>14</v>
      </c>
      <c r="Q7238" t="s">
        <v>14</v>
      </c>
      <c r="R7238" t="s">
        <v>14</v>
      </c>
      <c r="S7238" t="s">
        <v>14</v>
      </c>
      <c r="T7238" t="s">
        <v>14</v>
      </c>
      <c r="U7238" t="s">
        <v>14</v>
      </c>
      <c r="V7238" s="1" t="s">
        <v>4278</v>
      </c>
      <c r="W7238" s="1" t="s">
        <v>2551</v>
      </c>
      <c r="X7238" s="5" t="s">
        <v>4309</v>
      </c>
      <c r="Y7238" s="5" t="s">
        <v>2553</v>
      </c>
      <c r="Z7238" s="5" t="s">
        <v>13</v>
      </c>
      <c r="AA7238" s="5"/>
    </row>
    <row r="7239" spans="1:27" ht="12" customHeight="1" x14ac:dyDescent="0.15">
      <c r="A7239" s="1" t="s">
        <v>1804</v>
      </c>
      <c r="B7239" s="1" t="s">
        <v>62</v>
      </c>
      <c r="C7239" s="1" t="s">
        <v>15</v>
      </c>
      <c r="D7239" s="1" t="s">
        <v>2522</v>
      </c>
      <c r="E7239" s="1" t="s">
        <v>10</v>
      </c>
      <c r="F7239" s="1" t="s">
        <v>1835</v>
      </c>
      <c r="G7239" s="1" t="s">
        <v>16</v>
      </c>
      <c r="H7239" s="1" t="s">
        <v>13</v>
      </c>
      <c r="I7239" t="s">
        <v>14</v>
      </c>
      <c r="J7239" t="s">
        <v>14</v>
      </c>
      <c r="K7239" t="s">
        <v>14</v>
      </c>
      <c r="L7239" t="s">
        <v>14</v>
      </c>
      <c r="M7239" t="s">
        <v>14</v>
      </c>
      <c r="N7239" t="s">
        <v>14</v>
      </c>
      <c r="O7239" t="s">
        <v>14</v>
      </c>
      <c r="P7239" t="s">
        <v>14</v>
      </c>
      <c r="Q7239" t="s">
        <v>14</v>
      </c>
      <c r="R7239" t="s">
        <v>14</v>
      </c>
      <c r="S7239" t="s">
        <v>14</v>
      </c>
      <c r="T7239" t="s">
        <v>14</v>
      </c>
      <c r="U7239" t="s">
        <v>14</v>
      </c>
      <c r="V7239" s="1" t="s">
        <v>4278</v>
      </c>
      <c r="W7239" s="1" t="s">
        <v>2551</v>
      </c>
      <c r="X7239" s="5" t="s">
        <v>4309</v>
      </c>
      <c r="Y7239" s="5" t="s">
        <v>2561</v>
      </c>
      <c r="Z7239" s="5" t="s">
        <v>13</v>
      </c>
      <c r="AA7239" s="5"/>
    </row>
    <row r="7240" spans="1:27" ht="12" customHeight="1" x14ac:dyDescent="0.15">
      <c r="A7240" s="1" t="s">
        <v>1804</v>
      </c>
      <c r="B7240" s="1" t="s">
        <v>62</v>
      </c>
      <c r="C7240" s="1" t="s">
        <v>17</v>
      </c>
      <c r="D7240" s="1" t="s">
        <v>2522</v>
      </c>
      <c r="E7240" s="1" t="s">
        <v>10</v>
      </c>
      <c r="F7240" s="1" t="s">
        <v>1835</v>
      </c>
      <c r="G7240" s="1" t="s">
        <v>18</v>
      </c>
      <c r="H7240" s="1" t="s">
        <v>13</v>
      </c>
      <c r="I7240" t="s">
        <v>14</v>
      </c>
      <c r="J7240" t="s">
        <v>14</v>
      </c>
      <c r="K7240" t="s">
        <v>14</v>
      </c>
      <c r="L7240" t="s">
        <v>14</v>
      </c>
      <c r="M7240" t="s">
        <v>14</v>
      </c>
      <c r="N7240" t="s">
        <v>14</v>
      </c>
      <c r="O7240" t="s">
        <v>14</v>
      </c>
      <c r="P7240" t="s">
        <v>14</v>
      </c>
      <c r="Q7240" t="s">
        <v>14</v>
      </c>
      <c r="R7240" t="s">
        <v>14</v>
      </c>
      <c r="S7240" t="s">
        <v>14</v>
      </c>
      <c r="T7240" t="s">
        <v>14</v>
      </c>
      <c r="U7240" t="s">
        <v>14</v>
      </c>
      <c r="V7240" s="1" t="s">
        <v>4278</v>
      </c>
      <c r="W7240" s="1" t="s">
        <v>2551</v>
      </c>
      <c r="X7240" s="5" t="s">
        <v>4309</v>
      </c>
      <c r="Y7240" s="5" t="s">
        <v>2562</v>
      </c>
      <c r="Z7240" s="5" t="s">
        <v>13</v>
      </c>
      <c r="AA7240" s="5"/>
    </row>
    <row r="7241" spans="1:27" ht="12" customHeight="1" x14ac:dyDescent="0.15">
      <c r="A7241" s="1" t="s">
        <v>1804</v>
      </c>
      <c r="B7241" s="1" t="s">
        <v>62</v>
      </c>
      <c r="C7241" s="1" t="s">
        <v>19</v>
      </c>
      <c r="D7241" s="1" t="s">
        <v>2522</v>
      </c>
      <c r="E7241" s="1" t="s">
        <v>10</v>
      </c>
      <c r="F7241" s="1" t="s">
        <v>1835</v>
      </c>
      <c r="G7241" s="1" t="s">
        <v>242</v>
      </c>
      <c r="H7241" s="1" t="s">
        <v>13</v>
      </c>
      <c r="I7241" t="s">
        <v>14</v>
      </c>
      <c r="J7241" t="s">
        <v>14</v>
      </c>
      <c r="K7241" t="s">
        <v>14</v>
      </c>
      <c r="L7241" t="s">
        <v>14</v>
      </c>
      <c r="M7241" t="s">
        <v>14</v>
      </c>
      <c r="N7241" t="s">
        <v>14</v>
      </c>
      <c r="O7241" t="s">
        <v>14</v>
      </c>
      <c r="P7241" t="s">
        <v>14</v>
      </c>
      <c r="Q7241" t="s">
        <v>14</v>
      </c>
      <c r="R7241" t="s">
        <v>14</v>
      </c>
      <c r="S7241" t="s">
        <v>14</v>
      </c>
      <c r="T7241" t="s">
        <v>14</v>
      </c>
      <c r="U7241" t="s">
        <v>14</v>
      </c>
      <c r="V7241" s="1" t="s">
        <v>4278</v>
      </c>
      <c r="W7241" s="1" t="s">
        <v>2551</v>
      </c>
      <c r="X7241" s="5" t="s">
        <v>4309</v>
      </c>
      <c r="Y7241" s="5" t="s">
        <v>2557</v>
      </c>
      <c r="Z7241" s="5" t="s">
        <v>13</v>
      </c>
      <c r="AA7241" s="5"/>
    </row>
    <row r="7242" spans="1:27" ht="12" customHeight="1" x14ac:dyDescent="0.15">
      <c r="A7242" s="1" t="s">
        <v>1804</v>
      </c>
      <c r="B7242" s="1" t="s">
        <v>62</v>
      </c>
      <c r="C7242" s="1" t="s">
        <v>21</v>
      </c>
      <c r="D7242" s="1" t="s">
        <v>2522</v>
      </c>
      <c r="E7242" s="1" t="s">
        <v>10</v>
      </c>
      <c r="F7242" s="1" t="s">
        <v>1835</v>
      </c>
      <c r="G7242" s="1" t="s">
        <v>245</v>
      </c>
      <c r="H7242" s="1" t="s">
        <v>306</v>
      </c>
      <c r="I7242" t="s">
        <v>14</v>
      </c>
      <c r="J7242" t="s">
        <v>14</v>
      </c>
      <c r="K7242" t="s">
        <v>14</v>
      </c>
      <c r="L7242" t="s">
        <v>14</v>
      </c>
      <c r="M7242" t="s">
        <v>14</v>
      </c>
      <c r="N7242" t="s">
        <v>14</v>
      </c>
      <c r="O7242" t="s">
        <v>14</v>
      </c>
      <c r="P7242" t="s">
        <v>14</v>
      </c>
      <c r="Q7242" t="s">
        <v>14</v>
      </c>
      <c r="R7242" t="s">
        <v>14</v>
      </c>
      <c r="S7242" t="s">
        <v>14</v>
      </c>
      <c r="T7242" t="s">
        <v>14</v>
      </c>
      <c r="U7242" t="s">
        <v>14</v>
      </c>
      <c r="V7242" s="1" t="s">
        <v>4278</v>
      </c>
      <c r="W7242" s="1" t="s">
        <v>2551</v>
      </c>
      <c r="X7242" s="5" t="s">
        <v>4309</v>
      </c>
      <c r="Y7242" s="5" t="s">
        <v>2740</v>
      </c>
      <c r="Z7242" s="5" t="s">
        <v>2788</v>
      </c>
      <c r="AA7242" s="5"/>
    </row>
    <row r="7243" spans="1:27" ht="12" customHeight="1" x14ac:dyDescent="0.15">
      <c r="A7243" s="1" t="s">
        <v>1804</v>
      </c>
      <c r="B7243" s="1" t="s">
        <v>62</v>
      </c>
      <c r="C7243" s="1" t="s">
        <v>23</v>
      </c>
      <c r="D7243" s="1" t="s">
        <v>2522</v>
      </c>
      <c r="E7243" s="1" t="s">
        <v>10</v>
      </c>
      <c r="F7243" s="1" t="s">
        <v>1835</v>
      </c>
      <c r="G7243" s="1" t="s">
        <v>22</v>
      </c>
      <c r="H7243" s="1" t="s">
        <v>13</v>
      </c>
      <c r="I7243" t="s">
        <v>14</v>
      </c>
      <c r="J7243" t="s">
        <v>14</v>
      </c>
      <c r="K7243" t="s">
        <v>14</v>
      </c>
      <c r="L7243" t="s">
        <v>14</v>
      </c>
      <c r="M7243" t="s">
        <v>14</v>
      </c>
      <c r="N7243" t="s">
        <v>14</v>
      </c>
      <c r="O7243" t="s">
        <v>14</v>
      </c>
      <c r="P7243" t="s">
        <v>14</v>
      </c>
      <c r="Q7243" t="s">
        <v>14</v>
      </c>
      <c r="R7243" t="s">
        <v>14</v>
      </c>
      <c r="S7243" t="s">
        <v>14</v>
      </c>
      <c r="T7243" t="s">
        <v>14</v>
      </c>
      <c r="U7243" t="s">
        <v>14</v>
      </c>
      <c r="V7243" s="1" t="s">
        <v>4278</v>
      </c>
      <c r="W7243" s="1" t="s">
        <v>2551</v>
      </c>
      <c r="X7243" s="5" t="s">
        <v>4309</v>
      </c>
      <c r="Y7243" s="5" t="s">
        <v>2564</v>
      </c>
      <c r="Z7243" s="5" t="s">
        <v>13</v>
      </c>
      <c r="AA7243" s="5"/>
    </row>
    <row r="7244" spans="1:27" ht="12" customHeight="1" x14ac:dyDescent="0.15">
      <c r="A7244" s="1" t="s">
        <v>1804</v>
      </c>
      <c r="B7244" s="1" t="s">
        <v>62</v>
      </c>
      <c r="C7244" s="1" t="s">
        <v>77</v>
      </c>
      <c r="D7244" s="1" t="s">
        <v>2522</v>
      </c>
      <c r="E7244" s="1" t="s">
        <v>10</v>
      </c>
      <c r="F7244" s="1" t="s">
        <v>1835</v>
      </c>
      <c r="G7244" s="1" t="s">
        <v>24</v>
      </c>
      <c r="H7244" s="1" t="s">
        <v>13</v>
      </c>
      <c r="I7244" t="s">
        <v>14</v>
      </c>
      <c r="J7244" t="s">
        <v>14</v>
      </c>
      <c r="K7244" t="s">
        <v>14</v>
      </c>
      <c r="L7244" t="s">
        <v>14</v>
      </c>
      <c r="M7244" t="s">
        <v>14</v>
      </c>
      <c r="N7244" t="s">
        <v>14</v>
      </c>
      <c r="O7244" t="s">
        <v>14</v>
      </c>
      <c r="P7244" t="s">
        <v>14</v>
      </c>
      <c r="Q7244" t="s">
        <v>14</v>
      </c>
      <c r="R7244" t="s">
        <v>14</v>
      </c>
      <c r="S7244" t="s">
        <v>14</v>
      </c>
      <c r="T7244" t="s">
        <v>14</v>
      </c>
      <c r="U7244" t="s">
        <v>14</v>
      </c>
      <c r="V7244" s="1" t="s">
        <v>4278</v>
      </c>
      <c r="W7244" s="1" t="s">
        <v>2551</v>
      </c>
      <c r="X7244" s="5" t="s">
        <v>4309</v>
      </c>
      <c r="Y7244" s="5" t="s">
        <v>2559</v>
      </c>
      <c r="Z7244" s="5" t="s">
        <v>13</v>
      </c>
      <c r="AA7244" s="5"/>
    </row>
    <row r="7245" spans="1:27" ht="12" customHeight="1" x14ac:dyDescent="0.15">
      <c r="A7245" s="1" t="s">
        <v>1804</v>
      </c>
      <c r="B7245" s="1" t="s">
        <v>66</v>
      </c>
      <c r="C7245" s="1" t="s">
        <v>9</v>
      </c>
      <c r="D7245" s="1" t="s">
        <v>2522</v>
      </c>
      <c r="E7245" s="1" t="s">
        <v>10</v>
      </c>
      <c r="F7245" s="1" t="s">
        <v>1836</v>
      </c>
      <c r="G7245" s="1" t="s">
        <v>12</v>
      </c>
      <c r="H7245" s="1" t="s">
        <v>13</v>
      </c>
      <c r="I7245" t="s">
        <v>14</v>
      </c>
      <c r="J7245" t="s">
        <v>14</v>
      </c>
      <c r="K7245" t="s">
        <v>14</v>
      </c>
      <c r="L7245" t="s">
        <v>14</v>
      </c>
      <c r="M7245" t="s">
        <v>14</v>
      </c>
      <c r="N7245" t="s">
        <v>14</v>
      </c>
      <c r="O7245" t="s">
        <v>14</v>
      </c>
      <c r="P7245" t="s">
        <v>14</v>
      </c>
      <c r="Q7245" t="s">
        <v>14</v>
      </c>
      <c r="R7245" t="s">
        <v>14</v>
      </c>
      <c r="S7245" t="s">
        <v>14</v>
      </c>
      <c r="T7245" t="s">
        <v>14</v>
      </c>
      <c r="U7245" t="s">
        <v>14</v>
      </c>
      <c r="V7245" s="1" t="s">
        <v>4278</v>
      </c>
      <c r="W7245" s="1" t="s">
        <v>2551</v>
      </c>
      <c r="X7245" s="5" t="s">
        <v>4310</v>
      </c>
      <c r="Y7245" s="5" t="s">
        <v>2553</v>
      </c>
      <c r="Z7245" s="5" t="s">
        <v>13</v>
      </c>
      <c r="AA7245" s="5"/>
    </row>
    <row r="7246" spans="1:27" ht="12" customHeight="1" x14ac:dyDescent="0.15">
      <c r="A7246" s="1" t="s">
        <v>1804</v>
      </c>
      <c r="B7246" s="1" t="s">
        <v>66</v>
      </c>
      <c r="C7246" s="1" t="s">
        <v>15</v>
      </c>
      <c r="D7246" s="1" t="s">
        <v>2522</v>
      </c>
      <c r="E7246" s="1" t="s">
        <v>10</v>
      </c>
      <c r="F7246" s="1" t="s">
        <v>1836</v>
      </c>
      <c r="G7246" s="1" t="s">
        <v>16</v>
      </c>
      <c r="H7246" s="1" t="s">
        <v>13</v>
      </c>
      <c r="I7246" t="s">
        <v>14</v>
      </c>
      <c r="J7246" t="s">
        <v>14</v>
      </c>
      <c r="K7246" t="s">
        <v>14</v>
      </c>
      <c r="L7246" t="s">
        <v>14</v>
      </c>
      <c r="M7246" t="s">
        <v>14</v>
      </c>
      <c r="N7246" t="s">
        <v>14</v>
      </c>
      <c r="O7246" t="s">
        <v>14</v>
      </c>
      <c r="P7246" t="s">
        <v>14</v>
      </c>
      <c r="Q7246" t="s">
        <v>14</v>
      </c>
      <c r="R7246" t="s">
        <v>14</v>
      </c>
      <c r="S7246" t="s">
        <v>14</v>
      </c>
      <c r="T7246" t="s">
        <v>14</v>
      </c>
      <c r="U7246" t="s">
        <v>14</v>
      </c>
      <c r="V7246" s="1" t="s">
        <v>4278</v>
      </c>
      <c r="W7246" s="1" t="s">
        <v>2551</v>
      </c>
      <c r="X7246" s="5" t="s">
        <v>4310</v>
      </c>
      <c r="Y7246" s="5" t="s">
        <v>2561</v>
      </c>
      <c r="Z7246" s="5" t="s">
        <v>13</v>
      </c>
      <c r="AA7246" s="5"/>
    </row>
    <row r="7247" spans="1:27" ht="12" customHeight="1" x14ac:dyDescent="0.15">
      <c r="A7247" s="1" t="s">
        <v>1804</v>
      </c>
      <c r="B7247" s="1" t="s">
        <v>66</v>
      </c>
      <c r="C7247" s="1" t="s">
        <v>17</v>
      </c>
      <c r="D7247" s="1" t="s">
        <v>2522</v>
      </c>
      <c r="E7247" s="1" t="s">
        <v>10</v>
      </c>
      <c r="F7247" s="1" t="s">
        <v>1836</v>
      </c>
      <c r="G7247" s="1" t="s">
        <v>18</v>
      </c>
      <c r="H7247" s="1" t="s">
        <v>13</v>
      </c>
      <c r="I7247" t="s">
        <v>14</v>
      </c>
      <c r="J7247" t="s">
        <v>14</v>
      </c>
      <c r="K7247" t="s">
        <v>14</v>
      </c>
      <c r="L7247" t="s">
        <v>14</v>
      </c>
      <c r="M7247" t="s">
        <v>14</v>
      </c>
      <c r="N7247" t="s">
        <v>14</v>
      </c>
      <c r="O7247" t="s">
        <v>14</v>
      </c>
      <c r="P7247" t="s">
        <v>14</v>
      </c>
      <c r="Q7247" t="s">
        <v>14</v>
      </c>
      <c r="R7247" t="s">
        <v>14</v>
      </c>
      <c r="S7247" t="s">
        <v>14</v>
      </c>
      <c r="T7247" t="s">
        <v>14</v>
      </c>
      <c r="U7247" t="s">
        <v>14</v>
      </c>
      <c r="V7247" s="1" t="s">
        <v>4278</v>
      </c>
      <c r="W7247" s="1" t="s">
        <v>2551</v>
      </c>
      <c r="X7247" s="5" t="s">
        <v>4310</v>
      </c>
      <c r="Y7247" s="5" t="s">
        <v>2562</v>
      </c>
      <c r="Z7247" s="5" t="s">
        <v>13</v>
      </c>
      <c r="AA7247" s="5"/>
    </row>
    <row r="7248" spans="1:27" ht="12" customHeight="1" x14ac:dyDescent="0.15">
      <c r="A7248" s="1" t="s">
        <v>1804</v>
      </c>
      <c r="B7248" s="1" t="s">
        <v>66</v>
      </c>
      <c r="C7248" s="1" t="s">
        <v>19</v>
      </c>
      <c r="D7248" s="1" t="s">
        <v>2522</v>
      </c>
      <c r="E7248" s="1" t="s">
        <v>10</v>
      </c>
      <c r="F7248" s="1" t="s">
        <v>1836</v>
      </c>
      <c r="G7248" s="1" t="s">
        <v>242</v>
      </c>
      <c r="H7248" s="1" t="s">
        <v>13</v>
      </c>
      <c r="I7248" t="s">
        <v>14</v>
      </c>
      <c r="J7248" t="s">
        <v>14</v>
      </c>
      <c r="K7248" t="s">
        <v>14</v>
      </c>
      <c r="L7248" t="s">
        <v>14</v>
      </c>
      <c r="M7248" t="s">
        <v>14</v>
      </c>
      <c r="N7248" t="s">
        <v>14</v>
      </c>
      <c r="O7248" t="s">
        <v>14</v>
      </c>
      <c r="P7248" t="s">
        <v>14</v>
      </c>
      <c r="Q7248" t="s">
        <v>14</v>
      </c>
      <c r="R7248" t="s">
        <v>14</v>
      </c>
      <c r="S7248" t="s">
        <v>14</v>
      </c>
      <c r="T7248" t="s">
        <v>14</v>
      </c>
      <c r="U7248" t="s">
        <v>14</v>
      </c>
      <c r="V7248" s="1" t="s">
        <v>4278</v>
      </c>
      <c r="W7248" s="1" t="s">
        <v>2551</v>
      </c>
      <c r="X7248" s="5" t="s">
        <v>4310</v>
      </c>
      <c r="Y7248" s="5" t="s">
        <v>2557</v>
      </c>
      <c r="Z7248" s="5" t="s">
        <v>13</v>
      </c>
      <c r="AA7248" s="5"/>
    </row>
    <row r="7249" spans="1:27" ht="12" customHeight="1" x14ac:dyDescent="0.15">
      <c r="A7249" s="1" t="s">
        <v>1804</v>
      </c>
      <c r="B7249" s="1" t="s">
        <v>66</v>
      </c>
      <c r="C7249" s="1" t="s">
        <v>21</v>
      </c>
      <c r="D7249" s="1" t="s">
        <v>2522</v>
      </c>
      <c r="E7249" s="1" t="s">
        <v>10</v>
      </c>
      <c r="F7249" s="1" t="s">
        <v>1836</v>
      </c>
      <c r="G7249" s="1" t="s">
        <v>245</v>
      </c>
      <c r="H7249" s="1" t="s">
        <v>306</v>
      </c>
      <c r="I7249" t="s">
        <v>14</v>
      </c>
      <c r="J7249" t="s">
        <v>14</v>
      </c>
      <c r="K7249" t="s">
        <v>14</v>
      </c>
      <c r="L7249" t="s">
        <v>14</v>
      </c>
      <c r="M7249" t="s">
        <v>14</v>
      </c>
      <c r="N7249" t="s">
        <v>14</v>
      </c>
      <c r="O7249" t="s">
        <v>14</v>
      </c>
      <c r="P7249" t="s">
        <v>14</v>
      </c>
      <c r="Q7249" t="s">
        <v>14</v>
      </c>
      <c r="R7249" t="s">
        <v>14</v>
      </c>
      <c r="S7249" t="s">
        <v>14</v>
      </c>
      <c r="T7249" t="s">
        <v>14</v>
      </c>
      <c r="U7249" t="s">
        <v>14</v>
      </c>
      <c r="V7249" s="1" t="s">
        <v>4278</v>
      </c>
      <c r="W7249" s="1" t="s">
        <v>2551</v>
      </c>
      <c r="X7249" s="5" t="s">
        <v>4310</v>
      </c>
      <c r="Y7249" s="5" t="s">
        <v>2740</v>
      </c>
      <c r="Z7249" s="5" t="s">
        <v>2788</v>
      </c>
      <c r="AA7249" s="5"/>
    </row>
    <row r="7250" spans="1:27" ht="12" customHeight="1" x14ac:dyDescent="0.15">
      <c r="A7250" s="1" t="s">
        <v>1804</v>
      </c>
      <c r="B7250" s="1" t="s">
        <v>66</v>
      </c>
      <c r="C7250" s="1" t="s">
        <v>23</v>
      </c>
      <c r="D7250" s="1" t="s">
        <v>2522</v>
      </c>
      <c r="E7250" s="1" t="s">
        <v>10</v>
      </c>
      <c r="F7250" s="1" t="s">
        <v>1836</v>
      </c>
      <c r="G7250" s="1" t="s">
        <v>22</v>
      </c>
      <c r="H7250" s="1" t="s">
        <v>13</v>
      </c>
      <c r="I7250" t="s">
        <v>14</v>
      </c>
      <c r="J7250" t="s">
        <v>14</v>
      </c>
      <c r="K7250" t="s">
        <v>14</v>
      </c>
      <c r="L7250" t="s">
        <v>14</v>
      </c>
      <c r="M7250" t="s">
        <v>14</v>
      </c>
      <c r="N7250" t="s">
        <v>14</v>
      </c>
      <c r="O7250" t="s">
        <v>14</v>
      </c>
      <c r="P7250" t="s">
        <v>14</v>
      </c>
      <c r="Q7250" t="s">
        <v>14</v>
      </c>
      <c r="R7250" t="s">
        <v>14</v>
      </c>
      <c r="S7250" t="s">
        <v>14</v>
      </c>
      <c r="T7250" t="s">
        <v>14</v>
      </c>
      <c r="U7250" t="s">
        <v>14</v>
      </c>
      <c r="V7250" s="1" t="s">
        <v>4278</v>
      </c>
      <c r="W7250" s="1" t="s">
        <v>2551</v>
      </c>
      <c r="X7250" s="5" t="s">
        <v>4310</v>
      </c>
      <c r="Y7250" s="5" t="s">
        <v>2564</v>
      </c>
      <c r="Z7250" s="5" t="s">
        <v>13</v>
      </c>
      <c r="AA7250" s="5"/>
    </row>
    <row r="7251" spans="1:27" ht="12" customHeight="1" x14ac:dyDescent="0.15">
      <c r="A7251" s="1" t="s">
        <v>1804</v>
      </c>
      <c r="B7251" s="1" t="s">
        <v>66</v>
      </c>
      <c r="C7251" s="1" t="s">
        <v>77</v>
      </c>
      <c r="D7251" s="1" t="s">
        <v>2522</v>
      </c>
      <c r="E7251" s="1" t="s">
        <v>10</v>
      </c>
      <c r="F7251" s="1" t="s">
        <v>1836</v>
      </c>
      <c r="G7251" s="1" t="s">
        <v>24</v>
      </c>
      <c r="H7251" s="1" t="s">
        <v>13</v>
      </c>
      <c r="I7251" t="s">
        <v>14</v>
      </c>
      <c r="J7251" t="s">
        <v>14</v>
      </c>
      <c r="K7251" t="s">
        <v>14</v>
      </c>
      <c r="L7251" t="s">
        <v>14</v>
      </c>
      <c r="M7251" t="s">
        <v>14</v>
      </c>
      <c r="N7251" t="s">
        <v>14</v>
      </c>
      <c r="O7251" t="s">
        <v>14</v>
      </c>
      <c r="P7251" t="s">
        <v>14</v>
      </c>
      <c r="Q7251" t="s">
        <v>14</v>
      </c>
      <c r="R7251" t="s">
        <v>14</v>
      </c>
      <c r="S7251" t="s">
        <v>14</v>
      </c>
      <c r="T7251" t="s">
        <v>14</v>
      </c>
      <c r="U7251" t="s">
        <v>14</v>
      </c>
      <c r="V7251" s="1" t="s">
        <v>4278</v>
      </c>
      <c r="W7251" s="1" t="s">
        <v>2551</v>
      </c>
      <c r="X7251" s="5" t="s">
        <v>4310</v>
      </c>
      <c r="Y7251" s="5" t="s">
        <v>2559</v>
      </c>
      <c r="Z7251" s="5" t="s">
        <v>13</v>
      </c>
      <c r="AA7251" s="5"/>
    </row>
    <row r="7252" spans="1:27" ht="12" customHeight="1" x14ac:dyDescent="0.15">
      <c r="A7252" s="1" t="s">
        <v>1804</v>
      </c>
      <c r="B7252" s="1" t="s">
        <v>68</v>
      </c>
      <c r="C7252" s="1" t="s">
        <v>9</v>
      </c>
      <c r="D7252" s="1" t="s">
        <v>2522</v>
      </c>
      <c r="E7252" s="1" t="s">
        <v>10</v>
      </c>
      <c r="F7252" s="1" t="s">
        <v>1837</v>
      </c>
      <c r="G7252" s="1" t="s">
        <v>12</v>
      </c>
      <c r="H7252" s="1" t="s">
        <v>13</v>
      </c>
      <c r="I7252">
        <v>9983</v>
      </c>
      <c r="J7252">
        <v>10663</v>
      </c>
      <c r="K7252">
        <v>9968</v>
      </c>
      <c r="L7252">
        <v>9598</v>
      </c>
      <c r="M7252">
        <v>10053</v>
      </c>
      <c r="N7252">
        <v>8953</v>
      </c>
      <c r="O7252">
        <v>7341</v>
      </c>
      <c r="P7252">
        <v>5877</v>
      </c>
      <c r="Q7252">
        <v>7213</v>
      </c>
      <c r="R7252">
        <v>8298</v>
      </c>
      <c r="S7252">
        <v>9577</v>
      </c>
      <c r="T7252">
        <v>9177</v>
      </c>
      <c r="U7252">
        <v>8283</v>
      </c>
      <c r="V7252" s="1" t="s">
        <v>4278</v>
      </c>
      <c r="W7252" s="1" t="s">
        <v>2551</v>
      </c>
      <c r="X7252" s="5" t="s">
        <v>4311</v>
      </c>
      <c r="Y7252" s="5" t="s">
        <v>2553</v>
      </c>
      <c r="Z7252" s="5" t="s">
        <v>13</v>
      </c>
      <c r="AA7252" s="5"/>
    </row>
    <row r="7253" spans="1:27" ht="12" customHeight="1" x14ac:dyDescent="0.15">
      <c r="A7253" s="1" t="s">
        <v>1804</v>
      </c>
      <c r="B7253" s="1" t="s">
        <v>68</v>
      </c>
      <c r="C7253" s="1" t="s">
        <v>15</v>
      </c>
      <c r="D7253" s="1" t="s">
        <v>2522</v>
      </c>
      <c r="E7253" s="1" t="s">
        <v>10</v>
      </c>
      <c r="F7253" s="1" t="s">
        <v>1837</v>
      </c>
      <c r="G7253" s="1" t="s">
        <v>16</v>
      </c>
      <c r="H7253" s="1" t="s">
        <v>13</v>
      </c>
      <c r="I7253">
        <v>1254</v>
      </c>
      <c r="J7253">
        <v>1078</v>
      </c>
      <c r="K7253">
        <v>841</v>
      </c>
      <c r="L7253">
        <v>1090</v>
      </c>
      <c r="M7253">
        <v>775</v>
      </c>
      <c r="N7253">
        <v>484</v>
      </c>
      <c r="O7253">
        <v>600</v>
      </c>
      <c r="P7253">
        <v>929</v>
      </c>
      <c r="Q7253">
        <v>899</v>
      </c>
      <c r="R7253">
        <v>647</v>
      </c>
      <c r="S7253">
        <v>759</v>
      </c>
      <c r="T7253">
        <v>660</v>
      </c>
      <c r="U7253">
        <v>537</v>
      </c>
      <c r="V7253" s="1" t="s">
        <v>4278</v>
      </c>
      <c r="W7253" s="1" t="s">
        <v>2551</v>
      </c>
      <c r="X7253" s="5" t="s">
        <v>4311</v>
      </c>
      <c r="Y7253" s="5" t="s">
        <v>2561</v>
      </c>
      <c r="Z7253" s="5" t="s">
        <v>13</v>
      </c>
      <c r="AA7253" s="5"/>
    </row>
    <row r="7254" spans="1:27" ht="12" customHeight="1" x14ac:dyDescent="0.15">
      <c r="A7254" s="1" t="s">
        <v>1804</v>
      </c>
      <c r="B7254" s="1" t="s">
        <v>68</v>
      </c>
      <c r="C7254" s="1" t="s">
        <v>17</v>
      </c>
      <c r="D7254" s="1" t="s">
        <v>2522</v>
      </c>
      <c r="E7254" s="1" t="s">
        <v>10</v>
      </c>
      <c r="F7254" s="1" t="s">
        <v>1837</v>
      </c>
      <c r="G7254" s="1" t="s">
        <v>18</v>
      </c>
      <c r="H7254" s="1" t="s">
        <v>13</v>
      </c>
      <c r="I7254">
        <v>97</v>
      </c>
      <c r="J7254">
        <v>75</v>
      </c>
      <c r="K7254">
        <v>102</v>
      </c>
      <c r="L7254">
        <v>71</v>
      </c>
      <c r="M7254">
        <v>67</v>
      </c>
      <c r="N7254">
        <v>15</v>
      </c>
      <c r="O7254">
        <v>64</v>
      </c>
      <c r="P7254">
        <v>87</v>
      </c>
      <c r="Q7254">
        <v>36</v>
      </c>
      <c r="R7254">
        <v>41</v>
      </c>
      <c r="S7254">
        <v>48</v>
      </c>
      <c r="T7254">
        <v>23</v>
      </c>
      <c r="U7254">
        <v>107</v>
      </c>
      <c r="V7254" s="1" t="s">
        <v>4278</v>
      </c>
      <c r="W7254" s="1" t="s">
        <v>2551</v>
      </c>
      <c r="X7254" s="5" t="s">
        <v>4311</v>
      </c>
      <c r="Y7254" s="5" t="s">
        <v>2562</v>
      </c>
      <c r="Z7254" s="5" t="s">
        <v>13</v>
      </c>
      <c r="AA7254" s="5"/>
    </row>
    <row r="7255" spans="1:27" ht="12" customHeight="1" x14ac:dyDescent="0.15">
      <c r="A7255" s="1" t="s">
        <v>1804</v>
      </c>
      <c r="B7255" s="1" t="s">
        <v>68</v>
      </c>
      <c r="C7255" s="1" t="s">
        <v>19</v>
      </c>
      <c r="D7255" s="1" t="s">
        <v>2522</v>
      </c>
      <c r="E7255" s="1" t="s">
        <v>10</v>
      </c>
      <c r="F7255" s="1" t="s">
        <v>1837</v>
      </c>
      <c r="G7255" s="1" t="s">
        <v>242</v>
      </c>
      <c r="H7255" s="1" t="s">
        <v>13</v>
      </c>
      <c r="I7255">
        <v>10245</v>
      </c>
      <c r="J7255">
        <v>9714</v>
      </c>
      <c r="K7255">
        <v>7951</v>
      </c>
      <c r="L7255">
        <v>8532</v>
      </c>
      <c r="M7255">
        <v>8595</v>
      </c>
      <c r="N7255">
        <v>7023</v>
      </c>
      <c r="O7255">
        <v>9016</v>
      </c>
      <c r="P7255">
        <v>7989</v>
      </c>
      <c r="Q7255">
        <v>9234</v>
      </c>
      <c r="R7255">
        <v>8661</v>
      </c>
      <c r="S7255">
        <v>8281</v>
      </c>
      <c r="T7255">
        <v>8482</v>
      </c>
      <c r="U7255">
        <v>8714</v>
      </c>
      <c r="V7255" s="1" t="s">
        <v>4278</v>
      </c>
      <c r="W7255" s="1" t="s">
        <v>2551</v>
      </c>
      <c r="X7255" s="5" t="s">
        <v>4311</v>
      </c>
      <c r="Y7255" s="5" t="s">
        <v>2557</v>
      </c>
      <c r="Z7255" s="5" t="s">
        <v>13</v>
      </c>
      <c r="AA7255" s="5"/>
    </row>
    <row r="7256" spans="1:27" ht="12" customHeight="1" x14ac:dyDescent="0.15">
      <c r="A7256" s="1" t="s">
        <v>1804</v>
      </c>
      <c r="B7256" s="1" t="s">
        <v>68</v>
      </c>
      <c r="C7256" s="1" t="s">
        <v>21</v>
      </c>
      <c r="D7256" s="1" t="s">
        <v>2522</v>
      </c>
      <c r="E7256" s="1" t="s">
        <v>10</v>
      </c>
      <c r="F7256" s="1" t="s">
        <v>1837</v>
      </c>
      <c r="G7256" s="1" t="s">
        <v>245</v>
      </c>
      <c r="H7256" s="1" t="s">
        <v>306</v>
      </c>
      <c r="I7256">
        <v>3584272</v>
      </c>
      <c r="J7256">
        <v>4170508</v>
      </c>
      <c r="K7256">
        <v>3425061</v>
      </c>
      <c r="L7256">
        <v>3674681</v>
      </c>
      <c r="M7256">
        <v>3704072</v>
      </c>
      <c r="N7256">
        <v>3058300</v>
      </c>
      <c r="O7256">
        <v>3874419</v>
      </c>
      <c r="P7256">
        <v>3428904</v>
      </c>
      <c r="Q7256">
        <v>3969464</v>
      </c>
      <c r="R7256">
        <v>3730163</v>
      </c>
      <c r="S7256">
        <v>3815158</v>
      </c>
      <c r="T7256">
        <v>3896912</v>
      </c>
      <c r="U7256">
        <v>4035328</v>
      </c>
      <c r="V7256" s="1" t="s">
        <v>4278</v>
      </c>
      <c r="W7256" s="1" t="s">
        <v>2551</v>
      </c>
      <c r="X7256" s="5" t="s">
        <v>4311</v>
      </c>
      <c r="Y7256" s="5" t="s">
        <v>2740</v>
      </c>
      <c r="Z7256" s="5" t="s">
        <v>2788</v>
      </c>
      <c r="AA7256" s="5"/>
    </row>
    <row r="7257" spans="1:27" ht="12" customHeight="1" x14ac:dyDescent="0.15">
      <c r="A7257" s="1" t="s">
        <v>1804</v>
      </c>
      <c r="B7257" s="1" t="s">
        <v>68</v>
      </c>
      <c r="C7257" s="1" t="s">
        <v>23</v>
      </c>
      <c r="D7257" s="1" t="s">
        <v>2522</v>
      </c>
      <c r="E7257" s="1" t="s">
        <v>10</v>
      </c>
      <c r="F7257" s="1" t="s">
        <v>1837</v>
      </c>
      <c r="G7257" s="1" t="s">
        <v>22</v>
      </c>
      <c r="H7257" s="1" t="s">
        <v>13</v>
      </c>
      <c r="I7257">
        <v>1007</v>
      </c>
      <c r="J7257">
        <v>1091</v>
      </c>
      <c r="K7257">
        <v>958</v>
      </c>
      <c r="L7257">
        <v>1083</v>
      </c>
      <c r="M7257">
        <v>814</v>
      </c>
      <c r="N7257">
        <v>755</v>
      </c>
      <c r="O7257">
        <v>830</v>
      </c>
      <c r="P7257">
        <v>1010</v>
      </c>
      <c r="Q7257">
        <v>1169</v>
      </c>
      <c r="R7257">
        <v>836</v>
      </c>
      <c r="S7257">
        <v>918</v>
      </c>
      <c r="T7257">
        <v>845</v>
      </c>
      <c r="U7257">
        <v>796</v>
      </c>
      <c r="V7257" s="1" t="s">
        <v>4278</v>
      </c>
      <c r="W7257" s="1" t="s">
        <v>2551</v>
      </c>
      <c r="X7257" s="5" t="s">
        <v>4311</v>
      </c>
      <c r="Y7257" s="5" t="s">
        <v>2564</v>
      </c>
      <c r="Z7257" s="5" t="s">
        <v>13</v>
      </c>
      <c r="AA7257" s="5"/>
    </row>
    <row r="7258" spans="1:27" ht="12" customHeight="1" x14ac:dyDescent="0.15">
      <c r="A7258" s="1" t="s">
        <v>1804</v>
      </c>
      <c r="B7258" s="1" t="s">
        <v>68</v>
      </c>
      <c r="C7258" s="1" t="s">
        <v>77</v>
      </c>
      <c r="D7258" s="1" t="s">
        <v>2522</v>
      </c>
      <c r="E7258" s="1" t="s">
        <v>10</v>
      </c>
      <c r="F7258" s="1" t="s">
        <v>1837</v>
      </c>
      <c r="G7258" s="1" t="s">
        <v>24</v>
      </c>
      <c r="H7258" s="1" t="s">
        <v>13</v>
      </c>
      <c r="I7258">
        <v>26453</v>
      </c>
      <c r="J7258">
        <v>27314</v>
      </c>
      <c r="K7258">
        <v>29112</v>
      </c>
      <c r="L7258">
        <v>30114</v>
      </c>
      <c r="M7258">
        <v>31467</v>
      </c>
      <c r="N7258">
        <v>33111</v>
      </c>
      <c r="O7258">
        <v>31142</v>
      </c>
      <c r="P7258">
        <v>28862</v>
      </c>
      <c r="Q7258">
        <v>26534</v>
      </c>
      <c r="R7258">
        <v>25941</v>
      </c>
      <c r="S7258">
        <v>27030</v>
      </c>
      <c r="T7258">
        <v>27517</v>
      </c>
      <c r="U7258">
        <v>26720</v>
      </c>
      <c r="V7258" s="1" t="s">
        <v>4278</v>
      </c>
      <c r="W7258" s="1" t="s">
        <v>2551</v>
      </c>
      <c r="X7258" s="5" t="s">
        <v>4311</v>
      </c>
      <c r="Y7258" s="5" t="s">
        <v>2559</v>
      </c>
      <c r="Z7258" s="5" t="s">
        <v>13</v>
      </c>
      <c r="AA7258" s="5"/>
    </row>
    <row r="7259" spans="1:27" ht="12" customHeight="1" x14ac:dyDescent="0.15">
      <c r="A7259" s="1" t="s">
        <v>1804</v>
      </c>
      <c r="B7259" s="1" t="s">
        <v>278</v>
      </c>
      <c r="C7259" s="1" t="s">
        <v>9</v>
      </c>
      <c r="D7259" s="1" t="s">
        <v>2522</v>
      </c>
      <c r="E7259" s="1" t="s">
        <v>10</v>
      </c>
      <c r="F7259" s="1" t="s">
        <v>1838</v>
      </c>
      <c r="G7259" s="1" t="s">
        <v>12</v>
      </c>
      <c r="H7259" s="1" t="s">
        <v>13</v>
      </c>
      <c r="I7259">
        <v>3741</v>
      </c>
      <c r="J7259">
        <v>2939</v>
      </c>
      <c r="K7259">
        <v>4138</v>
      </c>
      <c r="L7259">
        <v>4548</v>
      </c>
      <c r="M7259">
        <v>4083</v>
      </c>
      <c r="N7259">
        <v>3973</v>
      </c>
      <c r="O7259">
        <v>3038</v>
      </c>
      <c r="P7259">
        <v>2550</v>
      </c>
      <c r="Q7259">
        <v>4097</v>
      </c>
      <c r="R7259">
        <v>3755</v>
      </c>
      <c r="S7259">
        <v>3616</v>
      </c>
      <c r="T7259">
        <v>3542</v>
      </c>
      <c r="U7259">
        <v>2715</v>
      </c>
      <c r="V7259" s="1" t="s">
        <v>4278</v>
      </c>
      <c r="W7259" s="1" t="s">
        <v>2551</v>
      </c>
      <c r="X7259" s="5" t="s">
        <v>4312</v>
      </c>
      <c r="Y7259" s="5" t="s">
        <v>2553</v>
      </c>
      <c r="Z7259" s="5" t="s">
        <v>13</v>
      </c>
      <c r="AA7259" s="5"/>
    </row>
    <row r="7260" spans="1:27" ht="12" customHeight="1" x14ac:dyDescent="0.15">
      <c r="A7260" s="1" t="s">
        <v>1804</v>
      </c>
      <c r="B7260" s="1" t="s">
        <v>278</v>
      </c>
      <c r="C7260" s="1" t="s">
        <v>15</v>
      </c>
      <c r="D7260" s="1" t="s">
        <v>2522</v>
      </c>
      <c r="E7260" s="1" t="s">
        <v>10</v>
      </c>
      <c r="F7260" s="1" t="s">
        <v>1838</v>
      </c>
      <c r="G7260" s="1" t="s">
        <v>16</v>
      </c>
      <c r="H7260" s="1" t="s">
        <v>13</v>
      </c>
      <c r="I7260">
        <v>110</v>
      </c>
      <c r="J7260">
        <v>52</v>
      </c>
      <c r="K7260">
        <v>118</v>
      </c>
      <c r="L7260">
        <v>120</v>
      </c>
      <c r="M7260">
        <v>100</v>
      </c>
      <c r="N7260">
        <v>70</v>
      </c>
      <c r="O7260">
        <v>47</v>
      </c>
      <c r="P7260">
        <v>48</v>
      </c>
      <c r="Q7260">
        <v>35</v>
      </c>
      <c r="R7260">
        <v>16</v>
      </c>
      <c r="S7260">
        <v>26</v>
      </c>
      <c r="T7260">
        <v>20</v>
      </c>
      <c r="U7260">
        <v>37</v>
      </c>
      <c r="V7260" s="1" t="s">
        <v>4278</v>
      </c>
      <c r="W7260" s="1" t="s">
        <v>2551</v>
      </c>
      <c r="X7260" s="5" t="s">
        <v>4312</v>
      </c>
      <c r="Y7260" s="5" t="s">
        <v>2561</v>
      </c>
      <c r="Z7260" s="5" t="s">
        <v>13</v>
      </c>
      <c r="AA7260" s="5"/>
    </row>
    <row r="7261" spans="1:27" ht="12" customHeight="1" x14ac:dyDescent="0.15">
      <c r="A7261" s="1" t="s">
        <v>1804</v>
      </c>
      <c r="B7261" s="1" t="s">
        <v>278</v>
      </c>
      <c r="C7261" s="1" t="s">
        <v>17</v>
      </c>
      <c r="D7261" s="1" t="s">
        <v>2522</v>
      </c>
      <c r="E7261" s="1" t="s">
        <v>10</v>
      </c>
      <c r="F7261" s="1" t="s">
        <v>1838</v>
      </c>
      <c r="G7261" s="1" t="s">
        <v>18</v>
      </c>
      <c r="H7261" s="1" t="s">
        <v>13</v>
      </c>
      <c r="I7261">
        <v>376</v>
      </c>
      <c r="J7261">
        <v>473</v>
      </c>
      <c r="K7261">
        <v>408</v>
      </c>
      <c r="L7261">
        <v>489</v>
      </c>
      <c r="M7261">
        <v>601</v>
      </c>
      <c r="N7261">
        <v>505</v>
      </c>
      <c r="O7261">
        <v>256</v>
      </c>
      <c r="P7261">
        <v>27</v>
      </c>
      <c r="Q7261">
        <v>401</v>
      </c>
      <c r="R7261">
        <v>50</v>
      </c>
      <c r="S7261">
        <v>169</v>
      </c>
      <c r="T7261">
        <v>88</v>
      </c>
      <c r="U7261">
        <v>251</v>
      </c>
      <c r="V7261" s="1" t="s">
        <v>4278</v>
      </c>
      <c r="W7261" s="1" t="s">
        <v>2551</v>
      </c>
      <c r="X7261" s="5" t="s">
        <v>4312</v>
      </c>
      <c r="Y7261" s="5" t="s">
        <v>2562</v>
      </c>
      <c r="Z7261" s="5" t="s">
        <v>13</v>
      </c>
      <c r="AA7261" s="5"/>
    </row>
    <row r="7262" spans="1:27" ht="12" customHeight="1" x14ac:dyDescent="0.15">
      <c r="A7262" s="1" t="s">
        <v>1804</v>
      </c>
      <c r="B7262" s="1" t="s">
        <v>278</v>
      </c>
      <c r="C7262" s="1" t="s">
        <v>19</v>
      </c>
      <c r="D7262" s="1" t="s">
        <v>2522</v>
      </c>
      <c r="E7262" s="1" t="s">
        <v>10</v>
      </c>
      <c r="F7262" s="1" t="s">
        <v>1838</v>
      </c>
      <c r="G7262" s="1" t="s">
        <v>242</v>
      </c>
      <c r="H7262" s="1" t="s">
        <v>13</v>
      </c>
      <c r="I7262">
        <v>2580</v>
      </c>
      <c r="J7262">
        <v>2022</v>
      </c>
      <c r="K7262">
        <v>2710</v>
      </c>
      <c r="L7262">
        <v>2885</v>
      </c>
      <c r="M7262">
        <v>2635</v>
      </c>
      <c r="N7262">
        <v>2665</v>
      </c>
      <c r="O7262">
        <v>2351</v>
      </c>
      <c r="P7262">
        <v>2298</v>
      </c>
      <c r="Q7262">
        <v>2807</v>
      </c>
      <c r="R7262">
        <v>2694</v>
      </c>
      <c r="S7262">
        <v>2145</v>
      </c>
      <c r="T7262">
        <v>2260</v>
      </c>
      <c r="U7262">
        <v>2686</v>
      </c>
      <c r="V7262" s="1" t="s">
        <v>4278</v>
      </c>
      <c r="W7262" s="1" t="s">
        <v>2551</v>
      </c>
      <c r="X7262" s="5" t="s">
        <v>4312</v>
      </c>
      <c r="Y7262" s="5" t="s">
        <v>2557</v>
      </c>
      <c r="Z7262" s="5" t="s">
        <v>13</v>
      </c>
      <c r="AA7262" s="5"/>
    </row>
    <row r="7263" spans="1:27" ht="12" customHeight="1" x14ac:dyDescent="0.15">
      <c r="A7263" s="1" t="s">
        <v>1804</v>
      </c>
      <c r="B7263" s="1" t="s">
        <v>278</v>
      </c>
      <c r="C7263" s="1" t="s">
        <v>21</v>
      </c>
      <c r="D7263" s="1" t="s">
        <v>2522</v>
      </c>
      <c r="E7263" s="1" t="s">
        <v>10</v>
      </c>
      <c r="F7263" s="1" t="s">
        <v>1838</v>
      </c>
      <c r="G7263" s="1" t="s">
        <v>245</v>
      </c>
      <c r="H7263" s="1" t="s">
        <v>306</v>
      </c>
      <c r="I7263">
        <v>2147014</v>
      </c>
      <c r="J7263">
        <v>1718156</v>
      </c>
      <c r="K7263">
        <v>2261952</v>
      </c>
      <c r="L7263">
        <v>2499933</v>
      </c>
      <c r="M7263">
        <v>2424564</v>
      </c>
      <c r="N7263">
        <v>2435245</v>
      </c>
      <c r="O7263">
        <v>2183129</v>
      </c>
      <c r="P7263">
        <v>2414185</v>
      </c>
      <c r="Q7263">
        <v>2848027</v>
      </c>
      <c r="R7263">
        <v>2616640</v>
      </c>
      <c r="S7263">
        <v>2171154</v>
      </c>
      <c r="T7263">
        <v>2313048</v>
      </c>
      <c r="U7263">
        <v>2664149</v>
      </c>
      <c r="V7263" s="1" t="s">
        <v>4278</v>
      </c>
      <c r="W7263" s="1" t="s">
        <v>2551</v>
      </c>
      <c r="X7263" s="5" t="s">
        <v>4312</v>
      </c>
      <c r="Y7263" s="5" t="s">
        <v>2740</v>
      </c>
      <c r="Z7263" s="5" t="s">
        <v>2788</v>
      </c>
      <c r="AA7263" s="5"/>
    </row>
    <row r="7264" spans="1:27" ht="12" customHeight="1" x14ac:dyDescent="0.15">
      <c r="A7264" s="1" t="s">
        <v>1804</v>
      </c>
      <c r="B7264" s="1" t="s">
        <v>278</v>
      </c>
      <c r="C7264" s="1" t="s">
        <v>23</v>
      </c>
      <c r="D7264" s="1" t="s">
        <v>2522</v>
      </c>
      <c r="E7264" s="1" t="s">
        <v>10</v>
      </c>
      <c r="F7264" s="1" t="s">
        <v>1838</v>
      </c>
      <c r="G7264" s="1" t="s">
        <v>22</v>
      </c>
      <c r="H7264" s="1" t="s">
        <v>13</v>
      </c>
      <c r="I7264">
        <v>856</v>
      </c>
      <c r="J7264">
        <v>1153</v>
      </c>
      <c r="K7264">
        <v>804</v>
      </c>
      <c r="L7264">
        <v>894</v>
      </c>
      <c r="M7264">
        <v>790</v>
      </c>
      <c r="N7264">
        <v>598</v>
      </c>
      <c r="O7264">
        <v>626</v>
      </c>
      <c r="P7264">
        <v>579</v>
      </c>
      <c r="Q7264">
        <v>695</v>
      </c>
      <c r="R7264">
        <v>541</v>
      </c>
      <c r="S7264">
        <v>751</v>
      </c>
      <c r="T7264">
        <v>734</v>
      </c>
      <c r="U7264">
        <v>466</v>
      </c>
      <c r="V7264" s="1" t="s">
        <v>4278</v>
      </c>
      <c r="W7264" s="1" t="s">
        <v>2551</v>
      </c>
      <c r="X7264" s="5" t="s">
        <v>4312</v>
      </c>
      <c r="Y7264" s="5" t="s">
        <v>2564</v>
      </c>
      <c r="Z7264" s="5" t="s">
        <v>13</v>
      </c>
      <c r="AA7264" s="5"/>
    </row>
    <row r="7265" spans="1:27" ht="12" customHeight="1" x14ac:dyDescent="0.15">
      <c r="A7265" s="1" t="s">
        <v>1804</v>
      </c>
      <c r="B7265" s="1" t="s">
        <v>278</v>
      </c>
      <c r="C7265" s="1" t="s">
        <v>77</v>
      </c>
      <c r="D7265" s="1" t="s">
        <v>2522</v>
      </c>
      <c r="E7265" s="1" t="s">
        <v>10</v>
      </c>
      <c r="F7265" s="1" t="s">
        <v>1838</v>
      </c>
      <c r="G7265" s="1" t="s">
        <v>24</v>
      </c>
      <c r="H7265" s="1" t="s">
        <v>13</v>
      </c>
      <c r="I7265">
        <v>4240</v>
      </c>
      <c r="J7265">
        <v>3583</v>
      </c>
      <c r="K7265">
        <v>3917</v>
      </c>
      <c r="L7265">
        <v>4316</v>
      </c>
      <c r="M7265">
        <v>4472</v>
      </c>
      <c r="N7265">
        <v>4748</v>
      </c>
      <c r="O7265">
        <v>4601</v>
      </c>
      <c r="P7265">
        <v>4294</v>
      </c>
      <c r="Q7265">
        <v>4523</v>
      </c>
      <c r="R7265">
        <v>5010</v>
      </c>
      <c r="S7265">
        <v>5588</v>
      </c>
      <c r="T7265">
        <v>6068</v>
      </c>
      <c r="U7265">
        <v>5418</v>
      </c>
      <c r="V7265" s="1" t="s">
        <v>4278</v>
      </c>
      <c r="W7265" s="1" t="s">
        <v>2551</v>
      </c>
      <c r="X7265" s="5" t="s">
        <v>4312</v>
      </c>
      <c r="Y7265" s="5" t="s">
        <v>2559</v>
      </c>
      <c r="Z7265" s="5" t="s">
        <v>13</v>
      </c>
      <c r="AA7265" s="5"/>
    </row>
    <row r="7266" spans="1:27" ht="12" customHeight="1" x14ac:dyDescent="0.15">
      <c r="A7266" s="1" t="s">
        <v>1804</v>
      </c>
      <c r="B7266" s="1" t="s">
        <v>280</v>
      </c>
      <c r="C7266" s="1" t="s">
        <v>9</v>
      </c>
      <c r="D7266" s="1" t="s">
        <v>2522</v>
      </c>
      <c r="E7266" s="1" t="s">
        <v>10</v>
      </c>
      <c r="F7266" s="1" t="s">
        <v>1839</v>
      </c>
      <c r="G7266" s="1" t="s">
        <v>12</v>
      </c>
      <c r="H7266" s="1" t="s">
        <v>13</v>
      </c>
      <c r="I7266">
        <v>18015</v>
      </c>
      <c r="J7266">
        <v>14704</v>
      </c>
      <c r="K7266">
        <v>17291</v>
      </c>
      <c r="L7266">
        <v>15334</v>
      </c>
      <c r="M7266">
        <v>16276</v>
      </c>
      <c r="N7266">
        <v>15743</v>
      </c>
      <c r="O7266">
        <v>15131</v>
      </c>
      <c r="P7266">
        <v>16050</v>
      </c>
      <c r="Q7266">
        <v>18351</v>
      </c>
      <c r="R7266">
        <v>15553</v>
      </c>
      <c r="S7266">
        <v>19901</v>
      </c>
      <c r="T7266">
        <v>18992</v>
      </c>
      <c r="U7266">
        <v>19384</v>
      </c>
      <c r="V7266" s="1" t="s">
        <v>4278</v>
      </c>
      <c r="W7266" s="1" t="s">
        <v>2551</v>
      </c>
      <c r="X7266" s="5" t="s">
        <v>4313</v>
      </c>
      <c r="Y7266" s="5" t="s">
        <v>2553</v>
      </c>
      <c r="Z7266" s="5" t="s">
        <v>13</v>
      </c>
      <c r="AA7266" s="5"/>
    </row>
    <row r="7267" spans="1:27" ht="12" customHeight="1" x14ac:dyDescent="0.15">
      <c r="A7267" s="1" t="s">
        <v>1804</v>
      </c>
      <c r="B7267" s="1" t="s">
        <v>280</v>
      </c>
      <c r="C7267" s="1" t="s">
        <v>15</v>
      </c>
      <c r="D7267" s="1" t="s">
        <v>2522</v>
      </c>
      <c r="E7267" s="1" t="s">
        <v>10</v>
      </c>
      <c r="F7267" s="1" t="s">
        <v>1839</v>
      </c>
      <c r="G7267" s="1" t="s">
        <v>16</v>
      </c>
      <c r="H7267" s="1" t="s">
        <v>13</v>
      </c>
      <c r="I7267">
        <v>160</v>
      </c>
      <c r="J7267">
        <v>128</v>
      </c>
      <c r="K7267">
        <v>255</v>
      </c>
      <c r="L7267">
        <v>345</v>
      </c>
      <c r="M7267">
        <v>222</v>
      </c>
      <c r="N7267">
        <v>118</v>
      </c>
      <c r="O7267">
        <v>160</v>
      </c>
      <c r="P7267">
        <v>120</v>
      </c>
      <c r="Q7267">
        <v>79</v>
      </c>
      <c r="R7267">
        <v>18</v>
      </c>
      <c r="S7267">
        <v>111</v>
      </c>
      <c r="T7267">
        <v>218</v>
      </c>
      <c r="U7267">
        <v>282</v>
      </c>
      <c r="V7267" s="1" t="s">
        <v>4278</v>
      </c>
      <c r="W7267" s="1" t="s">
        <v>2551</v>
      </c>
      <c r="X7267" s="5" t="s">
        <v>4313</v>
      </c>
      <c r="Y7267" s="5" t="s">
        <v>2561</v>
      </c>
      <c r="Z7267" s="5" t="s">
        <v>13</v>
      </c>
      <c r="AA7267" s="5"/>
    </row>
    <row r="7268" spans="1:27" ht="12" customHeight="1" x14ac:dyDescent="0.15">
      <c r="A7268" s="1" t="s">
        <v>1804</v>
      </c>
      <c r="B7268" s="1" t="s">
        <v>280</v>
      </c>
      <c r="C7268" s="1" t="s">
        <v>17</v>
      </c>
      <c r="D7268" s="1" t="s">
        <v>2522</v>
      </c>
      <c r="E7268" s="1" t="s">
        <v>10</v>
      </c>
      <c r="F7268" s="1" t="s">
        <v>1839</v>
      </c>
      <c r="G7268" s="1" t="s">
        <v>18</v>
      </c>
      <c r="H7268" s="1" t="s">
        <v>13</v>
      </c>
      <c r="I7268">
        <v>3046</v>
      </c>
      <c r="J7268">
        <v>2904</v>
      </c>
      <c r="K7268">
        <v>2935</v>
      </c>
      <c r="L7268">
        <v>2778</v>
      </c>
      <c r="M7268">
        <v>2792</v>
      </c>
      <c r="N7268">
        <v>2751</v>
      </c>
      <c r="O7268">
        <v>2756</v>
      </c>
      <c r="P7268">
        <v>2775</v>
      </c>
      <c r="Q7268">
        <v>2664</v>
      </c>
      <c r="R7268">
        <v>2939</v>
      </c>
      <c r="S7268">
        <v>2979</v>
      </c>
      <c r="T7268">
        <v>2948</v>
      </c>
      <c r="U7268">
        <v>3360</v>
      </c>
      <c r="V7268" s="1" t="s">
        <v>4278</v>
      </c>
      <c r="W7268" s="1" t="s">
        <v>2551</v>
      </c>
      <c r="X7268" s="5" t="s">
        <v>4313</v>
      </c>
      <c r="Y7268" s="5" t="s">
        <v>2562</v>
      </c>
      <c r="Z7268" s="5" t="s">
        <v>13</v>
      </c>
      <c r="AA7268" s="5"/>
    </row>
    <row r="7269" spans="1:27" ht="12" customHeight="1" x14ac:dyDescent="0.15">
      <c r="A7269" s="1" t="s">
        <v>1804</v>
      </c>
      <c r="B7269" s="1" t="s">
        <v>280</v>
      </c>
      <c r="C7269" s="1" t="s">
        <v>19</v>
      </c>
      <c r="D7269" s="1" t="s">
        <v>2522</v>
      </c>
      <c r="E7269" s="1" t="s">
        <v>10</v>
      </c>
      <c r="F7269" s="1" t="s">
        <v>1839</v>
      </c>
      <c r="G7269" s="1" t="s">
        <v>242</v>
      </c>
      <c r="H7269" s="1" t="s">
        <v>13</v>
      </c>
      <c r="I7269">
        <v>9477</v>
      </c>
      <c r="J7269">
        <v>12125</v>
      </c>
      <c r="K7269">
        <v>8824</v>
      </c>
      <c r="L7269">
        <v>9423</v>
      </c>
      <c r="M7269">
        <v>9341</v>
      </c>
      <c r="N7269">
        <v>8044</v>
      </c>
      <c r="O7269">
        <v>9983</v>
      </c>
      <c r="P7269">
        <v>9956</v>
      </c>
      <c r="Q7269">
        <v>11477</v>
      </c>
      <c r="R7269">
        <v>10794</v>
      </c>
      <c r="S7269">
        <v>9489</v>
      </c>
      <c r="T7269">
        <v>8193</v>
      </c>
      <c r="U7269">
        <v>13768</v>
      </c>
      <c r="V7269" s="1" t="s">
        <v>4278</v>
      </c>
      <c r="W7269" s="1" t="s">
        <v>2551</v>
      </c>
      <c r="X7269" s="5" t="s">
        <v>4313</v>
      </c>
      <c r="Y7269" s="5" t="s">
        <v>2557</v>
      </c>
      <c r="Z7269" s="5" t="s">
        <v>13</v>
      </c>
      <c r="AA7269" s="5"/>
    </row>
    <row r="7270" spans="1:27" ht="12" customHeight="1" x14ac:dyDescent="0.15">
      <c r="A7270" s="1" t="s">
        <v>1804</v>
      </c>
      <c r="B7270" s="1" t="s">
        <v>280</v>
      </c>
      <c r="C7270" s="1" t="s">
        <v>21</v>
      </c>
      <c r="D7270" s="1" t="s">
        <v>2522</v>
      </c>
      <c r="E7270" s="1" t="s">
        <v>10</v>
      </c>
      <c r="F7270" s="1" t="s">
        <v>1839</v>
      </c>
      <c r="G7270" s="1" t="s">
        <v>245</v>
      </c>
      <c r="H7270" s="1" t="s">
        <v>306</v>
      </c>
      <c r="I7270">
        <v>3622678</v>
      </c>
      <c r="J7270">
        <v>4513368</v>
      </c>
      <c r="K7270">
        <v>3498100</v>
      </c>
      <c r="L7270">
        <v>4021775</v>
      </c>
      <c r="M7270">
        <v>3799000</v>
      </c>
      <c r="N7270">
        <v>3305101</v>
      </c>
      <c r="O7270">
        <v>3879793</v>
      </c>
      <c r="P7270">
        <v>3789931</v>
      </c>
      <c r="Q7270">
        <v>4061706</v>
      </c>
      <c r="R7270">
        <v>3943978</v>
      </c>
      <c r="S7270">
        <v>3585866</v>
      </c>
      <c r="T7270">
        <v>3199178</v>
      </c>
      <c r="U7270">
        <v>4805738</v>
      </c>
      <c r="V7270" s="1" t="s">
        <v>4278</v>
      </c>
      <c r="W7270" s="1" t="s">
        <v>2551</v>
      </c>
      <c r="X7270" s="5" t="s">
        <v>4313</v>
      </c>
      <c r="Y7270" s="5" t="s">
        <v>2740</v>
      </c>
      <c r="Z7270" s="5" t="s">
        <v>2788</v>
      </c>
      <c r="AA7270" s="5"/>
    </row>
    <row r="7271" spans="1:27" ht="12" customHeight="1" x14ac:dyDescent="0.15">
      <c r="A7271" s="1" t="s">
        <v>1804</v>
      </c>
      <c r="B7271" s="1" t="s">
        <v>280</v>
      </c>
      <c r="C7271" s="1" t="s">
        <v>23</v>
      </c>
      <c r="D7271" s="1" t="s">
        <v>2522</v>
      </c>
      <c r="E7271" s="1" t="s">
        <v>10</v>
      </c>
      <c r="F7271" s="1" t="s">
        <v>1839</v>
      </c>
      <c r="G7271" s="1" t="s">
        <v>22</v>
      </c>
      <c r="H7271" s="1" t="s">
        <v>13</v>
      </c>
      <c r="I7271">
        <v>4998</v>
      </c>
      <c r="J7271">
        <v>5332</v>
      </c>
      <c r="K7271">
        <v>4771</v>
      </c>
      <c r="L7271">
        <v>4729</v>
      </c>
      <c r="M7271">
        <v>3989</v>
      </c>
      <c r="N7271">
        <v>1880</v>
      </c>
      <c r="O7271">
        <v>3119</v>
      </c>
      <c r="P7271">
        <v>3859</v>
      </c>
      <c r="Q7271">
        <v>4603</v>
      </c>
      <c r="R7271">
        <v>3747</v>
      </c>
      <c r="S7271">
        <v>4229</v>
      </c>
      <c r="T7271">
        <v>4451</v>
      </c>
      <c r="U7271">
        <v>4689</v>
      </c>
      <c r="V7271" s="1" t="s">
        <v>4278</v>
      </c>
      <c r="W7271" s="1" t="s">
        <v>2551</v>
      </c>
      <c r="X7271" s="5" t="s">
        <v>4313</v>
      </c>
      <c r="Y7271" s="5" t="s">
        <v>2564</v>
      </c>
      <c r="Z7271" s="5" t="s">
        <v>13</v>
      </c>
      <c r="AA7271" s="5"/>
    </row>
    <row r="7272" spans="1:27" ht="12" customHeight="1" x14ac:dyDescent="0.15">
      <c r="A7272" s="1" t="s">
        <v>1804</v>
      </c>
      <c r="B7272" s="1" t="s">
        <v>280</v>
      </c>
      <c r="C7272" s="1" t="s">
        <v>77</v>
      </c>
      <c r="D7272" s="1" t="s">
        <v>2522</v>
      </c>
      <c r="E7272" s="1" t="s">
        <v>10</v>
      </c>
      <c r="F7272" s="1" t="s">
        <v>1839</v>
      </c>
      <c r="G7272" s="1" t="s">
        <v>24</v>
      </c>
      <c r="H7272" s="1" t="s">
        <v>13</v>
      </c>
      <c r="I7272">
        <v>20904</v>
      </c>
      <c r="J7272">
        <v>15377</v>
      </c>
      <c r="K7272">
        <v>16391</v>
      </c>
      <c r="L7272">
        <v>15141</v>
      </c>
      <c r="M7272">
        <v>15517</v>
      </c>
      <c r="N7272">
        <v>18705</v>
      </c>
      <c r="O7272">
        <v>18138</v>
      </c>
      <c r="P7272">
        <v>17720</v>
      </c>
      <c r="Q7272">
        <v>17404</v>
      </c>
      <c r="R7272">
        <v>15495</v>
      </c>
      <c r="S7272">
        <v>18809</v>
      </c>
      <c r="T7272">
        <v>22428</v>
      </c>
      <c r="U7272">
        <v>20280</v>
      </c>
      <c r="V7272" s="1" t="s">
        <v>4278</v>
      </c>
      <c r="W7272" s="1" t="s">
        <v>2551</v>
      </c>
      <c r="X7272" s="5" t="s">
        <v>4313</v>
      </c>
      <c r="Y7272" s="5" t="s">
        <v>2559</v>
      </c>
      <c r="Z7272" s="5" t="s">
        <v>13</v>
      </c>
      <c r="AA7272" s="5"/>
    </row>
    <row r="7273" spans="1:27" ht="12" customHeight="1" x14ac:dyDescent="0.15">
      <c r="A7273" s="1" t="s">
        <v>1804</v>
      </c>
      <c r="B7273" s="1" t="s">
        <v>212</v>
      </c>
      <c r="C7273" s="1" t="s">
        <v>9</v>
      </c>
      <c r="D7273" s="1" t="s">
        <v>2522</v>
      </c>
      <c r="E7273" s="1" t="s">
        <v>213</v>
      </c>
      <c r="F7273" s="1" t="s">
        <v>1840</v>
      </c>
      <c r="G7273" s="1" t="s">
        <v>215</v>
      </c>
      <c r="H7273" s="1" t="s">
        <v>216</v>
      </c>
      <c r="I7273">
        <v>19209</v>
      </c>
      <c r="J7273">
        <v>19296</v>
      </c>
      <c r="K7273">
        <v>19392</v>
      </c>
      <c r="L7273">
        <v>19250</v>
      </c>
      <c r="M7273">
        <v>19293</v>
      </c>
      <c r="N7273">
        <v>19223</v>
      </c>
      <c r="O7273">
        <v>19189</v>
      </c>
      <c r="P7273">
        <v>19157</v>
      </c>
      <c r="Q7273">
        <v>19213</v>
      </c>
      <c r="R7273">
        <v>19195</v>
      </c>
      <c r="S7273">
        <v>19188</v>
      </c>
      <c r="T7273">
        <v>19396</v>
      </c>
      <c r="U7273">
        <v>19449</v>
      </c>
      <c r="V7273" s="1" t="s">
        <v>4278</v>
      </c>
      <c r="W7273" s="1" t="s">
        <v>2717</v>
      </c>
      <c r="X7273" s="5" t="s">
        <v>4314</v>
      </c>
      <c r="Y7273" s="5" t="s">
        <v>2719</v>
      </c>
      <c r="Z7273" s="5" t="s">
        <v>2720</v>
      </c>
      <c r="AA7273" s="5"/>
    </row>
    <row r="7274" spans="1:27" ht="12" customHeight="1" x14ac:dyDescent="0.15">
      <c r="A7274" s="1" t="s">
        <v>1804</v>
      </c>
      <c r="B7274" s="1" t="s">
        <v>219</v>
      </c>
      <c r="C7274" s="1" t="s">
        <v>9</v>
      </c>
      <c r="D7274" s="1" t="s">
        <v>2522</v>
      </c>
      <c r="E7274" s="1" t="s">
        <v>220</v>
      </c>
      <c r="F7274" s="1" t="s">
        <v>1841</v>
      </c>
      <c r="G7274" s="1" t="s">
        <v>220</v>
      </c>
      <c r="H7274" s="1" t="s">
        <v>1632</v>
      </c>
      <c r="I7274">
        <v>42127</v>
      </c>
      <c r="J7274">
        <v>42127</v>
      </c>
      <c r="K7274">
        <v>42127</v>
      </c>
      <c r="L7274">
        <v>42127</v>
      </c>
      <c r="M7274">
        <v>42127</v>
      </c>
      <c r="N7274">
        <v>42127</v>
      </c>
      <c r="O7274">
        <v>42127</v>
      </c>
      <c r="P7274">
        <v>42127</v>
      </c>
      <c r="Q7274">
        <v>42127</v>
      </c>
      <c r="R7274">
        <v>42127</v>
      </c>
      <c r="S7274">
        <v>42337</v>
      </c>
      <c r="T7274">
        <v>42337</v>
      </c>
      <c r="U7274">
        <v>42337</v>
      </c>
      <c r="V7274" s="1" t="s">
        <v>4278</v>
      </c>
      <c r="W7274" s="1" t="s">
        <v>2723</v>
      </c>
      <c r="X7274" s="5" t="s">
        <v>4315</v>
      </c>
      <c r="Y7274" s="5" t="s">
        <v>2727</v>
      </c>
      <c r="Z7274" s="5" t="s">
        <v>4109</v>
      </c>
      <c r="AA7274" s="5"/>
    </row>
    <row r="7275" spans="1:27" ht="12" customHeight="1" x14ac:dyDescent="0.15">
      <c r="A7275" s="1" t="s">
        <v>1804</v>
      </c>
      <c r="B7275" s="1" t="s">
        <v>219</v>
      </c>
      <c r="C7275" s="1" t="s">
        <v>17</v>
      </c>
      <c r="D7275" s="1" t="s">
        <v>2522</v>
      </c>
      <c r="E7275" s="1" t="s">
        <v>220</v>
      </c>
      <c r="F7275" s="1" t="s">
        <v>1841</v>
      </c>
      <c r="G7275" s="1" t="s">
        <v>1132</v>
      </c>
      <c r="H7275" s="1" t="s">
        <v>1133</v>
      </c>
      <c r="I7275" s="37">
        <v>60.2</v>
      </c>
      <c r="J7275" s="37">
        <v>54.5</v>
      </c>
      <c r="K7275" s="37">
        <v>50.2</v>
      </c>
      <c r="L7275" s="37">
        <v>58</v>
      </c>
      <c r="M7275" s="37">
        <v>53.5</v>
      </c>
      <c r="N7275" s="37">
        <v>46.9</v>
      </c>
      <c r="O7275" s="37">
        <v>54.4</v>
      </c>
      <c r="P7275" s="37">
        <v>50.6</v>
      </c>
      <c r="Q7275" s="37">
        <v>50.6</v>
      </c>
      <c r="R7275" s="37">
        <v>47.6</v>
      </c>
      <c r="S7275" s="37">
        <v>43.4</v>
      </c>
      <c r="T7275" s="37">
        <v>44.8</v>
      </c>
      <c r="U7275" s="37">
        <v>46.4</v>
      </c>
      <c r="V7275" s="1" t="s">
        <v>4278</v>
      </c>
      <c r="W7275" s="1" t="s">
        <v>2723</v>
      </c>
      <c r="X7275" s="8" t="s">
        <v>4315</v>
      </c>
      <c r="Y7275" s="8" t="s">
        <v>4110</v>
      </c>
      <c r="Z7275" s="8" t="s">
        <v>1133</v>
      </c>
      <c r="AA7275" s="8"/>
    </row>
    <row r="7276" spans="1:27" ht="12" customHeight="1" x14ac:dyDescent="0.15">
      <c r="A7276" s="1" t="s">
        <v>1804</v>
      </c>
      <c r="B7276" s="1" t="s">
        <v>223</v>
      </c>
      <c r="C7276" s="1" t="s">
        <v>9</v>
      </c>
      <c r="D7276" s="1" t="s">
        <v>2522</v>
      </c>
      <c r="E7276" s="1" t="s">
        <v>220</v>
      </c>
      <c r="F7276" s="1" t="s">
        <v>1809</v>
      </c>
      <c r="G7276" s="1" t="s">
        <v>220</v>
      </c>
      <c r="H7276" s="1" t="s">
        <v>1632</v>
      </c>
      <c r="I7276">
        <v>26828</v>
      </c>
      <c r="J7276">
        <v>26828</v>
      </c>
      <c r="K7276">
        <v>26028</v>
      </c>
      <c r="L7276">
        <v>26028</v>
      </c>
      <c r="M7276">
        <v>26028</v>
      </c>
      <c r="N7276">
        <v>26028</v>
      </c>
      <c r="O7276">
        <v>26028</v>
      </c>
      <c r="P7276">
        <v>26028</v>
      </c>
      <c r="Q7276">
        <v>26028</v>
      </c>
      <c r="R7276">
        <v>26028</v>
      </c>
      <c r="S7276">
        <v>25888</v>
      </c>
      <c r="T7276">
        <v>25888</v>
      </c>
      <c r="U7276">
        <v>25888</v>
      </c>
      <c r="V7276" s="1" t="s">
        <v>4278</v>
      </c>
      <c r="W7276" s="1" t="s">
        <v>2723</v>
      </c>
      <c r="X7276" s="5" t="s">
        <v>4316</v>
      </c>
      <c r="Y7276" s="5" t="s">
        <v>2727</v>
      </c>
      <c r="Z7276" s="5" t="s">
        <v>4109</v>
      </c>
      <c r="AA7276" s="5"/>
    </row>
    <row r="7277" spans="1:27" ht="12" customHeight="1" x14ac:dyDescent="0.15">
      <c r="A7277" s="1" t="s">
        <v>1804</v>
      </c>
      <c r="B7277" s="1" t="s">
        <v>223</v>
      </c>
      <c r="C7277" s="1" t="s">
        <v>17</v>
      </c>
      <c r="D7277" s="1" t="s">
        <v>2522</v>
      </c>
      <c r="E7277" s="1" t="s">
        <v>220</v>
      </c>
      <c r="F7277" s="1" t="s">
        <v>1809</v>
      </c>
      <c r="G7277" s="1" t="s">
        <v>1132</v>
      </c>
      <c r="H7277" s="1" t="s">
        <v>1133</v>
      </c>
      <c r="I7277" s="37">
        <v>13.9</v>
      </c>
      <c r="J7277" s="37">
        <v>13.3</v>
      </c>
      <c r="K7277" s="37">
        <v>12.8</v>
      </c>
      <c r="L7277" s="37">
        <v>14.1</v>
      </c>
      <c r="M7277" s="37">
        <v>13.6</v>
      </c>
      <c r="N7277" s="37">
        <v>11.4</v>
      </c>
      <c r="O7277" s="37">
        <v>15.2</v>
      </c>
      <c r="P7277" s="37">
        <v>15.4</v>
      </c>
      <c r="Q7277" s="37">
        <v>15.3</v>
      </c>
      <c r="R7277" s="37">
        <v>14</v>
      </c>
      <c r="S7277" s="37">
        <v>13.7</v>
      </c>
      <c r="T7277" s="37">
        <v>14.1</v>
      </c>
      <c r="U7277" s="37">
        <v>16</v>
      </c>
      <c r="V7277" s="1" t="s">
        <v>4278</v>
      </c>
      <c r="W7277" s="1" t="s">
        <v>2723</v>
      </c>
      <c r="X7277" s="8" t="s">
        <v>4316</v>
      </c>
      <c r="Y7277" s="8" t="s">
        <v>4110</v>
      </c>
      <c r="Z7277" s="8" t="s">
        <v>1133</v>
      </c>
      <c r="AA7277" s="8"/>
    </row>
    <row r="7278" spans="1:27" ht="12" customHeight="1" x14ac:dyDescent="0.15">
      <c r="A7278" s="1" t="s">
        <v>1804</v>
      </c>
      <c r="B7278" s="1" t="s">
        <v>225</v>
      </c>
      <c r="C7278" s="1" t="s">
        <v>9</v>
      </c>
      <c r="D7278" s="1" t="s">
        <v>2522</v>
      </c>
      <c r="E7278" s="1" t="s">
        <v>220</v>
      </c>
      <c r="F7278" s="1" t="s">
        <v>1842</v>
      </c>
      <c r="G7278" s="1" t="s">
        <v>220</v>
      </c>
      <c r="H7278" s="1" t="s">
        <v>1632</v>
      </c>
      <c r="I7278">
        <v>22626</v>
      </c>
      <c r="J7278">
        <v>22626</v>
      </c>
      <c r="K7278">
        <v>21426</v>
      </c>
      <c r="L7278">
        <v>21426</v>
      </c>
      <c r="M7278">
        <v>21426</v>
      </c>
      <c r="N7278">
        <v>21426</v>
      </c>
      <c r="O7278">
        <v>21426</v>
      </c>
      <c r="P7278">
        <v>21426</v>
      </c>
      <c r="Q7278">
        <v>21426</v>
      </c>
      <c r="R7278">
        <v>21426</v>
      </c>
      <c r="S7278">
        <v>21426</v>
      </c>
      <c r="T7278">
        <v>21426</v>
      </c>
      <c r="U7278">
        <v>21426</v>
      </c>
      <c r="V7278" s="1" t="s">
        <v>4278</v>
      </c>
      <c r="W7278" s="1" t="s">
        <v>2723</v>
      </c>
      <c r="X7278" s="5" t="s">
        <v>4317</v>
      </c>
      <c r="Y7278" s="5" t="s">
        <v>2727</v>
      </c>
      <c r="Z7278" s="5" t="s">
        <v>4109</v>
      </c>
      <c r="AA7278" s="5"/>
    </row>
    <row r="7279" spans="1:27" ht="12" customHeight="1" x14ac:dyDescent="0.15">
      <c r="A7279" s="1" t="s">
        <v>1804</v>
      </c>
      <c r="B7279" s="1" t="s">
        <v>225</v>
      </c>
      <c r="C7279" s="1" t="s">
        <v>17</v>
      </c>
      <c r="D7279" s="1" t="s">
        <v>2522</v>
      </c>
      <c r="E7279" s="1" t="s">
        <v>220</v>
      </c>
      <c r="F7279" s="1" t="s">
        <v>1842</v>
      </c>
      <c r="G7279" s="1" t="s">
        <v>1132</v>
      </c>
      <c r="H7279" s="1" t="s">
        <v>1133</v>
      </c>
      <c r="I7279" s="37">
        <v>29.8</v>
      </c>
      <c r="J7279" s="37">
        <v>21.7</v>
      </c>
      <c r="K7279" s="37">
        <v>26.2</v>
      </c>
      <c r="L7279" s="37">
        <v>28.3</v>
      </c>
      <c r="M7279" s="37">
        <v>29.1</v>
      </c>
      <c r="N7279" s="37">
        <v>21.8</v>
      </c>
      <c r="O7279" s="37">
        <v>30.1</v>
      </c>
      <c r="P7279" s="37">
        <v>27.7</v>
      </c>
      <c r="Q7279" s="37">
        <v>30.2</v>
      </c>
      <c r="R7279" s="37">
        <v>23.7</v>
      </c>
      <c r="S7279" s="37">
        <v>24.1</v>
      </c>
      <c r="T7279" s="37">
        <v>25.6</v>
      </c>
      <c r="U7279" s="37">
        <v>29.3</v>
      </c>
      <c r="V7279" s="1" t="s">
        <v>4278</v>
      </c>
      <c r="W7279" s="1" t="s">
        <v>2723</v>
      </c>
      <c r="X7279" s="8" t="s">
        <v>4317</v>
      </c>
      <c r="Y7279" s="8" t="s">
        <v>4110</v>
      </c>
      <c r="Z7279" s="8" t="s">
        <v>1133</v>
      </c>
      <c r="AA7279" s="8"/>
    </row>
    <row r="7280" spans="1:27" ht="12" customHeight="1" x14ac:dyDescent="0.15">
      <c r="A7280" s="1" t="s">
        <v>1804</v>
      </c>
      <c r="B7280" s="1" t="s">
        <v>227</v>
      </c>
      <c r="C7280" s="1" t="s">
        <v>9</v>
      </c>
      <c r="D7280" s="1" t="s">
        <v>2522</v>
      </c>
      <c r="E7280" s="1" t="s">
        <v>220</v>
      </c>
      <c r="F7280" s="1" t="s">
        <v>1843</v>
      </c>
      <c r="G7280" s="1" t="s">
        <v>220</v>
      </c>
      <c r="H7280" s="1" t="s">
        <v>1632</v>
      </c>
      <c r="I7280">
        <v>17358</v>
      </c>
      <c r="J7280">
        <v>17358</v>
      </c>
      <c r="K7280">
        <v>17358</v>
      </c>
      <c r="L7280">
        <v>17358</v>
      </c>
      <c r="M7280">
        <v>17358</v>
      </c>
      <c r="N7280">
        <v>17358</v>
      </c>
      <c r="O7280">
        <v>17358</v>
      </c>
      <c r="P7280">
        <v>17358</v>
      </c>
      <c r="Q7280">
        <v>17358</v>
      </c>
      <c r="R7280">
        <v>17358</v>
      </c>
      <c r="S7280">
        <v>17358</v>
      </c>
      <c r="T7280">
        <v>17358</v>
      </c>
      <c r="U7280">
        <v>17358</v>
      </c>
      <c r="V7280" s="1" t="s">
        <v>4278</v>
      </c>
      <c r="W7280" s="1" t="s">
        <v>2723</v>
      </c>
      <c r="X7280" s="5" t="s">
        <v>4318</v>
      </c>
      <c r="Y7280" s="5" t="s">
        <v>2727</v>
      </c>
      <c r="Z7280" s="5" t="s">
        <v>4109</v>
      </c>
      <c r="AA7280" s="5"/>
    </row>
    <row r="7281" spans="1:27" ht="12" customHeight="1" x14ac:dyDescent="0.15">
      <c r="A7281" s="1" t="s">
        <v>1804</v>
      </c>
      <c r="B7281" s="1" t="s">
        <v>227</v>
      </c>
      <c r="C7281" s="1" t="s">
        <v>17</v>
      </c>
      <c r="D7281" s="1" t="s">
        <v>2522</v>
      </c>
      <c r="E7281" s="1" t="s">
        <v>220</v>
      </c>
      <c r="F7281" s="1" t="s">
        <v>1843</v>
      </c>
      <c r="G7281" s="1" t="s">
        <v>1132</v>
      </c>
      <c r="H7281" s="1" t="s">
        <v>1133</v>
      </c>
      <c r="I7281" s="37">
        <v>57.5</v>
      </c>
      <c r="J7281" s="37">
        <v>52.4</v>
      </c>
      <c r="K7281" s="37">
        <v>51.6</v>
      </c>
      <c r="L7281" s="37">
        <v>55.2</v>
      </c>
      <c r="M7281" s="37">
        <v>59.9</v>
      </c>
      <c r="N7281" s="37">
        <v>34.4</v>
      </c>
      <c r="O7281" s="37">
        <v>55.1</v>
      </c>
      <c r="P7281" s="37">
        <v>57.2</v>
      </c>
      <c r="Q7281" s="37">
        <v>60.1</v>
      </c>
      <c r="R7281" s="37">
        <v>47.2</v>
      </c>
      <c r="S7281" s="37">
        <v>46.2</v>
      </c>
      <c r="T7281" s="37">
        <v>42.8</v>
      </c>
      <c r="U7281" s="37">
        <v>52.9</v>
      </c>
      <c r="V7281" s="1" t="s">
        <v>4278</v>
      </c>
      <c r="W7281" s="1" t="s">
        <v>2723</v>
      </c>
      <c r="X7281" s="8" t="s">
        <v>4318</v>
      </c>
      <c r="Y7281" s="8" t="s">
        <v>4110</v>
      </c>
      <c r="Z7281" s="8" t="s">
        <v>1133</v>
      </c>
      <c r="AA7281" s="8"/>
    </row>
    <row r="7282" spans="1:27" ht="12" customHeight="1" x14ac:dyDescent="0.15">
      <c r="A7282" s="1" t="s">
        <v>1804</v>
      </c>
      <c r="B7282" s="1" t="s">
        <v>229</v>
      </c>
      <c r="C7282" s="1" t="s">
        <v>9</v>
      </c>
      <c r="D7282" s="1" t="s">
        <v>2522</v>
      </c>
      <c r="E7282" s="1" t="s">
        <v>220</v>
      </c>
      <c r="F7282" s="1" t="s">
        <v>1816</v>
      </c>
      <c r="G7282" s="1" t="s">
        <v>220</v>
      </c>
      <c r="H7282" s="1" t="s">
        <v>1632</v>
      </c>
      <c r="I7282">
        <v>14356</v>
      </c>
      <c r="J7282">
        <v>14356</v>
      </c>
      <c r="K7282">
        <v>14356</v>
      </c>
      <c r="L7282">
        <v>14356</v>
      </c>
      <c r="M7282">
        <v>14356</v>
      </c>
      <c r="N7282">
        <v>14356</v>
      </c>
      <c r="O7282">
        <v>14356</v>
      </c>
      <c r="P7282">
        <v>14356</v>
      </c>
      <c r="Q7282">
        <v>14356</v>
      </c>
      <c r="R7282">
        <v>14356</v>
      </c>
      <c r="S7282">
        <v>14356</v>
      </c>
      <c r="T7282">
        <v>14356</v>
      </c>
      <c r="U7282">
        <v>14356</v>
      </c>
      <c r="V7282" s="1" t="s">
        <v>4278</v>
      </c>
      <c r="W7282" s="1" t="s">
        <v>2723</v>
      </c>
      <c r="X7282" s="5" t="s">
        <v>4319</v>
      </c>
      <c r="Y7282" s="5" t="s">
        <v>2727</v>
      </c>
      <c r="Z7282" s="5" t="s">
        <v>4109</v>
      </c>
      <c r="AA7282" s="5"/>
    </row>
    <row r="7283" spans="1:27" ht="12" customHeight="1" x14ac:dyDescent="0.15">
      <c r="A7283" s="1" t="s">
        <v>1804</v>
      </c>
      <c r="B7283" s="1" t="s">
        <v>229</v>
      </c>
      <c r="C7283" s="1" t="s">
        <v>17</v>
      </c>
      <c r="D7283" s="1" t="s">
        <v>2522</v>
      </c>
      <c r="E7283" s="1" t="s">
        <v>220</v>
      </c>
      <c r="F7283" s="1" t="s">
        <v>1816</v>
      </c>
      <c r="G7283" s="1" t="s">
        <v>1132</v>
      </c>
      <c r="H7283" s="1" t="s">
        <v>1133</v>
      </c>
      <c r="I7283" s="37">
        <v>33.700000000000003</v>
      </c>
      <c r="J7283" s="37">
        <v>32.799999999999997</v>
      </c>
      <c r="K7283" s="37">
        <v>29.5</v>
      </c>
      <c r="L7283" s="37">
        <v>33.299999999999997</v>
      </c>
      <c r="M7283" s="37">
        <v>34.6</v>
      </c>
      <c r="N7283" s="37">
        <v>30</v>
      </c>
      <c r="O7283" s="37">
        <v>35.799999999999997</v>
      </c>
      <c r="P7283" s="37">
        <v>34.299999999999997</v>
      </c>
      <c r="Q7283" s="37">
        <v>31.5</v>
      </c>
      <c r="R7283" s="37">
        <v>29.2</v>
      </c>
      <c r="S7283" s="37">
        <v>28.3</v>
      </c>
      <c r="T7283" s="37">
        <v>31.2</v>
      </c>
      <c r="U7283" s="37">
        <v>32.299999999999997</v>
      </c>
      <c r="V7283" s="1" t="s">
        <v>4278</v>
      </c>
      <c r="W7283" s="1" t="s">
        <v>2723</v>
      </c>
      <c r="X7283" s="8" t="s">
        <v>4319</v>
      </c>
      <c r="Y7283" s="8" t="s">
        <v>4110</v>
      </c>
      <c r="Z7283" s="8" t="s">
        <v>1133</v>
      </c>
      <c r="AA7283" s="8"/>
    </row>
    <row r="7284" spans="1:27" ht="12" customHeight="1" x14ac:dyDescent="0.15">
      <c r="A7284" s="1" t="s">
        <v>1804</v>
      </c>
      <c r="B7284" s="1" t="s">
        <v>231</v>
      </c>
      <c r="C7284" s="1" t="s">
        <v>9</v>
      </c>
      <c r="D7284" s="1" t="s">
        <v>2522</v>
      </c>
      <c r="E7284" s="1" t="s">
        <v>220</v>
      </c>
      <c r="F7284" s="1" t="s">
        <v>1817</v>
      </c>
      <c r="G7284" s="1" t="s">
        <v>220</v>
      </c>
      <c r="H7284" s="1" t="s">
        <v>1632</v>
      </c>
      <c r="I7284">
        <v>17845</v>
      </c>
      <c r="J7284">
        <v>17845</v>
      </c>
      <c r="K7284">
        <v>17845</v>
      </c>
      <c r="L7284">
        <v>17845</v>
      </c>
      <c r="M7284">
        <v>17845</v>
      </c>
      <c r="N7284">
        <v>17845</v>
      </c>
      <c r="O7284">
        <v>17845</v>
      </c>
      <c r="P7284">
        <v>17845</v>
      </c>
      <c r="Q7284">
        <v>17845</v>
      </c>
      <c r="R7284">
        <v>17845</v>
      </c>
      <c r="S7284">
        <v>17865</v>
      </c>
      <c r="T7284">
        <v>17865</v>
      </c>
      <c r="U7284">
        <v>17865</v>
      </c>
      <c r="V7284" s="1" t="s">
        <v>4278</v>
      </c>
      <c r="W7284" s="1" t="s">
        <v>2723</v>
      </c>
      <c r="X7284" s="5" t="s">
        <v>4320</v>
      </c>
      <c r="Y7284" s="5" t="s">
        <v>2727</v>
      </c>
      <c r="Z7284" s="5" t="s">
        <v>4109</v>
      </c>
      <c r="AA7284" s="5"/>
    </row>
    <row r="7285" spans="1:27" ht="12" customHeight="1" x14ac:dyDescent="0.15">
      <c r="A7285" s="1" t="s">
        <v>1804</v>
      </c>
      <c r="B7285" s="1" t="s">
        <v>231</v>
      </c>
      <c r="C7285" s="1" t="s">
        <v>17</v>
      </c>
      <c r="D7285" s="1" t="s">
        <v>2522</v>
      </c>
      <c r="E7285" s="1" t="s">
        <v>220</v>
      </c>
      <c r="F7285" s="1" t="s">
        <v>1817</v>
      </c>
      <c r="G7285" s="1" t="s">
        <v>1132</v>
      </c>
      <c r="H7285" s="1" t="s">
        <v>1133</v>
      </c>
      <c r="I7285" s="37">
        <v>64.7</v>
      </c>
      <c r="J7285" s="37">
        <v>58.5</v>
      </c>
      <c r="K7285" s="37">
        <v>53.7</v>
      </c>
      <c r="L7285" s="37">
        <v>59.2</v>
      </c>
      <c r="M7285" s="37">
        <v>57.4</v>
      </c>
      <c r="N7285" s="37">
        <v>48.9</v>
      </c>
      <c r="O7285" s="37">
        <v>59.7</v>
      </c>
      <c r="P7285" s="37">
        <v>53.7</v>
      </c>
      <c r="Q7285" s="37">
        <v>39.200000000000003</v>
      </c>
      <c r="R7285" s="37">
        <v>44.7</v>
      </c>
      <c r="S7285" s="37">
        <v>45.4</v>
      </c>
      <c r="T7285" s="37">
        <v>47.6</v>
      </c>
      <c r="U7285" s="37">
        <v>49.5</v>
      </c>
      <c r="V7285" s="1" t="s">
        <v>4278</v>
      </c>
      <c r="W7285" s="1" t="s">
        <v>2723</v>
      </c>
      <c r="X7285" s="8" t="s">
        <v>4320</v>
      </c>
      <c r="Y7285" s="8" t="s">
        <v>4110</v>
      </c>
      <c r="Z7285" s="8" t="s">
        <v>1133</v>
      </c>
      <c r="AA7285" s="8"/>
    </row>
    <row r="7286" spans="1:27" ht="12" customHeight="1" x14ac:dyDescent="0.15">
      <c r="A7286" s="1" t="s">
        <v>1804</v>
      </c>
      <c r="B7286" s="1" t="s">
        <v>1134</v>
      </c>
      <c r="C7286" s="1" t="s">
        <v>9</v>
      </c>
      <c r="D7286" s="1" t="s">
        <v>2522</v>
      </c>
      <c r="E7286" s="1" t="s">
        <v>220</v>
      </c>
      <c r="F7286" s="1" t="s">
        <v>1820</v>
      </c>
      <c r="G7286" s="1" t="s">
        <v>220</v>
      </c>
      <c r="H7286" s="1" t="s">
        <v>1632</v>
      </c>
      <c r="I7286">
        <v>51350</v>
      </c>
      <c r="J7286">
        <v>51350</v>
      </c>
      <c r="K7286">
        <v>51350</v>
      </c>
      <c r="L7286">
        <v>51350</v>
      </c>
      <c r="M7286">
        <v>51350</v>
      </c>
      <c r="N7286">
        <v>51350</v>
      </c>
      <c r="O7286">
        <v>51350</v>
      </c>
      <c r="P7286">
        <v>51350</v>
      </c>
      <c r="Q7286">
        <v>51350</v>
      </c>
      <c r="R7286">
        <v>51350</v>
      </c>
      <c r="S7286">
        <v>51350</v>
      </c>
      <c r="T7286">
        <v>51350</v>
      </c>
      <c r="U7286">
        <v>51350</v>
      </c>
      <c r="V7286" s="1" t="s">
        <v>4278</v>
      </c>
      <c r="W7286" s="1" t="s">
        <v>2723</v>
      </c>
      <c r="X7286" s="5" t="s">
        <v>4321</v>
      </c>
      <c r="Y7286" s="5" t="s">
        <v>2727</v>
      </c>
      <c r="Z7286" s="5" t="s">
        <v>4109</v>
      </c>
      <c r="AA7286" s="5"/>
    </row>
    <row r="7287" spans="1:27" ht="12" customHeight="1" x14ac:dyDescent="0.15">
      <c r="A7287" s="1" t="s">
        <v>1804</v>
      </c>
      <c r="B7287" s="1" t="s">
        <v>1134</v>
      </c>
      <c r="C7287" s="1" t="s">
        <v>17</v>
      </c>
      <c r="D7287" s="1" t="s">
        <v>2522</v>
      </c>
      <c r="E7287" s="1" t="s">
        <v>220</v>
      </c>
      <c r="F7287" s="1" t="s">
        <v>1820</v>
      </c>
      <c r="G7287" s="1" t="s">
        <v>1132</v>
      </c>
      <c r="H7287" s="1" t="s">
        <v>1133</v>
      </c>
      <c r="I7287" s="37">
        <v>72.8</v>
      </c>
      <c r="J7287" s="37">
        <v>72.3</v>
      </c>
      <c r="K7287" s="37">
        <v>67.8</v>
      </c>
      <c r="L7287" s="37">
        <v>55.8</v>
      </c>
      <c r="M7287" s="37">
        <v>66.7</v>
      </c>
      <c r="N7287" s="37">
        <v>57</v>
      </c>
      <c r="O7287" s="37">
        <v>49.7</v>
      </c>
      <c r="P7287" s="37">
        <v>44.5</v>
      </c>
      <c r="Q7287" s="37">
        <v>64.8</v>
      </c>
      <c r="R7287" s="37">
        <v>65.400000000000006</v>
      </c>
      <c r="S7287" s="37">
        <v>54.8</v>
      </c>
      <c r="T7287" s="37">
        <v>56.4</v>
      </c>
      <c r="U7287" s="37">
        <v>67.599999999999994</v>
      </c>
      <c r="V7287" s="1" t="s">
        <v>4278</v>
      </c>
      <c r="W7287" s="1" t="s">
        <v>2723</v>
      </c>
      <c r="X7287" s="8" t="s">
        <v>4321</v>
      </c>
      <c r="Y7287" s="8" t="s">
        <v>4110</v>
      </c>
      <c r="Z7287" s="8" t="s">
        <v>1133</v>
      </c>
      <c r="AA7287" s="8"/>
    </row>
    <row r="7288" spans="1:27" ht="12" customHeight="1" x14ac:dyDescent="0.15">
      <c r="A7288" s="1" t="s">
        <v>1804</v>
      </c>
      <c r="B7288" s="1" t="s">
        <v>1135</v>
      </c>
      <c r="C7288" s="1" t="s">
        <v>9</v>
      </c>
      <c r="D7288" s="1" t="s">
        <v>2522</v>
      </c>
      <c r="E7288" s="1" t="s">
        <v>220</v>
      </c>
      <c r="F7288" s="1" t="s">
        <v>1844</v>
      </c>
      <c r="G7288" s="1" t="s">
        <v>220</v>
      </c>
      <c r="H7288" s="1" t="s">
        <v>1632</v>
      </c>
      <c r="I7288">
        <v>20614</v>
      </c>
      <c r="J7288">
        <v>20614</v>
      </c>
      <c r="K7288">
        <v>20614</v>
      </c>
      <c r="L7288">
        <v>20614</v>
      </c>
      <c r="M7288">
        <v>20614</v>
      </c>
      <c r="N7288">
        <v>20614</v>
      </c>
      <c r="O7288">
        <v>20614</v>
      </c>
      <c r="P7288">
        <v>20614</v>
      </c>
      <c r="Q7288">
        <v>20614</v>
      </c>
      <c r="R7288">
        <v>20614</v>
      </c>
      <c r="S7288">
        <v>20614</v>
      </c>
      <c r="T7288">
        <v>20614</v>
      </c>
      <c r="U7288">
        <v>20614</v>
      </c>
      <c r="V7288" s="1" t="s">
        <v>4278</v>
      </c>
      <c r="W7288" s="1" t="s">
        <v>2723</v>
      </c>
      <c r="X7288" s="5" t="s">
        <v>4322</v>
      </c>
      <c r="Y7288" s="5" t="s">
        <v>2727</v>
      </c>
      <c r="Z7288" s="5" t="s">
        <v>4109</v>
      </c>
      <c r="AA7288" s="5"/>
    </row>
    <row r="7289" spans="1:27" ht="12" customHeight="1" x14ac:dyDescent="0.15">
      <c r="A7289" s="1" t="s">
        <v>1804</v>
      </c>
      <c r="B7289" s="1" t="s">
        <v>1135</v>
      </c>
      <c r="C7289" s="1" t="s">
        <v>17</v>
      </c>
      <c r="D7289" s="1" t="s">
        <v>2522</v>
      </c>
      <c r="E7289" s="1" t="s">
        <v>220</v>
      </c>
      <c r="F7289" s="1" t="s">
        <v>1844</v>
      </c>
      <c r="G7289" s="1" t="s">
        <v>1132</v>
      </c>
      <c r="H7289" s="1" t="s">
        <v>1133</v>
      </c>
      <c r="I7289" s="37">
        <v>61.2</v>
      </c>
      <c r="J7289" s="37">
        <v>61.7</v>
      </c>
      <c r="K7289" s="37">
        <v>54.8</v>
      </c>
      <c r="L7289" s="37">
        <v>41.7</v>
      </c>
      <c r="M7289" s="37">
        <v>55.4</v>
      </c>
      <c r="N7289" s="37">
        <v>51.3</v>
      </c>
      <c r="O7289" s="37">
        <v>49.8</v>
      </c>
      <c r="P7289" s="37">
        <v>38.6</v>
      </c>
      <c r="Q7289" s="37">
        <v>29.3</v>
      </c>
      <c r="R7289" s="37">
        <v>37.799999999999997</v>
      </c>
      <c r="S7289" s="37">
        <v>46.1</v>
      </c>
      <c r="T7289" s="37">
        <v>43</v>
      </c>
      <c r="U7289" s="37">
        <v>55.1</v>
      </c>
      <c r="V7289" s="1" t="s">
        <v>4278</v>
      </c>
      <c r="W7289" s="1" t="s">
        <v>2723</v>
      </c>
      <c r="X7289" s="8" t="s">
        <v>4322</v>
      </c>
      <c r="Y7289" s="8" t="s">
        <v>4110</v>
      </c>
      <c r="Z7289" s="8" t="s">
        <v>1133</v>
      </c>
      <c r="AA7289" s="8"/>
    </row>
    <row r="7290" spans="1:27" ht="12" customHeight="1" x14ac:dyDescent="0.15">
      <c r="A7290" s="1" t="s">
        <v>1804</v>
      </c>
      <c r="B7290" s="1" t="s">
        <v>1136</v>
      </c>
      <c r="C7290" s="1" t="s">
        <v>9</v>
      </c>
      <c r="D7290" s="1" t="s">
        <v>2522</v>
      </c>
      <c r="E7290" s="1" t="s">
        <v>220</v>
      </c>
      <c r="F7290" s="1" t="s">
        <v>1823</v>
      </c>
      <c r="G7290" s="1" t="s">
        <v>220</v>
      </c>
      <c r="H7290" s="1" t="s">
        <v>1632</v>
      </c>
      <c r="I7290">
        <v>54600</v>
      </c>
      <c r="J7290">
        <v>54600</v>
      </c>
      <c r="K7290">
        <v>54600</v>
      </c>
      <c r="L7290">
        <v>54600</v>
      </c>
      <c r="M7290">
        <v>54600</v>
      </c>
      <c r="N7290">
        <v>54600</v>
      </c>
      <c r="O7290">
        <v>54600</v>
      </c>
      <c r="P7290">
        <v>54600</v>
      </c>
      <c r="Q7290">
        <v>54600</v>
      </c>
      <c r="R7290">
        <v>54600</v>
      </c>
      <c r="S7290">
        <v>54600</v>
      </c>
      <c r="T7290">
        <v>54600</v>
      </c>
      <c r="U7290">
        <v>54600</v>
      </c>
      <c r="V7290" s="1" t="s">
        <v>4278</v>
      </c>
      <c r="W7290" s="1" t="s">
        <v>2723</v>
      </c>
      <c r="X7290" s="5" t="s">
        <v>4323</v>
      </c>
      <c r="Y7290" s="5" t="s">
        <v>2727</v>
      </c>
      <c r="Z7290" s="5" t="s">
        <v>4109</v>
      </c>
      <c r="AA7290" s="5"/>
    </row>
    <row r="7291" spans="1:27" ht="12" customHeight="1" x14ac:dyDescent="0.15">
      <c r="A7291" s="1" t="s">
        <v>1804</v>
      </c>
      <c r="B7291" s="1" t="s">
        <v>1136</v>
      </c>
      <c r="C7291" s="1" t="s">
        <v>17</v>
      </c>
      <c r="D7291" s="1" t="s">
        <v>2522</v>
      </c>
      <c r="E7291" s="1" t="s">
        <v>220</v>
      </c>
      <c r="F7291" s="1" t="s">
        <v>1823</v>
      </c>
      <c r="G7291" s="1" t="s">
        <v>1132</v>
      </c>
      <c r="H7291" s="1" t="s">
        <v>1133</v>
      </c>
      <c r="I7291" s="37">
        <v>72.3</v>
      </c>
      <c r="J7291" s="37">
        <v>80.3</v>
      </c>
      <c r="K7291" s="37">
        <v>99.6</v>
      </c>
      <c r="L7291" s="37">
        <v>89.9</v>
      </c>
      <c r="M7291" s="37">
        <v>63.8</v>
      </c>
      <c r="N7291" s="37">
        <v>73.099999999999994</v>
      </c>
      <c r="O7291" s="37">
        <v>76.900000000000006</v>
      </c>
      <c r="P7291" s="37">
        <v>70.400000000000006</v>
      </c>
      <c r="Q7291" s="37">
        <v>70.5</v>
      </c>
      <c r="R7291" s="37">
        <v>81.400000000000006</v>
      </c>
      <c r="S7291" s="37">
        <v>87.7</v>
      </c>
      <c r="T7291" s="37">
        <v>75</v>
      </c>
      <c r="U7291" s="37">
        <v>73.3</v>
      </c>
      <c r="V7291" s="1" t="s">
        <v>4278</v>
      </c>
      <c r="W7291" s="1" t="s">
        <v>2723</v>
      </c>
      <c r="X7291" s="8" t="s">
        <v>4323</v>
      </c>
      <c r="Y7291" s="8" t="s">
        <v>4110</v>
      </c>
      <c r="Z7291" s="8" t="s">
        <v>1133</v>
      </c>
      <c r="AA7291" s="8"/>
    </row>
    <row r="7292" spans="1:27" ht="12" customHeight="1" x14ac:dyDescent="0.15">
      <c r="A7292" s="1" t="s">
        <v>1804</v>
      </c>
      <c r="B7292" s="1" t="s">
        <v>1137</v>
      </c>
      <c r="C7292" s="1" t="s">
        <v>9</v>
      </c>
      <c r="D7292" s="1" t="s">
        <v>2522</v>
      </c>
      <c r="E7292" s="1" t="s">
        <v>220</v>
      </c>
      <c r="F7292" s="1" t="s">
        <v>1824</v>
      </c>
      <c r="G7292" s="1" t="s">
        <v>220</v>
      </c>
      <c r="H7292" s="1" t="s">
        <v>1632</v>
      </c>
      <c r="I7292">
        <v>24750</v>
      </c>
      <c r="J7292">
        <v>24750</v>
      </c>
      <c r="K7292">
        <v>24750</v>
      </c>
      <c r="L7292">
        <v>24750</v>
      </c>
      <c r="M7292">
        <v>24750</v>
      </c>
      <c r="N7292">
        <v>24750</v>
      </c>
      <c r="O7292">
        <v>24750</v>
      </c>
      <c r="P7292">
        <v>24750</v>
      </c>
      <c r="Q7292">
        <v>24750</v>
      </c>
      <c r="R7292">
        <v>24750</v>
      </c>
      <c r="S7292">
        <v>24750</v>
      </c>
      <c r="T7292">
        <v>24750</v>
      </c>
      <c r="U7292">
        <v>24750</v>
      </c>
      <c r="V7292" s="1" t="s">
        <v>4278</v>
      </c>
      <c r="W7292" s="1" t="s">
        <v>2723</v>
      </c>
      <c r="X7292" s="5" t="s">
        <v>4324</v>
      </c>
      <c r="Y7292" s="5" t="s">
        <v>2727</v>
      </c>
      <c r="Z7292" s="5" t="s">
        <v>4109</v>
      </c>
      <c r="AA7292" s="5"/>
    </row>
    <row r="7293" spans="1:27" ht="12" customHeight="1" x14ac:dyDescent="0.15">
      <c r="A7293" s="1" t="s">
        <v>1804</v>
      </c>
      <c r="B7293" s="1" t="s">
        <v>1137</v>
      </c>
      <c r="C7293" s="1" t="s">
        <v>17</v>
      </c>
      <c r="D7293" s="1" t="s">
        <v>2522</v>
      </c>
      <c r="E7293" s="1" t="s">
        <v>220</v>
      </c>
      <c r="F7293" s="1" t="s">
        <v>1824</v>
      </c>
      <c r="G7293" s="1" t="s">
        <v>1132</v>
      </c>
      <c r="H7293" s="1" t="s">
        <v>1133</v>
      </c>
      <c r="I7293" s="37">
        <v>76.7</v>
      </c>
      <c r="J7293" s="37">
        <v>76.900000000000006</v>
      </c>
      <c r="K7293" s="37">
        <v>75.5</v>
      </c>
      <c r="L7293" s="37">
        <v>57.3</v>
      </c>
      <c r="M7293" s="37">
        <v>46</v>
      </c>
      <c r="N7293" s="37">
        <v>54.4</v>
      </c>
      <c r="O7293" s="37">
        <v>54.7</v>
      </c>
      <c r="P7293" s="37">
        <v>45.5</v>
      </c>
      <c r="Q7293" s="37">
        <v>45.7</v>
      </c>
      <c r="R7293" s="37">
        <v>54.9</v>
      </c>
      <c r="S7293" s="37">
        <v>64.3</v>
      </c>
      <c r="T7293" s="37">
        <v>57.1</v>
      </c>
      <c r="U7293" s="37">
        <v>61.8</v>
      </c>
      <c r="V7293" s="1" t="s">
        <v>4278</v>
      </c>
      <c r="W7293" s="1" t="s">
        <v>2723</v>
      </c>
      <c r="X7293" s="8" t="s">
        <v>4324</v>
      </c>
      <c r="Y7293" s="8" t="s">
        <v>4110</v>
      </c>
      <c r="Z7293" s="8" t="s">
        <v>1133</v>
      </c>
      <c r="AA7293" s="8"/>
    </row>
    <row r="7294" spans="1:27" ht="12" customHeight="1" x14ac:dyDescent="0.15">
      <c r="A7294" s="1" t="s">
        <v>1804</v>
      </c>
      <c r="B7294" s="1" t="s">
        <v>1138</v>
      </c>
      <c r="C7294" s="1" t="s">
        <v>9</v>
      </c>
      <c r="D7294" s="1" t="s">
        <v>2522</v>
      </c>
      <c r="E7294" s="1" t="s">
        <v>220</v>
      </c>
      <c r="F7294" s="1" t="s">
        <v>1825</v>
      </c>
      <c r="G7294" s="1" t="s">
        <v>220</v>
      </c>
      <c r="H7294" s="1" t="s">
        <v>1632</v>
      </c>
      <c r="I7294">
        <v>232615</v>
      </c>
      <c r="J7294">
        <v>232615</v>
      </c>
      <c r="K7294">
        <v>232615</v>
      </c>
      <c r="L7294">
        <v>232615</v>
      </c>
      <c r="M7294">
        <v>232615</v>
      </c>
      <c r="N7294">
        <v>232615</v>
      </c>
      <c r="O7294">
        <v>232615</v>
      </c>
      <c r="P7294">
        <v>232615</v>
      </c>
      <c r="Q7294">
        <v>232615</v>
      </c>
      <c r="R7294">
        <v>232615</v>
      </c>
      <c r="S7294">
        <v>232615</v>
      </c>
      <c r="T7294">
        <v>232615</v>
      </c>
      <c r="U7294">
        <v>232615</v>
      </c>
      <c r="V7294" s="1" t="s">
        <v>4278</v>
      </c>
      <c r="W7294" s="1" t="s">
        <v>2723</v>
      </c>
      <c r="X7294" s="5" t="s">
        <v>4325</v>
      </c>
      <c r="Y7294" s="5" t="s">
        <v>2727</v>
      </c>
      <c r="Z7294" s="5" t="s">
        <v>4109</v>
      </c>
      <c r="AA7294" s="5"/>
    </row>
    <row r="7295" spans="1:27" ht="12" customHeight="1" x14ac:dyDescent="0.15">
      <c r="A7295" s="1" t="s">
        <v>1804</v>
      </c>
      <c r="B7295" s="1" t="s">
        <v>1138</v>
      </c>
      <c r="C7295" s="1" t="s">
        <v>17</v>
      </c>
      <c r="D7295" s="1" t="s">
        <v>2522</v>
      </c>
      <c r="E7295" s="1" t="s">
        <v>220</v>
      </c>
      <c r="F7295" s="1" t="s">
        <v>1825</v>
      </c>
      <c r="G7295" s="1" t="s">
        <v>1132</v>
      </c>
      <c r="H7295" s="1" t="s">
        <v>1133</v>
      </c>
      <c r="I7295" s="37">
        <v>92.3</v>
      </c>
      <c r="J7295" s="37">
        <v>103.6</v>
      </c>
      <c r="K7295" s="37">
        <v>82.9</v>
      </c>
      <c r="L7295" s="37">
        <v>86.6</v>
      </c>
      <c r="M7295" s="37">
        <v>97.2</v>
      </c>
      <c r="N7295" s="37">
        <v>96</v>
      </c>
      <c r="O7295" s="37">
        <v>91.2</v>
      </c>
      <c r="P7295" s="37">
        <v>93.7</v>
      </c>
      <c r="Q7295" s="37">
        <v>83.6</v>
      </c>
      <c r="R7295" s="37">
        <v>102.7</v>
      </c>
      <c r="S7295" s="37">
        <v>104.5</v>
      </c>
      <c r="T7295" s="37">
        <v>92.4</v>
      </c>
      <c r="U7295" s="37">
        <v>89.9</v>
      </c>
      <c r="V7295" s="1" t="s">
        <v>4278</v>
      </c>
      <c r="W7295" s="1" t="s">
        <v>2723</v>
      </c>
      <c r="X7295" s="8" t="s">
        <v>4325</v>
      </c>
      <c r="Y7295" s="8" t="s">
        <v>4110</v>
      </c>
      <c r="Z7295" s="8" t="s">
        <v>1133</v>
      </c>
      <c r="AA7295" s="8"/>
    </row>
    <row r="7296" spans="1:27" ht="12" customHeight="1" x14ac:dyDescent="0.15">
      <c r="A7296" s="1" t="s">
        <v>1804</v>
      </c>
      <c r="B7296" s="1" t="s">
        <v>1770</v>
      </c>
      <c r="C7296" s="1" t="s">
        <v>9</v>
      </c>
      <c r="D7296" s="1" t="s">
        <v>2522</v>
      </c>
      <c r="E7296" s="1" t="s">
        <v>220</v>
      </c>
      <c r="F7296" s="1" t="s">
        <v>1845</v>
      </c>
      <c r="G7296" s="1" t="s">
        <v>220</v>
      </c>
      <c r="H7296" s="1" t="s">
        <v>1632</v>
      </c>
      <c r="I7296">
        <v>157769</v>
      </c>
      <c r="J7296">
        <v>157769</v>
      </c>
      <c r="K7296">
        <v>157769</v>
      </c>
      <c r="L7296">
        <v>157769</v>
      </c>
      <c r="M7296">
        <v>158994</v>
      </c>
      <c r="N7296">
        <v>158994</v>
      </c>
      <c r="O7296">
        <v>158994</v>
      </c>
      <c r="P7296">
        <v>158994</v>
      </c>
      <c r="Q7296">
        <v>158994</v>
      </c>
      <c r="R7296">
        <v>158994</v>
      </c>
      <c r="S7296">
        <v>158994</v>
      </c>
      <c r="T7296">
        <v>158994</v>
      </c>
      <c r="U7296">
        <v>158994</v>
      </c>
      <c r="V7296" s="1" t="s">
        <v>4278</v>
      </c>
      <c r="W7296" s="1" t="s">
        <v>2723</v>
      </c>
      <c r="X7296" s="5" t="s">
        <v>4326</v>
      </c>
      <c r="Y7296" s="5" t="s">
        <v>2727</v>
      </c>
      <c r="Z7296" s="5" t="s">
        <v>4109</v>
      </c>
      <c r="AA7296" s="5"/>
    </row>
    <row r="7297" spans="1:27" ht="12" customHeight="1" x14ac:dyDescent="0.15">
      <c r="A7297" s="1" t="s">
        <v>1804</v>
      </c>
      <c r="B7297" s="1" t="s">
        <v>1770</v>
      </c>
      <c r="C7297" s="1" t="s">
        <v>17</v>
      </c>
      <c r="D7297" s="1" t="s">
        <v>2522</v>
      </c>
      <c r="E7297" s="1" t="s">
        <v>220</v>
      </c>
      <c r="F7297" s="1" t="s">
        <v>1845</v>
      </c>
      <c r="G7297" s="1" t="s">
        <v>1132</v>
      </c>
      <c r="H7297" s="1" t="s">
        <v>1133</v>
      </c>
      <c r="I7297" s="37">
        <v>72.2</v>
      </c>
      <c r="J7297" s="37">
        <v>74.599999999999994</v>
      </c>
      <c r="K7297" s="37">
        <v>82.2</v>
      </c>
      <c r="L7297" s="37">
        <v>81.5</v>
      </c>
      <c r="M7297" s="37">
        <v>81.2</v>
      </c>
      <c r="N7297" s="37">
        <v>81.7</v>
      </c>
      <c r="O7297" s="37">
        <v>82.4</v>
      </c>
      <c r="P7297" s="37">
        <v>88.4</v>
      </c>
      <c r="Q7297" s="37">
        <v>72.099999999999994</v>
      </c>
      <c r="R7297" s="37">
        <v>83</v>
      </c>
      <c r="S7297" s="37">
        <v>84</v>
      </c>
      <c r="T7297" s="37">
        <v>81.5</v>
      </c>
      <c r="U7297" s="37">
        <v>71.400000000000006</v>
      </c>
      <c r="V7297" s="1" t="s">
        <v>4278</v>
      </c>
      <c r="W7297" s="1" t="s">
        <v>2723</v>
      </c>
      <c r="X7297" s="8" t="s">
        <v>4326</v>
      </c>
      <c r="Y7297" s="8" t="s">
        <v>4110</v>
      </c>
      <c r="Z7297" s="8" t="s">
        <v>1133</v>
      </c>
      <c r="AA7297" s="8"/>
    </row>
    <row r="7298" spans="1:27" ht="12" customHeight="1" x14ac:dyDescent="0.15">
      <c r="A7298" s="1" t="s">
        <v>1804</v>
      </c>
      <c r="B7298" s="1" t="s">
        <v>1771</v>
      </c>
      <c r="C7298" s="1" t="s">
        <v>9</v>
      </c>
      <c r="D7298" s="1" t="s">
        <v>2522</v>
      </c>
      <c r="E7298" s="1" t="s">
        <v>220</v>
      </c>
      <c r="F7298" s="1" t="s">
        <v>1829</v>
      </c>
      <c r="G7298" s="1" t="s">
        <v>220</v>
      </c>
      <c r="H7298" s="1" t="s">
        <v>1632</v>
      </c>
      <c r="I7298">
        <v>32065</v>
      </c>
      <c r="J7298">
        <v>32065</v>
      </c>
      <c r="K7298">
        <v>32065</v>
      </c>
      <c r="L7298">
        <v>32065</v>
      </c>
      <c r="M7298">
        <v>32065</v>
      </c>
      <c r="N7298">
        <v>32065</v>
      </c>
      <c r="O7298">
        <v>32065</v>
      </c>
      <c r="P7298" t="s">
        <v>14</v>
      </c>
      <c r="Q7298" t="s">
        <v>14</v>
      </c>
      <c r="R7298" t="s">
        <v>14</v>
      </c>
      <c r="S7298" t="s">
        <v>14</v>
      </c>
      <c r="T7298" t="s">
        <v>14</v>
      </c>
      <c r="U7298" t="s">
        <v>14</v>
      </c>
      <c r="V7298" s="1" t="s">
        <v>4278</v>
      </c>
      <c r="W7298" s="1" t="s">
        <v>2723</v>
      </c>
      <c r="X7298" s="5" t="s">
        <v>4327</v>
      </c>
      <c r="Y7298" s="5" t="s">
        <v>2727</v>
      </c>
      <c r="Z7298" s="5" t="s">
        <v>4109</v>
      </c>
      <c r="AA7298" s="5"/>
    </row>
    <row r="7299" spans="1:27" ht="12" customHeight="1" x14ac:dyDescent="0.15">
      <c r="A7299" s="1" t="s">
        <v>1804</v>
      </c>
      <c r="B7299" s="1" t="s">
        <v>1771</v>
      </c>
      <c r="C7299" s="1" t="s">
        <v>17</v>
      </c>
      <c r="D7299" s="1" t="s">
        <v>2522</v>
      </c>
      <c r="E7299" s="1" t="s">
        <v>220</v>
      </c>
      <c r="F7299" s="1" t="s">
        <v>1829</v>
      </c>
      <c r="G7299" s="1" t="s">
        <v>1132</v>
      </c>
      <c r="H7299" s="1" t="s">
        <v>1133</v>
      </c>
      <c r="I7299" s="37">
        <v>69.099999999999994</v>
      </c>
      <c r="J7299" s="37">
        <v>62.6</v>
      </c>
      <c r="K7299" s="37">
        <v>39.6</v>
      </c>
      <c r="L7299" s="37">
        <v>48.4</v>
      </c>
      <c r="M7299" s="37">
        <v>57.1</v>
      </c>
      <c r="N7299" s="37">
        <v>55.4</v>
      </c>
      <c r="O7299" s="37">
        <v>33.700000000000003</v>
      </c>
      <c r="P7299" s="37" t="s">
        <v>14</v>
      </c>
      <c r="Q7299" s="37" t="s">
        <v>14</v>
      </c>
      <c r="R7299" s="37" t="s">
        <v>14</v>
      </c>
      <c r="S7299" s="37" t="s">
        <v>14</v>
      </c>
      <c r="T7299" s="37" t="s">
        <v>14</v>
      </c>
      <c r="U7299" s="37" t="s">
        <v>14</v>
      </c>
      <c r="V7299" s="1" t="s">
        <v>4278</v>
      </c>
      <c r="W7299" s="1" t="s">
        <v>2723</v>
      </c>
      <c r="X7299" s="8" t="s">
        <v>4327</v>
      </c>
      <c r="Y7299" s="8" t="s">
        <v>4110</v>
      </c>
      <c r="Z7299" s="8" t="s">
        <v>1133</v>
      </c>
      <c r="AA7299" s="8"/>
    </row>
    <row r="7300" spans="1:27" ht="12" customHeight="1" x14ac:dyDescent="0.15">
      <c r="A7300" s="1" t="s">
        <v>1804</v>
      </c>
      <c r="B7300" s="1" t="s">
        <v>1772</v>
      </c>
      <c r="C7300" s="1" t="s">
        <v>9</v>
      </c>
      <c r="D7300" s="1" t="s">
        <v>2522</v>
      </c>
      <c r="E7300" s="1" t="s">
        <v>220</v>
      </c>
      <c r="F7300" s="1" t="s">
        <v>1832</v>
      </c>
      <c r="G7300" s="1" t="s">
        <v>220</v>
      </c>
      <c r="H7300" s="1" t="s">
        <v>1632</v>
      </c>
      <c r="I7300">
        <v>34046</v>
      </c>
      <c r="J7300">
        <v>34046</v>
      </c>
      <c r="K7300">
        <v>34046</v>
      </c>
      <c r="L7300">
        <v>34046</v>
      </c>
      <c r="M7300">
        <v>34046</v>
      </c>
      <c r="N7300">
        <v>34046</v>
      </c>
      <c r="O7300">
        <v>34046</v>
      </c>
      <c r="P7300">
        <v>34046</v>
      </c>
      <c r="Q7300">
        <v>34046</v>
      </c>
      <c r="R7300">
        <v>34046</v>
      </c>
      <c r="S7300">
        <v>34046</v>
      </c>
      <c r="T7300">
        <v>34046</v>
      </c>
      <c r="U7300">
        <v>34046</v>
      </c>
      <c r="V7300" s="1" t="s">
        <v>4278</v>
      </c>
      <c r="W7300" s="1" t="s">
        <v>2723</v>
      </c>
      <c r="X7300" s="5" t="s">
        <v>4328</v>
      </c>
      <c r="Y7300" s="5" t="s">
        <v>2727</v>
      </c>
      <c r="Z7300" s="5" t="s">
        <v>4109</v>
      </c>
      <c r="AA7300" s="5"/>
    </row>
    <row r="7301" spans="1:27" ht="12" customHeight="1" x14ac:dyDescent="0.15">
      <c r="A7301" s="1" t="s">
        <v>1804</v>
      </c>
      <c r="B7301" s="1" t="s">
        <v>1772</v>
      </c>
      <c r="C7301" s="1" t="s">
        <v>17</v>
      </c>
      <c r="D7301" s="1" t="s">
        <v>2522</v>
      </c>
      <c r="E7301" s="1" t="s">
        <v>220</v>
      </c>
      <c r="F7301" s="1" t="s">
        <v>1832</v>
      </c>
      <c r="G7301" s="1" t="s">
        <v>1132</v>
      </c>
      <c r="H7301" s="1" t="s">
        <v>1133</v>
      </c>
      <c r="I7301" s="37">
        <v>78.900000000000006</v>
      </c>
      <c r="J7301" s="37">
        <v>67.099999999999994</v>
      </c>
      <c r="K7301" s="37">
        <v>65.5</v>
      </c>
      <c r="L7301" s="37">
        <v>64.3</v>
      </c>
      <c r="M7301" s="37">
        <v>49.6</v>
      </c>
      <c r="N7301" s="37">
        <v>62.8</v>
      </c>
      <c r="O7301" s="37">
        <v>78.3</v>
      </c>
      <c r="P7301" s="37">
        <v>52.4</v>
      </c>
      <c r="Q7301" s="37">
        <v>57.5</v>
      </c>
      <c r="R7301" s="37">
        <v>66.400000000000006</v>
      </c>
      <c r="S7301" s="37">
        <v>70.599999999999994</v>
      </c>
      <c r="T7301" s="37">
        <v>60.8</v>
      </c>
      <c r="U7301" s="37">
        <v>42.9</v>
      </c>
      <c r="V7301" s="1" t="s">
        <v>4278</v>
      </c>
      <c r="W7301" s="1" t="s">
        <v>2723</v>
      </c>
      <c r="X7301" s="8" t="s">
        <v>4328</v>
      </c>
      <c r="Y7301" s="8" t="s">
        <v>4110</v>
      </c>
      <c r="Z7301" s="8" t="s">
        <v>1133</v>
      </c>
      <c r="AA7301" s="8"/>
    </row>
    <row r="7302" spans="1:27" ht="12" customHeight="1" x14ac:dyDescent="0.15">
      <c r="A7302" s="1" t="s">
        <v>1804</v>
      </c>
      <c r="B7302" s="1" t="s">
        <v>1846</v>
      </c>
      <c r="C7302" s="1" t="s">
        <v>9</v>
      </c>
      <c r="D7302" s="1" t="s">
        <v>2522</v>
      </c>
      <c r="E7302" s="1" t="s">
        <v>220</v>
      </c>
      <c r="F7302" s="1" t="s">
        <v>1833</v>
      </c>
      <c r="G7302" s="1" t="s">
        <v>220</v>
      </c>
      <c r="H7302" s="1" t="s">
        <v>1632</v>
      </c>
      <c r="I7302">
        <v>13027</v>
      </c>
      <c r="J7302">
        <v>13027</v>
      </c>
      <c r="K7302">
        <v>13027</v>
      </c>
      <c r="L7302">
        <v>13027</v>
      </c>
      <c r="M7302">
        <v>13027</v>
      </c>
      <c r="N7302">
        <v>13027</v>
      </c>
      <c r="O7302">
        <v>13027</v>
      </c>
      <c r="P7302">
        <v>13027</v>
      </c>
      <c r="Q7302">
        <v>13027</v>
      </c>
      <c r="R7302">
        <v>13027</v>
      </c>
      <c r="S7302">
        <v>13027</v>
      </c>
      <c r="T7302">
        <v>13027</v>
      </c>
      <c r="U7302">
        <v>13027</v>
      </c>
      <c r="V7302" s="1" t="s">
        <v>4278</v>
      </c>
      <c r="W7302" s="1" t="s">
        <v>2723</v>
      </c>
      <c r="X7302" s="5" t="s">
        <v>4329</v>
      </c>
      <c r="Y7302" s="5" t="s">
        <v>2727</v>
      </c>
      <c r="Z7302" s="5" t="s">
        <v>4109</v>
      </c>
      <c r="AA7302" s="5"/>
    </row>
    <row r="7303" spans="1:27" ht="12" customHeight="1" x14ac:dyDescent="0.15">
      <c r="A7303" s="1" t="s">
        <v>1804</v>
      </c>
      <c r="B7303" s="1" t="s">
        <v>1846</v>
      </c>
      <c r="C7303" s="1" t="s">
        <v>17</v>
      </c>
      <c r="D7303" s="1" t="s">
        <v>2522</v>
      </c>
      <c r="E7303" s="1" t="s">
        <v>220</v>
      </c>
      <c r="F7303" s="1" t="s">
        <v>1833</v>
      </c>
      <c r="G7303" s="1" t="s">
        <v>1132</v>
      </c>
      <c r="H7303" s="1" t="s">
        <v>1133</v>
      </c>
      <c r="I7303" s="37">
        <v>77.599999999999994</v>
      </c>
      <c r="J7303" s="37">
        <v>89</v>
      </c>
      <c r="K7303" s="37">
        <v>97.5</v>
      </c>
      <c r="L7303" s="37">
        <v>88.5</v>
      </c>
      <c r="M7303" s="37">
        <v>90.2</v>
      </c>
      <c r="N7303" s="37">
        <v>88</v>
      </c>
      <c r="O7303" s="37">
        <v>73.8</v>
      </c>
      <c r="P7303" s="37">
        <v>49.9</v>
      </c>
      <c r="Q7303" s="37">
        <v>47</v>
      </c>
      <c r="R7303" s="37">
        <v>77.099999999999994</v>
      </c>
      <c r="S7303" s="37">
        <v>82.8</v>
      </c>
      <c r="T7303" s="37">
        <v>75.099999999999994</v>
      </c>
      <c r="U7303" s="37">
        <v>60.3</v>
      </c>
      <c r="V7303" s="1" t="s">
        <v>4278</v>
      </c>
      <c r="W7303" s="1" t="s">
        <v>2723</v>
      </c>
      <c r="X7303" s="8" t="s">
        <v>4329</v>
      </c>
      <c r="Y7303" s="8" t="s">
        <v>4110</v>
      </c>
      <c r="Z7303" s="8" t="s">
        <v>1133</v>
      </c>
      <c r="AA7303" s="8"/>
    </row>
    <row r="7304" spans="1:27" ht="12" customHeight="1" x14ac:dyDescent="0.15">
      <c r="A7304" s="1" t="s">
        <v>1804</v>
      </c>
      <c r="B7304" s="1" t="s">
        <v>4947</v>
      </c>
      <c r="C7304" s="1" t="s">
        <v>9</v>
      </c>
      <c r="D7304" s="1" t="s">
        <v>2522</v>
      </c>
      <c r="E7304" s="1" t="s">
        <v>10</v>
      </c>
      <c r="F7304" s="1" t="s">
        <v>4964</v>
      </c>
      <c r="G7304" s="1" t="s">
        <v>12</v>
      </c>
      <c r="H7304" s="1" t="s">
        <v>13</v>
      </c>
      <c r="I7304">
        <v>41821</v>
      </c>
      <c r="J7304">
        <v>45607</v>
      </c>
      <c r="K7304">
        <v>44584</v>
      </c>
      <c r="L7304">
        <v>44597</v>
      </c>
      <c r="M7304">
        <v>50456</v>
      </c>
      <c r="N7304">
        <v>46993</v>
      </c>
      <c r="O7304">
        <v>31897</v>
      </c>
      <c r="P7304">
        <v>30203</v>
      </c>
      <c r="Q7304">
        <v>37487</v>
      </c>
      <c r="R7304">
        <v>36328</v>
      </c>
      <c r="S7304">
        <v>34710</v>
      </c>
      <c r="T7304">
        <v>25724</v>
      </c>
      <c r="U7304">
        <v>26420</v>
      </c>
      <c r="V7304" s="1" t="s">
        <v>4278</v>
      </c>
      <c r="W7304" s="1" t="s">
        <v>2551</v>
      </c>
      <c r="X7304" s="1" t="s">
        <v>5026</v>
      </c>
      <c r="Y7304" s="1" t="s">
        <v>2553</v>
      </c>
      <c r="Z7304" s="1" t="s">
        <v>13</v>
      </c>
    </row>
    <row r="7305" spans="1:27" ht="12" customHeight="1" x14ac:dyDescent="0.15">
      <c r="A7305" s="1" t="s">
        <v>1804</v>
      </c>
      <c r="B7305" s="1" t="s">
        <v>4947</v>
      </c>
      <c r="C7305" s="1" t="s">
        <v>15</v>
      </c>
      <c r="D7305" s="1" t="s">
        <v>2522</v>
      </c>
      <c r="E7305" s="1" t="s">
        <v>10</v>
      </c>
      <c r="F7305" s="1" t="s">
        <v>4964</v>
      </c>
      <c r="G7305" s="1" t="s">
        <v>16</v>
      </c>
      <c r="H7305" s="1" t="s">
        <v>13</v>
      </c>
      <c r="I7305">
        <v>3784</v>
      </c>
      <c r="J7305">
        <v>4503</v>
      </c>
      <c r="K7305">
        <v>4342</v>
      </c>
      <c r="L7305">
        <v>5575</v>
      </c>
      <c r="M7305">
        <v>5125</v>
      </c>
      <c r="N7305">
        <v>4370</v>
      </c>
      <c r="O7305">
        <v>3459</v>
      </c>
      <c r="P7305">
        <v>1794</v>
      </c>
      <c r="Q7305">
        <v>4085</v>
      </c>
      <c r="R7305">
        <v>1505</v>
      </c>
      <c r="S7305">
        <v>1823</v>
      </c>
      <c r="T7305">
        <v>2862</v>
      </c>
      <c r="U7305">
        <v>2103</v>
      </c>
      <c r="V7305" s="1" t="s">
        <v>4278</v>
      </c>
      <c r="W7305" s="1" t="s">
        <v>2551</v>
      </c>
      <c r="X7305" s="1" t="s">
        <v>5026</v>
      </c>
      <c r="Y7305" s="1" t="s">
        <v>2561</v>
      </c>
      <c r="Z7305" s="1" t="s">
        <v>13</v>
      </c>
    </row>
    <row r="7306" spans="1:27" ht="12" customHeight="1" x14ac:dyDescent="0.15">
      <c r="A7306" s="1" t="s">
        <v>1804</v>
      </c>
      <c r="B7306" s="1" t="s">
        <v>4947</v>
      </c>
      <c r="C7306" s="1" t="s">
        <v>17</v>
      </c>
      <c r="D7306" s="1" t="s">
        <v>2522</v>
      </c>
      <c r="E7306" s="1" t="s">
        <v>10</v>
      </c>
      <c r="F7306" s="1" t="s">
        <v>4964</v>
      </c>
      <c r="G7306" s="1" t="s">
        <v>18</v>
      </c>
      <c r="H7306" s="1" t="s">
        <v>13</v>
      </c>
      <c r="I7306">
        <v>19141</v>
      </c>
      <c r="J7306">
        <v>19575</v>
      </c>
      <c r="K7306">
        <v>19102</v>
      </c>
      <c r="L7306">
        <v>15920</v>
      </c>
      <c r="M7306">
        <v>18742</v>
      </c>
      <c r="N7306">
        <v>19453</v>
      </c>
      <c r="O7306">
        <v>15902</v>
      </c>
      <c r="P7306">
        <v>15469</v>
      </c>
      <c r="Q7306">
        <v>15153</v>
      </c>
      <c r="R7306">
        <v>16724</v>
      </c>
      <c r="S7306">
        <v>17426</v>
      </c>
      <c r="T7306">
        <v>12832</v>
      </c>
      <c r="U7306">
        <v>13934</v>
      </c>
      <c r="V7306" s="1" t="s">
        <v>4278</v>
      </c>
      <c r="W7306" s="1" t="s">
        <v>2551</v>
      </c>
      <c r="X7306" s="1" t="s">
        <v>5026</v>
      </c>
      <c r="Y7306" s="1" t="s">
        <v>2562</v>
      </c>
      <c r="Z7306" s="1" t="s">
        <v>13</v>
      </c>
    </row>
    <row r="7307" spans="1:27" ht="12" customHeight="1" x14ac:dyDescent="0.15">
      <c r="A7307" s="1" t="s">
        <v>1804</v>
      </c>
      <c r="B7307" s="1" t="s">
        <v>4947</v>
      </c>
      <c r="C7307" s="1" t="s">
        <v>19</v>
      </c>
      <c r="D7307" s="1" t="s">
        <v>2522</v>
      </c>
      <c r="E7307" s="1" t="s">
        <v>10</v>
      </c>
      <c r="F7307" s="1" t="s">
        <v>4964</v>
      </c>
      <c r="G7307" s="1" t="s">
        <v>242</v>
      </c>
      <c r="H7307" s="1" t="s">
        <v>13</v>
      </c>
      <c r="I7307">
        <v>11893</v>
      </c>
      <c r="J7307">
        <v>11301</v>
      </c>
      <c r="K7307">
        <v>12814</v>
      </c>
      <c r="L7307">
        <v>12980</v>
      </c>
      <c r="M7307">
        <v>13146</v>
      </c>
      <c r="N7307">
        <v>12547</v>
      </c>
      <c r="O7307">
        <v>7986</v>
      </c>
      <c r="P7307">
        <v>10362</v>
      </c>
      <c r="Q7307">
        <v>11577</v>
      </c>
      <c r="R7307">
        <v>10469</v>
      </c>
      <c r="S7307">
        <v>9242</v>
      </c>
      <c r="T7307">
        <v>8944</v>
      </c>
      <c r="U7307">
        <v>10184</v>
      </c>
      <c r="V7307" s="1" t="s">
        <v>4278</v>
      </c>
      <c r="W7307" s="1" t="s">
        <v>2551</v>
      </c>
      <c r="X7307" s="1" t="s">
        <v>5026</v>
      </c>
      <c r="Y7307" s="1" t="s">
        <v>2557</v>
      </c>
      <c r="Z7307" s="1" t="s">
        <v>13</v>
      </c>
    </row>
    <row r="7308" spans="1:27" ht="12" customHeight="1" x14ac:dyDescent="0.15">
      <c r="A7308" s="1" t="s">
        <v>1804</v>
      </c>
      <c r="B7308" s="1" t="s">
        <v>4947</v>
      </c>
      <c r="C7308" s="1" t="s">
        <v>21</v>
      </c>
      <c r="D7308" s="1" t="s">
        <v>2522</v>
      </c>
      <c r="E7308" s="1" t="s">
        <v>10</v>
      </c>
      <c r="F7308" s="1" t="s">
        <v>4964</v>
      </c>
      <c r="G7308" s="1" t="s">
        <v>245</v>
      </c>
      <c r="H7308" s="1" t="s">
        <v>306</v>
      </c>
      <c r="I7308">
        <v>3017284</v>
      </c>
      <c r="J7308">
        <v>3011611</v>
      </c>
      <c r="K7308">
        <v>3451453</v>
      </c>
      <c r="L7308">
        <v>3606160</v>
      </c>
      <c r="M7308">
        <v>3606029</v>
      </c>
      <c r="N7308">
        <v>3384435</v>
      </c>
      <c r="O7308">
        <v>2243420</v>
      </c>
      <c r="P7308">
        <v>3023412</v>
      </c>
      <c r="Q7308">
        <v>3360863</v>
      </c>
      <c r="R7308">
        <v>2862465</v>
      </c>
      <c r="S7308">
        <v>2620334</v>
      </c>
      <c r="T7308">
        <v>2482144</v>
      </c>
      <c r="U7308">
        <v>3125382</v>
      </c>
      <c r="V7308" s="1" t="s">
        <v>4278</v>
      </c>
      <c r="W7308" s="1" t="s">
        <v>2551</v>
      </c>
      <c r="X7308" s="1" t="s">
        <v>5026</v>
      </c>
      <c r="Y7308" s="1" t="s">
        <v>2740</v>
      </c>
      <c r="Z7308" s="1" t="s">
        <v>2788</v>
      </c>
    </row>
    <row r="7309" spans="1:27" ht="12" customHeight="1" x14ac:dyDescent="0.15">
      <c r="A7309" s="1" t="s">
        <v>1804</v>
      </c>
      <c r="B7309" s="1" t="s">
        <v>4947</v>
      </c>
      <c r="C7309" s="1" t="s">
        <v>23</v>
      </c>
      <c r="D7309" s="1" t="s">
        <v>2522</v>
      </c>
      <c r="E7309" s="1" t="s">
        <v>10</v>
      </c>
      <c r="F7309" s="1" t="s">
        <v>4964</v>
      </c>
      <c r="G7309" s="1" t="s">
        <v>22</v>
      </c>
      <c r="H7309" s="1" t="s">
        <v>13</v>
      </c>
      <c r="I7309">
        <v>15264</v>
      </c>
      <c r="J7309">
        <v>18460</v>
      </c>
      <c r="K7309">
        <v>15811</v>
      </c>
      <c r="L7309">
        <v>16555</v>
      </c>
      <c r="M7309">
        <v>17262</v>
      </c>
      <c r="N7309">
        <v>13731</v>
      </c>
      <c r="O7309">
        <v>11974</v>
      </c>
      <c r="P7309">
        <v>11709</v>
      </c>
      <c r="Q7309">
        <v>12939</v>
      </c>
      <c r="R7309">
        <v>13981</v>
      </c>
      <c r="S7309">
        <v>12156</v>
      </c>
      <c r="T7309">
        <v>9371</v>
      </c>
      <c r="U7309">
        <v>9164</v>
      </c>
      <c r="V7309" s="1" t="s">
        <v>4278</v>
      </c>
      <c r="W7309" s="1" t="s">
        <v>2551</v>
      </c>
      <c r="X7309" s="1" t="s">
        <v>5026</v>
      </c>
      <c r="Y7309" s="1" t="s">
        <v>2564</v>
      </c>
      <c r="Z7309" s="1" t="s">
        <v>13</v>
      </c>
    </row>
    <row r="7310" spans="1:27" ht="12" customHeight="1" x14ac:dyDescent="0.15">
      <c r="A7310" s="1" t="s">
        <v>1804</v>
      </c>
      <c r="B7310" s="1" t="s">
        <v>4947</v>
      </c>
      <c r="C7310" s="1" t="s">
        <v>77</v>
      </c>
      <c r="D7310" s="1" t="s">
        <v>2522</v>
      </c>
      <c r="E7310" s="1" t="s">
        <v>10</v>
      </c>
      <c r="F7310" s="1" t="s">
        <v>4964</v>
      </c>
      <c r="G7310" s="1" t="s">
        <v>24</v>
      </c>
      <c r="H7310" s="1" t="s">
        <v>13</v>
      </c>
      <c r="I7310">
        <v>53729</v>
      </c>
      <c r="J7310">
        <v>54504</v>
      </c>
      <c r="K7310">
        <v>55708</v>
      </c>
      <c r="L7310">
        <v>60428</v>
      </c>
      <c r="M7310">
        <v>66861</v>
      </c>
      <c r="N7310">
        <v>72492</v>
      </c>
      <c r="O7310">
        <v>71986</v>
      </c>
      <c r="P7310">
        <v>66443</v>
      </c>
      <c r="Q7310">
        <v>68344</v>
      </c>
      <c r="R7310">
        <v>65001</v>
      </c>
      <c r="S7310">
        <v>62712</v>
      </c>
      <c r="T7310">
        <v>60151</v>
      </c>
      <c r="U7310">
        <v>55393</v>
      </c>
      <c r="V7310" s="1" t="s">
        <v>4278</v>
      </c>
      <c r="W7310" s="1" t="s">
        <v>2551</v>
      </c>
      <c r="X7310" s="1" t="s">
        <v>5026</v>
      </c>
      <c r="Y7310" s="1" t="s">
        <v>2559</v>
      </c>
      <c r="Z7310" s="1" t="s">
        <v>13</v>
      </c>
    </row>
    <row r="7311" spans="1:27" ht="12" customHeight="1" x14ac:dyDescent="0.15">
      <c r="A7311" s="1" t="s">
        <v>1847</v>
      </c>
      <c r="B7311" s="1" t="s">
        <v>8</v>
      </c>
      <c r="C7311" s="1" t="s">
        <v>9</v>
      </c>
      <c r="D7311" s="1" t="s">
        <v>2523</v>
      </c>
      <c r="E7311" s="1" t="s">
        <v>10</v>
      </c>
      <c r="F7311" s="1" t="s">
        <v>1848</v>
      </c>
      <c r="G7311" s="1" t="s">
        <v>12</v>
      </c>
      <c r="H7311" s="1" t="s">
        <v>13</v>
      </c>
      <c r="I7311">
        <v>9059</v>
      </c>
      <c r="J7311">
        <v>10304</v>
      </c>
      <c r="K7311">
        <v>8049</v>
      </c>
      <c r="L7311">
        <v>9497</v>
      </c>
      <c r="M7311">
        <v>9017</v>
      </c>
      <c r="N7311">
        <v>8312</v>
      </c>
      <c r="O7311">
        <v>8718</v>
      </c>
      <c r="P7311">
        <v>8836</v>
      </c>
      <c r="Q7311">
        <v>8291</v>
      </c>
      <c r="R7311">
        <v>8325</v>
      </c>
      <c r="S7311">
        <v>7573</v>
      </c>
      <c r="T7311">
        <v>8227</v>
      </c>
      <c r="U7311">
        <v>9340</v>
      </c>
      <c r="V7311" s="1" t="s">
        <v>4330</v>
      </c>
      <c r="W7311" s="1" t="s">
        <v>2551</v>
      </c>
      <c r="X7311" s="5" t="s">
        <v>4331</v>
      </c>
      <c r="Y7311" s="5" t="s">
        <v>2553</v>
      </c>
      <c r="Z7311" s="5" t="s">
        <v>13</v>
      </c>
      <c r="AA7311" s="5"/>
    </row>
    <row r="7312" spans="1:27" ht="12" customHeight="1" x14ac:dyDescent="0.15">
      <c r="A7312" s="1" t="s">
        <v>1847</v>
      </c>
      <c r="B7312" s="1" t="s">
        <v>8</v>
      </c>
      <c r="C7312" s="1" t="s">
        <v>19</v>
      </c>
      <c r="D7312" s="1" t="s">
        <v>2523</v>
      </c>
      <c r="E7312" s="1" t="s">
        <v>10</v>
      </c>
      <c r="F7312" s="1" t="s">
        <v>1848</v>
      </c>
      <c r="G7312" s="1" t="s">
        <v>242</v>
      </c>
      <c r="H7312" s="1" t="s">
        <v>13</v>
      </c>
      <c r="I7312">
        <v>2539</v>
      </c>
      <c r="J7312">
        <v>2598</v>
      </c>
      <c r="K7312">
        <v>2244</v>
      </c>
      <c r="L7312">
        <v>2675</v>
      </c>
      <c r="M7312">
        <v>2580</v>
      </c>
      <c r="N7312">
        <v>2063</v>
      </c>
      <c r="O7312">
        <v>2615</v>
      </c>
      <c r="P7312">
        <v>2473</v>
      </c>
      <c r="Q7312">
        <v>2554</v>
      </c>
      <c r="R7312">
        <v>2447</v>
      </c>
      <c r="S7312">
        <v>2064</v>
      </c>
      <c r="T7312">
        <v>1970</v>
      </c>
      <c r="U7312">
        <v>2343</v>
      </c>
      <c r="V7312" s="1" t="s">
        <v>4330</v>
      </c>
      <c r="W7312" s="1" t="s">
        <v>2551</v>
      </c>
      <c r="X7312" s="5" t="s">
        <v>4331</v>
      </c>
      <c r="Y7312" s="5" t="s">
        <v>2557</v>
      </c>
      <c r="Z7312" s="5" t="s">
        <v>13</v>
      </c>
      <c r="AA7312" s="5"/>
    </row>
    <row r="7313" spans="1:27" ht="12" customHeight="1" x14ac:dyDescent="0.15">
      <c r="A7313" s="1" t="s">
        <v>1847</v>
      </c>
      <c r="B7313" s="1" t="s">
        <v>8</v>
      </c>
      <c r="C7313" s="1" t="s">
        <v>21</v>
      </c>
      <c r="D7313" s="1" t="s">
        <v>2523</v>
      </c>
      <c r="E7313" s="1" t="s">
        <v>10</v>
      </c>
      <c r="F7313" s="1" t="s">
        <v>1848</v>
      </c>
      <c r="G7313" s="1" t="s">
        <v>1305</v>
      </c>
      <c r="H7313" s="1" t="s">
        <v>306</v>
      </c>
      <c r="I7313">
        <v>381678</v>
      </c>
      <c r="J7313">
        <v>436794</v>
      </c>
      <c r="K7313">
        <v>375041</v>
      </c>
      <c r="L7313">
        <v>461027</v>
      </c>
      <c r="M7313">
        <v>458305</v>
      </c>
      <c r="N7313">
        <v>403958</v>
      </c>
      <c r="O7313">
        <v>508891</v>
      </c>
      <c r="P7313">
        <v>468675</v>
      </c>
      <c r="Q7313">
        <v>473125</v>
      </c>
      <c r="R7313">
        <v>446127</v>
      </c>
      <c r="S7313">
        <v>365209</v>
      </c>
      <c r="T7313">
        <v>362968</v>
      </c>
      <c r="U7313">
        <v>436980</v>
      </c>
      <c r="V7313" s="1" t="s">
        <v>4330</v>
      </c>
      <c r="W7313" s="1" t="s">
        <v>2551</v>
      </c>
      <c r="X7313" s="5" t="s">
        <v>4331</v>
      </c>
      <c r="Y7313" s="5" t="s">
        <v>2740</v>
      </c>
      <c r="Z7313" s="5" t="s">
        <v>2788</v>
      </c>
      <c r="AA7313" s="5"/>
    </row>
    <row r="7314" spans="1:27" ht="12" customHeight="1" x14ac:dyDescent="0.15">
      <c r="A7314" s="1" t="s">
        <v>1847</v>
      </c>
      <c r="B7314" s="1" t="s">
        <v>8</v>
      </c>
      <c r="C7314" s="1" t="s">
        <v>77</v>
      </c>
      <c r="D7314" s="1" t="s">
        <v>2523</v>
      </c>
      <c r="E7314" s="1" t="s">
        <v>10</v>
      </c>
      <c r="F7314" s="1" t="s">
        <v>1848</v>
      </c>
      <c r="G7314" s="1" t="s">
        <v>24</v>
      </c>
      <c r="H7314" s="1" t="s">
        <v>13</v>
      </c>
      <c r="I7314">
        <v>1492</v>
      </c>
      <c r="J7314">
        <v>1593</v>
      </c>
      <c r="K7314">
        <v>1481</v>
      </c>
      <c r="L7314">
        <v>1820</v>
      </c>
      <c r="M7314">
        <v>1839</v>
      </c>
      <c r="N7314">
        <v>1674</v>
      </c>
      <c r="O7314">
        <v>1764</v>
      </c>
      <c r="P7314">
        <v>1743</v>
      </c>
      <c r="Q7314">
        <v>1777</v>
      </c>
      <c r="R7314">
        <v>1879</v>
      </c>
      <c r="S7314">
        <v>1871</v>
      </c>
      <c r="T7314">
        <v>1962</v>
      </c>
      <c r="U7314">
        <v>1706</v>
      </c>
      <c r="V7314" s="1" t="s">
        <v>4330</v>
      </c>
      <c r="W7314" s="1" t="s">
        <v>2551</v>
      </c>
      <c r="X7314" s="5" t="s">
        <v>4331</v>
      </c>
      <c r="Y7314" s="5" t="s">
        <v>2559</v>
      </c>
      <c r="Z7314" s="5" t="s">
        <v>13</v>
      </c>
      <c r="AA7314" s="5"/>
    </row>
    <row r="7315" spans="1:27" ht="12" customHeight="1" x14ac:dyDescent="0.15">
      <c r="A7315" s="1" t="s">
        <v>1847</v>
      </c>
      <c r="B7315" s="1" t="s">
        <v>25</v>
      </c>
      <c r="C7315" s="1" t="s">
        <v>9</v>
      </c>
      <c r="D7315" s="1" t="s">
        <v>2523</v>
      </c>
      <c r="E7315" s="1" t="s">
        <v>10</v>
      </c>
      <c r="F7315" s="1" t="s">
        <v>1849</v>
      </c>
      <c r="G7315" s="1" t="s">
        <v>12</v>
      </c>
      <c r="H7315" s="1" t="s">
        <v>13</v>
      </c>
      <c r="I7315">
        <v>2944</v>
      </c>
      <c r="J7315">
        <v>3930</v>
      </c>
      <c r="K7315">
        <v>2324</v>
      </c>
      <c r="L7315">
        <v>3614</v>
      </c>
      <c r="M7315">
        <v>3397</v>
      </c>
      <c r="N7315">
        <v>2904</v>
      </c>
      <c r="O7315">
        <v>3045</v>
      </c>
      <c r="P7315">
        <v>3003</v>
      </c>
      <c r="Q7315">
        <v>2701</v>
      </c>
      <c r="R7315">
        <v>2505</v>
      </c>
      <c r="S7315">
        <v>2236</v>
      </c>
      <c r="T7315">
        <v>3087</v>
      </c>
      <c r="U7315">
        <v>2852</v>
      </c>
      <c r="V7315" s="1" t="s">
        <v>4330</v>
      </c>
      <c r="W7315" s="1" t="s">
        <v>2551</v>
      </c>
      <c r="X7315" s="5" t="s">
        <v>4332</v>
      </c>
      <c r="Y7315" s="5" t="s">
        <v>2553</v>
      </c>
      <c r="Z7315" s="5" t="s">
        <v>13</v>
      </c>
      <c r="AA7315" s="5"/>
    </row>
    <row r="7316" spans="1:27" ht="12" customHeight="1" x14ac:dyDescent="0.15">
      <c r="A7316" s="1" t="s">
        <v>1847</v>
      </c>
      <c r="B7316" s="1" t="s">
        <v>25</v>
      </c>
      <c r="C7316" s="1" t="s">
        <v>19</v>
      </c>
      <c r="D7316" s="1" t="s">
        <v>2523</v>
      </c>
      <c r="E7316" s="1" t="s">
        <v>10</v>
      </c>
      <c r="F7316" s="1" t="s">
        <v>1849</v>
      </c>
      <c r="G7316" s="1" t="s">
        <v>242</v>
      </c>
      <c r="H7316" s="1" t="s">
        <v>13</v>
      </c>
      <c r="I7316">
        <v>2090</v>
      </c>
      <c r="J7316">
        <v>1977</v>
      </c>
      <c r="K7316">
        <v>1762</v>
      </c>
      <c r="L7316">
        <v>1941</v>
      </c>
      <c r="M7316">
        <v>1969</v>
      </c>
      <c r="N7316">
        <v>2004</v>
      </c>
      <c r="O7316">
        <v>1763</v>
      </c>
      <c r="P7316">
        <v>1932</v>
      </c>
      <c r="Q7316">
        <v>1758</v>
      </c>
      <c r="R7316">
        <v>1716</v>
      </c>
      <c r="S7316">
        <v>1603</v>
      </c>
      <c r="T7316">
        <v>1990</v>
      </c>
      <c r="U7316">
        <v>2073</v>
      </c>
      <c r="V7316" s="1" t="s">
        <v>4330</v>
      </c>
      <c r="W7316" s="1" t="s">
        <v>2551</v>
      </c>
      <c r="X7316" s="5" t="s">
        <v>4332</v>
      </c>
      <c r="Y7316" s="5" t="s">
        <v>2557</v>
      </c>
      <c r="Z7316" s="5" t="s">
        <v>13</v>
      </c>
      <c r="AA7316" s="5"/>
    </row>
    <row r="7317" spans="1:27" ht="12" customHeight="1" x14ac:dyDescent="0.15">
      <c r="A7317" s="1" t="s">
        <v>1847</v>
      </c>
      <c r="B7317" s="1" t="s">
        <v>25</v>
      </c>
      <c r="C7317" s="1" t="s">
        <v>21</v>
      </c>
      <c r="D7317" s="1" t="s">
        <v>2523</v>
      </c>
      <c r="E7317" s="1" t="s">
        <v>10</v>
      </c>
      <c r="F7317" s="1" t="s">
        <v>1849</v>
      </c>
      <c r="G7317" s="1" t="s">
        <v>1305</v>
      </c>
      <c r="H7317" s="1" t="s">
        <v>306</v>
      </c>
      <c r="I7317">
        <v>273392</v>
      </c>
      <c r="J7317">
        <v>268887</v>
      </c>
      <c r="K7317">
        <v>259287</v>
      </c>
      <c r="L7317">
        <v>296072</v>
      </c>
      <c r="M7317">
        <v>303945</v>
      </c>
      <c r="N7317">
        <v>284903</v>
      </c>
      <c r="O7317">
        <v>247635</v>
      </c>
      <c r="P7317">
        <v>278587</v>
      </c>
      <c r="Q7317">
        <v>289246</v>
      </c>
      <c r="R7317">
        <v>284553</v>
      </c>
      <c r="S7317">
        <v>262176</v>
      </c>
      <c r="T7317">
        <v>287758</v>
      </c>
      <c r="U7317">
        <v>306247</v>
      </c>
      <c r="V7317" s="1" t="s">
        <v>4330</v>
      </c>
      <c r="W7317" s="1" t="s">
        <v>2551</v>
      </c>
      <c r="X7317" s="5" t="s">
        <v>4332</v>
      </c>
      <c r="Y7317" s="5" t="s">
        <v>2740</v>
      </c>
      <c r="Z7317" s="5" t="s">
        <v>2788</v>
      </c>
      <c r="AA7317" s="5"/>
    </row>
    <row r="7318" spans="1:27" ht="12" customHeight="1" x14ac:dyDescent="0.15">
      <c r="A7318" s="1" t="s">
        <v>1847</v>
      </c>
      <c r="B7318" s="1" t="s">
        <v>25</v>
      </c>
      <c r="C7318" s="1" t="s">
        <v>77</v>
      </c>
      <c r="D7318" s="1" t="s">
        <v>2523</v>
      </c>
      <c r="E7318" s="1" t="s">
        <v>10</v>
      </c>
      <c r="F7318" s="1" t="s">
        <v>1849</v>
      </c>
      <c r="G7318" s="1" t="s">
        <v>24</v>
      </c>
      <c r="H7318" s="1" t="s">
        <v>13</v>
      </c>
      <c r="I7318">
        <v>1518</v>
      </c>
      <c r="J7318">
        <v>2497</v>
      </c>
      <c r="K7318">
        <v>1908</v>
      </c>
      <c r="L7318">
        <v>2350</v>
      </c>
      <c r="M7318">
        <v>2211</v>
      </c>
      <c r="N7318">
        <v>2346</v>
      </c>
      <c r="O7318">
        <v>2381</v>
      </c>
      <c r="P7318">
        <v>2440</v>
      </c>
      <c r="Q7318">
        <v>2312</v>
      </c>
      <c r="R7318">
        <v>2129</v>
      </c>
      <c r="S7318">
        <v>2043</v>
      </c>
      <c r="T7318">
        <v>2303</v>
      </c>
      <c r="U7318">
        <v>2202</v>
      </c>
      <c r="V7318" s="1" t="s">
        <v>4330</v>
      </c>
      <c r="W7318" s="1" t="s">
        <v>2551</v>
      </c>
      <c r="X7318" s="5" t="s">
        <v>4332</v>
      </c>
      <c r="Y7318" s="5" t="s">
        <v>2559</v>
      </c>
      <c r="Z7318" s="5" t="s">
        <v>13</v>
      </c>
      <c r="AA7318" s="5"/>
    </row>
    <row r="7319" spans="1:27" ht="12" customHeight="1" x14ac:dyDescent="0.15">
      <c r="A7319" s="1" t="s">
        <v>1847</v>
      </c>
      <c r="B7319" s="1" t="s">
        <v>27</v>
      </c>
      <c r="C7319" s="1" t="s">
        <v>9</v>
      </c>
      <c r="D7319" s="1" t="s">
        <v>2523</v>
      </c>
      <c r="E7319" s="1" t="s">
        <v>10</v>
      </c>
      <c r="F7319" s="1" t="s">
        <v>1850</v>
      </c>
      <c r="G7319" s="1" t="s">
        <v>12</v>
      </c>
      <c r="H7319" s="1" t="s">
        <v>13</v>
      </c>
      <c r="I7319">
        <v>6400</v>
      </c>
      <c r="J7319">
        <v>6720</v>
      </c>
      <c r="K7319">
        <v>6106</v>
      </c>
      <c r="L7319">
        <v>7056</v>
      </c>
      <c r="M7319">
        <v>6135</v>
      </c>
      <c r="N7319">
        <v>4060</v>
      </c>
      <c r="O7319">
        <v>6286</v>
      </c>
      <c r="P7319">
        <v>7018</v>
      </c>
      <c r="Q7319">
        <v>6920</v>
      </c>
      <c r="R7319">
        <v>5440</v>
      </c>
      <c r="S7319">
        <v>4362</v>
      </c>
      <c r="T7319">
        <v>5712</v>
      </c>
      <c r="U7319">
        <v>5711</v>
      </c>
      <c r="V7319" s="1" t="s">
        <v>4330</v>
      </c>
      <c r="W7319" s="1" t="s">
        <v>2551</v>
      </c>
      <c r="X7319" s="5" t="s">
        <v>4333</v>
      </c>
      <c r="Y7319" s="5" t="s">
        <v>2553</v>
      </c>
      <c r="Z7319" s="5" t="s">
        <v>13</v>
      </c>
      <c r="AA7319" s="5"/>
    </row>
    <row r="7320" spans="1:27" ht="12" customHeight="1" x14ac:dyDescent="0.15">
      <c r="A7320" s="1" t="s">
        <v>1847</v>
      </c>
      <c r="B7320" s="1" t="s">
        <v>27</v>
      </c>
      <c r="C7320" s="1" t="s">
        <v>19</v>
      </c>
      <c r="D7320" s="1" t="s">
        <v>2523</v>
      </c>
      <c r="E7320" s="1" t="s">
        <v>10</v>
      </c>
      <c r="F7320" s="1" t="s">
        <v>1850</v>
      </c>
      <c r="G7320" s="1" t="s">
        <v>242</v>
      </c>
      <c r="H7320" s="1" t="s">
        <v>13</v>
      </c>
      <c r="I7320">
        <v>1903</v>
      </c>
      <c r="J7320">
        <v>1770</v>
      </c>
      <c r="K7320">
        <v>1640</v>
      </c>
      <c r="L7320">
        <v>1812</v>
      </c>
      <c r="M7320">
        <v>1629</v>
      </c>
      <c r="N7320">
        <v>1482</v>
      </c>
      <c r="O7320">
        <v>1639</v>
      </c>
      <c r="P7320">
        <v>1505</v>
      </c>
      <c r="Q7320">
        <v>1779</v>
      </c>
      <c r="R7320">
        <v>1497</v>
      </c>
      <c r="S7320">
        <v>1370</v>
      </c>
      <c r="T7320">
        <v>1499</v>
      </c>
      <c r="U7320">
        <v>1654</v>
      </c>
      <c r="V7320" s="1" t="s">
        <v>4330</v>
      </c>
      <c r="W7320" s="1" t="s">
        <v>2551</v>
      </c>
      <c r="X7320" s="5" t="s">
        <v>4333</v>
      </c>
      <c r="Y7320" s="5" t="s">
        <v>2557</v>
      </c>
      <c r="Z7320" s="5" t="s">
        <v>13</v>
      </c>
      <c r="AA7320" s="5"/>
    </row>
    <row r="7321" spans="1:27" ht="12" customHeight="1" x14ac:dyDescent="0.15">
      <c r="A7321" s="1" t="s">
        <v>1847</v>
      </c>
      <c r="B7321" s="1" t="s">
        <v>27</v>
      </c>
      <c r="C7321" s="1" t="s">
        <v>21</v>
      </c>
      <c r="D7321" s="1" t="s">
        <v>2523</v>
      </c>
      <c r="E7321" s="1" t="s">
        <v>10</v>
      </c>
      <c r="F7321" s="1" t="s">
        <v>1850</v>
      </c>
      <c r="G7321" s="1" t="s">
        <v>1305</v>
      </c>
      <c r="H7321" s="1" t="s">
        <v>306</v>
      </c>
      <c r="I7321">
        <v>520281</v>
      </c>
      <c r="J7321">
        <v>538362</v>
      </c>
      <c r="K7321">
        <v>494861</v>
      </c>
      <c r="L7321">
        <v>553108</v>
      </c>
      <c r="M7321">
        <v>551821</v>
      </c>
      <c r="N7321">
        <v>502750</v>
      </c>
      <c r="O7321">
        <v>525199</v>
      </c>
      <c r="P7321">
        <v>474824</v>
      </c>
      <c r="Q7321">
        <v>561273</v>
      </c>
      <c r="R7321">
        <v>475795</v>
      </c>
      <c r="S7321">
        <v>409737</v>
      </c>
      <c r="T7321">
        <v>445299</v>
      </c>
      <c r="U7321">
        <v>519245</v>
      </c>
      <c r="V7321" s="1" t="s">
        <v>4330</v>
      </c>
      <c r="W7321" s="1" t="s">
        <v>2551</v>
      </c>
      <c r="X7321" s="5" t="s">
        <v>4333</v>
      </c>
      <c r="Y7321" s="5" t="s">
        <v>2740</v>
      </c>
      <c r="Z7321" s="5" t="s">
        <v>2788</v>
      </c>
      <c r="AA7321" s="5"/>
    </row>
    <row r="7322" spans="1:27" ht="12" customHeight="1" x14ac:dyDescent="0.15">
      <c r="A7322" s="1" t="s">
        <v>1847</v>
      </c>
      <c r="B7322" s="1" t="s">
        <v>27</v>
      </c>
      <c r="C7322" s="1" t="s">
        <v>77</v>
      </c>
      <c r="D7322" s="1" t="s">
        <v>2523</v>
      </c>
      <c r="E7322" s="1" t="s">
        <v>10</v>
      </c>
      <c r="F7322" s="1" t="s">
        <v>1850</v>
      </c>
      <c r="G7322" s="1" t="s">
        <v>24</v>
      </c>
      <c r="H7322" s="1" t="s">
        <v>13</v>
      </c>
      <c r="I7322">
        <v>3257</v>
      </c>
      <c r="J7322">
        <v>3211</v>
      </c>
      <c r="K7322">
        <v>3518</v>
      </c>
      <c r="L7322">
        <v>3860</v>
      </c>
      <c r="M7322">
        <v>3840</v>
      </c>
      <c r="N7322">
        <v>3530</v>
      </c>
      <c r="O7322">
        <v>3770</v>
      </c>
      <c r="P7322">
        <v>3892</v>
      </c>
      <c r="Q7322">
        <v>3613</v>
      </c>
      <c r="R7322">
        <v>3235</v>
      </c>
      <c r="S7322">
        <v>3196</v>
      </c>
      <c r="T7322">
        <v>3018</v>
      </c>
      <c r="U7322">
        <v>3075</v>
      </c>
      <c r="V7322" s="1" t="s">
        <v>4330</v>
      </c>
      <c r="W7322" s="1" t="s">
        <v>2551</v>
      </c>
      <c r="X7322" s="5" t="s">
        <v>4333</v>
      </c>
      <c r="Y7322" s="5" t="s">
        <v>2559</v>
      </c>
      <c r="Z7322" s="5" t="s">
        <v>13</v>
      </c>
      <c r="AA7322" s="5"/>
    </row>
    <row r="7323" spans="1:27" ht="12" customHeight="1" x14ac:dyDescent="0.15">
      <c r="A7323" s="1" t="s">
        <v>1847</v>
      </c>
      <c r="B7323" s="1" t="s">
        <v>29</v>
      </c>
      <c r="C7323" s="1" t="s">
        <v>9</v>
      </c>
      <c r="D7323" s="1" t="s">
        <v>2523</v>
      </c>
      <c r="E7323" s="1" t="s">
        <v>10</v>
      </c>
      <c r="F7323" s="1" t="s">
        <v>1851</v>
      </c>
      <c r="G7323" s="1" t="s">
        <v>12</v>
      </c>
      <c r="H7323" s="1" t="s">
        <v>13</v>
      </c>
      <c r="I7323">
        <v>3424</v>
      </c>
      <c r="J7323">
        <v>2945</v>
      </c>
      <c r="K7323">
        <v>2728</v>
      </c>
      <c r="L7323">
        <v>4793</v>
      </c>
      <c r="M7323">
        <v>3595</v>
      </c>
      <c r="N7323">
        <v>2822</v>
      </c>
      <c r="O7323">
        <v>3313</v>
      </c>
      <c r="P7323">
        <v>3253</v>
      </c>
      <c r="Q7323">
        <v>3314</v>
      </c>
      <c r="R7323">
        <v>2774</v>
      </c>
      <c r="S7323">
        <v>2561</v>
      </c>
      <c r="T7323">
        <v>2552</v>
      </c>
      <c r="U7323">
        <v>2851</v>
      </c>
      <c r="V7323" s="1" t="s">
        <v>4330</v>
      </c>
      <c r="W7323" s="1" t="s">
        <v>2551</v>
      </c>
      <c r="X7323" s="5" t="s">
        <v>4334</v>
      </c>
      <c r="Y7323" s="5" t="s">
        <v>2553</v>
      </c>
      <c r="Z7323" s="5" t="s">
        <v>13</v>
      </c>
      <c r="AA7323" s="5"/>
    </row>
    <row r="7324" spans="1:27" ht="12" customHeight="1" x14ac:dyDescent="0.15">
      <c r="A7324" s="1" t="s">
        <v>1847</v>
      </c>
      <c r="B7324" s="1" t="s">
        <v>29</v>
      </c>
      <c r="C7324" s="1" t="s">
        <v>19</v>
      </c>
      <c r="D7324" s="1" t="s">
        <v>2523</v>
      </c>
      <c r="E7324" s="1" t="s">
        <v>10</v>
      </c>
      <c r="F7324" s="1" t="s">
        <v>1851</v>
      </c>
      <c r="G7324" s="1" t="s">
        <v>242</v>
      </c>
      <c r="H7324" s="1" t="s">
        <v>13</v>
      </c>
      <c r="I7324">
        <v>5416</v>
      </c>
      <c r="J7324">
        <v>5175</v>
      </c>
      <c r="K7324">
        <v>4560</v>
      </c>
      <c r="L7324">
        <v>5415</v>
      </c>
      <c r="M7324">
        <v>5041</v>
      </c>
      <c r="N7324">
        <v>4215</v>
      </c>
      <c r="O7324">
        <v>4851</v>
      </c>
      <c r="P7324">
        <v>4827</v>
      </c>
      <c r="Q7324">
        <v>5106</v>
      </c>
      <c r="R7324">
        <v>4344</v>
      </c>
      <c r="S7324">
        <v>3875</v>
      </c>
      <c r="T7324">
        <v>4377</v>
      </c>
      <c r="U7324">
        <v>4420</v>
      </c>
      <c r="V7324" s="1" t="s">
        <v>4330</v>
      </c>
      <c r="W7324" s="1" t="s">
        <v>2551</v>
      </c>
      <c r="X7324" s="5" t="s">
        <v>4334</v>
      </c>
      <c r="Y7324" s="5" t="s">
        <v>2557</v>
      </c>
      <c r="Z7324" s="5" t="s">
        <v>13</v>
      </c>
      <c r="AA7324" s="5"/>
    </row>
    <row r="7325" spans="1:27" ht="12" customHeight="1" x14ac:dyDescent="0.15">
      <c r="A7325" s="1" t="s">
        <v>1847</v>
      </c>
      <c r="B7325" s="1" t="s">
        <v>29</v>
      </c>
      <c r="C7325" s="1" t="s">
        <v>21</v>
      </c>
      <c r="D7325" s="1" t="s">
        <v>2523</v>
      </c>
      <c r="E7325" s="1" t="s">
        <v>10</v>
      </c>
      <c r="F7325" s="1" t="s">
        <v>1851</v>
      </c>
      <c r="G7325" s="1" t="s">
        <v>1305</v>
      </c>
      <c r="H7325" s="1" t="s">
        <v>306</v>
      </c>
      <c r="I7325">
        <v>1341909</v>
      </c>
      <c r="J7325">
        <v>1373272</v>
      </c>
      <c r="K7325">
        <v>1220476</v>
      </c>
      <c r="L7325">
        <v>1533559</v>
      </c>
      <c r="M7325">
        <v>1490381</v>
      </c>
      <c r="N7325">
        <v>1277932</v>
      </c>
      <c r="O7325">
        <v>1476744</v>
      </c>
      <c r="P7325">
        <v>1479037</v>
      </c>
      <c r="Q7325">
        <v>1557592</v>
      </c>
      <c r="R7325">
        <v>1329049</v>
      </c>
      <c r="S7325">
        <v>1155645</v>
      </c>
      <c r="T7325">
        <v>1298676</v>
      </c>
      <c r="U7325">
        <v>1293133</v>
      </c>
      <c r="V7325" s="1" t="s">
        <v>4330</v>
      </c>
      <c r="W7325" s="1" t="s">
        <v>2551</v>
      </c>
      <c r="X7325" s="5" t="s">
        <v>4334</v>
      </c>
      <c r="Y7325" s="5" t="s">
        <v>2740</v>
      </c>
      <c r="Z7325" s="5" t="s">
        <v>2788</v>
      </c>
      <c r="AA7325" s="5"/>
    </row>
    <row r="7326" spans="1:27" ht="12" customHeight="1" x14ac:dyDescent="0.15">
      <c r="A7326" s="1" t="s">
        <v>1847</v>
      </c>
      <c r="B7326" s="1" t="s">
        <v>29</v>
      </c>
      <c r="C7326" s="1" t="s">
        <v>77</v>
      </c>
      <c r="D7326" s="1" t="s">
        <v>2523</v>
      </c>
      <c r="E7326" s="1" t="s">
        <v>10</v>
      </c>
      <c r="F7326" s="1" t="s">
        <v>1851</v>
      </c>
      <c r="G7326" s="1" t="s">
        <v>24</v>
      </c>
      <c r="H7326" s="1" t="s">
        <v>13</v>
      </c>
      <c r="I7326">
        <v>7597</v>
      </c>
      <c r="J7326">
        <v>6802</v>
      </c>
      <c r="K7326">
        <v>6259</v>
      </c>
      <c r="L7326">
        <v>7569</v>
      </c>
      <c r="M7326">
        <v>7778</v>
      </c>
      <c r="N7326">
        <v>8454</v>
      </c>
      <c r="O7326">
        <v>7992</v>
      </c>
      <c r="P7326">
        <v>8777</v>
      </c>
      <c r="Q7326">
        <v>8803</v>
      </c>
      <c r="R7326">
        <v>8869</v>
      </c>
      <c r="S7326">
        <v>8761</v>
      </c>
      <c r="T7326">
        <v>9752</v>
      </c>
      <c r="U7326">
        <v>9495</v>
      </c>
      <c r="V7326" s="1" t="s">
        <v>4330</v>
      </c>
      <c r="W7326" s="1" t="s">
        <v>2551</v>
      </c>
      <c r="X7326" s="5" t="s">
        <v>4334</v>
      </c>
      <c r="Y7326" s="5" t="s">
        <v>2559</v>
      </c>
      <c r="Z7326" s="5" t="s">
        <v>13</v>
      </c>
      <c r="AA7326" s="5"/>
    </row>
    <row r="7327" spans="1:27" ht="12" customHeight="1" x14ac:dyDescent="0.15">
      <c r="A7327" s="1" t="s">
        <v>1847</v>
      </c>
      <c r="B7327" s="1" t="s">
        <v>31</v>
      </c>
      <c r="C7327" s="1" t="s">
        <v>9</v>
      </c>
      <c r="D7327" s="1" t="s">
        <v>2523</v>
      </c>
      <c r="E7327" s="1" t="s">
        <v>10</v>
      </c>
      <c r="F7327" s="1" t="s">
        <v>1852</v>
      </c>
      <c r="G7327" s="1" t="s">
        <v>12</v>
      </c>
      <c r="H7327" s="1" t="s">
        <v>13</v>
      </c>
      <c r="I7327">
        <v>1915</v>
      </c>
      <c r="J7327">
        <v>1958</v>
      </c>
      <c r="K7327">
        <v>1876</v>
      </c>
      <c r="L7327">
        <v>2349</v>
      </c>
      <c r="M7327">
        <v>2150</v>
      </c>
      <c r="N7327">
        <v>1777</v>
      </c>
      <c r="O7327">
        <v>1697</v>
      </c>
      <c r="P7327">
        <v>1780</v>
      </c>
      <c r="Q7327">
        <v>1674</v>
      </c>
      <c r="R7327">
        <v>1838</v>
      </c>
      <c r="S7327">
        <v>1490</v>
      </c>
      <c r="T7327">
        <v>1605</v>
      </c>
      <c r="U7327">
        <v>1826</v>
      </c>
      <c r="V7327" s="1" t="s">
        <v>4330</v>
      </c>
      <c r="W7327" s="1" t="s">
        <v>2551</v>
      </c>
      <c r="X7327" s="5" t="s">
        <v>4335</v>
      </c>
      <c r="Y7327" s="5" t="s">
        <v>2553</v>
      </c>
      <c r="Z7327" s="5" t="s">
        <v>13</v>
      </c>
      <c r="AA7327" s="5"/>
    </row>
    <row r="7328" spans="1:27" ht="12" customHeight="1" x14ac:dyDescent="0.15">
      <c r="A7328" s="1" t="s">
        <v>1847</v>
      </c>
      <c r="B7328" s="1" t="s">
        <v>31</v>
      </c>
      <c r="C7328" s="1" t="s">
        <v>19</v>
      </c>
      <c r="D7328" s="1" t="s">
        <v>2523</v>
      </c>
      <c r="E7328" s="1" t="s">
        <v>10</v>
      </c>
      <c r="F7328" s="1" t="s">
        <v>1852</v>
      </c>
      <c r="G7328" s="1" t="s">
        <v>242</v>
      </c>
      <c r="H7328" s="1" t="s">
        <v>13</v>
      </c>
      <c r="I7328">
        <v>2739</v>
      </c>
      <c r="J7328">
        <v>2852</v>
      </c>
      <c r="K7328">
        <v>2266</v>
      </c>
      <c r="L7328">
        <v>2968</v>
      </c>
      <c r="M7328">
        <v>2692</v>
      </c>
      <c r="N7328">
        <v>2502</v>
      </c>
      <c r="O7328">
        <v>2821</v>
      </c>
      <c r="P7328">
        <v>2718</v>
      </c>
      <c r="Q7328">
        <v>2827</v>
      </c>
      <c r="R7328">
        <v>3122</v>
      </c>
      <c r="S7328">
        <v>2043</v>
      </c>
      <c r="T7328">
        <v>2363</v>
      </c>
      <c r="U7328">
        <v>3102</v>
      </c>
      <c r="V7328" s="1" t="s">
        <v>4330</v>
      </c>
      <c r="W7328" s="1" t="s">
        <v>2551</v>
      </c>
      <c r="X7328" s="5" t="s">
        <v>4335</v>
      </c>
      <c r="Y7328" s="5" t="s">
        <v>2557</v>
      </c>
      <c r="Z7328" s="5" t="s">
        <v>13</v>
      </c>
      <c r="AA7328" s="5"/>
    </row>
    <row r="7329" spans="1:27" ht="12" customHeight="1" x14ac:dyDescent="0.15">
      <c r="A7329" s="1" t="s">
        <v>1847</v>
      </c>
      <c r="B7329" s="1" t="s">
        <v>31</v>
      </c>
      <c r="C7329" s="1" t="s">
        <v>21</v>
      </c>
      <c r="D7329" s="1" t="s">
        <v>2523</v>
      </c>
      <c r="E7329" s="1" t="s">
        <v>10</v>
      </c>
      <c r="F7329" s="1" t="s">
        <v>1852</v>
      </c>
      <c r="G7329" s="1" t="s">
        <v>1305</v>
      </c>
      <c r="H7329" s="1" t="s">
        <v>306</v>
      </c>
      <c r="I7329">
        <v>1759626</v>
      </c>
      <c r="J7329">
        <v>1750146</v>
      </c>
      <c r="K7329">
        <v>1557835</v>
      </c>
      <c r="L7329">
        <v>1872714</v>
      </c>
      <c r="M7329">
        <v>1695618</v>
      </c>
      <c r="N7329">
        <v>1644010</v>
      </c>
      <c r="O7329">
        <v>1753858</v>
      </c>
      <c r="P7329">
        <v>1739923</v>
      </c>
      <c r="Q7329">
        <v>1830414</v>
      </c>
      <c r="R7329">
        <v>2053570</v>
      </c>
      <c r="S7329">
        <v>1269967</v>
      </c>
      <c r="T7329">
        <v>1511390</v>
      </c>
      <c r="U7329">
        <v>1925911</v>
      </c>
      <c r="V7329" s="1" t="s">
        <v>4330</v>
      </c>
      <c r="W7329" s="1" t="s">
        <v>2551</v>
      </c>
      <c r="X7329" s="5" t="s">
        <v>4335</v>
      </c>
      <c r="Y7329" s="5" t="s">
        <v>2740</v>
      </c>
      <c r="Z7329" s="5" t="s">
        <v>2788</v>
      </c>
      <c r="AA7329" s="5"/>
    </row>
    <row r="7330" spans="1:27" ht="12" customHeight="1" x14ac:dyDescent="0.15">
      <c r="A7330" s="1" t="s">
        <v>1847</v>
      </c>
      <c r="B7330" s="1" t="s">
        <v>31</v>
      </c>
      <c r="C7330" s="1" t="s">
        <v>77</v>
      </c>
      <c r="D7330" s="1" t="s">
        <v>2523</v>
      </c>
      <c r="E7330" s="1" t="s">
        <v>10</v>
      </c>
      <c r="F7330" s="1" t="s">
        <v>1852</v>
      </c>
      <c r="G7330" s="1" t="s">
        <v>24</v>
      </c>
      <c r="H7330" s="1" t="s">
        <v>13</v>
      </c>
      <c r="I7330">
        <v>4435</v>
      </c>
      <c r="J7330">
        <v>4249</v>
      </c>
      <c r="K7330">
        <v>4349</v>
      </c>
      <c r="L7330">
        <v>4631</v>
      </c>
      <c r="M7330">
        <v>4918</v>
      </c>
      <c r="N7330">
        <v>4931</v>
      </c>
      <c r="O7330">
        <v>4716</v>
      </c>
      <c r="P7330">
        <v>4624</v>
      </c>
      <c r="Q7330">
        <v>4539</v>
      </c>
      <c r="R7330">
        <v>4481</v>
      </c>
      <c r="S7330">
        <v>4860</v>
      </c>
      <c r="T7330">
        <v>5211</v>
      </c>
      <c r="U7330">
        <v>4815</v>
      </c>
      <c r="V7330" s="1" t="s">
        <v>4330</v>
      </c>
      <c r="W7330" s="1" t="s">
        <v>2551</v>
      </c>
      <c r="X7330" s="5" t="s">
        <v>4335</v>
      </c>
      <c r="Y7330" s="5" t="s">
        <v>2559</v>
      </c>
      <c r="Z7330" s="5" t="s">
        <v>13</v>
      </c>
      <c r="AA7330" s="5"/>
    </row>
    <row r="7331" spans="1:27" ht="12" customHeight="1" x14ac:dyDescent="0.15">
      <c r="A7331" s="1" t="s">
        <v>1847</v>
      </c>
      <c r="B7331" s="1" t="s">
        <v>33</v>
      </c>
      <c r="C7331" s="1" t="s">
        <v>9</v>
      </c>
      <c r="D7331" s="1" t="s">
        <v>2523</v>
      </c>
      <c r="E7331" s="1" t="s">
        <v>10</v>
      </c>
      <c r="F7331" s="1" t="s">
        <v>1853</v>
      </c>
      <c r="G7331" s="1" t="s">
        <v>12</v>
      </c>
      <c r="H7331" s="1" t="s">
        <v>13</v>
      </c>
      <c r="I7331">
        <v>6390</v>
      </c>
      <c r="J7331">
        <v>5366</v>
      </c>
      <c r="K7331">
        <v>4261</v>
      </c>
      <c r="L7331">
        <v>6143</v>
      </c>
      <c r="M7331">
        <v>6717</v>
      </c>
      <c r="N7331">
        <v>5183</v>
      </c>
      <c r="O7331">
        <v>6371</v>
      </c>
      <c r="P7331">
        <v>7120</v>
      </c>
      <c r="Q7331">
        <v>7534</v>
      </c>
      <c r="R7331">
        <v>6621</v>
      </c>
      <c r="S7331">
        <v>5463</v>
      </c>
      <c r="T7331">
        <v>6608</v>
      </c>
      <c r="U7331">
        <v>10583</v>
      </c>
      <c r="V7331" s="1" t="s">
        <v>4330</v>
      </c>
      <c r="W7331" s="1" t="s">
        <v>2551</v>
      </c>
      <c r="X7331" s="5" t="s">
        <v>4336</v>
      </c>
      <c r="Y7331" s="5" t="s">
        <v>2553</v>
      </c>
      <c r="Z7331" s="5" t="s">
        <v>13</v>
      </c>
      <c r="AA7331" s="5"/>
    </row>
    <row r="7332" spans="1:27" ht="12" customHeight="1" x14ac:dyDescent="0.15">
      <c r="A7332" s="1" t="s">
        <v>1847</v>
      </c>
      <c r="B7332" s="1" t="s">
        <v>33</v>
      </c>
      <c r="C7332" s="1" t="s">
        <v>19</v>
      </c>
      <c r="D7332" s="1" t="s">
        <v>2523</v>
      </c>
      <c r="E7332" s="1" t="s">
        <v>10</v>
      </c>
      <c r="F7332" s="1" t="s">
        <v>1853</v>
      </c>
      <c r="G7332" s="1" t="s">
        <v>242</v>
      </c>
      <c r="H7332" s="1" t="s">
        <v>13</v>
      </c>
      <c r="I7332">
        <v>9901</v>
      </c>
      <c r="J7332">
        <v>8208</v>
      </c>
      <c r="K7332">
        <v>5858</v>
      </c>
      <c r="L7332">
        <v>8997</v>
      </c>
      <c r="M7332">
        <v>9646</v>
      </c>
      <c r="N7332">
        <v>6358</v>
      </c>
      <c r="O7332">
        <v>9581</v>
      </c>
      <c r="P7332">
        <v>9637</v>
      </c>
      <c r="Q7332">
        <v>10138</v>
      </c>
      <c r="R7332">
        <v>9601</v>
      </c>
      <c r="S7332">
        <v>6940</v>
      </c>
      <c r="T7332">
        <v>9565</v>
      </c>
      <c r="U7332">
        <v>12559</v>
      </c>
      <c r="V7332" s="1" t="s">
        <v>4330</v>
      </c>
      <c r="W7332" s="1" t="s">
        <v>2551</v>
      </c>
      <c r="X7332" s="5" t="s">
        <v>4336</v>
      </c>
      <c r="Y7332" s="5" t="s">
        <v>2557</v>
      </c>
      <c r="Z7332" s="5" t="s">
        <v>13</v>
      </c>
      <c r="AA7332" s="5"/>
    </row>
    <row r="7333" spans="1:27" ht="12" customHeight="1" x14ac:dyDescent="0.15">
      <c r="A7333" s="1" t="s">
        <v>1847</v>
      </c>
      <c r="B7333" s="1" t="s">
        <v>33</v>
      </c>
      <c r="C7333" s="1" t="s">
        <v>21</v>
      </c>
      <c r="D7333" s="1" t="s">
        <v>2523</v>
      </c>
      <c r="E7333" s="1" t="s">
        <v>10</v>
      </c>
      <c r="F7333" s="1" t="s">
        <v>1853</v>
      </c>
      <c r="G7333" s="1" t="s">
        <v>1305</v>
      </c>
      <c r="H7333" s="1" t="s">
        <v>306</v>
      </c>
      <c r="I7333">
        <v>3693627</v>
      </c>
      <c r="J7333">
        <v>3122603</v>
      </c>
      <c r="K7333">
        <v>2300115</v>
      </c>
      <c r="L7333">
        <v>3600889</v>
      </c>
      <c r="M7333">
        <v>3479844</v>
      </c>
      <c r="N7333">
        <v>2512642</v>
      </c>
      <c r="O7333">
        <v>3844544</v>
      </c>
      <c r="P7333">
        <v>3815813</v>
      </c>
      <c r="Q7333">
        <v>3830573</v>
      </c>
      <c r="R7333">
        <v>4023759</v>
      </c>
      <c r="S7333">
        <v>2604646</v>
      </c>
      <c r="T7333">
        <v>3615919</v>
      </c>
      <c r="U7333">
        <v>4687193</v>
      </c>
      <c r="V7333" s="1" t="s">
        <v>4330</v>
      </c>
      <c r="W7333" s="1" t="s">
        <v>2551</v>
      </c>
      <c r="X7333" s="5" t="s">
        <v>4336</v>
      </c>
      <c r="Y7333" s="5" t="s">
        <v>2740</v>
      </c>
      <c r="Z7333" s="5" t="s">
        <v>2788</v>
      </c>
      <c r="AA7333" s="5"/>
    </row>
    <row r="7334" spans="1:27" ht="12" customHeight="1" x14ac:dyDescent="0.15">
      <c r="A7334" s="1" t="s">
        <v>1847</v>
      </c>
      <c r="B7334" s="1" t="s">
        <v>33</v>
      </c>
      <c r="C7334" s="1" t="s">
        <v>77</v>
      </c>
      <c r="D7334" s="1" t="s">
        <v>2523</v>
      </c>
      <c r="E7334" s="1" t="s">
        <v>10</v>
      </c>
      <c r="F7334" s="1" t="s">
        <v>1853</v>
      </c>
      <c r="G7334" s="1" t="s">
        <v>24</v>
      </c>
      <c r="H7334" s="1" t="s">
        <v>13</v>
      </c>
      <c r="I7334">
        <v>3866</v>
      </c>
      <c r="J7334">
        <v>2720</v>
      </c>
      <c r="K7334">
        <v>2482</v>
      </c>
      <c r="L7334">
        <v>2400</v>
      </c>
      <c r="M7334">
        <v>2185</v>
      </c>
      <c r="N7334">
        <v>2196</v>
      </c>
      <c r="O7334">
        <v>1940</v>
      </c>
      <c r="P7334">
        <v>2193</v>
      </c>
      <c r="Q7334">
        <v>1956</v>
      </c>
      <c r="R7334">
        <v>1724</v>
      </c>
      <c r="S7334">
        <v>1906</v>
      </c>
      <c r="T7334">
        <v>2134</v>
      </c>
      <c r="U7334">
        <v>4231</v>
      </c>
      <c r="V7334" s="1" t="s">
        <v>4330</v>
      </c>
      <c r="W7334" s="1" t="s">
        <v>2551</v>
      </c>
      <c r="X7334" s="5" t="s">
        <v>4336</v>
      </c>
      <c r="Y7334" s="5" t="s">
        <v>2559</v>
      </c>
      <c r="Z7334" s="5" t="s">
        <v>13</v>
      </c>
      <c r="AA7334" s="5"/>
    </row>
    <row r="7335" spans="1:27" ht="12" customHeight="1" x14ac:dyDescent="0.15">
      <c r="A7335" s="1" t="s">
        <v>1847</v>
      </c>
      <c r="B7335" s="1" t="s">
        <v>35</v>
      </c>
      <c r="C7335" s="1" t="s">
        <v>9</v>
      </c>
      <c r="D7335" s="1" t="s">
        <v>2523</v>
      </c>
      <c r="E7335" s="1" t="s">
        <v>10</v>
      </c>
      <c r="F7335" s="1" t="s">
        <v>1854</v>
      </c>
      <c r="G7335" s="1" t="s">
        <v>12</v>
      </c>
      <c r="H7335" s="1" t="s">
        <v>13</v>
      </c>
      <c r="I7335">
        <v>2436</v>
      </c>
      <c r="J7335">
        <v>2594</v>
      </c>
      <c r="K7335">
        <v>2941</v>
      </c>
      <c r="L7335">
        <v>2890</v>
      </c>
      <c r="M7335">
        <v>2812</v>
      </c>
      <c r="N7335">
        <v>2499</v>
      </c>
      <c r="O7335">
        <v>3145</v>
      </c>
      <c r="P7335">
        <v>3060</v>
      </c>
      <c r="Q7335">
        <v>3189</v>
      </c>
      <c r="R7335">
        <v>2801</v>
      </c>
      <c r="S7335">
        <v>2193</v>
      </c>
      <c r="T7335">
        <v>2755</v>
      </c>
      <c r="U7335">
        <v>2096</v>
      </c>
      <c r="V7335" s="1" t="s">
        <v>4330</v>
      </c>
      <c r="W7335" s="1" t="s">
        <v>2551</v>
      </c>
      <c r="X7335" s="5" t="s">
        <v>4337</v>
      </c>
      <c r="Y7335" s="5" t="s">
        <v>2553</v>
      </c>
      <c r="Z7335" s="5" t="s">
        <v>13</v>
      </c>
      <c r="AA7335" s="5"/>
    </row>
    <row r="7336" spans="1:27" ht="12" customHeight="1" x14ac:dyDescent="0.15">
      <c r="A7336" s="1" t="s">
        <v>1847</v>
      </c>
      <c r="B7336" s="1" t="s">
        <v>35</v>
      </c>
      <c r="C7336" s="1" t="s">
        <v>19</v>
      </c>
      <c r="D7336" s="1" t="s">
        <v>2523</v>
      </c>
      <c r="E7336" s="1" t="s">
        <v>10</v>
      </c>
      <c r="F7336" s="1" t="s">
        <v>1854</v>
      </c>
      <c r="G7336" s="1" t="s">
        <v>242</v>
      </c>
      <c r="H7336" s="1" t="s">
        <v>13</v>
      </c>
      <c r="I7336">
        <v>2056</v>
      </c>
      <c r="J7336">
        <v>2250</v>
      </c>
      <c r="K7336">
        <v>1913</v>
      </c>
      <c r="L7336">
        <v>2168</v>
      </c>
      <c r="M7336">
        <v>2085</v>
      </c>
      <c r="N7336">
        <v>1818</v>
      </c>
      <c r="O7336">
        <v>2039</v>
      </c>
      <c r="P7336">
        <v>2063</v>
      </c>
      <c r="Q7336">
        <v>2073</v>
      </c>
      <c r="R7336">
        <v>2197</v>
      </c>
      <c r="S7336">
        <v>1729</v>
      </c>
      <c r="T7336">
        <v>1789</v>
      </c>
      <c r="U7336">
        <v>1916</v>
      </c>
      <c r="V7336" s="1" t="s">
        <v>4330</v>
      </c>
      <c r="W7336" s="1" t="s">
        <v>2551</v>
      </c>
      <c r="X7336" s="5" t="s">
        <v>4337</v>
      </c>
      <c r="Y7336" s="5" t="s">
        <v>2557</v>
      </c>
      <c r="Z7336" s="5" t="s">
        <v>13</v>
      </c>
      <c r="AA7336" s="5"/>
    </row>
    <row r="7337" spans="1:27" ht="12" customHeight="1" x14ac:dyDescent="0.15">
      <c r="A7337" s="1" t="s">
        <v>1847</v>
      </c>
      <c r="B7337" s="1" t="s">
        <v>35</v>
      </c>
      <c r="C7337" s="1" t="s">
        <v>21</v>
      </c>
      <c r="D7337" s="1" t="s">
        <v>2523</v>
      </c>
      <c r="E7337" s="1" t="s">
        <v>10</v>
      </c>
      <c r="F7337" s="1" t="s">
        <v>1854</v>
      </c>
      <c r="G7337" s="1" t="s">
        <v>1305</v>
      </c>
      <c r="H7337" s="1" t="s">
        <v>306</v>
      </c>
      <c r="I7337">
        <v>576055</v>
      </c>
      <c r="J7337">
        <v>616825</v>
      </c>
      <c r="K7337">
        <v>533727</v>
      </c>
      <c r="L7337">
        <v>651858</v>
      </c>
      <c r="M7337">
        <v>615975</v>
      </c>
      <c r="N7337">
        <v>523501</v>
      </c>
      <c r="O7337">
        <v>571179</v>
      </c>
      <c r="P7337">
        <v>585366</v>
      </c>
      <c r="Q7337">
        <v>583896</v>
      </c>
      <c r="R7337">
        <v>633250</v>
      </c>
      <c r="S7337">
        <v>489170</v>
      </c>
      <c r="T7337">
        <v>504437</v>
      </c>
      <c r="U7337">
        <v>585858</v>
      </c>
      <c r="V7337" s="1" t="s">
        <v>4330</v>
      </c>
      <c r="W7337" s="1" t="s">
        <v>2551</v>
      </c>
      <c r="X7337" s="5" t="s">
        <v>4337</v>
      </c>
      <c r="Y7337" s="5" t="s">
        <v>2740</v>
      </c>
      <c r="Z7337" s="5" t="s">
        <v>2788</v>
      </c>
      <c r="AA7337" s="5"/>
    </row>
    <row r="7338" spans="1:27" ht="12" customHeight="1" x14ac:dyDescent="0.15">
      <c r="A7338" s="1" t="s">
        <v>1847</v>
      </c>
      <c r="B7338" s="1" t="s">
        <v>35</v>
      </c>
      <c r="C7338" s="1" t="s">
        <v>77</v>
      </c>
      <c r="D7338" s="1" t="s">
        <v>2523</v>
      </c>
      <c r="E7338" s="1" t="s">
        <v>10</v>
      </c>
      <c r="F7338" s="1" t="s">
        <v>1854</v>
      </c>
      <c r="G7338" s="1" t="s">
        <v>24</v>
      </c>
      <c r="H7338" s="1" t="s">
        <v>13</v>
      </c>
      <c r="I7338">
        <v>2357</v>
      </c>
      <c r="J7338">
        <v>2240</v>
      </c>
      <c r="K7338">
        <v>2323</v>
      </c>
      <c r="L7338">
        <v>2420</v>
      </c>
      <c r="M7338">
        <v>2392</v>
      </c>
      <c r="N7338">
        <v>2269</v>
      </c>
      <c r="O7338">
        <v>2245</v>
      </c>
      <c r="P7338">
        <v>2344</v>
      </c>
      <c r="Q7338">
        <v>2487</v>
      </c>
      <c r="R7338">
        <v>2333</v>
      </c>
      <c r="S7338">
        <v>2355</v>
      </c>
      <c r="T7338">
        <v>2310</v>
      </c>
      <c r="U7338">
        <v>2270</v>
      </c>
      <c r="V7338" s="1" t="s">
        <v>4330</v>
      </c>
      <c r="W7338" s="1" t="s">
        <v>2551</v>
      </c>
      <c r="X7338" s="5" t="s">
        <v>4337</v>
      </c>
      <c r="Y7338" s="5" t="s">
        <v>2559</v>
      </c>
      <c r="Z7338" s="5" t="s">
        <v>13</v>
      </c>
      <c r="AA7338" s="5"/>
    </row>
    <row r="7339" spans="1:27" ht="12" customHeight="1" x14ac:dyDescent="0.15">
      <c r="A7339" s="1" t="s">
        <v>1847</v>
      </c>
      <c r="B7339" s="1" t="s">
        <v>37</v>
      </c>
      <c r="C7339" s="1" t="s">
        <v>9</v>
      </c>
      <c r="D7339" s="1" t="s">
        <v>2523</v>
      </c>
      <c r="E7339" s="1" t="s">
        <v>10</v>
      </c>
      <c r="F7339" s="1" t="s">
        <v>1855</v>
      </c>
      <c r="G7339" s="1" t="s">
        <v>12</v>
      </c>
      <c r="H7339" s="1" t="s">
        <v>13</v>
      </c>
      <c r="I7339">
        <v>13326</v>
      </c>
      <c r="J7339">
        <v>12481</v>
      </c>
      <c r="K7339">
        <v>10489</v>
      </c>
      <c r="L7339">
        <v>11865</v>
      </c>
      <c r="M7339">
        <v>13830</v>
      </c>
      <c r="N7339">
        <v>11555</v>
      </c>
      <c r="O7339">
        <v>12514</v>
      </c>
      <c r="P7339">
        <v>13235</v>
      </c>
      <c r="Q7339">
        <v>13004</v>
      </c>
      <c r="R7339">
        <v>12226</v>
      </c>
      <c r="S7339">
        <v>10651</v>
      </c>
      <c r="T7339">
        <v>11859</v>
      </c>
      <c r="U7339">
        <v>14028</v>
      </c>
      <c r="V7339" s="1" t="s">
        <v>4330</v>
      </c>
      <c r="W7339" s="1" t="s">
        <v>2551</v>
      </c>
      <c r="X7339" s="5" t="s">
        <v>4338</v>
      </c>
      <c r="Y7339" s="5" t="s">
        <v>2553</v>
      </c>
      <c r="Z7339" s="5" t="s">
        <v>13</v>
      </c>
      <c r="AA7339" s="5"/>
    </row>
    <row r="7340" spans="1:27" ht="12" customHeight="1" x14ac:dyDescent="0.15">
      <c r="A7340" s="1" t="s">
        <v>1847</v>
      </c>
      <c r="B7340" s="1" t="s">
        <v>37</v>
      </c>
      <c r="C7340" s="1" t="s">
        <v>19</v>
      </c>
      <c r="D7340" s="1" t="s">
        <v>2523</v>
      </c>
      <c r="E7340" s="1" t="s">
        <v>10</v>
      </c>
      <c r="F7340" s="1" t="s">
        <v>1855</v>
      </c>
      <c r="G7340" s="1" t="s">
        <v>242</v>
      </c>
      <c r="H7340" s="1" t="s">
        <v>13</v>
      </c>
      <c r="I7340">
        <v>13932</v>
      </c>
      <c r="J7340">
        <v>13631</v>
      </c>
      <c r="K7340">
        <v>11225</v>
      </c>
      <c r="L7340">
        <v>13528</v>
      </c>
      <c r="M7340">
        <v>13391</v>
      </c>
      <c r="N7340">
        <v>12902</v>
      </c>
      <c r="O7340">
        <v>14585</v>
      </c>
      <c r="P7340">
        <v>14250</v>
      </c>
      <c r="Q7340">
        <v>13856</v>
      </c>
      <c r="R7340">
        <v>14300</v>
      </c>
      <c r="S7340">
        <v>9508</v>
      </c>
      <c r="T7340">
        <v>11427</v>
      </c>
      <c r="U7340">
        <v>14129</v>
      </c>
      <c r="V7340" s="1" t="s">
        <v>4330</v>
      </c>
      <c r="W7340" s="1" t="s">
        <v>2551</v>
      </c>
      <c r="X7340" s="5" t="s">
        <v>4338</v>
      </c>
      <c r="Y7340" s="5" t="s">
        <v>2557</v>
      </c>
      <c r="Z7340" s="5" t="s">
        <v>13</v>
      </c>
      <c r="AA7340" s="5"/>
    </row>
    <row r="7341" spans="1:27" ht="12" customHeight="1" x14ac:dyDescent="0.15">
      <c r="A7341" s="1" t="s">
        <v>1847</v>
      </c>
      <c r="B7341" s="1" t="s">
        <v>37</v>
      </c>
      <c r="C7341" s="1" t="s">
        <v>21</v>
      </c>
      <c r="D7341" s="1" t="s">
        <v>2523</v>
      </c>
      <c r="E7341" s="1" t="s">
        <v>10</v>
      </c>
      <c r="F7341" s="1" t="s">
        <v>1855</v>
      </c>
      <c r="G7341" s="1" t="s">
        <v>1305</v>
      </c>
      <c r="H7341" s="1" t="s">
        <v>306</v>
      </c>
      <c r="I7341">
        <v>7171660</v>
      </c>
      <c r="J7341">
        <v>7198263</v>
      </c>
      <c r="K7341">
        <v>5991086</v>
      </c>
      <c r="L7341">
        <v>7070844</v>
      </c>
      <c r="M7341">
        <v>7321458</v>
      </c>
      <c r="N7341">
        <v>6864708</v>
      </c>
      <c r="O7341">
        <v>7658042</v>
      </c>
      <c r="P7341">
        <v>7605987</v>
      </c>
      <c r="Q7341">
        <v>7480636</v>
      </c>
      <c r="R7341">
        <v>7386650</v>
      </c>
      <c r="S7341">
        <v>4679412</v>
      </c>
      <c r="T7341">
        <v>5745684</v>
      </c>
      <c r="U7341">
        <v>7467536</v>
      </c>
      <c r="V7341" s="1" t="s">
        <v>4330</v>
      </c>
      <c r="W7341" s="1" t="s">
        <v>2551</v>
      </c>
      <c r="X7341" s="5" t="s">
        <v>4338</v>
      </c>
      <c r="Y7341" s="5" t="s">
        <v>2740</v>
      </c>
      <c r="Z7341" s="5" t="s">
        <v>2788</v>
      </c>
      <c r="AA7341" s="5"/>
    </row>
    <row r="7342" spans="1:27" ht="12" customHeight="1" x14ac:dyDescent="0.15">
      <c r="A7342" s="1" t="s">
        <v>1847</v>
      </c>
      <c r="B7342" s="1" t="s">
        <v>37</v>
      </c>
      <c r="C7342" s="1" t="s">
        <v>77</v>
      </c>
      <c r="D7342" s="1" t="s">
        <v>2523</v>
      </c>
      <c r="E7342" s="1" t="s">
        <v>10</v>
      </c>
      <c r="F7342" s="1" t="s">
        <v>1855</v>
      </c>
      <c r="G7342" s="1" t="s">
        <v>24</v>
      </c>
      <c r="H7342" s="1" t="s">
        <v>13</v>
      </c>
      <c r="I7342">
        <v>13750</v>
      </c>
      <c r="J7342">
        <v>13049</v>
      </c>
      <c r="K7342">
        <v>12848</v>
      </c>
      <c r="L7342">
        <v>11789</v>
      </c>
      <c r="M7342">
        <v>12800</v>
      </c>
      <c r="N7342">
        <v>11993</v>
      </c>
      <c r="O7342">
        <v>10775</v>
      </c>
      <c r="P7342">
        <v>10428</v>
      </c>
      <c r="Q7342">
        <v>10221</v>
      </c>
      <c r="R7342">
        <v>8998</v>
      </c>
      <c r="S7342">
        <v>10532</v>
      </c>
      <c r="T7342">
        <v>12167</v>
      </c>
      <c r="U7342">
        <v>12151</v>
      </c>
      <c r="V7342" s="1" t="s">
        <v>4330</v>
      </c>
      <c r="W7342" s="1" t="s">
        <v>2551</v>
      </c>
      <c r="X7342" s="5" t="s">
        <v>4338</v>
      </c>
      <c r="Y7342" s="5" t="s">
        <v>2559</v>
      </c>
      <c r="Z7342" s="5" t="s">
        <v>13</v>
      </c>
      <c r="AA7342" s="5"/>
    </row>
    <row r="7343" spans="1:27" ht="12" customHeight="1" x14ac:dyDescent="0.15">
      <c r="A7343" s="1" t="s">
        <v>1847</v>
      </c>
      <c r="B7343" s="1" t="s">
        <v>39</v>
      </c>
      <c r="C7343" s="1" t="s">
        <v>9</v>
      </c>
      <c r="D7343" s="1" t="s">
        <v>2523</v>
      </c>
      <c r="E7343" s="1" t="s">
        <v>10</v>
      </c>
      <c r="F7343" s="1" t="s">
        <v>1856</v>
      </c>
      <c r="G7343" s="1" t="s">
        <v>12</v>
      </c>
      <c r="H7343" s="1" t="s">
        <v>13</v>
      </c>
      <c r="I7343">
        <v>9978</v>
      </c>
      <c r="J7343">
        <v>9633</v>
      </c>
      <c r="K7343">
        <v>6864</v>
      </c>
      <c r="L7343">
        <v>7998</v>
      </c>
      <c r="M7343">
        <v>10440</v>
      </c>
      <c r="N7343">
        <v>7847</v>
      </c>
      <c r="O7343">
        <v>9232</v>
      </c>
      <c r="P7343">
        <v>10539</v>
      </c>
      <c r="Q7343">
        <v>9581</v>
      </c>
      <c r="R7343">
        <v>8711</v>
      </c>
      <c r="S7343">
        <v>6355</v>
      </c>
      <c r="T7343">
        <v>4606</v>
      </c>
      <c r="U7343">
        <v>8524</v>
      </c>
      <c r="V7343" s="1" t="s">
        <v>4330</v>
      </c>
      <c r="W7343" s="1" t="s">
        <v>2551</v>
      </c>
      <c r="X7343" s="5" t="s">
        <v>4339</v>
      </c>
      <c r="Y7343" s="5" t="s">
        <v>2553</v>
      </c>
      <c r="Z7343" s="5" t="s">
        <v>13</v>
      </c>
      <c r="AA7343" s="5"/>
    </row>
    <row r="7344" spans="1:27" ht="12" customHeight="1" x14ac:dyDescent="0.15">
      <c r="A7344" s="1" t="s">
        <v>1847</v>
      </c>
      <c r="B7344" s="1" t="s">
        <v>39</v>
      </c>
      <c r="C7344" s="1" t="s">
        <v>19</v>
      </c>
      <c r="D7344" s="1" t="s">
        <v>2523</v>
      </c>
      <c r="E7344" s="1" t="s">
        <v>10</v>
      </c>
      <c r="F7344" s="1" t="s">
        <v>1856</v>
      </c>
      <c r="G7344" s="1" t="s">
        <v>242</v>
      </c>
      <c r="H7344" s="1" t="s">
        <v>13</v>
      </c>
      <c r="I7344">
        <v>9093</v>
      </c>
      <c r="J7344">
        <v>8494</v>
      </c>
      <c r="K7344">
        <v>6835</v>
      </c>
      <c r="L7344">
        <v>7627</v>
      </c>
      <c r="M7344">
        <v>8411</v>
      </c>
      <c r="N7344">
        <v>8512</v>
      </c>
      <c r="O7344">
        <v>8186</v>
      </c>
      <c r="P7344">
        <v>8204</v>
      </c>
      <c r="Q7344">
        <v>8300</v>
      </c>
      <c r="R7344">
        <v>8681</v>
      </c>
      <c r="S7344">
        <v>6255</v>
      </c>
      <c r="T7344">
        <v>5243</v>
      </c>
      <c r="U7344">
        <v>7824</v>
      </c>
      <c r="V7344" s="1" t="s">
        <v>4330</v>
      </c>
      <c r="W7344" s="1" t="s">
        <v>2551</v>
      </c>
      <c r="X7344" s="5" t="s">
        <v>4339</v>
      </c>
      <c r="Y7344" s="5" t="s">
        <v>2557</v>
      </c>
      <c r="Z7344" s="5" t="s">
        <v>13</v>
      </c>
      <c r="AA7344" s="5"/>
    </row>
    <row r="7345" spans="1:27" ht="12" customHeight="1" x14ac:dyDescent="0.15">
      <c r="A7345" s="1" t="s">
        <v>1847</v>
      </c>
      <c r="B7345" s="1" t="s">
        <v>39</v>
      </c>
      <c r="C7345" s="1" t="s">
        <v>21</v>
      </c>
      <c r="D7345" s="1" t="s">
        <v>2523</v>
      </c>
      <c r="E7345" s="1" t="s">
        <v>10</v>
      </c>
      <c r="F7345" s="1" t="s">
        <v>1856</v>
      </c>
      <c r="G7345" s="1" t="s">
        <v>1305</v>
      </c>
      <c r="H7345" s="1" t="s">
        <v>306</v>
      </c>
      <c r="I7345">
        <v>2162359</v>
      </c>
      <c r="J7345">
        <v>2057970</v>
      </c>
      <c r="K7345">
        <v>1670156</v>
      </c>
      <c r="L7345">
        <v>1880109</v>
      </c>
      <c r="M7345">
        <v>2068560</v>
      </c>
      <c r="N7345">
        <v>2101173</v>
      </c>
      <c r="O7345">
        <v>2053461</v>
      </c>
      <c r="P7345">
        <v>2083475</v>
      </c>
      <c r="Q7345">
        <v>2120473</v>
      </c>
      <c r="R7345">
        <v>2234682</v>
      </c>
      <c r="S7345">
        <v>1499045</v>
      </c>
      <c r="T7345">
        <v>1286835</v>
      </c>
      <c r="U7345">
        <v>1899373</v>
      </c>
      <c r="V7345" s="1" t="s">
        <v>4330</v>
      </c>
      <c r="W7345" s="1" t="s">
        <v>2551</v>
      </c>
      <c r="X7345" s="5" t="s">
        <v>4339</v>
      </c>
      <c r="Y7345" s="5" t="s">
        <v>2740</v>
      </c>
      <c r="Z7345" s="5" t="s">
        <v>2788</v>
      </c>
      <c r="AA7345" s="5"/>
    </row>
    <row r="7346" spans="1:27" ht="12" customHeight="1" x14ac:dyDescent="0.15">
      <c r="A7346" s="1" t="s">
        <v>1847</v>
      </c>
      <c r="B7346" s="1" t="s">
        <v>39</v>
      </c>
      <c r="C7346" s="1" t="s">
        <v>77</v>
      </c>
      <c r="D7346" s="1" t="s">
        <v>2523</v>
      </c>
      <c r="E7346" s="1" t="s">
        <v>10</v>
      </c>
      <c r="F7346" s="1" t="s">
        <v>1856</v>
      </c>
      <c r="G7346" s="1" t="s">
        <v>24</v>
      </c>
      <c r="H7346" s="1" t="s">
        <v>13</v>
      </c>
      <c r="I7346">
        <v>3759</v>
      </c>
      <c r="J7346">
        <v>3608</v>
      </c>
      <c r="K7346">
        <v>3161</v>
      </c>
      <c r="L7346">
        <v>2859</v>
      </c>
      <c r="M7346">
        <v>3646</v>
      </c>
      <c r="N7346">
        <v>2797</v>
      </c>
      <c r="O7346">
        <v>2865</v>
      </c>
      <c r="P7346">
        <v>3623</v>
      </c>
      <c r="Q7346">
        <v>3667</v>
      </c>
      <c r="R7346">
        <v>2943</v>
      </c>
      <c r="S7346">
        <v>2435</v>
      </c>
      <c r="T7346">
        <v>1934</v>
      </c>
      <c r="U7346">
        <v>2644</v>
      </c>
      <c r="V7346" s="1" t="s">
        <v>4330</v>
      </c>
      <c r="W7346" s="1" t="s">
        <v>2551</v>
      </c>
      <c r="X7346" s="5" t="s">
        <v>4339</v>
      </c>
      <c r="Y7346" s="5" t="s">
        <v>2559</v>
      </c>
      <c r="Z7346" s="5" t="s">
        <v>13</v>
      </c>
      <c r="AA7346" s="5"/>
    </row>
    <row r="7347" spans="1:27" ht="12" customHeight="1" x14ac:dyDescent="0.15">
      <c r="A7347" s="1" t="s">
        <v>1847</v>
      </c>
      <c r="B7347" s="1" t="s">
        <v>41</v>
      </c>
      <c r="C7347" s="1" t="s">
        <v>9</v>
      </c>
      <c r="D7347" s="1" t="s">
        <v>2523</v>
      </c>
      <c r="E7347" s="1" t="s">
        <v>10</v>
      </c>
      <c r="F7347" s="1" t="s">
        <v>1857</v>
      </c>
      <c r="G7347" s="1" t="s">
        <v>12</v>
      </c>
      <c r="H7347" s="1" t="s">
        <v>13</v>
      </c>
      <c r="I7347">
        <v>41365</v>
      </c>
      <c r="J7347">
        <v>43273</v>
      </c>
      <c r="K7347">
        <v>30537</v>
      </c>
      <c r="L7347">
        <v>36730</v>
      </c>
      <c r="M7347">
        <v>39941</v>
      </c>
      <c r="N7347">
        <v>28195</v>
      </c>
      <c r="O7347">
        <v>42105</v>
      </c>
      <c r="P7347">
        <v>38739</v>
      </c>
      <c r="Q7347">
        <v>41395</v>
      </c>
      <c r="R7347">
        <v>36714</v>
      </c>
      <c r="S7347">
        <v>31928</v>
      </c>
      <c r="T7347">
        <v>31592</v>
      </c>
      <c r="U7347">
        <v>44345</v>
      </c>
      <c r="V7347" s="1" t="s">
        <v>4330</v>
      </c>
      <c r="W7347" s="1" t="s">
        <v>2551</v>
      </c>
      <c r="X7347" s="5" t="s">
        <v>4340</v>
      </c>
      <c r="Y7347" s="5" t="s">
        <v>2553</v>
      </c>
      <c r="Z7347" s="5" t="s">
        <v>13</v>
      </c>
      <c r="AA7347" s="5"/>
    </row>
    <row r="7348" spans="1:27" ht="12" customHeight="1" x14ac:dyDescent="0.15">
      <c r="A7348" s="1" t="s">
        <v>1847</v>
      </c>
      <c r="B7348" s="1" t="s">
        <v>41</v>
      </c>
      <c r="C7348" s="1" t="s">
        <v>19</v>
      </c>
      <c r="D7348" s="1" t="s">
        <v>2523</v>
      </c>
      <c r="E7348" s="1" t="s">
        <v>10</v>
      </c>
      <c r="F7348" s="1" t="s">
        <v>1857</v>
      </c>
      <c r="G7348" s="1" t="s">
        <v>242</v>
      </c>
      <c r="H7348" s="1" t="s">
        <v>13</v>
      </c>
      <c r="I7348">
        <v>39863</v>
      </c>
      <c r="J7348">
        <v>41001</v>
      </c>
      <c r="K7348">
        <v>30629</v>
      </c>
      <c r="L7348">
        <v>37206</v>
      </c>
      <c r="M7348">
        <v>39937</v>
      </c>
      <c r="N7348">
        <v>27886</v>
      </c>
      <c r="O7348">
        <v>41118</v>
      </c>
      <c r="P7348">
        <v>40460</v>
      </c>
      <c r="Q7348">
        <v>41584</v>
      </c>
      <c r="R7348">
        <v>39479</v>
      </c>
      <c r="S7348">
        <v>28023</v>
      </c>
      <c r="T7348">
        <v>30965</v>
      </c>
      <c r="U7348">
        <v>42649</v>
      </c>
      <c r="V7348" s="1" t="s">
        <v>4330</v>
      </c>
      <c r="W7348" s="1" t="s">
        <v>2551</v>
      </c>
      <c r="X7348" s="5" t="s">
        <v>4340</v>
      </c>
      <c r="Y7348" s="5" t="s">
        <v>2557</v>
      </c>
      <c r="Z7348" s="5" t="s">
        <v>13</v>
      </c>
      <c r="AA7348" s="5"/>
    </row>
    <row r="7349" spans="1:27" ht="12" customHeight="1" x14ac:dyDescent="0.15">
      <c r="A7349" s="1" t="s">
        <v>1847</v>
      </c>
      <c r="B7349" s="1" t="s">
        <v>41</v>
      </c>
      <c r="C7349" s="1" t="s">
        <v>21</v>
      </c>
      <c r="D7349" s="1" t="s">
        <v>2523</v>
      </c>
      <c r="E7349" s="1" t="s">
        <v>10</v>
      </c>
      <c r="F7349" s="1" t="s">
        <v>1857</v>
      </c>
      <c r="G7349" s="1" t="s">
        <v>1305</v>
      </c>
      <c r="H7349" s="1" t="s">
        <v>306</v>
      </c>
      <c r="I7349">
        <v>11349263</v>
      </c>
      <c r="J7349">
        <v>11681177</v>
      </c>
      <c r="K7349">
        <v>8325960</v>
      </c>
      <c r="L7349">
        <v>11216511</v>
      </c>
      <c r="M7349">
        <v>12486266</v>
      </c>
      <c r="N7349">
        <v>9806068</v>
      </c>
      <c r="O7349">
        <v>12213761</v>
      </c>
      <c r="P7349">
        <v>12754602</v>
      </c>
      <c r="Q7349">
        <v>12150618</v>
      </c>
      <c r="R7349">
        <v>11114047</v>
      </c>
      <c r="S7349">
        <v>7995010</v>
      </c>
      <c r="T7349">
        <v>9026817</v>
      </c>
      <c r="U7349">
        <v>12722164</v>
      </c>
      <c r="V7349" s="1" t="s">
        <v>4330</v>
      </c>
      <c r="W7349" s="1" t="s">
        <v>2551</v>
      </c>
      <c r="X7349" s="5" t="s">
        <v>4340</v>
      </c>
      <c r="Y7349" s="5" t="s">
        <v>2740</v>
      </c>
      <c r="Z7349" s="5" t="s">
        <v>2788</v>
      </c>
      <c r="AA7349" s="5"/>
    </row>
    <row r="7350" spans="1:27" ht="12" customHeight="1" x14ac:dyDescent="0.15">
      <c r="A7350" s="1" t="s">
        <v>1847</v>
      </c>
      <c r="B7350" s="1" t="s">
        <v>41</v>
      </c>
      <c r="C7350" s="1" t="s">
        <v>77</v>
      </c>
      <c r="D7350" s="1" t="s">
        <v>2523</v>
      </c>
      <c r="E7350" s="1" t="s">
        <v>10</v>
      </c>
      <c r="F7350" s="1" t="s">
        <v>1857</v>
      </c>
      <c r="G7350" s="1" t="s">
        <v>24</v>
      </c>
      <c r="H7350" s="1" t="s">
        <v>13</v>
      </c>
      <c r="I7350">
        <v>10274</v>
      </c>
      <c r="J7350">
        <v>11700</v>
      </c>
      <c r="K7350">
        <v>11544</v>
      </c>
      <c r="L7350">
        <v>10897</v>
      </c>
      <c r="M7350">
        <v>10759</v>
      </c>
      <c r="N7350">
        <v>10841</v>
      </c>
      <c r="O7350">
        <v>11714</v>
      </c>
      <c r="P7350">
        <v>9380</v>
      </c>
      <c r="Q7350">
        <v>9024</v>
      </c>
      <c r="R7350">
        <v>6206</v>
      </c>
      <c r="S7350">
        <v>9628</v>
      </c>
      <c r="T7350">
        <v>9769</v>
      </c>
      <c r="U7350">
        <v>11298</v>
      </c>
      <c r="V7350" s="1" t="s">
        <v>4330</v>
      </c>
      <c r="W7350" s="1" t="s">
        <v>2551</v>
      </c>
      <c r="X7350" s="5" t="s">
        <v>4340</v>
      </c>
      <c r="Y7350" s="5" t="s">
        <v>2559</v>
      </c>
      <c r="Z7350" s="5" t="s">
        <v>13</v>
      </c>
      <c r="AA7350" s="5"/>
    </row>
    <row r="7351" spans="1:27" ht="12" customHeight="1" x14ac:dyDescent="0.15">
      <c r="A7351" s="1" t="s">
        <v>1847</v>
      </c>
      <c r="B7351" s="1" t="s">
        <v>43</v>
      </c>
      <c r="C7351" s="1" t="s">
        <v>9</v>
      </c>
      <c r="D7351" s="1" t="s">
        <v>2523</v>
      </c>
      <c r="E7351" s="1" t="s">
        <v>10</v>
      </c>
      <c r="F7351" s="1" t="s">
        <v>1858</v>
      </c>
      <c r="G7351" s="1" t="s">
        <v>12</v>
      </c>
      <c r="H7351" s="1" t="s">
        <v>13</v>
      </c>
      <c r="I7351">
        <v>23174</v>
      </c>
      <c r="J7351">
        <v>17667</v>
      </c>
      <c r="K7351">
        <v>20099</v>
      </c>
      <c r="L7351">
        <v>19816</v>
      </c>
      <c r="M7351">
        <v>16377</v>
      </c>
      <c r="N7351">
        <v>14821</v>
      </c>
      <c r="O7351">
        <v>19953</v>
      </c>
      <c r="P7351">
        <v>19435</v>
      </c>
      <c r="Q7351">
        <v>22385</v>
      </c>
      <c r="R7351">
        <v>14749</v>
      </c>
      <c r="S7351">
        <v>19212</v>
      </c>
      <c r="T7351">
        <v>15244</v>
      </c>
      <c r="U7351">
        <v>16136</v>
      </c>
      <c r="V7351" s="1" t="s">
        <v>4330</v>
      </c>
      <c r="W7351" s="1" t="s">
        <v>2551</v>
      </c>
      <c r="X7351" s="5" t="s">
        <v>4341</v>
      </c>
      <c r="Y7351" s="5" t="s">
        <v>2553</v>
      </c>
      <c r="Z7351" s="5" t="s">
        <v>13</v>
      </c>
      <c r="AA7351" s="5"/>
    </row>
    <row r="7352" spans="1:27" ht="12" customHeight="1" x14ac:dyDescent="0.15">
      <c r="A7352" s="1" t="s">
        <v>1847</v>
      </c>
      <c r="B7352" s="1" t="s">
        <v>43</v>
      </c>
      <c r="C7352" s="1" t="s">
        <v>19</v>
      </c>
      <c r="D7352" s="1" t="s">
        <v>2523</v>
      </c>
      <c r="E7352" s="1" t="s">
        <v>10</v>
      </c>
      <c r="F7352" s="1" t="s">
        <v>1858</v>
      </c>
      <c r="G7352" s="1" t="s">
        <v>242</v>
      </c>
      <c r="H7352" s="1" t="s">
        <v>13</v>
      </c>
      <c r="I7352">
        <v>20068</v>
      </c>
      <c r="J7352">
        <v>16072</v>
      </c>
      <c r="K7352">
        <v>16186</v>
      </c>
      <c r="L7352">
        <v>19113</v>
      </c>
      <c r="M7352">
        <v>18139</v>
      </c>
      <c r="N7352">
        <v>12858</v>
      </c>
      <c r="O7352">
        <v>18114</v>
      </c>
      <c r="P7352">
        <v>17717</v>
      </c>
      <c r="Q7352">
        <v>19671</v>
      </c>
      <c r="R7352">
        <v>17509</v>
      </c>
      <c r="S7352">
        <v>15394</v>
      </c>
      <c r="T7352">
        <v>15662</v>
      </c>
      <c r="U7352">
        <v>13883</v>
      </c>
      <c r="V7352" s="1" t="s">
        <v>4330</v>
      </c>
      <c r="W7352" s="1" t="s">
        <v>2551</v>
      </c>
      <c r="X7352" s="5" t="s">
        <v>4341</v>
      </c>
      <c r="Y7352" s="5" t="s">
        <v>2557</v>
      </c>
      <c r="Z7352" s="5" t="s">
        <v>13</v>
      </c>
      <c r="AA7352" s="5"/>
    </row>
    <row r="7353" spans="1:27" ht="12" customHeight="1" x14ac:dyDescent="0.15">
      <c r="A7353" s="1" t="s">
        <v>1847</v>
      </c>
      <c r="B7353" s="1" t="s">
        <v>43</v>
      </c>
      <c r="C7353" s="1" t="s">
        <v>21</v>
      </c>
      <c r="D7353" s="1" t="s">
        <v>2523</v>
      </c>
      <c r="E7353" s="1" t="s">
        <v>10</v>
      </c>
      <c r="F7353" s="1" t="s">
        <v>1858</v>
      </c>
      <c r="G7353" s="1" t="s">
        <v>1305</v>
      </c>
      <c r="H7353" s="1" t="s">
        <v>306</v>
      </c>
      <c r="I7353">
        <v>4909841</v>
      </c>
      <c r="J7353">
        <v>4287554</v>
      </c>
      <c r="K7353">
        <v>4157501</v>
      </c>
      <c r="L7353">
        <v>5274658</v>
      </c>
      <c r="M7353">
        <v>5021189</v>
      </c>
      <c r="N7353">
        <v>3632659</v>
      </c>
      <c r="O7353">
        <v>4823650</v>
      </c>
      <c r="P7353">
        <v>4650248</v>
      </c>
      <c r="Q7353">
        <v>5204491</v>
      </c>
      <c r="R7353">
        <v>4624065</v>
      </c>
      <c r="S7353">
        <v>3121975</v>
      </c>
      <c r="T7353">
        <v>4191566</v>
      </c>
      <c r="U7353">
        <v>3871865</v>
      </c>
      <c r="V7353" s="1" t="s">
        <v>4330</v>
      </c>
      <c r="W7353" s="1" t="s">
        <v>2551</v>
      </c>
      <c r="X7353" s="5" t="s">
        <v>4341</v>
      </c>
      <c r="Y7353" s="5" t="s">
        <v>2740</v>
      </c>
      <c r="Z7353" s="5" t="s">
        <v>2788</v>
      </c>
      <c r="AA7353" s="5"/>
    </row>
    <row r="7354" spans="1:27" ht="12" customHeight="1" x14ac:dyDescent="0.15">
      <c r="A7354" s="1" t="s">
        <v>1847</v>
      </c>
      <c r="B7354" s="1" t="s">
        <v>43</v>
      </c>
      <c r="C7354" s="1" t="s">
        <v>77</v>
      </c>
      <c r="D7354" s="1" t="s">
        <v>2523</v>
      </c>
      <c r="E7354" s="1" t="s">
        <v>10</v>
      </c>
      <c r="F7354" s="1" t="s">
        <v>1858</v>
      </c>
      <c r="G7354" s="1" t="s">
        <v>24</v>
      </c>
      <c r="H7354" s="1" t="s">
        <v>13</v>
      </c>
      <c r="I7354">
        <v>8021</v>
      </c>
      <c r="J7354">
        <v>8538</v>
      </c>
      <c r="K7354">
        <v>10218</v>
      </c>
      <c r="L7354">
        <v>9175</v>
      </c>
      <c r="M7354">
        <v>6439</v>
      </c>
      <c r="N7354">
        <v>7406</v>
      </c>
      <c r="O7354">
        <v>8060</v>
      </c>
      <c r="P7354">
        <v>9015</v>
      </c>
      <c r="Q7354">
        <v>10728</v>
      </c>
      <c r="R7354">
        <v>7507</v>
      </c>
      <c r="S7354">
        <v>10697</v>
      </c>
      <c r="T7354">
        <v>8829</v>
      </c>
      <c r="U7354">
        <v>9473</v>
      </c>
      <c r="V7354" s="1" t="s">
        <v>4330</v>
      </c>
      <c r="W7354" s="1" t="s">
        <v>2551</v>
      </c>
      <c r="X7354" s="5" t="s">
        <v>4341</v>
      </c>
      <c r="Y7354" s="5" t="s">
        <v>2559</v>
      </c>
      <c r="Z7354" s="5" t="s">
        <v>13</v>
      </c>
      <c r="AA7354" s="5"/>
    </row>
    <row r="7355" spans="1:27" ht="12" customHeight="1" x14ac:dyDescent="0.15">
      <c r="A7355" s="1" t="s">
        <v>1847</v>
      </c>
      <c r="B7355" s="1" t="s">
        <v>45</v>
      </c>
      <c r="C7355" s="1" t="s">
        <v>9</v>
      </c>
      <c r="D7355" s="1" t="s">
        <v>2523</v>
      </c>
      <c r="E7355" s="1" t="s">
        <v>10</v>
      </c>
      <c r="F7355" s="1" t="s">
        <v>1859</v>
      </c>
      <c r="G7355" s="1" t="s">
        <v>12</v>
      </c>
      <c r="H7355" s="1" t="s">
        <v>13</v>
      </c>
      <c r="I7355">
        <v>26285</v>
      </c>
      <c r="J7355">
        <v>25934</v>
      </c>
      <c r="K7355">
        <v>20973</v>
      </c>
      <c r="L7355">
        <v>26086</v>
      </c>
      <c r="M7355">
        <v>28591</v>
      </c>
      <c r="N7355">
        <v>22351</v>
      </c>
      <c r="O7355">
        <v>28251</v>
      </c>
      <c r="P7355">
        <v>28235</v>
      </c>
      <c r="Q7355">
        <v>27942</v>
      </c>
      <c r="R7355">
        <v>22791</v>
      </c>
      <c r="S7355">
        <v>20518</v>
      </c>
      <c r="T7355">
        <v>22531</v>
      </c>
      <c r="U7355">
        <v>28334</v>
      </c>
      <c r="V7355" s="1" t="s">
        <v>4330</v>
      </c>
      <c r="W7355" s="1" t="s">
        <v>2551</v>
      </c>
      <c r="X7355" s="5" t="s">
        <v>4342</v>
      </c>
      <c r="Y7355" s="5" t="s">
        <v>2553</v>
      </c>
      <c r="Z7355" s="5" t="s">
        <v>13</v>
      </c>
      <c r="AA7355" s="5"/>
    </row>
    <row r="7356" spans="1:27" ht="12" customHeight="1" x14ac:dyDescent="0.15">
      <c r="A7356" s="1" t="s">
        <v>1847</v>
      </c>
      <c r="B7356" s="1" t="s">
        <v>45</v>
      </c>
      <c r="C7356" s="1" t="s">
        <v>19</v>
      </c>
      <c r="D7356" s="1" t="s">
        <v>2523</v>
      </c>
      <c r="E7356" s="1" t="s">
        <v>10</v>
      </c>
      <c r="F7356" s="1" t="s">
        <v>1859</v>
      </c>
      <c r="G7356" s="1" t="s">
        <v>242</v>
      </c>
      <c r="H7356" s="1" t="s">
        <v>13</v>
      </c>
      <c r="I7356">
        <v>25326</v>
      </c>
      <c r="J7356">
        <v>24116</v>
      </c>
      <c r="K7356">
        <v>19973</v>
      </c>
      <c r="L7356">
        <v>23797</v>
      </c>
      <c r="M7356">
        <v>25476</v>
      </c>
      <c r="N7356">
        <v>22298</v>
      </c>
      <c r="O7356">
        <v>25892</v>
      </c>
      <c r="P7356">
        <v>25072</v>
      </c>
      <c r="Q7356">
        <v>26147</v>
      </c>
      <c r="R7356">
        <v>22991</v>
      </c>
      <c r="S7356">
        <v>18217</v>
      </c>
      <c r="T7356">
        <v>20081</v>
      </c>
      <c r="U7356">
        <v>27978</v>
      </c>
      <c r="V7356" s="1" t="s">
        <v>4330</v>
      </c>
      <c r="W7356" s="1" t="s">
        <v>2551</v>
      </c>
      <c r="X7356" s="5" t="s">
        <v>4342</v>
      </c>
      <c r="Y7356" s="5" t="s">
        <v>2557</v>
      </c>
      <c r="Z7356" s="5" t="s">
        <v>13</v>
      </c>
      <c r="AA7356" s="5"/>
    </row>
    <row r="7357" spans="1:27" ht="12" customHeight="1" x14ac:dyDescent="0.15">
      <c r="A7357" s="1" t="s">
        <v>1847</v>
      </c>
      <c r="B7357" s="1" t="s">
        <v>45</v>
      </c>
      <c r="C7357" s="1" t="s">
        <v>21</v>
      </c>
      <c r="D7357" s="1" t="s">
        <v>2523</v>
      </c>
      <c r="E7357" s="1" t="s">
        <v>10</v>
      </c>
      <c r="F7357" s="1" t="s">
        <v>1859</v>
      </c>
      <c r="G7357" s="1" t="s">
        <v>1305</v>
      </c>
      <c r="H7357" s="1" t="s">
        <v>306</v>
      </c>
      <c r="I7357">
        <v>6688168</v>
      </c>
      <c r="J7357">
        <v>6073203</v>
      </c>
      <c r="K7357">
        <v>5259639</v>
      </c>
      <c r="L7357">
        <v>6352149</v>
      </c>
      <c r="M7357">
        <v>6636687</v>
      </c>
      <c r="N7357">
        <v>5738589</v>
      </c>
      <c r="O7357">
        <v>6891493</v>
      </c>
      <c r="P7357">
        <v>6832052</v>
      </c>
      <c r="Q7357">
        <v>7154175</v>
      </c>
      <c r="R7357">
        <v>6080805</v>
      </c>
      <c r="S7357">
        <v>4789612</v>
      </c>
      <c r="T7357">
        <v>5268579</v>
      </c>
      <c r="U7357">
        <v>7690593</v>
      </c>
      <c r="V7357" s="1" t="s">
        <v>4330</v>
      </c>
      <c r="W7357" s="1" t="s">
        <v>2551</v>
      </c>
      <c r="X7357" s="5" t="s">
        <v>4342</v>
      </c>
      <c r="Y7357" s="5" t="s">
        <v>2740</v>
      </c>
      <c r="Z7357" s="5" t="s">
        <v>2788</v>
      </c>
      <c r="AA7357" s="5"/>
    </row>
    <row r="7358" spans="1:27" ht="12" customHeight="1" x14ac:dyDescent="0.15">
      <c r="A7358" s="1" t="s">
        <v>1847</v>
      </c>
      <c r="B7358" s="1" t="s">
        <v>45</v>
      </c>
      <c r="C7358" s="1" t="s">
        <v>77</v>
      </c>
      <c r="D7358" s="1" t="s">
        <v>2523</v>
      </c>
      <c r="E7358" s="1" t="s">
        <v>10</v>
      </c>
      <c r="F7358" s="1" t="s">
        <v>1859</v>
      </c>
      <c r="G7358" s="1" t="s">
        <v>24</v>
      </c>
      <c r="H7358" s="1" t="s">
        <v>13</v>
      </c>
      <c r="I7358">
        <v>10350</v>
      </c>
      <c r="J7358">
        <v>10590</v>
      </c>
      <c r="K7358">
        <v>10503</v>
      </c>
      <c r="L7358">
        <v>11096</v>
      </c>
      <c r="M7358">
        <v>12739</v>
      </c>
      <c r="N7358">
        <v>11777</v>
      </c>
      <c r="O7358">
        <v>12237</v>
      </c>
      <c r="P7358">
        <v>13534</v>
      </c>
      <c r="Q7358">
        <v>13335</v>
      </c>
      <c r="R7358">
        <v>11987</v>
      </c>
      <c r="S7358">
        <v>13137</v>
      </c>
      <c r="T7358">
        <v>13107</v>
      </c>
      <c r="U7358">
        <v>12261</v>
      </c>
      <c r="V7358" s="1" t="s">
        <v>4330</v>
      </c>
      <c r="W7358" s="1" t="s">
        <v>2551</v>
      </c>
      <c r="X7358" s="5" t="s">
        <v>4342</v>
      </c>
      <c r="Y7358" s="5" t="s">
        <v>2559</v>
      </c>
      <c r="Z7358" s="5" t="s">
        <v>13</v>
      </c>
      <c r="AA7358" s="5"/>
    </row>
    <row r="7359" spans="1:27" ht="12" customHeight="1" x14ac:dyDescent="0.15">
      <c r="A7359" s="1" t="s">
        <v>1847</v>
      </c>
      <c r="B7359" s="1" t="s">
        <v>47</v>
      </c>
      <c r="C7359" s="1" t="s">
        <v>9</v>
      </c>
      <c r="D7359" s="1" t="s">
        <v>2523</v>
      </c>
      <c r="E7359" s="1" t="s">
        <v>10</v>
      </c>
      <c r="F7359" s="1" t="s">
        <v>1860</v>
      </c>
      <c r="G7359" s="1" t="s">
        <v>12</v>
      </c>
      <c r="H7359" s="1" t="s">
        <v>13</v>
      </c>
      <c r="I7359">
        <v>13303</v>
      </c>
      <c r="J7359">
        <v>11935</v>
      </c>
      <c r="K7359">
        <v>10412</v>
      </c>
      <c r="L7359">
        <v>12357</v>
      </c>
      <c r="M7359">
        <v>14735</v>
      </c>
      <c r="N7359">
        <v>9144</v>
      </c>
      <c r="O7359">
        <v>11560</v>
      </c>
      <c r="P7359">
        <v>14538</v>
      </c>
      <c r="Q7359">
        <v>15804</v>
      </c>
      <c r="R7359">
        <v>11276</v>
      </c>
      <c r="S7359">
        <v>10575</v>
      </c>
      <c r="T7359">
        <v>8778</v>
      </c>
      <c r="U7359">
        <v>10560</v>
      </c>
      <c r="V7359" s="1" t="s">
        <v>4330</v>
      </c>
      <c r="W7359" s="1" t="s">
        <v>2551</v>
      </c>
      <c r="X7359" s="5" t="s">
        <v>4343</v>
      </c>
      <c r="Y7359" s="5" t="s">
        <v>2553</v>
      </c>
      <c r="Z7359" s="5" t="s">
        <v>13</v>
      </c>
      <c r="AA7359" s="5"/>
    </row>
    <row r="7360" spans="1:27" ht="12" customHeight="1" x14ac:dyDescent="0.15">
      <c r="A7360" s="1" t="s">
        <v>1847</v>
      </c>
      <c r="B7360" s="1" t="s">
        <v>47</v>
      </c>
      <c r="C7360" s="1" t="s">
        <v>19</v>
      </c>
      <c r="D7360" s="1" t="s">
        <v>2523</v>
      </c>
      <c r="E7360" s="1" t="s">
        <v>10</v>
      </c>
      <c r="F7360" s="1" t="s">
        <v>1860</v>
      </c>
      <c r="G7360" s="1" t="s">
        <v>242</v>
      </c>
      <c r="H7360" s="1" t="s">
        <v>13</v>
      </c>
      <c r="I7360">
        <v>14020</v>
      </c>
      <c r="J7360">
        <v>11941</v>
      </c>
      <c r="K7360">
        <v>8497</v>
      </c>
      <c r="L7360">
        <v>11080</v>
      </c>
      <c r="M7360">
        <v>12265</v>
      </c>
      <c r="N7360">
        <v>10003</v>
      </c>
      <c r="O7360">
        <v>11109</v>
      </c>
      <c r="P7360">
        <v>14267</v>
      </c>
      <c r="Q7360">
        <v>14870</v>
      </c>
      <c r="R7360">
        <v>11341</v>
      </c>
      <c r="S7360">
        <v>8034</v>
      </c>
      <c r="T7360">
        <v>9080</v>
      </c>
      <c r="U7360">
        <v>11507</v>
      </c>
      <c r="V7360" s="1" t="s">
        <v>4330</v>
      </c>
      <c r="W7360" s="1" t="s">
        <v>2551</v>
      </c>
      <c r="X7360" s="5" t="s">
        <v>4343</v>
      </c>
      <c r="Y7360" s="5" t="s">
        <v>2557</v>
      </c>
      <c r="Z7360" s="5" t="s">
        <v>13</v>
      </c>
      <c r="AA7360" s="5"/>
    </row>
    <row r="7361" spans="1:27" ht="12" customHeight="1" x14ac:dyDescent="0.15">
      <c r="A7361" s="1" t="s">
        <v>1847</v>
      </c>
      <c r="B7361" s="1" t="s">
        <v>47</v>
      </c>
      <c r="C7361" s="1" t="s">
        <v>21</v>
      </c>
      <c r="D7361" s="1" t="s">
        <v>2523</v>
      </c>
      <c r="E7361" s="1" t="s">
        <v>10</v>
      </c>
      <c r="F7361" s="1" t="s">
        <v>1860</v>
      </c>
      <c r="G7361" s="1" t="s">
        <v>1305</v>
      </c>
      <c r="H7361" s="1" t="s">
        <v>306</v>
      </c>
      <c r="I7361">
        <v>4355567</v>
      </c>
      <c r="J7361">
        <v>3610171</v>
      </c>
      <c r="K7361">
        <v>2609244</v>
      </c>
      <c r="L7361">
        <v>3436217</v>
      </c>
      <c r="M7361">
        <v>3729739</v>
      </c>
      <c r="N7361">
        <v>3036093</v>
      </c>
      <c r="O7361">
        <v>3386777</v>
      </c>
      <c r="P7361">
        <v>4468570</v>
      </c>
      <c r="Q7361">
        <v>4567971</v>
      </c>
      <c r="R7361">
        <v>3579169</v>
      </c>
      <c r="S7361">
        <v>2440169</v>
      </c>
      <c r="T7361">
        <v>2636353</v>
      </c>
      <c r="U7361">
        <v>3380515</v>
      </c>
      <c r="V7361" s="1" t="s">
        <v>4330</v>
      </c>
      <c r="W7361" s="1" t="s">
        <v>2551</v>
      </c>
      <c r="X7361" s="5" t="s">
        <v>4343</v>
      </c>
      <c r="Y7361" s="5" t="s">
        <v>2740</v>
      </c>
      <c r="Z7361" s="5" t="s">
        <v>2788</v>
      </c>
      <c r="AA7361" s="5"/>
    </row>
    <row r="7362" spans="1:27" ht="12" customHeight="1" x14ac:dyDescent="0.15">
      <c r="A7362" s="1" t="s">
        <v>1847</v>
      </c>
      <c r="B7362" s="1" t="s">
        <v>47</v>
      </c>
      <c r="C7362" s="1" t="s">
        <v>77</v>
      </c>
      <c r="D7362" s="1" t="s">
        <v>2523</v>
      </c>
      <c r="E7362" s="1" t="s">
        <v>10</v>
      </c>
      <c r="F7362" s="1" t="s">
        <v>1860</v>
      </c>
      <c r="G7362" s="1" t="s">
        <v>24</v>
      </c>
      <c r="H7362" s="1" t="s">
        <v>13</v>
      </c>
      <c r="I7362">
        <v>6213</v>
      </c>
      <c r="J7362">
        <v>5840</v>
      </c>
      <c r="K7362">
        <v>7207</v>
      </c>
      <c r="L7362">
        <v>7740</v>
      </c>
      <c r="M7362">
        <v>8889</v>
      </c>
      <c r="N7362">
        <v>7751</v>
      </c>
      <c r="O7362">
        <v>7767</v>
      </c>
      <c r="P7362">
        <v>7172</v>
      </c>
      <c r="Q7362">
        <v>7415</v>
      </c>
      <c r="R7362">
        <v>6930</v>
      </c>
      <c r="S7362">
        <v>9113</v>
      </c>
      <c r="T7362">
        <v>8521</v>
      </c>
      <c r="U7362">
        <v>7386</v>
      </c>
      <c r="V7362" s="1" t="s">
        <v>4330</v>
      </c>
      <c r="W7362" s="1" t="s">
        <v>2551</v>
      </c>
      <c r="X7362" s="5" t="s">
        <v>4343</v>
      </c>
      <c r="Y7362" s="5" t="s">
        <v>2559</v>
      </c>
      <c r="Z7362" s="5" t="s">
        <v>13</v>
      </c>
      <c r="AA7362" s="5"/>
    </row>
    <row r="7363" spans="1:27" ht="12" customHeight="1" x14ac:dyDescent="0.15">
      <c r="A7363" s="1" t="s">
        <v>1847</v>
      </c>
      <c r="B7363" s="1" t="s">
        <v>49</v>
      </c>
      <c r="C7363" s="1" t="s">
        <v>9</v>
      </c>
      <c r="D7363" s="1" t="s">
        <v>2523</v>
      </c>
      <c r="E7363" s="1" t="s">
        <v>10</v>
      </c>
      <c r="F7363" s="1" t="s">
        <v>1861</v>
      </c>
      <c r="G7363" s="1" t="s">
        <v>12</v>
      </c>
      <c r="H7363" s="1" t="s">
        <v>13</v>
      </c>
      <c r="I7363">
        <v>40645</v>
      </c>
      <c r="J7363">
        <v>37203</v>
      </c>
      <c r="K7363">
        <v>29866</v>
      </c>
      <c r="L7363">
        <v>33576</v>
      </c>
      <c r="M7363">
        <v>40926</v>
      </c>
      <c r="N7363">
        <v>29553</v>
      </c>
      <c r="O7363">
        <v>37358</v>
      </c>
      <c r="P7363">
        <v>34610</v>
      </c>
      <c r="Q7363">
        <v>38326</v>
      </c>
      <c r="R7363">
        <v>32764</v>
      </c>
      <c r="S7363">
        <v>30365</v>
      </c>
      <c r="T7363">
        <v>25541</v>
      </c>
      <c r="U7363">
        <v>41432</v>
      </c>
      <c r="V7363" s="1" t="s">
        <v>4330</v>
      </c>
      <c r="W7363" s="1" t="s">
        <v>2551</v>
      </c>
      <c r="X7363" s="5" t="s">
        <v>4344</v>
      </c>
      <c r="Y7363" s="5" t="s">
        <v>2553</v>
      </c>
      <c r="Z7363" s="5" t="s">
        <v>13</v>
      </c>
      <c r="AA7363" s="5"/>
    </row>
    <row r="7364" spans="1:27" ht="12" customHeight="1" x14ac:dyDescent="0.15">
      <c r="A7364" s="1" t="s">
        <v>1847</v>
      </c>
      <c r="B7364" s="1" t="s">
        <v>49</v>
      </c>
      <c r="C7364" s="1" t="s">
        <v>19</v>
      </c>
      <c r="D7364" s="1" t="s">
        <v>2523</v>
      </c>
      <c r="E7364" s="1" t="s">
        <v>10</v>
      </c>
      <c r="F7364" s="1" t="s">
        <v>1861</v>
      </c>
      <c r="G7364" s="1" t="s">
        <v>242</v>
      </c>
      <c r="H7364" s="1" t="s">
        <v>13</v>
      </c>
      <c r="I7364">
        <v>40037</v>
      </c>
      <c r="J7364">
        <v>37215</v>
      </c>
      <c r="K7364">
        <v>27634</v>
      </c>
      <c r="L7364">
        <v>33664</v>
      </c>
      <c r="M7364">
        <v>37216</v>
      </c>
      <c r="N7364">
        <v>28030</v>
      </c>
      <c r="O7364">
        <v>36686</v>
      </c>
      <c r="P7364">
        <v>35054</v>
      </c>
      <c r="Q7364">
        <v>37645</v>
      </c>
      <c r="R7364">
        <v>34182</v>
      </c>
      <c r="S7364">
        <v>27767</v>
      </c>
      <c r="T7364">
        <v>30867</v>
      </c>
      <c r="U7364">
        <v>41069</v>
      </c>
      <c r="V7364" s="1" t="s">
        <v>4330</v>
      </c>
      <c r="W7364" s="1" t="s">
        <v>2551</v>
      </c>
      <c r="X7364" s="5" t="s">
        <v>4344</v>
      </c>
      <c r="Y7364" s="5" t="s">
        <v>2557</v>
      </c>
      <c r="Z7364" s="5" t="s">
        <v>13</v>
      </c>
      <c r="AA7364" s="5"/>
    </row>
    <row r="7365" spans="1:27" ht="12" customHeight="1" x14ac:dyDescent="0.15">
      <c r="A7365" s="1" t="s">
        <v>1847</v>
      </c>
      <c r="B7365" s="1" t="s">
        <v>49</v>
      </c>
      <c r="C7365" s="1" t="s">
        <v>21</v>
      </c>
      <c r="D7365" s="1" t="s">
        <v>2523</v>
      </c>
      <c r="E7365" s="1" t="s">
        <v>10</v>
      </c>
      <c r="F7365" s="1" t="s">
        <v>1861</v>
      </c>
      <c r="G7365" s="1" t="s">
        <v>1305</v>
      </c>
      <c r="H7365" s="1" t="s">
        <v>306</v>
      </c>
      <c r="I7365">
        <v>11608447</v>
      </c>
      <c r="J7365">
        <v>11110013</v>
      </c>
      <c r="K7365">
        <v>8131508</v>
      </c>
      <c r="L7365">
        <v>10153107</v>
      </c>
      <c r="M7365">
        <v>11002048</v>
      </c>
      <c r="N7365">
        <v>8247792</v>
      </c>
      <c r="O7365">
        <v>11375521</v>
      </c>
      <c r="P7365">
        <v>10614621</v>
      </c>
      <c r="Q7365">
        <v>11147625</v>
      </c>
      <c r="R7365">
        <v>9967494</v>
      </c>
      <c r="S7365">
        <v>8074982</v>
      </c>
      <c r="T7365">
        <v>8728431</v>
      </c>
      <c r="U7365">
        <v>12597810</v>
      </c>
      <c r="V7365" s="1" t="s">
        <v>4330</v>
      </c>
      <c r="W7365" s="1" t="s">
        <v>2551</v>
      </c>
      <c r="X7365" s="5" t="s">
        <v>4344</v>
      </c>
      <c r="Y7365" s="5" t="s">
        <v>2740</v>
      </c>
      <c r="Z7365" s="5" t="s">
        <v>2788</v>
      </c>
      <c r="AA7365" s="5"/>
    </row>
    <row r="7366" spans="1:27" ht="12" customHeight="1" x14ac:dyDescent="0.15">
      <c r="A7366" s="1" t="s">
        <v>1847</v>
      </c>
      <c r="B7366" s="1" t="s">
        <v>49</v>
      </c>
      <c r="C7366" s="1" t="s">
        <v>77</v>
      </c>
      <c r="D7366" s="1" t="s">
        <v>2523</v>
      </c>
      <c r="E7366" s="1" t="s">
        <v>10</v>
      </c>
      <c r="F7366" s="1" t="s">
        <v>1861</v>
      </c>
      <c r="G7366" s="1" t="s">
        <v>24</v>
      </c>
      <c r="H7366" s="1" t="s">
        <v>13</v>
      </c>
      <c r="I7366">
        <v>13267</v>
      </c>
      <c r="J7366">
        <v>12070</v>
      </c>
      <c r="K7366">
        <v>14041</v>
      </c>
      <c r="L7366">
        <v>13261</v>
      </c>
      <c r="M7366">
        <v>15501</v>
      </c>
      <c r="N7366">
        <v>16405</v>
      </c>
      <c r="O7366">
        <v>16119</v>
      </c>
      <c r="P7366">
        <v>14815</v>
      </c>
      <c r="Q7366">
        <v>14547</v>
      </c>
      <c r="R7366">
        <v>12800</v>
      </c>
      <c r="S7366">
        <v>15269</v>
      </c>
      <c r="T7366">
        <v>11679</v>
      </c>
      <c r="U7366">
        <v>12988</v>
      </c>
      <c r="V7366" s="1" t="s">
        <v>4330</v>
      </c>
      <c r="W7366" s="1" t="s">
        <v>2551</v>
      </c>
      <c r="X7366" s="5" t="s">
        <v>4344</v>
      </c>
      <c r="Y7366" s="5" t="s">
        <v>2559</v>
      </c>
      <c r="Z7366" s="5" t="s">
        <v>13</v>
      </c>
      <c r="AA7366" s="5"/>
    </row>
    <row r="7367" spans="1:27" ht="12" customHeight="1" x14ac:dyDescent="0.15">
      <c r="A7367" s="1" t="s">
        <v>1847</v>
      </c>
      <c r="B7367" s="1" t="s">
        <v>51</v>
      </c>
      <c r="C7367" s="1" t="s">
        <v>9</v>
      </c>
      <c r="D7367" s="1" t="s">
        <v>2523</v>
      </c>
      <c r="E7367" s="1" t="s">
        <v>10</v>
      </c>
      <c r="F7367" s="1" t="s">
        <v>1862</v>
      </c>
      <c r="G7367" s="1" t="s">
        <v>12</v>
      </c>
      <c r="H7367" s="1" t="s">
        <v>13</v>
      </c>
      <c r="I7367">
        <v>8570</v>
      </c>
      <c r="J7367">
        <v>8775</v>
      </c>
      <c r="K7367">
        <v>10228</v>
      </c>
      <c r="L7367">
        <v>11788</v>
      </c>
      <c r="M7367">
        <v>14951</v>
      </c>
      <c r="N7367">
        <v>10050</v>
      </c>
      <c r="O7367">
        <v>13327</v>
      </c>
      <c r="P7367">
        <v>13275</v>
      </c>
      <c r="Q7367">
        <v>13418</v>
      </c>
      <c r="R7367">
        <v>12099</v>
      </c>
      <c r="S7367">
        <v>10664</v>
      </c>
      <c r="T7367">
        <v>11684</v>
      </c>
      <c r="U7367">
        <v>15105</v>
      </c>
      <c r="V7367" s="1" t="s">
        <v>4330</v>
      </c>
      <c r="W7367" s="1" t="s">
        <v>2551</v>
      </c>
      <c r="X7367" s="5" t="s">
        <v>4345</v>
      </c>
      <c r="Y7367" s="5" t="s">
        <v>2553</v>
      </c>
      <c r="Z7367" s="5" t="s">
        <v>13</v>
      </c>
      <c r="AA7367" s="5"/>
    </row>
    <row r="7368" spans="1:27" ht="12" customHeight="1" x14ac:dyDescent="0.15">
      <c r="A7368" s="1" t="s">
        <v>1847</v>
      </c>
      <c r="B7368" s="1" t="s">
        <v>51</v>
      </c>
      <c r="C7368" s="1" t="s">
        <v>19</v>
      </c>
      <c r="D7368" s="1" t="s">
        <v>2523</v>
      </c>
      <c r="E7368" s="1" t="s">
        <v>10</v>
      </c>
      <c r="F7368" s="1" t="s">
        <v>1862</v>
      </c>
      <c r="G7368" s="1" t="s">
        <v>242</v>
      </c>
      <c r="H7368" s="1" t="s">
        <v>13</v>
      </c>
      <c r="I7368">
        <v>8164</v>
      </c>
      <c r="J7368">
        <v>8778</v>
      </c>
      <c r="K7368">
        <v>8765</v>
      </c>
      <c r="L7368">
        <v>11856</v>
      </c>
      <c r="M7368">
        <v>12847</v>
      </c>
      <c r="N7368">
        <v>11950</v>
      </c>
      <c r="O7368">
        <v>12841</v>
      </c>
      <c r="P7368">
        <v>11674</v>
      </c>
      <c r="Q7368">
        <v>12126</v>
      </c>
      <c r="R7368">
        <v>12561</v>
      </c>
      <c r="S7368">
        <v>9154</v>
      </c>
      <c r="T7368">
        <v>8652</v>
      </c>
      <c r="U7368">
        <v>10741</v>
      </c>
      <c r="V7368" s="1" t="s">
        <v>4330</v>
      </c>
      <c r="W7368" s="1" t="s">
        <v>2551</v>
      </c>
      <c r="X7368" s="5" t="s">
        <v>4345</v>
      </c>
      <c r="Y7368" s="5" t="s">
        <v>2557</v>
      </c>
      <c r="Z7368" s="5" t="s">
        <v>13</v>
      </c>
      <c r="AA7368" s="5"/>
    </row>
    <row r="7369" spans="1:27" ht="12" customHeight="1" x14ac:dyDescent="0.15">
      <c r="A7369" s="1" t="s">
        <v>1847</v>
      </c>
      <c r="B7369" s="1" t="s">
        <v>51</v>
      </c>
      <c r="C7369" s="1" t="s">
        <v>21</v>
      </c>
      <c r="D7369" s="1" t="s">
        <v>2523</v>
      </c>
      <c r="E7369" s="1" t="s">
        <v>10</v>
      </c>
      <c r="F7369" s="1" t="s">
        <v>1862</v>
      </c>
      <c r="G7369" s="1" t="s">
        <v>1305</v>
      </c>
      <c r="H7369" s="1" t="s">
        <v>306</v>
      </c>
      <c r="I7369">
        <v>2089032</v>
      </c>
      <c r="J7369">
        <v>2406194</v>
      </c>
      <c r="K7369">
        <v>2384148</v>
      </c>
      <c r="L7369">
        <v>3258788</v>
      </c>
      <c r="M7369">
        <v>4114629</v>
      </c>
      <c r="N7369">
        <v>3196806</v>
      </c>
      <c r="O7369">
        <v>3508949</v>
      </c>
      <c r="P7369">
        <v>3134475</v>
      </c>
      <c r="Q7369">
        <v>3197943</v>
      </c>
      <c r="R7369">
        <v>3310799</v>
      </c>
      <c r="S7369">
        <v>2208187</v>
      </c>
      <c r="T7369">
        <v>2161940</v>
      </c>
      <c r="U7369">
        <v>2666182</v>
      </c>
      <c r="V7369" s="1" t="s">
        <v>4330</v>
      </c>
      <c r="W7369" s="1" t="s">
        <v>2551</v>
      </c>
      <c r="X7369" s="5" t="s">
        <v>4345</v>
      </c>
      <c r="Y7369" s="5" t="s">
        <v>2740</v>
      </c>
      <c r="Z7369" s="5" t="s">
        <v>2788</v>
      </c>
      <c r="AA7369" s="5"/>
    </row>
    <row r="7370" spans="1:27" ht="12" customHeight="1" x14ac:dyDescent="0.15">
      <c r="A7370" s="1" t="s">
        <v>1847</v>
      </c>
      <c r="B7370" s="1" t="s">
        <v>51</v>
      </c>
      <c r="C7370" s="1" t="s">
        <v>77</v>
      </c>
      <c r="D7370" s="1" t="s">
        <v>2523</v>
      </c>
      <c r="E7370" s="1" t="s">
        <v>10</v>
      </c>
      <c r="F7370" s="1" t="s">
        <v>1862</v>
      </c>
      <c r="G7370" s="1" t="s">
        <v>24</v>
      </c>
      <c r="H7370" s="1" t="s">
        <v>13</v>
      </c>
      <c r="I7370">
        <v>3814</v>
      </c>
      <c r="J7370">
        <v>3245</v>
      </c>
      <c r="K7370">
        <v>4423</v>
      </c>
      <c r="L7370">
        <v>3979</v>
      </c>
      <c r="M7370">
        <v>5501</v>
      </c>
      <c r="N7370">
        <v>3642</v>
      </c>
      <c r="O7370">
        <v>3935</v>
      </c>
      <c r="P7370">
        <v>5101</v>
      </c>
      <c r="Q7370">
        <v>5753</v>
      </c>
      <c r="R7370">
        <v>4756</v>
      </c>
      <c r="S7370">
        <v>5817</v>
      </c>
      <c r="T7370">
        <v>7549</v>
      </c>
      <c r="U7370">
        <v>9647</v>
      </c>
      <c r="V7370" s="1" t="s">
        <v>4330</v>
      </c>
      <c r="W7370" s="1" t="s">
        <v>2551</v>
      </c>
      <c r="X7370" s="5" t="s">
        <v>4345</v>
      </c>
      <c r="Y7370" s="5" t="s">
        <v>2559</v>
      </c>
      <c r="Z7370" s="5" t="s">
        <v>13</v>
      </c>
      <c r="AA7370" s="5"/>
    </row>
    <row r="7371" spans="1:27" ht="12" customHeight="1" x14ac:dyDescent="0.15">
      <c r="A7371" s="1" t="s">
        <v>1847</v>
      </c>
      <c r="B7371" s="1" t="s">
        <v>53</v>
      </c>
      <c r="C7371" s="1" t="s">
        <v>9</v>
      </c>
      <c r="D7371" s="1" t="s">
        <v>2523</v>
      </c>
      <c r="E7371" s="1" t="s">
        <v>10</v>
      </c>
      <c r="F7371" s="1" t="s">
        <v>1863</v>
      </c>
      <c r="G7371" s="1" t="s">
        <v>12</v>
      </c>
      <c r="H7371" s="1" t="s">
        <v>13</v>
      </c>
      <c r="I7371">
        <v>10426</v>
      </c>
      <c r="J7371">
        <v>13038</v>
      </c>
      <c r="K7371">
        <v>11918</v>
      </c>
      <c r="L7371">
        <v>13767</v>
      </c>
      <c r="M7371">
        <v>14409</v>
      </c>
      <c r="N7371">
        <v>11402</v>
      </c>
      <c r="O7371">
        <v>15130</v>
      </c>
      <c r="P7371">
        <v>13715</v>
      </c>
      <c r="Q7371">
        <v>13671</v>
      </c>
      <c r="R7371">
        <v>12592</v>
      </c>
      <c r="S7371">
        <v>8197</v>
      </c>
      <c r="T7371">
        <v>9170</v>
      </c>
      <c r="U7371">
        <v>11678</v>
      </c>
      <c r="V7371" s="1" t="s">
        <v>4330</v>
      </c>
      <c r="W7371" s="1" t="s">
        <v>2551</v>
      </c>
      <c r="X7371" s="5" t="s">
        <v>4346</v>
      </c>
      <c r="Y7371" s="5" t="s">
        <v>2553</v>
      </c>
      <c r="Z7371" s="5" t="s">
        <v>13</v>
      </c>
      <c r="AA7371" s="5"/>
    </row>
    <row r="7372" spans="1:27" ht="12" customHeight="1" x14ac:dyDescent="0.15">
      <c r="A7372" s="1" t="s">
        <v>1847</v>
      </c>
      <c r="B7372" s="1" t="s">
        <v>53</v>
      </c>
      <c r="C7372" s="1" t="s">
        <v>19</v>
      </c>
      <c r="D7372" s="1" t="s">
        <v>2523</v>
      </c>
      <c r="E7372" s="1" t="s">
        <v>10</v>
      </c>
      <c r="F7372" s="1" t="s">
        <v>1863</v>
      </c>
      <c r="G7372" s="1" t="s">
        <v>242</v>
      </c>
      <c r="H7372" s="1" t="s">
        <v>13</v>
      </c>
      <c r="I7372">
        <v>10087</v>
      </c>
      <c r="J7372">
        <v>11695</v>
      </c>
      <c r="K7372">
        <v>10732</v>
      </c>
      <c r="L7372">
        <v>12712</v>
      </c>
      <c r="M7372">
        <v>13105</v>
      </c>
      <c r="N7372">
        <v>11899</v>
      </c>
      <c r="O7372">
        <v>12615</v>
      </c>
      <c r="P7372">
        <v>13422</v>
      </c>
      <c r="Q7372">
        <v>12417</v>
      </c>
      <c r="R7372">
        <v>12428</v>
      </c>
      <c r="S7372">
        <v>7060</v>
      </c>
      <c r="T7372">
        <v>8144</v>
      </c>
      <c r="U7372">
        <v>10289</v>
      </c>
      <c r="V7372" s="1" t="s">
        <v>4330</v>
      </c>
      <c r="W7372" s="1" t="s">
        <v>2551</v>
      </c>
      <c r="X7372" s="5" t="s">
        <v>4346</v>
      </c>
      <c r="Y7372" s="5" t="s">
        <v>2557</v>
      </c>
      <c r="Z7372" s="5" t="s">
        <v>13</v>
      </c>
      <c r="AA7372" s="5"/>
    </row>
    <row r="7373" spans="1:27" ht="12" customHeight="1" x14ac:dyDescent="0.15">
      <c r="A7373" s="1" t="s">
        <v>1847</v>
      </c>
      <c r="B7373" s="1" t="s">
        <v>53</v>
      </c>
      <c r="C7373" s="1" t="s">
        <v>21</v>
      </c>
      <c r="D7373" s="1" t="s">
        <v>2523</v>
      </c>
      <c r="E7373" s="1" t="s">
        <v>10</v>
      </c>
      <c r="F7373" s="1" t="s">
        <v>1863</v>
      </c>
      <c r="G7373" s="1" t="s">
        <v>1305</v>
      </c>
      <c r="H7373" s="1" t="s">
        <v>306</v>
      </c>
      <c r="I7373">
        <v>1704811</v>
      </c>
      <c r="J7373">
        <v>2117828</v>
      </c>
      <c r="K7373">
        <v>1962872</v>
      </c>
      <c r="L7373">
        <v>2291813</v>
      </c>
      <c r="M7373">
        <v>2453418</v>
      </c>
      <c r="N7373">
        <v>2142012</v>
      </c>
      <c r="O7373">
        <v>2220568</v>
      </c>
      <c r="P7373">
        <v>2578206</v>
      </c>
      <c r="Q7373">
        <v>2259746</v>
      </c>
      <c r="R7373">
        <v>2274737</v>
      </c>
      <c r="S7373">
        <v>1127946</v>
      </c>
      <c r="T7373">
        <v>1255828</v>
      </c>
      <c r="U7373">
        <v>1659961</v>
      </c>
      <c r="V7373" s="1" t="s">
        <v>4330</v>
      </c>
      <c r="W7373" s="1" t="s">
        <v>2551</v>
      </c>
      <c r="X7373" s="5" t="s">
        <v>4346</v>
      </c>
      <c r="Y7373" s="5" t="s">
        <v>2740</v>
      </c>
      <c r="Z7373" s="5" t="s">
        <v>2788</v>
      </c>
      <c r="AA7373" s="5"/>
    </row>
    <row r="7374" spans="1:27" ht="12" customHeight="1" x14ac:dyDescent="0.15">
      <c r="A7374" s="1" t="s">
        <v>1847</v>
      </c>
      <c r="B7374" s="1" t="s">
        <v>53</v>
      </c>
      <c r="C7374" s="1" t="s">
        <v>77</v>
      </c>
      <c r="D7374" s="1" t="s">
        <v>2523</v>
      </c>
      <c r="E7374" s="1" t="s">
        <v>10</v>
      </c>
      <c r="F7374" s="1" t="s">
        <v>1863</v>
      </c>
      <c r="G7374" s="1" t="s">
        <v>24</v>
      </c>
      <c r="H7374" s="1" t="s">
        <v>13</v>
      </c>
      <c r="I7374">
        <v>4758</v>
      </c>
      <c r="J7374">
        <v>4935</v>
      </c>
      <c r="K7374">
        <v>5204</v>
      </c>
      <c r="L7374">
        <v>5634</v>
      </c>
      <c r="M7374">
        <v>5592</v>
      </c>
      <c r="N7374">
        <v>4676</v>
      </c>
      <c r="O7374">
        <v>5741</v>
      </c>
      <c r="P7374">
        <v>5324</v>
      </c>
      <c r="Q7374">
        <v>5346</v>
      </c>
      <c r="R7374">
        <v>4640</v>
      </c>
      <c r="S7374">
        <v>5270</v>
      </c>
      <c r="T7374">
        <v>5589</v>
      </c>
      <c r="U7374">
        <v>6111</v>
      </c>
      <c r="V7374" s="1" t="s">
        <v>4330</v>
      </c>
      <c r="W7374" s="1" t="s">
        <v>2551</v>
      </c>
      <c r="X7374" s="5" t="s">
        <v>4346</v>
      </c>
      <c r="Y7374" s="5" t="s">
        <v>2559</v>
      </c>
      <c r="Z7374" s="5" t="s">
        <v>13</v>
      </c>
      <c r="AA7374" s="5"/>
    </row>
    <row r="7375" spans="1:27" ht="12" customHeight="1" x14ac:dyDescent="0.15">
      <c r="A7375" s="1" t="s">
        <v>1847</v>
      </c>
      <c r="B7375" s="1" t="s">
        <v>55</v>
      </c>
      <c r="C7375" s="1" t="s">
        <v>9</v>
      </c>
      <c r="D7375" s="1" t="s">
        <v>2523</v>
      </c>
      <c r="E7375" s="1" t="s">
        <v>10</v>
      </c>
      <c r="F7375" s="1" t="s">
        <v>1864</v>
      </c>
      <c r="G7375" s="1" t="s">
        <v>12</v>
      </c>
      <c r="H7375" s="1" t="s">
        <v>13</v>
      </c>
      <c r="I7375">
        <v>10833</v>
      </c>
      <c r="J7375">
        <v>11008</v>
      </c>
      <c r="K7375">
        <v>10200</v>
      </c>
      <c r="L7375">
        <v>11853</v>
      </c>
      <c r="M7375">
        <v>12103</v>
      </c>
      <c r="N7375">
        <v>10962</v>
      </c>
      <c r="O7375">
        <v>11600</v>
      </c>
      <c r="P7375">
        <v>13343</v>
      </c>
      <c r="Q7375">
        <v>13756</v>
      </c>
      <c r="R7375">
        <v>11739</v>
      </c>
      <c r="S7375">
        <v>7687</v>
      </c>
      <c r="T7375">
        <v>9071</v>
      </c>
      <c r="U7375">
        <v>11412</v>
      </c>
      <c r="V7375" s="1" t="s">
        <v>4330</v>
      </c>
      <c r="W7375" s="1" t="s">
        <v>2551</v>
      </c>
      <c r="X7375" s="5" t="s">
        <v>4347</v>
      </c>
      <c r="Y7375" s="5" t="s">
        <v>2553</v>
      </c>
      <c r="Z7375" s="5" t="s">
        <v>13</v>
      </c>
      <c r="AA7375" s="5"/>
    </row>
    <row r="7376" spans="1:27" ht="12" customHeight="1" x14ac:dyDescent="0.15">
      <c r="A7376" s="1" t="s">
        <v>1847</v>
      </c>
      <c r="B7376" s="1" t="s">
        <v>55</v>
      </c>
      <c r="C7376" s="1" t="s">
        <v>19</v>
      </c>
      <c r="D7376" s="1" t="s">
        <v>2523</v>
      </c>
      <c r="E7376" s="1" t="s">
        <v>10</v>
      </c>
      <c r="F7376" s="1" t="s">
        <v>1864</v>
      </c>
      <c r="G7376" s="1" t="s">
        <v>242</v>
      </c>
      <c r="H7376" s="1" t="s">
        <v>13</v>
      </c>
      <c r="I7376">
        <v>10875</v>
      </c>
      <c r="J7376">
        <v>11637</v>
      </c>
      <c r="K7376">
        <v>9667</v>
      </c>
      <c r="L7376">
        <v>11539</v>
      </c>
      <c r="M7376">
        <v>11820</v>
      </c>
      <c r="N7376">
        <v>10824</v>
      </c>
      <c r="O7376">
        <v>11708</v>
      </c>
      <c r="P7376">
        <v>13134</v>
      </c>
      <c r="Q7376">
        <v>13383</v>
      </c>
      <c r="R7376">
        <v>12040</v>
      </c>
      <c r="S7376">
        <v>7464</v>
      </c>
      <c r="T7376">
        <v>9021</v>
      </c>
      <c r="U7376">
        <v>11293</v>
      </c>
      <c r="V7376" s="1" t="s">
        <v>4330</v>
      </c>
      <c r="W7376" s="1" t="s">
        <v>2551</v>
      </c>
      <c r="X7376" s="5" t="s">
        <v>4347</v>
      </c>
      <c r="Y7376" s="5" t="s">
        <v>2557</v>
      </c>
      <c r="Z7376" s="5" t="s">
        <v>13</v>
      </c>
      <c r="AA7376" s="5"/>
    </row>
    <row r="7377" spans="1:27" ht="12" customHeight="1" x14ac:dyDescent="0.15">
      <c r="A7377" s="1" t="s">
        <v>1847</v>
      </c>
      <c r="B7377" s="1" t="s">
        <v>55</v>
      </c>
      <c r="C7377" s="1" t="s">
        <v>21</v>
      </c>
      <c r="D7377" s="1" t="s">
        <v>2523</v>
      </c>
      <c r="E7377" s="1" t="s">
        <v>10</v>
      </c>
      <c r="F7377" s="1" t="s">
        <v>1864</v>
      </c>
      <c r="G7377" s="1" t="s">
        <v>1305</v>
      </c>
      <c r="H7377" s="1" t="s">
        <v>306</v>
      </c>
      <c r="I7377">
        <v>1594532</v>
      </c>
      <c r="J7377">
        <v>1685719</v>
      </c>
      <c r="K7377">
        <v>1483610</v>
      </c>
      <c r="L7377">
        <v>1757345</v>
      </c>
      <c r="M7377">
        <v>1787488</v>
      </c>
      <c r="N7377">
        <v>1724083</v>
      </c>
      <c r="O7377">
        <v>1818890</v>
      </c>
      <c r="P7377">
        <v>2250232</v>
      </c>
      <c r="Q7377">
        <v>2229753</v>
      </c>
      <c r="R7377">
        <v>2110451</v>
      </c>
      <c r="S7377">
        <v>1188884</v>
      </c>
      <c r="T7377">
        <v>1398679</v>
      </c>
      <c r="U7377">
        <v>1778230</v>
      </c>
      <c r="V7377" s="1" t="s">
        <v>4330</v>
      </c>
      <c r="W7377" s="1" t="s">
        <v>2551</v>
      </c>
      <c r="X7377" s="5" t="s">
        <v>4347</v>
      </c>
      <c r="Y7377" s="5" t="s">
        <v>2740</v>
      </c>
      <c r="Z7377" s="5" t="s">
        <v>2788</v>
      </c>
      <c r="AA7377" s="5"/>
    </row>
    <row r="7378" spans="1:27" ht="12" customHeight="1" x14ac:dyDescent="0.15">
      <c r="A7378" s="1" t="s">
        <v>1847</v>
      </c>
      <c r="B7378" s="1" t="s">
        <v>55</v>
      </c>
      <c r="C7378" s="1" t="s">
        <v>77</v>
      </c>
      <c r="D7378" s="1" t="s">
        <v>2523</v>
      </c>
      <c r="E7378" s="1" t="s">
        <v>10</v>
      </c>
      <c r="F7378" s="1" t="s">
        <v>1864</v>
      </c>
      <c r="G7378" s="1" t="s">
        <v>24</v>
      </c>
      <c r="H7378" s="1" t="s">
        <v>13</v>
      </c>
      <c r="I7378">
        <v>4608</v>
      </c>
      <c r="J7378">
        <v>4102</v>
      </c>
      <c r="K7378">
        <v>4319</v>
      </c>
      <c r="L7378">
        <v>4626</v>
      </c>
      <c r="M7378">
        <v>4746</v>
      </c>
      <c r="N7378">
        <v>4616</v>
      </c>
      <c r="O7378">
        <v>4501</v>
      </c>
      <c r="P7378">
        <v>4557</v>
      </c>
      <c r="Q7378">
        <v>4807</v>
      </c>
      <c r="R7378">
        <v>4441</v>
      </c>
      <c r="S7378">
        <v>4716</v>
      </c>
      <c r="T7378">
        <v>4493</v>
      </c>
      <c r="U7378">
        <v>4594</v>
      </c>
      <c r="V7378" s="1" t="s">
        <v>4330</v>
      </c>
      <c r="W7378" s="1" t="s">
        <v>2551</v>
      </c>
      <c r="X7378" s="5" t="s">
        <v>4347</v>
      </c>
      <c r="Y7378" s="5" t="s">
        <v>2559</v>
      </c>
      <c r="Z7378" s="5" t="s">
        <v>13</v>
      </c>
      <c r="AA7378" s="5"/>
    </row>
    <row r="7379" spans="1:27" ht="12" customHeight="1" x14ac:dyDescent="0.15">
      <c r="A7379" s="1" t="s">
        <v>1847</v>
      </c>
      <c r="B7379" s="1" t="s">
        <v>110</v>
      </c>
      <c r="C7379" s="1" t="s">
        <v>9</v>
      </c>
      <c r="D7379" s="1" t="s">
        <v>2523</v>
      </c>
      <c r="E7379" s="1" t="s">
        <v>10</v>
      </c>
      <c r="F7379" s="1" t="s">
        <v>1865</v>
      </c>
      <c r="G7379" s="1" t="s">
        <v>12</v>
      </c>
      <c r="H7379" s="1" t="s">
        <v>13</v>
      </c>
      <c r="I7379">
        <v>296</v>
      </c>
      <c r="J7379">
        <v>302</v>
      </c>
      <c r="K7379">
        <v>232</v>
      </c>
      <c r="L7379">
        <v>306</v>
      </c>
      <c r="M7379">
        <v>260</v>
      </c>
      <c r="N7379">
        <v>261</v>
      </c>
      <c r="O7379">
        <v>299</v>
      </c>
      <c r="P7379">
        <v>300</v>
      </c>
      <c r="Q7379">
        <v>329</v>
      </c>
      <c r="R7379">
        <v>318</v>
      </c>
      <c r="S7379">
        <v>247</v>
      </c>
      <c r="T7379">
        <v>245</v>
      </c>
      <c r="U7379">
        <v>300</v>
      </c>
      <c r="V7379" s="1" t="s">
        <v>4330</v>
      </c>
      <c r="W7379" s="1" t="s">
        <v>2551</v>
      </c>
      <c r="X7379" s="5" t="s">
        <v>4348</v>
      </c>
      <c r="Y7379" s="5" t="s">
        <v>2553</v>
      </c>
      <c r="Z7379" s="5" t="s">
        <v>13</v>
      </c>
      <c r="AA7379" s="5"/>
    </row>
    <row r="7380" spans="1:27" ht="12" customHeight="1" x14ac:dyDescent="0.15">
      <c r="A7380" s="1" t="s">
        <v>1847</v>
      </c>
      <c r="B7380" s="1" t="s">
        <v>110</v>
      </c>
      <c r="C7380" s="1" t="s">
        <v>19</v>
      </c>
      <c r="D7380" s="1" t="s">
        <v>2523</v>
      </c>
      <c r="E7380" s="1" t="s">
        <v>10</v>
      </c>
      <c r="F7380" s="1" t="s">
        <v>1865</v>
      </c>
      <c r="G7380" s="1" t="s">
        <v>242</v>
      </c>
      <c r="H7380" s="1" t="s">
        <v>13</v>
      </c>
      <c r="I7380">
        <v>266</v>
      </c>
      <c r="J7380">
        <v>338</v>
      </c>
      <c r="K7380">
        <v>226</v>
      </c>
      <c r="L7380">
        <v>275</v>
      </c>
      <c r="M7380">
        <v>293</v>
      </c>
      <c r="N7380">
        <v>290</v>
      </c>
      <c r="O7380">
        <v>318</v>
      </c>
      <c r="P7380">
        <v>356</v>
      </c>
      <c r="Q7380">
        <v>329</v>
      </c>
      <c r="R7380">
        <v>387</v>
      </c>
      <c r="S7380">
        <v>219</v>
      </c>
      <c r="T7380">
        <v>253</v>
      </c>
      <c r="U7380">
        <v>310</v>
      </c>
      <c r="V7380" s="1" t="s">
        <v>4330</v>
      </c>
      <c r="W7380" s="1" t="s">
        <v>2551</v>
      </c>
      <c r="X7380" s="5" t="s">
        <v>4348</v>
      </c>
      <c r="Y7380" s="5" t="s">
        <v>2557</v>
      </c>
      <c r="Z7380" s="5" t="s">
        <v>13</v>
      </c>
      <c r="AA7380" s="5"/>
    </row>
    <row r="7381" spans="1:27" ht="12" customHeight="1" x14ac:dyDescent="0.15">
      <c r="A7381" s="1" t="s">
        <v>1847</v>
      </c>
      <c r="B7381" s="1" t="s">
        <v>110</v>
      </c>
      <c r="C7381" s="1" t="s">
        <v>21</v>
      </c>
      <c r="D7381" s="1" t="s">
        <v>2523</v>
      </c>
      <c r="E7381" s="1" t="s">
        <v>10</v>
      </c>
      <c r="F7381" s="1" t="s">
        <v>1865</v>
      </c>
      <c r="G7381" s="1" t="s">
        <v>1305</v>
      </c>
      <c r="H7381" s="1" t="s">
        <v>306</v>
      </c>
      <c r="I7381">
        <v>44415</v>
      </c>
      <c r="J7381">
        <v>53362</v>
      </c>
      <c r="K7381">
        <v>35991</v>
      </c>
      <c r="L7381">
        <v>43327</v>
      </c>
      <c r="M7381">
        <v>50707</v>
      </c>
      <c r="N7381">
        <v>43382</v>
      </c>
      <c r="O7381">
        <v>48538</v>
      </c>
      <c r="P7381">
        <v>58589</v>
      </c>
      <c r="Q7381">
        <v>55293</v>
      </c>
      <c r="R7381">
        <v>59776</v>
      </c>
      <c r="S7381">
        <v>33952</v>
      </c>
      <c r="T7381">
        <v>40371</v>
      </c>
      <c r="U7381">
        <v>50803</v>
      </c>
      <c r="V7381" s="1" t="s">
        <v>4330</v>
      </c>
      <c r="W7381" s="1" t="s">
        <v>2551</v>
      </c>
      <c r="X7381" s="5" t="s">
        <v>4348</v>
      </c>
      <c r="Y7381" s="5" t="s">
        <v>2740</v>
      </c>
      <c r="Z7381" s="5" t="s">
        <v>2788</v>
      </c>
      <c r="AA7381" s="5"/>
    </row>
    <row r="7382" spans="1:27" ht="12" customHeight="1" x14ac:dyDescent="0.15">
      <c r="A7382" s="1" t="s">
        <v>1847</v>
      </c>
      <c r="B7382" s="1" t="s">
        <v>110</v>
      </c>
      <c r="C7382" s="1" t="s">
        <v>77</v>
      </c>
      <c r="D7382" s="1" t="s">
        <v>2523</v>
      </c>
      <c r="E7382" s="1" t="s">
        <v>10</v>
      </c>
      <c r="F7382" s="1" t="s">
        <v>1865</v>
      </c>
      <c r="G7382" s="1" t="s">
        <v>24</v>
      </c>
      <c r="H7382" s="1" t="s">
        <v>13</v>
      </c>
      <c r="I7382">
        <v>205</v>
      </c>
      <c r="J7382">
        <v>198</v>
      </c>
      <c r="K7382">
        <v>204</v>
      </c>
      <c r="L7382">
        <v>235</v>
      </c>
      <c r="M7382">
        <v>221</v>
      </c>
      <c r="N7382">
        <v>208</v>
      </c>
      <c r="O7382">
        <v>200</v>
      </c>
      <c r="P7382">
        <v>182</v>
      </c>
      <c r="Q7382">
        <v>197</v>
      </c>
      <c r="R7382">
        <v>143</v>
      </c>
      <c r="S7382">
        <v>186</v>
      </c>
      <c r="T7382">
        <v>187</v>
      </c>
      <c r="U7382">
        <v>203</v>
      </c>
      <c r="V7382" s="1" t="s">
        <v>4330</v>
      </c>
      <c r="W7382" s="1" t="s">
        <v>2551</v>
      </c>
      <c r="X7382" s="5" t="s">
        <v>4348</v>
      </c>
      <c r="Y7382" s="5" t="s">
        <v>2559</v>
      </c>
      <c r="Z7382" s="5" t="s">
        <v>13</v>
      </c>
      <c r="AA7382" s="5"/>
    </row>
    <row r="7383" spans="1:27" ht="12" customHeight="1" x14ac:dyDescent="0.15">
      <c r="A7383" s="1" t="s">
        <v>1847</v>
      </c>
      <c r="B7383" s="1" t="s">
        <v>112</v>
      </c>
      <c r="C7383" s="1" t="s">
        <v>9</v>
      </c>
      <c r="D7383" s="1" t="s">
        <v>2523</v>
      </c>
      <c r="E7383" s="1" t="s">
        <v>10</v>
      </c>
      <c r="F7383" s="1" t="s">
        <v>1866</v>
      </c>
      <c r="G7383" s="1" t="s">
        <v>12</v>
      </c>
      <c r="H7383" s="1" t="s">
        <v>13</v>
      </c>
      <c r="I7383">
        <v>14284</v>
      </c>
      <c r="J7383">
        <v>13846</v>
      </c>
      <c r="K7383">
        <v>11442</v>
      </c>
      <c r="L7383">
        <v>12759</v>
      </c>
      <c r="M7383">
        <v>13418</v>
      </c>
      <c r="N7383">
        <v>10782</v>
      </c>
      <c r="O7383">
        <v>12851</v>
      </c>
      <c r="P7383">
        <v>11709</v>
      </c>
      <c r="Q7383">
        <v>13489</v>
      </c>
      <c r="R7383">
        <v>11361</v>
      </c>
      <c r="S7383">
        <v>10173</v>
      </c>
      <c r="T7383">
        <v>7906</v>
      </c>
      <c r="U7383">
        <v>12563</v>
      </c>
      <c r="V7383" s="1" t="s">
        <v>4330</v>
      </c>
      <c r="W7383" s="1" t="s">
        <v>2551</v>
      </c>
      <c r="X7383" s="5" t="s">
        <v>4349</v>
      </c>
      <c r="Y7383" s="5" t="s">
        <v>2553</v>
      </c>
      <c r="Z7383" s="5" t="s">
        <v>13</v>
      </c>
      <c r="AA7383" s="5"/>
    </row>
    <row r="7384" spans="1:27" ht="12" customHeight="1" x14ac:dyDescent="0.15">
      <c r="A7384" s="1" t="s">
        <v>1847</v>
      </c>
      <c r="B7384" s="1" t="s">
        <v>112</v>
      </c>
      <c r="C7384" s="1" t="s">
        <v>15</v>
      </c>
      <c r="D7384" s="1" t="s">
        <v>2523</v>
      </c>
      <c r="E7384" s="1" t="s">
        <v>10</v>
      </c>
      <c r="F7384" s="1" t="s">
        <v>1866</v>
      </c>
      <c r="G7384" s="1" t="s">
        <v>16</v>
      </c>
      <c r="H7384" s="1" t="s">
        <v>13</v>
      </c>
      <c r="I7384">
        <v>660</v>
      </c>
      <c r="J7384">
        <v>547</v>
      </c>
      <c r="K7384">
        <v>559</v>
      </c>
      <c r="L7384">
        <v>684</v>
      </c>
      <c r="M7384">
        <v>488</v>
      </c>
      <c r="N7384">
        <v>535</v>
      </c>
      <c r="O7384">
        <v>656</v>
      </c>
      <c r="P7384">
        <v>715</v>
      </c>
      <c r="Q7384">
        <v>676</v>
      </c>
      <c r="R7384">
        <v>583</v>
      </c>
      <c r="S7384">
        <v>570</v>
      </c>
      <c r="T7384">
        <v>449</v>
      </c>
      <c r="U7384">
        <v>697</v>
      </c>
      <c r="V7384" s="1" t="s">
        <v>4330</v>
      </c>
      <c r="W7384" s="1" t="s">
        <v>2551</v>
      </c>
      <c r="X7384" s="5" t="s">
        <v>4349</v>
      </c>
      <c r="Y7384" s="5" t="s">
        <v>2561</v>
      </c>
      <c r="Z7384" s="5" t="s">
        <v>13</v>
      </c>
      <c r="AA7384" s="5"/>
    </row>
    <row r="7385" spans="1:27" ht="12" customHeight="1" x14ac:dyDescent="0.15">
      <c r="A7385" s="1" t="s">
        <v>1847</v>
      </c>
      <c r="B7385" s="1" t="s">
        <v>112</v>
      </c>
      <c r="C7385" s="1" t="s">
        <v>17</v>
      </c>
      <c r="D7385" s="1" t="s">
        <v>2523</v>
      </c>
      <c r="E7385" s="1" t="s">
        <v>10</v>
      </c>
      <c r="F7385" s="1" t="s">
        <v>1866</v>
      </c>
      <c r="G7385" s="1" t="s">
        <v>18</v>
      </c>
      <c r="H7385" s="1" t="s">
        <v>13</v>
      </c>
      <c r="I7385">
        <v>8017</v>
      </c>
      <c r="J7385">
        <v>7957</v>
      </c>
      <c r="K7385">
        <v>6238</v>
      </c>
      <c r="L7385">
        <v>7399</v>
      </c>
      <c r="M7385">
        <v>7555</v>
      </c>
      <c r="N7385">
        <v>6274</v>
      </c>
      <c r="O7385">
        <v>7413</v>
      </c>
      <c r="P7385">
        <v>7023</v>
      </c>
      <c r="Q7385">
        <v>7450</v>
      </c>
      <c r="R7385">
        <v>6122</v>
      </c>
      <c r="S7385">
        <v>6345</v>
      </c>
      <c r="T7385">
        <v>4579</v>
      </c>
      <c r="U7385">
        <v>7743</v>
      </c>
      <c r="V7385" s="1" t="s">
        <v>4330</v>
      </c>
      <c r="W7385" s="1" t="s">
        <v>2551</v>
      </c>
      <c r="X7385" s="5" t="s">
        <v>4349</v>
      </c>
      <c r="Y7385" s="5" t="s">
        <v>2562</v>
      </c>
      <c r="Z7385" s="5" t="s">
        <v>13</v>
      </c>
      <c r="AA7385" s="5"/>
    </row>
    <row r="7386" spans="1:27" ht="12" customHeight="1" x14ac:dyDescent="0.15">
      <c r="A7386" s="1" t="s">
        <v>1847</v>
      </c>
      <c r="B7386" s="1" t="s">
        <v>112</v>
      </c>
      <c r="C7386" s="1" t="s">
        <v>19</v>
      </c>
      <c r="D7386" s="1" t="s">
        <v>2523</v>
      </c>
      <c r="E7386" s="1" t="s">
        <v>10</v>
      </c>
      <c r="F7386" s="1" t="s">
        <v>1866</v>
      </c>
      <c r="G7386" s="1" t="s">
        <v>242</v>
      </c>
      <c r="H7386" s="1" t="s">
        <v>13</v>
      </c>
      <c r="I7386">
        <v>6214</v>
      </c>
      <c r="J7386">
        <v>6201</v>
      </c>
      <c r="K7386">
        <v>5309</v>
      </c>
      <c r="L7386">
        <v>5379</v>
      </c>
      <c r="M7386">
        <v>5519</v>
      </c>
      <c r="N7386">
        <v>4999</v>
      </c>
      <c r="O7386">
        <v>5177</v>
      </c>
      <c r="P7386">
        <v>5417</v>
      </c>
      <c r="Q7386">
        <v>5463</v>
      </c>
      <c r="R7386">
        <v>5357</v>
      </c>
      <c r="S7386">
        <v>4533</v>
      </c>
      <c r="T7386">
        <v>4880</v>
      </c>
      <c r="U7386">
        <v>5253</v>
      </c>
      <c r="V7386" s="1" t="s">
        <v>4330</v>
      </c>
      <c r="W7386" s="1" t="s">
        <v>2551</v>
      </c>
      <c r="X7386" s="5" t="s">
        <v>4349</v>
      </c>
      <c r="Y7386" s="5" t="s">
        <v>2557</v>
      </c>
      <c r="Z7386" s="5" t="s">
        <v>13</v>
      </c>
      <c r="AA7386" s="5"/>
    </row>
    <row r="7387" spans="1:27" ht="12" customHeight="1" x14ac:dyDescent="0.15">
      <c r="A7387" s="1" t="s">
        <v>1847</v>
      </c>
      <c r="B7387" s="1" t="s">
        <v>112</v>
      </c>
      <c r="C7387" s="1" t="s">
        <v>21</v>
      </c>
      <c r="D7387" s="1" t="s">
        <v>2523</v>
      </c>
      <c r="E7387" s="1" t="s">
        <v>10</v>
      </c>
      <c r="F7387" s="1" t="s">
        <v>1866</v>
      </c>
      <c r="G7387" s="1" t="s">
        <v>1305</v>
      </c>
      <c r="H7387" s="1" t="s">
        <v>306</v>
      </c>
      <c r="I7387">
        <v>1338291</v>
      </c>
      <c r="J7387">
        <v>1382900</v>
      </c>
      <c r="K7387">
        <v>1124257</v>
      </c>
      <c r="L7387">
        <v>1236174</v>
      </c>
      <c r="M7387">
        <v>1273072</v>
      </c>
      <c r="N7387">
        <v>1171513</v>
      </c>
      <c r="O7387">
        <v>1217142</v>
      </c>
      <c r="P7387">
        <v>1251732</v>
      </c>
      <c r="Q7387">
        <v>1207632</v>
      </c>
      <c r="R7387">
        <v>1216966</v>
      </c>
      <c r="S7387">
        <v>1094976</v>
      </c>
      <c r="T7387">
        <v>1126804</v>
      </c>
      <c r="U7387">
        <v>1234998</v>
      </c>
      <c r="V7387" s="1" t="s">
        <v>4330</v>
      </c>
      <c r="W7387" s="1" t="s">
        <v>2551</v>
      </c>
      <c r="X7387" s="5" t="s">
        <v>4349</v>
      </c>
      <c r="Y7387" s="5" t="s">
        <v>2740</v>
      </c>
      <c r="Z7387" s="5" t="s">
        <v>2788</v>
      </c>
      <c r="AA7387" s="5"/>
    </row>
    <row r="7388" spans="1:27" ht="12" customHeight="1" x14ac:dyDescent="0.15">
      <c r="A7388" s="1" t="s">
        <v>1847</v>
      </c>
      <c r="B7388" s="1" t="s">
        <v>112</v>
      </c>
      <c r="C7388" s="1" t="s">
        <v>23</v>
      </c>
      <c r="D7388" s="1" t="s">
        <v>2523</v>
      </c>
      <c r="E7388" s="1" t="s">
        <v>10</v>
      </c>
      <c r="F7388" s="1" t="s">
        <v>1866</v>
      </c>
      <c r="G7388" s="1" t="s">
        <v>22</v>
      </c>
      <c r="H7388" s="1" t="s">
        <v>13</v>
      </c>
      <c r="I7388">
        <v>43</v>
      </c>
      <c r="J7388">
        <v>37</v>
      </c>
      <c r="K7388">
        <v>27</v>
      </c>
      <c r="L7388">
        <v>51</v>
      </c>
      <c r="M7388">
        <v>22</v>
      </c>
      <c r="N7388">
        <v>39</v>
      </c>
      <c r="O7388">
        <v>21</v>
      </c>
      <c r="P7388">
        <v>41</v>
      </c>
      <c r="Q7388">
        <v>30</v>
      </c>
      <c r="R7388">
        <v>25</v>
      </c>
      <c r="S7388">
        <v>35</v>
      </c>
      <c r="T7388">
        <v>36</v>
      </c>
      <c r="U7388">
        <v>32</v>
      </c>
      <c r="V7388" s="1" t="s">
        <v>4330</v>
      </c>
      <c r="W7388" s="1" t="s">
        <v>2551</v>
      </c>
      <c r="X7388" s="5" t="s">
        <v>4349</v>
      </c>
      <c r="Y7388" s="5" t="s">
        <v>2564</v>
      </c>
      <c r="Z7388" s="5" t="s">
        <v>13</v>
      </c>
      <c r="AA7388" s="5"/>
    </row>
    <row r="7389" spans="1:27" ht="12" customHeight="1" x14ac:dyDescent="0.15">
      <c r="A7389" s="1" t="s">
        <v>1847</v>
      </c>
      <c r="B7389" s="1" t="s">
        <v>112</v>
      </c>
      <c r="C7389" s="1" t="s">
        <v>77</v>
      </c>
      <c r="D7389" s="1" t="s">
        <v>2523</v>
      </c>
      <c r="E7389" s="1" t="s">
        <v>10</v>
      </c>
      <c r="F7389" s="1" t="s">
        <v>1866</v>
      </c>
      <c r="G7389" s="1" t="s">
        <v>24</v>
      </c>
      <c r="H7389" s="1" t="s">
        <v>13</v>
      </c>
      <c r="I7389">
        <v>9546</v>
      </c>
      <c r="J7389">
        <v>9445</v>
      </c>
      <c r="K7389">
        <v>9673</v>
      </c>
      <c r="L7389">
        <v>9965</v>
      </c>
      <c r="M7389">
        <v>10488</v>
      </c>
      <c r="N7389">
        <v>10159</v>
      </c>
      <c r="O7389">
        <v>10627</v>
      </c>
      <c r="P7389">
        <v>10332</v>
      </c>
      <c r="Q7389">
        <v>11190</v>
      </c>
      <c r="R7389">
        <v>11300</v>
      </c>
      <c r="S7389">
        <v>10859</v>
      </c>
      <c r="T7389">
        <v>9288</v>
      </c>
      <c r="U7389">
        <v>9208</v>
      </c>
      <c r="V7389" s="1" t="s">
        <v>4330</v>
      </c>
      <c r="W7389" s="1" t="s">
        <v>2551</v>
      </c>
      <c r="X7389" s="5" t="s">
        <v>4349</v>
      </c>
      <c r="Y7389" s="5" t="s">
        <v>2559</v>
      </c>
      <c r="Z7389" s="5" t="s">
        <v>13</v>
      </c>
      <c r="AA7389" s="5"/>
    </row>
    <row r="7390" spans="1:27" ht="12" customHeight="1" x14ac:dyDescent="0.15">
      <c r="A7390" s="1" t="s">
        <v>1847</v>
      </c>
      <c r="B7390" s="1" t="s">
        <v>114</v>
      </c>
      <c r="C7390" s="1" t="s">
        <v>9</v>
      </c>
      <c r="D7390" s="1" t="s">
        <v>2523</v>
      </c>
      <c r="E7390" s="1" t="s">
        <v>10</v>
      </c>
      <c r="F7390" s="1" t="s">
        <v>1867</v>
      </c>
      <c r="G7390" s="1" t="s">
        <v>12</v>
      </c>
      <c r="H7390" s="1" t="s">
        <v>13</v>
      </c>
      <c r="I7390">
        <v>5195</v>
      </c>
      <c r="J7390">
        <v>4880</v>
      </c>
      <c r="K7390">
        <v>4446</v>
      </c>
      <c r="L7390">
        <v>4887</v>
      </c>
      <c r="M7390">
        <v>4881</v>
      </c>
      <c r="N7390">
        <v>4269</v>
      </c>
      <c r="O7390">
        <v>4622</v>
      </c>
      <c r="P7390">
        <v>4604</v>
      </c>
      <c r="Q7390">
        <v>5114</v>
      </c>
      <c r="R7390">
        <v>4491</v>
      </c>
      <c r="S7390">
        <v>4813</v>
      </c>
      <c r="T7390">
        <v>4538</v>
      </c>
      <c r="U7390">
        <v>5535</v>
      </c>
      <c r="V7390" s="1" t="s">
        <v>4330</v>
      </c>
      <c r="W7390" s="1" t="s">
        <v>2551</v>
      </c>
      <c r="X7390" s="5" t="s">
        <v>4350</v>
      </c>
      <c r="Y7390" s="5" t="s">
        <v>2553</v>
      </c>
      <c r="Z7390" s="5" t="s">
        <v>13</v>
      </c>
      <c r="AA7390" s="5"/>
    </row>
    <row r="7391" spans="1:27" ht="12" customHeight="1" x14ac:dyDescent="0.15">
      <c r="A7391" s="1" t="s">
        <v>1847</v>
      </c>
      <c r="B7391" s="1" t="s">
        <v>114</v>
      </c>
      <c r="C7391" s="1" t="s">
        <v>15</v>
      </c>
      <c r="D7391" s="1" t="s">
        <v>2523</v>
      </c>
      <c r="E7391" s="1" t="s">
        <v>10</v>
      </c>
      <c r="F7391" s="1" t="s">
        <v>1867</v>
      </c>
      <c r="G7391" s="1" t="s">
        <v>16</v>
      </c>
      <c r="H7391" s="1" t="s">
        <v>13</v>
      </c>
      <c r="I7391">
        <v>1617</v>
      </c>
      <c r="J7391">
        <v>1906</v>
      </c>
      <c r="K7391">
        <v>1768</v>
      </c>
      <c r="L7391">
        <v>1808</v>
      </c>
      <c r="M7391">
        <v>1351</v>
      </c>
      <c r="N7391">
        <v>2072</v>
      </c>
      <c r="O7391">
        <v>1697</v>
      </c>
      <c r="P7391">
        <v>1391</v>
      </c>
      <c r="Q7391">
        <v>1309</v>
      </c>
      <c r="R7391">
        <v>1098</v>
      </c>
      <c r="S7391">
        <v>1036</v>
      </c>
      <c r="T7391">
        <v>866</v>
      </c>
      <c r="U7391">
        <v>1159</v>
      </c>
      <c r="V7391" s="1" t="s">
        <v>4330</v>
      </c>
      <c r="W7391" s="1" t="s">
        <v>2551</v>
      </c>
      <c r="X7391" s="5" t="s">
        <v>4350</v>
      </c>
      <c r="Y7391" s="5" t="s">
        <v>2561</v>
      </c>
      <c r="Z7391" s="5" t="s">
        <v>13</v>
      </c>
      <c r="AA7391" s="5"/>
    </row>
    <row r="7392" spans="1:27" ht="12" customHeight="1" x14ac:dyDescent="0.15">
      <c r="A7392" s="1" t="s">
        <v>1847</v>
      </c>
      <c r="B7392" s="1" t="s">
        <v>114</v>
      </c>
      <c r="C7392" s="1" t="s">
        <v>17</v>
      </c>
      <c r="D7392" s="1" t="s">
        <v>2523</v>
      </c>
      <c r="E7392" s="1" t="s">
        <v>10</v>
      </c>
      <c r="F7392" s="1" t="s">
        <v>1867</v>
      </c>
      <c r="G7392" s="1" t="s">
        <v>18</v>
      </c>
      <c r="H7392" s="1" t="s">
        <v>13</v>
      </c>
      <c r="I7392">
        <v>3625</v>
      </c>
      <c r="J7392">
        <v>3379</v>
      </c>
      <c r="K7392">
        <v>2961</v>
      </c>
      <c r="L7392">
        <v>3444</v>
      </c>
      <c r="M7392">
        <v>3620</v>
      </c>
      <c r="N7392">
        <v>2676</v>
      </c>
      <c r="O7392">
        <v>3583</v>
      </c>
      <c r="P7392">
        <v>3578</v>
      </c>
      <c r="Q7392">
        <v>3654</v>
      </c>
      <c r="R7392">
        <v>3152</v>
      </c>
      <c r="S7392">
        <v>2889</v>
      </c>
      <c r="T7392">
        <v>2601</v>
      </c>
      <c r="U7392">
        <v>3796</v>
      </c>
      <c r="V7392" s="1" t="s">
        <v>4330</v>
      </c>
      <c r="W7392" s="1" t="s">
        <v>2551</v>
      </c>
      <c r="X7392" s="5" t="s">
        <v>4350</v>
      </c>
      <c r="Y7392" s="5" t="s">
        <v>2562</v>
      </c>
      <c r="Z7392" s="5" t="s">
        <v>13</v>
      </c>
      <c r="AA7392" s="5"/>
    </row>
    <row r="7393" spans="1:27" ht="12" customHeight="1" x14ac:dyDescent="0.15">
      <c r="A7393" s="1" t="s">
        <v>1847</v>
      </c>
      <c r="B7393" s="1" t="s">
        <v>114</v>
      </c>
      <c r="C7393" s="1" t="s">
        <v>19</v>
      </c>
      <c r="D7393" s="1" t="s">
        <v>2523</v>
      </c>
      <c r="E7393" s="1" t="s">
        <v>10</v>
      </c>
      <c r="F7393" s="1" t="s">
        <v>1867</v>
      </c>
      <c r="G7393" s="1" t="s">
        <v>242</v>
      </c>
      <c r="H7393" s="1" t="s">
        <v>13</v>
      </c>
      <c r="I7393">
        <v>3213</v>
      </c>
      <c r="J7393">
        <v>3372</v>
      </c>
      <c r="K7393">
        <v>3163</v>
      </c>
      <c r="L7393">
        <v>3157</v>
      </c>
      <c r="M7393">
        <v>3106</v>
      </c>
      <c r="N7393">
        <v>2831</v>
      </c>
      <c r="O7393">
        <v>2726</v>
      </c>
      <c r="P7393">
        <v>2692</v>
      </c>
      <c r="Q7393">
        <v>2767</v>
      </c>
      <c r="R7393">
        <v>2678</v>
      </c>
      <c r="S7393">
        <v>2698</v>
      </c>
      <c r="T7393">
        <v>2610</v>
      </c>
      <c r="U7393">
        <v>3117</v>
      </c>
      <c r="V7393" s="1" t="s">
        <v>4330</v>
      </c>
      <c r="W7393" s="1" t="s">
        <v>2551</v>
      </c>
      <c r="X7393" s="5" t="s">
        <v>4350</v>
      </c>
      <c r="Y7393" s="5" t="s">
        <v>2557</v>
      </c>
      <c r="Z7393" s="5" t="s">
        <v>13</v>
      </c>
      <c r="AA7393" s="5"/>
    </row>
    <row r="7394" spans="1:27" ht="12" customHeight="1" x14ac:dyDescent="0.15">
      <c r="A7394" s="1" t="s">
        <v>1847</v>
      </c>
      <c r="B7394" s="1" t="s">
        <v>114</v>
      </c>
      <c r="C7394" s="1" t="s">
        <v>21</v>
      </c>
      <c r="D7394" s="1" t="s">
        <v>2523</v>
      </c>
      <c r="E7394" s="1" t="s">
        <v>10</v>
      </c>
      <c r="F7394" s="1" t="s">
        <v>1867</v>
      </c>
      <c r="G7394" s="1" t="s">
        <v>1305</v>
      </c>
      <c r="H7394" s="1" t="s">
        <v>306</v>
      </c>
      <c r="I7394">
        <v>664578</v>
      </c>
      <c r="J7394">
        <v>695880</v>
      </c>
      <c r="K7394">
        <v>640336</v>
      </c>
      <c r="L7394">
        <v>679780</v>
      </c>
      <c r="M7394">
        <v>654134</v>
      </c>
      <c r="N7394">
        <v>644037</v>
      </c>
      <c r="O7394">
        <v>633214</v>
      </c>
      <c r="P7394">
        <v>628592</v>
      </c>
      <c r="Q7394">
        <v>654916</v>
      </c>
      <c r="R7394">
        <v>651025</v>
      </c>
      <c r="S7394">
        <v>643662</v>
      </c>
      <c r="T7394">
        <v>662336</v>
      </c>
      <c r="U7394">
        <v>734657</v>
      </c>
      <c r="V7394" s="1" t="s">
        <v>4330</v>
      </c>
      <c r="W7394" s="1" t="s">
        <v>2551</v>
      </c>
      <c r="X7394" s="5" t="s">
        <v>4350</v>
      </c>
      <c r="Y7394" s="5" t="s">
        <v>2740</v>
      </c>
      <c r="Z7394" s="5" t="s">
        <v>2788</v>
      </c>
      <c r="AA7394" s="5"/>
    </row>
    <row r="7395" spans="1:27" ht="12" customHeight="1" x14ac:dyDescent="0.15">
      <c r="A7395" s="1" t="s">
        <v>1847</v>
      </c>
      <c r="B7395" s="1" t="s">
        <v>114</v>
      </c>
      <c r="C7395" s="1" t="s">
        <v>23</v>
      </c>
      <c r="D7395" s="1" t="s">
        <v>2523</v>
      </c>
      <c r="E7395" s="1" t="s">
        <v>10</v>
      </c>
      <c r="F7395" s="1" t="s">
        <v>1867</v>
      </c>
      <c r="G7395" s="1" t="s">
        <v>22</v>
      </c>
      <c r="H7395" s="1" t="s">
        <v>13</v>
      </c>
      <c r="I7395">
        <v>1</v>
      </c>
      <c r="J7395">
        <v>14</v>
      </c>
      <c r="K7395">
        <v>3</v>
      </c>
      <c r="L7395">
        <v>2</v>
      </c>
      <c r="M7395">
        <v>2</v>
      </c>
      <c r="N7395">
        <v>2</v>
      </c>
      <c r="O7395">
        <v>3</v>
      </c>
      <c r="P7395">
        <v>3</v>
      </c>
      <c r="Q7395">
        <v>0</v>
      </c>
      <c r="R7395">
        <v>3</v>
      </c>
      <c r="S7395">
        <v>1</v>
      </c>
      <c r="T7395">
        <v>0</v>
      </c>
      <c r="U7395">
        <v>2</v>
      </c>
      <c r="V7395" s="1" t="s">
        <v>4330</v>
      </c>
      <c r="W7395" s="1" t="s">
        <v>2551</v>
      </c>
      <c r="X7395" s="5" t="s">
        <v>4350</v>
      </c>
      <c r="Y7395" s="5" t="s">
        <v>2564</v>
      </c>
      <c r="Z7395" s="5" t="s">
        <v>13</v>
      </c>
      <c r="AA7395" s="5"/>
    </row>
    <row r="7396" spans="1:27" ht="12" customHeight="1" x14ac:dyDescent="0.15">
      <c r="A7396" s="1" t="s">
        <v>1847</v>
      </c>
      <c r="B7396" s="1" t="s">
        <v>114</v>
      </c>
      <c r="C7396" s="1" t="s">
        <v>77</v>
      </c>
      <c r="D7396" s="1" t="s">
        <v>2523</v>
      </c>
      <c r="E7396" s="1" t="s">
        <v>10</v>
      </c>
      <c r="F7396" s="1" t="s">
        <v>1867</v>
      </c>
      <c r="G7396" s="1" t="s">
        <v>24</v>
      </c>
      <c r="H7396" s="1" t="s">
        <v>13</v>
      </c>
      <c r="I7396">
        <v>4116</v>
      </c>
      <c r="J7396">
        <v>4137</v>
      </c>
      <c r="K7396">
        <v>4223</v>
      </c>
      <c r="L7396">
        <v>4312</v>
      </c>
      <c r="M7396">
        <v>3810</v>
      </c>
      <c r="N7396">
        <v>4646</v>
      </c>
      <c r="O7396">
        <v>4647</v>
      </c>
      <c r="P7396">
        <v>4275</v>
      </c>
      <c r="Q7396">
        <v>4277</v>
      </c>
      <c r="R7396">
        <v>4034</v>
      </c>
      <c r="S7396">
        <v>4292</v>
      </c>
      <c r="T7396">
        <v>4502</v>
      </c>
      <c r="U7396">
        <v>4278</v>
      </c>
      <c r="V7396" s="1" t="s">
        <v>4330</v>
      </c>
      <c r="W7396" s="1" t="s">
        <v>2551</v>
      </c>
      <c r="X7396" s="5" t="s">
        <v>4350</v>
      </c>
      <c r="Y7396" s="5" t="s">
        <v>2559</v>
      </c>
      <c r="Z7396" s="5" t="s">
        <v>13</v>
      </c>
      <c r="AA7396" s="5"/>
    </row>
    <row r="7397" spans="1:27" ht="12" customHeight="1" x14ac:dyDescent="0.15">
      <c r="A7397" s="1" t="s">
        <v>1847</v>
      </c>
      <c r="B7397" s="1" t="s">
        <v>57</v>
      </c>
      <c r="C7397" s="1" t="s">
        <v>9</v>
      </c>
      <c r="D7397" s="1" t="s">
        <v>2523</v>
      </c>
      <c r="E7397" s="1" t="s">
        <v>10</v>
      </c>
      <c r="F7397" s="1" t="s">
        <v>1868</v>
      </c>
      <c r="G7397" s="1" t="s">
        <v>12</v>
      </c>
      <c r="H7397" s="1" t="s">
        <v>13</v>
      </c>
      <c r="I7397">
        <v>4083</v>
      </c>
      <c r="J7397">
        <v>3173</v>
      </c>
      <c r="K7397">
        <v>3183</v>
      </c>
      <c r="L7397">
        <v>3930</v>
      </c>
      <c r="M7397">
        <v>3542</v>
      </c>
      <c r="N7397">
        <v>2924</v>
      </c>
      <c r="O7397">
        <v>3622</v>
      </c>
      <c r="P7397">
        <v>2797</v>
      </c>
      <c r="Q7397">
        <v>2745</v>
      </c>
      <c r="R7397">
        <v>3103</v>
      </c>
      <c r="S7397">
        <v>3236</v>
      </c>
      <c r="T7397">
        <v>3588</v>
      </c>
      <c r="U7397">
        <v>3122</v>
      </c>
      <c r="V7397" s="1" t="s">
        <v>4330</v>
      </c>
      <c r="W7397" s="1" t="s">
        <v>2551</v>
      </c>
      <c r="X7397" s="5" t="s">
        <v>4351</v>
      </c>
      <c r="Y7397" s="5" t="s">
        <v>2553</v>
      </c>
      <c r="Z7397" s="5" t="s">
        <v>13</v>
      </c>
      <c r="AA7397" s="5"/>
    </row>
    <row r="7398" spans="1:27" ht="12" customHeight="1" x14ac:dyDescent="0.15">
      <c r="A7398" s="1" t="s">
        <v>1847</v>
      </c>
      <c r="B7398" s="1" t="s">
        <v>57</v>
      </c>
      <c r="C7398" s="1" t="s">
        <v>15</v>
      </c>
      <c r="D7398" s="1" t="s">
        <v>2523</v>
      </c>
      <c r="E7398" s="1" t="s">
        <v>10</v>
      </c>
      <c r="F7398" s="1" t="s">
        <v>1868</v>
      </c>
      <c r="G7398" s="1" t="s">
        <v>16</v>
      </c>
      <c r="H7398" s="1" t="s">
        <v>13</v>
      </c>
      <c r="I7398">
        <v>528</v>
      </c>
      <c r="J7398">
        <v>477</v>
      </c>
      <c r="K7398">
        <v>470</v>
      </c>
      <c r="L7398">
        <v>307</v>
      </c>
      <c r="M7398">
        <v>407</v>
      </c>
      <c r="N7398">
        <v>329</v>
      </c>
      <c r="O7398">
        <v>290</v>
      </c>
      <c r="P7398">
        <v>462</v>
      </c>
      <c r="Q7398">
        <v>574</v>
      </c>
      <c r="R7398">
        <v>204</v>
      </c>
      <c r="S7398">
        <v>341</v>
      </c>
      <c r="T7398">
        <v>357</v>
      </c>
      <c r="U7398">
        <v>516</v>
      </c>
      <c r="V7398" s="1" t="s">
        <v>4330</v>
      </c>
      <c r="W7398" s="1" t="s">
        <v>2551</v>
      </c>
      <c r="X7398" s="5" t="s">
        <v>4351</v>
      </c>
      <c r="Y7398" s="5" t="s">
        <v>2561</v>
      </c>
      <c r="Z7398" s="5" t="s">
        <v>13</v>
      </c>
      <c r="AA7398" s="5"/>
    </row>
    <row r="7399" spans="1:27" ht="12" customHeight="1" x14ac:dyDescent="0.15">
      <c r="A7399" s="1" t="s">
        <v>1847</v>
      </c>
      <c r="B7399" s="1" t="s">
        <v>57</v>
      </c>
      <c r="C7399" s="1" t="s">
        <v>17</v>
      </c>
      <c r="D7399" s="1" t="s">
        <v>2523</v>
      </c>
      <c r="E7399" s="1" t="s">
        <v>10</v>
      </c>
      <c r="F7399" s="1" t="s">
        <v>1868</v>
      </c>
      <c r="G7399" s="1" t="s">
        <v>18</v>
      </c>
      <c r="H7399" s="1" t="s">
        <v>13</v>
      </c>
      <c r="I7399">
        <v>1701</v>
      </c>
      <c r="J7399">
        <v>1274</v>
      </c>
      <c r="K7399">
        <v>1366</v>
      </c>
      <c r="L7399">
        <v>1377</v>
      </c>
      <c r="M7399">
        <v>1229</v>
      </c>
      <c r="N7399">
        <v>961</v>
      </c>
      <c r="O7399">
        <v>1656</v>
      </c>
      <c r="P7399">
        <v>1119</v>
      </c>
      <c r="Q7399">
        <v>853</v>
      </c>
      <c r="R7399">
        <v>1181</v>
      </c>
      <c r="S7399">
        <v>935</v>
      </c>
      <c r="T7399">
        <v>1301</v>
      </c>
      <c r="U7399">
        <v>1564</v>
      </c>
      <c r="V7399" s="1" t="s">
        <v>4330</v>
      </c>
      <c r="W7399" s="1" t="s">
        <v>2551</v>
      </c>
      <c r="X7399" s="5" t="s">
        <v>4351</v>
      </c>
      <c r="Y7399" s="5" t="s">
        <v>2562</v>
      </c>
      <c r="Z7399" s="5" t="s">
        <v>13</v>
      </c>
      <c r="AA7399" s="5"/>
    </row>
    <row r="7400" spans="1:27" ht="12" customHeight="1" x14ac:dyDescent="0.15">
      <c r="A7400" s="1" t="s">
        <v>1847</v>
      </c>
      <c r="B7400" s="1" t="s">
        <v>57</v>
      </c>
      <c r="C7400" s="1" t="s">
        <v>19</v>
      </c>
      <c r="D7400" s="1" t="s">
        <v>2523</v>
      </c>
      <c r="E7400" s="1" t="s">
        <v>10</v>
      </c>
      <c r="F7400" s="1" t="s">
        <v>1868</v>
      </c>
      <c r="G7400" s="1" t="s">
        <v>242</v>
      </c>
      <c r="H7400" s="1" t="s">
        <v>13</v>
      </c>
      <c r="I7400">
        <v>2423</v>
      </c>
      <c r="J7400">
        <v>2062</v>
      </c>
      <c r="K7400">
        <v>2074</v>
      </c>
      <c r="L7400">
        <v>2607</v>
      </c>
      <c r="M7400">
        <v>2218</v>
      </c>
      <c r="N7400">
        <v>1989</v>
      </c>
      <c r="O7400">
        <v>2066</v>
      </c>
      <c r="P7400">
        <v>2010</v>
      </c>
      <c r="Q7400">
        <v>2185</v>
      </c>
      <c r="R7400">
        <v>1951</v>
      </c>
      <c r="S7400">
        <v>2339</v>
      </c>
      <c r="T7400">
        <v>2254</v>
      </c>
      <c r="U7400">
        <v>2018</v>
      </c>
      <c r="V7400" s="1" t="s">
        <v>4330</v>
      </c>
      <c r="W7400" s="1" t="s">
        <v>2551</v>
      </c>
      <c r="X7400" s="5" t="s">
        <v>4351</v>
      </c>
      <c r="Y7400" s="5" t="s">
        <v>2557</v>
      </c>
      <c r="Z7400" s="5" t="s">
        <v>13</v>
      </c>
      <c r="AA7400" s="5"/>
    </row>
    <row r="7401" spans="1:27" ht="12" customHeight="1" x14ac:dyDescent="0.15">
      <c r="A7401" s="1" t="s">
        <v>1847</v>
      </c>
      <c r="B7401" s="1" t="s">
        <v>57</v>
      </c>
      <c r="C7401" s="1" t="s">
        <v>21</v>
      </c>
      <c r="D7401" s="1" t="s">
        <v>2523</v>
      </c>
      <c r="E7401" s="1" t="s">
        <v>10</v>
      </c>
      <c r="F7401" s="1" t="s">
        <v>1868</v>
      </c>
      <c r="G7401" s="1" t="s">
        <v>1305</v>
      </c>
      <c r="H7401" s="1" t="s">
        <v>306</v>
      </c>
      <c r="I7401">
        <v>585733</v>
      </c>
      <c r="J7401">
        <v>532881</v>
      </c>
      <c r="K7401">
        <v>488521</v>
      </c>
      <c r="L7401">
        <v>749410</v>
      </c>
      <c r="M7401">
        <v>626736</v>
      </c>
      <c r="N7401">
        <v>500602</v>
      </c>
      <c r="O7401">
        <v>565786</v>
      </c>
      <c r="P7401">
        <v>518181</v>
      </c>
      <c r="Q7401">
        <v>601916</v>
      </c>
      <c r="R7401">
        <v>474885</v>
      </c>
      <c r="S7401">
        <v>644452</v>
      </c>
      <c r="T7401">
        <v>726102</v>
      </c>
      <c r="U7401">
        <v>552479</v>
      </c>
      <c r="V7401" s="1" t="s">
        <v>4330</v>
      </c>
      <c r="W7401" s="1" t="s">
        <v>2551</v>
      </c>
      <c r="X7401" s="5" t="s">
        <v>4351</v>
      </c>
      <c r="Y7401" s="5" t="s">
        <v>2740</v>
      </c>
      <c r="Z7401" s="5" t="s">
        <v>2788</v>
      </c>
      <c r="AA7401" s="5"/>
    </row>
    <row r="7402" spans="1:27" ht="12" customHeight="1" x14ac:dyDescent="0.15">
      <c r="A7402" s="1" t="s">
        <v>1847</v>
      </c>
      <c r="B7402" s="1" t="s">
        <v>57</v>
      </c>
      <c r="C7402" s="1" t="s">
        <v>23</v>
      </c>
      <c r="D7402" s="1" t="s">
        <v>2523</v>
      </c>
      <c r="E7402" s="1" t="s">
        <v>10</v>
      </c>
      <c r="F7402" s="1" t="s">
        <v>1868</v>
      </c>
      <c r="G7402" s="1" t="s">
        <v>22</v>
      </c>
      <c r="H7402" s="1" t="s">
        <v>13</v>
      </c>
      <c r="I7402">
        <v>19</v>
      </c>
      <c r="J7402">
        <v>20</v>
      </c>
      <c r="K7402">
        <v>3</v>
      </c>
      <c r="L7402">
        <v>4</v>
      </c>
      <c r="M7402">
        <v>2</v>
      </c>
      <c r="N7402">
        <v>20</v>
      </c>
      <c r="O7402">
        <v>6</v>
      </c>
      <c r="P7402">
        <v>28</v>
      </c>
      <c r="Q7402">
        <v>7</v>
      </c>
      <c r="R7402">
        <v>11</v>
      </c>
      <c r="S7402">
        <v>4</v>
      </c>
      <c r="T7402">
        <v>4</v>
      </c>
      <c r="U7402">
        <v>34</v>
      </c>
      <c r="V7402" s="1" t="s">
        <v>4330</v>
      </c>
      <c r="W7402" s="1" t="s">
        <v>2551</v>
      </c>
      <c r="X7402" s="5" t="s">
        <v>4351</v>
      </c>
      <c r="Y7402" s="5" t="s">
        <v>2564</v>
      </c>
      <c r="Z7402" s="5" t="s">
        <v>13</v>
      </c>
      <c r="AA7402" s="5"/>
    </row>
    <row r="7403" spans="1:27" ht="12" customHeight="1" x14ac:dyDescent="0.15">
      <c r="A7403" s="1" t="s">
        <v>1847</v>
      </c>
      <c r="B7403" s="1" t="s">
        <v>57</v>
      </c>
      <c r="C7403" s="1" t="s">
        <v>77</v>
      </c>
      <c r="D7403" s="1" t="s">
        <v>2523</v>
      </c>
      <c r="E7403" s="1" t="s">
        <v>10</v>
      </c>
      <c r="F7403" s="1" t="s">
        <v>1868</v>
      </c>
      <c r="G7403" s="1" t="s">
        <v>24</v>
      </c>
      <c r="H7403" s="1" t="s">
        <v>13</v>
      </c>
      <c r="I7403">
        <v>3045</v>
      </c>
      <c r="J7403">
        <v>3150</v>
      </c>
      <c r="K7403">
        <v>2999</v>
      </c>
      <c r="L7403">
        <v>2940</v>
      </c>
      <c r="M7403">
        <v>3140</v>
      </c>
      <c r="N7403">
        <v>3272</v>
      </c>
      <c r="O7403">
        <v>3141</v>
      </c>
      <c r="P7403">
        <v>2866</v>
      </c>
      <c r="Q7403">
        <v>3045</v>
      </c>
      <c r="R7403">
        <v>3098</v>
      </c>
      <c r="S7403">
        <v>3118</v>
      </c>
      <c r="T7403">
        <v>3149</v>
      </c>
      <c r="U7403">
        <v>3027</v>
      </c>
      <c r="V7403" s="1" t="s">
        <v>4330</v>
      </c>
      <c r="W7403" s="1" t="s">
        <v>2551</v>
      </c>
      <c r="X7403" s="5" t="s">
        <v>4351</v>
      </c>
      <c r="Y7403" s="5" t="s">
        <v>2559</v>
      </c>
      <c r="Z7403" s="5" t="s">
        <v>13</v>
      </c>
      <c r="AA7403" s="5"/>
    </row>
    <row r="7404" spans="1:27" ht="12" customHeight="1" x14ac:dyDescent="0.15">
      <c r="A7404" s="1" t="s">
        <v>1847</v>
      </c>
      <c r="B7404" s="1" t="s">
        <v>61</v>
      </c>
      <c r="C7404" s="1" t="s">
        <v>9</v>
      </c>
      <c r="D7404" s="1" t="s">
        <v>2523</v>
      </c>
      <c r="E7404" s="1" t="s">
        <v>10</v>
      </c>
      <c r="F7404" s="1" t="s">
        <v>1869</v>
      </c>
      <c r="G7404" s="1" t="s">
        <v>12</v>
      </c>
      <c r="H7404" s="1" t="s">
        <v>13</v>
      </c>
      <c r="I7404">
        <v>16096</v>
      </c>
      <c r="J7404">
        <v>14243</v>
      </c>
      <c r="K7404">
        <v>13688</v>
      </c>
      <c r="L7404">
        <v>16245</v>
      </c>
      <c r="M7404">
        <v>17847</v>
      </c>
      <c r="N7404">
        <v>14730</v>
      </c>
      <c r="O7404">
        <v>16369</v>
      </c>
      <c r="P7404">
        <v>16327</v>
      </c>
      <c r="Q7404">
        <v>17655</v>
      </c>
      <c r="R7404">
        <v>15957</v>
      </c>
      <c r="S7404">
        <v>11387</v>
      </c>
      <c r="T7404">
        <v>10444</v>
      </c>
      <c r="U7404">
        <v>11639</v>
      </c>
      <c r="V7404" s="1" t="s">
        <v>4330</v>
      </c>
      <c r="W7404" s="1" t="s">
        <v>2551</v>
      </c>
      <c r="X7404" s="5" t="s">
        <v>4352</v>
      </c>
      <c r="Y7404" s="5" t="s">
        <v>2553</v>
      </c>
      <c r="Z7404" s="5" t="s">
        <v>13</v>
      </c>
      <c r="AA7404" s="5"/>
    </row>
    <row r="7405" spans="1:27" ht="12" customHeight="1" x14ac:dyDescent="0.15">
      <c r="A7405" s="1" t="s">
        <v>1847</v>
      </c>
      <c r="B7405" s="1" t="s">
        <v>61</v>
      </c>
      <c r="C7405" s="1" t="s">
        <v>15</v>
      </c>
      <c r="D7405" s="1" t="s">
        <v>2523</v>
      </c>
      <c r="E7405" s="1" t="s">
        <v>10</v>
      </c>
      <c r="F7405" s="1" t="s">
        <v>1869</v>
      </c>
      <c r="G7405" s="1" t="s">
        <v>16</v>
      </c>
      <c r="H7405" s="1" t="s">
        <v>13</v>
      </c>
      <c r="I7405">
        <v>698</v>
      </c>
      <c r="J7405">
        <v>599</v>
      </c>
      <c r="K7405">
        <v>554</v>
      </c>
      <c r="L7405">
        <v>650</v>
      </c>
      <c r="M7405">
        <v>633</v>
      </c>
      <c r="N7405">
        <v>564</v>
      </c>
      <c r="O7405">
        <v>730</v>
      </c>
      <c r="P7405">
        <v>623</v>
      </c>
      <c r="Q7405">
        <v>531</v>
      </c>
      <c r="R7405">
        <v>572</v>
      </c>
      <c r="S7405">
        <v>505</v>
      </c>
      <c r="T7405">
        <v>449</v>
      </c>
      <c r="U7405">
        <v>749</v>
      </c>
      <c r="V7405" s="1" t="s">
        <v>4330</v>
      </c>
      <c r="W7405" s="1" t="s">
        <v>2551</v>
      </c>
      <c r="X7405" s="5" t="s">
        <v>4352</v>
      </c>
      <c r="Y7405" s="5" t="s">
        <v>2561</v>
      </c>
      <c r="Z7405" s="5" t="s">
        <v>13</v>
      </c>
      <c r="AA7405" s="5"/>
    </row>
    <row r="7406" spans="1:27" ht="12" customHeight="1" x14ac:dyDescent="0.15">
      <c r="A7406" s="1" t="s">
        <v>1847</v>
      </c>
      <c r="B7406" s="1" t="s">
        <v>61</v>
      </c>
      <c r="C7406" s="1" t="s">
        <v>17</v>
      </c>
      <c r="D7406" s="1" t="s">
        <v>2523</v>
      </c>
      <c r="E7406" s="1" t="s">
        <v>10</v>
      </c>
      <c r="F7406" s="1" t="s">
        <v>1869</v>
      </c>
      <c r="G7406" s="1" t="s">
        <v>18</v>
      </c>
      <c r="H7406" s="1" t="s">
        <v>13</v>
      </c>
      <c r="I7406">
        <v>3918</v>
      </c>
      <c r="J7406">
        <v>3733</v>
      </c>
      <c r="K7406">
        <v>2829</v>
      </c>
      <c r="L7406">
        <v>4122</v>
      </c>
      <c r="M7406">
        <v>4241</v>
      </c>
      <c r="N7406">
        <v>4277</v>
      </c>
      <c r="O7406">
        <v>3983</v>
      </c>
      <c r="P7406">
        <v>4348</v>
      </c>
      <c r="Q7406">
        <v>4164</v>
      </c>
      <c r="R7406">
        <v>3695</v>
      </c>
      <c r="S7406">
        <v>2996</v>
      </c>
      <c r="T7406">
        <v>2885</v>
      </c>
      <c r="U7406">
        <v>3970</v>
      </c>
      <c r="V7406" s="1" t="s">
        <v>4330</v>
      </c>
      <c r="W7406" s="1" t="s">
        <v>2551</v>
      </c>
      <c r="X7406" s="5" t="s">
        <v>4352</v>
      </c>
      <c r="Y7406" s="5" t="s">
        <v>2562</v>
      </c>
      <c r="Z7406" s="5" t="s">
        <v>13</v>
      </c>
      <c r="AA7406" s="5"/>
    </row>
    <row r="7407" spans="1:27" ht="12" customHeight="1" x14ac:dyDescent="0.15">
      <c r="A7407" s="1" t="s">
        <v>1847</v>
      </c>
      <c r="B7407" s="1" t="s">
        <v>61</v>
      </c>
      <c r="C7407" s="1" t="s">
        <v>19</v>
      </c>
      <c r="D7407" s="1" t="s">
        <v>2523</v>
      </c>
      <c r="E7407" s="1" t="s">
        <v>10</v>
      </c>
      <c r="F7407" s="1" t="s">
        <v>1869</v>
      </c>
      <c r="G7407" s="1" t="s">
        <v>242</v>
      </c>
      <c r="H7407" s="1" t="s">
        <v>13</v>
      </c>
      <c r="I7407">
        <v>12974</v>
      </c>
      <c r="J7407">
        <v>11623</v>
      </c>
      <c r="K7407">
        <v>11474</v>
      </c>
      <c r="L7407">
        <v>11972</v>
      </c>
      <c r="M7407">
        <v>12281</v>
      </c>
      <c r="N7407">
        <v>10513</v>
      </c>
      <c r="O7407">
        <v>10723</v>
      </c>
      <c r="P7407">
        <v>10907</v>
      </c>
      <c r="Q7407">
        <v>10982</v>
      </c>
      <c r="R7407">
        <v>11571</v>
      </c>
      <c r="S7407">
        <v>8559</v>
      </c>
      <c r="T7407">
        <v>9200</v>
      </c>
      <c r="U7407">
        <v>10150</v>
      </c>
      <c r="V7407" s="1" t="s">
        <v>4330</v>
      </c>
      <c r="W7407" s="1" t="s">
        <v>2551</v>
      </c>
      <c r="X7407" s="5" t="s">
        <v>4352</v>
      </c>
      <c r="Y7407" s="5" t="s">
        <v>2557</v>
      </c>
      <c r="Z7407" s="5" t="s">
        <v>13</v>
      </c>
      <c r="AA7407" s="5"/>
    </row>
    <row r="7408" spans="1:27" ht="12" customHeight="1" x14ac:dyDescent="0.15">
      <c r="A7408" s="1" t="s">
        <v>1847</v>
      </c>
      <c r="B7408" s="1" t="s">
        <v>61</v>
      </c>
      <c r="C7408" s="1" t="s">
        <v>21</v>
      </c>
      <c r="D7408" s="1" t="s">
        <v>2523</v>
      </c>
      <c r="E7408" s="1" t="s">
        <v>10</v>
      </c>
      <c r="F7408" s="1" t="s">
        <v>1869</v>
      </c>
      <c r="G7408" s="1" t="s">
        <v>1305</v>
      </c>
      <c r="H7408" s="1" t="s">
        <v>306</v>
      </c>
      <c r="I7408">
        <v>3583138</v>
      </c>
      <c r="J7408">
        <v>3336219</v>
      </c>
      <c r="K7408">
        <v>3273411</v>
      </c>
      <c r="L7408">
        <v>3402149</v>
      </c>
      <c r="M7408">
        <v>3578186</v>
      </c>
      <c r="N7408">
        <v>3111539</v>
      </c>
      <c r="O7408">
        <v>3214575</v>
      </c>
      <c r="P7408">
        <v>3309720</v>
      </c>
      <c r="Q7408">
        <v>3304756</v>
      </c>
      <c r="R7408">
        <v>3324200</v>
      </c>
      <c r="S7408">
        <v>2627607</v>
      </c>
      <c r="T7408">
        <v>2725365</v>
      </c>
      <c r="U7408">
        <v>3145588</v>
      </c>
      <c r="V7408" s="1" t="s">
        <v>4330</v>
      </c>
      <c r="W7408" s="1" t="s">
        <v>2551</v>
      </c>
      <c r="X7408" s="5" t="s">
        <v>4352</v>
      </c>
      <c r="Y7408" s="5" t="s">
        <v>2740</v>
      </c>
      <c r="Z7408" s="5" t="s">
        <v>2788</v>
      </c>
      <c r="AA7408" s="5"/>
    </row>
    <row r="7409" spans="1:27" ht="12" customHeight="1" x14ac:dyDescent="0.15">
      <c r="A7409" s="1" t="s">
        <v>1847</v>
      </c>
      <c r="B7409" s="1" t="s">
        <v>61</v>
      </c>
      <c r="C7409" s="1" t="s">
        <v>23</v>
      </c>
      <c r="D7409" s="1" t="s">
        <v>2523</v>
      </c>
      <c r="E7409" s="1" t="s">
        <v>10</v>
      </c>
      <c r="F7409" s="1" t="s">
        <v>1869</v>
      </c>
      <c r="G7409" s="1" t="s">
        <v>22</v>
      </c>
      <c r="H7409" s="1" t="s">
        <v>13</v>
      </c>
      <c r="I7409">
        <v>466</v>
      </c>
      <c r="J7409">
        <v>463</v>
      </c>
      <c r="K7409">
        <v>412</v>
      </c>
      <c r="L7409">
        <v>529</v>
      </c>
      <c r="M7409">
        <v>588</v>
      </c>
      <c r="N7409">
        <v>431</v>
      </c>
      <c r="O7409">
        <v>414</v>
      </c>
      <c r="P7409">
        <v>512</v>
      </c>
      <c r="Q7409">
        <v>568</v>
      </c>
      <c r="R7409">
        <v>487</v>
      </c>
      <c r="S7409">
        <v>432</v>
      </c>
      <c r="T7409">
        <v>266</v>
      </c>
      <c r="U7409">
        <v>440</v>
      </c>
      <c r="V7409" s="1" t="s">
        <v>4330</v>
      </c>
      <c r="W7409" s="1" t="s">
        <v>2551</v>
      </c>
      <c r="X7409" s="5" t="s">
        <v>4352</v>
      </c>
      <c r="Y7409" s="5" t="s">
        <v>2564</v>
      </c>
      <c r="Z7409" s="5" t="s">
        <v>13</v>
      </c>
      <c r="AA7409" s="5"/>
    </row>
    <row r="7410" spans="1:27" ht="12" customHeight="1" x14ac:dyDescent="0.15">
      <c r="A7410" s="1" t="s">
        <v>1847</v>
      </c>
      <c r="B7410" s="1" t="s">
        <v>61</v>
      </c>
      <c r="C7410" s="1" t="s">
        <v>77</v>
      </c>
      <c r="D7410" s="1" t="s">
        <v>2523</v>
      </c>
      <c r="E7410" s="1" t="s">
        <v>10</v>
      </c>
      <c r="F7410" s="1" t="s">
        <v>1869</v>
      </c>
      <c r="G7410" s="1" t="s">
        <v>24</v>
      </c>
      <c r="H7410" s="1" t="s">
        <v>13</v>
      </c>
      <c r="I7410">
        <v>20027</v>
      </c>
      <c r="J7410">
        <v>18962</v>
      </c>
      <c r="K7410">
        <v>18439</v>
      </c>
      <c r="L7410">
        <v>18663</v>
      </c>
      <c r="M7410">
        <v>19915</v>
      </c>
      <c r="N7410">
        <v>19892</v>
      </c>
      <c r="O7410">
        <v>21717</v>
      </c>
      <c r="P7410">
        <v>22995</v>
      </c>
      <c r="Q7410">
        <v>25283</v>
      </c>
      <c r="R7410">
        <v>25934</v>
      </c>
      <c r="S7410">
        <v>25721</v>
      </c>
      <c r="T7410">
        <v>24117</v>
      </c>
      <c r="U7410">
        <v>21759</v>
      </c>
      <c r="V7410" s="1" t="s">
        <v>4330</v>
      </c>
      <c r="W7410" s="1" t="s">
        <v>2551</v>
      </c>
      <c r="X7410" s="5" t="s">
        <v>4352</v>
      </c>
      <c r="Y7410" s="5" t="s">
        <v>2559</v>
      </c>
      <c r="Z7410" s="5" t="s">
        <v>13</v>
      </c>
      <c r="AA7410" s="5"/>
    </row>
    <row r="7411" spans="1:27" ht="12" customHeight="1" x14ac:dyDescent="0.15">
      <c r="A7411" s="1" t="s">
        <v>1847</v>
      </c>
      <c r="B7411" s="1" t="s">
        <v>154</v>
      </c>
      <c r="C7411" s="1" t="s">
        <v>9</v>
      </c>
      <c r="D7411" s="1" t="s">
        <v>2523</v>
      </c>
      <c r="E7411" s="1" t="s">
        <v>10</v>
      </c>
      <c r="F7411" s="1" t="s">
        <v>1870</v>
      </c>
      <c r="G7411" s="1" t="s">
        <v>12</v>
      </c>
      <c r="H7411" s="1" t="s">
        <v>13</v>
      </c>
      <c r="I7411">
        <v>4576</v>
      </c>
      <c r="J7411">
        <v>3741</v>
      </c>
      <c r="K7411">
        <v>3386</v>
      </c>
      <c r="L7411">
        <v>3966</v>
      </c>
      <c r="M7411">
        <v>4134</v>
      </c>
      <c r="N7411">
        <v>2865</v>
      </c>
      <c r="O7411">
        <v>4544</v>
      </c>
      <c r="P7411">
        <v>3983</v>
      </c>
      <c r="Q7411">
        <v>4622</v>
      </c>
      <c r="R7411">
        <v>3202</v>
      </c>
      <c r="S7411">
        <v>3148</v>
      </c>
      <c r="T7411">
        <v>3084</v>
      </c>
      <c r="U7411">
        <v>3520</v>
      </c>
      <c r="V7411" s="1" t="s">
        <v>4330</v>
      </c>
      <c r="W7411" s="1" t="s">
        <v>2551</v>
      </c>
      <c r="X7411" s="5" t="s">
        <v>4353</v>
      </c>
      <c r="Y7411" s="5" t="s">
        <v>2553</v>
      </c>
      <c r="Z7411" s="5" t="s">
        <v>13</v>
      </c>
      <c r="AA7411" s="5"/>
    </row>
    <row r="7412" spans="1:27" ht="12" customHeight="1" x14ac:dyDescent="0.15">
      <c r="A7412" s="1" t="s">
        <v>1847</v>
      </c>
      <c r="B7412" s="1" t="s">
        <v>154</v>
      </c>
      <c r="C7412" s="1" t="s">
        <v>15</v>
      </c>
      <c r="D7412" s="1" t="s">
        <v>2523</v>
      </c>
      <c r="E7412" s="1" t="s">
        <v>10</v>
      </c>
      <c r="F7412" s="1" t="s">
        <v>1870</v>
      </c>
      <c r="G7412" s="1" t="s">
        <v>16</v>
      </c>
      <c r="H7412" s="1" t="s">
        <v>13</v>
      </c>
      <c r="I7412">
        <v>167</v>
      </c>
      <c r="J7412">
        <v>180</v>
      </c>
      <c r="K7412">
        <v>142</v>
      </c>
      <c r="L7412">
        <v>154</v>
      </c>
      <c r="M7412">
        <v>163</v>
      </c>
      <c r="N7412">
        <v>105</v>
      </c>
      <c r="O7412">
        <v>167</v>
      </c>
      <c r="P7412">
        <v>133</v>
      </c>
      <c r="Q7412">
        <v>135</v>
      </c>
      <c r="R7412">
        <v>75</v>
      </c>
      <c r="S7412">
        <v>88</v>
      </c>
      <c r="T7412">
        <v>99</v>
      </c>
      <c r="U7412">
        <v>118</v>
      </c>
      <c r="V7412" s="1" t="s">
        <v>4330</v>
      </c>
      <c r="W7412" s="1" t="s">
        <v>2551</v>
      </c>
      <c r="X7412" s="5" t="s">
        <v>4353</v>
      </c>
      <c r="Y7412" s="5" t="s">
        <v>2561</v>
      </c>
      <c r="Z7412" s="5" t="s">
        <v>13</v>
      </c>
      <c r="AA7412" s="5"/>
    </row>
    <row r="7413" spans="1:27" ht="12" customHeight="1" x14ac:dyDescent="0.15">
      <c r="A7413" s="1" t="s">
        <v>1847</v>
      </c>
      <c r="B7413" s="1" t="s">
        <v>154</v>
      </c>
      <c r="C7413" s="1" t="s">
        <v>17</v>
      </c>
      <c r="D7413" s="1" t="s">
        <v>2523</v>
      </c>
      <c r="E7413" s="1" t="s">
        <v>10</v>
      </c>
      <c r="F7413" s="1" t="s">
        <v>1870</v>
      </c>
      <c r="G7413" s="1" t="s">
        <v>18</v>
      </c>
      <c r="H7413" s="1" t="s">
        <v>13</v>
      </c>
      <c r="I7413">
        <v>1034</v>
      </c>
      <c r="J7413">
        <v>843</v>
      </c>
      <c r="K7413">
        <v>672</v>
      </c>
      <c r="L7413">
        <v>845</v>
      </c>
      <c r="M7413">
        <v>1087</v>
      </c>
      <c r="N7413">
        <v>697</v>
      </c>
      <c r="O7413">
        <v>1134</v>
      </c>
      <c r="P7413">
        <v>735</v>
      </c>
      <c r="Q7413">
        <v>1115</v>
      </c>
      <c r="R7413">
        <v>714</v>
      </c>
      <c r="S7413">
        <v>1000</v>
      </c>
      <c r="T7413">
        <v>820</v>
      </c>
      <c r="U7413">
        <v>943</v>
      </c>
      <c r="V7413" s="1" t="s">
        <v>4330</v>
      </c>
      <c r="W7413" s="1" t="s">
        <v>2551</v>
      </c>
      <c r="X7413" s="5" t="s">
        <v>4353</v>
      </c>
      <c r="Y7413" s="5" t="s">
        <v>2562</v>
      </c>
      <c r="Z7413" s="5" t="s">
        <v>13</v>
      </c>
      <c r="AA7413" s="5"/>
    </row>
    <row r="7414" spans="1:27" ht="12" customHeight="1" x14ac:dyDescent="0.15">
      <c r="A7414" s="1" t="s">
        <v>1847</v>
      </c>
      <c r="B7414" s="1" t="s">
        <v>154</v>
      </c>
      <c r="C7414" s="1" t="s">
        <v>19</v>
      </c>
      <c r="D7414" s="1" t="s">
        <v>2523</v>
      </c>
      <c r="E7414" s="1" t="s">
        <v>10</v>
      </c>
      <c r="F7414" s="1" t="s">
        <v>1870</v>
      </c>
      <c r="G7414" s="1" t="s">
        <v>242</v>
      </c>
      <c r="H7414" s="1" t="s">
        <v>13</v>
      </c>
      <c r="I7414">
        <v>3501</v>
      </c>
      <c r="J7414">
        <v>3143</v>
      </c>
      <c r="K7414">
        <v>2795</v>
      </c>
      <c r="L7414">
        <v>3213</v>
      </c>
      <c r="M7414">
        <v>2858</v>
      </c>
      <c r="N7414">
        <v>2426</v>
      </c>
      <c r="O7414">
        <v>3091</v>
      </c>
      <c r="P7414">
        <v>3233</v>
      </c>
      <c r="Q7414">
        <v>3111</v>
      </c>
      <c r="R7414">
        <v>2619</v>
      </c>
      <c r="S7414">
        <v>2566</v>
      </c>
      <c r="T7414">
        <v>2603</v>
      </c>
      <c r="U7414">
        <v>2940</v>
      </c>
      <c r="V7414" s="1" t="s">
        <v>4330</v>
      </c>
      <c r="W7414" s="1" t="s">
        <v>2551</v>
      </c>
      <c r="X7414" s="5" t="s">
        <v>4353</v>
      </c>
      <c r="Y7414" s="5" t="s">
        <v>2557</v>
      </c>
      <c r="Z7414" s="5" t="s">
        <v>13</v>
      </c>
      <c r="AA7414" s="5"/>
    </row>
    <row r="7415" spans="1:27" ht="12" customHeight="1" x14ac:dyDescent="0.15">
      <c r="A7415" s="1" t="s">
        <v>1847</v>
      </c>
      <c r="B7415" s="1" t="s">
        <v>154</v>
      </c>
      <c r="C7415" s="1" t="s">
        <v>21</v>
      </c>
      <c r="D7415" s="1" t="s">
        <v>2523</v>
      </c>
      <c r="E7415" s="1" t="s">
        <v>10</v>
      </c>
      <c r="F7415" s="1" t="s">
        <v>1870</v>
      </c>
      <c r="G7415" s="1" t="s">
        <v>1305</v>
      </c>
      <c r="H7415" s="1" t="s">
        <v>306</v>
      </c>
      <c r="I7415">
        <v>1626841</v>
      </c>
      <c r="J7415">
        <v>1503383</v>
      </c>
      <c r="K7415">
        <v>1406292</v>
      </c>
      <c r="L7415">
        <v>1537411</v>
      </c>
      <c r="M7415">
        <v>1484099</v>
      </c>
      <c r="N7415">
        <v>1278876</v>
      </c>
      <c r="O7415">
        <v>1636438</v>
      </c>
      <c r="P7415">
        <v>1658209</v>
      </c>
      <c r="Q7415">
        <v>1558513</v>
      </c>
      <c r="R7415">
        <v>1395314</v>
      </c>
      <c r="S7415">
        <v>1272418</v>
      </c>
      <c r="T7415">
        <v>1430580</v>
      </c>
      <c r="U7415">
        <v>1639828</v>
      </c>
      <c r="V7415" s="1" t="s">
        <v>4330</v>
      </c>
      <c r="W7415" s="1" t="s">
        <v>2551</v>
      </c>
      <c r="X7415" s="5" t="s">
        <v>4353</v>
      </c>
      <c r="Y7415" s="5" t="s">
        <v>2740</v>
      </c>
      <c r="Z7415" s="5" t="s">
        <v>2788</v>
      </c>
      <c r="AA7415" s="5"/>
    </row>
    <row r="7416" spans="1:27" ht="12" customHeight="1" x14ac:dyDescent="0.15">
      <c r="A7416" s="1" t="s">
        <v>1847</v>
      </c>
      <c r="B7416" s="1" t="s">
        <v>154</v>
      </c>
      <c r="C7416" s="1" t="s">
        <v>23</v>
      </c>
      <c r="D7416" s="1" t="s">
        <v>2523</v>
      </c>
      <c r="E7416" s="1" t="s">
        <v>10</v>
      </c>
      <c r="F7416" s="1" t="s">
        <v>1870</v>
      </c>
      <c r="G7416" s="1" t="s">
        <v>22</v>
      </c>
      <c r="H7416" s="1" t="s">
        <v>13</v>
      </c>
      <c r="I7416">
        <v>84</v>
      </c>
      <c r="J7416">
        <v>68</v>
      </c>
      <c r="K7416">
        <v>80</v>
      </c>
      <c r="L7416">
        <v>97</v>
      </c>
      <c r="M7416">
        <v>85</v>
      </c>
      <c r="N7416">
        <v>67</v>
      </c>
      <c r="O7416">
        <v>78</v>
      </c>
      <c r="P7416">
        <v>88</v>
      </c>
      <c r="Q7416">
        <v>73</v>
      </c>
      <c r="R7416">
        <v>61</v>
      </c>
      <c r="S7416">
        <v>67</v>
      </c>
      <c r="T7416">
        <v>63</v>
      </c>
      <c r="U7416">
        <v>62</v>
      </c>
      <c r="V7416" s="1" t="s">
        <v>4330</v>
      </c>
      <c r="W7416" s="1" t="s">
        <v>2551</v>
      </c>
      <c r="X7416" s="5" t="s">
        <v>4353</v>
      </c>
      <c r="Y7416" s="5" t="s">
        <v>2564</v>
      </c>
      <c r="Z7416" s="5" t="s">
        <v>13</v>
      </c>
      <c r="AA7416" s="5"/>
    </row>
    <row r="7417" spans="1:27" ht="12" customHeight="1" x14ac:dyDescent="0.15">
      <c r="A7417" s="1" t="s">
        <v>1847</v>
      </c>
      <c r="B7417" s="1" t="s">
        <v>154</v>
      </c>
      <c r="C7417" s="1" t="s">
        <v>77</v>
      </c>
      <c r="D7417" s="1" t="s">
        <v>2523</v>
      </c>
      <c r="E7417" s="1" t="s">
        <v>10</v>
      </c>
      <c r="F7417" s="1" t="s">
        <v>1870</v>
      </c>
      <c r="G7417" s="1" t="s">
        <v>24</v>
      </c>
      <c r="H7417" s="1" t="s">
        <v>13</v>
      </c>
      <c r="I7417">
        <v>4232</v>
      </c>
      <c r="J7417">
        <v>4116</v>
      </c>
      <c r="K7417">
        <v>4125</v>
      </c>
      <c r="L7417">
        <v>4147</v>
      </c>
      <c r="M7417">
        <v>4467</v>
      </c>
      <c r="N7417">
        <v>4258</v>
      </c>
      <c r="O7417">
        <v>4665</v>
      </c>
      <c r="P7417">
        <v>4787</v>
      </c>
      <c r="Q7417">
        <v>5280</v>
      </c>
      <c r="R7417">
        <v>5226</v>
      </c>
      <c r="S7417">
        <v>4858</v>
      </c>
      <c r="T7417">
        <v>4541</v>
      </c>
      <c r="U7417">
        <v>4269</v>
      </c>
      <c r="V7417" s="1" t="s">
        <v>4330</v>
      </c>
      <c r="W7417" s="1" t="s">
        <v>2551</v>
      </c>
      <c r="X7417" s="5" t="s">
        <v>4353</v>
      </c>
      <c r="Y7417" s="5" t="s">
        <v>2559</v>
      </c>
      <c r="Z7417" s="5" t="s">
        <v>13</v>
      </c>
      <c r="AA7417" s="5"/>
    </row>
    <row r="7418" spans="1:27" ht="12" customHeight="1" x14ac:dyDescent="0.15">
      <c r="A7418" s="1" t="s">
        <v>1847</v>
      </c>
      <c r="B7418" s="1" t="s">
        <v>156</v>
      </c>
      <c r="C7418" s="1" t="s">
        <v>9</v>
      </c>
      <c r="D7418" s="1" t="s">
        <v>2523</v>
      </c>
      <c r="E7418" s="1" t="s">
        <v>10</v>
      </c>
      <c r="F7418" s="1" t="s">
        <v>1871</v>
      </c>
      <c r="G7418" s="1" t="s">
        <v>12</v>
      </c>
      <c r="H7418" s="1" t="s">
        <v>13</v>
      </c>
      <c r="I7418">
        <v>22198</v>
      </c>
      <c r="J7418">
        <v>22426</v>
      </c>
      <c r="K7418">
        <v>22197</v>
      </c>
      <c r="L7418">
        <v>24132</v>
      </c>
      <c r="M7418">
        <v>22054</v>
      </c>
      <c r="N7418">
        <v>20795</v>
      </c>
      <c r="O7418">
        <v>25828</v>
      </c>
      <c r="P7418">
        <v>25151</v>
      </c>
      <c r="Q7418">
        <v>25440</v>
      </c>
      <c r="R7418">
        <v>23535</v>
      </c>
      <c r="S7418">
        <v>18598</v>
      </c>
      <c r="T7418">
        <v>17360</v>
      </c>
      <c r="U7418">
        <v>18650</v>
      </c>
      <c r="V7418" s="1" t="s">
        <v>4330</v>
      </c>
      <c r="W7418" s="1" t="s">
        <v>2551</v>
      </c>
      <c r="X7418" s="5" t="s">
        <v>4354</v>
      </c>
      <c r="Y7418" s="5" t="s">
        <v>2553</v>
      </c>
      <c r="Z7418" s="5" t="s">
        <v>13</v>
      </c>
      <c r="AA7418" s="5"/>
    </row>
    <row r="7419" spans="1:27" ht="12" customHeight="1" x14ac:dyDescent="0.15">
      <c r="A7419" s="1" t="s">
        <v>1847</v>
      </c>
      <c r="B7419" s="1" t="s">
        <v>156</v>
      </c>
      <c r="C7419" s="1" t="s">
        <v>15</v>
      </c>
      <c r="D7419" s="1" t="s">
        <v>2523</v>
      </c>
      <c r="E7419" s="1" t="s">
        <v>10</v>
      </c>
      <c r="F7419" s="1" t="s">
        <v>1871</v>
      </c>
      <c r="G7419" s="1" t="s">
        <v>16</v>
      </c>
      <c r="H7419" s="1" t="s">
        <v>13</v>
      </c>
      <c r="I7419">
        <v>293</v>
      </c>
      <c r="J7419">
        <v>251</v>
      </c>
      <c r="K7419">
        <v>244</v>
      </c>
      <c r="L7419">
        <v>242</v>
      </c>
      <c r="M7419">
        <v>242</v>
      </c>
      <c r="N7419">
        <v>238</v>
      </c>
      <c r="O7419">
        <v>233</v>
      </c>
      <c r="P7419">
        <v>263</v>
      </c>
      <c r="Q7419">
        <v>197</v>
      </c>
      <c r="R7419">
        <v>181</v>
      </c>
      <c r="S7419">
        <v>165</v>
      </c>
      <c r="T7419">
        <v>152</v>
      </c>
      <c r="U7419">
        <v>227</v>
      </c>
      <c r="V7419" s="1" t="s">
        <v>4330</v>
      </c>
      <c r="W7419" s="1" t="s">
        <v>2551</v>
      </c>
      <c r="X7419" s="5" t="s">
        <v>4354</v>
      </c>
      <c r="Y7419" s="5" t="s">
        <v>2561</v>
      </c>
      <c r="Z7419" s="5" t="s">
        <v>13</v>
      </c>
      <c r="AA7419" s="5"/>
    </row>
    <row r="7420" spans="1:27" ht="12" customHeight="1" x14ac:dyDescent="0.15">
      <c r="A7420" s="1" t="s">
        <v>1847</v>
      </c>
      <c r="B7420" s="1" t="s">
        <v>156</v>
      </c>
      <c r="C7420" s="1" t="s">
        <v>17</v>
      </c>
      <c r="D7420" s="1" t="s">
        <v>2523</v>
      </c>
      <c r="E7420" s="1" t="s">
        <v>10</v>
      </c>
      <c r="F7420" s="1" t="s">
        <v>1871</v>
      </c>
      <c r="G7420" s="1" t="s">
        <v>18</v>
      </c>
      <c r="H7420" s="1" t="s">
        <v>13</v>
      </c>
      <c r="I7420">
        <v>3510</v>
      </c>
      <c r="J7420">
        <v>3071</v>
      </c>
      <c r="K7420">
        <v>2022</v>
      </c>
      <c r="L7420">
        <v>2807</v>
      </c>
      <c r="M7420">
        <v>2694</v>
      </c>
      <c r="N7420">
        <v>2192</v>
      </c>
      <c r="O7420">
        <v>2688</v>
      </c>
      <c r="P7420">
        <v>3086</v>
      </c>
      <c r="Q7420">
        <v>3369</v>
      </c>
      <c r="R7420">
        <v>2622</v>
      </c>
      <c r="S7420">
        <v>2345</v>
      </c>
      <c r="T7420">
        <v>1977</v>
      </c>
      <c r="U7420">
        <v>2805</v>
      </c>
      <c r="V7420" s="1" t="s">
        <v>4330</v>
      </c>
      <c r="W7420" s="1" t="s">
        <v>2551</v>
      </c>
      <c r="X7420" s="5" t="s">
        <v>4354</v>
      </c>
      <c r="Y7420" s="5" t="s">
        <v>2562</v>
      </c>
      <c r="Z7420" s="5" t="s">
        <v>13</v>
      </c>
      <c r="AA7420" s="5"/>
    </row>
    <row r="7421" spans="1:27" ht="12" customHeight="1" x14ac:dyDescent="0.15">
      <c r="A7421" s="1" t="s">
        <v>1847</v>
      </c>
      <c r="B7421" s="1" t="s">
        <v>156</v>
      </c>
      <c r="C7421" s="1" t="s">
        <v>19</v>
      </c>
      <c r="D7421" s="1" t="s">
        <v>2523</v>
      </c>
      <c r="E7421" s="1" t="s">
        <v>10</v>
      </c>
      <c r="F7421" s="1" t="s">
        <v>1871</v>
      </c>
      <c r="G7421" s="1" t="s">
        <v>242</v>
      </c>
      <c r="H7421" s="1" t="s">
        <v>13</v>
      </c>
      <c r="I7421">
        <v>22853</v>
      </c>
      <c r="J7421">
        <v>20009</v>
      </c>
      <c r="K7421">
        <v>18748</v>
      </c>
      <c r="L7421">
        <v>19556</v>
      </c>
      <c r="M7421">
        <v>18669</v>
      </c>
      <c r="N7421">
        <v>16883</v>
      </c>
      <c r="O7421">
        <v>20631</v>
      </c>
      <c r="P7421">
        <v>20920</v>
      </c>
      <c r="Q7421">
        <v>21690</v>
      </c>
      <c r="R7421">
        <v>19825</v>
      </c>
      <c r="S7421">
        <v>17049</v>
      </c>
      <c r="T7421">
        <v>16456</v>
      </c>
      <c r="U7421">
        <v>18688</v>
      </c>
      <c r="V7421" s="1" t="s">
        <v>4330</v>
      </c>
      <c r="W7421" s="1" t="s">
        <v>2551</v>
      </c>
      <c r="X7421" s="5" t="s">
        <v>4354</v>
      </c>
      <c r="Y7421" s="5" t="s">
        <v>2557</v>
      </c>
      <c r="Z7421" s="5" t="s">
        <v>13</v>
      </c>
      <c r="AA7421" s="5"/>
    </row>
    <row r="7422" spans="1:27" ht="12" customHeight="1" x14ac:dyDescent="0.15">
      <c r="A7422" s="1" t="s">
        <v>1847</v>
      </c>
      <c r="B7422" s="1" t="s">
        <v>156</v>
      </c>
      <c r="C7422" s="1" t="s">
        <v>21</v>
      </c>
      <c r="D7422" s="1" t="s">
        <v>2523</v>
      </c>
      <c r="E7422" s="1" t="s">
        <v>10</v>
      </c>
      <c r="F7422" s="1" t="s">
        <v>1871</v>
      </c>
      <c r="G7422" s="1" t="s">
        <v>1305</v>
      </c>
      <c r="H7422" s="1" t="s">
        <v>306</v>
      </c>
      <c r="I7422">
        <v>6006195</v>
      </c>
      <c r="J7422">
        <v>5562771</v>
      </c>
      <c r="K7422">
        <v>5248430</v>
      </c>
      <c r="L7422">
        <v>5551891</v>
      </c>
      <c r="M7422">
        <v>5541331</v>
      </c>
      <c r="N7422">
        <v>5033311</v>
      </c>
      <c r="O7422">
        <v>5956100</v>
      </c>
      <c r="P7422">
        <v>6059458</v>
      </c>
      <c r="Q7422">
        <v>6132505</v>
      </c>
      <c r="R7422">
        <v>5612087</v>
      </c>
      <c r="S7422">
        <v>5169274</v>
      </c>
      <c r="T7422">
        <v>4885260</v>
      </c>
      <c r="U7422">
        <v>5638794</v>
      </c>
      <c r="V7422" s="1" t="s">
        <v>4330</v>
      </c>
      <c r="W7422" s="1" t="s">
        <v>2551</v>
      </c>
      <c r="X7422" s="5" t="s">
        <v>4354</v>
      </c>
      <c r="Y7422" s="5" t="s">
        <v>2740</v>
      </c>
      <c r="Z7422" s="5" t="s">
        <v>2788</v>
      </c>
      <c r="AA7422" s="5"/>
    </row>
    <row r="7423" spans="1:27" ht="12" customHeight="1" x14ac:dyDescent="0.15">
      <c r="A7423" s="1" t="s">
        <v>1847</v>
      </c>
      <c r="B7423" s="1" t="s">
        <v>156</v>
      </c>
      <c r="C7423" s="1" t="s">
        <v>23</v>
      </c>
      <c r="D7423" s="1" t="s">
        <v>2523</v>
      </c>
      <c r="E7423" s="1" t="s">
        <v>10</v>
      </c>
      <c r="F7423" s="1" t="s">
        <v>1871</v>
      </c>
      <c r="G7423" s="1" t="s">
        <v>22</v>
      </c>
      <c r="H7423" s="1" t="s">
        <v>13</v>
      </c>
      <c r="I7423">
        <v>594</v>
      </c>
      <c r="J7423">
        <v>556</v>
      </c>
      <c r="K7423">
        <v>299</v>
      </c>
      <c r="L7423">
        <v>612</v>
      </c>
      <c r="M7423">
        <v>476</v>
      </c>
      <c r="N7423">
        <v>313</v>
      </c>
      <c r="O7423">
        <v>351</v>
      </c>
      <c r="P7423">
        <v>437</v>
      </c>
      <c r="Q7423">
        <v>493</v>
      </c>
      <c r="R7423">
        <v>450</v>
      </c>
      <c r="S7423">
        <v>453</v>
      </c>
      <c r="T7423">
        <v>364</v>
      </c>
      <c r="U7423">
        <v>545</v>
      </c>
      <c r="V7423" s="1" t="s">
        <v>4330</v>
      </c>
      <c r="W7423" s="1" t="s">
        <v>2551</v>
      </c>
      <c r="X7423" s="5" t="s">
        <v>4354</v>
      </c>
      <c r="Y7423" s="5" t="s">
        <v>2564</v>
      </c>
      <c r="Z7423" s="5" t="s">
        <v>13</v>
      </c>
      <c r="AA7423" s="5"/>
    </row>
    <row r="7424" spans="1:27" ht="12" customHeight="1" x14ac:dyDescent="0.15">
      <c r="A7424" s="1" t="s">
        <v>1847</v>
      </c>
      <c r="B7424" s="1" t="s">
        <v>156</v>
      </c>
      <c r="C7424" s="1" t="s">
        <v>77</v>
      </c>
      <c r="D7424" s="1" t="s">
        <v>2523</v>
      </c>
      <c r="E7424" s="1" t="s">
        <v>10</v>
      </c>
      <c r="F7424" s="1" t="s">
        <v>1871</v>
      </c>
      <c r="G7424" s="1" t="s">
        <v>24</v>
      </c>
      <c r="H7424" s="1" t="s">
        <v>13</v>
      </c>
      <c r="I7424">
        <v>21595</v>
      </c>
      <c r="J7424">
        <v>20532</v>
      </c>
      <c r="K7424">
        <v>21822</v>
      </c>
      <c r="L7424">
        <v>23122</v>
      </c>
      <c r="M7424">
        <v>23463</v>
      </c>
      <c r="N7424">
        <v>24981</v>
      </c>
      <c r="O7424">
        <v>27197</v>
      </c>
      <c r="P7424">
        <v>28049</v>
      </c>
      <c r="Q7424">
        <v>28064</v>
      </c>
      <c r="R7424">
        <v>28761</v>
      </c>
      <c r="S7424">
        <v>27612</v>
      </c>
      <c r="T7424">
        <v>26279</v>
      </c>
      <c r="U7424">
        <v>23019</v>
      </c>
      <c r="V7424" s="1" t="s">
        <v>4330</v>
      </c>
      <c r="W7424" s="1" t="s">
        <v>2551</v>
      </c>
      <c r="X7424" s="5" t="s">
        <v>4354</v>
      </c>
      <c r="Y7424" s="5" t="s">
        <v>2559</v>
      </c>
      <c r="Z7424" s="5" t="s">
        <v>13</v>
      </c>
      <c r="AA7424" s="5"/>
    </row>
    <row r="7425" spans="1:27" ht="12" customHeight="1" x14ac:dyDescent="0.15">
      <c r="A7425" s="1" t="s">
        <v>1847</v>
      </c>
      <c r="B7425" s="1" t="s">
        <v>198</v>
      </c>
      <c r="C7425" s="1" t="s">
        <v>9</v>
      </c>
      <c r="D7425" s="1" t="s">
        <v>2523</v>
      </c>
      <c r="E7425" s="1" t="s">
        <v>10</v>
      </c>
      <c r="F7425" s="1" t="s">
        <v>1872</v>
      </c>
      <c r="G7425" s="1" t="s">
        <v>12</v>
      </c>
      <c r="H7425" s="1" t="s">
        <v>13</v>
      </c>
      <c r="I7425">
        <v>1321</v>
      </c>
      <c r="J7425">
        <v>1535</v>
      </c>
      <c r="K7425">
        <v>2073</v>
      </c>
      <c r="L7425">
        <v>1824</v>
      </c>
      <c r="M7425">
        <v>2473</v>
      </c>
      <c r="N7425">
        <v>1965</v>
      </c>
      <c r="O7425">
        <v>1969</v>
      </c>
      <c r="P7425">
        <v>2087</v>
      </c>
      <c r="Q7425">
        <v>2721</v>
      </c>
      <c r="R7425">
        <v>2601</v>
      </c>
      <c r="S7425">
        <v>1716</v>
      </c>
      <c r="T7425">
        <v>1313</v>
      </c>
      <c r="U7425">
        <v>437</v>
      </c>
      <c r="V7425" s="1" t="s">
        <v>4330</v>
      </c>
      <c r="W7425" s="1" t="s">
        <v>2551</v>
      </c>
      <c r="X7425" s="5" t="s">
        <v>4355</v>
      </c>
      <c r="Y7425" s="5" t="s">
        <v>2553</v>
      </c>
      <c r="Z7425" s="5" t="s">
        <v>13</v>
      </c>
      <c r="AA7425" s="5"/>
    </row>
    <row r="7426" spans="1:27" ht="12" customHeight="1" x14ac:dyDescent="0.15">
      <c r="A7426" s="1" t="s">
        <v>1847</v>
      </c>
      <c r="B7426" s="1" t="s">
        <v>198</v>
      </c>
      <c r="C7426" s="1" t="s">
        <v>15</v>
      </c>
      <c r="D7426" s="1" t="s">
        <v>2523</v>
      </c>
      <c r="E7426" s="1" t="s">
        <v>10</v>
      </c>
      <c r="F7426" s="1" t="s">
        <v>1872</v>
      </c>
      <c r="G7426" s="1" t="s">
        <v>16</v>
      </c>
      <c r="H7426" s="1" t="s">
        <v>13</v>
      </c>
      <c r="I7426">
        <v>26</v>
      </c>
      <c r="J7426">
        <v>23</v>
      </c>
      <c r="K7426">
        <v>5</v>
      </c>
      <c r="L7426">
        <v>26</v>
      </c>
      <c r="M7426">
        <v>5</v>
      </c>
      <c r="N7426">
        <v>27</v>
      </c>
      <c r="O7426">
        <v>5</v>
      </c>
      <c r="P7426">
        <v>25</v>
      </c>
      <c r="Q7426">
        <v>6</v>
      </c>
      <c r="R7426">
        <v>12</v>
      </c>
      <c r="S7426">
        <v>24</v>
      </c>
      <c r="T7426">
        <v>2</v>
      </c>
      <c r="U7426">
        <v>6</v>
      </c>
      <c r="V7426" s="1" t="s">
        <v>4330</v>
      </c>
      <c r="W7426" s="1" t="s">
        <v>2551</v>
      </c>
      <c r="X7426" s="5" t="s">
        <v>4355</v>
      </c>
      <c r="Y7426" s="5" t="s">
        <v>2561</v>
      </c>
      <c r="Z7426" s="5" t="s">
        <v>13</v>
      </c>
      <c r="AA7426" s="5"/>
    </row>
    <row r="7427" spans="1:27" ht="12" customHeight="1" x14ac:dyDescent="0.15">
      <c r="A7427" s="1" t="s">
        <v>1847</v>
      </c>
      <c r="B7427" s="1" t="s">
        <v>198</v>
      </c>
      <c r="C7427" s="1" t="s">
        <v>17</v>
      </c>
      <c r="D7427" s="1" t="s">
        <v>2523</v>
      </c>
      <c r="E7427" s="1" t="s">
        <v>10</v>
      </c>
      <c r="F7427" s="1" t="s">
        <v>1872</v>
      </c>
      <c r="G7427" s="1" t="s">
        <v>18</v>
      </c>
      <c r="H7427" s="1" t="s">
        <v>13</v>
      </c>
      <c r="I7427">
        <v>894</v>
      </c>
      <c r="J7427">
        <v>1011</v>
      </c>
      <c r="K7427">
        <v>1426</v>
      </c>
      <c r="L7427">
        <v>1177</v>
      </c>
      <c r="M7427">
        <v>1705</v>
      </c>
      <c r="N7427">
        <v>1441</v>
      </c>
      <c r="O7427">
        <v>1428</v>
      </c>
      <c r="P7427">
        <v>1788</v>
      </c>
      <c r="Q7427">
        <v>2150</v>
      </c>
      <c r="R7427">
        <v>2146</v>
      </c>
      <c r="S7427">
        <v>1418</v>
      </c>
      <c r="T7427">
        <v>924</v>
      </c>
      <c r="U7427">
        <v>201</v>
      </c>
      <c r="V7427" s="1" t="s">
        <v>4330</v>
      </c>
      <c r="W7427" s="1" t="s">
        <v>2551</v>
      </c>
      <c r="X7427" s="5" t="s">
        <v>4355</v>
      </c>
      <c r="Y7427" s="5" t="s">
        <v>2562</v>
      </c>
      <c r="Z7427" s="5" t="s">
        <v>13</v>
      </c>
      <c r="AA7427" s="5"/>
    </row>
    <row r="7428" spans="1:27" ht="12" customHeight="1" x14ac:dyDescent="0.15">
      <c r="A7428" s="1" t="s">
        <v>1847</v>
      </c>
      <c r="B7428" s="1" t="s">
        <v>198</v>
      </c>
      <c r="C7428" s="1" t="s">
        <v>19</v>
      </c>
      <c r="D7428" s="1" t="s">
        <v>2523</v>
      </c>
      <c r="E7428" s="1" t="s">
        <v>10</v>
      </c>
      <c r="F7428" s="1" t="s">
        <v>1872</v>
      </c>
      <c r="G7428" s="1" t="s">
        <v>242</v>
      </c>
      <c r="H7428" s="1" t="s">
        <v>13</v>
      </c>
      <c r="I7428">
        <v>355</v>
      </c>
      <c r="J7428">
        <v>456</v>
      </c>
      <c r="K7428">
        <v>497</v>
      </c>
      <c r="L7428">
        <v>550</v>
      </c>
      <c r="M7428">
        <v>634</v>
      </c>
      <c r="N7428">
        <v>588</v>
      </c>
      <c r="O7428">
        <v>436</v>
      </c>
      <c r="P7428">
        <v>562</v>
      </c>
      <c r="Q7428">
        <v>282</v>
      </c>
      <c r="R7428">
        <v>367</v>
      </c>
      <c r="S7428">
        <v>438</v>
      </c>
      <c r="T7428">
        <v>395</v>
      </c>
      <c r="U7428">
        <v>235</v>
      </c>
      <c r="V7428" s="1" t="s">
        <v>4330</v>
      </c>
      <c r="W7428" s="1" t="s">
        <v>2551</v>
      </c>
      <c r="X7428" s="5" t="s">
        <v>4355</v>
      </c>
      <c r="Y7428" s="5" t="s">
        <v>2557</v>
      </c>
      <c r="Z7428" s="5" t="s">
        <v>13</v>
      </c>
      <c r="AA7428" s="5"/>
    </row>
    <row r="7429" spans="1:27" ht="12" customHeight="1" x14ac:dyDescent="0.15">
      <c r="A7429" s="1" t="s">
        <v>1847</v>
      </c>
      <c r="B7429" s="1" t="s">
        <v>198</v>
      </c>
      <c r="C7429" s="1" t="s">
        <v>21</v>
      </c>
      <c r="D7429" s="1" t="s">
        <v>2523</v>
      </c>
      <c r="E7429" s="1" t="s">
        <v>10</v>
      </c>
      <c r="F7429" s="1" t="s">
        <v>1872</v>
      </c>
      <c r="G7429" s="1" t="s">
        <v>1305</v>
      </c>
      <c r="H7429" s="1" t="s">
        <v>306</v>
      </c>
      <c r="I7429">
        <v>135335</v>
      </c>
      <c r="J7429">
        <v>169479</v>
      </c>
      <c r="K7429">
        <v>174663</v>
      </c>
      <c r="L7429">
        <v>194696</v>
      </c>
      <c r="M7429">
        <v>201699</v>
      </c>
      <c r="N7429">
        <v>177554</v>
      </c>
      <c r="O7429">
        <v>168563</v>
      </c>
      <c r="P7429">
        <v>179053</v>
      </c>
      <c r="Q7429">
        <v>119337</v>
      </c>
      <c r="R7429">
        <v>154901</v>
      </c>
      <c r="S7429">
        <v>140670</v>
      </c>
      <c r="T7429">
        <v>139867</v>
      </c>
      <c r="U7429">
        <v>111732</v>
      </c>
      <c r="V7429" s="1" t="s">
        <v>4330</v>
      </c>
      <c r="W7429" s="1" t="s">
        <v>2551</v>
      </c>
      <c r="X7429" s="5" t="s">
        <v>4355</v>
      </c>
      <c r="Y7429" s="5" t="s">
        <v>2740</v>
      </c>
      <c r="Z7429" s="5" t="s">
        <v>2788</v>
      </c>
      <c r="AA7429" s="5"/>
    </row>
    <row r="7430" spans="1:27" ht="12" customHeight="1" x14ac:dyDescent="0.15">
      <c r="A7430" s="1" t="s">
        <v>1847</v>
      </c>
      <c r="B7430" s="1" t="s">
        <v>198</v>
      </c>
      <c r="C7430" s="1" t="s">
        <v>23</v>
      </c>
      <c r="D7430" s="1" t="s">
        <v>2523</v>
      </c>
      <c r="E7430" s="1" t="s">
        <v>10</v>
      </c>
      <c r="F7430" s="1" t="s">
        <v>1872</v>
      </c>
      <c r="G7430" s="1" t="s">
        <v>22</v>
      </c>
      <c r="H7430" s="1" t="s">
        <v>13</v>
      </c>
      <c r="I7430">
        <v>72</v>
      </c>
      <c r="J7430">
        <v>82</v>
      </c>
      <c r="K7430">
        <v>4</v>
      </c>
      <c r="L7430">
        <v>64</v>
      </c>
      <c r="M7430">
        <v>50</v>
      </c>
      <c r="N7430">
        <v>57</v>
      </c>
      <c r="O7430">
        <v>32</v>
      </c>
      <c r="P7430">
        <v>37</v>
      </c>
      <c r="Q7430">
        <v>84</v>
      </c>
      <c r="R7430">
        <v>69</v>
      </c>
      <c r="S7430">
        <v>45</v>
      </c>
      <c r="T7430">
        <v>108</v>
      </c>
      <c r="U7430">
        <v>115</v>
      </c>
      <c r="V7430" s="1" t="s">
        <v>4330</v>
      </c>
      <c r="W7430" s="1" t="s">
        <v>2551</v>
      </c>
      <c r="X7430" s="5" t="s">
        <v>4355</v>
      </c>
      <c r="Y7430" s="5" t="s">
        <v>2564</v>
      </c>
      <c r="Z7430" s="5" t="s">
        <v>13</v>
      </c>
      <c r="AA7430" s="5"/>
    </row>
    <row r="7431" spans="1:27" ht="12" customHeight="1" x14ac:dyDescent="0.15">
      <c r="A7431" s="1" t="s">
        <v>1847</v>
      </c>
      <c r="B7431" s="1" t="s">
        <v>198</v>
      </c>
      <c r="C7431" s="1" t="s">
        <v>77</v>
      </c>
      <c r="D7431" s="1" t="s">
        <v>2523</v>
      </c>
      <c r="E7431" s="1" t="s">
        <v>10</v>
      </c>
      <c r="F7431" s="1" t="s">
        <v>1872</v>
      </c>
      <c r="G7431" s="1" t="s">
        <v>24</v>
      </c>
      <c r="H7431" s="1" t="s">
        <v>13</v>
      </c>
      <c r="I7431">
        <v>1781</v>
      </c>
      <c r="J7431">
        <v>1790</v>
      </c>
      <c r="K7431">
        <v>1941</v>
      </c>
      <c r="L7431">
        <v>1999</v>
      </c>
      <c r="M7431">
        <v>2088</v>
      </c>
      <c r="N7431">
        <v>1995</v>
      </c>
      <c r="O7431">
        <v>2071</v>
      </c>
      <c r="P7431">
        <v>1796</v>
      </c>
      <c r="Q7431">
        <v>2008</v>
      </c>
      <c r="R7431">
        <v>2040</v>
      </c>
      <c r="S7431">
        <v>1875</v>
      </c>
      <c r="T7431">
        <v>1760</v>
      </c>
      <c r="U7431">
        <v>1651</v>
      </c>
      <c r="V7431" s="1" t="s">
        <v>4330</v>
      </c>
      <c r="W7431" s="1" t="s">
        <v>2551</v>
      </c>
      <c r="X7431" s="5" t="s">
        <v>4355</v>
      </c>
      <c r="Y7431" s="5" t="s">
        <v>2559</v>
      </c>
      <c r="Z7431" s="5" t="s">
        <v>13</v>
      </c>
      <c r="AA7431" s="5"/>
    </row>
    <row r="7432" spans="1:27" ht="12" customHeight="1" x14ac:dyDescent="0.15">
      <c r="A7432" s="1" t="s">
        <v>1847</v>
      </c>
      <c r="B7432" s="1" t="s">
        <v>200</v>
      </c>
      <c r="C7432" s="1" t="s">
        <v>9</v>
      </c>
      <c r="D7432" s="1" t="s">
        <v>2523</v>
      </c>
      <c r="E7432" s="1" t="s">
        <v>10</v>
      </c>
      <c r="F7432" s="1" t="s">
        <v>1873</v>
      </c>
      <c r="G7432" s="1" t="s">
        <v>12</v>
      </c>
      <c r="H7432" s="1" t="s">
        <v>13</v>
      </c>
      <c r="I7432">
        <v>15374</v>
      </c>
      <c r="J7432">
        <v>13939</v>
      </c>
      <c r="K7432">
        <v>12214</v>
      </c>
      <c r="L7432">
        <v>13940</v>
      </c>
      <c r="M7432">
        <v>14810</v>
      </c>
      <c r="N7432">
        <v>11298</v>
      </c>
      <c r="O7432">
        <v>14502</v>
      </c>
      <c r="P7432">
        <v>11426</v>
      </c>
      <c r="Q7432">
        <v>13897</v>
      </c>
      <c r="R7432">
        <v>11203</v>
      </c>
      <c r="S7432">
        <v>13009</v>
      </c>
      <c r="T7432">
        <v>13284</v>
      </c>
      <c r="U7432">
        <v>11290</v>
      </c>
      <c r="V7432" s="1" t="s">
        <v>4330</v>
      </c>
      <c r="W7432" s="1" t="s">
        <v>2551</v>
      </c>
      <c r="X7432" s="5" t="s">
        <v>4356</v>
      </c>
      <c r="Y7432" s="5" t="s">
        <v>2553</v>
      </c>
      <c r="Z7432" s="5" t="s">
        <v>13</v>
      </c>
      <c r="AA7432" s="5"/>
    </row>
    <row r="7433" spans="1:27" ht="12" customHeight="1" x14ac:dyDescent="0.15">
      <c r="A7433" s="1" t="s">
        <v>1847</v>
      </c>
      <c r="B7433" s="1" t="s">
        <v>200</v>
      </c>
      <c r="C7433" s="1" t="s">
        <v>15</v>
      </c>
      <c r="D7433" s="1" t="s">
        <v>2523</v>
      </c>
      <c r="E7433" s="1" t="s">
        <v>10</v>
      </c>
      <c r="F7433" s="1" t="s">
        <v>1873</v>
      </c>
      <c r="G7433" s="1" t="s">
        <v>16</v>
      </c>
      <c r="H7433" s="1" t="s">
        <v>13</v>
      </c>
      <c r="I7433">
        <v>761</v>
      </c>
      <c r="J7433">
        <v>867</v>
      </c>
      <c r="K7433">
        <v>649</v>
      </c>
      <c r="L7433">
        <v>594</v>
      </c>
      <c r="M7433">
        <v>507</v>
      </c>
      <c r="N7433">
        <v>567</v>
      </c>
      <c r="O7433">
        <v>527</v>
      </c>
      <c r="P7433">
        <v>506</v>
      </c>
      <c r="Q7433">
        <v>517</v>
      </c>
      <c r="R7433">
        <v>398</v>
      </c>
      <c r="S7433">
        <v>466</v>
      </c>
      <c r="T7433">
        <v>416</v>
      </c>
      <c r="U7433">
        <v>448</v>
      </c>
      <c r="V7433" s="1" t="s">
        <v>4330</v>
      </c>
      <c r="W7433" s="1" t="s">
        <v>2551</v>
      </c>
      <c r="X7433" s="5" t="s">
        <v>4356</v>
      </c>
      <c r="Y7433" s="5" t="s">
        <v>2561</v>
      </c>
      <c r="Z7433" s="5" t="s">
        <v>13</v>
      </c>
      <c r="AA7433" s="5"/>
    </row>
    <row r="7434" spans="1:27" ht="12" customHeight="1" x14ac:dyDescent="0.15">
      <c r="A7434" s="1" t="s">
        <v>1847</v>
      </c>
      <c r="B7434" s="1" t="s">
        <v>200</v>
      </c>
      <c r="C7434" s="1" t="s">
        <v>17</v>
      </c>
      <c r="D7434" s="1" t="s">
        <v>2523</v>
      </c>
      <c r="E7434" s="1" t="s">
        <v>10</v>
      </c>
      <c r="F7434" s="1" t="s">
        <v>1873</v>
      </c>
      <c r="G7434" s="1" t="s">
        <v>18</v>
      </c>
      <c r="H7434" s="1" t="s">
        <v>13</v>
      </c>
      <c r="I7434">
        <v>3240</v>
      </c>
      <c r="J7434">
        <v>2875</v>
      </c>
      <c r="K7434">
        <v>2230</v>
      </c>
      <c r="L7434">
        <v>3029</v>
      </c>
      <c r="M7434">
        <v>2418</v>
      </c>
      <c r="N7434">
        <v>2233</v>
      </c>
      <c r="O7434">
        <v>2952</v>
      </c>
      <c r="P7434">
        <v>1948</v>
      </c>
      <c r="Q7434">
        <v>2705</v>
      </c>
      <c r="R7434">
        <v>2286</v>
      </c>
      <c r="S7434">
        <v>2395</v>
      </c>
      <c r="T7434">
        <v>2386</v>
      </c>
      <c r="U7434">
        <v>2822</v>
      </c>
      <c r="V7434" s="1" t="s">
        <v>4330</v>
      </c>
      <c r="W7434" s="1" t="s">
        <v>2551</v>
      </c>
      <c r="X7434" s="5" t="s">
        <v>4356</v>
      </c>
      <c r="Y7434" s="5" t="s">
        <v>2562</v>
      </c>
      <c r="Z7434" s="5" t="s">
        <v>13</v>
      </c>
      <c r="AA7434" s="5"/>
    </row>
    <row r="7435" spans="1:27" ht="12" customHeight="1" x14ac:dyDescent="0.15">
      <c r="A7435" s="1" t="s">
        <v>1847</v>
      </c>
      <c r="B7435" s="1" t="s">
        <v>200</v>
      </c>
      <c r="C7435" s="1" t="s">
        <v>19</v>
      </c>
      <c r="D7435" s="1" t="s">
        <v>2523</v>
      </c>
      <c r="E7435" s="1" t="s">
        <v>10</v>
      </c>
      <c r="F7435" s="1" t="s">
        <v>1873</v>
      </c>
      <c r="G7435" s="1" t="s">
        <v>242</v>
      </c>
      <c r="H7435" s="1" t="s">
        <v>13</v>
      </c>
      <c r="I7435">
        <v>11343</v>
      </c>
      <c r="J7435">
        <v>10321</v>
      </c>
      <c r="K7435">
        <v>9290</v>
      </c>
      <c r="L7435">
        <v>8885</v>
      </c>
      <c r="M7435">
        <v>9208</v>
      </c>
      <c r="N7435">
        <v>8176</v>
      </c>
      <c r="O7435">
        <v>8905</v>
      </c>
      <c r="P7435">
        <v>8884</v>
      </c>
      <c r="Q7435">
        <v>8811</v>
      </c>
      <c r="R7435">
        <v>8280</v>
      </c>
      <c r="S7435">
        <v>7392</v>
      </c>
      <c r="T7435">
        <v>8237</v>
      </c>
      <c r="U7435">
        <v>10726</v>
      </c>
      <c r="V7435" s="1" t="s">
        <v>4330</v>
      </c>
      <c r="W7435" s="1" t="s">
        <v>2551</v>
      </c>
      <c r="X7435" s="5" t="s">
        <v>4356</v>
      </c>
      <c r="Y7435" s="5" t="s">
        <v>2557</v>
      </c>
      <c r="Z7435" s="5" t="s">
        <v>13</v>
      </c>
      <c r="AA7435" s="5"/>
    </row>
    <row r="7436" spans="1:27" ht="12" customHeight="1" x14ac:dyDescent="0.15">
      <c r="A7436" s="1" t="s">
        <v>1847</v>
      </c>
      <c r="B7436" s="1" t="s">
        <v>200</v>
      </c>
      <c r="C7436" s="1" t="s">
        <v>21</v>
      </c>
      <c r="D7436" s="1" t="s">
        <v>2523</v>
      </c>
      <c r="E7436" s="1" t="s">
        <v>10</v>
      </c>
      <c r="F7436" s="1" t="s">
        <v>1873</v>
      </c>
      <c r="G7436" s="1" t="s">
        <v>1305</v>
      </c>
      <c r="H7436" s="1" t="s">
        <v>306</v>
      </c>
      <c r="I7436">
        <v>3448273</v>
      </c>
      <c r="J7436">
        <v>3275561</v>
      </c>
      <c r="K7436">
        <v>3025623</v>
      </c>
      <c r="L7436">
        <v>2978785</v>
      </c>
      <c r="M7436">
        <v>3202639</v>
      </c>
      <c r="N7436">
        <v>2933874</v>
      </c>
      <c r="O7436">
        <v>3034815</v>
      </c>
      <c r="P7436">
        <v>3095291</v>
      </c>
      <c r="Q7436">
        <v>3039104</v>
      </c>
      <c r="R7436">
        <v>2962928</v>
      </c>
      <c r="S7436">
        <v>2681523</v>
      </c>
      <c r="T7436">
        <v>3042917</v>
      </c>
      <c r="U7436">
        <v>3811648</v>
      </c>
      <c r="V7436" s="1" t="s">
        <v>4330</v>
      </c>
      <c r="W7436" s="1" t="s">
        <v>2551</v>
      </c>
      <c r="X7436" s="5" t="s">
        <v>4356</v>
      </c>
      <c r="Y7436" s="5" t="s">
        <v>2740</v>
      </c>
      <c r="Z7436" s="5" t="s">
        <v>2788</v>
      </c>
      <c r="AA7436" s="5"/>
    </row>
    <row r="7437" spans="1:27" ht="12" customHeight="1" x14ac:dyDescent="0.15">
      <c r="A7437" s="1" t="s">
        <v>1847</v>
      </c>
      <c r="B7437" s="1" t="s">
        <v>200</v>
      </c>
      <c r="C7437" s="1" t="s">
        <v>23</v>
      </c>
      <c r="D7437" s="1" t="s">
        <v>2523</v>
      </c>
      <c r="E7437" s="1" t="s">
        <v>10</v>
      </c>
      <c r="F7437" s="1" t="s">
        <v>1873</v>
      </c>
      <c r="G7437" s="1" t="s">
        <v>22</v>
      </c>
      <c r="H7437" s="1" t="s">
        <v>13</v>
      </c>
      <c r="I7437">
        <v>1530</v>
      </c>
      <c r="J7437">
        <v>1602</v>
      </c>
      <c r="K7437">
        <v>622</v>
      </c>
      <c r="L7437">
        <v>1329</v>
      </c>
      <c r="M7437">
        <v>1234</v>
      </c>
      <c r="N7437">
        <v>753</v>
      </c>
      <c r="O7437">
        <v>1008</v>
      </c>
      <c r="P7437">
        <v>887</v>
      </c>
      <c r="Q7437">
        <v>969</v>
      </c>
      <c r="R7437">
        <v>1004</v>
      </c>
      <c r="S7437">
        <v>681</v>
      </c>
      <c r="T7437">
        <v>704</v>
      </c>
      <c r="U7437">
        <v>734</v>
      </c>
      <c r="V7437" s="1" t="s">
        <v>4330</v>
      </c>
      <c r="W7437" s="1" t="s">
        <v>2551</v>
      </c>
      <c r="X7437" s="5" t="s">
        <v>4356</v>
      </c>
      <c r="Y7437" s="5" t="s">
        <v>2564</v>
      </c>
      <c r="Z7437" s="5" t="s">
        <v>13</v>
      </c>
      <c r="AA7437" s="5"/>
    </row>
    <row r="7438" spans="1:27" ht="12" customHeight="1" x14ac:dyDescent="0.15">
      <c r="A7438" s="1" t="s">
        <v>1847</v>
      </c>
      <c r="B7438" s="1" t="s">
        <v>200</v>
      </c>
      <c r="C7438" s="1" t="s">
        <v>77</v>
      </c>
      <c r="D7438" s="1" t="s">
        <v>2523</v>
      </c>
      <c r="E7438" s="1" t="s">
        <v>10</v>
      </c>
      <c r="F7438" s="1" t="s">
        <v>1873</v>
      </c>
      <c r="G7438" s="1" t="s">
        <v>24</v>
      </c>
      <c r="H7438" s="1" t="s">
        <v>13</v>
      </c>
      <c r="I7438">
        <v>21446</v>
      </c>
      <c r="J7438">
        <v>20982</v>
      </c>
      <c r="K7438">
        <v>21324</v>
      </c>
      <c r="L7438">
        <v>22243</v>
      </c>
      <c r="M7438">
        <v>24372</v>
      </c>
      <c r="N7438">
        <v>24836</v>
      </c>
      <c r="O7438">
        <v>26714</v>
      </c>
      <c r="P7438">
        <v>26791</v>
      </c>
      <c r="Q7438">
        <v>28557</v>
      </c>
      <c r="R7438">
        <v>28335</v>
      </c>
      <c r="S7438">
        <v>31212</v>
      </c>
      <c r="T7438">
        <v>33326</v>
      </c>
      <c r="U7438">
        <v>30585</v>
      </c>
      <c r="V7438" s="1" t="s">
        <v>4330</v>
      </c>
      <c r="W7438" s="1" t="s">
        <v>2551</v>
      </c>
      <c r="X7438" s="5" t="s">
        <v>4356</v>
      </c>
      <c r="Y7438" s="5" t="s">
        <v>2559</v>
      </c>
      <c r="Z7438" s="5" t="s">
        <v>13</v>
      </c>
      <c r="AA7438" s="5"/>
    </row>
    <row r="7439" spans="1:27" ht="12" customHeight="1" x14ac:dyDescent="0.15">
      <c r="A7439" s="1" t="s">
        <v>1847</v>
      </c>
      <c r="B7439" s="1" t="s">
        <v>202</v>
      </c>
      <c r="C7439" s="1" t="s">
        <v>9</v>
      </c>
      <c r="D7439" s="1" t="s">
        <v>2523</v>
      </c>
      <c r="E7439" s="1" t="s">
        <v>10</v>
      </c>
      <c r="F7439" s="1" t="s">
        <v>1874</v>
      </c>
      <c r="G7439" s="1" t="s">
        <v>12</v>
      </c>
      <c r="H7439" s="1" t="s">
        <v>13</v>
      </c>
      <c r="I7439">
        <v>6732</v>
      </c>
      <c r="J7439">
        <v>5840</v>
      </c>
      <c r="K7439">
        <v>5257</v>
      </c>
      <c r="L7439">
        <v>5513</v>
      </c>
      <c r="M7439">
        <v>6035</v>
      </c>
      <c r="N7439">
        <v>4517</v>
      </c>
      <c r="O7439">
        <v>5440</v>
      </c>
      <c r="P7439">
        <v>4561</v>
      </c>
      <c r="Q7439">
        <v>5589</v>
      </c>
      <c r="R7439">
        <v>4850</v>
      </c>
      <c r="S7439">
        <v>4530</v>
      </c>
      <c r="T7439">
        <v>5856</v>
      </c>
      <c r="U7439">
        <v>4639</v>
      </c>
      <c r="V7439" s="1" t="s">
        <v>4330</v>
      </c>
      <c r="W7439" s="1" t="s">
        <v>2551</v>
      </c>
      <c r="X7439" s="5" t="s">
        <v>4357</v>
      </c>
      <c r="Y7439" s="5" t="s">
        <v>2553</v>
      </c>
      <c r="Z7439" s="5" t="s">
        <v>13</v>
      </c>
      <c r="AA7439" s="5"/>
    </row>
    <row r="7440" spans="1:27" ht="12" customHeight="1" x14ac:dyDescent="0.15">
      <c r="A7440" s="1" t="s">
        <v>1847</v>
      </c>
      <c r="B7440" s="1" t="s">
        <v>202</v>
      </c>
      <c r="C7440" s="1" t="s">
        <v>15</v>
      </c>
      <c r="D7440" s="1" t="s">
        <v>2523</v>
      </c>
      <c r="E7440" s="1" t="s">
        <v>10</v>
      </c>
      <c r="F7440" s="1" t="s">
        <v>1874</v>
      </c>
      <c r="G7440" s="1" t="s">
        <v>16</v>
      </c>
      <c r="H7440" s="1" t="s">
        <v>13</v>
      </c>
      <c r="I7440">
        <v>132</v>
      </c>
      <c r="J7440">
        <v>176</v>
      </c>
      <c r="K7440">
        <v>109</v>
      </c>
      <c r="L7440">
        <v>155</v>
      </c>
      <c r="M7440">
        <v>163</v>
      </c>
      <c r="N7440">
        <v>118</v>
      </c>
      <c r="O7440">
        <v>132</v>
      </c>
      <c r="P7440">
        <v>126</v>
      </c>
      <c r="Q7440">
        <v>131</v>
      </c>
      <c r="R7440">
        <v>105</v>
      </c>
      <c r="S7440">
        <v>116</v>
      </c>
      <c r="T7440">
        <v>138</v>
      </c>
      <c r="U7440">
        <v>95</v>
      </c>
      <c r="V7440" s="1" t="s">
        <v>4330</v>
      </c>
      <c r="W7440" s="1" t="s">
        <v>2551</v>
      </c>
      <c r="X7440" s="5" t="s">
        <v>4357</v>
      </c>
      <c r="Y7440" s="5" t="s">
        <v>2561</v>
      </c>
      <c r="Z7440" s="5" t="s">
        <v>13</v>
      </c>
      <c r="AA7440" s="5"/>
    </row>
    <row r="7441" spans="1:27" ht="12" customHeight="1" x14ac:dyDescent="0.15">
      <c r="A7441" s="1" t="s">
        <v>1847</v>
      </c>
      <c r="B7441" s="1" t="s">
        <v>202</v>
      </c>
      <c r="C7441" s="1" t="s">
        <v>17</v>
      </c>
      <c r="D7441" s="1" t="s">
        <v>2523</v>
      </c>
      <c r="E7441" s="1" t="s">
        <v>10</v>
      </c>
      <c r="F7441" s="1" t="s">
        <v>1874</v>
      </c>
      <c r="G7441" s="1" t="s">
        <v>18</v>
      </c>
      <c r="H7441" s="1" t="s">
        <v>13</v>
      </c>
      <c r="I7441">
        <v>1998</v>
      </c>
      <c r="J7441">
        <v>1825</v>
      </c>
      <c r="K7441">
        <v>1446</v>
      </c>
      <c r="L7441">
        <v>1830</v>
      </c>
      <c r="M7441">
        <v>1906</v>
      </c>
      <c r="N7441">
        <v>1664</v>
      </c>
      <c r="O7441">
        <v>1677</v>
      </c>
      <c r="P7441">
        <v>1550</v>
      </c>
      <c r="Q7441">
        <v>1794</v>
      </c>
      <c r="R7441">
        <v>1842</v>
      </c>
      <c r="S7441">
        <v>1433</v>
      </c>
      <c r="T7441">
        <v>1677</v>
      </c>
      <c r="U7441">
        <v>1708</v>
      </c>
      <c r="V7441" s="1" t="s">
        <v>4330</v>
      </c>
      <c r="W7441" s="1" t="s">
        <v>2551</v>
      </c>
      <c r="X7441" s="5" t="s">
        <v>4357</v>
      </c>
      <c r="Y7441" s="5" t="s">
        <v>2562</v>
      </c>
      <c r="Z7441" s="5" t="s">
        <v>13</v>
      </c>
      <c r="AA7441" s="5"/>
    </row>
    <row r="7442" spans="1:27" ht="12" customHeight="1" x14ac:dyDescent="0.15">
      <c r="A7442" s="1" t="s">
        <v>1847</v>
      </c>
      <c r="B7442" s="1" t="s">
        <v>202</v>
      </c>
      <c r="C7442" s="1" t="s">
        <v>19</v>
      </c>
      <c r="D7442" s="1" t="s">
        <v>2523</v>
      </c>
      <c r="E7442" s="1" t="s">
        <v>10</v>
      </c>
      <c r="F7442" s="1" t="s">
        <v>1874</v>
      </c>
      <c r="G7442" s="1" t="s">
        <v>242</v>
      </c>
      <c r="H7442" s="1" t="s">
        <v>13</v>
      </c>
      <c r="I7442">
        <v>4451</v>
      </c>
      <c r="J7442">
        <v>4084</v>
      </c>
      <c r="K7442">
        <v>3340</v>
      </c>
      <c r="L7442">
        <v>3597</v>
      </c>
      <c r="M7442">
        <v>3288</v>
      </c>
      <c r="N7442">
        <v>2984</v>
      </c>
      <c r="O7442">
        <v>2859</v>
      </c>
      <c r="P7442">
        <v>3102</v>
      </c>
      <c r="Q7442">
        <v>3083</v>
      </c>
      <c r="R7442">
        <v>2957</v>
      </c>
      <c r="S7442">
        <v>2590</v>
      </c>
      <c r="T7442">
        <v>2931</v>
      </c>
      <c r="U7442">
        <v>3841</v>
      </c>
      <c r="V7442" s="1" t="s">
        <v>4330</v>
      </c>
      <c r="W7442" s="1" t="s">
        <v>2551</v>
      </c>
      <c r="X7442" s="5" t="s">
        <v>4357</v>
      </c>
      <c r="Y7442" s="5" t="s">
        <v>2557</v>
      </c>
      <c r="Z7442" s="5" t="s">
        <v>13</v>
      </c>
      <c r="AA7442" s="5"/>
    </row>
    <row r="7443" spans="1:27" ht="12" customHeight="1" x14ac:dyDescent="0.15">
      <c r="A7443" s="1" t="s">
        <v>1847</v>
      </c>
      <c r="B7443" s="1" t="s">
        <v>202</v>
      </c>
      <c r="C7443" s="1" t="s">
        <v>21</v>
      </c>
      <c r="D7443" s="1" t="s">
        <v>2523</v>
      </c>
      <c r="E7443" s="1" t="s">
        <v>10</v>
      </c>
      <c r="F7443" s="1" t="s">
        <v>1874</v>
      </c>
      <c r="G7443" s="1" t="s">
        <v>1305</v>
      </c>
      <c r="H7443" s="1" t="s">
        <v>306</v>
      </c>
      <c r="I7443">
        <v>1832214</v>
      </c>
      <c r="J7443">
        <v>1773625</v>
      </c>
      <c r="K7443">
        <v>1480090</v>
      </c>
      <c r="L7443">
        <v>1735635</v>
      </c>
      <c r="M7443">
        <v>1604876</v>
      </c>
      <c r="N7443">
        <v>1477958</v>
      </c>
      <c r="O7443">
        <v>1493157</v>
      </c>
      <c r="P7443">
        <v>1585135</v>
      </c>
      <c r="Q7443">
        <v>1574832</v>
      </c>
      <c r="R7443">
        <v>1478099</v>
      </c>
      <c r="S7443">
        <v>1342740</v>
      </c>
      <c r="T7443">
        <v>1477184</v>
      </c>
      <c r="U7443">
        <v>1818857</v>
      </c>
      <c r="V7443" s="1" t="s">
        <v>4330</v>
      </c>
      <c r="W7443" s="1" t="s">
        <v>2551</v>
      </c>
      <c r="X7443" s="5" t="s">
        <v>4357</v>
      </c>
      <c r="Y7443" s="5" t="s">
        <v>2740</v>
      </c>
      <c r="Z7443" s="5" t="s">
        <v>2788</v>
      </c>
      <c r="AA7443" s="5"/>
    </row>
    <row r="7444" spans="1:27" ht="12" customHeight="1" x14ac:dyDescent="0.15">
      <c r="A7444" s="1" t="s">
        <v>1847</v>
      </c>
      <c r="B7444" s="1" t="s">
        <v>202</v>
      </c>
      <c r="C7444" s="1" t="s">
        <v>23</v>
      </c>
      <c r="D7444" s="1" t="s">
        <v>2523</v>
      </c>
      <c r="E7444" s="1" t="s">
        <v>10</v>
      </c>
      <c r="F7444" s="1" t="s">
        <v>1874</v>
      </c>
      <c r="G7444" s="1" t="s">
        <v>22</v>
      </c>
      <c r="H7444" s="1" t="s">
        <v>13</v>
      </c>
      <c r="I7444">
        <v>62</v>
      </c>
      <c r="J7444">
        <v>70</v>
      </c>
      <c r="K7444">
        <v>55</v>
      </c>
      <c r="L7444">
        <v>84</v>
      </c>
      <c r="M7444">
        <v>89</v>
      </c>
      <c r="N7444">
        <v>72</v>
      </c>
      <c r="O7444">
        <v>79</v>
      </c>
      <c r="P7444">
        <v>81</v>
      </c>
      <c r="Q7444">
        <v>66</v>
      </c>
      <c r="R7444">
        <v>45</v>
      </c>
      <c r="S7444">
        <v>64</v>
      </c>
      <c r="T7444">
        <v>50</v>
      </c>
      <c r="U7444">
        <v>53</v>
      </c>
      <c r="V7444" s="1" t="s">
        <v>4330</v>
      </c>
      <c r="W7444" s="1" t="s">
        <v>2551</v>
      </c>
      <c r="X7444" s="5" t="s">
        <v>4357</v>
      </c>
      <c r="Y7444" s="5" t="s">
        <v>2564</v>
      </c>
      <c r="Z7444" s="5" t="s">
        <v>13</v>
      </c>
      <c r="AA7444" s="5"/>
    </row>
    <row r="7445" spans="1:27" ht="12" customHeight="1" x14ac:dyDescent="0.15">
      <c r="A7445" s="1" t="s">
        <v>1847</v>
      </c>
      <c r="B7445" s="1" t="s">
        <v>202</v>
      </c>
      <c r="C7445" s="1" t="s">
        <v>77</v>
      </c>
      <c r="D7445" s="1" t="s">
        <v>2523</v>
      </c>
      <c r="E7445" s="1" t="s">
        <v>10</v>
      </c>
      <c r="F7445" s="1" t="s">
        <v>1874</v>
      </c>
      <c r="G7445" s="1" t="s">
        <v>24</v>
      </c>
      <c r="H7445" s="1" t="s">
        <v>13</v>
      </c>
      <c r="I7445">
        <v>8304</v>
      </c>
      <c r="J7445">
        <v>8198</v>
      </c>
      <c r="K7445">
        <v>8614</v>
      </c>
      <c r="L7445">
        <v>8656</v>
      </c>
      <c r="M7445">
        <v>9348</v>
      </c>
      <c r="N7445">
        <v>9168</v>
      </c>
      <c r="O7445">
        <v>9980</v>
      </c>
      <c r="P7445">
        <v>9780</v>
      </c>
      <c r="Q7445">
        <v>10389</v>
      </c>
      <c r="R7445">
        <v>10364</v>
      </c>
      <c r="S7445">
        <v>10795</v>
      </c>
      <c r="T7445">
        <v>11982</v>
      </c>
      <c r="U7445">
        <v>10962</v>
      </c>
      <c r="V7445" s="1" t="s">
        <v>4330</v>
      </c>
      <c r="W7445" s="1" t="s">
        <v>2551</v>
      </c>
      <c r="X7445" s="5" t="s">
        <v>4357</v>
      </c>
      <c r="Y7445" s="5" t="s">
        <v>2559</v>
      </c>
      <c r="Z7445" s="5" t="s">
        <v>13</v>
      </c>
      <c r="AA7445" s="5"/>
    </row>
    <row r="7446" spans="1:27" ht="12" customHeight="1" x14ac:dyDescent="0.15">
      <c r="A7446" s="1" t="s">
        <v>1847</v>
      </c>
      <c r="B7446" s="1" t="s">
        <v>204</v>
      </c>
      <c r="C7446" s="1" t="s">
        <v>9</v>
      </c>
      <c r="D7446" s="1" t="s">
        <v>2523</v>
      </c>
      <c r="E7446" s="1" t="s">
        <v>10</v>
      </c>
      <c r="F7446" s="1" t="s">
        <v>1875</v>
      </c>
      <c r="G7446" s="1" t="s">
        <v>12</v>
      </c>
      <c r="H7446" s="1" t="s">
        <v>13</v>
      </c>
      <c r="I7446">
        <v>6234</v>
      </c>
      <c r="J7446">
        <v>6458</v>
      </c>
      <c r="K7446">
        <v>5616</v>
      </c>
      <c r="L7446">
        <v>6032</v>
      </c>
      <c r="M7446">
        <v>5984</v>
      </c>
      <c r="N7446">
        <v>4602</v>
      </c>
      <c r="O7446">
        <v>5949</v>
      </c>
      <c r="P7446">
        <v>5936</v>
      </c>
      <c r="Q7446">
        <v>6357</v>
      </c>
      <c r="R7446">
        <v>5772</v>
      </c>
      <c r="S7446">
        <v>5148</v>
      </c>
      <c r="T7446">
        <v>5477</v>
      </c>
      <c r="U7446">
        <v>5524</v>
      </c>
      <c r="V7446" s="1" t="s">
        <v>4330</v>
      </c>
      <c r="W7446" s="1" t="s">
        <v>2551</v>
      </c>
      <c r="X7446" s="5" t="s">
        <v>4358</v>
      </c>
      <c r="Y7446" s="5" t="s">
        <v>2553</v>
      </c>
      <c r="Z7446" s="5" t="s">
        <v>13</v>
      </c>
      <c r="AA7446" s="5"/>
    </row>
    <row r="7447" spans="1:27" ht="12" customHeight="1" x14ac:dyDescent="0.15">
      <c r="A7447" s="1" t="s">
        <v>1847</v>
      </c>
      <c r="B7447" s="1" t="s">
        <v>204</v>
      </c>
      <c r="C7447" s="1" t="s">
        <v>15</v>
      </c>
      <c r="D7447" s="1" t="s">
        <v>2523</v>
      </c>
      <c r="E7447" s="1" t="s">
        <v>10</v>
      </c>
      <c r="F7447" s="1" t="s">
        <v>1875</v>
      </c>
      <c r="G7447" s="1" t="s">
        <v>16</v>
      </c>
      <c r="H7447" s="1" t="s">
        <v>13</v>
      </c>
      <c r="I7447">
        <v>32</v>
      </c>
      <c r="J7447">
        <v>28</v>
      </c>
      <c r="K7447">
        <v>29</v>
      </c>
      <c r="L7447">
        <v>31</v>
      </c>
      <c r="M7447">
        <v>19</v>
      </c>
      <c r="N7447">
        <v>37</v>
      </c>
      <c r="O7447">
        <v>13</v>
      </c>
      <c r="P7447">
        <v>25</v>
      </c>
      <c r="Q7447">
        <v>37</v>
      </c>
      <c r="R7447">
        <v>46</v>
      </c>
      <c r="S7447">
        <v>57</v>
      </c>
      <c r="T7447">
        <v>26</v>
      </c>
      <c r="U7447">
        <v>36</v>
      </c>
      <c r="V7447" s="1" t="s">
        <v>4330</v>
      </c>
      <c r="W7447" s="1" t="s">
        <v>2551</v>
      </c>
      <c r="X7447" s="5" t="s">
        <v>4358</v>
      </c>
      <c r="Y7447" s="5" t="s">
        <v>2561</v>
      </c>
      <c r="Z7447" s="5" t="s">
        <v>13</v>
      </c>
      <c r="AA7447" s="5"/>
    </row>
    <row r="7448" spans="1:27" ht="12" customHeight="1" x14ac:dyDescent="0.15">
      <c r="A7448" s="1" t="s">
        <v>1847</v>
      </c>
      <c r="B7448" s="1" t="s">
        <v>204</v>
      </c>
      <c r="C7448" s="1" t="s">
        <v>17</v>
      </c>
      <c r="D7448" s="1" t="s">
        <v>2523</v>
      </c>
      <c r="E7448" s="1" t="s">
        <v>10</v>
      </c>
      <c r="F7448" s="1" t="s">
        <v>1875</v>
      </c>
      <c r="G7448" s="1" t="s">
        <v>18</v>
      </c>
      <c r="H7448" s="1" t="s">
        <v>13</v>
      </c>
      <c r="I7448">
        <v>290</v>
      </c>
      <c r="J7448">
        <v>216</v>
      </c>
      <c r="K7448">
        <v>227</v>
      </c>
      <c r="L7448">
        <v>200</v>
      </c>
      <c r="M7448">
        <v>241</v>
      </c>
      <c r="N7448">
        <v>181</v>
      </c>
      <c r="O7448">
        <v>186</v>
      </c>
      <c r="P7448">
        <v>208</v>
      </c>
      <c r="Q7448">
        <v>165</v>
      </c>
      <c r="R7448">
        <v>218</v>
      </c>
      <c r="S7448">
        <v>225</v>
      </c>
      <c r="T7448">
        <v>162</v>
      </c>
      <c r="U7448">
        <v>200</v>
      </c>
      <c r="V7448" s="1" t="s">
        <v>4330</v>
      </c>
      <c r="W7448" s="1" t="s">
        <v>2551</v>
      </c>
      <c r="X7448" s="5" t="s">
        <v>4358</v>
      </c>
      <c r="Y7448" s="5" t="s">
        <v>2562</v>
      </c>
      <c r="Z7448" s="5" t="s">
        <v>13</v>
      </c>
      <c r="AA7448" s="5"/>
    </row>
    <row r="7449" spans="1:27" ht="12" customHeight="1" x14ac:dyDescent="0.15">
      <c r="A7449" s="1" t="s">
        <v>1847</v>
      </c>
      <c r="B7449" s="1" t="s">
        <v>204</v>
      </c>
      <c r="C7449" s="1" t="s">
        <v>19</v>
      </c>
      <c r="D7449" s="1" t="s">
        <v>2523</v>
      </c>
      <c r="E7449" s="1" t="s">
        <v>10</v>
      </c>
      <c r="F7449" s="1" t="s">
        <v>1875</v>
      </c>
      <c r="G7449" s="1" t="s">
        <v>242</v>
      </c>
      <c r="H7449" s="1" t="s">
        <v>13</v>
      </c>
      <c r="I7449">
        <v>5544</v>
      </c>
      <c r="J7449">
        <v>5592</v>
      </c>
      <c r="K7449">
        <v>4751</v>
      </c>
      <c r="L7449">
        <v>5515</v>
      </c>
      <c r="M7449">
        <v>5240</v>
      </c>
      <c r="N7449">
        <v>4666</v>
      </c>
      <c r="O7449">
        <v>5031</v>
      </c>
      <c r="P7449">
        <v>5354</v>
      </c>
      <c r="Q7449">
        <v>5355</v>
      </c>
      <c r="R7449">
        <v>5220</v>
      </c>
      <c r="S7449">
        <v>4295</v>
      </c>
      <c r="T7449">
        <v>4879</v>
      </c>
      <c r="U7449">
        <v>5314</v>
      </c>
      <c r="V7449" s="1" t="s">
        <v>4330</v>
      </c>
      <c r="W7449" s="1" t="s">
        <v>2551</v>
      </c>
      <c r="X7449" s="5" t="s">
        <v>4358</v>
      </c>
      <c r="Y7449" s="5" t="s">
        <v>2557</v>
      </c>
      <c r="Z7449" s="5" t="s">
        <v>13</v>
      </c>
      <c r="AA7449" s="5"/>
    </row>
    <row r="7450" spans="1:27" ht="12" customHeight="1" x14ac:dyDescent="0.15">
      <c r="A7450" s="1" t="s">
        <v>1847</v>
      </c>
      <c r="B7450" s="1" t="s">
        <v>204</v>
      </c>
      <c r="C7450" s="1" t="s">
        <v>21</v>
      </c>
      <c r="D7450" s="1" t="s">
        <v>2523</v>
      </c>
      <c r="E7450" s="1" t="s">
        <v>10</v>
      </c>
      <c r="F7450" s="1" t="s">
        <v>1875</v>
      </c>
      <c r="G7450" s="1" t="s">
        <v>1305</v>
      </c>
      <c r="H7450" s="1" t="s">
        <v>306</v>
      </c>
      <c r="I7450">
        <v>3788037</v>
      </c>
      <c r="J7450">
        <v>3997762</v>
      </c>
      <c r="K7450">
        <v>3444871</v>
      </c>
      <c r="L7450">
        <v>4062528</v>
      </c>
      <c r="M7450">
        <v>4079355</v>
      </c>
      <c r="N7450">
        <v>3581266</v>
      </c>
      <c r="O7450">
        <v>4012206</v>
      </c>
      <c r="P7450">
        <v>4248721</v>
      </c>
      <c r="Q7450">
        <v>4394643</v>
      </c>
      <c r="R7450">
        <v>4297050</v>
      </c>
      <c r="S7450">
        <v>3363161</v>
      </c>
      <c r="T7450">
        <v>3796027</v>
      </c>
      <c r="U7450">
        <v>4235563</v>
      </c>
      <c r="V7450" s="1" t="s">
        <v>4330</v>
      </c>
      <c r="W7450" s="1" t="s">
        <v>2551</v>
      </c>
      <c r="X7450" s="5" t="s">
        <v>4358</v>
      </c>
      <c r="Y7450" s="5" t="s">
        <v>2740</v>
      </c>
      <c r="Z7450" s="5" t="s">
        <v>2788</v>
      </c>
      <c r="AA7450" s="5"/>
    </row>
    <row r="7451" spans="1:27" ht="12" customHeight="1" x14ac:dyDescent="0.15">
      <c r="A7451" s="1" t="s">
        <v>1847</v>
      </c>
      <c r="B7451" s="1" t="s">
        <v>204</v>
      </c>
      <c r="C7451" s="1" t="s">
        <v>23</v>
      </c>
      <c r="D7451" s="1" t="s">
        <v>2523</v>
      </c>
      <c r="E7451" s="1" t="s">
        <v>10</v>
      </c>
      <c r="F7451" s="1" t="s">
        <v>1875</v>
      </c>
      <c r="G7451" s="1" t="s">
        <v>22</v>
      </c>
      <c r="H7451" s="1" t="s">
        <v>13</v>
      </c>
      <c r="I7451">
        <v>105</v>
      </c>
      <c r="J7451">
        <v>147</v>
      </c>
      <c r="K7451">
        <v>125</v>
      </c>
      <c r="L7451">
        <v>233</v>
      </c>
      <c r="M7451">
        <v>141</v>
      </c>
      <c r="N7451">
        <v>89</v>
      </c>
      <c r="O7451">
        <v>145</v>
      </c>
      <c r="P7451">
        <v>126</v>
      </c>
      <c r="Q7451">
        <v>138</v>
      </c>
      <c r="R7451">
        <v>106</v>
      </c>
      <c r="S7451">
        <v>151</v>
      </c>
      <c r="T7451">
        <v>161</v>
      </c>
      <c r="U7451">
        <v>120</v>
      </c>
      <c r="V7451" s="1" t="s">
        <v>4330</v>
      </c>
      <c r="W7451" s="1" t="s">
        <v>2551</v>
      </c>
      <c r="X7451" s="5" t="s">
        <v>4358</v>
      </c>
      <c r="Y7451" s="5" t="s">
        <v>2564</v>
      </c>
      <c r="Z7451" s="5" t="s">
        <v>13</v>
      </c>
      <c r="AA7451" s="5"/>
    </row>
    <row r="7452" spans="1:27" ht="12" customHeight="1" x14ac:dyDescent="0.15">
      <c r="A7452" s="1" t="s">
        <v>1847</v>
      </c>
      <c r="B7452" s="1" t="s">
        <v>204</v>
      </c>
      <c r="C7452" s="1" t="s">
        <v>77</v>
      </c>
      <c r="D7452" s="1" t="s">
        <v>2523</v>
      </c>
      <c r="E7452" s="1" t="s">
        <v>10</v>
      </c>
      <c r="F7452" s="1" t="s">
        <v>1875</v>
      </c>
      <c r="G7452" s="1" t="s">
        <v>24</v>
      </c>
      <c r="H7452" s="1" t="s">
        <v>13</v>
      </c>
      <c r="I7452">
        <v>10143</v>
      </c>
      <c r="J7452">
        <v>10506</v>
      </c>
      <c r="K7452">
        <v>10917</v>
      </c>
      <c r="L7452">
        <v>10891</v>
      </c>
      <c r="M7452">
        <v>11065</v>
      </c>
      <c r="N7452">
        <v>10614</v>
      </c>
      <c r="O7452">
        <v>11068</v>
      </c>
      <c r="P7452">
        <v>11234</v>
      </c>
      <c r="Q7452">
        <v>11810</v>
      </c>
      <c r="R7452">
        <v>11891</v>
      </c>
      <c r="S7452">
        <v>12358</v>
      </c>
      <c r="T7452">
        <v>12471</v>
      </c>
      <c r="U7452">
        <v>12250</v>
      </c>
      <c r="V7452" s="1" t="s">
        <v>4330</v>
      </c>
      <c r="W7452" s="1" t="s">
        <v>2551</v>
      </c>
      <c r="X7452" s="5" t="s">
        <v>4358</v>
      </c>
      <c r="Y7452" s="5" t="s">
        <v>2559</v>
      </c>
      <c r="Z7452" s="5" t="s">
        <v>13</v>
      </c>
      <c r="AA7452" s="5"/>
    </row>
    <row r="7453" spans="1:27" ht="12" customHeight="1" x14ac:dyDescent="0.15">
      <c r="A7453" s="1" t="s">
        <v>1847</v>
      </c>
      <c r="B7453" s="1" t="s">
        <v>206</v>
      </c>
      <c r="C7453" s="1" t="s">
        <v>9</v>
      </c>
      <c r="D7453" s="1" t="s">
        <v>2523</v>
      </c>
      <c r="E7453" s="1" t="s">
        <v>10</v>
      </c>
      <c r="F7453" s="1" t="s">
        <v>1876</v>
      </c>
      <c r="G7453" s="1" t="s">
        <v>12</v>
      </c>
      <c r="H7453" s="1" t="s">
        <v>13</v>
      </c>
      <c r="I7453">
        <v>7956</v>
      </c>
      <c r="J7453">
        <v>7516</v>
      </c>
      <c r="K7453">
        <v>6785</v>
      </c>
      <c r="L7453">
        <v>7598</v>
      </c>
      <c r="M7453">
        <v>8533</v>
      </c>
      <c r="N7453">
        <v>5651</v>
      </c>
      <c r="O7453">
        <v>7318</v>
      </c>
      <c r="P7453">
        <v>6240</v>
      </c>
      <c r="Q7453">
        <v>6891</v>
      </c>
      <c r="R7453">
        <v>6146</v>
      </c>
      <c r="S7453">
        <v>4175</v>
      </c>
      <c r="T7453">
        <v>4805</v>
      </c>
      <c r="U7453">
        <v>5014</v>
      </c>
      <c r="V7453" s="1" t="s">
        <v>4330</v>
      </c>
      <c r="W7453" s="1" t="s">
        <v>2551</v>
      </c>
      <c r="X7453" s="5" t="s">
        <v>4359</v>
      </c>
      <c r="Y7453" s="5" t="s">
        <v>2553</v>
      </c>
      <c r="Z7453" s="5" t="s">
        <v>13</v>
      </c>
      <c r="AA7453" s="5"/>
    </row>
    <row r="7454" spans="1:27" ht="12" customHeight="1" x14ac:dyDescent="0.15">
      <c r="A7454" s="1" t="s">
        <v>1847</v>
      </c>
      <c r="B7454" s="1" t="s">
        <v>206</v>
      </c>
      <c r="C7454" s="1" t="s">
        <v>15</v>
      </c>
      <c r="D7454" s="1" t="s">
        <v>2523</v>
      </c>
      <c r="E7454" s="1" t="s">
        <v>10</v>
      </c>
      <c r="F7454" s="1" t="s">
        <v>1876</v>
      </c>
      <c r="G7454" s="1" t="s">
        <v>16</v>
      </c>
      <c r="H7454" s="1" t="s">
        <v>13</v>
      </c>
      <c r="I7454">
        <v>261</v>
      </c>
      <c r="J7454">
        <v>243</v>
      </c>
      <c r="K7454">
        <v>196</v>
      </c>
      <c r="L7454">
        <v>229</v>
      </c>
      <c r="M7454">
        <v>179</v>
      </c>
      <c r="N7454">
        <v>238</v>
      </c>
      <c r="O7454">
        <v>241</v>
      </c>
      <c r="P7454">
        <v>154</v>
      </c>
      <c r="Q7454">
        <v>180</v>
      </c>
      <c r="R7454">
        <v>184</v>
      </c>
      <c r="S7454">
        <v>116</v>
      </c>
      <c r="T7454">
        <v>124</v>
      </c>
      <c r="U7454">
        <v>141</v>
      </c>
      <c r="V7454" s="1" t="s">
        <v>4330</v>
      </c>
      <c r="W7454" s="1" t="s">
        <v>2551</v>
      </c>
      <c r="X7454" s="5" t="s">
        <v>4359</v>
      </c>
      <c r="Y7454" s="5" t="s">
        <v>2561</v>
      </c>
      <c r="Z7454" s="5" t="s">
        <v>13</v>
      </c>
      <c r="AA7454" s="5"/>
    </row>
    <row r="7455" spans="1:27" ht="12" customHeight="1" x14ac:dyDescent="0.15">
      <c r="A7455" s="1" t="s">
        <v>1847</v>
      </c>
      <c r="B7455" s="1" t="s">
        <v>206</v>
      </c>
      <c r="C7455" s="1" t="s">
        <v>17</v>
      </c>
      <c r="D7455" s="1" t="s">
        <v>2523</v>
      </c>
      <c r="E7455" s="1" t="s">
        <v>10</v>
      </c>
      <c r="F7455" s="1" t="s">
        <v>1876</v>
      </c>
      <c r="G7455" s="1" t="s">
        <v>18</v>
      </c>
      <c r="H7455" s="1" t="s">
        <v>13</v>
      </c>
      <c r="I7455">
        <v>1667</v>
      </c>
      <c r="J7455">
        <v>1636</v>
      </c>
      <c r="K7455">
        <v>1239</v>
      </c>
      <c r="L7455">
        <v>1697</v>
      </c>
      <c r="M7455">
        <v>1824</v>
      </c>
      <c r="N7455">
        <v>1280</v>
      </c>
      <c r="O7455">
        <v>1799</v>
      </c>
      <c r="P7455">
        <v>1569</v>
      </c>
      <c r="Q7455">
        <v>1573</v>
      </c>
      <c r="R7455">
        <v>1146</v>
      </c>
      <c r="S7455">
        <v>1260</v>
      </c>
      <c r="T7455">
        <v>1364</v>
      </c>
      <c r="U7455">
        <v>1785</v>
      </c>
      <c r="V7455" s="1" t="s">
        <v>4330</v>
      </c>
      <c r="W7455" s="1" t="s">
        <v>2551</v>
      </c>
      <c r="X7455" s="5" t="s">
        <v>4359</v>
      </c>
      <c r="Y7455" s="5" t="s">
        <v>2562</v>
      </c>
      <c r="Z7455" s="5" t="s">
        <v>13</v>
      </c>
      <c r="AA7455" s="5"/>
    </row>
    <row r="7456" spans="1:27" ht="12" customHeight="1" x14ac:dyDescent="0.15">
      <c r="A7456" s="1" t="s">
        <v>1847</v>
      </c>
      <c r="B7456" s="1" t="s">
        <v>206</v>
      </c>
      <c r="C7456" s="1" t="s">
        <v>19</v>
      </c>
      <c r="D7456" s="1" t="s">
        <v>2523</v>
      </c>
      <c r="E7456" s="1" t="s">
        <v>10</v>
      </c>
      <c r="F7456" s="1" t="s">
        <v>1876</v>
      </c>
      <c r="G7456" s="1" t="s">
        <v>242</v>
      </c>
      <c r="H7456" s="1" t="s">
        <v>13</v>
      </c>
      <c r="I7456">
        <v>5684</v>
      </c>
      <c r="J7456">
        <v>5763</v>
      </c>
      <c r="K7456">
        <v>4657</v>
      </c>
      <c r="L7456">
        <v>4632</v>
      </c>
      <c r="M7456">
        <v>4800</v>
      </c>
      <c r="N7456">
        <v>4349</v>
      </c>
      <c r="O7456">
        <v>4173</v>
      </c>
      <c r="P7456">
        <v>4386</v>
      </c>
      <c r="Q7456">
        <v>4342</v>
      </c>
      <c r="R7456">
        <v>4275</v>
      </c>
      <c r="S7456">
        <v>3121</v>
      </c>
      <c r="T7456">
        <v>3133</v>
      </c>
      <c r="U7456">
        <v>3822</v>
      </c>
      <c r="V7456" s="1" t="s">
        <v>4330</v>
      </c>
      <c r="W7456" s="1" t="s">
        <v>2551</v>
      </c>
      <c r="X7456" s="5" t="s">
        <v>4359</v>
      </c>
      <c r="Y7456" s="5" t="s">
        <v>2557</v>
      </c>
      <c r="Z7456" s="5" t="s">
        <v>13</v>
      </c>
      <c r="AA7456" s="5"/>
    </row>
    <row r="7457" spans="1:27" ht="12" customHeight="1" x14ac:dyDescent="0.15">
      <c r="A7457" s="1" t="s">
        <v>1847</v>
      </c>
      <c r="B7457" s="1" t="s">
        <v>206</v>
      </c>
      <c r="C7457" s="1" t="s">
        <v>21</v>
      </c>
      <c r="D7457" s="1" t="s">
        <v>2523</v>
      </c>
      <c r="E7457" s="1" t="s">
        <v>10</v>
      </c>
      <c r="F7457" s="1" t="s">
        <v>1876</v>
      </c>
      <c r="G7457" s="1" t="s">
        <v>1305</v>
      </c>
      <c r="H7457" s="1" t="s">
        <v>306</v>
      </c>
      <c r="I7457">
        <v>2264024</v>
      </c>
      <c r="J7457">
        <v>2502294</v>
      </c>
      <c r="K7457">
        <v>2057128</v>
      </c>
      <c r="L7457">
        <v>2131198</v>
      </c>
      <c r="M7457">
        <v>2295382</v>
      </c>
      <c r="N7457">
        <v>2109819</v>
      </c>
      <c r="O7457">
        <v>2117126</v>
      </c>
      <c r="P7457">
        <v>2280494</v>
      </c>
      <c r="Q7457">
        <v>2142691</v>
      </c>
      <c r="R7457">
        <v>2250885</v>
      </c>
      <c r="S7457">
        <v>1629452</v>
      </c>
      <c r="T7457">
        <v>1616715</v>
      </c>
      <c r="U7457">
        <v>1927280</v>
      </c>
      <c r="V7457" s="1" t="s">
        <v>4330</v>
      </c>
      <c r="W7457" s="1" t="s">
        <v>2551</v>
      </c>
      <c r="X7457" s="5" t="s">
        <v>4359</v>
      </c>
      <c r="Y7457" s="5" t="s">
        <v>2740</v>
      </c>
      <c r="Z7457" s="5" t="s">
        <v>2788</v>
      </c>
      <c r="AA7457" s="5"/>
    </row>
    <row r="7458" spans="1:27" ht="12" customHeight="1" x14ac:dyDescent="0.15">
      <c r="A7458" s="1" t="s">
        <v>1847</v>
      </c>
      <c r="B7458" s="1" t="s">
        <v>206</v>
      </c>
      <c r="C7458" s="1" t="s">
        <v>23</v>
      </c>
      <c r="D7458" s="1" t="s">
        <v>2523</v>
      </c>
      <c r="E7458" s="1" t="s">
        <v>10</v>
      </c>
      <c r="F7458" s="1" t="s">
        <v>1876</v>
      </c>
      <c r="G7458" s="1" t="s">
        <v>22</v>
      </c>
      <c r="H7458" s="1" t="s">
        <v>13</v>
      </c>
      <c r="I7458">
        <v>781</v>
      </c>
      <c r="J7458">
        <v>746</v>
      </c>
      <c r="K7458">
        <v>656</v>
      </c>
      <c r="L7458">
        <v>828</v>
      </c>
      <c r="M7458">
        <v>801</v>
      </c>
      <c r="N7458">
        <v>674</v>
      </c>
      <c r="O7458">
        <v>674</v>
      </c>
      <c r="P7458">
        <v>707</v>
      </c>
      <c r="Q7458">
        <v>787</v>
      </c>
      <c r="R7458">
        <v>765</v>
      </c>
      <c r="S7458">
        <v>598</v>
      </c>
      <c r="T7458">
        <v>365</v>
      </c>
      <c r="U7458">
        <v>682</v>
      </c>
      <c r="V7458" s="1" t="s">
        <v>4330</v>
      </c>
      <c r="W7458" s="1" t="s">
        <v>2551</v>
      </c>
      <c r="X7458" s="5" t="s">
        <v>4359</v>
      </c>
      <c r="Y7458" s="5" t="s">
        <v>2564</v>
      </c>
      <c r="Z7458" s="5" t="s">
        <v>13</v>
      </c>
      <c r="AA7458" s="5"/>
    </row>
    <row r="7459" spans="1:27" ht="12" customHeight="1" x14ac:dyDescent="0.15">
      <c r="A7459" s="1" t="s">
        <v>1847</v>
      </c>
      <c r="B7459" s="1" t="s">
        <v>206</v>
      </c>
      <c r="C7459" s="1" t="s">
        <v>77</v>
      </c>
      <c r="D7459" s="1" t="s">
        <v>2523</v>
      </c>
      <c r="E7459" s="1" t="s">
        <v>10</v>
      </c>
      <c r="F7459" s="1" t="s">
        <v>1876</v>
      </c>
      <c r="G7459" s="1" t="s">
        <v>24</v>
      </c>
      <c r="H7459" s="1" t="s">
        <v>13</v>
      </c>
      <c r="I7459">
        <v>10700</v>
      </c>
      <c r="J7459">
        <v>10280</v>
      </c>
      <c r="K7459">
        <v>10648</v>
      </c>
      <c r="L7459">
        <v>11274</v>
      </c>
      <c r="M7459">
        <v>12472</v>
      </c>
      <c r="N7459">
        <v>11996</v>
      </c>
      <c r="O7459">
        <v>12818</v>
      </c>
      <c r="P7459">
        <v>12463</v>
      </c>
      <c r="Q7459">
        <v>12790</v>
      </c>
      <c r="R7459">
        <v>12840</v>
      </c>
      <c r="S7459">
        <v>12076</v>
      </c>
      <c r="T7459">
        <v>12075</v>
      </c>
      <c r="U7459">
        <v>10876</v>
      </c>
      <c r="V7459" s="1" t="s">
        <v>4330</v>
      </c>
      <c r="W7459" s="1" t="s">
        <v>2551</v>
      </c>
      <c r="X7459" s="5" t="s">
        <v>4359</v>
      </c>
      <c r="Y7459" s="5" t="s">
        <v>2559</v>
      </c>
      <c r="Z7459" s="5" t="s">
        <v>13</v>
      </c>
      <c r="AA7459" s="5"/>
    </row>
    <row r="7460" spans="1:27" ht="12" customHeight="1" x14ac:dyDescent="0.15">
      <c r="A7460" s="1" t="s">
        <v>1847</v>
      </c>
      <c r="B7460" s="1" t="s">
        <v>208</v>
      </c>
      <c r="C7460" s="1" t="s">
        <v>9</v>
      </c>
      <c r="D7460" s="1" t="s">
        <v>2523</v>
      </c>
      <c r="E7460" s="1" t="s">
        <v>10</v>
      </c>
      <c r="F7460" s="1" t="s">
        <v>1877</v>
      </c>
      <c r="G7460" s="1" t="s">
        <v>12</v>
      </c>
      <c r="H7460" s="1" t="s">
        <v>13</v>
      </c>
      <c r="I7460">
        <v>2824</v>
      </c>
      <c r="J7460">
        <v>2643</v>
      </c>
      <c r="K7460">
        <v>2138</v>
      </c>
      <c r="L7460">
        <v>2672</v>
      </c>
      <c r="M7460">
        <v>2963</v>
      </c>
      <c r="N7460">
        <v>2173</v>
      </c>
      <c r="O7460">
        <v>2461</v>
      </c>
      <c r="P7460">
        <v>2478</v>
      </c>
      <c r="Q7460">
        <v>2797</v>
      </c>
      <c r="R7460">
        <v>2442</v>
      </c>
      <c r="S7460">
        <v>1876</v>
      </c>
      <c r="T7460">
        <v>2371</v>
      </c>
      <c r="U7460">
        <v>2424</v>
      </c>
      <c r="V7460" s="1" t="s">
        <v>4330</v>
      </c>
      <c r="W7460" s="1" t="s">
        <v>2551</v>
      </c>
      <c r="X7460" s="5" t="s">
        <v>4360</v>
      </c>
      <c r="Y7460" s="5" t="s">
        <v>2553</v>
      </c>
      <c r="Z7460" s="5" t="s">
        <v>13</v>
      </c>
      <c r="AA7460" s="5"/>
    </row>
    <row r="7461" spans="1:27" ht="12" customHeight="1" x14ac:dyDescent="0.15">
      <c r="A7461" s="1" t="s">
        <v>1847</v>
      </c>
      <c r="B7461" s="1" t="s">
        <v>208</v>
      </c>
      <c r="C7461" s="1" t="s">
        <v>15</v>
      </c>
      <c r="D7461" s="1" t="s">
        <v>2523</v>
      </c>
      <c r="E7461" s="1" t="s">
        <v>10</v>
      </c>
      <c r="F7461" s="1" t="s">
        <v>1877</v>
      </c>
      <c r="G7461" s="1" t="s">
        <v>16</v>
      </c>
      <c r="H7461" s="1" t="s">
        <v>13</v>
      </c>
      <c r="I7461">
        <v>479</v>
      </c>
      <c r="J7461">
        <v>442</v>
      </c>
      <c r="K7461">
        <v>368</v>
      </c>
      <c r="L7461">
        <v>492</v>
      </c>
      <c r="M7461">
        <v>509</v>
      </c>
      <c r="N7461">
        <v>414</v>
      </c>
      <c r="O7461">
        <v>439</v>
      </c>
      <c r="P7461">
        <v>457</v>
      </c>
      <c r="Q7461">
        <v>474</v>
      </c>
      <c r="R7461">
        <v>438</v>
      </c>
      <c r="S7461">
        <v>420</v>
      </c>
      <c r="T7461">
        <v>286</v>
      </c>
      <c r="U7461">
        <v>401</v>
      </c>
      <c r="V7461" s="1" t="s">
        <v>4330</v>
      </c>
      <c r="W7461" s="1" t="s">
        <v>2551</v>
      </c>
      <c r="X7461" s="5" t="s">
        <v>4360</v>
      </c>
      <c r="Y7461" s="5" t="s">
        <v>2561</v>
      </c>
      <c r="Z7461" s="5" t="s">
        <v>13</v>
      </c>
      <c r="AA7461" s="5"/>
    </row>
    <row r="7462" spans="1:27" ht="12" customHeight="1" x14ac:dyDescent="0.15">
      <c r="A7462" s="1" t="s">
        <v>1847</v>
      </c>
      <c r="B7462" s="1" t="s">
        <v>208</v>
      </c>
      <c r="C7462" s="1" t="s">
        <v>17</v>
      </c>
      <c r="D7462" s="1" t="s">
        <v>2523</v>
      </c>
      <c r="E7462" s="1" t="s">
        <v>10</v>
      </c>
      <c r="F7462" s="1" t="s">
        <v>1877</v>
      </c>
      <c r="G7462" s="1" t="s">
        <v>18</v>
      </c>
      <c r="H7462" s="1" t="s">
        <v>13</v>
      </c>
      <c r="I7462">
        <v>878</v>
      </c>
      <c r="J7462">
        <v>885</v>
      </c>
      <c r="K7462">
        <v>749</v>
      </c>
      <c r="L7462">
        <v>799</v>
      </c>
      <c r="M7462">
        <v>1091</v>
      </c>
      <c r="N7462">
        <v>815</v>
      </c>
      <c r="O7462">
        <v>778</v>
      </c>
      <c r="P7462">
        <v>865</v>
      </c>
      <c r="Q7462">
        <v>873</v>
      </c>
      <c r="R7462">
        <v>801</v>
      </c>
      <c r="S7462">
        <v>654</v>
      </c>
      <c r="T7462">
        <v>538</v>
      </c>
      <c r="U7462">
        <v>656</v>
      </c>
      <c r="V7462" s="1" t="s">
        <v>4330</v>
      </c>
      <c r="W7462" s="1" t="s">
        <v>2551</v>
      </c>
      <c r="X7462" s="5" t="s">
        <v>4360</v>
      </c>
      <c r="Y7462" s="5" t="s">
        <v>2562</v>
      </c>
      <c r="Z7462" s="5" t="s">
        <v>13</v>
      </c>
      <c r="AA7462" s="5"/>
    </row>
    <row r="7463" spans="1:27" ht="12" customHeight="1" x14ac:dyDescent="0.15">
      <c r="A7463" s="1" t="s">
        <v>1847</v>
      </c>
      <c r="B7463" s="1" t="s">
        <v>208</v>
      </c>
      <c r="C7463" s="1" t="s">
        <v>19</v>
      </c>
      <c r="D7463" s="1" t="s">
        <v>2523</v>
      </c>
      <c r="E7463" s="1" t="s">
        <v>10</v>
      </c>
      <c r="F7463" s="1" t="s">
        <v>1877</v>
      </c>
      <c r="G7463" s="1" t="s">
        <v>242</v>
      </c>
      <c r="H7463" s="1" t="s">
        <v>13</v>
      </c>
      <c r="I7463">
        <v>2235</v>
      </c>
      <c r="J7463">
        <v>2082</v>
      </c>
      <c r="K7463">
        <v>1639</v>
      </c>
      <c r="L7463">
        <v>2299</v>
      </c>
      <c r="M7463">
        <v>2142</v>
      </c>
      <c r="N7463">
        <v>1863</v>
      </c>
      <c r="O7463">
        <v>2264</v>
      </c>
      <c r="P7463">
        <v>2236</v>
      </c>
      <c r="Q7463">
        <v>2325</v>
      </c>
      <c r="R7463">
        <v>2032</v>
      </c>
      <c r="S7463">
        <v>1813</v>
      </c>
      <c r="T7463">
        <v>1924</v>
      </c>
      <c r="U7463">
        <v>2146</v>
      </c>
      <c r="V7463" s="1" t="s">
        <v>4330</v>
      </c>
      <c r="W7463" s="1" t="s">
        <v>2551</v>
      </c>
      <c r="X7463" s="5" t="s">
        <v>4360</v>
      </c>
      <c r="Y7463" s="5" t="s">
        <v>2557</v>
      </c>
      <c r="Z7463" s="5" t="s">
        <v>13</v>
      </c>
      <c r="AA7463" s="5"/>
    </row>
    <row r="7464" spans="1:27" ht="12" customHeight="1" x14ac:dyDescent="0.15">
      <c r="A7464" s="1" t="s">
        <v>1847</v>
      </c>
      <c r="B7464" s="1" t="s">
        <v>208</v>
      </c>
      <c r="C7464" s="1" t="s">
        <v>21</v>
      </c>
      <c r="D7464" s="1" t="s">
        <v>2523</v>
      </c>
      <c r="E7464" s="1" t="s">
        <v>10</v>
      </c>
      <c r="F7464" s="1" t="s">
        <v>1877</v>
      </c>
      <c r="G7464" s="1" t="s">
        <v>1305</v>
      </c>
      <c r="H7464" s="1" t="s">
        <v>306</v>
      </c>
      <c r="I7464">
        <v>488667</v>
      </c>
      <c r="J7464">
        <v>499105</v>
      </c>
      <c r="K7464">
        <v>370746</v>
      </c>
      <c r="L7464">
        <v>559685</v>
      </c>
      <c r="M7464">
        <v>516671</v>
      </c>
      <c r="N7464">
        <v>454251</v>
      </c>
      <c r="O7464">
        <v>536607</v>
      </c>
      <c r="P7464">
        <v>544158</v>
      </c>
      <c r="Q7464">
        <v>552238</v>
      </c>
      <c r="R7464">
        <v>496192</v>
      </c>
      <c r="S7464">
        <v>465584</v>
      </c>
      <c r="T7464">
        <v>484416</v>
      </c>
      <c r="U7464">
        <v>547631</v>
      </c>
      <c r="V7464" s="1" t="s">
        <v>4330</v>
      </c>
      <c r="W7464" s="1" t="s">
        <v>2551</v>
      </c>
      <c r="X7464" s="5" t="s">
        <v>4360</v>
      </c>
      <c r="Y7464" s="5" t="s">
        <v>2740</v>
      </c>
      <c r="Z7464" s="5" t="s">
        <v>2788</v>
      </c>
      <c r="AA7464" s="5"/>
    </row>
    <row r="7465" spans="1:27" ht="12" customHeight="1" x14ac:dyDescent="0.15">
      <c r="A7465" s="1" t="s">
        <v>1847</v>
      </c>
      <c r="B7465" s="1" t="s">
        <v>208</v>
      </c>
      <c r="C7465" s="1" t="s">
        <v>23</v>
      </c>
      <c r="D7465" s="1" t="s">
        <v>2523</v>
      </c>
      <c r="E7465" s="1" t="s">
        <v>10</v>
      </c>
      <c r="F7465" s="1" t="s">
        <v>1877</v>
      </c>
      <c r="G7465" s="1" t="s">
        <v>22</v>
      </c>
      <c r="H7465" s="1" t="s">
        <v>13</v>
      </c>
      <c r="I7465">
        <v>5</v>
      </c>
      <c r="J7465">
        <v>8</v>
      </c>
      <c r="K7465">
        <v>5</v>
      </c>
      <c r="L7465">
        <v>7</v>
      </c>
      <c r="M7465">
        <v>4</v>
      </c>
      <c r="N7465">
        <v>10</v>
      </c>
      <c r="O7465">
        <v>4</v>
      </c>
      <c r="P7465">
        <v>6</v>
      </c>
      <c r="Q7465">
        <v>7</v>
      </c>
      <c r="R7465">
        <v>4</v>
      </c>
      <c r="S7465">
        <v>4</v>
      </c>
      <c r="T7465">
        <v>12</v>
      </c>
      <c r="U7465">
        <v>5</v>
      </c>
      <c r="V7465" s="1" t="s">
        <v>4330</v>
      </c>
      <c r="W7465" s="1" t="s">
        <v>2551</v>
      </c>
      <c r="X7465" s="5" t="s">
        <v>4360</v>
      </c>
      <c r="Y7465" s="5" t="s">
        <v>2564</v>
      </c>
      <c r="Z7465" s="5" t="s">
        <v>13</v>
      </c>
      <c r="AA7465" s="5"/>
    </row>
    <row r="7466" spans="1:27" ht="12" customHeight="1" x14ac:dyDescent="0.15">
      <c r="A7466" s="1" t="s">
        <v>1847</v>
      </c>
      <c r="B7466" s="1" t="s">
        <v>208</v>
      </c>
      <c r="C7466" s="1" t="s">
        <v>77</v>
      </c>
      <c r="D7466" s="1" t="s">
        <v>2523</v>
      </c>
      <c r="E7466" s="1" t="s">
        <v>10</v>
      </c>
      <c r="F7466" s="1" t="s">
        <v>1877</v>
      </c>
      <c r="G7466" s="1" t="s">
        <v>24</v>
      </c>
      <c r="H7466" s="1" t="s">
        <v>13</v>
      </c>
      <c r="I7466">
        <v>2452</v>
      </c>
      <c r="J7466">
        <v>2501</v>
      </c>
      <c r="K7466">
        <v>2501</v>
      </c>
      <c r="L7466">
        <v>2513</v>
      </c>
      <c r="M7466">
        <v>2687</v>
      </c>
      <c r="N7466">
        <v>2529</v>
      </c>
      <c r="O7466">
        <v>2348</v>
      </c>
      <c r="P7466">
        <v>2119</v>
      </c>
      <c r="Q7466">
        <v>2105</v>
      </c>
      <c r="R7466">
        <v>2103</v>
      </c>
      <c r="S7466">
        <v>1874</v>
      </c>
      <c r="T7466">
        <v>2018</v>
      </c>
      <c r="U7466">
        <v>1949</v>
      </c>
      <c r="V7466" s="1" t="s">
        <v>4330</v>
      </c>
      <c r="W7466" s="1" t="s">
        <v>2551</v>
      </c>
      <c r="X7466" s="5" t="s">
        <v>4360</v>
      </c>
      <c r="Y7466" s="5" t="s">
        <v>2559</v>
      </c>
      <c r="Z7466" s="5" t="s">
        <v>13</v>
      </c>
      <c r="AA7466" s="5"/>
    </row>
    <row r="7467" spans="1:27" ht="12" customHeight="1" x14ac:dyDescent="0.15">
      <c r="A7467" s="1" t="s">
        <v>1847</v>
      </c>
      <c r="B7467" s="1" t="s">
        <v>62</v>
      </c>
      <c r="C7467" s="1" t="s">
        <v>9</v>
      </c>
      <c r="D7467" s="1" t="s">
        <v>2523</v>
      </c>
      <c r="E7467" s="1" t="s">
        <v>10</v>
      </c>
      <c r="F7467" s="1" t="s">
        <v>1878</v>
      </c>
      <c r="G7467" s="1" t="s">
        <v>12</v>
      </c>
      <c r="H7467" s="1" t="s">
        <v>13</v>
      </c>
      <c r="I7467">
        <v>3894</v>
      </c>
      <c r="J7467">
        <v>3281</v>
      </c>
      <c r="K7467">
        <v>2748</v>
      </c>
      <c r="L7467">
        <v>3133</v>
      </c>
      <c r="M7467">
        <v>3494</v>
      </c>
      <c r="N7467">
        <v>3008</v>
      </c>
      <c r="O7467">
        <v>3359</v>
      </c>
      <c r="P7467">
        <v>3328</v>
      </c>
      <c r="Q7467">
        <v>2982</v>
      </c>
      <c r="R7467">
        <v>2493</v>
      </c>
      <c r="S7467">
        <v>2543</v>
      </c>
      <c r="T7467">
        <v>2310</v>
      </c>
      <c r="U7467">
        <v>2790</v>
      </c>
      <c r="V7467" s="1" t="s">
        <v>4330</v>
      </c>
      <c r="W7467" s="1" t="s">
        <v>2551</v>
      </c>
      <c r="X7467" s="5" t="s">
        <v>4361</v>
      </c>
      <c r="Y7467" s="5" t="s">
        <v>2553</v>
      </c>
      <c r="Z7467" s="5" t="s">
        <v>13</v>
      </c>
      <c r="AA7467" s="5"/>
    </row>
    <row r="7468" spans="1:27" ht="12" customHeight="1" x14ac:dyDescent="0.15">
      <c r="A7468" s="1" t="s">
        <v>1847</v>
      </c>
      <c r="B7468" s="1" t="s">
        <v>62</v>
      </c>
      <c r="C7468" s="1" t="s">
        <v>15</v>
      </c>
      <c r="D7468" s="1" t="s">
        <v>2523</v>
      </c>
      <c r="E7468" s="1" t="s">
        <v>10</v>
      </c>
      <c r="F7468" s="1" t="s">
        <v>1878</v>
      </c>
      <c r="G7468" s="1" t="s">
        <v>16</v>
      </c>
      <c r="H7468" s="1" t="s">
        <v>13</v>
      </c>
      <c r="I7468">
        <v>424</v>
      </c>
      <c r="J7468">
        <v>410</v>
      </c>
      <c r="K7468">
        <v>357</v>
      </c>
      <c r="L7468">
        <v>308</v>
      </c>
      <c r="M7468">
        <v>411</v>
      </c>
      <c r="N7468">
        <v>407</v>
      </c>
      <c r="O7468">
        <v>359</v>
      </c>
      <c r="P7468">
        <v>404</v>
      </c>
      <c r="Q7468">
        <v>396</v>
      </c>
      <c r="R7468">
        <v>315</v>
      </c>
      <c r="S7468">
        <v>238</v>
      </c>
      <c r="T7468">
        <v>317</v>
      </c>
      <c r="U7468">
        <v>328</v>
      </c>
      <c r="V7468" s="1" t="s">
        <v>4330</v>
      </c>
      <c r="W7468" s="1" t="s">
        <v>2551</v>
      </c>
      <c r="X7468" s="5" t="s">
        <v>4361</v>
      </c>
      <c r="Y7468" s="5" t="s">
        <v>2561</v>
      </c>
      <c r="Z7468" s="5" t="s">
        <v>13</v>
      </c>
      <c r="AA7468" s="5"/>
    </row>
    <row r="7469" spans="1:27" ht="12" customHeight="1" x14ac:dyDescent="0.15">
      <c r="A7469" s="1" t="s">
        <v>1847</v>
      </c>
      <c r="B7469" s="1" t="s">
        <v>62</v>
      </c>
      <c r="C7469" s="1" t="s">
        <v>17</v>
      </c>
      <c r="D7469" s="1" t="s">
        <v>2523</v>
      </c>
      <c r="E7469" s="1" t="s">
        <v>10</v>
      </c>
      <c r="F7469" s="1" t="s">
        <v>1878</v>
      </c>
      <c r="G7469" s="1" t="s">
        <v>18</v>
      </c>
      <c r="H7469" s="1" t="s">
        <v>13</v>
      </c>
      <c r="I7469">
        <v>1312</v>
      </c>
      <c r="J7469">
        <v>907</v>
      </c>
      <c r="K7469">
        <v>889</v>
      </c>
      <c r="L7469">
        <v>908</v>
      </c>
      <c r="M7469">
        <v>1157</v>
      </c>
      <c r="N7469">
        <v>941</v>
      </c>
      <c r="O7469">
        <v>1086</v>
      </c>
      <c r="P7469">
        <v>1148</v>
      </c>
      <c r="Q7469">
        <v>929</v>
      </c>
      <c r="R7469">
        <v>736</v>
      </c>
      <c r="S7469">
        <v>746</v>
      </c>
      <c r="T7469">
        <v>465</v>
      </c>
      <c r="U7469">
        <v>810</v>
      </c>
      <c r="V7469" s="1" t="s">
        <v>4330</v>
      </c>
      <c r="W7469" s="1" t="s">
        <v>2551</v>
      </c>
      <c r="X7469" s="5" t="s">
        <v>4361</v>
      </c>
      <c r="Y7469" s="5" t="s">
        <v>2562</v>
      </c>
      <c r="Z7469" s="5" t="s">
        <v>13</v>
      </c>
      <c r="AA7469" s="5"/>
    </row>
    <row r="7470" spans="1:27" ht="12" customHeight="1" x14ac:dyDescent="0.15">
      <c r="A7470" s="1" t="s">
        <v>1847</v>
      </c>
      <c r="B7470" s="1" t="s">
        <v>62</v>
      </c>
      <c r="C7470" s="1" t="s">
        <v>19</v>
      </c>
      <c r="D7470" s="1" t="s">
        <v>2523</v>
      </c>
      <c r="E7470" s="1" t="s">
        <v>10</v>
      </c>
      <c r="F7470" s="1" t="s">
        <v>1878</v>
      </c>
      <c r="G7470" s="1" t="s">
        <v>242</v>
      </c>
      <c r="H7470" s="1" t="s">
        <v>13</v>
      </c>
      <c r="I7470">
        <v>2669</v>
      </c>
      <c r="J7470">
        <v>2696</v>
      </c>
      <c r="K7470">
        <v>2154</v>
      </c>
      <c r="L7470">
        <v>2390</v>
      </c>
      <c r="M7470">
        <v>2520</v>
      </c>
      <c r="N7470">
        <v>2096</v>
      </c>
      <c r="O7470">
        <v>2388</v>
      </c>
      <c r="P7470">
        <v>2353</v>
      </c>
      <c r="Q7470">
        <v>2338</v>
      </c>
      <c r="R7470">
        <v>2004</v>
      </c>
      <c r="S7470">
        <v>2025</v>
      </c>
      <c r="T7470">
        <v>2025</v>
      </c>
      <c r="U7470">
        <v>2156</v>
      </c>
      <c r="V7470" s="1" t="s">
        <v>4330</v>
      </c>
      <c r="W7470" s="1" t="s">
        <v>2551</v>
      </c>
      <c r="X7470" s="5" t="s">
        <v>4361</v>
      </c>
      <c r="Y7470" s="5" t="s">
        <v>2557</v>
      </c>
      <c r="Z7470" s="5" t="s">
        <v>13</v>
      </c>
      <c r="AA7470" s="5"/>
    </row>
    <row r="7471" spans="1:27" ht="12" customHeight="1" x14ac:dyDescent="0.15">
      <c r="A7471" s="1" t="s">
        <v>1847</v>
      </c>
      <c r="B7471" s="1" t="s">
        <v>62</v>
      </c>
      <c r="C7471" s="1" t="s">
        <v>21</v>
      </c>
      <c r="D7471" s="1" t="s">
        <v>2523</v>
      </c>
      <c r="E7471" s="1" t="s">
        <v>10</v>
      </c>
      <c r="F7471" s="1" t="s">
        <v>1878</v>
      </c>
      <c r="G7471" s="1" t="s">
        <v>1305</v>
      </c>
      <c r="H7471" s="1" t="s">
        <v>306</v>
      </c>
      <c r="I7471">
        <v>1536114</v>
      </c>
      <c r="J7471">
        <v>1546196</v>
      </c>
      <c r="K7471">
        <v>1344129</v>
      </c>
      <c r="L7471">
        <v>1454344</v>
      </c>
      <c r="M7471">
        <v>1502561</v>
      </c>
      <c r="N7471">
        <v>1366108</v>
      </c>
      <c r="O7471">
        <v>1421958</v>
      </c>
      <c r="P7471">
        <v>1491390</v>
      </c>
      <c r="Q7471">
        <v>1510810</v>
      </c>
      <c r="R7471">
        <v>1224365</v>
      </c>
      <c r="S7471">
        <v>1256208</v>
      </c>
      <c r="T7471">
        <v>1200493</v>
      </c>
      <c r="U7471">
        <v>1369382</v>
      </c>
      <c r="V7471" s="1" t="s">
        <v>4330</v>
      </c>
      <c r="W7471" s="1" t="s">
        <v>2551</v>
      </c>
      <c r="X7471" s="5" t="s">
        <v>4361</v>
      </c>
      <c r="Y7471" s="5" t="s">
        <v>2740</v>
      </c>
      <c r="Z7471" s="5" t="s">
        <v>2788</v>
      </c>
      <c r="AA7471" s="5"/>
    </row>
    <row r="7472" spans="1:27" ht="12" customHeight="1" x14ac:dyDescent="0.15">
      <c r="A7472" s="1" t="s">
        <v>1847</v>
      </c>
      <c r="B7472" s="1" t="s">
        <v>62</v>
      </c>
      <c r="C7472" s="1" t="s">
        <v>23</v>
      </c>
      <c r="D7472" s="1" t="s">
        <v>2523</v>
      </c>
      <c r="E7472" s="1" t="s">
        <v>10</v>
      </c>
      <c r="F7472" s="1" t="s">
        <v>1878</v>
      </c>
      <c r="G7472" s="1" t="s">
        <v>22</v>
      </c>
      <c r="H7472" s="1" t="s">
        <v>13</v>
      </c>
      <c r="I7472">
        <v>184</v>
      </c>
      <c r="J7472">
        <v>180</v>
      </c>
      <c r="K7472">
        <v>151</v>
      </c>
      <c r="L7472">
        <v>135</v>
      </c>
      <c r="M7472">
        <v>175</v>
      </c>
      <c r="N7472">
        <v>187</v>
      </c>
      <c r="O7472">
        <v>135</v>
      </c>
      <c r="P7472">
        <v>188</v>
      </c>
      <c r="Q7472">
        <v>179</v>
      </c>
      <c r="R7472">
        <v>151</v>
      </c>
      <c r="S7472">
        <v>110</v>
      </c>
      <c r="T7472">
        <v>149</v>
      </c>
      <c r="U7472">
        <v>171</v>
      </c>
      <c r="V7472" s="1" t="s">
        <v>4330</v>
      </c>
      <c r="W7472" s="1" t="s">
        <v>2551</v>
      </c>
      <c r="X7472" s="5" t="s">
        <v>4361</v>
      </c>
      <c r="Y7472" s="5" t="s">
        <v>2564</v>
      </c>
      <c r="Z7472" s="5" t="s">
        <v>13</v>
      </c>
      <c r="AA7472" s="5"/>
    </row>
    <row r="7473" spans="1:27" ht="12" customHeight="1" x14ac:dyDescent="0.15">
      <c r="A7473" s="1" t="s">
        <v>1847</v>
      </c>
      <c r="B7473" s="1" t="s">
        <v>62</v>
      </c>
      <c r="C7473" s="1" t="s">
        <v>77</v>
      </c>
      <c r="D7473" s="1" t="s">
        <v>2523</v>
      </c>
      <c r="E7473" s="1" t="s">
        <v>10</v>
      </c>
      <c r="F7473" s="1" t="s">
        <v>1878</v>
      </c>
      <c r="G7473" s="1" t="s">
        <v>24</v>
      </c>
      <c r="H7473" s="1" t="s">
        <v>13</v>
      </c>
      <c r="I7473">
        <v>4225</v>
      </c>
      <c r="J7473">
        <v>4142</v>
      </c>
      <c r="K7473">
        <v>4036</v>
      </c>
      <c r="L7473">
        <v>4057</v>
      </c>
      <c r="M7473">
        <v>4070</v>
      </c>
      <c r="N7473">
        <v>4286</v>
      </c>
      <c r="O7473">
        <v>4391</v>
      </c>
      <c r="P7473">
        <v>4418</v>
      </c>
      <c r="Q7473">
        <v>4359</v>
      </c>
      <c r="R7473">
        <v>4273</v>
      </c>
      <c r="S7473">
        <v>4173</v>
      </c>
      <c r="T7473">
        <v>4149</v>
      </c>
      <c r="U7473">
        <v>4113</v>
      </c>
      <c r="V7473" s="1" t="s">
        <v>4330</v>
      </c>
      <c r="W7473" s="1" t="s">
        <v>2551</v>
      </c>
      <c r="X7473" s="5" t="s">
        <v>4361</v>
      </c>
      <c r="Y7473" s="5" t="s">
        <v>2559</v>
      </c>
      <c r="Z7473" s="5" t="s">
        <v>13</v>
      </c>
      <c r="AA7473" s="5"/>
    </row>
    <row r="7474" spans="1:27" ht="12" customHeight="1" x14ac:dyDescent="0.15">
      <c r="A7474" s="1" t="s">
        <v>1847</v>
      </c>
      <c r="B7474" s="1" t="s">
        <v>212</v>
      </c>
      <c r="C7474" s="1" t="s">
        <v>9</v>
      </c>
      <c r="D7474" s="1" t="s">
        <v>2523</v>
      </c>
      <c r="E7474" s="1" t="s">
        <v>213</v>
      </c>
      <c r="F7474" s="1" t="s">
        <v>1879</v>
      </c>
      <c r="G7474" s="1" t="s">
        <v>215</v>
      </c>
      <c r="H7474" s="1" t="s">
        <v>216</v>
      </c>
      <c r="I7474">
        <v>9689</v>
      </c>
      <c r="J7474">
        <v>9687</v>
      </c>
      <c r="K7474">
        <v>9686</v>
      </c>
      <c r="L7474">
        <v>9681</v>
      </c>
      <c r="M7474">
        <v>9672</v>
      </c>
      <c r="N7474">
        <v>9674</v>
      </c>
      <c r="O7474">
        <v>9686</v>
      </c>
      <c r="P7474">
        <v>9656</v>
      </c>
      <c r="Q7474">
        <v>9656</v>
      </c>
      <c r="R7474">
        <v>9641</v>
      </c>
      <c r="S7474">
        <v>9616</v>
      </c>
      <c r="T7474">
        <v>9613</v>
      </c>
      <c r="U7474">
        <v>9624</v>
      </c>
      <c r="V7474" s="1" t="s">
        <v>4330</v>
      </c>
      <c r="W7474" s="1" t="s">
        <v>2717</v>
      </c>
      <c r="X7474" s="5" t="s">
        <v>4362</v>
      </c>
      <c r="Y7474" s="5" t="s">
        <v>2719</v>
      </c>
      <c r="Z7474" s="5" t="s">
        <v>2720</v>
      </c>
      <c r="AA7474" s="5"/>
    </row>
    <row r="7475" spans="1:27" ht="12" customHeight="1" x14ac:dyDescent="0.15">
      <c r="A7475" s="1" t="s">
        <v>1847</v>
      </c>
      <c r="B7475" s="1" t="s">
        <v>285</v>
      </c>
      <c r="C7475" s="1" t="s">
        <v>9</v>
      </c>
      <c r="D7475" s="1" t="s">
        <v>2523</v>
      </c>
      <c r="E7475" s="1" t="s">
        <v>213</v>
      </c>
      <c r="F7475" s="1" t="s">
        <v>286</v>
      </c>
      <c r="G7475" s="1" t="s">
        <v>215</v>
      </c>
      <c r="H7475" s="1" t="s">
        <v>216</v>
      </c>
      <c r="I7475">
        <v>21800</v>
      </c>
      <c r="J7475">
        <v>21960</v>
      </c>
      <c r="K7475">
        <v>21950</v>
      </c>
      <c r="L7475">
        <v>21899</v>
      </c>
      <c r="M7475">
        <v>21517</v>
      </c>
      <c r="N7475">
        <v>21505</v>
      </c>
      <c r="O7475">
        <v>21487</v>
      </c>
      <c r="P7475">
        <v>21459</v>
      </c>
      <c r="Q7475">
        <v>21462</v>
      </c>
      <c r="R7475">
        <v>21447</v>
      </c>
      <c r="S7475">
        <v>21406</v>
      </c>
      <c r="T7475">
        <v>21373</v>
      </c>
      <c r="U7475">
        <v>21339</v>
      </c>
      <c r="V7475" s="1" t="s">
        <v>4330</v>
      </c>
      <c r="W7475" s="1" t="s">
        <v>2717</v>
      </c>
      <c r="X7475" s="5" t="s">
        <v>2816</v>
      </c>
      <c r="Y7475" s="5" t="s">
        <v>2719</v>
      </c>
      <c r="Z7475" s="5" t="s">
        <v>2720</v>
      </c>
      <c r="AA7475" s="5"/>
    </row>
    <row r="7476" spans="1:27" ht="12" customHeight="1" x14ac:dyDescent="0.15">
      <c r="A7476" s="1" t="s">
        <v>1847</v>
      </c>
      <c r="B7476" s="1" t="s">
        <v>219</v>
      </c>
      <c r="C7476" s="1" t="s">
        <v>9</v>
      </c>
      <c r="D7476" s="1" t="s">
        <v>2523</v>
      </c>
      <c r="E7476" s="1" t="s">
        <v>220</v>
      </c>
      <c r="F7476" s="1" t="s">
        <v>1880</v>
      </c>
      <c r="G7476" s="1" t="s">
        <v>220</v>
      </c>
      <c r="H7476" s="1" t="s">
        <v>1632</v>
      </c>
      <c r="I7476">
        <v>25210</v>
      </c>
      <c r="J7476">
        <v>25210</v>
      </c>
      <c r="K7476">
        <v>25210</v>
      </c>
      <c r="L7476">
        <v>25210</v>
      </c>
      <c r="M7476">
        <v>25210</v>
      </c>
      <c r="N7476">
        <v>25210</v>
      </c>
      <c r="O7476">
        <v>25210</v>
      </c>
      <c r="P7476">
        <v>25210</v>
      </c>
      <c r="Q7476">
        <v>25210</v>
      </c>
      <c r="R7476">
        <v>25210</v>
      </c>
      <c r="S7476">
        <v>25210</v>
      </c>
      <c r="T7476">
        <v>25210</v>
      </c>
      <c r="U7476">
        <v>25210</v>
      </c>
      <c r="V7476" s="1" t="s">
        <v>4330</v>
      </c>
      <c r="W7476" s="1" t="s">
        <v>2723</v>
      </c>
      <c r="X7476" s="5" t="s">
        <v>4363</v>
      </c>
      <c r="Y7476" s="5" t="s">
        <v>4107</v>
      </c>
      <c r="Z7476" s="5" t="s">
        <v>4109</v>
      </c>
      <c r="AA7476" s="5"/>
    </row>
    <row r="7477" spans="1:27" ht="12" customHeight="1" x14ac:dyDescent="0.15">
      <c r="A7477" s="1" t="s">
        <v>1847</v>
      </c>
      <c r="B7477" s="1" t="s">
        <v>219</v>
      </c>
      <c r="C7477" s="1" t="s">
        <v>17</v>
      </c>
      <c r="D7477" s="1" t="s">
        <v>2523</v>
      </c>
      <c r="E7477" s="1" t="s">
        <v>220</v>
      </c>
      <c r="F7477" s="1" t="s">
        <v>1880</v>
      </c>
      <c r="G7477" s="1" t="s">
        <v>1132</v>
      </c>
      <c r="H7477" s="1" t="s">
        <v>1133</v>
      </c>
      <c r="I7477" s="37">
        <v>35.9</v>
      </c>
      <c r="J7477" s="37">
        <v>40.9</v>
      </c>
      <c r="K7477" s="37">
        <v>31.9</v>
      </c>
      <c r="L7477" s="37">
        <v>37.700000000000003</v>
      </c>
      <c r="M7477" s="37">
        <v>35.799999999999997</v>
      </c>
      <c r="N7477" s="37">
        <v>33</v>
      </c>
      <c r="O7477" s="37">
        <v>34.6</v>
      </c>
      <c r="P7477" s="37">
        <v>35</v>
      </c>
      <c r="Q7477" s="37">
        <v>32.9</v>
      </c>
      <c r="R7477" s="37">
        <v>33</v>
      </c>
      <c r="S7477" s="37">
        <v>30</v>
      </c>
      <c r="T7477" s="37">
        <v>32.6</v>
      </c>
      <c r="U7477" s="37">
        <v>37</v>
      </c>
      <c r="V7477" s="1" t="s">
        <v>4330</v>
      </c>
      <c r="W7477" s="1" t="s">
        <v>2723</v>
      </c>
      <c r="X7477" s="8" t="s">
        <v>4363</v>
      </c>
      <c r="Y7477" s="8" t="s">
        <v>4110</v>
      </c>
      <c r="Z7477" s="8" t="s">
        <v>1133</v>
      </c>
      <c r="AA7477" s="8"/>
    </row>
    <row r="7478" spans="1:27" ht="12" customHeight="1" x14ac:dyDescent="0.15">
      <c r="A7478" s="1" t="s">
        <v>1847</v>
      </c>
      <c r="B7478" s="1" t="s">
        <v>223</v>
      </c>
      <c r="C7478" s="1" t="s">
        <v>9</v>
      </c>
      <c r="D7478" s="1" t="s">
        <v>2523</v>
      </c>
      <c r="E7478" s="1" t="s">
        <v>220</v>
      </c>
      <c r="F7478" s="1" t="s">
        <v>1881</v>
      </c>
      <c r="G7478" s="1" t="s">
        <v>220</v>
      </c>
      <c r="H7478" s="1" t="s">
        <v>1632</v>
      </c>
      <c r="I7478">
        <v>5470</v>
      </c>
      <c r="J7478">
        <v>5470</v>
      </c>
      <c r="K7478">
        <v>5470</v>
      </c>
      <c r="L7478">
        <v>5470</v>
      </c>
      <c r="M7478">
        <v>5470</v>
      </c>
      <c r="N7478">
        <v>5470</v>
      </c>
      <c r="O7478">
        <v>5470</v>
      </c>
      <c r="P7478">
        <v>5470</v>
      </c>
      <c r="Q7478">
        <v>5470</v>
      </c>
      <c r="R7478">
        <v>5470</v>
      </c>
      <c r="S7478">
        <v>5470</v>
      </c>
      <c r="T7478">
        <v>5470</v>
      </c>
      <c r="U7478">
        <v>5470</v>
      </c>
      <c r="V7478" s="1" t="s">
        <v>4330</v>
      </c>
      <c r="W7478" s="1" t="s">
        <v>2723</v>
      </c>
      <c r="X7478" s="5" t="s">
        <v>4364</v>
      </c>
      <c r="Y7478" s="5" t="s">
        <v>2723</v>
      </c>
      <c r="Z7478" s="5" t="s">
        <v>4109</v>
      </c>
      <c r="AA7478" s="5"/>
    </row>
    <row r="7479" spans="1:27" ht="12" customHeight="1" x14ac:dyDescent="0.15">
      <c r="A7479" s="1" t="s">
        <v>1847</v>
      </c>
      <c r="B7479" s="1" t="s">
        <v>223</v>
      </c>
      <c r="C7479" s="1" t="s">
        <v>17</v>
      </c>
      <c r="D7479" s="1" t="s">
        <v>2523</v>
      </c>
      <c r="E7479" s="1" t="s">
        <v>220</v>
      </c>
      <c r="F7479" s="1" t="s">
        <v>1881</v>
      </c>
      <c r="G7479" s="1" t="s">
        <v>1132</v>
      </c>
      <c r="H7479" s="1" t="s">
        <v>1133</v>
      </c>
      <c r="I7479" s="37">
        <v>62.6</v>
      </c>
      <c r="J7479" s="37">
        <v>53.8</v>
      </c>
      <c r="K7479" s="37">
        <v>49.9</v>
      </c>
      <c r="L7479" s="37">
        <v>87.6</v>
      </c>
      <c r="M7479" s="37">
        <v>65.7</v>
      </c>
      <c r="N7479" s="37">
        <v>51.6</v>
      </c>
      <c r="O7479" s="37">
        <v>60.6</v>
      </c>
      <c r="P7479" s="37">
        <v>59.5</v>
      </c>
      <c r="Q7479" s="37">
        <v>60.6</v>
      </c>
      <c r="R7479" s="37">
        <v>50.7</v>
      </c>
      <c r="S7479" s="37">
        <v>46.8</v>
      </c>
      <c r="T7479" s="37">
        <v>46.7</v>
      </c>
      <c r="U7479" s="37">
        <v>52.1</v>
      </c>
      <c r="V7479" s="1" t="s">
        <v>4330</v>
      </c>
      <c r="W7479" s="1" t="s">
        <v>2723</v>
      </c>
      <c r="X7479" s="8" t="s">
        <v>4364</v>
      </c>
      <c r="Y7479" s="8" t="s">
        <v>4110</v>
      </c>
      <c r="Z7479" s="8" t="s">
        <v>1133</v>
      </c>
      <c r="AA7479" s="8"/>
    </row>
    <row r="7480" spans="1:27" ht="12" customHeight="1" x14ac:dyDescent="0.15">
      <c r="A7480" s="1" t="s">
        <v>1847</v>
      </c>
      <c r="B7480" s="1" t="s">
        <v>225</v>
      </c>
      <c r="C7480" s="1" t="s">
        <v>9</v>
      </c>
      <c r="D7480" s="1" t="s">
        <v>2523</v>
      </c>
      <c r="E7480" s="1" t="s">
        <v>220</v>
      </c>
      <c r="F7480" s="1" t="s">
        <v>1882</v>
      </c>
      <c r="G7480" s="1" t="s">
        <v>220</v>
      </c>
      <c r="H7480" s="1" t="s">
        <v>1632</v>
      </c>
      <c r="I7480">
        <v>26447</v>
      </c>
      <c r="J7480">
        <v>26447</v>
      </c>
      <c r="K7480">
        <v>26447</v>
      </c>
      <c r="L7480">
        <v>26447</v>
      </c>
      <c r="M7480">
        <v>26447</v>
      </c>
      <c r="N7480">
        <v>26447</v>
      </c>
      <c r="O7480">
        <v>26447</v>
      </c>
      <c r="P7480">
        <v>26447</v>
      </c>
      <c r="Q7480">
        <v>26447</v>
      </c>
      <c r="R7480">
        <v>26447</v>
      </c>
      <c r="S7480">
        <v>26442</v>
      </c>
      <c r="T7480">
        <v>26442</v>
      </c>
      <c r="U7480">
        <v>26442</v>
      </c>
      <c r="V7480" s="1" t="s">
        <v>4330</v>
      </c>
      <c r="W7480" s="1" t="s">
        <v>2723</v>
      </c>
      <c r="X7480" s="5" t="s">
        <v>4365</v>
      </c>
      <c r="Y7480" s="5" t="s">
        <v>2723</v>
      </c>
      <c r="Z7480" s="5" t="s">
        <v>4109</v>
      </c>
      <c r="AA7480" s="5"/>
    </row>
    <row r="7481" spans="1:27" ht="12" customHeight="1" x14ac:dyDescent="0.15">
      <c r="A7481" s="1" t="s">
        <v>1847</v>
      </c>
      <c r="B7481" s="1" t="s">
        <v>225</v>
      </c>
      <c r="C7481" s="1" t="s">
        <v>17</v>
      </c>
      <c r="D7481" s="1" t="s">
        <v>2523</v>
      </c>
      <c r="E7481" s="1" t="s">
        <v>220</v>
      </c>
      <c r="F7481" s="1" t="s">
        <v>1882</v>
      </c>
      <c r="G7481" s="1" t="s">
        <v>1132</v>
      </c>
      <c r="H7481" s="1" t="s">
        <v>1133</v>
      </c>
      <c r="I7481" s="37">
        <v>40.6</v>
      </c>
      <c r="J7481" s="37">
        <v>37.5</v>
      </c>
      <c r="K7481" s="37">
        <v>34.299999999999997</v>
      </c>
      <c r="L7481" s="37">
        <v>43</v>
      </c>
      <c r="M7481" s="37">
        <v>44.2</v>
      </c>
      <c r="N7481" s="37">
        <v>35.799999999999997</v>
      </c>
      <c r="O7481" s="37">
        <v>42.4</v>
      </c>
      <c r="P7481" s="37">
        <v>45.2</v>
      </c>
      <c r="Q7481" s="37">
        <v>46.9</v>
      </c>
      <c r="R7481" s="37">
        <v>42.6</v>
      </c>
      <c r="S7481" s="37">
        <v>34.6</v>
      </c>
      <c r="T7481" s="37">
        <v>41.5</v>
      </c>
      <c r="U7481" s="37">
        <v>54.9</v>
      </c>
      <c r="V7481" s="1" t="s">
        <v>4330</v>
      </c>
      <c r="W7481" s="1" t="s">
        <v>2723</v>
      </c>
      <c r="X7481" s="8" t="s">
        <v>4365</v>
      </c>
      <c r="Y7481" s="8" t="s">
        <v>4110</v>
      </c>
      <c r="Z7481" s="8" t="s">
        <v>1133</v>
      </c>
      <c r="AA7481" s="8"/>
    </row>
    <row r="7482" spans="1:27" ht="12" customHeight="1" x14ac:dyDescent="0.15">
      <c r="A7482" s="1" t="s">
        <v>1847</v>
      </c>
      <c r="B7482" s="1" t="s">
        <v>227</v>
      </c>
      <c r="C7482" s="1" t="s">
        <v>9</v>
      </c>
      <c r="D7482" s="1" t="s">
        <v>2523</v>
      </c>
      <c r="E7482" s="1" t="s">
        <v>220</v>
      </c>
      <c r="F7482" s="1" t="s">
        <v>1883</v>
      </c>
      <c r="G7482" s="1" t="s">
        <v>220</v>
      </c>
      <c r="H7482" s="1" t="s">
        <v>1632</v>
      </c>
      <c r="I7482">
        <v>158343</v>
      </c>
      <c r="J7482">
        <v>158343</v>
      </c>
      <c r="K7482">
        <v>155643</v>
      </c>
      <c r="L7482">
        <v>155643</v>
      </c>
      <c r="M7482">
        <v>155643</v>
      </c>
      <c r="N7482">
        <v>155643</v>
      </c>
      <c r="O7482">
        <v>155643</v>
      </c>
      <c r="P7482">
        <v>155643</v>
      </c>
      <c r="Q7482">
        <v>155643</v>
      </c>
      <c r="R7482">
        <v>155643</v>
      </c>
      <c r="S7482">
        <v>155643</v>
      </c>
      <c r="T7482">
        <v>155643</v>
      </c>
      <c r="U7482">
        <v>155643</v>
      </c>
      <c r="V7482" s="1" t="s">
        <v>4330</v>
      </c>
      <c r="W7482" s="1" t="s">
        <v>2723</v>
      </c>
      <c r="X7482" s="5" t="s">
        <v>4366</v>
      </c>
      <c r="Y7482" s="5" t="s">
        <v>2723</v>
      </c>
      <c r="Z7482" s="5" t="s">
        <v>4109</v>
      </c>
      <c r="AA7482" s="5"/>
    </row>
    <row r="7483" spans="1:27" ht="12" customHeight="1" x14ac:dyDescent="0.15">
      <c r="A7483" s="1" t="s">
        <v>1847</v>
      </c>
      <c r="B7483" s="1" t="s">
        <v>227</v>
      </c>
      <c r="C7483" s="1" t="s">
        <v>17</v>
      </c>
      <c r="D7483" s="1" t="s">
        <v>2523</v>
      </c>
      <c r="E7483" s="1" t="s">
        <v>220</v>
      </c>
      <c r="F7483" s="1" t="s">
        <v>1883</v>
      </c>
      <c r="G7483" s="1" t="s">
        <v>1132</v>
      </c>
      <c r="H7483" s="1" t="s">
        <v>1133</v>
      </c>
      <c r="I7483" s="37">
        <v>72.099999999999994</v>
      </c>
      <c r="J7483" s="37">
        <v>68.5</v>
      </c>
      <c r="K7483" s="37">
        <v>57.1</v>
      </c>
      <c r="L7483" s="37">
        <v>66.2</v>
      </c>
      <c r="M7483" s="37">
        <v>70.7</v>
      </c>
      <c r="N7483" s="37">
        <v>52.9</v>
      </c>
      <c r="O7483" s="37">
        <v>71.400000000000006</v>
      </c>
      <c r="P7483" s="37">
        <v>71.599999999999994</v>
      </c>
      <c r="Q7483" s="37">
        <v>75.2</v>
      </c>
      <c r="R7483" s="37">
        <v>60.5</v>
      </c>
      <c r="S7483" s="37">
        <v>56.9</v>
      </c>
      <c r="T7483" s="37">
        <v>53.2</v>
      </c>
      <c r="U7483" s="37">
        <v>69.3</v>
      </c>
      <c r="V7483" s="1" t="s">
        <v>4330</v>
      </c>
      <c r="W7483" s="1" t="s">
        <v>2723</v>
      </c>
      <c r="X7483" s="8" t="s">
        <v>4366</v>
      </c>
      <c r="Y7483" s="8" t="s">
        <v>4110</v>
      </c>
      <c r="Z7483" s="8" t="s">
        <v>1133</v>
      </c>
      <c r="AA7483" s="8"/>
    </row>
    <row r="7484" spans="1:27" ht="12" customHeight="1" x14ac:dyDescent="0.15">
      <c r="A7484" s="1" t="s">
        <v>1884</v>
      </c>
      <c r="B7484" s="1" t="s">
        <v>8</v>
      </c>
      <c r="C7484" s="1" t="s">
        <v>9</v>
      </c>
      <c r="D7484" s="1" t="s">
        <v>2524</v>
      </c>
      <c r="E7484" s="1" t="s">
        <v>10</v>
      </c>
      <c r="F7484" s="1" t="s">
        <v>1885</v>
      </c>
      <c r="G7484" s="1" t="s">
        <v>12</v>
      </c>
      <c r="H7484" s="1" t="s">
        <v>305</v>
      </c>
      <c r="I7484">
        <v>13074</v>
      </c>
      <c r="J7484">
        <v>11728</v>
      </c>
      <c r="K7484">
        <v>12930</v>
      </c>
      <c r="L7484">
        <v>16869</v>
      </c>
      <c r="M7484">
        <v>9013</v>
      </c>
      <c r="N7484">
        <v>10549</v>
      </c>
      <c r="O7484">
        <v>11647</v>
      </c>
      <c r="P7484">
        <v>11015</v>
      </c>
      <c r="Q7484">
        <v>9457</v>
      </c>
      <c r="R7484">
        <v>8199</v>
      </c>
      <c r="S7484">
        <v>10242</v>
      </c>
      <c r="T7484">
        <v>9915</v>
      </c>
      <c r="U7484">
        <v>11741</v>
      </c>
      <c r="V7484" s="1" t="s">
        <v>4367</v>
      </c>
      <c r="W7484" s="1" t="s">
        <v>2551</v>
      </c>
      <c r="X7484" s="5" t="s">
        <v>4368</v>
      </c>
      <c r="Y7484" s="5" t="s">
        <v>2553</v>
      </c>
      <c r="Z7484" s="5" t="s">
        <v>305</v>
      </c>
      <c r="AA7484" s="5"/>
    </row>
    <row r="7485" spans="1:27" ht="12" customHeight="1" x14ac:dyDescent="0.15">
      <c r="A7485" s="1" t="s">
        <v>1884</v>
      </c>
      <c r="B7485" s="1" t="s">
        <v>8</v>
      </c>
      <c r="C7485" s="1" t="s">
        <v>15</v>
      </c>
      <c r="D7485" s="1" t="s">
        <v>2524</v>
      </c>
      <c r="E7485" s="1" t="s">
        <v>10</v>
      </c>
      <c r="F7485" s="1" t="s">
        <v>1885</v>
      </c>
      <c r="G7485" s="1" t="s">
        <v>16</v>
      </c>
      <c r="H7485" s="1" t="s">
        <v>305</v>
      </c>
      <c r="I7485">
        <v>15171</v>
      </c>
      <c r="J7485">
        <v>10278</v>
      </c>
      <c r="K7485">
        <v>12791</v>
      </c>
      <c r="L7485">
        <v>6987</v>
      </c>
      <c r="M7485">
        <v>11888</v>
      </c>
      <c r="N7485">
        <v>6236</v>
      </c>
      <c r="O7485">
        <v>22004</v>
      </c>
      <c r="P7485">
        <v>29976</v>
      </c>
      <c r="Q7485">
        <v>21577</v>
      </c>
      <c r="R7485">
        <v>16568</v>
      </c>
      <c r="S7485">
        <v>5723</v>
      </c>
      <c r="T7485">
        <v>17347</v>
      </c>
      <c r="U7485">
        <v>23347</v>
      </c>
      <c r="V7485" s="1" t="s">
        <v>4367</v>
      </c>
      <c r="W7485" s="1" t="s">
        <v>2551</v>
      </c>
      <c r="X7485" s="5" t="s">
        <v>4368</v>
      </c>
      <c r="Y7485" s="5" t="s">
        <v>2561</v>
      </c>
      <c r="Z7485" s="5" t="s">
        <v>305</v>
      </c>
      <c r="AA7485" s="5"/>
    </row>
    <row r="7486" spans="1:27" ht="12" customHeight="1" x14ac:dyDescent="0.15">
      <c r="A7486" s="1" t="s">
        <v>1884</v>
      </c>
      <c r="B7486" s="1" t="s">
        <v>8</v>
      </c>
      <c r="C7486" s="1" t="s">
        <v>17</v>
      </c>
      <c r="D7486" s="1" t="s">
        <v>2524</v>
      </c>
      <c r="E7486" s="1" t="s">
        <v>10</v>
      </c>
      <c r="F7486" s="1" t="s">
        <v>1885</v>
      </c>
      <c r="G7486" s="1" t="s">
        <v>1886</v>
      </c>
      <c r="H7486" s="1" t="s">
        <v>1887</v>
      </c>
      <c r="I7486">
        <v>28838</v>
      </c>
      <c r="J7486">
        <v>35820</v>
      </c>
      <c r="K7486">
        <v>30994</v>
      </c>
      <c r="L7486">
        <v>38894</v>
      </c>
      <c r="M7486">
        <v>33881</v>
      </c>
      <c r="N7486">
        <v>32419</v>
      </c>
      <c r="O7486">
        <v>38488</v>
      </c>
      <c r="P7486">
        <v>41010</v>
      </c>
      <c r="Q7486">
        <v>46108</v>
      </c>
      <c r="R7486">
        <v>43081</v>
      </c>
      <c r="S7486">
        <v>30770</v>
      </c>
      <c r="T7486">
        <v>30427</v>
      </c>
      <c r="U7486">
        <v>41102</v>
      </c>
      <c r="V7486" s="1" t="s">
        <v>4367</v>
      </c>
      <c r="W7486" s="1" t="s">
        <v>2551</v>
      </c>
      <c r="X7486" s="5" t="s">
        <v>4368</v>
      </c>
      <c r="Y7486" s="5" t="s">
        <v>4369</v>
      </c>
      <c r="Z7486" s="5" t="s">
        <v>4370</v>
      </c>
      <c r="AA7486" s="5"/>
    </row>
    <row r="7487" spans="1:27" ht="12" customHeight="1" x14ac:dyDescent="0.15">
      <c r="A7487" s="1" t="s">
        <v>1884</v>
      </c>
      <c r="B7487" s="1" t="s">
        <v>8</v>
      </c>
      <c r="C7487" s="1" t="s">
        <v>19</v>
      </c>
      <c r="D7487" s="1" t="s">
        <v>2524</v>
      </c>
      <c r="E7487" s="1" t="s">
        <v>10</v>
      </c>
      <c r="F7487" s="1" t="s">
        <v>1885</v>
      </c>
      <c r="G7487" s="1" t="s">
        <v>242</v>
      </c>
      <c r="H7487" s="1" t="s">
        <v>305</v>
      </c>
      <c r="I7487">
        <v>19435</v>
      </c>
      <c r="J7487">
        <v>22099</v>
      </c>
      <c r="K7487">
        <v>19109</v>
      </c>
      <c r="L7487">
        <v>22757</v>
      </c>
      <c r="M7487">
        <v>21546</v>
      </c>
      <c r="N7487">
        <v>20383</v>
      </c>
      <c r="O7487">
        <v>23706</v>
      </c>
      <c r="P7487">
        <v>26147</v>
      </c>
      <c r="Q7487">
        <v>32710</v>
      </c>
      <c r="R7487">
        <v>28131</v>
      </c>
      <c r="S7487">
        <v>20072</v>
      </c>
      <c r="T7487">
        <v>17235</v>
      </c>
      <c r="U7487">
        <v>21851</v>
      </c>
      <c r="V7487" s="1" t="s">
        <v>4367</v>
      </c>
      <c r="W7487" s="1" t="s">
        <v>2551</v>
      </c>
      <c r="X7487" s="5" t="s">
        <v>4368</v>
      </c>
      <c r="Y7487" s="5" t="s">
        <v>2557</v>
      </c>
      <c r="Z7487" s="5" t="s">
        <v>305</v>
      </c>
      <c r="AA7487" s="5"/>
    </row>
    <row r="7488" spans="1:27" ht="12" customHeight="1" x14ac:dyDescent="0.15">
      <c r="A7488" s="1" t="s">
        <v>1884</v>
      </c>
      <c r="B7488" s="1" t="s">
        <v>8</v>
      </c>
      <c r="C7488" s="1" t="s">
        <v>21</v>
      </c>
      <c r="D7488" s="1" t="s">
        <v>2524</v>
      </c>
      <c r="E7488" s="1" t="s">
        <v>10</v>
      </c>
      <c r="F7488" s="1" t="s">
        <v>1885</v>
      </c>
      <c r="G7488" s="1" t="s">
        <v>245</v>
      </c>
      <c r="H7488" s="1" t="s">
        <v>306</v>
      </c>
      <c r="I7488">
        <v>466367</v>
      </c>
      <c r="J7488">
        <v>522589</v>
      </c>
      <c r="K7488">
        <v>389368</v>
      </c>
      <c r="L7488">
        <v>494744</v>
      </c>
      <c r="M7488">
        <v>472814</v>
      </c>
      <c r="N7488">
        <v>496933</v>
      </c>
      <c r="O7488">
        <v>529420</v>
      </c>
      <c r="P7488">
        <v>610227</v>
      </c>
      <c r="Q7488">
        <v>950886</v>
      </c>
      <c r="R7488">
        <v>783753</v>
      </c>
      <c r="S7488">
        <v>551294</v>
      </c>
      <c r="T7488">
        <v>532734</v>
      </c>
      <c r="U7488">
        <v>647036</v>
      </c>
      <c r="V7488" s="1" t="s">
        <v>4367</v>
      </c>
      <c r="W7488" s="1" t="s">
        <v>2551</v>
      </c>
      <c r="X7488" s="5" t="s">
        <v>4368</v>
      </c>
      <c r="Y7488" s="5" t="s">
        <v>2740</v>
      </c>
      <c r="Z7488" s="5" t="s">
        <v>2788</v>
      </c>
      <c r="AA7488" s="5"/>
    </row>
    <row r="7489" spans="1:27" ht="12" customHeight="1" x14ac:dyDescent="0.15">
      <c r="A7489" s="1" t="s">
        <v>1884</v>
      </c>
      <c r="B7489" s="1" t="s">
        <v>8</v>
      </c>
      <c r="C7489" s="1" t="s">
        <v>23</v>
      </c>
      <c r="D7489" s="1" t="s">
        <v>2524</v>
      </c>
      <c r="E7489" s="1" t="s">
        <v>10</v>
      </c>
      <c r="F7489" s="1" t="s">
        <v>1885</v>
      </c>
      <c r="G7489" s="1" t="s">
        <v>22</v>
      </c>
      <c r="H7489" s="1" t="s">
        <v>305</v>
      </c>
      <c r="I7489">
        <v>1591</v>
      </c>
      <c r="J7489">
        <v>920</v>
      </c>
      <c r="K7489">
        <v>998</v>
      </c>
      <c r="L7489">
        <v>1283</v>
      </c>
      <c r="M7489">
        <v>366</v>
      </c>
      <c r="N7489">
        <v>483</v>
      </c>
      <c r="O7489">
        <v>509</v>
      </c>
      <c r="P7489">
        <v>468</v>
      </c>
      <c r="Q7489">
        <v>817</v>
      </c>
      <c r="R7489">
        <v>487</v>
      </c>
      <c r="S7489">
        <v>861</v>
      </c>
      <c r="T7489">
        <v>1379</v>
      </c>
      <c r="U7489">
        <v>1155</v>
      </c>
      <c r="V7489" s="1" t="s">
        <v>4367</v>
      </c>
      <c r="W7489" s="1" t="s">
        <v>2551</v>
      </c>
      <c r="X7489" s="5" t="s">
        <v>4368</v>
      </c>
      <c r="Y7489" s="5" t="s">
        <v>2564</v>
      </c>
      <c r="Z7489" s="5" t="s">
        <v>305</v>
      </c>
      <c r="AA7489" s="5"/>
    </row>
    <row r="7490" spans="1:27" ht="12" customHeight="1" x14ac:dyDescent="0.15">
      <c r="A7490" s="1" t="s">
        <v>1884</v>
      </c>
      <c r="B7490" s="1" t="s">
        <v>8</v>
      </c>
      <c r="C7490" s="1" t="s">
        <v>77</v>
      </c>
      <c r="D7490" s="1" t="s">
        <v>2524</v>
      </c>
      <c r="E7490" s="1" t="s">
        <v>10</v>
      </c>
      <c r="F7490" s="1" t="s">
        <v>1885</v>
      </c>
      <c r="G7490" s="1" t="s">
        <v>24</v>
      </c>
      <c r="H7490" s="1" t="s">
        <v>305</v>
      </c>
      <c r="I7490">
        <v>90033</v>
      </c>
      <c r="J7490">
        <v>88753</v>
      </c>
      <c r="K7490">
        <v>94066</v>
      </c>
      <c r="L7490">
        <v>92822</v>
      </c>
      <c r="M7490">
        <v>91660</v>
      </c>
      <c r="N7490">
        <v>87011</v>
      </c>
      <c r="O7490">
        <v>96057</v>
      </c>
      <c r="P7490">
        <v>110542</v>
      </c>
      <c r="Q7490">
        <v>107713</v>
      </c>
      <c r="R7490">
        <v>103776</v>
      </c>
      <c r="S7490">
        <v>97850</v>
      </c>
      <c r="T7490">
        <v>106288</v>
      </c>
      <c r="U7490">
        <v>117874</v>
      </c>
      <c r="V7490" s="1" t="s">
        <v>4367</v>
      </c>
      <c r="W7490" s="1" t="s">
        <v>2551</v>
      </c>
      <c r="X7490" s="5" t="s">
        <v>4368</v>
      </c>
      <c r="Y7490" s="5" t="s">
        <v>2559</v>
      </c>
      <c r="Z7490" s="5" t="s">
        <v>305</v>
      </c>
      <c r="AA7490" s="5"/>
    </row>
    <row r="7491" spans="1:27" ht="12" customHeight="1" x14ac:dyDescent="0.15">
      <c r="A7491" s="1" t="s">
        <v>1884</v>
      </c>
      <c r="B7491" s="1" t="s">
        <v>25</v>
      </c>
      <c r="C7491" s="1" t="s">
        <v>9</v>
      </c>
      <c r="D7491" s="1" t="s">
        <v>2524</v>
      </c>
      <c r="E7491" s="1" t="s">
        <v>10</v>
      </c>
      <c r="F7491" s="1" t="s">
        <v>1888</v>
      </c>
      <c r="G7491" s="1" t="s">
        <v>12</v>
      </c>
      <c r="H7491" s="1" t="s">
        <v>305</v>
      </c>
      <c r="I7491">
        <v>11899640</v>
      </c>
      <c r="J7491">
        <v>11863220</v>
      </c>
      <c r="K7491">
        <v>9225524</v>
      </c>
      <c r="L7491">
        <v>12247160</v>
      </c>
      <c r="M7491">
        <v>11215516</v>
      </c>
      <c r="N7491">
        <v>9748969</v>
      </c>
      <c r="O7491">
        <v>10391889</v>
      </c>
      <c r="P7491">
        <v>10985647</v>
      </c>
      <c r="Q7491">
        <v>11047522</v>
      </c>
      <c r="R7491">
        <v>10077941</v>
      </c>
      <c r="S7491">
        <v>9258882</v>
      </c>
      <c r="T7491">
        <v>9089002</v>
      </c>
      <c r="U7491">
        <v>11407086</v>
      </c>
      <c r="V7491" s="1" t="s">
        <v>4367</v>
      </c>
      <c r="W7491" s="1" t="s">
        <v>2551</v>
      </c>
      <c r="X7491" s="5" t="s">
        <v>4371</v>
      </c>
      <c r="Y7491" s="5" t="s">
        <v>2553</v>
      </c>
      <c r="Z7491" s="5" t="s">
        <v>305</v>
      </c>
      <c r="AA7491" s="5"/>
    </row>
    <row r="7492" spans="1:27" ht="12" customHeight="1" x14ac:dyDescent="0.15">
      <c r="A7492" s="1" t="s">
        <v>1884</v>
      </c>
      <c r="B7492" s="1" t="s">
        <v>25</v>
      </c>
      <c r="C7492" s="1" t="s">
        <v>15</v>
      </c>
      <c r="D7492" s="1" t="s">
        <v>2524</v>
      </c>
      <c r="E7492" s="1" t="s">
        <v>10</v>
      </c>
      <c r="F7492" s="1" t="s">
        <v>1888</v>
      </c>
      <c r="G7492" s="1" t="s">
        <v>16</v>
      </c>
      <c r="H7492" s="1" t="s">
        <v>305</v>
      </c>
      <c r="I7492">
        <v>49753</v>
      </c>
      <c r="J7492">
        <v>64547</v>
      </c>
      <c r="K7492">
        <v>34718</v>
      </c>
      <c r="L7492">
        <v>51990</v>
      </c>
      <c r="M7492">
        <v>89212</v>
      </c>
      <c r="N7492">
        <v>45311</v>
      </c>
      <c r="O7492">
        <v>115211</v>
      </c>
      <c r="P7492">
        <v>77620</v>
      </c>
      <c r="Q7492">
        <v>61702</v>
      </c>
      <c r="R7492">
        <v>35710</v>
      </c>
      <c r="S7492">
        <v>27966</v>
      </c>
      <c r="T7492">
        <v>69252</v>
      </c>
      <c r="U7492">
        <v>54872</v>
      </c>
      <c r="V7492" s="1" t="s">
        <v>4367</v>
      </c>
      <c r="W7492" s="1" t="s">
        <v>2551</v>
      </c>
      <c r="X7492" s="5" t="s">
        <v>4371</v>
      </c>
      <c r="Y7492" s="5" t="s">
        <v>2561</v>
      </c>
      <c r="Z7492" s="5" t="s">
        <v>305</v>
      </c>
      <c r="AA7492" s="5"/>
    </row>
    <row r="7493" spans="1:27" ht="12" customHeight="1" x14ac:dyDescent="0.15">
      <c r="A7493" s="1" t="s">
        <v>1884</v>
      </c>
      <c r="B7493" s="1" t="s">
        <v>25</v>
      </c>
      <c r="C7493" s="1" t="s">
        <v>17</v>
      </c>
      <c r="D7493" s="1" t="s">
        <v>2524</v>
      </c>
      <c r="E7493" s="1" t="s">
        <v>10</v>
      </c>
      <c r="F7493" s="1" t="s">
        <v>1888</v>
      </c>
      <c r="G7493" s="1" t="s">
        <v>1886</v>
      </c>
      <c r="H7493" s="1" t="s">
        <v>1887</v>
      </c>
      <c r="I7493">
        <v>2698461</v>
      </c>
      <c r="J7493">
        <v>2513898</v>
      </c>
      <c r="K7493">
        <v>2302847</v>
      </c>
      <c r="L7493">
        <v>2733784</v>
      </c>
      <c r="M7493">
        <v>2750610</v>
      </c>
      <c r="N7493">
        <v>2870194</v>
      </c>
      <c r="O7493">
        <v>2694019</v>
      </c>
      <c r="P7493">
        <v>2373904</v>
      </c>
      <c r="Q7493">
        <v>2763713</v>
      </c>
      <c r="R7493">
        <v>2757714</v>
      </c>
      <c r="S7493">
        <v>2062744</v>
      </c>
      <c r="T7493">
        <v>2197706</v>
      </c>
      <c r="U7493">
        <v>2605469</v>
      </c>
      <c r="V7493" s="1" t="s">
        <v>4367</v>
      </c>
      <c r="W7493" s="1" t="s">
        <v>2551</v>
      </c>
      <c r="X7493" s="5" t="s">
        <v>4371</v>
      </c>
      <c r="Y7493" s="5" t="s">
        <v>4369</v>
      </c>
      <c r="Z7493" s="5" t="s">
        <v>4370</v>
      </c>
      <c r="AA7493" s="5"/>
    </row>
    <row r="7494" spans="1:27" ht="12" customHeight="1" x14ac:dyDescent="0.15">
      <c r="A7494" s="1" t="s">
        <v>1884</v>
      </c>
      <c r="B7494" s="1" t="s">
        <v>25</v>
      </c>
      <c r="C7494" s="1" t="s">
        <v>19</v>
      </c>
      <c r="D7494" s="1" t="s">
        <v>2524</v>
      </c>
      <c r="E7494" s="1" t="s">
        <v>10</v>
      </c>
      <c r="F7494" s="1" t="s">
        <v>1888</v>
      </c>
      <c r="G7494" s="1" t="s">
        <v>242</v>
      </c>
      <c r="H7494" s="1" t="s">
        <v>305</v>
      </c>
      <c r="I7494">
        <v>11169031</v>
      </c>
      <c r="J7494">
        <v>9997029</v>
      </c>
      <c r="K7494">
        <v>9463292</v>
      </c>
      <c r="L7494">
        <v>11161130</v>
      </c>
      <c r="M7494">
        <v>10756367</v>
      </c>
      <c r="N7494">
        <v>10353874</v>
      </c>
      <c r="O7494">
        <v>10262408</v>
      </c>
      <c r="P7494">
        <v>9783613</v>
      </c>
      <c r="Q7494">
        <v>11019248</v>
      </c>
      <c r="R7494">
        <v>10707433</v>
      </c>
      <c r="S7494">
        <v>6358834</v>
      </c>
      <c r="T7494">
        <v>7497376</v>
      </c>
      <c r="U7494">
        <v>10209516</v>
      </c>
      <c r="V7494" s="1" t="s">
        <v>4367</v>
      </c>
      <c r="W7494" s="1" t="s">
        <v>2551</v>
      </c>
      <c r="X7494" s="5" t="s">
        <v>4371</v>
      </c>
      <c r="Y7494" s="5" t="s">
        <v>2557</v>
      </c>
      <c r="Z7494" s="5" t="s">
        <v>305</v>
      </c>
      <c r="AA7494" s="5"/>
    </row>
    <row r="7495" spans="1:27" ht="12" customHeight="1" x14ac:dyDescent="0.15">
      <c r="A7495" s="1" t="s">
        <v>1884</v>
      </c>
      <c r="B7495" s="1" t="s">
        <v>25</v>
      </c>
      <c r="C7495" s="1" t="s">
        <v>21</v>
      </c>
      <c r="D7495" s="1" t="s">
        <v>2524</v>
      </c>
      <c r="E7495" s="1" t="s">
        <v>10</v>
      </c>
      <c r="F7495" s="1" t="s">
        <v>1888</v>
      </c>
      <c r="G7495" s="1" t="s">
        <v>245</v>
      </c>
      <c r="H7495" s="1" t="s">
        <v>306</v>
      </c>
      <c r="I7495">
        <v>7652471</v>
      </c>
      <c r="J7495">
        <v>7245065</v>
      </c>
      <c r="K7495">
        <v>6908881</v>
      </c>
      <c r="L7495">
        <v>8170981</v>
      </c>
      <c r="M7495">
        <v>7437515</v>
      </c>
      <c r="N7495">
        <v>7393579</v>
      </c>
      <c r="O7495">
        <v>7212628</v>
      </c>
      <c r="P7495">
        <v>7229735</v>
      </c>
      <c r="Q7495">
        <v>8203188</v>
      </c>
      <c r="R7495">
        <v>7539122</v>
      </c>
      <c r="S7495">
        <v>5007923</v>
      </c>
      <c r="T7495">
        <v>5907158</v>
      </c>
      <c r="U7495">
        <v>7273087</v>
      </c>
      <c r="V7495" s="1" t="s">
        <v>4367</v>
      </c>
      <c r="W7495" s="1" t="s">
        <v>2551</v>
      </c>
      <c r="X7495" s="5" t="s">
        <v>4371</v>
      </c>
      <c r="Y7495" s="5" t="s">
        <v>2740</v>
      </c>
      <c r="Z7495" s="5" t="s">
        <v>2788</v>
      </c>
      <c r="AA7495" s="5"/>
    </row>
    <row r="7496" spans="1:27" ht="12" customHeight="1" x14ac:dyDescent="0.15">
      <c r="A7496" s="1" t="s">
        <v>1884</v>
      </c>
      <c r="B7496" s="1" t="s">
        <v>25</v>
      </c>
      <c r="C7496" s="1" t="s">
        <v>23</v>
      </c>
      <c r="D7496" s="1" t="s">
        <v>2524</v>
      </c>
      <c r="E7496" s="1" t="s">
        <v>10</v>
      </c>
      <c r="F7496" s="1" t="s">
        <v>1888</v>
      </c>
      <c r="G7496" s="1" t="s">
        <v>22</v>
      </c>
      <c r="H7496" s="1" t="s">
        <v>305</v>
      </c>
      <c r="I7496">
        <v>919245</v>
      </c>
      <c r="J7496">
        <v>1222609</v>
      </c>
      <c r="K7496">
        <v>325616</v>
      </c>
      <c r="L7496">
        <v>887148</v>
      </c>
      <c r="M7496">
        <v>968526</v>
      </c>
      <c r="N7496">
        <v>317605</v>
      </c>
      <c r="O7496">
        <v>515413</v>
      </c>
      <c r="P7496">
        <v>344014</v>
      </c>
      <c r="Q7496">
        <v>823950</v>
      </c>
      <c r="R7496">
        <v>641995</v>
      </c>
      <c r="S7496">
        <v>2540140</v>
      </c>
      <c r="T7496">
        <v>574975</v>
      </c>
      <c r="U7496">
        <v>815028</v>
      </c>
      <c r="V7496" s="1" t="s">
        <v>4367</v>
      </c>
      <c r="W7496" s="1" t="s">
        <v>2551</v>
      </c>
      <c r="X7496" s="5" t="s">
        <v>4371</v>
      </c>
      <c r="Y7496" s="5" t="s">
        <v>2564</v>
      </c>
      <c r="Z7496" s="5" t="s">
        <v>305</v>
      </c>
      <c r="AA7496" s="5"/>
    </row>
    <row r="7497" spans="1:27" ht="12" customHeight="1" x14ac:dyDescent="0.15">
      <c r="A7497" s="1" t="s">
        <v>1884</v>
      </c>
      <c r="B7497" s="1" t="s">
        <v>25</v>
      </c>
      <c r="C7497" s="1" t="s">
        <v>77</v>
      </c>
      <c r="D7497" s="1" t="s">
        <v>2524</v>
      </c>
      <c r="E7497" s="1" t="s">
        <v>10</v>
      </c>
      <c r="F7497" s="1" t="s">
        <v>1888</v>
      </c>
      <c r="G7497" s="1" t="s">
        <v>24</v>
      </c>
      <c r="H7497" s="1" t="s">
        <v>305</v>
      </c>
      <c r="I7497">
        <v>17872335</v>
      </c>
      <c r="J7497">
        <v>18491122</v>
      </c>
      <c r="K7497">
        <v>17872092</v>
      </c>
      <c r="L7497">
        <v>18028559</v>
      </c>
      <c r="M7497">
        <v>17535856</v>
      </c>
      <c r="N7497">
        <v>16596988</v>
      </c>
      <c r="O7497">
        <v>16249896</v>
      </c>
      <c r="P7497">
        <v>17093157</v>
      </c>
      <c r="Q7497">
        <v>16274086</v>
      </c>
      <c r="R7497">
        <v>14708662</v>
      </c>
      <c r="S7497">
        <v>15020190</v>
      </c>
      <c r="T7497">
        <v>16028035</v>
      </c>
      <c r="U7497">
        <v>16391465</v>
      </c>
      <c r="V7497" s="1" t="s">
        <v>4367</v>
      </c>
      <c r="W7497" s="1" t="s">
        <v>2551</v>
      </c>
      <c r="X7497" s="5" t="s">
        <v>4371</v>
      </c>
      <c r="Y7497" s="5" t="s">
        <v>2559</v>
      </c>
      <c r="Z7497" s="5" t="s">
        <v>305</v>
      </c>
      <c r="AA7497" s="5"/>
    </row>
    <row r="7498" spans="1:27" ht="12" customHeight="1" x14ac:dyDescent="0.15">
      <c r="A7498" s="1" t="s">
        <v>1884</v>
      </c>
      <c r="B7498" s="1" t="s">
        <v>27</v>
      </c>
      <c r="C7498" s="1" t="s">
        <v>9</v>
      </c>
      <c r="D7498" s="1" t="s">
        <v>2524</v>
      </c>
      <c r="E7498" s="1" t="s">
        <v>10</v>
      </c>
      <c r="F7498" s="1" t="s">
        <v>1889</v>
      </c>
      <c r="G7498" s="1" t="s">
        <v>12</v>
      </c>
      <c r="H7498" s="1" t="s">
        <v>305</v>
      </c>
      <c r="I7498">
        <v>5058213</v>
      </c>
      <c r="J7498">
        <v>4992669</v>
      </c>
      <c r="K7498">
        <v>3862159</v>
      </c>
      <c r="L7498">
        <v>5170011</v>
      </c>
      <c r="M7498">
        <v>4979649</v>
      </c>
      <c r="N7498">
        <v>3933194</v>
      </c>
      <c r="O7498">
        <v>5159284</v>
      </c>
      <c r="P7498">
        <v>4475772</v>
      </c>
      <c r="Q7498">
        <v>4995799</v>
      </c>
      <c r="R7498">
        <v>4262033</v>
      </c>
      <c r="S7498">
        <v>3792354</v>
      </c>
      <c r="T7498">
        <v>4066186</v>
      </c>
      <c r="U7498">
        <v>4555810</v>
      </c>
      <c r="V7498" s="1" t="s">
        <v>4367</v>
      </c>
      <c r="W7498" s="1" t="s">
        <v>2551</v>
      </c>
      <c r="X7498" s="5" t="s">
        <v>4372</v>
      </c>
      <c r="Y7498" s="5" t="s">
        <v>2553</v>
      </c>
      <c r="Z7498" s="5" t="s">
        <v>305</v>
      </c>
      <c r="AA7498" s="5"/>
    </row>
    <row r="7499" spans="1:27" ht="12" customHeight="1" x14ac:dyDescent="0.15">
      <c r="A7499" s="1" t="s">
        <v>1884</v>
      </c>
      <c r="B7499" s="1" t="s">
        <v>27</v>
      </c>
      <c r="C7499" s="1" t="s">
        <v>15</v>
      </c>
      <c r="D7499" s="1" t="s">
        <v>2524</v>
      </c>
      <c r="E7499" s="1" t="s">
        <v>10</v>
      </c>
      <c r="F7499" s="1" t="s">
        <v>1889</v>
      </c>
      <c r="G7499" s="1" t="s">
        <v>16</v>
      </c>
      <c r="H7499" s="1" t="s">
        <v>305</v>
      </c>
      <c r="I7499">
        <v>8378</v>
      </c>
      <c r="J7499">
        <v>15088</v>
      </c>
      <c r="K7499">
        <v>15358</v>
      </c>
      <c r="L7499">
        <v>4989</v>
      </c>
      <c r="M7499">
        <v>16490</v>
      </c>
      <c r="N7499">
        <v>29267</v>
      </c>
      <c r="O7499">
        <v>67061</v>
      </c>
      <c r="P7499">
        <v>44747</v>
      </c>
      <c r="Q7499">
        <v>26001</v>
      </c>
      <c r="R7499">
        <v>10171</v>
      </c>
      <c r="S7499">
        <v>17056</v>
      </c>
      <c r="T7499">
        <v>9008</v>
      </c>
      <c r="U7499">
        <v>28801</v>
      </c>
      <c r="V7499" s="1" t="s">
        <v>4367</v>
      </c>
      <c r="W7499" s="1" t="s">
        <v>2551</v>
      </c>
      <c r="X7499" s="5" t="s">
        <v>4372</v>
      </c>
      <c r="Y7499" s="5" t="s">
        <v>2561</v>
      </c>
      <c r="Z7499" s="5" t="s">
        <v>305</v>
      </c>
      <c r="AA7499" s="5"/>
    </row>
    <row r="7500" spans="1:27" ht="12" customHeight="1" x14ac:dyDescent="0.15">
      <c r="A7500" s="1" t="s">
        <v>1884</v>
      </c>
      <c r="B7500" s="1" t="s">
        <v>27</v>
      </c>
      <c r="C7500" s="1" t="s">
        <v>17</v>
      </c>
      <c r="D7500" s="1" t="s">
        <v>2524</v>
      </c>
      <c r="E7500" s="1" t="s">
        <v>10</v>
      </c>
      <c r="F7500" s="1" t="s">
        <v>1889</v>
      </c>
      <c r="G7500" s="1" t="s">
        <v>1886</v>
      </c>
      <c r="H7500" s="1" t="s">
        <v>1887</v>
      </c>
      <c r="I7500">
        <v>1099926</v>
      </c>
      <c r="J7500">
        <v>890303</v>
      </c>
      <c r="K7500">
        <v>829741</v>
      </c>
      <c r="L7500">
        <v>1032757</v>
      </c>
      <c r="M7500">
        <v>944350</v>
      </c>
      <c r="N7500">
        <v>1122654</v>
      </c>
      <c r="O7500">
        <v>1094217</v>
      </c>
      <c r="P7500">
        <v>1025459</v>
      </c>
      <c r="Q7500">
        <v>1108672</v>
      </c>
      <c r="R7500">
        <v>1034491</v>
      </c>
      <c r="S7500">
        <v>642684</v>
      </c>
      <c r="T7500">
        <v>674380</v>
      </c>
      <c r="U7500">
        <v>1016876</v>
      </c>
      <c r="V7500" s="1" t="s">
        <v>4367</v>
      </c>
      <c r="W7500" s="1" t="s">
        <v>2551</v>
      </c>
      <c r="X7500" s="5" t="s">
        <v>4372</v>
      </c>
      <c r="Y7500" s="5" t="s">
        <v>4369</v>
      </c>
      <c r="Z7500" s="5" t="s">
        <v>4370</v>
      </c>
      <c r="AA7500" s="5"/>
    </row>
    <row r="7501" spans="1:27" ht="12" customHeight="1" x14ac:dyDescent="0.15">
      <c r="A7501" s="1" t="s">
        <v>1884</v>
      </c>
      <c r="B7501" s="1" t="s">
        <v>27</v>
      </c>
      <c r="C7501" s="1" t="s">
        <v>19</v>
      </c>
      <c r="D7501" s="1" t="s">
        <v>2524</v>
      </c>
      <c r="E7501" s="1" t="s">
        <v>10</v>
      </c>
      <c r="F7501" s="1" t="s">
        <v>1889</v>
      </c>
      <c r="G7501" s="1" t="s">
        <v>242</v>
      </c>
      <c r="H7501" s="1" t="s">
        <v>305</v>
      </c>
      <c r="I7501">
        <v>4428680</v>
      </c>
      <c r="J7501">
        <v>3721414</v>
      </c>
      <c r="K7501">
        <v>3524269</v>
      </c>
      <c r="L7501">
        <v>4419522</v>
      </c>
      <c r="M7501">
        <v>3937800</v>
      </c>
      <c r="N7501">
        <v>4575782</v>
      </c>
      <c r="O7501">
        <v>4300164</v>
      </c>
      <c r="P7501">
        <v>4351255</v>
      </c>
      <c r="Q7501">
        <v>4878974</v>
      </c>
      <c r="R7501">
        <v>4455391</v>
      </c>
      <c r="S7501">
        <v>2478422</v>
      </c>
      <c r="T7501">
        <v>2779016</v>
      </c>
      <c r="U7501">
        <v>4156461</v>
      </c>
      <c r="V7501" s="1" t="s">
        <v>4367</v>
      </c>
      <c r="W7501" s="1" t="s">
        <v>2551</v>
      </c>
      <c r="X7501" s="5" t="s">
        <v>4372</v>
      </c>
      <c r="Y7501" s="5" t="s">
        <v>2557</v>
      </c>
      <c r="Z7501" s="5" t="s">
        <v>305</v>
      </c>
      <c r="AA7501" s="5"/>
    </row>
    <row r="7502" spans="1:27" ht="12" customHeight="1" x14ac:dyDescent="0.15">
      <c r="A7502" s="1" t="s">
        <v>1884</v>
      </c>
      <c r="B7502" s="1" t="s">
        <v>27</v>
      </c>
      <c r="C7502" s="1" t="s">
        <v>21</v>
      </c>
      <c r="D7502" s="1" t="s">
        <v>2524</v>
      </c>
      <c r="E7502" s="1" t="s">
        <v>10</v>
      </c>
      <c r="F7502" s="1" t="s">
        <v>1889</v>
      </c>
      <c r="G7502" s="1" t="s">
        <v>245</v>
      </c>
      <c r="H7502" s="1" t="s">
        <v>306</v>
      </c>
      <c r="I7502">
        <v>2201238</v>
      </c>
      <c r="J7502">
        <v>2030417</v>
      </c>
      <c r="K7502">
        <v>1856148</v>
      </c>
      <c r="L7502">
        <v>2151567</v>
      </c>
      <c r="M7502">
        <v>2150153</v>
      </c>
      <c r="N7502">
        <v>2580815</v>
      </c>
      <c r="O7502">
        <v>2405016</v>
      </c>
      <c r="P7502">
        <v>2395794</v>
      </c>
      <c r="Q7502">
        <v>2571273</v>
      </c>
      <c r="R7502">
        <v>2551610</v>
      </c>
      <c r="S7502">
        <v>1578138</v>
      </c>
      <c r="T7502">
        <v>1670434</v>
      </c>
      <c r="U7502">
        <v>2149611</v>
      </c>
      <c r="V7502" s="1" t="s">
        <v>4367</v>
      </c>
      <c r="W7502" s="1" t="s">
        <v>2551</v>
      </c>
      <c r="X7502" s="5" t="s">
        <v>4372</v>
      </c>
      <c r="Y7502" s="5" t="s">
        <v>2740</v>
      </c>
      <c r="Z7502" s="5" t="s">
        <v>2788</v>
      </c>
      <c r="AA7502" s="5"/>
    </row>
    <row r="7503" spans="1:27" ht="12" customHeight="1" x14ac:dyDescent="0.15">
      <c r="A7503" s="1" t="s">
        <v>1884</v>
      </c>
      <c r="B7503" s="1" t="s">
        <v>27</v>
      </c>
      <c r="C7503" s="1" t="s">
        <v>23</v>
      </c>
      <c r="D7503" s="1" t="s">
        <v>2524</v>
      </c>
      <c r="E7503" s="1" t="s">
        <v>10</v>
      </c>
      <c r="F7503" s="1" t="s">
        <v>1889</v>
      </c>
      <c r="G7503" s="1" t="s">
        <v>22</v>
      </c>
      <c r="H7503" s="1" t="s">
        <v>305</v>
      </c>
      <c r="I7503">
        <v>616792</v>
      </c>
      <c r="J7503">
        <v>716441</v>
      </c>
      <c r="K7503">
        <v>248695</v>
      </c>
      <c r="L7503">
        <v>660070</v>
      </c>
      <c r="M7503">
        <v>387641</v>
      </c>
      <c r="N7503">
        <v>277825</v>
      </c>
      <c r="O7503">
        <v>594313</v>
      </c>
      <c r="P7503">
        <v>161807</v>
      </c>
      <c r="Q7503">
        <v>500016</v>
      </c>
      <c r="R7503">
        <v>589534</v>
      </c>
      <c r="S7503">
        <v>1213625</v>
      </c>
      <c r="T7503">
        <v>430246</v>
      </c>
      <c r="U7503">
        <v>723012</v>
      </c>
      <c r="V7503" s="1" t="s">
        <v>4367</v>
      </c>
      <c r="W7503" s="1" t="s">
        <v>2551</v>
      </c>
      <c r="X7503" s="5" t="s">
        <v>4372</v>
      </c>
      <c r="Y7503" s="5" t="s">
        <v>2564</v>
      </c>
      <c r="Z7503" s="5" t="s">
        <v>305</v>
      </c>
      <c r="AA7503" s="5"/>
    </row>
    <row r="7504" spans="1:27" ht="12" customHeight="1" x14ac:dyDescent="0.15">
      <c r="A7504" s="1" t="s">
        <v>1884</v>
      </c>
      <c r="B7504" s="1" t="s">
        <v>27</v>
      </c>
      <c r="C7504" s="1" t="s">
        <v>77</v>
      </c>
      <c r="D7504" s="1" t="s">
        <v>2524</v>
      </c>
      <c r="E7504" s="1" t="s">
        <v>10</v>
      </c>
      <c r="F7504" s="1" t="s">
        <v>1889</v>
      </c>
      <c r="G7504" s="1" t="s">
        <v>24</v>
      </c>
      <c r="H7504" s="1" t="s">
        <v>305</v>
      </c>
      <c r="I7504">
        <v>7801687</v>
      </c>
      <c r="J7504">
        <v>8368120</v>
      </c>
      <c r="K7504">
        <v>8465886</v>
      </c>
      <c r="L7504">
        <v>8542987</v>
      </c>
      <c r="M7504">
        <v>9207561</v>
      </c>
      <c r="N7504">
        <v>8314742</v>
      </c>
      <c r="O7504">
        <v>8640903</v>
      </c>
      <c r="P7504">
        <v>8612337</v>
      </c>
      <c r="Q7504">
        <v>8232165</v>
      </c>
      <c r="R7504">
        <v>7430156</v>
      </c>
      <c r="S7504">
        <v>7542634</v>
      </c>
      <c r="T7504">
        <v>8402890</v>
      </c>
      <c r="U7504">
        <v>8101688</v>
      </c>
      <c r="V7504" s="1" t="s">
        <v>4367</v>
      </c>
      <c r="W7504" s="1" t="s">
        <v>2551</v>
      </c>
      <c r="X7504" s="5" t="s">
        <v>4372</v>
      </c>
      <c r="Y7504" s="5" t="s">
        <v>2559</v>
      </c>
      <c r="Z7504" s="5" t="s">
        <v>305</v>
      </c>
      <c r="AA7504" s="5"/>
    </row>
    <row r="7505" spans="1:27" ht="12" customHeight="1" x14ac:dyDescent="0.15">
      <c r="A7505" s="1" t="s">
        <v>1884</v>
      </c>
      <c r="B7505" s="1" t="s">
        <v>29</v>
      </c>
      <c r="C7505" s="1" t="s">
        <v>9</v>
      </c>
      <c r="D7505" s="1" t="s">
        <v>2524</v>
      </c>
      <c r="E7505" s="1" t="s">
        <v>10</v>
      </c>
      <c r="F7505" s="1" t="s">
        <v>1890</v>
      </c>
      <c r="G7505" s="1" t="s">
        <v>12</v>
      </c>
      <c r="H7505" s="1" t="s">
        <v>305</v>
      </c>
      <c r="I7505">
        <v>420717</v>
      </c>
      <c r="J7505">
        <v>367192</v>
      </c>
      <c r="K7505">
        <v>337968</v>
      </c>
      <c r="L7505">
        <v>288075</v>
      </c>
      <c r="M7505">
        <v>341742</v>
      </c>
      <c r="N7505">
        <v>326812</v>
      </c>
      <c r="O7505">
        <v>332182</v>
      </c>
      <c r="P7505">
        <v>289191</v>
      </c>
      <c r="Q7505">
        <v>289476</v>
      </c>
      <c r="R7505">
        <v>259685</v>
      </c>
      <c r="S7505">
        <v>306449</v>
      </c>
      <c r="T7505">
        <v>334222</v>
      </c>
      <c r="U7505">
        <v>381444</v>
      </c>
      <c r="V7505" s="1" t="s">
        <v>4367</v>
      </c>
      <c r="W7505" s="1" t="s">
        <v>2551</v>
      </c>
      <c r="X7505" s="5" t="s">
        <v>4373</v>
      </c>
      <c r="Y7505" s="5" t="s">
        <v>2553</v>
      </c>
      <c r="Z7505" s="5" t="s">
        <v>305</v>
      </c>
      <c r="AA7505" s="5"/>
    </row>
    <row r="7506" spans="1:27" ht="12" customHeight="1" x14ac:dyDescent="0.15">
      <c r="A7506" s="1" t="s">
        <v>1884</v>
      </c>
      <c r="B7506" s="1" t="s">
        <v>29</v>
      </c>
      <c r="C7506" s="1" t="s">
        <v>15</v>
      </c>
      <c r="D7506" s="1" t="s">
        <v>2524</v>
      </c>
      <c r="E7506" s="1" t="s">
        <v>10</v>
      </c>
      <c r="F7506" s="1" t="s">
        <v>1890</v>
      </c>
      <c r="G7506" s="1" t="s">
        <v>16</v>
      </c>
      <c r="H7506" s="1" t="s">
        <v>305</v>
      </c>
      <c r="I7506">
        <v>57878</v>
      </c>
      <c r="J7506">
        <v>27161</v>
      </c>
      <c r="K7506">
        <v>50487</v>
      </c>
      <c r="L7506">
        <v>16305</v>
      </c>
      <c r="M7506">
        <v>67191</v>
      </c>
      <c r="N7506">
        <v>47971</v>
      </c>
      <c r="O7506">
        <v>48988</v>
      </c>
      <c r="P7506">
        <v>38926</v>
      </c>
      <c r="Q7506">
        <v>24561</v>
      </c>
      <c r="R7506">
        <v>19829</v>
      </c>
      <c r="S7506">
        <v>65875</v>
      </c>
      <c r="T7506">
        <v>23439</v>
      </c>
      <c r="U7506">
        <v>37918</v>
      </c>
      <c r="V7506" s="1" t="s">
        <v>4367</v>
      </c>
      <c r="W7506" s="1" t="s">
        <v>2551</v>
      </c>
      <c r="X7506" s="5" t="s">
        <v>4373</v>
      </c>
      <c r="Y7506" s="5" t="s">
        <v>2561</v>
      </c>
      <c r="Z7506" s="5" t="s">
        <v>305</v>
      </c>
      <c r="AA7506" s="5"/>
    </row>
    <row r="7507" spans="1:27" ht="12" customHeight="1" x14ac:dyDescent="0.15">
      <c r="A7507" s="1" t="s">
        <v>1884</v>
      </c>
      <c r="B7507" s="1" t="s">
        <v>29</v>
      </c>
      <c r="C7507" s="1" t="s">
        <v>17</v>
      </c>
      <c r="D7507" s="1" t="s">
        <v>2524</v>
      </c>
      <c r="E7507" s="1" t="s">
        <v>10</v>
      </c>
      <c r="F7507" s="1" t="s">
        <v>1890</v>
      </c>
      <c r="G7507" s="1" t="s">
        <v>1886</v>
      </c>
      <c r="H7507" s="1" t="s">
        <v>1887</v>
      </c>
      <c r="I7507">
        <v>206097</v>
      </c>
      <c r="J7507">
        <v>220571</v>
      </c>
      <c r="K7507">
        <v>187972</v>
      </c>
      <c r="L7507">
        <v>199914</v>
      </c>
      <c r="M7507">
        <v>200809</v>
      </c>
      <c r="N7507">
        <v>186692</v>
      </c>
      <c r="O7507">
        <v>222790</v>
      </c>
      <c r="P7507">
        <v>201623</v>
      </c>
      <c r="Q7507">
        <v>201305</v>
      </c>
      <c r="R7507">
        <v>211639</v>
      </c>
      <c r="S7507">
        <v>143533</v>
      </c>
      <c r="T7507">
        <v>172136</v>
      </c>
      <c r="U7507">
        <v>185197</v>
      </c>
      <c r="V7507" s="1" t="s">
        <v>4367</v>
      </c>
      <c r="W7507" s="1" t="s">
        <v>2551</v>
      </c>
      <c r="X7507" s="5" t="s">
        <v>4373</v>
      </c>
      <c r="Y7507" s="5" t="s">
        <v>4369</v>
      </c>
      <c r="Z7507" s="5" t="s">
        <v>4370</v>
      </c>
      <c r="AA7507" s="5"/>
    </row>
    <row r="7508" spans="1:27" ht="12" customHeight="1" x14ac:dyDescent="0.15">
      <c r="A7508" s="1" t="s">
        <v>1884</v>
      </c>
      <c r="B7508" s="1" t="s">
        <v>29</v>
      </c>
      <c r="C7508" s="1" t="s">
        <v>19</v>
      </c>
      <c r="D7508" s="1" t="s">
        <v>2524</v>
      </c>
      <c r="E7508" s="1" t="s">
        <v>10</v>
      </c>
      <c r="F7508" s="1" t="s">
        <v>1890</v>
      </c>
      <c r="G7508" s="1" t="s">
        <v>242</v>
      </c>
      <c r="H7508" s="1" t="s">
        <v>305</v>
      </c>
      <c r="I7508">
        <v>398187</v>
      </c>
      <c r="J7508">
        <v>434490</v>
      </c>
      <c r="K7508">
        <v>361917</v>
      </c>
      <c r="L7508">
        <v>375504</v>
      </c>
      <c r="M7508">
        <v>370275</v>
      </c>
      <c r="N7508">
        <v>340662</v>
      </c>
      <c r="O7508">
        <v>422046</v>
      </c>
      <c r="P7508">
        <v>366843</v>
      </c>
      <c r="Q7508">
        <v>389589</v>
      </c>
      <c r="R7508">
        <v>405579</v>
      </c>
      <c r="S7508">
        <v>252627</v>
      </c>
      <c r="T7508">
        <v>336467</v>
      </c>
      <c r="U7508">
        <v>352827</v>
      </c>
      <c r="V7508" s="1" t="s">
        <v>4367</v>
      </c>
      <c r="W7508" s="1" t="s">
        <v>2551</v>
      </c>
      <c r="X7508" s="5" t="s">
        <v>4373</v>
      </c>
      <c r="Y7508" s="5" t="s">
        <v>2557</v>
      </c>
      <c r="Z7508" s="5" t="s">
        <v>305</v>
      </c>
      <c r="AA7508" s="5"/>
    </row>
    <row r="7509" spans="1:27" ht="12" customHeight="1" x14ac:dyDescent="0.15">
      <c r="A7509" s="1" t="s">
        <v>1884</v>
      </c>
      <c r="B7509" s="1" t="s">
        <v>29</v>
      </c>
      <c r="C7509" s="1" t="s">
        <v>21</v>
      </c>
      <c r="D7509" s="1" t="s">
        <v>2524</v>
      </c>
      <c r="E7509" s="1" t="s">
        <v>10</v>
      </c>
      <c r="F7509" s="1" t="s">
        <v>1890</v>
      </c>
      <c r="G7509" s="1" t="s">
        <v>245</v>
      </c>
      <c r="H7509" s="1" t="s">
        <v>306</v>
      </c>
      <c r="I7509">
        <v>1607623</v>
      </c>
      <c r="J7509">
        <v>1720652</v>
      </c>
      <c r="K7509">
        <v>1487488</v>
      </c>
      <c r="L7509">
        <v>1607317</v>
      </c>
      <c r="M7509">
        <v>1515914</v>
      </c>
      <c r="N7509">
        <v>1420245</v>
      </c>
      <c r="O7509">
        <v>1653038</v>
      </c>
      <c r="P7509">
        <v>1606245</v>
      </c>
      <c r="Q7509">
        <v>1686401</v>
      </c>
      <c r="R7509">
        <v>1756657</v>
      </c>
      <c r="S7509">
        <v>1168240</v>
      </c>
      <c r="T7509">
        <v>1287692</v>
      </c>
      <c r="U7509">
        <v>1546432</v>
      </c>
      <c r="V7509" s="1" t="s">
        <v>4367</v>
      </c>
      <c r="W7509" s="1" t="s">
        <v>2551</v>
      </c>
      <c r="X7509" s="5" t="s">
        <v>4373</v>
      </c>
      <c r="Y7509" s="5" t="s">
        <v>2740</v>
      </c>
      <c r="Z7509" s="5" t="s">
        <v>2788</v>
      </c>
      <c r="AA7509" s="5"/>
    </row>
    <row r="7510" spans="1:27" ht="12" customHeight="1" x14ac:dyDescent="0.15">
      <c r="A7510" s="1" t="s">
        <v>1884</v>
      </c>
      <c r="B7510" s="1" t="s">
        <v>29</v>
      </c>
      <c r="C7510" s="1" t="s">
        <v>23</v>
      </c>
      <c r="D7510" s="1" t="s">
        <v>2524</v>
      </c>
      <c r="E7510" s="1" t="s">
        <v>10</v>
      </c>
      <c r="F7510" s="1" t="s">
        <v>1890</v>
      </c>
      <c r="G7510" s="1" t="s">
        <v>22</v>
      </c>
      <c r="H7510" s="1" t="s">
        <v>305</v>
      </c>
      <c r="I7510">
        <v>7052</v>
      </c>
      <c r="J7510">
        <v>3694</v>
      </c>
      <c r="K7510">
        <v>8272</v>
      </c>
      <c r="L7510">
        <v>6241</v>
      </c>
      <c r="M7510">
        <v>49579</v>
      </c>
      <c r="N7510">
        <v>3122</v>
      </c>
      <c r="O7510">
        <v>18639</v>
      </c>
      <c r="P7510">
        <v>2037</v>
      </c>
      <c r="Q7510">
        <v>2642</v>
      </c>
      <c r="R7510">
        <v>5155</v>
      </c>
      <c r="S7510">
        <v>542</v>
      </c>
      <c r="T7510">
        <v>1260</v>
      </c>
      <c r="U7510">
        <v>20217</v>
      </c>
      <c r="V7510" s="1" t="s">
        <v>4367</v>
      </c>
      <c r="W7510" s="1" t="s">
        <v>2551</v>
      </c>
      <c r="X7510" s="5" t="s">
        <v>4373</v>
      </c>
      <c r="Y7510" s="5" t="s">
        <v>2564</v>
      </c>
      <c r="Z7510" s="5" t="s">
        <v>305</v>
      </c>
      <c r="AA7510" s="5"/>
    </row>
    <row r="7511" spans="1:27" ht="12" customHeight="1" x14ac:dyDescent="0.15">
      <c r="A7511" s="1" t="s">
        <v>1884</v>
      </c>
      <c r="B7511" s="1" t="s">
        <v>29</v>
      </c>
      <c r="C7511" s="1" t="s">
        <v>77</v>
      </c>
      <c r="D7511" s="1" t="s">
        <v>2524</v>
      </c>
      <c r="E7511" s="1" t="s">
        <v>10</v>
      </c>
      <c r="F7511" s="1" t="s">
        <v>1890</v>
      </c>
      <c r="G7511" s="1" t="s">
        <v>24</v>
      </c>
      <c r="H7511" s="1" t="s">
        <v>305</v>
      </c>
      <c r="I7511">
        <v>1081586</v>
      </c>
      <c r="J7511">
        <v>1037599</v>
      </c>
      <c r="K7511">
        <v>1055541</v>
      </c>
      <c r="L7511">
        <v>977765</v>
      </c>
      <c r="M7511">
        <v>965738</v>
      </c>
      <c r="N7511">
        <v>996287</v>
      </c>
      <c r="O7511">
        <v>936362</v>
      </c>
      <c r="P7511">
        <v>895356</v>
      </c>
      <c r="Q7511">
        <v>816778</v>
      </c>
      <c r="R7511">
        <v>684570</v>
      </c>
      <c r="S7511">
        <v>803151</v>
      </c>
      <c r="T7511">
        <v>821074</v>
      </c>
      <c r="U7511">
        <v>866606</v>
      </c>
      <c r="V7511" s="1" t="s">
        <v>4367</v>
      </c>
      <c r="W7511" s="1" t="s">
        <v>2551</v>
      </c>
      <c r="X7511" s="5" t="s">
        <v>4373</v>
      </c>
      <c r="Y7511" s="5" t="s">
        <v>2559</v>
      </c>
      <c r="Z7511" s="5" t="s">
        <v>305</v>
      </c>
      <c r="AA7511" s="5"/>
    </row>
    <row r="7512" spans="1:27" ht="12" customHeight="1" x14ac:dyDescent="0.15">
      <c r="A7512" s="1" t="s">
        <v>1884</v>
      </c>
      <c r="B7512" s="1" t="s">
        <v>31</v>
      </c>
      <c r="C7512" s="1" t="s">
        <v>9</v>
      </c>
      <c r="D7512" s="1" t="s">
        <v>2524</v>
      </c>
      <c r="E7512" s="1" t="s">
        <v>10</v>
      </c>
      <c r="F7512" s="1" t="s">
        <v>1891</v>
      </c>
      <c r="G7512" s="1" t="s">
        <v>12</v>
      </c>
      <c r="H7512" s="1" t="s">
        <v>305</v>
      </c>
      <c r="I7512">
        <v>1931275</v>
      </c>
      <c r="J7512">
        <v>1778223</v>
      </c>
      <c r="K7512">
        <v>1550747</v>
      </c>
      <c r="L7512">
        <v>1992997</v>
      </c>
      <c r="M7512">
        <v>2155809</v>
      </c>
      <c r="N7512">
        <v>1705566</v>
      </c>
      <c r="O7512">
        <v>2129657</v>
      </c>
      <c r="P7512">
        <v>1931425</v>
      </c>
      <c r="Q7512">
        <v>1577021</v>
      </c>
      <c r="R7512">
        <v>1661283</v>
      </c>
      <c r="S7512">
        <v>1868293</v>
      </c>
      <c r="T7512">
        <v>1619874</v>
      </c>
      <c r="U7512">
        <v>1823863</v>
      </c>
      <c r="V7512" s="1" t="s">
        <v>4367</v>
      </c>
      <c r="W7512" s="1" t="s">
        <v>2551</v>
      </c>
      <c r="X7512" s="5" t="s">
        <v>4374</v>
      </c>
      <c r="Y7512" s="5" t="s">
        <v>2553</v>
      </c>
      <c r="Z7512" s="5" t="s">
        <v>305</v>
      </c>
      <c r="AA7512" s="5"/>
    </row>
    <row r="7513" spans="1:27" ht="12" customHeight="1" x14ac:dyDescent="0.15">
      <c r="A7513" s="1" t="s">
        <v>1884</v>
      </c>
      <c r="B7513" s="1" t="s">
        <v>31</v>
      </c>
      <c r="C7513" s="1" t="s">
        <v>15</v>
      </c>
      <c r="D7513" s="1" t="s">
        <v>2524</v>
      </c>
      <c r="E7513" s="1" t="s">
        <v>10</v>
      </c>
      <c r="F7513" s="1" t="s">
        <v>1891</v>
      </c>
      <c r="G7513" s="1" t="s">
        <v>16</v>
      </c>
      <c r="H7513" s="1" t="s">
        <v>305</v>
      </c>
      <c r="I7513">
        <v>761803</v>
      </c>
      <c r="J7513">
        <v>937953</v>
      </c>
      <c r="K7513">
        <v>1287216</v>
      </c>
      <c r="L7513">
        <v>1706118</v>
      </c>
      <c r="M7513">
        <v>745873</v>
      </c>
      <c r="N7513">
        <v>1280925</v>
      </c>
      <c r="O7513">
        <v>1115706</v>
      </c>
      <c r="P7513">
        <v>1329930</v>
      </c>
      <c r="Q7513">
        <v>1569776</v>
      </c>
      <c r="R7513">
        <v>1013734</v>
      </c>
      <c r="S7513">
        <v>1426202</v>
      </c>
      <c r="T7513">
        <v>1231485</v>
      </c>
      <c r="U7513">
        <v>1253244</v>
      </c>
      <c r="V7513" s="1" t="s">
        <v>4367</v>
      </c>
      <c r="W7513" s="1" t="s">
        <v>2551</v>
      </c>
      <c r="X7513" s="5" t="s">
        <v>4374</v>
      </c>
      <c r="Y7513" s="5" t="s">
        <v>2561</v>
      </c>
      <c r="Z7513" s="5" t="s">
        <v>305</v>
      </c>
      <c r="AA7513" s="5"/>
    </row>
    <row r="7514" spans="1:27" ht="12" customHeight="1" x14ac:dyDescent="0.15">
      <c r="A7514" s="1" t="s">
        <v>1884</v>
      </c>
      <c r="B7514" s="1" t="s">
        <v>31</v>
      </c>
      <c r="C7514" s="1" t="s">
        <v>17</v>
      </c>
      <c r="D7514" s="1" t="s">
        <v>2524</v>
      </c>
      <c r="E7514" s="1" t="s">
        <v>10</v>
      </c>
      <c r="F7514" s="1" t="s">
        <v>1891</v>
      </c>
      <c r="G7514" s="1" t="s">
        <v>1886</v>
      </c>
      <c r="H7514" s="1" t="s">
        <v>1887</v>
      </c>
      <c r="I7514">
        <v>1080198</v>
      </c>
      <c r="J7514">
        <v>1224338</v>
      </c>
      <c r="K7514">
        <v>1034503</v>
      </c>
      <c r="L7514">
        <v>1182689</v>
      </c>
      <c r="M7514">
        <v>1189087</v>
      </c>
      <c r="N7514">
        <v>1145897</v>
      </c>
      <c r="O7514">
        <v>1445880</v>
      </c>
      <c r="P7514">
        <v>1221180</v>
      </c>
      <c r="Q7514">
        <v>1172665</v>
      </c>
      <c r="R7514">
        <v>1275145</v>
      </c>
      <c r="S7514">
        <v>747376</v>
      </c>
      <c r="T7514">
        <v>939891</v>
      </c>
      <c r="U7514">
        <v>1148678</v>
      </c>
      <c r="V7514" s="1" t="s">
        <v>4367</v>
      </c>
      <c r="W7514" s="1" t="s">
        <v>2551</v>
      </c>
      <c r="X7514" s="5" t="s">
        <v>4374</v>
      </c>
      <c r="Y7514" s="5" t="s">
        <v>4369</v>
      </c>
      <c r="Z7514" s="5" t="s">
        <v>4370</v>
      </c>
      <c r="AA7514" s="5"/>
    </row>
    <row r="7515" spans="1:27" ht="12" customHeight="1" x14ac:dyDescent="0.15">
      <c r="A7515" s="1" t="s">
        <v>1884</v>
      </c>
      <c r="B7515" s="1" t="s">
        <v>31</v>
      </c>
      <c r="C7515" s="1" t="s">
        <v>19</v>
      </c>
      <c r="D7515" s="1" t="s">
        <v>2524</v>
      </c>
      <c r="E7515" s="1" t="s">
        <v>10</v>
      </c>
      <c r="F7515" s="1" t="s">
        <v>1891</v>
      </c>
      <c r="G7515" s="1" t="s">
        <v>242</v>
      </c>
      <c r="H7515" s="1" t="s">
        <v>305</v>
      </c>
      <c r="I7515">
        <v>2555885</v>
      </c>
      <c r="J7515">
        <v>2978232</v>
      </c>
      <c r="K7515">
        <v>2522422</v>
      </c>
      <c r="L7515">
        <v>3266229</v>
      </c>
      <c r="M7515">
        <v>2790114</v>
      </c>
      <c r="N7515">
        <v>2676172</v>
      </c>
      <c r="O7515">
        <v>3660630</v>
      </c>
      <c r="P7515">
        <v>3039646</v>
      </c>
      <c r="Q7515">
        <v>3172184</v>
      </c>
      <c r="R7515">
        <v>3265725</v>
      </c>
      <c r="S7515">
        <v>2165457</v>
      </c>
      <c r="T7515">
        <v>2391955</v>
      </c>
      <c r="U7515">
        <v>2947615</v>
      </c>
      <c r="V7515" s="1" t="s">
        <v>4367</v>
      </c>
      <c r="W7515" s="1" t="s">
        <v>2551</v>
      </c>
      <c r="X7515" s="5" t="s">
        <v>4374</v>
      </c>
      <c r="Y7515" s="5" t="s">
        <v>2557</v>
      </c>
      <c r="Z7515" s="5" t="s">
        <v>305</v>
      </c>
      <c r="AA7515" s="5"/>
    </row>
    <row r="7516" spans="1:27" ht="12" customHeight="1" x14ac:dyDescent="0.15">
      <c r="A7516" s="1" t="s">
        <v>1884</v>
      </c>
      <c r="B7516" s="1" t="s">
        <v>31</v>
      </c>
      <c r="C7516" s="1" t="s">
        <v>21</v>
      </c>
      <c r="D7516" s="1" t="s">
        <v>2524</v>
      </c>
      <c r="E7516" s="1" t="s">
        <v>10</v>
      </c>
      <c r="F7516" s="1" t="s">
        <v>1891</v>
      </c>
      <c r="G7516" s="1" t="s">
        <v>245</v>
      </c>
      <c r="H7516" s="1" t="s">
        <v>306</v>
      </c>
      <c r="I7516">
        <v>5295544</v>
      </c>
      <c r="J7516">
        <v>5879775</v>
      </c>
      <c r="K7516">
        <v>5129540</v>
      </c>
      <c r="L7516">
        <v>6128392</v>
      </c>
      <c r="M7516">
        <v>5208625</v>
      </c>
      <c r="N7516">
        <v>5222151</v>
      </c>
      <c r="O7516">
        <v>6422051</v>
      </c>
      <c r="P7516">
        <v>5850909</v>
      </c>
      <c r="Q7516">
        <v>6359126</v>
      </c>
      <c r="R7516">
        <v>6523282</v>
      </c>
      <c r="S7516">
        <v>4180484</v>
      </c>
      <c r="T7516">
        <v>4509165</v>
      </c>
      <c r="U7516">
        <v>5747293</v>
      </c>
      <c r="V7516" s="1" t="s">
        <v>4367</v>
      </c>
      <c r="W7516" s="1" t="s">
        <v>2551</v>
      </c>
      <c r="X7516" s="5" t="s">
        <v>4374</v>
      </c>
      <c r="Y7516" s="5" t="s">
        <v>2740</v>
      </c>
      <c r="Z7516" s="5" t="s">
        <v>2788</v>
      </c>
      <c r="AA7516" s="5"/>
    </row>
    <row r="7517" spans="1:27" ht="12" customHeight="1" x14ac:dyDescent="0.15">
      <c r="A7517" s="1" t="s">
        <v>1884</v>
      </c>
      <c r="B7517" s="1" t="s">
        <v>31</v>
      </c>
      <c r="C7517" s="1" t="s">
        <v>23</v>
      </c>
      <c r="D7517" s="1" t="s">
        <v>2524</v>
      </c>
      <c r="E7517" s="1" t="s">
        <v>10</v>
      </c>
      <c r="F7517" s="1" t="s">
        <v>1891</v>
      </c>
      <c r="G7517" s="1" t="s">
        <v>22</v>
      </c>
      <c r="H7517" s="1" t="s">
        <v>305</v>
      </c>
      <c r="I7517">
        <v>201905</v>
      </c>
      <c r="J7517">
        <v>157792</v>
      </c>
      <c r="K7517">
        <v>227787</v>
      </c>
      <c r="L7517">
        <v>84373</v>
      </c>
      <c r="M7517">
        <v>585814</v>
      </c>
      <c r="N7517">
        <v>88153</v>
      </c>
      <c r="O7517">
        <v>71475</v>
      </c>
      <c r="P7517">
        <v>94537</v>
      </c>
      <c r="Q7517">
        <v>80130</v>
      </c>
      <c r="R7517">
        <v>51973</v>
      </c>
      <c r="S7517">
        <v>376780</v>
      </c>
      <c r="T7517">
        <v>166673</v>
      </c>
      <c r="U7517">
        <v>124633</v>
      </c>
      <c r="V7517" s="1" t="s">
        <v>4367</v>
      </c>
      <c r="W7517" s="1" t="s">
        <v>2551</v>
      </c>
      <c r="X7517" s="5" t="s">
        <v>4374</v>
      </c>
      <c r="Y7517" s="5" t="s">
        <v>2564</v>
      </c>
      <c r="Z7517" s="5" t="s">
        <v>305</v>
      </c>
      <c r="AA7517" s="5"/>
    </row>
    <row r="7518" spans="1:27" ht="12" customHeight="1" x14ac:dyDescent="0.15">
      <c r="A7518" s="1" t="s">
        <v>1884</v>
      </c>
      <c r="B7518" s="1" t="s">
        <v>31</v>
      </c>
      <c r="C7518" s="1" t="s">
        <v>77</v>
      </c>
      <c r="D7518" s="1" t="s">
        <v>2524</v>
      </c>
      <c r="E7518" s="1" t="s">
        <v>10</v>
      </c>
      <c r="F7518" s="1" t="s">
        <v>1891</v>
      </c>
      <c r="G7518" s="1" t="s">
        <v>24</v>
      </c>
      <c r="H7518" s="1" t="s">
        <v>305</v>
      </c>
      <c r="I7518">
        <v>6227318</v>
      </c>
      <c r="J7518">
        <v>5802742</v>
      </c>
      <c r="K7518">
        <v>5885630</v>
      </c>
      <c r="L7518">
        <v>6221751</v>
      </c>
      <c r="M7518">
        <v>5742339</v>
      </c>
      <c r="N7518">
        <v>5948694</v>
      </c>
      <c r="O7518">
        <v>5458502</v>
      </c>
      <c r="P7518">
        <v>5579258</v>
      </c>
      <c r="Q7518">
        <v>5465415</v>
      </c>
      <c r="R7518">
        <v>4805534</v>
      </c>
      <c r="S7518">
        <v>5552766</v>
      </c>
      <c r="T7518">
        <v>5841985</v>
      </c>
      <c r="U7518">
        <v>5841299</v>
      </c>
      <c r="V7518" s="1" t="s">
        <v>4367</v>
      </c>
      <c r="W7518" s="1" t="s">
        <v>2551</v>
      </c>
      <c r="X7518" s="5" t="s">
        <v>4374</v>
      </c>
      <c r="Y7518" s="5" t="s">
        <v>2559</v>
      </c>
      <c r="Z7518" s="5" t="s">
        <v>305</v>
      </c>
      <c r="AA7518" s="5"/>
    </row>
    <row r="7519" spans="1:27" ht="12" customHeight="1" x14ac:dyDescent="0.15">
      <c r="A7519" s="1" t="s">
        <v>1884</v>
      </c>
      <c r="B7519" s="1" t="s">
        <v>33</v>
      </c>
      <c r="C7519" s="1" t="s">
        <v>9</v>
      </c>
      <c r="D7519" s="1" t="s">
        <v>2524</v>
      </c>
      <c r="E7519" s="1" t="s">
        <v>10</v>
      </c>
      <c r="F7519" s="1" t="s">
        <v>1892</v>
      </c>
      <c r="G7519" s="1" t="s">
        <v>12</v>
      </c>
      <c r="H7519" s="1" t="s">
        <v>305</v>
      </c>
      <c r="I7519">
        <v>242011</v>
      </c>
      <c r="J7519">
        <v>246833</v>
      </c>
      <c r="K7519">
        <v>179953</v>
      </c>
      <c r="L7519">
        <v>238569</v>
      </c>
      <c r="M7519">
        <v>226201</v>
      </c>
      <c r="N7519">
        <v>229254</v>
      </c>
      <c r="O7519">
        <v>230663</v>
      </c>
      <c r="P7519">
        <v>235178</v>
      </c>
      <c r="Q7519">
        <v>224543</v>
      </c>
      <c r="R7519">
        <v>245376</v>
      </c>
      <c r="S7519">
        <v>192410</v>
      </c>
      <c r="T7519">
        <v>252329</v>
      </c>
      <c r="U7519">
        <v>285737</v>
      </c>
      <c r="V7519" s="1" t="s">
        <v>4367</v>
      </c>
      <c r="W7519" s="1" t="s">
        <v>2551</v>
      </c>
      <c r="X7519" s="5" t="s">
        <v>4375</v>
      </c>
      <c r="Y7519" s="5" t="s">
        <v>2553</v>
      </c>
      <c r="Z7519" s="5" t="s">
        <v>305</v>
      </c>
      <c r="AA7519" s="5"/>
    </row>
    <row r="7520" spans="1:27" ht="12" customHeight="1" x14ac:dyDescent="0.15">
      <c r="A7520" s="1" t="s">
        <v>1884</v>
      </c>
      <c r="B7520" s="1" t="s">
        <v>33</v>
      </c>
      <c r="C7520" s="1" t="s">
        <v>15</v>
      </c>
      <c r="D7520" s="1" t="s">
        <v>2524</v>
      </c>
      <c r="E7520" s="1" t="s">
        <v>10</v>
      </c>
      <c r="F7520" s="1" t="s">
        <v>1892</v>
      </c>
      <c r="G7520" s="1" t="s">
        <v>16</v>
      </c>
      <c r="H7520" s="1" t="s">
        <v>305</v>
      </c>
      <c r="I7520">
        <v>16701</v>
      </c>
      <c r="J7520">
        <v>5253</v>
      </c>
      <c r="K7520">
        <v>6872</v>
      </c>
      <c r="L7520">
        <v>4019</v>
      </c>
      <c r="M7520">
        <v>6780</v>
      </c>
      <c r="N7520">
        <v>3710</v>
      </c>
      <c r="O7520">
        <v>13060</v>
      </c>
      <c r="P7520">
        <v>6380</v>
      </c>
      <c r="Q7520">
        <v>12038</v>
      </c>
      <c r="R7520">
        <v>6220</v>
      </c>
      <c r="S7520">
        <v>4116</v>
      </c>
      <c r="T7520">
        <v>16009</v>
      </c>
      <c r="U7520">
        <v>12574</v>
      </c>
      <c r="V7520" s="1" t="s">
        <v>4367</v>
      </c>
      <c r="W7520" s="1" t="s">
        <v>2551</v>
      </c>
      <c r="X7520" s="5" t="s">
        <v>4375</v>
      </c>
      <c r="Y7520" s="5" t="s">
        <v>2561</v>
      </c>
      <c r="Z7520" s="5" t="s">
        <v>305</v>
      </c>
      <c r="AA7520" s="5"/>
    </row>
    <row r="7521" spans="1:27" ht="12" customHeight="1" x14ac:dyDescent="0.15">
      <c r="A7521" s="1" t="s">
        <v>1884</v>
      </c>
      <c r="B7521" s="1" t="s">
        <v>33</v>
      </c>
      <c r="C7521" s="1" t="s">
        <v>17</v>
      </c>
      <c r="D7521" s="1" t="s">
        <v>2524</v>
      </c>
      <c r="E7521" s="1" t="s">
        <v>10</v>
      </c>
      <c r="F7521" s="1" t="s">
        <v>1892</v>
      </c>
      <c r="G7521" s="1" t="s">
        <v>1886</v>
      </c>
      <c r="H7521" s="1" t="s">
        <v>1887</v>
      </c>
      <c r="I7521">
        <v>296290</v>
      </c>
      <c r="J7521">
        <v>307544</v>
      </c>
      <c r="K7521">
        <v>271484</v>
      </c>
      <c r="L7521">
        <v>289728</v>
      </c>
      <c r="M7521">
        <v>339011</v>
      </c>
      <c r="N7521">
        <v>314478</v>
      </c>
      <c r="O7521">
        <v>351880</v>
      </c>
      <c r="P7521">
        <v>406344</v>
      </c>
      <c r="Q7521">
        <v>310590</v>
      </c>
      <c r="R7521">
        <v>353032</v>
      </c>
      <c r="S7521">
        <v>225853</v>
      </c>
      <c r="T7521">
        <v>325757</v>
      </c>
      <c r="U7521">
        <v>378294</v>
      </c>
      <c r="V7521" s="1" t="s">
        <v>4367</v>
      </c>
      <c r="W7521" s="1" t="s">
        <v>2551</v>
      </c>
      <c r="X7521" s="5" t="s">
        <v>4375</v>
      </c>
      <c r="Y7521" s="5" t="s">
        <v>4369</v>
      </c>
      <c r="Z7521" s="5" t="s">
        <v>4370</v>
      </c>
      <c r="AA7521" s="5"/>
    </row>
    <row r="7522" spans="1:27" ht="12" customHeight="1" x14ac:dyDescent="0.15">
      <c r="A7522" s="1" t="s">
        <v>1884</v>
      </c>
      <c r="B7522" s="1" t="s">
        <v>33</v>
      </c>
      <c r="C7522" s="1" t="s">
        <v>19</v>
      </c>
      <c r="D7522" s="1" t="s">
        <v>2524</v>
      </c>
      <c r="E7522" s="1" t="s">
        <v>10</v>
      </c>
      <c r="F7522" s="1" t="s">
        <v>1892</v>
      </c>
      <c r="G7522" s="1" t="s">
        <v>242</v>
      </c>
      <c r="H7522" s="1" t="s">
        <v>305</v>
      </c>
      <c r="I7522">
        <v>230005</v>
      </c>
      <c r="J7522">
        <v>243058</v>
      </c>
      <c r="K7522">
        <v>216694</v>
      </c>
      <c r="L7522">
        <v>226860</v>
      </c>
      <c r="M7522">
        <v>239656</v>
      </c>
      <c r="N7522">
        <v>212669</v>
      </c>
      <c r="O7522">
        <v>248761</v>
      </c>
      <c r="P7522">
        <v>224148</v>
      </c>
      <c r="Q7522">
        <v>246312</v>
      </c>
      <c r="R7522">
        <v>269536</v>
      </c>
      <c r="S7522">
        <v>174108</v>
      </c>
      <c r="T7522">
        <v>232859</v>
      </c>
      <c r="U7522">
        <v>279859</v>
      </c>
      <c r="V7522" s="1" t="s">
        <v>4367</v>
      </c>
      <c r="W7522" s="1" t="s">
        <v>2551</v>
      </c>
      <c r="X7522" s="5" t="s">
        <v>4375</v>
      </c>
      <c r="Y7522" s="5" t="s">
        <v>2557</v>
      </c>
      <c r="Z7522" s="5" t="s">
        <v>305</v>
      </c>
      <c r="AA7522" s="5"/>
    </row>
    <row r="7523" spans="1:27" ht="12" customHeight="1" x14ac:dyDescent="0.15">
      <c r="A7523" s="1" t="s">
        <v>1884</v>
      </c>
      <c r="B7523" s="1" t="s">
        <v>33</v>
      </c>
      <c r="C7523" s="1" t="s">
        <v>21</v>
      </c>
      <c r="D7523" s="1" t="s">
        <v>2524</v>
      </c>
      <c r="E7523" s="1" t="s">
        <v>10</v>
      </c>
      <c r="F7523" s="1" t="s">
        <v>1892</v>
      </c>
      <c r="G7523" s="1" t="s">
        <v>245</v>
      </c>
      <c r="H7523" s="1" t="s">
        <v>306</v>
      </c>
      <c r="I7523">
        <v>1084685</v>
      </c>
      <c r="J7523">
        <v>1153307</v>
      </c>
      <c r="K7523">
        <v>968319</v>
      </c>
      <c r="L7523">
        <v>1073773</v>
      </c>
      <c r="M7523">
        <v>1111309</v>
      </c>
      <c r="N7523">
        <v>948994</v>
      </c>
      <c r="O7523">
        <v>1173583</v>
      </c>
      <c r="P7523">
        <v>1059110</v>
      </c>
      <c r="Q7523">
        <v>1173986</v>
      </c>
      <c r="R7523">
        <v>1323937</v>
      </c>
      <c r="S7523">
        <v>832751</v>
      </c>
      <c r="T7523">
        <v>1255703</v>
      </c>
      <c r="U7523">
        <v>1488446</v>
      </c>
      <c r="V7523" s="1" t="s">
        <v>4367</v>
      </c>
      <c r="W7523" s="1" t="s">
        <v>2551</v>
      </c>
      <c r="X7523" s="5" t="s">
        <v>4375</v>
      </c>
      <c r="Y7523" s="5" t="s">
        <v>2740</v>
      </c>
      <c r="Z7523" s="5" t="s">
        <v>2788</v>
      </c>
      <c r="AA7523" s="5"/>
    </row>
    <row r="7524" spans="1:27" ht="12" customHeight="1" x14ac:dyDescent="0.15">
      <c r="A7524" s="1" t="s">
        <v>1884</v>
      </c>
      <c r="B7524" s="1" t="s">
        <v>33</v>
      </c>
      <c r="C7524" s="1" t="s">
        <v>23</v>
      </c>
      <c r="D7524" s="1" t="s">
        <v>2524</v>
      </c>
      <c r="E7524" s="1" t="s">
        <v>10</v>
      </c>
      <c r="F7524" s="1" t="s">
        <v>1892</v>
      </c>
      <c r="G7524" s="1" t="s">
        <v>22</v>
      </c>
      <c r="H7524" s="1" t="s">
        <v>305</v>
      </c>
      <c r="I7524">
        <v>8253</v>
      </c>
      <c r="J7524">
        <v>7467</v>
      </c>
      <c r="K7524">
        <v>13513</v>
      </c>
      <c r="L7524">
        <v>4555</v>
      </c>
      <c r="M7524">
        <v>13100</v>
      </c>
      <c r="N7524">
        <v>2709</v>
      </c>
      <c r="O7524">
        <v>2133</v>
      </c>
      <c r="P7524">
        <v>2380</v>
      </c>
      <c r="Q7524">
        <v>2992</v>
      </c>
      <c r="R7524">
        <v>4807</v>
      </c>
      <c r="S7524">
        <v>1658</v>
      </c>
      <c r="T7524">
        <v>2789</v>
      </c>
      <c r="U7524">
        <v>8243</v>
      </c>
      <c r="V7524" s="1" t="s">
        <v>4367</v>
      </c>
      <c r="W7524" s="1" t="s">
        <v>2551</v>
      </c>
      <c r="X7524" s="5" t="s">
        <v>4375</v>
      </c>
      <c r="Y7524" s="5" t="s">
        <v>2564</v>
      </c>
      <c r="Z7524" s="5" t="s">
        <v>305</v>
      </c>
      <c r="AA7524" s="5"/>
    </row>
    <row r="7525" spans="1:27" ht="12" customHeight="1" x14ac:dyDescent="0.15">
      <c r="A7525" s="1" t="s">
        <v>1884</v>
      </c>
      <c r="B7525" s="1" t="s">
        <v>33</v>
      </c>
      <c r="C7525" s="1" t="s">
        <v>77</v>
      </c>
      <c r="D7525" s="1" t="s">
        <v>2524</v>
      </c>
      <c r="E7525" s="1" t="s">
        <v>10</v>
      </c>
      <c r="F7525" s="1" t="s">
        <v>1892</v>
      </c>
      <c r="G7525" s="1" t="s">
        <v>24</v>
      </c>
      <c r="H7525" s="1" t="s">
        <v>305</v>
      </c>
      <c r="I7525">
        <v>550843</v>
      </c>
      <c r="J7525">
        <v>552270</v>
      </c>
      <c r="K7525">
        <v>508226</v>
      </c>
      <c r="L7525">
        <v>518826</v>
      </c>
      <c r="M7525">
        <v>498765</v>
      </c>
      <c r="N7525">
        <v>516180</v>
      </c>
      <c r="O7525">
        <v>508872</v>
      </c>
      <c r="P7525">
        <v>523788</v>
      </c>
      <c r="Q7525">
        <v>511077</v>
      </c>
      <c r="R7525">
        <v>488118</v>
      </c>
      <c r="S7525">
        <v>508222</v>
      </c>
      <c r="T7525">
        <v>540657</v>
      </c>
      <c r="U7525">
        <v>550711</v>
      </c>
      <c r="V7525" s="1" t="s">
        <v>4367</v>
      </c>
      <c r="W7525" s="1" t="s">
        <v>2551</v>
      </c>
      <c r="X7525" s="5" t="s">
        <v>4375</v>
      </c>
      <c r="Y7525" s="5" t="s">
        <v>2559</v>
      </c>
      <c r="Z7525" s="5" t="s">
        <v>305</v>
      </c>
      <c r="AA7525" s="5"/>
    </row>
    <row r="7526" spans="1:27" ht="12" customHeight="1" x14ac:dyDescent="0.15">
      <c r="A7526" s="1" t="s">
        <v>1884</v>
      </c>
      <c r="B7526" s="1" t="s">
        <v>35</v>
      </c>
      <c r="C7526" s="1" t="s">
        <v>9</v>
      </c>
      <c r="D7526" s="1" t="s">
        <v>2524</v>
      </c>
      <c r="E7526" s="1" t="s">
        <v>10</v>
      </c>
      <c r="F7526" s="1" t="s">
        <v>1893</v>
      </c>
      <c r="G7526" s="1" t="s">
        <v>12</v>
      </c>
      <c r="H7526" s="1" t="s">
        <v>305</v>
      </c>
      <c r="I7526">
        <v>558473</v>
      </c>
      <c r="J7526">
        <v>501786</v>
      </c>
      <c r="K7526">
        <v>374317</v>
      </c>
      <c r="L7526">
        <v>447387</v>
      </c>
      <c r="M7526">
        <v>377314</v>
      </c>
      <c r="N7526">
        <v>402863</v>
      </c>
      <c r="O7526">
        <v>395875</v>
      </c>
      <c r="P7526">
        <v>486501</v>
      </c>
      <c r="Q7526">
        <v>652741</v>
      </c>
      <c r="R7526">
        <v>370940</v>
      </c>
      <c r="S7526">
        <v>422799</v>
      </c>
      <c r="T7526">
        <v>427606</v>
      </c>
      <c r="U7526">
        <v>554117</v>
      </c>
      <c r="V7526" s="1" t="s">
        <v>4367</v>
      </c>
      <c r="W7526" s="1" t="s">
        <v>2551</v>
      </c>
      <c r="X7526" s="5" t="s">
        <v>4376</v>
      </c>
      <c r="Y7526" s="5" t="s">
        <v>2553</v>
      </c>
      <c r="Z7526" s="5" t="s">
        <v>305</v>
      </c>
      <c r="AA7526" s="5"/>
    </row>
    <row r="7527" spans="1:27" ht="12" customHeight="1" x14ac:dyDescent="0.15">
      <c r="A7527" s="1" t="s">
        <v>1884</v>
      </c>
      <c r="B7527" s="1" t="s">
        <v>35</v>
      </c>
      <c r="C7527" s="1" t="s">
        <v>15</v>
      </c>
      <c r="D7527" s="1" t="s">
        <v>2524</v>
      </c>
      <c r="E7527" s="1" t="s">
        <v>10</v>
      </c>
      <c r="F7527" s="1" t="s">
        <v>1893</v>
      </c>
      <c r="G7527" s="1" t="s">
        <v>16</v>
      </c>
      <c r="H7527" s="1" t="s">
        <v>305</v>
      </c>
      <c r="I7527">
        <v>9936</v>
      </c>
      <c r="J7527">
        <v>34483</v>
      </c>
      <c r="K7527">
        <v>18725</v>
      </c>
      <c r="L7527">
        <v>11405</v>
      </c>
      <c r="M7527">
        <v>21832</v>
      </c>
      <c r="N7527">
        <v>23224</v>
      </c>
      <c r="O7527">
        <v>27271</v>
      </c>
      <c r="P7527">
        <v>29408</v>
      </c>
      <c r="Q7527">
        <v>11363</v>
      </c>
      <c r="R7527">
        <v>7044</v>
      </c>
      <c r="S7527">
        <v>46450</v>
      </c>
      <c r="T7527">
        <v>20908</v>
      </c>
      <c r="U7527">
        <v>17044</v>
      </c>
      <c r="V7527" s="1" t="s">
        <v>4367</v>
      </c>
      <c r="W7527" s="1" t="s">
        <v>2551</v>
      </c>
      <c r="X7527" s="5" t="s">
        <v>4376</v>
      </c>
      <c r="Y7527" s="5" t="s">
        <v>2561</v>
      </c>
      <c r="Z7527" s="5" t="s">
        <v>305</v>
      </c>
      <c r="AA7527" s="5"/>
    </row>
    <row r="7528" spans="1:27" ht="12" customHeight="1" x14ac:dyDescent="0.15">
      <c r="A7528" s="1" t="s">
        <v>1884</v>
      </c>
      <c r="B7528" s="1" t="s">
        <v>35</v>
      </c>
      <c r="C7528" s="1" t="s">
        <v>17</v>
      </c>
      <c r="D7528" s="1" t="s">
        <v>2524</v>
      </c>
      <c r="E7528" s="1" t="s">
        <v>10</v>
      </c>
      <c r="F7528" s="1" t="s">
        <v>1893</v>
      </c>
      <c r="G7528" s="1" t="s">
        <v>1886</v>
      </c>
      <c r="H7528" s="1" t="s">
        <v>1887</v>
      </c>
      <c r="I7528">
        <v>271709</v>
      </c>
      <c r="J7528">
        <v>279597</v>
      </c>
      <c r="K7528">
        <v>262019</v>
      </c>
      <c r="L7528">
        <v>245166</v>
      </c>
      <c r="M7528">
        <v>238234</v>
      </c>
      <c r="N7528">
        <v>213114</v>
      </c>
      <c r="O7528">
        <v>244070</v>
      </c>
      <c r="P7528">
        <v>230025</v>
      </c>
      <c r="Q7528">
        <v>257892</v>
      </c>
      <c r="R7528">
        <v>281273</v>
      </c>
      <c r="S7528">
        <v>259984</v>
      </c>
      <c r="T7528">
        <v>259084</v>
      </c>
      <c r="U7528">
        <v>296788</v>
      </c>
      <c r="V7528" s="1" t="s">
        <v>4367</v>
      </c>
      <c r="W7528" s="1" t="s">
        <v>2551</v>
      </c>
      <c r="X7528" s="5" t="s">
        <v>4376</v>
      </c>
      <c r="Y7528" s="5" t="s">
        <v>4369</v>
      </c>
      <c r="Z7528" s="5" t="s">
        <v>4370</v>
      </c>
      <c r="AA7528" s="5"/>
    </row>
    <row r="7529" spans="1:27" ht="12" customHeight="1" x14ac:dyDescent="0.15">
      <c r="A7529" s="1" t="s">
        <v>1884</v>
      </c>
      <c r="B7529" s="1" t="s">
        <v>35</v>
      </c>
      <c r="C7529" s="1" t="s">
        <v>19</v>
      </c>
      <c r="D7529" s="1" t="s">
        <v>2524</v>
      </c>
      <c r="E7529" s="1" t="s">
        <v>10</v>
      </c>
      <c r="F7529" s="1" t="s">
        <v>1893</v>
      </c>
      <c r="G7529" s="1" t="s">
        <v>242</v>
      </c>
      <c r="H7529" s="1" t="s">
        <v>305</v>
      </c>
      <c r="I7529">
        <v>533685</v>
      </c>
      <c r="J7529">
        <v>526924</v>
      </c>
      <c r="K7529">
        <v>471827</v>
      </c>
      <c r="L7529">
        <v>424447</v>
      </c>
      <c r="M7529">
        <v>404129</v>
      </c>
      <c r="N7529">
        <v>403773</v>
      </c>
      <c r="O7529">
        <v>435175</v>
      </c>
      <c r="P7529">
        <v>430712</v>
      </c>
      <c r="Q7529">
        <v>501062</v>
      </c>
      <c r="R7529">
        <v>527122</v>
      </c>
      <c r="S7529">
        <v>370611</v>
      </c>
      <c r="T7529">
        <v>474402</v>
      </c>
      <c r="U7529">
        <v>557880</v>
      </c>
      <c r="V7529" s="1" t="s">
        <v>4367</v>
      </c>
      <c r="W7529" s="1" t="s">
        <v>2551</v>
      </c>
      <c r="X7529" s="5" t="s">
        <v>4376</v>
      </c>
      <c r="Y7529" s="5" t="s">
        <v>2557</v>
      </c>
      <c r="Z7529" s="5" t="s">
        <v>305</v>
      </c>
      <c r="AA7529" s="5"/>
    </row>
    <row r="7530" spans="1:27" ht="12" customHeight="1" x14ac:dyDescent="0.15">
      <c r="A7530" s="1" t="s">
        <v>1884</v>
      </c>
      <c r="B7530" s="1" t="s">
        <v>35</v>
      </c>
      <c r="C7530" s="1" t="s">
        <v>21</v>
      </c>
      <c r="D7530" s="1" t="s">
        <v>2524</v>
      </c>
      <c r="E7530" s="1" t="s">
        <v>10</v>
      </c>
      <c r="F7530" s="1" t="s">
        <v>1893</v>
      </c>
      <c r="G7530" s="1" t="s">
        <v>245</v>
      </c>
      <c r="H7530" s="1" t="s">
        <v>306</v>
      </c>
      <c r="I7530">
        <v>815432</v>
      </c>
      <c r="J7530">
        <v>866174</v>
      </c>
      <c r="K7530">
        <v>764216</v>
      </c>
      <c r="L7530">
        <v>763974</v>
      </c>
      <c r="M7530">
        <v>743684</v>
      </c>
      <c r="N7530">
        <v>662577</v>
      </c>
      <c r="O7530">
        <v>742393</v>
      </c>
      <c r="P7530">
        <v>704494</v>
      </c>
      <c r="Q7530">
        <v>796752</v>
      </c>
      <c r="R7530">
        <v>905852</v>
      </c>
      <c r="S7530">
        <v>579037</v>
      </c>
      <c r="T7530">
        <v>744572</v>
      </c>
      <c r="U7530">
        <v>901955</v>
      </c>
      <c r="V7530" s="1" t="s">
        <v>4367</v>
      </c>
      <c r="W7530" s="1" t="s">
        <v>2551</v>
      </c>
      <c r="X7530" s="5" t="s">
        <v>4376</v>
      </c>
      <c r="Y7530" s="5" t="s">
        <v>2740</v>
      </c>
      <c r="Z7530" s="5" t="s">
        <v>2788</v>
      </c>
      <c r="AA7530" s="5"/>
    </row>
    <row r="7531" spans="1:27" ht="12" customHeight="1" x14ac:dyDescent="0.15">
      <c r="A7531" s="1" t="s">
        <v>1884</v>
      </c>
      <c r="B7531" s="1" t="s">
        <v>35</v>
      </c>
      <c r="C7531" s="1" t="s">
        <v>23</v>
      </c>
      <c r="D7531" s="1" t="s">
        <v>2524</v>
      </c>
      <c r="E7531" s="1" t="s">
        <v>10</v>
      </c>
      <c r="F7531" s="1" t="s">
        <v>1893</v>
      </c>
      <c r="G7531" s="1" t="s">
        <v>22</v>
      </c>
      <c r="H7531" s="1" t="s">
        <v>305</v>
      </c>
      <c r="I7531">
        <v>6498</v>
      </c>
      <c r="J7531">
        <v>3773</v>
      </c>
      <c r="K7531">
        <v>11100</v>
      </c>
      <c r="L7531">
        <v>5480</v>
      </c>
      <c r="M7531">
        <v>17523</v>
      </c>
      <c r="N7531">
        <v>1404</v>
      </c>
      <c r="O7531">
        <v>2460</v>
      </c>
      <c r="P7531">
        <v>2315</v>
      </c>
      <c r="Q7531">
        <v>3186</v>
      </c>
      <c r="R7531">
        <v>1628</v>
      </c>
      <c r="S7531">
        <v>2042</v>
      </c>
      <c r="T7531">
        <v>3984</v>
      </c>
      <c r="U7531">
        <v>2617</v>
      </c>
      <c r="V7531" s="1" t="s">
        <v>4367</v>
      </c>
      <c r="W7531" s="1" t="s">
        <v>2551</v>
      </c>
      <c r="X7531" s="5" t="s">
        <v>4376</v>
      </c>
      <c r="Y7531" s="5" t="s">
        <v>2564</v>
      </c>
      <c r="Z7531" s="5" t="s">
        <v>305</v>
      </c>
      <c r="AA7531" s="5"/>
    </row>
    <row r="7532" spans="1:27" ht="12" customHeight="1" x14ac:dyDescent="0.15">
      <c r="A7532" s="1" t="s">
        <v>1884</v>
      </c>
      <c r="B7532" s="1" t="s">
        <v>35</v>
      </c>
      <c r="C7532" s="1" t="s">
        <v>77</v>
      </c>
      <c r="D7532" s="1" t="s">
        <v>2524</v>
      </c>
      <c r="E7532" s="1" t="s">
        <v>10</v>
      </c>
      <c r="F7532" s="1" t="s">
        <v>1893</v>
      </c>
      <c r="G7532" s="1" t="s">
        <v>24</v>
      </c>
      <c r="H7532" s="1" t="s">
        <v>305</v>
      </c>
      <c r="I7532">
        <v>752584</v>
      </c>
      <c r="J7532">
        <v>751516</v>
      </c>
      <c r="K7532">
        <v>652594</v>
      </c>
      <c r="L7532">
        <v>667940</v>
      </c>
      <c r="M7532">
        <v>641119</v>
      </c>
      <c r="N7532">
        <v>660354</v>
      </c>
      <c r="O7532">
        <v>644278</v>
      </c>
      <c r="P7532">
        <v>725598</v>
      </c>
      <c r="Q7532">
        <v>884574</v>
      </c>
      <c r="R7532">
        <v>730177</v>
      </c>
      <c r="S7532">
        <v>825751</v>
      </c>
      <c r="T7532">
        <v>794623</v>
      </c>
      <c r="U7532">
        <v>804219</v>
      </c>
      <c r="V7532" s="1" t="s">
        <v>4367</v>
      </c>
      <c r="W7532" s="1" t="s">
        <v>2551</v>
      </c>
      <c r="X7532" s="5" t="s">
        <v>4376</v>
      </c>
      <c r="Y7532" s="5" t="s">
        <v>2559</v>
      </c>
      <c r="Z7532" s="5" t="s">
        <v>305</v>
      </c>
      <c r="AA7532" s="5"/>
    </row>
    <row r="7533" spans="1:27" ht="12" customHeight="1" x14ac:dyDescent="0.15">
      <c r="A7533" s="1" t="s">
        <v>1884</v>
      </c>
      <c r="B7533" s="1" t="s">
        <v>37</v>
      </c>
      <c r="C7533" s="1" t="s">
        <v>9</v>
      </c>
      <c r="D7533" s="1" t="s">
        <v>2524</v>
      </c>
      <c r="E7533" s="1" t="s">
        <v>10</v>
      </c>
      <c r="F7533" s="1" t="s">
        <v>1894</v>
      </c>
      <c r="G7533" s="1" t="s">
        <v>12</v>
      </c>
      <c r="H7533" s="1" t="s">
        <v>305</v>
      </c>
      <c r="I7533">
        <v>386767</v>
      </c>
      <c r="J7533">
        <v>370621</v>
      </c>
      <c r="K7533">
        <v>369657</v>
      </c>
      <c r="L7533">
        <v>384577</v>
      </c>
      <c r="M7533">
        <v>410103</v>
      </c>
      <c r="N7533">
        <v>346708</v>
      </c>
      <c r="O7533">
        <v>308336</v>
      </c>
      <c r="P7533">
        <v>320482</v>
      </c>
      <c r="Q7533">
        <v>403709</v>
      </c>
      <c r="R7533">
        <v>329023</v>
      </c>
      <c r="S7533">
        <v>352607</v>
      </c>
      <c r="T7533">
        <v>368099</v>
      </c>
      <c r="U7533">
        <v>405300</v>
      </c>
      <c r="V7533" s="1" t="s">
        <v>4367</v>
      </c>
      <c r="W7533" s="1" t="s">
        <v>2551</v>
      </c>
      <c r="X7533" s="5" t="s">
        <v>4377</v>
      </c>
      <c r="Y7533" s="5" t="s">
        <v>2553</v>
      </c>
      <c r="Z7533" s="5" t="s">
        <v>305</v>
      </c>
      <c r="AA7533" s="5"/>
    </row>
    <row r="7534" spans="1:27" ht="12" customHeight="1" x14ac:dyDescent="0.15">
      <c r="A7534" s="1" t="s">
        <v>1884</v>
      </c>
      <c r="B7534" s="1" t="s">
        <v>37</v>
      </c>
      <c r="C7534" s="1" t="s">
        <v>15</v>
      </c>
      <c r="D7534" s="1" t="s">
        <v>2524</v>
      </c>
      <c r="E7534" s="1" t="s">
        <v>10</v>
      </c>
      <c r="F7534" s="1" t="s">
        <v>1894</v>
      </c>
      <c r="G7534" s="1" t="s">
        <v>16</v>
      </c>
      <c r="H7534" s="1" t="s">
        <v>305</v>
      </c>
      <c r="I7534">
        <v>61</v>
      </c>
      <c r="J7534">
        <v>3950</v>
      </c>
      <c r="K7534">
        <v>532</v>
      </c>
      <c r="L7534">
        <v>4309</v>
      </c>
      <c r="M7534">
        <v>6255</v>
      </c>
      <c r="N7534">
        <v>322</v>
      </c>
      <c r="O7534">
        <v>1396</v>
      </c>
      <c r="P7534">
        <v>1746</v>
      </c>
      <c r="Q7534">
        <v>196</v>
      </c>
      <c r="R7534">
        <v>1053</v>
      </c>
      <c r="S7534">
        <v>405</v>
      </c>
      <c r="T7534">
        <v>562</v>
      </c>
      <c r="U7534">
        <v>1003</v>
      </c>
      <c r="V7534" s="1" t="s">
        <v>4367</v>
      </c>
      <c r="W7534" s="1" t="s">
        <v>2551</v>
      </c>
      <c r="X7534" s="5" t="s">
        <v>4377</v>
      </c>
      <c r="Y7534" s="5" t="s">
        <v>2561</v>
      </c>
      <c r="Z7534" s="5" t="s">
        <v>305</v>
      </c>
      <c r="AA7534" s="5"/>
    </row>
    <row r="7535" spans="1:27" ht="12" customHeight="1" x14ac:dyDescent="0.15">
      <c r="A7535" s="1" t="s">
        <v>1884</v>
      </c>
      <c r="B7535" s="1" t="s">
        <v>37</v>
      </c>
      <c r="C7535" s="1" t="s">
        <v>17</v>
      </c>
      <c r="D7535" s="1" t="s">
        <v>2524</v>
      </c>
      <c r="E7535" s="1" t="s">
        <v>10</v>
      </c>
      <c r="F7535" s="1" t="s">
        <v>1894</v>
      </c>
      <c r="G7535" s="1" t="s">
        <v>1886</v>
      </c>
      <c r="H7535" s="1" t="s">
        <v>1887</v>
      </c>
      <c r="I7535">
        <v>204262</v>
      </c>
      <c r="J7535">
        <v>214377</v>
      </c>
      <c r="K7535">
        <v>180845</v>
      </c>
      <c r="L7535">
        <v>220339</v>
      </c>
      <c r="M7535">
        <v>198419</v>
      </c>
      <c r="N7535">
        <v>173428</v>
      </c>
      <c r="O7535">
        <v>181522</v>
      </c>
      <c r="P7535">
        <v>188998</v>
      </c>
      <c r="Q7535">
        <v>223252</v>
      </c>
      <c r="R7535">
        <v>233334</v>
      </c>
      <c r="S7535">
        <v>145303</v>
      </c>
      <c r="T7535">
        <v>174549</v>
      </c>
      <c r="U7535">
        <v>245033</v>
      </c>
      <c r="V7535" s="1" t="s">
        <v>4367</v>
      </c>
      <c r="W7535" s="1" t="s">
        <v>2551</v>
      </c>
      <c r="X7535" s="5" t="s">
        <v>4377</v>
      </c>
      <c r="Y7535" s="5" t="s">
        <v>4369</v>
      </c>
      <c r="Z7535" s="5" t="s">
        <v>4370</v>
      </c>
      <c r="AA7535" s="5"/>
    </row>
    <row r="7536" spans="1:27" ht="12" customHeight="1" x14ac:dyDescent="0.15">
      <c r="A7536" s="1" t="s">
        <v>1884</v>
      </c>
      <c r="B7536" s="1" t="s">
        <v>37</v>
      </c>
      <c r="C7536" s="1" t="s">
        <v>19</v>
      </c>
      <c r="D7536" s="1" t="s">
        <v>2524</v>
      </c>
      <c r="E7536" s="1" t="s">
        <v>10</v>
      </c>
      <c r="F7536" s="1" t="s">
        <v>1894</v>
      </c>
      <c r="G7536" s="1" t="s">
        <v>242</v>
      </c>
      <c r="H7536" s="1" t="s">
        <v>305</v>
      </c>
      <c r="I7536">
        <v>341005</v>
      </c>
      <c r="J7536">
        <v>377842</v>
      </c>
      <c r="K7536">
        <v>313939</v>
      </c>
      <c r="L7536">
        <v>384677</v>
      </c>
      <c r="M7536">
        <v>363493</v>
      </c>
      <c r="N7536">
        <v>328641</v>
      </c>
      <c r="O7536">
        <v>317149</v>
      </c>
      <c r="P7536">
        <v>318743</v>
      </c>
      <c r="Q7536">
        <v>364535</v>
      </c>
      <c r="R7536">
        <v>408884</v>
      </c>
      <c r="S7536">
        <v>239230</v>
      </c>
      <c r="T7536">
        <v>273129</v>
      </c>
      <c r="U7536">
        <v>395366</v>
      </c>
      <c r="V7536" s="1" t="s">
        <v>4367</v>
      </c>
      <c r="W7536" s="1" t="s">
        <v>2551</v>
      </c>
      <c r="X7536" s="5" t="s">
        <v>4377</v>
      </c>
      <c r="Y7536" s="5" t="s">
        <v>2557</v>
      </c>
      <c r="Z7536" s="5" t="s">
        <v>305</v>
      </c>
      <c r="AA7536" s="5"/>
    </row>
    <row r="7537" spans="1:27" ht="12" customHeight="1" x14ac:dyDescent="0.15">
      <c r="A7537" s="1" t="s">
        <v>1884</v>
      </c>
      <c r="B7537" s="1" t="s">
        <v>37</v>
      </c>
      <c r="C7537" s="1" t="s">
        <v>21</v>
      </c>
      <c r="D7537" s="1" t="s">
        <v>2524</v>
      </c>
      <c r="E7537" s="1" t="s">
        <v>10</v>
      </c>
      <c r="F7537" s="1" t="s">
        <v>1894</v>
      </c>
      <c r="G7537" s="1" t="s">
        <v>245</v>
      </c>
      <c r="H7537" s="1" t="s">
        <v>306</v>
      </c>
      <c r="I7537">
        <v>1320813</v>
      </c>
      <c r="J7537">
        <v>1341681</v>
      </c>
      <c r="K7537">
        <v>1199616</v>
      </c>
      <c r="L7537">
        <v>1457580</v>
      </c>
      <c r="M7537">
        <v>1247908</v>
      </c>
      <c r="N7537">
        <v>1093043</v>
      </c>
      <c r="O7537">
        <v>1179951</v>
      </c>
      <c r="P7537">
        <v>1163238</v>
      </c>
      <c r="Q7537">
        <v>1401331</v>
      </c>
      <c r="R7537">
        <v>1538297</v>
      </c>
      <c r="S7537">
        <v>985090</v>
      </c>
      <c r="T7537">
        <v>1178715</v>
      </c>
      <c r="U7537">
        <v>1700472</v>
      </c>
      <c r="V7537" s="1" t="s">
        <v>4367</v>
      </c>
      <c r="W7537" s="1" t="s">
        <v>2551</v>
      </c>
      <c r="X7537" s="5" t="s">
        <v>4377</v>
      </c>
      <c r="Y7537" s="5" t="s">
        <v>2740</v>
      </c>
      <c r="Z7537" s="5" t="s">
        <v>2788</v>
      </c>
      <c r="AA7537" s="5"/>
    </row>
    <row r="7538" spans="1:27" ht="12" customHeight="1" x14ac:dyDescent="0.15">
      <c r="A7538" s="1" t="s">
        <v>1884</v>
      </c>
      <c r="B7538" s="1" t="s">
        <v>37</v>
      </c>
      <c r="C7538" s="1" t="s">
        <v>23</v>
      </c>
      <c r="D7538" s="1" t="s">
        <v>2524</v>
      </c>
      <c r="E7538" s="1" t="s">
        <v>10</v>
      </c>
      <c r="F7538" s="1" t="s">
        <v>1894</v>
      </c>
      <c r="G7538" s="1" t="s">
        <v>22</v>
      </c>
      <c r="H7538" s="1" t="s">
        <v>305</v>
      </c>
      <c r="I7538">
        <v>5062</v>
      </c>
      <c r="J7538">
        <v>8392</v>
      </c>
      <c r="K7538">
        <v>7403</v>
      </c>
      <c r="L7538">
        <v>4488</v>
      </c>
      <c r="M7538">
        <v>20552</v>
      </c>
      <c r="N7538">
        <v>997</v>
      </c>
      <c r="O7538">
        <v>907</v>
      </c>
      <c r="P7538">
        <v>1178</v>
      </c>
      <c r="Q7538">
        <v>1804</v>
      </c>
      <c r="R7538">
        <v>4312</v>
      </c>
      <c r="S7538">
        <v>3058</v>
      </c>
      <c r="T7538">
        <v>3824</v>
      </c>
      <c r="U7538">
        <v>4202</v>
      </c>
      <c r="V7538" s="1" t="s">
        <v>4367</v>
      </c>
      <c r="W7538" s="1" t="s">
        <v>2551</v>
      </c>
      <c r="X7538" s="5" t="s">
        <v>4377</v>
      </c>
      <c r="Y7538" s="5" t="s">
        <v>2564</v>
      </c>
      <c r="Z7538" s="5" t="s">
        <v>305</v>
      </c>
      <c r="AA7538" s="5"/>
    </row>
    <row r="7539" spans="1:27" ht="12" customHeight="1" x14ac:dyDescent="0.15">
      <c r="A7539" s="1" t="s">
        <v>1884</v>
      </c>
      <c r="B7539" s="1" t="s">
        <v>37</v>
      </c>
      <c r="C7539" s="1" t="s">
        <v>77</v>
      </c>
      <c r="D7539" s="1" t="s">
        <v>2524</v>
      </c>
      <c r="E7539" s="1" t="s">
        <v>10</v>
      </c>
      <c r="F7539" s="1" t="s">
        <v>1894</v>
      </c>
      <c r="G7539" s="1" t="s">
        <v>24</v>
      </c>
      <c r="H7539" s="1" t="s">
        <v>305</v>
      </c>
      <c r="I7539">
        <v>673258</v>
      </c>
      <c r="J7539">
        <v>660665</v>
      </c>
      <c r="K7539">
        <v>708432</v>
      </c>
      <c r="L7539">
        <v>706961</v>
      </c>
      <c r="M7539">
        <v>738532</v>
      </c>
      <c r="N7539">
        <v>754790</v>
      </c>
      <c r="O7539">
        <v>746265</v>
      </c>
      <c r="P7539">
        <v>745739</v>
      </c>
      <c r="Q7539">
        <v>780848</v>
      </c>
      <c r="R7539">
        <v>697276</v>
      </c>
      <c r="S7539">
        <v>805638</v>
      </c>
      <c r="T7539">
        <v>896766</v>
      </c>
      <c r="U7539">
        <v>901459</v>
      </c>
      <c r="V7539" s="1" t="s">
        <v>4367</v>
      </c>
      <c r="W7539" s="1" t="s">
        <v>2551</v>
      </c>
      <c r="X7539" s="5" t="s">
        <v>4377</v>
      </c>
      <c r="Y7539" s="5" t="s">
        <v>2559</v>
      </c>
      <c r="Z7539" s="5" t="s">
        <v>305</v>
      </c>
      <c r="AA7539" s="5"/>
    </row>
    <row r="7540" spans="1:27" ht="12" customHeight="1" x14ac:dyDescent="0.15">
      <c r="A7540" s="1" t="s">
        <v>1884</v>
      </c>
      <c r="B7540" s="1" t="s">
        <v>39</v>
      </c>
      <c r="C7540" s="1" t="s">
        <v>9</v>
      </c>
      <c r="D7540" s="1" t="s">
        <v>2524</v>
      </c>
      <c r="E7540" s="1" t="s">
        <v>10</v>
      </c>
      <c r="F7540" s="1" t="s">
        <v>1895</v>
      </c>
      <c r="G7540" s="1" t="s">
        <v>12</v>
      </c>
      <c r="H7540" s="1" t="s">
        <v>305</v>
      </c>
      <c r="I7540">
        <v>700410</v>
      </c>
      <c r="J7540">
        <v>762589</v>
      </c>
      <c r="K7540">
        <v>590914</v>
      </c>
      <c r="L7540">
        <v>720254</v>
      </c>
      <c r="M7540">
        <v>937870</v>
      </c>
      <c r="N7540">
        <v>945347</v>
      </c>
      <c r="O7540">
        <v>739686</v>
      </c>
      <c r="P7540">
        <v>962531</v>
      </c>
      <c r="Q7540">
        <v>796310</v>
      </c>
      <c r="R7540">
        <v>688628</v>
      </c>
      <c r="S7540">
        <v>711207</v>
      </c>
      <c r="T7540">
        <v>636420</v>
      </c>
      <c r="U7540">
        <v>810465</v>
      </c>
      <c r="V7540" s="1" t="s">
        <v>4367</v>
      </c>
      <c r="W7540" s="1" t="s">
        <v>2551</v>
      </c>
      <c r="X7540" s="5" t="s">
        <v>4378</v>
      </c>
      <c r="Y7540" s="5" t="s">
        <v>2553</v>
      </c>
      <c r="Z7540" s="5" t="s">
        <v>305</v>
      </c>
      <c r="AA7540" s="5"/>
    </row>
    <row r="7541" spans="1:27" ht="12" customHeight="1" x14ac:dyDescent="0.15">
      <c r="A7541" s="1" t="s">
        <v>1884</v>
      </c>
      <c r="B7541" s="1" t="s">
        <v>39</v>
      </c>
      <c r="C7541" s="1" t="s">
        <v>15</v>
      </c>
      <c r="D7541" s="1" t="s">
        <v>2524</v>
      </c>
      <c r="E7541" s="1" t="s">
        <v>10</v>
      </c>
      <c r="F7541" s="1" t="s">
        <v>1895</v>
      </c>
      <c r="G7541" s="1" t="s">
        <v>16</v>
      </c>
      <c r="H7541" s="1" t="s">
        <v>305</v>
      </c>
      <c r="I7541">
        <v>2839</v>
      </c>
      <c r="J7541">
        <v>5123</v>
      </c>
      <c r="K7541">
        <v>982</v>
      </c>
      <c r="L7541">
        <v>4528</v>
      </c>
      <c r="M7541">
        <v>1142</v>
      </c>
      <c r="N7541">
        <v>1486</v>
      </c>
      <c r="O7541">
        <v>272</v>
      </c>
      <c r="P7541">
        <v>1082</v>
      </c>
      <c r="Q7541">
        <v>1834</v>
      </c>
      <c r="R7541">
        <v>3997</v>
      </c>
      <c r="S7541">
        <v>141</v>
      </c>
      <c r="T7541">
        <v>6924</v>
      </c>
      <c r="U7541">
        <v>3499</v>
      </c>
      <c r="V7541" s="1" t="s">
        <v>4367</v>
      </c>
      <c r="W7541" s="1" t="s">
        <v>2551</v>
      </c>
      <c r="X7541" s="5" t="s">
        <v>4378</v>
      </c>
      <c r="Y7541" s="5" t="s">
        <v>2561</v>
      </c>
      <c r="Z7541" s="5" t="s">
        <v>305</v>
      </c>
      <c r="AA7541" s="5"/>
    </row>
    <row r="7542" spans="1:27" ht="12" customHeight="1" x14ac:dyDescent="0.15">
      <c r="A7542" s="1" t="s">
        <v>1884</v>
      </c>
      <c r="B7542" s="1" t="s">
        <v>39</v>
      </c>
      <c r="C7542" s="1" t="s">
        <v>17</v>
      </c>
      <c r="D7542" s="1" t="s">
        <v>2524</v>
      </c>
      <c r="E7542" s="1" t="s">
        <v>10</v>
      </c>
      <c r="F7542" s="1" t="s">
        <v>1895</v>
      </c>
      <c r="G7542" s="1" t="s">
        <v>1886</v>
      </c>
      <c r="H7542" s="1" t="s">
        <v>1887</v>
      </c>
      <c r="I7542">
        <v>398553</v>
      </c>
      <c r="J7542">
        <v>400752</v>
      </c>
      <c r="K7542">
        <v>413902</v>
      </c>
      <c r="L7542">
        <v>472667</v>
      </c>
      <c r="M7542">
        <v>421320</v>
      </c>
      <c r="N7542">
        <v>392605</v>
      </c>
      <c r="O7542">
        <v>378769</v>
      </c>
      <c r="P7542">
        <v>435169</v>
      </c>
      <c r="Q7542">
        <v>470379</v>
      </c>
      <c r="R7542">
        <v>503649</v>
      </c>
      <c r="S7542">
        <v>305461</v>
      </c>
      <c r="T7542">
        <v>362228</v>
      </c>
      <c r="U7542">
        <v>440951</v>
      </c>
      <c r="V7542" s="1" t="s">
        <v>4367</v>
      </c>
      <c r="W7542" s="1" t="s">
        <v>2551</v>
      </c>
      <c r="X7542" s="5" t="s">
        <v>4378</v>
      </c>
      <c r="Y7542" s="5" t="s">
        <v>4369</v>
      </c>
      <c r="Z7542" s="5" t="s">
        <v>4370</v>
      </c>
      <c r="AA7542" s="5"/>
    </row>
    <row r="7543" spans="1:27" ht="12" customHeight="1" x14ac:dyDescent="0.15">
      <c r="A7543" s="1" t="s">
        <v>1884</v>
      </c>
      <c r="B7543" s="1" t="s">
        <v>39</v>
      </c>
      <c r="C7543" s="1" t="s">
        <v>19</v>
      </c>
      <c r="D7543" s="1" t="s">
        <v>2524</v>
      </c>
      <c r="E7543" s="1" t="s">
        <v>10</v>
      </c>
      <c r="F7543" s="1" t="s">
        <v>1895</v>
      </c>
      <c r="G7543" s="1" t="s">
        <v>242</v>
      </c>
      <c r="H7543" s="1" t="s">
        <v>305</v>
      </c>
      <c r="I7543">
        <v>660707</v>
      </c>
      <c r="J7543">
        <v>688312</v>
      </c>
      <c r="K7543">
        <v>692457</v>
      </c>
      <c r="L7543">
        <v>808114</v>
      </c>
      <c r="M7543">
        <v>748614</v>
      </c>
      <c r="N7543">
        <v>697450</v>
      </c>
      <c r="O7543">
        <v>660015</v>
      </c>
      <c r="P7543">
        <v>755841</v>
      </c>
      <c r="Q7543">
        <v>794995</v>
      </c>
      <c r="R7543">
        <v>904376</v>
      </c>
      <c r="S7543">
        <v>524979</v>
      </c>
      <c r="T7543">
        <v>612689</v>
      </c>
      <c r="U7543">
        <v>725746</v>
      </c>
      <c r="V7543" s="1" t="s">
        <v>4367</v>
      </c>
      <c r="W7543" s="1" t="s">
        <v>2551</v>
      </c>
      <c r="X7543" s="5" t="s">
        <v>4378</v>
      </c>
      <c r="Y7543" s="5" t="s">
        <v>2557</v>
      </c>
      <c r="Z7543" s="5" t="s">
        <v>305</v>
      </c>
      <c r="AA7543" s="5"/>
    </row>
    <row r="7544" spans="1:27" ht="12" customHeight="1" x14ac:dyDescent="0.15">
      <c r="A7544" s="1" t="s">
        <v>1884</v>
      </c>
      <c r="B7544" s="1" t="s">
        <v>39</v>
      </c>
      <c r="C7544" s="1" t="s">
        <v>21</v>
      </c>
      <c r="D7544" s="1" t="s">
        <v>2524</v>
      </c>
      <c r="E7544" s="1" t="s">
        <v>10</v>
      </c>
      <c r="F7544" s="1" t="s">
        <v>1895</v>
      </c>
      <c r="G7544" s="1" t="s">
        <v>245</v>
      </c>
      <c r="H7544" s="1" t="s">
        <v>306</v>
      </c>
      <c r="I7544">
        <v>1631483</v>
      </c>
      <c r="J7544">
        <v>1618771</v>
      </c>
      <c r="K7544">
        <v>1556578</v>
      </c>
      <c r="L7544">
        <v>1849338</v>
      </c>
      <c r="M7544">
        <v>1778301</v>
      </c>
      <c r="N7544">
        <v>1621383</v>
      </c>
      <c r="O7544">
        <v>1555038</v>
      </c>
      <c r="P7544">
        <v>1744133</v>
      </c>
      <c r="Q7544">
        <v>1818351</v>
      </c>
      <c r="R7544">
        <v>2033510</v>
      </c>
      <c r="S7544">
        <v>1215164</v>
      </c>
      <c r="T7544">
        <v>1419346</v>
      </c>
      <c r="U7544">
        <v>1723776</v>
      </c>
      <c r="V7544" s="1" t="s">
        <v>4367</v>
      </c>
      <c r="W7544" s="1" t="s">
        <v>2551</v>
      </c>
      <c r="X7544" s="5" t="s">
        <v>4378</v>
      </c>
      <c r="Y7544" s="5" t="s">
        <v>2740</v>
      </c>
      <c r="Z7544" s="5" t="s">
        <v>2788</v>
      </c>
      <c r="AA7544" s="5"/>
    </row>
    <row r="7545" spans="1:27" ht="12" customHeight="1" x14ac:dyDescent="0.15">
      <c r="A7545" s="1" t="s">
        <v>1884</v>
      </c>
      <c r="B7545" s="1" t="s">
        <v>39</v>
      </c>
      <c r="C7545" s="1" t="s">
        <v>23</v>
      </c>
      <c r="D7545" s="1" t="s">
        <v>2524</v>
      </c>
      <c r="E7545" s="1" t="s">
        <v>10</v>
      </c>
      <c r="F7545" s="1" t="s">
        <v>1895</v>
      </c>
      <c r="G7545" s="1" t="s">
        <v>22</v>
      </c>
      <c r="H7545" s="1" t="s">
        <v>305</v>
      </c>
      <c r="I7545">
        <v>7850</v>
      </c>
      <c r="J7545">
        <v>3407</v>
      </c>
      <c r="K7545">
        <v>9302</v>
      </c>
      <c r="L7545">
        <v>7649</v>
      </c>
      <c r="M7545">
        <v>26032</v>
      </c>
      <c r="N7545">
        <v>11856</v>
      </c>
      <c r="O7545">
        <v>3236</v>
      </c>
      <c r="P7545">
        <v>5101</v>
      </c>
      <c r="Q7545">
        <v>13083</v>
      </c>
      <c r="R7545">
        <v>3684</v>
      </c>
      <c r="S7545">
        <v>8155</v>
      </c>
      <c r="T7545">
        <v>5143</v>
      </c>
      <c r="U7545">
        <v>6991</v>
      </c>
      <c r="V7545" s="1" t="s">
        <v>4367</v>
      </c>
      <c r="W7545" s="1" t="s">
        <v>2551</v>
      </c>
      <c r="X7545" s="5" t="s">
        <v>4378</v>
      </c>
      <c r="Y7545" s="5" t="s">
        <v>2564</v>
      </c>
      <c r="Z7545" s="5" t="s">
        <v>305</v>
      </c>
      <c r="AA7545" s="5"/>
    </row>
    <row r="7546" spans="1:27" ht="12" customHeight="1" x14ac:dyDescent="0.15">
      <c r="A7546" s="1" t="s">
        <v>1884</v>
      </c>
      <c r="B7546" s="1" t="s">
        <v>39</v>
      </c>
      <c r="C7546" s="1" t="s">
        <v>77</v>
      </c>
      <c r="D7546" s="1" t="s">
        <v>2524</v>
      </c>
      <c r="E7546" s="1" t="s">
        <v>10</v>
      </c>
      <c r="F7546" s="1" t="s">
        <v>1895</v>
      </c>
      <c r="G7546" s="1" t="s">
        <v>24</v>
      </c>
      <c r="H7546" s="1" t="s">
        <v>305</v>
      </c>
      <c r="I7546">
        <v>1411333</v>
      </c>
      <c r="J7546">
        <v>1487283</v>
      </c>
      <c r="K7546">
        <v>1377091</v>
      </c>
      <c r="L7546">
        <v>1285128</v>
      </c>
      <c r="M7546">
        <v>1449409</v>
      </c>
      <c r="N7546">
        <v>1686707</v>
      </c>
      <c r="O7546">
        <v>1763356</v>
      </c>
      <c r="P7546">
        <v>1965985</v>
      </c>
      <c r="Q7546">
        <v>1955999</v>
      </c>
      <c r="R7546">
        <v>1736150</v>
      </c>
      <c r="S7546">
        <v>1914280</v>
      </c>
      <c r="T7546">
        <v>1939693</v>
      </c>
      <c r="U7546">
        <v>2020850</v>
      </c>
      <c r="V7546" s="1" t="s">
        <v>4367</v>
      </c>
      <c r="W7546" s="1" t="s">
        <v>2551</v>
      </c>
      <c r="X7546" s="5" t="s">
        <v>4378</v>
      </c>
      <c r="Y7546" s="5" t="s">
        <v>2559</v>
      </c>
      <c r="Z7546" s="5" t="s">
        <v>305</v>
      </c>
      <c r="AA7546" s="5"/>
    </row>
    <row r="7547" spans="1:27" ht="12" customHeight="1" x14ac:dyDescent="0.15">
      <c r="A7547" s="1" t="s">
        <v>1884</v>
      </c>
      <c r="B7547" s="1" t="s">
        <v>41</v>
      </c>
      <c r="C7547" s="1" t="s">
        <v>9</v>
      </c>
      <c r="D7547" s="1" t="s">
        <v>2524</v>
      </c>
      <c r="E7547" s="1" t="s">
        <v>10</v>
      </c>
      <c r="F7547" s="1" t="s">
        <v>1896</v>
      </c>
      <c r="G7547" s="1" t="s">
        <v>12</v>
      </c>
      <c r="H7547" s="1" t="s">
        <v>305</v>
      </c>
      <c r="I7547">
        <v>2473341</v>
      </c>
      <c r="J7547">
        <v>2163656</v>
      </c>
      <c r="K7547">
        <v>1965908</v>
      </c>
      <c r="L7547">
        <v>2291092</v>
      </c>
      <c r="M7547">
        <v>2126444</v>
      </c>
      <c r="N7547">
        <v>2061175</v>
      </c>
      <c r="O7547">
        <v>2233069</v>
      </c>
      <c r="P7547">
        <v>2315174</v>
      </c>
      <c r="Q7547">
        <v>2161136</v>
      </c>
      <c r="R7547">
        <v>2114115</v>
      </c>
      <c r="S7547">
        <v>2388790</v>
      </c>
      <c r="T7547">
        <v>2103794</v>
      </c>
      <c r="U7547">
        <v>2552863</v>
      </c>
      <c r="V7547" s="1" t="s">
        <v>4367</v>
      </c>
      <c r="W7547" s="1" t="s">
        <v>2551</v>
      </c>
      <c r="X7547" s="5" t="s">
        <v>4379</v>
      </c>
      <c r="Y7547" s="5" t="s">
        <v>2553</v>
      </c>
      <c r="Z7547" s="5" t="s">
        <v>305</v>
      </c>
      <c r="AA7547" s="5"/>
    </row>
    <row r="7548" spans="1:27" ht="12" customHeight="1" x14ac:dyDescent="0.15">
      <c r="A7548" s="1" t="s">
        <v>1884</v>
      </c>
      <c r="B7548" s="1" t="s">
        <v>41</v>
      </c>
      <c r="C7548" s="1" t="s">
        <v>15</v>
      </c>
      <c r="D7548" s="1" t="s">
        <v>2524</v>
      </c>
      <c r="E7548" s="1" t="s">
        <v>10</v>
      </c>
      <c r="F7548" s="1" t="s">
        <v>1896</v>
      </c>
      <c r="G7548" s="1" t="s">
        <v>16</v>
      </c>
      <c r="H7548" s="1" t="s">
        <v>305</v>
      </c>
      <c r="I7548">
        <v>87085</v>
      </c>
      <c r="J7548">
        <v>76470</v>
      </c>
      <c r="K7548">
        <v>67070</v>
      </c>
      <c r="L7548">
        <v>72737</v>
      </c>
      <c r="M7548">
        <v>114806</v>
      </c>
      <c r="N7548">
        <v>50469</v>
      </c>
      <c r="O7548">
        <v>81324</v>
      </c>
      <c r="P7548">
        <v>94142</v>
      </c>
      <c r="Q7548">
        <v>85916</v>
      </c>
      <c r="R7548">
        <v>79509</v>
      </c>
      <c r="S7548">
        <v>63358</v>
      </c>
      <c r="T7548">
        <v>78085</v>
      </c>
      <c r="U7548">
        <v>55138</v>
      </c>
      <c r="V7548" s="1" t="s">
        <v>4367</v>
      </c>
      <c r="W7548" s="1" t="s">
        <v>2551</v>
      </c>
      <c r="X7548" s="5" t="s">
        <v>4379</v>
      </c>
      <c r="Y7548" s="5" t="s">
        <v>2561</v>
      </c>
      <c r="Z7548" s="5" t="s">
        <v>305</v>
      </c>
      <c r="AA7548" s="5"/>
    </row>
    <row r="7549" spans="1:27" ht="12" customHeight="1" x14ac:dyDescent="0.15">
      <c r="A7549" s="1" t="s">
        <v>1884</v>
      </c>
      <c r="B7549" s="1" t="s">
        <v>41</v>
      </c>
      <c r="C7549" s="1" t="s">
        <v>17</v>
      </c>
      <c r="D7549" s="1" t="s">
        <v>2524</v>
      </c>
      <c r="E7549" s="1" t="s">
        <v>10</v>
      </c>
      <c r="F7549" s="1" t="s">
        <v>1896</v>
      </c>
      <c r="G7549" s="1" t="s">
        <v>1886</v>
      </c>
      <c r="H7549" s="1" t="s">
        <v>1887</v>
      </c>
      <c r="I7549">
        <v>2613874</v>
      </c>
      <c r="J7549">
        <v>2282919</v>
      </c>
      <c r="K7549">
        <v>1747950</v>
      </c>
      <c r="L7549">
        <v>2024418</v>
      </c>
      <c r="M7549">
        <v>1774113</v>
      </c>
      <c r="N7549">
        <v>2151087</v>
      </c>
      <c r="O7549">
        <v>1924847</v>
      </c>
      <c r="P7549">
        <v>2064362</v>
      </c>
      <c r="Q7549">
        <v>2019837</v>
      </c>
      <c r="R7549">
        <v>2520803</v>
      </c>
      <c r="S7549">
        <v>1686209</v>
      </c>
      <c r="T7549">
        <v>1781035</v>
      </c>
      <c r="U7549">
        <v>2551760</v>
      </c>
      <c r="V7549" s="1" t="s">
        <v>4367</v>
      </c>
      <c r="W7549" s="1" t="s">
        <v>2551</v>
      </c>
      <c r="X7549" s="5" t="s">
        <v>4379</v>
      </c>
      <c r="Y7549" s="5" t="s">
        <v>4369</v>
      </c>
      <c r="Z7549" s="5" t="s">
        <v>4370</v>
      </c>
      <c r="AA7549" s="5"/>
    </row>
    <row r="7550" spans="1:27" ht="12" customHeight="1" x14ac:dyDescent="0.15">
      <c r="A7550" s="1" t="s">
        <v>1884</v>
      </c>
      <c r="B7550" s="1" t="s">
        <v>41</v>
      </c>
      <c r="C7550" s="1" t="s">
        <v>19</v>
      </c>
      <c r="D7550" s="1" t="s">
        <v>2524</v>
      </c>
      <c r="E7550" s="1" t="s">
        <v>10</v>
      </c>
      <c r="F7550" s="1" t="s">
        <v>1896</v>
      </c>
      <c r="G7550" s="1" t="s">
        <v>242</v>
      </c>
      <c r="H7550" s="1" t="s">
        <v>305</v>
      </c>
      <c r="I7550">
        <v>2510764</v>
      </c>
      <c r="J7550">
        <v>2393192</v>
      </c>
      <c r="K7550">
        <v>1823241</v>
      </c>
      <c r="L7550">
        <v>2128468</v>
      </c>
      <c r="M7550">
        <v>1945723</v>
      </c>
      <c r="N7550">
        <v>2112962</v>
      </c>
      <c r="O7550">
        <v>2141801</v>
      </c>
      <c r="P7550">
        <v>2183588</v>
      </c>
      <c r="Q7550">
        <v>2068987</v>
      </c>
      <c r="R7550">
        <v>2631362</v>
      </c>
      <c r="S7550">
        <v>1775425</v>
      </c>
      <c r="T7550">
        <v>1815574</v>
      </c>
      <c r="U7550">
        <v>2682376</v>
      </c>
      <c r="V7550" s="1" t="s">
        <v>4367</v>
      </c>
      <c r="W7550" s="1" t="s">
        <v>2551</v>
      </c>
      <c r="X7550" s="5" t="s">
        <v>4379</v>
      </c>
      <c r="Y7550" s="5" t="s">
        <v>2557</v>
      </c>
      <c r="Z7550" s="5" t="s">
        <v>305</v>
      </c>
      <c r="AA7550" s="5"/>
    </row>
    <row r="7551" spans="1:27" ht="12" customHeight="1" x14ac:dyDescent="0.15">
      <c r="A7551" s="1" t="s">
        <v>1884</v>
      </c>
      <c r="B7551" s="1" t="s">
        <v>41</v>
      </c>
      <c r="C7551" s="1" t="s">
        <v>21</v>
      </c>
      <c r="D7551" s="1" t="s">
        <v>2524</v>
      </c>
      <c r="E7551" s="1" t="s">
        <v>10</v>
      </c>
      <c r="F7551" s="1" t="s">
        <v>1896</v>
      </c>
      <c r="G7551" s="1" t="s">
        <v>245</v>
      </c>
      <c r="H7551" s="1" t="s">
        <v>306</v>
      </c>
      <c r="I7551">
        <v>9734761</v>
      </c>
      <c r="J7551">
        <v>9883247</v>
      </c>
      <c r="K7551">
        <v>7282552</v>
      </c>
      <c r="L7551">
        <v>8510490</v>
      </c>
      <c r="M7551">
        <v>8004866</v>
      </c>
      <c r="N7551">
        <v>8411353</v>
      </c>
      <c r="O7551">
        <v>8914783</v>
      </c>
      <c r="P7551">
        <v>8800004</v>
      </c>
      <c r="Q7551">
        <v>8513800</v>
      </c>
      <c r="R7551">
        <v>10281952</v>
      </c>
      <c r="S7551">
        <v>6946210</v>
      </c>
      <c r="T7551">
        <v>7276702</v>
      </c>
      <c r="U7551">
        <v>10469962</v>
      </c>
      <c r="V7551" s="1" t="s">
        <v>4367</v>
      </c>
      <c r="W7551" s="1" t="s">
        <v>2551</v>
      </c>
      <c r="X7551" s="5" t="s">
        <v>4379</v>
      </c>
      <c r="Y7551" s="5" t="s">
        <v>2740</v>
      </c>
      <c r="Z7551" s="5" t="s">
        <v>2788</v>
      </c>
      <c r="AA7551" s="5"/>
    </row>
    <row r="7552" spans="1:27" ht="12" customHeight="1" x14ac:dyDescent="0.15">
      <c r="A7552" s="1" t="s">
        <v>1884</v>
      </c>
      <c r="B7552" s="1" t="s">
        <v>41</v>
      </c>
      <c r="C7552" s="1" t="s">
        <v>23</v>
      </c>
      <c r="D7552" s="1" t="s">
        <v>2524</v>
      </c>
      <c r="E7552" s="1" t="s">
        <v>10</v>
      </c>
      <c r="F7552" s="1" t="s">
        <v>1896</v>
      </c>
      <c r="G7552" s="1" t="s">
        <v>22</v>
      </c>
      <c r="H7552" s="1" t="s">
        <v>305</v>
      </c>
      <c r="I7552">
        <v>127989</v>
      </c>
      <c r="J7552">
        <v>92333</v>
      </c>
      <c r="K7552">
        <v>120668</v>
      </c>
      <c r="L7552">
        <v>75603</v>
      </c>
      <c r="M7552">
        <v>473233</v>
      </c>
      <c r="N7552">
        <v>77405</v>
      </c>
      <c r="O7552">
        <v>47574</v>
      </c>
      <c r="P7552">
        <v>73088</v>
      </c>
      <c r="Q7552">
        <v>62746</v>
      </c>
      <c r="R7552">
        <v>60296</v>
      </c>
      <c r="S7552">
        <v>61002</v>
      </c>
      <c r="T7552">
        <v>65511</v>
      </c>
      <c r="U7552">
        <v>35757</v>
      </c>
      <c r="V7552" s="1" t="s">
        <v>4367</v>
      </c>
      <c r="W7552" s="1" t="s">
        <v>2551</v>
      </c>
      <c r="X7552" s="5" t="s">
        <v>4379</v>
      </c>
      <c r="Y7552" s="5" t="s">
        <v>2564</v>
      </c>
      <c r="Z7552" s="5" t="s">
        <v>305</v>
      </c>
      <c r="AA7552" s="5"/>
    </row>
    <row r="7553" spans="1:27" ht="12" customHeight="1" x14ac:dyDescent="0.15">
      <c r="A7553" s="1" t="s">
        <v>1884</v>
      </c>
      <c r="B7553" s="1" t="s">
        <v>41</v>
      </c>
      <c r="C7553" s="1" t="s">
        <v>77</v>
      </c>
      <c r="D7553" s="1" t="s">
        <v>2524</v>
      </c>
      <c r="E7553" s="1" t="s">
        <v>10</v>
      </c>
      <c r="F7553" s="1" t="s">
        <v>1896</v>
      </c>
      <c r="G7553" s="1" t="s">
        <v>24</v>
      </c>
      <c r="H7553" s="1" t="s">
        <v>305</v>
      </c>
      <c r="I7553">
        <v>7126681</v>
      </c>
      <c r="J7553">
        <v>6880058</v>
      </c>
      <c r="K7553">
        <v>6959210</v>
      </c>
      <c r="L7553">
        <v>7115597</v>
      </c>
      <c r="M7553">
        <v>6935633</v>
      </c>
      <c r="N7553">
        <v>6854038</v>
      </c>
      <c r="O7553">
        <v>6789693</v>
      </c>
      <c r="P7553">
        <v>6936564</v>
      </c>
      <c r="Q7553">
        <v>7050308</v>
      </c>
      <c r="R7553">
        <v>6546739</v>
      </c>
      <c r="S7553">
        <v>7161090</v>
      </c>
      <c r="T7553">
        <v>7460991</v>
      </c>
      <c r="U7553">
        <v>7348576</v>
      </c>
      <c r="V7553" s="1" t="s">
        <v>4367</v>
      </c>
      <c r="W7553" s="1" t="s">
        <v>2551</v>
      </c>
      <c r="X7553" s="5" t="s">
        <v>4379</v>
      </c>
      <c r="Y7553" s="5" t="s">
        <v>2559</v>
      </c>
      <c r="Z7553" s="5" t="s">
        <v>305</v>
      </c>
      <c r="AA7553" s="5"/>
    </row>
    <row r="7554" spans="1:27" ht="12" customHeight="1" x14ac:dyDescent="0.15">
      <c r="A7554" s="1" t="s">
        <v>1884</v>
      </c>
      <c r="B7554" s="1" t="s">
        <v>43</v>
      </c>
      <c r="C7554" s="1" t="s">
        <v>9</v>
      </c>
      <c r="D7554" s="1" t="s">
        <v>2524</v>
      </c>
      <c r="E7554" s="1" t="s">
        <v>10</v>
      </c>
      <c r="F7554" s="1" t="s">
        <v>1897</v>
      </c>
      <c r="G7554" s="1" t="s">
        <v>12</v>
      </c>
      <c r="H7554" s="1" t="s">
        <v>305</v>
      </c>
      <c r="I7554">
        <v>540864</v>
      </c>
      <c r="J7554">
        <v>512276</v>
      </c>
      <c r="K7554">
        <v>463559</v>
      </c>
      <c r="L7554">
        <v>560257</v>
      </c>
      <c r="M7554">
        <v>464012</v>
      </c>
      <c r="N7554">
        <v>465122</v>
      </c>
      <c r="O7554">
        <v>462286</v>
      </c>
      <c r="P7554">
        <v>411397</v>
      </c>
      <c r="Q7554">
        <v>426129</v>
      </c>
      <c r="R7554">
        <v>418274</v>
      </c>
      <c r="S7554">
        <v>331656</v>
      </c>
      <c r="T7554">
        <v>401431</v>
      </c>
      <c r="U7554">
        <v>494865</v>
      </c>
      <c r="V7554" s="1" t="s">
        <v>4367</v>
      </c>
      <c r="W7554" s="1" t="s">
        <v>2551</v>
      </c>
      <c r="X7554" s="5" t="s">
        <v>4380</v>
      </c>
      <c r="Y7554" s="5" t="s">
        <v>2553</v>
      </c>
      <c r="Z7554" s="5" t="s">
        <v>305</v>
      </c>
      <c r="AA7554" s="5"/>
    </row>
    <row r="7555" spans="1:27" ht="12" customHeight="1" x14ac:dyDescent="0.15">
      <c r="A7555" s="1" t="s">
        <v>1884</v>
      </c>
      <c r="B7555" s="1" t="s">
        <v>43</v>
      </c>
      <c r="C7555" s="1" t="s">
        <v>15</v>
      </c>
      <c r="D7555" s="1" t="s">
        <v>2524</v>
      </c>
      <c r="E7555" s="1" t="s">
        <v>10</v>
      </c>
      <c r="F7555" s="1" t="s">
        <v>1897</v>
      </c>
      <c r="G7555" s="1" t="s">
        <v>16</v>
      </c>
      <c r="H7555" s="1" t="s">
        <v>305</v>
      </c>
      <c r="I7555">
        <v>32837</v>
      </c>
      <c r="J7555">
        <v>32406</v>
      </c>
      <c r="K7555">
        <v>20221</v>
      </c>
      <c r="L7555">
        <v>25962</v>
      </c>
      <c r="M7555">
        <v>23803</v>
      </c>
      <c r="N7555">
        <v>10586</v>
      </c>
      <c r="O7555">
        <v>16899</v>
      </c>
      <c r="P7555">
        <v>28646</v>
      </c>
      <c r="Q7555">
        <v>18911</v>
      </c>
      <c r="R7555">
        <v>25026</v>
      </c>
      <c r="S7555">
        <v>23321</v>
      </c>
      <c r="T7555">
        <v>19721</v>
      </c>
      <c r="U7555">
        <v>25911</v>
      </c>
      <c r="V7555" s="1" t="s">
        <v>4367</v>
      </c>
      <c r="W7555" s="1" t="s">
        <v>2551</v>
      </c>
      <c r="X7555" s="5" t="s">
        <v>4380</v>
      </c>
      <c r="Y7555" s="5" t="s">
        <v>2561</v>
      </c>
      <c r="Z7555" s="5" t="s">
        <v>305</v>
      </c>
      <c r="AA7555" s="5"/>
    </row>
    <row r="7556" spans="1:27" ht="12" customHeight="1" x14ac:dyDescent="0.15">
      <c r="A7556" s="1" t="s">
        <v>1884</v>
      </c>
      <c r="B7556" s="1" t="s">
        <v>43</v>
      </c>
      <c r="C7556" s="1" t="s">
        <v>17</v>
      </c>
      <c r="D7556" s="1" t="s">
        <v>2524</v>
      </c>
      <c r="E7556" s="1" t="s">
        <v>10</v>
      </c>
      <c r="F7556" s="1" t="s">
        <v>1897</v>
      </c>
      <c r="G7556" s="1" t="s">
        <v>1886</v>
      </c>
      <c r="H7556" s="1" t="s">
        <v>1887</v>
      </c>
      <c r="I7556">
        <v>300342</v>
      </c>
      <c r="J7556">
        <v>296159</v>
      </c>
      <c r="K7556">
        <v>231127</v>
      </c>
      <c r="L7556">
        <v>268812</v>
      </c>
      <c r="M7556">
        <v>241281</v>
      </c>
      <c r="N7556">
        <v>322115</v>
      </c>
      <c r="O7556">
        <v>279390</v>
      </c>
      <c r="P7556">
        <v>312012</v>
      </c>
      <c r="Q7556">
        <v>241971</v>
      </c>
      <c r="R7556">
        <v>266417</v>
      </c>
      <c r="S7556">
        <v>214081</v>
      </c>
      <c r="T7556">
        <v>299481</v>
      </c>
      <c r="U7556">
        <v>897479</v>
      </c>
      <c r="V7556" s="1" t="s">
        <v>4367</v>
      </c>
      <c r="W7556" s="1" t="s">
        <v>2551</v>
      </c>
      <c r="X7556" s="5" t="s">
        <v>4380</v>
      </c>
      <c r="Y7556" s="5" t="s">
        <v>4369</v>
      </c>
      <c r="Z7556" s="5" t="s">
        <v>4370</v>
      </c>
      <c r="AA7556" s="5"/>
    </row>
    <row r="7557" spans="1:27" ht="12" customHeight="1" x14ac:dyDescent="0.15">
      <c r="A7557" s="1" t="s">
        <v>1884</v>
      </c>
      <c r="B7557" s="1" t="s">
        <v>43</v>
      </c>
      <c r="C7557" s="1" t="s">
        <v>19</v>
      </c>
      <c r="D7557" s="1" t="s">
        <v>2524</v>
      </c>
      <c r="E7557" s="1" t="s">
        <v>10</v>
      </c>
      <c r="F7557" s="1" t="s">
        <v>1897</v>
      </c>
      <c r="G7557" s="1" t="s">
        <v>242</v>
      </c>
      <c r="H7557" s="1" t="s">
        <v>305</v>
      </c>
      <c r="I7557">
        <v>409566</v>
      </c>
      <c r="J7557">
        <v>568091</v>
      </c>
      <c r="K7557">
        <v>463020</v>
      </c>
      <c r="L7557">
        <v>452480</v>
      </c>
      <c r="M7557">
        <v>400118</v>
      </c>
      <c r="N7557">
        <v>405458</v>
      </c>
      <c r="O7557">
        <v>450005</v>
      </c>
      <c r="P7557">
        <v>385922</v>
      </c>
      <c r="Q7557">
        <v>382457</v>
      </c>
      <c r="R7557">
        <v>349881</v>
      </c>
      <c r="S7557">
        <v>289446</v>
      </c>
      <c r="T7557">
        <v>330647</v>
      </c>
      <c r="U7557">
        <v>484764</v>
      </c>
      <c r="V7557" s="1" t="s">
        <v>4367</v>
      </c>
      <c r="W7557" s="1" t="s">
        <v>2551</v>
      </c>
      <c r="X7557" s="5" t="s">
        <v>4380</v>
      </c>
      <c r="Y7557" s="5" t="s">
        <v>2557</v>
      </c>
      <c r="Z7557" s="5" t="s">
        <v>305</v>
      </c>
      <c r="AA7557" s="5"/>
    </row>
    <row r="7558" spans="1:27" ht="12" customHeight="1" x14ac:dyDescent="0.15">
      <c r="A7558" s="1" t="s">
        <v>1884</v>
      </c>
      <c r="B7558" s="1" t="s">
        <v>43</v>
      </c>
      <c r="C7558" s="1" t="s">
        <v>21</v>
      </c>
      <c r="D7558" s="1" t="s">
        <v>2524</v>
      </c>
      <c r="E7558" s="1" t="s">
        <v>10</v>
      </c>
      <c r="F7558" s="1" t="s">
        <v>1897</v>
      </c>
      <c r="G7558" s="1" t="s">
        <v>245</v>
      </c>
      <c r="H7558" s="1" t="s">
        <v>306</v>
      </c>
      <c r="I7558">
        <v>1210906</v>
      </c>
      <c r="J7558">
        <v>1196725</v>
      </c>
      <c r="K7558">
        <v>1202242</v>
      </c>
      <c r="L7558">
        <v>1301068</v>
      </c>
      <c r="M7558">
        <v>1059284</v>
      </c>
      <c r="N7558">
        <v>1036402</v>
      </c>
      <c r="O7558">
        <v>1124285</v>
      </c>
      <c r="P7558">
        <v>975882</v>
      </c>
      <c r="Q7558">
        <v>1001612</v>
      </c>
      <c r="R7558">
        <v>1208321</v>
      </c>
      <c r="S7558">
        <v>798565</v>
      </c>
      <c r="T7558">
        <v>897618</v>
      </c>
      <c r="U7558">
        <v>1286380</v>
      </c>
      <c r="V7558" s="1" t="s">
        <v>4367</v>
      </c>
      <c r="W7558" s="1" t="s">
        <v>2551</v>
      </c>
      <c r="X7558" s="5" t="s">
        <v>4380</v>
      </c>
      <c r="Y7558" s="5" t="s">
        <v>2740</v>
      </c>
      <c r="Z7558" s="5" t="s">
        <v>2788</v>
      </c>
      <c r="AA7558" s="5"/>
    </row>
    <row r="7559" spans="1:27" ht="12" customHeight="1" x14ac:dyDescent="0.15">
      <c r="A7559" s="1" t="s">
        <v>1884</v>
      </c>
      <c r="B7559" s="1" t="s">
        <v>43</v>
      </c>
      <c r="C7559" s="1" t="s">
        <v>23</v>
      </c>
      <c r="D7559" s="1" t="s">
        <v>2524</v>
      </c>
      <c r="E7559" s="1" t="s">
        <v>10</v>
      </c>
      <c r="F7559" s="1" t="s">
        <v>1897</v>
      </c>
      <c r="G7559" s="1" t="s">
        <v>22</v>
      </c>
      <c r="H7559" s="1" t="s">
        <v>305</v>
      </c>
      <c r="I7559">
        <v>67493</v>
      </c>
      <c r="J7559">
        <v>62808</v>
      </c>
      <c r="K7559">
        <v>85598</v>
      </c>
      <c r="L7559">
        <v>37088</v>
      </c>
      <c r="M7559">
        <v>293332</v>
      </c>
      <c r="N7559">
        <v>37263</v>
      </c>
      <c r="O7559">
        <v>40427</v>
      </c>
      <c r="P7559">
        <v>39939</v>
      </c>
      <c r="Q7559">
        <v>35514</v>
      </c>
      <c r="R7559">
        <v>37764</v>
      </c>
      <c r="S7559">
        <v>210407</v>
      </c>
      <c r="T7559">
        <v>44529</v>
      </c>
      <c r="U7559">
        <v>47482</v>
      </c>
      <c r="V7559" s="1" t="s">
        <v>4367</v>
      </c>
      <c r="W7559" s="1" t="s">
        <v>2551</v>
      </c>
      <c r="X7559" s="5" t="s">
        <v>4380</v>
      </c>
      <c r="Y7559" s="5" t="s">
        <v>2564</v>
      </c>
      <c r="Z7559" s="5" t="s">
        <v>305</v>
      </c>
      <c r="AA7559" s="5"/>
    </row>
    <row r="7560" spans="1:27" ht="12" customHeight="1" x14ac:dyDescent="0.15">
      <c r="A7560" s="1" t="s">
        <v>1884</v>
      </c>
      <c r="B7560" s="1" t="s">
        <v>43</v>
      </c>
      <c r="C7560" s="1" t="s">
        <v>77</v>
      </c>
      <c r="D7560" s="1" t="s">
        <v>2524</v>
      </c>
      <c r="E7560" s="1" t="s">
        <v>10</v>
      </c>
      <c r="F7560" s="1" t="s">
        <v>1897</v>
      </c>
      <c r="G7560" s="1" t="s">
        <v>24</v>
      </c>
      <c r="H7560" s="1" t="s">
        <v>305</v>
      </c>
      <c r="I7560">
        <v>1538875</v>
      </c>
      <c r="J7560">
        <v>1452300</v>
      </c>
      <c r="K7560">
        <v>1382670</v>
      </c>
      <c r="L7560">
        <v>1466832</v>
      </c>
      <c r="M7560">
        <v>1260412</v>
      </c>
      <c r="N7560">
        <v>1293202</v>
      </c>
      <c r="O7560">
        <v>1280267</v>
      </c>
      <c r="P7560">
        <v>1294220</v>
      </c>
      <c r="Q7560">
        <v>1321003</v>
      </c>
      <c r="R7560">
        <v>1375483</v>
      </c>
      <c r="S7560">
        <v>1230002</v>
      </c>
      <c r="T7560">
        <v>1275913</v>
      </c>
      <c r="U7560">
        <v>1264070</v>
      </c>
      <c r="V7560" s="1" t="s">
        <v>4367</v>
      </c>
      <c r="W7560" s="1" t="s">
        <v>2551</v>
      </c>
      <c r="X7560" s="5" t="s">
        <v>4380</v>
      </c>
      <c r="Y7560" s="5" t="s">
        <v>2559</v>
      </c>
      <c r="Z7560" s="5" t="s">
        <v>305</v>
      </c>
      <c r="AA7560" s="5"/>
    </row>
    <row r="7561" spans="1:27" ht="12" customHeight="1" x14ac:dyDescent="0.15">
      <c r="A7561" s="1" t="s">
        <v>1884</v>
      </c>
      <c r="B7561" s="1" t="s">
        <v>45</v>
      </c>
      <c r="C7561" s="1" t="s">
        <v>9</v>
      </c>
      <c r="D7561" s="1" t="s">
        <v>2524</v>
      </c>
      <c r="E7561" s="1" t="s">
        <v>10</v>
      </c>
      <c r="F7561" s="1" t="s">
        <v>1898</v>
      </c>
      <c r="G7561" s="1" t="s">
        <v>12</v>
      </c>
      <c r="H7561" s="1" t="s">
        <v>305</v>
      </c>
      <c r="I7561">
        <v>2399104</v>
      </c>
      <c r="J7561">
        <v>2417714</v>
      </c>
      <c r="K7561">
        <v>2086455</v>
      </c>
      <c r="L7561">
        <v>2900181</v>
      </c>
      <c r="M7561">
        <v>2246018</v>
      </c>
      <c r="N7561">
        <v>2138372</v>
      </c>
      <c r="O7561">
        <v>2257921</v>
      </c>
      <c r="P7561">
        <v>2453428</v>
      </c>
      <c r="Q7561">
        <v>2481442</v>
      </c>
      <c r="R7561">
        <v>2270786</v>
      </c>
      <c r="S7561">
        <v>1988078</v>
      </c>
      <c r="T7561">
        <v>2288511</v>
      </c>
      <c r="U7561">
        <v>2695018</v>
      </c>
      <c r="V7561" s="1" t="s">
        <v>4367</v>
      </c>
      <c r="W7561" s="1" t="s">
        <v>2551</v>
      </c>
      <c r="X7561" s="5" t="s">
        <v>4381</v>
      </c>
      <c r="Y7561" s="5" t="s">
        <v>2553</v>
      </c>
      <c r="Z7561" s="5" t="s">
        <v>305</v>
      </c>
      <c r="AA7561" s="5"/>
    </row>
    <row r="7562" spans="1:27" ht="12" customHeight="1" x14ac:dyDescent="0.15">
      <c r="A7562" s="1" t="s">
        <v>1884</v>
      </c>
      <c r="B7562" s="1" t="s">
        <v>45</v>
      </c>
      <c r="C7562" s="1" t="s">
        <v>15</v>
      </c>
      <c r="D7562" s="1" t="s">
        <v>2524</v>
      </c>
      <c r="E7562" s="1" t="s">
        <v>10</v>
      </c>
      <c r="F7562" s="1" t="s">
        <v>1898</v>
      </c>
      <c r="G7562" s="1" t="s">
        <v>16</v>
      </c>
      <c r="H7562" s="1" t="s">
        <v>305</v>
      </c>
      <c r="I7562">
        <v>227382</v>
      </c>
      <c r="J7562">
        <v>165978</v>
      </c>
      <c r="K7562">
        <v>221627</v>
      </c>
      <c r="L7562">
        <v>265985</v>
      </c>
      <c r="M7562">
        <v>249670</v>
      </c>
      <c r="N7562">
        <v>284388</v>
      </c>
      <c r="O7562">
        <v>282130</v>
      </c>
      <c r="P7562">
        <v>206644</v>
      </c>
      <c r="Q7562">
        <v>277553</v>
      </c>
      <c r="R7562">
        <v>205200</v>
      </c>
      <c r="S7562">
        <v>191310</v>
      </c>
      <c r="T7562">
        <v>169982</v>
      </c>
      <c r="U7562">
        <v>183596</v>
      </c>
      <c r="V7562" s="1" t="s">
        <v>4367</v>
      </c>
      <c r="W7562" s="1" t="s">
        <v>2551</v>
      </c>
      <c r="X7562" s="5" t="s">
        <v>4381</v>
      </c>
      <c r="Y7562" s="5" t="s">
        <v>2561</v>
      </c>
      <c r="Z7562" s="5" t="s">
        <v>305</v>
      </c>
      <c r="AA7562" s="5"/>
    </row>
    <row r="7563" spans="1:27" ht="12" customHeight="1" x14ac:dyDescent="0.15">
      <c r="A7563" s="1" t="s">
        <v>1884</v>
      </c>
      <c r="B7563" s="1" t="s">
        <v>45</v>
      </c>
      <c r="C7563" s="1" t="s">
        <v>17</v>
      </c>
      <c r="D7563" s="1" t="s">
        <v>2524</v>
      </c>
      <c r="E7563" s="1" t="s">
        <v>10</v>
      </c>
      <c r="F7563" s="1" t="s">
        <v>1898</v>
      </c>
      <c r="G7563" s="1" t="s">
        <v>1886</v>
      </c>
      <c r="H7563" s="1" t="s">
        <v>1887</v>
      </c>
      <c r="I7563">
        <v>2166631</v>
      </c>
      <c r="J7563">
        <v>2011835</v>
      </c>
      <c r="K7563">
        <v>2193146</v>
      </c>
      <c r="L7563">
        <v>2564370</v>
      </c>
      <c r="M7563">
        <v>2515653</v>
      </c>
      <c r="N7563">
        <v>2241039</v>
      </c>
      <c r="O7563">
        <v>2217479</v>
      </c>
      <c r="P7563">
        <v>1945950</v>
      </c>
      <c r="Q7563">
        <v>1970362</v>
      </c>
      <c r="R7563">
        <v>2457113</v>
      </c>
      <c r="S7563">
        <v>1352132</v>
      </c>
      <c r="T7563">
        <v>1929029</v>
      </c>
      <c r="U7563">
        <v>1800879</v>
      </c>
      <c r="V7563" s="1" t="s">
        <v>4367</v>
      </c>
      <c r="W7563" s="1" t="s">
        <v>2551</v>
      </c>
      <c r="X7563" s="5" t="s">
        <v>4381</v>
      </c>
      <c r="Y7563" s="5" t="s">
        <v>4369</v>
      </c>
      <c r="Z7563" s="5" t="s">
        <v>4370</v>
      </c>
      <c r="AA7563" s="5"/>
    </row>
    <row r="7564" spans="1:27" ht="12" customHeight="1" x14ac:dyDescent="0.15">
      <c r="A7564" s="1" t="s">
        <v>1884</v>
      </c>
      <c r="B7564" s="1" t="s">
        <v>45</v>
      </c>
      <c r="C7564" s="1" t="s">
        <v>19</v>
      </c>
      <c r="D7564" s="1" t="s">
        <v>2524</v>
      </c>
      <c r="E7564" s="1" t="s">
        <v>10</v>
      </c>
      <c r="F7564" s="1" t="s">
        <v>1898</v>
      </c>
      <c r="G7564" s="1" t="s">
        <v>242</v>
      </c>
      <c r="H7564" s="1" t="s">
        <v>305</v>
      </c>
      <c r="I7564">
        <v>2566793</v>
      </c>
      <c r="J7564">
        <v>2319942</v>
      </c>
      <c r="K7564">
        <v>2525727</v>
      </c>
      <c r="L7564">
        <v>2930020</v>
      </c>
      <c r="M7564">
        <v>2916122</v>
      </c>
      <c r="N7564">
        <v>2601352</v>
      </c>
      <c r="O7564">
        <v>2543705</v>
      </c>
      <c r="P7564">
        <v>2279749</v>
      </c>
      <c r="Q7564">
        <v>2230848</v>
      </c>
      <c r="R7564">
        <v>2736957</v>
      </c>
      <c r="S7564">
        <v>1555620</v>
      </c>
      <c r="T7564">
        <v>2120466</v>
      </c>
      <c r="U7564">
        <v>2121647</v>
      </c>
      <c r="V7564" s="1" t="s">
        <v>4367</v>
      </c>
      <c r="W7564" s="1" t="s">
        <v>2551</v>
      </c>
      <c r="X7564" s="5" t="s">
        <v>4381</v>
      </c>
      <c r="Y7564" s="5" t="s">
        <v>2557</v>
      </c>
      <c r="Z7564" s="5" t="s">
        <v>305</v>
      </c>
      <c r="AA7564" s="5"/>
    </row>
    <row r="7565" spans="1:27" ht="12" customHeight="1" x14ac:dyDescent="0.15">
      <c r="A7565" s="1" t="s">
        <v>1884</v>
      </c>
      <c r="B7565" s="1" t="s">
        <v>45</v>
      </c>
      <c r="C7565" s="1" t="s">
        <v>21</v>
      </c>
      <c r="D7565" s="1" t="s">
        <v>2524</v>
      </c>
      <c r="E7565" s="1" t="s">
        <v>10</v>
      </c>
      <c r="F7565" s="1" t="s">
        <v>1898</v>
      </c>
      <c r="G7565" s="1" t="s">
        <v>245</v>
      </c>
      <c r="H7565" s="1" t="s">
        <v>306</v>
      </c>
      <c r="I7565">
        <v>6356299</v>
      </c>
      <c r="J7565">
        <v>5996157</v>
      </c>
      <c r="K7565">
        <v>6072478</v>
      </c>
      <c r="L7565">
        <v>7160743</v>
      </c>
      <c r="M7565">
        <v>6847520</v>
      </c>
      <c r="N7565">
        <v>6864378</v>
      </c>
      <c r="O7565">
        <v>7081904</v>
      </c>
      <c r="P7565">
        <v>6329716</v>
      </c>
      <c r="Q7565">
        <v>6335279</v>
      </c>
      <c r="R7565">
        <v>7882082</v>
      </c>
      <c r="S7565">
        <v>4818609</v>
      </c>
      <c r="T7565">
        <v>6043185</v>
      </c>
      <c r="U7565">
        <v>6261140</v>
      </c>
      <c r="V7565" s="1" t="s">
        <v>4367</v>
      </c>
      <c r="W7565" s="1" t="s">
        <v>2551</v>
      </c>
      <c r="X7565" s="5" t="s">
        <v>4381</v>
      </c>
      <c r="Y7565" s="5" t="s">
        <v>2740</v>
      </c>
      <c r="Z7565" s="5" t="s">
        <v>2788</v>
      </c>
      <c r="AA7565" s="5"/>
    </row>
    <row r="7566" spans="1:27" ht="12" customHeight="1" x14ac:dyDescent="0.15">
      <c r="A7566" s="1" t="s">
        <v>1884</v>
      </c>
      <c r="B7566" s="1" t="s">
        <v>45</v>
      </c>
      <c r="C7566" s="1" t="s">
        <v>23</v>
      </c>
      <c r="D7566" s="1" t="s">
        <v>2524</v>
      </c>
      <c r="E7566" s="1" t="s">
        <v>10</v>
      </c>
      <c r="F7566" s="1" t="s">
        <v>1898</v>
      </c>
      <c r="G7566" s="1" t="s">
        <v>22</v>
      </c>
      <c r="H7566" s="1" t="s">
        <v>305</v>
      </c>
      <c r="I7566">
        <v>125095</v>
      </c>
      <c r="J7566">
        <v>66924</v>
      </c>
      <c r="K7566">
        <v>70596</v>
      </c>
      <c r="L7566">
        <v>111337</v>
      </c>
      <c r="M7566">
        <v>29201</v>
      </c>
      <c r="N7566">
        <v>124655</v>
      </c>
      <c r="O7566">
        <v>74183</v>
      </c>
      <c r="P7566">
        <v>32939</v>
      </c>
      <c r="Q7566">
        <v>32545</v>
      </c>
      <c r="R7566">
        <v>61087</v>
      </c>
      <c r="S7566">
        <v>1410271</v>
      </c>
      <c r="T7566">
        <v>224790</v>
      </c>
      <c r="U7566">
        <v>240349</v>
      </c>
      <c r="V7566" s="1" t="s">
        <v>4367</v>
      </c>
      <c r="W7566" s="1" t="s">
        <v>2551</v>
      </c>
      <c r="X7566" s="5" t="s">
        <v>4381</v>
      </c>
      <c r="Y7566" s="5" t="s">
        <v>2564</v>
      </c>
      <c r="Z7566" s="5" t="s">
        <v>305</v>
      </c>
      <c r="AA7566" s="5"/>
    </row>
    <row r="7567" spans="1:27" ht="12" customHeight="1" x14ac:dyDescent="0.15">
      <c r="A7567" s="1" t="s">
        <v>1884</v>
      </c>
      <c r="B7567" s="1" t="s">
        <v>45</v>
      </c>
      <c r="C7567" s="1" t="s">
        <v>77</v>
      </c>
      <c r="D7567" s="1" t="s">
        <v>2524</v>
      </c>
      <c r="E7567" s="1" t="s">
        <v>10</v>
      </c>
      <c r="F7567" s="1" t="s">
        <v>1898</v>
      </c>
      <c r="G7567" s="1" t="s">
        <v>24</v>
      </c>
      <c r="H7567" s="1" t="s">
        <v>305</v>
      </c>
      <c r="I7567">
        <v>4913274</v>
      </c>
      <c r="J7567">
        <v>5071445</v>
      </c>
      <c r="K7567">
        <v>4746598</v>
      </c>
      <c r="L7567">
        <v>4817550</v>
      </c>
      <c r="M7567">
        <v>4331259</v>
      </c>
      <c r="N7567">
        <v>4030159</v>
      </c>
      <c r="O7567">
        <v>3943818</v>
      </c>
      <c r="P7567">
        <v>4240295</v>
      </c>
      <c r="Q7567">
        <v>4709909</v>
      </c>
      <c r="R7567">
        <v>4356280</v>
      </c>
      <c r="S7567">
        <v>3555585</v>
      </c>
      <c r="T7567">
        <v>3659931</v>
      </c>
      <c r="U7567">
        <v>4167493</v>
      </c>
      <c r="V7567" s="1" t="s">
        <v>4367</v>
      </c>
      <c r="W7567" s="1" t="s">
        <v>2551</v>
      </c>
      <c r="X7567" s="5" t="s">
        <v>4381</v>
      </c>
      <c r="Y7567" s="5" t="s">
        <v>2559</v>
      </c>
      <c r="Z7567" s="5" t="s">
        <v>305</v>
      </c>
      <c r="AA7567" s="5"/>
    </row>
    <row r="7568" spans="1:27" ht="12" customHeight="1" x14ac:dyDescent="0.15">
      <c r="A7568" s="1" t="s">
        <v>1884</v>
      </c>
      <c r="B7568" s="1" t="s">
        <v>47</v>
      </c>
      <c r="C7568" s="1" t="s">
        <v>9</v>
      </c>
      <c r="D7568" s="1" t="s">
        <v>2524</v>
      </c>
      <c r="E7568" s="1" t="s">
        <v>10</v>
      </c>
      <c r="F7568" s="1" t="s">
        <v>1899</v>
      </c>
      <c r="G7568" s="1" t="s">
        <v>12</v>
      </c>
      <c r="H7568" s="1" t="s">
        <v>305</v>
      </c>
      <c r="I7568">
        <v>2099967</v>
      </c>
      <c r="J7568">
        <v>1941455</v>
      </c>
      <c r="K7568">
        <v>1421849</v>
      </c>
      <c r="L7568">
        <v>1883824</v>
      </c>
      <c r="M7568">
        <v>1655748</v>
      </c>
      <c r="N7568">
        <v>1547443</v>
      </c>
      <c r="O7568">
        <v>1682079</v>
      </c>
      <c r="P7568">
        <v>1764381</v>
      </c>
      <c r="Q7568">
        <v>1536921</v>
      </c>
      <c r="R7568">
        <v>1673208</v>
      </c>
      <c r="S7568">
        <v>1499008</v>
      </c>
      <c r="T7568">
        <v>1563744</v>
      </c>
      <c r="U7568">
        <v>1807998</v>
      </c>
      <c r="V7568" s="1" t="s">
        <v>4367</v>
      </c>
      <c r="W7568" s="1" t="s">
        <v>2551</v>
      </c>
      <c r="X7568" s="5" t="s">
        <v>4382</v>
      </c>
      <c r="Y7568" s="5" t="s">
        <v>2553</v>
      </c>
      <c r="Z7568" s="5" t="s">
        <v>305</v>
      </c>
      <c r="AA7568" s="5"/>
    </row>
    <row r="7569" spans="1:27" ht="12" customHeight="1" x14ac:dyDescent="0.15">
      <c r="A7569" s="1" t="s">
        <v>1884</v>
      </c>
      <c r="B7569" s="1" t="s">
        <v>47</v>
      </c>
      <c r="C7569" s="1" t="s">
        <v>15</v>
      </c>
      <c r="D7569" s="1" t="s">
        <v>2524</v>
      </c>
      <c r="E7569" s="1" t="s">
        <v>10</v>
      </c>
      <c r="F7569" s="1" t="s">
        <v>1899</v>
      </c>
      <c r="G7569" s="1" t="s">
        <v>16</v>
      </c>
      <c r="H7569" s="1" t="s">
        <v>305</v>
      </c>
      <c r="I7569">
        <v>20886</v>
      </c>
      <c r="J7569">
        <v>33325</v>
      </c>
      <c r="K7569">
        <v>19709</v>
      </c>
      <c r="L7569">
        <v>44139</v>
      </c>
      <c r="M7569">
        <v>26350</v>
      </c>
      <c r="N7569">
        <v>42850</v>
      </c>
      <c r="O7569">
        <v>29204</v>
      </c>
      <c r="P7569">
        <v>49353</v>
      </c>
      <c r="Q7569">
        <v>17062</v>
      </c>
      <c r="R7569">
        <v>30209</v>
      </c>
      <c r="S7569">
        <v>18908</v>
      </c>
      <c r="T7569">
        <v>23346</v>
      </c>
      <c r="U7569">
        <v>19316</v>
      </c>
      <c r="V7569" s="1" t="s">
        <v>4367</v>
      </c>
      <c r="W7569" s="1" t="s">
        <v>2551</v>
      </c>
      <c r="X7569" s="5" t="s">
        <v>4382</v>
      </c>
      <c r="Y7569" s="5" t="s">
        <v>2561</v>
      </c>
      <c r="Z7569" s="5" t="s">
        <v>305</v>
      </c>
      <c r="AA7569" s="5"/>
    </row>
    <row r="7570" spans="1:27" ht="12" customHeight="1" x14ac:dyDescent="0.15">
      <c r="A7570" s="1" t="s">
        <v>1884</v>
      </c>
      <c r="B7570" s="1" t="s">
        <v>47</v>
      </c>
      <c r="C7570" s="1" t="s">
        <v>17</v>
      </c>
      <c r="D7570" s="1" t="s">
        <v>2524</v>
      </c>
      <c r="E7570" s="1" t="s">
        <v>10</v>
      </c>
      <c r="F7570" s="1" t="s">
        <v>1899</v>
      </c>
      <c r="G7570" s="1" t="s">
        <v>1886</v>
      </c>
      <c r="H7570" s="1" t="s">
        <v>1887</v>
      </c>
      <c r="I7570">
        <v>1215167</v>
      </c>
      <c r="J7570">
        <v>1286572</v>
      </c>
      <c r="K7570">
        <v>931225</v>
      </c>
      <c r="L7570">
        <v>1271377</v>
      </c>
      <c r="M7570">
        <v>1118423</v>
      </c>
      <c r="N7570">
        <v>1068261</v>
      </c>
      <c r="O7570">
        <v>1036232</v>
      </c>
      <c r="P7570">
        <v>1132890</v>
      </c>
      <c r="Q7570">
        <v>1144120</v>
      </c>
      <c r="R7570">
        <v>1169648</v>
      </c>
      <c r="S7570">
        <v>918334</v>
      </c>
      <c r="T7570">
        <v>960952</v>
      </c>
      <c r="U7570">
        <v>1147906</v>
      </c>
      <c r="V7570" s="1" t="s">
        <v>4367</v>
      </c>
      <c r="W7570" s="1" t="s">
        <v>2551</v>
      </c>
      <c r="X7570" s="5" t="s">
        <v>4382</v>
      </c>
      <c r="Y7570" s="5" t="s">
        <v>4369</v>
      </c>
      <c r="Z7570" s="5" t="s">
        <v>4370</v>
      </c>
      <c r="AA7570" s="5"/>
    </row>
    <row r="7571" spans="1:27" ht="12" customHeight="1" x14ac:dyDescent="0.15">
      <c r="A7571" s="1" t="s">
        <v>1884</v>
      </c>
      <c r="B7571" s="1" t="s">
        <v>47</v>
      </c>
      <c r="C7571" s="1" t="s">
        <v>19</v>
      </c>
      <c r="D7571" s="1" t="s">
        <v>2524</v>
      </c>
      <c r="E7571" s="1" t="s">
        <v>10</v>
      </c>
      <c r="F7571" s="1" t="s">
        <v>1899</v>
      </c>
      <c r="G7571" s="1" t="s">
        <v>242</v>
      </c>
      <c r="H7571" s="1" t="s">
        <v>305</v>
      </c>
      <c r="I7571">
        <v>1809066</v>
      </c>
      <c r="J7571">
        <v>1900023</v>
      </c>
      <c r="K7571">
        <v>1526119</v>
      </c>
      <c r="L7571">
        <v>1975013</v>
      </c>
      <c r="M7571">
        <v>1731796</v>
      </c>
      <c r="N7571">
        <v>1565726</v>
      </c>
      <c r="O7571">
        <v>1587981</v>
      </c>
      <c r="P7571">
        <v>1742765</v>
      </c>
      <c r="Q7571">
        <v>1708709</v>
      </c>
      <c r="R7571">
        <v>1703126</v>
      </c>
      <c r="S7571">
        <v>1295487</v>
      </c>
      <c r="T7571">
        <v>1447776</v>
      </c>
      <c r="U7571">
        <v>1781397</v>
      </c>
      <c r="V7571" s="1" t="s">
        <v>4367</v>
      </c>
      <c r="W7571" s="1" t="s">
        <v>2551</v>
      </c>
      <c r="X7571" s="5" t="s">
        <v>4382</v>
      </c>
      <c r="Y7571" s="5" t="s">
        <v>2557</v>
      </c>
      <c r="Z7571" s="5" t="s">
        <v>305</v>
      </c>
      <c r="AA7571" s="5"/>
    </row>
    <row r="7572" spans="1:27" ht="12" customHeight="1" x14ac:dyDescent="0.15">
      <c r="A7572" s="1" t="s">
        <v>1884</v>
      </c>
      <c r="B7572" s="1" t="s">
        <v>47</v>
      </c>
      <c r="C7572" s="1" t="s">
        <v>21</v>
      </c>
      <c r="D7572" s="1" t="s">
        <v>2524</v>
      </c>
      <c r="E7572" s="1" t="s">
        <v>10</v>
      </c>
      <c r="F7572" s="1" t="s">
        <v>1899</v>
      </c>
      <c r="G7572" s="1" t="s">
        <v>245</v>
      </c>
      <c r="H7572" s="1" t="s">
        <v>306</v>
      </c>
      <c r="I7572">
        <v>4216984</v>
      </c>
      <c r="J7572">
        <v>4621413</v>
      </c>
      <c r="K7572">
        <v>3803183</v>
      </c>
      <c r="L7572">
        <v>4418970</v>
      </c>
      <c r="M7572">
        <v>4257235</v>
      </c>
      <c r="N7572">
        <v>5024379</v>
      </c>
      <c r="O7572">
        <v>4012607</v>
      </c>
      <c r="P7572">
        <v>4880989</v>
      </c>
      <c r="Q7572">
        <v>4485592</v>
      </c>
      <c r="R7572">
        <v>4321055</v>
      </c>
      <c r="S7572">
        <v>3493537</v>
      </c>
      <c r="T7572">
        <v>3788949</v>
      </c>
      <c r="U7572">
        <v>4760557</v>
      </c>
      <c r="V7572" s="1" t="s">
        <v>4367</v>
      </c>
      <c r="W7572" s="1" t="s">
        <v>2551</v>
      </c>
      <c r="X7572" s="5" t="s">
        <v>4382</v>
      </c>
      <c r="Y7572" s="5" t="s">
        <v>2740</v>
      </c>
      <c r="Z7572" s="5" t="s">
        <v>2788</v>
      </c>
      <c r="AA7572" s="5"/>
    </row>
    <row r="7573" spans="1:27" ht="12" customHeight="1" x14ac:dyDescent="0.15">
      <c r="A7573" s="1" t="s">
        <v>1884</v>
      </c>
      <c r="B7573" s="1" t="s">
        <v>47</v>
      </c>
      <c r="C7573" s="1" t="s">
        <v>23</v>
      </c>
      <c r="D7573" s="1" t="s">
        <v>2524</v>
      </c>
      <c r="E7573" s="1" t="s">
        <v>10</v>
      </c>
      <c r="F7573" s="1" t="s">
        <v>1899</v>
      </c>
      <c r="G7573" s="1" t="s">
        <v>22</v>
      </c>
      <c r="H7573" s="1" t="s">
        <v>305</v>
      </c>
      <c r="I7573">
        <v>61225</v>
      </c>
      <c r="J7573">
        <v>75666</v>
      </c>
      <c r="K7573">
        <v>32858</v>
      </c>
      <c r="L7573">
        <v>37833</v>
      </c>
      <c r="M7573">
        <v>16846</v>
      </c>
      <c r="N7573">
        <v>9018</v>
      </c>
      <c r="O7573">
        <v>14969</v>
      </c>
      <c r="P7573">
        <v>56992</v>
      </c>
      <c r="Q7573">
        <v>11040</v>
      </c>
      <c r="R7573">
        <v>12862</v>
      </c>
      <c r="S7573">
        <v>48491</v>
      </c>
      <c r="T7573">
        <v>21259</v>
      </c>
      <c r="U7573">
        <v>23312</v>
      </c>
      <c r="V7573" s="1" t="s">
        <v>4367</v>
      </c>
      <c r="W7573" s="1" t="s">
        <v>2551</v>
      </c>
      <c r="X7573" s="5" t="s">
        <v>4382</v>
      </c>
      <c r="Y7573" s="5" t="s">
        <v>2564</v>
      </c>
      <c r="Z7573" s="5" t="s">
        <v>305</v>
      </c>
      <c r="AA7573" s="5"/>
    </row>
    <row r="7574" spans="1:27" ht="12" customHeight="1" x14ac:dyDescent="0.15">
      <c r="A7574" s="1" t="s">
        <v>1884</v>
      </c>
      <c r="B7574" s="1" t="s">
        <v>47</v>
      </c>
      <c r="C7574" s="1" t="s">
        <v>77</v>
      </c>
      <c r="D7574" s="1" t="s">
        <v>2524</v>
      </c>
      <c r="E7574" s="1" t="s">
        <v>10</v>
      </c>
      <c r="F7574" s="1" t="s">
        <v>1899</v>
      </c>
      <c r="G7574" s="1" t="s">
        <v>24</v>
      </c>
      <c r="H7574" s="1" t="s">
        <v>305</v>
      </c>
      <c r="I7574">
        <v>2357507</v>
      </c>
      <c r="J7574">
        <v>2353315</v>
      </c>
      <c r="K7574">
        <v>2234322</v>
      </c>
      <c r="L7574">
        <v>2142143</v>
      </c>
      <c r="M7574">
        <v>2069085</v>
      </c>
      <c r="N7574">
        <v>2082933</v>
      </c>
      <c r="O7574">
        <v>2186894</v>
      </c>
      <c r="P7574">
        <v>2199066</v>
      </c>
      <c r="Q7574">
        <v>2027483</v>
      </c>
      <c r="R7574">
        <v>2014560</v>
      </c>
      <c r="S7574">
        <v>2184445</v>
      </c>
      <c r="T7574">
        <v>2301131</v>
      </c>
      <c r="U7574">
        <v>2315312</v>
      </c>
      <c r="V7574" s="1" t="s">
        <v>4367</v>
      </c>
      <c r="W7574" s="1" t="s">
        <v>2551</v>
      </c>
      <c r="X7574" s="5" t="s">
        <v>4382</v>
      </c>
      <c r="Y7574" s="5" t="s">
        <v>2559</v>
      </c>
      <c r="Z7574" s="5" t="s">
        <v>305</v>
      </c>
      <c r="AA7574" s="5"/>
    </row>
    <row r="7575" spans="1:27" ht="12" customHeight="1" x14ac:dyDescent="0.15">
      <c r="A7575" s="1" t="s">
        <v>1884</v>
      </c>
      <c r="B7575" s="1" t="s">
        <v>49</v>
      </c>
      <c r="C7575" s="1" t="s">
        <v>9</v>
      </c>
      <c r="D7575" s="1" t="s">
        <v>2524</v>
      </c>
      <c r="E7575" s="1" t="s">
        <v>10</v>
      </c>
      <c r="F7575" s="1" t="s">
        <v>1900</v>
      </c>
      <c r="G7575" s="1" t="s">
        <v>12</v>
      </c>
      <c r="H7575" s="1" t="s">
        <v>305</v>
      </c>
      <c r="I7575">
        <v>57320</v>
      </c>
      <c r="J7575">
        <v>62676</v>
      </c>
      <c r="K7575">
        <v>51113</v>
      </c>
      <c r="L7575">
        <v>65544</v>
      </c>
      <c r="M7575">
        <v>73169</v>
      </c>
      <c r="N7575">
        <v>45483</v>
      </c>
      <c r="O7575">
        <v>88147</v>
      </c>
      <c r="P7575">
        <v>85212</v>
      </c>
      <c r="Q7575">
        <v>66349</v>
      </c>
      <c r="R7575">
        <v>57747</v>
      </c>
      <c r="S7575">
        <v>43415</v>
      </c>
      <c r="T7575">
        <v>74365</v>
      </c>
      <c r="U7575">
        <v>78321</v>
      </c>
      <c r="V7575" s="1" t="s">
        <v>4367</v>
      </c>
      <c r="W7575" s="1" t="s">
        <v>2551</v>
      </c>
      <c r="X7575" s="5" t="s">
        <v>4383</v>
      </c>
      <c r="Y7575" s="5" t="s">
        <v>2553</v>
      </c>
      <c r="Z7575" s="5" t="s">
        <v>305</v>
      </c>
      <c r="AA7575" s="5"/>
    </row>
    <row r="7576" spans="1:27" ht="12" customHeight="1" x14ac:dyDescent="0.15">
      <c r="A7576" s="1" t="s">
        <v>1884</v>
      </c>
      <c r="B7576" s="1" t="s">
        <v>49</v>
      </c>
      <c r="C7576" s="1" t="s">
        <v>15</v>
      </c>
      <c r="D7576" s="1" t="s">
        <v>2524</v>
      </c>
      <c r="E7576" s="1" t="s">
        <v>10</v>
      </c>
      <c r="F7576" s="1" t="s">
        <v>1900</v>
      </c>
      <c r="G7576" s="1" t="s">
        <v>16</v>
      </c>
      <c r="H7576" s="1" t="s">
        <v>305</v>
      </c>
      <c r="I7576">
        <v>43</v>
      </c>
      <c r="J7576">
        <v>1761</v>
      </c>
      <c r="K7576">
        <v>127</v>
      </c>
      <c r="L7576">
        <v>314</v>
      </c>
      <c r="M7576">
        <v>1646</v>
      </c>
      <c r="N7576">
        <v>452</v>
      </c>
      <c r="O7576">
        <v>275</v>
      </c>
      <c r="P7576">
        <v>8399</v>
      </c>
      <c r="Q7576">
        <v>1285</v>
      </c>
      <c r="R7576">
        <v>1781</v>
      </c>
      <c r="S7576">
        <v>1089</v>
      </c>
      <c r="T7576">
        <v>632</v>
      </c>
      <c r="U7576">
        <v>554</v>
      </c>
      <c r="V7576" s="1" t="s">
        <v>4367</v>
      </c>
      <c r="W7576" s="1" t="s">
        <v>2551</v>
      </c>
      <c r="X7576" s="5" t="s">
        <v>4383</v>
      </c>
      <c r="Y7576" s="5" t="s">
        <v>2561</v>
      </c>
      <c r="Z7576" s="5" t="s">
        <v>305</v>
      </c>
      <c r="AA7576" s="5"/>
    </row>
    <row r="7577" spans="1:27" ht="12" customHeight="1" x14ac:dyDescent="0.15">
      <c r="A7577" s="1" t="s">
        <v>1884</v>
      </c>
      <c r="B7577" s="1" t="s">
        <v>49</v>
      </c>
      <c r="C7577" s="1" t="s">
        <v>17</v>
      </c>
      <c r="D7577" s="1" t="s">
        <v>2524</v>
      </c>
      <c r="E7577" s="1" t="s">
        <v>10</v>
      </c>
      <c r="F7577" s="1" t="s">
        <v>1900</v>
      </c>
      <c r="G7577" s="1" t="s">
        <v>1886</v>
      </c>
      <c r="H7577" s="1" t="s">
        <v>1887</v>
      </c>
      <c r="I7577">
        <v>420180</v>
      </c>
      <c r="J7577">
        <v>226626</v>
      </c>
      <c r="K7577">
        <v>82781</v>
      </c>
      <c r="L7577">
        <v>115573</v>
      </c>
      <c r="M7577">
        <v>87157</v>
      </c>
      <c r="N7577">
        <v>181201</v>
      </c>
      <c r="O7577">
        <v>114558</v>
      </c>
      <c r="P7577">
        <v>151092</v>
      </c>
      <c r="Q7577">
        <v>95352</v>
      </c>
      <c r="R7577">
        <v>165885</v>
      </c>
      <c r="S7577">
        <v>96359</v>
      </c>
      <c r="T7577">
        <v>120953</v>
      </c>
      <c r="U7577">
        <v>148574</v>
      </c>
      <c r="V7577" s="1" t="s">
        <v>4367</v>
      </c>
      <c r="W7577" s="1" t="s">
        <v>2551</v>
      </c>
      <c r="X7577" s="5" t="s">
        <v>4383</v>
      </c>
      <c r="Y7577" s="5" t="s">
        <v>4369</v>
      </c>
      <c r="Z7577" s="5" t="s">
        <v>4370</v>
      </c>
      <c r="AA7577" s="5"/>
    </row>
    <row r="7578" spans="1:27" ht="12" customHeight="1" x14ac:dyDescent="0.15">
      <c r="A7578" s="1" t="s">
        <v>1884</v>
      </c>
      <c r="B7578" s="1" t="s">
        <v>49</v>
      </c>
      <c r="C7578" s="1" t="s">
        <v>19</v>
      </c>
      <c r="D7578" s="1" t="s">
        <v>2524</v>
      </c>
      <c r="E7578" s="1" t="s">
        <v>10</v>
      </c>
      <c r="F7578" s="1" t="s">
        <v>1900</v>
      </c>
      <c r="G7578" s="1" t="s">
        <v>242</v>
      </c>
      <c r="H7578" s="1" t="s">
        <v>305</v>
      </c>
      <c r="I7578">
        <v>65215</v>
      </c>
      <c r="J7578">
        <v>66059</v>
      </c>
      <c r="K7578">
        <v>54718</v>
      </c>
      <c r="L7578">
        <v>52892</v>
      </c>
      <c r="M7578">
        <v>77767</v>
      </c>
      <c r="N7578">
        <v>58635</v>
      </c>
      <c r="O7578">
        <v>83864</v>
      </c>
      <c r="P7578">
        <v>87943</v>
      </c>
      <c r="Q7578">
        <v>78417</v>
      </c>
      <c r="R7578">
        <v>61793</v>
      </c>
      <c r="S7578">
        <v>43362</v>
      </c>
      <c r="T7578">
        <v>70844</v>
      </c>
      <c r="U7578">
        <v>73140</v>
      </c>
      <c r="V7578" s="1" t="s">
        <v>4367</v>
      </c>
      <c r="W7578" s="1" t="s">
        <v>2551</v>
      </c>
      <c r="X7578" s="5" t="s">
        <v>4383</v>
      </c>
      <c r="Y7578" s="5" t="s">
        <v>2557</v>
      </c>
      <c r="Z7578" s="5" t="s">
        <v>305</v>
      </c>
      <c r="AA7578" s="5"/>
    </row>
    <row r="7579" spans="1:27" ht="12" customHeight="1" x14ac:dyDescent="0.15">
      <c r="A7579" s="1" t="s">
        <v>1884</v>
      </c>
      <c r="B7579" s="1" t="s">
        <v>49</v>
      </c>
      <c r="C7579" s="1" t="s">
        <v>21</v>
      </c>
      <c r="D7579" s="1" t="s">
        <v>2524</v>
      </c>
      <c r="E7579" s="1" t="s">
        <v>10</v>
      </c>
      <c r="F7579" s="1" t="s">
        <v>1900</v>
      </c>
      <c r="G7579" s="1" t="s">
        <v>245</v>
      </c>
      <c r="H7579" s="1" t="s">
        <v>306</v>
      </c>
      <c r="I7579">
        <v>523260</v>
      </c>
      <c r="J7579">
        <v>505885</v>
      </c>
      <c r="K7579">
        <v>348991</v>
      </c>
      <c r="L7579">
        <v>447180</v>
      </c>
      <c r="M7579">
        <v>503547</v>
      </c>
      <c r="N7579">
        <v>654614</v>
      </c>
      <c r="O7579">
        <v>390202</v>
      </c>
      <c r="P7579">
        <v>454531</v>
      </c>
      <c r="Q7579">
        <v>509006</v>
      </c>
      <c r="R7579">
        <v>457409</v>
      </c>
      <c r="S7579">
        <v>440184</v>
      </c>
      <c r="T7579">
        <v>602167</v>
      </c>
      <c r="U7579">
        <v>456087</v>
      </c>
      <c r="V7579" s="1" t="s">
        <v>4367</v>
      </c>
      <c r="W7579" s="1" t="s">
        <v>2551</v>
      </c>
      <c r="X7579" s="5" t="s">
        <v>4383</v>
      </c>
      <c r="Y7579" s="5" t="s">
        <v>2740</v>
      </c>
      <c r="Z7579" s="5" t="s">
        <v>2788</v>
      </c>
      <c r="AA7579" s="5"/>
    </row>
    <row r="7580" spans="1:27" ht="12" customHeight="1" x14ac:dyDescent="0.15">
      <c r="A7580" s="1" t="s">
        <v>1884</v>
      </c>
      <c r="B7580" s="1" t="s">
        <v>49</v>
      </c>
      <c r="C7580" s="1" t="s">
        <v>23</v>
      </c>
      <c r="D7580" s="1" t="s">
        <v>2524</v>
      </c>
      <c r="E7580" s="1" t="s">
        <v>10</v>
      </c>
      <c r="F7580" s="1" t="s">
        <v>1900</v>
      </c>
      <c r="G7580" s="1" t="s">
        <v>22</v>
      </c>
      <c r="H7580" s="1" t="s">
        <v>305</v>
      </c>
      <c r="I7580">
        <v>725</v>
      </c>
      <c r="J7580">
        <v>785</v>
      </c>
      <c r="K7580">
        <v>654</v>
      </c>
      <c r="L7580">
        <v>1890</v>
      </c>
      <c r="M7580">
        <v>707</v>
      </c>
      <c r="N7580">
        <v>844</v>
      </c>
      <c r="O7580">
        <v>668</v>
      </c>
      <c r="P7580">
        <v>775</v>
      </c>
      <c r="Q7580">
        <v>758</v>
      </c>
      <c r="R7580">
        <v>5490</v>
      </c>
      <c r="S7580">
        <v>1393</v>
      </c>
      <c r="T7580">
        <v>2158</v>
      </c>
      <c r="U7580">
        <v>1510</v>
      </c>
      <c r="V7580" s="1" t="s">
        <v>4367</v>
      </c>
      <c r="W7580" s="1" t="s">
        <v>2551</v>
      </c>
      <c r="X7580" s="5" t="s">
        <v>4383</v>
      </c>
      <c r="Y7580" s="5" t="s">
        <v>2564</v>
      </c>
      <c r="Z7580" s="5" t="s">
        <v>305</v>
      </c>
      <c r="AA7580" s="5"/>
    </row>
    <row r="7581" spans="1:27" ht="12" customHeight="1" x14ac:dyDescent="0.15">
      <c r="A7581" s="1" t="s">
        <v>1884</v>
      </c>
      <c r="B7581" s="1" t="s">
        <v>49</v>
      </c>
      <c r="C7581" s="1" t="s">
        <v>77</v>
      </c>
      <c r="D7581" s="1" t="s">
        <v>2524</v>
      </c>
      <c r="E7581" s="1" t="s">
        <v>10</v>
      </c>
      <c r="F7581" s="1" t="s">
        <v>1900</v>
      </c>
      <c r="G7581" s="1" t="s">
        <v>24</v>
      </c>
      <c r="H7581" s="1" t="s">
        <v>305</v>
      </c>
      <c r="I7581">
        <v>80942</v>
      </c>
      <c r="J7581">
        <v>79773</v>
      </c>
      <c r="K7581">
        <v>77181</v>
      </c>
      <c r="L7581">
        <v>87936</v>
      </c>
      <c r="M7581">
        <v>85883</v>
      </c>
      <c r="N7581">
        <v>73676</v>
      </c>
      <c r="O7581">
        <v>78963</v>
      </c>
      <c r="P7581">
        <v>85413</v>
      </c>
      <c r="Q7581">
        <v>75413</v>
      </c>
      <c r="R7581">
        <v>69102</v>
      </c>
      <c r="S7581">
        <v>69992</v>
      </c>
      <c r="T7581">
        <v>73651</v>
      </c>
      <c r="U7581">
        <v>79336</v>
      </c>
      <c r="V7581" s="1" t="s">
        <v>4367</v>
      </c>
      <c r="W7581" s="1" t="s">
        <v>2551</v>
      </c>
      <c r="X7581" s="5" t="s">
        <v>4383</v>
      </c>
      <c r="Y7581" s="5" t="s">
        <v>2559</v>
      </c>
      <c r="Z7581" s="5" t="s">
        <v>305</v>
      </c>
      <c r="AA7581" s="5"/>
    </row>
    <row r="7582" spans="1:27" ht="12" customHeight="1" x14ac:dyDescent="0.15">
      <c r="A7582" s="1" t="s">
        <v>1884</v>
      </c>
      <c r="B7582" s="1" t="s">
        <v>51</v>
      </c>
      <c r="C7582" s="1" t="s">
        <v>9</v>
      </c>
      <c r="D7582" s="1" t="s">
        <v>2524</v>
      </c>
      <c r="E7582" s="1" t="s">
        <v>10</v>
      </c>
      <c r="F7582" s="1" t="s">
        <v>1901</v>
      </c>
      <c r="G7582" s="1" t="s">
        <v>12</v>
      </c>
      <c r="H7582" s="1" t="s">
        <v>305</v>
      </c>
      <c r="I7582">
        <v>359881</v>
      </c>
      <c r="J7582">
        <v>361872</v>
      </c>
      <c r="K7582">
        <v>290869</v>
      </c>
      <c r="L7582">
        <v>335718</v>
      </c>
      <c r="M7582">
        <v>421869</v>
      </c>
      <c r="N7582">
        <v>336308</v>
      </c>
      <c r="O7582">
        <v>372421</v>
      </c>
      <c r="P7582">
        <v>364525</v>
      </c>
      <c r="Q7582">
        <v>296118</v>
      </c>
      <c r="R7582">
        <v>245055</v>
      </c>
      <c r="S7582">
        <v>210816</v>
      </c>
      <c r="T7582">
        <v>254069</v>
      </c>
      <c r="U7582">
        <v>209584</v>
      </c>
      <c r="V7582" s="1" t="s">
        <v>4367</v>
      </c>
      <c r="W7582" s="1" t="s">
        <v>2551</v>
      </c>
      <c r="X7582" s="5" t="s">
        <v>4384</v>
      </c>
      <c r="Y7582" s="5" t="s">
        <v>2553</v>
      </c>
      <c r="Z7582" s="5" t="s">
        <v>305</v>
      </c>
      <c r="AA7582" s="5"/>
    </row>
    <row r="7583" spans="1:27" ht="12" customHeight="1" x14ac:dyDescent="0.15">
      <c r="A7583" s="1" t="s">
        <v>1884</v>
      </c>
      <c r="B7583" s="1" t="s">
        <v>51</v>
      </c>
      <c r="C7583" s="1" t="s">
        <v>15</v>
      </c>
      <c r="D7583" s="1" t="s">
        <v>2524</v>
      </c>
      <c r="E7583" s="1" t="s">
        <v>10</v>
      </c>
      <c r="F7583" s="1" t="s">
        <v>1901</v>
      </c>
      <c r="G7583" s="1" t="s">
        <v>16</v>
      </c>
      <c r="H7583" s="1" t="s">
        <v>305</v>
      </c>
      <c r="I7583">
        <v>47978</v>
      </c>
      <c r="J7583">
        <v>31883</v>
      </c>
      <c r="K7583">
        <v>22987</v>
      </c>
      <c r="L7583">
        <v>29365</v>
      </c>
      <c r="M7583">
        <v>14882</v>
      </c>
      <c r="N7583">
        <v>69997</v>
      </c>
      <c r="O7583">
        <v>37251</v>
      </c>
      <c r="P7583">
        <v>14446</v>
      </c>
      <c r="Q7583">
        <v>14473</v>
      </c>
      <c r="R7583">
        <v>15515</v>
      </c>
      <c r="S7583">
        <v>11127</v>
      </c>
      <c r="T7583">
        <v>24894</v>
      </c>
      <c r="U7583">
        <v>13826</v>
      </c>
      <c r="V7583" s="1" t="s">
        <v>4367</v>
      </c>
      <c r="W7583" s="1" t="s">
        <v>2551</v>
      </c>
      <c r="X7583" s="5" t="s">
        <v>4384</v>
      </c>
      <c r="Y7583" s="5" t="s">
        <v>2561</v>
      </c>
      <c r="Z7583" s="5" t="s">
        <v>305</v>
      </c>
      <c r="AA7583" s="5"/>
    </row>
    <row r="7584" spans="1:27" ht="12" customHeight="1" x14ac:dyDescent="0.15">
      <c r="A7584" s="1" t="s">
        <v>1884</v>
      </c>
      <c r="B7584" s="1" t="s">
        <v>51</v>
      </c>
      <c r="C7584" s="1" t="s">
        <v>17</v>
      </c>
      <c r="D7584" s="1" t="s">
        <v>2524</v>
      </c>
      <c r="E7584" s="1" t="s">
        <v>10</v>
      </c>
      <c r="F7584" s="1" t="s">
        <v>1901</v>
      </c>
      <c r="G7584" s="1" t="s">
        <v>1886</v>
      </c>
      <c r="H7584" s="1" t="s">
        <v>1887</v>
      </c>
      <c r="I7584">
        <v>837151</v>
      </c>
      <c r="J7584">
        <v>792086</v>
      </c>
      <c r="K7584">
        <v>684477</v>
      </c>
      <c r="L7584">
        <v>775824</v>
      </c>
      <c r="M7584">
        <v>731882</v>
      </c>
      <c r="N7584">
        <v>804044</v>
      </c>
      <c r="O7584">
        <v>688933</v>
      </c>
      <c r="P7584">
        <v>748395</v>
      </c>
      <c r="Q7584">
        <v>669766</v>
      </c>
      <c r="R7584">
        <v>602325</v>
      </c>
      <c r="S7584">
        <v>683638</v>
      </c>
      <c r="T7584">
        <v>508690</v>
      </c>
      <c r="U7584">
        <v>613722</v>
      </c>
      <c r="V7584" s="1" t="s">
        <v>4367</v>
      </c>
      <c r="W7584" s="1" t="s">
        <v>2551</v>
      </c>
      <c r="X7584" s="5" t="s">
        <v>4384</v>
      </c>
      <c r="Y7584" s="5" t="s">
        <v>4369</v>
      </c>
      <c r="Z7584" s="5" t="s">
        <v>4370</v>
      </c>
      <c r="AA7584" s="5"/>
    </row>
    <row r="7585" spans="1:27" ht="12" customHeight="1" x14ac:dyDescent="0.15">
      <c r="A7585" s="1" t="s">
        <v>1884</v>
      </c>
      <c r="B7585" s="1" t="s">
        <v>51</v>
      </c>
      <c r="C7585" s="1" t="s">
        <v>19</v>
      </c>
      <c r="D7585" s="1" t="s">
        <v>2524</v>
      </c>
      <c r="E7585" s="1" t="s">
        <v>10</v>
      </c>
      <c r="F7585" s="1" t="s">
        <v>1901</v>
      </c>
      <c r="G7585" s="1" t="s">
        <v>242</v>
      </c>
      <c r="H7585" s="1" t="s">
        <v>305</v>
      </c>
      <c r="I7585">
        <v>401056</v>
      </c>
      <c r="J7585">
        <v>362527</v>
      </c>
      <c r="K7585">
        <v>306518</v>
      </c>
      <c r="L7585">
        <v>361616</v>
      </c>
      <c r="M7585">
        <v>356337</v>
      </c>
      <c r="N7585">
        <v>328049</v>
      </c>
      <c r="O7585">
        <v>365720</v>
      </c>
      <c r="P7585">
        <v>359491</v>
      </c>
      <c r="Q7585">
        <v>318987</v>
      </c>
      <c r="R7585">
        <v>273207</v>
      </c>
      <c r="S7585">
        <v>252163</v>
      </c>
      <c r="T7585">
        <v>244306</v>
      </c>
      <c r="U7585">
        <v>238315</v>
      </c>
      <c r="V7585" s="1" t="s">
        <v>4367</v>
      </c>
      <c r="W7585" s="1" t="s">
        <v>2551</v>
      </c>
      <c r="X7585" s="5" t="s">
        <v>4384</v>
      </c>
      <c r="Y7585" s="5" t="s">
        <v>2557</v>
      </c>
      <c r="Z7585" s="5" t="s">
        <v>305</v>
      </c>
      <c r="AA7585" s="5"/>
    </row>
    <row r="7586" spans="1:27" ht="12" customHeight="1" x14ac:dyDescent="0.15">
      <c r="A7586" s="1" t="s">
        <v>1884</v>
      </c>
      <c r="B7586" s="1" t="s">
        <v>51</v>
      </c>
      <c r="C7586" s="1" t="s">
        <v>21</v>
      </c>
      <c r="D7586" s="1" t="s">
        <v>2524</v>
      </c>
      <c r="E7586" s="1" t="s">
        <v>10</v>
      </c>
      <c r="F7586" s="1" t="s">
        <v>1901</v>
      </c>
      <c r="G7586" s="1" t="s">
        <v>245</v>
      </c>
      <c r="H7586" s="1" t="s">
        <v>306</v>
      </c>
      <c r="I7586">
        <v>6616632</v>
      </c>
      <c r="J7586">
        <v>5831667</v>
      </c>
      <c r="K7586">
        <v>5025908</v>
      </c>
      <c r="L7586">
        <v>5353232</v>
      </c>
      <c r="M7586">
        <v>5395278</v>
      </c>
      <c r="N7586">
        <v>5867653</v>
      </c>
      <c r="O7586">
        <v>6115733</v>
      </c>
      <c r="P7586">
        <v>6888338</v>
      </c>
      <c r="Q7586">
        <v>6580191</v>
      </c>
      <c r="R7586">
        <v>7493423</v>
      </c>
      <c r="S7586">
        <v>5795833</v>
      </c>
      <c r="T7586">
        <v>4776993</v>
      </c>
      <c r="U7586">
        <v>5787197</v>
      </c>
      <c r="V7586" s="1" t="s">
        <v>4367</v>
      </c>
      <c r="W7586" s="1" t="s">
        <v>2551</v>
      </c>
      <c r="X7586" s="5" t="s">
        <v>4384</v>
      </c>
      <c r="Y7586" s="5" t="s">
        <v>2740</v>
      </c>
      <c r="Z7586" s="5" t="s">
        <v>2788</v>
      </c>
      <c r="AA7586" s="5"/>
    </row>
    <row r="7587" spans="1:27" ht="12" customHeight="1" x14ac:dyDescent="0.15">
      <c r="A7587" s="1" t="s">
        <v>1884</v>
      </c>
      <c r="B7587" s="1" t="s">
        <v>51</v>
      </c>
      <c r="C7587" s="1" t="s">
        <v>23</v>
      </c>
      <c r="D7587" s="1" t="s">
        <v>2524</v>
      </c>
      <c r="E7587" s="1" t="s">
        <v>10</v>
      </c>
      <c r="F7587" s="1" t="s">
        <v>1901</v>
      </c>
      <c r="G7587" s="1" t="s">
        <v>22</v>
      </c>
      <c r="H7587" s="1" t="s">
        <v>305</v>
      </c>
      <c r="I7587">
        <v>29024</v>
      </c>
      <c r="J7587">
        <v>16235</v>
      </c>
      <c r="K7587">
        <v>15340</v>
      </c>
      <c r="L7587">
        <v>11351</v>
      </c>
      <c r="M7587">
        <v>28962</v>
      </c>
      <c r="N7587">
        <v>30711</v>
      </c>
      <c r="O7587">
        <v>27650</v>
      </c>
      <c r="P7587">
        <v>25861</v>
      </c>
      <c r="Q7587">
        <v>19715</v>
      </c>
      <c r="R7587">
        <v>19263</v>
      </c>
      <c r="S7587">
        <v>14968</v>
      </c>
      <c r="T7587">
        <v>10325</v>
      </c>
      <c r="U7587">
        <v>10081</v>
      </c>
      <c r="V7587" s="1" t="s">
        <v>4367</v>
      </c>
      <c r="W7587" s="1" t="s">
        <v>2551</v>
      </c>
      <c r="X7587" s="5" t="s">
        <v>4384</v>
      </c>
      <c r="Y7587" s="5" t="s">
        <v>2564</v>
      </c>
      <c r="Z7587" s="5" t="s">
        <v>305</v>
      </c>
      <c r="AA7587" s="5"/>
    </row>
    <row r="7588" spans="1:27" ht="12" customHeight="1" x14ac:dyDescent="0.15">
      <c r="A7588" s="1" t="s">
        <v>1884</v>
      </c>
      <c r="B7588" s="1" t="s">
        <v>51</v>
      </c>
      <c r="C7588" s="1" t="s">
        <v>77</v>
      </c>
      <c r="D7588" s="1" t="s">
        <v>2524</v>
      </c>
      <c r="E7588" s="1" t="s">
        <v>10</v>
      </c>
      <c r="F7588" s="1" t="s">
        <v>1901</v>
      </c>
      <c r="G7588" s="1" t="s">
        <v>24</v>
      </c>
      <c r="H7588" s="1" t="s">
        <v>305</v>
      </c>
      <c r="I7588">
        <v>565805</v>
      </c>
      <c r="J7588">
        <v>579109</v>
      </c>
      <c r="K7588">
        <v>570094</v>
      </c>
      <c r="L7588">
        <v>560697</v>
      </c>
      <c r="M7588">
        <v>611103</v>
      </c>
      <c r="N7588">
        <v>608662</v>
      </c>
      <c r="O7588">
        <v>624592</v>
      </c>
      <c r="P7588">
        <v>616611</v>
      </c>
      <c r="Q7588">
        <v>586512</v>
      </c>
      <c r="R7588">
        <v>553206</v>
      </c>
      <c r="S7588">
        <v>504723</v>
      </c>
      <c r="T7588">
        <v>528012</v>
      </c>
      <c r="U7588">
        <v>502047</v>
      </c>
      <c r="V7588" s="1" t="s">
        <v>4367</v>
      </c>
      <c r="W7588" s="1" t="s">
        <v>2551</v>
      </c>
      <c r="X7588" s="5" t="s">
        <v>4384</v>
      </c>
      <c r="Y7588" s="5" t="s">
        <v>2559</v>
      </c>
      <c r="Z7588" s="5" t="s">
        <v>305</v>
      </c>
      <c r="AA7588" s="5"/>
    </row>
    <row r="7589" spans="1:27" ht="12" customHeight="1" x14ac:dyDescent="0.15">
      <c r="A7589" s="1" t="s">
        <v>1884</v>
      </c>
      <c r="B7589" s="1" t="s">
        <v>53</v>
      </c>
      <c r="C7589" s="1" t="s">
        <v>9</v>
      </c>
      <c r="D7589" s="1" t="s">
        <v>2524</v>
      </c>
      <c r="E7589" s="1" t="s">
        <v>10</v>
      </c>
      <c r="F7589" s="1" t="s">
        <v>1902</v>
      </c>
      <c r="G7589" s="1" t="s">
        <v>12</v>
      </c>
      <c r="H7589" s="1" t="s">
        <v>305</v>
      </c>
      <c r="I7589">
        <v>738192</v>
      </c>
      <c r="J7589">
        <v>636928</v>
      </c>
      <c r="K7589">
        <v>522846</v>
      </c>
      <c r="L7589">
        <v>575911</v>
      </c>
      <c r="M7589">
        <v>744708</v>
      </c>
      <c r="N7589">
        <v>489664</v>
      </c>
      <c r="O7589">
        <v>625704</v>
      </c>
      <c r="P7589">
        <v>564167</v>
      </c>
      <c r="Q7589">
        <v>728086</v>
      </c>
      <c r="R7589">
        <v>584662</v>
      </c>
      <c r="S7589">
        <v>564311</v>
      </c>
      <c r="T7589">
        <v>558339</v>
      </c>
      <c r="U7589">
        <v>583800</v>
      </c>
      <c r="V7589" s="1" t="s">
        <v>4367</v>
      </c>
      <c r="W7589" s="1" t="s">
        <v>2551</v>
      </c>
      <c r="X7589" s="5" t="s">
        <v>4385</v>
      </c>
      <c r="Y7589" s="5" t="s">
        <v>2553</v>
      </c>
      <c r="Z7589" s="5" t="s">
        <v>305</v>
      </c>
      <c r="AA7589" s="5"/>
    </row>
    <row r="7590" spans="1:27" ht="12" customHeight="1" x14ac:dyDescent="0.15">
      <c r="A7590" s="1" t="s">
        <v>1884</v>
      </c>
      <c r="B7590" s="1" t="s">
        <v>53</v>
      </c>
      <c r="C7590" s="1" t="s">
        <v>15</v>
      </c>
      <c r="D7590" s="1" t="s">
        <v>2524</v>
      </c>
      <c r="E7590" s="1" t="s">
        <v>10</v>
      </c>
      <c r="F7590" s="1" t="s">
        <v>1902</v>
      </c>
      <c r="G7590" s="1" t="s">
        <v>16</v>
      </c>
      <c r="H7590" s="1" t="s">
        <v>305</v>
      </c>
      <c r="I7590">
        <v>9195</v>
      </c>
      <c r="J7590">
        <v>34669</v>
      </c>
      <c r="K7590">
        <v>9711</v>
      </c>
      <c r="L7590">
        <v>13587</v>
      </c>
      <c r="M7590">
        <v>21118</v>
      </c>
      <c r="N7590">
        <v>19509</v>
      </c>
      <c r="O7590">
        <v>23066</v>
      </c>
      <c r="P7590">
        <v>25220</v>
      </c>
      <c r="Q7590">
        <v>4920</v>
      </c>
      <c r="R7590">
        <v>15142</v>
      </c>
      <c r="S7590">
        <v>7194</v>
      </c>
      <c r="T7590">
        <v>9628</v>
      </c>
      <c r="U7590">
        <v>7508</v>
      </c>
      <c r="V7590" s="1" t="s">
        <v>4367</v>
      </c>
      <c r="W7590" s="1" t="s">
        <v>2551</v>
      </c>
      <c r="X7590" s="5" t="s">
        <v>4385</v>
      </c>
      <c r="Y7590" s="5" t="s">
        <v>2561</v>
      </c>
      <c r="Z7590" s="5" t="s">
        <v>305</v>
      </c>
      <c r="AA7590" s="5"/>
    </row>
    <row r="7591" spans="1:27" ht="12" customHeight="1" x14ac:dyDescent="0.15">
      <c r="A7591" s="1" t="s">
        <v>1884</v>
      </c>
      <c r="B7591" s="1" t="s">
        <v>53</v>
      </c>
      <c r="C7591" s="1" t="s">
        <v>17</v>
      </c>
      <c r="D7591" s="1" t="s">
        <v>2524</v>
      </c>
      <c r="E7591" s="1" t="s">
        <v>10</v>
      </c>
      <c r="F7591" s="1" t="s">
        <v>1902</v>
      </c>
      <c r="G7591" s="1" t="s">
        <v>1886</v>
      </c>
      <c r="H7591" s="1" t="s">
        <v>1887</v>
      </c>
      <c r="I7591">
        <v>595841</v>
      </c>
      <c r="J7591">
        <v>650787</v>
      </c>
      <c r="K7591">
        <v>504864</v>
      </c>
      <c r="L7591">
        <v>578772</v>
      </c>
      <c r="M7591">
        <v>687290</v>
      </c>
      <c r="N7591">
        <v>580804</v>
      </c>
      <c r="O7591">
        <v>577918</v>
      </c>
      <c r="P7591">
        <v>638223</v>
      </c>
      <c r="Q7591">
        <v>594606</v>
      </c>
      <c r="R7591">
        <v>678328</v>
      </c>
      <c r="S7591">
        <v>540391</v>
      </c>
      <c r="T7591">
        <v>572782</v>
      </c>
      <c r="U7591">
        <v>730764</v>
      </c>
      <c r="V7591" s="1" t="s">
        <v>4367</v>
      </c>
      <c r="W7591" s="1" t="s">
        <v>2551</v>
      </c>
      <c r="X7591" s="5" t="s">
        <v>4385</v>
      </c>
      <c r="Y7591" s="5" t="s">
        <v>4369</v>
      </c>
      <c r="Z7591" s="5" t="s">
        <v>4370</v>
      </c>
      <c r="AA7591" s="5"/>
    </row>
    <row r="7592" spans="1:27" ht="12" customHeight="1" x14ac:dyDescent="0.15">
      <c r="A7592" s="1" t="s">
        <v>1884</v>
      </c>
      <c r="B7592" s="1" t="s">
        <v>53</v>
      </c>
      <c r="C7592" s="1" t="s">
        <v>19</v>
      </c>
      <c r="D7592" s="1" t="s">
        <v>2524</v>
      </c>
      <c r="E7592" s="1" t="s">
        <v>10</v>
      </c>
      <c r="F7592" s="1" t="s">
        <v>1902</v>
      </c>
      <c r="G7592" s="1" t="s">
        <v>242</v>
      </c>
      <c r="H7592" s="1" t="s">
        <v>305</v>
      </c>
      <c r="I7592">
        <v>577132</v>
      </c>
      <c r="J7592">
        <v>680477</v>
      </c>
      <c r="K7592">
        <v>537711</v>
      </c>
      <c r="L7592">
        <v>526059</v>
      </c>
      <c r="M7592">
        <v>683553</v>
      </c>
      <c r="N7592">
        <v>616010</v>
      </c>
      <c r="O7592">
        <v>568299</v>
      </c>
      <c r="P7592">
        <v>605805</v>
      </c>
      <c r="Q7592">
        <v>610932</v>
      </c>
      <c r="R7592">
        <v>644348</v>
      </c>
      <c r="S7592">
        <v>531824</v>
      </c>
      <c r="T7592">
        <v>517030</v>
      </c>
      <c r="U7592">
        <v>666528</v>
      </c>
      <c r="V7592" s="1" t="s">
        <v>4367</v>
      </c>
      <c r="W7592" s="1" t="s">
        <v>2551</v>
      </c>
      <c r="X7592" s="5" t="s">
        <v>4385</v>
      </c>
      <c r="Y7592" s="5" t="s">
        <v>2557</v>
      </c>
      <c r="Z7592" s="5" t="s">
        <v>305</v>
      </c>
      <c r="AA7592" s="5"/>
    </row>
    <row r="7593" spans="1:27" ht="12" customHeight="1" x14ac:dyDescent="0.15">
      <c r="A7593" s="1" t="s">
        <v>1884</v>
      </c>
      <c r="B7593" s="1" t="s">
        <v>53</v>
      </c>
      <c r="C7593" s="1" t="s">
        <v>21</v>
      </c>
      <c r="D7593" s="1" t="s">
        <v>2524</v>
      </c>
      <c r="E7593" s="1" t="s">
        <v>10</v>
      </c>
      <c r="F7593" s="1" t="s">
        <v>1902</v>
      </c>
      <c r="G7593" s="1" t="s">
        <v>245</v>
      </c>
      <c r="H7593" s="1" t="s">
        <v>306</v>
      </c>
      <c r="I7593">
        <v>4590651</v>
      </c>
      <c r="J7593">
        <v>5086208</v>
      </c>
      <c r="K7593">
        <v>3911940</v>
      </c>
      <c r="L7593">
        <v>4163557</v>
      </c>
      <c r="M7593">
        <v>4321799</v>
      </c>
      <c r="N7593">
        <v>4494302</v>
      </c>
      <c r="O7593">
        <v>4304721</v>
      </c>
      <c r="P7593">
        <v>4199197</v>
      </c>
      <c r="Q7593">
        <v>4682484</v>
      </c>
      <c r="R7593">
        <v>5199127</v>
      </c>
      <c r="S7593">
        <v>3534390</v>
      </c>
      <c r="T7593">
        <v>3677646</v>
      </c>
      <c r="U7593">
        <v>5538648</v>
      </c>
      <c r="V7593" s="1" t="s">
        <v>4367</v>
      </c>
      <c r="W7593" s="1" t="s">
        <v>2551</v>
      </c>
      <c r="X7593" s="5" t="s">
        <v>4385</v>
      </c>
      <c r="Y7593" s="5" t="s">
        <v>2740</v>
      </c>
      <c r="Z7593" s="5" t="s">
        <v>2788</v>
      </c>
      <c r="AA7593" s="5"/>
    </row>
    <row r="7594" spans="1:27" ht="12" customHeight="1" x14ac:dyDescent="0.15">
      <c r="A7594" s="1" t="s">
        <v>1884</v>
      </c>
      <c r="B7594" s="1" t="s">
        <v>53</v>
      </c>
      <c r="C7594" s="1" t="s">
        <v>23</v>
      </c>
      <c r="D7594" s="1" t="s">
        <v>2524</v>
      </c>
      <c r="E7594" s="1" t="s">
        <v>10</v>
      </c>
      <c r="F7594" s="1" t="s">
        <v>1902</v>
      </c>
      <c r="G7594" s="1" t="s">
        <v>22</v>
      </c>
      <c r="H7594" s="1" t="s">
        <v>305</v>
      </c>
      <c r="I7594">
        <v>31718</v>
      </c>
      <c r="J7594">
        <v>30706</v>
      </c>
      <c r="K7594">
        <v>27521</v>
      </c>
      <c r="L7594">
        <v>35048</v>
      </c>
      <c r="M7594">
        <v>5727</v>
      </c>
      <c r="N7594">
        <v>10920</v>
      </c>
      <c r="O7594">
        <v>14284</v>
      </c>
      <c r="P7594">
        <v>3914</v>
      </c>
      <c r="Q7594">
        <v>18753</v>
      </c>
      <c r="R7594">
        <v>17427</v>
      </c>
      <c r="S7594">
        <v>10654</v>
      </c>
      <c r="T7594">
        <v>7082</v>
      </c>
      <c r="U7594">
        <v>15728</v>
      </c>
      <c r="V7594" s="1" t="s">
        <v>4367</v>
      </c>
      <c r="W7594" s="1" t="s">
        <v>2551</v>
      </c>
      <c r="X7594" s="5" t="s">
        <v>4385</v>
      </c>
      <c r="Y7594" s="5" t="s">
        <v>2564</v>
      </c>
      <c r="Z7594" s="5" t="s">
        <v>305</v>
      </c>
      <c r="AA7594" s="5"/>
    </row>
    <row r="7595" spans="1:27" ht="12" customHeight="1" x14ac:dyDescent="0.15">
      <c r="A7595" s="1" t="s">
        <v>1884</v>
      </c>
      <c r="B7595" s="1" t="s">
        <v>53</v>
      </c>
      <c r="C7595" s="1" t="s">
        <v>77</v>
      </c>
      <c r="D7595" s="1" t="s">
        <v>2524</v>
      </c>
      <c r="E7595" s="1" t="s">
        <v>10</v>
      </c>
      <c r="F7595" s="1" t="s">
        <v>1902</v>
      </c>
      <c r="G7595" s="1" t="s">
        <v>24</v>
      </c>
      <c r="H7595" s="1" t="s">
        <v>305</v>
      </c>
      <c r="I7595">
        <v>1584846</v>
      </c>
      <c r="J7595">
        <v>1380688</v>
      </c>
      <c r="K7595">
        <v>1324754</v>
      </c>
      <c r="L7595">
        <v>1320270</v>
      </c>
      <c r="M7595">
        <v>1374215</v>
      </c>
      <c r="N7595">
        <v>1254946</v>
      </c>
      <c r="O7595">
        <v>1315105</v>
      </c>
      <c r="P7595">
        <v>1259865</v>
      </c>
      <c r="Q7595">
        <v>1352981</v>
      </c>
      <c r="R7595">
        <v>1243008</v>
      </c>
      <c r="S7595">
        <v>1261671</v>
      </c>
      <c r="T7595">
        <v>1298146</v>
      </c>
      <c r="U7595">
        <v>1189787</v>
      </c>
      <c r="V7595" s="1" t="s">
        <v>4367</v>
      </c>
      <c r="W7595" s="1" t="s">
        <v>2551</v>
      </c>
      <c r="X7595" s="5" t="s">
        <v>4385</v>
      </c>
      <c r="Y7595" s="5" t="s">
        <v>2559</v>
      </c>
      <c r="Z7595" s="5" t="s">
        <v>305</v>
      </c>
      <c r="AA7595" s="5"/>
    </row>
    <row r="7596" spans="1:27" ht="12" customHeight="1" x14ac:dyDescent="0.15">
      <c r="A7596" s="1" t="s">
        <v>1884</v>
      </c>
      <c r="B7596" s="1" t="s">
        <v>55</v>
      </c>
      <c r="C7596" s="1" t="s">
        <v>9</v>
      </c>
      <c r="D7596" s="1" t="s">
        <v>2524</v>
      </c>
      <c r="E7596" s="1" t="s">
        <v>10</v>
      </c>
      <c r="F7596" s="1" t="s">
        <v>1903</v>
      </c>
      <c r="G7596" s="1" t="s">
        <v>12</v>
      </c>
      <c r="H7596" s="1" t="s">
        <v>305</v>
      </c>
      <c r="I7596">
        <v>1834160</v>
      </c>
      <c r="J7596">
        <v>2159601</v>
      </c>
      <c r="K7596">
        <v>1812030</v>
      </c>
      <c r="L7596">
        <v>2295966</v>
      </c>
      <c r="M7596">
        <v>1815155</v>
      </c>
      <c r="N7596">
        <v>1911323</v>
      </c>
      <c r="O7596">
        <v>2032199</v>
      </c>
      <c r="P7596">
        <v>1719930</v>
      </c>
      <c r="Q7596">
        <v>2181150</v>
      </c>
      <c r="R7596">
        <v>1994471</v>
      </c>
      <c r="S7596">
        <v>1859040</v>
      </c>
      <c r="T7596">
        <v>1571264</v>
      </c>
      <c r="U7596">
        <v>1551066</v>
      </c>
      <c r="V7596" s="1" t="s">
        <v>4367</v>
      </c>
      <c r="W7596" s="1" t="s">
        <v>2551</v>
      </c>
      <c r="X7596" s="5" t="s">
        <v>4386</v>
      </c>
      <c r="Y7596" s="5" t="s">
        <v>2553</v>
      </c>
      <c r="Z7596" s="5" t="s">
        <v>305</v>
      </c>
      <c r="AA7596" s="5"/>
    </row>
    <row r="7597" spans="1:27" ht="12" customHeight="1" x14ac:dyDescent="0.15">
      <c r="A7597" s="1" t="s">
        <v>1884</v>
      </c>
      <c r="B7597" s="1" t="s">
        <v>55</v>
      </c>
      <c r="C7597" s="1" t="s">
        <v>15</v>
      </c>
      <c r="D7597" s="1" t="s">
        <v>2524</v>
      </c>
      <c r="E7597" s="1" t="s">
        <v>10</v>
      </c>
      <c r="F7597" s="1" t="s">
        <v>1903</v>
      </c>
      <c r="G7597" s="1" t="s">
        <v>16</v>
      </c>
      <c r="H7597" s="1" t="s">
        <v>305</v>
      </c>
      <c r="I7597">
        <v>100329</v>
      </c>
      <c r="J7597">
        <v>99592</v>
      </c>
      <c r="K7597">
        <v>109947</v>
      </c>
      <c r="L7597">
        <v>104908</v>
      </c>
      <c r="M7597">
        <v>74131</v>
      </c>
      <c r="N7597">
        <v>76715</v>
      </c>
      <c r="O7597">
        <v>96235</v>
      </c>
      <c r="P7597">
        <v>93171</v>
      </c>
      <c r="Q7597">
        <v>98481</v>
      </c>
      <c r="R7597">
        <v>44179</v>
      </c>
      <c r="S7597">
        <v>47676</v>
      </c>
      <c r="T7597">
        <v>63871</v>
      </c>
      <c r="U7597">
        <v>77684</v>
      </c>
      <c r="V7597" s="1" t="s">
        <v>4367</v>
      </c>
      <c r="W7597" s="1" t="s">
        <v>2551</v>
      </c>
      <c r="X7597" s="5" t="s">
        <v>4386</v>
      </c>
      <c r="Y7597" s="5" t="s">
        <v>2561</v>
      </c>
      <c r="Z7597" s="5" t="s">
        <v>305</v>
      </c>
      <c r="AA7597" s="5"/>
    </row>
    <row r="7598" spans="1:27" ht="12" customHeight="1" x14ac:dyDescent="0.15">
      <c r="A7598" s="1" t="s">
        <v>1884</v>
      </c>
      <c r="B7598" s="1" t="s">
        <v>55</v>
      </c>
      <c r="C7598" s="1" t="s">
        <v>17</v>
      </c>
      <c r="D7598" s="1" t="s">
        <v>2524</v>
      </c>
      <c r="E7598" s="1" t="s">
        <v>10</v>
      </c>
      <c r="F7598" s="1" t="s">
        <v>1903</v>
      </c>
      <c r="G7598" s="1" t="s">
        <v>1886</v>
      </c>
      <c r="H7598" s="1" t="s">
        <v>1887</v>
      </c>
      <c r="I7598">
        <v>1190688</v>
      </c>
      <c r="J7598">
        <v>1404428</v>
      </c>
      <c r="K7598">
        <v>1163121</v>
      </c>
      <c r="L7598">
        <v>1394568</v>
      </c>
      <c r="M7598">
        <v>1326476</v>
      </c>
      <c r="N7598">
        <v>1206405</v>
      </c>
      <c r="O7598">
        <v>1216953</v>
      </c>
      <c r="P7598">
        <v>1195212</v>
      </c>
      <c r="Q7598">
        <v>1342840</v>
      </c>
      <c r="R7598">
        <v>1312870</v>
      </c>
      <c r="S7598">
        <v>1133421</v>
      </c>
      <c r="T7598">
        <v>1166974</v>
      </c>
      <c r="U7598">
        <v>1254793</v>
      </c>
      <c r="V7598" s="1" t="s">
        <v>4367</v>
      </c>
      <c r="W7598" s="1" t="s">
        <v>2551</v>
      </c>
      <c r="X7598" s="5" t="s">
        <v>4386</v>
      </c>
      <c r="Y7598" s="5" t="s">
        <v>4369</v>
      </c>
      <c r="Z7598" s="5" t="s">
        <v>4370</v>
      </c>
      <c r="AA7598" s="5"/>
    </row>
    <row r="7599" spans="1:27" ht="12" customHeight="1" x14ac:dyDescent="0.15">
      <c r="A7599" s="1" t="s">
        <v>1884</v>
      </c>
      <c r="B7599" s="1" t="s">
        <v>55</v>
      </c>
      <c r="C7599" s="1" t="s">
        <v>19</v>
      </c>
      <c r="D7599" s="1" t="s">
        <v>2524</v>
      </c>
      <c r="E7599" s="1" t="s">
        <v>10</v>
      </c>
      <c r="F7599" s="1" t="s">
        <v>1903</v>
      </c>
      <c r="G7599" s="1" t="s">
        <v>242</v>
      </c>
      <c r="H7599" s="1" t="s">
        <v>305</v>
      </c>
      <c r="I7599">
        <v>1889999</v>
      </c>
      <c r="J7599">
        <v>2162940</v>
      </c>
      <c r="K7599">
        <v>1755985</v>
      </c>
      <c r="L7599">
        <v>2160923</v>
      </c>
      <c r="M7599">
        <v>1934440</v>
      </c>
      <c r="N7599">
        <v>1957128</v>
      </c>
      <c r="O7599">
        <v>1816052</v>
      </c>
      <c r="P7599">
        <v>1707106</v>
      </c>
      <c r="Q7599">
        <v>2100576</v>
      </c>
      <c r="R7599">
        <v>1794911</v>
      </c>
      <c r="S7599">
        <v>1501751</v>
      </c>
      <c r="T7599">
        <v>1729511</v>
      </c>
      <c r="U7599">
        <v>1884470</v>
      </c>
      <c r="V7599" s="1" t="s">
        <v>4367</v>
      </c>
      <c r="W7599" s="1" t="s">
        <v>2551</v>
      </c>
      <c r="X7599" s="5" t="s">
        <v>4386</v>
      </c>
      <c r="Y7599" s="5" t="s">
        <v>2557</v>
      </c>
      <c r="Z7599" s="5" t="s">
        <v>305</v>
      </c>
      <c r="AA7599" s="5"/>
    </row>
    <row r="7600" spans="1:27" ht="12" customHeight="1" x14ac:dyDescent="0.15">
      <c r="A7600" s="1" t="s">
        <v>1884</v>
      </c>
      <c r="B7600" s="1" t="s">
        <v>55</v>
      </c>
      <c r="C7600" s="1" t="s">
        <v>21</v>
      </c>
      <c r="D7600" s="1" t="s">
        <v>2524</v>
      </c>
      <c r="E7600" s="1" t="s">
        <v>10</v>
      </c>
      <c r="F7600" s="1" t="s">
        <v>1903</v>
      </c>
      <c r="G7600" s="1" t="s">
        <v>245</v>
      </c>
      <c r="H7600" s="1" t="s">
        <v>306</v>
      </c>
      <c r="I7600">
        <v>10924213</v>
      </c>
      <c r="J7600">
        <v>11133774</v>
      </c>
      <c r="K7600">
        <v>8594897</v>
      </c>
      <c r="L7600">
        <v>10822511</v>
      </c>
      <c r="M7600">
        <v>9600172</v>
      </c>
      <c r="N7600">
        <v>11273395</v>
      </c>
      <c r="O7600">
        <v>9869245</v>
      </c>
      <c r="P7600">
        <v>9124648</v>
      </c>
      <c r="Q7600">
        <v>9734691</v>
      </c>
      <c r="R7600">
        <v>10407451</v>
      </c>
      <c r="S7600">
        <v>7249384</v>
      </c>
      <c r="T7600">
        <v>8315196</v>
      </c>
      <c r="U7600">
        <v>10156947</v>
      </c>
      <c r="V7600" s="1" t="s">
        <v>4367</v>
      </c>
      <c r="W7600" s="1" t="s">
        <v>2551</v>
      </c>
      <c r="X7600" s="5" t="s">
        <v>4386</v>
      </c>
      <c r="Y7600" s="5" t="s">
        <v>2740</v>
      </c>
      <c r="Z7600" s="5" t="s">
        <v>2788</v>
      </c>
      <c r="AA7600" s="5"/>
    </row>
    <row r="7601" spans="1:27" ht="12" customHeight="1" x14ac:dyDescent="0.15">
      <c r="A7601" s="1" t="s">
        <v>1884</v>
      </c>
      <c r="B7601" s="1" t="s">
        <v>55</v>
      </c>
      <c r="C7601" s="1" t="s">
        <v>23</v>
      </c>
      <c r="D7601" s="1" t="s">
        <v>2524</v>
      </c>
      <c r="E7601" s="1" t="s">
        <v>10</v>
      </c>
      <c r="F7601" s="1" t="s">
        <v>1903</v>
      </c>
      <c r="G7601" s="1" t="s">
        <v>22</v>
      </c>
      <c r="H7601" s="1" t="s">
        <v>305</v>
      </c>
      <c r="I7601">
        <v>100219</v>
      </c>
      <c r="J7601">
        <v>55672</v>
      </c>
      <c r="K7601">
        <v>91227</v>
      </c>
      <c r="L7601">
        <v>109004</v>
      </c>
      <c r="M7601">
        <v>32684</v>
      </c>
      <c r="N7601">
        <v>47988</v>
      </c>
      <c r="O7601">
        <v>68384</v>
      </c>
      <c r="P7601">
        <v>25706</v>
      </c>
      <c r="Q7601">
        <v>45652</v>
      </c>
      <c r="R7601">
        <v>62362</v>
      </c>
      <c r="S7601">
        <v>39067</v>
      </c>
      <c r="T7601">
        <v>26758</v>
      </c>
      <c r="U7601">
        <v>74274</v>
      </c>
      <c r="V7601" s="1" t="s">
        <v>4367</v>
      </c>
      <c r="W7601" s="1" t="s">
        <v>2551</v>
      </c>
      <c r="X7601" s="5" t="s">
        <v>4386</v>
      </c>
      <c r="Y7601" s="5" t="s">
        <v>2564</v>
      </c>
      <c r="Z7601" s="5" t="s">
        <v>305</v>
      </c>
      <c r="AA7601" s="5"/>
    </row>
    <row r="7602" spans="1:27" ht="12" customHeight="1" x14ac:dyDescent="0.15">
      <c r="A7602" s="1" t="s">
        <v>1884</v>
      </c>
      <c r="B7602" s="1" t="s">
        <v>55</v>
      </c>
      <c r="C7602" s="1" t="s">
        <v>77</v>
      </c>
      <c r="D7602" s="1" t="s">
        <v>2524</v>
      </c>
      <c r="E7602" s="1" t="s">
        <v>10</v>
      </c>
      <c r="F7602" s="1" t="s">
        <v>1903</v>
      </c>
      <c r="G7602" s="1" t="s">
        <v>24</v>
      </c>
      <c r="H7602" s="1" t="s">
        <v>305</v>
      </c>
      <c r="I7602">
        <v>3988481</v>
      </c>
      <c r="J7602">
        <v>3509390</v>
      </c>
      <c r="K7602">
        <v>3465029</v>
      </c>
      <c r="L7602">
        <v>3547531</v>
      </c>
      <c r="M7602">
        <v>3503683</v>
      </c>
      <c r="N7602">
        <v>3400298</v>
      </c>
      <c r="O7602">
        <v>3644814</v>
      </c>
      <c r="P7602">
        <v>3636184</v>
      </c>
      <c r="Q7602">
        <v>3737418</v>
      </c>
      <c r="R7602">
        <v>3868175</v>
      </c>
      <c r="S7602">
        <v>4183107</v>
      </c>
      <c r="T7602">
        <v>4014746</v>
      </c>
      <c r="U7602">
        <v>3580622</v>
      </c>
      <c r="V7602" s="1" t="s">
        <v>4367</v>
      </c>
      <c r="W7602" s="1" t="s">
        <v>2551</v>
      </c>
      <c r="X7602" s="5" t="s">
        <v>4386</v>
      </c>
      <c r="Y7602" s="5" t="s">
        <v>2559</v>
      </c>
      <c r="Z7602" s="5" t="s">
        <v>305</v>
      </c>
      <c r="AA7602" s="5"/>
    </row>
    <row r="7603" spans="1:27" ht="12" customHeight="1" x14ac:dyDescent="0.15">
      <c r="A7603" s="1" t="s">
        <v>1884</v>
      </c>
      <c r="B7603" s="1" t="s">
        <v>110</v>
      </c>
      <c r="C7603" s="1" t="s">
        <v>9</v>
      </c>
      <c r="D7603" s="1" t="s">
        <v>2524</v>
      </c>
      <c r="E7603" s="1" t="s">
        <v>10</v>
      </c>
      <c r="F7603" s="1" t="s">
        <v>1904</v>
      </c>
      <c r="G7603" s="1" t="s">
        <v>12</v>
      </c>
      <c r="H7603" s="1" t="s">
        <v>305</v>
      </c>
      <c r="I7603">
        <v>394099</v>
      </c>
      <c r="J7603">
        <v>300279</v>
      </c>
      <c r="K7603">
        <v>305272</v>
      </c>
      <c r="L7603">
        <v>369367</v>
      </c>
      <c r="M7603">
        <v>326761</v>
      </c>
      <c r="N7603">
        <v>355033</v>
      </c>
      <c r="O7603">
        <v>583554</v>
      </c>
      <c r="P7603">
        <v>354919</v>
      </c>
      <c r="Q7603">
        <v>302868</v>
      </c>
      <c r="R7603">
        <v>300410</v>
      </c>
      <c r="S7603">
        <v>258291</v>
      </c>
      <c r="T7603">
        <v>268567</v>
      </c>
      <c r="U7603">
        <v>293400</v>
      </c>
      <c r="V7603" s="1" t="s">
        <v>4367</v>
      </c>
      <c r="W7603" s="1" t="s">
        <v>2551</v>
      </c>
      <c r="X7603" s="5" t="s">
        <v>4387</v>
      </c>
      <c r="Y7603" s="5" t="s">
        <v>2553</v>
      </c>
      <c r="Z7603" s="5" t="s">
        <v>305</v>
      </c>
      <c r="AA7603" s="5"/>
    </row>
    <row r="7604" spans="1:27" ht="12" customHeight="1" x14ac:dyDescent="0.15">
      <c r="A7604" s="1" t="s">
        <v>1884</v>
      </c>
      <c r="B7604" s="1" t="s">
        <v>110</v>
      </c>
      <c r="C7604" s="1" t="s">
        <v>15</v>
      </c>
      <c r="D7604" s="1" t="s">
        <v>2524</v>
      </c>
      <c r="E7604" s="1" t="s">
        <v>10</v>
      </c>
      <c r="F7604" s="1" t="s">
        <v>1904</v>
      </c>
      <c r="G7604" s="1" t="s">
        <v>16</v>
      </c>
      <c r="H7604" s="1" t="s">
        <v>305</v>
      </c>
      <c r="I7604">
        <v>34179</v>
      </c>
      <c r="J7604">
        <v>28749</v>
      </c>
      <c r="K7604">
        <v>11514</v>
      </c>
      <c r="L7604">
        <v>37451</v>
      </c>
      <c r="M7604">
        <v>18926</v>
      </c>
      <c r="N7604">
        <v>22646</v>
      </c>
      <c r="O7604">
        <v>22109</v>
      </c>
      <c r="P7604">
        <v>23221</v>
      </c>
      <c r="Q7604">
        <v>22724</v>
      </c>
      <c r="R7604">
        <v>19759</v>
      </c>
      <c r="S7604">
        <v>12423</v>
      </c>
      <c r="T7604">
        <v>15013</v>
      </c>
      <c r="U7604">
        <v>33089</v>
      </c>
      <c r="V7604" s="1" t="s">
        <v>4367</v>
      </c>
      <c r="W7604" s="1" t="s">
        <v>2551</v>
      </c>
      <c r="X7604" s="5" t="s">
        <v>4387</v>
      </c>
      <c r="Y7604" s="5" t="s">
        <v>2561</v>
      </c>
      <c r="Z7604" s="5" t="s">
        <v>305</v>
      </c>
      <c r="AA7604" s="5"/>
    </row>
    <row r="7605" spans="1:27" ht="12" customHeight="1" x14ac:dyDescent="0.15">
      <c r="A7605" s="1" t="s">
        <v>1884</v>
      </c>
      <c r="B7605" s="1" t="s">
        <v>110</v>
      </c>
      <c r="C7605" s="1" t="s">
        <v>17</v>
      </c>
      <c r="D7605" s="1" t="s">
        <v>2524</v>
      </c>
      <c r="E7605" s="1" t="s">
        <v>10</v>
      </c>
      <c r="F7605" s="1" t="s">
        <v>1904</v>
      </c>
      <c r="G7605" s="1" t="s">
        <v>1886</v>
      </c>
      <c r="H7605" s="1" t="s">
        <v>1887</v>
      </c>
      <c r="I7605">
        <v>1104450</v>
      </c>
      <c r="J7605">
        <v>835813</v>
      </c>
      <c r="K7605">
        <v>687611</v>
      </c>
      <c r="L7605">
        <v>946273</v>
      </c>
      <c r="M7605">
        <v>844234</v>
      </c>
      <c r="N7605">
        <v>776944</v>
      </c>
      <c r="O7605">
        <v>1181726</v>
      </c>
      <c r="P7605">
        <v>1049226</v>
      </c>
      <c r="Q7605">
        <v>875323</v>
      </c>
      <c r="R7605">
        <v>1022292</v>
      </c>
      <c r="S7605">
        <v>812412</v>
      </c>
      <c r="T7605">
        <v>764650</v>
      </c>
      <c r="U7605">
        <v>888933</v>
      </c>
      <c r="V7605" s="1" t="s">
        <v>4367</v>
      </c>
      <c r="W7605" s="1" t="s">
        <v>2551</v>
      </c>
      <c r="X7605" s="5" t="s">
        <v>4387</v>
      </c>
      <c r="Y7605" s="5" t="s">
        <v>4369</v>
      </c>
      <c r="Z7605" s="5" t="s">
        <v>4370</v>
      </c>
      <c r="AA7605" s="5"/>
    </row>
    <row r="7606" spans="1:27" ht="12" customHeight="1" x14ac:dyDescent="0.15">
      <c r="A7606" s="1" t="s">
        <v>1884</v>
      </c>
      <c r="B7606" s="1" t="s">
        <v>110</v>
      </c>
      <c r="C7606" s="1" t="s">
        <v>19</v>
      </c>
      <c r="D7606" s="1" t="s">
        <v>2524</v>
      </c>
      <c r="E7606" s="1" t="s">
        <v>10</v>
      </c>
      <c r="F7606" s="1" t="s">
        <v>1904</v>
      </c>
      <c r="G7606" s="1" t="s">
        <v>242</v>
      </c>
      <c r="H7606" s="1" t="s">
        <v>305</v>
      </c>
      <c r="I7606">
        <v>381852</v>
      </c>
      <c r="J7606">
        <v>325803</v>
      </c>
      <c r="K7606">
        <v>307744</v>
      </c>
      <c r="L7606">
        <v>366334</v>
      </c>
      <c r="M7606">
        <v>332529</v>
      </c>
      <c r="N7606">
        <v>288350</v>
      </c>
      <c r="O7606">
        <v>623650</v>
      </c>
      <c r="P7606">
        <v>316353</v>
      </c>
      <c r="Q7606">
        <v>342661</v>
      </c>
      <c r="R7606">
        <v>352352</v>
      </c>
      <c r="S7606">
        <v>262293</v>
      </c>
      <c r="T7606">
        <v>265294</v>
      </c>
      <c r="U7606">
        <v>299209</v>
      </c>
      <c r="V7606" s="1" t="s">
        <v>4367</v>
      </c>
      <c r="W7606" s="1" t="s">
        <v>2551</v>
      </c>
      <c r="X7606" s="5" t="s">
        <v>4387</v>
      </c>
      <c r="Y7606" s="5" t="s">
        <v>2557</v>
      </c>
      <c r="Z7606" s="5" t="s">
        <v>305</v>
      </c>
      <c r="AA7606" s="5"/>
    </row>
    <row r="7607" spans="1:27" ht="12" customHeight="1" x14ac:dyDescent="0.15">
      <c r="A7607" s="1" t="s">
        <v>1884</v>
      </c>
      <c r="B7607" s="1" t="s">
        <v>110</v>
      </c>
      <c r="C7607" s="1" t="s">
        <v>21</v>
      </c>
      <c r="D7607" s="1" t="s">
        <v>2524</v>
      </c>
      <c r="E7607" s="1" t="s">
        <v>10</v>
      </c>
      <c r="F7607" s="1" t="s">
        <v>1904</v>
      </c>
      <c r="G7607" s="1" t="s">
        <v>245</v>
      </c>
      <c r="H7607" s="1" t="s">
        <v>306</v>
      </c>
      <c r="I7607">
        <v>8946836</v>
      </c>
      <c r="J7607">
        <v>8770307</v>
      </c>
      <c r="K7607">
        <v>7313358</v>
      </c>
      <c r="L7607">
        <v>7980481</v>
      </c>
      <c r="M7607">
        <v>8135568</v>
      </c>
      <c r="N7607">
        <v>8420670</v>
      </c>
      <c r="O7607">
        <v>9100116</v>
      </c>
      <c r="P7607">
        <v>8311842</v>
      </c>
      <c r="Q7607">
        <v>9201620</v>
      </c>
      <c r="R7607">
        <v>9506340</v>
      </c>
      <c r="S7607">
        <v>5948473</v>
      </c>
      <c r="T7607">
        <v>7605142</v>
      </c>
      <c r="U7607">
        <v>9384624</v>
      </c>
      <c r="V7607" s="1" t="s">
        <v>4367</v>
      </c>
      <c r="W7607" s="1" t="s">
        <v>2551</v>
      </c>
      <c r="X7607" s="5" t="s">
        <v>4387</v>
      </c>
      <c r="Y7607" s="5" t="s">
        <v>2740</v>
      </c>
      <c r="Z7607" s="5" t="s">
        <v>2788</v>
      </c>
      <c r="AA7607" s="5"/>
    </row>
    <row r="7608" spans="1:27" ht="12" customHeight="1" x14ac:dyDescent="0.15">
      <c r="A7608" s="1" t="s">
        <v>1884</v>
      </c>
      <c r="B7608" s="1" t="s">
        <v>110</v>
      </c>
      <c r="C7608" s="1" t="s">
        <v>23</v>
      </c>
      <c r="D7608" s="1" t="s">
        <v>2524</v>
      </c>
      <c r="E7608" s="1" t="s">
        <v>10</v>
      </c>
      <c r="F7608" s="1" t="s">
        <v>1904</v>
      </c>
      <c r="G7608" s="1" t="s">
        <v>22</v>
      </c>
      <c r="H7608" s="1" t="s">
        <v>305</v>
      </c>
      <c r="I7608">
        <v>24826</v>
      </c>
      <c r="J7608">
        <v>29626</v>
      </c>
      <c r="K7608">
        <v>17155</v>
      </c>
      <c r="L7608">
        <v>30660</v>
      </c>
      <c r="M7608">
        <v>17786</v>
      </c>
      <c r="N7608">
        <v>12549</v>
      </c>
      <c r="O7608">
        <v>11999</v>
      </c>
      <c r="P7608">
        <v>15153</v>
      </c>
      <c r="Q7608">
        <v>24304</v>
      </c>
      <c r="R7608">
        <v>21063</v>
      </c>
      <c r="S7608">
        <v>7175</v>
      </c>
      <c r="T7608">
        <v>6848</v>
      </c>
      <c r="U7608">
        <v>26141</v>
      </c>
      <c r="V7608" s="1" t="s">
        <v>4367</v>
      </c>
      <c r="W7608" s="1" t="s">
        <v>2551</v>
      </c>
      <c r="X7608" s="5" t="s">
        <v>4387</v>
      </c>
      <c r="Y7608" s="5" t="s">
        <v>2564</v>
      </c>
      <c r="Z7608" s="5" t="s">
        <v>305</v>
      </c>
      <c r="AA7608" s="5"/>
    </row>
    <row r="7609" spans="1:27" ht="12" customHeight="1" x14ac:dyDescent="0.15">
      <c r="A7609" s="1" t="s">
        <v>1884</v>
      </c>
      <c r="B7609" s="1" t="s">
        <v>110</v>
      </c>
      <c r="C7609" s="1" t="s">
        <v>77</v>
      </c>
      <c r="D7609" s="1" t="s">
        <v>2524</v>
      </c>
      <c r="E7609" s="1" t="s">
        <v>10</v>
      </c>
      <c r="F7609" s="1" t="s">
        <v>1904</v>
      </c>
      <c r="G7609" s="1" t="s">
        <v>24</v>
      </c>
      <c r="H7609" s="1" t="s">
        <v>305</v>
      </c>
      <c r="I7609">
        <v>820976</v>
      </c>
      <c r="J7609">
        <v>691879</v>
      </c>
      <c r="K7609">
        <v>792664</v>
      </c>
      <c r="L7609">
        <v>799945</v>
      </c>
      <c r="M7609">
        <v>682650</v>
      </c>
      <c r="N7609">
        <v>744863</v>
      </c>
      <c r="O7609">
        <v>707359</v>
      </c>
      <c r="P7609">
        <v>734629</v>
      </c>
      <c r="Q7609">
        <v>691650</v>
      </c>
      <c r="R7609">
        <v>617538</v>
      </c>
      <c r="S7609">
        <v>611882</v>
      </c>
      <c r="T7609">
        <v>620609</v>
      </c>
      <c r="U7609">
        <v>607534</v>
      </c>
      <c r="V7609" s="1" t="s">
        <v>4367</v>
      </c>
      <c r="W7609" s="1" t="s">
        <v>2551</v>
      </c>
      <c r="X7609" s="5" t="s">
        <v>4387</v>
      </c>
      <c r="Y7609" s="5" t="s">
        <v>2559</v>
      </c>
      <c r="Z7609" s="5" t="s">
        <v>305</v>
      </c>
      <c r="AA7609" s="5"/>
    </row>
    <row r="7610" spans="1:27" ht="12" customHeight="1" x14ac:dyDescent="0.15">
      <c r="A7610" s="1" t="s">
        <v>1884</v>
      </c>
      <c r="B7610" s="1" t="s">
        <v>112</v>
      </c>
      <c r="C7610" s="1" t="s">
        <v>9</v>
      </c>
      <c r="D7610" s="1" t="s">
        <v>2524</v>
      </c>
      <c r="E7610" s="1" t="s">
        <v>10</v>
      </c>
      <c r="F7610" s="1" t="s">
        <v>1905</v>
      </c>
      <c r="G7610" s="1" t="s">
        <v>12</v>
      </c>
      <c r="H7610" s="1" t="s">
        <v>305</v>
      </c>
      <c r="I7610">
        <v>278175</v>
      </c>
      <c r="J7610">
        <v>225869</v>
      </c>
      <c r="K7610">
        <v>180008</v>
      </c>
      <c r="L7610">
        <v>227153</v>
      </c>
      <c r="M7610">
        <v>146603</v>
      </c>
      <c r="N7610">
        <v>159126</v>
      </c>
      <c r="O7610">
        <v>156517</v>
      </c>
      <c r="P7610">
        <v>272053</v>
      </c>
      <c r="Q7610">
        <v>200012</v>
      </c>
      <c r="R7610">
        <v>204135</v>
      </c>
      <c r="S7610">
        <v>112655</v>
      </c>
      <c r="T7610">
        <v>150820</v>
      </c>
      <c r="U7610">
        <v>206433</v>
      </c>
      <c r="V7610" s="1" t="s">
        <v>4367</v>
      </c>
      <c r="W7610" s="1" t="s">
        <v>2551</v>
      </c>
      <c r="X7610" s="5" t="s">
        <v>4388</v>
      </c>
      <c r="Y7610" s="5" t="s">
        <v>2553</v>
      </c>
      <c r="Z7610" s="5" t="s">
        <v>305</v>
      </c>
      <c r="AA7610" s="5"/>
    </row>
    <row r="7611" spans="1:27" ht="12" customHeight="1" x14ac:dyDescent="0.15">
      <c r="A7611" s="1" t="s">
        <v>1884</v>
      </c>
      <c r="B7611" s="1" t="s">
        <v>112</v>
      </c>
      <c r="C7611" s="1" t="s">
        <v>15</v>
      </c>
      <c r="D7611" s="1" t="s">
        <v>2524</v>
      </c>
      <c r="E7611" s="1" t="s">
        <v>10</v>
      </c>
      <c r="F7611" s="1" t="s">
        <v>1905</v>
      </c>
      <c r="G7611" s="1" t="s">
        <v>16</v>
      </c>
      <c r="H7611" s="1" t="s">
        <v>305</v>
      </c>
      <c r="I7611">
        <v>3568</v>
      </c>
      <c r="J7611">
        <v>2252</v>
      </c>
      <c r="K7611">
        <v>2810</v>
      </c>
      <c r="L7611">
        <v>5329</v>
      </c>
      <c r="M7611">
        <v>7245</v>
      </c>
      <c r="N7611">
        <v>3666</v>
      </c>
      <c r="O7611">
        <v>5050</v>
      </c>
      <c r="P7611">
        <v>6144</v>
      </c>
      <c r="Q7611">
        <v>3182</v>
      </c>
      <c r="R7611">
        <v>5287</v>
      </c>
      <c r="S7611">
        <v>5196</v>
      </c>
      <c r="T7611">
        <v>1471</v>
      </c>
      <c r="U7611">
        <v>2142</v>
      </c>
      <c r="V7611" s="1" t="s">
        <v>4367</v>
      </c>
      <c r="W7611" s="1" t="s">
        <v>2551</v>
      </c>
      <c r="X7611" s="5" t="s">
        <v>4388</v>
      </c>
      <c r="Y7611" s="5" t="s">
        <v>2561</v>
      </c>
      <c r="Z7611" s="5" t="s">
        <v>305</v>
      </c>
      <c r="AA7611" s="5"/>
    </row>
    <row r="7612" spans="1:27" ht="12" customHeight="1" x14ac:dyDescent="0.15">
      <c r="A7612" s="1" t="s">
        <v>1884</v>
      </c>
      <c r="B7612" s="1" t="s">
        <v>112</v>
      </c>
      <c r="C7612" s="1" t="s">
        <v>17</v>
      </c>
      <c r="D7612" s="1" t="s">
        <v>2524</v>
      </c>
      <c r="E7612" s="1" t="s">
        <v>10</v>
      </c>
      <c r="F7612" s="1" t="s">
        <v>1905</v>
      </c>
      <c r="G7612" s="1" t="s">
        <v>1886</v>
      </c>
      <c r="H7612" s="1" t="s">
        <v>1887</v>
      </c>
      <c r="I7612">
        <v>2070230</v>
      </c>
      <c r="J7612">
        <v>1111561</v>
      </c>
      <c r="K7612">
        <v>2989155</v>
      </c>
      <c r="L7612">
        <v>1279652</v>
      </c>
      <c r="M7612">
        <v>1116634</v>
      </c>
      <c r="N7612">
        <v>649099</v>
      </c>
      <c r="O7612">
        <v>1089856</v>
      </c>
      <c r="P7612">
        <v>1494995</v>
      </c>
      <c r="Q7612">
        <v>1649265</v>
      </c>
      <c r="R7612">
        <v>1479538</v>
      </c>
      <c r="S7612">
        <v>384331</v>
      </c>
      <c r="T7612">
        <v>1440220</v>
      </c>
      <c r="U7612">
        <v>495618</v>
      </c>
      <c r="V7612" s="1" t="s">
        <v>4367</v>
      </c>
      <c r="W7612" s="1" t="s">
        <v>2551</v>
      </c>
      <c r="X7612" s="5" t="s">
        <v>4388</v>
      </c>
      <c r="Y7612" s="5" t="s">
        <v>4369</v>
      </c>
      <c r="Z7612" s="5" t="s">
        <v>4370</v>
      </c>
      <c r="AA7612" s="5"/>
    </row>
    <row r="7613" spans="1:27" ht="12" customHeight="1" x14ac:dyDescent="0.15">
      <c r="A7613" s="1" t="s">
        <v>1884</v>
      </c>
      <c r="B7613" s="1" t="s">
        <v>112</v>
      </c>
      <c r="C7613" s="1" t="s">
        <v>19</v>
      </c>
      <c r="D7613" s="1" t="s">
        <v>2524</v>
      </c>
      <c r="E7613" s="1" t="s">
        <v>10</v>
      </c>
      <c r="F7613" s="1" t="s">
        <v>1905</v>
      </c>
      <c r="G7613" s="1" t="s">
        <v>242</v>
      </c>
      <c r="H7613" s="1" t="s">
        <v>305</v>
      </c>
      <c r="I7613">
        <v>258602</v>
      </c>
      <c r="J7613">
        <v>176878</v>
      </c>
      <c r="K7613">
        <v>205207</v>
      </c>
      <c r="L7613">
        <v>232610</v>
      </c>
      <c r="M7613">
        <v>183285</v>
      </c>
      <c r="N7613">
        <v>170029</v>
      </c>
      <c r="O7613">
        <v>164860</v>
      </c>
      <c r="P7613">
        <v>269430</v>
      </c>
      <c r="Q7613">
        <v>185119</v>
      </c>
      <c r="R7613">
        <v>193343</v>
      </c>
      <c r="S7613">
        <v>122403</v>
      </c>
      <c r="T7613">
        <v>138996</v>
      </c>
      <c r="U7613">
        <v>193216</v>
      </c>
      <c r="V7613" s="1" t="s">
        <v>4367</v>
      </c>
      <c r="W7613" s="1" t="s">
        <v>2551</v>
      </c>
      <c r="X7613" s="5" t="s">
        <v>4388</v>
      </c>
      <c r="Y7613" s="5" t="s">
        <v>2557</v>
      </c>
      <c r="Z7613" s="5" t="s">
        <v>305</v>
      </c>
      <c r="AA7613" s="5"/>
    </row>
    <row r="7614" spans="1:27" ht="12" customHeight="1" x14ac:dyDescent="0.15">
      <c r="A7614" s="1" t="s">
        <v>1884</v>
      </c>
      <c r="B7614" s="1" t="s">
        <v>112</v>
      </c>
      <c r="C7614" s="1" t="s">
        <v>21</v>
      </c>
      <c r="D7614" s="1" t="s">
        <v>2524</v>
      </c>
      <c r="E7614" s="1" t="s">
        <v>10</v>
      </c>
      <c r="F7614" s="1" t="s">
        <v>1905</v>
      </c>
      <c r="G7614" s="1" t="s">
        <v>245</v>
      </c>
      <c r="H7614" s="1" t="s">
        <v>306</v>
      </c>
      <c r="I7614">
        <v>1804924</v>
      </c>
      <c r="J7614">
        <v>1762039</v>
      </c>
      <c r="K7614">
        <v>1466067</v>
      </c>
      <c r="L7614">
        <v>1703373</v>
      </c>
      <c r="M7614">
        <v>1418220</v>
      </c>
      <c r="N7614">
        <v>1567785</v>
      </c>
      <c r="O7614">
        <v>1429395</v>
      </c>
      <c r="P7614">
        <v>1682389</v>
      </c>
      <c r="Q7614">
        <v>1482363</v>
      </c>
      <c r="R7614">
        <v>1413324</v>
      </c>
      <c r="S7614">
        <v>1238472</v>
      </c>
      <c r="T7614">
        <v>1156154</v>
      </c>
      <c r="U7614">
        <v>1773954</v>
      </c>
      <c r="V7614" s="1" t="s">
        <v>4367</v>
      </c>
      <c r="W7614" s="1" t="s">
        <v>2551</v>
      </c>
      <c r="X7614" s="5" t="s">
        <v>4388</v>
      </c>
      <c r="Y7614" s="5" t="s">
        <v>2740</v>
      </c>
      <c r="Z7614" s="5" t="s">
        <v>2788</v>
      </c>
      <c r="AA7614" s="5"/>
    </row>
    <row r="7615" spans="1:27" ht="12" customHeight="1" x14ac:dyDescent="0.15">
      <c r="A7615" s="1" t="s">
        <v>1884</v>
      </c>
      <c r="B7615" s="1" t="s">
        <v>112</v>
      </c>
      <c r="C7615" s="1" t="s">
        <v>23</v>
      </c>
      <c r="D7615" s="1" t="s">
        <v>2524</v>
      </c>
      <c r="E7615" s="1" t="s">
        <v>10</v>
      </c>
      <c r="F7615" s="1" t="s">
        <v>1905</v>
      </c>
      <c r="G7615" s="1" t="s">
        <v>22</v>
      </c>
      <c r="H7615" s="1" t="s">
        <v>305</v>
      </c>
      <c r="I7615">
        <v>5735</v>
      </c>
      <c r="J7615">
        <v>16599</v>
      </c>
      <c r="K7615">
        <v>16067</v>
      </c>
      <c r="L7615">
        <v>3721</v>
      </c>
      <c r="M7615">
        <v>3474</v>
      </c>
      <c r="N7615">
        <v>7159</v>
      </c>
      <c r="O7615">
        <v>7573</v>
      </c>
      <c r="P7615">
        <v>2797</v>
      </c>
      <c r="Q7615">
        <v>2304</v>
      </c>
      <c r="R7615">
        <v>6800</v>
      </c>
      <c r="S7615">
        <v>4844</v>
      </c>
      <c r="T7615">
        <v>1883</v>
      </c>
      <c r="U7615">
        <v>3773</v>
      </c>
      <c r="V7615" s="1" t="s">
        <v>4367</v>
      </c>
      <c r="W7615" s="1" t="s">
        <v>2551</v>
      </c>
      <c r="X7615" s="5" t="s">
        <v>4388</v>
      </c>
      <c r="Y7615" s="5" t="s">
        <v>2564</v>
      </c>
      <c r="Z7615" s="5" t="s">
        <v>305</v>
      </c>
      <c r="AA7615" s="5"/>
    </row>
    <row r="7616" spans="1:27" ht="12" customHeight="1" x14ac:dyDescent="0.15">
      <c r="A7616" s="1" t="s">
        <v>1884</v>
      </c>
      <c r="B7616" s="1" t="s">
        <v>112</v>
      </c>
      <c r="C7616" s="1" t="s">
        <v>77</v>
      </c>
      <c r="D7616" s="1" t="s">
        <v>2524</v>
      </c>
      <c r="E7616" s="1" t="s">
        <v>10</v>
      </c>
      <c r="F7616" s="1" t="s">
        <v>1905</v>
      </c>
      <c r="G7616" s="1" t="s">
        <v>24</v>
      </c>
      <c r="H7616" s="1" t="s">
        <v>305</v>
      </c>
      <c r="I7616">
        <v>473177</v>
      </c>
      <c r="J7616">
        <v>460081</v>
      </c>
      <c r="K7616">
        <v>394374</v>
      </c>
      <c r="L7616">
        <v>382712</v>
      </c>
      <c r="M7616">
        <v>346702</v>
      </c>
      <c r="N7616">
        <v>332593</v>
      </c>
      <c r="O7616">
        <v>345363</v>
      </c>
      <c r="P7616">
        <v>332717</v>
      </c>
      <c r="Q7616">
        <v>336167</v>
      </c>
      <c r="R7616">
        <v>331647</v>
      </c>
      <c r="S7616">
        <v>310842</v>
      </c>
      <c r="T7616">
        <v>310206</v>
      </c>
      <c r="U7616">
        <v>299681</v>
      </c>
      <c r="V7616" s="1" t="s">
        <v>4367</v>
      </c>
      <c r="W7616" s="1" t="s">
        <v>2551</v>
      </c>
      <c r="X7616" s="5" t="s">
        <v>4388</v>
      </c>
      <c r="Y7616" s="5" t="s">
        <v>2559</v>
      </c>
      <c r="Z7616" s="5" t="s">
        <v>305</v>
      </c>
      <c r="AA7616" s="5"/>
    </row>
    <row r="7617" spans="1:27" ht="12" customHeight="1" x14ac:dyDescent="0.15">
      <c r="A7617" s="1" t="s">
        <v>1884</v>
      </c>
      <c r="B7617" s="1" t="s">
        <v>114</v>
      </c>
      <c r="C7617" s="1" t="s">
        <v>9</v>
      </c>
      <c r="D7617" s="1" t="s">
        <v>2524</v>
      </c>
      <c r="E7617" s="1" t="s">
        <v>10</v>
      </c>
      <c r="F7617" s="1" t="s">
        <v>1906</v>
      </c>
      <c r="G7617" s="1" t="s">
        <v>12</v>
      </c>
      <c r="H7617" s="1" t="s">
        <v>305</v>
      </c>
      <c r="I7617">
        <v>1182367</v>
      </c>
      <c r="J7617">
        <v>862987</v>
      </c>
      <c r="K7617">
        <v>668890</v>
      </c>
      <c r="L7617">
        <v>811468</v>
      </c>
      <c r="M7617">
        <v>1473844</v>
      </c>
      <c r="N7617">
        <v>1011894</v>
      </c>
      <c r="O7617">
        <v>440656</v>
      </c>
      <c r="P7617">
        <v>665345</v>
      </c>
      <c r="Q7617">
        <v>615373</v>
      </c>
      <c r="R7617">
        <v>744422</v>
      </c>
      <c r="S7617">
        <v>770402</v>
      </c>
      <c r="T7617">
        <v>992175</v>
      </c>
      <c r="U7617">
        <v>933522</v>
      </c>
      <c r="V7617" s="1" t="s">
        <v>4367</v>
      </c>
      <c r="W7617" s="1" t="s">
        <v>2551</v>
      </c>
      <c r="X7617" s="5" t="s">
        <v>4389</v>
      </c>
      <c r="Y7617" s="5" t="s">
        <v>2553</v>
      </c>
      <c r="Z7617" s="5" t="s">
        <v>305</v>
      </c>
      <c r="AA7617" s="5"/>
    </row>
    <row r="7618" spans="1:27" ht="12" customHeight="1" x14ac:dyDescent="0.15">
      <c r="A7618" s="1" t="s">
        <v>1884</v>
      </c>
      <c r="B7618" s="1" t="s">
        <v>114</v>
      </c>
      <c r="C7618" s="1" t="s">
        <v>15</v>
      </c>
      <c r="D7618" s="1" t="s">
        <v>2524</v>
      </c>
      <c r="E7618" s="1" t="s">
        <v>10</v>
      </c>
      <c r="F7618" s="1" t="s">
        <v>1906</v>
      </c>
      <c r="G7618" s="1" t="s">
        <v>16</v>
      </c>
      <c r="H7618" s="1" t="s">
        <v>305</v>
      </c>
      <c r="I7618">
        <v>41603</v>
      </c>
      <c r="J7618">
        <v>32535</v>
      </c>
      <c r="K7618">
        <v>24890</v>
      </c>
      <c r="L7618">
        <v>44489</v>
      </c>
      <c r="M7618">
        <v>31575</v>
      </c>
      <c r="N7618">
        <v>38835</v>
      </c>
      <c r="O7618">
        <v>39673</v>
      </c>
      <c r="P7618">
        <v>42805</v>
      </c>
      <c r="Q7618">
        <v>27161</v>
      </c>
      <c r="R7618">
        <v>26429</v>
      </c>
      <c r="S7618">
        <v>43465</v>
      </c>
      <c r="T7618">
        <v>32332</v>
      </c>
      <c r="U7618">
        <v>21318</v>
      </c>
      <c r="V7618" s="1" t="s">
        <v>4367</v>
      </c>
      <c r="W7618" s="1" t="s">
        <v>2551</v>
      </c>
      <c r="X7618" s="5" t="s">
        <v>4389</v>
      </c>
      <c r="Y7618" s="5" t="s">
        <v>2561</v>
      </c>
      <c r="Z7618" s="5" t="s">
        <v>305</v>
      </c>
      <c r="AA7618" s="5"/>
    </row>
    <row r="7619" spans="1:27" ht="12" customHeight="1" x14ac:dyDescent="0.15">
      <c r="A7619" s="1" t="s">
        <v>1884</v>
      </c>
      <c r="B7619" s="1" t="s">
        <v>114</v>
      </c>
      <c r="C7619" s="1" t="s">
        <v>17</v>
      </c>
      <c r="D7619" s="1" t="s">
        <v>2524</v>
      </c>
      <c r="E7619" s="1" t="s">
        <v>10</v>
      </c>
      <c r="F7619" s="1" t="s">
        <v>1906</v>
      </c>
      <c r="G7619" s="1" t="s">
        <v>1886</v>
      </c>
      <c r="H7619" s="1" t="s">
        <v>1887</v>
      </c>
      <c r="I7619">
        <v>596264</v>
      </c>
      <c r="J7619">
        <v>500688</v>
      </c>
      <c r="K7619">
        <v>389646</v>
      </c>
      <c r="L7619">
        <v>723041</v>
      </c>
      <c r="M7619">
        <v>794730</v>
      </c>
      <c r="N7619">
        <v>399878</v>
      </c>
      <c r="O7619">
        <v>347705</v>
      </c>
      <c r="P7619">
        <v>302102</v>
      </c>
      <c r="Q7619">
        <v>270515</v>
      </c>
      <c r="R7619">
        <v>296488</v>
      </c>
      <c r="S7619">
        <v>269752</v>
      </c>
      <c r="T7619">
        <v>414300</v>
      </c>
      <c r="U7619">
        <v>673831</v>
      </c>
      <c r="V7619" s="1" t="s">
        <v>4367</v>
      </c>
      <c r="W7619" s="1" t="s">
        <v>2551</v>
      </c>
      <c r="X7619" s="5" t="s">
        <v>4389</v>
      </c>
      <c r="Y7619" s="5" t="s">
        <v>4369</v>
      </c>
      <c r="Z7619" s="5" t="s">
        <v>4370</v>
      </c>
      <c r="AA7619" s="5"/>
    </row>
    <row r="7620" spans="1:27" ht="12" customHeight="1" x14ac:dyDescent="0.15">
      <c r="A7620" s="1" t="s">
        <v>1884</v>
      </c>
      <c r="B7620" s="1" t="s">
        <v>114</v>
      </c>
      <c r="C7620" s="1" t="s">
        <v>19</v>
      </c>
      <c r="D7620" s="1" t="s">
        <v>2524</v>
      </c>
      <c r="E7620" s="1" t="s">
        <v>10</v>
      </c>
      <c r="F7620" s="1" t="s">
        <v>1906</v>
      </c>
      <c r="G7620" s="1" t="s">
        <v>242</v>
      </c>
      <c r="H7620" s="1" t="s">
        <v>305</v>
      </c>
      <c r="I7620">
        <v>1118387</v>
      </c>
      <c r="J7620">
        <v>932525</v>
      </c>
      <c r="K7620">
        <v>713375</v>
      </c>
      <c r="L7620">
        <v>1481353</v>
      </c>
      <c r="M7620">
        <v>1701439</v>
      </c>
      <c r="N7620">
        <v>688233</v>
      </c>
      <c r="O7620">
        <v>523945</v>
      </c>
      <c r="P7620">
        <v>392558</v>
      </c>
      <c r="Q7620">
        <v>332833</v>
      </c>
      <c r="R7620">
        <v>396716</v>
      </c>
      <c r="S7620">
        <v>366513</v>
      </c>
      <c r="T7620">
        <v>2317055</v>
      </c>
      <c r="U7620">
        <v>1296098</v>
      </c>
      <c r="V7620" s="1" t="s">
        <v>4367</v>
      </c>
      <c r="W7620" s="1" t="s">
        <v>2551</v>
      </c>
      <c r="X7620" s="5" t="s">
        <v>4389</v>
      </c>
      <c r="Y7620" s="5" t="s">
        <v>2557</v>
      </c>
      <c r="Z7620" s="5" t="s">
        <v>305</v>
      </c>
      <c r="AA7620" s="5"/>
    </row>
    <row r="7621" spans="1:27" ht="12" customHeight="1" x14ac:dyDescent="0.15">
      <c r="A7621" s="1" t="s">
        <v>1884</v>
      </c>
      <c r="B7621" s="1" t="s">
        <v>114</v>
      </c>
      <c r="C7621" s="1" t="s">
        <v>21</v>
      </c>
      <c r="D7621" s="1" t="s">
        <v>2524</v>
      </c>
      <c r="E7621" s="1" t="s">
        <v>10</v>
      </c>
      <c r="F7621" s="1" t="s">
        <v>1906</v>
      </c>
      <c r="G7621" s="1" t="s">
        <v>245</v>
      </c>
      <c r="H7621" s="1" t="s">
        <v>306</v>
      </c>
      <c r="I7621">
        <v>1641686</v>
      </c>
      <c r="J7621">
        <v>1516594</v>
      </c>
      <c r="K7621">
        <v>1183242</v>
      </c>
      <c r="L7621">
        <v>2097118</v>
      </c>
      <c r="M7621">
        <v>2297904</v>
      </c>
      <c r="N7621">
        <v>1278174</v>
      </c>
      <c r="O7621">
        <v>1115217</v>
      </c>
      <c r="P7621">
        <v>1141340</v>
      </c>
      <c r="Q7621">
        <v>982670</v>
      </c>
      <c r="R7621">
        <v>1081697</v>
      </c>
      <c r="S7621">
        <v>887567</v>
      </c>
      <c r="T7621">
        <v>1274002</v>
      </c>
      <c r="U7621">
        <v>1927713</v>
      </c>
      <c r="V7621" s="1" t="s">
        <v>4367</v>
      </c>
      <c r="W7621" s="1" t="s">
        <v>2551</v>
      </c>
      <c r="X7621" s="5" t="s">
        <v>4389</v>
      </c>
      <c r="Y7621" s="5" t="s">
        <v>2740</v>
      </c>
      <c r="Z7621" s="5" t="s">
        <v>2788</v>
      </c>
      <c r="AA7621" s="5"/>
    </row>
    <row r="7622" spans="1:27" ht="12" customHeight="1" x14ac:dyDescent="0.15">
      <c r="A7622" s="1" t="s">
        <v>1884</v>
      </c>
      <c r="B7622" s="1" t="s">
        <v>114</v>
      </c>
      <c r="C7622" s="1" t="s">
        <v>23</v>
      </c>
      <c r="D7622" s="1" t="s">
        <v>2524</v>
      </c>
      <c r="E7622" s="1" t="s">
        <v>10</v>
      </c>
      <c r="F7622" s="1" t="s">
        <v>1906</v>
      </c>
      <c r="G7622" s="1" t="s">
        <v>22</v>
      </c>
      <c r="H7622" s="1" t="s">
        <v>305</v>
      </c>
      <c r="I7622">
        <v>130249</v>
      </c>
      <c r="J7622">
        <v>33670</v>
      </c>
      <c r="K7622">
        <v>42408</v>
      </c>
      <c r="L7622">
        <v>41669</v>
      </c>
      <c r="M7622">
        <v>10959</v>
      </c>
      <c r="N7622">
        <v>20474</v>
      </c>
      <c r="O7622">
        <v>17021</v>
      </c>
      <c r="P7622">
        <v>44748</v>
      </c>
      <c r="Q7622">
        <v>50981</v>
      </c>
      <c r="R7622">
        <v>36529</v>
      </c>
      <c r="S7622">
        <v>53368</v>
      </c>
      <c r="T7622">
        <v>292521</v>
      </c>
      <c r="U7622">
        <v>2717629</v>
      </c>
      <c r="V7622" s="1" t="s">
        <v>4367</v>
      </c>
      <c r="W7622" s="1" t="s">
        <v>2551</v>
      </c>
      <c r="X7622" s="5" t="s">
        <v>4389</v>
      </c>
      <c r="Y7622" s="5" t="s">
        <v>2564</v>
      </c>
      <c r="Z7622" s="5" t="s">
        <v>305</v>
      </c>
      <c r="AA7622" s="5"/>
    </row>
    <row r="7623" spans="1:27" ht="12" customHeight="1" x14ac:dyDescent="0.15">
      <c r="A7623" s="1" t="s">
        <v>1884</v>
      </c>
      <c r="B7623" s="1" t="s">
        <v>114</v>
      </c>
      <c r="C7623" s="1" t="s">
        <v>77</v>
      </c>
      <c r="D7623" s="1" t="s">
        <v>2524</v>
      </c>
      <c r="E7623" s="1" t="s">
        <v>10</v>
      </c>
      <c r="F7623" s="1" t="s">
        <v>1906</v>
      </c>
      <c r="G7623" s="1" t="s">
        <v>24</v>
      </c>
      <c r="H7623" s="1" t="s">
        <v>305</v>
      </c>
      <c r="I7623">
        <v>2261939</v>
      </c>
      <c r="J7623">
        <v>2191651</v>
      </c>
      <c r="K7623">
        <v>2129412</v>
      </c>
      <c r="L7623">
        <v>1461646</v>
      </c>
      <c r="M7623">
        <v>1254184</v>
      </c>
      <c r="N7623">
        <v>1596185</v>
      </c>
      <c r="O7623">
        <v>1535719</v>
      </c>
      <c r="P7623">
        <v>1805849</v>
      </c>
      <c r="Q7623">
        <v>2062430</v>
      </c>
      <c r="R7623">
        <v>2399295</v>
      </c>
      <c r="S7623">
        <v>2407654</v>
      </c>
      <c r="T7623">
        <v>7921441</v>
      </c>
      <c r="U7623">
        <v>4862045</v>
      </c>
      <c r="V7623" s="1" t="s">
        <v>4367</v>
      </c>
      <c r="W7623" s="1" t="s">
        <v>2551</v>
      </c>
      <c r="X7623" s="5" t="s">
        <v>4389</v>
      </c>
      <c r="Y7623" s="5" t="s">
        <v>2559</v>
      </c>
      <c r="Z7623" s="5" t="s">
        <v>305</v>
      </c>
      <c r="AA7623" s="5"/>
    </row>
    <row r="7624" spans="1:27" ht="12" customHeight="1" x14ac:dyDescent="0.15">
      <c r="A7624" s="1" t="s">
        <v>1884</v>
      </c>
      <c r="B7624" s="1" t="s">
        <v>57</v>
      </c>
      <c r="C7624" s="1" t="s">
        <v>9</v>
      </c>
      <c r="D7624" s="1" t="s">
        <v>2524</v>
      </c>
      <c r="E7624" s="1" t="s">
        <v>10</v>
      </c>
      <c r="F7624" s="1" t="s">
        <v>1907</v>
      </c>
      <c r="G7624" s="1" t="s">
        <v>12</v>
      </c>
      <c r="H7624" s="1" t="s">
        <v>305</v>
      </c>
      <c r="I7624">
        <v>1049339</v>
      </c>
      <c r="J7624">
        <v>1089891</v>
      </c>
      <c r="K7624">
        <v>988292</v>
      </c>
      <c r="L7624">
        <v>1722955</v>
      </c>
      <c r="M7624">
        <v>2141317</v>
      </c>
      <c r="N7624">
        <v>1802866</v>
      </c>
      <c r="O7624">
        <v>2009172</v>
      </c>
      <c r="P7624">
        <v>1816072</v>
      </c>
      <c r="Q7624">
        <v>1477616</v>
      </c>
      <c r="R7624">
        <v>1464792</v>
      </c>
      <c r="S7624">
        <v>1471786</v>
      </c>
      <c r="T7624">
        <v>1244505</v>
      </c>
      <c r="U7624">
        <v>1344359</v>
      </c>
      <c r="V7624" s="1" t="s">
        <v>4367</v>
      </c>
      <c r="W7624" s="1" t="s">
        <v>2551</v>
      </c>
      <c r="X7624" s="5" t="s">
        <v>4390</v>
      </c>
      <c r="Y7624" s="5" t="s">
        <v>2553</v>
      </c>
      <c r="Z7624" s="5" t="s">
        <v>305</v>
      </c>
      <c r="AA7624" s="5"/>
    </row>
    <row r="7625" spans="1:27" ht="12" customHeight="1" x14ac:dyDescent="0.15">
      <c r="A7625" s="1" t="s">
        <v>1884</v>
      </c>
      <c r="B7625" s="1" t="s">
        <v>57</v>
      </c>
      <c r="C7625" s="1" t="s">
        <v>15</v>
      </c>
      <c r="D7625" s="1" t="s">
        <v>2524</v>
      </c>
      <c r="E7625" s="1" t="s">
        <v>10</v>
      </c>
      <c r="F7625" s="1" t="s">
        <v>1907</v>
      </c>
      <c r="G7625" s="1" t="s">
        <v>16</v>
      </c>
      <c r="H7625" s="1" t="s">
        <v>305</v>
      </c>
      <c r="I7625">
        <v>29402</v>
      </c>
      <c r="J7625">
        <v>22259</v>
      </c>
      <c r="K7625">
        <v>38453</v>
      </c>
      <c r="L7625">
        <v>34506</v>
      </c>
      <c r="M7625">
        <v>41981</v>
      </c>
      <c r="N7625">
        <v>29872</v>
      </c>
      <c r="O7625">
        <v>65493</v>
      </c>
      <c r="P7625">
        <v>24809</v>
      </c>
      <c r="Q7625">
        <v>28883</v>
      </c>
      <c r="R7625">
        <v>29103</v>
      </c>
      <c r="S7625">
        <v>19403</v>
      </c>
      <c r="T7625">
        <v>32184</v>
      </c>
      <c r="U7625">
        <v>39672</v>
      </c>
      <c r="V7625" s="1" t="s">
        <v>4367</v>
      </c>
      <c r="W7625" s="1" t="s">
        <v>2551</v>
      </c>
      <c r="X7625" s="5" t="s">
        <v>4390</v>
      </c>
      <c r="Y7625" s="5" t="s">
        <v>2561</v>
      </c>
      <c r="Z7625" s="5" t="s">
        <v>305</v>
      </c>
      <c r="AA7625" s="5"/>
    </row>
    <row r="7626" spans="1:27" ht="12" customHeight="1" x14ac:dyDescent="0.15">
      <c r="A7626" s="1" t="s">
        <v>1884</v>
      </c>
      <c r="B7626" s="1" t="s">
        <v>57</v>
      </c>
      <c r="C7626" s="1" t="s">
        <v>17</v>
      </c>
      <c r="D7626" s="1" t="s">
        <v>2524</v>
      </c>
      <c r="E7626" s="1" t="s">
        <v>10</v>
      </c>
      <c r="F7626" s="1" t="s">
        <v>1907</v>
      </c>
      <c r="G7626" s="1" t="s">
        <v>1886</v>
      </c>
      <c r="H7626" s="1" t="s">
        <v>1887</v>
      </c>
      <c r="I7626">
        <v>1041505</v>
      </c>
      <c r="J7626">
        <v>913829</v>
      </c>
      <c r="K7626">
        <v>942406</v>
      </c>
      <c r="L7626">
        <v>1267322</v>
      </c>
      <c r="M7626">
        <v>1130508</v>
      </c>
      <c r="N7626">
        <v>1183931</v>
      </c>
      <c r="O7626">
        <v>1764444</v>
      </c>
      <c r="P7626">
        <v>1583951</v>
      </c>
      <c r="Q7626">
        <v>1551374</v>
      </c>
      <c r="R7626">
        <v>1378334</v>
      </c>
      <c r="S7626">
        <v>958874</v>
      </c>
      <c r="T7626">
        <v>890570</v>
      </c>
      <c r="U7626">
        <v>959111</v>
      </c>
      <c r="V7626" s="1" t="s">
        <v>4367</v>
      </c>
      <c r="W7626" s="1" t="s">
        <v>2551</v>
      </c>
      <c r="X7626" s="5" t="s">
        <v>4390</v>
      </c>
      <c r="Y7626" s="5" t="s">
        <v>4369</v>
      </c>
      <c r="Z7626" s="5" t="s">
        <v>4370</v>
      </c>
      <c r="AA7626" s="5"/>
    </row>
    <row r="7627" spans="1:27" ht="12" customHeight="1" x14ac:dyDescent="0.15">
      <c r="A7627" s="1" t="s">
        <v>1884</v>
      </c>
      <c r="B7627" s="1" t="s">
        <v>57</v>
      </c>
      <c r="C7627" s="1" t="s">
        <v>19</v>
      </c>
      <c r="D7627" s="1" t="s">
        <v>2524</v>
      </c>
      <c r="E7627" s="1" t="s">
        <v>10</v>
      </c>
      <c r="F7627" s="1" t="s">
        <v>1907</v>
      </c>
      <c r="G7627" s="1" t="s">
        <v>242</v>
      </c>
      <c r="H7627" s="1" t="s">
        <v>305</v>
      </c>
      <c r="I7627">
        <v>1113418</v>
      </c>
      <c r="J7627">
        <v>1006088</v>
      </c>
      <c r="K7627">
        <v>933220</v>
      </c>
      <c r="L7627">
        <v>1304991</v>
      </c>
      <c r="M7627">
        <v>1082467</v>
      </c>
      <c r="N7627">
        <v>1228330</v>
      </c>
      <c r="O7627">
        <v>1940597</v>
      </c>
      <c r="P7627">
        <v>1796905</v>
      </c>
      <c r="Q7627">
        <v>1902291</v>
      </c>
      <c r="R7627">
        <v>1517444</v>
      </c>
      <c r="S7627">
        <v>982507</v>
      </c>
      <c r="T7627">
        <v>877000</v>
      </c>
      <c r="U7627">
        <v>927540</v>
      </c>
      <c r="V7627" s="1" t="s">
        <v>4367</v>
      </c>
      <c r="W7627" s="1" t="s">
        <v>2551</v>
      </c>
      <c r="X7627" s="5" t="s">
        <v>4390</v>
      </c>
      <c r="Y7627" s="5" t="s">
        <v>2557</v>
      </c>
      <c r="Z7627" s="5" t="s">
        <v>305</v>
      </c>
      <c r="AA7627" s="5"/>
    </row>
    <row r="7628" spans="1:27" ht="12" customHeight="1" x14ac:dyDescent="0.15">
      <c r="A7628" s="1" t="s">
        <v>1884</v>
      </c>
      <c r="B7628" s="1" t="s">
        <v>57</v>
      </c>
      <c r="C7628" s="1" t="s">
        <v>21</v>
      </c>
      <c r="D7628" s="1" t="s">
        <v>2524</v>
      </c>
      <c r="E7628" s="1" t="s">
        <v>10</v>
      </c>
      <c r="F7628" s="1" t="s">
        <v>1907</v>
      </c>
      <c r="G7628" s="1" t="s">
        <v>245</v>
      </c>
      <c r="H7628" s="1" t="s">
        <v>306</v>
      </c>
      <c r="I7628">
        <v>4636858</v>
      </c>
      <c r="J7628">
        <v>4878862</v>
      </c>
      <c r="K7628">
        <v>3656257</v>
      </c>
      <c r="L7628">
        <v>3823955</v>
      </c>
      <c r="M7628">
        <v>3534144</v>
      </c>
      <c r="N7628">
        <v>4468645</v>
      </c>
      <c r="O7628">
        <v>6925741</v>
      </c>
      <c r="P7628">
        <v>6377335</v>
      </c>
      <c r="Q7628">
        <v>6340663</v>
      </c>
      <c r="R7628">
        <v>5521367</v>
      </c>
      <c r="S7628">
        <v>4540349</v>
      </c>
      <c r="T7628">
        <v>3403945</v>
      </c>
      <c r="U7628">
        <v>4301483</v>
      </c>
      <c r="V7628" s="1" t="s">
        <v>4367</v>
      </c>
      <c r="W7628" s="1" t="s">
        <v>2551</v>
      </c>
      <c r="X7628" s="5" t="s">
        <v>4390</v>
      </c>
      <c r="Y7628" s="5" t="s">
        <v>2740</v>
      </c>
      <c r="Z7628" s="5" t="s">
        <v>2788</v>
      </c>
      <c r="AA7628" s="5"/>
    </row>
    <row r="7629" spans="1:27" ht="12" customHeight="1" x14ac:dyDescent="0.15">
      <c r="A7629" s="1" t="s">
        <v>1884</v>
      </c>
      <c r="B7629" s="1" t="s">
        <v>57</v>
      </c>
      <c r="C7629" s="1" t="s">
        <v>23</v>
      </c>
      <c r="D7629" s="1" t="s">
        <v>2524</v>
      </c>
      <c r="E7629" s="1" t="s">
        <v>10</v>
      </c>
      <c r="F7629" s="1" t="s">
        <v>1907</v>
      </c>
      <c r="G7629" s="1" t="s">
        <v>22</v>
      </c>
      <c r="H7629" s="1" t="s">
        <v>305</v>
      </c>
      <c r="I7629">
        <v>42953</v>
      </c>
      <c r="J7629">
        <v>51059</v>
      </c>
      <c r="K7629">
        <v>60690</v>
      </c>
      <c r="L7629">
        <v>192435</v>
      </c>
      <c r="M7629">
        <v>181931</v>
      </c>
      <c r="N7629">
        <v>210177</v>
      </c>
      <c r="O7629">
        <v>173488</v>
      </c>
      <c r="P7629">
        <v>61548</v>
      </c>
      <c r="Q7629">
        <v>449344</v>
      </c>
      <c r="R7629">
        <v>36358</v>
      </c>
      <c r="S7629">
        <v>1011326</v>
      </c>
      <c r="T7629">
        <v>589462</v>
      </c>
      <c r="U7629">
        <v>540419</v>
      </c>
      <c r="V7629" s="1" t="s">
        <v>4367</v>
      </c>
      <c r="W7629" s="1" t="s">
        <v>2551</v>
      </c>
      <c r="X7629" s="5" t="s">
        <v>4390</v>
      </c>
      <c r="Y7629" s="5" t="s">
        <v>2564</v>
      </c>
      <c r="Z7629" s="5" t="s">
        <v>305</v>
      </c>
      <c r="AA7629" s="5"/>
    </row>
    <row r="7630" spans="1:27" ht="12" customHeight="1" x14ac:dyDescent="0.15">
      <c r="A7630" s="1" t="s">
        <v>1884</v>
      </c>
      <c r="B7630" s="1" t="s">
        <v>57</v>
      </c>
      <c r="C7630" s="1" t="s">
        <v>77</v>
      </c>
      <c r="D7630" s="1" t="s">
        <v>2524</v>
      </c>
      <c r="E7630" s="1" t="s">
        <v>10</v>
      </c>
      <c r="F7630" s="1" t="s">
        <v>1907</v>
      </c>
      <c r="G7630" s="1" t="s">
        <v>24</v>
      </c>
      <c r="H7630" s="1" t="s">
        <v>305</v>
      </c>
      <c r="I7630">
        <v>2576237</v>
      </c>
      <c r="J7630">
        <v>2639338</v>
      </c>
      <c r="K7630">
        <v>2680635</v>
      </c>
      <c r="L7630">
        <v>2949406</v>
      </c>
      <c r="M7630">
        <v>3881041</v>
      </c>
      <c r="N7630">
        <v>4291839</v>
      </c>
      <c r="O7630">
        <v>4266618</v>
      </c>
      <c r="P7630">
        <v>4259977</v>
      </c>
      <c r="Q7630">
        <v>3427692</v>
      </c>
      <c r="R7630">
        <v>3392527</v>
      </c>
      <c r="S7630">
        <v>2902258</v>
      </c>
      <c r="T7630">
        <v>2726268</v>
      </c>
      <c r="U7630">
        <v>2651496</v>
      </c>
      <c r="V7630" s="1" t="s">
        <v>4367</v>
      </c>
      <c r="W7630" s="1" t="s">
        <v>2551</v>
      </c>
      <c r="X7630" s="5" t="s">
        <v>4390</v>
      </c>
      <c r="Y7630" s="5" t="s">
        <v>2559</v>
      </c>
      <c r="Z7630" s="5" t="s">
        <v>305</v>
      </c>
      <c r="AA7630" s="5"/>
    </row>
    <row r="7631" spans="1:27" ht="12" customHeight="1" x14ac:dyDescent="0.15">
      <c r="A7631" s="1" t="s">
        <v>1884</v>
      </c>
      <c r="B7631" s="1" t="s">
        <v>61</v>
      </c>
      <c r="C7631" s="1" t="s">
        <v>9</v>
      </c>
      <c r="D7631" s="1" t="s">
        <v>2524</v>
      </c>
      <c r="E7631" s="1" t="s">
        <v>10</v>
      </c>
      <c r="F7631" s="1" t="s">
        <v>1908</v>
      </c>
      <c r="G7631" s="1" t="s">
        <v>12</v>
      </c>
      <c r="H7631" s="1" t="s">
        <v>305</v>
      </c>
      <c r="I7631">
        <v>189204</v>
      </c>
      <c r="J7631">
        <v>235160</v>
      </c>
      <c r="K7631">
        <v>124910</v>
      </c>
      <c r="L7631">
        <v>168578</v>
      </c>
      <c r="M7631">
        <v>159537</v>
      </c>
      <c r="N7631">
        <v>153731</v>
      </c>
      <c r="O7631">
        <v>147328</v>
      </c>
      <c r="P7631">
        <v>146710</v>
      </c>
      <c r="Q7631">
        <v>147655</v>
      </c>
      <c r="R7631">
        <v>160167</v>
      </c>
      <c r="S7631">
        <v>142172</v>
      </c>
      <c r="T7631">
        <v>149241</v>
      </c>
      <c r="U7631">
        <v>175458</v>
      </c>
      <c r="V7631" s="1" t="s">
        <v>4367</v>
      </c>
      <c r="W7631" s="1" t="s">
        <v>2551</v>
      </c>
      <c r="X7631" s="5" t="s">
        <v>4391</v>
      </c>
      <c r="Y7631" s="5" t="s">
        <v>2553</v>
      </c>
      <c r="Z7631" s="5" t="s">
        <v>305</v>
      </c>
      <c r="AA7631" s="5"/>
    </row>
    <row r="7632" spans="1:27" ht="12" customHeight="1" x14ac:dyDescent="0.15">
      <c r="A7632" s="1" t="s">
        <v>1884</v>
      </c>
      <c r="B7632" s="1" t="s">
        <v>61</v>
      </c>
      <c r="C7632" s="1" t="s">
        <v>15</v>
      </c>
      <c r="D7632" s="1" t="s">
        <v>2524</v>
      </c>
      <c r="E7632" s="1" t="s">
        <v>10</v>
      </c>
      <c r="F7632" s="1" t="s">
        <v>1908</v>
      </c>
      <c r="G7632" s="1" t="s">
        <v>16</v>
      </c>
      <c r="H7632" s="1" t="s">
        <v>305</v>
      </c>
      <c r="I7632">
        <v>47433</v>
      </c>
      <c r="J7632">
        <v>30442</v>
      </c>
      <c r="K7632">
        <v>33538</v>
      </c>
      <c r="L7632">
        <v>25236</v>
      </c>
      <c r="M7632">
        <v>27119</v>
      </c>
      <c r="N7632">
        <v>22670</v>
      </c>
      <c r="O7632">
        <v>35694</v>
      </c>
      <c r="P7632">
        <v>19418</v>
      </c>
      <c r="Q7632">
        <v>40729</v>
      </c>
      <c r="R7632">
        <v>55055</v>
      </c>
      <c r="S7632">
        <v>43072</v>
      </c>
      <c r="T7632">
        <v>25324</v>
      </c>
      <c r="U7632">
        <v>38724</v>
      </c>
      <c r="V7632" s="1" t="s">
        <v>4367</v>
      </c>
      <c r="W7632" s="1" t="s">
        <v>2551</v>
      </c>
      <c r="X7632" s="5" t="s">
        <v>4391</v>
      </c>
      <c r="Y7632" s="5" t="s">
        <v>2561</v>
      </c>
      <c r="Z7632" s="5" t="s">
        <v>305</v>
      </c>
      <c r="AA7632" s="5"/>
    </row>
    <row r="7633" spans="1:27" ht="12" customHeight="1" x14ac:dyDescent="0.15">
      <c r="A7633" s="1" t="s">
        <v>1884</v>
      </c>
      <c r="B7633" s="1" t="s">
        <v>61</v>
      </c>
      <c r="C7633" s="1" t="s">
        <v>17</v>
      </c>
      <c r="D7633" s="1" t="s">
        <v>2524</v>
      </c>
      <c r="E7633" s="1" t="s">
        <v>10</v>
      </c>
      <c r="F7633" s="1" t="s">
        <v>1908</v>
      </c>
      <c r="G7633" s="1" t="s">
        <v>1886</v>
      </c>
      <c r="H7633" s="1" t="s">
        <v>1887</v>
      </c>
      <c r="I7633">
        <v>850566</v>
      </c>
      <c r="J7633">
        <v>835077</v>
      </c>
      <c r="K7633">
        <v>694216</v>
      </c>
      <c r="L7633">
        <v>733142</v>
      </c>
      <c r="M7633">
        <v>771638</v>
      </c>
      <c r="N7633">
        <v>642430</v>
      </c>
      <c r="O7633">
        <v>664298</v>
      </c>
      <c r="P7633">
        <v>794916</v>
      </c>
      <c r="Q7633">
        <v>667129</v>
      </c>
      <c r="R7633">
        <v>783742</v>
      </c>
      <c r="S7633">
        <v>572080</v>
      </c>
      <c r="T7633">
        <v>785518</v>
      </c>
      <c r="U7633">
        <v>816723</v>
      </c>
      <c r="V7633" s="1" t="s">
        <v>4367</v>
      </c>
      <c r="W7633" s="1" t="s">
        <v>2551</v>
      </c>
      <c r="X7633" s="5" t="s">
        <v>4391</v>
      </c>
      <c r="Y7633" s="5" t="s">
        <v>4369</v>
      </c>
      <c r="Z7633" s="5" t="s">
        <v>4370</v>
      </c>
      <c r="AA7633" s="5"/>
    </row>
    <row r="7634" spans="1:27" ht="12" customHeight="1" x14ac:dyDescent="0.15">
      <c r="A7634" s="1" t="s">
        <v>1884</v>
      </c>
      <c r="B7634" s="1" t="s">
        <v>61</v>
      </c>
      <c r="C7634" s="1" t="s">
        <v>19</v>
      </c>
      <c r="D7634" s="1" t="s">
        <v>2524</v>
      </c>
      <c r="E7634" s="1" t="s">
        <v>10</v>
      </c>
      <c r="F7634" s="1" t="s">
        <v>1908</v>
      </c>
      <c r="G7634" s="1" t="s">
        <v>242</v>
      </c>
      <c r="H7634" s="1" t="s">
        <v>305</v>
      </c>
      <c r="I7634">
        <v>189190</v>
      </c>
      <c r="J7634">
        <v>185779</v>
      </c>
      <c r="K7634">
        <v>150447</v>
      </c>
      <c r="L7634">
        <v>161346</v>
      </c>
      <c r="M7634">
        <v>170710</v>
      </c>
      <c r="N7634">
        <v>150487</v>
      </c>
      <c r="O7634">
        <v>145299</v>
      </c>
      <c r="P7634">
        <v>183421</v>
      </c>
      <c r="Q7634">
        <v>156345</v>
      </c>
      <c r="R7634">
        <v>186588</v>
      </c>
      <c r="S7634">
        <v>124250</v>
      </c>
      <c r="T7634">
        <v>177934</v>
      </c>
      <c r="U7634">
        <v>183419</v>
      </c>
      <c r="V7634" s="1" t="s">
        <v>4367</v>
      </c>
      <c r="W7634" s="1" t="s">
        <v>2551</v>
      </c>
      <c r="X7634" s="5" t="s">
        <v>4391</v>
      </c>
      <c r="Y7634" s="5" t="s">
        <v>2557</v>
      </c>
      <c r="Z7634" s="5" t="s">
        <v>305</v>
      </c>
      <c r="AA7634" s="5"/>
    </row>
    <row r="7635" spans="1:27" ht="12" customHeight="1" x14ac:dyDescent="0.15">
      <c r="A7635" s="1" t="s">
        <v>1884</v>
      </c>
      <c r="B7635" s="1" t="s">
        <v>61</v>
      </c>
      <c r="C7635" s="1" t="s">
        <v>21</v>
      </c>
      <c r="D7635" s="1" t="s">
        <v>2524</v>
      </c>
      <c r="E7635" s="1" t="s">
        <v>10</v>
      </c>
      <c r="F7635" s="1" t="s">
        <v>1908</v>
      </c>
      <c r="G7635" s="1" t="s">
        <v>245</v>
      </c>
      <c r="H7635" s="1" t="s">
        <v>306</v>
      </c>
      <c r="I7635">
        <v>6939688</v>
      </c>
      <c r="J7635">
        <v>6855537</v>
      </c>
      <c r="K7635">
        <v>6609040</v>
      </c>
      <c r="L7635">
        <v>6016302</v>
      </c>
      <c r="M7635">
        <v>6289477</v>
      </c>
      <c r="N7635">
        <v>5681729</v>
      </c>
      <c r="O7635">
        <v>6189729</v>
      </c>
      <c r="P7635">
        <v>6731919</v>
      </c>
      <c r="Q7635">
        <v>5961614</v>
      </c>
      <c r="R7635">
        <v>6728889</v>
      </c>
      <c r="S7635">
        <v>4457840</v>
      </c>
      <c r="T7635">
        <v>5948323</v>
      </c>
      <c r="U7635">
        <v>7534179</v>
      </c>
      <c r="V7635" s="1" t="s">
        <v>4367</v>
      </c>
      <c r="W7635" s="1" t="s">
        <v>2551</v>
      </c>
      <c r="X7635" s="5" t="s">
        <v>4391</v>
      </c>
      <c r="Y7635" s="5" t="s">
        <v>2740</v>
      </c>
      <c r="Z7635" s="5" t="s">
        <v>2788</v>
      </c>
      <c r="AA7635" s="5"/>
    </row>
    <row r="7636" spans="1:27" ht="12" customHeight="1" x14ac:dyDescent="0.15">
      <c r="A7636" s="1" t="s">
        <v>1884</v>
      </c>
      <c r="B7636" s="1" t="s">
        <v>61</v>
      </c>
      <c r="C7636" s="1" t="s">
        <v>23</v>
      </c>
      <c r="D7636" s="1" t="s">
        <v>2524</v>
      </c>
      <c r="E7636" s="1" t="s">
        <v>10</v>
      </c>
      <c r="F7636" s="1" t="s">
        <v>1908</v>
      </c>
      <c r="G7636" s="1" t="s">
        <v>22</v>
      </c>
      <c r="H7636" s="1" t="s">
        <v>305</v>
      </c>
      <c r="I7636">
        <v>17788</v>
      </c>
      <c r="J7636">
        <v>12573</v>
      </c>
      <c r="K7636">
        <v>74427</v>
      </c>
      <c r="L7636">
        <v>16937</v>
      </c>
      <c r="M7636">
        <v>8129</v>
      </c>
      <c r="N7636">
        <v>15078</v>
      </c>
      <c r="O7636">
        <v>10619</v>
      </c>
      <c r="P7636">
        <v>6153</v>
      </c>
      <c r="Q7636">
        <v>10959</v>
      </c>
      <c r="R7636">
        <v>8357</v>
      </c>
      <c r="S7636">
        <v>6666</v>
      </c>
      <c r="T7636">
        <v>4788</v>
      </c>
      <c r="U7636">
        <v>15644</v>
      </c>
      <c r="V7636" s="1" t="s">
        <v>4367</v>
      </c>
      <c r="W7636" s="1" t="s">
        <v>2551</v>
      </c>
      <c r="X7636" s="5" t="s">
        <v>4391</v>
      </c>
      <c r="Y7636" s="5" t="s">
        <v>2564</v>
      </c>
      <c r="Z7636" s="5" t="s">
        <v>305</v>
      </c>
      <c r="AA7636" s="5"/>
    </row>
    <row r="7637" spans="1:27" ht="12" customHeight="1" x14ac:dyDescent="0.15">
      <c r="A7637" s="1" t="s">
        <v>1884</v>
      </c>
      <c r="B7637" s="1" t="s">
        <v>61</v>
      </c>
      <c r="C7637" s="1" t="s">
        <v>77</v>
      </c>
      <c r="D7637" s="1" t="s">
        <v>2524</v>
      </c>
      <c r="E7637" s="1" t="s">
        <v>10</v>
      </c>
      <c r="F7637" s="1" t="s">
        <v>1908</v>
      </c>
      <c r="G7637" s="1" t="s">
        <v>24</v>
      </c>
      <c r="H7637" s="1" t="s">
        <v>305</v>
      </c>
      <c r="I7637">
        <v>525229</v>
      </c>
      <c r="J7637">
        <v>576310</v>
      </c>
      <c r="K7637">
        <v>496504</v>
      </c>
      <c r="L7637">
        <v>500939</v>
      </c>
      <c r="M7637">
        <v>500497</v>
      </c>
      <c r="N7637">
        <v>504643</v>
      </c>
      <c r="O7637">
        <v>523461</v>
      </c>
      <c r="P7637">
        <v>491825</v>
      </c>
      <c r="Q7637">
        <v>503088</v>
      </c>
      <c r="R7637">
        <v>510669</v>
      </c>
      <c r="S7637">
        <v>553460</v>
      </c>
      <c r="T7637">
        <v>537242</v>
      </c>
      <c r="U7637">
        <v>543840</v>
      </c>
      <c r="V7637" s="1" t="s">
        <v>4367</v>
      </c>
      <c r="W7637" s="1" t="s">
        <v>2551</v>
      </c>
      <c r="X7637" s="5" t="s">
        <v>4391</v>
      </c>
      <c r="Y7637" s="5" t="s">
        <v>2559</v>
      </c>
      <c r="Z7637" s="5" t="s">
        <v>305</v>
      </c>
      <c r="AA7637" s="5"/>
    </row>
    <row r="7638" spans="1:27" ht="12" customHeight="1" x14ac:dyDescent="0.15">
      <c r="A7638" s="1" t="s">
        <v>1884</v>
      </c>
      <c r="B7638" s="1" t="s">
        <v>154</v>
      </c>
      <c r="C7638" s="1" t="s">
        <v>9</v>
      </c>
      <c r="D7638" s="1" t="s">
        <v>2524</v>
      </c>
      <c r="E7638" s="1" t="s">
        <v>10</v>
      </c>
      <c r="F7638" s="1" t="s">
        <v>1909</v>
      </c>
      <c r="G7638" s="1" t="s">
        <v>12</v>
      </c>
      <c r="H7638" s="1" t="s">
        <v>305</v>
      </c>
      <c r="I7638">
        <v>55410</v>
      </c>
      <c r="J7638">
        <v>36658</v>
      </c>
      <c r="K7638">
        <v>39384</v>
      </c>
      <c r="L7638">
        <v>50091</v>
      </c>
      <c r="M7638">
        <v>63512</v>
      </c>
      <c r="N7638">
        <v>37105</v>
      </c>
      <c r="O7638">
        <v>39689</v>
      </c>
      <c r="P7638">
        <v>45397</v>
      </c>
      <c r="Q7638">
        <v>34799</v>
      </c>
      <c r="R7638">
        <v>26907</v>
      </c>
      <c r="S7638">
        <v>31142</v>
      </c>
      <c r="T7638">
        <v>32874</v>
      </c>
      <c r="U7638">
        <v>47373</v>
      </c>
      <c r="V7638" s="1" t="s">
        <v>4367</v>
      </c>
      <c r="W7638" s="1" t="s">
        <v>2551</v>
      </c>
      <c r="X7638" s="5" t="s">
        <v>4392</v>
      </c>
      <c r="Y7638" s="5" t="s">
        <v>2553</v>
      </c>
      <c r="Z7638" s="5" t="s">
        <v>305</v>
      </c>
      <c r="AA7638" s="5"/>
    </row>
    <row r="7639" spans="1:27" ht="12" customHeight="1" x14ac:dyDescent="0.15">
      <c r="A7639" s="1" t="s">
        <v>1884</v>
      </c>
      <c r="B7639" s="1" t="s">
        <v>154</v>
      </c>
      <c r="C7639" s="1" t="s">
        <v>15</v>
      </c>
      <c r="D7639" s="1" t="s">
        <v>2524</v>
      </c>
      <c r="E7639" s="1" t="s">
        <v>10</v>
      </c>
      <c r="F7639" s="1" t="s">
        <v>1909</v>
      </c>
      <c r="G7639" s="1" t="s">
        <v>16</v>
      </c>
      <c r="H7639" s="1" t="s">
        <v>305</v>
      </c>
      <c r="I7639">
        <v>1071</v>
      </c>
      <c r="J7639">
        <v>1322</v>
      </c>
      <c r="K7639">
        <v>1754</v>
      </c>
      <c r="L7639">
        <v>1729</v>
      </c>
      <c r="M7639">
        <v>1739</v>
      </c>
      <c r="N7639">
        <v>1658</v>
      </c>
      <c r="O7639">
        <v>2770</v>
      </c>
      <c r="P7639">
        <v>1920</v>
      </c>
      <c r="Q7639">
        <v>1179</v>
      </c>
      <c r="R7639">
        <v>1450</v>
      </c>
      <c r="S7639">
        <v>358</v>
      </c>
      <c r="T7639">
        <v>1153</v>
      </c>
      <c r="U7639">
        <v>2384</v>
      </c>
      <c r="V7639" s="1" t="s">
        <v>4367</v>
      </c>
      <c r="W7639" s="1" t="s">
        <v>2551</v>
      </c>
      <c r="X7639" s="5" t="s">
        <v>4392</v>
      </c>
      <c r="Y7639" s="5" t="s">
        <v>2561</v>
      </c>
      <c r="Z7639" s="5" t="s">
        <v>305</v>
      </c>
      <c r="AA7639" s="5"/>
    </row>
    <row r="7640" spans="1:27" ht="12" customHeight="1" x14ac:dyDescent="0.15">
      <c r="A7640" s="1" t="s">
        <v>1884</v>
      </c>
      <c r="B7640" s="1" t="s">
        <v>154</v>
      </c>
      <c r="C7640" s="1" t="s">
        <v>17</v>
      </c>
      <c r="D7640" s="1" t="s">
        <v>2524</v>
      </c>
      <c r="E7640" s="1" t="s">
        <v>10</v>
      </c>
      <c r="F7640" s="1" t="s">
        <v>1909</v>
      </c>
      <c r="G7640" s="1" t="s">
        <v>1886</v>
      </c>
      <c r="H7640" s="1" t="s">
        <v>1887</v>
      </c>
      <c r="I7640">
        <v>192091</v>
      </c>
      <c r="J7640">
        <v>221482</v>
      </c>
      <c r="K7640">
        <v>179677</v>
      </c>
      <c r="L7640">
        <v>184688</v>
      </c>
      <c r="M7640">
        <v>211562</v>
      </c>
      <c r="N7640">
        <v>207398</v>
      </c>
      <c r="O7640">
        <v>186801</v>
      </c>
      <c r="P7640">
        <v>166995</v>
      </c>
      <c r="Q7640">
        <v>254674</v>
      </c>
      <c r="R7640">
        <v>170615</v>
      </c>
      <c r="S7640">
        <v>125629</v>
      </c>
      <c r="T7640">
        <v>175905</v>
      </c>
      <c r="U7640">
        <v>212733</v>
      </c>
      <c r="V7640" s="1" t="s">
        <v>4367</v>
      </c>
      <c r="W7640" s="1" t="s">
        <v>2551</v>
      </c>
      <c r="X7640" s="5" t="s">
        <v>4392</v>
      </c>
      <c r="Y7640" s="5" t="s">
        <v>4369</v>
      </c>
      <c r="Z7640" s="5" t="s">
        <v>4370</v>
      </c>
      <c r="AA7640" s="5"/>
    </row>
    <row r="7641" spans="1:27" ht="12" customHeight="1" x14ac:dyDescent="0.15">
      <c r="A7641" s="1" t="s">
        <v>1884</v>
      </c>
      <c r="B7641" s="1" t="s">
        <v>154</v>
      </c>
      <c r="C7641" s="1" t="s">
        <v>19</v>
      </c>
      <c r="D7641" s="1" t="s">
        <v>2524</v>
      </c>
      <c r="E7641" s="1" t="s">
        <v>10</v>
      </c>
      <c r="F7641" s="1" t="s">
        <v>1909</v>
      </c>
      <c r="G7641" s="1" t="s">
        <v>242</v>
      </c>
      <c r="H7641" s="1" t="s">
        <v>305</v>
      </c>
      <c r="I7641">
        <v>42584</v>
      </c>
      <c r="J7641">
        <v>57702</v>
      </c>
      <c r="K7641">
        <v>40095</v>
      </c>
      <c r="L7641">
        <v>47219</v>
      </c>
      <c r="M7641">
        <v>47713</v>
      </c>
      <c r="N7641">
        <v>53988</v>
      </c>
      <c r="O7641">
        <v>38239</v>
      </c>
      <c r="P7641">
        <v>34939</v>
      </c>
      <c r="Q7641">
        <v>61723</v>
      </c>
      <c r="R7641">
        <v>30107</v>
      </c>
      <c r="S7641">
        <v>21547</v>
      </c>
      <c r="T7641">
        <v>29499</v>
      </c>
      <c r="U7641">
        <v>36460</v>
      </c>
      <c r="V7641" s="1" t="s">
        <v>4367</v>
      </c>
      <c r="W7641" s="1" t="s">
        <v>2551</v>
      </c>
      <c r="X7641" s="5" t="s">
        <v>4392</v>
      </c>
      <c r="Y7641" s="5" t="s">
        <v>2557</v>
      </c>
      <c r="Z7641" s="5" t="s">
        <v>305</v>
      </c>
      <c r="AA7641" s="5"/>
    </row>
    <row r="7642" spans="1:27" ht="12" customHeight="1" x14ac:dyDescent="0.15">
      <c r="A7642" s="1" t="s">
        <v>1884</v>
      </c>
      <c r="B7642" s="1" t="s">
        <v>154</v>
      </c>
      <c r="C7642" s="1" t="s">
        <v>21</v>
      </c>
      <c r="D7642" s="1" t="s">
        <v>2524</v>
      </c>
      <c r="E7642" s="1" t="s">
        <v>10</v>
      </c>
      <c r="F7642" s="1" t="s">
        <v>1909</v>
      </c>
      <c r="G7642" s="1" t="s">
        <v>245</v>
      </c>
      <c r="H7642" s="1" t="s">
        <v>306</v>
      </c>
      <c r="I7642">
        <v>2677793</v>
      </c>
      <c r="J7642">
        <v>2818580</v>
      </c>
      <c r="K7642">
        <v>2543882</v>
      </c>
      <c r="L7642">
        <v>2687247</v>
      </c>
      <c r="M7642">
        <v>2686455</v>
      </c>
      <c r="N7642">
        <v>2726789</v>
      </c>
      <c r="O7642">
        <v>2937300</v>
      </c>
      <c r="P7642">
        <v>2381759</v>
      </c>
      <c r="Q7642">
        <v>6242675</v>
      </c>
      <c r="R7642">
        <v>3057227</v>
      </c>
      <c r="S7642">
        <v>1679919</v>
      </c>
      <c r="T7642">
        <v>2003699</v>
      </c>
      <c r="U7642">
        <v>3175687</v>
      </c>
      <c r="V7642" s="1" t="s">
        <v>4367</v>
      </c>
      <c r="W7642" s="1" t="s">
        <v>2551</v>
      </c>
      <c r="X7642" s="5" t="s">
        <v>4392</v>
      </c>
      <c r="Y7642" s="5" t="s">
        <v>2740</v>
      </c>
      <c r="Z7642" s="5" t="s">
        <v>2788</v>
      </c>
      <c r="AA7642" s="5"/>
    </row>
    <row r="7643" spans="1:27" ht="12" customHeight="1" x14ac:dyDescent="0.15">
      <c r="A7643" s="1" t="s">
        <v>1884</v>
      </c>
      <c r="B7643" s="1" t="s">
        <v>154</v>
      </c>
      <c r="C7643" s="1" t="s">
        <v>23</v>
      </c>
      <c r="D7643" s="1" t="s">
        <v>2524</v>
      </c>
      <c r="E7643" s="1" t="s">
        <v>10</v>
      </c>
      <c r="F7643" s="1" t="s">
        <v>1909</v>
      </c>
      <c r="G7643" s="1" t="s">
        <v>22</v>
      </c>
      <c r="H7643" s="1" t="s">
        <v>305</v>
      </c>
      <c r="I7643">
        <v>856</v>
      </c>
      <c r="J7643">
        <v>384</v>
      </c>
      <c r="K7643">
        <v>980</v>
      </c>
      <c r="L7643">
        <v>920</v>
      </c>
      <c r="M7643">
        <v>460</v>
      </c>
      <c r="N7643">
        <v>487</v>
      </c>
      <c r="O7643">
        <v>645</v>
      </c>
      <c r="P7643">
        <v>625</v>
      </c>
      <c r="Q7643">
        <v>659</v>
      </c>
      <c r="R7643">
        <v>432</v>
      </c>
      <c r="S7643">
        <v>489</v>
      </c>
      <c r="T7643">
        <v>269</v>
      </c>
      <c r="U7643">
        <v>945</v>
      </c>
      <c r="V7643" s="1" t="s">
        <v>4367</v>
      </c>
      <c r="W7643" s="1" t="s">
        <v>2551</v>
      </c>
      <c r="X7643" s="5" t="s">
        <v>4392</v>
      </c>
      <c r="Y7643" s="5" t="s">
        <v>2564</v>
      </c>
      <c r="Z7643" s="5" t="s">
        <v>305</v>
      </c>
      <c r="AA7643" s="5"/>
    </row>
    <row r="7644" spans="1:27" ht="12" customHeight="1" x14ac:dyDescent="0.15">
      <c r="A7644" s="1" t="s">
        <v>1884</v>
      </c>
      <c r="B7644" s="1" t="s">
        <v>154</v>
      </c>
      <c r="C7644" s="1" t="s">
        <v>77</v>
      </c>
      <c r="D7644" s="1" t="s">
        <v>2524</v>
      </c>
      <c r="E7644" s="1" t="s">
        <v>10</v>
      </c>
      <c r="F7644" s="1" t="s">
        <v>1909</v>
      </c>
      <c r="G7644" s="1" t="s">
        <v>24</v>
      </c>
      <c r="H7644" s="1" t="s">
        <v>305</v>
      </c>
      <c r="I7644">
        <v>73504</v>
      </c>
      <c r="J7644">
        <v>53353</v>
      </c>
      <c r="K7644">
        <v>53333</v>
      </c>
      <c r="L7644">
        <v>56879</v>
      </c>
      <c r="M7644">
        <v>74049</v>
      </c>
      <c r="N7644">
        <v>58386</v>
      </c>
      <c r="O7644">
        <v>61925</v>
      </c>
      <c r="P7644">
        <v>73677</v>
      </c>
      <c r="Q7644">
        <v>47227</v>
      </c>
      <c r="R7644">
        <v>44908</v>
      </c>
      <c r="S7644">
        <v>54226</v>
      </c>
      <c r="T7644">
        <v>58419</v>
      </c>
      <c r="U7644">
        <v>70595</v>
      </c>
      <c r="V7644" s="1" t="s">
        <v>4367</v>
      </c>
      <c r="W7644" s="1" t="s">
        <v>2551</v>
      </c>
      <c r="X7644" s="5" t="s">
        <v>4392</v>
      </c>
      <c r="Y7644" s="5" t="s">
        <v>2559</v>
      </c>
      <c r="Z7644" s="5" t="s">
        <v>305</v>
      </c>
      <c r="AA7644" s="5"/>
    </row>
    <row r="7645" spans="1:27" ht="12" customHeight="1" x14ac:dyDescent="0.15">
      <c r="A7645" s="1" t="s">
        <v>1884</v>
      </c>
      <c r="B7645" s="1" t="s">
        <v>156</v>
      </c>
      <c r="C7645" s="1" t="s">
        <v>9</v>
      </c>
      <c r="D7645" s="1" t="s">
        <v>2524</v>
      </c>
      <c r="E7645" s="1" t="s">
        <v>10</v>
      </c>
      <c r="F7645" s="1" t="s">
        <v>1910</v>
      </c>
      <c r="G7645" s="1" t="s">
        <v>12</v>
      </c>
      <c r="H7645" s="1" t="s">
        <v>305</v>
      </c>
      <c r="I7645">
        <v>4754</v>
      </c>
      <c r="J7645">
        <v>6166</v>
      </c>
      <c r="K7645">
        <v>4453</v>
      </c>
      <c r="L7645">
        <v>6780</v>
      </c>
      <c r="M7645">
        <v>7360</v>
      </c>
      <c r="N7645">
        <v>9257</v>
      </c>
      <c r="O7645">
        <v>9590</v>
      </c>
      <c r="P7645">
        <v>10475</v>
      </c>
      <c r="Q7645">
        <v>13474</v>
      </c>
      <c r="R7645">
        <v>9459</v>
      </c>
      <c r="S7645">
        <v>8183</v>
      </c>
      <c r="T7645">
        <v>9855</v>
      </c>
      <c r="U7645">
        <v>13694</v>
      </c>
      <c r="V7645" s="1" t="s">
        <v>4367</v>
      </c>
      <c r="W7645" s="1" t="s">
        <v>2551</v>
      </c>
      <c r="X7645" s="5" t="s">
        <v>4393</v>
      </c>
      <c r="Y7645" s="5" t="s">
        <v>2553</v>
      </c>
      <c r="Z7645" s="5" t="s">
        <v>305</v>
      </c>
      <c r="AA7645" s="5"/>
    </row>
    <row r="7646" spans="1:27" ht="12" customHeight="1" x14ac:dyDescent="0.15">
      <c r="A7646" s="1" t="s">
        <v>1884</v>
      </c>
      <c r="B7646" s="1" t="s">
        <v>156</v>
      </c>
      <c r="C7646" s="1" t="s">
        <v>15</v>
      </c>
      <c r="D7646" s="1" t="s">
        <v>2524</v>
      </c>
      <c r="E7646" s="1" t="s">
        <v>10</v>
      </c>
      <c r="F7646" s="1" t="s">
        <v>1910</v>
      </c>
      <c r="G7646" s="1" t="s">
        <v>16</v>
      </c>
      <c r="H7646" s="1" t="s">
        <v>305</v>
      </c>
      <c r="I7646">
        <v>23170</v>
      </c>
      <c r="J7646">
        <v>2988</v>
      </c>
      <c r="K7646">
        <v>4393</v>
      </c>
      <c r="L7646">
        <v>9039</v>
      </c>
      <c r="M7646">
        <v>6063</v>
      </c>
      <c r="N7646">
        <v>6939</v>
      </c>
      <c r="O7646">
        <v>6978</v>
      </c>
      <c r="P7646">
        <v>12659</v>
      </c>
      <c r="Q7646">
        <v>11739</v>
      </c>
      <c r="R7646">
        <v>12820</v>
      </c>
      <c r="S7646">
        <v>4467</v>
      </c>
      <c r="T7646">
        <v>5055</v>
      </c>
      <c r="U7646">
        <v>6961</v>
      </c>
      <c r="V7646" s="1" t="s">
        <v>4367</v>
      </c>
      <c r="W7646" s="1" t="s">
        <v>2551</v>
      </c>
      <c r="X7646" s="5" t="s">
        <v>4393</v>
      </c>
      <c r="Y7646" s="5" t="s">
        <v>2561</v>
      </c>
      <c r="Z7646" s="5" t="s">
        <v>305</v>
      </c>
      <c r="AA7646" s="5"/>
    </row>
    <row r="7647" spans="1:27" ht="12" customHeight="1" x14ac:dyDescent="0.15">
      <c r="A7647" s="1" t="s">
        <v>1884</v>
      </c>
      <c r="B7647" s="1" t="s">
        <v>156</v>
      </c>
      <c r="C7647" s="1" t="s">
        <v>17</v>
      </c>
      <c r="D7647" s="1" t="s">
        <v>2524</v>
      </c>
      <c r="E7647" s="1" t="s">
        <v>10</v>
      </c>
      <c r="F7647" s="1" t="s">
        <v>1910</v>
      </c>
      <c r="G7647" s="1" t="s">
        <v>1886</v>
      </c>
      <c r="H7647" s="1" t="s">
        <v>1887</v>
      </c>
      <c r="I7647">
        <v>180867</v>
      </c>
      <c r="J7647">
        <v>177652</v>
      </c>
      <c r="K7647">
        <v>159439</v>
      </c>
      <c r="L7647">
        <v>187780</v>
      </c>
      <c r="M7647">
        <v>154585</v>
      </c>
      <c r="N7647">
        <v>200187</v>
      </c>
      <c r="O7647">
        <v>209981</v>
      </c>
      <c r="P7647">
        <v>321376</v>
      </c>
      <c r="Q7647">
        <v>269887</v>
      </c>
      <c r="R7647">
        <v>298726</v>
      </c>
      <c r="S7647">
        <v>201078</v>
      </c>
      <c r="T7647">
        <v>230121</v>
      </c>
      <c r="U7647">
        <v>308097</v>
      </c>
      <c r="V7647" s="1" t="s">
        <v>4367</v>
      </c>
      <c r="W7647" s="1" t="s">
        <v>2551</v>
      </c>
      <c r="X7647" s="5" t="s">
        <v>4393</v>
      </c>
      <c r="Y7647" s="5" t="s">
        <v>4369</v>
      </c>
      <c r="Z7647" s="5" t="s">
        <v>4370</v>
      </c>
      <c r="AA7647" s="5"/>
    </row>
    <row r="7648" spans="1:27" ht="12" customHeight="1" x14ac:dyDescent="0.15">
      <c r="A7648" s="1" t="s">
        <v>1884</v>
      </c>
      <c r="B7648" s="1" t="s">
        <v>156</v>
      </c>
      <c r="C7648" s="1" t="s">
        <v>19</v>
      </c>
      <c r="D7648" s="1" t="s">
        <v>2524</v>
      </c>
      <c r="E7648" s="1" t="s">
        <v>10</v>
      </c>
      <c r="F7648" s="1" t="s">
        <v>1910</v>
      </c>
      <c r="G7648" s="1" t="s">
        <v>242</v>
      </c>
      <c r="H7648" s="1" t="s">
        <v>305</v>
      </c>
      <c r="I7648">
        <v>10803</v>
      </c>
      <c r="J7648">
        <v>11395</v>
      </c>
      <c r="K7648">
        <v>7113</v>
      </c>
      <c r="L7648">
        <v>11648</v>
      </c>
      <c r="M7648">
        <v>7394</v>
      </c>
      <c r="N7648">
        <v>9869</v>
      </c>
      <c r="O7648">
        <v>15645</v>
      </c>
      <c r="P7648">
        <v>22105</v>
      </c>
      <c r="Q7648">
        <v>22738</v>
      </c>
      <c r="R7648">
        <v>19319</v>
      </c>
      <c r="S7648">
        <v>11384</v>
      </c>
      <c r="T7648">
        <v>12629</v>
      </c>
      <c r="U7648">
        <v>15897</v>
      </c>
      <c r="V7648" s="1" t="s">
        <v>4367</v>
      </c>
      <c r="W7648" s="1" t="s">
        <v>2551</v>
      </c>
      <c r="X7648" s="5" t="s">
        <v>4393</v>
      </c>
      <c r="Y7648" s="5" t="s">
        <v>2557</v>
      </c>
      <c r="Z7648" s="5" t="s">
        <v>305</v>
      </c>
      <c r="AA7648" s="5"/>
    </row>
    <row r="7649" spans="1:27" ht="12" customHeight="1" x14ac:dyDescent="0.15">
      <c r="A7649" s="1" t="s">
        <v>1884</v>
      </c>
      <c r="B7649" s="1" t="s">
        <v>156</v>
      </c>
      <c r="C7649" s="1" t="s">
        <v>21</v>
      </c>
      <c r="D7649" s="1" t="s">
        <v>2524</v>
      </c>
      <c r="E7649" s="1" t="s">
        <v>10</v>
      </c>
      <c r="F7649" s="1" t="s">
        <v>1910</v>
      </c>
      <c r="G7649" s="1" t="s">
        <v>245</v>
      </c>
      <c r="H7649" s="1" t="s">
        <v>306</v>
      </c>
      <c r="I7649">
        <v>1729171</v>
      </c>
      <c r="J7649">
        <v>1420976</v>
      </c>
      <c r="K7649">
        <v>1172257</v>
      </c>
      <c r="L7649">
        <v>1406908</v>
      </c>
      <c r="M7649">
        <v>1132805</v>
      </c>
      <c r="N7649">
        <v>1489881</v>
      </c>
      <c r="O7649">
        <v>1474920</v>
      </c>
      <c r="P7649">
        <v>2535169</v>
      </c>
      <c r="Q7649">
        <v>2146893</v>
      </c>
      <c r="R7649">
        <v>2383300</v>
      </c>
      <c r="S7649">
        <v>1464654</v>
      </c>
      <c r="T7649">
        <v>1685264</v>
      </c>
      <c r="U7649">
        <v>2515781</v>
      </c>
      <c r="V7649" s="1" t="s">
        <v>4367</v>
      </c>
      <c r="W7649" s="1" t="s">
        <v>2551</v>
      </c>
      <c r="X7649" s="5" t="s">
        <v>4393</v>
      </c>
      <c r="Y7649" s="5" t="s">
        <v>2740</v>
      </c>
      <c r="Z7649" s="5" t="s">
        <v>2788</v>
      </c>
      <c r="AA7649" s="5"/>
    </row>
    <row r="7650" spans="1:27" ht="12" customHeight="1" x14ac:dyDescent="0.15">
      <c r="A7650" s="1" t="s">
        <v>1884</v>
      </c>
      <c r="B7650" s="1" t="s">
        <v>156</v>
      </c>
      <c r="C7650" s="1" t="s">
        <v>23</v>
      </c>
      <c r="D7650" s="1" t="s">
        <v>2524</v>
      </c>
      <c r="E7650" s="1" t="s">
        <v>10</v>
      </c>
      <c r="F7650" s="1" t="s">
        <v>1910</v>
      </c>
      <c r="G7650" s="1" t="s">
        <v>22</v>
      </c>
      <c r="H7650" s="1" t="s">
        <v>305</v>
      </c>
      <c r="I7650">
        <v>2229</v>
      </c>
      <c r="J7650">
        <v>855</v>
      </c>
      <c r="K7650">
        <v>1790</v>
      </c>
      <c r="L7650">
        <v>1666</v>
      </c>
      <c r="M7650">
        <v>1148</v>
      </c>
      <c r="N7650">
        <v>687</v>
      </c>
      <c r="O7650">
        <v>587</v>
      </c>
      <c r="P7650">
        <v>1448</v>
      </c>
      <c r="Q7650">
        <v>2949</v>
      </c>
      <c r="R7650">
        <v>1372</v>
      </c>
      <c r="S7650">
        <v>962</v>
      </c>
      <c r="T7650">
        <v>709</v>
      </c>
      <c r="U7650">
        <v>1068</v>
      </c>
      <c r="V7650" s="1" t="s">
        <v>4367</v>
      </c>
      <c r="W7650" s="1" t="s">
        <v>2551</v>
      </c>
      <c r="X7650" s="5" t="s">
        <v>4393</v>
      </c>
      <c r="Y7650" s="5" t="s">
        <v>2564</v>
      </c>
      <c r="Z7650" s="5" t="s">
        <v>305</v>
      </c>
      <c r="AA7650" s="5"/>
    </row>
    <row r="7651" spans="1:27" ht="12" customHeight="1" x14ac:dyDescent="0.15">
      <c r="A7651" s="1" t="s">
        <v>1884</v>
      </c>
      <c r="B7651" s="1" t="s">
        <v>156</v>
      </c>
      <c r="C7651" s="1" t="s">
        <v>77</v>
      </c>
      <c r="D7651" s="1" t="s">
        <v>2524</v>
      </c>
      <c r="E7651" s="1" t="s">
        <v>10</v>
      </c>
      <c r="F7651" s="1" t="s">
        <v>1910</v>
      </c>
      <c r="G7651" s="1" t="s">
        <v>24</v>
      </c>
      <c r="H7651" s="1" t="s">
        <v>305</v>
      </c>
      <c r="I7651">
        <v>87795</v>
      </c>
      <c r="J7651">
        <v>83722</v>
      </c>
      <c r="K7651">
        <v>79457</v>
      </c>
      <c r="L7651">
        <v>78687</v>
      </c>
      <c r="M7651">
        <v>81699</v>
      </c>
      <c r="N7651">
        <v>85381</v>
      </c>
      <c r="O7651">
        <v>84538</v>
      </c>
      <c r="P7651">
        <v>81111</v>
      </c>
      <c r="Q7651">
        <v>77319</v>
      </c>
      <c r="R7651">
        <v>75732</v>
      </c>
      <c r="S7651">
        <v>73155</v>
      </c>
      <c r="T7651">
        <v>72855</v>
      </c>
      <c r="U7651">
        <v>73412</v>
      </c>
      <c r="V7651" s="1" t="s">
        <v>4367</v>
      </c>
      <c r="W7651" s="1" t="s">
        <v>2551</v>
      </c>
      <c r="X7651" s="5" t="s">
        <v>4393</v>
      </c>
      <c r="Y7651" s="5" t="s">
        <v>2559</v>
      </c>
      <c r="Z7651" s="5" t="s">
        <v>305</v>
      </c>
      <c r="AA7651" s="5"/>
    </row>
    <row r="7652" spans="1:27" ht="12" customHeight="1" x14ac:dyDescent="0.15">
      <c r="A7652" s="1" t="s">
        <v>1884</v>
      </c>
      <c r="B7652" s="1" t="s">
        <v>198</v>
      </c>
      <c r="C7652" s="1" t="s">
        <v>9</v>
      </c>
      <c r="D7652" s="1" t="s">
        <v>2524</v>
      </c>
      <c r="E7652" s="1" t="s">
        <v>10</v>
      </c>
      <c r="F7652" s="1" t="s">
        <v>1911</v>
      </c>
      <c r="G7652" s="1" t="s">
        <v>12</v>
      </c>
      <c r="H7652" s="1" t="s">
        <v>305</v>
      </c>
      <c r="I7652">
        <v>19480</v>
      </c>
      <c r="J7652">
        <v>16460</v>
      </c>
      <c r="K7652">
        <v>20170</v>
      </c>
      <c r="L7652">
        <v>25867</v>
      </c>
      <c r="M7652">
        <v>21995</v>
      </c>
      <c r="N7652">
        <v>22133</v>
      </c>
      <c r="O7652">
        <v>20833</v>
      </c>
      <c r="P7652">
        <v>20341</v>
      </c>
      <c r="Q7652">
        <v>16990</v>
      </c>
      <c r="R7652">
        <v>15304</v>
      </c>
      <c r="S7652">
        <v>14919</v>
      </c>
      <c r="T7652">
        <v>13957</v>
      </c>
      <c r="U7652">
        <v>16350</v>
      </c>
      <c r="V7652" s="1" t="s">
        <v>4367</v>
      </c>
      <c r="W7652" s="1" t="s">
        <v>2551</v>
      </c>
      <c r="X7652" s="5" t="s">
        <v>4394</v>
      </c>
      <c r="Y7652" s="5" t="s">
        <v>2553</v>
      </c>
      <c r="Z7652" s="5" t="s">
        <v>305</v>
      </c>
      <c r="AA7652" s="5"/>
    </row>
    <row r="7653" spans="1:27" ht="12" customHeight="1" x14ac:dyDescent="0.15">
      <c r="A7653" s="1" t="s">
        <v>1884</v>
      </c>
      <c r="B7653" s="1" t="s">
        <v>198</v>
      </c>
      <c r="C7653" s="1" t="s">
        <v>15</v>
      </c>
      <c r="D7653" s="1" t="s">
        <v>2524</v>
      </c>
      <c r="E7653" s="1" t="s">
        <v>10</v>
      </c>
      <c r="F7653" s="1" t="s">
        <v>1911</v>
      </c>
      <c r="G7653" s="1" t="s">
        <v>16</v>
      </c>
      <c r="H7653" s="1" t="s">
        <v>305</v>
      </c>
      <c r="I7653">
        <v>291</v>
      </c>
      <c r="J7653">
        <v>463</v>
      </c>
      <c r="K7653">
        <v>210</v>
      </c>
      <c r="L7653">
        <v>108</v>
      </c>
      <c r="M7653">
        <v>254</v>
      </c>
      <c r="N7653">
        <v>183</v>
      </c>
      <c r="O7653">
        <v>198</v>
      </c>
      <c r="P7653">
        <v>492</v>
      </c>
      <c r="Q7653">
        <v>150</v>
      </c>
      <c r="R7653">
        <v>105</v>
      </c>
      <c r="S7653">
        <v>136</v>
      </c>
      <c r="T7653">
        <v>118</v>
      </c>
      <c r="U7653">
        <v>273</v>
      </c>
      <c r="V7653" s="1" t="s">
        <v>4367</v>
      </c>
      <c r="W7653" s="1" t="s">
        <v>2551</v>
      </c>
      <c r="X7653" s="5" t="s">
        <v>4394</v>
      </c>
      <c r="Y7653" s="5" t="s">
        <v>2561</v>
      </c>
      <c r="Z7653" s="5" t="s">
        <v>305</v>
      </c>
      <c r="AA7653" s="5"/>
    </row>
    <row r="7654" spans="1:27" ht="12" customHeight="1" x14ac:dyDescent="0.15">
      <c r="A7654" s="1" t="s">
        <v>1884</v>
      </c>
      <c r="B7654" s="1" t="s">
        <v>198</v>
      </c>
      <c r="C7654" s="1" t="s">
        <v>17</v>
      </c>
      <c r="D7654" s="1" t="s">
        <v>2524</v>
      </c>
      <c r="E7654" s="1" t="s">
        <v>10</v>
      </c>
      <c r="F7654" s="1" t="s">
        <v>1911</v>
      </c>
      <c r="G7654" s="1" t="s">
        <v>1886</v>
      </c>
      <c r="H7654" s="1" t="s">
        <v>1887</v>
      </c>
      <c r="I7654">
        <v>246074</v>
      </c>
      <c r="J7654">
        <v>431049</v>
      </c>
      <c r="K7654">
        <v>430699</v>
      </c>
      <c r="L7654">
        <v>569855</v>
      </c>
      <c r="M7654">
        <v>375688</v>
      </c>
      <c r="N7654">
        <v>615045</v>
      </c>
      <c r="O7654">
        <v>649838</v>
      </c>
      <c r="P7654">
        <v>573212</v>
      </c>
      <c r="Q7654">
        <v>505697</v>
      </c>
      <c r="R7654">
        <v>527180</v>
      </c>
      <c r="S7654">
        <v>409141</v>
      </c>
      <c r="T7654">
        <v>349834</v>
      </c>
      <c r="U7654">
        <v>408985</v>
      </c>
      <c r="V7654" s="1" t="s">
        <v>4367</v>
      </c>
      <c r="W7654" s="1" t="s">
        <v>2551</v>
      </c>
      <c r="X7654" s="5" t="s">
        <v>4394</v>
      </c>
      <c r="Y7654" s="5" t="s">
        <v>4369</v>
      </c>
      <c r="Z7654" s="5" t="s">
        <v>4370</v>
      </c>
      <c r="AA7654" s="5"/>
    </row>
    <row r="7655" spans="1:27" ht="12" customHeight="1" x14ac:dyDescent="0.15">
      <c r="A7655" s="1" t="s">
        <v>1884</v>
      </c>
      <c r="B7655" s="1" t="s">
        <v>198</v>
      </c>
      <c r="C7655" s="1" t="s">
        <v>19</v>
      </c>
      <c r="D7655" s="1" t="s">
        <v>2524</v>
      </c>
      <c r="E7655" s="1" t="s">
        <v>10</v>
      </c>
      <c r="F7655" s="1" t="s">
        <v>1911</v>
      </c>
      <c r="G7655" s="1" t="s">
        <v>242</v>
      </c>
      <c r="H7655" s="1" t="s">
        <v>305</v>
      </c>
      <c r="I7655">
        <v>11259</v>
      </c>
      <c r="J7655">
        <v>15972</v>
      </c>
      <c r="K7655">
        <v>16274</v>
      </c>
      <c r="L7655">
        <v>20986</v>
      </c>
      <c r="M7655">
        <v>14862</v>
      </c>
      <c r="N7655">
        <v>23066</v>
      </c>
      <c r="O7655">
        <v>24266</v>
      </c>
      <c r="P7655">
        <v>22004</v>
      </c>
      <c r="Q7655">
        <v>18985</v>
      </c>
      <c r="R7655">
        <v>20240</v>
      </c>
      <c r="S7655">
        <v>15338</v>
      </c>
      <c r="T7655">
        <v>13279</v>
      </c>
      <c r="U7655">
        <v>15265</v>
      </c>
      <c r="V7655" s="1" t="s">
        <v>4367</v>
      </c>
      <c r="W7655" s="1" t="s">
        <v>2551</v>
      </c>
      <c r="X7655" s="5" t="s">
        <v>4394</v>
      </c>
      <c r="Y7655" s="5" t="s">
        <v>2557</v>
      </c>
      <c r="Z7655" s="5" t="s">
        <v>305</v>
      </c>
      <c r="AA7655" s="5"/>
    </row>
    <row r="7656" spans="1:27" ht="12" customHeight="1" x14ac:dyDescent="0.15">
      <c r="A7656" s="1" t="s">
        <v>1884</v>
      </c>
      <c r="B7656" s="1" t="s">
        <v>198</v>
      </c>
      <c r="C7656" s="1" t="s">
        <v>21</v>
      </c>
      <c r="D7656" s="1" t="s">
        <v>2524</v>
      </c>
      <c r="E7656" s="1" t="s">
        <v>10</v>
      </c>
      <c r="F7656" s="1" t="s">
        <v>1911</v>
      </c>
      <c r="G7656" s="1" t="s">
        <v>245</v>
      </c>
      <c r="H7656" s="1" t="s">
        <v>306</v>
      </c>
      <c r="I7656">
        <v>448896</v>
      </c>
      <c r="J7656">
        <v>606989</v>
      </c>
      <c r="K7656">
        <v>625433</v>
      </c>
      <c r="L7656">
        <v>619985</v>
      </c>
      <c r="M7656">
        <v>549440</v>
      </c>
      <c r="N7656">
        <v>1553500</v>
      </c>
      <c r="O7656">
        <v>1451015</v>
      </c>
      <c r="P7656">
        <v>1033902</v>
      </c>
      <c r="Q7656">
        <v>1038163</v>
      </c>
      <c r="R7656">
        <v>1049111</v>
      </c>
      <c r="S7656">
        <v>725661</v>
      </c>
      <c r="T7656">
        <v>614009</v>
      </c>
      <c r="U7656">
        <v>686804</v>
      </c>
      <c r="V7656" s="1" t="s">
        <v>4367</v>
      </c>
      <c r="W7656" s="1" t="s">
        <v>2551</v>
      </c>
      <c r="X7656" s="5" t="s">
        <v>4394</v>
      </c>
      <c r="Y7656" s="5" t="s">
        <v>2740</v>
      </c>
      <c r="Z7656" s="5" t="s">
        <v>2788</v>
      </c>
      <c r="AA7656" s="5"/>
    </row>
    <row r="7657" spans="1:27" ht="12" customHeight="1" x14ac:dyDescent="0.15">
      <c r="A7657" s="1" t="s">
        <v>1884</v>
      </c>
      <c r="B7657" s="1" t="s">
        <v>198</v>
      </c>
      <c r="C7657" s="1" t="s">
        <v>23</v>
      </c>
      <c r="D7657" s="1" t="s">
        <v>2524</v>
      </c>
      <c r="E7657" s="1" t="s">
        <v>10</v>
      </c>
      <c r="F7657" s="1" t="s">
        <v>1911</v>
      </c>
      <c r="G7657" s="1" t="s">
        <v>22</v>
      </c>
      <c r="H7657" s="1" t="s">
        <v>305</v>
      </c>
      <c r="I7657">
        <v>468</v>
      </c>
      <c r="J7657">
        <v>1336</v>
      </c>
      <c r="K7657">
        <v>1310</v>
      </c>
      <c r="L7657">
        <v>2009</v>
      </c>
      <c r="M7657">
        <v>3511</v>
      </c>
      <c r="N7657">
        <v>407</v>
      </c>
      <c r="O7657">
        <v>153</v>
      </c>
      <c r="P7657">
        <v>521</v>
      </c>
      <c r="Q7657">
        <v>324</v>
      </c>
      <c r="R7657">
        <v>594</v>
      </c>
      <c r="S7657">
        <v>294</v>
      </c>
      <c r="T7657">
        <v>164</v>
      </c>
      <c r="U7657">
        <v>430</v>
      </c>
      <c r="V7657" s="1" t="s">
        <v>4367</v>
      </c>
      <c r="W7657" s="1" t="s">
        <v>2551</v>
      </c>
      <c r="X7657" s="5" t="s">
        <v>4394</v>
      </c>
      <c r="Y7657" s="5" t="s">
        <v>2564</v>
      </c>
      <c r="Z7657" s="5" t="s">
        <v>305</v>
      </c>
      <c r="AA7657" s="5"/>
    </row>
    <row r="7658" spans="1:27" ht="12" customHeight="1" x14ac:dyDescent="0.15">
      <c r="A7658" s="1" t="s">
        <v>1884</v>
      </c>
      <c r="B7658" s="1" t="s">
        <v>198</v>
      </c>
      <c r="C7658" s="1" t="s">
        <v>77</v>
      </c>
      <c r="D7658" s="1" t="s">
        <v>2524</v>
      </c>
      <c r="E7658" s="1" t="s">
        <v>10</v>
      </c>
      <c r="F7658" s="1" t="s">
        <v>1911</v>
      </c>
      <c r="G7658" s="1" t="s">
        <v>24</v>
      </c>
      <c r="H7658" s="1" t="s">
        <v>305</v>
      </c>
      <c r="I7658">
        <v>35191</v>
      </c>
      <c r="J7658">
        <v>34759</v>
      </c>
      <c r="K7658">
        <v>36566</v>
      </c>
      <c r="L7658">
        <v>39326</v>
      </c>
      <c r="M7658">
        <v>42784</v>
      </c>
      <c r="N7658">
        <v>41572</v>
      </c>
      <c r="O7658">
        <v>38136</v>
      </c>
      <c r="P7658">
        <v>36402</v>
      </c>
      <c r="Q7658">
        <v>33826</v>
      </c>
      <c r="R7658">
        <v>28560</v>
      </c>
      <c r="S7658">
        <v>27799</v>
      </c>
      <c r="T7658">
        <v>28461</v>
      </c>
      <c r="U7658">
        <v>29282</v>
      </c>
      <c r="V7658" s="1" t="s">
        <v>4367</v>
      </c>
      <c r="W7658" s="1" t="s">
        <v>2551</v>
      </c>
      <c r="X7658" s="5" t="s">
        <v>4394</v>
      </c>
      <c r="Y7658" s="5" t="s">
        <v>2559</v>
      </c>
      <c r="Z7658" s="5" t="s">
        <v>305</v>
      </c>
      <c r="AA7658" s="5"/>
    </row>
    <row r="7659" spans="1:27" ht="12" customHeight="1" x14ac:dyDescent="0.15">
      <c r="A7659" s="1" t="s">
        <v>1884</v>
      </c>
      <c r="B7659" s="1" t="s">
        <v>200</v>
      </c>
      <c r="C7659" s="1" t="s">
        <v>9</v>
      </c>
      <c r="D7659" s="1" t="s">
        <v>2524</v>
      </c>
      <c r="E7659" s="1" t="s">
        <v>10</v>
      </c>
      <c r="F7659" s="1" t="s">
        <v>1912</v>
      </c>
      <c r="G7659" s="1" t="s">
        <v>12</v>
      </c>
      <c r="H7659" s="1" t="s">
        <v>305</v>
      </c>
      <c r="I7659">
        <v>3190</v>
      </c>
      <c r="J7659">
        <v>3181</v>
      </c>
      <c r="K7659">
        <v>2852</v>
      </c>
      <c r="L7659">
        <v>1772</v>
      </c>
      <c r="M7659">
        <v>3400</v>
      </c>
      <c r="N7659">
        <v>2002</v>
      </c>
      <c r="O7659">
        <v>2286</v>
      </c>
      <c r="P7659">
        <v>2976</v>
      </c>
      <c r="Q7659">
        <v>2128</v>
      </c>
      <c r="R7659">
        <v>2614</v>
      </c>
      <c r="S7659">
        <v>3145</v>
      </c>
      <c r="T7659">
        <v>3846</v>
      </c>
      <c r="U7659">
        <v>4408</v>
      </c>
      <c r="V7659" s="1" t="s">
        <v>4367</v>
      </c>
      <c r="W7659" s="1" t="s">
        <v>2551</v>
      </c>
      <c r="X7659" s="5" t="s">
        <v>4395</v>
      </c>
      <c r="Y7659" s="5" t="s">
        <v>2553</v>
      </c>
      <c r="Z7659" s="5" t="s">
        <v>305</v>
      </c>
      <c r="AA7659" s="5"/>
    </row>
    <row r="7660" spans="1:27" ht="12" customHeight="1" x14ac:dyDescent="0.15">
      <c r="A7660" s="1" t="s">
        <v>1884</v>
      </c>
      <c r="B7660" s="1" t="s">
        <v>200</v>
      </c>
      <c r="C7660" s="1" t="s">
        <v>15</v>
      </c>
      <c r="D7660" s="1" t="s">
        <v>2524</v>
      </c>
      <c r="E7660" s="1" t="s">
        <v>10</v>
      </c>
      <c r="F7660" s="1" t="s">
        <v>1912</v>
      </c>
      <c r="G7660" s="1" t="s">
        <v>16</v>
      </c>
      <c r="H7660" s="1" t="s">
        <v>305</v>
      </c>
      <c r="I7660">
        <v>1569</v>
      </c>
      <c r="J7660">
        <v>472</v>
      </c>
      <c r="K7660">
        <v>237</v>
      </c>
      <c r="L7660">
        <v>362</v>
      </c>
      <c r="M7660">
        <v>148</v>
      </c>
      <c r="N7660">
        <v>420</v>
      </c>
      <c r="O7660">
        <v>267</v>
      </c>
      <c r="P7660">
        <v>219</v>
      </c>
      <c r="Q7660">
        <v>379</v>
      </c>
      <c r="R7660">
        <v>438</v>
      </c>
      <c r="S7660">
        <v>150</v>
      </c>
      <c r="T7660">
        <v>250</v>
      </c>
      <c r="U7660">
        <v>356</v>
      </c>
      <c r="V7660" s="1" t="s">
        <v>4367</v>
      </c>
      <c r="W7660" s="1" t="s">
        <v>2551</v>
      </c>
      <c r="X7660" s="5" t="s">
        <v>4395</v>
      </c>
      <c r="Y7660" s="5" t="s">
        <v>2561</v>
      </c>
      <c r="Z7660" s="5" t="s">
        <v>305</v>
      </c>
      <c r="AA7660" s="5"/>
    </row>
    <row r="7661" spans="1:27" ht="12" customHeight="1" x14ac:dyDescent="0.15">
      <c r="A7661" s="1" t="s">
        <v>1884</v>
      </c>
      <c r="B7661" s="1" t="s">
        <v>200</v>
      </c>
      <c r="C7661" s="1" t="s">
        <v>17</v>
      </c>
      <c r="D7661" s="1" t="s">
        <v>2524</v>
      </c>
      <c r="E7661" s="1" t="s">
        <v>10</v>
      </c>
      <c r="F7661" s="1" t="s">
        <v>1912</v>
      </c>
      <c r="G7661" s="1" t="s">
        <v>1886</v>
      </c>
      <c r="H7661" s="1" t="s">
        <v>1887</v>
      </c>
      <c r="I7661">
        <v>75539</v>
      </c>
      <c r="J7661">
        <v>55094</v>
      </c>
      <c r="K7661">
        <v>47261</v>
      </c>
      <c r="L7661">
        <v>39445</v>
      </c>
      <c r="M7661">
        <v>48630</v>
      </c>
      <c r="N7661">
        <v>37759</v>
      </c>
      <c r="O7661">
        <v>50579</v>
      </c>
      <c r="P7661">
        <v>48891</v>
      </c>
      <c r="Q7661">
        <v>55108</v>
      </c>
      <c r="R7661">
        <v>51817</v>
      </c>
      <c r="S7661">
        <v>65918</v>
      </c>
      <c r="T7661">
        <v>79709</v>
      </c>
      <c r="U7661">
        <v>97767</v>
      </c>
      <c r="V7661" s="1" t="s">
        <v>4367</v>
      </c>
      <c r="W7661" s="1" t="s">
        <v>2551</v>
      </c>
      <c r="X7661" s="5" t="s">
        <v>4395</v>
      </c>
      <c r="Y7661" s="5" t="s">
        <v>4369</v>
      </c>
      <c r="Z7661" s="5" t="s">
        <v>4370</v>
      </c>
      <c r="AA7661" s="5"/>
    </row>
    <row r="7662" spans="1:27" ht="12" customHeight="1" x14ac:dyDescent="0.15">
      <c r="A7662" s="1" t="s">
        <v>1884</v>
      </c>
      <c r="B7662" s="1" t="s">
        <v>200</v>
      </c>
      <c r="C7662" s="1" t="s">
        <v>19</v>
      </c>
      <c r="D7662" s="1" t="s">
        <v>2524</v>
      </c>
      <c r="E7662" s="1" t="s">
        <v>10</v>
      </c>
      <c r="F7662" s="1" t="s">
        <v>1912</v>
      </c>
      <c r="G7662" s="1" t="s">
        <v>242</v>
      </c>
      <c r="H7662" s="1" t="s">
        <v>305</v>
      </c>
      <c r="I7662">
        <v>3833</v>
      </c>
      <c r="J7662">
        <v>3360</v>
      </c>
      <c r="K7662">
        <v>2599</v>
      </c>
      <c r="L7662">
        <v>2338</v>
      </c>
      <c r="M7662">
        <v>3104</v>
      </c>
      <c r="N7662">
        <v>2117</v>
      </c>
      <c r="O7662">
        <v>3196</v>
      </c>
      <c r="P7662">
        <v>2762</v>
      </c>
      <c r="Q7662">
        <v>3094</v>
      </c>
      <c r="R7662">
        <v>3082</v>
      </c>
      <c r="S7662">
        <v>3018</v>
      </c>
      <c r="T7662">
        <v>3944</v>
      </c>
      <c r="U7662">
        <v>5277</v>
      </c>
      <c r="V7662" s="1" t="s">
        <v>4367</v>
      </c>
      <c r="W7662" s="1" t="s">
        <v>2551</v>
      </c>
      <c r="X7662" s="5" t="s">
        <v>4395</v>
      </c>
      <c r="Y7662" s="5" t="s">
        <v>2557</v>
      </c>
      <c r="Z7662" s="5" t="s">
        <v>305</v>
      </c>
      <c r="AA7662" s="5"/>
    </row>
    <row r="7663" spans="1:27" ht="12" customHeight="1" x14ac:dyDescent="0.15">
      <c r="A7663" s="1" t="s">
        <v>1884</v>
      </c>
      <c r="B7663" s="1" t="s">
        <v>200</v>
      </c>
      <c r="C7663" s="1" t="s">
        <v>21</v>
      </c>
      <c r="D7663" s="1" t="s">
        <v>2524</v>
      </c>
      <c r="E7663" s="1" t="s">
        <v>10</v>
      </c>
      <c r="F7663" s="1" t="s">
        <v>1912</v>
      </c>
      <c r="G7663" s="1" t="s">
        <v>245</v>
      </c>
      <c r="H7663" s="1" t="s">
        <v>306</v>
      </c>
      <c r="I7663">
        <v>434360</v>
      </c>
      <c r="J7663">
        <v>388598</v>
      </c>
      <c r="K7663">
        <v>228321</v>
      </c>
      <c r="L7663">
        <v>289630</v>
      </c>
      <c r="M7663">
        <v>286600</v>
      </c>
      <c r="N7663">
        <v>282184</v>
      </c>
      <c r="O7663">
        <v>293389</v>
      </c>
      <c r="P7663">
        <v>308241</v>
      </c>
      <c r="Q7663">
        <v>390664</v>
      </c>
      <c r="R7663">
        <v>348352</v>
      </c>
      <c r="S7663">
        <v>316376</v>
      </c>
      <c r="T7663">
        <v>430775</v>
      </c>
      <c r="U7663">
        <v>626285</v>
      </c>
      <c r="V7663" s="1" t="s">
        <v>4367</v>
      </c>
      <c r="W7663" s="1" t="s">
        <v>2551</v>
      </c>
      <c r="X7663" s="5" t="s">
        <v>4395</v>
      </c>
      <c r="Y7663" s="5" t="s">
        <v>2740</v>
      </c>
      <c r="Z7663" s="5" t="s">
        <v>2788</v>
      </c>
      <c r="AA7663" s="5"/>
    </row>
    <row r="7664" spans="1:27" ht="12" customHeight="1" x14ac:dyDescent="0.15">
      <c r="A7664" s="1" t="s">
        <v>1884</v>
      </c>
      <c r="B7664" s="1" t="s">
        <v>200</v>
      </c>
      <c r="C7664" s="1" t="s">
        <v>23</v>
      </c>
      <c r="D7664" s="1" t="s">
        <v>2524</v>
      </c>
      <c r="E7664" s="1" t="s">
        <v>10</v>
      </c>
      <c r="F7664" s="1" t="s">
        <v>1912</v>
      </c>
      <c r="G7664" s="1" t="s">
        <v>22</v>
      </c>
      <c r="H7664" s="1" t="s">
        <v>305</v>
      </c>
      <c r="I7664">
        <v>355</v>
      </c>
      <c r="J7664">
        <v>176</v>
      </c>
      <c r="K7664">
        <v>956</v>
      </c>
      <c r="L7664">
        <v>301</v>
      </c>
      <c r="M7664">
        <v>182</v>
      </c>
      <c r="N7664">
        <v>87</v>
      </c>
      <c r="O7664">
        <v>126</v>
      </c>
      <c r="P7664">
        <v>114</v>
      </c>
      <c r="Q7664">
        <v>144</v>
      </c>
      <c r="R7664">
        <v>271</v>
      </c>
      <c r="S7664">
        <v>83</v>
      </c>
      <c r="T7664">
        <v>168</v>
      </c>
      <c r="U7664">
        <v>193</v>
      </c>
      <c r="V7664" s="1" t="s">
        <v>4367</v>
      </c>
      <c r="W7664" s="1" t="s">
        <v>2551</v>
      </c>
      <c r="X7664" s="5" t="s">
        <v>4395</v>
      </c>
      <c r="Y7664" s="5" t="s">
        <v>2564</v>
      </c>
      <c r="Z7664" s="5" t="s">
        <v>305</v>
      </c>
      <c r="AA7664" s="5"/>
    </row>
    <row r="7665" spans="1:27" ht="12" customHeight="1" x14ac:dyDescent="0.15">
      <c r="A7665" s="1" t="s">
        <v>1884</v>
      </c>
      <c r="B7665" s="1" t="s">
        <v>200</v>
      </c>
      <c r="C7665" s="1" t="s">
        <v>77</v>
      </c>
      <c r="D7665" s="1" t="s">
        <v>2524</v>
      </c>
      <c r="E7665" s="1" t="s">
        <v>10</v>
      </c>
      <c r="F7665" s="1" t="s">
        <v>1912</v>
      </c>
      <c r="G7665" s="1" t="s">
        <v>24</v>
      </c>
      <c r="H7665" s="1" t="s">
        <v>305</v>
      </c>
      <c r="I7665">
        <v>24658</v>
      </c>
      <c r="J7665">
        <v>24588</v>
      </c>
      <c r="K7665">
        <v>23724</v>
      </c>
      <c r="L7665">
        <v>21882</v>
      </c>
      <c r="M7665">
        <v>21904</v>
      </c>
      <c r="N7665">
        <v>21984</v>
      </c>
      <c r="O7665">
        <v>21030</v>
      </c>
      <c r="P7665">
        <v>20981</v>
      </c>
      <c r="Q7665">
        <v>19695</v>
      </c>
      <c r="R7665">
        <v>18799</v>
      </c>
      <c r="S7665">
        <v>18851</v>
      </c>
      <c r="T7665">
        <v>18647</v>
      </c>
      <c r="U7665">
        <v>17719</v>
      </c>
      <c r="V7665" s="1" t="s">
        <v>4367</v>
      </c>
      <c r="W7665" s="1" t="s">
        <v>2551</v>
      </c>
      <c r="X7665" s="5" t="s">
        <v>4395</v>
      </c>
      <c r="Y7665" s="5" t="s">
        <v>2559</v>
      </c>
      <c r="Z7665" s="5" t="s">
        <v>305</v>
      </c>
      <c r="AA7665" s="5"/>
    </row>
    <row r="7666" spans="1:27" ht="12" customHeight="1" x14ac:dyDescent="0.15">
      <c r="A7666" s="1" t="s">
        <v>1884</v>
      </c>
      <c r="B7666" s="1" t="s">
        <v>202</v>
      </c>
      <c r="C7666" s="1" t="s">
        <v>9</v>
      </c>
      <c r="D7666" s="1" t="s">
        <v>2524</v>
      </c>
      <c r="E7666" s="1" t="s">
        <v>10</v>
      </c>
      <c r="F7666" s="1" t="s">
        <v>1913</v>
      </c>
      <c r="G7666" s="1" t="s">
        <v>12</v>
      </c>
      <c r="H7666" s="1" t="s">
        <v>305</v>
      </c>
      <c r="I7666">
        <v>29737</v>
      </c>
      <c r="J7666">
        <v>47912</v>
      </c>
      <c r="K7666">
        <v>42924</v>
      </c>
      <c r="L7666">
        <v>14997</v>
      </c>
      <c r="M7666">
        <v>26665</v>
      </c>
      <c r="N7666">
        <v>16550</v>
      </c>
      <c r="O7666">
        <v>17880</v>
      </c>
      <c r="P7666">
        <v>17072</v>
      </c>
      <c r="Q7666">
        <v>20234</v>
      </c>
      <c r="R7666">
        <v>11953</v>
      </c>
      <c r="S7666">
        <v>21118</v>
      </c>
      <c r="T7666">
        <v>46046</v>
      </c>
      <c r="U7666">
        <v>20984</v>
      </c>
      <c r="V7666" s="1" t="s">
        <v>4367</v>
      </c>
      <c r="W7666" s="1" t="s">
        <v>2551</v>
      </c>
      <c r="X7666" s="5" t="s">
        <v>4396</v>
      </c>
      <c r="Y7666" s="5" t="s">
        <v>2553</v>
      </c>
      <c r="Z7666" s="5" t="s">
        <v>305</v>
      </c>
      <c r="AA7666" s="5"/>
    </row>
    <row r="7667" spans="1:27" ht="12" customHeight="1" x14ac:dyDescent="0.15">
      <c r="A7667" s="1" t="s">
        <v>1884</v>
      </c>
      <c r="B7667" s="1" t="s">
        <v>202</v>
      </c>
      <c r="C7667" s="1" t="s">
        <v>15</v>
      </c>
      <c r="D7667" s="1" t="s">
        <v>2524</v>
      </c>
      <c r="E7667" s="1" t="s">
        <v>10</v>
      </c>
      <c r="F7667" s="1" t="s">
        <v>1913</v>
      </c>
      <c r="G7667" s="1" t="s">
        <v>16</v>
      </c>
      <c r="H7667" s="1" t="s">
        <v>305</v>
      </c>
      <c r="I7667">
        <v>18521</v>
      </c>
      <c r="J7667">
        <v>1067</v>
      </c>
      <c r="K7667">
        <v>1939</v>
      </c>
      <c r="L7667">
        <v>2275</v>
      </c>
      <c r="M7667">
        <v>8171</v>
      </c>
      <c r="N7667">
        <v>1199</v>
      </c>
      <c r="O7667">
        <v>6042</v>
      </c>
      <c r="P7667">
        <v>5072</v>
      </c>
      <c r="Q7667">
        <v>4549</v>
      </c>
      <c r="R7667">
        <v>3004</v>
      </c>
      <c r="S7667">
        <v>910</v>
      </c>
      <c r="T7667">
        <v>3614</v>
      </c>
      <c r="U7667">
        <v>2652</v>
      </c>
      <c r="V7667" s="1" t="s">
        <v>4367</v>
      </c>
      <c r="W7667" s="1" t="s">
        <v>2551</v>
      </c>
      <c r="X7667" s="5" t="s">
        <v>4396</v>
      </c>
      <c r="Y7667" s="5" t="s">
        <v>2561</v>
      </c>
      <c r="Z7667" s="5" t="s">
        <v>305</v>
      </c>
      <c r="AA7667" s="5"/>
    </row>
    <row r="7668" spans="1:27" ht="12" customHeight="1" x14ac:dyDescent="0.15">
      <c r="A7668" s="1" t="s">
        <v>1884</v>
      </c>
      <c r="B7668" s="1" t="s">
        <v>202</v>
      </c>
      <c r="C7668" s="1" t="s">
        <v>17</v>
      </c>
      <c r="D7668" s="1" t="s">
        <v>2524</v>
      </c>
      <c r="E7668" s="1" t="s">
        <v>10</v>
      </c>
      <c r="F7668" s="1" t="s">
        <v>1913</v>
      </c>
      <c r="G7668" s="1" t="s">
        <v>1886</v>
      </c>
      <c r="H7668" s="1" t="s">
        <v>1887</v>
      </c>
      <c r="I7668">
        <v>515255</v>
      </c>
      <c r="J7668">
        <v>555261</v>
      </c>
      <c r="K7668">
        <v>430852</v>
      </c>
      <c r="L7668">
        <v>438218</v>
      </c>
      <c r="M7668">
        <v>452680</v>
      </c>
      <c r="N7668">
        <v>392567</v>
      </c>
      <c r="O7668">
        <v>450307</v>
      </c>
      <c r="P7668">
        <v>509006</v>
      </c>
      <c r="Q7668">
        <v>490810</v>
      </c>
      <c r="R7668">
        <v>488701</v>
      </c>
      <c r="S7668">
        <v>409334</v>
      </c>
      <c r="T7668">
        <v>383945</v>
      </c>
      <c r="U7668">
        <v>477104</v>
      </c>
      <c r="V7668" s="1" t="s">
        <v>4367</v>
      </c>
      <c r="W7668" s="1" t="s">
        <v>2551</v>
      </c>
      <c r="X7668" s="5" t="s">
        <v>4396</v>
      </c>
      <c r="Y7668" s="5" t="s">
        <v>4369</v>
      </c>
      <c r="Z7668" s="5" t="s">
        <v>4370</v>
      </c>
      <c r="AA7668" s="5"/>
    </row>
    <row r="7669" spans="1:27" ht="12" customHeight="1" x14ac:dyDescent="0.15">
      <c r="A7669" s="1" t="s">
        <v>1884</v>
      </c>
      <c r="B7669" s="1" t="s">
        <v>202</v>
      </c>
      <c r="C7669" s="1" t="s">
        <v>19</v>
      </c>
      <c r="D7669" s="1" t="s">
        <v>2524</v>
      </c>
      <c r="E7669" s="1" t="s">
        <v>10</v>
      </c>
      <c r="F7669" s="1" t="s">
        <v>1913</v>
      </c>
      <c r="G7669" s="1" t="s">
        <v>242</v>
      </c>
      <c r="H7669" s="1" t="s">
        <v>305</v>
      </c>
      <c r="I7669">
        <v>21309</v>
      </c>
      <c r="J7669">
        <v>55883</v>
      </c>
      <c r="K7669">
        <v>43662</v>
      </c>
      <c r="L7669">
        <v>16677</v>
      </c>
      <c r="M7669">
        <v>30227</v>
      </c>
      <c r="N7669">
        <v>16433</v>
      </c>
      <c r="O7669">
        <v>18295</v>
      </c>
      <c r="P7669">
        <v>23106</v>
      </c>
      <c r="Q7669">
        <v>22443</v>
      </c>
      <c r="R7669">
        <v>18919</v>
      </c>
      <c r="S7669">
        <v>17919</v>
      </c>
      <c r="T7669">
        <v>43320</v>
      </c>
      <c r="U7669">
        <v>27987</v>
      </c>
      <c r="V7669" s="1" t="s">
        <v>4367</v>
      </c>
      <c r="W7669" s="1" t="s">
        <v>2551</v>
      </c>
      <c r="X7669" s="5" t="s">
        <v>4396</v>
      </c>
      <c r="Y7669" s="5" t="s">
        <v>2557</v>
      </c>
      <c r="Z7669" s="5" t="s">
        <v>305</v>
      </c>
      <c r="AA7669" s="5"/>
    </row>
    <row r="7670" spans="1:27" ht="12" customHeight="1" x14ac:dyDescent="0.15">
      <c r="A7670" s="1" t="s">
        <v>1884</v>
      </c>
      <c r="B7670" s="1" t="s">
        <v>202</v>
      </c>
      <c r="C7670" s="1" t="s">
        <v>21</v>
      </c>
      <c r="D7670" s="1" t="s">
        <v>2524</v>
      </c>
      <c r="E7670" s="1" t="s">
        <v>10</v>
      </c>
      <c r="F7670" s="1" t="s">
        <v>1913</v>
      </c>
      <c r="G7670" s="1" t="s">
        <v>245</v>
      </c>
      <c r="H7670" s="1" t="s">
        <v>306</v>
      </c>
      <c r="I7670">
        <v>3721578</v>
      </c>
      <c r="J7670">
        <v>3442316</v>
      </c>
      <c r="K7670">
        <v>2568767</v>
      </c>
      <c r="L7670">
        <v>2676419</v>
      </c>
      <c r="M7670">
        <v>2799308</v>
      </c>
      <c r="N7670">
        <v>2638143</v>
      </c>
      <c r="O7670">
        <v>2883583</v>
      </c>
      <c r="P7670">
        <v>3274193</v>
      </c>
      <c r="Q7670">
        <v>3620097</v>
      </c>
      <c r="R7670">
        <v>3360744</v>
      </c>
      <c r="S7670">
        <v>2758972</v>
      </c>
      <c r="T7670">
        <v>2475966</v>
      </c>
      <c r="U7670">
        <v>3560682</v>
      </c>
      <c r="V7670" s="1" t="s">
        <v>4367</v>
      </c>
      <c r="W7670" s="1" t="s">
        <v>2551</v>
      </c>
      <c r="X7670" s="5" t="s">
        <v>4396</v>
      </c>
      <c r="Y7670" s="5" t="s">
        <v>2740</v>
      </c>
      <c r="Z7670" s="5" t="s">
        <v>2788</v>
      </c>
      <c r="AA7670" s="5"/>
    </row>
    <row r="7671" spans="1:27" ht="12" customHeight="1" x14ac:dyDescent="0.15">
      <c r="A7671" s="1" t="s">
        <v>1884</v>
      </c>
      <c r="B7671" s="1" t="s">
        <v>202</v>
      </c>
      <c r="C7671" s="1" t="s">
        <v>23</v>
      </c>
      <c r="D7671" s="1" t="s">
        <v>2524</v>
      </c>
      <c r="E7671" s="1" t="s">
        <v>10</v>
      </c>
      <c r="F7671" s="1" t="s">
        <v>1913</v>
      </c>
      <c r="G7671" s="1" t="s">
        <v>22</v>
      </c>
      <c r="H7671" s="1" t="s">
        <v>305</v>
      </c>
      <c r="I7671">
        <v>901</v>
      </c>
      <c r="J7671">
        <v>594</v>
      </c>
      <c r="K7671">
        <v>666</v>
      </c>
      <c r="L7671">
        <v>664</v>
      </c>
      <c r="M7671">
        <v>517</v>
      </c>
      <c r="N7671">
        <v>456</v>
      </c>
      <c r="O7671">
        <v>2126</v>
      </c>
      <c r="P7671">
        <v>1793</v>
      </c>
      <c r="Q7671">
        <v>1002</v>
      </c>
      <c r="R7671">
        <v>398</v>
      </c>
      <c r="S7671">
        <v>357</v>
      </c>
      <c r="T7671">
        <v>403</v>
      </c>
      <c r="U7671">
        <v>745</v>
      </c>
      <c r="V7671" s="1" t="s">
        <v>4367</v>
      </c>
      <c r="W7671" s="1" t="s">
        <v>2551</v>
      </c>
      <c r="X7671" s="5" t="s">
        <v>4396</v>
      </c>
      <c r="Y7671" s="5" t="s">
        <v>2564</v>
      </c>
      <c r="Z7671" s="5" t="s">
        <v>305</v>
      </c>
      <c r="AA7671" s="5"/>
    </row>
    <row r="7672" spans="1:27" ht="12" customHeight="1" x14ac:dyDescent="0.15">
      <c r="A7672" s="1" t="s">
        <v>1884</v>
      </c>
      <c r="B7672" s="1" t="s">
        <v>202</v>
      </c>
      <c r="C7672" s="1" t="s">
        <v>77</v>
      </c>
      <c r="D7672" s="1" t="s">
        <v>2524</v>
      </c>
      <c r="E7672" s="1" t="s">
        <v>10</v>
      </c>
      <c r="F7672" s="1" t="s">
        <v>1913</v>
      </c>
      <c r="G7672" s="1" t="s">
        <v>24</v>
      </c>
      <c r="H7672" s="1" t="s">
        <v>305</v>
      </c>
      <c r="I7672">
        <v>84868</v>
      </c>
      <c r="J7672">
        <v>76212</v>
      </c>
      <c r="K7672">
        <v>75264</v>
      </c>
      <c r="L7672">
        <v>73682</v>
      </c>
      <c r="M7672">
        <v>76984</v>
      </c>
      <c r="N7672">
        <v>77319</v>
      </c>
      <c r="O7672">
        <v>80007</v>
      </c>
      <c r="P7672">
        <v>75627</v>
      </c>
      <c r="Q7672">
        <v>76033</v>
      </c>
      <c r="R7672">
        <v>69920</v>
      </c>
      <c r="S7672">
        <v>72658</v>
      </c>
      <c r="T7672">
        <v>77625</v>
      </c>
      <c r="U7672">
        <v>71788</v>
      </c>
      <c r="V7672" s="1" t="s">
        <v>4367</v>
      </c>
      <c r="W7672" s="1" t="s">
        <v>2551</v>
      </c>
      <c r="X7672" s="5" t="s">
        <v>4396</v>
      </c>
      <c r="Y7672" s="5" t="s">
        <v>2559</v>
      </c>
      <c r="Z7672" s="5" t="s">
        <v>305</v>
      </c>
      <c r="AA7672" s="5"/>
    </row>
    <row r="7673" spans="1:27" ht="12" customHeight="1" x14ac:dyDescent="0.15">
      <c r="A7673" s="1" t="s">
        <v>1884</v>
      </c>
      <c r="B7673" s="1" t="s">
        <v>204</v>
      </c>
      <c r="C7673" s="1" t="s">
        <v>9</v>
      </c>
      <c r="D7673" s="1" t="s">
        <v>2524</v>
      </c>
      <c r="E7673" s="1" t="s">
        <v>10</v>
      </c>
      <c r="F7673" s="1" t="s">
        <v>1914</v>
      </c>
      <c r="G7673" s="1" t="s">
        <v>12</v>
      </c>
      <c r="H7673" s="1" t="s">
        <v>305</v>
      </c>
      <c r="I7673">
        <v>25197</v>
      </c>
      <c r="J7673">
        <v>29249</v>
      </c>
      <c r="K7673">
        <v>22186</v>
      </c>
      <c r="L7673">
        <v>26415</v>
      </c>
      <c r="M7673">
        <v>26540</v>
      </c>
      <c r="N7673">
        <v>30626</v>
      </c>
      <c r="O7673">
        <v>25577</v>
      </c>
      <c r="P7673">
        <v>26556</v>
      </c>
      <c r="Q7673">
        <v>25225</v>
      </c>
      <c r="R7673">
        <v>25244</v>
      </c>
      <c r="S7673">
        <v>22805</v>
      </c>
      <c r="T7673">
        <v>25005</v>
      </c>
      <c r="U7673">
        <v>28279</v>
      </c>
      <c r="V7673" s="1" t="s">
        <v>4367</v>
      </c>
      <c r="W7673" s="1" t="s">
        <v>2551</v>
      </c>
      <c r="X7673" s="5" t="s">
        <v>4397</v>
      </c>
      <c r="Y7673" s="5" t="s">
        <v>2553</v>
      </c>
      <c r="Z7673" s="5" t="s">
        <v>305</v>
      </c>
      <c r="AA7673" s="5"/>
    </row>
    <row r="7674" spans="1:27" ht="12" customHeight="1" x14ac:dyDescent="0.15">
      <c r="A7674" s="1" t="s">
        <v>1884</v>
      </c>
      <c r="B7674" s="1" t="s">
        <v>204</v>
      </c>
      <c r="C7674" s="1" t="s">
        <v>15</v>
      </c>
      <c r="D7674" s="1" t="s">
        <v>2524</v>
      </c>
      <c r="E7674" s="1" t="s">
        <v>10</v>
      </c>
      <c r="F7674" s="1" t="s">
        <v>1914</v>
      </c>
      <c r="G7674" s="1" t="s">
        <v>16</v>
      </c>
      <c r="H7674" s="1" t="s">
        <v>305</v>
      </c>
      <c r="I7674">
        <v>19136</v>
      </c>
      <c r="J7674">
        <v>8961</v>
      </c>
      <c r="K7674">
        <v>7952</v>
      </c>
      <c r="L7674">
        <v>6996</v>
      </c>
      <c r="M7674">
        <v>16380</v>
      </c>
      <c r="N7674">
        <v>7550</v>
      </c>
      <c r="O7674">
        <v>10344</v>
      </c>
      <c r="P7674">
        <v>15934</v>
      </c>
      <c r="Q7674">
        <v>9730</v>
      </c>
      <c r="R7674">
        <v>19978</v>
      </c>
      <c r="S7674">
        <v>14376</v>
      </c>
      <c r="T7674">
        <v>28667</v>
      </c>
      <c r="U7674">
        <v>30650</v>
      </c>
      <c r="V7674" s="1" t="s">
        <v>4367</v>
      </c>
      <c r="W7674" s="1" t="s">
        <v>2551</v>
      </c>
      <c r="X7674" s="5" t="s">
        <v>4397</v>
      </c>
      <c r="Y7674" s="5" t="s">
        <v>2561</v>
      </c>
      <c r="Z7674" s="5" t="s">
        <v>305</v>
      </c>
      <c r="AA7674" s="5"/>
    </row>
    <row r="7675" spans="1:27" ht="12" customHeight="1" x14ac:dyDescent="0.15">
      <c r="A7675" s="1" t="s">
        <v>1884</v>
      </c>
      <c r="B7675" s="1" t="s">
        <v>204</v>
      </c>
      <c r="C7675" s="1" t="s">
        <v>17</v>
      </c>
      <c r="D7675" s="1" t="s">
        <v>2524</v>
      </c>
      <c r="E7675" s="1" t="s">
        <v>10</v>
      </c>
      <c r="F7675" s="1" t="s">
        <v>1914</v>
      </c>
      <c r="G7675" s="1" t="s">
        <v>1886</v>
      </c>
      <c r="H7675" s="1" t="s">
        <v>1887</v>
      </c>
      <c r="I7675">
        <v>832921</v>
      </c>
      <c r="J7675">
        <v>826445</v>
      </c>
      <c r="K7675">
        <v>610850</v>
      </c>
      <c r="L7675">
        <v>746185</v>
      </c>
      <c r="M7675">
        <v>771370</v>
      </c>
      <c r="N7675">
        <v>768953</v>
      </c>
      <c r="O7675">
        <v>769021</v>
      </c>
      <c r="P7675">
        <v>862454</v>
      </c>
      <c r="Q7675">
        <v>803612</v>
      </c>
      <c r="R7675">
        <v>956831</v>
      </c>
      <c r="S7675">
        <v>676330</v>
      </c>
      <c r="T7675">
        <v>676045</v>
      </c>
      <c r="U7675">
        <v>745486</v>
      </c>
      <c r="V7675" s="1" t="s">
        <v>4367</v>
      </c>
      <c r="W7675" s="1" t="s">
        <v>2551</v>
      </c>
      <c r="X7675" s="5" t="s">
        <v>4397</v>
      </c>
      <c r="Y7675" s="5" t="s">
        <v>4369</v>
      </c>
      <c r="Z7675" s="5" t="s">
        <v>4370</v>
      </c>
      <c r="AA7675" s="5"/>
    </row>
    <row r="7676" spans="1:27" ht="12" customHeight="1" x14ac:dyDescent="0.15">
      <c r="A7676" s="1" t="s">
        <v>1884</v>
      </c>
      <c r="B7676" s="1" t="s">
        <v>204</v>
      </c>
      <c r="C7676" s="1" t="s">
        <v>19</v>
      </c>
      <c r="D7676" s="1" t="s">
        <v>2524</v>
      </c>
      <c r="E7676" s="1" t="s">
        <v>10</v>
      </c>
      <c r="F7676" s="1" t="s">
        <v>1914</v>
      </c>
      <c r="G7676" s="1" t="s">
        <v>242</v>
      </c>
      <c r="H7676" s="1" t="s">
        <v>305</v>
      </c>
      <c r="I7676">
        <v>38577</v>
      </c>
      <c r="J7676">
        <v>37859</v>
      </c>
      <c r="K7676">
        <v>25778</v>
      </c>
      <c r="L7676">
        <v>32462</v>
      </c>
      <c r="M7676">
        <v>33238</v>
      </c>
      <c r="N7676">
        <v>37506</v>
      </c>
      <c r="O7676">
        <v>43503</v>
      </c>
      <c r="P7676">
        <v>36594</v>
      </c>
      <c r="Q7676">
        <v>36169</v>
      </c>
      <c r="R7676">
        <v>47163</v>
      </c>
      <c r="S7676">
        <v>43429</v>
      </c>
      <c r="T7676">
        <v>43336</v>
      </c>
      <c r="U7676">
        <v>35776</v>
      </c>
      <c r="V7676" s="1" t="s">
        <v>4367</v>
      </c>
      <c r="W7676" s="1" t="s">
        <v>2551</v>
      </c>
      <c r="X7676" s="5" t="s">
        <v>4397</v>
      </c>
      <c r="Y7676" s="5" t="s">
        <v>2557</v>
      </c>
      <c r="Z7676" s="5" t="s">
        <v>305</v>
      </c>
      <c r="AA7676" s="5"/>
    </row>
    <row r="7677" spans="1:27" ht="12" customHeight="1" x14ac:dyDescent="0.15">
      <c r="A7677" s="1" t="s">
        <v>1884</v>
      </c>
      <c r="B7677" s="1" t="s">
        <v>204</v>
      </c>
      <c r="C7677" s="1" t="s">
        <v>21</v>
      </c>
      <c r="D7677" s="1" t="s">
        <v>2524</v>
      </c>
      <c r="E7677" s="1" t="s">
        <v>10</v>
      </c>
      <c r="F7677" s="1" t="s">
        <v>1914</v>
      </c>
      <c r="G7677" s="1" t="s">
        <v>245</v>
      </c>
      <c r="H7677" s="1" t="s">
        <v>306</v>
      </c>
      <c r="I7677">
        <v>5156463</v>
      </c>
      <c r="J7677">
        <v>4814378</v>
      </c>
      <c r="K7677">
        <v>3200052</v>
      </c>
      <c r="L7677">
        <v>4164114</v>
      </c>
      <c r="M7677">
        <v>3935134</v>
      </c>
      <c r="N7677">
        <v>4704154</v>
      </c>
      <c r="O7677">
        <v>4458225</v>
      </c>
      <c r="P7677">
        <v>4647170</v>
      </c>
      <c r="Q7677">
        <v>4503894</v>
      </c>
      <c r="R7677">
        <v>5505962</v>
      </c>
      <c r="S7677">
        <v>3870608</v>
      </c>
      <c r="T7677">
        <v>3867261</v>
      </c>
      <c r="U7677">
        <v>4170062</v>
      </c>
      <c r="V7677" s="1" t="s">
        <v>4367</v>
      </c>
      <c r="W7677" s="1" t="s">
        <v>2551</v>
      </c>
      <c r="X7677" s="5" t="s">
        <v>4397</v>
      </c>
      <c r="Y7677" s="5" t="s">
        <v>2740</v>
      </c>
      <c r="Z7677" s="5" t="s">
        <v>2788</v>
      </c>
      <c r="AA7677" s="5"/>
    </row>
    <row r="7678" spans="1:27" ht="12" customHeight="1" x14ac:dyDescent="0.15">
      <c r="A7678" s="1" t="s">
        <v>1884</v>
      </c>
      <c r="B7678" s="1" t="s">
        <v>204</v>
      </c>
      <c r="C7678" s="1" t="s">
        <v>23</v>
      </c>
      <c r="D7678" s="1" t="s">
        <v>2524</v>
      </c>
      <c r="E7678" s="1" t="s">
        <v>10</v>
      </c>
      <c r="F7678" s="1" t="s">
        <v>1914</v>
      </c>
      <c r="G7678" s="1" t="s">
        <v>22</v>
      </c>
      <c r="H7678" s="1" t="s">
        <v>305</v>
      </c>
      <c r="I7678">
        <v>662</v>
      </c>
      <c r="J7678">
        <v>516</v>
      </c>
      <c r="K7678">
        <v>914</v>
      </c>
      <c r="L7678">
        <v>896</v>
      </c>
      <c r="M7678">
        <v>260</v>
      </c>
      <c r="N7678">
        <v>396</v>
      </c>
      <c r="O7678">
        <v>619</v>
      </c>
      <c r="P7678">
        <v>566</v>
      </c>
      <c r="Q7678">
        <v>372</v>
      </c>
      <c r="R7678">
        <v>518</v>
      </c>
      <c r="S7678">
        <v>464</v>
      </c>
      <c r="T7678">
        <v>278</v>
      </c>
      <c r="U7678">
        <v>697</v>
      </c>
      <c r="V7678" s="1" t="s">
        <v>4367</v>
      </c>
      <c r="W7678" s="1" t="s">
        <v>2551</v>
      </c>
      <c r="X7678" s="5" t="s">
        <v>4397</v>
      </c>
      <c r="Y7678" s="5" t="s">
        <v>2564</v>
      </c>
      <c r="Z7678" s="5" t="s">
        <v>305</v>
      </c>
      <c r="AA7678" s="5"/>
    </row>
    <row r="7679" spans="1:27" ht="12" customHeight="1" x14ac:dyDescent="0.15">
      <c r="A7679" s="1" t="s">
        <v>1884</v>
      </c>
      <c r="B7679" s="1" t="s">
        <v>204</v>
      </c>
      <c r="C7679" s="1" t="s">
        <v>77</v>
      </c>
      <c r="D7679" s="1" t="s">
        <v>2524</v>
      </c>
      <c r="E7679" s="1" t="s">
        <v>10</v>
      </c>
      <c r="F7679" s="1" t="s">
        <v>1914</v>
      </c>
      <c r="G7679" s="1" t="s">
        <v>24</v>
      </c>
      <c r="H7679" s="1" t="s">
        <v>305</v>
      </c>
      <c r="I7679">
        <v>82105</v>
      </c>
      <c r="J7679">
        <v>81654</v>
      </c>
      <c r="K7679">
        <v>84391</v>
      </c>
      <c r="L7679">
        <v>84189</v>
      </c>
      <c r="M7679">
        <v>92865</v>
      </c>
      <c r="N7679">
        <v>93009</v>
      </c>
      <c r="O7679">
        <v>84175</v>
      </c>
      <c r="P7679">
        <v>89342</v>
      </c>
      <c r="Q7679">
        <v>81230</v>
      </c>
      <c r="R7679">
        <v>83912</v>
      </c>
      <c r="S7679">
        <v>76308</v>
      </c>
      <c r="T7679">
        <v>86005</v>
      </c>
      <c r="U7679">
        <v>107696</v>
      </c>
      <c r="V7679" s="1" t="s">
        <v>4367</v>
      </c>
      <c r="W7679" s="1" t="s">
        <v>2551</v>
      </c>
      <c r="X7679" s="5" t="s">
        <v>4397</v>
      </c>
      <c r="Y7679" s="5" t="s">
        <v>2559</v>
      </c>
      <c r="Z7679" s="5" t="s">
        <v>305</v>
      </c>
      <c r="AA7679" s="5"/>
    </row>
    <row r="7680" spans="1:27" ht="12" customHeight="1" x14ac:dyDescent="0.15">
      <c r="A7680" s="1" t="s">
        <v>1884</v>
      </c>
      <c r="B7680" s="1" t="s">
        <v>206</v>
      </c>
      <c r="C7680" s="1" t="s">
        <v>9</v>
      </c>
      <c r="D7680" s="1" t="s">
        <v>2524</v>
      </c>
      <c r="E7680" s="1" t="s">
        <v>10</v>
      </c>
      <c r="F7680" s="1" t="s">
        <v>1915</v>
      </c>
      <c r="G7680" s="1" t="s">
        <v>12</v>
      </c>
      <c r="H7680" s="1" t="s">
        <v>305</v>
      </c>
      <c r="I7680">
        <v>37643</v>
      </c>
      <c r="J7680">
        <v>37531</v>
      </c>
      <c r="K7680">
        <v>32158</v>
      </c>
      <c r="L7680">
        <v>45050</v>
      </c>
      <c r="M7680">
        <v>44185</v>
      </c>
      <c r="N7680">
        <v>23352</v>
      </c>
      <c r="O7680">
        <v>24848</v>
      </c>
      <c r="P7680">
        <v>30116</v>
      </c>
      <c r="Q7680">
        <v>23934</v>
      </c>
      <c r="R7680">
        <v>26562</v>
      </c>
      <c r="S7680">
        <v>30282</v>
      </c>
      <c r="T7680">
        <v>19952</v>
      </c>
      <c r="U7680">
        <v>29678</v>
      </c>
      <c r="V7680" s="1" t="s">
        <v>4367</v>
      </c>
      <c r="W7680" s="1" t="s">
        <v>2551</v>
      </c>
      <c r="X7680" s="5" t="s">
        <v>4398</v>
      </c>
      <c r="Y7680" s="5" t="s">
        <v>2553</v>
      </c>
      <c r="Z7680" s="5" t="s">
        <v>305</v>
      </c>
      <c r="AA7680" s="5"/>
    </row>
    <row r="7681" spans="1:27" ht="12" customHeight="1" x14ac:dyDescent="0.15">
      <c r="A7681" s="1" t="s">
        <v>1884</v>
      </c>
      <c r="B7681" s="1" t="s">
        <v>206</v>
      </c>
      <c r="C7681" s="1" t="s">
        <v>15</v>
      </c>
      <c r="D7681" s="1" t="s">
        <v>2524</v>
      </c>
      <c r="E7681" s="1" t="s">
        <v>10</v>
      </c>
      <c r="F7681" s="1" t="s">
        <v>1915</v>
      </c>
      <c r="G7681" s="1" t="s">
        <v>16</v>
      </c>
      <c r="H7681" s="1" t="s">
        <v>305</v>
      </c>
      <c r="I7681">
        <v>11951</v>
      </c>
      <c r="J7681">
        <v>1810</v>
      </c>
      <c r="K7681">
        <v>653</v>
      </c>
      <c r="L7681">
        <v>737</v>
      </c>
      <c r="M7681">
        <v>539</v>
      </c>
      <c r="N7681">
        <v>3200</v>
      </c>
      <c r="O7681">
        <v>861</v>
      </c>
      <c r="P7681">
        <v>2046</v>
      </c>
      <c r="Q7681">
        <v>765</v>
      </c>
      <c r="R7681">
        <v>413</v>
      </c>
      <c r="S7681">
        <v>379</v>
      </c>
      <c r="T7681">
        <v>1510</v>
      </c>
      <c r="U7681">
        <v>1739</v>
      </c>
      <c r="V7681" s="1" t="s">
        <v>4367</v>
      </c>
      <c r="W7681" s="1" t="s">
        <v>2551</v>
      </c>
      <c r="X7681" s="5" t="s">
        <v>4398</v>
      </c>
      <c r="Y7681" s="5" t="s">
        <v>2561</v>
      </c>
      <c r="Z7681" s="5" t="s">
        <v>305</v>
      </c>
      <c r="AA7681" s="5"/>
    </row>
    <row r="7682" spans="1:27" ht="12" customHeight="1" x14ac:dyDescent="0.15">
      <c r="A7682" s="1" t="s">
        <v>1884</v>
      </c>
      <c r="B7682" s="1" t="s">
        <v>206</v>
      </c>
      <c r="C7682" s="1" t="s">
        <v>17</v>
      </c>
      <c r="D7682" s="1" t="s">
        <v>2524</v>
      </c>
      <c r="E7682" s="1" t="s">
        <v>10</v>
      </c>
      <c r="F7682" s="1" t="s">
        <v>1915</v>
      </c>
      <c r="G7682" s="1" t="s">
        <v>1886</v>
      </c>
      <c r="H7682" s="1" t="s">
        <v>1887</v>
      </c>
      <c r="I7682">
        <v>143536</v>
      </c>
      <c r="J7682">
        <v>173816</v>
      </c>
      <c r="K7682">
        <v>76612</v>
      </c>
      <c r="L7682">
        <v>138486</v>
      </c>
      <c r="M7682">
        <v>164915</v>
      </c>
      <c r="N7682">
        <v>181657</v>
      </c>
      <c r="O7682">
        <v>180450</v>
      </c>
      <c r="P7682">
        <v>127870</v>
      </c>
      <c r="Q7682">
        <v>87473</v>
      </c>
      <c r="R7682">
        <v>103051</v>
      </c>
      <c r="S7682">
        <v>111476</v>
      </c>
      <c r="T7682">
        <v>101695</v>
      </c>
      <c r="U7682">
        <v>126307</v>
      </c>
      <c r="V7682" s="1" t="s">
        <v>4367</v>
      </c>
      <c r="W7682" s="1" t="s">
        <v>2551</v>
      </c>
      <c r="X7682" s="5" t="s">
        <v>4398</v>
      </c>
      <c r="Y7682" s="5" t="s">
        <v>4369</v>
      </c>
      <c r="Z7682" s="5" t="s">
        <v>4370</v>
      </c>
      <c r="AA7682" s="5"/>
    </row>
    <row r="7683" spans="1:27" ht="12" customHeight="1" x14ac:dyDescent="0.15">
      <c r="A7683" s="1" t="s">
        <v>1884</v>
      </c>
      <c r="B7683" s="1" t="s">
        <v>206</v>
      </c>
      <c r="C7683" s="1" t="s">
        <v>19</v>
      </c>
      <c r="D7683" s="1" t="s">
        <v>2524</v>
      </c>
      <c r="E7683" s="1" t="s">
        <v>10</v>
      </c>
      <c r="F7683" s="1" t="s">
        <v>1915</v>
      </c>
      <c r="G7683" s="1" t="s">
        <v>242</v>
      </c>
      <c r="H7683" s="1" t="s">
        <v>305</v>
      </c>
      <c r="I7683">
        <v>39854</v>
      </c>
      <c r="J7683">
        <v>36563</v>
      </c>
      <c r="K7683">
        <v>29669</v>
      </c>
      <c r="L7683">
        <v>36511</v>
      </c>
      <c r="M7683">
        <v>47557</v>
      </c>
      <c r="N7683">
        <v>36985</v>
      </c>
      <c r="O7683">
        <v>34857</v>
      </c>
      <c r="P7683">
        <v>24308</v>
      </c>
      <c r="Q7683">
        <v>26458</v>
      </c>
      <c r="R7683">
        <v>26080</v>
      </c>
      <c r="S7683">
        <v>28645</v>
      </c>
      <c r="T7683">
        <v>22478</v>
      </c>
      <c r="U7683">
        <v>24155</v>
      </c>
      <c r="V7683" s="1" t="s">
        <v>4367</v>
      </c>
      <c r="W7683" s="1" t="s">
        <v>2551</v>
      </c>
      <c r="X7683" s="5" t="s">
        <v>4398</v>
      </c>
      <c r="Y7683" s="5" t="s">
        <v>2557</v>
      </c>
      <c r="Z7683" s="5" t="s">
        <v>305</v>
      </c>
      <c r="AA7683" s="5"/>
    </row>
    <row r="7684" spans="1:27" ht="12" customHeight="1" x14ac:dyDescent="0.15">
      <c r="A7684" s="1" t="s">
        <v>1884</v>
      </c>
      <c r="B7684" s="1" t="s">
        <v>206</v>
      </c>
      <c r="C7684" s="1" t="s">
        <v>21</v>
      </c>
      <c r="D7684" s="1" t="s">
        <v>2524</v>
      </c>
      <c r="E7684" s="1" t="s">
        <v>10</v>
      </c>
      <c r="F7684" s="1" t="s">
        <v>1915</v>
      </c>
      <c r="G7684" s="1" t="s">
        <v>245</v>
      </c>
      <c r="H7684" s="1" t="s">
        <v>306</v>
      </c>
      <c r="I7684">
        <v>407842</v>
      </c>
      <c r="J7684">
        <v>543403</v>
      </c>
      <c r="K7684">
        <v>276603</v>
      </c>
      <c r="L7684">
        <v>358802</v>
      </c>
      <c r="M7684">
        <v>377281</v>
      </c>
      <c r="N7684">
        <v>417082</v>
      </c>
      <c r="O7684">
        <v>505445</v>
      </c>
      <c r="P7684">
        <v>378094</v>
      </c>
      <c r="Q7684">
        <v>269046</v>
      </c>
      <c r="R7684">
        <v>300234</v>
      </c>
      <c r="S7684">
        <v>314719</v>
      </c>
      <c r="T7684">
        <v>293803</v>
      </c>
      <c r="U7684">
        <v>391430</v>
      </c>
      <c r="V7684" s="1" t="s">
        <v>4367</v>
      </c>
      <c r="W7684" s="1" t="s">
        <v>2551</v>
      </c>
      <c r="X7684" s="5" t="s">
        <v>4398</v>
      </c>
      <c r="Y7684" s="5" t="s">
        <v>2740</v>
      </c>
      <c r="Z7684" s="5" t="s">
        <v>2788</v>
      </c>
      <c r="AA7684" s="5"/>
    </row>
    <row r="7685" spans="1:27" ht="12" customHeight="1" x14ac:dyDescent="0.15">
      <c r="A7685" s="1" t="s">
        <v>1884</v>
      </c>
      <c r="B7685" s="1" t="s">
        <v>206</v>
      </c>
      <c r="C7685" s="1" t="s">
        <v>23</v>
      </c>
      <c r="D7685" s="1" t="s">
        <v>2524</v>
      </c>
      <c r="E7685" s="1" t="s">
        <v>10</v>
      </c>
      <c r="F7685" s="1" t="s">
        <v>1915</v>
      </c>
      <c r="G7685" s="1" t="s">
        <v>22</v>
      </c>
      <c r="H7685" s="1" t="s">
        <v>305</v>
      </c>
      <c r="I7685">
        <v>1102</v>
      </c>
      <c r="J7685">
        <v>378</v>
      </c>
      <c r="K7685">
        <v>4213</v>
      </c>
      <c r="L7685">
        <v>3108</v>
      </c>
      <c r="M7685">
        <v>1157</v>
      </c>
      <c r="N7685">
        <v>1159</v>
      </c>
      <c r="O7685">
        <v>549</v>
      </c>
      <c r="P7685">
        <v>591</v>
      </c>
      <c r="Q7685">
        <v>515</v>
      </c>
      <c r="R7685">
        <v>683</v>
      </c>
      <c r="S7685">
        <v>711</v>
      </c>
      <c r="T7685">
        <v>553</v>
      </c>
      <c r="U7685">
        <v>613</v>
      </c>
      <c r="V7685" s="1" t="s">
        <v>4367</v>
      </c>
      <c r="W7685" s="1" t="s">
        <v>2551</v>
      </c>
      <c r="X7685" s="5" t="s">
        <v>4398</v>
      </c>
      <c r="Y7685" s="5" t="s">
        <v>2564</v>
      </c>
      <c r="Z7685" s="5" t="s">
        <v>305</v>
      </c>
      <c r="AA7685" s="5"/>
    </row>
    <row r="7686" spans="1:27" ht="12" customHeight="1" x14ac:dyDescent="0.15">
      <c r="A7686" s="1" t="s">
        <v>1884</v>
      </c>
      <c r="B7686" s="1" t="s">
        <v>206</v>
      </c>
      <c r="C7686" s="1" t="s">
        <v>77</v>
      </c>
      <c r="D7686" s="1" t="s">
        <v>2524</v>
      </c>
      <c r="E7686" s="1" t="s">
        <v>10</v>
      </c>
      <c r="F7686" s="1" t="s">
        <v>1915</v>
      </c>
      <c r="G7686" s="1" t="s">
        <v>24</v>
      </c>
      <c r="H7686" s="1" t="s">
        <v>305</v>
      </c>
      <c r="I7686">
        <v>106322</v>
      </c>
      <c r="J7686">
        <v>108489</v>
      </c>
      <c r="K7686">
        <v>107078</v>
      </c>
      <c r="L7686">
        <v>111801</v>
      </c>
      <c r="M7686">
        <v>106797</v>
      </c>
      <c r="N7686">
        <v>94948</v>
      </c>
      <c r="O7686">
        <v>84687</v>
      </c>
      <c r="P7686">
        <v>91341</v>
      </c>
      <c r="Q7686">
        <v>88183</v>
      </c>
      <c r="R7686">
        <v>86465</v>
      </c>
      <c r="S7686">
        <v>87140</v>
      </c>
      <c r="T7686">
        <v>85642</v>
      </c>
      <c r="U7686">
        <v>91755</v>
      </c>
      <c r="V7686" s="1" t="s">
        <v>4367</v>
      </c>
      <c r="W7686" s="1" t="s">
        <v>2551</v>
      </c>
      <c r="X7686" s="5" t="s">
        <v>4398</v>
      </c>
      <c r="Y7686" s="5" t="s">
        <v>2559</v>
      </c>
      <c r="Z7686" s="5" t="s">
        <v>305</v>
      </c>
      <c r="AA7686" s="5"/>
    </row>
    <row r="7687" spans="1:27" ht="12" customHeight="1" x14ac:dyDescent="0.15">
      <c r="A7687" s="1" t="s">
        <v>1884</v>
      </c>
      <c r="B7687" s="1" t="s">
        <v>208</v>
      </c>
      <c r="C7687" s="1" t="s">
        <v>9</v>
      </c>
      <c r="D7687" s="1" t="s">
        <v>2524</v>
      </c>
      <c r="E7687" s="1" t="s">
        <v>10</v>
      </c>
      <c r="F7687" s="1" t="s">
        <v>1916</v>
      </c>
      <c r="G7687" s="1" t="s">
        <v>12</v>
      </c>
      <c r="H7687" s="1" t="s">
        <v>305</v>
      </c>
      <c r="I7687">
        <v>17573</v>
      </c>
      <c r="J7687">
        <v>10708</v>
      </c>
      <c r="K7687">
        <v>7505</v>
      </c>
      <c r="L7687">
        <v>10104</v>
      </c>
      <c r="M7687">
        <v>12900</v>
      </c>
      <c r="N7687">
        <v>17719</v>
      </c>
      <c r="O7687">
        <v>10321</v>
      </c>
      <c r="P7687">
        <v>11511</v>
      </c>
      <c r="Q7687">
        <v>7685</v>
      </c>
      <c r="R7687">
        <v>10635</v>
      </c>
      <c r="S7687">
        <v>8742</v>
      </c>
      <c r="T7687">
        <v>19090</v>
      </c>
      <c r="U7687">
        <v>10308</v>
      </c>
      <c r="V7687" s="1" t="s">
        <v>4367</v>
      </c>
      <c r="W7687" s="1" t="s">
        <v>2551</v>
      </c>
      <c r="X7687" s="5" t="s">
        <v>4399</v>
      </c>
      <c r="Y7687" s="5" t="s">
        <v>2553</v>
      </c>
      <c r="Z7687" s="5" t="s">
        <v>305</v>
      </c>
      <c r="AA7687" s="5"/>
    </row>
    <row r="7688" spans="1:27" ht="12" customHeight="1" x14ac:dyDescent="0.15">
      <c r="A7688" s="1" t="s">
        <v>1884</v>
      </c>
      <c r="B7688" s="1" t="s">
        <v>208</v>
      </c>
      <c r="C7688" s="1" t="s">
        <v>15</v>
      </c>
      <c r="D7688" s="1" t="s">
        <v>2524</v>
      </c>
      <c r="E7688" s="1" t="s">
        <v>10</v>
      </c>
      <c r="F7688" s="1" t="s">
        <v>1916</v>
      </c>
      <c r="G7688" s="1" t="s">
        <v>16</v>
      </c>
      <c r="H7688" s="1" t="s">
        <v>305</v>
      </c>
      <c r="I7688">
        <v>1481</v>
      </c>
      <c r="J7688">
        <v>10254</v>
      </c>
      <c r="K7688">
        <v>7268</v>
      </c>
      <c r="L7688">
        <v>4948</v>
      </c>
      <c r="M7688">
        <v>2812</v>
      </c>
      <c r="N7688">
        <v>1290</v>
      </c>
      <c r="O7688">
        <v>4317</v>
      </c>
      <c r="P7688">
        <v>6777</v>
      </c>
      <c r="Q7688">
        <v>7688</v>
      </c>
      <c r="R7688">
        <v>5870</v>
      </c>
      <c r="S7688">
        <v>2482</v>
      </c>
      <c r="T7688">
        <v>1548</v>
      </c>
      <c r="U7688">
        <v>8833</v>
      </c>
      <c r="V7688" s="1" t="s">
        <v>4367</v>
      </c>
      <c r="W7688" s="1" t="s">
        <v>2551</v>
      </c>
      <c r="X7688" s="5" t="s">
        <v>4399</v>
      </c>
      <c r="Y7688" s="5" t="s">
        <v>2561</v>
      </c>
      <c r="Z7688" s="5" t="s">
        <v>305</v>
      </c>
      <c r="AA7688" s="5"/>
    </row>
    <row r="7689" spans="1:27" ht="12" customHeight="1" x14ac:dyDescent="0.15">
      <c r="A7689" s="1" t="s">
        <v>1884</v>
      </c>
      <c r="B7689" s="1" t="s">
        <v>208</v>
      </c>
      <c r="C7689" s="1" t="s">
        <v>17</v>
      </c>
      <c r="D7689" s="1" t="s">
        <v>2524</v>
      </c>
      <c r="E7689" s="1" t="s">
        <v>10</v>
      </c>
      <c r="F7689" s="1" t="s">
        <v>1916</v>
      </c>
      <c r="G7689" s="1" t="s">
        <v>1886</v>
      </c>
      <c r="H7689" s="1" t="s">
        <v>1887</v>
      </c>
      <c r="I7689">
        <v>97670</v>
      </c>
      <c r="J7689">
        <v>115033</v>
      </c>
      <c r="K7689">
        <v>104743</v>
      </c>
      <c r="L7689">
        <v>93943</v>
      </c>
      <c r="M7689">
        <v>95679</v>
      </c>
      <c r="N7689">
        <v>100989</v>
      </c>
      <c r="O7689">
        <v>88313</v>
      </c>
      <c r="P7689">
        <v>132106</v>
      </c>
      <c r="Q7689">
        <v>117922</v>
      </c>
      <c r="R7689">
        <v>92825</v>
      </c>
      <c r="S7689">
        <v>76629</v>
      </c>
      <c r="T7689">
        <v>89707</v>
      </c>
      <c r="U7689">
        <v>104782</v>
      </c>
      <c r="V7689" s="1" t="s">
        <v>4367</v>
      </c>
      <c r="W7689" s="1" t="s">
        <v>2551</v>
      </c>
      <c r="X7689" s="5" t="s">
        <v>4399</v>
      </c>
      <c r="Y7689" s="5" t="s">
        <v>4369</v>
      </c>
      <c r="Z7689" s="5" t="s">
        <v>4370</v>
      </c>
      <c r="AA7689" s="5"/>
    </row>
    <row r="7690" spans="1:27" ht="12" customHeight="1" x14ac:dyDescent="0.15">
      <c r="A7690" s="1" t="s">
        <v>1884</v>
      </c>
      <c r="B7690" s="1" t="s">
        <v>208</v>
      </c>
      <c r="C7690" s="1" t="s">
        <v>19</v>
      </c>
      <c r="D7690" s="1" t="s">
        <v>2524</v>
      </c>
      <c r="E7690" s="1" t="s">
        <v>10</v>
      </c>
      <c r="F7690" s="1" t="s">
        <v>1916</v>
      </c>
      <c r="G7690" s="1" t="s">
        <v>242</v>
      </c>
      <c r="H7690" s="1" t="s">
        <v>305</v>
      </c>
      <c r="I7690">
        <v>19551</v>
      </c>
      <c r="J7690">
        <v>20657</v>
      </c>
      <c r="K7690">
        <v>16179</v>
      </c>
      <c r="L7690">
        <v>15307</v>
      </c>
      <c r="M7690">
        <v>15519</v>
      </c>
      <c r="N7690">
        <v>16751</v>
      </c>
      <c r="O7690">
        <v>11765</v>
      </c>
      <c r="P7690">
        <v>15414</v>
      </c>
      <c r="Q7690">
        <v>15892</v>
      </c>
      <c r="R7690">
        <v>13416</v>
      </c>
      <c r="S7690">
        <v>12376</v>
      </c>
      <c r="T7690">
        <v>20864</v>
      </c>
      <c r="U7690">
        <v>16588</v>
      </c>
      <c r="V7690" s="1" t="s">
        <v>4367</v>
      </c>
      <c r="W7690" s="1" t="s">
        <v>2551</v>
      </c>
      <c r="X7690" s="5" t="s">
        <v>4399</v>
      </c>
      <c r="Y7690" s="5" t="s">
        <v>2557</v>
      </c>
      <c r="Z7690" s="5" t="s">
        <v>305</v>
      </c>
      <c r="AA7690" s="5"/>
    </row>
    <row r="7691" spans="1:27" ht="12" customHeight="1" x14ac:dyDescent="0.15">
      <c r="A7691" s="1" t="s">
        <v>1884</v>
      </c>
      <c r="B7691" s="1" t="s">
        <v>208</v>
      </c>
      <c r="C7691" s="1" t="s">
        <v>21</v>
      </c>
      <c r="D7691" s="1" t="s">
        <v>2524</v>
      </c>
      <c r="E7691" s="1" t="s">
        <v>10</v>
      </c>
      <c r="F7691" s="1" t="s">
        <v>1916</v>
      </c>
      <c r="G7691" s="1" t="s">
        <v>245</v>
      </c>
      <c r="H7691" s="1" t="s">
        <v>306</v>
      </c>
      <c r="I7691">
        <v>598360</v>
      </c>
      <c r="J7691">
        <v>583266</v>
      </c>
      <c r="K7691">
        <v>540437</v>
      </c>
      <c r="L7691">
        <v>469245</v>
      </c>
      <c r="M7691">
        <v>574215</v>
      </c>
      <c r="N7691">
        <v>603325</v>
      </c>
      <c r="O7691">
        <v>758217</v>
      </c>
      <c r="P7691">
        <v>1452699</v>
      </c>
      <c r="Q7691">
        <v>826075</v>
      </c>
      <c r="R7691">
        <v>580336</v>
      </c>
      <c r="S7691">
        <v>453077</v>
      </c>
      <c r="T7691">
        <v>446112</v>
      </c>
      <c r="U7691">
        <v>639602</v>
      </c>
      <c r="V7691" s="1" t="s">
        <v>4367</v>
      </c>
      <c r="W7691" s="1" t="s">
        <v>2551</v>
      </c>
      <c r="X7691" s="5" t="s">
        <v>4399</v>
      </c>
      <c r="Y7691" s="5" t="s">
        <v>2740</v>
      </c>
      <c r="Z7691" s="5" t="s">
        <v>2788</v>
      </c>
      <c r="AA7691" s="5"/>
    </row>
    <row r="7692" spans="1:27" ht="12" customHeight="1" x14ac:dyDescent="0.15">
      <c r="A7692" s="1" t="s">
        <v>1884</v>
      </c>
      <c r="B7692" s="1" t="s">
        <v>208</v>
      </c>
      <c r="C7692" s="1" t="s">
        <v>23</v>
      </c>
      <c r="D7692" s="1" t="s">
        <v>2524</v>
      </c>
      <c r="E7692" s="1" t="s">
        <v>10</v>
      </c>
      <c r="F7692" s="1" t="s">
        <v>1916</v>
      </c>
      <c r="G7692" s="1" t="s">
        <v>22</v>
      </c>
      <c r="H7692" s="1" t="s">
        <v>305</v>
      </c>
      <c r="I7692">
        <v>345</v>
      </c>
      <c r="J7692">
        <v>156</v>
      </c>
      <c r="K7692">
        <v>408</v>
      </c>
      <c r="L7692">
        <v>186</v>
      </c>
      <c r="M7692">
        <v>142</v>
      </c>
      <c r="N7692">
        <v>101</v>
      </c>
      <c r="O7692">
        <v>131</v>
      </c>
      <c r="P7692">
        <v>98</v>
      </c>
      <c r="Q7692">
        <v>724</v>
      </c>
      <c r="R7692">
        <v>120</v>
      </c>
      <c r="S7692">
        <v>140</v>
      </c>
      <c r="T7692">
        <v>366</v>
      </c>
      <c r="U7692">
        <v>348</v>
      </c>
      <c r="V7692" s="1" t="s">
        <v>4367</v>
      </c>
      <c r="W7692" s="1" t="s">
        <v>2551</v>
      </c>
      <c r="X7692" s="5" t="s">
        <v>4399</v>
      </c>
      <c r="Y7692" s="5" t="s">
        <v>2564</v>
      </c>
      <c r="Z7692" s="5" t="s">
        <v>305</v>
      </c>
      <c r="AA7692" s="5"/>
    </row>
    <row r="7693" spans="1:27" ht="12" customHeight="1" x14ac:dyDescent="0.15">
      <c r="A7693" s="1" t="s">
        <v>1884</v>
      </c>
      <c r="B7693" s="1" t="s">
        <v>208</v>
      </c>
      <c r="C7693" s="1" t="s">
        <v>77</v>
      </c>
      <c r="D7693" s="1" t="s">
        <v>2524</v>
      </c>
      <c r="E7693" s="1" t="s">
        <v>10</v>
      </c>
      <c r="F7693" s="1" t="s">
        <v>1916</v>
      </c>
      <c r="G7693" s="1" t="s">
        <v>24</v>
      </c>
      <c r="H7693" s="1" t="s">
        <v>305</v>
      </c>
      <c r="I7693">
        <v>29571</v>
      </c>
      <c r="J7693">
        <v>28202</v>
      </c>
      <c r="K7693">
        <v>25748</v>
      </c>
      <c r="L7693">
        <v>25130</v>
      </c>
      <c r="M7693">
        <v>25081</v>
      </c>
      <c r="N7693">
        <v>27119</v>
      </c>
      <c r="O7693">
        <v>29613</v>
      </c>
      <c r="P7693">
        <v>32303</v>
      </c>
      <c r="Q7693">
        <v>30790</v>
      </c>
      <c r="R7693">
        <v>33538</v>
      </c>
      <c r="S7693">
        <v>32034</v>
      </c>
      <c r="T7693">
        <v>31313</v>
      </c>
      <c r="U7693">
        <v>33140</v>
      </c>
      <c r="V7693" s="1" t="s">
        <v>4367</v>
      </c>
      <c r="W7693" s="1" t="s">
        <v>2551</v>
      </c>
      <c r="X7693" s="5" t="s">
        <v>4399</v>
      </c>
      <c r="Y7693" s="5" t="s">
        <v>2559</v>
      </c>
      <c r="Z7693" s="5" t="s">
        <v>305</v>
      </c>
      <c r="AA7693" s="5"/>
    </row>
    <row r="7694" spans="1:27" ht="12" customHeight="1" x14ac:dyDescent="0.15">
      <c r="A7694" s="1" t="s">
        <v>1884</v>
      </c>
      <c r="B7694" s="1" t="s">
        <v>62</v>
      </c>
      <c r="C7694" s="1" t="s">
        <v>9</v>
      </c>
      <c r="D7694" s="1" t="s">
        <v>2524</v>
      </c>
      <c r="E7694" s="1" t="s">
        <v>10</v>
      </c>
      <c r="F7694" s="1" t="s">
        <v>1917</v>
      </c>
      <c r="G7694" s="1" t="s">
        <v>12</v>
      </c>
      <c r="H7694" s="1" t="s">
        <v>305</v>
      </c>
      <c r="I7694">
        <v>1094177</v>
      </c>
      <c r="J7694">
        <v>696648</v>
      </c>
      <c r="K7694">
        <v>485210</v>
      </c>
      <c r="L7694">
        <v>602345</v>
      </c>
      <c r="M7694">
        <v>614743</v>
      </c>
      <c r="N7694">
        <v>371336</v>
      </c>
      <c r="O7694">
        <v>382994</v>
      </c>
      <c r="P7694">
        <v>363841</v>
      </c>
      <c r="Q7694">
        <v>597747</v>
      </c>
      <c r="R7694">
        <v>877632</v>
      </c>
      <c r="S7694">
        <v>972980</v>
      </c>
      <c r="T7694">
        <v>1133269</v>
      </c>
      <c r="U7694">
        <v>1078594</v>
      </c>
      <c r="V7694" s="1" t="s">
        <v>4367</v>
      </c>
      <c r="W7694" s="1" t="s">
        <v>2551</v>
      </c>
      <c r="X7694" s="5" t="s">
        <v>4400</v>
      </c>
      <c r="Y7694" s="5" t="s">
        <v>2553</v>
      </c>
      <c r="Z7694" s="5" t="s">
        <v>305</v>
      </c>
      <c r="AA7694" s="5"/>
    </row>
    <row r="7695" spans="1:27" ht="12" customHeight="1" x14ac:dyDescent="0.15">
      <c r="A7695" s="1" t="s">
        <v>1884</v>
      </c>
      <c r="B7695" s="1" t="s">
        <v>62</v>
      </c>
      <c r="C7695" s="1" t="s">
        <v>15</v>
      </c>
      <c r="D7695" s="1" t="s">
        <v>2524</v>
      </c>
      <c r="E7695" s="1" t="s">
        <v>10</v>
      </c>
      <c r="F7695" s="1" t="s">
        <v>1917</v>
      </c>
      <c r="G7695" s="1" t="s">
        <v>16</v>
      </c>
      <c r="H7695" s="1" t="s">
        <v>305</v>
      </c>
      <c r="I7695">
        <v>24967</v>
      </c>
      <c r="J7695">
        <v>53916</v>
      </c>
      <c r="K7695">
        <v>40780</v>
      </c>
      <c r="L7695">
        <v>55740</v>
      </c>
      <c r="M7695">
        <v>29882</v>
      </c>
      <c r="N7695">
        <v>27335</v>
      </c>
      <c r="O7695">
        <v>16660</v>
      </c>
      <c r="P7695">
        <v>99846</v>
      </c>
      <c r="Q7695">
        <v>72328</v>
      </c>
      <c r="R7695">
        <v>55425</v>
      </c>
      <c r="S7695">
        <v>4620</v>
      </c>
      <c r="T7695">
        <v>24064</v>
      </c>
      <c r="U7695">
        <v>145172</v>
      </c>
      <c r="V7695" s="1" t="s">
        <v>4367</v>
      </c>
      <c r="W7695" s="1" t="s">
        <v>2551</v>
      </c>
      <c r="X7695" s="5" t="s">
        <v>4400</v>
      </c>
      <c r="Y7695" s="5" t="s">
        <v>2561</v>
      </c>
      <c r="Z7695" s="5" t="s">
        <v>305</v>
      </c>
      <c r="AA7695" s="5"/>
    </row>
    <row r="7696" spans="1:27" ht="12" customHeight="1" x14ac:dyDescent="0.15">
      <c r="A7696" s="1" t="s">
        <v>1884</v>
      </c>
      <c r="B7696" s="1" t="s">
        <v>62</v>
      </c>
      <c r="C7696" s="1" t="s">
        <v>17</v>
      </c>
      <c r="D7696" s="1" t="s">
        <v>2524</v>
      </c>
      <c r="E7696" s="1" t="s">
        <v>10</v>
      </c>
      <c r="F7696" s="1" t="s">
        <v>1917</v>
      </c>
      <c r="G7696" s="1" t="s">
        <v>1886</v>
      </c>
      <c r="H7696" s="1" t="s">
        <v>1887</v>
      </c>
      <c r="I7696">
        <v>1671517</v>
      </c>
      <c r="J7696">
        <v>1421689</v>
      </c>
      <c r="K7696">
        <v>1000767</v>
      </c>
      <c r="L7696">
        <v>986268</v>
      </c>
      <c r="M7696">
        <v>951413</v>
      </c>
      <c r="N7696">
        <v>615071</v>
      </c>
      <c r="O7696">
        <v>551007</v>
      </c>
      <c r="P7696">
        <v>555286</v>
      </c>
      <c r="Q7696">
        <v>726436</v>
      </c>
      <c r="R7696">
        <v>963444</v>
      </c>
      <c r="S7696">
        <v>1091884</v>
      </c>
      <c r="T7696">
        <v>1815079</v>
      </c>
      <c r="U7696">
        <v>1890935</v>
      </c>
      <c r="V7696" s="1" t="s">
        <v>4367</v>
      </c>
      <c r="W7696" s="1" t="s">
        <v>2551</v>
      </c>
      <c r="X7696" s="5" t="s">
        <v>4400</v>
      </c>
      <c r="Y7696" s="5" t="s">
        <v>4369</v>
      </c>
      <c r="Z7696" s="5" t="s">
        <v>4370</v>
      </c>
      <c r="AA7696" s="5"/>
    </row>
    <row r="7697" spans="1:27" ht="12" customHeight="1" x14ac:dyDescent="0.15">
      <c r="A7697" s="1" t="s">
        <v>1884</v>
      </c>
      <c r="B7697" s="1" t="s">
        <v>62</v>
      </c>
      <c r="C7697" s="1" t="s">
        <v>19</v>
      </c>
      <c r="D7697" s="1" t="s">
        <v>2524</v>
      </c>
      <c r="E7697" s="1" t="s">
        <v>10</v>
      </c>
      <c r="F7697" s="1" t="s">
        <v>1917</v>
      </c>
      <c r="G7697" s="1" t="s">
        <v>242</v>
      </c>
      <c r="H7697" s="1" t="s">
        <v>305</v>
      </c>
      <c r="I7697">
        <v>1185909</v>
      </c>
      <c r="J7697">
        <v>950545</v>
      </c>
      <c r="K7697">
        <v>668023</v>
      </c>
      <c r="L7697">
        <v>672707</v>
      </c>
      <c r="M7697">
        <v>623269</v>
      </c>
      <c r="N7697">
        <v>385060</v>
      </c>
      <c r="O7697">
        <v>286224</v>
      </c>
      <c r="P7697">
        <v>330554</v>
      </c>
      <c r="Q7697">
        <v>466874</v>
      </c>
      <c r="R7697">
        <v>607187</v>
      </c>
      <c r="S7697">
        <v>649300</v>
      </c>
      <c r="T7697">
        <v>1283523</v>
      </c>
      <c r="U7697">
        <v>1355996</v>
      </c>
      <c r="V7697" s="1" t="s">
        <v>4367</v>
      </c>
      <c r="W7697" s="1" t="s">
        <v>2551</v>
      </c>
      <c r="X7697" s="5" t="s">
        <v>4400</v>
      </c>
      <c r="Y7697" s="5" t="s">
        <v>2557</v>
      </c>
      <c r="Z7697" s="5" t="s">
        <v>305</v>
      </c>
      <c r="AA7697" s="5"/>
    </row>
    <row r="7698" spans="1:27" ht="12" customHeight="1" x14ac:dyDescent="0.15">
      <c r="A7698" s="1" t="s">
        <v>1884</v>
      </c>
      <c r="B7698" s="1" t="s">
        <v>62</v>
      </c>
      <c r="C7698" s="1" t="s">
        <v>21</v>
      </c>
      <c r="D7698" s="1" t="s">
        <v>2524</v>
      </c>
      <c r="E7698" s="1" t="s">
        <v>10</v>
      </c>
      <c r="F7698" s="1" t="s">
        <v>1917</v>
      </c>
      <c r="G7698" s="1" t="s">
        <v>245</v>
      </c>
      <c r="H7698" s="1" t="s">
        <v>306</v>
      </c>
      <c r="I7698">
        <v>6770542</v>
      </c>
      <c r="J7698">
        <v>6167082</v>
      </c>
      <c r="K7698">
        <v>5057691</v>
      </c>
      <c r="L7698">
        <v>4767776</v>
      </c>
      <c r="M7698">
        <v>4582962</v>
      </c>
      <c r="N7698">
        <v>3534981</v>
      </c>
      <c r="O7698">
        <v>1960333</v>
      </c>
      <c r="P7698">
        <v>1921236</v>
      </c>
      <c r="Q7698">
        <v>2389170</v>
      </c>
      <c r="R7698">
        <v>2804563</v>
      </c>
      <c r="S7698">
        <v>3249640</v>
      </c>
      <c r="T7698">
        <v>7788768</v>
      </c>
      <c r="U7698">
        <v>8941929</v>
      </c>
      <c r="V7698" s="1" t="s">
        <v>4367</v>
      </c>
      <c r="W7698" s="1" t="s">
        <v>2551</v>
      </c>
      <c r="X7698" s="5" t="s">
        <v>4400</v>
      </c>
      <c r="Y7698" s="5" t="s">
        <v>2740</v>
      </c>
      <c r="Z7698" s="5" t="s">
        <v>2788</v>
      </c>
      <c r="AA7698" s="5"/>
    </row>
    <row r="7699" spans="1:27" ht="12" customHeight="1" x14ac:dyDescent="0.15">
      <c r="A7699" s="1" t="s">
        <v>1884</v>
      </c>
      <c r="B7699" s="1" t="s">
        <v>62</v>
      </c>
      <c r="C7699" s="1" t="s">
        <v>23</v>
      </c>
      <c r="D7699" s="1" t="s">
        <v>2524</v>
      </c>
      <c r="E7699" s="1" t="s">
        <v>10</v>
      </c>
      <c r="F7699" s="1" t="s">
        <v>1917</v>
      </c>
      <c r="G7699" s="1" t="s">
        <v>22</v>
      </c>
      <c r="H7699" s="1" t="s">
        <v>305</v>
      </c>
      <c r="I7699">
        <v>39588</v>
      </c>
      <c r="J7699">
        <v>61538</v>
      </c>
      <c r="K7699">
        <v>32366</v>
      </c>
      <c r="L7699">
        <v>123959</v>
      </c>
      <c r="M7699">
        <v>22760</v>
      </c>
      <c r="N7699">
        <v>9589</v>
      </c>
      <c r="O7699">
        <v>14870</v>
      </c>
      <c r="P7699">
        <v>28104</v>
      </c>
      <c r="Q7699">
        <v>30421</v>
      </c>
      <c r="R7699">
        <v>104121</v>
      </c>
      <c r="S7699">
        <v>69042</v>
      </c>
      <c r="T7699">
        <v>30240</v>
      </c>
      <c r="U7699">
        <v>30489</v>
      </c>
      <c r="V7699" s="1" t="s">
        <v>4367</v>
      </c>
      <c r="W7699" s="1" t="s">
        <v>2551</v>
      </c>
      <c r="X7699" s="5" t="s">
        <v>4400</v>
      </c>
      <c r="Y7699" s="5" t="s">
        <v>2564</v>
      </c>
      <c r="Z7699" s="5" t="s">
        <v>305</v>
      </c>
      <c r="AA7699" s="5"/>
    </row>
    <row r="7700" spans="1:27" ht="12" customHeight="1" x14ac:dyDescent="0.15">
      <c r="A7700" s="1" t="s">
        <v>1884</v>
      </c>
      <c r="B7700" s="1" t="s">
        <v>62</v>
      </c>
      <c r="C7700" s="1" t="s">
        <v>77</v>
      </c>
      <c r="D7700" s="1" t="s">
        <v>2524</v>
      </c>
      <c r="E7700" s="1" t="s">
        <v>10</v>
      </c>
      <c r="F7700" s="1" t="s">
        <v>1917</v>
      </c>
      <c r="G7700" s="1" t="s">
        <v>24</v>
      </c>
      <c r="H7700" s="1" t="s">
        <v>305</v>
      </c>
      <c r="I7700">
        <v>1509416</v>
      </c>
      <c r="J7700">
        <v>1244150</v>
      </c>
      <c r="K7700">
        <v>1064380</v>
      </c>
      <c r="L7700">
        <v>914974</v>
      </c>
      <c r="M7700">
        <v>920662</v>
      </c>
      <c r="N7700">
        <v>923591</v>
      </c>
      <c r="O7700">
        <v>1020013</v>
      </c>
      <c r="P7700">
        <v>1122940</v>
      </c>
      <c r="Q7700">
        <v>1291868</v>
      </c>
      <c r="R7700">
        <v>1511395</v>
      </c>
      <c r="S7700">
        <v>1766391</v>
      </c>
      <c r="T7700">
        <v>1610780</v>
      </c>
      <c r="U7700">
        <v>1445711</v>
      </c>
      <c r="V7700" s="1" t="s">
        <v>4367</v>
      </c>
      <c r="W7700" s="1" t="s">
        <v>2551</v>
      </c>
      <c r="X7700" s="5" t="s">
        <v>4400</v>
      </c>
      <c r="Y7700" s="5" t="s">
        <v>2559</v>
      </c>
      <c r="Z7700" s="5" t="s">
        <v>305</v>
      </c>
      <c r="AA7700" s="5"/>
    </row>
    <row r="7701" spans="1:27" ht="12" customHeight="1" x14ac:dyDescent="0.15">
      <c r="A7701" s="1" t="s">
        <v>1884</v>
      </c>
      <c r="B7701" s="1" t="s">
        <v>66</v>
      </c>
      <c r="C7701" s="1" t="s">
        <v>9</v>
      </c>
      <c r="D7701" s="1" t="s">
        <v>2524</v>
      </c>
      <c r="E7701" s="1" t="s">
        <v>10</v>
      </c>
      <c r="F7701" s="1" t="s">
        <v>1918</v>
      </c>
      <c r="G7701" s="1" t="s">
        <v>12</v>
      </c>
      <c r="H7701" s="1" t="s">
        <v>305</v>
      </c>
      <c r="I7701">
        <v>961503</v>
      </c>
      <c r="J7701">
        <v>1171225</v>
      </c>
      <c r="K7701">
        <v>797945</v>
      </c>
      <c r="L7701">
        <v>774899</v>
      </c>
      <c r="M7701">
        <v>1120867</v>
      </c>
      <c r="N7701">
        <v>818602</v>
      </c>
      <c r="O7701">
        <v>1140881</v>
      </c>
      <c r="P7701">
        <v>1198963</v>
      </c>
      <c r="Q7701">
        <v>1150156</v>
      </c>
      <c r="R7701">
        <v>974620</v>
      </c>
      <c r="S7701">
        <v>1146660</v>
      </c>
      <c r="T7701">
        <v>860368</v>
      </c>
      <c r="U7701">
        <v>1063839</v>
      </c>
      <c r="V7701" s="1" t="s">
        <v>4367</v>
      </c>
      <c r="W7701" s="1" t="s">
        <v>2551</v>
      </c>
      <c r="X7701" s="5" t="s">
        <v>4401</v>
      </c>
      <c r="Y7701" s="5" t="s">
        <v>2553</v>
      </c>
      <c r="Z7701" s="5" t="s">
        <v>305</v>
      </c>
      <c r="AA7701" s="5"/>
    </row>
    <row r="7702" spans="1:27" ht="12" customHeight="1" x14ac:dyDescent="0.15">
      <c r="A7702" s="1" t="s">
        <v>1884</v>
      </c>
      <c r="B7702" s="1" t="s">
        <v>66</v>
      </c>
      <c r="C7702" s="1" t="s">
        <v>15</v>
      </c>
      <c r="D7702" s="1" t="s">
        <v>2524</v>
      </c>
      <c r="E7702" s="1" t="s">
        <v>10</v>
      </c>
      <c r="F7702" s="1" t="s">
        <v>1918</v>
      </c>
      <c r="G7702" s="1" t="s">
        <v>16</v>
      </c>
      <c r="H7702" s="1" t="s">
        <v>305</v>
      </c>
      <c r="I7702">
        <v>22764</v>
      </c>
      <c r="J7702">
        <v>1089</v>
      </c>
      <c r="K7702">
        <v>1006</v>
      </c>
      <c r="L7702">
        <v>25454</v>
      </c>
      <c r="M7702">
        <v>821</v>
      </c>
      <c r="N7702">
        <v>19609</v>
      </c>
      <c r="O7702">
        <v>1299</v>
      </c>
      <c r="P7702">
        <v>20226</v>
      </c>
      <c r="Q7702">
        <v>127</v>
      </c>
      <c r="R7702">
        <v>159</v>
      </c>
      <c r="S7702">
        <v>97</v>
      </c>
      <c r="T7702">
        <v>1853</v>
      </c>
      <c r="U7702">
        <v>1031</v>
      </c>
      <c r="V7702" s="1" t="s">
        <v>4367</v>
      </c>
      <c r="W7702" s="1" t="s">
        <v>2551</v>
      </c>
      <c r="X7702" s="5" t="s">
        <v>4401</v>
      </c>
      <c r="Y7702" s="5" t="s">
        <v>2561</v>
      </c>
      <c r="Z7702" s="5" t="s">
        <v>305</v>
      </c>
      <c r="AA7702" s="5"/>
    </row>
    <row r="7703" spans="1:27" ht="12" customHeight="1" x14ac:dyDescent="0.15">
      <c r="A7703" s="1" t="s">
        <v>1884</v>
      </c>
      <c r="B7703" s="1" t="s">
        <v>66</v>
      </c>
      <c r="C7703" s="1" t="s">
        <v>17</v>
      </c>
      <c r="D7703" s="1" t="s">
        <v>2524</v>
      </c>
      <c r="E7703" s="1" t="s">
        <v>10</v>
      </c>
      <c r="F7703" s="1" t="s">
        <v>1918</v>
      </c>
      <c r="G7703" s="1" t="s">
        <v>1886</v>
      </c>
      <c r="H7703" s="1" t="s">
        <v>1887</v>
      </c>
      <c r="I7703">
        <v>340922</v>
      </c>
      <c r="J7703">
        <v>353674</v>
      </c>
      <c r="K7703">
        <v>259148</v>
      </c>
      <c r="L7703">
        <v>316318</v>
      </c>
      <c r="M7703">
        <v>319561</v>
      </c>
      <c r="N7703">
        <v>312845</v>
      </c>
      <c r="O7703">
        <v>362146</v>
      </c>
      <c r="P7703">
        <v>321675</v>
      </c>
      <c r="Q7703">
        <v>357374</v>
      </c>
      <c r="R7703">
        <v>417952</v>
      </c>
      <c r="S7703">
        <v>333643</v>
      </c>
      <c r="T7703">
        <v>286258</v>
      </c>
      <c r="U7703">
        <v>339024</v>
      </c>
      <c r="V7703" s="1" t="s">
        <v>4367</v>
      </c>
      <c r="W7703" s="1" t="s">
        <v>2551</v>
      </c>
      <c r="X7703" s="5" t="s">
        <v>4401</v>
      </c>
      <c r="Y7703" s="5" t="s">
        <v>4369</v>
      </c>
      <c r="Z7703" s="5" t="s">
        <v>4370</v>
      </c>
      <c r="AA7703" s="5"/>
    </row>
    <row r="7704" spans="1:27" ht="12" customHeight="1" x14ac:dyDescent="0.15">
      <c r="A7704" s="1" t="s">
        <v>1884</v>
      </c>
      <c r="B7704" s="1" t="s">
        <v>66</v>
      </c>
      <c r="C7704" s="1" t="s">
        <v>19</v>
      </c>
      <c r="D7704" s="1" t="s">
        <v>2524</v>
      </c>
      <c r="E7704" s="1" t="s">
        <v>10</v>
      </c>
      <c r="F7704" s="1" t="s">
        <v>1918</v>
      </c>
      <c r="G7704" s="1" t="s">
        <v>242</v>
      </c>
      <c r="H7704" s="1" t="s">
        <v>305</v>
      </c>
      <c r="I7704">
        <v>921095</v>
      </c>
      <c r="J7704">
        <v>1113598</v>
      </c>
      <c r="K7704">
        <v>942661</v>
      </c>
      <c r="L7704">
        <v>754965</v>
      </c>
      <c r="M7704">
        <v>1036469</v>
      </c>
      <c r="N7704">
        <v>823115</v>
      </c>
      <c r="O7704">
        <v>941319</v>
      </c>
      <c r="P7704">
        <v>1082253</v>
      </c>
      <c r="Q7704">
        <v>1029384</v>
      </c>
      <c r="R7704">
        <v>1210246</v>
      </c>
      <c r="S7704">
        <v>964008</v>
      </c>
      <c r="T7704">
        <v>844691</v>
      </c>
      <c r="U7704">
        <v>1043202</v>
      </c>
      <c r="V7704" s="1" t="s">
        <v>4367</v>
      </c>
      <c r="W7704" s="1" t="s">
        <v>2551</v>
      </c>
      <c r="X7704" s="5" t="s">
        <v>4401</v>
      </c>
      <c r="Y7704" s="5" t="s">
        <v>2557</v>
      </c>
      <c r="Z7704" s="5" t="s">
        <v>305</v>
      </c>
      <c r="AA7704" s="5"/>
    </row>
    <row r="7705" spans="1:27" ht="12" customHeight="1" x14ac:dyDescent="0.15">
      <c r="A7705" s="1" t="s">
        <v>1884</v>
      </c>
      <c r="B7705" s="1" t="s">
        <v>66</v>
      </c>
      <c r="C7705" s="1" t="s">
        <v>21</v>
      </c>
      <c r="D7705" s="1" t="s">
        <v>2524</v>
      </c>
      <c r="E7705" s="1" t="s">
        <v>10</v>
      </c>
      <c r="F7705" s="1" t="s">
        <v>1918</v>
      </c>
      <c r="G7705" s="1" t="s">
        <v>245</v>
      </c>
      <c r="H7705" s="1" t="s">
        <v>306</v>
      </c>
      <c r="I7705">
        <v>831330</v>
      </c>
      <c r="J7705">
        <v>916499</v>
      </c>
      <c r="K7705">
        <v>724120</v>
      </c>
      <c r="L7705">
        <v>791199</v>
      </c>
      <c r="M7705">
        <v>923301</v>
      </c>
      <c r="N7705">
        <v>816821</v>
      </c>
      <c r="O7705">
        <v>954188</v>
      </c>
      <c r="P7705">
        <v>926714</v>
      </c>
      <c r="Q7705">
        <v>1060194</v>
      </c>
      <c r="R7705">
        <v>1176703</v>
      </c>
      <c r="S7705">
        <v>828880</v>
      </c>
      <c r="T7705">
        <v>780130</v>
      </c>
      <c r="U7705">
        <v>893154</v>
      </c>
      <c r="V7705" s="1" t="s">
        <v>4367</v>
      </c>
      <c r="W7705" s="1" t="s">
        <v>2551</v>
      </c>
      <c r="X7705" s="5" t="s">
        <v>4401</v>
      </c>
      <c r="Y7705" s="5" t="s">
        <v>2740</v>
      </c>
      <c r="Z7705" s="5" t="s">
        <v>2788</v>
      </c>
      <c r="AA7705" s="5"/>
    </row>
    <row r="7706" spans="1:27" ht="12" customHeight="1" x14ac:dyDescent="0.15">
      <c r="A7706" s="1" t="s">
        <v>1884</v>
      </c>
      <c r="B7706" s="1" t="s">
        <v>66</v>
      </c>
      <c r="C7706" s="1" t="s">
        <v>23</v>
      </c>
      <c r="D7706" s="1" t="s">
        <v>2524</v>
      </c>
      <c r="E7706" s="1" t="s">
        <v>10</v>
      </c>
      <c r="F7706" s="1" t="s">
        <v>1918</v>
      </c>
      <c r="G7706" s="1" t="s">
        <v>22</v>
      </c>
      <c r="H7706" s="1" t="s">
        <v>305</v>
      </c>
      <c r="I7706">
        <v>10638</v>
      </c>
      <c r="J7706">
        <v>15065</v>
      </c>
      <c r="K7706">
        <v>11850</v>
      </c>
      <c r="L7706">
        <v>13044</v>
      </c>
      <c r="M7706">
        <v>8232</v>
      </c>
      <c r="N7706">
        <v>8626</v>
      </c>
      <c r="O7706">
        <v>18219</v>
      </c>
      <c r="P7706">
        <v>14148</v>
      </c>
      <c r="Q7706">
        <v>11130</v>
      </c>
      <c r="R7706">
        <v>7286</v>
      </c>
      <c r="S7706">
        <v>6360</v>
      </c>
      <c r="T7706">
        <v>9379</v>
      </c>
      <c r="U7706">
        <v>14882</v>
      </c>
      <c r="V7706" s="1" t="s">
        <v>4367</v>
      </c>
      <c r="W7706" s="1" t="s">
        <v>2551</v>
      </c>
      <c r="X7706" s="5" t="s">
        <v>4401</v>
      </c>
      <c r="Y7706" s="5" t="s">
        <v>2564</v>
      </c>
      <c r="Z7706" s="5" t="s">
        <v>305</v>
      </c>
      <c r="AA7706" s="5"/>
    </row>
    <row r="7707" spans="1:27" ht="12" customHeight="1" x14ac:dyDescent="0.15">
      <c r="A7707" s="1" t="s">
        <v>1884</v>
      </c>
      <c r="B7707" s="1" t="s">
        <v>66</v>
      </c>
      <c r="C7707" s="1" t="s">
        <v>77</v>
      </c>
      <c r="D7707" s="1" t="s">
        <v>2524</v>
      </c>
      <c r="E7707" s="1" t="s">
        <v>10</v>
      </c>
      <c r="F7707" s="1" t="s">
        <v>1918</v>
      </c>
      <c r="G7707" s="1" t="s">
        <v>24</v>
      </c>
      <c r="H7707" s="1" t="s">
        <v>305</v>
      </c>
      <c r="I7707">
        <v>1285637</v>
      </c>
      <c r="J7707">
        <v>1327393</v>
      </c>
      <c r="K7707">
        <v>1170263</v>
      </c>
      <c r="L7707">
        <v>1195131</v>
      </c>
      <c r="M7707">
        <v>1271934</v>
      </c>
      <c r="N7707">
        <v>1278274</v>
      </c>
      <c r="O7707">
        <v>1460572</v>
      </c>
      <c r="P7707">
        <v>1583229</v>
      </c>
      <c r="Q7707">
        <v>1692845</v>
      </c>
      <c r="R7707">
        <v>1446925</v>
      </c>
      <c r="S7707">
        <v>1622648</v>
      </c>
      <c r="T7707">
        <v>1630646</v>
      </c>
      <c r="U7707">
        <v>1637379</v>
      </c>
      <c r="V7707" s="1" t="s">
        <v>4367</v>
      </c>
      <c r="W7707" s="1" t="s">
        <v>2551</v>
      </c>
      <c r="X7707" s="5" t="s">
        <v>4401</v>
      </c>
      <c r="Y7707" s="5" t="s">
        <v>2559</v>
      </c>
      <c r="Z7707" s="5" t="s">
        <v>305</v>
      </c>
      <c r="AA7707" s="5"/>
    </row>
    <row r="7708" spans="1:27" ht="12" customHeight="1" x14ac:dyDescent="0.15">
      <c r="A7708" s="1" t="s">
        <v>1884</v>
      </c>
      <c r="B7708" s="1" t="s">
        <v>68</v>
      </c>
      <c r="C7708" s="1" t="s">
        <v>9</v>
      </c>
      <c r="D7708" s="1" t="s">
        <v>2524</v>
      </c>
      <c r="E7708" s="1" t="s">
        <v>10</v>
      </c>
      <c r="F7708" s="1" t="s">
        <v>1919</v>
      </c>
      <c r="G7708" s="1" t="s">
        <v>12</v>
      </c>
      <c r="H7708" s="1" t="s">
        <v>305</v>
      </c>
      <c r="I7708">
        <v>528982</v>
      </c>
      <c r="J7708">
        <v>374121</v>
      </c>
      <c r="K7708">
        <v>457020</v>
      </c>
      <c r="L7708">
        <v>602769</v>
      </c>
      <c r="M7708">
        <v>489402</v>
      </c>
      <c r="N7708">
        <v>620976</v>
      </c>
      <c r="O7708">
        <v>425282</v>
      </c>
      <c r="P7708">
        <v>430960</v>
      </c>
      <c r="Q7708">
        <v>456726</v>
      </c>
      <c r="R7708">
        <v>681818</v>
      </c>
      <c r="S7708">
        <v>610274</v>
      </c>
      <c r="T7708">
        <v>616666</v>
      </c>
      <c r="U7708">
        <v>639534</v>
      </c>
      <c r="V7708" s="1" t="s">
        <v>4367</v>
      </c>
      <c r="W7708" s="1" t="s">
        <v>2551</v>
      </c>
      <c r="X7708" s="5" t="s">
        <v>4402</v>
      </c>
      <c r="Y7708" s="5" t="s">
        <v>2553</v>
      </c>
      <c r="Z7708" s="5" t="s">
        <v>305</v>
      </c>
      <c r="AA7708" s="5"/>
    </row>
    <row r="7709" spans="1:27" ht="12" customHeight="1" x14ac:dyDescent="0.15">
      <c r="A7709" s="1" t="s">
        <v>1884</v>
      </c>
      <c r="B7709" s="1" t="s">
        <v>68</v>
      </c>
      <c r="C7709" s="1" t="s">
        <v>15</v>
      </c>
      <c r="D7709" s="1" t="s">
        <v>2524</v>
      </c>
      <c r="E7709" s="1" t="s">
        <v>10</v>
      </c>
      <c r="F7709" s="1" t="s">
        <v>1919</v>
      </c>
      <c r="G7709" s="1" t="s">
        <v>16</v>
      </c>
      <c r="H7709" s="1" t="s">
        <v>305</v>
      </c>
      <c r="I7709">
        <v>2640</v>
      </c>
      <c r="J7709">
        <v>350</v>
      </c>
      <c r="K7709">
        <v>4628</v>
      </c>
      <c r="L7709">
        <v>448</v>
      </c>
      <c r="M7709">
        <v>5768</v>
      </c>
      <c r="N7709">
        <v>4205</v>
      </c>
      <c r="O7709">
        <v>1058</v>
      </c>
      <c r="P7709">
        <v>1304</v>
      </c>
      <c r="Q7709">
        <v>3773</v>
      </c>
      <c r="R7709">
        <v>125</v>
      </c>
      <c r="S7709">
        <v>186313</v>
      </c>
      <c r="T7709">
        <v>349</v>
      </c>
      <c r="U7709">
        <v>645</v>
      </c>
      <c r="V7709" s="1" t="s">
        <v>4367</v>
      </c>
      <c r="W7709" s="1" t="s">
        <v>2551</v>
      </c>
      <c r="X7709" s="5" t="s">
        <v>4402</v>
      </c>
      <c r="Y7709" s="5" t="s">
        <v>2561</v>
      </c>
      <c r="Z7709" s="5" t="s">
        <v>305</v>
      </c>
      <c r="AA7709" s="5"/>
    </row>
    <row r="7710" spans="1:27" ht="12" customHeight="1" x14ac:dyDescent="0.15">
      <c r="A7710" s="1" t="s">
        <v>1884</v>
      </c>
      <c r="B7710" s="1" t="s">
        <v>68</v>
      </c>
      <c r="C7710" s="1" t="s">
        <v>17</v>
      </c>
      <c r="D7710" s="1" t="s">
        <v>2524</v>
      </c>
      <c r="E7710" s="1" t="s">
        <v>10</v>
      </c>
      <c r="F7710" s="1" t="s">
        <v>1919</v>
      </c>
      <c r="G7710" s="1" t="s">
        <v>1886</v>
      </c>
      <c r="H7710" s="1" t="s">
        <v>1887</v>
      </c>
      <c r="I7710">
        <v>542963</v>
      </c>
      <c r="J7710">
        <v>422293</v>
      </c>
      <c r="K7710">
        <v>429367</v>
      </c>
      <c r="L7710">
        <v>552650</v>
      </c>
      <c r="M7710">
        <v>593398</v>
      </c>
      <c r="N7710">
        <v>360482</v>
      </c>
      <c r="O7710">
        <v>281391</v>
      </c>
      <c r="P7710">
        <v>255657</v>
      </c>
      <c r="Q7710">
        <v>206644</v>
      </c>
      <c r="R7710">
        <v>250723</v>
      </c>
      <c r="S7710">
        <v>253344</v>
      </c>
      <c r="T7710">
        <v>589496</v>
      </c>
      <c r="U7710">
        <v>626961</v>
      </c>
      <c r="V7710" s="1" t="s">
        <v>4367</v>
      </c>
      <c r="W7710" s="1" t="s">
        <v>2551</v>
      </c>
      <c r="X7710" s="5" t="s">
        <v>4402</v>
      </c>
      <c r="Y7710" s="5" t="s">
        <v>4369</v>
      </c>
      <c r="Z7710" s="5" t="s">
        <v>4370</v>
      </c>
      <c r="AA7710" s="5"/>
    </row>
    <row r="7711" spans="1:27" ht="12" customHeight="1" x14ac:dyDescent="0.15">
      <c r="A7711" s="1" t="s">
        <v>1884</v>
      </c>
      <c r="B7711" s="1" t="s">
        <v>68</v>
      </c>
      <c r="C7711" s="1" t="s">
        <v>19</v>
      </c>
      <c r="D7711" s="1" t="s">
        <v>2524</v>
      </c>
      <c r="E7711" s="1" t="s">
        <v>10</v>
      </c>
      <c r="F7711" s="1" t="s">
        <v>1919</v>
      </c>
      <c r="G7711" s="1" t="s">
        <v>242</v>
      </c>
      <c r="H7711" s="1" t="s">
        <v>305</v>
      </c>
      <c r="I7711">
        <v>602182</v>
      </c>
      <c r="J7711">
        <v>464672</v>
      </c>
      <c r="K7711">
        <v>445082</v>
      </c>
      <c r="L7711">
        <v>664130</v>
      </c>
      <c r="M7711">
        <v>630214</v>
      </c>
      <c r="N7711">
        <v>445036</v>
      </c>
      <c r="O7711">
        <v>457794</v>
      </c>
      <c r="P7711">
        <v>346433</v>
      </c>
      <c r="Q7711">
        <v>292332</v>
      </c>
      <c r="R7711">
        <v>361739</v>
      </c>
      <c r="S7711">
        <v>337846</v>
      </c>
      <c r="T7711">
        <v>637823</v>
      </c>
      <c r="U7711">
        <v>739785</v>
      </c>
      <c r="V7711" s="1" t="s">
        <v>4367</v>
      </c>
      <c r="W7711" s="1" t="s">
        <v>2551</v>
      </c>
      <c r="X7711" s="5" t="s">
        <v>4402</v>
      </c>
      <c r="Y7711" s="5" t="s">
        <v>2557</v>
      </c>
      <c r="Z7711" s="5" t="s">
        <v>305</v>
      </c>
      <c r="AA7711" s="5"/>
    </row>
    <row r="7712" spans="1:27" ht="12" customHeight="1" x14ac:dyDescent="0.15">
      <c r="A7712" s="1" t="s">
        <v>1884</v>
      </c>
      <c r="B7712" s="1" t="s">
        <v>68</v>
      </c>
      <c r="C7712" s="1" t="s">
        <v>21</v>
      </c>
      <c r="D7712" s="1" t="s">
        <v>2524</v>
      </c>
      <c r="E7712" s="1" t="s">
        <v>10</v>
      </c>
      <c r="F7712" s="1" t="s">
        <v>1919</v>
      </c>
      <c r="G7712" s="1" t="s">
        <v>245</v>
      </c>
      <c r="H7712" s="1" t="s">
        <v>306</v>
      </c>
      <c r="I7712">
        <v>1938603</v>
      </c>
      <c r="J7712">
        <v>1410863</v>
      </c>
      <c r="K7712">
        <v>1619868</v>
      </c>
      <c r="L7712">
        <v>1897078</v>
      </c>
      <c r="M7712">
        <v>1884248</v>
      </c>
      <c r="N7712">
        <v>1196281</v>
      </c>
      <c r="O7712">
        <v>1021527</v>
      </c>
      <c r="P7712">
        <v>824603</v>
      </c>
      <c r="Q7712">
        <v>783774</v>
      </c>
      <c r="R7712">
        <v>868703</v>
      </c>
      <c r="S7712">
        <v>760886</v>
      </c>
      <c r="T7712">
        <v>1990716</v>
      </c>
      <c r="U7712">
        <v>2245130</v>
      </c>
      <c r="V7712" s="1" t="s">
        <v>4367</v>
      </c>
      <c r="W7712" s="1" t="s">
        <v>2551</v>
      </c>
      <c r="X7712" s="5" t="s">
        <v>4402</v>
      </c>
      <c r="Y7712" s="5" t="s">
        <v>2740</v>
      </c>
      <c r="Z7712" s="5" t="s">
        <v>2788</v>
      </c>
      <c r="AA7712" s="5"/>
    </row>
    <row r="7713" spans="1:27" ht="12" customHeight="1" x14ac:dyDescent="0.15">
      <c r="A7713" s="1" t="s">
        <v>1884</v>
      </c>
      <c r="B7713" s="1" t="s">
        <v>68</v>
      </c>
      <c r="C7713" s="1" t="s">
        <v>23</v>
      </c>
      <c r="D7713" s="1" t="s">
        <v>2524</v>
      </c>
      <c r="E7713" s="1" t="s">
        <v>10</v>
      </c>
      <c r="F7713" s="1" t="s">
        <v>1919</v>
      </c>
      <c r="G7713" s="1" t="s">
        <v>22</v>
      </c>
      <c r="H7713" s="1" t="s">
        <v>305</v>
      </c>
      <c r="I7713">
        <v>80662</v>
      </c>
      <c r="J7713">
        <v>43770</v>
      </c>
      <c r="K7713">
        <v>29142</v>
      </c>
      <c r="L7713">
        <v>21620</v>
      </c>
      <c r="M7713">
        <v>13532</v>
      </c>
      <c r="N7713">
        <v>68054</v>
      </c>
      <c r="O7713">
        <v>35759</v>
      </c>
      <c r="P7713">
        <v>45475</v>
      </c>
      <c r="Q7713">
        <v>57957</v>
      </c>
      <c r="R7713">
        <v>89645</v>
      </c>
      <c r="S7713">
        <v>57812</v>
      </c>
      <c r="T7713">
        <v>14255</v>
      </c>
      <c r="U7713">
        <v>34725</v>
      </c>
      <c r="V7713" s="1" t="s">
        <v>4367</v>
      </c>
      <c r="W7713" s="1" t="s">
        <v>2551</v>
      </c>
      <c r="X7713" s="5" t="s">
        <v>4402</v>
      </c>
      <c r="Y7713" s="5" t="s">
        <v>2564</v>
      </c>
      <c r="Z7713" s="5" t="s">
        <v>305</v>
      </c>
      <c r="AA7713" s="5"/>
    </row>
    <row r="7714" spans="1:27" ht="12" customHeight="1" x14ac:dyDescent="0.15">
      <c r="A7714" s="1" t="s">
        <v>1884</v>
      </c>
      <c r="B7714" s="1" t="s">
        <v>68</v>
      </c>
      <c r="C7714" s="1" t="s">
        <v>77</v>
      </c>
      <c r="D7714" s="1" t="s">
        <v>2524</v>
      </c>
      <c r="E7714" s="1" t="s">
        <v>10</v>
      </c>
      <c r="F7714" s="1" t="s">
        <v>1919</v>
      </c>
      <c r="G7714" s="1" t="s">
        <v>24</v>
      </c>
      <c r="H7714" s="1" t="s">
        <v>305</v>
      </c>
      <c r="I7714">
        <v>1280885</v>
      </c>
      <c r="J7714">
        <v>1145134</v>
      </c>
      <c r="K7714">
        <v>1131184</v>
      </c>
      <c r="L7714">
        <v>1046425</v>
      </c>
      <c r="M7714">
        <v>896882</v>
      </c>
      <c r="N7714">
        <v>1009252</v>
      </c>
      <c r="O7714">
        <v>941337</v>
      </c>
      <c r="P7714">
        <v>979953</v>
      </c>
      <c r="Q7714">
        <v>1088146</v>
      </c>
      <c r="R7714">
        <v>1318971</v>
      </c>
      <c r="S7714">
        <v>1717586</v>
      </c>
      <c r="T7714">
        <v>1681923</v>
      </c>
      <c r="U7714">
        <v>1546630</v>
      </c>
      <c r="V7714" s="1" t="s">
        <v>4367</v>
      </c>
      <c r="W7714" s="1" t="s">
        <v>2551</v>
      </c>
      <c r="X7714" s="5" t="s">
        <v>4402</v>
      </c>
      <c r="Y7714" s="5" t="s">
        <v>2559</v>
      </c>
      <c r="Z7714" s="5" t="s">
        <v>305</v>
      </c>
      <c r="AA7714" s="5"/>
    </row>
    <row r="7715" spans="1:27" ht="12" customHeight="1" x14ac:dyDescent="0.15">
      <c r="A7715" s="1" t="s">
        <v>1884</v>
      </c>
      <c r="B7715" s="1" t="s">
        <v>212</v>
      </c>
      <c r="C7715" s="1" t="s">
        <v>9</v>
      </c>
      <c r="D7715" s="1" t="s">
        <v>2524</v>
      </c>
      <c r="E7715" s="1" t="s">
        <v>213</v>
      </c>
      <c r="F7715" s="1" t="s">
        <v>1920</v>
      </c>
      <c r="G7715" s="1" t="s">
        <v>215</v>
      </c>
      <c r="H7715" s="1" t="s">
        <v>216</v>
      </c>
      <c r="I7715">
        <v>19124</v>
      </c>
      <c r="J7715">
        <v>19195</v>
      </c>
      <c r="K7715">
        <v>19183</v>
      </c>
      <c r="L7715">
        <v>19222</v>
      </c>
      <c r="M7715">
        <v>19179</v>
      </c>
      <c r="N7715">
        <v>19155</v>
      </c>
      <c r="O7715">
        <v>19128</v>
      </c>
      <c r="P7715">
        <v>19066</v>
      </c>
      <c r="Q7715">
        <v>19054</v>
      </c>
      <c r="R7715">
        <v>19019</v>
      </c>
      <c r="S7715">
        <v>17865</v>
      </c>
      <c r="T7715">
        <v>17861</v>
      </c>
      <c r="U7715">
        <v>17910</v>
      </c>
      <c r="V7715" s="1" t="s">
        <v>4367</v>
      </c>
      <c r="W7715" s="1" t="s">
        <v>2717</v>
      </c>
      <c r="X7715" s="5" t="s">
        <v>5068</v>
      </c>
      <c r="Y7715" s="5" t="s">
        <v>2719</v>
      </c>
      <c r="Z7715" s="5" t="s">
        <v>2720</v>
      </c>
      <c r="AA7715" s="5"/>
    </row>
    <row r="7716" spans="1:27" ht="12" customHeight="1" x14ac:dyDescent="0.15">
      <c r="A7716" s="1" t="s">
        <v>1884</v>
      </c>
      <c r="B7716" s="1" t="s">
        <v>285</v>
      </c>
      <c r="C7716" s="1" t="s">
        <v>9</v>
      </c>
      <c r="D7716" s="1" t="s">
        <v>2524</v>
      </c>
      <c r="E7716" s="1" t="s">
        <v>213</v>
      </c>
      <c r="F7716" s="1" t="s">
        <v>1921</v>
      </c>
      <c r="G7716" s="1" t="s">
        <v>215</v>
      </c>
      <c r="H7716" s="1" t="s">
        <v>216</v>
      </c>
      <c r="I7716">
        <v>89087</v>
      </c>
      <c r="J7716">
        <v>89462</v>
      </c>
      <c r="K7716">
        <v>89380</v>
      </c>
      <c r="L7716">
        <v>89330</v>
      </c>
      <c r="M7716">
        <v>89186</v>
      </c>
      <c r="N7716">
        <v>89161</v>
      </c>
      <c r="O7716">
        <v>89041</v>
      </c>
      <c r="P7716">
        <v>88972</v>
      </c>
      <c r="Q7716">
        <v>88914</v>
      </c>
      <c r="R7716">
        <v>88803</v>
      </c>
      <c r="S7716">
        <v>87553</v>
      </c>
      <c r="T7716">
        <v>87466</v>
      </c>
      <c r="U7716">
        <v>86733</v>
      </c>
      <c r="V7716" s="1" t="s">
        <v>4367</v>
      </c>
      <c r="W7716" s="1" t="s">
        <v>2717</v>
      </c>
      <c r="X7716" s="5" t="s">
        <v>2816</v>
      </c>
      <c r="Y7716" s="5" t="s">
        <v>2719</v>
      </c>
      <c r="Z7716" s="5" t="s">
        <v>2720</v>
      </c>
      <c r="AA7716" s="5"/>
    </row>
    <row r="7717" spans="1:27" ht="12" customHeight="1" x14ac:dyDescent="0.15">
      <c r="A7717" s="1" t="s">
        <v>1884</v>
      </c>
      <c r="B7717" s="1" t="s">
        <v>1922</v>
      </c>
      <c r="C7717" s="1" t="s">
        <v>9</v>
      </c>
      <c r="D7717" s="1" t="s">
        <v>2524</v>
      </c>
      <c r="E7717" s="1" t="s">
        <v>1923</v>
      </c>
      <c r="F7717" s="1" t="s">
        <v>1924</v>
      </c>
      <c r="G7717" s="1" t="s">
        <v>238</v>
      </c>
      <c r="H7717" s="1" t="s">
        <v>306</v>
      </c>
      <c r="I7717" t="s">
        <v>14</v>
      </c>
      <c r="J7717" t="s">
        <v>14</v>
      </c>
      <c r="K7717" t="s">
        <v>14</v>
      </c>
      <c r="L7717" t="s">
        <v>14</v>
      </c>
      <c r="M7717" t="s">
        <v>14</v>
      </c>
      <c r="N7717" t="s">
        <v>14</v>
      </c>
      <c r="O7717" t="s">
        <v>14</v>
      </c>
      <c r="P7717" t="s">
        <v>14</v>
      </c>
      <c r="Q7717" t="s">
        <v>14</v>
      </c>
      <c r="R7717" t="s">
        <v>14</v>
      </c>
      <c r="S7717" t="s">
        <v>14</v>
      </c>
      <c r="T7717" t="s">
        <v>14</v>
      </c>
      <c r="U7717" t="s">
        <v>14</v>
      </c>
      <c r="V7717" s="1" t="s">
        <v>4367</v>
      </c>
      <c r="W7717" s="1" t="s">
        <v>4403</v>
      </c>
      <c r="X7717" s="5" t="s">
        <v>4404</v>
      </c>
      <c r="Y7717" s="5" t="s">
        <v>2737</v>
      </c>
      <c r="Z7717" s="5" t="s">
        <v>2788</v>
      </c>
      <c r="AA7717" s="5"/>
    </row>
    <row r="7718" spans="1:27" ht="12" customHeight="1" x14ac:dyDescent="0.15">
      <c r="A7718" s="1" t="s">
        <v>1884</v>
      </c>
      <c r="B7718" s="1" t="s">
        <v>1925</v>
      </c>
      <c r="C7718" s="1" t="s">
        <v>9</v>
      </c>
      <c r="D7718" s="1" t="s">
        <v>2524</v>
      </c>
      <c r="E7718" s="1" t="s">
        <v>1923</v>
      </c>
      <c r="F7718" s="1" t="s">
        <v>1926</v>
      </c>
      <c r="G7718" s="1" t="s">
        <v>238</v>
      </c>
      <c r="H7718" s="1" t="s">
        <v>306</v>
      </c>
      <c r="I7718">
        <v>0</v>
      </c>
      <c r="J7718">
        <v>0</v>
      </c>
      <c r="K7718">
        <v>0</v>
      </c>
      <c r="L7718">
        <v>0</v>
      </c>
      <c r="M7718">
        <v>0</v>
      </c>
      <c r="N7718">
        <v>0</v>
      </c>
      <c r="O7718">
        <v>0</v>
      </c>
      <c r="P7718">
        <v>0</v>
      </c>
      <c r="Q7718">
        <v>0</v>
      </c>
      <c r="R7718">
        <v>0</v>
      </c>
      <c r="S7718">
        <v>0</v>
      </c>
      <c r="T7718">
        <v>0</v>
      </c>
      <c r="U7718">
        <v>0</v>
      </c>
      <c r="V7718" s="1" t="s">
        <v>4367</v>
      </c>
      <c r="W7718" s="1" t="s">
        <v>4405</v>
      </c>
      <c r="X7718" s="5" t="s">
        <v>4406</v>
      </c>
      <c r="Y7718" s="5" t="s">
        <v>2737</v>
      </c>
      <c r="Z7718" s="5" t="s">
        <v>2788</v>
      </c>
      <c r="AA7718" s="5"/>
    </row>
    <row r="7719" spans="1:27" ht="12" customHeight="1" x14ac:dyDescent="0.15">
      <c r="A7719" s="1" t="s">
        <v>1884</v>
      </c>
      <c r="B7719" s="1" t="s">
        <v>1927</v>
      </c>
      <c r="C7719" s="1" t="s">
        <v>9</v>
      </c>
      <c r="D7719" s="1" t="s">
        <v>2524</v>
      </c>
      <c r="E7719" s="1" t="s">
        <v>1923</v>
      </c>
      <c r="F7719" s="1" t="s">
        <v>1928</v>
      </c>
      <c r="G7719" s="1" t="s">
        <v>238</v>
      </c>
      <c r="H7719" s="1" t="s">
        <v>306</v>
      </c>
      <c r="I7719" t="s">
        <v>14</v>
      </c>
      <c r="J7719" t="s">
        <v>14</v>
      </c>
      <c r="K7719" t="s">
        <v>14</v>
      </c>
      <c r="L7719" t="s">
        <v>14</v>
      </c>
      <c r="M7719" t="s">
        <v>14</v>
      </c>
      <c r="N7719" t="s">
        <v>14</v>
      </c>
      <c r="O7719" t="s">
        <v>14</v>
      </c>
      <c r="P7719" t="s">
        <v>14</v>
      </c>
      <c r="Q7719" t="s">
        <v>14</v>
      </c>
      <c r="R7719" t="s">
        <v>14</v>
      </c>
      <c r="S7719" t="s">
        <v>14</v>
      </c>
      <c r="T7719" t="s">
        <v>14</v>
      </c>
      <c r="U7719" t="s">
        <v>14</v>
      </c>
      <c r="V7719" s="1" t="s">
        <v>4367</v>
      </c>
      <c r="W7719" s="1" t="s">
        <v>4405</v>
      </c>
      <c r="X7719" s="5" t="s">
        <v>4407</v>
      </c>
      <c r="Y7719" s="5" t="s">
        <v>2737</v>
      </c>
      <c r="Z7719" s="5" t="s">
        <v>2788</v>
      </c>
      <c r="AA7719" s="5"/>
    </row>
    <row r="7720" spans="1:27" ht="12" customHeight="1" x14ac:dyDescent="0.15">
      <c r="A7720" s="1" t="s">
        <v>1884</v>
      </c>
      <c r="B7720" s="1" t="s">
        <v>1929</v>
      </c>
      <c r="C7720" s="1" t="s">
        <v>9</v>
      </c>
      <c r="D7720" s="1" t="s">
        <v>2524</v>
      </c>
      <c r="E7720" s="1" t="s">
        <v>1923</v>
      </c>
      <c r="F7720" s="1" t="s">
        <v>1930</v>
      </c>
      <c r="G7720" s="1" t="s">
        <v>238</v>
      </c>
      <c r="H7720" s="1" t="s">
        <v>306</v>
      </c>
      <c r="I7720">
        <v>0</v>
      </c>
      <c r="J7720">
        <v>0</v>
      </c>
      <c r="K7720">
        <v>0</v>
      </c>
      <c r="L7720">
        <v>0</v>
      </c>
      <c r="M7720">
        <v>0</v>
      </c>
      <c r="N7720">
        <v>0</v>
      </c>
      <c r="O7720">
        <v>0</v>
      </c>
      <c r="P7720">
        <v>0</v>
      </c>
      <c r="Q7720">
        <v>0</v>
      </c>
      <c r="R7720">
        <v>0</v>
      </c>
      <c r="S7720">
        <v>0</v>
      </c>
      <c r="T7720">
        <v>0</v>
      </c>
      <c r="U7720">
        <v>0</v>
      </c>
      <c r="V7720" s="1" t="s">
        <v>4367</v>
      </c>
      <c r="W7720" s="1" t="s">
        <v>4405</v>
      </c>
      <c r="X7720" s="5" t="s">
        <v>4408</v>
      </c>
      <c r="Y7720" s="5" t="s">
        <v>2737</v>
      </c>
      <c r="Z7720" s="5" t="s">
        <v>2788</v>
      </c>
      <c r="AA7720" s="5"/>
    </row>
    <row r="7721" spans="1:27" ht="12" customHeight="1" x14ac:dyDescent="0.15">
      <c r="A7721" s="1" t="s">
        <v>1884</v>
      </c>
      <c r="B7721" s="1" t="s">
        <v>1931</v>
      </c>
      <c r="C7721" s="1" t="s">
        <v>9</v>
      </c>
      <c r="D7721" s="1" t="s">
        <v>2524</v>
      </c>
      <c r="E7721" s="1" t="s">
        <v>1923</v>
      </c>
      <c r="F7721" s="1" t="s">
        <v>1932</v>
      </c>
      <c r="G7721" s="1" t="s">
        <v>238</v>
      </c>
      <c r="H7721" s="1" t="s">
        <v>306</v>
      </c>
      <c r="I7721" t="s">
        <v>14</v>
      </c>
      <c r="J7721" t="s">
        <v>14</v>
      </c>
      <c r="K7721" t="s">
        <v>14</v>
      </c>
      <c r="L7721" t="s">
        <v>14</v>
      </c>
      <c r="M7721" t="s">
        <v>14</v>
      </c>
      <c r="N7721" t="s">
        <v>14</v>
      </c>
      <c r="O7721" t="s">
        <v>14</v>
      </c>
      <c r="P7721" t="s">
        <v>14</v>
      </c>
      <c r="Q7721" t="s">
        <v>14</v>
      </c>
      <c r="R7721" t="s">
        <v>14</v>
      </c>
      <c r="S7721" t="s">
        <v>14</v>
      </c>
      <c r="T7721" t="s">
        <v>14</v>
      </c>
      <c r="U7721" t="s">
        <v>14</v>
      </c>
      <c r="V7721" s="1" t="s">
        <v>4367</v>
      </c>
      <c r="W7721" s="1" t="s">
        <v>4405</v>
      </c>
      <c r="X7721" s="5" t="s">
        <v>4409</v>
      </c>
      <c r="Y7721" s="5" t="s">
        <v>2737</v>
      </c>
      <c r="Z7721" s="5" t="s">
        <v>2788</v>
      </c>
      <c r="AA7721" s="5"/>
    </row>
    <row r="7722" spans="1:27" ht="12" customHeight="1" x14ac:dyDescent="0.15">
      <c r="A7722" s="1" t="s">
        <v>1884</v>
      </c>
      <c r="B7722" s="1" t="s">
        <v>1933</v>
      </c>
      <c r="C7722" s="1" t="s">
        <v>9</v>
      </c>
      <c r="D7722" s="1" t="s">
        <v>2524</v>
      </c>
      <c r="E7722" s="1" t="s">
        <v>1923</v>
      </c>
      <c r="F7722" s="1" t="s">
        <v>1934</v>
      </c>
      <c r="G7722" s="1" t="s">
        <v>238</v>
      </c>
      <c r="H7722" s="1" t="s">
        <v>306</v>
      </c>
      <c r="I7722" t="s">
        <v>14</v>
      </c>
      <c r="J7722" t="s">
        <v>14</v>
      </c>
      <c r="K7722" t="s">
        <v>14</v>
      </c>
      <c r="L7722" t="s">
        <v>14</v>
      </c>
      <c r="M7722" t="s">
        <v>14</v>
      </c>
      <c r="N7722" t="s">
        <v>14</v>
      </c>
      <c r="O7722" t="s">
        <v>14</v>
      </c>
      <c r="P7722" t="s">
        <v>14</v>
      </c>
      <c r="Q7722" t="s">
        <v>14</v>
      </c>
      <c r="R7722" t="s">
        <v>14</v>
      </c>
      <c r="S7722" t="s">
        <v>14</v>
      </c>
      <c r="T7722" t="s">
        <v>14</v>
      </c>
      <c r="U7722" t="s">
        <v>14</v>
      </c>
      <c r="V7722" s="1" t="s">
        <v>4367</v>
      </c>
      <c r="W7722" s="1" t="s">
        <v>4405</v>
      </c>
      <c r="X7722" s="5" t="s">
        <v>4410</v>
      </c>
      <c r="Y7722" s="5" t="s">
        <v>2737</v>
      </c>
      <c r="Z7722" s="5" t="s">
        <v>2788</v>
      </c>
      <c r="AA7722" s="5"/>
    </row>
    <row r="7723" spans="1:27" ht="12" customHeight="1" x14ac:dyDescent="0.15">
      <c r="A7723" s="1" t="s">
        <v>1884</v>
      </c>
      <c r="B7723" s="1" t="s">
        <v>1935</v>
      </c>
      <c r="C7723" s="1" t="s">
        <v>9</v>
      </c>
      <c r="D7723" s="1" t="s">
        <v>2524</v>
      </c>
      <c r="E7723" s="1" t="s">
        <v>1923</v>
      </c>
      <c r="F7723" s="1" t="s">
        <v>1936</v>
      </c>
      <c r="G7723" s="1" t="s">
        <v>238</v>
      </c>
      <c r="H7723" s="1" t="s">
        <v>306</v>
      </c>
      <c r="I7723">
        <v>209317</v>
      </c>
      <c r="J7723">
        <v>228999</v>
      </c>
      <c r="K7723">
        <v>163217</v>
      </c>
      <c r="L7723">
        <v>253873</v>
      </c>
      <c r="M7723">
        <v>200507</v>
      </c>
      <c r="N7723">
        <v>200905</v>
      </c>
      <c r="O7723">
        <v>202274</v>
      </c>
      <c r="P7723">
        <v>238205</v>
      </c>
      <c r="Q7723">
        <v>242289</v>
      </c>
      <c r="R7723">
        <v>165408</v>
      </c>
      <c r="S7723">
        <v>341298</v>
      </c>
      <c r="T7723">
        <v>313085</v>
      </c>
      <c r="U7723">
        <v>418845</v>
      </c>
      <c r="V7723" s="1" t="s">
        <v>4367</v>
      </c>
      <c r="W7723" s="1" t="s">
        <v>4405</v>
      </c>
      <c r="X7723" s="5" t="s">
        <v>4411</v>
      </c>
      <c r="Y7723" s="5" t="s">
        <v>2737</v>
      </c>
      <c r="Z7723" s="5" t="s">
        <v>2788</v>
      </c>
      <c r="AA7723" s="5"/>
    </row>
    <row r="7724" spans="1:27" ht="12" customHeight="1" x14ac:dyDescent="0.15">
      <c r="A7724" s="1" t="s">
        <v>1884</v>
      </c>
      <c r="B7724" s="1" t="s">
        <v>1937</v>
      </c>
      <c r="C7724" s="1" t="s">
        <v>9</v>
      </c>
      <c r="D7724" s="1" t="s">
        <v>2524</v>
      </c>
      <c r="E7724" s="1" t="s">
        <v>1923</v>
      </c>
      <c r="F7724" s="1" t="s">
        <v>1938</v>
      </c>
      <c r="G7724" s="1" t="s">
        <v>238</v>
      </c>
      <c r="H7724" s="1" t="s">
        <v>306</v>
      </c>
      <c r="I7724" t="s">
        <v>14</v>
      </c>
      <c r="J7724" t="s">
        <v>14</v>
      </c>
      <c r="K7724" t="s">
        <v>14</v>
      </c>
      <c r="L7724" t="s">
        <v>14</v>
      </c>
      <c r="M7724" t="s">
        <v>14</v>
      </c>
      <c r="N7724" t="s">
        <v>14</v>
      </c>
      <c r="O7724" t="s">
        <v>14</v>
      </c>
      <c r="P7724" t="s">
        <v>14</v>
      </c>
      <c r="Q7724" t="s">
        <v>14</v>
      </c>
      <c r="R7724" t="s">
        <v>14</v>
      </c>
      <c r="S7724" t="s">
        <v>14</v>
      </c>
      <c r="T7724" t="s">
        <v>14</v>
      </c>
      <c r="U7724" t="s">
        <v>14</v>
      </c>
      <c r="V7724" s="1" t="s">
        <v>4367</v>
      </c>
      <c r="W7724" s="1" t="s">
        <v>4405</v>
      </c>
      <c r="X7724" s="5" t="s">
        <v>4412</v>
      </c>
      <c r="Y7724" s="5" t="s">
        <v>2737</v>
      </c>
      <c r="Z7724" s="5" t="s">
        <v>2788</v>
      </c>
      <c r="AA7724" s="5"/>
    </row>
    <row r="7725" spans="1:27" ht="12" customHeight="1" x14ac:dyDescent="0.15">
      <c r="A7725" s="1" t="s">
        <v>1884</v>
      </c>
      <c r="B7725" s="1" t="s">
        <v>1939</v>
      </c>
      <c r="C7725" s="1" t="s">
        <v>9</v>
      </c>
      <c r="D7725" s="1" t="s">
        <v>2524</v>
      </c>
      <c r="E7725" s="1" t="s">
        <v>1923</v>
      </c>
      <c r="F7725" s="1" t="s">
        <v>1940</v>
      </c>
      <c r="G7725" s="1" t="s">
        <v>238</v>
      </c>
      <c r="H7725" s="1" t="s">
        <v>306</v>
      </c>
      <c r="I7725">
        <v>5254407</v>
      </c>
      <c r="J7725">
        <v>4676867</v>
      </c>
      <c r="K7725">
        <v>2915821</v>
      </c>
      <c r="L7725">
        <v>4687064</v>
      </c>
      <c r="M7725">
        <v>4202675</v>
      </c>
      <c r="N7725">
        <v>4339173</v>
      </c>
      <c r="O7725">
        <v>4491260</v>
      </c>
      <c r="P7725">
        <v>4144347</v>
      </c>
      <c r="Q7725">
        <v>3079072</v>
      </c>
      <c r="R7725">
        <v>3977488</v>
      </c>
      <c r="S7725">
        <v>5287083</v>
      </c>
      <c r="T7725">
        <v>3340865</v>
      </c>
      <c r="U7725">
        <v>5123783</v>
      </c>
      <c r="V7725" s="1" t="s">
        <v>4367</v>
      </c>
      <c r="W7725" s="1" t="s">
        <v>4405</v>
      </c>
      <c r="X7725" s="5" t="s">
        <v>4413</v>
      </c>
      <c r="Y7725" s="5" t="s">
        <v>2737</v>
      </c>
      <c r="Z7725" s="5" t="s">
        <v>2788</v>
      </c>
      <c r="AA7725" s="5"/>
    </row>
    <row r="7726" spans="1:27" ht="12" customHeight="1" x14ac:dyDescent="0.15">
      <c r="A7726" s="1" t="s">
        <v>1884</v>
      </c>
      <c r="B7726" s="1" t="s">
        <v>1941</v>
      </c>
      <c r="C7726" s="1" t="s">
        <v>9</v>
      </c>
      <c r="D7726" s="1" t="s">
        <v>2524</v>
      </c>
      <c r="E7726" s="1" t="s">
        <v>1923</v>
      </c>
      <c r="F7726" s="1" t="s">
        <v>1942</v>
      </c>
      <c r="G7726" s="1" t="s">
        <v>238</v>
      </c>
      <c r="H7726" s="1" t="s">
        <v>306</v>
      </c>
      <c r="I7726">
        <v>8219390</v>
      </c>
      <c r="J7726">
        <v>6616931</v>
      </c>
      <c r="K7726">
        <v>6289098</v>
      </c>
      <c r="L7726">
        <v>8551059</v>
      </c>
      <c r="M7726">
        <v>8404907</v>
      </c>
      <c r="N7726">
        <v>6563879</v>
      </c>
      <c r="O7726">
        <v>6721108</v>
      </c>
      <c r="P7726">
        <v>6186647</v>
      </c>
      <c r="Q7726">
        <v>8428034</v>
      </c>
      <c r="R7726">
        <v>8151838</v>
      </c>
      <c r="S7726">
        <v>7782064</v>
      </c>
      <c r="T7726">
        <v>7891222</v>
      </c>
      <c r="U7726">
        <v>8156024</v>
      </c>
      <c r="V7726" s="1" t="s">
        <v>4367</v>
      </c>
      <c r="W7726" s="1" t="s">
        <v>4405</v>
      </c>
      <c r="X7726" s="5" t="s">
        <v>4414</v>
      </c>
      <c r="Y7726" s="5" t="s">
        <v>2737</v>
      </c>
      <c r="Z7726" s="5" t="s">
        <v>2788</v>
      </c>
      <c r="AA7726" s="5"/>
    </row>
    <row r="7727" spans="1:27" ht="12" customHeight="1" x14ac:dyDescent="0.15">
      <c r="A7727" s="1" t="s">
        <v>1884</v>
      </c>
      <c r="B7727" s="1" t="s">
        <v>1943</v>
      </c>
      <c r="C7727" s="1" t="s">
        <v>9</v>
      </c>
      <c r="D7727" s="1" t="s">
        <v>2524</v>
      </c>
      <c r="E7727" s="1" t="s">
        <v>1923</v>
      </c>
      <c r="F7727" s="1" t="s">
        <v>1944</v>
      </c>
      <c r="G7727" s="1" t="s">
        <v>238</v>
      </c>
      <c r="H7727" s="1" t="s">
        <v>306</v>
      </c>
      <c r="I7727">
        <v>16561500</v>
      </c>
      <c r="J7727">
        <v>14274894</v>
      </c>
      <c r="K7727">
        <v>10458737</v>
      </c>
      <c r="L7727">
        <v>13084614</v>
      </c>
      <c r="M7727">
        <v>12489942</v>
      </c>
      <c r="N7727">
        <v>14091076</v>
      </c>
      <c r="O7727">
        <v>14341113</v>
      </c>
      <c r="P7727">
        <v>14547741</v>
      </c>
      <c r="Q7727">
        <v>14281069</v>
      </c>
      <c r="R7727">
        <v>12512796</v>
      </c>
      <c r="S7727">
        <v>10858277</v>
      </c>
      <c r="T7727">
        <v>13239936</v>
      </c>
      <c r="U7727">
        <v>13958683</v>
      </c>
      <c r="V7727" s="1" t="s">
        <v>4367</v>
      </c>
      <c r="W7727" s="1" t="s">
        <v>4405</v>
      </c>
      <c r="X7727" s="5" t="s">
        <v>4415</v>
      </c>
      <c r="Y7727" s="5" t="s">
        <v>2737</v>
      </c>
      <c r="Z7727" s="5" t="s">
        <v>2788</v>
      </c>
      <c r="AA7727" s="5"/>
    </row>
    <row r="7728" spans="1:27" ht="12" customHeight="1" x14ac:dyDescent="0.15">
      <c r="A7728" s="1" t="s">
        <v>1884</v>
      </c>
      <c r="B7728" s="1" t="s">
        <v>1945</v>
      </c>
      <c r="C7728" s="1" t="s">
        <v>9</v>
      </c>
      <c r="D7728" s="1" t="s">
        <v>2524</v>
      </c>
      <c r="E7728" s="1" t="s">
        <v>1923</v>
      </c>
      <c r="F7728" s="1" t="s">
        <v>1946</v>
      </c>
      <c r="G7728" s="1" t="s">
        <v>238</v>
      </c>
      <c r="H7728" s="1" t="s">
        <v>306</v>
      </c>
      <c r="I7728">
        <v>1652704</v>
      </c>
      <c r="J7728">
        <v>1417756</v>
      </c>
      <c r="K7728">
        <v>1336494</v>
      </c>
      <c r="L7728">
        <v>1784359</v>
      </c>
      <c r="M7728">
        <v>1450353</v>
      </c>
      <c r="N7728">
        <v>2567920</v>
      </c>
      <c r="O7728">
        <v>1858612</v>
      </c>
      <c r="P7728">
        <v>2145954</v>
      </c>
      <c r="Q7728">
        <v>1884372</v>
      </c>
      <c r="R7728">
        <v>1617442</v>
      </c>
      <c r="S7728">
        <v>1613174</v>
      </c>
      <c r="T7728">
        <v>1389392</v>
      </c>
      <c r="U7728">
        <v>2137832</v>
      </c>
      <c r="V7728" s="1" t="s">
        <v>4367</v>
      </c>
      <c r="W7728" s="1" t="s">
        <v>4405</v>
      </c>
      <c r="X7728" s="5" t="s">
        <v>4416</v>
      </c>
      <c r="Y7728" s="5" t="s">
        <v>2737</v>
      </c>
      <c r="Z7728" s="5" t="s">
        <v>2788</v>
      </c>
      <c r="AA7728" s="5"/>
    </row>
    <row r="7729" spans="1:27" ht="12" customHeight="1" x14ac:dyDescent="0.15">
      <c r="A7729" s="1" t="s">
        <v>1884</v>
      </c>
      <c r="B7729" s="1" t="s">
        <v>1947</v>
      </c>
      <c r="C7729" s="1" t="s">
        <v>9</v>
      </c>
      <c r="D7729" s="1" t="s">
        <v>2524</v>
      </c>
      <c r="E7729" s="1" t="s">
        <v>1923</v>
      </c>
      <c r="F7729" s="1" t="s">
        <v>1948</v>
      </c>
      <c r="G7729" s="1" t="s">
        <v>238</v>
      </c>
      <c r="H7729" s="1" t="s">
        <v>306</v>
      </c>
      <c r="I7729">
        <v>7025806</v>
      </c>
      <c r="J7729">
        <v>6859350</v>
      </c>
      <c r="K7729">
        <v>5814346</v>
      </c>
      <c r="L7729">
        <v>6210290</v>
      </c>
      <c r="M7729">
        <v>6199685</v>
      </c>
      <c r="N7729">
        <v>4980580</v>
      </c>
      <c r="O7729">
        <v>3805649</v>
      </c>
      <c r="P7729">
        <v>5401333</v>
      </c>
      <c r="Q7729">
        <v>4270838</v>
      </c>
      <c r="R7729">
        <v>3747052</v>
      </c>
      <c r="S7729">
        <v>2938936</v>
      </c>
      <c r="T7729">
        <v>3859287</v>
      </c>
      <c r="U7729">
        <v>5176614</v>
      </c>
      <c r="V7729" s="1" t="s">
        <v>4367</v>
      </c>
      <c r="W7729" s="1" t="s">
        <v>4405</v>
      </c>
      <c r="X7729" s="5" t="s">
        <v>4417</v>
      </c>
      <c r="Y7729" s="5" t="s">
        <v>2737</v>
      </c>
      <c r="Z7729" s="5" t="s">
        <v>2788</v>
      </c>
      <c r="AA7729" s="5"/>
    </row>
    <row r="7730" spans="1:27" ht="12" customHeight="1" x14ac:dyDescent="0.15">
      <c r="A7730" s="1" t="s">
        <v>1884</v>
      </c>
      <c r="B7730" s="1" t="s">
        <v>1949</v>
      </c>
      <c r="C7730" s="1" t="s">
        <v>9</v>
      </c>
      <c r="D7730" s="1" t="s">
        <v>2524</v>
      </c>
      <c r="E7730" s="1" t="s">
        <v>1923</v>
      </c>
      <c r="F7730" s="1" t="s">
        <v>1950</v>
      </c>
      <c r="G7730" s="1" t="s">
        <v>238</v>
      </c>
      <c r="H7730" s="1" t="s">
        <v>306</v>
      </c>
      <c r="I7730">
        <v>16395524</v>
      </c>
      <c r="J7730">
        <v>16779373</v>
      </c>
      <c r="K7730">
        <v>12222182</v>
      </c>
      <c r="L7730">
        <v>15920468</v>
      </c>
      <c r="M7730">
        <v>14752203</v>
      </c>
      <c r="N7730">
        <v>13758772</v>
      </c>
      <c r="O7730">
        <v>15410490</v>
      </c>
      <c r="P7730">
        <v>15055303</v>
      </c>
      <c r="Q7730">
        <v>15515510</v>
      </c>
      <c r="R7730">
        <v>15841877</v>
      </c>
      <c r="S7730">
        <v>13709533</v>
      </c>
      <c r="T7730">
        <v>14712376</v>
      </c>
      <c r="U7730">
        <v>21983241</v>
      </c>
      <c r="V7730" s="1" t="s">
        <v>4367</v>
      </c>
      <c r="W7730" s="1" t="s">
        <v>4405</v>
      </c>
      <c r="X7730" s="5" t="s">
        <v>4418</v>
      </c>
      <c r="Y7730" s="5" t="s">
        <v>2737</v>
      </c>
      <c r="Z7730" s="5" t="s">
        <v>2788</v>
      </c>
      <c r="AA7730" s="5"/>
    </row>
    <row r="7731" spans="1:27" ht="12" customHeight="1" x14ac:dyDescent="0.15">
      <c r="A7731" s="1" t="s">
        <v>1884</v>
      </c>
      <c r="B7731" s="1" t="s">
        <v>1951</v>
      </c>
      <c r="C7731" s="1" t="s">
        <v>9</v>
      </c>
      <c r="D7731" s="1" t="s">
        <v>2524</v>
      </c>
      <c r="E7731" s="1" t="s">
        <v>1923</v>
      </c>
      <c r="F7731" s="1" t="s">
        <v>1952</v>
      </c>
      <c r="G7731" s="1" t="s">
        <v>238</v>
      </c>
      <c r="H7731" s="1" t="s">
        <v>306</v>
      </c>
      <c r="I7731">
        <v>0</v>
      </c>
      <c r="J7731">
        <v>0</v>
      </c>
      <c r="K7731">
        <v>0</v>
      </c>
      <c r="L7731">
        <v>0</v>
      </c>
      <c r="M7731">
        <v>0</v>
      </c>
      <c r="N7731">
        <v>0</v>
      </c>
      <c r="O7731">
        <v>0</v>
      </c>
      <c r="P7731">
        <v>0</v>
      </c>
      <c r="Q7731">
        <v>0</v>
      </c>
      <c r="R7731">
        <v>0</v>
      </c>
      <c r="S7731">
        <v>0</v>
      </c>
      <c r="T7731">
        <v>0</v>
      </c>
      <c r="U7731">
        <v>0</v>
      </c>
      <c r="V7731" s="1" t="s">
        <v>4367</v>
      </c>
      <c r="W7731" s="1" t="s">
        <v>4405</v>
      </c>
      <c r="X7731" s="5" t="s">
        <v>4419</v>
      </c>
      <c r="Y7731" s="5" t="s">
        <v>2737</v>
      </c>
      <c r="Z7731" s="5" t="s">
        <v>2788</v>
      </c>
      <c r="AA7731" s="5"/>
    </row>
    <row r="7732" spans="1:27" ht="12" customHeight="1" x14ac:dyDescent="0.15">
      <c r="A7732" s="1" t="s">
        <v>1884</v>
      </c>
      <c r="B7732" s="1" t="s">
        <v>1953</v>
      </c>
      <c r="C7732" s="1" t="s">
        <v>9</v>
      </c>
      <c r="D7732" s="1" t="s">
        <v>2524</v>
      </c>
      <c r="E7732" s="1" t="s">
        <v>1923</v>
      </c>
      <c r="F7732" s="1" t="s">
        <v>1954</v>
      </c>
      <c r="G7732" s="1" t="s">
        <v>238</v>
      </c>
      <c r="H7732" s="1" t="s">
        <v>306</v>
      </c>
      <c r="I7732">
        <v>0</v>
      </c>
      <c r="J7732">
        <v>0</v>
      </c>
      <c r="K7732">
        <v>0</v>
      </c>
      <c r="L7732">
        <v>0</v>
      </c>
      <c r="M7732">
        <v>0</v>
      </c>
      <c r="N7732">
        <v>0</v>
      </c>
      <c r="O7732">
        <v>0</v>
      </c>
      <c r="P7732">
        <v>0</v>
      </c>
      <c r="Q7732">
        <v>0</v>
      </c>
      <c r="R7732">
        <v>0</v>
      </c>
      <c r="S7732">
        <v>0</v>
      </c>
      <c r="T7732">
        <v>0</v>
      </c>
      <c r="U7732">
        <v>0</v>
      </c>
      <c r="V7732" s="1" t="s">
        <v>4367</v>
      </c>
      <c r="W7732" s="1" t="s">
        <v>4405</v>
      </c>
      <c r="X7732" s="5" t="s">
        <v>4420</v>
      </c>
      <c r="Y7732" s="5" t="s">
        <v>2737</v>
      </c>
      <c r="Z7732" s="5" t="s">
        <v>2788</v>
      </c>
      <c r="AA7732" s="5"/>
    </row>
    <row r="7733" spans="1:27" ht="12" customHeight="1" x14ac:dyDescent="0.15">
      <c r="A7733" s="1" t="s">
        <v>1884</v>
      </c>
      <c r="B7733" s="1" t="s">
        <v>1955</v>
      </c>
      <c r="C7733" s="1" t="s">
        <v>9</v>
      </c>
      <c r="D7733" s="1" t="s">
        <v>2524</v>
      </c>
      <c r="E7733" s="1" t="s">
        <v>1923</v>
      </c>
      <c r="F7733" s="1" t="s">
        <v>1956</v>
      </c>
      <c r="G7733" s="1" t="s">
        <v>238</v>
      </c>
      <c r="H7733" s="1" t="s">
        <v>306</v>
      </c>
      <c r="I7733" t="s">
        <v>14</v>
      </c>
      <c r="J7733" t="s">
        <v>14</v>
      </c>
      <c r="K7733" t="s">
        <v>14</v>
      </c>
      <c r="L7733" t="s">
        <v>14</v>
      </c>
      <c r="M7733" t="s">
        <v>14</v>
      </c>
      <c r="N7733" t="s">
        <v>14</v>
      </c>
      <c r="O7733" t="s">
        <v>14</v>
      </c>
      <c r="P7733" t="s">
        <v>14</v>
      </c>
      <c r="Q7733" t="s">
        <v>14</v>
      </c>
      <c r="R7733" t="s">
        <v>14</v>
      </c>
      <c r="S7733" t="s">
        <v>14</v>
      </c>
      <c r="T7733" t="s">
        <v>14</v>
      </c>
      <c r="U7733" t="s">
        <v>14</v>
      </c>
      <c r="V7733" s="1" t="s">
        <v>4367</v>
      </c>
      <c r="W7733" s="1" t="s">
        <v>4405</v>
      </c>
      <c r="X7733" s="5" t="s">
        <v>4421</v>
      </c>
      <c r="Y7733" s="5" t="s">
        <v>2737</v>
      </c>
      <c r="Z7733" s="5" t="s">
        <v>2788</v>
      </c>
      <c r="AA7733" s="5"/>
    </row>
    <row r="7734" spans="1:27" ht="12" customHeight="1" x14ac:dyDescent="0.15">
      <c r="A7734" s="1" t="s">
        <v>1884</v>
      </c>
      <c r="B7734" s="1" t="s">
        <v>1957</v>
      </c>
      <c r="C7734" s="1" t="s">
        <v>9</v>
      </c>
      <c r="D7734" s="1" t="s">
        <v>2524</v>
      </c>
      <c r="E7734" s="1" t="s">
        <v>1923</v>
      </c>
      <c r="F7734" s="1" t="s">
        <v>1958</v>
      </c>
      <c r="G7734" s="1" t="s">
        <v>238</v>
      </c>
      <c r="H7734" s="1" t="s">
        <v>306</v>
      </c>
      <c r="I7734">
        <v>0</v>
      </c>
      <c r="J7734">
        <v>0</v>
      </c>
      <c r="K7734">
        <v>0</v>
      </c>
      <c r="L7734">
        <v>0</v>
      </c>
      <c r="M7734">
        <v>0</v>
      </c>
      <c r="N7734">
        <v>0</v>
      </c>
      <c r="O7734">
        <v>0</v>
      </c>
      <c r="P7734">
        <v>0</v>
      </c>
      <c r="Q7734">
        <v>0</v>
      </c>
      <c r="R7734">
        <v>0</v>
      </c>
      <c r="S7734">
        <v>0</v>
      </c>
      <c r="T7734">
        <v>0</v>
      </c>
      <c r="U7734">
        <v>0</v>
      </c>
      <c r="V7734" s="1" t="s">
        <v>4367</v>
      </c>
      <c r="W7734" s="1" t="s">
        <v>4405</v>
      </c>
      <c r="X7734" s="5" t="s">
        <v>4422</v>
      </c>
      <c r="Y7734" s="5" t="s">
        <v>2737</v>
      </c>
      <c r="Z7734" s="5" t="s">
        <v>2788</v>
      </c>
      <c r="AA7734" s="5"/>
    </row>
    <row r="7735" spans="1:27" ht="12" customHeight="1" x14ac:dyDescent="0.15">
      <c r="A7735" s="1" t="s">
        <v>1884</v>
      </c>
      <c r="B7735" s="1" t="s">
        <v>1959</v>
      </c>
      <c r="C7735" s="1" t="s">
        <v>9</v>
      </c>
      <c r="D7735" s="1" t="s">
        <v>2524</v>
      </c>
      <c r="E7735" s="1" t="s">
        <v>1923</v>
      </c>
      <c r="F7735" s="1" t="s">
        <v>1960</v>
      </c>
      <c r="G7735" s="1" t="s">
        <v>238</v>
      </c>
      <c r="H7735" s="1" t="s">
        <v>306</v>
      </c>
      <c r="I7735">
        <v>0</v>
      </c>
      <c r="J7735">
        <v>0</v>
      </c>
      <c r="K7735">
        <v>0</v>
      </c>
      <c r="L7735">
        <v>0</v>
      </c>
      <c r="M7735">
        <v>0</v>
      </c>
      <c r="N7735">
        <v>0</v>
      </c>
      <c r="O7735">
        <v>0</v>
      </c>
      <c r="P7735">
        <v>0</v>
      </c>
      <c r="Q7735">
        <v>0</v>
      </c>
      <c r="R7735">
        <v>0</v>
      </c>
      <c r="S7735">
        <v>0</v>
      </c>
      <c r="T7735">
        <v>0</v>
      </c>
      <c r="U7735">
        <v>0</v>
      </c>
      <c r="V7735" s="1" t="s">
        <v>4367</v>
      </c>
      <c r="W7735" s="1" t="s">
        <v>4405</v>
      </c>
      <c r="X7735" s="5" t="s">
        <v>4423</v>
      </c>
      <c r="Y7735" s="5" t="s">
        <v>2737</v>
      </c>
      <c r="Z7735" s="5" t="s">
        <v>2788</v>
      </c>
      <c r="AA7735" s="5"/>
    </row>
    <row r="7736" spans="1:27" ht="12" customHeight="1" x14ac:dyDescent="0.15">
      <c r="A7736" s="1" t="s">
        <v>1884</v>
      </c>
      <c r="B7736" s="1" t="s">
        <v>1961</v>
      </c>
      <c r="C7736" s="1" t="s">
        <v>9</v>
      </c>
      <c r="D7736" s="1" t="s">
        <v>2524</v>
      </c>
      <c r="E7736" s="1" t="s">
        <v>1923</v>
      </c>
      <c r="F7736" s="1" t="s">
        <v>1962</v>
      </c>
      <c r="G7736" s="1" t="s">
        <v>238</v>
      </c>
      <c r="H7736" s="1" t="s">
        <v>306</v>
      </c>
      <c r="I7736" t="s">
        <v>14</v>
      </c>
      <c r="J7736" t="s">
        <v>14</v>
      </c>
      <c r="K7736" t="s">
        <v>14</v>
      </c>
      <c r="L7736" t="s">
        <v>14</v>
      </c>
      <c r="M7736" t="s">
        <v>14</v>
      </c>
      <c r="N7736" t="s">
        <v>14</v>
      </c>
      <c r="O7736" t="s">
        <v>14</v>
      </c>
      <c r="P7736" t="s">
        <v>14</v>
      </c>
      <c r="Q7736" t="s">
        <v>14</v>
      </c>
      <c r="R7736" t="s">
        <v>14</v>
      </c>
      <c r="S7736" t="s">
        <v>14</v>
      </c>
      <c r="T7736" t="s">
        <v>14</v>
      </c>
      <c r="U7736" t="s">
        <v>14</v>
      </c>
      <c r="V7736" s="1" t="s">
        <v>4367</v>
      </c>
      <c r="W7736" s="1" t="s">
        <v>4405</v>
      </c>
      <c r="X7736" s="5" t="s">
        <v>4424</v>
      </c>
      <c r="Y7736" s="5" t="s">
        <v>2737</v>
      </c>
      <c r="Z7736" s="5" t="s">
        <v>2788</v>
      </c>
      <c r="AA7736" s="5"/>
    </row>
    <row r="7737" spans="1:27" ht="12" customHeight="1" x14ac:dyDescent="0.15">
      <c r="A7737" s="1" t="s">
        <v>1884</v>
      </c>
      <c r="B7737" s="1" t="s">
        <v>1963</v>
      </c>
      <c r="C7737" s="1" t="s">
        <v>9</v>
      </c>
      <c r="D7737" s="1" t="s">
        <v>2524</v>
      </c>
      <c r="E7737" s="1" t="s">
        <v>1923</v>
      </c>
      <c r="F7737" s="1" t="s">
        <v>1964</v>
      </c>
      <c r="G7737" s="1" t="s">
        <v>238</v>
      </c>
      <c r="H7737" s="1" t="s">
        <v>306</v>
      </c>
      <c r="I7737" t="s">
        <v>14</v>
      </c>
      <c r="J7737" t="s">
        <v>14</v>
      </c>
      <c r="K7737" t="s">
        <v>14</v>
      </c>
      <c r="L7737" t="s">
        <v>14</v>
      </c>
      <c r="M7737" t="s">
        <v>14</v>
      </c>
      <c r="N7737" t="s">
        <v>14</v>
      </c>
      <c r="O7737" t="s">
        <v>14</v>
      </c>
      <c r="P7737" t="s">
        <v>14</v>
      </c>
      <c r="Q7737" t="s">
        <v>14</v>
      </c>
      <c r="R7737" t="s">
        <v>14</v>
      </c>
      <c r="S7737" t="s">
        <v>14</v>
      </c>
      <c r="T7737" t="s">
        <v>14</v>
      </c>
      <c r="U7737" t="s">
        <v>14</v>
      </c>
      <c r="V7737" s="1" t="s">
        <v>4367</v>
      </c>
      <c r="W7737" s="1" t="s">
        <v>4405</v>
      </c>
      <c r="X7737" s="5" t="s">
        <v>4425</v>
      </c>
      <c r="Y7737" s="5" t="s">
        <v>2737</v>
      </c>
      <c r="Z7737" s="5" t="s">
        <v>2788</v>
      </c>
      <c r="AA7737" s="5"/>
    </row>
    <row r="7738" spans="1:27" ht="12" customHeight="1" x14ac:dyDescent="0.15">
      <c r="A7738" s="1" t="s">
        <v>1884</v>
      </c>
      <c r="B7738" s="1" t="s">
        <v>1965</v>
      </c>
      <c r="C7738" s="1" t="s">
        <v>9</v>
      </c>
      <c r="D7738" s="1" t="s">
        <v>2524</v>
      </c>
      <c r="E7738" s="1" t="s">
        <v>1923</v>
      </c>
      <c r="F7738" s="1" t="s">
        <v>1966</v>
      </c>
      <c r="G7738" s="1" t="s">
        <v>238</v>
      </c>
      <c r="H7738" s="1" t="s">
        <v>306</v>
      </c>
      <c r="I7738">
        <v>8679865</v>
      </c>
      <c r="J7738">
        <v>11281036</v>
      </c>
      <c r="K7738">
        <v>8197217</v>
      </c>
      <c r="L7738">
        <v>10127132</v>
      </c>
      <c r="M7738">
        <v>9810920</v>
      </c>
      <c r="N7738">
        <v>9964112</v>
      </c>
      <c r="O7738">
        <v>10937096</v>
      </c>
      <c r="P7738">
        <v>9934940</v>
      </c>
      <c r="Q7738">
        <v>9997910</v>
      </c>
      <c r="R7738">
        <v>11210368</v>
      </c>
      <c r="S7738">
        <v>9495918</v>
      </c>
      <c r="T7738">
        <v>9459494</v>
      </c>
      <c r="U7738">
        <v>9636473</v>
      </c>
      <c r="V7738" s="1" t="s">
        <v>4367</v>
      </c>
      <c r="W7738" s="1" t="s">
        <v>4405</v>
      </c>
      <c r="X7738" s="5" t="s">
        <v>4426</v>
      </c>
      <c r="Y7738" s="5" t="s">
        <v>2737</v>
      </c>
      <c r="Z7738" s="5" t="s">
        <v>2788</v>
      </c>
      <c r="AA7738" s="5"/>
    </row>
    <row r="7739" spans="1:27" ht="12" customHeight="1" x14ac:dyDescent="0.15">
      <c r="A7739" s="1" t="s">
        <v>1884</v>
      </c>
      <c r="B7739" s="1" t="s">
        <v>1967</v>
      </c>
      <c r="C7739" s="1" t="s">
        <v>9</v>
      </c>
      <c r="D7739" s="1" t="s">
        <v>2524</v>
      </c>
      <c r="E7739" s="1" t="s">
        <v>1923</v>
      </c>
      <c r="F7739" s="1" t="s">
        <v>1968</v>
      </c>
      <c r="G7739" s="1" t="s">
        <v>238</v>
      </c>
      <c r="H7739" s="1" t="s">
        <v>306</v>
      </c>
      <c r="I7739">
        <v>18335883</v>
      </c>
      <c r="J7739">
        <v>16234355</v>
      </c>
      <c r="K7739">
        <v>13875537</v>
      </c>
      <c r="L7739">
        <v>17222195</v>
      </c>
      <c r="M7739">
        <v>23277183</v>
      </c>
      <c r="N7739">
        <v>21470173</v>
      </c>
      <c r="O7739">
        <v>21910367</v>
      </c>
      <c r="P7739">
        <v>23356388</v>
      </c>
      <c r="Q7739">
        <v>21233198</v>
      </c>
      <c r="R7739">
        <v>21819961</v>
      </c>
      <c r="S7739">
        <v>20232026</v>
      </c>
      <c r="T7739">
        <v>21834037</v>
      </c>
      <c r="U7739">
        <v>24600124</v>
      </c>
      <c r="V7739" s="1" t="s">
        <v>4367</v>
      </c>
      <c r="W7739" s="1" t="s">
        <v>4405</v>
      </c>
      <c r="X7739" s="5" t="s">
        <v>4427</v>
      </c>
      <c r="Y7739" s="5" t="s">
        <v>2737</v>
      </c>
      <c r="Z7739" s="5" t="s">
        <v>2788</v>
      </c>
      <c r="AA7739" s="5"/>
    </row>
    <row r="7740" spans="1:27" ht="12" customHeight="1" x14ac:dyDescent="0.15">
      <c r="A7740" s="1" t="s">
        <v>1884</v>
      </c>
      <c r="B7740" s="1" t="s">
        <v>1969</v>
      </c>
      <c r="C7740" s="1" t="s">
        <v>9</v>
      </c>
      <c r="D7740" s="1" t="s">
        <v>2524</v>
      </c>
      <c r="E7740" s="1" t="s">
        <v>1923</v>
      </c>
      <c r="F7740" s="1" t="s">
        <v>1970</v>
      </c>
      <c r="G7740" s="1" t="s">
        <v>238</v>
      </c>
      <c r="H7740" s="1" t="s">
        <v>306</v>
      </c>
      <c r="I7740">
        <v>6373546</v>
      </c>
      <c r="J7740">
        <v>5960195</v>
      </c>
      <c r="K7740">
        <v>5491479</v>
      </c>
      <c r="L7740">
        <v>6130330</v>
      </c>
      <c r="M7740">
        <v>4668159</v>
      </c>
      <c r="N7740">
        <v>4758457</v>
      </c>
      <c r="O7740">
        <v>5022578</v>
      </c>
      <c r="P7740">
        <v>4994182</v>
      </c>
      <c r="Q7740">
        <v>4752377</v>
      </c>
      <c r="R7740">
        <v>4499892</v>
      </c>
      <c r="S7740">
        <v>4822724</v>
      </c>
      <c r="T7740">
        <v>5381669</v>
      </c>
      <c r="U7740">
        <v>5898590</v>
      </c>
      <c r="V7740" s="1" t="s">
        <v>4367</v>
      </c>
      <c r="W7740" s="1" t="s">
        <v>4405</v>
      </c>
      <c r="X7740" s="5" t="s">
        <v>4428</v>
      </c>
      <c r="Y7740" s="5" t="s">
        <v>2737</v>
      </c>
      <c r="Z7740" s="5" t="s">
        <v>2788</v>
      </c>
      <c r="AA7740" s="5"/>
    </row>
    <row r="7741" spans="1:27" ht="12" customHeight="1" x14ac:dyDescent="0.15">
      <c r="A7741" s="1" t="s">
        <v>1884</v>
      </c>
      <c r="B7741" s="1" t="s">
        <v>1971</v>
      </c>
      <c r="C7741" s="1" t="s">
        <v>9</v>
      </c>
      <c r="D7741" s="1" t="s">
        <v>2524</v>
      </c>
      <c r="E7741" s="1" t="s">
        <v>1923</v>
      </c>
      <c r="F7741" s="1" t="s">
        <v>1972</v>
      </c>
      <c r="G7741" s="1" t="s">
        <v>238</v>
      </c>
      <c r="H7741" s="1" t="s">
        <v>306</v>
      </c>
      <c r="I7741">
        <v>7854880</v>
      </c>
      <c r="J7741">
        <v>3978486</v>
      </c>
      <c r="K7741">
        <v>3563313</v>
      </c>
      <c r="L7741">
        <v>4115660</v>
      </c>
      <c r="M7741">
        <v>9059446</v>
      </c>
      <c r="N7741">
        <v>7906285</v>
      </c>
      <c r="O7741">
        <v>4865005</v>
      </c>
      <c r="P7741">
        <v>3874008</v>
      </c>
      <c r="Q7741">
        <v>4311959</v>
      </c>
      <c r="R7741">
        <v>2903885</v>
      </c>
      <c r="S7741">
        <v>2958493</v>
      </c>
      <c r="T7741">
        <v>8131770</v>
      </c>
      <c r="U7741">
        <v>8736448</v>
      </c>
      <c r="V7741" s="1" t="s">
        <v>4367</v>
      </c>
      <c r="W7741" s="1" t="s">
        <v>4405</v>
      </c>
      <c r="X7741" s="5" t="s">
        <v>4429</v>
      </c>
      <c r="Y7741" s="5" t="s">
        <v>2737</v>
      </c>
      <c r="Z7741" s="5" t="s">
        <v>2788</v>
      </c>
      <c r="AA7741" s="5"/>
    </row>
    <row r="7742" spans="1:27" ht="12" customHeight="1" x14ac:dyDescent="0.15">
      <c r="A7742" s="1" t="s">
        <v>1884</v>
      </c>
      <c r="B7742" s="1" t="s">
        <v>1973</v>
      </c>
      <c r="C7742" s="1" t="s">
        <v>9</v>
      </c>
      <c r="D7742" s="1" t="s">
        <v>2524</v>
      </c>
      <c r="E7742" s="1" t="s">
        <v>1923</v>
      </c>
      <c r="F7742" s="1" t="s">
        <v>1974</v>
      </c>
      <c r="G7742" s="1" t="s">
        <v>238</v>
      </c>
      <c r="H7742" s="1" t="s">
        <v>306</v>
      </c>
      <c r="I7742" t="s">
        <v>14</v>
      </c>
      <c r="J7742" t="s">
        <v>14</v>
      </c>
      <c r="K7742" t="s">
        <v>14</v>
      </c>
      <c r="L7742" t="s">
        <v>14</v>
      </c>
      <c r="M7742" t="s">
        <v>14</v>
      </c>
      <c r="N7742" t="s">
        <v>14</v>
      </c>
      <c r="O7742" t="s">
        <v>14</v>
      </c>
      <c r="P7742" t="s">
        <v>14</v>
      </c>
      <c r="Q7742" t="s">
        <v>14</v>
      </c>
      <c r="R7742" t="s">
        <v>14</v>
      </c>
      <c r="S7742" t="s">
        <v>14</v>
      </c>
      <c r="T7742" t="s">
        <v>14</v>
      </c>
      <c r="U7742" t="s">
        <v>14</v>
      </c>
      <c r="V7742" s="1" t="s">
        <v>4367</v>
      </c>
      <c r="W7742" s="1" t="s">
        <v>4405</v>
      </c>
      <c r="X7742" s="5" t="s">
        <v>4430</v>
      </c>
      <c r="Y7742" s="5" t="s">
        <v>2737</v>
      </c>
      <c r="Z7742" s="5" t="s">
        <v>2788</v>
      </c>
      <c r="AA7742" s="5"/>
    </row>
    <row r="7743" spans="1:27" ht="12" customHeight="1" x14ac:dyDescent="0.15">
      <c r="A7743" s="1" t="s">
        <v>1884</v>
      </c>
      <c r="B7743" s="1" t="s">
        <v>1975</v>
      </c>
      <c r="C7743" s="1" t="s">
        <v>9</v>
      </c>
      <c r="D7743" s="1" t="s">
        <v>2524</v>
      </c>
      <c r="E7743" s="1" t="s">
        <v>1923</v>
      </c>
      <c r="F7743" s="1" t="s">
        <v>1976</v>
      </c>
      <c r="G7743" s="1" t="s">
        <v>238</v>
      </c>
      <c r="H7743" s="1" t="s">
        <v>306</v>
      </c>
      <c r="I7743">
        <v>5632788</v>
      </c>
      <c r="J7743">
        <v>6284771</v>
      </c>
      <c r="K7743">
        <v>4858526</v>
      </c>
      <c r="L7743">
        <v>5560376</v>
      </c>
      <c r="M7743">
        <v>4849286</v>
      </c>
      <c r="N7743">
        <v>4078599</v>
      </c>
      <c r="O7743">
        <v>4390840</v>
      </c>
      <c r="P7743">
        <v>5263643</v>
      </c>
      <c r="Q7743">
        <v>4734596</v>
      </c>
      <c r="R7743">
        <v>4805660</v>
      </c>
      <c r="S7743">
        <v>4672864</v>
      </c>
      <c r="T7743">
        <v>5385837</v>
      </c>
      <c r="U7743">
        <v>5134722</v>
      </c>
      <c r="V7743" s="1" t="s">
        <v>4367</v>
      </c>
      <c r="W7743" s="1" t="s">
        <v>4405</v>
      </c>
      <c r="X7743" s="5" t="s">
        <v>4431</v>
      </c>
      <c r="Y7743" s="5" t="s">
        <v>2737</v>
      </c>
      <c r="Z7743" s="5" t="s">
        <v>2788</v>
      </c>
      <c r="AA7743" s="5"/>
    </row>
    <row r="7744" spans="1:27" ht="12" customHeight="1" x14ac:dyDescent="0.15">
      <c r="A7744" s="1" t="s">
        <v>1884</v>
      </c>
      <c r="B7744" s="1" t="s">
        <v>1977</v>
      </c>
      <c r="C7744" s="1" t="s">
        <v>9</v>
      </c>
      <c r="D7744" s="1" t="s">
        <v>2524</v>
      </c>
      <c r="E7744" s="1" t="s">
        <v>1923</v>
      </c>
      <c r="F7744" s="1" t="s">
        <v>1978</v>
      </c>
      <c r="G7744" s="1" t="s">
        <v>238</v>
      </c>
      <c r="H7744" s="1" t="s">
        <v>306</v>
      </c>
      <c r="I7744">
        <v>6994848</v>
      </c>
      <c r="J7744">
        <v>6561495</v>
      </c>
      <c r="K7744">
        <v>5374016</v>
      </c>
      <c r="L7744">
        <v>6610671</v>
      </c>
      <c r="M7744">
        <v>6246709</v>
      </c>
      <c r="N7744">
        <v>6618989</v>
      </c>
      <c r="O7744">
        <v>5997509</v>
      </c>
      <c r="P7744">
        <v>7474357</v>
      </c>
      <c r="Q7744">
        <v>6999881</v>
      </c>
      <c r="R7744">
        <v>6727936</v>
      </c>
      <c r="S7744">
        <v>6057905</v>
      </c>
      <c r="T7744">
        <v>7052827</v>
      </c>
      <c r="U7744">
        <v>7333456</v>
      </c>
      <c r="V7744" s="1" t="s">
        <v>4367</v>
      </c>
      <c r="W7744" s="1" t="s">
        <v>4405</v>
      </c>
      <c r="X7744" s="5" t="s">
        <v>4432</v>
      </c>
      <c r="Y7744" s="5" t="s">
        <v>2737</v>
      </c>
      <c r="Z7744" s="5" t="s">
        <v>2788</v>
      </c>
      <c r="AA7744" s="5"/>
    </row>
    <row r="7745" spans="1:27" ht="12" customHeight="1" x14ac:dyDescent="0.15">
      <c r="A7745" s="1" t="s">
        <v>1884</v>
      </c>
      <c r="B7745" s="1" t="s">
        <v>1979</v>
      </c>
      <c r="C7745" s="1" t="s">
        <v>9</v>
      </c>
      <c r="D7745" s="1" t="s">
        <v>2524</v>
      </c>
      <c r="E7745" s="1" t="s">
        <v>1923</v>
      </c>
      <c r="F7745" s="1" t="s">
        <v>1980</v>
      </c>
      <c r="G7745" s="1" t="s">
        <v>238</v>
      </c>
      <c r="H7745" s="1" t="s">
        <v>306</v>
      </c>
      <c r="I7745" t="s">
        <v>14</v>
      </c>
      <c r="J7745" t="s">
        <v>14</v>
      </c>
      <c r="K7745" t="s">
        <v>14</v>
      </c>
      <c r="L7745" t="s">
        <v>14</v>
      </c>
      <c r="M7745" t="s">
        <v>14</v>
      </c>
      <c r="N7745" t="s">
        <v>14</v>
      </c>
      <c r="O7745" t="s">
        <v>14</v>
      </c>
      <c r="P7745" t="s">
        <v>14</v>
      </c>
      <c r="Q7745" t="s">
        <v>14</v>
      </c>
      <c r="R7745" t="s">
        <v>14</v>
      </c>
      <c r="S7745" t="s">
        <v>14</v>
      </c>
      <c r="T7745" t="s">
        <v>14</v>
      </c>
      <c r="U7745" t="s">
        <v>14</v>
      </c>
      <c r="V7745" s="1" t="s">
        <v>4367</v>
      </c>
      <c r="W7745" s="1" t="s">
        <v>4405</v>
      </c>
      <c r="X7745" s="5" t="s">
        <v>4433</v>
      </c>
      <c r="Y7745" s="5" t="s">
        <v>2737</v>
      </c>
      <c r="Z7745" s="5" t="s">
        <v>2788</v>
      </c>
      <c r="AA7745" s="5"/>
    </row>
    <row r="7746" spans="1:27" ht="12" customHeight="1" x14ac:dyDescent="0.15">
      <c r="A7746" s="1" t="s">
        <v>1884</v>
      </c>
      <c r="B7746" s="1" t="s">
        <v>1981</v>
      </c>
      <c r="C7746" s="1" t="s">
        <v>9</v>
      </c>
      <c r="D7746" s="1" t="s">
        <v>2524</v>
      </c>
      <c r="E7746" s="1" t="s">
        <v>1923</v>
      </c>
      <c r="F7746" s="1" t="s">
        <v>1982</v>
      </c>
      <c r="G7746" s="1" t="s">
        <v>238</v>
      </c>
      <c r="H7746" s="1" t="s">
        <v>306</v>
      </c>
      <c r="I7746">
        <v>406935</v>
      </c>
      <c r="J7746">
        <v>607757</v>
      </c>
      <c r="K7746">
        <v>583088</v>
      </c>
      <c r="L7746">
        <v>344556</v>
      </c>
      <c r="M7746">
        <v>450245</v>
      </c>
      <c r="N7746">
        <v>434144</v>
      </c>
      <c r="O7746">
        <v>599831</v>
      </c>
      <c r="P7746">
        <v>623570</v>
      </c>
      <c r="Q7746">
        <v>773726</v>
      </c>
      <c r="R7746">
        <v>676306</v>
      </c>
      <c r="S7746">
        <v>375889</v>
      </c>
      <c r="T7746">
        <v>303489</v>
      </c>
      <c r="U7746">
        <v>717509</v>
      </c>
      <c r="V7746" s="1" t="s">
        <v>4367</v>
      </c>
      <c r="W7746" s="1" t="s">
        <v>4405</v>
      </c>
      <c r="X7746" s="5" t="s">
        <v>4434</v>
      </c>
      <c r="Y7746" s="5" t="s">
        <v>2737</v>
      </c>
      <c r="Z7746" s="5" t="s">
        <v>2788</v>
      </c>
      <c r="AA7746" s="5"/>
    </row>
    <row r="7747" spans="1:27" ht="12" customHeight="1" x14ac:dyDescent="0.15">
      <c r="A7747" s="1" t="s">
        <v>1884</v>
      </c>
      <c r="B7747" s="1" t="s">
        <v>1983</v>
      </c>
      <c r="C7747" s="1" t="s">
        <v>9</v>
      </c>
      <c r="D7747" s="1" t="s">
        <v>2524</v>
      </c>
      <c r="E7747" s="1" t="s">
        <v>1923</v>
      </c>
      <c r="F7747" s="1" t="s">
        <v>1984</v>
      </c>
      <c r="G7747" s="1" t="s">
        <v>238</v>
      </c>
      <c r="H7747" s="1" t="s">
        <v>306</v>
      </c>
      <c r="I7747">
        <v>0</v>
      </c>
      <c r="J7747">
        <v>0</v>
      </c>
      <c r="K7747">
        <v>0</v>
      </c>
      <c r="L7747">
        <v>0</v>
      </c>
      <c r="M7747">
        <v>0</v>
      </c>
      <c r="N7747">
        <v>0</v>
      </c>
      <c r="O7747">
        <v>0</v>
      </c>
      <c r="P7747">
        <v>0</v>
      </c>
      <c r="Q7747">
        <v>0</v>
      </c>
      <c r="R7747">
        <v>0</v>
      </c>
      <c r="S7747">
        <v>0</v>
      </c>
      <c r="T7747">
        <v>0</v>
      </c>
      <c r="U7747">
        <v>0</v>
      </c>
      <c r="V7747" s="1" t="s">
        <v>4367</v>
      </c>
      <c r="W7747" s="1" t="s">
        <v>4405</v>
      </c>
      <c r="X7747" s="5" t="s">
        <v>4435</v>
      </c>
      <c r="Y7747" s="5" t="s">
        <v>2737</v>
      </c>
      <c r="Z7747" s="5" t="s">
        <v>2788</v>
      </c>
      <c r="AA7747" s="5"/>
    </row>
    <row r="7748" spans="1:27" ht="12" customHeight="1" x14ac:dyDescent="0.15">
      <c r="A7748" s="1" t="s">
        <v>1884</v>
      </c>
      <c r="B7748" s="1" t="s">
        <v>1985</v>
      </c>
      <c r="C7748" s="1" t="s">
        <v>9</v>
      </c>
      <c r="D7748" s="1" t="s">
        <v>2524</v>
      </c>
      <c r="E7748" s="1" t="s">
        <v>1923</v>
      </c>
      <c r="F7748" s="1" t="s">
        <v>1986</v>
      </c>
      <c r="G7748" s="1" t="s">
        <v>238</v>
      </c>
      <c r="H7748" s="1" t="s">
        <v>306</v>
      </c>
      <c r="I7748">
        <v>131160</v>
      </c>
      <c r="J7748">
        <v>191583</v>
      </c>
      <c r="K7748">
        <v>117886</v>
      </c>
      <c r="L7748">
        <v>116015</v>
      </c>
      <c r="M7748">
        <v>183726</v>
      </c>
      <c r="N7748">
        <v>115250</v>
      </c>
      <c r="O7748">
        <v>157166</v>
      </c>
      <c r="P7748">
        <v>179986</v>
      </c>
      <c r="Q7748">
        <v>128424</v>
      </c>
      <c r="R7748">
        <v>128553</v>
      </c>
      <c r="S7748">
        <v>169409</v>
      </c>
      <c r="T7748">
        <v>222719</v>
      </c>
      <c r="U7748">
        <v>194923</v>
      </c>
      <c r="V7748" s="1" t="s">
        <v>4367</v>
      </c>
      <c r="W7748" s="1" t="s">
        <v>4405</v>
      </c>
      <c r="X7748" s="5" t="s">
        <v>4436</v>
      </c>
      <c r="Y7748" s="5" t="s">
        <v>2737</v>
      </c>
      <c r="Z7748" s="5" t="s">
        <v>2788</v>
      </c>
      <c r="AA7748" s="5"/>
    </row>
    <row r="7749" spans="1:27" ht="12" customHeight="1" x14ac:dyDescent="0.15">
      <c r="A7749" s="1" t="s">
        <v>1884</v>
      </c>
      <c r="B7749" s="1" t="s">
        <v>1987</v>
      </c>
      <c r="C7749" s="1" t="s">
        <v>9</v>
      </c>
      <c r="D7749" s="1" t="s">
        <v>2524</v>
      </c>
      <c r="E7749" s="1" t="s">
        <v>1923</v>
      </c>
      <c r="F7749" s="1" t="s">
        <v>1988</v>
      </c>
      <c r="G7749" s="1" t="s">
        <v>238</v>
      </c>
      <c r="H7749" s="1" t="s">
        <v>306</v>
      </c>
      <c r="I7749" t="s">
        <v>14</v>
      </c>
      <c r="J7749" t="s">
        <v>14</v>
      </c>
      <c r="K7749" t="s">
        <v>14</v>
      </c>
      <c r="L7749" t="s">
        <v>14</v>
      </c>
      <c r="M7749" t="s">
        <v>14</v>
      </c>
      <c r="N7749" t="s">
        <v>14</v>
      </c>
      <c r="O7749" t="s">
        <v>14</v>
      </c>
      <c r="P7749" t="s">
        <v>14</v>
      </c>
      <c r="Q7749" t="s">
        <v>14</v>
      </c>
      <c r="R7749" t="s">
        <v>14</v>
      </c>
      <c r="S7749" t="s">
        <v>14</v>
      </c>
      <c r="T7749" t="s">
        <v>14</v>
      </c>
      <c r="U7749" t="s">
        <v>14</v>
      </c>
      <c r="V7749" s="1" t="s">
        <v>4367</v>
      </c>
      <c r="W7749" s="1" t="s">
        <v>4405</v>
      </c>
      <c r="X7749" s="5" t="s">
        <v>4437</v>
      </c>
      <c r="Y7749" s="5" t="s">
        <v>2737</v>
      </c>
      <c r="Z7749" s="5" t="s">
        <v>2788</v>
      </c>
      <c r="AA7749" s="5"/>
    </row>
    <row r="7750" spans="1:27" ht="12" customHeight="1" x14ac:dyDescent="0.15">
      <c r="A7750" s="1" t="s">
        <v>1884</v>
      </c>
      <c r="B7750" s="1" t="s">
        <v>1989</v>
      </c>
      <c r="C7750" s="1" t="s">
        <v>9</v>
      </c>
      <c r="D7750" s="1" t="s">
        <v>2524</v>
      </c>
      <c r="E7750" s="1" t="s">
        <v>1923</v>
      </c>
      <c r="F7750" s="1" t="s">
        <v>1990</v>
      </c>
      <c r="G7750" s="1" t="s">
        <v>238</v>
      </c>
      <c r="H7750" s="1" t="s">
        <v>306</v>
      </c>
      <c r="I7750" t="s">
        <v>14</v>
      </c>
      <c r="J7750" t="s">
        <v>14</v>
      </c>
      <c r="K7750" t="s">
        <v>14</v>
      </c>
      <c r="L7750" t="s">
        <v>14</v>
      </c>
      <c r="M7750" t="s">
        <v>14</v>
      </c>
      <c r="N7750" t="s">
        <v>14</v>
      </c>
      <c r="O7750" t="s">
        <v>14</v>
      </c>
      <c r="P7750" t="s">
        <v>14</v>
      </c>
      <c r="Q7750" t="s">
        <v>14</v>
      </c>
      <c r="R7750" t="s">
        <v>14</v>
      </c>
      <c r="S7750" t="s">
        <v>14</v>
      </c>
      <c r="T7750" t="s">
        <v>14</v>
      </c>
      <c r="U7750" t="s">
        <v>14</v>
      </c>
      <c r="V7750" s="1" t="s">
        <v>4367</v>
      </c>
      <c r="W7750" s="1" t="s">
        <v>4405</v>
      </c>
      <c r="X7750" s="5" t="s">
        <v>4438</v>
      </c>
      <c r="Y7750" s="5" t="s">
        <v>2737</v>
      </c>
      <c r="Z7750" s="5" t="s">
        <v>2788</v>
      </c>
      <c r="AA7750" s="5"/>
    </row>
    <row r="7751" spans="1:27" ht="12" customHeight="1" x14ac:dyDescent="0.15">
      <c r="A7751" s="1" t="s">
        <v>1884</v>
      </c>
      <c r="B7751" s="1" t="s">
        <v>1991</v>
      </c>
      <c r="C7751" s="1" t="s">
        <v>9</v>
      </c>
      <c r="D7751" s="1" t="s">
        <v>2524</v>
      </c>
      <c r="E7751" s="1" t="s">
        <v>1923</v>
      </c>
      <c r="F7751" s="1" t="s">
        <v>1992</v>
      </c>
      <c r="G7751" s="1" t="s">
        <v>238</v>
      </c>
      <c r="H7751" s="1" t="s">
        <v>306</v>
      </c>
      <c r="I7751">
        <v>0</v>
      </c>
      <c r="J7751">
        <v>0</v>
      </c>
      <c r="K7751">
        <v>0</v>
      </c>
      <c r="L7751">
        <v>0</v>
      </c>
      <c r="M7751">
        <v>0</v>
      </c>
      <c r="N7751">
        <v>0</v>
      </c>
      <c r="O7751">
        <v>0</v>
      </c>
      <c r="P7751">
        <v>0</v>
      </c>
      <c r="Q7751">
        <v>0</v>
      </c>
      <c r="R7751">
        <v>0</v>
      </c>
      <c r="S7751">
        <v>0</v>
      </c>
      <c r="T7751">
        <v>0</v>
      </c>
      <c r="U7751">
        <v>0</v>
      </c>
      <c r="V7751" s="1" t="s">
        <v>4367</v>
      </c>
      <c r="W7751" s="1" t="s">
        <v>4405</v>
      </c>
      <c r="X7751" s="5" t="s">
        <v>4439</v>
      </c>
      <c r="Y7751" s="5" t="s">
        <v>2737</v>
      </c>
      <c r="Z7751" s="5" t="s">
        <v>2788</v>
      </c>
      <c r="AA7751" s="5"/>
    </row>
    <row r="7752" spans="1:27" ht="12" customHeight="1" x14ac:dyDescent="0.15">
      <c r="A7752" s="1" t="s">
        <v>1884</v>
      </c>
      <c r="B7752" s="1" t="s">
        <v>1993</v>
      </c>
      <c r="C7752" s="1" t="s">
        <v>9</v>
      </c>
      <c r="D7752" s="1" t="s">
        <v>2524</v>
      </c>
      <c r="E7752" s="1" t="s">
        <v>1923</v>
      </c>
      <c r="F7752" s="1" t="s">
        <v>1994</v>
      </c>
      <c r="G7752" s="1" t="s">
        <v>238</v>
      </c>
      <c r="H7752" s="1" t="s">
        <v>306</v>
      </c>
      <c r="I7752" t="s">
        <v>14</v>
      </c>
      <c r="J7752" t="s">
        <v>14</v>
      </c>
      <c r="K7752" t="s">
        <v>14</v>
      </c>
      <c r="L7752" t="s">
        <v>14</v>
      </c>
      <c r="M7752" t="s">
        <v>14</v>
      </c>
      <c r="N7752" t="s">
        <v>14</v>
      </c>
      <c r="O7752" t="s">
        <v>14</v>
      </c>
      <c r="P7752" t="s">
        <v>14</v>
      </c>
      <c r="Q7752" t="s">
        <v>14</v>
      </c>
      <c r="R7752" t="s">
        <v>14</v>
      </c>
      <c r="S7752" t="s">
        <v>14</v>
      </c>
      <c r="T7752" t="s">
        <v>14</v>
      </c>
      <c r="U7752" t="s">
        <v>14</v>
      </c>
      <c r="V7752" s="1" t="s">
        <v>4367</v>
      </c>
      <c r="W7752" s="1" t="s">
        <v>4405</v>
      </c>
      <c r="X7752" s="5" t="s">
        <v>4440</v>
      </c>
      <c r="Y7752" s="5" t="s">
        <v>2737</v>
      </c>
      <c r="Z7752" s="5" t="s">
        <v>2788</v>
      </c>
      <c r="AA7752" s="5"/>
    </row>
    <row r="7753" spans="1:27" ht="12" customHeight="1" x14ac:dyDescent="0.15">
      <c r="A7753" s="1" t="s">
        <v>1884</v>
      </c>
      <c r="B7753" s="1" t="s">
        <v>1995</v>
      </c>
      <c r="C7753" s="1" t="s">
        <v>9</v>
      </c>
      <c r="D7753" s="1" t="s">
        <v>2524</v>
      </c>
      <c r="E7753" s="1" t="s">
        <v>1923</v>
      </c>
      <c r="F7753" s="1" t="s">
        <v>1996</v>
      </c>
      <c r="G7753" s="1" t="s">
        <v>238</v>
      </c>
      <c r="H7753" s="1" t="s">
        <v>306</v>
      </c>
      <c r="I7753" t="s">
        <v>14</v>
      </c>
      <c r="J7753" t="s">
        <v>14</v>
      </c>
      <c r="K7753" t="s">
        <v>14</v>
      </c>
      <c r="L7753" t="s">
        <v>14</v>
      </c>
      <c r="M7753" t="s">
        <v>14</v>
      </c>
      <c r="N7753" t="s">
        <v>14</v>
      </c>
      <c r="O7753" t="s">
        <v>14</v>
      </c>
      <c r="P7753" t="s">
        <v>14</v>
      </c>
      <c r="Q7753" t="s">
        <v>14</v>
      </c>
      <c r="R7753" t="s">
        <v>14</v>
      </c>
      <c r="S7753" t="s">
        <v>14</v>
      </c>
      <c r="T7753" t="s">
        <v>14</v>
      </c>
      <c r="U7753" t="s">
        <v>14</v>
      </c>
      <c r="V7753" s="1" t="s">
        <v>4367</v>
      </c>
      <c r="W7753" s="1" t="s">
        <v>4405</v>
      </c>
      <c r="X7753" s="5" t="s">
        <v>4441</v>
      </c>
      <c r="Y7753" s="5" t="s">
        <v>2737</v>
      </c>
      <c r="Z7753" s="5" t="s">
        <v>2788</v>
      </c>
      <c r="AA7753" s="5"/>
    </row>
    <row r="7754" spans="1:27" ht="12" customHeight="1" x14ac:dyDescent="0.15">
      <c r="A7754" s="1" t="s">
        <v>1884</v>
      </c>
      <c r="B7754" s="1" t="s">
        <v>1997</v>
      </c>
      <c r="C7754" s="1" t="s">
        <v>9</v>
      </c>
      <c r="D7754" s="1" t="s">
        <v>2524</v>
      </c>
      <c r="E7754" s="1" t="s">
        <v>1923</v>
      </c>
      <c r="F7754" s="1" t="s">
        <v>1998</v>
      </c>
      <c r="G7754" s="1" t="s">
        <v>238</v>
      </c>
      <c r="H7754" s="1" t="s">
        <v>306</v>
      </c>
      <c r="I7754" t="s">
        <v>14</v>
      </c>
      <c r="J7754" t="s">
        <v>14</v>
      </c>
      <c r="K7754" t="s">
        <v>14</v>
      </c>
      <c r="L7754" t="s">
        <v>14</v>
      </c>
      <c r="M7754" t="s">
        <v>14</v>
      </c>
      <c r="N7754" t="s">
        <v>14</v>
      </c>
      <c r="O7754" t="s">
        <v>14</v>
      </c>
      <c r="P7754" t="s">
        <v>14</v>
      </c>
      <c r="Q7754" t="s">
        <v>14</v>
      </c>
      <c r="R7754" t="s">
        <v>14</v>
      </c>
      <c r="S7754" t="s">
        <v>14</v>
      </c>
      <c r="T7754" t="s">
        <v>14</v>
      </c>
      <c r="U7754" t="s">
        <v>14</v>
      </c>
      <c r="V7754" s="1" t="s">
        <v>4367</v>
      </c>
      <c r="W7754" s="1" t="s">
        <v>4405</v>
      </c>
      <c r="X7754" s="5" t="s">
        <v>4442</v>
      </c>
      <c r="Y7754" s="5" t="s">
        <v>2737</v>
      </c>
      <c r="Z7754" s="5" t="s">
        <v>2788</v>
      </c>
      <c r="AA7754" s="5"/>
    </row>
    <row r="7755" spans="1:27" ht="12" customHeight="1" x14ac:dyDescent="0.15">
      <c r="A7755" s="1" t="s">
        <v>1884</v>
      </c>
      <c r="B7755" s="1" t="s">
        <v>1999</v>
      </c>
      <c r="C7755" s="1" t="s">
        <v>9</v>
      </c>
      <c r="D7755" s="1" t="s">
        <v>2524</v>
      </c>
      <c r="E7755" s="1" t="s">
        <v>1923</v>
      </c>
      <c r="F7755" s="1" t="s">
        <v>2000</v>
      </c>
      <c r="G7755" s="1" t="s">
        <v>238</v>
      </c>
      <c r="H7755" s="1" t="s">
        <v>306</v>
      </c>
      <c r="I7755" t="s">
        <v>14</v>
      </c>
      <c r="J7755" t="s">
        <v>14</v>
      </c>
      <c r="K7755" t="s">
        <v>14</v>
      </c>
      <c r="L7755" t="s">
        <v>14</v>
      </c>
      <c r="M7755" t="s">
        <v>14</v>
      </c>
      <c r="N7755" t="s">
        <v>14</v>
      </c>
      <c r="O7755" t="s">
        <v>14</v>
      </c>
      <c r="P7755" t="s">
        <v>14</v>
      </c>
      <c r="Q7755" t="s">
        <v>14</v>
      </c>
      <c r="R7755" t="s">
        <v>14</v>
      </c>
      <c r="S7755" t="s">
        <v>14</v>
      </c>
      <c r="T7755" t="s">
        <v>14</v>
      </c>
      <c r="U7755" t="s">
        <v>14</v>
      </c>
      <c r="V7755" s="1" t="s">
        <v>4367</v>
      </c>
      <c r="W7755" s="1" t="s">
        <v>4405</v>
      </c>
      <c r="X7755" s="5" t="s">
        <v>4443</v>
      </c>
      <c r="Y7755" s="5" t="s">
        <v>2737</v>
      </c>
      <c r="Z7755" s="5" t="s">
        <v>2788</v>
      </c>
      <c r="AA7755" s="5"/>
    </row>
    <row r="7756" spans="1:27" ht="12" customHeight="1" x14ac:dyDescent="0.15">
      <c r="A7756" s="1" t="s">
        <v>1884</v>
      </c>
      <c r="B7756" s="1" t="s">
        <v>2001</v>
      </c>
      <c r="C7756" s="1" t="s">
        <v>9</v>
      </c>
      <c r="D7756" s="1" t="s">
        <v>2524</v>
      </c>
      <c r="E7756" s="1" t="s">
        <v>1923</v>
      </c>
      <c r="F7756" s="1" t="s">
        <v>2002</v>
      </c>
      <c r="G7756" s="1" t="s">
        <v>238</v>
      </c>
      <c r="H7756" s="1" t="s">
        <v>306</v>
      </c>
      <c r="I7756" t="s">
        <v>14</v>
      </c>
      <c r="J7756" t="s">
        <v>14</v>
      </c>
      <c r="K7756" t="s">
        <v>14</v>
      </c>
      <c r="L7756" t="s">
        <v>14</v>
      </c>
      <c r="M7756" t="s">
        <v>14</v>
      </c>
      <c r="N7756" t="s">
        <v>14</v>
      </c>
      <c r="O7756" t="s">
        <v>14</v>
      </c>
      <c r="P7756" t="s">
        <v>14</v>
      </c>
      <c r="Q7756" t="s">
        <v>14</v>
      </c>
      <c r="R7756" t="s">
        <v>14</v>
      </c>
      <c r="S7756" t="s">
        <v>14</v>
      </c>
      <c r="T7756" t="s">
        <v>14</v>
      </c>
      <c r="U7756" t="s">
        <v>14</v>
      </c>
      <c r="V7756" s="1" t="s">
        <v>4367</v>
      </c>
      <c r="W7756" s="1" t="s">
        <v>4405</v>
      </c>
      <c r="X7756" s="5" t="s">
        <v>4444</v>
      </c>
      <c r="Y7756" s="5" t="s">
        <v>2737</v>
      </c>
      <c r="Z7756" s="5" t="s">
        <v>2788</v>
      </c>
      <c r="AA7756" s="5"/>
    </row>
    <row r="7757" spans="1:27" ht="12" customHeight="1" x14ac:dyDescent="0.15">
      <c r="A7757" s="1" t="s">
        <v>1884</v>
      </c>
      <c r="B7757" s="1" t="s">
        <v>2003</v>
      </c>
      <c r="C7757" s="1" t="s">
        <v>9</v>
      </c>
      <c r="D7757" s="1" t="s">
        <v>2524</v>
      </c>
      <c r="E7757" s="1" t="s">
        <v>1923</v>
      </c>
      <c r="F7757" s="1" t="s">
        <v>2004</v>
      </c>
      <c r="G7757" s="1" t="s">
        <v>238</v>
      </c>
      <c r="H7757" s="1" t="s">
        <v>306</v>
      </c>
      <c r="I7757">
        <v>1062913</v>
      </c>
      <c r="J7757">
        <v>1028900</v>
      </c>
      <c r="K7757">
        <v>800063</v>
      </c>
      <c r="L7757">
        <v>1214600</v>
      </c>
      <c r="M7757">
        <v>1123440</v>
      </c>
      <c r="N7757">
        <v>995296</v>
      </c>
      <c r="O7757">
        <v>1225328</v>
      </c>
      <c r="P7757">
        <v>1309530</v>
      </c>
      <c r="Q7757">
        <v>1354597</v>
      </c>
      <c r="R7757">
        <v>1148834</v>
      </c>
      <c r="S7757">
        <v>975001</v>
      </c>
      <c r="T7757">
        <v>1168376</v>
      </c>
      <c r="U7757">
        <v>1085022</v>
      </c>
      <c r="V7757" s="1" t="s">
        <v>4367</v>
      </c>
      <c r="W7757" s="1" t="s">
        <v>4405</v>
      </c>
      <c r="X7757" s="5" t="s">
        <v>4445</v>
      </c>
      <c r="Y7757" s="5" t="s">
        <v>2737</v>
      </c>
      <c r="Z7757" s="5" t="s">
        <v>2788</v>
      </c>
      <c r="AA7757" s="5"/>
    </row>
    <row r="7758" spans="1:27" ht="12" customHeight="1" x14ac:dyDescent="0.15">
      <c r="A7758" s="1" t="s">
        <v>1884</v>
      </c>
      <c r="B7758" s="1" t="s">
        <v>2005</v>
      </c>
      <c r="C7758" s="1" t="s">
        <v>9</v>
      </c>
      <c r="D7758" s="1" t="s">
        <v>2524</v>
      </c>
      <c r="E7758" s="1" t="s">
        <v>1923</v>
      </c>
      <c r="F7758" s="1" t="s">
        <v>2006</v>
      </c>
      <c r="G7758" s="1" t="s">
        <v>238</v>
      </c>
      <c r="H7758" s="1" t="s">
        <v>306</v>
      </c>
      <c r="I7758">
        <v>0</v>
      </c>
      <c r="J7758">
        <v>0</v>
      </c>
      <c r="K7758">
        <v>0</v>
      </c>
      <c r="L7758">
        <v>0</v>
      </c>
      <c r="M7758">
        <v>0</v>
      </c>
      <c r="N7758">
        <v>0</v>
      </c>
      <c r="O7758">
        <v>0</v>
      </c>
      <c r="P7758">
        <v>0</v>
      </c>
      <c r="Q7758">
        <v>0</v>
      </c>
      <c r="R7758">
        <v>0</v>
      </c>
      <c r="S7758">
        <v>0</v>
      </c>
      <c r="T7758">
        <v>0</v>
      </c>
      <c r="U7758">
        <v>0</v>
      </c>
      <c r="V7758" s="1" t="s">
        <v>4367</v>
      </c>
      <c r="W7758" s="1" t="s">
        <v>4405</v>
      </c>
      <c r="X7758" s="5" t="s">
        <v>4446</v>
      </c>
      <c r="Y7758" s="5" t="s">
        <v>2737</v>
      </c>
      <c r="Z7758" s="5" t="s">
        <v>2788</v>
      </c>
      <c r="AA7758" s="5"/>
    </row>
    <row r="7759" spans="1:27" ht="12" customHeight="1" x14ac:dyDescent="0.15">
      <c r="A7759" s="1" t="s">
        <v>1884</v>
      </c>
      <c r="B7759" s="1" t="s">
        <v>2007</v>
      </c>
      <c r="C7759" s="1" t="s">
        <v>9</v>
      </c>
      <c r="D7759" s="1" t="s">
        <v>2524</v>
      </c>
      <c r="E7759" s="1" t="s">
        <v>1923</v>
      </c>
      <c r="F7759" s="1" t="s">
        <v>2008</v>
      </c>
      <c r="G7759" s="1" t="s">
        <v>238</v>
      </c>
      <c r="H7759" s="1" t="s">
        <v>306</v>
      </c>
      <c r="I7759" t="s">
        <v>14</v>
      </c>
      <c r="J7759" t="s">
        <v>14</v>
      </c>
      <c r="K7759" t="s">
        <v>14</v>
      </c>
      <c r="L7759" t="s">
        <v>14</v>
      </c>
      <c r="M7759" t="s">
        <v>14</v>
      </c>
      <c r="N7759" t="s">
        <v>14</v>
      </c>
      <c r="O7759" t="s">
        <v>14</v>
      </c>
      <c r="P7759" t="s">
        <v>14</v>
      </c>
      <c r="Q7759" t="s">
        <v>14</v>
      </c>
      <c r="R7759" t="s">
        <v>14</v>
      </c>
      <c r="S7759" t="s">
        <v>14</v>
      </c>
      <c r="T7759" t="s">
        <v>14</v>
      </c>
      <c r="U7759" t="s">
        <v>14</v>
      </c>
      <c r="V7759" s="1" t="s">
        <v>4367</v>
      </c>
      <c r="W7759" s="1" t="s">
        <v>4405</v>
      </c>
      <c r="X7759" s="5" t="s">
        <v>4447</v>
      </c>
      <c r="Y7759" s="5" t="s">
        <v>2737</v>
      </c>
      <c r="Z7759" s="5" t="s">
        <v>2788</v>
      </c>
      <c r="AA7759" s="5"/>
    </row>
    <row r="7760" spans="1:27" ht="12" customHeight="1" x14ac:dyDescent="0.15">
      <c r="A7760" s="1" t="s">
        <v>1884</v>
      </c>
      <c r="B7760" s="1" t="s">
        <v>2009</v>
      </c>
      <c r="C7760" s="1" t="s">
        <v>9</v>
      </c>
      <c r="D7760" s="1" t="s">
        <v>2524</v>
      </c>
      <c r="E7760" s="1" t="s">
        <v>1923</v>
      </c>
      <c r="F7760" s="1" t="s">
        <v>2010</v>
      </c>
      <c r="G7760" s="1" t="s">
        <v>238</v>
      </c>
      <c r="H7760" s="1" t="s">
        <v>306</v>
      </c>
      <c r="I7760">
        <v>0</v>
      </c>
      <c r="J7760">
        <v>0</v>
      </c>
      <c r="K7760">
        <v>0</v>
      </c>
      <c r="L7760">
        <v>0</v>
      </c>
      <c r="M7760">
        <v>0</v>
      </c>
      <c r="N7760">
        <v>0</v>
      </c>
      <c r="O7760">
        <v>0</v>
      </c>
      <c r="P7760">
        <v>0</v>
      </c>
      <c r="Q7760">
        <v>0</v>
      </c>
      <c r="R7760">
        <v>0</v>
      </c>
      <c r="S7760">
        <v>0</v>
      </c>
      <c r="T7760">
        <v>0</v>
      </c>
      <c r="U7760">
        <v>0</v>
      </c>
      <c r="V7760" s="1" t="s">
        <v>4367</v>
      </c>
      <c r="W7760" s="1" t="s">
        <v>4405</v>
      </c>
      <c r="X7760" s="5" t="s">
        <v>4448</v>
      </c>
      <c r="Y7760" s="5" t="s">
        <v>2737</v>
      </c>
      <c r="Z7760" s="5" t="s">
        <v>2788</v>
      </c>
      <c r="AA7760" s="5"/>
    </row>
    <row r="7761" spans="1:27" ht="12" customHeight="1" x14ac:dyDescent="0.15">
      <c r="A7761" s="1" t="s">
        <v>1884</v>
      </c>
      <c r="B7761" s="1" t="s">
        <v>2011</v>
      </c>
      <c r="C7761" s="1" t="s">
        <v>9</v>
      </c>
      <c r="D7761" s="1" t="s">
        <v>2524</v>
      </c>
      <c r="E7761" s="1" t="s">
        <v>1923</v>
      </c>
      <c r="F7761" s="1" t="s">
        <v>2012</v>
      </c>
      <c r="G7761" s="1" t="s">
        <v>238</v>
      </c>
      <c r="H7761" s="1" t="s">
        <v>306</v>
      </c>
      <c r="I7761">
        <v>0</v>
      </c>
      <c r="J7761">
        <v>0</v>
      </c>
      <c r="K7761">
        <v>0</v>
      </c>
      <c r="L7761">
        <v>0</v>
      </c>
      <c r="M7761">
        <v>0</v>
      </c>
      <c r="N7761">
        <v>0</v>
      </c>
      <c r="O7761">
        <v>0</v>
      </c>
      <c r="P7761">
        <v>0</v>
      </c>
      <c r="Q7761">
        <v>0</v>
      </c>
      <c r="R7761">
        <v>0</v>
      </c>
      <c r="S7761">
        <v>0</v>
      </c>
      <c r="T7761">
        <v>0</v>
      </c>
      <c r="U7761">
        <v>0</v>
      </c>
      <c r="V7761" s="1" t="s">
        <v>4367</v>
      </c>
      <c r="W7761" s="1" t="s">
        <v>4405</v>
      </c>
      <c r="X7761" s="5" t="s">
        <v>4449</v>
      </c>
      <c r="Y7761" s="5" t="s">
        <v>2737</v>
      </c>
      <c r="Z7761" s="5" t="s">
        <v>2788</v>
      </c>
      <c r="AA7761" s="5"/>
    </row>
    <row r="7762" spans="1:27" ht="12" customHeight="1" x14ac:dyDescent="0.15">
      <c r="A7762" s="1" t="s">
        <v>1884</v>
      </c>
      <c r="B7762" s="1" t="s">
        <v>2013</v>
      </c>
      <c r="C7762" s="1" t="s">
        <v>9</v>
      </c>
      <c r="D7762" s="1" t="s">
        <v>2524</v>
      </c>
      <c r="E7762" s="1" t="s">
        <v>1923</v>
      </c>
      <c r="F7762" s="1" t="s">
        <v>2014</v>
      </c>
      <c r="G7762" s="1" t="s">
        <v>238</v>
      </c>
      <c r="H7762" s="1" t="s">
        <v>306</v>
      </c>
      <c r="I7762">
        <v>0</v>
      </c>
      <c r="J7762">
        <v>0</v>
      </c>
      <c r="K7762">
        <v>0</v>
      </c>
      <c r="L7762">
        <v>0</v>
      </c>
      <c r="M7762">
        <v>0</v>
      </c>
      <c r="N7762">
        <v>0</v>
      </c>
      <c r="O7762">
        <v>0</v>
      </c>
      <c r="P7762">
        <v>0</v>
      </c>
      <c r="Q7762">
        <v>0</v>
      </c>
      <c r="R7762">
        <v>0</v>
      </c>
      <c r="S7762">
        <v>0</v>
      </c>
      <c r="T7762">
        <v>0</v>
      </c>
      <c r="U7762">
        <v>0</v>
      </c>
      <c r="V7762" s="1" t="s">
        <v>4367</v>
      </c>
      <c r="W7762" s="1" t="s">
        <v>4405</v>
      </c>
      <c r="X7762" s="5" t="s">
        <v>4450</v>
      </c>
      <c r="Y7762" s="5" t="s">
        <v>2737</v>
      </c>
      <c r="Z7762" s="5" t="s">
        <v>2788</v>
      </c>
      <c r="AA7762" s="5"/>
    </row>
    <row r="7763" spans="1:27" ht="12" customHeight="1" x14ac:dyDescent="0.15">
      <c r="A7763" s="1" t="s">
        <v>1884</v>
      </c>
      <c r="B7763" s="1" t="s">
        <v>2015</v>
      </c>
      <c r="C7763" s="1" t="s">
        <v>9</v>
      </c>
      <c r="D7763" s="1" t="s">
        <v>2524</v>
      </c>
      <c r="E7763" s="1" t="s">
        <v>1923</v>
      </c>
      <c r="F7763" s="1" t="s">
        <v>2016</v>
      </c>
      <c r="G7763" s="1" t="s">
        <v>238</v>
      </c>
      <c r="H7763" s="1" t="s">
        <v>306</v>
      </c>
      <c r="I7763">
        <v>0</v>
      </c>
      <c r="J7763">
        <v>0</v>
      </c>
      <c r="K7763">
        <v>0</v>
      </c>
      <c r="L7763">
        <v>0</v>
      </c>
      <c r="M7763">
        <v>0</v>
      </c>
      <c r="N7763">
        <v>0</v>
      </c>
      <c r="O7763">
        <v>0</v>
      </c>
      <c r="P7763">
        <v>0</v>
      </c>
      <c r="Q7763">
        <v>0</v>
      </c>
      <c r="R7763">
        <v>0</v>
      </c>
      <c r="S7763">
        <v>0</v>
      </c>
      <c r="T7763">
        <v>0</v>
      </c>
      <c r="U7763">
        <v>0</v>
      </c>
      <c r="V7763" s="1" t="s">
        <v>4367</v>
      </c>
      <c r="W7763" s="1" t="s">
        <v>4405</v>
      </c>
      <c r="X7763" s="5" t="s">
        <v>4451</v>
      </c>
      <c r="Y7763" s="5" t="s">
        <v>2737</v>
      </c>
      <c r="Z7763" s="5" t="s">
        <v>2788</v>
      </c>
      <c r="AA7763" s="5"/>
    </row>
    <row r="7764" spans="1:27" ht="12" customHeight="1" x14ac:dyDescent="0.15">
      <c r="A7764" s="1" t="s">
        <v>1884</v>
      </c>
      <c r="B7764" s="1" t="s">
        <v>4965</v>
      </c>
      <c r="C7764" s="1" t="s">
        <v>9</v>
      </c>
      <c r="D7764" s="1" t="s">
        <v>2524</v>
      </c>
      <c r="E7764" s="1" t="s">
        <v>1923</v>
      </c>
      <c r="F7764" s="1" t="s">
        <v>4966</v>
      </c>
      <c r="G7764" s="1" t="s">
        <v>238</v>
      </c>
      <c r="H7764" s="1" t="s">
        <v>306</v>
      </c>
      <c r="I7764">
        <v>117536151</v>
      </c>
      <c r="J7764">
        <v>108994433</v>
      </c>
      <c r="K7764">
        <v>88336411</v>
      </c>
      <c r="L7764">
        <v>109344024</v>
      </c>
      <c r="M7764">
        <v>114301601</v>
      </c>
      <c r="N7764">
        <v>109004730</v>
      </c>
      <c r="O7764">
        <v>108403579</v>
      </c>
      <c r="P7764">
        <v>111401256</v>
      </c>
      <c r="Q7764">
        <v>109441433</v>
      </c>
      <c r="R7764">
        <v>106876384</v>
      </c>
      <c r="S7764">
        <v>98758223</v>
      </c>
      <c r="T7764">
        <v>110328703</v>
      </c>
      <c r="U7764">
        <v>127535368</v>
      </c>
      <c r="V7764" s="1" t="s">
        <v>4367</v>
      </c>
      <c r="W7764" s="1" t="s">
        <v>4405</v>
      </c>
      <c r="X7764" s="1" t="s">
        <v>5027</v>
      </c>
      <c r="Y7764" s="1" t="s">
        <v>2737</v>
      </c>
      <c r="Z7764" s="1" t="s">
        <v>2788</v>
      </c>
    </row>
    <row r="7765" spans="1:27" ht="12" customHeight="1" x14ac:dyDescent="0.15">
      <c r="A7765" s="1" t="s">
        <v>1884</v>
      </c>
      <c r="B7765" s="1" t="s">
        <v>4967</v>
      </c>
      <c r="C7765" s="1" t="s">
        <v>9</v>
      </c>
      <c r="D7765" s="1" t="s">
        <v>2524</v>
      </c>
      <c r="E7765" s="1" t="s">
        <v>1923</v>
      </c>
      <c r="F7765" s="1" t="s">
        <v>4968</v>
      </c>
      <c r="G7765" s="1" t="s">
        <v>238</v>
      </c>
      <c r="H7765" s="1" t="s">
        <v>306</v>
      </c>
      <c r="I7765">
        <v>647871</v>
      </c>
      <c r="J7765">
        <v>605849</v>
      </c>
      <c r="K7765">
        <v>754763</v>
      </c>
      <c r="L7765">
        <v>761377</v>
      </c>
      <c r="M7765">
        <v>630369</v>
      </c>
      <c r="N7765">
        <v>647669</v>
      </c>
      <c r="O7765">
        <v>733992</v>
      </c>
      <c r="P7765">
        <v>1080200</v>
      </c>
      <c r="Q7765">
        <v>644300</v>
      </c>
      <c r="R7765">
        <v>752116</v>
      </c>
      <c r="S7765">
        <v>920951</v>
      </c>
      <c r="T7765">
        <v>625742</v>
      </c>
      <c r="U7765">
        <v>924402</v>
      </c>
      <c r="V7765" s="1" t="s">
        <v>4367</v>
      </c>
      <c r="W7765" s="1" t="s">
        <v>4405</v>
      </c>
      <c r="X7765" s="1" t="s">
        <v>5028</v>
      </c>
      <c r="Y7765" s="1" t="s">
        <v>2737</v>
      </c>
      <c r="Z7765" s="1" t="s">
        <v>2788</v>
      </c>
    </row>
    <row r="7766" spans="1:27" ht="12" customHeight="1" x14ac:dyDescent="0.15">
      <c r="A7766" s="1" t="s">
        <v>1884</v>
      </c>
      <c r="B7766" s="1" t="s">
        <v>4969</v>
      </c>
      <c r="C7766" s="1" t="s">
        <v>9</v>
      </c>
      <c r="D7766" s="1" t="s">
        <v>2524</v>
      </c>
      <c r="E7766" s="1" t="s">
        <v>1923</v>
      </c>
      <c r="F7766" s="1" t="s">
        <v>4970</v>
      </c>
      <c r="G7766" s="1" t="s">
        <v>238</v>
      </c>
      <c r="H7766" s="1" t="s">
        <v>306</v>
      </c>
      <c r="I7766">
        <v>64565518</v>
      </c>
      <c r="J7766">
        <v>62614401</v>
      </c>
      <c r="K7766">
        <v>47869696</v>
      </c>
      <c r="L7766">
        <v>61515399</v>
      </c>
      <c r="M7766">
        <v>58391012</v>
      </c>
      <c r="N7766">
        <v>57026308</v>
      </c>
      <c r="O7766">
        <v>58342562</v>
      </c>
      <c r="P7766">
        <v>58503050</v>
      </c>
      <c r="Q7766">
        <v>58205160</v>
      </c>
      <c r="R7766">
        <v>57773111</v>
      </c>
      <c r="S7766">
        <v>52297113</v>
      </c>
      <c r="T7766">
        <v>54405145</v>
      </c>
      <c r="U7766">
        <v>66834438</v>
      </c>
      <c r="V7766" s="1" t="s">
        <v>4367</v>
      </c>
      <c r="W7766" s="1" t="s">
        <v>4405</v>
      </c>
      <c r="X7766" s="1" t="s">
        <v>5029</v>
      </c>
      <c r="Y7766" s="1" t="s">
        <v>2737</v>
      </c>
      <c r="Z7766" s="1" t="s">
        <v>2788</v>
      </c>
    </row>
    <row r="7767" spans="1:27" ht="12" customHeight="1" x14ac:dyDescent="0.15">
      <c r="A7767" s="1" t="s">
        <v>1884</v>
      </c>
      <c r="B7767" s="1" t="s">
        <v>4971</v>
      </c>
      <c r="C7767" s="1" t="s">
        <v>9</v>
      </c>
      <c r="D7767" s="1" t="s">
        <v>2524</v>
      </c>
      <c r="E7767" s="1" t="s">
        <v>1923</v>
      </c>
      <c r="F7767" s="1" t="s">
        <v>4972</v>
      </c>
      <c r="G7767" s="1" t="s">
        <v>238</v>
      </c>
      <c r="H7767" s="1" t="s">
        <v>306</v>
      </c>
      <c r="I7767">
        <v>24919809</v>
      </c>
      <c r="J7767">
        <v>22507410</v>
      </c>
      <c r="K7767">
        <v>19650819</v>
      </c>
      <c r="L7767">
        <v>23676637</v>
      </c>
      <c r="M7767">
        <v>28265143</v>
      </c>
      <c r="N7767">
        <v>26504752</v>
      </c>
      <c r="O7767">
        <v>27173849</v>
      </c>
      <c r="P7767">
        <v>28611721</v>
      </c>
      <c r="Q7767">
        <v>26241610</v>
      </c>
      <c r="R7767">
        <v>26585895</v>
      </c>
      <c r="S7767">
        <v>25285272</v>
      </c>
      <c r="T7767">
        <v>27360350</v>
      </c>
      <c r="U7767">
        <v>30644689</v>
      </c>
      <c r="V7767" s="1" t="s">
        <v>4367</v>
      </c>
      <c r="W7767" s="1" t="s">
        <v>4405</v>
      </c>
      <c r="X7767" s="1" t="s">
        <v>5030</v>
      </c>
      <c r="Y7767" s="1" t="s">
        <v>2737</v>
      </c>
      <c r="Z7767" s="1" t="s">
        <v>2788</v>
      </c>
    </row>
    <row r="7768" spans="1:27" ht="12" customHeight="1" x14ac:dyDescent="0.15">
      <c r="A7768" s="1" t="s">
        <v>1884</v>
      </c>
      <c r="B7768" s="1" t="s">
        <v>4973</v>
      </c>
      <c r="C7768" s="1" t="s">
        <v>9</v>
      </c>
      <c r="D7768" s="1" t="s">
        <v>2524</v>
      </c>
      <c r="E7768" s="1" t="s">
        <v>1923</v>
      </c>
      <c r="F7768" s="1" t="s">
        <v>4974</v>
      </c>
      <c r="G7768" s="1" t="s">
        <v>238</v>
      </c>
      <c r="H7768" s="1" t="s">
        <v>306</v>
      </c>
      <c r="I7768">
        <v>21685487</v>
      </c>
      <c r="J7768">
        <v>18148961</v>
      </c>
      <c r="K7768">
        <v>15083264</v>
      </c>
      <c r="L7768">
        <v>17507248</v>
      </c>
      <c r="M7768">
        <v>21466634</v>
      </c>
      <c r="N7768">
        <v>19891501</v>
      </c>
      <c r="O7768">
        <v>16743758</v>
      </c>
      <c r="P7768">
        <v>17933275</v>
      </c>
      <c r="Q7768">
        <v>17708301</v>
      </c>
      <c r="R7768">
        <v>15895201</v>
      </c>
      <c r="S7768">
        <v>14741716</v>
      </c>
      <c r="T7768">
        <v>21674659</v>
      </c>
      <c r="U7768">
        <v>22719962</v>
      </c>
      <c r="V7768" s="1" t="s">
        <v>4367</v>
      </c>
      <c r="W7768" s="1" t="s">
        <v>4405</v>
      </c>
      <c r="X7768" s="1" t="s">
        <v>5031</v>
      </c>
      <c r="Y7768" s="1" t="s">
        <v>2737</v>
      </c>
      <c r="Z7768" s="1" t="s">
        <v>2788</v>
      </c>
    </row>
    <row r="7769" spans="1:27" ht="12" customHeight="1" x14ac:dyDescent="0.15">
      <c r="A7769" s="1" t="s">
        <v>1884</v>
      </c>
      <c r="B7769" s="1" t="s">
        <v>4975</v>
      </c>
      <c r="C7769" s="1" t="s">
        <v>9</v>
      </c>
      <c r="D7769" s="1" t="s">
        <v>2524</v>
      </c>
      <c r="E7769" s="1" t="s">
        <v>1923</v>
      </c>
      <c r="F7769" s="1" t="s">
        <v>4976</v>
      </c>
      <c r="G7769" s="1" t="s">
        <v>238</v>
      </c>
      <c r="H7769" s="1" t="s">
        <v>306</v>
      </c>
      <c r="I7769">
        <v>1310255</v>
      </c>
      <c r="J7769">
        <v>1221532</v>
      </c>
      <c r="K7769">
        <v>1058483</v>
      </c>
      <c r="L7769">
        <v>1107116</v>
      </c>
      <c r="M7769">
        <v>1082597</v>
      </c>
      <c r="N7769">
        <v>912950</v>
      </c>
      <c r="O7769">
        <v>1085052</v>
      </c>
      <c r="P7769">
        <v>1125982</v>
      </c>
      <c r="Q7769">
        <v>951701</v>
      </c>
      <c r="R7769">
        <v>1078919</v>
      </c>
      <c r="S7769">
        <v>975361</v>
      </c>
      <c r="T7769">
        <v>1401150</v>
      </c>
      <c r="U7769">
        <v>1131533</v>
      </c>
      <c r="V7769" s="1" t="s">
        <v>4367</v>
      </c>
      <c r="W7769" s="1" t="s">
        <v>4405</v>
      </c>
      <c r="X7769" s="1" t="s">
        <v>5032</v>
      </c>
      <c r="Y7769" s="1" t="s">
        <v>2737</v>
      </c>
      <c r="Z7769" s="1" t="s">
        <v>2788</v>
      </c>
    </row>
    <row r="7770" spans="1:27" ht="12" customHeight="1" x14ac:dyDescent="0.15">
      <c r="A7770" s="1" t="s">
        <v>1884</v>
      </c>
      <c r="B7770" s="1" t="s">
        <v>4977</v>
      </c>
      <c r="C7770" s="1" t="s">
        <v>9</v>
      </c>
      <c r="D7770" s="1" t="s">
        <v>2524</v>
      </c>
      <c r="E7770" s="1" t="s">
        <v>1923</v>
      </c>
      <c r="F7770" s="1" t="s">
        <v>4978</v>
      </c>
      <c r="G7770" s="1" t="s">
        <v>238</v>
      </c>
      <c r="H7770" s="1" t="s">
        <v>306</v>
      </c>
      <c r="I7770">
        <v>3236410</v>
      </c>
      <c r="J7770">
        <v>2567937</v>
      </c>
      <c r="K7770">
        <v>2705862</v>
      </c>
      <c r="L7770">
        <v>3289664</v>
      </c>
      <c r="M7770">
        <v>2994653</v>
      </c>
      <c r="N7770">
        <v>3115947</v>
      </c>
      <c r="O7770">
        <v>3063067</v>
      </c>
      <c r="P7770">
        <v>3029066</v>
      </c>
      <c r="Q7770">
        <v>3921458</v>
      </c>
      <c r="R7770">
        <v>3386547</v>
      </c>
      <c r="S7770">
        <v>3159316</v>
      </c>
      <c r="T7770">
        <v>3422556</v>
      </c>
      <c r="U7770">
        <v>4109756</v>
      </c>
      <c r="V7770" s="1" t="s">
        <v>4367</v>
      </c>
      <c r="W7770" s="1" t="s">
        <v>4405</v>
      </c>
      <c r="X7770" s="1" t="s">
        <v>5033</v>
      </c>
      <c r="Y7770" s="1" t="s">
        <v>2737</v>
      </c>
      <c r="Z7770" s="1" t="s">
        <v>2788</v>
      </c>
    </row>
    <row r="7771" spans="1:27" ht="12" customHeight="1" x14ac:dyDescent="0.15">
      <c r="A7771" s="1" t="s">
        <v>2017</v>
      </c>
      <c r="B7771" s="1" t="s">
        <v>8</v>
      </c>
      <c r="C7771" s="1" t="s">
        <v>9</v>
      </c>
      <c r="D7771" s="1" t="s">
        <v>2525</v>
      </c>
      <c r="E7771" s="1" t="s">
        <v>10</v>
      </c>
      <c r="F7771" s="1" t="s">
        <v>2018</v>
      </c>
      <c r="G7771" s="1" t="s">
        <v>12</v>
      </c>
      <c r="H7771" s="1" t="s">
        <v>13</v>
      </c>
      <c r="I7771">
        <v>1329</v>
      </c>
      <c r="J7771">
        <v>1319</v>
      </c>
      <c r="K7771">
        <v>1155</v>
      </c>
      <c r="L7771">
        <v>1450</v>
      </c>
      <c r="M7771">
        <v>1348</v>
      </c>
      <c r="N7771">
        <v>1252</v>
      </c>
      <c r="O7771">
        <v>1393</v>
      </c>
      <c r="P7771">
        <v>1379</v>
      </c>
      <c r="Q7771">
        <v>1266</v>
      </c>
      <c r="R7771">
        <v>1224</v>
      </c>
      <c r="S7771">
        <v>1099</v>
      </c>
      <c r="T7771">
        <v>1136</v>
      </c>
      <c r="U7771">
        <v>1339</v>
      </c>
      <c r="V7771" s="1" t="s">
        <v>4452</v>
      </c>
      <c r="W7771" s="1" t="s">
        <v>2551</v>
      </c>
      <c r="X7771" s="5" t="s">
        <v>4453</v>
      </c>
      <c r="Y7771" s="5" t="s">
        <v>2553</v>
      </c>
      <c r="Z7771" s="5" t="s">
        <v>13</v>
      </c>
      <c r="AA7771" s="5"/>
    </row>
    <row r="7772" spans="1:27" ht="12" customHeight="1" x14ac:dyDescent="0.15">
      <c r="A7772" s="1" t="s">
        <v>2017</v>
      </c>
      <c r="B7772" s="1" t="s">
        <v>8</v>
      </c>
      <c r="C7772" s="1" t="s">
        <v>15</v>
      </c>
      <c r="D7772" s="1" t="s">
        <v>2525</v>
      </c>
      <c r="E7772" s="1" t="s">
        <v>10</v>
      </c>
      <c r="F7772" s="1" t="s">
        <v>2018</v>
      </c>
      <c r="G7772" s="1" t="s">
        <v>16</v>
      </c>
      <c r="H7772" s="1" t="s">
        <v>13</v>
      </c>
      <c r="I7772">
        <v>250</v>
      </c>
      <c r="J7772">
        <v>266</v>
      </c>
      <c r="K7772">
        <v>233</v>
      </c>
      <c r="L7772">
        <v>292</v>
      </c>
      <c r="M7772">
        <v>234</v>
      </c>
      <c r="N7772">
        <v>247</v>
      </c>
      <c r="O7772">
        <v>272</v>
      </c>
      <c r="P7772">
        <v>255</v>
      </c>
      <c r="Q7772">
        <v>270</v>
      </c>
      <c r="R7772">
        <v>204</v>
      </c>
      <c r="S7772">
        <v>211</v>
      </c>
      <c r="T7772">
        <v>217</v>
      </c>
      <c r="U7772">
        <v>285</v>
      </c>
      <c r="V7772" s="1" t="s">
        <v>4452</v>
      </c>
      <c r="W7772" s="1" t="s">
        <v>2551</v>
      </c>
      <c r="X7772" s="5" t="s">
        <v>4453</v>
      </c>
      <c r="Y7772" s="5" t="s">
        <v>2561</v>
      </c>
      <c r="Z7772" s="5" t="s">
        <v>13</v>
      </c>
      <c r="AA7772" s="5"/>
    </row>
    <row r="7773" spans="1:27" ht="12" customHeight="1" x14ac:dyDescent="0.15">
      <c r="A7773" s="1" t="s">
        <v>2017</v>
      </c>
      <c r="B7773" s="1" t="s">
        <v>8</v>
      </c>
      <c r="C7773" s="1" t="s">
        <v>17</v>
      </c>
      <c r="D7773" s="1" t="s">
        <v>2525</v>
      </c>
      <c r="E7773" s="1" t="s">
        <v>10</v>
      </c>
      <c r="F7773" s="1" t="s">
        <v>2018</v>
      </c>
      <c r="G7773" s="1" t="s">
        <v>18</v>
      </c>
      <c r="H7773" s="1" t="s">
        <v>13</v>
      </c>
      <c r="I7773">
        <v>120</v>
      </c>
      <c r="J7773">
        <v>102</v>
      </c>
      <c r="K7773">
        <v>71</v>
      </c>
      <c r="L7773">
        <v>112</v>
      </c>
      <c r="M7773">
        <v>88</v>
      </c>
      <c r="N7773">
        <v>71</v>
      </c>
      <c r="O7773">
        <v>118</v>
      </c>
      <c r="P7773">
        <v>103</v>
      </c>
      <c r="Q7773">
        <v>119</v>
      </c>
      <c r="R7773">
        <v>93</v>
      </c>
      <c r="S7773">
        <v>91</v>
      </c>
      <c r="T7773">
        <v>99</v>
      </c>
      <c r="U7773">
        <v>122</v>
      </c>
      <c r="V7773" s="1" t="s">
        <v>4452</v>
      </c>
      <c r="W7773" s="1" t="s">
        <v>2551</v>
      </c>
      <c r="X7773" s="5" t="s">
        <v>4453</v>
      </c>
      <c r="Y7773" s="5" t="s">
        <v>2562</v>
      </c>
      <c r="Z7773" s="5" t="s">
        <v>13</v>
      </c>
      <c r="AA7773" s="5"/>
    </row>
    <row r="7774" spans="1:27" ht="12" customHeight="1" x14ac:dyDescent="0.15">
      <c r="A7774" s="1" t="s">
        <v>2017</v>
      </c>
      <c r="B7774" s="1" t="s">
        <v>8</v>
      </c>
      <c r="C7774" s="1" t="s">
        <v>19</v>
      </c>
      <c r="D7774" s="1" t="s">
        <v>2525</v>
      </c>
      <c r="E7774" s="1" t="s">
        <v>10</v>
      </c>
      <c r="F7774" s="1" t="s">
        <v>2018</v>
      </c>
      <c r="G7774" s="1" t="s">
        <v>242</v>
      </c>
      <c r="H7774" s="1" t="s">
        <v>13</v>
      </c>
      <c r="I7774">
        <v>715</v>
      </c>
      <c r="J7774">
        <v>665</v>
      </c>
      <c r="K7774">
        <v>641</v>
      </c>
      <c r="L7774">
        <v>717</v>
      </c>
      <c r="M7774">
        <v>699</v>
      </c>
      <c r="N7774">
        <v>656</v>
      </c>
      <c r="O7774">
        <v>717</v>
      </c>
      <c r="P7774">
        <v>728</v>
      </c>
      <c r="Q7774">
        <v>676</v>
      </c>
      <c r="R7774">
        <v>634</v>
      </c>
      <c r="S7774">
        <v>608</v>
      </c>
      <c r="T7774">
        <v>611</v>
      </c>
      <c r="U7774">
        <v>694</v>
      </c>
      <c r="V7774" s="1" t="s">
        <v>4452</v>
      </c>
      <c r="W7774" s="1" t="s">
        <v>2551</v>
      </c>
      <c r="X7774" s="5" t="s">
        <v>4453</v>
      </c>
      <c r="Y7774" s="5" t="s">
        <v>2557</v>
      </c>
      <c r="Z7774" s="5" t="s">
        <v>13</v>
      </c>
      <c r="AA7774" s="5"/>
    </row>
    <row r="7775" spans="1:27" ht="12" customHeight="1" x14ac:dyDescent="0.15">
      <c r="A7775" s="1" t="s">
        <v>2017</v>
      </c>
      <c r="B7775" s="1" t="s">
        <v>8</v>
      </c>
      <c r="C7775" s="1" t="s">
        <v>21</v>
      </c>
      <c r="D7775" s="1" t="s">
        <v>2525</v>
      </c>
      <c r="E7775" s="1" t="s">
        <v>10</v>
      </c>
      <c r="F7775" s="1" t="s">
        <v>2018</v>
      </c>
      <c r="G7775" s="1" t="s">
        <v>245</v>
      </c>
      <c r="H7775" s="1" t="s">
        <v>306</v>
      </c>
      <c r="I7775">
        <v>429095</v>
      </c>
      <c r="J7775">
        <v>405312</v>
      </c>
      <c r="K7775">
        <v>387512</v>
      </c>
      <c r="L7775">
        <v>442310</v>
      </c>
      <c r="M7775">
        <v>439874</v>
      </c>
      <c r="N7775">
        <v>420293</v>
      </c>
      <c r="O7775">
        <v>470501</v>
      </c>
      <c r="P7775">
        <v>476575</v>
      </c>
      <c r="Q7775">
        <v>433638</v>
      </c>
      <c r="R7775">
        <v>401491</v>
      </c>
      <c r="S7775">
        <v>397086</v>
      </c>
      <c r="T7775">
        <v>405155</v>
      </c>
      <c r="U7775">
        <v>469470</v>
      </c>
      <c r="V7775" s="1" t="s">
        <v>4452</v>
      </c>
      <c r="W7775" s="1" t="s">
        <v>2551</v>
      </c>
      <c r="X7775" s="5" t="s">
        <v>4453</v>
      </c>
      <c r="Y7775" s="5" t="s">
        <v>2740</v>
      </c>
      <c r="Z7775" s="5" t="s">
        <v>2788</v>
      </c>
      <c r="AA7775" s="5"/>
    </row>
    <row r="7776" spans="1:27" ht="12" customHeight="1" x14ac:dyDescent="0.15">
      <c r="A7776" s="1" t="s">
        <v>2017</v>
      </c>
      <c r="B7776" s="1" t="s">
        <v>8</v>
      </c>
      <c r="C7776" s="1" t="s">
        <v>23</v>
      </c>
      <c r="D7776" s="1" t="s">
        <v>2525</v>
      </c>
      <c r="E7776" s="1" t="s">
        <v>10</v>
      </c>
      <c r="F7776" s="1" t="s">
        <v>2018</v>
      </c>
      <c r="G7776" s="1" t="s">
        <v>22</v>
      </c>
      <c r="H7776" s="1" t="s">
        <v>13</v>
      </c>
      <c r="I7776">
        <v>802</v>
      </c>
      <c r="J7776">
        <v>846</v>
      </c>
      <c r="K7776">
        <v>691</v>
      </c>
      <c r="L7776">
        <v>898</v>
      </c>
      <c r="M7776">
        <v>809</v>
      </c>
      <c r="N7776">
        <v>785</v>
      </c>
      <c r="O7776">
        <v>808</v>
      </c>
      <c r="P7776">
        <v>785</v>
      </c>
      <c r="Q7776">
        <v>785</v>
      </c>
      <c r="R7776">
        <v>703</v>
      </c>
      <c r="S7776">
        <v>620</v>
      </c>
      <c r="T7776">
        <v>653</v>
      </c>
      <c r="U7776">
        <v>815</v>
      </c>
      <c r="V7776" s="1" t="s">
        <v>4452</v>
      </c>
      <c r="W7776" s="1" t="s">
        <v>2551</v>
      </c>
      <c r="X7776" s="5" t="s">
        <v>4453</v>
      </c>
      <c r="Y7776" s="5" t="s">
        <v>2564</v>
      </c>
      <c r="Z7776" s="5" t="s">
        <v>13</v>
      </c>
      <c r="AA7776" s="5"/>
    </row>
    <row r="7777" spans="1:27" ht="12" customHeight="1" x14ac:dyDescent="0.15">
      <c r="A7777" s="1" t="s">
        <v>2017</v>
      </c>
      <c r="B7777" s="1" t="s">
        <v>8</v>
      </c>
      <c r="C7777" s="1" t="s">
        <v>77</v>
      </c>
      <c r="D7777" s="1" t="s">
        <v>2525</v>
      </c>
      <c r="E7777" s="1" t="s">
        <v>10</v>
      </c>
      <c r="F7777" s="1" t="s">
        <v>2018</v>
      </c>
      <c r="G7777" s="1" t="s">
        <v>24</v>
      </c>
      <c r="H7777" s="1" t="s">
        <v>13</v>
      </c>
      <c r="I7777">
        <v>1332</v>
      </c>
      <c r="J7777">
        <v>1123</v>
      </c>
      <c r="K7777">
        <v>1110</v>
      </c>
      <c r="L7777">
        <v>1124</v>
      </c>
      <c r="M7777">
        <v>1118</v>
      </c>
      <c r="N7777">
        <v>1115</v>
      </c>
      <c r="O7777">
        <v>1141</v>
      </c>
      <c r="P7777">
        <v>1154</v>
      </c>
      <c r="Q7777">
        <v>1113</v>
      </c>
      <c r="R7777">
        <v>1113</v>
      </c>
      <c r="S7777">
        <v>1103</v>
      </c>
      <c r="T7777">
        <v>1060</v>
      </c>
      <c r="U7777">
        <v>1065</v>
      </c>
      <c r="V7777" s="1" t="s">
        <v>4452</v>
      </c>
      <c r="W7777" s="1" t="s">
        <v>2551</v>
      </c>
      <c r="X7777" s="5" t="s">
        <v>4453</v>
      </c>
      <c r="Y7777" s="5" t="s">
        <v>2559</v>
      </c>
      <c r="Z7777" s="5" t="s">
        <v>13</v>
      </c>
      <c r="AA7777" s="5"/>
    </row>
    <row r="7778" spans="1:27" ht="12" customHeight="1" x14ac:dyDescent="0.15">
      <c r="A7778" s="1" t="s">
        <v>2017</v>
      </c>
      <c r="B7778" s="1" t="s">
        <v>25</v>
      </c>
      <c r="C7778" s="1" t="s">
        <v>9</v>
      </c>
      <c r="D7778" s="1" t="s">
        <v>2525</v>
      </c>
      <c r="E7778" s="1" t="s">
        <v>10</v>
      </c>
      <c r="F7778" s="1" t="s">
        <v>2019</v>
      </c>
      <c r="G7778" s="1" t="s">
        <v>12</v>
      </c>
      <c r="H7778" s="1" t="s">
        <v>13</v>
      </c>
      <c r="I7778">
        <v>2358</v>
      </c>
      <c r="J7778">
        <v>2084</v>
      </c>
      <c r="K7778">
        <v>1704</v>
      </c>
      <c r="L7778">
        <v>2184</v>
      </c>
      <c r="M7778">
        <v>2118</v>
      </c>
      <c r="N7778">
        <v>1677</v>
      </c>
      <c r="O7778">
        <v>2100</v>
      </c>
      <c r="P7778">
        <v>2188</v>
      </c>
      <c r="Q7778">
        <v>2295</v>
      </c>
      <c r="R7778">
        <v>1911</v>
      </c>
      <c r="S7778">
        <v>1720</v>
      </c>
      <c r="T7778">
        <v>1488</v>
      </c>
      <c r="U7778">
        <v>2076</v>
      </c>
      <c r="V7778" s="1" t="s">
        <v>4452</v>
      </c>
      <c r="W7778" s="1" t="s">
        <v>2551</v>
      </c>
      <c r="X7778" s="5" t="s">
        <v>4454</v>
      </c>
      <c r="Y7778" s="5" t="s">
        <v>2553</v>
      </c>
      <c r="Z7778" s="5" t="s">
        <v>13</v>
      </c>
      <c r="AA7778" s="5"/>
    </row>
    <row r="7779" spans="1:27" ht="12" customHeight="1" x14ac:dyDescent="0.15">
      <c r="A7779" s="1" t="s">
        <v>2017</v>
      </c>
      <c r="B7779" s="1" t="s">
        <v>25</v>
      </c>
      <c r="C7779" s="1" t="s">
        <v>15</v>
      </c>
      <c r="D7779" s="1" t="s">
        <v>2525</v>
      </c>
      <c r="E7779" s="1" t="s">
        <v>10</v>
      </c>
      <c r="F7779" s="1" t="s">
        <v>2019</v>
      </c>
      <c r="G7779" s="1" t="s">
        <v>16</v>
      </c>
      <c r="H7779" s="1" t="s">
        <v>13</v>
      </c>
      <c r="I7779">
        <v>37</v>
      </c>
      <c r="J7779">
        <v>34</v>
      </c>
      <c r="K7779">
        <v>32</v>
      </c>
      <c r="L7779">
        <v>43</v>
      </c>
      <c r="M7779">
        <v>40</v>
      </c>
      <c r="N7779">
        <v>36</v>
      </c>
      <c r="O7779">
        <v>33</v>
      </c>
      <c r="P7779">
        <v>36</v>
      </c>
      <c r="Q7779">
        <v>33</v>
      </c>
      <c r="R7779">
        <v>36</v>
      </c>
      <c r="S7779">
        <v>31</v>
      </c>
      <c r="T7779">
        <v>34</v>
      </c>
      <c r="U7779">
        <v>34</v>
      </c>
      <c r="V7779" s="1" t="s">
        <v>4452</v>
      </c>
      <c r="W7779" s="1" t="s">
        <v>2551</v>
      </c>
      <c r="X7779" s="5" t="s">
        <v>4454</v>
      </c>
      <c r="Y7779" s="5" t="s">
        <v>2561</v>
      </c>
      <c r="Z7779" s="5" t="s">
        <v>13</v>
      </c>
      <c r="AA7779" s="5"/>
    </row>
    <row r="7780" spans="1:27" ht="12" customHeight="1" x14ac:dyDescent="0.15">
      <c r="A7780" s="1" t="s">
        <v>2017</v>
      </c>
      <c r="B7780" s="1" t="s">
        <v>25</v>
      </c>
      <c r="C7780" s="1" t="s">
        <v>17</v>
      </c>
      <c r="D7780" s="1" t="s">
        <v>2525</v>
      </c>
      <c r="E7780" s="1" t="s">
        <v>10</v>
      </c>
      <c r="F7780" s="1" t="s">
        <v>2019</v>
      </c>
      <c r="G7780" s="1" t="s">
        <v>18</v>
      </c>
      <c r="H7780" s="1" t="s">
        <v>13</v>
      </c>
      <c r="I7780">
        <v>22</v>
      </c>
      <c r="J7780">
        <v>18</v>
      </c>
      <c r="K7780">
        <v>18</v>
      </c>
      <c r="L7780">
        <v>21</v>
      </c>
      <c r="M7780">
        <v>17</v>
      </c>
      <c r="N7780">
        <v>16</v>
      </c>
      <c r="O7780">
        <v>17</v>
      </c>
      <c r="P7780">
        <v>14</v>
      </c>
      <c r="Q7780">
        <v>14</v>
      </c>
      <c r="R7780">
        <v>16</v>
      </c>
      <c r="S7780">
        <v>20</v>
      </c>
      <c r="T7780">
        <v>12</v>
      </c>
      <c r="U7780">
        <v>19</v>
      </c>
      <c r="V7780" s="1" t="s">
        <v>4452</v>
      </c>
      <c r="W7780" s="1" t="s">
        <v>2551</v>
      </c>
      <c r="X7780" s="5" t="s">
        <v>4454</v>
      </c>
      <c r="Y7780" s="5" t="s">
        <v>2562</v>
      </c>
      <c r="Z7780" s="5" t="s">
        <v>13</v>
      </c>
      <c r="AA7780" s="5"/>
    </row>
    <row r="7781" spans="1:27" ht="12" customHeight="1" x14ac:dyDescent="0.15">
      <c r="A7781" s="1" t="s">
        <v>2017</v>
      </c>
      <c r="B7781" s="1" t="s">
        <v>25</v>
      </c>
      <c r="C7781" s="1" t="s">
        <v>19</v>
      </c>
      <c r="D7781" s="1" t="s">
        <v>2525</v>
      </c>
      <c r="E7781" s="1" t="s">
        <v>10</v>
      </c>
      <c r="F7781" s="1" t="s">
        <v>2019</v>
      </c>
      <c r="G7781" s="1" t="s">
        <v>242</v>
      </c>
      <c r="H7781" s="1" t="s">
        <v>13</v>
      </c>
      <c r="I7781">
        <v>2112</v>
      </c>
      <c r="J7781">
        <v>2128</v>
      </c>
      <c r="K7781">
        <v>1613</v>
      </c>
      <c r="L7781">
        <v>2172</v>
      </c>
      <c r="M7781">
        <v>2152</v>
      </c>
      <c r="N7781">
        <v>1679</v>
      </c>
      <c r="O7781">
        <v>2129</v>
      </c>
      <c r="P7781">
        <v>2173</v>
      </c>
      <c r="Q7781">
        <v>2244</v>
      </c>
      <c r="R7781">
        <v>1991</v>
      </c>
      <c r="S7781">
        <v>1557</v>
      </c>
      <c r="T7781">
        <v>1863</v>
      </c>
      <c r="U7781">
        <v>1961</v>
      </c>
      <c r="V7781" s="1" t="s">
        <v>4452</v>
      </c>
      <c r="W7781" s="1" t="s">
        <v>2551</v>
      </c>
      <c r="X7781" s="5" t="s">
        <v>4454</v>
      </c>
      <c r="Y7781" s="5" t="s">
        <v>2557</v>
      </c>
      <c r="Z7781" s="5" t="s">
        <v>13</v>
      </c>
      <c r="AA7781" s="5"/>
    </row>
    <row r="7782" spans="1:27" ht="12" customHeight="1" x14ac:dyDescent="0.15">
      <c r="A7782" s="1" t="s">
        <v>2017</v>
      </c>
      <c r="B7782" s="1" t="s">
        <v>25</v>
      </c>
      <c r="C7782" s="1" t="s">
        <v>21</v>
      </c>
      <c r="D7782" s="1" t="s">
        <v>2525</v>
      </c>
      <c r="E7782" s="1" t="s">
        <v>10</v>
      </c>
      <c r="F7782" s="1" t="s">
        <v>2019</v>
      </c>
      <c r="G7782" s="1" t="s">
        <v>245</v>
      </c>
      <c r="H7782" s="1" t="s">
        <v>306</v>
      </c>
      <c r="I7782">
        <v>2136104</v>
      </c>
      <c r="J7782">
        <v>1888538</v>
      </c>
      <c r="K7782">
        <v>1499580</v>
      </c>
      <c r="L7782">
        <v>2053580</v>
      </c>
      <c r="M7782">
        <v>1915972</v>
      </c>
      <c r="N7782">
        <v>1590510</v>
      </c>
      <c r="O7782">
        <v>2043693</v>
      </c>
      <c r="P7782">
        <v>2040688</v>
      </c>
      <c r="Q7782">
        <v>2198868</v>
      </c>
      <c r="R7782">
        <v>1852483</v>
      </c>
      <c r="S7782">
        <v>1439422</v>
      </c>
      <c r="T7782">
        <v>1800061</v>
      </c>
      <c r="U7782">
        <v>1879147</v>
      </c>
      <c r="V7782" s="1" t="s">
        <v>4452</v>
      </c>
      <c r="W7782" s="1" t="s">
        <v>2551</v>
      </c>
      <c r="X7782" s="5" t="s">
        <v>4454</v>
      </c>
      <c r="Y7782" s="5" t="s">
        <v>2740</v>
      </c>
      <c r="Z7782" s="5" t="s">
        <v>2788</v>
      </c>
      <c r="AA7782" s="5"/>
    </row>
    <row r="7783" spans="1:27" ht="12" customHeight="1" x14ac:dyDescent="0.15">
      <c r="A7783" s="1" t="s">
        <v>2017</v>
      </c>
      <c r="B7783" s="1" t="s">
        <v>25</v>
      </c>
      <c r="C7783" s="1" t="s">
        <v>23</v>
      </c>
      <c r="D7783" s="1" t="s">
        <v>2525</v>
      </c>
      <c r="E7783" s="1" t="s">
        <v>10</v>
      </c>
      <c r="F7783" s="1" t="s">
        <v>2019</v>
      </c>
      <c r="G7783" s="1" t="s">
        <v>22</v>
      </c>
      <c r="H7783" s="1" t="s">
        <v>13</v>
      </c>
      <c r="I7783">
        <v>20</v>
      </c>
      <c r="J7783">
        <v>15</v>
      </c>
      <c r="K7783">
        <v>17</v>
      </c>
      <c r="L7783">
        <v>25</v>
      </c>
      <c r="M7783">
        <v>27</v>
      </c>
      <c r="N7783">
        <v>25</v>
      </c>
      <c r="O7783">
        <v>20</v>
      </c>
      <c r="P7783">
        <v>22</v>
      </c>
      <c r="Q7783">
        <v>16</v>
      </c>
      <c r="R7783">
        <v>22</v>
      </c>
      <c r="S7783">
        <v>16</v>
      </c>
      <c r="T7783">
        <v>20</v>
      </c>
      <c r="U7783">
        <v>18</v>
      </c>
      <c r="V7783" s="1" t="s">
        <v>4452</v>
      </c>
      <c r="W7783" s="1" t="s">
        <v>2551</v>
      </c>
      <c r="X7783" s="5" t="s">
        <v>4454</v>
      </c>
      <c r="Y7783" s="5" t="s">
        <v>2564</v>
      </c>
      <c r="Z7783" s="5" t="s">
        <v>13</v>
      </c>
      <c r="AA7783" s="5"/>
    </row>
    <row r="7784" spans="1:27" ht="12" customHeight="1" x14ac:dyDescent="0.15">
      <c r="A7784" s="1" t="s">
        <v>2017</v>
      </c>
      <c r="B7784" s="1" t="s">
        <v>25</v>
      </c>
      <c r="C7784" s="1" t="s">
        <v>77</v>
      </c>
      <c r="D7784" s="1" t="s">
        <v>2525</v>
      </c>
      <c r="E7784" s="1" t="s">
        <v>10</v>
      </c>
      <c r="F7784" s="1" t="s">
        <v>2019</v>
      </c>
      <c r="G7784" s="1" t="s">
        <v>24</v>
      </c>
      <c r="H7784" s="1" t="s">
        <v>13</v>
      </c>
      <c r="I7784">
        <v>1860</v>
      </c>
      <c r="J7784">
        <v>1815</v>
      </c>
      <c r="K7784">
        <v>1899</v>
      </c>
      <c r="L7784">
        <v>1907</v>
      </c>
      <c r="M7784">
        <v>1868</v>
      </c>
      <c r="N7784">
        <v>1860</v>
      </c>
      <c r="O7784">
        <v>1826</v>
      </c>
      <c r="P7784">
        <v>1840</v>
      </c>
      <c r="Q7784">
        <v>1893</v>
      </c>
      <c r="R7784">
        <v>1810</v>
      </c>
      <c r="S7784">
        <v>1967</v>
      </c>
      <c r="T7784">
        <v>1594</v>
      </c>
      <c r="U7784">
        <v>1706</v>
      </c>
      <c r="V7784" s="1" t="s">
        <v>4452</v>
      </c>
      <c r="W7784" s="1" t="s">
        <v>2551</v>
      </c>
      <c r="X7784" s="5" t="s">
        <v>4454</v>
      </c>
      <c r="Y7784" s="5" t="s">
        <v>2559</v>
      </c>
      <c r="Z7784" s="5" t="s">
        <v>13</v>
      </c>
      <c r="AA7784" s="5"/>
    </row>
    <row r="7785" spans="1:27" ht="12" customHeight="1" x14ac:dyDescent="0.15">
      <c r="A7785" s="1" t="s">
        <v>2017</v>
      </c>
      <c r="B7785" s="1" t="s">
        <v>27</v>
      </c>
      <c r="C7785" s="1" t="s">
        <v>9</v>
      </c>
      <c r="D7785" s="1" t="s">
        <v>2525</v>
      </c>
      <c r="E7785" s="1" t="s">
        <v>10</v>
      </c>
      <c r="F7785" s="1" t="s">
        <v>2020</v>
      </c>
      <c r="G7785" s="1" t="s">
        <v>12</v>
      </c>
      <c r="H7785" s="1" t="s">
        <v>13</v>
      </c>
      <c r="I7785">
        <v>1342</v>
      </c>
      <c r="J7785">
        <v>1336</v>
      </c>
      <c r="K7785">
        <v>1246</v>
      </c>
      <c r="L7785">
        <v>1472</v>
      </c>
      <c r="M7785">
        <v>1366</v>
      </c>
      <c r="N7785">
        <v>1378</v>
      </c>
      <c r="O7785">
        <v>1339</v>
      </c>
      <c r="P7785">
        <v>1338</v>
      </c>
      <c r="Q7785">
        <v>1249</v>
      </c>
      <c r="R7785">
        <v>1207</v>
      </c>
      <c r="S7785">
        <v>1067</v>
      </c>
      <c r="T7785">
        <v>1145</v>
      </c>
      <c r="U7785">
        <v>1252</v>
      </c>
      <c r="V7785" s="1" t="s">
        <v>4452</v>
      </c>
      <c r="W7785" s="1" t="s">
        <v>2551</v>
      </c>
      <c r="X7785" s="5" t="s">
        <v>4455</v>
      </c>
      <c r="Y7785" s="5" t="s">
        <v>2553</v>
      </c>
      <c r="Z7785" s="5" t="s">
        <v>13</v>
      </c>
      <c r="AA7785" s="5"/>
    </row>
    <row r="7786" spans="1:27" ht="12" customHeight="1" x14ac:dyDescent="0.15">
      <c r="A7786" s="1" t="s">
        <v>2017</v>
      </c>
      <c r="B7786" s="1" t="s">
        <v>27</v>
      </c>
      <c r="C7786" s="1" t="s">
        <v>15</v>
      </c>
      <c r="D7786" s="1" t="s">
        <v>2525</v>
      </c>
      <c r="E7786" s="1" t="s">
        <v>10</v>
      </c>
      <c r="F7786" s="1" t="s">
        <v>2020</v>
      </c>
      <c r="G7786" s="1" t="s">
        <v>16</v>
      </c>
      <c r="H7786" s="1" t="s">
        <v>13</v>
      </c>
      <c r="I7786">
        <v>889</v>
      </c>
      <c r="J7786">
        <v>944</v>
      </c>
      <c r="K7786">
        <v>855</v>
      </c>
      <c r="L7786">
        <v>982</v>
      </c>
      <c r="M7786">
        <v>941</v>
      </c>
      <c r="N7786">
        <v>865</v>
      </c>
      <c r="O7786">
        <v>940</v>
      </c>
      <c r="P7786">
        <v>926</v>
      </c>
      <c r="Q7786">
        <v>894</v>
      </c>
      <c r="R7786">
        <v>773</v>
      </c>
      <c r="S7786">
        <v>664</v>
      </c>
      <c r="T7786">
        <v>819</v>
      </c>
      <c r="U7786">
        <v>838</v>
      </c>
      <c r="V7786" s="1" t="s">
        <v>4452</v>
      </c>
      <c r="W7786" s="1" t="s">
        <v>2551</v>
      </c>
      <c r="X7786" s="5" t="s">
        <v>4455</v>
      </c>
      <c r="Y7786" s="5" t="s">
        <v>2561</v>
      </c>
      <c r="Z7786" s="5" t="s">
        <v>13</v>
      </c>
      <c r="AA7786" s="5"/>
    </row>
    <row r="7787" spans="1:27" ht="12" customHeight="1" x14ac:dyDescent="0.15">
      <c r="A7787" s="1" t="s">
        <v>2017</v>
      </c>
      <c r="B7787" s="1" t="s">
        <v>27</v>
      </c>
      <c r="C7787" s="1" t="s">
        <v>17</v>
      </c>
      <c r="D7787" s="1" t="s">
        <v>2525</v>
      </c>
      <c r="E7787" s="1" t="s">
        <v>10</v>
      </c>
      <c r="F7787" s="1" t="s">
        <v>2020</v>
      </c>
      <c r="G7787" s="1" t="s">
        <v>18</v>
      </c>
      <c r="H7787" s="1" t="s">
        <v>13</v>
      </c>
      <c r="I7787">
        <v>151</v>
      </c>
      <c r="J7787">
        <v>240</v>
      </c>
      <c r="K7787">
        <v>176</v>
      </c>
      <c r="L7787">
        <v>186</v>
      </c>
      <c r="M7787">
        <v>233</v>
      </c>
      <c r="N7787">
        <v>195</v>
      </c>
      <c r="O7787">
        <v>198</v>
      </c>
      <c r="P7787">
        <v>200</v>
      </c>
      <c r="Q7787">
        <v>201</v>
      </c>
      <c r="R7787">
        <v>139</v>
      </c>
      <c r="S7787">
        <v>133</v>
      </c>
      <c r="T7787">
        <v>220</v>
      </c>
      <c r="U7787">
        <v>196</v>
      </c>
      <c r="V7787" s="1" t="s">
        <v>4452</v>
      </c>
      <c r="W7787" s="1" t="s">
        <v>2551</v>
      </c>
      <c r="X7787" s="5" t="s">
        <v>4455</v>
      </c>
      <c r="Y7787" s="5" t="s">
        <v>2562</v>
      </c>
      <c r="Z7787" s="5" t="s">
        <v>13</v>
      </c>
      <c r="AA7787" s="5"/>
    </row>
    <row r="7788" spans="1:27" ht="12" customHeight="1" x14ac:dyDescent="0.15">
      <c r="A7788" s="1" t="s">
        <v>2017</v>
      </c>
      <c r="B7788" s="1" t="s">
        <v>27</v>
      </c>
      <c r="C7788" s="1" t="s">
        <v>19</v>
      </c>
      <c r="D7788" s="1" t="s">
        <v>2525</v>
      </c>
      <c r="E7788" s="1" t="s">
        <v>10</v>
      </c>
      <c r="F7788" s="1" t="s">
        <v>2020</v>
      </c>
      <c r="G7788" s="1" t="s">
        <v>242</v>
      </c>
      <c r="H7788" s="1" t="s">
        <v>13</v>
      </c>
      <c r="I7788">
        <v>1446</v>
      </c>
      <c r="J7788">
        <v>1415</v>
      </c>
      <c r="K7788">
        <v>1307</v>
      </c>
      <c r="L7788">
        <v>1488</v>
      </c>
      <c r="M7788">
        <v>1398</v>
      </c>
      <c r="N7788">
        <v>1367</v>
      </c>
      <c r="O7788">
        <v>1443</v>
      </c>
      <c r="P7788">
        <v>1397</v>
      </c>
      <c r="Q7788">
        <v>1354</v>
      </c>
      <c r="R7788">
        <v>1238</v>
      </c>
      <c r="S7788">
        <v>1124</v>
      </c>
      <c r="T7788">
        <v>1178</v>
      </c>
      <c r="U7788">
        <v>1395</v>
      </c>
      <c r="V7788" s="1" t="s">
        <v>4452</v>
      </c>
      <c r="W7788" s="1" t="s">
        <v>2551</v>
      </c>
      <c r="X7788" s="5" t="s">
        <v>4455</v>
      </c>
      <c r="Y7788" s="5" t="s">
        <v>2557</v>
      </c>
      <c r="Z7788" s="5" t="s">
        <v>13</v>
      </c>
      <c r="AA7788" s="5"/>
    </row>
    <row r="7789" spans="1:27" ht="12" customHeight="1" x14ac:dyDescent="0.15">
      <c r="A7789" s="1" t="s">
        <v>2017</v>
      </c>
      <c r="B7789" s="1" t="s">
        <v>27</v>
      </c>
      <c r="C7789" s="1" t="s">
        <v>21</v>
      </c>
      <c r="D7789" s="1" t="s">
        <v>2525</v>
      </c>
      <c r="E7789" s="1" t="s">
        <v>10</v>
      </c>
      <c r="F7789" s="1" t="s">
        <v>2020</v>
      </c>
      <c r="G7789" s="1" t="s">
        <v>245</v>
      </c>
      <c r="H7789" s="1" t="s">
        <v>306</v>
      </c>
      <c r="I7789">
        <v>770738</v>
      </c>
      <c r="J7789">
        <v>753131</v>
      </c>
      <c r="K7789">
        <v>713886</v>
      </c>
      <c r="L7789">
        <v>789263</v>
      </c>
      <c r="M7789">
        <v>740852</v>
      </c>
      <c r="N7789">
        <v>753787</v>
      </c>
      <c r="O7789">
        <v>807892</v>
      </c>
      <c r="P7789">
        <v>799239</v>
      </c>
      <c r="Q7789">
        <v>776647</v>
      </c>
      <c r="R7789">
        <v>709218</v>
      </c>
      <c r="S7789">
        <v>643541</v>
      </c>
      <c r="T7789">
        <v>678986</v>
      </c>
      <c r="U7789">
        <v>805751</v>
      </c>
      <c r="V7789" s="1" t="s">
        <v>4452</v>
      </c>
      <c r="W7789" s="1" t="s">
        <v>2551</v>
      </c>
      <c r="X7789" s="5" t="s">
        <v>4455</v>
      </c>
      <c r="Y7789" s="5" t="s">
        <v>2740</v>
      </c>
      <c r="Z7789" s="5" t="s">
        <v>2788</v>
      </c>
      <c r="AA7789" s="5"/>
    </row>
    <row r="7790" spans="1:27" ht="12" customHeight="1" x14ac:dyDescent="0.15">
      <c r="A7790" s="1" t="s">
        <v>2017</v>
      </c>
      <c r="B7790" s="1" t="s">
        <v>27</v>
      </c>
      <c r="C7790" s="1" t="s">
        <v>23</v>
      </c>
      <c r="D7790" s="1" t="s">
        <v>2525</v>
      </c>
      <c r="E7790" s="1" t="s">
        <v>10</v>
      </c>
      <c r="F7790" s="1" t="s">
        <v>2020</v>
      </c>
      <c r="G7790" s="1" t="s">
        <v>22</v>
      </c>
      <c r="H7790" s="1" t="s">
        <v>13</v>
      </c>
      <c r="I7790">
        <v>805</v>
      </c>
      <c r="J7790">
        <v>656</v>
      </c>
      <c r="K7790">
        <v>691</v>
      </c>
      <c r="L7790">
        <v>760</v>
      </c>
      <c r="M7790">
        <v>668</v>
      </c>
      <c r="N7790">
        <v>656</v>
      </c>
      <c r="O7790">
        <v>677</v>
      </c>
      <c r="P7790">
        <v>622</v>
      </c>
      <c r="Q7790">
        <v>616</v>
      </c>
      <c r="R7790">
        <v>559</v>
      </c>
      <c r="S7790">
        <v>516</v>
      </c>
      <c r="T7790">
        <v>496</v>
      </c>
      <c r="U7790">
        <v>610</v>
      </c>
      <c r="V7790" s="1" t="s">
        <v>4452</v>
      </c>
      <c r="W7790" s="1" t="s">
        <v>2551</v>
      </c>
      <c r="X7790" s="5" t="s">
        <v>4455</v>
      </c>
      <c r="Y7790" s="5" t="s">
        <v>2564</v>
      </c>
      <c r="Z7790" s="5" t="s">
        <v>13</v>
      </c>
      <c r="AA7790" s="5"/>
    </row>
    <row r="7791" spans="1:27" ht="12" customHeight="1" x14ac:dyDescent="0.15">
      <c r="A7791" s="1" t="s">
        <v>2017</v>
      </c>
      <c r="B7791" s="1" t="s">
        <v>27</v>
      </c>
      <c r="C7791" s="1" t="s">
        <v>77</v>
      </c>
      <c r="D7791" s="1" t="s">
        <v>2525</v>
      </c>
      <c r="E7791" s="1" t="s">
        <v>10</v>
      </c>
      <c r="F7791" s="1" t="s">
        <v>2020</v>
      </c>
      <c r="G7791" s="1" t="s">
        <v>24</v>
      </c>
      <c r="H7791" s="1" t="s">
        <v>13</v>
      </c>
      <c r="I7791">
        <v>1766</v>
      </c>
      <c r="J7791">
        <v>1740</v>
      </c>
      <c r="K7791">
        <v>1680</v>
      </c>
      <c r="L7791">
        <v>1704</v>
      </c>
      <c r="M7791">
        <v>1717</v>
      </c>
      <c r="N7791">
        <v>1749</v>
      </c>
      <c r="O7791">
        <v>1712</v>
      </c>
      <c r="P7791">
        <v>1764</v>
      </c>
      <c r="Q7791">
        <v>1741</v>
      </c>
      <c r="R7791">
        <v>1796</v>
      </c>
      <c r="S7791">
        <v>1750</v>
      </c>
      <c r="T7791">
        <v>1826</v>
      </c>
      <c r="U7791">
        <v>1721</v>
      </c>
      <c r="V7791" s="1" t="s">
        <v>4452</v>
      </c>
      <c r="W7791" s="1" t="s">
        <v>2551</v>
      </c>
      <c r="X7791" s="5" t="s">
        <v>4455</v>
      </c>
      <c r="Y7791" s="5" t="s">
        <v>2559</v>
      </c>
      <c r="Z7791" s="5" t="s">
        <v>13</v>
      </c>
      <c r="AA7791" s="5"/>
    </row>
    <row r="7792" spans="1:27" ht="12" customHeight="1" x14ac:dyDescent="0.15">
      <c r="A7792" s="1" t="s">
        <v>2017</v>
      </c>
      <c r="B7792" s="1" t="s">
        <v>29</v>
      </c>
      <c r="C7792" s="1" t="s">
        <v>9</v>
      </c>
      <c r="D7792" s="1" t="s">
        <v>2525</v>
      </c>
      <c r="E7792" s="1" t="s">
        <v>10</v>
      </c>
      <c r="F7792" s="1" t="s">
        <v>2021</v>
      </c>
      <c r="G7792" s="1" t="s">
        <v>12</v>
      </c>
      <c r="H7792" s="1" t="s">
        <v>13</v>
      </c>
      <c r="I7792">
        <v>1217</v>
      </c>
      <c r="J7792">
        <v>1051</v>
      </c>
      <c r="K7792">
        <v>872</v>
      </c>
      <c r="L7792">
        <v>1086</v>
      </c>
      <c r="M7792">
        <v>991</v>
      </c>
      <c r="N7792">
        <v>915</v>
      </c>
      <c r="O7792">
        <v>994</v>
      </c>
      <c r="P7792">
        <v>909</v>
      </c>
      <c r="Q7792">
        <v>862</v>
      </c>
      <c r="R7792">
        <v>838</v>
      </c>
      <c r="S7792">
        <v>981</v>
      </c>
      <c r="T7792">
        <v>973</v>
      </c>
      <c r="U7792">
        <v>1159</v>
      </c>
      <c r="V7792" s="1" t="s">
        <v>4452</v>
      </c>
      <c r="W7792" s="1" t="s">
        <v>2551</v>
      </c>
      <c r="X7792" s="5" t="s">
        <v>4456</v>
      </c>
      <c r="Y7792" s="5" t="s">
        <v>2553</v>
      </c>
      <c r="Z7792" s="5" t="s">
        <v>13</v>
      </c>
      <c r="AA7792" s="5"/>
    </row>
    <row r="7793" spans="1:27" ht="12" customHeight="1" x14ac:dyDescent="0.15">
      <c r="A7793" s="1" t="s">
        <v>2017</v>
      </c>
      <c r="B7793" s="1" t="s">
        <v>29</v>
      </c>
      <c r="C7793" s="1" t="s">
        <v>15</v>
      </c>
      <c r="D7793" s="1" t="s">
        <v>2525</v>
      </c>
      <c r="E7793" s="1" t="s">
        <v>10</v>
      </c>
      <c r="F7793" s="1" t="s">
        <v>2021</v>
      </c>
      <c r="G7793" s="1" t="s">
        <v>16</v>
      </c>
      <c r="H7793" s="1" t="s">
        <v>13</v>
      </c>
      <c r="I7793">
        <v>714</v>
      </c>
      <c r="J7793">
        <v>664</v>
      </c>
      <c r="K7793">
        <v>604</v>
      </c>
      <c r="L7793">
        <v>650</v>
      </c>
      <c r="M7793">
        <v>648</v>
      </c>
      <c r="N7793">
        <v>522</v>
      </c>
      <c r="O7793">
        <v>617</v>
      </c>
      <c r="P7793">
        <v>630</v>
      </c>
      <c r="Q7793">
        <v>586</v>
      </c>
      <c r="R7793">
        <v>478</v>
      </c>
      <c r="S7793">
        <v>503</v>
      </c>
      <c r="T7793">
        <v>527</v>
      </c>
      <c r="U7793">
        <v>633</v>
      </c>
      <c r="V7793" s="1" t="s">
        <v>4452</v>
      </c>
      <c r="W7793" s="1" t="s">
        <v>2551</v>
      </c>
      <c r="X7793" s="5" t="s">
        <v>4456</v>
      </c>
      <c r="Y7793" s="5" t="s">
        <v>2561</v>
      </c>
      <c r="Z7793" s="5" t="s">
        <v>13</v>
      </c>
      <c r="AA7793" s="5"/>
    </row>
    <row r="7794" spans="1:27" ht="12" customHeight="1" x14ac:dyDescent="0.15">
      <c r="A7794" s="1" t="s">
        <v>2017</v>
      </c>
      <c r="B7794" s="1" t="s">
        <v>29</v>
      </c>
      <c r="C7794" s="1" t="s">
        <v>17</v>
      </c>
      <c r="D7794" s="1" t="s">
        <v>2525</v>
      </c>
      <c r="E7794" s="1" t="s">
        <v>10</v>
      </c>
      <c r="F7794" s="1" t="s">
        <v>2021</v>
      </c>
      <c r="G7794" s="1" t="s">
        <v>18</v>
      </c>
      <c r="H7794" s="1" t="s">
        <v>13</v>
      </c>
      <c r="I7794">
        <v>163</v>
      </c>
      <c r="J7794">
        <v>140</v>
      </c>
      <c r="K7794">
        <v>150</v>
      </c>
      <c r="L7794">
        <v>177</v>
      </c>
      <c r="M7794">
        <v>162</v>
      </c>
      <c r="N7794">
        <v>144</v>
      </c>
      <c r="O7794">
        <v>129</v>
      </c>
      <c r="P7794">
        <v>163</v>
      </c>
      <c r="Q7794">
        <v>170</v>
      </c>
      <c r="R7794">
        <v>88</v>
      </c>
      <c r="S7794">
        <v>112</v>
      </c>
      <c r="T7794">
        <v>136</v>
      </c>
      <c r="U7794">
        <v>101</v>
      </c>
      <c r="V7794" s="1" t="s">
        <v>4452</v>
      </c>
      <c r="W7794" s="1" t="s">
        <v>2551</v>
      </c>
      <c r="X7794" s="5" t="s">
        <v>4456</v>
      </c>
      <c r="Y7794" s="5" t="s">
        <v>2562</v>
      </c>
      <c r="Z7794" s="5" t="s">
        <v>13</v>
      </c>
      <c r="AA7794" s="5"/>
    </row>
    <row r="7795" spans="1:27" ht="12" customHeight="1" x14ac:dyDescent="0.15">
      <c r="A7795" s="1" t="s">
        <v>2017</v>
      </c>
      <c r="B7795" s="1" t="s">
        <v>29</v>
      </c>
      <c r="C7795" s="1" t="s">
        <v>19</v>
      </c>
      <c r="D7795" s="1" t="s">
        <v>2525</v>
      </c>
      <c r="E7795" s="1" t="s">
        <v>10</v>
      </c>
      <c r="F7795" s="1" t="s">
        <v>2021</v>
      </c>
      <c r="G7795" s="1" t="s">
        <v>242</v>
      </c>
      <c r="H7795" s="1" t="s">
        <v>13</v>
      </c>
      <c r="I7795">
        <v>1499</v>
      </c>
      <c r="J7795">
        <v>1047</v>
      </c>
      <c r="K7795">
        <v>1077</v>
      </c>
      <c r="L7795">
        <v>1013</v>
      </c>
      <c r="M7795">
        <v>850</v>
      </c>
      <c r="N7795">
        <v>892</v>
      </c>
      <c r="O7795">
        <v>958</v>
      </c>
      <c r="P7795">
        <v>1003</v>
      </c>
      <c r="Q7795">
        <v>875</v>
      </c>
      <c r="R7795">
        <v>752</v>
      </c>
      <c r="S7795">
        <v>693</v>
      </c>
      <c r="T7795">
        <v>688</v>
      </c>
      <c r="U7795">
        <v>1237</v>
      </c>
      <c r="V7795" s="1" t="s">
        <v>4452</v>
      </c>
      <c r="W7795" s="1" t="s">
        <v>2551</v>
      </c>
      <c r="X7795" s="5" t="s">
        <v>4456</v>
      </c>
      <c r="Y7795" s="5" t="s">
        <v>2557</v>
      </c>
      <c r="Z7795" s="5" t="s">
        <v>13</v>
      </c>
      <c r="AA7795" s="5"/>
    </row>
    <row r="7796" spans="1:27" ht="12" customHeight="1" x14ac:dyDescent="0.15">
      <c r="A7796" s="1" t="s">
        <v>2017</v>
      </c>
      <c r="B7796" s="1" t="s">
        <v>29</v>
      </c>
      <c r="C7796" s="1" t="s">
        <v>21</v>
      </c>
      <c r="D7796" s="1" t="s">
        <v>2525</v>
      </c>
      <c r="E7796" s="1" t="s">
        <v>10</v>
      </c>
      <c r="F7796" s="1" t="s">
        <v>2021</v>
      </c>
      <c r="G7796" s="1" t="s">
        <v>245</v>
      </c>
      <c r="H7796" s="1" t="s">
        <v>306</v>
      </c>
      <c r="I7796">
        <v>715334</v>
      </c>
      <c r="J7796">
        <v>510620</v>
      </c>
      <c r="K7796">
        <v>520773</v>
      </c>
      <c r="L7796">
        <v>509022</v>
      </c>
      <c r="M7796">
        <v>423837</v>
      </c>
      <c r="N7796">
        <v>456513</v>
      </c>
      <c r="O7796">
        <v>508910</v>
      </c>
      <c r="P7796">
        <v>503992</v>
      </c>
      <c r="Q7796">
        <v>454107</v>
      </c>
      <c r="R7796">
        <v>378872</v>
      </c>
      <c r="S7796">
        <v>357668</v>
      </c>
      <c r="T7796">
        <v>386384</v>
      </c>
      <c r="U7796">
        <v>713042</v>
      </c>
      <c r="V7796" s="1" t="s">
        <v>4452</v>
      </c>
      <c r="W7796" s="1" t="s">
        <v>2551</v>
      </c>
      <c r="X7796" s="5" t="s">
        <v>4456</v>
      </c>
      <c r="Y7796" s="5" t="s">
        <v>2740</v>
      </c>
      <c r="Z7796" s="5" t="s">
        <v>2788</v>
      </c>
      <c r="AA7796" s="5"/>
    </row>
    <row r="7797" spans="1:27" ht="12" customHeight="1" x14ac:dyDescent="0.15">
      <c r="A7797" s="1" t="s">
        <v>2017</v>
      </c>
      <c r="B7797" s="1" t="s">
        <v>29</v>
      </c>
      <c r="C7797" s="1" t="s">
        <v>23</v>
      </c>
      <c r="D7797" s="1" t="s">
        <v>2525</v>
      </c>
      <c r="E7797" s="1" t="s">
        <v>10</v>
      </c>
      <c r="F7797" s="1" t="s">
        <v>2021</v>
      </c>
      <c r="G7797" s="1" t="s">
        <v>22</v>
      </c>
      <c r="H7797" s="1" t="s">
        <v>13</v>
      </c>
      <c r="I7797">
        <v>602</v>
      </c>
      <c r="J7797">
        <v>548</v>
      </c>
      <c r="K7797">
        <v>508</v>
      </c>
      <c r="L7797">
        <v>533</v>
      </c>
      <c r="M7797">
        <v>530</v>
      </c>
      <c r="N7797">
        <v>479</v>
      </c>
      <c r="O7797">
        <v>545</v>
      </c>
      <c r="P7797">
        <v>549</v>
      </c>
      <c r="Q7797">
        <v>497</v>
      </c>
      <c r="R7797">
        <v>445</v>
      </c>
      <c r="S7797">
        <v>474</v>
      </c>
      <c r="T7797">
        <v>412</v>
      </c>
      <c r="U7797">
        <v>606</v>
      </c>
      <c r="V7797" s="1" t="s">
        <v>4452</v>
      </c>
      <c r="W7797" s="1" t="s">
        <v>2551</v>
      </c>
      <c r="X7797" s="5" t="s">
        <v>4456</v>
      </c>
      <c r="Y7797" s="5" t="s">
        <v>2564</v>
      </c>
      <c r="Z7797" s="5" t="s">
        <v>13</v>
      </c>
      <c r="AA7797" s="5"/>
    </row>
    <row r="7798" spans="1:27" ht="12" customHeight="1" x14ac:dyDescent="0.15">
      <c r="A7798" s="1" t="s">
        <v>2017</v>
      </c>
      <c r="B7798" s="1" t="s">
        <v>29</v>
      </c>
      <c r="C7798" s="1" t="s">
        <v>77</v>
      </c>
      <c r="D7798" s="1" t="s">
        <v>2525</v>
      </c>
      <c r="E7798" s="1" t="s">
        <v>10</v>
      </c>
      <c r="F7798" s="1" t="s">
        <v>2021</v>
      </c>
      <c r="G7798" s="1" t="s">
        <v>24</v>
      </c>
      <c r="H7798" s="1" t="s">
        <v>13</v>
      </c>
      <c r="I7798">
        <v>1864</v>
      </c>
      <c r="J7798">
        <v>1857</v>
      </c>
      <c r="K7798">
        <v>1601</v>
      </c>
      <c r="L7798">
        <v>1615</v>
      </c>
      <c r="M7798">
        <v>1712</v>
      </c>
      <c r="N7798">
        <v>1635</v>
      </c>
      <c r="O7798">
        <v>1650</v>
      </c>
      <c r="P7798">
        <v>1476</v>
      </c>
      <c r="Q7798">
        <v>1387</v>
      </c>
      <c r="R7798">
        <v>1425</v>
      </c>
      <c r="S7798">
        <v>1639</v>
      </c>
      <c r="T7798">
        <v>1902</v>
      </c>
      <c r="U7798">
        <v>1759</v>
      </c>
      <c r="V7798" s="1" t="s">
        <v>4452</v>
      </c>
      <c r="W7798" s="1" t="s">
        <v>2551</v>
      </c>
      <c r="X7798" s="5" t="s">
        <v>4456</v>
      </c>
      <c r="Y7798" s="5" t="s">
        <v>2559</v>
      </c>
      <c r="Z7798" s="5" t="s">
        <v>13</v>
      </c>
      <c r="AA7798" s="5"/>
    </row>
    <row r="7799" spans="1:27" ht="12" customHeight="1" x14ac:dyDescent="0.15">
      <c r="A7799" s="1" t="s">
        <v>2017</v>
      </c>
      <c r="B7799" s="1" t="s">
        <v>31</v>
      </c>
      <c r="C7799" s="1" t="s">
        <v>9</v>
      </c>
      <c r="D7799" s="1" t="s">
        <v>2525</v>
      </c>
      <c r="E7799" s="1" t="s">
        <v>10</v>
      </c>
      <c r="F7799" s="1" t="s">
        <v>2022</v>
      </c>
      <c r="G7799" s="1" t="s">
        <v>12</v>
      </c>
      <c r="H7799" s="1" t="s">
        <v>13</v>
      </c>
      <c r="I7799">
        <v>2947</v>
      </c>
      <c r="J7799">
        <v>2457</v>
      </c>
      <c r="K7799">
        <v>2997</v>
      </c>
      <c r="L7799">
        <v>3618</v>
      </c>
      <c r="M7799">
        <v>3366</v>
      </c>
      <c r="N7799">
        <v>3231</v>
      </c>
      <c r="O7799">
        <v>3365</v>
      </c>
      <c r="P7799">
        <v>3269</v>
      </c>
      <c r="Q7799">
        <v>3041</v>
      </c>
      <c r="R7799">
        <v>2973</v>
      </c>
      <c r="S7799">
        <v>2508</v>
      </c>
      <c r="T7799">
        <v>2614</v>
      </c>
      <c r="U7799">
        <v>3333</v>
      </c>
      <c r="V7799" s="1" t="s">
        <v>4452</v>
      </c>
      <c r="W7799" s="1" t="s">
        <v>2551</v>
      </c>
      <c r="X7799" s="5" t="s">
        <v>4457</v>
      </c>
      <c r="Y7799" s="5" t="s">
        <v>2553</v>
      </c>
      <c r="Z7799" s="5" t="s">
        <v>13</v>
      </c>
      <c r="AA7799" s="5"/>
    </row>
    <row r="7800" spans="1:27" ht="12" customHeight="1" x14ac:dyDescent="0.15">
      <c r="A7800" s="1" t="s">
        <v>2017</v>
      </c>
      <c r="B7800" s="1" t="s">
        <v>31</v>
      </c>
      <c r="C7800" s="1" t="s">
        <v>15</v>
      </c>
      <c r="D7800" s="1" t="s">
        <v>2525</v>
      </c>
      <c r="E7800" s="1" t="s">
        <v>10</v>
      </c>
      <c r="F7800" s="1" t="s">
        <v>2022</v>
      </c>
      <c r="G7800" s="1" t="s">
        <v>16</v>
      </c>
      <c r="H7800" s="1" t="s">
        <v>13</v>
      </c>
      <c r="I7800">
        <v>1700</v>
      </c>
      <c r="J7800">
        <v>1730</v>
      </c>
      <c r="K7800">
        <v>1930</v>
      </c>
      <c r="L7800">
        <v>2715</v>
      </c>
      <c r="M7800">
        <v>1834</v>
      </c>
      <c r="N7800">
        <v>1736</v>
      </c>
      <c r="O7800">
        <v>1877</v>
      </c>
      <c r="P7800">
        <v>2053</v>
      </c>
      <c r="Q7800">
        <v>1755</v>
      </c>
      <c r="R7800">
        <v>1709</v>
      </c>
      <c r="S7800">
        <v>1602</v>
      </c>
      <c r="T7800">
        <v>1357</v>
      </c>
      <c r="U7800">
        <v>1870</v>
      </c>
      <c r="V7800" s="1" t="s">
        <v>4452</v>
      </c>
      <c r="W7800" s="1" t="s">
        <v>2551</v>
      </c>
      <c r="X7800" s="5" t="s">
        <v>4457</v>
      </c>
      <c r="Y7800" s="5" t="s">
        <v>2561</v>
      </c>
      <c r="Z7800" s="5" t="s">
        <v>13</v>
      </c>
      <c r="AA7800" s="5"/>
    </row>
    <row r="7801" spans="1:27" ht="12" customHeight="1" x14ac:dyDescent="0.15">
      <c r="A7801" s="1" t="s">
        <v>2017</v>
      </c>
      <c r="B7801" s="1" t="s">
        <v>31</v>
      </c>
      <c r="C7801" s="1" t="s">
        <v>17</v>
      </c>
      <c r="D7801" s="1" t="s">
        <v>2525</v>
      </c>
      <c r="E7801" s="1" t="s">
        <v>10</v>
      </c>
      <c r="F7801" s="1" t="s">
        <v>2022</v>
      </c>
      <c r="G7801" s="1" t="s">
        <v>18</v>
      </c>
      <c r="H7801" s="1" t="s">
        <v>13</v>
      </c>
      <c r="I7801">
        <v>465</v>
      </c>
      <c r="J7801">
        <v>487</v>
      </c>
      <c r="K7801">
        <v>495</v>
      </c>
      <c r="L7801">
        <v>621</v>
      </c>
      <c r="M7801">
        <v>320</v>
      </c>
      <c r="N7801">
        <v>269</v>
      </c>
      <c r="O7801">
        <v>212</v>
      </c>
      <c r="P7801">
        <v>300</v>
      </c>
      <c r="Q7801">
        <v>216</v>
      </c>
      <c r="R7801">
        <v>288</v>
      </c>
      <c r="S7801">
        <v>136</v>
      </c>
      <c r="T7801">
        <v>214</v>
      </c>
      <c r="U7801">
        <v>150</v>
      </c>
      <c r="V7801" s="1" t="s">
        <v>4452</v>
      </c>
      <c r="W7801" s="1" t="s">
        <v>2551</v>
      </c>
      <c r="X7801" s="5" t="s">
        <v>4457</v>
      </c>
      <c r="Y7801" s="5" t="s">
        <v>2562</v>
      </c>
      <c r="Z7801" s="5" t="s">
        <v>13</v>
      </c>
      <c r="AA7801" s="5"/>
    </row>
    <row r="7802" spans="1:27" ht="12" customHeight="1" x14ac:dyDescent="0.15">
      <c r="A7802" s="1" t="s">
        <v>2017</v>
      </c>
      <c r="B7802" s="1" t="s">
        <v>31</v>
      </c>
      <c r="C7802" s="1" t="s">
        <v>19</v>
      </c>
      <c r="D7802" s="1" t="s">
        <v>2525</v>
      </c>
      <c r="E7802" s="1" t="s">
        <v>10</v>
      </c>
      <c r="F7802" s="1" t="s">
        <v>2022</v>
      </c>
      <c r="G7802" s="1" t="s">
        <v>242</v>
      </c>
      <c r="H7802" s="1" t="s">
        <v>13</v>
      </c>
      <c r="I7802">
        <v>2764</v>
      </c>
      <c r="J7802">
        <v>2846</v>
      </c>
      <c r="K7802">
        <v>2815</v>
      </c>
      <c r="L7802">
        <v>3604</v>
      </c>
      <c r="M7802">
        <v>2970</v>
      </c>
      <c r="N7802">
        <v>2955</v>
      </c>
      <c r="O7802">
        <v>3133</v>
      </c>
      <c r="P7802">
        <v>3129</v>
      </c>
      <c r="Q7802">
        <v>3068</v>
      </c>
      <c r="R7802">
        <v>2735</v>
      </c>
      <c r="S7802">
        <v>2497</v>
      </c>
      <c r="T7802">
        <v>2503</v>
      </c>
      <c r="U7802">
        <v>3473</v>
      </c>
      <c r="V7802" s="1" t="s">
        <v>4452</v>
      </c>
      <c r="W7802" s="1" t="s">
        <v>2551</v>
      </c>
      <c r="X7802" s="5" t="s">
        <v>4457</v>
      </c>
      <c r="Y7802" s="5" t="s">
        <v>2557</v>
      </c>
      <c r="Z7802" s="5" t="s">
        <v>13</v>
      </c>
      <c r="AA7802" s="5"/>
    </row>
    <row r="7803" spans="1:27" ht="12" customHeight="1" x14ac:dyDescent="0.15">
      <c r="A7803" s="1" t="s">
        <v>2017</v>
      </c>
      <c r="B7803" s="1" t="s">
        <v>31</v>
      </c>
      <c r="C7803" s="1" t="s">
        <v>21</v>
      </c>
      <c r="D7803" s="1" t="s">
        <v>2525</v>
      </c>
      <c r="E7803" s="1" t="s">
        <v>10</v>
      </c>
      <c r="F7803" s="1" t="s">
        <v>2022</v>
      </c>
      <c r="G7803" s="1" t="s">
        <v>245</v>
      </c>
      <c r="H7803" s="1" t="s">
        <v>306</v>
      </c>
      <c r="I7803">
        <v>754895</v>
      </c>
      <c r="J7803">
        <v>782811</v>
      </c>
      <c r="K7803">
        <v>766078</v>
      </c>
      <c r="L7803">
        <v>953914</v>
      </c>
      <c r="M7803">
        <v>836635</v>
      </c>
      <c r="N7803">
        <v>839124</v>
      </c>
      <c r="O7803">
        <v>896543</v>
      </c>
      <c r="P7803">
        <v>910783</v>
      </c>
      <c r="Q7803">
        <v>913382</v>
      </c>
      <c r="R7803">
        <v>812010</v>
      </c>
      <c r="S7803">
        <v>753447</v>
      </c>
      <c r="T7803">
        <v>781715</v>
      </c>
      <c r="U7803">
        <v>1061238</v>
      </c>
      <c r="V7803" s="1" t="s">
        <v>4452</v>
      </c>
      <c r="W7803" s="1" t="s">
        <v>2551</v>
      </c>
      <c r="X7803" s="5" t="s">
        <v>4457</v>
      </c>
      <c r="Y7803" s="5" t="s">
        <v>2740</v>
      </c>
      <c r="Z7803" s="5" t="s">
        <v>2788</v>
      </c>
      <c r="AA7803" s="5"/>
    </row>
    <row r="7804" spans="1:27" ht="12" customHeight="1" x14ac:dyDescent="0.15">
      <c r="A7804" s="1" t="s">
        <v>2017</v>
      </c>
      <c r="B7804" s="1" t="s">
        <v>31</v>
      </c>
      <c r="C7804" s="1" t="s">
        <v>23</v>
      </c>
      <c r="D7804" s="1" t="s">
        <v>2525</v>
      </c>
      <c r="E7804" s="1" t="s">
        <v>10</v>
      </c>
      <c r="F7804" s="1" t="s">
        <v>2022</v>
      </c>
      <c r="G7804" s="1" t="s">
        <v>22</v>
      </c>
      <c r="H7804" s="1" t="s">
        <v>13</v>
      </c>
      <c r="I7804">
        <v>1539</v>
      </c>
      <c r="J7804">
        <v>1232</v>
      </c>
      <c r="K7804">
        <v>1572</v>
      </c>
      <c r="L7804">
        <v>2260</v>
      </c>
      <c r="M7804">
        <v>1794</v>
      </c>
      <c r="N7804">
        <v>1664</v>
      </c>
      <c r="O7804">
        <v>1920</v>
      </c>
      <c r="P7804">
        <v>1791</v>
      </c>
      <c r="Q7804">
        <v>1696</v>
      </c>
      <c r="R7804">
        <v>1483</v>
      </c>
      <c r="S7804">
        <v>1576</v>
      </c>
      <c r="T7804">
        <v>1292</v>
      </c>
      <c r="U7804">
        <v>1841</v>
      </c>
      <c r="V7804" s="1" t="s">
        <v>4452</v>
      </c>
      <c r="W7804" s="1" t="s">
        <v>2551</v>
      </c>
      <c r="X7804" s="5" t="s">
        <v>4457</v>
      </c>
      <c r="Y7804" s="5" t="s">
        <v>2564</v>
      </c>
      <c r="Z7804" s="5" t="s">
        <v>13</v>
      </c>
      <c r="AA7804" s="5"/>
    </row>
    <row r="7805" spans="1:27" ht="12" customHeight="1" x14ac:dyDescent="0.15">
      <c r="A7805" s="1" t="s">
        <v>2017</v>
      </c>
      <c r="B7805" s="1" t="s">
        <v>31</v>
      </c>
      <c r="C7805" s="1" t="s">
        <v>77</v>
      </c>
      <c r="D7805" s="1" t="s">
        <v>2525</v>
      </c>
      <c r="E7805" s="1" t="s">
        <v>10</v>
      </c>
      <c r="F7805" s="1" t="s">
        <v>2022</v>
      </c>
      <c r="G7805" s="1" t="s">
        <v>24</v>
      </c>
      <c r="H7805" s="1" t="s">
        <v>13</v>
      </c>
      <c r="I7805">
        <v>4107</v>
      </c>
      <c r="J7805">
        <v>3723</v>
      </c>
      <c r="K7805">
        <v>3771</v>
      </c>
      <c r="L7805">
        <v>3619</v>
      </c>
      <c r="M7805">
        <v>3730</v>
      </c>
      <c r="N7805">
        <v>3806</v>
      </c>
      <c r="O7805">
        <v>3782</v>
      </c>
      <c r="P7805">
        <v>3888</v>
      </c>
      <c r="Q7805">
        <v>3701</v>
      </c>
      <c r="R7805">
        <v>3883</v>
      </c>
      <c r="S7805">
        <v>3783</v>
      </c>
      <c r="T7805">
        <v>3738</v>
      </c>
      <c r="U7805">
        <v>3478</v>
      </c>
      <c r="V7805" s="1" t="s">
        <v>4452</v>
      </c>
      <c r="W7805" s="1" t="s">
        <v>2551</v>
      </c>
      <c r="X7805" s="5" t="s">
        <v>4457</v>
      </c>
      <c r="Y7805" s="5" t="s">
        <v>2559</v>
      </c>
      <c r="Z7805" s="5" t="s">
        <v>13</v>
      </c>
      <c r="AA7805" s="5"/>
    </row>
    <row r="7806" spans="1:27" ht="12" customHeight="1" x14ac:dyDescent="0.15">
      <c r="A7806" s="1" t="s">
        <v>2017</v>
      </c>
      <c r="B7806" s="1" t="s">
        <v>33</v>
      </c>
      <c r="C7806" s="1" t="s">
        <v>9</v>
      </c>
      <c r="D7806" s="1" t="s">
        <v>2525</v>
      </c>
      <c r="E7806" s="1" t="s">
        <v>10</v>
      </c>
      <c r="F7806" s="1" t="s">
        <v>2023</v>
      </c>
      <c r="G7806" s="1" t="s">
        <v>12</v>
      </c>
      <c r="H7806" s="1" t="s">
        <v>13</v>
      </c>
      <c r="I7806">
        <v>4638</v>
      </c>
      <c r="J7806">
        <v>4218</v>
      </c>
      <c r="K7806">
        <v>3695</v>
      </c>
      <c r="L7806">
        <v>4479</v>
      </c>
      <c r="M7806">
        <v>4558</v>
      </c>
      <c r="N7806">
        <v>3921</v>
      </c>
      <c r="O7806">
        <v>4999</v>
      </c>
      <c r="P7806">
        <v>4469</v>
      </c>
      <c r="Q7806">
        <v>4349</v>
      </c>
      <c r="R7806">
        <v>3869</v>
      </c>
      <c r="S7806">
        <v>3708</v>
      </c>
      <c r="T7806">
        <v>3902</v>
      </c>
      <c r="U7806">
        <v>4418</v>
      </c>
      <c r="V7806" s="1" t="s">
        <v>4452</v>
      </c>
      <c r="W7806" s="1" t="s">
        <v>2551</v>
      </c>
      <c r="X7806" s="5" t="s">
        <v>4458</v>
      </c>
      <c r="Y7806" s="5" t="s">
        <v>2553</v>
      </c>
      <c r="Z7806" s="5" t="s">
        <v>13</v>
      </c>
      <c r="AA7806" s="5"/>
    </row>
    <row r="7807" spans="1:27" ht="12" customHeight="1" x14ac:dyDescent="0.15">
      <c r="A7807" s="1" t="s">
        <v>2017</v>
      </c>
      <c r="B7807" s="1" t="s">
        <v>33</v>
      </c>
      <c r="C7807" s="1" t="s">
        <v>15</v>
      </c>
      <c r="D7807" s="1" t="s">
        <v>2525</v>
      </c>
      <c r="E7807" s="1" t="s">
        <v>10</v>
      </c>
      <c r="F7807" s="1" t="s">
        <v>2023</v>
      </c>
      <c r="G7807" s="1" t="s">
        <v>16</v>
      </c>
      <c r="H7807" s="1" t="s">
        <v>13</v>
      </c>
      <c r="I7807">
        <v>2431</v>
      </c>
      <c r="J7807">
        <v>2373</v>
      </c>
      <c r="K7807">
        <v>2148</v>
      </c>
      <c r="L7807">
        <v>2565</v>
      </c>
      <c r="M7807">
        <v>2510</v>
      </c>
      <c r="N7807">
        <v>2274</v>
      </c>
      <c r="O7807">
        <v>2387</v>
      </c>
      <c r="P7807">
        <v>2414</v>
      </c>
      <c r="Q7807">
        <v>2532</v>
      </c>
      <c r="R7807">
        <v>2090</v>
      </c>
      <c r="S7807">
        <v>1896</v>
      </c>
      <c r="T7807">
        <v>1997</v>
      </c>
      <c r="U7807">
        <v>2266</v>
      </c>
      <c r="V7807" s="1" t="s">
        <v>4452</v>
      </c>
      <c r="W7807" s="1" t="s">
        <v>2551</v>
      </c>
      <c r="X7807" s="5" t="s">
        <v>4458</v>
      </c>
      <c r="Y7807" s="5" t="s">
        <v>2561</v>
      </c>
      <c r="Z7807" s="5" t="s">
        <v>13</v>
      </c>
      <c r="AA7807" s="5"/>
    </row>
    <row r="7808" spans="1:27" ht="12" customHeight="1" x14ac:dyDescent="0.15">
      <c r="A7808" s="1" t="s">
        <v>2017</v>
      </c>
      <c r="B7808" s="1" t="s">
        <v>33</v>
      </c>
      <c r="C7808" s="1" t="s">
        <v>17</v>
      </c>
      <c r="D7808" s="1" t="s">
        <v>2525</v>
      </c>
      <c r="E7808" s="1" t="s">
        <v>10</v>
      </c>
      <c r="F7808" s="1" t="s">
        <v>2023</v>
      </c>
      <c r="G7808" s="1" t="s">
        <v>18</v>
      </c>
      <c r="H7808" s="1" t="s">
        <v>13</v>
      </c>
      <c r="I7808">
        <v>315</v>
      </c>
      <c r="J7808">
        <v>267</v>
      </c>
      <c r="K7808">
        <v>229</v>
      </c>
      <c r="L7808">
        <v>296</v>
      </c>
      <c r="M7808">
        <v>288</v>
      </c>
      <c r="N7808">
        <v>233</v>
      </c>
      <c r="O7808">
        <v>320</v>
      </c>
      <c r="P7808">
        <v>276</v>
      </c>
      <c r="Q7808">
        <v>308</v>
      </c>
      <c r="R7808">
        <v>270</v>
      </c>
      <c r="S7808">
        <v>188</v>
      </c>
      <c r="T7808">
        <v>251</v>
      </c>
      <c r="U7808">
        <v>251</v>
      </c>
      <c r="V7808" s="1" t="s">
        <v>4452</v>
      </c>
      <c r="W7808" s="1" t="s">
        <v>2551</v>
      </c>
      <c r="X7808" s="5" t="s">
        <v>4458</v>
      </c>
      <c r="Y7808" s="5" t="s">
        <v>2562</v>
      </c>
      <c r="Z7808" s="5" t="s">
        <v>13</v>
      </c>
      <c r="AA7808" s="5"/>
    </row>
    <row r="7809" spans="1:27" ht="12" customHeight="1" x14ac:dyDescent="0.15">
      <c r="A7809" s="1" t="s">
        <v>2017</v>
      </c>
      <c r="B7809" s="1" t="s">
        <v>33</v>
      </c>
      <c r="C7809" s="1" t="s">
        <v>19</v>
      </c>
      <c r="D7809" s="1" t="s">
        <v>2525</v>
      </c>
      <c r="E7809" s="1" t="s">
        <v>10</v>
      </c>
      <c r="F7809" s="1" t="s">
        <v>2023</v>
      </c>
      <c r="G7809" s="1" t="s">
        <v>242</v>
      </c>
      <c r="H7809" s="1" t="s">
        <v>13</v>
      </c>
      <c r="I7809">
        <v>4328</v>
      </c>
      <c r="J7809">
        <v>4284</v>
      </c>
      <c r="K7809">
        <v>3500</v>
      </c>
      <c r="L7809">
        <v>4456</v>
      </c>
      <c r="M7809">
        <v>4149</v>
      </c>
      <c r="N7809">
        <v>3903</v>
      </c>
      <c r="O7809">
        <v>4363</v>
      </c>
      <c r="P7809">
        <v>4017</v>
      </c>
      <c r="Q7809">
        <v>4039</v>
      </c>
      <c r="R7809">
        <v>3858</v>
      </c>
      <c r="S7809">
        <v>3466</v>
      </c>
      <c r="T7809">
        <v>3695</v>
      </c>
      <c r="U7809">
        <v>4294</v>
      </c>
      <c r="V7809" s="1" t="s">
        <v>4452</v>
      </c>
      <c r="W7809" s="1" t="s">
        <v>2551</v>
      </c>
      <c r="X7809" s="5" t="s">
        <v>4458</v>
      </c>
      <c r="Y7809" s="5" t="s">
        <v>2557</v>
      </c>
      <c r="Z7809" s="5" t="s">
        <v>13</v>
      </c>
      <c r="AA7809" s="5"/>
    </row>
    <row r="7810" spans="1:27" ht="12" customHeight="1" x14ac:dyDescent="0.15">
      <c r="A7810" s="1" t="s">
        <v>2017</v>
      </c>
      <c r="B7810" s="1" t="s">
        <v>33</v>
      </c>
      <c r="C7810" s="1" t="s">
        <v>21</v>
      </c>
      <c r="D7810" s="1" t="s">
        <v>2525</v>
      </c>
      <c r="E7810" s="1" t="s">
        <v>10</v>
      </c>
      <c r="F7810" s="1" t="s">
        <v>2023</v>
      </c>
      <c r="G7810" s="1" t="s">
        <v>245</v>
      </c>
      <c r="H7810" s="1" t="s">
        <v>306</v>
      </c>
      <c r="I7810">
        <v>2660945</v>
      </c>
      <c r="J7810">
        <v>2749317</v>
      </c>
      <c r="K7810">
        <v>2230559</v>
      </c>
      <c r="L7810">
        <v>2901174</v>
      </c>
      <c r="M7810">
        <v>2712112</v>
      </c>
      <c r="N7810">
        <v>2575355</v>
      </c>
      <c r="O7810">
        <v>2871664</v>
      </c>
      <c r="P7810">
        <v>2722711</v>
      </c>
      <c r="Q7810">
        <v>2746415</v>
      </c>
      <c r="R7810">
        <v>2677624</v>
      </c>
      <c r="S7810">
        <v>2440868</v>
      </c>
      <c r="T7810">
        <v>2608318</v>
      </c>
      <c r="U7810">
        <v>3027501</v>
      </c>
      <c r="V7810" s="1" t="s">
        <v>4452</v>
      </c>
      <c r="W7810" s="1" t="s">
        <v>2551</v>
      </c>
      <c r="X7810" s="5" t="s">
        <v>4458</v>
      </c>
      <c r="Y7810" s="5" t="s">
        <v>2740</v>
      </c>
      <c r="Z7810" s="5" t="s">
        <v>2788</v>
      </c>
      <c r="AA7810" s="5"/>
    </row>
    <row r="7811" spans="1:27" ht="12" customHeight="1" x14ac:dyDescent="0.15">
      <c r="A7811" s="1" t="s">
        <v>2017</v>
      </c>
      <c r="B7811" s="1" t="s">
        <v>33</v>
      </c>
      <c r="C7811" s="1" t="s">
        <v>23</v>
      </c>
      <c r="D7811" s="1" t="s">
        <v>2525</v>
      </c>
      <c r="E7811" s="1" t="s">
        <v>10</v>
      </c>
      <c r="F7811" s="1" t="s">
        <v>2023</v>
      </c>
      <c r="G7811" s="1" t="s">
        <v>22</v>
      </c>
      <c r="H7811" s="1" t="s">
        <v>13</v>
      </c>
      <c r="I7811">
        <v>2411</v>
      </c>
      <c r="J7811">
        <v>2233</v>
      </c>
      <c r="K7811">
        <v>2201</v>
      </c>
      <c r="L7811">
        <v>2502</v>
      </c>
      <c r="M7811">
        <v>2538</v>
      </c>
      <c r="N7811">
        <v>2245</v>
      </c>
      <c r="O7811">
        <v>2340</v>
      </c>
      <c r="P7811">
        <v>2342</v>
      </c>
      <c r="Q7811">
        <v>2540</v>
      </c>
      <c r="R7811">
        <v>2022</v>
      </c>
      <c r="S7811">
        <v>1974</v>
      </c>
      <c r="T7811">
        <v>1984</v>
      </c>
      <c r="U7811">
        <v>2281</v>
      </c>
      <c r="V7811" s="1" t="s">
        <v>4452</v>
      </c>
      <c r="W7811" s="1" t="s">
        <v>2551</v>
      </c>
      <c r="X7811" s="5" t="s">
        <v>4458</v>
      </c>
      <c r="Y7811" s="5" t="s">
        <v>2564</v>
      </c>
      <c r="Z7811" s="5" t="s">
        <v>13</v>
      </c>
      <c r="AA7811" s="5"/>
    </row>
    <row r="7812" spans="1:27" ht="12" customHeight="1" x14ac:dyDescent="0.15">
      <c r="A7812" s="1" t="s">
        <v>2017</v>
      </c>
      <c r="B7812" s="1" t="s">
        <v>33</v>
      </c>
      <c r="C7812" s="1" t="s">
        <v>77</v>
      </c>
      <c r="D7812" s="1" t="s">
        <v>2525</v>
      </c>
      <c r="E7812" s="1" t="s">
        <v>10</v>
      </c>
      <c r="F7812" s="1" t="s">
        <v>2023</v>
      </c>
      <c r="G7812" s="1" t="s">
        <v>24</v>
      </c>
      <c r="H7812" s="1" t="s">
        <v>13</v>
      </c>
      <c r="I7812">
        <v>5742</v>
      </c>
      <c r="J7812">
        <v>5531</v>
      </c>
      <c r="K7812">
        <v>5432</v>
      </c>
      <c r="L7812">
        <v>5213</v>
      </c>
      <c r="M7812">
        <v>5297</v>
      </c>
      <c r="N7812">
        <v>5099</v>
      </c>
      <c r="O7812">
        <v>5451</v>
      </c>
      <c r="P7812">
        <v>5683</v>
      </c>
      <c r="Q7812">
        <v>5662</v>
      </c>
      <c r="R7812">
        <v>5458</v>
      </c>
      <c r="S7812">
        <v>5414</v>
      </c>
      <c r="T7812">
        <v>5370</v>
      </c>
      <c r="U7812">
        <v>5210</v>
      </c>
      <c r="V7812" s="1" t="s">
        <v>4452</v>
      </c>
      <c r="W7812" s="1" t="s">
        <v>2551</v>
      </c>
      <c r="X7812" s="5" t="s">
        <v>4458</v>
      </c>
      <c r="Y7812" s="5" t="s">
        <v>2559</v>
      </c>
      <c r="Z7812" s="5" t="s">
        <v>13</v>
      </c>
      <c r="AA7812" s="5"/>
    </row>
    <row r="7813" spans="1:27" ht="12" customHeight="1" x14ac:dyDescent="0.15">
      <c r="A7813" s="1" t="s">
        <v>2017</v>
      </c>
      <c r="B7813" s="1" t="s">
        <v>35</v>
      </c>
      <c r="C7813" s="1" t="s">
        <v>9</v>
      </c>
      <c r="D7813" s="1" t="s">
        <v>2525</v>
      </c>
      <c r="E7813" s="1" t="s">
        <v>10</v>
      </c>
      <c r="F7813" s="1" t="s">
        <v>2024</v>
      </c>
      <c r="G7813" s="1" t="s">
        <v>12</v>
      </c>
      <c r="H7813" s="1" t="s">
        <v>13</v>
      </c>
      <c r="I7813">
        <v>4171</v>
      </c>
      <c r="J7813">
        <v>3969</v>
      </c>
      <c r="K7813">
        <v>3564</v>
      </c>
      <c r="L7813">
        <v>4373</v>
      </c>
      <c r="M7813">
        <v>4063</v>
      </c>
      <c r="N7813">
        <v>3562</v>
      </c>
      <c r="O7813">
        <v>3697</v>
      </c>
      <c r="P7813">
        <v>3831</v>
      </c>
      <c r="Q7813">
        <v>3454</v>
      </c>
      <c r="R7813">
        <v>3387</v>
      </c>
      <c r="S7813">
        <v>3361</v>
      </c>
      <c r="T7813">
        <v>3581</v>
      </c>
      <c r="U7813">
        <v>3905</v>
      </c>
      <c r="V7813" s="1" t="s">
        <v>4452</v>
      </c>
      <c r="W7813" s="1" t="s">
        <v>2551</v>
      </c>
      <c r="X7813" s="5" t="s">
        <v>4459</v>
      </c>
      <c r="Y7813" s="5" t="s">
        <v>2553</v>
      </c>
      <c r="Z7813" s="5" t="s">
        <v>13</v>
      </c>
      <c r="AA7813" s="5"/>
    </row>
    <row r="7814" spans="1:27" ht="12" customHeight="1" x14ac:dyDescent="0.15">
      <c r="A7814" s="1" t="s">
        <v>2017</v>
      </c>
      <c r="B7814" s="1" t="s">
        <v>35</v>
      </c>
      <c r="C7814" s="1" t="s">
        <v>15</v>
      </c>
      <c r="D7814" s="1" t="s">
        <v>2525</v>
      </c>
      <c r="E7814" s="1" t="s">
        <v>10</v>
      </c>
      <c r="F7814" s="1" t="s">
        <v>2024</v>
      </c>
      <c r="G7814" s="1" t="s">
        <v>16</v>
      </c>
      <c r="H7814" s="1" t="s">
        <v>13</v>
      </c>
      <c r="I7814">
        <v>2022</v>
      </c>
      <c r="J7814">
        <v>1994</v>
      </c>
      <c r="K7814">
        <v>1738</v>
      </c>
      <c r="L7814">
        <v>1936</v>
      </c>
      <c r="M7814">
        <v>1788</v>
      </c>
      <c r="N7814">
        <v>1530</v>
      </c>
      <c r="O7814">
        <v>1772</v>
      </c>
      <c r="P7814">
        <v>1731</v>
      </c>
      <c r="Q7814">
        <v>1723</v>
      </c>
      <c r="R7814">
        <v>1708</v>
      </c>
      <c r="S7814">
        <v>1375</v>
      </c>
      <c r="T7814">
        <v>1566</v>
      </c>
      <c r="U7814">
        <v>1669</v>
      </c>
      <c r="V7814" s="1" t="s">
        <v>4452</v>
      </c>
      <c r="W7814" s="1" t="s">
        <v>2551</v>
      </c>
      <c r="X7814" s="5" t="s">
        <v>4459</v>
      </c>
      <c r="Y7814" s="5" t="s">
        <v>2561</v>
      </c>
      <c r="Z7814" s="5" t="s">
        <v>13</v>
      </c>
      <c r="AA7814" s="5"/>
    </row>
    <row r="7815" spans="1:27" ht="12" customHeight="1" x14ac:dyDescent="0.15">
      <c r="A7815" s="1" t="s">
        <v>2017</v>
      </c>
      <c r="B7815" s="1" t="s">
        <v>35</v>
      </c>
      <c r="C7815" s="1" t="s">
        <v>17</v>
      </c>
      <c r="D7815" s="1" t="s">
        <v>2525</v>
      </c>
      <c r="E7815" s="1" t="s">
        <v>10</v>
      </c>
      <c r="F7815" s="1" t="s">
        <v>2024</v>
      </c>
      <c r="G7815" s="1" t="s">
        <v>18</v>
      </c>
      <c r="H7815" s="1" t="s">
        <v>13</v>
      </c>
      <c r="I7815">
        <v>760</v>
      </c>
      <c r="J7815">
        <v>860</v>
      </c>
      <c r="K7815">
        <v>580</v>
      </c>
      <c r="L7815">
        <v>688</v>
      </c>
      <c r="M7815">
        <v>646</v>
      </c>
      <c r="N7815">
        <v>550</v>
      </c>
      <c r="O7815">
        <v>656</v>
      </c>
      <c r="P7815">
        <v>647</v>
      </c>
      <c r="Q7815">
        <v>644</v>
      </c>
      <c r="R7815">
        <v>703</v>
      </c>
      <c r="S7815">
        <v>579</v>
      </c>
      <c r="T7815">
        <v>687</v>
      </c>
      <c r="U7815">
        <v>712</v>
      </c>
      <c r="V7815" s="1" t="s">
        <v>4452</v>
      </c>
      <c r="W7815" s="1" t="s">
        <v>2551</v>
      </c>
      <c r="X7815" s="5" t="s">
        <v>4459</v>
      </c>
      <c r="Y7815" s="5" t="s">
        <v>2562</v>
      </c>
      <c r="Z7815" s="5" t="s">
        <v>13</v>
      </c>
      <c r="AA7815" s="5"/>
    </row>
    <row r="7816" spans="1:27" ht="12" customHeight="1" x14ac:dyDescent="0.15">
      <c r="A7816" s="1" t="s">
        <v>2017</v>
      </c>
      <c r="B7816" s="1" t="s">
        <v>35</v>
      </c>
      <c r="C7816" s="1" t="s">
        <v>19</v>
      </c>
      <c r="D7816" s="1" t="s">
        <v>2525</v>
      </c>
      <c r="E7816" s="1" t="s">
        <v>10</v>
      </c>
      <c r="F7816" s="1" t="s">
        <v>2024</v>
      </c>
      <c r="G7816" s="1" t="s">
        <v>242</v>
      </c>
      <c r="H7816" s="1" t="s">
        <v>13</v>
      </c>
      <c r="I7816">
        <v>4154</v>
      </c>
      <c r="J7816">
        <v>3897</v>
      </c>
      <c r="K7816">
        <v>3728</v>
      </c>
      <c r="L7816">
        <v>3765</v>
      </c>
      <c r="M7816">
        <v>3543</v>
      </c>
      <c r="N7816">
        <v>3517</v>
      </c>
      <c r="O7816">
        <v>3521</v>
      </c>
      <c r="P7816">
        <v>3575</v>
      </c>
      <c r="Q7816">
        <v>3398</v>
      </c>
      <c r="R7816">
        <v>3124</v>
      </c>
      <c r="S7816">
        <v>2673</v>
      </c>
      <c r="T7816">
        <v>2879</v>
      </c>
      <c r="U7816">
        <v>3731</v>
      </c>
      <c r="V7816" s="1" t="s">
        <v>4452</v>
      </c>
      <c r="W7816" s="1" t="s">
        <v>2551</v>
      </c>
      <c r="X7816" s="5" t="s">
        <v>4459</v>
      </c>
      <c r="Y7816" s="5" t="s">
        <v>2557</v>
      </c>
      <c r="Z7816" s="5" t="s">
        <v>13</v>
      </c>
      <c r="AA7816" s="5"/>
    </row>
    <row r="7817" spans="1:27" ht="12" customHeight="1" x14ac:dyDescent="0.15">
      <c r="A7817" s="1" t="s">
        <v>2017</v>
      </c>
      <c r="B7817" s="1" t="s">
        <v>35</v>
      </c>
      <c r="C7817" s="1" t="s">
        <v>21</v>
      </c>
      <c r="D7817" s="1" t="s">
        <v>2525</v>
      </c>
      <c r="E7817" s="1" t="s">
        <v>10</v>
      </c>
      <c r="F7817" s="1" t="s">
        <v>2024</v>
      </c>
      <c r="G7817" s="1" t="s">
        <v>245</v>
      </c>
      <c r="H7817" s="1" t="s">
        <v>306</v>
      </c>
      <c r="I7817">
        <v>2590809</v>
      </c>
      <c r="J7817">
        <v>2443054</v>
      </c>
      <c r="K7817">
        <v>2364137</v>
      </c>
      <c r="L7817">
        <v>2406749</v>
      </c>
      <c r="M7817">
        <v>2307188</v>
      </c>
      <c r="N7817">
        <v>2320275</v>
      </c>
      <c r="O7817">
        <v>2401856</v>
      </c>
      <c r="P7817">
        <v>2403609</v>
      </c>
      <c r="Q7817">
        <v>2349580</v>
      </c>
      <c r="R7817">
        <v>2112300</v>
      </c>
      <c r="S7817">
        <v>1877811</v>
      </c>
      <c r="T7817">
        <v>2014473</v>
      </c>
      <c r="U7817">
        <v>2608224</v>
      </c>
      <c r="V7817" s="1" t="s">
        <v>4452</v>
      </c>
      <c r="W7817" s="1" t="s">
        <v>2551</v>
      </c>
      <c r="X7817" s="5" t="s">
        <v>4459</v>
      </c>
      <c r="Y7817" s="5" t="s">
        <v>2740</v>
      </c>
      <c r="Z7817" s="5" t="s">
        <v>2788</v>
      </c>
      <c r="AA7817" s="5"/>
    </row>
    <row r="7818" spans="1:27" ht="12" customHeight="1" x14ac:dyDescent="0.15">
      <c r="A7818" s="1" t="s">
        <v>2017</v>
      </c>
      <c r="B7818" s="1" t="s">
        <v>35</v>
      </c>
      <c r="C7818" s="1" t="s">
        <v>23</v>
      </c>
      <c r="D7818" s="1" t="s">
        <v>2525</v>
      </c>
      <c r="E7818" s="1" t="s">
        <v>10</v>
      </c>
      <c r="F7818" s="1" t="s">
        <v>2024</v>
      </c>
      <c r="G7818" s="1" t="s">
        <v>22</v>
      </c>
      <c r="H7818" s="1" t="s">
        <v>13</v>
      </c>
      <c r="I7818">
        <v>1479</v>
      </c>
      <c r="J7818">
        <v>1441</v>
      </c>
      <c r="K7818">
        <v>1360</v>
      </c>
      <c r="L7818">
        <v>1604</v>
      </c>
      <c r="M7818">
        <v>1315</v>
      </c>
      <c r="N7818">
        <v>1161</v>
      </c>
      <c r="O7818">
        <v>1361</v>
      </c>
      <c r="P7818">
        <v>1354</v>
      </c>
      <c r="Q7818">
        <v>1384</v>
      </c>
      <c r="R7818">
        <v>1251</v>
      </c>
      <c r="S7818">
        <v>1165</v>
      </c>
      <c r="T7818">
        <v>1164</v>
      </c>
      <c r="U7818">
        <v>1430</v>
      </c>
      <c r="V7818" s="1" t="s">
        <v>4452</v>
      </c>
      <c r="W7818" s="1" t="s">
        <v>2551</v>
      </c>
      <c r="X7818" s="5" t="s">
        <v>4459</v>
      </c>
      <c r="Y7818" s="5" t="s">
        <v>2564</v>
      </c>
      <c r="Z7818" s="5" t="s">
        <v>13</v>
      </c>
      <c r="AA7818" s="5"/>
    </row>
    <row r="7819" spans="1:27" ht="12" customHeight="1" x14ac:dyDescent="0.15">
      <c r="A7819" s="1" t="s">
        <v>2017</v>
      </c>
      <c r="B7819" s="1" t="s">
        <v>35</v>
      </c>
      <c r="C7819" s="1" t="s">
        <v>77</v>
      </c>
      <c r="D7819" s="1" t="s">
        <v>2525</v>
      </c>
      <c r="E7819" s="1" t="s">
        <v>10</v>
      </c>
      <c r="F7819" s="1" t="s">
        <v>2024</v>
      </c>
      <c r="G7819" s="1" t="s">
        <v>24</v>
      </c>
      <c r="H7819" s="1" t="s">
        <v>13</v>
      </c>
      <c r="I7819">
        <v>5551</v>
      </c>
      <c r="J7819">
        <v>5340</v>
      </c>
      <c r="K7819">
        <v>4967</v>
      </c>
      <c r="L7819">
        <v>5239</v>
      </c>
      <c r="M7819">
        <v>5602</v>
      </c>
      <c r="N7819">
        <v>5470</v>
      </c>
      <c r="O7819">
        <v>5393</v>
      </c>
      <c r="P7819">
        <v>5411</v>
      </c>
      <c r="Q7819">
        <v>5168</v>
      </c>
      <c r="R7819">
        <v>5205</v>
      </c>
      <c r="S7819">
        <v>5538</v>
      </c>
      <c r="T7819">
        <v>5916</v>
      </c>
      <c r="U7819">
        <v>5625</v>
      </c>
      <c r="V7819" s="1" t="s">
        <v>4452</v>
      </c>
      <c r="W7819" s="1" t="s">
        <v>2551</v>
      </c>
      <c r="X7819" s="5" t="s">
        <v>4459</v>
      </c>
      <c r="Y7819" s="5" t="s">
        <v>2559</v>
      </c>
      <c r="Z7819" s="5" t="s">
        <v>13</v>
      </c>
      <c r="AA7819" s="5"/>
    </row>
    <row r="7820" spans="1:27" ht="12" customHeight="1" x14ac:dyDescent="0.15">
      <c r="A7820" s="1" t="s">
        <v>2017</v>
      </c>
      <c r="B7820" s="1" t="s">
        <v>37</v>
      </c>
      <c r="C7820" s="1" t="s">
        <v>9</v>
      </c>
      <c r="D7820" s="1" t="s">
        <v>2525</v>
      </c>
      <c r="E7820" s="1" t="s">
        <v>10</v>
      </c>
      <c r="F7820" s="1" t="s">
        <v>2025</v>
      </c>
      <c r="G7820" s="1" t="s">
        <v>12</v>
      </c>
      <c r="H7820" s="1" t="s">
        <v>13</v>
      </c>
      <c r="I7820">
        <v>2589</v>
      </c>
      <c r="J7820">
        <v>2208</v>
      </c>
      <c r="K7820">
        <v>1965</v>
      </c>
      <c r="L7820">
        <v>2391</v>
      </c>
      <c r="M7820">
        <v>2573</v>
      </c>
      <c r="N7820">
        <v>2257</v>
      </c>
      <c r="O7820">
        <v>2711</v>
      </c>
      <c r="P7820">
        <v>2589</v>
      </c>
      <c r="Q7820">
        <v>2519</v>
      </c>
      <c r="R7820">
        <v>2404</v>
      </c>
      <c r="S7820">
        <v>2299</v>
      </c>
      <c r="T7820">
        <v>2459</v>
      </c>
      <c r="U7820">
        <v>2633</v>
      </c>
      <c r="V7820" s="1" t="s">
        <v>4452</v>
      </c>
      <c r="W7820" s="1" t="s">
        <v>2551</v>
      </c>
      <c r="X7820" s="5" t="s">
        <v>4460</v>
      </c>
      <c r="Y7820" s="5" t="s">
        <v>2553</v>
      </c>
      <c r="Z7820" s="5" t="s">
        <v>13</v>
      </c>
      <c r="AA7820" s="5"/>
    </row>
    <row r="7821" spans="1:27" ht="12" customHeight="1" x14ac:dyDescent="0.15">
      <c r="A7821" s="1" t="s">
        <v>2017</v>
      </c>
      <c r="B7821" s="1" t="s">
        <v>37</v>
      </c>
      <c r="C7821" s="1" t="s">
        <v>15</v>
      </c>
      <c r="D7821" s="1" t="s">
        <v>2525</v>
      </c>
      <c r="E7821" s="1" t="s">
        <v>10</v>
      </c>
      <c r="F7821" s="1" t="s">
        <v>2025</v>
      </c>
      <c r="G7821" s="1" t="s">
        <v>16</v>
      </c>
      <c r="H7821" s="1" t="s">
        <v>13</v>
      </c>
      <c r="I7821">
        <v>1309</v>
      </c>
      <c r="J7821">
        <v>1307</v>
      </c>
      <c r="K7821">
        <v>1073</v>
      </c>
      <c r="L7821">
        <v>1226</v>
      </c>
      <c r="M7821">
        <v>1398</v>
      </c>
      <c r="N7821">
        <v>1215</v>
      </c>
      <c r="O7821">
        <v>1463</v>
      </c>
      <c r="P7821">
        <v>1389</v>
      </c>
      <c r="Q7821">
        <v>1284</v>
      </c>
      <c r="R7821">
        <v>1285</v>
      </c>
      <c r="S7821">
        <v>1178</v>
      </c>
      <c r="T7821">
        <v>1149</v>
      </c>
      <c r="U7821">
        <v>1389</v>
      </c>
      <c r="V7821" s="1" t="s">
        <v>4452</v>
      </c>
      <c r="W7821" s="1" t="s">
        <v>2551</v>
      </c>
      <c r="X7821" s="5" t="s">
        <v>4460</v>
      </c>
      <c r="Y7821" s="5" t="s">
        <v>2561</v>
      </c>
      <c r="Z7821" s="5" t="s">
        <v>13</v>
      </c>
      <c r="AA7821" s="5"/>
    </row>
    <row r="7822" spans="1:27" ht="12" customHeight="1" x14ac:dyDescent="0.15">
      <c r="A7822" s="1" t="s">
        <v>2017</v>
      </c>
      <c r="B7822" s="1" t="s">
        <v>37</v>
      </c>
      <c r="C7822" s="1" t="s">
        <v>17</v>
      </c>
      <c r="D7822" s="1" t="s">
        <v>2525</v>
      </c>
      <c r="E7822" s="1" t="s">
        <v>10</v>
      </c>
      <c r="F7822" s="1" t="s">
        <v>2025</v>
      </c>
      <c r="G7822" s="1" t="s">
        <v>18</v>
      </c>
      <c r="H7822" s="1" t="s">
        <v>13</v>
      </c>
      <c r="I7822">
        <v>750</v>
      </c>
      <c r="J7822">
        <v>667</v>
      </c>
      <c r="K7822">
        <v>614</v>
      </c>
      <c r="L7822">
        <v>664</v>
      </c>
      <c r="M7822">
        <v>831</v>
      </c>
      <c r="N7822">
        <v>630</v>
      </c>
      <c r="O7822">
        <v>857</v>
      </c>
      <c r="P7822">
        <v>807</v>
      </c>
      <c r="Q7822">
        <v>706</v>
      </c>
      <c r="R7822">
        <v>714</v>
      </c>
      <c r="S7822">
        <v>714</v>
      </c>
      <c r="T7822">
        <v>605</v>
      </c>
      <c r="U7822">
        <v>790</v>
      </c>
      <c r="V7822" s="1" t="s">
        <v>4452</v>
      </c>
      <c r="W7822" s="1" t="s">
        <v>2551</v>
      </c>
      <c r="X7822" s="5" t="s">
        <v>4460</v>
      </c>
      <c r="Y7822" s="5" t="s">
        <v>2562</v>
      </c>
      <c r="Z7822" s="5" t="s">
        <v>13</v>
      </c>
      <c r="AA7822" s="5"/>
    </row>
    <row r="7823" spans="1:27" ht="12" customHeight="1" x14ac:dyDescent="0.15">
      <c r="A7823" s="1" t="s">
        <v>2017</v>
      </c>
      <c r="B7823" s="1" t="s">
        <v>37</v>
      </c>
      <c r="C7823" s="1" t="s">
        <v>19</v>
      </c>
      <c r="D7823" s="1" t="s">
        <v>2525</v>
      </c>
      <c r="E7823" s="1" t="s">
        <v>10</v>
      </c>
      <c r="F7823" s="1" t="s">
        <v>2025</v>
      </c>
      <c r="G7823" s="1" t="s">
        <v>242</v>
      </c>
      <c r="H7823" s="1" t="s">
        <v>13</v>
      </c>
      <c r="I7823">
        <v>2470</v>
      </c>
      <c r="J7823">
        <v>2337</v>
      </c>
      <c r="K7823">
        <v>1818</v>
      </c>
      <c r="L7823">
        <v>2301</v>
      </c>
      <c r="M7823">
        <v>2446</v>
      </c>
      <c r="N7823">
        <v>2197</v>
      </c>
      <c r="O7823">
        <v>2539</v>
      </c>
      <c r="P7823">
        <v>2445</v>
      </c>
      <c r="Q7823">
        <v>2475</v>
      </c>
      <c r="R7823">
        <v>2375</v>
      </c>
      <c r="S7823">
        <v>2158</v>
      </c>
      <c r="T7823">
        <v>2382</v>
      </c>
      <c r="U7823">
        <v>2514</v>
      </c>
      <c r="V7823" s="1" t="s">
        <v>4452</v>
      </c>
      <c r="W7823" s="1" t="s">
        <v>2551</v>
      </c>
      <c r="X7823" s="5" t="s">
        <v>4460</v>
      </c>
      <c r="Y7823" s="5" t="s">
        <v>2557</v>
      </c>
      <c r="Z7823" s="5" t="s">
        <v>13</v>
      </c>
      <c r="AA7823" s="5"/>
    </row>
    <row r="7824" spans="1:27" ht="12" customHeight="1" x14ac:dyDescent="0.15">
      <c r="A7824" s="1" t="s">
        <v>2017</v>
      </c>
      <c r="B7824" s="1" t="s">
        <v>37</v>
      </c>
      <c r="C7824" s="1" t="s">
        <v>21</v>
      </c>
      <c r="D7824" s="1" t="s">
        <v>2525</v>
      </c>
      <c r="E7824" s="1" t="s">
        <v>10</v>
      </c>
      <c r="F7824" s="1" t="s">
        <v>2025</v>
      </c>
      <c r="G7824" s="1" t="s">
        <v>245</v>
      </c>
      <c r="H7824" s="1" t="s">
        <v>306</v>
      </c>
      <c r="I7824">
        <v>2347315</v>
      </c>
      <c r="J7824">
        <v>2017711</v>
      </c>
      <c r="K7824">
        <v>1490453</v>
      </c>
      <c r="L7824">
        <v>1966788</v>
      </c>
      <c r="M7824">
        <v>2085969</v>
      </c>
      <c r="N7824">
        <v>1856773</v>
      </c>
      <c r="O7824">
        <v>2167162</v>
      </c>
      <c r="P7824">
        <v>2149978</v>
      </c>
      <c r="Q7824">
        <v>2203827</v>
      </c>
      <c r="R7824">
        <v>2126582</v>
      </c>
      <c r="S7824">
        <v>1982665</v>
      </c>
      <c r="T7824">
        <v>2232866</v>
      </c>
      <c r="U7824">
        <v>2307277</v>
      </c>
      <c r="V7824" s="1" t="s">
        <v>4452</v>
      </c>
      <c r="W7824" s="1" t="s">
        <v>2551</v>
      </c>
      <c r="X7824" s="5" t="s">
        <v>4460</v>
      </c>
      <c r="Y7824" s="5" t="s">
        <v>2740</v>
      </c>
      <c r="Z7824" s="5" t="s">
        <v>2788</v>
      </c>
      <c r="AA7824" s="5"/>
    </row>
    <row r="7825" spans="1:27" ht="12" customHeight="1" x14ac:dyDescent="0.15">
      <c r="A7825" s="1" t="s">
        <v>2017</v>
      </c>
      <c r="B7825" s="1" t="s">
        <v>37</v>
      </c>
      <c r="C7825" s="1" t="s">
        <v>23</v>
      </c>
      <c r="D7825" s="1" t="s">
        <v>2525</v>
      </c>
      <c r="E7825" s="1" t="s">
        <v>10</v>
      </c>
      <c r="F7825" s="1" t="s">
        <v>2025</v>
      </c>
      <c r="G7825" s="1" t="s">
        <v>22</v>
      </c>
      <c r="H7825" s="1" t="s">
        <v>13</v>
      </c>
      <c r="I7825">
        <v>712</v>
      </c>
      <c r="J7825">
        <v>606</v>
      </c>
      <c r="K7825">
        <v>561</v>
      </c>
      <c r="L7825">
        <v>686</v>
      </c>
      <c r="M7825">
        <v>736</v>
      </c>
      <c r="N7825">
        <v>702</v>
      </c>
      <c r="O7825">
        <v>702</v>
      </c>
      <c r="P7825">
        <v>715</v>
      </c>
      <c r="Q7825">
        <v>691</v>
      </c>
      <c r="R7825">
        <v>605</v>
      </c>
      <c r="S7825">
        <v>597</v>
      </c>
      <c r="T7825">
        <v>596</v>
      </c>
      <c r="U7825">
        <v>669</v>
      </c>
      <c r="V7825" s="1" t="s">
        <v>4452</v>
      </c>
      <c r="W7825" s="1" t="s">
        <v>2551</v>
      </c>
      <c r="X7825" s="5" t="s">
        <v>4460</v>
      </c>
      <c r="Y7825" s="5" t="s">
        <v>2564</v>
      </c>
      <c r="Z7825" s="5" t="s">
        <v>13</v>
      </c>
      <c r="AA7825" s="5"/>
    </row>
    <row r="7826" spans="1:27" ht="12" customHeight="1" x14ac:dyDescent="0.15">
      <c r="A7826" s="1" t="s">
        <v>2017</v>
      </c>
      <c r="B7826" s="1" t="s">
        <v>37</v>
      </c>
      <c r="C7826" s="1" t="s">
        <v>77</v>
      </c>
      <c r="D7826" s="1" t="s">
        <v>2525</v>
      </c>
      <c r="E7826" s="1" t="s">
        <v>10</v>
      </c>
      <c r="F7826" s="1" t="s">
        <v>2025</v>
      </c>
      <c r="G7826" s="1" t="s">
        <v>24</v>
      </c>
      <c r="H7826" s="1" t="s">
        <v>13</v>
      </c>
      <c r="I7826">
        <v>2749</v>
      </c>
      <c r="J7826">
        <v>2560</v>
      </c>
      <c r="K7826">
        <v>2603</v>
      </c>
      <c r="L7826">
        <v>2564</v>
      </c>
      <c r="M7826">
        <v>2523</v>
      </c>
      <c r="N7826">
        <v>2460</v>
      </c>
      <c r="O7826">
        <v>2532</v>
      </c>
      <c r="P7826">
        <v>2539</v>
      </c>
      <c r="Q7826">
        <v>2467</v>
      </c>
      <c r="R7826">
        <v>2465</v>
      </c>
      <c r="S7826">
        <v>2461</v>
      </c>
      <c r="T7826">
        <v>2477</v>
      </c>
      <c r="U7826">
        <v>2538</v>
      </c>
      <c r="V7826" s="1" t="s">
        <v>4452</v>
      </c>
      <c r="W7826" s="1" t="s">
        <v>2551</v>
      </c>
      <c r="X7826" s="5" t="s">
        <v>4460</v>
      </c>
      <c r="Y7826" s="5" t="s">
        <v>2559</v>
      </c>
      <c r="Z7826" s="5" t="s">
        <v>13</v>
      </c>
      <c r="AA7826" s="5"/>
    </row>
    <row r="7827" spans="1:27" ht="12" customHeight="1" x14ac:dyDescent="0.15">
      <c r="A7827" s="1" t="s">
        <v>2017</v>
      </c>
      <c r="B7827" s="1" t="s">
        <v>39</v>
      </c>
      <c r="C7827" s="1" t="s">
        <v>9</v>
      </c>
      <c r="D7827" s="1" t="s">
        <v>2525</v>
      </c>
      <c r="E7827" s="1" t="s">
        <v>10</v>
      </c>
      <c r="F7827" s="1" t="s">
        <v>2026</v>
      </c>
      <c r="G7827" s="1" t="s">
        <v>12</v>
      </c>
      <c r="H7827" s="1" t="s">
        <v>13</v>
      </c>
      <c r="I7827">
        <v>8991</v>
      </c>
      <c r="J7827">
        <v>9134</v>
      </c>
      <c r="K7827">
        <v>8384</v>
      </c>
      <c r="L7827">
        <v>9298</v>
      </c>
      <c r="M7827">
        <v>9087</v>
      </c>
      <c r="N7827">
        <v>8513</v>
      </c>
      <c r="O7827">
        <v>8436</v>
      </c>
      <c r="P7827">
        <v>9018</v>
      </c>
      <c r="Q7827">
        <v>9142</v>
      </c>
      <c r="R7827">
        <v>8800</v>
      </c>
      <c r="S7827">
        <v>7596</v>
      </c>
      <c r="T7827">
        <v>7885</v>
      </c>
      <c r="U7827">
        <v>8899</v>
      </c>
      <c r="V7827" s="1" t="s">
        <v>4452</v>
      </c>
      <c r="W7827" s="1" t="s">
        <v>2551</v>
      </c>
      <c r="X7827" s="5" t="s">
        <v>4461</v>
      </c>
      <c r="Y7827" s="5" t="s">
        <v>2553</v>
      </c>
      <c r="Z7827" s="5" t="s">
        <v>13</v>
      </c>
      <c r="AA7827" s="5"/>
    </row>
    <row r="7828" spans="1:27" ht="12" customHeight="1" x14ac:dyDescent="0.15">
      <c r="A7828" s="1" t="s">
        <v>2017</v>
      </c>
      <c r="B7828" s="1" t="s">
        <v>39</v>
      </c>
      <c r="C7828" s="1" t="s">
        <v>15</v>
      </c>
      <c r="D7828" s="1" t="s">
        <v>2525</v>
      </c>
      <c r="E7828" s="1" t="s">
        <v>10</v>
      </c>
      <c r="F7828" s="1" t="s">
        <v>2026</v>
      </c>
      <c r="G7828" s="1" t="s">
        <v>16</v>
      </c>
      <c r="H7828" s="1" t="s">
        <v>13</v>
      </c>
      <c r="I7828">
        <v>3946</v>
      </c>
      <c r="J7828">
        <v>3650</v>
      </c>
      <c r="K7828">
        <v>3145</v>
      </c>
      <c r="L7828">
        <v>3836</v>
      </c>
      <c r="M7828">
        <v>3544</v>
      </c>
      <c r="N7828">
        <v>3199</v>
      </c>
      <c r="O7828">
        <v>3641</v>
      </c>
      <c r="P7828">
        <v>3686</v>
      </c>
      <c r="Q7828">
        <v>3974</v>
      </c>
      <c r="R7828">
        <v>3642</v>
      </c>
      <c r="S7828">
        <v>2973</v>
      </c>
      <c r="T7828">
        <v>3245</v>
      </c>
      <c r="U7828">
        <v>3861</v>
      </c>
      <c r="V7828" s="1" t="s">
        <v>4452</v>
      </c>
      <c r="W7828" s="1" t="s">
        <v>2551</v>
      </c>
      <c r="X7828" s="5" t="s">
        <v>4461</v>
      </c>
      <c r="Y7828" s="5" t="s">
        <v>2561</v>
      </c>
      <c r="Z7828" s="5" t="s">
        <v>13</v>
      </c>
      <c r="AA7828" s="5"/>
    </row>
    <row r="7829" spans="1:27" ht="12" customHeight="1" x14ac:dyDescent="0.15">
      <c r="A7829" s="1" t="s">
        <v>2017</v>
      </c>
      <c r="B7829" s="1" t="s">
        <v>39</v>
      </c>
      <c r="C7829" s="1" t="s">
        <v>17</v>
      </c>
      <c r="D7829" s="1" t="s">
        <v>2525</v>
      </c>
      <c r="E7829" s="1" t="s">
        <v>10</v>
      </c>
      <c r="F7829" s="1" t="s">
        <v>2026</v>
      </c>
      <c r="G7829" s="1" t="s">
        <v>18</v>
      </c>
      <c r="H7829" s="1" t="s">
        <v>13</v>
      </c>
      <c r="I7829">
        <v>1637</v>
      </c>
      <c r="J7829">
        <v>1280</v>
      </c>
      <c r="K7829">
        <v>1080</v>
      </c>
      <c r="L7829">
        <v>1443</v>
      </c>
      <c r="M7829">
        <v>1454</v>
      </c>
      <c r="N7829">
        <v>1097</v>
      </c>
      <c r="O7829">
        <v>1433</v>
      </c>
      <c r="P7829">
        <v>1550</v>
      </c>
      <c r="Q7829">
        <v>1649</v>
      </c>
      <c r="R7829">
        <v>1363</v>
      </c>
      <c r="S7829">
        <v>1045</v>
      </c>
      <c r="T7829">
        <v>1285</v>
      </c>
      <c r="U7829">
        <v>1364</v>
      </c>
      <c r="V7829" s="1" t="s">
        <v>4452</v>
      </c>
      <c r="W7829" s="1" t="s">
        <v>2551</v>
      </c>
      <c r="X7829" s="5" t="s">
        <v>4461</v>
      </c>
      <c r="Y7829" s="5" t="s">
        <v>2562</v>
      </c>
      <c r="Z7829" s="5" t="s">
        <v>13</v>
      </c>
      <c r="AA7829" s="5"/>
    </row>
    <row r="7830" spans="1:27" ht="12" customHeight="1" x14ac:dyDescent="0.15">
      <c r="A7830" s="1" t="s">
        <v>2017</v>
      </c>
      <c r="B7830" s="1" t="s">
        <v>39</v>
      </c>
      <c r="C7830" s="1" t="s">
        <v>19</v>
      </c>
      <c r="D7830" s="1" t="s">
        <v>2525</v>
      </c>
      <c r="E7830" s="1" t="s">
        <v>10</v>
      </c>
      <c r="F7830" s="1" t="s">
        <v>2026</v>
      </c>
      <c r="G7830" s="1" t="s">
        <v>242</v>
      </c>
      <c r="H7830" s="1" t="s">
        <v>13</v>
      </c>
      <c r="I7830">
        <v>10037</v>
      </c>
      <c r="J7830">
        <v>9923</v>
      </c>
      <c r="K7830">
        <v>9001</v>
      </c>
      <c r="L7830">
        <v>10035</v>
      </c>
      <c r="M7830">
        <v>9351</v>
      </c>
      <c r="N7830">
        <v>8734</v>
      </c>
      <c r="O7830">
        <v>8892</v>
      </c>
      <c r="P7830">
        <v>9585</v>
      </c>
      <c r="Q7830">
        <v>9805</v>
      </c>
      <c r="R7830">
        <v>8726</v>
      </c>
      <c r="S7830">
        <v>8107</v>
      </c>
      <c r="T7830">
        <v>8404</v>
      </c>
      <c r="U7830">
        <v>9736</v>
      </c>
      <c r="V7830" s="1" t="s">
        <v>4452</v>
      </c>
      <c r="W7830" s="1" t="s">
        <v>2551</v>
      </c>
      <c r="X7830" s="5" t="s">
        <v>4461</v>
      </c>
      <c r="Y7830" s="5" t="s">
        <v>2557</v>
      </c>
      <c r="Z7830" s="5" t="s">
        <v>13</v>
      </c>
      <c r="AA7830" s="5"/>
    </row>
    <row r="7831" spans="1:27" ht="12" customHeight="1" x14ac:dyDescent="0.15">
      <c r="A7831" s="1" t="s">
        <v>2017</v>
      </c>
      <c r="B7831" s="1" t="s">
        <v>39</v>
      </c>
      <c r="C7831" s="1" t="s">
        <v>21</v>
      </c>
      <c r="D7831" s="1" t="s">
        <v>2525</v>
      </c>
      <c r="E7831" s="1" t="s">
        <v>10</v>
      </c>
      <c r="F7831" s="1" t="s">
        <v>2026</v>
      </c>
      <c r="G7831" s="1" t="s">
        <v>245</v>
      </c>
      <c r="H7831" s="1" t="s">
        <v>306</v>
      </c>
      <c r="I7831">
        <v>4339828</v>
      </c>
      <c r="J7831">
        <v>4310120</v>
      </c>
      <c r="K7831">
        <v>4054941</v>
      </c>
      <c r="L7831">
        <v>4656755</v>
      </c>
      <c r="M7831">
        <v>4464122</v>
      </c>
      <c r="N7831">
        <v>4188350</v>
      </c>
      <c r="O7831">
        <v>4372863</v>
      </c>
      <c r="P7831">
        <v>4644954</v>
      </c>
      <c r="Q7831">
        <v>4738606</v>
      </c>
      <c r="R7831">
        <v>4240087</v>
      </c>
      <c r="S7831">
        <v>4007139</v>
      </c>
      <c r="T7831">
        <v>4179635</v>
      </c>
      <c r="U7831">
        <v>4885718</v>
      </c>
      <c r="V7831" s="1" t="s">
        <v>4452</v>
      </c>
      <c r="W7831" s="1" t="s">
        <v>2551</v>
      </c>
      <c r="X7831" s="5" t="s">
        <v>4461</v>
      </c>
      <c r="Y7831" s="5" t="s">
        <v>2740</v>
      </c>
      <c r="Z7831" s="5" t="s">
        <v>2788</v>
      </c>
      <c r="AA7831" s="5"/>
    </row>
    <row r="7832" spans="1:27" ht="12" customHeight="1" x14ac:dyDescent="0.15">
      <c r="A7832" s="1" t="s">
        <v>2017</v>
      </c>
      <c r="B7832" s="1" t="s">
        <v>39</v>
      </c>
      <c r="C7832" s="1" t="s">
        <v>23</v>
      </c>
      <c r="D7832" s="1" t="s">
        <v>2525</v>
      </c>
      <c r="E7832" s="1" t="s">
        <v>10</v>
      </c>
      <c r="F7832" s="1" t="s">
        <v>2026</v>
      </c>
      <c r="G7832" s="1" t="s">
        <v>22</v>
      </c>
      <c r="H7832" s="1" t="s">
        <v>13</v>
      </c>
      <c r="I7832">
        <v>1763</v>
      </c>
      <c r="J7832">
        <v>1671</v>
      </c>
      <c r="K7832">
        <v>1663</v>
      </c>
      <c r="L7832">
        <v>1658</v>
      </c>
      <c r="M7832">
        <v>1727</v>
      </c>
      <c r="N7832">
        <v>1657</v>
      </c>
      <c r="O7832">
        <v>1776</v>
      </c>
      <c r="P7832">
        <v>1705</v>
      </c>
      <c r="Q7832">
        <v>1795</v>
      </c>
      <c r="R7832">
        <v>1615</v>
      </c>
      <c r="S7832">
        <v>1490</v>
      </c>
      <c r="T7832">
        <v>1449</v>
      </c>
      <c r="U7832">
        <v>1934</v>
      </c>
      <c r="V7832" s="1" t="s">
        <v>4452</v>
      </c>
      <c r="W7832" s="1" t="s">
        <v>2551</v>
      </c>
      <c r="X7832" s="5" t="s">
        <v>4461</v>
      </c>
      <c r="Y7832" s="5" t="s">
        <v>2564</v>
      </c>
      <c r="Z7832" s="5" t="s">
        <v>13</v>
      </c>
      <c r="AA7832" s="5"/>
    </row>
    <row r="7833" spans="1:27" ht="12" customHeight="1" x14ac:dyDescent="0.15">
      <c r="A7833" s="1" t="s">
        <v>2017</v>
      </c>
      <c r="B7833" s="1" t="s">
        <v>39</v>
      </c>
      <c r="C7833" s="1" t="s">
        <v>77</v>
      </c>
      <c r="D7833" s="1" t="s">
        <v>2525</v>
      </c>
      <c r="E7833" s="1" t="s">
        <v>10</v>
      </c>
      <c r="F7833" s="1" t="s">
        <v>2026</v>
      </c>
      <c r="G7833" s="1" t="s">
        <v>24</v>
      </c>
      <c r="H7833" s="1" t="s">
        <v>13</v>
      </c>
      <c r="I7833">
        <v>8465</v>
      </c>
      <c r="J7833">
        <v>8404</v>
      </c>
      <c r="K7833">
        <v>8181</v>
      </c>
      <c r="L7833">
        <v>8203</v>
      </c>
      <c r="M7833">
        <v>8283</v>
      </c>
      <c r="N7833">
        <v>8514</v>
      </c>
      <c r="O7833">
        <v>8480</v>
      </c>
      <c r="P7833">
        <v>8318</v>
      </c>
      <c r="Q7833">
        <v>8183</v>
      </c>
      <c r="R7833">
        <v>8905</v>
      </c>
      <c r="S7833">
        <v>8813</v>
      </c>
      <c r="T7833">
        <v>8767</v>
      </c>
      <c r="U7833">
        <v>8497</v>
      </c>
      <c r="V7833" s="1" t="s">
        <v>4452</v>
      </c>
      <c r="W7833" s="1" t="s">
        <v>2551</v>
      </c>
      <c r="X7833" s="5" t="s">
        <v>4461</v>
      </c>
      <c r="Y7833" s="5" t="s">
        <v>2559</v>
      </c>
      <c r="Z7833" s="5" t="s">
        <v>13</v>
      </c>
      <c r="AA7833" s="5"/>
    </row>
    <row r="7834" spans="1:27" ht="12" customHeight="1" x14ac:dyDescent="0.15">
      <c r="A7834" s="1" t="s">
        <v>2017</v>
      </c>
      <c r="B7834" s="1" t="s">
        <v>41</v>
      </c>
      <c r="C7834" s="1" t="s">
        <v>9</v>
      </c>
      <c r="D7834" s="1" t="s">
        <v>2525</v>
      </c>
      <c r="E7834" s="1" t="s">
        <v>10</v>
      </c>
      <c r="F7834" s="1" t="s">
        <v>2027</v>
      </c>
      <c r="G7834" s="1" t="s">
        <v>12</v>
      </c>
      <c r="H7834" s="1" t="s">
        <v>13</v>
      </c>
      <c r="I7834">
        <v>10315</v>
      </c>
      <c r="J7834">
        <v>9756</v>
      </c>
      <c r="K7834">
        <v>8333</v>
      </c>
      <c r="L7834">
        <v>10078</v>
      </c>
      <c r="M7834">
        <v>9655</v>
      </c>
      <c r="N7834">
        <v>8752</v>
      </c>
      <c r="O7834">
        <v>9795</v>
      </c>
      <c r="P7834">
        <v>9804</v>
      </c>
      <c r="Q7834">
        <v>10304</v>
      </c>
      <c r="R7834">
        <v>9153</v>
      </c>
      <c r="S7834">
        <v>7972</v>
      </c>
      <c r="T7834">
        <v>8575</v>
      </c>
      <c r="U7834">
        <v>9907</v>
      </c>
      <c r="V7834" s="1" t="s">
        <v>4452</v>
      </c>
      <c r="W7834" s="1" t="s">
        <v>2551</v>
      </c>
      <c r="X7834" s="5" t="s">
        <v>4462</v>
      </c>
      <c r="Y7834" s="5" t="s">
        <v>2553</v>
      </c>
      <c r="Z7834" s="5" t="s">
        <v>13</v>
      </c>
      <c r="AA7834" s="5"/>
    </row>
    <row r="7835" spans="1:27" ht="12" customHeight="1" x14ac:dyDescent="0.15">
      <c r="A7835" s="1" t="s">
        <v>2017</v>
      </c>
      <c r="B7835" s="1" t="s">
        <v>41</v>
      </c>
      <c r="C7835" s="1" t="s">
        <v>15</v>
      </c>
      <c r="D7835" s="1" t="s">
        <v>2525</v>
      </c>
      <c r="E7835" s="1" t="s">
        <v>10</v>
      </c>
      <c r="F7835" s="1" t="s">
        <v>2027</v>
      </c>
      <c r="G7835" s="1" t="s">
        <v>16</v>
      </c>
      <c r="H7835" s="1" t="s">
        <v>13</v>
      </c>
      <c r="I7835">
        <v>5988</v>
      </c>
      <c r="J7835">
        <v>5396</v>
      </c>
      <c r="K7835">
        <v>5347</v>
      </c>
      <c r="L7835">
        <v>5896</v>
      </c>
      <c r="M7835">
        <v>5284</v>
      </c>
      <c r="N7835">
        <v>4944</v>
      </c>
      <c r="O7835">
        <v>5542</v>
      </c>
      <c r="P7835">
        <v>5565</v>
      </c>
      <c r="Q7835">
        <v>5748</v>
      </c>
      <c r="R7835">
        <v>4951</v>
      </c>
      <c r="S7835">
        <v>4394</v>
      </c>
      <c r="T7835">
        <v>4615</v>
      </c>
      <c r="U7835">
        <v>5338</v>
      </c>
      <c r="V7835" s="1" t="s">
        <v>4452</v>
      </c>
      <c r="W7835" s="1" t="s">
        <v>2551</v>
      </c>
      <c r="X7835" s="5" t="s">
        <v>4462</v>
      </c>
      <c r="Y7835" s="5" t="s">
        <v>2561</v>
      </c>
      <c r="Z7835" s="5" t="s">
        <v>13</v>
      </c>
      <c r="AA7835" s="5"/>
    </row>
    <row r="7836" spans="1:27" ht="12" customHeight="1" x14ac:dyDescent="0.15">
      <c r="A7836" s="1" t="s">
        <v>2017</v>
      </c>
      <c r="B7836" s="1" t="s">
        <v>41</v>
      </c>
      <c r="C7836" s="1" t="s">
        <v>17</v>
      </c>
      <c r="D7836" s="1" t="s">
        <v>2525</v>
      </c>
      <c r="E7836" s="1" t="s">
        <v>10</v>
      </c>
      <c r="F7836" s="1" t="s">
        <v>2027</v>
      </c>
      <c r="G7836" s="1" t="s">
        <v>18</v>
      </c>
      <c r="H7836" s="1" t="s">
        <v>13</v>
      </c>
      <c r="I7836">
        <v>1049</v>
      </c>
      <c r="J7836">
        <v>820</v>
      </c>
      <c r="K7836">
        <v>884</v>
      </c>
      <c r="L7836">
        <v>953</v>
      </c>
      <c r="M7836">
        <v>946</v>
      </c>
      <c r="N7836">
        <v>666</v>
      </c>
      <c r="O7836">
        <v>1007</v>
      </c>
      <c r="P7836">
        <v>977</v>
      </c>
      <c r="Q7836">
        <v>987</v>
      </c>
      <c r="R7836">
        <v>812</v>
      </c>
      <c r="S7836">
        <v>685</v>
      </c>
      <c r="T7836">
        <v>935</v>
      </c>
      <c r="U7836">
        <v>915</v>
      </c>
      <c r="V7836" s="1" t="s">
        <v>4452</v>
      </c>
      <c r="W7836" s="1" t="s">
        <v>2551</v>
      </c>
      <c r="X7836" s="5" t="s">
        <v>4462</v>
      </c>
      <c r="Y7836" s="5" t="s">
        <v>2562</v>
      </c>
      <c r="Z7836" s="5" t="s">
        <v>13</v>
      </c>
      <c r="AA7836" s="5"/>
    </row>
    <row r="7837" spans="1:27" ht="12" customHeight="1" x14ac:dyDescent="0.15">
      <c r="A7837" s="1" t="s">
        <v>2017</v>
      </c>
      <c r="B7837" s="1" t="s">
        <v>41</v>
      </c>
      <c r="C7837" s="1" t="s">
        <v>19</v>
      </c>
      <c r="D7837" s="1" t="s">
        <v>2525</v>
      </c>
      <c r="E7837" s="1" t="s">
        <v>10</v>
      </c>
      <c r="F7837" s="1" t="s">
        <v>2027</v>
      </c>
      <c r="G7837" s="1" t="s">
        <v>242</v>
      </c>
      <c r="H7837" s="1" t="s">
        <v>13</v>
      </c>
      <c r="I7837">
        <v>11387</v>
      </c>
      <c r="J7837">
        <v>10430</v>
      </c>
      <c r="K7837">
        <v>9788</v>
      </c>
      <c r="L7837">
        <v>10326</v>
      </c>
      <c r="M7837">
        <v>9997</v>
      </c>
      <c r="N7837">
        <v>9899</v>
      </c>
      <c r="O7837">
        <v>10619</v>
      </c>
      <c r="P7837">
        <v>10964</v>
      </c>
      <c r="Q7837">
        <v>10861</v>
      </c>
      <c r="R7837">
        <v>9562</v>
      </c>
      <c r="S7837">
        <v>8622</v>
      </c>
      <c r="T7837">
        <v>8802</v>
      </c>
      <c r="U7837">
        <v>10642</v>
      </c>
      <c r="V7837" s="1" t="s">
        <v>4452</v>
      </c>
      <c r="W7837" s="1" t="s">
        <v>2551</v>
      </c>
      <c r="X7837" s="5" t="s">
        <v>4462</v>
      </c>
      <c r="Y7837" s="5" t="s">
        <v>2557</v>
      </c>
      <c r="Z7837" s="5" t="s">
        <v>13</v>
      </c>
      <c r="AA7837" s="5"/>
    </row>
    <row r="7838" spans="1:27" ht="12" customHeight="1" x14ac:dyDescent="0.15">
      <c r="A7838" s="1" t="s">
        <v>2017</v>
      </c>
      <c r="B7838" s="1" t="s">
        <v>41</v>
      </c>
      <c r="C7838" s="1" t="s">
        <v>21</v>
      </c>
      <c r="D7838" s="1" t="s">
        <v>2525</v>
      </c>
      <c r="E7838" s="1" t="s">
        <v>10</v>
      </c>
      <c r="F7838" s="1" t="s">
        <v>2027</v>
      </c>
      <c r="G7838" s="1" t="s">
        <v>245</v>
      </c>
      <c r="H7838" s="1" t="s">
        <v>306</v>
      </c>
      <c r="I7838">
        <v>8896775</v>
      </c>
      <c r="J7838">
        <v>8190043</v>
      </c>
      <c r="K7838">
        <v>7875077</v>
      </c>
      <c r="L7838">
        <v>8322026</v>
      </c>
      <c r="M7838">
        <v>8213585</v>
      </c>
      <c r="N7838">
        <v>8041298</v>
      </c>
      <c r="O7838">
        <v>8668108</v>
      </c>
      <c r="P7838">
        <v>8985640</v>
      </c>
      <c r="Q7838">
        <v>8921773</v>
      </c>
      <c r="R7838">
        <v>7967297</v>
      </c>
      <c r="S7838">
        <v>7377856</v>
      </c>
      <c r="T7838">
        <v>7553706</v>
      </c>
      <c r="U7838">
        <v>9131282</v>
      </c>
      <c r="V7838" s="1" t="s">
        <v>4452</v>
      </c>
      <c r="W7838" s="1" t="s">
        <v>2551</v>
      </c>
      <c r="X7838" s="5" t="s">
        <v>4462</v>
      </c>
      <c r="Y7838" s="5" t="s">
        <v>2740</v>
      </c>
      <c r="Z7838" s="5" t="s">
        <v>2788</v>
      </c>
      <c r="AA7838" s="5"/>
    </row>
    <row r="7839" spans="1:27" ht="12" customHeight="1" x14ac:dyDescent="0.15">
      <c r="A7839" s="1" t="s">
        <v>2017</v>
      </c>
      <c r="B7839" s="1" t="s">
        <v>41</v>
      </c>
      <c r="C7839" s="1" t="s">
        <v>23</v>
      </c>
      <c r="D7839" s="1" t="s">
        <v>2525</v>
      </c>
      <c r="E7839" s="1" t="s">
        <v>10</v>
      </c>
      <c r="F7839" s="1" t="s">
        <v>2027</v>
      </c>
      <c r="G7839" s="1" t="s">
        <v>22</v>
      </c>
      <c r="H7839" s="1" t="s">
        <v>13</v>
      </c>
      <c r="I7839">
        <v>4136</v>
      </c>
      <c r="J7839">
        <v>3830</v>
      </c>
      <c r="K7839">
        <v>3894</v>
      </c>
      <c r="L7839">
        <v>4065</v>
      </c>
      <c r="M7839">
        <v>3747</v>
      </c>
      <c r="N7839">
        <v>3499</v>
      </c>
      <c r="O7839">
        <v>3825</v>
      </c>
      <c r="P7839">
        <v>3854</v>
      </c>
      <c r="Q7839">
        <v>4003</v>
      </c>
      <c r="R7839">
        <v>3288</v>
      </c>
      <c r="S7839">
        <v>3157</v>
      </c>
      <c r="T7839">
        <v>3156</v>
      </c>
      <c r="U7839">
        <v>3851</v>
      </c>
      <c r="V7839" s="1" t="s">
        <v>4452</v>
      </c>
      <c r="W7839" s="1" t="s">
        <v>2551</v>
      </c>
      <c r="X7839" s="5" t="s">
        <v>4462</v>
      </c>
      <c r="Y7839" s="5" t="s">
        <v>2564</v>
      </c>
      <c r="Z7839" s="5" t="s">
        <v>13</v>
      </c>
      <c r="AA7839" s="5"/>
    </row>
    <row r="7840" spans="1:27" ht="12" customHeight="1" x14ac:dyDescent="0.15">
      <c r="A7840" s="1" t="s">
        <v>2017</v>
      </c>
      <c r="B7840" s="1" t="s">
        <v>41</v>
      </c>
      <c r="C7840" s="1" t="s">
        <v>77</v>
      </c>
      <c r="D7840" s="1" t="s">
        <v>2525</v>
      </c>
      <c r="E7840" s="1" t="s">
        <v>10</v>
      </c>
      <c r="F7840" s="1" t="s">
        <v>2027</v>
      </c>
      <c r="G7840" s="1" t="s">
        <v>24</v>
      </c>
      <c r="H7840" s="1" t="s">
        <v>13</v>
      </c>
      <c r="I7840">
        <v>12319</v>
      </c>
      <c r="J7840">
        <v>12012</v>
      </c>
      <c r="K7840">
        <v>11235</v>
      </c>
      <c r="L7840">
        <v>11859</v>
      </c>
      <c r="M7840">
        <v>12101</v>
      </c>
      <c r="N7840">
        <v>11723</v>
      </c>
      <c r="O7840">
        <v>11607</v>
      </c>
      <c r="P7840">
        <v>11177</v>
      </c>
      <c r="Q7840">
        <v>11373</v>
      </c>
      <c r="R7840">
        <v>11806</v>
      </c>
      <c r="S7840">
        <v>11599</v>
      </c>
      <c r="T7840">
        <v>11829</v>
      </c>
      <c r="U7840">
        <v>11752</v>
      </c>
      <c r="V7840" s="1" t="s">
        <v>4452</v>
      </c>
      <c r="W7840" s="1" t="s">
        <v>2551</v>
      </c>
      <c r="X7840" s="5" t="s">
        <v>4462</v>
      </c>
      <c r="Y7840" s="5" t="s">
        <v>2559</v>
      </c>
      <c r="Z7840" s="5" t="s">
        <v>13</v>
      </c>
      <c r="AA7840" s="5"/>
    </row>
    <row r="7841" spans="1:27" ht="12" customHeight="1" x14ac:dyDescent="0.15">
      <c r="A7841" s="1" t="s">
        <v>2017</v>
      </c>
      <c r="B7841" s="1" t="s">
        <v>43</v>
      </c>
      <c r="C7841" s="1" t="s">
        <v>9</v>
      </c>
      <c r="D7841" s="1" t="s">
        <v>2525</v>
      </c>
      <c r="E7841" s="1" t="s">
        <v>10</v>
      </c>
      <c r="F7841" s="1" t="s">
        <v>2028</v>
      </c>
      <c r="G7841" s="1" t="s">
        <v>12</v>
      </c>
      <c r="H7841" s="1" t="s">
        <v>13</v>
      </c>
      <c r="I7841">
        <v>585</v>
      </c>
      <c r="J7841">
        <v>588</v>
      </c>
      <c r="K7841">
        <v>485</v>
      </c>
      <c r="L7841">
        <v>651</v>
      </c>
      <c r="M7841">
        <v>551</v>
      </c>
      <c r="N7841">
        <v>521</v>
      </c>
      <c r="O7841">
        <v>619</v>
      </c>
      <c r="P7841">
        <v>589</v>
      </c>
      <c r="Q7841">
        <v>622</v>
      </c>
      <c r="R7841">
        <v>565</v>
      </c>
      <c r="S7841">
        <v>496</v>
      </c>
      <c r="T7841">
        <v>492</v>
      </c>
      <c r="U7841">
        <v>487</v>
      </c>
      <c r="V7841" s="1" t="s">
        <v>4452</v>
      </c>
      <c r="W7841" s="1" t="s">
        <v>2551</v>
      </c>
      <c r="X7841" s="5" t="s">
        <v>4463</v>
      </c>
      <c r="Y7841" s="5" t="s">
        <v>2553</v>
      </c>
      <c r="Z7841" s="5" t="s">
        <v>13</v>
      </c>
      <c r="AA7841" s="5"/>
    </row>
    <row r="7842" spans="1:27" ht="12" customHeight="1" x14ac:dyDescent="0.15">
      <c r="A7842" s="1" t="s">
        <v>2017</v>
      </c>
      <c r="B7842" s="1" t="s">
        <v>43</v>
      </c>
      <c r="C7842" s="1" t="s">
        <v>15</v>
      </c>
      <c r="D7842" s="1" t="s">
        <v>2525</v>
      </c>
      <c r="E7842" s="1" t="s">
        <v>10</v>
      </c>
      <c r="F7842" s="1" t="s">
        <v>2028</v>
      </c>
      <c r="G7842" s="1" t="s">
        <v>16</v>
      </c>
      <c r="H7842" s="1" t="s">
        <v>13</v>
      </c>
      <c r="I7842">
        <v>264</v>
      </c>
      <c r="J7842">
        <v>265</v>
      </c>
      <c r="K7842">
        <v>248</v>
      </c>
      <c r="L7842">
        <v>268</v>
      </c>
      <c r="M7842">
        <v>265</v>
      </c>
      <c r="N7842">
        <v>239</v>
      </c>
      <c r="O7842">
        <v>307</v>
      </c>
      <c r="P7842">
        <v>224</v>
      </c>
      <c r="Q7842">
        <v>277</v>
      </c>
      <c r="R7842">
        <v>301</v>
      </c>
      <c r="S7842">
        <v>239</v>
      </c>
      <c r="T7842">
        <v>212</v>
      </c>
      <c r="U7842">
        <v>208</v>
      </c>
      <c r="V7842" s="1" t="s">
        <v>4452</v>
      </c>
      <c r="W7842" s="1" t="s">
        <v>2551</v>
      </c>
      <c r="X7842" s="5" t="s">
        <v>4463</v>
      </c>
      <c r="Y7842" s="5" t="s">
        <v>2561</v>
      </c>
      <c r="Z7842" s="5" t="s">
        <v>13</v>
      </c>
      <c r="AA7842" s="5"/>
    </row>
    <row r="7843" spans="1:27" ht="12" customHeight="1" x14ac:dyDescent="0.15">
      <c r="A7843" s="1" t="s">
        <v>2017</v>
      </c>
      <c r="B7843" s="1" t="s">
        <v>43</v>
      </c>
      <c r="C7843" s="1" t="s">
        <v>17</v>
      </c>
      <c r="D7843" s="1" t="s">
        <v>2525</v>
      </c>
      <c r="E7843" s="1" t="s">
        <v>10</v>
      </c>
      <c r="F7843" s="1" t="s">
        <v>2028</v>
      </c>
      <c r="G7843" s="1" t="s">
        <v>18</v>
      </c>
      <c r="H7843" s="1" t="s">
        <v>13</v>
      </c>
      <c r="I7843">
        <v>233</v>
      </c>
      <c r="J7843">
        <v>206</v>
      </c>
      <c r="K7843">
        <v>160</v>
      </c>
      <c r="L7843">
        <v>231</v>
      </c>
      <c r="M7843">
        <v>216</v>
      </c>
      <c r="N7843">
        <v>218</v>
      </c>
      <c r="O7843">
        <v>250</v>
      </c>
      <c r="P7843">
        <v>196</v>
      </c>
      <c r="Q7843">
        <v>250</v>
      </c>
      <c r="R7843">
        <v>258</v>
      </c>
      <c r="S7843">
        <v>220</v>
      </c>
      <c r="T7843">
        <v>190</v>
      </c>
      <c r="U7843">
        <v>180</v>
      </c>
      <c r="V7843" s="1" t="s">
        <v>4452</v>
      </c>
      <c r="W7843" s="1" t="s">
        <v>2551</v>
      </c>
      <c r="X7843" s="5" t="s">
        <v>4463</v>
      </c>
      <c r="Y7843" s="5" t="s">
        <v>2562</v>
      </c>
      <c r="Z7843" s="5" t="s">
        <v>13</v>
      </c>
      <c r="AA7843" s="5"/>
    </row>
    <row r="7844" spans="1:27" ht="12" customHeight="1" x14ac:dyDescent="0.15">
      <c r="A7844" s="1" t="s">
        <v>2017</v>
      </c>
      <c r="B7844" s="1" t="s">
        <v>43</v>
      </c>
      <c r="C7844" s="1" t="s">
        <v>19</v>
      </c>
      <c r="D7844" s="1" t="s">
        <v>2525</v>
      </c>
      <c r="E7844" s="1" t="s">
        <v>10</v>
      </c>
      <c r="F7844" s="1" t="s">
        <v>2028</v>
      </c>
      <c r="G7844" s="1" t="s">
        <v>242</v>
      </c>
      <c r="H7844" s="1" t="s">
        <v>13</v>
      </c>
      <c r="I7844">
        <v>451</v>
      </c>
      <c r="J7844">
        <v>450</v>
      </c>
      <c r="K7844">
        <v>455</v>
      </c>
      <c r="L7844">
        <v>501</v>
      </c>
      <c r="M7844">
        <v>475</v>
      </c>
      <c r="N7844">
        <v>432</v>
      </c>
      <c r="O7844">
        <v>468</v>
      </c>
      <c r="P7844">
        <v>469</v>
      </c>
      <c r="Q7844">
        <v>492</v>
      </c>
      <c r="R7844">
        <v>448</v>
      </c>
      <c r="S7844">
        <v>386</v>
      </c>
      <c r="T7844">
        <v>394</v>
      </c>
      <c r="U7844">
        <v>444</v>
      </c>
      <c r="V7844" s="1" t="s">
        <v>4452</v>
      </c>
      <c r="W7844" s="1" t="s">
        <v>2551</v>
      </c>
      <c r="X7844" s="5" t="s">
        <v>4463</v>
      </c>
      <c r="Y7844" s="5" t="s">
        <v>2557</v>
      </c>
      <c r="Z7844" s="5" t="s">
        <v>13</v>
      </c>
      <c r="AA7844" s="5"/>
    </row>
    <row r="7845" spans="1:27" ht="12" customHeight="1" x14ac:dyDescent="0.15">
      <c r="A7845" s="1" t="s">
        <v>2017</v>
      </c>
      <c r="B7845" s="1" t="s">
        <v>43</v>
      </c>
      <c r="C7845" s="1" t="s">
        <v>21</v>
      </c>
      <c r="D7845" s="1" t="s">
        <v>2525</v>
      </c>
      <c r="E7845" s="1" t="s">
        <v>10</v>
      </c>
      <c r="F7845" s="1" t="s">
        <v>2028</v>
      </c>
      <c r="G7845" s="1" t="s">
        <v>245</v>
      </c>
      <c r="H7845" s="1" t="s">
        <v>306</v>
      </c>
      <c r="I7845">
        <v>380464</v>
      </c>
      <c r="J7845">
        <v>385381</v>
      </c>
      <c r="K7845">
        <v>375167</v>
      </c>
      <c r="L7845">
        <v>421557</v>
      </c>
      <c r="M7845">
        <v>416414</v>
      </c>
      <c r="N7845">
        <v>368854</v>
      </c>
      <c r="O7845">
        <v>399708</v>
      </c>
      <c r="P7845">
        <v>421390</v>
      </c>
      <c r="Q7845">
        <v>418516</v>
      </c>
      <c r="R7845">
        <v>414892</v>
      </c>
      <c r="S7845">
        <v>353094</v>
      </c>
      <c r="T7845">
        <v>352565</v>
      </c>
      <c r="U7845">
        <v>398426</v>
      </c>
      <c r="V7845" s="1" t="s">
        <v>4452</v>
      </c>
      <c r="W7845" s="1" t="s">
        <v>2551</v>
      </c>
      <c r="X7845" s="5" t="s">
        <v>4463</v>
      </c>
      <c r="Y7845" s="5" t="s">
        <v>2740</v>
      </c>
      <c r="Z7845" s="5" t="s">
        <v>2788</v>
      </c>
      <c r="AA7845" s="5"/>
    </row>
    <row r="7846" spans="1:27" ht="12" customHeight="1" x14ac:dyDescent="0.15">
      <c r="A7846" s="1" t="s">
        <v>2017</v>
      </c>
      <c r="B7846" s="1" t="s">
        <v>43</v>
      </c>
      <c r="C7846" s="1" t="s">
        <v>23</v>
      </c>
      <c r="D7846" s="1" t="s">
        <v>2525</v>
      </c>
      <c r="E7846" s="1" t="s">
        <v>10</v>
      </c>
      <c r="F7846" s="1" t="s">
        <v>2028</v>
      </c>
      <c r="G7846" s="1" t="s">
        <v>22</v>
      </c>
      <c r="H7846" s="1" t="s">
        <v>13</v>
      </c>
      <c r="I7846">
        <v>159</v>
      </c>
      <c r="J7846">
        <v>154</v>
      </c>
      <c r="K7846">
        <v>141</v>
      </c>
      <c r="L7846">
        <v>180</v>
      </c>
      <c r="M7846">
        <v>134</v>
      </c>
      <c r="N7846">
        <v>141</v>
      </c>
      <c r="O7846">
        <v>165</v>
      </c>
      <c r="P7846">
        <v>145</v>
      </c>
      <c r="Q7846">
        <v>149</v>
      </c>
      <c r="R7846">
        <v>143</v>
      </c>
      <c r="S7846">
        <v>133</v>
      </c>
      <c r="T7846">
        <v>123</v>
      </c>
      <c r="U7846">
        <v>116</v>
      </c>
      <c r="V7846" s="1" t="s">
        <v>4452</v>
      </c>
      <c r="W7846" s="1" t="s">
        <v>2551</v>
      </c>
      <c r="X7846" s="5" t="s">
        <v>4463</v>
      </c>
      <c r="Y7846" s="5" t="s">
        <v>2564</v>
      </c>
      <c r="Z7846" s="5" t="s">
        <v>13</v>
      </c>
      <c r="AA7846" s="5"/>
    </row>
    <row r="7847" spans="1:27" ht="12" customHeight="1" x14ac:dyDescent="0.15">
      <c r="A7847" s="1" t="s">
        <v>2017</v>
      </c>
      <c r="B7847" s="1" t="s">
        <v>43</v>
      </c>
      <c r="C7847" s="1" t="s">
        <v>77</v>
      </c>
      <c r="D7847" s="1" t="s">
        <v>2525</v>
      </c>
      <c r="E7847" s="1" t="s">
        <v>10</v>
      </c>
      <c r="F7847" s="1" t="s">
        <v>2028</v>
      </c>
      <c r="G7847" s="1" t="s">
        <v>24</v>
      </c>
      <c r="H7847" s="1" t="s">
        <v>13</v>
      </c>
      <c r="I7847">
        <v>430</v>
      </c>
      <c r="J7847">
        <v>474</v>
      </c>
      <c r="K7847">
        <v>446</v>
      </c>
      <c r="L7847">
        <v>454</v>
      </c>
      <c r="M7847">
        <v>436</v>
      </c>
      <c r="N7847">
        <v>407</v>
      </c>
      <c r="O7847">
        <v>447</v>
      </c>
      <c r="P7847">
        <v>448</v>
      </c>
      <c r="Q7847">
        <v>453</v>
      </c>
      <c r="R7847">
        <v>466</v>
      </c>
      <c r="S7847">
        <v>455</v>
      </c>
      <c r="T7847">
        <v>443</v>
      </c>
      <c r="U7847">
        <v>396</v>
      </c>
      <c r="V7847" s="1" t="s">
        <v>4452</v>
      </c>
      <c r="W7847" s="1" t="s">
        <v>2551</v>
      </c>
      <c r="X7847" s="5" t="s">
        <v>4463</v>
      </c>
      <c r="Y7847" s="5" t="s">
        <v>2559</v>
      </c>
      <c r="Z7847" s="5" t="s">
        <v>13</v>
      </c>
      <c r="AA7847" s="5"/>
    </row>
    <row r="7848" spans="1:27" ht="12" customHeight="1" x14ac:dyDescent="0.15">
      <c r="A7848" s="1" t="s">
        <v>2017</v>
      </c>
      <c r="B7848" s="1" t="s">
        <v>45</v>
      </c>
      <c r="C7848" s="1" t="s">
        <v>9</v>
      </c>
      <c r="D7848" s="1" t="s">
        <v>2525</v>
      </c>
      <c r="E7848" s="1" t="s">
        <v>10</v>
      </c>
      <c r="F7848" s="1" t="s">
        <v>2029</v>
      </c>
      <c r="G7848" s="1" t="s">
        <v>12</v>
      </c>
      <c r="H7848" s="1" t="s">
        <v>13</v>
      </c>
      <c r="I7848">
        <v>1234</v>
      </c>
      <c r="J7848">
        <v>1555</v>
      </c>
      <c r="K7848">
        <v>1211</v>
      </c>
      <c r="L7848">
        <v>1564</v>
      </c>
      <c r="M7848">
        <v>1358</v>
      </c>
      <c r="N7848">
        <v>1086</v>
      </c>
      <c r="O7848">
        <v>1121</v>
      </c>
      <c r="P7848">
        <v>1090</v>
      </c>
      <c r="Q7848">
        <v>1113</v>
      </c>
      <c r="R7848">
        <v>1066</v>
      </c>
      <c r="S7848">
        <v>1007</v>
      </c>
      <c r="T7848">
        <v>1137</v>
      </c>
      <c r="U7848">
        <v>1261</v>
      </c>
      <c r="V7848" s="1" t="s">
        <v>4452</v>
      </c>
      <c r="W7848" s="1" t="s">
        <v>2551</v>
      </c>
      <c r="X7848" s="5" t="s">
        <v>4464</v>
      </c>
      <c r="Y7848" s="5" t="s">
        <v>2553</v>
      </c>
      <c r="Z7848" s="5" t="s">
        <v>13</v>
      </c>
      <c r="AA7848" s="5"/>
    </row>
    <row r="7849" spans="1:27" ht="12" customHeight="1" x14ac:dyDescent="0.15">
      <c r="A7849" s="1" t="s">
        <v>2017</v>
      </c>
      <c r="B7849" s="1" t="s">
        <v>45</v>
      </c>
      <c r="C7849" s="1" t="s">
        <v>15</v>
      </c>
      <c r="D7849" s="1" t="s">
        <v>2525</v>
      </c>
      <c r="E7849" s="1" t="s">
        <v>10</v>
      </c>
      <c r="F7849" s="1" t="s">
        <v>2029</v>
      </c>
      <c r="G7849" s="1" t="s">
        <v>16</v>
      </c>
      <c r="H7849" s="1" t="s">
        <v>13</v>
      </c>
      <c r="I7849">
        <v>348</v>
      </c>
      <c r="J7849">
        <v>272</v>
      </c>
      <c r="K7849">
        <v>260</v>
      </c>
      <c r="L7849">
        <v>270</v>
      </c>
      <c r="M7849">
        <v>270</v>
      </c>
      <c r="N7849">
        <v>255</v>
      </c>
      <c r="O7849">
        <v>227</v>
      </c>
      <c r="P7849">
        <v>227</v>
      </c>
      <c r="Q7849">
        <v>231</v>
      </c>
      <c r="R7849">
        <v>246</v>
      </c>
      <c r="S7849">
        <v>195</v>
      </c>
      <c r="T7849">
        <v>266</v>
      </c>
      <c r="U7849">
        <v>296</v>
      </c>
      <c r="V7849" s="1" t="s">
        <v>4452</v>
      </c>
      <c r="W7849" s="1" t="s">
        <v>2551</v>
      </c>
      <c r="X7849" s="5" t="s">
        <v>4464</v>
      </c>
      <c r="Y7849" s="5" t="s">
        <v>2561</v>
      </c>
      <c r="Z7849" s="5" t="s">
        <v>13</v>
      </c>
      <c r="AA7849" s="5"/>
    </row>
    <row r="7850" spans="1:27" ht="12" customHeight="1" x14ac:dyDescent="0.15">
      <c r="A7850" s="1" t="s">
        <v>2017</v>
      </c>
      <c r="B7850" s="1" t="s">
        <v>45</v>
      </c>
      <c r="C7850" s="1" t="s">
        <v>17</v>
      </c>
      <c r="D7850" s="1" t="s">
        <v>2525</v>
      </c>
      <c r="E7850" s="1" t="s">
        <v>10</v>
      </c>
      <c r="F7850" s="1" t="s">
        <v>2029</v>
      </c>
      <c r="G7850" s="1" t="s">
        <v>18</v>
      </c>
      <c r="H7850" s="1" t="s">
        <v>13</v>
      </c>
      <c r="I7850">
        <v>4</v>
      </c>
      <c r="J7850">
        <v>11</v>
      </c>
      <c r="K7850">
        <v>3</v>
      </c>
      <c r="L7850">
        <v>2</v>
      </c>
      <c r="M7850">
        <v>1</v>
      </c>
      <c r="N7850">
        <v>0</v>
      </c>
      <c r="O7850">
        <v>5</v>
      </c>
      <c r="P7850">
        <v>4</v>
      </c>
      <c r="Q7850">
        <v>13</v>
      </c>
      <c r="R7850">
        <v>3</v>
      </c>
      <c r="S7850">
        <v>3</v>
      </c>
      <c r="T7850">
        <v>6</v>
      </c>
      <c r="U7850">
        <v>4</v>
      </c>
      <c r="V7850" s="1" t="s">
        <v>4452</v>
      </c>
      <c r="W7850" s="1" t="s">
        <v>2551</v>
      </c>
      <c r="X7850" s="5" t="s">
        <v>4464</v>
      </c>
      <c r="Y7850" s="5" t="s">
        <v>2562</v>
      </c>
      <c r="Z7850" s="5" t="s">
        <v>13</v>
      </c>
      <c r="AA7850" s="5"/>
    </row>
    <row r="7851" spans="1:27" ht="12" customHeight="1" x14ac:dyDescent="0.15">
      <c r="A7851" s="1" t="s">
        <v>2017</v>
      </c>
      <c r="B7851" s="1" t="s">
        <v>45</v>
      </c>
      <c r="C7851" s="1" t="s">
        <v>19</v>
      </c>
      <c r="D7851" s="1" t="s">
        <v>2525</v>
      </c>
      <c r="E7851" s="1" t="s">
        <v>10</v>
      </c>
      <c r="F7851" s="1" t="s">
        <v>2029</v>
      </c>
      <c r="G7851" s="1" t="s">
        <v>242</v>
      </c>
      <c r="H7851" s="1" t="s">
        <v>13</v>
      </c>
      <c r="I7851">
        <v>1490</v>
      </c>
      <c r="J7851">
        <v>1619</v>
      </c>
      <c r="K7851">
        <v>1443</v>
      </c>
      <c r="L7851">
        <v>1871</v>
      </c>
      <c r="M7851">
        <v>1493</v>
      </c>
      <c r="N7851">
        <v>1258</v>
      </c>
      <c r="O7851">
        <v>1243</v>
      </c>
      <c r="P7851">
        <v>1244</v>
      </c>
      <c r="Q7851">
        <v>1301</v>
      </c>
      <c r="R7851">
        <v>1207</v>
      </c>
      <c r="S7851">
        <v>988</v>
      </c>
      <c r="T7851">
        <v>1455</v>
      </c>
      <c r="U7851">
        <v>1574</v>
      </c>
      <c r="V7851" s="1" t="s">
        <v>4452</v>
      </c>
      <c r="W7851" s="1" t="s">
        <v>2551</v>
      </c>
      <c r="X7851" s="5" t="s">
        <v>4464</v>
      </c>
      <c r="Y7851" s="5" t="s">
        <v>2557</v>
      </c>
      <c r="Z7851" s="5" t="s">
        <v>13</v>
      </c>
      <c r="AA7851" s="5"/>
    </row>
    <row r="7852" spans="1:27" ht="12" customHeight="1" x14ac:dyDescent="0.15">
      <c r="A7852" s="1" t="s">
        <v>2017</v>
      </c>
      <c r="B7852" s="1" t="s">
        <v>45</v>
      </c>
      <c r="C7852" s="1" t="s">
        <v>21</v>
      </c>
      <c r="D7852" s="1" t="s">
        <v>2525</v>
      </c>
      <c r="E7852" s="1" t="s">
        <v>10</v>
      </c>
      <c r="F7852" s="1" t="s">
        <v>2029</v>
      </c>
      <c r="G7852" s="1" t="s">
        <v>245</v>
      </c>
      <c r="H7852" s="1" t="s">
        <v>306</v>
      </c>
      <c r="I7852">
        <v>1017518</v>
      </c>
      <c r="J7852">
        <v>1029370</v>
      </c>
      <c r="K7852">
        <v>1248939</v>
      </c>
      <c r="L7852">
        <v>1510256</v>
      </c>
      <c r="M7852">
        <v>1212428</v>
      </c>
      <c r="N7852">
        <v>1023369</v>
      </c>
      <c r="O7852">
        <v>1044187</v>
      </c>
      <c r="P7852">
        <v>1300618</v>
      </c>
      <c r="Q7852">
        <v>1203352</v>
      </c>
      <c r="R7852">
        <v>1069920</v>
      </c>
      <c r="S7852">
        <v>881467</v>
      </c>
      <c r="T7852">
        <v>1174317</v>
      </c>
      <c r="U7852">
        <v>1385304</v>
      </c>
      <c r="V7852" s="1" t="s">
        <v>4452</v>
      </c>
      <c r="W7852" s="1" t="s">
        <v>2551</v>
      </c>
      <c r="X7852" s="5" t="s">
        <v>4464</v>
      </c>
      <c r="Y7852" s="5" t="s">
        <v>2740</v>
      </c>
      <c r="Z7852" s="5" t="s">
        <v>2788</v>
      </c>
      <c r="AA7852" s="5"/>
    </row>
    <row r="7853" spans="1:27" ht="12" customHeight="1" x14ac:dyDescent="0.15">
      <c r="A7853" s="1" t="s">
        <v>2017</v>
      </c>
      <c r="B7853" s="1" t="s">
        <v>45</v>
      </c>
      <c r="C7853" s="1" t="s">
        <v>23</v>
      </c>
      <c r="D7853" s="1" t="s">
        <v>2525</v>
      </c>
      <c r="E7853" s="1" t="s">
        <v>10</v>
      </c>
      <c r="F7853" s="1" t="s">
        <v>2029</v>
      </c>
      <c r="G7853" s="1" t="s">
        <v>22</v>
      </c>
      <c r="H7853" s="1" t="s">
        <v>13</v>
      </c>
      <c r="I7853">
        <v>87</v>
      </c>
      <c r="J7853">
        <v>102</v>
      </c>
      <c r="K7853">
        <v>50</v>
      </c>
      <c r="L7853">
        <v>87</v>
      </c>
      <c r="M7853">
        <v>60</v>
      </c>
      <c r="N7853">
        <v>69</v>
      </c>
      <c r="O7853">
        <v>72</v>
      </c>
      <c r="P7853">
        <v>62</v>
      </c>
      <c r="Q7853">
        <v>56</v>
      </c>
      <c r="R7853">
        <v>67</v>
      </c>
      <c r="S7853">
        <v>61</v>
      </c>
      <c r="T7853">
        <v>61</v>
      </c>
      <c r="U7853">
        <v>79</v>
      </c>
      <c r="V7853" s="1" t="s">
        <v>4452</v>
      </c>
      <c r="W7853" s="1" t="s">
        <v>2551</v>
      </c>
      <c r="X7853" s="5" t="s">
        <v>4464</v>
      </c>
      <c r="Y7853" s="5" t="s">
        <v>2564</v>
      </c>
      <c r="Z7853" s="5" t="s">
        <v>13</v>
      </c>
      <c r="AA7853" s="5"/>
    </row>
    <row r="7854" spans="1:27" ht="12" customHeight="1" x14ac:dyDescent="0.15">
      <c r="A7854" s="1" t="s">
        <v>2017</v>
      </c>
      <c r="B7854" s="1" t="s">
        <v>45</v>
      </c>
      <c r="C7854" s="1" t="s">
        <v>77</v>
      </c>
      <c r="D7854" s="1" t="s">
        <v>2525</v>
      </c>
      <c r="E7854" s="1" t="s">
        <v>10</v>
      </c>
      <c r="F7854" s="1" t="s">
        <v>2029</v>
      </c>
      <c r="G7854" s="1" t="s">
        <v>24</v>
      </c>
      <c r="H7854" s="1" t="s">
        <v>13</v>
      </c>
      <c r="I7854">
        <v>955</v>
      </c>
      <c r="J7854">
        <v>1049</v>
      </c>
      <c r="K7854">
        <v>1025</v>
      </c>
      <c r="L7854">
        <v>899</v>
      </c>
      <c r="M7854">
        <v>972</v>
      </c>
      <c r="N7854">
        <v>986</v>
      </c>
      <c r="O7854">
        <v>1013</v>
      </c>
      <c r="P7854">
        <v>1022</v>
      </c>
      <c r="Q7854">
        <v>997</v>
      </c>
      <c r="R7854">
        <v>1032</v>
      </c>
      <c r="S7854">
        <v>1184</v>
      </c>
      <c r="T7854">
        <v>1065</v>
      </c>
      <c r="U7854">
        <v>966</v>
      </c>
      <c r="V7854" s="1" t="s">
        <v>4452</v>
      </c>
      <c r="W7854" s="1" t="s">
        <v>2551</v>
      </c>
      <c r="X7854" s="5" t="s">
        <v>4464</v>
      </c>
      <c r="Y7854" s="5" t="s">
        <v>2559</v>
      </c>
      <c r="Z7854" s="5" t="s">
        <v>13</v>
      </c>
      <c r="AA7854" s="5"/>
    </row>
    <row r="7855" spans="1:27" ht="12" customHeight="1" x14ac:dyDescent="0.15">
      <c r="A7855" s="1" t="s">
        <v>2017</v>
      </c>
      <c r="B7855" s="1" t="s">
        <v>47</v>
      </c>
      <c r="C7855" s="1" t="s">
        <v>9</v>
      </c>
      <c r="D7855" s="1" t="s">
        <v>2525</v>
      </c>
      <c r="E7855" s="1" t="s">
        <v>10</v>
      </c>
      <c r="F7855" s="1" t="s">
        <v>2030</v>
      </c>
      <c r="G7855" s="1" t="s">
        <v>12</v>
      </c>
      <c r="H7855" s="1" t="s">
        <v>13</v>
      </c>
      <c r="I7855">
        <v>6298</v>
      </c>
      <c r="J7855">
        <v>6389</v>
      </c>
      <c r="K7855">
        <v>5362</v>
      </c>
      <c r="L7855">
        <v>6006</v>
      </c>
      <c r="M7855">
        <v>5994</v>
      </c>
      <c r="N7855">
        <v>5236</v>
      </c>
      <c r="O7855">
        <v>5951</v>
      </c>
      <c r="P7855">
        <v>5743</v>
      </c>
      <c r="Q7855">
        <v>5533</v>
      </c>
      <c r="R7855">
        <v>5486</v>
      </c>
      <c r="S7855">
        <v>4805</v>
      </c>
      <c r="T7855">
        <v>5300</v>
      </c>
      <c r="U7855">
        <v>5795</v>
      </c>
      <c r="V7855" s="1" t="s">
        <v>4452</v>
      </c>
      <c r="W7855" s="1" t="s">
        <v>2551</v>
      </c>
      <c r="X7855" s="5" t="s">
        <v>4465</v>
      </c>
      <c r="Y7855" s="5" t="s">
        <v>2553</v>
      </c>
      <c r="Z7855" s="5" t="s">
        <v>13</v>
      </c>
      <c r="AA7855" s="5"/>
    </row>
    <row r="7856" spans="1:27" ht="12" customHeight="1" x14ac:dyDescent="0.15">
      <c r="A7856" s="1" t="s">
        <v>2017</v>
      </c>
      <c r="B7856" s="1" t="s">
        <v>47</v>
      </c>
      <c r="C7856" s="1" t="s">
        <v>15</v>
      </c>
      <c r="D7856" s="1" t="s">
        <v>2525</v>
      </c>
      <c r="E7856" s="1" t="s">
        <v>10</v>
      </c>
      <c r="F7856" s="1" t="s">
        <v>2030</v>
      </c>
      <c r="G7856" s="1" t="s">
        <v>16</v>
      </c>
      <c r="H7856" s="1" t="s">
        <v>13</v>
      </c>
      <c r="I7856">
        <v>3305</v>
      </c>
      <c r="J7856">
        <v>3153</v>
      </c>
      <c r="K7856">
        <v>2610</v>
      </c>
      <c r="L7856">
        <v>3161</v>
      </c>
      <c r="M7856">
        <v>2922</v>
      </c>
      <c r="N7856">
        <v>2605</v>
      </c>
      <c r="O7856">
        <v>2980</v>
      </c>
      <c r="P7856">
        <v>3009</v>
      </c>
      <c r="Q7856">
        <v>2954</v>
      </c>
      <c r="R7856">
        <v>2694</v>
      </c>
      <c r="S7856">
        <v>2508</v>
      </c>
      <c r="T7856">
        <v>2261</v>
      </c>
      <c r="U7856">
        <v>3060</v>
      </c>
      <c r="V7856" s="1" t="s">
        <v>4452</v>
      </c>
      <c r="W7856" s="1" t="s">
        <v>2551</v>
      </c>
      <c r="X7856" s="5" t="s">
        <v>4465</v>
      </c>
      <c r="Y7856" s="5" t="s">
        <v>2561</v>
      </c>
      <c r="Z7856" s="5" t="s">
        <v>13</v>
      </c>
      <c r="AA7856" s="5"/>
    </row>
    <row r="7857" spans="1:27" ht="12" customHeight="1" x14ac:dyDescent="0.15">
      <c r="A7857" s="1" t="s">
        <v>2017</v>
      </c>
      <c r="B7857" s="1" t="s">
        <v>47</v>
      </c>
      <c r="C7857" s="1" t="s">
        <v>17</v>
      </c>
      <c r="D7857" s="1" t="s">
        <v>2525</v>
      </c>
      <c r="E7857" s="1" t="s">
        <v>10</v>
      </c>
      <c r="F7857" s="1" t="s">
        <v>2030</v>
      </c>
      <c r="G7857" s="1" t="s">
        <v>18</v>
      </c>
      <c r="H7857" s="1" t="s">
        <v>13</v>
      </c>
      <c r="I7857">
        <v>580</v>
      </c>
      <c r="J7857">
        <v>478</v>
      </c>
      <c r="K7857">
        <v>249</v>
      </c>
      <c r="L7857">
        <v>447</v>
      </c>
      <c r="M7857">
        <v>467</v>
      </c>
      <c r="N7857">
        <v>397</v>
      </c>
      <c r="O7857">
        <v>477</v>
      </c>
      <c r="P7857">
        <v>511</v>
      </c>
      <c r="Q7857">
        <v>421</v>
      </c>
      <c r="R7857">
        <v>428</v>
      </c>
      <c r="S7857">
        <v>395</v>
      </c>
      <c r="T7857">
        <v>401</v>
      </c>
      <c r="U7857">
        <v>511</v>
      </c>
      <c r="V7857" s="1" t="s">
        <v>4452</v>
      </c>
      <c r="W7857" s="1" t="s">
        <v>2551</v>
      </c>
      <c r="X7857" s="5" t="s">
        <v>4465</v>
      </c>
      <c r="Y7857" s="5" t="s">
        <v>2562</v>
      </c>
      <c r="Z7857" s="5" t="s">
        <v>13</v>
      </c>
      <c r="AA7857" s="5"/>
    </row>
    <row r="7858" spans="1:27" ht="12" customHeight="1" x14ac:dyDescent="0.15">
      <c r="A7858" s="1" t="s">
        <v>2017</v>
      </c>
      <c r="B7858" s="1" t="s">
        <v>47</v>
      </c>
      <c r="C7858" s="1" t="s">
        <v>19</v>
      </c>
      <c r="D7858" s="1" t="s">
        <v>2525</v>
      </c>
      <c r="E7858" s="1" t="s">
        <v>10</v>
      </c>
      <c r="F7858" s="1" t="s">
        <v>2030</v>
      </c>
      <c r="G7858" s="1" t="s">
        <v>242</v>
      </c>
      <c r="H7858" s="1" t="s">
        <v>13</v>
      </c>
      <c r="I7858">
        <v>6514</v>
      </c>
      <c r="J7858">
        <v>6375</v>
      </c>
      <c r="K7858">
        <v>5564</v>
      </c>
      <c r="L7858">
        <v>5996</v>
      </c>
      <c r="M7858">
        <v>5644</v>
      </c>
      <c r="N7858">
        <v>5228</v>
      </c>
      <c r="O7858">
        <v>5811</v>
      </c>
      <c r="P7858">
        <v>5985</v>
      </c>
      <c r="Q7858">
        <v>5836</v>
      </c>
      <c r="R7858">
        <v>5437</v>
      </c>
      <c r="S7858">
        <v>4663</v>
      </c>
      <c r="T7858">
        <v>4971</v>
      </c>
      <c r="U7858">
        <v>5983</v>
      </c>
      <c r="V7858" s="1" t="s">
        <v>4452</v>
      </c>
      <c r="W7858" s="1" t="s">
        <v>2551</v>
      </c>
      <c r="X7858" s="5" t="s">
        <v>4465</v>
      </c>
      <c r="Y7858" s="5" t="s">
        <v>2557</v>
      </c>
      <c r="Z7858" s="5" t="s">
        <v>13</v>
      </c>
      <c r="AA7858" s="5"/>
    </row>
    <row r="7859" spans="1:27" ht="12" customHeight="1" x14ac:dyDescent="0.15">
      <c r="A7859" s="1" t="s">
        <v>2017</v>
      </c>
      <c r="B7859" s="1" t="s">
        <v>47</v>
      </c>
      <c r="C7859" s="1" t="s">
        <v>21</v>
      </c>
      <c r="D7859" s="1" t="s">
        <v>2525</v>
      </c>
      <c r="E7859" s="1" t="s">
        <v>10</v>
      </c>
      <c r="F7859" s="1" t="s">
        <v>2030</v>
      </c>
      <c r="G7859" s="1" t="s">
        <v>245</v>
      </c>
      <c r="H7859" s="1" t="s">
        <v>306</v>
      </c>
      <c r="I7859">
        <v>4916182</v>
      </c>
      <c r="J7859">
        <v>4844071</v>
      </c>
      <c r="K7859">
        <v>4390385</v>
      </c>
      <c r="L7859">
        <v>4862623</v>
      </c>
      <c r="M7859">
        <v>4529680</v>
      </c>
      <c r="N7859">
        <v>4202437</v>
      </c>
      <c r="O7859">
        <v>4538138</v>
      </c>
      <c r="P7859">
        <v>4865794</v>
      </c>
      <c r="Q7859">
        <v>4783509</v>
      </c>
      <c r="R7859">
        <v>4354699</v>
      </c>
      <c r="S7859">
        <v>3836524</v>
      </c>
      <c r="T7859">
        <v>4289435</v>
      </c>
      <c r="U7859">
        <v>5005744</v>
      </c>
      <c r="V7859" s="1" t="s">
        <v>4452</v>
      </c>
      <c r="W7859" s="1" t="s">
        <v>2551</v>
      </c>
      <c r="X7859" s="5" t="s">
        <v>4465</v>
      </c>
      <c r="Y7859" s="5" t="s">
        <v>2740</v>
      </c>
      <c r="Z7859" s="5" t="s">
        <v>2788</v>
      </c>
      <c r="AA7859" s="5"/>
    </row>
    <row r="7860" spans="1:27" ht="12" customHeight="1" x14ac:dyDescent="0.15">
      <c r="A7860" s="1" t="s">
        <v>2017</v>
      </c>
      <c r="B7860" s="1" t="s">
        <v>47</v>
      </c>
      <c r="C7860" s="1" t="s">
        <v>23</v>
      </c>
      <c r="D7860" s="1" t="s">
        <v>2525</v>
      </c>
      <c r="E7860" s="1" t="s">
        <v>10</v>
      </c>
      <c r="F7860" s="1" t="s">
        <v>2030</v>
      </c>
      <c r="G7860" s="1" t="s">
        <v>22</v>
      </c>
      <c r="H7860" s="1" t="s">
        <v>13</v>
      </c>
      <c r="I7860">
        <v>2742</v>
      </c>
      <c r="J7860">
        <v>2659</v>
      </c>
      <c r="K7860">
        <v>2326</v>
      </c>
      <c r="L7860">
        <v>2594</v>
      </c>
      <c r="M7860">
        <v>2690</v>
      </c>
      <c r="N7860">
        <v>2342</v>
      </c>
      <c r="O7860">
        <v>2554</v>
      </c>
      <c r="P7860">
        <v>2354</v>
      </c>
      <c r="Q7860">
        <v>2412</v>
      </c>
      <c r="R7860">
        <v>2129</v>
      </c>
      <c r="S7860">
        <v>2053</v>
      </c>
      <c r="T7860">
        <v>2220</v>
      </c>
      <c r="U7860">
        <v>2627</v>
      </c>
      <c r="V7860" s="1" t="s">
        <v>4452</v>
      </c>
      <c r="W7860" s="1" t="s">
        <v>2551</v>
      </c>
      <c r="X7860" s="5" t="s">
        <v>4465</v>
      </c>
      <c r="Y7860" s="5" t="s">
        <v>2564</v>
      </c>
      <c r="Z7860" s="5" t="s">
        <v>13</v>
      </c>
      <c r="AA7860" s="5"/>
    </row>
    <row r="7861" spans="1:27" ht="12" customHeight="1" x14ac:dyDescent="0.15">
      <c r="A7861" s="1" t="s">
        <v>2017</v>
      </c>
      <c r="B7861" s="1" t="s">
        <v>47</v>
      </c>
      <c r="C7861" s="1" t="s">
        <v>77</v>
      </c>
      <c r="D7861" s="1" t="s">
        <v>2525</v>
      </c>
      <c r="E7861" s="1" t="s">
        <v>10</v>
      </c>
      <c r="F7861" s="1" t="s">
        <v>2030</v>
      </c>
      <c r="G7861" s="1" t="s">
        <v>24</v>
      </c>
      <c r="H7861" s="1" t="s">
        <v>13</v>
      </c>
      <c r="I7861">
        <v>5866</v>
      </c>
      <c r="J7861">
        <v>5897</v>
      </c>
      <c r="K7861">
        <v>5735</v>
      </c>
      <c r="L7861">
        <v>5875</v>
      </c>
      <c r="M7861">
        <v>6000</v>
      </c>
      <c r="N7861">
        <v>5881</v>
      </c>
      <c r="O7861">
        <v>5982</v>
      </c>
      <c r="P7861">
        <v>5897</v>
      </c>
      <c r="Q7861">
        <v>5716</v>
      </c>
      <c r="R7861">
        <v>5911</v>
      </c>
      <c r="S7861">
        <v>6117</v>
      </c>
      <c r="T7861">
        <v>6088</v>
      </c>
      <c r="U7861">
        <v>5844</v>
      </c>
      <c r="V7861" s="1" t="s">
        <v>4452</v>
      </c>
      <c r="W7861" s="1" t="s">
        <v>2551</v>
      </c>
      <c r="X7861" s="5" t="s">
        <v>4465</v>
      </c>
      <c r="Y7861" s="5" t="s">
        <v>2559</v>
      </c>
      <c r="Z7861" s="5" t="s">
        <v>13</v>
      </c>
      <c r="AA7861" s="5"/>
    </row>
    <row r="7862" spans="1:27" ht="12" customHeight="1" x14ac:dyDescent="0.15">
      <c r="A7862" s="1" t="s">
        <v>2017</v>
      </c>
      <c r="B7862" s="1" t="s">
        <v>49</v>
      </c>
      <c r="C7862" s="1" t="s">
        <v>9</v>
      </c>
      <c r="D7862" s="1" t="s">
        <v>2525</v>
      </c>
      <c r="E7862" s="1" t="s">
        <v>10</v>
      </c>
      <c r="F7862" s="1" t="s">
        <v>2031</v>
      </c>
      <c r="G7862" s="1" t="s">
        <v>12</v>
      </c>
      <c r="H7862" s="1" t="s">
        <v>13</v>
      </c>
      <c r="I7862">
        <v>21437</v>
      </c>
      <c r="J7862">
        <v>20133</v>
      </c>
      <c r="K7862">
        <v>17619</v>
      </c>
      <c r="L7862">
        <v>19808</v>
      </c>
      <c r="M7862">
        <v>18889</v>
      </c>
      <c r="N7862">
        <v>18143</v>
      </c>
      <c r="O7862">
        <v>19345</v>
      </c>
      <c r="P7862">
        <v>20349</v>
      </c>
      <c r="Q7862">
        <v>21177</v>
      </c>
      <c r="R7862">
        <v>19234</v>
      </c>
      <c r="S7862">
        <v>17579</v>
      </c>
      <c r="T7862">
        <v>18619</v>
      </c>
      <c r="U7862">
        <v>20444</v>
      </c>
      <c r="V7862" s="1" t="s">
        <v>4452</v>
      </c>
      <c r="W7862" s="1" t="s">
        <v>2551</v>
      </c>
      <c r="X7862" s="5" t="s">
        <v>4466</v>
      </c>
      <c r="Y7862" s="5" t="s">
        <v>2553</v>
      </c>
      <c r="Z7862" s="5" t="s">
        <v>13</v>
      </c>
      <c r="AA7862" s="5"/>
    </row>
    <row r="7863" spans="1:27" ht="12" customHeight="1" x14ac:dyDescent="0.15">
      <c r="A7863" s="1" t="s">
        <v>2017</v>
      </c>
      <c r="B7863" s="1" t="s">
        <v>49</v>
      </c>
      <c r="C7863" s="1" t="s">
        <v>15</v>
      </c>
      <c r="D7863" s="1" t="s">
        <v>2525</v>
      </c>
      <c r="E7863" s="1" t="s">
        <v>10</v>
      </c>
      <c r="F7863" s="1" t="s">
        <v>2031</v>
      </c>
      <c r="G7863" s="1" t="s">
        <v>16</v>
      </c>
      <c r="H7863" s="1" t="s">
        <v>13</v>
      </c>
      <c r="I7863">
        <v>7098</v>
      </c>
      <c r="J7863">
        <v>6728</v>
      </c>
      <c r="K7863">
        <v>6164</v>
      </c>
      <c r="L7863">
        <v>6865</v>
      </c>
      <c r="M7863">
        <v>6598</v>
      </c>
      <c r="N7863">
        <v>5935</v>
      </c>
      <c r="O7863">
        <v>6425</v>
      </c>
      <c r="P7863">
        <v>6175</v>
      </c>
      <c r="Q7863">
        <v>6391</v>
      </c>
      <c r="R7863">
        <v>5937</v>
      </c>
      <c r="S7863">
        <v>4824</v>
      </c>
      <c r="T7863">
        <v>5120</v>
      </c>
      <c r="U7863">
        <v>5742</v>
      </c>
      <c r="V7863" s="1" t="s">
        <v>4452</v>
      </c>
      <c r="W7863" s="1" t="s">
        <v>2551</v>
      </c>
      <c r="X7863" s="5" t="s">
        <v>4466</v>
      </c>
      <c r="Y7863" s="5" t="s">
        <v>2561</v>
      </c>
      <c r="Z7863" s="5" t="s">
        <v>13</v>
      </c>
      <c r="AA7863" s="5"/>
    </row>
    <row r="7864" spans="1:27" ht="12" customHeight="1" x14ac:dyDescent="0.15">
      <c r="A7864" s="1" t="s">
        <v>2017</v>
      </c>
      <c r="B7864" s="1" t="s">
        <v>49</v>
      </c>
      <c r="C7864" s="1" t="s">
        <v>17</v>
      </c>
      <c r="D7864" s="1" t="s">
        <v>2525</v>
      </c>
      <c r="E7864" s="1" t="s">
        <v>10</v>
      </c>
      <c r="F7864" s="1" t="s">
        <v>2031</v>
      </c>
      <c r="G7864" s="1" t="s">
        <v>18</v>
      </c>
      <c r="H7864" s="1" t="s">
        <v>13</v>
      </c>
      <c r="I7864">
        <v>987</v>
      </c>
      <c r="J7864">
        <v>875</v>
      </c>
      <c r="K7864">
        <v>849</v>
      </c>
      <c r="L7864">
        <v>989</v>
      </c>
      <c r="M7864">
        <v>822</v>
      </c>
      <c r="N7864">
        <v>713</v>
      </c>
      <c r="O7864">
        <v>763</v>
      </c>
      <c r="P7864">
        <v>636</v>
      </c>
      <c r="Q7864">
        <v>717</v>
      </c>
      <c r="R7864">
        <v>763</v>
      </c>
      <c r="S7864">
        <v>392</v>
      </c>
      <c r="T7864">
        <v>542</v>
      </c>
      <c r="U7864">
        <v>763</v>
      </c>
      <c r="V7864" s="1" t="s">
        <v>4452</v>
      </c>
      <c r="W7864" s="1" t="s">
        <v>2551</v>
      </c>
      <c r="X7864" s="5" t="s">
        <v>4466</v>
      </c>
      <c r="Y7864" s="5" t="s">
        <v>2562</v>
      </c>
      <c r="Z7864" s="5" t="s">
        <v>13</v>
      </c>
      <c r="AA7864" s="5"/>
    </row>
    <row r="7865" spans="1:27" ht="12" customHeight="1" x14ac:dyDescent="0.15">
      <c r="A7865" s="1" t="s">
        <v>2017</v>
      </c>
      <c r="B7865" s="1" t="s">
        <v>49</v>
      </c>
      <c r="C7865" s="1" t="s">
        <v>19</v>
      </c>
      <c r="D7865" s="1" t="s">
        <v>2525</v>
      </c>
      <c r="E7865" s="1" t="s">
        <v>10</v>
      </c>
      <c r="F7865" s="1" t="s">
        <v>2031</v>
      </c>
      <c r="G7865" s="1" t="s">
        <v>242</v>
      </c>
      <c r="H7865" s="1" t="s">
        <v>13</v>
      </c>
      <c r="I7865">
        <v>20610</v>
      </c>
      <c r="J7865">
        <v>19975</v>
      </c>
      <c r="K7865">
        <v>17563</v>
      </c>
      <c r="L7865">
        <v>19368</v>
      </c>
      <c r="M7865">
        <v>18607</v>
      </c>
      <c r="N7865">
        <v>17516</v>
      </c>
      <c r="O7865">
        <v>19414</v>
      </c>
      <c r="P7865">
        <v>20345</v>
      </c>
      <c r="Q7865">
        <v>21471</v>
      </c>
      <c r="R7865">
        <v>17643</v>
      </c>
      <c r="S7865">
        <v>16416</v>
      </c>
      <c r="T7865">
        <v>17252</v>
      </c>
      <c r="U7865">
        <v>20514</v>
      </c>
      <c r="V7865" s="1" t="s">
        <v>4452</v>
      </c>
      <c r="W7865" s="1" t="s">
        <v>2551</v>
      </c>
      <c r="X7865" s="5" t="s">
        <v>4466</v>
      </c>
      <c r="Y7865" s="5" t="s">
        <v>2557</v>
      </c>
      <c r="Z7865" s="5" t="s">
        <v>13</v>
      </c>
      <c r="AA7865" s="5"/>
    </row>
    <row r="7866" spans="1:27" ht="12" customHeight="1" x14ac:dyDescent="0.15">
      <c r="A7866" s="1" t="s">
        <v>2017</v>
      </c>
      <c r="B7866" s="1" t="s">
        <v>49</v>
      </c>
      <c r="C7866" s="1" t="s">
        <v>21</v>
      </c>
      <c r="D7866" s="1" t="s">
        <v>2525</v>
      </c>
      <c r="E7866" s="1" t="s">
        <v>10</v>
      </c>
      <c r="F7866" s="1" t="s">
        <v>2031</v>
      </c>
      <c r="G7866" s="1" t="s">
        <v>245</v>
      </c>
      <c r="H7866" s="1" t="s">
        <v>306</v>
      </c>
      <c r="I7866">
        <v>6593202</v>
      </c>
      <c r="J7866">
        <v>6432329</v>
      </c>
      <c r="K7866">
        <v>5999717</v>
      </c>
      <c r="L7866">
        <v>6546761</v>
      </c>
      <c r="M7866">
        <v>6228580</v>
      </c>
      <c r="N7866">
        <v>5821590</v>
      </c>
      <c r="O7866">
        <v>6516354</v>
      </c>
      <c r="P7866">
        <v>6857250</v>
      </c>
      <c r="Q7866">
        <v>7193089</v>
      </c>
      <c r="R7866">
        <v>5839054</v>
      </c>
      <c r="S7866">
        <v>5449802</v>
      </c>
      <c r="T7866">
        <v>5806852</v>
      </c>
      <c r="U7866">
        <v>7056210</v>
      </c>
      <c r="V7866" s="1" t="s">
        <v>4452</v>
      </c>
      <c r="W7866" s="1" t="s">
        <v>2551</v>
      </c>
      <c r="X7866" s="5" t="s">
        <v>4466</v>
      </c>
      <c r="Y7866" s="5" t="s">
        <v>2740</v>
      </c>
      <c r="Z7866" s="5" t="s">
        <v>2788</v>
      </c>
      <c r="AA7866" s="5"/>
    </row>
    <row r="7867" spans="1:27" ht="12" customHeight="1" x14ac:dyDescent="0.15">
      <c r="A7867" s="1" t="s">
        <v>2017</v>
      </c>
      <c r="B7867" s="1" t="s">
        <v>49</v>
      </c>
      <c r="C7867" s="1" t="s">
        <v>23</v>
      </c>
      <c r="D7867" s="1" t="s">
        <v>2525</v>
      </c>
      <c r="E7867" s="1" t="s">
        <v>10</v>
      </c>
      <c r="F7867" s="1" t="s">
        <v>2031</v>
      </c>
      <c r="G7867" s="1" t="s">
        <v>22</v>
      </c>
      <c r="H7867" s="1" t="s">
        <v>13</v>
      </c>
      <c r="I7867">
        <v>6621</v>
      </c>
      <c r="J7867">
        <v>6527</v>
      </c>
      <c r="K7867">
        <v>5822</v>
      </c>
      <c r="L7867">
        <v>6195</v>
      </c>
      <c r="M7867">
        <v>6062</v>
      </c>
      <c r="N7867">
        <v>5571</v>
      </c>
      <c r="O7867">
        <v>5867</v>
      </c>
      <c r="P7867">
        <v>5877</v>
      </c>
      <c r="Q7867">
        <v>6274</v>
      </c>
      <c r="R7867">
        <v>5594</v>
      </c>
      <c r="S7867">
        <v>4943</v>
      </c>
      <c r="T7867">
        <v>5137</v>
      </c>
      <c r="U7867">
        <v>5615</v>
      </c>
      <c r="V7867" s="1" t="s">
        <v>4452</v>
      </c>
      <c r="W7867" s="1" t="s">
        <v>2551</v>
      </c>
      <c r="X7867" s="5" t="s">
        <v>4466</v>
      </c>
      <c r="Y7867" s="5" t="s">
        <v>2564</v>
      </c>
      <c r="Z7867" s="5" t="s">
        <v>13</v>
      </c>
      <c r="AA7867" s="5"/>
    </row>
    <row r="7868" spans="1:27" ht="12" customHeight="1" x14ac:dyDescent="0.15">
      <c r="A7868" s="1" t="s">
        <v>2017</v>
      </c>
      <c r="B7868" s="1" t="s">
        <v>49</v>
      </c>
      <c r="C7868" s="1" t="s">
        <v>77</v>
      </c>
      <c r="D7868" s="1" t="s">
        <v>2525</v>
      </c>
      <c r="E7868" s="1" t="s">
        <v>10</v>
      </c>
      <c r="F7868" s="1" t="s">
        <v>2031</v>
      </c>
      <c r="G7868" s="1" t="s">
        <v>24</v>
      </c>
      <c r="H7868" s="1" t="s">
        <v>13</v>
      </c>
      <c r="I7868">
        <v>17096</v>
      </c>
      <c r="J7868">
        <v>16538</v>
      </c>
      <c r="K7868">
        <v>16047</v>
      </c>
      <c r="L7868">
        <v>16183</v>
      </c>
      <c r="M7868">
        <v>16329</v>
      </c>
      <c r="N7868">
        <v>16690</v>
      </c>
      <c r="O7868">
        <v>16412</v>
      </c>
      <c r="P7868">
        <v>16090</v>
      </c>
      <c r="Q7868">
        <v>15186</v>
      </c>
      <c r="R7868">
        <v>16337</v>
      </c>
      <c r="S7868">
        <v>16950</v>
      </c>
      <c r="T7868">
        <v>17755</v>
      </c>
      <c r="U7868">
        <v>17081</v>
      </c>
      <c r="V7868" s="1" t="s">
        <v>4452</v>
      </c>
      <c r="W7868" s="1" t="s">
        <v>2551</v>
      </c>
      <c r="X7868" s="5" t="s">
        <v>4466</v>
      </c>
      <c r="Y7868" s="5" t="s">
        <v>2559</v>
      </c>
      <c r="Z7868" s="5" t="s">
        <v>13</v>
      </c>
      <c r="AA7868" s="5"/>
    </row>
    <row r="7869" spans="1:27" ht="12" customHeight="1" x14ac:dyDescent="0.15">
      <c r="A7869" s="1" t="s">
        <v>2017</v>
      </c>
      <c r="B7869" s="1" t="s">
        <v>51</v>
      </c>
      <c r="C7869" s="1" t="s">
        <v>9</v>
      </c>
      <c r="D7869" s="1" t="s">
        <v>2525</v>
      </c>
      <c r="E7869" s="1" t="s">
        <v>10</v>
      </c>
      <c r="F7869" s="1" t="s">
        <v>2032</v>
      </c>
      <c r="G7869" s="1" t="s">
        <v>12</v>
      </c>
      <c r="H7869" s="1" t="s">
        <v>13</v>
      </c>
      <c r="I7869">
        <v>2004</v>
      </c>
      <c r="J7869">
        <v>1677</v>
      </c>
      <c r="K7869">
        <v>1749</v>
      </c>
      <c r="L7869">
        <v>2042</v>
      </c>
      <c r="M7869">
        <v>1748</v>
      </c>
      <c r="N7869">
        <v>1361</v>
      </c>
      <c r="O7869">
        <v>1722</v>
      </c>
      <c r="P7869">
        <v>1574</v>
      </c>
      <c r="Q7869">
        <v>1804</v>
      </c>
      <c r="R7869">
        <v>1473</v>
      </c>
      <c r="S7869">
        <v>1211</v>
      </c>
      <c r="T7869">
        <v>1331</v>
      </c>
      <c r="U7869">
        <v>1720</v>
      </c>
      <c r="V7869" s="1" t="s">
        <v>4452</v>
      </c>
      <c r="W7869" s="1" t="s">
        <v>2551</v>
      </c>
      <c r="X7869" s="5" t="s">
        <v>4467</v>
      </c>
      <c r="Y7869" s="5" t="s">
        <v>2553</v>
      </c>
      <c r="Z7869" s="5" t="s">
        <v>13</v>
      </c>
      <c r="AA7869" s="5"/>
    </row>
    <row r="7870" spans="1:27" ht="12" customHeight="1" x14ac:dyDescent="0.15">
      <c r="A7870" s="1" t="s">
        <v>2017</v>
      </c>
      <c r="B7870" s="1" t="s">
        <v>51</v>
      </c>
      <c r="C7870" s="1" t="s">
        <v>15</v>
      </c>
      <c r="D7870" s="1" t="s">
        <v>2525</v>
      </c>
      <c r="E7870" s="1" t="s">
        <v>10</v>
      </c>
      <c r="F7870" s="1" t="s">
        <v>2032</v>
      </c>
      <c r="G7870" s="1" t="s">
        <v>16</v>
      </c>
      <c r="H7870" s="1" t="s">
        <v>13</v>
      </c>
      <c r="I7870">
        <v>2221</v>
      </c>
      <c r="J7870">
        <v>2045</v>
      </c>
      <c r="K7870">
        <v>2106</v>
      </c>
      <c r="L7870">
        <v>2145</v>
      </c>
      <c r="M7870">
        <v>1765</v>
      </c>
      <c r="N7870">
        <v>1621</v>
      </c>
      <c r="O7870">
        <v>2013</v>
      </c>
      <c r="P7870">
        <v>2246</v>
      </c>
      <c r="Q7870">
        <v>2157</v>
      </c>
      <c r="R7870">
        <v>1426</v>
      </c>
      <c r="S7870">
        <v>1311</v>
      </c>
      <c r="T7870">
        <v>1419</v>
      </c>
      <c r="U7870">
        <v>1751</v>
      </c>
      <c r="V7870" s="1" t="s">
        <v>4452</v>
      </c>
      <c r="W7870" s="1" t="s">
        <v>2551</v>
      </c>
      <c r="X7870" s="5" t="s">
        <v>4467</v>
      </c>
      <c r="Y7870" s="5" t="s">
        <v>2561</v>
      </c>
      <c r="Z7870" s="5" t="s">
        <v>13</v>
      </c>
      <c r="AA7870" s="5"/>
    </row>
    <row r="7871" spans="1:27" ht="12" customHeight="1" x14ac:dyDescent="0.15">
      <c r="A7871" s="1" t="s">
        <v>2017</v>
      </c>
      <c r="B7871" s="1" t="s">
        <v>51</v>
      </c>
      <c r="C7871" s="1" t="s">
        <v>17</v>
      </c>
      <c r="D7871" s="1" t="s">
        <v>2525</v>
      </c>
      <c r="E7871" s="1" t="s">
        <v>10</v>
      </c>
      <c r="F7871" s="1" t="s">
        <v>2032</v>
      </c>
      <c r="G7871" s="1" t="s">
        <v>18</v>
      </c>
      <c r="H7871" s="1" t="s">
        <v>13</v>
      </c>
      <c r="I7871">
        <v>54</v>
      </c>
      <c r="J7871">
        <v>43</v>
      </c>
      <c r="K7871">
        <v>47</v>
      </c>
      <c r="L7871">
        <v>70</v>
      </c>
      <c r="M7871">
        <v>51</v>
      </c>
      <c r="N7871">
        <v>66</v>
      </c>
      <c r="O7871">
        <v>62</v>
      </c>
      <c r="P7871">
        <v>67</v>
      </c>
      <c r="Q7871">
        <v>48</v>
      </c>
      <c r="R7871">
        <v>14</v>
      </c>
      <c r="S7871">
        <v>7</v>
      </c>
      <c r="T7871">
        <v>12</v>
      </c>
      <c r="U7871">
        <v>53</v>
      </c>
      <c r="V7871" s="1" t="s">
        <v>4452</v>
      </c>
      <c r="W7871" s="1" t="s">
        <v>2551</v>
      </c>
      <c r="X7871" s="5" t="s">
        <v>4467</v>
      </c>
      <c r="Y7871" s="5" t="s">
        <v>2562</v>
      </c>
      <c r="Z7871" s="5" t="s">
        <v>13</v>
      </c>
      <c r="AA7871" s="5"/>
    </row>
    <row r="7872" spans="1:27" ht="12" customHeight="1" x14ac:dyDescent="0.15">
      <c r="A7872" s="1" t="s">
        <v>2017</v>
      </c>
      <c r="B7872" s="1" t="s">
        <v>51</v>
      </c>
      <c r="C7872" s="1" t="s">
        <v>19</v>
      </c>
      <c r="D7872" s="1" t="s">
        <v>2525</v>
      </c>
      <c r="E7872" s="1" t="s">
        <v>10</v>
      </c>
      <c r="F7872" s="1" t="s">
        <v>2032</v>
      </c>
      <c r="G7872" s="1" t="s">
        <v>242</v>
      </c>
      <c r="H7872" s="1" t="s">
        <v>13</v>
      </c>
      <c r="I7872">
        <v>2515</v>
      </c>
      <c r="J7872">
        <v>2703</v>
      </c>
      <c r="K7872">
        <v>2550</v>
      </c>
      <c r="L7872">
        <v>2490</v>
      </c>
      <c r="M7872">
        <v>2067</v>
      </c>
      <c r="N7872">
        <v>2053</v>
      </c>
      <c r="O7872">
        <v>2272</v>
      </c>
      <c r="P7872">
        <v>2633</v>
      </c>
      <c r="Q7872">
        <v>2661</v>
      </c>
      <c r="R7872">
        <v>1871</v>
      </c>
      <c r="S7872">
        <v>1680</v>
      </c>
      <c r="T7872">
        <v>1772</v>
      </c>
      <c r="U7872">
        <v>2297</v>
      </c>
      <c r="V7872" s="1" t="s">
        <v>4452</v>
      </c>
      <c r="W7872" s="1" t="s">
        <v>2551</v>
      </c>
      <c r="X7872" s="5" t="s">
        <v>4467</v>
      </c>
      <c r="Y7872" s="5" t="s">
        <v>2557</v>
      </c>
      <c r="Z7872" s="5" t="s">
        <v>13</v>
      </c>
      <c r="AA7872" s="5"/>
    </row>
    <row r="7873" spans="1:27" ht="12" customHeight="1" x14ac:dyDescent="0.15">
      <c r="A7873" s="1" t="s">
        <v>2017</v>
      </c>
      <c r="B7873" s="1" t="s">
        <v>51</v>
      </c>
      <c r="C7873" s="1" t="s">
        <v>21</v>
      </c>
      <c r="D7873" s="1" t="s">
        <v>2525</v>
      </c>
      <c r="E7873" s="1" t="s">
        <v>10</v>
      </c>
      <c r="F7873" s="1" t="s">
        <v>2032</v>
      </c>
      <c r="G7873" s="1" t="s">
        <v>245</v>
      </c>
      <c r="H7873" s="1" t="s">
        <v>306</v>
      </c>
      <c r="I7873">
        <v>432668</v>
      </c>
      <c r="J7873">
        <v>470608</v>
      </c>
      <c r="K7873">
        <v>441791</v>
      </c>
      <c r="L7873">
        <v>435994</v>
      </c>
      <c r="M7873">
        <v>376362</v>
      </c>
      <c r="N7873">
        <v>359710</v>
      </c>
      <c r="O7873">
        <v>405151</v>
      </c>
      <c r="P7873">
        <v>465085</v>
      </c>
      <c r="Q7873">
        <v>473221</v>
      </c>
      <c r="R7873">
        <v>338378</v>
      </c>
      <c r="S7873">
        <v>325199</v>
      </c>
      <c r="T7873">
        <v>343166</v>
      </c>
      <c r="U7873">
        <v>449832</v>
      </c>
      <c r="V7873" s="1" t="s">
        <v>4452</v>
      </c>
      <c r="W7873" s="1" t="s">
        <v>2551</v>
      </c>
      <c r="X7873" s="5" t="s">
        <v>4467</v>
      </c>
      <c r="Y7873" s="5" t="s">
        <v>2740</v>
      </c>
      <c r="Z7873" s="5" t="s">
        <v>2788</v>
      </c>
      <c r="AA7873" s="5"/>
    </row>
    <row r="7874" spans="1:27" ht="12" customHeight="1" x14ac:dyDescent="0.15">
      <c r="A7874" s="1" t="s">
        <v>2017</v>
      </c>
      <c r="B7874" s="1" t="s">
        <v>51</v>
      </c>
      <c r="C7874" s="1" t="s">
        <v>23</v>
      </c>
      <c r="D7874" s="1" t="s">
        <v>2525</v>
      </c>
      <c r="E7874" s="1" t="s">
        <v>10</v>
      </c>
      <c r="F7874" s="1" t="s">
        <v>2032</v>
      </c>
      <c r="G7874" s="1" t="s">
        <v>22</v>
      </c>
      <c r="H7874" s="1" t="s">
        <v>13</v>
      </c>
      <c r="I7874">
        <v>1543</v>
      </c>
      <c r="J7874">
        <v>1263</v>
      </c>
      <c r="K7874">
        <v>1450</v>
      </c>
      <c r="L7874">
        <v>1434</v>
      </c>
      <c r="M7874">
        <v>1142</v>
      </c>
      <c r="N7874">
        <v>1041</v>
      </c>
      <c r="O7874">
        <v>1273</v>
      </c>
      <c r="P7874">
        <v>1408</v>
      </c>
      <c r="Q7874">
        <v>1346</v>
      </c>
      <c r="R7874">
        <v>822</v>
      </c>
      <c r="S7874">
        <v>923</v>
      </c>
      <c r="T7874">
        <v>899</v>
      </c>
      <c r="U7874">
        <v>1234</v>
      </c>
      <c r="V7874" s="1" t="s">
        <v>4452</v>
      </c>
      <c r="W7874" s="1" t="s">
        <v>2551</v>
      </c>
      <c r="X7874" s="5" t="s">
        <v>4467</v>
      </c>
      <c r="Y7874" s="5" t="s">
        <v>2564</v>
      </c>
      <c r="Z7874" s="5" t="s">
        <v>13</v>
      </c>
      <c r="AA7874" s="5"/>
    </row>
    <row r="7875" spans="1:27" ht="12" customHeight="1" x14ac:dyDescent="0.15">
      <c r="A7875" s="1" t="s">
        <v>2017</v>
      </c>
      <c r="B7875" s="1" t="s">
        <v>51</v>
      </c>
      <c r="C7875" s="1" t="s">
        <v>77</v>
      </c>
      <c r="D7875" s="1" t="s">
        <v>2525</v>
      </c>
      <c r="E7875" s="1" t="s">
        <v>10</v>
      </c>
      <c r="F7875" s="1" t="s">
        <v>2032</v>
      </c>
      <c r="G7875" s="1" t="s">
        <v>24</v>
      </c>
      <c r="H7875" s="1" t="s">
        <v>13</v>
      </c>
      <c r="I7875">
        <v>2661</v>
      </c>
      <c r="J7875">
        <v>2374</v>
      </c>
      <c r="K7875">
        <v>2180</v>
      </c>
      <c r="L7875">
        <v>2377</v>
      </c>
      <c r="M7875">
        <v>2630</v>
      </c>
      <c r="N7875">
        <v>2452</v>
      </c>
      <c r="O7875">
        <v>2578</v>
      </c>
      <c r="P7875">
        <v>2290</v>
      </c>
      <c r="Q7875">
        <v>2196</v>
      </c>
      <c r="R7875">
        <v>2381</v>
      </c>
      <c r="S7875">
        <v>2294</v>
      </c>
      <c r="T7875">
        <v>2354</v>
      </c>
      <c r="U7875">
        <v>2236</v>
      </c>
      <c r="V7875" s="1" t="s">
        <v>4452</v>
      </c>
      <c r="W7875" s="1" t="s">
        <v>2551</v>
      </c>
      <c r="X7875" s="5" t="s">
        <v>4467</v>
      </c>
      <c r="Y7875" s="5" t="s">
        <v>2559</v>
      </c>
      <c r="Z7875" s="5" t="s">
        <v>13</v>
      </c>
      <c r="AA7875" s="5"/>
    </row>
    <row r="7876" spans="1:27" ht="12" customHeight="1" x14ac:dyDescent="0.15">
      <c r="A7876" s="1" t="s">
        <v>2017</v>
      </c>
      <c r="B7876" s="1" t="s">
        <v>53</v>
      </c>
      <c r="C7876" s="1" t="s">
        <v>9</v>
      </c>
      <c r="D7876" s="1" t="s">
        <v>2525</v>
      </c>
      <c r="E7876" s="1" t="s">
        <v>10</v>
      </c>
      <c r="F7876" s="1" t="s">
        <v>2033</v>
      </c>
      <c r="G7876" s="1" t="s">
        <v>12</v>
      </c>
      <c r="H7876" s="1" t="s">
        <v>13</v>
      </c>
      <c r="I7876">
        <v>13731</v>
      </c>
      <c r="J7876">
        <v>11937</v>
      </c>
      <c r="K7876">
        <v>9315</v>
      </c>
      <c r="L7876">
        <v>12527</v>
      </c>
      <c r="M7876">
        <v>12706</v>
      </c>
      <c r="N7876">
        <v>10858</v>
      </c>
      <c r="O7876">
        <v>14062</v>
      </c>
      <c r="P7876">
        <v>12793</v>
      </c>
      <c r="Q7876">
        <v>13631</v>
      </c>
      <c r="R7876">
        <v>12892</v>
      </c>
      <c r="S7876">
        <v>12060</v>
      </c>
      <c r="T7876">
        <v>13614</v>
      </c>
      <c r="U7876">
        <v>15318</v>
      </c>
      <c r="V7876" s="1" t="s">
        <v>4452</v>
      </c>
      <c r="W7876" s="1" t="s">
        <v>2551</v>
      </c>
      <c r="X7876" s="5" t="s">
        <v>4468</v>
      </c>
      <c r="Y7876" s="5" t="s">
        <v>2553</v>
      </c>
      <c r="Z7876" s="5" t="s">
        <v>13</v>
      </c>
      <c r="AA7876" s="5"/>
    </row>
    <row r="7877" spans="1:27" ht="12" customHeight="1" x14ac:dyDescent="0.15">
      <c r="A7877" s="1" t="s">
        <v>2017</v>
      </c>
      <c r="B7877" s="1" t="s">
        <v>53</v>
      </c>
      <c r="C7877" s="1" t="s">
        <v>15</v>
      </c>
      <c r="D7877" s="1" t="s">
        <v>2525</v>
      </c>
      <c r="E7877" s="1" t="s">
        <v>10</v>
      </c>
      <c r="F7877" s="1" t="s">
        <v>2033</v>
      </c>
      <c r="G7877" s="1" t="s">
        <v>16</v>
      </c>
      <c r="H7877" s="1" t="s">
        <v>13</v>
      </c>
      <c r="I7877">
        <v>7984</v>
      </c>
      <c r="J7877">
        <v>7586</v>
      </c>
      <c r="K7877">
        <v>5547</v>
      </c>
      <c r="L7877">
        <v>7399</v>
      </c>
      <c r="M7877">
        <v>7929</v>
      </c>
      <c r="N7877">
        <v>6497</v>
      </c>
      <c r="O7877">
        <v>7638</v>
      </c>
      <c r="P7877">
        <v>7575</v>
      </c>
      <c r="Q7877">
        <v>7756</v>
      </c>
      <c r="R7877">
        <v>8111</v>
      </c>
      <c r="S7877">
        <v>6627</v>
      </c>
      <c r="T7877">
        <v>7114</v>
      </c>
      <c r="U7877">
        <v>8245</v>
      </c>
      <c r="V7877" s="1" t="s">
        <v>4452</v>
      </c>
      <c r="W7877" s="1" t="s">
        <v>2551</v>
      </c>
      <c r="X7877" s="5" t="s">
        <v>4468</v>
      </c>
      <c r="Y7877" s="5" t="s">
        <v>2561</v>
      </c>
      <c r="Z7877" s="5" t="s">
        <v>13</v>
      </c>
      <c r="AA7877" s="5"/>
    </row>
    <row r="7878" spans="1:27" ht="12" customHeight="1" x14ac:dyDescent="0.15">
      <c r="A7878" s="1" t="s">
        <v>2017</v>
      </c>
      <c r="B7878" s="1" t="s">
        <v>53</v>
      </c>
      <c r="C7878" s="1" t="s">
        <v>17</v>
      </c>
      <c r="D7878" s="1" t="s">
        <v>2525</v>
      </c>
      <c r="E7878" s="1" t="s">
        <v>10</v>
      </c>
      <c r="F7878" s="1" t="s">
        <v>2033</v>
      </c>
      <c r="G7878" s="1" t="s">
        <v>18</v>
      </c>
      <c r="H7878" s="1" t="s">
        <v>13</v>
      </c>
      <c r="I7878">
        <v>5169</v>
      </c>
      <c r="J7878">
        <v>5130</v>
      </c>
      <c r="K7878">
        <v>3740</v>
      </c>
      <c r="L7878">
        <v>5175</v>
      </c>
      <c r="M7878">
        <v>5569</v>
      </c>
      <c r="N7878">
        <v>4539</v>
      </c>
      <c r="O7878">
        <v>5413</v>
      </c>
      <c r="P7878">
        <v>5414</v>
      </c>
      <c r="Q7878">
        <v>5649</v>
      </c>
      <c r="R7878">
        <v>6074</v>
      </c>
      <c r="S7878">
        <v>4817</v>
      </c>
      <c r="T7878">
        <v>5103</v>
      </c>
      <c r="U7878">
        <v>5907</v>
      </c>
      <c r="V7878" s="1" t="s">
        <v>4452</v>
      </c>
      <c r="W7878" s="1" t="s">
        <v>2551</v>
      </c>
      <c r="X7878" s="5" t="s">
        <v>4468</v>
      </c>
      <c r="Y7878" s="5" t="s">
        <v>2562</v>
      </c>
      <c r="Z7878" s="5" t="s">
        <v>13</v>
      </c>
      <c r="AA7878" s="5"/>
    </row>
    <row r="7879" spans="1:27" ht="12" customHeight="1" x14ac:dyDescent="0.15">
      <c r="A7879" s="1" t="s">
        <v>2017</v>
      </c>
      <c r="B7879" s="1" t="s">
        <v>53</v>
      </c>
      <c r="C7879" s="1" t="s">
        <v>19</v>
      </c>
      <c r="D7879" s="1" t="s">
        <v>2525</v>
      </c>
      <c r="E7879" s="1" t="s">
        <v>10</v>
      </c>
      <c r="F7879" s="1" t="s">
        <v>2033</v>
      </c>
      <c r="G7879" s="1" t="s">
        <v>242</v>
      </c>
      <c r="H7879" s="1" t="s">
        <v>13</v>
      </c>
      <c r="I7879">
        <v>13396</v>
      </c>
      <c r="J7879">
        <v>12110</v>
      </c>
      <c r="K7879">
        <v>9471</v>
      </c>
      <c r="L7879">
        <v>12283</v>
      </c>
      <c r="M7879">
        <v>12158</v>
      </c>
      <c r="N7879">
        <v>11059</v>
      </c>
      <c r="O7879">
        <v>13057</v>
      </c>
      <c r="P7879">
        <v>12417</v>
      </c>
      <c r="Q7879">
        <v>13470</v>
      </c>
      <c r="R7879">
        <v>12493</v>
      </c>
      <c r="S7879">
        <v>11069</v>
      </c>
      <c r="T7879">
        <v>12656</v>
      </c>
      <c r="U7879">
        <v>14256</v>
      </c>
      <c r="V7879" s="1" t="s">
        <v>4452</v>
      </c>
      <c r="W7879" s="1" t="s">
        <v>2551</v>
      </c>
      <c r="X7879" s="5" t="s">
        <v>4468</v>
      </c>
      <c r="Y7879" s="5" t="s">
        <v>2557</v>
      </c>
      <c r="Z7879" s="5" t="s">
        <v>13</v>
      </c>
      <c r="AA7879" s="5"/>
    </row>
    <row r="7880" spans="1:27" ht="12" customHeight="1" x14ac:dyDescent="0.15">
      <c r="A7880" s="1" t="s">
        <v>2017</v>
      </c>
      <c r="B7880" s="1" t="s">
        <v>53</v>
      </c>
      <c r="C7880" s="1" t="s">
        <v>21</v>
      </c>
      <c r="D7880" s="1" t="s">
        <v>2525</v>
      </c>
      <c r="E7880" s="1" t="s">
        <v>10</v>
      </c>
      <c r="F7880" s="1" t="s">
        <v>2033</v>
      </c>
      <c r="G7880" s="1" t="s">
        <v>245</v>
      </c>
      <c r="H7880" s="1" t="s">
        <v>306</v>
      </c>
      <c r="I7880">
        <v>5934463</v>
      </c>
      <c r="J7880">
        <v>5457098</v>
      </c>
      <c r="K7880">
        <v>4345146</v>
      </c>
      <c r="L7880">
        <v>5696518</v>
      </c>
      <c r="M7880">
        <v>5657411</v>
      </c>
      <c r="N7880">
        <v>5210960</v>
      </c>
      <c r="O7880">
        <v>5937832</v>
      </c>
      <c r="P7880">
        <v>5778329</v>
      </c>
      <c r="Q7880">
        <v>6423947</v>
      </c>
      <c r="R7880">
        <v>5943327</v>
      </c>
      <c r="S7880">
        <v>5741748</v>
      </c>
      <c r="T7880">
        <v>6559230</v>
      </c>
      <c r="U7880">
        <v>7151691</v>
      </c>
      <c r="V7880" s="1" t="s">
        <v>4452</v>
      </c>
      <c r="W7880" s="1" t="s">
        <v>2551</v>
      </c>
      <c r="X7880" s="5" t="s">
        <v>4468</v>
      </c>
      <c r="Y7880" s="5" t="s">
        <v>2740</v>
      </c>
      <c r="Z7880" s="5" t="s">
        <v>2788</v>
      </c>
      <c r="AA7880" s="5"/>
    </row>
    <row r="7881" spans="1:27" ht="12" customHeight="1" x14ac:dyDescent="0.15">
      <c r="A7881" s="1" t="s">
        <v>2017</v>
      </c>
      <c r="B7881" s="1" t="s">
        <v>53</v>
      </c>
      <c r="C7881" s="1" t="s">
        <v>23</v>
      </c>
      <c r="D7881" s="1" t="s">
        <v>2525</v>
      </c>
      <c r="E7881" s="1" t="s">
        <v>10</v>
      </c>
      <c r="F7881" s="1" t="s">
        <v>2033</v>
      </c>
      <c r="G7881" s="1" t="s">
        <v>22</v>
      </c>
      <c r="H7881" s="1" t="s">
        <v>13</v>
      </c>
      <c r="I7881">
        <v>2717</v>
      </c>
      <c r="J7881">
        <v>2502</v>
      </c>
      <c r="K7881">
        <v>2060</v>
      </c>
      <c r="L7881">
        <v>2507</v>
      </c>
      <c r="M7881">
        <v>2850</v>
      </c>
      <c r="N7881">
        <v>2231</v>
      </c>
      <c r="O7881">
        <v>2766</v>
      </c>
      <c r="P7881">
        <v>2470</v>
      </c>
      <c r="Q7881">
        <v>2578</v>
      </c>
      <c r="R7881">
        <v>2508</v>
      </c>
      <c r="S7881">
        <v>2572</v>
      </c>
      <c r="T7881">
        <v>2815</v>
      </c>
      <c r="U7881">
        <v>3326</v>
      </c>
      <c r="V7881" s="1" t="s">
        <v>4452</v>
      </c>
      <c r="W7881" s="1" t="s">
        <v>2551</v>
      </c>
      <c r="X7881" s="5" t="s">
        <v>4468</v>
      </c>
      <c r="Y7881" s="5" t="s">
        <v>2564</v>
      </c>
      <c r="Z7881" s="5" t="s">
        <v>13</v>
      </c>
      <c r="AA7881" s="5"/>
    </row>
    <row r="7882" spans="1:27" ht="12" customHeight="1" x14ac:dyDescent="0.15">
      <c r="A7882" s="1" t="s">
        <v>2017</v>
      </c>
      <c r="B7882" s="1" t="s">
        <v>53</v>
      </c>
      <c r="C7882" s="1" t="s">
        <v>77</v>
      </c>
      <c r="D7882" s="1" t="s">
        <v>2525</v>
      </c>
      <c r="E7882" s="1" t="s">
        <v>10</v>
      </c>
      <c r="F7882" s="1" t="s">
        <v>2033</v>
      </c>
      <c r="G7882" s="1" t="s">
        <v>24</v>
      </c>
      <c r="H7882" s="1" t="s">
        <v>13</v>
      </c>
      <c r="I7882">
        <v>8824</v>
      </c>
      <c r="J7882">
        <v>8599</v>
      </c>
      <c r="K7882">
        <v>8201</v>
      </c>
      <c r="L7882">
        <v>8168</v>
      </c>
      <c r="M7882">
        <v>8218</v>
      </c>
      <c r="N7882">
        <v>7742</v>
      </c>
      <c r="O7882">
        <v>8236</v>
      </c>
      <c r="P7882">
        <v>8291</v>
      </c>
      <c r="Q7882">
        <v>8026</v>
      </c>
      <c r="R7882">
        <v>7956</v>
      </c>
      <c r="S7882">
        <v>8191</v>
      </c>
      <c r="T7882">
        <v>8347</v>
      </c>
      <c r="U7882">
        <v>8426</v>
      </c>
      <c r="V7882" s="1" t="s">
        <v>4452</v>
      </c>
      <c r="W7882" s="1" t="s">
        <v>2551</v>
      </c>
      <c r="X7882" s="5" t="s">
        <v>4468</v>
      </c>
      <c r="Y7882" s="5" t="s">
        <v>2559</v>
      </c>
      <c r="Z7882" s="5" t="s">
        <v>13</v>
      </c>
      <c r="AA7882" s="5"/>
    </row>
    <row r="7883" spans="1:27" ht="12" customHeight="1" x14ac:dyDescent="0.15">
      <c r="A7883" s="1" t="s">
        <v>2017</v>
      </c>
      <c r="B7883" s="1" t="s">
        <v>55</v>
      </c>
      <c r="C7883" s="1" t="s">
        <v>9</v>
      </c>
      <c r="D7883" s="1" t="s">
        <v>2525</v>
      </c>
      <c r="E7883" s="1" t="s">
        <v>10</v>
      </c>
      <c r="F7883" s="1" t="s">
        <v>2034</v>
      </c>
      <c r="G7883" s="1" t="s">
        <v>12</v>
      </c>
      <c r="H7883" s="1" t="s">
        <v>13</v>
      </c>
      <c r="I7883">
        <v>3855</v>
      </c>
      <c r="J7883">
        <v>3289</v>
      </c>
      <c r="K7883">
        <v>2813</v>
      </c>
      <c r="L7883">
        <v>3239</v>
      </c>
      <c r="M7883">
        <v>3089</v>
      </c>
      <c r="N7883">
        <v>2844</v>
      </c>
      <c r="O7883">
        <v>3463</v>
      </c>
      <c r="P7883">
        <v>3783</v>
      </c>
      <c r="Q7883">
        <v>3892</v>
      </c>
      <c r="R7883">
        <v>3525</v>
      </c>
      <c r="S7883">
        <v>3228</v>
      </c>
      <c r="T7883">
        <v>3515</v>
      </c>
      <c r="U7883">
        <v>3559</v>
      </c>
      <c r="V7883" s="1" t="s">
        <v>4452</v>
      </c>
      <c r="W7883" s="1" t="s">
        <v>2551</v>
      </c>
      <c r="X7883" s="5" t="s">
        <v>4469</v>
      </c>
      <c r="Y7883" s="5" t="s">
        <v>2553</v>
      </c>
      <c r="Z7883" s="5" t="s">
        <v>13</v>
      </c>
      <c r="AA7883" s="5"/>
    </row>
    <row r="7884" spans="1:27" ht="12" customHeight="1" x14ac:dyDescent="0.15">
      <c r="A7884" s="1" t="s">
        <v>2017</v>
      </c>
      <c r="B7884" s="1" t="s">
        <v>55</v>
      </c>
      <c r="C7884" s="1" t="s">
        <v>15</v>
      </c>
      <c r="D7884" s="1" t="s">
        <v>2525</v>
      </c>
      <c r="E7884" s="1" t="s">
        <v>10</v>
      </c>
      <c r="F7884" s="1" t="s">
        <v>2034</v>
      </c>
      <c r="G7884" s="1" t="s">
        <v>16</v>
      </c>
      <c r="H7884" s="1" t="s">
        <v>13</v>
      </c>
      <c r="I7884">
        <v>4605</v>
      </c>
      <c r="J7884">
        <v>3612</v>
      </c>
      <c r="K7884">
        <v>3417</v>
      </c>
      <c r="L7884">
        <v>3646</v>
      </c>
      <c r="M7884">
        <v>3693</v>
      </c>
      <c r="N7884">
        <v>3234</v>
      </c>
      <c r="O7884">
        <v>3968</v>
      </c>
      <c r="P7884">
        <v>3991</v>
      </c>
      <c r="Q7884">
        <v>4032</v>
      </c>
      <c r="R7884">
        <v>3841</v>
      </c>
      <c r="S7884">
        <v>3512</v>
      </c>
      <c r="T7884">
        <v>3926</v>
      </c>
      <c r="U7884">
        <v>4114</v>
      </c>
      <c r="V7884" s="1" t="s">
        <v>4452</v>
      </c>
      <c r="W7884" s="1" t="s">
        <v>2551</v>
      </c>
      <c r="X7884" s="5" t="s">
        <v>4469</v>
      </c>
      <c r="Y7884" s="5" t="s">
        <v>2561</v>
      </c>
      <c r="Z7884" s="5" t="s">
        <v>13</v>
      </c>
      <c r="AA7884" s="5"/>
    </row>
    <row r="7885" spans="1:27" ht="12" customHeight="1" x14ac:dyDescent="0.15">
      <c r="A7885" s="1" t="s">
        <v>2017</v>
      </c>
      <c r="B7885" s="1" t="s">
        <v>55</v>
      </c>
      <c r="C7885" s="1" t="s">
        <v>17</v>
      </c>
      <c r="D7885" s="1" t="s">
        <v>2525</v>
      </c>
      <c r="E7885" s="1" t="s">
        <v>10</v>
      </c>
      <c r="F7885" s="1" t="s">
        <v>2034</v>
      </c>
      <c r="G7885" s="1" t="s">
        <v>18</v>
      </c>
      <c r="H7885" s="1" t="s">
        <v>13</v>
      </c>
      <c r="I7885">
        <v>2595</v>
      </c>
      <c r="J7885">
        <v>1734</v>
      </c>
      <c r="K7885">
        <v>1683</v>
      </c>
      <c r="L7885">
        <v>1612</v>
      </c>
      <c r="M7885">
        <v>1824</v>
      </c>
      <c r="N7885">
        <v>1565</v>
      </c>
      <c r="O7885">
        <v>2044</v>
      </c>
      <c r="P7885">
        <v>2026</v>
      </c>
      <c r="Q7885">
        <v>2052</v>
      </c>
      <c r="R7885">
        <v>1894</v>
      </c>
      <c r="S7885">
        <v>1804</v>
      </c>
      <c r="T7885">
        <v>2390</v>
      </c>
      <c r="U7885">
        <v>2213</v>
      </c>
      <c r="V7885" s="1" t="s">
        <v>4452</v>
      </c>
      <c r="W7885" s="1" t="s">
        <v>2551</v>
      </c>
      <c r="X7885" s="5" t="s">
        <v>4469</v>
      </c>
      <c r="Y7885" s="5" t="s">
        <v>2562</v>
      </c>
      <c r="Z7885" s="5" t="s">
        <v>13</v>
      </c>
      <c r="AA7885" s="5"/>
    </row>
    <row r="7886" spans="1:27" ht="12" customHeight="1" x14ac:dyDescent="0.15">
      <c r="A7886" s="1" t="s">
        <v>2017</v>
      </c>
      <c r="B7886" s="1" t="s">
        <v>55</v>
      </c>
      <c r="C7886" s="1" t="s">
        <v>19</v>
      </c>
      <c r="D7886" s="1" t="s">
        <v>2525</v>
      </c>
      <c r="E7886" s="1" t="s">
        <v>10</v>
      </c>
      <c r="F7886" s="1" t="s">
        <v>2034</v>
      </c>
      <c r="G7886" s="1" t="s">
        <v>242</v>
      </c>
      <c r="H7886" s="1" t="s">
        <v>13</v>
      </c>
      <c r="I7886">
        <v>4259</v>
      </c>
      <c r="J7886">
        <v>3784</v>
      </c>
      <c r="K7886">
        <v>3361</v>
      </c>
      <c r="L7886">
        <v>4024</v>
      </c>
      <c r="M7886">
        <v>3735</v>
      </c>
      <c r="N7886">
        <v>3556</v>
      </c>
      <c r="O7886">
        <v>4068</v>
      </c>
      <c r="P7886">
        <v>4377</v>
      </c>
      <c r="Q7886">
        <v>4523</v>
      </c>
      <c r="R7886">
        <v>4104</v>
      </c>
      <c r="S7886">
        <v>3788</v>
      </c>
      <c r="T7886">
        <v>3833</v>
      </c>
      <c r="U7886">
        <v>4366</v>
      </c>
      <c r="V7886" s="1" t="s">
        <v>4452</v>
      </c>
      <c r="W7886" s="1" t="s">
        <v>2551</v>
      </c>
      <c r="X7886" s="5" t="s">
        <v>4469</v>
      </c>
      <c r="Y7886" s="5" t="s">
        <v>2557</v>
      </c>
      <c r="Z7886" s="5" t="s">
        <v>13</v>
      </c>
      <c r="AA7886" s="5"/>
    </row>
    <row r="7887" spans="1:27" ht="12" customHeight="1" x14ac:dyDescent="0.15">
      <c r="A7887" s="1" t="s">
        <v>2017</v>
      </c>
      <c r="B7887" s="1" t="s">
        <v>55</v>
      </c>
      <c r="C7887" s="1" t="s">
        <v>21</v>
      </c>
      <c r="D7887" s="1" t="s">
        <v>2525</v>
      </c>
      <c r="E7887" s="1" t="s">
        <v>10</v>
      </c>
      <c r="F7887" s="1" t="s">
        <v>2034</v>
      </c>
      <c r="G7887" s="1" t="s">
        <v>245</v>
      </c>
      <c r="H7887" s="1" t="s">
        <v>306</v>
      </c>
      <c r="I7887">
        <v>3179999</v>
      </c>
      <c r="J7887">
        <v>2856989</v>
      </c>
      <c r="K7887">
        <v>2619179</v>
      </c>
      <c r="L7887">
        <v>3073238</v>
      </c>
      <c r="M7887">
        <v>2908026</v>
      </c>
      <c r="N7887">
        <v>2765584</v>
      </c>
      <c r="O7887">
        <v>3177114</v>
      </c>
      <c r="P7887">
        <v>3322857</v>
      </c>
      <c r="Q7887">
        <v>3480127</v>
      </c>
      <c r="R7887">
        <v>3296317</v>
      </c>
      <c r="S7887">
        <v>3007747</v>
      </c>
      <c r="T7887">
        <v>3091763</v>
      </c>
      <c r="U7887">
        <v>3496039</v>
      </c>
      <c r="V7887" s="1" t="s">
        <v>4452</v>
      </c>
      <c r="W7887" s="1" t="s">
        <v>2551</v>
      </c>
      <c r="X7887" s="5" t="s">
        <v>4469</v>
      </c>
      <c r="Y7887" s="5" t="s">
        <v>2740</v>
      </c>
      <c r="Z7887" s="5" t="s">
        <v>2788</v>
      </c>
      <c r="AA7887" s="5"/>
    </row>
    <row r="7888" spans="1:27" ht="12" customHeight="1" x14ac:dyDescent="0.15">
      <c r="A7888" s="1" t="s">
        <v>2017</v>
      </c>
      <c r="B7888" s="1" t="s">
        <v>55</v>
      </c>
      <c r="C7888" s="1" t="s">
        <v>23</v>
      </c>
      <c r="D7888" s="1" t="s">
        <v>2525</v>
      </c>
      <c r="E7888" s="1" t="s">
        <v>10</v>
      </c>
      <c r="F7888" s="1" t="s">
        <v>2034</v>
      </c>
      <c r="G7888" s="1" t="s">
        <v>22</v>
      </c>
      <c r="H7888" s="1" t="s">
        <v>13</v>
      </c>
      <c r="I7888">
        <v>1280</v>
      </c>
      <c r="J7888">
        <v>1103</v>
      </c>
      <c r="K7888">
        <v>1216</v>
      </c>
      <c r="L7888">
        <v>1250</v>
      </c>
      <c r="M7888">
        <v>1152</v>
      </c>
      <c r="N7888">
        <v>1115</v>
      </c>
      <c r="O7888">
        <v>1288</v>
      </c>
      <c r="P7888">
        <v>1434</v>
      </c>
      <c r="Q7888">
        <v>1267</v>
      </c>
      <c r="R7888">
        <v>1163</v>
      </c>
      <c r="S7888">
        <v>1073</v>
      </c>
      <c r="T7888">
        <v>1048</v>
      </c>
      <c r="U7888">
        <v>1310</v>
      </c>
      <c r="V7888" s="1" t="s">
        <v>4452</v>
      </c>
      <c r="W7888" s="1" t="s">
        <v>2551</v>
      </c>
      <c r="X7888" s="5" t="s">
        <v>4469</v>
      </c>
      <c r="Y7888" s="5" t="s">
        <v>2564</v>
      </c>
      <c r="Z7888" s="5" t="s">
        <v>13</v>
      </c>
      <c r="AA7888" s="5"/>
    </row>
    <row r="7889" spans="1:27" ht="12" customHeight="1" x14ac:dyDescent="0.15">
      <c r="A7889" s="1" t="s">
        <v>2017</v>
      </c>
      <c r="B7889" s="1" t="s">
        <v>55</v>
      </c>
      <c r="C7889" s="1" t="s">
        <v>77</v>
      </c>
      <c r="D7889" s="1" t="s">
        <v>2525</v>
      </c>
      <c r="E7889" s="1" t="s">
        <v>10</v>
      </c>
      <c r="F7889" s="1" t="s">
        <v>2034</v>
      </c>
      <c r="G7889" s="1" t="s">
        <v>24</v>
      </c>
      <c r="H7889" s="1" t="s">
        <v>13</v>
      </c>
      <c r="I7889">
        <v>5843</v>
      </c>
      <c r="J7889">
        <v>6134</v>
      </c>
      <c r="K7889">
        <v>6099</v>
      </c>
      <c r="L7889">
        <v>6096</v>
      </c>
      <c r="M7889">
        <v>6166</v>
      </c>
      <c r="N7889">
        <v>6010</v>
      </c>
      <c r="O7889">
        <v>6042</v>
      </c>
      <c r="P7889">
        <v>5981</v>
      </c>
      <c r="Q7889">
        <v>6062</v>
      </c>
      <c r="R7889">
        <v>6261</v>
      </c>
      <c r="S7889">
        <v>6337</v>
      </c>
      <c r="T7889">
        <v>6491</v>
      </c>
      <c r="U7889">
        <v>6275</v>
      </c>
      <c r="V7889" s="1" t="s">
        <v>4452</v>
      </c>
      <c r="W7889" s="1" t="s">
        <v>2551</v>
      </c>
      <c r="X7889" s="5" t="s">
        <v>4469</v>
      </c>
      <c r="Y7889" s="5" t="s">
        <v>2559</v>
      </c>
      <c r="Z7889" s="5" t="s">
        <v>13</v>
      </c>
      <c r="AA7889" s="5"/>
    </row>
    <row r="7890" spans="1:27" ht="12" customHeight="1" x14ac:dyDescent="0.15">
      <c r="A7890" s="1" t="s">
        <v>2017</v>
      </c>
      <c r="B7890" s="1" t="s">
        <v>110</v>
      </c>
      <c r="C7890" s="1" t="s">
        <v>9</v>
      </c>
      <c r="D7890" s="1" t="s">
        <v>2525</v>
      </c>
      <c r="E7890" s="1" t="s">
        <v>10</v>
      </c>
      <c r="F7890" s="1" t="s">
        <v>2035</v>
      </c>
      <c r="G7890" s="1" t="s">
        <v>12</v>
      </c>
      <c r="H7890" s="1" t="s">
        <v>13</v>
      </c>
      <c r="I7890">
        <v>5799</v>
      </c>
      <c r="J7890">
        <v>3957</v>
      </c>
      <c r="K7890">
        <v>3096</v>
      </c>
      <c r="L7890">
        <v>3666</v>
      </c>
      <c r="M7890">
        <v>3599</v>
      </c>
      <c r="N7890">
        <v>3427</v>
      </c>
      <c r="O7890">
        <v>4418</v>
      </c>
      <c r="P7890">
        <v>4567</v>
      </c>
      <c r="Q7890">
        <v>4903</v>
      </c>
      <c r="R7890">
        <v>4944</v>
      </c>
      <c r="S7890">
        <v>4513</v>
      </c>
      <c r="T7890">
        <v>5036</v>
      </c>
      <c r="U7890">
        <v>6077</v>
      </c>
      <c r="V7890" s="1" t="s">
        <v>4452</v>
      </c>
      <c r="W7890" s="1" t="s">
        <v>2551</v>
      </c>
      <c r="X7890" s="5" t="s">
        <v>4470</v>
      </c>
      <c r="Y7890" s="5" t="s">
        <v>2553</v>
      </c>
      <c r="Z7890" s="5" t="s">
        <v>13</v>
      </c>
      <c r="AA7890" s="5"/>
    </row>
    <row r="7891" spans="1:27" ht="12" customHeight="1" x14ac:dyDescent="0.15">
      <c r="A7891" s="1" t="s">
        <v>2017</v>
      </c>
      <c r="B7891" s="1" t="s">
        <v>110</v>
      </c>
      <c r="C7891" s="1" t="s">
        <v>15</v>
      </c>
      <c r="D7891" s="1" t="s">
        <v>2525</v>
      </c>
      <c r="E7891" s="1" t="s">
        <v>10</v>
      </c>
      <c r="F7891" s="1" t="s">
        <v>2035</v>
      </c>
      <c r="G7891" s="1" t="s">
        <v>16</v>
      </c>
      <c r="H7891" s="1" t="s">
        <v>13</v>
      </c>
      <c r="I7891">
        <v>957</v>
      </c>
      <c r="J7891">
        <v>667</v>
      </c>
      <c r="K7891">
        <v>592</v>
      </c>
      <c r="L7891">
        <v>545</v>
      </c>
      <c r="M7891">
        <v>409</v>
      </c>
      <c r="N7891">
        <v>404</v>
      </c>
      <c r="O7891">
        <v>622</v>
      </c>
      <c r="P7891">
        <v>519</v>
      </c>
      <c r="Q7891">
        <v>611</v>
      </c>
      <c r="R7891">
        <v>509</v>
      </c>
      <c r="S7891">
        <v>551</v>
      </c>
      <c r="T7891">
        <v>813</v>
      </c>
      <c r="U7891">
        <v>895</v>
      </c>
      <c r="V7891" s="1" t="s">
        <v>4452</v>
      </c>
      <c r="W7891" s="1" t="s">
        <v>2551</v>
      </c>
      <c r="X7891" s="5" t="s">
        <v>4470</v>
      </c>
      <c r="Y7891" s="5" t="s">
        <v>2561</v>
      </c>
      <c r="Z7891" s="5" t="s">
        <v>13</v>
      </c>
      <c r="AA7891" s="5"/>
    </row>
    <row r="7892" spans="1:27" ht="12" customHeight="1" x14ac:dyDescent="0.15">
      <c r="A7892" s="1" t="s">
        <v>2017</v>
      </c>
      <c r="B7892" s="1" t="s">
        <v>110</v>
      </c>
      <c r="C7892" s="1" t="s">
        <v>17</v>
      </c>
      <c r="D7892" s="1" t="s">
        <v>2525</v>
      </c>
      <c r="E7892" s="1" t="s">
        <v>10</v>
      </c>
      <c r="F7892" s="1" t="s">
        <v>2035</v>
      </c>
      <c r="G7892" s="1" t="s">
        <v>18</v>
      </c>
      <c r="H7892" s="1" t="s">
        <v>13</v>
      </c>
      <c r="I7892">
        <v>112</v>
      </c>
      <c r="J7892">
        <v>71</v>
      </c>
      <c r="K7892">
        <v>77</v>
      </c>
      <c r="L7892">
        <v>74</v>
      </c>
      <c r="M7892">
        <v>73</v>
      </c>
      <c r="N7892">
        <v>82</v>
      </c>
      <c r="O7892">
        <v>97</v>
      </c>
      <c r="P7892">
        <v>80</v>
      </c>
      <c r="Q7892">
        <v>69</v>
      </c>
      <c r="R7892">
        <v>45</v>
      </c>
      <c r="S7892">
        <v>53</v>
      </c>
      <c r="T7892">
        <v>89</v>
      </c>
      <c r="U7892">
        <v>102</v>
      </c>
      <c r="V7892" s="1" t="s">
        <v>4452</v>
      </c>
      <c r="W7892" s="1" t="s">
        <v>2551</v>
      </c>
      <c r="X7892" s="5" t="s">
        <v>4470</v>
      </c>
      <c r="Y7892" s="5" t="s">
        <v>2562</v>
      </c>
      <c r="Z7892" s="5" t="s">
        <v>13</v>
      </c>
      <c r="AA7892" s="5"/>
    </row>
    <row r="7893" spans="1:27" ht="12" customHeight="1" x14ac:dyDescent="0.15">
      <c r="A7893" s="1" t="s">
        <v>2017</v>
      </c>
      <c r="B7893" s="1" t="s">
        <v>110</v>
      </c>
      <c r="C7893" s="1" t="s">
        <v>19</v>
      </c>
      <c r="D7893" s="1" t="s">
        <v>2525</v>
      </c>
      <c r="E7893" s="1" t="s">
        <v>10</v>
      </c>
      <c r="F7893" s="1" t="s">
        <v>2035</v>
      </c>
      <c r="G7893" s="1" t="s">
        <v>242</v>
      </c>
      <c r="H7893" s="1" t="s">
        <v>13</v>
      </c>
      <c r="I7893">
        <v>7058</v>
      </c>
      <c r="J7893">
        <v>3875</v>
      </c>
      <c r="K7893">
        <v>3655</v>
      </c>
      <c r="L7893">
        <v>4184</v>
      </c>
      <c r="M7893">
        <v>3708</v>
      </c>
      <c r="N7893">
        <v>3705</v>
      </c>
      <c r="O7893">
        <v>4672</v>
      </c>
      <c r="P7893">
        <v>4892</v>
      </c>
      <c r="Q7893">
        <v>5080</v>
      </c>
      <c r="R7893">
        <v>4767</v>
      </c>
      <c r="S7893">
        <v>4600</v>
      </c>
      <c r="T7893">
        <v>6005</v>
      </c>
      <c r="U7893">
        <v>6881</v>
      </c>
      <c r="V7893" s="1" t="s">
        <v>4452</v>
      </c>
      <c r="W7893" s="1" t="s">
        <v>2551</v>
      </c>
      <c r="X7893" s="5" t="s">
        <v>4470</v>
      </c>
      <c r="Y7893" s="5" t="s">
        <v>2557</v>
      </c>
      <c r="Z7893" s="5" t="s">
        <v>13</v>
      </c>
      <c r="AA7893" s="5"/>
    </row>
    <row r="7894" spans="1:27" ht="12" customHeight="1" x14ac:dyDescent="0.15">
      <c r="A7894" s="1" t="s">
        <v>2017</v>
      </c>
      <c r="B7894" s="1" t="s">
        <v>110</v>
      </c>
      <c r="C7894" s="1" t="s">
        <v>21</v>
      </c>
      <c r="D7894" s="1" t="s">
        <v>2525</v>
      </c>
      <c r="E7894" s="1" t="s">
        <v>10</v>
      </c>
      <c r="F7894" s="1" t="s">
        <v>2035</v>
      </c>
      <c r="G7894" s="1" t="s">
        <v>245</v>
      </c>
      <c r="H7894" s="1" t="s">
        <v>306</v>
      </c>
      <c r="I7894">
        <v>810328</v>
      </c>
      <c r="J7894">
        <v>464662</v>
      </c>
      <c r="K7894">
        <v>436194</v>
      </c>
      <c r="L7894">
        <v>491061</v>
      </c>
      <c r="M7894">
        <v>436692</v>
      </c>
      <c r="N7894">
        <v>433483</v>
      </c>
      <c r="O7894">
        <v>552483</v>
      </c>
      <c r="P7894">
        <v>578302</v>
      </c>
      <c r="Q7894">
        <v>608279</v>
      </c>
      <c r="R7894">
        <v>565385</v>
      </c>
      <c r="S7894">
        <v>551128</v>
      </c>
      <c r="T7894">
        <v>740378</v>
      </c>
      <c r="U7894">
        <v>832391</v>
      </c>
      <c r="V7894" s="1" t="s">
        <v>4452</v>
      </c>
      <c r="W7894" s="1" t="s">
        <v>2551</v>
      </c>
      <c r="X7894" s="5" t="s">
        <v>4470</v>
      </c>
      <c r="Y7894" s="5" t="s">
        <v>2740</v>
      </c>
      <c r="Z7894" s="5" t="s">
        <v>2788</v>
      </c>
      <c r="AA7894" s="5"/>
    </row>
    <row r="7895" spans="1:27" ht="12" customHeight="1" x14ac:dyDescent="0.15">
      <c r="A7895" s="1" t="s">
        <v>2017</v>
      </c>
      <c r="B7895" s="1" t="s">
        <v>110</v>
      </c>
      <c r="C7895" s="1" t="s">
        <v>23</v>
      </c>
      <c r="D7895" s="1" t="s">
        <v>2525</v>
      </c>
      <c r="E7895" s="1" t="s">
        <v>10</v>
      </c>
      <c r="F7895" s="1" t="s">
        <v>2035</v>
      </c>
      <c r="G7895" s="1" t="s">
        <v>22</v>
      </c>
      <c r="H7895" s="1" t="s">
        <v>13</v>
      </c>
      <c r="I7895">
        <v>243</v>
      </c>
      <c r="J7895">
        <v>155</v>
      </c>
      <c r="K7895">
        <v>134</v>
      </c>
      <c r="L7895">
        <v>203</v>
      </c>
      <c r="M7895">
        <v>128</v>
      </c>
      <c r="N7895">
        <v>113</v>
      </c>
      <c r="O7895">
        <v>232</v>
      </c>
      <c r="P7895">
        <v>195</v>
      </c>
      <c r="Q7895">
        <v>124</v>
      </c>
      <c r="R7895">
        <v>136</v>
      </c>
      <c r="S7895">
        <v>189</v>
      </c>
      <c r="T7895">
        <v>167</v>
      </c>
      <c r="U7895">
        <v>156</v>
      </c>
      <c r="V7895" s="1" t="s">
        <v>4452</v>
      </c>
      <c r="W7895" s="1" t="s">
        <v>2551</v>
      </c>
      <c r="X7895" s="5" t="s">
        <v>4470</v>
      </c>
      <c r="Y7895" s="5" t="s">
        <v>2564</v>
      </c>
      <c r="Z7895" s="5" t="s">
        <v>13</v>
      </c>
      <c r="AA7895" s="5"/>
    </row>
    <row r="7896" spans="1:27" ht="12" customHeight="1" x14ac:dyDescent="0.15">
      <c r="A7896" s="1" t="s">
        <v>2017</v>
      </c>
      <c r="B7896" s="1" t="s">
        <v>110</v>
      </c>
      <c r="C7896" s="1" t="s">
        <v>77</v>
      </c>
      <c r="D7896" s="1" t="s">
        <v>2525</v>
      </c>
      <c r="E7896" s="1" t="s">
        <v>10</v>
      </c>
      <c r="F7896" s="1" t="s">
        <v>2035</v>
      </c>
      <c r="G7896" s="1" t="s">
        <v>24</v>
      </c>
      <c r="H7896" s="1" t="s">
        <v>13</v>
      </c>
      <c r="I7896">
        <v>1525</v>
      </c>
      <c r="J7896">
        <v>2048</v>
      </c>
      <c r="K7896">
        <v>1869</v>
      </c>
      <c r="L7896">
        <v>1618</v>
      </c>
      <c r="M7896">
        <v>1716</v>
      </c>
      <c r="N7896">
        <v>1634</v>
      </c>
      <c r="O7896">
        <v>1679</v>
      </c>
      <c r="P7896">
        <v>1599</v>
      </c>
      <c r="Q7896">
        <v>1840</v>
      </c>
      <c r="R7896">
        <v>2336</v>
      </c>
      <c r="S7896">
        <v>2557</v>
      </c>
      <c r="T7896">
        <v>2124</v>
      </c>
      <c r="U7896">
        <v>1956</v>
      </c>
      <c r="V7896" s="1" t="s">
        <v>4452</v>
      </c>
      <c r="W7896" s="1" t="s">
        <v>2551</v>
      </c>
      <c r="X7896" s="5" t="s">
        <v>4470</v>
      </c>
      <c r="Y7896" s="5" t="s">
        <v>2559</v>
      </c>
      <c r="Z7896" s="5" t="s">
        <v>13</v>
      </c>
      <c r="AA7896" s="5"/>
    </row>
    <row r="7897" spans="1:27" ht="12" customHeight="1" x14ac:dyDescent="0.15">
      <c r="A7897" s="1" t="s">
        <v>2017</v>
      </c>
      <c r="B7897" s="1" t="s">
        <v>112</v>
      </c>
      <c r="C7897" s="1" t="s">
        <v>9</v>
      </c>
      <c r="D7897" s="1" t="s">
        <v>2525</v>
      </c>
      <c r="E7897" s="1" t="s">
        <v>10</v>
      </c>
      <c r="F7897" s="1" t="s">
        <v>2036</v>
      </c>
      <c r="G7897" s="1" t="s">
        <v>12</v>
      </c>
      <c r="H7897" s="1" t="s">
        <v>13</v>
      </c>
      <c r="I7897">
        <v>5737</v>
      </c>
      <c r="J7897">
        <v>5015</v>
      </c>
      <c r="K7897">
        <v>4511</v>
      </c>
      <c r="L7897">
        <v>5524</v>
      </c>
      <c r="M7897">
        <v>5273</v>
      </c>
      <c r="N7897">
        <v>4831</v>
      </c>
      <c r="O7897">
        <v>5455</v>
      </c>
      <c r="P7897">
        <v>5457</v>
      </c>
      <c r="Q7897">
        <v>5744</v>
      </c>
      <c r="R7897">
        <v>5290</v>
      </c>
      <c r="S7897">
        <v>4949</v>
      </c>
      <c r="T7897">
        <v>5117</v>
      </c>
      <c r="U7897">
        <v>5689</v>
      </c>
      <c r="V7897" s="1" t="s">
        <v>4452</v>
      </c>
      <c r="W7897" s="1" t="s">
        <v>2551</v>
      </c>
      <c r="X7897" s="5" t="s">
        <v>4471</v>
      </c>
      <c r="Y7897" s="5" t="s">
        <v>2553</v>
      </c>
      <c r="Z7897" s="5" t="s">
        <v>13</v>
      </c>
      <c r="AA7897" s="5"/>
    </row>
    <row r="7898" spans="1:27" ht="12" customHeight="1" x14ac:dyDescent="0.15">
      <c r="A7898" s="1" t="s">
        <v>2017</v>
      </c>
      <c r="B7898" s="1" t="s">
        <v>112</v>
      </c>
      <c r="C7898" s="1" t="s">
        <v>15</v>
      </c>
      <c r="D7898" s="1" t="s">
        <v>2525</v>
      </c>
      <c r="E7898" s="1" t="s">
        <v>10</v>
      </c>
      <c r="F7898" s="1" t="s">
        <v>2036</v>
      </c>
      <c r="G7898" s="1" t="s">
        <v>16</v>
      </c>
      <c r="H7898" s="1" t="s">
        <v>13</v>
      </c>
      <c r="I7898">
        <v>6397</v>
      </c>
      <c r="J7898">
        <v>5084</v>
      </c>
      <c r="K7898">
        <v>4369</v>
      </c>
      <c r="L7898">
        <v>5025</v>
      </c>
      <c r="M7898">
        <v>5194</v>
      </c>
      <c r="N7898">
        <v>5696</v>
      </c>
      <c r="O7898">
        <v>5546</v>
      </c>
      <c r="P7898">
        <v>5178</v>
      </c>
      <c r="Q7898">
        <v>5723</v>
      </c>
      <c r="R7898">
        <v>4697</v>
      </c>
      <c r="S7898">
        <v>4813</v>
      </c>
      <c r="T7898">
        <v>4750</v>
      </c>
      <c r="U7898">
        <v>4726</v>
      </c>
      <c r="V7898" s="1" t="s">
        <v>4452</v>
      </c>
      <c r="W7898" s="1" t="s">
        <v>2551</v>
      </c>
      <c r="X7898" s="5" t="s">
        <v>4471</v>
      </c>
      <c r="Y7898" s="5" t="s">
        <v>2561</v>
      </c>
      <c r="Z7898" s="5" t="s">
        <v>13</v>
      </c>
      <c r="AA7898" s="5"/>
    </row>
    <row r="7899" spans="1:27" ht="12" customHeight="1" x14ac:dyDescent="0.15">
      <c r="A7899" s="1" t="s">
        <v>2017</v>
      </c>
      <c r="B7899" s="1" t="s">
        <v>112</v>
      </c>
      <c r="C7899" s="1" t="s">
        <v>17</v>
      </c>
      <c r="D7899" s="1" t="s">
        <v>2525</v>
      </c>
      <c r="E7899" s="1" t="s">
        <v>10</v>
      </c>
      <c r="F7899" s="1" t="s">
        <v>2036</v>
      </c>
      <c r="G7899" s="1" t="s">
        <v>18</v>
      </c>
      <c r="H7899" s="1" t="s">
        <v>13</v>
      </c>
      <c r="I7899">
        <v>380</v>
      </c>
      <c r="J7899">
        <v>323</v>
      </c>
      <c r="K7899">
        <v>244</v>
      </c>
      <c r="L7899">
        <v>364</v>
      </c>
      <c r="M7899">
        <v>333</v>
      </c>
      <c r="N7899">
        <v>349</v>
      </c>
      <c r="O7899">
        <v>391</v>
      </c>
      <c r="P7899">
        <v>355</v>
      </c>
      <c r="Q7899">
        <v>403</v>
      </c>
      <c r="R7899">
        <v>384</v>
      </c>
      <c r="S7899">
        <v>365</v>
      </c>
      <c r="T7899">
        <v>384</v>
      </c>
      <c r="U7899">
        <v>400</v>
      </c>
      <c r="V7899" s="1" t="s">
        <v>4452</v>
      </c>
      <c r="W7899" s="1" t="s">
        <v>2551</v>
      </c>
      <c r="X7899" s="5" t="s">
        <v>4471</v>
      </c>
      <c r="Y7899" s="5" t="s">
        <v>2562</v>
      </c>
      <c r="Z7899" s="5" t="s">
        <v>13</v>
      </c>
      <c r="AA7899" s="5"/>
    </row>
    <row r="7900" spans="1:27" ht="12" customHeight="1" x14ac:dyDescent="0.15">
      <c r="A7900" s="1" t="s">
        <v>2017</v>
      </c>
      <c r="B7900" s="1" t="s">
        <v>112</v>
      </c>
      <c r="C7900" s="1" t="s">
        <v>19</v>
      </c>
      <c r="D7900" s="1" t="s">
        <v>2525</v>
      </c>
      <c r="E7900" s="1" t="s">
        <v>10</v>
      </c>
      <c r="F7900" s="1" t="s">
        <v>2036</v>
      </c>
      <c r="G7900" s="1" t="s">
        <v>242</v>
      </c>
      <c r="H7900" s="1" t="s">
        <v>13</v>
      </c>
      <c r="I7900">
        <v>9113</v>
      </c>
      <c r="J7900">
        <v>8128</v>
      </c>
      <c r="K7900">
        <v>7266</v>
      </c>
      <c r="L7900">
        <v>8336</v>
      </c>
      <c r="M7900">
        <v>8183</v>
      </c>
      <c r="N7900">
        <v>8719</v>
      </c>
      <c r="O7900">
        <v>8130</v>
      </c>
      <c r="P7900">
        <v>8730</v>
      </c>
      <c r="Q7900">
        <v>9029</v>
      </c>
      <c r="R7900">
        <v>7618</v>
      </c>
      <c r="S7900">
        <v>7273</v>
      </c>
      <c r="T7900">
        <v>7571</v>
      </c>
      <c r="U7900">
        <v>8090</v>
      </c>
      <c r="V7900" s="1" t="s">
        <v>4452</v>
      </c>
      <c r="W7900" s="1" t="s">
        <v>2551</v>
      </c>
      <c r="X7900" s="5" t="s">
        <v>4471</v>
      </c>
      <c r="Y7900" s="5" t="s">
        <v>2557</v>
      </c>
      <c r="Z7900" s="5" t="s">
        <v>13</v>
      </c>
      <c r="AA7900" s="5"/>
    </row>
    <row r="7901" spans="1:27" ht="12" customHeight="1" x14ac:dyDescent="0.15">
      <c r="A7901" s="1" t="s">
        <v>2017</v>
      </c>
      <c r="B7901" s="1" t="s">
        <v>112</v>
      </c>
      <c r="C7901" s="1" t="s">
        <v>21</v>
      </c>
      <c r="D7901" s="1" t="s">
        <v>2525</v>
      </c>
      <c r="E7901" s="1" t="s">
        <v>10</v>
      </c>
      <c r="F7901" s="1" t="s">
        <v>2036</v>
      </c>
      <c r="G7901" s="1" t="s">
        <v>245</v>
      </c>
      <c r="H7901" s="1" t="s">
        <v>306</v>
      </c>
      <c r="I7901">
        <v>5204859</v>
      </c>
      <c r="J7901">
        <v>4848432</v>
      </c>
      <c r="K7901">
        <v>4345840</v>
      </c>
      <c r="L7901">
        <v>4864655</v>
      </c>
      <c r="M7901">
        <v>4980860</v>
      </c>
      <c r="N7901">
        <v>5127291</v>
      </c>
      <c r="O7901">
        <v>4789982</v>
      </c>
      <c r="P7901">
        <v>5320592</v>
      </c>
      <c r="Q7901">
        <v>5554935</v>
      </c>
      <c r="R7901">
        <v>4715801</v>
      </c>
      <c r="S7901">
        <v>4510973</v>
      </c>
      <c r="T7901">
        <v>4729473</v>
      </c>
      <c r="U7901">
        <v>5031902</v>
      </c>
      <c r="V7901" s="1" t="s">
        <v>4452</v>
      </c>
      <c r="W7901" s="1" t="s">
        <v>2551</v>
      </c>
      <c r="X7901" s="5" t="s">
        <v>4471</v>
      </c>
      <c r="Y7901" s="5" t="s">
        <v>2740</v>
      </c>
      <c r="Z7901" s="5" t="s">
        <v>2788</v>
      </c>
      <c r="AA7901" s="5"/>
    </row>
    <row r="7902" spans="1:27" ht="12" customHeight="1" x14ac:dyDescent="0.15">
      <c r="A7902" s="1" t="s">
        <v>2017</v>
      </c>
      <c r="B7902" s="1" t="s">
        <v>112</v>
      </c>
      <c r="C7902" s="1" t="s">
        <v>23</v>
      </c>
      <c r="D7902" s="1" t="s">
        <v>2525</v>
      </c>
      <c r="E7902" s="1" t="s">
        <v>10</v>
      </c>
      <c r="F7902" s="1" t="s">
        <v>2036</v>
      </c>
      <c r="G7902" s="1" t="s">
        <v>22</v>
      </c>
      <c r="H7902" s="1" t="s">
        <v>13</v>
      </c>
      <c r="I7902">
        <v>2404</v>
      </c>
      <c r="J7902">
        <v>1926</v>
      </c>
      <c r="K7902">
        <v>1634</v>
      </c>
      <c r="L7902">
        <v>1911</v>
      </c>
      <c r="M7902">
        <v>1940</v>
      </c>
      <c r="N7902">
        <v>1697</v>
      </c>
      <c r="O7902">
        <v>2031</v>
      </c>
      <c r="P7902">
        <v>1999</v>
      </c>
      <c r="Q7902">
        <v>2046</v>
      </c>
      <c r="R7902">
        <v>1776</v>
      </c>
      <c r="S7902">
        <v>1937</v>
      </c>
      <c r="T7902">
        <v>1877</v>
      </c>
      <c r="U7902">
        <v>1846</v>
      </c>
      <c r="V7902" s="1" t="s">
        <v>4452</v>
      </c>
      <c r="W7902" s="1" t="s">
        <v>2551</v>
      </c>
      <c r="X7902" s="5" t="s">
        <v>4471</v>
      </c>
      <c r="Y7902" s="5" t="s">
        <v>2564</v>
      </c>
      <c r="Z7902" s="5" t="s">
        <v>13</v>
      </c>
      <c r="AA7902" s="5"/>
    </row>
    <row r="7903" spans="1:27" ht="12" customHeight="1" x14ac:dyDescent="0.15">
      <c r="A7903" s="1" t="s">
        <v>2017</v>
      </c>
      <c r="B7903" s="1" t="s">
        <v>112</v>
      </c>
      <c r="C7903" s="1" t="s">
        <v>77</v>
      </c>
      <c r="D7903" s="1" t="s">
        <v>2525</v>
      </c>
      <c r="E7903" s="1" t="s">
        <v>10</v>
      </c>
      <c r="F7903" s="1" t="s">
        <v>2036</v>
      </c>
      <c r="G7903" s="1" t="s">
        <v>24</v>
      </c>
      <c r="H7903" s="1" t="s">
        <v>13</v>
      </c>
      <c r="I7903">
        <v>6593</v>
      </c>
      <c r="J7903">
        <v>6299</v>
      </c>
      <c r="K7903">
        <v>6025</v>
      </c>
      <c r="L7903">
        <v>5950</v>
      </c>
      <c r="M7903">
        <v>5952</v>
      </c>
      <c r="N7903">
        <v>5703</v>
      </c>
      <c r="O7903">
        <v>6146</v>
      </c>
      <c r="P7903">
        <v>5692</v>
      </c>
      <c r="Q7903">
        <v>5675</v>
      </c>
      <c r="R7903">
        <v>5869</v>
      </c>
      <c r="S7903">
        <v>6046</v>
      </c>
      <c r="T7903">
        <v>6076</v>
      </c>
      <c r="U7903">
        <v>6143</v>
      </c>
      <c r="V7903" s="1" t="s">
        <v>4452</v>
      </c>
      <c r="W7903" s="1" t="s">
        <v>2551</v>
      </c>
      <c r="X7903" s="5" t="s">
        <v>4471</v>
      </c>
      <c r="Y7903" s="5" t="s">
        <v>2559</v>
      </c>
      <c r="Z7903" s="5" t="s">
        <v>13</v>
      </c>
      <c r="AA7903" s="5"/>
    </row>
    <row r="7904" spans="1:27" ht="12" customHeight="1" x14ac:dyDescent="0.15">
      <c r="A7904" s="1" t="s">
        <v>2017</v>
      </c>
      <c r="B7904" s="1" t="s">
        <v>114</v>
      </c>
      <c r="C7904" s="1" t="s">
        <v>9</v>
      </c>
      <c r="D7904" s="1" t="s">
        <v>2525</v>
      </c>
      <c r="E7904" s="1" t="s">
        <v>10</v>
      </c>
      <c r="F7904" s="1" t="s">
        <v>2037</v>
      </c>
      <c r="G7904" s="1" t="s">
        <v>12</v>
      </c>
      <c r="H7904" s="1" t="s">
        <v>13</v>
      </c>
      <c r="I7904">
        <v>39292</v>
      </c>
      <c r="J7904">
        <v>32564</v>
      </c>
      <c r="K7904">
        <v>28868</v>
      </c>
      <c r="L7904">
        <v>33537</v>
      </c>
      <c r="M7904">
        <v>32498</v>
      </c>
      <c r="N7904">
        <v>29582</v>
      </c>
      <c r="O7904">
        <v>33540</v>
      </c>
      <c r="P7904">
        <v>33013</v>
      </c>
      <c r="Q7904">
        <v>33168</v>
      </c>
      <c r="R7904">
        <v>31020</v>
      </c>
      <c r="S7904">
        <v>27534</v>
      </c>
      <c r="T7904">
        <v>28591</v>
      </c>
      <c r="U7904">
        <v>33580</v>
      </c>
      <c r="V7904" s="1" t="s">
        <v>4452</v>
      </c>
      <c r="W7904" s="1" t="s">
        <v>2551</v>
      </c>
      <c r="X7904" s="5" t="s">
        <v>4472</v>
      </c>
      <c r="Y7904" s="5" t="s">
        <v>2553</v>
      </c>
      <c r="Z7904" s="5" t="s">
        <v>13</v>
      </c>
      <c r="AA7904" s="5"/>
    </row>
    <row r="7905" spans="1:27" ht="12" customHeight="1" x14ac:dyDescent="0.15">
      <c r="A7905" s="1" t="s">
        <v>2017</v>
      </c>
      <c r="B7905" s="1" t="s">
        <v>114</v>
      </c>
      <c r="C7905" s="1" t="s">
        <v>15</v>
      </c>
      <c r="D7905" s="1" t="s">
        <v>2525</v>
      </c>
      <c r="E7905" s="1" t="s">
        <v>10</v>
      </c>
      <c r="F7905" s="1" t="s">
        <v>2037</v>
      </c>
      <c r="G7905" s="1" t="s">
        <v>16</v>
      </c>
      <c r="H7905" s="1" t="s">
        <v>13</v>
      </c>
      <c r="I7905">
        <v>6726</v>
      </c>
      <c r="J7905">
        <v>6169</v>
      </c>
      <c r="K7905">
        <v>5635</v>
      </c>
      <c r="L7905">
        <v>5929</v>
      </c>
      <c r="M7905">
        <v>5842</v>
      </c>
      <c r="N7905">
        <v>5445</v>
      </c>
      <c r="O7905">
        <v>6121</v>
      </c>
      <c r="P7905">
        <v>5930</v>
      </c>
      <c r="Q7905">
        <v>5639</v>
      </c>
      <c r="R7905">
        <v>5542</v>
      </c>
      <c r="S7905">
        <v>4642</v>
      </c>
      <c r="T7905">
        <v>5659</v>
      </c>
      <c r="U7905">
        <v>6065</v>
      </c>
      <c r="V7905" s="1" t="s">
        <v>4452</v>
      </c>
      <c r="W7905" s="1" t="s">
        <v>2551</v>
      </c>
      <c r="X7905" s="5" t="s">
        <v>4472</v>
      </c>
      <c r="Y7905" s="5" t="s">
        <v>2561</v>
      </c>
      <c r="Z7905" s="5" t="s">
        <v>13</v>
      </c>
      <c r="AA7905" s="5"/>
    </row>
    <row r="7906" spans="1:27" ht="12" customHeight="1" x14ac:dyDescent="0.15">
      <c r="A7906" s="1" t="s">
        <v>2017</v>
      </c>
      <c r="B7906" s="1" t="s">
        <v>114</v>
      </c>
      <c r="C7906" s="1" t="s">
        <v>17</v>
      </c>
      <c r="D7906" s="1" t="s">
        <v>2525</v>
      </c>
      <c r="E7906" s="1" t="s">
        <v>10</v>
      </c>
      <c r="F7906" s="1" t="s">
        <v>2037</v>
      </c>
      <c r="G7906" s="1" t="s">
        <v>18</v>
      </c>
      <c r="H7906" s="1" t="s">
        <v>13</v>
      </c>
      <c r="I7906">
        <v>31</v>
      </c>
      <c r="J7906">
        <v>34</v>
      </c>
      <c r="K7906">
        <v>19</v>
      </c>
      <c r="L7906">
        <v>31</v>
      </c>
      <c r="M7906">
        <v>38</v>
      </c>
      <c r="N7906">
        <v>21</v>
      </c>
      <c r="O7906">
        <v>31</v>
      </c>
      <c r="P7906">
        <v>22</v>
      </c>
      <c r="Q7906">
        <v>30</v>
      </c>
      <c r="R7906">
        <v>32</v>
      </c>
      <c r="S7906">
        <v>20</v>
      </c>
      <c r="T7906">
        <v>160</v>
      </c>
      <c r="U7906">
        <v>40</v>
      </c>
      <c r="V7906" s="1" t="s">
        <v>4452</v>
      </c>
      <c r="W7906" s="1" t="s">
        <v>2551</v>
      </c>
      <c r="X7906" s="5" t="s">
        <v>4472</v>
      </c>
      <c r="Y7906" s="5" t="s">
        <v>2562</v>
      </c>
      <c r="Z7906" s="5" t="s">
        <v>13</v>
      </c>
      <c r="AA7906" s="5"/>
    </row>
    <row r="7907" spans="1:27" ht="12" customHeight="1" x14ac:dyDescent="0.15">
      <c r="A7907" s="1" t="s">
        <v>2017</v>
      </c>
      <c r="B7907" s="1" t="s">
        <v>114</v>
      </c>
      <c r="C7907" s="1" t="s">
        <v>19</v>
      </c>
      <c r="D7907" s="1" t="s">
        <v>2525</v>
      </c>
      <c r="E7907" s="1" t="s">
        <v>10</v>
      </c>
      <c r="F7907" s="1" t="s">
        <v>2037</v>
      </c>
      <c r="G7907" s="1" t="s">
        <v>242</v>
      </c>
      <c r="H7907" s="1" t="s">
        <v>13</v>
      </c>
      <c r="I7907">
        <v>41404</v>
      </c>
      <c r="J7907">
        <v>35257</v>
      </c>
      <c r="K7907">
        <v>30937</v>
      </c>
      <c r="L7907">
        <v>35436</v>
      </c>
      <c r="M7907">
        <v>34802</v>
      </c>
      <c r="N7907">
        <v>31725</v>
      </c>
      <c r="O7907">
        <v>35534</v>
      </c>
      <c r="P7907">
        <v>35424</v>
      </c>
      <c r="Q7907">
        <v>35462</v>
      </c>
      <c r="R7907">
        <v>33027</v>
      </c>
      <c r="S7907">
        <v>29326</v>
      </c>
      <c r="T7907">
        <v>31165</v>
      </c>
      <c r="U7907">
        <v>35714</v>
      </c>
      <c r="V7907" s="1" t="s">
        <v>4452</v>
      </c>
      <c r="W7907" s="1" t="s">
        <v>2551</v>
      </c>
      <c r="X7907" s="5" t="s">
        <v>4472</v>
      </c>
      <c r="Y7907" s="5" t="s">
        <v>2557</v>
      </c>
      <c r="Z7907" s="5" t="s">
        <v>13</v>
      </c>
      <c r="AA7907" s="5"/>
    </row>
    <row r="7908" spans="1:27" ht="12" customHeight="1" x14ac:dyDescent="0.15">
      <c r="A7908" s="1" t="s">
        <v>2017</v>
      </c>
      <c r="B7908" s="1" t="s">
        <v>114</v>
      </c>
      <c r="C7908" s="1" t="s">
        <v>21</v>
      </c>
      <c r="D7908" s="1" t="s">
        <v>2525</v>
      </c>
      <c r="E7908" s="1" t="s">
        <v>10</v>
      </c>
      <c r="F7908" s="1" t="s">
        <v>2037</v>
      </c>
      <c r="G7908" s="1" t="s">
        <v>245</v>
      </c>
      <c r="H7908" s="1" t="s">
        <v>306</v>
      </c>
      <c r="I7908">
        <v>8391431</v>
      </c>
      <c r="J7908">
        <v>7585088</v>
      </c>
      <c r="K7908">
        <v>6965482</v>
      </c>
      <c r="L7908">
        <v>8001646</v>
      </c>
      <c r="M7908">
        <v>7957700</v>
      </c>
      <c r="N7908">
        <v>7427546</v>
      </c>
      <c r="O7908">
        <v>8293571</v>
      </c>
      <c r="P7908">
        <v>8398112</v>
      </c>
      <c r="Q7908">
        <v>8393287</v>
      </c>
      <c r="R7908">
        <v>7796077</v>
      </c>
      <c r="S7908">
        <v>7055228</v>
      </c>
      <c r="T7908">
        <v>7394406</v>
      </c>
      <c r="U7908">
        <v>8380087</v>
      </c>
      <c r="V7908" s="1" t="s">
        <v>4452</v>
      </c>
      <c r="W7908" s="1" t="s">
        <v>2551</v>
      </c>
      <c r="X7908" s="5" t="s">
        <v>4472</v>
      </c>
      <c r="Y7908" s="5" t="s">
        <v>2740</v>
      </c>
      <c r="Z7908" s="5" t="s">
        <v>2788</v>
      </c>
      <c r="AA7908" s="5"/>
    </row>
    <row r="7909" spans="1:27" ht="12" customHeight="1" x14ac:dyDescent="0.15">
      <c r="A7909" s="1" t="s">
        <v>2017</v>
      </c>
      <c r="B7909" s="1" t="s">
        <v>114</v>
      </c>
      <c r="C7909" s="1" t="s">
        <v>23</v>
      </c>
      <c r="D7909" s="1" t="s">
        <v>2525</v>
      </c>
      <c r="E7909" s="1" t="s">
        <v>10</v>
      </c>
      <c r="F7909" s="1" t="s">
        <v>2037</v>
      </c>
      <c r="G7909" s="1" t="s">
        <v>22</v>
      </c>
      <c r="H7909" s="1" t="s">
        <v>13</v>
      </c>
      <c r="I7909">
        <v>4281</v>
      </c>
      <c r="J7909">
        <v>3716</v>
      </c>
      <c r="K7909">
        <v>3365</v>
      </c>
      <c r="L7909">
        <v>3758</v>
      </c>
      <c r="M7909">
        <v>3490</v>
      </c>
      <c r="N7909">
        <v>3269</v>
      </c>
      <c r="O7909">
        <v>3798</v>
      </c>
      <c r="P7909">
        <v>3691</v>
      </c>
      <c r="Q7909">
        <v>3421</v>
      </c>
      <c r="R7909">
        <v>3454</v>
      </c>
      <c r="S7909">
        <v>2972</v>
      </c>
      <c r="T7909">
        <v>3104</v>
      </c>
      <c r="U7909">
        <v>3901</v>
      </c>
      <c r="V7909" s="1" t="s">
        <v>4452</v>
      </c>
      <c r="W7909" s="1" t="s">
        <v>2551</v>
      </c>
      <c r="X7909" s="5" t="s">
        <v>4472</v>
      </c>
      <c r="Y7909" s="5" t="s">
        <v>2564</v>
      </c>
      <c r="Z7909" s="5" t="s">
        <v>13</v>
      </c>
      <c r="AA7909" s="5"/>
    </row>
    <row r="7910" spans="1:27" ht="12" customHeight="1" x14ac:dyDescent="0.15">
      <c r="A7910" s="1" t="s">
        <v>2017</v>
      </c>
      <c r="B7910" s="1" t="s">
        <v>114</v>
      </c>
      <c r="C7910" s="1" t="s">
        <v>77</v>
      </c>
      <c r="D7910" s="1" t="s">
        <v>2525</v>
      </c>
      <c r="E7910" s="1" t="s">
        <v>10</v>
      </c>
      <c r="F7910" s="1" t="s">
        <v>2037</v>
      </c>
      <c r="G7910" s="1" t="s">
        <v>24</v>
      </c>
      <c r="H7910" s="1" t="s">
        <v>13</v>
      </c>
      <c r="I7910">
        <v>6805</v>
      </c>
      <c r="J7910">
        <v>6482</v>
      </c>
      <c r="K7910">
        <v>6667</v>
      </c>
      <c r="L7910">
        <v>6881</v>
      </c>
      <c r="M7910">
        <v>6852</v>
      </c>
      <c r="N7910">
        <v>6833</v>
      </c>
      <c r="O7910">
        <v>7111</v>
      </c>
      <c r="P7910">
        <v>6872</v>
      </c>
      <c r="Q7910">
        <v>6724</v>
      </c>
      <c r="R7910">
        <v>6755</v>
      </c>
      <c r="S7910">
        <v>6597</v>
      </c>
      <c r="T7910">
        <v>6441</v>
      </c>
      <c r="U7910">
        <v>6314</v>
      </c>
      <c r="V7910" s="1" t="s">
        <v>4452</v>
      </c>
      <c r="W7910" s="1" t="s">
        <v>2551</v>
      </c>
      <c r="X7910" s="5" t="s">
        <v>4472</v>
      </c>
      <c r="Y7910" s="5" t="s">
        <v>2559</v>
      </c>
      <c r="Z7910" s="5" t="s">
        <v>13</v>
      </c>
      <c r="AA7910" s="5"/>
    </row>
    <row r="7911" spans="1:27" ht="12" customHeight="1" x14ac:dyDescent="0.15">
      <c r="A7911" s="1" t="s">
        <v>2017</v>
      </c>
      <c r="B7911" s="1" t="s">
        <v>57</v>
      </c>
      <c r="C7911" s="1" t="s">
        <v>9</v>
      </c>
      <c r="D7911" s="1" t="s">
        <v>2525</v>
      </c>
      <c r="E7911" s="1" t="s">
        <v>10</v>
      </c>
      <c r="F7911" s="1" t="s">
        <v>2038</v>
      </c>
      <c r="G7911" s="1" t="s">
        <v>12</v>
      </c>
      <c r="H7911" s="1" t="s">
        <v>13</v>
      </c>
      <c r="I7911">
        <v>6360</v>
      </c>
      <c r="J7911">
        <v>6132</v>
      </c>
      <c r="K7911">
        <v>4240</v>
      </c>
      <c r="L7911">
        <v>5445</v>
      </c>
      <c r="M7911">
        <v>4790</v>
      </c>
      <c r="N7911">
        <v>4679</v>
      </c>
      <c r="O7911">
        <v>5376</v>
      </c>
      <c r="P7911">
        <v>5733</v>
      </c>
      <c r="Q7911">
        <v>5898</v>
      </c>
      <c r="R7911">
        <v>6092</v>
      </c>
      <c r="S7911">
        <v>4422</v>
      </c>
      <c r="T7911">
        <v>5017</v>
      </c>
      <c r="U7911">
        <v>5755</v>
      </c>
      <c r="V7911" s="1" t="s">
        <v>4452</v>
      </c>
      <c r="W7911" s="1" t="s">
        <v>2551</v>
      </c>
      <c r="X7911" s="5" t="s">
        <v>4473</v>
      </c>
      <c r="Y7911" s="5" t="s">
        <v>2553</v>
      </c>
      <c r="Z7911" s="5" t="s">
        <v>13</v>
      </c>
      <c r="AA7911" s="5"/>
    </row>
    <row r="7912" spans="1:27" ht="12" customHeight="1" x14ac:dyDescent="0.15">
      <c r="A7912" s="1" t="s">
        <v>2017</v>
      </c>
      <c r="B7912" s="1" t="s">
        <v>57</v>
      </c>
      <c r="C7912" s="1" t="s">
        <v>15</v>
      </c>
      <c r="D7912" s="1" t="s">
        <v>2525</v>
      </c>
      <c r="E7912" s="1" t="s">
        <v>10</v>
      </c>
      <c r="F7912" s="1" t="s">
        <v>2038</v>
      </c>
      <c r="G7912" s="1" t="s">
        <v>16</v>
      </c>
      <c r="H7912" s="1" t="s">
        <v>13</v>
      </c>
      <c r="I7912">
        <v>2161</v>
      </c>
      <c r="J7912">
        <v>2085</v>
      </c>
      <c r="K7912">
        <v>1774</v>
      </c>
      <c r="L7912">
        <v>2161</v>
      </c>
      <c r="M7912">
        <v>1973</v>
      </c>
      <c r="N7912">
        <v>1882</v>
      </c>
      <c r="O7912">
        <v>2107</v>
      </c>
      <c r="P7912">
        <v>1996</v>
      </c>
      <c r="Q7912">
        <v>2065</v>
      </c>
      <c r="R7912">
        <v>2387</v>
      </c>
      <c r="S7912">
        <v>1536</v>
      </c>
      <c r="T7912">
        <v>1963</v>
      </c>
      <c r="U7912">
        <v>2075</v>
      </c>
      <c r="V7912" s="1" t="s">
        <v>4452</v>
      </c>
      <c r="W7912" s="1" t="s">
        <v>2551</v>
      </c>
      <c r="X7912" s="5" t="s">
        <v>4473</v>
      </c>
      <c r="Y7912" s="5" t="s">
        <v>2561</v>
      </c>
      <c r="Z7912" s="5" t="s">
        <v>13</v>
      </c>
      <c r="AA7912" s="5"/>
    </row>
    <row r="7913" spans="1:27" ht="12" customHeight="1" x14ac:dyDescent="0.15">
      <c r="A7913" s="1" t="s">
        <v>2017</v>
      </c>
      <c r="B7913" s="1" t="s">
        <v>57</v>
      </c>
      <c r="C7913" s="1" t="s">
        <v>17</v>
      </c>
      <c r="D7913" s="1" t="s">
        <v>2525</v>
      </c>
      <c r="E7913" s="1" t="s">
        <v>10</v>
      </c>
      <c r="F7913" s="1" t="s">
        <v>2038</v>
      </c>
      <c r="G7913" s="1" t="s">
        <v>18</v>
      </c>
      <c r="H7913" s="1" t="s">
        <v>13</v>
      </c>
      <c r="I7913">
        <v>0</v>
      </c>
      <c r="J7913">
        <v>0</v>
      </c>
      <c r="K7913">
        <v>0</v>
      </c>
      <c r="L7913">
        <v>0</v>
      </c>
      <c r="M7913">
        <v>0</v>
      </c>
      <c r="N7913">
        <v>0</v>
      </c>
      <c r="O7913">
        <v>0</v>
      </c>
      <c r="P7913">
        <v>0</v>
      </c>
      <c r="Q7913">
        <v>0</v>
      </c>
      <c r="R7913">
        <v>0</v>
      </c>
      <c r="S7913">
        <v>0</v>
      </c>
      <c r="T7913">
        <v>0</v>
      </c>
      <c r="U7913">
        <v>0</v>
      </c>
      <c r="V7913" s="1" t="s">
        <v>4452</v>
      </c>
      <c r="W7913" s="1" t="s">
        <v>2551</v>
      </c>
      <c r="X7913" s="5" t="s">
        <v>4473</v>
      </c>
      <c r="Y7913" s="5" t="s">
        <v>2562</v>
      </c>
      <c r="Z7913" s="5" t="s">
        <v>13</v>
      </c>
      <c r="AA7913" s="5"/>
    </row>
    <row r="7914" spans="1:27" ht="12" customHeight="1" x14ac:dyDescent="0.15">
      <c r="A7914" s="1" t="s">
        <v>2017</v>
      </c>
      <c r="B7914" s="1" t="s">
        <v>57</v>
      </c>
      <c r="C7914" s="1" t="s">
        <v>19</v>
      </c>
      <c r="D7914" s="1" t="s">
        <v>2525</v>
      </c>
      <c r="E7914" s="1" t="s">
        <v>10</v>
      </c>
      <c r="F7914" s="1" t="s">
        <v>2038</v>
      </c>
      <c r="G7914" s="1" t="s">
        <v>242</v>
      </c>
      <c r="H7914" s="1" t="s">
        <v>13</v>
      </c>
      <c r="I7914">
        <v>6783</v>
      </c>
      <c r="J7914">
        <v>6935</v>
      </c>
      <c r="K7914">
        <v>4829</v>
      </c>
      <c r="L7914">
        <v>5709</v>
      </c>
      <c r="M7914">
        <v>5600</v>
      </c>
      <c r="N7914">
        <v>5601</v>
      </c>
      <c r="O7914">
        <v>6276</v>
      </c>
      <c r="P7914">
        <v>6525</v>
      </c>
      <c r="Q7914">
        <v>6516</v>
      </c>
      <c r="R7914">
        <v>7407</v>
      </c>
      <c r="S7914">
        <v>4756</v>
      </c>
      <c r="T7914">
        <v>5761</v>
      </c>
      <c r="U7914">
        <v>6592</v>
      </c>
      <c r="V7914" s="1" t="s">
        <v>4452</v>
      </c>
      <c r="W7914" s="1" t="s">
        <v>2551</v>
      </c>
      <c r="X7914" s="5" t="s">
        <v>4473</v>
      </c>
      <c r="Y7914" s="5" t="s">
        <v>2557</v>
      </c>
      <c r="Z7914" s="5" t="s">
        <v>13</v>
      </c>
      <c r="AA7914" s="5"/>
    </row>
    <row r="7915" spans="1:27" ht="12" customHeight="1" x14ac:dyDescent="0.15">
      <c r="A7915" s="1" t="s">
        <v>2017</v>
      </c>
      <c r="B7915" s="1" t="s">
        <v>57</v>
      </c>
      <c r="C7915" s="1" t="s">
        <v>21</v>
      </c>
      <c r="D7915" s="1" t="s">
        <v>2525</v>
      </c>
      <c r="E7915" s="1" t="s">
        <v>10</v>
      </c>
      <c r="F7915" s="1" t="s">
        <v>2038</v>
      </c>
      <c r="G7915" s="1" t="s">
        <v>245</v>
      </c>
      <c r="H7915" s="1" t="s">
        <v>306</v>
      </c>
      <c r="I7915">
        <v>4599420</v>
      </c>
      <c r="J7915">
        <v>4620535</v>
      </c>
      <c r="K7915">
        <v>3380300</v>
      </c>
      <c r="L7915">
        <v>3955383</v>
      </c>
      <c r="M7915">
        <v>3831735</v>
      </c>
      <c r="N7915">
        <v>3855178</v>
      </c>
      <c r="O7915">
        <v>4322596</v>
      </c>
      <c r="P7915">
        <v>4437360</v>
      </c>
      <c r="Q7915">
        <v>4409549</v>
      </c>
      <c r="R7915">
        <v>5011296</v>
      </c>
      <c r="S7915">
        <v>3322577</v>
      </c>
      <c r="T7915">
        <v>3964230</v>
      </c>
      <c r="U7915">
        <v>4550607</v>
      </c>
      <c r="V7915" s="1" t="s">
        <v>4452</v>
      </c>
      <c r="W7915" s="1" t="s">
        <v>2551</v>
      </c>
      <c r="X7915" s="5" t="s">
        <v>4473</v>
      </c>
      <c r="Y7915" s="5" t="s">
        <v>2740</v>
      </c>
      <c r="Z7915" s="5" t="s">
        <v>2788</v>
      </c>
      <c r="AA7915" s="5"/>
    </row>
    <row r="7916" spans="1:27" ht="12" customHeight="1" x14ac:dyDescent="0.15">
      <c r="A7916" s="1" t="s">
        <v>2017</v>
      </c>
      <c r="B7916" s="1" t="s">
        <v>57</v>
      </c>
      <c r="C7916" s="1" t="s">
        <v>23</v>
      </c>
      <c r="D7916" s="1" t="s">
        <v>2525</v>
      </c>
      <c r="E7916" s="1" t="s">
        <v>10</v>
      </c>
      <c r="F7916" s="1" t="s">
        <v>2038</v>
      </c>
      <c r="G7916" s="1" t="s">
        <v>22</v>
      </c>
      <c r="H7916" s="1" t="s">
        <v>13</v>
      </c>
      <c r="I7916">
        <v>1376</v>
      </c>
      <c r="J7916">
        <v>1311</v>
      </c>
      <c r="K7916">
        <v>1148</v>
      </c>
      <c r="L7916">
        <v>1409</v>
      </c>
      <c r="M7916">
        <v>1260</v>
      </c>
      <c r="N7916">
        <v>1253</v>
      </c>
      <c r="O7916">
        <v>1295</v>
      </c>
      <c r="P7916">
        <v>1068</v>
      </c>
      <c r="Q7916">
        <v>1175</v>
      </c>
      <c r="R7916">
        <v>1367</v>
      </c>
      <c r="S7916">
        <v>781</v>
      </c>
      <c r="T7916">
        <v>992</v>
      </c>
      <c r="U7916">
        <v>1172</v>
      </c>
      <c r="V7916" s="1" t="s">
        <v>4452</v>
      </c>
      <c r="W7916" s="1" t="s">
        <v>2551</v>
      </c>
      <c r="X7916" s="5" t="s">
        <v>4473</v>
      </c>
      <c r="Y7916" s="5" t="s">
        <v>2564</v>
      </c>
      <c r="Z7916" s="5" t="s">
        <v>13</v>
      </c>
      <c r="AA7916" s="5"/>
    </row>
    <row r="7917" spans="1:27" ht="12" customHeight="1" x14ac:dyDescent="0.15">
      <c r="A7917" s="1" t="s">
        <v>2017</v>
      </c>
      <c r="B7917" s="1" t="s">
        <v>57</v>
      </c>
      <c r="C7917" s="1" t="s">
        <v>77</v>
      </c>
      <c r="D7917" s="1" t="s">
        <v>2525</v>
      </c>
      <c r="E7917" s="1" t="s">
        <v>10</v>
      </c>
      <c r="F7917" s="1" t="s">
        <v>2038</v>
      </c>
      <c r="G7917" s="1" t="s">
        <v>24</v>
      </c>
      <c r="H7917" s="1" t="s">
        <v>13</v>
      </c>
      <c r="I7917">
        <v>4410</v>
      </c>
      <c r="J7917">
        <v>4327</v>
      </c>
      <c r="K7917">
        <v>4321</v>
      </c>
      <c r="L7917">
        <v>4605</v>
      </c>
      <c r="M7917">
        <v>4406</v>
      </c>
      <c r="N7917">
        <v>4230</v>
      </c>
      <c r="O7917">
        <v>4042</v>
      </c>
      <c r="P7917">
        <v>4113</v>
      </c>
      <c r="Q7917">
        <v>4302</v>
      </c>
      <c r="R7917">
        <v>4298</v>
      </c>
      <c r="S7917">
        <v>4447</v>
      </c>
      <c r="T7917">
        <v>4650</v>
      </c>
      <c r="U7917">
        <v>4697</v>
      </c>
      <c r="V7917" s="1" t="s">
        <v>4452</v>
      </c>
      <c r="W7917" s="1" t="s">
        <v>2551</v>
      </c>
      <c r="X7917" s="5" t="s">
        <v>4473</v>
      </c>
      <c r="Y7917" s="5" t="s">
        <v>2559</v>
      </c>
      <c r="Z7917" s="5" t="s">
        <v>13</v>
      </c>
      <c r="AA7917" s="5"/>
    </row>
    <row r="7918" spans="1:27" ht="12" customHeight="1" x14ac:dyDescent="0.15">
      <c r="A7918" s="1" t="s">
        <v>2017</v>
      </c>
      <c r="B7918" s="1" t="s">
        <v>61</v>
      </c>
      <c r="C7918" s="1" t="s">
        <v>9</v>
      </c>
      <c r="D7918" s="1" t="s">
        <v>2525</v>
      </c>
      <c r="E7918" s="1" t="s">
        <v>10</v>
      </c>
      <c r="F7918" s="1" t="s">
        <v>2039</v>
      </c>
      <c r="G7918" s="1" t="s">
        <v>12</v>
      </c>
      <c r="H7918" s="1" t="s">
        <v>13</v>
      </c>
      <c r="I7918">
        <v>1810</v>
      </c>
      <c r="J7918">
        <v>1823</v>
      </c>
      <c r="K7918">
        <v>1583</v>
      </c>
      <c r="L7918">
        <v>1839</v>
      </c>
      <c r="M7918">
        <v>1682</v>
      </c>
      <c r="N7918">
        <v>1618</v>
      </c>
      <c r="O7918">
        <v>1697</v>
      </c>
      <c r="P7918">
        <v>1720</v>
      </c>
      <c r="Q7918">
        <v>1730</v>
      </c>
      <c r="R7918">
        <v>1752</v>
      </c>
      <c r="S7918">
        <v>1437</v>
      </c>
      <c r="T7918">
        <v>1433</v>
      </c>
      <c r="U7918">
        <v>1666</v>
      </c>
      <c r="V7918" s="1" t="s">
        <v>4452</v>
      </c>
      <c r="W7918" s="1" t="s">
        <v>2551</v>
      </c>
      <c r="X7918" s="5" t="s">
        <v>4474</v>
      </c>
      <c r="Y7918" s="5" t="s">
        <v>2553</v>
      </c>
      <c r="Z7918" s="5" t="s">
        <v>13</v>
      </c>
      <c r="AA7918" s="5"/>
    </row>
    <row r="7919" spans="1:27" ht="12" customHeight="1" x14ac:dyDescent="0.15">
      <c r="A7919" s="1" t="s">
        <v>2017</v>
      </c>
      <c r="B7919" s="1" t="s">
        <v>61</v>
      </c>
      <c r="C7919" s="1" t="s">
        <v>15</v>
      </c>
      <c r="D7919" s="1" t="s">
        <v>2525</v>
      </c>
      <c r="E7919" s="1" t="s">
        <v>10</v>
      </c>
      <c r="F7919" s="1" t="s">
        <v>2039</v>
      </c>
      <c r="G7919" s="1" t="s">
        <v>16</v>
      </c>
      <c r="H7919" s="1" t="s">
        <v>13</v>
      </c>
      <c r="I7919">
        <v>511</v>
      </c>
      <c r="J7919">
        <v>493</v>
      </c>
      <c r="K7919">
        <v>408</v>
      </c>
      <c r="L7919">
        <v>438</v>
      </c>
      <c r="M7919">
        <v>453</v>
      </c>
      <c r="N7919">
        <v>470</v>
      </c>
      <c r="O7919">
        <v>432</v>
      </c>
      <c r="P7919">
        <v>450</v>
      </c>
      <c r="Q7919">
        <v>507</v>
      </c>
      <c r="R7919">
        <v>512</v>
      </c>
      <c r="S7919">
        <v>349</v>
      </c>
      <c r="T7919">
        <v>424</v>
      </c>
      <c r="U7919">
        <v>473</v>
      </c>
      <c r="V7919" s="1" t="s">
        <v>4452</v>
      </c>
      <c r="W7919" s="1" t="s">
        <v>2551</v>
      </c>
      <c r="X7919" s="5" t="s">
        <v>4474</v>
      </c>
      <c r="Y7919" s="5" t="s">
        <v>2561</v>
      </c>
      <c r="Z7919" s="5" t="s">
        <v>13</v>
      </c>
      <c r="AA7919" s="5"/>
    </row>
    <row r="7920" spans="1:27" ht="12" customHeight="1" x14ac:dyDescent="0.15">
      <c r="A7920" s="1" t="s">
        <v>2017</v>
      </c>
      <c r="B7920" s="1" t="s">
        <v>61</v>
      </c>
      <c r="C7920" s="1" t="s">
        <v>17</v>
      </c>
      <c r="D7920" s="1" t="s">
        <v>2525</v>
      </c>
      <c r="E7920" s="1" t="s">
        <v>10</v>
      </c>
      <c r="F7920" s="1" t="s">
        <v>2039</v>
      </c>
      <c r="G7920" s="1" t="s">
        <v>18</v>
      </c>
      <c r="H7920" s="1" t="s">
        <v>13</v>
      </c>
      <c r="I7920">
        <v>0</v>
      </c>
      <c r="J7920">
        <v>0</v>
      </c>
      <c r="K7920">
        <v>0</v>
      </c>
      <c r="L7920">
        <v>0</v>
      </c>
      <c r="M7920">
        <v>0</v>
      </c>
      <c r="N7920">
        <v>0</v>
      </c>
      <c r="O7920">
        <v>0</v>
      </c>
      <c r="P7920">
        <v>0</v>
      </c>
      <c r="Q7920">
        <v>0</v>
      </c>
      <c r="R7920">
        <v>0</v>
      </c>
      <c r="S7920">
        <v>0</v>
      </c>
      <c r="T7920">
        <v>0</v>
      </c>
      <c r="U7920">
        <v>0</v>
      </c>
      <c r="V7920" s="1" t="s">
        <v>4452</v>
      </c>
      <c r="W7920" s="1" t="s">
        <v>2551</v>
      </c>
      <c r="X7920" s="5" t="s">
        <v>4474</v>
      </c>
      <c r="Y7920" s="5" t="s">
        <v>2562</v>
      </c>
      <c r="Z7920" s="5" t="s">
        <v>13</v>
      </c>
      <c r="AA7920" s="5"/>
    </row>
    <row r="7921" spans="1:27" ht="12" customHeight="1" x14ac:dyDescent="0.15">
      <c r="A7921" s="1" t="s">
        <v>2017</v>
      </c>
      <c r="B7921" s="1" t="s">
        <v>61</v>
      </c>
      <c r="C7921" s="1" t="s">
        <v>19</v>
      </c>
      <c r="D7921" s="1" t="s">
        <v>2525</v>
      </c>
      <c r="E7921" s="1" t="s">
        <v>10</v>
      </c>
      <c r="F7921" s="1" t="s">
        <v>2039</v>
      </c>
      <c r="G7921" s="1" t="s">
        <v>242</v>
      </c>
      <c r="H7921" s="1" t="s">
        <v>13</v>
      </c>
      <c r="I7921">
        <v>1982</v>
      </c>
      <c r="J7921">
        <v>1991</v>
      </c>
      <c r="K7921">
        <v>1595</v>
      </c>
      <c r="L7921">
        <v>1846</v>
      </c>
      <c r="M7921">
        <v>1886</v>
      </c>
      <c r="N7921">
        <v>1747</v>
      </c>
      <c r="O7921">
        <v>1754</v>
      </c>
      <c r="P7921">
        <v>1766</v>
      </c>
      <c r="Q7921">
        <v>1865</v>
      </c>
      <c r="R7921">
        <v>1836</v>
      </c>
      <c r="S7921">
        <v>1335</v>
      </c>
      <c r="T7921">
        <v>1426</v>
      </c>
      <c r="U7921">
        <v>1744</v>
      </c>
      <c r="V7921" s="1" t="s">
        <v>4452</v>
      </c>
      <c r="W7921" s="1" t="s">
        <v>2551</v>
      </c>
      <c r="X7921" s="5" t="s">
        <v>4474</v>
      </c>
      <c r="Y7921" s="5" t="s">
        <v>2557</v>
      </c>
      <c r="Z7921" s="5" t="s">
        <v>13</v>
      </c>
      <c r="AA7921" s="5"/>
    </row>
    <row r="7922" spans="1:27" ht="12" customHeight="1" x14ac:dyDescent="0.15">
      <c r="A7922" s="1" t="s">
        <v>2017</v>
      </c>
      <c r="B7922" s="1" t="s">
        <v>61</v>
      </c>
      <c r="C7922" s="1" t="s">
        <v>21</v>
      </c>
      <c r="D7922" s="1" t="s">
        <v>2525</v>
      </c>
      <c r="E7922" s="1" t="s">
        <v>10</v>
      </c>
      <c r="F7922" s="1" t="s">
        <v>2039</v>
      </c>
      <c r="G7922" s="1" t="s">
        <v>245</v>
      </c>
      <c r="H7922" s="1" t="s">
        <v>306</v>
      </c>
      <c r="I7922">
        <v>1524086</v>
      </c>
      <c r="J7922">
        <v>1529271</v>
      </c>
      <c r="K7922">
        <v>1235625</v>
      </c>
      <c r="L7922">
        <v>1420106</v>
      </c>
      <c r="M7922">
        <v>1467199</v>
      </c>
      <c r="N7922">
        <v>1354963</v>
      </c>
      <c r="O7922">
        <v>1359607</v>
      </c>
      <c r="P7922">
        <v>1363393</v>
      </c>
      <c r="Q7922">
        <v>1464889</v>
      </c>
      <c r="R7922">
        <v>1432323</v>
      </c>
      <c r="S7922">
        <v>1054511</v>
      </c>
      <c r="T7922">
        <v>1129199</v>
      </c>
      <c r="U7922">
        <v>1376954</v>
      </c>
      <c r="V7922" s="1" t="s">
        <v>4452</v>
      </c>
      <c r="W7922" s="1" t="s">
        <v>2551</v>
      </c>
      <c r="X7922" s="5" t="s">
        <v>4474</v>
      </c>
      <c r="Y7922" s="5" t="s">
        <v>2740</v>
      </c>
      <c r="Z7922" s="5" t="s">
        <v>2788</v>
      </c>
      <c r="AA7922" s="5"/>
    </row>
    <row r="7923" spans="1:27" ht="12" customHeight="1" x14ac:dyDescent="0.15">
      <c r="A7923" s="1" t="s">
        <v>2017</v>
      </c>
      <c r="B7923" s="1" t="s">
        <v>61</v>
      </c>
      <c r="C7923" s="1" t="s">
        <v>23</v>
      </c>
      <c r="D7923" s="1" t="s">
        <v>2525</v>
      </c>
      <c r="E7923" s="1" t="s">
        <v>10</v>
      </c>
      <c r="F7923" s="1" t="s">
        <v>2039</v>
      </c>
      <c r="G7923" s="1" t="s">
        <v>22</v>
      </c>
      <c r="H7923" s="1" t="s">
        <v>13</v>
      </c>
      <c r="I7923">
        <v>398</v>
      </c>
      <c r="J7923">
        <v>388</v>
      </c>
      <c r="K7923">
        <v>320</v>
      </c>
      <c r="L7923">
        <v>331</v>
      </c>
      <c r="M7923">
        <v>360</v>
      </c>
      <c r="N7923">
        <v>366</v>
      </c>
      <c r="O7923">
        <v>357</v>
      </c>
      <c r="P7923">
        <v>373</v>
      </c>
      <c r="Q7923">
        <v>423</v>
      </c>
      <c r="R7923">
        <v>423</v>
      </c>
      <c r="S7923">
        <v>362</v>
      </c>
      <c r="T7923">
        <v>403</v>
      </c>
      <c r="U7923">
        <v>460</v>
      </c>
      <c r="V7923" s="1" t="s">
        <v>4452</v>
      </c>
      <c r="W7923" s="1" t="s">
        <v>2551</v>
      </c>
      <c r="X7923" s="5" t="s">
        <v>4474</v>
      </c>
      <c r="Y7923" s="5" t="s">
        <v>2564</v>
      </c>
      <c r="Z7923" s="5" t="s">
        <v>13</v>
      </c>
      <c r="AA7923" s="5"/>
    </row>
    <row r="7924" spans="1:27" ht="12" customHeight="1" x14ac:dyDescent="0.15">
      <c r="A7924" s="1" t="s">
        <v>2017</v>
      </c>
      <c r="B7924" s="1" t="s">
        <v>61</v>
      </c>
      <c r="C7924" s="1" t="s">
        <v>77</v>
      </c>
      <c r="D7924" s="1" t="s">
        <v>2525</v>
      </c>
      <c r="E7924" s="1" t="s">
        <v>10</v>
      </c>
      <c r="F7924" s="1" t="s">
        <v>2039</v>
      </c>
      <c r="G7924" s="1" t="s">
        <v>24</v>
      </c>
      <c r="H7924" s="1" t="s">
        <v>13</v>
      </c>
      <c r="I7924">
        <v>1258</v>
      </c>
      <c r="J7924">
        <v>1205</v>
      </c>
      <c r="K7924">
        <v>1282</v>
      </c>
      <c r="L7924">
        <v>1374</v>
      </c>
      <c r="M7924">
        <v>1251</v>
      </c>
      <c r="N7924">
        <v>1224</v>
      </c>
      <c r="O7924">
        <v>1258</v>
      </c>
      <c r="P7924">
        <v>1299</v>
      </c>
      <c r="Q7924">
        <v>1246</v>
      </c>
      <c r="R7924">
        <v>1251</v>
      </c>
      <c r="S7924">
        <v>1310</v>
      </c>
      <c r="T7924">
        <v>1343</v>
      </c>
      <c r="U7924">
        <v>1243</v>
      </c>
      <c r="V7924" s="1" t="s">
        <v>4452</v>
      </c>
      <c r="W7924" s="1" t="s">
        <v>2551</v>
      </c>
      <c r="X7924" s="5" t="s">
        <v>4474</v>
      </c>
      <c r="Y7924" s="5" t="s">
        <v>2559</v>
      </c>
      <c r="Z7924" s="5" t="s">
        <v>13</v>
      </c>
      <c r="AA7924" s="5"/>
    </row>
    <row r="7925" spans="1:27" ht="12" customHeight="1" x14ac:dyDescent="0.15">
      <c r="A7925" s="1" t="s">
        <v>2017</v>
      </c>
      <c r="B7925" s="1" t="s">
        <v>154</v>
      </c>
      <c r="C7925" s="1" t="s">
        <v>9</v>
      </c>
      <c r="D7925" s="1" t="s">
        <v>2525</v>
      </c>
      <c r="E7925" s="1" t="s">
        <v>10</v>
      </c>
      <c r="F7925" s="1" t="s">
        <v>2040</v>
      </c>
      <c r="G7925" s="1" t="s">
        <v>12</v>
      </c>
      <c r="H7925" s="1" t="s">
        <v>13</v>
      </c>
      <c r="I7925">
        <v>831</v>
      </c>
      <c r="J7925">
        <v>822</v>
      </c>
      <c r="K7925">
        <v>708</v>
      </c>
      <c r="L7925">
        <v>898</v>
      </c>
      <c r="M7925">
        <v>834</v>
      </c>
      <c r="N7925">
        <v>669</v>
      </c>
      <c r="O7925">
        <v>746</v>
      </c>
      <c r="P7925">
        <v>738</v>
      </c>
      <c r="Q7925">
        <v>709</v>
      </c>
      <c r="R7925">
        <v>635</v>
      </c>
      <c r="S7925">
        <v>606</v>
      </c>
      <c r="T7925">
        <v>718</v>
      </c>
      <c r="U7925">
        <v>790</v>
      </c>
      <c r="V7925" s="1" t="s">
        <v>4452</v>
      </c>
      <c r="W7925" s="1" t="s">
        <v>2551</v>
      </c>
      <c r="X7925" s="5" t="s">
        <v>4475</v>
      </c>
      <c r="Y7925" s="5" t="s">
        <v>2553</v>
      </c>
      <c r="Z7925" s="5" t="s">
        <v>13</v>
      </c>
      <c r="AA7925" s="5"/>
    </row>
    <row r="7926" spans="1:27" ht="12" customHeight="1" x14ac:dyDescent="0.15">
      <c r="A7926" s="1" t="s">
        <v>2017</v>
      </c>
      <c r="B7926" s="1" t="s">
        <v>154</v>
      </c>
      <c r="C7926" s="1" t="s">
        <v>15</v>
      </c>
      <c r="D7926" s="1" t="s">
        <v>2525</v>
      </c>
      <c r="E7926" s="1" t="s">
        <v>10</v>
      </c>
      <c r="F7926" s="1" t="s">
        <v>2040</v>
      </c>
      <c r="G7926" s="1" t="s">
        <v>16</v>
      </c>
      <c r="H7926" s="1" t="s">
        <v>13</v>
      </c>
      <c r="I7926">
        <v>200</v>
      </c>
      <c r="J7926">
        <v>175</v>
      </c>
      <c r="K7926">
        <v>172</v>
      </c>
      <c r="L7926">
        <v>191</v>
      </c>
      <c r="M7926">
        <v>190</v>
      </c>
      <c r="N7926">
        <v>184</v>
      </c>
      <c r="O7926">
        <v>193</v>
      </c>
      <c r="P7926">
        <v>169</v>
      </c>
      <c r="Q7926">
        <v>178</v>
      </c>
      <c r="R7926">
        <v>177</v>
      </c>
      <c r="S7926">
        <v>164</v>
      </c>
      <c r="T7926">
        <v>156</v>
      </c>
      <c r="U7926">
        <v>176</v>
      </c>
      <c r="V7926" s="1" t="s">
        <v>4452</v>
      </c>
      <c r="W7926" s="1" t="s">
        <v>2551</v>
      </c>
      <c r="X7926" s="5" t="s">
        <v>4475</v>
      </c>
      <c r="Y7926" s="5" t="s">
        <v>2561</v>
      </c>
      <c r="Z7926" s="5" t="s">
        <v>13</v>
      </c>
      <c r="AA7926" s="5"/>
    </row>
    <row r="7927" spans="1:27" ht="12" customHeight="1" x14ac:dyDescent="0.15">
      <c r="A7927" s="1" t="s">
        <v>2017</v>
      </c>
      <c r="B7927" s="1" t="s">
        <v>154</v>
      </c>
      <c r="C7927" s="1" t="s">
        <v>17</v>
      </c>
      <c r="D7927" s="1" t="s">
        <v>2525</v>
      </c>
      <c r="E7927" s="1" t="s">
        <v>10</v>
      </c>
      <c r="F7927" s="1" t="s">
        <v>2040</v>
      </c>
      <c r="G7927" s="1" t="s">
        <v>18</v>
      </c>
      <c r="H7927" s="1" t="s">
        <v>13</v>
      </c>
      <c r="I7927">
        <v>0</v>
      </c>
      <c r="J7927">
        <v>0</v>
      </c>
      <c r="K7927">
        <v>0</v>
      </c>
      <c r="L7927">
        <v>0</v>
      </c>
      <c r="M7927">
        <v>0</v>
      </c>
      <c r="N7927">
        <v>0</v>
      </c>
      <c r="O7927">
        <v>0</v>
      </c>
      <c r="P7927">
        <v>0</v>
      </c>
      <c r="Q7927">
        <v>0</v>
      </c>
      <c r="R7927">
        <v>0</v>
      </c>
      <c r="S7927">
        <v>0</v>
      </c>
      <c r="T7927">
        <v>0</v>
      </c>
      <c r="U7927">
        <v>0</v>
      </c>
      <c r="V7927" s="1" t="s">
        <v>4452</v>
      </c>
      <c r="W7927" s="1" t="s">
        <v>2551</v>
      </c>
      <c r="X7927" s="5" t="s">
        <v>4475</v>
      </c>
      <c r="Y7927" s="5" t="s">
        <v>2562</v>
      </c>
      <c r="Z7927" s="5" t="s">
        <v>13</v>
      </c>
      <c r="AA7927" s="5"/>
    </row>
    <row r="7928" spans="1:27" ht="12" customHeight="1" x14ac:dyDescent="0.15">
      <c r="A7928" s="1" t="s">
        <v>2017</v>
      </c>
      <c r="B7928" s="1" t="s">
        <v>154</v>
      </c>
      <c r="C7928" s="1" t="s">
        <v>19</v>
      </c>
      <c r="D7928" s="1" t="s">
        <v>2525</v>
      </c>
      <c r="E7928" s="1" t="s">
        <v>10</v>
      </c>
      <c r="F7928" s="1" t="s">
        <v>2040</v>
      </c>
      <c r="G7928" s="1" t="s">
        <v>242</v>
      </c>
      <c r="H7928" s="1" t="s">
        <v>13</v>
      </c>
      <c r="I7928">
        <v>1051</v>
      </c>
      <c r="J7928">
        <v>1032</v>
      </c>
      <c r="K7928">
        <v>836</v>
      </c>
      <c r="L7928">
        <v>994</v>
      </c>
      <c r="M7928">
        <v>1004</v>
      </c>
      <c r="N7928">
        <v>859</v>
      </c>
      <c r="O7928">
        <v>950</v>
      </c>
      <c r="P7928">
        <v>862</v>
      </c>
      <c r="Q7928">
        <v>913</v>
      </c>
      <c r="R7928">
        <v>853</v>
      </c>
      <c r="S7928">
        <v>790</v>
      </c>
      <c r="T7928">
        <v>798</v>
      </c>
      <c r="U7928">
        <v>946</v>
      </c>
      <c r="V7928" s="1" t="s">
        <v>4452</v>
      </c>
      <c r="W7928" s="1" t="s">
        <v>2551</v>
      </c>
      <c r="X7928" s="5" t="s">
        <v>4475</v>
      </c>
      <c r="Y7928" s="5" t="s">
        <v>2557</v>
      </c>
      <c r="Z7928" s="5" t="s">
        <v>13</v>
      </c>
      <c r="AA7928" s="5"/>
    </row>
    <row r="7929" spans="1:27" ht="12" customHeight="1" x14ac:dyDescent="0.15">
      <c r="A7929" s="1" t="s">
        <v>2017</v>
      </c>
      <c r="B7929" s="1" t="s">
        <v>154</v>
      </c>
      <c r="C7929" s="1" t="s">
        <v>21</v>
      </c>
      <c r="D7929" s="1" t="s">
        <v>2525</v>
      </c>
      <c r="E7929" s="1" t="s">
        <v>10</v>
      </c>
      <c r="F7929" s="1" t="s">
        <v>2040</v>
      </c>
      <c r="G7929" s="1" t="s">
        <v>245</v>
      </c>
      <c r="H7929" s="1" t="s">
        <v>306</v>
      </c>
      <c r="I7929">
        <v>971518</v>
      </c>
      <c r="J7929">
        <v>1019906</v>
      </c>
      <c r="K7929">
        <v>778432</v>
      </c>
      <c r="L7929">
        <v>929837</v>
      </c>
      <c r="M7929">
        <v>934464</v>
      </c>
      <c r="N7929">
        <v>805979</v>
      </c>
      <c r="O7929">
        <v>870389</v>
      </c>
      <c r="P7929">
        <v>788766</v>
      </c>
      <c r="Q7929">
        <v>838649</v>
      </c>
      <c r="R7929">
        <v>788160</v>
      </c>
      <c r="S7929">
        <v>744693</v>
      </c>
      <c r="T7929">
        <v>768050</v>
      </c>
      <c r="U7929">
        <v>919186</v>
      </c>
      <c r="V7929" s="1" t="s">
        <v>4452</v>
      </c>
      <c r="W7929" s="1" t="s">
        <v>2551</v>
      </c>
      <c r="X7929" s="5" t="s">
        <v>4475</v>
      </c>
      <c r="Y7929" s="5" t="s">
        <v>2740</v>
      </c>
      <c r="Z7929" s="5" t="s">
        <v>2788</v>
      </c>
      <c r="AA7929" s="5"/>
    </row>
    <row r="7930" spans="1:27" ht="12" customHeight="1" x14ac:dyDescent="0.15">
      <c r="A7930" s="1" t="s">
        <v>2017</v>
      </c>
      <c r="B7930" s="1" t="s">
        <v>154</v>
      </c>
      <c r="C7930" s="1" t="s">
        <v>23</v>
      </c>
      <c r="D7930" s="1" t="s">
        <v>2525</v>
      </c>
      <c r="E7930" s="1" t="s">
        <v>10</v>
      </c>
      <c r="F7930" s="1" t="s">
        <v>2040</v>
      </c>
      <c r="G7930" s="1" t="s">
        <v>22</v>
      </c>
      <c r="H7930" s="1" t="s">
        <v>13</v>
      </c>
      <c r="I7930">
        <v>0</v>
      </c>
      <c r="J7930">
        <v>0</v>
      </c>
      <c r="K7930">
        <v>0</v>
      </c>
      <c r="L7930">
        <v>0</v>
      </c>
      <c r="M7930">
        <v>0</v>
      </c>
      <c r="N7930">
        <v>1</v>
      </c>
      <c r="O7930">
        <v>0</v>
      </c>
      <c r="P7930">
        <v>0</v>
      </c>
      <c r="Q7930">
        <v>0</v>
      </c>
      <c r="R7930">
        <v>1</v>
      </c>
      <c r="S7930">
        <v>1</v>
      </c>
      <c r="T7930">
        <v>0</v>
      </c>
      <c r="U7930">
        <v>0</v>
      </c>
      <c r="V7930" s="1" t="s">
        <v>4452</v>
      </c>
      <c r="W7930" s="1" t="s">
        <v>2551</v>
      </c>
      <c r="X7930" s="5" t="s">
        <v>4475</v>
      </c>
      <c r="Y7930" s="5" t="s">
        <v>2564</v>
      </c>
      <c r="Z7930" s="5" t="s">
        <v>13</v>
      </c>
      <c r="AA7930" s="5"/>
    </row>
    <row r="7931" spans="1:27" ht="12" customHeight="1" x14ac:dyDescent="0.15">
      <c r="A7931" s="1" t="s">
        <v>2017</v>
      </c>
      <c r="B7931" s="1" t="s">
        <v>154</v>
      </c>
      <c r="C7931" s="1" t="s">
        <v>77</v>
      </c>
      <c r="D7931" s="1" t="s">
        <v>2525</v>
      </c>
      <c r="E7931" s="1" t="s">
        <v>10</v>
      </c>
      <c r="F7931" s="1" t="s">
        <v>2040</v>
      </c>
      <c r="G7931" s="1" t="s">
        <v>24</v>
      </c>
      <c r="H7931" s="1" t="s">
        <v>13</v>
      </c>
      <c r="I7931">
        <v>465</v>
      </c>
      <c r="J7931">
        <v>408</v>
      </c>
      <c r="K7931">
        <v>452</v>
      </c>
      <c r="L7931">
        <v>496</v>
      </c>
      <c r="M7931">
        <v>508</v>
      </c>
      <c r="N7931">
        <v>507</v>
      </c>
      <c r="O7931">
        <v>480</v>
      </c>
      <c r="P7931">
        <v>522</v>
      </c>
      <c r="Q7931">
        <v>522</v>
      </c>
      <c r="R7931">
        <v>494</v>
      </c>
      <c r="S7931">
        <v>466</v>
      </c>
      <c r="T7931">
        <v>514</v>
      </c>
      <c r="U7931">
        <v>505</v>
      </c>
      <c r="V7931" s="1" t="s">
        <v>4452</v>
      </c>
      <c r="W7931" s="1" t="s">
        <v>2551</v>
      </c>
      <c r="X7931" s="5" t="s">
        <v>4475</v>
      </c>
      <c r="Y7931" s="5" t="s">
        <v>2559</v>
      </c>
      <c r="Z7931" s="5" t="s">
        <v>13</v>
      </c>
      <c r="AA7931" s="5"/>
    </row>
    <row r="7932" spans="1:27" ht="12" customHeight="1" x14ac:dyDescent="0.15">
      <c r="A7932" s="1" t="s">
        <v>2017</v>
      </c>
      <c r="B7932" s="1" t="s">
        <v>156</v>
      </c>
      <c r="C7932" s="1" t="s">
        <v>9</v>
      </c>
      <c r="D7932" s="1" t="s">
        <v>2525</v>
      </c>
      <c r="E7932" s="1" t="s">
        <v>10</v>
      </c>
      <c r="F7932" s="1" t="s">
        <v>2041</v>
      </c>
      <c r="G7932" s="1" t="s">
        <v>12</v>
      </c>
      <c r="H7932" s="1" t="s">
        <v>13</v>
      </c>
      <c r="I7932">
        <v>11335</v>
      </c>
      <c r="J7932">
        <v>11437</v>
      </c>
      <c r="K7932">
        <v>8961</v>
      </c>
      <c r="L7932">
        <v>11062</v>
      </c>
      <c r="M7932">
        <v>10537</v>
      </c>
      <c r="N7932">
        <v>9542</v>
      </c>
      <c r="O7932">
        <v>10399</v>
      </c>
      <c r="P7932">
        <v>10912</v>
      </c>
      <c r="Q7932">
        <v>10572</v>
      </c>
      <c r="R7932">
        <v>10132</v>
      </c>
      <c r="S7932">
        <v>8681</v>
      </c>
      <c r="T7932">
        <v>9575</v>
      </c>
      <c r="U7932">
        <v>10667</v>
      </c>
      <c r="V7932" s="1" t="s">
        <v>4452</v>
      </c>
      <c r="W7932" s="1" t="s">
        <v>2551</v>
      </c>
      <c r="X7932" s="5" t="s">
        <v>4476</v>
      </c>
      <c r="Y7932" s="5" t="s">
        <v>2553</v>
      </c>
      <c r="Z7932" s="5" t="s">
        <v>13</v>
      </c>
      <c r="AA7932" s="5"/>
    </row>
    <row r="7933" spans="1:27" ht="12" customHeight="1" x14ac:dyDescent="0.15">
      <c r="A7933" s="1" t="s">
        <v>2017</v>
      </c>
      <c r="B7933" s="1" t="s">
        <v>156</v>
      </c>
      <c r="C7933" s="1" t="s">
        <v>15</v>
      </c>
      <c r="D7933" s="1" t="s">
        <v>2525</v>
      </c>
      <c r="E7933" s="1" t="s">
        <v>10</v>
      </c>
      <c r="F7933" s="1" t="s">
        <v>2041</v>
      </c>
      <c r="G7933" s="1" t="s">
        <v>16</v>
      </c>
      <c r="H7933" s="1" t="s">
        <v>13</v>
      </c>
      <c r="I7933">
        <v>5991</v>
      </c>
      <c r="J7933">
        <v>6084</v>
      </c>
      <c r="K7933">
        <v>4677</v>
      </c>
      <c r="L7933">
        <v>5722</v>
      </c>
      <c r="M7933">
        <v>5710</v>
      </c>
      <c r="N7933">
        <v>5321</v>
      </c>
      <c r="O7933">
        <v>5667</v>
      </c>
      <c r="P7933">
        <v>5521</v>
      </c>
      <c r="Q7933">
        <v>5655</v>
      </c>
      <c r="R7933">
        <v>5496</v>
      </c>
      <c r="S7933">
        <v>4562</v>
      </c>
      <c r="T7933">
        <v>5326</v>
      </c>
      <c r="U7933">
        <v>6049</v>
      </c>
      <c r="V7933" s="1" t="s">
        <v>4452</v>
      </c>
      <c r="W7933" s="1" t="s">
        <v>2551</v>
      </c>
      <c r="X7933" s="5" t="s">
        <v>4476</v>
      </c>
      <c r="Y7933" s="5" t="s">
        <v>2561</v>
      </c>
      <c r="Z7933" s="5" t="s">
        <v>13</v>
      </c>
      <c r="AA7933" s="5"/>
    </row>
    <row r="7934" spans="1:27" ht="12" customHeight="1" x14ac:dyDescent="0.15">
      <c r="A7934" s="1" t="s">
        <v>2017</v>
      </c>
      <c r="B7934" s="1" t="s">
        <v>156</v>
      </c>
      <c r="C7934" s="1" t="s">
        <v>17</v>
      </c>
      <c r="D7934" s="1" t="s">
        <v>2525</v>
      </c>
      <c r="E7934" s="1" t="s">
        <v>10</v>
      </c>
      <c r="F7934" s="1" t="s">
        <v>2041</v>
      </c>
      <c r="G7934" s="1" t="s">
        <v>18</v>
      </c>
      <c r="H7934" s="1" t="s">
        <v>13</v>
      </c>
      <c r="I7934">
        <v>0</v>
      </c>
      <c r="J7934">
        <v>0</v>
      </c>
      <c r="K7934">
        <v>0</v>
      </c>
      <c r="L7934">
        <v>0</v>
      </c>
      <c r="M7934">
        <v>0</v>
      </c>
      <c r="N7934">
        <v>0</v>
      </c>
      <c r="O7934">
        <v>0</v>
      </c>
      <c r="P7934">
        <v>0</v>
      </c>
      <c r="Q7934">
        <v>0</v>
      </c>
      <c r="R7934">
        <v>0</v>
      </c>
      <c r="S7934">
        <v>0</v>
      </c>
      <c r="T7934">
        <v>0</v>
      </c>
      <c r="U7934">
        <v>0</v>
      </c>
      <c r="V7934" s="1" t="s">
        <v>4452</v>
      </c>
      <c r="W7934" s="1" t="s">
        <v>2551</v>
      </c>
      <c r="X7934" s="5" t="s">
        <v>4476</v>
      </c>
      <c r="Y7934" s="5" t="s">
        <v>2562</v>
      </c>
      <c r="Z7934" s="5" t="s">
        <v>13</v>
      </c>
      <c r="AA7934" s="5"/>
    </row>
    <row r="7935" spans="1:27" ht="12" customHeight="1" x14ac:dyDescent="0.15">
      <c r="A7935" s="1" t="s">
        <v>2017</v>
      </c>
      <c r="B7935" s="1" t="s">
        <v>156</v>
      </c>
      <c r="C7935" s="1" t="s">
        <v>19</v>
      </c>
      <c r="D7935" s="1" t="s">
        <v>2525</v>
      </c>
      <c r="E7935" s="1" t="s">
        <v>10</v>
      </c>
      <c r="F7935" s="1" t="s">
        <v>2041</v>
      </c>
      <c r="G7935" s="1" t="s">
        <v>242</v>
      </c>
      <c r="H7935" s="1" t="s">
        <v>13</v>
      </c>
      <c r="I7935">
        <v>14184</v>
      </c>
      <c r="J7935">
        <v>13762</v>
      </c>
      <c r="K7935">
        <v>11503</v>
      </c>
      <c r="L7935">
        <v>13269</v>
      </c>
      <c r="M7935">
        <v>13301</v>
      </c>
      <c r="N7935">
        <v>12085</v>
      </c>
      <c r="O7935">
        <v>13293</v>
      </c>
      <c r="P7935">
        <v>13068</v>
      </c>
      <c r="Q7935">
        <v>13096</v>
      </c>
      <c r="R7935">
        <v>12057</v>
      </c>
      <c r="S7935">
        <v>10845</v>
      </c>
      <c r="T7935">
        <v>11880</v>
      </c>
      <c r="U7935">
        <v>13297</v>
      </c>
      <c r="V7935" s="1" t="s">
        <v>4452</v>
      </c>
      <c r="W7935" s="1" t="s">
        <v>2551</v>
      </c>
      <c r="X7935" s="5" t="s">
        <v>4476</v>
      </c>
      <c r="Y7935" s="5" t="s">
        <v>2557</v>
      </c>
      <c r="Z7935" s="5" t="s">
        <v>13</v>
      </c>
      <c r="AA7935" s="5"/>
    </row>
    <row r="7936" spans="1:27" ht="12" customHeight="1" x14ac:dyDescent="0.15">
      <c r="A7936" s="1" t="s">
        <v>2017</v>
      </c>
      <c r="B7936" s="1" t="s">
        <v>156</v>
      </c>
      <c r="C7936" s="1" t="s">
        <v>21</v>
      </c>
      <c r="D7936" s="1" t="s">
        <v>2525</v>
      </c>
      <c r="E7936" s="1" t="s">
        <v>10</v>
      </c>
      <c r="F7936" s="1" t="s">
        <v>2041</v>
      </c>
      <c r="G7936" s="1" t="s">
        <v>245</v>
      </c>
      <c r="H7936" s="1" t="s">
        <v>306</v>
      </c>
      <c r="I7936">
        <v>7795498</v>
      </c>
      <c r="J7936">
        <v>7714060</v>
      </c>
      <c r="K7936">
        <v>6462990</v>
      </c>
      <c r="L7936">
        <v>7433862</v>
      </c>
      <c r="M7936">
        <v>7446959</v>
      </c>
      <c r="N7936">
        <v>6756804</v>
      </c>
      <c r="O7936">
        <v>7478857</v>
      </c>
      <c r="P7936">
        <v>7477127</v>
      </c>
      <c r="Q7936">
        <v>7496985</v>
      </c>
      <c r="R7936">
        <v>6910625</v>
      </c>
      <c r="S7936">
        <v>6324242</v>
      </c>
      <c r="T7936">
        <v>6888635</v>
      </c>
      <c r="U7936">
        <v>7667337</v>
      </c>
      <c r="V7936" s="1" t="s">
        <v>4452</v>
      </c>
      <c r="W7936" s="1" t="s">
        <v>2551</v>
      </c>
      <c r="X7936" s="5" t="s">
        <v>4476</v>
      </c>
      <c r="Y7936" s="5" t="s">
        <v>2740</v>
      </c>
      <c r="Z7936" s="5" t="s">
        <v>2788</v>
      </c>
      <c r="AA7936" s="5"/>
    </row>
    <row r="7937" spans="1:27" ht="12" customHeight="1" x14ac:dyDescent="0.15">
      <c r="A7937" s="1" t="s">
        <v>2017</v>
      </c>
      <c r="B7937" s="1" t="s">
        <v>156</v>
      </c>
      <c r="C7937" s="1" t="s">
        <v>23</v>
      </c>
      <c r="D7937" s="1" t="s">
        <v>2525</v>
      </c>
      <c r="E7937" s="1" t="s">
        <v>10</v>
      </c>
      <c r="F7937" s="1" t="s">
        <v>2041</v>
      </c>
      <c r="G7937" s="1" t="s">
        <v>22</v>
      </c>
      <c r="H7937" s="1" t="s">
        <v>13</v>
      </c>
      <c r="I7937">
        <v>3136</v>
      </c>
      <c r="J7937">
        <v>3083</v>
      </c>
      <c r="K7937">
        <v>2459</v>
      </c>
      <c r="L7937">
        <v>3064</v>
      </c>
      <c r="M7937">
        <v>2970</v>
      </c>
      <c r="N7937">
        <v>2825</v>
      </c>
      <c r="O7937">
        <v>3059</v>
      </c>
      <c r="P7937">
        <v>2954</v>
      </c>
      <c r="Q7937">
        <v>3049</v>
      </c>
      <c r="R7937">
        <v>3024</v>
      </c>
      <c r="S7937">
        <v>2491</v>
      </c>
      <c r="T7937">
        <v>2924</v>
      </c>
      <c r="U7937">
        <v>3366</v>
      </c>
      <c r="V7937" s="1" t="s">
        <v>4452</v>
      </c>
      <c r="W7937" s="1" t="s">
        <v>2551</v>
      </c>
      <c r="X7937" s="5" t="s">
        <v>4476</v>
      </c>
      <c r="Y7937" s="5" t="s">
        <v>2564</v>
      </c>
      <c r="Z7937" s="5" t="s">
        <v>13</v>
      </c>
      <c r="AA7937" s="5"/>
    </row>
    <row r="7938" spans="1:27" ht="12" customHeight="1" x14ac:dyDescent="0.15">
      <c r="A7938" s="1" t="s">
        <v>2017</v>
      </c>
      <c r="B7938" s="1" t="s">
        <v>156</v>
      </c>
      <c r="C7938" s="1" t="s">
        <v>77</v>
      </c>
      <c r="D7938" s="1" t="s">
        <v>2525</v>
      </c>
      <c r="E7938" s="1" t="s">
        <v>10</v>
      </c>
      <c r="F7938" s="1" t="s">
        <v>2041</v>
      </c>
      <c r="G7938" s="1" t="s">
        <v>24</v>
      </c>
      <c r="H7938" s="1" t="s">
        <v>13</v>
      </c>
      <c r="I7938">
        <v>3994</v>
      </c>
      <c r="J7938">
        <v>4119</v>
      </c>
      <c r="K7938">
        <v>3828</v>
      </c>
      <c r="L7938">
        <v>4131</v>
      </c>
      <c r="M7938">
        <v>3938</v>
      </c>
      <c r="N7938">
        <v>3939</v>
      </c>
      <c r="O7938">
        <v>3704</v>
      </c>
      <c r="P7938">
        <v>3966</v>
      </c>
      <c r="Q7938">
        <v>3955</v>
      </c>
      <c r="R7938">
        <v>4463</v>
      </c>
      <c r="S7938">
        <v>4248</v>
      </c>
      <c r="T7938">
        <v>4162</v>
      </c>
      <c r="U7938">
        <v>4032</v>
      </c>
      <c r="V7938" s="1" t="s">
        <v>4452</v>
      </c>
      <c r="W7938" s="1" t="s">
        <v>2551</v>
      </c>
      <c r="X7938" s="5" t="s">
        <v>4476</v>
      </c>
      <c r="Y7938" s="5" t="s">
        <v>2559</v>
      </c>
      <c r="Z7938" s="5" t="s">
        <v>13</v>
      </c>
      <c r="AA7938" s="5"/>
    </row>
    <row r="7939" spans="1:27" ht="12" customHeight="1" x14ac:dyDescent="0.15">
      <c r="A7939" s="1" t="s">
        <v>2017</v>
      </c>
      <c r="B7939" s="1" t="s">
        <v>198</v>
      </c>
      <c r="C7939" s="1" t="s">
        <v>9</v>
      </c>
      <c r="D7939" s="1" t="s">
        <v>2525</v>
      </c>
      <c r="E7939" s="1" t="s">
        <v>10</v>
      </c>
      <c r="F7939" s="1" t="s">
        <v>2042</v>
      </c>
      <c r="G7939" s="1" t="s">
        <v>12</v>
      </c>
      <c r="H7939" s="1" t="s">
        <v>13</v>
      </c>
      <c r="I7939">
        <v>3293</v>
      </c>
      <c r="J7939">
        <v>3164</v>
      </c>
      <c r="K7939">
        <v>2648</v>
      </c>
      <c r="L7939">
        <v>2957</v>
      </c>
      <c r="M7939">
        <v>2872</v>
      </c>
      <c r="N7939">
        <v>2608</v>
      </c>
      <c r="O7939">
        <v>2866</v>
      </c>
      <c r="P7939">
        <v>2877</v>
      </c>
      <c r="Q7939">
        <v>2968</v>
      </c>
      <c r="R7939">
        <v>2815</v>
      </c>
      <c r="S7939">
        <v>2427</v>
      </c>
      <c r="T7939">
        <v>2484</v>
      </c>
      <c r="U7939">
        <v>2786</v>
      </c>
      <c r="V7939" s="1" t="s">
        <v>4452</v>
      </c>
      <c r="W7939" s="1" t="s">
        <v>2551</v>
      </c>
      <c r="X7939" s="5" t="s">
        <v>4477</v>
      </c>
      <c r="Y7939" s="5" t="s">
        <v>2553</v>
      </c>
      <c r="Z7939" s="5" t="s">
        <v>13</v>
      </c>
      <c r="AA7939" s="5"/>
    </row>
    <row r="7940" spans="1:27" ht="12" customHeight="1" x14ac:dyDescent="0.15">
      <c r="A7940" s="1" t="s">
        <v>2017</v>
      </c>
      <c r="B7940" s="1" t="s">
        <v>198</v>
      </c>
      <c r="C7940" s="1" t="s">
        <v>15</v>
      </c>
      <c r="D7940" s="1" t="s">
        <v>2525</v>
      </c>
      <c r="E7940" s="1" t="s">
        <v>10</v>
      </c>
      <c r="F7940" s="1" t="s">
        <v>2042</v>
      </c>
      <c r="G7940" s="1" t="s">
        <v>16</v>
      </c>
      <c r="H7940" s="1" t="s">
        <v>13</v>
      </c>
      <c r="I7940">
        <v>543</v>
      </c>
      <c r="J7940">
        <v>520</v>
      </c>
      <c r="K7940">
        <v>439</v>
      </c>
      <c r="L7940">
        <v>530</v>
      </c>
      <c r="M7940">
        <v>492</v>
      </c>
      <c r="N7940">
        <v>504</v>
      </c>
      <c r="O7940">
        <v>523</v>
      </c>
      <c r="P7940">
        <v>473</v>
      </c>
      <c r="Q7940">
        <v>489</v>
      </c>
      <c r="R7940">
        <v>470</v>
      </c>
      <c r="S7940">
        <v>388</v>
      </c>
      <c r="T7940">
        <v>456</v>
      </c>
      <c r="U7940">
        <v>539</v>
      </c>
      <c r="V7940" s="1" t="s">
        <v>4452</v>
      </c>
      <c r="W7940" s="1" t="s">
        <v>2551</v>
      </c>
      <c r="X7940" s="5" t="s">
        <v>4477</v>
      </c>
      <c r="Y7940" s="5" t="s">
        <v>2561</v>
      </c>
      <c r="Z7940" s="5" t="s">
        <v>13</v>
      </c>
      <c r="AA7940" s="5"/>
    </row>
    <row r="7941" spans="1:27" ht="12" customHeight="1" x14ac:dyDescent="0.15">
      <c r="A7941" s="1" t="s">
        <v>2017</v>
      </c>
      <c r="B7941" s="1" t="s">
        <v>198</v>
      </c>
      <c r="C7941" s="1" t="s">
        <v>17</v>
      </c>
      <c r="D7941" s="1" t="s">
        <v>2525</v>
      </c>
      <c r="E7941" s="1" t="s">
        <v>10</v>
      </c>
      <c r="F7941" s="1" t="s">
        <v>2042</v>
      </c>
      <c r="G7941" s="1" t="s">
        <v>18</v>
      </c>
      <c r="H7941" s="1" t="s">
        <v>13</v>
      </c>
      <c r="I7941">
        <v>0</v>
      </c>
      <c r="J7941">
        <v>0</v>
      </c>
      <c r="K7941">
        <v>0</v>
      </c>
      <c r="L7941">
        <v>0</v>
      </c>
      <c r="M7941">
        <v>0</v>
      </c>
      <c r="N7941">
        <v>0</v>
      </c>
      <c r="O7941">
        <v>0</v>
      </c>
      <c r="P7941">
        <v>0</v>
      </c>
      <c r="Q7941">
        <v>0</v>
      </c>
      <c r="R7941">
        <v>0</v>
      </c>
      <c r="S7941">
        <v>0</v>
      </c>
      <c r="T7941">
        <v>0</v>
      </c>
      <c r="U7941">
        <v>0</v>
      </c>
      <c r="V7941" s="1" t="s">
        <v>4452</v>
      </c>
      <c r="W7941" s="1" t="s">
        <v>2551</v>
      </c>
      <c r="X7941" s="5" t="s">
        <v>4477</v>
      </c>
      <c r="Y7941" s="5" t="s">
        <v>2562</v>
      </c>
      <c r="Z7941" s="5" t="s">
        <v>13</v>
      </c>
      <c r="AA7941" s="5"/>
    </row>
    <row r="7942" spans="1:27" ht="12" customHeight="1" x14ac:dyDescent="0.15">
      <c r="A7942" s="1" t="s">
        <v>2017</v>
      </c>
      <c r="B7942" s="1" t="s">
        <v>198</v>
      </c>
      <c r="C7942" s="1" t="s">
        <v>19</v>
      </c>
      <c r="D7942" s="1" t="s">
        <v>2525</v>
      </c>
      <c r="E7942" s="1" t="s">
        <v>10</v>
      </c>
      <c r="F7942" s="1" t="s">
        <v>2042</v>
      </c>
      <c r="G7942" s="1" t="s">
        <v>242</v>
      </c>
      <c r="H7942" s="1" t="s">
        <v>13</v>
      </c>
      <c r="I7942">
        <v>3579</v>
      </c>
      <c r="J7942">
        <v>3341</v>
      </c>
      <c r="K7942">
        <v>2837</v>
      </c>
      <c r="L7942">
        <v>3192</v>
      </c>
      <c r="M7942">
        <v>3096</v>
      </c>
      <c r="N7942">
        <v>2964</v>
      </c>
      <c r="O7942">
        <v>3225</v>
      </c>
      <c r="P7942">
        <v>3003</v>
      </c>
      <c r="Q7942">
        <v>3183</v>
      </c>
      <c r="R7942">
        <v>3176</v>
      </c>
      <c r="S7942">
        <v>2653</v>
      </c>
      <c r="T7942">
        <v>2837</v>
      </c>
      <c r="U7942">
        <v>3111</v>
      </c>
      <c r="V7942" s="1" t="s">
        <v>4452</v>
      </c>
      <c r="W7942" s="1" t="s">
        <v>2551</v>
      </c>
      <c r="X7942" s="5" t="s">
        <v>4477</v>
      </c>
      <c r="Y7942" s="5" t="s">
        <v>2557</v>
      </c>
      <c r="Z7942" s="5" t="s">
        <v>13</v>
      </c>
      <c r="AA7942" s="5"/>
    </row>
    <row r="7943" spans="1:27" ht="12" customHeight="1" x14ac:dyDescent="0.15">
      <c r="A7943" s="1" t="s">
        <v>2017</v>
      </c>
      <c r="B7943" s="1" t="s">
        <v>198</v>
      </c>
      <c r="C7943" s="1" t="s">
        <v>21</v>
      </c>
      <c r="D7943" s="1" t="s">
        <v>2525</v>
      </c>
      <c r="E7943" s="1" t="s">
        <v>10</v>
      </c>
      <c r="F7943" s="1" t="s">
        <v>2042</v>
      </c>
      <c r="G7943" s="1" t="s">
        <v>245</v>
      </c>
      <c r="H7943" s="1" t="s">
        <v>306</v>
      </c>
      <c r="I7943">
        <v>8499835</v>
      </c>
      <c r="J7943">
        <v>8394908</v>
      </c>
      <c r="K7943">
        <v>6939424</v>
      </c>
      <c r="L7943">
        <v>7997235</v>
      </c>
      <c r="M7943">
        <v>8140429</v>
      </c>
      <c r="N7943">
        <v>7215833</v>
      </c>
      <c r="O7943">
        <v>7693465</v>
      </c>
      <c r="P7943">
        <v>7505057</v>
      </c>
      <c r="Q7943">
        <v>7867519</v>
      </c>
      <c r="R7943">
        <v>7877892</v>
      </c>
      <c r="S7943">
        <v>6345414</v>
      </c>
      <c r="T7943">
        <v>6896731</v>
      </c>
      <c r="U7943">
        <v>8023241</v>
      </c>
      <c r="V7943" s="1" t="s">
        <v>4452</v>
      </c>
      <c r="W7943" s="1" t="s">
        <v>2551</v>
      </c>
      <c r="X7943" s="5" t="s">
        <v>4477</v>
      </c>
      <c r="Y7943" s="5" t="s">
        <v>2740</v>
      </c>
      <c r="Z7943" s="5" t="s">
        <v>2788</v>
      </c>
      <c r="AA7943" s="5"/>
    </row>
    <row r="7944" spans="1:27" ht="12" customHeight="1" x14ac:dyDescent="0.15">
      <c r="A7944" s="1" t="s">
        <v>2017</v>
      </c>
      <c r="B7944" s="1" t="s">
        <v>198</v>
      </c>
      <c r="C7944" s="1" t="s">
        <v>23</v>
      </c>
      <c r="D7944" s="1" t="s">
        <v>2525</v>
      </c>
      <c r="E7944" s="1" t="s">
        <v>10</v>
      </c>
      <c r="F7944" s="1" t="s">
        <v>2042</v>
      </c>
      <c r="G7944" s="1" t="s">
        <v>22</v>
      </c>
      <c r="H7944" s="1" t="s">
        <v>13</v>
      </c>
      <c r="I7944">
        <v>263</v>
      </c>
      <c r="J7944">
        <v>229</v>
      </c>
      <c r="K7944">
        <v>203</v>
      </c>
      <c r="L7944">
        <v>255</v>
      </c>
      <c r="M7944">
        <v>215</v>
      </c>
      <c r="N7944">
        <v>233</v>
      </c>
      <c r="O7944">
        <v>236</v>
      </c>
      <c r="P7944">
        <v>230</v>
      </c>
      <c r="Q7944">
        <v>226</v>
      </c>
      <c r="R7944">
        <v>213</v>
      </c>
      <c r="S7944">
        <v>161</v>
      </c>
      <c r="T7944">
        <v>179</v>
      </c>
      <c r="U7944">
        <v>199</v>
      </c>
      <c r="V7944" s="1" t="s">
        <v>4452</v>
      </c>
      <c r="W7944" s="1" t="s">
        <v>2551</v>
      </c>
      <c r="X7944" s="5" t="s">
        <v>4477</v>
      </c>
      <c r="Y7944" s="5" t="s">
        <v>2564</v>
      </c>
      <c r="Z7944" s="5" t="s">
        <v>13</v>
      </c>
      <c r="AA7944" s="5"/>
    </row>
    <row r="7945" spans="1:27" ht="12" customHeight="1" x14ac:dyDescent="0.15">
      <c r="A7945" s="1" t="s">
        <v>2017</v>
      </c>
      <c r="B7945" s="1" t="s">
        <v>198</v>
      </c>
      <c r="C7945" s="1" t="s">
        <v>77</v>
      </c>
      <c r="D7945" s="1" t="s">
        <v>2525</v>
      </c>
      <c r="E7945" s="1" t="s">
        <v>10</v>
      </c>
      <c r="F7945" s="1" t="s">
        <v>2042</v>
      </c>
      <c r="G7945" s="1" t="s">
        <v>24</v>
      </c>
      <c r="H7945" s="1" t="s">
        <v>13</v>
      </c>
      <c r="I7945">
        <v>2713</v>
      </c>
      <c r="J7945">
        <v>2850</v>
      </c>
      <c r="K7945">
        <v>2893</v>
      </c>
      <c r="L7945">
        <v>2919</v>
      </c>
      <c r="M7945">
        <v>2938</v>
      </c>
      <c r="N7945">
        <v>2848</v>
      </c>
      <c r="O7945">
        <v>2774</v>
      </c>
      <c r="P7945">
        <v>2864</v>
      </c>
      <c r="Q7945">
        <v>2918</v>
      </c>
      <c r="R7945">
        <v>2872</v>
      </c>
      <c r="S7945">
        <v>2848</v>
      </c>
      <c r="T7945">
        <v>2764</v>
      </c>
      <c r="U7945">
        <v>2768</v>
      </c>
      <c r="V7945" s="1" t="s">
        <v>4452</v>
      </c>
      <c r="W7945" s="1" t="s">
        <v>2551</v>
      </c>
      <c r="X7945" s="5" t="s">
        <v>4477</v>
      </c>
      <c r="Y7945" s="5" t="s">
        <v>2559</v>
      </c>
      <c r="Z7945" s="5" t="s">
        <v>13</v>
      </c>
      <c r="AA7945" s="5"/>
    </row>
    <row r="7946" spans="1:27" ht="12" customHeight="1" x14ac:dyDescent="0.15">
      <c r="A7946" s="1" t="s">
        <v>2017</v>
      </c>
      <c r="B7946" s="1" t="s">
        <v>200</v>
      </c>
      <c r="C7946" s="1" t="s">
        <v>9</v>
      </c>
      <c r="D7946" s="1" t="s">
        <v>2525</v>
      </c>
      <c r="E7946" s="1" t="s">
        <v>10</v>
      </c>
      <c r="F7946" s="1" t="s">
        <v>2043</v>
      </c>
      <c r="G7946" s="1" t="s">
        <v>12</v>
      </c>
      <c r="H7946" s="1" t="s">
        <v>13</v>
      </c>
      <c r="I7946">
        <v>2169</v>
      </c>
      <c r="J7946">
        <v>2136</v>
      </c>
      <c r="K7946">
        <v>1630</v>
      </c>
      <c r="L7946">
        <v>1829</v>
      </c>
      <c r="M7946">
        <v>1851</v>
      </c>
      <c r="N7946">
        <v>1741</v>
      </c>
      <c r="O7946">
        <v>1782</v>
      </c>
      <c r="P7946">
        <v>1808</v>
      </c>
      <c r="Q7946">
        <v>1987</v>
      </c>
      <c r="R7946">
        <v>2192</v>
      </c>
      <c r="S7946">
        <v>1725</v>
      </c>
      <c r="T7946">
        <v>1881</v>
      </c>
      <c r="U7946">
        <v>2221</v>
      </c>
      <c r="V7946" s="1" t="s">
        <v>4452</v>
      </c>
      <c r="W7946" s="1" t="s">
        <v>2551</v>
      </c>
      <c r="X7946" s="5" t="s">
        <v>4478</v>
      </c>
      <c r="Y7946" s="5" t="s">
        <v>2553</v>
      </c>
      <c r="Z7946" s="5" t="s">
        <v>13</v>
      </c>
      <c r="AA7946" s="5"/>
    </row>
    <row r="7947" spans="1:27" ht="12" customHeight="1" x14ac:dyDescent="0.15">
      <c r="A7947" s="1" t="s">
        <v>2017</v>
      </c>
      <c r="B7947" s="1" t="s">
        <v>200</v>
      </c>
      <c r="C7947" s="1" t="s">
        <v>15</v>
      </c>
      <c r="D7947" s="1" t="s">
        <v>2525</v>
      </c>
      <c r="E7947" s="1" t="s">
        <v>10</v>
      </c>
      <c r="F7947" s="1" t="s">
        <v>2043</v>
      </c>
      <c r="G7947" s="1" t="s">
        <v>16</v>
      </c>
      <c r="H7947" s="1" t="s">
        <v>13</v>
      </c>
      <c r="I7947">
        <v>1023</v>
      </c>
      <c r="J7947">
        <v>1026</v>
      </c>
      <c r="K7947">
        <v>902</v>
      </c>
      <c r="L7947">
        <v>922</v>
      </c>
      <c r="M7947">
        <v>903</v>
      </c>
      <c r="N7947">
        <v>872</v>
      </c>
      <c r="O7947">
        <v>914</v>
      </c>
      <c r="P7947">
        <v>950</v>
      </c>
      <c r="Q7947">
        <v>983</v>
      </c>
      <c r="R7947">
        <v>1126</v>
      </c>
      <c r="S7947">
        <v>898</v>
      </c>
      <c r="T7947">
        <v>867</v>
      </c>
      <c r="U7947">
        <v>1036</v>
      </c>
      <c r="V7947" s="1" t="s">
        <v>4452</v>
      </c>
      <c r="W7947" s="1" t="s">
        <v>2551</v>
      </c>
      <c r="X7947" s="5" t="s">
        <v>4478</v>
      </c>
      <c r="Y7947" s="5" t="s">
        <v>2561</v>
      </c>
      <c r="Z7947" s="5" t="s">
        <v>13</v>
      </c>
      <c r="AA7947" s="5"/>
    </row>
    <row r="7948" spans="1:27" ht="12" customHeight="1" x14ac:dyDescent="0.15">
      <c r="A7948" s="1" t="s">
        <v>2017</v>
      </c>
      <c r="B7948" s="1" t="s">
        <v>200</v>
      </c>
      <c r="C7948" s="1" t="s">
        <v>17</v>
      </c>
      <c r="D7948" s="1" t="s">
        <v>2525</v>
      </c>
      <c r="E7948" s="1" t="s">
        <v>10</v>
      </c>
      <c r="F7948" s="1" t="s">
        <v>2043</v>
      </c>
      <c r="G7948" s="1" t="s">
        <v>18</v>
      </c>
      <c r="H7948" s="1" t="s">
        <v>13</v>
      </c>
      <c r="I7948">
        <v>0</v>
      </c>
      <c r="J7948">
        <v>0</v>
      </c>
      <c r="K7948">
        <v>0</v>
      </c>
      <c r="L7948">
        <v>0</v>
      </c>
      <c r="M7948">
        <v>0</v>
      </c>
      <c r="N7948">
        <v>0</v>
      </c>
      <c r="O7948">
        <v>0</v>
      </c>
      <c r="P7948">
        <v>0</v>
      </c>
      <c r="Q7948">
        <v>0</v>
      </c>
      <c r="R7948">
        <v>0</v>
      </c>
      <c r="S7948">
        <v>0</v>
      </c>
      <c r="T7948">
        <v>0</v>
      </c>
      <c r="U7948">
        <v>0</v>
      </c>
      <c r="V7948" s="1" t="s">
        <v>4452</v>
      </c>
      <c r="W7948" s="1" t="s">
        <v>2551</v>
      </c>
      <c r="X7948" s="5" t="s">
        <v>4478</v>
      </c>
      <c r="Y7948" s="5" t="s">
        <v>2562</v>
      </c>
      <c r="Z7948" s="5" t="s">
        <v>13</v>
      </c>
      <c r="AA7948" s="5"/>
    </row>
    <row r="7949" spans="1:27" ht="12" customHeight="1" x14ac:dyDescent="0.15">
      <c r="A7949" s="1" t="s">
        <v>2017</v>
      </c>
      <c r="B7949" s="1" t="s">
        <v>200</v>
      </c>
      <c r="C7949" s="1" t="s">
        <v>19</v>
      </c>
      <c r="D7949" s="1" t="s">
        <v>2525</v>
      </c>
      <c r="E7949" s="1" t="s">
        <v>10</v>
      </c>
      <c r="F7949" s="1" t="s">
        <v>2043</v>
      </c>
      <c r="G7949" s="1" t="s">
        <v>242</v>
      </c>
      <c r="H7949" s="1" t="s">
        <v>13</v>
      </c>
      <c r="I7949">
        <v>2086</v>
      </c>
      <c r="J7949">
        <v>1845</v>
      </c>
      <c r="K7949">
        <v>1667</v>
      </c>
      <c r="L7949">
        <v>1763</v>
      </c>
      <c r="M7949">
        <v>1703</v>
      </c>
      <c r="N7949">
        <v>1676</v>
      </c>
      <c r="O7949">
        <v>1682</v>
      </c>
      <c r="P7949">
        <v>1759</v>
      </c>
      <c r="Q7949">
        <v>1868</v>
      </c>
      <c r="R7949">
        <v>2119</v>
      </c>
      <c r="S7949">
        <v>1681</v>
      </c>
      <c r="T7949">
        <v>1716</v>
      </c>
      <c r="U7949">
        <v>1928</v>
      </c>
      <c r="V7949" s="1" t="s">
        <v>4452</v>
      </c>
      <c r="W7949" s="1" t="s">
        <v>2551</v>
      </c>
      <c r="X7949" s="5" t="s">
        <v>4478</v>
      </c>
      <c r="Y7949" s="5" t="s">
        <v>2557</v>
      </c>
      <c r="Z7949" s="5" t="s">
        <v>13</v>
      </c>
      <c r="AA7949" s="5"/>
    </row>
    <row r="7950" spans="1:27" ht="12" customHeight="1" x14ac:dyDescent="0.15">
      <c r="A7950" s="1" t="s">
        <v>2017</v>
      </c>
      <c r="B7950" s="1" t="s">
        <v>200</v>
      </c>
      <c r="C7950" s="1" t="s">
        <v>21</v>
      </c>
      <c r="D7950" s="1" t="s">
        <v>2525</v>
      </c>
      <c r="E7950" s="1" t="s">
        <v>10</v>
      </c>
      <c r="F7950" s="1" t="s">
        <v>2043</v>
      </c>
      <c r="G7950" s="1" t="s">
        <v>245</v>
      </c>
      <c r="H7950" s="1" t="s">
        <v>306</v>
      </c>
      <c r="I7950">
        <v>1051045</v>
      </c>
      <c r="J7950">
        <v>982830</v>
      </c>
      <c r="K7950">
        <v>879034</v>
      </c>
      <c r="L7950">
        <v>929497</v>
      </c>
      <c r="M7950">
        <v>913744</v>
      </c>
      <c r="N7950">
        <v>890670</v>
      </c>
      <c r="O7950">
        <v>898344</v>
      </c>
      <c r="P7950">
        <v>944687</v>
      </c>
      <c r="Q7950">
        <v>994879</v>
      </c>
      <c r="R7950">
        <v>1146473</v>
      </c>
      <c r="S7950">
        <v>912200</v>
      </c>
      <c r="T7950">
        <v>906800</v>
      </c>
      <c r="U7950">
        <v>1020012</v>
      </c>
      <c r="V7950" s="1" t="s">
        <v>4452</v>
      </c>
      <c r="W7950" s="1" t="s">
        <v>2551</v>
      </c>
      <c r="X7950" s="5" t="s">
        <v>4478</v>
      </c>
      <c r="Y7950" s="5" t="s">
        <v>2740</v>
      </c>
      <c r="Z7950" s="5" t="s">
        <v>2788</v>
      </c>
      <c r="AA7950" s="5"/>
    </row>
    <row r="7951" spans="1:27" ht="12" customHeight="1" x14ac:dyDescent="0.15">
      <c r="A7951" s="1" t="s">
        <v>2017</v>
      </c>
      <c r="B7951" s="1" t="s">
        <v>200</v>
      </c>
      <c r="C7951" s="1" t="s">
        <v>23</v>
      </c>
      <c r="D7951" s="1" t="s">
        <v>2525</v>
      </c>
      <c r="E7951" s="1" t="s">
        <v>10</v>
      </c>
      <c r="F7951" s="1" t="s">
        <v>2043</v>
      </c>
      <c r="G7951" s="1" t="s">
        <v>22</v>
      </c>
      <c r="H7951" s="1" t="s">
        <v>13</v>
      </c>
      <c r="I7951">
        <v>1113</v>
      </c>
      <c r="J7951">
        <v>1070</v>
      </c>
      <c r="K7951">
        <v>943</v>
      </c>
      <c r="L7951">
        <v>989</v>
      </c>
      <c r="M7951">
        <v>950</v>
      </c>
      <c r="N7951">
        <v>947</v>
      </c>
      <c r="O7951">
        <v>1000</v>
      </c>
      <c r="P7951">
        <v>1018</v>
      </c>
      <c r="Q7951">
        <v>1053</v>
      </c>
      <c r="R7951">
        <v>1169</v>
      </c>
      <c r="S7951">
        <v>912</v>
      </c>
      <c r="T7951">
        <v>989</v>
      </c>
      <c r="U7951">
        <v>1325</v>
      </c>
      <c r="V7951" s="1" t="s">
        <v>4452</v>
      </c>
      <c r="W7951" s="1" t="s">
        <v>2551</v>
      </c>
      <c r="X7951" s="5" t="s">
        <v>4478</v>
      </c>
      <c r="Y7951" s="5" t="s">
        <v>2564</v>
      </c>
      <c r="Z7951" s="5" t="s">
        <v>13</v>
      </c>
      <c r="AA7951" s="5"/>
    </row>
    <row r="7952" spans="1:27" ht="12" customHeight="1" x14ac:dyDescent="0.15">
      <c r="A7952" s="1" t="s">
        <v>2017</v>
      </c>
      <c r="B7952" s="1" t="s">
        <v>200</v>
      </c>
      <c r="C7952" s="1" t="s">
        <v>77</v>
      </c>
      <c r="D7952" s="1" t="s">
        <v>2525</v>
      </c>
      <c r="E7952" s="1" t="s">
        <v>10</v>
      </c>
      <c r="F7952" s="1" t="s">
        <v>2043</v>
      </c>
      <c r="G7952" s="1" t="s">
        <v>24</v>
      </c>
      <c r="H7952" s="1" t="s">
        <v>13</v>
      </c>
      <c r="I7952">
        <v>1054</v>
      </c>
      <c r="J7952">
        <v>1179</v>
      </c>
      <c r="K7952">
        <v>1082</v>
      </c>
      <c r="L7952">
        <v>1029</v>
      </c>
      <c r="M7952">
        <v>1060</v>
      </c>
      <c r="N7952">
        <v>1080</v>
      </c>
      <c r="O7952">
        <v>1052</v>
      </c>
      <c r="P7952">
        <v>1032</v>
      </c>
      <c r="Q7952">
        <v>1042</v>
      </c>
      <c r="R7952">
        <v>1102</v>
      </c>
      <c r="S7952">
        <v>1126</v>
      </c>
      <c r="T7952">
        <v>1252</v>
      </c>
      <c r="U7952">
        <v>1194</v>
      </c>
      <c r="V7952" s="1" t="s">
        <v>4452</v>
      </c>
      <c r="W7952" s="1" t="s">
        <v>2551</v>
      </c>
      <c r="X7952" s="5" t="s">
        <v>4478</v>
      </c>
      <c r="Y7952" s="5" t="s">
        <v>2559</v>
      </c>
      <c r="Z7952" s="5" t="s">
        <v>13</v>
      </c>
      <c r="AA7952" s="5"/>
    </row>
    <row r="7953" spans="1:27" ht="12" customHeight="1" x14ac:dyDescent="0.15">
      <c r="A7953" s="1" t="s">
        <v>2017</v>
      </c>
      <c r="B7953" s="1" t="s">
        <v>202</v>
      </c>
      <c r="C7953" s="1" t="s">
        <v>9</v>
      </c>
      <c r="D7953" s="1" t="s">
        <v>2525</v>
      </c>
      <c r="E7953" s="1" t="s">
        <v>10</v>
      </c>
      <c r="F7953" s="1" t="s">
        <v>2044</v>
      </c>
      <c r="G7953" s="1" t="s">
        <v>12</v>
      </c>
      <c r="H7953" s="1" t="s">
        <v>13</v>
      </c>
      <c r="I7953">
        <v>6437</v>
      </c>
      <c r="J7953">
        <v>6329</v>
      </c>
      <c r="K7953">
        <v>5348</v>
      </c>
      <c r="L7953">
        <v>5983</v>
      </c>
      <c r="M7953">
        <v>5468</v>
      </c>
      <c r="N7953">
        <v>5064</v>
      </c>
      <c r="O7953">
        <v>5744</v>
      </c>
      <c r="P7953">
        <v>6058</v>
      </c>
      <c r="Q7953">
        <v>6392</v>
      </c>
      <c r="R7953">
        <v>6029</v>
      </c>
      <c r="S7953">
        <v>5559</v>
      </c>
      <c r="T7953">
        <v>5443</v>
      </c>
      <c r="U7953">
        <v>6078</v>
      </c>
      <c r="V7953" s="1" t="s">
        <v>4452</v>
      </c>
      <c r="W7953" s="1" t="s">
        <v>2551</v>
      </c>
      <c r="X7953" s="5" t="s">
        <v>4479</v>
      </c>
      <c r="Y7953" s="5" t="s">
        <v>2553</v>
      </c>
      <c r="Z7953" s="5" t="s">
        <v>13</v>
      </c>
      <c r="AA7953" s="5"/>
    </row>
    <row r="7954" spans="1:27" ht="12" customHeight="1" x14ac:dyDescent="0.15">
      <c r="A7954" s="1" t="s">
        <v>2017</v>
      </c>
      <c r="B7954" s="1" t="s">
        <v>202</v>
      </c>
      <c r="C7954" s="1" t="s">
        <v>15</v>
      </c>
      <c r="D7954" s="1" t="s">
        <v>2525</v>
      </c>
      <c r="E7954" s="1" t="s">
        <v>10</v>
      </c>
      <c r="F7954" s="1" t="s">
        <v>2044</v>
      </c>
      <c r="G7954" s="1" t="s">
        <v>16</v>
      </c>
      <c r="H7954" s="1" t="s">
        <v>13</v>
      </c>
      <c r="I7954">
        <v>237</v>
      </c>
      <c r="J7954">
        <v>218</v>
      </c>
      <c r="K7954">
        <v>147</v>
      </c>
      <c r="L7954">
        <v>219</v>
      </c>
      <c r="M7954">
        <v>230</v>
      </c>
      <c r="N7954">
        <v>193</v>
      </c>
      <c r="O7954">
        <v>198</v>
      </c>
      <c r="P7954">
        <v>196</v>
      </c>
      <c r="Q7954">
        <v>239</v>
      </c>
      <c r="R7954">
        <v>250</v>
      </c>
      <c r="S7954">
        <v>172</v>
      </c>
      <c r="T7954">
        <v>198</v>
      </c>
      <c r="U7954">
        <v>207</v>
      </c>
      <c r="V7954" s="1" t="s">
        <v>4452</v>
      </c>
      <c r="W7954" s="1" t="s">
        <v>2551</v>
      </c>
      <c r="X7954" s="5" t="s">
        <v>4479</v>
      </c>
      <c r="Y7954" s="5" t="s">
        <v>2561</v>
      </c>
      <c r="Z7954" s="5" t="s">
        <v>13</v>
      </c>
      <c r="AA7954" s="5"/>
    </row>
    <row r="7955" spans="1:27" ht="12" customHeight="1" x14ac:dyDescent="0.15">
      <c r="A7955" s="1" t="s">
        <v>2017</v>
      </c>
      <c r="B7955" s="1" t="s">
        <v>202</v>
      </c>
      <c r="C7955" s="1" t="s">
        <v>17</v>
      </c>
      <c r="D7955" s="1" t="s">
        <v>2525</v>
      </c>
      <c r="E7955" s="1" t="s">
        <v>10</v>
      </c>
      <c r="F7955" s="1" t="s">
        <v>2044</v>
      </c>
      <c r="G7955" s="1" t="s">
        <v>18</v>
      </c>
      <c r="H7955" s="1" t="s">
        <v>13</v>
      </c>
      <c r="I7955">
        <v>4512</v>
      </c>
      <c r="J7955">
        <v>4351</v>
      </c>
      <c r="K7955">
        <v>3515</v>
      </c>
      <c r="L7955">
        <v>4150</v>
      </c>
      <c r="M7955">
        <v>3628</v>
      </c>
      <c r="N7955">
        <v>3597</v>
      </c>
      <c r="O7955">
        <v>4060</v>
      </c>
      <c r="P7955">
        <v>4373</v>
      </c>
      <c r="Q7955">
        <v>4466</v>
      </c>
      <c r="R7955">
        <v>4340</v>
      </c>
      <c r="S7955">
        <v>3714</v>
      </c>
      <c r="T7955">
        <v>3747</v>
      </c>
      <c r="U7955">
        <v>4323</v>
      </c>
      <c r="V7955" s="1" t="s">
        <v>4452</v>
      </c>
      <c r="W7955" s="1" t="s">
        <v>2551</v>
      </c>
      <c r="X7955" s="5" t="s">
        <v>4479</v>
      </c>
      <c r="Y7955" s="5" t="s">
        <v>2562</v>
      </c>
      <c r="Z7955" s="5" t="s">
        <v>13</v>
      </c>
      <c r="AA7955" s="5"/>
    </row>
    <row r="7956" spans="1:27" ht="12" customHeight="1" x14ac:dyDescent="0.15">
      <c r="A7956" s="1" t="s">
        <v>2017</v>
      </c>
      <c r="B7956" s="1" t="s">
        <v>202</v>
      </c>
      <c r="C7956" s="1" t="s">
        <v>19</v>
      </c>
      <c r="D7956" s="1" t="s">
        <v>2525</v>
      </c>
      <c r="E7956" s="1" t="s">
        <v>10</v>
      </c>
      <c r="F7956" s="1" t="s">
        <v>2044</v>
      </c>
      <c r="G7956" s="1" t="s">
        <v>242</v>
      </c>
      <c r="H7956" s="1" t="s">
        <v>13</v>
      </c>
      <c r="I7956">
        <v>2203</v>
      </c>
      <c r="J7956">
        <v>2096</v>
      </c>
      <c r="K7956">
        <v>1791</v>
      </c>
      <c r="L7956">
        <v>2082</v>
      </c>
      <c r="M7956">
        <v>1882</v>
      </c>
      <c r="N7956">
        <v>1737</v>
      </c>
      <c r="O7956">
        <v>1903</v>
      </c>
      <c r="P7956">
        <v>1854</v>
      </c>
      <c r="Q7956">
        <v>2096</v>
      </c>
      <c r="R7956">
        <v>2003</v>
      </c>
      <c r="S7956">
        <v>1692</v>
      </c>
      <c r="T7956">
        <v>1772</v>
      </c>
      <c r="U7956">
        <v>1978</v>
      </c>
      <c r="V7956" s="1" t="s">
        <v>4452</v>
      </c>
      <c r="W7956" s="1" t="s">
        <v>2551</v>
      </c>
      <c r="X7956" s="5" t="s">
        <v>4479</v>
      </c>
      <c r="Y7956" s="5" t="s">
        <v>2557</v>
      </c>
      <c r="Z7956" s="5" t="s">
        <v>13</v>
      </c>
      <c r="AA7956" s="5"/>
    </row>
    <row r="7957" spans="1:27" ht="12" customHeight="1" x14ac:dyDescent="0.15">
      <c r="A7957" s="1" t="s">
        <v>2017</v>
      </c>
      <c r="B7957" s="1" t="s">
        <v>202</v>
      </c>
      <c r="C7957" s="1" t="s">
        <v>21</v>
      </c>
      <c r="D7957" s="1" t="s">
        <v>2525</v>
      </c>
      <c r="E7957" s="1" t="s">
        <v>10</v>
      </c>
      <c r="F7957" s="1" t="s">
        <v>2044</v>
      </c>
      <c r="G7957" s="1" t="s">
        <v>245</v>
      </c>
      <c r="H7957" s="1" t="s">
        <v>306</v>
      </c>
      <c r="I7957">
        <v>780514</v>
      </c>
      <c r="J7957">
        <v>787124</v>
      </c>
      <c r="K7957">
        <v>622604</v>
      </c>
      <c r="L7957">
        <v>807621</v>
      </c>
      <c r="M7957">
        <v>728713</v>
      </c>
      <c r="N7957">
        <v>639070</v>
      </c>
      <c r="O7957">
        <v>766443</v>
      </c>
      <c r="P7957">
        <v>738176</v>
      </c>
      <c r="Q7957">
        <v>800992</v>
      </c>
      <c r="R7957">
        <v>794304</v>
      </c>
      <c r="S7957">
        <v>706313</v>
      </c>
      <c r="T7957">
        <v>700953</v>
      </c>
      <c r="U7957">
        <v>823378</v>
      </c>
      <c r="V7957" s="1" t="s">
        <v>4452</v>
      </c>
      <c r="W7957" s="1" t="s">
        <v>2551</v>
      </c>
      <c r="X7957" s="5" t="s">
        <v>4479</v>
      </c>
      <c r="Y7957" s="5" t="s">
        <v>2740</v>
      </c>
      <c r="Z7957" s="5" t="s">
        <v>2788</v>
      </c>
      <c r="AA7957" s="5"/>
    </row>
    <row r="7958" spans="1:27" ht="12" customHeight="1" x14ac:dyDescent="0.15">
      <c r="A7958" s="1" t="s">
        <v>2017</v>
      </c>
      <c r="B7958" s="1" t="s">
        <v>202</v>
      </c>
      <c r="C7958" s="1" t="s">
        <v>23</v>
      </c>
      <c r="D7958" s="1" t="s">
        <v>2525</v>
      </c>
      <c r="E7958" s="1" t="s">
        <v>10</v>
      </c>
      <c r="F7958" s="1" t="s">
        <v>2044</v>
      </c>
      <c r="G7958" s="1" t="s">
        <v>22</v>
      </c>
      <c r="H7958" s="1" t="s">
        <v>13</v>
      </c>
      <c r="I7958">
        <v>84</v>
      </c>
      <c r="J7958">
        <v>82</v>
      </c>
      <c r="K7958">
        <v>68</v>
      </c>
      <c r="L7958">
        <v>52</v>
      </c>
      <c r="M7958">
        <v>88</v>
      </c>
      <c r="N7958">
        <v>53</v>
      </c>
      <c r="O7958">
        <v>47</v>
      </c>
      <c r="P7958">
        <v>59</v>
      </c>
      <c r="Q7958">
        <v>82</v>
      </c>
      <c r="R7958">
        <v>70</v>
      </c>
      <c r="S7958">
        <v>105</v>
      </c>
      <c r="T7958">
        <v>85</v>
      </c>
      <c r="U7958">
        <v>103</v>
      </c>
      <c r="V7958" s="1" t="s">
        <v>4452</v>
      </c>
      <c r="W7958" s="1" t="s">
        <v>2551</v>
      </c>
      <c r="X7958" s="5" t="s">
        <v>4479</v>
      </c>
      <c r="Y7958" s="5" t="s">
        <v>2564</v>
      </c>
      <c r="Z7958" s="5" t="s">
        <v>13</v>
      </c>
      <c r="AA7958" s="5"/>
    </row>
    <row r="7959" spans="1:27" ht="12" customHeight="1" x14ac:dyDescent="0.15">
      <c r="A7959" s="1" t="s">
        <v>2017</v>
      </c>
      <c r="B7959" s="1" t="s">
        <v>202</v>
      </c>
      <c r="C7959" s="1" t="s">
        <v>77</v>
      </c>
      <c r="D7959" s="1" t="s">
        <v>2525</v>
      </c>
      <c r="E7959" s="1" t="s">
        <v>10</v>
      </c>
      <c r="F7959" s="1" t="s">
        <v>2044</v>
      </c>
      <c r="G7959" s="1" t="s">
        <v>24</v>
      </c>
      <c r="H7959" s="1" t="s">
        <v>13</v>
      </c>
      <c r="I7959">
        <v>1944</v>
      </c>
      <c r="J7959">
        <v>1963</v>
      </c>
      <c r="K7959">
        <v>2084</v>
      </c>
      <c r="L7959">
        <v>2002</v>
      </c>
      <c r="M7959">
        <v>2102</v>
      </c>
      <c r="N7959">
        <v>1971</v>
      </c>
      <c r="O7959">
        <v>1903</v>
      </c>
      <c r="P7959">
        <v>1871</v>
      </c>
      <c r="Q7959">
        <v>1858</v>
      </c>
      <c r="R7959">
        <v>1724</v>
      </c>
      <c r="S7959">
        <v>1943</v>
      </c>
      <c r="T7959">
        <v>1981</v>
      </c>
      <c r="U7959">
        <v>1861</v>
      </c>
      <c r="V7959" s="1" t="s">
        <v>4452</v>
      </c>
      <c r="W7959" s="1" t="s">
        <v>2551</v>
      </c>
      <c r="X7959" s="5" t="s">
        <v>4479</v>
      </c>
      <c r="Y7959" s="5" t="s">
        <v>2559</v>
      </c>
      <c r="Z7959" s="5" t="s">
        <v>13</v>
      </c>
      <c r="AA7959" s="5"/>
    </row>
    <row r="7960" spans="1:27" ht="12" customHeight="1" x14ac:dyDescent="0.15">
      <c r="A7960" s="1" t="s">
        <v>2017</v>
      </c>
      <c r="B7960" s="1" t="s">
        <v>212</v>
      </c>
      <c r="C7960" s="1" t="s">
        <v>9</v>
      </c>
      <c r="D7960" s="1" t="s">
        <v>2525</v>
      </c>
      <c r="E7960" s="1" t="s">
        <v>213</v>
      </c>
      <c r="F7960" s="1" t="s">
        <v>2045</v>
      </c>
      <c r="G7960" s="1" t="s">
        <v>215</v>
      </c>
      <c r="H7960" s="1" t="s">
        <v>216</v>
      </c>
      <c r="I7960">
        <v>9766</v>
      </c>
      <c r="J7960">
        <v>9750</v>
      </c>
      <c r="K7960">
        <v>9738</v>
      </c>
      <c r="L7960">
        <v>9739</v>
      </c>
      <c r="M7960">
        <v>9728</v>
      </c>
      <c r="N7960">
        <v>9696</v>
      </c>
      <c r="O7960">
        <v>9688</v>
      </c>
      <c r="P7960">
        <v>9679</v>
      </c>
      <c r="Q7960">
        <v>9680</v>
      </c>
      <c r="R7960">
        <v>9670</v>
      </c>
      <c r="S7960">
        <v>9592</v>
      </c>
      <c r="T7960">
        <v>9566</v>
      </c>
      <c r="U7960">
        <v>9566</v>
      </c>
      <c r="V7960" s="1" t="s">
        <v>4452</v>
      </c>
      <c r="W7960" s="1" t="s">
        <v>2717</v>
      </c>
      <c r="X7960" s="5" t="s">
        <v>5069</v>
      </c>
      <c r="Y7960" s="5" t="s">
        <v>2719</v>
      </c>
      <c r="Z7960" s="5" t="s">
        <v>2720</v>
      </c>
      <c r="AA7960" s="5"/>
    </row>
    <row r="7961" spans="1:27" ht="12" customHeight="1" x14ac:dyDescent="0.15">
      <c r="A7961" s="1" t="s">
        <v>2017</v>
      </c>
      <c r="B7961" s="1" t="s">
        <v>285</v>
      </c>
      <c r="C7961" s="1" t="s">
        <v>9</v>
      </c>
      <c r="D7961" s="1" t="s">
        <v>2525</v>
      </c>
      <c r="E7961" s="1" t="s">
        <v>213</v>
      </c>
      <c r="F7961" s="1" t="s">
        <v>286</v>
      </c>
      <c r="G7961" s="1" t="s">
        <v>215</v>
      </c>
      <c r="H7961" s="1" t="s">
        <v>216</v>
      </c>
      <c r="I7961">
        <v>25896</v>
      </c>
      <c r="J7961">
        <v>26031</v>
      </c>
      <c r="K7961">
        <v>26023</v>
      </c>
      <c r="L7961">
        <v>25992</v>
      </c>
      <c r="M7961">
        <v>25956</v>
      </c>
      <c r="N7961">
        <v>25934</v>
      </c>
      <c r="O7961">
        <v>25940</v>
      </c>
      <c r="P7961">
        <v>24726</v>
      </c>
      <c r="Q7961">
        <v>24744</v>
      </c>
      <c r="R7961">
        <v>24730</v>
      </c>
      <c r="S7961">
        <v>24662</v>
      </c>
      <c r="T7961">
        <v>24577</v>
      </c>
      <c r="U7961">
        <v>24604</v>
      </c>
      <c r="V7961" s="1" t="s">
        <v>4452</v>
      </c>
      <c r="W7961" s="1" t="s">
        <v>2717</v>
      </c>
      <c r="X7961" s="5" t="s">
        <v>2816</v>
      </c>
      <c r="Y7961" s="5" t="s">
        <v>2719</v>
      </c>
      <c r="Z7961" s="5" t="s">
        <v>2720</v>
      </c>
      <c r="AA7961" s="5"/>
    </row>
    <row r="7962" spans="1:27" ht="12" customHeight="1" x14ac:dyDescent="0.15">
      <c r="A7962" s="1" t="s">
        <v>2017</v>
      </c>
      <c r="B7962" s="1" t="s">
        <v>219</v>
      </c>
      <c r="C7962" s="1" t="s">
        <v>9</v>
      </c>
      <c r="D7962" s="1" t="s">
        <v>2525</v>
      </c>
      <c r="E7962" s="1" t="s">
        <v>220</v>
      </c>
      <c r="F7962" s="1" t="s">
        <v>2046</v>
      </c>
      <c r="G7962" s="1" t="s">
        <v>220</v>
      </c>
      <c r="H7962" s="1" t="s">
        <v>1632</v>
      </c>
      <c r="I7962">
        <v>185638</v>
      </c>
      <c r="J7962">
        <v>184707</v>
      </c>
      <c r="K7962">
        <v>184707</v>
      </c>
      <c r="L7962">
        <v>184707</v>
      </c>
      <c r="M7962">
        <v>184687</v>
      </c>
      <c r="N7962">
        <v>184687</v>
      </c>
      <c r="O7962">
        <v>184687</v>
      </c>
      <c r="P7962">
        <v>184657</v>
      </c>
      <c r="Q7962">
        <v>184657</v>
      </c>
      <c r="R7962">
        <v>184057</v>
      </c>
      <c r="S7962">
        <v>183636</v>
      </c>
      <c r="T7962">
        <v>181216</v>
      </c>
      <c r="U7962">
        <v>181386</v>
      </c>
      <c r="V7962" s="1" t="s">
        <v>4452</v>
      </c>
      <c r="W7962" s="1" t="s">
        <v>2723</v>
      </c>
      <c r="X7962" s="5" t="s">
        <v>5070</v>
      </c>
      <c r="Y7962" s="5" t="s">
        <v>2727</v>
      </c>
      <c r="Z7962" s="5" t="s">
        <v>4109</v>
      </c>
      <c r="AA7962" s="5"/>
    </row>
    <row r="7963" spans="1:27" ht="12" customHeight="1" x14ac:dyDescent="0.15">
      <c r="A7963" s="1" t="s">
        <v>2017</v>
      </c>
      <c r="B7963" s="1" t="s">
        <v>219</v>
      </c>
      <c r="C7963" s="1" t="s">
        <v>17</v>
      </c>
      <c r="D7963" s="1" t="s">
        <v>2525</v>
      </c>
      <c r="E7963" s="1" t="s">
        <v>220</v>
      </c>
      <c r="F7963" s="1" t="s">
        <v>2046</v>
      </c>
      <c r="G7963" s="1" t="s">
        <v>1132</v>
      </c>
      <c r="H7963" s="1" t="s">
        <v>1133</v>
      </c>
      <c r="I7963" s="37">
        <v>54.2</v>
      </c>
      <c r="J7963" s="37">
        <v>49.8</v>
      </c>
      <c r="K7963" s="37">
        <v>43.4</v>
      </c>
      <c r="L7963" s="37">
        <v>51.7</v>
      </c>
      <c r="M7963" s="37">
        <v>50</v>
      </c>
      <c r="N7963" s="37">
        <v>45.4</v>
      </c>
      <c r="O7963" s="37">
        <v>51.4</v>
      </c>
      <c r="P7963" s="37">
        <v>51.3</v>
      </c>
      <c r="Q7963" s="37">
        <v>52.5</v>
      </c>
      <c r="R7963" s="37">
        <v>49</v>
      </c>
      <c r="S7963" s="37">
        <v>44.7</v>
      </c>
      <c r="T7963" s="37">
        <v>48.5</v>
      </c>
      <c r="U7963" s="37">
        <v>54.7</v>
      </c>
      <c r="V7963" s="1" t="s">
        <v>4452</v>
      </c>
      <c r="W7963" s="1" t="s">
        <v>2723</v>
      </c>
      <c r="X7963" s="8" t="s">
        <v>5070</v>
      </c>
      <c r="Y7963" s="8" t="s">
        <v>4110</v>
      </c>
      <c r="Z7963" s="8" t="s">
        <v>1133</v>
      </c>
      <c r="AA7963" s="8"/>
    </row>
    <row r="7964" spans="1:27" ht="12" customHeight="1" x14ac:dyDescent="0.15">
      <c r="A7964" s="1" t="s">
        <v>2017</v>
      </c>
      <c r="B7964" s="1" t="s">
        <v>223</v>
      </c>
      <c r="C7964" s="1" t="s">
        <v>9</v>
      </c>
      <c r="D7964" s="1" t="s">
        <v>2525</v>
      </c>
      <c r="E7964" s="1" t="s">
        <v>220</v>
      </c>
      <c r="F7964" s="1" t="s">
        <v>2047</v>
      </c>
      <c r="G7964" s="1" t="s">
        <v>220</v>
      </c>
      <c r="H7964" s="1" t="s">
        <v>1632</v>
      </c>
      <c r="I7964">
        <v>41793</v>
      </c>
      <c r="J7964">
        <v>41785</v>
      </c>
      <c r="K7964">
        <v>41785</v>
      </c>
      <c r="L7964">
        <v>41785</v>
      </c>
      <c r="M7964">
        <v>41785</v>
      </c>
      <c r="N7964">
        <v>41785</v>
      </c>
      <c r="O7964">
        <v>41635</v>
      </c>
      <c r="P7964">
        <v>41585</v>
      </c>
      <c r="Q7964">
        <v>41585</v>
      </c>
      <c r="R7964">
        <v>41585</v>
      </c>
      <c r="S7964">
        <v>41413</v>
      </c>
      <c r="T7964">
        <v>41813</v>
      </c>
      <c r="U7964">
        <v>41753</v>
      </c>
      <c r="V7964" s="1" t="s">
        <v>4452</v>
      </c>
      <c r="W7964" s="1" t="s">
        <v>2723</v>
      </c>
      <c r="X7964" s="5" t="s">
        <v>5071</v>
      </c>
      <c r="Y7964" s="5" t="s">
        <v>2727</v>
      </c>
      <c r="Z7964" s="5" t="s">
        <v>4109</v>
      </c>
      <c r="AA7964" s="5"/>
    </row>
    <row r="7965" spans="1:27" ht="12" customHeight="1" x14ac:dyDescent="0.15">
      <c r="A7965" s="1" t="s">
        <v>2017</v>
      </c>
      <c r="B7965" s="1" t="s">
        <v>223</v>
      </c>
      <c r="C7965" s="1" t="s">
        <v>17</v>
      </c>
      <c r="D7965" s="1" t="s">
        <v>2525</v>
      </c>
      <c r="E7965" s="1" t="s">
        <v>220</v>
      </c>
      <c r="F7965" s="1" t="s">
        <v>2047</v>
      </c>
      <c r="G7965" s="1" t="s">
        <v>1132</v>
      </c>
      <c r="H7965" s="1" t="s">
        <v>1133</v>
      </c>
      <c r="I7965" s="37">
        <v>61.7</v>
      </c>
      <c r="J7965" s="37">
        <v>61.1</v>
      </c>
      <c r="K7965" s="37">
        <v>47.3</v>
      </c>
      <c r="L7965" s="37">
        <v>57.5</v>
      </c>
      <c r="M7965" s="37">
        <v>54</v>
      </c>
      <c r="N7965" s="37">
        <v>49.9</v>
      </c>
      <c r="O7965" s="37">
        <v>54.9</v>
      </c>
      <c r="P7965" s="37">
        <v>57.2</v>
      </c>
      <c r="Q7965" s="37">
        <v>57.4</v>
      </c>
      <c r="R7965" s="37">
        <v>56.8</v>
      </c>
      <c r="S7965" s="37">
        <v>46.6</v>
      </c>
      <c r="T7965" s="37">
        <v>50.5</v>
      </c>
      <c r="U7965" s="37">
        <v>57.2</v>
      </c>
      <c r="V7965" s="1" t="s">
        <v>4452</v>
      </c>
      <c r="W7965" s="1" t="s">
        <v>2723</v>
      </c>
      <c r="X7965" s="5" t="s">
        <v>5071</v>
      </c>
      <c r="Y7965" s="8" t="s">
        <v>4110</v>
      </c>
      <c r="Z7965" s="8" t="s">
        <v>1133</v>
      </c>
      <c r="AA7965" s="8"/>
    </row>
    <row r="7966" spans="1:27" ht="12" customHeight="1" x14ac:dyDescent="0.15">
      <c r="A7966" s="1" t="s">
        <v>2048</v>
      </c>
      <c r="B7966" s="1" t="s">
        <v>8</v>
      </c>
      <c r="C7966" s="1" t="s">
        <v>9</v>
      </c>
      <c r="D7966" s="1" t="s">
        <v>2526</v>
      </c>
      <c r="E7966" s="1" t="s">
        <v>10</v>
      </c>
      <c r="F7966" s="1" t="s">
        <v>2049</v>
      </c>
      <c r="G7966" s="1" t="s">
        <v>234</v>
      </c>
      <c r="H7966" s="1" t="s">
        <v>1522</v>
      </c>
      <c r="I7966">
        <v>942</v>
      </c>
      <c r="J7966">
        <v>918</v>
      </c>
      <c r="K7966">
        <v>819</v>
      </c>
      <c r="L7966">
        <v>937</v>
      </c>
      <c r="M7966">
        <v>955</v>
      </c>
      <c r="N7966">
        <v>761</v>
      </c>
      <c r="O7966">
        <v>910</v>
      </c>
      <c r="P7966">
        <v>1001</v>
      </c>
      <c r="Q7966">
        <v>968</v>
      </c>
      <c r="R7966">
        <v>858</v>
      </c>
      <c r="S7966">
        <v>774</v>
      </c>
      <c r="T7966">
        <v>847</v>
      </c>
      <c r="U7966">
        <v>857</v>
      </c>
      <c r="V7966" s="1" t="s">
        <v>4480</v>
      </c>
      <c r="W7966" s="1" t="s">
        <v>2551</v>
      </c>
      <c r="X7966" s="5" t="s">
        <v>4481</v>
      </c>
      <c r="Y7966" s="5" t="s">
        <v>2553</v>
      </c>
      <c r="Z7966" s="5" t="s">
        <v>4482</v>
      </c>
      <c r="AA7966" s="5"/>
    </row>
    <row r="7967" spans="1:27" ht="12" customHeight="1" x14ac:dyDescent="0.15">
      <c r="A7967" s="1" t="s">
        <v>2048</v>
      </c>
      <c r="B7967" s="1" t="s">
        <v>8</v>
      </c>
      <c r="C7967" s="1" t="s">
        <v>15</v>
      </c>
      <c r="D7967" s="1" t="s">
        <v>2526</v>
      </c>
      <c r="E7967" s="1" t="s">
        <v>10</v>
      </c>
      <c r="F7967" s="1" t="s">
        <v>2049</v>
      </c>
      <c r="G7967" s="1" t="s">
        <v>5118</v>
      </c>
      <c r="H7967" s="1" t="s">
        <v>1522</v>
      </c>
      <c r="I7967">
        <v>21</v>
      </c>
      <c r="J7967">
        <v>21</v>
      </c>
      <c r="K7967">
        <v>20</v>
      </c>
      <c r="L7967">
        <v>38</v>
      </c>
      <c r="M7967">
        <v>29</v>
      </c>
      <c r="N7967">
        <v>26</v>
      </c>
      <c r="O7967">
        <v>28</v>
      </c>
      <c r="P7967">
        <v>29</v>
      </c>
      <c r="Q7967">
        <v>32</v>
      </c>
      <c r="R7967">
        <v>28</v>
      </c>
      <c r="S7967">
        <v>33</v>
      </c>
      <c r="T7967">
        <v>33</v>
      </c>
      <c r="U7967">
        <v>44</v>
      </c>
      <c r="V7967" s="1" t="s">
        <v>4480</v>
      </c>
      <c r="W7967" s="1" t="s">
        <v>2551</v>
      </c>
      <c r="X7967" s="5" t="s">
        <v>4481</v>
      </c>
      <c r="Y7967" s="5" t="s">
        <v>2555</v>
      </c>
      <c r="Z7967" s="5" t="s">
        <v>4482</v>
      </c>
      <c r="AA7967" s="5"/>
    </row>
    <row r="7968" spans="1:27" ht="12" customHeight="1" x14ac:dyDescent="0.15">
      <c r="A7968" s="1" t="s">
        <v>2048</v>
      </c>
      <c r="B7968" s="1" t="s">
        <v>8</v>
      </c>
      <c r="C7968" s="1" t="s">
        <v>17</v>
      </c>
      <c r="D7968" s="1" t="s">
        <v>2526</v>
      </c>
      <c r="E7968" s="1" t="s">
        <v>10</v>
      </c>
      <c r="F7968" s="1" t="s">
        <v>2049</v>
      </c>
      <c r="G7968" s="1" t="s">
        <v>242</v>
      </c>
      <c r="H7968" s="1" t="s">
        <v>1522</v>
      </c>
      <c r="I7968">
        <v>1013</v>
      </c>
      <c r="J7968">
        <v>901</v>
      </c>
      <c r="K7968">
        <v>769</v>
      </c>
      <c r="L7968">
        <v>958</v>
      </c>
      <c r="M7968">
        <v>934</v>
      </c>
      <c r="N7968">
        <v>808</v>
      </c>
      <c r="O7968">
        <v>936</v>
      </c>
      <c r="P7968">
        <v>961</v>
      </c>
      <c r="Q7968">
        <v>965</v>
      </c>
      <c r="R7968">
        <v>840</v>
      </c>
      <c r="S7968">
        <v>736</v>
      </c>
      <c r="T7968">
        <v>818</v>
      </c>
      <c r="U7968">
        <v>938</v>
      </c>
      <c r="V7968" s="1" t="s">
        <v>4480</v>
      </c>
      <c r="W7968" s="1" t="s">
        <v>2551</v>
      </c>
      <c r="X7968" s="5" t="s">
        <v>4481</v>
      </c>
      <c r="Y7968" s="5" t="s">
        <v>2557</v>
      </c>
      <c r="Z7968" s="5" t="s">
        <v>4482</v>
      </c>
      <c r="AA7968" s="5"/>
    </row>
    <row r="7969" spans="1:27" ht="12" customHeight="1" x14ac:dyDescent="0.15">
      <c r="A7969" s="1" t="s">
        <v>2048</v>
      </c>
      <c r="B7969" s="1" t="s">
        <v>8</v>
      </c>
      <c r="C7969" s="1" t="s">
        <v>19</v>
      </c>
      <c r="D7969" s="1" t="s">
        <v>2526</v>
      </c>
      <c r="E7969" s="1" t="s">
        <v>10</v>
      </c>
      <c r="F7969" s="1" t="s">
        <v>2049</v>
      </c>
      <c r="G7969" s="1" t="s">
        <v>245</v>
      </c>
      <c r="H7969" s="1" t="s">
        <v>306</v>
      </c>
      <c r="I7969">
        <v>25683438</v>
      </c>
      <c r="J7969">
        <v>23273529</v>
      </c>
      <c r="K7969">
        <v>20258201</v>
      </c>
      <c r="L7969">
        <v>24825769</v>
      </c>
      <c r="M7969">
        <v>24978521</v>
      </c>
      <c r="N7969">
        <v>21381719</v>
      </c>
      <c r="O7969">
        <v>25697111</v>
      </c>
      <c r="P7969">
        <v>26985389</v>
      </c>
      <c r="Q7969">
        <v>26721925</v>
      </c>
      <c r="R7969">
        <v>23671517</v>
      </c>
      <c r="S7969">
        <v>22066545</v>
      </c>
      <c r="T7969">
        <v>25487681</v>
      </c>
      <c r="U7969">
        <v>29270671</v>
      </c>
      <c r="V7969" s="1" t="s">
        <v>4480</v>
      </c>
      <c r="W7969" s="1" t="s">
        <v>2551</v>
      </c>
      <c r="X7969" s="5" t="s">
        <v>4481</v>
      </c>
      <c r="Y7969" s="5" t="s">
        <v>2740</v>
      </c>
      <c r="Z7969" s="5" t="s">
        <v>2788</v>
      </c>
      <c r="AA7969" s="5"/>
    </row>
    <row r="7970" spans="1:27" ht="12" customHeight="1" x14ac:dyDescent="0.15">
      <c r="A7970" s="1" t="s">
        <v>2048</v>
      </c>
      <c r="B7970" s="1" t="s">
        <v>8</v>
      </c>
      <c r="C7970" s="1" t="s">
        <v>21</v>
      </c>
      <c r="D7970" s="1" t="s">
        <v>2526</v>
      </c>
      <c r="E7970" s="1" t="s">
        <v>10</v>
      </c>
      <c r="F7970" s="1" t="s">
        <v>2049</v>
      </c>
      <c r="G7970" s="1" t="s">
        <v>22</v>
      </c>
      <c r="H7970" s="1" t="s">
        <v>1522</v>
      </c>
      <c r="I7970">
        <v>21</v>
      </c>
      <c r="J7970">
        <v>21</v>
      </c>
      <c r="K7970">
        <v>20</v>
      </c>
      <c r="L7970">
        <v>38</v>
      </c>
      <c r="M7970">
        <v>29</v>
      </c>
      <c r="N7970">
        <v>26</v>
      </c>
      <c r="O7970">
        <v>26</v>
      </c>
      <c r="P7970">
        <v>29</v>
      </c>
      <c r="Q7970">
        <v>32</v>
      </c>
      <c r="R7970">
        <v>31</v>
      </c>
      <c r="S7970">
        <v>33</v>
      </c>
      <c r="T7970">
        <v>34</v>
      </c>
      <c r="U7970">
        <v>45</v>
      </c>
      <c r="V7970" s="1" t="s">
        <v>4480</v>
      </c>
      <c r="W7970" s="1" t="s">
        <v>2551</v>
      </c>
      <c r="X7970" s="5" t="s">
        <v>4481</v>
      </c>
      <c r="Y7970" s="5" t="s">
        <v>2558</v>
      </c>
      <c r="Z7970" s="5" t="s">
        <v>4482</v>
      </c>
      <c r="AA7970" s="5"/>
    </row>
    <row r="7971" spans="1:27" ht="12" customHeight="1" x14ac:dyDescent="0.15">
      <c r="A7971" s="1" t="s">
        <v>2048</v>
      </c>
      <c r="B7971" s="1" t="s">
        <v>8</v>
      </c>
      <c r="C7971" s="1" t="s">
        <v>23</v>
      </c>
      <c r="D7971" s="1" t="s">
        <v>2526</v>
      </c>
      <c r="E7971" s="1" t="s">
        <v>10</v>
      </c>
      <c r="F7971" s="1" t="s">
        <v>2049</v>
      </c>
      <c r="G7971" s="1" t="s">
        <v>24</v>
      </c>
      <c r="H7971" s="1" t="s">
        <v>1522</v>
      </c>
      <c r="I7971">
        <v>261</v>
      </c>
      <c r="J7971">
        <v>278</v>
      </c>
      <c r="K7971">
        <v>328</v>
      </c>
      <c r="L7971">
        <v>305</v>
      </c>
      <c r="M7971">
        <v>327</v>
      </c>
      <c r="N7971">
        <v>279</v>
      </c>
      <c r="O7971">
        <v>256</v>
      </c>
      <c r="P7971">
        <v>295</v>
      </c>
      <c r="Q7971">
        <v>301</v>
      </c>
      <c r="R7971">
        <v>314</v>
      </c>
      <c r="S7971">
        <v>352</v>
      </c>
      <c r="T7971">
        <v>380</v>
      </c>
      <c r="U7971">
        <v>299</v>
      </c>
      <c r="V7971" s="1" t="s">
        <v>4480</v>
      </c>
      <c r="W7971" s="1" t="s">
        <v>2551</v>
      </c>
      <c r="X7971" s="5" t="s">
        <v>4481</v>
      </c>
      <c r="Y7971" s="5" t="s">
        <v>2559</v>
      </c>
      <c r="Z7971" s="5" t="s">
        <v>4482</v>
      </c>
      <c r="AA7971" s="5"/>
    </row>
    <row r="7972" spans="1:27" ht="12" customHeight="1" x14ac:dyDescent="0.15">
      <c r="A7972" s="1" t="s">
        <v>2048</v>
      </c>
      <c r="B7972" s="1" t="s">
        <v>25</v>
      </c>
      <c r="C7972" s="1" t="s">
        <v>9</v>
      </c>
      <c r="D7972" s="1" t="s">
        <v>2526</v>
      </c>
      <c r="E7972" s="1" t="s">
        <v>10</v>
      </c>
      <c r="F7972" s="1" t="s">
        <v>2050</v>
      </c>
      <c r="G7972" s="1" t="s">
        <v>234</v>
      </c>
      <c r="H7972" s="1" t="s">
        <v>1522</v>
      </c>
      <c r="I7972">
        <v>9118</v>
      </c>
      <c r="J7972">
        <v>7750</v>
      </c>
      <c r="K7972">
        <v>7092</v>
      </c>
      <c r="L7972">
        <v>8190</v>
      </c>
      <c r="M7972">
        <v>8292</v>
      </c>
      <c r="N7972">
        <v>6608</v>
      </c>
      <c r="O7972">
        <v>8090</v>
      </c>
      <c r="P7972">
        <v>8398</v>
      </c>
      <c r="Q7972">
        <v>8266</v>
      </c>
      <c r="R7972">
        <v>7331</v>
      </c>
      <c r="S7972">
        <v>7144</v>
      </c>
      <c r="T7972">
        <v>8024</v>
      </c>
      <c r="U7972">
        <v>9017</v>
      </c>
      <c r="V7972" s="1" t="s">
        <v>4480</v>
      </c>
      <c r="W7972" s="1" t="s">
        <v>2551</v>
      </c>
      <c r="X7972" s="5" t="s">
        <v>4483</v>
      </c>
      <c r="Y7972" s="5" t="s">
        <v>2553</v>
      </c>
      <c r="Z7972" s="5" t="s">
        <v>4482</v>
      </c>
      <c r="AA7972" s="5"/>
    </row>
    <row r="7973" spans="1:27" ht="12" customHeight="1" x14ac:dyDescent="0.15">
      <c r="A7973" s="1" t="s">
        <v>2048</v>
      </c>
      <c r="B7973" s="1" t="s">
        <v>25</v>
      </c>
      <c r="C7973" s="1" t="s">
        <v>15</v>
      </c>
      <c r="D7973" s="1" t="s">
        <v>2526</v>
      </c>
      <c r="E7973" s="1" t="s">
        <v>10</v>
      </c>
      <c r="F7973" s="1" t="s">
        <v>2050</v>
      </c>
      <c r="G7973" s="1" t="s">
        <v>5118</v>
      </c>
      <c r="H7973" s="1" t="s">
        <v>1522</v>
      </c>
      <c r="I7973">
        <v>276</v>
      </c>
      <c r="J7973">
        <v>305</v>
      </c>
      <c r="K7973">
        <v>319</v>
      </c>
      <c r="L7973">
        <v>416</v>
      </c>
      <c r="M7973">
        <v>437</v>
      </c>
      <c r="N7973">
        <v>330</v>
      </c>
      <c r="O7973">
        <v>321</v>
      </c>
      <c r="P7973">
        <v>251</v>
      </c>
      <c r="Q7973">
        <v>180</v>
      </c>
      <c r="R7973">
        <v>200</v>
      </c>
      <c r="S7973">
        <v>321</v>
      </c>
      <c r="T7973">
        <v>354</v>
      </c>
      <c r="U7973">
        <v>393</v>
      </c>
      <c r="V7973" s="1" t="s">
        <v>4480</v>
      </c>
      <c r="W7973" s="1" t="s">
        <v>2551</v>
      </c>
      <c r="X7973" s="5" t="s">
        <v>4483</v>
      </c>
      <c r="Y7973" s="5" t="s">
        <v>2555</v>
      </c>
      <c r="Z7973" s="5" t="s">
        <v>4482</v>
      </c>
      <c r="AA7973" s="5"/>
    </row>
    <row r="7974" spans="1:27" ht="12" customHeight="1" x14ac:dyDescent="0.15">
      <c r="A7974" s="1" t="s">
        <v>2048</v>
      </c>
      <c r="B7974" s="1" t="s">
        <v>25</v>
      </c>
      <c r="C7974" s="1" t="s">
        <v>17</v>
      </c>
      <c r="D7974" s="1" t="s">
        <v>2526</v>
      </c>
      <c r="E7974" s="1" t="s">
        <v>10</v>
      </c>
      <c r="F7974" s="1" t="s">
        <v>2050</v>
      </c>
      <c r="G7974" s="1" t="s">
        <v>242</v>
      </c>
      <c r="H7974" s="1" t="s">
        <v>1522</v>
      </c>
      <c r="I7974">
        <v>9362</v>
      </c>
      <c r="J7974">
        <v>7995</v>
      </c>
      <c r="K7974">
        <v>7011</v>
      </c>
      <c r="L7974">
        <v>8890</v>
      </c>
      <c r="M7974">
        <v>8653</v>
      </c>
      <c r="N7974">
        <v>7253</v>
      </c>
      <c r="O7974">
        <v>8412</v>
      </c>
      <c r="P7974">
        <v>8369</v>
      </c>
      <c r="Q7974">
        <v>8337</v>
      </c>
      <c r="R7974">
        <v>7163</v>
      </c>
      <c r="S7974">
        <v>6964</v>
      </c>
      <c r="T7974">
        <v>8015</v>
      </c>
      <c r="U7974">
        <v>9648</v>
      </c>
      <c r="V7974" s="1" t="s">
        <v>4480</v>
      </c>
      <c r="W7974" s="1" t="s">
        <v>2551</v>
      </c>
      <c r="X7974" s="5" t="s">
        <v>4483</v>
      </c>
      <c r="Y7974" s="5" t="s">
        <v>2557</v>
      </c>
      <c r="Z7974" s="5" t="s">
        <v>4482</v>
      </c>
      <c r="AA7974" s="5"/>
    </row>
    <row r="7975" spans="1:27" ht="12" customHeight="1" x14ac:dyDescent="0.15">
      <c r="A7975" s="1" t="s">
        <v>2048</v>
      </c>
      <c r="B7975" s="1" t="s">
        <v>25</v>
      </c>
      <c r="C7975" s="1" t="s">
        <v>19</v>
      </c>
      <c r="D7975" s="1" t="s">
        <v>2526</v>
      </c>
      <c r="E7975" s="1" t="s">
        <v>10</v>
      </c>
      <c r="F7975" s="1" t="s">
        <v>2050</v>
      </c>
      <c r="G7975" s="1" t="s">
        <v>245</v>
      </c>
      <c r="H7975" s="1" t="s">
        <v>306</v>
      </c>
      <c r="I7975">
        <v>51277373</v>
      </c>
      <c r="J7975">
        <v>45250849</v>
      </c>
      <c r="K7975">
        <v>38893808</v>
      </c>
      <c r="L7975">
        <v>48780318</v>
      </c>
      <c r="M7975">
        <v>47842337</v>
      </c>
      <c r="N7975">
        <v>40354704</v>
      </c>
      <c r="O7975">
        <v>48698395</v>
      </c>
      <c r="P7975">
        <v>49497864</v>
      </c>
      <c r="Q7975">
        <v>49393798</v>
      </c>
      <c r="R7975">
        <v>43320617</v>
      </c>
      <c r="S7975">
        <v>43431411</v>
      </c>
      <c r="T7975">
        <v>50830353</v>
      </c>
      <c r="U7975">
        <v>63435605</v>
      </c>
      <c r="V7975" s="1" t="s">
        <v>4480</v>
      </c>
      <c r="W7975" s="1" t="s">
        <v>2551</v>
      </c>
      <c r="X7975" s="5" t="s">
        <v>4483</v>
      </c>
      <c r="Y7975" s="5" t="s">
        <v>2740</v>
      </c>
      <c r="Z7975" s="5" t="s">
        <v>2788</v>
      </c>
      <c r="AA7975" s="5"/>
    </row>
    <row r="7976" spans="1:27" ht="12" customHeight="1" x14ac:dyDescent="0.15">
      <c r="A7976" s="1" t="s">
        <v>2048</v>
      </c>
      <c r="B7976" s="1" t="s">
        <v>25</v>
      </c>
      <c r="C7976" s="1" t="s">
        <v>21</v>
      </c>
      <c r="D7976" s="1" t="s">
        <v>2526</v>
      </c>
      <c r="E7976" s="1" t="s">
        <v>10</v>
      </c>
      <c r="F7976" s="1" t="s">
        <v>2050</v>
      </c>
      <c r="G7976" s="1" t="s">
        <v>22</v>
      </c>
      <c r="H7976" s="1" t="s">
        <v>1522</v>
      </c>
      <c r="I7976">
        <v>225</v>
      </c>
      <c r="J7976">
        <v>137</v>
      </c>
      <c r="K7976">
        <v>186</v>
      </c>
      <c r="L7976">
        <v>182</v>
      </c>
      <c r="M7976">
        <v>201</v>
      </c>
      <c r="N7976">
        <v>146</v>
      </c>
      <c r="O7976">
        <v>128</v>
      </c>
      <c r="P7976">
        <v>127</v>
      </c>
      <c r="Q7976">
        <v>119</v>
      </c>
      <c r="R7976">
        <v>156</v>
      </c>
      <c r="S7976">
        <v>173</v>
      </c>
      <c r="T7976">
        <v>234</v>
      </c>
      <c r="U7976">
        <v>230</v>
      </c>
      <c r="V7976" s="1" t="s">
        <v>4480</v>
      </c>
      <c r="W7976" s="1" t="s">
        <v>2551</v>
      </c>
      <c r="X7976" s="5" t="s">
        <v>4483</v>
      </c>
      <c r="Y7976" s="5" t="s">
        <v>2558</v>
      </c>
      <c r="Z7976" s="5" t="s">
        <v>4482</v>
      </c>
      <c r="AA7976" s="5"/>
    </row>
    <row r="7977" spans="1:27" ht="12" customHeight="1" x14ac:dyDescent="0.15">
      <c r="A7977" s="1" t="s">
        <v>2048</v>
      </c>
      <c r="B7977" s="1" t="s">
        <v>25</v>
      </c>
      <c r="C7977" s="1" t="s">
        <v>23</v>
      </c>
      <c r="D7977" s="1" t="s">
        <v>2526</v>
      </c>
      <c r="E7977" s="1" t="s">
        <v>10</v>
      </c>
      <c r="F7977" s="1" t="s">
        <v>2050</v>
      </c>
      <c r="G7977" s="1" t="s">
        <v>24</v>
      </c>
      <c r="H7977" s="1" t="s">
        <v>1522</v>
      </c>
      <c r="I7977">
        <v>4158</v>
      </c>
      <c r="J7977">
        <v>4081</v>
      </c>
      <c r="K7977">
        <v>4293</v>
      </c>
      <c r="L7977">
        <v>3826</v>
      </c>
      <c r="M7977">
        <v>3698</v>
      </c>
      <c r="N7977">
        <v>3235</v>
      </c>
      <c r="O7977">
        <v>3110</v>
      </c>
      <c r="P7977">
        <v>3262</v>
      </c>
      <c r="Q7977">
        <v>3251</v>
      </c>
      <c r="R7977">
        <v>3457</v>
      </c>
      <c r="S7977">
        <v>3782</v>
      </c>
      <c r="T7977">
        <v>3909</v>
      </c>
      <c r="U7977">
        <v>3442</v>
      </c>
      <c r="V7977" s="1" t="s">
        <v>4480</v>
      </c>
      <c r="W7977" s="1" t="s">
        <v>2551</v>
      </c>
      <c r="X7977" s="5" t="s">
        <v>4483</v>
      </c>
      <c r="Y7977" s="5" t="s">
        <v>2559</v>
      </c>
      <c r="Z7977" s="5" t="s">
        <v>4482</v>
      </c>
      <c r="AA7977" s="5"/>
    </row>
    <row r="7978" spans="1:27" ht="12" customHeight="1" x14ac:dyDescent="0.15">
      <c r="A7978" s="1" t="s">
        <v>2048</v>
      </c>
      <c r="B7978" s="1" t="s">
        <v>27</v>
      </c>
      <c r="C7978" s="1" t="s">
        <v>9</v>
      </c>
      <c r="D7978" s="1" t="s">
        <v>2526</v>
      </c>
      <c r="E7978" s="1" t="s">
        <v>10</v>
      </c>
      <c r="F7978" s="1" t="s">
        <v>2051</v>
      </c>
      <c r="G7978" s="1" t="s">
        <v>234</v>
      </c>
      <c r="H7978" s="1" t="s">
        <v>1522</v>
      </c>
      <c r="I7978">
        <v>1857</v>
      </c>
      <c r="J7978">
        <v>1867</v>
      </c>
      <c r="K7978">
        <v>1608</v>
      </c>
      <c r="L7978">
        <v>1836</v>
      </c>
      <c r="M7978">
        <v>1999</v>
      </c>
      <c r="N7978">
        <v>1641</v>
      </c>
      <c r="O7978">
        <v>2040</v>
      </c>
      <c r="P7978">
        <v>2082</v>
      </c>
      <c r="Q7978">
        <v>1968</v>
      </c>
      <c r="R7978">
        <v>1679</v>
      </c>
      <c r="S7978">
        <v>1628</v>
      </c>
      <c r="T7978">
        <v>1659</v>
      </c>
      <c r="U7978">
        <v>1803</v>
      </c>
      <c r="V7978" s="1" t="s">
        <v>4480</v>
      </c>
      <c r="W7978" s="1" t="s">
        <v>2551</v>
      </c>
      <c r="X7978" s="5" t="s">
        <v>4484</v>
      </c>
      <c r="Y7978" s="5" t="s">
        <v>2553</v>
      </c>
      <c r="Z7978" s="5" t="s">
        <v>4482</v>
      </c>
      <c r="AA7978" s="5"/>
    </row>
    <row r="7979" spans="1:27" ht="12" customHeight="1" x14ac:dyDescent="0.15">
      <c r="A7979" s="1" t="s">
        <v>2048</v>
      </c>
      <c r="B7979" s="1" t="s">
        <v>27</v>
      </c>
      <c r="C7979" s="1" t="s">
        <v>15</v>
      </c>
      <c r="D7979" s="1" t="s">
        <v>2526</v>
      </c>
      <c r="E7979" s="1" t="s">
        <v>10</v>
      </c>
      <c r="F7979" s="1" t="s">
        <v>2051</v>
      </c>
      <c r="G7979" s="1" t="s">
        <v>5118</v>
      </c>
      <c r="H7979" s="1" t="s">
        <v>1522</v>
      </c>
      <c r="I7979">
        <v>40</v>
      </c>
      <c r="J7979">
        <v>55</v>
      </c>
      <c r="K7979">
        <v>55</v>
      </c>
      <c r="L7979">
        <v>101</v>
      </c>
      <c r="M7979">
        <v>98</v>
      </c>
      <c r="N7979">
        <v>86</v>
      </c>
      <c r="O7979">
        <v>98</v>
      </c>
      <c r="P7979">
        <v>75</v>
      </c>
      <c r="Q7979">
        <v>64</v>
      </c>
      <c r="R7979">
        <v>59</v>
      </c>
      <c r="S7979">
        <v>24</v>
      </c>
      <c r="T7979">
        <v>46</v>
      </c>
      <c r="U7979">
        <v>51</v>
      </c>
      <c r="V7979" s="1" t="s">
        <v>4480</v>
      </c>
      <c r="W7979" s="1" t="s">
        <v>2551</v>
      </c>
      <c r="X7979" s="5" t="s">
        <v>4484</v>
      </c>
      <c r="Y7979" s="5" t="s">
        <v>2555</v>
      </c>
      <c r="Z7979" s="5" t="s">
        <v>4482</v>
      </c>
      <c r="AA7979" s="5"/>
    </row>
    <row r="7980" spans="1:27" ht="12" customHeight="1" x14ac:dyDescent="0.15">
      <c r="A7980" s="1" t="s">
        <v>2048</v>
      </c>
      <c r="B7980" s="1" t="s">
        <v>27</v>
      </c>
      <c r="C7980" s="1" t="s">
        <v>17</v>
      </c>
      <c r="D7980" s="1" t="s">
        <v>2526</v>
      </c>
      <c r="E7980" s="1" t="s">
        <v>10</v>
      </c>
      <c r="F7980" s="1" t="s">
        <v>2051</v>
      </c>
      <c r="G7980" s="1" t="s">
        <v>242</v>
      </c>
      <c r="H7980" s="1" t="s">
        <v>1522</v>
      </c>
      <c r="I7980">
        <v>1947</v>
      </c>
      <c r="J7980">
        <v>1852</v>
      </c>
      <c r="K7980">
        <v>1552</v>
      </c>
      <c r="L7980">
        <v>1905</v>
      </c>
      <c r="M7980">
        <v>1965</v>
      </c>
      <c r="N7980">
        <v>1694</v>
      </c>
      <c r="O7980">
        <v>2035</v>
      </c>
      <c r="P7980">
        <v>2071</v>
      </c>
      <c r="Q7980">
        <v>1934</v>
      </c>
      <c r="R7980">
        <v>1639</v>
      </c>
      <c r="S7980">
        <v>1514</v>
      </c>
      <c r="T7980">
        <v>1650</v>
      </c>
      <c r="U7980">
        <v>1943</v>
      </c>
      <c r="V7980" s="1" t="s">
        <v>4480</v>
      </c>
      <c r="W7980" s="1" t="s">
        <v>2551</v>
      </c>
      <c r="X7980" s="5" t="s">
        <v>4484</v>
      </c>
      <c r="Y7980" s="5" t="s">
        <v>2557</v>
      </c>
      <c r="Z7980" s="5" t="s">
        <v>4482</v>
      </c>
      <c r="AA7980" s="5"/>
    </row>
    <row r="7981" spans="1:27" ht="12" customHeight="1" x14ac:dyDescent="0.15">
      <c r="A7981" s="1" t="s">
        <v>2048</v>
      </c>
      <c r="B7981" s="1" t="s">
        <v>27</v>
      </c>
      <c r="C7981" s="1" t="s">
        <v>19</v>
      </c>
      <c r="D7981" s="1" t="s">
        <v>2526</v>
      </c>
      <c r="E7981" s="1" t="s">
        <v>10</v>
      </c>
      <c r="F7981" s="1" t="s">
        <v>2051</v>
      </c>
      <c r="G7981" s="1" t="s">
        <v>245</v>
      </c>
      <c r="H7981" s="1" t="s">
        <v>306</v>
      </c>
      <c r="I7981">
        <v>13497344</v>
      </c>
      <c r="J7981">
        <v>13013004</v>
      </c>
      <c r="K7981">
        <v>11285271</v>
      </c>
      <c r="L7981">
        <v>13466842</v>
      </c>
      <c r="M7981">
        <v>13739996</v>
      </c>
      <c r="N7981">
        <v>11646875</v>
      </c>
      <c r="O7981">
        <v>14257264</v>
      </c>
      <c r="P7981">
        <v>15212198</v>
      </c>
      <c r="Q7981">
        <v>14213954</v>
      </c>
      <c r="R7981">
        <v>12293509</v>
      </c>
      <c r="S7981">
        <v>12758262</v>
      </c>
      <c r="T7981">
        <v>13439330</v>
      </c>
      <c r="U7981">
        <v>16191776</v>
      </c>
      <c r="V7981" s="1" t="s">
        <v>4480</v>
      </c>
      <c r="W7981" s="1" t="s">
        <v>2551</v>
      </c>
      <c r="X7981" s="5" t="s">
        <v>4484</v>
      </c>
      <c r="Y7981" s="5" t="s">
        <v>2740</v>
      </c>
      <c r="Z7981" s="5" t="s">
        <v>2788</v>
      </c>
      <c r="AA7981" s="5"/>
    </row>
    <row r="7982" spans="1:27" ht="12" customHeight="1" x14ac:dyDescent="0.15">
      <c r="A7982" s="1" t="s">
        <v>2048</v>
      </c>
      <c r="B7982" s="1" t="s">
        <v>27</v>
      </c>
      <c r="C7982" s="1" t="s">
        <v>21</v>
      </c>
      <c r="D7982" s="1" t="s">
        <v>2526</v>
      </c>
      <c r="E7982" s="1" t="s">
        <v>10</v>
      </c>
      <c r="F7982" s="1" t="s">
        <v>2051</v>
      </c>
      <c r="G7982" s="1" t="s">
        <v>22</v>
      </c>
      <c r="H7982" s="1" t="s">
        <v>1522</v>
      </c>
      <c r="I7982">
        <v>40</v>
      </c>
      <c r="J7982">
        <v>53</v>
      </c>
      <c r="K7982">
        <v>53</v>
      </c>
      <c r="L7982">
        <v>93</v>
      </c>
      <c r="M7982">
        <v>95</v>
      </c>
      <c r="N7982">
        <v>81</v>
      </c>
      <c r="O7982">
        <v>95</v>
      </c>
      <c r="P7982">
        <v>74</v>
      </c>
      <c r="Q7982">
        <v>63</v>
      </c>
      <c r="R7982">
        <v>64</v>
      </c>
      <c r="S7982">
        <v>23</v>
      </c>
      <c r="T7982">
        <v>45</v>
      </c>
      <c r="U7982">
        <v>52</v>
      </c>
      <c r="V7982" s="1" t="s">
        <v>4480</v>
      </c>
      <c r="W7982" s="1" t="s">
        <v>2551</v>
      </c>
      <c r="X7982" s="5" t="s">
        <v>4484</v>
      </c>
      <c r="Y7982" s="5" t="s">
        <v>2558</v>
      </c>
      <c r="Z7982" s="5" t="s">
        <v>4482</v>
      </c>
      <c r="AA7982" s="5"/>
    </row>
    <row r="7983" spans="1:27" ht="12" customHeight="1" x14ac:dyDescent="0.15">
      <c r="A7983" s="1" t="s">
        <v>2048</v>
      </c>
      <c r="B7983" s="1" t="s">
        <v>27</v>
      </c>
      <c r="C7983" s="1" t="s">
        <v>23</v>
      </c>
      <c r="D7983" s="1" t="s">
        <v>2526</v>
      </c>
      <c r="E7983" s="1" t="s">
        <v>10</v>
      </c>
      <c r="F7983" s="1" t="s">
        <v>2051</v>
      </c>
      <c r="G7983" s="1" t="s">
        <v>24</v>
      </c>
      <c r="H7983" s="1" t="s">
        <v>1522</v>
      </c>
      <c r="I7983">
        <v>577</v>
      </c>
      <c r="J7983">
        <v>594</v>
      </c>
      <c r="K7983">
        <v>651</v>
      </c>
      <c r="L7983">
        <v>593</v>
      </c>
      <c r="M7983">
        <v>629</v>
      </c>
      <c r="N7983">
        <v>575</v>
      </c>
      <c r="O7983">
        <v>587</v>
      </c>
      <c r="P7983">
        <v>595</v>
      </c>
      <c r="Q7983">
        <v>624</v>
      </c>
      <c r="R7983">
        <v>657</v>
      </c>
      <c r="S7983">
        <v>773</v>
      </c>
      <c r="T7983">
        <v>778</v>
      </c>
      <c r="U7983">
        <v>633</v>
      </c>
      <c r="V7983" s="1" t="s">
        <v>4480</v>
      </c>
      <c r="W7983" s="1" t="s">
        <v>2551</v>
      </c>
      <c r="X7983" s="5" t="s">
        <v>4484</v>
      </c>
      <c r="Y7983" s="5" t="s">
        <v>2559</v>
      </c>
      <c r="Z7983" s="5" t="s">
        <v>4482</v>
      </c>
      <c r="AA7983" s="5"/>
    </row>
    <row r="7984" spans="1:27" ht="12" customHeight="1" x14ac:dyDescent="0.15">
      <c r="A7984" s="1" t="s">
        <v>2048</v>
      </c>
      <c r="B7984" s="1" t="s">
        <v>29</v>
      </c>
      <c r="C7984" s="1" t="s">
        <v>9</v>
      </c>
      <c r="D7984" s="1" t="s">
        <v>2526</v>
      </c>
      <c r="E7984" s="1" t="s">
        <v>10</v>
      </c>
      <c r="F7984" s="1" t="s">
        <v>2052</v>
      </c>
      <c r="G7984" s="1" t="s">
        <v>234</v>
      </c>
      <c r="H7984" s="1" t="s">
        <v>1522</v>
      </c>
      <c r="I7984">
        <v>384</v>
      </c>
      <c r="J7984">
        <v>379</v>
      </c>
      <c r="K7984">
        <v>325</v>
      </c>
      <c r="L7984">
        <v>379</v>
      </c>
      <c r="M7984">
        <v>385</v>
      </c>
      <c r="N7984">
        <v>285</v>
      </c>
      <c r="O7984">
        <v>370</v>
      </c>
      <c r="P7984">
        <v>380</v>
      </c>
      <c r="Q7984">
        <v>353</v>
      </c>
      <c r="R7984">
        <v>314</v>
      </c>
      <c r="S7984">
        <v>281</v>
      </c>
      <c r="T7984">
        <v>338</v>
      </c>
      <c r="U7984">
        <v>356</v>
      </c>
      <c r="V7984" s="1" t="s">
        <v>4480</v>
      </c>
      <c r="W7984" s="1" t="s">
        <v>2551</v>
      </c>
      <c r="X7984" s="5" t="s">
        <v>4485</v>
      </c>
      <c r="Y7984" s="5" t="s">
        <v>2553</v>
      </c>
      <c r="Z7984" s="5" t="s">
        <v>4482</v>
      </c>
      <c r="AA7984" s="5"/>
    </row>
    <row r="7985" spans="1:27" ht="12" customHeight="1" x14ac:dyDescent="0.15">
      <c r="A7985" s="1" t="s">
        <v>2048</v>
      </c>
      <c r="B7985" s="1" t="s">
        <v>29</v>
      </c>
      <c r="C7985" s="1" t="s">
        <v>15</v>
      </c>
      <c r="D7985" s="1" t="s">
        <v>2526</v>
      </c>
      <c r="E7985" s="1" t="s">
        <v>10</v>
      </c>
      <c r="F7985" s="1" t="s">
        <v>2052</v>
      </c>
      <c r="G7985" s="1" t="s">
        <v>5118</v>
      </c>
      <c r="H7985" s="1" t="s">
        <v>1522</v>
      </c>
      <c r="I7985">
        <v>33</v>
      </c>
      <c r="J7985">
        <v>22</v>
      </c>
      <c r="K7985">
        <v>18</v>
      </c>
      <c r="L7985">
        <v>26</v>
      </c>
      <c r="M7985">
        <v>16</v>
      </c>
      <c r="N7985">
        <v>18</v>
      </c>
      <c r="O7985">
        <v>29</v>
      </c>
      <c r="P7985">
        <v>12</v>
      </c>
      <c r="Q7985">
        <v>21</v>
      </c>
      <c r="R7985">
        <v>19</v>
      </c>
      <c r="S7985">
        <v>25</v>
      </c>
      <c r="T7985">
        <v>27</v>
      </c>
      <c r="U7985">
        <v>18</v>
      </c>
      <c r="V7985" s="1" t="s">
        <v>4480</v>
      </c>
      <c r="W7985" s="1" t="s">
        <v>2551</v>
      </c>
      <c r="X7985" s="5" t="s">
        <v>4485</v>
      </c>
      <c r="Y7985" s="5" t="s">
        <v>2555</v>
      </c>
      <c r="Z7985" s="5" t="s">
        <v>4482</v>
      </c>
      <c r="AA7985" s="5"/>
    </row>
    <row r="7986" spans="1:27" ht="12" customHeight="1" x14ac:dyDescent="0.15">
      <c r="A7986" s="1" t="s">
        <v>2048</v>
      </c>
      <c r="B7986" s="1" t="s">
        <v>29</v>
      </c>
      <c r="C7986" s="1" t="s">
        <v>17</v>
      </c>
      <c r="D7986" s="1" t="s">
        <v>2526</v>
      </c>
      <c r="E7986" s="1" t="s">
        <v>10</v>
      </c>
      <c r="F7986" s="1" t="s">
        <v>2052</v>
      </c>
      <c r="G7986" s="1" t="s">
        <v>242</v>
      </c>
      <c r="H7986" s="1" t="s">
        <v>1522</v>
      </c>
      <c r="I7986">
        <v>458</v>
      </c>
      <c r="J7986">
        <v>402</v>
      </c>
      <c r="K7986">
        <v>331</v>
      </c>
      <c r="L7986">
        <v>380</v>
      </c>
      <c r="M7986">
        <v>431</v>
      </c>
      <c r="N7986">
        <v>295</v>
      </c>
      <c r="O7986">
        <v>357</v>
      </c>
      <c r="P7986">
        <v>426</v>
      </c>
      <c r="Q7986">
        <v>358</v>
      </c>
      <c r="R7986">
        <v>335</v>
      </c>
      <c r="S7986">
        <v>312</v>
      </c>
      <c r="T7986">
        <v>319</v>
      </c>
      <c r="U7986">
        <v>401</v>
      </c>
      <c r="V7986" s="1" t="s">
        <v>4480</v>
      </c>
      <c r="W7986" s="1" t="s">
        <v>2551</v>
      </c>
      <c r="X7986" s="5" t="s">
        <v>4485</v>
      </c>
      <c r="Y7986" s="5" t="s">
        <v>2557</v>
      </c>
      <c r="Z7986" s="5" t="s">
        <v>4482</v>
      </c>
      <c r="AA7986" s="5"/>
    </row>
    <row r="7987" spans="1:27" ht="12" customHeight="1" x14ac:dyDescent="0.15">
      <c r="A7987" s="1" t="s">
        <v>2048</v>
      </c>
      <c r="B7987" s="1" t="s">
        <v>29</v>
      </c>
      <c r="C7987" s="1" t="s">
        <v>19</v>
      </c>
      <c r="D7987" s="1" t="s">
        <v>2526</v>
      </c>
      <c r="E7987" s="1" t="s">
        <v>10</v>
      </c>
      <c r="F7987" s="1" t="s">
        <v>2052</v>
      </c>
      <c r="G7987" s="1" t="s">
        <v>245</v>
      </c>
      <c r="H7987" s="1" t="s">
        <v>306</v>
      </c>
      <c r="I7987">
        <v>1262337</v>
      </c>
      <c r="J7987">
        <v>1119168</v>
      </c>
      <c r="K7987">
        <v>941070</v>
      </c>
      <c r="L7987">
        <v>1080144</v>
      </c>
      <c r="M7987">
        <v>1244904</v>
      </c>
      <c r="N7987">
        <v>849347</v>
      </c>
      <c r="O7987">
        <v>1047912</v>
      </c>
      <c r="P7987">
        <v>1249295</v>
      </c>
      <c r="Q7987">
        <v>1075313</v>
      </c>
      <c r="R7987">
        <v>1010964</v>
      </c>
      <c r="S7987">
        <v>1121601</v>
      </c>
      <c r="T7987">
        <v>1116143</v>
      </c>
      <c r="U7987">
        <v>1395130</v>
      </c>
      <c r="V7987" s="1" t="s">
        <v>4480</v>
      </c>
      <c r="W7987" s="1" t="s">
        <v>2551</v>
      </c>
      <c r="X7987" s="5" t="s">
        <v>4485</v>
      </c>
      <c r="Y7987" s="5" t="s">
        <v>2740</v>
      </c>
      <c r="Z7987" s="5" t="s">
        <v>2788</v>
      </c>
      <c r="AA7987" s="5"/>
    </row>
    <row r="7988" spans="1:27" ht="12" customHeight="1" x14ac:dyDescent="0.15">
      <c r="A7988" s="1" t="s">
        <v>2048</v>
      </c>
      <c r="B7988" s="1" t="s">
        <v>29</v>
      </c>
      <c r="C7988" s="1" t="s">
        <v>21</v>
      </c>
      <c r="D7988" s="1" t="s">
        <v>2526</v>
      </c>
      <c r="E7988" s="1" t="s">
        <v>10</v>
      </c>
      <c r="F7988" s="1" t="s">
        <v>2052</v>
      </c>
      <c r="G7988" s="1" t="s">
        <v>22</v>
      </c>
      <c r="H7988" s="1" t="s">
        <v>1522</v>
      </c>
      <c r="I7988">
        <v>2</v>
      </c>
      <c r="J7988">
        <v>0</v>
      </c>
      <c r="K7988">
        <v>0</v>
      </c>
      <c r="L7988">
        <v>0</v>
      </c>
      <c r="M7988">
        <v>0</v>
      </c>
      <c r="N7988">
        <v>0</v>
      </c>
      <c r="O7988">
        <v>0</v>
      </c>
      <c r="P7988">
        <v>0</v>
      </c>
      <c r="Q7988">
        <v>2</v>
      </c>
      <c r="R7988">
        <v>0</v>
      </c>
      <c r="S7988">
        <v>0</v>
      </c>
      <c r="T7988">
        <v>1</v>
      </c>
      <c r="U7988">
        <v>1</v>
      </c>
      <c r="V7988" s="1" t="s">
        <v>4480</v>
      </c>
      <c r="W7988" s="1" t="s">
        <v>2551</v>
      </c>
      <c r="X7988" s="5" t="s">
        <v>4485</v>
      </c>
      <c r="Y7988" s="5" t="s">
        <v>2558</v>
      </c>
      <c r="Z7988" s="5" t="s">
        <v>4482</v>
      </c>
      <c r="AA7988" s="5"/>
    </row>
    <row r="7989" spans="1:27" ht="12" customHeight="1" x14ac:dyDescent="0.15">
      <c r="A7989" s="1" t="s">
        <v>2048</v>
      </c>
      <c r="B7989" s="1" t="s">
        <v>29</v>
      </c>
      <c r="C7989" s="1" t="s">
        <v>23</v>
      </c>
      <c r="D7989" s="1" t="s">
        <v>2526</v>
      </c>
      <c r="E7989" s="1" t="s">
        <v>10</v>
      </c>
      <c r="F7989" s="1" t="s">
        <v>2052</v>
      </c>
      <c r="G7989" s="1" t="s">
        <v>24</v>
      </c>
      <c r="H7989" s="1" t="s">
        <v>1522</v>
      </c>
      <c r="I7989">
        <v>177</v>
      </c>
      <c r="J7989">
        <v>176</v>
      </c>
      <c r="K7989">
        <v>187</v>
      </c>
      <c r="L7989">
        <v>214</v>
      </c>
      <c r="M7989">
        <v>183</v>
      </c>
      <c r="N7989">
        <v>190</v>
      </c>
      <c r="O7989">
        <v>231</v>
      </c>
      <c r="P7989">
        <v>197</v>
      </c>
      <c r="Q7989">
        <v>210</v>
      </c>
      <c r="R7989">
        <v>209</v>
      </c>
      <c r="S7989">
        <v>202</v>
      </c>
      <c r="T7989">
        <v>246</v>
      </c>
      <c r="U7989">
        <v>216</v>
      </c>
      <c r="V7989" s="1" t="s">
        <v>4480</v>
      </c>
      <c r="W7989" s="1" t="s">
        <v>2551</v>
      </c>
      <c r="X7989" s="5" t="s">
        <v>4485</v>
      </c>
      <c r="Y7989" s="5" t="s">
        <v>2559</v>
      </c>
      <c r="Z7989" s="5" t="s">
        <v>4482</v>
      </c>
      <c r="AA7989" s="5"/>
    </row>
    <row r="7990" spans="1:27" ht="12" customHeight="1" x14ac:dyDescent="0.15">
      <c r="A7990" s="1" t="s">
        <v>2048</v>
      </c>
      <c r="B7990" s="1" t="s">
        <v>31</v>
      </c>
      <c r="C7990" s="1" t="s">
        <v>9</v>
      </c>
      <c r="D7990" s="1" t="s">
        <v>2526</v>
      </c>
      <c r="E7990" s="1" t="s">
        <v>10</v>
      </c>
      <c r="F7990" s="1" t="s">
        <v>2053</v>
      </c>
      <c r="G7990" s="1" t="s">
        <v>234</v>
      </c>
      <c r="H7990" s="1" t="s">
        <v>442</v>
      </c>
      <c r="I7990">
        <v>134216</v>
      </c>
      <c r="J7990">
        <v>123962</v>
      </c>
      <c r="K7990">
        <v>106466</v>
      </c>
      <c r="L7990">
        <v>116255</v>
      </c>
      <c r="M7990">
        <v>107664</v>
      </c>
      <c r="N7990">
        <v>89062</v>
      </c>
      <c r="O7990">
        <v>108096</v>
      </c>
      <c r="P7990">
        <v>117050</v>
      </c>
      <c r="Q7990">
        <v>112401</v>
      </c>
      <c r="R7990">
        <v>102608</v>
      </c>
      <c r="S7990">
        <v>98384</v>
      </c>
      <c r="T7990">
        <v>108279</v>
      </c>
      <c r="U7990">
        <v>117182</v>
      </c>
      <c r="V7990" s="1" t="s">
        <v>4480</v>
      </c>
      <c r="W7990" s="1" t="s">
        <v>2551</v>
      </c>
      <c r="X7990" s="5" t="s">
        <v>4486</v>
      </c>
      <c r="Y7990" s="5" t="s">
        <v>2553</v>
      </c>
      <c r="Z7990" s="5" t="s">
        <v>2734</v>
      </c>
      <c r="AA7990" s="5"/>
    </row>
    <row r="7991" spans="1:27" ht="12" customHeight="1" x14ac:dyDescent="0.15">
      <c r="A7991" s="1" t="s">
        <v>2048</v>
      </c>
      <c r="B7991" s="1" t="s">
        <v>31</v>
      </c>
      <c r="C7991" s="1" t="s">
        <v>15</v>
      </c>
      <c r="D7991" s="1" t="s">
        <v>2526</v>
      </c>
      <c r="E7991" s="1" t="s">
        <v>10</v>
      </c>
      <c r="F7991" s="1" t="s">
        <v>2053</v>
      </c>
      <c r="G7991" s="1" t="s">
        <v>5118</v>
      </c>
      <c r="H7991" s="1" t="s">
        <v>442</v>
      </c>
      <c r="I7991">
        <v>19651</v>
      </c>
      <c r="J7991">
        <v>27469</v>
      </c>
      <c r="K7991">
        <v>20925</v>
      </c>
      <c r="L7991">
        <v>25103</v>
      </c>
      <c r="M7991">
        <v>25295</v>
      </c>
      <c r="N7991">
        <v>12551</v>
      </c>
      <c r="O7991">
        <v>16763</v>
      </c>
      <c r="P7991">
        <v>18880</v>
      </c>
      <c r="Q7991">
        <v>16982</v>
      </c>
      <c r="R7991">
        <v>20895</v>
      </c>
      <c r="S7991">
        <v>10832</v>
      </c>
      <c r="T7991">
        <v>17342</v>
      </c>
      <c r="U7991">
        <v>18798</v>
      </c>
      <c r="V7991" s="1" t="s">
        <v>4480</v>
      </c>
      <c r="W7991" s="1" t="s">
        <v>2551</v>
      </c>
      <c r="X7991" s="5" t="s">
        <v>4486</v>
      </c>
      <c r="Y7991" s="5" t="s">
        <v>2555</v>
      </c>
      <c r="Z7991" s="5" t="s">
        <v>2734</v>
      </c>
      <c r="AA7991" s="5"/>
    </row>
    <row r="7992" spans="1:27" ht="12" customHeight="1" x14ac:dyDescent="0.15">
      <c r="A7992" s="1" t="s">
        <v>2048</v>
      </c>
      <c r="B7992" s="1" t="s">
        <v>31</v>
      </c>
      <c r="C7992" s="1" t="s">
        <v>17</v>
      </c>
      <c r="D7992" s="1" t="s">
        <v>2526</v>
      </c>
      <c r="E7992" s="1" t="s">
        <v>10</v>
      </c>
      <c r="F7992" s="1" t="s">
        <v>2053</v>
      </c>
      <c r="G7992" s="1" t="s">
        <v>242</v>
      </c>
      <c r="H7992" s="1" t="s">
        <v>442</v>
      </c>
      <c r="I7992">
        <v>157890</v>
      </c>
      <c r="J7992">
        <v>143233</v>
      </c>
      <c r="K7992">
        <v>122858</v>
      </c>
      <c r="L7992">
        <v>139884</v>
      </c>
      <c r="M7992">
        <v>125443</v>
      </c>
      <c r="N7992">
        <v>115602</v>
      </c>
      <c r="O7992">
        <v>122559</v>
      </c>
      <c r="P7992">
        <v>131384</v>
      </c>
      <c r="Q7992">
        <v>128432</v>
      </c>
      <c r="R7992">
        <v>121925</v>
      </c>
      <c r="S7992">
        <v>105227</v>
      </c>
      <c r="T7992">
        <v>123068</v>
      </c>
      <c r="U7992">
        <v>139717</v>
      </c>
      <c r="V7992" s="1" t="s">
        <v>4480</v>
      </c>
      <c r="W7992" s="1" t="s">
        <v>2551</v>
      </c>
      <c r="X7992" s="5" t="s">
        <v>4486</v>
      </c>
      <c r="Y7992" s="5" t="s">
        <v>2557</v>
      </c>
      <c r="Z7992" s="5" t="s">
        <v>2734</v>
      </c>
      <c r="AA7992" s="5"/>
    </row>
    <row r="7993" spans="1:27" ht="12" customHeight="1" x14ac:dyDescent="0.15">
      <c r="A7993" s="1" t="s">
        <v>2048</v>
      </c>
      <c r="B7993" s="1" t="s">
        <v>31</v>
      </c>
      <c r="C7993" s="1" t="s">
        <v>19</v>
      </c>
      <c r="D7993" s="1" t="s">
        <v>2526</v>
      </c>
      <c r="E7993" s="1" t="s">
        <v>10</v>
      </c>
      <c r="F7993" s="1" t="s">
        <v>2053</v>
      </c>
      <c r="G7993" s="1" t="s">
        <v>245</v>
      </c>
      <c r="H7993" s="1" t="s">
        <v>306</v>
      </c>
      <c r="I7993">
        <v>21923471</v>
      </c>
      <c r="J7993">
        <v>20642099</v>
      </c>
      <c r="K7993">
        <v>18689372</v>
      </c>
      <c r="L7993">
        <v>20555254</v>
      </c>
      <c r="M7993">
        <v>21135580</v>
      </c>
      <c r="N7993">
        <v>16644250</v>
      </c>
      <c r="O7993">
        <v>19311335</v>
      </c>
      <c r="P7993">
        <v>20540070</v>
      </c>
      <c r="Q7993">
        <v>20369105</v>
      </c>
      <c r="R7993">
        <v>18453634</v>
      </c>
      <c r="S7993">
        <v>22168345</v>
      </c>
      <c r="T7993">
        <v>24989858</v>
      </c>
      <c r="U7993">
        <v>28464680</v>
      </c>
      <c r="V7993" s="1" t="s">
        <v>4480</v>
      </c>
      <c r="W7993" s="1" t="s">
        <v>2551</v>
      </c>
      <c r="X7993" s="5" t="s">
        <v>4486</v>
      </c>
      <c r="Y7993" s="5" t="s">
        <v>2740</v>
      </c>
      <c r="Z7993" s="5" t="s">
        <v>2788</v>
      </c>
      <c r="AA7993" s="5"/>
    </row>
    <row r="7994" spans="1:27" ht="12" customHeight="1" x14ac:dyDescent="0.15">
      <c r="A7994" s="1" t="s">
        <v>2048</v>
      </c>
      <c r="B7994" s="1" t="s">
        <v>31</v>
      </c>
      <c r="C7994" s="1" t="s">
        <v>21</v>
      </c>
      <c r="D7994" s="1" t="s">
        <v>2526</v>
      </c>
      <c r="E7994" s="1" t="s">
        <v>10</v>
      </c>
      <c r="F7994" s="1" t="s">
        <v>2053</v>
      </c>
      <c r="G7994" s="1" t="s">
        <v>22</v>
      </c>
      <c r="H7994" s="1" t="s">
        <v>442</v>
      </c>
      <c r="I7994">
        <v>396</v>
      </c>
      <c r="J7994">
        <v>339</v>
      </c>
      <c r="K7994">
        <v>175</v>
      </c>
      <c r="L7994">
        <v>228</v>
      </c>
      <c r="M7994">
        <v>115</v>
      </c>
      <c r="N7994">
        <v>312</v>
      </c>
      <c r="O7994">
        <v>329</v>
      </c>
      <c r="P7994">
        <v>231</v>
      </c>
      <c r="Q7994">
        <v>126</v>
      </c>
      <c r="R7994">
        <v>332</v>
      </c>
      <c r="S7994">
        <v>198</v>
      </c>
      <c r="T7994">
        <v>468</v>
      </c>
      <c r="U7994">
        <v>192</v>
      </c>
      <c r="V7994" s="1" t="s">
        <v>4480</v>
      </c>
      <c r="W7994" s="1" t="s">
        <v>2551</v>
      </c>
      <c r="X7994" s="5" t="s">
        <v>4486</v>
      </c>
      <c r="Y7994" s="5" t="s">
        <v>2558</v>
      </c>
      <c r="Z7994" s="5" t="s">
        <v>2734</v>
      </c>
      <c r="AA7994" s="5"/>
    </row>
    <row r="7995" spans="1:27" ht="12" customHeight="1" x14ac:dyDescent="0.15">
      <c r="A7995" s="1" t="s">
        <v>2048</v>
      </c>
      <c r="B7995" s="1" t="s">
        <v>31</v>
      </c>
      <c r="C7995" s="1" t="s">
        <v>23</v>
      </c>
      <c r="D7995" s="1" t="s">
        <v>2526</v>
      </c>
      <c r="E7995" s="1" t="s">
        <v>10</v>
      </c>
      <c r="F7995" s="1" t="s">
        <v>2053</v>
      </c>
      <c r="G7995" s="1" t="s">
        <v>24</v>
      </c>
      <c r="H7995" s="1" t="s">
        <v>442</v>
      </c>
      <c r="I7995">
        <v>111020</v>
      </c>
      <c r="J7995">
        <v>118879</v>
      </c>
      <c r="K7995">
        <v>123237</v>
      </c>
      <c r="L7995">
        <v>124483</v>
      </c>
      <c r="M7995">
        <v>131884</v>
      </c>
      <c r="N7995">
        <v>117580</v>
      </c>
      <c r="O7995">
        <v>119551</v>
      </c>
      <c r="P7995">
        <v>123866</v>
      </c>
      <c r="Q7995">
        <v>124681</v>
      </c>
      <c r="R7995">
        <v>125927</v>
      </c>
      <c r="S7995">
        <v>129715</v>
      </c>
      <c r="T7995">
        <v>131796</v>
      </c>
      <c r="U7995">
        <v>127867</v>
      </c>
      <c r="V7995" s="1" t="s">
        <v>4480</v>
      </c>
      <c r="W7995" s="1" t="s">
        <v>2551</v>
      </c>
      <c r="X7995" s="5" t="s">
        <v>4486</v>
      </c>
      <c r="Y7995" s="5" t="s">
        <v>2559</v>
      </c>
      <c r="Z7995" s="5" t="s">
        <v>2734</v>
      </c>
      <c r="AA7995" s="5"/>
    </row>
    <row r="7996" spans="1:27" ht="12" customHeight="1" x14ac:dyDescent="0.15">
      <c r="A7996" s="1" t="s">
        <v>2048</v>
      </c>
      <c r="B7996" s="1" t="s">
        <v>70</v>
      </c>
      <c r="C7996" s="1" t="s">
        <v>9</v>
      </c>
      <c r="D7996" s="1" t="s">
        <v>2526</v>
      </c>
      <c r="E7996" s="1" t="s">
        <v>71</v>
      </c>
      <c r="F7996" s="1" t="s">
        <v>2054</v>
      </c>
      <c r="G7996" s="1" t="s">
        <v>18</v>
      </c>
      <c r="H7996" s="1" t="s">
        <v>13</v>
      </c>
      <c r="I7996">
        <v>55680</v>
      </c>
      <c r="J7996">
        <v>51861</v>
      </c>
      <c r="K7996">
        <v>47562</v>
      </c>
      <c r="L7996">
        <v>53533</v>
      </c>
      <c r="M7996">
        <v>54657</v>
      </c>
      <c r="N7996">
        <v>42709</v>
      </c>
      <c r="O7996">
        <v>52467</v>
      </c>
      <c r="P7996">
        <v>55315</v>
      </c>
      <c r="Q7996">
        <v>53180</v>
      </c>
      <c r="R7996">
        <v>46361</v>
      </c>
      <c r="S7996">
        <v>45413</v>
      </c>
      <c r="T7996">
        <v>49621</v>
      </c>
      <c r="U7996">
        <v>54207</v>
      </c>
      <c r="V7996" s="1" t="s">
        <v>4480</v>
      </c>
      <c r="W7996" s="1" t="s">
        <v>2592</v>
      </c>
      <c r="X7996" s="5" t="s">
        <v>4487</v>
      </c>
      <c r="Y7996" s="5" t="s">
        <v>2556</v>
      </c>
      <c r="Z7996" s="5" t="s">
        <v>2582</v>
      </c>
      <c r="AA7996" s="5"/>
    </row>
    <row r="7997" spans="1:27" ht="12" customHeight="1" x14ac:dyDescent="0.15">
      <c r="A7997" s="1" t="s">
        <v>2048</v>
      </c>
      <c r="B7997" s="1" t="s">
        <v>78</v>
      </c>
      <c r="C7997" s="1" t="s">
        <v>9</v>
      </c>
      <c r="D7997" s="1" t="s">
        <v>2526</v>
      </c>
      <c r="E7997" s="1" t="s">
        <v>71</v>
      </c>
      <c r="F7997" s="1" t="s">
        <v>2055</v>
      </c>
      <c r="G7997" s="1" t="s">
        <v>18</v>
      </c>
      <c r="H7997" s="1" t="s">
        <v>13</v>
      </c>
      <c r="I7997">
        <v>0</v>
      </c>
      <c r="J7997">
        <v>0</v>
      </c>
      <c r="K7997">
        <v>0</v>
      </c>
      <c r="L7997">
        <v>0</v>
      </c>
      <c r="M7997">
        <v>0</v>
      </c>
      <c r="N7997">
        <v>0</v>
      </c>
      <c r="O7997">
        <v>0</v>
      </c>
      <c r="P7997">
        <v>0</v>
      </c>
      <c r="Q7997">
        <v>0</v>
      </c>
      <c r="R7997">
        <v>0</v>
      </c>
      <c r="S7997">
        <v>0</v>
      </c>
      <c r="T7997">
        <v>0</v>
      </c>
      <c r="U7997">
        <v>0</v>
      </c>
      <c r="V7997" s="1" t="s">
        <v>4480</v>
      </c>
      <c r="W7997" s="1" t="s">
        <v>2592</v>
      </c>
      <c r="X7997" s="5" t="s">
        <v>4488</v>
      </c>
      <c r="Y7997" s="5" t="s">
        <v>2556</v>
      </c>
      <c r="Z7997" s="5" t="s">
        <v>2582</v>
      </c>
      <c r="AA7997" s="5"/>
    </row>
    <row r="7998" spans="1:27" ht="12" customHeight="1" x14ac:dyDescent="0.15">
      <c r="A7998" s="1" t="s">
        <v>2048</v>
      </c>
      <c r="B7998" s="1" t="s">
        <v>80</v>
      </c>
      <c r="C7998" s="1" t="s">
        <v>9</v>
      </c>
      <c r="D7998" s="1" t="s">
        <v>2526</v>
      </c>
      <c r="E7998" s="1" t="s">
        <v>71</v>
      </c>
      <c r="F7998" s="1" t="s">
        <v>2056</v>
      </c>
      <c r="G7998" s="1" t="s">
        <v>18</v>
      </c>
      <c r="H7998" s="1" t="s">
        <v>13</v>
      </c>
      <c r="I7998">
        <v>36323</v>
      </c>
      <c r="J7998">
        <v>34149</v>
      </c>
      <c r="K7998">
        <v>30006</v>
      </c>
      <c r="L7998">
        <v>34322</v>
      </c>
      <c r="M7998">
        <v>34337</v>
      </c>
      <c r="N7998">
        <v>26885</v>
      </c>
      <c r="O7998">
        <v>32409</v>
      </c>
      <c r="P7998">
        <v>33694</v>
      </c>
      <c r="Q7998">
        <v>32694</v>
      </c>
      <c r="R7998">
        <v>28724</v>
      </c>
      <c r="S7998">
        <v>28640</v>
      </c>
      <c r="T7998">
        <v>31308</v>
      </c>
      <c r="U7998">
        <v>34471</v>
      </c>
      <c r="V7998" s="1" t="s">
        <v>4480</v>
      </c>
      <c r="W7998" s="1" t="s">
        <v>2592</v>
      </c>
      <c r="X7998" s="5" t="s">
        <v>4489</v>
      </c>
      <c r="Y7998" s="5" t="s">
        <v>2556</v>
      </c>
      <c r="Z7998" s="5" t="s">
        <v>2582</v>
      </c>
      <c r="AA7998" s="5"/>
    </row>
    <row r="7999" spans="1:27" ht="12" customHeight="1" x14ac:dyDescent="0.15">
      <c r="A7999" s="1" t="s">
        <v>2048</v>
      </c>
      <c r="B7999" s="1" t="s">
        <v>162</v>
      </c>
      <c r="C7999" s="1" t="s">
        <v>9</v>
      </c>
      <c r="D7999" s="1" t="s">
        <v>2526</v>
      </c>
      <c r="E7999" s="1" t="s">
        <v>71</v>
      </c>
      <c r="F7999" s="1" t="s">
        <v>2057</v>
      </c>
      <c r="G7999" s="1" t="s">
        <v>18</v>
      </c>
      <c r="H7999" s="1" t="s">
        <v>13</v>
      </c>
      <c r="I7999">
        <v>6</v>
      </c>
      <c r="J7999">
        <v>6</v>
      </c>
      <c r="K7999">
        <v>4</v>
      </c>
      <c r="L7999">
        <v>5</v>
      </c>
      <c r="M7999">
        <v>6</v>
      </c>
      <c r="N7999">
        <v>4</v>
      </c>
      <c r="O7999">
        <v>4</v>
      </c>
      <c r="P7999">
        <v>4</v>
      </c>
      <c r="Q7999">
        <v>4</v>
      </c>
      <c r="R7999">
        <v>4</v>
      </c>
      <c r="S7999">
        <v>4</v>
      </c>
      <c r="T7999">
        <v>4</v>
      </c>
      <c r="U7999">
        <v>6</v>
      </c>
      <c r="V7999" s="1" t="s">
        <v>4480</v>
      </c>
      <c r="W7999" s="1" t="s">
        <v>2592</v>
      </c>
      <c r="X7999" s="5" t="s">
        <v>4490</v>
      </c>
      <c r="Y7999" s="5" t="s">
        <v>2556</v>
      </c>
      <c r="Z7999" s="5" t="s">
        <v>2582</v>
      </c>
      <c r="AA7999" s="5"/>
    </row>
    <row r="8000" spans="1:27" ht="12" customHeight="1" x14ac:dyDescent="0.15">
      <c r="A8000" s="1" t="s">
        <v>2048</v>
      </c>
      <c r="B8000" s="1" t="s">
        <v>164</v>
      </c>
      <c r="C8000" s="1" t="s">
        <v>9</v>
      </c>
      <c r="D8000" s="1" t="s">
        <v>2526</v>
      </c>
      <c r="E8000" s="1" t="s">
        <v>71</v>
      </c>
      <c r="F8000" s="1" t="s">
        <v>2058</v>
      </c>
      <c r="G8000" s="1" t="s">
        <v>18</v>
      </c>
      <c r="H8000" s="1" t="s">
        <v>13</v>
      </c>
      <c r="I8000">
        <v>1081</v>
      </c>
      <c r="J8000">
        <v>1011</v>
      </c>
      <c r="K8000">
        <v>880</v>
      </c>
      <c r="L8000">
        <v>1016</v>
      </c>
      <c r="M8000">
        <v>1030</v>
      </c>
      <c r="N8000">
        <v>765</v>
      </c>
      <c r="O8000">
        <v>955</v>
      </c>
      <c r="P8000">
        <v>1024</v>
      </c>
      <c r="Q8000">
        <v>1038</v>
      </c>
      <c r="R8000">
        <v>794</v>
      </c>
      <c r="S8000">
        <v>837</v>
      </c>
      <c r="T8000">
        <v>941</v>
      </c>
      <c r="U8000">
        <v>1033</v>
      </c>
      <c r="V8000" s="1" t="s">
        <v>4480</v>
      </c>
      <c r="W8000" s="1" t="s">
        <v>2592</v>
      </c>
      <c r="X8000" s="5" t="s">
        <v>4491</v>
      </c>
      <c r="Y8000" s="5" t="s">
        <v>2556</v>
      </c>
      <c r="Z8000" s="5" t="s">
        <v>2582</v>
      </c>
      <c r="AA8000" s="5"/>
    </row>
    <row r="8001" spans="1:27" ht="12" customHeight="1" x14ac:dyDescent="0.15">
      <c r="A8001" s="1" t="s">
        <v>2048</v>
      </c>
      <c r="B8001" s="1" t="s">
        <v>166</v>
      </c>
      <c r="C8001" s="1" t="s">
        <v>9</v>
      </c>
      <c r="D8001" s="1" t="s">
        <v>2526</v>
      </c>
      <c r="E8001" s="1" t="s">
        <v>71</v>
      </c>
      <c r="F8001" s="1" t="s">
        <v>1755</v>
      </c>
      <c r="G8001" s="1" t="s">
        <v>18</v>
      </c>
      <c r="H8001" s="1" t="s">
        <v>13</v>
      </c>
      <c r="I8001">
        <v>41956</v>
      </c>
      <c r="J8001">
        <v>39176</v>
      </c>
      <c r="K8001">
        <v>35545</v>
      </c>
      <c r="L8001">
        <v>40471</v>
      </c>
      <c r="M8001">
        <v>41156</v>
      </c>
      <c r="N8001">
        <v>32478</v>
      </c>
      <c r="O8001">
        <v>39360</v>
      </c>
      <c r="P8001">
        <v>41393</v>
      </c>
      <c r="Q8001">
        <v>39436</v>
      </c>
      <c r="R8001">
        <v>34432</v>
      </c>
      <c r="S8001">
        <v>33216</v>
      </c>
      <c r="T8001">
        <v>36737</v>
      </c>
      <c r="U8001">
        <v>39824</v>
      </c>
      <c r="V8001" s="1" t="s">
        <v>4480</v>
      </c>
      <c r="W8001" s="1" t="s">
        <v>2592</v>
      </c>
      <c r="X8001" s="5" t="s">
        <v>4236</v>
      </c>
      <c r="Y8001" s="5" t="s">
        <v>2556</v>
      </c>
      <c r="Z8001" s="5" t="s">
        <v>2582</v>
      </c>
      <c r="AA8001" s="5"/>
    </row>
    <row r="8002" spans="1:27" ht="12" customHeight="1" x14ac:dyDescent="0.15">
      <c r="A8002" s="1" t="s">
        <v>2048</v>
      </c>
      <c r="B8002" s="1" t="s">
        <v>168</v>
      </c>
      <c r="C8002" s="1" t="s">
        <v>9</v>
      </c>
      <c r="D8002" s="1" t="s">
        <v>2526</v>
      </c>
      <c r="E8002" s="1" t="s">
        <v>71</v>
      </c>
      <c r="F8002" s="1" t="s">
        <v>2059</v>
      </c>
      <c r="G8002" s="1" t="s">
        <v>18</v>
      </c>
      <c r="H8002" s="1" t="s">
        <v>2544</v>
      </c>
      <c r="I8002">
        <v>1186</v>
      </c>
      <c r="J8002">
        <v>1257</v>
      </c>
      <c r="K8002">
        <v>988</v>
      </c>
      <c r="L8002">
        <v>1312</v>
      </c>
      <c r="M8002">
        <v>1470</v>
      </c>
      <c r="N8002">
        <v>1274</v>
      </c>
      <c r="O8002">
        <v>1492</v>
      </c>
      <c r="P8002">
        <v>1303</v>
      </c>
      <c r="Q8002">
        <v>1574</v>
      </c>
      <c r="R8002">
        <v>1101</v>
      </c>
      <c r="S8002">
        <v>1435</v>
      </c>
      <c r="T8002">
        <v>1107</v>
      </c>
      <c r="U8002">
        <v>1294</v>
      </c>
      <c r="V8002" s="1" t="s">
        <v>4480</v>
      </c>
      <c r="W8002" s="1" t="s">
        <v>2592</v>
      </c>
      <c r="X8002" s="5" t="s">
        <v>4492</v>
      </c>
      <c r="Y8002" s="5" t="s">
        <v>2556</v>
      </c>
      <c r="Z8002" s="5" t="s">
        <v>2544</v>
      </c>
      <c r="AA8002" s="5"/>
    </row>
    <row r="8003" spans="1:27" ht="12" customHeight="1" x14ac:dyDescent="0.15">
      <c r="A8003" s="1" t="s">
        <v>2048</v>
      </c>
      <c r="B8003" s="1" t="s">
        <v>212</v>
      </c>
      <c r="C8003" s="1" t="s">
        <v>9</v>
      </c>
      <c r="D8003" s="1" t="s">
        <v>2526</v>
      </c>
      <c r="E8003" s="1" t="s">
        <v>213</v>
      </c>
      <c r="F8003" s="1" t="s">
        <v>5123</v>
      </c>
      <c r="G8003" s="1" t="s">
        <v>215</v>
      </c>
      <c r="H8003" s="1" t="s">
        <v>216</v>
      </c>
      <c r="I8003">
        <v>17768</v>
      </c>
      <c r="J8003">
        <v>18130</v>
      </c>
      <c r="K8003">
        <v>18104</v>
      </c>
      <c r="L8003">
        <v>18354</v>
      </c>
      <c r="M8003">
        <v>18332</v>
      </c>
      <c r="N8003">
        <v>18319</v>
      </c>
      <c r="O8003">
        <v>18278</v>
      </c>
      <c r="P8003">
        <v>18341</v>
      </c>
      <c r="Q8003">
        <v>18355</v>
      </c>
      <c r="R8003">
        <v>18336</v>
      </c>
      <c r="S8003">
        <v>18269</v>
      </c>
      <c r="T8003">
        <v>18231</v>
      </c>
      <c r="U8003">
        <v>18172</v>
      </c>
      <c r="V8003" s="1" t="s">
        <v>4480</v>
      </c>
      <c r="W8003" s="1" t="s">
        <v>2717</v>
      </c>
      <c r="X8003" s="5" t="s">
        <v>4493</v>
      </c>
      <c r="Y8003" s="5" t="s">
        <v>2719</v>
      </c>
      <c r="Z8003" s="5" t="s">
        <v>2847</v>
      </c>
      <c r="AA8003" s="5"/>
    </row>
    <row r="8004" spans="1:27" ht="12" customHeight="1" x14ac:dyDescent="0.15">
      <c r="A8004" s="1" t="s">
        <v>2048</v>
      </c>
      <c r="B8004" s="1" t="s">
        <v>285</v>
      </c>
      <c r="C8004" s="1" t="s">
        <v>9</v>
      </c>
      <c r="D8004" s="1" t="s">
        <v>2526</v>
      </c>
      <c r="E8004" s="1" t="s">
        <v>213</v>
      </c>
      <c r="F8004" s="1" t="s">
        <v>286</v>
      </c>
      <c r="G8004" s="1" t="s">
        <v>215</v>
      </c>
      <c r="H8004" s="1" t="s">
        <v>216</v>
      </c>
      <c r="I8004">
        <v>18224</v>
      </c>
      <c r="J8004">
        <v>18591</v>
      </c>
      <c r="K8004">
        <v>18561</v>
      </c>
      <c r="L8004">
        <v>18821</v>
      </c>
      <c r="M8004">
        <v>18797</v>
      </c>
      <c r="N8004">
        <v>18789</v>
      </c>
      <c r="O8004">
        <v>18748</v>
      </c>
      <c r="P8004">
        <v>18812</v>
      </c>
      <c r="Q8004">
        <v>18828</v>
      </c>
      <c r="R8004">
        <v>18797</v>
      </c>
      <c r="S8004">
        <v>18724</v>
      </c>
      <c r="T8004">
        <v>18689</v>
      </c>
      <c r="U8004">
        <v>18634</v>
      </c>
      <c r="V8004" s="1" t="s">
        <v>4480</v>
      </c>
      <c r="W8004" s="1" t="s">
        <v>2717</v>
      </c>
      <c r="X8004" s="5" t="s">
        <v>2769</v>
      </c>
      <c r="Y8004" s="5" t="s">
        <v>2719</v>
      </c>
      <c r="Z8004" s="5" t="s">
        <v>2847</v>
      </c>
      <c r="AA8004" s="5"/>
    </row>
    <row r="8005" spans="1:27" ht="12" customHeight="1" x14ac:dyDescent="0.15">
      <c r="A8005" s="1" t="s">
        <v>2048</v>
      </c>
      <c r="B8005" s="1" t="s">
        <v>219</v>
      </c>
      <c r="C8005" s="1" t="s">
        <v>9</v>
      </c>
      <c r="D8005" s="1" t="s">
        <v>2526</v>
      </c>
      <c r="E8005" s="1" t="s">
        <v>220</v>
      </c>
      <c r="F8005" s="1" t="s">
        <v>2060</v>
      </c>
      <c r="G8005" s="1" t="s">
        <v>220</v>
      </c>
      <c r="H8005" s="1" t="s">
        <v>1522</v>
      </c>
      <c r="I8005">
        <v>13703</v>
      </c>
      <c r="J8005">
        <v>13703</v>
      </c>
      <c r="K8005">
        <v>13703</v>
      </c>
      <c r="L8005">
        <v>13703</v>
      </c>
      <c r="M8005">
        <v>13703</v>
      </c>
      <c r="N8005">
        <v>13703</v>
      </c>
      <c r="O8005">
        <v>13703</v>
      </c>
      <c r="P8005">
        <v>13703</v>
      </c>
      <c r="Q8005">
        <v>13703</v>
      </c>
      <c r="R8005">
        <v>13703</v>
      </c>
      <c r="S8005">
        <v>13551</v>
      </c>
      <c r="T8005">
        <v>13551</v>
      </c>
      <c r="U8005">
        <v>13551</v>
      </c>
      <c r="V8005" s="1" t="s">
        <v>4480</v>
      </c>
      <c r="W8005" s="1" t="s">
        <v>2723</v>
      </c>
      <c r="X8005" s="5" t="s">
        <v>4494</v>
      </c>
      <c r="Y8005" s="5" t="s">
        <v>2725</v>
      </c>
      <c r="Z8005" s="5" t="s">
        <v>4482</v>
      </c>
      <c r="AA8005" s="5"/>
    </row>
    <row r="8006" spans="1:27" ht="12" customHeight="1" x14ac:dyDescent="0.15">
      <c r="A8006" s="1" t="s">
        <v>2048</v>
      </c>
      <c r="B8006" s="1" t="s">
        <v>219</v>
      </c>
      <c r="C8006" s="1" t="s">
        <v>19</v>
      </c>
      <c r="D8006" s="1" t="s">
        <v>2526</v>
      </c>
      <c r="E8006" s="1" t="s">
        <v>220</v>
      </c>
      <c r="F8006" s="1" t="s">
        <v>2060</v>
      </c>
      <c r="G8006" s="1" t="s">
        <v>1132</v>
      </c>
      <c r="H8006" s="1" t="s">
        <v>1133</v>
      </c>
      <c r="I8006" s="37">
        <v>89.8</v>
      </c>
      <c r="J8006" s="37">
        <v>79.599999999999994</v>
      </c>
      <c r="K8006" s="37">
        <v>71.8</v>
      </c>
      <c r="L8006" s="37">
        <v>82.8</v>
      </c>
      <c r="M8006" s="37">
        <v>84.9</v>
      </c>
      <c r="N8006" s="37">
        <v>67.8</v>
      </c>
      <c r="O8006" s="37">
        <v>83.3</v>
      </c>
      <c r="P8006" s="37">
        <v>86.6</v>
      </c>
      <c r="Q8006" s="37">
        <v>84.3</v>
      </c>
      <c r="R8006" s="37">
        <v>74.3</v>
      </c>
      <c r="S8006" s="37">
        <v>72.5</v>
      </c>
      <c r="T8006" s="37">
        <v>80.2</v>
      </c>
      <c r="U8006" s="37">
        <v>88.8</v>
      </c>
      <c r="V8006" s="1" t="s">
        <v>4480</v>
      </c>
      <c r="W8006" s="1" t="s">
        <v>2723</v>
      </c>
      <c r="X8006" s="5" t="s">
        <v>4494</v>
      </c>
      <c r="Y8006" s="8" t="s">
        <v>3609</v>
      </c>
      <c r="Z8006" s="8" t="s">
        <v>3610</v>
      </c>
      <c r="AA8006" s="8"/>
    </row>
    <row r="8007" spans="1:27" ht="12" customHeight="1" x14ac:dyDescent="0.15">
      <c r="A8007" s="1" t="s">
        <v>2061</v>
      </c>
      <c r="B8007" s="1" t="s">
        <v>8</v>
      </c>
      <c r="C8007" s="1" t="s">
        <v>9</v>
      </c>
      <c r="D8007" s="1" t="s">
        <v>2527</v>
      </c>
      <c r="E8007" s="1" t="s">
        <v>10</v>
      </c>
      <c r="F8007" s="1" t="s">
        <v>2062</v>
      </c>
      <c r="G8007" s="1" t="s">
        <v>234</v>
      </c>
      <c r="H8007" s="1" t="s">
        <v>2063</v>
      </c>
      <c r="I8007">
        <v>107</v>
      </c>
      <c r="J8007">
        <v>114</v>
      </c>
      <c r="K8007">
        <v>103</v>
      </c>
      <c r="L8007">
        <v>107</v>
      </c>
      <c r="M8007">
        <v>100</v>
      </c>
      <c r="N8007">
        <v>109</v>
      </c>
      <c r="O8007">
        <v>104</v>
      </c>
      <c r="P8007">
        <v>94</v>
      </c>
      <c r="Q8007">
        <v>108</v>
      </c>
      <c r="R8007">
        <v>99</v>
      </c>
      <c r="S8007">
        <v>91</v>
      </c>
      <c r="T8007">
        <v>100</v>
      </c>
      <c r="U8007">
        <v>111</v>
      </c>
      <c r="V8007" s="1" t="s">
        <v>4495</v>
      </c>
      <c r="W8007" s="1" t="s">
        <v>2551</v>
      </c>
      <c r="X8007" s="5" t="s">
        <v>4496</v>
      </c>
      <c r="Y8007" s="5" t="s">
        <v>2553</v>
      </c>
      <c r="Z8007" s="5" t="s">
        <v>4497</v>
      </c>
      <c r="AA8007" s="5"/>
    </row>
    <row r="8008" spans="1:27" ht="12" customHeight="1" x14ac:dyDescent="0.15">
      <c r="A8008" s="1" t="s">
        <v>2061</v>
      </c>
      <c r="B8008" s="1" t="s">
        <v>8</v>
      </c>
      <c r="C8008" s="1" t="s">
        <v>15</v>
      </c>
      <c r="D8008" s="1" t="s">
        <v>2527</v>
      </c>
      <c r="E8008" s="1" t="s">
        <v>10</v>
      </c>
      <c r="F8008" s="1" t="s">
        <v>2062</v>
      </c>
      <c r="G8008" s="1" t="s">
        <v>2064</v>
      </c>
      <c r="H8008" s="1" t="s">
        <v>2065</v>
      </c>
      <c r="I8008">
        <v>55</v>
      </c>
      <c r="J8008">
        <v>58</v>
      </c>
      <c r="K8008">
        <v>59</v>
      </c>
      <c r="L8008">
        <v>52</v>
      </c>
      <c r="M8008">
        <v>60</v>
      </c>
      <c r="N8008">
        <v>64</v>
      </c>
      <c r="O8008">
        <v>53</v>
      </c>
      <c r="P8008">
        <v>52</v>
      </c>
      <c r="Q8008">
        <v>52</v>
      </c>
      <c r="R8008">
        <v>67</v>
      </c>
      <c r="S8008">
        <v>50</v>
      </c>
      <c r="T8008">
        <v>55</v>
      </c>
      <c r="U8008">
        <v>52</v>
      </c>
      <c r="V8008" s="1" t="s">
        <v>4495</v>
      </c>
      <c r="W8008" s="1" t="s">
        <v>2551</v>
      </c>
      <c r="X8008" s="5" t="s">
        <v>4496</v>
      </c>
      <c r="Y8008" s="5" t="s">
        <v>4498</v>
      </c>
      <c r="Z8008" s="5" t="s">
        <v>4499</v>
      </c>
      <c r="AA8008" s="5"/>
    </row>
    <row r="8009" spans="1:27" ht="12" customHeight="1" x14ac:dyDescent="0.15">
      <c r="A8009" s="1" t="s">
        <v>2061</v>
      </c>
      <c r="B8009" s="1" t="s">
        <v>8</v>
      </c>
      <c r="C8009" s="1" t="s">
        <v>17</v>
      </c>
      <c r="D8009" s="1" t="s">
        <v>2527</v>
      </c>
      <c r="E8009" s="1" t="s">
        <v>10</v>
      </c>
      <c r="F8009" s="1" t="s">
        <v>2062</v>
      </c>
      <c r="G8009" s="1" t="s">
        <v>5118</v>
      </c>
      <c r="H8009" s="1" t="s">
        <v>2063</v>
      </c>
      <c r="I8009">
        <v>754</v>
      </c>
      <c r="J8009">
        <v>683</v>
      </c>
      <c r="K8009">
        <v>646</v>
      </c>
      <c r="L8009">
        <v>795</v>
      </c>
      <c r="M8009">
        <v>1176</v>
      </c>
      <c r="N8009">
        <v>1008</v>
      </c>
      <c r="O8009">
        <v>989</v>
      </c>
      <c r="P8009">
        <v>1081</v>
      </c>
      <c r="Q8009">
        <v>1244</v>
      </c>
      <c r="R8009">
        <v>1037</v>
      </c>
      <c r="S8009">
        <v>1175</v>
      </c>
      <c r="T8009">
        <v>750</v>
      </c>
      <c r="U8009">
        <v>797</v>
      </c>
      <c r="V8009" s="1" t="s">
        <v>4495</v>
      </c>
      <c r="W8009" s="1" t="s">
        <v>2551</v>
      </c>
      <c r="X8009" s="5" t="s">
        <v>4496</v>
      </c>
      <c r="Y8009" s="5" t="s">
        <v>2555</v>
      </c>
      <c r="Z8009" s="5" t="s">
        <v>4497</v>
      </c>
      <c r="AA8009" s="5"/>
    </row>
    <row r="8010" spans="1:27" ht="12" customHeight="1" x14ac:dyDescent="0.15">
      <c r="A8010" s="1" t="s">
        <v>2061</v>
      </c>
      <c r="B8010" s="1" t="s">
        <v>8</v>
      </c>
      <c r="C8010" s="1" t="s">
        <v>19</v>
      </c>
      <c r="D8010" s="1" t="s">
        <v>2527</v>
      </c>
      <c r="E8010" s="1" t="s">
        <v>10</v>
      </c>
      <c r="F8010" s="1" t="s">
        <v>2062</v>
      </c>
      <c r="G8010" s="1" t="s">
        <v>242</v>
      </c>
      <c r="H8010" s="1" t="s">
        <v>2063</v>
      </c>
      <c r="I8010">
        <v>1921</v>
      </c>
      <c r="J8010">
        <v>969</v>
      </c>
      <c r="K8010">
        <v>835</v>
      </c>
      <c r="L8010">
        <v>864</v>
      </c>
      <c r="M8010">
        <v>784</v>
      </c>
      <c r="N8010">
        <v>933</v>
      </c>
      <c r="O8010">
        <v>873</v>
      </c>
      <c r="P8010">
        <v>792</v>
      </c>
      <c r="Q8010">
        <v>890</v>
      </c>
      <c r="R8010">
        <v>1107</v>
      </c>
      <c r="S8010">
        <v>1053</v>
      </c>
      <c r="T8010">
        <v>1249</v>
      </c>
      <c r="U8010">
        <v>1745</v>
      </c>
      <c r="V8010" s="1" t="s">
        <v>4495</v>
      </c>
      <c r="W8010" s="1" t="s">
        <v>2551</v>
      </c>
      <c r="X8010" s="5" t="s">
        <v>4496</v>
      </c>
      <c r="Y8010" s="5" t="s">
        <v>2557</v>
      </c>
      <c r="Z8010" s="5" t="s">
        <v>4497</v>
      </c>
      <c r="AA8010" s="5"/>
    </row>
    <row r="8011" spans="1:27" ht="12" customHeight="1" x14ac:dyDescent="0.15">
      <c r="A8011" s="1" t="s">
        <v>2061</v>
      </c>
      <c r="B8011" s="1" t="s">
        <v>8</v>
      </c>
      <c r="C8011" s="1" t="s">
        <v>21</v>
      </c>
      <c r="D8011" s="1" t="s">
        <v>2527</v>
      </c>
      <c r="E8011" s="1" t="s">
        <v>10</v>
      </c>
      <c r="F8011" s="1" t="s">
        <v>2062</v>
      </c>
      <c r="G8011" s="1" t="s">
        <v>245</v>
      </c>
      <c r="H8011" s="1" t="s">
        <v>306</v>
      </c>
      <c r="I8011">
        <v>3897284</v>
      </c>
      <c r="J8011">
        <v>2239523</v>
      </c>
      <c r="K8011">
        <v>1900041</v>
      </c>
      <c r="L8011">
        <v>1954654</v>
      </c>
      <c r="M8011">
        <v>1715991</v>
      </c>
      <c r="N8011">
        <v>2070097</v>
      </c>
      <c r="O8011">
        <v>2210122</v>
      </c>
      <c r="P8011">
        <v>2078254</v>
      </c>
      <c r="Q8011">
        <v>2326035</v>
      </c>
      <c r="R8011">
        <v>2466008</v>
      </c>
      <c r="S8011">
        <v>2286325</v>
      </c>
      <c r="T8011">
        <v>2798288</v>
      </c>
      <c r="U8011">
        <v>3825003</v>
      </c>
      <c r="V8011" s="1" t="s">
        <v>4495</v>
      </c>
      <c r="W8011" s="1" t="s">
        <v>2551</v>
      </c>
      <c r="X8011" s="5" t="s">
        <v>4496</v>
      </c>
      <c r="Y8011" s="5" t="s">
        <v>2740</v>
      </c>
      <c r="Z8011" s="5" t="s">
        <v>2788</v>
      </c>
      <c r="AA8011" s="5"/>
    </row>
    <row r="8012" spans="1:27" ht="12" customHeight="1" x14ac:dyDescent="0.15">
      <c r="A8012" s="1" t="s">
        <v>2061</v>
      </c>
      <c r="B8012" s="1" t="s">
        <v>8</v>
      </c>
      <c r="C8012" s="1" t="s">
        <v>23</v>
      </c>
      <c r="D8012" s="1" t="s">
        <v>2527</v>
      </c>
      <c r="E8012" s="1" t="s">
        <v>10</v>
      </c>
      <c r="F8012" s="1" t="s">
        <v>2062</v>
      </c>
      <c r="G8012" s="1" t="s">
        <v>22</v>
      </c>
      <c r="H8012" s="1" t="s">
        <v>2063</v>
      </c>
      <c r="I8012">
        <v>0</v>
      </c>
      <c r="J8012">
        <v>0</v>
      </c>
      <c r="K8012">
        <v>0</v>
      </c>
      <c r="L8012">
        <v>0</v>
      </c>
      <c r="M8012">
        <v>0</v>
      </c>
      <c r="N8012">
        <v>0</v>
      </c>
      <c r="O8012">
        <v>0</v>
      </c>
      <c r="P8012">
        <v>0</v>
      </c>
      <c r="Q8012">
        <v>0</v>
      </c>
      <c r="R8012">
        <v>0</v>
      </c>
      <c r="S8012">
        <v>0</v>
      </c>
      <c r="T8012">
        <v>0</v>
      </c>
      <c r="U8012">
        <v>0</v>
      </c>
      <c r="V8012" s="1" t="s">
        <v>4495</v>
      </c>
      <c r="W8012" s="1" t="s">
        <v>2551</v>
      </c>
      <c r="X8012" s="5" t="s">
        <v>4496</v>
      </c>
      <c r="Y8012" s="5" t="s">
        <v>2558</v>
      </c>
      <c r="Z8012" s="5" t="s">
        <v>4497</v>
      </c>
      <c r="AA8012" s="5"/>
    </row>
    <row r="8013" spans="1:27" ht="12" customHeight="1" x14ac:dyDescent="0.15">
      <c r="A8013" s="1" t="s">
        <v>2061</v>
      </c>
      <c r="B8013" s="1" t="s">
        <v>8</v>
      </c>
      <c r="C8013" s="1" t="s">
        <v>77</v>
      </c>
      <c r="D8013" s="1" t="s">
        <v>2527</v>
      </c>
      <c r="E8013" s="1" t="s">
        <v>10</v>
      </c>
      <c r="F8013" s="1" t="s">
        <v>2062</v>
      </c>
      <c r="G8013" s="1" t="s">
        <v>24</v>
      </c>
      <c r="H8013" s="1" t="s">
        <v>2063</v>
      </c>
      <c r="I8013">
        <v>3919</v>
      </c>
      <c r="J8013">
        <v>3747</v>
      </c>
      <c r="K8013">
        <v>3662</v>
      </c>
      <c r="L8013">
        <v>3699</v>
      </c>
      <c r="M8013">
        <v>4191</v>
      </c>
      <c r="N8013">
        <v>4376</v>
      </c>
      <c r="O8013">
        <v>4595</v>
      </c>
      <c r="P8013">
        <v>4979</v>
      </c>
      <c r="Q8013">
        <v>5440</v>
      </c>
      <c r="R8013">
        <v>5469</v>
      </c>
      <c r="S8013">
        <v>5682</v>
      </c>
      <c r="T8013">
        <v>5284</v>
      </c>
      <c r="U8013">
        <v>4446</v>
      </c>
      <c r="V8013" s="1" t="s">
        <v>4495</v>
      </c>
      <c r="W8013" s="1" t="s">
        <v>2551</v>
      </c>
      <c r="X8013" s="5" t="s">
        <v>4496</v>
      </c>
      <c r="Y8013" s="5" t="s">
        <v>2559</v>
      </c>
      <c r="Z8013" s="5" t="s">
        <v>4497</v>
      </c>
      <c r="AA8013" s="5"/>
    </row>
    <row r="8014" spans="1:27" ht="12" customHeight="1" x14ac:dyDescent="0.15">
      <c r="A8014" s="1" t="s">
        <v>2061</v>
      </c>
      <c r="B8014" s="1" t="s">
        <v>25</v>
      </c>
      <c r="C8014" s="1" t="s">
        <v>9</v>
      </c>
      <c r="D8014" s="1" t="s">
        <v>2527</v>
      </c>
      <c r="E8014" s="1" t="s">
        <v>10</v>
      </c>
      <c r="F8014" s="1" t="s">
        <v>2066</v>
      </c>
      <c r="G8014" s="1" t="s">
        <v>234</v>
      </c>
      <c r="H8014" s="1" t="s">
        <v>2063</v>
      </c>
      <c r="I8014">
        <v>24</v>
      </c>
      <c r="J8014">
        <v>29</v>
      </c>
      <c r="K8014">
        <v>25</v>
      </c>
      <c r="L8014">
        <v>26</v>
      </c>
      <c r="M8014">
        <v>26</v>
      </c>
      <c r="N8014">
        <v>25</v>
      </c>
      <c r="O8014">
        <v>25</v>
      </c>
      <c r="P8014">
        <v>24</v>
      </c>
      <c r="Q8014">
        <v>25</v>
      </c>
      <c r="R8014">
        <v>25</v>
      </c>
      <c r="S8014">
        <v>19</v>
      </c>
      <c r="T8014">
        <v>23</v>
      </c>
      <c r="U8014">
        <v>23</v>
      </c>
      <c r="V8014" s="1" t="s">
        <v>4495</v>
      </c>
      <c r="W8014" s="1" t="s">
        <v>2551</v>
      </c>
      <c r="X8014" s="5" t="s">
        <v>4500</v>
      </c>
      <c r="Y8014" s="5" t="s">
        <v>2553</v>
      </c>
      <c r="Z8014" s="5" t="s">
        <v>4497</v>
      </c>
      <c r="AA8014" s="5"/>
    </row>
    <row r="8015" spans="1:27" ht="12" customHeight="1" x14ac:dyDescent="0.15">
      <c r="A8015" s="1" t="s">
        <v>2061</v>
      </c>
      <c r="B8015" s="1" t="s">
        <v>25</v>
      </c>
      <c r="C8015" s="1" t="s">
        <v>15</v>
      </c>
      <c r="D8015" s="1" t="s">
        <v>2527</v>
      </c>
      <c r="E8015" s="1" t="s">
        <v>10</v>
      </c>
      <c r="F8015" s="1" t="s">
        <v>2066</v>
      </c>
      <c r="G8015" s="1" t="s">
        <v>2064</v>
      </c>
      <c r="H8015" s="1" t="s">
        <v>2065</v>
      </c>
      <c r="I8015">
        <v>19</v>
      </c>
      <c r="J8015">
        <v>19</v>
      </c>
      <c r="K8015">
        <v>17</v>
      </c>
      <c r="L8015">
        <v>19</v>
      </c>
      <c r="M8015">
        <v>20</v>
      </c>
      <c r="N8015">
        <v>20</v>
      </c>
      <c r="O8015">
        <v>22</v>
      </c>
      <c r="P8015">
        <v>19</v>
      </c>
      <c r="Q8015">
        <v>19</v>
      </c>
      <c r="R8015">
        <v>19</v>
      </c>
      <c r="S8015">
        <v>18</v>
      </c>
      <c r="T8015">
        <v>20</v>
      </c>
      <c r="U8015">
        <v>19</v>
      </c>
      <c r="V8015" s="1" t="s">
        <v>4495</v>
      </c>
      <c r="W8015" s="1" t="s">
        <v>2551</v>
      </c>
      <c r="X8015" s="5" t="s">
        <v>4500</v>
      </c>
      <c r="Y8015" s="5" t="s">
        <v>4498</v>
      </c>
      <c r="Z8015" s="5" t="s">
        <v>4499</v>
      </c>
      <c r="AA8015" s="5"/>
    </row>
    <row r="8016" spans="1:27" ht="12" customHeight="1" x14ac:dyDescent="0.15">
      <c r="A8016" s="1" t="s">
        <v>2061</v>
      </c>
      <c r="B8016" s="1" t="s">
        <v>25</v>
      </c>
      <c r="C8016" s="1" t="s">
        <v>17</v>
      </c>
      <c r="D8016" s="1" t="s">
        <v>2527</v>
      </c>
      <c r="E8016" s="1" t="s">
        <v>10</v>
      </c>
      <c r="F8016" s="1" t="s">
        <v>2066</v>
      </c>
      <c r="G8016" s="1" t="s">
        <v>5118</v>
      </c>
      <c r="H8016" s="1" t="s">
        <v>2063</v>
      </c>
      <c r="I8016">
        <v>7</v>
      </c>
      <c r="J8016">
        <v>20</v>
      </c>
      <c r="K8016">
        <v>21</v>
      </c>
      <c r="L8016">
        <v>49</v>
      </c>
      <c r="M8016">
        <v>33</v>
      </c>
      <c r="N8016">
        <v>52</v>
      </c>
      <c r="O8016">
        <v>54</v>
      </c>
      <c r="P8016">
        <v>32</v>
      </c>
      <c r="Q8016">
        <v>27</v>
      </c>
      <c r="R8016">
        <v>36</v>
      </c>
      <c r="S8016">
        <v>8</v>
      </c>
      <c r="T8016">
        <v>19</v>
      </c>
      <c r="U8016">
        <v>15</v>
      </c>
      <c r="V8016" s="1" t="s">
        <v>4495</v>
      </c>
      <c r="W8016" s="1" t="s">
        <v>2551</v>
      </c>
      <c r="X8016" s="5" t="s">
        <v>4500</v>
      </c>
      <c r="Y8016" s="5" t="s">
        <v>2555</v>
      </c>
      <c r="Z8016" s="5" t="s">
        <v>4497</v>
      </c>
      <c r="AA8016" s="5"/>
    </row>
    <row r="8017" spans="1:27" ht="12" customHeight="1" x14ac:dyDescent="0.15">
      <c r="A8017" s="1" t="s">
        <v>2061</v>
      </c>
      <c r="B8017" s="1" t="s">
        <v>25</v>
      </c>
      <c r="C8017" s="1" t="s">
        <v>19</v>
      </c>
      <c r="D8017" s="1" t="s">
        <v>2527</v>
      </c>
      <c r="E8017" s="1" t="s">
        <v>10</v>
      </c>
      <c r="F8017" s="1" t="s">
        <v>2066</v>
      </c>
      <c r="G8017" s="1" t="s">
        <v>242</v>
      </c>
      <c r="H8017" s="1" t="s">
        <v>2063</v>
      </c>
      <c r="I8017">
        <v>45</v>
      </c>
      <c r="J8017">
        <v>48</v>
      </c>
      <c r="K8017">
        <v>43</v>
      </c>
      <c r="L8017">
        <v>53</v>
      </c>
      <c r="M8017">
        <v>43</v>
      </c>
      <c r="N8017">
        <v>38</v>
      </c>
      <c r="O8017">
        <v>82</v>
      </c>
      <c r="P8017">
        <v>104</v>
      </c>
      <c r="Q8017">
        <v>77</v>
      </c>
      <c r="R8017">
        <v>78</v>
      </c>
      <c r="S8017">
        <v>39</v>
      </c>
      <c r="T8017">
        <v>43</v>
      </c>
      <c r="U8017">
        <v>39</v>
      </c>
      <c r="V8017" s="1" t="s">
        <v>4495</v>
      </c>
      <c r="W8017" s="1" t="s">
        <v>2551</v>
      </c>
      <c r="X8017" s="5" t="s">
        <v>4500</v>
      </c>
      <c r="Y8017" s="5" t="s">
        <v>2557</v>
      </c>
      <c r="Z8017" s="5" t="s">
        <v>4497</v>
      </c>
      <c r="AA8017" s="5"/>
    </row>
    <row r="8018" spans="1:27" ht="12" customHeight="1" x14ac:dyDescent="0.15">
      <c r="A8018" s="1" t="s">
        <v>2061</v>
      </c>
      <c r="B8018" s="1" t="s">
        <v>25</v>
      </c>
      <c r="C8018" s="1" t="s">
        <v>21</v>
      </c>
      <c r="D8018" s="1" t="s">
        <v>2527</v>
      </c>
      <c r="E8018" s="1" t="s">
        <v>10</v>
      </c>
      <c r="F8018" s="1" t="s">
        <v>2066</v>
      </c>
      <c r="G8018" s="1" t="s">
        <v>245</v>
      </c>
      <c r="H8018" s="1" t="s">
        <v>306</v>
      </c>
      <c r="I8018">
        <v>140520</v>
      </c>
      <c r="J8018">
        <v>141632</v>
      </c>
      <c r="K8018">
        <v>148574</v>
      </c>
      <c r="L8018">
        <v>146764</v>
      </c>
      <c r="M8018">
        <v>127126</v>
      </c>
      <c r="N8018">
        <v>117789</v>
      </c>
      <c r="O8018">
        <v>253749</v>
      </c>
      <c r="P8018">
        <v>325829</v>
      </c>
      <c r="Q8018">
        <v>247495</v>
      </c>
      <c r="R8018">
        <v>264997</v>
      </c>
      <c r="S8018">
        <v>137293</v>
      </c>
      <c r="T8018">
        <v>159674</v>
      </c>
      <c r="U8018">
        <v>133509</v>
      </c>
      <c r="V8018" s="1" t="s">
        <v>4495</v>
      </c>
      <c r="W8018" s="1" t="s">
        <v>2551</v>
      </c>
      <c r="X8018" s="5" t="s">
        <v>4500</v>
      </c>
      <c r="Y8018" s="5" t="s">
        <v>2740</v>
      </c>
      <c r="Z8018" s="5" t="s">
        <v>2788</v>
      </c>
      <c r="AA8018" s="5"/>
    </row>
    <row r="8019" spans="1:27" ht="12" customHeight="1" x14ac:dyDescent="0.15">
      <c r="A8019" s="1" t="s">
        <v>2061</v>
      </c>
      <c r="B8019" s="1" t="s">
        <v>25</v>
      </c>
      <c r="C8019" s="1" t="s">
        <v>23</v>
      </c>
      <c r="D8019" s="1" t="s">
        <v>2527</v>
      </c>
      <c r="E8019" s="1" t="s">
        <v>10</v>
      </c>
      <c r="F8019" s="1" t="s">
        <v>2066</v>
      </c>
      <c r="G8019" s="1" t="s">
        <v>22</v>
      </c>
      <c r="H8019" s="1" t="s">
        <v>2063</v>
      </c>
      <c r="I8019">
        <v>0</v>
      </c>
      <c r="J8019">
        <v>0</v>
      </c>
      <c r="K8019">
        <v>0</v>
      </c>
      <c r="L8019">
        <v>0</v>
      </c>
      <c r="M8019">
        <v>0</v>
      </c>
      <c r="N8019">
        <v>0</v>
      </c>
      <c r="O8019">
        <v>0</v>
      </c>
      <c r="P8019">
        <v>0</v>
      </c>
      <c r="Q8019">
        <v>0</v>
      </c>
      <c r="R8019">
        <v>0</v>
      </c>
      <c r="S8019">
        <v>0</v>
      </c>
      <c r="T8019">
        <v>0</v>
      </c>
      <c r="U8019">
        <v>0</v>
      </c>
      <c r="V8019" s="1" t="s">
        <v>4495</v>
      </c>
      <c r="W8019" s="1" t="s">
        <v>2551</v>
      </c>
      <c r="X8019" s="5" t="s">
        <v>4500</v>
      </c>
      <c r="Y8019" s="5" t="s">
        <v>2558</v>
      </c>
      <c r="Z8019" s="5" t="s">
        <v>4497</v>
      </c>
      <c r="AA8019" s="5"/>
    </row>
    <row r="8020" spans="1:27" ht="12" customHeight="1" x14ac:dyDescent="0.15">
      <c r="A8020" s="1" t="s">
        <v>2061</v>
      </c>
      <c r="B8020" s="1" t="s">
        <v>25</v>
      </c>
      <c r="C8020" s="1" t="s">
        <v>77</v>
      </c>
      <c r="D8020" s="1" t="s">
        <v>2527</v>
      </c>
      <c r="E8020" s="1" t="s">
        <v>10</v>
      </c>
      <c r="F8020" s="1" t="s">
        <v>2066</v>
      </c>
      <c r="G8020" s="1" t="s">
        <v>24</v>
      </c>
      <c r="H8020" s="1" t="s">
        <v>2063</v>
      </c>
      <c r="I8020">
        <v>278</v>
      </c>
      <c r="J8020">
        <v>280</v>
      </c>
      <c r="K8020">
        <v>283</v>
      </c>
      <c r="L8020">
        <v>305</v>
      </c>
      <c r="M8020">
        <v>323</v>
      </c>
      <c r="N8020">
        <v>362</v>
      </c>
      <c r="O8020">
        <v>359</v>
      </c>
      <c r="P8020">
        <v>312</v>
      </c>
      <c r="Q8020">
        <v>287</v>
      </c>
      <c r="R8020">
        <v>270</v>
      </c>
      <c r="S8020">
        <v>258</v>
      </c>
      <c r="T8020">
        <v>257</v>
      </c>
      <c r="U8020">
        <v>256</v>
      </c>
      <c r="V8020" s="1" t="s">
        <v>4495</v>
      </c>
      <c r="W8020" s="1" t="s">
        <v>2551</v>
      </c>
      <c r="X8020" s="5" t="s">
        <v>4500</v>
      </c>
      <c r="Y8020" s="5" t="s">
        <v>2559</v>
      </c>
      <c r="Z8020" s="5" t="s">
        <v>4497</v>
      </c>
      <c r="AA8020" s="5"/>
    </row>
    <row r="8021" spans="1:27" ht="12" customHeight="1" x14ac:dyDescent="0.15">
      <c r="A8021" s="1" t="s">
        <v>2061</v>
      </c>
      <c r="B8021" s="1" t="s">
        <v>27</v>
      </c>
      <c r="C8021" s="1" t="s">
        <v>9</v>
      </c>
      <c r="D8021" s="1" t="s">
        <v>2527</v>
      </c>
      <c r="E8021" s="1" t="s">
        <v>10</v>
      </c>
      <c r="F8021" s="1" t="s">
        <v>2067</v>
      </c>
      <c r="G8021" s="1" t="s">
        <v>234</v>
      </c>
      <c r="H8021" s="1" t="s">
        <v>2063</v>
      </c>
      <c r="I8021">
        <v>903</v>
      </c>
      <c r="J8021">
        <v>763</v>
      </c>
      <c r="K8021">
        <v>728</v>
      </c>
      <c r="L8021">
        <v>755</v>
      </c>
      <c r="M8021">
        <v>779</v>
      </c>
      <c r="N8021">
        <v>751</v>
      </c>
      <c r="O8021">
        <v>755</v>
      </c>
      <c r="P8021">
        <v>827</v>
      </c>
      <c r="Q8021">
        <v>824</v>
      </c>
      <c r="R8021">
        <v>822</v>
      </c>
      <c r="S8021">
        <v>774</v>
      </c>
      <c r="T8021">
        <v>834</v>
      </c>
      <c r="U8021">
        <v>885</v>
      </c>
      <c r="V8021" s="1" t="s">
        <v>4495</v>
      </c>
      <c r="W8021" s="1" t="s">
        <v>2551</v>
      </c>
      <c r="X8021" s="5" t="s">
        <v>4501</v>
      </c>
      <c r="Y8021" s="5" t="s">
        <v>2553</v>
      </c>
      <c r="Z8021" s="5" t="s">
        <v>4497</v>
      </c>
      <c r="AA8021" s="5"/>
    </row>
    <row r="8022" spans="1:27" ht="12" customHeight="1" x14ac:dyDescent="0.15">
      <c r="A8022" s="1" t="s">
        <v>2061</v>
      </c>
      <c r="B8022" s="1" t="s">
        <v>27</v>
      </c>
      <c r="C8022" s="1" t="s">
        <v>17</v>
      </c>
      <c r="D8022" s="1" t="s">
        <v>2527</v>
      </c>
      <c r="E8022" s="1" t="s">
        <v>10</v>
      </c>
      <c r="F8022" s="1" t="s">
        <v>2067</v>
      </c>
      <c r="G8022" s="1" t="s">
        <v>5118</v>
      </c>
      <c r="H8022" s="1" t="s">
        <v>2063</v>
      </c>
      <c r="I8022">
        <v>0</v>
      </c>
      <c r="J8022">
        <v>0</v>
      </c>
      <c r="K8022">
        <v>0</v>
      </c>
      <c r="L8022">
        <v>0</v>
      </c>
      <c r="M8022">
        <v>30</v>
      </c>
      <c r="N8022">
        <v>1</v>
      </c>
      <c r="O8022">
        <v>0</v>
      </c>
      <c r="P8022">
        <v>17</v>
      </c>
      <c r="Q8022">
        <v>0</v>
      </c>
      <c r="R8022">
        <v>0</v>
      </c>
      <c r="S8022">
        <v>7</v>
      </c>
      <c r="T8022">
        <v>0</v>
      </c>
      <c r="U8022">
        <v>9</v>
      </c>
      <c r="V8022" s="1" t="s">
        <v>4495</v>
      </c>
      <c r="W8022" s="1" t="s">
        <v>2551</v>
      </c>
      <c r="X8022" s="5" t="s">
        <v>4501</v>
      </c>
      <c r="Y8022" s="5" t="s">
        <v>2555</v>
      </c>
      <c r="Z8022" s="5" t="s">
        <v>4497</v>
      </c>
      <c r="AA8022" s="5"/>
    </row>
    <row r="8023" spans="1:27" ht="12" customHeight="1" x14ac:dyDescent="0.15">
      <c r="A8023" s="1" t="s">
        <v>2061</v>
      </c>
      <c r="B8023" s="1" t="s">
        <v>27</v>
      </c>
      <c r="C8023" s="1" t="s">
        <v>19</v>
      </c>
      <c r="D8023" s="1" t="s">
        <v>2527</v>
      </c>
      <c r="E8023" s="1" t="s">
        <v>10</v>
      </c>
      <c r="F8023" s="1" t="s">
        <v>2067</v>
      </c>
      <c r="G8023" s="1" t="s">
        <v>242</v>
      </c>
      <c r="H8023" s="1" t="s">
        <v>2063</v>
      </c>
      <c r="I8023">
        <v>1427</v>
      </c>
      <c r="J8023">
        <v>928</v>
      </c>
      <c r="K8023">
        <v>551</v>
      </c>
      <c r="L8023">
        <v>502</v>
      </c>
      <c r="M8023">
        <v>467</v>
      </c>
      <c r="N8023">
        <v>835</v>
      </c>
      <c r="O8023">
        <v>677</v>
      </c>
      <c r="P8023">
        <v>520</v>
      </c>
      <c r="Q8023">
        <v>527</v>
      </c>
      <c r="R8023">
        <v>833</v>
      </c>
      <c r="S8023">
        <v>903</v>
      </c>
      <c r="T8023">
        <v>887</v>
      </c>
      <c r="U8023">
        <v>1312</v>
      </c>
      <c r="V8023" s="1" t="s">
        <v>4495</v>
      </c>
      <c r="W8023" s="1" t="s">
        <v>2551</v>
      </c>
      <c r="X8023" s="5" t="s">
        <v>4501</v>
      </c>
      <c r="Y8023" s="5" t="s">
        <v>2557</v>
      </c>
      <c r="Z8023" s="5" t="s">
        <v>4497</v>
      </c>
      <c r="AA8023" s="5"/>
    </row>
    <row r="8024" spans="1:27" ht="12" customHeight="1" x14ac:dyDescent="0.15">
      <c r="A8024" s="1" t="s">
        <v>2061</v>
      </c>
      <c r="B8024" s="1" t="s">
        <v>27</v>
      </c>
      <c r="C8024" s="1" t="s">
        <v>21</v>
      </c>
      <c r="D8024" s="1" t="s">
        <v>2527</v>
      </c>
      <c r="E8024" s="1" t="s">
        <v>10</v>
      </c>
      <c r="F8024" s="1" t="s">
        <v>2067</v>
      </c>
      <c r="G8024" s="1" t="s">
        <v>245</v>
      </c>
      <c r="H8024" s="1" t="s">
        <v>306</v>
      </c>
      <c r="I8024">
        <v>1418494</v>
      </c>
      <c r="J8024">
        <v>1055195</v>
      </c>
      <c r="K8024">
        <v>699877</v>
      </c>
      <c r="L8024">
        <v>639155</v>
      </c>
      <c r="M8024">
        <v>610083</v>
      </c>
      <c r="N8024">
        <v>862595</v>
      </c>
      <c r="O8024">
        <v>772042</v>
      </c>
      <c r="P8024">
        <v>657734</v>
      </c>
      <c r="Q8024">
        <v>653509</v>
      </c>
      <c r="R8024">
        <v>897709</v>
      </c>
      <c r="S8024">
        <v>983811</v>
      </c>
      <c r="T8024">
        <v>982225</v>
      </c>
      <c r="U8024">
        <v>1377891</v>
      </c>
      <c r="V8024" s="1" t="s">
        <v>4495</v>
      </c>
      <c r="W8024" s="1" t="s">
        <v>2551</v>
      </c>
      <c r="X8024" s="5" t="s">
        <v>4501</v>
      </c>
      <c r="Y8024" s="5" t="s">
        <v>2740</v>
      </c>
      <c r="Z8024" s="5" t="s">
        <v>2788</v>
      </c>
      <c r="AA8024" s="5"/>
    </row>
    <row r="8025" spans="1:27" ht="12" customHeight="1" x14ac:dyDescent="0.15">
      <c r="A8025" s="1" t="s">
        <v>2061</v>
      </c>
      <c r="B8025" s="1" t="s">
        <v>27</v>
      </c>
      <c r="C8025" s="1" t="s">
        <v>23</v>
      </c>
      <c r="D8025" s="1" t="s">
        <v>2527</v>
      </c>
      <c r="E8025" s="1" t="s">
        <v>10</v>
      </c>
      <c r="F8025" s="1" t="s">
        <v>2067</v>
      </c>
      <c r="G8025" s="1" t="s">
        <v>22</v>
      </c>
      <c r="H8025" s="1" t="s">
        <v>2063</v>
      </c>
      <c r="I8025">
        <v>0</v>
      </c>
      <c r="J8025">
        <v>0</v>
      </c>
      <c r="K8025">
        <v>0</v>
      </c>
      <c r="L8025">
        <v>0</v>
      </c>
      <c r="M8025">
        <v>0</v>
      </c>
      <c r="N8025">
        <v>0</v>
      </c>
      <c r="O8025">
        <v>0</v>
      </c>
      <c r="P8025">
        <v>0</v>
      </c>
      <c r="Q8025">
        <v>0</v>
      </c>
      <c r="R8025">
        <v>0</v>
      </c>
      <c r="S8025">
        <v>0</v>
      </c>
      <c r="T8025">
        <v>0</v>
      </c>
      <c r="U8025">
        <v>0</v>
      </c>
      <c r="V8025" s="1" t="s">
        <v>4495</v>
      </c>
      <c r="W8025" s="1" t="s">
        <v>2551</v>
      </c>
      <c r="X8025" s="5" t="s">
        <v>4501</v>
      </c>
      <c r="Y8025" s="5" t="s">
        <v>2558</v>
      </c>
      <c r="Z8025" s="5" t="s">
        <v>4497</v>
      </c>
      <c r="AA8025" s="5"/>
    </row>
    <row r="8026" spans="1:27" ht="12" customHeight="1" x14ac:dyDescent="0.15">
      <c r="A8026" s="1" t="s">
        <v>2061</v>
      </c>
      <c r="B8026" s="1" t="s">
        <v>27</v>
      </c>
      <c r="C8026" s="1" t="s">
        <v>77</v>
      </c>
      <c r="D8026" s="1" t="s">
        <v>2527</v>
      </c>
      <c r="E8026" s="1" t="s">
        <v>10</v>
      </c>
      <c r="F8026" s="1" t="s">
        <v>2067</v>
      </c>
      <c r="G8026" s="1" t="s">
        <v>24</v>
      </c>
      <c r="H8026" s="1" t="s">
        <v>2063</v>
      </c>
      <c r="I8026">
        <v>3340</v>
      </c>
      <c r="J8026">
        <v>3176</v>
      </c>
      <c r="K8026">
        <v>3353</v>
      </c>
      <c r="L8026">
        <v>3606</v>
      </c>
      <c r="M8026">
        <v>3948</v>
      </c>
      <c r="N8026">
        <v>3866</v>
      </c>
      <c r="O8026">
        <v>3943</v>
      </c>
      <c r="P8026">
        <v>4268</v>
      </c>
      <c r="Q8026">
        <v>4564</v>
      </c>
      <c r="R8026">
        <v>4552</v>
      </c>
      <c r="S8026">
        <v>4431</v>
      </c>
      <c r="T8026">
        <v>4377</v>
      </c>
      <c r="U8026">
        <v>3961</v>
      </c>
      <c r="V8026" s="1" t="s">
        <v>4495</v>
      </c>
      <c r="W8026" s="1" t="s">
        <v>2551</v>
      </c>
      <c r="X8026" s="5" t="s">
        <v>4501</v>
      </c>
      <c r="Y8026" s="5" t="s">
        <v>2559</v>
      </c>
      <c r="Z8026" s="5" t="s">
        <v>4497</v>
      </c>
      <c r="AA8026" s="5"/>
    </row>
    <row r="8027" spans="1:27" ht="12" customHeight="1" x14ac:dyDescent="0.15">
      <c r="A8027" s="1" t="s">
        <v>2061</v>
      </c>
      <c r="B8027" s="1" t="s">
        <v>29</v>
      </c>
      <c r="C8027" s="1" t="s">
        <v>9</v>
      </c>
      <c r="D8027" s="1" t="s">
        <v>2527</v>
      </c>
      <c r="E8027" s="1" t="s">
        <v>10</v>
      </c>
      <c r="F8027" s="1" t="s">
        <v>2068</v>
      </c>
      <c r="G8027" s="1" t="s">
        <v>234</v>
      </c>
      <c r="H8027" s="1" t="s">
        <v>2063</v>
      </c>
      <c r="I8027">
        <v>173</v>
      </c>
      <c r="J8027">
        <v>167</v>
      </c>
      <c r="K8027">
        <v>152</v>
      </c>
      <c r="L8027">
        <v>175</v>
      </c>
      <c r="M8027">
        <v>178</v>
      </c>
      <c r="N8027">
        <v>177</v>
      </c>
      <c r="O8027">
        <v>181</v>
      </c>
      <c r="P8027">
        <v>197</v>
      </c>
      <c r="Q8027">
        <v>185</v>
      </c>
      <c r="R8027">
        <v>183</v>
      </c>
      <c r="S8027">
        <v>175</v>
      </c>
      <c r="T8027">
        <v>178</v>
      </c>
      <c r="U8027">
        <v>194</v>
      </c>
      <c r="V8027" s="1" t="s">
        <v>4495</v>
      </c>
      <c r="W8027" s="1" t="s">
        <v>2551</v>
      </c>
      <c r="X8027" s="5" t="s">
        <v>4502</v>
      </c>
      <c r="Y8027" s="5" t="s">
        <v>2553</v>
      </c>
      <c r="Z8027" s="5" t="s">
        <v>4497</v>
      </c>
      <c r="AA8027" s="5"/>
    </row>
    <row r="8028" spans="1:27" ht="12" customHeight="1" x14ac:dyDescent="0.15">
      <c r="A8028" s="1" t="s">
        <v>2061</v>
      </c>
      <c r="B8028" s="1" t="s">
        <v>29</v>
      </c>
      <c r="C8028" s="1" t="s">
        <v>17</v>
      </c>
      <c r="D8028" s="1" t="s">
        <v>2527</v>
      </c>
      <c r="E8028" s="1" t="s">
        <v>10</v>
      </c>
      <c r="F8028" s="1" t="s">
        <v>2068</v>
      </c>
      <c r="G8028" s="1" t="s">
        <v>5118</v>
      </c>
      <c r="H8028" s="1" t="s">
        <v>2063</v>
      </c>
      <c r="I8028">
        <v>6</v>
      </c>
      <c r="J8028">
        <v>12</v>
      </c>
      <c r="K8028">
        <v>19</v>
      </c>
      <c r="L8028">
        <v>3</v>
      </c>
      <c r="M8028">
        <v>8</v>
      </c>
      <c r="N8028">
        <v>9</v>
      </c>
      <c r="O8028">
        <v>7</v>
      </c>
      <c r="P8028">
        <v>10</v>
      </c>
      <c r="Q8028">
        <v>1</v>
      </c>
      <c r="R8028">
        <v>22</v>
      </c>
      <c r="S8028">
        <v>14</v>
      </c>
      <c r="T8028">
        <v>1</v>
      </c>
      <c r="U8028">
        <v>5</v>
      </c>
      <c r="V8028" s="1" t="s">
        <v>4495</v>
      </c>
      <c r="W8028" s="1" t="s">
        <v>2551</v>
      </c>
      <c r="X8028" s="5" t="s">
        <v>4502</v>
      </c>
      <c r="Y8028" s="5" t="s">
        <v>2555</v>
      </c>
      <c r="Z8028" s="5" t="s">
        <v>4497</v>
      </c>
      <c r="AA8028" s="5"/>
    </row>
    <row r="8029" spans="1:27" ht="12" customHeight="1" x14ac:dyDescent="0.15">
      <c r="A8029" s="1" t="s">
        <v>2061</v>
      </c>
      <c r="B8029" s="1" t="s">
        <v>29</v>
      </c>
      <c r="C8029" s="1" t="s">
        <v>19</v>
      </c>
      <c r="D8029" s="1" t="s">
        <v>2527</v>
      </c>
      <c r="E8029" s="1" t="s">
        <v>10</v>
      </c>
      <c r="F8029" s="1" t="s">
        <v>2068</v>
      </c>
      <c r="G8029" s="1" t="s">
        <v>242</v>
      </c>
      <c r="H8029" s="1" t="s">
        <v>2063</v>
      </c>
      <c r="I8029">
        <v>241</v>
      </c>
      <c r="J8029">
        <v>153</v>
      </c>
      <c r="K8029">
        <v>135</v>
      </c>
      <c r="L8029">
        <v>143</v>
      </c>
      <c r="M8029">
        <v>159</v>
      </c>
      <c r="N8029">
        <v>147</v>
      </c>
      <c r="O8029">
        <v>157</v>
      </c>
      <c r="P8029">
        <v>145</v>
      </c>
      <c r="Q8029">
        <v>143</v>
      </c>
      <c r="R8029">
        <v>147</v>
      </c>
      <c r="S8029">
        <v>179</v>
      </c>
      <c r="T8029">
        <v>213</v>
      </c>
      <c r="U8029">
        <v>264</v>
      </c>
      <c r="V8029" s="1" t="s">
        <v>4495</v>
      </c>
      <c r="W8029" s="1" t="s">
        <v>2551</v>
      </c>
      <c r="X8029" s="5" t="s">
        <v>4502</v>
      </c>
      <c r="Y8029" s="5" t="s">
        <v>2557</v>
      </c>
      <c r="Z8029" s="5" t="s">
        <v>4497</v>
      </c>
      <c r="AA8029" s="5"/>
    </row>
    <row r="8030" spans="1:27" ht="12" customHeight="1" x14ac:dyDescent="0.15">
      <c r="A8030" s="1" t="s">
        <v>2061</v>
      </c>
      <c r="B8030" s="1" t="s">
        <v>29</v>
      </c>
      <c r="C8030" s="1" t="s">
        <v>21</v>
      </c>
      <c r="D8030" s="1" t="s">
        <v>2527</v>
      </c>
      <c r="E8030" s="1" t="s">
        <v>10</v>
      </c>
      <c r="F8030" s="1" t="s">
        <v>2068</v>
      </c>
      <c r="G8030" s="1" t="s">
        <v>245</v>
      </c>
      <c r="H8030" s="1" t="s">
        <v>306</v>
      </c>
      <c r="I8030">
        <v>639621</v>
      </c>
      <c r="J8030">
        <v>467385</v>
      </c>
      <c r="K8030">
        <v>371075</v>
      </c>
      <c r="L8030">
        <v>415014</v>
      </c>
      <c r="M8030">
        <v>529027</v>
      </c>
      <c r="N8030">
        <v>583875</v>
      </c>
      <c r="O8030">
        <v>602367</v>
      </c>
      <c r="P8030">
        <v>572980</v>
      </c>
      <c r="Q8030">
        <v>546766</v>
      </c>
      <c r="R8030">
        <v>555694</v>
      </c>
      <c r="S8030">
        <v>580410</v>
      </c>
      <c r="T8030">
        <v>727535</v>
      </c>
      <c r="U8030">
        <v>826561</v>
      </c>
      <c r="V8030" s="1" t="s">
        <v>4495</v>
      </c>
      <c r="W8030" s="1" t="s">
        <v>2551</v>
      </c>
      <c r="X8030" s="5" t="s">
        <v>4502</v>
      </c>
      <c r="Y8030" s="5" t="s">
        <v>2740</v>
      </c>
      <c r="Z8030" s="5" t="s">
        <v>2788</v>
      </c>
      <c r="AA8030" s="5"/>
    </row>
    <row r="8031" spans="1:27" ht="12" customHeight="1" x14ac:dyDescent="0.15">
      <c r="A8031" s="1" t="s">
        <v>2061</v>
      </c>
      <c r="B8031" s="1" t="s">
        <v>29</v>
      </c>
      <c r="C8031" s="1" t="s">
        <v>23</v>
      </c>
      <c r="D8031" s="1" t="s">
        <v>2527</v>
      </c>
      <c r="E8031" s="1" t="s">
        <v>10</v>
      </c>
      <c r="F8031" s="1" t="s">
        <v>2068</v>
      </c>
      <c r="G8031" s="1" t="s">
        <v>22</v>
      </c>
      <c r="H8031" s="1" t="s">
        <v>2063</v>
      </c>
      <c r="I8031">
        <v>0</v>
      </c>
      <c r="J8031">
        <v>0</v>
      </c>
      <c r="K8031">
        <v>0</v>
      </c>
      <c r="L8031">
        <v>0</v>
      </c>
      <c r="M8031">
        <v>0</v>
      </c>
      <c r="N8031">
        <v>0</v>
      </c>
      <c r="O8031">
        <v>0</v>
      </c>
      <c r="P8031">
        <v>0</v>
      </c>
      <c r="Q8031">
        <v>0</v>
      </c>
      <c r="R8031">
        <v>0</v>
      </c>
      <c r="S8031">
        <v>0</v>
      </c>
      <c r="T8031">
        <v>0</v>
      </c>
      <c r="U8031">
        <v>0</v>
      </c>
      <c r="V8031" s="1" t="s">
        <v>4495</v>
      </c>
      <c r="W8031" s="1" t="s">
        <v>2551</v>
      </c>
      <c r="X8031" s="5" t="s">
        <v>4502</v>
      </c>
      <c r="Y8031" s="5" t="s">
        <v>2558</v>
      </c>
      <c r="Z8031" s="5" t="s">
        <v>4497</v>
      </c>
      <c r="AA8031" s="5"/>
    </row>
    <row r="8032" spans="1:27" ht="12" customHeight="1" x14ac:dyDescent="0.15">
      <c r="A8032" s="1" t="s">
        <v>2061</v>
      </c>
      <c r="B8032" s="1" t="s">
        <v>29</v>
      </c>
      <c r="C8032" s="1" t="s">
        <v>77</v>
      </c>
      <c r="D8032" s="1" t="s">
        <v>2527</v>
      </c>
      <c r="E8032" s="1" t="s">
        <v>10</v>
      </c>
      <c r="F8032" s="1" t="s">
        <v>2068</v>
      </c>
      <c r="G8032" s="1" t="s">
        <v>24</v>
      </c>
      <c r="H8032" s="1" t="s">
        <v>2063</v>
      </c>
      <c r="I8032">
        <v>343</v>
      </c>
      <c r="J8032">
        <v>346</v>
      </c>
      <c r="K8032">
        <v>368</v>
      </c>
      <c r="L8032">
        <v>381</v>
      </c>
      <c r="M8032">
        <v>384</v>
      </c>
      <c r="N8032">
        <v>400</v>
      </c>
      <c r="O8032">
        <v>409</v>
      </c>
      <c r="P8032">
        <v>449</v>
      </c>
      <c r="Q8032">
        <v>468</v>
      </c>
      <c r="R8032">
        <v>504</v>
      </c>
      <c r="S8032">
        <v>492</v>
      </c>
      <c r="T8032">
        <v>435</v>
      </c>
      <c r="U8032">
        <v>347</v>
      </c>
      <c r="V8032" s="1" t="s">
        <v>4495</v>
      </c>
      <c r="W8032" s="1" t="s">
        <v>2551</v>
      </c>
      <c r="X8032" s="5" t="s">
        <v>4502</v>
      </c>
      <c r="Y8032" s="5" t="s">
        <v>2559</v>
      </c>
      <c r="Z8032" s="5" t="s">
        <v>4497</v>
      </c>
      <c r="AA8032" s="5"/>
    </row>
    <row r="8033" spans="1:27" ht="12" customHeight="1" x14ac:dyDescent="0.15">
      <c r="A8033" s="1" t="s">
        <v>2061</v>
      </c>
      <c r="B8033" s="1" t="s">
        <v>31</v>
      </c>
      <c r="C8033" s="1" t="s">
        <v>9</v>
      </c>
      <c r="D8033" s="1" t="s">
        <v>2527</v>
      </c>
      <c r="E8033" s="1" t="s">
        <v>10</v>
      </c>
      <c r="F8033" s="1" t="s">
        <v>2069</v>
      </c>
      <c r="G8033" s="1" t="s">
        <v>234</v>
      </c>
      <c r="H8033" s="1" t="s">
        <v>2070</v>
      </c>
      <c r="I8033">
        <v>137287</v>
      </c>
      <c r="J8033">
        <v>119224</v>
      </c>
      <c r="K8033">
        <v>103391</v>
      </c>
      <c r="L8033">
        <v>112864</v>
      </c>
      <c r="M8033">
        <v>96810</v>
      </c>
      <c r="N8033">
        <v>90580</v>
      </c>
      <c r="O8033">
        <v>122403</v>
      </c>
      <c r="P8033">
        <v>121497</v>
      </c>
      <c r="Q8033">
        <v>102266</v>
      </c>
      <c r="R8033">
        <v>98998</v>
      </c>
      <c r="S8033">
        <v>83782</v>
      </c>
      <c r="T8033">
        <v>99702</v>
      </c>
      <c r="U8033">
        <v>125687</v>
      </c>
      <c r="V8033" s="1" t="s">
        <v>4495</v>
      </c>
      <c r="W8033" s="1" t="s">
        <v>2551</v>
      </c>
      <c r="X8033" s="5" t="s">
        <v>4503</v>
      </c>
      <c r="Y8033" s="5" t="s">
        <v>2553</v>
      </c>
      <c r="Z8033" s="5" t="s">
        <v>4504</v>
      </c>
      <c r="AA8033" s="5"/>
    </row>
    <row r="8034" spans="1:27" ht="12" customHeight="1" x14ac:dyDescent="0.15">
      <c r="A8034" s="1" t="s">
        <v>2061</v>
      </c>
      <c r="B8034" s="1" t="s">
        <v>31</v>
      </c>
      <c r="C8034" s="1" t="s">
        <v>15</v>
      </c>
      <c r="D8034" s="1" t="s">
        <v>2527</v>
      </c>
      <c r="E8034" s="1" t="s">
        <v>10</v>
      </c>
      <c r="F8034" s="1" t="s">
        <v>2069</v>
      </c>
      <c r="G8034" s="1" t="s">
        <v>2064</v>
      </c>
      <c r="H8034" s="1" t="s">
        <v>2065</v>
      </c>
      <c r="I8034">
        <v>1059</v>
      </c>
      <c r="J8034">
        <v>970</v>
      </c>
      <c r="K8034">
        <v>800</v>
      </c>
      <c r="L8034">
        <v>873</v>
      </c>
      <c r="M8034">
        <v>791</v>
      </c>
      <c r="N8034">
        <v>704</v>
      </c>
      <c r="O8034">
        <v>967</v>
      </c>
      <c r="P8034">
        <v>939</v>
      </c>
      <c r="Q8034">
        <v>756</v>
      </c>
      <c r="R8034">
        <v>740</v>
      </c>
      <c r="S8034">
        <v>654</v>
      </c>
      <c r="T8034">
        <v>767</v>
      </c>
      <c r="U8034">
        <v>1006</v>
      </c>
      <c r="V8034" s="1" t="s">
        <v>4495</v>
      </c>
      <c r="W8034" s="1" t="s">
        <v>2551</v>
      </c>
      <c r="X8034" s="5" t="s">
        <v>4503</v>
      </c>
      <c r="Y8034" s="5" t="s">
        <v>4498</v>
      </c>
      <c r="Z8034" s="5" t="s">
        <v>4499</v>
      </c>
      <c r="AA8034" s="5"/>
    </row>
    <row r="8035" spans="1:27" ht="12" customHeight="1" x14ac:dyDescent="0.15">
      <c r="A8035" s="1" t="s">
        <v>2061</v>
      </c>
      <c r="B8035" s="1" t="s">
        <v>31</v>
      </c>
      <c r="C8035" s="1" t="s">
        <v>17</v>
      </c>
      <c r="D8035" s="1" t="s">
        <v>2527</v>
      </c>
      <c r="E8035" s="1" t="s">
        <v>10</v>
      </c>
      <c r="F8035" s="1" t="s">
        <v>2069</v>
      </c>
      <c r="G8035" s="1" t="s">
        <v>5118</v>
      </c>
      <c r="H8035" s="1" t="s">
        <v>2070</v>
      </c>
      <c r="I8035">
        <v>40747</v>
      </c>
      <c r="J8035">
        <v>44966</v>
      </c>
      <c r="K8035">
        <v>53465</v>
      </c>
      <c r="L8035">
        <v>69210</v>
      </c>
      <c r="M8035">
        <v>50939</v>
      </c>
      <c r="N8035">
        <v>57768</v>
      </c>
      <c r="O8035">
        <v>43181</v>
      </c>
      <c r="P8035">
        <v>47101</v>
      </c>
      <c r="Q8035">
        <v>45797</v>
      </c>
      <c r="R8035">
        <v>59575</v>
      </c>
      <c r="S8035">
        <v>30489</v>
      </c>
      <c r="T8035">
        <v>27947</v>
      </c>
      <c r="U8035">
        <v>37828</v>
      </c>
      <c r="V8035" s="1" t="s">
        <v>4495</v>
      </c>
      <c r="W8035" s="1" t="s">
        <v>2551</v>
      </c>
      <c r="X8035" s="5" t="s">
        <v>4503</v>
      </c>
      <c r="Y8035" s="5" t="s">
        <v>2555</v>
      </c>
      <c r="Z8035" s="5" t="s">
        <v>4504</v>
      </c>
      <c r="AA8035" s="5"/>
    </row>
    <row r="8036" spans="1:27" ht="12" customHeight="1" x14ac:dyDescent="0.15">
      <c r="A8036" s="1" t="s">
        <v>2061</v>
      </c>
      <c r="B8036" s="1" t="s">
        <v>31</v>
      </c>
      <c r="C8036" s="1" t="s">
        <v>19</v>
      </c>
      <c r="D8036" s="1" t="s">
        <v>2527</v>
      </c>
      <c r="E8036" s="1" t="s">
        <v>10</v>
      </c>
      <c r="F8036" s="1" t="s">
        <v>2069</v>
      </c>
      <c r="G8036" s="1" t="s">
        <v>242</v>
      </c>
      <c r="H8036" s="1" t="s">
        <v>2070</v>
      </c>
      <c r="I8036">
        <v>188140</v>
      </c>
      <c r="J8036">
        <v>123102</v>
      </c>
      <c r="K8036">
        <v>184616</v>
      </c>
      <c r="L8036">
        <v>217680</v>
      </c>
      <c r="M8036">
        <v>106713</v>
      </c>
      <c r="N8036">
        <v>150113</v>
      </c>
      <c r="O8036">
        <v>159751</v>
      </c>
      <c r="P8036">
        <v>155787</v>
      </c>
      <c r="Q8036">
        <v>139484</v>
      </c>
      <c r="R8036">
        <v>207322</v>
      </c>
      <c r="S8036">
        <v>75702</v>
      </c>
      <c r="T8036">
        <v>124523</v>
      </c>
      <c r="U8036">
        <v>153067</v>
      </c>
      <c r="V8036" s="1" t="s">
        <v>4495</v>
      </c>
      <c r="W8036" s="1" t="s">
        <v>2551</v>
      </c>
      <c r="X8036" s="5" t="s">
        <v>4503</v>
      </c>
      <c r="Y8036" s="5" t="s">
        <v>2557</v>
      </c>
      <c r="Z8036" s="5" t="s">
        <v>4504</v>
      </c>
      <c r="AA8036" s="5"/>
    </row>
    <row r="8037" spans="1:27" ht="12" customHeight="1" x14ac:dyDescent="0.15">
      <c r="A8037" s="1" t="s">
        <v>2061</v>
      </c>
      <c r="B8037" s="1" t="s">
        <v>31</v>
      </c>
      <c r="C8037" s="1" t="s">
        <v>21</v>
      </c>
      <c r="D8037" s="1" t="s">
        <v>2527</v>
      </c>
      <c r="E8037" s="1" t="s">
        <v>10</v>
      </c>
      <c r="F8037" s="1" t="s">
        <v>2069</v>
      </c>
      <c r="G8037" s="1" t="s">
        <v>245</v>
      </c>
      <c r="H8037" s="1" t="s">
        <v>306</v>
      </c>
      <c r="I8037">
        <v>2103840</v>
      </c>
      <c r="J8037">
        <v>1281048</v>
      </c>
      <c r="K8037">
        <v>1747687</v>
      </c>
      <c r="L8037">
        <v>2053904</v>
      </c>
      <c r="M8037">
        <v>1140863</v>
      </c>
      <c r="N8037">
        <v>1426340</v>
      </c>
      <c r="O8037">
        <v>1721584</v>
      </c>
      <c r="P8037">
        <v>1655970</v>
      </c>
      <c r="Q8037">
        <v>1472378</v>
      </c>
      <c r="R8037">
        <v>2277033</v>
      </c>
      <c r="S8037">
        <v>886359</v>
      </c>
      <c r="T8037">
        <v>1300700</v>
      </c>
      <c r="U8037">
        <v>1892915</v>
      </c>
      <c r="V8037" s="1" t="s">
        <v>4495</v>
      </c>
      <c r="W8037" s="1" t="s">
        <v>2551</v>
      </c>
      <c r="X8037" s="5" t="s">
        <v>4503</v>
      </c>
      <c r="Y8037" s="5" t="s">
        <v>2740</v>
      </c>
      <c r="Z8037" s="5" t="s">
        <v>2788</v>
      </c>
      <c r="AA8037" s="5"/>
    </row>
    <row r="8038" spans="1:27" ht="12" customHeight="1" x14ac:dyDescent="0.15">
      <c r="A8038" s="1" t="s">
        <v>2061</v>
      </c>
      <c r="B8038" s="1" t="s">
        <v>31</v>
      </c>
      <c r="C8038" s="1" t="s">
        <v>23</v>
      </c>
      <c r="D8038" s="1" t="s">
        <v>2527</v>
      </c>
      <c r="E8038" s="1" t="s">
        <v>10</v>
      </c>
      <c r="F8038" s="1" t="s">
        <v>2069</v>
      </c>
      <c r="G8038" s="1" t="s">
        <v>22</v>
      </c>
      <c r="H8038" s="1" t="s">
        <v>2070</v>
      </c>
      <c r="I8038">
        <v>5115</v>
      </c>
      <c r="J8038">
        <v>5403</v>
      </c>
      <c r="K8038">
        <v>5860</v>
      </c>
      <c r="L8038">
        <v>5975</v>
      </c>
      <c r="M8038">
        <v>5362</v>
      </c>
      <c r="N8038">
        <v>5059</v>
      </c>
      <c r="O8038">
        <v>5087</v>
      </c>
      <c r="P8038">
        <v>6674</v>
      </c>
      <c r="Q8038">
        <v>7049</v>
      </c>
      <c r="R8038">
        <v>4942</v>
      </c>
      <c r="S8038">
        <v>5607</v>
      </c>
      <c r="T8038">
        <v>5137</v>
      </c>
      <c r="U8038">
        <v>5635</v>
      </c>
      <c r="V8038" s="1" t="s">
        <v>4495</v>
      </c>
      <c r="W8038" s="1" t="s">
        <v>2551</v>
      </c>
      <c r="X8038" s="5" t="s">
        <v>4503</v>
      </c>
      <c r="Y8038" s="5" t="s">
        <v>2558</v>
      </c>
      <c r="Z8038" s="5" t="s">
        <v>4504</v>
      </c>
      <c r="AA8038" s="5"/>
    </row>
    <row r="8039" spans="1:27" ht="12" customHeight="1" x14ac:dyDescent="0.15">
      <c r="A8039" s="1" t="s">
        <v>2061</v>
      </c>
      <c r="B8039" s="1" t="s">
        <v>31</v>
      </c>
      <c r="C8039" s="1" t="s">
        <v>77</v>
      </c>
      <c r="D8039" s="1" t="s">
        <v>2527</v>
      </c>
      <c r="E8039" s="1" t="s">
        <v>10</v>
      </c>
      <c r="F8039" s="1" t="s">
        <v>2069</v>
      </c>
      <c r="G8039" s="1" t="s">
        <v>24</v>
      </c>
      <c r="H8039" s="1" t="s">
        <v>2070</v>
      </c>
      <c r="I8039">
        <v>276725</v>
      </c>
      <c r="J8039">
        <v>312410</v>
      </c>
      <c r="K8039">
        <v>278790</v>
      </c>
      <c r="L8039">
        <v>237207</v>
      </c>
      <c r="M8039">
        <v>272882</v>
      </c>
      <c r="N8039">
        <v>266059</v>
      </c>
      <c r="O8039">
        <v>266805</v>
      </c>
      <c r="P8039">
        <v>272943</v>
      </c>
      <c r="Q8039">
        <v>274473</v>
      </c>
      <c r="R8039">
        <v>220782</v>
      </c>
      <c r="S8039">
        <v>253743</v>
      </c>
      <c r="T8039">
        <v>251732</v>
      </c>
      <c r="U8039">
        <v>256545</v>
      </c>
      <c r="V8039" s="1" t="s">
        <v>4495</v>
      </c>
      <c r="W8039" s="1" t="s">
        <v>2551</v>
      </c>
      <c r="X8039" s="5" t="s">
        <v>4503</v>
      </c>
      <c r="Y8039" s="5" t="s">
        <v>2559</v>
      </c>
      <c r="Z8039" s="5" t="s">
        <v>4504</v>
      </c>
      <c r="AA8039" s="5"/>
    </row>
    <row r="8040" spans="1:27" ht="12" customHeight="1" x14ac:dyDescent="0.15">
      <c r="A8040" s="1" t="s">
        <v>2061</v>
      </c>
      <c r="B8040" s="1" t="s">
        <v>33</v>
      </c>
      <c r="C8040" s="1" t="s">
        <v>15</v>
      </c>
      <c r="D8040" s="1" t="s">
        <v>2527</v>
      </c>
      <c r="E8040" s="1" t="s">
        <v>10</v>
      </c>
      <c r="F8040" s="1" t="s">
        <v>2071</v>
      </c>
      <c r="G8040" s="1" t="s">
        <v>2064</v>
      </c>
      <c r="H8040" s="1" t="s">
        <v>2065</v>
      </c>
      <c r="I8040">
        <v>219</v>
      </c>
      <c r="J8040">
        <v>160</v>
      </c>
      <c r="K8040">
        <v>140</v>
      </c>
      <c r="L8040">
        <v>179</v>
      </c>
      <c r="M8040">
        <v>163</v>
      </c>
      <c r="N8040">
        <v>147</v>
      </c>
      <c r="O8040">
        <v>182</v>
      </c>
      <c r="P8040">
        <v>184</v>
      </c>
      <c r="Q8040">
        <v>170</v>
      </c>
      <c r="R8040">
        <v>163</v>
      </c>
      <c r="S8040">
        <v>138</v>
      </c>
      <c r="T8040">
        <v>156</v>
      </c>
      <c r="U8040">
        <v>176</v>
      </c>
      <c r="V8040" s="1" t="s">
        <v>4495</v>
      </c>
      <c r="W8040" s="1" t="s">
        <v>2551</v>
      </c>
      <c r="X8040" s="5" t="s">
        <v>4505</v>
      </c>
      <c r="Y8040" s="5" t="s">
        <v>4498</v>
      </c>
      <c r="Z8040" s="5" t="s">
        <v>4499</v>
      </c>
      <c r="AA8040" s="5"/>
    </row>
    <row r="8041" spans="1:27" ht="12" customHeight="1" x14ac:dyDescent="0.15">
      <c r="A8041" s="1" t="s">
        <v>2061</v>
      </c>
      <c r="B8041" s="1" t="s">
        <v>33</v>
      </c>
      <c r="C8041" s="1" t="s">
        <v>17</v>
      </c>
      <c r="D8041" s="1" t="s">
        <v>2527</v>
      </c>
      <c r="E8041" s="1" t="s">
        <v>10</v>
      </c>
      <c r="F8041" s="1" t="s">
        <v>2071</v>
      </c>
      <c r="G8041" s="1" t="s">
        <v>5118</v>
      </c>
      <c r="H8041" s="1" t="s">
        <v>2065</v>
      </c>
      <c r="I8041">
        <v>51</v>
      </c>
      <c r="J8041">
        <v>56</v>
      </c>
      <c r="K8041">
        <v>52</v>
      </c>
      <c r="L8041">
        <v>62</v>
      </c>
      <c r="M8041">
        <v>63</v>
      </c>
      <c r="N8041">
        <v>60</v>
      </c>
      <c r="O8041">
        <v>78</v>
      </c>
      <c r="P8041">
        <v>76</v>
      </c>
      <c r="Q8041">
        <v>68</v>
      </c>
      <c r="R8041">
        <v>71</v>
      </c>
      <c r="S8041">
        <v>63</v>
      </c>
      <c r="T8041">
        <v>69</v>
      </c>
      <c r="U8041">
        <v>66</v>
      </c>
      <c r="V8041" s="1" t="s">
        <v>4495</v>
      </c>
      <c r="W8041" s="1" t="s">
        <v>2551</v>
      </c>
      <c r="X8041" s="5" t="s">
        <v>4505</v>
      </c>
      <c r="Y8041" s="5" t="s">
        <v>2555</v>
      </c>
      <c r="Z8041" s="5" t="s">
        <v>4499</v>
      </c>
      <c r="AA8041" s="5"/>
    </row>
    <row r="8042" spans="1:27" ht="12" customHeight="1" x14ac:dyDescent="0.15">
      <c r="A8042" s="1" t="s">
        <v>2061</v>
      </c>
      <c r="B8042" s="1" t="s">
        <v>33</v>
      </c>
      <c r="C8042" s="1" t="s">
        <v>19</v>
      </c>
      <c r="D8042" s="1" t="s">
        <v>2527</v>
      </c>
      <c r="E8042" s="1" t="s">
        <v>10</v>
      </c>
      <c r="F8042" s="1" t="s">
        <v>2071</v>
      </c>
      <c r="G8042" s="1" t="s">
        <v>242</v>
      </c>
      <c r="H8042" s="1" t="s">
        <v>2065</v>
      </c>
      <c r="I8042">
        <v>244</v>
      </c>
      <c r="J8042">
        <v>181</v>
      </c>
      <c r="K8042">
        <v>161</v>
      </c>
      <c r="L8042">
        <v>197</v>
      </c>
      <c r="M8042">
        <v>186</v>
      </c>
      <c r="N8042">
        <v>175</v>
      </c>
      <c r="O8042">
        <v>198</v>
      </c>
      <c r="P8042">
        <v>215</v>
      </c>
      <c r="Q8042">
        <v>188</v>
      </c>
      <c r="R8042">
        <v>184</v>
      </c>
      <c r="S8042">
        <v>166</v>
      </c>
      <c r="T8042">
        <v>176</v>
      </c>
      <c r="U8042">
        <v>193</v>
      </c>
      <c r="V8042" s="1" t="s">
        <v>4495</v>
      </c>
      <c r="W8042" s="1" t="s">
        <v>2551</v>
      </c>
      <c r="X8042" s="5" t="s">
        <v>4505</v>
      </c>
      <c r="Y8042" s="5" t="s">
        <v>2557</v>
      </c>
      <c r="Z8042" s="5" t="s">
        <v>4499</v>
      </c>
      <c r="AA8042" s="5"/>
    </row>
    <row r="8043" spans="1:27" ht="12" customHeight="1" x14ac:dyDescent="0.15">
      <c r="A8043" s="1" t="s">
        <v>2061</v>
      </c>
      <c r="B8043" s="1" t="s">
        <v>33</v>
      </c>
      <c r="C8043" s="1" t="s">
        <v>21</v>
      </c>
      <c r="D8043" s="1" t="s">
        <v>2527</v>
      </c>
      <c r="E8043" s="1" t="s">
        <v>10</v>
      </c>
      <c r="F8043" s="1" t="s">
        <v>2071</v>
      </c>
      <c r="G8043" s="1" t="s">
        <v>245</v>
      </c>
      <c r="H8043" s="1" t="s">
        <v>306</v>
      </c>
      <c r="I8043">
        <v>2144015</v>
      </c>
      <c r="J8043">
        <v>1660591</v>
      </c>
      <c r="K8043">
        <v>1508549</v>
      </c>
      <c r="L8043">
        <v>1830038</v>
      </c>
      <c r="M8043">
        <v>1694846</v>
      </c>
      <c r="N8043">
        <v>1499237</v>
      </c>
      <c r="O8043">
        <v>1834031</v>
      </c>
      <c r="P8043">
        <v>1836001</v>
      </c>
      <c r="Q8043">
        <v>1754478</v>
      </c>
      <c r="R8043">
        <v>1608566</v>
      </c>
      <c r="S8043">
        <v>1440870</v>
      </c>
      <c r="T8043">
        <v>1502204</v>
      </c>
      <c r="U8043">
        <v>1763155</v>
      </c>
      <c r="V8043" s="1" t="s">
        <v>4495</v>
      </c>
      <c r="W8043" s="1" t="s">
        <v>2551</v>
      </c>
      <c r="X8043" s="5" t="s">
        <v>4505</v>
      </c>
      <c r="Y8043" s="5" t="s">
        <v>2740</v>
      </c>
      <c r="Z8043" s="5" t="s">
        <v>2788</v>
      </c>
      <c r="AA8043" s="5"/>
    </row>
    <row r="8044" spans="1:27" ht="12" customHeight="1" x14ac:dyDescent="0.15">
      <c r="A8044" s="1" t="s">
        <v>2061</v>
      </c>
      <c r="B8044" s="1" t="s">
        <v>33</v>
      </c>
      <c r="C8044" s="1" t="s">
        <v>23</v>
      </c>
      <c r="D8044" s="1" t="s">
        <v>2527</v>
      </c>
      <c r="E8044" s="1" t="s">
        <v>10</v>
      </c>
      <c r="F8044" s="1" t="s">
        <v>2071</v>
      </c>
      <c r="G8044" s="1" t="s">
        <v>22</v>
      </c>
      <c r="H8044" s="1" t="s">
        <v>2065</v>
      </c>
      <c r="I8044">
        <v>31</v>
      </c>
      <c r="J8044">
        <v>35</v>
      </c>
      <c r="K8044">
        <v>33</v>
      </c>
      <c r="L8044">
        <v>36</v>
      </c>
      <c r="M8044">
        <v>40</v>
      </c>
      <c r="N8044">
        <v>39</v>
      </c>
      <c r="O8044">
        <v>49</v>
      </c>
      <c r="P8044">
        <v>50</v>
      </c>
      <c r="Q8044">
        <v>41</v>
      </c>
      <c r="R8044">
        <v>45</v>
      </c>
      <c r="S8044">
        <v>37</v>
      </c>
      <c r="T8044">
        <v>43</v>
      </c>
      <c r="U8044">
        <v>41</v>
      </c>
      <c r="V8044" s="1" t="s">
        <v>4495</v>
      </c>
      <c r="W8044" s="1" t="s">
        <v>2551</v>
      </c>
      <c r="X8044" s="5" t="s">
        <v>4505</v>
      </c>
      <c r="Y8044" s="5" t="s">
        <v>2558</v>
      </c>
      <c r="Z8044" s="5" t="s">
        <v>4499</v>
      </c>
      <c r="AA8044" s="5"/>
    </row>
    <row r="8045" spans="1:27" ht="12" customHeight="1" x14ac:dyDescent="0.15">
      <c r="A8045" s="1" t="s">
        <v>2061</v>
      </c>
      <c r="B8045" s="1" t="s">
        <v>33</v>
      </c>
      <c r="C8045" s="1" t="s">
        <v>77</v>
      </c>
      <c r="D8045" s="1" t="s">
        <v>2527</v>
      </c>
      <c r="E8045" s="1" t="s">
        <v>10</v>
      </c>
      <c r="F8045" s="1" t="s">
        <v>2071</v>
      </c>
      <c r="G8045" s="1" t="s">
        <v>24</v>
      </c>
      <c r="H8045" s="1" t="s">
        <v>2065</v>
      </c>
      <c r="I8045">
        <v>122</v>
      </c>
      <c r="J8045">
        <v>123</v>
      </c>
      <c r="K8045">
        <v>121</v>
      </c>
      <c r="L8045">
        <v>129</v>
      </c>
      <c r="M8045">
        <v>129</v>
      </c>
      <c r="N8045">
        <v>122</v>
      </c>
      <c r="O8045">
        <v>135</v>
      </c>
      <c r="P8045">
        <v>130</v>
      </c>
      <c r="Q8045">
        <v>140</v>
      </c>
      <c r="R8045">
        <v>145</v>
      </c>
      <c r="S8045">
        <v>144</v>
      </c>
      <c r="T8045">
        <v>151</v>
      </c>
      <c r="U8045">
        <v>159</v>
      </c>
      <c r="V8045" s="1" t="s">
        <v>4495</v>
      </c>
      <c r="W8045" s="1" t="s">
        <v>2551</v>
      </c>
      <c r="X8045" s="5" t="s">
        <v>4505</v>
      </c>
      <c r="Y8045" s="5" t="s">
        <v>2559</v>
      </c>
      <c r="Z8045" s="5" t="s">
        <v>4499</v>
      </c>
      <c r="AA8045" s="5"/>
    </row>
    <row r="8046" spans="1:27" ht="12" customHeight="1" x14ac:dyDescent="0.15">
      <c r="A8046" s="1" t="s">
        <v>2061</v>
      </c>
      <c r="B8046" s="1" t="s">
        <v>35</v>
      </c>
      <c r="C8046" s="1" t="s">
        <v>15</v>
      </c>
      <c r="D8046" s="1" t="s">
        <v>2527</v>
      </c>
      <c r="E8046" s="1" t="s">
        <v>10</v>
      </c>
      <c r="F8046" s="1" t="s">
        <v>2072</v>
      </c>
      <c r="G8046" s="1" t="s">
        <v>2064</v>
      </c>
      <c r="H8046" s="1" t="s">
        <v>2065</v>
      </c>
      <c r="I8046">
        <v>913</v>
      </c>
      <c r="J8046">
        <v>498</v>
      </c>
      <c r="K8046">
        <v>408</v>
      </c>
      <c r="L8046">
        <v>477</v>
      </c>
      <c r="M8046">
        <v>459</v>
      </c>
      <c r="N8046">
        <v>385</v>
      </c>
      <c r="O8046">
        <v>454</v>
      </c>
      <c r="P8046">
        <v>462</v>
      </c>
      <c r="Q8046">
        <v>489</v>
      </c>
      <c r="R8046">
        <v>462</v>
      </c>
      <c r="S8046">
        <v>374</v>
      </c>
      <c r="T8046">
        <v>423</v>
      </c>
      <c r="U8046">
        <v>510</v>
      </c>
      <c r="V8046" s="1" t="s">
        <v>4495</v>
      </c>
      <c r="W8046" s="1" t="s">
        <v>2551</v>
      </c>
      <c r="X8046" s="5" t="s">
        <v>4506</v>
      </c>
      <c r="Y8046" s="5" t="s">
        <v>4498</v>
      </c>
      <c r="Z8046" s="5" t="s">
        <v>4499</v>
      </c>
      <c r="AA8046" s="5"/>
    </row>
    <row r="8047" spans="1:27" ht="12" customHeight="1" x14ac:dyDescent="0.15">
      <c r="A8047" s="1" t="s">
        <v>2061</v>
      </c>
      <c r="B8047" s="1" t="s">
        <v>35</v>
      </c>
      <c r="C8047" s="1" t="s">
        <v>17</v>
      </c>
      <c r="D8047" s="1" t="s">
        <v>2527</v>
      </c>
      <c r="E8047" s="1" t="s">
        <v>10</v>
      </c>
      <c r="F8047" s="1" t="s">
        <v>2072</v>
      </c>
      <c r="G8047" s="1" t="s">
        <v>5118</v>
      </c>
      <c r="H8047" s="1" t="s">
        <v>2065</v>
      </c>
      <c r="I8047">
        <v>416</v>
      </c>
      <c r="J8047">
        <v>362</v>
      </c>
      <c r="K8047">
        <v>350</v>
      </c>
      <c r="L8047">
        <v>431</v>
      </c>
      <c r="M8047">
        <v>397</v>
      </c>
      <c r="N8047">
        <v>312</v>
      </c>
      <c r="O8047">
        <v>384</v>
      </c>
      <c r="P8047">
        <v>374</v>
      </c>
      <c r="Q8047">
        <v>395</v>
      </c>
      <c r="R8047">
        <v>345</v>
      </c>
      <c r="S8047">
        <v>443</v>
      </c>
      <c r="T8047">
        <v>362</v>
      </c>
      <c r="U8047">
        <v>410</v>
      </c>
      <c r="V8047" s="1" t="s">
        <v>4495</v>
      </c>
      <c r="W8047" s="1" t="s">
        <v>2551</v>
      </c>
      <c r="X8047" s="5" t="s">
        <v>4506</v>
      </c>
      <c r="Y8047" s="5" t="s">
        <v>2555</v>
      </c>
      <c r="Z8047" s="5" t="s">
        <v>4499</v>
      </c>
      <c r="AA8047" s="5"/>
    </row>
    <row r="8048" spans="1:27" ht="12" customHeight="1" x14ac:dyDescent="0.15">
      <c r="A8048" s="1" t="s">
        <v>2061</v>
      </c>
      <c r="B8048" s="1" t="s">
        <v>35</v>
      </c>
      <c r="C8048" s="1" t="s">
        <v>19</v>
      </c>
      <c r="D8048" s="1" t="s">
        <v>2527</v>
      </c>
      <c r="E8048" s="1" t="s">
        <v>10</v>
      </c>
      <c r="F8048" s="1" t="s">
        <v>2072</v>
      </c>
      <c r="G8048" s="1" t="s">
        <v>242</v>
      </c>
      <c r="H8048" s="1" t="s">
        <v>2065</v>
      </c>
      <c r="I8048">
        <v>1194</v>
      </c>
      <c r="J8048">
        <v>757</v>
      </c>
      <c r="K8048">
        <v>631</v>
      </c>
      <c r="L8048">
        <v>767</v>
      </c>
      <c r="M8048">
        <v>704</v>
      </c>
      <c r="N8048">
        <v>706</v>
      </c>
      <c r="O8048">
        <v>710</v>
      </c>
      <c r="P8048">
        <v>731</v>
      </c>
      <c r="Q8048">
        <v>717</v>
      </c>
      <c r="R8048">
        <v>734</v>
      </c>
      <c r="S8048">
        <v>664</v>
      </c>
      <c r="T8048">
        <v>642</v>
      </c>
      <c r="U8048">
        <v>747</v>
      </c>
      <c r="V8048" s="1" t="s">
        <v>4495</v>
      </c>
      <c r="W8048" s="1" t="s">
        <v>2551</v>
      </c>
      <c r="X8048" s="5" t="s">
        <v>4506</v>
      </c>
      <c r="Y8048" s="5" t="s">
        <v>2557</v>
      </c>
      <c r="Z8048" s="5" t="s">
        <v>4499</v>
      </c>
      <c r="AA8048" s="5"/>
    </row>
    <row r="8049" spans="1:27" ht="12" customHeight="1" x14ac:dyDescent="0.15">
      <c r="A8049" s="1" t="s">
        <v>2061</v>
      </c>
      <c r="B8049" s="1" t="s">
        <v>35</v>
      </c>
      <c r="C8049" s="1" t="s">
        <v>21</v>
      </c>
      <c r="D8049" s="1" t="s">
        <v>2527</v>
      </c>
      <c r="E8049" s="1" t="s">
        <v>10</v>
      </c>
      <c r="F8049" s="1" t="s">
        <v>2072</v>
      </c>
      <c r="G8049" s="1" t="s">
        <v>245</v>
      </c>
      <c r="H8049" s="1" t="s">
        <v>306</v>
      </c>
      <c r="I8049">
        <v>4317621</v>
      </c>
      <c r="J8049">
        <v>2922961</v>
      </c>
      <c r="K8049">
        <v>2719868</v>
      </c>
      <c r="L8049">
        <v>3027659</v>
      </c>
      <c r="M8049">
        <v>2949473</v>
      </c>
      <c r="N8049">
        <v>3019040</v>
      </c>
      <c r="O8049">
        <v>2733112</v>
      </c>
      <c r="P8049">
        <v>2973340</v>
      </c>
      <c r="Q8049">
        <v>2717862</v>
      </c>
      <c r="R8049">
        <v>2857617</v>
      </c>
      <c r="S8049">
        <v>2571561</v>
      </c>
      <c r="T8049">
        <v>2448901</v>
      </c>
      <c r="U8049">
        <v>2852986</v>
      </c>
      <c r="V8049" s="1" t="s">
        <v>4495</v>
      </c>
      <c r="W8049" s="1" t="s">
        <v>2551</v>
      </c>
      <c r="X8049" s="5" t="s">
        <v>4506</v>
      </c>
      <c r="Y8049" s="5" t="s">
        <v>2740</v>
      </c>
      <c r="Z8049" s="5" t="s">
        <v>2788</v>
      </c>
      <c r="AA8049" s="5"/>
    </row>
    <row r="8050" spans="1:27" ht="12" customHeight="1" x14ac:dyDescent="0.15">
      <c r="A8050" s="1" t="s">
        <v>2061</v>
      </c>
      <c r="B8050" s="1" t="s">
        <v>35</v>
      </c>
      <c r="C8050" s="1" t="s">
        <v>23</v>
      </c>
      <c r="D8050" s="1" t="s">
        <v>2527</v>
      </c>
      <c r="E8050" s="1" t="s">
        <v>10</v>
      </c>
      <c r="F8050" s="1" t="s">
        <v>2072</v>
      </c>
      <c r="G8050" s="1" t="s">
        <v>22</v>
      </c>
      <c r="H8050" s="1" t="s">
        <v>2065</v>
      </c>
      <c r="I8050">
        <v>116</v>
      </c>
      <c r="J8050">
        <v>106</v>
      </c>
      <c r="K8050">
        <v>104</v>
      </c>
      <c r="L8050">
        <v>130</v>
      </c>
      <c r="M8050">
        <v>126</v>
      </c>
      <c r="N8050">
        <v>87</v>
      </c>
      <c r="O8050">
        <v>104</v>
      </c>
      <c r="P8050">
        <v>112</v>
      </c>
      <c r="Q8050">
        <v>115</v>
      </c>
      <c r="R8050">
        <v>103</v>
      </c>
      <c r="S8050">
        <v>99</v>
      </c>
      <c r="T8050">
        <v>111</v>
      </c>
      <c r="U8050">
        <v>116</v>
      </c>
      <c r="V8050" s="1" t="s">
        <v>4495</v>
      </c>
      <c r="W8050" s="1" t="s">
        <v>2551</v>
      </c>
      <c r="X8050" s="5" t="s">
        <v>4506</v>
      </c>
      <c r="Y8050" s="5" t="s">
        <v>2558</v>
      </c>
      <c r="Z8050" s="5" t="s">
        <v>4499</v>
      </c>
      <c r="AA8050" s="5"/>
    </row>
    <row r="8051" spans="1:27" ht="12" customHeight="1" x14ac:dyDescent="0.15">
      <c r="A8051" s="1" t="s">
        <v>2061</v>
      </c>
      <c r="B8051" s="1" t="s">
        <v>35</v>
      </c>
      <c r="C8051" s="1" t="s">
        <v>77</v>
      </c>
      <c r="D8051" s="1" t="s">
        <v>2527</v>
      </c>
      <c r="E8051" s="1" t="s">
        <v>10</v>
      </c>
      <c r="F8051" s="1" t="s">
        <v>2072</v>
      </c>
      <c r="G8051" s="1" t="s">
        <v>24</v>
      </c>
      <c r="H8051" s="1" t="s">
        <v>2065</v>
      </c>
      <c r="I8051">
        <v>3327</v>
      </c>
      <c r="J8051">
        <v>3338</v>
      </c>
      <c r="K8051">
        <v>3362</v>
      </c>
      <c r="L8051">
        <v>3372</v>
      </c>
      <c r="M8051">
        <v>3398</v>
      </c>
      <c r="N8051">
        <v>3301</v>
      </c>
      <c r="O8051">
        <v>3326</v>
      </c>
      <c r="P8051">
        <v>3319</v>
      </c>
      <c r="Q8051">
        <v>3372</v>
      </c>
      <c r="R8051">
        <v>3342</v>
      </c>
      <c r="S8051">
        <v>3396</v>
      </c>
      <c r="T8051">
        <v>3428</v>
      </c>
      <c r="U8051">
        <v>3485</v>
      </c>
      <c r="V8051" s="1" t="s">
        <v>4495</v>
      </c>
      <c r="W8051" s="1" t="s">
        <v>2551</v>
      </c>
      <c r="X8051" s="5" t="s">
        <v>4506</v>
      </c>
      <c r="Y8051" s="5" t="s">
        <v>2559</v>
      </c>
      <c r="Z8051" s="5" t="s">
        <v>4499</v>
      </c>
      <c r="AA8051" s="5"/>
    </row>
    <row r="8052" spans="1:27" ht="12" customHeight="1" x14ac:dyDescent="0.15">
      <c r="A8052" s="1" t="s">
        <v>2061</v>
      </c>
      <c r="B8052" s="1" t="s">
        <v>37</v>
      </c>
      <c r="C8052" s="1" t="s">
        <v>9</v>
      </c>
      <c r="D8052" s="1" t="s">
        <v>2527</v>
      </c>
      <c r="E8052" s="1" t="s">
        <v>10</v>
      </c>
      <c r="F8052" s="1" t="s">
        <v>2073</v>
      </c>
      <c r="G8052" s="1" t="s">
        <v>234</v>
      </c>
      <c r="H8052" s="1" t="s">
        <v>2074</v>
      </c>
      <c r="I8052">
        <v>4085</v>
      </c>
      <c r="J8052">
        <v>3751</v>
      </c>
      <c r="K8052">
        <v>3440</v>
      </c>
      <c r="L8052">
        <v>3974</v>
      </c>
      <c r="M8052">
        <v>3810</v>
      </c>
      <c r="N8052">
        <v>3062</v>
      </c>
      <c r="O8052">
        <v>3841</v>
      </c>
      <c r="P8052">
        <v>3918</v>
      </c>
      <c r="Q8052">
        <v>3974</v>
      </c>
      <c r="R8052">
        <v>3294</v>
      </c>
      <c r="S8052">
        <v>3092</v>
      </c>
      <c r="T8052">
        <v>3402</v>
      </c>
      <c r="U8052">
        <v>3661</v>
      </c>
      <c r="V8052" s="1" t="s">
        <v>4495</v>
      </c>
      <c r="W8052" s="1" t="s">
        <v>2551</v>
      </c>
      <c r="X8052" s="5" t="s">
        <v>4507</v>
      </c>
      <c r="Y8052" s="5" t="s">
        <v>2553</v>
      </c>
      <c r="Z8052" s="5" t="s">
        <v>4508</v>
      </c>
      <c r="AA8052" s="5"/>
    </row>
    <row r="8053" spans="1:27" ht="12" customHeight="1" x14ac:dyDescent="0.15">
      <c r="A8053" s="1" t="s">
        <v>2061</v>
      </c>
      <c r="B8053" s="1" t="s">
        <v>37</v>
      </c>
      <c r="C8053" s="1" t="s">
        <v>15</v>
      </c>
      <c r="D8053" s="1" t="s">
        <v>2527</v>
      </c>
      <c r="E8053" s="1" t="s">
        <v>10</v>
      </c>
      <c r="F8053" s="1" t="s">
        <v>2073</v>
      </c>
      <c r="G8053" s="1" t="s">
        <v>2064</v>
      </c>
      <c r="H8053" s="1" t="s">
        <v>2065</v>
      </c>
      <c r="I8053">
        <v>477</v>
      </c>
      <c r="J8053">
        <v>444</v>
      </c>
      <c r="K8053">
        <v>403</v>
      </c>
      <c r="L8053">
        <v>445</v>
      </c>
      <c r="M8053">
        <v>429</v>
      </c>
      <c r="N8053">
        <v>360</v>
      </c>
      <c r="O8053">
        <v>431</v>
      </c>
      <c r="P8053">
        <v>440</v>
      </c>
      <c r="Q8053">
        <v>449</v>
      </c>
      <c r="R8053">
        <v>389</v>
      </c>
      <c r="S8053">
        <v>363</v>
      </c>
      <c r="T8053">
        <v>393</v>
      </c>
      <c r="U8053">
        <v>410</v>
      </c>
      <c r="V8053" s="1" t="s">
        <v>4495</v>
      </c>
      <c r="W8053" s="1" t="s">
        <v>2551</v>
      </c>
      <c r="X8053" s="5" t="s">
        <v>4507</v>
      </c>
      <c r="Y8053" s="5" t="s">
        <v>4498</v>
      </c>
      <c r="Z8053" s="5" t="s">
        <v>4499</v>
      </c>
      <c r="AA8053" s="5"/>
    </row>
    <row r="8054" spans="1:27" ht="12" customHeight="1" x14ac:dyDescent="0.15">
      <c r="A8054" s="1" t="s">
        <v>2061</v>
      </c>
      <c r="B8054" s="1" t="s">
        <v>37</v>
      </c>
      <c r="C8054" s="1" t="s">
        <v>17</v>
      </c>
      <c r="D8054" s="1" t="s">
        <v>2527</v>
      </c>
      <c r="E8054" s="1" t="s">
        <v>10</v>
      </c>
      <c r="F8054" s="1" t="s">
        <v>2073</v>
      </c>
      <c r="G8054" s="1" t="s">
        <v>5118</v>
      </c>
      <c r="H8054" s="1" t="s">
        <v>2074</v>
      </c>
      <c r="I8054">
        <v>0</v>
      </c>
      <c r="J8054">
        <v>0</v>
      </c>
      <c r="K8054">
        <v>0</v>
      </c>
      <c r="L8054">
        <v>0</v>
      </c>
      <c r="M8054">
        <v>0</v>
      </c>
      <c r="N8054">
        <v>0</v>
      </c>
      <c r="O8054">
        <v>0</v>
      </c>
      <c r="P8054">
        <v>0</v>
      </c>
      <c r="Q8054">
        <v>0</v>
      </c>
      <c r="R8054">
        <v>0</v>
      </c>
      <c r="S8054">
        <v>0</v>
      </c>
      <c r="T8054">
        <v>0</v>
      </c>
      <c r="U8054">
        <v>0</v>
      </c>
      <c r="V8054" s="1" t="s">
        <v>4495</v>
      </c>
      <c r="W8054" s="1" t="s">
        <v>2551</v>
      </c>
      <c r="X8054" s="5" t="s">
        <v>4507</v>
      </c>
      <c r="Y8054" s="5" t="s">
        <v>2555</v>
      </c>
      <c r="Z8054" s="5" t="s">
        <v>4508</v>
      </c>
      <c r="AA8054" s="5"/>
    </row>
    <row r="8055" spans="1:27" ht="12" customHeight="1" x14ac:dyDescent="0.15">
      <c r="A8055" s="1" t="s">
        <v>2061</v>
      </c>
      <c r="B8055" s="1" t="s">
        <v>37</v>
      </c>
      <c r="C8055" s="1" t="s">
        <v>19</v>
      </c>
      <c r="D8055" s="1" t="s">
        <v>2527</v>
      </c>
      <c r="E8055" s="1" t="s">
        <v>10</v>
      </c>
      <c r="F8055" s="1" t="s">
        <v>2073</v>
      </c>
      <c r="G8055" s="1" t="s">
        <v>242</v>
      </c>
      <c r="H8055" s="1" t="s">
        <v>2074</v>
      </c>
      <c r="I8055">
        <v>3946</v>
      </c>
      <c r="J8055">
        <v>3668</v>
      </c>
      <c r="K8055">
        <v>3159</v>
      </c>
      <c r="L8055">
        <v>3795</v>
      </c>
      <c r="M8055">
        <v>3616</v>
      </c>
      <c r="N8055">
        <v>3199</v>
      </c>
      <c r="O8055">
        <v>3737</v>
      </c>
      <c r="P8055">
        <v>3729</v>
      </c>
      <c r="Q8055">
        <v>3740</v>
      </c>
      <c r="R8055">
        <v>3307</v>
      </c>
      <c r="S8055">
        <v>2860</v>
      </c>
      <c r="T8055">
        <v>3164</v>
      </c>
      <c r="U8055">
        <v>3678</v>
      </c>
      <c r="V8055" s="1" t="s">
        <v>4495</v>
      </c>
      <c r="W8055" s="1" t="s">
        <v>2551</v>
      </c>
      <c r="X8055" s="5" t="s">
        <v>4507</v>
      </c>
      <c r="Y8055" s="5" t="s">
        <v>2557</v>
      </c>
      <c r="Z8055" s="5" t="s">
        <v>4508</v>
      </c>
      <c r="AA8055" s="5"/>
    </row>
    <row r="8056" spans="1:27" ht="12" customHeight="1" x14ac:dyDescent="0.15">
      <c r="A8056" s="1" t="s">
        <v>2061</v>
      </c>
      <c r="B8056" s="1" t="s">
        <v>37</v>
      </c>
      <c r="C8056" s="1" t="s">
        <v>21</v>
      </c>
      <c r="D8056" s="1" t="s">
        <v>2527</v>
      </c>
      <c r="E8056" s="1" t="s">
        <v>10</v>
      </c>
      <c r="F8056" s="1" t="s">
        <v>2073</v>
      </c>
      <c r="G8056" s="1" t="s">
        <v>245</v>
      </c>
      <c r="H8056" s="1" t="s">
        <v>306</v>
      </c>
      <c r="I8056">
        <v>1870982</v>
      </c>
      <c r="J8056">
        <v>1668659</v>
      </c>
      <c r="K8056">
        <v>1562576</v>
      </c>
      <c r="L8056">
        <v>1837442</v>
      </c>
      <c r="M8056">
        <v>1822950</v>
      </c>
      <c r="N8056">
        <v>1588122</v>
      </c>
      <c r="O8056">
        <v>1771387</v>
      </c>
      <c r="P8056">
        <v>1833648</v>
      </c>
      <c r="Q8056">
        <v>1775371</v>
      </c>
      <c r="R8056">
        <v>1539087</v>
      </c>
      <c r="S8056">
        <v>1443492</v>
      </c>
      <c r="T8056">
        <v>1491826</v>
      </c>
      <c r="U8056">
        <v>1667941</v>
      </c>
      <c r="V8056" s="1" t="s">
        <v>4495</v>
      </c>
      <c r="W8056" s="1" t="s">
        <v>2551</v>
      </c>
      <c r="X8056" s="5" t="s">
        <v>4507</v>
      </c>
      <c r="Y8056" s="5" t="s">
        <v>2740</v>
      </c>
      <c r="Z8056" s="5" t="s">
        <v>2788</v>
      </c>
      <c r="AA8056" s="5"/>
    </row>
    <row r="8057" spans="1:27" ht="12" customHeight="1" x14ac:dyDescent="0.15">
      <c r="A8057" s="1" t="s">
        <v>2061</v>
      </c>
      <c r="B8057" s="1" t="s">
        <v>37</v>
      </c>
      <c r="C8057" s="1" t="s">
        <v>23</v>
      </c>
      <c r="D8057" s="1" t="s">
        <v>2527</v>
      </c>
      <c r="E8057" s="1" t="s">
        <v>10</v>
      </c>
      <c r="F8057" s="1" t="s">
        <v>2073</v>
      </c>
      <c r="G8057" s="1" t="s">
        <v>22</v>
      </c>
      <c r="H8057" s="1" t="s">
        <v>2074</v>
      </c>
      <c r="I8057">
        <v>0</v>
      </c>
      <c r="J8057">
        <v>0</v>
      </c>
      <c r="K8057">
        <v>0</v>
      </c>
      <c r="L8057">
        <v>0</v>
      </c>
      <c r="M8057">
        <v>0</v>
      </c>
      <c r="N8057">
        <v>0</v>
      </c>
      <c r="O8057">
        <v>0</v>
      </c>
      <c r="P8057">
        <v>0</v>
      </c>
      <c r="Q8057">
        <v>0</v>
      </c>
      <c r="R8057">
        <v>0</v>
      </c>
      <c r="S8057">
        <v>0</v>
      </c>
      <c r="T8057">
        <v>0</v>
      </c>
      <c r="U8057">
        <v>0</v>
      </c>
      <c r="V8057" s="1" t="s">
        <v>4495</v>
      </c>
      <c r="W8057" s="1" t="s">
        <v>2551</v>
      </c>
      <c r="X8057" s="5" t="s">
        <v>4507</v>
      </c>
      <c r="Y8057" s="5" t="s">
        <v>2558</v>
      </c>
      <c r="Z8057" s="5" t="s">
        <v>4508</v>
      </c>
      <c r="AA8057" s="5"/>
    </row>
    <row r="8058" spans="1:27" ht="12" customHeight="1" x14ac:dyDescent="0.15">
      <c r="A8058" s="1" t="s">
        <v>2061</v>
      </c>
      <c r="B8058" s="1" t="s">
        <v>37</v>
      </c>
      <c r="C8058" s="1" t="s">
        <v>77</v>
      </c>
      <c r="D8058" s="1" t="s">
        <v>2527</v>
      </c>
      <c r="E8058" s="1" t="s">
        <v>10</v>
      </c>
      <c r="F8058" s="1" t="s">
        <v>2073</v>
      </c>
      <c r="G8058" s="1" t="s">
        <v>24</v>
      </c>
      <c r="H8058" s="1" t="s">
        <v>2074</v>
      </c>
      <c r="I8058">
        <v>2428</v>
      </c>
      <c r="J8058">
        <v>2511</v>
      </c>
      <c r="K8058">
        <v>2793</v>
      </c>
      <c r="L8058">
        <v>2971</v>
      </c>
      <c r="M8058">
        <v>3165</v>
      </c>
      <c r="N8058">
        <v>3028</v>
      </c>
      <c r="O8058">
        <v>3132</v>
      </c>
      <c r="P8058">
        <v>3322</v>
      </c>
      <c r="Q8058">
        <v>3557</v>
      </c>
      <c r="R8058">
        <v>3543</v>
      </c>
      <c r="S8058">
        <v>3775</v>
      </c>
      <c r="T8058">
        <v>4013</v>
      </c>
      <c r="U8058">
        <v>3997</v>
      </c>
      <c r="V8058" s="1" t="s">
        <v>4495</v>
      </c>
      <c r="W8058" s="1" t="s">
        <v>2551</v>
      </c>
      <c r="X8058" s="5" t="s">
        <v>4507</v>
      </c>
      <c r="Y8058" s="5" t="s">
        <v>2559</v>
      </c>
      <c r="Z8058" s="5" t="s">
        <v>4508</v>
      </c>
      <c r="AA8058" s="5"/>
    </row>
    <row r="8059" spans="1:27" ht="12" customHeight="1" x14ac:dyDescent="0.15">
      <c r="A8059" s="1" t="s">
        <v>2061</v>
      </c>
      <c r="B8059" s="1" t="s">
        <v>39</v>
      </c>
      <c r="C8059" s="1" t="s">
        <v>9</v>
      </c>
      <c r="D8059" s="1" t="s">
        <v>2527</v>
      </c>
      <c r="E8059" s="1" t="s">
        <v>10</v>
      </c>
      <c r="F8059" s="1" t="s">
        <v>2075</v>
      </c>
      <c r="G8059" s="1" t="s">
        <v>234</v>
      </c>
      <c r="H8059" s="1" t="s">
        <v>2074</v>
      </c>
      <c r="I8059">
        <v>21334</v>
      </c>
      <c r="J8059">
        <v>19315</v>
      </c>
      <c r="K8059">
        <v>14993</v>
      </c>
      <c r="L8059">
        <v>20490</v>
      </c>
      <c r="M8059">
        <v>22022</v>
      </c>
      <c r="N8059">
        <v>19195</v>
      </c>
      <c r="O8059">
        <v>21821</v>
      </c>
      <c r="P8059">
        <v>22036</v>
      </c>
      <c r="Q8059">
        <v>23280</v>
      </c>
      <c r="R8059">
        <v>22225</v>
      </c>
      <c r="S8059">
        <v>19068</v>
      </c>
      <c r="T8059">
        <v>24513</v>
      </c>
      <c r="U8059">
        <v>23935</v>
      </c>
      <c r="V8059" s="1" t="s">
        <v>4495</v>
      </c>
      <c r="W8059" s="1" t="s">
        <v>2551</v>
      </c>
      <c r="X8059" s="5" t="s">
        <v>4509</v>
      </c>
      <c r="Y8059" s="5" t="s">
        <v>2553</v>
      </c>
      <c r="Z8059" s="5" t="s">
        <v>4508</v>
      </c>
      <c r="AA8059" s="5"/>
    </row>
    <row r="8060" spans="1:27" ht="12" customHeight="1" x14ac:dyDescent="0.15">
      <c r="A8060" s="1" t="s">
        <v>2061</v>
      </c>
      <c r="B8060" s="1" t="s">
        <v>39</v>
      </c>
      <c r="C8060" s="1" t="s">
        <v>15</v>
      </c>
      <c r="D8060" s="1" t="s">
        <v>2527</v>
      </c>
      <c r="E8060" s="1" t="s">
        <v>10</v>
      </c>
      <c r="F8060" s="1" t="s">
        <v>2075</v>
      </c>
      <c r="G8060" s="1" t="s">
        <v>2064</v>
      </c>
      <c r="H8060" s="1" t="s">
        <v>2065</v>
      </c>
      <c r="I8060">
        <v>2125</v>
      </c>
      <c r="J8060">
        <v>1880</v>
      </c>
      <c r="K8060">
        <v>1359</v>
      </c>
      <c r="L8060">
        <v>1881</v>
      </c>
      <c r="M8060">
        <v>2007</v>
      </c>
      <c r="N8060">
        <v>1743</v>
      </c>
      <c r="O8060">
        <v>2009</v>
      </c>
      <c r="P8060">
        <v>1902</v>
      </c>
      <c r="Q8060">
        <v>2046</v>
      </c>
      <c r="R8060">
        <v>1897</v>
      </c>
      <c r="S8060">
        <v>1681</v>
      </c>
      <c r="T8060">
        <v>1968</v>
      </c>
      <c r="U8060">
        <v>2204</v>
      </c>
      <c r="V8060" s="1" t="s">
        <v>4495</v>
      </c>
      <c r="W8060" s="1" t="s">
        <v>2551</v>
      </c>
      <c r="X8060" s="5" t="s">
        <v>4509</v>
      </c>
      <c r="Y8060" s="5" t="s">
        <v>4498</v>
      </c>
      <c r="Z8060" s="5" t="s">
        <v>4499</v>
      </c>
      <c r="AA8060" s="5"/>
    </row>
    <row r="8061" spans="1:27" ht="12" customHeight="1" x14ac:dyDescent="0.15">
      <c r="A8061" s="1" t="s">
        <v>2061</v>
      </c>
      <c r="B8061" s="1" t="s">
        <v>39</v>
      </c>
      <c r="C8061" s="1" t="s">
        <v>17</v>
      </c>
      <c r="D8061" s="1" t="s">
        <v>2527</v>
      </c>
      <c r="E8061" s="1" t="s">
        <v>10</v>
      </c>
      <c r="F8061" s="1" t="s">
        <v>2075</v>
      </c>
      <c r="G8061" s="1" t="s">
        <v>5118</v>
      </c>
      <c r="H8061" s="1" t="s">
        <v>2074</v>
      </c>
      <c r="I8061">
        <v>13</v>
      </c>
      <c r="J8061">
        <v>12</v>
      </c>
      <c r="K8061">
        <v>9</v>
      </c>
      <c r="L8061">
        <v>10</v>
      </c>
      <c r="M8061">
        <v>10</v>
      </c>
      <c r="N8061">
        <v>8</v>
      </c>
      <c r="O8061">
        <v>9</v>
      </c>
      <c r="P8061">
        <v>10</v>
      </c>
      <c r="Q8061">
        <v>10</v>
      </c>
      <c r="R8061">
        <v>9</v>
      </c>
      <c r="S8061">
        <v>8</v>
      </c>
      <c r="T8061">
        <v>9</v>
      </c>
      <c r="U8061">
        <v>11</v>
      </c>
      <c r="V8061" s="1" t="s">
        <v>4495</v>
      </c>
      <c r="W8061" s="1" t="s">
        <v>2551</v>
      </c>
      <c r="X8061" s="5" t="s">
        <v>4509</v>
      </c>
      <c r="Y8061" s="5" t="s">
        <v>2555</v>
      </c>
      <c r="Z8061" s="5" t="s">
        <v>4508</v>
      </c>
      <c r="AA8061" s="5"/>
    </row>
    <row r="8062" spans="1:27" ht="12" customHeight="1" x14ac:dyDescent="0.15">
      <c r="A8062" s="1" t="s">
        <v>2061</v>
      </c>
      <c r="B8062" s="1" t="s">
        <v>39</v>
      </c>
      <c r="C8062" s="1" t="s">
        <v>19</v>
      </c>
      <c r="D8062" s="1" t="s">
        <v>2527</v>
      </c>
      <c r="E8062" s="1" t="s">
        <v>10</v>
      </c>
      <c r="F8062" s="1" t="s">
        <v>2075</v>
      </c>
      <c r="G8062" s="1" t="s">
        <v>242</v>
      </c>
      <c r="H8062" s="1" t="s">
        <v>2074</v>
      </c>
      <c r="I8062">
        <v>21324</v>
      </c>
      <c r="J8062">
        <v>19432</v>
      </c>
      <c r="K8062">
        <v>14374</v>
      </c>
      <c r="L8062">
        <v>19521</v>
      </c>
      <c r="M8062">
        <v>23140</v>
      </c>
      <c r="N8062">
        <v>19545</v>
      </c>
      <c r="O8062">
        <v>21580</v>
      </c>
      <c r="P8062">
        <v>22440</v>
      </c>
      <c r="Q8062">
        <v>22850</v>
      </c>
      <c r="R8062">
        <v>22351</v>
      </c>
      <c r="S8062">
        <v>19031</v>
      </c>
      <c r="T8062">
        <v>23500</v>
      </c>
      <c r="U8062">
        <v>25418</v>
      </c>
      <c r="V8062" s="1" t="s">
        <v>4495</v>
      </c>
      <c r="W8062" s="1" t="s">
        <v>2551</v>
      </c>
      <c r="X8062" s="5" t="s">
        <v>4509</v>
      </c>
      <c r="Y8062" s="5" t="s">
        <v>2557</v>
      </c>
      <c r="Z8062" s="5" t="s">
        <v>4508</v>
      </c>
      <c r="AA8062" s="5"/>
    </row>
    <row r="8063" spans="1:27" ht="12" customHeight="1" x14ac:dyDescent="0.15">
      <c r="A8063" s="1" t="s">
        <v>2061</v>
      </c>
      <c r="B8063" s="1" t="s">
        <v>39</v>
      </c>
      <c r="C8063" s="1" t="s">
        <v>21</v>
      </c>
      <c r="D8063" s="1" t="s">
        <v>2527</v>
      </c>
      <c r="E8063" s="1" t="s">
        <v>10</v>
      </c>
      <c r="F8063" s="1" t="s">
        <v>2075</v>
      </c>
      <c r="G8063" s="1" t="s">
        <v>245</v>
      </c>
      <c r="H8063" s="1" t="s">
        <v>306</v>
      </c>
      <c r="I8063">
        <v>9803753</v>
      </c>
      <c r="J8063">
        <v>8693742</v>
      </c>
      <c r="K8063">
        <v>6260307</v>
      </c>
      <c r="L8063">
        <v>8910380</v>
      </c>
      <c r="M8063">
        <v>9067529</v>
      </c>
      <c r="N8063">
        <v>7953462</v>
      </c>
      <c r="O8063">
        <v>8821751</v>
      </c>
      <c r="P8063">
        <v>8450783</v>
      </c>
      <c r="Q8063">
        <v>8802638</v>
      </c>
      <c r="R8063">
        <v>8259354</v>
      </c>
      <c r="S8063">
        <v>7308785</v>
      </c>
      <c r="T8063">
        <v>8411712</v>
      </c>
      <c r="U8063">
        <v>9910306</v>
      </c>
      <c r="V8063" s="1" t="s">
        <v>4495</v>
      </c>
      <c r="W8063" s="1" t="s">
        <v>2551</v>
      </c>
      <c r="X8063" s="5" t="s">
        <v>4509</v>
      </c>
      <c r="Y8063" s="5" t="s">
        <v>2740</v>
      </c>
      <c r="Z8063" s="5" t="s">
        <v>2788</v>
      </c>
      <c r="AA8063" s="5"/>
    </row>
    <row r="8064" spans="1:27" ht="12" customHeight="1" x14ac:dyDescent="0.15">
      <c r="A8064" s="1" t="s">
        <v>2061</v>
      </c>
      <c r="B8064" s="1" t="s">
        <v>39</v>
      </c>
      <c r="C8064" s="1" t="s">
        <v>23</v>
      </c>
      <c r="D8064" s="1" t="s">
        <v>2527</v>
      </c>
      <c r="E8064" s="1" t="s">
        <v>10</v>
      </c>
      <c r="F8064" s="1" t="s">
        <v>2075</v>
      </c>
      <c r="G8064" s="1" t="s">
        <v>22</v>
      </c>
      <c r="H8064" s="1" t="s">
        <v>2074</v>
      </c>
      <c r="I8064">
        <v>0</v>
      </c>
      <c r="J8064">
        <v>0</v>
      </c>
      <c r="K8064">
        <v>0</v>
      </c>
      <c r="L8064">
        <v>1</v>
      </c>
      <c r="M8064">
        <v>0</v>
      </c>
      <c r="N8064">
        <v>0</v>
      </c>
      <c r="O8064">
        <v>0</v>
      </c>
      <c r="P8064">
        <v>0</v>
      </c>
      <c r="Q8064">
        <v>0</v>
      </c>
      <c r="R8064">
        <v>0</v>
      </c>
      <c r="S8064">
        <v>0</v>
      </c>
      <c r="T8064">
        <v>0</v>
      </c>
      <c r="U8064">
        <v>0</v>
      </c>
      <c r="V8064" s="1" t="s">
        <v>4495</v>
      </c>
      <c r="W8064" s="1" t="s">
        <v>2551</v>
      </c>
      <c r="X8064" s="5" t="s">
        <v>4509</v>
      </c>
      <c r="Y8064" s="5" t="s">
        <v>2558</v>
      </c>
      <c r="Z8064" s="5" t="s">
        <v>4508</v>
      </c>
      <c r="AA8064" s="5"/>
    </row>
    <row r="8065" spans="1:27" ht="12" customHeight="1" x14ac:dyDescent="0.15">
      <c r="A8065" s="1" t="s">
        <v>2061</v>
      </c>
      <c r="B8065" s="1" t="s">
        <v>39</v>
      </c>
      <c r="C8065" s="1" t="s">
        <v>77</v>
      </c>
      <c r="D8065" s="1" t="s">
        <v>2527</v>
      </c>
      <c r="E8065" s="1" t="s">
        <v>10</v>
      </c>
      <c r="F8065" s="1" t="s">
        <v>2075</v>
      </c>
      <c r="G8065" s="1" t="s">
        <v>24</v>
      </c>
      <c r="H8065" s="1" t="s">
        <v>2074</v>
      </c>
      <c r="I8065">
        <v>7616</v>
      </c>
      <c r="J8065">
        <v>7511</v>
      </c>
      <c r="K8065">
        <v>8141</v>
      </c>
      <c r="L8065">
        <v>9119</v>
      </c>
      <c r="M8065">
        <v>8012</v>
      </c>
      <c r="N8065">
        <v>7669</v>
      </c>
      <c r="O8065">
        <v>7919</v>
      </c>
      <c r="P8065">
        <v>7525</v>
      </c>
      <c r="Q8065">
        <v>7965</v>
      </c>
      <c r="R8065">
        <v>7847</v>
      </c>
      <c r="S8065">
        <v>7893</v>
      </c>
      <c r="T8065">
        <v>8916</v>
      </c>
      <c r="U8065">
        <v>7442</v>
      </c>
      <c r="V8065" s="1" t="s">
        <v>4495</v>
      </c>
      <c r="W8065" s="1" t="s">
        <v>2551</v>
      </c>
      <c r="X8065" s="5" t="s">
        <v>4509</v>
      </c>
      <c r="Y8065" s="5" t="s">
        <v>2559</v>
      </c>
      <c r="Z8065" s="5" t="s">
        <v>4508</v>
      </c>
      <c r="AA8065" s="5"/>
    </row>
    <row r="8066" spans="1:27" ht="12" customHeight="1" x14ac:dyDescent="0.15">
      <c r="A8066" s="1" t="s">
        <v>2061</v>
      </c>
      <c r="B8066" s="1" t="s">
        <v>41</v>
      </c>
      <c r="C8066" s="1" t="s">
        <v>9</v>
      </c>
      <c r="D8066" s="1" t="s">
        <v>2527</v>
      </c>
      <c r="E8066" s="1" t="s">
        <v>10</v>
      </c>
      <c r="F8066" s="1" t="s">
        <v>2076</v>
      </c>
      <c r="G8066" s="1" t="s">
        <v>234</v>
      </c>
      <c r="H8066" s="1" t="s">
        <v>2074</v>
      </c>
      <c r="I8066">
        <v>2142</v>
      </c>
      <c r="J8066">
        <v>2019</v>
      </c>
      <c r="K8066">
        <v>1959</v>
      </c>
      <c r="L8066">
        <v>2325</v>
      </c>
      <c r="M8066">
        <v>1929</v>
      </c>
      <c r="N8066">
        <v>1868</v>
      </c>
      <c r="O8066">
        <v>2140</v>
      </c>
      <c r="P8066">
        <v>2050</v>
      </c>
      <c r="Q8066">
        <v>2004</v>
      </c>
      <c r="R8066">
        <v>1809</v>
      </c>
      <c r="S8066">
        <v>1837</v>
      </c>
      <c r="T8066">
        <v>1857</v>
      </c>
      <c r="U8066">
        <v>2168</v>
      </c>
      <c r="V8066" s="1" t="s">
        <v>4495</v>
      </c>
      <c r="W8066" s="1" t="s">
        <v>2551</v>
      </c>
      <c r="X8066" s="5" t="s">
        <v>4510</v>
      </c>
      <c r="Y8066" s="5" t="s">
        <v>2553</v>
      </c>
      <c r="Z8066" s="5" t="s">
        <v>4508</v>
      </c>
      <c r="AA8066" s="5"/>
    </row>
    <row r="8067" spans="1:27" ht="12" customHeight="1" x14ac:dyDescent="0.15">
      <c r="A8067" s="1" t="s">
        <v>2061</v>
      </c>
      <c r="B8067" s="1" t="s">
        <v>41</v>
      </c>
      <c r="C8067" s="1" t="s">
        <v>15</v>
      </c>
      <c r="D8067" s="1" t="s">
        <v>2527</v>
      </c>
      <c r="E8067" s="1" t="s">
        <v>10</v>
      </c>
      <c r="F8067" s="1" t="s">
        <v>2076</v>
      </c>
      <c r="G8067" s="1" t="s">
        <v>2064</v>
      </c>
      <c r="H8067" s="1" t="s">
        <v>2065</v>
      </c>
      <c r="I8067">
        <v>443</v>
      </c>
      <c r="J8067">
        <v>399</v>
      </c>
      <c r="K8067">
        <v>382</v>
      </c>
      <c r="L8067">
        <v>481</v>
      </c>
      <c r="M8067">
        <v>416</v>
      </c>
      <c r="N8067">
        <v>383</v>
      </c>
      <c r="O8067">
        <v>453</v>
      </c>
      <c r="P8067">
        <v>470</v>
      </c>
      <c r="Q8067">
        <v>451</v>
      </c>
      <c r="R8067">
        <v>411</v>
      </c>
      <c r="S8067">
        <v>362</v>
      </c>
      <c r="T8067">
        <v>401</v>
      </c>
      <c r="U8067">
        <v>472</v>
      </c>
      <c r="V8067" s="1" t="s">
        <v>4495</v>
      </c>
      <c r="W8067" s="1" t="s">
        <v>2551</v>
      </c>
      <c r="X8067" s="5" t="s">
        <v>4510</v>
      </c>
      <c r="Y8067" s="5" t="s">
        <v>4498</v>
      </c>
      <c r="Z8067" s="5" t="s">
        <v>4499</v>
      </c>
      <c r="AA8067" s="5"/>
    </row>
    <row r="8068" spans="1:27" ht="12" customHeight="1" x14ac:dyDescent="0.15">
      <c r="A8068" s="1" t="s">
        <v>2061</v>
      </c>
      <c r="B8068" s="1" t="s">
        <v>41</v>
      </c>
      <c r="C8068" s="1" t="s">
        <v>17</v>
      </c>
      <c r="D8068" s="1" t="s">
        <v>2527</v>
      </c>
      <c r="E8068" s="1" t="s">
        <v>10</v>
      </c>
      <c r="F8068" s="1" t="s">
        <v>2076</v>
      </c>
      <c r="G8068" s="1" t="s">
        <v>5118</v>
      </c>
      <c r="H8068" s="1" t="s">
        <v>2074</v>
      </c>
      <c r="I8068">
        <v>4</v>
      </c>
      <c r="J8068">
        <v>5</v>
      </c>
      <c r="K8068">
        <v>4</v>
      </c>
      <c r="L8068">
        <v>3</v>
      </c>
      <c r="M8068">
        <v>3</v>
      </c>
      <c r="N8068">
        <v>5</v>
      </c>
      <c r="O8068">
        <v>4</v>
      </c>
      <c r="P8068">
        <v>2</v>
      </c>
      <c r="Q8068">
        <v>4</v>
      </c>
      <c r="R8068">
        <v>2</v>
      </c>
      <c r="S8068">
        <v>4</v>
      </c>
      <c r="T8068">
        <v>3</v>
      </c>
      <c r="U8068">
        <v>4</v>
      </c>
      <c r="V8068" s="1" t="s">
        <v>4495</v>
      </c>
      <c r="W8068" s="1" t="s">
        <v>2551</v>
      </c>
      <c r="X8068" s="5" t="s">
        <v>4510</v>
      </c>
      <c r="Y8068" s="5" t="s">
        <v>2555</v>
      </c>
      <c r="Z8068" s="5" t="s">
        <v>4508</v>
      </c>
      <c r="AA8068" s="5"/>
    </row>
    <row r="8069" spans="1:27" ht="12" customHeight="1" x14ac:dyDescent="0.15">
      <c r="A8069" s="1" t="s">
        <v>2061</v>
      </c>
      <c r="B8069" s="1" t="s">
        <v>41</v>
      </c>
      <c r="C8069" s="1" t="s">
        <v>19</v>
      </c>
      <c r="D8069" s="1" t="s">
        <v>2527</v>
      </c>
      <c r="E8069" s="1" t="s">
        <v>10</v>
      </c>
      <c r="F8069" s="1" t="s">
        <v>2076</v>
      </c>
      <c r="G8069" s="1" t="s">
        <v>242</v>
      </c>
      <c r="H8069" s="1" t="s">
        <v>2074</v>
      </c>
      <c r="I8069">
        <v>2125</v>
      </c>
      <c r="J8069">
        <v>2119</v>
      </c>
      <c r="K8069">
        <v>2015</v>
      </c>
      <c r="L8069">
        <v>2232</v>
      </c>
      <c r="M8069">
        <v>2028</v>
      </c>
      <c r="N8069">
        <v>1851</v>
      </c>
      <c r="O8069">
        <v>2148</v>
      </c>
      <c r="P8069">
        <v>2109</v>
      </c>
      <c r="Q8069">
        <v>1986</v>
      </c>
      <c r="R8069">
        <v>1814</v>
      </c>
      <c r="S8069">
        <v>1837</v>
      </c>
      <c r="T8069">
        <v>1945</v>
      </c>
      <c r="U8069">
        <v>1877</v>
      </c>
      <c r="V8069" s="1" t="s">
        <v>4495</v>
      </c>
      <c r="W8069" s="1" t="s">
        <v>2551</v>
      </c>
      <c r="X8069" s="5" t="s">
        <v>4510</v>
      </c>
      <c r="Y8069" s="5" t="s">
        <v>2557</v>
      </c>
      <c r="Z8069" s="5" t="s">
        <v>4508</v>
      </c>
      <c r="AA8069" s="5"/>
    </row>
    <row r="8070" spans="1:27" ht="12" customHeight="1" x14ac:dyDescent="0.15">
      <c r="A8070" s="1" t="s">
        <v>2061</v>
      </c>
      <c r="B8070" s="1" t="s">
        <v>41</v>
      </c>
      <c r="C8070" s="1" t="s">
        <v>21</v>
      </c>
      <c r="D8070" s="1" t="s">
        <v>2527</v>
      </c>
      <c r="E8070" s="1" t="s">
        <v>10</v>
      </c>
      <c r="F8070" s="1" t="s">
        <v>2076</v>
      </c>
      <c r="G8070" s="1" t="s">
        <v>245</v>
      </c>
      <c r="H8070" s="1" t="s">
        <v>306</v>
      </c>
      <c r="I8070">
        <v>1492015</v>
      </c>
      <c r="J8070">
        <v>1522862</v>
      </c>
      <c r="K8070">
        <v>1202981</v>
      </c>
      <c r="L8070">
        <v>1648634</v>
      </c>
      <c r="M8070">
        <v>1219787</v>
      </c>
      <c r="N8070">
        <v>1188959</v>
      </c>
      <c r="O8070">
        <v>1516665</v>
      </c>
      <c r="P8070">
        <v>1422198</v>
      </c>
      <c r="Q8070">
        <v>1527414</v>
      </c>
      <c r="R8070">
        <v>1485958</v>
      </c>
      <c r="S8070">
        <v>1011201</v>
      </c>
      <c r="T8070">
        <v>1747284</v>
      </c>
      <c r="U8070">
        <v>1668486</v>
      </c>
      <c r="V8070" s="1" t="s">
        <v>4495</v>
      </c>
      <c r="W8070" s="1" t="s">
        <v>2551</v>
      </c>
      <c r="X8070" s="5" t="s">
        <v>4510</v>
      </c>
      <c r="Y8070" s="5" t="s">
        <v>2740</v>
      </c>
      <c r="Z8070" s="5" t="s">
        <v>2788</v>
      </c>
      <c r="AA8070" s="5"/>
    </row>
    <row r="8071" spans="1:27" ht="12" customHeight="1" x14ac:dyDescent="0.15">
      <c r="A8071" s="1" t="s">
        <v>2061</v>
      </c>
      <c r="B8071" s="1" t="s">
        <v>41</v>
      </c>
      <c r="C8071" s="1" t="s">
        <v>23</v>
      </c>
      <c r="D8071" s="1" t="s">
        <v>2527</v>
      </c>
      <c r="E8071" s="1" t="s">
        <v>10</v>
      </c>
      <c r="F8071" s="1" t="s">
        <v>2076</v>
      </c>
      <c r="G8071" s="1" t="s">
        <v>22</v>
      </c>
      <c r="H8071" s="1" t="s">
        <v>2074</v>
      </c>
      <c r="I8071">
        <v>0</v>
      </c>
      <c r="J8071">
        <v>0</v>
      </c>
      <c r="K8071">
        <v>0</v>
      </c>
      <c r="L8071">
        <v>0</v>
      </c>
      <c r="M8071">
        <v>0</v>
      </c>
      <c r="N8071">
        <v>0</v>
      </c>
      <c r="O8071">
        <v>0</v>
      </c>
      <c r="P8071">
        <v>0</v>
      </c>
      <c r="Q8071">
        <v>0</v>
      </c>
      <c r="R8071">
        <v>0</v>
      </c>
      <c r="S8071">
        <v>0</v>
      </c>
      <c r="T8071">
        <v>0</v>
      </c>
      <c r="U8071">
        <v>0</v>
      </c>
      <c r="V8071" s="1" t="s">
        <v>4495</v>
      </c>
      <c r="W8071" s="1" t="s">
        <v>2551</v>
      </c>
      <c r="X8071" s="5" t="s">
        <v>4510</v>
      </c>
      <c r="Y8071" s="5" t="s">
        <v>2558</v>
      </c>
      <c r="Z8071" s="5" t="s">
        <v>4508</v>
      </c>
      <c r="AA8071" s="5"/>
    </row>
    <row r="8072" spans="1:27" ht="12" customHeight="1" x14ac:dyDescent="0.15">
      <c r="A8072" s="1" t="s">
        <v>2061</v>
      </c>
      <c r="B8072" s="1" t="s">
        <v>41</v>
      </c>
      <c r="C8072" s="1" t="s">
        <v>77</v>
      </c>
      <c r="D8072" s="1" t="s">
        <v>2527</v>
      </c>
      <c r="E8072" s="1" t="s">
        <v>10</v>
      </c>
      <c r="F8072" s="1" t="s">
        <v>2076</v>
      </c>
      <c r="G8072" s="1" t="s">
        <v>24</v>
      </c>
      <c r="H8072" s="1" t="s">
        <v>2074</v>
      </c>
      <c r="I8072">
        <v>2309</v>
      </c>
      <c r="J8072">
        <v>2220</v>
      </c>
      <c r="K8072">
        <v>2164</v>
      </c>
      <c r="L8072">
        <v>2257</v>
      </c>
      <c r="M8072">
        <v>2168</v>
      </c>
      <c r="N8072">
        <v>2205</v>
      </c>
      <c r="O8072">
        <v>2192</v>
      </c>
      <c r="P8072">
        <v>2137</v>
      </c>
      <c r="Q8072">
        <v>2143</v>
      </c>
      <c r="R8072">
        <v>2128</v>
      </c>
      <c r="S8072">
        <v>2236</v>
      </c>
      <c r="T8072">
        <v>2149</v>
      </c>
      <c r="U8072">
        <v>2445</v>
      </c>
      <c r="V8072" s="1" t="s">
        <v>4495</v>
      </c>
      <c r="W8072" s="1" t="s">
        <v>2551</v>
      </c>
      <c r="X8072" s="5" t="s">
        <v>4510</v>
      </c>
      <c r="Y8072" s="5" t="s">
        <v>2559</v>
      </c>
      <c r="Z8072" s="5" t="s">
        <v>4508</v>
      </c>
      <c r="AA8072" s="5"/>
    </row>
    <row r="8073" spans="1:27" ht="12" customHeight="1" x14ac:dyDescent="0.15">
      <c r="A8073" s="1" t="s">
        <v>2061</v>
      </c>
      <c r="B8073" s="1" t="s">
        <v>43</v>
      </c>
      <c r="C8073" s="1" t="s">
        <v>15</v>
      </c>
      <c r="D8073" s="1" t="s">
        <v>2527</v>
      </c>
      <c r="E8073" s="1" t="s">
        <v>10</v>
      </c>
      <c r="F8073" s="1" t="s">
        <v>2077</v>
      </c>
      <c r="G8073" s="1" t="s">
        <v>2064</v>
      </c>
      <c r="H8073" s="1" t="s">
        <v>2065</v>
      </c>
      <c r="I8073">
        <v>2559</v>
      </c>
      <c r="J8073">
        <v>2167</v>
      </c>
      <c r="K8073">
        <v>1724</v>
      </c>
      <c r="L8073">
        <v>2162</v>
      </c>
      <c r="M8073">
        <v>2289</v>
      </c>
      <c r="N8073">
        <v>1901</v>
      </c>
      <c r="O8073">
        <v>2497</v>
      </c>
      <c r="P8073">
        <v>2386</v>
      </c>
      <c r="Q8073">
        <v>2439</v>
      </c>
      <c r="R8073">
        <v>2513</v>
      </c>
      <c r="S8073">
        <v>2346</v>
      </c>
      <c r="T8073">
        <v>2479</v>
      </c>
      <c r="U8073">
        <v>2830</v>
      </c>
      <c r="V8073" s="1" t="s">
        <v>4495</v>
      </c>
      <c r="W8073" s="1" t="s">
        <v>2551</v>
      </c>
      <c r="X8073" s="5" t="s">
        <v>4511</v>
      </c>
      <c r="Y8073" s="5" t="s">
        <v>4498</v>
      </c>
      <c r="Z8073" s="5" t="s">
        <v>4499</v>
      </c>
      <c r="AA8073" s="5"/>
    </row>
    <row r="8074" spans="1:27" ht="12" customHeight="1" x14ac:dyDescent="0.15">
      <c r="A8074" s="1" t="s">
        <v>2061</v>
      </c>
      <c r="B8074" s="1" t="s">
        <v>43</v>
      </c>
      <c r="C8074" s="1" t="s">
        <v>17</v>
      </c>
      <c r="D8074" s="1" t="s">
        <v>2527</v>
      </c>
      <c r="E8074" s="1" t="s">
        <v>10</v>
      </c>
      <c r="F8074" s="1" t="s">
        <v>2077</v>
      </c>
      <c r="G8074" s="1" t="s">
        <v>5118</v>
      </c>
      <c r="H8074" s="1" t="s">
        <v>2065</v>
      </c>
      <c r="I8074">
        <v>387</v>
      </c>
      <c r="J8074">
        <v>268</v>
      </c>
      <c r="K8074">
        <v>234</v>
      </c>
      <c r="L8074">
        <v>533</v>
      </c>
      <c r="M8074">
        <v>286</v>
      </c>
      <c r="N8074">
        <v>241</v>
      </c>
      <c r="O8074">
        <v>350</v>
      </c>
      <c r="P8074">
        <v>258</v>
      </c>
      <c r="Q8074">
        <v>273</v>
      </c>
      <c r="R8074">
        <v>273</v>
      </c>
      <c r="S8074">
        <v>248</v>
      </c>
      <c r="T8074">
        <v>311</v>
      </c>
      <c r="U8074">
        <v>309</v>
      </c>
      <c r="V8074" s="1" t="s">
        <v>4495</v>
      </c>
      <c r="W8074" s="1" t="s">
        <v>2551</v>
      </c>
      <c r="X8074" s="5" t="s">
        <v>4511</v>
      </c>
      <c r="Y8074" s="5" t="s">
        <v>2555</v>
      </c>
      <c r="Z8074" s="5" t="s">
        <v>4499</v>
      </c>
      <c r="AA8074" s="5"/>
    </row>
    <row r="8075" spans="1:27" ht="12" customHeight="1" x14ac:dyDescent="0.15">
      <c r="A8075" s="1" t="s">
        <v>2061</v>
      </c>
      <c r="B8075" s="1" t="s">
        <v>43</v>
      </c>
      <c r="C8075" s="1" t="s">
        <v>19</v>
      </c>
      <c r="D8075" s="1" t="s">
        <v>2527</v>
      </c>
      <c r="E8075" s="1" t="s">
        <v>10</v>
      </c>
      <c r="F8075" s="1" t="s">
        <v>2077</v>
      </c>
      <c r="G8075" s="1" t="s">
        <v>242</v>
      </c>
      <c r="H8075" s="1" t="s">
        <v>2065</v>
      </c>
      <c r="I8075">
        <v>2947</v>
      </c>
      <c r="J8075">
        <v>2387</v>
      </c>
      <c r="K8075">
        <v>1974</v>
      </c>
      <c r="L8075">
        <v>2704</v>
      </c>
      <c r="M8075">
        <v>2561</v>
      </c>
      <c r="N8075">
        <v>2149</v>
      </c>
      <c r="O8075">
        <v>2835</v>
      </c>
      <c r="P8075">
        <v>2647</v>
      </c>
      <c r="Q8075">
        <v>2773</v>
      </c>
      <c r="R8075">
        <v>2737</v>
      </c>
      <c r="S8075">
        <v>2538</v>
      </c>
      <c r="T8075">
        <v>2737</v>
      </c>
      <c r="U8075">
        <v>3127</v>
      </c>
      <c r="V8075" s="1" t="s">
        <v>4495</v>
      </c>
      <c r="W8075" s="1" t="s">
        <v>2551</v>
      </c>
      <c r="X8075" s="5" t="s">
        <v>4511</v>
      </c>
      <c r="Y8075" s="5" t="s">
        <v>2557</v>
      </c>
      <c r="Z8075" s="5" t="s">
        <v>4499</v>
      </c>
      <c r="AA8075" s="5"/>
    </row>
    <row r="8076" spans="1:27" ht="12" customHeight="1" x14ac:dyDescent="0.15">
      <c r="A8076" s="1" t="s">
        <v>2061</v>
      </c>
      <c r="B8076" s="1" t="s">
        <v>43</v>
      </c>
      <c r="C8076" s="1" t="s">
        <v>21</v>
      </c>
      <c r="D8076" s="1" t="s">
        <v>2527</v>
      </c>
      <c r="E8076" s="1" t="s">
        <v>10</v>
      </c>
      <c r="F8076" s="1" t="s">
        <v>2077</v>
      </c>
      <c r="G8076" s="1" t="s">
        <v>245</v>
      </c>
      <c r="H8076" s="1" t="s">
        <v>306</v>
      </c>
      <c r="I8076">
        <v>13952168</v>
      </c>
      <c r="J8076">
        <v>12465641</v>
      </c>
      <c r="K8076">
        <v>8921626</v>
      </c>
      <c r="L8076">
        <v>12200611</v>
      </c>
      <c r="M8076">
        <v>12315505</v>
      </c>
      <c r="N8076">
        <v>10600671</v>
      </c>
      <c r="O8076">
        <v>13894287</v>
      </c>
      <c r="P8076">
        <v>12527507</v>
      </c>
      <c r="Q8076">
        <v>14075977</v>
      </c>
      <c r="R8076">
        <v>12921016</v>
      </c>
      <c r="S8076">
        <v>11583566</v>
      </c>
      <c r="T8076">
        <v>14220775</v>
      </c>
      <c r="U8076">
        <v>16408918</v>
      </c>
      <c r="V8076" s="1" t="s">
        <v>4495</v>
      </c>
      <c r="W8076" s="1" t="s">
        <v>2551</v>
      </c>
      <c r="X8076" s="5" t="s">
        <v>4511</v>
      </c>
      <c r="Y8076" s="5" t="s">
        <v>2740</v>
      </c>
      <c r="Z8076" s="5" t="s">
        <v>2788</v>
      </c>
      <c r="AA8076" s="5"/>
    </row>
    <row r="8077" spans="1:27" ht="12" customHeight="1" x14ac:dyDescent="0.15">
      <c r="A8077" s="1" t="s">
        <v>2061</v>
      </c>
      <c r="B8077" s="1" t="s">
        <v>43</v>
      </c>
      <c r="C8077" s="1" t="s">
        <v>23</v>
      </c>
      <c r="D8077" s="1" t="s">
        <v>2527</v>
      </c>
      <c r="E8077" s="1" t="s">
        <v>10</v>
      </c>
      <c r="F8077" s="1" t="s">
        <v>2077</v>
      </c>
      <c r="G8077" s="1" t="s">
        <v>22</v>
      </c>
      <c r="H8077" s="1" t="s">
        <v>2065</v>
      </c>
      <c r="I8077">
        <v>0</v>
      </c>
      <c r="J8077">
        <v>0</v>
      </c>
      <c r="K8077">
        <v>0</v>
      </c>
      <c r="L8077">
        <v>0</v>
      </c>
      <c r="M8077">
        <v>0</v>
      </c>
      <c r="N8077">
        <v>0</v>
      </c>
      <c r="O8077">
        <v>0</v>
      </c>
      <c r="P8077">
        <v>0</v>
      </c>
      <c r="Q8077">
        <v>0</v>
      </c>
      <c r="R8077">
        <v>0</v>
      </c>
      <c r="S8077">
        <v>0</v>
      </c>
      <c r="T8077">
        <v>0</v>
      </c>
      <c r="U8077">
        <v>0</v>
      </c>
      <c r="V8077" s="1" t="s">
        <v>4495</v>
      </c>
      <c r="W8077" s="1" t="s">
        <v>2551</v>
      </c>
      <c r="X8077" s="5" t="s">
        <v>4511</v>
      </c>
      <c r="Y8077" s="5" t="s">
        <v>2558</v>
      </c>
      <c r="Z8077" s="5" t="s">
        <v>4499</v>
      </c>
      <c r="AA8077" s="5"/>
    </row>
    <row r="8078" spans="1:27" ht="12" customHeight="1" x14ac:dyDescent="0.15">
      <c r="A8078" s="1" t="s">
        <v>2061</v>
      </c>
      <c r="B8078" s="1" t="s">
        <v>43</v>
      </c>
      <c r="C8078" s="1" t="s">
        <v>77</v>
      </c>
      <c r="D8078" s="1" t="s">
        <v>2527</v>
      </c>
      <c r="E8078" s="1" t="s">
        <v>10</v>
      </c>
      <c r="F8078" s="1" t="s">
        <v>2077</v>
      </c>
      <c r="G8078" s="1" t="s">
        <v>24</v>
      </c>
      <c r="H8078" s="1" t="s">
        <v>2065</v>
      </c>
      <c r="I8078">
        <v>759</v>
      </c>
      <c r="J8078">
        <v>789</v>
      </c>
      <c r="K8078">
        <v>775</v>
      </c>
      <c r="L8078">
        <v>771</v>
      </c>
      <c r="M8078">
        <v>797</v>
      </c>
      <c r="N8078">
        <v>796</v>
      </c>
      <c r="O8078">
        <v>798</v>
      </c>
      <c r="P8078">
        <v>808</v>
      </c>
      <c r="Q8078">
        <v>746</v>
      </c>
      <c r="R8078">
        <v>767</v>
      </c>
      <c r="S8078">
        <v>838</v>
      </c>
      <c r="T8078">
        <v>887</v>
      </c>
      <c r="U8078">
        <v>884</v>
      </c>
      <c r="V8078" s="1" t="s">
        <v>4495</v>
      </c>
      <c r="W8078" s="1" t="s">
        <v>2551</v>
      </c>
      <c r="X8078" s="5" t="s">
        <v>4511</v>
      </c>
      <c r="Y8078" s="5" t="s">
        <v>2559</v>
      </c>
      <c r="Z8078" s="5" t="s">
        <v>4499</v>
      </c>
      <c r="AA8078" s="5"/>
    </row>
    <row r="8079" spans="1:27" ht="12" customHeight="1" x14ac:dyDescent="0.15">
      <c r="A8079" s="1" t="s">
        <v>2061</v>
      </c>
      <c r="B8079" s="1" t="s">
        <v>45</v>
      </c>
      <c r="C8079" s="1" t="s">
        <v>15</v>
      </c>
      <c r="D8079" s="1" t="s">
        <v>2527</v>
      </c>
      <c r="E8079" s="1" t="s">
        <v>10</v>
      </c>
      <c r="F8079" s="1" t="s">
        <v>2078</v>
      </c>
      <c r="G8079" s="1" t="s">
        <v>2064</v>
      </c>
      <c r="H8079" s="1" t="s">
        <v>2065</v>
      </c>
      <c r="I8079">
        <v>232</v>
      </c>
      <c r="J8079">
        <v>137</v>
      </c>
      <c r="K8079">
        <v>133</v>
      </c>
      <c r="L8079">
        <v>186</v>
      </c>
      <c r="M8079">
        <v>154</v>
      </c>
      <c r="N8079">
        <v>303</v>
      </c>
      <c r="O8079">
        <v>142</v>
      </c>
      <c r="P8079">
        <v>112</v>
      </c>
      <c r="Q8079">
        <v>234</v>
      </c>
      <c r="R8079">
        <v>193</v>
      </c>
      <c r="S8079">
        <v>168</v>
      </c>
      <c r="T8079">
        <v>166</v>
      </c>
      <c r="U8079">
        <v>212</v>
      </c>
      <c r="V8079" s="1" t="s">
        <v>4495</v>
      </c>
      <c r="W8079" s="1" t="s">
        <v>2551</v>
      </c>
      <c r="X8079" s="5" t="s">
        <v>4512</v>
      </c>
      <c r="Y8079" s="5" t="s">
        <v>4498</v>
      </c>
      <c r="Z8079" s="5" t="s">
        <v>4499</v>
      </c>
      <c r="AA8079" s="5"/>
    </row>
    <row r="8080" spans="1:27" ht="12" customHeight="1" x14ac:dyDescent="0.15">
      <c r="A8080" s="1" t="s">
        <v>2061</v>
      </c>
      <c r="B8080" s="1" t="s">
        <v>45</v>
      </c>
      <c r="C8080" s="1" t="s">
        <v>17</v>
      </c>
      <c r="D8080" s="1" t="s">
        <v>2527</v>
      </c>
      <c r="E8080" s="1" t="s">
        <v>10</v>
      </c>
      <c r="F8080" s="1" t="s">
        <v>2078</v>
      </c>
      <c r="G8080" s="1" t="s">
        <v>5118</v>
      </c>
      <c r="H8080" s="1" t="s">
        <v>2065</v>
      </c>
      <c r="I8080">
        <v>0</v>
      </c>
      <c r="J8080">
        <v>0</v>
      </c>
      <c r="K8080">
        <v>0</v>
      </c>
      <c r="L8080">
        <v>0</v>
      </c>
      <c r="M8080">
        <v>0</v>
      </c>
      <c r="N8080">
        <v>0</v>
      </c>
      <c r="O8080">
        <v>0</v>
      </c>
      <c r="P8080">
        <v>0</v>
      </c>
      <c r="Q8080">
        <v>0</v>
      </c>
      <c r="R8080">
        <v>0</v>
      </c>
      <c r="S8080">
        <v>0</v>
      </c>
      <c r="T8080">
        <v>0</v>
      </c>
      <c r="U8080">
        <v>0</v>
      </c>
      <c r="V8080" s="1" t="s">
        <v>4495</v>
      </c>
      <c r="W8080" s="1" t="s">
        <v>2551</v>
      </c>
      <c r="X8080" s="5" t="s">
        <v>4512</v>
      </c>
      <c r="Y8080" s="5" t="s">
        <v>2555</v>
      </c>
      <c r="Z8080" s="5" t="s">
        <v>4499</v>
      </c>
      <c r="AA8080" s="5"/>
    </row>
    <row r="8081" spans="1:27" ht="12" customHeight="1" x14ac:dyDescent="0.15">
      <c r="A8081" s="1" t="s">
        <v>2061</v>
      </c>
      <c r="B8081" s="1" t="s">
        <v>45</v>
      </c>
      <c r="C8081" s="1" t="s">
        <v>19</v>
      </c>
      <c r="D8081" s="1" t="s">
        <v>2527</v>
      </c>
      <c r="E8081" s="1" t="s">
        <v>10</v>
      </c>
      <c r="F8081" s="1" t="s">
        <v>2078</v>
      </c>
      <c r="G8081" s="1" t="s">
        <v>242</v>
      </c>
      <c r="H8081" s="1" t="s">
        <v>2065</v>
      </c>
      <c r="I8081">
        <v>220</v>
      </c>
      <c r="J8081">
        <v>101</v>
      </c>
      <c r="K8081">
        <v>125</v>
      </c>
      <c r="L8081">
        <v>185</v>
      </c>
      <c r="M8081">
        <v>393</v>
      </c>
      <c r="N8081">
        <v>212</v>
      </c>
      <c r="O8081">
        <v>145</v>
      </c>
      <c r="P8081">
        <v>154</v>
      </c>
      <c r="Q8081">
        <v>203</v>
      </c>
      <c r="R8081">
        <v>124</v>
      </c>
      <c r="S8081">
        <v>225</v>
      </c>
      <c r="T8081">
        <v>152</v>
      </c>
      <c r="U8081">
        <v>169</v>
      </c>
      <c r="V8081" s="1" t="s">
        <v>4495</v>
      </c>
      <c r="W8081" s="1" t="s">
        <v>2551</v>
      </c>
      <c r="X8081" s="5" t="s">
        <v>4512</v>
      </c>
      <c r="Y8081" s="5" t="s">
        <v>2557</v>
      </c>
      <c r="Z8081" s="5" t="s">
        <v>4499</v>
      </c>
      <c r="AA8081" s="5"/>
    </row>
    <row r="8082" spans="1:27" ht="12" customHeight="1" x14ac:dyDescent="0.15">
      <c r="A8082" s="1" t="s">
        <v>2061</v>
      </c>
      <c r="B8082" s="1" t="s">
        <v>45</v>
      </c>
      <c r="C8082" s="1" t="s">
        <v>21</v>
      </c>
      <c r="D8082" s="1" t="s">
        <v>2527</v>
      </c>
      <c r="E8082" s="1" t="s">
        <v>10</v>
      </c>
      <c r="F8082" s="1" t="s">
        <v>2078</v>
      </c>
      <c r="G8082" s="1" t="s">
        <v>245</v>
      </c>
      <c r="H8082" s="1" t="s">
        <v>306</v>
      </c>
      <c r="I8082">
        <v>842259</v>
      </c>
      <c r="J8082">
        <v>460647</v>
      </c>
      <c r="K8082">
        <v>451462</v>
      </c>
      <c r="L8082">
        <v>382989</v>
      </c>
      <c r="M8082">
        <v>906742</v>
      </c>
      <c r="N8082">
        <v>512150</v>
      </c>
      <c r="O8082">
        <v>591050</v>
      </c>
      <c r="P8082">
        <v>458570</v>
      </c>
      <c r="Q8082">
        <v>999219</v>
      </c>
      <c r="R8082">
        <v>485139</v>
      </c>
      <c r="S8082">
        <v>590313</v>
      </c>
      <c r="T8082">
        <v>583382</v>
      </c>
      <c r="U8082">
        <v>677737</v>
      </c>
      <c r="V8082" s="1" t="s">
        <v>4495</v>
      </c>
      <c r="W8082" s="1" t="s">
        <v>2551</v>
      </c>
      <c r="X8082" s="5" t="s">
        <v>4512</v>
      </c>
      <c r="Y8082" s="5" t="s">
        <v>2740</v>
      </c>
      <c r="Z8082" s="5" t="s">
        <v>2788</v>
      </c>
      <c r="AA8082" s="5"/>
    </row>
    <row r="8083" spans="1:27" ht="12" customHeight="1" x14ac:dyDescent="0.15">
      <c r="A8083" s="1" t="s">
        <v>2061</v>
      </c>
      <c r="B8083" s="1" t="s">
        <v>45</v>
      </c>
      <c r="C8083" s="1" t="s">
        <v>23</v>
      </c>
      <c r="D8083" s="1" t="s">
        <v>2527</v>
      </c>
      <c r="E8083" s="1" t="s">
        <v>10</v>
      </c>
      <c r="F8083" s="1" t="s">
        <v>2078</v>
      </c>
      <c r="G8083" s="1" t="s">
        <v>22</v>
      </c>
      <c r="H8083" s="1" t="s">
        <v>2065</v>
      </c>
      <c r="I8083">
        <v>0</v>
      </c>
      <c r="J8083">
        <v>0</v>
      </c>
      <c r="K8083">
        <v>0</v>
      </c>
      <c r="L8083">
        <v>0</v>
      </c>
      <c r="M8083">
        <v>0</v>
      </c>
      <c r="N8083">
        <v>0</v>
      </c>
      <c r="O8083">
        <v>0</v>
      </c>
      <c r="P8083">
        <v>0</v>
      </c>
      <c r="Q8083">
        <v>0</v>
      </c>
      <c r="R8083">
        <v>0</v>
      </c>
      <c r="S8083">
        <v>0</v>
      </c>
      <c r="T8083">
        <v>0</v>
      </c>
      <c r="U8083">
        <v>0</v>
      </c>
      <c r="V8083" s="1" t="s">
        <v>4495</v>
      </c>
      <c r="W8083" s="1" t="s">
        <v>2551</v>
      </c>
      <c r="X8083" s="5" t="s">
        <v>4512</v>
      </c>
      <c r="Y8083" s="5" t="s">
        <v>2558</v>
      </c>
      <c r="Z8083" s="5" t="s">
        <v>4499</v>
      </c>
      <c r="AA8083" s="5"/>
    </row>
    <row r="8084" spans="1:27" ht="12" customHeight="1" x14ac:dyDescent="0.15">
      <c r="A8084" s="1" t="s">
        <v>2061</v>
      </c>
      <c r="B8084" s="1" t="s">
        <v>45</v>
      </c>
      <c r="C8084" s="1" t="s">
        <v>77</v>
      </c>
      <c r="D8084" s="1" t="s">
        <v>2527</v>
      </c>
      <c r="E8084" s="1" t="s">
        <v>10</v>
      </c>
      <c r="F8084" s="1" t="s">
        <v>2078</v>
      </c>
      <c r="G8084" s="1" t="s">
        <v>24</v>
      </c>
      <c r="H8084" s="1" t="s">
        <v>2065</v>
      </c>
      <c r="I8084">
        <v>523</v>
      </c>
      <c r="J8084">
        <v>561</v>
      </c>
      <c r="K8084">
        <v>571</v>
      </c>
      <c r="L8084">
        <v>574</v>
      </c>
      <c r="M8084">
        <v>337</v>
      </c>
      <c r="N8084">
        <v>430</v>
      </c>
      <c r="O8084">
        <v>428</v>
      </c>
      <c r="P8084">
        <v>388</v>
      </c>
      <c r="Q8084">
        <v>421</v>
      </c>
      <c r="R8084">
        <v>493</v>
      </c>
      <c r="S8084">
        <v>437</v>
      </c>
      <c r="T8084">
        <v>453</v>
      </c>
      <c r="U8084">
        <v>498</v>
      </c>
      <c r="V8084" s="1" t="s">
        <v>4495</v>
      </c>
      <c r="W8084" s="1" t="s">
        <v>2551</v>
      </c>
      <c r="X8084" s="5" t="s">
        <v>4512</v>
      </c>
      <c r="Y8084" s="5" t="s">
        <v>2559</v>
      </c>
      <c r="Z8084" s="5" t="s">
        <v>4499</v>
      </c>
      <c r="AA8084" s="5"/>
    </row>
    <row r="8085" spans="1:27" ht="12" customHeight="1" x14ac:dyDescent="0.15">
      <c r="A8085" s="1" t="s">
        <v>2061</v>
      </c>
      <c r="B8085" s="1" t="s">
        <v>47</v>
      </c>
      <c r="C8085" s="1" t="s">
        <v>15</v>
      </c>
      <c r="D8085" s="1" t="s">
        <v>2527</v>
      </c>
      <c r="E8085" s="1" t="s">
        <v>10</v>
      </c>
      <c r="F8085" s="1" t="s">
        <v>2079</v>
      </c>
      <c r="G8085" s="1" t="s">
        <v>2064</v>
      </c>
      <c r="H8085" s="1" t="s">
        <v>2065</v>
      </c>
      <c r="I8085">
        <v>442</v>
      </c>
      <c r="J8085">
        <v>385</v>
      </c>
      <c r="K8085">
        <v>357</v>
      </c>
      <c r="L8085">
        <v>415</v>
      </c>
      <c r="M8085">
        <v>389</v>
      </c>
      <c r="N8085">
        <v>341</v>
      </c>
      <c r="O8085">
        <v>371</v>
      </c>
      <c r="P8085">
        <v>372</v>
      </c>
      <c r="Q8085">
        <v>379</v>
      </c>
      <c r="R8085">
        <v>366</v>
      </c>
      <c r="S8085">
        <v>332</v>
      </c>
      <c r="T8085">
        <v>354</v>
      </c>
      <c r="U8085">
        <v>441</v>
      </c>
      <c r="V8085" s="1" t="s">
        <v>4495</v>
      </c>
      <c r="W8085" s="1" t="s">
        <v>2551</v>
      </c>
      <c r="X8085" s="5" t="s">
        <v>4513</v>
      </c>
      <c r="Y8085" s="5" t="s">
        <v>4498</v>
      </c>
      <c r="Z8085" s="5" t="s">
        <v>4499</v>
      </c>
      <c r="AA8085" s="5"/>
    </row>
    <row r="8086" spans="1:27" ht="12" customHeight="1" x14ac:dyDescent="0.15">
      <c r="A8086" s="1" t="s">
        <v>2061</v>
      </c>
      <c r="B8086" s="1" t="s">
        <v>47</v>
      </c>
      <c r="C8086" s="1" t="s">
        <v>17</v>
      </c>
      <c r="D8086" s="1" t="s">
        <v>2527</v>
      </c>
      <c r="E8086" s="1" t="s">
        <v>10</v>
      </c>
      <c r="F8086" s="1" t="s">
        <v>2079</v>
      </c>
      <c r="G8086" s="1" t="s">
        <v>5118</v>
      </c>
      <c r="H8086" s="1" t="s">
        <v>2065</v>
      </c>
      <c r="I8086">
        <v>91</v>
      </c>
      <c r="J8086">
        <v>82</v>
      </c>
      <c r="K8086">
        <v>65</v>
      </c>
      <c r="L8086">
        <v>68</v>
      </c>
      <c r="M8086">
        <v>59</v>
      </c>
      <c r="N8086">
        <v>61</v>
      </c>
      <c r="O8086">
        <v>68</v>
      </c>
      <c r="P8086">
        <v>66</v>
      </c>
      <c r="Q8086">
        <v>63</v>
      </c>
      <c r="R8086">
        <v>66</v>
      </c>
      <c r="S8086">
        <v>52</v>
      </c>
      <c r="T8086">
        <v>57</v>
      </c>
      <c r="U8086">
        <v>64</v>
      </c>
      <c r="V8086" s="1" t="s">
        <v>4495</v>
      </c>
      <c r="W8086" s="1" t="s">
        <v>2551</v>
      </c>
      <c r="X8086" s="5" t="s">
        <v>4513</v>
      </c>
      <c r="Y8086" s="5" t="s">
        <v>2555</v>
      </c>
      <c r="Z8086" s="5" t="s">
        <v>4499</v>
      </c>
      <c r="AA8086" s="5"/>
    </row>
    <row r="8087" spans="1:27" ht="12" customHeight="1" x14ac:dyDescent="0.15">
      <c r="A8087" s="1" t="s">
        <v>2061</v>
      </c>
      <c r="B8087" s="1" t="s">
        <v>47</v>
      </c>
      <c r="C8087" s="1" t="s">
        <v>19</v>
      </c>
      <c r="D8087" s="1" t="s">
        <v>2527</v>
      </c>
      <c r="E8087" s="1" t="s">
        <v>10</v>
      </c>
      <c r="F8087" s="1" t="s">
        <v>2079</v>
      </c>
      <c r="G8087" s="1" t="s">
        <v>242</v>
      </c>
      <c r="H8087" s="1" t="s">
        <v>2065</v>
      </c>
      <c r="I8087">
        <v>525</v>
      </c>
      <c r="J8087">
        <v>452</v>
      </c>
      <c r="K8087">
        <v>411</v>
      </c>
      <c r="L8087">
        <v>497</v>
      </c>
      <c r="M8087">
        <v>449</v>
      </c>
      <c r="N8087">
        <v>410</v>
      </c>
      <c r="O8087">
        <v>434</v>
      </c>
      <c r="P8087">
        <v>425</v>
      </c>
      <c r="Q8087">
        <v>443</v>
      </c>
      <c r="R8087">
        <v>406</v>
      </c>
      <c r="S8087">
        <v>387</v>
      </c>
      <c r="T8087">
        <v>420</v>
      </c>
      <c r="U8087">
        <v>483</v>
      </c>
      <c r="V8087" s="1" t="s">
        <v>4495</v>
      </c>
      <c r="W8087" s="1" t="s">
        <v>2551</v>
      </c>
      <c r="X8087" s="5" t="s">
        <v>4513</v>
      </c>
      <c r="Y8087" s="5" t="s">
        <v>2557</v>
      </c>
      <c r="Z8087" s="5" t="s">
        <v>4499</v>
      </c>
      <c r="AA8087" s="5"/>
    </row>
    <row r="8088" spans="1:27" ht="12" customHeight="1" x14ac:dyDescent="0.15">
      <c r="A8088" s="1" t="s">
        <v>2061</v>
      </c>
      <c r="B8088" s="1" t="s">
        <v>47</v>
      </c>
      <c r="C8088" s="1" t="s">
        <v>21</v>
      </c>
      <c r="D8088" s="1" t="s">
        <v>2527</v>
      </c>
      <c r="E8088" s="1" t="s">
        <v>10</v>
      </c>
      <c r="F8088" s="1" t="s">
        <v>2079</v>
      </c>
      <c r="G8088" s="1" t="s">
        <v>245</v>
      </c>
      <c r="H8088" s="1" t="s">
        <v>306</v>
      </c>
      <c r="I8088">
        <v>2814341</v>
      </c>
      <c r="J8088">
        <v>2606426</v>
      </c>
      <c r="K8088">
        <v>2345562</v>
      </c>
      <c r="L8088">
        <v>2824923</v>
      </c>
      <c r="M8088">
        <v>2696906</v>
      </c>
      <c r="N8088">
        <v>2319525</v>
      </c>
      <c r="O8088">
        <v>2487146</v>
      </c>
      <c r="P8088">
        <v>2422217</v>
      </c>
      <c r="Q8088">
        <v>2456812</v>
      </c>
      <c r="R8088">
        <v>2378237</v>
      </c>
      <c r="S8088">
        <v>2035231</v>
      </c>
      <c r="T8088">
        <v>2310668</v>
      </c>
      <c r="U8088">
        <v>2831228</v>
      </c>
      <c r="V8088" s="1" t="s">
        <v>4495</v>
      </c>
      <c r="W8088" s="1" t="s">
        <v>2551</v>
      </c>
      <c r="X8088" s="5" t="s">
        <v>4513</v>
      </c>
      <c r="Y8088" s="5" t="s">
        <v>2740</v>
      </c>
      <c r="Z8088" s="5" t="s">
        <v>2788</v>
      </c>
      <c r="AA8088" s="5"/>
    </row>
    <row r="8089" spans="1:27" ht="12" customHeight="1" x14ac:dyDescent="0.15">
      <c r="A8089" s="1" t="s">
        <v>2061</v>
      </c>
      <c r="B8089" s="1" t="s">
        <v>47</v>
      </c>
      <c r="C8089" s="1" t="s">
        <v>23</v>
      </c>
      <c r="D8089" s="1" t="s">
        <v>2527</v>
      </c>
      <c r="E8089" s="1" t="s">
        <v>10</v>
      </c>
      <c r="F8089" s="1" t="s">
        <v>2079</v>
      </c>
      <c r="G8089" s="1" t="s">
        <v>22</v>
      </c>
      <c r="H8089" s="1" t="s">
        <v>2065</v>
      </c>
      <c r="I8089">
        <v>0</v>
      </c>
      <c r="J8089">
        <v>0</v>
      </c>
      <c r="K8089">
        <v>0</v>
      </c>
      <c r="L8089">
        <v>0</v>
      </c>
      <c r="M8089">
        <v>0</v>
      </c>
      <c r="N8089">
        <v>0</v>
      </c>
      <c r="O8089">
        <v>0</v>
      </c>
      <c r="P8089">
        <v>0</v>
      </c>
      <c r="Q8089">
        <v>0</v>
      </c>
      <c r="R8089">
        <v>0</v>
      </c>
      <c r="S8089">
        <v>0</v>
      </c>
      <c r="T8089">
        <v>0</v>
      </c>
      <c r="U8089">
        <v>0</v>
      </c>
      <c r="V8089" s="1" t="s">
        <v>4495</v>
      </c>
      <c r="W8089" s="1" t="s">
        <v>2551</v>
      </c>
      <c r="X8089" s="5" t="s">
        <v>4513</v>
      </c>
      <c r="Y8089" s="5" t="s">
        <v>2558</v>
      </c>
      <c r="Z8089" s="5" t="s">
        <v>4499</v>
      </c>
      <c r="AA8089" s="5"/>
    </row>
    <row r="8090" spans="1:27" ht="12" customHeight="1" x14ac:dyDescent="0.15">
      <c r="A8090" s="1" t="s">
        <v>2061</v>
      </c>
      <c r="B8090" s="1" t="s">
        <v>47</v>
      </c>
      <c r="C8090" s="1" t="s">
        <v>77</v>
      </c>
      <c r="D8090" s="1" t="s">
        <v>2527</v>
      </c>
      <c r="E8090" s="1" t="s">
        <v>10</v>
      </c>
      <c r="F8090" s="1" t="s">
        <v>2079</v>
      </c>
      <c r="G8090" s="1" t="s">
        <v>24</v>
      </c>
      <c r="H8090" s="1" t="s">
        <v>2065</v>
      </c>
      <c r="I8090">
        <v>428</v>
      </c>
      <c r="J8090">
        <v>437</v>
      </c>
      <c r="K8090">
        <v>449</v>
      </c>
      <c r="L8090">
        <v>427</v>
      </c>
      <c r="M8090">
        <v>424</v>
      </c>
      <c r="N8090">
        <v>417</v>
      </c>
      <c r="O8090">
        <v>410</v>
      </c>
      <c r="P8090">
        <v>421</v>
      </c>
      <c r="Q8090">
        <v>419</v>
      </c>
      <c r="R8090">
        <v>442</v>
      </c>
      <c r="S8090">
        <v>437</v>
      </c>
      <c r="T8090">
        <v>423</v>
      </c>
      <c r="U8090">
        <v>430</v>
      </c>
      <c r="V8090" s="1" t="s">
        <v>4495</v>
      </c>
      <c r="W8090" s="1" t="s">
        <v>2551</v>
      </c>
      <c r="X8090" s="5" t="s">
        <v>4513</v>
      </c>
      <c r="Y8090" s="5" t="s">
        <v>2559</v>
      </c>
      <c r="Z8090" s="5" t="s">
        <v>4499</v>
      </c>
      <c r="AA8090" s="5"/>
    </row>
    <row r="8091" spans="1:27" ht="12" customHeight="1" x14ac:dyDescent="0.15">
      <c r="A8091" s="1" t="s">
        <v>2061</v>
      </c>
      <c r="B8091" s="1" t="s">
        <v>49</v>
      </c>
      <c r="C8091" s="1" t="s">
        <v>15</v>
      </c>
      <c r="D8091" s="1" t="s">
        <v>2527</v>
      </c>
      <c r="E8091" s="1" t="s">
        <v>10</v>
      </c>
      <c r="F8091" s="1" t="s">
        <v>2080</v>
      </c>
      <c r="G8091" s="1" t="s">
        <v>2064</v>
      </c>
      <c r="H8091" s="1" t="s">
        <v>2065</v>
      </c>
      <c r="I8091">
        <v>2408</v>
      </c>
      <c r="J8091">
        <v>2241</v>
      </c>
      <c r="K8091">
        <v>1896</v>
      </c>
      <c r="L8091">
        <v>2158</v>
      </c>
      <c r="M8091">
        <v>2078</v>
      </c>
      <c r="N8091">
        <v>1970</v>
      </c>
      <c r="O8091">
        <v>2260</v>
      </c>
      <c r="P8091">
        <v>2212</v>
      </c>
      <c r="Q8091">
        <v>2257</v>
      </c>
      <c r="R8091">
        <v>2019</v>
      </c>
      <c r="S8091">
        <v>1827</v>
      </c>
      <c r="T8091">
        <v>2007</v>
      </c>
      <c r="U8091">
        <v>2077</v>
      </c>
      <c r="V8091" s="1" t="s">
        <v>4495</v>
      </c>
      <c r="W8091" s="1" t="s">
        <v>2551</v>
      </c>
      <c r="X8091" s="5" t="s">
        <v>4514</v>
      </c>
      <c r="Y8091" s="5" t="s">
        <v>4498</v>
      </c>
      <c r="Z8091" s="5" t="s">
        <v>4499</v>
      </c>
      <c r="AA8091" s="5"/>
    </row>
    <row r="8092" spans="1:27" ht="12" customHeight="1" x14ac:dyDescent="0.15">
      <c r="A8092" s="1" t="s">
        <v>2061</v>
      </c>
      <c r="B8092" s="1" t="s">
        <v>49</v>
      </c>
      <c r="C8092" s="1" t="s">
        <v>17</v>
      </c>
      <c r="D8092" s="1" t="s">
        <v>2527</v>
      </c>
      <c r="E8092" s="1" t="s">
        <v>10</v>
      </c>
      <c r="F8092" s="1" t="s">
        <v>2080</v>
      </c>
      <c r="G8092" s="1" t="s">
        <v>5118</v>
      </c>
      <c r="H8092" s="1" t="s">
        <v>2065</v>
      </c>
      <c r="I8092">
        <v>1026</v>
      </c>
      <c r="J8092">
        <v>1003</v>
      </c>
      <c r="K8092">
        <v>771</v>
      </c>
      <c r="L8092">
        <v>979</v>
      </c>
      <c r="M8092">
        <v>944</v>
      </c>
      <c r="N8092">
        <v>828</v>
      </c>
      <c r="O8092">
        <v>964</v>
      </c>
      <c r="P8092">
        <v>986</v>
      </c>
      <c r="Q8092">
        <v>951</v>
      </c>
      <c r="R8092">
        <v>901</v>
      </c>
      <c r="S8092">
        <v>850</v>
      </c>
      <c r="T8092">
        <v>863</v>
      </c>
      <c r="U8092">
        <v>895</v>
      </c>
      <c r="V8092" s="1" t="s">
        <v>4495</v>
      </c>
      <c r="W8092" s="1" t="s">
        <v>2551</v>
      </c>
      <c r="X8092" s="5" t="s">
        <v>4514</v>
      </c>
      <c r="Y8092" s="5" t="s">
        <v>2555</v>
      </c>
      <c r="Z8092" s="5" t="s">
        <v>4499</v>
      </c>
      <c r="AA8092" s="5"/>
    </row>
    <row r="8093" spans="1:27" ht="12" customHeight="1" x14ac:dyDescent="0.15">
      <c r="A8093" s="1" t="s">
        <v>2061</v>
      </c>
      <c r="B8093" s="1" t="s">
        <v>49</v>
      </c>
      <c r="C8093" s="1" t="s">
        <v>19</v>
      </c>
      <c r="D8093" s="1" t="s">
        <v>2527</v>
      </c>
      <c r="E8093" s="1" t="s">
        <v>10</v>
      </c>
      <c r="F8093" s="1" t="s">
        <v>2080</v>
      </c>
      <c r="G8093" s="1" t="s">
        <v>242</v>
      </c>
      <c r="H8093" s="1" t="s">
        <v>2065</v>
      </c>
      <c r="I8093">
        <v>3113</v>
      </c>
      <c r="J8093">
        <v>2940</v>
      </c>
      <c r="K8093">
        <v>2491</v>
      </c>
      <c r="L8093">
        <v>2881</v>
      </c>
      <c r="M8093">
        <v>2797</v>
      </c>
      <c r="N8093">
        <v>2597</v>
      </c>
      <c r="O8093">
        <v>2977</v>
      </c>
      <c r="P8093">
        <v>2956</v>
      </c>
      <c r="Q8093">
        <v>2894</v>
      </c>
      <c r="R8093">
        <v>2628</v>
      </c>
      <c r="S8093">
        <v>2466</v>
      </c>
      <c r="T8093">
        <v>2609</v>
      </c>
      <c r="U8093">
        <v>2762</v>
      </c>
      <c r="V8093" s="1" t="s">
        <v>4495</v>
      </c>
      <c r="W8093" s="1" t="s">
        <v>2551</v>
      </c>
      <c r="X8093" s="5" t="s">
        <v>4514</v>
      </c>
      <c r="Y8093" s="5" t="s">
        <v>2557</v>
      </c>
      <c r="Z8093" s="5" t="s">
        <v>4499</v>
      </c>
      <c r="AA8093" s="5"/>
    </row>
    <row r="8094" spans="1:27" ht="12" customHeight="1" x14ac:dyDescent="0.15">
      <c r="A8094" s="1" t="s">
        <v>2061</v>
      </c>
      <c r="B8094" s="1" t="s">
        <v>49</v>
      </c>
      <c r="C8094" s="1" t="s">
        <v>21</v>
      </c>
      <c r="D8094" s="1" t="s">
        <v>2527</v>
      </c>
      <c r="E8094" s="1" t="s">
        <v>10</v>
      </c>
      <c r="F8094" s="1" t="s">
        <v>2080</v>
      </c>
      <c r="G8094" s="1" t="s">
        <v>245</v>
      </c>
      <c r="H8094" s="1" t="s">
        <v>306</v>
      </c>
      <c r="I8094">
        <v>25489474</v>
      </c>
      <c r="J8094">
        <v>24416471</v>
      </c>
      <c r="K8094">
        <v>19579862</v>
      </c>
      <c r="L8094">
        <v>23671157</v>
      </c>
      <c r="M8094">
        <v>23573701</v>
      </c>
      <c r="N8094">
        <v>21554602</v>
      </c>
      <c r="O8094">
        <v>24524413</v>
      </c>
      <c r="P8094">
        <v>24667487</v>
      </c>
      <c r="Q8094">
        <v>24761270</v>
      </c>
      <c r="R8094">
        <v>23280257</v>
      </c>
      <c r="S8094">
        <v>20255083</v>
      </c>
      <c r="T8094">
        <v>22096661</v>
      </c>
      <c r="U8094">
        <v>24143679</v>
      </c>
      <c r="V8094" s="1" t="s">
        <v>4495</v>
      </c>
      <c r="W8094" s="1" t="s">
        <v>2551</v>
      </c>
      <c r="X8094" s="5" t="s">
        <v>4514</v>
      </c>
      <c r="Y8094" s="5" t="s">
        <v>2740</v>
      </c>
      <c r="Z8094" s="5" t="s">
        <v>2788</v>
      </c>
      <c r="AA8094" s="5"/>
    </row>
    <row r="8095" spans="1:27" ht="12" customHeight="1" x14ac:dyDescent="0.15">
      <c r="A8095" s="1" t="s">
        <v>2061</v>
      </c>
      <c r="B8095" s="1" t="s">
        <v>49</v>
      </c>
      <c r="C8095" s="1" t="s">
        <v>23</v>
      </c>
      <c r="D8095" s="1" t="s">
        <v>2527</v>
      </c>
      <c r="E8095" s="1" t="s">
        <v>10</v>
      </c>
      <c r="F8095" s="1" t="s">
        <v>2080</v>
      </c>
      <c r="G8095" s="1" t="s">
        <v>22</v>
      </c>
      <c r="H8095" s="1" t="s">
        <v>2065</v>
      </c>
      <c r="I8095">
        <v>241</v>
      </c>
      <c r="J8095">
        <v>219</v>
      </c>
      <c r="K8095">
        <v>171</v>
      </c>
      <c r="L8095">
        <v>213</v>
      </c>
      <c r="M8095">
        <v>205</v>
      </c>
      <c r="N8095">
        <v>184</v>
      </c>
      <c r="O8095">
        <v>214</v>
      </c>
      <c r="P8095">
        <v>204</v>
      </c>
      <c r="Q8095">
        <v>208</v>
      </c>
      <c r="R8095">
        <v>183</v>
      </c>
      <c r="S8095">
        <v>167</v>
      </c>
      <c r="T8095">
        <v>180</v>
      </c>
      <c r="U8095">
        <v>191</v>
      </c>
      <c r="V8095" s="1" t="s">
        <v>4495</v>
      </c>
      <c r="W8095" s="1" t="s">
        <v>2551</v>
      </c>
      <c r="X8095" s="5" t="s">
        <v>4514</v>
      </c>
      <c r="Y8095" s="5" t="s">
        <v>2558</v>
      </c>
      <c r="Z8095" s="5" t="s">
        <v>4499</v>
      </c>
      <c r="AA8095" s="5"/>
    </row>
    <row r="8096" spans="1:27" ht="12" customHeight="1" x14ac:dyDescent="0.15">
      <c r="A8096" s="1" t="s">
        <v>2061</v>
      </c>
      <c r="B8096" s="1" t="s">
        <v>49</v>
      </c>
      <c r="C8096" s="1" t="s">
        <v>77</v>
      </c>
      <c r="D8096" s="1" t="s">
        <v>2527</v>
      </c>
      <c r="E8096" s="1" t="s">
        <v>10</v>
      </c>
      <c r="F8096" s="1" t="s">
        <v>2080</v>
      </c>
      <c r="G8096" s="1" t="s">
        <v>24</v>
      </c>
      <c r="H8096" s="1" t="s">
        <v>2065</v>
      </c>
      <c r="I8096">
        <v>1404</v>
      </c>
      <c r="J8096">
        <v>1424</v>
      </c>
      <c r="K8096">
        <v>1356</v>
      </c>
      <c r="L8096">
        <v>1342</v>
      </c>
      <c r="M8096">
        <v>1306</v>
      </c>
      <c r="N8096">
        <v>1253</v>
      </c>
      <c r="O8096">
        <v>1225</v>
      </c>
      <c r="P8096">
        <v>1199</v>
      </c>
      <c r="Q8096">
        <v>1232</v>
      </c>
      <c r="R8096">
        <v>1273</v>
      </c>
      <c r="S8096">
        <v>1234</v>
      </c>
      <c r="T8096">
        <v>1239</v>
      </c>
      <c r="U8096">
        <v>1219</v>
      </c>
      <c r="V8096" s="1" t="s">
        <v>4495</v>
      </c>
      <c r="W8096" s="1" t="s">
        <v>2551</v>
      </c>
      <c r="X8096" s="5" t="s">
        <v>4514</v>
      </c>
      <c r="Y8096" s="5" t="s">
        <v>2559</v>
      </c>
      <c r="Z8096" s="5" t="s">
        <v>4499</v>
      </c>
      <c r="AA8096" s="5"/>
    </row>
    <row r="8097" spans="1:27" ht="12" customHeight="1" x14ac:dyDescent="0.15">
      <c r="A8097" s="1" t="s">
        <v>2061</v>
      </c>
      <c r="B8097" s="1" t="s">
        <v>51</v>
      </c>
      <c r="C8097" s="1" t="s">
        <v>15</v>
      </c>
      <c r="D8097" s="1" t="s">
        <v>2527</v>
      </c>
      <c r="E8097" s="1" t="s">
        <v>10</v>
      </c>
      <c r="F8097" s="1" t="s">
        <v>2081</v>
      </c>
      <c r="G8097" s="1" t="s">
        <v>2064</v>
      </c>
      <c r="H8097" s="1" t="s">
        <v>2065</v>
      </c>
      <c r="I8097">
        <v>701</v>
      </c>
      <c r="J8097">
        <v>664</v>
      </c>
      <c r="K8097">
        <v>518</v>
      </c>
      <c r="L8097">
        <v>593</v>
      </c>
      <c r="M8097">
        <v>604</v>
      </c>
      <c r="N8097">
        <v>563</v>
      </c>
      <c r="O8097">
        <v>646</v>
      </c>
      <c r="P8097">
        <v>613</v>
      </c>
      <c r="Q8097">
        <v>639</v>
      </c>
      <c r="R8097">
        <v>573</v>
      </c>
      <c r="S8097">
        <v>516</v>
      </c>
      <c r="T8097">
        <v>567</v>
      </c>
      <c r="U8097">
        <v>592</v>
      </c>
      <c r="V8097" s="1" t="s">
        <v>4495</v>
      </c>
      <c r="W8097" s="1" t="s">
        <v>2551</v>
      </c>
      <c r="X8097" s="5" t="s">
        <v>4515</v>
      </c>
      <c r="Y8097" s="5" t="s">
        <v>4498</v>
      </c>
      <c r="Z8097" s="5" t="s">
        <v>4499</v>
      </c>
      <c r="AA8097" s="5"/>
    </row>
    <row r="8098" spans="1:27" ht="12" customHeight="1" x14ac:dyDescent="0.15">
      <c r="A8098" s="1" t="s">
        <v>2061</v>
      </c>
      <c r="B8098" s="1" t="s">
        <v>51</v>
      </c>
      <c r="C8098" s="1" t="s">
        <v>17</v>
      </c>
      <c r="D8098" s="1" t="s">
        <v>2527</v>
      </c>
      <c r="E8098" s="1" t="s">
        <v>10</v>
      </c>
      <c r="F8098" s="1" t="s">
        <v>2081</v>
      </c>
      <c r="G8098" s="1" t="s">
        <v>5118</v>
      </c>
      <c r="H8098" s="1" t="s">
        <v>2065</v>
      </c>
      <c r="I8098">
        <v>385</v>
      </c>
      <c r="J8098">
        <v>376</v>
      </c>
      <c r="K8098">
        <v>303</v>
      </c>
      <c r="L8098">
        <v>350</v>
      </c>
      <c r="M8098">
        <v>345</v>
      </c>
      <c r="N8098">
        <v>321</v>
      </c>
      <c r="O8098">
        <v>356</v>
      </c>
      <c r="P8098">
        <v>348</v>
      </c>
      <c r="Q8098">
        <v>354</v>
      </c>
      <c r="R8098">
        <v>333</v>
      </c>
      <c r="S8098">
        <v>297</v>
      </c>
      <c r="T8098">
        <v>315</v>
      </c>
      <c r="U8098">
        <v>335</v>
      </c>
      <c r="V8098" s="1" t="s">
        <v>4495</v>
      </c>
      <c r="W8098" s="1" t="s">
        <v>2551</v>
      </c>
      <c r="X8098" s="5" t="s">
        <v>4515</v>
      </c>
      <c r="Y8098" s="5" t="s">
        <v>2555</v>
      </c>
      <c r="Z8098" s="5" t="s">
        <v>4499</v>
      </c>
      <c r="AA8098" s="5"/>
    </row>
    <row r="8099" spans="1:27" ht="12" customHeight="1" x14ac:dyDescent="0.15">
      <c r="A8099" s="1" t="s">
        <v>2061</v>
      </c>
      <c r="B8099" s="1" t="s">
        <v>51</v>
      </c>
      <c r="C8099" s="1" t="s">
        <v>19</v>
      </c>
      <c r="D8099" s="1" t="s">
        <v>2527</v>
      </c>
      <c r="E8099" s="1" t="s">
        <v>10</v>
      </c>
      <c r="F8099" s="1" t="s">
        <v>2081</v>
      </c>
      <c r="G8099" s="1" t="s">
        <v>242</v>
      </c>
      <c r="H8099" s="1" t="s">
        <v>2065</v>
      </c>
      <c r="I8099">
        <v>865</v>
      </c>
      <c r="J8099">
        <v>842</v>
      </c>
      <c r="K8099">
        <v>645</v>
      </c>
      <c r="L8099">
        <v>742</v>
      </c>
      <c r="M8099">
        <v>749</v>
      </c>
      <c r="N8099">
        <v>699</v>
      </c>
      <c r="O8099">
        <v>790</v>
      </c>
      <c r="P8099">
        <v>767</v>
      </c>
      <c r="Q8099">
        <v>792</v>
      </c>
      <c r="R8099">
        <v>695</v>
      </c>
      <c r="S8099">
        <v>656</v>
      </c>
      <c r="T8099">
        <v>691</v>
      </c>
      <c r="U8099">
        <v>764</v>
      </c>
      <c r="V8099" s="1" t="s">
        <v>4495</v>
      </c>
      <c r="W8099" s="1" t="s">
        <v>2551</v>
      </c>
      <c r="X8099" s="5" t="s">
        <v>4515</v>
      </c>
      <c r="Y8099" s="5" t="s">
        <v>2557</v>
      </c>
      <c r="Z8099" s="5" t="s">
        <v>4499</v>
      </c>
      <c r="AA8099" s="5"/>
    </row>
    <row r="8100" spans="1:27" ht="12" customHeight="1" x14ac:dyDescent="0.15">
      <c r="A8100" s="1" t="s">
        <v>2061</v>
      </c>
      <c r="B8100" s="1" t="s">
        <v>51</v>
      </c>
      <c r="C8100" s="1" t="s">
        <v>21</v>
      </c>
      <c r="D8100" s="1" t="s">
        <v>2527</v>
      </c>
      <c r="E8100" s="1" t="s">
        <v>10</v>
      </c>
      <c r="F8100" s="1" t="s">
        <v>2081</v>
      </c>
      <c r="G8100" s="1" t="s">
        <v>245</v>
      </c>
      <c r="H8100" s="1" t="s">
        <v>306</v>
      </c>
      <c r="I8100">
        <v>9857544</v>
      </c>
      <c r="J8100">
        <v>9513126</v>
      </c>
      <c r="K8100">
        <v>7479086</v>
      </c>
      <c r="L8100">
        <v>8909973</v>
      </c>
      <c r="M8100">
        <v>9111081</v>
      </c>
      <c r="N8100">
        <v>8101839</v>
      </c>
      <c r="O8100">
        <v>9273522</v>
      </c>
      <c r="P8100">
        <v>9159956</v>
      </c>
      <c r="Q8100">
        <v>9388722</v>
      </c>
      <c r="R8100">
        <v>8731991</v>
      </c>
      <c r="S8100">
        <v>7732304</v>
      </c>
      <c r="T8100">
        <v>8463360</v>
      </c>
      <c r="U8100">
        <v>9307997</v>
      </c>
      <c r="V8100" s="1" t="s">
        <v>4495</v>
      </c>
      <c r="W8100" s="1" t="s">
        <v>2551</v>
      </c>
      <c r="X8100" s="5" t="s">
        <v>4515</v>
      </c>
      <c r="Y8100" s="5" t="s">
        <v>2740</v>
      </c>
      <c r="Z8100" s="5" t="s">
        <v>2788</v>
      </c>
      <c r="AA8100" s="5"/>
    </row>
    <row r="8101" spans="1:27" ht="12" customHeight="1" x14ac:dyDescent="0.15">
      <c r="A8101" s="1" t="s">
        <v>2061</v>
      </c>
      <c r="B8101" s="1" t="s">
        <v>51</v>
      </c>
      <c r="C8101" s="1" t="s">
        <v>23</v>
      </c>
      <c r="D8101" s="1" t="s">
        <v>2527</v>
      </c>
      <c r="E8101" s="1" t="s">
        <v>10</v>
      </c>
      <c r="F8101" s="1" t="s">
        <v>2081</v>
      </c>
      <c r="G8101" s="1" t="s">
        <v>22</v>
      </c>
      <c r="H8101" s="1" t="s">
        <v>2065</v>
      </c>
      <c r="I8101">
        <v>221</v>
      </c>
      <c r="J8101">
        <v>200</v>
      </c>
      <c r="K8101">
        <v>152</v>
      </c>
      <c r="L8101">
        <v>192</v>
      </c>
      <c r="M8101">
        <v>186</v>
      </c>
      <c r="N8101">
        <v>167</v>
      </c>
      <c r="O8101">
        <v>195</v>
      </c>
      <c r="P8101">
        <v>188</v>
      </c>
      <c r="Q8101">
        <v>185</v>
      </c>
      <c r="R8101">
        <v>165</v>
      </c>
      <c r="S8101">
        <v>150</v>
      </c>
      <c r="T8101">
        <v>162</v>
      </c>
      <c r="U8101">
        <v>174</v>
      </c>
      <c r="V8101" s="1" t="s">
        <v>4495</v>
      </c>
      <c r="W8101" s="1" t="s">
        <v>2551</v>
      </c>
      <c r="X8101" s="5" t="s">
        <v>4515</v>
      </c>
      <c r="Y8101" s="5" t="s">
        <v>2558</v>
      </c>
      <c r="Z8101" s="5" t="s">
        <v>4499</v>
      </c>
      <c r="AA8101" s="5"/>
    </row>
    <row r="8102" spans="1:27" ht="12" customHeight="1" x14ac:dyDescent="0.15">
      <c r="A8102" s="1" t="s">
        <v>2061</v>
      </c>
      <c r="B8102" s="1" t="s">
        <v>51</v>
      </c>
      <c r="C8102" s="1" t="s">
        <v>77</v>
      </c>
      <c r="D8102" s="1" t="s">
        <v>2527</v>
      </c>
      <c r="E8102" s="1" t="s">
        <v>10</v>
      </c>
      <c r="F8102" s="1" t="s">
        <v>2081</v>
      </c>
      <c r="G8102" s="1" t="s">
        <v>24</v>
      </c>
      <c r="H8102" s="1" t="s">
        <v>2065</v>
      </c>
      <c r="I8102">
        <v>436</v>
      </c>
      <c r="J8102">
        <v>405</v>
      </c>
      <c r="K8102">
        <v>397</v>
      </c>
      <c r="L8102">
        <v>380</v>
      </c>
      <c r="M8102">
        <v>367</v>
      </c>
      <c r="N8102">
        <v>350</v>
      </c>
      <c r="O8102">
        <v>336</v>
      </c>
      <c r="P8102">
        <v>312</v>
      </c>
      <c r="Q8102">
        <v>293</v>
      </c>
      <c r="R8102">
        <v>301</v>
      </c>
      <c r="S8102">
        <v>286</v>
      </c>
      <c r="T8102">
        <v>282</v>
      </c>
      <c r="U8102">
        <v>249</v>
      </c>
      <c r="V8102" s="1" t="s">
        <v>4495</v>
      </c>
      <c r="W8102" s="1" t="s">
        <v>2551</v>
      </c>
      <c r="X8102" s="5" t="s">
        <v>4515</v>
      </c>
      <c r="Y8102" s="5" t="s">
        <v>2559</v>
      </c>
      <c r="Z8102" s="5" t="s">
        <v>4499</v>
      </c>
      <c r="AA8102" s="5"/>
    </row>
    <row r="8103" spans="1:27" ht="12" customHeight="1" x14ac:dyDescent="0.15">
      <c r="A8103" s="1" t="s">
        <v>2061</v>
      </c>
      <c r="B8103" s="1" t="s">
        <v>53</v>
      </c>
      <c r="C8103" s="1" t="s">
        <v>15</v>
      </c>
      <c r="D8103" s="1" t="s">
        <v>2527</v>
      </c>
      <c r="E8103" s="1" t="s">
        <v>10</v>
      </c>
      <c r="F8103" s="1" t="s">
        <v>2082</v>
      </c>
      <c r="G8103" s="1" t="s">
        <v>2064</v>
      </c>
      <c r="H8103" s="1" t="s">
        <v>2065</v>
      </c>
      <c r="I8103">
        <v>2872</v>
      </c>
      <c r="J8103">
        <v>2339</v>
      </c>
      <c r="K8103">
        <v>1801</v>
      </c>
      <c r="L8103">
        <v>2454</v>
      </c>
      <c r="M8103">
        <v>2575</v>
      </c>
      <c r="N8103">
        <v>2074</v>
      </c>
      <c r="O8103">
        <v>2772</v>
      </c>
      <c r="P8103">
        <v>2681</v>
      </c>
      <c r="Q8103">
        <v>2915</v>
      </c>
      <c r="R8103">
        <v>2631</v>
      </c>
      <c r="S8103">
        <v>2376</v>
      </c>
      <c r="T8103">
        <v>2649</v>
      </c>
      <c r="U8103">
        <v>2986</v>
      </c>
      <c r="V8103" s="1" t="s">
        <v>4495</v>
      </c>
      <c r="W8103" s="1" t="s">
        <v>2551</v>
      </c>
      <c r="X8103" s="5" t="s">
        <v>4516</v>
      </c>
      <c r="Y8103" s="5" t="s">
        <v>4498</v>
      </c>
      <c r="Z8103" s="5" t="s">
        <v>4499</v>
      </c>
      <c r="AA8103" s="5"/>
    </row>
    <row r="8104" spans="1:27" ht="12" customHeight="1" x14ac:dyDescent="0.15">
      <c r="A8104" s="1" t="s">
        <v>2061</v>
      </c>
      <c r="B8104" s="1" t="s">
        <v>53</v>
      </c>
      <c r="C8104" s="1" t="s">
        <v>17</v>
      </c>
      <c r="D8104" s="1" t="s">
        <v>2527</v>
      </c>
      <c r="E8104" s="1" t="s">
        <v>10</v>
      </c>
      <c r="F8104" s="1" t="s">
        <v>2082</v>
      </c>
      <c r="G8104" s="1" t="s">
        <v>5118</v>
      </c>
      <c r="H8104" s="1" t="s">
        <v>2065</v>
      </c>
      <c r="I8104">
        <v>15</v>
      </c>
      <c r="J8104">
        <v>10</v>
      </c>
      <c r="K8104">
        <v>7</v>
      </c>
      <c r="L8104">
        <v>320</v>
      </c>
      <c r="M8104">
        <v>145</v>
      </c>
      <c r="N8104">
        <v>121</v>
      </c>
      <c r="O8104">
        <v>232</v>
      </c>
      <c r="P8104">
        <v>178</v>
      </c>
      <c r="Q8104">
        <v>291</v>
      </c>
      <c r="R8104">
        <v>244</v>
      </c>
      <c r="S8104">
        <v>176</v>
      </c>
      <c r="T8104">
        <v>230</v>
      </c>
      <c r="U8104">
        <v>197</v>
      </c>
      <c r="V8104" s="1" t="s">
        <v>4495</v>
      </c>
      <c r="W8104" s="1" t="s">
        <v>2551</v>
      </c>
      <c r="X8104" s="5" t="s">
        <v>4516</v>
      </c>
      <c r="Y8104" s="5" t="s">
        <v>2555</v>
      </c>
      <c r="Z8104" s="5" t="s">
        <v>4499</v>
      </c>
      <c r="AA8104" s="5"/>
    </row>
    <row r="8105" spans="1:27" ht="12" customHeight="1" x14ac:dyDescent="0.15">
      <c r="A8105" s="1" t="s">
        <v>2061</v>
      </c>
      <c r="B8105" s="1" t="s">
        <v>53</v>
      </c>
      <c r="C8105" s="1" t="s">
        <v>19</v>
      </c>
      <c r="D8105" s="1" t="s">
        <v>2527</v>
      </c>
      <c r="E8105" s="1" t="s">
        <v>10</v>
      </c>
      <c r="F8105" s="1" t="s">
        <v>2082</v>
      </c>
      <c r="G8105" s="1" t="s">
        <v>242</v>
      </c>
      <c r="H8105" s="1" t="s">
        <v>2065</v>
      </c>
      <c r="I8105">
        <v>2775</v>
      </c>
      <c r="J8105">
        <v>2313</v>
      </c>
      <c r="K8105">
        <v>1795</v>
      </c>
      <c r="L8105">
        <v>2595</v>
      </c>
      <c r="M8105">
        <v>2639</v>
      </c>
      <c r="N8105">
        <v>2131</v>
      </c>
      <c r="O8105">
        <v>2841</v>
      </c>
      <c r="P8105">
        <v>2783</v>
      </c>
      <c r="Q8105">
        <v>3103</v>
      </c>
      <c r="R8105">
        <v>2764</v>
      </c>
      <c r="S8105">
        <v>2493</v>
      </c>
      <c r="T8105">
        <v>2799</v>
      </c>
      <c r="U8105">
        <v>3108</v>
      </c>
      <c r="V8105" s="1" t="s">
        <v>4495</v>
      </c>
      <c r="W8105" s="1" t="s">
        <v>2551</v>
      </c>
      <c r="X8105" s="5" t="s">
        <v>4516</v>
      </c>
      <c r="Y8105" s="5" t="s">
        <v>2557</v>
      </c>
      <c r="Z8105" s="5" t="s">
        <v>4499</v>
      </c>
      <c r="AA8105" s="5"/>
    </row>
    <row r="8106" spans="1:27" ht="12" customHeight="1" x14ac:dyDescent="0.15">
      <c r="A8106" s="1" t="s">
        <v>2061</v>
      </c>
      <c r="B8106" s="1" t="s">
        <v>53</v>
      </c>
      <c r="C8106" s="1" t="s">
        <v>21</v>
      </c>
      <c r="D8106" s="1" t="s">
        <v>2527</v>
      </c>
      <c r="E8106" s="1" t="s">
        <v>10</v>
      </c>
      <c r="F8106" s="1" t="s">
        <v>2082</v>
      </c>
      <c r="G8106" s="1" t="s">
        <v>245</v>
      </c>
      <c r="H8106" s="1" t="s">
        <v>306</v>
      </c>
      <c r="I8106">
        <v>5899790</v>
      </c>
      <c r="J8106">
        <v>4953512</v>
      </c>
      <c r="K8106">
        <v>3849818</v>
      </c>
      <c r="L8106">
        <v>5306628</v>
      </c>
      <c r="M8106">
        <v>5421766</v>
      </c>
      <c r="N8106">
        <v>4619470</v>
      </c>
      <c r="O8106">
        <v>5828493</v>
      </c>
      <c r="P8106">
        <v>5534736</v>
      </c>
      <c r="Q8106">
        <v>5939267</v>
      </c>
      <c r="R8106">
        <v>5483394</v>
      </c>
      <c r="S8106">
        <v>4921441</v>
      </c>
      <c r="T8106">
        <v>5588219</v>
      </c>
      <c r="U8106">
        <v>6353335</v>
      </c>
      <c r="V8106" s="1" t="s">
        <v>4495</v>
      </c>
      <c r="W8106" s="1" t="s">
        <v>2551</v>
      </c>
      <c r="X8106" s="5" t="s">
        <v>4516</v>
      </c>
      <c r="Y8106" s="5" t="s">
        <v>2740</v>
      </c>
      <c r="Z8106" s="5" t="s">
        <v>2788</v>
      </c>
      <c r="AA8106" s="5"/>
    </row>
    <row r="8107" spans="1:27" ht="12" customHeight="1" x14ac:dyDescent="0.15">
      <c r="A8107" s="1" t="s">
        <v>2061</v>
      </c>
      <c r="B8107" s="1" t="s">
        <v>53</v>
      </c>
      <c r="C8107" s="1" t="s">
        <v>23</v>
      </c>
      <c r="D8107" s="1" t="s">
        <v>2527</v>
      </c>
      <c r="E8107" s="1" t="s">
        <v>10</v>
      </c>
      <c r="F8107" s="1" t="s">
        <v>2082</v>
      </c>
      <c r="G8107" s="1" t="s">
        <v>22</v>
      </c>
      <c r="H8107" s="1" t="s">
        <v>2065</v>
      </c>
      <c r="I8107">
        <v>11</v>
      </c>
      <c r="J8107">
        <v>7</v>
      </c>
      <c r="K8107">
        <v>11</v>
      </c>
      <c r="L8107">
        <v>152</v>
      </c>
      <c r="M8107">
        <v>28</v>
      </c>
      <c r="N8107">
        <v>37</v>
      </c>
      <c r="O8107">
        <v>172</v>
      </c>
      <c r="P8107">
        <v>40</v>
      </c>
      <c r="Q8107">
        <v>49</v>
      </c>
      <c r="R8107">
        <v>64</v>
      </c>
      <c r="S8107">
        <v>44</v>
      </c>
      <c r="T8107">
        <v>50</v>
      </c>
      <c r="U8107">
        <v>50</v>
      </c>
      <c r="V8107" s="1" t="s">
        <v>4495</v>
      </c>
      <c r="W8107" s="1" t="s">
        <v>2551</v>
      </c>
      <c r="X8107" s="5" t="s">
        <v>4516</v>
      </c>
      <c r="Y8107" s="5" t="s">
        <v>2558</v>
      </c>
      <c r="Z8107" s="5" t="s">
        <v>4499</v>
      </c>
      <c r="AA8107" s="5"/>
    </row>
    <row r="8108" spans="1:27" ht="12" customHeight="1" x14ac:dyDescent="0.15">
      <c r="A8108" s="1" t="s">
        <v>2061</v>
      </c>
      <c r="B8108" s="1" t="s">
        <v>53</v>
      </c>
      <c r="C8108" s="1" t="s">
        <v>77</v>
      </c>
      <c r="D8108" s="1" t="s">
        <v>2527</v>
      </c>
      <c r="E8108" s="1" t="s">
        <v>10</v>
      </c>
      <c r="F8108" s="1" t="s">
        <v>2082</v>
      </c>
      <c r="G8108" s="1" t="s">
        <v>24</v>
      </c>
      <c r="H8108" s="1" t="s">
        <v>2065</v>
      </c>
      <c r="I8108">
        <v>792</v>
      </c>
      <c r="J8108">
        <v>785</v>
      </c>
      <c r="K8108">
        <v>772</v>
      </c>
      <c r="L8108">
        <v>793</v>
      </c>
      <c r="M8108">
        <v>758</v>
      </c>
      <c r="N8108">
        <v>746</v>
      </c>
      <c r="O8108">
        <v>783</v>
      </c>
      <c r="P8108">
        <v>769</v>
      </c>
      <c r="Q8108">
        <v>854</v>
      </c>
      <c r="R8108">
        <v>798</v>
      </c>
      <c r="S8108">
        <v>772</v>
      </c>
      <c r="T8108">
        <v>819</v>
      </c>
      <c r="U8108">
        <v>795</v>
      </c>
      <c r="V8108" s="1" t="s">
        <v>4495</v>
      </c>
      <c r="W8108" s="1" t="s">
        <v>2551</v>
      </c>
      <c r="X8108" s="5" t="s">
        <v>4516</v>
      </c>
      <c r="Y8108" s="5" t="s">
        <v>2559</v>
      </c>
      <c r="Z8108" s="5" t="s">
        <v>4499</v>
      </c>
      <c r="AA8108" s="5"/>
    </row>
    <row r="8109" spans="1:27" ht="12" customHeight="1" x14ac:dyDescent="0.15">
      <c r="A8109" s="1" t="s">
        <v>2061</v>
      </c>
      <c r="B8109" s="1" t="s">
        <v>55</v>
      </c>
      <c r="C8109" s="1" t="s">
        <v>15</v>
      </c>
      <c r="D8109" s="1" t="s">
        <v>2527</v>
      </c>
      <c r="E8109" s="1" t="s">
        <v>10</v>
      </c>
      <c r="F8109" s="1" t="s">
        <v>2083</v>
      </c>
      <c r="G8109" s="1" t="s">
        <v>2064</v>
      </c>
      <c r="H8109" s="1" t="s">
        <v>2065</v>
      </c>
      <c r="I8109">
        <v>1670</v>
      </c>
      <c r="J8109">
        <v>1661</v>
      </c>
      <c r="K8109">
        <v>1332</v>
      </c>
      <c r="L8109">
        <v>1594</v>
      </c>
      <c r="M8109">
        <v>1494</v>
      </c>
      <c r="N8109">
        <v>1438</v>
      </c>
      <c r="O8109">
        <v>1620</v>
      </c>
      <c r="P8109">
        <v>1599</v>
      </c>
      <c r="Q8109">
        <v>1676</v>
      </c>
      <c r="R8109">
        <v>1524</v>
      </c>
      <c r="S8109">
        <v>1326</v>
      </c>
      <c r="T8109">
        <v>1541</v>
      </c>
      <c r="U8109">
        <v>1644</v>
      </c>
      <c r="V8109" s="1" t="s">
        <v>4495</v>
      </c>
      <c r="W8109" s="1" t="s">
        <v>2551</v>
      </c>
      <c r="X8109" s="5" t="s">
        <v>4517</v>
      </c>
      <c r="Y8109" s="5" t="s">
        <v>4498</v>
      </c>
      <c r="Z8109" s="5" t="s">
        <v>4499</v>
      </c>
      <c r="AA8109" s="5"/>
    </row>
    <row r="8110" spans="1:27" ht="12" customHeight="1" x14ac:dyDescent="0.15">
      <c r="A8110" s="1" t="s">
        <v>2061</v>
      </c>
      <c r="B8110" s="1" t="s">
        <v>55</v>
      </c>
      <c r="C8110" s="1" t="s">
        <v>17</v>
      </c>
      <c r="D8110" s="1" t="s">
        <v>2527</v>
      </c>
      <c r="E8110" s="1" t="s">
        <v>10</v>
      </c>
      <c r="F8110" s="1" t="s">
        <v>2083</v>
      </c>
      <c r="G8110" s="1" t="s">
        <v>5118</v>
      </c>
      <c r="H8110" s="1" t="s">
        <v>2065</v>
      </c>
      <c r="I8110">
        <v>27</v>
      </c>
      <c r="J8110">
        <v>22</v>
      </c>
      <c r="K8110">
        <v>16</v>
      </c>
      <c r="L8110">
        <v>24</v>
      </c>
      <c r="M8110">
        <v>20</v>
      </c>
      <c r="N8110">
        <v>17</v>
      </c>
      <c r="O8110">
        <v>22</v>
      </c>
      <c r="P8110">
        <v>22</v>
      </c>
      <c r="Q8110">
        <v>20</v>
      </c>
      <c r="R8110">
        <v>21</v>
      </c>
      <c r="S8110">
        <v>16</v>
      </c>
      <c r="T8110">
        <v>17</v>
      </c>
      <c r="U8110">
        <v>23</v>
      </c>
      <c r="V8110" s="1" t="s">
        <v>4495</v>
      </c>
      <c r="W8110" s="1" t="s">
        <v>2551</v>
      </c>
      <c r="X8110" s="5" t="s">
        <v>4517</v>
      </c>
      <c r="Y8110" s="5" t="s">
        <v>2555</v>
      </c>
      <c r="Z8110" s="5" t="s">
        <v>4499</v>
      </c>
      <c r="AA8110" s="5"/>
    </row>
    <row r="8111" spans="1:27" ht="12" customHeight="1" x14ac:dyDescent="0.15">
      <c r="A8111" s="1" t="s">
        <v>2061</v>
      </c>
      <c r="B8111" s="1" t="s">
        <v>55</v>
      </c>
      <c r="C8111" s="1" t="s">
        <v>19</v>
      </c>
      <c r="D8111" s="1" t="s">
        <v>2527</v>
      </c>
      <c r="E8111" s="1" t="s">
        <v>10</v>
      </c>
      <c r="F8111" s="1" t="s">
        <v>2083</v>
      </c>
      <c r="G8111" s="1" t="s">
        <v>242</v>
      </c>
      <c r="H8111" s="1" t="s">
        <v>2065</v>
      </c>
      <c r="I8111">
        <v>1684</v>
      </c>
      <c r="J8111">
        <v>1659</v>
      </c>
      <c r="K8111">
        <v>1353</v>
      </c>
      <c r="L8111">
        <v>1657</v>
      </c>
      <c r="M8111">
        <v>1517</v>
      </c>
      <c r="N8111">
        <v>1466</v>
      </c>
      <c r="O8111">
        <v>1641</v>
      </c>
      <c r="P8111">
        <v>1627</v>
      </c>
      <c r="Q8111">
        <v>1665</v>
      </c>
      <c r="R8111">
        <v>1528</v>
      </c>
      <c r="S8111">
        <v>1355</v>
      </c>
      <c r="T8111">
        <v>1556</v>
      </c>
      <c r="U8111">
        <v>1652</v>
      </c>
      <c r="V8111" s="1" t="s">
        <v>4495</v>
      </c>
      <c r="W8111" s="1" t="s">
        <v>2551</v>
      </c>
      <c r="X8111" s="5" t="s">
        <v>4517</v>
      </c>
      <c r="Y8111" s="5" t="s">
        <v>2557</v>
      </c>
      <c r="Z8111" s="5" t="s">
        <v>4499</v>
      </c>
      <c r="AA8111" s="5"/>
    </row>
    <row r="8112" spans="1:27" ht="12" customHeight="1" x14ac:dyDescent="0.15">
      <c r="A8112" s="1" t="s">
        <v>2061</v>
      </c>
      <c r="B8112" s="1" t="s">
        <v>55</v>
      </c>
      <c r="C8112" s="1" t="s">
        <v>21</v>
      </c>
      <c r="D8112" s="1" t="s">
        <v>2527</v>
      </c>
      <c r="E8112" s="1" t="s">
        <v>10</v>
      </c>
      <c r="F8112" s="1" t="s">
        <v>2083</v>
      </c>
      <c r="G8112" s="1" t="s">
        <v>245</v>
      </c>
      <c r="H8112" s="1" t="s">
        <v>306</v>
      </c>
      <c r="I8112">
        <v>2284625</v>
      </c>
      <c r="J8112">
        <v>2207423</v>
      </c>
      <c r="K8112">
        <v>1908339</v>
      </c>
      <c r="L8112">
        <v>2209725</v>
      </c>
      <c r="M8112">
        <v>2105003</v>
      </c>
      <c r="N8112">
        <v>2084163</v>
      </c>
      <c r="O8112">
        <v>2341318</v>
      </c>
      <c r="P8112">
        <v>2369540</v>
      </c>
      <c r="Q8112">
        <v>2402343</v>
      </c>
      <c r="R8112">
        <v>2295564</v>
      </c>
      <c r="S8112">
        <v>2035435</v>
      </c>
      <c r="T8112">
        <v>2341410</v>
      </c>
      <c r="U8112">
        <v>2520397</v>
      </c>
      <c r="V8112" s="1" t="s">
        <v>4495</v>
      </c>
      <c r="W8112" s="1" t="s">
        <v>2551</v>
      </c>
      <c r="X8112" s="5" t="s">
        <v>4517</v>
      </c>
      <c r="Y8112" s="5" t="s">
        <v>2740</v>
      </c>
      <c r="Z8112" s="5" t="s">
        <v>2788</v>
      </c>
      <c r="AA8112" s="5"/>
    </row>
    <row r="8113" spans="1:27" ht="12" customHeight="1" x14ac:dyDescent="0.15">
      <c r="A8113" s="1" t="s">
        <v>2061</v>
      </c>
      <c r="B8113" s="1" t="s">
        <v>55</v>
      </c>
      <c r="C8113" s="1" t="s">
        <v>23</v>
      </c>
      <c r="D8113" s="1" t="s">
        <v>2527</v>
      </c>
      <c r="E8113" s="1" t="s">
        <v>10</v>
      </c>
      <c r="F8113" s="1" t="s">
        <v>2083</v>
      </c>
      <c r="G8113" s="1" t="s">
        <v>22</v>
      </c>
      <c r="H8113" s="1" t="s">
        <v>2065</v>
      </c>
      <c r="I8113">
        <v>0</v>
      </c>
      <c r="J8113">
        <v>0</v>
      </c>
      <c r="K8113">
        <v>0</v>
      </c>
      <c r="L8113">
        <v>0</v>
      </c>
      <c r="M8113">
        <v>0</v>
      </c>
      <c r="N8113">
        <v>0</v>
      </c>
      <c r="O8113">
        <v>0</v>
      </c>
      <c r="P8113">
        <v>0</v>
      </c>
      <c r="Q8113">
        <v>0</v>
      </c>
      <c r="R8113">
        <v>0</v>
      </c>
      <c r="S8113">
        <v>0</v>
      </c>
      <c r="T8113">
        <v>0</v>
      </c>
      <c r="U8113">
        <v>0</v>
      </c>
      <c r="V8113" s="1" t="s">
        <v>4495</v>
      </c>
      <c r="W8113" s="1" t="s">
        <v>2551</v>
      </c>
      <c r="X8113" s="5" t="s">
        <v>4517</v>
      </c>
      <c r="Y8113" s="5" t="s">
        <v>2558</v>
      </c>
      <c r="Z8113" s="5" t="s">
        <v>4499</v>
      </c>
      <c r="AA8113" s="5"/>
    </row>
    <row r="8114" spans="1:27" ht="12" customHeight="1" x14ac:dyDescent="0.15">
      <c r="A8114" s="1" t="s">
        <v>2061</v>
      </c>
      <c r="B8114" s="1" t="s">
        <v>55</v>
      </c>
      <c r="C8114" s="1" t="s">
        <v>77</v>
      </c>
      <c r="D8114" s="1" t="s">
        <v>2527</v>
      </c>
      <c r="E8114" s="1" t="s">
        <v>10</v>
      </c>
      <c r="F8114" s="1" t="s">
        <v>2083</v>
      </c>
      <c r="G8114" s="1" t="s">
        <v>24</v>
      </c>
      <c r="H8114" s="1" t="s">
        <v>2065</v>
      </c>
      <c r="I8114">
        <v>1099</v>
      </c>
      <c r="J8114">
        <v>1118</v>
      </c>
      <c r="K8114">
        <v>1111</v>
      </c>
      <c r="L8114">
        <v>1151</v>
      </c>
      <c r="M8114">
        <v>1143</v>
      </c>
      <c r="N8114">
        <v>1133</v>
      </c>
      <c r="O8114">
        <v>1135</v>
      </c>
      <c r="P8114">
        <v>1127</v>
      </c>
      <c r="Q8114">
        <v>1157</v>
      </c>
      <c r="R8114">
        <v>1174</v>
      </c>
      <c r="S8114">
        <v>1159</v>
      </c>
      <c r="T8114">
        <v>1159</v>
      </c>
      <c r="U8114">
        <v>1173</v>
      </c>
      <c r="V8114" s="1" t="s">
        <v>4495</v>
      </c>
      <c r="W8114" s="1" t="s">
        <v>2551</v>
      </c>
      <c r="X8114" s="5" t="s">
        <v>4517</v>
      </c>
      <c r="Y8114" s="5" t="s">
        <v>2559</v>
      </c>
      <c r="Z8114" s="5" t="s">
        <v>4499</v>
      </c>
      <c r="AA8114" s="5"/>
    </row>
    <row r="8115" spans="1:27" ht="12" customHeight="1" x14ac:dyDescent="0.15">
      <c r="A8115" s="1" t="s">
        <v>2061</v>
      </c>
      <c r="B8115" s="1" t="s">
        <v>110</v>
      </c>
      <c r="C8115" s="1" t="s">
        <v>15</v>
      </c>
      <c r="D8115" s="1" t="s">
        <v>2527</v>
      </c>
      <c r="E8115" s="1" t="s">
        <v>10</v>
      </c>
      <c r="F8115" s="1" t="s">
        <v>2084</v>
      </c>
      <c r="G8115" s="1" t="s">
        <v>2064</v>
      </c>
      <c r="H8115" s="1" t="s">
        <v>2065</v>
      </c>
      <c r="I8115">
        <v>4409</v>
      </c>
      <c r="J8115">
        <v>3760</v>
      </c>
      <c r="K8115">
        <v>3268</v>
      </c>
      <c r="L8115">
        <v>3963</v>
      </c>
      <c r="M8115">
        <v>3990</v>
      </c>
      <c r="N8115">
        <v>3557</v>
      </c>
      <c r="O8115">
        <v>4203</v>
      </c>
      <c r="P8115">
        <v>4114</v>
      </c>
      <c r="Q8115">
        <v>4288</v>
      </c>
      <c r="R8115">
        <v>3844</v>
      </c>
      <c r="S8115">
        <v>3498</v>
      </c>
      <c r="T8115">
        <v>3942</v>
      </c>
      <c r="U8115">
        <v>4354</v>
      </c>
      <c r="V8115" s="1" t="s">
        <v>4495</v>
      </c>
      <c r="W8115" s="1" t="s">
        <v>2551</v>
      </c>
      <c r="X8115" s="5" t="s">
        <v>4518</v>
      </c>
      <c r="Y8115" s="5" t="s">
        <v>4498</v>
      </c>
      <c r="Z8115" s="5" t="s">
        <v>4499</v>
      </c>
      <c r="AA8115" s="5"/>
    </row>
    <row r="8116" spans="1:27" ht="12" customHeight="1" x14ac:dyDescent="0.15">
      <c r="A8116" s="1" t="s">
        <v>2061</v>
      </c>
      <c r="B8116" s="1" t="s">
        <v>110</v>
      </c>
      <c r="C8116" s="1" t="s">
        <v>17</v>
      </c>
      <c r="D8116" s="1" t="s">
        <v>2527</v>
      </c>
      <c r="E8116" s="1" t="s">
        <v>10</v>
      </c>
      <c r="F8116" s="1" t="s">
        <v>2084</v>
      </c>
      <c r="G8116" s="1" t="s">
        <v>5118</v>
      </c>
      <c r="H8116" s="1" t="s">
        <v>2065</v>
      </c>
      <c r="I8116">
        <v>555</v>
      </c>
      <c r="J8116">
        <v>446</v>
      </c>
      <c r="K8116">
        <v>392</v>
      </c>
      <c r="L8116">
        <v>481</v>
      </c>
      <c r="M8116">
        <v>526</v>
      </c>
      <c r="N8116">
        <v>496</v>
      </c>
      <c r="O8116">
        <v>482</v>
      </c>
      <c r="P8116">
        <v>527</v>
      </c>
      <c r="Q8116">
        <v>533</v>
      </c>
      <c r="R8116">
        <v>542</v>
      </c>
      <c r="S8116">
        <v>446</v>
      </c>
      <c r="T8116">
        <v>496</v>
      </c>
      <c r="U8116">
        <v>579</v>
      </c>
      <c r="V8116" s="1" t="s">
        <v>4495</v>
      </c>
      <c r="W8116" s="1" t="s">
        <v>2551</v>
      </c>
      <c r="X8116" s="5" t="s">
        <v>4518</v>
      </c>
      <c r="Y8116" s="5" t="s">
        <v>2555</v>
      </c>
      <c r="Z8116" s="5" t="s">
        <v>4499</v>
      </c>
      <c r="AA8116" s="5"/>
    </row>
    <row r="8117" spans="1:27" ht="12" customHeight="1" x14ac:dyDescent="0.15">
      <c r="A8117" s="1" t="s">
        <v>2061</v>
      </c>
      <c r="B8117" s="1" t="s">
        <v>110</v>
      </c>
      <c r="C8117" s="1" t="s">
        <v>19</v>
      </c>
      <c r="D8117" s="1" t="s">
        <v>2527</v>
      </c>
      <c r="E8117" s="1" t="s">
        <v>10</v>
      </c>
      <c r="F8117" s="1" t="s">
        <v>2084</v>
      </c>
      <c r="G8117" s="1" t="s">
        <v>242</v>
      </c>
      <c r="H8117" s="1" t="s">
        <v>2065</v>
      </c>
      <c r="I8117">
        <v>4648</v>
      </c>
      <c r="J8117">
        <v>4135</v>
      </c>
      <c r="K8117">
        <v>3347</v>
      </c>
      <c r="L8117">
        <v>4292</v>
      </c>
      <c r="M8117">
        <v>4477</v>
      </c>
      <c r="N8117">
        <v>3909</v>
      </c>
      <c r="O8117">
        <v>4540</v>
      </c>
      <c r="P8117">
        <v>4318</v>
      </c>
      <c r="Q8117">
        <v>4487</v>
      </c>
      <c r="R8117">
        <v>4248</v>
      </c>
      <c r="S8117">
        <v>3838</v>
      </c>
      <c r="T8117">
        <v>4205</v>
      </c>
      <c r="U8117">
        <v>4738</v>
      </c>
      <c r="V8117" s="1" t="s">
        <v>4495</v>
      </c>
      <c r="W8117" s="1" t="s">
        <v>2551</v>
      </c>
      <c r="X8117" s="5" t="s">
        <v>4518</v>
      </c>
      <c r="Y8117" s="5" t="s">
        <v>2557</v>
      </c>
      <c r="Z8117" s="5" t="s">
        <v>4499</v>
      </c>
      <c r="AA8117" s="5"/>
    </row>
    <row r="8118" spans="1:27" ht="12" customHeight="1" x14ac:dyDescent="0.15">
      <c r="A8118" s="1" t="s">
        <v>2061</v>
      </c>
      <c r="B8118" s="1" t="s">
        <v>110</v>
      </c>
      <c r="C8118" s="1" t="s">
        <v>21</v>
      </c>
      <c r="D8118" s="1" t="s">
        <v>2527</v>
      </c>
      <c r="E8118" s="1" t="s">
        <v>10</v>
      </c>
      <c r="F8118" s="1" t="s">
        <v>2084</v>
      </c>
      <c r="G8118" s="1" t="s">
        <v>245</v>
      </c>
      <c r="H8118" s="1" t="s">
        <v>306</v>
      </c>
      <c r="I8118">
        <v>14695134</v>
      </c>
      <c r="J8118">
        <v>13075673</v>
      </c>
      <c r="K8118">
        <v>10939214</v>
      </c>
      <c r="L8118">
        <v>13532591</v>
      </c>
      <c r="M8118">
        <v>13592016</v>
      </c>
      <c r="N8118">
        <v>12756953</v>
      </c>
      <c r="O8118">
        <v>13998023</v>
      </c>
      <c r="P8118">
        <v>13837255</v>
      </c>
      <c r="Q8118">
        <v>14417470</v>
      </c>
      <c r="R8118">
        <v>14012363</v>
      </c>
      <c r="S8118">
        <v>12423680</v>
      </c>
      <c r="T8118">
        <v>13776794</v>
      </c>
      <c r="U8118">
        <v>15387345</v>
      </c>
      <c r="V8118" s="1" t="s">
        <v>4495</v>
      </c>
      <c r="W8118" s="1" t="s">
        <v>2551</v>
      </c>
      <c r="X8118" s="5" t="s">
        <v>4518</v>
      </c>
      <c r="Y8118" s="5" t="s">
        <v>2740</v>
      </c>
      <c r="Z8118" s="5" t="s">
        <v>2788</v>
      </c>
      <c r="AA8118" s="5"/>
    </row>
    <row r="8119" spans="1:27" ht="12" customHeight="1" x14ac:dyDescent="0.15">
      <c r="A8119" s="1" t="s">
        <v>2061</v>
      </c>
      <c r="B8119" s="1" t="s">
        <v>110</v>
      </c>
      <c r="C8119" s="1" t="s">
        <v>23</v>
      </c>
      <c r="D8119" s="1" t="s">
        <v>2527</v>
      </c>
      <c r="E8119" s="1" t="s">
        <v>10</v>
      </c>
      <c r="F8119" s="1" t="s">
        <v>2084</v>
      </c>
      <c r="G8119" s="1" t="s">
        <v>22</v>
      </c>
      <c r="H8119" s="1" t="s">
        <v>2065</v>
      </c>
      <c r="I8119">
        <v>153</v>
      </c>
      <c r="J8119">
        <v>143</v>
      </c>
      <c r="K8119">
        <v>136</v>
      </c>
      <c r="L8119">
        <v>151</v>
      </c>
      <c r="M8119">
        <v>126</v>
      </c>
      <c r="N8119">
        <v>133</v>
      </c>
      <c r="O8119">
        <v>119</v>
      </c>
      <c r="P8119">
        <v>146</v>
      </c>
      <c r="Q8119">
        <v>138</v>
      </c>
      <c r="R8119">
        <v>140</v>
      </c>
      <c r="S8119">
        <v>124</v>
      </c>
      <c r="T8119">
        <v>129</v>
      </c>
      <c r="U8119">
        <v>139</v>
      </c>
      <c r="V8119" s="1" t="s">
        <v>4495</v>
      </c>
      <c r="W8119" s="1" t="s">
        <v>2551</v>
      </c>
      <c r="X8119" s="5" t="s">
        <v>4518</v>
      </c>
      <c r="Y8119" s="5" t="s">
        <v>2558</v>
      </c>
      <c r="Z8119" s="5" t="s">
        <v>4499</v>
      </c>
      <c r="AA8119" s="5"/>
    </row>
    <row r="8120" spans="1:27" ht="12" customHeight="1" x14ac:dyDescent="0.15">
      <c r="A8120" s="1" t="s">
        <v>2061</v>
      </c>
      <c r="B8120" s="1" t="s">
        <v>110</v>
      </c>
      <c r="C8120" s="1" t="s">
        <v>77</v>
      </c>
      <c r="D8120" s="1" t="s">
        <v>2527</v>
      </c>
      <c r="E8120" s="1" t="s">
        <v>10</v>
      </c>
      <c r="F8120" s="1" t="s">
        <v>2084</v>
      </c>
      <c r="G8120" s="1" t="s">
        <v>24</v>
      </c>
      <c r="H8120" s="1" t="s">
        <v>2065</v>
      </c>
      <c r="I8120">
        <v>3230</v>
      </c>
      <c r="J8120">
        <v>3187</v>
      </c>
      <c r="K8120">
        <v>3327</v>
      </c>
      <c r="L8120">
        <v>3338</v>
      </c>
      <c r="M8120">
        <v>3202</v>
      </c>
      <c r="N8120">
        <v>3175</v>
      </c>
      <c r="O8120">
        <v>3156</v>
      </c>
      <c r="P8120">
        <v>3276</v>
      </c>
      <c r="Q8120">
        <v>3424</v>
      </c>
      <c r="R8120">
        <v>3364</v>
      </c>
      <c r="S8120">
        <v>3311</v>
      </c>
      <c r="T8120">
        <v>3369</v>
      </c>
      <c r="U8120">
        <v>3379</v>
      </c>
      <c r="V8120" s="1" t="s">
        <v>4495</v>
      </c>
      <c r="W8120" s="1" t="s">
        <v>2551</v>
      </c>
      <c r="X8120" s="5" t="s">
        <v>4518</v>
      </c>
      <c r="Y8120" s="5" t="s">
        <v>2559</v>
      </c>
      <c r="Z8120" s="5" t="s">
        <v>4499</v>
      </c>
      <c r="AA8120" s="5"/>
    </row>
    <row r="8121" spans="1:27" ht="12" customHeight="1" x14ac:dyDescent="0.15">
      <c r="A8121" s="1" t="s">
        <v>2061</v>
      </c>
      <c r="B8121" s="1" t="s">
        <v>112</v>
      </c>
      <c r="C8121" s="1" t="s">
        <v>15</v>
      </c>
      <c r="D8121" s="1" t="s">
        <v>2527</v>
      </c>
      <c r="E8121" s="1" t="s">
        <v>10</v>
      </c>
      <c r="F8121" s="1" t="s">
        <v>2085</v>
      </c>
      <c r="G8121" s="1" t="s">
        <v>2064</v>
      </c>
      <c r="H8121" s="1" t="s">
        <v>2065</v>
      </c>
      <c r="I8121">
        <v>932</v>
      </c>
      <c r="J8121">
        <v>913</v>
      </c>
      <c r="K8121">
        <v>729</v>
      </c>
      <c r="L8121">
        <v>920</v>
      </c>
      <c r="M8121">
        <v>885</v>
      </c>
      <c r="N8121">
        <v>827</v>
      </c>
      <c r="O8121">
        <v>809</v>
      </c>
      <c r="P8121">
        <v>963</v>
      </c>
      <c r="Q8121">
        <v>933</v>
      </c>
      <c r="R8121">
        <v>467</v>
      </c>
      <c r="S8121">
        <v>634</v>
      </c>
      <c r="T8121">
        <v>763</v>
      </c>
      <c r="U8121">
        <v>906</v>
      </c>
      <c r="V8121" s="1" t="s">
        <v>4495</v>
      </c>
      <c r="W8121" s="1" t="s">
        <v>2551</v>
      </c>
      <c r="X8121" s="5" t="s">
        <v>4519</v>
      </c>
      <c r="Y8121" s="5" t="s">
        <v>4498</v>
      </c>
      <c r="Z8121" s="5" t="s">
        <v>4499</v>
      </c>
      <c r="AA8121" s="5"/>
    </row>
    <row r="8122" spans="1:27" ht="12" customHeight="1" x14ac:dyDescent="0.15">
      <c r="A8122" s="1" t="s">
        <v>2061</v>
      </c>
      <c r="B8122" s="1" t="s">
        <v>112</v>
      </c>
      <c r="C8122" s="1" t="s">
        <v>17</v>
      </c>
      <c r="D8122" s="1" t="s">
        <v>2527</v>
      </c>
      <c r="E8122" s="1" t="s">
        <v>10</v>
      </c>
      <c r="F8122" s="1" t="s">
        <v>2085</v>
      </c>
      <c r="G8122" s="1" t="s">
        <v>5118</v>
      </c>
      <c r="H8122" s="1" t="s">
        <v>2065</v>
      </c>
      <c r="I8122">
        <v>0</v>
      </c>
      <c r="J8122">
        <v>0</v>
      </c>
      <c r="K8122">
        <v>0</v>
      </c>
      <c r="L8122">
        <v>0</v>
      </c>
      <c r="M8122">
        <v>0</v>
      </c>
      <c r="N8122">
        <v>0</v>
      </c>
      <c r="O8122">
        <v>0</v>
      </c>
      <c r="P8122">
        <v>0</v>
      </c>
      <c r="Q8122">
        <v>0</v>
      </c>
      <c r="R8122">
        <v>182</v>
      </c>
      <c r="S8122">
        <v>143</v>
      </c>
      <c r="T8122">
        <v>151</v>
      </c>
      <c r="U8122">
        <v>202</v>
      </c>
      <c r="V8122" s="1" t="s">
        <v>4495</v>
      </c>
      <c r="W8122" s="1" t="s">
        <v>2551</v>
      </c>
      <c r="X8122" s="5" t="s">
        <v>4519</v>
      </c>
      <c r="Y8122" s="5" t="s">
        <v>2555</v>
      </c>
      <c r="Z8122" s="5" t="s">
        <v>4499</v>
      </c>
      <c r="AA8122" s="5"/>
    </row>
    <row r="8123" spans="1:27" ht="12" customHeight="1" x14ac:dyDescent="0.15">
      <c r="A8123" s="1" t="s">
        <v>2061</v>
      </c>
      <c r="B8123" s="1" t="s">
        <v>112</v>
      </c>
      <c r="C8123" s="1" t="s">
        <v>19</v>
      </c>
      <c r="D8123" s="1" t="s">
        <v>2527</v>
      </c>
      <c r="E8123" s="1" t="s">
        <v>10</v>
      </c>
      <c r="F8123" s="1" t="s">
        <v>2085</v>
      </c>
      <c r="G8123" s="1" t="s">
        <v>242</v>
      </c>
      <c r="H8123" s="1" t="s">
        <v>2065</v>
      </c>
      <c r="I8123">
        <v>942</v>
      </c>
      <c r="J8123">
        <v>938</v>
      </c>
      <c r="K8123">
        <v>687</v>
      </c>
      <c r="L8123">
        <v>936</v>
      </c>
      <c r="M8123">
        <v>888</v>
      </c>
      <c r="N8123">
        <v>809</v>
      </c>
      <c r="O8123">
        <v>812</v>
      </c>
      <c r="P8123">
        <v>942</v>
      </c>
      <c r="Q8123">
        <v>948</v>
      </c>
      <c r="R8123">
        <v>694</v>
      </c>
      <c r="S8123">
        <v>743</v>
      </c>
      <c r="T8123">
        <v>896</v>
      </c>
      <c r="U8123">
        <v>1127</v>
      </c>
      <c r="V8123" s="1" t="s">
        <v>4495</v>
      </c>
      <c r="W8123" s="1" t="s">
        <v>2551</v>
      </c>
      <c r="X8123" s="5" t="s">
        <v>4519</v>
      </c>
      <c r="Y8123" s="5" t="s">
        <v>2557</v>
      </c>
      <c r="Z8123" s="5" t="s">
        <v>4499</v>
      </c>
      <c r="AA8123" s="5"/>
    </row>
    <row r="8124" spans="1:27" ht="12" customHeight="1" x14ac:dyDescent="0.15">
      <c r="A8124" s="1" t="s">
        <v>2061</v>
      </c>
      <c r="B8124" s="1" t="s">
        <v>112</v>
      </c>
      <c r="C8124" s="1" t="s">
        <v>21</v>
      </c>
      <c r="D8124" s="1" t="s">
        <v>2527</v>
      </c>
      <c r="E8124" s="1" t="s">
        <v>10</v>
      </c>
      <c r="F8124" s="1" t="s">
        <v>2085</v>
      </c>
      <c r="G8124" s="1" t="s">
        <v>245</v>
      </c>
      <c r="H8124" s="1" t="s">
        <v>306</v>
      </c>
      <c r="I8124">
        <v>495505</v>
      </c>
      <c r="J8124">
        <v>510512</v>
      </c>
      <c r="K8124">
        <v>369408</v>
      </c>
      <c r="L8124">
        <v>504168</v>
      </c>
      <c r="M8124">
        <v>467171</v>
      </c>
      <c r="N8124">
        <v>433962</v>
      </c>
      <c r="O8124">
        <v>431627</v>
      </c>
      <c r="P8124">
        <v>508610</v>
      </c>
      <c r="Q8124">
        <v>492524</v>
      </c>
      <c r="R8124">
        <v>348121</v>
      </c>
      <c r="S8124">
        <v>412774</v>
      </c>
      <c r="T8124">
        <v>504555</v>
      </c>
      <c r="U8124">
        <v>622388</v>
      </c>
      <c r="V8124" s="1" t="s">
        <v>4495</v>
      </c>
      <c r="W8124" s="1" t="s">
        <v>2551</v>
      </c>
      <c r="X8124" s="5" t="s">
        <v>4519</v>
      </c>
      <c r="Y8124" s="5" t="s">
        <v>2740</v>
      </c>
      <c r="Z8124" s="5" t="s">
        <v>2788</v>
      </c>
      <c r="AA8124" s="5"/>
    </row>
    <row r="8125" spans="1:27" ht="12" customHeight="1" x14ac:dyDescent="0.15">
      <c r="A8125" s="1" t="s">
        <v>2061</v>
      </c>
      <c r="B8125" s="1" t="s">
        <v>112</v>
      </c>
      <c r="C8125" s="1" t="s">
        <v>23</v>
      </c>
      <c r="D8125" s="1" t="s">
        <v>2527</v>
      </c>
      <c r="E8125" s="1" t="s">
        <v>10</v>
      </c>
      <c r="F8125" s="1" t="s">
        <v>2085</v>
      </c>
      <c r="G8125" s="1" t="s">
        <v>22</v>
      </c>
      <c r="H8125" s="1" t="s">
        <v>2065</v>
      </c>
      <c r="I8125">
        <v>0</v>
      </c>
      <c r="J8125">
        <v>0</v>
      </c>
      <c r="K8125">
        <v>0</v>
      </c>
      <c r="L8125">
        <v>0</v>
      </c>
      <c r="M8125">
        <v>0</v>
      </c>
      <c r="N8125">
        <v>0</v>
      </c>
      <c r="O8125">
        <v>0</v>
      </c>
      <c r="P8125">
        <v>0</v>
      </c>
      <c r="Q8125">
        <v>0</v>
      </c>
      <c r="R8125">
        <v>0</v>
      </c>
      <c r="S8125">
        <v>0</v>
      </c>
      <c r="T8125">
        <v>0</v>
      </c>
      <c r="U8125">
        <v>0</v>
      </c>
      <c r="V8125" s="1" t="s">
        <v>4495</v>
      </c>
      <c r="W8125" s="1" t="s">
        <v>2551</v>
      </c>
      <c r="X8125" s="5" t="s">
        <v>4519</v>
      </c>
      <c r="Y8125" s="5" t="s">
        <v>2558</v>
      </c>
      <c r="Z8125" s="5" t="s">
        <v>4499</v>
      </c>
      <c r="AA8125" s="5"/>
    </row>
    <row r="8126" spans="1:27" ht="12" customHeight="1" x14ac:dyDescent="0.15">
      <c r="A8126" s="1" t="s">
        <v>2061</v>
      </c>
      <c r="B8126" s="1" t="s">
        <v>112</v>
      </c>
      <c r="C8126" s="1" t="s">
        <v>77</v>
      </c>
      <c r="D8126" s="1" t="s">
        <v>2527</v>
      </c>
      <c r="E8126" s="1" t="s">
        <v>10</v>
      </c>
      <c r="F8126" s="1" t="s">
        <v>2085</v>
      </c>
      <c r="G8126" s="1" t="s">
        <v>24</v>
      </c>
      <c r="H8126" s="1" t="s">
        <v>2065</v>
      </c>
      <c r="I8126">
        <v>52</v>
      </c>
      <c r="J8126">
        <v>27</v>
      </c>
      <c r="K8126">
        <v>69</v>
      </c>
      <c r="L8126">
        <v>54</v>
      </c>
      <c r="M8126">
        <v>50</v>
      </c>
      <c r="N8126">
        <v>67</v>
      </c>
      <c r="O8126">
        <v>64</v>
      </c>
      <c r="P8126">
        <v>85</v>
      </c>
      <c r="Q8126">
        <v>70</v>
      </c>
      <c r="R8126">
        <v>25</v>
      </c>
      <c r="S8126">
        <v>60</v>
      </c>
      <c r="T8126">
        <v>78</v>
      </c>
      <c r="U8126">
        <v>59</v>
      </c>
      <c r="V8126" s="1" t="s">
        <v>4495</v>
      </c>
      <c r="W8126" s="1" t="s">
        <v>2551</v>
      </c>
      <c r="X8126" s="5" t="s">
        <v>4519</v>
      </c>
      <c r="Y8126" s="5" t="s">
        <v>2559</v>
      </c>
      <c r="Z8126" s="5" t="s">
        <v>4499</v>
      </c>
      <c r="AA8126" s="5"/>
    </row>
    <row r="8127" spans="1:27" ht="12" customHeight="1" x14ac:dyDescent="0.15">
      <c r="A8127" s="1" t="s">
        <v>2061</v>
      </c>
      <c r="B8127" s="1" t="s">
        <v>114</v>
      </c>
      <c r="C8127" s="1" t="s">
        <v>15</v>
      </c>
      <c r="D8127" s="1" t="s">
        <v>2527</v>
      </c>
      <c r="E8127" s="1" t="s">
        <v>10</v>
      </c>
      <c r="F8127" s="1" t="s">
        <v>5137</v>
      </c>
      <c r="G8127" s="1" t="s">
        <v>2064</v>
      </c>
      <c r="H8127" s="1" t="s">
        <v>2065</v>
      </c>
      <c r="I8127">
        <v>552</v>
      </c>
      <c r="J8127">
        <v>510</v>
      </c>
      <c r="K8127">
        <v>485</v>
      </c>
      <c r="L8127">
        <v>549</v>
      </c>
      <c r="M8127">
        <v>541</v>
      </c>
      <c r="N8127">
        <v>484</v>
      </c>
      <c r="O8127">
        <v>493</v>
      </c>
      <c r="P8127">
        <v>516</v>
      </c>
      <c r="Q8127">
        <v>525</v>
      </c>
      <c r="R8127">
        <v>499</v>
      </c>
      <c r="S8127">
        <v>511</v>
      </c>
      <c r="T8127">
        <v>504</v>
      </c>
      <c r="U8127">
        <v>568</v>
      </c>
      <c r="V8127" s="1" t="s">
        <v>4495</v>
      </c>
      <c r="W8127" s="1" t="s">
        <v>2551</v>
      </c>
      <c r="X8127" s="5" t="s">
        <v>5141</v>
      </c>
      <c r="Y8127" s="5" t="s">
        <v>4498</v>
      </c>
      <c r="Z8127" s="5" t="s">
        <v>4499</v>
      </c>
      <c r="AA8127" s="5"/>
    </row>
    <row r="8128" spans="1:27" ht="12" customHeight="1" x14ac:dyDescent="0.15">
      <c r="A8128" s="1" t="s">
        <v>2061</v>
      </c>
      <c r="B8128" s="1" t="s">
        <v>114</v>
      </c>
      <c r="C8128" s="1" t="s">
        <v>17</v>
      </c>
      <c r="D8128" s="1" t="s">
        <v>2527</v>
      </c>
      <c r="E8128" s="1" t="s">
        <v>10</v>
      </c>
      <c r="F8128" s="1" t="s">
        <v>5137</v>
      </c>
      <c r="G8128" s="1" t="s">
        <v>5118</v>
      </c>
      <c r="H8128" s="1" t="s">
        <v>2065</v>
      </c>
      <c r="I8128">
        <v>9</v>
      </c>
      <c r="J8128">
        <v>10</v>
      </c>
      <c r="K8128">
        <v>10</v>
      </c>
      <c r="L8128">
        <v>10</v>
      </c>
      <c r="M8128">
        <v>7</v>
      </c>
      <c r="N8128">
        <v>15</v>
      </c>
      <c r="O8128">
        <v>11</v>
      </c>
      <c r="P8128">
        <v>9</v>
      </c>
      <c r="Q8128">
        <v>16</v>
      </c>
      <c r="R8128">
        <v>10</v>
      </c>
      <c r="S8128">
        <v>15</v>
      </c>
      <c r="T8128">
        <v>8</v>
      </c>
      <c r="U8128">
        <v>11</v>
      </c>
      <c r="V8128" s="1" t="s">
        <v>4495</v>
      </c>
      <c r="W8128" s="1" t="s">
        <v>2551</v>
      </c>
      <c r="X8128" s="5" t="s">
        <v>5141</v>
      </c>
      <c r="Y8128" s="5" t="s">
        <v>2555</v>
      </c>
      <c r="Z8128" s="5" t="s">
        <v>4499</v>
      </c>
      <c r="AA8128" s="5"/>
    </row>
    <row r="8129" spans="1:27" ht="12" customHeight="1" x14ac:dyDescent="0.15">
      <c r="A8129" s="1" t="s">
        <v>2061</v>
      </c>
      <c r="B8129" s="1" t="s">
        <v>114</v>
      </c>
      <c r="C8129" s="1" t="s">
        <v>19</v>
      </c>
      <c r="D8129" s="1" t="s">
        <v>2527</v>
      </c>
      <c r="E8129" s="1" t="s">
        <v>10</v>
      </c>
      <c r="F8129" s="1" t="s">
        <v>5137</v>
      </c>
      <c r="G8129" s="1" t="s">
        <v>242</v>
      </c>
      <c r="H8129" s="1" t="s">
        <v>2065</v>
      </c>
      <c r="I8129">
        <v>529</v>
      </c>
      <c r="J8129">
        <v>534</v>
      </c>
      <c r="K8129">
        <v>502</v>
      </c>
      <c r="L8129">
        <v>538</v>
      </c>
      <c r="M8129">
        <v>540</v>
      </c>
      <c r="N8129">
        <v>508</v>
      </c>
      <c r="O8129">
        <v>521</v>
      </c>
      <c r="P8129">
        <v>528</v>
      </c>
      <c r="Q8129">
        <v>553</v>
      </c>
      <c r="R8129">
        <v>530</v>
      </c>
      <c r="S8129">
        <v>538</v>
      </c>
      <c r="T8129">
        <v>490</v>
      </c>
      <c r="U8129">
        <v>578</v>
      </c>
      <c r="V8129" s="1" t="s">
        <v>4495</v>
      </c>
      <c r="W8129" s="1" t="s">
        <v>2551</v>
      </c>
      <c r="X8129" s="5" t="s">
        <v>5141</v>
      </c>
      <c r="Y8129" s="5" t="s">
        <v>2557</v>
      </c>
      <c r="Z8129" s="5" t="s">
        <v>4499</v>
      </c>
      <c r="AA8129" s="5"/>
    </row>
    <row r="8130" spans="1:27" ht="12" customHeight="1" x14ac:dyDescent="0.15">
      <c r="A8130" s="1" t="s">
        <v>2061</v>
      </c>
      <c r="B8130" s="1" t="s">
        <v>114</v>
      </c>
      <c r="C8130" s="1" t="s">
        <v>21</v>
      </c>
      <c r="D8130" s="1" t="s">
        <v>2527</v>
      </c>
      <c r="E8130" s="1" t="s">
        <v>10</v>
      </c>
      <c r="F8130" s="1" t="s">
        <v>5137</v>
      </c>
      <c r="G8130" s="1" t="s">
        <v>245</v>
      </c>
      <c r="H8130" s="1" t="s">
        <v>306</v>
      </c>
      <c r="I8130">
        <v>4291074</v>
      </c>
      <c r="J8130">
        <v>4203020</v>
      </c>
      <c r="K8130">
        <v>3941668</v>
      </c>
      <c r="L8130">
        <v>4254203</v>
      </c>
      <c r="M8130">
        <v>3991708</v>
      </c>
      <c r="N8130">
        <v>4070480</v>
      </c>
      <c r="O8130">
        <v>4090480</v>
      </c>
      <c r="P8130">
        <v>4196242</v>
      </c>
      <c r="Q8130">
        <v>4043644</v>
      </c>
      <c r="R8130">
        <v>4376609</v>
      </c>
      <c r="S8130">
        <v>4110664</v>
      </c>
      <c r="T8130">
        <v>4123236</v>
      </c>
      <c r="U8130">
        <v>4846618</v>
      </c>
      <c r="V8130" s="1" t="s">
        <v>4495</v>
      </c>
      <c r="W8130" s="1" t="s">
        <v>2551</v>
      </c>
      <c r="X8130" s="5" t="s">
        <v>5141</v>
      </c>
      <c r="Y8130" s="5" t="s">
        <v>2740</v>
      </c>
      <c r="Z8130" s="5" t="s">
        <v>2788</v>
      </c>
      <c r="AA8130" s="5"/>
    </row>
    <row r="8131" spans="1:27" ht="12" customHeight="1" x14ac:dyDescent="0.15">
      <c r="A8131" s="1" t="s">
        <v>2061</v>
      </c>
      <c r="B8131" s="1" t="s">
        <v>114</v>
      </c>
      <c r="C8131" s="1" t="s">
        <v>23</v>
      </c>
      <c r="D8131" s="1" t="s">
        <v>2527</v>
      </c>
      <c r="E8131" s="1" t="s">
        <v>10</v>
      </c>
      <c r="F8131" s="1" t="s">
        <v>5137</v>
      </c>
      <c r="G8131" s="1" t="s">
        <v>22</v>
      </c>
      <c r="H8131" s="1" t="s">
        <v>2065</v>
      </c>
      <c r="I8131">
        <v>0</v>
      </c>
      <c r="J8131">
        <v>0</v>
      </c>
      <c r="K8131">
        <v>0</v>
      </c>
      <c r="L8131">
        <v>0</v>
      </c>
      <c r="M8131">
        <v>0</v>
      </c>
      <c r="N8131">
        <v>0</v>
      </c>
      <c r="O8131">
        <v>0</v>
      </c>
      <c r="P8131">
        <v>0</v>
      </c>
      <c r="Q8131">
        <v>0</v>
      </c>
      <c r="R8131">
        <v>0</v>
      </c>
      <c r="S8131">
        <v>0</v>
      </c>
      <c r="T8131">
        <v>0</v>
      </c>
      <c r="U8131">
        <v>0</v>
      </c>
      <c r="V8131" s="1" t="s">
        <v>4495</v>
      </c>
      <c r="W8131" s="1" t="s">
        <v>2551</v>
      </c>
      <c r="X8131" s="5" t="s">
        <v>5141</v>
      </c>
      <c r="Y8131" s="5" t="s">
        <v>2558</v>
      </c>
      <c r="Z8131" s="5" t="s">
        <v>4499</v>
      </c>
      <c r="AA8131" s="5"/>
    </row>
    <row r="8132" spans="1:27" ht="12" customHeight="1" x14ac:dyDescent="0.15">
      <c r="A8132" s="1" t="s">
        <v>2061</v>
      </c>
      <c r="B8132" s="1" t="s">
        <v>114</v>
      </c>
      <c r="C8132" s="1" t="s">
        <v>77</v>
      </c>
      <c r="D8132" s="1" t="s">
        <v>2527</v>
      </c>
      <c r="E8132" s="1" t="s">
        <v>10</v>
      </c>
      <c r="F8132" s="1" t="s">
        <v>5137</v>
      </c>
      <c r="G8132" s="1" t="s">
        <v>24</v>
      </c>
      <c r="H8132" s="1" t="s">
        <v>2065</v>
      </c>
      <c r="I8132">
        <v>573</v>
      </c>
      <c r="J8132">
        <v>559</v>
      </c>
      <c r="K8132">
        <v>539</v>
      </c>
      <c r="L8132">
        <v>559</v>
      </c>
      <c r="M8132">
        <v>568</v>
      </c>
      <c r="N8132">
        <v>558</v>
      </c>
      <c r="O8132">
        <v>538</v>
      </c>
      <c r="P8132">
        <v>533</v>
      </c>
      <c r="Q8132">
        <v>521</v>
      </c>
      <c r="R8132">
        <v>498</v>
      </c>
      <c r="S8132">
        <v>480</v>
      </c>
      <c r="T8132">
        <v>502</v>
      </c>
      <c r="U8132">
        <v>502</v>
      </c>
      <c r="V8132" s="1" t="s">
        <v>4495</v>
      </c>
      <c r="W8132" s="1" t="s">
        <v>2551</v>
      </c>
      <c r="X8132" s="5" t="s">
        <v>5141</v>
      </c>
      <c r="Y8132" s="5" t="s">
        <v>2559</v>
      </c>
      <c r="Z8132" s="5" t="s">
        <v>4499</v>
      </c>
      <c r="AA8132" s="5"/>
    </row>
    <row r="8133" spans="1:27" ht="12" customHeight="1" x14ac:dyDescent="0.15">
      <c r="A8133" s="1" t="s">
        <v>2061</v>
      </c>
      <c r="B8133" s="1" t="s">
        <v>57</v>
      </c>
      <c r="C8133" s="1" t="s">
        <v>15</v>
      </c>
      <c r="D8133" s="1" t="s">
        <v>2527</v>
      </c>
      <c r="E8133" s="1" t="s">
        <v>10</v>
      </c>
      <c r="F8133" s="1" t="s">
        <v>5138</v>
      </c>
      <c r="G8133" s="1" t="s">
        <v>2064</v>
      </c>
      <c r="H8133" s="1" t="s">
        <v>2065</v>
      </c>
      <c r="I8133">
        <v>244</v>
      </c>
      <c r="J8133">
        <v>233</v>
      </c>
      <c r="K8133">
        <v>208</v>
      </c>
      <c r="L8133">
        <v>240</v>
      </c>
      <c r="M8133">
        <v>244</v>
      </c>
      <c r="N8133">
        <v>192</v>
      </c>
      <c r="O8133">
        <v>239</v>
      </c>
      <c r="P8133">
        <v>237</v>
      </c>
      <c r="Q8133">
        <v>235</v>
      </c>
      <c r="R8133">
        <v>220</v>
      </c>
      <c r="S8133">
        <v>202</v>
      </c>
      <c r="T8133">
        <v>222</v>
      </c>
      <c r="U8133">
        <v>251</v>
      </c>
      <c r="V8133" s="1" t="s">
        <v>4495</v>
      </c>
      <c r="W8133" s="1" t="s">
        <v>2551</v>
      </c>
      <c r="X8133" s="5" t="s">
        <v>5142</v>
      </c>
      <c r="Y8133" s="5" t="s">
        <v>4498</v>
      </c>
      <c r="Z8133" s="5" t="s">
        <v>4499</v>
      </c>
      <c r="AA8133" s="5"/>
    </row>
    <row r="8134" spans="1:27" ht="12" customHeight="1" x14ac:dyDescent="0.15">
      <c r="A8134" s="1" t="s">
        <v>2061</v>
      </c>
      <c r="B8134" s="1" t="s">
        <v>57</v>
      </c>
      <c r="C8134" s="1" t="s">
        <v>17</v>
      </c>
      <c r="D8134" s="1" t="s">
        <v>2527</v>
      </c>
      <c r="E8134" s="1" t="s">
        <v>10</v>
      </c>
      <c r="F8134" s="1" t="s">
        <v>5138</v>
      </c>
      <c r="G8134" s="1" t="s">
        <v>5118</v>
      </c>
      <c r="H8134" s="1" t="s">
        <v>2065</v>
      </c>
      <c r="I8134">
        <v>0</v>
      </c>
      <c r="J8134">
        <v>0</v>
      </c>
      <c r="K8134">
        <v>0</v>
      </c>
      <c r="L8134">
        <v>0</v>
      </c>
      <c r="M8134">
        <v>0</v>
      </c>
      <c r="N8134">
        <v>0</v>
      </c>
      <c r="O8134">
        <v>0</v>
      </c>
      <c r="P8134">
        <v>0</v>
      </c>
      <c r="Q8134">
        <v>0</v>
      </c>
      <c r="R8134">
        <v>0</v>
      </c>
      <c r="S8134">
        <v>0</v>
      </c>
      <c r="T8134">
        <v>0</v>
      </c>
      <c r="U8134">
        <v>0</v>
      </c>
      <c r="V8134" s="1" t="s">
        <v>4495</v>
      </c>
      <c r="W8134" s="1" t="s">
        <v>2551</v>
      </c>
      <c r="X8134" s="5" t="s">
        <v>5142</v>
      </c>
      <c r="Y8134" s="5" t="s">
        <v>2555</v>
      </c>
      <c r="Z8134" s="5" t="s">
        <v>4499</v>
      </c>
      <c r="AA8134" s="5"/>
    </row>
    <row r="8135" spans="1:27" ht="12" customHeight="1" x14ac:dyDescent="0.15">
      <c r="A8135" s="1" t="s">
        <v>2061</v>
      </c>
      <c r="B8135" s="1" t="s">
        <v>57</v>
      </c>
      <c r="C8135" s="1" t="s">
        <v>19</v>
      </c>
      <c r="D8135" s="1" t="s">
        <v>2527</v>
      </c>
      <c r="E8135" s="1" t="s">
        <v>10</v>
      </c>
      <c r="F8135" s="1" t="s">
        <v>5138</v>
      </c>
      <c r="G8135" s="1" t="s">
        <v>242</v>
      </c>
      <c r="H8135" s="1" t="s">
        <v>2065</v>
      </c>
      <c r="I8135">
        <v>254</v>
      </c>
      <c r="J8135">
        <v>254</v>
      </c>
      <c r="K8135">
        <v>203</v>
      </c>
      <c r="L8135">
        <v>226</v>
      </c>
      <c r="M8135">
        <v>237</v>
      </c>
      <c r="N8135">
        <v>229</v>
      </c>
      <c r="O8135">
        <v>223</v>
      </c>
      <c r="P8135">
        <v>211</v>
      </c>
      <c r="Q8135">
        <v>200</v>
      </c>
      <c r="R8135">
        <v>274</v>
      </c>
      <c r="S8135">
        <v>177</v>
      </c>
      <c r="T8135">
        <v>253</v>
      </c>
      <c r="U8135">
        <v>288</v>
      </c>
      <c r="V8135" s="1" t="s">
        <v>4495</v>
      </c>
      <c r="W8135" s="1" t="s">
        <v>2551</v>
      </c>
      <c r="X8135" s="5" t="s">
        <v>5142</v>
      </c>
      <c r="Y8135" s="5" t="s">
        <v>2557</v>
      </c>
      <c r="Z8135" s="5" t="s">
        <v>4499</v>
      </c>
      <c r="AA8135" s="5"/>
    </row>
    <row r="8136" spans="1:27" ht="12" customHeight="1" x14ac:dyDescent="0.15">
      <c r="A8136" s="1" t="s">
        <v>2061</v>
      </c>
      <c r="B8136" s="1" t="s">
        <v>57</v>
      </c>
      <c r="C8136" s="1" t="s">
        <v>21</v>
      </c>
      <c r="D8136" s="1" t="s">
        <v>2527</v>
      </c>
      <c r="E8136" s="1" t="s">
        <v>10</v>
      </c>
      <c r="F8136" s="1" t="s">
        <v>5138</v>
      </c>
      <c r="G8136" s="1" t="s">
        <v>245</v>
      </c>
      <c r="H8136" s="1" t="s">
        <v>306</v>
      </c>
      <c r="I8136">
        <v>1434217</v>
      </c>
      <c r="J8136">
        <v>1447628</v>
      </c>
      <c r="K8136">
        <v>1061809</v>
      </c>
      <c r="L8136">
        <v>1098903</v>
      </c>
      <c r="M8136">
        <v>1047786</v>
      </c>
      <c r="N8136">
        <v>958803</v>
      </c>
      <c r="O8136">
        <v>1163538</v>
      </c>
      <c r="P8136">
        <v>880349</v>
      </c>
      <c r="Q8136">
        <v>1129194</v>
      </c>
      <c r="R8136">
        <v>1315259</v>
      </c>
      <c r="S8136">
        <v>1329454</v>
      </c>
      <c r="T8136">
        <v>1487505</v>
      </c>
      <c r="U8136">
        <v>1585506</v>
      </c>
      <c r="V8136" s="1" t="s">
        <v>4495</v>
      </c>
      <c r="W8136" s="1" t="s">
        <v>2551</v>
      </c>
      <c r="X8136" s="5" t="s">
        <v>5142</v>
      </c>
      <c r="Y8136" s="5" t="s">
        <v>2740</v>
      </c>
      <c r="Z8136" s="5" t="s">
        <v>2788</v>
      </c>
      <c r="AA8136" s="5"/>
    </row>
    <row r="8137" spans="1:27" ht="12" customHeight="1" x14ac:dyDescent="0.15">
      <c r="A8137" s="1" t="s">
        <v>2061</v>
      </c>
      <c r="B8137" s="1" t="s">
        <v>57</v>
      </c>
      <c r="C8137" s="1" t="s">
        <v>23</v>
      </c>
      <c r="D8137" s="1" t="s">
        <v>2527</v>
      </c>
      <c r="E8137" s="1" t="s">
        <v>10</v>
      </c>
      <c r="F8137" s="1" t="s">
        <v>5138</v>
      </c>
      <c r="G8137" s="1" t="s">
        <v>22</v>
      </c>
      <c r="H8137" s="1" t="s">
        <v>2065</v>
      </c>
      <c r="I8137">
        <v>0</v>
      </c>
      <c r="J8137">
        <v>0</v>
      </c>
      <c r="K8137">
        <v>0</v>
      </c>
      <c r="L8137">
        <v>0</v>
      </c>
      <c r="M8137">
        <v>0</v>
      </c>
      <c r="N8137">
        <v>0</v>
      </c>
      <c r="O8137">
        <v>0</v>
      </c>
      <c r="P8137">
        <v>0</v>
      </c>
      <c r="Q8137">
        <v>0</v>
      </c>
      <c r="R8137">
        <v>0</v>
      </c>
      <c r="S8137">
        <v>0</v>
      </c>
      <c r="T8137">
        <v>0</v>
      </c>
      <c r="U8137">
        <v>0</v>
      </c>
      <c r="V8137" s="1" t="s">
        <v>4495</v>
      </c>
      <c r="W8137" s="1" t="s">
        <v>2551</v>
      </c>
      <c r="X8137" s="5" t="s">
        <v>5142</v>
      </c>
      <c r="Y8137" s="5" t="s">
        <v>2558</v>
      </c>
      <c r="Z8137" s="5" t="s">
        <v>4499</v>
      </c>
      <c r="AA8137" s="5"/>
    </row>
    <row r="8138" spans="1:27" ht="12" customHeight="1" x14ac:dyDescent="0.15">
      <c r="A8138" s="1" t="s">
        <v>2061</v>
      </c>
      <c r="B8138" s="1" t="s">
        <v>57</v>
      </c>
      <c r="C8138" s="1" t="s">
        <v>77</v>
      </c>
      <c r="D8138" s="1" t="s">
        <v>2527</v>
      </c>
      <c r="E8138" s="1" t="s">
        <v>10</v>
      </c>
      <c r="F8138" s="1" t="s">
        <v>5138</v>
      </c>
      <c r="G8138" s="1" t="s">
        <v>24</v>
      </c>
      <c r="H8138" s="1" t="s">
        <v>2065</v>
      </c>
      <c r="I8138">
        <v>263</v>
      </c>
      <c r="J8138">
        <v>243</v>
      </c>
      <c r="K8138">
        <v>249</v>
      </c>
      <c r="L8138">
        <v>264</v>
      </c>
      <c r="M8138">
        <v>272</v>
      </c>
      <c r="N8138">
        <v>236</v>
      </c>
      <c r="O8138">
        <v>253</v>
      </c>
      <c r="P8138">
        <v>280</v>
      </c>
      <c r="Q8138">
        <v>316</v>
      </c>
      <c r="R8138">
        <v>263</v>
      </c>
      <c r="S8138">
        <v>289</v>
      </c>
      <c r="T8138">
        <v>259</v>
      </c>
      <c r="U8138">
        <v>223</v>
      </c>
      <c r="V8138" s="1" t="s">
        <v>4495</v>
      </c>
      <c r="W8138" s="1" t="s">
        <v>2551</v>
      </c>
      <c r="X8138" s="5" t="s">
        <v>5142</v>
      </c>
      <c r="Y8138" s="5" t="s">
        <v>2559</v>
      </c>
      <c r="Z8138" s="5" t="s">
        <v>4499</v>
      </c>
      <c r="AA8138" s="5"/>
    </row>
    <row r="8139" spans="1:27" ht="12" customHeight="1" x14ac:dyDescent="0.15">
      <c r="A8139" s="1" t="s">
        <v>2061</v>
      </c>
      <c r="B8139" s="1" t="s">
        <v>61</v>
      </c>
      <c r="C8139" s="1" t="s">
        <v>15</v>
      </c>
      <c r="D8139" s="1" t="s">
        <v>2527</v>
      </c>
      <c r="E8139" s="1" t="s">
        <v>10</v>
      </c>
      <c r="F8139" s="1" t="s">
        <v>5139</v>
      </c>
      <c r="G8139" s="1" t="s">
        <v>2064</v>
      </c>
      <c r="H8139" s="1" t="s">
        <v>2065</v>
      </c>
      <c r="I8139">
        <v>765</v>
      </c>
      <c r="J8139">
        <v>659</v>
      </c>
      <c r="K8139">
        <v>601</v>
      </c>
      <c r="L8139">
        <v>627</v>
      </c>
      <c r="M8139">
        <v>631</v>
      </c>
      <c r="N8139">
        <v>647</v>
      </c>
      <c r="O8139">
        <v>620</v>
      </c>
      <c r="P8139">
        <v>680</v>
      </c>
      <c r="Q8139">
        <v>700</v>
      </c>
      <c r="R8139">
        <v>654</v>
      </c>
      <c r="S8139">
        <v>626</v>
      </c>
      <c r="T8139">
        <v>625</v>
      </c>
      <c r="U8139">
        <v>723</v>
      </c>
      <c r="V8139" s="1" t="s">
        <v>4495</v>
      </c>
      <c r="W8139" s="1" t="s">
        <v>2551</v>
      </c>
      <c r="X8139" s="5" t="s">
        <v>5140</v>
      </c>
      <c r="Y8139" s="5" t="s">
        <v>4498</v>
      </c>
      <c r="Z8139" s="5" t="s">
        <v>4499</v>
      </c>
      <c r="AA8139" s="5"/>
    </row>
    <row r="8140" spans="1:27" ht="12" customHeight="1" x14ac:dyDescent="0.15">
      <c r="A8140" s="1" t="s">
        <v>2061</v>
      </c>
      <c r="B8140" s="1" t="s">
        <v>61</v>
      </c>
      <c r="C8140" s="1" t="s">
        <v>17</v>
      </c>
      <c r="D8140" s="1" t="s">
        <v>2527</v>
      </c>
      <c r="E8140" s="1" t="s">
        <v>10</v>
      </c>
      <c r="F8140" s="1" t="s">
        <v>5139</v>
      </c>
      <c r="G8140" s="1" t="s">
        <v>5118</v>
      </c>
      <c r="H8140" s="1" t="s">
        <v>2065</v>
      </c>
      <c r="I8140">
        <v>229</v>
      </c>
      <c r="J8140">
        <v>247</v>
      </c>
      <c r="K8140">
        <v>173</v>
      </c>
      <c r="L8140">
        <v>242</v>
      </c>
      <c r="M8140">
        <v>217</v>
      </c>
      <c r="N8140">
        <v>283</v>
      </c>
      <c r="O8140">
        <v>221</v>
      </c>
      <c r="P8140">
        <v>247</v>
      </c>
      <c r="Q8140">
        <v>273</v>
      </c>
      <c r="R8140">
        <v>227</v>
      </c>
      <c r="S8140">
        <v>201</v>
      </c>
      <c r="T8140">
        <v>201</v>
      </c>
      <c r="U8140">
        <v>249</v>
      </c>
      <c r="V8140" s="1" t="s">
        <v>4495</v>
      </c>
      <c r="W8140" s="1" t="s">
        <v>2551</v>
      </c>
      <c r="X8140" s="5" t="s">
        <v>4520</v>
      </c>
      <c r="Y8140" s="5" t="s">
        <v>2555</v>
      </c>
      <c r="Z8140" s="5" t="s">
        <v>4499</v>
      </c>
      <c r="AA8140" s="5"/>
    </row>
    <row r="8141" spans="1:27" ht="12" customHeight="1" x14ac:dyDescent="0.15">
      <c r="A8141" s="1" t="s">
        <v>2061</v>
      </c>
      <c r="B8141" s="1" t="s">
        <v>61</v>
      </c>
      <c r="C8141" s="1" t="s">
        <v>19</v>
      </c>
      <c r="D8141" s="1" t="s">
        <v>2527</v>
      </c>
      <c r="E8141" s="1" t="s">
        <v>10</v>
      </c>
      <c r="F8141" s="1" t="s">
        <v>5139</v>
      </c>
      <c r="G8141" s="1" t="s">
        <v>242</v>
      </c>
      <c r="H8141" s="1" t="s">
        <v>2065</v>
      </c>
      <c r="I8141">
        <v>972</v>
      </c>
      <c r="J8141">
        <v>865</v>
      </c>
      <c r="K8141">
        <v>754</v>
      </c>
      <c r="L8141">
        <v>778</v>
      </c>
      <c r="M8141">
        <v>865</v>
      </c>
      <c r="N8141">
        <v>913</v>
      </c>
      <c r="O8141">
        <v>819</v>
      </c>
      <c r="P8141">
        <v>870</v>
      </c>
      <c r="Q8141">
        <v>891</v>
      </c>
      <c r="R8141">
        <v>836</v>
      </c>
      <c r="S8141">
        <v>769</v>
      </c>
      <c r="T8141">
        <v>841</v>
      </c>
      <c r="U8141">
        <v>895</v>
      </c>
      <c r="V8141" s="1" t="s">
        <v>4495</v>
      </c>
      <c r="W8141" s="1" t="s">
        <v>2551</v>
      </c>
      <c r="X8141" s="5" t="s">
        <v>4520</v>
      </c>
      <c r="Y8141" s="5" t="s">
        <v>2557</v>
      </c>
      <c r="Z8141" s="5" t="s">
        <v>4499</v>
      </c>
      <c r="AA8141" s="5"/>
    </row>
    <row r="8142" spans="1:27" ht="12" customHeight="1" x14ac:dyDescent="0.15">
      <c r="A8142" s="1" t="s">
        <v>2061</v>
      </c>
      <c r="B8142" s="1" t="s">
        <v>61</v>
      </c>
      <c r="C8142" s="1" t="s">
        <v>21</v>
      </c>
      <c r="D8142" s="1" t="s">
        <v>2527</v>
      </c>
      <c r="E8142" s="1" t="s">
        <v>10</v>
      </c>
      <c r="F8142" s="1" t="s">
        <v>5139</v>
      </c>
      <c r="G8142" s="1" t="s">
        <v>245</v>
      </c>
      <c r="H8142" s="1" t="s">
        <v>306</v>
      </c>
      <c r="I8142">
        <v>2506998</v>
      </c>
      <c r="J8142">
        <v>2399835</v>
      </c>
      <c r="K8142">
        <v>1969736</v>
      </c>
      <c r="L8142">
        <v>2377587</v>
      </c>
      <c r="M8142">
        <v>2513610</v>
      </c>
      <c r="N8142">
        <v>2443648</v>
      </c>
      <c r="O8142">
        <v>2756047</v>
      </c>
      <c r="P8142">
        <v>2731799</v>
      </c>
      <c r="Q8142">
        <v>2990556</v>
      </c>
      <c r="R8142">
        <v>2705241</v>
      </c>
      <c r="S8142">
        <v>2397503</v>
      </c>
      <c r="T8142">
        <v>2753851</v>
      </c>
      <c r="U8142">
        <v>2941362</v>
      </c>
      <c r="V8142" s="1" t="s">
        <v>4495</v>
      </c>
      <c r="W8142" s="1" t="s">
        <v>2551</v>
      </c>
      <c r="X8142" s="5" t="s">
        <v>4520</v>
      </c>
      <c r="Y8142" s="5" t="s">
        <v>2740</v>
      </c>
      <c r="Z8142" s="5" t="s">
        <v>2788</v>
      </c>
      <c r="AA8142" s="5"/>
    </row>
    <row r="8143" spans="1:27" ht="12" customHeight="1" x14ac:dyDescent="0.15">
      <c r="A8143" s="1" t="s">
        <v>2061</v>
      </c>
      <c r="B8143" s="1" t="s">
        <v>61</v>
      </c>
      <c r="C8143" s="1" t="s">
        <v>23</v>
      </c>
      <c r="D8143" s="1" t="s">
        <v>2527</v>
      </c>
      <c r="E8143" s="1" t="s">
        <v>10</v>
      </c>
      <c r="F8143" s="1" t="s">
        <v>5139</v>
      </c>
      <c r="G8143" s="1" t="s">
        <v>22</v>
      </c>
      <c r="H8143" s="1" t="s">
        <v>2065</v>
      </c>
      <c r="I8143">
        <v>12</v>
      </c>
      <c r="J8143">
        <v>13</v>
      </c>
      <c r="K8143">
        <v>12</v>
      </c>
      <c r="L8143">
        <v>11</v>
      </c>
      <c r="M8143">
        <v>12</v>
      </c>
      <c r="N8143">
        <v>11</v>
      </c>
      <c r="O8143">
        <v>11</v>
      </c>
      <c r="P8143">
        <v>12</v>
      </c>
      <c r="Q8143">
        <v>12</v>
      </c>
      <c r="R8143">
        <v>11</v>
      </c>
      <c r="S8143">
        <v>11</v>
      </c>
      <c r="T8143">
        <v>12</v>
      </c>
      <c r="U8143">
        <v>11</v>
      </c>
      <c r="V8143" s="1" t="s">
        <v>4495</v>
      </c>
      <c r="W8143" s="1" t="s">
        <v>2551</v>
      </c>
      <c r="X8143" s="5" t="s">
        <v>4520</v>
      </c>
      <c r="Y8143" s="5" t="s">
        <v>2558</v>
      </c>
      <c r="Z8143" s="5" t="s">
        <v>4499</v>
      </c>
      <c r="AA8143" s="5"/>
    </row>
    <row r="8144" spans="1:27" ht="12" customHeight="1" x14ac:dyDescent="0.15">
      <c r="A8144" s="1" t="s">
        <v>2061</v>
      </c>
      <c r="B8144" s="1" t="s">
        <v>61</v>
      </c>
      <c r="C8144" s="1" t="s">
        <v>77</v>
      </c>
      <c r="D8144" s="1" t="s">
        <v>2527</v>
      </c>
      <c r="E8144" s="1" t="s">
        <v>10</v>
      </c>
      <c r="F8144" s="1" t="s">
        <v>5139</v>
      </c>
      <c r="G8144" s="1" t="s">
        <v>24</v>
      </c>
      <c r="H8144" s="1" t="s">
        <v>2065</v>
      </c>
      <c r="I8144">
        <v>1143</v>
      </c>
      <c r="J8144">
        <v>1153</v>
      </c>
      <c r="K8144">
        <v>1146</v>
      </c>
      <c r="L8144">
        <v>1207</v>
      </c>
      <c r="M8144">
        <v>1164</v>
      </c>
      <c r="N8144">
        <v>1145</v>
      </c>
      <c r="O8144">
        <v>1135</v>
      </c>
      <c r="P8144">
        <v>1162</v>
      </c>
      <c r="Q8144">
        <v>1209</v>
      </c>
      <c r="R8144">
        <v>1217</v>
      </c>
      <c r="S8144">
        <v>1246</v>
      </c>
      <c r="T8144">
        <v>1204</v>
      </c>
      <c r="U8144">
        <v>1255</v>
      </c>
      <c r="V8144" s="1" t="s">
        <v>4495</v>
      </c>
      <c r="W8144" s="1" t="s">
        <v>2551</v>
      </c>
      <c r="X8144" s="5" t="s">
        <v>4520</v>
      </c>
      <c r="Y8144" s="5" t="s">
        <v>2559</v>
      </c>
      <c r="Z8144" s="5" t="s">
        <v>4499</v>
      </c>
      <c r="AA8144" s="5"/>
    </row>
    <row r="8145" spans="1:27" ht="12" customHeight="1" x14ac:dyDescent="0.15">
      <c r="A8145" s="1" t="s">
        <v>2061</v>
      </c>
      <c r="B8145" s="1" t="s">
        <v>154</v>
      </c>
      <c r="C8145" s="1" t="s">
        <v>9</v>
      </c>
      <c r="D8145" s="1" t="s">
        <v>2527</v>
      </c>
      <c r="E8145" s="1" t="s">
        <v>10</v>
      </c>
      <c r="F8145" s="1" t="s">
        <v>2058</v>
      </c>
      <c r="G8145" s="1" t="s">
        <v>234</v>
      </c>
      <c r="H8145" s="1" t="s">
        <v>13</v>
      </c>
      <c r="I8145">
        <v>1631</v>
      </c>
      <c r="J8145">
        <v>1374</v>
      </c>
      <c r="K8145">
        <v>1072</v>
      </c>
      <c r="L8145">
        <v>1279</v>
      </c>
      <c r="M8145">
        <v>1116</v>
      </c>
      <c r="N8145">
        <v>1039</v>
      </c>
      <c r="O8145">
        <v>1104</v>
      </c>
      <c r="P8145">
        <v>1235</v>
      </c>
      <c r="Q8145">
        <v>1326</v>
      </c>
      <c r="R8145">
        <v>1198</v>
      </c>
      <c r="S8145">
        <v>1022</v>
      </c>
      <c r="T8145">
        <v>1122</v>
      </c>
      <c r="U8145">
        <v>1477</v>
      </c>
      <c r="V8145" s="1" t="s">
        <v>4495</v>
      </c>
      <c r="W8145" s="1" t="s">
        <v>2551</v>
      </c>
      <c r="X8145" s="5" t="s">
        <v>4521</v>
      </c>
      <c r="Y8145" s="5" t="s">
        <v>2553</v>
      </c>
      <c r="Z8145" s="5" t="s">
        <v>13</v>
      </c>
      <c r="AA8145" s="5"/>
    </row>
    <row r="8146" spans="1:27" ht="12" customHeight="1" x14ac:dyDescent="0.15">
      <c r="A8146" s="1" t="s">
        <v>2061</v>
      </c>
      <c r="B8146" s="1" t="s">
        <v>154</v>
      </c>
      <c r="C8146" s="1" t="s">
        <v>17</v>
      </c>
      <c r="D8146" s="1" t="s">
        <v>2527</v>
      </c>
      <c r="E8146" s="1" t="s">
        <v>10</v>
      </c>
      <c r="F8146" s="1" t="s">
        <v>2058</v>
      </c>
      <c r="G8146" s="1" t="s">
        <v>5118</v>
      </c>
      <c r="H8146" s="1" t="s">
        <v>13</v>
      </c>
      <c r="I8146">
        <v>38</v>
      </c>
      <c r="J8146">
        <v>19</v>
      </c>
      <c r="K8146">
        <v>38</v>
      </c>
      <c r="L8146">
        <v>19</v>
      </c>
      <c r="M8146">
        <v>38</v>
      </c>
      <c r="N8146">
        <v>20</v>
      </c>
      <c r="O8146">
        <v>38</v>
      </c>
      <c r="P8146">
        <v>0</v>
      </c>
      <c r="Q8146">
        <v>38</v>
      </c>
      <c r="R8146">
        <v>19</v>
      </c>
      <c r="S8146">
        <v>0</v>
      </c>
      <c r="T8146">
        <v>0</v>
      </c>
      <c r="U8146">
        <v>19</v>
      </c>
      <c r="V8146" s="1" t="s">
        <v>4495</v>
      </c>
      <c r="W8146" s="1" t="s">
        <v>2551</v>
      </c>
      <c r="X8146" s="5" t="s">
        <v>4521</v>
      </c>
      <c r="Y8146" s="5" t="s">
        <v>2555</v>
      </c>
      <c r="Z8146" s="5" t="s">
        <v>2582</v>
      </c>
      <c r="AA8146" s="5"/>
    </row>
    <row r="8147" spans="1:27" ht="12" customHeight="1" x14ac:dyDescent="0.15">
      <c r="A8147" s="1" t="s">
        <v>2061</v>
      </c>
      <c r="B8147" s="1" t="s">
        <v>154</v>
      </c>
      <c r="C8147" s="1" t="s">
        <v>19</v>
      </c>
      <c r="D8147" s="1" t="s">
        <v>2527</v>
      </c>
      <c r="E8147" s="1" t="s">
        <v>10</v>
      </c>
      <c r="F8147" s="1" t="s">
        <v>2058</v>
      </c>
      <c r="G8147" s="1" t="s">
        <v>242</v>
      </c>
      <c r="H8147" s="1" t="s">
        <v>13</v>
      </c>
      <c r="I8147">
        <v>1405</v>
      </c>
      <c r="J8147">
        <v>1297</v>
      </c>
      <c r="K8147">
        <v>1022</v>
      </c>
      <c r="L8147">
        <v>1212</v>
      </c>
      <c r="M8147">
        <v>1212</v>
      </c>
      <c r="N8147">
        <v>1035</v>
      </c>
      <c r="O8147">
        <v>1187</v>
      </c>
      <c r="P8147">
        <v>1230</v>
      </c>
      <c r="Q8147">
        <v>1248</v>
      </c>
      <c r="R8147">
        <v>1193</v>
      </c>
      <c r="S8147">
        <v>1108</v>
      </c>
      <c r="T8147">
        <v>1213</v>
      </c>
      <c r="U8147">
        <v>1272</v>
      </c>
      <c r="V8147" s="1" t="s">
        <v>4495</v>
      </c>
      <c r="W8147" s="1" t="s">
        <v>2551</v>
      </c>
      <c r="X8147" s="5" t="s">
        <v>4521</v>
      </c>
      <c r="Y8147" s="5" t="s">
        <v>2557</v>
      </c>
      <c r="Z8147" s="5" t="s">
        <v>13</v>
      </c>
      <c r="AA8147" s="5"/>
    </row>
    <row r="8148" spans="1:27" ht="12" customHeight="1" x14ac:dyDescent="0.15">
      <c r="A8148" s="1" t="s">
        <v>2061</v>
      </c>
      <c r="B8148" s="1" t="s">
        <v>154</v>
      </c>
      <c r="C8148" s="1" t="s">
        <v>21</v>
      </c>
      <c r="D8148" s="1" t="s">
        <v>2527</v>
      </c>
      <c r="E8148" s="1" t="s">
        <v>10</v>
      </c>
      <c r="F8148" s="1" t="s">
        <v>2058</v>
      </c>
      <c r="G8148" s="1" t="s">
        <v>245</v>
      </c>
      <c r="H8148" s="1" t="s">
        <v>306</v>
      </c>
      <c r="I8148">
        <v>233125</v>
      </c>
      <c r="J8148">
        <v>215995</v>
      </c>
      <c r="K8148">
        <v>169856</v>
      </c>
      <c r="L8148">
        <v>203783</v>
      </c>
      <c r="M8148">
        <v>213498</v>
      </c>
      <c r="N8148">
        <v>186193</v>
      </c>
      <c r="O8148">
        <v>215725</v>
      </c>
      <c r="P8148">
        <v>222083</v>
      </c>
      <c r="Q8148">
        <v>227960</v>
      </c>
      <c r="R8148">
        <v>213225</v>
      </c>
      <c r="S8148">
        <v>205390</v>
      </c>
      <c r="T8148">
        <v>221488</v>
      </c>
      <c r="U8148">
        <v>231984</v>
      </c>
      <c r="V8148" s="1" t="s">
        <v>4495</v>
      </c>
      <c r="W8148" s="1" t="s">
        <v>2551</v>
      </c>
      <c r="X8148" s="5" t="s">
        <v>4521</v>
      </c>
      <c r="Y8148" s="5" t="s">
        <v>2740</v>
      </c>
      <c r="Z8148" s="5" t="s">
        <v>2788</v>
      </c>
      <c r="AA8148" s="5"/>
    </row>
    <row r="8149" spans="1:27" ht="12" customHeight="1" x14ac:dyDescent="0.15">
      <c r="A8149" s="1" t="s">
        <v>2061</v>
      </c>
      <c r="B8149" s="1" t="s">
        <v>154</v>
      </c>
      <c r="C8149" s="1" t="s">
        <v>23</v>
      </c>
      <c r="D8149" s="1" t="s">
        <v>2527</v>
      </c>
      <c r="E8149" s="1" t="s">
        <v>10</v>
      </c>
      <c r="F8149" s="1" t="s">
        <v>2058</v>
      </c>
      <c r="G8149" s="1" t="s">
        <v>22</v>
      </c>
      <c r="H8149" s="1" t="s">
        <v>13</v>
      </c>
      <c r="I8149">
        <v>51</v>
      </c>
      <c r="J8149">
        <v>35</v>
      </c>
      <c r="K8149">
        <v>26</v>
      </c>
      <c r="L8149">
        <v>42</v>
      </c>
      <c r="M8149">
        <v>30</v>
      </c>
      <c r="N8149">
        <v>29</v>
      </c>
      <c r="O8149">
        <v>34</v>
      </c>
      <c r="P8149">
        <v>31</v>
      </c>
      <c r="Q8149">
        <v>32</v>
      </c>
      <c r="R8149">
        <v>28</v>
      </c>
      <c r="S8149">
        <v>19</v>
      </c>
      <c r="T8149">
        <v>33</v>
      </c>
      <c r="U8149">
        <v>39</v>
      </c>
      <c r="V8149" s="1" t="s">
        <v>4495</v>
      </c>
      <c r="W8149" s="1" t="s">
        <v>2551</v>
      </c>
      <c r="X8149" s="5" t="s">
        <v>4521</v>
      </c>
      <c r="Y8149" s="5" t="s">
        <v>2558</v>
      </c>
      <c r="Z8149" s="5" t="s">
        <v>2582</v>
      </c>
      <c r="AA8149" s="5"/>
    </row>
    <row r="8150" spans="1:27" ht="12" customHeight="1" x14ac:dyDescent="0.15">
      <c r="A8150" s="1" t="s">
        <v>2061</v>
      </c>
      <c r="B8150" s="1" t="s">
        <v>154</v>
      </c>
      <c r="C8150" s="1" t="s">
        <v>77</v>
      </c>
      <c r="D8150" s="1" t="s">
        <v>2527</v>
      </c>
      <c r="E8150" s="1" t="s">
        <v>10</v>
      </c>
      <c r="F8150" s="1" t="s">
        <v>2058</v>
      </c>
      <c r="G8150" s="1" t="s">
        <v>24</v>
      </c>
      <c r="H8150" s="1" t="s">
        <v>13</v>
      </c>
      <c r="I8150">
        <v>1881</v>
      </c>
      <c r="J8150">
        <v>1942</v>
      </c>
      <c r="K8150">
        <v>2004</v>
      </c>
      <c r="L8150">
        <v>2048</v>
      </c>
      <c r="M8150">
        <v>1959</v>
      </c>
      <c r="N8150">
        <v>1955</v>
      </c>
      <c r="O8150">
        <v>1876</v>
      </c>
      <c r="P8150">
        <v>1850</v>
      </c>
      <c r="Q8150">
        <v>1934</v>
      </c>
      <c r="R8150">
        <v>1931</v>
      </c>
      <c r="S8150">
        <v>1827</v>
      </c>
      <c r="T8150">
        <v>1704</v>
      </c>
      <c r="U8150">
        <v>1889</v>
      </c>
      <c r="V8150" s="1" t="s">
        <v>4495</v>
      </c>
      <c r="W8150" s="1" t="s">
        <v>2551</v>
      </c>
      <c r="X8150" s="5" t="s">
        <v>4521</v>
      </c>
      <c r="Y8150" s="5" t="s">
        <v>2559</v>
      </c>
      <c r="Z8150" s="5" t="s">
        <v>13</v>
      </c>
      <c r="AA8150" s="5"/>
    </row>
    <row r="8151" spans="1:27" ht="12" customHeight="1" x14ac:dyDescent="0.15">
      <c r="A8151" s="1" t="s">
        <v>2061</v>
      </c>
      <c r="B8151" s="1" t="s">
        <v>70</v>
      </c>
      <c r="C8151" s="1" t="s">
        <v>9</v>
      </c>
      <c r="D8151" s="1" t="s">
        <v>2527</v>
      </c>
      <c r="E8151" s="1" t="s">
        <v>71</v>
      </c>
      <c r="F8151" s="1" t="s">
        <v>2054</v>
      </c>
      <c r="G8151" s="1" t="s">
        <v>18</v>
      </c>
      <c r="H8151" s="1" t="s">
        <v>13</v>
      </c>
      <c r="I8151">
        <v>4003</v>
      </c>
      <c r="J8151">
        <v>3480</v>
      </c>
      <c r="K8151">
        <v>3072</v>
      </c>
      <c r="L8151">
        <v>3743</v>
      </c>
      <c r="M8151">
        <v>3633</v>
      </c>
      <c r="N8151">
        <v>3247</v>
      </c>
      <c r="O8151">
        <v>3899</v>
      </c>
      <c r="P8151">
        <v>3868</v>
      </c>
      <c r="Q8151">
        <v>3924</v>
      </c>
      <c r="R8151">
        <v>3523</v>
      </c>
      <c r="S8151">
        <v>3357</v>
      </c>
      <c r="T8151">
        <v>3940</v>
      </c>
      <c r="U8151">
        <v>4218</v>
      </c>
      <c r="V8151" s="1" t="s">
        <v>4495</v>
      </c>
      <c r="W8151" s="1" t="s">
        <v>2592</v>
      </c>
      <c r="X8151" s="5" t="s">
        <v>4487</v>
      </c>
      <c r="Y8151" s="5" t="s">
        <v>2556</v>
      </c>
      <c r="Z8151" s="5" t="s">
        <v>2582</v>
      </c>
      <c r="AA8151" s="5"/>
    </row>
    <row r="8152" spans="1:27" ht="12" customHeight="1" x14ac:dyDescent="0.15">
      <c r="A8152" s="1" t="s">
        <v>2061</v>
      </c>
      <c r="B8152" s="1" t="s">
        <v>78</v>
      </c>
      <c r="C8152" s="1" t="s">
        <v>9</v>
      </c>
      <c r="D8152" s="1" t="s">
        <v>2527</v>
      </c>
      <c r="E8152" s="1" t="s">
        <v>71</v>
      </c>
      <c r="F8152" s="1" t="s">
        <v>2055</v>
      </c>
      <c r="G8152" s="1" t="s">
        <v>18</v>
      </c>
      <c r="H8152" s="1" t="s">
        <v>13</v>
      </c>
      <c r="I8152">
        <v>168</v>
      </c>
      <c r="J8152">
        <v>159</v>
      </c>
      <c r="K8152">
        <v>148</v>
      </c>
      <c r="L8152">
        <v>169</v>
      </c>
      <c r="M8152">
        <v>147</v>
      </c>
      <c r="N8152">
        <v>144</v>
      </c>
      <c r="O8152">
        <v>148</v>
      </c>
      <c r="P8152">
        <v>144</v>
      </c>
      <c r="Q8152">
        <v>156</v>
      </c>
      <c r="R8152">
        <v>122</v>
      </c>
      <c r="S8152">
        <v>148</v>
      </c>
      <c r="T8152">
        <v>148</v>
      </c>
      <c r="U8152">
        <v>159</v>
      </c>
      <c r="V8152" s="1" t="s">
        <v>4495</v>
      </c>
      <c r="W8152" s="1" t="s">
        <v>2592</v>
      </c>
      <c r="X8152" s="5" t="s">
        <v>4488</v>
      </c>
      <c r="Y8152" s="5" t="s">
        <v>2556</v>
      </c>
      <c r="Z8152" s="5" t="s">
        <v>2582</v>
      </c>
      <c r="AA8152" s="5"/>
    </row>
    <row r="8153" spans="1:27" ht="12" customHeight="1" x14ac:dyDescent="0.15">
      <c r="A8153" s="1" t="s">
        <v>2061</v>
      </c>
      <c r="B8153" s="1" t="s">
        <v>80</v>
      </c>
      <c r="C8153" s="1" t="s">
        <v>9</v>
      </c>
      <c r="D8153" s="1" t="s">
        <v>2527</v>
      </c>
      <c r="E8153" s="1" t="s">
        <v>71</v>
      </c>
      <c r="F8153" s="1" t="s">
        <v>2056</v>
      </c>
      <c r="G8153" s="1" t="s">
        <v>18</v>
      </c>
      <c r="H8153" s="1" t="s">
        <v>13</v>
      </c>
      <c r="I8153">
        <v>15932</v>
      </c>
      <c r="J8153">
        <v>14294</v>
      </c>
      <c r="K8153">
        <v>11689</v>
      </c>
      <c r="L8153">
        <v>14735</v>
      </c>
      <c r="M8153">
        <v>14594</v>
      </c>
      <c r="N8153">
        <v>12732</v>
      </c>
      <c r="O8153">
        <v>15287</v>
      </c>
      <c r="P8153">
        <v>15180</v>
      </c>
      <c r="Q8153">
        <v>15514</v>
      </c>
      <c r="R8153">
        <v>14264</v>
      </c>
      <c r="S8153">
        <v>13035</v>
      </c>
      <c r="T8153">
        <v>14152</v>
      </c>
      <c r="U8153">
        <v>15953</v>
      </c>
      <c r="V8153" s="1" t="s">
        <v>4495</v>
      </c>
      <c r="W8153" s="1" t="s">
        <v>2592</v>
      </c>
      <c r="X8153" s="5" t="s">
        <v>4489</v>
      </c>
      <c r="Y8153" s="5" t="s">
        <v>2556</v>
      </c>
      <c r="Z8153" s="5" t="s">
        <v>2582</v>
      </c>
      <c r="AA8153" s="5"/>
    </row>
    <row r="8154" spans="1:27" ht="12" customHeight="1" x14ac:dyDescent="0.15">
      <c r="A8154" s="1" t="s">
        <v>2061</v>
      </c>
      <c r="B8154" s="1" t="s">
        <v>162</v>
      </c>
      <c r="C8154" s="1" t="s">
        <v>9</v>
      </c>
      <c r="D8154" s="1" t="s">
        <v>2527</v>
      </c>
      <c r="E8154" s="1" t="s">
        <v>71</v>
      </c>
      <c r="F8154" s="1" t="s">
        <v>2057</v>
      </c>
      <c r="G8154" s="1" t="s">
        <v>18</v>
      </c>
      <c r="H8154" s="1" t="s">
        <v>13</v>
      </c>
      <c r="I8154">
        <v>1129</v>
      </c>
      <c r="J8154">
        <v>1138</v>
      </c>
      <c r="K8154">
        <v>1035</v>
      </c>
      <c r="L8154">
        <v>1043</v>
      </c>
      <c r="M8154">
        <v>1078</v>
      </c>
      <c r="N8154">
        <v>1048</v>
      </c>
      <c r="O8154">
        <v>1068</v>
      </c>
      <c r="P8154">
        <v>1065</v>
      </c>
      <c r="Q8154">
        <v>1172</v>
      </c>
      <c r="R8154">
        <v>1087</v>
      </c>
      <c r="S8154">
        <v>1050</v>
      </c>
      <c r="T8154">
        <v>1067</v>
      </c>
      <c r="U8154">
        <v>1225</v>
      </c>
      <c r="V8154" s="1" t="s">
        <v>4495</v>
      </c>
      <c r="W8154" s="1" t="s">
        <v>2592</v>
      </c>
      <c r="X8154" s="5" t="s">
        <v>4490</v>
      </c>
      <c r="Y8154" s="5" t="s">
        <v>2556</v>
      </c>
      <c r="Z8154" s="5" t="s">
        <v>2582</v>
      </c>
      <c r="AA8154" s="5"/>
    </row>
    <row r="8155" spans="1:27" ht="12" customHeight="1" x14ac:dyDescent="0.15">
      <c r="A8155" s="1" t="s">
        <v>2061</v>
      </c>
      <c r="B8155" s="1" t="s">
        <v>164</v>
      </c>
      <c r="C8155" s="1" t="s">
        <v>9</v>
      </c>
      <c r="D8155" s="1" t="s">
        <v>2527</v>
      </c>
      <c r="E8155" s="1" t="s">
        <v>71</v>
      </c>
      <c r="F8155" s="1" t="s">
        <v>2058</v>
      </c>
      <c r="G8155" s="1" t="s">
        <v>18</v>
      </c>
      <c r="H8155" s="1" t="s">
        <v>13</v>
      </c>
      <c r="I8155">
        <v>557</v>
      </c>
      <c r="J8155">
        <v>530</v>
      </c>
      <c r="K8155">
        <v>461</v>
      </c>
      <c r="L8155">
        <v>495</v>
      </c>
      <c r="M8155">
        <v>488</v>
      </c>
      <c r="N8155">
        <v>419</v>
      </c>
      <c r="O8155">
        <v>535</v>
      </c>
      <c r="P8155">
        <v>545</v>
      </c>
      <c r="Q8155">
        <v>509</v>
      </c>
      <c r="R8155">
        <v>494</v>
      </c>
      <c r="S8155">
        <v>469</v>
      </c>
      <c r="T8155">
        <v>523</v>
      </c>
      <c r="U8155">
        <v>534</v>
      </c>
      <c r="V8155" s="1" t="s">
        <v>4495</v>
      </c>
      <c r="W8155" s="1" t="s">
        <v>2592</v>
      </c>
      <c r="X8155" s="5" t="s">
        <v>4491</v>
      </c>
      <c r="Y8155" s="5" t="s">
        <v>2556</v>
      </c>
      <c r="Z8155" s="5" t="s">
        <v>2582</v>
      </c>
      <c r="AA8155" s="5"/>
    </row>
    <row r="8156" spans="1:27" ht="12" customHeight="1" x14ac:dyDescent="0.15">
      <c r="A8156" s="1" t="s">
        <v>2061</v>
      </c>
      <c r="B8156" s="1" t="s">
        <v>166</v>
      </c>
      <c r="C8156" s="1" t="s">
        <v>9</v>
      </c>
      <c r="D8156" s="1" t="s">
        <v>2527</v>
      </c>
      <c r="E8156" s="1" t="s">
        <v>71</v>
      </c>
      <c r="F8156" s="1" t="s">
        <v>1755</v>
      </c>
      <c r="G8156" s="1" t="s">
        <v>18</v>
      </c>
      <c r="H8156" s="1" t="s">
        <v>13</v>
      </c>
      <c r="I8156">
        <v>6920</v>
      </c>
      <c r="J8156">
        <v>6249</v>
      </c>
      <c r="K8156">
        <v>5102</v>
      </c>
      <c r="L8156">
        <v>6352</v>
      </c>
      <c r="M8156">
        <v>6320</v>
      </c>
      <c r="N8156">
        <v>5466</v>
      </c>
      <c r="O8156">
        <v>6723</v>
      </c>
      <c r="P8156">
        <v>6530</v>
      </c>
      <c r="Q8156">
        <v>6715</v>
      </c>
      <c r="R8156">
        <v>5850</v>
      </c>
      <c r="S8156">
        <v>5582</v>
      </c>
      <c r="T8156">
        <v>6267</v>
      </c>
      <c r="U8156">
        <v>6705</v>
      </c>
      <c r="V8156" s="1" t="s">
        <v>4495</v>
      </c>
      <c r="W8156" s="1" t="s">
        <v>2592</v>
      </c>
      <c r="X8156" s="5" t="s">
        <v>4236</v>
      </c>
      <c r="Y8156" s="5" t="s">
        <v>2556</v>
      </c>
      <c r="Z8156" s="5" t="s">
        <v>2582</v>
      </c>
      <c r="AA8156" s="5"/>
    </row>
    <row r="8157" spans="1:27" ht="12" customHeight="1" x14ac:dyDescent="0.15">
      <c r="A8157" s="1" t="s">
        <v>2061</v>
      </c>
      <c r="B8157" s="1" t="s">
        <v>168</v>
      </c>
      <c r="C8157" s="1" t="s">
        <v>9</v>
      </c>
      <c r="D8157" s="1" t="s">
        <v>2527</v>
      </c>
      <c r="E8157" s="1" t="s">
        <v>71</v>
      </c>
      <c r="F8157" s="1" t="s">
        <v>2059</v>
      </c>
      <c r="G8157" s="1" t="s">
        <v>18</v>
      </c>
      <c r="H8157" s="1" t="s">
        <v>1648</v>
      </c>
      <c r="I8157">
        <v>559</v>
      </c>
      <c r="J8157">
        <v>550</v>
      </c>
      <c r="K8157">
        <v>521</v>
      </c>
      <c r="L8157">
        <v>584</v>
      </c>
      <c r="M8157">
        <v>546</v>
      </c>
      <c r="N8157">
        <v>554</v>
      </c>
      <c r="O8157">
        <v>570</v>
      </c>
      <c r="P8157">
        <v>574</v>
      </c>
      <c r="Q8157">
        <v>531</v>
      </c>
      <c r="R8157">
        <v>515</v>
      </c>
      <c r="S8157">
        <v>512</v>
      </c>
      <c r="T8157">
        <v>527</v>
      </c>
      <c r="U8157">
        <v>515</v>
      </c>
      <c r="V8157" s="1" t="s">
        <v>4495</v>
      </c>
      <c r="W8157" s="1" t="s">
        <v>2592</v>
      </c>
      <c r="X8157" s="5" t="s">
        <v>4492</v>
      </c>
      <c r="Y8157" s="5" t="s">
        <v>2556</v>
      </c>
      <c r="Z8157" s="5" t="s">
        <v>2544</v>
      </c>
      <c r="AA8157" s="5"/>
    </row>
    <row r="8158" spans="1:27" ht="12" customHeight="1" x14ac:dyDescent="0.15">
      <c r="A8158" s="1" t="s">
        <v>2061</v>
      </c>
      <c r="B8158" s="1" t="s">
        <v>212</v>
      </c>
      <c r="C8158" s="1" t="s">
        <v>9</v>
      </c>
      <c r="D8158" s="1" t="s">
        <v>2527</v>
      </c>
      <c r="E8158" s="1" t="s">
        <v>213</v>
      </c>
      <c r="F8158" s="1" t="s">
        <v>2086</v>
      </c>
      <c r="G8158" s="1" t="s">
        <v>215</v>
      </c>
      <c r="H8158" s="1" t="s">
        <v>216</v>
      </c>
      <c r="I8158">
        <v>40667</v>
      </c>
      <c r="J8158">
        <v>41012</v>
      </c>
      <c r="K8158">
        <v>41265</v>
      </c>
      <c r="L8158">
        <v>41144</v>
      </c>
      <c r="M8158">
        <v>41203</v>
      </c>
      <c r="N8158">
        <v>41076</v>
      </c>
      <c r="O8158">
        <v>41028</v>
      </c>
      <c r="P8158">
        <v>41103</v>
      </c>
      <c r="Q8158">
        <v>41108</v>
      </c>
      <c r="R8158">
        <v>41007</v>
      </c>
      <c r="S8158">
        <v>40852</v>
      </c>
      <c r="T8158">
        <v>40765</v>
      </c>
      <c r="U8158">
        <v>40662</v>
      </c>
      <c r="V8158" s="1" t="s">
        <v>4495</v>
      </c>
      <c r="W8158" s="1" t="s">
        <v>2717</v>
      </c>
      <c r="X8158" s="5" t="s">
        <v>4522</v>
      </c>
      <c r="Y8158" s="5" t="s">
        <v>2719</v>
      </c>
      <c r="Z8158" s="5" t="s">
        <v>2847</v>
      </c>
      <c r="AA8158" s="5"/>
    </row>
    <row r="8159" spans="1:27" ht="12" customHeight="1" x14ac:dyDescent="0.15">
      <c r="A8159" s="1" t="s">
        <v>2061</v>
      </c>
      <c r="B8159" s="1" t="s">
        <v>285</v>
      </c>
      <c r="C8159" s="1" t="s">
        <v>9</v>
      </c>
      <c r="D8159" s="1" t="s">
        <v>2527</v>
      </c>
      <c r="E8159" s="1" t="s">
        <v>213</v>
      </c>
      <c r="F8159" s="1" t="s">
        <v>286</v>
      </c>
      <c r="G8159" s="1" t="s">
        <v>215</v>
      </c>
      <c r="H8159" s="1" t="s">
        <v>216</v>
      </c>
      <c r="I8159">
        <v>73079</v>
      </c>
      <c r="J8159">
        <v>73837</v>
      </c>
      <c r="K8159">
        <v>74018</v>
      </c>
      <c r="L8159">
        <v>73770</v>
      </c>
      <c r="M8159">
        <v>73716</v>
      </c>
      <c r="N8159">
        <v>73627</v>
      </c>
      <c r="O8159">
        <v>73602</v>
      </c>
      <c r="P8159">
        <v>73533</v>
      </c>
      <c r="Q8159">
        <v>73539</v>
      </c>
      <c r="R8159">
        <v>73488</v>
      </c>
      <c r="S8159">
        <v>73208</v>
      </c>
      <c r="T8159">
        <v>73018</v>
      </c>
      <c r="U8159">
        <v>73369</v>
      </c>
      <c r="V8159" s="1" t="s">
        <v>4495</v>
      </c>
      <c r="W8159" s="1" t="s">
        <v>2717</v>
      </c>
      <c r="X8159" s="5" t="s">
        <v>2769</v>
      </c>
      <c r="Y8159" s="5" t="s">
        <v>2719</v>
      </c>
      <c r="Z8159" s="5" t="s">
        <v>2847</v>
      </c>
      <c r="AA8159" s="5"/>
    </row>
    <row r="8160" spans="1:27" ht="12" customHeight="1" x14ac:dyDescent="0.15">
      <c r="A8160" s="1" t="s">
        <v>2087</v>
      </c>
      <c r="B8160" s="1" t="s">
        <v>8</v>
      </c>
      <c r="C8160" s="1" t="s">
        <v>9</v>
      </c>
      <c r="D8160" s="1" t="s">
        <v>2528</v>
      </c>
      <c r="E8160" s="1" t="s">
        <v>10</v>
      </c>
      <c r="F8160" s="1" t="s">
        <v>2088</v>
      </c>
      <c r="G8160" s="1" t="s">
        <v>12</v>
      </c>
      <c r="H8160" s="1" t="s">
        <v>13</v>
      </c>
      <c r="I8160">
        <v>7354</v>
      </c>
      <c r="J8160">
        <v>7253</v>
      </c>
      <c r="K8160">
        <v>6212</v>
      </c>
      <c r="L8160">
        <v>7307</v>
      </c>
      <c r="M8160">
        <v>7520</v>
      </c>
      <c r="N8160">
        <v>5700</v>
      </c>
      <c r="O8160">
        <v>6731</v>
      </c>
      <c r="P8160">
        <v>7587</v>
      </c>
      <c r="Q8160">
        <v>6834</v>
      </c>
      <c r="R8160">
        <v>5253</v>
      </c>
      <c r="S8160">
        <v>5265</v>
      </c>
      <c r="T8160">
        <v>5528</v>
      </c>
      <c r="U8160">
        <v>6228</v>
      </c>
      <c r="V8160" s="1" t="s">
        <v>4523</v>
      </c>
      <c r="W8160" s="1" t="s">
        <v>2551</v>
      </c>
      <c r="X8160" s="5" t="s">
        <v>4524</v>
      </c>
      <c r="Y8160" s="5" t="s">
        <v>2553</v>
      </c>
      <c r="Z8160" s="5" t="s">
        <v>13</v>
      </c>
      <c r="AA8160" s="5"/>
    </row>
    <row r="8161" spans="1:27" ht="12" customHeight="1" x14ac:dyDescent="0.15">
      <c r="A8161" s="1" t="s">
        <v>2087</v>
      </c>
      <c r="B8161" s="1" t="s">
        <v>8</v>
      </c>
      <c r="C8161" s="1" t="s">
        <v>15</v>
      </c>
      <c r="D8161" s="1" t="s">
        <v>2528</v>
      </c>
      <c r="E8161" s="1" t="s">
        <v>10</v>
      </c>
      <c r="F8161" s="1" t="s">
        <v>2088</v>
      </c>
      <c r="G8161" s="1" t="s">
        <v>16</v>
      </c>
      <c r="H8161" s="1" t="s">
        <v>13</v>
      </c>
      <c r="I8161">
        <v>375</v>
      </c>
      <c r="J8161">
        <v>406</v>
      </c>
      <c r="K8161">
        <v>307</v>
      </c>
      <c r="L8161">
        <v>276</v>
      </c>
      <c r="M8161">
        <v>224</v>
      </c>
      <c r="N8161">
        <v>357</v>
      </c>
      <c r="O8161">
        <v>355</v>
      </c>
      <c r="P8161">
        <v>376</v>
      </c>
      <c r="Q8161">
        <v>307</v>
      </c>
      <c r="R8161">
        <v>355</v>
      </c>
      <c r="S8161">
        <v>216</v>
      </c>
      <c r="T8161">
        <v>174</v>
      </c>
      <c r="U8161">
        <v>257</v>
      </c>
      <c r="V8161" s="1" t="s">
        <v>4523</v>
      </c>
      <c r="W8161" s="1" t="s">
        <v>2551</v>
      </c>
      <c r="X8161" s="5" t="s">
        <v>4524</v>
      </c>
      <c r="Y8161" s="5" t="s">
        <v>2555</v>
      </c>
      <c r="Z8161" s="5" t="s">
        <v>2582</v>
      </c>
      <c r="AA8161" s="5"/>
    </row>
    <row r="8162" spans="1:27" ht="12" customHeight="1" x14ac:dyDescent="0.15">
      <c r="A8162" s="1" t="s">
        <v>2087</v>
      </c>
      <c r="B8162" s="1" t="s">
        <v>8</v>
      </c>
      <c r="C8162" s="1" t="s">
        <v>17</v>
      </c>
      <c r="D8162" s="1" t="s">
        <v>2528</v>
      </c>
      <c r="E8162" s="1" t="s">
        <v>10</v>
      </c>
      <c r="F8162" s="1" t="s">
        <v>2088</v>
      </c>
      <c r="G8162" s="1" t="s">
        <v>18</v>
      </c>
      <c r="H8162" s="1" t="s">
        <v>13</v>
      </c>
      <c r="I8162">
        <v>2</v>
      </c>
      <c r="J8162">
        <v>4</v>
      </c>
      <c r="K8162">
        <v>2</v>
      </c>
      <c r="L8162">
        <v>2</v>
      </c>
      <c r="M8162">
        <v>1</v>
      </c>
      <c r="N8162">
        <v>3</v>
      </c>
      <c r="O8162">
        <v>1</v>
      </c>
      <c r="P8162">
        <v>3</v>
      </c>
      <c r="Q8162">
        <v>3</v>
      </c>
      <c r="R8162">
        <v>2</v>
      </c>
      <c r="S8162">
        <v>1</v>
      </c>
      <c r="T8162">
        <v>0</v>
      </c>
      <c r="U8162">
        <v>6</v>
      </c>
      <c r="V8162" s="1" t="s">
        <v>4523</v>
      </c>
      <c r="W8162" s="1" t="s">
        <v>2551</v>
      </c>
      <c r="X8162" s="5" t="s">
        <v>4524</v>
      </c>
      <c r="Y8162" s="5" t="s">
        <v>2556</v>
      </c>
      <c r="Z8162" s="5" t="s">
        <v>2582</v>
      </c>
      <c r="AA8162" s="5"/>
    </row>
    <row r="8163" spans="1:27" ht="12" customHeight="1" x14ac:dyDescent="0.15">
      <c r="A8163" s="1" t="s">
        <v>2087</v>
      </c>
      <c r="B8163" s="1" t="s">
        <v>8</v>
      </c>
      <c r="C8163" s="1" t="s">
        <v>19</v>
      </c>
      <c r="D8163" s="1" t="s">
        <v>2528</v>
      </c>
      <c r="E8163" s="1" t="s">
        <v>10</v>
      </c>
      <c r="F8163" s="1" t="s">
        <v>2088</v>
      </c>
      <c r="G8163" s="1" t="s">
        <v>242</v>
      </c>
      <c r="H8163" s="1" t="s">
        <v>13</v>
      </c>
      <c r="I8163">
        <v>9587</v>
      </c>
      <c r="J8163">
        <v>7710</v>
      </c>
      <c r="K8163">
        <v>6367</v>
      </c>
      <c r="L8163">
        <v>6089</v>
      </c>
      <c r="M8163">
        <v>5956</v>
      </c>
      <c r="N8163">
        <v>6786</v>
      </c>
      <c r="O8163">
        <v>7438</v>
      </c>
      <c r="P8163">
        <v>6332</v>
      </c>
      <c r="Q8163">
        <v>5526</v>
      </c>
      <c r="R8163">
        <v>4962</v>
      </c>
      <c r="S8163">
        <v>5122</v>
      </c>
      <c r="T8163">
        <v>6469</v>
      </c>
      <c r="U8163">
        <v>8338</v>
      </c>
      <c r="V8163" s="1" t="s">
        <v>4523</v>
      </c>
      <c r="W8163" s="1" t="s">
        <v>2551</v>
      </c>
      <c r="X8163" s="5" t="s">
        <v>4524</v>
      </c>
      <c r="Y8163" s="5" t="s">
        <v>2557</v>
      </c>
      <c r="Z8163" s="5" t="s">
        <v>13</v>
      </c>
      <c r="AA8163" s="5"/>
    </row>
    <row r="8164" spans="1:27" ht="12" customHeight="1" x14ac:dyDescent="0.15">
      <c r="A8164" s="1" t="s">
        <v>2087</v>
      </c>
      <c r="B8164" s="1" t="s">
        <v>8</v>
      </c>
      <c r="C8164" s="1" t="s">
        <v>21</v>
      </c>
      <c r="D8164" s="1" t="s">
        <v>2528</v>
      </c>
      <c r="E8164" s="1" t="s">
        <v>10</v>
      </c>
      <c r="F8164" s="1" t="s">
        <v>2088</v>
      </c>
      <c r="G8164" s="1" t="s">
        <v>245</v>
      </c>
      <c r="H8164" s="1" t="s">
        <v>306</v>
      </c>
      <c r="I8164">
        <v>4123908</v>
      </c>
      <c r="J8164">
        <v>3355472</v>
      </c>
      <c r="K8164">
        <v>2573526</v>
      </c>
      <c r="L8164">
        <v>2537626</v>
      </c>
      <c r="M8164">
        <v>2508313</v>
      </c>
      <c r="N8164">
        <v>3090828</v>
      </c>
      <c r="O8164">
        <v>3416862</v>
      </c>
      <c r="P8164">
        <v>2874013</v>
      </c>
      <c r="Q8164">
        <v>2643995</v>
      </c>
      <c r="R8164">
        <v>2167798</v>
      </c>
      <c r="S8164">
        <v>2249796</v>
      </c>
      <c r="T8164">
        <v>2998318</v>
      </c>
      <c r="U8164">
        <v>4198664</v>
      </c>
      <c r="V8164" s="1" t="s">
        <v>4523</v>
      </c>
      <c r="W8164" s="1" t="s">
        <v>2551</v>
      </c>
      <c r="X8164" s="5" t="s">
        <v>4524</v>
      </c>
      <c r="Y8164" s="5" t="s">
        <v>2740</v>
      </c>
      <c r="Z8164" s="5" t="s">
        <v>2788</v>
      </c>
      <c r="AA8164" s="5"/>
    </row>
    <row r="8165" spans="1:27" ht="12" customHeight="1" x14ac:dyDescent="0.15">
      <c r="A8165" s="1" t="s">
        <v>2087</v>
      </c>
      <c r="B8165" s="1" t="s">
        <v>8</v>
      </c>
      <c r="C8165" s="1" t="s">
        <v>23</v>
      </c>
      <c r="D8165" s="1" t="s">
        <v>2528</v>
      </c>
      <c r="E8165" s="1" t="s">
        <v>10</v>
      </c>
      <c r="F8165" s="1" t="s">
        <v>2088</v>
      </c>
      <c r="G8165" s="1" t="s">
        <v>22</v>
      </c>
      <c r="H8165" s="1" t="s">
        <v>13</v>
      </c>
      <c r="I8165">
        <v>429</v>
      </c>
      <c r="J8165">
        <v>395</v>
      </c>
      <c r="K8165">
        <v>310</v>
      </c>
      <c r="L8165">
        <v>355</v>
      </c>
      <c r="M8165">
        <v>222</v>
      </c>
      <c r="N8165">
        <v>306</v>
      </c>
      <c r="O8165">
        <v>327</v>
      </c>
      <c r="P8165">
        <v>455</v>
      </c>
      <c r="Q8165">
        <v>385</v>
      </c>
      <c r="R8165">
        <v>351</v>
      </c>
      <c r="S8165">
        <v>315</v>
      </c>
      <c r="T8165">
        <v>265</v>
      </c>
      <c r="U8165">
        <v>275</v>
      </c>
      <c r="V8165" s="1" t="s">
        <v>4523</v>
      </c>
      <c r="W8165" s="1" t="s">
        <v>2551</v>
      </c>
      <c r="X8165" s="5" t="s">
        <v>4524</v>
      </c>
      <c r="Y8165" s="5" t="s">
        <v>2558</v>
      </c>
      <c r="Z8165" s="5" t="s">
        <v>2582</v>
      </c>
      <c r="AA8165" s="5"/>
    </row>
    <row r="8166" spans="1:27" ht="12" customHeight="1" x14ac:dyDescent="0.15">
      <c r="A8166" s="1" t="s">
        <v>2087</v>
      </c>
      <c r="B8166" s="1" t="s">
        <v>8</v>
      </c>
      <c r="C8166" s="1" t="s">
        <v>77</v>
      </c>
      <c r="D8166" s="1" t="s">
        <v>2528</v>
      </c>
      <c r="E8166" s="1" t="s">
        <v>10</v>
      </c>
      <c r="F8166" s="1" t="s">
        <v>2088</v>
      </c>
      <c r="G8166" s="1" t="s">
        <v>24</v>
      </c>
      <c r="H8166" s="1" t="s">
        <v>13</v>
      </c>
      <c r="I8166">
        <v>12720</v>
      </c>
      <c r="J8166">
        <v>12276</v>
      </c>
      <c r="K8166">
        <v>12103</v>
      </c>
      <c r="L8166">
        <v>13212</v>
      </c>
      <c r="M8166">
        <v>14772</v>
      </c>
      <c r="N8166">
        <v>13702</v>
      </c>
      <c r="O8166">
        <v>13027</v>
      </c>
      <c r="P8166">
        <v>14185</v>
      </c>
      <c r="Q8166">
        <v>15387</v>
      </c>
      <c r="R8166">
        <v>15676</v>
      </c>
      <c r="S8166">
        <v>15720</v>
      </c>
      <c r="T8166">
        <v>14708</v>
      </c>
      <c r="U8166">
        <v>12585</v>
      </c>
      <c r="V8166" s="1" t="s">
        <v>4523</v>
      </c>
      <c r="W8166" s="1" t="s">
        <v>2551</v>
      </c>
      <c r="X8166" s="5" t="s">
        <v>4524</v>
      </c>
      <c r="Y8166" s="5" t="s">
        <v>2559</v>
      </c>
      <c r="Z8166" s="5" t="s">
        <v>13</v>
      </c>
      <c r="AA8166" s="5"/>
    </row>
    <row r="8167" spans="1:27" ht="12" customHeight="1" x14ac:dyDescent="0.15">
      <c r="A8167" s="1" t="s">
        <v>2087</v>
      </c>
      <c r="B8167" s="1" t="s">
        <v>25</v>
      </c>
      <c r="C8167" s="1" t="s">
        <v>9</v>
      </c>
      <c r="D8167" s="1" t="s">
        <v>2528</v>
      </c>
      <c r="E8167" s="1" t="s">
        <v>10</v>
      </c>
      <c r="F8167" s="1" t="s">
        <v>2089</v>
      </c>
      <c r="G8167" s="1" t="s">
        <v>12</v>
      </c>
      <c r="H8167" s="1" t="s">
        <v>13</v>
      </c>
      <c r="I8167">
        <v>99712</v>
      </c>
      <c r="J8167">
        <v>92390</v>
      </c>
      <c r="K8167">
        <v>89435</v>
      </c>
      <c r="L8167">
        <v>98900</v>
      </c>
      <c r="M8167">
        <v>97075</v>
      </c>
      <c r="N8167">
        <v>80210</v>
      </c>
      <c r="O8167">
        <v>99848</v>
      </c>
      <c r="P8167">
        <v>96324</v>
      </c>
      <c r="Q8167">
        <v>96513</v>
      </c>
      <c r="R8167">
        <v>83622</v>
      </c>
      <c r="S8167">
        <v>76097</v>
      </c>
      <c r="T8167">
        <v>84897</v>
      </c>
      <c r="U8167">
        <v>90460</v>
      </c>
      <c r="V8167" s="1" t="s">
        <v>4523</v>
      </c>
      <c r="W8167" s="1" t="s">
        <v>2551</v>
      </c>
      <c r="X8167" s="5" t="s">
        <v>4525</v>
      </c>
      <c r="Y8167" s="5" t="s">
        <v>2553</v>
      </c>
      <c r="Z8167" s="5" t="s">
        <v>13</v>
      </c>
      <c r="AA8167" s="5"/>
    </row>
    <row r="8168" spans="1:27" ht="12" customHeight="1" x14ac:dyDescent="0.15">
      <c r="A8168" s="1" t="s">
        <v>2087</v>
      </c>
      <c r="B8168" s="1" t="s">
        <v>25</v>
      </c>
      <c r="C8168" s="1" t="s">
        <v>15</v>
      </c>
      <c r="D8168" s="1" t="s">
        <v>2528</v>
      </c>
      <c r="E8168" s="1" t="s">
        <v>10</v>
      </c>
      <c r="F8168" s="1" t="s">
        <v>2089</v>
      </c>
      <c r="G8168" s="1" t="s">
        <v>16</v>
      </c>
      <c r="H8168" s="1" t="s">
        <v>13</v>
      </c>
      <c r="I8168">
        <v>7524</v>
      </c>
      <c r="J8168">
        <v>6778</v>
      </c>
      <c r="K8168">
        <v>6714</v>
      </c>
      <c r="L8168">
        <v>6230</v>
      </c>
      <c r="M8168">
        <v>6714</v>
      </c>
      <c r="N8168">
        <v>6380</v>
      </c>
      <c r="O8168">
        <v>6772</v>
      </c>
      <c r="P8168">
        <v>6487</v>
      </c>
      <c r="Q8168">
        <v>6649</v>
      </c>
      <c r="R8168">
        <v>6432</v>
      </c>
      <c r="S8168">
        <v>3697</v>
      </c>
      <c r="T8168">
        <v>5551</v>
      </c>
      <c r="U8168">
        <v>6996</v>
      </c>
      <c r="V8168" s="1" t="s">
        <v>4523</v>
      </c>
      <c r="W8168" s="1" t="s">
        <v>2551</v>
      </c>
      <c r="X8168" s="5" t="s">
        <v>4525</v>
      </c>
      <c r="Y8168" s="5" t="s">
        <v>2555</v>
      </c>
      <c r="Z8168" s="5" t="s">
        <v>2582</v>
      </c>
      <c r="AA8168" s="5"/>
    </row>
    <row r="8169" spans="1:27" ht="12" customHeight="1" x14ac:dyDescent="0.15">
      <c r="A8169" s="1" t="s">
        <v>2087</v>
      </c>
      <c r="B8169" s="1" t="s">
        <v>25</v>
      </c>
      <c r="C8169" s="1" t="s">
        <v>17</v>
      </c>
      <c r="D8169" s="1" t="s">
        <v>2528</v>
      </c>
      <c r="E8169" s="1" t="s">
        <v>10</v>
      </c>
      <c r="F8169" s="1" t="s">
        <v>2089</v>
      </c>
      <c r="G8169" s="1" t="s">
        <v>18</v>
      </c>
      <c r="H8169" s="1" t="s">
        <v>13</v>
      </c>
      <c r="I8169">
        <v>1771</v>
      </c>
      <c r="J8169">
        <v>1626</v>
      </c>
      <c r="K8169">
        <v>1509</v>
      </c>
      <c r="L8169">
        <v>1853</v>
      </c>
      <c r="M8169">
        <v>1857</v>
      </c>
      <c r="N8169">
        <v>1480</v>
      </c>
      <c r="O8169">
        <v>1681</v>
      </c>
      <c r="P8169">
        <v>1660</v>
      </c>
      <c r="Q8169">
        <v>1613</v>
      </c>
      <c r="R8169">
        <v>1558</v>
      </c>
      <c r="S8169">
        <v>1501</v>
      </c>
      <c r="T8169">
        <v>1505</v>
      </c>
      <c r="U8169">
        <v>1563</v>
      </c>
      <c r="V8169" s="1" t="s">
        <v>4523</v>
      </c>
      <c r="W8169" s="1" t="s">
        <v>2551</v>
      </c>
      <c r="X8169" s="5" t="s">
        <v>4525</v>
      </c>
      <c r="Y8169" s="5" t="s">
        <v>2556</v>
      </c>
      <c r="Z8169" s="5" t="s">
        <v>2582</v>
      </c>
      <c r="AA8169" s="5"/>
    </row>
    <row r="8170" spans="1:27" ht="12" customHeight="1" x14ac:dyDescent="0.15">
      <c r="A8170" s="1" t="s">
        <v>2087</v>
      </c>
      <c r="B8170" s="1" t="s">
        <v>25</v>
      </c>
      <c r="C8170" s="1" t="s">
        <v>19</v>
      </c>
      <c r="D8170" s="1" t="s">
        <v>2528</v>
      </c>
      <c r="E8170" s="1" t="s">
        <v>10</v>
      </c>
      <c r="F8170" s="1" t="s">
        <v>2089</v>
      </c>
      <c r="G8170" s="1" t="s">
        <v>242</v>
      </c>
      <c r="H8170" s="1" t="s">
        <v>13</v>
      </c>
      <c r="I8170">
        <v>99914</v>
      </c>
      <c r="J8170">
        <v>96803</v>
      </c>
      <c r="K8170">
        <v>86640</v>
      </c>
      <c r="L8170">
        <v>96216</v>
      </c>
      <c r="M8170">
        <v>91804</v>
      </c>
      <c r="N8170">
        <v>84400</v>
      </c>
      <c r="O8170">
        <v>93420</v>
      </c>
      <c r="P8170">
        <v>89625</v>
      </c>
      <c r="Q8170">
        <v>94581</v>
      </c>
      <c r="R8170">
        <v>89253</v>
      </c>
      <c r="S8170">
        <v>77046</v>
      </c>
      <c r="T8170">
        <v>78113</v>
      </c>
      <c r="U8170">
        <v>92016</v>
      </c>
      <c r="V8170" s="1" t="s">
        <v>4523</v>
      </c>
      <c r="W8170" s="1" t="s">
        <v>2551</v>
      </c>
      <c r="X8170" s="5" t="s">
        <v>4525</v>
      </c>
      <c r="Y8170" s="5" t="s">
        <v>2557</v>
      </c>
      <c r="Z8170" s="5" t="s">
        <v>13</v>
      </c>
      <c r="AA8170" s="5"/>
    </row>
    <row r="8171" spans="1:27" ht="12" customHeight="1" x14ac:dyDescent="0.15">
      <c r="A8171" s="1" t="s">
        <v>2087</v>
      </c>
      <c r="B8171" s="1" t="s">
        <v>25</v>
      </c>
      <c r="C8171" s="1" t="s">
        <v>21</v>
      </c>
      <c r="D8171" s="1" t="s">
        <v>2528</v>
      </c>
      <c r="E8171" s="1" t="s">
        <v>10</v>
      </c>
      <c r="F8171" s="1" t="s">
        <v>2089</v>
      </c>
      <c r="G8171" s="1" t="s">
        <v>245</v>
      </c>
      <c r="H8171" s="1" t="s">
        <v>306</v>
      </c>
      <c r="I8171">
        <v>41552228</v>
      </c>
      <c r="J8171">
        <v>40767093</v>
      </c>
      <c r="K8171">
        <v>36924723</v>
      </c>
      <c r="L8171">
        <v>42308800</v>
      </c>
      <c r="M8171">
        <v>41576139</v>
      </c>
      <c r="N8171">
        <v>38561501</v>
      </c>
      <c r="O8171">
        <v>42533460</v>
      </c>
      <c r="P8171">
        <v>41947758</v>
      </c>
      <c r="Q8171">
        <v>43805454</v>
      </c>
      <c r="R8171">
        <v>41753667</v>
      </c>
      <c r="S8171">
        <v>35631786</v>
      </c>
      <c r="T8171">
        <v>37059745</v>
      </c>
      <c r="U8171">
        <v>43122691</v>
      </c>
      <c r="V8171" s="1" t="s">
        <v>4523</v>
      </c>
      <c r="W8171" s="1" t="s">
        <v>2551</v>
      </c>
      <c r="X8171" s="5" t="s">
        <v>4525</v>
      </c>
      <c r="Y8171" s="5" t="s">
        <v>2740</v>
      </c>
      <c r="Z8171" s="5" t="s">
        <v>2788</v>
      </c>
      <c r="AA8171" s="5"/>
    </row>
    <row r="8172" spans="1:27" ht="12" customHeight="1" x14ac:dyDescent="0.15">
      <c r="A8172" s="1" t="s">
        <v>2087</v>
      </c>
      <c r="B8172" s="1" t="s">
        <v>25</v>
      </c>
      <c r="C8172" s="1" t="s">
        <v>23</v>
      </c>
      <c r="D8172" s="1" t="s">
        <v>2528</v>
      </c>
      <c r="E8172" s="1" t="s">
        <v>10</v>
      </c>
      <c r="F8172" s="1" t="s">
        <v>2089</v>
      </c>
      <c r="G8172" s="1" t="s">
        <v>22</v>
      </c>
      <c r="H8172" s="1" t="s">
        <v>13</v>
      </c>
      <c r="I8172">
        <v>5561</v>
      </c>
      <c r="J8172">
        <v>5400</v>
      </c>
      <c r="K8172">
        <v>5720</v>
      </c>
      <c r="L8172">
        <v>4562</v>
      </c>
      <c r="M8172">
        <v>5526</v>
      </c>
      <c r="N8172">
        <v>4394</v>
      </c>
      <c r="O8172">
        <v>5467</v>
      </c>
      <c r="P8172">
        <v>4967</v>
      </c>
      <c r="Q8172">
        <v>5413</v>
      </c>
      <c r="R8172">
        <v>5078</v>
      </c>
      <c r="S8172">
        <v>2389</v>
      </c>
      <c r="T8172">
        <v>4686</v>
      </c>
      <c r="U8172">
        <v>5088</v>
      </c>
      <c r="V8172" s="1" t="s">
        <v>4523</v>
      </c>
      <c r="W8172" s="1" t="s">
        <v>2551</v>
      </c>
      <c r="X8172" s="5" t="s">
        <v>4525</v>
      </c>
      <c r="Y8172" s="5" t="s">
        <v>2558</v>
      </c>
      <c r="Z8172" s="5" t="s">
        <v>2582</v>
      </c>
      <c r="AA8172" s="5"/>
    </row>
    <row r="8173" spans="1:27" ht="12" customHeight="1" x14ac:dyDescent="0.15">
      <c r="A8173" s="1" t="s">
        <v>2087</v>
      </c>
      <c r="B8173" s="1" t="s">
        <v>25</v>
      </c>
      <c r="C8173" s="1" t="s">
        <v>77</v>
      </c>
      <c r="D8173" s="1" t="s">
        <v>2528</v>
      </c>
      <c r="E8173" s="1" t="s">
        <v>10</v>
      </c>
      <c r="F8173" s="1" t="s">
        <v>2089</v>
      </c>
      <c r="G8173" s="1" t="s">
        <v>24</v>
      </c>
      <c r="H8173" s="1" t="s">
        <v>13</v>
      </c>
      <c r="I8173">
        <v>122060</v>
      </c>
      <c r="J8173">
        <v>117379</v>
      </c>
      <c r="K8173">
        <v>119183</v>
      </c>
      <c r="L8173">
        <v>121495</v>
      </c>
      <c r="M8173">
        <v>125526</v>
      </c>
      <c r="N8173">
        <v>121795</v>
      </c>
      <c r="O8173">
        <v>127519</v>
      </c>
      <c r="P8173">
        <v>133624</v>
      </c>
      <c r="Q8173">
        <v>135053</v>
      </c>
      <c r="R8173">
        <v>129230</v>
      </c>
      <c r="S8173">
        <v>127395</v>
      </c>
      <c r="T8173">
        <v>133601</v>
      </c>
      <c r="U8173">
        <v>132235</v>
      </c>
      <c r="V8173" s="1" t="s">
        <v>4523</v>
      </c>
      <c r="W8173" s="1" t="s">
        <v>2551</v>
      </c>
      <c r="X8173" s="5" t="s">
        <v>4525</v>
      </c>
      <c r="Y8173" s="5" t="s">
        <v>2559</v>
      </c>
      <c r="Z8173" s="5" t="s">
        <v>13</v>
      </c>
      <c r="AA8173" s="5"/>
    </row>
    <row r="8174" spans="1:27" ht="12" customHeight="1" x14ac:dyDescent="0.15">
      <c r="A8174" s="1" t="s">
        <v>2087</v>
      </c>
      <c r="B8174" s="1" t="s">
        <v>27</v>
      </c>
      <c r="C8174" s="1" t="s">
        <v>9</v>
      </c>
      <c r="D8174" s="1" t="s">
        <v>2528</v>
      </c>
      <c r="E8174" s="1" t="s">
        <v>10</v>
      </c>
      <c r="F8174" s="1" t="s">
        <v>2090</v>
      </c>
      <c r="G8174" s="1" t="s">
        <v>12</v>
      </c>
      <c r="H8174" s="1" t="s">
        <v>13</v>
      </c>
      <c r="I8174">
        <v>11440</v>
      </c>
      <c r="J8174">
        <v>10204</v>
      </c>
      <c r="K8174">
        <v>9671</v>
      </c>
      <c r="L8174">
        <v>11462</v>
      </c>
      <c r="M8174">
        <v>10913</v>
      </c>
      <c r="N8174">
        <v>8754</v>
      </c>
      <c r="O8174">
        <v>10725</v>
      </c>
      <c r="P8174">
        <v>10589</v>
      </c>
      <c r="Q8174">
        <v>10574</v>
      </c>
      <c r="R8174">
        <v>8609</v>
      </c>
      <c r="S8174">
        <v>8565</v>
      </c>
      <c r="T8174">
        <v>9383</v>
      </c>
      <c r="U8174">
        <v>10138</v>
      </c>
      <c r="V8174" s="1" t="s">
        <v>4523</v>
      </c>
      <c r="W8174" s="1" t="s">
        <v>2551</v>
      </c>
      <c r="X8174" s="5" t="s">
        <v>4526</v>
      </c>
      <c r="Y8174" s="5" t="s">
        <v>2553</v>
      </c>
      <c r="Z8174" s="5" t="s">
        <v>13</v>
      </c>
      <c r="AA8174" s="5"/>
    </row>
    <row r="8175" spans="1:27" ht="12" customHeight="1" x14ac:dyDescent="0.15">
      <c r="A8175" s="1" t="s">
        <v>2087</v>
      </c>
      <c r="B8175" s="1" t="s">
        <v>27</v>
      </c>
      <c r="C8175" s="1" t="s">
        <v>15</v>
      </c>
      <c r="D8175" s="1" t="s">
        <v>2528</v>
      </c>
      <c r="E8175" s="1" t="s">
        <v>10</v>
      </c>
      <c r="F8175" s="1" t="s">
        <v>2090</v>
      </c>
      <c r="G8175" s="1" t="s">
        <v>16</v>
      </c>
      <c r="H8175" s="1" t="s">
        <v>13</v>
      </c>
      <c r="I8175">
        <v>1236</v>
      </c>
      <c r="J8175">
        <v>1300</v>
      </c>
      <c r="K8175">
        <v>954</v>
      </c>
      <c r="L8175">
        <v>1259</v>
      </c>
      <c r="M8175">
        <v>1111</v>
      </c>
      <c r="N8175">
        <v>898</v>
      </c>
      <c r="O8175">
        <v>1099</v>
      </c>
      <c r="P8175">
        <v>940</v>
      </c>
      <c r="Q8175">
        <v>1158</v>
      </c>
      <c r="R8175">
        <v>1132</v>
      </c>
      <c r="S8175">
        <v>877</v>
      </c>
      <c r="T8175">
        <v>1024</v>
      </c>
      <c r="U8175">
        <v>1072</v>
      </c>
      <c r="V8175" s="1" t="s">
        <v>4523</v>
      </c>
      <c r="W8175" s="1" t="s">
        <v>2551</v>
      </c>
      <c r="X8175" s="5" t="s">
        <v>4526</v>
      </c>
      <c r="Y8175" s="5" t="s">
        <v>2555</v>
      </c>
      <c r="Z8175" s="5" t="s">
        <v>2582</v>
      </c>
      <c r="AA8175" s="5"/>
    </row>
    <row r="8176" spans="1:27" ht="12" customHeight="1" x14ac:dyDescent="0.15">
      <c r="A8176" s="1" t="s">
        <v>2087</v>
      </c>
      <c r="B8176" s="1" t="s">
        <v>27</v>
      </c>
      <c r="C8176" s="1" t="s">
        <v>17</v>
      </c>
      <c r="D8176" s="1" t="s">
        <v>2528</v>
      </c>
      <c r="E8176" s="1" t="s">
        <v>10</v>
      </c>
      <c r="F8176" s="1" t="s">
        <v>2090</v>
      </c>
      <c r="G8176" s="1" t="s">
        <v>18</v>
      </c>
      <c r="H8176" s="1" t="s">
        <v>13</v>
      </c>
      <c r="I8176">
        <v>107</v>
      </c>
      <c r="J8176">
        <v>115</v>
      </c>
      <c r="K8176">
        <v>77</v>
      </c>
      <c r="L8176">
        <v>97</v>
      </c>
      <c r="M8176">
        <v>85</v>
      </c>
      <c r="N8176">
        <v>86</v>
      </c>
      <c r="O8176">
        <v>78</v>
      </c>
      <c r="P8176">
        <v>66</v>
      </c>
      <c r="Q8176">
        <v>59</v>
      </c>
      <c r="R8176">
        <v>69</v>
      </c>
      <c r="S8176">
        <v>58</v>
      </c>
      <c r="T8176">
        <v>68</v>
      </c>
      <c r="U8176">
        <v>84</v>
      </c>
      <c r="V8176" s="1" t="s">
        <v>4523</v>
      </c>
      <c r="W8176" s="1" t="s">
        <v>2551</v>
      </c>
      <c r="X8176" s="5" t="s">
        <v>4526</v>
      </c>
      <c r="Y8176" s="5" t="s">
        <v>2556</v>
      </c>
      <c r="Z8176" s="5" t="s">
        <v>2582</v>
      </c>
      <c r="AA8176" s="5"/>
    </row>
    <row r="8177" spans="1:27" ht="12" customHeight="1" x14ac:dyDescent="0.15">
      <c r="A8177" s="1" t="s">
        <v>2087</v>
      </c>
      <c r="B8177" s="1" t="s">
        <v>27</v>
      </c>
      <c r="C8177" s="1" t="s">
        <v>19</v>
      </c>
      <c r="D8177" s="1" t="s">
        <v>2528</v>
      </c>
      <c r="E8177" s="1" t="s">
        <v>10</v>
      </c>
      <c r="F8177" s="1" t="s">
        <v>2090</v>
      </c>
      <c r="G8177" s="1" t="s">
        <v>242</v>
      </c>
      <c r="H8177" s="1" t="s">
        <v>13</v>
      </c>
      <c r="I8177">
        <v>12161</v>
      </c>
      <c r="J8177">
        <v>11846</v>
      </c>
      <c r="K8177">
        <v>10124</v>
      </c>
      <c r="L8177">
        <v>11519</v>
      </c>
      <c r="M8177">
        <v>11103</v>
      </c>
      <c r="N8177">
        <v>9913</v>
      </c>
      <c r="O8177">
        <v>11121</v>
      </c>
      <c r="P8177">
        <v>10884</v>
      </c>
      <c r="Q8177">
        <v>11007</v>
      </c>
      <c r="R8177">
        <v>10215</v>
      </c>
      <c r="S8177">
        <v>9296</v>
      </c>
      <c r="T8177">
        <v>10309</v>
      </c>
      <c r="U8177">
        <v>10862</v>
      </c>
      <c r="V8177" s="1" t="s">
        <v>4523</v>
      </c>
      <c r="W8177" s="1" t="s">
        <v>2551</v>
      </c>
      <c r="X8177" s="5" t="s">
        <v>4526</v>
      </c>
      <c r="Y8177" s="5" t="s">
        <v>2557</v>
      </c>
      <c r="Z8177" s="5" t="s">
        <v>13</v>
      </c>
      <c r="AA8177" s="5"/>
    </row>
    <row r="8178" spans="1:27" ht="12" customHeight="1" x14ac:dyDescent="0.15">
      <c r="A8178" s="1" t="s">
        <v>2087</v>
      </c>
      <c r="B8178" s="1" t="s">
        <v>27</v>
      </c>
      <c r="C8178" s="1" t="s">
        <v>21</v>
      </c>
      <c r="D8178" s="1" t="s">
        <v>2528</v>
      </c>
      <c r="E8178" s="1" t="s">
        <v>10</v>
      </c>
      <c r="F8178" s="1" t="s">
        <v>2090</v>
      </c>
      <c r="G8178" s="1" t="s">
        <v>245</v>
      </c>
      <c r="H8178" s="1" t="s">
        <v>306</v>
      </c>
      <c r="I8178">
        <v>9231387</v>
      </c>
      <c r="J8178">
        <v>8858379</v>
      </c>
      <c r="K8178">
        <v>7913028</v>
      </c>
      <c r="L8178">
        <v>9216505</v>
      </c>
      <c r="M8178">
        <v>8756468</v>
      </c>
      <c r="N8178">
        <v>8020611</v>
      </c>
      <c r="O8178">
        <v>8993527</v>
      </c>
      <c r="P8178">
        <v>8659621</v>
      </c>
      <c r="Q8178">
        <v>8932541</v>
      </c>
      <c r="R8178">
        <v>8358685</v>
      </c>
      <c r="S8178">
        <v>7546525</v>
      </c>
      <c r="T8178">
        <v>8195005</v>
      </c>
      <c r="U8178">
        <v>9045145</v>
      </c>
      <c r="V8178" s="1" t="s">
        <v>4523</v>
      </c>
      <c r="W8178" s="1" t="s">
        <v>2551</v>
      </c>
      <c r="X8178" s="5" t="s">
        <v>4526</v>
      </c>
      <c r="Y8178" s="5" t="s">
        <v>2740</v>
      </c>
      <c r="Z8178" s="5" t="s">
        <v>2788</v>
      </c>
      <c r="AA8178" s="5"/>
    </row>
    <row r="8179" spans="1:27" ht="12" customHeight="1" x14ac:dyDescent="0.15">
      <c r="A8179" s="1" t="s">
        <v>2087</v>
      </c>
      <c r="B8179" s="1" t="s">
        <v>27</v>
      </c>
      <c r="C8179" s="1" t="s">
        <v>23</v>
      </c>
      <c r="D8179" s="1" t="s">
        <v>2528</v>
      </c>
      <c r="E8179" s="1" t="s">
        <v>10</v>
      </c>
      <c r="F8179" s="1" t="s">
        <v>2090</v>
      </c>
      <c r="G8179" s="1" t="s">
        <v>22</v>
      </c>
      <c r="H8179" s="1" t="s">
        <v>13</v>
      </c>
      <c r="I8179">
        <v>181</v>
      </c>
      <c r="J8179">
        <v>178</v>
      </c>
      <c r="K8179">
        <v>155</v>
      </c>
      <c r="L8179">
        <v>171</v>
      </c>
      <c r="M8179">
        <v>174</v>
      </c>
      <c r="N8179">
        <v>189</v>
      </c>
      <c r="O8179">
        <v>163</v>
      </c>
      <c r="P8179">
        <v>194</v>
      </c>
      <c r="Q8179">
        <v>145</v>
      </c>
      <c r="R8179">
        <v>170</v>
      </c>
      <c r="S8179">
        <v>143</v>
      </c>
      <c r="T8179">
        <v>152</v>
      </c>
      <c r="U8179">
        <v>146</v>
      </c>
      <c r="V8179" s="1" t="s">
        <v>4523</v>
      </c>
      <c r="W8179" s="1" t="s">
        <v>2551</v>
      </c>
      <c r="X8179" s="5" t="s">
        <v>4526</v>
      </c>
      <c r="Y8179" s="5" t="s">
        <v>2558</v>
      </c>
      <c r="Z8179" s="5" t="s">
        <v>2582</v>
      </c>
      <c r="AA8179" s="5"/>
    </row>
    <row r="8180" spans="1:27" ht="12" customHeight="1" x14ac:dyDescent="0.15">
      <c r="A8180" s="1" t="s">
        <v>2087</v>
      </c>
      <c r="B8180" s="1" t="s">
        <v>27</v>
      </c>
      <c r="C8180" s="1" t="s">
        <v>77</v>
      </c>
      <c r="D8180" s="1" t="s">
        <v>2528</v>
      </c>
      <c r="E8180" s="1" t="s">
        <v>10</v>
      </c>
      <c r="F8180" s="1" t="s">
        <v>2090</v>
      </c>
      <c r="G8180" s="1" t="s">
        <v>24</v>
      </c>
      <c r="H8180" s="1" t="s">
        <v>13</v>
      </c>
      <c r="I8180">
        <v>22824</v>
      </c>
      <c r="J8180">
        <v>22175</v>
      </c>
      <c r="K8180">
        <v>22415</v>
      </c>
      <c r="L8180">
        <v>23332</v>
      </c>
      <c r="M8180">
        <v>23996</v>
      </c>
      <c r="N8180">
        <v>23428</v>
      </c>
      <c r="O8180">
        <v>23860</v>
      </c>
      <c r="P8180">
        <v>24229</v>
      </c>
      <c r="Q8180">
        <v>24731</v>
      </c>
      <c r="R8180">
        <v>23996</v>
      </c>
      <c r="S8180">
        <v>23928</v>
      </c>
      <c r="T8180">
        <v>23788</v>
      </c>
      <c r="U8180">
        <v>23895</v>
      </c>
      <c r="V8180" s="1" t="s">
        <v>4523</v>
      </c>
      <c r="W8180" s="1" t="s">
        <v>2551</v>
      </c>
      <c r="X8180" s="5" t="s">
        <v>4526</v>
      </c>
      <c r="Y8180" s="5" t="s">
        <v>2559</v>
      </c>
      <c r="Z8180" s="5" t="s">
        <v>13</v>
      </c>
      <c r="AA8180" s="5"/>
    </row>
    <row r="8181" spans="1:27" ht="12" customHeight="1" x14ac:dyDescent="0.15">
      <c r="A8181" s="1" t="s">
        <v>2087</v>
      </c>
      <c r="B8181" s="1" t="s">
        <v>29</v>
      </c>
      <c r="C8181" s="1" t="s">
        <v>9</v>
      </c>
      <c r="D8181" s="1" t="s">
        <v>2528</v>
      </c>
      <c r="E8181" s="1" t="s">
        <v>10</v>
      </c>
      <c r="F8181" s="1" t="s">
        <v>2091</v>
      </c>
      <c r="G8181" s="1" t="s">
        <v>12</v>
      </c>
      <c r="H8181" s="1" t="s">
        <v>13</v>
      </c>
      <c r="I8181">
        <v>23180</v>
      </c>
      <c r="J8181">
        <v>24536</v>
      </c>
      <c r="K8181">
        <v>24200</v>
      </c>
      <c r="L8181">
        <v>23069</v>
      </c>
      <c r="M8181">
        <v>22596</v>
      </c>
      <c r="N8181">
        <v>21737</v>
      </c>
      <c r="O8181">
        <v>19049</v>
      </c>
      <c r="P8181">
        <v>18881</v>
      </c>
      <c r="Q8181">
        <v>19895</v>
      </c>
      <c r="R8181">
        <v>18022</v>
      </c>
      <c r="S8181">
        <v>19968</v>
      </c>
      <c r="T8181">
        <v>18603</v>
      </c>
      <c r="U8181">
        <v>17651</v>
      </c>
      <c r="V8181" s="1" t="s">
        <v>4523</v>
      </c>
      <c r="W8181" s="1" t="s">
        <v>2551</v>
      </c>
      <c r="X8181" s="5" t="s">
        <v>4527</v>
      </c>
      <c r="Y8181" s="5" t="s">
        <v>2553</v>
      </c>
      <c r="Z8181" s="5" t="s">
        <v>13</v>
      </c>
      <c r="AA8181" s="5"/>
    </row>
    <row r="8182" spans="1:27" ht="12" customHeight="1" x14ac:dyDescent="0.15">
      <c r="A8182" s="1" t="s">
        <v>2087</v>
      </c>
      <c r="B8182" s="1" t="s">
        <v>29</v>
      </c>
      <c r="C8182" s="1" t="s">
        <v>15</v>
      </c>
      <c r="D8182" s="1" t="s">
        <v>2528</v>
      </c>
      <c r="E8182" s="1" t="s">
        <v>10</v>
      </c>
      <c r="F8182" s="1" t="s">
        <v>2091</v>
      </c>
      <c r="G8182" s="1" t="s">
        <v>16</v>
      </c>
      <c r="H8182" s="1" t="s">
        <v>13</v>
      </c>
      <c r="I8182">
        <v>969</v>
      </c>
      <c r="J8182">
        <v>814</v>
      </c>
      <c r="K8182">
        <v>822</v>
      </c>
      <c r="L8182">
        <v>827</v>
      </c>
      <c r="M8182">
        <v>722</v>
      </c>
      <c r="N8182">
        <v>633</v>
      </c>
      <c r="O8182">
        <v>710</v>
      </c>
      <c r="P8182">
        <v>740</v>
      </c>
      <c r="Q8182">
        <v>651</v>
      </c>
      <c r="R8182">
        <v>673</v>
      </c>
      <c r="S8182">
        <v>600</v>
      </c>
      <c r="T8182">
        <v>584</v>
      </c>
      <c r="U8182">
        <v>558</v>
      </c>
      <c r="V8182" s="1" t="s">
        <v>4523</v>
      </c>
      <c r="W8182" s="1" t="s">
        <v>2551</v>
      </c>
      <c r="X8182" s="5" t="s">
        <v>4527</v>
      </c>
      <c r="Y8182" s="5" t="s">
        <v>2555</v>
      </c>
      <c r="Z8182" s="5" t="s">
        <v>2582</v>
      </c>
      <c r="AA8182" s="5"/>
    </row>
    <row r="8183" spans="1:27" ht="12" customHeight="1" x14ac:dyDescent="0.15">
      <c r="A8183" s="1" t="s">
        <v>2087</v>
      </c>
      <c r="B8183" s="1" t="s">
        <v>29</v>
      </c>
      <c r="C8183" s="1" t="s">
        <v>17</v>
      </c>
      <c r="D8183" s="1" t="s">
        <v>2528</v>
      </c>
      <c r="E8183" s="1" t="s">
        <v>10</v>
      </c>
      <c r="F8183" s="1" t="s">
        <v>2091</v>
      </c>
      <c r="G8183" s="1" t="s">
        <v>18</v>
      </c>
      <c r="H8183" s="1" t="s">
        <v>13</v>
      </c>
      <c r="I8183">
        <v>819</v>
      </c>
      <c r="J8183">
        <v>656</v>
      </c>
      <c r="K8183">
        <v>846</v>
      </c>
      <c r="L8183">
        <v>475</v>
      </c>
      <c r="M8183">
        <v>561</v>
      </c>
      <c r="N8183">
        <v>358</v>
      </c>
      <c r="O8183">
        <v>448</v>
      </c>
      <c r="P8183">
        <v>632</v>
      </c>
      <c r="Q8183">
        <v>538</v>
      </c>
      <c r="R8183">
        <v>412</v>
      </c>
      <c r="S8183">
        <v>375</v>
      </c>
      <c r="T8183">
        <v>426</v>
      </c>
      <c r="U8183">
        <v>485</v>
      </c>
      <c r="V8183" s="1" t="s">
        <v>4523</v>
      </c>
      <c r="W8183" s="1" t="s">
        <v>2551</v>
      </c>
      <c r="X8183" s="5" t="s">
        <v>4527</v>
      </c>
      <c r="Y8183" s="5" t="s">
        <v>2556</v>
      </c>
      <c r="Z8183" s="5" t="s">
        <v>2582</v>
      </c>
      <c r="AA8183" s="5"/>
    </row>
    <row r="8184" spans="1:27" ht="12" customHeight="1" x14ac:dyDescent="0.15">
      <c r="A8184" s="1" t="s">
        <v>2087</v>
      </c>
      <c r="B8184" s="1" t="s">
        <v>29</v>
      </c>
      <c r="C8184" s="1" t="s">
        <v>19</v>
      </c>
      <c r="D8184" s="1" t="s">
        <v>2528</v>
      </c>
      <c r="E8184" s="1" t="s">
        <v>10</v>
      </c>
      <c r="F8184" s="1" t="s">
        <v>2091</v>
      </c>
      <c r="G8184" s="1" t="s">
        <v>242</v>
      </c>
      <c r="H8184" s="1" t="s">
        <v>13</v>
      </c>
      <c r="I8184">
        <v>21302</v>
      </c>
      <c r="J8184">
        <v>21147</v>
      </c>
      <c r="K8184">
        <v>20826</v>
      </c>
      <c r="L8184">
        <v>19950</v>
      </c>
      <c r="M8184">
        <v>17903</v>
      </c>
      <c r="N8184">
        <v>18433</v>
      </c>
      <c r="O8184">
        <v>16268</v>
      </c>
      <c r="P8184">
        <v>15862</v>
      </c>
      <c r="Q8184">
        <v>18604</v>
      </c>
      <c r="R8184">
        <v>16940</v>
      </c>
      <c r="S8184">
        <v>17947</v>
      </c>
      <c r="T8184">
        <v>16278</v>
      </c>
      <c r="U8184">
        <v>15322</v>
      </c>
      <c r="V8184" s="1" t="s">
        <v>4523</v>
      </c>
      <c r="W8184" s="1" t="s">
        <v>2551</v>
      </c>
      <c r="X8184" s="5" t="s">
        <v>4527</v>
      </c>
      <c r="Y8184" s="5" t="s">
        <v>2557</v>
      </c>
      <c r="Z8184" s="5" t="s">
        <v>13</v>
      </c>
      <c r="AA8184" s="5"/>
    </row>
    <row r="8185" spans="1:27" ht="12" customHeight="1" x14ac:dyDescent="0.15">
      <c r="A8185" s="1" t="s">
        <v>2087</v>
      </c>
      <c r="B8185" s="1" t="s">
        <v>29</v>
      </c>
      <c r="C8185" s="1" t="s">
        <v>21</v>
      </c>
      <c r="D8185" s="1" t="s">
        <v>2528</v>
      </c>
      <c r="E8185" s="1" t="s">
        <v>10</v>
      </c>
      <c r="F8185" s="1" t="s">
        <v>2091</v>
      </c>
      <c r="G8185" s="1" t="s">
        <v>245</v>
      </c>
      <c r="H8185" s="1" t="s">
        <v>306</v>
      </c>
      <c r="I8185">
        <v>25902702</v>
      </c>
      <c r="J8185">
        <v>22741222</v>
      </c>
      <c r="K8185">
        <v>22460798</v>
      </c>
      <c r="L8185">
        <v>22943613</v>
      </c>
      <c r="M8185">
        <v>18781863</v>
      </c>
      <c r="N8185">
        <v>19513110</v>
      </c>
      <c r="O8185">
        <v>18888656</v>
      </c>
      <c r="P8185">
        <v>18659026</v>
      </c>
      <c r="Q8185">
        <v>21376026</v>
      </c>
      <c r="R8185">
        <v>20187775</v>
      </c>
      <c r="S8185">
        <v>21975360</v>
      </c>
      <c r="T8185">
        <v>20669389</v>
      </c>
      <c r="U8185">
        <v>21048058</v>
      </c>
      <c r="V8185" s="1" t="s">
        <v>4523</v>
      </c>
      <c r="W8185" s="1" t="s">
        <v>2551</v>
      </c>
      <c r="X8185" s="5" t="s">
        <v>4527</v>
      </c>
      <c r="Y8185" s="5" t="s">
        <v>2740</v>
      </c>
      <c r="Z8185" s="5" t="s">
        <v>2788</v>
      </c>
      <c r="AA8185" s="5"/>
    </row>
    <row r="8186" spans="1:27" ht="12" customHeight="1" x14ac:dyDescent="0.15">
      <c r="A8186" s="1" t="s">
        <v>2087</v>
      </c>
      <c r="B8186" s="1" t="s">
        <v>29</v>
      </c>
      <c r="C8186" s="1" t="s">
        <v>23</v>
      </c>
      <c r="D8186" s="1" t="s">
        <v>2528</v>
      </c>
      <c r="E8186" s="1" t="s">
        <v>10</v>
      </c>
      <c r="F8186" s="1" t="s">
        <v>2091</v>
      </c>
      <c r="G8186" s="1" t="s">
        <v>22</v>
      </c>
      <c r="H8186" s="1" t="s">
        <v>13</v>
      </c>
      <c r="I8186">
        <v>2865</v>
      </c>
      <c r="J8186">
        <v>2832</v>
      </c>
      <c r="K8186">
        <v>2690</v>
      </c>
      <c r="L8186">
        <v>2956</v>
      </c>
      <c r="M8186">
        <v>2891</v>
      </c>
      <c r="N8186">
        <v>2519</v>
      </c>
      <c r="O8186">
        <v>2692</v>
      </c>
      <c r="P8186">
        <v>2636</v>
      </c>
      <c r="Q8186">
        <v>2664</v>
      </c>
      <c r="R8186">
        <v>2650</v>
      </c>
      <c r="S8186">
        <v>2276</v>
      </c>
      <c r="T8186">
        <v>2326</v>
      </c>
      <c r="U8186">
        <v>2318</v>
      </c>
      <c r="V8186" s="1" t="s">
        <v>4523</v>
      </c>
      <c r="W8186" s="1" t="s">
        <v>2551</v>
      </c>
      <c r="X8186" s="5" t="s">
        <v>4527</v>
      </c>
      <c r="Y8186" s="5" t="s">
        <v>2558</v>
      </c>
      <c r="Z8186" s="5" t="s">
        <v>2582</v>
      </c>
      <c r="AA8186" s="5"/>
    </row>
    <row r="8187" spans="1:27" ht="12" customHeight="1" x14ac:dyDescent="0.15">
      <c r="A8187" s="1" t="s">
        <v>2087</v>
      </c>
      <c r="B8187" s="1" t="s">
        <v>29</v>
      </c>
      <c r="C8187" s="1" t="s">
        <v>77</v>
      </c>
      <c r="D8187" s="1" t="s">
        <v>2528</v>
      </c>
      <c r="E8187" s="1" t="s">
        <v>10</v>
      </c>
      <c r="F8187" s="1" t="s">
        <v>2091</v>
      </c>
      <c r="G8187" s="1" t="s">
        <v>24</v>
      </c>
      <c r="H8187" s="1" t="s">
        <v>13</v>
      </c>
      <c r="I8187">
        <v>21179</v>
      </c>
      <c r="J8187">
        <v>21915</v>
      </c>
      <c r="K8187">
        <v>22625</v>
      </c>
      <c r="L8187">
        <v>23151</v>
      </c>
      <c r="M8187">
        <v>25160</v>
      </c>
      <c r="N8187">
        <v>26241</v>
      </c>
      <c r="O8187">
        <v>26614</v>
      </c>
      <c r="P8187">
        <v>27128</v>
      </c>
      <c r="Q8187">
        <v>25892</v>
      </c>
      <c r="R8187">
        <v>24549</v>
      </c>
      <c r="S8187">
        <v>24631</v>
      </c>
      <c r="T8187">
        <v>24724</v>
      </c>
      <c r="U8187">
        <v>24754</v>
      </c>
      <c r="V8187" s="1" t="s">
        <v>4523</v>
      </c>
      <c r="W8187" s="1" t="s">
        <v>2551</v>
      </c>
      <c r="X8187" s="5" t="s">
        <v>4527</v>
      </c>
      <c r="Y8187" s="5" t="s">
        <v>2559</v>
      </c>
      <c r="Z8187" s="5" t="s">
        <v>13</v>
      </c>
      <c r="AA8187" s="5"/>
    </row>
    <row r="8188" spans="1:27" ht="12" customHeight="1" x14ac:dyDescent="0.15">
      <c r="A8188" s="1" t="s">
        <v>2087</v>
      </c>
      <c r="B8188" s="1" t="s">
        <v>31</v>
      </c>
      <c r="C8188" s="1" t="s">
        <v>9</v>
      </c>
      <c r="D8188" s="1" t="s">
        <v>2528</v>
      </c>
      <c r="E8188" s="1" t="s">
        <v>10</v>
      </c>
      <c r="F8188" s="1" t="s">
        <v>2092</v>
      </c>
      <c r="G8188" s="1" t="s">
        <v>12</v>
      </c>
      <c r="H8188" s="1" t="s">
        <v>13</v>
      </c>
      <c r="I8188">
        <v>52945</v>
      </c>
      <c r="J8188">
        <v>56263</v>
      </c>
      <c r="K8188">
        <v>48769</v>
      </c>
      <c r="L8188">
        <v>51959</v>
      </c>
      <c r="M8188">
        <v>55497</v>
      </c>
      <c r="N8188">
        <v>45107</v>
      </c>
      <c r="O8188">
        <v>48342</v>
      </c>
      <c r="P8188">
        <v>45857</v>
      </c>
      <c r="Q8188">
        <v>47311</v>
      </c>
      <c r="R8188">
        <v>47482</v>
      </c>
      <c r="S8188">
        <v>36896</v>
      </c>
      <c r="T8188">
        <v>41398</v>
      </c>
      <c r="U8188">
        <v>45251</v>
      </c>
      <c r="V8188" s="1" t="s">
        <v>4523</v>
      </c>
      <c r="W8188" s="1" t="s">
        <v>2551</v>
      </c>
      <c r="X8188" s="5" t="s">
        <v>4528</v>
      </c>
      <c r="Y8188" s="5" t="s">
        <v>2553</v>
      </c>
      <c r="Z8188" s="5" t="s">
        <v>13</v>
      </c>
      <c r="AA8188" s="5"/>
    </row>
    <row r="8189" spans="1:27" ht="12" customHeight="1" x14ac:dyDescent="0.15">
      <c r="A8189" s="1" t="s">
        <v>2087</v>
      </c>
      <c r="B8189" s="1" t="s">
        <v>31</v>
      </c>
      <c r="C8189" s="1" t="s">
        <v>15</v>
      </c>
      <c r="D8189" s="1" t="s">
        <v>2528</v>
      </c>
      <c r="E8189" s="1" t="s">
        <v>10</v>
      </c>
      <c r="F8189" s="1" t="s">
        <v>2092</v>
      </c>
      <c r="G8189" s="1" t="s">
        <v>16</v>
      </c>
      <c r="H8189" s="1" t="s">
        <v>13</v>
      </c>
      <c r="I8189">
        <v>26146</v>
      </c>
      <c r="J8189">
        <v>28465</v>
      </c>
      <c r="K8189">
        <v>24301</v>
      </c>
      <c r="L8189">
        <v>27442</v>
      </c>
      <c r="M8189">
        <v>28079</v>
      </c>
      <c r="N8189">
        <v>24184</v>
      </c>
      <c r="O8189">
        <v>24597</v>
      </c>
      <c r="P8189">
        <v>23677</v>
      </c>
      <c r="Q8189">
        <v>24473</v>
      </c>
      <c r="R8189">
        <v>25328</v>
      </c>
      <c r="S8189">
        <v>21172</v>
      </c>
      <c r="T8189">
        <v>23752</v>
      </c>
      <c r="U8189">
        <v>23680</v>
      </c>
      <c r="V8189" s="1" t="s">
        <v>4523</v>
      </c>
      <c r="W8189" s="1" t="s">
        <v>2551</v>
      </c>
      <c r="X8189" s="5" t="s">
        <v>4528</v>
      </c>
      <c r="Y8189" s="5" t="s">
        <v>2555</v>
      </c>
      <c r="Z8189" s="5" t="s">
        <v>2582</v>
      </c>
      <c r="AA8189" s="5"/>
    </row>
    <row r="8190" spans="1:27" ht="12" customHeight="1" x14ac:dyDescent="0.15">
      <c r="A8190" s="1" t="s">
        <v>2087</v>
      </c>
      <c r="B8190" s="1" t="s">
        <v>31</v>
      </c>
      <c r="C8190" s="1" t="s">
        <v>17</v>
      </c>
      <c r="D8190" s="1" t="s">
        <v>2528</v>
      </c>
      <c r="E8190" s="1" t="s">
        <v>10</v>
      </c>
      <c r="F8190" s="1" t="s">
        <v>2092</v>
      </c>
      <c r="G8190" s="1" t="s">
        <v>18</v>
      </c>
      <c r="H8190" s="1" t="s">
        <v>13</v>
      </c>
      <c r="I8190">
        <v>12540</v>
      </c>
      <c r="J8190">
        <v>13385</v>
      </c>
      <c r="K8190">
        <v>10866</v>
      </c>
      <c r="L8190">
        <v>12942</v>
      </c>
      <c r="M8190">
        <v>13158</v>
      </c>
      <c r="N8190">
        <v>11115</v>
      </c>
      <c r="O8190">
        <v>11447</v>
      </c>
      <c r="P8190">
        <v>11107</v>
      </c>
      <c r="Q8190">
        <v>12067</v>
      </c>
      <c r="R8190">
        <v>11123</v>
      </c>
      <c r="S8190">
        <v>9473</v>
      </c>
      <c r="T8190">
        <v>10564</v>
      </c>
      <c r="U8190">
        <v>12131</v>
      </c>
      <c r="V8190" s="1" t="s">
        <v>4523</v>
      </c>
      <c r="W8190" s="1" t="s">
        <v>2551</v>
      </c>
      <c r="X8190" s="5" t="s">
        <v>4528</v>
      </c>
      <c r="Y8190" s="5" t="s">
        <v>2556</v>
      </c>
      <c r="Z8190" s="5" t="s">
        <v>2582</v>
      </c>
      <c r="AA8190" s="5"/>
    </row>
    <row r="8191" spans="1:27" ht="12" customHeight="1" x14ac:dyDescent="0.15">
      <c r="A8191" s="1" t="s">
        <v>2087</v>
      </c>
      <c r="B8191" s="1" t="s">
        <v>31</v>
      </c>
      <c r="C8191" s="1" t="s">
        <v>19</v>
      </c>
      <c r="D8191" s="1" t="s">
        <v>2528</v>
      </c>
      <c r="E8191" s="1" t="s">
        <v>10</v>
      </c>
      <c r="F8191" s="1" t="s">
        <v>2092</v>
      </c>
      <c r="G8191" s="1" t="s">
        <v>242</v>
      </c>
      <c r="H8191" s="1" t="s">
        <v>13</v>
      </c>
      <c r="I8191">
        <v>60088</v>
      </c>
      <c r="J8191">
        <v>65691</v>
      </c>
      <c r="K8191">
        <v>55640</v>
      </c>
      <c r="L8191">
        <v>60093</v>
      </c>
      <c r="M8191">
        <v>62430</v>
      </c>
      <c r="N8191">
        <v>57945</v>
      </c>
      <c r="O8191">
        <v>56721</v>
      </c>
      <c r="P8191">
        <v>53069</v>
      </c>
      <c r="Q8191">
        <v>53969</v>
      </c>
      <c r="R8191">
        <v>60541</v>
      </c>
      <c r="S8191">
        <v>44945</v>
      </c>
      <c r="T8191">
        <v>48675</v>
      </c>
      <c r="U8191">
        <v>53910</v>
      </c>
      <c r="V8191" s="1" t="s">
        <v>4523</v>
      </c>
      <c r="W8191" s="1" t="s">
        <v>2551</v>
      </c>
      <c r="X8191" s="5" t="s">
        <v>4528</v>
      </c>
      <c r="Y8191" s="5" t="s">
        <v>2557</v>
      </c>
      <c r="Z8191" s="5" t="s">
        <v>13</v>
      </c>
      <c r="AA8191" s="5"/>
    </row>
    <row r="8192" spans="1:27" ht="12" customHeight="1" x14ac:dyDescent="0.15">
      <c r="A8192" s="1" t="s">
        <v>2087</v>
      </c>
      <c r="B8192" s="1" t="s">
        <v>31</v>
      </c>
      <c r="C8192" s="1" t="s">
        <v>21</v>
      </c>
      <c r="D8192" s="1" t="s">
        <v>2528</v>
      </c>
      <c r="E8192" s="1" t="s">
        <v>10</v>
      </c>
      <c r="F8192" s="1" t="s">
        <v>2092</v>
      </c>
      <c r="G8192" s="1" t="s">
        <v>245</v>
      </c>
      <c r="H8192" s="1" t="s">
        <v>306</v>
      </c>
      <c r="I8192">
        <v>30500286</v>
      </c>
      <c r="J8192">
        <v>33838765</v>
      </c>
      <c r="K8192">
        <v>27885409</v>
      </c>
      <c r="L8192">
        <v>30648491</v>
      </c>
      <c r="M8192">
        <v>32746343</v>
      </c>
      <c r="N8192">
        <v>32040124</v>
      </c>
      <c r="O8192">
        <v>29691125</v>
      </c>
      <c r="P8192">
        <v>29574485</v>
      </c>
      <c r="Q8192">
        <v>30111274</v>
      </c>
      <c r="R8192">
        <v>34076073</v>
      </c>
      <c r="S8192">
        <v>23959114</v>
      </c>
      <c r="T8192">
        <v>25200973</v>
      </c>
      <c r="U8192">
        <v>29208396</v>
      </c>
      <c r="V8192" s="1" t="s">
        <v>4523</v>
      </c>
      <c r="W8192" s="1" t="s">
        <v>2551</v>
      </c>
      <c r="X8192" s="5" t="s">
        <v>4528</v>
      </c>
      <c r="Y8192" s="5" t="s">
        <v>2740</v>
      </c>
      <c r="Z8192" s="5" t="s">
        <v>2788</v>
      </c>
      <c r="AA8192" s="5"/>
    </row>
    <row r="8193" spans="1:27" ht="12" customHeight="1" x14ac:dyDescent="0.15">
      <c r="A8193" s="1" t="s">
        <v>2087</v>
      </c>
      <c r="B8193" s="1" t="s">
        <v>31</v>
      </c>
      <c r="C8193" s="1" t="s">
        <v>23</v>
      </c>
      <c r="D8193" s="1" t="s">
        <v>2528</v>
      </c>
      <c r="E8193" s="1" t="s">
        <v>10</v>
      </c>
      <c r="F8193" s="1" t="s">
        <v>2092</v>
      </c>
      <c r="G8193" s="1" t="s">
        <v>22</v>
      </c>
      <c r="H8193" s="1" t="s">
        <v>13</v>
      </c>
      <c r="I8193">
        <v>5304</v>
      </c>
      <c r="J8193">
        <v>4894</v>
      </c>
      <c r="K8193">
        <v>4949</v>
      </c>
      <c r="L8193">
        <v>5509</v>
      </c>
      <c r="M8193">
        <v>3985</v>
      </c>
      <c r="N8193">
        <v>3984</v>
      </c>
      <c r="O8193">
        <v>4183</v>
      </c>
      <c r="P8193">
        <v>3628</v>
      </c>
      <c r="Q8193">
        <v>4182</v>
      </c>
      <c r="R8193">
        <v>3918</v>
      </c>
      <c r="S8193">
        <v>3128</v>
      </c>
      <c r="T8193">
        <v>4021</v>
      </c>
      <c r="U8193">
        <v>3581</v>
      </c>
      <c r="V8193" s="1" t="s">
        <v>4523</v>
      </c>
      <c r="W8193" s="1" t="s">
        <v>2551</v>
      </c>
      <c r="X8193" s="5" t="s">
        <v>4528</v>
      </c>
      <c r="Y8193" s="5" t="s">
        <v>2558</v>
      </c>
      <c r="Z8193" s="5" t="s">
        <v>2582</v>
      </c>
      <c r="AA8193" s="5"/>
    </row>
    <row r="8194" spans="1:27" ht="12" customHeight="1" x14ac:dyDescent="0.15">
      <c r="A8194" s="1" t="s">
        <v>2087</v>
      </c>
      <c r="B8194" s="1" t="s">
        <v>31</v>
      </c>
      <c r="C8194" s="1" t="s">
        <v>77</v>
      </c>
      <c r="D8194" s="1" t="s">
        <v>2528</v>
      </c>
      <c r="E8194" s="1" t="s">
        <v>10</v>
      </c>
      <c r="F8194" s="1" t="s">
        <v>2092</v>
      </c>
      <c r="G8194" s="1" t="s">
        <v>24</v>
      </c>
      <c r="H8194" s="1" t="s">
        <v>13</v>
      </c>
      <c r="I8194">
        <v>73691</v>
      </c>
      <c r="J8194">
        <v>73807</v>
      </c>
      <c r="K8194">
        <v>76525</v>
      </c>
      <c r="L8194">
        <v>77593</v>
      </c>
      <c r="M8194">
        <v>81892</v>
      </c>
      <c r="N8194">
        <v>78537</v>
      </c>
      <c r="O8194">
        <v>79469</v>
      </c>
      <c r="P8194">
        <v>81518</v>
      </c>
      <c r="Q8194">
        <v>83421</v>
      </c>
      <c r="R8194">
        <v>80878</v>
      </c>
      <c r="S8194">
        <v>81707</v>
      </c>
      <c r="T8194">
        <v>83882</v>
      </c>
      <c r="U8194">
        <v>83473</v>
      </c>
      <c r="V8194" s="1" t="s">
        <v>4523</v>
      </c>
      <c r="W8194" s="1" t="s">
        <v>2551</v>
      </c>
      <c r="X8194" s="5" t="s">
        <v>4528</v>
      </c>
      <c r="Y8194" s="5" t="s">
        <v>2559</v>
      </c>
      <c r="Z8194" s="5" t="s">
        <v>13</v>
      </c>
      <c r="AA8194" s="5"/>
    </row>
    <row r="8195" spans="1:27" ht="12" customHeight="1" x14ac:dyDescent="0.15">
      <c r="A8195" s="1" t="s">
        <v>2087</v>
      </c>
      <c r="B8195" s="1" t="s">
        <v>33</v>
      </c>
      <c r="C8195" s="1" t="s">
        <v>9</v>
      </c>
      <c r="D8195" s="1" t="s">
        <v>2528</v>
      </c>
      <c r="E8195" s="1" t="s">
        <v>10</v>
      </c>
      <c r="F8195" s="1" t="s">
        <v>958</v>
      </c>
      <c r="G8195" s="1" t="s">
        <v>12</v>
      </c>
      <c r="H8195" s="1" t="s">
        <v>13</v>
      </c>
      <c r="I8195">
        <v>18968</v>
      </c>
      <c r="J8195">
        <v>19402</v>
      </c>
      <c r="K8195">
        <v>16953</v>
      </c>
      <c r="L8195">
        <v>18818</v>
      </c>
      <c r="M8195">
        <v>19210</v>
      </c>
      <c r="N8195">
        <v>16377</v>
      </c>
      <c r="O8195">
        <v>17872</v>
      </c>
      <c r="P8195">
        <v>15812</v>
      </c>
      <c r="Q8195">
        <v>16819</v>
      </c>
      <c r="R8195">
        <v>16515</v>
      </c>
      <c r="S8195">
        <v>16452</v>
      </c>
      <c r="T8195">
        <v>15573</v>
      </c>
      <c r="U8195">
        <v>16255</v>
      </c>
      <c r="V8195" s="1" t="s">
        <v>4523</v>
      </c>
      <c r="W8195" s="1" t="s">
        <v>2551</v>
      </c>
      <c r="X8195" s="5" t="s">
        <v>4529</v>
      </c>
      <c r="Y8195" s="5" t="s">
        <v>2553</v>
      </c>
      <c r="Z8195" s="5" t="s">
        <v>13</v>
      </c>
      <c r="AA8195" s="5"/>
    </row>
    <row r="8196" spans="1:27" ht="12" customHeight="1" x14ac:dyDescent="0.15">
      <c r="A8196" s="1" t="s">
        <v>2087</v>
      </c>
      <c r="B8196" s="1" t="s">
        <v>33</v>
      </c>
      <c r="C8196" s="1" t="s">
        <v>15</v>
      </c>
      <c r="D8196" s="1" t="s">
        <v>2528</v>
      </c>
      <c r="E8196" s="1" t="s">
        <v>10</v>
      </c>
      <c r="F8196" s="1" t="s">
        <v>958</v>
      </c>
      <c r="G8196" s="1" t="s">
        <v>16</v>
      </c>
      <c r="H8196" s="1" t="s">
        <v>13</v>
      </c>
      <c r="I8196">
        <v>373</v>
      </c>
      <c r="J8196">
        <v>373</v>
      </c>
      <c r="K8196">
        <v>328</v>
      </c>
      <c r="L8196">
        <v>370</v>
      </c>
      <c r="M8196">
        <v>364</v>
      </c>
      <c r="N8196">
        <v>355</v>
      </c>
      <c r="O8196">
        <v>341</v>
      </c>
      <c r="P8196">
        <v>321</v>
      </c>
      <c r="Q8196">
        <v>307</v>
      </c>
      <c r="R8196">
        <v>302</v>
      </c>
      <c r="S8196">
        <v>242</v>
      </c>
      <c r="T8196">
        <v>257</v>
      </c>
      <c r="U8196">
        <v>378</v>
      </c>
      <c r="V8196" s="1" t="s">
        <v>4523</v>
      </c>
      <c r="W8196" s="1" t="s">
        <v>2551</v>
      </c>
      <c r="X8196" s="5" t="s">
        <v>4529</v>
      </c>
      <c r="Y8196" s="5" t="s">
        <v>2555</v>
      </c>
      <c r="Z8196" s="5" t="s">
        <v>2582</v>
      </c>
      <c r="AA8196" s="5"/>
    </row>
    <row r="8197" spans="1:27" ht="12" customHeight="1" x14ac:dyDescent="0.15">
      <c r="A8197" s="1" t="s">
        <v>2087</v>
      </c>
      <c r="B8197" s="1" t="s">
        <v>33</v>
      </c>
      <c r="C8197" s="1" t="s">
        <v>17</v>
      </c>
      <c r="D8197" s="1" t="s">
        <v>2528</v>
      </c>
      <c r="E8197" s="1" t="s">
        <v>10</v>
      </c>
      <c r="F8197" s="1" t="s">
        <v>958</v>
      </c>
      <c r="G8197" s="1" t="s">
        <v>18</v>
      </c>
      <c r="H8197" s="1" t="s">
        <v>13</v>
      </c>
      <c r="I8197">
        <v>2028</v>
      </c>
      <c r="J8197">
        <v>1957</v>
      </c>
      <c r="K8197">
        <v>1659</v>
      </c>
      <c r="L8197">
        <v>2026</v>
      </c>
      <c r="M8197">
        <v>2037</v>
      </c>
      <c r="N8197">
        <v>1688</v>
      </c>
      <c r="O8197">
        <v>1783</v>
      </c>
      <c r="P8197">
        <v>1860</v>
      </c>
      <c r="Q8197">
        <v>1878</v>
      </c>
      <c r="R8197">
        <v>1712</v>
      </c>
      <c r="S8197">
        <v>1512</v>
      </c>
      <c r="T8197">
        <v>1677</v>
      </c>
      <c r="U8197">
        <v>1662</v>
      </c>
      <c r="V8197" s="1" t="s">
        <v>4523</v>
      </c>
      <c r="W8197" s="1" t="s">
        <v>2551</v>
      </c>
      <c r="X8197" s="5" t="s">
        <v>4529</v>
      </c>
      <c r="Y8197" s="5" t="s">
        <v>2556</v>
      </c>
      <c r="Z8197" s="5" t="s">
        <v>2582</v>
      </c>
      <c r="AA8197" s="5"/>
    </row>
    <row r="8198" spans="1:27" ht="12" customHeight="1" x14ac:dyDescent="0.15">
      <c r="A8198" s="1" t="s">
        <v>2087</v>
      </c>
      <c r="B8198" s="1" t="s">
        <v>33</v>
      </c>
      <c r="C8198" s="1" t="s">
        <v>19</v>
      </c>
      <c r="D8198" s="1" t="s">
        <v>2528</v>
      </c>
      <c r="E8198" s="1" t="s">
        <v>10</v>
      </c>
      <c r="F8198" s="1" t="s">
        <v>958</v>
      </c>
      <c r="G8198" s="1" t="s">
        <v>242</v>
      </c>
      <c r="H8198" s="1" t="s">
        <v>13</v>
      </c>
      <c r="I8198">
        <v>16929</v>
      </c>
      <c r="J8198">
        <v>16632</v>
      </c>
      <c r="K8198">
        <v>15117</v>
      </c>
      <c r="L8198">
        <v>16597</v>
      </c>
      <c r="M8198">
        <v>16263</v>
      </c>
      <c r="N8198">
        <v>14418</v>
      </c>
      <c r="O8198">
        <v>15924</v>
      </c>
      <c r="P8198">
        <v>14742</v>
      </c>
      <c r="Q8198">
        <v>14934</v>
      </c>
      <c r="R8198">
        <v>14587</v>
      </c>
      <c r="S8198">
        <v>13802</v>
      </c>
      <c r="T8198">
        <v>14043</v>
      </c>
      <c r="U8198">
        <v>14634</v>
      </c>
      <c r="V8198" s="1" t="s">
        <v>4523</v>
      </c>
      <c r="W8198" s="1" t="s">
        <v>2551</v>
      </c>
      <c r="X8198" s="5" t="s">
        <v>4529</v>
      </c>
      <c r="Y8198" s="5" t="s">
        <v>2557</v>
      </c>
      <c r="Z8198" s="5" t="s">
        <v>13</v>
      </c>
      <c r="AA8198" s="5"/>
    </row>
    <row r="8199" spans="1:27" ht="12" customHeight="1" x14ac:dyDescent="0.15">
      <c r="A8199" s="1" t="s">
        <v>2087</v>
      </c>
      <c r="B8199" s="1" t="s">
        <v>33</v>
      </c>
      <c r="C8199" s="1" t="s">
        <v>21</v>
      </c>
      <c r="D8199" s="1" t="s">
        <v>2528</v>
      </c>
      <c r="E8199" s="1" t="s">
        <v>10</v>
      </c>
      <c r="F8199" s="1" t="s">
        <v>958</v>
      </c>
      <c r="G8199" s="1" t="s">
        <v>245</v>
      </c>
      <c r="H8199" s="1" t="s">
        <v>306</v>
      </c>
      <c r="I8199">
        <v>7832945</v>
      </c>
      <c r="J8199">
        <v>7598624</v>
      </c>
      <c r="K8199">
        <v>6879634</v>
      </c>
      <c r="L8199">
        <v>7846523</v>
      </c>
      <c r="M8199">
        <v>7660892</v>
      </c>
      <c r="N8199">
        <v>6913650</v>
      </c>
      <c r="O8199">
        <v>7740596</v>
      </c>
      <c r="P8199">
        <v>7153016</v>
      </c>
      <c r="Q8199">
        <v>7579793</v>
      </c>
      <c r="R8199">
        <v>7472471</v>
      </c>
      <c r="S8199">
        <v>7016811</v>
      </c>
      <c r="T8199">
        <v>7152279</v>
      </c>
      <c r="U8199">
        <v>7333319</v>
      </c>
      <c r="V8199" s="1" t="s">
        <v>4523</v>
      </c>
      <c r="W8199" s="1" t="s">
        <v>2551</v>
      </c>
      <c r="X8199" s="5" t="s">
        <v>4529</v>
      </c>
      <c r="Y8199" s="5" t="s">
        <v>2740</v>
      </c>
      <c r="Z8199" s="5" t="s">
        <v>2788</v>
      </c>
      <c r="AA8199" s="5"/>
    </row>
    <row r="8200" spans="1:27" ht="12" customHeight="1" x14ac:dyDescent="0.15">
      <c r="A8200" s="1" t="s">
        <v>2087</v>
      </c>
      <c r="B8200" s="1" t="s">
        <v>33</v>
      </c>
      <c r="C8200" s="1" t="s">
        <v>23</v>
      </c>
      <c r="D8200" s="1" t="s">
        <v>2528</v>
      </c>
      <c r="E8200" s="1" t="s">
        <v>10</v>
      </c>
      <c r="F8200" s="1" t="s">
        <v>958</v>
      </c>
      <c r="G8200" s="1" t="s">
        <v>22</v>
      </c>
      <c r="H8200" s="1" t="s">
        <v>13</v>
      </c>
      <c r="I8200">
        <v>474</v>
      </c>
      <c r="J8200">
        <v>436</v>
      </c>
      <c r="K8200">
        <v>390</v>
      </c>
      <c r="L8200">
        <v>444</v>
      </c>
      <c r="M8200">
        <v>483</v>
      </c>
      <c r="N8200">
        <v>394</v>
      </c>
      <c r="O8200">
        <v>344</v>
      </c>
      <c r="P8200">
        <v>333</v>
      </c>
      <c r="Q8200">
        <v>368</v>
      </c>
      <c r="R8200">
        <v>369</v>
      </c>
      <c r="S8200">
        <v>356</v>
      </c>
      <c r="T8200">
        <v>455</v>
      </c>
      <c r="U8200">
        <v>358</v>
      </c>
      <c r="V8200" s="1" t="s">
        <v>4523</v>
      </c>
      <c r="W8200" s="1" t="s">
        <v>2551</v>
      </c>
      <c r="X8200" s="5" t="s">
        <v>4529</v>
      </c>
      <c r="Y8200" s="5" t="s">
        <v>2558</v>
      </c>
      <c r="Z8200" s="5" t="s">
        <v>2582</v>
      </c>
      <c r="AA8200" s="5"/>
    </row>
    <row r="8201" spans="1:27" ht="12" customHeight="1" x14ac:dyDescent="0.15">
      <c r="A8201" s="1" t="s">
        <v>2087</v>
      </c>
      <c r="B8201" s="1" t="s">
        <v>33</v>
      </c>
      <c r="C8201" s="1" t="s">
        <v>77</v>
      </c>
      <c r="D8201" s="1" t="s">
        <v>2528</v>
      </c>
      <c r="E8201" s="1" t="s">
        <v>10</v>
      </c>
      <c r="F8201" s="1" t="s">
        <v>958</v>
      </c>
      <c r="G8201" s="1" t="s">
        <v>24</v>
      </c>
      <c r="H8201" s="1" t="s">
        <v>13</v>
      </c>
      <c r="I8201">
        <v>21744</v>
      </c>
      <c r="J8201">
        <v>22390</v>
      </c>
      <c r="K8201">
        <v>22367</v>
      </c>
      <c r="L8201">
        <v>22373</v>
      </c>
      <c r="M8201">
        <v>23002</v>
      </c>
      <c r="N8201">
        <v>23145</v>
      </c>
      <c r="O8201">
        <v>23151</v>
      </c>
      <c r="P8201">
        <v>22228</v>
      </c>
      <c r="Q8201">
        <v>22111</v>
      </c>
      <c r="R8201">
        <v>22122</v>
      </c>
      <c r="S8201">
        <v>23130</v>
      </c>
      <c r="T8201">
        <v>22708</v>
      </c>
      <c r="U8201">
        <v>22610</v>
      </c>
      <c r="V8201" s="1" t="s">
        <v>4523</v>
      </c>
      <c r="W8201" s="1" t="s">
        <v>2551</v>
      </c>
      <c r="X8201" s="5" t="s">
        <v>4529</v>
      </c>
      <c r="Y8201" s="5" t="s">
        <v>2559</v>
      </c>
      <c r="Z8201" s="5" t="s">
        <v>13</v>
      </c>
      <c r="AA8201" s="5"/>
    </row>
    <row r="8202" spans="1:27" ht="12" customHeight="1" x14ac:dyDescent="0.15">
      <c r="A8202" s="1" t="s">
        <v>2087</v>
      </c>
      <c r="B8202" s="1" t="s">
        <v>35</v>
      </c>
      <c r="C8202" s="1" t="s">
        <v>9</v>
      </c>
      <c r="D8202" s="1" t="s">
        <v>2528</v>
      </c>
      <c r="E8202" s="1" t="s">
        <v>10</v>
      </c>
      <c r="F8202" s="1" t="s">
        <v>2093</v>
      </c>
      <c r="G8202" s="1" t="s">
        <v>12</v>
      </c>
      <c r="H8202" s="1" t="s">
        <v>13</v>
      </c>
      <c r="I8202">
        <v>7007</v>
      </c>
      <c r="J8202">
        <v>6323</v>
      </c>
      <c r="K8202">
        <v>5999</v>
      </c>
      <c r="L8202">
        <v>6503</v>
      </c>
      <c r="M8202">
        <v>6077</v>
      </c>
      <c r="N8202">
        <v>5376</v>
      </c>
      <c r="O8202">
        <v>6111</v>
      </c>
      <c r="P8202">
        <v>6058</v>
      </c>
      <c r="Q8202">
        <v>6290</v>
      </c>
      <c r="R8202">
        <v>5805</v>
      </c>
      <c r="S8202">
        <v>5066</v>
      </c>
      <c r="T8202">
        <v>5582</v>
      </c>
      <c r="U8202">
        <v>5799</v>
      </c>
      <c r="V8202" s="1" t="s">
        <v>4523</v>
      </c>
      <c r="W8202" s="1" t="s">
        <v>2551</v>
      </c>
      <c r="X8202" s="5" t="s">
        <v>4530</v>
      </c>
      <c r="Y8202" s="5" t="s">
        <v>2553</v>
      </c>
      <c r="Z8202" s="5" t="s">
        <v>13</v>
      </c>
      <c r="AA8202" s="5"/>
    </row>
    <row r="8203" spans="1:27" ht="12" customHeight="1" x14ac:dyDescent="0.15">
      <c r="A8203" s="1" t="s">
        <v>2087</v>
      </c>
      <c r="B8203" s="1" t="s">
        <v>35</v>
      </c>
      <c r="C8203" s="1" t="s">
        <v>15</v>
      </c>
      <c r="D8203" s="1" t="s">
        <v>2528</v>
      </c>
      <c r="E8203" s="1" t="s">
        <v>10</v>
      </c>
      <c r="F8203" s="1" t="s">
        <v>2093</v>
      </c>
      <c r="G8203" s="1" t="s">
        <v>16</v>
      </c>
      <c r="H8203" s="1" t="s">
        <v>13</v>
      </c>
      <c r="I8203">
        <v>355</v>
      </c>
      <c r="J8203">
        <v>343</v>
      </c>
      <c r="K8203">
        <v>290</v>
      </c>
      <c r="L8203">
        <v>302</v>
      </c>
      <c r="M8203">
        <v>326</v>
      </c>
      <c r="N8203">
        <v>269</v>
      </c>
      <c r="O8203">
        <v>297</v>
      </c>
      <c r="P8203">
        <v>319</v>
      </c>
      <c r="Q8203">
        <v>309</v>
      </c>
      <c r="R8203">
        <v>281</v>
      </c>
      <c r="S8203">
        <v>252</v>
      </c>
      <c r="T8203">
        <v>311</v>
      </c>
      <c r="U8203">
        <v>259</v>
      </c>
      <c r="V8203" s="1" t="s">
        <v>4523</v>
      </c>
      <c r="W8203" s="1" t="s">
        <v>2551</v>
      </c>
      <c r="X8203" s="5" t="s">
        <v>4530</v>
      </c>
      <c r="Y8203" s="5" t="s">
        <v>2555</v>
      </c>
      <c r="Z8203" s="5" t="s">
        <v>2582</v>
      </c>
      <c r="AA8203" s="5"/>
    </row>
    <row r="8204" spans="1:27" ht="12" customHeight="1" x14ac:dyDescent="0.15">
      <c r="A8204" s="1" t="s">
        <v>2087</v>
      </c>
      <c r="B8204" s="1" t="s">
        <v>35</v>
      </c>
      <c r="C8204" s="1" t="s">
        <v>17</v>
      </c>
      <c r="D8204" s="1" t="s">
        <v>2528</v>
      </c>
      <c r="E8204" s="1" t="s">
        <v>10</v>
      </c>
      <c r="F8204" s="1" t="s">
        <v>2093</v>
      </c>
      <c r="G8204" s="1" t="s">
        <v>18</v>
      </c>
      <c r="H8204" s="1" t="s">
        <v>13</v>
      </c>
      <c r="I8204">
        <v>79</v>
      </c>
      <c r="J8204">
        <v>59</v>
      </c>
      <c r="K8204">
        <v>83</v>
      </c>
      <c r="L8204">
        <v>77</v>
      </c>
      <c r="M8204">
        <v>74</v>
      </c>
      <c r="N8204">
        <v>72</v>
      </c>
      <c r="O8204">
        <v>76</v>
      </c>
      <c r="P8204">
        <v>59</v>
      </c>
      <c r="Q8204">
        <v>90</v>
      </c>
      <c r="R8204">
        <v>51</v>
      </c>
      <c r="S8204">
        <v>64</v>
      </c>
      <c r="T8204">
        <v>65</v>
      </c>
      <c r="U8204">
        <v>60</v>
      </c>
      <c r="V8204" s="1" t="s">
        <v>4523</v>
      </c>
      <c r="W8204" s="1" t="s">
        <v>2551</v>
      </c>
      <c r="X8204" s="5" t="s">
        <v>4530</v>
      </c>
      <c r="Y8204" s="5" t="s">
        <v>2556</v>
      </c>
      <c r="Z8204" s="5" t="s">
        <v>2582</v>
      </c>
      <c r="AA8204" s="5"/>
    </row>
    <row r="8205" spans="1:27" ht="12" customHeight="1" x14ac:dyDescent="0.15">
      <c r="A8205" s="1" t="s">
        <v>2087</v>
      </c>
      <c r="B8205" s="1" t="s">
        <v>35</v>
      </c>
      <c r="C8205" s="1" t="s">
        <v>19</v>
      </c>
      <c r="D8205" s="1" t="s">
        <v>2528</v>
      </c>
      <c r="E8205" s="1" t="s">
        <v>10</v>
      </c>
      <c r="F8205" s="1" t="s">
        <v>2093</v>
      </c>
      <c r="G8205" s="1" t="s">
        <v>242</v>
      </c>
      <c r="H8205" s="1" t="s">
        <v>13</v>
      </c>
      <c r="I8205">
        <v>6654</v>
      </c>
      <c r="J8205">
        <v>6058</v>
      </c>
      <c r="K8205">
        <v>5670</v>
      </c>
      <c r="L8205">
        <v>6076</v>
      </c>
      <c r="M8205">
        <v>5991</v>
      </c>
      <c r="N8205">
        <v>5111</v>
      </c>
      <c r="O8205">
        <v>5836</v>
      </c>
      <c r="P8205">
        <v>5709</v>
      </c>
      <c r="Q8205">
        <v>6087</v>
      </c>
      <c r="R8205">
        <v>5555</v>
      </c>
      <c r="S8205">
        <v>5038</v>
      </c>
      <c r="T8205">
        <v>5314</v>
      </c>
      <c r="U8205">
        <v>5452</v>
      </c>
      <c r="V8205" s="1" t="s">
        <v>4523</v>
      </c>
      <c r="W8205" s="1" t="s">
        <v>2551</v>
      </c>
      <c r="X8205" s="5" t="s">
        <v>4530</v>
      </c>
      <c r="Y8205" s="5" t="s">
        <v>2557</v>
      </c>
      <c r="Z8205" s="5" t="s">
        <v>13</v>
      </c>
      <c r="AA8205" s="5"/>
    </row>
    <row r="8206" spans="1:27" ht="12" customHeight="1" x14ac:dyDescent="0.15">
      <c r="A8206" s="1" t="s">
        <v>2087</v>
      </c>
      <c r="B8206" s="1" t="s">
        <v>35</v>
      </c>
      <c r="C8206" s="1" t="s">
        <v>21</v>
      </c>
      <c r="D8206" s="1" t="s">
        <v>2528</v>
      </c>
      <c r="E8206" s="1" t="s">
        <v>10</v>
      </c>
      <c r="F8206" s="1" t="s">
        <v>2093</v>
      </c>
      <c r="G8206" s="1" t="s">
        <v>245</v>
      </c>
      <c r="H8206" s="1" t="s">
        <v>306</v>
      </c>
      <c r="I8206">
        <v>4683087</v>
      </c>
      <c r="J8206">
        <v>3996495</v>
      </c>
      <c r="K8206">
        <v>3882569</v>
      </c>
      <c r="L8206">
        <v>4173923</v>
      </c>
      <c r="M8206">
        <v>4089541</v>
      </c>
      <c r="N8206">
        <v>3455012</v>
      </c>
      <c r="O8206">
        <v>4180266</v>
      </c>
      <c r="P8206">
        <v>3983285</v>
      </c>
      <c r="Q8206">
        <v>4108141</v>
      </c>
      <c r="R8206">
        <v>3977557</v>
      </c>
      <c r="S8206">
        <v>3492441</v>
      </c>
      <c r="T8206">
        <v>3684411</v>
      </c>
      <c r="U8206">
        <v>4322490</v>
      </c>
      <c r="V8206" s="1" t="s">
        <v>4523</v>
      </c>
      <c r="W8206" s="1" t="s">
        <v>2551</v>
      </c>
      <c r="X8206" s="5" t="s">
        <v>4530</v>
      </c>
      <c r="Y8206" s="5" t="s">
        <v>2740</v>
      </c>
      <c r="Z8206" s="5" t="s">
        <v>2788</v>
      </c>
      <c r="AA8206" s="5"/>
    </row>
    <row r="8207" spans="1:27" ht="12" customHeight="1" x14ac:dyDescent="0.15">
      <c r="A8207" s="1" t="s">
        <v>2087</v>
      </c>
      <c r="B8207" s="1" t="s">
        <v>35</v>
      </c>
      <c r="C8207" s="1" t="s">
        <v>23</v>
      </c>
      <c r="D8207" s="1" t="s">
        <v>2528</v>
      </c>
      <c r="E8207" s="1" t="s">
        <v>10</v>
      </c>
      <c r="F8207" s="1" t="s">
        <v>2093</v>
      </c>
      <c r="G8207" s="1" t="s">
        <v>22</v>
      </c>
      <c r="H8207" s="1" t="s">
        <v>13</v>
      </c>
      <c r="I8207">
        <v>475</v>
      </c>
      <c r="J8207">
        <v>557</v>
      </c>
      <c r="K8207">
        <v>518</v>
      </c>
      <c r="L8207">
        <v>508</v>
      </c>
      <c r="M8207">
        <v>568</v>
      </c>
      <c r="N8207">
        <v>401</v>
      </c>
      <c r="O8207">
        <v>433</v>
      </c>
      <c r="P8207">
        <v>438</v>
      </c>
      <c r="Q8207">
        <v>435</v>
      </c>
      <c r="R8207">
        <v>461</v>
      </c>
      <c r="S8207">
        <v>361</v>
      </c>
      <c r="T8207">
        <v>388</v>
      </c>
      <c r="U8207">
        <v>375</v>
      </c>
      <c r="V8207" s="1" t="s">
        <v>4523</v>
      </c>
      <c r="W8207" s="1" t="s">
        <v>2551</v>
      </c>
      <c r="X8207" s="5" t="s">
        <v>4530</v>
      </c>
      <c r="Y8207" s="5" t="s">
        <v>2558</v>
      </c>
      <c r="Z8207" s="5" t="s">
        <v>2582</v>
      </c>
      <c r="AA8207" s="5"/>
    </row>
    <row r="8208" spans="1:27" ht="12" customHeight="1" x14ac:dyDescent="0.15">
      <c r="A8208" s="1" t="s">
        <v>2087</v>
      </c>
      <c r="B8208" s="1" t="s">
        <v>35</v>
      </c>
      <c r="C8208" s="1" t="s">
        <v>77</v>
      </c>
      <c r="D8208" s="1" t="s">
        <v>2528</v>
      </c>
      <c r="E8208" s="1" t="s">
        <v>10</v>
      </c>
      <c r="F8208" s="1" t="s">
        <v>2093</v>
      </c>
      <c r="G8208" s="1" t="s">
        <v>24</v>
      </c>
      <c r="H8208" s="1" t="s">
        <v>13</v>
      </c>
      <c r="I8208">
        <v>4358</v>
      </c>
      <c r="J8208">
        <v>4138</v>
      </c>
      <c r="K8208">
        <v>4082</v>
      </c>
      <c r="L8208">
        <v>4256</v>
      </c>
      <c r="M8208">
        <v>3961</v>
      </c>
      <c r="N8208">
        <v>3932</v>
      </c>
      <c r="O8208">
        <v>4004</v>
      </c>
      <c r="P8208">
        <v>4154</v>
      </c>
      <c r="Q8208">
        <v>4063</v>
      </c>
      <c r="R8208">
        <v>4058</v>
      </c>
      <c r="S8208">
        <v>3875</v>
      </c>
      <c r="T8208">
        <v>3987</v>
      </c>
      <c r="U8208">
        <v>4150</v>
      </c>
      <c r="V8208" s="1" t="s">
        <v>4523</v>
      </c>
      <c r="W8208" s="1" t="s">
        <v>2551</v>
      </c>
      <c r="X8208" s="5" t="s">
        <v>4530</v>
      </c>
      <c r="Y8208" s="5" t="s">
        <v>2559</v>
      </c>
      <c r="Z8208" s="5" t="s">
        <v>13</v>
      </c>
      <c r="AA8208" s="5"/>
    </row>
    <row r="8209" spans="1:27" ht="12" customHeight="1" x14ac:dyDescent="0.15">
      <c r="A8209" s="1" t="s">
        <v>2087</v>
      </c>
      <c r="B8209" s="1" t="s">
        <v>37</v>
      </c>
      <c r="C8209" s="1" t="s">
        <v>9</v>
      </c>
      <c r="D8209" s="1" t="s">
        <v>2528</v>
      </c>
      <c r="E8209" s="1" t="s">
        <v>10</v>
      </c>
      <c r="F8209" s="1" t="s">
        <v>2094</v>
      </c>
      <c r="G8209" s="1" t="s">
        <v>12</v>
      </c>
      <c r="H8209" s="1" t="s">
        <v>13</v>
      </c>
      <c r="I8209">
        <v>1250</v>
      </c>
      <c r="J8209">
        <v>1236</v>
      </c>
      <c r="K8209">
        <v>1187</v>
      </c>
      <c r="L8209">
        <v>1472</v>
      </c>
      <c r="M8209">
        <v>1609</v>
      </c>
      <c r="N8209">
        <v>1177</v>
      </c>
      <c r="O8209">
        <v>1344</v>
      </c>
      <c r="P8209">
        <v>1298</v>
      </c>
      <c r="Q8209">
        <v>1138</v>
      </c>
      <c r="R8209">
        <v>1086</v>
      </c>
      <c r="S8209">
        <v>991</v>
      </c>
      <c r="T8209">
        <v>1006</v>
      </c>
      <c r="U8209">
        <v>1063</v>
      </c>
      <c r="V8209" s="1" t="s">
        <v>4523</v>
      </c>
      <c r="W8209" s="1" t="s">
        <v>2551</v>
      </c>
      <c r="X8209" s="5" t="s">
        <v>4531</v>
      </c>
      <c r="Y8209" s="5" t="s">
        <v>2553</v>
      </c>
      <c r="Z8209" s="5" t="s">
        <v>13</v>
      </c>
      <c r="AA8209" s="5"/>
    </row>
    <row r="8210" spans="1:27" ht="12" customHeight="1" x14ac:dyDescent="0.15">
      <c r="A8210" s="1" t="s">
        <v>2087</v>
      </c>
      <c r="B8210" s="1" t="s">
        <v>37</v>
      </c>
      <c r="C8210" s="1" t="s">
        <v>15</v>
      </c>
      <c r="D8210" s="1" t="s">
        <v>2528</v>
      </c>
      <c r="E8210" s="1" t="s">
        <v>10</v>
      </c>
      <c r="F8210" s="1" t="s">
        <v>2094</v>
      </c>
      <c r="G8210" s="1" t="s">
        <v>16</v>
      </c>
      <c r="H8210" s="1" t="s">
        <v>13</v>
      </c>
      <c r="I8210">
        <v>25</v>
      </c>
      <c r="J8210">
        <v>20</v>
      </c>
      <c r="K8210">
        <v>28</v>
      </c>
      <c r="L8210">
        <v>29</v>
      </c>
      <c r="M8210">
        <v>31</v>
      </c>
      <c r="N8210">
        <v>54</v>
      </c>
      <c r="O8210">
        <v>37</v>
      </c>
      <c r="P8210">
        <v>18</v>
      </c>
      <c r="Q8210">
        <v>11</v>
      </c>
      <c r="R8210">
        <v>18</v>
      </c>
      <c r="S8210">
        <v>8</v>
      </c>
      <c r="T8210">
        <v>9</v>
      </c>
      <c r="U8210">
        <v>18</v>
      </c>
      <c r="V8210" s="1" t="s">
        <v>4523</v>
      </c>
      <c r="W8210" s="1" t="s">
        <v>2551</v>
      </c>
      <c r="X8210" s="5" t="s">
        <v>4531</v>
      </c>
      <c r="Y8210" s="5" t="s">
        <v>2555</v>
      </c>
      <c r="Z8210" s="5" t="s">
        <v>2582</v>
      </c>
      <c r="AA8210" s="5"/>
    </row>
    <row r="8211" spans="1:27" ht="12" customHeight="1" x14ac:dyDescent="0.15">
      <c r="A8211" s="1" t="s">
        <v>2087</v>
      </c>
      <c r="B8211" s="1" t="s">
        <v>37</v>
      </c>
      <c r="C8211" s="1" t="s">
        <v>17</v>
      </c>
      <c r="D8211" s="1" t="s">
        <v>2528</v>
      </c>
      <c r="E8211" s="1" t="s">
        <v>10</v>
      </c>
      <c r="F8211" s="1" t="s">
        <v>2094</v>
      </c>
      <c r="G8211" s="1" t="s">
        <v>18</v>
      </c>
      <c r="H8211" s="1" t="s">
        <v>13</v>
      </c>
      <c r="I8211">
        <v>0</v>
      </c>
      <c r="J8211">
        <v>0</v>
      </c>
      <c r="K8211">
        <v>0</v>
      </c>
      <c r="L8211">
        <v>0</v>
      </c>
      <c r="M8211">
        <v>0</v>
      </c>
      <c r="N8211">
        <v>0</v>
      </c>
      <c r="O8211">
        <v>0</v>
      </c>
      <c r="P8211">
        <v>0</v>
      </c>
      <c r="Q8211">
        <v>0</v>
      </c>
      <c r="R8211">
        <v>8</v>
      </c>
      <c r="S8211">
        <v>0</v>
      </c>
      <c r="T8211">
        <v>8</v>
      </c>
      <c r="U8211">
        <v>1</v>
      </c>
      <c r="V8211" s="1" t="s">
        <v>4523</v>
      </c>
      <c r="W8211" s="1" t="s">
        <v>2551</v>
      </c>
      <c r="X8211" s="5" t="s">
        <v>4531</v>
      </c>
      <c r="Y8211" s="5" t="s">
        <v>2556</v>
      </c>
      <c r="Z8211" s="5" t="s">
        <v>2582</v>
      </c>
      <c r="AA8211" s="5"/>
    </row>
    <row r="8212" spans="1:27" ht="12" customHeight="1" x14ac:dyDescent="0.15">
      <c r="A8212" s="1" t="s">
        <v>2087</v>
      </c>
      <c r="B8212" s="1" t="s">
        <v>37</v>
      </c>
      <c r="C8212" s="1" t="s">
        <v>19</v>
      </c>
      <c r="D8212" s="1" t="s">
        <v>2528</v>
      </c>
      <c r="E8212" s="1" t="s">
        <v>10</v>
      </c>
      <c r="F8212" s="1" t="s">
        <v>2094</v>
      </c>
      <c r="G8212" s="1" t="s">
        <v>242</v>
      </c>
      <c r="H8212" s="1" t="s">
        <v>13</v>
      </c>
      <c r="I8212">
        <v>1330</v>
      </c>
      <c r="J8212">
        <v>1433</v>
      </c>
      <c r="K8212">
        <v>1211</v>
      </c>
      <c r="L8212">
        <v>1477</v>
      </c>
      <c r="M8212">
        <v>1263</v>
      </c>
      <c r="N8212">
        <v>1191</v>
      </c>
      <c r="O8212">
        <v>1445</v>
      </c>
      <c r="P8212">
        <v>1243</v>
      </c>
      <c r="Q8212">
        <v>1205</v>
      </c>
      <c r="R8212">
        <v>1047</v>
      </c>
      <c r="S8212">
        <v>783</v>
      </c>
      <c r="T8212">
        <v>730</v>
      </c>
      <c r="U8212">
        <v>1145</v>
      </c>
      <c r="V8212" s="1" t="s">
        <v>4523</v>
      </c>
      <c r="W8212" s="1" t="s">
        <v>2551</v>
      </c>
      <c r="X8212" s="5" t="s">
        <v>4531</v>
      </c>
      <c r="Y8212" s="5" t="s">
        <v>2557</v>
      </c>
      <c r="Z8212" s="5" t="s">
        <v>13</v>
      </c>
      <c r="AA8212" s="5"/>
    </row>
    <row r="8213" spans="1:27" ht="12" customHeight="1" x14ac:dyDescent="0.15">
      <c r="A8213" s="1" t="s">
        <v>2087</v>
      </c>
      <c r="B8213" s="1" t="s">
        <v>37</v>
      </c>
      <c r="C8213" s="1" t="s">
        <v>21</v>
      </c>
      <c r="D8213" s="1" t="s">
        <v>2528</v>
      </c>
      <c r="E8213" s="1" t="s">
        <v>10</v>
      </c>
      <c r="F8213" s="1" t="s">
        <v>2094</v>
      </c>
      <c r="G8213" s="1" t="s">
        <v>245</v>
      </c>
      <c r="H8213" s="1" t="s">
        <v>306</v>
      </c>
      <c r="I8213">
        <v>857842</v>
      </c>
      <c r="J8213">
        <v>725744</v>
      </c>
      <c r="K8213">
        <v>645883</v>
      </c>
      <c r="L8213">
        <v>872571</v>
      </c>
      <c r="M8213">
        <v>745030</v>
      </c>
      <c r="N8213">
        <v>683249</v>
      </c>
      <c r="O8213">
        <v>851650</v>
      </c>
      <c r="P8213">
        <v>736011</v>
      </c>
      <c r="Q8213">
        <v>739583</v>
      </c>
      <c r="R8213">
        <v>693650</v>
      </c>
      <c r="S8213">
        <v>452027</v>
      </c>
      <c r="T8213">
        <v>461377</v>
      </c>
      <c r="U8213">
        <v>708362</v>
      </c>
      <c r="V8213" s="1" t="s">
        <v>4523</v>
      </c>
      <c r="W8213" s="1" t="s">
        <v>2551</v>
      </c>
      <c r="X8213" s="5" t="s">
        <v>4531</v>
      </c>
      <c r="Y8213" s="5" t="s">
        <v>2740</v>
      </c>
      <c r="Z8213" s="5" t="s">
        <v>2788</v>
      </c>
      <c r="AA8213" s="5"/>
    </row>
    <row r="8214" spans="1:27" ht="12" customHeight="1" x14ac:dyDescent="0.15">
      <c r="A8214" s="1" t="s">
        <v>2087</v>
      </c>
      <c r="B8214" s="1" t="s">
        <v>37</v>
      </c>
      <c r="C8214" s="1" t="s">
        <v>23</v>
      </c>
      <c r="D8214" s="1" t="s">
        <v>2528</v>
      </c>
      <c r="E8214" s="1" t="s">
        <v>10</v>
      </c>
      <c r="F8214" s="1" t="s">
        <v>2094</v>
      </c>
      <c r="G8214" s="1" t="s">
        <v>22</v>
      </c>
      <c r="H8214" s="1" t="s">
        <v>13</v>
      </c>
      <c r="I8214">
        <v>90</v>
      </c>
      <c r="J8214">
        <v>104</v>
      </c>
      <c r="K8214">
        <v>128</v>
      </c>
      <c r="L8214">
        <v>155</v>
      </c>
      <c r="M8214">
        <v>189</v>
      </c>
      <c r="N8214">
        <v>156</v>
      </c>
      <c r="O8214">
        <v>123</v>
      </c>
      <c r="P8214">
        <v>97</v>
      </c>
      <c r="Q8214">
        <v>80</v>
      </c>
      <c r="R8214">
        <v>84</v>
      </c>
      <c r="S8214">
        <v>56</v>
      </c>
      <c r="T8214">
        <v>60</v>
      </c>
      <c r="U8214">
        <v>73</v>
      </c>
      <c r="V8214" s="1" t="s">
        <v>4523</v>
      </c>
      <c r="W8214" s="1" t="s">
        <v>2551</v>
      </c>
      <c r="X8214" s="5" t="s">
        <v>4531</v>
      </c>
      <c r="Y8214" s="5" t="s">
        <v>2558</v>
      </c>
      <c r="Z8214" s="5" t="s">
        <v>2582</v>
      </c>
      <c r="AA8214" s="5"/>
    </row>
    <row r="8215" spans="1:27" ht="12" customHeight="1" x14ac:dyDescent="0.15">
      <c r="A8215" s="1" t="s">
        <v>2087</v>
      </c>
      <c r="B8215" s="1" t="s">
        <v>37</v>
      </c>
      <c r="C8215" s="1" t="s">
        <v>77</v>
      </c>
      <c r="D8215" s="1" t="s">
        <v>2528</v>
      </c>
      <c r="E8215" s="1" t="s">
        <v>10</v>
      </c>
      <c r="F8215" s="1" t="s">
        <v>2094</v>
      </c>
      <c r="G8215" s="1" t="s">
        <v>24</v>
      </c>
      <c r="H8215" s="1" t="s">
        <v>13</v>
      </c>
      <c r="I8215">
        <v>3687</v>
      </c>
      <c r="J8215">
        <v>3405</v>
      </c>
      <c r="K8215">
        <v>3280</v>
      </c>
      <c r="L8215">
        <v>3150</v>
      </c>
      <c r="M8215">
        <v>3338</v>
      </c>
      <c r="N8215">
        <v>3223</v>
      </c>
      <c r="O8215">
        <v>3035</v>
      </c>
      <c r="P8215">
        <v>3010</v>
      </c>
      <c r="Q8215">
        <v>2875</v>
      </c>
      <c r="R8215">
        <v>2839</v>
      </c>
      <c r="S8215">
        <v>3000</v>
      </c>
      <c r="T8215">
        <v>3217</v>
      </c>
      <c r="U8215">
        <v>3078</v>
      </c>
      <c r="V8215" s="1" t="s">
        <v>4523</v>
      </c>
      <c r="W8215" s="1" t="s">
        <v>2551</v>
      </c>
      <c r="X8215" s="5" t="s">
        <v>4531</v>
      </c>
      <c r="Y8215" s="5" t="s">
        <v>2559</v>
      </c>
      <c r="Z8215" s="5" t="s">
        <v>13</v>
      </c>
      <c r="AA8215" s="5"/>
    </row>
    <row r="8216" spans="1:27" ht="12" customHeight="1" x14ac:dyDescent="0.15">
      <c r="A8216" s="1" t="s">
        <v>2087</v>
      </c>
      <c r="B8216" s="1" t="s">
        <v>39</v>
      </c>
      <c r="C8216" s="1" t="s">
        <v>9</v>
      </c>
      <c r="D8216" s="1" t="s">
        <v>2528</v>
      </c>
      <c r="E8216" s="1" t="s">
        <v>10</v>
      </c>
      <c r="F8216" s="1" t="s">
        <v>2095</v>
      </c>
      <c r="G8216" s="1" t="s">
        <v>12</v>
      </c>
      <c r="H8216" s="1" t="s">
        <v>13</v>
      </c>
      <c r="I8216">
        <v>4927</v>
      </c>
      <c r="J8216">
        <v>4348</v>
      </c>
      <c r="K8216">
        <v>3785</v>
      </c>
      <c r="L8216">
        <v>4315</v>
      </c>
      <c r="M8216">
        <v>4504</v>
      </c>
      <c r="N8216">
        <v>3855</v>
      </c>
      <c r="O8216">
        <v>4530</v>
      </c>
      <c r="P8216">
        <v>4500</v>
      </c>
      <c r="Q8216">
        <v>4719</v>
      </c>
      <c r="R8216">
        <v>4122</v>
      </c>
      <c r="S8216">
        <v>3819</v>
      </c>
      <c r="T8216">
        <v>4286</v>
      </c>
      <c r="U8216">
        <v>4929</v>
      </c>
      <c r="V8216" s="1" t="s">
        <v>4523</v>
      </c>
      <c r="W8216" s="1" t="s">
        <v>2551</v>
      </c>
      <c r="X8216" s="5" t="s">
        <v>4532</v>
      </c>
      <c r="Y8216" s="5" t="s">
        <v>2553</v>
      </c>
      <c r="Z8216" s="5" t="s">
        <v>13</v>
      </c>
      <c r="AA8216" s="5"/>
    </row>
    <row r="8217" spans="1:27" ht="12" customHeight="1" x14ac:dyDescent="0.15">
      <c r="A8217" s="1" t="s">
        <v>2087</v>
      </c>
      <c r="B8217" s="1" t="s">
        <v>39</v>
      </c>
      <c r="C8217" s="1" t="s">
        <v>15</v>
      </c>
      <c r="D8217" s="1" t="s">
        <v>2528</v>
      </c>
      <c r="E8217" s="1" t="s">
        <v>10</v>
      </c>
      <c r="F8217" s="1" t="s">
        <v>2095</v>
      </c>
      <c r="G8217" s="1" t="s">
        <v>16</v>
      </c>
      <c r="H8217" s="1" t="s">
        <v>13</v>
      </c>
      <c r="I8217">
        <v>53</v>
      </c>
      <c r="J8217">
        <v>47</v>
      </c>
      <c r="K8217">
        <v>34</v>
      </c>
      <c r="L8217">
        <v>45</v>
      </c>
      <c r="M8217">
        <v>21</v>
      </c>
      <c r="N8217">
        <v>45</v>
      </c>
      <c r="O8217">
        <v>30</v>
      </c>
      <c r="P8217">
        <v>26</v>
      </c>
      <c r="Q8217">
        <v>40</v>
      </c>
      <c r="R8217">
        <v>19</v>
      </c>
      <c r="S8217">
        <v>31</v>
      </c>
      <c r="T8217">
        <v>34</v>
      </c>
      <c r="U8217">
        <v>24</v>
      </c>
      <c r="V8217" s="1" t="s">
        <v>4523</v>
      </c>
      <c r="W8217" s="1" t="s">
        <v>2551</v>
      </c>
      <c r="X8217" s="5" t="s">
        <v>4532</v>
      </c>
      <c r="Y8217" s="5" t="s">
        <v>2555</v>
      </c>
      <c r="Z8217" s="5" t="s">
        <v>2582</v>
      </c>
      <c r="AA8217" s="5"/>
    </row>
    <row r="8218" spans="1:27" ht="12" customHeight="1" x14ac:dyDescent="0.15">
      <c r="A8218" s="1" t="s">
        <v>2087</v>
      </c>
      <c r="B8218" s="1" t="s">
        <v>39</v>
      </c>
      <c r="C8218" s="1" t="s">
        <v>17</v>
      </c>
      <c r="D8218" s="1" t="s">
        <v>2528</v>
      </c>
      <c r="E8218" s="1" t="s">
        <v>10</v>
      </c>
      <c r="F8218" s="1" t="s">
        <v>2095</v>
      </c>
      <c r="G8218" s="1" t="s">
        <v>18</v>
      </c>
      <c r="H8218" s="1" t="s">
        <v>13</v>
      </c>
      <c r="I8218">
        <v>0</v>
      </c>
      <c r="J8218">
        <v>0</v>
      </c>
      <c r="K8218">
        <v>0</v>
      </c>
      <c r="L8218">
        <v>0</v>
      </c>
      <c r="M8218">
        <v>0</v>
      </c>
      <c r="N8218">
        <v>0</v>
      </c>
      <c r="O8218">
        <v>0</v>
      </c>
      <c r="P8218">
        <v>0</v>
      </c>
      <c r="Q8218">
        <v>0</v>
      </c>
      <c r="R8218">
        <v>0</v>
      </c>
      <c r="S8218">
        <v>0</v>
      </c>
      <c r="T8218">
        <v>0</v>
      </c>
      <c r="U8218">
        <v>0</v>
      </c>
      <c r="V8218" s="1" t="s">
        <v>4523</v>
      </c>
      <c r="W8218" s="1" t="s">
        <v>2551</v>
      </c>
      <c r="X8218" s="5" t="s">
        <v>4532</v>
      </c>
      <c r="Y8218" s="5" t="s">
        <v>2556</v>
      </c>
      <c r="Z8218" s="5" t="s">
        <v>2582</v>
      </c>
      <c r="AA8218" s="5"/>
    </row>
    <row r="8219" spans="1:27" ht="12" customHeight="1" x14ac:dyDescent="0.15">
      <c r="A8219" s="1" t="s">
        <v>2087</v>
      </c>
      <c r="B8219" s="1" t="s">
        <v>39</v>
      </c>
      <c r="C8219" s="1" t="s">
        <v>19</v>
      </c>
      <c r="D8219" s="1" t="s">
        <v>2528</v>
      </c>
      <c r="E8219" s="1" t="s">
        <v>10</v>
      </c>
      <c r="F8219" s="1" t="s">
        <v>2095</v>
      </c>
      <c r="G8219" s="1" t="s">
        <v>242</v>
      </c>
      <c r="H8219" s="1" t="s">
        <v>13</v>
      </c>
      <c r="I8219">
        <v>4911</v>
      </c>
      <c r="J8219">
        <v>4492</v>
      </c>
      <c r="K8219">
        <v>3658</v>
      </c>
      <c r="L8219">
        <v>4331</v>
      </c>
      <c r="M8219">
        <v>4637</v>
      </c>
      <c r="N8219">
        <v>4032</v>
      </c>
      <c r="O8219">
        <v>4741</v>
      </c>
      <c r="P8219">
        <v>4514</v>
      </c>
      <c r="Q8219">
        <v>4394</v>
      </c>
      <c r="R8219">
        <v>4389</v>
      </c>
      <c r="S8219">
        <v>3885</v>
      </c>
      <c r="T8219">
        <v>4279</v>
      </c>
      <c r="U8219">
        <v>4738</v>
      </c>
      <c r="V8219" s="1" t="s">
        <v>4523</v>
      </c>
      <c r="W8219" s="1" t="s">
        <v>2551</v>
      </c>
      <c r="X8219" s="5" t="s">
        <v>4532</v>
      </c>
      <c r="Y8219" s="5" t="s">
        <v>2557</v>
      </c>
      <c r="Z8219" s="5" t="s">
        <v>13</v>
      </c>
      <c r="AA8219" s="5"/>
    </row>
    <row r="8220" spans="1:27" ht="12" customHeight="1" x14ac:dyDescent="0.15">
      <c r="A8220" s="1" t="s">
        <v>2087</v>
      </c>
      <c r="B8220" s="1" t="s">
        <v>39</v>
      </c>
      <c r="C8220" s="1" t="s">
        <v>21</v>
      </c>
      <c r="D8220" s="1" t="s">
        <v>2528</v>
      </c>
      <c r="E8220" s="1" t="s">
        <v>10</v>
      </c>
      <c r="F8220" s="1" t="s">
        <v>2095</v>
      </c>
      <c r="G8220" s="1" t="s">
        <v>245</v>
      </c>
      <c r="H8220" s="1" t="s">
        <v>306</v>
      </c>
      <c r="I8220">
        <v>8553444</v>
      </c>
      <c r="J8220">
        <v>7785951</v>
      </c>
      <c r="K8220">
        <v>6171892</v>
      </c>
      <c r="L8220">
        <v>7486472</v>
      </c>
      <c r="M8220">
        <v>7494448</v>
      </c>
      <c r="N8220">
        <v>6573257</v>
      </c>
      <c r="O8220">
        <v>8024408</v>
      </c>
      <c r="P8220">
        <v>7354877</v>
      </c>
      <c r="Q8220">
        <v>7258907</v>
      </c>
      <c r="R8220">
        <v>7881335</v>
      </c>
      <c r="S8220">
        <v>6616253</v>
      </c>
      <c r="T8220">
        <v>7612269</v>
      </c>
      <c r="U8220">
        <v>8841630</v>
      </c>
      <c r="V8220" s="1" t="s">
        <v>4523</v>
      </c>
      <c r="W8220" s="1" t="s">
        <v>2551</v>
      </c>
      <c r="X8220" s="5" t="s">
        <v>4532</v>
      </c>
      <c r="Y8220" s="5" t="s">
        <v>2740</v>
      </c>
      <c r="Z8220" s="5" t="s">
        <v>2788</v>
      </c>
      <c r="AA8220" s="5"/>
    </row>
    <row r="8221" spans="1:27" ht="12" customHeight="1" x14ac:dyDescent="0.15">
      <c r="A8221" s="1" t="s">
        <v>2087</v>
      </c>
      <c r="B8221" s="1" t="s">
        <v>39</v>
      </c>
      <c r="C8221" s="1" t="s">
        <v>23</v>
      </c>
      <c r="D8221" s="1" t="s">
        <v>2528</v>
      </c>
      <c r="E8221" s="1" t="s">
        <v>10</v>
      </c>
      <c r="F8221" s="1" t="s">
        <v>2095</v>
      </c>
      <c r="G8221" s="1" t="s">
        <v>22</v>
      </c>
      <c r="H8221" s="1" t="s">
        <v>13</v>
      </c>
      <c r="I8221">
        <v>12</v>
      </c>
      <c r="J8221">
        <v>15</v>
      </c>
      <c r="K8221">
        <v>23</v>
      </c>
      <c r="L8221">
        <v>19</v>
      </c>
      <c r="M8221">
        <v>9</v>
      </c>
      <c r="N8221">
        <v>19</v>
      </c>
      <c r="O8221">
        <v>24</v>
      </c>
      <c r="P8221">
        <v>14</v>
      </c>
      <c r="Q8221">
        <v>13</v>
      </c>
      <c r="R8221">
        <v>25</v>
      </c>
      <c r="S8221">
        <v>9</v>
      </c>
      <c r="T8221">
        <v>11</v>
      </c>
      <c r="U8221">
        <v>20</v>
      </c>
      <c r="V8221" s="1" t="s">
        <v>4523</v>
      </c>
      <c r="W8221" s="1" t="s">
        <v>2551</v>
      </c>
      <c r="X8221" s="5" t="s">
        <v>4532</v>
      </c>
      <c r="Y8221" s="5" t="s">
        <v>2558</v>
      </c>
      <c r="Z8221" s="5" t="s">
        <v>2582</v>
      </c>
      <c r="AA8221" s="5"/>
    </row>
    <row r="8222" spans="1:27" ht="12" customHeight="1" x14ac:dyDescent="0.15">
      <c r="A8222" s="1" t="s">
        <v>2087</v>
      </c>
      <c r="B8222" s="1" t="s">
        <v>39</v>
      </c>
      <c r="C8222" s="1" t="s">
        <v>77</v>
      </c>
      <c r="D8222" s="1" t="s">
        <v>2528</v>
      </c>
      <c r="E8222" s="1" t="s">
        <v>10</v>
      </c>
      <c r="F8222" s="1" t="s">
        <v>2095</v>
      </c>
      <c r="G8222" s="1" t="s">
        <v>24</v>
      </c>
      <c r="H8222" s="1" t="s">
        <v>13</v>
      </c>
      <c r="I8222">
        <v>3086</v>
      </c>
      <c r="J8222">
        <v>2990</v>
      </c>
      <c r="K8222">
        <v>3121</v>
      </c>
      <c r="L8222">
        <v>3136</v>
      </c>
      <c r="M8222">
        <v>3024</v>
      </c>
      <c r="N8222">
        <v>2870</v>
      </c>
      <c r="O8222">
        <v>2657</v>
      </c>
      <c r="P8222">
        <v>2654</v>
      </c>
      <c r="Q8222">
        <v>3013</v>
      </c>
      <c r="R8222">
        <v>2759</v>
      </c>
      <c r="S8222">
        <v>2731</v>
      </c>
      <c r="T8222">
        <v>2754</v>
      </c>
      <c r="U8222">
        <v>2952</v>
      </c>
      <c r="V8222" s="1" t="s">
        <v>4523</v>
      </c>
      <c r="W8222" s="1" t="s">
        <v>2551</v>
      </c>
      <c r="X8222" s="5" t="s">
        <v>4532</v>
      </c>
      <c r="Y8222" s="5" t="s">
        <v>2559</v>
      </c>
      <c r="Z8222" s="5" t="s">
        <v>13</v>
      </c>
      <c r="AA8222" s="5"/>
    </row>
    <row r="8223" spans="1:27" ht="12" customHeight="1" x14ac:dyDescent="0.15">
      <c r="A8223" s="1" t="s">
        <v>2087</v>
      </c>
      <c r="B8223" s="1" t="s">
        <v>41</v>
      </c>
      <c r="C8223" s="1" t="s">
        <v>9</v>
      </c>
      <c r="D8223" s="1" t="s">
        <v>2528</v>
      </c>
      <c r="E8223" s="1" t="s">
        <v>10</v>
      </c>
      <c r="F8223" s="1" t="s">
        <v>2096</v>
      </c>
      <c r="G8223" s="1" t="s">
        <v>12</v>
      </c>
      <c r="H8223" s="1" t="s">
        <v>13</v>
      </c>
      <c r="I8223">
        <v>28615</v>
      </c>
      <c r="J8223">
        <v>24155</v>
      </c>
      <c r="K8223">
        <v>24041</v>
      </c>
      <c r="L8223">
        <v>34013</v>
      </c>
      <c r="M8223">
        <v>29773</v>
      </c>
      <c r="N8223">
        <v>23332</v>
      </c>
      <c r="O8223">
        <v>28161</v>
      </c>
      <c r="P8223">
        <v>31026</v>
      </c>
      <c r="Q8223">
        <v>31968</v>
      </c>
      <c r="R8223">
        <v>28680</v>
      </c>
      <c r="S8223">
        <v>25148</v>
      </c>
      <c r="T8223">
        <v>23971</v>
      </c>
      <c r="U8223">
        <v>26373</v>
      </c>
      <c r="V8223" s="1" t="s">
        <v>4523</v>
      </c>
      <c r="W8223" s="1" t="s">
        <v>2551</v>
      </c>
      <c r="X8223" s="5" t="s">
        <v>4533</v>
      </c>
      <c r="Y8223" s="5" t="s">
        <v>2553</v>
      </c>
      <c r="Z8223" s="5" t="s">
        <v>13</v>
      </c>
      <c r="AA8223" s="5"/>
    </row>
    <row r="8224" spans="1:27" ht="12" customHeight="1" x14ac:dyDescent="0.15">
      <c r="A8224" s="1" t="s">
        <v>2087</v>
      </c>
      <c r="B8224" s="1" t="s">
        <v>41</v>
      </c>
      <c r="C8224" s="1" t="s">
        <v>15</v>
      </c>
      <c r="D8224" s="1" t="s">
        <v>2528</v>
      </c>
      <c r="E8224" s="1" t="s">
        <v>10</v>
      </c>
      <c r="F8224" s="1" t="s">
        <v>2096</v>
      </c>
      <c r="G8224" s="1" t="s">
        <v>16</v>
      </c>
      <c r="H8224" s="1" t="s">
        <v>13</v>
      </c>
      <c r="I8224">
        <v>1842</v>
      </c>
      <c r="J8224">
        <v>1142</v>
      </c>
      <c r="K8224">
        <v>1499</v>
      </c>
      <c r="L8224">
        <v>1621</v>
      </c>
      <c r="M8224">
        <v>1266</v>
      </c>
      <c r="N8224">
        <v>1029</v>
      </c>
      <c r="O8224">
        <v>1332</v>
      </c>
      <c r="P8224">
        <v>1669</v>
      </c>
      <c r="Q8224">
        <v>1536</v>
      </c>
      <c r="R8224">
        <v>1299</v>
      </c>
      <c r="S8224">
        <v>1535</v>
      </c>
      <c r="T8224">
        <v>1617</v>
      </c>
      <c r="U8224">
        <v>1920</v>
      </c>
      <c r="V8224" s="1" t="s">
        <v>4523</v>
      </c>
      <c r="W8224" s="1" t="s">
        <v>2551</v>
      </c>
      <c r="X8224" s="5" t="s">
        <v>4533</v>
      </c>
      <c r="Y8224" s="5" t="s">
        <v>2555</v>
      </c>
      <c r="Z8224" s="5" t="s">
        <v>2582</v>
      </c>
      <c r="AA8224" s="5"/>
    </row>
    <row r="8225" spans="1:27" ht="12" customHeight="1" x14ac:dyDescent="0.15">
      <c r="A8225" s="1" t="s">
        <v>2087</v>
      </c>
      <c r="B8225" s="1" t="s">
        <v>41</v>
      </c>
      <c r="C8225" s="1" t="s">
        <v>17</v>
      </c>
      <c r="D8225" s="1" t="s">
        <v>2528</v>
      </c>
      <c r="E8225" s="1" t="s">
        <v>10</v>
      </c>
      <c r="F8225" s="1" t="s">
        <v>2096</v>
      </c>
      <c r="G8225" s="1" t="s">
        <v>18</v>
      </c>
      <c r="H8225" s="1" t="s">
        <v>13</v>
      </c>
      <c r="I8225">
        <v>34</v>
      </c>
      <c r="J8225">
        <v>32</v>
      </c>
      <c r="K8225">
        <v>28</v>
      </c>
      <c r="L8225">
        <v>34</v>
      </c>
      <c r="M8225">
        <v>31</v>
      </c>
      <c r="N8225">
        <v>21</v>
      </c>
      <c r="O8225">
        <v>19</v>
      </c>
      <c r="P8225">
        <v>19</v>
      </c>
      <c r="Q8225">
        <v>31</v>
      </c>
      <c r="R8225">
        <v>32</v>
      </c>
      <c r="S8225">
        <v>34</v>
      </c>
      <c r="T8225">
        <v>33</v>
      </c>
      <c r="U8225">
        <v>37</v>
      </c>
      <c r="V8225" s="1" t="s">
        <v>4523</v>
      </c>
      <c r="W8225" s="1" t="s">
        <v>2551</v>
      </c>
      <c r="X8225" s="5" t="s">
        <v>4533</v>
      </c>
      <c r="Y8225" s="5" t="s">
        <v>2556</v>
      </c>
      <c r="Z8225" s="5" t="s">
        <v>2582</v>
      </c>
      <c r="AA8225" s="5"/>
    </row>
    <row r="8226" spans="1:27" ht="12" customHeight="1" x14ac:dyDescent="0.15">
      <c r="A8226" s="1" t="s">
        <v>2087</v>
      </c>
      <c r="B8226" s="1" t="s">
        <v>41</v>
      </c>
      <c r="C8226" s="1" t="s">
        <v>19</v>
      </c>
      <c r="D8226" s="1" t="s">
        <v>2528</v>
      </c>
      <c r="E8226" s="1" t="s">
        <v>10</v>
      </c>
      <c r="F8226" s="1" t="s">
        <v>2096</v>
      </c>
      <c r="G8226" s="1" t="s">
        <v>242</v>
      </c>
      <c r="H8226" s="1" t="s">
        <v>13</v>
      </c>
      <c r="I8226">
        <v>27509</v>
      </c>
      <c r="J8226">
        <v>22769</v>
      </c>
      <c r="K8226">
        <v>23899</v>
      </c>
      <c r="L8226">
        <v>31167</v>
      </c>
      <c r="M8226">
        <v>26605</v>
      </c>
      <c r="N8226">
        <v>22413</v>
      </c>
      <c r="O8226">
        <v>27123</v>
      </c>
      <c r="P8226">
        <v>28347</v>
      </c>
      <c r="Q8226">
        <v>29830</v>
      </c>
      <c r="R8226">
        <v>27456</v>
      </c>
      <c r="S8226">
        <v>24207</v>
      </c>
      <c r="T8226">
        <v>24208</v>
      </c>
      <c r="U8226">
        <v>26708</v>
      </c>
      <c r="V8226" s="1" t="s">
        <v>4523</v>
      </c>
      <c r="W8226" s="1" t="s">
        <v>2551</v>
      </c>
      <c r="X8226" s="5" t="s">
        <v>4533</v>
      </c>
      <c r="Y8226" s="5" t="s">
        <v>2557</v>
      </c>
      <c r="Z8226" s="5" t="s">
        <v>13</v>
      </c>
      <c r="AA8226" s="5"/>
    </row>
    <row r="8227" spans="1:27" ht="12" customHeight="1" x14ac:dyDescent="0.15">
      <c r="A8227" s="1" t="s">
        <v>2087</v>
      </c>
      <c r="B8227" s="1" t="s">
        <v>41</v>
      </c>
      <c r="C8227" s="1" t="s">
        <v>21</v>
      </c>
      <c r="D8227" s="1" t="s">
        <v>2528</v>
      </c>
      <c r="E8227" s="1" t="s">
        <v>10</v>
      </c>
      <c r="F8227" s="1" t="s">
        <v>2096</v>
      </c>
      <c r="G8227" s="1" t="s">
        <v>245</v>
      </c>
      <c r="H8227" s="1" t="s">
        <v>306</v>
      </c>
      <c r="I8227">
        <v>8487420</v>
      </c>
      <c r="J8227">
        <v>7447131</v>
      </c>
      <c r="K8227">
        <v>7748718</v>
      </c>
      <c r="L8227">
        <v>9594893</v>
      </c>
      <c r="M8227">
        <v>8588337</v>
      </c>
      <c r="N8227">
        <v>7946468</v>
      </c>
      <c r="O8227">
        <v>9552089</v>
      </c>
      <c r="P8227">
        <v>10046988</v>
      </c>
      <c r="Q8227">
        <v>10474225</v>
      </c>
      <c r="R8227">
        <v>9826660</v>
      </c>
      <c r="S8227">
        <v>8812831</v>
      </c>
      <c r="T8227">
        <v>8718812</v>
      </c>
      <c r="U8227">
        <v>9403462</v>
      </c>
      <c r="V8227" s="1" t="s">
        <v>4523</v>
      </c>
      <c r="W8227" s="1" t="s">
        <v>2551</v>
      </c>
      <c r="X8227" s="5" t="s">
        <v>4533</v>
      </c>
      <c r="Y8227" s="5" t="s">
        <v>2740</v>
      </c>
      <c r="Z8227" s="5" t="s">
        <v>2788</v>
      </c>
      <c r="AA8227" s="5"/>
    </row>
    <row r="8228" spans="1:27" ht="12" customHeight="1" x14ac:dyDescent="0.15">
      <c r="A8228" s="1" t="s">
        <v>2087</v>
      </c>
      <c r="B8228" s="1" t="s">
        <v>41</v>
      </c>
      <c r="C8228" s="1" t="s">
        <v>23</v>
      </c>
      <c r="D8228" s="1" t="s">
        <v>2528</v>
      </c>
      <c r="E8228" s="1" t="s">
        <v>10</v>
      </c>
      <c r="F8228" s="1" t="s">
        <v>2096</v>
      </c>
      <c r="G8228" s="1" t="s">
        <v>22</v>
      </c>
      <c r="H8228" s="1" t="s">
        <v>13</v>
      </c>
      <c r="I8228">
        <v>2679</v>
      </c>
      <c r="J8228">
        <v>2300</v>
      </c>
      <c r="K8228">
        <v>2559</v>
      </c>
      <c r="L8228">
        <v>4246</v>
      </c>
      <c r="M8228">
        <v>3360</v>
      </c>
      <c r="N8228">
        <v>2473</v>
      </c>
      <c r="O8228">
        <v>3080</v>
      </c>
      <c r="P8228">
        <v>3468</v>
      </c>
      <c r="Q8228">
        <v>3566</v>
      </c>
      <c r="R8228">
        <v>3018</v>
      </c>
      <c r="S8228">
        <v>2498</v>
      </c>
      <c r="T8228">
        <v>2217</v>
      </c>
      <c r="U8228">
        <v>2326</v>
      </c>
      <c r="V8228" s="1" t="s">
        <v>4523</v>
      </c>
      <c r="W8228" s="1" t="s">
        <v>2551</v>
      </c>
      <c r="X8228" s="5" t="s">
        <v>4533</v>
      </c>
      <c r="Y8228" s="5" t="s">
        <v>2558</v>
      </c>
      <c r="Z8228" s="5" t="s">
        <v>2582</v>
      </c>
      <c r="AA8228" s="5"/>
    </row>
    <row r="8229" spans="1:27" ht="12" customHeight="1" x14ac:dyDescent="0.15">
      <c r="A8229" s="1" t="s">
        <v>2087</v>
      </c>
      <c r="B8229" s="1" t="s">
        <v>41</v>
      </c>
      <c r="C8229" s="1" t="s">
        <v>77</v>
      </c>
      <c r="D8229" s="1" t="s">
        <v>2528</v>
      </c>
      <c r="E8229" s="1" t="s">
        <v>10</v>
      </c>
      <c r="F8229" s="1" t="s">
        <v>2096</v>
      </c>
      <c r="G8229" s="1" t="s">
        <v>24</v>
      </c>
      <c r="H8229" s="1" t="s">
        <v>13</v>
      </c>
      <c r="I8229">
        <v>26816</v>
      </c>
      <c r="J8229">
        <v>27026</v>
      </c>
      <c r="K8229">
        <v>26098</v>
      </c>
      <c r="L8229">
        <v>26298</v>
      </c>
      <c r="M8229">
        <v>27361</v>
      </c>
      <c r="N8229">
        <v>26813</v>
      </c>
      <c r="O8229">
        <v>26088</v>
      </c>
      <c r="P8229">
        <v>26949</v>
      </c>
      <c r="Q8229">
        <v>27037</v>
      </c>
      <c r="R8229">
        <v>26520</v>
      </c>
      <c r="S8229">
        <v>26472</v>
      </c>
      <c r="T8229">
        <v>25613</v>
      </c>
      <c r="U8229">
        <v>24858</v>
      </c>
      <c r="V8229" s="1" t="s">
        <v>4523</v>
      </c>
      <c r="W8229" s="1" t="s">
        <v>2551</v>
      </c>
      <c r="X8229" s="5" t="s">
        <v>4533</v>
      </c>
      <c r="Y8229" s="5" t="s">
        <v>2559</v>
      </c>
      <c r="Z8229" s="5" t="s">
        <v>13</v>
      </c>
      <c r="AA8229" s="5"/>
    </row>
    <row r="8230" spans="1:27" ht="12" customHeight="1" x14ac:dyDescent="0.15">
      <c r="A8230" s="1" t="s">
        <v>2087</v>
      </c>
      <c r="B8230" s="1" t="s">
        <v>43</v>
      </c>
      <c r="C8230" s="1" t="s">
        <v>9</v>
      </c>
      <c r="D8230" s="1" t="s">
        <v>2528</v>
      </c>
      <c r="E8230" s="1" t="s">
        <v>10</v>
      </c>
      <c r="F8230" s="1" t="s">
        <v>2097</v>
      </c>
      <c r="G8230" s="1" t="s">
        <v>12</v>
      </c>
      <c r="H8230" s="1" t="s">
        <v>13</v>
      </c>
      <c r="I8230">
        <v>4940</v>
      </c>
      <c r="J8230">
        <v>4797</v>
      </c>
      <c r="K8230">
        <v>3767</v>
      </c>
      <c r="L8230">
        <v>4869</v>
      </c>
      <c r="M8230">
        <v>4499</v>
      </c>
      <c r="N8230">
        <v>3953</v>
      </c>
      <c r="O8230">
        <v>4454</v>
      </c>
      <c r="P8230">
        <v>4313</v>
      </c>
      <c r="Q8230">
        <v>4564</v>
      </c>
      <c r="R8230">
        <v>4264</v>
      </c>
      <c r="S8230">
        <v>3934</v>
      </c>
      <c r="T8230">
        <v>4259</v>
      </c>
      <c r="U8230">
        <v>3994</v>
      </c>
      <c r="V8230" s="1" t="s">
        <v>4523</v>
      </c>
      <c r="W8230" s="1" t="s">
        <v>2551</v>
      </c>
      <c r="X8230" s="5" t="s">
        <v>4534</v>
      </c>
      <c r="Y8230" s="5" t="s">
        <v>2553</v>
      </c>
      <c r="Z8230" s="5" t="s">
        <v>13</v>
      </c>
      <c r="AA8230" s="5"/>
    </row>
    <row r="8231" spans="1:27" ht="12" customHeight="1" x14ac:dyDescent="0.15">
      <c r="A8231" s="1" t="s">
        <v>2087</v>
      </c>
      <c r="B8231" s="1" t="s">
        <v>43</v>
      </c>
      <c r="C8231" s="1" t="s">
        <v>15</v>
      </c>
      <c r="D8231" s="1" t="s">
        <v>2528</v>
      </c>
      <c r="E8231" s="1" t="s">
        <v>10</v>
      </c>
      <c r="F8231" s="1" t="s">
        <v>2097</v>
      </c>
      <c r="G8231" s="1" t="s">
        <v>16</v>
      </c>
      <c r="H8231" s="1" t="s">
        <v>13</v>
      </c>
      <c r="I8231">
        <v>397</v>
      </c>
      <c r="J8231">
        <v>287</v>
      </c>
      <c r="K8231">
        <v>286</v>
      </c>
      <c r="L8231">
        <v>400</v>
      </c>
      <c r="M8231">
        <v>362</v>
      </c>
      <c r="N8231">
        <v>363</v>
      </c>
      <c r="O8231">
        <v>527</v>
      </c>
      <c r="P8231">
        <v>344</v>
      </c>
      <c r="Q8231">
        <v>319</v>
      </c>
      <c r="R8231">
        <v>230</v>
      </c>
      <c r="S8231">
        <v>263</v>
      </c>
      <c r="T8231">
        <v>282</v>
      </c>
      <c r="U8231">
        <v>424</v>
      </c>
      <c r="V8231" s="1" t="s">
        <v>4523</v>
      </c>
      <c r="W8231" s="1" t="s">
        <v>2551</v>
      </c>
      <c r="X8231" s="5" t="s">
        <v>4534</v>
      </c>
      <c r="Y8231" s="5" t="s">
        <v>2555</v>
      </c>
      <c r="Z8231" s="5" t="s">
        <v>2582</v>
      </c>
      <c r="AA8231" s="5"/>
    </row>
    <row r="8232" spans="1:27" ht="12" customHeight="1" x14ac:dyDescent="0.15">
      <c r="A8232" s="1" t="s">
        <v>2087</v>
      </c>
      <c r="B8232" s="1" t="s">
        <v>43</v>
      </c>
      <c r="C8232" s="1" t="s">
        <v>17</v>
      </c>
      <c r="D8232" s="1" t="s">
        <v>2528</v>
      </c>
      <c r="E8232" s="1" t="s">
        <v>10</v>
      </c>
      <c r="F8232" s="1" t="s">
        <v>2097</v>
      </c>
      <c r="G8232" s="1" t="s">
        <v>18</v>
      </c>
      <c r="H8232" s="1" t="s">
        <v>13</v>
      </c>
      <c r="I8232">
        <v>32</v>
      </c>
      <c r="J8232">
        <v>24</v>
      </c>
      <c r="K8232">
        <v>23</v>
      </c>
      <c r="L8232">
        <v>21</v>
      </c>
      <c r="M8232">
        <v>20</v>
      </c>
      <c r="N8232">
        <v>24</v>
      </c>
      <c r="O8232">
        <v>25</v>
      </c>
      <c r="P8232">
        <v>17</v>
      </c>
      <c r="Q8232">
        <v>17</v>
      </c>
      <c r="R8232">
        <v>19</v>
      </c>
      <c r="S8232">
        <v>26</v>
      </c>
      <c r="T8232">
        <v>27</v>
      </c>
      <c r="U8232">
        <v>32</v>
      </c>
      <c r="V8232" s="1" t="s">
        <v>4523</v>
      </c>
      <c r="W8232" s="1" t="s">
        <v>2551</v>
      </c>
      <c r="X8232" s="5" t="s">
        <v>4534</v>
      </c>
      <c r="Y8232" s="5" t="s">
        <v>2556</v>
      </c>
      <c r="Z8232" s="5" t="s">
        <v>2582</v>
      </c>
      <c r="AA8232" s="5"/>
    </row>
    <row r="8233" spans="1:27" ht="12" customHeight="1" x14ac:dyDescent="0.15">
      <c r="A8233" s="1" t="s">
        <v>2087</v>
      </c>
      <c r="B8233" s="1" t="s">
        <v>43</v>
      </c>
      <c r="C8233" s="1" t="s">
        <v>19</v>
      </c>
      <c r="D8233" s="1" t="s">
        <v>2528</v>
      </c>
      <c r="E8233" s="1" t="s">
        <v>10</v>
      </c>
      <c r="F8233" s="1" t="s">
        <v>2097</v>
      </c>
      <c r="G8233" s="1" t="s">
        <v>242</v>
      </c>
      <c r="H8233" s="1" t="s">
        <v>13</v>
      </c>
      <c r="I8233">
        <v>5170</v>
      </c>
      <c r="J8233">
        <v>4357</v>
      </c>
      <c r="K8233">
        <v>3922</v>
      </c>
      <c r="L8233">
        <v>4856</v>
      </c>
      <c r="M8233">
        <v>4227</v>
      </c>
      <c r="N8233">
        <v>3918</v>
      </c>
      <c r="O8233">
        <v>4603</v>
      </c>
      <c r="P8233">
        <v>4366</v>
      </c>
      <c r="Q8233">
        <v>4616</v>
      </c>
      <c r="R8233">
        <v>4279</v>
      </c>
      <c r="S8233">
        <v>3751</v>
      </c>
      <c r="T8233">
        <v>4200</v>
      </c>
      <c r="U8233">
        <v>4142</v>
      </c>
      <c r="V8233" s="1" t="s">
        <v>4523</v>
      </c>
      <c r="W8233" s="1" t="s">
        <v>2551</v>
      </c>
      <c r="X8233" s="5" t="s">
        <v>4534</v>
      </c>
      <c r="Y8233" s="5" t="s">
        <v>2557</v>
      </c>
      <c r="Z8233" s="5" t="s">
        <v>13</v>
      </c>
      <c r="AA8233" s="5"/>
    </row>
    <row r="8234" spans="1:27" ht="12" customHeight="1" x14ac:dyDescent="0.15">
      <c r="A8234" s="1" t="s">
        <v>2087</v>
      </c>
      <c r="B8234" s="1" t="s">
        <v>43</v>
      </c>
      <c r="C8234" s="1" t="s">
        <v>21</v>
      </c>
      <c r="D8234" s="1" t="s">
        <v>2528</v>
      </c>
      <c r="E8234" s="1" t="s">
        <v>10</v>
      </c>
      <c r="F8234" s="1" t="s">
        <v>2097</v>
      </c>
      <c r="G8234" s="1" t="s">
        <v>245</v>
      </c>
      <c r="H8234" s="1" t="s">
        <v>306</v>
      </c>
      <c r="I8234">
        <v>4036066</v>
      </c>
      <c r="J8234">
        <v>3528490</v>
      </c>
      <c r="K8234">
        <v>3340821</v>
      </c>
      <c r="L8234">
        <v>4003070</v>
      </c>
      <c r="M8234">
        <v>3804420</v>
      </c>
      <c r="N8234">
        <v>3599274</v>
      </c>
      <c r="O8234">
        <v>4016403</v>
      </c>
      <c r="P8234">
        <v>3905948</v>
      </c>
      <c r="Q8234">
        <v>4005729</v>
      </c>
      <c r="R8234">
        <v>3772287</v>
      </c>
      <c r="S8234">
        <v>3306089</v>
      </c>
      <c r="T8234">
        <v>3727537</v>
      </c>
      <c r="U8234">
        <v>3935902</v>
      </c>
      <c r="V8234" s="1" t="s">
        <v>4523</v>
      </c>
      <c r="W8234" s="1" t="s">
        <v>2551</v>
      </c>
      <c r="X8234" s="5" t="s">
        <v>4534</v>
      </c>
      <c r="Y8234" s="5" t="s">
        <v>2740</v>
      </c>
      <c r="Z8234" s="5" t="s">
        <v>2788</v>
      </c>
      <c r="AA8234" s="5"/>
    </row>
    <row r="8235" spans="1:27" ht="12" customHeight="1" x14ac:dyDescent="0.15">
      <c r="A8235" s="1" t="s">
        <v>2087</v>
      </c>
      <c r="B8235" s="1" t="s">
        <v>43</v>
      </c>
      <c r="C8235" s="1" t="s">
        <v>23</v>
      </c>
      <c r="D8235" s="1" t="s">
        <v>2528</v>
      </c>
      <c r="E8235" s="1" t="s">
        <v>10</v>
      </c>
      <c r="F8235" s="1" t="s">
        <v>2097</v>
      </c>
      <c r="G8235" s="1" t="s">
        <v>22</v>
      </c>
      <c r="H8235" s="1" t="s">
        <v>13</v>
      </c>
      <c r="I8235">
        <v>512</v>
      </c>
      <c r="J8235">
        <v>272</v>
      </c>
      <c r="K8235">
        <v>241</v>
      </c>
      <c r="L8235">
        <v>373</v>
      </c>
      <c r="M8235">
        <v>310</v>
      </c>
      <c r="N8235">
        <v>285</v>
      </c>
      <c r="O8235">
        <v>296</v>
      </c>
      <c r="P8235">
        <v>326</v>
      </c>
      <c r="Q8235">
        <v>314</v>
      </c>
      <c r="R8235">
        <v>296</v>
      </c>
      <c r="S8235">
        <v>274</v>
      </c>
      <c r="T8235">
        <v>255</v>
      </c>
      <c r="U8235">
        <v>299</v>
      </c>
      <c r="V8235" s="1" t="s">
        <v>4523</v>
      </c>
      <c r="W8235" s="1" t="s">
        <v>2551</v>
      </c>
      <c r="X8235" s="5" t="s">
        <v>4534</v>
      </c>
      <c r="Y8235" s="5" t="s">
        <v>2558</v>
      </c>
      <c r="Z8235" s="5" t="s">
        <v>2582</v>
      </c>
      <c r="AA8235" s="5"/>
    </row>
    <row r="8236" spans="1:27" ht="12" customHeight="1" x14ac:dyDescent="0.15">
      <c r="A8236" s="1" t="s">
        <v>2087</v>
      </c>
      <c r="B8236" s="1" t="s">
        <v>43</v>
      </c>
      <c r="C8236" s="1" t="s">
        <v>77</v>
      </c>
      <c r="D8236" s="1" t="s">
        <v>2528</v>
      </c>
      <c r="E8236" s="1" t="s">
        <v>10</v>
      </c>
      <c r="F8236" s="1" t="s">
        <v>2097</v>
      </c>
      <c r="G8236" s="1" t="s">
        <v>24</v>
      </c>
      <c r="H8236" s="1" t="s">
        <v>13</v>
      </c>
      <c r="I8236">
        <v>4621</v>
      </c>
      <c r="J8236">
        <v>5054</v>
      </c>
      <c r="K8236">
        <v>4934</v>
      </c>
      <c r="L8236">
        <v>4965</v>
      </c>
      <c r="M8236">
        <v>5253</v>
      </c>
      <c r="N8236">
        <v>5353</v>
      </c>
      <c r="O8236">
        <v>5422</v>
      </c>
      <c r="P8236">
        <v>5385</v>
      </c>
      <c r="Q8236">
        <v>5337</v>
      </c>
      <c r="R8236">
        <v>5247</v>
      </c>
      <c r="S8236">
        <v>5402</v>
      </c>
      <c r="T8236">
        <v>5467</v>
      </c>
      <c r="U8236">
        <v>5414</v>
      </c>
      <c r="V8236" s="1" t="s">
        <v>4523</v>
      </c>
      <c r="W8236" s="1" t="s">
        <v>2551</v>
      </c>
      <c r="X8236" s="5" t="s">
        <v>4534</v>
      </c>
      <c r="Y8236" s="5" t="s">
        <v>2559</v>
      </c>
      <c r="Z8236" s="5" t="s">
        <v>13</v>
      </c>
      <c r="AA8236" s="5"/>
    </row>
    <row r="8237" spans="1:27" ht="12" customHeight="1" x14ac:dyDescent="0.15">
      <c r="A8237" s="1" t="s">
        <v>2087</v>
      </c>
      <c r="B8237" s="1" t="s">
        <v>45</v>
      </c>
      <c r="C8237" s="1" t="s">
        <v>9</v>
      </c>
      <c r="D8237" s="1" t="s">
        <v>2528</v>
      </c>
      <c r="E8237" s="1" t="s">
        <v>10</v>
      </c>
      <c r="F8237" s="1" t="s">
        <v>2098</v>
      </c>
      <c r="G8237" s="1" t="s">
        <v>12</v>
      </c>
      <c r="H8237" s="1" t="s">
        <v>13</v>
      </c>
      <c r="I8237">
        <v>48673</v>
      </c>
      <c r="J8237">
        <v>41510</v>
      </c>
      <c r="K8237">
        <v>30493</v>
      </c>
      <c r="L8237">
        <v>42125</v>
      </c>
      <c r="M8237">
        <v>43445</v>
      </c>
      <c r="N8237">
        <v>37725</v>
      </c>
      <c r="O8237">
        <v>47104</v>
      </c>
      <c r="P8237">
        <v>43960</v>
      </c>
      <c r="Q8237">
        <v>47702</v>
      </c>
      <c r="R8237">
        <v>44441</v>
      </c>
      <c r="S8237">
        <v>38197</v>
      </c>
      <c r="T8237">
        <v>45257</v>
      </c>
      <c r="U8237">
        <v>51685</v>
      </c>
      <c r="V8237" s="1" t="s">
        <v>4523</v>
      </c>
      <c r="W8237" s="1" t="s">
        <v>2551</v>
      </c>
      <c r="X8237" s="5" t="s">
        <v>4535</v>
      </c>
      <c r="Y8237" s="5" t="s">
        <v>2553</v>
      </c>
      <c r="Z8237" s="5" t="s">
        <v>13</v>
      </c>
      <c r="AA8237" s="5"/>
    </row>
    <row r="8238" spans="1:27" ht="12" customHeight="1" x14ac:dyDescent="0.15">
      <c r="A8238" s="1" t="s">
        <v>2087</v>
      </c>
      <c r="B8238" s="1" t="s">
        <v>45</v>
      </c>
      <c r="C8238" s="1" t="s">
        <v>15</v>
      </c>
      <c r="D8238" s="1" t="s">
        <v>2528</v>
      </c>
      <c r="E8238" s="1" t="s">
        <v>10</v>
      </c>
      <c r="F8238" s="1" t="s">
        <v>2098</v>
      </c>
      <c r="G8238" s="1" t="s">
        <v>16</v>
      </c>
      <c r="H8238" s="1" t="s">
        <v>13</v>
      </c>
      <c r="I8238">
        <v>9359</v>
      </c>
      <c r="J8238">
        <v>8411</v>
      </c>
      <c r="K8238">
        <v>5706</v>
      </c>
      <c r="L8238">
        <v>7297</v>
      </c>
      <c r="M8238">
        <v>7836</v>
      </c>
      <c r="N8238">
        <v>6718</v>
      </c>
      <c r="O8238">
        <v>9047</v>
      </c>
      <c r="P8238">
        <v>7343</v>
      </c>
      <c r="Q8238">
        <v>8700</v>
      </c>
      <c r="R8238">
        <v>7902</v>
      </c>
      <c r="S8238">
        <v>7151</v>
      </c>
      <c r="T8238">
        <v>8750</v>
      </c>
      <c r="U8238">
        <v>9923</v>
      </c>
      <c r="V8238" s="1" t="s">
        <v>4523</v>
      </c>
      <c r="W8238" s="1" t="s">
        <v>2551</v>
      </c>
      <c r="X8238" s="5" t="s">
        <v>4535</v>
      </c>
      <c r="Y8238" s="5" t="s">
        <v>2555</v>
      </c>
      <c r="Z8238" s="5" t="s">
        <v>2582</v>
      </c>
      <c r="AA8238" s="5"/>
    </row>
    <row r="8239" spans="1:27" ht="12" customHeight="1" x14ac:dyDescent="0.15">
      <c r="A8239" s="1" t="s">
        <v>2087</v>
      </c>
      <c r="B8239" s="1" t="s">
        <v>45</v>
      </c>
      <c r="C8239" s="1" t="s">
        <v>17</v>
      </c>
      <c r="D8239" s="1" t="s">
        <v>2528</v>
      </c>
      <c r="E8239" s="1" t="s">
        <v>10</v>
      </c>
      <c r="F8239" s="1" t="s">
        <v>2098</v>
      </c>
      <c r="G8239" s="1" t="s">
        <v>18</v>
      </c>
      <c r="H8239" s="1" t="s">
        <v>13</v>
      </c>
      <c r="I8239">
        <v>2748</v>
      </c>
      <c r="J8239">
        <v>2165</v>
      </c>
      <c r="K8239">
        <v>1748</v>
      </c>
      <c r="L8239">
        <v>2391</v>
      </c>
      <c r="M8239">
        <v>2530</v>
      </c>
      <c r="N8239">
        <v>2109</v>
      </c>
      <c r="O8239">
        <v>2661</v>
      </c>
      <c r="P8239">
        <v>2428</v>
      </c>
      <c r="Q8239">
        <v>2848</v>
      </c>
      <c r="R8239">
        <v>2552</v>
      </c>
      <c r="S8239">
        <v>2456</v>
      </c>
      <c r="T8239">
        <v>2808</v>
      </c>
      <c r="U8239">
        <v>3233</v>
      </c>
      <c r="V8239" s="1" t="s">
        <v>4523</v>
      </c>
      <c r="W8239" s="1" t="s">
        <v>2551</v>
      </c>
      <c r="X8239" s="5" t="s">
        <v>4535</v>
      </c>
      <c r="Y8239" s="5" t="s">
        <v>2556</v>
      </c>
      <c r="Z8239" s="5" t="s">
        <v>2582</v>
      </c>
      <c r="AA8239" s="5"/>
    </row>
    <row r="8240" spans="1:27" ht="12" customHeight="1" x14ac:dyDescent="0.15">
      <c r="A8240" s="1" t="s">
        <v>2087</v>
      </c>
      <c r="B8240" s="1" t="s">
        <v>45</v>
      </c>
      <c r="C8240" s="1" t="s">
        <v>19</v>
      </c>
      <c r="D8240" s="1" t="s">
        <v>2528</v>
      </c>
      <c r="E8240" s="1" t="s">
        <v>10</v>
      </c>
      <c r="F8240" s="1" t="s">
        <v>2098</v>
      </c>
      <c r="G8240" s="1" t="s">
        <v>242</v>
      </c>
      <c r="H8240" s="1" t="s">
        <v>13</v>
      </c>
      <c r="I8240">
        <v>53807</v>
      </c>
      <c r="J8240">
        <v>46280</v>
      </c>
      <c r="K8240">
        <v>33634</v>
      </c>
      <c r="L8240">
        <v>45795</v>
      </c>
      <c r="M8240">
        <v>47615</v>
      </c>
      <c r="N8240">
        <v>41259</v>
      </c>
      <c r="O8240">
        <v>52549</v>
      </c>
      <c r="P8240">
        <v>47852</v>
      </c>
      <c r="Q8240">
        <v>52376</v>
      </c>
      <c r="R8240">
        <v>48325</v>
      </c>
      <c r="S8240">
        <v>42095</v>
      </c>
      <c r="T8240">
        <v>50475</v>
      </c>
      <c r="U8240">
        <v>57862</v>
      </c>
      <c r="V8240" s="1" t="s">
        <v>4523</v>
      </c>
      <c r="W8240" s="1" t="s">
        <v>2551</v>
      </c>
      <c r="X8240" s="5" t="s">
        <v>4535</v>
      </c>
      <c r="Y8240" s="5" t="s">
        <v>2557</v>
      </c>
      <c r="Z8240" s="5" t="s">
        <v>13</v>
      </c>
      <c r="AA8240" s="5"/>
    </row>
    <row r="8241" spans="1:27" ht="12" customHeight="1" x14ac:dyDescent="0.15">
      <c r="A8241" s="1" t="s">
        <v>2087</v>
      </c>
      <c r="B8241" s="1" t="s">
        <v>45</v>
      </c>
      <c r="C8241" s="1" t="s">
        <v>21</v>
      </c>
      <c r="D8241" s="1" t="s">
        <v>2528</v>
      </c>
      <c r="E8241" s="1" t="s">
        <v>10</v>
      </c>
      <c r="F8241" s="1" t="s">
        <v>2098</v>
      </c>
      <c r="G8241" s="1" t="s">
        <v>245</v>
      </c>
      <c r="H8241" s="1" t="s">
        <v>306</v>
      </c>
      <c r="I8241">
        <v>83631227</v>
      </c>
      <c r="J8241">
        <v>72822233</v>
      </c>
      <c r="K8241">
        <v>55924956</v>
      </c>
      <c r="L8241">
        <v>77026858</v>
      </c>
      <c r="M8241">
        <v>80542804</v>
      </c>
      <c r="N8241">
        <v>70754246</v>
      </c>
      <c r="O8241">
        <v>85602585</v>
      </c>
      <c r="P8241">
        <v>82948206</v>
      </c>
      <c r="Q8241">
        <v>85511229</v>
      </c>
      <c r="R8241">
        <v>80131820</v>
      </c>
      <c r="S8241">
        <v>71214780</v>
      </c>
      <c r="T8241">
        <v>84703221</v>
      </c>
      <c r="U8241">
        <v>99645990</v>
      </c>
      <c r="V8241" s="1" t="s">
        <v>4523</v>
      </c>
      <c r="W8241" s="1" t="s">
        <v>2551</v>
      </c>
      <c r="X8241" s="5" t="s">
        <v>4535</v>
      </c>
      <c r="Y8241" s="5" t="s">
        <v>2740</v>
      </c>
      <c r="Z8241" s="5" t="s">
        <v>2788</v>
      </c>
      <c r="AA8241" s="5"/>
    </row>
    <row r="8242" spans="1:27" ht="12" customHeight="1" x14ac:dyDescent="0.15">
      <c r="A8242" s="1" t="s">
        <v>2087</v>
      </c>
      <c r="B8242" s="1" t="s">
        <v>45</v>
      </c>
      <c r="C8242" s="1" t="s">
        <v>23</v>
      </c>
      <c r="D8242" s="1" t="s">
        <v>2528</v>
      </c>
      <c r="E8242" s="1" t="s">
        <v>10</v>
      </c>
      <c r="F8242" s="1" t="s">
        <v>2098</v>
      </c>
      <c r="G8242" s="1" t="s">
        <v>22</v>
      </c>
      <c r="H8242" s="1" t="s">
        <v>13</v>
      </c>
      <c r="I8242">
        <v>1160</v>
      </c>
      <c r="J8242">
        <v>1051</v>
      </c>
      <c r="K8242">
        <v>709</v>
      </c>
      <c r="L8242">
        <v>955</v>
      </c>
      <c r="M8242">
        <v>961</v>
      </c>
      <c r="N8242">
        <v>814</v>
      </c>
      <c r="O8242">
        <v>1011</v>
      </c>
      <c r="P8242">
        <v>1041</v>
      </c>
      <c r="Q8242">
        <v>1049</v>
      </c>
      <c r="R8242">
        <v>937</v>
      </c>
      <c r="S8242">
        <v>769</v>
      </c>
      <c r="T8242">
        <v>823</v>
      </c>
      <c r="U8242">
        <v>939</v>
      </c>
      <c r="V8242" s="1" t="s">
        <v>4523</v>
      </c>
      <c r="W8242" s="1" t="s">
        <v>2551</v>
      </c>
      <c r="X8242" s="5" t="s">
        <v>4535</v>
      </c>
      <c r="Y8242" s="5" t="s">
        <v>2558</v>
      </c>
      <c r="Z8242" s="5" t="s">
        <v>2582</v>
      </c>
      <c r="AA8242" s="5"/>
    </row>
    <row r="8243" spans="1:27" ht="12" customHeight="1" x14ac:dyDescent="0.15">
      <c r="A8243" s="1" t="s">
        <v>2087</v>
      </c>
      <c r="B8243" s="1" t="s">
        <v>45</v>
      </c>
      <c r="C8243" s="1" t="s">
        <v>77</v>
      </c>
      <c r="D8243" s="1" t="s">
        <v>2528</v>
      </c>
      <c r="E8243" s="1" t="s">
        <v>10</v>
      </c>
      <c r="F8243" s="1" t="s">
        <v>2098</v>
      </c>
      <c r="G8243" s="1" t="s">
        <v>24</v>
      </c>
      <c r="H8243" s="1" t="s">
        <v>13</v>
      </c>
      <c r="I8243">
        <v>12358</v>
      </c>
      <c r="J8243">
        <v>12774</v>
      </c>
      <c r="K8243">
        <v>12708</v>
      </c>
      <c r="L8243">
        <v>13612</v>
      </c>
      <c r="M8243">
        <v>13887</v>
      </c>
      <c r="N8243">
        <v>14340</v>
      </c>
      <c r="O8243">
        <v>14254</v>
      </c>
      <c r="P8243">
        <v>14180</v>
      </c>
      <c r="Q8243">
        <v>14359</v>
      </c>
      <c r="R8243">
        <v>14858</v>
      </c>
      <c r="S8243">
        <v>14919</v>
      </c>
      <c r="T8243">
        <v>14967</v>
      </c>
      <c r="U8243">
        <v>14653</v>
      </c>
      <c r="V8243" s="1" t="s">
        <v>4523</v>
      </c>
      <c r="W8243" s="1" t="s">
        <v>2551</v>
      </c>
      <c r="X8243" s="5" t="s">
        <v>4535</v>
      </c>
      <c r="Y8243" s="5" t="s">
        <v>2559</v>
      </c>
      <c r="Z8243" s="5" t="s">
        <v>13</v>
      </c>
      <c r="AA8243" s="5"/>
    </row>
    <row r="8244" spans="1:27" ht="12" customHeight="1" x14ac:dyDescent="0.15">
      <c r="A8244" s="1" t="s">
        <v>2087</v>
      </c>
      <c r="B8244" s="1" t="s">
        <v>47</v>
      </c>
      <c r="C8244" s="1" t="s">
        <v>9</v>
      </c>
      <c r="D8244" s="1" t="s">
        <v>2528</v>
      </c>
      <c r="E8244" s="1" t="s">
        <v>10</v>
      </c>
      <c r="F8244" s="1" t="s">
        <v>2099</v>
      </c>
      <c r="G8244" s="1" t="s">
        <v>12</v>
      </c>
      <c r="H8244" s="1" t="s">
        <v>13</v>
      </c>
      <c r="I8244">
        <v>9426</v>
      </c>
      <c r="J8244">
        <v>9339</v>
      </c>
      <c r="K8244">
        <v>7646</v>
      </c>
      <c r="L8244">
        <v>9313</v>
      </c>
      <c r="M8244">
        <v>9382</v>
      </c>
      <c r="N8244">
        <v>7770</v>
      </c>
      <c r="O8244">
        <v>8857</v>
      </c>
      <c r="P8244">
        <v>8793</v>
      </c>
      <c r="Q8244">
        <v>8831</v>
      </c>
      <c r="R8244">
        <v>8269</v>
      </c>
      <c r="S8244">
        <v>7544</v>
      </c>
      <c r="T8244">
        <v>7747</v>
      </c>
      <c r="U8244">
        <v>8643</v>
      </c>
      <c r="V8244" s="1" t="s">
        <v>4523</v>
      </c>
      <c r="W8244" s="1" t="s">
        <v>2551</v>
      </c>
      <c r="X8244" s="5" t="s">
        <v>4536</v>
      </c>
      <c r="Y8244" s="5" t="s">
        <v>2553</v>
      </c>
      <c r="Z8244" s="5" t="s">
        <v>13</v>
      </c>
      <c r="AA8244" s="5"/>
    </row>
    <row r="8245" spans="1:27" ht="12" customHeight="1" x14ac:dyDescent="0.15">
      <c r="A8245" s="1" t="s">
        <v>2087</v>
      </c>
      <c r="B8245" s="1" t="s">
        <v>47</v>
      </c>
      <c r="C8245" s="1" t="s">
        <v>15</v>
      </c>
      <c r="D8245" s="1" t="s">
        <v>2528</v>
      </c>
      <c r="E8245" s="1" t="s">
        <v>10</v>
      </c>
      <c r="F8245" s="1" t="s">
        <v>2099</v>
      </c>
      <c r="G8245" s="1" t="s">
        <v>16</v>
      </c>
      <c r="H8245" s="1" t="s">
        <v>13</v>
      </c>
      <c r="I8245">
        <v>1772</v>
      </c>
      <c r="J8245">
        <v>1844</v>
      </c>
      <c r="K8245">
        <v>1505</v>
      </c>
      <c r="L8245">
        <v>1745</v>
      </c>
      <c r="M8245">
        <v>1972</v>
      </c>
      <c r="N8245">
        <v>1605</v>
      </c>
      <c r="O8245">
        <v>1759</v>
      </c>
      <c r="P8245">
        <v>1805</v>
      </c>
      <c r="Q8245">
        <v>1533</v>
      </c>
      <c r="R8245">
        <v>1659</v>
      </c>
      <c r="S8245">
        <v>1390</v>
      </c>
      <c r="T8245">
        <v>1506</v>
      </c>
      <c r="U8245">
        <v>1599</v>
      </c>
      <c r="V8245" s="1" t="s">
        <v>4523</v>
      </c>
      <c r="W8245" s="1" t="s">
        <v>2551</v>
      </c>
      <c r="X8245" s="5" t="s">
        <v>4536</v>
      </c>
      <c r="Y8245" s="5" t="s">
        <v>2555</v>
      </c>
      <c r="Z8245" s="5" t="s">
        <v>2582</v>
      </c>
      <c r="AA8245" s="5"/>
    </row>
    <row r="8246" spans="1:27" ht="12" customHeight="1" x14ac:dyDescent="0.15">
      <c r="A8246" s="1" t="s">
        <v>2087</v>
      </c>
      <c r="B8246" s="1" t="s">
        <v>47</v>
      </c>
      <c r="C8246" s="1" t="s">
        <v>17</v>
      </c>
      <c r="D8246" s="1" t="s">
        <v>2528</v>
      </c>
      <c r="E8246" s="1" t="s">
        <v>10</v>
      </c>
      <c r="F8246" s="1" t="s">
        <v>2099</v>
      </c>
      <c r="G8246" s="1" t="s">
        <v>18</v>
      </c>
      <c r="H8246" s="1" t="s">
        <v>13</v>
      </c>
      <c r="I8246">
        <v>976</v>
      </c>
      <c r="J8246">
        <v>984</v>
      </c>
      <c r="K8246">
        <v>786</v>
      </c>
      <c r="L8246">
        <v>1084</v>
      </c>
      <c r="M8246">
        <v>1182</v>
      </c>
      <c r="N8246">
        <v>868</v>
      </c>
      <c r="O8246">
        <v>994</v>
      </c>
      <c r="P8246">
        <v>929</v>
      </c>
      <c r="Q8246">
        <v>884</v>
      </c>
      <c r="R8246">
        <v>831</v>
      </c>
      <c r="S8246">
        <v>715</v>
      </c>
      <c r="T8246">
        <v>754</v>
      </c>
      <c r="U8246">
        <v>846</v>
      </c>
      <c r="V8246" s="1" t="s">
        <v>4523</v>
      </c>
      <c r="W8246" s="1" t="s">
        <v>2551</v>
      </c>
      <c r="X8246" s="5" t="s">
        <v>4536</v>
      </c>
      <c r="Y8246" s="5" t="s">
        <v>2556</v>
      </c>
      <c r="Z8246" s="5" t="s">
        <v>2582</v>
      </c>
      <c r="AA8246" s="5"/>
    </row>
    <row r="8247" spans="1:27" ht="12" customHeight="1" x14ac:dyDescent="0.15">
      <c r="A8247" s="1" t="s">
        <v>2087</v>
      </c>
      <c r="B8247" s="1" t="s">
        <v>47</v>
      </c>
      <c r="C8247" s="1" t="s">
        <v>19</v>
      </c>
      <c r="D8247" s="1" t="s">
        <v>2528</v>
      </c>
      <c r="E8247" s="1" t="s">
        <v>10</v>
      </c>
      <c r="F8247" s="1" t="s">
        <v>2099</v>
      </c>
      <c r="G8247" s="1" t="s">
        <v>242</v>
      </c>
      <c r="H8247" s="1" t="s">
        <v>13</v>
      </c>
      <c r="I8247">
        <v>9868</v>
      </c>
      <c r="J8247">
        <v>9889</v>
      </c>
      <c r="K8247">
        <v>8407</v>
      </c>
      <c r="L8247">
        <v>9712</v>
      </c>
      <c r="M8247">
        <v>9892</v>
      </c>
      <c r="N8247">
        <v>8271</v>
      </c>
      <c r="O8247">
        <v>9426</v>
      </c>
      <c r="P8247">
        <v>9344</v>
      </c>
      <c r="Q8247">
        <v>9376</v>
      </c>
      <c r="R8247">
        <v>8786</v>
      </c>
      <c r="S8247">
        <v>8078</v>
      </c>
      <c r="T8247">
        <v>8230</v>
      </c>
      <c r="U8247">
        <v>9137</v>
      </c>
      <c r="V8247" s="1" t="s">
        <v>4523</v>
      </c>
      <c r="W8247" s="1" t="s">
        <v>2551</v>
      </c>
      <c r="X8247" s="5" t="s">
        <v>4536</v>
      </c>
      <c r="Y8247" s="5" t="s">
        <v>2557</v>
      </c>
      <c r="Z8247" s="5" t="s">
        <v>13</v>
      </c>
      <c r="AA8247" s="5"/>
    </row>
    <row r="8248" spans="1:27" ht="12" customHeight="1" x14ac:dyDescent="0.15">
      <c r="A8248" s="1" t="s">
        <v>2087</v>
      </c>
      <c r="B8248" s="1" t="s">
        <v>47</v>
      </c>
      <c r="C8248" s="1" t="s">
        <v>21</v>
      </c>
      <c r="D8248" s="1" t="s">
        <v>2528</v>
      </c>
      <c r="E8248" s="1" t="s">
        <v>10</v>
      </c>
      <c r="F8248" s="1" t="s">
        <v>2099</v>
      </c>
      <c r="G8248" s="1" t="s">
        <v>245</v>
      </c>
      <c r="H8248" s="1" t="s">
        <v>306</v>
      </c>
      <c r="I8248">
        <v>19741395</v>
      </c>
      <c r="J8248">
        <v>19376827</v>
      </c>
      <c r="K8248">
        <v>17231136</v>
      </c>
      <c r="L8248">
        <v>19814509</v>
      </c>
      <c r="M8248">
        <v>20214359</v>
      </c>
      <c r="N8248">
        <v>17961814</v>
      </c>
      <c r="O8248">
        <v>19748529</v>
      </c>
      <c r="P8248">
        <v>20033568</v>
      </c>
      <c r="Q8248">
        <v>19906103</v>
      </c>
      <c r="R8248">
        <v>19653239</v>
      </c>
      <c r="S8248">
        <v>17594748</v>
      </c>
      <c r="T8248">
        <v>18268562</v>
      </c>
      <c r="U8248">
        <v>19840277</v>
      </c>
      <c r="V8248" s="1" t="s">
        <v>4523</v>
      </c>
      <c r="W8248" s="1" t="s">
        <v>2551</v>
      </c>
      <c r="X8248" s="5" t="s">
        <v>4536</v>
      </c>
      <c r="Y8248" s="5" t="s">
        <v>2740</v>
      </c>
      <c r="Z8248" s="5" t="s">
        <v>2788</v>
      </c>
      <c r="AA8248" s="5"/>
    </row>
    <row r="8249" spans="1:27" ht="12" customHeight="1" x14ac:dyDescent="0.15">
      <c r="A8249" s="1" t="s">
        <v>2087</v>
      </c>
      <c r="B8249" s="1" t="s">
        <v>47</v>
      </c>
      <c r="C8249" s="1" t="s">
        <v>23</v>
      </c>
      <c r="D8249" s="1" t="s">
        <v>2528</v>
      </c>
      <c r="E8249" s="1" t="s">
        <v>10</v>
      </c>
      <c r="F8249" s="1" t="s">
        <v>2099</v>
      </c>
      <c r="G8249" s="1" t="s">
        <v>22</v>
      </c>
      <c r="H8249" s="1" t="s">
        <v>13</v>
      </c>
      <c r="I8249">
        <v>145</v>
      </c>
      <c r="J8249">
        <v>148</v>
      </c>
      <c r="K8249">
        <v>117</v>
      </c>
      <c r="L8249">
        <v>140</v>
      </c>
      <c r="M8249">
        <v>157</v>
      </c>
      <c r="N8249">
        <v>122</v>
      </c>
      <c r="O8249">
        <v>142</v>
      </c>
      <c r="P8249">
        <v>158</v>
      </c>
      <c r="Q8249">
        <v>157</v>
      </c>
      <c r="R8249">
        <v>160</v>
      </c>
      <c r="S8249">
        <v>133</v>
      </c>
      <c r="T8249">
        <v>137</v>
      </c>
      <c r="U8249">
        <v>113</v>
      </c>
      <c r="V8249" s="1" t="s">
        <v>4523</v>
      </c>
      <c r="W8249" s="1" t="s">
        <v>2551</v>
      </c>
      <c r="X8249" s="5" t="s">
        <v>4536</v>
      </c>
      <c r="Y8249" s="5" t="s">
        <v>2558</v>
      </c>
      <c r="Z8249" s="5" t="s">
        <v>2582</v>
      </c>
      <c r="AA8249" s="5"/>
    </row>
    <row r="8250" spans="1:27" ht="12" customHeight="1" x14ac:dyDescent="0.15">
      <c r="A8250" s="1" t="s">
        <v>2087</v>
      </c>
      <c r="B8250" s="1" t="s">
        <v>47</v>
      </c>
      <c r="C8250" s="1" t="s">
        <v>77</v>
      </c>
      <c r="D8250" s="1" t="s">
        <v>2528</v>
      </c>
      <c r="E8250" s="1" t="s">
        <v>10</v>
      </c>
      <c r="F8250" s="1" t="s">
        <v>2099</v>
      </c>
      <c r="G8250" s="1" t="s">
        <v>24</v>
      </c>
      <c r="H8250" s="1" t="s">
        <v>13</v>
      </c>
      <c r="I8250">
        <v>2813</v>
      </c>
      <c r="J8250">
        <v>2904</v>
      </c>
      <c r="K8250">
        <v>2765</v>
      </c>
      <c r="L8250">
        <v>2764</v>
      </c>
      <c r="M8250">
        <v>2748</v>
      </c>
      <c r="N8250">
        <v>2790</v>
      </c>
      <c r="O8250">
        <v>2730</v>
      </c>
      <c r="P8250">
        <v>2784</v>
      </c>
      <c r="Q8250">
        <v>2607</v>
      </c>
      <c r="R8250">
        <v>2715</v>
      </c>
      <c r="S8250">
        <v>2585</v>
      </c>
      <c r="T8250">
        <v>2580</v>
      </c>
      <c r="U8250">
        <v>2581</v>
      </c>
      <c r="V8250" s="1" t="s">
        <v>4523</v>
      </c>
      <c r="W8250" s="1" t="s">
        <v>2551</v>
      </c>
      <c r="X8250" s="5" t="s">
        <v>4536</v>
      </c>
      <c r="Y8250" s="5" t="s">
        <v>2559</v>
      </c>
      <c r="Z8250" s="5" t="s">
        <v>13</v>
      </c>
      <c r="AA8250" s="5"/>
    </row>
    <row r="8251" spans="1:27" ht="12" customHeight="1" x14ac:dyDescent="0.15">
      <c r="A8251" s="1" t="s">
        <v>2087</v>
      </c>
      <c r="B8251" s="1" t="s">
        <v>49</v>
      </c>
      <c r="C8251" s="1" t="s">
        <v>9</v>
      </c>
      <c r="D8251" s="1" t="s">
        <v>2528</v>
      </c>
      <c r="E8251" s="1" t="s">
        <v>10</v>
      </c>
      <c r="F8251" s="1" t="s">
        <v>2100</v>
      </c>
      <c r="G8251" s="1" t="s">
        <v>12</v>
      </c>
      <c r="H8251" s="1" t="s">
        <v>13</v>
      </c>
      <c r="I8251">
        <v>4186</v>
      </c>
      <c r="J8251">
        <v>3811</v>
      </c>
      <c r="K8251">
        <v>3310</v>
      </c>
      <c r="L8251">
        <v>4163</v>
      </c>
      <c r="M8251">
        <v>4059</v>
      </c>
      <c r="N8251">
        <v>3516</v>
      </c>
      <c r="O8251">
        <v>4074</v>
      </c>
      <c r="P8251">
        <v>4043</v>
      </c>
      <c r="Q8251">
        <v>3941</v>
      </c>
      <c r="R8251">
        <v>3920</v>
      </c>
      <c r="S8251">
        <v>3494</v>
      </c>
      <c r="T8251">
        <v>3819</v>
      </c>
      <c r="U8251">
        <v>4554</v>
      </c>
      <c r="V8251" s="1" t="s">
        <v>4523</v>
      </c>
      <c r="W8251" s="1" t="s">
        <v>2551</v>
      </c>
      <c r="X8251" s="5" t="s">
        <v>4537</v>
      </c>
      <c r="Y8251" s="5" t="s">
        <v>2553</v>
      </c>
      <c r="Z8251" s="5" t="s">
        <v>13</v>
      </c>
      <c r="AA8251" s="5"/>
    </row>
    <row r="8252" spans="1:27" ht="12" customHeight="1" x14ac:dyDescent="0.15">
      <c r="A8252" s="1" t="s">
        <v>2087</v>
      </c>
      <c r="B8252" s="1" t="s">
        <v>49</v>
      </c>
      <c r="C8252" s="1" t="s">
        <v>15</v>
      </c>
      <c r="D8252" s="1" t="s">
        <v>2528</v>
      </c>
      <c r="E8252" s="1" t="s">
        <v>10</v>
      </c>
      <c r="F8252" s="1" t="s">
        <v>2100</v>
      </c>
      <c r="G8252" s="1" t="s">
        <v>16</v>
      </c>
      <c r="H8252" s="1" t="s">
        <v>13</v>
      </c>
      <c r="I8252">
        <v>977</v>
      </c>
      <c r="J8252">
        <v>1044</v>
      </c>
      <c r="K8252">
        <v>794</v>
      </c>
      <c r="L8252">
        <v>1167</v>
      </c>
      <c r="M8252">
        <v>999</v>
      </c>
      <c r="N8252">
        <v>798</v>
      </c>
      <c r="O8252">
        <v>1002</v>
      </c>
      <c r="P8252">
        <v>987</v>
      </c>
      <c r="Q8252">
        <v>1087</v>
      </c>
      <c r="R8252">
        <v>1092</v>
      </c>
      <c r="S8252">
        <v>912</v>
      </c>
      <c r="T8252">
        <v>991</v>
      </c>
      <c r="U8252">
        <v>1056</v>
      </c>
      <c r="V8252" s="1" t="s">
        <v>4523</v>
      </c>
      <c r="W8252" s="1" t="s">
        <v>2551</v>
      </c>
      <c r="X8252" s="5" t="s">
        <v>4537</v>
      </c>
      <c r="Y8252" s="5" t="s">
        <v>2555</v>
      </c>
      <c r="Z8252" s="5" t="s">
        <v>2582</v>
      </c>
      <c r="AA8252" s="5"/>
    </row>
    <row r="8253" spans="1:27" ht="12" customHeight="1" x14ac:dyDescent="0.15">
      <c r="A8253" s="1" t="s">
        <v>2087</v>
      </c>
      <c r="B8253" s="1" t="s">
        <v>49</v>
      </c>
      <c r="C8253" s="1" t="s">
        <v>17</v>
      </c>
      <c r="D8253" s="1" t="s">
        <v>2528</v>
      </c>
      <c r="E8253" s="1" t="s">
        <v>10</v>
      </c>
      <c r="F8253" s="1" t="s">
        <v>2100</v>
      </c>
      <c r="G8253" s="1" t="s">
        <v>18</v>
      </c>
      <c r="H8253" s="1" t="s">
        <v>13</v>
      </c>
      <c r="I8253">
        <v>196</v>
      </c>
      <c r="J8253">
        <v>185</v>
      </c>
      <c r="K8253">
        <v>158</v>
      </c>
      <c r="L8253">
        <v>199</v>
      </c>
      <c r="M8253">
        <v>189</v>
      </c>
      <c r="N8253">
        <v>149</v>
      </c>
      <c r="O8253">
        <v>181</v>
      </c>
      <c r="P8253">
        <v>185</v>
      </c>
      <c r="Q8253">
        <v>167</v>
      </c>
      <c r="R8253">
        <v>137</v>
      </c>
      <c r="S8253">
        <v>130</v>
      </c>
      <c r="T8253">
        <v>142</v>
      </c>
      <c r="U8253">
        <v>130</v>
      </c>
      <c r="V8253" s="1" t="s">
        <v>4523</v>
      </c>
      <c r="W8253" s="1" t="s">
        <v>2551</v>
      </c>
      <c r="X8253" s="5" t="s">
        <v>4537</v>
      </c>
      <c r="Y8253" s="5" t="s">
        <v>2556</v>
      </c>
      <c r="Z8253" s="5" t="s">
        <v>2582</v>
      </c>
      <c r="AA8253" s="5"/>
    </row>
    <row r="8254" spans="1:27" ht="12" customHeight="1" x14ac:dyDescent="0.15">
      <c r="A8254" s="1" t="s">
        <v>2087</v>
      </c>
      <c r="B8254" s="1" t="s">
        <v>49</v>
      </c>
      <c r="C8254" s="1" t="s">
        <v>19</v>
      </c>
      <c r="D8254" s="1" t="s">
        <v>2528</v>
      </c>
      <c r="E8254" s="1" t="s">
        <v>10</v>
      </c>
      <c r="F8254" s="1" t="s">
        <v>2100</v>
      </c>
      <c r="G8254" s="1" t="s">
        <v>242</v>
      </c>
      <c r="H8254" s="1" t="s">
        <v>13</v>
      </c>
      <c r="I8254">
        <v>5117</v>
      </c>
      <c r="J8254">
        <v>4949</v>
      </c>
      <c r="K8254">
        <v>4057</v>
      </c>
      <c r="L8254">
        <v>5277</v>
      </c>
      <c r="M8254">
        <v>4980</v>
      </c>
      <c r="N8254">
        <v>4282</v>
      </c>
      <c r="O8254">
        <v>4999</v>
      </c>
      <c r="P8254">
        <v>4965</v>
      </c>
      <c r="Q8254">
        <v>5031</v>
      </c>
      <c r="R8254">
        <v>4906</v>
      </c>
      <c r="S8254">
        <v>4468</v>
      </c>
      <c r="T8254">
        <v>4781</v>
      </c>
      <c r="U8254">
        <v>5416</v>
      </c>
      <c r="V8254" s="1" t="s">
        <v>4523</v>
      </c>
      <c r="W8254" s="1" t="s">
        <v>2551</v>
      </c>
      <c r="X8254" s="5" t="s">
        <v>4537</v>
      </c>
      <c r="Y8254" s="5" t="s">
        <v>2557</v>
      </c>
      <c r="Z8254" s="5" t="s">
        <v>13</v>
      </c>
      <c r="AA8254" s="5"/>
    </row>
    <row r="8255" spans="1:27" ht="12" customHeight="1" x14ac:dyDescent="0.15">
      <c r="A8255" s="1" t="s">
        <v>2087</v>
      </c>
      <c r="B8255" s="1" t="s">
        <v>49</v>
      </c>
      <c r="C8255" s="1" t="s">
        <v>21</v>
      </c>
      <c r="D8255" s="1" t="s">
        <v>2528</v>
      </c>
      <c r="E8255" s="1" t="s">
        <v>10</v>
      </c>
      <c r="F8255" s="1" t="s">
        <v>2100</v>
      </c>
      <c r="G8255" s="1" t="s">
        <v>245</v>
      </c>
      <c r="H8255" s="1" t="s">
        <v>306</v>
      </c>
      <c r="I8255">
        <v>13387637</v>
      </c>
      <c r="J8255">
        <v>12407859</v>
      </c>
      <c r="K8255">
        <v>11111768</v>
      </c>
      <c r="L8255">
        <v>12847361</v>
      </c>
      <c r="M8255">
        <v>12988651</v>
      </c>
      <c r="N8255">
        <v>12117089</v>
      </c>
      <c r="O8255">
        <v>14057458</v>
      </c>
      <c r="P8255">
        <v>14095278</v>
      </c>
      <c r="Q8255">
        <v>13918226</v>
      </c>
      <c r="R8255">
        <v>13451176</v>
      </c>
      <c r="S8255">
        <v>12575265</v>
      </c>
      <c r="T8255">
        <v>13009267</v>
      </c>
      <c r="U8255">
        <v>14828650</v>
      </c>
      <c r="V8255" s="1" t="s">
        <v>4523</v>
      </c>
      <c r="W8255" s="1" t="s">
        <v>2551</v>
      </c>
      <c r="X8255" s="5" t="s">
        <v>4537</v>
      </c>
      <c r="Y8255" s="5" t="s">
        <v>2740</v>
      </c>
      <c r="Z8255" s="5" t="s">
        <v>2788</v>
      </c>
      <c r="AA8255" s="5"/>
    </row>
    <row r="8256" spans="1:27" ht="12" customHeight="1" x14ac:dyDescent="0.15">
      <c r="A8256" s="1" t="s">
        <v>2087</v>
      </c>
      <c r="B8256" s="1" t="s">
        <v>49</v>
      </c>
      <c r="C8256" s="1" t="s">
        <v>23</v>
      </c>
      <c r="D8256" s="1" t="s">
        <v>2528</v>
      </c>
      <c r="E8256" s="1" t="s">
        <v>10</v>
      </c>
      <c r="F8256" s="1" t="s">
        <v>2100</v>
      </c>
      <c r="G8256" s="1" t="s">
        <v>22</v>
      </c>
      <c r="H8256" s="1" t="s">
        <v>13</v>
      </c>
      <c r="I8256">
        <v>13</v>
      </c>
      <c r="J8256">
        <v>0</v>
      </c>
      <c r="K8256">
        <v>0</v>
      </c>
      <c r="L8256">
        <v>0</v>
      </c>
      <c r="M8256">
        <v>0</v>
      </c>
      <c r="N8256">
        <v>0</v>
      </c>
      <c r="O8256">
        <v>0</v>
      </c>
      <c r="P8256">
        <v>0</v>
      </c>
      <c r="Q8256">
        <v>0</v>
      </c>
      <c r="R8256">
        <v>0</v>
      </c>
      <c r="S8256">
        <v>0</v>
      </c>
      <c r="T8256">
        <v>0</v>
      </c>
      <c r="U8256">
        <v>0</v>
      </c>
      <c r="V8256" s="1" t="s">
        <v>4523</v>
      </c>
      <c r="W8256" s="1" t="s">
        <v>2551</v>
      </c>
      <c r="X8256" s="5" t="s">
        <v>4537</v>
      </c>
      <c r="Y8256" s="5" t="s">
        <v>2558</v>
      </c>
      <c r="Z8256" s="5" t="s">
        <v>2582</v>
      </c>
      <c r="AA8256" s="5"/>
    </row>
    <row r="8257" spans="1:27" ht="12" customHeight="1" x14ac:dyDescent="0.15">
      <c r="A8257" s="1" t="s">
        <v>2087</v>
      </c>
      <c r="B8257" s="1" t="s">
        <v>49</v>
      </c>
      <c r="C8257" s="1" t="s">
        <v>77</v>
      </c>
      <c r="D8257" s="1" t="s">
        <v>2528</v>
      </c>
      <c r="E8257" s="1" t="s">
        <v>10</v>
      </c>
      <c r="F8257" s="1" t="s">
        <v>2100</v>
      </c>
      <c r="G8257" s="1" t="s">
        <v>24</v>
      </c>
      <c r="H8257" s="1" t="s">
        <v>13</v>
      </c>
      <c r="I8257">
        <v>2422</v>
      </c>
      <c r="J8257">
        <v>2354</v>
      </c>
      <c r="K8257">
        <v>2434</v>
      </c>
      <c r="L8257">
        <v>2340</v>
      </c>
      <c r="M8257">
        <v>2347</v>
      </c>
      <c r="N8257">
        <v>2348</v>
      </c>
      <c r="O8257">
        <v>2342</v>
      </c>
      <c r="P8257">
        <v>2371</v>
      </c>
      <c r="Q8257">
        <v>2380</v>
      </c>
      <c r="R8257">
        <v>2467</v>
      </c>
      <c r="S8257">
        <v>2406</v>
      </c>
      <c r="T8257">
        <v>2348</v>
      </c>
      <c r="U8257">
        <v>2516</v>
      </c>
      <c r="V8257" s="1" t="s">
        <v>4523</v>
      </c>
      <c r="W8257" s="1" t="s">
        <v>2551</v>
      </c>
      <c r="X8257" s="5" t="s">
        <v>4537</v>
      </c>
      <c r="Y8257" s="5" t="s">
        <v>2559</v>
      </c>
      <c r="Z8257" s="5" t="s">
        <v>13</v>
      </c>
      <c r="AA8257" s="5"/>
    </row>
    <row r="8258" spans="1:27" ht="12" customHeight="1" x14ac:dyDescent="0.15">
      <c r="A8258" s="1" t="s">
        <v>2087</v>
      </c>
      <c r="B8258" s="1" t="s">
        <v>51</v>
      </c>
      <c r="C8258" s="1" t="s">
        <v>9</v>
      </c>
      <c r="D8258" s="1" t="s">
        <v>2528</v>
      </c>
      <c r="E8258" s="1" t="s">
        <v>10</v>
      </c>
      <c r="F8258" s="1" t="s">
        <v>2101</v>
      </c>
      <c r="G8258" s="1" t="s">
        <v>12</v>
      </c>
      <c r="H8258" s="1" t="s">
        <v>13</v>
      </c>
      <c r="I8258">
        <v>26549</v>
      </c>
      <c r="J8258">
        <v>27613</v>
      </c>
      <c r="K8258">
        <v>24433</v>
      </c>
      <c r="L8258">
        <v>27001</v>
      </c>
      <c r="M8258">
        <v>25172</v>
      </c>
      <c r="N8258">
        <v>23146</v>
      </c>
      <c r="O8258">
        <v>24344</v>
      </c>
      <c r="P8258">
        <v>24625</v>
      </c>
      <c r="Q8258">
        <v>25322</v>
      </c>
      <c r="R8258">
        <v>23556</v>
      </c>
      <c r="S8258">
        <v>21031</v>
      </c>
      <c r="T8258">
        <v>22061</v>
      </c>
      <c r="U8258">
        <v>25014</v>
      </c>
      <c r="V8258" s="1" t="s">
        <v>4523</v>
      </c>
      <c r="W8258" s="1" t="s">
        <v>2551</v>
      </c>
      <c r="X8258" s="5" t="s">
        <v>4538</v>
      </c>
      <c r="Y8258" s="5" t="s">
        <v>2553</v>
      </c>
      <c r="Z8258" s="5" t="s">
        <v>13</v>
      </c>
      <c r="AA8258" s="5"/>
    </row>
    <row r="8259" spans="1:27" ht="12" customHeight="1" x14ac:dyDescent="0.15">
      <c r="A8259" s="1" t="s">
        <v>2087</v>
      </c>
      <c r="B8259" s="1" t="s">
        <v>51</v>
      </c>
      <c r="C8259" s="1" t="s">
        <v>15</v>
      </c>
      <c r="D8259" s="1" t="s">
        <v>2528</v>
      </c>
      <c r="E8259" s="1" t="s">
        <v>10</v>
      </c>
      <c r="F8259" s="1" t="s">
        <v>2101</v>
      </c>
      <c r="G8259" s="1" t="s">
        <v>16</v>
      </c>
      <c r="H8259" s="1" t="s">
        <v>13</v>
      </c>
      <c r="I8259">
        <v>2696</v>
      </c>
      <c r="J8259">
        <v>2712</v>
      </c>
      <c r="K8259">
        <v>2241</v>
      </c>
      <c r="L8259">
        <v>2377</v>
      </c>
      <c r="M8259">
        <v>2584</v>
      </c>
      <c r="N8259">
        <v>2423</v>
      </c>
      <c r="O8259">
        <v>2355</v>
      </c>
      <c r="P8259">
        <v>2335</v>
      </c>
      <c r="Q8259">
        <v>2270</v>
      </c>
      <c r="R8259">
        <v>2158</v>
      </c>
      <c r="S8259">
        <v>2026</v>
      </c>
      <c r="T8259">
        <v>2198</v>
      </c>
      <c r="U8259">
        <v>2592</v>
      </c>
      <c r="V8259" s="1" t="s">
        <v>4523</v>
      </c>
      <c r="W8259" s="1" t="s">
        <v>2551</v>
      </c>
      <c r="X8259" s="5" t="s">
        <v>4538</v>
      </c>
      <c r="Y8259" s="5" t="s">
        <v>2555</v>
      </c>
      <c r="Z8259" s="5" t="s">
        <v>2582</v>
      </c>
      <c r="AA8259" s="5"/>
    </row>
    <row r="8260" spans="1:27" ht="12" customHeight="1" x14ac:dyDescent="0.15">
      <c r="A8260" s="1" t="s">
        <v>2087</v>
      </c>
      <c r="B8260" s="1" t="s">
        <v>51</v>
      </c>
      <c r="C8260" s="1" t="s">
        <v>17</v>
      </c>
      <c r="D8260" s="1" t="s">
        <v>2528</v>
      </c>
      <c r="E8260" s="1" t="s">
        <v>10</v>
      </c>
      <c r="F8260" s="1" t="s">
        <v>2101</v>
      </c>
      <c r="G8260" s="1" t="s">
        <v>18</v>
      </c>
      <c r="H8260" s="1" t="s">
        <v>13</v>
      </c>
      <c r="I8260">
        <v>93</v>
      </c>
      <c r="J8260">
        <v>84</v>
      </c>
      <c r="K8260">
        <v>92</v>
      </c>
      <c r="L8260">
        <v>100</v>
      </c>
      <c r="M8260">
        <v>92</v>
      </c>
      <c r="N8260">
        <v>78</v>
      </c>
      <c r="O8260">
        <v>90</v>
      </c>
      <c r="P8260">
        <v>74</v>
      </c>
      <c r="Q8260">
        <v>90</v>
      </c>
      <c r="R8260">
        <v>65</v>
      </c>
      <c r="S8260">
        <v>42</v>
      </c>
      <c r="T8260">
        <v>33</v>
      </c>
      <c r="U8260">
        <v>35</v>
      </c>
      <c r="V8260" s="1" t="s">
        <v>4523</v>
      </c>
      <c r="W8260" s="1" t="s">
        <v>2551</v>
      </c>
      <c r="X8260" s="5" t="s">
        <v>4538</v>
      </c>
      <c r="Y8260" s="5" t="s">
        <v>2556</v>
      </c>
      <c r="Z8260" s="5" t="s">
        <v>2582</v>
      </c>
      <c r="AA8260" s="5"/>
    </row>
    <row r="8261" spans="1:27" ht="12" customHeight="1" x14ac:dyDescent="0.15">
      <c r="A8261" s="1" t="s">
        <v>2087</v>
      </c>
      <c r="B8261" s="1" t="s">
        <v>51</v>
      </c>
      <c r="C8261" s="1" t="s">
        <v>19</v>
      </c>
      <c r="D8261" s="1" t="s">
        <v>2528</v>
      </c>
      <c r="E8261" s="1" t="s">
        <v>10</v>
      </c>
      <c r="F8261" s="1" t="s">
        <v>2101</v>
      </c>
      <c r="G8261" s="1" t="s">
        <v>242</v>
      </c>
      <c r="H8261" s="1" t="s">
        <v>13</v>
      </c>
      <c r="I8261">
        <v>27716</v>
      </c>
      <c r="J8261">
        <v>28917</v>
      </c>
      <c r="K8261">
        <v>24165</v>
      </c>
      <c r="L8261">
        <v>25961</v>
      </c>
      <c r="M8261">
        <v>25571</v>
      </c>
      <c r="N8261">
        <v>24062</v>
      </c>
      <c r="O8261">
        <v>25107</v>
      </c>
      <c r="P8261">
        <v>25374</v>
      </c>
      <c r="Q8261">
        <v>25997</v>
      </c>
      <c r="R8261">
        <v>25692</v>
      </c>
      <c r="S8261">
        <v>22480</v>
      </c>
      <c r="T8261">
        <v>23638</v>
      </c>
      <c r="U8261">
        <v>27801</v>
      </c>
      <c r="V8261" s="1" t="s">
        <v>4523</v>
      </c>
      <c r="W8261" s="1" t="s">
        <v>2551</v>
      </c>
      <c r="X8261" s="5" t="s">
        <v>4538</v>
      </c>
      <c r="Y8261" s="5" t="s">
        <v>2557</v>
      </c>
      <c r="Z8261" s="5" t="s">
        <v>13</v>
      </c>
      <c r="AA8261" s="5"/>
    </row>
    <row r="8262" spans="1:27" ht="12" customHeight="1" x14ac:dyDescent="0.15">
      <c r="A8262" s="1" t="s">
        <v>2087</v>
      </c>
      <c r="B8262" s="1" t="s">
        <v>51</v>
      </c>
      <c r="C8262" s="1" t="s">
        <v>21</v>
      </c>
      <c r="D8262" s="1" t="s">
        <v>2528</v>
      </c>
      <c r="E8262" s="1" t="s">
        <v>10</v>
      </c>
      <c r="F8262" s="1" t="s">
        <v>2101</v>
      </c>
      <c r="G8262" s="1" t="s">
        <v>245</v>
      </c>
      <c r="H8262" s="1" t="s">
        <v>306</v>
      </c>
      <c r="I8262">
        <v>29366482</v>
      </c>
      <c r="J8262">
        <v>28812562</v>
      </c>
      <c r="K8262">
        <v>24943388</v>
      </c>
      <c r="L8262">
        <v>27478571</v>
      </c>
      <c r="M8262">
        <v>27972770</v>
      </c>
      <c r="N8262">
        <v>24344637</v>
      </c>
      <c r="O8262">
        <v>25406554</v>
      </c>
      <c r="P8262">
        <v>25715673</v>
      </c>
      <c r="Q8262">
        <v>27391706</v>
      </c>
      <c r="R8262">
        <v>27371102</v>
      </c>
      <c r="S8262">
        <v>23034432</v>
      </c>
      <c r="T8262">
        <v>25120287</v>
      </c>
      <c r="U8262">
        <v>29788164</v>
      </c>
      <c r="V8262" s="1" t="s">
        <v>4523</v>
      </c>
      <c r="W8262" s="1" t="s">
        <v>2551</v>
      </c>
      <c r="X8262" s="5" t="s">
        <v>4538</v>
      </c>
      <c r="Y8262" s="5" t="s">
        <v>2740</v>
      </c>
      <c r="Z8262" s="5" t="s">
        <v>2788</v>
      </c>
      <c r="AA8262" s="5"/>
    </row>
    <row r="8263" spans="1:27" ht="12" customHeight="1" x14ac:dyDescent="0.15">
      <c r="A8263" s="1" t="s">
        <v>2087</v>
      </c>
      <c r="B8263" s="1" t="s">
        <v>51</v>
      </c>
      <c r="C8263" s="1" t="s">
        <v>23</v>
      </c>
      <c r="D8263" s="1" t="s">
        <v>2528</v>
      </c>
      <c r="E8263" s="1" t="s">
        <v>10</v>
      </c>
      <c r="F8263" s="1" t="s">
        <v>2101</v>
      </c>
      <c r="G8263" s="1" t="s">
        <v>22</v>
      </c>
      <c r="H8263" s="1" t="s">
        <v>13</v>
      </c>
      <c r="I8263">
        <v>1429</v>
      </c>
      <c r="J8263">
        <v>1462</v>
      </c>
      <c r="K8263">
        <v>1283</v>
      </c>
      <c r="L8263">
        <v>1397</v>
      </c>
      <c r="M8263">
        <v>1326</v>
      </c>
      <c r="N8263">
        <v>1305</v>
      </c>
      <c r="O8263">
        <v>1316</v>
      </c>
      <c r="P8263">
        <v>1387</v>
      </c>
      <c r="Q8263">
        <v>1311</v>
      </c>
      <c r="R8263">
        <v>1340</v>
      </c>
      <c r="S8263">
        <v>1008</v>
      </c>
      <c r="T8263">
        <v>1076</v>
      </c>
      <c r="U8263">
        <v>1384</v>
      </c>
      <c r="V8263" s="1" t="s">
        <v>4523</v>
      </c>
      <c r="W8263" s="1" t="s">
        <v>2551</v>
      </c>
      <c r="X8263" s="5" t="s">
        <v>4538</v>
      </c>
      <c r="Y8263" s="5" t="s">
        <v>2558</v>
      </c>
      <c r="Z8263" s="5" t="s">
        <v>2582</v>
      </c>
      <c r="AA8263" s="5"/>
    </row>
    <row r="8264" spans="1:27" ht="12" customHeight="1" x14ac:dyDescent="0.15">
      <c r="A8264" s="1" t="s">
        <v>2087</v>
      </c>
      <c r="B8264" s="1" t="s">
        <v>51</v>
      </c>
      <c r="C8264" s="1" t="s">
        <v>77</v>
      </c>
      <c r="D8264" s="1" t="s">
        <v>2528</v>
      </c>
      <c r="E8264" s="1" t="s">
        <v>10</v>
      </c>
      <c r="F8264" s="1" t="s">
        <v>2101</v>
      </c>
      <c r="G8264" s="1" t="s">
        <v>24</v>
      </c>
      <c r="H8264" s="1" t="s">
        <v>13</v>
      </c>
      <c r="I8264">
        <v>30048</v>
      </c>
      <c r="J8264">
        <v>30041</v>
      </c>
      <c r="K8264">
        <v>30248</v>
      </c>
      <c r="L8264">
        <v>31905</v>
      </c>
      <c r="M8264">
        <v>32124</v>
      </c>
      <c r="N8264">
        <v>31824</v>
      </c>
      <c r="O8264">
        <v>30994</v>
      </c>
      <c r="P8264">
        <v>30596</v>
      </c>
      <c r="Q8264">
        <v>30506</v>
      </c>
      <c r="R8264">
        <v>28830</v>
      </c>
      <c r="S8264">
        <v>27927</v>
      </c>
      <c r="T8264">
        <v>27213</v>
      </c>
      <c r="U8264">
        <v>25302</v>
      </c>
      <c r="V8264" s="1" t="s">
        <v>4523</v>
      </c>
      <c r="W8264" s="1" t="s">
        <v>2551</v>
      </c>
      <c r="X8264" s="5" t="s">
        <v>4538</v>
      </c>
      <c r="Y8264" s="5" t="s">
        <v>2559</v>
      </c>
      <c r="Z8264" s="5" t="s">
        <v>13</v>
      </c>
      <c r="AA8264" s="5"/>
    </row>
    <row r="8265" spans="1:27" ht="12" customHeight="1" x14ac:dyDescent="0.15">
      <c r="A8265" s="1" t="s">
        <v>2087</v>
      </c>
      <c r="B8265" s="1" t="s">
        <v>53</v>
      </c>
      <c r="C8265" s="1" t="s">
        <v>9</v>
      </c>
      <c r="D8265" s="1" t="s">
        <v>2528</v>
      </c>
      <c r="E8265" s="1" t="s">
        <v>10</v>
      </c>
      <c r="F8265" s="1" t="s">
        <v>2102</v>
      </c>
      <c r="G8265" s="1" t="s">
        <v>12</v>
      </c>
      <c r="H8265" s="1" t="s">
        <v>13</v>
      </c>
      <c r="I8265">
        <v>41884</v>
      </c>
      <c r="J8265">
        <v>42863</v>
      </c>
      <c r="K8265">
        <v>43205</v>
      </c>
      <c r="L8265">
        <v>46451</v>
      </c>
      <c r="M8265">
        <v>45580</v>
      </c>
      <c r="N8265">
        <v>42601</v>
      </c>
      <c r="O8265">
        <v>40942</v>
      </c>
      <c r="P8265">
        <v>38660</v>
      </c>
      <c r="Q8265">
        <v>40292</v>
      </c>
      <c r="R8265">
        <v>37026</v>
      </c>
      <c r="S8265">
        <v>35541</v>
      </c>
      <c r="T8265">
        <v>39370</v>
      </c>
      <c r="U8265">
        <v>44919</v>
      </c>
      <c r="V8265" s="1" t="s">
        <v>4523</v>
      </c>
      <c r="W8265" s="1" t="s">
        <v>2551</v>
      </c>
      <c r="X8265" s="5" t="s">
        <v>4539</v>
      </c>
      <c r="Y8265" s="5" t="s">
        <v>2553</v>
      </c>
      <c r="Z8265" s="5" t="s">
        <v>13</v>
      </c>
      <c r="AA8265" s="5"/>
    </row>
    <row r="8266" spans="1:27" ht="12" customHeight="1" x14ac:dyDescent="0.15">
      <c r="A8266" s="1" t="s">
        <v>2087</v>
      </c>
      <c r="B8266" s="1" t="s">
        <v>53</v>
      </c>
      <c r="C8266" s="1" t="s">
        <v>15</v>
      </c>
      <c r="D8266" s="1" t="s">
        <v>2528</v>
      </c>
      <c r="E8266" s="1" t="s">
        <v>10</v>
      </c>
      <c r="F8266" s="1" t="s">
        <v>2102</v>
      </c>
      <c r="G8266" s="1" t="s">
        <v>16</v>
      </c>
      <c r="H8266" s="1" t="s">
        <v>13</v>
      </c>
      <c r="I8266">
        <v>8137</v>
      </c>
      <c r="J8266">
        <v>8258</v>
      </c>
      <c r="K8266">
        <v>8497</v>
      </c>
      <c r="L8266">
        <v>8616</v>
      </c>
      <c r="M8266">
        <v>9483</v>
      </c>
      <c r="N8266">
        <v>7914</v>
      </c>
      <c r="O8266">
        <v>6799</v>
      </c>
      <c r="P8266">
        <v>5766</v>
      </c>
      <c r="Q8266">
        <v>7420</v>
      </c>
      <c r="R8266">
        <v>7713</v>
      </c>
      <c r="S8266">
        <v>7729</v>
      </c>
      <c r="T8266">
        <v>7136</v>
      </c>
      <c r="U8266">
        <v>4403</v>
      </c>
      <c r="V8266" s="1" t="s">
        <v>4523</v>
      </c>
      <c r="W8266" s="1" t="s">
        <v>2551</v>
      </c>
      <c r="X8266" s="5" t="s">
        <v>4539</v>
      </c>
      <c r="Y8266" s="5" t="s">
        <v>2555</v>
      </c>
      <c r="Z8266" s="5" t="s">
        <v>2582</v>
      </c>
      <c r="AA8266" s="5"/>
    </row>
    <row r="8267" spans="1:27" ht="12" customHeight="1" x14ac:dyDescent="0.15">
      <c r="A8267" s="1" t="s">
        <v>2087</v>
      </c>
      <c r="B8267" s="1" t="s">
        <v>53</v>
      </c>
      <c r="C8267" s="1" t="s">
        <v>17</v>
      </c>
      <c r="D8267" s="1" t="s">
        <v>2528</v>
      </c>
      <c r="E8267" s="1" t="s">
        <v>10</v>
      </c>
      <c r="F8267" s="1" t="s">
        <v>2102</v>
      </c>
      <c r="G8267" s="1" t="s">
        <v>18</v>
      </c>
      <c r="H8267" s="1" t="s">
        <v>13</v>
      </c>
      <c r="I8267">
        <v>7</v>
      </c>
      <c r="J8267">
        <v>7</v>
      </c>
      <c r="K8267">
        <v>7</v>
      </c>
      <c r="L8267">
        <v>7</v>
      </c>
      <c r="M8267">
        <v>7</v>
      </c>
      <c r="N8267">
        <v>7</v>
      </c>
      <c r="O8267">
        <v>7</v>
      </c>
      <c r="P8267">
        <v>7</v>
      </c>
      <c r="Q8267">
        <v>7</v>
      </c>
      <c r="R8267">
        <v>7</v>
      </c>
      <c r="S8267">
        <v>7</v>
      </c>
      <c r="T8267">
        <v>7</v>
      </c>
      <c r="U8267">
        <v>7</v>
      </c>
      <c r="V8267" s="1" t="s">
        <v>4523</v>
      </c>
      <c r="W8267" s="1" t="s">
        <v>2551</v>
      </c>
      <c r="X8267" s="5" t="s">
        <v>4539</v>
      </c>
      <c r="Y8267" s="5" t="s">
        <v>2556</v>
      </c>
      <c r="Z8267" s="5" t="s">
        <v>2582</v>
      </c>
      <c r="AA8267" s="5"/>
    </row>
    <row r="8268" spans="1:27" ht="12" customHeight="1" x14ac:dyDescent="0.15">
      <c r="A8268" s="1" t="s">
        <v>2087</v>
      </c>
      <c r="B8268" s="1" t="s">
        <v>53</v>
      </c>
      <c r="C8268" s="1" t="s">
        <v>19</v>
      </c>
      <c r="D8268" s="1" t="s">
        <v>2528</v>
      </c>
      <c r="E8268" s="1" t="s">
        <v>10</v>
      </c>
      <c r="F8268" s="1" t="s">
        <v>2102</v>
      </c>
      <c r="G8268" s="1" t="s">
        <v>242</v>
      </c>
      <c r="H8268" s="1" t="s">
        <v>13</v>
      </c>
      <c r="I8268">
        <v>44608</v>
      </c>
      <c r="J8268">
        <v>44949</v>
      </c>
      <c r="K8268">
        <v>45118</v>
      </c>
      <c r="L8268">
        <v>47841</v>
      </c>
      <c r="M8268">
        <v>47989</v>
      </c>
      <c r="N8268">
        <v>45035</v>
      </c>
      <c r="O8268">
        <v>41456</v>
      </c>
      <c r="P8268">
        <v>39924</v>
      </c>
      <c r="Q8268">
        <v>41687</v>
      </c>
      <c r="R8268">
        <v>40645</v>
      </c>
      <c r="S8268">
        <v>36397</v>
      </c>
      <c r="T8268">
        <v>39907</v>
      </c>
      <c r="U8268">
        <v>44418</v>
      </c>
      <c r="V8268" s="1" t="s">
        <v>4523</v>
      </c>
      <c r="W8268" s="1" t="s">
        <v>2551</v>
      </c>
      <c r="X8268" s="5" t="s">
        <v>4539</v>
      </c>
      <c r="Y8268" s="5" t="s">
        <v>2557</v>
      </c>
      <c r="Z8268" s="5" t="s">
        <v>13</v>
      </c>
      <c r="AA8268" s="5"/>
    </row>
    <row r="8269" spans="1:27" ht="12" customHeight="1" x14ac:dyDescent="0.15">
      <c r="A8269" s="1" t="s">
        <v>2087</v>
      </c>
      <c r="B8269" s="1" t="s">
        <v>53</v>
      </c>
      <c r="C8269" s="1" t="s">
        <v>21</v>
      </c>
      <c r="D8269" s="1" t="s">
        <v>2528</v>
      </c>
      <c r="E8269" s="1" t="s">
        <v>10</v>
      </c>
      <c r="F8269" s="1" t="s">
        <v>2102</v>
      </c>
      <c r="G8269" s="1" t="s">
        <v>245</v>
      </c>
      <c r="H8269" s="1" t="s">
        <v>306</v>
      </c>
      <c r="I8269">
        <v>25452910</v>
      </c>
      <c r="J8269">
        <v>24690638</v>
      </c>
      <c r="K8269">
        <v>24742735</v>
      </c>
      <c r="L8269">
        <v>26331077</v>
      </c>
      <c r="M8269">
        <v>26590154</v>
      </c>
      <c r="N8269">
        <v>24760198</v>
      </c>
      <c r="O8269">
        <v>23434316</v>
      </c>
      <c r="P8269">
        <v>24362801</v>
      </c>
      <c r="Q8269">
        <v>24791144</v>
      </c>
      <c r="R8269">
        <v>24437250</v>
      </c>
      <c r="S8269">
        <v>22349479</v>
      </c>
      <c r="T8269">
        <v>23836892</v>
      </c>
      <c r="U8269">
        <v>26233559</v>
      </c>
      <c r="V8269" s="1" t="s">
        <v>4523</v>
      </c>
      <c r="W8269" s="1" t="s">
        <v>2551</v>
      </c>
      <c r="X8269" s="5" t="s">
        <v>4539</v>
      </c>
      <c r="Y8269" s="5" t="s">
        <v>2740</v>
      </c>
      <c r="Z8269" s="5" t="s">
        <v>2788</v>
      </c>
      <c r="AA8269" s="5"/>
    </row>
    <row r="8270" spans="1:27" ht="12" customHeight="1" x14ac:dyDescent="0.15">
      <c r="A8270" s="1" t="s">
        <v>2087</v>
      </c>
      <c r="B8270" s="1" t="s">
        <v>53</v>
      </c>
      <c r="C8270" s="1" t="s">
        <v>23</v>
      </c>
      <c r="D8270" s="1" t="s">
        <v>2528</v>
      </c>
      <c r="E8270" s="1" t="s">
        <v>10</v>
      </c>
      <c r="F8270" s="1" t="s">
        <v>2102</v>
      </c>
      <c r="G8270" s="1" t="s">
        <v>22</v>
      </c>
      <c r="H8270" s="1" t="s">
        <v>13</v>
      </c>
      <c r="I8270">
        <v>5979</v>
      </c>
      <c r="J8270">
        <v>5961</v>
      </c>
      <c r="K8270">
        <v>6142</v>
      </c>
      <c r="L8270">
        <v>6853</v>
      </c>
      <c r="M8270">
        <v>6847</v>
      </c>
      <c r="N8270">
        <v>6135</v>
      </c>
      <c r="O8270">
        <v>4124</v>
      </c>
      <c r="P8270">
        <v>4618</v>
      </c>
      <c r="Q8270">
        <v>4611</v>
      </c>
      <c r="R8270">
        <v>4947</v>
      </c>
      <c r="S8270">
        <v>4386</v>
      </c>
      <c r="T8270">
        <v>4528</v>
      </c>
      <c r="U8270">
        <v>3287</v>
      </c>
      <c r="V8270" s="1" t="s">
        <v>4523</v>
      </c>
      <c r="W8270" s="1" t="s">
        <v>2551</v>
      </c>
      <c r="X8270" s="5" t="s">
        <v>4539</v>
      </c>
      <c r="Y8270" s="5" t="s">
        <v>2558</v>
      </c>
      <c r="Z8270" s="5" t="s">
        <v>2582</v>
      </c>
      <c r="AA8270" s="5"/>
    </row>
    <row r="8271" spans="1:27" ht="12" customHeight="1" x14ac:dyDescent="0.15">
      <c r="A8271" s="1" t="s">
        <v>2087</v>
      </c>
      <c r="B8271" s="1" t="s">
        <v>53</v>
      </c>
      <c r="C8271" s="1" t="s">
        <v>77</v>
      </c>
      <c r="D8271" s="1" t="s">
        <v>2528</v>
      </c>
      <c r="E8271" s="1" t="s">
        <v>10</v>
      </c>
      <c r="F8271" s="1" t="s">
        <v>2102</v>
      </c>
      <c r="G8271" s="1" t="s">
        <v>24</v>
      </c>
      <c r="H8271" s="1" t="s">
        <v>13</v>
      </c>
      <c r="I8271">
        <v>43380</v>
      </c>
      <c r="J8271">
        <v>43422</v>
      </c>
      <c r="K8271">
        <v>43680</v>
      </c>
      <c r="L8271">
        <v>43797</v>
      </c>
      <c r="M8271">
        <v>43792</v>
      </c>
      <c r="N8271">
        <v>42973</v>
      </c>
      <c r="O8271">
        <v>44927</v>
      </c>
      <c r="P8271">
        <v>44730</v>
      </c>
      <c r="Q8271">
        <v>45919</v>
      </c>
      <c r="R8271">
        <v>44815</v>
      </c>
      <c r="S8271">
        <v>48609</v>
      </c>
      <c r="T8271">
        <v>50547</v>
      </c>
      <c r="U8271">
        <v>52003</v>
      </c>
      <c r="V8271" s="1" t="s">
        <v>4523</v>
      </c>
      <c r="W8271" s="1" t="s">
        <v>2551</v>
      </c>
      <c r="X8271" s="5" t="s">
        <v>4539</v>
      </c>
      <c r="Y8271" s="5" t="s">
        <v>2559</v>
      </c>
      <c r="Z8271" s="5" t="s">
        <v>13</v>
      </c>
      <c r="AA8271" s="5"/>
    </row>
    <row r="8272" spans="1:27" ht="12" customHeight="1" x14ac:dyDescent="0.15">
      <c r="A8272" s="1" t="s">
        <v>2087</v>
      </c>
      <c r="B8272" s="1" t="s">
        <v>55</v>
      </c>
      <c r="C8272" s="1" t="s">
        <v>9</v>
      </c>
      <c r="D8272" s="1" t="s">
        <v>2528</v>
      </c>
      <c r="E8272" s="1" t="s">
        <v>10</v>
      </c>
      <c r="F8272" s="1" t="s">
        <v>2103</v>
      </c>
      <c r="G8272" s="1" t="s">
        <v>12</v>
      </c>
      <c r="H8272" s="1" t="s">
        <v>13</v>
      </c>
      <c r="I8272">
        <v>37333</v>
      </c>
      <c r="J8272">
        <v>36355</v>
      </c>
      <c r="K8272">
        <v>30791</v>
      </c>
      <c r="L8272">
        <v>33862</v>
      </c>
      <c r="M8272">
        <v>32674</v>
      </c>
      <c r="N8272">
        <v>27640</v>
      </c>
      <c r="O8272">
        <v>28826</v>
      </c>
      <c r="P8272">
        <v>28656</v>
      </c>
      <c r="Q8272">
        <v>29747</v>
      </c>
      <c r="R8272">
        <v>27949</v>
      </c>
      <c r="S8272">
        <v>25003</v>
      </c>
      <c r="T8272">
        <v>26181</v>
      </c>
      <c r="U8272">
        <v>28810</v>
      </c>
      <c r="V8272" s="1" t="s">
        <v>4523</v>
      </c>
      <c r="W8272" s="1" t="s">
        <v>2551</v>
      </c>
      <c r="X8272" s="5" t="s">
        <v>4540</v>
      </c>
      <c r="Y8272" s="5" t="s">
        <v>2553</v>
      </c>
      <c r="Z8272" s="5" t="s">
        <v>13</v>
      </c>
      <c r="AA8272" s="5"/>
    </row>
    <row r="8273" spans="1:27" ht="12" customHeight="1" x14ac:dyDescent="0.15">
      <c r="A8273" s="1" t="s">
        <v>2087</v>
      </c>
      <c r="B8273" s="1" t="s">
        <v>55</v>
      </c>
      <c r="C8273" s="1" t="s">
        <v>15</v>
      </c>
      <c r="D8273" s="1" t="s">
        <v>2528</v>
      </c>
      <c r="E8273" s="1" t="s">
        <v>10</v>
      </c>
      <c r="F8273" s="1" t="s">
        <v>2103</v>
      </c>
      <c r="G8273" s="1" t="s">
        <v>16</v>
      </c>
      <c r="H8273" s="1" t="s">
        <v>13</v>
      </c>
      <c r="I8273">
        <v>408</v>
      </c>
      <c r="J8273">
        <v>514</v>
      </c>
      <c r="K8273">
        <v>538</v>
      </c>
      <c r="L8273">
        <v>495</v>
      </c>
      <c r="M8273">
        <v>525</v>
      </c>
      <c r="N8273">
        <v>460</v>
      </c>
      <c r="O8273">
        <v>511</v>
      </c>
      <c r="P8273">
        <v>666</v>
      </c>
      <c r="Q8273">
        <v>675</v>
      </c>
      <c r="R8273">
        <v>640</v>
      </c>
      <c r="S8273">
        <v>419</v>
      </c>
      <c r="T8273">
        <v>481</v>
      </c>
      <c r="U8273">
        <v>378</v>
      </c>
      <c r="V8273" s="1" t="s">
        <v>4523</v>
      </c>
      <c r="W8273" s="1" t="s">
        <v>2551</v>
      </c>
      <c r="X8273" s="5" t="s">
        <v>4540</v>
      </c>
      <c r="Y8273" s="5" t="s">
        <v>2555</v>
      </c>
      <c r="Z8273" s="5" t="s">
        <v>2582</v>
      </c>
      <c r="AA8273" s="5"/>
    </row>
    <row r="8274" spans="1:27" ht="12" customHeight="1" x14ac:dyDescent="0.15">
      <c r="A8274" s="1" t="s">
        <v>2087</v>
      </c>
      <c r="B8274" s="1" t="s">
        <v>55</v>
      </c>
      <c r="C8274" s="1" t="s">
        <v>17</v>
      </c>
      <c r="D8274" s="1" t="s">
        <v>2528</v>
      </c>
      <c r="E8274" s="1" t="s">
        <v>10</v>
      </c>
      <c r="F8274" s="1" t="s">
        <v>2103</v>
      </c>
      <c r="G8274" s="1" t="s">
        <v>18</v>
      </c>
      <c r="H8274" s="1" t="s">
        <v>13</v>
      </c>
      <c r="I8274">
        <v>0</v>
      </c>
      <c r="J8274">
        <v>0</v>
      </c>
      <c r="K8274">
        <v>0</v>
      </c>
      <c r="L8274">
        <v>0</v>
      </c>
      <c r="M8274">
        <v>0</v>
      </c>
      <c r="N8274">
        <v>0</v>
      </c>
      <c r="O8274">
        <v>0</v>
      </c>
      <c r="P8274">
        <v>0</v>
      </c>
      <c r="Q8274">
        <v>0</v>
      </c>
      <c r="R8274">
        <v>0</v>
      </c>
      <c r="S8274">
        <v>0</v>
      </c>
      <c r="T8274">
        <v>0</v>
      </c>
      <c r="U8274">
        <v>0</v>
      </c>
      <c r="V8274" s="1" t="s">
        <v>4523</v>
      </c>
      <c r="W8274" s="1" t="s">
        <v>2551</v>
      </c>
      <c r="X8274" s="5" t="s">
        <v>4540</v>
      </c>
      <c r="Y8274" s="5" t="s">
        <v>2556</v>
      </c>
      <c r="Z8274" s="5" t="s">
        <v>2582</v>
      </c>
      <c r="AA8274" s="5"/>
    </row>
    <row r="8275" spans="1:27" ht="12" customHeight="1" x14ac:dyDescent="0.15">
      <c r="A8275" s="1" t="s">
        <v>2087</v>
      </c>
      <c r="B8275" s="1" t="s">
        <v>55</v>
      </c>
      <c r="C8275" s="1" t="s">
        <v>19</v>
      </c>
      <c r="D8275" s="1" t="s">
        <v>2528</v>
      </c>
      <c r="E8275" s="1" t="s">
        <v>10</v>
      </c>
      <c r="F8275" s="1" t="s">
        <v>2103</v>
      </c>
      <c r="G8275" s="1" t="s">
        <v>242</v>
      </c>
      <c r="H8275" s="1" t="s">
        <v>13</v>
      </c>
      <c r="I8275">
        <v>39867</v>
      </c>
      <c r="J8275">
        <v>38388</v>
      </c>
      <c r="K8275">
        <v>31034</v>
      </c>
      <c r="L8275">
        <v>32975</v>
      </c>
      <c r="M8275">
        <v>31581</v>
      </c>
      <c r="N8275">
        <v>30366</v>
      </c>
      <c r="O8275">
        <v>30589</v>
      </c>
      <c r="P8275">
        <v>28067</v>
      </c>
      <c r="Q8275">
        <v>30792</v>
      </c>
      <c r="R8275">
        <v>30411</v>
      </c>
      <c r="S8275">
        <v>21701</v>
      </c>
      <c r="T8275">
        <v>23765</v>
      </c>
      <c r="U8275">
        <v>30541</v>
      </c>
      <c r="V8275" s="1" t="s">
        <v>4523</v>
      </c>
      <c r="W8275" s="1" t="s">
        <v>2551</v>
      </c>
      <c r="X8275" s="5" t="s">
        <v>4540</v>
      </c>
      <c r="Y8275" s="5" t="s">
        <v>2557</v>
      </c>
      <c r="Z8275" s="5" t="s">
        <v>13</v>
      </c>
      <c r="AA8275" s="5"/>
    </row>
    <row r="8276" spans="1:27" ht="12" customHeight="1" x14ac:dyDescent="0.15">
      <c r="A8276" s="1" t="s">
        <v>2087</v>
      </c>
      <c r="B8276" s="1" t="s">
        <v>55</v>
      </c>
      <c r="C8276" s="1" t="s">
        <v>21</v>
      </c>
      <c r="D8276" s="1" t="s">
        <v>2528</v>
      </c>
      <c r="E8276" s="1" t="s">
        <v>10</v>
      </c>
      <c r="F8276" s="1" t="s">
        <v>2103</v>
      </c>
      <c r="G8276" s="1" t="s">
        <v>245</v>
      </c>
      <c r="H8276" s="1" t="s">
        <v>306</v>
      </c>
      <c r="I8276">
        <v>17661137</v>
      </c>
      <c r="J8276">
        <v>16036290</v>
      </c>
      <c r="K8276">
        <v>14678364</v>
      </c>
      <c r="L8276">
        <v>14897124</v>
      </c>
      <c r="M8276">
        <v>14800577</v>
      </c>
      <c r="N8276">
        <v>14205599</v>
      </c>
      <c r="O8276">
        <v>15203429</v>
      </c>
      <c r="P8276">
        <v>14159357</v>
      </c>
      <c r="Q8276">
        <v>15624934</v>
      </c>
      <c r="R8276">
        <v>14873630</v>
      </c>
      <c r="S8276">
        <v>10859501</v>
      </c>
      <c r="T8276">
        <v>12068908</v>
      </c>
      <c r="U8276">
        <v>14898485</v>
      </c>
      <c r="V8276" s="1" t="s">
        <v>4523</v>
      </c>
      <c r="W8276" s="1" t="s">
        <v>2551</v>
      </c>
      <c r="X8276" s="5" t="s">
        <v>4540</v>
      </c>
      <c r="Y8276" s="5" t="s">
        <v>2740</v>
      </c>
      <c r="Z8276" s="5" t="s">
        <v>2788</v>
      </c>
      <c r="AA8276" s="5"/>
    </row>
    <row r="8277" spans="1:27" ht="12" customHeight="1" x14ac:dyDescent="0.15">
      <c r="A8277" s="1" t="s">
        <v>2087</v>
      </c>
      <c r="B8277" s="1" t="s">
        <v>55</v>
      </c>
      <c r="C8277" s="1" t="s">
        <v>23</v>
      </c>
      <c r="D8277" s="1" t="s">
        <v>2528</v>
      </c>
      <c r="E8277" s="1" t="s">
        <v>10</v>
      </c>
      <c r="F8277" s="1" t="s">
        <v>2103</v>
      </c>
      <c r="G8277" s="1" t="s">
        <v>22</v>
      </c>
      <c r="H8277" s="1" t="s">
        <v>13</v>
      </c>
      <c r="I8277">
        <v>32</v>
      </c>
      <c r="J8277">
        <v>32</v>
      </c>
      <c r="K8277">
        <v>32</v>
      </c>
      <c r="L8277">
        <v>32</v>
      </c>
      <c r="M8277">
        <v>32</v>
      </c>
      <c r="N8277">
        <v>32</v>
      </c>
      <c r="O8277">
        <v>32</v>
      </c>
      <c r="P8277">
        <v>32</v>
      </c>
      <c r="Q8277">
        <v>32</v>
      </c>
      <c r="R8277">
        <v>32</v>
      </c>
      <c r="S8277">
        <v>32</v>
      </c>
      <c r="T8277">
        <v>32</v>
      </c>
      <c r="U8277">
        <v>32</v>
      </c>
      <c r="V8277" s="1" t="s">
        <v>4523</v>
      </c>
      <c r="W8277" s="1" t="s">
        <v>2551</v>
      </c>
      <c r="X8277" s="5" t="s">
        <v>4540</v>
      </c>
      <c r="Y8277" s="5" t="s">
        <v>2558</v>
      </c>
      <c r="Z8277" s="5" t="s">
        <v>2582</v>
      </c>
      <c r="AA8277" s="5"/>
    </row>
    <row r="8278" spans="1:27" ht="12" customHeight="1" x14ac:dyDescent="0.15">
      <c r="A8278" s="1" t="s">
        <v>2087</v>
      </c>
      <c r="B8278" s="1" t="s">
        <v>55</v>
      </c>
      <c r="C8278" s="1" t="s">
        <v>77</v>
      </c>
      <c r="D8278" s="1" t="s">
        <v>2528</v>
      </c>
      <c r="E8278" s="1" t="s">
        <v>10</v>
      </c>
      <c r="F8278" s="1" t="s">
        <v>2103</v>
      </c>
      <c r="G8278" s="1" t="s">
        <v>24</v>
      </c>
      <c r="H8278" s="1" t="s">
        <v>13</v>
      </c>
      <c r="I8278">
        <v>28684</v>
      </c>
      <c r="J8278">
        <v>27077</v>
      </c>
      <c r="K8278">
        <v>27311</v>
      </c>
      <c r="L8278">
        <v>28398</v>
      </c>
      <c r="M8278">
        <v>30066</v>
      </c>
      <c r="N8278">
        <v>27758</v>
      </c>
      <c r="O8278">
        <v>26381</v>
      </c>
      <c r="P8278">
        <v>27733</v>
      </c>
      <c r="Q8278">
        <v>27341</v>
      </c>
      <c r="R8278">
        <v>25513</v>
      </c>
      <c r="S8278">
        <v>26943</v>
      </c>
      <c r="T8278">
        <v>29796</v>
      </c>
      <c r="U8278">
        <v>28574</v>
      </c>
      <c r="V8278" s="1" t="s">
        <v>4523</v>
      </c>
      <c r="W8278" s="1" t="s">
        <v>2551</v>
      </c>
      <c r="X8278" s="5" t="s">
        <v>4540</v>
      </c>
      <c r="Y8278" s="5" t="s">
        <v>2559</v>
      </c>
      <c r="Z8278" s="5" t="s">
        <v>13</v>
      </c>
      <c r="AA8278" s="5"/>
    </row>
    <row r="8279" spans="1:27" ht="12" customHeight="1" x14ac:dyDescent="0.15">
      <c r="A8279" s="1" t="s">
        <v>2087</v>
      </c>
      <c r="B8279" s="1" t="s">
        <v>110</v>
      </c>
      <c r="C8279" s="1" t="s">
        <v>9</v>
      </c>
      <c r="D8279" s="1" t="s">
        <v>2528</v>
      </c>
      <c r="E8279" s="1" t="s">
        <v>10</v>
      </c>
      <c r="F8279" s="1" t="s">
        <v>2104</v>
      </c>
      <c r="G8279" s="1" t="s">
        <v>12</v>
      </c>
      <c r="H8279" s="1" t="s">
        <v>13</v>
      </c>
      <c r="I8279">
        <v>2219</v>
      </c>
      <c r="J8279">
        <v>2258</v>
      </c>
      <c r="K8279">
        <v>2013</v>
      </c>
      <c r="L8279">
        <v>2320</v>
      </c>
      <c r="M8279">
        <v>2288</v>
      </c>
      <c r="N8279">
        <v>1432</v>
      </c>
      <c r="O8279">
        <v>1663</v>
      </c>
      <c r="P8279">
        <v>1908</v>
      </c>
      <c r="Q8279">
        <v>1909</v>
      </c>
      <c r="R8279">
        <v>1844</v>
      </c>
      <c r="S8279">
        <v>1661</v>
      </c>
      <c r="T8279">
        <v>1425</v>
      </c>
      <c r="U8279">
        <v>1816</v>
      </c>
      <c r="V8279" s="1" t="s">
        <v>4523</v>
      </c>
      <c r="W8279" s="1" t="s">
        <v>2551</v>
      </c>
      <c r="X8279" s="5" t="s">
        <v>4541</v>
      </c>
      <c r="Y8279" s="5" t="s">
        <v>2553</v>
      </c>
      <c r="Z8279" s="5" t="s">
        <v>13</v>
      </c>
      <c r="AA8279" s="5"/>
    </row>
    <row r="8280" spans="1:27" ht="12" customHeight="1" x14ac:dyDescent="0.15">
      <c r="A8280" s="1" t="s">
        <v>2087</v>
      </c>
      <c r="B8280" s="1" t="s">
        <v>110</v>
      </c>
      <c r="C8280" s="1" t="s">
        <v>15</v>
      </c>
      <c r="D8280" s="1" t="s">
        <v>2528</v>
      </c>
      <c r="E8280" s="1" t="s">
        <v>10</v>
      </c>
      <c r="F8280" s="1" t="s">
        <v>2104</v>
      </c>
      <c r="G8280" s="1" t="s">
        <v>16</v>
      </c>
      <c r="H8280" s="1" t="s">
        <v>13</v>
      </c>
      <c r="I8280">
        <v>241</v>
      </c>
      <c r="J8280">
        <v>251</v>
      </c>
      <c r="K8280">
        <v>174</v>
      </c>
      <c r="L8280">
        <v>229</v>
      </c>
      <c r="M8280">
        <v>231</v>
      </c>
      <c r="N8280">
        <v>156</v>
      </c>
      <c r="O8280">
        <v>198</v>
      </c>
      <c r="P8280">
        <v>219</v>
      </c>
      <c r="Q8280">
        <v>273</v>
      </c>
      <c r="R8280">
        <v>270</v>
      </c>
      <c r="S8280">
        <v>205</v>
      </c>
      <c r="T8280">
        <v>197</v>
      </c>
      <c r="U8280">
        <v>307</v>
      </c>
      <c r="V8280" s="1" t="s">
        <v>4523</v>
      </c>
      <c r="W8280" s="1" t="s">
        <v>2551</v>
      </c>
      <c r="X8280" s="5" t="s">
        <v>4541</v>
      </c>
      <c r="Y8280" s="5" t="s">
        <v>2555</v>
      </c>
      <c r="Z8280" s="5" t="s">
        <v>2582</v>
      </c>
      <c r="AA8280" s="5"/>
    </row>
    <row r="8281" spans="1:27" ht="12" customHeight="1" x14ac:dyDescent="0.15">
      <c r="A8281" s="1" t="s">
        <v>2087</v>
      </c>
      <c r="B8281" s="1" t="s">
        <v>110</v>
      </c>
      <c r="C8281" s="1" t="s">
        <v>17</v>
      </c>
      <c r="D8281" s="1" t="s">
        <v>2528</v>
      </c>
      <c r="E8281" s="1" t="s">
        <v>10</v>
      </c>
      <c r="F8281" s="1" t="s">
        <v>2104</v>
      </c>
      <c r="G8281" s="1" t="s">
        <v>18</v>
      </c>
      <c r="H8281" s="1" t="s">
        <v>13</v>
      </c>
      <c r="I8281">
        <v>0</v>
      </c>
      <c r="J8281">
        <v>0</v>
      </c>
      <c r="K8281">
        <v>0</v>
      </c>
      <c r="L8281">
        <v>0</v>
      </c>
      <c r="M8281">
        <v>0</v>
      </c>
      <c r="N8281">
        <v>0</v>
      </c>
      <c r="O8281">
        <v>0</v>
      </c>
      <c r="P8281">
        <v>0</v>
      </c>
      <c r="Q8281">
        <v>0</v>
      </c>
      <c r="R8281">
        <v>0</v>
      </c>
      <c r="S8281">
        <v>0</v>
      </c>
      <c r="T8281">
        <v>0</v>
      </c>
      <c r="U8281">
        <v>0</v>
      </c>
      <c r="V8281" s="1" t="s">
        <v>4523</v>
      </c>
      <c r="W8281" s="1" t="s">
        <v>2551</v>
      </c>
      <c r="X8281" s="5" t="s">
        <v>4541</v>
      </c>
      <c r="Y8281" s="5" t="s">
        <v>2556</v>
      </c>
      <c r="Z8281" s="5" t="s">
        <v>2582</v>
      </c>
      <c r="AA8281" s="5"/>
    </row>
    <row r="8282" spans="1:27" ht="12" customHeight="1" x14ac:dyDescent="0.15">
      <c r="A8282" s="1" t="s">
        <v>2087</v>
      </c>
      <c r="B8282" s="1" t="s">
        <v>110</v>
      </c>
      <c r="C8282" s="1" t="s">
        <v>19</v>
      </c>
      <c r="D8282" s="1" t="s">
        <v>2528</v>
      </c>
      <c r="E8282" s="1" t="s">
        <v>10</v>
      </c>
      <c r="F8282" s="1" t="s">
        <v>2104</v>
      </c>
      <c r="G8282" s="1" t="s">
        <v>242</v>
      </c>
      <c r="H8282" s="1" t="s">
        <v>13</v>
      </c>
      <c r="I8282">
        <v>2670</v>
      </c>
      <c r="J8282">
        <v>2144</v>
      </c>
      <c r="K8282">
        <v>1972</v>
      </c>
      <c r="L8282">
        <v>2576</v>
      </c>
      <c r="M8282">
        <v>1855</v>
      </c>
      <c r="N8282">
        <v>1510</v>
      </c>
      <c r="O8282">
        <v>1778</v>
      </c>
      <c r="P8282">
        <v>1794</v>
      </c>
      <c r="Q8282">
        <v>1974</v>
      </c>
      <c r="R8282">
        <v>1667</v>
      </c>
      <c r="S8282">
        <v>1524</v>
      </c>
      <c r="T8282">
        <v>1553</v>
      </c>
      <c r="U8282">
        <v>1821</v>
      </c>
      <c r="V8282" s="1" t="s">
        <v>4523</v>
      </c>
      <c r="W8282" s="1" t="s">
        <v>2551</v>
      </c>
      <c r="X8282" s="5" t="s">
        <v>4541</v>
      </c>
      <c r="Y8282" s="5" t="s">
        <v>2557</v>
      </c>
      <c r="Z8282" s="5" t="s">
        <v>13</v>
      </c>
      <c r="AA8282" s="5"/>
    </row>
    <row r="8283" spans="1:27" ht="12" customHeight="1" x14ac:dyDescent="0.15">
      <c r="A8283" s="1" t="s">
        <v>2087</v>
      </c>
      <c r="B8283" s="1" t="s">
        <v>110</v>
      </c>
      <c r="C8283" s="1" t="s">
        <v>21</v>
      </c>
      <c r="D8283" s="1" t="s">
        <v>2528</v>
      </c>
      <c r="E8283" s="1" t="s">
        <v>10</v>
      </c>
      <c r="F8283" s="1" t="s">
        <v>2104</v>
      </c>
      <c r="G8283" s="1" t="s">
        <v>245</v>
      </c>
      <c r="H8283" s="1" t="s">
        <v>306</v>
      </c>
      <c r="I8283">
        <v>3146247</v>
      </c>
      <c r="J8283">
        <v>2876557</v>
      </c>
      <c r="K8283">
        <v>2603151</v>
      </c>
      <c r="L8283">
        <v>3578923</v>
      </c>
      <c r="M8283">
        <v>2454305</v>
      </c>
      <c r="N8283">
        <v>2211202</v>
      </c>
      <c r="O8283">
        <v>2462489</v>
      </c>
      <c r="P8283">
        <v>2570927</v>
      </c>
      <c r="Q8283">
        <v>2940772</v>
      </c>
      <c r="R8283">
        <v>2512657</v>
      </c>
      <c r="S8283">
        <v>2138596</v>
      </c>
      <c r="T8283">
        <v>2259833</v>
      </c>
      <c r="U8283">
        <v>2713666</v>
      </c>
      <c r="V8283" s="1" t="s">
        <v>4523</v>
      </c>
      <c r="W8283" s="1" t="s">
        <v>2551</v>
      </c>
      <c r="X8283" s="5" t="s">
        <v>4541</v>
      </c>
      <c r="Y8283" s="5" t="s">
        <v>2740</v>
      </c>
      <c r="Z8283" s="5" t="s">
        <v>2788</v>
      </c>
      <c r="AA8283" s="5"/>
    </row>
    <row r="8284" spans="1:27" ht="12" customHeight="1" x14ac:dyDescent="0.15">
      <c r="A8284" s="1" t="s">
        <v>2087</v>
      </c>
      <c r="B8284" s="1" t="s">
        <v>110</v>
      </c>
      <c r="C8284" s="1" t="s">
        <v>23</v>
      </c>
      <c r="D8284" s="1" t="s">
        <v>2528</v>
      </c>
      <c r="E8284" s="1" t="s">
        <v>10</v>
      </c>
      <c r="F8284" s="1" t="s">
        <v>2104</v>
      </c>
      <c r="G8284" s="1" t="s">
        <v>22</v>
      </c>
      <c r="H8284" s="1" t="s">
        <v>13</v>
      </c>
      <c r="I8284">
        <v>25</v>
      </c>
      <c r="J8284">
        <v>265</v>
      </c>
      <c r="K8284">
        <v>229</v>
      </c>
      <c r="L8284">
        <v>167</v>
      </c>
      <c r="M8284">
        <v>265</v>
      </c>
      <c r="N8284">
        <v>251</v>
      </c>
      <c r="O8284">
        <v>294</v>
      </c>
      <c r="P8284">
        <v>273</v>
      </c>
      <c r="Q8284">
        <v>327</v>
      </c>
      <c r="R8284">
        <v>239</v>
      </c>
      <c r="S8284">
        <v>202</v>
      </c>
      <c r="T8284">
        <v>217</v>
      </c>
      <c r="U8284">
        <v>283</v>
      </c>
      <c r="V8284" s="1" t="s">
        <v>4523</v>
      </c>
      <c r="W8284" s="1" t="s">
        <v>2551</v>
      </c>
      <c r="X8284" s="5" t="s">
        <v>4541</v>
      </c>
      <c r="Y8284" s="5" t="s">
        <v>2558</v>
      </c>
      <c r="Z8284" s="5" t="s">
        <v>2582</v>
      </c>
      <c r="AA8284" s="5"/>
    </row>
    <row r="8285" spans="1:27" ht="12" customHeight="1" x14ac:dyDescent="0.15">
      <c r="A8285" s="1" t="s">
        <v>2087</v>
      </c>
      <c r="B8285" s="1" t="s">
        <v>110</v>
      </c>
      <c r="C8285" s="1" t="s">
        <v>77</v>
      </c>
      <c r="D8285" s="1" t="s">
        <v>2528</v>
      </c>
      <c r="E8285" s="1" t="s">
        <v>10</v>
      </c>
      <c r="F8285" s="1" t="s">
        <v>2104</v>
      </c>
      <c r="G8285" s="1" t="s">
        <v>24</v>
      </c>
      <c r="H8285" s="1" t="s">
        <v>13</v>
      </c>
      <c r="I8285">
        <v>1910</v>
      </c>
      <c r="J8285">
        <v>2010</v>
      </c>
      <c r="K8285">
        <v>1996</v>
      </c>
      <c r="L8285">
        <v>1801</v>
      </c>
      <c r="M8285">
        <v>1932</v>
      </c>
      <c r="N8285">
        <v>1759</v>
      </c>
      <c r="O8285">
        <v>1537</v>
      </c>
      <c r="P8285">
        <v>1596</v>
      </c>
      <c r="Q8285">
        <v>1477</v>
      </c>
      <c r="R8285">
        <v>1686</v>
      </c>
      <c r="S8285">
        <v>1825</v>
      </c>
      <c r="T8285">
        <v>1675</v>
      </c>
      <c r="U8285">
        <v>1695</v>
      </c>
      <c r="V8285" s="1" t="s">
        <v>4523</v>
      </c>
      <c r="W8285" s="1" t="s">
        <v>2551</v>
      </c>
      <c r="X8285" s="5" t="s">
        <v>4541</v>
      </c>
      <c r="Y8285" s="5" t="s">
        <v>2559</v>
      </c>
      <c r="Z8285" s="5" t="s">
        <v>13</v>
      </c>
      <c r="AA8285" s="5"/>
    </row>
    <row r="8286" spans="1:27" ht="12" customHeight="1" x14ac:dyDescent="0.15">
      <c r="A8286" s="1" t="s">
        <v>2087</v>
      </c>
      <c r="B8286" s="1" t="s">
        <v>112</v>
      </c>
      <c r="C8286" s="1" t="s">
        <v>9</v>
      </c>
      <c r="D8286" s="1" t="s">
        <v>2528</v>
      </c>
      <c r="E8286" s="1" t="s">
        <v>10</v>
      </c>
      <c r="F8286" s="1" t="s">
        <v>2105</v>
      </c>
      <c r="G8286" s="1" t="s">
        <v>12</v>
      </c>
      <c r="H8286" s="1" t="s">
        <v>13</v>
      </c>
      <c r="I8286">
        <v>11832</v>
      </c>
      <c r="J8286">
        <v>12003</v>
      </c>
      <c r="K8286">
        <v>9499</v>
      </c>
      <c r="L8286">
        <v>10927</v>
      </c>
      <c r="M8286">
        <v>10822</v>
      </c>
      <c r="N8286">
        <v>9789</v>
      </c>
      <c r="O8286">
        <v>11307</v>
      </c>
      <c r="P8286">
        <v>11252</v>
      </c>
      <c r="Q8286">
        <v>12191</v>
      </c>
      <c r="R8286">
        <v>11460</v>
      </c>
      <c r="S8286">
        <v>9585</v>
      </c>
      <c r="T8286">
        <v>11228</v>
      </c>
      <c r="U8286">
        <v>12096</v>
      </c>
      <c r="V8286" s="1" t="s">
        <v>4523</v>
      </c>
      <c r="W8286" s="1" t="s">
        <v>2551</v>
      </c>
      <c r="X8286" s="5" t="s">
        <v>4542</v>
      </c>
      <c r="Y8286" s="5" t="s">
        <v>2553</v>
      </c>
      <c r="Z8286" s="5" t="s">
        <v>13</v>
      </c>
      <c r="AA8286" s="5"/>
    </row>
    <row r="8287" spans="1:27" ht="12" customHeight="1" x14ac:dyDescent="0.15">
      <c r="A8287" s="1" t="s">
        <v>2087</v>
      </c>
      <c r="B8287" s="1" t="s">
        <v>112</v>
      </c>
      <c r="C8287" s="1" t="s">
        <v>15</v>
      </c>
      <c r="D8287" s="1" t="s">
        <v>2528</v>
      </c>
      <c r="E8287" s="1" t="s">
        <v>10</v>
      </c>
      <c r="F8287" s="1" t="s">
        <v>2105</v>
      </c>
      <c r="G8287" s="1" t="s">
        <v>16</v>
      </c>
      <c r="H8287" s="1" t="s">
        <v>13</v>
      </c>
      <c r="I8287">
        <v>113</v>
      </c>
      <c r="J8287">
        <v>130</v>
      </c>
      <c r="K8287">
        <v>97</v>
      </c>
      <c r="L8287">
        <v>124</v>
      </c>
      <c r="M8287">
        <v>399</v>
      </c>
      <c r="N8287">
        <v>119</v>
      </c>
      <c r="O8287">
        <v>149</v>
      </c>
      <c r="P8287">
        <v>91</v>
      </c>
      <c r="Q8287">
        <v>179</v>
      </c>
      <c r="R8287">
        <v>119</v>
      </c>
      <c r="S8287">
        <v>103</v>
      </c>
      <c r="T8287">
        <v>119</v>
      </c>
      <c r="U8287">
        <v>142</v>
      </c>
      <c r="V8287" s="1" t="s">
        <v>4523</v>
      </c>
      <c r="W8287" s="1" t="s">
        <v>2551</v>
      </c>
      <c r="X8287" s="5" t="s">
        <v>4542</v>
      </c>
      <c r="Y8287" s="5" t="s">
        <v>2555</v>
      </c>
      <c r="Z8287" s="5" t="s">
        <v>2582</v>
      </c>
      <c r="AA8287" s="5"/>
    </row>
    <row r="8288" spans="1:27" ht="12" customHeight="1" x14ac:dyDescent="0.15">
      <c r="A8288" s="1" t="s">
        <v>2087</v>
      </c>
      <c r="B8288" s="1" t="s">
        <v>112</v>
      </c>
      <c r="C8288" s="1" t="s">
        <v>17</v>
      </c>
      <c r="D8288" s="1" t="s">
        <v>2528</v>
      </c>
      <c r="E8288" s="1" t="s">
        <v>10</v>
      </c>
      <c r="F8288" s="1" t="s">
        <v>2105</v>
      </c>
      <c r="G8288" s="1" t="s">
        <v>18</v>
      </c>
      <c r="H8288" s="1" t="s">
        <v>13</v>
      </c>
      <c r="I8288">
        <v>0</v>
      </c>
      <c r="J8288">
        <v>0</v>
      </c>
      <c r="K8288">
        <v>0</v>
      </c>
      <c r="L8288">
        <v>0</v>
      </c>
      <c r="M8288">
        <v>0</v>
      </c>
      <c r="N8288">
        <v>0</v>
      </c>
      <c r="O8288">
        <v>0</v>
      </c>
      <c r="P8288">
        <v>0</v>
      </c>
      <c r="Q8288">
        <v>0</v>
      </c>
      <c r="R8288">
        <v>0</v>
      </c>
      <c r="S8288">
        <v>0</v>
      </c>
      <c r="T8288">
        <v>0</v>
      </c>
      <c r="U8288">
        <v>0</v>
      </c>
      <c r="V8288" s="1" t="s">
        <v>4523</v>
      </c>
      <c r="W8288" s="1" t="s">
        <v>2551</v>
      </c>
      <c r="X8288" s="5" t="s">
        <v>4542</v>
      </c>
      <c r="Y8288" s="5" t="s">
        <v>2556</v>
      </c>
      <c r="Z8288" s="5" t="s">
        <v>2582</v>
      </c>
      <c r="AA8288" s="5"/>
    </row>
    <row r="8289" spans="1:27" ht="12" customHeight="1" x14ac:dyDescent="0.15">
      <c r="A8289" s="1" t="s">
        <v>2087</v>
      </c>
      <c r="B8289" s="1" t="s">
        <v>112</v>
      </c>
      <c r="C8289" s="1" t="s">
        <v>19</v>
      </c>
      <c r="D8289" s="1" t="s">
        <v>2528</v>
      </c>
      <c r="E8289" s="1" t="s">
        <v>10</v>
      </c>
      <c r="F8289" s="1" t="s">
        <v>2105</v>
      </c>
      <c r="G8289" s="1" t="s">
        <v>242</v>
      </c>
      <c r="H8289" s="1" t="s">
        <v>13</v>
      </c>
      <c r="I8289">
        <v>11784</v>
      </c>
      <c r="J8289">
        <v>11867</v>
      </c>
      <c r="K8289">
        <v>9700</v>
      </c>
      <c r="L8289">
        <v>10734</v>
      </c>
      <c r="M8289">
        <v>10295</v>
      </c>
      <c r="N8289">
        <v>10020</v>
      </c>
      <c r="O8289">
        <v>10790</v>
      </c>
      <c r="P8289">
        <v>11020</v>
      </c>
      <c r="Q8289">
        <v>11427</v>
      </c>
      <c r="R8289">
        <v>10975</v>
      </c>
      <c r="S8289">
        <v>10426</v>
      </c>
      <c r="T8289">
        <v>11280</v>
      </c>
      <c r="U8289">
        <v>12207</v>
      </c>
      <c r="V8289" s="1" t="s">
        <v>4523</v>
      </c>
      <c r="W8289" s="1" t="s">
        <v>2551</v>
      </c>
      <c r="X8289" s="5" t="s">
        <v>4542</v>
      </c>
      <c r="Y8289" s="5" t="s">
        <v>2557</v>
      </c>
      <c r="Z8289" s="5" t="s">
        <v>13</v>
      </c>
      <c r="AA8289" s="5"/>
    </row>
    <row r="8290" spans="1:27" ht="12" customHeight="1" x14ac:dyDescent="0.15">
      <c r="A8290" s="1" t="s">
        <v>2087</v>
      </c>
      <c r="B8290" s="1" t="s">
        <v>112</v>
      </c>
      <c r="C8290" s="1" t="s">
        <v>21</v>
      </c>
      <c r="D8290" s="1" t="s">
        <v>2528</v>
      </c>
      <c r="E8290" s="1" t="s">
        <v>10</v>
      </c>
      <c r="F8290" s="1" t="s">
        <v>2105</v>
      </c>
      <c r="G8290" s="1" t="s">
        <v>245</v>
      </c>
      <c r="H8290" s="1" t="s">
        <v>306</v>
      </c>
      <c r="I8290">
        <v>4007562</v>
      </c>
      <c r="J8290">
        <v>3878724</v>
      </c>
      <c r="K8290">
        <v>3359898</v>
      </c>
      <c r="L8290">
        <v>3836757</v>
      </c>
      <c r="M8290">
        <v>3644115</v>
      </c>
      <c r="N8290">
        <v>3664535</v>
      </c>
      <c r="O8290">
        <v>3771080</v>
      </c>
      <c r="P8290">
        <v>3916901</v>
      </c>
      <c r="Q8290">
        <v>4251290</v>
      </c>
      <c r="R8290">
        <v>4057579</v>
      </c>
      <c r="S8290">
        <v>3727678</v>
      </c>
      <c r="T8290">
        <v>4212761</v>
      </c>
      <c r="U8290">
        <v>4415854</v>
      </c>
      <c r="V8290" s="1" t="s">
        <v>4523</v>
      </c>
      <c r="W8290" s="1" t="s">
        <v>2551</v>
      </c>
      <c r="X8290" s="5" t="s">
        <v>4542</v>
      </c>
      <c r="Y8290" s="5" t="s">
        <v>2740</v>
      </c>
      <c r="Z8290" s="5" t="s">
        <v>2788</v>
      </c>
      <c r="AA8290" s="5"/>
    </row>
    <row r="8291" spans="1:27" ht="12" customHeight="1" x14ac:dyDescent="0.15">
      <c r="A8291" s="1" t="s">
        <v>2087</v>
      </c>
      <c r="B8291" s="1" t="s">
        <v>112</v>
      </c>
      <c r="C8291" s="1" t="s">
        <v>23</v>
      </c>
      <c r="D8291" s="1" t="s">
        <v>2528</v>
      </c>
      <c r="E8291" s="1" t="s">
        <v>10</v>
      </c>
      <c r="F8291" s="1" t="s">
        <v>2105</v>
      </c>
      <c r="G8291" s="1" t="s">
        <v>22</v>
      </c>
      <c r="H8291" s="1" t="s">
        <v>13</v>
      </c>
      <c r="I8291">
        <v>243</v>
      </c>
      <c r="J8291">
        <v>316</v>
      </c>
      <c r="K8291">
        <v>183</v>
      </c>
      <c r="L8291">
        <v>188</v>
      </c>
      <c r="M8291">
        <v>448</v>
      </c>
      <c r="N8291">
        <v>184</v>
      </c>
      <c r="O8291">
        <v>267</v>
      </c>
      <c r="P8291">
        <v>186</v>
      </c>
      <c r="Q8291">
        <v>201</v>
      </c>
      <c r="R8291">
        <v>295</v>
      </c>
      <c r="S8291">
        <v>195</v>
      </c>
      <c r="T8291">
        <v>264</v>
      </c>
      <c r="U8291">
        <v>281</v>
      </c>
      <c r="V8291" s="1" t="s">
        <v>4523</v>
      </c>
      <c r="W8291" s="1" t="s">
        <v>2551</v>
      </c>
      <c r="X8291" s="5" t="s">
        <v>4542</v>
      </c>
      <c r="Y8291" s="5" t="s">
        <v>2558</v>
      </c>
      <c r="Z8291" s="5" t="s">
        <v>2582</v>
      </c>
      <c r="AA8291" s="5"/>
    </row>
    <row r="8292" spans="1:27" ht="12" customHeight="1" x14ac:dyDescent="0.15">
      <c r="A8292" s="1" t="s">
        <v>2087</v>
      </c>
      <c r="B8292" s="1" t="s">
        <v>112</v>
      </c>
      <c r="C8292" s="1" t="s">
        <v>77</v>
      </c>
      <c r="D8292" s="1" t="s">
        <v>2528</v>
      </c>
      <c r="E8292" s="1" t="s">
        <v>10</v>
      </c>
      <c r="F8292" s="1" t="s">
        <v>2105</v>
      </c>
      <c r="G8292" s="1" t="s">
        <v>24</v>
      </c>
      <c r="H8292" s="1" t="s">
        <v>13</v>
      </c>
      <c r="I8292">
        <v>11578</v>
      </c>
      <c r="J8292">
        <v>11523</v>
      </c>
      <c r="K8292">
        <v>11231</v>
      </c>
      <c r="L8292">
        <v>11355</v>
      </c>
      <c r="M8292">
        <v>11829</v>
      </c>
      <c r="N8292">
        <v>11528</v>
      </c>
      <c r="O8292">
        <v>11924</v>
      </c>
      <c r="P8292">
        <v>12059</v>
      </c>
      <c r="Q8292">
        <v>12641</v>
      </c>
      <c r="R8292">
        <v>12947</v>
      </c>
      <c r="S8292">
        <v>12010</v>
      </c>
      <c r="T8292">
        <v>11812</v>
      </c>
      <c r="U8292">
        <v>11555</v>
      </c>
      <c r="V8292" s="1" t="s">
        <v>4523</v>
      </c>
      <c r="W8292" s="1" t="s">
        <v>2551</v>
      </c>
      <c r="X8292" s="5" t="s">
        <v>4542</v>
      </c>
      <c r="Y8292" s="5" t="s">
        <v>2559</v>
      </c>
      <c r="Z8292" s="5" t="s">
        <v>13</v>
      </c>
      <c r="AA8292" s="5"/>
    </row>
    <row r="8293" spans="1:27" ht="12" customHeight="1" x14ac:dyDescent="0.15">
      <c r="A8293" s="1" t="s">
        <v>2087</v>
      </c>
      <c r="B8293" s="1" t="s">
        <v>114</v>
      </c>
      <c r="C8293" s="1" t="s">
        <v>9</v>
      </c>
      <c r="D8293" s="1" t="s">
        <v>2528</v>
      </c>
      <c r="E8293" s="1" t="s">
        <v>10</v>
      </c>
      <c r="F8293" s="1" t="s">
        <v>2106</v>
      </c>
      <c r="G8293" s="1" t="s">
        <v>12</v>
      </c>
      <c r="H8293" s="1" t="s">
        <v>13</v>
      </c>
      <c r="I8293">
        <v>9085</v>
      </c>
      <c r="J8293">
        <v>8234</v>
      </c>
      <c r="K8293">
        <v>7328</v>
      </c>
      <c r="L8293">
        <v>8262</v>
      </c>
      <c r="M8293">
        <v>8536</v>
      </c>
      <c r="N8293">
        <v>7350</v>
      </c>
      <c r="O8293">
        <v>8462</v>
      </c>
      <c r="P8293">
        <v>8400</v>
      </c>
      <c r="Q8293">
        <v>8163</v>
      </c>
      <c r="R8293">
        <v>7924</v>
      </c>
      <c r="S8293">
        <v>7413</v>
      </c>
      <c r="T8293">
        <v>8172</v>
      </c>
      <c r="U8293">
        <v>8325</v>
      </c>
      <c r="V8293" s="1" t="s">
        <v>4523</v>
      </c>
      <c r="W8293" s="1" t="s">
        <v>2551</v>
      </c>
      <c r="X8293" s="5" t="s">
        <v>4543</v>
      </c>
      <c r="Y8293" s="5" t="s">
        <v>2553</v>
      </c>
      <c r="Z8293" s="5" t="s">
        <v>13</v>
      </c>
      <c r="AA8293" s="5"/>
    </row>
    <row r="8294" spans="1:27" ht="12" customHeight="1" x14ac:dyDescent="0.15">
      <c r="A8294" s="1" t="s">
        <v>2087</v>
      </c>
      <c r="B8294" s="1" t="s">
        <v>114</v>
      </c>
      <c r="C8294" s="1" t="s">
        <v>15</v>
      </c>
      <c r="D8294" s="1" t="s">
        <v>2528</v>
      </c>
      <c r="E8294" s="1" t="s">
        <v>10</v>
      </c>
      <c r="F8294" s="1" t="s">
        <v>2106</v>
      </c>
      <c r="G8294" s="1" t="s">
        <v>16</v>
      </c>
      <c r="H8294" s="1" t="s">
        <v>13</v>
      </c>
      <c r="I8294">
        <v>166</v>
      </c>
      <c r="J8294">
        <v>163</v>
      </c>
      <c r="K8294">
        <v>164</v>
      </c>
      <c r="L8294">
        <v>170</v>
      </c>
      <c r="M8294">
        <v>175</v>
      </c>
      <c r="N8294">
        <v>173</v>
      </c>
      <c r="O8294">
        <v>177</v>
      </c>
      <c r="P8294">
        <v>176</v>
      </c>
      <c r="Q8294">
        <v>186</v>
      </c>
      <c r="R8294">
        <v>155</v>
      </c>
      <c r="S8294">
        <v>185</v>
      </c>
      <c r="T8294">
        <v>44</v>
      </c>
      <c r="U8294">
        <v>51</v>
      </c>
      <c r="V8294" s="1" t="s">
        <v>4523</v>
      </c>
      <c r="W8294" s="1" t="s">
        <v>2551</v>
      </c>
      <c r="X8294" s="5" t="s">
        <v>4543</v>
      </c>
      <c r="Y8294" s="5" t="s">
        <v>2555</v>
      </c>
      <c r="Z8294" s="5" t="s">
        <v>2582</v>
      </c>
      <c r="AA8294" s="5"/>
    </row>
    <row r="8295" spans="1:27" ht="12" customHeight="1" x14ac:dyDescent="0.15">
      <c r="A8295" s="1" t="s">
        <v>2087</v>
      </c>
      <c r="B8295" s="1" t="s">
        <v>114</v>
      </c>
      <c r="C8295" s="1" t="s">
        <v>17</v>
      </c>
      <c r="D8295" s="1" t="s">
        <v>2528</v>
      </c>
      <c r="E8295" s="1" t="s">
        <v>10</v>
      </c>
      <c r="F8295" s="1" t="s">
        <v>2106</v>
      </c>
      <c r="G8295" s="1" t="s">
        <v>18</v>
      </c>
      <c r="H8295" s="1" t="s">
        <v>13</v>
      </c>
      <c r="I8295">
        <v>97</v>
      </c>
      <c r="J8295">
        <v>97</v>
      </c>
      <c r="K8295">
        <v>97</v>
      </c>
      <c r="L8295">
        <v>97</v>
      </c>
      <c r="M8295">
        <v>97</v>
      </c>
      <c r="N8295">
        <v>97</v>
      </c>
      <c r="O8295">
        <v>97</v>
      </c>
      <c r="P8295">
        <v>97</v>
      </c>
      <c r="Q8295">
        <v>97</v>
      </c>
      <c r="R8295">
        <v>97</v>
      </c>
      <c r="S8295">
        <v>97</v>
      </c>
      <c r="T8295">
        <v>0</v>
      </c>
      <c r="U8295">
        <v>0</v>
      </c>
      <c r="V8295" s="1" t="s">
        <v>4523</v>
      </c>
      <c r="W8295" s="1" t="s">
        <v>2551</v>
      </c>
      <c r="X8295" s="5" t="s">
        <v>4543</v>
      </c>
      <c r="Y8295" s="5" t="s">
        <v>2556</v>
      </c>
      <c r="Z8295" s="5" t="s">
        <v>2582</v>
      </c>
      <c r="AA8295" s="5"/>
    </row>
    <row r="8296" spans="1:27" ht="12" customHeight="1" x14ac:dyDescent="0.15">
      <c r="A8296" s="1" t="s">
        <v>2087</v>
      </c>
      <c r="B8296" s="1" t="s">
        <v>114</v>
      </c>
      <c r="C8296" s="1" t="s">
        <v>19</v>
      </c>
      <c r="D8296" s="1" t="s">
        <v>2528</v>
      </c>
      <c r="E8296" s="1" t="s">
        <v>10</v>
      </c>
      <c r="F8296" s="1" t="s">
        <v>2106</v>
      </c>
      <c r="G8296" s="1" t="s">
        <v>242</v>
      </c>
      <c r="H8296" s="1" t="s">
        <v>13</v>
      </c>
      <c r="I8296">
        <v>9202</v>
      </c>
      <c r="J8296">
        <v>8173</v>
      </c>
      <c r="K8296">
        <v>7399</v>
      </c>
      <c r="L8296">
        <v>8108</v>
      </c>
      <c r="M8296">
        <v>8427</v>
      </c>
      <c r="N8296">
        <v>7678</v>
      </c>
      <c r="O8296">
        <v>8655</v>
      </c>
      <c r="P8296">
        <v>8310</v>
      </c>
      <c r="Q8296">
        <v>8421</v>
      </c>
      <c r="R8296">
        <v>8336</v>
      </c>
      <c r="S8296">
        <v>7315</v>
      </c>
      <c r="T8296">
        <v>8246</v>
      </c>
      <c r="U8296">
        <v>8682</v>
      </c>
      <c r="V8296" s="1" t="s">
        <v>4523</v>
      </c>
      <c r="W8296" s="1" t="s">
        <v>2551</v>
      </c>
      <c r="X8296" s="5" t="s">
        <v>4543</v>
      </c>
      <c r="Y8296" s="5" t="s">
        <v>2557</v>
      </c>
      <c r="Z8296" s="5" t="s">
        <v>13</v>
      </c>
      <c r="AA8296" s="5"/>
    </row>
    <row r="8297" spans="1:27" ht="12" customHeight="1" x14ac:dyDescent="0.15">
      <c r="A8297" s="1" t="s">
        <v>2087</v>
      </c>
      <c r="B8297" s="1" t="s">
        <v>114</v>
      </c>
      <c r="C8297" s="1" t="s">
        <v>21</v>
      </c>
      <c r="D8297" s="1" t="s">
        <v>2528</v>
      </c>
      <c r="E8297" s="1" t="s">
        <v>10</v>
      </c>
      <c r="F8297" s="1" t="s">
        <v>2106</v>
      </c>
      <c r="G8297" s="1" t="s">
        <v>245</v>
      </c>
      <c r="H8297" s="1" t="s">
        <v>306</v>
      </c>
      <c r="I8297">
        <v>6805691</v>
      </c>
      <c r="J8297">
        <v>6205452</v>
      </c>
      <c r="K8297">
        <v>5692493</v>
      </c>
      <c r="L8297">
        <v>6441214</v>
      </c>
      <c r="M8297">
        <v>6868030</v>
      </c>
      <c r="N8297">
        <v>5905320</v>
      </c>
      <c r="O8297">
        <v>6836663</v>
      </c>
      <c r="P8297">
        <v>6974621</v>
      </c>
      <c r="Q8297">
        <v>6959202</v>
      </c>
      <c r="R8297">
        <v>7185516</v>
      </c>
      <c r="S8297">
        <v>6122743</v>
      </c>
      <c r="T8297">
        <v>6853345</v>
      </c>
      <c r="U8297">
        <v>7103365</v>
      </c>
      <c r="V8297" s="1" t="s">
        <v>4523</v>
      </c>
      <c r="W8297" s="1" t="s">
        <v>2551</v>
      </c>
      <c r="X8297" s="5" t="s">
        <v>4543</v>
      </c>
      <c r="Y8297" s="5" t="s">
        <v>2740</v>
      </c>
      <c r="Z8297" s="5" t="s">
        <v>2788</v>
      </c>
      <c r="AA8297" s="5"/>
    </row>
    <row r="8298" spans="1:27" ht="12" customHeight="1" x14ac:dyDescent="0.15">
      <c r="A8298" s="1" t="s">
        <v>2087</v>
      </c>
      <c r="B8298" s="1" t="s">
        <v>114</v>
      </c>
      <c r="C8298" s="1" t="s">
        <v>23</v>
      </c>
      <c r="D8298" s="1" t="s">
        <v>2528</v>
      </c>
      <c r="E8298" s="1" t="s">
        <v>10</v>
      </c>
      <c r="F8298" s="1" t="s">
        <v>2106</v>
      </c>
      <c r="G8298" s="1" t="s">
        <v>22</v>
      </c>
      <c r="H8298" s="1" t="s">
        <v>13</v>
      </c>
      <c r="I8298">
        <v>0</v>
      </c>
      <c r="J8298">
        <v>0</v>
      </c>
      <c r="K8298">
        <v>0</v>
      </c>
      <c r="L8298">
        <v>0</v>
      </c>
      <c r="M8298">
        <v>0</v>
      </c>
      <c r="N8298">
        <v>0</v>
      </c>
      <c r="O8298">
        <v>0</v>
      </c>
      <c r="P8298">
        <v>0</v>
      </c>
      <c r="Q8298">
        <v>0</v>
      </c>
      <c r="R8298">
        <v>0</v>
      </c>
      <c r="S8298">
        <v>0</v>
      </c>
      <c r="T8298">
        <v>0</v>
      </c>
      <c r="U8298">
        <v>0</v>
      </c>
      <c r="V8298" s="1" t="s">
        <v>4523</v>
      </c>
      <c r="W8298" s="1" t="s">
        <v>2551</v>
      </c>
      <c r="X8298" s="5" t="s">
        <v>4543</v>
      </c>
      <c r="Y8298" s="5" t="s">
        <v>2558</v>
      </c>
      <c r="Z8298" s="5" t="s">
        <v>2582</v>
      </c>
      <c r="AA8298" s="5"/>
    </row>
    <row r="8299" spans="1:27" ht="12" customHeight="1" x14ac:dyDescent="0.15">
      <c r="A8299" s="1" t="s">
        <v>2087</v>
      </c>
      <c r="B8299" s="1" t="s">
        <v>114</v>
      </c>
      <c r="C8299" s="1" t="s">
        <v>77</v>
      </c>
      <c r="D8299" s="1" t="s">
        <v>2528</v>
      </c>
      <c r="E8299" s="1" t="s">
        <v>10</v>
      </c>
      <c r="F8299" s="1" t="s">
        <v>2106</v>
      </c>
      <c r="G8299" s="1" t="s">
        <v>24</v>
      </c>
      <c r="H8299" s="1" t="s">
        <v>13</v>
      </c>
      <c r="I8299">
        <v>6902</v>
      </c>
      <c r="J8299">
        <v>7009</v>
      </c>
      <c r="K8299">
        <v>6966</v>
      </c>
      <c r="L8299">
        <v>7170</v>
      </c>
      <c r="M8299">
        <v>7401</v>
      </c>
      <c r="N8299">
        <v>7134</v>
      </c>
      <c r="O8299">
        <v>7005</v>
      </c>
      <c r="P8299">
        <v>7151</v>
      </c>
      <c r="Q8299">
        <v>6973</v>
      </c>
      <c r="R8299">
        <v>6428</v>
      </c>
      <c r="S8299">
        <v>6610</v>
      </c>
      <c r="T8299">
        <v>6540</v>
      </c>
      <c r="U8299">
        <v>6196</v>
      </c>
      <c r="V8299" s="1" t="s">
        <v>4523</v>
      </c>
      <c r="W8299" s="1" t="s">
        <v>2551</v>
      </c>
      <c r="X8299" s="5" t="s">
        <v>4543</v>
      </c>
      <c r="Y8299" s="5" t="s">
        <v>2559</v>
      </c>
      <c r="Z8299" s="5" t="s">
        <v>13</v>
      </c>
      <c r="AA8299" s="5"/>
    </row>
    <row r="8300" spans="1:27" ht="12" customHeight="1" x14ac:dyDescent="0.15">
      <c r="A8300" s="1" t="s">
        <v>2087</v>
      </c>
      <c r="B8300" s="1" t="s">
        <v>57</v>
      </c>
      <c r="C8300" s="1" t="s">
        <v>9</v>
      </c>
      <c r="D8300" s="1" t="s">
        <v>2528</v>
      </c>
      <c r="E8300" s="1" t="s">
        <v>10</v>
      </c>
      <c r="F8300" s="1" t="s">
        <v>2107</v>
      </c>
      <c r="G8300" s="1" t="s">
        <v>12</v>
      </c>
      <c r="H8300" s="1" t="s">
        <v>13</v>
      </c>
      <c r="I8300">
        <v>6382</v>
      </c>
      <c r="J8300">
        <v>6780</v>
      </c>
      <c r="K8300">
        <v>6788</v>
      </c>
      <c r="L8300">
        <v>7129</v>
      </c>
      <c r="M8300">
        <v>7197</v>
      </c>
      <c r="N8300">
        <v>6904</v>
      </c>
      <c r="O8300">
        <v>6986</v>
      </c>
      <c r="P8300">
        <v>7343</v>
      </c>
      <c r="Q8300">
        <v>7469</v>
      </c>
      <c r="R8300">
        <v>7129</v>
      </c>
      <c r="S8300">
        <v>6161</v>
      </c>
      <c r="T8300">
        <v>6477</v>
      </c>
      <c r="U8300">
        <v>6275</v>
      </c>
      <c r="V8300" s="1" t="s">
        <v>4523</v>
      </c>
      <c r="W8300" s="1" t="s">
        <v>2551</v>
      </c>
      <c r="X8300" s="5" t="s">
        <v>4544</v>
      </c>
      <c r="Y8300" s="5" t="s">
        <v>2553</v>
      </c>
      <c r="Z8300" s="5" t="s">
        <v>13</v>
      </c>
      <c r="AA8300" s="5"/>
    </row>
    <row r="8301" spans="1:27" ht="12" customHeight="1" x14ac:dyDescent="0.15">
      <c r="A8301" s="1" t="s">
        <v>2087</v>
      </c>
      <c r="B8301" s="1" t="s">
        <v>57</v>
      </c>
      <c r="C8301" s="1" t="s">
        <v>15</v>
      </c>
      <c r="D8301" s="1" t="s">
        <v>2528</v>
      </c>
      <c r="E8301" s="1" t="s">
        <v>10</v>
      </c>
      <c r="F8301" s="1" t="s">
        <v>2107</v>
      </c>
      <c r="G8301" s="1" t="s">
        <v>16</v>
      </c>
      <c r="H8301" s="1" t="s">
        <v>13</v>
      </c>
      <c r="I8301">
        <v>107</v>
      </c>
      <c r="J8301">
        <v>104</v>
      </c>
      <c r="K8301">
        <v>198</v>
      </c>
      <c r="L8301">
        <v>87</v>
      </c>
      <c r="M8301">
        <v>102</v>
      </c>
      <c r="N8301">
        <v>116</v>
      </c>
      <c r="O8301">
        <v>105</v>
      </c>
      <c r="P8301">
        <v>124</v>
      </c>
      <c r="Q8301">
        <v>130</v>
      </c>
      <c r="R8301">
        <v>106</v>
      </c>
      <c r="S8301">
        <v>106</v>
      </c>
      <c r="T8301">
        <v>90</v>
      </c>
      <c r="U8301">
        <v>122</v>
      </c>
      <c r="V8301" s="1" t="s">
        <v>4523</v>
      </c>
      <c r="W8301" s="1" t="s">
        <v>2551</v>
      </c>
      <c r="X8301" s="5" t="s">
        <v>4544</v>
      </c>
      <c r="Y8301" s="5" t="s">
        <v>2555</v>
      </c>
      <c r="Z8301" s="5" t="s">
        <v>2582</v>
      </c>
      <c r="AA8301" s="5"/>
    </row>
    <row r="8302" spans="1:27" ht="12" customHeight="1" x14ac:dyDescent="0.15">
      <c r="A8302" s="1" t="s">
        <v>2087</v>
      </c>
      <c r="B8302" s="1" t="s">
        <v>57</v>
      </c>
      <c r="C8302" s="1" t="s">
        <v>17</v>
      </c>
      <c r="D8302" s="1" t="s">
        <v>2528</v>
      </c>
      <c r="E8302" s="1" t="s">
        <v>10</v>
      </c>
      <c r="F8302" s="1" t="s">
        <v>2107</v>
      </c>
      <c r="G8302" s="1" t="s">
        <v>18</v>
      </c>
      <c r="H8302" s="1" t="s">
        <v>13</v>
      </c>
      <c r="I8302">
        <v>266</v>
      </c>
      <c r="J8302">
        <v>268</v>
      </c>
      <c r="K8302">
        <v>231</v>
      </c>
      <c r="L8302">
        <v>315</v>
      </c>
      <c r="M8302">
        <v>289</v>
      </c>
      <c r="N8302">
        <v>264</v>
      </c>
      <c r="O8302">
        <v>288</v>
      </c>
      <c r="P8302">
        <v>279</v>
      </c>
      <c r="Q8302">
        <v>292</v>
      </c>
      <c r="R8302">
        <v>269</v>
      </c>
      <c r="S8302">
        <v>229</v>
      </c>
      <c r="T8302">
        <v>239</v>
      </c>
      <c r="U8302">
        <v>309</v>
      </c>
      <c r="V8302" s="1" t="s">
        <v>4523</v>
      </c>
      <c r="W8302" s="1" t="s">
        <v>2551</v>
      </c>
      <c r="X8302" s="5" t="s">
        <v>4544</v>
      </c>
      <c r="Y8302" s="5" t="s">
        <v>2556</v>
      </c>
      <c r="Z8302" s="5" t="s">
        <v>2582</v>
      </c>
      <c r="AA8302" s="5"/>
    </row>
    <row r="8303" spans="1:27" ht="12" customHeight="1" x14ac:dyDescent="0.15">
      <c r="A8303" s="1" t="s">
        <v>2087</v>
      </c>
      <c r="B8303" s="1" t="s">
        <v>57</v>
      </c>
      <c r="C8303" s="1" t="s">
        <v>19</v>
      </c>
      <c r="D8303" s="1" t="s">
        <v>2528</v>
      </c>
      <c r="E8303" s="1" t="s">
        <v>10</v>
      </c>
      <c r="F8303" s="1" t="s">
        <v>2107</v>
      </c>
      <c r="G8303" s="1" t="s">
        <v>242</v>
      </c>
      <c r="H8303" s="1" t="s">
        <v>13</v>
      </c>
      <c r="I8303">
        <v>5453</v>
      </c>
      <c r="J8303">
        <v>5662</v>
      </c>
      <c r="K8303">
        <v>5117</v>
      </c>
      <c r="L8303">
        <v>5550</v>
      </c>
      <c r="M8303">
        <v>5492</v>
      </c>
      <c r="N8303">
        <v>5280</v>
      </c>
      <c r="O8303">
        <v>5656</v>
      </c>
      <c r="P8303">
        <v>5878</v>
      </c>
      <c r="Q8303">
        <v>5570</v>
      </c>
      <c r="R8303">
        <v>5505</v>
      </c>
      <c r="S8303">
        <v>4541</v>
      </c>
      <c r="T8303">
        <v>4689</v>
      </c>
      <c r="U8303">
        <v>5158</v>
      </c>
      <c r="V8303" s="1" t="s">
        <v>4523</v>
      </c>
      <c r="W8303" s="1" t="s">
        <v>2551</v>
      </c>
      <c r="X8303" s="5" t="s">
        <v>4544</v>
      </c>
      <c r="Y8303" s="5" t="s">
        <v>2557</v>
      </c>
      <c r="Z8303" s="5" t="s">
        <v>13</v>
      </c>
      <c r="AA8303" s="5"/>
    </row>
    <row r="8304" spans="1:27" ht="12" customHeight="1" x14ac:dyDescent="0.15">
      <c r="A8304" s="1" t="s">
        <v>2087</v>
      </c>
      <c r="B8304" s="1" t="s">
        <v>57</v>
      </c>
      <c r="C8304" s="1" t="s">
        <v>21</v>
      </c>
      <c r="D8304" s="1" t="s">
        <v>2528</v>
      </c>
      <c r="E8304" s="1" t="s">
        <v>10</v>
      </c>
      <c r="F8304" s="1" t="s">
        <v>2107</v>
      </c>
      <c r="G8304" s="1" t="s">
        <v>245</v>
      </c>
      <c r="H8304" s="1" t="s">
        <v>306</v>
      </c>
      <c r="I8304">
        <v>3590839</v>
      </c>
      <c r="J8304">
        <v>3678272</v>
      </c>
      <c r="K8304">
        <v>3335723</v>
      </c>
      <c r="L8304">
        <v>3675533</v>
      </c>
      <c r="M8304">
        <v>3660532</v>
      </c>
      <c r="N8304">
        <v>3587419</v>
      </c>
      <c r="O8304">
        <v>3846084</v>
      </c>
      <c r="P8304">
        <v>4019141</v>
      </c>
      <c r="Q8304">
        <v>3947695</v>
      </c>
      <c r="R8304">
        <v>3811500</v>
      </c>
      <c r="S8304">
        <v>3279896</v>
      </c>
      <c r="T8304">
        <v>3323556</v>
      </c>
      <c r="U8304">
        <v>3614065</v>
      </c>
      <c r="V8304" s="1" t="s">
        <v>4523</v>
      </c>
      <c r="W8304" s="1" t="s">
        <v>2551</v>
      </c>
      <c r="X8304" s="5" t="s">
        <v>4544</v>
      </c>
      <c r="Y8304" s="5" t="s">
        <v>2740</v>
      </c>
      <c r="Z8304" s="5" t="s">
        <v>2788</v>
      </c>
      <c r="AA8304" s="5"/>
    </row>
    <row r="8305" spans="1:27" ht="12" customHeight="1" x14ac:dyDescent="0.15">
      <c r="A8305" s="1" t="s">
        <v>2087</v>
      </c>
      <c r="B8305" s="1" t="s">
        <v>57</v>
      </c>
      <c r="C8305" s="1" t="s">
        <v>23</v>
      </c>
      <c r="D8305" s="1" t="s">
        <v>2528</v>
      </c>
      <c r="E8305" s="1" t="s">
        <v>10</v>
      </c>
      <c r="F8305" s="1" t="s">
        <v>2107</v>
      </c>
      <c r="G8305" s="1" t="s">
        <v>22</v>
      </c>
      <c r="H8305" s="1" t="s">
        <v>13</v>
      </c>
      <c r="I8305">
        <v>1257</v>
      </c>
      <c r="J8305">
        <v>1205</v>
      </c>
      <c r="K8305">
        <v>1360</v>
      </c>
      <c r="L8305">
        <v>1513</v>
      </c>
      <c r="M8305">
        <v>1435</v>
      </c>
      <c r="N8305">
        <v>1276</v>
      </c>
      <c r="O8305">
        <v>1309</v>
      </c>
      <c r="P8305">
        <v>1508</v>
      </c>
      <c r="Q8305">
        <v>1440</v>
      </c>
      <c r="R8305">
        <v>1457</v>
      </c>
      <c r="S8305">
        <v>1221</v>
      </c>
      <c r="T8305">
        <v>1286</v>
      </c>
      <c r="U8305">
        <v>1340</v>
      </c>
      <c r="V8305" s="1" t="s">
        <v>4523</v>
      </c>
      <c r="W8305" s="1" t="s">
        <v>2551</v>
      </c>
      <c r="X8305" s="5" t="s">
        <v>4544</v>
      </c>
      <c r="Y8305" s="5" t="s">
        <v>2558</v>
      </c>
      <c r="Z8305" s="5" t="s">
        <v>2582</v>
      </c>
      <c r="AA8305" s="5"/>
    </row>
    <row r="8306" spans="1:27" ht="12" customHeight="1" x14ac:dyDescent="0.15">
      <c r="A8306" s="1" t="s">
        <v>2087</v>
      </c>
      <c r="B8306" s="1" t="s">
        <v>57</v>
      </c>
      <c r="C8306" s="1" t="s">
        <v>77</v>
      </c>
      <c r="D8306" s="1" t="s">
        <v>2528</v>
      </c>
      <c r="E8306" s="1" t="s">
        <v>10</v>
      </c>
      <c r="F8306" s="1" t="s">
        <v>2107</v>
      </c>
      <c r="G8306" s="1" t="s">
        <v>24</v>
      </c>
      <c r="H8306" s="1" t="s">
        <v>13</v>
      </c>
      <c r="I8306">
        <v>7081</v>
      </c>
      <c r="J8306">
        <v>6769</v>
      </c>
      <c r="K8306">
        <v>6990</v>
      </c>
      <c r="L8306">
        <v>6847</v>
      </c>
      <c r="M8306">
        <v>6877</v>
      </c>
      <c r="N8306">
        <v>7048</v>
      </c>
      <c r="O8306">
        <v>6809</v>
      </c>
      <c r="P8306">
        <v>6592</v>
      </c>
      <c r="Q8306">
        <v>6862</v>
      </c>
      <c r="R8306">
        <v>6799</v>
      </c>
      <c r="S8306">
        <v>6618</v>
      </c>
      <c r="T8306">
        <v>6968</v>
      </c>
      <c r="U8306">
        <v>6470</v>
      </c>
      <c r="V8306" s="1" t="s">
        <v>4523</v>
      </c>
      <c r="W8306" s="1" t="s">
        <v>2551</v>
      </c>
      <c r="X8306" s="5" t="s">
        <v>4544</v>
      </c>
      <c r="Y8306" s="5" t="s">
        <v>2559</v>
      </c>
      <c r="Z8306" s="5" t="s">
        <v>13</v>
      </c>
      <c r="AA8306" s="5"/>
    </row>
    <row r="8307" spans="1:27" ht="12" customHeight="1" x14ac:dyDescent="0.15">
      <c r="A8307" s="1" t="s">
        <v>2087</v>
      </c>
      <c r="B8307" s="1" t="s">
        <v>61</v>
      </c>
      <c r="C8307" s="1" t="s">
        <v>9</v>
      </c>
      <c r="D8307" s="1" t="s">
        <v>2528</v>
      </c>
      <c r="E8307" s="1" t="s">
        <v>10</v>
      </c>
      <c r="F8307" s="1" t="s">
        <v>2108</v>
      </c>
      <c r="G8307" s="1" t="s">
        <v>12</v>
      </c>
      <c r="H8307" s="1" t="s">
        <v>13</v>
      </c>
      <c r="I8307">
        <v>2832</v>
      </c>
      <c r="J8307">
        <v>3068</v>
      </c>
      <c r="K8307">
        <v>2535</v>
      </c>
      <c r="L8307">
        <v>2828</v>
      </c>
      <c r="M8307">
        <v>2951</v>
      </c>
      <c r="N8307">
        <v>2680</v>
      </c>
      <c r="O8307">
        <v>2756</v>
      </c>
      <c r="P8307">
        <v>2814</v>
      </c>
      <c r="Q8307">
        <v>3138</v>
      </c>
      <c r="R8307">
        <v>2872</v>
      </c>
      <c r="S8307">
        <v>2191</v>
      </c>
      <c r="T8307">
        <v>2406</v>
      </c>
      <c r="U8307">
        <v>2567</v>
      </c>
      <c r="V8307" s="1" t="s">
        <v>4523</v>
      </c>
      <c r="W8307" s="1" t="s">
        <v>2551</v>
      </c>
      <c r="X8307" s="5" t="s">
        <v>4545</v>
      </c>
      <c r="Y8307" s="5" t="s">
        <v>2553</v>
      </c>
      <c r="Z8307" s="5" t="s">
        <v>13</v>
      </c>
      <c r="AA8307" s="5"/>
    </row>
    <row r="8308" spans="1:27" ht="12" customHeight="1" x14ac:dyDescent="0.15">
      <c r="A8308" s="1" t="s">
        <v>2087</v>
      </c>
      <c r="B8308" s="1" t="s">
        <v>61</v>
      </c>
      <c r="C8308" s="1" t="s">
        <v>15</v>
      </c>
      <c r="D8308" s="1" t="s">
        <v>2528</v>
      </c>
      <c r="E8308" s="1" t="s">
        <v>10</v>
      </c>
      <c r="F8308" s="1" t="s">
        <v>2108</v>
      </c>
      <c r="G8308" s="1" t="s">
        <v>16</v>
      </c>
      <c r="H8308" s="1" t="s">
        <v>13</v>
      </c>
      <c r="I8308">
        <v>336</v>
      </c>
      <c r="J8308">
        <v>304</v>
      </c>
      <c r="K8308">
        <v>285</v>
      </c>
      <c r="L8308">
        <v>298</v>
      </c>
      <c r="M8308">
        <v>277</v>
      </c>
      <c r="N8308">
        <v>255</v>
      </c>
      <c r="O8308">
        <v>476</v>
      </c>
      <c r="P8308">
        <v>152</v>
      </c>
      <c r="Q8308">
        <v>225</v>
      </c>
      <c r="R8308">
        <v>363</v>
      </c>
      <c r="S8308">
        <v>203</v>
      </c>
      <c r="T8308">
        <v>236</v>
      </c>
      <c r="U8308">
        <v>297</v>
      </c>
      <c r="V8308" s="1" t="s">
        <v>4523</v>
      </c>
      <c r="W8308" s="1" t="s">
        <v>2551</v>
      </c>
      <c r="X8308" s="5" t="s">
        <v>4545</v>
      </c>
      <c r="Y8308" s="5" t="s">
        <v>2555</v>
      </c>
      <c r="Z8308" s="5" t="s">
        <v>2582</v>
      </c>
      <c r="AA8308" s="5"/>
    </row>
    <row r="8309" spans="1:27" ht="12" customHeight="1" x14ac:dyDescent="0.15">
      <c r="A8309" s="1" t="s">
        <v>2087</v>
      </c>
      <c r="B8309" s="1" t="s">
        <v>61</v>
      </c>
      <c r="C8309" s="1" t="s">
        <v>17</v>
      </c>
      <c r="D8309" s="1" t="s">
        <v>2528</v>
      </c>
      <c r="E8309" s="1" t="s">
        <v>10</v>
      </c>
      <c r="F8309" s="1" t="s">
        <v>2108</v>
      </c>
      <c r="G8309" s="1" t="s">
        <v>18</v>
      </c>
      <c r="H8309" s="1" t="s">
        <v>13</v>
      </c>
      <c r="I8309">
        <v>34</v>
      </c>
      <c r="J8309">
        <v>42</v>
      </c>
      <c r="K8309">
        <v>42</v>
      </c>
      <c r="L8309">
        <v>39</v>
      </c>
      <c r="M8309">
        <v>34</v>
      </c>
      <c r="N8309">
        <v>30</v>
      </c>
      <c r="O8309">
        <v>32</v>
      </c>
      <c r="P8309">
        <v>40</v>
      </c>
      <c r="Q8309">
        <v>35</v>
      </c>
      <c r="R8309">
        <v>48</v>
      </c>
      <c r="S8309">
        <v>18</v>
      </c>
      <c r="T8309">
        <v>27</v>
      </c>
      <c r="U8309">
        <v>22</v>
      </c>
      <c r="V8309" s="1" t="s">
        <v>4523</v>
      </c>
      <c r="W8309" s="1" t="s">
        <v>2551</v>
      </c>
      <c r="X8309" s="5" t="s">
        <v>4545</v>
      </c>
      <c r="Y8309" s="5" t="s">
        <v>2556</v>
      </c>
      <c r="Z8309" s="5" t="s">
        <v>2582</v>
      </c>
      <c r="AA8309" s="5"/>
    </row>
    <row r="8310" spans="1:27" ht="12" customHeight="1" x14ac:dyDescent="0.15">
      <c r="A8310" s="1" t="s">
        <v>2087</v>
      </c>
      <c r="B8310" s="1" t="s">
        <v>61</v>
      </c>
      <c r="C8310" s="1" t="s">
        <v>19</v>
      </c>
      <c r="D8310" s="1" t="s">
        <v>2528</v>
      </c>
      <c r="E8310" s="1" t="s">
        <v>10</v>
      </c>
      <c r="F8310" s="1" t="s">
        <v>2108</v>
      </c>
      <c r="G8310" s="1" t="s">
        <v>242</v>
      </c>
      <c r="H8310" s="1" t="s">
        <v>13</v>
      </c>
      <c r="I8310">
        <v>3080</v>
      </c>
      <c r="J8310">
        <v>3203</v>
      </c>
      <c r="K8310">
        <v>2740</v>
      </c>
      <c r="L8310">
        <v>3053</v>
      </c>
      <c r="M8310">
        <v>3125</v>
      </c>
      <c r="N8310">
        <v>2863</v>
      </c>
      <c r="O8310">
        <v>3198</v>
      </c>
      <c r="P8310">
        <v>2952</v>
      </c>
      <c r="Q8310">
        <v>3177</v>
      </c>
      <c r="R8310">
        <v>3183</v>
      </c>
      <c r="S8310">
        <v>2452</v>
      </c>
      <c r="T8310">
        <v>2502</v>
      </c>
      <c r="U8310">
        <v>2800</v>
      </c>
      <c r="V8310" s="1" t="s">
        <v>4523</v>
      </c>
      <c r="W8310" s="1" t="s">
        <v>2551</v>
      </c>
      <c r="X8310" s="5" t="s">
        <v>4545</v>
      </c>
      <c r="Y8310" s="5" t="s">
        <v>2557</v>
      </c>
      <c r="Z8310" s="5" t="s">
        <v>13</v>
      </c>
      <c r="AA8310" s="5"/>
    </row>
    <row r="8311" spans="1:27" ht="12" customHeight="1" x14ac:dyDescent="0.15">
      <c r="A8311" s="1" t="s">
        <v>2087</v>
      </c>
      <c r="B8311" s="1" t="s">
        <v>61</v>
      </c>
      <c r="C8311" s="1" t="s">
        <v>21</v>
      </c>
      <c r="D8311" s="1" t="s">
        <v>2528</v>
      </c>
      <c r="E8311" s="1" t="s">
        <v>10</v>
      </c>
      <c r="F8311" s="1" t="s">
        <v>2108</v>
      </c>
      <c r="G8311" s="1" t="s">
        <v>245</v>
      </c>
      <c r="H8311" s="1" t="s">
        <v>306</v>
      </c>
      <c r="I8311">
        <v>2913027</v>
      </c>
      <c r="J8311">
        <v>2954293</v>
      </c>
      <c r="K8311">
        <v>2532240</v>
      </c>
      <c r="L8311">
        <v>2998144</v>
      </c>
      <c r="M8311">
        <v>3096896</v>
      </c>
      <c r="N8311">
        <v>2798460</v>
      </c>
      <c r="O8311">
        <v>3166860</v>
      </c>
      <c r="P8311">
        <v>3043883</v>
      </c>
      <c r="Q8311">
        <v>3311967</v>
      </c>
      <c r="R8311">
        <v>3126876</v>
      </c>
      <c r="S8311">
        <v>2537965</v>
      </c>
      <c r="T8311">
        <v>2640410</v>
      </c>
      <c r="U8311">
        <v>2895572</v>
      </c>
      <c r="V8311" s="1" t="s">
        <v>4523</v>
      </c>
      <c r="W8311" s="1" t="s">
        <v>2551</v>
      </c>
      <c r="X8311" s="5" t="s">
        <v>4545</v>
      </c>
      <c r="Y8311" s="5" t="s">
        <v>2740</v>
      </c>
      <c r="Z8311" s="5" t="s">
        <v>2788</v>
      </c>
      <c r="AA8311" s="5"/>
    </row>
    <row r="8312" spans="1:27" ht="12" customHeight="1" x14ac:dyDescent="0.15">
      <c r="A8312" s="1" t="s">
        <v>2087</v>
      </c>
      <c r="B8312" s="1" t="s">
        <v>61</v>
      </c>
      <c r="C8312" s="1" t="s">
        <v>23</v>
      </c>
      <c r="D8312" s="1" t="s">
        <v>2528</v>
      </c>
      <c r="E8312" s="1" t="s">
        <v>10</v>
      </c>
      <c r="F8312" s="1" t="s">
        <v>2108</v>
      </c>
      <c r="G8312" s="1" t="s">
        <v>22</v>
      </c>
      <c r="H8312" s="1" t="s">
        <v>13</v>
      </c>
      <c r="I8312">
        <v>1</v>
      </c>
      <c r="J8312">
        <v>1</v>
      </c>
      <c r="K8312">
        <v>0</v>
      </c>
      <c r="L8312">
        <v>0</v>
      </c>
      <c r="M8312">
        <v>0</v>
      </c>
      <c r="N8312">
        <v>0</v>
      </c>
      <c r="O8312">
        <v>1</v>
      </c>
      <c r="P8312">
        <v>0</v>
      </c>
      <c r="Q8312">
        <v>0</v>
      </c>
      <c r="R8312">
        <v>5</v>
      </c>
      <c r="S8312">
        <v>0</v>
      </c>
      <c r="T8312">
        <v>0</v>
      </c>
      <c r="U8312">
        <v>0</v>
      </c>
      <c r="V8312" s="1" t="s">
        <v>4523</v>
      </c>
      <c r="W8312" s="1" t="s">
        <v>2551</v>
      </c>
      <c r="X8312" s="5" t="s">
        <v>4545</v>
      </c>
      <c r="Y8312" s="5" t="s">
        <v>2558</v>
      </c>
      <c r="Z8312" s="5" t="s">
        <v>2582</v>
      </c>
      <c r="AA8312" s="5"/>
    </row>
    <row r="8313" spans="1:27" ht="12" customHeight="1" x14ac:dyDescent="0.15">
      <c r="A8313" s="1" t="s">
        <v>2087</v>
      </c>
      <c r="B8313" s="1" t="s">
        <v>61</v>
      </c>
      <c r="C8313" s="1" t="s">
        <v>77</v>
      </c>
      <c r="D8313" s="1" t="s">
        <v>2528</v>
      </c>
      <c r="E8313" s="1" t="s">
        <v>10</v>
      </c>
      <c r="F8313" s="1" t="s">
        <v>2108</v>
      </c>
      <c r="G8313" s="1" t="s">
        <v>24</v>
      </c>
      <c r="H8313" s="1" t="s">
        <v>13</v>
      </c>
      <c r="I8313">
        <v>3428</v>
      </c>
      <c r="J8313">
        <v>3549</v>
      </c>
      <c r="K8313">
        <v>3552</v>
      </c>
      <c r="L8313">
        <v>3553</v>
      </c>
      <c r="M8313">
        <v>3589</v>
      </c>
      <c r="N8313">
        <v>3611</v>
      </c>
      <c r="O8313">
        <v>3612</v>
      </c>
      <c r="P8313">
        <v>3576</v>
      </c>
      <c r="Q8313">
        <v>3711</v>
      </c>
      <c r="R8313">
        <v>3691</v>
      </c>
      <c r="S8313">
        <v>3232</v>
      </c>
      <c r="T8313">
        <v>3319</v>
      </c>
      <c r="U8313">
        <v>3329</v>
      </c>
      <c r="V8313" s="1" t="s">
        <v>4523</v>
      </c>
      <c r="W8313" s="1" t="s">
        <v>2551</v>
      </c>
      <c r="X8313" s="5" t="s">
        <v>4545</v>
      </c>
      <c r="Y8313" s="5" t="s">
        <v>2559</v>
      </c>
      <c r="Z8313" s="5" t="s">
        <v>13</v>
      </c>
      <c r="AA8313" s="5"/>
    </row>
    <row r="8314" spans="1:27" ht="12" customHeight="1" x14ac:dyDescent="0.15">
      <c r="A8314" s="1" t="s">
        <v>2087</v>
      </c>
      <c r="B8314" s="1" t="s">
        <v>154</v>
      </c>
      <c r="C8314" s="1" t="s">
        <v>9</v>
      </c>
      <c r="D8314" s="1" t="s">
        <v>2528</v>
      </c>
      <c r="E8314" s="1" t="s">
        <v>10</v>
      </c>
      <c r="F8314" s="1" t="s">
        <v>2109</v>
      </c>
      <c r="G8314" s="1" t="s">
        <v>12</v>
      </c>
      <c r="H8314" s="1" t="s">
        <v>13</v>
      </c>
      <c r="I8314">
        <v>10738</v>
      </c>
      <c r="J8314">
        <v>10779</v>
      </c>
      <c r="K8314">
        <v>10276</v>
      </c>
      <c r="L8314">
        <v>10439</v>
      </c>
      <c r="M8314">
        <v>10429</v>
      </c>
      <c r="N8314">
        <v>8984</v>
      </c>
      <c r="O8314">
        <v>10516</v>
      </c>
      <c r="P8314">
        <v>10594</v>
      </c>
      <c r="Q8314">
        <v>10546</v>
      </c>
      <c r="R8314">
        <v>10386</v>
      </c>
      <c r="S8314">
        <v>9712</v>
      </c>
      <c r="T8314">
        <v>9292</v>
      </c>
      <c r="U8314">
        <v>10448</v>
      </c>
      <c r="V8314" s="1" t="s">
        <v>4523</v>
      </c>
      <c r="W8314" s="1" t="s">
        <v>2551</v>
      </c>
      <c r="X8314" s="5" t="s">
        <v>4546</v>
      </c>
      <c r="Y8314" s="5" t="s">
        <v>2553</v>
      </c>
      <c r="Z8314" s="5" t="s">
        <v>13</v>
      </c>
      <c r="AA8314" s="5"/>
    </row>
    <row r="8315" spans="1:27" ht="12" customHeight="1" x14ac:dyDescent="0.15">
      <c r="A8315" s="1" t="s">
        <v>2087</v>
      </c>
      <c r="B8315" s="1" t="s">
        <v>154</v>
      </c>
      <c r="C8315" s="1" t="s">
        <v>15</v>
      </c>
      <c r="D8315" s="1" t="s">
        <v>2528</v>
      </c>
      <c r="E8315" s="1" t="s">
        <v>10</v>
      </c>
      <c r="F8315" s="1" t="s">
        <v>2109</v>
      </c>
      <c r="G8315" s="1" t="s">
        <v>16</v>
      </c>
      <c r="H8315" s="1" t="s">
        <v>13</v>
      </c>
      <c r="I8315">
        <v>4357</v>
      </c>
      <c r="J8315">
        <v>4359</v>
      </c>
      <c r="K8315">
        <v>3852</v>
      </c>
      <c r="L8315">
        <v>4363</v>
      </c>
      <c r="M8315">
        <v>4029</v>
      </c>
      <c r="N8315">
        <v>3783</v>
      </c>
      <c r="O8315">
        <v>4104</v>
      </c>
      <c r="P8315">
        <v>4194</v>
      </c>
      <c r="Q8315">
        <v>3979</v>
      </c>
      <c r="R8315">
        <v>4025</v>
      </c>
      <c r="S8315">
        <v>3602</v>
      </c>
      <c r="T8315">
        <v>4608</v>
      </c>
      <c r="U8315">
        <v>4151</v>
      </c>
      <c r="V8315" s="1" t="s">
        <v>4523</v>
      </c>
      <c r="W8315" s="1" t="s">
        <v>2551</v>
      </c>
      <c r="X8315" s="5" t="s">
        <v>4546</v>
      </c>
      <c r="Y8315" s="5" t="s">
        <v>2555</v>
      </c>
      <c r="Z8315" s="5" t="s">
        <v>2582</v>
      </c>
      <c r="AA8315" s="5"/>
    </row>
    <row r="8316" spans="1:27" ht="12" customHeight="1" x14ac:dyDescent="0.15">
      <c r="A8316" s="1" t="s">
        <v>2087</v>
      </c>
      <c r="B8316" s="1" t="s">
        <v>154</v>
      </c>
      <c r="C8316" s="1" t="s">
        <v>17</v>
      </c>
      <c r="D8316" s="1" t="s">
        <v>2528</v>
      </c>
      <c r="E8316" s="1" t="s">
        <v>10</v>
      </c>
      <c r="F8316" s="1" t="s">
        <v>2109</v>
      </c>
      <c r="G8316" s="1" t="s">
        <v>18</v>
      </c>
      <c r="H8316" s="1" t="s">
        <v>13</v>
      </c>
      <c r="I8316">
        <v>1124</v>
      </c>
      <c r="J8316">
        <v>1073</v>
      </c>
      <c r="K8316">
        <v>980</v>
      </c>
      <c r="L8316">
        <v>1003</v>
      </c>
      <c r="M8316">
        <v>877</v>
      </c>
      <c r="N8316">
        <v>709</v>
      </c>
      <c r="O8316">
        <v>926</v>
      </c>
      <c r="P8316">
        <v>1051</v>
      </c>
      <c r="Q8316">
        <v>1089</v>
      </c>
      <c r="R8316">
        <v>972</v>
      </c>
      <c r="S8316">
        <v>914</v>
      </c>
      <c r="T8316">
        <v>818</v>
      </c>
      <c r="U8316">
        <v>939</v>
      </c>
      <c r="V8316" s="1" t="s">
        <v>4523</v>
      </c>
      <c r="W8316" s="1" t="s">
        <v>2551</v>
      </c>
      <c r="X8316" s="5" t="s">
        <v>4546</v>
      </c>
      <c r="Y8316" s="5" t="s">
        <v>2556</v>
      </c>
      <c r="Z8316" s="5" t="s">
        <v>2582</v>
      </c>
      <c r="AA8316" s="5"/>
    </row>
    <row r="8317" spans="1:27" ht="12" customHeight="1" x14ac:dyDescent="0.15">
      <c r="A8317" s="1" t="s">
        <v>2087</v>
      </c>
      <c r="B8317" s="1" t="s">
        <v>154</v>
      </c>
      <c r="C8317" s="1" t="s">
        <v>19</v>
      </c>
      <c r="D8317" s="1" t="s">
        <v>2528</v>
      </c>
      <c r="E8317" s="1" t="s">
        <v>10</v>
      </c>
      <c r="F8317" s="1" t="s">
        <v>2109</v>
      </c>
      <c r="G8317" s="1" t="s">
        <v>242</v>
      </c>
      <c r="H8317" s="1" t="s">
        <v>13</v>
      </c>
      <c r="I8317">
        <v>13158</v>
      </c>
      <c r="J8317">
        <v>13376</v>
      </c>
      <c r="K8317">
        <v>11948</v>
      </c>
      <c r="L8317">
        <v>12811</v>
      </c>
      <c r="M8317">
        <v>12715</v>
      </c>
      <c r="N8317">
        <v>11926</v>
      </c>
      <c r="O8317">
        <v>12358</v>
      </c>
      <c r="P8317">
        <v>12320</v>
      </c>
      <c r="Q8317">
        <v>13155</v>
      </c>
      <c r="R8317">
        <v>13754</v>
      </c>
      <c r="S8317">
        <v>11435</v>
      </c>
      <c r="T8317">
        <v>12612</v>
      </c>
      <c r="U8317">
        <v>13027</v>
      </c>
      <c r="V8317" s="1" t="s">
        <v>4523</v>
      </c>
      <c r="W8317" s="1" t="s">
        <v>2551</v>
      </c>
      <c r="X8317" s="5" t="s">
        <v>4546</v>
      </c>
      <c r="Y8317" s="5" t="s">
        <v>2557</v>
      </c>
      <c r="Z8317" s="5" t="s">
        <v>13</v>
      </c>
      <c r="AA8317" s="5"/>
    </row>
    <row r="8318" spans="1:27" ht="12" customHeight="1" x14ac:dyDescent="0.15">
      <c r="A8318" s="1" t="s">
        <v>2087</v>
      </c>
      <c r="B8318" s="1" t="s">
        <v>154</v>
      </c>
      <c r="C8318" s="1" t="s">
        <v>21</v>
      </c>
      <c r="D8318" s="1" t="s">
        <v>2528</v>
      </c>
      <c r="E8318" s="1" t="s">
        <v>10</v>
      </c>
      <c r="F8318" s="1" t="s">
        <v>2109</v>
      </c>
      <c r="G8318" s="1" t="s">
        <v>245</v>
      </c>
      <c r="H8318" s="1" t="s">
        <v>306</v>
      </c>
      <c r="I8318">
        <v>8254754</v>
      </c>
      <c r="J8318">
        <v>8880047</v>
      </c>
      <c r="K8318">
        <v>7466716</v>
      </c>
      <c r="L8318">
        <v>8420003</v>
      </c>
      <c r="M8318">
        <v>8244039</v>
      </c>
      <c r="N8318">
        <v>7961053</v>
      </c>
      <c r="O8318">
        <v>8393043</v>
      </c>
      <c r="P8318">
        <v>8478600</v>
      </c>
      <c r="Q8318">
        <v>9057670</v>
      </c>
      <c r="R8318">
        <v>9534538</v>
      </c>
      <c r="S8318">
        <v>7728717</v>
      </c>
      <c r="T8318">
        <v>8367620</v>
      </c>
      <c r="U8318">
        <v>8931154</v>
      </c>
      <c r="V8318" s="1" t="s">
        <v>4523</v>
      </c>
      <c r="W8318" s="1" t="s">
        <v>2551</v>
      </c>
      <c r="X8318" s="5" t="s">
        <v>4546</v>
      </c>
      <c r="Y8318" s="5" t="s">
        <v>2740</v>
      </c>
      <c r="Z8318" s="5" t="s">
        <v>2788</v>
      </c>
      <c r="AA8318" s="5"/>
    </row>
    <row r="8319" spans="1:27" ht="12" customHeight="1" x14ac:dyDescent="0.15">
      <c r="A8319" s="1" t="s">
        <v>2087</v>
      </c>
      <c r="B8319" s="1" t="s">
        <v>154</v>
      </c>
      <c r="C8319" s="1" t="s">
        <v>23</v>
      </c>
      <c r="D8319" s="1" t="s">
        <v>2528</v>
      </c>
      <c r="E8319" s="1" t="s">
        <v>10</v>
      </c>
      <c r="F8319" s="1" t="s">
        <v>2109</v>
      </c>
      <c r="G8319" s="1" t="s">
        <v>22</v>
      </c>
      <c r="H8319" s="1" t="s">
        <v>13</v>
      </c>
      <c r="I8319">
        <v>721</v>
      </c>
      <c r="J8319">
        <v>680</v>
      </c>
      <c r="K8319">
        <v>860</v>
      </c>
      <c r="L8319">
        <v>903</v>
      </c>
      <c r="M8319">
        <v>848</v>
      </c>
      <c r="N8319">
        <v>829</v>
      </c>
      <c r="O8319">
        <v>833</v>
      </c>
      <c r="P8319">
        <v>645</v>
      </c>
      <c r="Q8319">
        <v>689</v>
      </c>
      <c r="R8319">
        <v>603</v>
      </c>
      <c r="S8319">
        <v>540</v>
      </c>
      <c r="T8319">
        <v>531</v>
      </c>
      <c r="U8319">
        <v>553</v>
      </c>
      <c r="V8319" s="1" t="s">
        <v>4523</v>
      </c>
      <c r="W8319" s="1" t="s">
        <v>2551</v>
      </c>
      <c r="X8319" s="5" t="s">
        <v>4546</v>
      </c>
      <c r="Y8319" s="5" t="s">
        <v>2558</v>
      </c>
      <c r="Z8319" s="5" t="s">
        <v>2582</v>
      </c>
      <c r="AA8319" s="5"/>
    </row>
    <row r="8320" spans="1:27" ht="12" customHeight="1" x14ac:dyDescent="0.15">
      <c r="A8320" s="1" t="s">
        <v>2087</v>
      </c>
      <c r="B8320" s="1" t="s">
        <v>154</v>
      </c>
      <c r="C8320" s="1" t="s">
        <v>77</v>
      </c>
      <c r="D8320" s="1" t="s">
        <v>2528</v>
      </c>
      <c r="E8320" s="1" t="s">
        <v>10</v>
      </c>
      <c r="F8320" s="1" t="s">
        <v>2109</v>
      </c>
      <c r="G8320" s="1" t="s">
        <v>24</v>
      </c>
      <c r="H8320" s="1" t="s">
        <v>13</v>
      </c>
      <c r="I8320">
        <v>14402</v>
      </c>
      <c r="J8320">
        <v>14402</v>
      </c>
      <c r="K8320">
        <v>14744</v>
      </c>
      <c r="L8320">
        <v>14841</v>
      </c>
      <c r="M8320">
        <v>14875</v>
      </c>
      <c r="N8320">
        <v>14184</v>
      </c>
      <c r="O8320">
        <v>14693</v>
      </c>
      <c r="P8320">
        <v>15471</v>
      </c>
      <c r="Q8320">
        <v>15095</v>
      </c>
      <c r="R8320">
        <v>14179</v>
      </c>
      <c r="S8320">
        <v>14729</v>
      </c>
      <c r="T8320">
        <v>14667</v>
      </c>
      <c r="U8320">
        <v>14752</v>
      </c>
      <c r="V8320" s="1" t="s">
        <v>4523</v>
      </c>
      <c r="W8320" s="1" t="s">
        <v>2551</v>
      </c>
      <c r="X8320" s="5" t="s">
        <v>4546</v>
      </c>
      <c r="Y8320" s="5" t="s">
        <v>2559</v>
      </c>
      <c r="Z8320" s="5" t="s">
        <v>13</v>
      </c>
      <c r="AA8320" s="5"/>
    </row>
    <row r="8321" spans="1:27" ht="12" customHeight="1" x14ac:dyDescent="0.15">
      <c r="A8321" s="1" t="s">
        <v>2087</v>
      </c>
      <c r="B8321" s="1" t="s">
        <v>156</v>
      </c>
      <c r="C8321" s="1" t="s">
        <v>9</v>
      </c>
      <c r="D8321" s="1" t="s">
        <v>2528</v>
      </c>
      <c r="E8321" s="1" t="s">
        <v>10</v>
      </c>
      <c r="F8321" s="1" t="s">
        <v>2110</v>
      </c>
      <c r="G8321" s="1" t="s">
        <v>12</v>
      </c>
      <c r="H8321" s="1" t="s">
        <v>13</v>
      </c>
      <c r="I8321">
        <v>5961</v>
      </c>
      <c r="J8321">
        <v>5054</v>
      </c>
      <c r="K8321">
        <v>5067</v>
      </c>
      <c r="L8321">
        <v>5843</v>
      </c>
      <c r="M8321">
        <v>5857</v>
      </c>
      <c r="N8321">
        <v>5463</v>
      </c>
      <c r="O8321">
        <v>6129</v>
      </c>
      <c r="P8321">
        <v>5898</v>
      </c>
      <c r="Q8321">
        <v>6256</v>
      </c>
      <c r="R8321">
        <v>5769</v>
      </c>
      <c r="S8321">
        <v>5141</v>
      </c>
      <c r="T8321">
        <v>5405</v>
      </c>
      <c r="U8321">
        <v>6240</v>
      </c>
      <c r="V8321" s="1" t="s">
        <v>4523</v>
      </c>
      <c r="W8321" s="1" t="s">
        <v>2551</v>
      </c>
      <c r="X8321" s="5" t="s">
        <v>4547</v>
      </c>
      <c r="Y8321" s="5" t="s">
        <v>2553</v>
      </c>
      <c r="Z8321" s="5" t="s">
        <v>13</v>
      </c>
      <c r="AA8321" s="5"/>
    </row>
    <row r="8322" spans="1:27" ht="12" customHeight="1" x14ac:dyDescent="0.15">
      <c r="A8322" s="1" t="s">
        <v>2087</v>
      </c>
      <c r="B8322" s="1" t="s">
        <v>156</v>
      </c>
      <c r="C8322" s="1" t="s">
        <v>15</v>
      </c>
      <c r="D8322" s="1" t="s">
        <v>2528</v>
      </c>
      <c r="E8322" s="1" t="s">
        <v>10</v>
      </c>
      <c r="F8322" s="1" t="s">
        <v>2110</v>
      </c>
      <c r="G8322" s="1" t="s">
        <v>16</v>
      </c>
      <c r="H8322" s="1" t="s">
        <v>13</v>
      </c>
      <c r="I8322">
        <v>79</v>
      </c>
      <c r="J8322">
        <v>106</v>
      </c>
      <c r="K8322">
        <v>105</v>
      </c>
      <c r="L8322">
        <v>99</v>
      </c>
      <c r="M8322">
        <v>103</v>
      </c>
      <c r="N8322">
        <v>87</v>
      </c>
      <c r="O8322">
        <v>87</v>
      </c>
      <c r="P8322">
        <v>97</v>
      </c>
      <c r="Q8322">
        <v>90</v>
      </c>
      <c r="R8322">
        <v>97</v>
      </c>
      <c r="S8322">
        <v>94</v>
      </c>
      <c r="T8322">
        <v>93</v>
      </c>
      <c r="U8322">
        <v>71</v>
      </c>
      <c r="V8322" s="1" t="s">
        <v>4523</v>
      </c>
      <c r="W8322" s="1" t="s">
        <v>2551</v>
      </c>
      <c r="X8322" s="5" t="s">
        <v>4547</v>
      </c>
      <c r="Y8322" s="5" t="s">
        <v>2555</v>
      </c>
      <c r="Z8322" s="5" t="s">
        <v>2582</v>
      </c>
      <c r="AA8322" s="5"/>
    </row>
    <row r="8323" spans="1:27" ht="12" customHeight="1" x14ac:dyDescent="0.15">
      <c r="A8323" s="1" t="s">
        <v>2087</v>
      </c>
      <c r="B8323" s="1" t="s">
        <v>156</v>
      </c>
      <c r="C8323" s="1" t="s">
        <v>17</v>
      </c>
      <c r="D8323" s="1" t="s">
        <v>2528</v>
      </c>
      <c r="E8323" s="1" t="s">
        <v>10</v>
      </c>
      <c r="F8323" s="1" t="s">
        <v>2110</v>
      </c>
      <c r="G8323" s="1" t="s">
        <v>18</v>
      </c>
      <c r="H8323" s="1" t="s">
        <v>13</v>
      </c>
      <c r="I8323">
        <v>0</v>
      </c>
      <c r="J8323">
        <v>0</v>
      </c>
      <c r="K8323">
        <v>0</v>
      </c>
      <c r="L8323">
        <v>0</v>
      </c>
      <c r="M8323">
        <v>0</v>
      </c>
      <c r="N8323">
        <v>0</v>
      </c>
      <c r="O8323">
        <v>0</v>
      </c>
      <c r="P8323">
        <v>0</v>
      </c>
      <c r="Q8323">
        <v>0</v>
      </c>
      <c r="R8323">
        <v>0</v>
      </c>
      <c r="S8323">
        <v>0</v>
      </c>
      <c r="T8323">
        <v>0</v>
      </c>
      <c r="U8323">
        <v>0</v>
      </c>
      <c r="V8323" s="1" t="s">
        <v>4523</v>
      </c>
      <c r="W8323" s="1" t="s">
        <v>2551</v>
      </c>
      <c r="X8323" s="5" t="s">
        <v>4547</v>
      </c>
      <c r="Y8323" s="5" t="s">
        <v>2556</v>
      </c>
      <c r="Z8323" s="5" t="s">
        <v>2582</v>
      </c>
      <c r="AA8323" s="5"/>
    </row>
    <row r="8324" spans="1:27" ht="12" customHeight="1" x14ac:dyDescent="0.15">
      <c r="A8324" s="1" t="s">
        <v>2087</v>
      </c>
      <c r="B8324" s="1" t="s">
        <v>156</v>
      </c>
      <c r="C8324" s="1" t="s">
        <v>19</v>
      </c>
      <c r="D8324" s="1" t="s">
        <v>2528</v>
      </c>
      <c r="E8324" s="1" t="s">
        <v>10</v>
      </c>
      <c r="F8324" s="1" t="s">
        <v>2110</v>
      </c>
      <c r="G8324" s="1" t="s">
        <v>242</v>
      </c>
      <c r="H8324" s="1" t="s">
        <v>13</v>
      </c>
      <c r="I8324">
        <v>6057</v>
      </c>
      <c r="J8324">
        <v>5316</v>
      </c>
      <c r="K8324">
        <v>5232</v>
      </c>
      <c r="L8324">
        <v>6047</v>
      </c>
      <c r="M8324">
        <v>5896</v>
      </c>
      <c r="N8324">
        <v>5423</v>
      </c>
      <c r="O8324">
        <v>5951</v>
      </c>
      <c r="P8324">
        <v>5854</v>
      </c>
      <c r="Q8324">
        <v>6264</v>
      </c>
      <c r="R8324">
        <v>5717</v>
      </c>
      <c r="S8324">
        <v>5236</v>
      </c>
      <c r="T8324">
        <v>5206</v>
      </c>
      <c r="U8324">
        <v>5752</v>
      </c>
      <c r="V8324" s="1" t="s">
        <v>4523</v>
      </c>
      <c r="W8324" s="1" t="s">
        <v>2551</v>
      </c>
      <c r="X8324" s="5" t="s">
        <v>4547</v>
      </c>
      <c r="Y8324" s="5" t="s">
        <v>2557</v>
      </c>
      <c r="Z8324" s="5" t="s">
        <v>13</v>
      </c>
      <c r="AA8324" s="5"/>
    </row>
    <row r="8325" spans="1:27" ht="12" customHeight="1" x14ac:dyDescent="0.15">
      <c r="A8325" s="1" t="s">
        <v>2087</v>
      </c>
      <c r="B8325" s="1" t="s">
        <v>156</v>
      </c>
      <c r="C8325" s="1" t="s">
        <v>21</v>
      </c>
      <c r="D8325" s="1" t="s">
        <v>2528</v>
      </c>
      <c r="E8325" s="1" t="s">
        <v>10</v>
      </c>
      <c r="F8325" s="1" t="s">
        <v>2110</v>
      </c>
      <c r="G8325" s="1" t="s">
        <v>245</v>
      </c>
      <c r="H8325" s="1" t="s">
        <v>306</v>
      </c>
      <c r="I8325">
        <v>8024743</v>
      </c>
      <c r="J8325">
        <v>7587275</v>
      </c>
      <c r="K8325">
        <v>6999123</v>
      </c>
      <c r="L8325">
        <v>7708630</v>
      </c>
      <c r="M8325">
        <v>7726609</v>
      </c>
      <c r="N8325">
        <v>6735784</v>
      </c>
      <c r="O8325">
        <v>7892670</v>
      </c>
      <c r="P8325">
        <v>7351827</v>
      </c>
      <c r="Q8325">
        <v>7683547</v>
      </c>
      <c r="R8325">
        <v>7198654</v>
      </c>
      <c r="S8325">
        <v>6420473</v>
      </c>
      <c r="T8325">
        <v>6624224</v>
      </c>
      <c r="U8325">
        <v>7967852</v>
      </c>
      <c r="V8325" s="1" t="s">
        <v>4523</v>
      </c>
      <c r="W8325" s="1" t="s">
        <v>2551</v>
      </c>
      <c r="X8325" s="5" t="s">
        <v>4547</v>
      </c>
      <c r="Y8325" s="5" t="s">
        <v>2740</v>
      </c>
      <c r="Z8325" s="5" t="s">
        <v>2788</v>
      </c>
      <c r="AA8325" s="5"/>
    </row>
    <row r="8326" spans="1:27" ht="12" customHeight="1" x14ac:dyDescent="0.15">
      <c r="A8326" s="1" t="s">
        <v>2087</v>
      </c>
      <c r="B8326" s="1" t="s">
        <v>156</v>
      </c>
      <c r="C8326" s="1" t="s">
        <v>23</v>
      </c>
      <c r="D8326" s="1" t="s">
        <v>2528</v>
      </c>
      <c r="E8326" s="1" t="s">
        <v>10</v>
      </c>
      <c r="F8326" s="1" t="s">
        <v>2110</v>
      </c>
      <c r="G8326" s="1" t="s">
        <v>22</v>
      </c>
      <c r="H8326" s="1" t="s">
        <v>13</v>
      </c>
      <c r="I8326">
        <v>135</v>
      </c>
      <c r="J8326">
        <v>122</v>
      </c>
      <c r="K8326">
        <v>119</v>
      </c>
      <c r="L8326">
        <v>109</v>
      </c>
      <c r="M8326">
        <v>107</v>
      </c>
      <c r="N8326">
        <v>100</v>
      </c>
      <c r="O8326">
        <v>101</v>
      </c>
      <c r="P8326">
        <v>150</v>
      </c>
      <c r="Q8326">
        <v>127</v>
      </c>
      <c r="R8326">
        <v>120</v>
      </c>
      <c r="S8326">
        <v>107</v>
      </c>
      <c r="T8326">
        <v>118</v>
      </c>
      <c r="U8326">
        <v>142</v>
      </c>
      <c r="V8326" s="1" t="s">
        <v>4523</v>
      </c>
      <c r="W8326" s="1" t="s">
        <v>2551</v>
      </c>
      <c r="X8326" s="5" t="s">
        <v>4547</v>
      </c>
      <c r="Y8326" s="5" t="s">
        <v>2558</v>
      </c>
      <c r="Z8326" s="5" t="s">
        <v>2582</v>
      </c>
      <c r="AA8326" s="5"/>
    </row>
    <row r="8327" spans="1:27" ht="12" customHeight="1" x14ac:dyDescent="0.15">
      <c r="A8327" s="1" t="s">
        <v>2087</v>
      </c>
      <c r="B8327" s="1" t="s">
        <v>156</v>
      </c>
      <c r="C8327" s="1" t="s">
        <v>77</v>
      </c>
      <c r="D8327" s="1" t="s">
        <v>2528</v>
      </c>
      <c r="E8327" s="1" t="s">
        <v>10</v>
      </c>
      <c r="F8327" s="1" t="s">
        <v>2110</v>
      </c>
      <c r="G8327" s="1" t="s">
        <v>24</v>
      </c>
      <c r="H8327" s="1" t="s">
        <v>13</v>
      </c>
      <c r="I8327">
        <v>5370</v>
      </c>
      <c r="J8327">
        <v>5105</v>
      </c>
      <c r="K8327">
        <v>4939</v>
      </c>
      <c r="L8327">
        <v>4741</v>
      </c>
      <c r="M8327">
        <v>4709</v>
      </c>
      <c r="N8327">
        <v>4758</v>
      </c>
      <c r="O8327">
        <v>4907</v>
      </c>
      <c r="P8327">
        <v>4902</v>
      </c>
      <c r="Q8327">
        <v>4873</v>
      </c>
      <c r="R8327">
        <v>4916</v>
      </c>
      <c r="S8327">
        <v>4827</v>
      </c>
      <c r="T8327">
        <v>5017</v>
      </c>
      <c r="U8327">
        <v>5438</v>
      </c>
      <c r="V8327" s="1" t="s">
        <v>4523</v>
      </c>
      <c r="W8327" s="1" t="s">
        <v>2551</v>
      </c>
      <c r="X8327" s="5" t="s">
        <v>4547</v>
      </c>
      <c r="Y8327" s="5" t="s">
        <v>2559</v>
      </c>
      <c r="Z8327" s="5" t="s">
        <v>13</v>
      </c>
      <c r="AA8327" s="5"/>
    </row>
    <row r="8328" spans="1:27" ht="12" customHeight="1" x14ac:dyDescent="0.15">
      <c r="A8328" s="1" t="s">
        <v>2087</v>
      </c>
      <c r="B8328" s="1" t="s">
        <v>198</v>
      </c>
      <c r="C8328" s="1" t="s">
        <v>9</v>
      </c>
      <c r="D8328" s="1" t="s">
        <v>2528</v>
      </c>
      <c r="E8328" s="1" t="s">
        <v>10</v>
      </c>
      <c r="F8328" s="1" t="s">
        <v>5105</v>
      </c>
      <c r="G8328" s="1" t="s">
        <v>12</v>
      </c>
      <c r="H8328" s="1" t="s">
        <v>13</v>
      </c>
      <c r="I8328">
        <v>2119</v>
      </c>
      <c r="J8328">
        <v>1690</v>
      </c>
      <c r="K8328">
        <v>1605</v>
      </c>
      <c r="L8328">
        <v>1930</v>
      </c>
      <c r="M8328">
        <v>1722</v>
      </c>
      <c r="N8328">
        <v>1466</v>
      </c>
      <c r="O8328">
        <v>1753</v>
      </c>
      <c r="P8328">
        <v>1542</v>
      </c>
      <c r="Q8328">
        <v>1798</v>
      </c>
      <c r="R8328">
        <v>1674</v>
      </c>
      <c r="S8328">
        <v>1582</v>
      </c>
      <c r="T8328">
        <v>1838</v>
      </c>
      <c r="U8328">
        <v>2034</v>
      </c>
      <c r="V8328" s="1" t="s">
        <v>4523</v>
      </c>
      <c r="W8328" s="1" t="s">
        <v>2551</v>
      </c>
      <c r="X8328" s="5" t="s">
        <v>4548</v>
      </c>
      <c r="Y8328" s="5" t="s">
        <v>2553</v>
      </c>
      <c r="Z8328" s="5" t="s">
        <v>13</v>
      </c>
      <c r="AA8328" s="5"/>
    </row>
    <row r="8329" spans="1:27" ht="12" customHeight="1" x14ac:dyDescent="0.15">
      <c r="A8329" s="1" t="s">
        <v>2087</v>
      </c>
      <c r="B8329" s="1" t="s">
        <v>198</v>
      </c>
      <c r="C8329" s="1" t="s">
        <v>15</v>
      </c>
      <c r="D8329" s="1" t="s">
        <v>2528</v>
      </c>
      <c r="E8329" s="1" t="s">
        <v>10</v>
      </c>
      <c r="F8329" s="1" t="s">
        <v>5105</v>
      </c>
      <c r="G8329" s="1" t="s">
        <v>16</v>
      </c>
      <c r="H8329" s="1" t="s">
        <v>13</v>
      </c>
      <c r="I8329">
        <v>402</v>
      </c>
      <c r="J8329">
        <v>416</v>
      </c>
      <c r="K8329">
        <v>348</v>
      </c>
      <c r="L8329">
        <v>452</v>
      </c>
      <c r="M8329">
        <v>425</v>
      </c>
      <c r="N8329">
        <v>365</v>
      </c>
      <c r="O8329">
        <v>419</v>
      </c>
      <c r="P8329">
        <v>390</v>
      </c>
      <c r="Q8329">
        <v>400</v>
      </c>
      <c r="R8329">
        <v>397</v>
      </c>
      <c r="S8329">
        <v>347</v>
      </c>
      <c r="T8329">
        <v>377</v>
      </c>
      <c r="U8329">
        <v>435</v>
      </c>
      <c r="V8329" s="1" t="s">
        <v>4523</v>
      </c>
      <c r="W8329" s="1" t="s">
        <v>2551</v>
      </c>
      <c r="X8329" s="5" t="s">
        <v>4548</v>
      </c>
      <c r="Y8329" s="5" t="s">
        <v>2555</v>
      </c>
      <c r="Z8329" s="5" t="s">
        <v>2582</v>
      </c>
      <c r="AA8329" s="5"/>
    </row>
    <row r="8330" spans="1:27" ht="12" customHeight="1" x14ac:dyDescent="0.15">
      <c r="A8330" s="1" t="s">
        <v>2087</v>
      </c>
      <c r="B8330" s="1" t="s">
        <v>198</v>
      </c>
      <c r="C8330" s="1" t="s">
        <v>17</v>
      </c>
      <c r="D8330" s="1" t="s">
        <v>2528</v>
      </c>
      <c r="E8330" s="1" t="s">
        <v>10</v>
      </c>
      <c r="F8330" s="1" t="s">
        <v>5105</v>
      </c>
      <c r="G8330" s="1" t="s">
        <v>18</v>
      </c>
      <c r="H8330" s="1" t="s">
        <v>13</v>
      </c>
      <c r="I8330">
        <v>2</v>
      </c>
      <c r="J8330">
        <v>3</v>
      </c>
      <c r="K8330">
        <v>2</v>
      </c>
      <c r="L8330">
        <v>2</v>
      </c>
      <c r="M8330">
        <v>5</v>
      </c>
      <c r="N8330">
        <v>2</v>
      </c>
      <c r="O8330">
        <v>5</v>
      </c>
      <c r="P8330">
        <v>3</v>
      </c>
      <c r="Q8330">
        <v>6</v>
      </c>
      <c r="R8330">
        <v>3</v>
      </c>
      <c r="S8330">
        <v>3</v>
      </c>
      <c r="T8330">
        <v>4</v>
      </c>
      <c r="U8330">
        <v>6</v>
      </c>
      <c r="V8330" s="1" t="s">
        <v>4523</v>
      </c>
      <c r="W8330" s="1" t="s">
        <v>2551</v>
      </c>
      <c r="X8330" s="5" t="s">
        <v>4548</v>
      </c>
      <c r="Y8330" s="5" t="s">
        <v>2556</v>
      </c>
      <c r="Z8330" s="5" t="s">
        <v>2582</v>
      </c>
      <c r="AA8330" s="5"/>
    </row>
    <row r="8331" spans="1:27" ht="12" customHeight="1" x14ac:dyDescent="0.15">
      <c r="A8331" s="1" t="s">
        <v>2087</v>
      </c>
      <c r="B8331" s="1" t="s">
        <v>198</v>
      </c>
      <c r="C8331" s="1" t="s">
        <v>19</v>
      </c>
      <c r="D8331" s="1" t="s">
        <v>2528</v>
      </c>
      <c r="E8331" s="1" t="s">
        <v>10</v>
      </c>
      <c r="F8331" s="1" t="s">
        <v>5105</v>
      </c>
      <c r="G8331" s="1" t="s">
        <v>242</v>
      </c>
      <c r="H8331" s="1" t="s">
        <v>13</v>
      </c>
      <c r="I8331">
        <v>2714</v>
      </c>
      <c r="J8331">
        <v>1917</v>
      </c>
      <c r="K8331">
        <v>1689</v>
      </c>
      <c r="L8331">
        <v>1933</v>
      </c>
      <c r="M8331">
        <v>2162</v>
      </c>
      <c r="N8331">
        <v>1822</v>
      </c>
      <c r="O8331">
        <v>2355</v>
      </c>
      <c r="P8331">
        <v>1952</v>
      </c>
      <c r="Q8331">
        <v>2030</v>
      </c>
      <c r="R8331">
        <v>1999</v>
      </c>
      <c r="S8331">
        <v>1874</v>
      </c>
      <c r="T8331">
        <v>2329</v>
      </c>
      <c r="U8331">
        <v>2820</v>
      </c>
      <c r="V8331" s="1" t="s">
        <v>4523</v>
      </c>
      <c r="W8331" s="1" t="s">
        <v>2551</v>
      </c>
      <c r="X8331" s="5" t="s">
        <v>4548</v>
      </c>
      <c r="Y8331" s="5" t="s">
        <v>2557</v>
      </c>
      <c r="Z8331" s="5" t="s">
        <v>13</v>
      </c>
      <c r="AA8331" s="5"/>
    </row>
    <row r="8332" spans="1:27" ht="12" customHeight="1" x14ac:dyDescent="0.15">
      <c r="A8332" s="1" t="s">
        <v>2087</v>
      </c>
      <c r="B8332" s="1" t="s">
        <v>198</v>
      </c>
      <c r="C8332" s="1" t="s">
        <v>21</v>
      </c>
      <c r="D8332" s="1" t="s">
        <v>2528</v>
      </c>
      <c r="E8332" s="1" t="s">
        <v>10</v>
      </c>
      <c r="F8332" s="1" t="s">
        <v>5105</v>
      </c>
      <c r="G8332" s="1" t="s">
        <v>245</v>
      </c>
      <c r="H8332" s="1" t="s">
        <v>306</v>
      </c>
      <c r="I8332">
        <v>2274545</v>
      </c>
      <c r="J8332">
        <v>1984315</v>
      </c>
      <c r="K8332">
        <v>1899856</v>
      </c>
      <c r="L8332">
        <v>2119370</v>
      </c>
      <c r="M8332">
        <v>2173335</v>
      </c>
      <c r="N8332">
        <v>1893540</v>
      </c>
      <c r="O8332">
        <v>2168831</v>
      </c>
      <c r="P8332">
        <v>2056790</v>
      </c>
      <c r="Q8332">
        <v>2202889</v>
      </c>
      <c r="R8332">
        <v>2157956</v>
      </c>
      <c r="S8332">
        <v>2036078</v>
      </c>
      <c r="T8332">
        <v>2417720</v>
      </c>
      <c r="U8332">
        <v>2926498</v>
      </c>
      <c r="V8332" s="1" t="s">
        <v>4523</v>
      </c>
      <c r="W8332" s="1" t="s">
        <v>2551</v>
      </c>
      <c r="X8332" s="5" t="s">
        <v>4548</v>
      </c>
      <c r="Y8332" s="5" t="s">
        <v>2740</v>
      </c>
      <c r="Z8332" s="5" t="s">
        <v>2788</v>
      </c>
      <c r="AA8332" s="5"/>
    </row>
    <row r="8333" spans="1:27" ht="12" customHeight="1" x14ac:dyDescent="0.15">
      <c r="A8333" s="1" t="s">
        <v>2087</v>
      </c>
      <c r="B8333" s="1" t="s">
        <v>198</v>
      </c>
      <c r="C8333" s="1" t="s">
        <v>23</v>
      </c>
      <c r="D8333" s="1" t="s">
        <v>2528</v>
      </c>
      <c r="E8333" s="1" t="s">
        <v>10</v>
      </c>
      <c r="F8333" s="1" t="s">
        <v>5105</v>
      </c>
      <c r="G8333" s="1" t="s">
        <v>22</v>
      </c>
      <c r="H8333" s="1" t="s">
        <v>13</v>
      </c>
      <c r="I8333">
        <v>7</v>
      </c>
      <c r="J8333">
        <v>7</v>
      </c>
      <c r="K8333">
        <v>7</v>
      </c>
      <c r="L8333">
        <v>7</v>
      </c>
      <c r="M8333">
        <v>7</v>
      </c>
      <c r="N8333">
        <v>7</v>
      </c>
      <c r="O8333">
        <v>7</v>
      </c>
      <c r="P8333">
        <v>7</v>
      </c>
      <c r="Q8333">
        <v>7</v>
      </c>
      <c r="R8333">
        <v>7</v>
      </c>
      <c r="S8333">
        <v>7</v>
      </c>
      <c r="T8333">
        <v>7</v>
      </c>
      <c r="U8333">
        <v>7</v>
      </c>
      <c r="V8333" s="1" t="s">
        <v>4523</v>
      </c>
      <c r="W8333" s="1" t="s">
        <v>2551</v>
      </c>
      <c r="X8333" s="5" t="s">
        <v>4548</v>
      </c>
      <c r="Y8333" s="5" t="s">
        <v>2558</v>
      </c>
      <c r="Z8333" s="5" t="s">
        <v>2582</v>
      </c>
      <c r="AA8333" s="5"/>
    </row>
    <row r="8334" spans="1:27" ht="12" customHeight="1" x14ac:dyDescent="0.15">
      <c r="A8334" s="1" t="s">
        <v>2087</v>
      </c>
      <c r="B8334" s="1" t="s">
        <v>198</v>
      </c>
      <c r="C8334" s="1" t="s">
        <v>77</v>
      </c>
      <c r="D8334" s="1" t="s">
        <v>2528</v>
      </c>
      <c r="E8334" s="1" t="s">
        <v>10</v>
      </c>
      <c r="F8334" s="1" t="s">
        <v>5105</v>
      </c>
      <c r="G8334" s="1" t="s">
        <v>24</v>
      </c>
      <c r="H8334" s="1" t="s">
        <v>13</v>
      </c>
      <c r="I8334">
        <v>4154</v>
      </c>
      <c r="J8334">
        <v>4292</v>
      </c>
      <c r="K8334">
        <v>4499</v>
      </c>
      <c r="L8334">
        <v>4903</v>
      </c>
      <c r="M8334">
        <v>4870</v>
      </c>
      <c r="N8334">
        <v>4867</v>
      </c>
      <c r="O8334">
        <v>4656</v>
      </c>
      <c r="P8334">
        <v>4595</v>
      </c>
      <c r="Q8334">
        <v>4726</v>
      </c>
      <c r="R8334">
        <v>4746</v>
      </c>
      <c r="S8334">
        <v>4790</v>
      </c>
      <c r="T8334">
        <v>4671</v>
      </c>
      <c r="U8334">
        <v>4306</v>
      </c>
      <c r="V8334" s="1" t="s">
        <v>4523</v>
      </c>
      <c r="W8334" s="1" t="s">
        <v>2551</v>
      </c>
      <c r="X8334" s="5" t="s">
        <v>4548</v>
      </c>
      <c r="Y8334" s="5" t="s">
        <v>2559</v>
      </c>
      <c r="Z8334" s="5" t="s">
        <v>13</v>
      </c>
      <c r="AA8334" s="5"/>
    </row>
    <row r="8335" spans="1:27" ht="12" customHeight="1" x14ac:dyDescent="0.15">
      <c r="A8335" s="1" t="s">
        <v>2087</v>
      </c>
      <c r="B8335" s="1" t="s">
        <v>200</v>
      </c>
      <c r="C8335" s="1" t="s">
        <v>9</v>
      </c>
      <c r="D8335" s="1" t="s">
        <v>2528</v>
      </c>
      <c r="E8335" s="1" t="s">
        <v>10</v>
      </c>
      <c r="F8335" s="1" t="s">
        <v>2111</v>
      </c>
      <c r="G8335" s="1" t="s">
        <v>12</v>
      </c>
      <c r="H8335" s="1" t="s">
        <v>13</v>
      </c>
      <c r="I8335">
        <v>3727</v>
      </c>
      <c r="J8335">
        <v>3580</v>
      </c>
      <c r="K8335">
        <v>3264</v>
      </c>
      <c r="L8335">
        <v>3744</v>
      </c>
      <c r="M8335">
        <v>3841</v>
      </c>
      <c r="N8335">
        <v>3390</v>
      </c>
      <c r="O8335">
        <v>3681</v>
      </c>
      <c r="P8335">
        <v>3515</v>
      </c>
      <c r="Q8335">
        <v>3756</v>
      </c>
      <c r="R8335">
        <v>3334</v>
      </c>
      <c r="S8335">
        <v>3301</v>
      </c>
      <c r="T8335">
        <v>3577</v>
      </c>
      <c r="U8335">
        <v>3854</v>
      </c>
      <c r="V8335" s="1" t="s">
        <v>4523</v>
      </c>
      <c r="W8335" s="1" t="s">
        <v>2551</v>
      </c>
      <c r="X8335" s="5" t="s">
        <v>4549</v>
      </c>
      <c r="Y8335" s="5" t="s">
        <v>2553</v>
      </c>
      <c r="Z8335" s="5" t="s">
        <v>13</v>
      </c>
      <c r="AA8335" s="5"/>
    </row>
    <row r="8336" spans="1:27" ht="12" customHeight="1" x14ac:dyDescent="0.15">
      <c r="A8336" s="1" t="s">
        <v>2087</v>
      </c>
      <c r="B8336" s="1" t="s">
        <v>200</v>
      </c>
      <c r="C8336" s="1" t="s">
        <v>15</v>
      </c>
      <c r="D8336" s="1" t="s">
        <v>2528</v>
      </c>
      <c r="E8336" s="1" t="s">
        <v>10</v>
      </c>
      <c r="F8336" s="1" t="s">
        <v>2111</v>
      </c>
      <c r="G8336" s="1" t="s">
        <v>16</v>
      </c>
      <c r="H8336" s="1" t="s">
        <v>13</v>
      </c>
      <c r="I8336">
        <v>2</v>
      </c>
      <c r="J8336">
        <v>1</v>
      </c>
      <c r="K8336">
        <v>1</v>
      </c>
      <c r="L8336">
        <v>2</v>
      </c>
      <c r="M8336">
        <v>1</v>
      </c>
      <c r="N8336">
        <v>1</v>
      </c>
      <c r="O8336">
        <v>1</v>
      </c>
      <c r="P8336">
        <v>1</v>
      </c>
      <c r="Q8336">
        <v>2</v>
      </c>
      <c r="R8336">
        <v>5</v>
      </c>
      <c r="S8336">
        <v>1</v>
      </c>
      <c r="T8336">
        <v>1</v>
      </c>
      <c r="U8336">
        <v>1</v>
      </c>
      <c r="V8336" s="1" t="s">
        <v>4523</v>
      </c>
      <c r="W8336" s="1" t="s">
        <v>2551</v>
      </c>
      <c r="X8336" s="5" t="s">
        <v>4549</v>
      </c>
      <c r="Y8336" s="5" t="s">
        <v>2555</v>
      </c>
      <c r="Z8336" s="5" t="s">
        <v>2582</v>
      </c>
      <c r="AA8336" s="5"/>
    </row>
    <row r="8337" spans="1:27" ht="12" customHeight="1" x14ac:dyDescent="0.15">
      <c r="A8337" s="1" t="s">
        <v>2087</v>
      </c>
      <c r="B8337" s="1" t="s">
        <v>200</v>
      </c>
      <c r="C8337" s="1" t="s">
        <v>17</v>
      </c>
      <c r="D8337" s="1" t="s">
        <v>2528</v>
      </c>
      <c r="E8337" s="1" t="s">
        <v>10</v>
      </c>
      <c r="F8337" s="1" t="s">
        <v>2111</v>
      </c>
      <c r="G8337" s="1" t="s">
        <v>18</v>
      </c>
      <c r="H8337" s="1" t="s">
        <v>13</v>
      </c>
      <c r="I8337">
        <v>3</v>
      </c>
      <c r="J8337">
        <v>23</v>
      </c>
      <c r="K8337">
        <v>26</v>
      </c>
      <c r="L8337">
        <v>9</v>
      </c>
      <c r="M8337">
        <v>2</v>
      </c>
      <c r="N8337">
        <v>1</v>
      </c>
      <c r="O8337">
        <v>48</v>
      </c>
      <c r="P8337">
        <v>10</v>
      </c>
      <c r="Q8337">
        <v>27</v>
      </c>
      <c r="R8337">
        <v>2</v>
      </c>
      <c r="S8337">
        <v>15</v>
      </c>
      <c r="T8337">
        <v>4</v>
      </c>
      <c r="U8337">
        <v>27</v>
      </c>
      <c r="V8337" s="1" t="s">
        <v>4523</v>
      </c>
      <c r="W8337" s="1" t="s">
        <v>2551</v>
      </c>
      <c r="X8337" s="5" t="s">
        <v>4549</v>
      </c>
      <c r="Y8337" s="5" t="s">
        <v>2556</v>
      </c>
      <c r="Z8337" s="5" t="s">
        <v>2582</v>
      </c>
      <c r="AA8337" s="5"/>
    </row>
    <row r="8338" spans="1:27" ht="12" customHeight="1" x14ac:dyDescent="0.15">
      <c r="A8338" s="1" t="s">
        <v>2087</v>
      </c>
      <c r="B8338" s="1" t="s">
        <v>200</v>
      </c>
      <c r="C8338" s="1" t="s">
        <v>19</v>
      </c>
      <c r="D8338" s="1" t="s">
        <v>2528</v>
      </c>
      <c r="E8338" s="1" t="s">
        <v>10</v>
      </c>
      <c r="F8338" s="1" t="s">
        <v>2111</v>
      </c>
      <c r="G8338" s="1" t="s">
        <v>242</v>
      </c>
      <c r="H8338" s="1" t="s">
        <v>13</v>
      </c>
      <c r="I8338">
        <v>3664</v>
      </c>
      <c r="J8338">
        <v>3645</v>
      </c>
      <c r="K8338">
        <v>3291</v>
      </c>
      <c r="L8338">
        <v>3729</v>
      </c>
      <c r="M8338">
        <v>3930</v>
      </c>
      <c r="N8338">
        <v>3476</v>
      </c>
      <c r="O8338">
        <v>3492</v>
      </c>
      <c r="P8338">
        <v>3383</v>
      </c>
      <c r="Q8338">
        <v>3569</v>
      </c>
      <c r="R8338">
        <v>3325</v>
      </c>
      <c r="S8338">
        <v>3130</v>
      </c>
      <c r="T8338">
        <v>3464</v>
      </c>
      <c r="U8338">
        <v>3713</v>
      </c>
      <c r="V8338" s="1" t="s">
        <v>4523</v>
      </c>
      <c r="W8338" s="1" t="s">
        <v>2551</v>
      </c>
      <c r="X8338" s="5" t="s">
        <v>4549</v>
      </c>
      <c r="Y8338" s="5" t="s">
        <v>2557</v>
      </c>
      <c r="Z8338" s="5" t="s">
        <v>13</v>
      </c>
      <c r="AA8338" s="5"/>
    </row>
    <row r="8339" spans="1:27" ht="12" customHeight="1" x14ac:dyDescent="0.15">
      <c r="A8339" s="1" t="s">
        <v>2087</v>
      </c>
      <c r="B8339" s="1" t="s">
        <v>200</v>
      </c>
      <c r="C8339" s="1" t="s">
        <v>21</v>
      </c>
      <c r="D8339" s="1" t="s">
        <v>2528</v>
      </c>
      <c r="E8339" s="1" t="s">
        <v>10</v>
      </c>
      <c r="F8339" s="1" t="s">
        <v>2111</v>
      </c>
      <c r="G8339" s="1" t="s">
        <v>245</v>
      </c>
      <c r="H8339" s="1" t="s">
        <v>306</v>
      </c>
      <c r="I8339">
        <v>2572790</v>
      </c>
      <c r="J8339">
        <v>2699592</v>
      </c>
      <c r="K8339">
        <v>2360137</v>
      </c>
      <c r="L8339">
        <v>2743511</v>
      </c>
      <c r="M8339">
        <v>2842381</v>
      </c>
      <c r="N8339">
        <v>2518280</v>
      </c>
      <c r="O8339">
        <v>2425857</v>
      </c>
      <c r="P8339">
        <v>2369909</v>
      </c>
      <c r="Q8339">
        <v>2530630</v>
      </c>
      <c r="R8339">
        <v>2339141</v>
      </c>
      <c r="S8339">
        <v>2310261</v>
      </c>
      <c r="T8339">
        <v>2454963</v>
      </c>
      <c r="U8339">
        <v>2756093</v>
      </c>
      <c r="V8339" s="1" t="s">
        <v>4523</v>
      </c>
      <c r="W8339" s="1" t="s">
        <v>2551</v>
      </c>
      <c r="X8339" s="5" t="s">
        <v>4549</v>
      </c>
      <c r="Y8339" s="5" t="s">
        <v>2740</v>
      </c>
      <c r="Z8339" s="5" t="s">
        <v>2788</v>
      </c>
      <c r="AA8339" s="5"/>
    </row>
    <row r="8340" spans="1:27" ht="12" customHeight="1" x14ac:dyDescent="0.15">
      <c r="A8340" s="1" t="s">
        <v>2087</v>
      </c>
      <c r="B8340" s="1" t="s">
        <v>200</v>
      </c>
      <c r="C8340" s="1" t="s">
        <v>23</v>
      </c>
      <c r="D8340" s="1" t="s">
        <v>2528</v>
      </c>
      <c r="E8340" s="1" t="s">
        <v>10</v>
      </c>
      <c r="F8340" s="1" t="s">
        <v>2111</v>
      </c>
      <c r="G8340" s="1" t="s">
        <v>22</v>
      </c>
      <c r="H8340" s="1" t="s">
        <v>13</v>
      </c>
      <c r="I8340">
        <v>0</v>
      </c>
      <c r="J8340">
        <v>0</v>
      </c>
      <c r="K8340">
        <v>0</v>
      </c>
      <c r="L8340">
        <v>0</v>
      </c>
      <c r="M8340">
        <v>0</v>
      </c>
      <c r="N8340">
        <v>0</v>
      </c>
      <c r="O8340">
        <v>0</v>
      </c>
      <c r="P8340">
        <v>0</v>
      </c>
      <c r="Q8340">
        <v>0</v>
      </c>
      <c r="R8340">
        <v>0</v>
      </c>
      <c r="S8340">
        <v>0</v>
      </c>
      <c r="T8340">
        <v>0</v>
      </c>
      <c r="U8340">
        <v>0</v>
      </c>
      <c r="V8340" s="1" t="s">
        <v>4523</v>
      </c>
      <c r="W8340" s="1" t="s">
        <v>2551</v>
      </c>
      <c r="X8340" s="5" t="s">
        <v>4549</v>
      </c>
      <c r="Y8340" s="5" t="s">
        <v>2558</v>
      </c>
      <c r="Z8340" s="5" t="s">
        <v>2582</v>
      </c>
      <c r="AA8340" s="5"/>
    </row>
    <row r="8341" spans="1:27" ht="12" customHeight="1" x14ac:dyDescent="0.15">
      <c r="A8341" s="1" t="s">
        <v>2087</v>
      </c>
      <c r="B8341" s="1" t="s">
        <v>200</v>
      </c>
      <c r="C8341" s="1" t="s">
        <v>77</v>
      </c>
      <c r="D8341" s="1" t="s">
        <v>2528</v>
      </c>
      <c r="E8341" s="1" t="s">
        <v>10</v>
      </c>
      <c r="F8341" s="1" t="s">
        <v>2111</v>
      </c>
      <c r="G8341" s="1" t="s">
        <v>24</v>
      </c>
      <c r="H8341" s="1" t="s">
        <v>13</v>
      </c>
      <c r="I8341">
        <v>4258</v>
      </c>
      <c r="J8341">
        <v>4175</v>
      </c>
      <c r="K8341">
        <v>4124</v>
      </c>
      <c r="L8341">
        <v>4134</v>
      </c>
      <c r="M8341">
        <v>4046</v>
      </c>
      <c r="N8341">
        <v>3959</v>
      </c>
      <c r="O8341">
        <v>4102</v>
      </c>
      <c r="P8341">
        <v>4226</v>
      </c>
      <c r="Q8341">
        <v>4392</v>
      </c>
      <c r="R8341">
        <v>4405</v>
      </c>
      <c r="S8341">
        <v>4565</v>
      </c>
      <c r="T8341">
        <v>4681</v>
      </c>
      <c r="U8341">
        <v>4801</v>
      </c>
      <c r="V8341" s="1" t="s">
        <v>4523</v>
      </c>
      <c r="W8341" s="1" t="s">
        <v>2551</v>
      </c>
      <c r="X8341" s="5" t="s">
        <v>4549</v>
      </c>
      <c r="Y8341" s="5" t="s">
        <v>2559</v>
      </c>
      <c r="Z8341" s="5" t="s">
        <v>13</v>
      </c>
      <c r="AA8341" s="5"/>
    </row>
    <row r="8342" spans="1:27" ht="12" customHeight="1" x14ac:dyDescent="0.15">
      <c r="A8342" s="1" t="s">
        <v>2087</v>
      </c>
      <c r="B8342" s="1" t="s">
        <v>202</v>
      </c>
      <c r="C8342" s="1" t="s">
        <v>9</v>
      </c>
      <c r="D8342" s="1" t="s">
        <v>2528</v>
      </c>
      <c r="E8342" s="1" t="s">
        <v>10</v>
      </c>
      <c r="F8342" s="1" t="s">
        <v>2112</v>
      </c>
      <c r="G8342" s="1" t="s">
        <v>12</v>
      </c>
      <c r="H8342" s="1" t="s">
        <v>13</v>
      </c>
      <c r="I8342">
        <v>427</v>
      </c>
      <c r="J8342">
        <v>442</v>
      </c>
      <c r="K8342">
        <v>330</v>
      </c>
      <c r="L8342">
        <v>416</v>
      </c>
      <c r="M8342">
        <v>384</v>
      </c>
      <c r="N8342">
        <v>425</v>
      </c>
      <c r="O8342">
        <v>398</v>
      </c>
      <c r="P8342">
        <v>416</v>
      </c>
      <c r="Q8342">
        <v>421</v>
      </c>
      <c r="R8342">
        <v>459</v>
      </c>
      <c r="S8342">
        <v>300</v>
      </c>
      <c r="T8342">
        <v>443</v>
      </c>
      <c r="U8342">
        <v>477</v>
      </c>
      <c r="V8342" s="1" t="s">
        <v>4523</v>
      </c>
      <c r="W8342" s="1" t="s">
        <v>2551</v>
      </c>
      <c r="X8342" s="5" t="s">
        <v>4550</v>
      </c>
      <c r="Y8342" s="5" t="s">
        <v>2553</v>
      </c>
      <c r="Z8342" s="5" t="s">
        <v>13</v>
      </c>
      <c r="AA8342" s="5"/>
    </row>
    <row r="8343" spans="1:27" ht="12" customHeight="1" x14ac:dyDescent="0.15">
      <c r="A8343" s="1" t="s">
        <v>2087</v>
      </c>
      <c r="B8343" s="1" t="s">
        <v>202</v>
      </c>
      <c r="C8343" s="1" t="s">
        <v>15</v>
      </c>
      <c r="D8343" s="1" t="s">
        <v>2528</v>
      </c>
      <c r="E8343" s="1" t="s">
        <v>10</v>
      </c>
      <c r="F8343" s="1" t="s">
        <v>2112</v>
      </c>
      <c r="G8343" s="1" t="s">
        <v>16</v>
      </c>
      <c r="H8343" s="1" t="s">
        <v>13</v>
      </c>
      <c r="I8343">
        <v>0</v>
      </c>
      <c r="J8343">
        <v>0</v>
      </c>
      <c r="K8343">
        <v>0</v>
      </c>
      <c r="L8343">
        <v>0</v>
      </c>
      <c r="M8343">
        <v>0</v>
      </c>
      <c r="N8343">
        <v>0</v>
      </c>
      <c r="O8343">
        <v>0</v>
      </c>
      <c r="P8343">
        <v>0</v>
      </c>
      <c r="Q8343">
        <v>0</v>
      </c>
      <c r="R8343">
        <v>0</v>
      </c>
      <c r="S8343">
        <v>0</v>
      </c>
      <c r="T8343">
        <v>0</v>
      </c>
      <c r="U8343">
        <v>0</v>
      </c>
      <c r="V8343" s="1" t="s">
        <v>4523</v>
      </c>
      <c r="W8343" s="1" t="s">
        <v>2551</v>
      </c>
      <c r="X8343" s="5" t="s">
        <v>4550</v>
      </c>
      <c r="Y8343" s="5" t="s">
        <v>2555</v>
      </c>
      <c r="Z8343" s="5" t="s">
        <v>2582</v>
      </c>
      <c r="AA8343" s="5"/>
    </row>
    <row r="8344" spans="1:27" ht="12" customHeight="1" x14ac:dyDescent="0.15">
      <c r="A8344" s="1" t="s">
        <v>2087</v>
      </c>
      <c r="B8344" s="1" t="s">
        <v>202</v>
      </c>
      <c r="C8344" s="1" t="s">
        <v>17</v>
      </c>
      <c r="D8344" s="1" t="s">
        <v>2528</v>
      </c>
      <c r="E8344" s="1" t="s">
        <v>10</v>
      </c>
      <c r="F8344" s="1" t="s">
        <v>2112</v>
      </c>
      <c r="G8344" s="1" t="s">
        <v>18</v>
      </c>
      <c r="H8344" s="1" t="s">
        <v>13</v>
      </c>
      <c r="I8344">
        <v>10</v>
      </c>
      <c r="J8344">
        <v>10</v>
      </c>
      <c r="K8344">
        <v>10</v>
      </c>
      <c r="L8344">
        <v>10</v>
      </c>
      <c r="M8344">
        <v>10</v>
      </c>
      <c r="N8344">
        <v>10</v>
      </c>
      <c r="O8344">
        <v>10</v>
      </c>
      <c r="P8344">
        <v>10</v>
      </c>
      <c r="Q8344">
        <v>10</v>
      </c>
      <c r="R8344">
        <v>10</v>
      </c>
      <c r="S8344">
        <v>10</v>
      </c>
      <c r="T8344">
        <v>10</v>
      </c>
      <c r="U8344">
        <v>10</v>
      </c>
      <c r="V8344" s="1" t="s">
        <v>4523</v>
      </c>
      <c r="W8344" s="1" t="s">
        <v>2551</v>
      </c>
      <c r="X8344" s="5" t="s">
        <v>4550</v>
      </c>
      <c r="Y8344" s="5" t="s">
        <v>2556</v>
      </c>
      <c r="Z8344" s="5" t="s">
        <v>2582</v>
      </c>
      <c r="AA8344" s="5"/>
    </row>
    <row r="8345" spans="1:27" ht="12" customHeight="1" x14ac:dyDescent="0.15">
      <c r="A8345" s="1" t="s">
        <v>2087</v>
      </c>
      <c r="B8345" s="1" t="s">
        <v>202</v>
      </c>
      <c r="C8345" s="1" t="s">
        <v>19</v>
      </c>
      <c r="D8345" s="1" t="s">
        <v>2528</v>
      </c>
      <c r="E8345" s="1" t="s">
        <v>10</v>
      </c>
      <c r="F8345" s="1" t="s">
        <v>2112</v>
      </c>
      <c r="G8345" s="1" t="s">
        <v>242</v>
      </c>
      <c r="H8345" s="1" t="s">
        <v>13</v>
      </c>
      <c r="I8345">
        <v>417</v>
      </c>
      <c r="J8345">
        <v>428</v>
      </c>
      <c r="K8345">
        <v>323</v>
      </c>
      <c r="L8345">
        <v>399</v>
      </c>
      <c r="M8345">
        <v>372</v>
      </c>
      <c r="N8345">
        <v>404</v>
      </c>
      <c r="O8345">
        <v>404</v>
      </c>
      <c r="P8345">
        <v>399</v>
      </c>
      <c r="Q8345">
        <v>412</v>
      </c>
      <c r="R8345">
        <v>445</v>
      </c>
      <c r="S8345">
        <v>291</v>
      </c>
      <c r="T8345">
        <v>427</v>
      </c>
      <c r="U8345">
        <v>475</v>
      </c>
      <c r="V8345" s="1" t="s">
        <v>4523</v>
      </c>
      <c r="W8345" s="1" t="s">
        <v>2551</v>
      </c>
      <c r="X8345" s="5" t="s">
        <v>4550</v>
      </c>
      <c r="Y8345" s="5" t="s">
        <v>2557</v>
      </c>
      <c r="Z8345" s="5" t="s">
        <v>13</v>
      </c>
      <c r="AA8345" s="5"/>
    </row>
    <row r="8346" spans="1:27" ht="12" customHeight="1" x14ac:dyDescent="0.15">
      <c r="A8346" s="1" t="s">
        <v>2087</v>
      </c>
      <c r="B8346" s="1" t="s">
        <v>202</v>
      </c>
      <c r="C8346" s="1" t="s">
        <v>21</v>
      </c>
      <c r="D8346" s="1" t="s">
        <v>2528</v>
      </c>
      <c r="E8346" s="1" t="s">
        <v>10</v>
      </c>
      <c r="F8346" s="1" t="s">
        <v>2112</v>
      </c>
      <c r="G8346" s="1" t="s">
        <v>245</v>
      </c>
      <c r="H8346" s="1" t="s">
        <v>306</v>
      </c>
      <c r="I8346">
        <v>1495614</v>
      </c>
      <c r="J8346">
        <v>1503012</v>
      </c>
      <c r="K8346">
        <v>1148483</v>
      </c>
      <c r="L8346">
        <v>1420430</v>
      </c>
      <c r="M8346">
        <v>1270966</v>
      </c>
      <c r="N8346">
        <v>1374472</v>
      </c>
      <c r="O8346">
        <v>1349478</v>
      </c>
      <c r="P8346">
        <v>1378983</v>
      </c>
      <c r="Q8346">
        <v>1445149</v>
      </c>
      <c r="R8346">
        <v>1523191</v>
      </c>
      <c r="S8346">
        <v>1201360</v>
      </c>
      <c r="T8346">
        <v>1651231</v>
      </c>
      <c r="U8346">
        <v>1659993</v>
      </c>
      <c r="V8346" s="1" t="s">
        <v>4523</v>
      </c>
      <c r="W8346" s="1" t="s">
        <v>2551</v>
      </c>
      <c r="X8346" s="5" t="s">
        <v>4550</v>
      </c>
      <c r="Y8346" s="5" t="s">
        <v>2740</v>
      </c>
      <c r="Z8346" s="5" t="s">
        <v>2788</v>
      </c>
      <c r="AA8346" s="5"/>
    </row>
    <row r="8347" spans="1:27" ht="12" customHeight="1" x14ac:dyDescent="0.15">
      <c r="A8347" s="1" t="s">
        <v>2087</v>
      </c>
      <c r="B8347" s="1" t="s">
        <v>202</v>
      </c>
      <c r="C8347" s="1" t="s">
        <v>23</v>
      </c>
      <c r="D8347" s="1" t="s">
        <v>2528</v>
      </c>
      <c r="E8347" s="1" t="s">
        <v>10</v>
      </c>
      <c r="F8347" s="1" t="s">
        <v>2112</v>
      </c>
      <c r="G8347" s="1" t="s">
        <v>22</v>
      </c>
      <c r="H8347" s="1" t="s">
        <v>13</v>
      </c>
      <c r="I8347">
        <v>0</v>
      </c>
      <c r="J8347">
        <v>0</v>
      </c>
      <c r="K8347">
        <v>0</v>
      </c>
      <c r="L8347">
        <v>0</v>
      </c>
      <c r="M8347">
        <v>0</v>
      </c>
      <c r="N8347">
        <v>0</v>
      </c>
      <c r="O8347">
        <v>0</v>
      </c>
      <c r="P8347">
        <v>0</v>
      </c>
      <c r="Q8347">
        <v>0</v>
      </c>
      <c r="R8347">
        <v>0</v>
      </c>
      <c r="S8347">
        <v>0</v>
      </c>
      <c r="T8347">
        <v>0</v>
      </c>
      <c r="U8347">
        <v>0</v>
      </c>
      <c r="V8347" s="1" t="s">
        <v>4523</v>
      </c>
      <c r="W8347" s="1" t="s">
        <v>2551</v>
      </c>
      <c r="X8347" s="5" t="s">
        <v>4550</v>
      </c>
      <c r="Y8347" s="5" t="s">
        <v>2558</v>
      </c>
      <c r="Z8347" s="5" t="s">
        <v>2582</v>
      </c>
      <c r="AA8347" s="5"/>
    </row>
    <row r="8348" spans="1:27" ht="12" customHeight="1" x14ac:dyDescent="0.15">
      <c r="A8348" s="1" t="s">
        <v>2087</v>
      </c>
      <c r="B8348" s="1" t="s">
        <v>202</v>
      </c>
      <c r="C8348" s="1" t="s">
        <v>77</v>
      </c>
      <c r="D8348" s="1" t="s">
        <v>2528</v>
      </c>
      <c r="E8348" s="1" t="s">
        <v>10</v>
      </c>
      <c r="F8348" s="1" t="s">
        <v>2112</v>
      </c>
      <c r="G8348" s="1" t="s">
        <v>24</v>
      </c>
      <c r="H8348" s="1" t="s">
        <v>13</v>
      </c>
      <c r="I8348">
        <v>11</v>
      </c>
      <c r="J8348">
        <v>15</v>
      </c>
      <c r="K8348">
        <v>11</v>
      </c>
      <c r="L8348">
        <v>16</v>
      </c>
      <c r="M8348">
        <v>13</v>
      </c>
      <c r="N8348">
        <v>23</v>
      </c>
      <c r="O8348">
        <v>9</v>
      </c>
      <c r="P8348">
        <v>20</v>
      </c>
      <c r="Q8348">
        <v>17</v>
      </c>
      <c r="R8348">
        <v>20</v>
      </c>
      <c r="S8348">
        <v>20</v>
      </c>
      <c r="T8348">
        <v>24</v>
      </c>
      <c r="U8348">
        <v>13</v>
      </c>
      <c r="V8348" s="1" t="s">
        <v>4523</v>
      </c>
      <c r="W8348" s="1" t="s">
        <v>2551</v>
      </c>
      <c r="X8348" s="5" t="s">
        <v>4550</v>
      </c>
      <c r="Y8348" s="5" t="s">
        <v>2559</v>
      </c>
      <c r="Z8348" s="5" t="s">
        <v>13</v>
      </c>
      <c r="AA8348" s="5"/>
    </row>
    <row r="8349" spans="1:27" ht="12" customHeight="1" x14ac:dyDescent="0.15">
      <c r="A8349" s="1" t="s">
        <v>2087</v>
      </c>
      <c r="B8349" s="1" t="s">
        <v>204</v>
      </c>
      <c r="C8349" s="1" t="s">
        <v>9</v>
      </c>
      <c r="D8349" s="1" t="s">
        <v>2528</v>
      </c>
      <c r="E8349" s="1" t="s">
        <v>10</v>
      </c>
      <c r="F8349" s="1" t="s">
        <v>2113</v>
      </c>
      <c r="G8349" s="1" t="s">
        <v>12</v>
      </c>
      <c r="H8349" s="1" t="s">
        <v>13</v>
      </c>
      <c r="I8349">
        <v>18907</v>
      </c>
      <c r="J8349">
        <v>17593</v>
      </c>
      <c r="K8349">
        <v>17491</v>
      </c>
      <c r="L8349">
        <v>18479</v>
      </c>
      <c r="M8349">
        <v>18280</v>
      </c>
      <c r="N8349">
        <v>16810</v>
      </c>
      <c r="O8349">
        <v>17465</v>
      </c>
      <c r="P8349">
        <v>16832</v>
      </c>
      <c r="Q8349">
        <v>15923</v>
      </c>
      <c r="R8349">
        <v>15677</v>
      </c>
      <c r="S8349">
        <v>15026</v>
      </c>
      <c r="T8349">
        <v>15867</v>
      </c>
      <c r="U8349">
        <v>17007</v>
      </c>
      <c r="V8349" s="1" t="s">
        <v>4523</v>
      </c>
      <c r="W8349" s="1" t="s">
        <v>2551</v>
      </c>
      <c r="X8349" s="5" t="s">
        <v>4551</v>
      </c>
      <c r="Y8349" s="5" t="s">
        <v>2553</v>
      </c>
      <c r="Z8349" s="5" t="s">
        <v>13</v>
      </c>
      <c r="AA8349" s="5"/>
    </row>
    <row r="8350" spans="1:27" ht="12" customHeight="1" x14ac:dyDescent="0.15">
      <c r="A8350" s="1" t="s">
        <v>2087</v>
      </c>
      <c r="B8350" s="1" t="s">
        <v>204</v>
      </c>
      <c r="C8350" s="1" t="s">
        <v>15</v>
      </c>
      <c r="D8350" s="1" t="s">
        <v>2528</v>
      </c>
      <c r="E8350" s="1" t="s">
        <v>10</v>
      </c>
      <c r="F8350" s="1" t="s">
        <v>2113</v>
      </c>
      <c r="G8350" s="1" t="s">
        <v>16</v>
      </c>
      <c r="H8350" s="1" t="s">
        <v>13</v>
      </c>
      <c r="I8350">
        <v>3123</v>
      </c>
      <c r="J8350">
        <v>2343</v>
      </c>
      <c r="K8350">
        <v>3000</v>
      </c>
      <c r="L8350">
        <v>3237</v>
      </c>
      <c r="M8350">
        <v>3414</v>
      </c>
      <c r="N8350">
        <v>3156</v>
      </c>
      <c r="O8350">
        <v>2741</v>
      </c>
      <c r="P8350">
        <v>2479</v>
      </c>
      <c r="Q8350">
        <v>2669</v>
      </c>
      <c r="R8350">
        <v>2413</v>
      </c>
      <c r="S8350">
        <v>2408</v>
      </c>
      <c r="T8350">
        <v>2471</v>
      </c>
      <c r="U8350">
        <v>2584</v>
      </c>
      <c r="V8350" s="1" t="s">
        <v>4523</v>
      </c>
      <c r="W8350" s="1" t="s">
        <v>2551</v>
      </c>
      <c r="X8350" s="5" t="s">
        <v>4551</v>
      </c>
      <c r="Y8350" s="5" t="s">
        <v>2555</v>
      </c>
      <c r="Z8350" s="5" t="s">
        <v>2582</v>
      </c>
      <c r="AA8350" s="5"/>
    </row>
    <row r="8351" spans="1:27" ht="12" customHeight="1" x14ac:dyDescent="0.15">
      <c r="A8351" s="1" t="s">
        <v>2087</v>
      </c>
      <c r="B8351" s="1" t="s">
        <v>204</v>
      </c>
      <c r="C8351" s="1" t="s">
        <v>17</v>
      </c>
      <c r="D8351" s="1" t="s">
        <v>2528</v>
      </c>
      <c r="E8351" s="1" t="s">
        <v>10</v>
      </c>
      <c r="F8351" s="1" t="s">
        <v>2113</v>
      </c>
      <c r="G8351" s="1" t="s">
        <v>18</v>
      </c>
      <c r="H8351" s="1" t="s">
        <v>13</v>
      </c>
      <c r="I8351">
        <v>48</v>
      </c>
      <c r="J8351">
        <v>127</v>
      </c>
      <c r="K8351">
        <v>156</v>
      </c>
      <c r="L8351">
        <v>114</v>
      </c>
      <c r="M8351">
        <v>121</v>
      </c>
      <c r="N8351">
        <v>122</v>
      </c>
      <c r="O8351">
        <v>150</v>
      </c>
      <c r="P8351">
        <v>135</v>
      </c>
      <c r="Q8351">
        <v>51</v>
      </c>
      <c r="R8351">
        <v>52</v>
      </c>
      <c r="S8351">
        <v>51</v>
      </c>
      <c r="T8351">
        <v>95</v>
      </c>
      <c r="U8351">
        <v>127</v>
      </c>
      <c r="V8351" s="1" t="s">
        <v>4523</v>
      </c>
      <c r="W8351" s="1" t="s">
        <v>2551</v>
      </c>
      <c r="X8351" s="5" t="s">
        <v>4551</v>
      </c>
      <c r="Y8351" s="5" t="s">
        <v>2556</v>
      </c>
      <c r="Z8351" s="5" t="s">
        <v>2582</v>
      </c>
      <c r="AA8351" s="5"/>
    </row>
    <row r="8352" spans="1:27" ht="12" customHeight="1" x14ac:dyDescent="0.15">
      <c r="A8352" s="1" t="s">
        <v>2087</v>
      </c>
      <c r="B8352" s="1" t="s">
        <v>204</v>
      </c>
      <c r="C8352" s="1" t="s">
        <v>19</v>
      </c>
      <c r="D8352" s="1" t="s">
        <v>2528</v>
      </c>
      <c r="E8352" s="1" t="s">
        <v>10</v>
      </c>
      <c r="F8352" s="1" t="s">
        <v>2113</v>
      </c>
      <c r="G8352" s="1" t="s">
        <v>242</v>
      </c>
      <c r="H8352" s="1" t="s">
        <v>13</v>
      </c>
      <c r="I8352">
        <v>21406</v>
      </c>
      <c r="J8352">
        <v>20422</v>
      </c>
      <c r="K8352">
        <v>19745</v>
      </c>
      <c r="L8352">
        <v>21250</v>
      </c>
      <c r="M8352">
        <v>21418</v>
      </c>
      <c r="N8352">
        <v>19359</v>
      </c>
      <c r="O8352">
        <v>19522</v>
      </c>
      <c r="P8352">
        <v>18251</v>
      </c>
      <c r="Q8352">
        <v>17964</v>
      </c>
      <c r="R8352">
        <v>17567</v>
      </c>
      <c r="S8352">
        <v>16402</v>
      </c>
      <c r="T8352">
        <v>17581</v>
      </c>
      <c r="U8352">
        <v>20085</v>
      </c>
      <c r="V8352" s="1" t="s">
        <v>4523</v>
      </c>
      <c r="W8352" s="1" t="s">
        <v>2551</v>
      </c>
      <c r="X8352" s="5" t="s">
        <v>4551</v>
      </c>
      <c r="Y8352" s="5" t="s">
        <v>2557</v>
      </c>
      <c r="Z8352" s="5" t="s">
        <v>13</v>
      </c>
      <c r="AA8352" s="5"/>
    </row>
    <row r="8353" spans="1:27" ht="12" customHeight="1" x14ac:dyDescent="0.15">
      <c r="A8353" s="1" t="s">
        <v>2087</v>
      </c>
      <c r="B8353" s="1" t="s">
        <v>204</v>
      </c>
      <c r="C8353" s="1" t="s">
        <v>21</v>
      </c>
      <c r="D8353" s="1" t="s">
        <v>2528</v>
      </c>
      <c r="E8353" s="1" t="s">
        <v>10</v>
      </c>
      <c r="F8353" s="1" t="s">
        <v>2113</v>
      </c>
      <c r="G8353" s="1" t="s">
        <v>245</v>
      </c>
      <c r="H8353" s="1" t="s">
        <v>306</v>
      </c>
      <c r="I8353">
        <v>21523028</v>
      </c>
      <c r="J8353">
        <v>20934107</v>
      </c>
      <c r="K8353">
        <v>19575060</v>
      </c>
      <c r="L8353">
        <v>20615501</v>
      </c>
      <c r="M8353">
        <v>20299262</v>
      </c>
      <c r="N8353">
        <v>18840414</v>
      </c>
      <c r="O8353">
        <v>19540408</v>
      </c>
      <c r="P8353">
        <v>19387678</v>
      </c>
      <c r="Q8353">
        <v>19265043</v>
      </c>
      <c r="R8353">
        <v>18436205</v>
      </c>
      <c r="S8353">
        <v>17312734</v>
      </c>
      <c r="T8353">
        <v>18284100</v>
      </c>
      <c r="U8353">
        <v>20261820</v>
      </c>
      <c r="V8353" s="1" t="s">
        <v>4523</v>
      </c>
      <c r="W8353" s="1" t="s">
        <v>2551</v>
      </c>
      <c r="X8353" s="5" t="s">
        <v>4551</v>
      </c>
      <c r="Y8353" s="5" t="s">
        <v>2740</v>
      </c>
      <c r="Z8353" s="5" t="s">
        <v>2788</v>
      </c>
      <c r="AA8353" s="5"/>
    </row>
    <row r="8354" spans="1:27" ht="12" customHeight="1" x14ac:dyDescent="0.15">
      <c r="A8354" s="1" t="s">
        <v>2087</v>
      </c>
      <c r="B8354" s="1" t="s">
        <v>204</v>
      </c>
      <c r="C8354" s="1" t="s">
        <v>23</v>
      </c>
      <c r="D8354" s="1" t="s">
        <v>2528</v>
      </c>
      <c r="E8354" s="1" t="s">
        <v>10</v>
      </c>
      <c r="F8354" s="1" t="s">
        <v>2113</v>
      </c>
      <c r="G8354" s="1" t="s">
        <v>22</v>
      </c>
      <c r="H8354" s="1" t="s">
        <v>13</v>
      </c>
      <c r="I8354">
        <v>95</v>
      </c>
      <c r="J8354">
        <v>110</v>
      </c>
      <c r="K8354">
        <v>98</v>
      </c>
      <c r="L8354">
        <v>78</v>
      </c>
      <c r="M8354">
        <v>122</v>
      </c>
      <c r="N8354">
        <v>81</v>
      </c>
      <c r="O8354">
        <v>77</v>
      </c>
      <c r="P8354">
        <v>60</v>
      </c>
      <c r="Q8354">
        <v>135</v>
      </c>
      <c r="R8354">
        <v>64</v>
      </c>
      <c r="S8354">
        <v>78</v>
      </c>
      <c r="T8354">
        <v>88</v>
      </c>
      <c r="U8354">
        <v>48</v>
      </c>
      <c r="V8354" s="1" t="s">
        <v>4523</v>
      </c>
      <c r="W8354" s="1" t="s">
        <v>2551</v>
      </c>
      <c r="X8354" s="5" t="s">
        <v>4551</v>
      </c>
      <c r="Y8354" s="5" t="s">
        <v>2558</v>
      </c>
      <c r="Z8354" s="5" t="s">
        <v>2582</v>
      </c>
      <c r="AA8354" s="5"/>
    </row>
    <row r="8355" spans="1:27" ht="12" customHeight="1" x14ac:dyDescent="0.15">
      <c r="A8355" s="1" t="s">
        <v>2087</v>
      </c>
      <c r="B8355" s="1" t="s">
        <v>204</v>
      </c>
      <c r="C8355" s="1" t="s">
        <v>77</v>
      </c>
      <c r="D8355" s="1" t="s">
        <v>2528</v>
      </c>
      <c r="E8355" s="1" t="s">
        <v>10</v>
      </c>
      <c r="F8355" s="1" t="s">
        <v>2113</v>
      </c>
      <c r="G8355" s="1" t="s">
        <v>24</v>
      </c>
      <c r="H8355" s="1" t="s">
        <v>13</v>
      </c>
      <c r="I8355">
        <v>21359</v>
      </c>
      <c r="J8355">
        <v>20667</v>
      </c>
      <c r="K8355">
        <v>20851</v>
      </c>
      <c r="L8355">
        <v>20914</v>
      </c>
      <c r="M8355">
        <v>20672</v>
      </c>
      <c r="N8355">
        <v>20764</v>
      </c>
      <c r="O8355">
        <v>20928</v>
      </c>
      <c r="P8355">
        <v>21557</v>
      </c>
      <c r="Q8355">
        <v>21744</v>
      </c>
      <c r="R8355">
        <v>21917</v>
      </c>
      <c r="S8355">
        <v>22507</v>
      </c>
      <c r="T8355">
        <v>22812</v>
      </c>
      <c r="U8355">
        <v>22023</v>
      </c>
      <c r="V8355" s="1" t="s">
        <v>4523</v>
      </c>
      <c r="W8355" s="1" t="s">
        <v>2551</v>
      </c>
      <c r="X8355" s="5" t="s">
        <v>4551</v>
      </c>
      <c r="Y8355" s="5" t="s">
        <v>2559</v>
      </c>
      <c r="Z8355" s="5" t="s">
        <v>13</v>
      </c>
      <c r="AA8355" s="5"/>
    </row>
    <row r="8356" spans="1:27" ht="12" customHeight="1" x14ac:dyDescent="0.15">
      <c r="A8356" s="1" t="s">
        <v>2087</v>
      </c>
      <c r="B8356" s="1" t="s">
        <v>206</v>
      </c>
      <c r="C8356" s="1" t="s">
        <v>9</v>
      </c>
      <c r="D8356" s="1" t="s">
        <v>2528</v>
      </c>
      <c r="E8356" s="1" t="s">
        <v>10</v>
      </c>
      <c r="F8356" s="1" t="s">
        <v>5143</v>
      </c>
      <c r="G8356" s="1" t="s">
        <v>12</v>
      </c>
      <c r="H8356" s="1" t="s">
        <v>394</v>
      </c>
      <c r="I8356">
        <v>95966</v>
      </c>
      <c r="J8356">
        <v>91235</v>
      </c>
      <c r="K8356">
        <v>92060</v>
      </c>
      <c r="L8356">
        <v>99759</v>
      </c>
      <c r="M8356">
        <v>92386</v>
      </c>
      <c r="N8356">
        <v>89238</v>
      </c>
      <c r="O8356">
        <v>96137</v>
      </c>
      <c r="P8356">
        <v>95112</v>
      </c>
      <c r="Q8356">
        <v>100255</v>
      </c>
      <c r="R8356">
        <v>98070</v>
      </c>
      <c r="S8356">
        <v>87171</v>
      </c>
      <c r="T8356">
        <v>85870</v>
      </c>
      <c r="U8356">
        <v>96107</v>
      </c>
      <c r="V8356" s="1" t="s">
        <v>4523</v>
      </c>
      <c r="W8356" s="1" t="s">
        <v>2551</v>
      </c>
      <c r="X8356" s="5" t="s">
        <v>4552</v>
      </c>
      <c r="Y8356" s="5" t="s">
        <v>2553</v>
      </c>
      <c r="Z8356" s="5" t="s">
        <v>2734</v>
      </c>
      <c r="AA8356" s="5"/>
    </row>
    <row r="8357" spans="1:27" ht="12" customHeight="1" x14ac:dyDescent="0.15">
      <c r="A8357" s="1" t="s">
        <v>2087</v>
      </c>
      <c r="B8357" s="1" t="s">
        <v>206</v>
      </c>
      <c r="C8357" s="1" t="s">
        <v>15</v>
      </c>
      <c r="D8357" s="1" t="s">
        <v>2528</v>
      </c>
      <c r="E8357" s="1" t="s">
        <v>10</v>
      </c>
      <c r="F8357" s="1" t="s">
        <v>5143</v>
      </c>
      <c r="G8357" s="1" t="s">
        <v>16</v>
      </c>
      <c r="H8357" s="1" t="s">
        <v>394</v>
      </c>
      <c r="I8357">
        <v>324</v>
      </c>
      <c r="J8357">
        <v>433</v>
      </c>
      <c r="K8357">
        <v>302</v>
      </c>
      <c r="L8357">
        <v>293</v>
      </c>
      <c r="M8357">
        <v>297</v>
      </c>
      <c r="N8357">
        <v>293</v>
      </c>
      <c r="O8357">
        <v>308</v>
      </c>
      <c r="P8357">
        <v>392</v>
      </c>
      <c r="Q8357">
        <v>387</v>
      </c>
      <c r="R8357">
        <v>334</v>
      </c>
      <c r="S8357">
        <v>289</v>
      </c>
      <c r="T8357">
        <v>295</v>
      </c>
      <c r="U8357">
        <v>365</v>
      </c>
      <c r="V8357" s="1" t="s">
        <v>4523</v>
      </c>
      <c r="W8357" s="1" t="s">
        <v>2551</v>
      </c>
      <c r="X8357" s="5" t="s">
        <v>4552</v>
      </c>
      <c r="Y8357" s="5" t="s">
        <v>2555</v>
      </c>
      <c r="Z8357" s="5" t="s">
        <v>2734</v>
      </c>
      <c r="AA8357" s="5"/>
    </row>
    <row r="8358" spans="1:27" ht="12" customHeight="1" x14ac:dyDescent="0.15">
      <c r="A8358" s="1" t="s">
        <v>2087</v>
      </c>
      <c r="B8358" s="1" t="s">
        <v>206</v>
      </c>
      <c r="C8358" s="1" t="s">
        <v>17</v>
      </c>
      <c r="D8358" s="1" t="s">
        <v>2528</v>
      </c>
      <c r="E8358" s="1" t="s">
        <v>10</v>
      </c>
      <c r="F8358" s="1" t="s">
        <v>5143</v>
      </c>
      <c r="G8358" s="1" t="s">
        <v>18</v>
      </c>
      <c r="H8358" s="1" t="s">
        <v>394</v>
      </c>
      <c r="I8358">
        <v>0</v>
      </c>
      <c r="J8358">
        <v>0</v>
      </c>
      <c r="K8358">
        <v>0</v>
      </c>
      <c r="L8358">
        <v>0</v>
      </c>
      <c r="M8358">
        <v>0</v>
      </c>
      <c r="N8358">
        <v>0</v>
      </c>
      <c r="O8358">
        <v>0</v>
      </c>
      <c r="P8358">
        <v>0</v>
      </c>
      <c r="Q8358">
        <v>0</v>
      </c>
      <c r="R8358">
        <v>0</v>
      </c>
      <c r="S8358">
        <v>0</v>
      </c>
      <c r="T8358">
        <v>0</v>
      </c>
      <c r="U8358">
        <v>0</v>
      </c>
      <c r="V8358" s="1" t="s">
        <v>4523</v>
      </c>
      <c r="W8358" s="1" t="s">
        <v>2551</v>
      </c>
      <c r="X8358" s="5" t="s">
        <v>4552</v>
      </c>
      <c r="Y8358" s="5" t="s">
        <v>2556</v>
      </c>
      <c r="Z8358" s="5" t="s">
        <v>2734</v>
      </c>
      <c r="AA8358" s="5"/>
    </row>
    <row r="8359" spans="1:27" ht="12" customHeight="1" x14ac:dyDescent="0.15">
      <c r="A8359" s="1" t="s">
        <v>2087</v>
      </c>
      <c r="B8359" s="1" t="s">
        <v>206</v>
      </c>
      <c r="C8359" s="1" t="s">
        <v>19</v>
      </c>
      <c r="D8359" s="1" t="s">
        <v>2528</v>
      </c>
      <c r="E8359" s="1" t="s">
        <v>10</v>
      </c>
      <c r="F8359" s="1" t="s">
        <v>5143</v>
      </c>
      <c r="G8359" s="1" t="s">
        <v>242</v>
      </c>
      <c r="H8359" s="1" t="s">
        <v>394</v>
      </c>
      <c r="I8359">
        <v>100043</v>
      </c>
      <c r="J8359">
        <v>92691</v>
      </c>
      <c r="K8359">
        <v>89616</v>
      </c>
      <c r="L8359">
        <v>98489</v>
      </c>
      <c r="M8359">
        <v>94222</v>
      </c>
      <c r="N8359">
        <v>89703</v>
      </c>
      <c r="O8359">
        <v>93153</v>
      </c>
      <c r="P8359">
        <v>95606</v>
      </c>
      <c r="Q8359">
        <v>99647</v>
      </c>
      <c r="R8359">
        <v>95235</v>
      </c>
      <c r="S8359">
        <v>85932</v>
      </c>
      <c r="T8359">
        <v>90561</v>
      </c>
      <c r="U8359">
        <v>96535</v>
      </c>
      <c r="V8359" s="1" t="s">
        <v>4523</v>
      </c>
      <c r="W8359" s="1" t="s">
        <v>2551</v>
      </c>
      <c r="X8359" s="5" t="s">
        <v>4552</v>
      </c>
      <c r="Y8359" s="5" t="s">
        <v>2557</v>
      </c>
      <c r="Z8359" s="5" t="s">
        <v>2734</v>
      </c>
      <c r="AA8359" s="5"/>
    </row>
    <row r="8360" spans="1:27" ht="12" customHeight="1" x14ac:dyDescent="0.15">
      <c r="A8360" s="1" t="s">
        <v>2087</v>
      </c>
      <c r="B8360" s="1" t="s">
        <v>206</v>
      </c>
      <c r="C8360" s="1" t="s">
        <v>21</v>
      </c>
      <c r="D8360" s="1" t="s">
        <v>2528</v>
      </c>
      <c r="E8360" s="1" t="s">
        <v>10</v>
      </c>
      <c r="F8360" s="1" t="s">
        <v>5143</v>
      </c>
      <c r="G8360" s="1" t="s">
        <v>245</v>
      </c>
      <c r="H8360" s="1" t="s">
        <v>306</v>
      </c>
      <c r="I8360">
        <v>1089616</v>
      </c>
      <c r="J8360">
        <v>1050579</v>
      </c>
      <c r="K8360">
        <v>1026864</v>
      </c>
      <c r="L8360">
        <v>1099675</v>
      </c>
      <c r="M8360">
        <v>1110385</v>
      </c>
      <c r="N8360">
        <v>992148</v>
      </c>
      <c r="O8360">
        <v>1065781</v>
      </c>
      <c r="P8360">
        <v>1085214</v>
      </c>
      <c r="Q8360">
        <v>1120764</v>
      </c>
      <c r="R8360">
        <v>1075196</v>
      </c>
      <c r="S8360">
        <v>970502</v>
      </c>
      <c r="T8360">
        <v>1018827</v>
      </c>
      <c r="U8360">
        <v>1092113</v>
      </c>
      <c r="V8360" s="1" t="s">
        <v>4523</v>
      </c>
      <c r="W8360" s="1" t="s">
        <v>2551</v>
      </c>
      <c r="X8360" s="5" t="s">
        <v>4552</v>
      </c>
      <c r="Y8360" s="5" t="s">
        <v>2740</v>
      </c>
      <c r="Z8360" s="5" t="s">
        <v>2788</v>
      </c>
      <c r="AA8360" s="5"/>
    </row>
    <row r="8361" spans="1:27" ht="12" customHeight="1" x14ac:dyDescent="0.15">
      <c r="A8361" s="1" t="s">
        <v>2087</v>
      </c>
      <c r="B8361" s="1" t="s">
        <v>206</v>
      </c>
      <c r="C8361" s="1" t="s">
        <v>23</v>
      </c>
      <c r="D8361" s="1" t="s">
        <v>2528</v>
      </c>
      <c r="E8361" s="1" t="s">
        <v>10</v>
      </c>
      <c r="F8361" s="1" t="s">
        <v>5143</v>
      </c>
      <c r="G8361" s="1" t="s">
        <v>22</v>
      </c>
      <c r="H8361" s="1" t="s">
        <v>394</v>
      </c>
      <c r="I8361">
        <v>0</v>
      </c>
      <c r="J8361">
        <v>0</v>
      </c>
      <c r="K8361">
        <v>0</v>
      </c>
      <c r="L8361">
        <v>0</v>
      </c>
      <c r="M8361">
        <v>0</v>
      </c>
      <c r="N8361">
        <v>0</v>
      </c>
      <c r="O8361">
        <v>0</v>
      </c>
      <c r="P8361">
        <v>0</v>
      </c>
      <c r="Q8361">
        <v>0</v>
      </c>
      <c r="R8361">
        <v>0</v>
      </c>
      <c r="S8361">
        <v>0</v>
      </c>
      <c r="T8361">
        <v>0</v>
      </c>
      <c r="U8361">
        <v>0</v>
      </c>
      <c r="V8361" s="1" t="s">
        <v>4523</v>
      </c>
      <c r="W8361" s="1" t="s">
        <v>2551</v>
      </c>
      <c r="X8361" s="5" t="s">
        <v>4552</v>
      </c>
      <c r="Y8361" s="5" t="s">
        <v>2558</v>
      </c>
      <c r="Z8361" s="5" t="s">
        <v>2734</v>
      </c>
      <c r="AA8361" s="5"/>
    </row>
    <row r="8362" spans="1:27" ht="12" customHeight="1" x14ac:dyDescent="0.15">
      <c r="A8362" s="1" t="s">
        <v>2087</v>
      </c>
      <c r="B8362" s="1" t="s">
        <v>206</v>
      </c>
      <c r="C8362" s="1" t="s">
        <v>77</v>
      </c>
      <c r="D8362" s="1" t="s">
        <v>2528</v>
      </c>
      <c r="E8362" s="1" t="s">
        <v>10</v>
      </c>
      <c r="F8362" s="1" t="s">
        <v>5143</v>
      </c>
      <c r="G8362" s="1" t="s">
        <v>24</v>
      </c>
      <c r="H8362" s="1" t="s">
        <v>394</v>
      </c>
      <c r="I8362">
        <v>48990</v>
      </c>
      <c r="J8362">
        <v>48066</v>
      </c>
      <c r="K8362">
        <v>50911</v>
      </c>
      <c r="L8362">
        <v>52573</v>
      </c>
      <c r="M8362">
        <v>51133</v>
      </c>
      <c r="N8362">
        <v>51060</v>
      </c>
      <c r="O8362">
        <v>54451</v>
      </c>
      <c r="P8362">
        <v>54448</v>
      </c>
      <c r="Q8362">
        <v>55542</v>
      </c>
      <c r="R8362">
        <v>58810</v>
      </c>
      <c r="S8362">
        <v>60437</v>
      </c>
      <c r="T8362">
        <v>56140</v>
      </c>
      <c r="U8362">
        <v>56176</v>
      </c>
      <c r="V8362" s="1" t="s">
        <v>4523</v>
      </c>
      <c r="W8362" s="1" t="s">
        <v>2551</v>
      </c>
      <c r="X8362" s="5" t="s">
        <v>4552</v>
      </c>
      <c r="Y8362" s="5" t="s">
        <v>2559</v>
      </c>
      <c r="Z8362" s="5" t="s">
        <v>2734</v>
      </c>
      <c r="AA8362" s="5"/>
    </row>
    <row r="8363" spans="1:27" ht="12" customHeight="1" x14ac:dyDescent="0.15">
      <c r="A8363" s="1" t="s">
        <v>2087</v>
      </c>
      <c r="B8363" s="1" t="s">
        <v>208</v>
      </c>
      <c r="C8363" s="1" t="s">
        <v>9</v>
      </c>
      <c r="D8363" s="1" t="s">
        <v>2528</v>
      </c>
      <c r="E8363" s="1" t="s">
        <v>10</v>
      </c>
      <c r="F8363" s="1" t="s">
        <v>5144</v>
      </c>
      <c r="G8363" s="1" t="s">
        <v>12</v>
      </c>
      <c r="H8363" s="1" t="s">
        <v>394</v>
      </c>
      <c r="I8363">
        <v>7317</v>
      </c>
      <c r="J8363">
        <v>7936</v>
      </c>
      <c r="K8363">
        <v>6800</v>
      </c>
      <c r="L8363">
        <v>8482</v>
      </c>
      <c r="M8363">
        <v>8486</v>
      </c>
      <c r="N8363">
        <v>7977</v>
      </c>
      <c r="O8363">
        <v>8640</v>
      </c>
      <c r="P8363">
        <v>8437</v>
      </c>
      <c r="Q8363">
        <v>8543</v>
      </c>
      <c r="R8363">
        <v>8164</v>
      </c>
      <c r="S8363">
        <v>6830</v>
      </c>
      <c r="T8363">
        <v>7288</v>
      </c>
      <c r="U8363">
        <v>7400</v>
      </c>
      <c r="V8363" s="1" t="s">
        <v>4523</v>
      </c>
      <c r="W8363" s="1" t="s">
        <v>2551</v>
      </c>
      <c r="X8363" s="5" t="s">
        <v>4553</v>
      </c>
      <c r="Y8363" s="5" t="s">
        <v>2553</v>
      </c>
      <c r="Z8363" s="5" t="s">
        <v>2734</v>
      </c>
      <c r="AA8363" s="5"/>
    </row>
    <row r="8364" spans="1:27" ht="12" customHeight="1" x14ac:dyDescent="0.15">
      <c r="A8364" s="1" t="s">
        <v>2087</v>
      </c>
      <c r="B8364" s="1" t="s">
        <v>208</v>
      </c>
      <c r="C8364" s="1" t="s">
        <v>15</v>
      </c>
      <c r="D8364" s="1" t="s">
        <v>2528</v>
      </c>
      <c r="E8364" s="1" t="s">
        <v>10</v>
      </c>
      <c r="F8364" s="1" t="s">
        <v>5144</v>
      </c>
      <c r="G8364" s="1" t="s">
        <v>16</v>
      </c>
      <c r="H8364" s="1" t="s">
        <v>394</v>
      </c>
      <c r="I8364">
        <v>123</v>
      </c>
      <c r="J8364">
        <v>86</v>
      </c>
      <c r="K8364">
        <v>114</v>
      </c>
      <c r="L8364">
        <v>150</v>
      </c>
      <c r="M8364">
        <v>92</v>
      </c>
      <c r="N8364">
        <v>116</v>
      </c>
      <c r="O8364">
        <v>112</v>
      </c>
      <c r="P8364">
        <v>128</v>
      </c>
      <c r="Q8364">
        <v>146</v>
      </c>
      <c r="R8364">
        <v>116</v>
      </c>
      <c r="S8364">
        <v>95</v>
      </c>
      <c r="T8364">
        <v>97</v>
      </c>
      <c r="U8364">
        <v>90</v>
      </c>
      <c r="V8364" s="1" t="s">
        <v>4523</v>
      </c>
      <c r="W8364" s="1" t="s">
        <v>2551</v>
      </c>
      <c r="X8364" s="5" t="s">
        <v>4553</v>
      </c>
      <c r="Y8364" s="5" t="s">
        <v>2555</v>
      </c>
      <c r="Z8364" s="5" t="s">
        <v>2734</v>
      </c>
      <c r="AA8364" s="5"/>
    </row>
    <row r="8365" spans="1:27" ht="12" customHeight="1" x14ac:dyDescent="0.15">
      <c r="A8365" s="1" t="s">
        <v>2087</v>
      </c>
      <c r="B8365" s="1" t="s">
        <v>208</v>
      </c>
      <c r="C8365" s="1" t="s">
        <v>17</v>
      </c>
      <c r="D8365" s="1" t="s">
        <v>2528</v>
      </c>
      <c r="E8365" s="1" t="s">
        <v>10</v>
      </c>
      <c r="F8365" s="1" t="s">
        <v>5144</v>
      </c>
      <c r="G8365" s="1" t="s">
        <v>18</v>
      </c>
      <c r="H8365" s="1" t="s">
        <v>394</v>
      </c>
      <c r="I8365">
        <v>0</v>
      </c>
      <c r="J8365">
        <v>0</v>
      </c>
      <c r="K8365">
        <v>0</v>
      </c>
      <c r="L8365">
        <v>0</v>
      </c>
      <c r="M8365">
        <v>0</v>
      </c>
      <c r="N8365">
        <v>0</v>
      </c>
      <c r="O8365">
        <v>0</v>
      </c>
      <c r="P8365">
        <v>0</v>
      </c>
      <c r="Q8365">
        <v>0</v>
      </c>
      <c r="R8365">
        <v>0</v>
      </c>
      <c r="S8365">
        <v>0</v>
      </c>
      <c r="T8365">
        <v>0</v>
      </c>
      <c r="U8365">
        <v>0</v>
      </c>
      <c r="V8365" s="1" t="s">
        <v>4523</v>
      </c>
      <c r="W8365" s="1" t="s">
        <v>2551</v>
      </c>
      <c r="X8365" s="5" t="s">
        <v>4553</v>
      </c>
      <c r="Y8365" s="5" t="s">
        <v>2556</v>
      </c>
      <c r="Z8365" s="5" t="s">
        <v>2734</v>
      </c>
      <c r="AA8365" s="5"/>
    </row>
    <row r="8366" spans="1:27" ht="12" customHeight="1" x14ac:dyDescent="0.15">
      <c r="A8366" s="1" t="s">
        <v>2087</v>
      </c>
      <c r="B8366" s="1" t="s">
        <v>208</v>
      </c>
      <c r="C8366" s="1" t="s">
        <v>19</v>
      </c>
      <c r="D8366" s="1" t="s">
        <v>2528</v>
      </c>
      <c r="E8366" s="1" t="s">
        <v>10</v>
      </c>
      <c r="F8366" s="1" t="s">
        <v>5144</v>
      </c>
      <c r="G8366" s="1" t="s">
        <v>242</v>
      </c>
      <c r="H8366" s="1" t="s">
        <v>394</v>
      </c>
      <c r="I8366">
        <v>7077</v>
      </c>
      <c r="J8366">
        <v>8196</v>
      </c>
      <c r="K8366">
        <v>7510</v>
      </c>
      <c r="L8366">
        <v>9135</v>
      </c>
      <c r="M8366">
        <v>8820</v>
      </c>
      <c r="N8366">
        <v>7893</v>
      </c>
      <c r="O8366">
        <v>8492</v>
      </c>
      <c r="P8366">
        <v>8473</v>
      </c>
      <c r="Q8366">
        <v>8870</v>
      </c>
      <c r="R8366">
        <v>7964</v>
      </c>
      <c r="S8366">
        <v>6749</v>
      </c>
      <c r="T8366">
        <v>7538</v>
      </c>
      <c r="U8366">
        <v>7032</v>
      </c>
      <c r="V8366" s="1" t="s">
        <v>4523</v>
      </c>
      <c r="W8366" s="1" t="s">
        <v>2551</v>
      </c>
      <c r="X8366" s="5" t="s">
        <v>4553</v>
      </c>
      <c r="Y8366" s="5" t="s">
        <v>2557</v>
      </c>
      <c r="Z8366" s="5" t="s">
        <v>2734</v>
      </c>
      <c r="AA8366" s="5"/>
    </row>
    <row r="8367" spans="1:27" ht="12" customHeight="1" x14ac:dyDescent="0.15">
      <c r="A8367" s="1" t="s">
        <v>2087</v>
      </c>
      <c r="B8367" s="1" t="s">
        <v>208</v>
      </c>
      <c r="C8367" s="1" t="s">
        <v>21</v>
      </c>
      <c r="D8367" s="1" t="s">
        <v>2528</v>
      </c>
      <c r="E8367" s="1" t="s">
        <v>10</v>
      </c>
      <c r="F8367" s="1" t="s">
        <v>5144</v>
      </c>
      <c r="G8367" s="1" t="s">
        <v>245</v>
      </c>
      <c r="H8367" s="1" t="s">
        <v>306</v>
      </c>
      <c r="I8367">
        <v>712169</v>
      </c>
      <c r="J8367">
        <v>751798</v>
      </c>
      <c r="K8367">
        <v>725100</v>
      </c>
      <c r="L8367">
        <v>902673</v>
      </c>
      <c r="M8367">
        <v>802442</v>
      </c>
      <c r="N8367">
        <v>734093</v>
      </c>
      <c r="O8367">
        <v>873839</v>
      </c>
      <c r="P8367">
        <v>903704</v>
      </c>
      <c r="Q8367">
        <v>930567</v>
      </c>
      <c r="R8367">
        <v>929282</v>
      </c>
      <c r="S8367">
        <v>688032</v>
      </c>
      <c r="T8367">
        <v>725028</v>
      </c>
      <c r="U8367">
        <v>726866</v>
      </c>
      <c r="V8367" s="1" t="s">
        <v>4523</v>
      </c>
      <c r="W8367" s="1" t="s">
        <v>2551</v>
      </c>
      <c r="X8367" s="5" t="s">
        <v>4553</v>
      </c>
      <c r="Y8367" s="5" t="s">
        <v>2740</v>
      </c>
      <c r="Z8367" s="5" t="s">
        <v>2788</v>
      </c>
      <c r="AA8367" s="5"/>
    </row>
    <row r="8368" spans="1:27" ht="12" customHeight="1" x14ac:dyDescent="0.15">
      <c r="A8368" s="1" t="s">
        <v>2087</v>
      </c>
      <c r="B8368" s="1" t="s">
        <v>208</v>
      </c>
      <c r="C8368" s="1" t="s">
        <v>23</v>
      </c>
      <c r="D8368" s="1" t="s">
        <v>2528</v>
      </c>
      <c r="E8368" s="1" t="s">
        <v>10</v>
      </c>
      <c r="F8368" s="1" t="s">
        <v>5144</v>
      </c>
      <c r="G8368" s="1" t="s">
        <v>22</v>
      </c>
      <c r="H8368" s="1" t="s">
        <v>394</v>
      </c>
      <c r="I8368">
        <v>0</v>
      </c>
      <c r="J8368">
        <v>0</v>
      </c>
      <c r="K8368">
        <v>0</v>
      </c>
      <c r="L8368">
        <v>0</v>
      </c>
      <c r="M8368">
        <v>0</v>
      </c>
      <c r="N8368">
        <v>0</v>
      </c>
      <c r="O8368">
        <v>0</v>
      </c>
      <c r="P8368">
        <v>0</v>
      </c>
      <c r="Q8368">
        <v>0</v>
      </c>
      <c r="R8368">
        <v>0</v>
      </c>
      <c r="S8368">
        <v>0</v>
      </c>
      <c r="T8368">
        <v>0</v>
      </c>
      <c r="U8368">
        <v>0</v>
      </c>
      <c r="V8368" s="1" t="s">
        <v>4523</v>
      </c>
      <c r="W8368" s="1" t="s">
        <v>2551</v>
      </c>
      <c r="X8368" s="5" t="s">
        <v>4553</v>
      </c>
      <c r="Y8368" s="5" t="s">
        <v>2558</v>
      </c>
      <c r="Z8368" s="5" t="s">
        <v>2734</v>
      </c>
      <c r="AA8368" s="5"/>
    </row>
    <row r="8369" spans="1:27" ht="12" customHeight="1" x14ac:dyDescent="0.15">
      <c r="A8369" s="1" t="s">
        <v>2087</v>
      </c>
      <c r="B8369" s="1" t="s">
        <v>208</v>
      </c>
      <c r="C8369" s="1" t="s">
        <v>77</v>
      </c>
      <c r="D8369" s="1" t="s">
        <v>2528</v>
      </c>
      <c r="E8369" s="1" t="s">
        <v>10</v>
      </c>
      <c r="F8369" s="1" t="s">
        <v>5144</v>
      </c>
      <c r="G8369" s="1" t="s">
        <v>24</v>
      </c>
      <c r="H8369" s="1" t="s">
        <v>394</v>
      </c>
      <c r="I8369">
        <v>5484</v>
      </c>
      <c r="J8369">
        <v>5310</v>
      </c>
      <c r="K8369">
        <v>4714</v>
      </c>
      <c r="L8369">
        <v>4211</v>
      </c>
      <c r="M8369">
        <v>3969</v>
      </c>
      <c r="N8369">
        <v>4169</v>
      </c>
      <c r="O8369">
        <v>4429</v>
      </c>
      <c r="P8369">
        <v>4521</v>
      </c>
      <c r="Q8369">
        <v>4340</v>
      </c>
      <c r="R8369">
        <v>4656</v>
      </c>
      <c r="S8369">
        <v>4832</v>
      </c>
      <c r="T8369">
        <v>4677</v>
      </c>
      <c r="U8369">
        <v>5135</v>
      </c>
      <c r="V8369" s="1" t="s">
        <v>4523</v>
      </c>
      <c r="W8369" s="1" t="s">
        <v>2551</v>
      </c>
      <c r="X8369" s="5" t="s">
        <v>4553</v>
      </c>
      <c r="Y8369" s="5" t="s">
        <v>2559</v>
      </c>
      <c r="Z8369" s="5" t="s">
        <v>2734</v>
      </c>
      <c r="AA8369" s="5"/>
    </row>
    <row r="8370" spans="1:27" ht="12" customHeight="1" x14ac:dyDescent="0.15">
      <c r="A8370" s="1" t="s">
        <v>2087</v>
      </c>
      <c r="B8370" s="1" t="s">
        <v>70</v>
      </c>
      <c r="C8370" s="1" t="s">
        <v>9</v>
      </c>
      <c r="D8370" s="1" t="s">
        <v>2528</v>
      </c>
      <c r="E8370" s="1" t="s">
        <v>71</v>
      </c>
      <c r="F8370" s="1" t="s">
        <v>2114</v>
      </c>
      <c r="G8370" s="1" t="s">
        <v>2115</v>
      </c>
      <c r="H8370" s="1" t="s">
        <v>13</v>
      </c>
      <c r="I8370">
        <v>100731</v>
      </c>
      <c r="J8370">
        <v>98745</v>
      </c>
      <c r="K8370">
        <v>90417</v>
      </c>
      <c r="L8370">
        <v>102016</v>
      </c>
      <c r="M8370">
        <v>99755</v>
      </c>
      <c r="N8370">
        <v>84441</v>
      </c>
      <c r="O8370">
        <v>97443</v>
      </c>
      <c r="P8370">
        <v>95235</v>
      </c>
      <c r="Q8370">
        <v>96112</v>
      </c>
      <c r="R8370">
        <v>85103</v>
      </c>
      <c r="S8370">
        <v>79280</v>
      </c>
      <c r="T8370">
        <v>82161</v>
      </c>
      <c r="U8370">
        <v>88580</v>
      </c>
      <c r="V8370" s="1" t="s">
        <v>4523</v>
      </c>
      <c r="W8370" s="1" t="s">
        <v>2592</v>
      </c>
      <c r="X8370" s="5" t="s">
        <v>4554</v>
      </c>
      <c r="Y8370" s="5" t="s">
        <v>4555</v>
      </c>
      <c r="Z8370" s="5" t="s">
        <v>2582</v>
      </c>
      <c r="AA8370" s="5"/>
    </row>
    <row r="8371" spans="1:27" ht="12" customHeight="1" x14ac:dyDescent="0.15">
      <c r="A8371" s="1" t="s">
        <v>2087</v>
      </c>
      <c r="B8371" s="1" t="s">
        <v>70</v>
      </c>
      <c r="C8371" s="1" t="s">
        <v>15</v>
      </c>
      <c r="D8371" s="1" t="s">
        <v>2528</v>
      </c>
      <c r="E8371" s="1" t="s">
        <v>71</v>
      </c>
      <c r="F8371" s="1" t="s">
        <v>2114</v>
      </c>
      <c r="G8371" s="1" t="s">
        <v>2116</v>
      </c>
      <c r="H8371" s="1" t="s">
        <v>13</v>
      </c>
      <c r="I8371">
        <v>64729</v>
      </c>
      <c r="J8371">
        <v>63668</v>
      </c>
      <c r="K8371">
        <v>57200</v>
      </c>
      <c r="L8371">
        <v>64939</v>
      </c>
      <c r="M8371">
        <v>64260</v>
      </c>
      <c r="N8371">
        <v>52132</v>
      </c>
      <c r="O8371">
        <v>63242</v>
      </c>
      <c r="P8371">
        <v>61717</v>
      </c>
      <c r="Q8371">
        <v>62636</v>
      </c>
      <c r="R8371">
        <v>54587</v>
      </c>
      <c r="S8371">
        <v>53331</v>
      </c>
      <c r="T8371">
        <v>54664</v>
      </c>
      <c r="U8371">
        <v>58519</v>
      </c>
      <c r="V8371" s="1" t="s">
        <v>4523</v>
      </c>
      <c r="W8371" s="1" t="s">
        <v>2592</v>
      </c>
      <c r="X8371" s="5" t="s">
        <v>4554</v>
      </c>
      <c r="Y8371" s="5" t="s">
        <v>4556</v>
      </c>
      <c r="Z8371" s="5" t="s">
        <v>2582</v>
      </c>
      <c r="AA8371" s="5"/>
    </row>
    <row r="8372" spans="1:27" ht="12" customHeight="1" x14ac:dyDescent="0.15">
      <c r="A8372" s="1" t="s">
        <v>2087</v>
      </c>
      <c r="B8372" s="1" t="s">
        <v>70</v>
      </c>
      <c r="C8372" s="1" t="s">
        <v>17</v>
      </c>
      <c r="D8372" s="1" t="s">
        <v>2528</v>
      </c>
      <c r="E8372" s="1" t="s">
        <v>71</v>
      </c>
      <c r="F8372" s="1" t="s">
        <v>2114</v>
      </c>
      <c r="G8372" s="1" t="s">
        <v>2117</v>
      </c>
      <c r="H8372" s="1" t="s">
        <v>13</v>
      </c>
      <c r="I8372">
        <v>0</v>
      </c>
      <c r="J8372">
        <v>0</v>
      </c>
      <c r="K8372">
        <v>0</v>
      </c>
      <c r="L8372">
        <v>0</v>
      </c>
      <c r="M8372">
        <v>0</v>
      </c>
      <c r="N8372">
        <v>0</v>
      </c>
      <c r="O8372">
        <v>0</v>
      </c>
      <c r="P8372">
        <v>0</v>
      </c>
      <c r="Q8372">
        <v>0</v>
      </c>
      <c r="R8372">
        <v>0</v>
      </c>
      <c r="S8372">
        <v>0</v>
      </c>
      <c r="T8372">
        <v>0</v>
      </c>
      <c r="U8372">
        <v>0</v>
      </c>
      <c r="V8372" s="1" t="s">
        <v>4523</v>
      </c>
      <c r="W8372" s="1" t="s">
        <v>2592</v>
      </c>
      <c r="X8372" s="5" t="s">
        <v>4554</v>
      </c>
      <c r="Y8372" s="5" t="s">
        <v>4557</v>
      </c>
      <c r="Z8372" s="5" t="s">
        <v>2582</v>
      </c>
      <c r="AA8372" s="5"/>
    </row>
    <row r="8373" spans="1:27" ht="12" customHeight="1" x14ac:dyDescent="0.15">
      <c r="A8373" s="1" t="s">
        <v>2087</v>
      </c>
      <c r="B8373" s="1" t="s">
        <v>70</v>
      </c>
      <c r="C8373" s="1" t="s">
        <v>19</v>
      </c>
      <c r="D8373" s="1" t="s">
        <v>2528</v>
      </c>
      <c r="E8373" s="1" t="s">
        <v>71</v>
      </c>
      <c r="F8373" s="1" t="s">
        <v>2114</v>
      </c>
      <c r="G8373" s="1" t="s">
        <v>2095</v>
      </c>
      <c r="H8373" s="1" t="s">
        <v>13</v>
      </c>
      <c r="I8373">
        <v>17</v>
      </c>
      <c r="J8373">
        <v>11</v>
      </c>
      <c r="K8373">
        <v>10</v>
      </c>
      <c r="L8373">
        <v>16</v>
      </c>
      <c r="M8373">
        <v>11</v>
      </c>
      <c r="N8373">
        <v>6</v>
      </c>
      <c r="O8373">
        <v>11</v>
      </c>
      <c r="P8373">
        <v>16</v>
      </c>
      <c r="Q8373">
        <v>12</v>
      </c>
      <c r="R8373">
        <v>11</v>
      </c>
      <c r="S8373">
        <v>8</v>
      </c>
      <c r="T8373">
        <v>6</v>
      </c>
      <c r="U8373">
        <v>11</v>
      </c>
      <c r="V8373" s="1" t="s">
        <v>4523</v>
      </c>
      <c r="W8373" s="1" t="s">
        <v>2592</v>
      </c>
      <c r="X8373" s="5" t="s">
        <v>4554</v>
      </c>
      <c r="Y8373" s="5" t="s">
        <v>4558</v>
      </c>
      <c r="Z8373" s="5" t="s">
        <v>2582</v>
      </c>
      <c r="AA8373" s="5"/>
    </row>
    <row r="8374" spans="1:27" ht="12" customHeight="1" x14ac:dyDescent="0.15">
      <c r="A8374" s="1" t="s">
        <v>2087</v>
      </c>
      <c r="B8374" s="1" t="s">
        <v>70</v>
      </c>
      <c r="C8374" s="1" t="s">
        <v>21</v>
      </c>
      <c r="D8374" s="1" t="s">
        <v>2528</v>
      </c>
      <c r="E8374" s="1" t="s">
        <v>71</v>
      </c>
      <c r="F8374" s="1" t="s">
        <v>2114</v>
      </c>
      <c r="G8374" s="1" t="s">
        <v>2118</v>
      </c>
      <c r="H8374" s="1" t="s">
        <v>13</v>
      </c>
      <c r="I8374">
        <v>2498</v>
      </c>
      <c r="J8374">
        <v>2464</v>
      </c>
      <c r="K8374">
        <v>2500</v>
      </c>
      <c r="L8374">
        <v>3159</v>
      </c>
      <c r="M8374">
        <v>2765</v>
      </c>
      <c r="N8374">
        <v>2703</v>
      </c>
      <c r="O8374">
        <v>2981</v>
      </c>
      <c r="P8374">
        <v>3183</v>
      </c>
      <c r="Q8374">
        <v>3340</v>
      </c>
      <c r="R8374">
        <v>2594</v>
      </c>
      <c r="S8374">
        <v>2504</v>
      </c>
      <c r="T8374">
        <v>2329</v>
      </c>
      <c r="U8374">
        <v>2323</v>
      </c>
      <c r="V8374" s="1" t="s">
        <v>4523</v>
      </c>
      <c r="W8374" s="1" t="s">
        <v>2592</v>
      </c>
      <c r="X8374" s="5" t="s">
        <v>4554</v>
      </c>
      <c r="Y8374" s="5" t="s">
        <v>4559</v>
      </c>
      <c r="Z8374" s="5" t="s">
        <v>2582</v>
      </c>
      <c r="AA8374" s="5"/>
    </row>
    <row r="8375" spans="1:27" ht="12" customHeight="1" x14ac:dyDescent="0.15">
      <c r="A8375" s="1" t="s">
        <v>2087</v>
      </c>
      <c r="B8375" s="1" t="s">
        <v>70</v>
      </c>
      <c r="C8375" s="1" t="s">
        <v>23</v>
      </c>
      <c r="D8375" s="1" t="s">
        <v>2528</v>
      </c>
      <c r="E8375" s="1" t="s">
        <v>71</v>
      </c>
      <c r="F8375" s="1" t="s">
        <v>2114</v>
      </c>
      <c r="G8375" s="1" t="s">
        <v>2119</v>
      </c>
      <c r="H8375" s="1" t="s">
        <v>13</v>
      </c>
      <c r="I8375">
        <v>1611</v>
      </c>
      <c r="J8375">
        <v>1487</v>
      </c>
      <c r="K8375">
        <v>1257</v>
      </c>
      <c r="L8375">
        <v>1456</v>
      </c>
      <c r="M8375">
        <v>1573</v>
      </c>
      <c r="N8375">
        <v>1324</v>
      </c>
      <c r="O8375">
        <v>1545</v>
      </c>
      <c r="P8375">
        <v>1531</v>
      </c>
      <c r="Q8375">
        <v>1565</v>
      </c>
      <c r="R8375">
        <v>1396</v>
      </c>
      <c r="S8375">
        <v>1303</v>
      </c>
      <c r="T8375">
        <v>1368</v>
      </c>
      <c r="U8375">
        <v>1488</v>
      </c>
      <c r="V8375" s="1" t="s">
        <v>4523</v>
      </c>
      <c r="W8375" s="1" t="s">
        <v>2592</v>
      </c>
      <c r="X8375" s="5" t="s">
        <v>4554</v>
      </c>
      <c r="Y8375" s="5" t="s">
        <v>4560</v>
      </c>
      <c r="Z8375" s="5" t="s">
        <v>2582</v>
      </c>
      <c r="AA8375" s="5"/>
    </row>
    <row r="8376" spans="1:27" ht="12" customHeight="1" x14ac:dyDescent="0.15">
      <c r="A8376" s="1" t="s">
        <v>2087</v>
      </c>
      <c r="B8376" s="1" t="s">
        <v>70</v>
      </c>
      <c r="C8376" s="1" t="s">
        <v>77</v>
      </c>
      <c r="D8376" s="1" t="s">
        <v>2528</v>
      </c>
      <c r="E8376" s="1" t="s">
        <v>71</v>
      </c>
      <c r="F8376" s="1" t="s">
        <v>2114</v>
      </c>
      <c r="G8376" s="1" t="s">
        <v>2101</v>
      </c>
      <c r="H8376" s="1" t="s">
        <v>13</v>
      </c>
      <c r="I8376">
        <v>2872</v>
      </c>
      <c r="J8376">
        <v>2879</v>
      </c>
      <c r="K8376">
        <v>2775</v>
      </c>
      <c r="L8376">
        <v>3119</v>
      </c>
      <c r="M8376">
        <v>3095</v>
      </c>
      <c r="N8376">
        <v>2699</v>
      </c>
      <c r="O8376">
        <v>2832</v>
      </c>
      <c r="P8376">
        <v>2914</v>
      </c>
      <c r="Q8376">
        <v>2878</v>
      </c>
      <c r="R8376">
        <v>2688</v>
      </c>
      <c r="S8376">
        <v>2317</v>
      </c>
      <c r="T8376">
        <v>2280</v>
      </c>
      <c r="U8376">
        <v>2598</v>
      </c>
      <c r="V8376" s="1" t="s">
        <v>4523</v>
      </c>
      <c r="W8376" s="1" t="s">
        <v>2592</v>
      </c>
      <c r="X8376" s="5" t="s">
        <v>4554</v>
      </c>
      <c r="Y8376" s="5" t="s">
        <v>4561</v>
      </c>
      <c r="Z8376" s="5" t="s">
        <v>2582</v>
      </c>
      <c r="AA8376" s="5"/>
    </row>
    <row r="8377" spans="1:27" ht="12" customHeight="1" x14ac:dyDescent="0.15">
      <c r="A8377" s="1" t="s">
        <v>2087</v>
      </c>
      <c r="B8377" s="1" t="s">
        <v>70</v>
      </c>
      <c r="C8377" s="1" t="s">
        <v>244</v>
      </c>
      <c r="D8377" s="1" t="s">
        <v>2528</v>
      </c>
      <c r="E8377" s="1" t="s">
        <v>71</v>
      </c>
      <c r="F8377" s="1" t="s">
        <v>2114</v>
      </c>
      <c r="G8377" s="1" t="s">
        <v>2120</v>
      </c>
      <c r="H8377" s="1" t="s">
        <v>13</v>
      </c>
      <c r="I8377">
        <v>20495</v>
      </c>
      <c r="J8377">
        <v>19423</v>
      </c>
      <c r="K8377">
        <v>18190</v>
      </c>
      <c r="L8377">
        <v>20428</v>
      </c>
      <c r="M8377">
        <v>19342</v>
      </c>
      <c r="N8377">
        <v>17779</v>
      </c>
      <c r="O8377">
        <v>18654</v>
      </c>
      <c r="P8377">
        <v>18011</v>
      </c>
      <c r="Q8377">
        <v>17994</v>
      </c>
      <c r="R8377">
        <v>16588</v>
      </c>
      <c r="S8377">
        <v>12894</v>
      </c>
      <c r="T8377">
        <v>14566</v>
      </c>
      <c r="U8377">
        <v>15857</v>
      </c>
      <c r="V8377" s="1" t="s">
        <v>4523</v>
      </c>
      <c r="W8377" s="1" t="s">
        <v>2592</v>
      </c>
      <c r="X8377" s="5" t="s">
        <v>4554</v>
      </c>
      <c r="Y8377" s="5" t="s">
        <v>4562</v>
      </c>
      <c r="Z8377" s="5" t="s">
        <v>2582</v>
      </c>
      <c r="AA8377" s="5"/>
    </row>
    <row r="8378" spans="1:27" ht="12" customHeight="1" x14ac:dyDescent="0.15">
      <c r="A8378" s="1" t="s">
        <v>2087</v>
      </c>
      <c r="B8378" s="1" t="s">
        <v>70</v>
      </c>
      <c r="C8378" s="1" t="s">
        <v>246</v>
      </c>
      <c r="D8378" s="1" t="s">
        <v>2528</v>
      </c>
      <c r="E8378" s="1" t="s">
        <v>71</v>
      </c>
      <c r="F8378" s="1" t="s">
        <v>2114</v>
      </c>
      <c r="G8378" s="1" t="s">
        <v>2121</v>
      </c>
      <c r="H8378" s="1" t="s">
        <v>13</v>
      </c>
      <c r="I8378">
        <v>209</v>
      </c>
      <c r="J8378">
        <v>156</v>
      </c>
      <c r="K8378">
        <v>138</v>
      </c>
      <c r="L8378">
        <v>173</v>
      </c>
      <c r="M8378">
        <v>146</v>
      </c>
      <c r="N8378">
        <v>119</v>
      </c>
      <c r="O8378">
        <v>170</v>
      </c>
      <c r="P8378">
        <v>125</v>
      </c>
      <c r="Q8378">
        <v>136</v>
      </c>
      <c r="R8378">
        <v>146</v>
      </c>
      <c r="S8378">
        <v>112</v>
      </c>
      <c r="T8378">
        <v>110</v>
      </c>
      <c r="U8378">
        <v>125</v>
      </c>
      <c r="V8378" s="1" t="s">
        <v>4523</v>
      </c>
      <c r="W8378" s="1" t="s">
        <v>2592</v>
      </c>
      <c r="X8378" s="5" t="s">
        <v>4554</v>
      </c>
      <c r="Y8378" s="5" t="s">
        <v>4563</v>
      </c>
      <c r="Z8378" s="5" t="s">
        <v>2582</v>
      </c>
      <c r="AA8378" s="5"/>
    </row>
    <row r="8379" spans="1:27" ht="12" customHeight="1" x14ac:dyDescent="0.15">
      <c r="A8379" s="1" t="s">
        <v>2087</v>
      </c>
      <c r="B8379" s="1" t="s">
        <v>70</v>
      </c>
      <c r="C8379" s="1" t="s">
        <v>248</v>
      </c>
      <c r="D8379" s="1" t="s">
        <v>2528</v>
      </c>
      <c r="E8379" s="1" t="s">
        <v>71</v>
      </c>
      <c r="F8379" s="1" t="s">
        <v>2114</v>
      </c>
      <c r="G8379" s="1" t="s">
        <v>2122</v>
      </c>
      <c r="H8379" s="1" t="s">
        <v>13</v>
      </c>
      <c r="I8379">
        <v>3242</v>
      </c>
      <c r="J8379">
        <v>3370</v>
      </c>
      <c r="K8379">
        <v>3225</v>
      </c>
      <c r="L8379">
        <v>3169</v>
      </c>
      <c r="M8379">
        <v>3212</v>
      </c>
      <c r="N8379">
        <v>2962</v>
      </c>
      <c r="O8379">
        <v>3010</v>
      </c>
      <c r="P8379">
        <v>3194</v>
      </c>
      <c r="Q8379">
        <v>3107</v>
      </c>
      <c r="R8379">
        <v>2988</v>
      </c>
      <c r="S8379">
        <v>2807</v>
      </c>
      <c r="T8379">
        <v>2588</v>
      </c>
      <c r="U8379">
        <v>2917</v>
      </c>
      <c r="V8379" s="1" t="s">
        <v>4523</v>
      </c>
      <c r="W8379" s="1" t="s">
        <v>2592</v>
      </c>
      <c r="X8379" s="5" t="s">
        <v>4554</v>
      </c>
      <c r="Y8379" s="5" t="s">
        <v>4564</v>
      </c>
      <c r="Z8379" s="5" t="s">
        <v>2582</v>
      </c>
      <c r="AA8379" s="5"/>
    </row>
    <row r="8380" spans="1:27" ht="12" customHeight="1" x14ac:dyDescent="0.15">
      <c r="A8380" s="1" t="s">
        <v>2087</v>
      </c>
      <c r="B8380" s="1" t="s">
        <v>70</v>
      </c>
      <c r="C8380" s="1" t="s">
        <v>250</v>
      </c>
      <c r="D8380" s="1" t="s">
        <v>2528</v>
      </c>
      <c r="E8380" s="1" t="s">
        <v>71</v>
      </c>
      <c r="F8380" s="1" t="s">
        <v>2114</v>
      </c>
      <c r="G8380" s="1" t="s">
        <v>2110</v>
      </c>
      <c r="H8380" s="1" t="s">
        <v>13</v>
      </c>
      <c r="I8380">
        <v>0</v>
      </c>
      <c r="J8380">
        <v>0</v>
      </c>
      <c r="K8380">
        <v>0</v>
      </c>
      <c r="L8380">
        <v>0</v>
      </c>
      <c r="M8380">
        <v>0</v>
      </c>
      <c r="N8380">
        <v>0</v>
      </c>
      <c r="O8380">
        <v>0</v>
      </c>
      <c r="P8380">
        <v>0</v>
      </c>
      <c r="Q8380">
        <v>0</v>
      </c>
      <c r="R8380">
        <v>0</v>
      </c>
      <c r="S8380">
        <v>0</v>
      </c>
      <c r="T8380">
        <v>0</v>
      </c>
      <c r="U8380">
        <v>0</v>
      </c>
      <c r="V8380" s="1" t="s">
        <v>4523</v>
      </c>
      <c r="W8380" s="1" t="s">
        <v>2592</v>
      </c>
      <c r="X8380" s="5" t="s">
        <v>4554</v>
      </c>
      <c r="Y8380" s="5" t="s">
        <v>4565</v>
      </c>
      <c r="Z8380" s="5" t="s">
        <v>2582</v>
      </c>
      <c r="AA8380" s="5"/>
    </row>
    <row r="8381" spans="1:27" ht="12" customHeight="1" x14ac:dyDescent="0.15">
      <c r="A8381" s="1" t="s">
        <v>2087</v>
      </c>
      <c r="B8381" s="1" t="s">
        <v>70</v>
      </c>
      <c r="C8381" s="1" t="s">
        <v>2123</v>
      </c>
      <c r="D8381" s="1" t="s">
        <v>2528</v>
      </c>
      <c r="E8381" s="1" t="s">
        <v>71</v>
      </c>
      <c r="F8381" s="1" t="s">
        <v>2114</v>
      </c>
      <c r="G8381" s="1" t="s">
        <v>971</v>
      </c>
      <c r="H8381" s="1" t="s">
        <v>13</v>
      </c>
      <c r="I8381">
        <v>5058</v>
      </c>
      <c r="J8381">
        <v>5287</v>
      </c>
      <c r="K8381">
        <v>5122</v>
      </c>
      <c r="L8381">
        <v>5557</v>
      </c>
      <c r="M8381">
        <v>5351</v>
      </c>
      <c r="N8381">
        <v>4717</v>
      </c>
      <c r="O8381">
        <v>4998</v>
      </c>
      <c r="P8381">
        <v>4544</v>
      </c>
      <c r="Q8381">
        <v>4444</v>
      </c>
      <c r="R8381">
        <v>4105</v>
      </c>
      <c r="S8381">
        <v>4004</v>
      </c>
      <c r="T8381">
        <v>4250</v>
      </c>
      <c r="U8381">
        <v>4742</v>
      </c>
      <c r="V8381" s="1" t="s">
        <v>4523</v>
      </c>
      <c r="W8381" s="1" t="s">
        <v>2592</v>
      </c>
      <c r="X8381" s="5" t="s">
        <v>4554</v>
      </c>
      <c r="Y8381" s="5" t="s">
        <v>4566</v>
      </c>
      <c r="Z8381" s="5" t="s">
        <v>2582</v>
      </c>
      <c r="AA8381" s="5"/>
    </row>
    <row r="8382" spans="1:27" ht="12" customHeight="1" x14ac:dyDescent="0.15">
      <c r="A8382" s="1" t="s">
        <v>2087</v>
      </c>
      <c r="B8382" s="1" t="s">
        <v>78</v>
      </c>
      <c r="C8382" s="1" t="s">
        <v>9</v>
      </c>
      <c r="D8382" s="1" t="s">
        <v>2528</v>
      </c>
      <c r="E8382" s="1" t="s">
        <v>71</v>
      </c>
      <c r="F8382" s="1" t="s">
        <v>2124</v>
      </c>
      <c r="G8382" s="1" t="s">
        <v>2115</v>
      </c>
      <c r="H8382" s="1" t="s">
        <v>13</v>
      </c>
      <c r="I8382">
        <v>44219</v>
      </c>
      <c r="J8382">
        <v>46018</v>
      </c>
      <c r="K8382">
        <v>40759</v>
      </c>
      <c r="L8382">
        <v>45058</v>
      </c>
      <c r="M8382">
        <v>45349</v>
      </c>
      <c r="N8382">
        <v>39542</v>
      </c>
      <c r="O8382">
        <v>43877</v>
      </c>
      <c r="P8382">
        <v>43655</v>
      </c>
      <c r="Q8382">
        <v>43336</v>
      </c>
      <c r="R8382">
        <v>42220</v>
      </c>
      <c r="S8382">
        <v>37152</v>
      </c>
      <c r="T8382">
        <v>40711</v>
      </c>
      <c r="U8382">
        <v>41208</v>
      </c>
      <c r="V8382" s="1" t="s">
        <v>4523</v>
      </c>
      <c r="W8382" s="1" t="s">
        <v>2592</v>
      </c>
      <c r="X8382" s="5" t="s">
        <v>4567</v>
      </c>
      <c r="Y8382" s="5" t="s">
        <v>4555</v>
      </c>
      <c r="Z8382" s="5" t="s">
        <v>2582</v>
      </c>
      <c r="AA8382" s="5"/>
    </row>
    <row r="8383" spans="1:27" ht="12" customHeight="1" x14ac:dyDescent="0.15">
      <c r="A8383" s="1" t="s">
        <v>2087</v>
      </c>
      <c r="B8383" s="1" t="s">
        <v>78</v>
      </c>
      <c r="C8383" s="1" t="s">
        <v>15</v>
      </c>
      <c r="D8383" s="1" t="s">
        <v>2528</v>
      </c>
      <c r="E8383" s="1" t="s">
        <v>71</v>
      </c>
      <c r="F8383" s="1" t="s">
        <v>2124</v>
      </c>
      <c r="G8383" s="1" t="s">
        <v>2116</v>
      </c>
      <c r="H8383" s="1" t="s">
        <v>13</v>
      </c>
      <c r="I8383">
        <v>17532</v>
      </c>
      <c r="J8383">
        <v>18368</v>
      </c>
      <c r="K8383">
        <v>16477</v>
      </c>
      <c r="L8383">
        <v>17861</v>
      </c>
      <c r="M8383">
        <v>18193</v>
      </c>
      <c r="N8383">
        <v>15355</v>
      </c>
      <c r="O8383">
        <v>17200</v>
      </c>
      <c r="P8383">
        <v>16625</v>
      </c>
      <c r="Q8383">
        <v>16049</v>
      </c>
      <c r="R8383">
        <v>15817</v>
      </c>
      <c r="S8383">
        <v>13643</v>
      </c>
      <c r="T8383">
        <v>16089</v>
      </c>
      <c r="U8383">
        <v>15281</v>
      </c>
      <c r="V8383" s="1" t="s">
        <v>4523</v>
      </c>
      <c r="W8383" s="1" t="s">
        <v>2592</v>
      </c>
      <c r="X8383" s="5" t="s">
        <v>4567</v>
      </c>
      <c r="Y8383" s="5" t="s">
        <v>4556</v>
      </c>
      <c r="Z8383" s="5" t="s">
        <v>2582</v>
      </c>
      <c r="AA8383" s="5"/>
    </row>
    <row r="8384" spans="1:27" ht="12" customHeight="1" x14ac:dyDescent="0.15">
      <c r="A8384" s="1" t="s">
        <v>2087</v>
      </c>
      <c r="B8384" s="1" t="s">
        <v>78</v>
      </c>
      <c r="C8384" s="1" t="s">
        <v>17</v>
      </c>
      <c r="D8384" s="1" t="s">
        <v>2528</v>
      </c>
      <c r="E8384" s="1" t="s">
        <v>71</v>
      </c>
      <c r="F8384" s="1" t="s">
        <v>2124</v>
      </c>
      <c r="G8384" s="1" t="s">
        <v>2117</v>
      </c>
      <c r="H8384" s="1" t="s">
        <v>13</v>
      </c>
      <c r="I8384">
        <v>363</v>
      </c>
      <c r="J8384">
        <v>329</v>
      </c>
      <c r="K8384">
        <v>308</v>
      </c>
      <c r="L8384">
        <v>304</v>
      </c>
      <c r="M8384">
        <v>328</v>
      </c>
      <c r="N8384">
        <v>308</v>
      </c>
      <c r="O8384">
        <v>279</v>
      </c>
      <c r="P8384">
        <v>266</v>
      </c>
      <c r="Q8384">
        <v>245</v>
      </c>
      <c r="R8384">
        <v>236</v>
      </c>
      <c r="S8384">
        <v>316</v>
      </c>
      <c r="T8384">
        <v>348</v>
      </c>
      <c r="U8384">
        <v>324</v>
      </c>
      <c r="V8384" s="1" t="s">
        <v>4523</v>
      </c>
      <c r="W8384" s="1" t="s">
        <v>2592</v>
      </c>
      <c r="X8384" s="5" t="s">
        <v>4567</v>
      </c>
      <c r="Y8384" s="5" t="s">
        <v>4557</v>
      </c>
      <c r="Z8384" s="5" t="s">
        <v>2582</v>
      </c>
      <c r="AA8384" s="5"/>
    </row>
    <row r="8385" spans="1:27" ht="12" customHeight="1" x14ac:dyDescent="0.15">
      <c r="A8385" s="1" t="s">
        <v>2087</v>
      </c>
      <c r="B8385" s="1" t="s">
        <v>78</v>
      </c>
      <c r="C8385" s="1" t="s">
        <v>19</v>
      </c>
      <c r="D8385" s="1" t="s">
        <v>2528</v>
      </c>
      <c r="E8385" s="1" t="s">
        <v>71</v>
      </c>
      <c r="F8385" s="1" t="s">
        <v>2124</v>
      </c>
      <c r="G8385" s="1" t="s">
        <v>2095</v>
      </c>
      <c r="H8385" s="1" t="s">
        <v>13</v>
      </c>
      <c r="I8385">
        <v>0</v>
      </c>
      <c r="J8385">
        <v>0</v>
      </c>
      <c r="K8385">
        <v>0</v>
      </c>
      <c r="L8385">
        <v>0</v>
      </c>
      <c r="M8385">
        <v>0</v>
      </c>
      <c r="N8385">
        <v>0</v>
      </c>
      <c r="O8385">
        <v>0</v>
      </c>
      <c r="P8385">
        <v>0</v>
      </c>
      <c r="Q8385">
        <v>0</v>
      </c>
      <c r="R8385">
        <v>0</v>
      </c>
      <c r="S8385">
        <v>0</v>
      </c>
      <c r="T8385">
        <v>0</v>
      </c>
      <c r="U8385">
        <v>0</v>
      </c>
      <c r="V8385" s="1" t="s">
        <v>4523</v>
      </c>
      <c r="W8385" s="1" t="s">
        <v>2592</v>
      </c>
      <c r="X8385" s="5" t="s">
        <v>4567</v>
      </c>
      <c r="Y8385" s="5" t="s">
        <v>4558</v>
      </c>
      <c r="Z8385" s="5" t="s">
        <v>2582</v>
      </c>
      <c r="AA8385" s="5"/>
    </row>
    <row r="8386" spans="1:27" ht="12" customHeight="1" x14ac:dyDescent="0.15">
      <c r="A8386" s="1" t="s">
        <v>2087</v>
      </c>
      <c r="B8386" s="1" t="s">
        <v>78</v>
      </c>
      <c r="C8386" s="1" t="s">
        <v>21</v>
      </c>
      <c r="D8386" s="1" t="s">
        <v>2528</v>
      </c>
      <c r="E8386" s="1" t="s">
        <v>71</v>
      </c>
      <c r="F8386" s="1" t="s">
        <v>2124</v>
      </c>
      <c r="G8386" s="1" t="s">
        <v>2118</v>
      </c>
      <c r="H8386" s="1" t="s">
        <v>13</v>
      </c>
      <c r="I8386">
        <v>256</v>
      </c>
      <c r="J8386">
        <v>252</v>
      </c>
      <c r="K8386">
        <v>237</v>
      </c>
      <c r="L8386">
        <v>249</v>
      </c>
      <c r="M8386">
        <v>243</v>
      </c>
      <c r="N8386">
        <v>234</v>
      </c>
      <c r="O8386">
        <v>235</v>
      </c>
      <c r="P8386">
        <v>231</v>
      </c>
      <c r="Q8386">
        <v>227</v>
      </c>
      <c r="R8386">
        <v>230</v>
      </c>
      <c r="S8386">
        <v>215</v>
      </c>
      <c r="T8386">
        <v>228</v>
      </c>
      <c r="U8386">
        <v>222</v>
      </c>
      <c r="V8386" s="1" t="s">
        <v>4523</v>
      </c>
      <c r="W8386" s="1" t="s">
        <v>2592</v>
      </c>
      <c r="X8386" s="5" t="s">
        <v>4567</v>
      </c>
      <c r="Y8386" s="5" t="s">
        <v>4559</v>
      </c>
      <c r="Z8386" s="5" t="s">
        <v>2582</v>
      </c>
      <c r="AA8386" s="5"/>
    </row>
    <row r="8387" spans="1:27" ht="12" customHeight="1" x14ac:dyDescent="0.15">
      <c r="A8387" s="1" t="s">
        <v>2087</v>
      </c>
      <c r="B8387" s="1" t="s">
        <v>78</v>
      </c>
      <c r="C8387" s="1" t="s">
        <v>23</v>
      </c>
      <c r="D8387" s="1" t="s">
        <v>2528</v>
      </c>
      <c r="E8387" s="1" t="s">
        <v>71</v>
      </c>
      <c r="F8387" s="1" t="s">
        <v>2124</v>
      </c>
      <c r="G8387" s="1" t="s">
        <v>2119</v>
      </c>
      <c r="H8387" s="1" t="s">
        <v>13</v>
      </c>
      <c r="I8387">
        <v>7715</v>
      </c>
      <c r="J8387">
        <v>7299</v>
      </c>
      <c r="K8387">
        <v>5647</v>
      </c>
      <c r="L8387">
        <v>7148</v>
      </c>
      <c r="M8387">
        <v>7338</v>
      </c>
      <c r="N8387">
        <v>6267</v>
      </c>
      <c r="O8387">
        <v>7240</v>
      </c>
      <c r="P8387">
        <v>6798</v>
      </c>
      <c r="Q8387">
        <v>7218</v>
      </c>
      <c r="R8387">
        <v>6837</v>
      </c>
      <c r="S8387">
        <v>6147</v>
      </c>
      <c r="T8387">
        <v>6709</v>
      </c>
      <c r="U8387">
        <v>7596</v>
      </c>
      <c r="V8387" s="1" t="s">
        <v>4523</v>
      </c>
      <c r="W8387" s="1" t="s">
        <v>2592</v>
      </c>
      <c r="X8387" s="5" t="s">
        <v>4567</v>
      </c>
      <c r="Y8387" s="5" t="s">
        <v>4560</v>
      </c>
      <c r="Z8387" s="5" t="s">
        <v>2582</v>
      </c>
      <c r="AA8387" s="5"/>
    </row>
    <row r="8388" spans="1:27" ht="12" customHeight="1" x14ac:dyDescent="0.15">
      <c r="A8388" s="1" t="s">
        <v>2087</v>
      </c>
      <c r="B8388" s="1" t="s">
        <v>78</v>
      </c>
      <c r="C8388" s="1" t="s">
        <v>77</v>
      </c>
      <c r="D8388" s="1" t="s">
        <v>2528</v>
      </c>
      <c r="E8388" s="1" t="s">
        <v>71</v>
      </c>
      <c r="F8388" s="1" t="s">
        <v>2124</v>
      </c>
      <c r="G8388" s="1" t="s">
        <v>2101</v>
      </c>
      <c r="H8388" s="1" t="s">
        <v>13</v>
      </c>
      <c r="I8388">
        <v>3900</v>
      </c>
      <c r="J8388">
        <v>4240</v>
      </c>
      <c r="K8388">
        <v>3556</v>
      </c>
      <c r="L8388">
        <v>3840</v>
      </c>
      <c r="M8388">
        <v>3831</v>
      </c>
      <c r="N8388">
        <v>3640</v>
      </c>
      <c r="O8388">
        <v>3878</v>
      </c>
      <c r="P8388">
        <v>4100</v>
      </c>
      <c r="Q8388">
        <v>3954</v>
      </c>
      <c r="R8388">
        <v>3959</v>
      </c>
      <c r="S8388">
        <v>3310</v>
      </c>
      <c r="T8388">
        <v>3644</v>
      </c>
      <c r="U8388">
        <v>3960</v>
      </c>
      <c r="V8388" s="1" t="s">
        <v>4523</v>
      </c>
      <c r="W8388" s="1" t="s">
        <v>2592</v>
      </c>
      <c r="X8388" s="5" t="s">
        <v>4567</v>
      </c>
      <c r="Y8388" s="5" t="s">
        <v>4561</v>
      </c>
      <c r="Z8388" s="5" t="s">
        <v>2582</v>
      </c>
      <c r="AA8388" s="5"/>
    </row>
    <row r="8389" spans="1:27" ht="12" customHeight="1" x14ac:dyDescent="0.15">
      <c r="A8389" s="1" t="s">
        <v>2087</v>
      </c>
      <c r="B8389" s="1" t="s">
        <v>78</v>
      </c>
      <c r="C8389" s="1" t="s">
        <v>244</v>
      </c>
      <c r="D8389" s="1" t="s">
        <v>2528</v>
      </c>
      <c r="E8389" s="1" t="s">
        <v>71</v>
      </c>
      <c r="F8389" s="1" t="s">
        <v>2124</v>
      </c>
      <c r="G8389" s="1" t="s">
        <v>2120</v>
      </c>
      <c r="H8389" s="1" t="s">
        <v>13</v>
      </c>
      <c r="I8389">
        <v>918</v>
      </c>
      <c r="J8389">
        <v>1058</v>
      </c>
      <c r="K8389">
        <v>996</v>
      </c>
      <c r="L8389">
        <v>1081</v>
      </c>
      <c r="M8389">
        <v>1067</v>
      </c>
      <c r="N8389">
        <v>762</v>
      </c>
      <c r="O8389">
        <v>920</v>
      </c>
      <c r="P8389">
        <v>963</v>
      </c>
      <c r="Q8389">
        <v>916</v>
      </c>
      <c r="R8389">
        <v>900</v>
      </c>
      <c r="S8389">
        <v>723</v>
      </c>
      <c r="T8389">
        <v>900</v>
      </c>
      <c r="U8389">
        <v>821</v>
      </c>
      <c r="V8389" s="1" t="s">
        <v>4523</v>
      </c>
      <c r="W8389" s="1" t="s">
        <v>2592</v>
      </c>
      <c r="X8389" s="5" t="s">
        <v>4567</v>
      </c>
      <c r="Y8389" s="5" t="s">
        <v>4562</v>
      </c>
      <c r="Z8389" s="5" t="s">
        <v>2582</v>
      </c>
      <c r="AA8389" s="5"/>
    </row>
    <row r="8390" spans="1:27" ht="12" customHeight="1" x14ac:dyDescent="0.15">
      <c r="A8390" s="1" t="s">
        <v>2087</v>
      </c>
      <c r="B8390" s="1" t="s">
        <v>78</v>
      </c>
      <c r="C8390" s="1" t="s">
        <v>246</v>
      </c>
      <c r="D8390" s="1" t="s">
        <v>2528</v>
      </c>
      <c r="E8390" s="1" t="s">
        <v>71</v>
      </c>
      <c r="F8390" s="1" t="s">
        <v>2124</v>
      </c>
      <c r="G8390" s="1" t="s">
        <v>2121</v>
      </c>
      <c r="H8390" s="1" t="s">
        <v>13</v>
      </c>
      <c r="I8390">
        <v>114</v>
      </c>
      <c r="J8390">
        <v>110</v>
      </c>
      <c r="K8390">
        <v>109</v>
      </c>
      <c r="L8390">
        <v>111</v>
      </c>
      <c r="M8390">
        <v>120</v>
      </c>
      <c r="N8390">
        <v>98</v>
      </c>
      <c r="O8390">
        <v>115</v>
      </c>
      <c r="P8390">
        <v>117</v>
      </c>
      <c r="Q8390">
        <v>109</v>
      </c>
      <c r="R8390">
        <v>108</v>
      </c>
      <c r="S8390">
        <v>82</v>
      </c>
      <c r="T8390">
        <v>101</v>
      </c>
      <c r="U8390">
        <v>117</v>
      </c>
      <c r="V8390" s="1" t="s">
        <v>4523</v>
      </c>
      <c r="W8390" s="1" t="s">
        <v>2592</v>
      </c>
      <c r="X8390" s="5" t="s">
        <v>4567</v>
      </c>
      <c r="Y8390" s="5" t="s">
        <v>4563</v>
      </c>
      <c r="Z8390" s="5" t="s">
        <v>2582</v>
      </c>
      <c r="AA8390" s="5"/>
    </row>
    <row r="8391" spans="1:27" ht="12" customHeight="1" x14ac:dyDescent="0.15">
      <c r="A8391" s="1" t="s">
        <v>2087</v>
      </c>
      <c r="B8391" s="1" t="s">
        <v>78</v>
      </c>
      <c r="C8391" s="1" t="s">
        <v>248</v>
      </c>
      <c r="D8391" s="1" t="s">
        <v>2528</v>
      </c>
      <c r="E8391" s="1" t="s">
        <v>71</v>
      </c>
      <c r="F8391" s="1" t="s">
        <v>2124</v>
      </c>
      <c r="G8391" s="1" t="s">
        <v>2122</v>
      </c>
      <c r="H8391" s="1" t="s">
        <v>13</v>
      </c>
      <c r="I8391">
        <v>12695</v>
      </c>
      <c r="J8391">
        <v>13693</v>
      </c>
      <c r="K8391">
        <v>12792</v>
      </c>
      <c r="L8391">
        <v>13775</v>
      </c>
      <c r="M8391">
        <v>13545</v>
      </c>
      <c r="N8391">
        <v>12224</v>
      </c>
      <c r="O8391">
        <v>13317</v>
      </c>
      <c r="P8391">
        <v>13844</v>
      </c>
      <c r="Q8391">
        <v>13937</v>
      </c>
      <c r="R8391">
        <v>13497</v>
      </c>
      <c r="S8391">
        <v>12124</v>
      </c>
      <c r="T8391">
        <v>12085</v>
      </c>
      <c r="U8391">
        <v>12213</v>
      </c>
      <c r="V8391" s="1" t="s">
        <v>4523</v>
      </c>
      <c r="W8391" s="1" t="s">
        <v>2592</v>
      </c>
      <c r="X8391" s="5" t="s">
        <v>4567</v>
      </c>
      <c r="Y8391" s="5" t="s">
        <v>4564</v>
      </c>
      <c r="Z8391" s="5" t="s">
        <v>2582</v>
      </c>
      <c r="AA8391" s="5"/>
    </row>
    <row r="8392" spans="1:27" ht="12" customHeight="1" x14ac:dyDescent="0.15">
      <c r="A8392" s="1" t="s">
        <v>2087</v>
      </c>
      <c r="B8392" s="1" t="s">
        <v>78</v>
      </c>
      <c r="C8392" s="1" t="s">
        <v>250</v>
      </c>
      <c r="D8392" s="1" t="s">
        <v>2528</v>
      </c>
      <c r="E8392" s="1" t="s">
        <v>71</v>
      </c>
      <c r="F8392" s="1" t="s">
        <v>2124</v>
      </c>
      <c r="G8392" s="1" t="s">
        <v>2110</v>
      </c>
      <c r="H8392" s="1" t="s">
        <v>13</v>
      </c>
      <c r="I8392">
        <v>71</v>
      </c>
      <c r="J8392">
        <v>51</v>
      </c>
      <c r="K8392">
        <v>53</v>
      </c>
      <c r="L8392">
        <v>56</v>
      </c>
      <c r="M8392">
        <v>64</v>
      </c>
      <c r="N8392">
        <v>60</v>
      </c>
      <c r="O8392">
        <v>59</v>
      </c>
      <c r="P8392">
        <v>56</v>
      </c>
      <c r="Q8392">
        <v>55</v>
      </c>
      <c r="R8392">
        <v>50</v>
      </c>
      <c r="S8392">
        <v>41</v>
      </c>
      <c r="T8392">
        <v>47</v>
      </c>
      <c r="U8392">
        <v>66</v>
      </c>
      <c r="V8392" s="1" t="s">
        <v>4523</v>
      </c>
      <c r="W8392" s="1" t="s">
        <v>2592</v>
      </c>
      <c r="X8392" s="5" t="s">
        <v>4567</v>
      </c>
      <c r="Y8392" s="5" t="s">
        <v>4565</v>
      </c>
      <c r="Z8392" s="5" t="s">
        <v>2582</v>
      </c>
      <c r="AA8392" s="5"/>
    </row>
    <row r="8393" spans="1:27" ht="12" customHeight="1" x14ac:dyDescent="0.15">
      <c r="A8393" s="1" t="s">
        <v>2087</v>
      </c>
      <c r="B8393" s="1" t="s">
        <v>78</v>
      </c>
      <c r="C8393" s="1" t="s">
        <v>2123</v>
      </c>
      <c r="D8393" s="1" t="s">
        <v>2528</v>
      </c>
      <c r="E8393" s="1" t="s">
        <v>71</v>
      </c>
      <c r="F8393" s="1" t="s">
        <v>2124</v>
      </c>
      <c r="G8393" s="1" t="s">
        <v>971</v>
      </c>
      <c r="H8393" s="1" t="s">
        <v>13</v>
      </c>
      <c r="I8393">
        <v>655</v>
      </c>
      <c r="J8393">
        <v>618</v>
      </c>
      <c r="K8393">
        <v>584</v>
      </c>
      <c r="L8393">
        <v>633</v>
      </c>
      <c r="M8393">
        <v>620</v>
      </c>
      <c r="N8393">
        <v>594</v>
      </c>
      <c r="O8393">
        <v>634</v>
      </c>
      <c r="P8393">
        <v>655</v>
      </c>
      <c r="Q8393">
        <v>626</v>
      </c>
      <c r="R8393">
        <v>586</v>
      </c>
      <c r="S8393">
        <v>551</v>
      </c>
      <c r="T8393">
        <v>560</v>
      </c>
      <c r="U8393">
        <v>608</v>
      </c>
      <c r="V8393" s="1" t="s">
        <v>4523</v>
      </c>
      <c r="W8393" s="1" t="s">
        <v>2592</v>
      </c>
      <c r="X8393" s="5" t="s">
        <v>4567</v>
      </c>
      <c r="Y8393" s="5" t="s">
        <v>4566</v>
      </c>
      <c r="Z8393" s="5" t="s">
        <v>2582</v>
      </c>
      <c r="AA8393" s="5"/>
    </row>
    <row r="8394" spans="1:27" ht="12" customHeight="1" x14ac:dyDescent="0.15">
      <c r="A8394" s="1" t="s">
        <v>2087</v>
      </c>
      <c r="B8394" s="1" t="s">
        <v>80</v>
      </c>
      <c r="C8394" s="1" t="s">
        <v>9</v>
      </c>
      <c r="D8394" s="1" t="s">
        <v>2528</v>
      </c>
      <c r="E8394" s="1" t="s">
        <v>71</v>
      </c>
      <c r="F8394" s="1" t="s">
        <v>1666</v>
      </c>
      <c r="G8394" s="1" t="s">
        <v>2115</v>
      </c>
      <c r="H8394" s="1" t="s">
        <v>13</v>
      </c>
      <c r="I8394">
        <v>127618</v>
      </c>
      <c r="J8394">
        <v>122005</v>
      </c>
      <c r="K8394">
        <v>107041</v>
      </c>
      <c r="L8394">
        <v>121064</v>
      </c>
      <c r="M8394">
        <v>120929</v>
      </c>
      <c r="N8394">
        <v>103387</v>
      </c>
      <c r="O8394">
        <v>118499</v>
      </c>
      <c r="P8394">
        <v>118822</v>
      </c>
      <c r="Q8394">
        <v>119609</v>
      </c>
      <c r="R8394">
        <v>107532</v>
      </c>
      <c r="S8394">
        <v>93302</v>
      </c>
      <c r="T8394">
        <v>103653</v>
      </c>
      <c r="U8394">
        <v>113062</v>
      </c>
      <c r="V8394" s="1" t="s">
        <v>4523</v>
      </c>
      <c r="W8394" s="1" t="s">
        <v>2592</v>
      </c>
      <c r="X8394" s="5" t="s">
        <v>4568</v>
      </c>
      <c r="Y8394" s="5" t="s">
        <v>4555</v>
      </c>
      <c r="Z8394" s="5" t="s">
        <v>2582</v>
      </c>
      <c r="AA8394" s="5"/>
    </row>
    <row r="8395" spans="1:27" ht="12" customHeight="1" x14ac:dyDescent="0.15">
      <c r="A8395" s="1" t="s">
        <v>2087</v>
      </c>
      <c r="B8395" s="1" t="s">
        <v>80</v>
      </c>
      <c r="C8395" s="1" t="s">
        <v>15</v>
      </c>
      <c r="D8395" s="1" t="s">
        <v>2528</v>
      </c>
      <c r="E8395" s="1" t="s">
        <v>71</v>
      </c>
      <c r="F8395" s="1" t="s">
        <v>1666</v>
      </c>
      <c r="G8395" s="1" t="s">
        <v>2116</v>
      </c>
      <c r="H8395" s="1" t="s">
        <v>13</v>
      </c>
      <c r="I8395">
        <v>51450</v>
      </c>
      <c r="J8395">
        <v>50094</v>
      </c>
      <c r="K8395">
        <v>47659</v>
      </c>
      <c r="L8395">
        <v>51329</v>
      </c>
      <c r="M8395">
        <v>51863</v>
      </c>
      <c r="N8395">
        <v>43039</v>
      </c>
      <c r="O8395">
        <v>51950</v>
      </c>
      <c r="P8395">
        <v>53082</v>
      </c>
      <c r="Q8395">
        <v>51550</v>
      </c>
      <c r="R8395">
        <v>43237</v>
      </c>
      <c r="S8395">
        <v>40775</v>
      </c>
      <c r="T8395">
        <v>45076</v>
      </c>
      <c r="U8395">
        <v>47936</v>
      </c>
      <c r="V8395" s="1" t="s">
        <v>4523</v>
      </c>
      <c r="W8395" s="1" t="s">
        <v>2592</v>
      </c>
      <c r="X8395" s="5" t="s">
        <v>4568</v>
      </c>
      <c r="Y8395" s="5" t="s">
        <v>4556</v>
      </c>
      <c r="Z8395" s="5" t="s">
        <v>2582</v>
      </c>
      <c r="AA8395" s="5"/>
    </row>
    <row r="8396" spans="1:27" ht="12" customHeight="1" x14ac:dyDescent="0.15">
      <c r="A8396" s="1" t="s">
        <v>2087</v>
      </c>
      <c r="B8396" s="1" t="s">
        <v>80</v>
      </c>
      <c r="C8396" s="1" t="s">
        <v>17</v>
      </c>
      <c r="D8396" s="1" t="s">
        <v>2528</v>
      </c>
      <c r="E8396" s="1" t="s">
        <v>71</v>
      </c>
      <c r="F8396" s="1" t="s">
        <v>1666</v>
      </c>
      <c r="G8396" s="1" t="s">
        <v>2117</v>
      </c>
      <c r="H8396" s="1" t="s">
        <v>13</v>
      </c>
      <c r="I8396">
        <v>1515</v>
      </c>
      <c r="J8396">
        <v>1445</v>
      </c>
      <c r="K8396">
        <v>1208</v>
      </c>
      <c r="L8396">
        <v>1489</v>
      </c>
      <c r="M8396">
        <v>1397</v>
      </c>
      <c r="N8396">
        <v>1259</v>
      </c>
      <c r="O8396">
        <v>1399</v>
      </c>
      <c r="P8396">
        <v>1347</v>
      </c>
      <c r="Q8396">
        <v>1398</v>
      </c>
      <c r="R8396">
        <v>1320</v>
      </c>
      <c r="S8396">
        <v>1075</v>
      </c>
      <c r="T8396">
        <v>1366</v>
      </c>
      <c r="U8396">
        <v>1406</v>
      </c>
      <c r="V8396" s="1" t="s">
        <v>4523</v>
      </c>
      <c r="W8396" s="1" t="s">
        <v>2592</v>
      </c>
      <c r="X8396" s="5" t="s">
        <v>4568</v>
      </c>
      <c r="Y8396" s="5" t="s">
        <v>4557</v>
      </c>
      <c r="Z8396" s="5" t="s">
        <v>2582</v>
      </c>
      <c r="AA8396" s="5"/>
    </row>
    <row r="8397" spans="1:27" ht="12" customHeight="1" x14ac:dyDescent="0.15">
      <c r="A8397" s="1" t="s">
        <v>2087</v>
      </c>
      <c r="B8397" s="1" t="s">
        <v>80</v>
      </c>
      <c r="C8397" s="1" t="s">
        <v>19</v>
      </c>
      <c r="D8397" s="1" t="s">
        <v>2528</v>
      </c>
      <c r="E8397" s="1" t="s">
        <v>71</v>
      </c>
      <c r="F8397" s="1" t="s">
        <v>1666</v>
      </c>
      <c r="G8397" s="1" t="s">
        <v>2095</v>
      </c>
      <c r="H8397" s="1" t="s">
        <v>13</v>
      </c>
      <c r="I8397">
        <v>20</v>
      </c>
      <c r="J8397">
        <v>17</v>
      </c>
      <c r="K8397">
        <v>15</v>
      </c>
      <c r="L8397">
        <v>16</v>
      </c>
      <c r="M8397">
        <v>18</v>
      </c>
      <c r="N8397">
        <v>11</v>
      </c>
      <c r="O8397">
        <v>17</v>
      </c>
      <c r="P8397">
        <v>29</v>
      </c>
      <c r="Q8397">
        <v>19</v>
      </c>
      <c r="R8397">
        <v>16</v>
      </c>
      <c r="S8397">
        <v>11</v>
      </c>
      <c r="T8397">
        <v>8</v>
      </c>
      <c r="U8397">
        <v>13</v>
      </c>
      <c r="V8397" s="1" t="s">
        <v>4523</v>
      </c>
      <c r="W8397" s="1" t="s">
        <v>2592</v>
      </c>
      <c r="X8397" s="5" t="s">
        <v>4568</v>
      </c>
      <c r="Y8397" s="5" t="s">
        <v>4558</v>
      </c>
      <c r="Z8397" s="5" t="s">
        <v>2582</v>
      </c>
      <c r="AA8397" s="5"/>
    </row>
    <row r="8398" spans="1:27" ht="12" customHeight="1" x14ac:dyDescent="0.15">
      <c r="A8398" s="1" t="s">
        <v>2087</v>
      </c>
      <c r="B8398" s="1" t="s">
        <v>80</v>
      </c>
      <c r="C8398" s="1" t="s">
        <v>21</v>
      </c>
      <c r="D8398" s="1" t="s">
        <v>2528</v>
      </c>
      <c r="E8398" s="1" t="s">
        <v>71</v>
      </c>
      <c r="F8398" s="1" t="s">
        <v>1666</v>
      </c>
      <c r="G8398" s="1" t="s">
        <v>2118</v>
      </c>
      <c r="H8398" s="1" t="s">
        <v>13</v>
      </c>
      <c r="I8398">
        <v>157</v>
      </c>
      <c r="J8398">
        <v>157</v>
      </c>
      <c r="K8398">
        <v>142</v>
      </c>
      <c r="L8398">
        <v>151</v>
      </c>
      <c r="M8398">
        <v>146</v>
      </c>
      <c r="N8398">
        <v>137</v>
      </c>
      <c r="O8398">
        <v>158</v>
      </c>
      <c r="P8398">
        <v>138</v>
      </c>
      <c r="Q8398">
        <v>148</v>
      </c>
      <c r="R8398">
        <v>143</v>
      </c>
      <c r="S8398">
        <v>126</v>
      </c>
      <c r="T8398">
        <v>123</v>
      </c>
      <c r="U8398">
        <v>133</v>
      </c>
      <c r="V8398" s="1" t="s">
        <v>4523</v>
      </c>
      <c r="W8398" s="1" t="s">
        <v>2592</v>
      </c>
      <c r="X8398" s="5" t="s">
        <v>4568</v>
      </c>
      <c r="Y8398" s="5" t="s">
        <v>4559</v>
      </c>
      <c r="Z8398" s="5" t="s">
        <v>2582</v>
      </c>
      <c r="AA8398" s="5"/>
    </row>
    <row r="8399" spans="1:27" ht="12" customHeight="1" x14ac:dyDescent="0.15">
      <c r="A8399" s="1" t="s">
        <v>2087</v>
      </c>
      <c r="B8399" s="1" t="s">
        <v>80</v>
      </c>
      <c r="C8399" s="1" t="s">
        <v>23</v>
      </c>
      <c r="D8399" s="1" t="s">
        <v>2528</v>
      </c>
      <c r="E8399" s="1" t="s">
        <v>71</v>
      </c>
      <c r="F8399" s="1" t="s">
        <v>1666</v>
      </c>
      <c r="G8399" s="1" t="s">
        <v>2119</v>
      </c>
      <c r="H8399" s="1" t="s">
        <v>13</v>
      </c>
      <c r="I8399">
        <v>23368</v>
      </c>
      <c r="J8399">
        <v>19440</v>
      </c>
      <c r="K8399">
        <v>15082</v>
      </c>
      <c r="L8399">
        <v>20980</v>
      </c>
      <c r="M8399">
        <v>22061</v>
      </c>
      <c r="N8399">
        <v>18489</v>
      </c>
      <c r="O8399">
        <v>22311</v>
      </c>
      <c r="P8399">
        <v>21724</v>
      </c>
      <c r="Q8399">
        <v>22922</v>
      </c>
      <c r="R8399">
        <v>21728</v>
      </c>
      <c r="S8399">
        <v>19046</v>
      </c>
      <c r="T8399">
        <v>22142</v>
      </c>
      <c r="U8399">
        <v>25246</v>
      </c>
      <c r="V8399" s="1" t="s">
        <v>4523</v>
      </c>
      <c r="W8399" s="1" t="s">
        <v>2592</v>
      </c>
      <c r="X8399" s="5" t="s">
        <v>4568</v>
      </c>
      <c r="Y8399" s="5" t="s">
        <v>4560</v>
      </c>
      <c r="Z8399" s="5" t="s">
        <v>2582</v>
      </c>
      <c r="AA8399" s="5"/>
    </row>
    <row r="8400" spans="1:27" ht="12" customHeight="1" x14ac:dyDescent="0.15">
      <c r="A8400" s="1" t="s">
        <v>2087</v>
      </c>
      <c r="B8400" s="1" t="s">
        <v>80</v>
      </c>
      <c r="C8400" s="1" t="s">
        <v>77</v>
      </c>
      <c r="D8400" s="1" t="s">
        <v>2528</v>
      </c>
      <c r="E8400" s="1" t="s">
        <v>71</v>
      </c>
      <c r="F8400" s="1" t="s">
        <v>1666</v>
      </c>
      <c r="G8400" s="1" t="s">
        <v>2101</v>
      </c>
      <c r="H8400" s="1" t="s">
        <v>13</v>
      </c>
      <c r="I8400">
        <v>14386</v>
      </c>
      <c r="J8400">
        <v>15180</v>
      </c>
      <c r="K8400">
        <v>13097</v>
      </c>
      <c r="L8400">
        <v>14480</v>
      </c>
      <c r="M8400">
        <v>13146</v>
      </c>
      <c r="N8400">
        <v>11770</v>
      </c>
      <c r="O8400">
        <v>13097</v>
      </c>
      <c r="P8400">
        <v>13123</v>
      </c>
      <c r="Q8400">
        <v>13634</v>
      </c>
      <c r="R8400">
        <v>12840</v>
      </c>
      <c r="S8400">
        <v>11574</v>
      </c>
      <c r="T8400">
        <v>12672</v>
      </c>
      <c r="U8400">
        <v>14416</v>
      </c>
      <c r="V8400" s="1" t="s">
        <v>4523</v>
      </c>
      <c r="W8400" s="1" t="s">
        <v>2592</v>
      </c>
      <c r="X8400" s="5" t="s">
        <v>4568</v>
      </c>
      <c r="Y8400" s="5" t="s">
        <v>4561</v>
      </c>
      <c r="Z8400" s="5" t="s">
        <v>2582</v>
      </c>
      <c r="AA8400" s="5"/>
    </row>
    <row r="8401" spans="1:27" ht="12" customHeight="1" x14ac:dyDescent="0.15">
      <c r="A8401" s="1" t="s">
        <v>2087</v>
      </c>
      <c r="B8401" s="1" t="s">
        <v>80</v>
      </c>
      <c r="C8401" s="1" t="s">
        <v>244</v>
      </c>
      <c r="D8401" s="1" t="s">
        <v>2528</v>
      </c>
      <c r="E8401" s="1" t="s">
        <v>71</v>
      </c>
      <c r="F8401" s="1" t="s">
        <v>1666</v>
      </c>
      <c r="G8401" s="1" t="s">
        <v>2120</v>
      </c>
      <c r="H8401" s="1" t="s">
        <v>13</v>
      </c>
      <c r="I8401">
        <v>28800</v>
      </c>
      <c r="J8401">
        <v>28182</v>
      </c>
      <c r="K8401">
        <v>23327</v>
      </c>
      <c r="L8401">
        <v>25565</v>
      </c>
      <c r="M8401">
        <v>24884</v>
      </c>
      <c r="N8401">
        <v>21946</v>
      </c>
      <c r="O8401">
        <v>22329</v>
      </c>
      <c r="P8401">
        <v>22158</v>
      </c>
      <c r="Q8401">
        <v>22858</v>
      </c>
      <c r="R8401">
        <v>21702</v>
      </c>
      <c r="S8401">
        <v>14118</v>
      </c>
      <c r="T8401">
        <v>15745</v>
      </c>
      <c r="U8401">
        <v>17009</v>
      </c>
      <c r="V8401" s="1" t="s">
        <v>4523</v>
      </c>
      <c r="W8401" s="1" t="s">
        <v>2592</v>
      </c>
      <c r="X8401" s="5" t="s">
        <v>4568</v>
      </c>
      <c r="Y8401" s="5" t="s">
        <v>4562</v>
      </c>
      <c r="Z8401" s="5" t="s">
        <v>2582</v>
      </c>
      <c r="AA8401" s="5"/>
    </row>
    <row r="8402" spans="1:27" ht="12" customHeight="1" x14ac:dyDescent="0.15">
      <c r="A8402" s="1" t="s">
        <v>2087</v>
      </c>
      <c r="B8402" s="1" t="s">
        <v>80</v>
      </c>
      <c r="C8402" s="1" t="s">
        <v>246</v>
      </c>
      <c r="D8402" s="1" t="s">
        <v>2528</v>
      </c>
      <c r="E8402" s="1" t="s">
        <v>71</v>
      </c>
      <c r="F8402" s="1" t="s">
        <v>1666</v>
      </c>
      <c r="G8402" s="1" t="s">
        <v>2121</v>
      </c>
      <c r="H8402" s="1" t="s">
        <v>13</v>
      </c>
      <c r="I8402">
        <v>451</v>
      </c>
      <c r="J8402">
        <v>385</v>
      </c>
      <c r="K8402">
        <v>330</v>
      </c>
      <c r="L8402">
        <v>372</v>
      </c>
      <c r="M8402">
        <v>449</v>
      </c>
      <c r="N8402">
        <v>355</v>
      </c>
      <c r="O8402">
        <v>483</v>
      </c>
      <c r="P8402">
        <v>479</v>
      </c>
      <c r="Q8402">
        <v>392</v>
      </c>
      <c r="R8402">
        <v>399</v>
      </c>
      <c r="S8402">
        <v>402</v>
      </c>
      <c r="T8402">
        <v>378</v>
      </c>
      <c r="U8402">
        <v>356</v>
      </c>
      <c r="V8402" s="1" t="s">
        <v>4523</v>
      </c>
      <c r="W8402" s="1" t="s">
        <v>2592</v>
      </c>
      <c r="X8402" s="5" t="s">
        <v>4568</v>
      </c>
      <c r="Y8402" s="5" t="s">
        <v>4563</v>
      </c>
      <c r="Z8402" s="5" t="s">
        <v>2582</v>
      </c>
      <c r="AA8402" s="5"/>
    </row>
    <row r="8403" spans="1:27" ht="12" customHeight="1" x14ac:dyDescent="0.15">
      <c r="A8403" s="1" t="s">
        <v>2087</v>
      </c>
      <c r="B8403" s="1" t="s">
        <v>80</v>
      </c>
      <c r="C8403" s="1" t="s">
        <v>248</v>
      </c>
      <c r="D8403" s="1" t="s">
        <v>2528</v>
      </c>
      <c r="E8403" s="1" t="s">
        <v>71</v>
      </c>
      <c r="F8403" s="1" t="s">
        <v>1666</v>
      </c>
      <c r="G8403" s="1" t="s">
        <v>2122</v>
      </c>
      <c r="H8403" s="1" t="s">
        <v>13</v>
      </c>
      <c r="I8403">
        <v>979</v>
      </c>
      <c r="J8403">
        <v>1029</v>
      </c>
      <c r="K8403">
        <v>893</v>
      </c>
      <c r="L8403">
        <v>867</v>
      </c>
      <c r="M8403">
        <v>967</v>
      </c>
      <c r="N8403">
        <v>919</v>
      </c>
      <c r="O8403">
        <v>974</v>
      </c>
      <c r="P8403">
        <v>949</v>
      </c>
      <c r="Q8403">
        <v>1036</v>
      </c>
      <c r="R8403">
        <v>944</v>
      </c>
      <c r="S8403">
        <v>774</v>
      </c>
      <c r="T8403">
        <v>805</v>
      </c>
      <c r="U8403">
        <v>825</v>
      </c>
      <c r="V8403" s="1" t="s">
        <v>4523</v>
      </c>
      <c r="W8403" s="1" t="s">
        <v>2592</v>
      </c>
      <c r="X8403" s="5" t="s">
        <v>4568</v>
      </c>
      <c r="Y8403" s="5" t="s">
        <v>4564</v>
      </c>
      <c r="Z8403" s="5" t="s">
        <v>2582</v>
      </c>
      <c r="AA8403" s="5"/>
    </row>
    <row r="8404" spans="1:27" ht="12" customHeight="1" x14ac:dyDescent="0.15">
      <c r="A8404" s="1" t="s">
        <v>2087</v>
      </c>
      <c r="B8404" s="1" t="s">
        <v>80</v>
      </c>
      <c r="C8404" s="1" t="s">
        <v>250</v>
      </c>
      <c r="D8404" s="1" t="s">
        <v>2528</v>
      </c>
      <c r="E8404" s="1" t="s">
        <v>71</v>
      </c>
      <c r="F8404" s="1" t="s">
        <v>1666</v>
      </c>
      <c r="G8404" s="1" t="s">
        <v>2110</v>
      </c>
      <c r="H8404" s="1" t="s">
        <v>13</v>
      </c>
      <c r="I8404">
        <v>144</v>
      </c>
      <c r="J8404">
        <v>144</v>
      </c>
      <c r="K8404">
        <v>149</v>
      </c>
      <c r="L8404">
        <v>187</v>
      </c>
      <c r="M8404">
        <v>170</v>
      </c>
      <c r="N8404">
        <v>155</v>
      </c>
      <c r="O8404">
        <v>150</v>
      </c>
      <c r="P8404">
        <v>133</v>
      </c>
      <c r="Q8404">
        <v>133</v>
      </c>
      <c r="R8404">
        <v>110</v>
      </c>
      <c r="S8404">
        <v>79</v>
      </c>
      <c r="T8404">
        <v>85</v>
      </c>
      <c r="U8404">
        <v>118</v>
      </c>
      <c r="V8404" s="1" t="s">
        <v>4523</v>
      </c>
      <c r="W8404" s="1" t="s">
        <v>2592</v>
      </c>
      <c r="X8404" s="5" t="s">
        <v>4568</v>
      </c>
      <c r="Y8404" s="5" t="s">
        <v>4565</v>
      </c>
      <c r="Z8404" s="5" t="s">
        <v>2582</v>
      </c>
      <c r="AA8404" s="5"/>
    </row>
    <row r="8405" spans="1:27" ht="12" customHeight="1" x14ac:dyDescent="0.15">
      <c r="A8405" s="1" t="s">
        <v>2087</v>
      </c>
      <c r="B8405" s="1" t="s">
        <v>80</v>
      </c>
      <c r="C8405" s="1" t="s">
        <v>2123</v>
      </c>
      <c r="D8405" s="1" t="s">
        <v>2528</v>
      </c>
      <c r="E8405" s="1" t="s">
        <v>71</v>
      </c>
      <c r="F8405" s="1" t="s">
        <v>1666</v>
      </c>
      <c r="G8405" s="1" t="s">
        <v>971</v>
      </c>
      <c r="H8405" s="1" t="s">
        <v>13</v>
      </c>
      <c r="I8405">
        <v>6348</v>
      </c>
      <c r="J8405">
        <v>5932</v>
      </c>
      <c r="K8405">
        <v>5139</v>
      </c>
      <c r="L8405">
        <v>5628</v>
      </c>
      <c r="M8405">
        <v>5828</v>
      </c>
      <c r="N8405">
        <v>5307</v>
      </c>
      <c r="O8405">
        <v>5631</v>
      </c>
      <c r="P8405">
        <v>5660</v>
      </c>
      <c r="Q8405">
        <v>5519</v>
      </c>
      <c r="R8405">
        <v>5093</v>
      </c>
      <c r="S8405">
        <v>5322</v>
      </c>
      <c r="T8405">
        <v>5253</v>
      </c>
      <c r="U8405">
        <v>5604</v>
      </c>
      <c r="V8405" s="1" t="s">
        <v>4523</v>
      </c>
      <c r="W8405" s="1" t="s">
        <v>2592</v>
      </c>
      <c r="X8405" s="5" t="s">
        <v>4568</v>
      </c>
      <c r="Y8405" s="5" t="s">
        <v>4566</v>
      </c>
      <c r="Z8405" s="5" t="s">
        <v>2582</v>
      </c>
      <c r="AA8405" s="5"/>
    </row>
    <row r="8406" spans="1:27" ht="12" customHeight="1" x14ac:dyDescent="0.15">
      <c r="A8406" s="1" t="s">
        <v>2087</v>
      </c>
      <c r="B8406" s="1" t="s">
        <v>162</v>
      </c>
      <c r="C8406" s="1" t="s">
        <v>9</v>
      </c>
      <c r="D8406" s="1" t="s">
        <v>2528</v>
      </c>
      <c r="E8406" s="1" t="s">
        <v>71</v>
      </c>
      <c r="F8406" s="1" t="s">
        <v>2125</v>
      </c>
      <c r="G8406" s="1" t="s">
        <v>2115</v>
      </c>
      <c r="H8406" s="1" t="s">
        <v>13</v>
      </c>
      <c r="I8406">
        <v>60333</v>
      </c>
      <c r="J8406">
        <v>54177</v>
      </c>
      <c r="K8406">
        <v>50054</v>
      </c>
      <c r="L8406">
        <v>63939</v>
      </c>
      <c r="M8406">
        <v>59869</v>
      </c>
      <c r="N8406">
        <v>47850</v>
      </c>
      <c r="O8406">
        <v>56293</v>
      </c>
      <c r="P8406">
        <v>59784</v>
      </c>
      <c r="Q8406">
        <v>60836</v>
      </c>
      <c r="R8406">
        <v>55305</v>
      </c>
      <c r="S8406">
        <v>50102</v>
      </c>
      <c r="T8406">
        <v>51562</v>
      </c>
      <c r="U8406">
        <v>55347</v>
      </c>
      <c r="V8406" s="1" t="s">
        <v>4523</v>
      </c>
      <c r="W8406" s="1" t="s">
        <v>2592</v>
      </c>
      <c r="X8406" s="5" t="s">
        <v>4569</v>
      </c>
      <c r="Y8406" s="5" t="s">
        <v>4555</v>
      </c>
      <c r="Z8406" s="5" t="s">
        <v>2582</v>
      </c>
      <c r="AA8406" s="5"/>
    </row>
    <row r="8407" spans="1:27" ht="12" customHeight="1" x14ac:dyDescent="0.15">
      <c r="A8407" s="1" t="s">
        <v>2087</v>
      </c>
      <c r="B8407" s="1" t="s">
        <v>162</v>
      </c>
      <c r="C8407" s="1" t="s">
        <v>15</v>
      </c>
      <c r="D8407" s="1" t="s">
        <v>2528</v>
      </c>
      <c r="E8407" s="1" t="s">
        <v>71</v>
      </c>
      <c r="F8407" s="1" t="s">
        <v>2125</v>
      </c>
      <c r="G8407" s="1" t="s">
        <v>2116</v>
      </c>
      <c r="H8407" s="1" t="s">
        <v>13</v>
      </c>
      <c r="I8407">
        <v>10813</v>
      </c>
      <c r="J8407">
        <v>9859</v>
      </c>
      <c r="K8407">
        <v>8865</v>
      </c>
      <c r="L8407">
        <v>10572</v>
      </c>
      <c r="M8407">
        <v>10833</v>
      </c>
      <c r="N8407">
        <v>8434</v>
      </c>
      <c r="O8407">
        <v>10071</v>
      </c>
      <c r="P8407">
        <v>10426</v>
      </c>
      <c r="Q8407">
        <v>9659</v>
      </c>
      <c r="R8407">
        <v>8725</v>
      </c>
      <c r="S8407">
        <v>8260</v>
      </c>
      <c r="T8407">
        <v>9224</v>
      </c>
      <c r="U8407">
        <v>9632</v>
      </c>
      <c r="V8407" s="1" t="s">
        <v>4523</v>
      </c>
      <c r="W8407" s="1" t="s">
        <v>2592</v>
      </c>
      <c r="X8407" s="5" t="s">
        <v>4569</v>
      </c>
      <c r="Y8407" s="5" t="s">
        <v>4556</v>
      </c>
      <c r="Z8407" s="5" t="s">
        <v>2582</v>
      </c>
      <c r="AA8407" s="5"/>
    </row>
    <row r="8408" spans="1:27" ht="12" customHeight="1" x14ac:dyDescent="0.15">
      <c r="A8408" s="1" t="s">
        <v>2087</v>
      </c>
      <c r="B8408" s="1" t="s">
        <v>162</v>
      </c>
      <c r="C8408" s="1" t="s">
        <v>17</v>
      </c>
      <c r="D8408" s="1" t="s">
        <v>2528</v>
      </c>
      <c r="E8408" s="1" t="s">
        <v>71</v>
      </c>
      <c r="F8408" s="1" t="s">
        <v>2125</v>
      </c>
      <c r="G8408" s="1" t="s">
        <v>2117</v>
      </c>
      <c r="H8408" s="1" t="s">
        <v>13</v>
      </c>
      <c r="I8408">
        <v>2342</v>
      </c>
      <c r="J8408">
        <v>1963</v>
      </c>
      <c r="K8408">
        <v>2052</v>
      </c>
      <c r="L8408">
        <v>2188</v>
      </c>
      <c r="M8408">
        <v>1922</v>
      </c>
      <c r="N8408">
        <v>1419</v>
      </c>
      <c r="O8408">
        <v>1900</v>
      </c>
      <c r="P8408">
        <v>2102</v>
      </c>
      <c r="Q8408">
        <v>2302</v>
      </c>
      <c r="R8408">
        <v>1886</v>
      </c>
      <c r="S8408">
        <v>1673</v>
      </c>
      <c r="T8408">
        <v>1890</v>
      </c>
      <c r="U8408">
        <v>1772</v>
      </c>
      <c r="V8408" s="1" t="s">
        <v>4523</v>
      </c>
      <c r="W8408" s="1" t="s">
        <v>2592</v>
      </c>
      <c r="X8408" s="5" t="s">
        <v>4569</v>
      </c>
      <c r="Y8408" s="5" t="s">
        <v>4557</v>
      </c>
      <c r="Z8408" s="5" t="s">
        <v>2582</v>
      </c>
      <c r="AA8408" s="5"/>
    </row>
    <row r="8409" spans="1:27" ht="12" customHeight="1" x14ac:dyDescent="0.15">
      <c r="A8409" s="1" t="s">
        <v>2087</v>
      </c>
      <c r="B8409" s="1" t="s">
        <v>162</v>
      </c>
      <c r="C8409" s="1" t="s">
        <v>19</v>
      </c>
      <c r="D8409" s="1" t="s">
        <v>2528</v>
      </c>
      <c r="E8409" s="1" t="s">
        <v>71</v>
      </c>
      <c r="F8409" s="1" t="s">
        <v>2125</v>
      </c>
      <c r="G8409" s="1" t="s">
        <v>2095</v>
      </c>
      <c r="H8409" s="1" t="s">
        <v>13</v>
      </c>
      <c r="I8409">
        <v>1751</v>
      </c>
      <c r="J8409">
        <v>1558</v>
      </c>
      <c r="K8409">
        <v>1239</v>
      </c>
      <c r="L8409">
        <v>1518</v>
      </c>
      <c r="M8409">
        <v>1677</v>
      </c>
      <c r="N8409">
        <v>1421</v>
      </c>
      <c r="O8409">
        <v>1570</v>
      </c>
      <c r="P8409">
        <v>1670</v>
      </c>
      <c r="Q8409">
        <v>1861</v>
      </c>
      <c r="R8409">
        <v>1609</v>
      </c>
      <c r="S8409">
        <v>1565</v>
      </c>
      <c r="T8409">
        <v>1709</v>
      </c>
      <c r="U8409">
        <v>1912</v>
      </c>
      <c r="V8409" s="1" t="s">
        <v>4523</v>
      </c>
      <c r="W8409" s="1" t="s">
        <v>2592</v>
      </c>
      <c r="X8409" s="5" t="s">
        <v>4569</v>
      </c>
      <c r="Y8409" s="5" t="s">
        <v>4558</v>
      </c>
      <c r="Z8409" s="5" t="s">
        <v>2582</v>
      </c>
      <c r="AA8409" s="5"/>
    </row>
    <row r="8410" spans="1:27" ht="12" customHeight="1" x14ac:dyDescent="0.15">
      <c r="A8410" s="1" t="s">
        <v>2087</v>
      </c>
      <c r="B8410" s="1" t="s">
        <v>162</v>
      </c>
      <c r="C8410" s="1" t="s">
        <v>21</v>
      </c>
      <c r="D8410" s="1" t="s">
        <v>2528</v>
      </c>
      <c r="E8410" s="1" t="s">
        <v>71</v>
      </c>
      <c r="F8410" s="1" t="s">
        <v>2125</v>
      </c>
      <c r="G8410" s="1" t="s">
        <v>2118</v>
      </c>
      <c r="H8410" s="1" t="s">
        <v>13</v>
      </c>
      <c r="I8410">
        <v>27412</v>
      </c>
      <c r="J8410">
        <v>23235</v>
      </c>
      <c r="K8410">
        <v>22688</v>
      </c>
      <c r="L8410">
        <v>31741</v>
      </c>
      <c r="M8410">
        <v>27666</v>
      </c>
      <c r="N8410">
        <v>21849</v>
      </c>
      <c r="O8410">
        <v>25547</v>
      </c>
      <c r="P8410">
        <v>28463</v>
      </c>
      <c r="Q8410">
        <v>29123</v>
      </c>
      <c r="R8410">
        <v>26949</v>
      </c>
      <c r="S8410">
        <v>23495</v>
      </c>
      <c r="T8410">
        <v>22434</v>
      </c>
      <c r="U8410">
        <v>24295</v>
      </c>
      <c r="V8410" s="1" t="s">
        <v>4523</v>
      </c>
      <c r="W8410" s="1" t="s">
        <v>2592</v>
      </c>
      <c r="X8410" s="5" t="s">
        <v>4569</v>
      </c>
      <c r="Y8410" s="5" t="s">
        <v>4559</v>
      </c>
      <c r="Z8410" s="5" t="s">
        <v>2582</v>
      </c>
      <c r="AA8410" s="5"/>
    </row>
    <row r="8411" spans="1:27" ht="12" customHeight="1" x14ac:dyDescent="0.15">
      <c r="A8411" s="1" t="s">
        <v>2087</v>
      </c>
      <c r="B8411" s="1" t="s">
        <v>162</v>
      </c>
      <c r="C8411" s="1" t="s">
        <v>23</v>
      </c>
      <c r="D8411" s="1" t="s">
        <v>2528</v>
      </c>
      <c r="E8411" s="1" t="s">
        <v>71</v>
      </c>
      <c r="F8411" s="1" t="s">
        <v>2125</v>
      </c>
      <c r="G8411" s="1" t="s">
        <v>2119</v>
      </c>
      <c r="H8411" s="1" t="s">
        <v>13</v>
      </c>
      <c r="I8411">
        <v>1165</v>
      </c>
      <c r="J8411">
        <v>1222</v>
      </c>
      <c r="K8411">
        <v>1026</v>
      </c>
      <c r="L8411">
        <v>1305</v>
      </c>
      <c r="M8411">
        <v>1297</v>
      </c>
      <c r="N8411">
        <v>1184</v>
      </c>
      <c r="O8411">
        <v>1496</v>
      </c>
      <c r="P8411">
        <v>1311</v>
      </c>
      <c r="Q8411">
        <v>1438</v>
      </c>
      <c r="R8411">
        <v>1263</v>
      </c>
      <c r="S8411">
        <v>1153</v>
      </c>
      <c r="T8411">
        <v>1382</v>
      </c>
      <c r="U8411">
        <v>1482</v>
      </c>
      <c r="V8411" s="1" t="s">
        <v>4523</v>
      </c>
      <c r="W8411" s="1" t="s">
        <v>2592</v>
      </c>
      <c r="X8411" s="5" t="s">
        <v>4569</v>
      </c>
      <c r="Y8411" s="5" t="s">
        <v>4560</v>
      </c>
      <c r="Z8411" s="5" t="s">
        <v>2582</v>
      </c>
      <c r="AA8411" s="5"/>
    </row>
    <row r="8412" spans="1:27" ht="12" customHeight="1" x14ac:dyDescent="0.15">
      <c r="A8412" s="1" t="s">
        <v>2087</v>
      </c>
      <c r="B8412" s="1" t="s">
        <v>162</v>
      </c>
      <c r="C8412" s="1" t="s">
        <v>77</v>
      </c>
      <c r="D8412" s="1" t="s">
        <v>2528</v>
      </c>
      <c r="E8412" s="1" t="s">
        <v>71</v>
      </c>
      <c r="F8412" s="1" t="s">
        <v>2125</v>
      </c>
      <c r="G8412" s="1" t="s">
        <v>2101</v>
      </c>
      <c r="H8412" s="1" t="s">
        <v>13</v>
      </c>
      <c r="I8412">
        <v>387</v>
      </c>
      <c r="J8412">
        <v>364</v>
      </c>
      <c r="K8412">
        <v>351</v>
      </c>
      <c r="L8412">
        <v>393</v>
      </c>
      <c r="M8412">
        <v>381</v>
      </c>
      <c r="N8412">
        <v>318</v>
      </c>
      <c r="O8412">
        <v>362</v>
      </c>
      <c r="P8412">
        <v>341</v>
      </c>
      <c r="Q8412">
        <v>369</v>
      </c>
      <c r="R8412">
        <v>311</v>
      </c>
      <c r="S8412">
        <v>329</v>
      </c>
      <c r="T8412">
        <v>351</v>
      </c>
      <c r="U8412">
        <v>368</v>
      </c>
      <c r="V8412" s="1" t="s">
        <v>4523</v>
      </c>
      <c r="W8412" s="1" t="s">
        <v>2592</v>
      </c>
      <c r="X8412" s="5" t="s">
        <v>4569</v>
      </c>
      <c r="Y8412" s="5" t="s">
        <v>4561</v>
      </c>
      <c r="Z8412" s="5" t="s">
        <v>2582</v>
      </c>
      <c r="AA8412" s="5"/>
    </row>
    <row r="8413" spans="1:27" ht="12" customHeight="1" x14ac:dyDescent="0.15">
      <c r="A8413" s="1" t="s">
        <v>2087</v>
      </c>
      <c r="B8413" s="1" t="s">
        <v>162</v>
      </c>
      <c r="C8413" s="1" t="s">
        <v>244</v>
      </c>
      <c r="D8413" s="1" t="s">
        <v>2528</v>
      </c>
      <c r="E8413" s="1" t="s">
        <v>71</v>
      </c>
      <c r="F8413" s="1" t="s">
        <v>2125</v>
      </c>
      <c r="G8413" s="1" t="s">
        <v>2120</v>
      </c>
      <c r="H8413" s="1" t="s">
        <v>13</v>
      </c>
      <c r="I8413">
        <v>5</v>
      </c>
      <c r="J8413">
        <v>5</v>
      </c>
      <c r="K8413">
        <v>2</v>
      </c>
      <c r="L8413">
        <v>3</v>
      </c>
      <c r="M8413">
        <v>4</v>
      </c>
      <c r="N8413">
        <v>3</v>
      </c>
      <c r="O8413">
        <v>3</v>
      </c>
      <c r="P8413">
        <v>4</v>
      </c>
      <c r="Q8413">
        <v>5</v>
      </c>
      <c r="R8413">
        <v>3</v>
      </c>
      <c r="S8413">
        <v>2</v>
      </c>
      <c r="T8413">
        <v>5</v>
      </c>
      <c r="U8413">
        <v>3</v>
      </c>
      <c r="V8413" s="1" t="s">
        <v>4523</v>
      </c>
      <c r="W8413" s="1" t="s">
        <v>2592</v>
      </c>
      <c r="X8413" s="5" t="s">
        <v>4569</v>
      </c>
      <c r="Y8413" s="5" t="s">
        <v>4562</v>
      </c>
      <c r="Z8413" s="5" t="s">
        <v>2582</v>
      </c>
      <c r="AA8413" s="5"/>
    </row>
    <row r="8414" spans="1:27" ht="12" customHeight="1" x14ac:dyDescent="0.15">
      <c r="A8414" s="1" t="s">
        <v>2087</v>
      </c>
      <c r="B8414" s="1" t="s">
        <v>162</v>
      </c>
      <c r="C8414" s="1" t="s">
        <v>246</v>
      </c>
      <c r="D8414" s="1" t="s">
        <v>2528</v>
      </c>
      <c r="E8414" s="1" t="s">
        <v>71</v>
      </c>
      <c r="F8414" s="1" t="s">
        <v>2125</v>
      </c>
      <c r="G8414" s="1" t="s">
        <v>2121</v>
      </c>
      <c r="H8414" s="1" t="s">
        <v>13</v>
      </c>
      <c r="I8414">
        <v>12405</v>
      </c>
      <c r="J8414">
        <v>12278</v>
      </c>
      <c r="K8414">
        <v>10404</v>
      </c>
      <c r="L8414">
        <v>12285</v>
      </c>
      <c r="M8414">
        <v>12152</v>
      </c>
      <c r="N8414">
        <v>9611</v>
      </c>
      <c r="O8414">
        <v>11500</v>
      </c>
      <c r="P8414">
        <v>11791</v>
      </c>
      <c r="Q8414">
        <v>12219</v>
      </c>
      <c r="R8414">
        <v>10901</v>
      </c>
      <c r="S8414">
        <v>10006</v>
      </c>
      <c r="T8414">
        <v>11037</v>
      </c>
      <c r="U8414">
        <v>12162</v>
      </c>
      <c r="V8414" s="1" t="s">
        <v>4523</v>
      </c>
      <c r="W8414" s="1" t="s">
        <v>2592</v>
      </c>
      <c r="X8414" s="5" t="s">
        <v>4569</v>
      </c>
      <c r="Y8414" s="5" t="s">
        <v>4563</v>
      </c>
      <c r="Z8414" s="5" t="s">
        <v>2582</v>
      </c>
      <c r="AA8414" s="5"/>
    </row>
    <row r="8415" spans="1:27" ht="12" customHeight="1" x14ac:dyDescent="0.15">
      <c r="A8415" s="1" t="s">
        <v>2087</v>
      </c>
      <c r="B8415" s="1" t="s">
        <v>162</v>
      </c>
      <c r="C8415" s="1" t="s">
        <v>248</v>
      </c>
      <c r="D8415" s="1" t="s">
        <v>2528</v>
      </c>
      <c r="E8415" s="1" t="s">
        <v>71</v>
      </c>
      <c r="F8415" s="1" t="s">
        <v>2125</v>
      </c>
      <c r="G8415" s="1" t="s">
        <v>2122</v>
      </c>
      <c r="H8415" s="1" t="s">
        <v>13</v>
      </c>
      <c r="I8415">
        <v>74</v>
      </c>
      <c r="J8415">
        <v>85</v>
      </c>
      <c r="K8415">
        <v>64</v>
      </c>
      <c r="L8415">
        <v>87</v>
      </c>
      <c r="M8415">
        <v>75</v>
      </c>
      <c r="N8415">
        <v>65</v>
      </c>
      <c r="O8415">
        <v>91</v>
      </c>
      <c r="P8415">
        <v>69</v>
      </c>
      <c r="Q8415">
        <v>80</v>
      </c>
      <c r="R8415">
        <v>61</v>
      </c>
      <c r="S8415">
        <v>71</v>
      </c>
      <c r="T8415">
        <v>64</v>
      </c>
      <c r="U8415">
        <v>86</v>
      </c>
      <c r="V8415" s="1" t="s">
        <v>4523</v>
      </c>
      <c r="W8415" s="1" t="s">
        <v>2592</v>
      </c>
      <c r="X8415" s="5" t="s">
        <v>4569</v>
      </c>
      <c r="Y8415" s="5" t="s">
        <v>4564</v>
      </c>
      <c r="Z8415" s="5" t="s">
        <v>2582</v>
      </c>
      <c r="AA8415" s="5"/>
    </row>
    <row r="8416" spans="1:27" ht="12" customHeight="1" x14ac:dyDescent="0.15">
      <c r="A8416" s="1" t="s">
        <v>2087</v>
      </c>
      <c r="B8416" s="1" t="s">
        <v>162</v>
      </c>
      <c r="C8416" s="1" t="s">
        <v>250</v>
      </c>
      <c r="D8416" s="1" t="s">
        <v>2528</v>
      </c>
      <c r="E8416" s="1" t="s">
        <v>71</v>
      </c>
      <c r="F8416" s="1" t="s">
        <v>2125</v>
      </c>
      <c r="G8416" s="1" t="s">
        <v>2110</v>
      </c>
      <c r="H8416" s="1" t="s">
        <v>13</v>
      </c>
      <c r="I8416">
        <v>0</v>
      </c>
      <c r="J8416">
        <v>0</v>
      </c>
      <c r="K8416">
        <v>0</v>
      </c>
      <c r="L8416">
        <v>0</v>
      </c>
      <c r="M8416">
        <v>0</v>
      </c>
      <c r="N8416">
        <v>0</v>
      </c>
      <c r="O8416">
        <v>0</v>
      </c>
      <c r="P8416">
        <v>0</v>
      </c>
      <c r="Q8416">
        <v>0</v>
      </c>
      <c r="R8416">
        <v>0</v>
      </c>
      <c r="S8416">
        <v>0</v>
      </c>
      <c r="T8416">
        <v>0</v>
      </c>
      <c r="U8416">
        <v>0</v>
      </c>
      <c r="V8416" s="1" t="s">
        <v>4523</v>
      </c>
      <c r="W8416" s="1" t="s">
        <v>2592</v>
      </c>
      <c r="X8416" s="5" t="s">
        <v>4569</v>
      </c>
      <c r="Y8416" s="5" t="s">
        <v>4565</v>
      </c>
      <c r="Z8416" s="5" t="s">
        <v>2582</v>
      </c>
      <c r="AA8416" s="5"/>
    </row>
    <row r="8417" spans="1:27" ht="12" customHeight="1" x14ac:dyDescent="0.15">
      <c r="A8417" s="1" t="s">
        <v>2087</v>
      </c>
      <c r="B8417" s="1" t="s">
        <v>162</v>
      </c>
      <c r="C8417" s="1" t="s">
        <v>2123</v>
      </c>
      <c r="D8417" s="1" t="s">
        <v>2528</v>
      </c>
      <c r="E8417" s="1" t="s">
        <v>71</v>
      </c>
      <c r="F8417" s="1" t="s">
        <v>2125</v>
      </c>
      <c r="G8417" s="1" t="s">
        <v>971</v>
      </c>
      <c r="H8417" s="1" t="s">
        <v>13</v>
      </c>
      <c r="I8417">
        <v>3979</v>
      </c>
      <c r="J8417">
        <v>3608</v>
      </c>
      <c r="K8417">
        <v>3363</v>
      </c>
      <c r="L8417">
        <v>3847</v>
      </c>
      <c r="M8417">
        <v>3862</v>
      </c>
      <c r="N8417">
        <v>3546</v>
      </c>
      <c r="O8417">
        <v>3753</v>
      </c>
      <c r="P8417">
        <v>3607</v>
      </c>
      <c r="Q8417">
        <v>3780</v>
      </c>
      <c r="R8417">
        <v>3597</v>
      </c>
      <c r="S8417">
        <v>3548</v>
      </c>
      <c r="T8417">
        <v>3466</v>
      </c>
      <c r="U8417">
        <v>3635</v>
      </c>
      <c r="V8417" s="1" t="s">
        <v>4523</v>
      </c>
      <c r="W8417" s="1" t="s">
        <v>2592</v>
      </c>
      <c r="X8417" s="5" t="s">
        <v>4569</v>
      </c>
      <c r="Y8417" s="5" t="s">
        <v>4566</v>
      </c>
      <c r="Z8417" s="5" t="s">
        <v>2582</v>
      </c>
      <c r="AA8417" s="5"/>
    </row>
    <row r="8418" spans="1:27" ht="12" customHeight="1" x14ac:dyDescent="0.15">
      <c r="A8418" s="1" t="s">
        <v>2087</v>
      </c>
      <c r="B8418" s="1" t="s">
        <v>164</v>
      </c>
      <c r="C8418" s="1" t="s">
        <v>9</v>
      </c>
      <c r="D8418" s="1" t="s">
        <v>2528</v>
      </c>
      <c r="E8418" s="1" t="s">
        <v>71</v>
      </c>
      <c r="F8418" s="1" t="s">
        <v>1821</v>
      </c>
      <c r="G8418" s="1" t="s">
        <v>2115</v>
      </c>
      <c r="H8418" s="1" t="s">
        <v>13</v>
      </c>
      <c r="I8418">
        <v>2658</v>
      </c>
      <c r="J8418">
        <v>2367</v>
      </c>
      <c r="K8418">
        <v>2077</v>
      </c>
      <c r="L8418">
        <v>2448</v>
      </c>
      <c r="M8418">
        <v>2512</v>
      </c>
      <c r="N8418">
        <v>2227</v>
      </c>
      <c r="O8418">
        <v>2566</v>
      </c>
      <c r="P8418">
        <v>2408</v>
      </c>
      <c r="Q8418">
        <v>2527</v>
      </c>
      <c r="R8418">
        <v>2525</v>
      </c>
      <c r="S8418">
        <v>2225</v>
      </c>
      <c r="T8418">
        <v>2550</v>
      </c>
      <c r="U8418">
        <v>2777</v>
      </c>
      <c r="V8418" s="1" t="s">
        <v>4523</v>
      </c>
      <c r="W8418" s="1" t="s">
        <v>2592</v>
      </c>
      <c r="X8418" s="5" t="s">
        <v>4570</v>
      </c>
      <c r="Y8418" s="5" t="s">
        <v>4555</v>
      </c>
      <c r="Z8418" s="5" t="s">
        <v>2582</v>
      </c>
      <c r="AA8418" s="5"/>
    </row>
    <row r="8419" spans="1:27" ht="12" customHeight="1" x14ac:dyDescent="0.15">
      <c r="A8419" s="1" t="s">
        <v>2087</v>
      </c>
      <c r="B8419" s="1" t="s">
        <v>164</v>
      </c>
      <c r="C8419" s="1" t="s">
        <v>15</v>
      </c>
      <c r="D8419" s="1" t="s">
        <v>2528</v>
      </c>
      <c r="E8419" s="1" t="s">
        <v>71</v>
      </c>
      <c r="F8419" s="1" t="s">
        <v>1821</v>
      </c>
      <c r="G8419" s="1" t="s">
        <v>2116</v>
      </c>
      <c r="H8419" s="1" t="s">
        <v>13</v>
      </c>
      <c r="I8419">
        <v>5</v>
      </c>
      <c r="J8419">
        <v>3</v>
      </c>
      <c r="K8419">
        <v>3</v>
      </c>
      <c r="L8419">
        <v>3</v>
      </c>
      <c r="M8419">
        <v>3</v>
      </c>
      <c r="N8419">
        <v>3</v>
      </c>
      <c r="O8419">
        <v>3</v>
      </c>
      <c r="P8419">
        <v>3</v>
      </c>
      <c r="Q8419">
        <v>4</v>
      </c>
      <c r="R8419">
        <v>3</v>
      </c>
      <c r="S8419">
        <v>4</v>
      </c>
      <c r="T8419">
        <v>3</v>
      </c>
      <c r="U8419">
        <v>5</v>
      </c>
      <c r="V8419" s="1" t="s">
        <v>4523</v>
      </c>
      <c r="W8419" s="1" t="s">
        <v>2592</v>
      </c>
      <c r="X8419" s="5" t="s">
        <v>4570</v>
      </c>
      <c r="Y8419" s="5" t="s">
        <v>4556</v>
      </c>
      <c r="Z8419" s="5" t="s">
        <v>2582</v>
      </c>
      <c r="AA8419" s="5"/>
    </row>
    <row r="8420" spans="1:27" ht="12" customHeight="1" x14ac:dyDescent="0.15">
      <c r="A8420" s="1" t="s">
        <v>2087</v>
      </c>
      <c r="B8420" s="1" t="s">
        <v>164</v>
      </c>
      <c r="C8420" s="1" t="s">
        <v>17</v>
      </c>
      <c r="D8420" s="1" t="s">
        <v>2528</v>
      </c>
      <c r="E8420" s="1" t="s">
        <v>71</v>
      </c>
      <c r="F8420" s="1" t="s">
        <v>1821</v>
      </c>
      <c r="G8420" s="1" t="s">
        <v>2117</v>
      </c>
      <c r="H8420" s="1" t="s">
        <v>13</v>
      </c>
      <c r="I8420">
        <v>510</v>
      </c>
      <c r="J8420">
        <v>570</v>
      </c>
      <c r="K8420">
        <v>470</v>
      </c>
      <c r="L8420">
        <v>609</v>
      </c>
      <c r="M8420">
        <v>597</v>
      </c>
      <c r="N8420">
        <v>496</v>
      </c>
      <c r="O8420">
        <v>596</v>
      </c>
      <c r="P8420">
        <v>517</v>
      </c>
      <c r="Q8420">
        <v>539</v>
      </c>
      <c r="R8420">
        <v>626</v>
      </c>
      <c r="S8420">
        <v>440</v>
      </c>
      <c r="T8420">
        <v>613</v>
      </c>
      <c r="U8420">
        <v>665</v>
      </c>
      <c r="V8420" s="1" t="s">
        <v>4523</v>
      </c>
      <c r="W8420" s="1" t="s">
        <v>2592</v>
      </c>
      <c r="X8420" s="5" t="s">
        <v>4570</v>
      </c>
      <c r="Y8420" s="5" t="s">
        <v>4557</v>
      </c>
      <c r="Z8420" s="5" t="s">
        <v>2582</v>
      </c>
      <c r="AA8420" s="5"/>
    </row>
    <row r="8421" spans="1:27" ht="12" customHeight="1" x14ac:dyDescent="0.15">
      <c r="A8421" s="1" t="s">
        <v>2087</v>
      </c>
      <c r="B8421" s="1" t="s">
        <v>164</v>
      </c>
      <c r="C8421" s="1" t="s">
        <v>19</v>
      </c>
      <c r="D8421" s="1" t="s">
        <v>2528</v>
      </c>
      <c r="E8421" s="1" t="s">
        <v>71</v>
      </c>
      <c r="F8421" s="1" t="s">
        <v>1821</v>
      </c>
      <c r="G8421" s="1" t="s">
        <v>2095</v>
      </c>
      <c r="H8421" s="1" t="s">
        <v>13</v>
      </c>
      <c r="I8421">
        <v>0</v>
      </c>
      <c r="J8421">
        <v>0</v>
      </c>
      <c r="K8421">
        <v>0</v>
      </c>
      <c r="L8421">
        <v>0</v>
      </c>
      <c r="M8421">
        <v>0</v>
      </c>
      <c r="N8421">
        <v>0</v>
      </c>
      <c r="O8421">
        <v>0</v>
      </c>
      <c r="P8421">
        <v>0</v>
      </c>
      <c r="Q8421">
        <v>0</v>
      </c>
      <c r="R8421">
        <v>0</v>
      </c>
      <c r="S8421">
        <v>0</v>
      </c>
      <c r="T8421">
        <v>0</v>
      </c>
      <c r="U8421">
        <v>0</v>
      </c>
      <c r="V8421" s="1" t="s">
        <v>4523</v>
      </c>
      <c r="W8421" s="1" t="s">
        <v>2592</v>
      </c>
      <c r="X8421" s="5" t="s">
        <v>4570</v>
      </c>
      <c r="Y8421" s="5" t="s">
        <v>4558</v>
      </c>
      <c r="Z8421" s="5" t="s">
        <v>2582</v>
      </c>
      <c r="AA8421" s="5"/>
    </row>
    <row r="8422" spans="1:27" ht="12" customHeight="1" x14ac:dyDescent="0.15">
      <c r="A8422" s="1" t="s">
        <v>2087</v>
      </c>
      <c r="B8422" s="1" t="s">
        <v>164</v>
      </c>
      <c r="C8422" s="1" t="s">
        <v>21</v>
      </c>
      <c r="D8422" s="1" t="s">
        <v>2528</v>
      </c>
      <c r="E8422" s="1" t="s">
        <v>71</v>
      </c>
      <c r="F8422" s="1" t="s">
        <v>1821</v>
      </c>
      <c r="G8422" s="1" t="s">
        <v>2118</v>
      </c>
      <c r="H8422" s="1" t="s">
        <v>13</v>
      </c>
      <c r="I8422">
        <v>0</v>
      </c>
      <c r="J8422">
        <v>0</v>
      </c>
      <c r="K8422">
        <v>0</v>
      </c>
      <c r="L8422">
        <v>0</v>
      </c>
      <c r="M8422">
        <v>0</v>
      </c>
      <c r="N8422">
        <v>0</v>
      </c>
      <c r="O8422">
        <v>0</v>
      </c>
      <c r="P8422">
        <v>0</v>
      </c>
      <c r="Q8422">
        <v>0</v>
      </c>
      <c r="R8422">
        <v>0</v>
      </c>
      <c r="S8422">
        <v>0</v>
      </c>
      <c r="T8422">
        <v>0</v>
      </c>
      <c r="U8422">
        <v>0</v>
      </c>
      <c r="V8422" s="1" t="s">
        <v>4523</v>
      </c>
      <c r="W8422" s="1" t="s">
        <v>2592</v>
      </c>
      <c r="X8422" s="5" t="s">
        <v>4570</v>
      </c>
      <c r="Y8422" s="5" t="s">
        <v>4559</v>
      </c>
      <c r="Z8422" s="5" t="s">
        <v>2582</v>
      </c>
      <c r="AA8422" s="5"/>
    </row>
    <row r="8423" spans="1:27" ht="12" customHeight="1" x14ac:dyDescent="0.15">
      <c r="A8423" s="1" t="s">
        <v>2087</v>
      </c>
      <c r="B8423" s="1" t="s">
        <v>164</v>
      </c>
      <c r="C8423" s="1" t="s">
        <v>23</v>
      </c>
      <c r="D8423" s="1" t="s">
        <v>2528</v>
      </c>
      <c r="E8423" s="1" t="s">
        <v>71</v>
      </c>
      <c r="F8423" s="1" t="s">
        <v>1821</v>
      </c>
      <c r="G8423" s="1" t="s">
        <v>2119</v>
      </c>
      <c r="H8423" s="1" t="s">
        <v>13</v>
      </c>
      <c r="I8423">
        <v>1197</v>
      </c>
      <c r="J8423">
        <v>975</v>
      </c>
      <c r="K8423">
        <v>770</v>
      </c>
      <c r="L8423">
        <v>971</v>
      </c>
      <c r="M8423">
        <v>1063</v>
      </c>
      <c r="N8423">
        <v>870</v>
      </c>
      <c r="O8423">
        <v>1104</v>
      </c>
      <c r="P8423">
        <v>1057</v>
      </c>
      <c r="Q8423">
        <v>1138</v>
      </c>
      <c r="R8423">
        <v>1080</v>
      </c>
      <c r="S8423">
        <v>963</v>
      </c>
      <c r="T8423">
        <v>1113</v>
      </c>
      <c r="U8423">
        <v>1294</v>
      </c>
      <c r="V8423" s="1" t="s">
        <v>4523</v>
      </c>
      <c r="W8423" s="1" t="s">
        <v>2592</v>
      </c>
      <c r="X8423" s="5" t="s">
        <v>4570</v>
      </c>
      <c r="Y8423" s="5" t="s">
        <v>4560</v>
      </c>
      <c r="Z8423" s="5" t="s">
        <v>2582</v>
      </c>
      <c r="AA8423" s="5"/>
    </row>
    <row r="8424" spans="1:27" ht="12" customHeight="1" x14ac:dyDescent="0.15">
      <c r="A8424" s="1" t="s">
        <v>2087</v>
      </c>
      <c r="B8424" s="1" t="s">
        <v>164</v>
      </c>
      <c r="C8424" s="1" t="s">
        <v>77</v>
      </c>
      <c r="D8424" s="1" t="s">
        <v>2528</v>
      </c>
      <c r="E8424" s="1" t="s">
        <v>71</v>
      </c>
      <c r="F8424" s="1" t="s">
        <v>1821</v>
      </c>
      <c r="G8424" s="1" t="s">
        <v>2101</v>
      </c>
      <c r="H8424" s="1" t="s">
        <v>13</v>
      </c>
      <c r="I8424">
        <v>242</v>
      </c>
      <c r="J8424">
        <v>233</v>
      </c>
      <c r="K8424">
        <v>250</v>
      </c>
      <c r="L8424">
        <v>255</v>
      </c>
      <c r="M8424">
        <v>246</v>
      </c>
      <c r="N8424">
        <v>261</v>
      </c>
      <c r="O8424">
        <v>253</v>
      </c>
      <c r="P8424">
        <v>238</v>
      </c>
      <c r="Q8424">
        <v>253</v>
      </c>
      <c r="R8424">
        <v>237</v>
      </c>
      <c r="S8424">
        <v>238</v>
      </c>
      <c r="T8424">
        <v>255</v>
      </c>
      <c r="U8424">
        <v>238</v>
      </c>
      <c r="V8424" s="1" t="s">
        <v>4523</v>
      </c>
      <c r="W8424" s="1" t="s">
        <v>2592</v>
      </c>
      <c r="X8424" s="5" t="s">
        <v>4570</v>
      </c>
      <c r="Y8424" s="5" t="s">
        <v>4561</v>
      </c>
      <c r="Z8424" s="5" t="s">
        <v>2582</v>
      </c>
      <c r="AA8424" s="5"/>
    </row>
    <row r="8425" spans="1:27" ht="12" customHeight="1" x14ac:dyDescent="0.15">
      <c r="A8425" s="1" t="s">
        <v>2087</v>
      </c>
      <c r="B8425" s="1" t="s">
        <v>164</v>
      </c>
      <c r="C8425" s="1" t="s">
        <v>244</v>
      </c>
      <c r="D8425" s="1" t="s">
        <v>2528</v>
      </c>
      <c r="E8425" s="1" t="s">
        <v>71</v>
      </c>
      <c r="F8425" s="1" t="s">
        <v>1821</v>
      </c>
      <c r="G8425" s="1" t="s">
        <v>2120</v>
      </c>
      <c r="H8425" s="1" t="s">
        <v>13</v>
      </c>
      <c r="I8425">
        <v>0</v>
      </c>
      <c r="J8425">
        <v>0</v>
      </c>
      <c r="K8425">
        <v>0</v>
      </c>
      <c r="L8425">
        <v>0</v>
      </c>
      <c r="M8425">
        <v>0</v>
      </c>
      <c r="N8425">
        <v>0</v>
      </c>
      <c r="O8425">
        <v>0</v>
      </c>
      <c r="P8425">
        <v>0</v>
      </c>
      <c r="Q8425">
        <v>0</v>
      </c>
      <c r="R8425">
        <v>0</v>
      </c>
      <c r="S8425">
        <v>0</v>
      </c>
      <c r="T8425">
        <v>0</v>
      </c>
      <c r="U8425">
        <v>0</v>
      </c>
      <c r="V8425" s="1" t="s">
        <v>4523</v>
      </c>
      <c r="W8425" s="1" t="s">
        <v>2592</v>
      </c>
      <c r="X8425" s="5" t="s">
        <v>4570</v>
      </c>
      <c r="Y8425" s="5" t="s">
        <v>4562</v>
      </c>
      <c r="Z8425" s="5" t="s">
        <v>2582</v>
      </c>
      <c r="AA8425" s="5"/>
    </row>
    <row r="8426" spans="1:27" ht="12" customHeight="1" x14ac:dyDescent="0.15">
      <c r="A8426" s="1" t="s">
        <v>2087</v>
      </c>
      <c r="B8426" s="1" t="s">
        <v>164</v>
      </c>
      <c r="C8426" s="1" t="s">
        <v>246</v>
      </c>
      <c r="D8426" s="1" t="s">
        <v>2528</v>
      </c>
      <c r="E8426" s="1" t="s">
        <v>71</v>
      </c>
      <c r="F8426" s="1" t="s">
        <v>1821</v>
      </c>
      <c r="G8426" s="1" t="s">
        <v>2121</v>
      </c>
      <c r="H8426" s="1" t="s">
        <v>13</v>
      </c>
      <c r="I8426">
        <v>18</v>
      </c>
      <c r="J8426">
        <v>17</v>
      </c>
      <c r="K8426">
        <v>17</v>
      </c>
      <c r="L8426">
        <v>25</v>
      </c>
      <c r="M8426">
        <v>18</v>
      </c>
      <c r="N8426">
        <v>20</v>
      </c>
      <c r="O8426">
        <v>29</v>
      </c>
      <c r="P8426">
        <v>23</v>
      </c>
      <c r="Q8426">
        <v>25</v>
      </c>
      <c r="R8426">
        <v>25</v>
      </c>
      <c r="S8426">
        <v>25</v>
      </c>
      <c r="T8426">
        <v>19</v>
      </c>
      <c r="U8426">
        <v>24</v>
      </c>
      <c r="V8426" s="1" t="s">
        <v>4523</v>
      </c>
      <c r="W8426" s="1" t="s">
        <v>2592</v>
      </c>
      <c r="X8426" s="5" t="s">
        <v>4570</v>
      </c>
      <c r="Y8426" s="5" t="s">
        <v>4563</v>
      </c>
      <c r="Z8426" s="5" t="s">
        <v>2582</v>
      </c>
      <c r="AA8426" s="5"/>
    </row>
    <row r="8427" spans="1:27" ht="12" customHeight="1" x14ac:dyDescent="0.15">
      <c r="A8427" s="1" t="s">
        <v>2087</v>
      </c>
      <c r="B8427" s="1" t="s">
        <v>164</v>
      </c>
      <c r="C8427" s="1" t="s">
        <v>248</v>
      </c>
      <c r="D8427" s="1" t="s">
        <v>2528</v>
      </c>
      <c r="E8427" s="1" t="s">
        <v>71</v>
      </c>
      <c r="F8427" s="1" t="s">
        <v>1821</v>
      </c>
      <c r="G8427" s="1" t="s">
        <v>2122</v>
      </c>
      <c r="H8427" s="1" t="s">
        <v>13</v>
      </c>
      <c r="I8427">
        <v>0</v>
      </c>
      <c r="J8427">
        <v>0</v>
      </c>
      <c r="K8427">
        <v>0</v>
      </c>
      <c r="L8427">
        <v>0</v>
      </c>
      <c r="M8427">
        <v>0</v>
      </c>
      <c r="N8427">
        <v>0</v>
      </c>
      <c r="O8427">
        <v>0</v>
      </c>
      <c r="P8427">
        <v>0</v>
      </c>
      <c r="Q8427">
        <v>0</v>
      </c>
      <c r="R8427">
        <v>0</v>
      </c>
      <c r="S8427">
        <v>0</v>
      </c>
      <c r="T8427">
        <v>0</v>
      </c>
      <c r="U8427">
        <v>0</v>
      </c>
      <c r="V8427" s="1" t="s">
        <v>4523</v>
      </c>
      <c r="W8427" s="1" t="s">
        <v>2592</v>
      </c>
      <c r="X8427" s="5" t="s">
        <v>4570</v>
      </c>
      <c r="Y8427" s="5" t="s">
        <v>4564</v>
      </c>
      <c r="Z8427" s="5" t="s">
        <v>2582</v>
      </c>
      <c r="AA8427" s="5"/>
    </row>
    <row r="8428" spans="1:27" ht="12" customHeight="1" x14ac:dyDescent="0.15">
      <c r="A8428" s="1" t="s">
        <v>2087</v>
      </c>
      <c r="B8428" s="1" t="s">
        <v>164</v>
      </c>
      <c r="C8428" s="1" t="s">
        <v>250</v>
      </c>
      <c r="D8428" s="1" t="s">
        <v>2528</v>
      </c>
      <c r="E8428" s="1" t="s">
        <v>71</v>
      </c>
      <c r="F8428" s="1" t="s">
        <v>1821</v>
      </c>
      <c r="G8428" s="1" t="s">
        <v>2110</v>
      </c>
      <c r="H8428" s="1" t="s">
        <v>13</v>
      </c>
      <c r="I8428">
        <v>83</v>
      </c>
      <c r="J8428">
        <v>88</v>
      </c>
      <c r="K8428">
        <v>89</v>
      </c>
      <c r="L8428">
        <v>104</v>
      </c>
      <c r="M8428">
        <v>98</v>
      </c>
      <c r="N8428">
        <v>96</v>
      </c>
      <c r="O8428">
        <v>94</v>
      </c>
      <c r="P8428">
        <v>86</v>
      </c>
      <c r="Q8428">
        <v>89</v>
      </c>
      <c r="R8428">
        <v>77</v>
      </c>
      <c r="S8428">
        <v>61</v>
      </c>
      <c r="T8428">
        <v>66</v>
      </c>
      <c r="U8428">
        <v>77</v>
      </c>
      <c r="V8428" s="1" t="s">
        <v>4523</v>
      </c>
      <c r="W8428" s="1" t="s">
        <v>2592</v>
      </c>
      <c r="X8428" s="5" t="s">
        <v>4570</v>
      </c>
      <c r="Y8428" s="5" t="s">
        <v>4565</v>
      </c>
      <c r="Z8428" s="5" t="s">
        <v>2582</v>
      </c>
      <c r="AA8428" s="5"/>
    </row>
    <row r="8429" spans="1:27" ht="12" customHeight="1" x14ac:dyDescent="0.15">
      <c r="A8429" s="1" t="s">
        <v>2087</v>
      </c>
      <c r="B8429" s="1" t="s">
        <v>164</v>
      </c>
      <c r="C8429" s="1" t="s">
        <v>2123</v>
      </c>
      <c r="D8429" s="1" t="s">
        <v>2528</v>
      </c>
      <c r="E8429" s="1" t="s">
        <v>71</v>
      </c>
      <c r="F8429" s="1" t="s">
        <v>1821</v>
      </c>
      <c r="G8429" s="1" t="s">
        <v>971</v>
      </c>
      <c r="H8429" s="1" t="s">
        <v>13</v>
      </c>
      <c r="I8429">
        <v>603</v>
      </c>
      <c r="J8429">
        <v>481</v>
      </c>
      <c r="K8429">
        <v>478</v>
      </c>
      <c r="L8429">
        <v>481</v>
      </c>
      <c r="M8429">
        <v>487</v>
      </c>
      <c r="N8429">
        <v>481</v>
      </c>
      <c r="O8429">
        <v>487</v>
      </c>
      <c r="P8429">
        <v>484</v>
      </c>
      <c r="Q8429">
        <v>479</v>
      </c>
      <c r="R8429">
        <v>477</v>
      </c>
      <c r="S8429">
        <v>494</v>
      </c>
      <c r="T8429">
        <v>481</v>
      </c>
      <c r="U8429">
        <v>474</v>
      </c>
      <c r="V8429" s="1" t="s">
        <v>4523</v>
      </c>
      <c r="W8429" s="1" t="s">
        <v>2592</v>
      </c>
      <c r="X8429" s="5" t="s">
        <v>4570</v>
      </c>
      <c r="Y8429" s="5" t="s">
        <v>4566</v>
      </c>
      <c r="Z8429" s="5" t="s">
        <v>2582</v>
      </c>
      <c r="AA8429" s="5"/>
    </row>
    <row r="8430" spans="1:27" ht="12" customHeight="1" x14ac:dyDescent="0.15">
      <c r="A8430" s="1" t="s">
        <v>2087</v>
      </c>
      <c r="B8430" s="1" t="s">
        <v>166</v>
      </c>
      <c r="C8430" s="1" t="s">
        <v>9</v>
      </c>
      <c r="D8430" s="1" t="s">
        <v>2528</v>
      </c>
      <c r="E8430" s="1" t="s">
        <v>71</v>
      </c>
      <c r="F8430" s="1" t="s">
        <v>1843</v>
      </c>
      <c r="G8430" s="1" t="s">
        <v>2115</v>
      </c>
      <c r="H8430" s="1" t="s">
        <v>13</v>
      </c>
      <c r="I8430">
        <v>2766</v>
      </c>
      <c r="J8430">
        <v>2746</v>
      </c>
      <c r="K8430">
        <v>2605</v>
      </c>
      <c r="L8430">
        <v>2877</v>
      </c>
      <c r="M8430">
        <v>2915</v>
      </c>
      <c r="N8430">
        <v>2755</v>
      </c>
      <c r="O8430">
        <v>3086</v>
      </c>
      <c r="P8430">
        <v>2998</v>
      </c>
      <c r="Q8430">
        <v>3090</v>
      </c>
      <c r="R8430">
        <v>2859</v>
      </c>
      <c r="S8430">
        <v>2741</v>
      </c>
      <c r="T8430">
        <v>2656</v>
      </c>
      <c r="U8430">
        <v>2978</v>
      </c>
      <c r="V8430" s="1" t="s">
        <v>4523</v>
      </c>
      <c r="W8430" s="1" t="s">
        <v>2592</v>
      </c>
      <c r="X8430" s="5" t="s">
        <v>4571</v>
      </c>
      <c r="Y8430" s="5" t="s">
        <v>4555</v>
      </c>
      <c r="Z8430" s="5" t="s">
        <v>2582</v>
      </c>
      <c r="AA8430" s="5"/>
    </row>
    <row r="8431" spans="1:27" ht="12" customHeight="1" x14ac:dyDescent="0.15">
      <c r="A8431" s="1" t="s">
        <v>2087</v>
      </c>
      <c r="B8431" s="1" t="s">
        <v>166</v>
      </c>
      <c r="C8431" s="1" t="s">
        <v>15</v>
      </c>
      <c r="D8431" s="1" t="s">
        <v>2528</v>
      </c>
      <c r="E8431" s="1" t="s">
        <v>71</v>
      </c>
      <c r="F8431" s="1" t="s">
        <v>1843</v>
      </c>
      <c r="G8431" s="1" t="s">
        <v>2116</v>
      </c>
      <c r="H8431" s="1" t="s">
        <v>13</v>
      </c>
      <c r="I8431">
        <v>0</v>
      </c>
      <c r="J8431">
        <v>0</v>
      </c>
      <c r="K8431">
        <v>0</v>
      </c>
      <c r="L8431">
        <v>0</v>
      </c>
      <c r="M8431">
        <v>0</v>
      </c>
      <c r="N8431">
        <v>0</v>
      </c>
      <c r="O8431">
        <v>0</v>
      </c>
      <c r="P8431">
        <v>0</v>
      </c>
      <c r="Q8431">
        <v>0</v>
      </c>
      <c r="R8431">
        <v>0</v>
      </c>
      <c r="S8431">
        <v>0</v>
      </c>
      <c r="T8431">
        <v>0</v>
      </c>
      <c r="U8431">
        <v>0</v>
      </c>
      <c r="V8431" s="1" t="s">
        <v>4523</v>
      </c>
      <c r="W8431" s="1" t="s">
        <v>2592</v>
      </c>
      <c r="X8431" s="5" t="s">
        <v>4571</v>
      </c>
      <c r="Y8431" s="5" t="s">
        <v>4556</v>
      </c>
      <c r="Z8431" s="5" t="s">
        <v>2582</v>
      </c>
      <c r="AA8431" s="5"/>
    </row>
    <row r="8432" spans="1:27" ht="12" customHeight="1" x14ac:dyDescent="0.15">
      <c r="A8432" s="1" t="s">
        <v>2087</v>
      </c>
      <c r="B8432" s="1" t="s">
        <v>166</v>
      </c>
      <c r="C8432" s="1" t="s">
        <v>17</v>
      </c>
      <c r="D8432" s="1" t="s">
        <v>2528</v>
      </c>
      <c r="E8432" s="1" t="s">
        <v>71</v>
      </c>
      <c r="F8432" s="1" t="s">
        <v>1843</v>
      </c>
      <c r="G8432" s="1" t="s">
        <v>2117</v>
      </c>
      <c r="H8432" s="1" t="s">
        <v>13</v>
      </c>
      <c r="I8432">
        <v>13</v>
      </c>
      <c r="J8432">
        <v>20</v>
      </c>
      <c r="K8432">
        <v>13</v>
      </c>
      <c r="L8432">
        <v>22</v>
      </c>
      <c r="M8432">
        <v>34</v>
      </c>
      <c r="N8432">
        <v>24</v>
      </c>
      <c r="O8432">
        <v>17</v>
      </c>
      <c r="P8432">
        <v>29</v>
      </c>
      <c r="Q8432">
        <v>29</v>
      </c>
      <c r="R8432">
        <v>20</v>
      </c>
      <c r="S8432">
        <v>5</v>
      </c>
      <c r="T8432">
        <v>19</v>
      </c>
      <c r="U8432">
        <v>14</v>
      </c>
      <c r="V8432" s="1" t="s">
        <v>4523</v>
      </c>
      <c r="W8432" s="1" t="s">
        <v>2592</v>
      </c>
      <c r="X8432" s="5" t="s">
        <v>4571</v>
      </c>
      <c r="Y8432" s="5" t="s">
        <v>4557</v>
      </c>
      <c r="Z8432" s="5" t="s">
        <v>2582</v>
      </c>
      <c r="AA8432" s="5"/>
    </row>
    <row r="8433" spans="1:27" ht="12" customHeight="1" x14ac:dyDescent="0.15">
      <c r="A8433" s="1" t="s">
        <v>2087</v>
      </c>
      <c r="B8433" s="1" t="s">
        <v>166</v>
      </c>
      <c r="C8433" s="1" t="s">
        <v>19</v>
      </c>
      <c r="D8433" s="1" t="s">
        <v>2528</v>
      </c>
      <c r="E8433" s="1" t="s">
        <v>71</v>
      </c>
      <c r="F8433" s="1" t="s">
        <v>1843</v>
      </c>
      <c r="G8433" s="1" t="s">
        <v>2095</v>
      </c>
      <c r="H8433" s="1" t="s">
        <v>13</v>
      </c>
      <c r="I8433">
        <v>0</v>
      </c>
      <c r="J8433">
        <v>0</v>
      </c>
      <c r="K8433">
        <v>0</v>
      </c>
      <c r="L8433">
        <v>0</v>
      </c>
      <c r="M8433">
        <v>0</v>
      </c>
      <c r="N8433">
        <v>0</v>
      </c>
      <c r="O8433">
        <v>0</v>
      </c>
      <c r="P8433">
        <v>0</v>
      </c>
      <c r="Q8433">
        <v>0</v>
      </c>
      <c r="R8433">
        <v>0</v>
      </c>
      <c r="S8433">
        <v>0</v>
      </c>
      <c r="T8433">
        <v>0</v>
      </c>
      <c r="U8433">
        <v>0</v>
      </c>
      <c r="V8433" s="1" t="s">
        <v>4523</v>
      </c>
      <c r="W8433" s="1" t="s">
        <v>2592</v>
      </c>
      <c r="X8433" s="5" t="s">
        <v>4571</v>
      </c>
      <c r="Y8433" s="5" t="s">
        <v>4558</v>
      </c>
      <c r="Z8433" s="5" t="s">
        <v>2582</v>
      </c>
      <c r="AA8433" s="5"/>
    </row>
    <row r="8434" spans="1:27" ht="12" customHeight="1" x14ac:dyDescent="0.15">
      <c r="A8434" s="1" t="s">
        <v>2087</v>
      </c>
      <c r="B8434" s="1" t="s">
        <v>166</v>
      </c>
      <c r="C8434" s="1" t="s">
        <v>21</v>
      </c>
      <c r="D8434" s="1" t="s">
        <v>2528</v>
      </c>
      <c r="E8434" s="1" t="s">
        <v>71</v>
      </c>
      <c r="F8434" s="1" t="s">
        <v>1843</v>
      </c>
      <c r="G8434" s="1" t="s">
        <v>2118</v>
      </c>
      <c r="H8434" s="1" t="s">
        <v>13</v>
      </c>
      <c r="I8434">
        <v>103</v>
      </c>
      <c r="J8434">
        <v>142</v>
      </c>
      <c r="K8434">
        <v>159</v>
      </c>
      <c r="L8434">
        <v>182</v>
      </c>
      <c r="M8434">
        <v>201</v>
      </c>
      <c r="N8434">
        <v>160</v>
      </c>
      <c r="O8434">
        <v>238</v>
      </c>
      <c r="P8434">
        <v>225</v>
      </c>
      <c r="Q8434">
        <v>239</v>
      </c>
      <c r="R8434">
        <v>131</v>
      </c>
      <c r="S8434">
        <v>169</v>
      </c>
      <c r="T8434">
        <v>194</v>
      </c>
      <c r="U8434">
        <v>211</v>
      </c>
      <c r="V8434" s="1" t="s">
        <v>4523</v>
      </c>
      <c r="W8434" s="1" t="s">
        <v>2592</v>
      </c>
      <c r="X8434" s="5" t="s">
        <v>4571</v>
      </c>
      <c r="Y8434" s="5" t="s">
        <v>4559</v>
      </c>
      <c r="Z8434" s="5" t="s">
        <v>2582</v>
      </c>
      <c r="AA8434" s="5"/>
    </row>
    <row r="8435" spans="1:27" ht="12" customHeight="1" x14ac:dyDescent="0.15">
      <c r="A8435" s="1" t="s">
        <v>2087</v>
      </c>
      <c r="B8435" s="1" t="s">
        <v>166</v>
      </c>
      <c r="C8435" s="1" t="s">
        <v>23</v>
      </c>
      <c r="D8435" s="1" t="s">
        <v>2528</v>
      </c>
      <c r="E8435" s="1" t="s">
        <v>71</v>
      </c>
      <c r="F8435" s="1" t="s">
        <v>1843</v>
      </c>
      <c r="G8435" s="1" t="s">
        <v>2119</v>
      </c>
      <c r="H8435" s="1" t="s">
        <v>13</v>
      </c>
      <c r="I8435">
        <v>210</v>
      </c>
      <c r="J8435">
        <v>204</v>
      </c>
      <c r="K8435">
        <v>178</v>
      </c>
      <c r="L8435">
        <v>196</v>
      </c>
      <c r="M8435">
        <v>204</v>
      </c>
      <c r="N8435">
        <v>183</v>
      </c>
      <c r="O8435">
        <v>224</v>
      </c>
      <c r="P8435">
        <v>206</v>
      </c>
      <c r="Q8435">
        <v>174</v>
      </c>
      <c r="R8435">
        <v>156</v>
      </c>
      <c r="S8435">
        <v>164</v>
      </c>
      <c r="T8435">
        <v>173</v>
      </c>
      <c r="U8435">
        <v>192</v>
      </c>
      <c r="V8435" s="1" t="s">
        <v>4523</v>
      </c>
      <c r="W8435" s="1" t="s">
        <v>2592</v>
      </c>
      <c r="X8435" s="5" t="s">
        <v>4571</v>
      </c>
      <c r="Y8435" s="5" t="s">
        <v>4560</v>
      </c>
      <c r="Z8435" s="5" t="s">
        <v>2582</v>
      </c>
      <c r="AA8435" s="5"/>
    </row>
    <row r="8436" spans="1:27" ht="12" customHeight="1" x14ac:dyDescent="0.15">
      <c r="A8436" s="1" t="s">
        <v>2087</v>
      </c>
      <c r="B8436" s="1" t="s">
        <v>166</v>
      </c>
      <c r="C8436" s="1" t="s">
        <v>77</v>
      </c>
      <c r="D8436" s="1" t="s">
        <v>2528</v>
      </c>
      <c r="E8436" s="1" t="s">
        <v>71</v>
      </c>
      <c r="F8436" s="1" t="s">
        <v>1843</v>
      </c>
      <c r="G8436" s="1" t="s">
        <v>2101</v>
      </c>
      <c r="H8436" s="1" t="s">
        <v>13</v>
      </c>
      <c r="I8436">
        <v>4</v>
      </c>
      <c r="J8436">
        <v>4</v>
      </c>
      <c r="K8436">
        <v>4</v>
      </c>
      <c r="L8436">
        <v>6</v>
      </c>
      <c r="M8436">
        <v>7</v>
      </c>
      <c r="N8436">
        <v>4</v>
      </c>
      <c r="O8436">
        <v>5</v>
      </c>
      <c r="P8436">
        <v>5</v>
      </c>
      <c r="Q8436">
        <v>5</v>
      </c>
      <c r="R8436">
        <v>5</v>
      </c>
      <c r="S8436">
        <v>6</v>
      </c>
      <c r="T8436">
        <v>6</v>
      </c>
      <c r="U8436">
        <v>5</v>
      </c>
      <c r="V8436" s="1" t="s">
        <v>4523</v>
      </c>
      <c r="W8436" s="1" t="s">
        <v>2592</v>
      </c>
      <c r="X8436" s="5" t="s">
        <v>4571</v>
      </c>
      <c r="Y8436" s="5" t="s">
        <v>4561</v>
      </c>
      <c r="Z8436" s="5" t="s">
        <v>2582</v>
      </c>
      <c r="AA8436" s="5"/>
    </row>
    <row r="8437" spans="1:27" ht="12" customHeight="1" x14ac:dyDescent="0.15">
      <c r="A8437" s="1" t="s">
        <v>2087</v>
      </c>
      <c r="B8437" s="1" t="s">
        <v>166</v>
      </c>
      <c r="C8437" s="1" t="s">
        <v>244</v>
      </c>
      <c r="D8437" s="1" t="s">
        <v>2528</v>
      </c>
      <c r="E8437" s="1" t="s">
        <v>71</v>
      </c>
      <c r="F8437" s="1" t="s">
        <v>1843</v>
      </c>
      <c r="G8437" s="1" t="s">
        <v>2120</v>
      </c>
      <c r="H8437" s="1" t="s">
        <v>13</v>
      </c>
      <c r="I8437">
        <v>7</v>
      </c>
      <c r="J8437">
        <v>11</v>
      </c>
      <c r="K8437">
        <v>7</v>
      </c>
      <c r="L8437">
        <v>8</v>
      </c>
      <c r="M8437">
        <v>12</v>
      </c>
      <c r="N8437">
        <v>10</v>
      </c>
      <c r="O8437">
        <v>11</v>
      </c>
      <c r="P8437">
        <v>9</v>
      </c>
      <c r="Q8437">
        <v>9</v>
      </c>
      <c r="R8437">
        <v>10</v>
      </c>
      <c r="S8437">
        <v>7</v>
      </c>
      <c r="T8437">
        <v>7</v>
      </c>
      <c r="U8437">
        <v>8</v>
      </c>
      <c r="V8437" s="1" t="s">
        <v>4523</v>
      </c>
      <c r="W8437" s="1" t="s">
        <v>2592</v>
      </c>
      <c r="X8437" s="5" t="s">
        <v>4571</v>
      </c>
      <c r="Y8437" s="5" t="s">
        <v>4562</v>
      </c>
      <c r="Z8437" s="5" t="s">
        <v>2582</v>
      </c>
      <c r="AA8437" s="5"/>
    </row>
    <row r="8438" spans="1:27" ht="12" customHeight="1" x14ac:dyDescent="0.15">
      <c r="A8438" s="1" t="s">
        <v>2087</v>
      </c>
      <c r="B8438" s="1" t="s">
        <v>166</v>
      </c>
      <c r="C8438" s="1" t="s">
        <v>246</v>
      </c>
      <c r="D8438" s="1" t="s">
        <v>2528</v>
      </c>
      <c r="E8438" s="1" t="s">
        <v>71</v>
      </c>
      <c r="F8438" s="1" t="s">
        <v>1843</v>
      </c>
      <c r="G8438" s="1" t="s">
        <v>2121</v>
      </c>
      <c r="H8438" s="1" t="s">
        <v>13</v>
      </c>
      <c r="I8438">
        <v>0</v>
      </c>
      <c r="J8438">
        <v>0</v>
      </c>
      <c r="K8438">
        <v>0</v>
      </c>
      <c r="L8438">
        <v>0</v>
      </c>
      <c r="M8438">
        <v>0</v>
      </c>
      <c r="N8438">
        <v>0</v>
      </c>
      <c r="O8438">
        <v>0</v>
      </c>
      <c r="P8438">
        <v>0</v>
      </c>
      <c r="Q8438">
        <v>0</v>
      </c>
      <c r="R8438">
        <v>0</v>
      </c>
      <c r="S8438">
        <v>0</v>
      </c>
      <c r="T8438">
        <v>0</v>
      </c>
      <c r="U8438">
        <v>0</v>
      </c>
      <c r="V8438" s="1" t="s">
        <v>4523</v>
      </c>
      <c r="W8438" s="1" t="s">
        <v>2592</v>
      </c>
      <c r="X8438" s="5" t="s">
        <v>4571</v>
      </c>
      <c r="Y8438" s="5" t="s">
        <v>4563</v>
      </c>
      <c r="Z8438" s="5" t="s">
        <v>2582</v>
      </c>
      <c r="AA8438" s="5"/>
    </row>
    <row r="8439" spans="1:27" ht="12" customHeight="1" x14ac:dyDescent="0.15">
      <c r="A8439" s="1" t="s">
        <v>2087</v>
      </c>
      <c r="B8439" s="1" t="s">
        <v>166</v>
      </c>
      <c r="C8439" s="1" t="s">
        <v>248</v>
      </c>
      <c r="D8439" s="1" t="s">
        <v>2528</v>
      </c>
      <c r="E8439" s="1" t="s">
        <v>71</v>
      </c>
      <c r="F8439" s="1" t="s">
        <v>1843</v>
      </c>
      <c r="G8439" s="1" t="s">
        <v>2122</v>
      </c>
      <c r="H8439" s="1" t="s">
        <v>13</v>
      </c>
      <c r="I8439">
        <v>0</v>
      </c>
      <c r="J8439">
        <v>0</v>
      </c>
      <c r="K8439">
        <v>0</v>
      </c>
      <c r="L8439">
        <v>0</v>
      </c>
      <c r="M8439">
        <v>0</v>
      </c>
      <c r="N8439">
        <v>0</v>
      </c>
      <c r="O8439">
        <v>0</v>
      </c>
      <c r="P8439">
        <v>0</v>
      </c>
      <c r="Q8439">
        <v>0</v>
      </c>
      <c r="R8439">
        <v>0</v>
      </c>
      <c r="S8439">
        <v>0</v>
      </c>
      <c r="T8439">
        <v>0</v>
      </c>
      <c r="U8439">
        <v>0</v>
      </c>
      <c r="V8439" s="1" t="s">
        <v>4523</v>
      </c>
      <c r="W8439" s="1" t="s">
        <v>2592</v>
      </c>
      <c r="X8439" s="5" t="s">
        <v>4571</v>
      </c>
      <c r="Y8439" s="5" t="s">
        <v>4564</v>
      </c>
      <c r="Z8439" s="5" t="s">
        <v>2582</v>
      </c>
      <c r="AA8439" s="5"/>
    </row>
    <row r="8440" spans="1:27" ht="12" customHeight="1" x14ac:dyDescent="0.15">
      <c r="A8440" s="1" t="s">
        <v>2087</v>
      </c>
      <c r="B8440" s="1" t="s">
        <v>166</v>
      </c>
      <c r="C8440" s="1" t="s">
        <v>250</v>
      </c>
      <c r="D8440" s="1" t="s">
        <v>2528</v>
      </c>
      <c r="E8440" s="1" t="s">
        <v>71</v>
      </c>
      <c r="F8440" s="1" t="s">
        <v>1843</v>
      </c>
      <c r="G8440" s="1" t="s">
        <v>2110</v>
      </c>
      <c r="H8440" s="1" t="s">
        <v>13</v>
      </c>
      <c r="I8440">
        <v>2251</v>
      </c>
      <c r="J8440">
        <v>2174</v>
      </c>
      <c r="K8440">
        <v>2055</v>
      </c>
      <c r="L8440">
        <v>2272</v>
      </c>
      <c r="M8440">
        <v>2248</v>
      </c>
      <c r="N8440">
        <v>2169</v>
      </c>
      <c r="O8440">
        <v>2419</v>
      </c>
      <c r="P8440">
        <v>2337</v>
      </c>
      <c r="Q8440">
        <v>2447</v>
      </c>
      <c r="R8440">
        <v>2365</v>
      </c>
      <c r="S8440">
        <v>2267</v>
      </c>
      <c r="T8440">
        <v>2137</v>
      </c>
      <c r="U8440">
        <v>2420</v>
      </c>
      <c r="V8440" s="1" t="s">
        <v>4523</v>
      </c>
      <c r="W8440" s="1" t="s">
        <v>2592</v>
      </c>
      <c r="X8440" s="5" t="s">
        <v>4571</v>
      </c>
      <c r="Y8440" s="5" t="s">
        <v>4565</v>
      </c>
      <c r="Z8440" s="5" t="s">
        <v>2582</v>
      </c>
      <c r="AA8440" s="5"/>
    </row>
    <row r="8441" spans="1:27" ht="12" customHeight="1" x14ac:dyDescent="0.15">
      <c r="A8441" s="1" t="s">
        <v>2087</v>
      </c>
      <c r="B8441" s="1" t="s">
        <v>166</v>
      </c>
      <c r="C8441" s="1" t="s">
        <v>2123</v>
      </c>
      <c r="D8441" s="1" t="s">
        <v>2528</v>
      </c>
      <c r="E8441" s="1" t="s">
        <v>71</v>
      </c>
      <c r="F8441" s="1" t="s">
        <v>1843</v>
      </c>
      <c r="G8441" s="1" t="s">
        <v>971</v>
      </c>
      <c r="H8441" s="1" t="s">
        <v>13</v>
      </c>
      <c r="I8441">
        <v>178</v>
      </c>
      <c r="J8441">
        <v>191</v>
      </c>
      <c r="K8441">
        <v>189</v>
      </c>
      <c r="L8441">
        <v>191</v>
      </c>
      <c r="M8441">
        <v>209</v>
      </c>
      <c r="N8441">
        <v>205</v>
      </c>
      <c r="O8441">
        <v>172</v>
      </c>
      <c r="P8441">
        <v>187</v>
      </c>
      <c r="Q8441">
        <v>187</v>
      </c>
      <c r="R8441">
        <v>172</v>
      </c>
      <c r="S8441">
        <v>123</v>
      </c>
      <c r="T8441">
        <v>120</v>
      </c>
      <c r="U8441">
        <v>128</v>
      </c>
      <c r="V8441" s="1" t="s">
        <v>4523</v>
      </c>
      <c r="W8441" s="1" t="s">
        <v>2592</v>
      </c>
      <c r="X8441" s="5" t="s">
        <v>4571</v>
      </c>
      <c r="Y8441" s="5" t="s">
        <v>4566</v>
      </c>
      <c r="Z8441" s="5" t="s">
        <v>2582</v>
      </c>
      <c r="AA8441" s="5"/>
    </row>
    <row r="8442" spans="1:27" ht="12" customHeight="1" x14ac:dyDescent="0.15">
      <c r="A8442" s="1" t="s">
        <v>2087</v>
      </c>
      <c r="B8442" s="1" t="s">
        <v>168</v>
      </c>
      <c r="C8442" s="1" t="s">
        <v>9</v>
      </c>
      <c r="D8442" s="1" t="s">
        <v>2528</v>
      </c>
      <c r="E8442" s="1" t="s">
        <v>71</v>
      </c>
      <c r="F8442" s="1" t="s">
        <v>2126</v>
      </c>
      <c r="G8442" s="1" t="s">
        <v>2115</v>
      </c>
      <c r="H8442" s="1" t="s">
        <v>13</v>
      </c>
      <c r="I8442">
        <v>2926</v>
      </c>
      <c r="J8442">
        <v>3121</v>
      </c>
      <c r="K8442">
        <v>2862</v>
      </c>
      <c r="L8442">
        <v>2927</v>
      </c>
      <c r="M8442">
        <v>3217</v>
      </c>
      <c r="N8442">
        <v>2908</v>
      </c>
      <c r="O8442">
        <v>3051</v>
      </c>
      <c r="P8442">
        <v>3120</v>
      </c>
      <c r="Q8442">
        <v>3041</v>
      </c>
      <c r="R8442">
        <v>2955</v>
      </c>
      <c r="S8442">
        <v>2645</v>
      </c>
      <c r="T8442">
        <v>2685</v>
      </c>
      <c r="U8442">
        <v>2810</v>
      </c>
      <c r="V8442" s="1" t="s">
        <v>4523</v>
      </c>
      <c r="W8442" s="1" t="s">
        <v>2592</v>
      </c>
      <c r="X8442" s="5" t="s">
        <v>4572</v>
      </c>
      <c r="Y8442" s="5" t="s">
        <v>4555</v>
      </c>
      <c r="Z8442" s="5" t="s">
        <v>2582</v>
      </c>
      <c r="AA8442" s="5"/>
    </row>
    <row r="8443" spans="1:27" ht="12" customHeight="1" x14ac:dyDescent="0.15">
      <c r="A8443" s="1" t="s">
        <v>2087</v>
      </c>
      <c r="B8443" s="1" t="s">
        <v>168</v>
      </c>
      <c r="C8443" s="1" t="s">
        <v>15</v>
      </c>
      <c r="D8443" s="1" t="s">
        <v>2528</v>
      </c>
      <c r="E8443" s="1" t="s">
        <v>71</v>
      </c>
      <c r="F8443" s="1" t="s">
        <v>2126</v>
      </c>
      <c r="G8443" s="1" t="s">
        <v>2116</v>
      </c>
      <c r="H8443" s="1" t="s">
        <v>13</v>
      </c>
      <c r="I8443">
        <v>0</v>
      </c>
      <c r="J8443">
        <v>0</v>
      </c>
      <c r="K8443">
        <v>0</v>
      </c>
      <c r="L8443">
        <v>0</v>
      </c>
      <c r="M8443">
        <v>0</v>
      </c>
      <c r="N8443">
        <v>0</v>
      </c>
      <c r="O8443">
        <v>0</v>
      </c>
      <c r="P8443">
        <v>0</v>
      </c>
      <c r="Q8443">
        <v>0</v>
      </c>
      <c r="R8443">
        <v>0</v>
      </c>
      <c r="S8443">
        <v>0</v>
      </c>
      <c r="T8443">
        <v>0</v>
      </c>
      <c r="U8443">
        <v>0</v>
      </c>
      <c r="V8443" s="1" t="s">
        <v>4523</v>
      </c>
      <c r="W8443" s="1" t="s">
        <v>2592</v>
      </c>
      <c r="X8443" s="5" t="s">
        <v>4572</v>
      </c>
      <c r="Y8443" s="5" t="s">
        <v>4556</v>
      </c>
      <c r="Z8443" s="5" t="s">
        <v>2582</v>
      </c>
      <c r="AA8443" s="5"/>
    </row>
    <row r="8444" spans="1:27" ht="12" customHeight="1" x14ac:dyDescent="0.15">
      <c r="A8444" s="1" t="s">
        <v>2087</v>
      </c>
      <c r="B8444" s="1" t="s">
        <v>168</v>
      </c>
      <c r="C8444" s="1" t="s">
        <v>17</v>
      </c>
      <c r="D8444" s="1" t="s">
        <v>2528</v>
      </c>
      <c r="E8444" s="1" t="s">
        <v>71</v>
      </c>
      <c r="F8444" s="1" t="s">
        <v>2126</v>
      </c>
      <c r="G8444" s="1" t="s">
        <v>2117</v>
      </c>
      <c r="H8444" s="1" t="s">
        <v>13</v>
      </c>
      <c r="I8444">
        <v>44</v>
      </c>
      <c r="J8444">
        <v>13</v>
      </c>
      <c r="K8444">
        <v>8</v>
      </c>
      <c r="L8444">
        <v>5</v>
      </c>
      <c r="M8444">
        <v>23</v>
      </c>
      <c r="N8444">
        <v>0</v>
      </c>
      <c r="O8444">
        <v>30</v>
      </c>
      <c r="P8444">
        <v>0</v>
      </c>
      <c r="Q8444">
        <v>0</v>
      </c>
      <c r="R8444">
        <v>25</v>
      </c>
      <c r="S8444">
        <v>10</v>
      </c>
      <c r="T8444">
        <v>5</v>
      </c>
      <c r="U8444">
        <v>0</v>
      </c>
      <c r="V8444" s="1" t="s">
        <v>4523</v>
      </c>
      <c r="W8444" s="1" t="s">
        <v>2592</v>
      </c>
      <c r="X8444" s="5" t="s">
        <v>4572</v>
      </c>
      <c r="Y8444" s="5" t="s">
        <v>4557</v>
      </c>
      <c r="Z8444" s="5" t="s">
        <v>2582</v>
      </c>
      <c r="AA8444" s="5"/>
    </row>
    <row r="8445" spans="1:27" ht="12" customHeight="1" x14ac:dyDescent="0.15">
      <c r="A8445" s="1" t="s">
        <v>2087</v>
      </c>
      <c r="B8445" s="1" t="s">
        <v>168</v>
      </c>
      <c r="C8445" s="1" t="s">
        <v>19</v>
      </c>
      <c r="D8445" s="1" t="s">
        <v>2528</v>
      </c>
      <c r="E8445" s="1" t="s">
        <v>71</v>
      </c>
      <c r="F8445" s="1" t="s">
        <v>2126</v>
      </c>
      <c r="G8445" s="1" t="s">
        <v>2095</v>
      </c>
      <c r="H8445" s="1" t="s">
        <v>13</v>
      </c>
      <c r="I8445">
        <v>0</v>
      </c>
      <c r="J8445">
        <v>0</v>
      </c>
      <c r="K8445">
        <v>0</v>
      </c>
      <c r="L8445">
        <v>0</v>
      </c>
      <c r="M8445">
        <v>0</v>
      </c>
      <c r="N8445">
        <v>0</v>
      </c>
      <c r="O8445">
        <v>0</v>
      </c>
      <c r="P8445">
        <v>0</v>
      </c>
      <c r="Q8445">
        <v>0</v>
      </c>
      <c r="R8445">
        <v>0</v>
      </c>
      <c r="S8445">
        <v>0</v>
      </c>
      <c r="T8445">
        <v>0</v>
      </c>
      <c r="U8445">
        <v>0</v>
      </c>
      <c r="V8445" s="1" t="s">
        <v>4523</v>
      </c>
      <c r="W8445" s="1" t="s">
        <v>2592</v>
      </c>
      <c r="X8445" s="5" t="s">
        <v>4572</v>
      </c>
      <c r="Y8445" s="5" t="s">
        <v>4558</v>
      </c>
      <c r="Z8445" s="5" t="s">
        <v>2582</v>
      </c>
      <c r="AA8445" s="5"/>
    </row>
    <row r="8446" spans="1:27" ht="12" customHeight="1" x14ac:dyDescent="0.15">
      <c r="A8446" s="1" t="s">
        <v>2087</v>
      </c>
      <c r="B8446" s="1" t="s">
        <v>168</v>
      </c>
      <c r="C8446" s="1" t="s">
        <v>21</v>
      </c>
      <c r="D8446" s="1" t="s">
        <v>2528</v>
      </c>
      <c r="E8446" s="1" t="s">
        <v>71</v>
      </c>
      <c r="F8446" s="1" t="s">
        <v>2126</v>
      </c>
      <c r="G8446" s="1" t="s">
        <v>2118</v>
      </c>
      <c r="H8446" s="1" t="s">
        <v>13</v>
      </c>
      <c r="I8446">
        <v>4</v>
      </c>
      <c r="J8446">
        <v>4</v>
      </c>
      <c r="K8446">
        <v>3</v>
      </c>
      <c r="L8446">
        <v>3</v>
      </c>
      <c r="M8446">
        <v>3</v>
      </c>
      <c r="N8446">
        <v>3</v>
      </c>
      <c r="O8446">
        <v>2</v>
      </c>
      <c r="P8446">
        <v>4</v>
      </c>
      <c r="Q8446">
        <v>3</v>
      </c>
      <c r="R8446">
        <v>2</v>
      </c>
      <c r="S8446">
        <v>2</v>
      </c>
      <c r="T8446">
        <v>3</v>
      </c>
      <c r="U8446">
        <v>3</v>
      </c>
      <c r="V8446" s="1" t="s">
        <v>4523</v>
      </c>
      <c r="W8446" s="1" t="s">
        <v>2592</v>
      </c>
      <c r="X8446" s="5" t="s">
        <v>4572</v>
      </c>
      <c r="Y8446" s="5" t="s">
        <v>4559</v>
      </c>
      <c r="Z8446" s="5" t="s">
        <v>2582</v>
      </c>
      <c r="AA8446" s="5"/>
    </row>
    <row r="8447" spans="1:27" ht="12" customHeight="1" x14ac:dyDescent="0.15">
      <c r="A8447" s="1" t="s">
        <v>2087</v>
      </c>
      <c r="B8447" s="1" t="s">
        <v>168</v>
      </c>
      <c r="C8447" s="1" t="s">
        <v>23</v>
      </c>
      <c r="D8447" s="1" t="s">
        <v>2528</v>
      </c>
      <c r="E8447" s="1" t="s">
        <v>71</v>
      </c>
      <c r="F8447" s="1" t="s">
        <v>2126</v>
      </c>
      <c r="G8447" s="1" t="s">
        <v>2119</v>
      </c>
      <c r="H8447" s="1" t="s">
        <v>13</v>
      </c>
      <c r="I8447">
        <v>1068</v>
      </c>
      <c r="J8447">
        <v>1021</v>
      </c>
      <c r="K8447">
        <v>857</v>
      </c>
      <c r="L8447">
        <v>981</v>
      </c>
      <c r="M8447">
        <v>1067</v>
      </c>
      <c r="N8447">
        <v>947</v>
      </c>
      <c r="O8447">
        <v>975</v>
      </c>
      <c r="P8447">
        <v>889</v>
      </c>
      <c r="Q8447">
        <v>928</v>
      </c>
      <c r="R8447">
        <v>829</v>
      </c>
      <c r="S8447">
        <v>786</v>
      </c>
      <c r="T8447">
        <v>830</v>
      </c>
      <c r="U8447">
        <v>919</v>
      </c>
      <c r="V8447" s="1" t="s">
        <v>4523</v>
      </c>
      <c r="W8447" s="1" t="s">
        <v>2592</v>
      </c>
      <c r="X8447" s="5" t="s">
        <v>4572</v>
      </c>
      <c r="Y8447" s="5" t="s">
        <v>4560</v>
      </c>
      <c r="Z8447" s="5" t="s">
        <v>2582</v>
      </c>
      <c r="AA8447" s="5"/>
    </row>
    <row r="8448" spans="1:27" ht="12" customHeight="1" x14ac:dyDescent="0.15">
      <c r="A8448" s="1" t="s">
        <v>2087</v>
      </c>
      <c r="B8448" s="1" t="s">
        <v>168</v>
      </c>
      <c r="C8448" s="1" t="s">
        <v>77</v>
      </c>
      <c r="D8448" s="1" t="s">
        <v>2528</v>
      </c>
      <c r="E8448" s="1" t="s">
        <v>71</v>
      </c>
      <c r="F8448" s="1" t="s">
        <v>2126</v>
      </c>
      <c r="G8448" s="1" t="s">
        <v>2101</v>
      </c>
      <c r="H8448" s="1" t="s">
        <v>13</v>
      </c>
      <c r="I8448">
        <v>101</v>
      </c>
      <c r="J8448">
        <v>87</v>
      </c>
      <c r="K8448">
        <v>77</v>
      </c>
      <c r="L8448">
        <v>90</v>
      </c>
      <c r="M8448">
        <v>99</v>
      </c>
      <c r="N8448">
        <v>88</v>
      </c>
      <c r="O8448">
        <v>94</v>
      </c>
      <c r="P8448">
        <v>101</v>
      </c>
      <c r="Q8448">
        <v>97</v>
      </c>
      <c r="R8448">
        <v>88</v>
      </c>
      <c r="S8448">
        <v>95</v>
      </c>
      <c r="T8448">
        <v>86</v>
      </c>
      <c r="U8448">
        <v>103</v>
      </c>
      <c r="V8448" s="1" t="s">
        <v>4523</v>
      </c>
      <c r="W8448" s="1" t="s">
        <v>2592</v>
      </c>
      <c r="X8448" s="5" t="s">
        <v>4572</v>
      </c>
      <c r="Y8448" s="5" t="s">
        <v>4561</v>
      </c>
      <c r="Z8448" s="5" t="s">
        <v>2582</v>
      </c>
      <c r="AA8448" s="5"/>
    </row>
    <row r="8449" spans="1:27" ht="12" customHeight="1" x14ac:dyDescent="0.15">
      <c r="A8449" s="1" t="s">
        <v>2087</v>
      </c>
      <c r="B8449" s="1" t="s">
        <v>168</v>
      </c>
      <c r="C8449" s="1" t="s">
        <v>244</v>
      </c>
      <c r="D8449" s="1" t="s">
        <v>2528</v>
      </c>
      <c r="E8449" s="1" t="s">
        <v>71</v>
      </c>
      <c r="F8449" s="1" t="s">
        <v>2126</v>
      </c>
      <c r="G8449" s="1" t="s">
        <v>2120</v>
      </c>
      <c r="H8449" s="1" t="s">
        <v>13</v>
      </c>
      <c r="I8449">
        <v>0</v>
      </c>
      <c r="J8449">
        <v>0</v>
      </c>
      <c r="K8449">
        <v>0</v>
      </c>
      <c r="L8449">
        <v>0</v>
      </c>
      <c r="M8449">
        <v>0</v>
      </c>
      <c r="N8449">
        <v>0</v>
      </c>
      <c r="O8449">
        <v>0</v>
      </c>
      <c r="P8449">
        <v>0</v>
      </c>
      <c r="Q8449">
        <v>0</v>
      </c>
      <c r="R8449">
        <v>0</v>
      </c>
      <c r="S8449">
        <v>0</v>
      </c>
      <c r="T8449">
        <v>0</v>
      </c>
      <c r="U8449">
        <v>0</v>
      </c>
      <c r="V8449" s="1" t="s">
        <v>4523</v>
      </c>
      <c r="W8449" s="1" t="s">
        <v>2592</v>
      </c>
      <c r="X8449" s="5" t="s">
        <v>4572</v>
      </c>
      <c r="Y8449" s="5" t="s">
        <v>4562</v>
      </c>
      <c r="Z8449" s="5" t="s">
        <v>2582</v>
      </c>
      <c r="AA8449" s="5"/>
    </row>
    <row r="8450" spans="1:27" ht="12" customHeight="1" x14ac:dyDescent="0.15">
      <c r="A8450" s="1" t="s">
        <v>2087</v>
      </c>
      <c r="B8450" s="1" t="s">
        <v>168</v>
      </c>
      <c r="C8450" s="1" t="s">
        <v>246</v>
      </c>
      <c r="D8450" s="1" t="s">
        <v>2528</v>
      </c>
      <c r="E8450" s="1" t="s">
        <v>71</v>
      </c>
      <c r="F8450" s="1" t="s">
        <v>2126</v>
      </c>
      <c r="G8450" s="1" t="s">
        <v>2121</v>
      </c>
      <c r="H8450" s="1" t="s">
        <v>13</v>
      </c>
      <c r="I8450">
        <v>0</v>
      </c>
      <c r="J8450">
        <v>0</v>
      </c>
      <c r="K8450">
        <v>0</v>
      </c>
      <c r="L8450">
        <v>0</v>
      </c>
      <c r="M8450">
        <v>0</v>
      </c>
      <c r="N8450">
        <v>0</v>
      </c>
      <c r="O8450">
        <v>0</v>
      </c>
      <c r="P8450">
        <v>0</v>
      </c>
      <c r="Q8450">
        <v>0</v>
      </c>
      <c r="R8450">
        <v>0</v>
      </c>
      <c r="S8450">
        <v>0</v>
      </c>
      <c r="T8450">
        <v>0</v>
      </c>
      <c r="U8450">
        <v>0</v>
      </c>
      <c r="V8450" s="1" t="s">
        <v>4523</v>
      </c>
      <c r="W8450" s="1" t="s">
        <v>2592</v>
      </c>
      <c r="X8450" s="5" t="s">
        <v>4572</v>
      </c>
      <c r="Y8450" s="5" t="s">
        <v>4563</v>
      </c>
      <c r="Z8450" s="5" t="s">
        <v>2582</v>
      </c>
      <c r="AA8450" s="5"/>
    </row>
    <row r="8451" spans="1:27" ht="12" customHeight="1" x14ac:dyDescent="0.15">
      <c r="A8451" s="1" t="s">
        <v>2087</v>
      </c>
      <c r="B8451" s="1" t="s">
        <v>168</v>
      </c>
      <c r="C8451" s="1" t="s">
        <v>248</v>
      </c>
      <c r="D8451" s="1" t="s">
        <v>2528</v>
      </c>
      <c r="E8451" s="1" t="s">
        <v>71</v>
      </c>
      <c r="F8451" s="1" t="s">
        <v>2126</v>
      </c>
      <c r="G8451" s="1" t="s">
        <v>2122</v>
      </c>
      <c r="H8451" s="1" t="s">
        <v>13</v>
      </c>
      <c r="I8451">
        <v>1426</v>
      </c>
      <c r="J8451">
        <v>1733</v>
      </c>
      <c r="K8451">
        <v>1688</v>
      </c>
      <c r="L8451">
        <v>1579</v>
      </c>
      <c r="M8451">
        <v>1770</v>
      </c>
      <c r="N8451">
        <v>1659</v>
      </c>
      <c r="O8451">
        <v>1711</v>
      </c>
      <c r="P8451">
        <v>1889</v>
      </c>
      <c r="Q8451">
        <v>1744</v>
      </c>
      <c r="R8451">
        <v>1786</v>
      </c>
      <c r="S8451">
        <v>1557</v>
      </c>
      <c r="T8451">
        <v>1547</v>
      </c>
      <c r="U8451">
        <v>1575</v>
      </c>
      <c r="V8451" s="1" t="s">
        <v>4523</v>
      </c>
      <c r="W8451" s="1" t="s">
        <v>2592</v>
      </c>
      <c r="X8451" s="5" t="s">
        <v>4572</v>
      </c>
      <c r="Y8451" s="5" t="s">
        <v>4564</v>
      </c>
      <c r="Z8451" s="5" t="s">
        <v>2582</v>
      </c>
      <c r="AA8451" s="5"/>
    </row>
    <row r="8452" spans="1:27" ht="12" customHeight="1" x14ac:dyDescent="0.15">
      <c r="A8452" s="1" t="s">
        <v>2087</v>
      </c>
      <c r="B8452" s="1" t="s">
        <v>168</v>
      </c>
      <c r="C8452" s="1" t="s">
        <v>250</v>
      </c>
      <c r="D8452" s="1" t="s">
        <v>2528</v>
      </c>
      <c r="E8452" s="1" t="s">
        <v>71</v>
      </c>
      <c r="F8452" s="1" t="s">
        <v>2126</v>
      </c>
      <c r="G8452" s="1" t="s">
        <v>2110</v>
      </c>
      <c r="H8452" s="1" t="s">
        <v>13</v>
      </c>
      <c r="I8452">
        <v>262</v>
      </c>
      <c r="J8452">
        <v>242</v>
      </c>
      <c r="K8452">
        <v>210</v>
      </c>
      <c r="L8452">
        <v>251</v>
      </c>
      <c r="M8452">
        <v>239</v>
      </c>
      <c r="N8452">
        <v>198</v>
      </c>
      <c r="O8452">
        <v>225</v>
      </c>
      <c r="P8452">
        <v>220</v>
      </c>
      <c r="Q8452">
        <v>251</v>
      </c>
      <c r="R8452">
        <v>211</v>
      </c>
      <c r="S8452">
        <v>182</v>
      </c>
      <c r="T8452">
        <v>201</v>
      </c>
      <c r="U8452">
        <v>196</v>
      </c>
      <c r="V8452" s="1" t="s">
        <v>4523</v>
      </c>
      <c r="W8452" s="1" t="s">
        <v>2592</v>
      </c>
      <c r="X8452" s="5" t="s">
        <v>4572</v>
      </c>
      <c r="Y8452" s="5" t="s">
        <v>4565</v>
      </c>
      <c r="Z8452" s="5" t="s">
        <v>2582</v>
      </c>
      <c r="AA8452" s="5"/>
    </row>
    <row r="8453" spans="1:27" ht="12" customHeight="1" x14ac:dyDescent="0.15">
      <c r="A8453" s="1" t="s">
        <v>2087</v>
      </c>
      <c r="B8453" s="1" t="s">
        <v>168</v>
      </c>
      <c r="C8453" s="1" t="s">
        <v>2123</v>
      </c>
      <c r="D8453" s="1" t="s">
        <v>2528</v>
      </c>
      <c r="E8453" s="1" t="s">
        <v>71</v>
      </c>
      <c r="F8453" s="1" t="s">
        <v>2126</v>
      </c>
      <c r="G8453" s="1" t="s">
        <v>971</v>
      </c>
      <c r="H8453" s="1" t="s">
        <v>13</v>
      </c>
      <c r="I8453">
        <v>21</v>
      </c>
      <c r="J8453">
        <v>21</v>
      </c>
      <c r="K8453">
        <v>19</v>
      </c>
      <c r="L8453">
        <v>18</v>
      </c>
      <c r="M8453">
        <v>16</v>
      </c>
      <c r="N8453">
        <v>13</v>
      </c>
      <c r="O8453">
        <v>14</v>
      </c>
      <c r="P8453">
        <v>17</v>
      </c>
      <c r="Q8453">
        <v>18</v>
      </c>
      <c r="R8453">
        <v>14</v>
      </c>
      <c r="S8453">
        <v>13</v>
      </c>
      <c r="T8453">
        <v>13</v>
      </c>
      <c r="U8453">
        <v>14</v>
      </c>
      <c r="V8453" s="1" t="s">
        <v>4523</v>
      </c>
      <c r="W8453" s="1" t="s">
        <v>2592</v>
      </c>
      <c r="X8453" s="5" t="s">
        <v>4572</v>
      </c>
      <c r="Y8453" s="5" t="s">
        <v>4566</v>
      </c>
      <c r="Z8453" s="5" t="s">
        <v>2582</v>
      </c>
      <c r="AA8453" s="5"/>
    </row>
    <row r="8454" spans="1:27" ht="12" customHeight="1" x14ac:dyDescent="0.15">
      <c r="A8454" s="1" t="s">
        <v>2087</v>
      </c>
      <c r="B8454" s="1" t="s">
        <v>170</v>
      </c>
      <c r="C8454" s="1" t="s">
        <v>9</v>
      </c>
      <c r="D8454" s="1" t="s">
        <v>2528</v>
      </c>
      <c r="E8454" s="1" t="s">
        <v>71</v>
      </c>
      <c r="F8454" s="1" t="s">
        <v>1832</v>
      </c>
      <c r="G8454" s="1" t="s">
        <v>2115</v>
      </c>
      <c r="H8454" s="1" t="s">
        <v>13</v>
      </c>
      <c r="I8454">
        <v>7736</v>
      </c>
      <c r="J8454">
        <v>7170</v>
      </c>
      <c r="K8454">
        <v>6418</v>
      </c>
      <c r="L8454">
        <v>7733</v>
      </c>
      <c r="M8454">
        <v>7481</v>
      </c>
      <c r="N8454">
        <v>6218</v>
      </c>
      <c r="O8454">
        <v>7408</v>
      </c>
      <c r="P8454">
        <v>7470</v>
      </c>
      <c r="Q8454">
        <v>7415</v>
      </c>
      <c r="R8454">
        <v>6998</v>
      </c>
      <c r="S8454">
        <v>6110</v>
      </c>
      <c r="T8454">
        <v>6845</v>
      </c>
      <c r="U8454">
        <v>7353</v>
      </c>
      <c r="V8454" s="1" t="s">
        <v>4523</v>
      </c>
      <c r="W8454" s="1" t="s">
        <v>2592</v>
      </c>
      <c r="X8454" s="5" t="s">
        <v>4328</v>
      </c>
      <c r="Y8454" s="5" t="s">
        <v>4555</v>
      </c>
      <c r="Z8454" s="5" t="s">
        <v>2582</v>
      </c>
      <c r="AA8454" s="5"/>
    </row>
    <row r="8455" spans="1:27" ht="12" customHeight="1" x14ac:dyDescent="0.15">
      <c r="A8455" s="1" t="s">
        <v>2087</v>
      </c>
      <c r="B8455" s="1" t="s">
        <v>170</v>
      </c>
      <c r="C8455" s="1" t="s">
        <v>15</v>
      </c>
      <c r="D8455" s="1" t="s">
        <v>2528</v>
      </c>
      <c r="E8455" s="1" t="s">
        <v>71</v>
      </c>
      <c r="F8455" s="1" t="s">
        <v>1832</v>
      </c>
      <c r="G8455" s="1" t="s">
        <v>2116</v>
      </c>
      <c r="H8455" s="1" t="s">
        <v>13</v>
      </c>
      <c r="I8455">
        <v>533</v>
      </c>
      <c r="J8455">
        <v>285</v>
      </c>
      <c r="K8455">
        <v>357</v>
      </c>
      <c r="L8455">
        <v>294</v>
      </c>
      <c r="M8455">
        <v>263</v>
      </c>
      <c r="N8455">
        <v>245</v>
      </c>
      <c r="O8455">
        <v>313</v>
      </c>
      <c r="P8455">
        <v>299</v>
      </c>
      <c r="Q8455">
        <v>339</v>
      </c>
      <c r="R8455">
        <v>288</v>
      </c>
      <c r="S8455">
        <v>267</v>
      </c>
      <c r="T8455">
        <v>186</v>
      </c>
      <c r="U8455">
        <v>304</v>
      </c>
      <c r="V8455" s="1" t="s">
        <v>4523</v>
      </c>
      <c r="W8455" s="1" t="s">
        <v>2592</v>
      </c>
      <c r="X8455" s="5" t="s">
        <v>4328</v>
      </c>
      <c r="Y8455" s="5" t="s">
        <v>4556</v>
      </c>
      <c r="Z8455" s="5" t="s">
        <v>2582</v>
      </c>
      <c r="AA8455" s="5"/>
    </row>
    <row r="8456" spans="1:27" ht="12" customHeight="1" x14ac:dyDescent="0.15">
      <c r="A8456" s="1" t="s">
        <v>2087</v>
      </c>
      <c r="B8456" s="1" t="s">
        <v>170</v>
      </c>
      <c r="C8456" s="1" t="s">
        <v>17</v>
      </c>
      <c r="D8456" s="1" t="s">
        <v>2528</v>
      </c>
      <c r="E8456" s="1" t="s">
        <v>71</v>
      </c>
      <c r="F8456" s="1" t="s">
        <v>1832</v>
      </c>
      <c r="G8456" s="1" t="s">
        <v>2117</v>
      </c>
      <c r="H8456" s="1" t="s">
        <v>13</v>
      </c>
      <c r="I8456">
        <v>2570</v>
      </c>
      <c r="J8456">
        <v>2470</v>
      </c>
      <c r="K8456">
        <v>2389</v>
      </c>
      <c r="L8456">
        <v>2923</v>
      </c>
      <c r="M8456">
        <v>2673</v>
      </c>
      <c r="N8456">
        <v>1999</v>
      </c>
      <c r="O8456">
        <v>2445</v>
      </c>
      <c r="P8456">
        <v>2632</v>
      </c>
      <c r="Q8456">
        <v>2383</v>
      </c>
      <c r="R8456">
        <v>2312</v>
      </c>
      <c r="S8456">
        <v>1871</v>
      </c>
      <c r="T8456">
        <v>2207</v>
      </c>
      <c r="U8456">
        <v>2093</v>
      </c>
      <c r="V8456" s="1" t="s">
        <v>4523</v>
      </c>
      <c r="W8456" s="1" t="s">
        <v>2592</v>
      </c>
      <c r="X8456" s="5" t="s">
        <v>4328</v>
      </c>
      <c r="Y8456" s="5" t="s">
        <v>4557</v>
      </c>
      <c r="Z8456" s="5" t="s">
        <v>2582</v>
      </c>
      <c r="AA8456" s="5"/>
    </row>
    <row r="8457" spans="1:27" ht="12" customHeight="1" x14ac:dyDescent="0.15">
      <c r="A8457" s="1" t="s">
        <v>2087</v>
      </c>
      <c r="B8457" s="1" t="s">
        <v>170</v>
      </c>
      <c r="C8457" s="1" t="s">
        <v>19</v>
      </c>
      <c r="D8457" s="1" t="s">
        <v>2528</v>
      </c>
      <c r="E8457" s="1" t="s">
        <v>71</v>
      </c>
      <c r="F8457" s="1" t="s">
        <v>1832</v>
      </c>
      <c r="G8457" s="1" t="s">
        <v>2095</v>
      </c>
      <c r="H8457" s="1" t="s">
        <v>13</v>
      </c>
      <c r="I8457">
        <v>23</v>
      </c>
      <c r="J8457">
        <v>14</v>
      </c>
      <c r="K8457">
        <v>14</v>
      </c>
      <c r="L8457">
        <v>23</v>
      </c>
      <c r="M8457">
        <v>24</v>
      </c>
      <c r="N8457">
        <v>19</v>
      </c>
      <c r="O8457">
        <v>4</v>
      </c>
      <c r="P8457">
        <v>14</v>
      </c>
      <c r="Q8457">
        <v>20</v>
      </c>
      <c r="R8457">
        <v>11</v>
      </c>
      <c r="S8457">
        <v>22</v>
      </c>
      <c r="T8457">
        <v>4</v>
      </c>
      <c r="U8457">
        <v>4</v>
      </c>
      <c r="V8457" s="1" t="s">
        <v>4523</v>
      </c>
      <c r="W8457" s="1" t="s">
        <v>2592</v>
      </c>
      <c r="X8457" s="5" t="s">
        <v>4328</v>
      </c>
      <c r="Y8457" s="5" t="s">
        <v>4558</v>
      </c>
      <c r="Z8457" s="5" t="s">
        <v>2582</v>
      </c>
      <c r="AA8457" s="5"/>
    </row>
    <row r="8458" spans="1:27" ht="12" customHeight="1" x14ac:dyDescent="0.15">
      <c r="A8458" s="1" t="s">
        <v>2087</v>
      </c>
      <c r="B8458" s="1" t="s">
        <v>170</v>
      </c>
      <c r="C8458" s="1" t="s">
        <v>21</v>
      </c>
      <c r="D8458" s="1" t="s">
        <v>2528</v>
      </c>
      <c r="E8458" s="1" t="s">
        <v>71</v>
      </c>
      <c r="F8458" s="1" t="s">
        <v>1832</v>
      </c>
      <c r="G8458" s="1" t="s">
        <v>2118</v>
      </c>
      <c r="H8458" s="1" t="s">
        <v>13</v>
      </c>
      <c r="I8458">
        <v>8</v>
      </c>
      <c r="J8458">
        <v>4</v>
      </c>
      <c r="K8458">
        <v>5</v>
      </c>
      <c r="L8458">
        <v>8</v>
      </c>
      <c r="M8458">
        <v>8</v>
      </c>
      <c r="N8458">
        <v>6</v>
      </c>
      <c r="O8458">
        <v>5</v>
      </c>
      <c r="P8458">
        <v>4</v>
      </c>
      <c r="Q8458">
        <v>8</v>
      </c>
      <c r="R8458">
        <v>8</v>
      </c>
      <c r="S8458">
        <v>3</v>
      </c>
      <c r="T8458">
        <v>13</v>
      </c>
      <c r="U8458">
        <v>8</v>
      </c>
      <c r="V8458" s="1" t="s">
        <v>4523</v>
      </c>
      <c r="W8458" s="1" t="s">
        <v>2592</v>
      </c>
      <c r="X8458" s="5" t="s">
        <v>4328</v>
      </c>
      <c r="Y8458" s="5" t="s">
        <v>4559</v>
      </c>
      <c r="Z8458" s="5" t="s">
        <v>2582</v>
      </c>
      <c r="AA8458" s="5"/>
    </row>
    <row r="8459" spans="1:27" ht="12" customHeight="1" x14ac:dyDescent="0.15">
      <c r="A8459" s="1" t="s">
        <v>2087</v>
      </c>
      <c r="B8459" s="1" t="s">
        <v>170</v>
      </c>
      <c r="C8459" s="1" t="s">
        <v>23</v>
      </c>
      <c r="D8459" s="1" t="s">
        <v>2528</v>
      </c>
      <c r="E8459" s="1" t="s">
        <v>71</v>
      </c>
      <c r="F8459" s="1" t="s">
        <v>1832</v>
      </c>
      <c r="G8459" s="1" t="s">
        <v>2119</v>
      </c>
      <c r="H8459" s="1" t="s">
        <v>13</v>
      </c>
      <c r="I8459">
        <v>1908</v>
      </c>
      <c r="J8459">
        <v>1813</v>
      </c>
      <c r="K8459">
        <v>1389</v>
      </c>
      <c r="L8459">
        <v>1751</v>
      </c>
      <c r="M8459">
        <v>1845</v>
      </c>
      <c r="N8459">
        <v>1550</v>
      </c>
      <c r="O8459">
        <v>1904</v>
      </c>
      <c r="P8459">
        <v>1870</v>
      </c>
      <c r="Q8459">
        <v>1999</v>
      </c>
      <c r="R8459">
        <v>1870</v>
      </c>
      <c r="S8459">
        <v>1627</v>
      </c>
      <c r="T8459">
        <v>1866</v>
      </c>
      <c r="U8459">
        <v>2189</v>
      </c>
      <c r="V8459" s="1" t="s">
        <v>4523</v>
      </c>
      <c r="W8459" s="1" t="s">
        <v>2592</v>
      </c>
      <c r="X8459" s="5" t="s">
        <v>4328</v>
      </c>
      <c r="Y8459" s="5" t="s">
        <v>4560</v>
      </c>
      <c r="Z8459" s="5" t="s">
        <v>2582</v>
      </c>
      <c r="AA8459" s="5"/>
    </row>
    <row r="8460" spans="1:27" ht="12" customHeight="1" x14ac:dyDescent="0.15">
      <c r="A8460" s="1" t="s">
        <v>2087</v>
      </c>
      <c r="B8460" s="1" t="s">
        <v>170</v>
      </c>
      <c r="C8460" s="1" t="s">
        <v>77</v>
      </c>
      <c r="D8460" s="1" t="s">
        <v>2528</v>
      </c>
      <c r="E8460" s="1" t="s">
        <v>71</v>
      </c>
      <c r="F8460" s="1" t="s">
        <v>1832</v>
      </c>
      <c r="G8460" s="1" t="s">
        <v>2101</v>
      </c>
      <c r="H8460" s="1" t="s">
        <v>13</v>
      </c>
      <c r="I8460">
        <v>145</v>
      </c>
      <c r="J8460">
        <v>159</v>
      </c>
      <c r="K8460">
        <v>144</v>
      </c>
      <c r="L8460">
        <v>149</v>
      </c>
      <c r="M8460">
        <v>180</v>
      </c>
      <c r="N8460">
        <v>152</v>
      </c>
      <c r="O8460">
        <v>152</v>
      </c>
      <c r="P8460">
        <v>174</v>
      </c>
      <c r="Q8460">
        <v>148</v>
      </c>
      <c r="R8460">
        <v>142</v>
      </c>
      <c r="S8460">
        <v>139</v>
      </c>
      <c r="T8460">
        <v>118</v>
      </c>
      <c r="U8460">
        <v>123</v>
      </c>
      <c r="V8460" s="1" t="s">
        <v>4523</v>
      </c>
      <c r="W8460" s="1" t="s">
        <v>2592</v>
      </c>
      <c r="X8460" s="5" t="s">
        <v>4328</v>
      </c>
      <c r="Y8460" s="5" t="s">
        <v>4561</v>
      </c>
      <c r="Z8460" s="5" t="s">
        <v>2582</v>
      </c>
      <c r="AA8460" s="5"/>
    </row>
    <row r="8461" spans="1:27" ht="12" customHeight="1" x14ac:dyDescent="0.15">
      <c r="A8461" s="1" t="s">
        <v>2087</v>
      </c>
      <c r="B8461" s="1" t="s">
        <v>170</v>
      </c>
      <c r="C8461" s="1" t="s">
        <v>244</v>
      </c>
      <c r="D8461" s="1" t="s">
        <v>2528</v>
      </c>
      <c r="E8461" s="1" t="s">
        <v>71</v>
      </c>
      <c r="F8461" s="1" t="s">
        <v>1832</v>
      </c>
      <c r="G8461" s="1" t="s">
        <v>2120</v>
      </c>
      <c r="H8461" s="1" t="s">
        <v>13</v>
      </c>
      <c r="I8461">
        <v>1595</v>
      </c>
      <c r="J8461">
        <v>1475</v>
      </c>
      <c r="K8461">
        <v>1288</v>
      </c>
      <c r="L8461">
        <v>1665</v>
      </c>
      <c r="M8461">
        <v>1601</v>
      </c>
      <c r="N8461">
        <v>1307</v>
      </c>
      <c r="O8461">
        <v>1604</v>
      </c>
      <c r="P8461">
        <v>1542</v>
      </c>
      <c r="Q8461">
        <v>1636</v>
      </c>
      <c r="R8461">
        <v>1473</v>
      </c>
      <c r="S8461">
        <v>1373</v>
      </c>
      <c r="T8461">
        <v>1566</v>
      </c>
      <c r="U8461">
        <v>1716</v>
      </c>
      <c r="V8461" s="1" t="s">
        <v>4523</v>
      </c>
      <c r="W8461" s="1" t="s">
        <v>2592</v>
      </c>
      <c r="X8461" s="5" t="s">
        <v>4328</v>
      </c>
      <c r="Y8461" s="5" t="s">
        <v>4562</v>
      </c>
      <c r="Z8461" s="5" t="s">
        <v>2582</v>
      </c>
      <c r="AA8461" s="5"/>
    </row>
    <row r="8462" spans="1:27" ht="12" customHeight="1" x14ac:dyDescent="0.15">
      <c r="A8462" s="1" t="s">
        <v>2087</v>
      </c>
      <c r="B8462" s="1" t="s">
        <v>170</v>
      </c>
      <c r="C8462" s="1" t="s">
        <v>246</v>
      </c>
      <c r="D8462" s="1" t="s">
        <v>2528</v>
      </c>
      <c r="E8462" s="1" t="s">
        <v>71</v>
      </c>
      <c r="F8462" s="1" t="s">
        <v>1832</v>
      </c>
      <c r="G8462" s="1" t="s">
        <v>2121</v>
      </c>
      <c r="H8462" s="1" t="s">
        <v>13</v>
      </c>
      <c r="I8462">
        <v>82</v>
      </c>
      <c r="J8462">
        <v>71</v>
      </c>
      <c r="K8462">
        <v>53</v>
      </c>
      <c r="L8462">
        <v>62</v>
      </c>
      <c r="M8462">
        <v>57</v>
      </c>
      <c r="N8462">
        <v>54</v>
      </c>
      <c r="O8462">
        <v>64</v>
      </c>
      <c r="P8462">
        <v>75</v>
      </c>
      <c r="Q8462">
        <v>76</v>
      </c>
      <c r="R8462">
        <v>75</v>
      </c>
      <c r="S8462">
        <v>49</v>
      </c>
      <c r="T8462">
        <v>47</v>
      </c>
      <c r="U8462">
        <v>56</v>
      </c>
      <c r="V8462" s="1" t="s">
        <v>4523</v>
      </c>
      <c r="W8462" s="1" t="s">
        <v>2592</v>
      </c>
      <c r="X8462" s="5" t="s">
        <v>4328</v>
      </c>
      <c r="Y8462" s="5" t="s">
        <v>4563</v>
      </c>
      <c r="Z8462" s="5" t="s">
        <v>2582</v>
      </c>
      <c r="AA8462" s="5"/>
    </row>
    <row r="8463" spans="1:27" ht="12" customHeight="1" x14ac:dyDescent="0.15">
      <c r="A8463" s="1" t="s">
        <v>2087</v>
      </c>
      <c r="B8463" s="1" t="s">
        <v>170</v>
      </c>
      <c r="C8463" s="1" t="s">
        <v>248</v>
      </c>
      <c r="D8463" s="1" t="s">
        <v>2528</v>
      </c>
      <c r="E8463" s="1" t="s">
        <v>71</v>
      </c>
      <c r="F8463" s="1" t="s">
        <v>1832</v>
      </c>
      <c r="G8463" s="1" t="s">
        <v>2122</v>
      </c>
      <c r="H8463" s="1" t="s">
        <v>13</v>
      </c>
      <c r="I8463">
        <v>0</v>
      </c>
      <c r="J8463">
        <v>0</v>
      </c>
      <c r="K8463">
        <v>0</v>
      </c>
      <c r="L8463">
        <v>0</v>
      </c>
      <c r="M8463">
        <v>0</v>
      </c>
      <c r="N8463">
        <v>0</v>
      </c>
      <c r="O8463">
        <v>0</v>
      </c>
      <c r="P8463">
        <v>0</v>
      </c>
      <c r="Q8463">
        <v>0</v>
      </c>
      <c r="R8463">
        <v>0</v>
      </c>
      <c r="S8463">
        <v>0</v>
      </c>
      <c r="T8463">
        <v>0</v>
      </c>
      <c r="U8463">
        <v>0</v>
      </c>
      <c r="V8463" s="1" t="s">
        <v>4523</v>
      </c>
      <c r="W8463" s="1" t="s">
        <v>2592</v>
      </c>
      <c r="X8463" s="5" t="s">
        <v>4328</v>
      </c>
      <c r="Y8463" s="5" t="s">
        <v>4564</v>
      </c>
      <c r="Z8463" s="5" t="s">
        <v>2582</v>
      </c>
      <c r="AA8463" s="5"/>
    </row>
    <row r="8464" spans="1:27" ht="12" customHeight="1" x14ac:dyDescent="0.15">
      <c r="A8464" s="1" t="s">
        <v>2087</v>
      </c>
      <c r="B8464" s="1" t="s">
        <v>170</v>
      </c>
      <c r="C8464" s="1" t="s">
        <v>250</v>
      </c>
      <c r="D8464" s="1" t="s">
        <v>2528</v>
      </c>
      <c r="E8464" s="1" t="s">
        <v>71</v>
      </c>
      <c r="F8464" s="1" t="s">
        <v>1832</v>
      </c>
      <c r="G8464" s="1" t="s">
        <v>2110</v>
      </c>
      <c r="H8464" s="1" t="s">
        <v>13</v>
      </c>
      <c r="I8464">
        <v>0</v>
      </c>
      <c r="J8464">
        <v>0</v>
      </c>
      <c r="K8464">
        <v>0</v>
      </c>
      <c r="L8464">
        <v>0</v>
      </c>
      <c r="M8464">
        <v>0</v>
      </c>
      <c r="N8464">
        <v>0</v>
      </c>
      <c r="O8464">
        <v>0</v>
      </c>
      <c r="P8464">
        <v>0</v>
      </c>
      <c r="Q8464">
        <v>0</v>
      </c>
      <c r="R8464">
        <v>0</v>
      </c>
      <c r="S8464">
        <v>0</v>
      </c>
      <c r="T8464">
        <v>0</v>
      </c>
      <c r="U8464">
        <v>0</v>
      </c>
      <c r="V8464" s="1" t="s">
        <v>4523</v>
      </c>
      <c r="W8464" s="1" t="s">
        <v>2592</v>
      </c>
      <c r="X8464" s="5" t="s">
        <v>4328</v>
      </c>
      <c r="Y8464" s="5" t="s">
        <v>4565</v>
      </c>
      <c r="Z8464" s="5" t="s">
        <v>2582</v>
      </c>
      <c r="AA8464" s="5"/>
    </row>
    <row r="8465" spans="1:27" ht="12" customHeight="1" x14ac:dyDescent="0.15">
      <c r="A8465" s="1" t="s">
        <v>2087</v>
      </c>
      <c r="B8465" s="1" t="s">
        <v>170</v>
      </c>
      <c r="C8465" s="1" t="s">
        <v>2123</v>
      </c>
      <c r="D8465" s="1" t="s">
        <v>2528</v>
      </c>
      <c r="E8465" s="1" t="s">
        <v>71</v>
      </c>
      <c r="F8465" s="1" t="s">
        <v>1832</v>
      </c>
      <c r="G8465" s="1" t="s">
        <v>971</v>
      </c>
      <c r="H8465" s="1" t="s">
        <v>13</v>
      </c>
      <c r="I8465">
        <v>872</v>
      </c>
      <c r="J8465">
        <v>879</v>
      </c>
      <c r="K8465">
        <v>779</v>
      </c>
      <c r="L8465">
        <v>858</v>
      </c>
      <c r="M8465">
        <v>830</v>
      </c>
      <c r="N8465">
        <v>886</v>
      </c>
      <c r="O8465">
        <v>917</v>
      </c>
      <c r="P8465">
        <v>860</v>
      </c>
      <c r="Q8465">
        <v>806</v>
      </c>
      <c r="R8465">
        <v>819</v>
      </c>
      <c r="S8465">
        <v>759</v>
      </c>
      <c r="T8465">
        <v>838</v>
      </c>
      <c r="U8465">
        <v>860</v>
      </c>
      <c r="V8465" s="1" t="s">
        <v>4523</v>
      </c>
      <c r="W8465" s="1" t="s">
        <v>2592</v>
      </c>
      <c r="X8465" s="5" t="s">
        <v>4328</v>
      </c>
      <c r="Y8465" s="5" t="s">
        <v>4566</v>
      </c>
      <c r="Z8465" s="5" t="s">
        <v>2582</v>
      </c>
      <c r="AA8465" s="5"/>
    </row>
    <row r="8466" spans="1:27" ht="12" customHeight="1" x14ac:dyDescent="0.15">
      <c r="A8466" s="1" t="s">
        <v>2087</v>
      </c>
      <c r="B8466" s="1" t="s">
        <v>172</v>
      </c>
      <c r="C8466" s="1" t="s">
        <v>9</v>
      </c>
      <c r="D8466" s="1" t="s">
        <v>2528</v>
      </c>
      <c r="E8466" s="1" t="s">
        <v>71</v>
      </c>
      <c r="F8466" s="1" t="s">
        <v>1839</v>
      </c>
      <c r="G8466" s="1" t="s">
        <v>2115</v>
      </c>
      <c r="H8466" s="1" t="s">
        <v>13</v>
      </c>
      <c r="I8466">
        <v>112199</v>
      </c>
      <c r="J8466">
        <v>112735</v>
      </c>
      <c r="K8466">
        <v>106855</v>
      </c>
      <c r="L8466">
        <v>112998</v>
      </c>
      <c r="M8466">
        <v>113659</v>
      </c>
      <c r="N8466">
        <v>99388</v>
      </c>
      <c r="O8466">
        <v>102537</v>
      </c>
      <c r="P8466">
        <v>94443</v>
      </c>
      <c r="Q8466">
        <v>102127</v>
      </c>
      <c r="R8466">
        <v>92857</v>
      </c>
      <c r="S8466">
        <v>88952</v>
      </c>
      <c r="T8466">
        <v>92078</v>
      </c>
      <c r="U8466">
        <v>98750</v>
      </c>
      <c r="V8466" s="1" t="s">
        <v>4523</v>
      </c>
      <c r="W8466" s="1" t="s">
        <v>2592</v>
      </c>
      <c r="X8466" s="5" t="s">
        <v>4573</v>
      </c>
      <c r="Y8466" s="5" t="s">
        <v>4555</v>
      </c>
      <c r="Z8466" s="5" t="s">
        <v>2582</v>
      </c>
      <c r="AA8466" s="5"/>
    </row>
    <row r="8467" spans="1:27" ht="12" customHeight="1" x14ac:dyDescent="0.15">
      <c r="A8467" s="1" t="s">
        <v>2087</v>
      </c>
      <c r="B8467" s="1" t="s">
        <v>172</v>
      </c>
      <c r="C8467" s="1" t="s">
        <v>15</v>
      </c>
      <c r="D8467" s="1" t="s">
        <v>2528</v>
      </c>
      <c r="E8467" s="1" t="s">
        <v>71</v>
      </c>
      <c r="F8467" s="1" t="s">
        <v>1839</v>
      </c>
      <c r="G8467" s="1" t="s">
        <v>2116</v>
      </c>
      <c r="H8467" s="1" t="s">
        <v>13</v>
      </c>
      <c r="I8467">
        <v>57916</v>
      </c>
      <c r="J8467">
        <v>59479</v>
      </c>
      <c r="K8467">
        <v>56967</v>
      </c>
      <c r="L8467">
        <v>57377</v>
      </c>
      <c r="M8467">
        <v>57877</v>
      </c>
      <c r="N8467">
        <v>48910</v>
      </c>
      <c r="O8467">
        <v>50167</v>
      </c>
      <c r="P8467">
        <v>44985</v>
      </c>
      <c r="Q8467">
        <v>50041</v>
      </c>
      <c r="R8467">
        <v>45786</v>
      </c>
      <c r="S8467">
        <v>44482</v>
      </c>
      <c r="T8467">
        <v>43677</v>
      </c>
      <c r="U8467">
        <v>42796</v>
      </c>
      <c r="V8467" s="1" t="s">
        <v>4523</v>
      </c>
      <c r="W8467" s="1" t="s">
        <v>2592</v>
      </c>
      <c r="X8467" s="5" t="s">
        <v>4573</v>
      </c>
      <c r="Y8467" s="5" t="s">
        <v>4556</v>
      </c>
      <c r="Z8467" s="5" t="s">
        <v>2582</v>
      </c>
      <c r="AA8467" s="5"/>
    </row>
    <row r="8468" spans="1:27" ht="12" customHeight="1" x14ac:dyDescent="0.15">
      <c r="A8468" s="1" t="s">
        <v>2087</v>
      </c>
      <c r="B8468" s="1" t="s">
        <v>172</v>
      </c>
      <c r="C8468" s="1" t="s">
        <v>17</v>
      </c>
      <c r="D8468" s="1" t="s">
        <v>2528</v>
      </c>
      <c r="E8468" s="1" t="s">
        <v>71</v>
      </c>
      <c r="F8468" s="1" t="s">
        <v>1839</v>
      </c>
      <c r="G8468" s="1" t="s">
        <v>2117</v>
      </c>
      <c r="H8468" s="1" t="s">
        <v>13</v>
      </c>
      <c r="I8468">
        <v>446</v>
      </c>
      <c r="J8468">
        <v>398</v>
      </c>
      <c r="K8468">
        <v>378</v>
      </c>
      <c r="L8468">
        <v>296</v>
      </c>
      <c r="M8468">
        <v>451</v>
      </c>
      <c r="N8468">
        <v>387</v>
      </c>
      <c r="O8468">
        <v>451</v>
      </c>
      <c r="P8468">
        <v>359</v>
      </c>
      <c r="Q8468">
        <v>401</v>
      </c>
      <c r="R8468">
        <v>254</v>
      </c>
      <c r="S8468">
        <v>240</v>
      </c>
      <c r="T8468">
        <v>258</v>
      </c>
      <c r="U8468">
        <v>226</v>
      </c>
      <c r="V8468" s="1" t="s">
        <v>4523</v>
      </c>
      <c r="W8468" s="1" t="s">
        <v>2592</v>
      </c>
      <c r="X8468" s="5" t="s">
        <v>4573</v>
      </c>
      <c r="Y8468" s="5" t="s">
        <v>4557</v>
      </c>
      <c r="Z8468" s="5" t="s">
        <v>2582</v>
      </c>
      <c r="AA8468" s="5"/>
    </row>
    <row r="8469" spans="1:27" ht="12" customHeight="1" x14ac:dyDescent="0.15">
      <c r="A8469" s="1" t="s">
        <v>2087</v>
      </c>
      <c r="B8469" s="1" t="s">
        <v>172</v>
      </c>
      <c r="C8469" s="1" t="s">
        <v>19</v>
      </c>
      <c r="D8469" s="1" t="s">
        <v>2528</v>
      </c>
      <c r="E8469" s="1" t="s">
        <v>71</v>
      </c>
      <c r="F8469" s="1" t="s">
        <v>1839</v>
      </c>
      <c r="G8469" s="1" t="s">
        <v>2095</v>
      </c>
      <c r="H8469" s="1" t="s">
        <v>13</v>
      </c>
      <c r="I8469">
        <v>1347</v>
      </c>
      <c r="J8469">
        <v>1346</v>
      </c>
      <c r="K8469">
        <v>1255</v>
      </c>
      <c r="L8469">
        <v>1332</v>
      </c>
      <c r="M8469">
        <v>1252</v>
      </c>
      <c r="N8469">
        <v>1136</v>
      </c>
      <c r="O8469">
        <v>1246</v>
      </c>
      <c r="P8469">
        <v>1229</v>
      </c>
      <c r="Q8469">
        <v>1089</v>
      </c>
      <c r="R8469">
        <v>1002</v>
      </c>
      <c r="S8469">
        <v>1036</v>
      </c>
      <c r="T8469">
        <v>1013</v>
      </c>
      <c r="U8469">
        <v>1380</v>
      </c>
      <c r="V8469" s="1" t="s">
        <v>4523</v>
      </c>
      <c r="W8469" s="1" t="s">
        <v>2592</v>
      </c>
      <c r="X8469" s="5" t="s">
        <v>4573</v>
      </c>
      <c r="Y8469" s="5" t="s">
        <v>4558</v>
      </c>
      <c r="Z8469" s="5" t="s">
        <v>2582</v>
      </c>
      <c r="AA8469" s="5"/>
    </row>
    <row r="8470" spans="1:27" ht="12" customHeight="1" x14ac:dyDescent="0.15">
      <c r="A8470" s="1" t="s">
        <v>2087</v>
      </c>
      <c r="B8470" s="1" t="s">
        <v>172</v>
      </c>
      <c r="C8470" s="1" t="s">
        <v>21</v>
      </c>
      <c r="D8470" s="1" t="s">
        <v>2528</v>
      </c>
      <c r="E8470" s="1" t="s">
        <v>71</v>
      </c>
      <c r="F8470" s="1" t="s">
        <v>1839</v>
      </c>
      <c r="G8470" s="1" t="s">
        <v>2118</v>
      </c>
      <c r="H8470" s="1" t="s">
        <v>13</v>
      </c>
      <c r="I8470">
        <v>659</v>
      </c>
      <c r="J8470">
        <v>616</v>
      </c>
      <c r="K8470">
        <v>501</v>
      </c>
      <c r="L8470">
        <v>698</v>
      </c>
      <c r="M8470">
        <v>619</v>
      </c>
      <c r="N8470">
        <v>547</v>
      </c>
      <c r="O8470">
        <v>627</v>
      </c>
      <c r="P8470">
        <v>606</v>
      </c>
      <c r="Q8470">
        <v>553</v>
      </c>
      <c r="R8470">
        <v>559</v>
      </c>
      <c r="S8470">
        <v>517</v>
      </c>
      <c r="T8470">
        <v>535</v>
      </c>
      <c r="U8470">
        <v>581</v>
      </c>
      <c r="V8470" s="1" t="s">
        <v>4523</v>
      </c>
      <c r="W8470" s="1" t="s">
        <v>2592</v>
      </c>
      <c r="X8470" s="5" t="s">
        <v>4573</v>
      </c>
      <c r="Y8470" s="5" t="s">
        <v>4559</v>
      </c>
      <c r="Z8470" s="5" t="s">
        <v>2582</v>
      </c>
      <c r="AA8470" s="5"/>
    </row>
    <row r="8471" spans="1:27" ht="12" customHeight="1" x14ac:dyDescent="0.15">
      <c r="A8471" s="1" t="s">
        <v>2087</v>
      </c>
      <c r="B8471" s="1" t="s">
        <v>172</v>
      </c>
      <c r="C8471" s="1" t="s">
        <v>23</v>
      </c>
      <c r="D8471" s="1" t="s">
        <v>2528</v>
      </c>
      <c r="E8471" s="1" t="s">
        <v>71</v>
      </c>
      <c r="F8471" s="1" t="s">
        <v>1839</v>
      </c>
      <c r="G8471" s="1" t="s">
        <v>2119</v>
      </c>
      <c r="H8471" s="1" t="s">
        <v>13</v>
      </c>
      <c r="I8471">
        <v>17869</v>
      </c>
      <c r="J8471">
        <v>15865</v>
      </c>
      <c r="K8471">
        <v>12292</v>
      </c>
      <c r="L8471">
        <v>15533</v>
      </c>
      <c r="M8471">
        <v>16054</v>
      </c>
      <c r="N8471">
        <v>13684</v>
      </c>
      <c r="O8471">
        <v>17568</v>
      </c>
      <c r="P8471">
        <v>16237</v>
      </c>
      <c r="Q8471">
        <v>17133</v>
      </c>
      <c r="R8471">
        <v>15916</v>
      </c>
      <c r="S8471">
        <v>14203</v>
      </c>
      <c r="T8471">
        <v>14766</v>
      </c>
      <c r="U8471">
        <v>17787</v>
      </c>
      <c r="V8471" s="1" t="s">
        <v>4523</v>
      </c>
      <c r="W8471" s="1" t="s">
        <v>2592</v>
      </c>
      <c r="X8471" s="5" t="s">
        <v>4573</v>
      </c>
      <c r="Y8471" s="5" t="s">
        <v>4560</v>
      </c>
      <c r="Z8471" s="5" t="s">
        <v>2582</v>
      </c>
      <c r="AA8471" s="5"/>
    </row>
    <row r="8472" spans="1:27" ht="12" customHeight="1" x14ac:dyDescent="0.15">
      <c r="A8472" s="1" t="s">
        <v>2087</v>
      </c>
      <c r="B8472" s="1" t="s">
        <v>172</v>
      </c>
      <c r="C8472" s="1" t="s">
        <v>77</v>
      </c>
      <c r="D8472" s="1" t="s">
        <v>2528</v>
      </c>
      <c r="E8472" s="1" t="s">
        <v>71</v>
      </c>
      <c r="F8472" s="1" t="s">
        <v>1839</v>
      </c>
      <c r="G8472" s="1" t="s">
        <v>2101</v>
      </c>
      <c r="H8472" s="1" t="s">
        <v>13</v>
      </c>
      <c r="I8472">
        <v>1886</v>
      </c>
      <c r="J8472">
        <v>1914</v>
      </c>
      <c r="K8472">
        <v>1692</v>
      </c>
      <c r="L8472">
        <v>1946</v>
      </c>
      <c r="M8472">
        <v>1988</v>
      </c>
      <c r="N8472">
        <v>1701</v>
      </c>
      <c r="O8472">
        <v>1888</v>
      </c>
      <c r="P8472">
        <v>1961</v>
      </c>
      <c r="Q8472">
        <v>2069</v>
      </c>
      <c r="R8472">
        <v>1762</v>
      </c>
      <c r="S8472">
        <v>1749</v>
      </c>
      <c r="T8472">
        <v>1905</v>
      </c>
      <c r="U8472">
        <v>1931</v>
      </c>
      <c r="V8472" s="1" t="s">
        <v>4523</v>
      </c>
      <c r="W8472" s="1" t="s">
        <v>2592</v>
      </c>
      <c r="X8472" s="5" t="s">
        <v>4573</v>
      </c>
      <c r="Y8472" s="5" t="s">
        <v>4561</v>
      </c>
      <c r="Z8472" s="5" t="s">
        <v>2582</v>
      </c>
      <c r="AA8472" s="5"/>
    </row>
    <row r="8473" spans="1:27" ht="12" customHeight="1" x14ac:dyDescent="0.15">
      <c r="A8473" s="1" t="s">
        <v>2087</v>
      </c>
      <c r="B8473" s="1" t="s">
        <v>172</v>
      </c>
      <c r="C8473" s="1" t="s">
        <v>244</v>
      </c>
      <c r="D8473" s="1" t="s">
        <v>2528</v>
      </c>
      <c r="E8473" s="1" t="s">
        <v>71</v>
      </c>
      <c r="F8473" s="1" t="s">
        <v>1839</v>
      </c>
      <c r="G8473" s="1" t="s">
        <v>2120</v>
      </c>
      <c r="H8473" s="1" t="s">
        <v>13</v>
      </c>
      <c r="I8473">
        <v>26520</v>
      </c>
      <c r="J8473">
        <v>27929</v>
      </c>
      <c r="K8473">
        <v>28960</v>
      </c>
      <c r="L8473">
        <v>30534</v>
      </c>
      <c r="M8473">
        <v>30309</v>
      </c>
      <c r="N8473">
        <v>28280</v>
      </c>
      <c r="O8473">
        <v>25413</v>
      </c>
      <c r="P8473">
        <v>24008</v>
      </c>
      <c r="Q8473">
        <v>25663</v>
      </c>
      <c r="R8473">
        <v>22514</v>
      </c>
      <c r="S8473">
        <v>22309</v>
      </c>
      <c r="T8473">
        <v>24781</v>
      </c>
      <c r="U8473">
        <v>28950</v>
      </c>
      <c r="V8473" s="1" t="s">
        <v>4523</v>
      </c>
      <c r="W8473" s="1" t="s">
        <v>2592</v>
      </c>
      <c r="X8473" s="5" t="s">
        <v>4573</v>
      </c>
      <c r="Y8473" s="5" t="s">
        <v>4562</v>
      </c>
      <c r="Z8473" s="5" t="s">
        <v>2582</v>
      </c>
      <c r="AA8473" s="5"/>
    </row>
    <row r="8474" spans="1:27" ht="12" customHeight="1" x14ac:dyDescent="0.15">
      <c r="A8474" s="1" t="s">
        <v>2087</v>
      </c>
      <c r="B8474" s="1" t="s">
        <v>172</v>
      </c>
      <c r="C8474" s="1" t="s">
        <v>246</v>
      </c>
      <c r="D8474" s="1" t="s">
        <v>2528</v>
      </c>
      <c r="E8474" s="1" t="s">
        <v>71</v>
      </c>
      <c r="F8474" s="1" t="s">
        <v>1839</v>
      </c>
      <c r="G8474" s="1" t="s">
        <v>2121</v>
      </c>
      <c r="H8474" s="1" t="s">
        <v>13</v>
      </c>
      <c r="I8474">
        <v>284</v>
      </c>
      <c r="J8474">
        <v>263</v>
      </c>
      <c r="K8474">
        <v>234</v>
      </c>
      <c r="L8474">
        <v>274</v>
      </c>
      <c r="M8474">
        <v>276</v>
      </c>
      <c r="N8474">
        <v>264</v>
      </c>
      <c r="O8474">
        <v>282</v>
      </c>
      <c r="P8474">
        <v>290</v>
      </c>
      <c r="Q8474">
        <v>273</v>
      </c>
      <c r="R8474">
        <v>281</v>
      </c>
      <c r="S8474">
        <v>259</v>
      </c>
      <c r="T8474">
        <v>223</v>
      </c>
      <c r="U8474">
        <v>213</v>
      </c>
      <c r="V8474" s="1" t="s">
        <v>4523</v>
      </c>
      <c r="W8474" s="1" t="s">
        <v>2592</v>
      </c>
      <c r="X8474" s="5" t="s">
        <v>4573</v>
      </c>
      <c r="Y8474" s="5" t="s">
        <v>4563</v>
      </c>
      <c r="Z8474" s="5" t="s">
        <v>2582</v>
      </c>
      <c r="AA8474" s="5"/>
    </row>
    <row r="8475" spans="1:27" ht="12" customHeight="1" x14ac:dyDescent="0.15">
      <c r="A8475" s="1" t="s">
        <v>2087</v>
      </c>
      <c r="B8475" s="1" t="s">
        <v>172</v>
      </c>
      <c r="C8475" s="1" t="s">
        <v>248</v>
      </c>
      <c r="D8475" s="1" t="s">
        <v>2528</v>
      </c>
      <c r="E8475" s="1" t="s">
        <v>71</v>
      </c>
      <c r="F8475" s="1" t="s">
        <v>1839</v>
      </c>
      <c r="G8475" s="1" t="s">
        <v>2122</v>
      </c>
      <c r="H8475" s="1" t="s">
        <v>13</v>
      </c>
      <c r="I8475">
        <v>731</v>
      </c>
      <c r="J8475">
        <v>663</v>
      </c>
      <c r="K8475">
        <v>623</v>
      </c>
      <c r="L8475">
        <v>703</v>
      </c>
      <c r="M8475">
        <v>638</v>
      </c>
      <c r="N8475">
        <v>633</v>
      </c>
      <c r="O8475">
        <v>737</v>
      </c>
      <c r="P8475">
        <v>724</v>
      </c>
      <c r="Q8475">
        <v>712</v>
      </c>
      <c r="R8475">
        <v>730</v>
      </c>
      <c r="S8475">
        <v>717</v>
      </c>
      <c r="T8475">
        <v>794</v>
      </c>
      <c r="U8475">
        <v>899</v>
      </c>
      <c r="V8475" s="1" t="s">
        <v>4523</v>
      </c>
      <c r="W8475" s="1" t="s">
        <v>2592</v>
      </c>
      <c r="X8475" s="5" t="s">
        <v>4573</v>
      </c>
      <c r="Y8475" s="5" t="s">
        <v>4564</v>
      </c>
      <c r="Z8475" s="5" t="s">
        <v>2582</v>
      </c>
      <c r="AA8475" s="5"/>
    </row>
    <row r="8476" spans="1:27" ht="12" customHeight="1" x14ac:dyDescent="0.15">
      <c r="A8476" s="1" t="s">
        <v>2087</v>
      </c>
      <c r="B8476" s="1" t="s">
        <v>172</v>
      </c>
      <c r="C8476" s="1" t="s">
        <v>250</v>
      </c>
      <c r="D8476" s="1" t="s">
        <v>2528</v>
      </c>
      <c r="E8476" s="1" t="s">
        <v>71</v>
      </c>
      <c r="F8476" s="1" t="s">
        <v>1839</v>
      </c>
      <c r="G8476" s="1" t="s">
        <v>2110</v>
      </c>
      <c r="H8476" s="1" t="s">
        <v>13</v>
      </c>
      <c r="I8476">
        <v>608</v>
      </c>
      <c r="J8476">
        <v>255</v>
      </c>
      <c r="K8476">
        <v>437</v>
      </c>
      <c r="L8476">
        <v>554</v>
      </c>
      <c r="M8476">
        <v>611</v>
      </c>
      <c r="N8476">
        <v>492</v>
      </c>
      <c r="O8476">
        <v>622</v>
      </c>
      <c r="P8476">
        <v>585</v>
      </c>
      <c r="Q8476">
        <v>633</v>
      </c>
      <c r="R8476">
        <v>487</v>
      </c>
      <c r="S8476">
        <v>350</v>
      </c>
      <c r="T8476">
        <v>515</v>
      </c>
      <c r="U8476">
        <v>691</v>
      </c>
      <c r="V8476" s="1" t="s">
        <v>4523</v>
      </c>
      <c r="W8476" s="1" t="s">
        <v>2592</v>
      </c>
      <c r="X8476" s="5" t="s">
        <v>4573</v>
      </c>
      <c r="Y8476" s="5" t="s">
        <v>4565</v>
      </c>
      <c r="Z8476" s="5" t="s">
        <v>2582</v>
      </c>
      <c r="AA8476" s="5"/>
    </row>
    <row r="8477" spans="1:27" ht="12" customHeight="1" x14ac:dyDescent="0.15">
      <c r="A8477" s="1" t="s">
        <v>2087</v>
      </c>
      <c r="B8477" s="1" t="s">
        <v>172</v>
      </c>
      <c r="C8477" s="1" t="s">
        <v>2123</v>
      </c>
      <c r="D8477" s="1" t="s">
        <v>2528</v>
      </c>
      <c r="E8477" s="1" t="s">
        <v>71</v>
      </c>
      <c r="F8477" s="1" t="s">
        <v>1839</v>
      </c>
      <c r="G8477" s="1" t="s">
        <v>971</v>
      </c>
      <c r="H8477" s="1" t="s">
        <v>13</v>
      </c>
      <c r="I8477">
        <v>3933</v>
      </c>
      <c r="J8477">
        <v>4007</v>
      </c>
      <c r="K8477">
        <v>3516</v>
      </c>
      <c r="L8477">
        <v>3751</v>
      </c>
      <c r="M8477">
        <v>3584</v>
      </c>
      <c r="N8477">
        <v>3354</v>
      </c>
      <c r="O8477">
        <v>3536</v>
      </c>
      <c r="P8477">
        <v>3459</v>
      </c>
      <c r="Q8477">
        <v>3560</v>
      </c>
      <c r="R8477">
        <v>3566</v>
      </c>
      <c r="S8477">
        <v>3090</v>
      </c>
      <c r="T8477">
        <v>3611</v>
      </c>
      <c r="U8477">
        <v>3296</v>
      </c>
      <c r="V8477" s="1" t="s">
        <v>4523</v>
      </c>
      <c r="W8477" s="1" t="s">
        <v>2592</v>
      </c>
      <c r="X8477" s="5" t="s">
        <v>4573</v>
      </c>
      <c r="Y8477" s="5" t="s">
        <v>4566</v>
      </c>
      <c r="Z8477" s="5" t="s">
        <v>2582</v>
      </c>
      <c r="AA8477" s="5"/>
    </row>
    <row r="8478" spans="1:27" ht="12" customHeight="1" x14ac:dyDescent="0.15">
      <c r="A8478" s="1" t="s">
        <v>2087</v>
      </c>
      <c r="B8478" s="1" t="s">
        <v>1392</v>
      </c>
      <c r="C8478" s="1" t="s">
        <v>9</v>
      </c>
      <c r="D8478" s="1" t="s">
        <v>2528</v>
      </c>
      <c r="E8478" s="1" t="s">
        <v>71</v>
      </c>
      <c r="F8478" s="1" t="s">
        <v>2127</v>
      </c>
      <c r="G8478" s="1" t="s">
        <v>2115</v>
      </c>
      <c r="H8478" s="1" t="s">
        <v>13</v>
      </c>
      <c r="I8478">
        <v>17537</v>
      </c>
      <c r="J8478">
        <v>18256</v>
      </c>
      <c r="K8478">
        <v>15677</v>
      </c>
      <c r="L8478">
        <v>18202</v>
      </c>
      <c r="M8478">
        <v>17817</v>
      </c>
      <c r="N8478">
        <v>14664</v>
      </c>
      <c r="O8478">
        <v>17437</v>
      </c>
      <c r="P8478">
        <v>17864</v>
      </c>
      <c r="Q8478">
        <v>18044</v>
      </c>
      <c r="R8478">
        <v>16161</v>
      </c>
      <c r="S8478">
        <v>21801</v>
      </c>
      <c r="T8478">
        <v>23422</v>
      </c>
      <c r="U8478">
        <v>25491</v>
      </c>
      <c r="V8478" s="1" t="s">
        <v>4523</v>
      </c>
      <c r="W8478" s="1" t="s">
        <v>2592</v>
      </c>
      <c r="X8478" s="5" t="s">
        <v>4574</v>
      </c>
      <c r="Y8478" s="5" t="s">
        <v>4555</v>
      </c>
      <c r="Z8478" s="5" t="s">
        <v>2582</v>
      </c>
      <c r="AA8478" s="5"/>
    </row>
    <row r="8479" spans="1:27" ht="12" customHeight="1" x14ac:dyDescent="0.15">
      <c r="A8479" s="1" t="s">
        <v>2087</v>
      </c>
      <c r="B8479" s="1" t="s">
        <v>1392</v>
      </c>
      <c r="C8479" s="1" t="s">
        <v>15</v>
      </c>
      <c r="D8479" s="1" t="s">
        <v>2528</v>
      </c>
      <c r="E8479" s="1" t="s">
        <v>71</v>
      </c>
      <c r="F8479" s="1" t="s">
        <v>2127</v>
      </c>
      <c r="G8479" s="1" t="s">
        <v>2116</v>
      </c>
      <c r="H8479" s="1" t="s">
        <v>13</v>
      </c>
      <c r="I8479">
        <v>10186</v>
      </c>
      <c r="J8479">
        <v>11155</v>
      </c>
      <c r="K8479">
        <v>9163</v>
      </c>
      <c r="L8479">
        <v>11192</v>
      </c>
      <c r="M8479">
        <v>10826</v>
      </c>
      <c r="N8479">
        <v>9044</v>
      </c>
      <c r="O8479">
        <v>10310</v>
      </c>
      <c r="P8479">
        <v>10614</v>
      </c>
      <c r="Q8479">
        <v>10398</v>
      </c>
      <c r="R8479">
        <v>8641</v>
      </c>
      <c r="S8479">
        <v>7753</v>
      </c>
      <c r="T8479">
        <v>8475</v>
      </c>
      <c r="U8479">
        <v>9927</v>
      </c>
      <c r="V8479" s="1" t="s">
        <v>4523</v>
      </c>
      <c r="W8479" s="1" t="s">
        <v>2592</v>
      </c>
      <c r="X8479" s="5" t="s">
        <v>4574</v>
      </c>
      <c r="Y8479" s="5" t="s">
        <v>4556</v>
      </c>
      <c r="Z8479" s="5" t="s">
        <v>2582</v>
      </c>
      <c r="AA8479" s="5"/>
    </row>
    <row r="8480" spans="1:27" ht="12" customHeight="1" x14ac:dyDescent="0.15">
      <c r="A8480" s="1" t="s">
        <v>2087</v>
      </c>
      <c r="B8480" s="1" t="s">
        <v>1392</v>
      </c>
      <c r="C8480" s="1" t="s">
        <v>17</v>
      </c>
      <c r="D8480" s="1" t="s">
        <v>2528</v>
      </c>
      <c r="E8480" s="1" t="s">
        <v>71</v>
      </c>
      <c r="F8480" s="1" t="s">
        <v>2127</v>
      </c>
      <c r="G8480" s="1" t="s">
        <v>2117</v>
      </c>
      <c r="H8480" s="1" t="s">
        <v>13</v>
      </c>
      <c r="I8480">
        <v>311</v>
      </c>
      <c r="J8480">
        <v>300</v>
      </c>
      <c r="K8480">
        <v>324</v>
      </c>
      <c r="L8480">
        <v>334</v>
      </c>
      <c r="M8480">
        <v>323</v>
      </c>
      <c r="N8480">
        <v>259</v>
      </c>
      <c r="O8480">
        <v>307</v>
      </c>
      <c r="P8480">
        <v>302</v>
      </c>
      <c r="Q8480">
        <v>338</v>
      </c>
      <c r="R8480">
        <v>289</v>
      </c>
      <c r="S8480">
        <v>249</v>
      </c>
      <c r="T8480">
        <v>305</v>
      </c>
      <c r="U8480">
        <v>314</v>
      </c>
      <c r="V8480" s="1" t="s">
        <v>4523</v>
      </c>
      <c r="W8480" s="1" t="s">
        <v>2592</v>
      </c>
      <c r="X8480" s="5" t="s">
        <v>4574</v>
      </c>
      <c r="Y8480" s="5" t="s">
        <v>4557</v>
      </c>
      <c r="Z8480" s="5" t="s">
        <v>2582</v>
      </c>
      <c r="AA8480" s="5"/>
    </row>
    <row r="8481" spans="1:27" ht="12" customHeight="1" x14ac:dyDescent="0.15">
      <c r="A8481" s="1" t="s">
        <v>2087</v>
      </c>
      <c r="B8481" s="1" t="s">
        <v>1392</v>
      </c>
      <c r="C8481" s="1" t="s">
        <v>19</v>
      </c>
      <c r="D8481" s="1" t="s">
        <v>2528</v>
      </c>
      <c r="E8481" s="1" t="s">
        <v>71</v>
      </c>
      <c r="F8481" s="1" t="s">
        <v>2127</v>
      </c>
      <c r="G8481" s="1" t="s">
        <v>2095</v>
      </c>
      <c r="H8481" s="1" t="s">
        <v>13</v>
      </c>
      <c r="I8481">
        <v>3</v>
      </c>
      <c r="J8481">
        <v>4</v>
      </c>
      <c r="K8481">
        <v>5</v>
      </c>
      <c r="L8481">
        <v>4</v>
      </c>
      <c r="M8481">
        <v>3</v>
      </c>
      <c r="N8481">
        <v>5</v>
      </c>
      <c r="O8481">
        <v>2</v>
      </c>
      <c r="P8481">
        <v>2</v>
      </c>
      <c r="Q8481">
        <v>3</v>
      </c>
      <c r="R8481">
        <v>2</v>
      </c>
      <c r="S8481">
        <v>1</v>
      </c>
      <c r="T8481">
        <v>1</v>
      </c>
      <c r="U8481">
        <v>3</v>
      </c>
      <c r="V8481" s="1" t="s">
        <v>4523</v>
      </c>
      <c r="W8481" s="1" t="s">
        <v>2592</v>
      </c>
      <c r="X8481" s="5" t="s">
        <v>4574</v>
      </c>
      <c r="Y8481" s="5" t="s">
        <v>4558</v>
      </c>
      <c r="Z8481" s="5" t="s">
        <v>2582</v>
      </c>
      <c r="AA8481" s="5"/>
    </row>
    <row r="8482" spans="1:27" ht="12" customHeight="1" x14ac:dyDescent="0.15">
      <c r="A8482" s="1" t="s">
        <v>2087</v>
      </c>
      <c r="B8482" s="1" t="s">
        <v>1392</v>
      </c>
      <c r="C8482" s="1" t="s">
        <v>21</v>
      </c>
      <c r="D8482" s="1" t="s">
        <v>2528</v>
      </c>
      <c r="E8482" s="1" t="s">
        <v>71</v>
      </c>
      <c r="F8482" s="1" t="s">
        <v>2127</v>
      </c>
      <c r="G8482" s="1" t="s">
        <v>2118</v>
      </c>
      <c r="H8482" s="1" t="s">
        <v>13</v>
      </c>
      <c r="I8482">
        <v>506</v>
      </c>
      <c r="J8482">
        <v>540</v>
      </c>
      <c r="K8482">
        <v>547</v>
      </c>
      <c r="L8482">
        <v>579</v>
      </c>
      <c r="M8482">
        <v>492</v>
      </c>
      <c r="N8482">
        <v>451</v>
      </c>
      <c r="O8482">
        <v>591</v>
      </c>
      <c r="P8482">
        <v>550</v>
      </c>
      <c r="Q8482">
        <v>580</v>
      </c>
      <c r="R8482">
        <v>561</v>
      </c>
      <c r="S8482">
        <v>454</v>
      </c>
      <c r="T8482">
        <v>550</v>
      </c>
      <c r="U8482">
        <v>528</v>
      </c>
      <c r="V8482" s="1" t="s">
        <v>4523</v>
      </c>
      <c r="W8482" s="1" t="s">
        <v>2592</v>
      </c>
      <c r="X8482" s="5" t="s">
        <v>4574</v>
      </c>
      <c r="Y8482" s="5" t="s">
        <v>4559</v>
      </c>
      <c r="Z8482" s="5" t="s">
        <v>2582</v>
      </c>
      <c r="AA8482" s="5"/>
    </row>
    <row r="8483" spans="1:27" ht="12" customHeight="1" x14ac:dyDescent="0.15">
      <c r="A8483" s="1" t="s">
        <v>2087</v>
      </c>
      <c r="B8483" s="1" t="s">
        <v>1392</v>
      </c>
      <c r="C8483" s="1" t="s">
        <v>23</v>
      </c>
      <c r="D8483" s="1" t="s">
        <v>2528</v>
      </c>
      <c r="E8483" s="1" t="s">
        <v>71</v>
      </c>
      <c r="F8483" s="1" t="s">
        <v>2127</v>
      </c>
      <c r="G8483" s="1" t="s">
        <v>2119</v>
      </c>
      <c r="H8483" s="1" t="s">
        <v>13</v>
      </c>
      <c r="I8483">
        <v>1407</v>
      </c>
      <c r="J8483">
        <v>1382</v>
      </c>
      <c r="K8483">
        <v>1020</v>
      </c>
      <c r="L8483">
        <v>1273</v>
      </c>
      <c r="M8483">
        <v>1302</v>
      </c>
      <c r="N8483">
        <v>1097</v>
      </c>
      <c r="O8483">
        <v>1276</v>
      </c>
      <c r="P8483">
        <v>1302</v>
      </c>
      <c r="Q8483">
        <v>1369</v>
      </c>
      <c r="R8483">
        <v>1354</v>
      </c>
      <c r="S8483">
        <v>1157</v>
      </c>
      <c r="T8483">
        <v>1313</v>
      </c>
      <c r="U8483">
        <v>1437</v>
      </c>
      <c r="V8483" s="1" t="s">
        <v>4523</v>
      </c>
      <c r="W8483" s="1" t="s">
        <v>2592</v>
      </c>
      <c r="X8483" s="5" t="s">
        <v>4574</v>
      </c>
      <c r="Y8483" s="5" t="s">
        <v>4560</v>
      </c>
      <c r="Z8483" s="5" t="s">
        <v>2582</v>
      </c>
      <c r="AA8483" s="5"/>
    </row>
    <row r="8484" spans="1:27" ht="12" customHeight="1" x14ac:dyDescent="0.15">
      <c r="A8484" s="1" t="s">
        <v>2087</v>
      </c>
      <c r="B8484" s="1" t="s">
        <v>1392</v>
      </c>
      <c r="C8484" s="1" t="s">
        <v>77</v>
      </c>
      <c r="D8484" s="1" t="s">
        <v>2528</v>
      </c>
      <c r="E8484" s="1" t="s">
        <v>71</v>
      </c>
      <c r="F8484" s="1" t="s">
        <v>2127</v>
      </c>
      <c r="G8484" s="1" t="s">
        <v>2101</v>
      </c>
      <c r="H8484" s="1" t="s">
        <v>13</v>
      </c>
      <c r="I8484">
        <v>324</v>
      </c>
      <c r="J8484">
        <v>306</v>
      </c>
      <c r="K8484">
        <v>276</v>
      </c>
      <c r="L8484">
        <v>296</v>
      </c>
      <c r="M8484">
        <v>284</v>
      </c>
      <c r="N8484">
        <v>278</v>
      </c>
      <c r="O8484">
        <v>296</v>
      </c>
      <c r="P8484">
        <v>323</v>
      </c>
      <c r="Q8484">
        <v>292</v>
      </c>
      <c r="R8484">
        <v>366</v>
      </c>
      <c r="S8484">
        <v>292</v>
      </c>
      <c r="T8484">
        <v>319</v>
      </c>
      <c r="U8484">
        <v>342</v>
      </c>
      <c r="V8484" s="1" t="s">
        <v>4523</v>
      </c>
      <c r="W8484" s="1" t="s">
        <v>2592</v>
      </c>
      <c r="X8484" s="5" t="s">
        <v>4574</v>
      </c>
      <c r="Y8484" s="5" t="s">
        <v>4561</v>
      </c>
      <c r="Z8484" s="5" t="s">
        <v>2582</v>
      </c>
      <c r="AA8484" s="5"/>
    </row>
    <row r="8485" spans="1:27" ht="12" customHeight="1" x14ac:dyDescent="0.15">
      <c r="A8485" s="1" t="s">
        <v>2087</v>
      </c>
      <c r="B8485" s="1" t="s">
        <v>1392</v>
      </c>
      <c r="C8485" s="1" t="s">
        <v>244</v>
      </c>
      <c r="D8485" s="1" t="s">
        <v>2528</v>
      </c>
      <c r="E8485" s="1" t="s">
        <v>71</v>
      </c>
      <c r="F8485" s="1" t="s">
        <v>2127</v>
      </c>
      <c r="G8485" s="1" t="s">
        <v>2120</v>
      </c>
      <c r="H8485" s="1" t="s">
        <v>13</v>
      </c>
      <c r="I8485">
        <v>3117</v>
      </c>
      <c r="J8485">
        <v>3138</v>
      </c>
      <c r="K8485">
        <v>2921</v>
      </c>
      <c r="L8485">
        <v>3081</v>
      </c>
      <c r="M8485">
        <v>3107</v>
      </c>
      <c r="N8485">
        <v>2287</v>
      </c>
      <c r="O8485">
        <v>2918</v>
      </c>
      <c r="P8485">
        <v>3155</v>
      </c>
      <c r="Q8485">
        <v>3433</v>
      </c>
      <c r="R8485">
        <v>3190</v>
      </c>
      <c r="S8485">
        <v>10507</v>
      </c>
      <c r="T8485">
        <v>10738</v>
      </c>
      <c r="U8485">
        <v>11366</v>
      </c>
      <c r="V8485" s="1" t="s">
        <v>4523</v>
      </c>
      <c r="W8485" s="1" t="s">
        <v>2592</v>
      </c>
      <c r="X8485" s="5" t="s">
        <v>4574</v>
      </c>
      <c r="Y8485" s="5" t="s">
        <v>4562</v>
      </c>
      <c r="Z8485" s="5" t="s">
        <v>2582</v>
      </c>
      <c r="AA8485" s="5"/>
    </row>
    <row r="8486" spans="1:27" ht="12" customHeight="1" x14ac:dyDescent="0.15">
      <c r="A8486" s="1" t="s">
        <v>2087</v>
      </c>
      <c r="B8486" s="1" t="s">
        <v>1392</v>
      </c>
      <c r="C8486" s="1" t="s">
        <v>246</v>
      </c>
      <c r="D8486" s="1" t="s">
        <v>2528</v>
      </c>
      <c r="E8486" s="1" t="s">
        <v>71</v>
      </c>
      <c r="F8486" s="1" t="s">
        <v>2127</v>
      </c>
      <c r="G8486" s="1" t="s">
        <v>2121</v>
      </c>
      <c r="H8486" s="1" t="s">
        <v>13</v>
      </c>
      <c r="I8486">
        <v>1023</v>
      </c>
      <c r="J8486">
        <v>933</v>
      </c>
      <c r="K8486">
        <v>768</v>
      </c>
      <c r="L8486">
        <v>1009</v>
      </c>
      <c r="M8486">
        <v>1043</v>
      </c>
      <c r="N8486">
        <v>777</v>
      </c>
      <c r="O8486">
        <v>1113</v>
      </c>
      <c r="P8486">
        <v>1085</v>
      </c>
      <c r="Q8486">
        <v>994</v>
      </c>
      <c r="R8486">
        <v>1163</v>
      </c>
      <c r="S8486">
        <v>843</v>
      </c>
      <c r="T8486">
        <v>1083</v>
      </c>
      <c r="U8486">
        <v>966</v>
      </c>
      <c r="V8486" s="1" t="s">
        <v>4523</v>
      </c>
      <c r="W8486" s="1" t="s">
        <v>2592</v>
      </c>
      <c r="X8486" s="5" t="s">
        <v>4574</v>
      </c>
      <c r="Y8486" s="5" t="s">
        <v>4563</v>
      </c>
      <c r="Z8486" s="5" t="s">
        <v>2582</v>
      </c>
      <c r="AA8486" s="5"/>
    </row>
    <row r="8487" spans="1:27" ht="12" customHeight="1" x14ac:dyDescent="0.15">
      <c r="A8487" s="1" t="s">
        <v>2087</v>
      </c>
      <c r="B8487" s="1" t="s">
        <v>1392</v>
      </c>
      <c r="C8487" s="1" t="s">
        <v>248</v>
      </c>
      <c r="D8487" s="1" t="s">
        <v>2528</v>
      </c>
      <c r="E8487" s="1" t="s">
        <v>71</v>
      </c>
      <c r="F8487" s="1" t="s">
        <v>2127</v>
      </c>
      <c r="G8487" s="1" t="s">
        <v>2122</v>
      </c>
      <c r="H8487" s="1" t="s">
        <v>13</v>
      </c>
      <c r="I8487">
        <v>292</v>
      </c>
      <c r="J8487">
        <v>131</v>
      </c>
      <c r="K8487">
        <v>328</v>
      </c>
      <c r="L8487">
        <v>103</v>
      </c>
      <c r="M8487">
        <v>141</v>
      </c>
      <c r="N8487">
        <v>202</v>
      </c>
      <c r="O8487">
        <v>290</v>
      </c>
      <c r="P8487">
        <v>250</v>
      </c>
      <c r="Q8487">
        <v>290</v>
      </c>
      <c r="R8487">
        <v>251</v>
      </c>
      <c r="S8487">
        <v>214</v>
      </c>
      <c r="T8487">
        <v>369</v>
      </c>
      <c r="U8487">
        <v>359</v>
      </c>
      <c r="V8487" s="1" t="s">
        <v>4523</v>
      </c>
      <c r="W8487" s="1" t="s">
        <v>2592</v>
      </c>
      <c r="X8487" s="5" t="s">
        <v>4574</v>
      </c>
      <c r="Y8487" s="5" t="s">
        <v>4564</v>
      </c>
      <c r="Z8487" s="5" t="s">
        <v>2582</v>
      </c>
      <c r="AA8487" s="5"/>
    </row>
    <row r="8488" spans="1:27" ht="12" customHeight="1" x14ac:dyDescent="0.15">
      <c r="A8488" s="1" t="s">
        <v>2087</v>
      </c>
      <c r="B8488" s="1" t="s">
        <v>1392</v>
      </c>
      <c r="C8488" s="1" t="s">
        <v>250</v>
      </c>
      <c r="D8488" s="1" t="s">
        <v>2528</v>
      </c>
      <c r="E8488" s="1" t="s">
        <v>71</v>
      </c>
      <c r="F8488" s="1" t="s">
        <v>2127</v>
      </c>
      <c r="G8488" s="1" t="s">
        <v>2110</v>
      </c>
      <c r="H8488" s="1" t="s">
        <v>13</v>
      </c>
      <c r="I8488">
        <v>0</v>
      </c>
      <c r="J8488">
        <v>0</v>
      </c>
      <c r="K8488">
        <v>0</v>
      </c>
      <c r="L8488">
        <v>0</v>
      </c>
      <c r="M8488">
        <v>0</v>
      </c>
      <c r="N8488">
        <v>0</v>
      </c>
      <c r="O8488">
        <v>0</v>
      </c>
      <c r="P8488">
        <v>0</v>
      </c>
      <c r="Q8488">
        <v>0</v>
      </c>
      <c r="R8488">
        <v>0</v>
      </c>
      <c r="S8488">
        <v>0</v>
      </c>
      <c r="T8488">
        <v>0</v>
      </c>
      <c r="U8488">
        <v>0</v>
      </c>
      <c r="V8488" s="1" t="s">
        <v>4523</v>
      </c>
      <c r="W8488" s="1" t="s">
        <v>2592</v>
      </c>
      <c r="X8488" s="5" t="s">
        <v>4574</v>
      </c>
      <c r="Y8488" s="5" t="s">
        <v>4565</v>
      </c>
      <c r="Z8488" s="5" t="s">
        <v>2582</v>
      </c>
      <c r="AA8488" s="5"/>
    </row>
    <row r="8489" spans="1:27" ht="12" customHeight="1" x14ac:dyDescent="0.15">
      <c r="A8489" s="1" t="s">
        <v>2087</v>
      </c>
      <c r="B8489" s="1" t="s">
        <v>1392</v>
      </c>
      <c r="C8489" s="1" t="s">
        <v>2123</v>
      </c>
      <c r="D8489" s="1" t="s">
        <v>2528</v>
      </c>
      <c r="E8489" s="1" t="s">
        <v>71</v>
      </c>
      <c r="F8489" s="1" t="s">
        <v>2127</v>
      </c>
      <c r="G8489" s="1" t="s">
        <v>971</v>
      </c>
      <c r="H8489" s="1" t="s">
        <v>13</v>
      </c>
      <c r="I8489">
        <v>368</v>
      </c>
      <c r="J8489">
        <v>367</v>
      </c>
      <c r="K8489">
        <v>325</v>
      </c>
      <c r="L8489">
        <v>331</v>
      </c>
      <c r="M8489">
        <v>296</v>
      </c>
      <c r="N8489">
        <v>264</v>
      </c>
      <c r="O8489">
        <v>334</v>
      </c>
      <c r="P8489">
        <v>281</v>
      </c>
      <c r="Q8489">
        <v>347</v>
      </c>
      <c r="R8489">
        <v>344</v>
      </c>
      <c r="S8489">
        <v>331</v>
      </c>
      <c r="T8489">
        <v>269</v>
      </c>
      <c r="U8489">
        <v>249</v>
      </c>
      <c r="V8489" s="1" t="s">
        <v>4523</v>
      </c>
      <c r="W8489" s="1" t="s">
        <v>2592</v>
      </c>
      <c r="X8489" s="5" t="s">
        <v>4574</v>
      </c>
      <c r="Y8489" s="5" t="s">
        <v>4566</v>
      </c>
      <c r="Z8489" s="5" t="s">
        <v>2582</v>
      </c>
      <c r="AA8489" s="5"/>
    </row>
    <row r="8490" spans="1:27" ht="12" customHeight="1" x14ac:dyDescent="0.15">
      <c r="A8490" s="1" t="s">
        <v>2087</v>
      </c>
      <c r="B8490" s="1" t="s">
        <v>212</v>
      </c>
      <c r="C8490" s="1" t="s">
        <v>9</v>
      </c>
      <c r="D8490" s="1" t="s">
        <v>2528</v>
      </c>
      <c r="E8490" s="1" t="s">
        <v>213</v>
      </c>
      <c r="F8490" s="1" t="s">
        <v>2128</v>
      </c>
      <c r="G8490" s="1" t="s">
        <v>215</v>
      </c>
      <c r="H8490" s="1" t="s">
        <v>216</v>
      </c>
      <c r="I8490">
        <v>107509</v>
      </c>
      <c r="J8490">
        <v>108362</v>
      </c>
      <c r="K8490">
        <v>108480</v>
      </c>
      <c r="L8490">
        <v>108545</v>
      </c>
      <c r="M8490">
        <v>108586</v>
      </c>
      <c r="N8490">
        <v>108344</v>
      </c>
      <c r="O8490">
        <v>108145</v>
      </c>
      <c r="P8490">
        <v>108027</v>
      </c>
      <c r="Q8490">
        <v>107780</v>
      </c>
      <c r="R8490">
        <v>107681</v>
      </c>
      <c r="S8490">
        <v>106774</v>
      </c>
      <c r="T8490">
        <v>106619</v>
      </c>
      <c r="U8490">
        <v>106665</v>
      </c>
      <c r="V8490" s="1" t="s">
        <v>4523</v>
      </c>
      <c r="W8490" s="1" t="s">
        <v>2717</v>
      </c>
      <c r="X8490" s="5" t="s">
        <v>4575</v>
      </c>
      <c r="Y8490" s="5" t="s">
        <v>2719</v>
      </c>
      <c r="Z8490" s="5" t="s">
        <v>2847</v>
      </c>
      <c r="AA8490" s="5"/>
    </row>
    <row r="8491" spans="1:27" ht="12" customHeight="1" x14ac:dyDescent="0.15">
      <c r="A8491" s="1" t="s">
        <v>2087</v>
      </c>
      <c r="B8491" s="1" t="s">
        <v>285</v>
      </c>
      <c r="C8491" s="1" t="s">
        <v>9</v>
      </c>
      <c r="D8491" s="1" t="s">
        <v>2528</v>
      </c>
      <c r="E8491" s="1" t="s">
        <v>213</v>
      </c>
      <c r="F8491" s="1" t="s">
        <v>286</v>
      </c>
      <c r="G8491" s="1" t="s">
        <v>215</v>
      </c>
      <c r="H8491" s="1" t="s">
        <v>216</v>
      </c>
      <c r="I8491">
        <v>201637</v>
      </c>
      <c r="J8491">
        <v>203642</v>
      </c>
      <c r="K8491">
        <v>203841</v>
      </c>
      <c r="L8491">
        <v>203858</v>
      </c>
      <c r="M8491">
        <v>203635</v>
      </c>
      <c r="N8491">
        <v>203272</v>
      </c>
      <c r="O8491">
        <v>203068</v>
      </c>
      <c r="P8491">
        <v>202628</v>
      </c>
      <c r="Q8491">
        <v>202301</v>
      </c>
      <c r="R8491">
        <v>201972</v>
      </c>
      <c r="S8491">
        <v>200652</v>
      </c>
      <c r="T8491">
        <v>200737</v>
      </c>
      <c r="U8491">
        <v>200882</v>
      </c>
      <c r="V8491" s="1" t="s">
        <v>4523</v>
      </c>
      <c r="W8491" s="1" t="s">
        <v>2717</v>
      </c>
      <c r="X8491" s="5" t="s">
        <v>2769</v>
      </c>
      <c r="Y8491" s="5" t="s">
        <v>2719</v>
      </c>
      <c r="Z8491" s="5" t="s">
        <v>2847</v>
      </c>
      <c r="AA8491" s="5"/>
    </row>
    <row r="8492" spans="1:27" ht="12" customHeight="1" x14ac:dyDescent="0.15">
      <c r="A8492" s="1" t="s">
        <v>2129</v>
      </c>
      <c r="B8492" s="1" t="s">
        <v>8</v>
      </c>
      <c r="C8492" s="1" t="s">
        <v>9</v>
      </c>
      <c r="D8492" s="1" t="s">
        <v>2529</v>
      </c>
      <c r="E8492" s="1" t="s">
        <v>10</v>
      </c>
      <c r="F8492" s="1" t="s">
        <v>2130</v>
      </c>
      <c r="G8492" s="1" t="s">
        <v>12</v>
      </c>
      <c r="H8492" s="1" t="s">
        <v>2131</v>
      </c>
      <c r="I8492">
        <v>1227160</v>
      </c>
      <c r="J8492">
        <v>1275190</v>
      </c>
      <c r="K8492">
        <v>1226996</v>
      </c>
      <c r="L8492">
        <v>1356089</v>
      </c>
      <c r="M8492">
        <v>1565501</v>
      </c>
      <c r="N8492">
        <v>1653726</v>
      </c>
      <c r="O8492">
        <v>1856093</v>
      </c>
      <c r="P8492">
        <v>1626511</v>
      </c>
      <c r="Q8492">
        <v>1522997</v>
      </c>
      <c r="R8492">
        <v>1584950</v>
      </c>
      <c r="S8492">
        <v>1421584</v>
      </c>
      <c r="T8492">
        <v>1477285</v>
      </c>
      <c r="U8492">
        <v>1862898</v>
      </c>
      <c r="V8492" s="1" t="s">
        <v>4576</v>
      </c>
      <c r="W8492" s="1" t="s">
        <v>2551</v>
      </c>
      <c r="X8492" s="5" t="s">
        <v>4577</v>
      </c>
      <c r="Y8492" s="5" t="s">
        <v>2553</v>
      </c>
      <c r="Z8492" s="5" t="s">
        <v>4578</v>
      </c>
      <c r="AA8492" s="5"/>
    </row>
    <row r="8493" spans="1:27" ht="12" customHeight="1" x14ac:dyDescent="0.15">
      <c r="A8493" s="1" t="s">
        <v>2129</v>
      </c>
      <c r="B8493" s="1" t="s">
        <v>8</v>
      </c>
      <c r="C8493" s="1" t="s">
        <v>15</v>
      </c>
      <c r="D8493" s="1" t="s">
        <v>2529</v>
      </c>
      <c r="E8493" s="1" t="s">
        <v>10</v>
      </c>
      <c r="F8493" s="1" t="s">
        <v>2130</v>
      </c>
      <c r="G8493" s="1" t="s">
        <v>16</v>
      </c>
      <c r="H8493" s="1" t="s">
        <v>2131</v>
      </c>
      <c r="I8493">
        <v>316660</v>
      </c>
      <c r="J8493">
        <v>258736</v>
      </c>
      <c r="K8493">
        <v>253759</v>
      </c>
      <c r="L8493">
        <v>337230</v>
      </c>
      <c r="M8493">
        <v>319961</v>
      </c>
      <c r="N8493">
        <v>261597</v>
      </c>
      <c r="O8493">
        <v>302311</v>
      </c>
      <c r="P8493">
        <v>282813</v>
      </c>
      <c r="Q8493">
        <v>228229</v>
      </c>
      <c r="R8493">
        <v>209969</v>
      </c>
      <c r="S8493">
        <v>204624</v>
      </c>
      <c r="T8493">
        <v>232828</v>
      </c>
      <c r="U8493">
        <v>189127</v>
      </c>
      <c r="V8493" s="1" t="s">
        <v>4576</v>
      </c>
      <c r="W8493" s="1" t="s">
        <v>2551</v>
      </c>
      <c r="X8493" s="5" t="s">
        <v>4577</v>
      </c>
      <c r="Y8493" s="5" t="s">
        <v>4036</v>
      </c>
      <c r="Z8493" s="5" t="s">
        <v>4578</v>
      </c>
      <c r="AA8493" s="5"/>
    </row>
    <row r="8494" spans="1:27" ht="12" customHeight="1" x14ac:dyDescent="0.15">
      <c r="A8494" s="1" t="s">
        <v>2129</v>
      </c>
      <c r="B8494" s="1" t="s">
        <v>8</v>
      </c>
      <c r="C8494" s="1" t="s">
        <v>17</v>
      </c>
      <c r="D8494" s="1" t="s">
        <v>2529</v>
      </c>
      <c r="E8494" s="1" t="s">
        <v>10</v>
      </c>
      <c r="F8494" s="1" t="s">
        <v>2130</v>
      </c>
      <c r="G8494" s="1" t="s">
        <v>18</v>
      </c>
      <c r="H8494" s="1" t="s">
        <v>2131</v>
      </c>
      <c r="I8494">
        <v>300770</v>
      </c>
      <c r="J8494">
        <v>323717</v>
      </c>
      <c r="K8494">
        <v>270506</v>
      </c>
      <c r="L8494">
        <v>365954</v>
      </c>
      <c r="M8494">
        <v>379359</v>
      </c>
      <c r="N8494">
        <v>306531</v>
      </c>
      <c r="O8494">
        <v>388709</v>
      </c>
      <c r="P8494">
        <v>343917</v>
      </c>
      <c r="Q8494">
        <v>408465</v>
      </c>
      <c r="R8494">
        <v>322487</v>
      </c>
      <c r="S8494">
        <v>309438</v>
      </c>
      <c r="T8494">
        <v>347105</v>
      </c>
      <c r="U8494">
        <v>344540</v>
      </c>
      <c r="V8494" s="1" t="s">
        <v>4576</v>
      </c>
      <c r="W8494" s="1" t="s">
        <v>2551</v>
      </c>
      <c r="X8494" s="5" t="s">
        <v>4577</v>
      </c>
      <c r="Y8494" s="5" t="s">
        <v>2556</v>
      </c>
      <c r="Z8494" s="5" t="s">
        <v>4578</v>
      </c>
      <c r="AA8494" s="5"/>
    </row>
    <row r="8495" spans="1:27" ht="12" customHeight="1" x14ac:dyDescent="0.15">
      <c r="A8495" s="1" t="s">
        <v>2129</v>
      </c>
      <c r="B8495" s="1" t="s">
        <v>8</v>
      </c>
      <c r="C8495" s="1" t="s">
        <v>19</v>
      </c>
      <c r="D8495" s="1" t="s">
        <v>2529</v>
      </c>
      <c r="E8495" s="1" t="s">
        <v>10</v>
      </c>
      <c r="F8495" s="1" t="s">
        <v>2130</v>
      </c>
      <c r="G8495" s="1" t="s">
        <v>242</v>
      </c>
      <c r="H8495" s="1" t="s">
        <v>2131</v>
      </c>
      <c r="I8495">
        <v>1361984</v>
      </c>
      <c r="J8495">
        <v>1208919</v>
      </c>
      <c r="K8495">
        <v>1033734</v>
      </c>
      <c r="L8495">
        <v>1294497</v>
      </c>
      <c r="M8495">
        <v>1316879</v>
      </c>
      <c r="N8495">
        <v>1175805</v>
      </c>
      <c r="O8495">
        <v>1454366</v>
      </c>
      <c r="P8495">
        <v>1448257</v>
      </c>
      <c r="Q8495">
        <v>1415991</v>
      </c>
      <c r="R8495">
        <v>1404077</v>
      </c>
      <c r="S8495">
        <v>1181725</v>
      </c>
      <c r="T8495">
        <v>1224454</v>
      </c>
      <c r="U8495">
        <v>1425274</v>
      </c>
      <c r="V8495" s="1" t="s">
        <v>4576</v>
      </c>
      <c r="W8495" s="1" t="s">
        <v>2551</v>
      </c>
      <c r="X8495" s="5" t="s">
        <v>4577</v>
      </c>
      <c r="Y8495" s="5" t="s">
        <v>2557</v>
      </c>
      <c r="Z8495" s="5" t="s">
        <v>4578</v>
      </c>
      <c r="AA8495" s="5"/>
    </row>
    <row r="8496" spans="1:27" ht="12" customHeight="1" x14ac:dyDescent="0.15">
      <c r="A8496" s="1" t="s">
        <v>2129</v>
      </c>
      <c r="B8496" s="1" t="s">
        <v>8</v>
      </c>
      <c r="C8496" s="1" t="s">
        <v>21</v>
      </c>
      <c r="D8496" s="1" t="s">
        <v>2529</v>
      </c>
      <c r="E8496" s="1" t="s">
        <v>10</v>
      </c>
      <c r="F8496" s="1" t="s">
        <v>2130</v>
      </c>
      <c r="G8496" s="1" t="s">
        <v>245</v>
      </c>
      <c r="H8496" s="1" t="s">
        <v>306</v>
      </c>
      <c r="I8496">
        <v>4720105</v>
      </c>
      <c r="J8496">
        <v>4359002</v>
      </c>
      <c r="K8496">
        <v>3751845</v>
      </c>
      <c r="L8496">
        <v>4731689</v>
      </c>
      <c r="M8496">
        <v>4851592</v>
      </c>
      <c r="N8496">
        <v>4323557</v>
      </c>
      <c r="O8496">
        <v>5355221</v>
      </c>
      <c r="P8496">
        <v>5359916</v>
      </c>
      <c r="Q8496">
        <v>5179337</v>
      </c>
      <c r="R8496">
        <v>5223096</v>
      </c>
      <c r="S8496">
        <v>4348327</v>
      </c>
      <c r="T8496">
        <v>4494431</v>
      </c>
      <c r="U8496">
        <v>5256319</v>
      </c>
      <c r="V8496" s="1" t="s">
        <v>4576</v>
      </c>
      <c r="W8496" s="1" t="s">
        <v>2551</v>
      </c>
      <c r="X8496" s="5" t="s">
        <v>4577</v>
      </c>
      <c r="Y8496" s="5" t="s">
        <v>2740</v>
      </c>
      <c r="Z8496" s="5" t="s">
        <v>2788</v>
      </c>
      <c r="AA8496" s="5"/>
    </row>
    <row r="8497" spans="1:27" ht="12" customHeight="1" x14ac:dyDescent="0.15">
      <c r="A8497" s="1" t="s">
        <v>2129</v>
      </c>
      <c r="B8497" s="1" t="s">
        <v>8</v>
      </c>
      <c r="C8497" s="1" t="s">
        <v>23</v>
      </c>
      <c r="D8497" s="1" t="s">
        <v>2529</v>
      </c>
      <c r="E8497" s="1" t="s">
        <v>10</v>
      </c>
      <c r="F8497" s="1" t="s">
        <v>2130</v>
      </c>
      <c r="G8497" s="1" t="s">
        <v>1563</v>
      </c>
      <c r="H8497" s="1" t="s">
        <v>2131</v>
      </c>
      <c r="I8497">
        <v>200378</v>
      </c>
      <c r="J8497">
        <v>191220</v>
      </c>
      <c r="K8497">
        <v>221305</v>
      </c>
      <c r="L8497">
        <v>286227</v>
      </c>
      <c r="M8497">
        <v>290860</v>
      </c>
      <c r="N8497">
        <v>219250</v>
      </c>
      <c r="O8497">
        <v>270303</v>
      </c>
      <c r="P8497">
        <v>269062</v>
      </c>
      <c r="Q8497">
        <v>206113</v>
      </c>
      <c r="R8497">
        <v>192325</v>
      </c>
      <c r="S8497">
        <v>164475</v>
      </c>
      <c r="T8497">
        <v>165957</v>
      </c>
      <c r="U8497">
        <v>215378</v>
      </c>
      <c r="V8497" s="1" t="s">
        <v>4576</v>
      </c>
      <c r="W8497" s="1" t="s">
        <v>2551</v>
      </c>
      <c r="X8497" s="5" t="s">
        <v>4577</v>
      </c>
      <c r="Y8497" s="5" t="s">
        <v>2558</v>
      </c>
      <c r="Z8497" s="5" t="s">
        <v>4578</v>
      </c>
      <c r="AA8497" s="5"/>
    </row>
    <row r="8498" spans="1:27" ht="12" customHeight="1" x14ac:dyDescent="0.15">
      <c r="A8498" s="1" t="s">
        <v>2129</v>
      </c>
      <c r="B8498" s="1" t="s">
        <v>8</v>
      </c>
      <c r="C8498" s="1" t="s">
        <v>77</v>
      </c>
      <c r="D8498" s="1" t="s">
        <v>2529</v>
      </c>
      <c r="E8498" s="1" t="s">
        <v>10</v>
      </c>
      <c r="F8498" s="1" t="s">
        <v>2130</v>
      </c>
      <c r="G8498" s="1" t="s">
        <v>24</v>
      </c>
      <c r="H8498" s="1" t="s">
        <v>2131</v>
      </c>
      <c r="I8498">
        <v>6540858</v>
      </c>
      <c r="J8498">
        <v>6348159</v>
      </c>
      <c r="K8498">
        <v>6299016</v>
      </c>
      <c r="L8498">
        <v>6035540</v>
      </c>
      <c r="M8498">
        <v>5924032</v>
      </c>
      <c r="N8498">
        <v>6128219</v>
      </c>
      <c r="O8498">
        <v>6169586</v>
      </c>
      <c r="P8498">
        <v>6008625</v>
      </c>
      <c r="Q8498">
        <v>5716809</v>
      </c>
      <c r="R8498">
        <v>5583853</v>
      </c>
      <c r="S8498">
        <v>5422882</v>
      </c>
      <c r="T8498">
        <v>5384659</v>
      </c>
      <c r="U8498">
        <v>5447092</v>
      </c>
      <c r="V8498" s="1" t="s">
        <v>4576</v>
      </c>
      <c r="W8498" s="1" t="s">
        <v>2551</v>
      </c>
      <c r="X8498" s="5" t="s">
        <v>4577</v>
      </c>
      <c r="Y8498" s="5" t="s">
        <v>2559</v>
      </c>
      <c r="Z8498" s="5" t="s">
        <v>4578</v>
      </c>
      <c r="AA8498" s="5"/>
    </row>
    <row r="8499" spans="1:27" ht="12" customHeight="1" x14ac:dyDescent="0.15">
      <c r="A8499" s="1" t="s">
        <v>2129</v>
      </c>
      <c r="B8499" s="1" t="s">
        <v>25</v>
      </c>
      <c r="C8499" s="1" t="s">
        <v>9</v>
      </c>
      <c r="D8499" s="1" t="s">
        <v>2529</v>
      </c>
      <c r="E8499" s="1" t="s">
        <v>10</v>
      </c>
      <c r="F8499" s="1" t="s">
        <v>5107</v>
      </c>
      <c r="G8499" s="1" t="s">
        <v>12</v>
      </c>
      <c r="H8499" s="1" t="s">
        <v>812</v>
      </c>
      <c r="I8499">
        <v>1038399</v>
      </c>
      <c r="J8499">
        <v>995104</v>
      </c>
      <c r="K8499">
        <v>665068</v>
      </c>
      <c r="L8499">
        <v>964622</v>
      </c>
      <c r="M8499">
        <v>1151040</v>
      </c>
      <c r="N8499">
        <v>852445</v>
      </c>
      <c r="O8499">
        <v>1242812</v>
      </c>
      <c r="P8499">
        <v>1194256</v>
      </c>
      <c r="Q8499">
        <v>1179996</v>
      </c>
      <c r="R8499">
        <v>1114906</v>
      </c>
      <c r="S8499">
        <v>1071094</v>
      </c>
      <c r="T8499">
        <v>1161653</v>
      </c>
      <c r="U8499">
        <v>1345627</v>
      </c>
      <c r="V8499" s="1" t="s">
        <v>4576</v>
      </c>
      <c r="W8499" s="1" t="s">
        <v>2551</v>
      </c>
      <c r="X8499" s="5" t="s">
        <v>4579</v>
      </c>
      <c r="Y8499" s="5" t="s">
        <v>2553</v>
      </c>
      <c r="Z8499" s="5" t="s">
        <v>812</v>
      </c>
      <c r="AA8499" s="5"/>
    </row>
    <row r="8500" spans="1:27" ht="12" customHeight="1" x14ac:dyDescent="0.15">
      <c r="A8500" s="1" t="s">
        <v>2129</v>
      </c>
      <c r="B8500" s="1" t="s">
        <v>25</v>
      </c>
      <c r="C8500" s="1" t="s">
        <v>15</v>
      </c>
      <c r="D8500" s="1" t="s">
        <v>2529</v>
      </c>
      <c r="E8500" s="1" t="s">
        <v>10</v>
      </c>
      <c r="F8500" s="1" t="s">
        <v>5107</v>
      </c>
      <c r="G8500" s="1" t="s">
        <v>16</v>
      </c>
      <c r="H8500" s="1" t="s">
        <v>812</v>
      </c>
      <c r="I8500">
        <v>36960</v>
      </c>
      <c r="J8500">
        <v>27765</v>
      </c>
      <c r="K8500">
        <v>28016</v>
      </c>
      <c r="L8500">
        <v>36994</v>
      </c>
      <c r="M8500">
        <v>34844</v>
      </c>
      <c r="N8500">
        <v>30731</v>
      </c>
      <c r="O8500">
        <v>35504</v>
      </c>
      <c r="P8500">
        <v>32829</v>
      </c>
      <c r="Q8500">
        <v>36937</v>
      </c>
      <c r="R8500">
        <v>37348</v>
      </c>
      <c r="S8500">
        <v>35013</v>
      </c>
      <c r="T8500">
        <v>38214</v>
      </c>
      <c r="U8500">
        <v>35275</v>
      </c>
      <c r="V8500" s="1" t="s">
        <v>4576</v>
      </c>
      <c r="W8500" s="1" t="s">
        <v>2551</v>
      </c>
      <c r="X8500" s="5" t="s">
        <v>4579</v>
      </c>
      <c r="Y8500" s="5" t="s">
        <v>4036</v>
      </c>
      <c r="Z8500" s="5" t="s">
        <v>812</v>
      </c>
      <c r="AA8500" s="5"/>
    </row>
    <row r="8501" spans="1:27" ht="12" customHeight="1" x14ac:dyDescent="0.15">
      <c r="A8501" s="1" t="s">
        <v>2129</v>
      </c>
      <c r="B8501" s="1" t="s">
        <v>25</v>
      </c>
      <c r="C8501" s="1" t="s">
        <v>19</v>
      </c>
      <c r="D8501" s="1" t="s">
        <v>2529</v>
      </c>
      <c r="E8501" s="1" t="s">
        <v>10</v>
      </c>
      <c r="F8501" s="1" t="s">
        <v>5107</v>
      </c>
      <c r="G8501" s="1" t="s">
        <v>242</v>
      </c>
      <c r="H8501" s="1" t="s">
        <v>812</v>
      </c>
      <c r="I8501">
        <v>1086106</v>
      </c>
      <c r="J8501">
        <v>934204</v>
      </c>
      <c r="K8501">
        <v>720531</v>
      </c>
      <c r="L8501">
        <v>1074425</v>
      </c>
      <c r="M8501">
        <v>1123222</v>
      </c>
      <c r="N8501">
        <v>935578</v>
      </c>
      <c r="O8501">
        <v>1184897</v>
      </c>
      <c r="P8501">
        <v>1101206</v>
      </c>
      <c r="Q8501">
        <v>1218772</v>
      </c>
      <c r="R8501">
        <v>1073997</v>
      </c>
      <c r="S8501">
        <v>1038499</v>
      </c>
      <c r="T8501">
        <v>1212290</v>
      </c>
      <c r="U8501">
        <v>1415471</v>
      </c>
      <c r="V8501" s="1" t="s">
        <v>4576</v>
      </c>
      <c r="W8501" s="1" t="s">
        <v>2551</v>
      </c>
      <c r="X8501" s="5" t="s">
        <v>4579</v>
      </c>
      <c r="Y8501" s="5" t="s">
        <v>2557</v>
      </c>
      <c r="Z8501" s="5" t="s">
        <v>812</v>
      </c>
      <c r="AA8501" s="5"/>
    </row>
    <row r="8502" spans="1:27" ht="12" customHeight="1" x14ac:dyDescent="0.15">
      <c r="A8502" s="1" t="s">
        <v>2129</v>
      </c>
      <c r="B8502" s="1" t="s">
        <v>25</v>
      </c>
      <c r="C8502" s="1" t="s">
        <v>21</v>
      </c>
      <c r="D8502" s="1" t="s">
        <v>2529</v>
      </c>
      <c r="E8502" s="1" t="s">
        <v>10</v>
      </c>
      <c r="F8502" s="1" t="s">
        <v>5107</v>
      </c>
      <c r="G8502" s="1" t="s">
        <v>245</v>
      </c>
      <c r="H8502" s="1" t="s">
        <v>306</v>
      </c>
      <c r="I8502">
        <v>7362093</v>
      </c>
      <c r="J8502">
        <v>6253153</v>
      </c>
      <c r="K8502">
        <v>4827497</v>
      </c>
      <c r="L8502">
        <v>7309494</v>
      </c>
      <c r="M8502">
        <v>7595829</v>
      </c>
      <c r="N8502">
        <v>6416440</v>
      </c>
      <c r="O8502">
        <v>8089361</v>
      </c>
      <c r="P8502">
        <v>7502113</v>
      </c>
      <c r="Q8502">
        <v>8348562</v>
      </c>
      <c r="R8502">
        <v>7216047</v>
      </c>
      <c r="S8502">
        <v>6890929</v>
      </c>
      <c r="T8502">
        <v>7985776</v>
      </c>
      <c r="U8502">
        <v>9187660</v>
      </c>
      <c r="V8502" s="1" t="s">
        <v>4576</v>
      </c>
      <c r="W8502" s="1" t="s">
        <v>2551</v>
      </c>
      <c r="X8502" s="5" t="s">
        <v>4579</v>
      </c>
      <c r="Y8502" s="5" t="s">
        <v>2740</v>
      </c>
      <c r="Z8502" s="5" t="s">
        <v>2788</v>
      </c>
      <c r="AA8502" s="5"/>
    </row>
    <row r="8503" spans="1:27" ht="12" customHeight="1" x14ac:dyDescent="0.15">
      <c r="A8503" s="1" t="s">
        <v>2129</v>
      </c>
      <c r="B8503" s="1" t="s">
        <v>25</v>
      </c>
      <c r="C8503" s="1" t="s">
        <v>23</v>
      </c>
      <c r="D8503" s="1" t="s">
        <v>2529</v>
      </c>
      <c r="E8503" s="1" t="s">
        <v>10</v>
      </c>
      <c r="F8503" s="1" t="s">
        <v>5107</v>
      </c>
      <c r="G8503" s="1" t="s">
        <v>1563</v>
      </c>
      <c r="H8503" s="1" t="s">
        <v>812</v>
      </c>
      <c r="I8503">
        <v>41748</v>
      </c>
      <c r="J8503">
        <v>36586</v>
      </c>
      <c r="K8503">
        <v>33117</v>
      </c>
      <c r="L8503">
        <v>39811</v>
      </c>
      <c r="M8503">
        <v>44743</v>
      </c>
      <c r="N8503">
        <v>31273</v>
      </c>
      <c r="O8503">
        <v>49339</v>
      </c>
      <c r="P8503">
        <v>48269</v>
      </c>
      <c r="Q8503">
        <v>53029</v>
      </c>
      <c r="R8503">
        <v>43976</v>
      </c>
      <c r="S8503">
        <v>47357</v>
      </c>
      <c r="T8503">
        <v>47945</v>
      </c>
      <c r="U8503">
        <v>53583</v>
      </c>
      <c r="V8503" s="1" t="s">
        <v>4576</v>
      </c>
      <c r="W8503" s="1" t="s">
        <v>2551</v>
      </c>
      <c r="X8503" s="5" t="s">
        <v>4579</v>
      </c>
      <c r="Y8503" s="5" t="s">
        <v>2558</v>
      </c>
      <c r="Z8503" s="5" t="s">
        <v>812</v>
      </c>
      <c r="AA8503" s="5"/>
    </row>
    <row r="8504" spans="1:27" ht="12" customHeight="1" x14ac:dyDescent="0.15">
      <c r="A8504" s="1" t="s">
        <v>2129</v>
      </c>
      <c r="B8504" s="1" t="s">
        <v>25</v>
      </c>
      <c r="C8504" s="1" t="s">
        <v>77</v>
      </c>
      <c r="D8504" s="1" t="s">
        <v>2529</v>
      </c>
      <c r="E8504" s="1" t="s">
        <v>10</v>
      </c>
      <c r="F8504" s="1" t="s">
        <v>5107</v>
      </c>
      <c r="G8504" s="1" t="s">
        <v>24</v>
      </c>
      <c r="H8504" s="1" t="s">
        <v>812</v>
      </c>
      <c r="I8504">
        <v>1370561</v>
      </c>
      <c r="J8504">
        <v>1419188</v>
      </c>
      <c r="K8504">
        <v>1358219</v>
      </c>
      <c r="L8504">
        <v>1244952</v>
      </c>
      <c r="M8504">
        <v>1261817</v>
      </c>
      <c r="N8504">
        <v>1177173</v>
      </c>
      <c r="O8504">
        <v>1220214</v>
      </c>
      <c r="P8504">
        <v>1295255</v>
      </c>
      <c r="Q8504">
        <v>1239766</v>
      </c>
      <c r="R8504">
        <v>1273622</v>
      </c>
      <c r="S8504">
        <v>1293423</v>
      </c>
      <c r="T8504">
        <v>1232671</v>
      </c>
      <c r="U8504">
        <v>1135190</v>
      </c>
      <c r="V8504" s="1" t="s">
        <v>4576</v>
      </c>
      <c r="W8504" s="1" t="s">
        <v>2551</v>
      </c>
      <c r="X8504" s="5" t="s">
        <v>4579</v>
      </c>
      <c r="Y8504" s="5" t="s">
        <v>2559</v>
      </c>
      <c r="Z8504" s="5" t="s">
        <v>812</v>
      </c>
      <c r="AA8504" s="5"/>
    </row>
    <row r="8505" spans="1:27" ht="12" customHeight="1" x14ac:dyDescent="0.15">
      <c r="A8505" s="1" t="s">
        <v>2129</v>
      </c>
      <c r="B8505" s="1" t="s">
        <v>27</v>
      </c>
      <c r="C8505" s="1" t="s">
        <v>9</v>
      </c>
      <c r="D8505" s="1" t="s">
        <v>2529</v>
      </c>
      <c r="E8505" s="1" t="s">
        <v>10</v>
      </c>
      <c r="F8505" s="1" t="s">
        <v>5106</v>
      </c>
      <c r="G8505" s="1" t="s">
        <v>12</v>
      </c>
      <c r="H8505" s="1" t="s">
        <v>812</v>
      </c>
      <c r="I8505">
        <v>155804</v>
      </c>
      <c r="J8505">
        <v>198135</v>
      </c>
      <c r="K8505">
        <v>174328</v>
      </c>
      <c r="L8505">
        <v>218919</v>
      </c>
      <c r="M8505">
        <v>205315</v>
      </c>
      <c r="N8505">
        <v>219063</v>
      </c>
      <c r="O8505">
        <v>206296</v>
      </c>
      <c r="P8505">
        <v>210436</v>
      </c>
      <c r="Q8505">
        <v>210993</v>
      </c>
      <c r="R8505">
        <v>209330</v>
      </c>
      <c r="S8505">
        <v>175791</v>
      </c>
      <c r="T8505">
        <v>183714</v>
      </c>
      <c r="U8505">
        <v>210185</v>
      </c>
      <c r="V8505" s="1" t="s">
        <v>4576</v>
      </c>
      <c r="W8505" s="1" t="s">
        <v>2551</v>
      </c>
      <c r="X8505" s="5" t="s">
        <v>4580</v>
      </c>
      <c r="Y8505" s="5" t="s">
        <v>2553</v>
      </c>
      <c r="Z8505" s="5" t="s">
        <v>812</v>
      </c>
      <c r="AA8505" s="5"/>
    </row>
    <row r="8506" spans="1:27" ht="12" customHeight="1" x14ac:dyDescent="0.15">
      <c r="A8506" s="1" t="s">
        <v>2129</v>
      </c>
      <c r="B8506" s="1" t="s">
        <v>27</v>
      </c>
      <c r="C8506" s="1" t="s">
        <v>15</v>
      </c>
      <c r="D8506" s="1" t="s">
        <v>2529</v>
      </c>
      <c r="E8506" s="1" t="s">
        <v>10</v>
      </c>
      <c r="F8506" s="1" t="s">
        <v>2132</v>
      </c>
      <c r="G8506" s="1" t="s">
        <v>16</v>
      </c>
      <c r="H8506" s="1" t="s">
        <v>812</v>
      </c>
      <c r="I8506">
        <v>117010</v>
      </c>
      <c r="J8506">
        <v>135119</v>
      </c>
      <c r="K8506">
        <v>127510</v>
      </c>
      <c r="L8506">
        <v>155824</v>
      </c>
      <c r="M8506">
        <v>156090</v>
      </c>
      <c r="N8506">
        <v>143814</v>
      </c>
      <c r="O8506">
        <v>165008</v>
      </c>
      <c r="P8506">
        <v>155641</v>
      </c>
      <c r="Q8506">
        <v>166529</v>
      </c>
      <c r="R8506">
        <v>147876</v>
      </c>
      <c r="S8506">
        <v>125463</v>
      </c>
      <c r="T8506">
        <v>130639</v>
      </c>
      <c r="U8506">
        <v>146530</v>
      </c>
      <c r="V8506" s="1" t="s">
        <v>4576</v>
      </c>
      <c r="W8506" s="1" t="s">
        <v>2551</v>
      </c>
      <c r="X8506" s="5" t="s">
        <v>4580</v>
      </c>
      <c r="Y8506" s="5" t="s">
        <v>4036</v>
      </c>
      <c r="Z8506" s="5" t="s">
        <v>812</v>
      </c>
      <c r="AA8506" s="5"/>
    </row>
    <row r="8507" spans="1:27" ht="12" customHeight="1" x14ac:dyDescent="0.15">
      <c r="A8507" s="1" t="s">
        <v>2129</v>
      </c>
      <c r="B8507" s="1" t="s">
        <v>27</v>
      </c>
      <c r="C8507" s="1" t="s">
        <v>19</v>
      </c>
      <c r="D8507" s="1" t="s">
        <v>2529</v>
      </c>
      <c r="E8507" s="1" t="s">
        <v>10</v>
      </c>
      <c r="F8507" s="1" t="s">
        <v>2132</v>
      </c>
      <c r="G8507" s="1" t="s">
        <v>242</v>
      </c>
      <c r="H8507" s="1" t="s">
        <v>812</v>
      </c>
      <c r="I8507">
        <v>171278</v>
      </c>
      <c r="J8507">
        <v>196146</v>
      </c>
      <c r="K8507">
        <v>186181</v>
      </c>
      <c r="L8507">
        <v>234039</v>
      </c>
      <c r="M8507">
        <v>222732</v>
      </c>
      <c r="N8507">
        <v>213678</v>
      </c>
      <c r="O8507">
        <v>235605</v>
      </c>
      <c r="P8507">
        <v>221670</v>
      </c>
      <c r="Q8507">
        <v>238797</v>
      </c>
      <c r="R8507">
        <v>226914</v>
      </c>
      <c r="S8507">
        <v>191119</v>
      </c>
      <c r="T8507">
        <v>195037</v>
      </c>
      <c r="U8507">
        <v>218420</v>
      </c>
      <c r="V8507" s="1" t="s">
        <v>4576</v>
      </c>
      <c r="W8507" s="1" t="s">
        <v>2551</v>
      </c>
      <c r="X8507" s="5" t="s">
        <v>4580</v>
      </c>
      <c r="Y8507" s="5" t="s">
        <v>2557</v>
      </c>
      <c r="Z8507" s="5" t="s">
        <v>812</v>
      </c>
      <c r="AA8507" s="5"/>
    </row>
    <row r="8508" spans="1:27" ht="12" customHeight="1" x14ac:dyDescent="0.15">
      <c r="A8508" s="1" t="s">
        <v>2129</v>
      </c>
      <c r="B8508" s="1" t="s">
        <v>27</v>
      </c>
      <c r="C8508" s="1" t="s">
        <v>21</v>
      </c>
      <c r="D8508" s="1" t="s">
        <v>2529</v>
      </c>
      <c r="E8508" s="1" t="s">
        <v>10</v>
      </c>
      <c r="F8508" s="1" t="s">
        <v>2132</v>
      </c>
      <c r="G8508" s="1" t="s">
        <v>245</v>
      </c>
      <c r="H8508" s="1" t="s">
        <v>306</v>
      </c>
      <c r="I8508">
        <v>1193439</v>
      </c>
      <c r="J8508">
        <v>1183228</v>
      </c>
      <c r="K8508">
        <v>1161313</v>
      </c>
      <c r="L8508">
        <v>1478912</v>
      </c>
      <c r="M8508">
        <v>1416239</v>
      </c>
      <c r="N8508">
        <v>1353989</v>
      </c>
      <c r="O8508">
        <v>1546496</v>
      </c>
      <c r="P8508">
        <v>1537106</v>
      </c>
      <c r="Q8508">
        <v>1683517</v>
      </c>
      <c r="R8508">
        <v>1368761</v>
      </c>
      <c r="S8508">
        <v>1121449</v>
      </c>
      <c r="T8508">
        <v>1382633</v>
      </c>
      <c r="U8508">
        <v>1651397</v>
      </c>
      <c r="V8508" s="1" t="s">
        <v>4576</v>
      </c>
      <c r="W8508" s="1" t="s">
        <v>2551</v>
      </c>
      <c r="X8508" s="5" t="s">
        <v>4580</v>
      </c>
      <c r="Y8508" s="5" t="s">
        <v>2740</v>
      </c>
      <c r="Z8508" s="5" t="s">
        <v>2788</v>
      </c>
      <c r="AA8508" s="5"/>
    </row>
    <row r="8509" spans="1:27" ht="12" customHeight="1" x14ac:dyDescent="0.15">
      <c r="A8509" s="1" t="s">
        <v>2129</v>
      </c>
      <c r="B8509" s="1" t="s">
        <v>27</v>
      </c>
      <c r="C8509" s="1" t="s">
        <v>23</v>
      </c>
      <c r="D8509" s="1" t="s">
        <v>2529</v>
      </c>
      <c r="E8509" s="1" t="s">
        <v>10</v>
      </c>
      <c r="F8509" s="1" t="s">
        <v>2132</v>
      </c>
      <c r="G8509" s="1" t="s">
        <v>1563</v>
      </c>
      <c r="H8509" s="1" t="s">
        <v>812</v>
      </c>
      <c r="I8509">
        <v>137579</v>
      </c>
      <c r="J8509">
        <v>135842</v>
      </c>
      <c r="K8509">
        <v>114994</v>
      </c>
      <c r="L8509">
        <v>143006</v>
      </c>
      <c r="M8509">
        <v>140910</v>
      </c>
      <c r="N8509">
        <v>148757</v>
      </c>
      <c r="O8509">
        <v>136709</v>
      </c>
      <c r="P8509">
        <v>142090</v>
      </c>
      <c r="Q8509">
        <v>139306</v>
      </c>
      <c r="R8509">
        <v>133780</v>
      </c>
      <c r="S8509">
        <v>103651</v>
      </c>
      <c r="T8509">
        <v>119309</v>
      </c>
      <c r="U8509">
        <v>145370</v>
      </c>
      <c r="V8509" s="1" t="s">
        <v>4576</v>
      </c>
      <c r="W8509" s="1" t="s">
        <v>2551</v>
      </c>
      <c r="X8509" s="5" t="s">
        <v>4580</v>
      </c>
      <c r="Y8509" s="5" t="s">
        <v>2558</v>
      </c>
      <c r="Z8509" s="5" t="s">
        <v>812</v>
      </c>
      <c r="AA8509" s="5"/>
    </row>
    <row r="8510" spans="1:27" ht="12" customHeight="1" x14ac:dyDescent="0.15">
      <c r="A8510" s="1" t="s">
        <v>2129</v>
      </c>
      <c r="B8510" s="1" t="s">
        <v>27</v>
      </c>
      <c r="C8510" s="1" t="s">
        <v>77</v>
      </c>
      <c r="D8510" s="1" t="s">
        <v>2529</v>
      </c>
      <c r="E8510" s="1" t="s">
        <v>10</v>
      </c>
      <c r="F8510" s="1" t="s">
        <v>2132</v>
      </c>
      <c r="G8510" s="1" t="s">
        <v>24</v>
      </c>
      <c r="H8510" s="1" t="s">
        <v>812</v>
      </c>
      <c r="I8510">
        <v>82156</v>
      </c>
      <c r="J8510">
        <v>83422</v>
      </c>
      <c r="K8510">
        <v>84071</v>
      </c>
      <c r="L8510">
        <v>81755</v>
      </c>
      <c r="M8510">
        <v>79519</v>
      </c>
      <c r="N8510">
        <v>79961</v>
      </c>
      <c r="O8510">
        <v>78291</v>
      </c>
      <c r="P8510">
        <v>80608</v>
      </c>
      <c r="Q8510">
        <v>80016</v>
      </c>
      <c r="R8510">
        <v>76528</v>
      </c>
      <c r="S8510">
        <v>83011</v>
      </c>
      <c r="T8510">
        <v>82949</v>
      </c>
      <c r="U8510">
        <v>75419</v>
      </c>
      <c r="V8510" s="1" t="s">
        <v>4576</v>
      </c>
      <c r="W8510" s="1" t="s">
        <v>2551</v>
      </c>
      <c r="X8510" s="5" t="s">
        <v>4580</v>
      </c>
      <c r="Y8510" s="5" t="s">
        <v>2559</v>
      </c>
      <c r="Z8510" s="5" t="s">
        <v>812</v>
      </c>
      <c r="AA8510" s="5"/>
    </row>
    <row r="8511" spans="1:27" ht="12" customHeight="1" x14ac:dyDescent="0.15">
      <c r="A8511" s="1" t="s">
        <v>2129</v>
      </c>
      <c r="B8511" s="1" t="s">
        <v>29</v>
      </c>
      <c r="C8511" s="1" t="s">
        <v>9</v>
      </c>
      <c r="D8511" s="1" t="s">
        <v>2529</v>
      </c>
      <c r="E8511" s="1" t="s">
        <v>10</v>
      </c>
      <c r="F8511" s="1" t="s">
        <v>2133</v>
      </c>
      <c r="G8511" s="1" t="s">
        <v>12</v>
      </c>
      <c r="H8511" s="1" t="s">
        <v>812</v>
      </c>
      <c r="I8511">
        <v>1862158</v>
      </c>
      <c r="J8511">
        <v>1765765</v>
      </c>
      <c r="K8511">
        <v>1241311</v>
      </c>
      <c r="L8511">
        <v>1741951</v>
      </c>
      <c r="M8511">
        <v>1928465</v>
      </c>
      <c r="N8511">
        <v>1479069</v>
      </c>
      <c r="O8511">
        <v>2093539</v>
      </c>
      <c r="P8511">
        <v>2131869</v>
      </c>
      <c r="Q8511">
        <v>2190279</v>
      </c>
      <c r="R8511">
        <v>2032765</v>
      </c>
      <c r="S8511">
        <v>1902269</v>
      </c>
      <c r="T8511">
        <v>2063325</v>
      </c>
      <c r="U8511">
        <v>2159945</v>
      </c>
      <c r="V8511" s="1" t="s">
        <v>4576</v>
      </c>
      <c r="W8511" s="1" t="s">
        <v>2551</v>
      </c>
      <c r="X8511" s="5" t="s">
        <v>4581</v>
      </c>
      <c r="Y8511" s="5" t="s">
        <v>2553</v>
      </c>
      <c r="Z8511" s="5" t="s">
        <v>812</v>
      </c>
      <c r="AA8511" s="5"/>
    </row>
    <row r="8512" spans="1:27" ht="12" customHeight="1" x14ac:dyDescent="0.15">
      <c r="A8512" s="1" t="s">
        <v>2129</v>
      </c>
      <c r="B8512" s="1" t="s">
        <v>29</v>
      </c>
      <c r="C8512" s="1" t="s">
        <v>15</v>
      </c>
      <c r="D8512" s="1" t="s">
        <v>2529</v>
      </c>
      <c r="E8512" s="1" t="s">
        <v>10</v>
      </c>
      <c r="F8512" s="1" t="s">
        <v>2133</v>
      </c>
      <c r="G8512" s="1" t="s">
        <v>16</v>
      </c>
      <c r="H8512" s="1" t="s">
        <v>812</v>
      </c>
      <c r="I8512">
        <v>155312</v>
      </c>
      <c r="J8512">
        <v>136275</v>
      </c>
      <c r="K8512">
        <v>88239</v>
      </c>
      <c r="L8512">
        <v>147823</v>
      </c>
      <c r="M8512">
        <v>137952</v>
      </c>
      <c r="N8512">
        <v>147095</v>
      </c>
      <c r="O8512">
        <v>188761</v>
      </c>
      <c r="P8512">
        <v>168924</v>
      </c>
      <c r="Q8512">
        <v>195402</v>
      </c>
      <c r="R8512">
        <v>191204</v>
      </c>
      <c r="S8512">
        <v>162437</v>
      </c>
      <c r="T8512">
        <v>193211</v>
      </c>
      <c r="U8512">
        <v>176014</v>
      </c>
      <c r="V8512" s="1" t="s">
        <v>4576</v>
      </c>
      <c r="W8512" s="1" t="s">
        <v>2551</v>
      </c>
      <c r="X8512" s="5" t="s">
        <v>4581</v>
      </c>
      <c r="Y8512" s="5" t="s">
        <v>4036</v>
      </c>
      <c r="Z8512" s="5" t="s">
        <v>812</v>
      </c>
      <c r="AA8512" s="5"/>
    </row>
    <row r="8513" spans="1:27" ht="12" customHeight="1" x14ac:dyDescent="0.15">
      <c r="A8513" s="1" t="s">
        <v>2129</v>
      </c>
      <c r="B8513" s="1" t="s">
        <v>29</v>
      </c>
      <c r="C8513" s="1" t="s">
        <v>19</v>
      </c>
      <c r="D8513" s="1" t="s">
        <v>2529</v>
      </c>
      <c r="E8513" s="1" t="s">
        <v>10</v>
      </c>
      <c r="F8513" s="1" t="s">
        <v>2133</v>
      </c>
      <c r="G8513" s="1" t="s">
        <v>242</v>
      </c>
      <c r="H8513" s="1" t="s">
        <v>812</v>
      </c>
      <c r="I8513">
        <v>2001132</v>
      </c>
      <c r="J8513">
        <v>1708373</v>
      </c>
      <c r="K8513">
        <v>1298176</v>
      </c>
      <c r="L8513">
        <v>1947104</v>
      </c>
      <c r="M8513">
        <v>2026311</v>
      </c>
      <c r="N8513">
        <v>1750339</v>
      </c>
      <c r="O8513">
        <v>2200422</v>
      </c>
      <c r="P8513">
        <v>2039833</v>
      </c>
      <c r="Q8513">
        <v>2278958</v>
      </c>
      <c r="R8513">
        <v>2056689</v>
      </c>
      <c r="S8513">
        <v>1866989</v>
      </c>
      <c r="T8513">
        <v>2157531</v>
      </c>
      <c r="U8513">
        <v>2450362</v>
      </c>
      <c r="V8513" s="1" t="s">
        <v>4576</v>
      </c>
      <c r="W8513" s="1" t="s">
        <v>2551</v>
      </c>
      <c r="X8513" s="5" t="s">
        <v>4581</v>
      </c>
      <c r="Y8513" s="5" t="s">
        <v>2557</v>
      </c>
      <c r="Z8513" s="5" t="s">
        <v>812</v>
      </c>
      <c r="AA8513" s="5"/>
    </row>
    <row r="8514" spans="1:27" ht="12" customHeight="1" x14ac:dyDescent="0.15">
      <c r="A8514" s="1" t="s">
        <v>2129</v>
      </c>
      <c r="B8514" s="1" t="s">
        <v>29</v>
      </c>
      <c r="C8514" s="1" t="s">
        <v>21</v>
      </c>
      <c r="D8514" s="1" t="s">
        <v>2529</v>
      </c>
      <c r="E8514" s="1" t="s">
        <v>10</v>
      </c>
      <c r="F8514" s="1" t="s">
        <v>2133</v>
      </c>
      <c r="G8514" s="1" t="s">
        <v>245</v>
      </c>
      <c r="H8514" s="1" t="s">
        <v>306</v>
      </c>
      <c r="I8514">
        <v>7835378</v>
      </c>
      <c r="J8514">
        <v>6740145</v>
      </c>
      <c r="K8514">
        <v>5141609</v>
      </c>
      <c r="L8514">
        <v>7622462</v>
      </c>
      <c r="M8514">
        <v>7825502</v>
      </c>
      <c r="N8514">
        <v>6857080</v>
      </c>
      <c r="O8514">
        <v>8599284</v>
      </c>
      <c r="P8514">
        <v>8063736</v>
      </c>
      <c r="Q8514">
        <v>8909312</v>
      </c>
      <c r="R8514">
        <v>8134716</v>
      </c>
      <c r="S8514">
        <v>7507892</v>
      </c>
      <c r="T8514">
        <v>8728126</v>
      </c>
      <c r="U8514">
        <v>9861401</v>
      </c>
      <c r="V8514" s="1" t="s">
        <v>4576</v>
      </c>
      <c r="W8514" s="1" t="s">
        <v>2551</v>
      </c>
      <c r="X8514" s="5" t="s">
        <v>4581</v>
      </c>
      <c r="Y8514" s="5" t="s">
        <v>2740</v>
      </c>
      <c r="Z8514" s="5" t="s">
        <v>2788</v>
      </c>
      <c r="AA8514" s="5"/>
    </row>
    <row r="8515" spans="1:27" ht="12" customHeight="1" x14ac:dyDescent="0.15">
      <c r="A8515" s="1" t="s">
        <v>2129</v>
      </c>
      <c r="B8515" s="1" t="s">
        <v>29</v>
      </c>
      <c r="C8515" s="1" t="s">
        <v>23</v>
      </c>
      <c r="D8515" s="1" t="s">
        <v>2529</v>
      </c>
      <c r="E8515" s="1" t="s">
        <v>10</v>
      </c>
      <c r="F8515" s="1" t="s">
        <v>2133</v>
      </c>
      <c r="G8515" s="1" t="s">
        <v>1563</v>
      </c>
      <c r="H8515" s="1" t="s">
        <v>812</v>
      </c>
      <c r="I8515">
        <v>149810</v>
      </c>
      <c r="J8515">
        <v>115128</v>
      </c>
      <c r="K8515">
        <v>82121</v>
      </c>
      <c r="L8515">
        <v>118473</v>
      </c>
      <c r="M8515">
        <v>117259</v>
      </c>
      <c r="N8515">
        <v>111194</v>
      </c>
      <c r="O8515">
        <v>154270</v>
      </c>
      <c r="P8515">
        <v>131098</v>
      </c>
      <c r="Q8515">
        <v>151980</v>
      </c>
      <c r="R8515">
        <v>133997</v>
      </c>
      <c r="S8515">
        <v>122370</v>
      </c>
      <c r="T8515">
        <v>136403</v>
      </c>
      <c r="U8515">
        <v>144722</v>
      </c>
      <c r="V8515" s="1" t="s">
        <v>4576</v>
      </c>
      <c r="W8515" s="1" t="s">
        <v>2551</v>
      </c>
      <c r="X8515" s="5" t="s">
        <v>4581</v>
      </c>
      <c r="Y8515" s="5" t="s">
        <v>2558</v>
      </c>
      <c r="Z8515" s="5" t="s">
        <v>812</v>
      </c>
      <c r="AA8515" s="5"/>
    </row>
    <row r="8516" spans="1:27" ht="12" customHeight="1" x14ac:dyDescent="0.15">
      <c r="A8516" s="1" t="s">
        <v>2129</v>
      </c>
      <c r="B8516" s="1" t="s">
        <v>29</v>
      </c>
      <c r="C8516" s="1" t="s">
        <v>77</v>
      </c>
      <c r="D8516" s="1" t="s">
        <v>2529</v>
      </c>
      <c r="E8516" s="1" t="s">
        <v>10</v>
      </c>
      <c r="F8516" s="1" t="s">
        <v>2133</v>
      </c>
      <c r="G8516" s="1" t="s">
        <v>24</v>
      </c>
      <c r="H8516" s="1" t="s">
        <v>812</v>
      </c>
      <c r="I8516">
        <v>2482676</v>
      </c>
      <c r="J8516">
        <v>2556602</v>
      </c>
      <c r="K8516">
        <v>2502216</v>
      </c>
      <c r="L8516">
        <v>2323770</v>
      </c>
      <c r="M8516">
        <v>2243744</v>
      </c>
      <c r="N8516">
        <v>2005688</v>
      </c>
      <c r="O8516">
        <v>1929556</v>
      </c>
      <c r="P8516">
        <v>2054529</v>
      </c>
      <c r="Q8516">
        <v>2006318</v>
      </c>
      <c r="R8516">
        <v>2036285</v>
      </c>
      <c r="S8516">
        <v>2107740</v>
      </c>
      <c r="T8516">
        <v>2066936</v>
      </c>
      <c r="U8516">
        <v>1798583</v>
      </c>
      <c r="V8516" s="1" t="s">
        <v>4576</v>
      </c>
      <c r="W8516" s="1" t="s">
        <v>2551</v>
      </c>
      <c r="X8516" s="5" t="s">
        <v>4581</v>
      </c>
      <c r="Y8516" s="5" t="s">
        <v>2559</v>
      </c>
      <c r="Z8516" s="5" t="s">
        <v>812</v>
      </c>
      <c r="AA8516" s="5"/>
    </row>
    <row r="8517" spans="1:27" ht="12" customHeight="1" x14ac:dyDescent="0.15">
      <c r="A8517" s="1" t="s">
        <v>2129</v>
      </c>
      <c r="B8517" s="1" t="s">
        <v>31</v>
      </c>
      <c r="C8517" s="1" t="s">
        <v>9</v>
      </c>
      <c r="D8517" s="1" t="s">
        <v>2529</v>
      </c>
      <c r="E8517" s="1" t="s">
        <v>10</v>
      </c>
      <c r="F8517" s="1" t="s">
        <v>2134</v>
      </c>
      <c r="G8517" s="1" t="s">
        <v>12</v>
      </c>
      <c r="H8517" s="1" t="s">
        <v>812</v>
      </c>
      <c r="I8517">
        <v>1168707</v>
      </c>
      <c r="J8517">
        <v>1081592</v>
      </c>
      <c r="K8517">
        <v>1028009</v>
      </c>
      <c r="L8517">
        <v>1197397</v>
      </c>
      <c r="M8517">
        <v>1149544</v>
      </c>
      <c r="N8517">
        <v>1039745</v>
      </c>
      <c r="O8517">
        <v>1208037</v>
      </c>
      <c r="P8517">
        <v>1196640</v>
      </c>
      <c r="Q8517">
        <v>1226363</v>
      </c>
      <c r="R8517">
        <v>1170891</v>
      </c>
      <c r="S8517">
        <v>955730</v>
      </c>
      <c r="T8517">
        <v>971829</v>
      </c>
      <c r="U8517">
        <v>1216694</v>
      </c>
      <c r="V8517" s="1" t="s">
        <v>4576</v>
      </c>
      <c r="W8517" s="1" t="s">
        <v>2551</v>
      </c>
      <c r="X8517" s="5" t="s">
        <v>4582</v>
      </c>
      <c r="Y8517" s="5" t="s">
        <v>2553</v>
      </c>
      <c r="Z8517" s="5" t="s">
        <v>812</v>
      </c>
      <c r="AA8517" s="5"/>
    </row>
    <row r="8518" spans="1:27" ht="12" customHeight="1" x14ac:dyDescent="0.15">
      <c r="A8518" s="1" t="s">
        <v>2129</v>
      </c>
      <c r="B8518" s="1" t="s">
        <v>31</v>
      </c>
      <c r="C8518" s="1" t="s">
        <v>15</v>
      </c>
      <c r="D8518" s="1" t="s">
        <v>2529</v>
      </c>
      <c r="E8518" s="1" t="s">
        <v>10</v>
      </c>
      <c r="F8518" s="1" t="s">
        <v>2134</v>
      </c>
      <c r="G8518" s="1" t="s">
        <v>16</v>
      </c>
      <c r="H8518" s="1" t="s">
        <v>812</v>
      </c>
      <c r="I8518">
        <v>554321</v>
      </c>
      <c r="J8518">
        <v>515844</v>
      </c>
      <c r="K8518">
        <v>491596</v>
      </c>
      <c r="L8518">
        <v>579158</v>
      </c>
      <c r="M8518">
        <v>550662</v>
      </c>
      <c r="N8518">
        <v>500061</v>
      </c>
      <c r="O8518">
        <v>566508</v>
      </c>
      <c r="P8518">
        <v>566743</v>
      </c>
      <c r="Q8518">
        <v>591705</v>
      </c>
      <c r="R8518">
        <v>558121</v>
      </c>
      <c r="S8518">
        <v>452039</v>
      </c>
      <c r="T8518">
        <v>470016</v>
      </c>
      <c r="U8518">
        <v>562671</v>
      </c>
      <c r="V8518" s="1" t="s">
        <v>4576</v>
      </c>
      <c r="W8518" s="1" t="s">
        <v>2551</v>
      </c>
      <c r="X8518" s="5" t="s">
        <v>4582</v>
      </c>
      <c r="Y8518" s="5" t="s">
        <v>4036</v>
      </c>
      <c r="Z8518" s="5" t="s">
        <v>812</v>
      </c>
      <c r="AA8518" s="5"/>
    </row>
    <row r="8519" spans="1:27" ht="12" customHeight="1" x14ac:dyDescent="0.15">
      <c r="A8519" s="1" t="s">
        <v>2129</v>
      </c>
      <c r="B8519" s="1" t="s">
        <v>31</v>
      </c>
      <c r="C8519" s="1" t="s">
        <v>19</v>
      </c>
      <c r="D8519" s="1" t="s">
        <v>2529</v>
      </c>
      <c r="E8519" s="1" t="s">
        <v>10</v>
      </c>
      <c r="F8519" s="1" t="s">
        <v>2134</v>
      </c>
      <c r="G8519" s="1" t="s">
        <v>242</v>
      </c>
      <c r="H8519" s="1" t="s">
        <v>812</v>
      </c>
      <c r="I8519">
        <v>1152710</v>
      </c>
      <c r="J8519">
        <v>1073739</v>
      </c>
      <c r="K8519">
        <v>1010599</v>
      </c>
      <c r="L8519">
        <v>1175968</v>
      </c>
      <c r="M8519">
        <v>1124716</v>
      </c>
      <c r="N8519">
        <v>1027937</v>
      </c>
      <c r="O8519">
        <v>1179827</v>
      </c>
      <c r="P8519">
        <v>1167348</v>
      </c>
      <c r="Q8519">
        <v>1217036</v>
      </c>
      <c r="R8519">
        <v>1146799</v>
      </c>
      <c r="S8519">
        <v>945858</v>
      </c>
      <c r="T8519">
        <v>953470</v>
      </c>
      <c r="U8519">
        <v>1181392</v>
      </c>
      <c r="V8519" s="1" t="s">
        <v>4576</v>
      </c>
      <c r="W8519" s="1" t="s">
        <v>2551</v>
      </c>
      <c r="X8519" s="5" t="s">
        <v>4582</v>
      </c>
      <c r="Y8519" s="5" t="s">
        <v>2557</v>
      </c>
      <c r="Z8519" s="5" t="s">
        <v>812</v>
      </c>
      <c r="AA8519" s="5"/>
    </row>
    <row r="8520" spans="1:27" ht="12" customHeight="1" x14ac:dyDescent="0.15">
      <c r="A8520" s="1" t="s">
        <v>2129</v>
      </c>
      <c r="B8520" s="1" t="s">
        <v>31</v>
      </c>
      <c r="C8520" s="1" t="s">
        <v>21</v>
      </c>
      <c r="D8520" s="1" t="s">
        <v>2529</v>
      </c>
      <c r="E8520" s="1" t="s">
        <v>10</v>
      </c>
      <c r="F8520" s="1" t="s">
        <v>2134</v>
      </c>
      <c r="G8520" s="1" t="s">
        <v>245</v>
      </c>
      <c r="H8520" s="1" t="s">
        <v>306</v>
      </c>
      <c r="I8520">
        <v>6522118</v>
      </c>
      <c r="J8520">
        <v>6122867</v>
      </c>
      <c r="K8520">
        <v>5833699</v>
      </c>
      <c r="L8520">
        <v>7099710</v>
      </c>
      <c r="M8520">
        <v>6920760</v>
      </c>
      <c r="N8520">
        <v>6401075</v>
      </c>
      <c r="O8520">
        <v>7272831</v>
      </c>
      <c r="P8520">
        <v>7278086</v>
      </c>
      <c r="Q8520">
        <v>7548710</v>
      </c>
      <c r="R8520">
        <v>7241702</v>
      </c>
      <c r="S8520">
        <v>6309755</v>
      </c>
      <c r="T8520">
        <v>6371103</v>
      </c>
      <c r="U8520">
        <v>7761519</v>
      </c>
      <c r="V8520" s="1" t="s">
        <v>4576</v>
      </c>
      <c r="W8520" s="1" t="s">
        <v>2551</v>
      </c>
      <c r="X8520" s="5" t="s">
        <v>4582</v>
      </c>
      <c r="Y8520" s="5" t="s">
        <v>2740</v>
      </c>
      <c r="Z8520" s="5" t="s">
        <v>2788</v>
      </c>
      <c r="AA8520" s="5"/>
    </row>
    <row r="8521" spans="1:27" ht="12" customHeight="1" x14ac:dyDescent="0.15">
      <c r="A8521" s="1" t="s">
        <v>2129</v>
      </c>
      <c r="B8521" s="1" t="s">
        <v>31</v>
      </c>
      <c r="C8521" s="1" t="s">
        <v>23</v>
      </c>
      <c r="D8521" s="1" t="s">
        <v>2529</v>
      </c>
      <c r="E8521" s="1" t="s">
        <v>10</v>
      </c>
      <c r="F8521" s="1" t="s">
        <v>2134</v>
      </c>
      <c r="G8521" s="1" t="s">
        <v>1563</v>
      </c>
      <c r="H8521" s="1" t="s">
        <v>812</v>
      </c>
      <c r="I8521">
        <v>567806</v>
      </c>
      <c r="J8521">
        <v>533004</v>
      </c>
      <c r="K8521">
        <v>502462</v>
      </c>
      <c r="L8521">
        <v>593162</v>
      </c>
      <c r="M8521">
        <v>565422</v>
      </c>
      <c r="N8521">
        <v>520900</v>
      </c>
      <c r="O8521">
        <v>588368</v>
      </c>
      <c r="P8521">
        <v>585574</v>
      </c>
      <c r="Q8521">
        <v>604113</v>
      </c>
      <c r="R8521">
        <v>571964</v>
      </c>
      <c r="S8521">
        <v>470893</v>
      </c>
      <c r="T8521">
        <v>486183</v>
      </c>
      <c r="U8521">
        <v>581800</v>
      </c>
      <c r="V8521" s="1" t="s">
        <v>4576</v>
      </c>
      <c r="W8521" s="1" t="s">
        <v>2551</v>
      </c>
      <c r="X8521" s="5" t="s">
        <v>4582</v>
      </c>
      <c r="Y8521" s="5" t="s">
        <v>2558</v>
      </c>
      <c r="Z8521" s="5" t="s">
        <v>812</v>
      </c>
      <c r="AA8521" s="5"/>
    </row>
    <row r="8522" spans="1:27" ht="12" customHeight="1" x14ac:dyDescent="0.15">
      <c r="A8522" s="1" t="s">
        <v>2129</v>
      </c>
      <c r="B8522" s="1" t="s">
        <v>31</v>
      </c>
      <c r="C8522" s="1" t="s">
        <v>77</v>
      </c>
      <c r="D8522" s="1" t="s">
        <v>2529</v>
      </c>
      <c r="E8522" s="1" t="s">
        <v>10</v>
      </c>
      <c r="F8522" s="1" t="s">
        <v>2134</v>
      </c>
      <c r="G8522" s="1" t="s">
        <v>24</v>
      </c>
      <c r="H8522" s="1" t="s">
        <v>812</v>
      </c>
      <c r="I8522">
        <v>111970</v>
      </c>
      <c r="J8522">
        <v>101608</v>
      </c>
      <c r="K8522">
        <v>105170</v>
      </c>
      <c r="L8522">
        <v>111191</v>
      </c>
      <c r="M8522">
        <v>119309</v>
      </c>
      <c r="N8522">
        <v>107294</v>
      </c>
      <c r="O8522">
        <v>111662</v>
      </c>
      <c r="P8522">
        <v>119427</v>
      </c>
      <c r="Q8522">
        <v>114194</v>
      </c>
      <c r="R8522">
        <v>120319</v>
      </c>
      <c r="S8522">
        <v>109080</v>
      </c>
      <c r="T8522">
        <v>109837</v>
      </c>
      <c r="U8522">
        <v>119565</v>
      </c>
      <c r="V8522" s="1" t="s">
        <v>4576</v>
      </c>
      <c r="W8522" s="1" t="s">
        <v>2551</v>
      </c>
      <c r="X8522" s="5" t="s">
        <v>4582</v>
      </c>
      <c r="Y8522" s="5" t="s">
        <v>2559</v>
      </c>
      <c r="Z8522" s="5" t="s">
        <v>812</v>
      </c>
      <c r="AA8522" s="5"/>
    </row>
    <row r="8523" spans="1:27" ht="12" customHeight="1" x14ac:dyDescent="0.15">
      <c r="A8523" s="1" t="s">
        <v>2129</v>
      </c>
      <c r="B8523" s="1" t="s">
        <v>33</v>
      </c>
      <c r="C8523" s="1" t="s">
        <v>9</v>
      </c>
      <c r="D8523" s="1" t="s">
        <v>2529</v>
      </c>
      <c r="E8523" s="1" t="s">
        <v>10</v>
      </c>
      <c r="F8523" s="1" t="s">
        <v>2135</v>
      </c>
      <c r="G8523" s="1" t="s">
        <v>12</v>
      </c>
      <c r="H8523" s="1" t="s">
        <v>305</v>
      </c>
      <c r="I8523">
        <v>14830863</v>
      </c>
      <c r="J8523">
        <v>12974664</v>
      </c>
      <c r="K8523">
        <v>12478638</v>
      </c>
      <c r="L8523">
        <v>13951710</v>
      </c>
      <c r="M8523">
        <v>14726995</v>
      </c>
      <c r="N8523">
        <v>12861280</v>
      </c>
      <c r="O8523">
        <v>14408880</v>
      </c>
      <c r="P8523">
        <v>15951198</v>
      </c>
      <c r="Q8523">
        <v>14890386</v>
      </c>
      <c r="R8523">
        <v>14851050</v>
      </c>
      <c r="S8523">
        <v>13912061</v>
      </c>
      <c r="T8523">
        <v>14408878</v>
      </c>
      <c r="U8523">
        <v>15452664</v>
      </c>
      <c r="V8523" s="1" t="s">
        <v>4576</v>
      </c>
      <c r="W8523" s="1" t="s">
        <v>2551</v>
      </c>
      <c r="X8523" s="5" t="s">
        <v>4583</v>
      </c>
      <c r="Y8523" s="5" t="s">
        <v>2553</v>
      </c>
      <c r="Z8523" s="5" t="s">
        <v>305</v>
      </c>
      <c r="AA8523" s="5"/>
    </row>
    <row r="8524" spans="1:27" ht="12" customHeight="1" x14ac:dyDescent="0.15">
      <c r="A8524" s="1" t="s">
        <v>2129</v>
      </c>
      <c r="B8524" s="1" t="s">
        <v>33</v>
      </c>
      <c r="C8524" s="1" t="s">
        <v>15</v>
      </c>
      <c r="D8524" s="1" t="s">
        <v>2529</v>
      </c>
      <c r="E8524" s="1" t="s">
        <v>10</v>
      </c>
      <c r="F8524" s="1" t="s">
        <v>2135</v>
      </c>
      <c r="G8524" s="1" t="s">
        <v>16</v>
      </c>
      <c r="H8524" s="1" t="s">
        <v>305</v>
      </c>
      <c r="I8524">
        <v>810959</v>
      </c>
      <c r="J8524">
        <v>721235</v>
      </c>
      <c r="K8524">
        <v>759306</v>
      </c>
      <c r="L8524">
        <v>1133029</v>
      </c>
      <c r="M8524">
        <v>1038777</v>
      </c>
      <c r="N8524">
        <v>1223053</v>
      </c>
      <c r="O8524">
        <v>1452434</v>
      </c>
      <c r="P8524">
        <v>1409698</v>
      </c>
      <c r="Q8524">
        <v>1386454</v>
      </c>
      <c r="R8524">
        <v>1364287</v>
      </c>
      <c r="S8524">
        <v>1385191</v>
      </c>
      <c r="T8524">
        <v>1265463</v>
      </c>
      <c r="U8524">
        <v>1422978</v>
      </c>
      <c r="V8524" s="1" t="s">
        <v>4576</v>
      </c>
      <c r="W8524" s="1" t="s">
        <v>2551</v>
      </c>
      <c r="X8524" s="5" t="s">
        <v>4583</v>
      </c>
      <c r="Y8524" s="5" t="s">
        <v>4036</v>
      </c>
      <c r="Z8524" s="5" t="s">
        <v>305</v>
      </c>
      <c r="AA8524" s="5"/>
    </row>
    <row r="8525" spans="1:27" ht="12" customHeight="1" x14ac:dyDescent="0.15">
      <c r="A8525" s="1" t="s">
        <v>2129</v>
      </c>
      <c r="B8525" s="1" t="s">
        <v>33</v>
      </c>
      <c r="C8525" s="1" t="s">
        <v>17</v>
      </c>
      <c r="D8525" s="1" t="s">
        <v>2529</v>
      </c>
      <c r="E8525" s="1" t="s">
        <v>10</v>
      </c>
      <c r="F8525" s="1" t="s">
        <v>2135</v>
      </c>
      <c r="G8525" s="1" t="s">
        <v>18</v>
      </c>
      <c r="H8525" s="1" t="s">
        <v>305</v>
      </c>
      <c r="I8525">
        <v>55000</v>
      </c>
      <c r="J8525">
        <v>19000</v>
      </c>
      <c r="K8525">
        <v>89000</v>
      </c>
      <c r="L8525">
        <v>33000</v>
      </c>
      <c r="M8525">
        <v>38000</v>
      </c>
      <c r="N8525">
        <v>59000</v>
      </c>
      <c r="O8525">
        <v>83000</v>
      </c>
      <c r="P8525">
        <v>0</v>
      </c>
      <c r="Q8525">
        <v>68000</v>
      </c>
      <c r="R8525">
        <v>0</v>
      </c>
      <c r="S8525">
        <v>91000</v>
      </c>
      <c r="T8525">
        <v>33000</v>
      </c>
      <c r="U8525">
        <v>40000</v>
      </c>
      <c r="V8525" s="1" t="s">
        <v>4576</v>
      </c>
      <c r="W8525" s="1" t="s">
        <v>2551</v>
      </c>
      <c r="X8525" s="5" t="s">
        <v>4583</v>
      </c>
      <c r="Y8525" s="5" t="s">
        <v>2556</v>
      </c>
      <c r="Z8525" s="5" t="s">
        <v>305</v>
      </c>
      <c r="AA8525" s="5"/>
    </row>
    <row r="8526" spans="1:27" ht="12" customHeight="1" x14ac:dyDescent="0.15">
      <c r="A8526" s="1" t="s">
        <v>2129</v>
      </c>
      <c r="B8526" s="1" t="s">
        <v>33</v>
      </c>
      <c r="C8526" s="1" t="s">
        <v>19</v>
      </c>
      <c r="D8526" s="1" t="s">
        <v>2529</v>
      </c>
      <c r="E8526" s="1" t="s">
        <v>10</v>
      </c>
      <c r="F8526" s="1" t="s">
        <v>2135</v>
      </c>
      <c r="G8526" s="1" t="s">
        <v>242</v>
      </c>
      <c r="H8526" s="1" t="s">
        <v>305</v>
      </c>
      <c r="I8526">
        <v>14880513</v>
      </c>
      <c r="J8526">
        <v>13567482</v>
      </c>
      <c r="K8526">
        <v>12492544</v>
      </c>
      <c r="L8526">
        <v>14853485</v>
      </c>
      <c r="M8526">
        <v>14535395</v>
      </c>
      <c r="N8526">
        <v>13889648</v>
      </c>
      <c r="O8526">
        <v>15788164</v>
      </c>
      <c r="P8526">
        <v>16014909</v>
      </c>
      <c r="Q8526">
        <v>16116473</v>
      </c>
      <c r="R8526">
        <v>15725197</v>
      </c>
      <c r="S8526">
        <v>14728564</v>
      </c>
      <c r="T8526">
        <v>14497736</v>
      </c>
      <c r="U8526">
        <v>15680324</v>
      </c>
      <c r="V8526" s="1" t="s">
        <v>4576</v>
      </c>
      <c r="W8526" s="1" t="s">
        <v>2551</v>
      </c>
      <c r="X8526" s="5" t="s">
        <v>4583</v>
      </c>
      <c r="Y8526" s="5" t="s">
        <v>2557</v>
      </c>
      <c r="Z8526" s="5" t="s">
        <v>305</v>
      </c>
      <c r="AA8526" s="5"/>
    </row>
    <row r="8527" spans="1:27" ht="12" customHeight="1" x14ac:dyDescent="0.15">
      <c r="A8527" s="1" t="s">
        <v>2129</v>
      </c>
      <c r="B8527" s="1" t="s">
        <v>33</v>
      </c>
      <c r="C8527" s="1" t="s">
        <v>21</v>
      </c>
      <c r="D8527" s="1" t="s">
        <v>2529</v>
      </c>
      <c r="E8527" s="1" t="s">
        <v>10</v>
      </c>
      <c r="F8527" s="1" t="s">
        <v>2135</v>
      </c>
      <c r="G8527" s="1" t="s">
        <v>245</v>
      </c>
      <c r="H8527" s="1" t="s">
        <v>306</v>
      </c>
      <c r="I8527">
        <v>4864432</v>
      </c>
      <c r="J8527">
        <v>4481757</v>
      </c>
      <c r="K8527">
        <v>4198451</v>
      </c>
      <c r="L8527">
        <v>5020125</v>
      </c>
      <c r="M8527">
        <v>4969581</v>
      </c>
      <c r="N8527">
        <v>4812599</v>
      </c>
      <c r="O8527">
        <v>5505241</v>
      </c>
      <c r="P8527">
        <v>5631572</v>
      </c>
      <c r="Q8527">
        <v>5702808</v>
      </c>
      <c r="R8527">
        <v>5609616</v>
      </c>
      <c r="S8527">
        <v>5314986</v>
      </c>
      <c r="T8527">
        <v>5268064</v>
      </c>
      <c r="U8527">
        <v>5837846</v>
      </c>
      <c r="V8527" s="1" t="s">
        <v>4576</v>
      </c>
      <c r="W8527" s="1" t="s">
        <v>2551</v>
      </c>
      <c r="X8527" s="5" t="s">
        <v>4583</v>
      </c>
      <c r="Y8527" s="5" t="s">
        <v>2740</v>
      </c>
      <c r="Z8527" s="5" t="s">
        <v>2788</v>
      </c>
      <c r="AA8527" s="5"/>
    </row>
    <row r="8528" spans="1:27" ht="12" customHeight="1" x14ac:dyDescent="0.15">
      <c r="A8528" s="1" t="s">
        <v>2129</v>
      </c>
      <c r="B8528" s="1" t="s">
        <v>33</v>
      </c>
      <c r="C8528" s="1" t="s">
        <v>23</v>
      </c>
      <c r="D8528" s="1" t="s">
        <v>2529</v>
      </c>
      <c r="E8528" s="1" t="s">
        <v>10</v>
      </c>
      <c r="F8528" s="1" t="s">
        <v>2135</v>
      </c>
      <c r="G8528" s="1" t="s">
        <v>1563</v>
      </c>
      <c r="H8528" s="1" t="s">
        <v>305</v>
      </c>
      <c r="I8528">
        <v>387920</v>
      </c>
      <c r="J8528">
        <v>350767</v>
      </c>
      <c r="K8528">
        <v>317068</v>
      </c>
      <c r="L8528">
        <v>492192</v>
      </c>
      <c r="M8528">
        <v>421517</v>
      </c>
      <c r="N8528">
        <v>521267</v>
      </c>
      <c r="O8528">
        <v>536326</v>
      </c>
      <c r="P8528">
        <v>602961</v>
      </c>
      <c r="Q8528">
        <v>524063</v>
      </c>
      <c r="R8528">
        <v>548677</v>
      </c>
      <c r="S8528">
        <v>543464</v>
      </c>
      <c r="T8528">
        <v>573417</v>
      </c>
      <c r="U8528">
        <v>750686</v>
      </c>
      <c r="V8528" s="1" t="s">
        <v>4576</v>
      </c>
      <c r="W8528" s="1" t="s">
        <v>2551</v>
      </c>
      <c r="X8528" s="5" t="s">
        <v>4583</v>
      </c>
      <c r="Y8528" s="5" t="s">
        <v>2558</v>
      </c>
      <c r="Z8528" s="5" t="s">
        <v>305</v>
      </c>
      <c r="AA8528" s="5"/>
    </row>
    <row r="8529" spans="1:27" ht="12" customHeight="1" x14ac:dyDescent="0.15">
      <c r="A8529" s="1" t="s">
        <v>2129</v>
      </c>
      <c r="B8529" s="1" t="s">
        <v>33</v>
      </c>
      <c r="C8529" s="1" t="s">
        <v>77</v>
      </c>
      <c r="D8529" s="1" t="s">
        <v>2529</v>
      </c>
      <c r="E8529" s="1" t="s">
        <v>10</v>
      </c>
      <c r="F8529" s="1" t="s">
        <v>2135</v>
      </c>
      <c r="G8529" s="1" t="s">
        <v>24</v>
      </c>
      <c r="H8529" s="1" t="s">
        <v>305</v>
      </c>
      <c r="I8529">
        <v>9763717</v>
      </c>
      <c r="J8529">
        <v>9522279</v>
      </c>
      <c r="K8529">
        <v>9861492</v>
      </c>
      <c r="L8529">
        <v>9567507</v>
      </c>
      <c r="M8529">
        <v>10337886</v>
      </c>
      <c r="N8529">
        <v>9951916</v>
      </c>
      <c r="O8529">
        <v>9405741</v>
      </c>
      <c r="P8529">
        <v>10148283</v>
      </c>
      <c r="Q8529">
        <v>9716448</v>
      </c>
      <c r="R8529">
        <v>9657764</v>
      </c>
      <c r="S8529">
        <v>9590777</v>
      </c>
      <c r="T8529">
        <v>10160704</v>
      </c>
      <c r="U8529">
        <v>10562856</v>
      </c>
      <c r="V8529" s="1" t="s">
        <v>4576</v>
      </c>
      <c r="W8529" s="1" t="s">
        <v>2551</v>
      </c>
      <c r="X8529" s="5" t="s">
        <v>4583</v>
      </c>
      <c r="Y8529" s="5" t="s">
        <v>2559</v>
      </c>
      <c r="Z8529" s="5" t="s">
        <v>305</v>
      </c>
      <c r="AA8529" s="5"/>
    </row>
    <row r="8530" spans="1:27" ht="12" customHeight="1" x14ac:dyDescent="0.15">
      <c r="A8530" s="1" t="s">
        <v>2129</v>
      </c>
      <c r="B8530" s="1" t="s">
        <v>35</v>
      </c>
      <c r="C8530" s="1" t="s">
        <v>9</v>
      </c>
      <c r="D8530" s="1" t="s">
        <v>2529</v>
      </c>
      <c r="E8530" s="1" t="s">
        <v>10</v>
      </c>
      <c r="F8530" s="1" t="s">
        <v>2136</v>
      </c>
      <c r="G8530" s="1" t="s">
        <v>12</v>
      </c>
      <c r="H8530" s="1" t="s">
        <v>305</v>
      </c>
      <c r="I8530">
        <v>1426983</v>
      </c>
      <c r="J8530">
        <v>1511610</v>
      </c>
      <c r="K8530">
        <v>1460155</v>
      </c>
      <c r="L8530">
        <v>1553403</v>
      </c>
      <c r="M8530">
        <v>1640136</v>
      </c>
      <c r="N8530">
        <v>1391438</v>
      </c>
      <c r="O8530">
        <v>1568960</v>
      </c>
      <c r="P8530">
        <v>1596954</v>
      </c>
      <c r="Q8530">
        <v>1590600</v>
      </c>
      <c r="R8530">
        <v>1594557</v>
      </c>
      <c r="S8530">
        <v>1717528</v>
      </c>
      <c r="T8530">
        <v>1631762</v>
      </c>
      <c r="U8530">
        <v>1749119</v>
      </c>
      <c r="V8530" s="1" t="s">
        <v>4576</v>
      </c>
      <c r="W8530" s="1" t="s">
        <v>2551</v>
      </c>
      <c r="X8530" s="5" t="s">
        <v>4584</v>
      </c>
      <c r="Y8530" s="5" t="s">
        <v>2553</v>
      </c>
      <c r="Z8530" s="5" t="s">
        <v>305</v>
      </c>
      <c r="AA8530" s="5"/>
    </row>
    <row r="8531" spans="1:27" ht="12" customHeight="1" x14ac:dyDescent="0.15">
      <c r="A8531" s="1" t="s">
        <v>2129</v>
      </c>
      <c r="B8531" s="1" t="s">
        <v>35</v>
      </c>
      <c r="C8531" s="1" t="s">
        <v>15</v>
      </c>
      <c r="D8531" s="1" t="s">
        <v>2529</v>
      </c>
      <c r="E8531" s="1" t="s">
        <v>10</v>
      </c>
      <c r="F8531" s="1" t="s">
        <v>2136</v>
      </c>
      <c r="G8531" s="1" t="s">
        <v>16</v>
      </c>
      <c r="H8531" s="1" t="s">
        <v>305</v>
      </c>
      <c r="I8531">
        <v>73668</v>
      </c>
      <c r="J8531">
        <v>99582</v>
      </c>
      <c r="K8531">
        <v>103637</v>
      </c>
      <c r="L8531">
        <v>114723</v>
      </c>
      <c r="M8531">
        <v>106104</v>
      </c>
      <c r="N8531">
        <v>126083</v>
      </c>
      <c r="O8531">
        <v>118748</v>
      </c>
      <c r="P8531">
        <v>118532</v>
      </c>
      <c r="Q8531">
        <v>152961</v>
      </c>
      <c r="R8531">
        <v>171087</v>
      </c>
      <c r="S8531">
        <v>139881</v>
      </c>
      <c r="T8531">
        <v>155638</v>
      </c>
      <c r="U8531">
        <v>181485</v>
      </c>
      <c r="V8531" s="1" t="s">
        <v>4576</v>
      </c>
      <c r="W8531" s="1" t="s">
        <v>2551</v>
      </c>
      <c r="X8531" s="5" t="s">
        <v>4584</v>
      </c>
      <c r="Y8531" s="5" t="s">
        <v>4036</v>
      </c>
      <c r="Z8531" s="5" t="s">
        <v>305</v>
      </c>
      <c r="AA8531" s="5"/>
    </row>
    <row r="8532" spans="1:27" ht="12" customHeight="1" x14ac:dyDescent="0.15">
      <c r="A8532" s="1" t="s">
        <v>2129</v>
      </c>
      <c r="B8532" s="1" t="s">
        <v>35</v>
      </c>
      <c r="C8532" s="1" t="s">
        <v>17</v>
      </c>
      <c r="D8532" s="1" t="s">
        <v>2529</v>
      </c>
      <c r="E8532" s="1" t="s">
        <v>10</v>
      </c>
      <c r="F8532" s="1" t="s">
        <v>2136</v>
      </c>
      <c r="G8532" s="1" t="s">
        <v>18</v>
      </c>
      <c r="H8532" s="1" t="s">
        <v>305</v>
      </c>
      <c r="I8532">
        <v>0</v>
      </c>
      <c r="J8532">
        <v>8000</v>
      </c>
      <c r="K8532">
        <v>0</v>
      </c>
      <c r="L8532">
        <v>2000</v>
      </c>
      <c r="M8532">
        <v>2000</v>
      </c>
      <c r="N8532">
        <v>1000</v>
      </c>
      <c r="O8532">
        <v>6000</v>
      </c>
      <c r="P8532">
        <v>34000</v>
      </c>
      <c r="Q8532">
        <v>20000</v>
      </c>
      <c r="R8532">
        <v>17000</v>
      </c>
      <c r="S8532">
        <v>40000</v>
      </c>
      <c r="T8532">
        <v>36000</v>
      </c>
      <c r="U8532">
        <v>34000</v>
      </c>
      <c r="V8532" s="1" t="s">
        <v>4576</v>
      </c>
      <c r="W8532" s="1" t="s">
        <v>2551</v>
      </c>
      <c r="X8532" s="5" t="s">
        <v>4584</v>
      </c>
      <c r="Y8532" s="5" t="s">
        <v>2556</v>
      </c>
      <c r="Z8532" s="5" t="s">
        <v>305</v>
      </c>
      <c r="AA8532" s="5"/>
    </row>
    <row r="8533" spans="1:27" ht="12" customHeight="1" x14ac:dyDescent="0.15">
      <c r="A8533" s="1" t="s">
        <v>2129</v>
      </c>
      <c r="B8533" s="1" t="s">
        <v>35</v>
      </c>
      <c r="C8533" s="1" t="s">
        <v>19</v>
      </c>
      <c r="D8533" s="1" t="s">
        <v>2529</v>
      </c>
      <c r="E8533" s="1" t="s">
        <v>10</v>
      </c>
      <c r="F8533" s="1" t="s">
        <v>2136</v>
      </c>
      <c r="G8533" s="1" t="s">
        <v>242</v>
      </c>
      <c r="H8533" s="1" t="s">
        <v>305</v>
      </c>
      <c r="I8533">
        <v>1688544</v>
      </c>
      <c r="J8533">
        <v>1591733</v>
      </c>
      <c r="K8533">
        <v>1492407</v>
      </c>
      <c r="L8533">
        <v>1659544</v>
      </c>
      <c r="M8533">
        <v>1581086</v>
      </c>
      <c r="N8533">
        <v>1428403</v>
      </c>
      <c r="O8533">
        <v>1641877</v>
      </c>
      <c r="P8533">
        <v>1712421</v>
      </c>
      <c r="Q8533">
        <v>1775140</v>
      </c>
      <c r="R8533">
        <v>1672232</v>
      </c>
      <c r="S8533">
        <v>1641729</v>
      </c>
      <c r="T8533">
        <v>1596968</v>
      </c>
      <c r="U8533">
        <v>1713485</v>
      </c>
      <c r="V8533" s="1" t="s">
        <v>4576</v>
      </c>
      <c r="W8533" s="1" t="s">
        <v>2551</v>
      </c>
      <c r="X8533" s="5" t="s">
        <v>4584</v>
      </c>
      <c r="Y8533" s="5" t="s">
        <v>2557</v>
      </c>
      <c r="Z8533" s="5" t="s">
        <v>305</v>
      </c>
      <c r="AA8533" s="5"/>
    </row>
    <row r="8534" spans="1:27" ht="12" customHeight="1" x14ac:dyDescent="0.15">
      <c r="A8534" s="1" t="s">
        <v>2129</v>
      </c>
      <c r="B8534" s="1" t="s">
        <v>35</v>
      </c>
      <c r="C8534" s="1" t="s">
        <v>21</v>
      </c>
      <c r="D8534" s="1" t="s">
        <v>2529</v>
      </c>
      <c r="E8534" s="1" t="s">
        <v>10</v>
      </c>
      <c r="F8534" s="1" t="s">
        <v>2136</v>
      </c>
      <c r="G8534" s="1" t="s">
        <v>245</v>
      </c>
      <c r="H8534" s="1" t="s">
        <v>306</v>
      </c>
      <c r="I8534">
        <v>756859</v>
      </c>
      <c r="J8534">
        <v>721579</v>
      </c>
      <c r="K8534">
        <v>658677</v>
      </c>
      <c r="L8534">
        <v>745511</v>
      </c>
      <c r="M8534">
        <v>747047</v>
      </c>
      <c r="N8534">
        <v>674055</v>
      </c>
      <c r="O8534">
        <v>796213</v>
      </c>
      <c r="P8534">
        <v>844146</v>
      </c>
      <c r="Q8534">
        <v>879625</v>
      </c>
      <c r="R8534">
        <v>838137</v>
      </c>
      <c r="S8534">
        <v>819122</v>
      </c>
      <c r="T8534">
        <v>812722</v>
      </c>
      <c r="U8534">
        <v>838233</v>
      </c>
      <c r="V8534" s="1" t="s">
        <v>4576</v>
      </c>
      <c r="W8534" s="1" t="s">
        <v>2551</v>
      </c>
      <c r="X8534" s="5" t="s">
        <v>4584</v>
      </c>
      <c r="Y8534" s="5" t="s">
        <v>2740</v>
      </c>
      <c r="Z8534" s="5" t="s">
        <v>2788</v>
      </c>
      <c r="AA8534" s="5"/>
    </row>
    <row r="8535" spans="1:27" ht="12" customHeight="1" x14ac:dyDescent="0.15">
      <c r="A8535" s="1" t="s">
        <v>2129</v>
      </c>
      <c r="B8535" s="1" t="s">
        <v>35</v>
      </c>
      <c r="C8535" s="1" t="s">
        <v>23</v>
      </c>
      <c r="D8535" s="1" t="s">
        <v>2529</v>
      </c>
      <c r="E8535" s="1" t="s">
        <v>10</v>
      </c>
      <c r="F8535" s="1" t="s">
        <v>2136</v>
      </c>
      <c r="G8535" s="1" t="s">
        <v>1563</v>
      </c>
      <c r="H8535" s="1" t="s">
        <v>305</v>
      </c>
      <c r="I8535">
        <v>30075</v>
      </c>
      <c r="J8535">
        <v>23205</v>
      </c>
      <c r="K8535">
        <v>32768</v>
      </c>
      <c r="L8535">
        <v>36508</v>
      </c>
      <c r="M8535">
        <v>38105</v>
      </c>
      <c r="N8535">
        <v>36203</v>
      </c>
      <c r="O8535">
        <v>45086</v>
      </c>
      <c r="P8535">
        <v>46460</v>
      </c>
      <c r="Q8535">
        <v>51662</v>
      </c>
      <c r="R8535">
        <v>56660</v>
      </c>
      <c r="S8535">
        <v>55530</v>
      </c>
      <c r="T8535">
        <v>53541</v>
      </c>
      <c r="U8535">
        <v>52336</v>
      </c>
      <c r="V8535" s="1" t="s">
        <v>4576</v>
      </c>
      <c r="W8535" s="1" t="s">
        <v>2551</v>
      </c>
      <c r="X8535" s="5" t="s">
        <v>4584</v>
      </c>
      <c r="Y8535" s="5" t="s">
        <v>2558</v>
      </c>
      <c r="Z8535" s="5" t="s">
        <v>305</v>
      </c>
      <c r="AA8535" s="5"/>
    </row>
    <row r="8536" spans="1:27" ht="12" customHeight="1" x14ac:dyDescent="0.15">
      <c r="A8536" s="1" t="s">
        <v>2129</v>
      </c>
      <c r="B8536" s="1" t="s">
        <v>35</v>
      </c>
      <c r="C8536" s="1" t="s">
        <v>77</v>
      </c>
      <c r="D8536" s="1" t="s">
        <v>2529</v>
      </c>
      <c r="E8536" s="1" t="s">
        <v>10</v>
      </c>
      <c r="F8536" s="1" t="s">
        <v>2136</v>
      </c>
      <c r="G8536" s="1" t="s">
        <v>24</v>
      </c>
      <c r="H8536" s="1" t="s">
        <v>305</v>
      </c>
      <c r="I8536">
        <v>1830896</v>
      </c>
      <c r="J8536">
        <v>1819151</v>
      </c>
      <c r="K8536">
        <v>1857769</v>
      </c>
      <c r="L8536">
        <v>1827842</v>
      </c>
      <c r="M8536">
        <v>1952892</v>
      </c>
      <c r="N8536">
        <v>2004806</v>
      </c>
      <c r="O8536">
        <v>1999551</v>
      </c>
      <c r="P8536">
        <v>1922156</v>
      </c>
      <c r="Q8536">
        <v>1818915</v>
      </c>
      <c r="R8536">
        <v>1838666</v>
      </c>
      <c r="S8536">
        <v>1958816</v>
      </c>
      <c r="T8536">
        <v>2059707</v>
      </c>
      <c r="U8536">
        <v>2190490</v>
      </c>
      <c r="V8536" s="1" t="s">
        <v>4576</v>
      </c>
      <c r="W8536" s="1" t="s">
        <v>2551</v>
      </c>
      <c r="X8536" s="5" t="s">
        <v>4584</v>
      </c>
      <c r="Y8536" s="5" t="s">
        <v>2559</v>
      </c>
      <c r="Z8536" s="5" t="s">
        <v>305</v>
      </c>
      <c r="AA8536" s="5"/>
    </row>
    <row r="8537" spans="1:27" ht="12" customHeight="1" x14ac:dyDescent="0.15">
      <c r="A8537" s="1" t="s">
        <v>2129</v>
      </c>
      <c r="B8537" s="1" t="s">
        <v>37</v>
      </c>
      <c r="C8537" s="1" t="s">
        <v>9</v>
      </c>
      <c r="D8537" s="1" t="s">
        <v>2529</v>
      </c>
      <c r="E8537" s="1" t="s">
        <v>10</v>
      </c>
      <c r="F8537" s="1" t="s">
        <v>5108</v>
      </c>
      <c r="G8537" s="1" t="s">
        <v>12</v>
      </c>
      <c r="H8537" s="1" t="s">
        <v>305</v>
      </c>
      <c r="I8537">
        <v>1108086</v>
      </c>
      <c r="J8537">
        <v>1115418</v>
      </c>
      <c r="K8537">
        <v>906633</v>
      </c>
      <c r="L8537">
        <v>979501</v>
      </c>
      <c r="M8537">
        <v>1047055</v>
      </c>
      <c r="N8537">
        <v>866013</v>
      </c>
      <c r="O8537">
        <v>927440</v>
      </c>
      <c r="P8537">
        <v>1009392</v>
      </c>
      <c r="Q8537">
        <v>826250</v>
      </c>
      <c r="R8537">
        <v>1001540</v>
      </c>
      <c r="S8537">
        <v>893622</v>
      </c>
      <c r="T8537">
        <v>1001481</v>
      </c>
      <c r="U8537">
        <v>1002809</v>
      </c>
      <c r="V8537" s="1" t="s">
        <v>4576</v>
      </c>
      <c r="W8537" s="1" t="s">
        <v>2551</v>
      </c>
      <c r="X8537" s="5" t="s">
        <v>4585</v>
      </c>
      <c r="Y8537" s="5" t="s">
        <v>2553</v>
      </c>
      <c r="Z8537" s="5" t="s">
        <v>305</v>
      </c>
      <c r="AA8537" s="5"/>
    </row>
    <row r="8538" spans="1:27" ht="12" customHeight="1" x14ac:dyDescent="0.15">
      <c r="A8538" s="1" t="s">
        <v>2129</v>
      </c>
      <c r="B8538" s="1" t="s">
        <v>37</v>
      </c>
      <c r="C8538" s="1" t="s">
        <v>15</v>
      </c>
      <c r="D8538" s="1" t="s">
        <v>2529</v>
      </c>
      <c r="E8538" s="1" t="s">
        <v>10</v>
      </c>
      <c r="F8538" s="1" t="s">
        <v>5108</v>
      </c>
      <c r="G8538" s="1" t="s">
        <v>16</v>
      </c>
      <c r="H8538" s="1" t="s">
        <v>305</v>
      </c>
      <c r="I8538">
        <v>343386</v>
      </c>
      <c r="J8538">
        <v>332387</v>
      </c>
      <c r="K8538">
        <v>297293</v>
      </c>
      <c r="L8538">
        <v>379230</v>
      </c>
      <c r="M8538">
        <v>331642</v>
      </c>
      <c r="N8538">
        <v>214921</v>
      </c>
      <c r="O8538">
        <v>231247</v>
      </c>
      <c r="P8538">
        <v>230811</v>
      </c>
      <c r="Q8538">
        <v>288327</v>
      </c>
      <c r="R8538">
        <v>303721</v>
      </c>
      <c r="S8538">
        <v>297470</v>
      </c>
      <c r="T8538">
        <v>365156</v>
      </c>
      <c r="U8538">
        <v>372129</v>
      </c>
      <c r="V8538" s="1" t="s">
        <v>4576</v>
      </c>
      <c r="W8538" s="1" t="s">
        <v>2551</v>
      </c>
      <c r="X8538" s="5" t="s">
        <v>4585</v>
      </c>
      <c r="Y8538" s="5" t="s">
        <v>4036</v>
      </c>
      <c r="Z8538" s="5" t="s">
        <v>305</v>
      </c>
      <c r="AA8538" s="5"/>
    </row>
    <row r="8539" spans="1:27" ht="12" customHeight="1" x14ac:dyDescent="0.15">
      <c r="A8539" s="1" t="s">
        <v>2129</v>
      </c>
      <c r="B8539" s="1" t="s">
        <v>37</v>
      </c>
      <c r="C8539" s="1" t="s">
        <v>17</v>
      </c>
      <c r="D8539" s="1" t="s">
        <v>2529</v>
      </c>
      <c r="E8539" s="1" t="s">
        <v>10</v>
      </c>
      <c r="F8539" s="1" t="s">
        <v>5108</v>
      </c>
      <c r="G8539" s="1" t="s">
        <v>18</v>
      </c>
      <c r="H8539" s="1" t="s">
        <v>305</v>
      </c>
      <c r="I8539">
        <v>21150</v>
      </c>
      <c r="J8539">
        <v>28716</v>
      </c>
      <c r="K8539">
        <v>17879</v>
      </c>
      <c r="L8539">
        <v>40619</v>
      </c>
      <c r="M8539">
        <v>22199</v>
      </c>
      <c r="N8539">
        <v>27280</v>
      </c>
      <c r="O8539">
        <v>29974</v>
      </c>
      <c r="P8539">
        <v>28207</v>
      </c>
      <c r="Q8539">
        <v>34730</v>
      </c>
      <c r="R8539">
        <v>21882</v>
      </c>
      <c r="S8539">
        <v>41794</v>
      </c>
      <c r="T8539">
        <v>20533</v>
      </c>
      <c r="U8539">
        <v>20634</v>
      </c>
      <c r="V8539" s="1" t="s">
        <v>4576</v>
      </c>
      <c r="W8539" s="1" t="s">
        <v>2551</v>
      </c>
      <c r="X8539" s="5" t="s">
        <v>4585</v>
      </c>
      <c r="Y8539" s="5" t="s">
        <v>2556</v>
      </c>
      <c r="Z8539" s="5" t="s">
        <v>305</v>
      </c>
      <c r="AA8539" s="5"/>
    </row>
    <row r="8540" spans="1:27" ht="12" customHeight="1" x14ac:dyDescent="0.15">
      <c r="A8540" s="1" t="s">
        <v>2129</v>
      </c>
      <c r="B8540" s="1" t="s">
        <v>37</v>
      </c>
      <c r="C8540" s="1" t="s">
        <v>19</v>
      </c>
      <c r="D8540" s="1" t="s">
        <v>2529</v>
      </c>
      <c r="E8540" s="1" t="s">
        <v>10</v>
      </c>
      <c r="F8540" s="1" t="s">
        <v>5108</v>
      </c>
      <c r="G8540" s="1" t="s">
        <v>242</v>
      </c>
      <c r="H8540" s="1" t="s">
        <v>305</v>
      </c>
      <c r="I8540">
        <v>1364366</v>
      </c>
      <c r="J8540">
        <v>1044272</v>
      </c>
      <c r="K8540">
        <v>979193</v>
      </c>
      <c r="L8540">
        <v>1070905</v>
      </c>
      <c r="M8540">
        <v>1170338</v>
      </c>
      <c r="N8540">
        <v>1088827</v>
      </c>
      <c r="O8540">
        <v>1081479</v>
      </c>
      <c r="P8540">
        <v>1130178</v>
      </c>
      <c r="Q8540">
        <v>1223653</v>
      </c>
      <c r="R8540">
        <v>1163813</v>
      </c>
      <c r="S8540">
        <v>1062337</v>
      </c>
      <c r="T8540">
        <v>1196259</v>
      </c>
      <c r="U8540">
        <v>1203122</v>
      </c>
      <c r="V8540" s="1" t="s">
        <v>4576</v>
      </c>
      <c r="W8540" s="1" t="s">
        <v>2551</v>
      </c>
      <c r="X8540" s="5" t="s">
        <v>4585</v>
      </c>
      <c r="Y8540" s="5" t="s">
        <v>2557</v>
      </c>
      <c r="Z8540" s="5" t="s">
        <v>305</v>
      </c>
      <c r="AA8540" s="5"/>
    </row>
    <row r="8541" spans="1:27" ht="12" customHeight="1" x14ac:dyDescent="0.15">
      <c r="A8541" s="1" t="s">
        <v>2129</v>
      </c>
      <c r="B8541" s="1" t="s">
        <v>37</v>
      </c>
      <c r="C8541" s="1" t="s">
        <v>21</v>
      </c>
      <c r="D8541" s="1" t="s">
        <v>2529</v>
      </c>
      <c r="E8541" s="1" t="s">
        <v>10</v>
      </c>
      <c r="F8541" s="1" t="s">
        <v>5108</v>
      </c>
      <c r="G8541" s="1" t="s">
        <v>245</v>
      </c>
      <c r="H8541" s="1" t="s">
        <v>306</v>
      </c>
      <c r="I8541">
        <v>612036</v>
      </c>
      <c r="J8541">
        <v>557528</v>
      </c>
      <c r="K8541">
        <v>532291</v>
      </c>
      <c r="L8541">
        <v>593927</v>
      </c>
      <c r="M8541">
        <v>596974</v>
      </c>
      <c r="N8541">
        <v>585769</v>
      </c>
      <c r="O8541">
        <v>580758</v>
      </c>
      <c r="P8541">
        <v>603349</v>
      </c>
      <c r="Q8541">
        <v>654098</v>
      </c>
      <c r="R8541">
        <v>611366</v>
      </c>
      <c r="S8541">
        <v>598902</v>
      </c>
      <c r="T8541">
        <v>678573</v>
      </c>
      <c r="U8541">
        <v>680878</v>
      </c>
      <c r="V8541" s="1" t="s">
        <v>4576</v>
      </c>
      <c r="W8541" s="1" t="s">
        <v>2551</v>
      </c>
      <c r="X8541" s="5" t="s">
        <v>4585</v>
      </c>
      <c r="Y8541" s="5" t="s">
        <v>2740</v>
      </c>
      <c r="Z8541" s="5" t="s">
        <v>2788</v>
      </c>
      <c r="AA8541" s="5"/>
    </row>
    <row r="8542" spans="1:27" ht="12" customHeight="1" x14ac:dyDescent="0.15">
      <c r="A8542" s="1" t="s">
        <v>2129</v>
      </c>
      <c r="B8542" s="1" t="s">
        <v>37</v>
      </c>
      <c r="C8542" s="1" t="s">
        <v>23</v>
      </c>
      <c r="D8542" s="1" t="s">
        <v>2529</v>
      </c>
      <c r="E8542" s="1" t="s">
        <v>10</v>
      </c>
      <c r="F8542" s="1" t="s">
        <v>5108</v>
      </c>
      <c r="G8542" s="1" t="s">
        <v>1563</v>
      </c>
      <c r="H8542" s="1" t="s">
        <v>305</v>
      </c>
      <c r="I8542">
        <v>103545</v>
      </c>
      <c r="J8542">
        <v>89368</v>
      </c>
      <c r="K8542">
        <v>89293</v>
      </c>
      <c r="L8542">
        <v>92376</v>
      </c>
      <c r="M8542">
        <v>85642</v>
      </c>
      <c r="N8542">
        <v>89003</v>
      </c>
      <c r="O8542">
        <v>112288</v>
      </c>
      <c r="P8542">
        <v>95859</v>
      </c>
      <c r="Q8542">
        <v>91742</v>
      </c>
      <c r="R8542">
        <v>114046</v>
      </c>
      <c r="S8542">
        <v>93470</v>
      </c>
      <c r="T8542">
        <v>72906</v>
      </c>
      <c r="U8542">
        <v>107739</v>
      </c>
      <c r="V8542" s="1" t="s">
        <v>4576</v>
      </c>
      <c r="W8542" s="1" t="s">
        <v>2551</v>
      </c>
      <c r="X8542" s="5" t="s">
        <v>4585</v>
      </c>
      <c r="Y8542" s="5" t="s">
        <v>2558</v>
      </c>
      <c r="Z8542" s="5" t="s">
        <v>305</v>
      </c>
      <c r="AA8542" s="5"/>
    </row>
    <row r="8543" spans="1:27" ht="12" customHeight="1" x14ac:dyDescent="0.15">
      <c r="A8543" s="1" t="s">
        <v>2129</v>
      </c>
      <c r="B8543" s="1" t="s">
        <v>37</v>
      </c>
      <c r="C8543" s="1" t="s">
        <v>77</v>
      </c>
      <c r="D8543" s="1" t="s">
        <v>2529</v>
      </c>
      <c r="E8543" s="1" t="s">
        <v>10</v>
      </c>
      <c r="F8543" s="1" t="s">
        <v>5108</v>
      </c>
      <c r="G8543" s="1" t="s">
        <v>24</v>
      </c>
      <c r="H8543" s="1" t="s">
        <v>305</v>
      </c>
      <c r="I8543">
        <v>1309120</v>
      </c>
      <c r="J8543">
        <v>1588857</v>
      </c>
      <c r="K8543">
        <v>1706418</v>
      </c>
      <c r="L8543">
        <v>1861248</v>
      </c>
      <c r="M8543">
        <v>1961766</v>
      </c>
      <c r="N8543">
        <v>1837590</v>
      </c>
      <c r="O8543">
        <v>1772536</v>
      </c>
      <c r="P8543">
        <v>1758495</v>
      </c>
      <c r="Q8543">
        <v>1522947</v>
      </c>
      <c r="R8543">
        <v>1528467</v>
      </c>
      <c r="S8543">
        <v>1521958</v>
      </c>
      <c r="T8543">
        <v>1598897</v>
      </c>
      <c r="U8543">
        <v>1642340</v>
      </c>
      <c r="V8543" s="1" t="s">
        <v>4576</v>
      </c>
      <c r="W8543" s="1" t="s">
        <v>2551</v>
      </c>
      <c r="X8543" s="5" t="s">
        <v>4585</v>
      </c>
      <c r="Y8543" s="5" t="s">
        <v>2559</v>
      </c>
      <c r="Z8543" s="5" t="s">
        <v>305</v>
      </c>
      <c r="AA8543" s="5"/>
    </row>
    <row r="8544" spans="1:27" ht="12" customHeight="1" x14ac:dyDescent="0.15">
      <c r="A8544" s="1" t="s">
        <v>2129</v>
      </c>
      <c r="B8544" s="1" t="s">
        <v>39</v>
      </c>
      <c r="C8544" s="1" t="s">
        <v>9</v>
      </c>
      <c r="D8544" s="1" t="s">
        <v>2529</v>
      </c>
      <c r="E8544" s="1" t="s">
        <v>10</v>
      </c>
      <c r="F8544" s="1" t="s">
        <v>2137</v>
      </c>
      <c r="G8544" s="1" t="s">
        <v>12</v>
      </c>
      <c r="H8544" s="1" t="s">
        <v>305</v>
      </c>
      <c r="I8544">
        <v>4046498</v>
      </c>
      <c r="J8544">
        <v>4044956</v>
      </c>
      <c r="K8544">
        <v>4517146</v>
      </c>
      <c r="L8544">
        <v>4357996</v>
      </c>
      <c r="M8544">
        <v>4191209</v>
      </c>
      <c r="N8544">
        <v>4533768</v>
      </c>
      <c r="O8544">
        <v>4287537</v>
      </c>
      <c r="P8544">
        <v>4391895</v>
      </c>
      <c r="Q8544">
        <v>4184927</v>
      </c>
      <c r="R8544">
        <v>4096361</v>
      </c>
      <c r="S8544">
        <v>4251966</v>
      </c>
      <c r="T8544">
        <v>3748923</v>
      </c>
      <c r="U8544">
        <v>4100958</v>
      </c>
      <c r="V8544" s="1" t="s">
        <v>4576</v>
      </c>
      <c r="W8544" s="1" t="s">
        <v>2551</v>
      </c>
      <c r="X8544" s="5" t="s">
        <v>4586</v>
      </c>
      <c r="Y8544" s="5" t="s">
        <v>2553</v>
      </c>
      <c r="Z8544" s="5" t="s">
        <v>305</v>
      </c>
      <c r="AA8544" s="5"/>
    </row>
    <row r="8545" spans="1:27" ht="12" customHeight="1" x14ac:dyDescent="0.15">
      <c r="A8545" s="1" t="s">
        <v>2129</v>
      </c>
      <c r="B8545" s="1" t="s">
        <v>39</v>
      </c>
      <c r="C8545" s="1" t="s">
        <v>15</v>
      </c>
      <c r="D8545" s="1" t="s">
        <v>2529</v>
      </c>
      <c r="E8545" s="1" t="s">
        <v>10</v>
      </c>
      <c r="F8545" s="1" t="s">
        <v>2137</v>
      </c>
      <c r="G8545" s="1" t="s">
        <v>16</v>
      </c>
      <c r="H8545" s="1" t="s">
        <v>305</v>
      </c>
      <c r="I8545">
        <v>1400244</v>
      </c>
      <c r="J8545">
        <v>1210916</v>
      </c>
      <c r="K8545">
        <v>1481137</v>
      </c>
      <c r="L8545">
        <v>1421012</v>
      </c>
      <c r="M8545">
        <v>1407667</v>
      </c>
      <c r="N8545">
        <v>1506440</v>
      </c>
      <c r="O8545">
        <v>1395478</v>
      </c>
      <c r="P8545">
        <v>1430919</v>
      </c>
      <c r="Q8545">
        <v>1328864</v>
      </c>
      <c r="R8545">
        <v>1504641</v>
      </c>
      <c r="S8545">
        <v>1727799</v>
      </c>
      <c r="T8545">
        <v>1770162</v>
      </c>
      <c r="U8545">
        <v>1693979</v>
      </c>
      <c r="V8545" s="1" t="s">
        <v>4576</v>
      </c>
      <c r="W8545" s="1" t="s">
        <v>2551</v>
      </c>
      <c r="X8545" s="5" t="s">
        <v>4586</v>
      </c>
      <c r="Y8545" s="5" t="s">
        <v>4036</v>
      </c>
      <c r="Z8545" s="5" t="s">
        <v>305</v>
      </c>
      <c r="AA8545" s="5"/>
    </row>
    <row r="8546" spans="1:27" ht="12" customHeight="1" x14ac:dyDescent="0.15">
      <c r="A8546" s="1" t="s">
        <v>2129</v>
      </c>
      <c r="B8546" s="1" t="s">
        <v>39</v>
      </c>
      <c r="C8546" s="1" t="s">
        <v>17</v>
      </c>
      <c r="D8546" s="1" t="s">
        <v>2529</v>
      </c>
      <c r="E8546" s="1" t="s">
        <v>10</v>
      </c>
      <c r="F8546" s="1" t="s">
        <v>2137</v>
      </c>
      <c r="G8546" s="1" t="s">
        <v>18</v>
      </c>
      <c r="H8546" s="1" t="s">
        <v>305</v>
      </c>
      <c r="I8546">
        <v>607637</v>
      </c>
      <c r="J8546">
        <v>674797</v>
      </c>
      <c r="K8546">
        <v>603915</v>
      </c>
      <c r="L8546">
        <v>552250</v>
      </c>
      <c r="M8546">
        <v>603208</v>
      </c>
      <c r="N8546">
        <v>644591</v>
      </c>
      <c r="O8546">
        <v>583319</v>
      </c>
      <c r="P8546">
        <v>676041</v>
      </c>
      <c r="Q8546">
        <v>702183</v>
      </c>
      <c r="R8546">
        <v>680830</v>
      </c>
      <c r="S8546">
        <v>602875</v>
      </c>
      <c r="T8546">
        <v>698892</v>
      </c>
      <c r="U8546">
        <v>821919</v>
      </c>
      <c r="V8546" s="1" t="s">
        <v>4576</v>
      </c>
      <c r="W8546" s="1" t="s">
        <v>2551</v>
      </c>
      <c r="X8546" s="5" t="s">
        <v>4586</v>
      </c>
      <c r="Y8546" s="5" t="s">
        <v>2556</v>
      </c>
      <c r="Z8546" s="5" t="s">
        <v>305</v>
      </c>
      <c r="AA8546" s="5"/>
    </row>
    <row r="8547" spans="1:27" ht="12" customHeight="1" x14ac:dyDescent="0.15">
      <c r="A8547" s="1" t="s">
        <v>2129</v>
      </c>
      <c r="B8547" s="1" t="s">
        <v>39</v>
      </c>
      <c r="C8547" s="1" t="s">
        <v>19</v>
      </c>
      <c r="D8547" s="1" t="s">
        <v>2529</v>
      </c>
      <c r="E8547" s="1" t="s">
        <v>10</v>
      </c>
      <c r="F8547" s="1" t="s">
        <v>2137</v>
      </c>
      <c r="G8547" s="1" t="s">
        <v>242</v>
      </c>
      <c r="H8547" s="1" t="s">
        <v>305</v>
      </c>
      <c r="I8547">
        <v>4587858</v>
      </c>
      <c r="J8547">
        <v>4997978</v>
      </c>
      <c r="K8547">
        <v>4668878</v>
      </c>
      <c r="L8547">
        <v>4610945</v>
      </c>
      <c r="M8547">
        <v>4439058</v>
      </c>
      <c r="N8547">
        <v>4748339</v>
      </c>
      <c r="O8547">
        <v>4897628</v>
      </c>
      <c r="P8547">
        <v>4945377</v>
      </c>
      <c r="Q8547">
        <v>4580141</v>
      </c>
      <c r="R8547">
        <v>4355325</v>
      </c>
      <c r="S8547">
        <v>4232475</v>
      </c>
      <c r="T8547">
        <v>3979566</v>
      </c>
      <c r="U8547">
        <v>4241484</v>
      </c>
      <c r="V8547" s="1" t="s">
        <v>4576</v>
      </c>
      <c r="W8547" s="1" t="s">
        <v>2551</v>
      </c>
      <c r="X8547" s="5" t="s">
        <v>4586</v>
      </c>
      <c r="Y8547" s="5" t="s">
        <v>2557</v>
      </c>
      <c r="Z8547" s="5" t="s">
        <v>305</v>
      </c>
      <c r="AA8547" s="5"/>
    </row>
    <row r="8548" spans="1:27" ht="12" customHeight="1" x14ac:dyDescent="0.15">
      <c r="A8548" s="1" t="s">
        <v>2129</v>
      </c>
      <c r="B8548" s="1" t="s">
        <v>39</v>
      </c>
      <c r="C8548" s="1" t="s">
        <v>21</v>
      </c>
      <c r="D8548" s="1" t="s">
        <v>2529</v>
      </c>
      <c r="E8548" s="1" t="s">
        <v>10</v>
      </c>
      <c r="F8548" s="1" t="s">
        <v>2137</v>
      </c>
      <c r="G8548" s="1" t="s">
        <v>245</v>
      </c>
      <c r="H8548" s="1" t="s">
        <v>306</v>
      </c>
      <c r="I8548">
        <v>908071</v>
      </c>
      <c r="J8548">
        <v>1150032</v>
      </c>
      <c r="K8548">
        <v>1020310</v>
      </c>
      <c r="L8548">
        <v>1008126</v>
      </c>
      <c r="M8548">
        <v>984913</v>
      </c>
      <c r="N8548">
        <v>1051579</v>
      </c>
      <c r="O8548">
        <v>1105254</v>
      </c>
      <c r="P8548">
        <v>1056373</v>
      </c>
      <c r="Q8548">
        <v>968662</v>
      </c>
      <c r="R8548">
        <v>955629</v>
      </c>
      <c r="S8548">
        <v>872469</v>
      </c>
      <c r="T8548">
        <v>806749</v>
      </c>
      <c r="U8548">
        <v>933259</v>
      </c>
      <c r="V8548" s="1" t="s">
        <v>4576</v>
      </c>
      <c r="W8548" s="1" t="s">
        <v>2551</v>
      </c>
      <c r="X8548" s="5" t="s">
        <v>4586</v>
      </c>
      <c r="Y8548" s="5" t="s">
        <v>2740</v>
      </c>
      <c r="Z8548" s="5" t="s">
        <v>2788</v>
      </c>
      <c r="AA8548" s="5"/>
    </row>
    <row r="8549" spans="1:27" ht="12" customHeight="1" x14ac:dyDescent="0.15">
      <c r="A8549" s="1" t="s">
        <v>2129</v>
      </c>
      <c r="B8549" s="1" t="s">
        <v>39</v>
      </c>
      <c r="C8549" s="1" t="s">
        <v>23</v>
      </c>
      <c r="D8549" s="1" t="s">
        <v>2529</v>
      </c>
      <c r="E8549" s="1" t="s">
        <v>10</v>
      </c>
      <c r="F8549" s="1" t="s">
        <v>2137</v>
      </c>
      <c r="G8549" s="1" t="s">
        <v>1563</v>
      </c>
      <c r="H8549" s="1" t="s">
        <v>305</v>
      </c>
      <c r="I8549">
        <v>0</v>
      </c>
      <c r="J8549">
        <v>0</v>
      </c>
      <c r="K8549">
        <v>0</v>
      </c>
      <c r="L8549">
        <v>500</v>
      </c>
      <c r="M8549">
        <v>0</v>
      </c>
      <c r="N8549">
        <v>0</v>
      </c>
      <c r="O8549">
        <v>16201</v>
      </c>
      <c r="P8549">
        <v>16099</v>
      </c>
      <c r="Q8549">
        <v>8659</v>
      </c>
      <c r="R8549">
        <v>499</v>
      </c>
      <c r="S8549">
        <v>0</v>
      </c>
      <c r="T8549">
        <v>7640</v>
      </c>
      <c r="U8549">
        <v>17007</v>
      </c>
      <c r="V8549" s="1" t="s">
        <v>4576</v>
      </c>
      <c r="W8549" s="1" t="s">
        <v>2551</v>
      </c>
      <c r="X8549" s="5" t="s">
        <v>4586</v>
      </c>
      <c r="Y8549" s="5" t="s">
        <v>2558</v>
      </c>
      <c r="Z8549" s="5" t="s">
        <v>305</v>
      </c>
      <c r="AA8549" s="5"/>
    </row>
    <row r="8550" spans="1:27" ht="12" customHeight="1" x14ac:dyDescent="0.15">
      <c r="A8550" s="1" t="s">
        <v>2129</v>
      </c>
      <c r="B8550" s="1" t="s">
        <v>39</v>
      </c>
      <c r="C8550" s="1" t="s">
        <v>77</v>
      </c>
      <c r="D8550" s="1" t="s">
        <v>2529</v>
      </c>
      <c r="E8550" s="1" t="s">
        <v>10</v>
      </c>
      <c r="F8550" s="1" t="s">
        <v>2137</v>
      </c>
      <c r="G8550" s="1" t="s">
        <v>24</v>
      </c>
      <c r="H8550" s="1" t="s">
        <v>305</v>
      </c>
      <c r="I8550">
        <v>7674217</v>
      </c>
      <c r="J8550">
        <v>7257314</v>
      </c>
      <c r="K8550">
        <v>7982803</v>
      </c>
      <c r="L8550">
        <v>8598116</v>
      </c>
      <c r="M8550">
        <v>9154726</v>
      </c>
      <c r="N8550">
        <v>9802004</v>
      </c>
      <c r="O8550">
        <v>9987873</v>
      </c>
      <c r="P8550">
        <v>10173170</v>
      </c>
      <c r="Q8550">
        <v>10395977</v>
      </c>
      <c r="R8550">
        <v>10960325</v>
      </c>
      <c r="S8550">
        <v>12104740</v>
      </c>
      <c r="T8550">
        <v>12937727</v>
      </c>
      <c r="U8550">
        <v>13652254</v>
      </c>
      <c r="V8550" s="1" t="s">
        <v>4576</v>
      </c>
      <c r="W8550" s="1" t="s">
        <v>2551</v>
      </c>
      <c r="X8550" s="5" t="s">
        <v>4586</v>
      </c>
      <c r="Y8550" s="5" t="s">
        <v>2559</v>
      </c>
      <c r="Z8550" s="5" t="s">
        <v>305</v>
      </c>
      <c r="AA8550" s="5"/>
    </row>
    <row r="8551" spans="1:27" ht="12" customHeight="1" x14ac:dyDescent="0.15">
      <c r="A8551" s="1" t="s">
        <v>2129</v>
      </c>
      <c r="B8551" s="1" t="s">
        <v>41</v>
      </c>
      <c r="C8551" s="1" t="s">
        <v>9</v>
      </c>
      <c r="D8551" s="1" t="s">
        <v>2529</v>
      </c>
      <c r="E8551" s="1" t="s">
        <v>10</v>
      </c>
      <c r="F8551" s="1" t="s">
        <v>2138</v>
      </c>
      <c r="G8551" s="1" t="s">
        <v>12</v>
      </c>
      <c r="H8551" s="1" t="s">
        <v>305</v>
      </c>
      <c r="I8551">
        <v>8407274</v>
      </c>
      <c r="J8551">
        <v>8624150</v>
      </c>
      <c r="K8551">
        <v>9391767</v>
      </c>
      <c r="L8551">
        <v>9070003</v>
      </c>
      <c r="M8551">
        <v>9125639</v>
      </c>
      <c r="N8551">
        <v>9801889</v>
      </c>
      <c r="O8551">
        <v>9090543</v>
      </c>
      <c r="P8551">
        <v>9421211</v>
      </c>
      <c r="Q8551">
        <v>9026448</v>
      </c>
      <c r="R8551">
        <v>8030511</v>
      </c>
      <c r="S8551">
        <v>8291763</v>
      </c>
      <c r="T8551">
        <v>6588329</v>
      </c>
      <c r="U8551">
        <v>7566935</v>
      </c>
      <c r="V8551" s="1" t="s">
        <v>4576</v>
      </c>
      <c r="W8551" s="1" t="s">
        <v>2551</v>
      </c>
      <c r="X8551" s="5" t="s">
        <v>4587</v>
      </c>
      <c r="Y8551" s="5" t="s">
        <v>2553</v>
      </c>
      <c r="Z8551" s="5" t="s">
        <v>305</v>
      </c>
      <c r="AA8551" s="5"/>
    </row>
    <row r="8552" spans="1:27" ht="12" customHeight="1" x14ac:dyDescent="0.15">
      <c r="A8552" s="1" t="s">
        <v>2129</v>
      </c>
      <c r="B8552" s="1" t="s">
        <v>41</v>
      </c>
      <c r="C8552" s="1" t="s">
        <v>15</v>
      </c>
      <c r="D8552" s="1" t="s">
        <v>2529</v>
      </c>
      <c r="E8552" s="1" t="s">
        <v>10</v>
      </c>
      <c r="F8552" s="1" t="s">
        <v>2138</v>
      </c>
      <c r="G8552" s="1" t="s">
        <v>16</v>
      </c>
      <c r="H8552" s="1" t="s">
        <v>305</v>
      </c>
      <c r="I8552">
        <v>4957230</v>
      </c>
      <c r="J8552">
        <v>5499328</v>
      </c>
      <c r="K8552">
        <v>4829020</v>
      </c>
      <c r="L8552">
        <v>4489029</v>
      </c>
      <c r="M8552">
        <v>3517823</v>
      </c>
      <c r="N8552">
        <v>4068295</v>
      </c>
      <c r="O8552">
        <v>3813900</v>
      </c>
      <c r="P8552">
        <v>3594420</v>
      </c>
      <c r="Q8552">
        <v>3914330</v>
      </c>
      <c r="R8552">
        <v>4012850</v>
      </c>
      <c r="S8552">
        <v>3448625</v>
      </c>
      <c r="T8552">
        <v>4479770</v>
      </c>
      <c r="U8552">
        <v>4627665</v>
      </c>
      <c r="V8552" s="1" t="s">
        <v>4576</v>
      </c>
      <c r="W8552" s="1" t="s">
        <v>2551</v>
      </c>
      <c r="X8552" s="5" t="s">
        <v>4587</v>
      </c>
      <c r="Y8552" s="5" t="s">
        <v>4036</v>
      </c>
      <c r="Z8552" s="5" t="s">
        <v>305</v>
      </c>
      <c r="AA8552" s="5"/>
    </row>
    <row r="8553" spans="1:27" ht="12" customHeight="1" x14ac:dyDescent="0.15">
      <c r="A8553" s="1" t="s">
        <v>2129</v>
      </c>
      <c r="B8553" s="1" t="s">
        <v>41</v>
      </c>
      <c r="C8553" s="1" t="s">
        <v>17</v>
      </c>
      <c r="D8553" s="1" t="s">
        <v>2529</v>
      </c>
      <c r="E8553" s="1" t="s">
        <v>10</v>
      </c>
      <c r="F8553" s="1" t="s">
        <v>2138</v>
      </c>
      <c r="G8553" s="1" t="s">
        <v>18</v>
      </c>
      <c r="H8553" s="1" t="s">
        <v>305</v>
      </c>
      <c r="I8553">
        <v>100610</v>
      </c>
      <c r="J8553">
        <v>177355</v>
      </c>
      <c r="K8553">
        <v>142832</v>
      </c>
      <c r="L8553">
        <v>149558</v>
      </c>
      <c r="M8553">
        <v>146501</v>
      </c>
      <c r="N8553">
        <v>116537</v>
      </c>
      <c r="O8553">
        <v>21064</v>
      </c>
      <c r="P8553">
        <v>34640</v>
      </c>
      <c r="Q8553">
        <v>1568</v>
      </c>
      <c r="R8553">
        <v>95226</v>
      </c>
      <c r="S8553">
        <v>113563</v>
      </c>
      <c r="T8553">
        <v>80435</v>
      </c>
      <c r="U8553">
        <v>109435</v>
      </c>
      <c r="V8553" s="1" t="s">
        <v>4576</v>
      </c>
      <c r="W8553" s="1" t="s">
        <v>2551</v>
      </c>
      <c r="X8553" s="5" t="s">
        <v>4587</v>
      </c>
      <c r="Y8553" s="5" t="s">
        <v>2556</v>
      </c>
      <c r="Z8553" s="5" t="s">
        <v>305</v>
      </c>
      <c r="AA8553" s="5"/>
    </row>
    <row r="8554" spans="1:27" ht="12" customHeight="1" x14ac:dyDescent="0.15">
      <c r="A8554" s="1" t="s">
        <v>2129</v>
      </c>
      <c r="B8554" s="1" t="s">
        <v>41</v>
      </c>
      <c r="C8554" s="1" t="s">
        <v>19</v>
      </c>
      <c r="D8554" s="1" t="s">
        <v>2529</v>
      </c>
      <c r="E8554" s="1" t="s">
        <v>10</v>
      </c>
      <c r="F8554" s="1" t="s">
        <v>2138</v>
      </c>
      <c r="G8554" s="1" t="s">
        <v>242</v>
      </c>
      <c r="H8554" s="1" t="s">
        <v>305</v>
      </c>
      <c r="I8554">
        <v>12438891</v>
      </c>
      <c r="J8554">
        <v>12901772</v>
      </c>
      <c r="K8554">
        <v>11319414</v>
      </c>
      <c r="L8554">
        <v>12719628</v>
      </c>
      <c r="M8554">
        <v>12093746</v>
      </c>
      <c r="N8554">
        <v>11397964</v>
      </c>
      <c r="O8554">
        <v>11278949</v>
      </c>
      <c r="P8554">
        <v>11605620</v>
      </c>
      <c r="Q8554">
        <v>11677045</v>
      </c>
      <c r="R8554">
        <v>11538953</v>
      </c>
      <c r="S8554">
        <v>10655738</v>
      </c>
      <c r="T8554">
        <v>9363424</v>
      </c>
      <c r="U8554">
        <v>9995341</v>
      </c>
      <c r="V8554" s="1" t="s">
        <v>4576</v>
      </c>
      <c r="W8554" s="1" t="s">
        <v>2551</v>
      </c>
      <c r="X8554" s="5" t="s">
        <v>4587</v>
      </c>
      <c r="Y8554" s="5" t="s">
        <v>2557</v>
      </c>
      <c r="Z8554" s="5" t="s">
        <v>305</v>
      </c>
      <c r="AA8554" s="5"/>
    </row>
    <row r="8555" spans="1:27" ht="12" customHeight="1" x14ac:dyDescent="0.15">
      <c r="A8555" s="1" t="s">
        <v>2129</v>
      </c>
      <c r="B8555" s="1" t="s">
        <v>41</v>
      </c>
      <c r="C8555" s="1" t="s">
        <v>21</v>
      </c>
      <c r="D8555" s="1" t="s">
        <v>2529</v>
      </c>
      <c r="E8555" s="1" t="s">
        <v>10</v>
      </c>
      <c r="F8555" s="1" t="s">
        <v>2138</v>
      </c>
      <c r="G8555" s="1" t="s">
        <v>245</v>
      </c>
      <c r="H8555" s="1" t="s">
        <v>306</v>
      </c>
      <c r="I8555">
        <v>2496715</v>
      </c>
      <c r="J8555">
        <v>2732768</v>
      </c>
      <c r="K8555">
        <v>2444944</v>
      </c>
      <c r="L8555">
        <v>2747005</v>
      </c>
      <c r="M8555">
        <v>2633336</v>
      </c>
      <c r="N8555">
        <v>2419719</v>
      </c>
      <c r="O8555">
        <v>2360532</v>
      </c>
      <c r="P8555">
        <v>2338166</v>
      </c>
      <c r="Q8555">
        <v>2352555</v>
      </c>
      <c r="R8555">
        <v>2309468</v>
      </c>
      <c r="S8555">
        <v>2116549</v>
      </c>
      <c r="T8555">
        <v>1884506</v>
      </c>
      <c r="U8555">
        <v>2070432</v>
      </c>
      <c r="V8555" s="1" t="s">
        <v>4576</v>
      </c>
      <c r="W8555" s="1" t="s">
        <v>2551</v>
      </c>
      <c r="X8555" s="5" t="s">
        <v>4587</v>
      </c>
      <c r="Y8555" s="5" t="s">
        <v>2740</v>
      </c>
      <c r="Z8555" s="5" t="s">
        <v>2788</v>
      </c>
      <c r="AA8555" s="5"/>
    </row>
    <row r="8556" spans="1:27" ht="12" customHeight="1" x14ac:dyDescent="0.15">
      <c r="A8556" s="1" t="s">
        <v>2129</v>
      </c>
      <c r="B8556" s="1" t="s">
        <v>41</v>
      </c>
      <c r="C8556" s="1" t="s">
        <v>23</v>
      </c>
      <c r="D8556" s="1" t="s">
        <v>2529</v>
      </c>
      <c r="E8556" s="1" t="s">
        <v>10</v>
      </c>
      <c r="F8556" s="1" t="s">
        <v>2138</v>
      </c>
      <c r="G8556" s="1" t="s">
        <v>1563</v>
      </c>
      <c r="H8556" s="1" t="s">
        <v>305</v>
      </c>
      <c r="I8556">
        <v>75</v>
      </c>
      <c r="J8556">
        <v>465</v>
      </c>
      <c r="K8556">
        <v>175</v>
      </c>
      <c r="L8556">
        <v>325</v>
      </c>
      <c r="M8556">
        <v>50</v>
      </c>
      <c r="N8556">
        <v>0</v>
      </c>
      <c r="O8556">
        <v>0</v>
      </c>
      <c r="P8556">
        <v>0</v>
      </c>
      <c r="Q8556">
        <v>75</v>
      </c>
      <c r="R8556">
        <v>0</v>
      </c>
      <c r="S8556">
        <v>100</v>
      </c>
      <c r="T8556">
        <v>0</v>
      </c>
      <c r="U8556">
        <v>0</v>
      </c>
      <c r="V8556" s="1" t="s">
        <v>4576</v>
      </c>
      <c r="W8556" s="1" t="s">
        <v>2551</v>
      </c>
      <c r="X8556" s="5" t="s">
        <v>4587</v>
      </c>
      <c r="Y8556" s="5" t="s">
        <v>2558</v>
      </c>
      <c r="Z8556" s="5" t="s">
        <v>305</v>
      </c>
      <c r="AA8556" s="5"/>
    </row>
    <row r="8557" spans="1:27" ht="12" customHeight="1" x14ac:dyDescent="0.15">
      <c r="A8557" s="1" t="s">
        <v>2129</v>
      </c>
      <c r="B8557" s="1" t="s">
        <v>41</v>
      </c>
      <c r="C8557" s="1" t="s">
        <v>77</v>
      </c>
      <c r="D8557" s="1" t="s">
        <v>2529</v>
      </c>
      <c r="E8557" s="1" t="s">
        <v>10</v>
      </c>
      <c r="F8557" s="1" t="s">
        <v>2138</v>
      </c>
      <c r="G8557" s="1" t="s">
        <v>24</v>
      </c>
      <c r="H8557" s="1" t="s">
        <v>305</v>
      </c>
      <c r="I8557">
        <v>16302358</v>
      </c>
      <c r="J8557">
        <v>17346244</v>
      </c>
      <c r="K8557">
        <v>20104610</v>
      </c>
      <c r="L8557">
        <v>20794131</v>
      </c>
      <c r="M8557">
        <v>21197296</v>
      </c>
      <c r="N8557">
        <v>23552979</v>
      </c>
      <c r="O8557">
        <v>25157409</v>
      </c>
      <c r="P8557">
        <v>26532780</v>
      </c>
      <c r="Q8557">
        <v>27794870</v>
      </c>
      <c r="R8557">
        <v>28204052</v>
      </c>
      <c r="S8557">
        <v>29175039</v>
      </c>
      <c r="T8557">
        <v>30799279</v>
      </c>
      <c r="U8557">
        <v>32889103</v>
      </c>
      <c r="V8557" s="1" t="s">
        <v>4576</v>
      </c>
      <c r="W8557" s="1" t="s">
        <v>2551</v>
      </c>
      <c r="X8557" s="5" t="s">
        <v>4587</v>
      </c>
      <c r="Y8557" s="5" t="s">
        <v>2559</v>
      </c>
      <c r="Z8557" s="5" t="s">
        <v>305</v>
      </c>
      <c r="AA8557" s="5"/>
    </row>
    <row r="8558" spans="1:27" ht="12" customHeight="1" x14ac:dyDescent="0.15">
      <c r="A8558" s="1" t="s">
        <v>2129</v>
      </c>
      <c r="B8558" s="1" t="s">
        <v>43</v>
      </c>
      <c r="C8558" s="1" t="s">
        <v>9</v>
      </c>
      <c r="D8558" s="1" t="s">
        <v>2529</v>
      </c>
      <c r="E8558" s="1" t="s">
        <v>10</v>
      </c>
      <c r="F8558" s="1" t="s">
        <v>2139</v>
      </c>
      <c r="G8558" s="1" t="s">
        <v>12</v>
      </c>
      <c r="H8558" s="1" t="s">
        <v>305</v>
      </c>
      <c r="I8558">
        <v>757026</v>
      </c>
      <c r="J8558">
        <v>682616</v>
      </c>
      <c r="K8558">
        <v>623645</v>
      </c>
      <c r="L8558">
        <v>617686</v>
      </c>
      <c r="M8558">
        <v>607391</v>
      </c>
      <c r="N8558">
        <v>679885</v>
      </c>
      <c r="O8558">
        <v>606548</v>
      </c>
      <c r="P8558">
        <v>677089</v>
      </c>
      <c r="Q8558">
        <v>682229</v>
      </c>
      <c r="R8558">
        <v>759424</v>
      </c>
      <c r="S8558">
        <v>836667</v>
      </c>
      <c r="T8558">
        <v>673954</v>
      </c>
      <c r="U8558">
        <v>761868</v>
      </c>
      <c r="V8558" s="1" t="s">
        <v>4576</v>
      </c>
      <c r="W8558" s="1" t="s">
        <v>2551</v>
      </c>
      <c r="X8558" s="5" t="s">
        <v>4588</v>
      </c>
      <c r="Y8558" s="5" t="s">
        <v>2553</v>
      </c>
      <c r="Z8558" s="5" t="s">
        <v>305</v>
      </c>
      <c r="AA8558" s="5"/>
    </row>
    <row r="8559" spans="1:27" ht="12" customHeight="1" x14ac:dyDescent="0.15">
      <c r="A8559" s="1" t="s">
        <v>2129</v>
      </c>
      <c r="B8559" s="1" t="s">
        <v>43</v>
      </c>
      <c r="C8559" s="1" t="s">
        <v>15</v>
      </c>
      <c r="D8559" s="1" t="s">
        <v>2529</v>
      </c>
      <c r="E8559" s="1" t="s">
        <v>10</v>
      </c>
      <c r="F8559" s="1" t="s">
        <v>2139</v>
      </c>
      <c r="G8559" s="1" t="s">
        <v>16</v>
      </c>
      <c r="H8559" s="1" t="s">
        <v>305</v>
      </c>
      <c r="I8559">
        <v>345698</v>
      </c>
      <c r="J8559">
        <v>351141</v>
      </c>
      <c r="K8559">
        <v>227762</v>
      </c>
      <c r="L8559">
        <v>259300</v>
      </c>
      <c r="M8559">
        <v>247625</v>
      </c>
      <c r="N8559">
        <v>262781</v>
      </c>
      <c r="O8559">
        <v>262988</v>
      </c>
      <c r="P8559">
        <v>269593</v>
      </c>
      <c r="Q8559">
        <v>296258</v>
      </c>
      <c r="R8559">
        <v>377299</v>
      </c>
      <c r="S8559">
        <v>410839</v>
      </c>
      <c r="T8559">
        <v>405561</v>
      </c>
      <c r="U8559">
        <v>473912</v>
      </c>
      <c r="V8559" s="1" t="s">
        <v>4576</v>
      </c>
      <c r="W8559" s="1" t="s">
        <v>2551</v>
      </c>
      <c r="X8559" s="5" t="s">
        <v>4588</v>
      </c>
      <c r="Y8559" s="5" t="s">
        <v>4036</v>
      </c>
      <c r="Z8559" s="5" t="s">
        <v>305</v>
      </c>
      <c r="AA8559" s="5"/>
    </row>
    <row r="8560" spans="1:27" ht="12" customHeight="1" x14ac:dyDescent="0.15">
      <c r="A8560" s="1" t="s">
        <v>2129</v>
      </c>
      <c r="B8560" s="1" t="s">
        <v>43</v>
      </c>
      <c r="C8560" s="1" t="s">
        <v>17</v>
      </c>
      <c r="D8560" s="1" t="s">
        <v>2529</v>
      </c>
      <c r="E8560" s="1" t="s">
        <v>10</v>
      </c>
      <c r="F8560" s="1" t="s">
        <v>2139</v>
      </c>
      <c r="G8560" s="1" t="s">
        <v>18</v>
      </c>
      <c r="H8560" s="1" t="s">
        <v>305</v>
      </c>
      <c r="I8560">
        <v>1244</v>
      </c>
      <c r="J8560">
        <v>71</v>
      </c>
      <c r="K8560">
        <v>29</v>
      </c>
      <c r="L8560">
        <v>28</v>
      </c>
      <c r="M8560">
        <v>162</v>
      </c>
      <c r="N8560">
        <v>0</v>
      </c>
      <c r="O8560">
        <v>29</v>
      </c>
      <c r="P8560">
        <v>576</v>
      </c>
      <c r="Q8560">
        <v>0</v>
      </c>
      <c r="R8560">
        <v>30</v>
      </c>
      <c r="S8560">
        <v>0</v>
      </c>
      <c r="T8560">
        <v>0</v>
      </c>
      <c r="U8560">
        <v>223</v>
      </c>
      <c r="V8560" s="1" t="s">
        <v>4576</v>
      </c>
      <c r="W8560" s="1" t="s">
        <v>2551</v>
      </c>
      <c r="X8560" s="5" t="s">
        <v>4588</v>
      </c>
      <c r="Y8560" s="5" t="s">
        <v>2556</v>
      </c>
      <c r="Z8560" s="5" t="s">
        <v>305</v>
      </c>
      <c r="AA8560" s="5"/>
    </row>
    <row r="8561" spans="1:27" ht="12" customHeight="1" x14ac:dyDescent="0.15">
      <c r="A8561" s="1" t="s">
        <v>2129</v>
      </c>
      <c r="B8561" s="1" t="s">
        <v>43</v>
      </c>
      <c r="C8561" s="1" t="s">
        <v>19</v>
      </c>
      <c r="D8561" s="1" t="s">
        <v>2529</v>
      </c>
      <c r="E8561" s="1" t="s">
        <v>10</v>
      </c>
      <c r="F8561" s="1" t="s">
        <v>2139</v>
      </c>
      <c r="G8561" s="1" t="s">
        <v>242</v>
      </c>
      <c r="H8561" s="1" t="s">
        <v>305</v>
      </c>
      <c r="I8561">
        <v>961403</v>
      </c>
      <c r="J8561">
        <v>930196</v>
      </c>
      <c r="K8561">
        <v>842841</v>
      </c>
      <c r="L8561">
        <v>870689</v>
      </c>
      <c r="M8561">
        <v>948145</v>
      </c>
      <c r="N8561">
        <v>823696</v>
      </c>
      <c r="O8561">
        <v>993014</v>
      </c>
      <c r="P8561">
        <v>1091717</v>
      </c>
      <c r="Q8561">
        <v>1048361</v>
      </c>
      <c r="R8561">
        <v>1004169</v>
      </c>
      <c r="S8561">
        <v>1085018</v>
      </c>
      <c r="T8561">
        <v>1063111</v>
      </c>
      <c r="U8561">
        <v>1199062</v>
      </c>
      <c r="V8561" s="1" t="s">
        <v>4576</v>
      </c>
      <c r="W8561" s="1" t="s">
        <v>2551</v>
      </c>
      <c r="X8561" s="5" t="s">
        <v>4588</v>
      </c>
      <c r="Y8561" s="5" t="s">
        <v>2557</v>
      </c>
      <c r="Z8561" s="5" t="s">
        <v>305</v>
      </c>
      <c r="AA8561" s="5"/>
    </row>
    <row r="8562" spans="1:27" ht="12" customHeight="1" x14ac:dyDescent="0.15">
      <c r="A8562" s="1" t="s">
        <v>2129</v>
      </c>
      <c r="B8562" s="1" t="s">
        <v>43</v>
      </c>
      <c r="C8562" s="1" t="s">
        <v>21</v>
      </c>
      <c r="D8562" s="1" t="s">
        <v>2529</v>
      </c>
      <c r="E8562" s="1" t="s">
        <v>10</v>
      </c>
      <c r="F8562" s="1" t="s">
        <v>2139</v>
      </c>
      <c r="G8562" s="1" t="s">
        <v>245</v>
      </c>
      <c r="H8562" s="1" t="s">
        <v>306</v>
      </c>
      <c r="I8562">
        <v>288416</v>
      </c>
      <c r="J8562">
        <v>296861</v>
      </c>
      <c r="K8562">
        <v>270316</v>
      </c>
      <c r="L8562">
        <v>263667</v>
      </c>
      <c r="M8562">
        <v>291694</v>
      </c>
      <c r="N8562">
        <v>272178</v>
      </c>
      <c r="O8562">
        <v>305176</v>
      </c>
      <c r="P8562">
        <v>329291</v>
      </c>
      <c r="Q8562">
        <v>325336</v>
      </c>
      <c r="R8562">
        <v>304366</v>
      </c>
      <c r="S8562">
        <v>324936</v>
      </c>
      <c r="T8562">
        <v>322791</v>
      </c>
      <c r="U8562">
        <v>377780</v>
      </c>
      <c r="V8562" s="1" t="s">
        <v>4576</v>
      </c>
      <c r="W8562" s="1" t="s">
        <v>2551</v>
      </c>
      <c r="X8562" s="5" t="s">
        <v>4588</v>
      </c>
      <c r="Y8562" s="5" t="s">
        <v>2740</v>
      </c>
      <c r="Z8562" s="5" t="s">
        <v>2788</v>
      </c>
      <c r="AA8562" s="5"/>
    </row>
    <row r="8563" spans="1:27" ht="12" customHeight="1" x14ac:dyDescent="0.15">
      <c r="A8563" s="1" t="s">
        <v>2129</v>
      </c>
      <c r="B8563" s="1" t="s">
        <v>43</v>
      </c>
      <c r="C8563" s="1" t="s">
        <v>23</v>
      </c>
      <c r="D8563" s="1" t="s">
        <v>2529</v>
      </c>
      <c r="E8563" s="1" t="s">
        <v>10</v>
      </c>
      <c r="F8563" s="1" t="s">
        <v>2139</v>
      </c>
      <c r="G8563" s="1" t="s">
        <v>1563</v>
      </c>
      <c r="H8563" s="1" t="s">
        <v>305</v>
      </c>
      <c r="I8563">
        <v>0</v>
      </c>
      <c r="J8563">
        <v>0</v>
      </c>
      <c r="K8563">
        <v>0</v>
      </c>
      <c r="L8563">
        <v>0</v>
      </c>
      <c r="M8563">
        <v>0</v>
      </c>
      <c r="N8563">
        <v>0</v>
      </c>
      <c r="O8563">
        <v>0</v>
      </c>
      <c r="P8563">
        <v>0</v>
      </c>
      <c r="Q8563">
        <v>0</v>
      </c>
      <c r="R8563">
        <v>0</v>
      </c>
      <c r="S8563">
        <v>0</v>
      </c>
      <c r="T8563">
        <v>0</v>
      </c>
      <c r="U8563">
        <v>0</v>
      </c>
      <c r="V8563" s="1" t="s">
        <v>4576</v>
      </c>
      <c r="W8563" s="1" t="s">
        <v>2551</v>
      </c>
      <c r="X8563" s="5" t="s">
        <v>4588</v>
      </c>
      <c r="Y8563" s="5" t="s">
        <v>2558</v>
      </c>
      <c r="Z8563" s="5" t="s">
        <v>305</v>
      </c>
      <c r="AA8563" s="5"/>
    </row>
    <row r="8564" spans="1:27" ht="12" customHeight="1" x14ac:dyDescent="0.15">
      <c r="A8564" s="1" t="s">
        <v>2129</v>
      </c>
      <c r="B8564" s="1" t="s">
        <v>43</v>
      </c>
      <c r="C8564" s="1" t="s">
        <v>77</v>
      </c>
      <c r="D8564" s="1" t="s">
        <v>2529</v>
      </c>
      <c r="E8564" s="1" t="s">
        <v>10</v>
      </c>
      <c r="F8564" s="1" t="s">
        <v>2139</v>
      </c>
      <c r="G8564" s="1" t="s">
        <v>24</v>
      </c>
      <c r="H8564" s="1" t="s">
        <v>305</v>
      </c>
      <c r="I8564">
        <v>1418133</v>
      </c>
      <c r="J8564">
        <v>1521623</v>
      </c>
      <c r="K8564">
        <v>1530160</v>
      </c>
      <c r="L8564">
        <v>1536430</v>
      </c>
      <c r="M8564">
        <v>1443139</v>
      </c>
      <c r="N8564">
        <v>1562109</v>
      </c>
      <c r="O8564">
        <v>1438601</v>
      </c>
      <c r="P8564">
        <v>1292990</v>
      </c>
      <c r="Q8564">
        <v>1223116</v>
      </c>
      <c r="R8564">
        <v>1355640</v>
      </c>
      <c r="S8564">
        <v>1518128</v>
      </c>
      <c r="T8564">
        <v>1534532</v>
      </c>
      <c r="U8564">
        <v>1571027</v>
      </c>
      <c r="V8564" s="1" t="s">
        <v>4576</v>
      </c>
      <c r="W8564" s="1" t="s">
        <v>2551</v>
      </c>
      <c r="X8564" s="5" t="s">
        <v>4588</v>
      </c>
      <c r="Y8564" s="5" t="s">
        <v>2559</v>
      </c>
      <c r="Z8564" s="5" t="s">
        <v>305</v>
      </c>
      <c r="AA8564" s="5"/>
    </row>
    <row r="8565" spans="1:27" ht="12" customHeight="1" x14ac:dyDescent="0.15">
      <c r="A8565" s="1" t="s">
        <v>2129</v>
      </c>
      <c r="B8565" s="1" t="s">
        <v>45</v>
      </c>
      <c r="C8565" s="1" t="s">
        <v>9</v>
      </c>
      <c r="D8565" s="1" t="s">
        <v>2529</v>
      </c>
      <c r="E8565" s="1" t="s">
        <v>10</v>
      </c>
      <c r="F8565" s="1" t="s">
        <v>2140</v>
      </c>
      <c r="G8565" s="1" t="s">
        <v>12</v>
      </c>
      <c r="H8565" s="1" t="s">
        <v>305</v>
      </c>
      <c r="I8565">
        <v>559400</v>
      </c>
      <c r="J8565">
        <v>549798</v>
      </c>
      <c r="K8565">
        <v>612192</v>
      </c>
      <c r="L8565">
        <v>567532</v>
      </c>
      <c r="M8565">
        <v>512546</v>
      </c>
      <c r="N8565">
        <v>523557</v>
      </c>
      <c r="O8565">
        <v>567872</v>
      </c>
      <c r="P8565">
        <v>597882</v>
      </c>
      <c r="Q8565">
        <v>588328</v>
      </c>
      <c r="R8565">
        <v>565656</v>
      </c>
      <c r="S8565">
        <v>639930</v>
      </c>
      <c r="T8565">
        <v>555707</v>
      </c>
      <c r="U8565">
        <v>622795</v>
      </c>
      <c r="V8565" s="1" t="s">
        <v>4576</v>
      </c>
      <c r="W8565" s="1" t="s">
        <v>2551</v>
      </c>
      <c r="X8565" s="5" t="s">
        <v>4589</v>
      </c>
      <c r="Y8565" s="5" t="s">
        <v>2553</v>
      </c>
      <c r="Z8565" s="5" t="s">
        <v>305</v>
      </c>
      <c r="AA8565" s="5"/>
    </row>
    <row r="8566" spans="1:27" ht="12" customHeight="1" x14ac:dyDescent="0.15">
      <c r="A8566" s="1" t="s">
        <v>2129</v>
      </c>
      <c r="B8566" s="1" t="s">
        <v>45</v>
      </c>
      <c r="C8566" s="1" t="s">
        <v>15</v>
      </c>
      <c r="D8566" s="1" t="s">
        <v>2529</v>
      </c>
      <c r="E8566" s="1" t="s">
        <v>10</v>
      </c>
      <c r="F8566" s="1" t="s">
        <v>2140</v>
      </c>
      <c r="G8566" s="1" t="s">
        <v>16</v>
      </c>
      <c r="H8566" s="1" t="s">
        <v>305</v>
      </c>
      <c r="I8566">
        <v>1755269</v>
      </c>
      <c r="J8566">
        <v>1958765</v>
      </c>
      <c r="K8566">
        <v>1911278</v>
      </c>
      <c r="L8566">
        <v>2399672</v>
      </c>
      <c r="M8566">
        <v>2046468</v>
      </c>
      <c r="N8566">
        <v>1644279</v>
      </c>
      <c r="O8566">
        <v>1926583</v>
      </c>
      <c r="P8566">
        <v>1979059</v>
      </c>
      <c r="Q8566">
        <v>1719945</v>
      </c>
      <c r="R8566">
        <v>1591353</v>
      </c>
      <c r="S8566">
        <v>1656948</v>
      </c>
      <c r="T8566">
        <v>1741360</v>
      </c>
      <c r="U8566">
        <v>1612227</v>
      </c>
      <c r="V8566" s="1" t="s">
        <v>4576</v>
      </c>
      <c r="W8566" s="1" t="s">
        <v>2551</v>
      </c>
      <c r="X8566" s="5" t="s">
        <v>4589</v>
      </c>
      <c r="Y8566" s="5" t="s">
        <v>4036</v>
      </c>
      <c r="Z8566" s="5" t="s">
        <v>305</v>
      </c>
      <c r="AA8566" s="5"/>
    </row>
    <row r="8567" spans="1:27" ht="12" customHeight="1" x14ac:dyDescent="0.15">
      <c r="A8567" s="1" t="s">
        <v>2129</v>
      </c>
      <c r="B8567" s="1" t="s">
        <v>45</v>
      </c>
      <c r="C8567" s="1" t="s">
        <v>17</v>
      </c>
      <c r="D8567" s="1" t="s">
        <v>2529</v>
      </c>
      <c r="E8567" s="1" t="s">
        <v>10</v>
      </c>
      <c r="F8567" s="1" t="s">
        <v>2140</v>
      </c>
      <c r="G8567" s="1" t="s">
        <v>18</v>
      </c>
      <c r="H8567" s="1" t="s">
        <v>305</v>
      </c>
      <c r="I8567">
        <v>1116505</v>
      </c>
      <c r="J8567">
        <v>1360362</v>
      </c>
      <c r="K8567">
        <v>1261742</v>
      </c>
      <c r="L8567">
        <v>1639383</v>
      </c>
      <c r="M8567">
        <v>1552429</v>
      </c>
      <c r="N8567">
        <v>998330</v>
      </c>
      <c r="O8567">
        <v>1182809</v>
      </c>
      <c r="P8567">
        <v>1181923</v>
      </c>
      <c r="Q8567">
        <v>973806</v>
      </c>
      <c r="R8567">
        <v>856651</v>
      </c>
      <c r="S8567">
        <v>959763</v>
      </c>
      <c r="T8567">
        <v>1125379</v>
      </c>
      <c r="U8567">
        <v>1039790</v>
      </c>
      <c r="V8567" s="1" t="s">
        <v>4576</v>
      </c>
      <c r="W8567" s="1" t="s">
        <v>2551</v>
      </c>
      <c r="X8567" s="5" t="s">
        <v>4589</v>
      </c>
      <c r="Y8567" s="5" t="s">
        <v>2556</v>
      </c>
      <c r="Z8567" s="5" t="s">
        <v>305</v>
      </c>
      <c r="AA8567" s="5"/>
    </row>
    <row r="8568" spans="1:27" ht="12" customHeight="1" x14ac:dyDescent="0.15">
      <c r="A8568" s="1" t="s">
        <v>2129</v>
      </c>
      <c r="B8568" s="1" t="s">
        <v>45</v>
      </c>
      <c r="C8568" s="1" t="s">
        <v>19</v>
      </c>
      <c r="D8568" s="1" t="s">
        <v>2529</v>
      </c>
      <c r="E8568" s="1" t="s">
        <v>10</v>
      </c>
      <c r="F8568" s="1" t="s">
        <v>2140</v>
      </c>
      <c r="G8568" s="1" t="s">
        <v>242</v>
      </c>
      <c r="H8568" s="1" t="s">
        <v>305</v>
      </c>
      <c r="I8568">
        <v>812418</v>
      </c>
      <c r="J8568">
        <v>960752</v>
      </c>
      <c r="K8568">
        <v>678893</v>
      </c>
      <c r="L8568">
        <v>871785</v>
      </c>
      <c r="M8568">
        <v>654730</v>
      </c>
      <c r="N8568">
        <v>678252</v>
      </c>
      <c r="O8568">
        <v>870959</v>
      </c>
      <c r="P8568">
        <v>760440</v>
      </c>
      <c r="Q8568">
        <v>629979</v>
      </c>
      <c r="R8568">
        <v>629133</v>
      </c>
      <c r="S8568">
        <v>762589</v>
      </c>
      <c r="T8568">
        <v>630227</v>
      </c>
      <c r="U8568">
        <v>775267</v>
      </c>
      <c r="V8568" s="1" t="s">
        <v>4576</v>
      </c>
      <c r="W8568" s="1" t="s">
        <v>2551</v>
      </c>
      <c r="X8568" s="5" t="s">
        <v>4589</v>
      </c>
      <c r="Y8568" s="5" t="s">
        <v>2557</v>
      </c>
      <c r="Z8568" s="5" t="s">
        <v>305</v>
      </c>
      <c r="AA8568" s="5"/>
    </row>
    <row r="8569" spans="1:27" ht="12" customHeight="1" x14ac:dyDescent="0.15">
      <c r="A8569" s="1" t="s">
        <v>2129</v>
      </c>
      <c r="B8569" s="1" t="s">
        <v>45</v>
      </c>
      <c r="C8569" s="1" t="s">
        <v>21</v>
      </c>
      <c r="D8569" s="1" t="s">
        <v>2529</v>
      </c>
      <c r="E8569" s="1" t="s">
        <v>10</v>
      </c>
      <c r="F8569" s="1" t="s">
        <v>2140</v>
      </c>
      <c r="G8569" s="1" t="s">
        <v>245</v>
      </c>
      <c r="H8569" s="1" t="s">
        <v>306</v>
      </c>
      <c r="I8569">
        <v>1169249</v>
      </c>
      <c r="J8569">
        <v>1524342</v>
      </c>
      <c r="K8569">
        <v>1123756</v>
      </c>
      <c r="L8569">
        <v>1629084</v>
      </c>
      <c r="M8569">
        <v>1363049</v>
      </c>
      <c r="N8569">
        <v>1061449</v>
      </c>
      <c r="O8569">
        <v>1251207</v>
      </c>
      <c r="P8569">
        <v>1054600</v>
      </c>
      <c r="Q8569">
        <v>1075373</v>
      </c>
      <c r="R8569">
        <v>801788</v>
      </c>
      <c r="S8569">
        <v>790299</v>
      </c>
      <c r="T8569">
        <v>629497</v>
      </c>
      <c r="U8569">
        <v>882825</v>
      </c>
      <c r="V8569" s="1" t="s">
        <v>4576</v>
      </c>
      <c r="W8569" s="1" t="s">
        <v>2551</v>
      </c>
      <c r="X8569" s="5" t="s">
        <v>4589</v>
      </c>
      <c r="Y8569" s="5" t="s">
        <v>2740</v>
      </c>
      <c r="Z8569" s="5" t="s">
        <v>2788</v>
      </c>
      <c r="AA8569" s="5"/>
    </row>
    <row r="8570" spans="1:27" ht="12" customHeight="1" x14ac:dyDescent="0.15">
      <c r="A8570" s="1" t="s">
        <v>2129</v>
      </c>
      <c r="B8570" s="1" t="s">
        <v>45</v>
      </c>
      <c r="C8570" s="1" t="s">
        <v>23</v>
      </c>
      <c r="D8570" s="1" t="s">
        <v>2529</v>
      </c>
      <c r="E8570" s="1" t="s">
        <v>10</v>
      </c>
      <c r="F8570" s="1" t="s">
        <v>2140</v>
      </c>
      <c r="G8570" s="1" t="s">
        <v>1563</v>
      </c>
      <c r="H8570" s="1" t="s">
        <v>305</v>
      </c>
      <c r="I8570">
        <v>372553</v>
      </c>
      <c r="J8570">
        <v>379767</v>
      </c>
      <c r="K8570">
        <v>424358</v>
      </c>
      <c r="L8570">
        <v>376479</v>
      </c>
      <c r="M8570">
        <v>342739</v>
      </c>
      <c r="N8570">
        <v>366308</v>
      </c>
      <c r="O8570">
        <v>383183</v>
      </c>
      <c r="P8570">
        <v>375194</v>
      </c>
      <c r="Q8570">
        <v>388940</v>
      </c>
      <c r="R8570">
        <v>366674</v>
      </c>
      <c r="S8570">
        <v>432554</v>
      </c>
      <c r="T8570">
        <v>336174</v>
      </c>
      <c r="U8570">
        <v>450954</v>
      </c>
      <c r="V8570" s="1" t="s">
        <v>4576</v>
      </c>
      <c r="W8570" s="1" t="s">
        <v>2551</v>
      </c>
      <c r="X8570" s="5" t="s">
        <v>4589</v>
      </c>
      <c r="Y8570" s="5" t="s">
        <v>2558</v>
      </c>
      <c r="Z8570" s="5" t="s">
        <v>305</v>
      </c>
      <c r="AA8570" s="5"/>
    </row>
    <row r="8571" spans="1:27" ht="12" customHeight="1" x14ac:dyDescent="0.15">
      <c r="A8571" s="1" t="s">
        <v>2129</v>
      </c>
      <c r="B8571" s="1" t="s">
        <v>45</v>
      </c>
      <c r="C8571" s="1" t="s">
        <v>77</v>
      </c>
      <c r="D8571" s="1" t="s">
        <v>2529</v>
      </c>
      <c r="E8571" s="1" t="s">
        <v>10</v>
      </c>
      <c r="F8571" s="1" t="s">
        <v>2140</v>
      </c>
      <c r="G8571" s="1" t="s">
        <v>24</v>
      </c>
      <c r="H8571" s="1" t="s">
        <v>305</v>
      </c>
      <c r="I8571">
        <v>4504057</v>
      </c>
      <c r="J8571">
        <v>4311740</v>
      </c>
      <c r="K8571">
        <v>4470216</v>
      </c>
      <c r="L8571">
        <v>4549773</v>
      </c>
      <c r="M8571">
        <v>4558889</v>
      </c>
      <c r="N8571">
        <v>4683834</v>
      </c>
      <c r="O8571">
        <v>4741338</v>
      </c>
      <c r="P8571">
        <v>5000722</v>
      </c>
      <c r="Q8571">
        <v>5316270</v>
      </c>
      <c r="R8571">
        <v>5620821</v>
      </c>
      <c r="S8571">
        <v>5762793</v>
      </c>
      <c r="T8571">
        <v>5968080</v>
      </c>
      <c r="U8571">
        <v>5937091</v>
      </c>
      <c r="V8571" s="1" t="s">
        <v>4576</v>
      </c>
      <c r="W8571" s="1" t="s">
        <v>2551</v>
      </c>
      <c r="X8571" s="5" t="s">
        <v>4589</v>
      </c>
      <c r="Y8571" s="5" t="s">
        <v>2559</v>
      </c>
      <c r="Z8571" s="5" t="s">
        <v>305</v>
      </c>
      <c r="AA8571" s="5"/>
    </row>
    <row r="8572" spans="1:27" ht="12" customHeight="1" x14ac:dyDescent="0.15">
      <c r="A8572" s="1" t="s">
        <v>2129</v>
      </c>
      <c r="B8572" s="1" t="s">
        <v>47</v>
      </c>
      <c r="C8572" s="1" t="s">
        <v>9</v>
      </c>
      <c r="D8572" s="1" t="s">
        <v>2529</v>
      </c>
      <c r="E8572" s="1" t="s">
        <v>10</v>
      </c>
      <c r="F8572" s="1" t="s">
        <v>2141</v>
      </c>
      <c r="G8572" s="1" t="s">
        <v>12</v>
      </c>
      <c r="H8572" s="1" t="s">
        <v>305</v>
      </c>
      <c r="I8572">
        <v>1061951</v>
      </c>
      <c r="J8572">
        <v>1063558</v>
      </c>
      <c r="K8572">
        <v>1083751</v>
      </c>
      <c r="L8572">
        <v>1173396</v>
      </c>
      <c r="M8572">
        <v>1108036</v>
      </c>
      <c r="N8572">
        <v>945239</v>
      </c>
      <c r="O8572">
        <v>1031441</v>
      </c>
      <c r="P8572">
        <v>1006353</v>
      </c>
      <c r="Q8572">
        <v>956399</v>
      </c>
      <c r="R8572">
        <v>837138</v>
      </c>
      <c r="S8572">
        <v>829612</v>
      </c>
      <c r="T8572">
        <v>890231</v>
      </c>
      <c r="U8572">
        <v>888197</v>
      </c>
      <c r="V8572" s="1" t="s">
        <v>4576</v>
      </c>
      <c r="W8572" s="1" t="s">
        <v>2551</v>
      </c>
      <c r="X8572" s="5" t="s">
        <v>4590</v>
      </c>
      <c r="Y8572" s="5" t="s">
        <v>2553</v>
      </c>
      <c r="Z8572" s="5" t="s">
        <v>305</v>
      </c>
      <c r="AA8572" s="5"/>
    </row>
    <row r="8573" spans="1:27" ht="12" customHeight="1" x14ac:dyDescent="0.15">
      <c r="A8573" s="1" t="s">
        <v>2129</v>
      </c>
      <c r="B8573" s="1" t="s">
        <v>47</v>
      </c>
      <c r="C8573" s="1" t="s">
        <v>15</v>
      </c>
      <c r="D8573" s="1" t="s">
        <v>2529</v>
      </c>
      <c r="E8573" s="1" t="s">
        <v>10</v>
      </c>
      <c r="F8573" s="1" t="s">
        <v>2141</v>
      </c>
      <c r="G8573" s="1" t="s">
        <v>16</v>
      </c>
      <c r="H8573" s="1" t="s">
        <v>305</v>
      </c>
      <c r="I8573">
        <v>258615</v>
      </c>
      <c r="J8573">
        <v>248456</v>
      </c>
      <c r="K8573">
        <v>200274</v>
      </c>
      <c r="L8573">
        <v>232086</v>
      </c>
      <c r="M8573">
        <v>180615</v>
      </c>
      <c r="N8573">
        <v>181238</v>
      </c>
      <c r="O8573">
        <v>195526</v>
      </c>
      <c r="P8573">
        <v>197388</v>
      </c>
      <c r="Q8573">
        <v>194179</v>
      </c>
      <c r="R8573">
        <v>201988</v>
      </c>
      <c r="S8573">
        <v>177297</v>
      </c>
      <c r="T8573">
        <v>185854</v>
      </c>
      <c r="U8573">
        <v>198847</v>
      </c>
      <c r="V8573" s="1" t="s">
        <v>4576</v>
      </c>
      <c r="W8573" s="1" t="s">
        <v>2551</v>
      </c>
      <c r="X8573" s="5" t="s">
        <v>4590</v>
      </c>
      <c r="Y8573" s="5" t="s">
        <v>4036</v>
      </c>
      <c r="Z8573" s="5" t="s">
        <v>305</v>
      </c>
      <c r="AA8573" s="5"/>
    </row>
    <row r="8574" spans="1:27" ht="12" customHeight="1" x14ac:dyDescent="0.15">
      <c r="A8574" s="1" t="s">
        <v>2129</v>
      </c>
      <c r="B8574" s="1" t="s">
        <v>47</v>
      </c>
      <c r="C8574" s="1" t="s">
        <v>17</v>
      </c>
      <c r="D8574" s="1" t="s">
        <v>2529</v>
      </c>
      <c r="E8574" s="1" t="s">
        <v>10</v>
      </c>
      <c r="F8574" s="1" t="s">
        <v>2141</v>
      </c>
      <c r="G8574" s="1" t="s">
        <v>18</v>
      </c>
      <c r="H8574" s="1" t="s">
        <v>305</v>
      </c>
      <c r="I8574">
        <v>78028</v>
      </c>
      <c r="J8574">
        <v>81442</v>
      </c>
      <c r="K8574">
        <v>64475</v>
      </c>
      <c r="L8574">
        <v>56974</v>
      </c>
      <c r="M8574">
        <v>37265</v>
      </c>
      <c r="N8574">
        <v>8793</v>
      </c>
      <c r="O8574">
        <v>60622</v>
      </c>
      <c r="P8574">
        <v>27178</v>
      </c>
      <c r="Q8574">
        <v>21354</v>
      </c>
      <c r="R8574">
        <v>16392</v>
      </c>
      <c r="S8574">
        <v>25875</v>
      </c>
      <c r="T8574">
        <v>27609</v>
      </c>
      <c r="U8574">
        <v>33850</v>
      </c>
      <c r="V8574" s="1" t="s">
        <v>4576</v>
      </c>
      <c r="W8574" s="1" t="s">
        <v>2551</v>
      </c>
      <c r="X8574" s="5" t="s">
        <v>4590</v>
      </c>
      <c r="Y8574" s="5" t="s">
        <v>2556</v>
      </c>
      <c r="Z8574" s="5" t="s">
        <v>305</v>
      </c>
      <c r="AA8574" s="5"/>
    </row>
    <row r="8575" spans="1:27" ht="12" customHeight="1" x14ac:dyDescent="0.15">
      <c r="A8575" s="1" t="s">
        <v>2129</v>
      </c>
      <c r="B8575" s="1" t="s">
        <v>47</v>
      </c>
      <c r="C8575" s="1" t="s">
        <v>19</v>
      </c>
      <c r="D8575" s="1" t="s">
        <v>2529</v>
      </c>
      <c r="E8575" s="1" t="s">
        <v>10</v>
      </c>
      <c r="F8575" s="1" t="s">
        <v>2141</v>
      </c>
      <c r="G8575" s="1" t="s">
        <v>242</v>
      </c>
      <c r="H8575" s="1" t="s">
        <v>305</v>
      </c>
      <c r="I8575">
        <v>1166384</v>
      </c>
      <c r="J8575">
        <v>1122603</v>
      </c>
      <c r="K8575">
        <v>1088128</v>
      </c>
      <c r="L8575">
        <v>1116491</v>
      </c>
      <c r="M8575">
        <v>1023235</v>
      </c>
      <c r="N8575">
        <v>965568</v>
      </c>
      <c r="O8575">
        <v>1075878</v>
      </c>
      <c r="P8575">
        <v>1104246</v>
      </c>
      <c r="Q8575">
        <v>998705</v>
      </c>
      <c r="R8575">
        <v>921841</v>
      </c>
      <c r="S8575">
        <v>891039</v>
      </c>
      <c r="T8575">
        <v>887559</v>
      </c>
      <c r="U8575">
        <v>955315</v>
      </c>
      <c r="V8575" s="1" t="s">
        <v>4576</v>
      </c>
      <c r="W8575" s="1" t="s">
        <v>2551</v>
      </c>
      <c r="X8575" s="5" t="s">
        <v>4590</v>
      </c>
      <c r="Y8575" s="5" t="s">
        <v>2557</v>
      </c>
      <c r="Z8575" s="5" t="s">
        <v>305</v>
      </c>
      <c r="AA8575" s="5"/>
    </row>
    <row r="8576" spans="1:27" ht="12" customHeight="1" x14ac:dyDescent="0.15">
      <c r="A8576" s="1" t="s">
        <v>2129</v>
      </c>
      <c r="B8576" s="1" t="s">
        <v>47</v>
      </c>
      <c r="C8576" s="1" t="s">
        <v>21</v>
      </c>
      <c r="D8576" s="1" t="s">
        <v>2529</v>
      </c>
      <c r="E8576" s="1" t="s">
        <v>10</v>
      </c>
      <c r="F8576" s="1" t="s">
        <v>2141</v>
      </c>
      <c r="G8576" s="1" t="s">
        <v>245</v>
      </c>
      <c r="H8576" s="1" t="s">
        <v>306</v>
      </c>
      <c r="I8576">
        <v>3502553</v>
      </c>
      <c r="J8576">
        <v>3629950</v>
      </c>
      <c r="K8576">
        <v>3638241</v>
      </c>
      <c r="L8576">
        <v>3822125</v>
      </c>
      <c r="M8576">
        <v>3578018</v>
      </c>
      <c r="N8576">
        <v>2965862</v>
      </c>
      <c r="O8576">
        <v>2884547</v>
      </c>
      <c r="P8576">
        <v>3254855</v>
      </c>
      <c r="Q8576">
        <v>2811003</v>
      </c>
      <c r="R8576">
        <v>2137311</v>
      </c>
      <c r="S8576">
        <v>2112657</v>
      </c>
      <c r="T8576">
        <v>2273971</v>
      </c>
      <c r="U8576">
        <v>2349009</v>
      </c>
      <c r="V8576" s="1" t="s">
        <v>4576</v>
      </c>
      <c r="W8576" s="1" t="s">
        <v>2551</v>
      </c>
      <c r="X8576" s="5" t="s">
        <v>4590</v>
      </c>
      <c r="Y8576" s="5" t="s">
        <v>2740</v>
      </c>
      <c r="Z8576" s="5" t="s">
        <v>2788</v>
      </c>
      <c r="AA8576" s="5"/>
    </row>
    <row r="8577" spans="1:27" ht="12" customHeight="1" x14ac:dyDescent="0.15">
      <c r="A8577" s="1" t="s">
        <v>2129</v>
      </c>
      <c r="B8577" s="1" t="s">
        <v>47</v>
      </c>
      <c r="C8577" s="1" t="s">
        <v>23</v>
      </c>
      <c r="D8577" s="1" t="s">
        <v>2529</v>
      </c>
      <c r="E8577" s="1" t="s">
        <v>10</v>
      </c>
      <c r="F8577" s="1" t="s">
        <v>2141</v>
      </c>
      <c r="G8577" s="1" t="s">
        <v>1563</v>
      </c>
      <c r="H8577" s="1" t="s">
        <v>305</v>
      </c>
      <c r="I8577">
        <v>91446</v>
      </c>
      <c r="J8577">
        <v>96498</v>
      </c>
      <c r="K8577">
        <v>78273</v>
      </c>
      <c r="L8577">
        <v>102464</v>
      </c>
      <c r="M8577">
        <v>82399</v>
      </c>
      <c r="N8577">
        <v>87838</v>
      </c>
      <c r="O8577">
        <v>90352</v>
      </c>
      <c r="P8577">
        <v>101300</v>
      </c>
      <c r="Q8577">
        <v>111551</v>
      </c>
      <c r="R8577">
        <v>90249</v>
      </c>
      <c r="S8577">
        <v>81363</v>
      </c>
      <c r="T8577">
        <v>89955</v>
      </c>
      <c r="U8577">
        <v>60133</v>
      </c>
      <c r="V8577" s="1" t="s">
        <v>4576</v>
      </c>
      <c r="W8577" s="1" t="s">
        <v>2551</v>
      </c>
      <c r="X8577" s="5" t="s">
        <v>4590</v>
      </c>
      <c r="Y8577" s="5" t="s">
        <v>2558</v>
      </c>
      <c r="Z8577" s="5" t="s">
        <v>305</v>
      </c>
      <c r="AA8577" s="5"/>
    </row>
    <row r="8578" spans="1:27" ht="12" customHeight="1" x14ac:dyDescent="0.15">
      <c r="A8578" s="1" t="s">
        <v>2129</v>
      </c>
      <c r="B8578" s="1" t="s">
        <v>47</v>
      </c>
      <c r="C8578" s="1" t="s">
        <v>77</v>
      </c>
      <c r="D8578" s="1" t="s">
        <v>2529</v>
      </c>
      <c r="E8578" s="1" t="s">
        <v>10</v>
      </c>
      <c r="F8578" s="1" t="s">
        <v>2141</v>
      </c>
      <c r="G8578" s="1" t="s">
        <v>24</v>
      </c>
      <c r="H8578" s="1" t="s">
        <v>305</v>
      </c>
      <c r="I8578">
        <v>2462564</v>
      </c>
      <c r="J8578">
        <v>2474035</v>
      </c>
      <c r="K8578">
        <v>2527183</v>
      </c>
      <c r="L8578">
        <v>2656737</v>
      </c>
      <c r="M8578">
        <v>2802488</v>
      </c>
      <c r="N8578">
        <v>2866765</v>
      </c>
      <c r="O8578">
        <v>2866880</v>
      </c>
      <c r="P8578">
        <v>2837896</v>
      </c>
      <c r="Q8578">
        <v>2856864</v>
      </c>
      <c r="R8578">
        <v>2867508</v>
      </c>
      <c r="S8578">
        <v>2876140</v>
      </c>
      <c r="T8578">
        <v>2947102</v>
      </c>
      <c r="U8578">
        <v>2984848</v>
      </c>
      <c r="V8578" s="1" t="s">
        <v>4576</v>
      </c>
      <c r="W8578" s="1" t="s">
        <v>2551</v>
      </c>
      <c r="X8578" s="5" t="s">
        <v>4590</v>
      </c>
      <c r="Y8578" s="5" t="s">
        <v>2559</v>
      </c>
      <c r="Z8578" s="5" t="s">
        <v>305</v>
      </c>
      <c r="AA8578" s="5"/>
    </row>
    <row r="8579" spans="1:27" ht="12" customHeight="1" x14ac:dyDescent="0.15">
      <c r="A8579" s="1" t="s">
        <v>2129</v>
      </c>
      <c r="B8579" s="1" t="s">
        <v>49</v>
      </c>
      <c r="C8579" s="1" t="s">
        <v>9</v>
      </c>
      <c r="D8579" s="1" t="s">
        <v>2529</v>
      </c>
      <c r="E8579" s="1" t="s">
        <v>10</v>
      </c>
      <c r="F8579" s="1" t="s">
        <v>2142</v>
      </c>
      <c r="G8579" s="1" t="s">
        <v>12</v>
      </c>
      <c r="H8579" s="1" t="s">
        <v>305</v>
      </c>
      <c r="I8579">
        <v>880654</v>
      </c>
      <c r="J8579">
        <v>786463</v>
      </c>
      <c r="K8579">
        <v>865874</v>
      </c>
      <c r="L8579">
        <v>922737</v>
      </c>
      <c r="M8579">
        <v>871351</v>
      </c>
      <c r="N8579">
        <v>817005</v>
      </c>
      <c r="O8579">
        <v>647599</v>
      </c>
      <c r="P8579">
        <v>736080</v>
      </c>
      <c r="Q8579">
        <v>808261</v>
      </c>
      <c r="R8579">
        <v>673428</v>
      </c>
      <c r="S8579">
        <v>683465</v>
      </c>
      <c r="T8579">
        <v>695131</v>
      </c>
      <c r="U8579">
        <v>835494</v>
      </c>
      <c r="V8579" s="1" t="s">
        <v>4576</v>
      </c>
      <c r="W8579" s="1" t="s">
        <v>2551</v>
      </c>
      <c r="X8579" s="5" t="s">
        <v>4591</v>
      </c>
      <c r="Y8579" s="5" t="s">
        <v>2553</v>
      </c>
      <c r="Z8579" s="5" t="s">
        <v>305</v>
      </c>
      <c r="AA8579" s="5"/>
    </row>
    <row r="8580" spans="1:27" ht="12" customHeight="1" x14ac:dyDescent="0.15">
      <c r="A8580" s="1" t="s">
        <v>2129</v>
      </c>
      <c r="B8580" s="1" t="s">
        <v>49</v>
      </c>
      <c r="C8580" s="1" t="s">
        <v>15</v>
      </c>
      <c r="D8580" s="1" t="s">
        <v>2529</v>
      </c>
      <c r="E8580" s="1" t="s">
        <v>10</v>
      </c>
      <c r="F8580" s="1" t="s">
        <v>2142</v>
      </c>
      <c r="G8580" s="1" t="s">
        <v>16</v>
      </c>
      <c r="H8580" s="1" t="s">
        <v>305</v>
      </c>
      <c r="I8580">
        <v>85968</v>
      </c>
      <c r="J8580">
        <v>129721</v>
      </c>
      <c r="K8580">
        <v>73126</v>
      </c>
      <c r="L8580">
        <v>56129</v>
      </c>
      <c r="M8580">
        <v>163124</v>
      </c>
      <c r="N8580">
        <v>287779</v>
      </c>
      <c r="O8580">
        <v>121674</v>
      </c>
      <c r="P8580">
        <v>207346</v>
      </c>
      <c r="Q8580">
        <v>127199</v>
      </c>
      <c r="R8580">
        <v>67439</v>
      </c>
      <c r="S8580">
        <v>60096</v>
      </c>
      <c r="T8580">
        <v>127650</v>
      </c>
      <c r="U8580">
        <v>86854</v>
      </c>
      <c r="V8580" s="1" t="s">
        <v>4576</v>
      </c>
      <c r="W8580" s="1" t="s">
        <v>2551</v>
      </c>
      <c r="X8580" s="5" t="s">
        <v>4591</v>
      </c>
      <c r="Y8580" s="5" t="s">
        <v>4036</v>
      </c>
      <c r="Z8580" s="5" t="s">
        <v>305</v>
      </c>
      <c r="AA8580" s="5"/>
    </row>
    <row r="8581" spans="1:27" ht="12" customHeight="1" x14ac:dyDescent="0.15">
      <c r="A8581" s="1" t="s">
        <v>2129</v>
      </c>
      <c r="B8581" s="1" t="s">
        <v>49</v>
      </c>
      <c r="C8581" s="1" t="s">
        <v>17</v>
      </c>
      <c r="D8581" s="1" t="s">
        <v>2529</v>
      </c>
      <c r="E8581" s="1" t="s">
        <v>10</v>
      </c>
      <c r="F8581" s="1" t="s">
        <v>2142</v>
      </c>
      <c r="G8581" s="1" t="s">
        <v>18</v>
      </c>
      <c r="H8581" s="1" t="s">
        <v>305</v>
      </c>
      <c r="I8581">
        <v>219</v>
      </c>
      <c r="J8581">
        <v>50</v>
      </c>
      <c r="K8581">
        <v>4736</v>
      </c>
      <c r="L8581">
        <v>25</v>
      </c>
      <c r="M8581">
        <v>83645</v>
      </c>
      <c r="N8581">
        <v>126419</v>
      </c>
      <c r="O8581">
        <v>104751</v>
      </c>
      <c r="P8581">
        <v>98263</v>
      </c>
      <c r="Q8581">
        <v>17398</v>
      </c>
      <c r="R8581">
        <v>50</v>
      </c>
      <c r="S8581">
        <v>1127</v>
      </c>
      <c r="T8581">
        <v>25</v>
      </c>
      <c r="U8581">
        <v>2744</v>
      </c>
      <c r="V8581" s="1" t="s">
        <v>4576</v>
      </c>
      <c r="W8581" s="1" t="s">
        <v>2551</v>
      </c>
      <c r="X8581" s="5" t="s">
        <v>4591</v>
      </c>
      <c r="Y8581" s="5" t="s">
        <v>2556</v>
      </c>
      <c r="Z8581" s="5" t="s">
        <v>305</v>
      </c>
      <c r="AA8581" s="5"/>
    </row>
    <row r="8582" spans="1:27" ht="12" customHeight="1" x14ac:dyDescent="0.15">
      <c r="A8582" s="1" t="s">
        <v>2129</v>
      </c>
      <c r="B8582" s="1" t="s">
        <v>49</v>
      </c>
      <c r="C8582" s="1" t="s">
        <v>19</v>
      </c>
      <c r="D8582" s="1" t="s">
        <v>2529</v>
      </c>
      <c r="E8582" s="1" t="s">
        <v>10</v>
      </c>
      <c r="F8582" s="1" t="s">
        <v>2142</v>
      </c>
      <c r="G8582" s="1" t="s">
        <v>242</v>
      </c>
      <c r="H8582" s="1" t="s">
        <v>305</v>
      </c>
      <c r="I8582">
        <v>1058704</v>
      </c>
      <c r="J8582">
        <v>1034538</v>
      </c>
      <c r="K8582">
        <v>764637</v>
      </c>
      <c r="L8582">
        <v>920410</v>
      </c>
      <c r="M8582">
        <v>829990</v>
      </c>
      <c r="N8582">
        <v>843426</v>
      </c>
      <c r="O8582">
        <v>696924</v>
      </c>
      <c r="P8582">
        <v>897179</v>
      </c>
      <c r="Q8582">
        <v>864345</v>
      </c>
      <c r="R8582">
        <v>734547</v>
      </c>
      <c r="S8582">
        <v>781795</v>
      </c>
      <c r="T8582">
        <v>690429</v>
      </c>
      <c r="U8582">
        <v>710730</v>
      </c>
      <c r="V8582" s="1" t="s">
        <v>4576</v>
      </c>
      <c r="W8582" s="1" t="s">
        <v>2551</v>
      </c>
      <c r="X8582" s="5" t="s">
        <v>4591</v>
      </c>
      <c r="Y8582" s="5" t="s">
        <v>2557</v>
      </c>
      <c r="Z8582" s="5" t="s">
        <v>305</v>
      </c>
      <c r="AA8582" s="5"/>
    </row>
    <row r="8583" spans="1:27" ht="12" customHeight="1" x14ac:dyDescent="0.15">
      <c r="A8583" s="1" t="s">
        <v>2129</v>
      </c>
      <c r="B8583" s="1" t="s">
        <v>49</v>
      </c>
      <c r="C8583" s="1" t="s">
        <v>21</v>
      </c>
      <c r="D8583" s="1" t="s">
        <v>2529</v>
      </c>
      <c r="E8583" s="1" t="s">
        <v>10</v>
      </c>
      <c r="F8583" s="1" t="s">
        <v>2142</v>
      </c>
      <c r="G8583" s="1" t="s">
        <v>245</v>
      </c>
      <c r="H8583" s="1" t="s">
        <v>306</v>
      </c>
      <c r="I8583">
        <v>926507</v>
      </c>
      <c r="J8583">
        <v>927832</v>
      </c>
      <c r="K8583">
        <v>863363</v>
      </c>
      <c r="L8583">
        <v>962320</v>
      </c>
      <c r="M8583">
        <v>936281</v>
      </c>
      <c r="N8583">
        <v>845960</v>
      </c>
      <c r="O8583">
        <v>724972</v>
      </c>
      <c r="P8583">
        <v>928226</v>
      </c>
      <c r="Q8583">
        <v>861610</v>
      </c>
      <c r="R8583">
        <v>733013</v>
      </c>
      <c r="S8583">
        <v>806404</v>
      </c>
      <c r="T8583">
        <v>829071</v>
      </c>
      <c r="U8583">
        <v>951562</v>
      </c>
      <c r="V8583" s="1" t="s">
        <v>4576</v>
      </c>
      <c r="W8583" s="1" t="s">
        <v>2551</v>
      </c>
      <c r="X8583" s="5" t="s">
        <v>4591</v>
      </c>
      <c r="Y8583" s="5" t="s">
        <v>2740</v>
      </c>
      <c r="Z8583" s="5" t="s">
        <v>2788</v>
      </c>
      <c r="AA8583" s="5"/>
    </row>
    <row r="8584" spans="1:27" ht="12" customHeight="1" x14ac:dyDescent="0.15">
      <c r="A8584" s="1" t="s">
        <v>2129</v>
      </c>
      <c r="B8584" s="1" t="s">
        <v>49</v>
      </c>
      <c r="C8584" s="1" t="s">
        <v>23</v>
      </c>
      <c r="D8584" s="1" t="s">
        <v>2529</v>
      </c>
      <c r="E8584" s="1" t="s">
        <v>10</v>
      </c>
      <c r="F8584" s="1" t="s">
        <v>2142</v>
      </c>
      <c r="G8584" s="1" t="s">
        <v>1563</v>
      </c>
      <c r="H8584" s="1" t="s">
        <v>305</v>
      </c>
      <c r="I8584">
        <v>88499</v>
      </c>
      <c r="J8584">
        <v>94557</v>
      </c>
      <c r="K8584">
        <v>6212</v>
      </c>
      <c r="L8584">
        <v>16294</v>
      </c>
      <c r="M8584">
        <v>36935</v>
      </c>
      <c r="N8584">
        <v>10772</v>
      </c>
      <c r="O8584">
        <v>19209</v>
      </c>
      <c r="P8584">
        <v>9984</v>
      </c>
      <c r="Q8584">
        <v>11545</v>
      </c>
      <c r="R8584">
        <v>10457</v>
      </c>
      <c r="S8584">
        <v>6085</v>
      </c>
      <c r="T8584">
        <v>35875</v>
      </c>
      <c r="U8584">
        <v>24692</v>
      </c>
      <c r="V8584" s="1" t="s">
        <v>4576</v>
      </c>
      <c r="W8584" s="1" t="s">
        <v>2551</v>
      </c>
      <c r="X8584" s="5" t="s">
        <v>4591</v>
      </c>
      <c r="Y8584" s="5" t="s">
        <v>2558</v>
      </c>
      <c r="Z8584" s="5" t="s">
        <v>305</v>
      </c>
      <c r="AA8584" s="5"/>
    </row>
    <row r="8585" spans="1:27" ht="12" customHeight="1" x14ac:dyDescent="0.15">
      <c r="A8585" s="1" t="s">
        <v>2129</v>
      </c>
      <c r="B8585" s="1" t="s">
        <v>49</v>
      </c>
      <c r="C8585" s="1" t="s">
        <v>77</v>
      </c>
      <c r="D8585" s="1" t="s">
        <v>2529</v>
      </c>
      <c r="E8585" s="1" t="s">
        <v>10</v>
      </c>
      <c r="F8585" s="1" t="s">
        <v>2142</v>
      </c>
      <c r="G8585" s="1" t="s">
        <v>24</v>
      </c>
      <c r="H8585" s="1" t="s">
        <v>305</v>
      </c>
      <c r="I8585">
        <v>1820776</v>
      </c>
      <c r="J8585">
        <v>1607814</v>
      </c>
      <c r="K8585">
        <v>1771229</v>
      </c>
      <c r="L8585">
        <v>1813364</v>
      </c>
      <c r="M8585">
        <v>1897270</v>
      </c>
      <c r="N8585">
        <v>2021439</v>
      </c>
      <c r="O8585">
        <v>1969827</v>
      </c>
      <c r="P8585">
        <v>1907828</v>
      </c>
      <c r="Q8585">
        <v>1950000</v>
      </c>
      <c r="R8585">
        <v>1945812</v>
      </c>
      <c r="S8585">
        <v>1900366</v>
      </c>
      <c r="T8585">
        <v>1996819</v>
      </c>
      <c r="U8585">
        <v>2181001</v>
      </c>
      <c r="V8585" s="1" t="s">
        <v>4576</v>
      </c>
      <c r="W8585" s="1" t="s">
        <v>2551</v>
      </c>
      <c r="X8585" s="5" t="s">
        <v>4591</v>
      </c>
      <c r="Y8585" s="5" t="s">
        <v>2559</v>
      </c>
      <c r="Z8585" s="5" t="s">
        <v>305</v>
      </c>
      <c r="AA8585" s="5"/>
    </row>
    <row r="8586" spans="1:27" ht="12" customHeight="1" x14ac:dyDescent="0.15">
      <c r="A8586" s="1" t="s">
        <v>2129</v>
      </c>
      <c r="B8586" s="1" t="s">
        <v>212</v>
      </c>
      <c r="C8586" s="1" t="s">
        <v>9</v>
      </c>
      <c r="D8586" s="1" t="s">
        <v>2529</v>
      </c>
      <c r="E8586" s="1" t="s">
        <v>213</v>
      </c>
      <c r="F8586" s="1" t="s">
        <v>5124</v>
      </c>
      <c r="G8586" s="1" t="s">
        <v>215</v>
      </c>
      <c r="H8586" s="1" t="s">
        <v>216</v>
      </c>
      <c r="I8586">
        <v>10101</v>
      </c>
      <c r="J8586">
        <v>10172</v>
      </c>
      <c r="K8586">
        <v>10252</v>
      </c>
      <c r="L8586">
        <v>10248</v>
      </c>
      <c r="M8586">
        <v>10265</v>
      </c>
      <c r="N8586">
        <v>10225</v>
      </c>
      <c r="O8586">
        <v>10214</v>
      </c>
      <c r="P8586">
        <v>10266</v>
      </c>
      <c r="Q8586">
        <v>10277</v>
      </c>
      <c r="R8586">
        <v>10244</v>
      </c>
      <c r="S8586">
        <v>10207</v>
      </c>
      <c r="T8586">
        <v>10235</v>
      </c>
      <c r="U8586">
        <v>10280</v>
      </c>
      <c r="V8586" s="1" t="s">
        <v>4576</v>
      </c>
      <c r="W8586" s="1" t="s">
        <v>2717</v>
      </c>
      <c r="X8586" s="5" t="s">
        <v>4592</v>
      </c>
      <c r="Y8586" s="5" t="s">
        <v>2719</v>
      </c>
      <c r="Z8586" s="5" t="s">
        <v>2720</v>
      </c>
      <c r="AA8586" s="5"/>
    </row>
    <row r="8587" spans="1:27" ht="12" customHeight="1" x14ac:dyDescent="0.15">
      <c r="A8587" s="1" t="s">
        <v>2129</v>
      </c>
      <c r="B8587" s="1" t="s">
        <v>285</v>
      </c>
      <c r="C8587" s="1" t="s">
        <v>9</v>
      </c>
      <c r="D8587" s="1" t="s">
        <v>2529</v>
      </c>
      <c r="E8587" s="1" t="s">
        <v>213</v>
      </c>
      <c r="F8587" s="1" t="s">
        <v>286</v>
      </c>
      <c r="G8587" s="1" t="s">
        <v>215</v>
      </c>
      <c r="H8587" s="1" t="s">
        <v>216</v>
      </c>
      <c r="I8587">
        <v>17465</v>
      </c>
      <c r="J8587">
        <v>17606</v>
      </c>
      <c r="K8587">
        <v>17858</v>
      </c>
      <c r="L8587">
        <v>17862</v>
      </c>
      <c r="M8587">
        <v>17837</v>
      </c>
      <c r="N8587">
        <v>17833</v>
      </c>
      <c r="O8587">
        <v>17713</v>
      </c>
      <c r="P8587">
        <v>17747</v>
      </c>
      <c r="Q8587">
        <v>17761</v>
      </c>
      <c r="R8587">
        <v>17718</v>
      </c>
      <c r="S8587">
        <v>17724</v>
      </c>
      <c r="T8587">
        <v>17753</v>
      </c>
      <c r="U8587">
        <v>17785</v>
      </c>
      <c r="V8587" s="1" t="s">
        <v>4576</v>
      </c>
      <c r="W8587" s="1" t="s">
        <v>2717</v>
      </c>
      <c r="X8587" s="5" t="s">
        <v>2816</v>
      </c>
      <c r="Y8587" s="5" t="s">
        <v>2719</v>
      </c>
      <c r="Z8587" s="5" t="s">
        <v>2720</v>
      </c>
      <c r="AA8587" s="5"/>
    </row>
    <row r="8588" spans="1:27" ht="12" customHeight="1" x14ac:dyDescent="0.15">
      <c r="A8588" s="1" t="s">
        <v>2129</v>
      </c>
      <c r="B8588" s="1" t="s">
        <v>219</v>
      </c>
      <c r="C8588" s="1" t="s">
        <v>9</v>
      </c>
      <c r="D8588" s="1" t="s">
        <v>2529</v>
      </c>
      <c r="E8588" s="1" t="s">
        <v>220</v>
      </c>
      <c r="F8588" s="1" t="s">
        <v>2143</v>
      </c>
      <c r="G8588" s="1" t="s">
        <v>222</v>
      </c>
      <c r="H8588" s="1" t="s">
        <v>2131</v>
      </c>
      <c r="I8588">
        <v>3215000</v>
      </c>
      <c r="J8588">
        <v>3215000</v>
      </c>
      <c r="K8588">
        <v>3215000</v>
      </c>
      <c r="L8588">
        <v>3215000</v>
      </c>
      <c r="M8588">
        <v>3215000</v>
      </c>
      <c r="N8588">
        <v>3215000</v>
      </c>
      <c r="O8588">
        <v>3215000</v>
      </c>
      <c r="P8588">
        <v>3215000</v>
      </c>
      <c r="Q8588">
        <v>3215000</v>
      </c>
      <c r="R8588">
        <v>3215000</v>
      </c>
      <c r="S8588">
        <v>2965000</v>
      </c>
      <c r="T8588">
        <v>2965000</v>
      </c>
      <c r="U8588">
        <v>2965000</v>
      </c>
      <c r="V8588" s="1" t="s">
        <v>4576</v>
      </c>
      <c r="W8588" s="1" t="s">
        <v>2723</v>
      </c>
      <c r="X8588" s="5" t="s">
        <v>4593</v>
      </c>
      <c r="Y8588" s="5" t="s">
        <v>2725</v>
      </c>
      <c r="Z8588" s="5" t="s">
        <v>4578</v>
      </c>
      <c r="AA8588" s="5"/>
    </row>
    <row r="8589" spans="1:27" ht="12" customHeight="1" x14ac:dyDescent="0.15">
      <c r="A8589" s="1" t="s">
        <v>2129</v>
      </c>
      <c r="B8589" s="1" t="s">
        <v>219</v>
      </c>
      <c r="C8589" s="1" t="s">
        <v>15</v>
      </c>
      <c r="D8589" s="1" t="s">
        <v>2529</v>
      </c>
      <c r="E8589" s="1" t="s">
        <v>220</v>
      </c>
      <c r="F8589" s="1" t="s">
        <v>2143</v>
      </c>
      <c r="G8589" s="1" t="s">
        <v>2144</v>
      </c>
      <c r="H8589" s="1" t="s">
        <v>2131</v>
      </c>
      <c r="I8589">
        <v>1243252</v>
      </c>
      <c r="J8589">
        <v>1328844</v>
      </c>
      <c r="K8589">
        <v>1250617</v>
      </c>
      <c r="L8589">
        <v>1370880</v>
      </c>
      <c r="M8589">
        <v>1551215</v>
      </c>
      <c r="N8589">
        <v>1667531</v>
      </c>
      <c r="O8589">
        <v>1882841</v>
      </c>
      <c r="P8589">
        <v>1646376</v>
      </c>
      <c r="Q8589">
        <v>1566711</v>
      </c>
      <c r="R8589">
        <v>1574679</v>
      </c>
      <c r="S8589">
        <v>1460297</v>
      </c>
      <c r="T8589">
        <v>1496555</v>
      </c>
      <c r="U8589">
        <v>1880295</v>
      </c>
      <c r="V8589" s="1" t="s">
        <v>4576</v>
      </c>
      <c r="W8589" s="1" t="s">
        <v>2723</v>
      </c>
      <c r="X8589" s="5" t="s">
        <v>4593</v>
      </c>
      <c r="Y8589" s="5" t="s">
        <v>5246</v>
      </c>
      <c r="Z8589" s="5" t="s">
        <v>4578</v>
      </c>
      <c r="AA8589" s="5"/>
    </row>
    <row r="8590" spans="1:27" ht="12" customHeight="1" x14ac:dyDescent="0.15">
      <c r="A8590" s="1" t="s">
        <v>2129</v>
      </c>
      <c r="B8590" s="1" t="s">
        <v>219</v>
      </c>
      <c r="C8590" s="1" t="s">
        <v>19</v>
      </c>
      <c r="D8590" s="1" t="s">
        <v>2529</v>
      </c>
      <c r="E8590" s="1" t="s">
        <v>220</v>
      </c>
      <c r="F8590" s="1" t="s">
        <v>2143</v>
      </c>
      <c r="G8590" s="1" t="s">
        <v>1132</v>
      </c>
      <c r="H8590" s="1" t="s">
        <v>1133</v>
      </c>
      <c r="I8590" s="37">
        <v>38.700000000000003</v>
      </c>
      <c r="J8590" s="37">
        <v>41.3</v>
      </c>
      <c r="K8590" s="37">
        <v>38.9</v>
      </c>
      <c r="L8590" s="37">
        <v>42.6</v>
      </c>
      <c r="M8590" s="37">
        <v>48.2</v>
      </c>
      <c r="N8590" s="37">
        <v>51.9</v>
      </c>
      <c r="O8590" s="37">
        <v>58.6</v>
      </c>
      <c r="P8590" s="37">
        <v>51.2</v>
      </c>
      <c r="Q8590" s="37">
        <v>48.7</v>
      </c>
      <c r="R8590" s="37">
        <v>49</v>
      </c>
      <c r="S8590" s="37">
        <v>49.3</v>
      </c>
      <c r="T8590" s="37">
        <v>50.5</v>
      </c>
      <c r="U8590" s="37">
        <v>63.4</v>
      </c>
      <c r="V8590" s="1" t="s">
        <v>4576</v>
      </c>
      <c r="W8590" s="1" t="s">
        <v>2723</v>
      </c>
      <c r="X8590" s="5" t="s">
        <v>5264</v>
      </c>
      <c r="Y8590" s="8" t="s">
        <v>4110</v>
      </c>
      <c r="Z8590" s="5" t="s">
        <v>1133</v>
      </c>
      <c r="AA8590" s="5"/>
    </row>
    <row r="8591" spans="1:27" ht="12" customHeight="1" x14ac:dyDescent="0.15">
      <c r="A8591" s="1" t="s">
        <v>2129</v>
      </c>
      <c r="B8591" s="1" t="s">
        <v>223</v>
      </c>
      <c r="C8591" s="1" t="s">
        <v>9</v>
      </c>
      <c r="D8591" s="1" t="s">
        <v>2529</v>
      </c>
      <c r="E8591" s="1" t="s">
        <v>220</v>
      </c>
      <c r="F8591" s="1" t="s">
        <v>2145</v>
      </c>
      <c r="G8591" s="1" t="s">
        <v>222</v>
      </c>
      <c r="H8591" s="1" t="s">
        <v>812</v>
      </c>
      <c r="I8591">
        <v>5086240</v>
      </c>
      <c r="J8591">
        <v>5131240</v>
      </c>
      <c r="K8591">
        <v>5131240</v>
      </c>
      <c r="L8591">
        <v>5131240</v>
      </c>
      <c r="M8591">
        <v>5131240</v>
      </c>
      <c r="N8591">
        <v>5131240</v>
      </c>
      <c r="O8591">
        <v>5131240</v>
      </c>
      <c r="P8591">
        <v>5131240</v>
      </c>
      <c r="Q8591">
        <v>5131240</v>
      </c>
      <c r="R8591">
        <v>5131240</v>
      </c>
      <c r="S8591">
        <v>5131240</v>
      </c>
      <c r="T8591">
        <v>5131240</v>
      </c>
      <c r="U8591">
        <v>5131240</v>
      </c>
      <c r="V8591" s="1" t="s">
        <v>4576</v>
      </c>
      <c r="W8591" s="1" t="s">
        <v>2723</v>
      </c>
      <c r="X8591" s="5" t="s">
        <v>4595</v>
      </c>
      <c r="Y8591" s="5" t="s">
        <v>2725</v>
      </c>
      <c r="Z8591" s="5" t="s">
        <v>812</v>
      </c>
      <c r="AA8591" s="5"/>
    </row>
    <row r="8592" spans="1:27" ht="12" customHeight="1" x14ac:dyDescent="0.15">
      <c r="A8592" s="1" t="s">
        <v>2129</v>
      </c>
      <c r="B8592" s="1" t="s">
        <v>223</v>
      </c>
      <c r="C8592" s="1" t="s">
        <v>19</v>
      </c>
      <c r="D8592" s="1" t="s">
        <v>2529</v>
      </c>
      <c r="E8592" s="1" t="s">
        <v>220</v>
      </c>
      <c r="F8592" s="1" t="s">
        <v>2145</v>
      </c>
      <c r="G8592" s="1" t="s">
        <v>1132</v>
      </c>
      <c r="H8592" s="1" t="s">
        <v>1133</v>
      </c>
      <c r="I8592" s="37">
        <v>60.1</v>
      </c>
      <c r="J8592" s="37">
        <v>57.7</v>
      </c>
      <c r="K8592" s="37">
        <v>40.5</v>
      </c>
      <c r="L8592" s="37">
        <v>57</v>
      </c>
      <c r="M8592" s="37">
        <v>64</v>
      </c>
      <c r="N8592" s="37">
        <v>49.7</v>
      </c>
      <c r="O8592" s="37">
        <v>69</v>
      </c>
      <c r="P8592" s="37">
        <v>68.900000000000006</v>
      </c>
      <c r="Q8592" s="37">
        <v>69.8</v>
      </c>
      <c r="R8592" s="37">
        <v>65.400000000000006</v>
      </c>
      <c r="S8592" s="37">
        <v>61.4</v>
      </c>
      <c r="T8592" s="37">
        <v>66.400000000000006</v>
      </c>
      <c r="U8592" s="37">
        <v>72.400000000000006</v>
      </c>
      <c r="V8592" s="1" t="s">
        <v>4576</v>
      </c>
      <c r="W8592" s="1" t="s">
        <v>2723</v>
      </c>
      <c r="X8592" s="5" t="s">
        <v>5265</v>
      </c>
      <c r="Y8592" s="8" t="s">
        <v>4110</v>
      </c>
      <c r="Z8592" s="5" t="s">
        <v>1133</v>
      </c>
      <c r="AA8592" s="5"/>
    </row>
    <row r="8593" spans="1:27" ht="12" customHeight="1" x14ac:dyDescent="0.15">
      <c r="A8593" s="1" t="s">
        <v>2129</v>
      </c>
      <c r="B8593" s="1" t="s">
        <v>225</v>
      </c>
      <c r="C8593" s="1" t="s">
        <v>9</v>
      </c>
      <c r="D8593" s="1" t="s">
        <v>2529</v>
      </c>
      <c r="E8593" s="1" t="s">
        <v>220</v>
      </c>
      <c r="F8593" s="1" t="s">
        <v>2146</v>
      </c>
      <c r="G8593" s="1" t="s">
        <v>222</v>
      </c>
      <c r="H8593" s="1" t="s">
        <v>13</v>
      </c>
      <c r="I8593">
        <v>21724</v>
      </c>
      <c r="J8593">
        <v>21724</v>
      </c>
      <c r="K8593">
        <v>21724</v>
      </c>
      <c r="L8593">
        <v>21724</v>
      </c>
      <c r="M8593">
        <v>21724</v>
      </c>
      <c r="N8593">
        <v>21064</v>
      </c>
      <c r="O8593">
        <v>21064</v>
      </c>
      <c r="P8593">
        <v>21064</v>
      </c>
      <c r="Q8593">
        <v>21064</v>
      </c>
      <c r="R8593">
        <v>21064</v>
      </c>
      <c r="S8593">
        <v>21064</v>
      </c>
      <c r="T8593">
        <v>21064</v>
      </c>
      <c r="U8593">
        <v>21064</v>
      </c>
      <c r="V8593" s="1" t="s">
        <v>4576</v>
      </c>
      <c r="W8593" s="1" t="s">
        <v>2723</v>
      </c>
      <c r="X8593" s="5" t="s">
        <v>4596</v>
      </c>
      <c r="Y8593" s="5" t="s">
        <v>2725</v>
      </c>
      <c r="Z8593" s="5" t="s">
        <v>13</v>
      </c>
      <c r="AA8593" s="5"/>
    </row>
    <row r="8594" spans="1:27" ht="12" customHeight="1" x14ac:dyDescent="0.15">
      <c r="A8594" s="1" t="s">
        <v>2129</v>
      </c>
      <c r="B8594" s="1" t="s">
        <v>225</v>
      </c>
      <c r="C8594" s="1" t="s">
        <v>15</v>
      </c>
      <c r="D8594" s="1" t="s">
        <v>2529</v>
      </c>
      <c r="E8594" s="1" t="s">
        <v>220</v>
      </c>
      <c r="F8594" s="1" t="s">
        <v>2146</v>
      </c>
      <c r="G8594" s="1" t="s">
        <v>2144</v>
      </c>
      <c r="H8594" s="1" t="s">
        <v>13</v>
      </c>
      <c r="I8594">
        <v>16808</v>
      </c>
      <c r="J8594">
        <v>15131</v>
      </c>
      <c r="K8594">
        <v>14389</v>
      </c>
      <c r="L8594">
        <v>15960</v>
      </c>
      <c r="M8594">
        <v>17284</v>
      </c>
      <c r="N8594">
        <v>14721</v>
      </c>
      <c r="O8594">
        <v>16499</v>
      </c>
      <c r="P8594">
        <v>18146</v>
      </c>
      <c r="Q8594">
        <v>16922</v>
      </c>
      <c r="R8594">
        <v>17067</v>
      </c>
      <c r="S8594">
        <v>16193</v>
      </c>
      <c r="T8594">
        <v>16655</v>
      </c>
      <c r="U8594">
        <v>17772</v>
      </c>
      <c r="V8594" s="1" t="s">
        <v>4576</v>
      </c>
      <c r="W8594" s="1" t="s">
        <v>2723</v>
      </c>
      <c r="X8594" s="5" t="s">
        <v>4596</v>
      </c>
      <c r="Y8594" s="5" t="s">
        <v>5247</v>
      </c>
      <c r="Z8594" s="5" t="s">
        <v>13</v>
      </c>
      <c r="AA8594" s="5"/>
    </row>
    <row r="8595" spans="1:27" ht="12" customHeight="1" x14ac:dyDescent="0.15">
      <c r="A8595" s="1" t="s">
        <v>2129</v>
      </c>
      <c r="B8595" s="1" t="s">
        <v>225</v>
      </c>
      <c r="C8595" s="1" t="s">
        <v>19</v>
      </c>
      <c r="D8595" s="1" t="s">
        <v>2529</v>
      </c>
      <c r="E8595" s="1" t="s">
        <v>220</v>
      </c>
      <c r="F8595" s="1" t="s">
        <v>2146</v>
      </c>
      <c r="G8595" s="1" t="s">
        <v>1132</v>
      </c>
      <c r="H8595" s="1" t="s">
        <v>1133</v>
      </c>
      <c r="I8595" s="37">
        <v>77.400000000000006</v>
      </c>
      <c r="J8595" s="37">
        <v>69.7</v>
      </c>
      <c r="K8595" s="37">
        <v>66.2</v>
      </c>
      <c r="L8595" s="37">
        <v>73.5</v>
      </c>
      <c r="M8595" s="37">
        <v>79.599999999999994</v>
      </c>
      <c r="N8595" s="37">
        <v>69.900000000000006</v>
      </c>
      <c r="O8595" s="37">
        <v>78.3</v>
      </c>
      <c r="P8595" s="37">
        <v>86.1</v>
      </c>
      <c r="Q8595" s="37">
        <v>80.3</v>
      </c>
      <c r="R8595" s="37">
        <v>81</v>
      </c>
      <c r="S8595" s="37">
        <v>76.900000000000006</v>
      </c>
      <c r="T8595" s="37">
        <v>79.099999999999994</v>
      </c>
      <c r="U8595" s="37">
        <v>84.4</v>
      </c>
      <c r="V8595" s="1" t="s">
        <v>4576</v>
      </c>
      <c r="W8595" s="1" t="s">
        <v>2723</v>
      </c>
      <c r="X8595" s="5" t="s">
        <v>5266</v>
      </c>
      <c r="Y8595" s="8" t="s">
        <v>4110</v>
      </c>
      <c r="Z8595" s="5" t="s">
        <v>1133</v>
      </c>
      <c r="AA8595" s="5"/>
    </row>
    <row r="8596" spans="1:27" ht="12" customHeight="1" x14ac:dyDescent="0.15">
      <c r="A8596" s="1" t="s">
        <v>2129</v>
      </c>
      <c r="B8596" s="1" t="s">
        <v>227</v>
      </c>
      <c r="C8596" s="1" t="s">
        <v>9</v>
      </c>
      <c r="D8596" s="1" t="s">
        <v>2529</v>
      </c>
      <c r="E8596" s="1" t="s">
        <v>220</v>
      </c>
      <c r="F8596" s="1" t="s">
        <v>2147</v>
      </c>
      <c r="G8596" s="1" t="s">
        <v>222</v>
      </c>
      <c r="H8596" s="1" t="s">
        <v>13</v>
      </c>
      <c r="I8596">
        <v>16862</v>
      </c>
      <c r="J8596">
        <v>16862</v>
      </c>
      <c r="K8596">
        <v>17862</v>
      </c>
      <c r="L8596">
        <v>17862</v>
      </c>
      <c r="M8596">
        <v>17862</v>
      </c>
      <c r="N8596">
        <v>17862</v>
      </c>
      <c r="O8596">
        <v>17862</v>
      </c>
      <c r="P8596">
        <v>17862</v>
      </c>
      <c r="Q8596">
        <v>17862</v>
      </c>
      <c r="R8596">
        <v>17862</v>
      </c>
      <c r="S8596">
        <v>17862</v>
      </c>
      <c r="T8596">
        <v>17862</v>
      </c>
      <c r="U8596">
        <v>17862</v>
      </c>
      <c r="V8596" s="1" t="s">
        <v>4576</v>
      </c>
      <c r="W8596" s="1" t="s">
        <v>2723</v>
      </c>
      <c r="X8596" s="5" t="s">
        <v>4597</v>
      </c>
      <c r="Y8596" s="5" t="s">
        <v>2725</v>
      </c>
      <c r="Z8596" s="5" t="s">
        <v>13</v>
      </c>
      <c r="AA8596" s="5"/>
    </row>
    <row r="8597" spans="1:27" ht="12" customHeight="1" x14ac:dyDescent="0.15">
      <c r="A8597" s="1" t="s">
        <v>2129</v>
      </c>
      <c r="B8597" s="1" t="s">
        <v>227</v>
      </c>
      <c r="C8597" s="1" t="s">
        <v>15</v>
      </c>
      <c r="D8597" s="1" t="s">
        <v>2529</v>
      </c>
      <c r="E8597" s="1" t="s">
        <v>220</v>
      </c>
      <c r="F8597" s="1" t="s">
        <v>2147</v>
      </c>
      <c r="G8597" s="1" t="s">
        <v>2144</v>
      </c>
      <c r="H8597" s="1" t="s">
        <v>13</v>
      </c>
      <c r="I8597">
        <v>14019</v>
      </c>
      <c r="J8597">
        <v>13898</v>
      </c>
      <c r="K8597">
        <v>15145</v>
      </c>
      <c r="L8597">
        <v>14589</v>
      </c>
      <c r="M8597">
        <v>14462</v>
      </c>
      <c r="N8597">
        <v>15495</v>
      </c>
      <c r="O8597">
        <v>14584</v>
      </c>
      <c r="P8597">
        <v>15099</v>
      </c>
      <c r="Q8597">
        <v>14388</v>
      </c>
      <c r="R8597">
        <v>13768</v>
      </c>
      <c r="S8597">
        <v>14110</v>
      </c>
      <c r="T8597">
        <v>11606</v>
      </c>
      <c r="U8597">
        <v>12933</v>
      </c>
      <c r="V8597" s="1" t="s">
        <v>4576</v>
      </c>
      <c r="W8597" s="1" t="s">
        <v>2723</v>
      </c>
      <c r="X8597" s="5" t="s">
        <v>4597</v>
      </c>
      <c r="Y8597" s="5" t="s">
        <v>5247</v>
      </c>
      <c r="Z8597" s="5" t="s">
        <v>13</v>
      </c>
      <c r="AA8597" s="5"/>
    </row>
    <row r="8598" spans="1:27" ht="12" customHeight="1" x14ac:dyDescent="0.15">
      <c r="A8598" s="1" t="s">
        <v>2129</v>
      </c>
      <c r="B8598" s="1" t="s">
        <v>227</v>
      </c>
      <c r="C8598" s="1" t="s">
        <v>19</v>
      </c>
      <c r="D8598" s="1" t="s">
        <v>2529</v>
      </c>
      <c r="E8598" s="1" t="s">
        <v>220</v>
      </c>
      <c r="F8598" s="1" t="s">
        <v>2147</v>
      </c>
      <c r="G8598" s="1" t="s">
        <v>1132</v>
      </c>
      <c r="H8598" s="1" t="s">
        <v>1133</v>
      </c>
      <c r="I8598" s="37">
        <v>83.1</v>
      </c>
      <c r="J8598" s="37">
        <v>82.4</v>
      </c>
      <c r="K8598" s="37">
        <v>84.8</v>
      </c>
      <c r="L8598" s="37">
        <v>81.7</v>
      </c>
      <c r="M8598" s="37">
        <v>81</v>
      </c>
      <c r="N8598" s="37">
        <v>86.7</v>
      </c>
      <c r="O8598" s="37">
        <v>81.599999999999994</v>
      </c>
      <c r="P8598" s="37">
        <v>84.5</v>
      </c>
      <c r="Q8598" s="37">
        <v>80.599999999999994</v>
      </c>
      <c r="R8598" s="37">
        <v>77.099999999999994</v>
      </c>
      <c r="S8598" s="37">
        <v>79</v>
      </c>
      <c r="T8598" s="37">
        <v>65</v>
      </c>
      <c r="U8598" s="37">
        <v>72.400000000000006</v>
      </c>
      <c r="V8598" s="1" t="s">
        <v>4576</v>
      </c>
      <c r="W8598" s="1" t="s">
        <v>2723</v>
      </c>
      <c r="X8598" s="5" t="s">
        <v>5267</v>
      </c>
      <c r="Y8598" s="8" t="s">
        <v>4110</v>
      </c>
      <c r="Z8598" s="5" t="s">
        <v>1133</v>
      </c>
      <c r="AA8598" s="5"/>
    </row>
    <row r="8599" spans="1:27" ht="12" customHeight="1" x14ac:dyDescent="0.15">
      <c r="A8599" s="1" t="s">
        <v>2148</v>
      </c>
      <c r="B8599" s="1" t="s">
        <v>8</v>
      </c>
      <c r="C8599" s="1" t="s">
        <v>9</v>
      </c>
      <c r="D8599" s="1" t="s">
        <v>2530</v>
      </c>
      <c r="E8599" s="1" t="s">
        <v>10</v>
      </c>
      <c r="F8599" s="1" t="s">
        <v>2149</v>
      </c>
      <c r="G8599" s="1" t="s">
        <v>12</v>
      </c>
      <c r="H8599" s="1" t="s">
        <v>13</v>
      </c>
      <c r="I8599">
        <v>5229</v>
      </c>
      <c r="J8599">
        <v>4609</v>
      </c>
      <c r="K8599">
        <v>4040</v>
      </c>
      <c r="L8599">
        <v>4759</v>
      </c>
      <c r="M8599">
        <v>4781</v>
      </c>
      <c r="N8599">
        <v>4300</v>
      </c>
      <c r="O8599">
        <v>5274</v>
      </c>
      <c r="P8599">
        <v>4720</v>
      </c>
      <c r="Q8599">
        <v>4905</v>
      </c>
      <c r="R8599">
        <v>4810</v>
      </c>
      <c r="S8599">
        <v>4278</v>
      </c>
      <c r="T8599">
        <v>4719</v>
      </c>
      <c r="U8599">
        <v>4835</v>
      </c>
      <c r="V8599" s="1" t="s">
        <v>4598</v>
      </c>
      <c r="W8599" s="1" t="s">
        <v>2551</v>
      </c>
      <c r="X8599" s="5" t="s">
        <v>4599</v>
      </c>
      <c r="Y8599" s="5" t="s">
        <v>2553</v>
      </c>
      <c r="Z8599" s="5" t="s">
        <v>13</v>
      </c>
      <c r="AA8599" s="5"/>
    </row>
    <row r="8600" spans="1:27" ht="12" customHeight="1" x14ac:dyDescent="0.15">
      <c r="A8600" s="1" t="s">
        <v>2148</v>
      </c>
      <c r="B8600" s="1" t="s">
        <v>8</v>
      </c>
      <c r="C8600" s="1" t="s">
        <v>15</v>
      </c>
      <c r="D8600" s="1" t="s">
        <v>2530</v>
      </c>
      <c r="E8600" s="1" t="s">
        <v>10</v>
      </c>
      <c r="F8600" s="1" t="s">
        <v>2149</v>
      </c>
      <c r="G8600" s="1" t="s">
        <v>16</v>
      </c>
      <c r="H8600" s="1" t="s">
        <v>13</v>
      </c>
      <c r="I8600">
        <v>1698</v>
      </c>
      <c r="J8600">
        <v>1018</v>
      </c>
      <c r="K8600">
        <v>1212</v>
      </c>
      <c r="L8600">
        <v>2056</v>
      </c>
      <c r="M8600">
        <v>1573</v>
      </c>
      <c r="N8600">
        <v>1856</v>
      </c>
      <c r="O8600">
        <v>2871</v>
      </c>
      <c r="P8600">
        <v>2365</v>
      </c>
      <c r="Q8600">
        <v>3279</v>
      </c>
      <c r="R8600">
        <v>2648</v>
      </c>
      <c r="S8600">
        <v>2981</v>
      </c>
      <c r="T8600">
        <v>3154</v>
      </c>
      <c r="U8600">
        <v>3872</v>
      </c>
      <c r="V8600" s="1" t="s">
        <v>4598</v>
      </c>
      <c r="W8600" s="1" t="s">
        <v>2551</v>
      </c>
      <c r="X8600" s="5" t="s">
        <v>4599</v>
      </c>
      <c r="Y8600" s="5" t="s">
        <v>4036</v>
      </c>
      <c r="Z8600" s="5" t="s">
        <v>13</v>
      </c>
      <c r="AA8600" s="5"/>
    </row>
    <row r="8601" spans="1:27" ht="12" customHeight="1" x14ac:dyDescent="0.15">
      <c r="A8601" s="1" t="s">
        <v>2148</v>
      </c>
      <c r="B8601" s="1" t="s">
        <v>8</v>
      </c>
      <c r="C8601" s="1" t="s">
        <v>17</v>
      </c>
      <c r="D8601" s="1" t="s">
        <v>2530</v>
      </c>
      <c r="E8601" s="1" t="s">
        <v>10</v>
      </c>
      <c r="F8601" s="1" t="s">
        <v>2149</v>
      </c>
      <c r="G8601" s="1" t="s">
        <v>242</v>
      </c>
      <c r="H8601" s="1" t="s">
        <v>13</v>
      </c>
      <c r="I8601">
        <v>6404</v>
      </c>
      <c r="J8601">
        <v>6288</v>
      </c>
      <c r="K8601">
        <v>6229</v>
      </c>
      <c r="L8601">
        <v>6792</v>
      </c>
      <c r="M8601">
        <v>5865</v>
      </c>
      <c r="N8601">
        <v>5742</v>
      </c>
      <c r="O8601">
        <v>7699</v>
      </c>
      <c r="P8601">
        <v>6603</v>
      </c>
      <c r="Q8601">
        <v>7633</v>
      </c>
      <c r="R8601">
        <v>7542</v>
      </c>
      <c r="S8601">
        <v>6210</v>
      </c>
      <c r="T8601">
        <v>7136</v>
      </c>
      <c r="U8601">
        <v>9186</v>
      </c>
      <c r="V8601" s="1" t="s">
        <v>4598</v>
      </c>
      <c r="W8601" s="1" t="s">
        <v>2551</v>
      </c>
      <c r="X8601" s="5" t="s">
        <v>4599</v>
      </c>
      <c r="Y8601" s="5" t="s">
        <v>2557</v>
      </c>
      <c r="Z8601" s="5" t="s">
        <v>13</v>
      </c>
      <c r="AA8601" s="5"/>
    </row>
    <row r="8602" spans="1:27" ht="12" customHeight="1" x14ac:dyDescent="0.15">
      <c r="A8602" s="1" t="s">
        <v>2148</v>
      </c>
      <c r="B8602" s="1" t="s">
        <v>8</v>
      </c>
      <c r="C8602" s="1" t="s">
        <v>19</v>
      </c>
      <c r="D8602" s="1" t="s">
        <v>2530</v>
      </c>
      <c r="E8602" s="1" t="s">
        <v>10</v>
      </c>
      <c r="F8602" s="1" t="s">
        <v>2149</v>
      </c>
      <c r="G8602" s="1" t="s">
        <v>245</v>
      </c>
      <c r="H8602" s="1" t="s">
        <v>306</v>
      </c>
      <c r="I8602">
        <v>719086</v>
      </c>
      <c r="J8602">
        <v>742834</v>
      </c>
      <c r="K8602">
        <v>766939</v>
      </c>
      <c r="L8602">
        <v>797934</v>
      </c>
      <c r="M8602">
        <v>661096</v>
      </c>
      <c r="N8602">
        <v>709011</v>
      </c>
      <c r="O8602">
        <v>994817</v>
      </c>
      <c r="P8602">
        <v>817260</v>
      </c>
      <c r="Q8602">
        <v>977189</v>
      </c>
      <c r="R8602">
        <v>983442</v>
      </c>
      <c r="S8602">
        <v>769030</v>
      </c>
      <c r="T8602">
        <v>904373</v>
      </c>
      <c r="U8602">
        <v>1901405</v>
      </c>
      <c r="V8602" s="1" t="s">
        <v>4598</v>
      </c>
      <c r="W8602" s="1" t="s">
        <v>2551</v>
      </c>
      <c r="X8602" s="5" t="s">
        <v>4599</v>
      </c>
      <c r="Y8602" s="5" t="s">
        <v>2740</v>
      </c>
      <c r="Z8602" s="5" t="s">
        <v>2788</v>
      </c>
      <c r="AA8602" s="5"/>
    </row>
    <row r="8603" spans="1:27" ht="12" customHeight="1" x14ac:dyDescent="0.15">
      <c r="A8603" s="1" t="s">
        <v>2148</v>
      </c>
      <c r="B8603" s="1" t="s">
        <v>8</v>
      </c>
      <c r="C8603" s="1" t="s">
        <v>21</v>
      </c>
      <c r="D8603" s="1" t="s">
        <v>2530</v>
      </c>
      <c r="E8603" s="1" t="s">
        <v>10</v>
      </c>
      <c r="F8603" s="1" t="s">
        <v>2149</v>
      </c>
      <c r="G8603" s="1" t="s">
        <v>1563</v>
      </c>
      <c r="H8603" s="1" t="s">
        <v>13</v>
      </c>
      <c r="I8603">
        <v>32</v>
      </c>
      <c r="J8603">
        <v>5</v>
      </c>
      <c r="K8603">
        <v>17</v>
      </c>
      <c r="L8603">
        <v>31</v>
      </c>
      <c r="M8603">
        <v>33</v>
      </c>
      <c r="N8603">
        <v>36</v>
      </c>
      <c r="O8603">
        <v>27</v>
      </c>
      <c r="P8603">
        <v>12</v>
      </c>
      <c r="Q8603">
        <v>10</v>
      </c>
      <c r="R8603">
        <v>14</v>
      </c>
      <c r="S8603">
        <v>17</v>
      </c>
      <c r="T8603">
        <v>36</v>
      </c>
      <c r="U8603">
        <v>35</v>
      </c>
      <c r="V8603" s="1" t="s">
        <v>4598</v>
      </c>
      <c r="W8603" s="1" t="s">
        <v>2551</v>
      </c>
      <c r="X8603" s="5" t="s">
        <v>4599</v>
      </c>
      <c r="Y8603" s="5" t="s">
        <v>2558</v>
      </c>
      <c r="Z8603" s="5" t="s">
        <v>13</v>
      </c>
      <c r="AA8603" s="5"/>
    </row>
    <row r="8604" spans="1:27" ht="12" customHeight="1" x14ac:dyDescent="0.15">
      <c r="A8604" s="1" t="s">
        <v>2148</v>
      </c>
      <c r="B8604" s="1" t="s">
        <v>8</v>
      </c>
      <c r="C8604" s="1" t="s">
        <v>23</v>
      </c>
      <c r="D8604" s="1" t="s">
        <v>2530</v>
      </c>
      <c r="E8604" s="1" t="s">
        <v>10</v>
      </c>
      <c r="F8604" s="1" t="s">
        <v>2149</v>
      </c>
      <c r="G8604" s="1" t="s">
        <v>24</v>
      </c>
      <c r="H8604" s="1" t="s">
        <v>13</v>
      </c>
      <c r="I8604">
        <v>20941</v>
      </c>
      <c r="J8604">
        <v>20277</v>
      </c>
      <c r="K8604">
        <v>19270</v>
      </c>
      <c r="L8604">
        <v>19263</v>
      </c>
      <c r="M8604">
        <v>19717</v>
      </c>
      <c r="N8604">
        <v>20095</v>
      </c>
      <c r="O8604">
        <v>20511</v>
      </c>
      <c r="P8604">
        <v>20984</v>
      </c>
      <c r="Q8604">
        <v>21525</v>
      </c>
      <c r="R8604">
        <v>21428</v>
      </c>
      <c r="S8604">
        <v>22459</v>
      </c>
      <c r="T8604">
        <v>23161</v>
      </c>
      <c r="U8604">
        <v>22643</v>
      </c>
      <c r="V8604" s="1" t="s">
        <v>4598</v>
      </c>
      <c r="W8604" s="1" t="s">
        <v>2551</v>
      </c>
      <c r="X8604" s="5" t="s">
        <v>4599</v>
      </c>
      <c r="Y8604" s="5" t="s">
        <v>2559</v>
      </c>
      <c r="Z8604" s="5" t="s">
        <v>13</v>
      </c>
      <c r="AA8604" s="5"/>
    </row>
    <row r="8605" spans="1:27" ht="12" customHeight="1" x14ac:dyDescent="0.15">
      <c r="A8605" s="1" t="s">
        <v>2148</v>
      </c>
      <c r="B8605" s="1" t="s">
        <v>25</v>
      </c>
      <c r="C8605" s="1" t="s">
        <v>9</v>
      </c>
      <c r="D8605" s="1" t="s">
        <v>2530</v>
      </c>
      <c r="E8605" s="1" t="s">
        <v>10</v>
      </c>
      <c r="F8605" s="1" t="s">
        <v>2150</v>
      </c>
      <c r="G8605" s="1" t="s">
        <v>12</v>
      </c>
      <c r="H8605" s="1" t="s">
        <v>13</v>
      </c>
      <c r="I8605">
        <v>7649</v>
      </c>
      <c r="J8605">
        <v>7950</v>
      </c>
      <c r="K8605">
        <v>6629</v>
      </c>
      <c r="L8605">
        <v>7394</v>
      </c>
      <c r="M8605">
        <v>7450</v>
      </c>
      <c r="N8605">
        <v>6214</v>
      </c>
      <c r="O8605">
        <v>6478</v>
      </c>
      <c r="P8605">
        <v>6278</v>
      </c>
      <c r="Q8605">
        <v>6785</v>
      </c>
      <c r="R8605">
        <v>6668</v>
      </c>
      <c r="S8605">
        <v>5427</v>
      </c>
      <c r="T8605">
        <v>6190</v>
      </c>
      <c r="U8605">
        <v>6829</v>
      </c>
      <c r="V8605" s="1" t="s">
        <v>4598</v>
      </c>
      <c r="W8605" s="1" t="s">
        <v>2551</v>
      </c>
      <c r="X8605" s="5" t="s">
        <v>4600</v>
      </c>
      <c r="Y8605" s="5" t="s">
        <v>2553</v>
      </c>
      <c r="Z8605" s="5" t="s">
        <v>13</v>
      </c>
      <c r="AA8605" s="5"/>
    </row>
    <row r="8606" spans="1:27" ht="12" customHeight="1" x14ac:dyDescent="0.15">
      <c r="A8606" s="1" t="s">
        <v>2148</v>
      </c>
      <c r="B8606" s="1" t="s">
        <v>25</v>
      </c>
      <c r="C8606" s="1" t="s">
        <v>15</v>
      </c>
      <c r="D8606" s="1" t="s">
        <v>2530</v>
      </c>
      <c r="E8606" s="1" t="s">
        <v>10</v>
      </c>
      <c r="F8606" s="1" t="s">
        <v>2150</v>
      </c>
      <c r="G8606" s="1" t="s">
        <v>16</v>
      </c>
      <c r="H8606" s="1" t="s">
        <v>13</v>
      </c>
      <c r="I8606">
        <v>1406</v>
      </c>
      <c r="J8606">
        <v>1059</v>
      </c>
      <c r="K8606">
        <v>1068</v>
      </c>
      <c r="L8606">
        <v>1478</v>
      </c>
      <c r="M8606">
        <v>1319</v>
      </c>
      <c r="N8606">
        <v>1317</v>
      </c>
      <c r="O8606">
        <v>1168</v>
      </c>
      <c r="P8606">
        <v>1116</v>
      </c>
      <c r="Q8606">
        <v>960</v>
      </c>
      <c r="R8606">
        <v>749</v>
      </c>
      <c r="S8606">
        <v>1114</v>
      </c>
      <c r="T8606">
        <v>1248</v>
      </c>
      <c r="U8606">
        <v>1365</v>
      </c>
      <c r="V8606" s="1" t="s">
        <v>4598</v>
      </c>
      <c r="W8606" s="1" t="s">
        <v>2551</v>
      </c>
      <c r="X8606" s="5" t="s">
        <v>4600</v>
      </c>
      <c r="Y8606" s="5" t="s">
        <v>4036</v>
      </c>
      <c r="Z8606" s="5" t="s">
        <v>13</v>
      </c>
      <c r="AA8606" s="5"/>
    </row>
    <row r="8607" spans="1:27" ht="12" customHeight="1" x14ac:dyDescent="0.15">
      <c r="A8607" s="1" t="s">
        <v>2148</v>
      </c>
      <c r="B8607" s="1" t="s">
        <v>25</v>
      </c>
      <c r="C8607" s="1" t="s">
        <v>17</v>
      </c>
      <c r="D8607" s="1" t="s">
        <v>2530</v>
      </c>
      <c r="E8607" s="1" t="s">
        <v>10</v>
      </c>
      <c r="F8607" s="1" t="s">
        <v>2150</v>
      </c>
      <c r="G8607" s="1" t="s">
        <v>242</v>
      </c>
      <c r="H8607" s="1" t="s">
        <v>13</v>
      </c>
      <c r="I8607">
        <v>8879</v>
      </c>
      <c r="J8607">
        <v>9160</v>
      </c>
      <c r="K8607">
        <v>8026</v>
      </c>
      <c r="L8607">
        <v>8081</v>
      </c>
      <c r="M8607">
        <v>7556</v>
      </c>
      <c r="N8607">
        <v>8191</v>
      </c>
      <c r="O8607">
        <v>7344</v>
      </c>
      <c r="P8607">
        <v>7990</v>
      </c>
      <c r="Q8607">
        <v>7203</v>
      </c>
      <c r="R8607">
        <v>7762</v>
      </c>
      <c r="S8607">
        <v>6990</v>
      </c>
      <c r="T8607">
        <v>7194</v>
      </c>
      <c r="U8607">
        <v>7451</v>
      </c>
      <c r="V8607" s="1" t="s">
        <v>4598</v>
      </c>
      <c r="W8607" s="1" t="s">
        <v>2551</v>
      </c>
      <c r="X8607" s="5" t="s">
        <v>4600</v>
      </c>
      <c r="Y8607" s="5" t="s">
        <v>2557</v>
      </c>
      <c r="Z8607" s="5" t="s">
        <v>13</v>
      </c>
      <c r="AA8607" s="5"/>
    </row>
    <row r="8608" spans="1:27" ht="12" customHeight="1" x14ac:dyDescent="0.15">
      <c r="A8608" s="1" t="s">
        <v>2148</v>
      </c>
      <c r="B8608" s="1" t="s">
        <v>25</v>
      </c>
      <c r="C8608" s="1" t="s">
        <v>19</v>
      </c>
      <c r="D8608" s="1" t="s">
        <v>2530</v>
      </c>
      <c r="E8608" s="1" t="s">
        <v>10</v>
      </c>
      <c r="F8608" s="1" t="s">
        <v>2150</v>
      </c>
      <c r="G8608" s="1" t="s">
        <v>245</v>
      </c>
      <c r="H8608" s="1" t="s">
        <v>306</v>
      </c>
      <c r="I8608">
        <v>3894129</v>
      </c>
      <c r="J8608">
        <v>3932326</v>
      </c>
      <c r="K8608">
        <v>3454798</v>
      </c>
      <c r="L8608">
        <v>3761568</v>
      </c>
      <c r="M8608">
        <v>3299866</v>
      </c>
      <c r="N8608">
        <v>3518376</v>
      </c>
      <c r="O8608">
        <v>3686640</v>
      </c>
      <c r="P8608">
        <v>3677016</v>
      </c>
      <c r="Q8608">
        <v>3401728</v>
      </c>
      <c r="R8608">
        <v>3744554</v>
      </c>
      <c r="S8608">
        <v>3316679</v>
      </c>
      <c r="T8608">
        <v>3401862</v>
      </c>
      <c r="U8608">
        <v>3667777</v>
      </c>
      <c r="V8608" s="1" t="s">
        <v>4598</v>
      </c>
      <c r="W8608" s="1" t="s">
        <v>2551</v>
      </c>
      <c r="X8608" s="5" t="s">
        <v>4600</v>
      </c>
      <c r="Y8608" s="5" t="s">
        <v>2740</v>
      </c>
      <c r="Z8608" s="5" t="s">
        <v>2788</v>
      </c>
      <c r="AA8608" s="5"/>
    </row>
    <row r="8609" spans="1:27" ht="12" customHeight="1" x14ac:dyDescent="0.15">
      <c r="A8609" s="1" t="s">
        <v>2148</v>
      </c>
      <c r="B8609" s="1" t="s">
        <v>25</v>
      </c>
      <c r="C8609" s="1" t="s">
        <v>21</v>
      </c>
      <c r="D8609" s="1" t="s">
        <v>2530</v>
      </c>
      <c r="E8609" s="1" t="s">
        <v>10</v>
      </c>
      <c r="F8609" s="1" t="s">
        <v>2150</v>
      </c>
      <c r="G8609" s="1" t="s">
        <v>1563</v>
      </c>
      <c r="H8609" s="1" t="s">
        <v>13</v>
      </c>
      <c r="I8609">
        <v>76</v>
      </c>
      <c r="J8609">
        <v>30</v>
      </c>
      <c r="K8609">
        <v>58</v>
      </c>
      <c r="L8609">
        <v>104</v>
      </c>
      <c r="M8609">
        <v>120</v>
      </c>
      <c r="N8609">
        <v>54</v>
      </c>
      <c r="O8609">
        <v>146</v>
      </c>
      <c r="P8609">
        <v>83</v>
      </c>
      <c r="Q8609">
        <v>131</v>
      </c>
      <c r="R8609">
        <v>56</v>
      </c>
      <c r="S8609">
        <v>68</v>
      </c>
      <c r="T8609">
        <v>93</v>
      </c>
      <c r="U8609">
        <v>108</v>
      </c>
      <c r="V8609" s="1" t="s">
        <v>4598</v>
      </c>
      <c r="W8609" s="1" t="s">
        <v>2551</v>
      </c>
      <c r="X8609" s="5" t="s">
        <v>4600</v>
      </c>
      <c r="Y8609" s="5" t="s">
        <v>2558</v>
      </c>
      <c r="Z8609" s="5" t="s">
        <v>13</v>
      </c>
      <c r="AA8609" s="5"/>
    </row>
    <row r="8610" spans="1:27" ht="12" customHeight="1" x14ac:dyDescent="0.15">
      <c r="A8610" s="1" t="s">
        <v>2148</v>
      </c>
      <c r="B8610" s="1" t="s">
        <v>25</v>
      </c>
      <c r="C8610" s="1" t="s">
        <v>23</v>
      </c>
      <c r="D8610" s="1" t="s">
        <v>2530</v>
      </c>
      <c r="E8610" s="1" t="s">
        <v>10</v>
      </c>
      <c r="F8610" s="1" t="s">
        <v>2150</v>
      </c>
      <c r="G8610" s="1" t="s">
        <v>24</v>
      </c>
      <c r="H8610" s="1" t="s">
        <v>13</v>
      </c>
      <c r="I8610">
        <v>20963</v>
      </c>
      <c r="J8610">
        <v>20784</v>
      </c>
      <c r="K8610">
        <v>20399</v>
      </c>
      <c r="L8610">
        <v>21086</v>
      </c>
      <c r="M8610">
        <v>22183</v>
      </c>
      <c r="N8610">
        <v>21470</v>
      </c>
      <c r="O8610">
        <v>21627</v>
      </c>
      <c r="P8610">
        <v>20950</v>
      </c>
      <c r="Q8610">
        <v>21348</v>
      </c>
      <c r="R8610">
        <v>20949</v>
      </c>
      <c r="S8610">
        <v>20433</v>
      </c>
      <c r="T8610">
        <v>20584</v>
      </c>
      <c r="U8610">
        <v>21219</v>
      </c>
      <c r="V8610" s="1" t="s">
        <v>4598</v>
      </c>
      <c r="W8610" s="1" t="s">
        <v>2551</v>
      </c>
      <c r="X8610" s="5" t="s">
        <v>4600</v>
      </c>
      <c r="Y8610" s="5" t="s">
        <v>2559</v>
      </c>
      <c r="Z8610" s="5" t="s">
        <v>13</v>
      </c>
      <c r="AA8610" s="5"/>
    </row>
    <row r="8611" spans="1:27" ht="12" customHeight="1" x14ac:dyDescent="0.15">
      <c r="A8611" s="1" t="s">
        <v>2148</v>
      </c>
      <c r="B8611" s="1" t="s">
        <v>27</v>
      </c>
      <c r="C8611" s="1" t="s">
        <v>9</v>
      </c>
      <c r="D8611" s="1" t="s">
        <v>2530</v>
      </c>
      <c r="E8611" s="1" t="s">
        <v>10</v>
      </c>
      <c r="F8611" s="1" t="s">
        <v>2151</v>
      </c>
      <c r="G8611" s="1" t="s">
        <v>12</v>
      </c>
      <c r="H8611" s="1" t="s">
        <v>13</v>
      </c>
      <c r="I8611">
        <v>13798</v>
      </c>
      <c r="J8611">
        <v>12735</v>
      </c>
      <c r="K8611">
        <v>10903</v>
      </c>
      <c r="L8611">
        <v>11480</v>
      </c>
      <c r="M8611">
        <v>11364</v>
      </c>
      <c r="N8611">
        <v>11323</v>
      </c>
      <c r="O8611">
        <v>11339</v>
      </c>
      <c r="P8611">
        <v>10741</v>
      </c>
      <c r="Q8611">
        <v>11579</v>
      </c>
      <c r="R8611">
        <v>11552</v>
      </c>
      <c r="S8611">
        <v>11459</v>
      </c>
      <c r="T8611">
        <v>10743</v>
      </c>
      <c r="U8611">
        <v>12193</v>
      </c>
      <c r="V8611" s="1" t="s">
        <v>4598</v>
      </c>
      <c r="W8611" s="1" t="s">
        <v>2551</v>
      </c>
      <c r="X8611" s="5" t="s">
        <v>4601</v>
      </c>
      <c r="Y8611" s="5" t="s">
        <v>2553</v>
      </c>
      <c r="Z8611" s="5" t="s">
        <v>13</v>
      </c>
      <c r="AA8611" s="5"/>
    </row>
    <row r="8612" spans="1:27" ht="12" customHeight="1" x14ac:dyDescent="0.15">
      <c r="A8612" s="1" t="s">
        <v>2148</v>
      </c>
      <c r="B8612" s="1" t="s">
        <v>27</v>
      </c>
      <c r="C8612" s="1" t="s">
        <v>15</v>
      </c>
      <c r="D8612" s="1" t="s">
        <v>2530</v>
      </c>
      <c r="E8612" s="1" t="s">
        <v>10</v>
      </c>
      <c r="F8612" s="1" t="s">
        <v>2151</v>
      </c>
      <c r="G8612" s="1" t="s">
        <v>16</v>
      </c>
      <c r="H8612" s="1" t="s">
        <v>13</v>
      </c>
      <c r="I8612">
        <v>4937</v>
      </c>
      <c r="J8612">
        <v>6204</v>
      </c>
      <c r="K8612">
        <v>3912</v>
      </c>
      <c r="L8612">
        <v>5042</v>
      </c>
      <c r="M8612">
        <v>5205</v>
      </c>
      <c r="N8612">
        <v>5449</v>
      </c>
      <c r="O8612">
        <v>3959</v>
      </c>
      <c r="P8612">
        <v>5162</v>
      </c>
      <c r="Q8612">
        <v>5277</v>
      </c>
      <c r="R8612">
        <v>4409</v>
      </c>
      <c r="S8612">
        <v>6276</v>
      </c>
      <c r="T8612">
        <v>4603</v>
      </c>
      <c r="U8612">
        <v>5526</v>
      </c>
      <c r="V8612" s="1" t="s">
        <v>4598</v>
      </c>
      <c r="W8612" s="1" t="s">
        <v>2551</v>
      </c>
      <c r="X8612" s="5" t="s">
        <v>4601</v>
      </c>
      <c r="Y8612" s="5" t="s">
        <v>4036</v>
      </c>
      <c r="Z8612" s="5" t="s">
        <v>13</v>
      </c>
      <c r="AA8612" s="5"/>
    </row>
    <row r="8613" spans="1:27" ht="12" customHeight="1" x14ac:dyDescent="0.15">
      <c r="A8613" s="1" t="s">
        <v>2148</v>
      </c>
      <c r="B8613" s="1" t="s">
        <v>27</v>
      </c>
      <c r="C8613" s="1" t="s">
        <v>17</v>
      </c>
      <c r="D8613" s="1" t="s">
        <v>2530</v>
      </c>
      <c r="E8613" s="1" t="s">
        <v>10</v>
      </c>
      <c r="F8613" s="1" t="s">
        <v>2151</v>
      </c>
      <c r="G8613" s="1" t="s">
        <v>242</v>
      </c>
      <c r="H8613" s="1" t="s">
        <v>13</v>
      </c>
      <c r="I8613">
        <v>16719</v>
      </c>
      <c r="J8613">
        <v>20690</v>
      </c>
      <c r="K8613">
        <v>16480</v>
      </c>
      <c r="L8613">
        <v>16720</v>
      </c>
      <c r="M8613">
        <v>16148</v>
      </c>
      <c r="N8613">
        <v>15965</v>
      </c>
      <c r="O8613">
        <v>14883</v>
      </c>
      <c r="P8613">
        <v>16446</v>
      </c>
      <c r="Q8613">
        <v>14963</v>
      </c>
      <c r="R8613">
        <v>14715</v>
      </c>
      <c r="S8613">
        <v>16646</v>
      </c>
      <c r="T8613">
        <v>15947</v>
      </c>
      <c r="U8613">
        <v>17311</v>
      </c>
      <c r="V8613" s="1" t="s">
        <v>4598</v>
      </c>
      <c r="W8613" s="1" t="s">
        <v>2551</v>
      </c>
      <c r="X8613" s="5" t="s">
        <v>4601</v>
      </c>
      <c r="Y8613" s="5" t="s">
        <v>2557</v>
      </c>
      <c r="Z8613" s="5" t="s">
        <v>13</v>
      </c>
      <c r="AA8613" s="5"/>
    </row>
    <row r="8614" spans="1:27" ht="12" customHeight="1" x14ac:dyDescent="0.15">
      <c r="A8614" s="1" t="s">
        <v>2148</v>
      </c>
      <c r="B8614" s="1" t="s">
        <v>27</v>
      </c>
      <c r="C8614" s="1" t="s">
        <v>19</v>
      </c>
      <c r="D8614" s="1" t="s">
        <v>2530</v>
      </c>
      <c r="E8614" s="1" t="s">
        <v>10</v>
      </c>
      <c r="F8614" s="1" t="s">
        <v>2151</v>
      </c>
      <c r="G8614" s="1" t="s">
        <v>245</v>
      </c>
      <c r="H8614" s="1" t="s">
        <v>306</v>
      </c>
      <c r="I8614">
        <v>3676274</v>
      </c>
      <c r="J8614">
        <v>5030216</v>
      </c>
      <c r="K8614">
        <v>3984881</v>
      </c>
      <c r="L8614">
        <v>4359729</v>
      </c>
      <c r="M8614">
        <v>3933251</v>
      </c>
      <c r="N8614">
        <v>3963469</v>
      </c>
      <c r="O8614">
        <v>3777871</v>
      </c>
      <c r="P8614">
        <v>4190860</v>
      </c>
      <c r="Q8614">
        <v>3841741</v>
      </c>
      <c r="R8614">
        <v>3819149</v>
      </c>
      <c r="S8614">
        <v>4330732</v>
      </c>
      <c r="T8614">
        <v>4379326</v>
      </c>
      <c r="U8614">
        <v>4612391</v>
      </c>
      <c r="V8614" s="1" t="s">
        <v>4598</v>
      </c>
      <c r="W8614" s="1" t="s">
        <v>2551</v>
      </c>
      <c r="X8614" s="5" t="s">
        <v>4601</v>
      </c>
      <c r="Y8614" s="5" t="s">
        <v>2740</v>
      </c>
      <c r="Z8614" s="5" t="s">
        <v>2788</v>
      </c>
      <c r="AA8614" s="5"/>
    </row>
    <row r="8615" spans="1:27" ht="12" customHeight="1" x14ac:dyDescent="0.15">
      <c r="A8615" s="1" t="s">
        <v>2148</v>
      </c>
      <c r="B8615" s="1" t="s">
        <v>27</v>
      </c>
      <c r="C8615" s="1" t="s">
        <v>21</v>
      </c>
      <c r="D8615" s="1" t="s">
        <v>2530</v>
      </c>
      <c r="E8615" s="1" t="s">
        <v>10</v>
      </c>
      <c r="F8615" s="1" t="s">
        <v>2151</v>
      </c>
      <c r="G8615" s="1" t="s">
        <v>1563</v>
      </c>
      <c r="H8615" s="1" t="s">
        <v>13</v>
      </c>
      <c r="I8615">
        <v>261</v>
      </c>
      <c r="J8615">
        <v>220</v>
      </c>
      <c r="K8615">
        <v>187</v>
      </c>
      <c r="L8615">
        <v>127</v>
      </c>
      <c r="M8615">
        <v>186</v>
      </c>
      <c r="N8615">
        <v>154</v>
      </c>
      <c r="O8615">
        <v>155</v>
      </c>
      <c r="P8615">
        <v>44</v>
      </c>
      <c r="Q8615">
        <v>130</v>
      </c>
      <c r="R8615">
        <v>123</v>
      </c>
      <c r="S8615">
        <v>118</v>
      </c>
      <c r="T8615">
        <v>138</v>
      </c>
      <c r="U8615">
        <v>187</v>
      </c>
      <c r="V8615" s="1" t="s">
        <v>4598</v>
      </c>
      <c r="W8615" s="1" t="s">
        <v>2551</v>
      </c>
      <c r="X8615" s="5" t="s">
        <v>4601</v>
      </c>
      <c r="Y8615" s="5" t="s">
        <v>2558</v>
      </c>
      <c r="Z8615" s="5" t="s">
        <v>13</v>
      </c>
      <c r="AA8615" s="5"/>
    </row>
    <row r="8616" spans="1:27" ht="12" customHeight="1" x14ac:dyDescent="0.15">
      <c r="A8616" s="1" t="s">
        <v>2148</v>
      </c>
      <c r="B8616" s="1" t="s">
        <v>27</v>
      </c>
      <c r="C8616" s="1" t="s">
        <v>23</v>
      </c>
      <c r="D8616" s="1" t="s">
        <v>2530</v>
      </c>
      <c r="E8616" s="1" t="s">
        <v>10</v>
      </c>
      <c r="F8616" s="1" t="s">
        <v>2151</v>
      </c>
      <c r="G8616" s="1" t="s">
        <v>24</v>
      </c>
      <c r="H8616" s="1" t="s">
        <v>13</v>
      </c>
      <c r="I8616">
        <v>45888</v>
      </c>
      <c r="J8616">
        <v>43917</v>
      </c>
      <c r="K8616">
        <v>42136</v>
      </c>
      <c r="L8616">
        <v>41812</v>
      </c>
      <c r="M8616">
        <v>42047</v>
      </c>
      <c r="N8616">
        <v>42701</v>
      </c>
      <c r="O8616">
        <v>42961</v>
      </c>
      <c r="P8616">
        <v>42377</v>
      </c>
      <c r="Q8616">
        <v>44138</v>
      </c>
      <c r="R8616">
        <v>45264</v>
      </c>
      <c r="S8616">
        <v>46409</v>
      </c>
      <c r="T8616">
        <v>45678</v>
      </c>
      <c r="U8616">
        <v>45897</v>
      </c>
      <c r="V8616" s="1" t="s">
        <v>4598</v>
      </c>
      <c r="W8616" s="1" t="s">
        <v>2551</v>
      </c>
      <c r="X8616" s="5" t="s">
        <v>4601</v>
      </c>
      <c r="Y8616" s="5" t="s">
        <v>2559</v>
      </c>
      <c r="Z8616" s="5" t="s">
        <v>13</v>
      </c>
      <c r="AA8616" s="5"/>
    </row>
    <row r="8617" spans="1:27" ht="12" customHeight="1" x14ac:dyDescent="0.15">
      <c r="A8617" s="1" t="s">
        <v>2148</v>
      </c>
      <c r="B8617" s="1" t="s">
        <v>29</v>
      </c>
      <c r="C8617" s="1" t="s">
        <v>9</v>
      </c>
      <c r="D8617" s="1" t="s">
        <v>2530</v>
      </c>
      <c r="E8617" s="1" t="s">
        <v>10</v>
      </c>
      <c r="F8617" s="1" t="s">
        <v>2152</v>
      </c>
      <c r="G8617" s="1" t="s">
        <v>12</v>
      </c>
      <c r="H8617" s="1" t="s">
        <v>13</v>
      </c>
      <c r="I8617">
        <v>520</v>
      </c>
      <c r="J8617">
        <v>396</v>
      </c>
      <c r="K8617">
        <v>561</v>
      </c>
      <c r="L8617">
        <v>595</v>
      </c>
      <c r="M8617">
        <v>412</v>
      </c>
      <c r="N8617">
        <v>594</v>
      </c>
      <c r="O8617">
        <v>510</v>
      </c>
      <c r="P8617">
        <v>421</v>
      </c>
      <c r="Q8617">
        <v>668</v>
      </c>
      <c r="R8617">
        <v>392</v>
      </c>
      <c r="S8617">
        <v>447</v>
      </c>
      <c r="T8617">
        <v>539</v>
      </c>
      <c r="U8617">
        <v>457</v>
      </c>
      <c r="V8617" s="1" t="s">
        <v>4598</v>
      </c>
      <c r="W8617" s="1" t="s">
        <v>2551</v>
      </c>
      <c r="X8617" s="5" t="s">
        <v>4602</v>
      </c>
      <c r="Y8617" s="5" t="s">
        <v>2553</v>
      </c>
      <c r="Z8617" s="5" t="s">
        <v>13</v>
      </c>
      <c r="AA8617" s="5"/>
    </row>
    <row r="8618" spans="1:27" ht="12" customHeight="1" x14ac:dyDescent="0.15">
      <c r="A8618" s="1" t="s">
        <v>2148</v>
      </c>
      <c r="B8618" s="1" t="s">
        <v>29</v>
      </c>
      <c r="C8618" s="1" t="s">
        <v>15</v>
      </c>
      <c r="D8618" s="1" t="s">
        <v>2530</v>
      </c>
      <c r="E8618" s="1" t="s">
        <v>10</v>
      </c>
      <c r="F8618" s="1" t="s">
        <v>2152</v>
      </c>
      <c r="G8618" s="1" t="s">
        <v>16</v>
      </c>
      <c r="H8618" s="1" t="s">
        <v>13</v>
      </c>
      <c r="I8618">
        <v>8</v>
      </c>
      <c r="J8618">
        <v>1</v>
      </c>
      <c r="K8618">
        <v>5</v>
      </c>
      <c r="L8618">
        <v>0</v>
      </c>
      <c r="M8618">
        <v>39</v>
      </c>
      <c r="N8618">
        <v>39</v>
      </c>
      <c r="O8618">
        <v>1</v>
      </c>
      <c r="P8618">
        <v>2</v>
      </c>
      <c r="Q8618">
        <v>4</v>
      </c>
      <c r="R8618">
        <v>17</v>
      </c>
      <c r="S8618">
        <v>1</v>
      </c>
      <c r="T8618">
        <v>5</v>
      </c>
      <c r="U8618">
        <v>4</v>
      </c>
      <c r="V8618" s="1" t="s">
        <v>4598</v>
      </c>
      <c r="W8618" s="1" t="s">
        <v>2551</v>
      </c>
      <c r="X8618" s="5" t="s">
        <v>4602</v>
      </c>
      <c r="Y8618" s="5" t="s">
        <v>4036</v>
      </c>
      <c r="Z8618" s="5" t="s">
        <v>13</v>
      </c>
      <c r="AA8618" s="5"/>
    </row>
    <row r="8619" spans="1:27" ht="12" customHeight="1" x14ac:dyDescent="0.15">
      <c r="A8619" s="1" t="s">
        <v>2148</v>
      </c>
      <c r="B8619" s="1" t="s">
        <v>29</v>
      </c>
      <c r="C8619" s="1" t="s">
        <v>17</v>
      </c>
      <c r="D8619" s="1" t="s">
        <v>2530</v>
      </c>
      <c r="E8619" s="1" t="s">
        <v>10</v>
      </c>
      <c r="F8619" s="1" t="s">
        <v>2152</v>
      </c>
      <c r="G8619" s="1" t="s">
        <v>242</v>
      </c>
      <c r="H8619" s="1" t="s">
        <v>13</v>
      </c>
      <c r="I8619">
        <v>873</v>
      </c>
      <c r="J8619">
        <v>302</v>
      </c>
      <c r="K8619">
        <v>575</v>
      </c>
      <c r="L8619">
        <v>558</v>
      </c>
      <c r="M8619">
        <v>504</v>
      </c>
      <c r="N8619">
        <v>342</v>
      </c>
      <c r="O8619">
        <v>561</v>
      </c>
      <c r="P8619">
        <v>336</v>
      </c>
      <c r="Q8619">
        <v>333</v>
      </c>
      <c r="R8619">
        <v>575</v>
      </c>
      <c r="S8619">
        <v>474</v>
      </c>
      <c r="T8619">
        <v>317</v>
      </c>
      <c r="U8619">
        <v>537</v>
      </c>
      <c r="V8619" s="1" t="s">
        <v>4598</v>
      </c>
      <c r="W8619" s="1" t="s">
        <v>2551</v>
      </c>
      <c r="X8619" s="5" t="s">
        <v>4602</v>
      </c>
      <c r="Y8619" s="5" t="s">
        <v>2557</v>
      </c>
      <c r="Z8619" s="5" t="s">
        <v>13</v>
      </c>
      <c r="AA8619" s="5"/>
    </row>
    <row r="8620" spans="1:27" ht="12" customHeight="1" x14ac:dyDescent="0.15">
      <c r="A8620" s="1" t="s">
        <v>2148</v>
      </c>
      <c r="B8620" s="1" t="s">
        <v>29</v>
      </c>
      <c r="C8620" s="1" t="s">
        <v>19</v>
      </c>
      <c r="D8620" s="1" t="s">
        <v>2530</v>
      </c>
      <c r="E8620" s="1" t="s">
        <v>10</v>
      </c>
      <c r="F8620" s="1" t="s">
        <v>2152</v>
      </c>
      <c r="G8620" s="1" t="s">
        <v>245</v>
      </c>
      <c r="H8620" s="1" t="s">
        <v>306</v>
      </c>
      <c r="I8620">
        <v>826834</v>
      </c>
      <c r="J8620">
        <v>574175</v>
      </c>
      <c r="K8620">
        <v>702866</v>
      </c>
      <c r="L8620">
        <v>868888</v>
      </c>
      <c r="M8620">
        <v>542525</v>
      </c>
      <c r="N8620">
        <v>499680</v>
      </c>
      <c r="O8620">
        <v>651196</v>
      </c>
      <c r="P8620">
        <v>516812</v>
      </c>
      <c r="Q8620">
        <v>724077</v>
      </c>
      <c r="R8620">
        <v>744108</v>
      </c>
      <c r="S8620">
        <v>542181</v>
      </c>
      <c r="T8620">
        <v>760362</v>
      </c>
      <c r="U8620">
        <v>831584</v>
      </c>
      <c r="V8620" s="1" t="s">
        <v>4598</v>
      </c>
      <c r="W8620" s="1" t="s">
        <v>2551</v>
      </c>
      <c r="X8620" s="5" t="s">
        <v>4602</v>
      </c>
      <c r="Y8620" s="5" t="s">
        <v>2740</v>
      </c>
      <c r="Z8620" s="5" t="s">
        <v>2788</v>
      </c>
      <c r="AA8620" s="5"/>
    </row>
    <row r="8621" spans="1:27" ht="12" customHeight="1" x14ac:dyDescent="0.15">
      <c r="A8621" s="1" t="s">
        <v>2148</v>
      </c>
      <c r="B8621" s="1" t="s">
        <v>29</v>
      </c>
      <c r="C8621" s="1" t="s">
        <v>21</v>
      </c>
      <c r="D8621" s="1" t="s">
        <v>2530</v>
      </c>
      <c r="E8621" s="1" t="s">
        <v>10</v>
      </c>
      <c r="F8621" s="1" t="s">
        <v>2152</v>
      </c>
      <c r="G8621" s="1" t="s">
        <v>1563</v>
      </c>
      <c r="H8621" s="1" t="s">
        <v>13</v>
      </c>
      <c r="I8621">
        <v>23</v>
      </c>
      <c r="J8621">
        <v>12</v>
      </c>
      <c r="K8621">
        <v>6</v>
      </c>
      <c r="L8621">
        <v>8</v>
      </c>
      <c r="M8621">
        <v>27</v>
      </c>
      <c r="N8621">
        <v>10</v>
      </c>
      <c r="O8621">
        <v>7</v>
      </c>
      <c r="P8621">
        <v>8</v>
      </c>
      <c r="Q8621">
        <v>9</v>
      </c>
      <c r="R8621">
        <v>10</v>
      </c>
      <c r="S8621">
        <v>7</v>
      </c>
      <c r="T8621">
        <v>6</v>
      </c>
      <c r="U8621">
        <v>10</v>
      </c>
      <c r="V8621" s="1" t="s">
        <v>4598</v>
      </c>
      <c r="W8621" s="1" t="s">
        <v>2551</v>
      </c>
      <c r="X8621" s="5" t="s">
        <v>4602</v>
      </c>
      <c r="Y8621" s="5" t="s">
        <v>2558</v>
      </c>
      <c r="Z8621" s="5" t="s">
        <v>13</v>
      </c>
      <c r="AA8621" s="5"/>
    </row>
    <row r="8622" spans="1:27" ht="12" customHeight="1" x14ac:dyDescent="0.15">
      <c r="A8622" s="1" t="s">
        <v>2148</v>
      </c>
      <c r="B8622" s="1" t="s">
        <v>29</v>
      </c>
      <c r="C8622" s="1" t="s">
        <v>23</v>
      </c>
      <c r="D8622" s="1" t="s">
        <v>2530</v>
      </c>
      <c r="E8622" s="1" t="s">
        <v>10</v>
      </c>
      <c r="F8622" s="1" t="s">
        <v>2152</v>
      </c>
      <c r="G8622" s="1" t="s">
        <v>24</v>
      </c>
      <c r="H8622" s="1" t="s">
        <v>13</v>
      </c>
      <c r="I8622">
        <v>2324</v>
      </c>
      <c r="J8622">
        <v>2406</v>
      </c>
      <c r="K8622">
        <v>2391</v>
      </c>
      <c r="L8622">
        <v>2420</v>
      </c>
      <c r="M8622">
        <v>2341</v>
      </c>
      <c r="N8622">
        <v>2622</v>
      </c>
      <c r="O8622">
        <v>2565</v>
      </c>
      <c r="P8622">
        <v>2644</v>
      </c>
      <c r="Q8622">
        <v>2974</v>
      </c>
      <c r="R8622">
        <v>2798</v>
      </c>
      <c r="S8622">
        <v>2766</v>
      </c>
      <c r="T8622">
        <v>2987</v>
      </c>
      <c r="U8622">
        <v>2901</v>
      </c>
      <c r="V8622" s="1" t="s">
        <v>4598</v>
      </c>
      <c r="W8622" s="1" t="s">
        <v>2551</v>
      </c>
      <c r="X8622" s="5" t="s">
        <v>4602</v>
      </c>
      <c r="Y8622" s="5" t="s">
        <v>2559</v>
      </c>
      <c r="Z8622" s="5" t="s">
        <v>13</v>
      </c>
      <c r="AA8622" s="5"/>
    </row>
    <row r="8623" spans="1:27" ht="12" customHeight="1" x14ac:dyDescent="0.15">
      <c r="A8623" s="1" t="s">
        <v>2148</v>
      </c>
      <c r="B8623" s="1" t="s">
        <v>31</v>
      </c>
      <c r="C8623" s="1" t="s">
        <v>9</v>
      </c>
      <c r="D8623" s="1" t="s">
        <v>2530</v>
      </c>
      <c r="E8623" s="1" t="s">
        <v>10</v>
      </c>
      <c r="F8623" s="1" t="s">
        <v>2153</v>
      </c>
      <c r="G8623" s="1" t="s">
        <v>12</v>
      </c>
      <c r="H8623" s="1" t="s">
        <v>13</v>
      </c>
      <c r="I8623">
        <v>3009</v>
      </c>
      <c r="J8623">
        <v>3143</v>
      </c>
      <c r="K8623">
        <v>2910</v>
      </c>
      <c r="L8623">
        <v>3095</v>
      </c>
      <c r="M8623">
        <v>2461</v>
      </c>
      <c r="N8623">
        <v>3006</v>
      </c>
      <c r="O8623">
        <v>2587</v>
      </c>
      <c r="P8623">
        <v>3349</v>
      </c>
      <c r="Q8623">
        <v>2390</v>
      </c>
      <c r="R8623">
        <v>2022</v>
      </c>
      <c r="S8623">
        <v>2324</v>
      </c>
      <c r="T8623">
        <v>2692</v>
      </c>
      <c r="U8623">
        <v>2785</v>
      </c>
      <c r="V8623" s="1" t="s">
        <v>4598</v>
      </c>
      <c r="W8623" s="1" t="s">
        <v>2551</v>
      </c>
      <c r="X8623" s="5" t="s">
        <v>4603</v>
      </c>
      <c r="Y8623" s="5" t="s">
        <v>2553</v>
      </c>
      <c r="Z8623" s="5" t="s">
        <v>13</v>
      </c>
      <c r="AA8623" s="5"/>
    </row>
    <row r="8624" spans="1:27" ht="12" customHeight="1" x14ac:dyDescent="0.15">
      <c r="A8624" s="1" t="s">
        <v>2148</v>
      </c>
      <c r="B8624" s="1" t="s">
        <v>31</v>
      </c>
      <c r="C8624" s="1" t="s">
        <v>15</v>
      </c>
      <c r="D8624" s="1" t="s">
        <v>2530</v>
      </c>
      <c r="E8624" s="1" t="s">
        <v>10</v>
      </c>
      <c r="F8624" s="1" t="s">
        <v>2153</v>
      </c>
      <c r="G8624" s="1" t="s">
        <v>16</v>
      </c>
      <c r="H8624" s="1" t="s">
        <v>13</v>
      </c>
      <c r="I8624">
        <v>628</v>
      </c>
      <c r="J8624">
        <v>502</v>
      </c>
      <c r="K8624">
        <v>361</v>
      </c>
      <c r="L8624">
        <v>338</v>
      </c>
      <c r="M8624">
        <v>669</v>
      </c>
      <c r="N8624">
        <v>660</v>
      </c>
      <c r="O8624">
        <v>441</v>
      </c>
      <c r="P8624">
        <v>523</v>
      </c>
      <c r="Q8624">
        <v>335</v>
      </c>
      <c r="R8624">
        <v>367</v>
      </c>
      <c r="S8624">
        <v>440</v>
      </c>
      <c r="T8624">
        <v>336</v>
      </c>
      <c r="U8624">
        <v>620</v>
      </c>
      <c r="V8624" s="1" t="s">
        <v>4598</v>
      </c>
      <c r="W8624" s="1" t="s">
        <v>2551</v>
      </c>
      <c r="X8624" s="5" t="s">
        <v>4603</v>
      </c>
      <c r="Y8624" s="5" t="s">
        <v>4036</v>
      </c>
      <c r="Z8624" s="5" t="s">
        <v>13</v>
      </c>
      <c r="AA8624" s="5"/>
    </row>
    <row r="8625" spans="1:27" ht="12" customHeight="1" x14ac:dyDescent="0.15">
      <c r="A8625" s="1" t="s">
        <v>2148</v>
      </c>
      <c r="B8625" s="1" t="s">
        <v>31</v>
      </c>
      <c r="C8625" s="1" t="s">
        <v>17</v>
      </c>
      <c r="D8625" s="1" t="s">
        <v>2530</v>
      </c>
      <c r="E8625" s="1" t="s">
        <v>10</v>
      </c>
      <c r="F8625" s="1" t="s">
        <v>2153</v>
      </c>
      <c r="G8625" s="1" t="s">
        <v>242</v>
      </c>
      <c r="H8625" s="1" t="s">
        <v>13</v>
      </c>
      <c r="I8625">
        <v>3024</v>
      </c>
      <c r="J8625">
        <v>3031</v>
      </c>
      <c r="K8625">
        <v>2883</v>
      </c>
      <c r="L8625">
        <v>3003</v>
      </c>
      <c r="M8625">
        <v>3090</v>
      </c>
      <c r="N8625">
        <v>3765</v>
      </c>
      <c r="O8625">
        <v>3520</v>
      </c>
      <c r="P8625">
        <v>3367</v>
      </c>
      <c r="Q8625">
        <v>3600</v>
      </c>
      <c r="R8625">
        <v>2834</v>
      </c>
      <c r="S8625">
        <v>2220</v>
      </c>
      <c r="T8625">
        <v>2762</v>
      </c>
      <c r="U8625">
        <v>3362</v>
      </c>
      <c r="V8625" s="1" t="s">
        <v>4598</v>
      </c>
      <c r="W8625" s="1" t="s">
        <v>2551</v>
      </c>
      <c r="X8625" s="5" t="s">
        <v>4603</v>
      </c>
      <c r="Y8625" s="5" t="s">
        <v>2557</v>
      </c>
      <c r="Z8625" s="5" t="s">
        <v>13</v>
      </c>
      <c r="AA8625" s="5"/>
    </row>
    <row r="8626" spans="1:27" ht="12" customHeight="1" x14ac:dyDescent="0.15">
      <c r="A8626" s="1" t="s">
        <v>2148</v>
      </c>
      <c r="B8626" s="1" t="s">
        <v>31</v>
      </c>
      <c r="C8626" s="1" t="s">
        <v>19</v>
      </c>
      <c r="D8626" s="1" t="s">
        <v>2530</v>
      </c>
      <c r="E8626" s="1" t="s">
        <v>10</v>
      </c>
      <c r="F8626" s="1" t="s">
        <v>2153</v>
      </c>
      <c r="G8626" s="1" t="s">
        <v>245</v>
      </c>
      <c r="H8626" s="1" t="s">
        <v>306</v>
      </c>
      <c r="I8626">
        <v>1604891</v>
      </c>
      <c r="J8626">
        <v>1593499</v>
      </c>
      <c r="K8626">
        <v>1612172</v>
      </c>
      <c r="L8626">
        <v>1600290</v>
      </c>
      <c r="M8626">
        <v>1610126</v>
      </c>
      <c r="N8626">
        <v>1906855</v>
      </c>
      <c r="O8626">
        <v>1723727</v>
      </c>
      <c r="P8626">
        <v>1787825</v>
      </c>
      <c r="Q8626">
        <v>2076665</v>
      </c>
      <c r="R8626">
        <v>1517113</v>
      </c>
      <c r="S8626">
        <v>1283594</v>
      </c>
      <c r="T8626">
        <v>1611894</v>
      </c>
      <c r="U8626">
        <v>1839639</v>
      </c>
      <c r="V8626" s="1" t="s">
        <v>4598</v>
      </c>
      <c r="W8626" s="1" t="s">
        <v>2551</v>
      </c>
      <c r="X8626" s="5" t="s">
        <v>4603</v>
      </c>
      <c r="Y8626" s="5" t="s">
        <v>2740</v>
      </c>
      <c r="Z8626" s="5" t="s">
        <v>2788</v>
      </c>
      <c r="AA8626" s="5"/>
    </row>
    <row r="8627" spans="1:27" ht="12" customHeight="1" x14ac:dyDescent="0.15">
      <c r="A8627" s="1" t="s">
        <v>2148</v>
      </c>
      <c r="B8627" s="1" t="s">
        <v>31</v>
      </c>
      <c r="C8627" s="1" t="s">
        <v>21</v>
      </c>
      <c r="D8627" s="1" t="s">
        <v>2530</v>
      </c>
      <c r="E8627" s="1" t="s">
        <v>10</v>
      </c>
      <c r="F8627" s="1" t="s">
        <v>2153</v>
      </c>
      <c r="G8627" s="1" t="s">
        <v>1563</v>
      </c>
      <c r="H8627" s="1" t="s">
        <v>13</v>
      </c>
      <c r="I8627">
        <v>31</v>
      </c>
      <c r="J8627">
        <v>24</v>
      </c>
      <c r="K8627">
        <v>12</v>
      </c>
      <c r="L8627">
        <v>5</v>
      </c>
      <c r="M8627">
        <v>6</v>
      </c>
      <c r="N8627">
        <v>5</v>
      </c>
      <c r="O8627">
        <v>6</v>
      </c>
      <c r="P8627">
        <v>4</v>
      </c>
      <c r="Q8627">
        <v>15</v>
      </c>
      <c r="R8627">
        <v>7</v>
      </c>
      <c r="S8627">
        <v>3</v>
      </c>
      <c r="T8627">
        <v>16</v>
      </c>
      <c r="U8627">
        <v>7</v>
      </c>
      <c r="V8627" s="1" t="s">
        <v>4598</v>
      </c>
      <c r="W8627" s="1" t="s">
        <v>2551</v>
      </c>
      <c r="X8627" s="5" t="s">
        <v>4603</v>
      </c>
      <c r="Y8627" s="5" t="s">
        <v>2558</v>
      </c>
      <c r="Z8627" s="5" t="s">
        <v>13</v>
      </c>
      <c r="AA8627" s="5"/>
    </row>
    <row r="8628" spans="1:27" ht="12" customHeight="1" x14ac:dyDescent="0.15">
      <c r="A8628" s="1" t="s">
        <v>2148</v>
      </c>
      <c r="B8628" s="1" t="s">
        <v>31</v>
      </c>
      <c r="C8628" s="1" t="s">
        <v>23</v>
      </c>
      <c r="D8628" s="1" t="s">
        <v>2530</v>
      </c>
      <c r="E8628" s="1" t="s">
        <v>10</v>
      </c>
      <c r="F8628" s="1" t="s">
        <v>2153</v>
      </c>
      <c r="G8628" s="1" t="s">
        <v>24</v>
      </c>
      <c r="H8628" s="1" t="s">
        <v>13</v>
      </c>
      <c r="I8628">
        <v>8309</v>
      </c>
      <c r="J8628">
        <v>8898</v>
      </c>
      <c r="K8628">
        <v>9275</v>
      </c>
      <c r="L8628">
        <v>9693</v>
      </c>
      <c r="M8628">
        <v>9729</v>
      </c>
      <c r="N8628">
        <v>9627</v>
      </c>
      <c r="O8628">
        <v>9112</v>
      </c>
      <c r="P8628">
        <v>9600</v>
      </c>
      <c r="Q8628">
        <v>8710</v>
      </c>
      <c r="R8628">
        <v>8259</v>
      </c>
      <c r="S8628">
        <v>8801</v>
      </c>
      <c r="T8628">
        <v>9052</v>
      </c>
      <c r="U8628">
        <v>9078</v>
      </c>
      <c r="V8628" s="1" t="s">
        <v>4598</v>
      </c>
      <c r="W8628" s="1" t="s">
        <v>2551</v>
      </c>
      <c r="X8628" s="5" t="s">
        <v>4603</v>
      </c>
      <c r="Y8628" s="5" t="s">
        <v>2559</v>
      </c>
      <c r="Z8628" s="5" t="s">
        <v>13</v>
      </c>
      <c r="AA8628" s="5"/>
    </row>
    <row r="8629" spans="1:27" ht="12" customHeight="1" x14ac:dyDescent="0.15">
      <c r="A8629" s="1" t="s">
        <v>2148</v>
      </c>
      <c r="B8629" s="1" t="s">
        <v>33</v>
      </c>
      <c r="C8629" s="1" t="s">
        <v>9</v>
      </c>
      <c r="D8629" s="1" t="s">
        <v>2530</v>
      </c>
      <c r="E8629" s="1" t="s">
        <v>10</v>
      </c>
      <c r="F8629" s="1" t="s">
        <v>2154</v>
      </c>
      <c r="G8629" s="1" t="s">
        <v>12</v>
      </c>
      <c r="H8629" s="1" t="s">
        <v>13</v>
      </c>
      <c r="I8629">
        <v>27324</v>
      </c>
      <c r="J8629">
        <v>28543</v>
      </c>
      <c r="K8629">
        <v>20435</v>
      </c>
      <c r="L8629">
        <v>24159</v>
      </c>
      <c r="M8629">
        <v>23624</v>
      </c>
      <c r="N8629">
        <v>23314</v>
      </c>
      <c r="O8629">
        <v>24710</v>
      </c>
      <c r="P8629">
        <v>24602</v>
      </c>
      <c r="Q8629">
        <v>24010</v>
      </c>
      <c r="R8629">
        <v>26010</v>
      </c>
      <c r="S8629">
        <v>22339</v>
      </c>
      <c r="T8629">
        <v>22431</v>
      </c>
      <c r="U8629">
        <v>24957</v>
      </c>
      <c r="V8629" s="1" t="s">
        <v>4598</v>
      </c>
      <c r="W8629" s="1" t="s">
        <v>2551</v>
      </c>
      <c r="X8629" s="5" t="s">
        <v>4604</v>
      </c>
      <c r="Y8629" s="5" t="s">
        <v>2553</v>
      </c>
      <c r="Z8629" s="5" t="s">
        <v>13</v>
      </c>
      <c r="AA8629" s="5"/>
    </row>
    <row r="8630" spans="1:27" ht="12" customHeight="1" x14ac:dyDescent="0.15">
      <c r="A8630" s="1" t="s">
        <v>2148</v>
      </c>
      <c r="B8630" s="1" t="s">
        <v>33</v>
      </c>
      <c r="C8630" s="1" t="s">
        <v>15</v>
      </c>
      <c r="D8630" s="1" t="s">
        <v>2530</v>
      </c>
      <c r="E8630" s="1" t="s">
        <v>10</v>
      </c>
      <c r="F8630" s="1" t="s">
        <v>2154</v>
      </c>
      <c r="G8630" s="1" t="s">
        <v>16</v>
      </c>
      <c r="H8630" s="1" t="s">
        <v>13</v>
      </c>
      <c r="I8630">
        <v>259</v>
      </c>
      <c r="J8630">
        <v>230</v>
      </c>
      <c r="K8630">
        <v>218</v>
      </c>
      <c r="L8630">
        <v>198</v>
      </c>
      <c r="M8630">
        <v>186</v>
      </c>
      <c r="N8630">
        <v>155</v>
      </c>
      <c r="O8630">
        <v>175</v>
      </c>
      <c r="P8630">
        <v>136</v>
      </c>
      <c r="Q8630">
        <v>165</v>
      </c>
      <c r="R8630">
        <v>171</v>
      </c>
      <c r="S8630">
        <v>189</v>
      </c>
      <c r="T8630">
        <v>140</v>
      </c>
      <c r="U8630">
        <v>182</v>
      </c>
      <c r="V8630" s="1" t="s">
        <v>4598</v>
      </c>
      <c r="W8630" s="1" t="s">
        <v>2551</v>
      </c>
      <c r="X8630" s="5" t="s">
        <v>4604</v>
      </c>
      <c r="Y8630" s="5" t="s">
        <v>4036</v>
      </c>
      <c r="Z8630" s="5" t="s">
        <v>13</v>
      </c>
      <c r="AA8630" s="5"/>
    </row>
    <row r="8631" spans="1:27" ht="12" customHeight="1" x14ac:dyDescent="0.15">
      <c r="A8631" s="1" t="s">
        <v>2148</v>
      </c>
      <c r="B8631" s="1" t="s">
        <v>33</v>
      </c>
      <c r="C8631" s="1" t="s">
        <v>17</v>
      </c>
      <c r="D8631" s="1" t="s">
        <v>2530</v>
      </c>
      <c r="E8631" s="1" t="s">
        <v>10</v>
      </c>
      <c r="F8631" s="1" t="s">
        <v>2154</v>
      </c>
      <c r="G8631" s="1" t="s">
        <v>242</v>
      </c>
      <c r="H8631" s="1" t="s">
        <v>13</v>
      </c>
      <c r="I8631">
        <v>25259</v>
      </c>
      <c r="J8631">
        <v>24673</v>
      </c>
      <c r="K8631">
        <v>22728</v>
      </c>
      <c r="L8631">
        <v>23669</v>
      </c>
      <c r="M8631">
        <v>21895</v>
      </c>
      <c r="N8631">
        <v>22803</v>
      </c>
      <c r="O8631">
        <v>23636</v>
      </c>
      <c r="P8631">
        <v>23110</v>
      </c>
      <c r="Q8631">
        <v>22682</v>
      </c>
      <c r="R8631">
        <v>24908</v>
      </c>
      <c r="S8631">
        <v>21911</v>
      </c>
      <c r="T8631">
        <v>21060</v>
      </c>
      <c r="U8631">
        <v>25503</v>
      </c>
      <c r="V8631" s="1" t="s">
        <v>4598</v>
      </c>
      <c r="W8631" s="1" t="s">
        <v>2551</v>
      </c>
      <c r="X8631" s="5" t="s">
        <v>4604</v>
      </c>
      <c r="Y8631" s="5" t="s">
        <v>2557</v>
      </c>
      <c r="Z8631" s="5" t="s">
        <v>13</v>
      </c>
      <c r="AA8631" s="5"/>
    </row>
    <row r="8632" spans="1:27" ht="12" customHeight="1" x14ac:dyDescent="0.15">
      <c r="A8632" s="1" t="s">
        <v>2148</v>
      </c>
      <c r="B8632" s="1" t="s">
        <v>33</v>
      </c>
      <c r="C8632" s="1" t="s">
        <v>19</v>
      </c>
      <c r="D8632" s="1" t="s">
        <v>2530</v>
      </c>
      <c r="E8632" s="1" t="s">
        <v>10</v>
      </c>
      <c r="F8632" s="1" t="s">
        <v>2154</v>
      </c>
      <c r="G8632" s="1" t="s">
        <v>245</v>
      </c>
      <c r="H8632" s="1" t="s">
        <v>306</v>
      </c>
      <c r="I8632">
        <v>3389531</v>
      </c>
      <c r="J8632">
        <v>3551393</v>
      </c>
      <c r="K8632">
        <v>3371488</v>
      </c>
      <c r="L8632">
        <v>3440538</v>
      </c>
      <c r="M8632">
        <v>3304081</v>
      </c>
      <c r="N8632">
        <v>3409635</v>
      </c>
      <c r="O8632">
        <v>3470321</v>
      </c>
      <c r="P8632">
        <v>3582460</v>
      </c>
      <c r="Q8632">
        <v>3503997</v>
      </c>
      <c r="R8632">
        <v>3911624</v>
      </c>
      <c r="S8632">
        <v>3637053</v>
      </c>
      <c r="T8632">
        <v>3445063</v>
      </c>
      <c r="U8632">
        <v>4094724</v>
      </c>
      <c r="V8632" s="1" t="s">
        <v>4598</v>
      </c>
      <c r="W8632" s="1" t="s">
        <v>2551</v>
      </c>
      <c r="X8632" s="5" t="s">
        <v>4604</v>
      </c>
      <c r="Y8632" s="5" t="s">
        <v>2740</v>
      </c>
      <c r="Z8632" s="5" t="s">
        <v>2788</v>
      </c>
      <c r="AA8632" s="5"/>
    </row>
    <row r="8633" spans="1:27" ht="12" customHeight="1" x14ac:dyDescent="0.15">
      <c r="A8633" s="1" t="s">
        <v>2148</v>
      </c>
      <c r="B8633" s="1" t="s">
        <v>33</v>
      </c>
      <c r="C8633" s="1" t="s">
        <v>21</v>
      </c>
      <c r="D8633" s="1" t="s">
        <v>2530</v>
      </c>
      <c r="E8633" s="1" t="s">
        <v>10</v>
      </c>
      <c r="F8633" s="1" t="s">
        <v>2154</v>
      </c>
      <c r="G8633" s="1" t="s">
        <v>1563</v>
      </c>
      <c r="H8633" s="1" t="s">
        <v>13</v>
      </c>
      <c r="I8633">
        <v>1262</v>
      </c>
      <c r="J8633">
        <v>1239</v>
      </c>
      <c r="K8633">
        <v>1255</v>
      </c>
      <c r="L8633">
        <v>1489</v>
      </c>
      <c r="M8633">
        <v>1440</v>
      </c>
      <c r="N8633">
        <v>1508</v>
      </c>
      <c r="O8633">
        <v>1482</v>
      </c>
      <c r="P8633">
        <v>1148</v>
      </c>
      <c r="Q8633">
        <v>1493</v>
      </c>
      <c r="R8633">
        <v>1305</v>
      </c>
      <c r="S8633">
        <v>1235</v>
      </c>
      <c r="T8633">
        <v>1320</v>
      </c>
      <c r="U8633">
        <v>1475</v>
      </c>
      <c r="V8633" s="1" t="s">
        <v>4598</v>
      </c>
      <c r="W8633" s="1" t="s">
        <v>2551</v>
      </c>
      <c r="X8633" s="5" t="s">
        <v>4604</v>
      </c>
      <c r="Y8633" s="5" t="s">
        <v>2558</v>
      </c>
      <c r="Z8633" s="5" t="s">
        <v>13</v>
      </c>
      <c r="AA8633" s="5"/>
    </row>
    <row r="8634" spans="1:27" ht="12" customHeight="1" x14ac:dyDescent="0.15">
      <c r="A8634" s="1" t="s">
        <v>2148</v>
      </c>
      <c r="B8634" s="1" t="s">
        <v>33</v>
      </c>
      <c r="C8634" s="1" t="s">
        <v>23</v>
      </c>
      <c r="D8634" s="1" t="s">
        <v>2530</v>
      </c>
      <c r="E8634" s="1" t="s">
        <v>10</v>
      </c>
      <c r="F8634" s="1" t="s">
        <v>2154</v>
      </c>
      <c r="G8634" s="1" t="s">
        <v>24</v>
      </c>
      <c r="H8634" s="1" t="s">
        <v>13</v>
      </c>
      <c r="I8634">
        <v>24541</v>
      </c>
      <c r="J8634">
        <v>27110</v>
      </c>
      <c r="K8634">
        <v>23774</v>
      </c>
      <c r="L8634">
        <v>22911</v>
      </c>
      <c r="M8634">
        <v>23373</v>
      </c>
      <c r="N8634">
        <v>22524</v>
      </c>
      <c r="O8634">
        <v>22266</v>
      </c>
      <c r="P8634">
        <v>22740</v>
      </c>
      <c r="Q8634">
        <v>22726</v>
      </c>
      <c r="R8634">
        <v>22695</v>
      </c>
      <c r="S8634">
        <v>22078</v>
      </c>
      <c r="T8634">
        <v>22264</v>
      </c>
      <c r="U8634">
        <v>20424</v>
      </c>
      <c r="V8634" s="1" t="s">
        <v>4598</v>
      </c>
      <c r="W8634" s="1" t="s">
        <v>2551</v>
      </c>
      <c r="X8634" s="5" t="s">
        <v>4604</v>
      </c>
      <c r="Y8634" s="5" t="s">
        <v>2559</v>
      </c>
      <c r="Z8634" s="5" t="s">
        <v>13</v>
      </c>
      <c r="AA8634" s="5"/>
    </row>
    <row r="8635" spans="1:27" ht="12" customHeight="1" x14ac:dyDescent="0.15">
      <c r="A8635" s="1" t="s">
        <v>2148</v>
      </c>
      <c r="B8635" s="1" t="s">
        <v>35</v>
      </c>
      <c r="C8635" s="1" t="s">
        <v>9</v>
      </c>
      <c r="D8635" s="1" t="s">
        <v>2530</v>
      </c>
      <c r="E8635" s="1" t="s">
        <v>10</v>
      </c>
      <c r="F8635" s="1" t="s">
        <v>2155</v>
      </c>
      <c r="G8635" s="1" t="s">
        <v>12</v>
      </c>
      <c r="H8635" s="1" t="s">
        <v>13</v>
      </c>
      <c r="I8635">
        <v>16675</v>
      </c>
      <c r="J8635">
        <v>16516</v>
      </c>
      <c r="K8635">
        <v>13352</v>
      </c>
      <c r="L8635">
        <v>15529</v>
      </c>
      <c r="M8635">
        <v>13902</v>
      </c>
      <c r="N8635">
        <v>14252</v>
      </c>
      <c r="O8635">
        <v>14333</v>
      </c>
      <c r="P8635">
        <v>14210</v>
      </c>
      <c r="Q8635">
        <v>14168</v>
      </c>
      <c r="R8635">
        <v>15334</v>
      </c>
      <c r="S8635">
        <v>12716</v>
      </c>
      <c r="T8635">
        <v>12654</v>
      </c>
      <c r="U8635">
        <v>14784</v>
      </c>
      <c r="V8635" s="1" t="s">
        <v>4598</v>
      </c>
      <c r="W8635" s="1" t="s">
        <v>2551</v>
      </c>
      <c r="X8635" s="5" t="s">
        <v>4605</v>
      </c>
      <c r="Y8635" s="5" t="s">
        <v>2553</v>
      </c>
      <c r="Z8635" s="5" t="s">
        <v>13</v>
      </c>
      <c r="AA8635" s="5"/>
    </row>
    <row r="8636" spans="1:27" ht="12" customHeight="1" x14ac:dyDescent="0.15">
      <c r="A8636" s="1" t="s">
        <v>2148</v>
      </c>
      <c r="B8636" s="1" t="s">
        <v>35</v>
      </c>
      <c r="C8636" s="1" t="s">
        <v>15</v>
      </c>
      <c r="D8636" s="1" t="s">
        <v>2530</v>
      </c>
      <c r="E8636" s="1" t="s">
        <v>10</v>
      </c>
      <c r="F8636" s="1" t="s">
        <v>2155</v>
      </c>
      <c r="G8636" s="1" t="s">
        <v>16</v>
      </c>
      <c r="H8636" s="1" t="s">
        <v>13</v>
      </c>
      <c r="I8636">
        <v>1528</v>
      </c>
      <c r="J8636">
        <v>1624</v>
      </c>
      <c r="K8636">
        <v>1430</v>
      </c>
      <c r="L8636">
        <v>1463</v>
      </c>
      <c r="M8636">
        <v>1731</v>
      </c>
      <c r="N8636">
        <v>1173</v>
      </c>
      <c r="O8636">
        <v>1514</v>
      </c>
      <c r="P8636">
        <v>1630</v>
      </c>
      <c r="Q8636">
        <v>1500</v>
      </c>
      <c r="R8636">
        <v>1361</v>
      </c>
      <c r="S8636">
        <v>1131</v>
      </c>
      <c r="T8636">
        <v>1606</v>
      </c>
      <c r="U8636">
        <v>1309</v>
      </c>
      <c r="V8636" s="1" t="s">
        <v>4598</v>
      </c>
      <c r="W8636" s="1" t="s">
        <v>2551</v>
      </c>
      <c r="X8636" s="5" t="s">
        <v>4605</v>
      </c>
      <c r="Y8636" s="5" t="s">
        <v>4036</v>
      </c>
      <c r="Z8636" s="5" t="s">
        <v>13</v>
      </c>
      <c r="AA8636" s="5"/>
    </row>
    <row r="8637" spans="1:27" ht="12" customHeight="1" x14ac:dyDescent="0.15">
      <c r="A8637" s="1" t="s">
        <v>2148</v>
      </c>
      <c r="B8637" s="1" t="s">
        <v>35</v>
      </c>
      <c r="C8637" s="1" t="s">
        <v>17</v>
      </c>
      <c r="D8637" s="1" t="s">
        <v>2530</v>
      </c>
      <c r="E8637" s="1" t="s">
        <v>10</v>
      </c>
      <c r="F8637" s="1" t="s">
        <v>2155</v>
      </c>
      <c r="G8637" s="1" t="s">
        <v>242</v>
      </c>
      <c r="H8637" s="1" t="s">
        <v>13</v>
      </c>
      <c r="I8637">
        <v>17901</v>
      </c>
      <c r="J8637">
        <v>17355</v>
      </c>
      <c r="K8637">
        <v>14954</v>
      </c>
      <c r="L8637">
        <v>16925</v>
      </c>
      <c r="M8637">
        <v>15173</v>
      </c>
      <c r="N8637">
        <v>14968</v>
      </c>
      <c r="O8637">
        <v>16103</v>
      </c>
      <c r="P8637">
        <v>14772</v>
      </c>
      <c r="Q8637">
        <v>15595</v>
      </c>
      <c r="R8637">
        <v>17185</v>
      </c>
      <c r="S8637">
        <v>12770</v>
      </c>
      <c r="T8637">
        <v>14100</v>
      </c>
      <c r="U8637">
        <v>16085</v>
      </c>
      <c r="V8637" s="1" t="s">
        <v>4598</v>
      </c>
      <c r="W8637" s="1" t="s">
        <v>2551</v>
      </c>
      <c r="X8637" s="5" t="s">
        <v>4605</v>
      </c>
      <c r="Y8637" s="5" t="s">
        <v>2557</v>
      </c>
      <c r="Z8637" s="5" t="s">
        <v>13</v>
      </c>
      <c r="AA8637" s="5"/>
    </row>
    <row r="8638" spans="1:27" ht="12" customHeight="1" x14ac:dyDescent="0.15">
      <c r="A8638" s="1" t="s">
        <v>2148</v>
      </c>
      <c r="B8638" s="1" t="s">
        <v>35</v>
      </c>
      <c r="C8638" s="1" t="s">
        <v>19</v>
      </c>
      <c r="D8638" s="1" t="s">
        <v>2530</v>
      </c>
      <c r="E8638" s="1" t="s">
        <v>10</v>
      </c>
      <c r="F8638" s="1" t="s">
        <v>2155</v>
      </c>
      <c r="G8638" s="1" t="s">
        <v>245</v>
      </c>
      <c r="H8638" s="1" t="s">
        <v>306</v>
      </c>
      <c r="I8638">
        <v>1380749</v>
      </c>
      <c r="J8638">
        <v>1410724</v>
      </c>
      <c r="K8638">
        <v>1272040</v>
      </c>
      <c r="L8638">
        <v>1368977</v>
      </c>
      <c r="M8638">
        <v>1262673</v>
      </c>
      <c r="N8638">
        <v>1216308</v>
      </c>
      <c r="O8638">
        <v>1315171</v>
      </c>
      <c r="P8638">
        <v>1255127</v>
      </c>
      <c r="Q8638">
        <v>1332861</v>
      </c>
      <c r="R8638">
        <v>1486190</v>
      </c>
      <c r="S8638">
        <v>1173030</v>
      </c>
      <c r="T8638">
        <v>1274881</v>
      </c>
      <c r="U8638">
        <v>1466487</v>
      </c>
      <c r="V8638" s="1" t="s">
        <v>4598</v>
      </c>
      <c r="W8638" s="1" t="s">
        <v>2551</v>
      </c>
      <c r="X8638" s="5" t="s">
        <v>4605</v>
      </c>
      <c r="Y8638" s="5" t="s">
        <v>2740</v>
      </c>
      <c r="Z8638" s="5" t="s">
        <v>2788</v>
      </c>
      <c r="AA8638" s="5"/>
    </row>
    <row r="8639" spans="1:27" ht="12" customHeight="1" x14ac:dyDescent="0.15">
      <c r="A8639" s="1" t="s">
        <v>2148</v>
      </c>
      <c r="B8639" s="1" t="s">
        <v>35</v>
      </c>
      <c r="C8639" s="1" t="s">
        <v>21</v>
      </c>
      <c r="D8639" s="1" t="s">
        <v>2530</v>
      </c>
      <c r="E8639" s="1" t="s">
        <v>10</v>
      </c>
      <c r="F8639" s="1" t="s">
        <v>2155</v>
      </c>
      <c r="G8639" s="1" t="s">
        <v>1563</v>
      </c>
      <c r="H8639" s="1" t="s">
        <v>13</v>
      </c>
      <c r="I8639">
        <v>165</v>
      </c>
      <c r="J8639">
        <v>239</v>
      </c>
      <c r="K8639">
        <v>202</v>
      </c>
      <c r="L8639">
        <v>404</v>
      </c>
      <c r="M8639">
        <v>472</v>
      </c>
      <c r="N8639">
        <v>443</v>
      </c>
      <c r="O8639">
        <v>421</v>
      </c>
      <c r="P8639">
        <v>308</v>
      </c>
      <c r="Q8639">
        <v>318</v>
      </c>
      <c r="R8639">
        <v>223</v>
      </c>
      <c r="S8639">
        <v>319</v>
      </c>
      <c r="T8639">
        <v>406</v>
      </c>
      <c r="U8639">
        <v>228</v>
      </c>
      <c r="V8639" s="1" t="s">
        <v>4598</v>
      </c>
      <c r="W8639" s="1" t="s">
        <v>2551</v>
      </c>
      <c r="X8639" s="5" t="s">
        <v>4605</v>
      </c>
      <c r="Y8639" s="5" t="s">
        <v>2558</v>
      </c>
      <c r="Z8639" s="5" t="s">
        <v>13</v>
      </c>
      <c r="AA8639" s="5"/>
    </row>
    <row r="8640" spans="1:27" ht="12" customHeight="1" x14ac:dyDescent="0.15">
      <c r="A8640" s="1" t="s">
        <v>2148</v>
      </c>
      <c r="B8640" s="1" t="s">
        <v>35</v>
      </c>
      <c r="C8640" s="1" t="s">
        <v>23</v>
      </c>
      <c r="D8640" s="1" t="s">
        <v>2530</v>
      </c>
      <c r="E8640" s="1" t="s">
        <v>10</v>
      </c>
      <c r="F8640" s="1" t="s">
        <v>2155</v>
      </c>
      <c r="G8640" s="1" t="s">
        <v>24</v>
      </c>
      <c r="H8640" s="1" t="s">
        <v>13</v>
      </c>
      <c r="I8640">
        <v>9663</v>
      </c>
      <c r="J8640">
        <v>10209</v>
      </c>
      <c r="K8640">
        <v>9829</v>
      </c>
      <c r="L8640">
        <v>9493</v>
      </c>
      <c r="M8640">
        <v>9480</v>
      </c>
      <c r="N8640">
        <v>9494</v>
      </c>
      <c r="O8640">
        <v>8816</v>
      </c>
      <c r="P8640">
        <v>9575</v>
      </c>
      <c r="Q8640">
        <v>9331</v>
      </c>
      <c r="R8640">
        <v>8616</v>
      </c>
      <c r="S8640">
        <v>9375</v>
      </c>
      <c r="T8640">
        <v>9127</v>
      </c>
      <c r="U8640">
        <v>8903</v>
      </c>
      <c r="V8640" s="1" t="s">
        <v>4598</v>
      </c>
      <c r="W8640" s="1" t="s">
        <v>2551</v>
      </c>
      <c r="X8640" s="5" t="s">
        <v>4605</v>
      </c>
      <c r="Y8640" s="5" t="s">
        <v>2559</v>
      </c>
      <c r="Z8640" s="5" t="s">
        <v>13</v>
      </c>
      <c r="AA8640" s="5"/>
    </row>
    <row r="8641" spans="1:27" ht="12" customHeight="1" x14ac:dyDescent="0.15">
      <c r="A8641" s="1" t="s">
        <v>2148</v>
      </c>
      <c r="B8641" s="1" t="s">
        <v>37</v>
      </c>
      <c r="C8641" s="1" t="s">
        <v>9</v>
      </c>
      <c r="D8641" s="1" t="s">
        <v>2530</v>
      </c>
      <c r="E8641" s="1" t="s">
        <v>10</v>
      </c>
      <c r="F8641" s="1" t="s">
        <v>2156</v>
      </c>
      <c r="G8641" s="1" t="s">
        <v>12</v>
      </c>
      <c r="H8641" s="1" t="s">
        <v>13</v>
      </c>
      <c r="I8641">
        <v>14044</v>
      </c>
      <c r="J8641">
        <v>14535</v>
      </c>
      <c r="K8641">
        <v>12501</v>
      </c>
      <c r="L8641">
        <v>13402</v>
      </c>
      <c r="M8641">
        <v>13011</v>
      </c>
      <c r="N8641">
        <v>13284</v>
      </c>
      <c r="O8641">
        <v>13709</v>
      </c>
      <c r="P8641">
        <v>13149</v>
      </c>
      <c r="Q8641">
        <v>13454</v>
      </c>
      <c r="R8641">
        <v>13768</v>
      </c>
      <c r="S8641">
        <v>11962</v>
      </c>
      <c r="T8641">
        <v>11534</v>
      </c>
      <c r="U8641">
        <v>13390</v>
      </c>
      <c r="V8641" s="1" t="s">
        <v>4598</v>
      </c>
      <c r="W8641" s="1" t="s">
        <v>2551</v>
      </c>
      <c r="X8641" s="5" t="s">
        <v>4606</v>
      </c>
      <c r="Y8641" s="5" t="s">
        <v>2553</v>
      </c>
      <c r="Z8641" s="5" t="s">
        <v>13</v>
      </c>
      <c r="AA8641" s="5"/>
    </row>
    <row r="8642" spans="1:27" ht="12" customHeight="1" x14ac:dyDescent="0.15">
      <c r="A8642" s="1" t="s">
        <v>2148</v>
      </c>
      <c r="B8642" s="1" t="s">
        <v>37</v>
      </c>
      <c r="C8642" s="1" t="s">
        <v>15</v>
      </c>
      <c r="D8642" s="1" t="s">
        <v>2530</v>
      </c>
      <c r="E8642" s="1" t="s">
        <v>10</v>
      </c>
      <c r="F8642" s="1" t="s">
        <v>2156</v>
      </c>
      <c r="G8642" s="1" t="s">
        <v>16</v>
      </c>
      <c r="H8642" s="1" t="s">
        <v>13</v>
      </c>
      <c r="I8642">
        <v>1198</v>
      </c>
      <c r="J8642">
        <v>1340</v>
      </c>
      <c r="K8642">
        <v>1107</v>
      </c>
      <c r="L8642">
        <v>985</v>
      </c>
      <c r="M8642">
        <v>1008</v>
      </c>
      <c r="N8642">
        <v>1043</v>
      </c>
      <c r="O8642">
        <v>1150</v>
      </c>
      <c r="P8642">
        <v>1133</v>
      </c>
      <c r="Q8642">
        <v>1069</v>
      </c>
      <c r="R8642">
        <v>1230</v>
      </c>
      <c r="S8642">
        <v>920</v>
      </c>
      <c r="T8642">
        <v>922</v>
      </c>
      <c r="U8642">
        <v>1034</v>
      </c>
      <c r="V8642" s="1" t="s">
        <v>4598</v>
      </c>
      <c r="W8642" s="1" t="s">
        <v>2551</v>
      </c>
      <c r="X8642" s="5" t="s">
        <v>4606</v>
      </c>
      <c r="Y8642" s="5" t="s">
        <v>4036</v>
      </c>
      <c r="Z8642" s="5" t="s">
        <v>13</v>
      </c>
      <c r="AA8642" s="5"/>
    </row>
    <row r="8643" spans="1:27" ht="12" customHeight="1" x14ac:dyDescent="0.15">
      <c r="A8643" s="1" t="s">
        <v>2148</v>
      </c>
      <c r="B8643" s="1" t="s">
        <v>37</v>
      </c>
      <c r="C8643" s="1" t="s">
        <v>17</v>
      </c>
      <c r="D8643" s="1" t="s">
        <v>2530</v>
      </c>
      <c r="E8643" s="1" t="s">
        <v>10</v>
      </c>
      <c r="F8643" s="1" t="s">
        <v>2156</v>
      </c>
      <c r="G8643" s="1" t="s">
        <v>242</v>
      </c>
      <c r="H8643" s="1" t="s">
        <v>13</v>
      </c>
      <c r="I8643">
        <v>15289</v>
      </c>
      <c r="J8643">
        <v>15915</v>
      </c>
      <c r="K8643">
        <v>13289</v>
      </c>
      <c r="L8643">
        <v>14434</v>
      </c>
      <c r="M8643">
        <v>13674</v>
      </c>
      <c r="N8643">
        <v>14681</v>
      </c>
      <c r="O8643">
        <v>14133</v>
      </c>
      <c r="P8643">
        <v>13565</v>
      </c>
      <c r="Q8643">
        <v>14528</v>
      </c>
      <c r="R8643">
        <v>15064</v>
      </c>
      <c r="S8643">
        <v>12434</v>
      </c>
      <c r="T8643">
        <v>12633</v>
      </c>
      <c r="U8643">
        <v>14681</v>
      </c>
      <c r="V8643" s="1" t="s">
        <v>4598</v>
      </c>
      <c r="W8643" s="1" t="s">
        <v>2551</v>
      </c>
      <c r="X8643" s="5" t="s">
        <v>4606</v>
      </c>
      <c r="Y8643" s="5" t="s">
        <v>2557</v>
      </c>
      <c r="Z8643" s="5" t="s">
        <v>13</v>
      </c>
      <c r="AA8643" s="5"/>
    </row>
    <row r="8644" spans="1:27" ht="12" customHeight="1" x14ac:dyDescent="0.15">
      <c r="A8644" s="1" t="s">
        <v>2148</v>
      </c>
      <c r="B8644" s="1" t="s">
        <v>37</v>
      </c>
      <c r="C8644" s="1" t="s">
        <v>19</v>
      </c>
      <c r="D8644" s="1" t="s">
        <v>2530</v>
      </c>
      <c r="E8644" s="1" t="s">
        <v>10</v>
      </c>
      <c r="F8644" s="1" t="s">
        <v>2156</v>
      </c>
      <c r="G8644" s="1" t="s">
        <v>245</v>
      </c>
      <c r="H8644" s="1" t="s">
        <v>306</v>
      </c>
      <c r="I8644">
        <v>2142661</v>
      </c>
      <c r="J8644">
        <v>2476787</v>
      </c>
      <c r="K8644">
        <v>2129115</v>
      </c>
      <c r="L8644">
        <v>2325777</v>
      </c>
      <c r="M8644">
        <v>2202793</v>
      </c>
      <c r="N8644">
        <v>2346601</v>
      </c>
      <c r="O8644">
        <v>2249426</v>
      </c>
      <c r="P8644">
        <v>2423243</v>
      </c>
      <c r="Q8644">
        <v>2647089</v>
      </c>
      <c r="R8644">
        <v>2742181</v>
      </c>
      <c r="S8644">
        <v>2270691</v>
      </c>
      <c r="T8644">
        <v>2348081</v>
      </c>
      <c r="U8644">
        <v>2739257</v>
      </c>
      <c r="V8644" s="1" t="s">
        <v>4598</v>
      </c>
      <c r="W8644" s="1" t="s">
        <v>2551</v>
      </c>
      <c r="X8644" s="5" t="s">
        <v>4606</v>
      </c>
      <c r="Y8644" s="5" t="s">
        <v>2740</v>
      </c>
      <c r="Z8644" s="5" t="s">
        <v>2788</v>
      </c>
      <c r="AA8644" s="5"/>
    </row>
    <row r="8645" spans="1:27" ht="12" customHeight="1" x14ac:dyDescent="0.15">
      <c r="A8645" s="1" t="s">
        <v>2148</v>
      </c>
      <c r="B8645" s="1" t="s">
        <v>37</v>
      </c>
      <c r="C8645" s="1" t="s">
        <v>21</v>
      </c>
      <c r="D8645" s="1" t="s">
        <v>2530</v>
      </c>
      <c r="E8645" s="1" t="s">
        <v>10</v>
      </c>
      <c r="F8645" s="1" t="s">
        <v>2156</v>
      </c>
      <c r="G8645" s="1" t="s">
        <v>1563</v>
      </c>
      <c r="H8645" s="1" t="s">
        <v>13</v>
      </c>
      <c r="I8645">
        <v>229</v>
      </c>
      <c r="J8645">
        <v>189</v>
      </c>
      <c r="K8645">
        <v>119</v>
      </c>
      <c r="L8645">
        <v>180</v>
      </c>
      <c r="M8645">
        <v>155</v>
      </c>
      <c r="N8645">
        <v>190</v>
      </c>
      <c r="O8645">
        <v>189</v>
      </c>
      <c r="P8645">
        <v>190</v>
      </c>
      <c r="Q8645">
        <v>147</v>
      </c>
      <c r="R8645">
        <v>171</v>
      </c>
      <c r="S8645">
        <v>140</v>
      </c>
      <c r="T8645">
        <v>133</v>
      </c>
      <c r="U8645">
        <v>216</v>
      </c>
      <c r="V8645" s="1" t="s">
        <v>4598</v>
      </c>
      <c r="W8645" s="1" t="s">
        <v>2551</v>
      </c>
      <c r="X8645" s="5" t="s">
        <v>4606</v>
      </c>
      <c r="Y8645" s="5" t="s">
        <v>2558</v>
      </c>
      <c r="Z8645" s="5" t="s">
        <v>13</v>
      </c>
      <c r="AA8645" s="5"/>
    </row>
    <row r="8646" spans="1:27" ht="12" customHeight="1" x14ac:dyDescent="0.15">
      <c r="A8646" s="1" t="s">
        <v>2148</v>
      </c>
      <c r="B8646" s="1" t="s">
        <v>37</v>
      </c>
      <c r="C8646" s="1" t="s">
        <v>23</v>
      </c>
      <c r="D8646" s="1" t="s">
        <v>2530</v>
      </c>
      <c r="E8646" s="1" t="s">
        <v>10</v>
      </c>
      <c r="F8646" s="1" t="s">
        <v>2156</v>
      </c>
      <c r="G8646" s="1" t="s">
        <v>24</v>
      </c>
      <c r="H8646" s="1" t="s">
        <v>13</v>
      </c>
      <c r="I8646">
        <v>9756</v>
      </c>
      <c r="J8646">
        <v>9529</v>
      </c>
      <c r="K8646">
        <v>9729</v>
      </c>
      <c r="L8646">
        <v>9500</v>
      </c>
      <c r="M8646">
        <v>9695</v>
      </c>
      <c r="N8646">
        <v>9152</v>
      </c>
      <c r="O8646">
        <v>9690</v>
      </c>
      <c r="P8646">
        <v>10217</v>
      </c>
      <c r="Q8646">
        <v>10064</v>
      </c>
      <c r="R8646">
        <v>9827</v>
      </c>
      <c r="S8646">
        <v>10137</v>
      </c>
      <c r="T8646">
        <v>9828</v>
      </c>
      <c r="U8646">
        <v>9353</v>
      </c>
      <c r="V8646" s="1" t="s">
        <v>4598</v>
      </c>
      <c r="W8646" s="1" t="s">
        <v>2551</v>
      </c>
      <c r="X8646" s="5" t="s">
        <v>4606</v>
      </c>
      <c r="Y8646" s="5" t="s">
        <v>2559</v>
      </c>
      <c r="Z8646" s="5" t="s">
        <v>13</v>
      </c>
      <c r="AA8646" s="5"/>
    </row>
    <row r="8647" spans="1:27" ht="12" customHeight="1" x14ac:dyDescent="0.15">
      <c r="A8647" s="1" t="s">
        <v>2148</v>
      </c>
      <c r="B8647" s="1" t="s">
        <v>212</v>
      </c>
      <c r="C8647" s="1" t="s">
        <v>9</v>
      </c>
      <c r="D8647" s="1" t="s">
        <v>2530</v>
      </c>
      <c r="E8647" s="1" t="s">
        <v>213</v>
      </c>
      <c r="F8647" s="1" t="s">
        <v>2157</v>
      </c>
      <c r="G8647" s="1" t="s">
        <v>215</v>
      </c>
      <c r="H8647" s="1" t="s">
        <v>216</v>
      </c>
      <c r="I8647">
        <v>4581</v>
      </c>
      <c r="J8647">
        <v>4641</v>
      </c>
      <c r="K8647">
        <v>4647</v>
      </c>
      <c r="L8647">
        <v>4646</v>
      </c>
      <c r="M8647">
        <v>4648</v>
      </c>
      <c r="N8647">
        <v>4640</v>
      </c>
      <c r="O8647">
        <v>4641</v>
      </c>
      <c r="P8647">
        <v>4630</v>
      </c>
      <c r="Q8647">
        <v>4629</v>
      </c>
      <c r="R8647">
        <v>4624</v>
      </c>
      <c r="S8647">
        <v>4615</v>
      </c>
      <c r="T8647">
        <v>4600</v>
      </c>
      <c r="U8647">
        <v>4599</v>
      </c>
      <c r="V8647" s="1" t="s">
        <v>4598</v>
      </c>
      <c r="W8647" s="1" t="s">
        <v>2717</v>
      </c>
      <c r="X8647" s="5" t="s">
        <v>4607</v>
      </c>
      <c r="Y8647" s="5" t="s">
        <v>2719</v>
      </c>
      <c r="Z8647" s="5" t="s">
        <v>2720</v>
      </c>
      <c r="AA8647" s="5"/>
    </row>
    <row r="8648" spans="1:27" ht="12" customHeight="1" x14ac:dyDescent="0.15">
      <c r="A8648" s="1" t="s">
        <v>2148</v>
      </c>
      <c r="B8648" s="1" t="s">
        <v>285</v>
      </c>
      <c r="C8648" s="1" t="s">
        <v>9</v>
      </c>
      <c r="D8648" s="1" t="s">
        <v>2530</v>
      </c>
      <c r="E8648" s="1" t="s">
        <v>213</v>
      </c>
      <c r="F8648" s="1" t="s">
        <v>286</v>
      </c>
      <c r="G8648" s="1" t="s">
        <v>215</v>
      </c>
      <c r="H8648" s="1" t="s">
        <v>216</v>
      </c>
      <c r="I8648">
        <v>6128</v>
      </c>
      <c r="J8648">
        <v>6206</v>
      </c>
      <c r="K8648">
        <v>6221</v>
      </c>
      <c r="L8648">
        <v>6207</v>
      </c>
      <c r="M8648">
        <v>6214</v>
      </c>
      <c r="N8648">
        <v>6208</v>
      </c>
      <c r="O8648">
        <v>6208</v>
      </c>
      <c r="P8648">
        <v>6191</v>
      </c>
      <c r="Q8648">
        <v>6188</v>
      </c>
      <c r="R8648">
        <v>6182</v>
      </c>
      <c r="S8648">
        <v>6158</v>
      </c>
      <c r="T8648">
        <v>6155</v>
      </c>
      <c r="U8648">
        <v>6146</v>
      </c>
      <c r="V8648" s="1" t="s">
        <v>4598</v>
      </c>
      <c r="W8648" s="1" t="s">
        <v>2717</v>
      </c>
      <c r="X8648" s="5" t="s">
        <v>2816</v>
      </c>
      <c r="Y8648" s="5" t="s">
        <v>2719</v>
      </c>
      <c r="Z8648" s="5" t="s">
        <v>2720</v>
      </c>
      <c r="AA8648" s="5"/>
    </row>
    <row r="8649" spans="1:27" ht="12" customHeight="1" x14ac:dyDescent="0.15">
      <c r="A8649" s="1" t="s">
        <v>2148</v>
      </c>
      <c r="B8649" s="1" t="s">
        <v>219</v>
      </c>
      <c r="C8649" s="1" t="s">
        <v>9</v>
      </c>
      <c r="D8649" s="1" t="s">
        <v>2530</v>
      </c>
      <c r="E8649" s="1" t="s">
        <v>220</v>
      </c>
      <c r="F8649" s="1" t="s">
        <v>2158</v>
      </c>
      <c r="G8649" s="1" t="s">
        <v>220</v>
      </c>
      <c r="H8649" s="1" t="s">
        <v>2582</v>
      </c>
      <c r="I8649">
        <v>36704</v>
      </c>
      <c r="J8649">
        <v>36704</v>
      </c>
      <c r="K8649">
        <v>36704</v>
      </c>
      <c r="L8649">
        <v>36704</v>
      </c>
      <c r="M8649">
        <v>36704</v>
      </c>
      <c r="N8649">
        <v>36704</v>
      </c>
      <c r="O8649">
        <v>36704</v>
      </c>
      <c r="P8649">
        <v>36704</v>
      </c>
      <c r="Q8649">
        <v>36704</v>
      </c>
      <c r="R8649">
        <v>36704</v>
      </c>
      <c r="S8649">
        <v>36704</v>
      </c>
      <c r="T8649">
        <v>36704</v>
      </c>
      <c r="U8649">
        <v>36704</v>
      </c>
      <c r="V8649" s="1" t="s">
        <v>4598</v>
      </c>
      <c r="W8649" s="1" t="s">
        <v>2723</v>
      </c>
      <c r="X8649" s="5" t="s">
        <v>4608</v>
      </c>
      <c r="Y8649" s="5" t="s">
        <v>2725</v>
      </c>
      <c r="Z8649" s="1" t="s">
        <v>2582</v>
      </c>
    </row>
    <row r="8650" spans="1:27" ht="12" customHeight="1" x14ac:dyDescent="0.15">
      <c r="A8650" s="1" t="s">
        <v>2148</v>
      </c>
      <c r="B8650" s="1" t="s">
        <v>219</v>
      </c>
      <c r="C8650" s="1" t="s">
        <v>15</v>
      </c>
      <c r="D8650" s="1" t="s">
        <v>2530</v>
      </c>
      <c r="E8650" s="1" t="s">
        <v>220</v>
      </c>
      <c r="F8650" s="1" t="s">
        <v>2158</v>
      </c>
      <c r="G8650" s="1" t="s">
        <v>2159</v>
      </c>
      <c r="H8650" s="1" t="s">
        <v>13</v>
      </c>
      <c r="I8650">
        <v>19548</v>
      </c>
      <c r="J8650">
        <v>18521</v>
      </c>
      <c r="K8650">
        <v>16213</v>
      </c>
      <c r="L8650">
        <v>17875</v>
      </c>
      <c r="M8650">
        <v>17286</v>
      </c>
      <c r="N8650">
        <v>16547</v>
      </c>
      <c r="O8650">
        <v>18067</v>
      </c>
      <c r="P8650">
        <v>17025</v>
      </c>
      <c r="Q8650">
        <v>17900</v>
      </c>
      <c r="R8650">
        <v>17829</v>
      </c>
      <c r="S8650">
        <v>16046</v>
      </c>
      <c r="T8650">
        <v>16741</v>
      </c>
      <c r="U8650">
        <v>18216</v>
      </c>
      <c r="V8650" s="1" t="s">
        <v>4598</v>
      </c>
      <c r="W8650" s="1" t="s">
        <v>2723</v>
      </c>
      <c r="X8650" s="5" t="s">
        <v>4608</v>
      </c>
      <c r="Y8650" s="5" t="s">
        <v>4594</v>
      </c>
      <c r="Z8650" s="5" t="s">
        <v>13</v>
      </c>
      <c r="AA8650" s="5"/>
    </row>
    <row r="8651" spans="1:27" ht="12" customHeight="1" x14ac:dyDescent="0.15">
      <c r="A8651" s="1" t="s">
        <v>2148</v>
      </c>
      <c r="B8651" s="1" t="s">
        <v>219</v>
      </c>
      <c r="C8651" s="1" t="s">
        <v>19</v>
      </c>
      <c r="D8651" s="1" t="s">
        <v>2530</v>
      </c>
      <c r="E8651" s="1" t="s">
        <v>220</v>
      </c>
      <c r="F8651" s="1" t="s">
        <v>2158</v>
      </c>
      <c r="G8651" s="1" t="s">
        <v>1132</v>
      </c>
      <c r="H8651" s="1" t="s">
        <v>1133</v>
      </c>
      <c r="I8651" s="37">
        <v>53.3</v>
      </c>
      <c r="J8651" s="37">
        <v>50.5</v>
      </c>
      <c r="K8651" s="37">
        <v>44.2</v>
      </c>
      <c r="L8651" s="37">
        <v>48.7</v>
      </c>
      <c r="M8651" s="37">
        <v>47.1</v>
      </c>
      <c r="N8651" s="37">
        <v>45.1</v>
      </c>
      <c r="O8651" s="37">
        <v>49.2</v>
      </c>
      <c r="P8651" s="37">
        <v>46.4</v>
      </c>
      <c r="Q8651" s="37">
        <v>48.8</v>
      </c>
      <c r="R8651" s="37">
        <v>48.6</v>
      </c>
      <c r="S8651" s="37">
        <v>43.7</v>
      </c>
      <c r="T8651" s="37">
        <v>45.6</v>
      </c>
      <c r="U8651" s="37">
        <v>49.6</v>
      </c>
      <c r="V8651" s="1" t="s">
        <v>4598</v>
      </c>
      <c r="W8651" s="1" t="s">
        <v>2723</v>
      </c>
      <c r="X8651" s="5" t="s">
        <v>5268</v>
      </c>
      <c r="Y8651" s="8" t="s">
        <v>4110</v>
      </c>
      <c r="Z8651" s="5" t="s">
        <v>1133</v>
      </c>
      <c r="AA8651" s="5"/>
    </row>
    <row r="8652" spans="1:27" ht="12" customHeight="1" x14ac:dyDescent="0.15">
      <c r="A8652" s="1" t="s">
        <v>2148</v>
      </c>
      <c r="B8652" s="1" t="s">
        <v>223</v>
      </c>
      <c r="C8652" s="1" t="s">
        <v>9</v>
      </c>
      <c r="D8652" s="1" t="s">
        <v>2530</v>
      </c>
      <c r="E8652" s="1" t="s">
        <v>220</v>
      </c>
      <c r="F8652" s="1" t="s">
        <v>2160</v>
      </c>
      <c r="G8652" s="1" t="s">
        <v>220</v>
      </c>
      <c r="H8652" s="1" t="s">
        <v>2582</v>
      </c>
      <c r="I8652">
        <v>11614</v>
      </c>
      <c r="J8652">
        <v>11614</v>
      </c>
      <c r="K8652">
        <v>11614</v>
      </c>
      <c r="L8652">
        <v>11614</v>
      </c>
      <c r="M8652">
        <v>11614</v>
      </c>
      <c r="N8652">
        <v>11614</v>
      </c>
      <c r="O8652">
        <v>11614</v>
      </c>
      <c r="P8652">
        <v>11614</v>
      </c>
      <c r="Q8652">
        <v>11614</v>
      </c>
      <c r="R8652">
        <v>11614</v>
      </c>
      <c r="S8652">
        <v>11614</v>
      </c>
      <c r="T8652">
        <v>11614</v>
      </c>
      <c r="U8652">
        <v>11614</v>
      </c>
      <c r="V8652" s="1" t="s">
        <v>4598</v>
      </c>
      <c r="W8652" s="1" t="s">
        <v>2723</v>
      </c>
      <c r="X8652" s="5" t="s">
        <v>5129</v>
      </c>
      <c r="Y8652" s="5" t="s">
        <v>2725</v>
      </c>
      <c r="Z8652" s="1" t="s">
        <v>2582</v>
      </c>
    </row>
    <row r="8653" spans="1:27" ht="12" customHeight="1" x14ac:dyDescent="0.15">
      <c r="A8653" s="1" t="s">
        <v>2148</v>
      </c>
      <c r="B8653" s="1" t="s">
        <v>223</v>
      </c>
      <c r="C8653" s="1" t="s">
        <v>15</v>
      </c>
      <c r="D8653" s="1" t="s">
        <v>2530</v>
      </c>
      <c r="E8653" s="1" t="s">
        <v>220</v>
      </c>
      <c r="F8653" s="1" t="s">
        <v>2160</v>
      </c>
      <c r="G8653" s="1" t="s">
        <v>2159</v>
      </c>
      <c r="H8653" s="1" t="s">
        <v>13</v>
      </c>
      <c r="I8653">
        <v>4493</v>
      </c>
      <c r="J8653">
        <v>4673</v>
      </c>
      <c r="K8653">
        <v>4523</v>
      </c>
      <c r="L8653">
        <v>4369</v>
      </c>
      <c r="M8653">
        <v>3934</v>
      </c>
      <c r="N8653">
        <v>4234</v>
      </c>
      <c r="O8653">
        <v>3859</v>
      </c>
      <c r="P8653">
        <v>4510</v>
      </c>
      <c r="Q8653">
        <v>3828</v>
      </c>
      <c r="R8653">
        <v>3462</v>
      </c>
      <c r="S8653">
        <v>3270</v>
      </c>
      <c r="T8653">
        <v>4245</v>
      </c>
      <c r="U8653">
        <v>4228</v>
      </c>
      <c r="V8653" s="1" t="s">
        <v>4598</v>
      </c>
      <c r="W8653" s="1" t="s">
        <v>2723</v>
      </c>
      <c r="X8653" s="5" t="s">
        <v>5129</v>
      </c>
      <c r="Y8653" s="5" t="s">
        <v>4594</v>
      </c>
      <c r="Z8653" s="5" t="s">
        <v>13</v>
      </c>
      <c r="AA8653" s="5"/>
    </row>
    <row r="8654" spans="1:27" ht="12" customHeight="1" x14ac:dyDescent="0.15">
      <c r="A8654" s="1" t="s">
        <v>2148</v>
      </c>
      <c r="B8654" s="1" t="s">
        <v>223</v>
      </c>
      <c r="C8654" s="1" t="s">
        <v>19</v>
      </c>
      <c r="D8654" s="1" t="s">
        <v>2530</v>
      </c>
      <c r="E8654" s="1" t="s">
        <v>220</v>
      </c>
      <c r="F8654" s="1" t="s">
        <v>2160</v>
      </c>
      <c r="G8654" s="1" t="s">
        <v>1132</v>
      </c>
      <c r="H8654" s="1" t="s">
        <v>1133</v>
      </c>
      <c r="I8654" s="37">
        <v>38.700000000000003</v>
      </c>
      <c r="J8654" s="37">
        <v>40.200000000000003</v>
      </c>
      <c r="K8654" s="37">
        <v>38.9</v>
      </c>
      <c r="L8654" s="37">
        <v>37.6</v>
      </c>
      <c r="M8654" s="37">
        <v>33.9</v>
      </c>
      <c r="N8654" s="37">
        <v>36.5</v>
      </c>
      <c r="O8654" s="37">
        <v>33.200000000000003</v>
      </c>
      <c r="P8654" s="37">
        <v>38.799999999999997</v>
      </c>
      <c r="Q8654" s="37">
        <v>33</v>
      </c>
      <c r="R8654" s="37">
        <v>29.8</v>
      </c>
      <c r="S8654" s="37">
        <v>28.2</v>
      </c>
      <c r="T8654" s="37">
        <v>36.6</v>
      </c>
      <c r="U8654" s="37">
        <v>36.4</v>
      </c>
      <c r="V8654" s="1" t="s">
        <v>4598</v>
      </c>
      <c r="W8654" s="1" t="s">
        <v>2723</v>
      </c>
      <c r="X8654" s="5" t="s">
        <v>5269</v>
      </c>
      <c r="Y8654" s="8" t="s">
        <v>4110</v>
      </c>
      <c r="Z8654" s="5" t="s">
        <v>1133</v>
      </c>
      <c r="AA8654" s="5"/>
    </row>
    <row r="8655" spans="1:27" ht="12" customHeight="1" x14ac:dyDescent="0.15">
      <c r="A8655" s="1" t="s">
        <v>2161</v>
      </c>
      <c r="B8655" s="1" t="s">
        <v>8</v>
      </c>
      <c r="C8655" s="1" t="s">
        <v>9</v>
      </c>
      <c r="D8655" s="1" t="s">
        <v>2531</v>
      </c>
      <c r="E8655" s="1" t="s">
        <v>10</v>
      </c>
      <c r="F8655" s="1" t="s">
        <v>2162</v>
      </c>
      <c r="G8655" s="1" t="s">
        <v>12</v>
      </c>
      <c r="H8655" s="1" t="s">
        <v>13</v>
      </c>
      <c r="I8655">
        <v>5879</v>
      </c>
      <c r="J8655">
        <v>7032</v>
      </c>
      <c r="K8655">
        <v>5921</v>
      </c>
      <c r="L8655">
        <v>6438</v>
      </c>
      <c r="M8655">
        <v>5962</v>
      </c>
      <c r="N8655">
        <v>5028</v>
      </c>
      <c r="O8655">
        <v>5684</v>
      </c>
      <c r="P8655">
        <v>4384</v>
      </c>
      <c r="Q8655">
        <v>4239</v>
      </c>
      <c r="R8655">
        <v>4955</v>
      </c>
      <c r="S8655">
        <v>5308</v>
      </c>
      <c r="T8655">
        <v>4825</v>
      </c>
      <c r="U8655">
        <v>4930</v>
      </c>
      <c r="V8655" s="1" t="s">
        <v>4610</v>
      </c>
      <c r="W8655" s="1" t="s">
        <v>2551</v>
      </c>
      <c r="X8655" s="5" t="s">
        <v>4611</v>
      </c>
      <c r="Y8655" s="5" t="s">
        <v>2553</v>
      </c>
      <c r="Z8655" s="5" t="s">
        <v>13</v>
      </c>
      <c r="AA8655" s="5"/>
    </row>
    <row r="8656" spans="1:27" ht="12" customHeight="1" x14ac:dyDescent="0.15">
      <c r="A8656" s="1" t="s">
        <v>2161</v>
      </c>
      <c r="B8656" s="1" t="s">
        <v>8</v>
      </c>
      <c r="C8656" s="1" t="s">
        <v>15</v>
      </c>
      <c r="D8656" s="1" t="s">
        <v>2531</v>
      </c>
      <c r="E8656" s="1" t="s">
        <v>10</v>
      </c>
      <c r="F8656" s="1" t="s">
        <v>2162</v>
      </c>
      <c r="G8656" s="1" t="s">
        <v>16</v>
      </c>
      <c r="H8656" s="1" t="s">
        <v>13</v>
      </c>
      <c r="I8656">
        <v>0</v>
      </c>
      <c r="J8656">
        <v>1</v>
      </c>
      <c r="K8656">
        <v>2</v>
      </c>
      <c r="L8656">
        <v>0</v>
      </c>
      <c r="M8656">
        <v>0</v>
      </c>
      <c r="N8656">
        <v>2</v>
      </c>
      <c r="O8656">
        <v>0</v>
      </c>
      <c r="P8656">
        <v>0</v>
      </c>
      <c r="Q8656">
        <v>0</v>
      </c>
      <c r="R8656">
        <v>0</v>
      </c>
      <c r="S8656">
        <v>0</v>
      </c>
      <c r="T8656">
        <v>0</v>
      </c>
      <c r="U8656">
        <v>0</v>
      </c>
      <c r="V8656" s="1" t="s">
        <v>4610</v>
      </c>
      <c r="W8656" s="1" t="s">
        <v>2551</v>
      </c>
      <c r="X8656" s="5" t="s">
        <v>4611</v>
      </c>
      <c r="Y8656" s="5" t="s">
        <v>4036</v>
      </c>
      <c r="Z8656" s="5" t="s">
        <v>13</v>
      </c>
      <c r="AA8656" s="5"/>
    </row>
    <row r="8657" spans="1:27" ht="12" customHeight="1" x14ac:dyDescent="0.15">
      <c r="A8657" s="1" t="s">
        <v>2161</v>
      </c>
      <c r="B8657" s="1" t="s">
        <v>8</v>
      </c>
      <c r="C8657" s="1" t="s">
        <v>17</v>
      </c>
      <c r="D8657" s="1" t="s">
        <v>2531</v>
      </c>
      <c r="E8657" s="1" t="s">
        <v>10</v>
      </c>
      <c r="F8657" s="1" t="s">
        <v>2162</v>
      </c>
      <c r="G8657" s="1" t="s">
        <v>18</v>
      </c>
      <c r="H8657" s="1" t="s">
        <v>13</v>
      </c>
      <c r="I8657">
        <v>0</v>
      </c>
      <c r="J8657">
        <v>0</v>
      </c>
      <c r="K8657">
        <v>0</v>
      </c>
      <c r="L8657">
        <v>0</v>
      </c>
      <c r="M8657">
        <v>0</v>
      </c>
      <c r="N8657">
        <v>0</v>
      </c>
      <c r="O8657">
        <v>0</v>
      </c>
      <c r="P8657">
        <v>0</v>
      </c>
      <c r="Q8657">
        <v>0</v>
      </c>
      <c r="R8657">
        <v>0</v>
      </c>
      <c r="S8657">
        <v>0</v>
      </c>
      <c r="T8657">
        <v>0</v>
      </c>
      <c r="U8657">
        <v>0</v>
      </c>
      <c r="V8657" s="1" t="s">
        <v>4610</v>
      </c>
      <c r="W8657" s="1" t="s">
        <v>2551</v>
      </c>
      <c r="X8657" s="5" t="s">
        <v>4611</v>
      </c>
      <c r="Y8657" s="5" t="s">
        <v>2562</v>
      </c>
      <c r="Z8657" s="5" t="s">
        <v>13</v>
      </c>
      <c r="AA8657" s="5"/>
    </row>
    <row r="8658" spans="1:27" ht="12" customHeight="1" x14ac:dyDescent="0.15">
      <c r="A8658" s="1" t="s">
        <v>2161</v>
      </c>
      <c r="B8658" s="1" t="s">
        <v>8</v>
      </c>
      <c r="C8658" s="1" t="s">
        <v>19</v>
      </c>
      <c r="D8658" s="1" t="s">
        <v>2531</v>
      </c>
      <c r="E8658" s="1" t="s">
        <v>10</v>
      </c>
      <c r="F8658" s="1" t="s">
        <v>2162</v>
      </c>
      <c r="G8658" s="1" t="s">
        <v>242</v>
      </c>
      <c r="H8658" s="1" t="s">
        <v>13</v>
      </c>
      <c r="I8658">
        <v>6348</v>
      </c>
      <c r="J8658">
        <v>6731</v>
      </c>
      <c r="K8658">
        <v>5133</v>
      </c>
      <c r="L8658">
        <v>7326</v>
      </c>
      <c r="M8658">
        <v>4970</v>
      </c>
      <c r="N8658">
        <v>6051</v>
      </c>
      <c r="O8658">
        <v>4736</v>
      </c>
      <c r="P8658">
        <v>4968</v>
      </c>
      <c r="Q8658">
        <v>3981</v>
      </c>
      <c r="R8658">
        <v>4779</v>
      </c>
      <c r="S8658">
        <v>5876</v>
      </c>
      <c r="T8658">
        <v>5228</v>
      </c>
      <c r="U8658">
        <v>5565</v>
      </c>
      <c r="V8658" s="1" t="s">
        <v>4610</v>
      </c>
      <c r="W8658" s="1" t="s">
        <v>2551</v>
      </c>
      <c r="X8658" s="5" t="s">
        <v>4611</v>
      </c>
      <c r="Y8658" s="5" t="s">
        <v>2557</v>
      </c>
      <c r="Z8658" s="5" t="s">
        <v>13</v>
      </c>
      <c r="AA8658" s="5"/>
    </row>
    <row r="8659" spans="1:27" ht="12" customHeight="1" x14ac:dyDescent="0.15">
      <c r="A8659" s="1" t="s">
        <v>2161</v>
      </c>
      <c r="B8659" s="1" t="s">
        <v>8</v>
      </c>
      <c r="C8659" s="1" t="s">
        <v>21</v>
      </c>
      <c r="D8659" s="1" t="s">
        <v>2531</v>
      </c>
      <c r="E8659" s="1" t="s">
        <v>10</v>
      </c>
      <c r="F8659" s="1" t="s">
        <v>2162</v>
      </c>
      <c r="G8659" s="1" t="s">
        <v>245</v>
      </c>
      <c r="H8659" s="1" t="s">
        <v>306</v>
      </c>
      <c r="I8659">
        <v>5233013</v>
      </c>
      <c r="J8659">
        <v>7258303</v>
      </c>
      <c r="K8659">
        <v>4202880</v>
      </c>
      <c r="L8659">
        <v>6381782</v>
      </c>
      <c r="M8659">
        <v>4047220</v>
      </c>
      <c r="N8659">
        <v>5005775</v>
      </c>
      <c r="O8659">
        <v>3669990</v>
      </c>
      <c r="P8659">
        <v>3950845</v>
      </c>
      <c r="Q8659">
        <v>3129522</v>
      </c>
      <c r="R8659">
        <v>3709051</v>
      </c>
      <c r="S8659">
        <v>4583454</v>
      </c>
      <c r="T8659">
        <v>4283813</v>
      </c>
      <c r="U8659">
        <v>4269554</v>
      </c>
      <c r="V8659" s="1" t="s">
        <v>4610</v>
      </c>
      <c r="W8659" s="1" t="s">
        <v>2551</v>
      </c>
      <c r="X8659" s="5" t="s">
        <v>4611</v>
      </c>
      <c r="Y8659" s="5" t="s">
        <v>2740</v>
      </c>
      <c r="Z8659" s="5" t="s">
        <v>2788</v>
      </c>
      <c r="AA8659" s="5"/>
    </row>
    <row r="8660" spans="1:27" ht="12" customHeight="1" x14ac:dyDescent="0.15">
      <c r="A8660" s="1" t="s">
        <v>2161</v>
      </c>
      <c r="B8660" s="1" t="s">
        <v>8</v>
      </c>
      <c r="C8660" s="1" t="s">
        <v>23</v>
      </c>
      <c r="D8660" s="1" t="s">
        <v>2531</v>
      </c>
      <c r="E8660" s="1" t="s">
        <v>10</v>
      </c>
      <c r="F8660" s="1" t="s">
        <v>2162</v>
      </c>
      <c r="G8660" s="1" t="s">
        <v>1563</v>
      </c>
      <c r="H8660" s="1" t="s">
        <v>13</v>
      </c>
      <c r="I8660">
        <v>18</v>
      </c>
      <c r="J8660">
        <v>8</v>
      </c>
      <c r="K8660">
        <v>15</v>
      </c>
      <c r="L8660">
        <v>8</v>
      </c>
      <c r="M8660">
        <v>16</v>
      </c>
      <c r="N8660">
        <v>3</v>
      </c>
      <c r="O8660">
        <v>0</v>
      </c>
      <c r="P8660">
        <v>9</v>
      </c>
      <c r="Q8660">
        <v>4</v>
      </c>
      <c r="R8660">
        <v>4</v>
      </c>
      <c r="S8660">
        <v>1</v>
      </c>
      <c r="T8660">
        <v>0</v>
      </c>
      <c r="U8660">
        <v>0</v>
      </c>
      <c r="V8660" s="1" t="s">
        <v>4610</v>
      </c>
      <c r="W8660" s="1" t="s">
        <v>2551</v>
      </c>
      <c r="X8660" s="5" t="s">
        <v>4611</v>
      </c>
      <c r="Y8660" s="5" t="s">
        <v>2558</v>
      </c>
      <c r="Z8660" s="5" t="s">
        <v>13</v>
      </c>
      <c r="AA8660" s="5"/>
    </row>
    <row r="8661" spans="1:27" ht="12" customHeight="1" x14ac:dyDescent="0.15">
      <c r="A8661" s="1" t="s">
        <v>2161</v>
      </c>
      <c r="B8661" s="1" t="s">
        <v>8</v>
      </c>
      <c r="C8661" s="1" t="s">
        <v>77</v>
      </c>
      <c r="D8661" s="1" t="s">
        <v>2531</v>
      </c>
      <c r="E8661" s="1" t="s">
        <v>10</v>
      </c>
      <c r="F8661" s="1" t="s">
        <v>2162</v>
      </c>
      <c r="G8661" s="1" t="s">
        <v>24</v>
      </c>
      <c r="H8661" s="1" t="s">
        <v>13</v>
      </c>
      <c r="I8661">
        <v>10029</v>
      </c>
      <c r="J8661">
        <v>10322</v>
      </c>
      <c r="K8661">
        <v>11096</v>
      </c>
      <c r="L8661">
        <v>10199</v>
      </c>
      <c r="M8661">
        <v>11175</v>
      </c>
      <c r="N8661">
        <v>10151</v>
      </c>
      <c r="O8661">
        <v>11099</v>
      </c>
      <c r="P8661">
        <v>10505</v>
      </c>
      <c r="Q8661">
        <v>10759</v>
      </c>
      <c r="R8661">
        <v>10931</v>
      </c>
      <c r="S8661">
        <v>10636</v>
      </c>
      <c r="T8661">
        <v>10710</v>
      </c>
      <c r="U8661">
        <v>10076</v>
      </c>
      <c r="V8661" s="1" t="s">
        <v>4610</v>
      </c>
      <c r="W8661" s="1" t="s">
        <v>2551</v>
      </c>
      <c r="X8661" s="5" t="s">
        <v>4611</v>
      </c>
      <c r="Y8661" s="5" t="s">
        <v>2559</v>
      </c>
      <c r="Z8661" s="5" t="s">
        <v>13</v>
      </c>
      <c r="AA8661" s="5"/>
    </row>
    <row r="8662" spans="1:27" ht="12" customHeight="1" x14ac:dyDescent="0.15">
      <c r="A8662" s="1" t="s">
        <v>2161</v>
      </c>
      <c r="B8662" s="1" t="s">
        <v>25</v>
      </c>
      <c r="C8662" s="1" t="s">
        <v>9</v>
      </c>
      <c r="D8662" s="1" t="s">
        <v>2531</v>
      </c>
      <c r="E8662" s="1" t="s">
        <v>10</v>
      </c>
      <c r="F8662" s="1" t="s">
        <v>5109</v>
      </c>
      <c r="G8662" s="1" t="s">
        <v>12</v>
      </c>
      <c r="H8662" s="1" t="s">
        <v>13</v>
      </c>
      <c r="I8662">
        <v>3507</v>
      </c>
      <c r="J8662">
        <v>3423</v>
      </c>
      <c r="K8662">
        <v>4228</v>
      </c>
      <c r="L8662">
        <v>3098</v>
      </c>
      <c r="M8662">
        <v>3883</v>
      </c>
      <c r="N8662">
        <v>2314</v>
      </c>
      <c r="O8662">
        <v>2176</v>
      </c>
      <c r="P8662">
        <v>4600</v>
      </c>
      <c r="Q8662">
        <v>3010</v>
      </c>
      <c r="R8662">
        <v>3506</v>
      </c>
      <c r="S8662">
        <v>2781</v>
      </c>
      <c r="T8662">
        <v>4844</v>
      </c>
      <c r="U8662">
        <v>4978</v>
      </c>
      <c r="V8662" s="1" t="s">
        <v>4610</v>
      </c>
      <c r="W8662" s="1" t="s">
        <v>2551</v>
      </c>
      <c r="X8662" s="5" t="s">
        <v>4612</v>
      </c>
      <c r="Y8662" s="5" t="s">
        <v>2553</v>
      </c>
      <c r="Z8662" s="5" t="s">
        <v>13</v>
      </c>
      <c r="AA8662" s="5"/>
    </row>
    <row r="8663" spans="1:27" ht="12" customHeight="1" x14ac:dyDescent="0.15">
      <c r="A8663" s="1" t="s">
        <v>2161</v>
      </c>
      <c r="B8663" s="1" t="s">
        <v>25</v>
      </c>
      <c r="C8663" s="1" t="s">
        <v>15</v>
      </c>
      <c r="D8663" s="1" t="s">
        <v>2531</v>
      </c>
      <c r="E8663" s="1" t="s">
        <v>10</v>
      </c>
      <c r="F8663" s="1" t="s">
        <v>5109</v>
      </c>
      <c r="G8663" s="1" t="s">
        <v>16</v>
      </c>
      <c r="H8663" s="1" t="s">
        <v>13</v>
      </c>
      <c r="I8663">
        <v>0</v>
      </c>
      <c r="J8663">
        <v>0</v>
      </c>
      <c r="K8663">
        <v>0</v>
      </c>
      <c r="L8663">
        <v>0</v>
      </c>
      <c r="M8663">
        <v>0</v>
      </c>
      <c r="N8663">
        <v>0</v>
      </c>
      <c r="O8663">
        <v>0</v>
      </c>
      <c r="P8663">
        <v>0</v>
      </c>
      <c r="Q8663">
        <v>0</v>
      </c>
      <c r="R8663">
        <v>0</v>
      </c>
      <c r="S8663">
        <v>0</v>
      </c>
      <c r="T8663">
        <v>0</v>
      </c>
      <c r="U8663">
        <v>0</v>
      </c>
      <c r="V8663" s="1" t="s">
        <v>4610</v>
      </c>
      <c r="W8663" s="1" t="s">
        <v>2551</v>
      </c>
      <c r="X8663" s="5" t="s">
        <v>4612</v>
      </c>
      <c r="Y8663" s="5" t="s">
        <v>4036</v>
      </c>
      <c r="Z8663" s="5" t="s">
        <v>13</v>
      </c>
      <c r="AA8663" s="5"/>
    </row>
    <row r="8664" spans="1:27" ht="12" customHeight="1" x14ac:dyDescent="0.15">
      <c r="A8664" s="1" t="s">
        <v>2161</v>
      </c>
      <c r="B8664" s="1" t="s">
        <v>25</v>
      </c>
      <c r="C8664" s="1" t="s">
        <v>17</v>
      </c>
      <c r="D8664" s="1" t="s">
        <v>2531</v>
      </c>
      <c r="E8664" s="1" t="s">
        <v>10</v>
      </c>
      <c r="F8664" s="1" t="s">
        <v>5109</v>
      </c>
      <c r="G8664" s="1" t="s">
        <v>18</v>
      </c>
      <c r="H8664" s="1" t="s">
        <v>13</v>
      </c>
      <c r="I8664">
        <v>270</v>
      </c>
      <c r="J8664">
        <v>340</v>
      </c>
      <c r="K8664">
        <v>327</v>
      </c>
      <c r="L8664">
        <v>292</v>
      </c>
      <c r="M8664">
        <v>316</v>
      </c>
      <c r="N8664">
        <v>271</v>
      </c>
      <c r="O8664">
        <v>205</v>
      </c>
      <c r="P8664">
        <v>241</v>
      </c>
      <c r="Q8664">
        <v>242</v>
      </c>
      <c r="R8664">
        <v>281</v>
      </c>
      <c r="S8664">
        <v>294</v>
      </c>
      <c r="T8664">
        <v>230</v>
      </c>
      <c r="U8664">
        <v>284</v>
      </c>
      <c r="V8664" s="1" t="s">
        <v>4610</v>
      </c>
      <c r="W8664" s="1" t="s">
        <v>2551</v>
      </c>
      <c r="X8664" s="5" t="s">
        <v>4612</v>
      </c>
      <c r="Y8664" s="5" t="s">
        <v>2556</v>
      </c>
      <c r="Z8664" s="5" t="s">
        <v>13</v>
      </c>
      <c r="AA8664" s="5"/>
    </row>
    <row r="8665" spans="1:27" ht="12" customHeight="1" x14ac:dyDescent="0.15">
      <c r="A8665" s="1" t="s">
        <v>2161</v>
      </c>
      <c r="B8665" s="1" t="s">
        <v>25</v>
      </c>
      <c r="C8665" s="1" t="s">
        <v>19</v>
      </c>
      <c r="D8665" s="1" t="s">
        <v>2531</v>
      </c>
      <c r="E8665" s="1" t="s">
        <v>10</v>
      </c>
      <c r="F8665" s="1" t="s">
        <v>5109</v>
      </c>
      <c r="G8665" s="1" t="s">
        <v>242</v>
      </c>
      <c r="H8665" s="1" t="s">
        <v>13</v>
      </c>
      <c r="I8665">
        <v>3092</v>
      </c>
      <c r="J8665">
        <v>3087</v>
      </c>
      <c r="K8665">
        <v>3774</v>
      </c>
      <c r="L8665">
        <v>2837</v>
      </c>
      <c r="M8665">
        <v>3685</v>
      </c>
      <c r="N8665">
        <v>2031</v>
      </c>
      <c r="O8665">
        <v>2041</v>
      </c>
      <c r="P8665">
        <v>4595</v>
      </c>
      <c r="Q8665">
        <v>2618</v>
      </c>
      <c r="R8665">
        <v>3071</v>
      </c>
      <c r="S8665">
        <v>2148</v>
      </c>
      <c r="T8665">
        <v>4751</v>
      </c>
      <c r="U8665">
        <v>4835</v>
      </c>
      <c r="V8665" s="1" t="s">
        <v>4610</v>
      </c>
      <c r="W8665" s="1" t="s">
        <v>2551</v>
      </c>
      <c r="X8665" s="5" t="s">
        <v>4612</v>
      </c>
      <c r="Y8665" s="5" t="s">
        <v>2557</v>
      </c>
      <c r="Z8665" s="5" t="s">
        <v>13</v>
      </c>
      <c r="AA8665" s="5"/>
    </row>
    <row r="8666" spans="1:27" ht="12" customHeight="1" x14ac:dyDescent="0.15">
      <c r="A8666" s="1" t="s">
        <v>2161</v>
      </c>
      <c r="B8666" s="1" t="s">
        <v>25</v>
      </c>
      <c r="C8666" s="1" t="s">
        <v>21</v>
      </c>
      <c r="D8666" s="1" t="s">
        <v>2531</v>
      </c>
      <c r="E8666" s="1" t="s">
        <v>10</v>
      </c>
      <c r="F8666" s="1" t="s">
        <v>5109</v>
      </c>
      <c r="G8666" s="1" t="s">
        <v>245</v>
      </c>
      <c r="H8666" s="1" t="s">
        <v>306</v>
      </c>
      <c r="I8666">
        <v>1437034</v>
      </c>
      <c r="J8666">
        <v>1460220</v>
      </c>
      <c r="K8666">
        <v>1711843</v>
      </c>
      <c r="L8666">
        <v>1365295</v>
      </c>
      <c r="M8666">
        <v>1872188</v>
      </c>
      <c r="N8666">
        <v>1002710</v>
      </c>
      <c r="O8666">
        <v>1011725</v>
      </c>
      <c r="P8666">
        <v>2488418</v>
      </c>
      <c r="Q8666">
        <v>1537831</v>
      </c>
      <c r="R8666">
        <v>1735594</v>
      </c>
      <c r="S8666">
        <v>1315103</v>
      </c>
      <c r="T8666">
        <v>2926059</v>
      </c>
      <c r="U8666">
        <v>2960527</v>
      </c>
      <c r="V8666" s="1" t="s">
        <v>4610</v>
      </c>
      <c r="W8666" s="1" t="s">
        <v>2551</v>
      </c>
      <c r="X8666" s="5" t="s">
        <v>4612</v>
      </c>
      <c r="Y8666" s="5" t="s">
        <v>2740</v>
      </c>
      <c r="Z8666" s="5" t="s">
        <v>2788</v>
      </c>
      <c r="AA8666" s="5"/>
    </row>
    <row r="8667" spans="1:27" ht="12" customHeight="1" x14ac:dyDescent="0.15">
      <c r="A8667" s="1" t="s">
        <v>2161</v>
      </c>
      <c r="B8667" s="1" t="s">
        <v>25</v>
      </c>
      <c r="C8667" s="1" t="s">
        <v>23</v>
      </c>
      <c r="D8667" s="1" t="s">
        <v>2531</v>
      </c>
      <c r="E8667" s="1" t="s">
        <v>10</v>
      </c>
      <c r="F8667" s="1" t="s">
        <v>5109</v>
      </c>
      <c r="G8667" s="1" t="s">
        <v>1563</v>
      </c>
      <c r="H8667" s="1" t="s">
        <v>13</v>
      </c>
      <c r="I8667">
        <v>0</v>
      </c>
      <c r="J8667">
        <v>0</v>
      </c>
      <c r="K8667">
        <v>0</v>
      </c>
      <c r="L8667">
        <v>0</v>
      </c>
      <c r="M8667">
        <v>0</v>
      </c>
      <c r="N8667">
        <v>0</v>
      </c>
      <c r="O8667">
        <v>0</v>
      </c>
      <c r="P8667">
        <v>0</v>
      </c>
      <c r="Q8667">
        <v>0</v>
      </c>
      <c r="R8667">
        <v>0</v>
      </c>
      <c r="S8667">
        <v>0</v>
      </c>
      <c r="T8667">
        <v>0</v>
      </c>
      <c r="U8667">
        <v>0</v>
      </c>
      <c r="V8667" s="1" t="s">
        <v>4610</v>
      </c>
      <c r="W8667" s="1" t="s">
        <v>2551</v>
      </c>
      <c r="X8667" s="5" t="s">
        <v>4612</v>
      </c>
      <c r="Y8667" s="5" t="s">
        <v>2558</v>
      </c>
      <c r="Z8667" s="5" t="s">
        <v>13</v>
      </c>
      <c r="AA8667" s="5"/>
    </row>
    <row r="8668" spans="1:27" ht="12" customHeight="1" x14ac:dyDescent="0.15">
      <c r="A8668" s="1" t="s">
        <v>2161</v>
      </c>
      <c r="B8668" s="1" t="s">
        <v>25</v>
      </c>
      <c r="C8668" s="1" t="s">
        <v>77</v>
      </c>
      <c r="D8668" s="1" t="s">
        <v>2531</v>
      </c>
      <c r="E8668" s="1" t="s">
        <v>10</v>
      </c>
      <c r="F8668" s="1" t="s">
        <v>5109</v>
      </c>
      <c r="G8668" s="1" t="s">
        <v>24</v>
      </c>
      <c r="H8668" s="1" t="s">
        <v>13</v>
      </c>
      <c r="I8668">
        <v>783</v>
      </c>
      <c r="J8668">
        <v>779</v>
      </c>
      <c r="K8668">
        <v>906</v>
      </c>
      <c r="L8668">
        <v>875</v>
      </c>
      <c r="M8668">
        <v>757</v>
      </c>
      <c r="N8668">
        <v>769</v>
      </c>
      <c r="O8668">
        <v>699</v>
      </c>
      <c r="P8668">
        <v>463</v>
      </c>
      <c r="Q8668">
        <v>613</v>
      </c>
      <c r="R8668">
        <v>767</v>
      </c>
      <c r="S8668">
        <v>1106</v>
      </c>
      <c r="T8668">
        <v>969</v>
      </c>
      <c r="U8668">
        <v>828</v>
      </c>
      <c r="V8668" s="1" t="s">
        <v>4610</v>
      </c>
      <c r="W8668" s="1" t="s">
        <v>2551</v>
      </c>
      <c r="X8668" s="5" t="s">
        <v>4612</v>
      </c>
      <c r="Y8668" s="5" t="s">
        <v>2559</v>
      </c>
      <c r="Z8668" s="5" t="s">
        <v>13</v>
      </c>
      <c r="AA8668" s="5"/>
    </row>
    <row r="8669" spans="1:27" ht="12" customHeight="1" x14ac:dyDescent="0.15">
      <c r="A8669" s="1" t="s">
        <v>2161</v>
      </c>
      <c r="B8669" s="1" t="s">
        <v>27</v>
      </c>
      <c r="C8669" s="1" t="s">
        <v>9</v>
      </c>
      <c r="D8669" s="1" t="s">
        <v>2531</v>
      </c>
      <c r="E8669" s="1" t="s">
        <v>10</v>
      </c>
      <c r="F8669" s="1" t="s">
        <v>2163</v>
      </c>
      <c r="G8669" s="1" t="s">
        <v>12</v>
      </c>
      <c r="H8669" s="1" t="s">
        <v>305</v>
      </c>
      <c r="I8669">
        <v>308905</v>
      </c>
      <c r="J8669">
        <v>345914</v>
      </c>
      <c r="K8669">
        <v>267237</v>
      </c>
      <c r="L8669">
        <v>276105</v>
      </c>
      <c r="M8669">
        <v>234788</v>
      </c>
      <c r="N8669">
        <v>242860</v>
      </c>
      <c r="O8669">
        <v>248256</v>
      </c>
      <c r="P8669">
        <v>312020</v>
      </c>
      <c r="Q8669">
        <v>276471</v>
      </c>
      <c r="R8669">
        <v>295727</v>
      </c>
      <c r="S8669">
        <v>235109</v>
      </c>
      <c r="T8669">
        <v>226239</v>
      </c>
      <c r="U8669">
        <v>209721</v>
      </c>
      <c r="V8669" s="1" t="s">
        <v>4610</v>
      </c>
      <c r="W8669" s="1" t="s">
        <v>2551</v>
      </c>
      <c r="X8669" s="5" t="s">
        <v>4613</v>
      </c>
      <c r="Y8669" s="5" t="s">
        <v>2553</v>
      </c>
      <c r="Z8669" s="5" t="s">
        <v>305</v>
      </c>
      <c r="AA8669" s="5"/>
    </row>
    <row r="8670" spans="1:27" ht="12" customHeight="1" x14ac:dyDescent="0.15">
      <c r="A8670" s="1" t="s">
        <v>2161</v>
      </c>
      <c r="B8670" s="1" t="s">
        <v>27</v>
      </c>
      <c r="C8670" s="1" t="s">
        <v>15</v>
      </c>
      <c r="D8670" s="1" t="s">
        <v>2531</v>
      </c>
      <c r="E8670" s="1" t="s">
        <v>10</v>
      </c>
      <c r="F8670" s="1" t="s">
        <v>2163</v>
      </c>
      <c r="G8670" s="1" t="s">
        <v>16</v>
      </c>
      <c r="H8670" s="1" t="s">
        <v>305</v>
      </c>
      <c r="I8670">
        <v>1577</v>
      </c>
      <c r="J8670">
        <v>1335</v>
      </c>
      <c r="K8670">
        <v>1312</v>
      </c>
      <c r="L8670">
        <v>1339</v>
      </c>
      <c r="M8670">
        <v>1305</v>
      </c>
      <c r="N8670">
        <v>1343</v>
      </c>
      <c r="O8670">
        <v>1452</v>
      </c>
      <c r="P8670">
        <v>1307</v>
      </c>
      <c r="Q8670">
        <v>1377</v>
      </c>
      <c r="R8670">
        <v>1206</v>
      </c>
      <c r="S8670">
        <v>1040</v>
      </c>
      <c r="T8670">
        <v>1099</v>
      </c>
      <c r="U8670">
        <v>1065</v>
      </c>
      <c r="V8670" s="1" t="s">
        <v>4610</v>
      </c>
      <c r="W8670" s="1" t="s">
        <v>2551</v>
      </c>
      <c r="X8670" s="5" t="s">
        <v>4613</v>
      </c>
      <c r="Y8670" s="5" t="s">
        <v>4036</v>
      </c>
      <c r="Z8670" s="5" t="s">
        <v>305</v>
      </c>
      <c r="AA8670" s="5"/>
    </row>
    <row r="8671" spans="1:27" ht="12" customHeight="1" x14ac:dyDescent="0.15">
      <c r="A8671" s="1" t="s">
        <v>2161</v>
      </c>
      <c r="B8671" s="1" t="s">
        <v>27</v>
      </c>
      <c r="C8671" s="1" t="s">
        <v>17</v>
      </c>
      <c r="D8671" s="1" t="s">
        <v>2531</v>
      </c>
      <c r="E8671" s="1" t="s">
        <v>10</v>
      </c>
      <c r="F8671" s="1" t="s">
        <v>2163</v>
      </c>
      <c r="G8671" s="1" t="s">
        <v>18</v>
      </c>
      <c r="H8671" s="1" t="s">
        <v>305</v>
      </c>
      <c r="I8671">
        <v>0</v>
      </c>
      <c r="J8671">
        <v>0</v>
      </c>
      <c r="K8671">
        <v>0</v>
      </c>
      <c r="L8671">
        <v>0</v>
      </c>
      <c r="M8671">
        <v>0</v>
      </c>
      <c r="N8671">
        <v>0</v>
      </c>
      <c r="O8671">
        <v>0</v>
      </c>
      <c r="P8671">
        <v>0</v>
      </c>
      <c r="Q8671">
        <v>0</v>
      </c>
      <c r="R8671">
        <v>0</v>
      </c>
      <c r="S8671">
        <v>0</v>
      </c>
      <c r="T8671">
        <v>0</v>
      </c>
      <c r="U8671">
        <v>0</v>
      </c>
      <c r="V8671" s="1" t="s">
        <v>4610</v>
      </c>
      <c r="W8671" s="1" t="s">
        <v>2551</v>
      </c>
      <c r="X8671" s="5" t="s">
        <v>4613</v>
      </c>
      <c r="Y8671" s="5" t="s">
        <v>2556</v>
      </c>
      <c r="Z8671" s="5" t="s">
        <v>305</v>
      </c>
      <c r="AA8671" s="5"/>
    </row>
    <row r="8672" spans="1:27" ht="12" customHeight="1" x14ac:dyDescent="0.15">
      <c r="A8672" s="1" t="s">
        <v>2161</v>
      </c>
      <c r="B8672" s="1" t="s">
        <v>27</v>
      </c>
      <c r="C8672" s="1" t="s">
        <v>19</v>
      </c>
      <c r="D8672" s="1" t="s">
        <v>2531</v>
      </c>
      <c r="E8672" s="1" t="s">
        <v>10</v>
      </c>
      <c r="F8672" s="1" t="s">
        <v>2163</v>
      </c>
      <c r="G8672" s="1" t="s">
        <v>242</v>
      </c>
      <c r="H8672" s="1" t="s">
        <v>305</v>
      </c>
      <c r="I8672">
        <v>298510</v>
      </c>
      <c r="J8672">
        <v>313995</v>
      </c>
      <c r="K8672">
        <v>284990</v>
      </c>
      <c r="L8672">
        <v>277767</v>
      </c>
      <c r="M8672">
        <v>240539</v>
      </c>
      <c r="N8672">
        <v>253078</v>
      </c>
      <c r="O8672">
        <v>255468</v>
      </c>
      <c r="P8672">
        <v>290562</v>
      </c>
      <c r="Q8672">
        <v>291385</v>
      </c>
      <c r="R8672">
        <v>284566</v>
      </c>
      <c r="S8672">
        <v>244643</v>
      </c>
      <c r="T8672">
        <v>222175</v>
      </c>
      <c r="U8672">
        <v>217734</v>
      </c>
      <c r="V8672" s="1" t="s">
        <v>4610</v>
      </c>
      <c r="W8672" s="1" t="s">
        <v>2551</v>
      </c>
      <c r="X8672" s="5" t="s">
        <v>4613</v>
      </c>
      <c r="Y8672" s="5" t="s">
        <v>2557</v>
      </c>
      <c r="Z8672" s="5" t="s">
        <v>305</v>
      </c>
      <c r="AA8672" s="5"/>
    </row>
    <row r="8673" spans="1:27" ht="12" customHeight="1" x14ac:dyDescent="0.15">
      <c r="A8673" s="1" t="s">
        <v>2161</v>
      </c>
      <c r="B8673" s="1" t="s">
        <v>27</v>
      </c>
      <c r="C8673" s="1" t="s">
        <v>21</v>
      </c>
      <c r="D8673" s="1" t="s">
        <v>2531</v>
      </c>
      <c r="E8673" s="1" t="s">
        <v>10</v>
      </c>
      <c r="F8673" s="1" t="s">
        <v>2163</v>
      </c>
      <c r="G8673" s="1" t="s">
        <v>245</v>
      </c>
      <c r="H8673" s="1" t="s">
        <v>306</v>
      </c>
      <c r="I8673">
        <v>879771</v>
      </c>
      <c r="J8673">
        <v>972836</v>
      </c>
      <c r="K8673">
        <v>903572</v>
      </c>
      <c r="L8673">
        <v>798723</v>
      </c>
      <c r="M8673">
        <v>824356</v>
      </c>
      <c r="N8673">
        <v>832720</v>
      </c>
      <c r="O8673">
        <v>839575</v>
      </c>
      <c r="P8673">
        <v>853466</v>
      </c>
      <c r="Q8673">
        <v>884490</v>
      </c>
      <c r="R8673">
        <v>893145</v>
      </c>
      <c r="S8673">
        <v>832695</v>
      </c>
      <c r="T8673">
        <v>765954</v>
      </c>
      <c r="U8673">
        <v>784073</v>
      </c>
      <c r="V8673" s="1" t="s">
        <v>4610</v>
      </c>
      <c r="W8673" s="1" t="s">
        <v>2551</v>
      </c>
      <c r="X8673" s="5" t="s">
        <v>4613</v>
      </c>
      <c r="Y8673" s="5" t="s">
        <v>2740</v>
      </c>
      <c r="Z8673" s="5" t="s">
        <v>2788</v>
      </c>
      <c r="AA8673" s="5"/>
    </row>
    <row r="8674" spans="1:27" ht="12" customHeight="1" x14ac:dyDescent="0.15">
      <c r="A8674" s="1" t="s">
        <v>2161</v>
      </c>
      <c r="B8674" s="1" t="s">
        <v>27</v>
      </c>
      <c r="C8674" s="1" t="s">
        <v>23</v>
      </c>
      <c r="D8674" s="1" t="s">
        <v>2531</v>
      </c>
      <c r="E8674" s="1" t="s">
        <v>10</v>
      </c>
      <c r="F8674" s="1" t="s">
        <v>2163</v>
      </c>
      <c r="G8674" s="1" t="s">
        <v>1563</v>
      </c>
      <c r="H8674" s="1" t="s">
        <v>305</v>
      </c>
      <c r="I8674">
        <v>0</v>
      </c>
      <c r="J8674">
        <v>0</v>
      </c>
      <c r="K8674">
        <v>0</v>
      </c>
      <c r="L8674">
        <v>0</v>
      </c>
      <c r="M8674">
        <v>0</v>
      </c>
      <c r="N8674">
        <v>0</v>
      </c>
      <c r="O8674">
        <v>0</v>
      </c>
      <c r="P8674">
        <v>0</v>
      </c>
      <c r="Q8674">
        <v>0</v>
      </c>
      <c r="R8674">
        <v>0</v>
      </c>
      <c r="S8674">
        <v>0</v>
      </c>
      <c r="T8674">
        <v>0</v>
      </c>
      <c r="U8674">
        <v>0</v>
      </c>
      <c r="V8674" s="1" t="s">
        <v>4610</v>
      </c>
      <c r="W8674" s="1" t="s">
        <v>2551</v>
      </c>
      <c r="X8674" s="5" t="s">
        <v>4613</v>
      </c>
      <c r="Y8674" s="5" t="s">
        <v>2558</v>
      </c>
      <c r="Z8674" s="5" t="s">
        <v>305</v>
      </c>
      <c r="AA8674" s="5"/>
    </row>
    <row r="8675" spans="1:27" ht="12" customHeight="1" x14ac:dyDescent="0.15">
      <c r="A8675" s="1" t="s">
        <v>2161</v>
      </c>
      <c r="B8675" s="1" t="s">
        <v>27</v>
      </c>
      <c r="C8675" s="1" t="s">
        <v>77</v>
      </c>
      <c r="D8675" s="1" t="s">
        <v>2531</v>
      </c>
      <c r="E8675" s="1" t="s">
        <v>10</v>
      </c>
      <c r="F8675" s="1" t="s">
        <v>2163</v>
      </c>
      <c r="G8675" s="1" t="s">
        <v>24</v>
      </c>
      <c r="H8675" s="1" t="s">
        <v>305</v>
      </c>
      <c r="I8675">
        <v>473797</v>
      </c>
      <c r="J8675">
        <v>507051</v>
      </c>
      <c r="K8675">
        <v>490611</v>
      </c>
      <c r="L8675">
        <v>490289</v>
      </c>
      <c r="M8675">
        <v>485844</v>
      </c>
      <c r="N8675">
        <v>476970</v>
      </c>
      <c r="O8675">
        <v>471210</v>
      </c>
      <c r="P8675">
        <v>493974</v>
      </c>
      <c r="Q8675">
        <v>480437</v>
      </c>
      <c r="R8675">
        <v>492804</v>
      </c>
      <c r="S8675">
        <v>484310</v>
      </c>
      <c r="T8675">
        <v>489473</v>
      </c>
      <c r="U8675">
        <v>482525</v>
      </c>
      <c r="V8675" s="1" t="s">
        <v>4610</v>
      </c>
      <c r="W8675" s="1" t="s">
        <v>2551</v>
      </c>
      <c r="X8675" s="5" t="s">
        <v>4613</v>
      </c>
      <c r="Y8675" s="5" t="s">
        <v>2559</v>
      </c>
      <c r="Z8675" s="5" t="s">
        <v>305</v>
      </c>
      <c r="AA8675" s="5"/>
    </row>
    <row r="8676" spans="1:27" ht="12" customHeight="1" x14ac:dyDescent="0.15">
      <c r="A8676" s="1" t="s">
        <v>2161</v>
      </c>
      <c r="B8676" s="1" t="s">
        <v>29</v>
      </c>
      <c r="C8676" s="1" t="s">
        <v>9</v>
      </c>
      <c r="D8676" s="1" t="s">
        <v>2531</v>
      </c>
      <c r="E8676" s="1" t="s">
        <v>10</v>
      </c>
      <c r="F8676" s="1" t="s">
        <v>2164</v>
      </c>
      <c r="G8676" s="1" t="s">
        <v>12</v>
      </c>
      <c r="H8676" s="1" t="s">
        <v>305</v>
      </c>
      <c r="I8676">
        <v>3561329</v>
      </c>
      <c r="J8676">
        <v>3489454</v>
      </c>
      <c r="K8676">
        <v>3306405</v>
      </c>
      <c r="L8676">
        <v>3556023</v>
      </c>
      <c r="M8676">
        <v>3243249</v>
      </c>
      <c r="N8676">
        <v>3292894</v>
      </c>
      <c r="O8676">
        <v>3407552</v>
      </c>
      <c r="P8676">
        <v>3042891</v>
      </c>
      <c r="Q8676">
        <v>3091729</v>
      </c>
      <c r="R8676">
        <v>3231963</v>
      </c>
      <c r="S8676">
        <v>2816339</v>
      </c>
      <c r="T8676">
        <v>3455037</v>
      </c>
      <c r="U8676">
        <v>3674592</v>
      </c>
      <c r="V8676" s="1" t="s">
        <v>4610</v>
      </c>
      <c r="W8676" s="1" t="s">
        <v>2551</v>
      </c>
      <c r="X8676" s="5" t="s">
        <v>4614</v>
      </c>
      <c r="Y8676" s="5" t="s">
        <v>2553</v>
      </c>
      <c r="Z8676" s="5" t="s">
        <v>305</v>
      </c>
      <c r="AA8676" s="5"/>
    </row>
    <row r="8677" spans="1:27" ht="12" customHeight="1" x14ac:dyDescent="0.15">
      <c r="A8677" s="1" t="s">
        <v>2161</v>
      </c>
      <c r="B8677" s="1" t="s">
        <v>29</v>
      </c>
      <c r="C8677" s="1" t="s">
        <v>15</v>
      </c>
      <c r="D8677" s="1" t="s">
        <v>2531</v>
      </c>
      <c r="E8677" s="1" t="s">
        <v>10</v>
      </c>
      <c r="F8677" s="1" t="s">
        <v>2164</v>
      </c>
      <c r="G8677" s="1" t="s">
        <v>16</v>
      </c>
      <c r="H8677" s="1" t="s">
        <v>305</v>
      </c>
      <c r="I8677">
        <v>65693</v>
      </c>
      <c r="J8677">
        <v>60974</v>
      </c>
      <c r="K8677">
        <v>47539</v>
      </c>
      <c r="L8677">
        <v>67419</v>
      </c>
      <c r="M8677">
        <v>56337</v>
      </c>
      <c r="N8677">
        <v>62974</v>
      </c>
      <c r="O8677">
        <v>64865</v>
      </c>
      <c r="P8677">
        <v>62496</v>
      </c>
      <c r="Q8677">
        <v>59853</v>
      </c>
      <c r="R8677">
        <v>60591</v>
      </c>
      <c r="S8677">
        <v>45884</v>
      </c>
      <c r="T8677">
        <v>63472</v>
      </c>
      <c r="U8677">
        <v>75605</v>
      </c>
      <c r="V8677" s="1" t="s">
        <v>4610</v>
      </c>
      <c r="W8677" s="1" t="s">
        <v>2551</v>
      </c>
      <c r="X8677" s="5" t="s">
        <v>4614</v>
      </c>
      <c r="Y8677" s="5" t="s">
        <v>4036</v>
      </c>
      <c r="Z8677" s="5" t="s">
        <v>305</v>
      </c>
      <c r="AA8677" s="5"/>
    </row>
    <row r="8678" spans="1:27" ht="12" customHeight="1" x14ac:dyDescent="0.15">
      <c r="A8678" s="1" t="s">
        <v>2161</v>
      </c>
      <c r="B8678" s="1" t="s">
        <v>29</v>
      </c>
      <c r="C8678" s="1" t="s">
        <v>17</v>
      </c>
      <c r="D8678" s="1" t="s">
        <v>2531</v>
      </c>
      <c r="E8678" s="1" t="s">
        <v>10</v>
      </c>
      <c r="F8678" s="1" t="s">
        <v>2164</v>
      </c>
      <c r="G8678" s="1" t="s">
        <v>18</v>
      </c>
      <c r="H8678" s="1" t="s">
        <v>305</v>
      </c>
      <c r="I8678">
        <v>69898</v>
      </c>
      <c r="J8678">
        <v>71650</v>
      </c>
      <c r="K8678">
        <v>65520</v>
      </c>
      <c r="L8678">
        <v>92254</v>
      </c>
      <c r="M8678">
        <v>51563</v>
      </c>
      <c r="N8678">
        <v>81308</v>
      </c>
      <c r="O8678">
        <v>78830</v>
      </c>
      <c r="P8678">
        <v>74881</v>
      </c>
      <c r="Q8678">
        <v>65598</v>
      </c>
      <c r="R8678">
        <v>65672</v>
      </c>
      <c r="S8678">
        <v>59150</v>
      </c>
      <c r="T8678">
        <v>52553</v>
      </c>
      <c r="U8678">
        <v>61661</v>
      </c>
      <c r="V8678" s="1" t="s">
        <v>4610</v>
      </c>
      <c r="W8678" s="1" t="s">
        <v>2551</v>
      </c>
      <c r="X8678" s="5" t="s">
        <v>4614</v>
      </c>
      <c r="Y8678" s="5" t="s">
        <v>2556</v>
      </c>
      <c r="Z8678" s="5" t="s">
        <v>305</v>
      </c>
      <c r="AA8678" s="5"/>
    </row>
    <row r="8679" spans="1:27" ht="12" customHeight="1" x14ac:dyDescent="0.15">
      <c r="A8679" s="1" t="s">
        <v>2161</v>
      </c>
      <c r="B8679" s="1" t="s">
        <v>29</v>
      </c>
      <c r="C8679" s="1" t="s">
        <v>19</v>
      </c>
      <c r="D8679" s="1" t="s">
        <v>2531</v>
      </c>
      <c r="E8679" s="1" t="s">
        <v>10</v>
      </c>
      <c r="F8679" s="1" t="s">
        <v>2164</v>
      </c>
      <c r="G8679" s="1" t="s">
        <v>242</v>
      </c>
      <c r="H8679" s="1" t="s">
        <v>305</v>
      </c>
      <c r="I8679">
        <v>3530092</v>
      </c>
      <c r="J8679">
        <v>3337171</v>
      </c>
      <c r="K8679">
        <v>3265259</v>
      </c>
      <c r="L8679">
        <v>3463289</v>
      </c>
      <c r="M8679">
        <v>3125391</v>
      </c>
      <c r="N8679">
        <v>3229651</v>
      </c>
      <c r="O8679">
        <v>3142093</v>
      </c>
      <c r="P8679">
        <v>3211507</v>
      </c>
      <c r="Q8679">
        <v>3009013</v>
      </c>
      <c r="R8679">
        <v>3280325</v>
      </c>
      <c r="S8679">
        <v>2648545</v>
      </c>
      <c r="T8679">
        <v>3538224</v>
      </c>
      <c r="U8679">
        <v>3546496</v>
      </c>
      <c r="V8679" s="1" t="s">
        <v>4610</v>
      </c>
      <c r="W8679" s="1" t="s">
        <v>2551</v>
      </c>
      <c r="X8679" s="5" t="s">
        <v>4614</v>
      </c>
      <c r="Y8679" s="5" t="s">
        <v>2557</v>
      </c>
      <c r="Z8679" s="5" t="s">
        <v>305</v>
      </c>
      <c r="AA8679" s="5"/>
    </row>
    <row r="8680" spans="1:27" ht="12" customHeight="1" x14ac:dyDescent="0.15">
      <c r="A8680" s="1" t="s">
        <v>2161</v>
      </c>
      <c r="B8680" s="1" t="s">
        <v>29</v>
      </c>
      <c r="C8680" s="1" t="s">
        <v>21</v>
      </c>
      <c r="D8680" s="1" t="s">
        <v>2531</v>
      </c>
      <c r="E8680" s="1" t="s">
        <v>10</v>
      </c>
      <c r="F8680" s="1" t="s">
        <v>2164</v>
      </c>
      <c r="G8680" s="1" t="s">
        <v>245</v>
      </c>
      <c r="H8680" s="1" t="s">
        <v>306</v>
      </c>
      <c r="I8680">
        <v>5745987</v>
      </c>
      <c r="J8680">
        <v>5474955</v>
      </c>
      <c r="K8680">
        <v>5342803</v>
      </c>
      <c r="L8680">
        <v>5649174</v>
      </c>
      <c r="M8680">
        <v>5528301</v>
      </c>
      <c r="N8680">
        <v>5753886</v>
      </c>
      <c r="O8680">
        <v>5793252</v>
      </c>
      <c r="P8680">
        <v>5731404</v>
      </c>
      <c r="Q8680">
        <v>5628790</v>
      </c>
      <c r="R8680">
        <v>6012532</v>
      </c>
      <c r="S8680">
        <v>4906501</v>
      </c>
      <c r="T8680">
        <v>5713998</v>
      </c>
      <c r="U8680">
        <v>6243381</v>
      </c>
      <c r="V8680" s="1" t="s">
        <v>4610</v>
      </c>
      <c r="W8680" s="1" t="s">
        <v>2551</v>
      </c>
      <c r="X8680" s="5" t="s">
        <v>4614</v>
      </c>
      <c r="Y8680" s="5" t="s">
        <v>2740</v>
      </c>
      <c r="Z8680" s="5" t="s">
        <v>2788</v>
      </c>
      <c r="AA8680" s="5"/>
    </row>
    <row r="8681" spans="1:27" ht="12" customHeight="1" x14ac:dyDescent="0.15">
      <c r="A8681" s="1" t="s">
        <v>2161</v>
      </c>
      <c r="B8681" s="1" t="s">
        <v>29</v>
      </c>
      <c r="C8681" s="1" t="s">
        <v>23</v>
      </c>
      <c r="D8681" s="1" t="s">
        <v>2531</v>
      </c>
      <c r="E8681" s="1" t="s">
        <v>10</v>
      </c>
      <c r="F8681" s="1" t="s">
        <v>2164</v>
      </c>
      <c r="G8681" s="1" t="s">
        <v>1563</v>
      </c>
      <c r="H8681" s="1" t="s">
        <v>305</v>
      </c>
      <c r="I8681">
        <v>67118</v>
      </c>
      <c r="J8681">
        <v>61778</v>
      </c>
      <c r="K8681">
        <v>47471</v>
      </c>
      <c r="L8681">
        <v>69170</v>
      </c>
      <c r="M8681">
        <v>56127</v>
      </c>
      <c r="N8681">
        <v>62740</v>
      </c>
      <c r="O8681">
        <v>65879</v>
      </c>
      <c r="P8681">
        <v>63805</v>
      </c>
      <c r="Q8681">
        <v>61240</v>
      </c>
      <c r="R8681">
        <v>60550</v>
      </c>
      <c r="S8681">
        <v>45604</v>
      </c>
      <c r="T8681">
        <v>65013</v>
      </c>
      <c r="U8681">
        <v>75095</v>
      </c>
      <c r="V8681" s="1" t="s">
        <v>4610</v>
      </c>
      <c r="W8681" s="1" t="s">
        <v>2551</v>
      </c>
      <c r="X8681" s="5" t="s">
        <v>4614</v>
      </c>
      <c r="Y8681" s="5" t="s">
        <v>2558</v>
      </c>
      <c r="Z8681" s="5" t="s">
        <v>305</v>
      </c>
      <c r="AA8681" s="5"/>
    </row>
    <row r="8682" spans="1:27" ht="12" customHeight="1" x14ac:dyDescent="0.15">
      <c r="A8682" s="1" t="s">
        <v>2161</v>
      </c>
      <c r="B8682" s="1" t="s">
        <v>29</v>
      </c>
      <c r="C8682" s="1" t="s">
        <v>77</v>
      </c>
      <c r="D8682" s="1" t="s">
        <v>2531</v>
      </c>
      <c r="E8682" s="1" t="s">
        <v>10</v>
      </c>
      <c r="F8682" s="1" t="s">
        <v>2164</v>
      </c>
      <c r="G8682" s="1" t="s">
        <v>24</v>
      </c>
      <c r="H8682" s="1" t="s">
        <v>305</v>
      </c>
      <c r="I8682">
        <v>452596</v>
      </c>
      <c r="J8682">
        <v>531759</v>
      </c>
      <c r="K8682">
        <v>507237</v>
      </c>
      <c r="L8682">
        <v>505027</v>
      </c>
      <c r="M8682">
        <v>572063</v>
      </c>
      <c r="N8682">
        <v>553776</v>
      </c>
      <c r="O8682">
        <v>738768</v>
      </c>
      <c r="P8682">
        <v>493825</v>
      </c>
      <c r="Q8682">
        <v>509484</v>
      </c>
      <c r="R8682">
        <v>395476</v>
      </c>
      <c r="S8682">
        <v>504291</v>
      </c>
      <c r="T8682">
        <v>366910</v>
      </c>
      <c r="U8682">
        <v>432911</v>
      </c>
      <c r="V8682" s="1" t="s">
        <v>4610</v>
      </c>
      <c r="W8682" s="1" t="s">
        <v>2551</v>
      </c>
      <c r="X8682" s="5" t="s">
        <v>4614</v>
      </c>
      <c r="Y8682" s="5" t="s">
        <v>2559</v>
      </c>
      <c r="Z8682" s="5" t="s">
        <v>305</v>
      </c>
      <c r="AA8682" s="5"/>
    </row>
    <row r="8683" spans="1:27" ht="12" customHeight="1" x14ac:dyDescent="0.15">
      <c r="A8683" s="1" t="s">
        <v>2161</v>
      </c>
      <c r="B8683" s="1" t="s">
        <v>31</v>
      </c>
      <c r="C8683" s="1" t="s">
        <v>9</v>
      </c>
      <c r="D8683" s="1" t="s">
        <v>2531</v>
      </c>
      <c r="E8683" s="1" t="s">
        <v>10</v>
      </c>
      <c r="F8683" s="1" t="s">
        <v>2165</v>
      </c>
      <c r="G8683" s="1" t="s">
        <v>12</v>
      </c>
      <c r="H8683" s="1" t="s">
        <v>305</v>
      </c>
      <c r="I8683">
        <v>1987537</v>
      </c>
      <c r="J8683">
        <v>1632965</v>
      </c>
      <c r="K8683">
        <v>1690446</v>
      </c>
      <c r="L8683">
        <v>1713720</v>
      </c>
      <c r="M8683">
        <v>1700533</v>
      </c>
      <c r="N8683">
        <v>1933811</v>
      </c>
      <c r="O8683">
        <v>1649972</v>
      </c>
      <c r="P8683">
        <v>1811416</v>
      </c>
      <c r="Q8683">
        <v>1458944</v>
      </c>
      <c r="R8683">
        <v>1754258</v>
      </c>
      <c r="S8683">
        <v>1413513</v>
      </c>
      <c r="T8683">
        <v>1389251</v>
      </c>
      <c r="U8683">
        <v>1620405</v>
      </c>
      <c r="V8683" s="1" t="s">
        <v>4610</v>
      </c>
      <c r="W8683" s="1" t="s">
        <v>2551</v>
      </c>
      <c r="X8683" s="5" t="s">
        <v>4615</v>
      </c>
      <c r="Y8683" s="5" t="s">
        <v>2553</v>
      </c>
      <c r="Z8683" s="5" t="s">
        <v>305</v>
      </c>
      <c r="AA8683" s="5"/>
    </row>
    <row r="8684" spans="1:27" ht="12" customHeight="1" x14ac:dyDescent="0.15">
      <c r="A8684" s="1" t="s">
        <v>2161</v>
      </c>
      <c r="B8684" s="1" t="s">
        <v>31</v>
      </c>
      <c r="C8684" s="1" t="s">
        <v>15</v>
      </c>
      <c r="D8684" s="1" t="s">
        <v>2531</v>
      </c>
      <c r="E8684" s="1" t="s">
        <v>10</v>
      </c>
      <c r="F8684" s="1" t="s">
        <v>2165</v>
      </c>
      <c r="G8684" s="1" t="s">
        <v>16</v>
      </c>
      <c r="H8684" s="1" t="s">
        <v>305</v>
      </c>
      <c r="I8684">
        <v>275441</v>
      </c>
      <c r="J8684">
        <v>38673</v>
      </c>
      <c r="K8684">
        <v>37664</v>
      </c>
      <c r="L8684">
        <v>41777</v>
      </c>
      <c r="M8684">
        <v>45095</v>
      </c>
      <c r="N8684">
        <v>55471</v>
      </c>
      <c r="O8684">
        <v>44175</v>
      </c>
      <c r="P8684">
        <v>52649</v>
      </c>
      <c r="Q8684">
        <v>36329</v>
      </c>
      <c r="R8684">
        <v>23012</v>
      </c>
      <c r="S8684">
        <v>38327</v>
      </c>
      <c r="T8684">
        <v>47446</v>
      </c>
      <c r="U8684">
        <v>103878</v>
      </c>
      <c r="V8684" s="1" t="s">
        <v>4610</v>
      </c>
      <c r="W8684" s="1" t="s">
        <v>2551</v>
      </c>
      <c r="X8684" s="5" t="s">
        <v>4615</v>
      </c>
      <c r="Y8684" s="5" t="s">
        <v>4036</v>
      </c>
      <c r="Z8684" s="5" t="s">
        <v>305</v>
      </c>
      <c r="AA8684" s="5"/>
    </row>
    <row r="8685" spans="1:27" ht="12" customHeight="1" x14ac:dyDescent="0.15">
      <c r="A8685" s="1" t="s">
        <v>2161</v>
      </c>
      <c r="B8685" s="1" t="s">
        <v>31</v>
      </c>
      <c r="C8685" s="1" t="s">
        <v>17</v>
      </c>
      <c r="D8685" s="1" t="s">
        <v>2531</v>
      </c>
      <c r="E8685" s="1" t="s">
        <v>10</v>
      </c>
      <c r="F8685" s="1" t="s">
        <v>2165</v>
      </c>
      <c r="G8685" s="1" t="s">
        <v>18</v>
      </c>
      <c r="H8685" s="1" t="s">
        <v>305</v>
      </c>
      <c r="I8685">
        <v>267832</v>
      </c>
      <c r="J8685">
        <v>139498</v>
      </c>
      <c r="K8685">
        <v>205917</v>
      </c>
      <c r="L8685">
        <v>125707</v>
      </c>
      <c r="M8685">
        <v>200676</v>
      </c>
      <c r="N8685">
        <v>121517</v>
      </c>
      <c r="O8685">
        <v>169696</v>
      </c>
      <c r="P8685">
        <v>164197</v>
      </c>
      <c r="Q8685">
        <v>156126</v>
      </c>
      <c r="R8685">
        <v>124819</v>
      </c>
      <c r="S8685">
        <v>129982</v>
      </c>
      <c r="T8685">
        <v>216782</v>
      </c>
      <c r="U8685">
        <v>101946</v>
      </c>
      <c r="V8685" s="1" t="s">
        <v>4610</v>
      </c>
      <c r="W8685" s="1" t="s">
        <v>2551</v>
      </c>
      <c r="X8685" s="5" t="s">
        <v>4615</v>
      </c>
      <c r="Y8685" s="5" t="s">
        <v>2556</v>
      </c>
      <c r="Z8685" s="5" t="s">
        <v>305</v>
      </c>
      <c r="AA8685" s="5"/>
    </row>
    <row r="8686" spans="1:27" ht="12" customHeight="1" x14ac:dyDescent="0.15">
      <c r="A8686" s="1" t="s">
        <v>2161</v>
      </c>
      <c r="B8686" s="1" t="s">
        <v>31</v>
      </c>
      <c r="C8686" s="1" t="s">
        <v>19</v>
      </c>
      <c r="D8686" s="1" t="s">
        <v>2531</v>
      </c>
      <c r="E8686" s="1" t="s">
        <v>10</v>
      </c>
      <c r="F8686" s="1" t="s">
        <v>2165</v>
      </c>
      <c r="G8686" s="1" t="s">
        <v>242</v>
      </c>
      <c r="H8686" s="1" t="s">
        <v>305</v>
      </c>
      <c r="I8686">
        <v>1882503</v>
      </c>
      <c r="J8686">
        <v>1275516</v>
      </c>
      <c r="K8686">
        <v>1247752</v>
      </c>
      <c r="L8686">
        <v>1445656</v>
      </c>
      <c r="M8686">
        <v>1195618</v>
      </c>
      <c r="N8686">
        <v>1324392</v>
      </c>
      <c r="O8686">
        <v>1475283</v>
      </c>
      <c r="P8686">
        <v>1563441</v>
      </c>
      <c r="Q8686">
        <v>1284772</v>
      </c>
      <c r="R8686">
        <v>1448882</v>
      </c>
      <c r="S8686">
        <v>805745</v>
      </c>
      <c r="T8686">
        <v>930871</v>
      </c>
      <c r="U8686">
        <v>1837861</v>
      </c>
      <c r="V8686" s="1" t="s">
        <v>4610</v>
      </c>
      <c r="W8686" s="1" t="s">
        <v>2551</v>
      </c>
      <c r="X8686" s="5" t="s">
        <v>4615</v>
      </c>
      <c r="Y8686" s="5" t="s">
        <v>2557</v>
      </c>
      <c r="Z8686" s="5" t="s">
        <v>305</v>
      </c>
      <c r="AA8686" s="5"/>
    </row>
    <row r="8687" spans="1:27" ht="12" customHeight="1" x14ac:dyDescent="0.15">
      <c r="A8687" s="1" t="s">
        <v>2161</v>
      </c>
      <c r="B8687" s="1" t="s">
        <v>31</v>
      </c>
      <c r="C8687" s="1" t="s">
        <v>21</v>
      </c>
      <c r="D8687" s="1" t="s">
        <v>2531</v>
      </c>
      <c r="E8687" s="1" t="s">
        <v>10</v>
      </c>
      <c r="F8687" s="1" t="s">
        <v>2165</v>
      </c>
      <c r="G8687" s="1" t="s">
        <v>245</v>
      </c>
      <c r="H8687" s="1" t="s">
        <v>306</v>
      </c>
      <c r="I8687">
        <v>6848584</v>
      </c>
      <c r="J8687">
        <v>5657363</v>
      </c>
      <c r="K8687">
        <v>5411825</v>
      </c>
      <c r="L8687">
        <v>6310936</v>
      </c>
      <c r="M8687">
        <v>5538409</v>
      </c>
      <c r="N8687">
        <v>5919347</v>
      </c>
      <c r="O8687">
        <v>6297114</v>
      </c>
      <c r="P8687">
        <v>6995730</v>
      </c>
      <c r="Q8687">
        <v>6509796</v>
      </c>
      <c r="R8687">
        <v>6765209</v>
      </c>
      <c r="S8687">
        <v>4525600</v>
      </c>
      <c r="T8687">
        <v>5457330</v>
      </c>
      <c r="U8687">
        <v>9012840</v>
      </c>
      <c r="V8687" s="1" t="s">
        <v>4610</v>
      </c>
      <c r="W8687" s="1" t="s">
        <v>2551</v>
      </c>
      <c r="X8687" s="5" t="s">
        <v>4615</v>
      </c>
      <c r="Y8687" s="5" t="s">
        <v>2740</v>
      </c>
      <c r="Z8687" s="5" t="s">
        <v>2788</v>
      </c>
      <c r="AA8687" s="5"/>
    </row>
    <row r="8688" spans="1:27" ht="12" customHeight="1" x14ac:dyDescent="0.15">
      <c r="A8688" s="1" t="s">
        <v>2161</v>
      </c>
      <c r="B8688" s="1" t="s">
        <v>31</v>
      </c>
      <c r="C8688" s="1" t="s">
        <v>23</v>
      </c>
      <c r="D8688" s="1" t="s">
        <v>2531</v>
      </c>
      <c r="E8688" s="1" t="s">
        <v>10</v>
      </c>
      <c r="F8688" s="1" t="s">
        <v>2165</v>
      </c>
      <c r="G8688" s="1" t="s">
        <v>1563</v>
      </c>
      <c r="H8688" s="1" t="s">
        <v>305</v>
      </c>
      <c r="I8688">
        <v>67113</v>
      </c>
      <c r="J8688">
        <v>227148</v>
      </c>
      <c r="K8688">
        <v>314104</v>
      </c>
      <c r="L8688">
        <v>235987</v>
      </c>
      <c r="M8688">
        <v>193299</v>
      </c>
      <c r="N8688">
        <v>286918</v>
      </c>
      <c r="O8688">
        <v>120630</v>
      </c>
      <c r="P8688">
        <v>278835</v>
      </c>
      <c r="Q8688">
        <v>39076</v>
      </c>
      <c r="R8688">
        <v>295690</v>
      </c>
      <c r="S8688">
        <v>345618</v>
      </c>
      <c r="T8688">
        <v>176283</v>
      </c>
      <c r="U8688">
        <v>206876</v>
      </c>
      <c r="V8688" s="1" t="s">
        <v>4610</v>
      </c>
      <c r="W8688" s="1" t="s">
        <v>2551</v>
      </c>
      <c r="X8688" s="5" t="s">
        <v>4615</v>
      </c>
      <c r="Y8688" s="5" t="s">
        <v>2558</v>
      </c>
      <c r="Z8688" s="5" t="s">
        <v>305</v>
      </c>
      <c r="AA8688" s="5"/>
    </row>
    <row r="8689" spans="1:27" ht="12" customHeight="1" x14ac:dyDescent="0.15">
      <c r="A8689" s="1" t="s">
        <v>2161</v>
      </c>
      <c r="B8689" s="1" t="s">
        <v>31</v>
      </c>
      <c r="C8689" s="1" t="s">
        <v>77</v>
      </c>
      <c r="D8689" s="1" t="s">
        <v>2531</v>
      </c>
      <c r="E8689" s="1" t="s">
        <v>10</v>
      </c>
      <c r="F8689" s="1" t="s">
        <v>2165</v>
      </c>
      <c r="G8689" s="1" t="s">
        <v>24</v>
      </c>
      <c r="H8689" s="1" t="s">
        <v>305</v>
      </c>
      <c r="I8689">
        <v>2718521</v>
      </c>
      <c r="J8689">
        <v>2747826</v>
      </c>
      <c r="K8689">
        <v>2707990</v>
      </c>
      <c r="L8689">
        <v>2655937</v>
      </c>
      <c r="M8689">
        <v>2811820</v>
      </c>
      <c r="N8689">
        <v>3068056</v>
      </c>
      <c r="O8689">
        <v>2996601</v>
      </c>
      <c r="P8689">
        <v>2854089</v>
      </c>
      <c r="Q8689">
        <v>2869301</v>
      </c>
      <c r="R8689">
        <v>2776934</v>
      </c>
      <c r="S8689">
        <v>2947379</v>
      </c>
      <c r="T8689">
        <v>3059709</v>
      </c>
      <c r="U8689">
        <v>2637214</v>
      </c>
      <c r="V8689" s="1" t="s">
        <v>4610</v>
      </c>
      <c r="W8689" s="1" t="s">
        <v>2551</v>
      </c>
      <c r="X8689" s="5" t="s">
        <v>4615</v>
      </c>
      <c r="Y8689" s="5" t="s">
        <v>2559</v>
      </c>
      <c r="Z8689" s="5" t="s">
        <v>305</v>
      </c>
      <c r="AA8689" s="5"/>
    </row>
    <row r="8690" spans="1:27" ht="12" customHeight="1" x14ac:dyDescent="0.15">
      <c r="A8690" s="1" t="s">
        <v>2161</v>
      </c>
      <c r="B8690" s="1" t="s">
        <v>33</v>
      </c>
      <c r="C8690" s="1" t="s">
        <v>9</v>
      </c>
      <c r="D8690" s="1" t="s">
        <v>2531</v>
      </c>
      <c r="E8690" s="1" t="s">
        <v>10</v>
      </c>
      <c r="F8690" s="1" t="s">
        <v>2166</v>
      </c>
      <c r="G8690" s="1" t="s">
        <v>12</v>
      </c>
      <c r="H8690" s="1" t="s">
        <v>13</v>
      </c>
      <c r="I8690">
        <v>1021</v>
      </c>
      <c r="J8690">
        <v>927</v>
      </c>
      <c r="K8690">
        <v>856</v>
      </c>
      <c r="L8690">
        <v>995</v>
      </c>
      <c r="M8690">
        <v>953</v>
      </c>
      <c r="N8690">
        <v>851</v>
      </c>
      <c r="O8690">
        <v>934</v>
      </c>
      <c r="P8690">
        <v>886</v>
      </c>
      <c r="Q8690">
        <v>945</v>
      </c>
      <c r="R8690">
        <v>872</v>
      </c>
      <c r="S8690">
        <v>819</v>
      </c>
      <c r="T8690">
        <v>884</v>
      </c>
      <c r="U8690">
        <v>970</v>
      </c>
      <c r="V8690" s="1" t="s">
        <v>4610</v>
      </c>
      <c r="W8690" s="1" t="s">
        <v>2551</v>
      </c>
      <c r="X8690" s="5" t="s">
        <v>4616</v>
      </c>
      <c r="Y8690" s="5" t="s">
        <v>2553</v>
      </c>
      <c r="Z8690" s="5" t="s">
        <v>13</v>
      </c>
      <c r="AA8690" s="5"/>
    </row>
    <row r="8691" spans="1:27" ht="12" customHeight="1" x14ac:dyDescent="0.15">
      <c r="A8691" s="1" t="s">
        <v>2161</v>
      </c>
      <c r="B8691" s="1" t="s">
        <v>33</v>
      </c>
      <c r="C8691" s="1" t="s">
        <v>15</v>
      </c>
      <c r="D8691" s="1" t="s">
        <v>2531</v>
      </c>
      <c r="E8691" s="1" t="s">
        <v>10</v>
      </c>
      <c r="F8691" s="1" t="s">
        <v>2166</v>
      </c>
      <c r="G8691" s="1" t="s">
        <v>16</v>
      </c>
      <c r="H8691" s="1" t="s">
        <v>13</v>
      </c>
      <c r="I8691">
        <v>213</v>
      </c>
      <c r="J8691">
        <v>184</v>
      </c>
      <c r="K8691">
        <v>172</v>
      </c>
      <c r="L8691">
        <v>201</v>
      </c>
      <c r="M8691">
        <v>178</v>
      </c>
      <c r="N8691">
        <v>163</v>
      </c>
      <c r="O8691">
        <v>200</v>
      </c>
      <c r="P8691">
        <v>185</v>
      </c>
      <c r="Q8691">
        <v>176</v>
      </c>
      <c r="R8691">
        <v>132</v>
      </c>
      <c r="S8691">
        <v>152</v>
      </c>
      <c r="T8691">
        <v>162</v>
      </c>
      <c r="U8691">
        <v>159</v>
      </c>
      <c r="V8691" s="1" t="s">
        <v>4610</v>
      </c>
      <c r="W8691" s="1" t="s">
        <v>2551</v>
      </c>
      <c r="X8691" s="5" t="s">
        <v>4616</v>
      </c>
      <c r="Y8691" s="5" t="s">
        <v>4036</v>
      </c>
      <c r="Z8691" s="5" t="s">
        <v>13</v>
      </c>
      <c r="AA8691" s="5"/>
    </row>
    <row r="8692" spans="1:27" ht="12" customHeight="1" x14ac:dyDescent="0.15">
      <c r="A8692" s="1" t="s">
        <v>2161</v>
      </c>
      <c r="B8692" s="1" t="s">
        <v>33</v>
      </c>
      <c r="C8692" s="1" t="s">
        <v>19</v>
      </c>
      <c r="D8692" s="1" t="s">
        <v>2531</v>
      </c>
      <c r="E8692" s="1" t="s">
        <v>10</v>
      </c>
      <c r="F8692" s="1" t="s">
        <v>2166</v>
      </c>
      <c r="G8692" s="1" t="s">
        <v>242</v>
      </c>
      <c r="H8692" s="1" t="s">
        <v>13</v>
      </c>
      <c r="I8692">
        <v>1092</v>
      </c>
      <c r="J8692">
        <v>1039</v>
      </c>
      <c r="K8692">
        <v>974</v>
      </c>
      <c r="L8692">
        <v>1073</v>
      </c>
      <c r="M8692">
        <v>1018</v>
      </c>
      <c r="N8692">
        <v>978</v>
      </c>
      <c r="O8692">
        <v>972</v>
      </c>
      <c r="P8692">
        <v>1018</v>
      </c>
      <c r="Q8692">
        <v>1027</v>
      </c>
      <c r="R8692">
        <v>942</v>
      </c>
      <c r="S8692">
        <v>890</v>
      </c>
      <c r="T8692">
        <v>974</v>
      </c>
      <c r="U8692">
        <v>1020</v>
      </c>
      <c r="V8692" s="1" t="s">
        <v>4610</v>
      </c>
      <c r="W8692" s="1" t="s">
        <v>2551</v>
      </c>
      <c r="X8692" s="5" t="s">
        <v>4616</v>
      </c>
      <c r="Y8692" s="5" t="s">
        <v>2557</v>
      </c>
      <c r="Z8692" s="5" t="s">
        <v>13</v>
      </c>
      <c r="AA8692" s="5"/>
    </row>
    <row r="8693" spans="1:27" ht="12" customHeight="1" x14ac:dyDescent="0.15">
      <c r="A8693" s="1" t="s">
        <v>2161</v>
      </c>
      <c r="B8693" s="1" t="s">
        <v>33</v>
      </c>
      <c r="C8693" s="1" t="s">
        <v>21</v>
      </c>
      <c r="D8693" s="1" t="s">
        <v>2531</v>
      </c>
      <c r="E8693" s="1" t="s">
        <v>10</v>
      </c>
      <c r="F8693" s="1" t="s">
        <v>2166</v>
      </c>
      <c r="G8693" s="1" t="s">
        <v>245</v>
      </c>
      <c r="H8693" s="1" t="s">
        <v>306</v>
      </c>
      <c r="I8693">
        <v>1753380</v>
      </c>
      <c r="J8693">
        <v>1666533</v>
      </c>
      <c r="K8693">
        <v>1528093</v>
      </c>
      <c r="L8693">
        <v>1709498</v>
      </c>
      <c r="M8693">
        <v>1622855</v>
      </c>
      <c r="N8693">
        <v>1539645</v>
      </c>
      <c r="O8693">
        <v>1554224</v>
      </c>
      <c r="P8693">
        <v>1649446</v>
      </c>
      <c r="Q8693">
        <v>1657267</v>
      </c>
      <c r="R8693">
        <v>1542576</v>
      </c>
      <c r="S8693">
        <v>1448336</v>
      </c>
      <c r="T8693">
        <v>1557862</v>
      </c>
      <c r="U8693">
        <v>1665535</v>
      </c>
      <c r="V8693" s="1" t="s">
        <v>4610</v>
      </c>
      <c r="W8693" s="1" t="s">
        <v>2551</v>
      </c>
      <c r="X8693" s="5" t="s">
        <v>4616</v>
      </c>
      <c r="Y8693" s="5" t="s">
        <v>2740</v>
      </c>
      <c r="Z8693" s="5" t="s">
        <v>2788</v>
      </c>
      <c r="AA8693" s="5"/>
    </row>
    <row r="8694" spans="1:27" ht="12" customHeight="1" x14ac:dyDescent="0.15">
      <c r="A8694" s="1" t="s">
        <v>2161</v>
      </c>
      <c r="B8694" s="1" t="s">
        <v>33</v>
      </c>
      <c r="C8694" s="1" t="s">
        <v>23</v>
      </c>
      <c r="D8694" s="1" t="s">
        <v>2531</v>
      </c>
      <c r="E8694" s="1" t="s">
        <v>10</v>
      </c>
      <c r="F8694" s="1" t="s">
        <v>2166</v>
      </c>
      <c r="G8694" s="1" t="s">
        <v>1563</v>
      </c>
      <c r="H8694" s="1" t="s">
        <v>13</v>
      </c>
      <c r="I8694">
        <v>84</v>
      </c>
      <c r="J8694">
        <v>77</v>
      </c>
      <c r="K8694">
        <v>71</v>
      </c>
      <c r="L8694">
        <v>83</v>
      </c>
      <c r="M8694">
        <v>74</v>
      </c>
      <c r="N8694">
        <v>76</v>
      </c>
      <c r="O8694">
        <v>76</v>
      </c>
      <c r="P8694">
        <v>75</v>
      </c>
      <c r="Q8694">
        <v>72</v>
      </c>
      <c r="R8694">
        <v>66</v>
      </c>
      <c r="S8694">
        <v>63</v>
      </c>
      <c r="T8694">
        <v>68</v>
      </c>
      <c r="U8694">
        <v>74</v>
      </c>
      <c r="V8694" s="1" t="s">
        <v>4610</v>
      </c>
      <c r="W8694" s="1" t="s">
        <v>2551</v>
      </c>
      <c r="X8694" s="5" t="s">
        <v>4616</v>
      </c>
      <c r="Y8694" s="5" t="s">
        <v>2558</v>
      </c>
      <c r="Z8694" s="5" t="s">
        <v>13</v>
      </c>
      <c r="AA8694" s="5"/>
    </row>
    <row r="8695" spans="1:27" ht="12" customHeight="1" x14ac:dyDescent="0.15">
      <c r="A8695" s="1" t="s">
        <v>2161</v>
      </c>
      <c r="B8695" s="1" t="s">
        <v>33</v>
      </c>
      <c r="C8695" s="1" t="s">
        <v>77</v>
      </c>
      <c r="D8695" s="1" t="s">
        <v>2531</v>
      </c>
      <c r="E8695" s="1" t="s">
        <v>10</v>
      </c>
      <c r="F8695" s="1" t="s">
        <v>2166</v>
      </c>
      <c r="G8695" s="1" t="s">
        <v>24</v>
      </c>
      <c r="H8695" s="1" t="s">
        <v>13</v>
      </c>
      <c r="I8695">
        <v>1646</v>
      </c>
      <c r="J8695">
        <v>1636</v>
      </c>
      <c r="K8695">
        <v>1612</v>
      </c>
      <c r="L8695">
        <v>1646</v>
      </c>
      <c r="M8695">
        <v>1680</v>
      </c>
      <c r="N8695">
        <v>1634</v>
      </c>
      <c r="O8695">
        <v>1714</v>
      </c>
      <c r="P8695">
        <v>1686</v>
      </c>
      <c r="Q8695">
        <v>1703</v>
      </c>
      <c r="R8695">
        <v>1692</v>
      </c>
      <c r="S8695">
        <v>1704</v>
      </c>
      <c r="T8695">
        <v>1702</v>
      </c>
      <c r="U8695">
        <v>1732</v>
      </c>
      <c r="V8695" s="1" t="s">
        <v>4610</v>
      </c>
      <c r="W8695" s="1" t="s">
        <v>2551</v>
      </c>
      <c r="X8695" s="5" t="s">
        <v>4616</v>
      </c>
      <c r="Y8695" s="5" t="s">
        <v>2559</v>
      </c>
      <c r="Z8695" s="5" t="s">
        <v>13</v>
      </c>
      <c r="AA8695" s="5"/>
    </row>
    <row r="8696" spans="1:27" ht="12" customHeight="1" x14ac:dyDescent="0.15">
      <c r="A8696" s="1" t="s">
        <v>2161</v>
      </c>
      <c r="B8696" s="1" t="s">
        <v>35</v>
      </c>
      <c r="C8696" s="1" t="s">
        <v>9</v>
      </c>
      <c r="D8696" s="1" t="s">
        <v>2531</v>
      </c>
      <c r="E8696" s="1" t="s">
        <v>10</v>
      </c>
      <c r="F8696" s="1" t="s">
        <v>2167</v>
      </c>
      <c r="G8696" s="1" t="s">
        <v>12</v>
      </c>
      <c r="H8696" s="1" t="s">
        <v>13</v>
      </c>
      <c r="I8696">
        <v>2029</v>
      </c>
      <c r="J8696">
        <v>1873</v>
      </c>
      <c r="K8696">
        <v>1741</v>
      </c>
      <c r="L8696">
        <v>1955</v>
      </c>
      <c r="M8696">
        <v>1758</v>
      </c>
      <c r="N8696">
        <v>1660</v>
      </c>
      <c r="O8696">
        <v>1694</v>
      </c>
      <c r="P8696">
        <v>1792</v>
      </c>
      <c r="Q8696">
        <v>1871</v>
      </c>
      <c r="R8696">
        <v>1668</v>
      </c>
      <c r="S8696">
        <v>1577</v>
      </c>
      <c r="T8696">
        <v>1652</v>
      </c>
      <c r="U8696">
        <v>1748</v>
      </c>
      <c r="V8696" s="1" t="s">
        <v>4610</v>
      </c>
      <c r="W8696" s="1" t="s">
        <v>2551</v>
      </c>
      <c r="X8696" s="5" t="s">
        <v>4617</v>
      </c>
      <c r="Y8696" s="5" t="s">
        <v>2553</v>
      </c>
      <c r="Z8696" s="5" t="s">
        <v>13</v>
      </c>
      <c r="AA8696" s="5"/>
    </row>
    <row r="8697" spans="1:27" ht="12" customHeight="1" x14ac:dyDescent="0.15">
      <c r="A8697" s="1" t="s">
        <v>2161</v>
      </c>
      <c r="B8697" s="1" t="s">
        <v>35</v>
      </c>
      <c r="C8697" s="1" t="s">
        <v>15</v>
      </c>
      <c r="D8697" s="1" t="s">
        <v>2531</v>
      </c>
      <c r="E8697" s="1" t="s">
        <v>10</v>
      </c>
      <c r="F8697" s="1" t="s">
        <v>2167</v>
      </c>
      <c r="G8697" s="1" t="s">
        <v>16</v>
      </c>
      <c r="H8697" s="1" t="s">
        <v>13</v>
      </c>
      <c r="I8697">
        <v>179</v>
      </c>
      <c r="J8697">
        <v>168</v>
      </c>
      <c r="K8697">
        <v>133</v>
      </c>
      <c r="L8697">
        <v>143</v>
      </c>
      <c r="M8697">
        <v>119</v>
      </c>
      <c r="N8697">
        <v>143</v>
      </c>
      <c r="O8697">
        <v>158</v>
      </c>
      <c r="P8697">
        <v>141</v>
      </c>
      <c r="Q8697">
        <v>141</v>
      </c>
      <c r="R8697">
        <v>125</v>
      </c>
      <c r="S8697">
        <v>138</v>
      </c>
      <c r="T8697">
        <v>95</v>
      </c>
      <c r="U8697">
        <v>112</v>
      </c>
      <c r="V8697" s="1" t="s">
        <v>4610</v>
      </c>
      <c r="W8697" s="1" t="s">
        <v>2551</v>
      </c>
      <c r="X8697" s="5" t="s">
        <v>4617</v>
      </c>
      <c r="Y8697" s="5" t="s">
        <v>4036</v>
      </c>
      <c r="Z8697" s="5" t="s">
        <v>13</v>
      </c>
      <c r="AA8697" s="5"/>
    </row>
    <row r="8698" spans="1:27" ht="12" customHeight="1" x14ac:dyDescent="0.15">
      <c r="A8698" s="1" t="s">
        <v>2161</v>
      </c>
      <c r="B8698" s="1" t="s">
        <v>35</v>
      </c>
      <c r="C8698" s="1" t="s">
        <v>19</v>
      </c>
      <c r="D8698" s="1" t="s">
        <v>2531</v>
      </c>
      <c r="E8698" s="1" t="s">
        <v>10</v>
      </c>
      <c r="F8698" s="1" t="s">
        <v>2167</v>
      </c>
      <c r="G8698" s="1" t="s">
        <v>242</v>
      </c>
      <c r="H8698" s="1" t="s">
        <v>13</v>
      </c>
      <c r="I8698">
        <v>2186</v>
      </c>
      <c r="J8698">
        <v>1916</v>
      </c>
      <c r="K8698">
        <v>1652</v>
      </c>
      <c r="L8698">
        <v>1928</v>
      </c>
      <c r="M8698">
        <v>1811</v>
      </c>
      <c r="N8698">
        <v>1583</v>
      </c>
      <c r="O8698">
        <v>1839</v>
      </c>
      <c r="P8698">
        <v>1742</v>
      </c>
      <c r="Q8698">
        <v>1842</v>
      </c>
      <c r="R8698">
        <v>1751</v>
      </c>
      <c r="S8698">
        <v>1512</v>
      </c>
      <c r="T8698">
        <v>1658</v>
      </c>
      <c r="U8698">
        <v>1846</v>
      </c>
      <c r="V8698" s="1" t="s">
        <v>4610</v>
      </c>
      <c r="W8698" s="1" t="s">
        <v>2551</v>
      </c>
      <c r="X8698" s="5" t="s">
        <v>4617</v>
      </c>
      <c r="Y8698" s="5" t="s">
        <v>2557</v>
      </c>
      <c r="Z8698" s="5" t="s">
        <v>13</v>
      </c>
      <c r="AA8698" s="5"/>
    </row>
    <row r="8699" spans="1:27" ht="12" customHeight="1" x14ac:dyDescent="0.15">
      <c r="A8699" s="1" t="s">
        <v>2161</v>
      </c>
      <c r="B8699" s="1" t="s">
        <v>35</v>
      </c>
      <c r="C8699" s="1" t="s">
        <v>21</v>
      </c>
      <c r="D8699" s="1" t="s">
        <v>2531</v>
      </c>
      <c r="E8699" s="1" t="s">
        <v>10</v>
      </c>
      <c r="F8699" s="1" t="s">
        <v>2167</v>
      </c>
      <c r="G8699" s="1" t="s">
        <v>245</v>
      </c>
      <c r="H8699" s="1" t="s">
        <v>306</v>
      </c>
      <c r="I8699">
        <v>2581418</v>
      </c>
      <c r="J8699">
        <v>2240308</v>
      </c>
      <c r="K8699">
        <v>2023585</v>
      </c>
      <c r="L8699">
        <v>2344423</v>
      </c>
      <c r="M8699">
        <v>2246287</v>
      </c>
      <c r="N8699">
        <v>2020899</v>
      </c>
      <c r="O8699">
        <v>2280819</v>
      </c>
      <c r="P8699">
        <v>2182911</v>
      </c>
      <c r="Q8699">
        <v>2292635</v>
      </c>
      <c r="R8699">
        <v>2187977</v>
      </c>
      <c r="S8699">
        <v>1884100</v>
      </c>
      <c r="T8699">
        <v>2121364</v>
      </c>
      <c r="U8699">
        <v>2401518</v>
      </c>
      <c r="V8699" s="1" t="s">
        <v>4610</v>
      </c>
      <c r="W8699" s="1" t="s">
        <v>2551</v>
      </c>
      <c r="X8699" s="5" t="s">
        <v>4617</v>
      </c>
      <c r="Y8699" s="5" t="s">
        <v>2740</v>
      </c>
      <c r="Z8699" s="5" t="s">
        <v>2788</v>
      </c>
      <c r="AA8699" s="5"/>
    </row>
    <row r="8700" spans="1:27" ht="12" customHeight="1" x14ac:dyDescent="0.15">
      <c r="A8700" s="1" t="s">
        <v>2161</v>
      </c>
      <c r="B8700" s="1" t="s">
        <v>35</v>
      </c>
      <c r="C8700" s="1" t="s">
        <v>23</v>
      </c>
      <c r="D8700" s="1" t="s">
        <v>2531</v>
      </c>
      <c r="E8700" s="1" t="s">
        <v>10</v>
      </c>
      <c r="F8700" s="1" t="s">
        <v>2167</v>
      </c>
      <c r="G8700" s="1" t="s">
        <v>1563</v>
      </c>
      <c r="H8700" s="1" t="s">
        <v>13</v>
      </c>
      <c r="I8700">
        <v>161</v>
      </c>
      <c r="J8700">
        <v>160</v>
      </c>
      <c r="K8700">
        <v>127</v>
      </c>
      <c r="L8700">
        <v>122</v>
      </c>
      <c r="M8700">
        <v>120</v>
      </c>
      <c r="N8700">
        <v>114</v>
      </c>
      <c r="O8700">
        <v>95</v>
      </c>
      <c r="P8700">
        <v>112</v>
      </c>
      <c r="Q8700">
        <v>113</v>
      </c>
      <c r="R8700">
        <v>123</v>
      </c>
      <c r="S8700">
        <v>127</v>
      </c>
      <c r="T8700">
        <v>112</v>
      </c>
      <c r="U8700">
        <v>115</v>
      </c>
      <c r="V8700" s="1" t="s">
        <v>4610</v>
      </c>
      <c r="W8700" s="1" t="s">
        <v>2551</v>
      </c>
      <c r="X8700" s="5" t="s">
        <v>4617</v>
      </c>
      <c r="Y8700" s="5" t="s">
        <v>2558</v>
      </c>
      <c r="Z8700" s="5" t="s">
        <v>13</v>
      </c>
      <c r="AA8700" s="5"/>
    </row>
    <row r="8701" spans="1:27" ht="12" customHeight="1" x14ac:dyDescent="0.15">
      <c r="A8701" s="1" t="s">
        <v>2161</v>
      </c>
      <c r="B8701" s="1" t="s">
        <v>35</v>
      </c>
      <c r="C8701" s="1" t="s">
        <v>77</v>
      </c>
      <c r="D8701" s="1" t="s">
        <v>2531</v>
      </c>
      <c r="E8701" s="1" t="s">
        <v>10</v>
      </c>
      <c r="F8701" s="1" t="s">
        <v>2167</v>
      </c>
      <c r="G8701" s="1" t="s">
        <v>24</v>
      </c>
      <c r="H8701" s="1" t="s">
        <v>13</v>
      </c>
      <c r="I8701">
        <v>2120</v>
      </c>
      <c r="J8701">
        <v>2082</v>
      </c>
      <c r="K8701">
        <v>2172</v>
      </c>
      <c r="L8701">
        <v>2218</v>
      </c>
      <c r="M8701">
        <v>2155</v>
      </c>
      <c r="N8701">
        <v>2258</v>
      </c>
      <c r="O8701">
        <v>2170</v>
      </c>
      <c r="P8701">
        <v>2245</v>
      </c>
      <c r="Q8701">
        <v>2299</v>
      </c>
      <c r="R8701">
        <v>2215</v>
      </c>
      <c r="S8701">
        <v>2288</v>
      </c>
      <c r="T8701">
        <v>2261</v>
      </c>
      <c r="U8701">
        <v>2159</v>
      </c>
      <c r="V8701" s="1" t="s">
        <v>4610</v>
      </c>
      <c r="W8701" s="1" t="s">
        <v>2551</v>
      </c>
      <c r="X8701" s="5" t="s">
        <v>4617</v>
      </c>
      <c r="Y8701" s="5" t="s">
        <v>2559</v>
      </c>
      <c r="Z8701" s="5" t="s">
        <v>13</v>
      </c>
      <c r="AA8701" s="5"/>
    </row>
    <row r="8702" spans="1:27" ht="12" customHeight="1" x14ac:dyDescent="0.15">
      <c r="A8702" s="1" t="s">
        <v>2161</v>
      </c>
      <c r="B8702" s="1" t="s">
        <v>212</v>
      </c>
      <c r="C8702" s="1" t="s">
        <v>9</v>
      </c>
      <c r="D8702" s="1" t="s">
        <v>2531</v>
      </c>
      <c r="E8702" s="1" t="s">
        <v>213</v>
      </c>
      <c r="F8702" s="1" t="s">
        <v>2168</v>
      </c>
      <c r="G8702" s="1" t="s">
        <v>215</v>
      </c>
      <c r="H8702" s="1" t="s">
        <v>216</v>
      </c>
      <c r="I8702">
        <v>6132</v>
      </c>
      <c r="J8702">
        <v>6156</v>
      </c>
      <c r="K8702">
        <v>6174</v>
      </c>
      <c r="L8702">
        <v>6179</v>
      </c>
      <c r="M8702">
        <v>6219</v>
      </c>
      <c r="N8702">
        <v>6199</v>
      </c>
      <c r="O8702">
        <v>6212</v>
      </c>
      <c r="P8702">
        <v>6191</v>
      </c>
      <c r="Q8702">
        <v>6195</v>
      </c>
      <c r="R8702">
        <v>6196</v>
      </c>
      <c r="S8702">
        <v>6180</v>
      </c>
      <c r="T8702">
        <v>6227</v>
      </c>
      <c r="U8702">
        <v>6229</v>
      </c>
      <c r="V8702" s="1" t="s">
        <v>4610</v>
      </c>
      <c r="W8702" s="1" t="s">
        <v>2717</v>
      </c>
      <c r="X8702" s="5" t="s">
        <v>4618</v>
      </c>
      <c r="Y8702" s="5" t="s">
        <v>2719</v>
      </c>
      <c r="Z8702" s="5" t="s">
        <v>2720</v>
      </c>
      <c r="AA8702" s="5"/>
    </row>
    <row r="8703" spans="1:27" ht="12" customHeight="1" x14ac:dyDescent="0.15">
      <c r="A8703" s="1" t="s">
        <v>2161</v>
      </c>
      <c r="B8703" s="1" t="s">
        <v>285</v>
      </c>
      <c r="C8703" s="1" t="s">
        <v>9</v>
      </c>
      <c r="D8703" s="1" t="s">
        <v>2531</v>
      </c>
      <c r="E8703" s="1" t="s">
        <v>213</v>
      </c>
      <c r="F8703" s="1" t="s">
        <v>286</v>
      </c>
      <c r="G8703" s="1" t="s">
        <v>215</v>
      </c>
      <c r="H8703" s="1" t="s">
        <v>216</v>
      </c>
      <c r="I8703">
        <v>14837</v>
      </c>
      <c r="J8703">
        <v>14977</v>
      </c>
      <c r="K8703">
        <v>14937</v>
      </c>
      <c r="L8703">
        <v>14943</v>
      </c>
      <c r="M8703">
        <v>14891</v>
      </c>
      <c r="N8703">
        <v>14854</v>
      </c>
      <c r="O8703">
        <v>14865</v>
      </c>
      <c r="P8703">
        <v>14825</v>
      </c>
      <c r="Q8703">
        <v>14724</v>
      </c>
      <c r="R8703">
        <v>14764</v>
      </c>
      <c r="S8703">
        <v>14737</v>
      </c>
      <c r="T8703">
        <v>14778</v>
      </c>
      <c r="U8703">
        <v>14801</v>
      </c>
      <c r="V8703" s="1" t="s">
        <v>4610</v>
      </c>
      <c r="W8703" s="1" t="s">
        <v>2717</v>
      </c>
      <c r="X8703" s="5" t="s">
        <v>2816</v>
      </c>
      <c r="Y8703" s="5" t="s">
        <v>2719</v>
      </c>
      <c r="Z8703" s="5" t="s">
        <v>2720</v>
      </c>
      <c r="AA8703" s="5"/>
    </row>
    <row r="8704" spans="1:27" ht="12" customHeight="1" x14ac:dyDescent="0.15">
      <c r="A8704" s="1" t="s">
        <v>2161</v>
      </c>
      <c r="B8704" s="1" t="s">
        <v>219</v>
      </c>
      <c r="C8704" s="1" t="s">
        <v>9</v>
      </c>
      <c r="D8704" s="1" t="s">
        <v>2531</v>
      </c>
      <c r="E8704" s="1" t="s">
        <v>220</v>
      </c>
      <c r="F8704" s="1" t="s">
        <v>2165</v>
      </c>
      <c r="G8704" s="1" t="s">
        <v>222</v>
      </c>
      <c r="H8704" s="1" t="s">
        <v>305</v>
      </c>
      <c r="I8704">
        <v>2338400</v>
      </c>
      <c r="J8704">
        <v>2338400</v>
      </c>
      <c r="K8704">
        <v>2338400</v>
      </c>
      <c r="L8704">
        <v>2338400</v>
      </c>
      <c r="M8704">
        <v>2338400</v>
      </c>
      <c r="N8704">
        <v>2338400</v>
      </c>
      <c r="O8704">
        <v>2338400</v>
      </c>
      <c r="P8704">
        <v>2338400</v>
      </c>
      <c r="Q8704">
        <v>2338400</v>
      </c>
      <c r="R8704">
        <v>2338400</v>
      </c>
      <c r="S8704">
        <v>2338400</v>
      </c>
      <c r="T8704">
        <v>2338400</v>
      </c>
      <c r="U8704">
        <v>2338400</v>
      </c>
      <c r="V8704" s="1" t="s">
        <v>4610</v>
      </c>
      <c r="W8704" s="1" t="s">
        <v>2723</v>
      </c>
      <c r="X8704" s="5" t="s">
        <v>4619</v>
      </c>
      <c r="Y8704" s="5" t="s">
        <v>2725</v>
      </c>
      <c r="Z8704" s="5" t="s">
        <v>305</v>
      </c>
      <c r="AA8704" s="5"/>
    </row>
    <row r="8705" spans="1:27" ht="12" customHeight="1" x14ac:dyDescent="0.15">
      <c r="A8705" s="1" t="s">
        <v>2169</v>
      </c>
      <c r="B8705" s="1" t="s">
        <v>8</v>
      </c>
      <c r="C8705" s="1" t="s">
        <v>9</v>
      </c>
      <c r="D8705" s="1" t="s">
        <v>2532</v>
      </c>
      <c r="E8705" s="1" t="s">
        <v>10</v>
      </c>
      <c r="F8705" s="1" t="s">
        <v>2170</v>
      </c>
      <c r="G8705" s="1" t="s">
        <v>12</v>
      </c>
      <c r="H8705" s="1" t="s">
        <v>812</v>
      </c>
      <c r="I8705">
        <v>38558548</v>
      </c>
      <c r="J8705">
        <v>36013309</v>
      </c>
      <c r="K8705">
        <v>34687991</v>
      </c>
      <c r="L8705">
        <v>38025208</v>
      </c>
      <c r="M8705">
        <v>37744571</v>
      </c>
      <c r="N8705">
        <v>35010794</v>
      </c>
      <c r="O8705">
        <v>39081364</v>
      </c>
      <c r="P8705">
        <v>42463579</v>
      </c>
      <c r="Q8705">
        <v>41679249</v>
      </c>
      <c r="R8705">
        <v>39694088</v>
      </c>
      <c r="S8705">
        <v>39898983</v>
      </c>
      <c r="T8705">
        <v>37984688</v>
      </c>
      <c r="U8705">
        <v>37524169</v>
      </c>
      <c r="V8705" s="1" t="s">
        <v>4620</v>
      </c>
      <c r="W8705" s="1" t="s">
        <v>2551</v>
      </c>
      <c r="X8705" s="5" t="s">
        <v>4621</v>
      </c>
      <c r="Y8705" s="5" t="s">
        <v>2553</v>
      </c>
      <c r="Z8705" s="5" t="s">
        <v>812</v>
      </c>
      <c r="AA8705" s="5"/>
    </row>
    <row r="8706" spans="1:27" ht="12" customHeight="1" x14ac:dyDescent="0.15">
      <c r="A8706" s="1" t="s">
        <v>2169</v>
      </c>
      <c r="B8706" s="1" t="s">
        <v>8</v>
      </c>
      <c r="C8706" s="1" t="s">
        <v>15</v>
      </c>
      <c r="D8706" s="1" t="s">
        <v>2532</v>
      </c>
      <c r="E8706" s="1" t="s">
        <v>10</v>
      </c>
      <c r="F8706" s="1" t="s">
        <v>2170</v>
      </c>
      <c r="G8706" s="1" t="s">
        <v>16</v>
      </c>
      <c r="H8706" s="1" t="s">
        <v>812</v>
      </c>
      <c r="I8706">
        <v>0</v>
      </c>
      <c r="J8706">
        <v>0</v>
      </c>
      <c r="K8706">
        <v>0</v>
      </c>
      <c r="L8706">
        <v>0</v>
      </c>
      <c r="M8706">
        <v>0</v>
      </c>
      <c r="N8706">
        <v>0</v>
      </c>
      <c r="O8706">
        <v>0</v>
      </c>
      <c r="P8706">
        <v>0</v>
      </c>
      <c r="Q8706">
        <v>0</v>
      </c>
      <c r="R8706">
        <v>0</v>
      </c>
      <c r="S8706">
        <v>0</v>
      </c>
      <c r="T8706">
        <v>0</v>
      </c>
      <c r="U8706">
        <v>0</v>
      </c>
      <c r="V8706" s="1" t="s">
        <v>4620</v>
      </c>
      <c r="W8706" s="1" t="s">
        <v>2551</v>
      </c>
      <c r="X8706" s="5" t="s">
        <v>4621</v>
      </c>
      <c r="Y8706" s="5" t="s">
        <v>4036</v>
      </c>
      <c r="Z8706" s="5" t="s">
        <v>812</v>
      </c>
      <c r="AA8706" s="5"/>
    </row>
    <row r="8707" spans="1:27" ht="12" customHeight="1" x14ac:dyDescent="0.15">
      <c r="A8707" s="1" t="s">
        <v>2169</v>
      </c>
      <c r="B8707" s="1" t="s">
        <v>8</v>
      </c>
      <c r="C8707" s="1" t="s">
        <v>19</v>
      </c>
      <c r="D8707" s="1" t="s">
        <v>2532</v>
      </c>
      <c r="E8707" s="1" t="s">
        <v>10</v>
      </c>
      <c r="F8707" s="1" t="s">
        <v>2170</v>
      </c>
      <c r="G8707" s="1" t="s">
        <v>242</v>
      </c>
      <c r="H8707" s="1" t="s">
        <v>812</v>
      </c>
      <c r="I8707">
        <v>38768248</v>
      </c>
      <c r="J8707">
        <v>36654432</v>
      </c>
      <c r="K8707">
        <v>33646726</v>
      </c>
      <c r="L8707">
        <v>39030169</v>
      </c>
      <c r="M8707">
        <v>37912982</v>
      </c>
      <c r="N8707">
        <v>36389379</v>
      </c>
      <c r="O8707">
        <v>40682564</v>
      </c>
      <c r="P8707">
        <v>40559907</v>
      </c>
      <c r="Q8707">
        <v>42188624</v>
      </c>
      <c r="R8707">
        <v>39327212</v>
      </c>
      <c r="S8707">
        <v>40237188</v>
      </c>
      <c r="T8707">
        <v>36043166</v>
      </c>
      <c r="U8707">
        <v>39318318</v>
      </c>
      <c r="V8707" s="1" t="s">
        <v>4620</v>
      </c>
      <c r="W8707" s="1" t="s">
        <v>2551</v>
      </c>
      <c r="X8707" s="5" t="s">
        <v>4621</v>
      </c>
      <c r="Y8707" s="5" t="s">
        <v>2557</v>
      </c>
      <c r="Z8707" s="5" t="s">
        <v>812</v>
      </c>
      <c r="AA8707" s="5"/>
    </row>
    <row r="8708" spans="1:27" ht="12" customHeight="1" x14ac:dyDescent="0.15">
      <c r="A8708" s="1" t="s">
        <v>2169</v>
      </c>
      <c r="B8708" s="1" t="s">
        <v>8</v>
      </c>
      <c r="C8708" s="1" t="s">
        <v>21</v>
      </c>
      <c r="D8708" s="1" t="s">
        <v>2532</v>
      </c>
      <c r="E8708" s="1" t="s">
        <v>10</v>
      </c>
      <c r="F8708" s="1" t="s">
        <v>2170</v>
      </c>
      <c r="G8708" s="1" t="s">
        <v>245</v>
      </c>
      <c r="H8708" s="1" t="s">
        <v>306</v>
      </c>
      <c r="I8708">
        <v>6289083</v>
      </c>
      <c r="J8708">
        <v>6021362</v>
      </c>
      <c r="K8708">
        <v>5518263</v>
      </c>
      <c r="L8708">
        <v>6292529</v>
      </c>
      <c r="M8708">
        <v>6143363</v>
      </c>
      <c r="N8708">
        <v>6005304</v>
      </c>
      <c r="O8708">
        <v>6646000</v>
      </c>
      <c r="P8708">
        <v>6391274</v>
      </c>
      <c r="Q8708">
        <v>6755914</v>
      </c>
      <c r="R8708">
        <v>6250702</v>
      </c>
      <c r="S8708">
        <v>6623302</v>
      </c>
      <c r="T8708">
        <v>5862748</v>
      </c>
      <c r="U8708">
        <v>6373538</v>
      </c>
      <c r="V8708" s="1" t="s">
        <v>4620</v>
      </c>
      <c r="W8708" s="1" t="s">
        <v>2551</v>
      </c>
      <c r="X8708" s="5" t="s">
        <v>4621</v>
      </c>
      <c r="Y8708" s="5" t="s">
        <v>2740</v>
      </c>
      <c r="Z8708" s="5" t="s">
        <v>2788</v>
      </c>
      <c r="AA8708" s="5"/>
    </row>
    <row r="8709" spans="1:27" ht="12" customHeight="1" x14ac:dyDescent="0.15">
      <c r="A8709" s="1" t="s">
        <v>2169</v>
      </c>
      <c r="B8709" s="1" t="s">
        <v>8</v>
      </c>
      <c r="C8709" s="1" t="s">
        <v>23</v>
      </c>
      <c r="D8709" s="1" t="s">
        <v>2532</v>
      </c>
      <c r="E8709" s="1" t="s">
        <v>10</v>
      </c>
      <c r="F8709" s="1" t="s">
        <v>2170</v>
      </c>
      <c r="G8709" s="1" t="s">
        <v>1563</v>
      </c>
      <c r="H8709" s="1" t="s">
        <v>812</v>
      </c>
      <c r="I8709">
        <v>37392</v>
      </c>
      <c r="J8709">
        <v>6952</v>
      </c>
      <c r="K8709">
        <v>16070</v>
      </c>
      <c r="L8709">
        <v>21413</v>
      </c>
      <c r="M8709">
        <v>21902</v>
      </c>
      <c r="N8709">
        <v>19388</v>
      </c>
      <c r="O8709">
        <v>27136</v>
      </c>
      <c r="P8709">
        <v>32939</v>
      </c>
      <c r="Q8709">
        <v>37875</v>
      </c>
      <c r="R8709">
        <v>23586</v>
      </c>
      <c r="S8709">
        <v>19766</v>
      </c>
      <c r="T8709">
        <v>36197</v>
      </c>
      <c r="U8709">
        <v>39708</v>
      </c>
      <c r="V8709" s="1" t="s">
        <v>4620</v>
      </c>
      <c r="W8709" s="1" t="s">
        <v>2551</v>
      </c>
      <c r="X8709" s="5" t="s">
        <v>4621</v>
      </c>
      <c r="Y8709" s="5" t="s">
        <v>2558</v>
      </c>
      <c r="Z8709" s="5" t="s">
        <v>812</v>
      </c>
      <c r="AA8709" s="5"/>
    </row>
    <row r="8710" spans="1:27" ht="12" customHeight="1" x14ac:dyDescent="0.15">
      <c r="A8710" s="1" t="s">
        <v>2169</v>
      </c>
      <c r="B8710" s="1" t="s">
        <v>8</v>
      </c>
      <c r="C8710" s="1" t="s">
        <v>77</v>
      </c>
      <c r="D8710" s="1" t="s">
        <v>2532</v>
      </c>
      <c r="E8710" s="1" t="s">
        <v>10</v>
      </c>
      <c r="F8710" s="1" t="s">
        <v>2170</v>
      </c>
      <c r="G8710" s="1" t="s">
        <v>24</v>
      </c>
      <c r="H8710" s="1" t="s">
        <v>812</v>
      </c>
      <c r="I8710">
        <v>26724975</v>
      </c>
      <c r="J8710">
        <v>26076900</v>
      </c>
      <c r="K8710">
        <v>27102095</v>
      </c>
      <c r="L8710">
        <v>26075721</v>
      </c>
      <c r="M8710">
        <v>25885408</v>
      </c>
      <c r="N8710">
        <v>24487435</v>
      </c>
      <c r="O8710">
        <v>22859099</v>
      </c>
      <c r="P8710">
        <v>24729832</v>
      </c>
      <c r="Q8710">
        <v>24182582</v>
      </c>
      <c r="R8710">
        <v>24525872</v>
      </c>
      <c r="S8710">
        <v>24167901</v>
      </c>
      <c r="T8710">
        <v>26073226</v>
      </c>
      <c r="U8710">
        <v>24239369</v>
      </c>
      <c r="V8710" s="1" t="s">
        <v>4620</v>
      </c>
      <c r="W8710" s="1" t="s">
        <v>2551</v>
      </c>
      <c r="X8710" s="5" t="s">
        <v>4621</v>
      </c>
      <c r="Y8710" s="5" t="s">
        <v>2559</v>
      </c>
      <c r="Z8710" s="5" t="s">
        <v>812</v>
      </c>
      <c r="AA8710" s="5"/>
    </row>
    <row r="8711" spans="1:27" ht="12" customHeight="1" x14ac:dyDescent="0.15">
      <c r="A8711" s="1" t="s">
        <v>2169</v>
      </c>
      <c r="B8711" s="1" t="s">
        <v>25</v>
      </c>
      <c r="C8711" s="1" t="s">
        <v>9</v>
      </c>
      <c r="D8711" s="1" t="s">
        <v>2532</v>
      </c>
      <c r="E8711" s="1" t="s">
        <v>10</v>
      </c>
      <c r="F8711" s="1" t="s">
        <v>2171</v>
      </c>
      <c r="G8711" s="1" t="s">
        <v>12</v>
      </c>
      <c r="H8711" s="1" t="s">
        <v>812</v>
      </c>
      <c r="I8711" t="s">
        <v>14</v>
      </c>
      <c r="J8711" t="s">
        <v>14</v>
      </c>
      <c r="K8711" t="s">
        <v>14</v>
      </c>
      <c r="L8711" t="s">
        <v>14</v>
      </c>
      <c r="M8711" t="s">
        <v>14</v>
      </c>
      <c r="N8711" t="s">
        <v>14</v>
      </c>
      <c r="O8711" t="s">
        <v>14</v>
      </c>
      <c r="P8711" t="s">
        <v>14</v>
      </c>
      <c r="Q8711" t="s">
        <v>14</v>
      </c>
      <c r="R8711" t="s">
        <v>14</v>
      </c>
      <c r="S8711" t="s">
        <v>14</v>
      </c>
      <c r="T8711" t="s">
        <v>14</v>
      </c>
      <c r="U8711" t="s">
        <v>14</v>
      </c>
      <c r="V8711" s="1" t="s">
        <v>4620</v>
      </c>
      <c r="W8711" s="1" t="s">
        <v>2551</v>
      </c>
      <c r="X8711" s="5" t="s">
        <v>4622</v>
      </c>
      <c r="Y8711" s="5" t="s">
        <v>2553</v>
      </c>
      <c r="Z8711" s="5" t="s">
        <v>812</v>
      </c>
      <c r="AA8711" s="5"/>
    </row>
    <row r="8712" spans="1:27" ht="12" customHeight="1" x14ac:dyDescent="0.15">
      <c r="A8712" s="1" t="s">
        <v>2169</v>
      </c>
      <c r="B8712" s="1" t="s">
        <v>25</v>
      </c>
      <c r="C8712" s="1" t="s">
        <v>15</v>
      </c>
      <c r="D8712" s="1" t="s">
        <v>2532</v>
      </c>
      <c r="E8712" s="1" t="s">
        <v>10</v>
      </c>
      <c r="F8712" s="1" t="s">
        <v>2171</v>
      </c>
      <c r="G8712" s="1" t="s">
        <v>16</v>
      </c>
      <c r="H8712" s="1" t="s">
        <v>812</v>
      </c>
      <c r="I8712" t="s">
        <v>14</v>
      </c>
      <c r="J8712" t="s">
        <v>14</v>
      </c>
      <c r="K8712" t="s">
        <v>14</v>
      </c>
      <c r="L8712" t="s">
        <v>14</v>
      </c>
      <c r="M8712" t="s">
        <v>14</v>
      </c>
      <c r="N8712" t="s">
        <v>14</v>
      </c>
      <c r="O8712" t="s">
        <v>14</v>
      </c>
      <c r="P8712" t="s">
        <v>14</v>
      </c>
      <c r="Q8712" t="s">
        <v>14</v>
      </c>
      <c r="R8712" t="s">
        <v>14</v>
      </c>
      <c r="S8712" t="s">
        <v>14</v>
      </c>
      <c r="T8712" t="s">
        <v>14</v>
      </c>
      <c r="U8712" t="s">
        <v>14</v>
      </c>
      <c r="V8712" s="1" t="s">
        <v>4620</v>
      </c>
      <c r="W8712" s="1" t="s">
        <v>2551</v>
      </c>
      <c r="X8712" s="5" t="s">
        <v>4622</v>
      </c>
      <c r="Y8712" s="5" t="s">
        <v>4036</v>
      </c>
      <c r="Z8712" s="5" t="s">
        <v>812</v>
      </c>
      <c r="AA8712" s="5"/>
    </row>
    <row r="8713" spans="1:27" ht="12" customHeight="1" x14ac:dyDescent="0.15">
      <c r="A8713" s="1" t="s">
        <v>2169</v>
      </c>
      <c r="B8713" s="1" t="s">
        <v>25</v>
      </c>
      <c r="C8713" s="1" t="s">
        <v>17</v>
      </c>
      <c r="D8713" s="1" t="s">
        <v>2532</v>
      </c>
      <c r="E8713" s="1" t="s">
        <v>10</v>
      </c>
      <c r="F8713" s="1" t="s">
        <v>2171</v>
      </c>
      <c r="G8713" s="1" t="s">
        <v>18</v>
      </c>
      <c r="H8713" s="1" t="s">
        <v>812</v>
      </c>
      <c r="I8713" t="s">
        <v>14</v>
      </c>
      <c r="J8713" t="s">
        <v>14</v>
      </c>
      <c r="K8713" t="s">
        <v>14</v>
      </c>
      <c r="L8713" t="s">
        <v>14</v>
      </c>
      <c r="M8713" t="s">
        <v>14</v>
      </c>
      <c r="N8713" t="s">
        <v>14</v>
      </c>
      <c r="O8713" t="s">
        <v>14</v>
      </c>
      <c r="P8713" t="s">
        <v>14</v>
      </c>
      <c r="Q8713" t="s">
        <v>14</v>
      </c>
      <c r="R8713" t="s">
        <v>14</v>
      </c>
      <c r="S8713" t="s">
        <v>14</v>
      </c>
      <c r="T8713" t="s">
        <v>14</v>
      </c>
      <c r="U8713" t="s">
        <v>14</v>
      </c>
      <c r="V8713" s="1" t="s">
        <v>4620</v>
      </c>
      <c r="W8713" s="1" t="s">
        <v>2551</v>
      </c>
      <c r="X8713" s="5" t="s">
        <v>4622</v>
      </c>
      <c r="Y8713" s="5" t="s">
        <v>2556</v>
      </c>
      <c r="Z8713" s="5" t="s">
        <v>812</v>
      </c>
      <c r="AA8713" s="5"/>
    </row>
    <row r="8714" spans="1:27" ht="12" customHeight="1" x14ac:dyDescent="0.15">
      <c r="A8714" s="1" t="s">
        <v>2169</v>
      </c>
      <c r="B8714" s="1" t="s">
        <v>25</v>
      </c>
      <c r="C8714" s="1" t="s">
        <v>19</v>
      </c>
      <c r="D8714" s="1" t="s">
        <v>2532</v>
      </c>
      <c r="E8714" s="1" t="s">
        <v>10</v>
      </c>
      <c r="F8714" s="1" t="s">
        <v>2171</v>
      </c>
      <c r="G8714" s="1" t="s">
        <v>242</v>
      </c>
      <c r="H8714" s="1" t="s">
        <v>812</v>
      </c>
      <c r="I8714" t="s">
        <v>14</v>
      </c>
      <c r="J8714" t="s">
        <v>14</v>
      </c>
      <c r="K8714" t="s">
        <v>14</v>
      </c>
      <c r="L8714" t="s">
        <v>14</v>
      </c>
      <c r="M8714" t="s">
        <v>14</v>
      </c>
      <c r="N8714" t="s">
        <v>14</v>
      </c>
      <c r="O8714" t="s">
        <v>14</v>
      </c>
      <c r="P8714" t="s">
        <v>14</v>
      </c>
      <c r="Q8714" t="s">
        <v>14</v>
      </c>
      <c r="R8714" t="s">
        <v>14</v>
      </c>
      <c r="S8714" t="s">
        <v>14</v>
      </c>
      <c r="T8714" t="s">
        <v>14</v>
      </c>
      <c r="U8714" t="s">
        <v>14</v>
      </c>
      <c r="V8714" s="1" t="s">
        <v>4620</v>
      </c>
      <c r="W8714" s="1" t="s">
        <v>2551</v>
      </c>
      <c r="X8714" s="5" t="s">
        <v>4622</v>
      </c>
      <c r="Y8714" s="5" t="s">
        <v>2557</v>
      </c>
      <c r="Z8714" s="5" t="s">
        <v>812</v>
      </c>
      <c r="AA8714" s="5"/>
    </row>
    <row r="8715" spans="1:27" ht="12" customHeight="1" x14ac:dyDescent="0.15">
      <c r="A8715" s="1" t="s">
        <v>2169</v>
      </c>
      <c r="B8715" s="1" t="s">
        <v>25</v>
      </c>
      <c r="C8715" s="1" t="s">
        <v>21</v>
      </c>
      <c r="D8715" s="1" t="s">
        <v>2532</v>
      </c>
      <c r="E8715" s="1" t="s">
        <v>10</v>
      </c>
      <c r="F8715" s="1" t="s">
        <v>2171</v>
      </c>
      <c r="G8715" s="1" t="s">
        <v>245</v>
      </c>
      <c r="H8715" s="1" t="s">
        <v>306</v>
      </c>
      <c r="I8715" t="s">
        <v>14</v>
      </c>
      <c r="J8715" t="s">
        <v>14</v>
      </c>
      <c r="K8715" t="s">
        <v>14</v>
      </c>
      <c r="L8715" t="s">
        <v>14</v>
      </c>
      <c r="M8715" t="s">
        <v>14</v>
      </c>
      <c r="N8715" t="s">
        <v>14</v>
      </c>
      <c r="O8715" t="s">
        <v>14</v>
      </c>
      <c r="P8715" t="s">
        <v>14</v>
      </c>
      <c r="Q8715" t="s">
        <v>14</v>
      </c>
      <c r="R8715" t="s">
        <v>14</v>
      </c>
      <c r="S8715" t="s">
        <v>14</v>
      </c>
      <c r="T8715" t="s">
        <v>14</v>
      </c>
      <c r="U8715" t="s">
        <v>14</v>
      </c>
      <c r="V8715" s="1" t="s">
        <v>4620</v>
      </c>
      <c r="W8715" s="1" t="s">
        <v>2551</v>
      </c>
      <c r="X8715" s="5" t="s">
        <v>4622</v>
      </c>
      <c r="Y8715" s="5" t="s">
        <v>2740</v>
      </c>
      <c r="Z8715" s="5" t="s">
        <v>2788</v>
      </c>
      <c r="AA8715" s="5"/>
    </row>
    <row r="8716" spans="1:27" ht="12" customHeight="1" x14ac:dyDescent="0.15">
      <c r="A8716" s="1" t="s">
        <v>2169</v>
      </c>
      <c r="B8716" s="1" t="s">
        <v>25</v>
      </c>
      <c r="C8716" s="1" t="s">
        <v>23</v>
      </c>
      <c r="D8716" s="1" t="s">
        <v>2532</v>
      </c>
      <c r="E8716" s="1" t="s">
        <v>10</v>
      </c>
      <c r="F8716" s="1" t="s">
        <v>2171</v>
      </c>
      <c r="G8716" s="1" t="s">
        <v>1563</v>
      </c>
      <c r="H8716" s="1" t="s">
        <v>812</v>
      </c>
      <c r="I8716" t="s">
        <v>14</v>
      </c>
      <c r="J8716" t="s">
        <v>14</v>
      </c>
      <c r="K8716" t="s">
        <v>14</v>
      </c>
      <c r="L8716" t="s">
        <v>14</v>
      </c>
      <c r="M8716" t="s">
        <v>14</v>
      </c>
      <c r="N8716" t="s">
        <v>14</v>
      </c>
      <c r="O8716" t="s">
        <v>14</v>
      </c>
      <c r="P8716" t="s">
        <v>14</v>
      </c>
      <c r="Q8716" t="s">
        <v>14</v>
      </c>
      <c r="R8716" t="s">
        <v>14</v>
      </c>
      <c r="S8716" t="s">
        <v>14</v>
      </c>
      <c r="T8716" t="s">
        <v>14</v>
      </c>
      <c r="U8716" t="s">
        <v>14</v>
      </c>
      <c r="V8716" s="1" t="s">
        <v>4620</v>
      </c>
      <c r="W8716" s="1" t="s">
        <v>2551</v>
      </c>
      <c r="X8716" s="5" t="s">
        <v>4622</v>
      </c>
      <c r="Y8716" s="5" t="s">
        <v>2558</v>
      </c>
      <c r="Z8716" s="5" t="s">
        <v>812</v>
      </c>
      <c r="AA8716" s="5"/>
    </row>
    <row r="8717" spans="1:27" ht="12" customHeight="1" x14ac:dyDescent="0.15">
      <c r="A8717" s="1" t="s">
        <v>2169</v>
      </c>
      <c r="B8717" s="1" t="s">
        <v>25</v>
      </c>
      <c r="C8717" s="1" t="s">
        <v>77</v>
      </c>
      <c r="D8717" s="1" t="s">
        <v>2532</v>
      </c>
      <c r="E8717" s="1" t="s">
        <v>10</v>
      </c>
      <c r="F8717" s="1" t="s">
        <v>2171</v>
      </c>
      <c r="G8717" s="1" t="s">
        <v>24</v>
      </c>
      <c r="H8717" s="1" t="s">
        <v>812</v>
      </c>
      <c r="I8717" t="s">
        <v>14</v>
      </c>
      <c r="J8717" t="s">
        <v>14</v>
      </c>
      <c r="K8717" t="s">
        <v>14</v>
      </c>
      <c r="L8717" t="s">
        <v>14</v>
      </c>
      <c r="M8717" t="s">
        <v>14</v>
      </c>
      <c r="N8717" t="s">
        <v>14</v>
      </c>
      <c r="O8717" t="s">
        <v>14</v>
      </c>
      <c r="P8717" t="s">
        <v>14</v>
      </c>
      <c r="Q8717" t="s">
        <v>14</v>
      </c>
      <c r="R8717" t="s">
        <v>14</v>
      </c>
      <c r="S8717" t="s">
        <v>14</v>
      </c>
      <c r="T8717" t="s">
        <v>14</v>
      </c>
      <c r="U8717" t="s">
        <v>14</v>
      </c>
      <c r="V8717" s="1" t="s">
        <v>4620</v>
      </c>
      <c r="W8717" s="1" t="s">
        <v>2551</v>
      </c>
      <c r="X8717" s="5" t="s">
        <v>4622</v>
      </c>
      <c r="Y8717" s="5" t="s">
        <v>2559</v>
      </c>
      <c r="Z8717" s="5" t="s">
        <v>812</v>
      </c>
      <c r="AA8717" s="5"/>
    </row>
    <row r="8718" spans="1:27" ht="12" customHeight="1" x14ac:dyDescent="0.15">
      <c r="A8718" s="1" t="s">
        <v>2169</v>
      </c>
      <c r="B8718" s="1" t="s">
        <v>27</v>
      </c>
      <c r="C8718" s="1" t="s">
        <v>9</v>
      </c>
      <c r="D8718" s="1" t="s">
        <v>2532</v>
      </c>
      <c r="E8718" s="1" t="s">
        <v>10</v>
      </c>
      <c r="F8718" s="1" t="s">
        <v>2172</v>
      </c>
      <c r="G8718" s="1" t="s">
        <v>12</v>
      </c>
      <c r="H8718" s="1" t="s">
        <v>812</v>
      </c>
      <c r="I8718">
        <v>5247597</v>
      </c>
      <c r="J8718">
        <v>5121164</v>
      </c>
      <c r="K8718">
        <v>4610171</v>
      </c>
      <c r="L8718">
        <v>5170298</v>
      </c>
      <c r="M8718">
        <v>5264616</v>
      </c>
      <c r="N8718">
        <v>3673711</v>
      </c>
      <c r="O8718">
        <v>4166564</v>
      </c>
      <c r="P8718">
        <v>5261166</v>
      </c>
      <c r="Q8718">
        <v>4803380</v>
      </c>
      <c r="R8718">
        <v>4112766</v>
      </c>
      <c r="S8718">
        <v>3954395</v>
      </c>
      <c r="T8718">
        <v>4072936</v>
      </c>
      <c r="U8718">
        <v>4507701</v>
      </c>
      <c r="V8718" s="1" t="s">
        <v>4620</v>
      </c>
      <c r="W8718" s="1" t="s">
        <v>2551</v>
      </c>
      <c r="X8718" s="5" t="s">
        <v>4623</v>
      </c>
      <c r="Y8718" s="5" t="s">
        <v>2553</v>
      </c>
      <c r="Z8718" s="5" t="s">
        <v>812</v>
      </c>
      <c r="AA8718" s="5"/>
    </row>
    <row r="8719" spans="1:27" ht="12" customHeight="1" x14ac:dyDescent="0.15">
      <c r="A8719" s="1" t="s">
        <v>2169</v>
      </c>
      <c r="B8719" s="1" t="s">
        <v>27</v>
      </c>
      <c r="C8719" s="1" t="s">
        <v>15</v>
      </c>
      <c r="D8719" s="1" t="s">
        <v>2532</v>
      </c>
      <c r="E8719" s="1" t="s">
        <v>10</v>
      </c>
      <c r="F8719" s="1" t="s">
        <v>2172</v>
      </c>
      <c r="G8719" s="1" t="s">
        <v>16</v>
      </c>
      <c r="H8719" s="1" t="s">
        <v>812</v>
      </c>
      <c r="I8719">
        <v>62819</v>
      </c>
      <c r="J8719">
        <v>56265</v>
      </c>
      <c r="K8719">
        <v>60633</v>
      </c>
      <c r="L8719">
        <v>58219</v>
      </c>
      <c r="M8719">
        <v>64683</v>
      </c>
      <c r="N8719">
        <v>54920</v>
      </c>
      <c r="O8719">
        <v>58924</v>
      </c>
      <c r="P8719">
        <v>63001</v>
      </c>
      <c r="Q8719">
        <v>53692</v>
      </c>
      <c r="R8719">
        <v>54666</v>
      </c>
      <c r="S8719">
        <v>48185</v>
      </c>
      <c r="T8719">
        <v>44348</v>
      </c>
      <c r="U8719">
        <v>48926</v>
      </c>
      <c r="V8719" s="1" t="s">
        <v>4620</v>
      </c>
      <c r="W8719" s="1" t="s">
        <v>2551</v>
      </c>
      <c r="X8719" s="5" t="s">
        <v>4623</v>
      </c>
      <c r="Y8719" s="5" t="s">
        <v>4036</v>
      </c>
      <c r="Z8719" s="5" t="s">
        <v>812</v>
      </c>
      <c r="AA8719" s="5"/>
    </row>
    <row r="8720" spans="1:27" ht="12" customHeight="1" x14ac:dyDescent="0.15">
      <c r="A8720" s="1" t="s">
        <v>2169</v>
      </c>
      <c r="B8720" s="1" t="s">
        <v>27</v>
      </c>
      <c r="C8720" s="1" t="s">
        <v>17</v>
      </c>
      <c r="D8720" s="1" t="s">
        <v>2532</v>
      </c>
      <c r="E8720" s="1" t="s">
        <v>10</v>
      </c>
      <c r="F8720" s="1" t="s">
        <v>2172</v>
      </c>
      <c r="G8720" s="1" t="s">
        <v>18</v>
      </c>
      <c r="H8720" s="1" t="s">
        <v>812</v>
      </c>
      <c r="I8720">
        <v>955537</v>
      </c>
      <c r="J8720">
        <v>862589</v>
      </c>
      <c r="K8720">
        <v>721428</v>
      </c>
      <c r="L8720">
        <v>896249</v>
      </c>
      <c r="M8720">
        <v>836746</v>
      </c>
      <c r="N8720">
        <v>818505</v>
      </c>
      <c r="O8720">
        <v>800149</v>
      </c>
      <c r="P8720">
        <v>764307</v>
      </c>
      <c r="Q8720">
        <v>720585</v>
      </c>
      <c r="R8720">
        <v>634361</v>
      </c>
      <c r="S8720">
        <v>534793</v>
      </c>
      <c r="T8720">
        <v>532722</v>
      </c>
      <c r="U8720">
        <v>700847</v>
      </c>
      <c r="V8720" s="1" t="s">
        <v>4620</v>
      </c>
      <c r="W8720" s="1" t="s">
        <v>2551</v>
      </c>
      <c r="X8720" s="5" t="s">
        <v>4623</v>
      </c>
      <c r="Y8720" s="5" t="s">
        <v>2556</v>
      </c>
      <c r="Z8720" s="5" t="s">
        <v>812</v>
      </c>
      <c r="AA8720" s="5"/>
    </row>
    <row r="8721" spans="1:27" ht="12" customHeight="1" x14ac:dyDescent="0.15">
      <c r="A8721" s="1" t="s">
        <v>2169</v>
      </c>
      <c r="B8721" s="1" t="s">
        <v>27</v>
      </c>
      <c r="C8721" s="1" t="s">
        <v>19</v>
      </c>
      <c r="D8721" s="1" t="s">
        <v>2532</v>
      </c>
      <c r="E8721" s="1" t="s">
        <v>10</v>
      </c>
      <c r="F8721" s="1" t="s">
        <v>2172</v>
      </c>
      <c r="G8721" s="1" t="s">
        <v>242</v>
      </c>
      <c r="H8721" s="1" t="s">
        <v>812</v>
      </c>
      <c r="I8721">
        <v>3871523</v>
      </c>
      <c r="J8721">
        <v>3878179</v>
      </c>
      <c r="K8721">
        <v>3723039</v>
      </c>
      <c r="L8721">
        <v>3951245</v>
      </c>
      <c r="M8721">
        <v>4000565</v>
      </c>
      <c r="N8721">
        <v>3723877</v>
      </c>
      <c r="O8721">
        <v>3847570</v>
      </c>
      <c r="P8721">
        <v>3704297</v>
      </c>
      <c r="Q8721">
        <v>3793710</v>
      </c>
      <c r="R8721">
        <v>3705502</v>
      </c>
      <c r="S8721">
        <v>3378013</v>
      </c>
      <c r="T8721">
        <v>3378346</v>
      </c>
      <c r="U8721">
        <v>3139809</v>
      </c>
      <c r="V8721" s="1" t="s">
        <v>4620</v>
      </c>
      <c r="W8721" s="1" t="s">
        <v>2551</v>
      </c>
      <c r="X8721" s="5" t="s">
        <v>4623</v>
      </c>
      <c r="Y8721" s="5" t="s">
        <v>2557</v>
      </c>
      <c r="Z8721" s="5" t="s">
        <v>812</v>
      </c>
      <c r="AA8721" s="5"/>
    </row>
    <row r="8722" spans="1:27" ht="12" customHeight="1" x14ac:dyDescent="0.15">
      <c r="A8722" s="1" t="s">
        <v>2169</v>
      </c>
      <c r="B8722" s="1" t="s">
        <v>27</v>
      </c>
      <c r="C8722" s="1" t="s">
        <v>21</v>
      </c>
      <c r="D8722" s="1" t="s">
        <v>2532</v>
      </c>
      <c r="E8722" s="1" t="s">
        <v>10</v>
      </c>
      <c r="F8722" s="1" t="s">
        <v>2172</v>
      </c>
      <c r="G8722" s="1" t="s">
        <v>245</v>
      </c>
      <c r="H8722" s="1" t="s">
        <v>306</v>
      </c>
      <c r="I8722">
        <v>1416837</v>
      </c>
      <c r="J8722">
        <v>1429864</v>
      </c>
      <c r="K8722">
        <v>1407573</v>
      </c>
      <c r="L8722">
        <v>1597148</v>
      </c>
      <c r="M8722">
        <v>1661432</v>
      </c>
      <c r="N8722">
        <v>1551616</v>
      </c>
      <c r="O8722">
        <v>1698745</v>
      </c>
      <c r="P8722">
        <v>1674639</v>
      </c>
      <c r="Q8722">
        <v>1668534</v>
      </c>
      <c r="R8722">
        <v>1608779</v>
      </c>
      <c r="S8722">
        <v>1529001</v>
      </c>
      <c r="T8722">
        <v>1493949</v>
      </c>
      <c r="U8722">
        <v>1431488</v>
      </c>
      <c r="V8722" s="1" t="s">
        <v>4620</v>
      </c>
      <c r="W8722" s="1" t="s">
        <v>2551</v>
      </c>
      <c r="X8722" s="5" t="s">
        <v>4623</v>
      </c>
      <c r="Y8722" s="5" t="s">
        <v>2740</v>
      </c>
      <c r="Z8722" s="5" t="s">
        <v>2788</v>
      </c>
      <c r="AA8722" s="5"/>
    </row>
    <row r="8723" spans="1:27" ht="12" customHeight="1" x14ac:dyDescent="0.15">
      <c r="A8723" s="1" t="s">
        <v>2169</v>
      </c>
      <c r="B8723" s="1" t="s">
        <v>27</v>
      </c>
      <c r="C8723" s="1" t="s">
        <v>23</v>
      </c>
      <c r="D8723" s="1" t="s">
        <v>2532</v>
      </c>
      <c r="E8723" s="1" t="s">
        <v>10</v>
      </c>
      <c r="F8723" s="1" t="s">
        <v>2172</v>
      </c>
      <c r="G8723" s="1" t="s">
        <v>1563</v>
      </c>
      <c r="H8723" s="1" t="s">
        <v>812</v>
      </c>
      <c r="I8723">
        <v>355332</v>
      </c>
      <c r="J8723">
        <v>65407</v>
      </c>
      <c r="K8723">
        <v>64648</v>
      </c>
      <c r="L8723">
        <v>171879</v>
      </c>
      <c r="M8723">
        <v>359436</v>
      </c>
      <c r="N8723">
        <v>84977</v>
      </c>
      <c r="O8723">
        <v>62807</v>
      </c>
      <c r="P8723">
        <v>180773</v>
      </c>
      <c r="Q8723">
        <v>57411</v>
      </c>
      <c r="R8723">
        <v>500538</v>
      </c>
      <c r="S8723">
        <v>48337</v>
      </c>
      <c r="T8723">
        <v>49873</v>
      </c>
      <c r="U8723">
        <v>187977</v>
      </c>
      <c r="V8723" s="1" t="s">
        <v>4620</v>
      </c>
      <c r="W8723" s="1" t="s">
        <v>2551</v>
      </c>
      <c r="X8723" s="5" t="s">
        <v>4623</v>
      </c>
      <c r="Y8723" s="5" t="s">
        <v>2558</v>
      </c>
      <c r="Z8723" s="5" t="s">
        <v>812</v>
      </c>
      <c r="AA8723" s="5"/>
    </row>
    <row r="8724" spans="1:27" ht="12" customHeight="1" x14ac:dyDescent="0.15">
      <c r="A8724" s="1" t="s">
        <v>2169</v>
      </c>
      <c r="B8724" s="1" t="s">
        <v>27</v>
      </c>
      <c r="C8724" s="1" t="s">
        <v>77</v>
      </c>
      <c r="D8724" s="1" t="s">
        <v>2532</v>
      </c>
      <c r="E8724" s="1" t="s">
        <v>10</v>
      </c>
      <c r="F8724" s="1" t="s">
        <v>2172</v>
      </c>
      <c r="G8724" s="1" t="s">
        <v>24</v>
      </c>
      <c r="H8724" s="1" t="s">
        <v>812</v>
      </c>
      <c r="I8724">
        <v>3888310</v>
      </c>
      <c r="J8724">
        <v>4332340</v>
      </c>
      <c r="K8724">
        <v>4738865</v>
      </c>
      <c r="L8724">
        <v>4948009</v>
      </c>
      <c r="M8724">
        <v>5080561</v>
      </c>
      <c r="N8724">
        <v>4181833</v>
      </c>
      <c r="O8724">
        <v>3750263</v>
      </c>
      <c r="P8724">
        <v>4425053</v>
      </c>
      <c r="Q8724">
        <v>4992065</v>
      </c>
      <c r="R8724">
        <v>4319096</v>
      </c>
      <c r="S8724">
        <v>4460260</v>
      </c>
      <c r="T8724">
        <v>4787978</v>
      </c>
      <c r="U8724">
        <v>5315972</v>
      </c>
      <c r="V8724" s="1" t="s">
        <v>4620</v>
      </c>
      <c r="W8724" s="1" t="s">
        <v>2551</v>
      </c>
      <c r="X8724" s="5" t="s">
        <v>4623</v>
      </c>
      <c r="Y8724" s="5" t="s">
        <v>2559</v>
      </c>
      <c r="Z8724" s="5" t="s">
        <v>812</v>
      </c>
      <c r="AA8724" s="5"/>
    </row>
    <row r="8725" spans="1:27" ht="12" customHeight="1" x14ac:dyDescent="0.15">
      <c r="A8725" s="1" t="s">
        <v>2169</v>
      </c>
      <c r="B8725" s="1" t="s">
        <v>29</v>
      </c>
      <c r="C8725" s="1" t="s">
        <v>9</v>
      </c>
      <c r="D8725" s="1" t="s">
        <v>2532</v>
      </c>
      <c r="E8725" s="1" t="s">
        <v>10</v>
      </c>
      <c r="F8725" s="1" t="s">
        <v>2173</v>
      </c>
      <c r="G8725" s="1" t="s">
        <v>12</v>
      </c>
      <c r="H8725" s="1" t="s">
        <v>812</v>
      </c>
      <c r="I8725" t="s">
        <v>14</v>
      </c>
      <c r="J8725" t="s">
        <v>14</v>
      </c>
      <c r="K8725" t="s">
        <v>14</v>
      </c>
      <c r="L8725" t="s">
        <v>14</v>
      </c>
      <c r="M8725" t="s">
        <v>14</v>
      </c>
      <c r="N8725" t="s">
        <v>14</v>
      </c>
      <c r="O8725" t="s">
        <v>14</v>
      </c>
      <c r="P8725" t="s">
        <v>14</v>
      </c>
      <c r="Q8725" t="s">
        <v>14</v>
      </c>
      <c r="R8725" t="s">
        <v>14</v>
      </c>
      <c r="S8725" t="s">
        <v>14</v>
      </c>
      <c r="T8725" t="s">
        <v>14</v>
      </c>
      <c r="U8725" t="s">
        <v>14</v>
      </c>
      <c r="V8725" s="1" t="s">
        <v>4620</v>
      </c>
      <c r="W8725" s="1" t="s">
        <v>2551</v>
      </c>
      <c r="X8725" s="5" t="s">
        <v>4624</v>
      </c>
      <c r="Y8725" s="5" t="s">
        <v>2553</v>
      </c>
      <c r="Z8725" s="5" t="s">
        <v>812</v>
      </c>
      <c r="AA8725" s="5"/>
    </row>
    <row r="8726" spans="1:27" ht="12" customHeight="1" x14ac:dyDescent="0.15">
      <c r="A8726" s="1" t="s">
        <v>2169</v>
      </c>
      <c r="B8726" s="1" t="s">
        <v>29</v>
      </c>
      <c r="C8726" s="1" t="s">
        <v>15</v>
      </c>
      <c r="D8726" s="1" t="s">
        <v>2532</v>
      </c>
      <c r="E8726" s="1" t="s">
        <v>10</v>
      </c>
      <c r="F8726" s="1" t="s">
        <v>2173</v>
      </c>
      <c r="G8726" s="1" t="s">
        <v>16</v>
      </c>
      <c r="H8726" s="1" t="s">
        <v>812</v>
      </c>
      <c r="I8726" t="s">
        <v>14</v>
      </c>
      <c r="J8726" t="s">
        <v>14</v>
      </c>
      <c r="K8726" t="s">
        <v>14</v>
      </c>
      <c r="L8726" t="s">
        <v>14</v>
      </c>
      <c r="M8726" t="s">
        <v>14</v>
      </c>
      <c r="N8726" t="s">
        <v>14</v>
      </c>
      <c r="O8726" t="s">
        <v>14</v>
      </c>
      <c r="P8726" t="s">
        <v>14</v>
      </c>
      <c r="Q8726" t="s">
        <v>14</v>
      </c>
      <c r="R8726" t="s">
        <v>14</v>
      </c>
      <c r="S8726" t="s">
        <v>14</v>
      </c>
      <c r="T8726" t="s">
        <v>14</v>
      </c>
      <c r="U8726" t="s">
        <v>14</v>
      </c>
      <c r="V8726" s="1" t="s">
        <v>4620</v>
      </c>
      <c r="W8726" s="1" t="s">
        <v>2551</v>
      </c>
      <c r="X8726" s="5" t="s">
        <v>4624</v>
      </c>
      <c r="Y8726" s="5" t="s">
        <v>4036</v>
      </c>
      <c r="Z8726" s="5" t="s">
        <v>812</v>
      </c>
      <c r="AA8726" s="5"/>
    </row>
    <row r="8727" spans="1:27" ht="12" customHeight="1" x14ac:dyDescent="0.15">
      <c r="A8727" s="1" t="s">
        <v>2169</v>
      </c>
      <c r="B8727" s="1" t="s">
        <v>29</v>
      </c>
      <c r="C8727" s="1" t="s">
        <v>17</v>
      </c>
      <c r="D8727" s="1" t="s">
        <v>2532</v>
      </c>
      <c r="E8727" s="1" t="s">
        <v>10</v>
      </c>
      <c r="F8727" s="1" t="s">
        <v>2173</v>
      </c>
      <c r="G8727" s="1" t="s">
        <v>18</v>
      </c>
      <c r="H8727" s="1" t="s">
        <v>812</v>
      </c>
      <c r="I8727" t="s">
        <v>14</v>
      </c>
      <c r="J8727" t="s">
        <v>14</v>
      </c>
      <c r="K8727" t="s">
        <v>14</v>
      </c>
      <c r="L8727" t="s">
        <v>14</v>
      </c>
      <c r="M8727" t="s">
        <v>14</v>
      </c>
      <c r="N8727" t="s">
        <v>14</v>
      </c>
      <c r="O8727" t="s">
        <v>14</v>
      </c>
      <c r="P8727" t="s">
        <v>14</v>
      </c>
      <c r="Q8727" t="s">
        <v>14</v>
      </c>
      <c r="R8727" t="s">
        <v>14</v>
      </c>
      <c r="S8727" t="s">
        <v>14</v>
      </c>
      <c r="T8727" t="s">
        <v>14</v>
      </c>
      <c r="U8727" t="s">
        <v>14</v>
      </c>
      <c r="V8727" s="1" t="s">
        <v>4620</v>
      </c>
      <c r="W8727" s="1" t="s">
        <v>2551</v>
      </c>
      <c r="X8727" s="5" t="s">
        <v>4624</v>
      </c>
      <c r="Y8727" s="5" t="s">
        <v>2556</v>
      </c>
      <c r="Z8727" s="5" t="s">
        <v>812</v>
      </c>
      <c r="AA8727" s="5"/>
    </row>
    <row r="8728" spans="1:27" ht="12" customHeight="1" x14ac:dyDescent="0.15">
      <c r="A8728" s="1" t="s">
        <v>2169</v>
      </c>
      <c r="B8728" s="1" t="s">
        <v>29</v>
      </c>
      <c r="C8728" s="1" t="s">
        <v>19</v>
      </c>
      <c r="D8728" s="1" t="s">
        <v>2532</v>
      </c>
      <c r="E8728" s="1" t="s">
        <v>10</v>
      </c>
      <c r="F8728" s="1" t="s">
        <v>2173</v>
      </c>
      <c r="G8728" s="1" t="s">
        <v>242</v>
      </c>
      <c r="H8728" s="1" t="s">
        <v>812</v>
      </c>
      <c r="I8728" t="s">
        <v>14</v>
      </c>
      <c r="J8728" t="s">
        <v>14</v>
      </c>
      <c r="K8728" t="s">
        <v>14</v>
      </c>
      <c r="L8728" t="s">
        <v>14</v>
      </c>
      <c r="M8728" t="s">
        <v>14</v>
      </c>
      <c r="N8728" t="s">
        <v>14</v>
      </c>
      <c r="O8728" t="s">
        <v>14</v>
      </c>
      <c r="P8728" t="s">
        <v>14</v>
      </c>
      <c r="Q8728" t="s">
        <v>14</v>
      </c>
      <c r="R8728" t="s">
        <v>14</v>
      </c>
      <c r="S8728" t="s">
        <v>14</v>
      </c>
      <c r="T8728" t="s">
        <v>14</v>
      </c>
      <c r="U8728" t="s">
        <v>14</v>
      </c>
      <c r="V8728" s="1" t="s">
        <v>4620</v>
      </c>
      <c r="W8728" s="1" t="s">
        <v>2551</v>
      </c>
      <c r="X8728" s="5" t="s">
        <v>4624</v>
      </c>
      <c r="Y8728" s="5" t="s">
        <v>2557</v>
      </c>
      <c r="Z8728" s="5" t="s">
        <v>812</v>
      </c>
      <c r="AA8728" s="5"/>
    </row>
    <row r="8729" spans="1:27" ht="12" customHeight="1" x14ac:dyDescent="0.15">
      <c r="A8729" s="1" t="s">
        <v>2169</v>
      </c>
      <c r="B8729" s="1" t="s">
        <v>29</v>
      </c>
      <c r="C8729" s="1" t="s">
        <v>21</v>
      </c>
      <c r="D8729" s="1" t="s">
        <v>2532</v>
      </c>
      <c r="E8729" s="1" t="s">
        <v>10</v>
      </c>
      <c r="F8729" s="1" t="s">
        <v>2173</v>
      </c>
      <c r="G8729" s="1" t="s">
        <v>245</v>
      </c>
      <c r="H8729" s="1" t="s">
        <v>306</v>
      </c>
      <c r="I8729" t="s">
        <v>14</v>
      </c>
      <c r="J8729" t="s">
        <v>14</v>
      </c>
      <c r="K8729" t="s">
        <v>14</v>
      </c>
      <c r="L8729" t="s">
        <v>14</v>
      </c>
      <c r="M8729" t="s">
        <v>14</v>
      </c>
      <c r="N8729" t="s">
        <v>14</v>
      </c>
      <c r="O8729" t="s">
        <v>14</v>
      </c>
      <c r="P8729" t="s">
        <v>14</v>
      </c>
      <c r="Q8729" t="s">
        <v>14</v>
      </c>
      <c r="R8729" t="s">
        <v>14</v>
      </c>
      <c r="S8729" t="s">
        <v>14</v>
      </c>
      <c r="T8729" t="s">
        <v>14</v>
      </c>
      <c r="U8729" t="s">
        <v>14</v>
      </c>
      <c r="V8729" s="1" t="s">
        <v>4620</v>
      </c>
      <c r="W8729" s="1" t="s">
        <v>2551</v>
      </c>
      <c r="X8729" s="5" t="s">
        <v>4624</v>
      </c>
      <c r="Y8729" s="5" t="s">
        <v>2740</v>
      </c>
      <c r="Z8729" s="5" t="s">
        <v>2788</v>
      </c>
      <c r="AA8729" s="5"/>
    </row>
    <row r="8730" spans="1:27" ht="12" customHeight="1" x14ac:dyDescent="0.15">
      <c r="A8730" s="1" t="s">
        <v>2169</v>
      </c>
      <c r="B8730" s="1" t="s">
        <v>29</v>
      </c>
      <c r="C8730" s="1" t="s">
        <v>23</v>
      </c>
      <c r="D8730" s="1" t="s">
        <v>2532</v>
      </c>
      <c r="E8730" s="1" t="s">
        <v>10</v>
      </c>
      <c r="F8730" s="1" t="s">
        <v>2173</v>
      </c>
      <c r="G8730" s="1" t="s">
        <v>1563</v>
      </c>
      <c r="H8730" s="1" t="s">
        <v>812</v>
      </c>
      <c r="I8730" t="s">
        <v>14</v>
      </c>
      <c r="J8730" t="s">
        <v>14</v>
      </c>
      <c r="K8730" t="s">
        <v>14</v>
      </c>
      <c r="L8730" t="s">
        <v>14</v>
      </c>
      <c r="M8730" t="s">
        <v>14</v>
      </c>
      <c r="N8730" t="s">
        <v>14</v>
      </c>
      <c r="O8730" t="s">
        <v>14</v>
      </c>
      <c r="P8730" t="s">
        <v>14</v>
      </c>
      <c r="Q8730" t="s">
        <v>14</v>
      </c>
      <c r="R8730" t="s">
        <v>14</v>
      </c>
      <c r="S8730" t="s">
        <v>14</v>
      </c>
      <c r="T8730" t="s">
        <v>14</v>
      </c>
      <c r="U8730" t="s">
        <v>14</v>
      </c>
      <c r="V8730" s="1" t="s">
        <v>4620</v>
      </c>
      <c r="W8730" s="1" t="s">
        <v>2551</v>
      </c>
      <c r="X8730" s="5" t="s">
        <v>4624</v>
      </c>
      <c r="Y8730" s="5" t="s">
        <v>2558</v>
      </c>
      <c r="Z8730" s="5" t="s">
        <v>812</v>
      </c>
      <c r="AA8730" s="5"/>
    </row>
    <row r="8731" spans="1:27" ht="12" customHeight="1" x14ac:dyDescent="0.15">
      <c r="A8731" s="1" t="s">
        <v>2169</v>
      </c>
      <c r="B8731" s="1" t="s">
        <v>29</v>
      </c>
      <c r="C8731" s="1" t="s">
        <v>77</v>
      </c>
      <c r="D8731" s="1" t="s">
        <v>2532</v>
      </c>
      <c r="E8731" s="1" t="s">
        <v>10</v>
      </c>
      <c r="F8731" s="1" t="s">
        <v>2173</v>
      </c>
      <c r="G8731" s="1" t="s">
        <v>24</v>
      </c>
      <c r="H8731" s="1" t="s">
        <v>812</v>
      </c>
      <c r="I8731" t="s">
        <v>14</v>
      </c>
      <c r="J8731" t="s">
        <v>14</v>
      </c>
      <c r="K8731" t="s">
        <v>14</v>
      </c>
      <c r="L8731" t="s">
        <v>14</v>
      </c>
      <c r="M8731" t="s">
        <v>14</v>
      </c>
      <c r="N8731" t="s">
        <v>14</v>
      </c>
      <c r="O8731" t="s">
        <v>14</v>
      </c>
      <c r="P8731" t="s">
        <v>14</v>
      </c>
      <c r="Q8731" t="s">
        <v>14</v>
      </c>
      <c r="R8731" t="s">
        <v>14</v>
      </c>
      <c r="S8731" t="s">
        <v>14</v>
      </c>
      <c r="T8731" t="s">
        <v>14</v>
      </c>
      <c r="U8731" t="s">
        <v>14</v>
      </c>
      <c r="V8731" s="1" t="s">
        <v>4620</v>
      </c>
      <c r="W8731" s="1" t="s">
        <v>2551</v>
      </c>
      <c r="X8731" s="5" t="s">
        <v>4624</v>
      </c>
      <c r="Y8731" s="5" t="s">
        <v>2559</v>
      </c>
      <c r="Z8731" s="5" t="s">
        <v>812</v>
      </c>
      <c r="AA8731" s="5"/>
    </row>
    <row r="8732" spans="1:27" ht="12" customHeight="1" x14ac:dyDescent="0.15">
      <c r="A8732" s="1" t="s">
        <v>2169</v>
      </c>
      <c r="B8732" s="1" t="s">
        <v>31</v>
      </c>
      <c r="C8732" s="1" t="s">
        <v>9</v>
      </c>
      <c r="D8732" s="1" t="s">
        <v>2532</v>
      </c>
      <c r="E8732" s="1" t="s">
        <v>10</v>
      </c>
      <c r="F8732" s="1" t="s">
        <v>2174</v>
      </c>
      <c r="G8732" s="1" t="s">
        <v>12</v>
      </c>
      <c r="H8732" s="1" t="s">
        <v>812</v>
      </c>
      <c r="I8732">
        <v>6121862</v>
      </c>
      <c r="J8732">
        <v>5550198</v>
      </c>
      <c r="K8732">
        <v>5062457</v>
      </c>
      <c r="L8732">
        <v>5781739</v>
      </c>
      <c r="M8732">
        <v>5980800</v>
      </c>
      <c r="N8732">
        <v>4418241</v>
      </c>
      <c r="O8732">
        <v>5802925</v>
      </c>
      <c r="P8732">
        <v>6130218</v>
      </c>
      <c r="Q8732">
        <v>6007411</v>
      </c>
      <c r="R8732">
        <v>5755612</v>
      </c>
      <c r="S8732">
        <v>4844322</v>
      </c>
      <c r="T8732">
        <v>5329191</v>
      </c>
      <c r="U8732">
        <v>5964499</v>
      </c>
      <c r="V8732" s="1" t="s">
        <v>4620</v>
      </c>
      <c r="W8732" s="1" t="s">
        <v>2551</v>
      </c>
      <c r="X8732" s="5" t="s">
        <v>4625</v>
      </c>
      <c r="Y8732" s="5" t="s">
        <v>2553</v>
      </c>
      <c r="Z8732" s="5" t="s">
        <v>812</v>
      </c>
      <c r="AA8732" s="5"/>
    </row>
    <row r="8733" spans="1:27" ht="12" customHeight="1" x14ac:dyDescent="0.15">
      <c r="A8733" s="1" t="s">
        <v>2169</v>
      </c>
      <c r="B8733" s="1" t="s">
        <v>31</v>
      </c>
      <c r="C8733" s="1" t="s">
        <v>15</v>
      </c>
      <c r="D8733" s="1" t="s">
        <v>2532</v>
      </c>
      <c r="E8733" s="1" t="s">
        <v>10</v>
      </c>
      <c r="F8733" s="1" t="s">
        <v>2174</v>
      </c>
      <c r="G8733" s="1" t="s">
        <v>16</v>
      </c>
      <c r="H8733" s="1" t="s">
        <v>812</v>
      </c>
      <c r="I8733">
        <v>0</v>
      </c>
      <c r="J8733">
        <v>0</v>
      </c>
      <c r="K8733">
        <v>0</v>
      </c>
      <c r="L8733">
        <v>0</v>
      </c>
      <c r="M8733">
        <v>0</v>
      </c>
      <c r="N8733">
        <v>0</v>
      </c>
      <c r="O8733">
        <v>0</v>
      </c>
      <c r="P8733">
        <v>0</v>
      </c>
      <c r="Q8733">
        <v>53713</v>
      </c>
      <c r="R8733">
        <v>154386</v>
      </c>
      <c r="S8733">
        <v>123091</v>
      </c>
      <c r="T8733">
        <v>158278</v>
      </c>
      <c r="U8733">
        <v>192816</v>
      </c>
      <c r="V8733" s="1" t="s">
        <v>4620</v>
      </c>
      <c r="W8733" s="1" t="s">
        <v>2551</v>
      </c>
      <c r="X8733" s="5" t="s">
        <v>4625</v>
      </c>
      <c r="Y8733" s="5" t="s">
        <v>4036</v>
      </c>
      <c r="Z8733" s="5" t="s">
        <v>812</v>
      </c>
      <c r="AA8733" s="5"/>
    </row>
    <row r="8734" spans="1:27" ht="12" customHeight="1" x14ac:dyDescent="0.15">
      <c r="A8734" s="1" t="s">
        <v>2169</v>
      </c>
      <c r="B8734" s="1" t="s">
        <v>31</v>
      </c>
      <c r="C8734" s="1" t="s">
        <v>17</v>
      </c>
      <c r="D8734" s="1" t="s">
        <v>2532</v>
      </c>
      <c r="E8734" s="1" t="s">
        <v>10</v>
      </c>
      <c r="F8734" s="1" t="s">
        <v>2174</v>
      </c>
      <c r="G8734" s="1" t="s">
        <v>18</v>
      </c>
      <c r="H8734" s="1" t="s">
        <v>812</v>
      </c>
      <c r="I8734">
        <v>357135</v>
      </c>
      <c r="J8734">
        <v>340846</v>
      </c>
      <c r="K8734">
        <v>344272</v>
      </c>
      <c r="L8734">
        <v>356079</v>
      </c>
      <c r="M8734">
        <v>366138</v>
      </c>
      <c r="N8734">
        <v>347112</v>
      </c>
      <c r="O8734">
        <v>354215</v>
      </c>
      <c r="P8734">
        <v>372958</v>
      </c>
      <c r="Q8734">
        <v>374086</v>
      </c>
      <c r="R8734">
        <v>352560</v>
      </c>
      <c r="S8734">
        <v>353903</v>
      </c>
      <c r="T8734">
        <v>340758</v>
      </c>
      <c r="U8734">
        <v>343431</v>
      </c>
      <c r="V8734" s="1" t="s">
        <v>4620</v>
      </c>
      <c r="W8734" s="1" t="s">
        <v>2551</v>
      </c>
      <c r="X8734" s="5" t="s">
        <v>4625</v>
      </c>
      <c r="Y8734" s="5" t="s">
        <v>2556</v>
      </c>
      <c r="Z8734" s="5" t="s">
        <v>812</v>
      </c>
      <c r="AA8734" s="5"/>
    </row>
    <row r="8735" spans="1:27" ht="12" customHeight="1" x14ac:dyDescent="0.15">
      <c r="A8735" s="1" t="s">
        <v>2169</v>
      </c>
      <c r="B8735" s="1" t="s">
        <v>31</v>
      </c>
      <c r="C8735" s="1" t="s">
        <v>19</v>
      </c>
      <c r="D8735" s="1" t="s">
        <v>2532</v>
      </c>
      <c r="E8735" s="1" t="s">
        <v>10</v>
      </c>
      <c r="F8735" s="1" t="s">
        <v>2174</v>
      </c>
      <c r="G8735" s="1" t="s">
        <v>242</v>
      </c>
      <c r="H8735" s="1" t="s">
        <v>812</v>
      </c>
      <c r="I8735">
        <v>5428699</v>
      </c>
      <c r="J8735">
        <v>5203029</v>
      </c>
      <c r="K8735">
        <v>4807864</v>
      </c>
      <c r="L8735">
        <v>5261660</v>
      </c>
      <c r="M8735">
        <v>5238314</v>
      </c>
      <c r="N8735">
        <v>4745488</v>
      </c>
      <c r="O8735">
        <v>5220778</v>
      </c>
      <c r="P8735">
        <v>5476721</v>
      </c>
      <c r="Q8735">
        <v>5616404</v>
      </c>
      <c r="R8735">
        <v>5329735</v>
      </c>
      <c r="S8735">
        <v>5000877</v>
      </c>
      <c r="T8735">
        <v>5002755</v>
      </c>
      <c r="U8735">
        <v>5046861</v>
      </c>
      <c r="V8735" s="1" t="s">
        <v>4620</v>
      </c>
      <c r="W8735" s="1" t="s">
        <v>2551</v>
      </c>
      <c r="X8735" s="5" t="s">
        <v>4625</v>
      </c>
      <c r="Y8735" s="5" t="s">
        <v>2557</v>
      </c>
      <c r="Z8735" s="5" t="s">
        <v>812</v>
      </c>
      <c r="AA8735" s="5"/>
    </row>
    <row r="8736" spans="1:27" ht="12" customHeight="1" x14ac:dyDescent="0.15">
      <c r="A8736" s="1" t="s">
        <v>2169</v>
      </c>
      <c r="B8736" s="1" t="s">
        <v>31</v>
      </c>
      <c r="C8736" s="1" t="s">
        <v>21</v>
      </c>
      <c r="D8736" s="1" t="s">
        <v>2532</v>
      </c>
      <c r="E8736" s="1" t="s">
        <v>10</v>
      </c>
      <c r="F8736" s="1" t="s">
        <v>2174</v>
      </c>
      <c r="G8736" s="1" t="s">
        <v>245</v>
      </c>
      <c r="H8736" s="1" t="s">
        <v>306</v>
      </c>
      <c r="I8736">
        <v>3275331</v>
      </c>
      <c r="J8736">
        <v>3249165</v>
      </c>
      <c r="K8736">
        <v>3072806</v>
      </c>
      <c r="L8736">
        <v>3433806</v>
      </c>
      <c r="M8736">
        <v>3527688</v>
      </c>
      <c r="N8736">
        <v>3183798</v>
      </c>
      <c r="O8736">
        <v>3639871</v>
      </c>
      <c r="P8736">
        <v>3960560</v>
      </c>
      <c r="Q8736">
        <v>4122312</v>
      </c>
      <c r="R8736">
        <v>3875592</v>
      </c>
      <c r="S8736">
        <v>3710305</v>
      </c>
      <c r="T8736">
        <v>3732754</v>
      </c>
      <c r="U8736">
        <v>3689138</v>
      </c>
      <c r="V8736" s="1" t="s">
        <v>4620</v>
      </c>
      <c r="W8736" s="1" t="s">
        <v>2551</v>
      </c>
      <c r="X8736" s="5" t="s">
        <v>4625</v>
      </c>
      <c r="Y8736" s="5" t="s">
        <v>2740</v>
      </c>
      <c r="Z8736" s="5" t="s">
        <v>2788</v>
      </c>
      <c r="AA8736" s="5"/>
    </row>
    <row r="8737" spans="1:27" ht="12" customHeight="1" x14ac:dyDescent="0.15">
      <c r="A8737" s="1" t="s">
        <v>2169</v>
      </c>
      <c r="B8737" s="1" t="s">
        <v>31</v>
      </c>
      <c r="C8737" s="1" t="s">
        <v>23</v>
      </c>
      <c r="D8737" s="1" t="s">
        <v>2532</v>
      </c>
      <c r="E8737" s="1" t="s">
        <v>10</v>
      </c>
      <c r="F8737" s="1" t="s">
        <v>2174</v>
      </c>
      <c r="G8737" s="1" t="s">
        <v>1563</v>
      </c>
      <c r="H8737" s="1" t="s">
        <v>812</v>
      </c>
      <c r="I8737">
        <v>60970</v>
      </c>
      <c r="J8737">
        <v>51697</v>
      </c>
      <c r="K8737">
        <v>39970</v>
      </c>
      <c r="L8737">
        <v>44960</v>
      </c>
      <c r="M8737">
        <v>42537</v>
      </c>
      <c r="N8737">
        <v>46057</v>
      </c>
      <c r="O8737">
        <v>50561</v>
      </c>
      <c r="P8737">
        <v>47245</v>
      </c>
      <c r="Q8737">
        <v>54437</v>
      </c>
      <c r="R8737">
        <v>64429</v>
      </c>
      <c r="S8737">
        <v>49332</v>
      </c>
      <c r="T8737">
        <v>37505</v>
      </c>
      <c r="U8737">
        <v>43612</v>
      </c>
      <c r="V8737" s="1" t="s">
        <v>4620</v>
      </c>
      <c r="W8737" s="1" t="s">
        <v>2551</v>
      </c>
      <c r="X8737" s="5" t="s">
        <v>4625</v>
      </c>
      <c r="Y8737" s="5" t="s">
        <v>2558</v>
      </c>
      <c r="Z8737" s="5" t="s">
        <v>812</v>
      </c>
      <c r="AA8737" s="5"/>
    </row>
    <row r="8738" spans="1:27" ht="12" customHeight="1" x14ac:dyDescent="0.15">
      <c r="A8738" s="1" t="s">
        <v>2169</v>
      </c>
      <c r="B8738" s="1" t="s">
        <v>31</v>
      </c>
      <c r="C8738" s="1" t="s">
        <v>77</v>
      </c>
      <c r="D8738" s="1" t="s">
        <v>2532</v>
      </c>
      <c r="E8738" s="1" t="s">
        <v>10</v>
      </c>
      <c r="F8738" s="1" t="s">
        <v>2174</v>
      </c>
      <c r="G8738" s="1" t="s">
        <v>24</v>
      </c>
      <c r="H8738" s="1" t="s">
        <v>812</v>
      </c>
      <c r="I8738">
        <v>3808967</v>
      </c>
      <c r="J8738">
        <v>3763183</v>
      </c>
      <c r="K8738">
        <v>3633218</v>
      </c>
      <c r="L8738">
        <v>3751663</v>
      </c>
      <c r="M8738">
        <v>4085217</v>
      </c>
      <c r="N8738">
        <v>3364805</v>
      </c>
      <c r="O8738">
        <v>3541932</v>
      </c>
      <c r="P8738">
        <v>3774723</v>
      </c>
      <c r="Q8738">
        <v>3790841</v>
      </c>
      <c r="R8738">
        <v>3953387</v>
      </c>
      <c r="S8738">
        <v>3506216</v>
      </c>
      <c r="T8738">
        <v>3611363</v>
      </c>
      <c r="U8738">
        <v>4334775</v>
      </c>
      <c r="V8738" s="1" t="s">
        <v>4620</v>
      </c>
      <c r="W8738" s="1" t="s">
        <v>2551</v>
      </c>
      <c r="X8738" s="5" t="s">
        <v>4625</v>
      </c>
      <c r="Y8738" s="5" t="s">
        <v>2559</v>
      </c>
      <c r="Z8738" s="5" t="s">
        <v>812</v>
      </c>
      <c r="AA8738" s="5"/>
    </row>
    <row r="8739" spans="1:27" ht="12" customHeight="1" x14ac:dyDescent="0.15">
      <c r="A8739" s="1" t="s">
        <v>2169</v>
      </c>
      <c r="B8739" s="1" t="s">
        <v>33</v>
      </c>
      <c r="C8739" s="1" t="s">
        <v>9</v>
      </c>
      <c r="D8739" s="1" t="s">
        <v>2532</v>
      </c>
      <c r="E8739" s="1" t="s">
        <v>10</v>
      </c>
      <c r="F8739" s="1" t="s">
        <v>2175</v>
      </c>
      <c r="G8739" s="1" t="s">
        <v>12</v>
      </c>
      <c r="H8739" s="1" t="s">
        <v>812</v>
      </c>
      <c r="I8739">
        <v>55304</v>
      </c>
      <c r="J8739">
        <v>48447</v>
      </c>
      <c r="K8739">
        <v>45781</v>
      </c>
      <c r="L8739">
        <v>51052</v>
      </c>
      <c r="M8739">
        <v>44369</v>
      </c>
      <c r="N8739">
        <v>45081</v>
      </c>
      <c r="O8739">
        <v>50031</v>
      </c>
      <c r="P8739">
        <v>48222</v>
      </c>
      <c r="Q8739">
        <v>51873</v>
      </c>
      <c r="R8739">
        <v>43822</v>
      </c>
      <c r="S8739">
        <v>43251</v>
      </c>
      <c r="T8739">
        <v>44851</v>
      </c>
      <c r="U8739">
        <v>48656</v>
      </c>
      <c r="V8739" s="1" t="s">
        <v>4620</v>
      </c>
      <c r="W8739" s="1" t="s">
        <v>2551</v>
      </c>
      <c r="X8739" s="5" t="s">
        <v>4626</v>
      </c>
      <c r="Y8739" s="5" t="s">
        <v>2553</v>
      </c>
      <c r="Z8739" s="5" t="s">
        <v>812</v>
      </c>
      <c r="AA8739" s="5"/>
    </row>
    <row r="8740" spans="1:27" ht="12" customHeight="1" x14ac:dyDescent="0.15">
      <c r="A8740" s="1" t="s">
        <v>2169</v>
      </c>
      <c r="B8740" s="1" t="s">
        <v>33</v>
      </c>
      <c r="C8740" s="1" t="s">
        <v>19</v>
      </c>
      <c r="D8740" s="1" t="s">
        <v>2532</v>
      </c>
      <c r="E8740" s="1" t="s">
        <v>10</v>
      </c>
      <c r="F8740" s="1" t="s">
        <v>2175</v>
      </c>
      <c r="G8740" s="1" t="s">
        <v>242</v>
      </c>
      <c r="H8740" s="1" t="s">
        <v>812</v>
      </c>
      <c r="I8740">
        <v>49234</v>
      </c>
      <c r="J8740">
        <v>35408</v>
      </c>
      <c r="K8740">
        <v>37125</v>
      </c>
      <c r="L8740">
        <v>46573</v>
      </c>
      <c r="M8740">
        <v>50435</v>
      </c>
      <c r="N8740">
        <v>45443</v>
      </c>
      <c r="O8740">
        <v>48938</v>
      </c>
      <c r="P8740">
        <v>45315</v>
      </c>
      <c r="Q8740">
        <v>46586</v>
      </c>
      <c r="R8740">
        <v>37104</v>
      </c>
      <c r="S8740">
        <v>31137</v>
      </c>
      <c r="T8740">
        <v>42026</v>
      </c>
      <c r="U8740">
        <v>38342</v>
      </c>
      <c r="V8740" s="1" t="s">
        <v>4620</v>
      </c>
      <c r="W8740" s="1" t="s">
        <v>2551</v>
      </c>
      <c r="X8740" s="5" t="s">
        <v>4626</v>
      </c>
      <c r="Y8740" s="5" t="s">
        <v>2557</v>
      </c>
      <c r="Z8740" s="5" t="s">
        <v>812</v>
      </c>
      <c r="AA8740" s="5"/>
    </row>
    <row r="8741" spans="1:27" ht="12" customHeight="1" x14ac:dyDescent="0.15">
      <c r="A8741" s="1" t="s">
        <v>2169</v>
      </c>
      <c r="B8741" s="1" t="s">
        <v>33</v>
      </c>
      <c r="C8741" s="1" t="s">
        <v>21</v>
      </c>
      <c r="D8741" s="1" t="s">
        <v>2532</v>
      </c>
      <c r="E8741" s="1" t="s">
        <v>10</v>
      </c>
      <c r="F8741" s="1" t="s">
        <v>2175</v>
      </c>
      <c r="G8741" s="1" t="s">
        <v>245</v>
      </c>
      <c r="H8741" s="1" t="s">
        <v>306</v>
      </c>
      <c r="I8741">
        <v>449731</v>
      </c>
      <c r="J8741">
        <v>318202</v>
      </c>
      <c r="K8741">
        <v>399938</v>
      </c>
      <c r="L8741">
        <v>592937</v>
      </c>
      <c r="M8741">
        <v>558183</v>
      </c>
      <c r="N8741">
        <v>508490</v>
      </c>
      <c r="O8741">
        <v>573403</v>
      </c>
      <c r="P8741">
        <v>654769</v>
      </c>
      <c r="Q8741">
        <v>657242</v>
      </c>
      <c r="R8741">
        <v>464303</v>
      </c>
      <c r="S8741">
        <v>385465</v>
      </c>
      <c r="T8741">
        <v>475564</v>
      </c>
      <c r="U8741">
        <v>466678</v>
      </c>
      <c r="V8741" s="1" t="s">
        <v>4620</v>
      </c>
      <c r="W8741" s="1" t="s">
        <v>2551</v>
      </c>
      <c r="X8741" s="5" t="s">
        <v>4626</v>
      </c>
      <c r="Y8741" s="5" t="s">
        <v>2740</v>
      </c>
      <c r="Z8741" s="5" t="s">
        <v>2788</v>
      </c>
      <c r="AA8741" s="5"/>
    </row>
    <row r="8742" spans="1:27" ht="12" customHeight="1" x14ac:dyDescent="0.15">
      <c r="A8742" s="1" t="s">
        <v>2169</v>
      </c>
      <c r="B8742" s="1" t="s">
        <v>33</v>
      </c>
      <c r="C8742" s="1" t="s">
        <v>23</v>
      </c>
      <c r="D8742" s="1" t="s">
        <v>2532</v>
      </c>
      <c r="E8742" s="1" t="s">
        <v>10</v>
      </c>
      <c r="F8742" s="1" t="s">
        <v>2175</v>
      </c>
      <c r="G8742" s="1" t="s">
        <v>1563</v>
      </c>
      <c r="H8742" s="1" t="s">
        <v>812</v>
      </c>
      <c r="I8742">
        <v>0</v>
      </c>
      <c r="J8742">
        <v>0</v>
      </c>
      <c r="K8742">
        <v>0</v>
      </c>
      <c r="L8742">
        <v>0</v>
      </c>
      <c r="M8742">
        <v>0</v>
      </c>
      <c r="N8742">
        <v>0</v>
      </c>
      <c r="O8742">
        <v>0</v>
      </c>
      <c r="P8742">
        <v>0</v>
      </c>
      <c r="Q8742">
        <v>0</v>
      </c>
      <c r="R8742">
        <v>0</v>
      </c>
      <c r="S8742">
        <v>0</v>
      </c>
      <c r="T8742">
        <v>0</v>
      </c>
      <c r="U8742">
        <v>0</v>
      </c>
      <c r="V8742" s="1" t="s">
        <v>4620</v>
      </c>
      <c r="W8742" s="1" t="s">
        <v>2551</v>
      </c>
      <c r="X8742" s="5" t="s">
        <v>4626</v>
      </c>
      <c r="Y8742" s="5" t="s">
        <v>2558</v>
      </c>
      <c r="Z8742" s="5" t="s">
        <v>812</v>
      </c>
      <c r="AA8742" s="5"/>
    </row>
    <row r="8743" spans="1:27" ht="12" customHeight="1" x14ac:dyDescent="0.15">
      <c r="A8743" s="1" t="s">
        <v>2169</v>
      </c>
      <c r="B8743" s="1" t="s">
        <v>33</v>
      </c>
      <c r="C8743" s="1" t="s">
        <v>77</v>
      </c>
      <c r="D8743" s="1" t="s">
        <v>2532</v>
      </c>
      <c r="E8743" s="1" t="s">
        <v>10</v>
      </c>
      <c r="F8743" s="1" t="s">
        <v>2175</v>
      </c>
      <c r="G8743" s="1" t="s">
        <v>24</v>
      </c>
      <c r="H8743" s="1" t="s">
        <v>812</v>
      </c>
      <c r="I8743">
        <v>396144</v>
      </c>
      <c r="J8743">
        <v>409172</v>
      </c>
      <c r="K8743">
        <v>417810</v>
      </c>
      <c r="L8743">
        <v>422596</v>
      </c>
      <c r="M8743">
        <v>417256</v>
      </c>
      <c r="N8743">
        <v>417320</v>
      </c>
      <c r="O8743">
        <v>418404</v>
      </c>
      <c r="P8743">
        <v>421300</v>
      </c>
      <c r="Q8743">
        <v>426502</v>
      </c>
      <c r="R8743">
        <v>433245</v>
      </c>
      <c r="S8743">
        <v>445335</v>
      </c>
      <c r="T8743">
        <v>448160</v>
      </c>
      <c r="U8743">
        <v>458467</v>
      </c>
      <c r="V8743" s="1" t="s">
        <v>4620</v>
      </c>
      <c r="W8743" s="1" t="s">
        <v>2551</v>
      </c>
      <c r="X8743" s="5" t="s">
        <v>4626</v>
      </c>
      <c r="Y8743" s="5" t="s">
        <v>2559</v>
      </c>
      <c r="Z8743" s="5" t="s">
        <v>812</v>
      </c>
      <c r="AA8743" s="5"/>
    </row>
    <row r="8744" spans="1:27" ht="12" customHeight="1" x14ac:dyDescent="0.15">
      <c r="A8744" s="1" t="s">
        <v>2169</v>
      </c>
      <c r="B8744" s="1" t="s">
        <v>35</v>
      </c>
      <c r="C8744" s="1" t="s">
        <v>9</v>
      </c>
      <c r="D8744" s="1" t="s">
        <v>2532</v>
      </c>
      <c r="E8744" s="1" t="s">
        <v>10</v>
      </c>
      <c r="F8744" s="1" t="s">
        <v>2176</v>
      </c>
      <c r="G8744" s="1" t="s">
        <v>12</v>
      </c>
      <c r="H8744" s="1" t="s">
        <v>812</v>
      </c>
      <c r="I8744">
        <v>443895</v>
      </c>
      <c r="J8744">
        <v>390520</v>
      </c>
      <c r="K8744">
        <v>381229</v>
      </c>
      <c r="L8744">
        <v>445320</v>
      </c>
      <c r="M8744">
        <v>445933</v>
      </c>
      <c r="N8744">
        <v>439125</v>
      </c>
      <c r="O8744">
        <v>481030</v>
      </c>
      <c r="P8744">
        <v>439343</v>
      </c>
      <c r="Q8744">
        <v>427386</v>
      </c>
      <c r="R8744">
        <v>386248</v>
      </c>
      <c r="S8744">
        <v>377655</v>
      </c>
      <c r="T8744">
        <v>388537</v>
      </c>
      <c r="U8744">
        <v>441753</v>
      </c>
      <c r="V8744" s="1" t="s">
        <v>4620</v>
      </c>
      <c r="W8744" s="1" t="s">
        <v>2551</v>
      </c>
      <c r="X8744" s="5" t="s">
        <v>4627</v>
      </c>
      <c r="Y8744" s="5" t="s">
        <v>2553</v>
      </c>
      <c r="Z8744" s="5" t="s">
        <v>812</v>
      </c>
      <c r="AA8744" s="5"/>
    </row>
    <row r="8745" spans="1:27" ht="12" customHeight="1" x14ac:dyDescent="0.15">
      <c r="A8745" s="1" t="s">
        <v>2169</v>
      </c>
      <c r="B8745" s="1" t="s">
        <v>35</v>
      </c>
      <c r="C8745" s="1" t="s">
        <v>19</v>
      </c>
      <c r="D8745" s="1" t="s">
        <v>2532</v>
      </c>
      <c r="E8745" s="1" t="s">
        <v>10</v>
      </c>
      <c r="F8745" s="1" t="s">
        <v>2176</v>
      </c>
      <c r="G8745" s="1" t="s">
        <v>242</v>
      </c>
      <c r="H8745" s="1" t="s">
        <v>812</v>
      </c>
      <c r="I8745">
        <v>455361</v>
      </c>
      <c r="J8745">
        <v>394340</v>
      </c>
      <c r="K8745">
        <v>375886</v>
      </c>
      <c r="L8745">
        <v>433215</v>
      </c>
      <c r="M8745">
        <v>454805</v>
      </c>
      <c r="N8745">
        <v>412866</v>
      </c>
      <c r="O8745">
        <v>498122</v>
      </c>
      <c r="P8745">
        <v>448662</v>
      </c>
      <c r="Q8745">
        <v>429525</v>
      </c>
      <c r="R8745">
        <v>393596</v>
      </c>
      <c r="S8745">
        <v>387697</v>
      </c>
      <c r="T8745">
        <v>370553</v>
      </c>
      <c r="U8745">
        <v>474530</v>
      </c>
      <c r="V8745" s="1" t="s">
        <v>4620</v>
      </c>
      <c r="W8745" s="1" t="s">
        <v>2551</v>
      </c>
      <c r="X8745" s="5" t="s">
        <v>4627</v>
      </c>
      <c r="Y8745" s="5" t="s">
        <v>2557</v>
      </c>
      <c r="Z8745" s="5" t="s">
        <v>812</v>
      </c>
      <c r="AA8745" s="5"/>
    </row>
    <row r="8746" spans="1:27" ht="12" customHeight="1" x14ac:dyDescent="0.15">
      <c r="A8746" s="1" t="s">
        <v>2169</v>
      </c>
      <c r="B8746" s="1" t="s">
        <v>35</v>
      </c>
      <c r="C8746" s="1" t="s">
        <v>21</v>
      </c>
      <c r="D8746" s="1" t="s">
        <v>2532</v>
      </c>
      <c r="E8746" s="1" t="s">
        <v>10</v>
      </c>
      <c r="F8746" s="1" t="s">
        <v>2176</v>
      </c>
      <c r="G8746" s="1" t="s">
        <v>245</v>
      </c>
      <c r="H8746" s="1" t="s">
        <v>306</v>
      </c>
      <c r="I8746">
        <v>2852115</v>
      </c>
      <c r="J8746">
        <v>2523148</v>
      </c>
      <c r="K8746">
        <v>2419848</v>
      </c>
      <c r="L8746">
        <v>2766652</v>
      </c>
      <c r="M8746">
        <v>2908124</v>
      </c>
      <c r="N8746">
        <v>2598304</v>
      </c>
      <c r="O8746">
        <v>3125142</v>
      </c>
      <c r="P8746">
        <v>2853565</v>
      </c>
      <c r="Q8746">
        <v>2767959</v>
      </c>
      <c r="R8746">
        <v>2532773</v>
      </c>
      <c r="S8746">
        <v>2475812</v>
      </c>
      <c r="T8746">
        <v>2402505</v>
      </c>
      <c r="U8746">
        <v>3146913</v>
      </c>
      <c r="V8746" s="1" t="s">
        <v>4620</v>
      </c>
      <c r="W8746" s="1" t="s">
        <v>2551</v>
      </c>
      <c r="X8746" s="5" t="s">
        <v>4627</v>
      </c>
      <c r="Y8746" s="5" t="s">
        <v>2740</v>
      </c>
      <c r="Z8746" s="5" t="s">
        <v>2788</v>
      </c>
      <c r="AA8746" s="5"/>
    </row>
    <row r="8747" spans="1:27" ht="12" customHeight="1" x14ac:dyDescent="0.15">
      <c r="A8747" s="1" t="s">
        <v>2169</v>
      </c>
      <c r="B8747" s="1" t="s">
        <v>35</v>
      </c>
      <c r="C8747" s="1" t="s">
        <v>23</v>
      </c>
      <c r="D8747" s="1" t="s">
        <v>2532</v>
      </c>
      <c r="E8747" s="1" t="s">
        <v>10</v>
      </c>
      <c r="F8747" s="1" t="s">
        <v>2176</v>
      </c>
      <c r="G8747" s="1" t="s">
        <v>1563</v>
      </c>
      <c r="H8747" s="1" t="s">
        <v>812</v>
      </c>
      <c r="I8747">
        <v>0</v>
      </c>
      <c r="J8747">
        <v>0</v>
      </c>
      <c r="K8747">
        <v>0</v>
      </c>
      <c r="L8747">
        <v>0</v>
      </c>
      <c r="M8747">
        <v>0</v>
      </c>
      <c r="N8747">
        <v>0</v>
      </c>
      <c r="O8747">
        <v>0</v>
      </c>
      <c r="P8747">
        <v>0</v>
      </c>
      <c r="Q8747">
        <v>0</v>
      </c>
      <c r="R8747">
        <v>0</v>
      </c>
      <c r="S8747">
        <v>0</v>
      </c>
      <c r="T8747">
        <v>0</v>
      </c>
      <c r="U8747">
        <v>0</v>
      </c>
      <c r="V8747" s="1" t="s">
        <v>4620</v>
      </c>
      <c r="W8747" s="1" t="s">
        <v>2551</v>
      </c>
      <c r="X8747" s="5" t="s">
        <v>4627</v>
      </c>
      <c r="Y8747" s="5" t="s">
        <v>2558</v>
      </c>
      <c r="Z8747" s="5" t="s">
        <v>812</v>
      </c>
      <c r="AA8747" s="5"/>
    </row>
    <row r="8748" spans="1:27" ht="12" customHeight="1" x14ac:dyDescent="0.15">
      <c r="A8748" s="1" t="s">
        <v>2169</v>
      </c>
      <c r="B8748" s="1" t="s">
        <v>35</v>
      </c>
      <c r="C8748" s="1" t="s">
        <v>77</v>
      </c>
      <c r="D8748" s="1" t="s">
        <v>2532</v>
      </c>
      <c r="E8748" s="1" t="s">
        <v>10</v>
      </c>
      <c r="F8748" s="1" t="s">
        <v>2176</v>
      </c>
      <c r="G8748" s="1" t="s">
        <v>24</v>
      </c>
      <c r="H8748" s="1" t="s">
        <v>812</v>
      </c>
      <c r="I8748">
        <v>195504</v>
      </c>
      <c r="J8748">
        <v>191683</v>
      </c>
      <c r="K8748">
        <v>197026</v>
      </c>
      <c r="L8748">
        <v>209131</v>
      </c>
      <c r="M8748">
        <v>200258</v>
      </c>
      <c r="N8748">
        <v>226517</v>
      </c>
      <c r="O8748">
        <v>209425</v>
      </c>
      <c r="P8748">
        <v>200105</v>
      </c>
      <c r="Q8748">
        <v>197966</v>
      </c>
      <c r="R8748">
        <v>190618</v>
      </c>
      <c r="S8748">
        <v>180575</v>
      </c>
      <c r="T8748">
        <v>198559</v>
      </c>
      <c r="U8748">
        <v>165782</v>
      </c>
      <c r="V8748" s="1" t="s">
        <v>4620</v>
      </c>
      <c r="W8748" s="1" t="s">
        <v>2551</v>
      </c>
      <c r="X8748" s="5" t="s">
        <v>4627</v>
      </c>
      <c r="Y8748" s="5" t="s">
        <v>2559</v>
      </c>
      <c r="Z8748" s="5" t="s">
        <v>812</v>
      </c>
      <c r="AA8748" s="5"/>
    </row>
    <row r="8749" spans="1:27" ht="12" customHeight="1" x14ac:dyDescent="0.15">
      <c r="A8749" s="1" t="s">
        <v>2169</v>
      </c>
      <c r="B8749" s="1" t="s">
        <v>37</v>
      </c>
      <c r="C8749" s="1" t="s">
        <v>9</v>
      </c>
      <c r="D8749" s="1" t="s">
        <v>2532</v>
      </c>
      <c r="E8749" s="1" t="s">
        <v>10</v>
      </c>
      <c r="F8749" s="1" t="s">
        <v>2177</v>
      </c>
      <c r="G8749" s="1" t="s">
        <v>12</v>
      </c>
      <c r="H8749" s="1" t="s">
        <v>812</v>
      </c>
      <c r="I8749">
        <v>503789</v>
      </c>
      <c r="J8749">
        <v>455849</v>
      </c>
      <c r="K8749">
        <v>451710</v>
      </c>
      <c r="L8749">
        <v>574764</v>
      </c>
      <c r="M8749">
        <v>596177</v>
      </c>
      <c r="N8749">
        <v>551431</v>
      </c>
      <c r="O8749">
        <v>592393</v>
      </c>
      <c r="P8749">
        <v>496209</v>
      </c>
      <c r="Q8749">
        <v>536312</v>
      </c>
      <c r="R8749">
        <v>571201</v>
      </c>
      <c r="S8749">
        <v>539110</v>
      </c>
      <c r="T8749">
        <v>512249</v>
      </c>
      <c r="U8749">
        <v>583995</v>
      </c>
      <c r="V8749" s="1" t="s">
        <v>4620</v>
      </c>
      <c r="W8749" s="1" t="s">
        <v>2551</v>
      </c>
      <c r="X8749" s="5" t="s">
        <v>4628</v>
      </c>
      <c r="Y8749" s="5" t="s">
        <v>2553</v>
      </c>
      <c r="Z8749" s="5" t="s">
        <v>812</v>
      </c>
      <c r="AA8749" s="5"/>
    </row>
    <row r="8750" spans="1:27" ht="12" customHeight="1" x14ac:dyDescent="0.15">
      <c r="A8750" s="1" t="s">
        <v>2169</v>
      </c>
      <c r="B8750" s="1" t="s">
        <v>37</v>
      </c>
      <c r="C8750" s="1" t="s">
        <v>19</v>
      </c>
      <c r="D8750" s="1" t="s">
        <v>2532</v>
      </c>
      <c r="E8750" s="1" t="s">
        <v>10</v>
      </c>
      <c r="F8750" s="1" t="s">
        <v>2177</v>
      </c>
      <c r="G8750" s="1" t="s">
        <v>242</v>
      </c>
      <c r="H8750" s="1" t="s">
        <v>812</v>
      </c>
      <c r="I8750">
        <v>529568</v>
      </c>
      <c r="J8750">
        <v>442334</v>
      </c>
      <c r="K8750">
        <v>453682</v>
      </c>
      <c r="L8750">
        <v>545683</v>
      </c>
      <c r="M8750">
        <v>597665</v>
      </c>
      <c r="N8750">
        <v>521026</v>
      </c>
      <c r="O8750">
        <v>622281</v>
      </c>
      <c r="P8750">
        <v>524787</v>
      </c>
      <c r="Q8750">
        <v>536764</v>
      </c>
      <c r="R8750">
        <v>542609</v>
      </c>
      <c r="S8750">
        <v>546917</v>
      </c>
      <c r="T8750">
        <v>504535</v>
      </c>
      <c r="U8750">
        <v>652519</v>
      </c>
      <c r="V8750" s="1" t="s">
        <v>4620</v>
      </c>
      <c r="W8750" s="1" t="s">
        <v>2551</v>
      </c>
      <c r="X8750" s="5" t="s">
        <v>4628</v>
      </c>
      <c r="Y8750" s="5" t="s">
        <v>2557</v>
      </c>
      <c r="Z8750" s="5" t="s">
        <v>812</v>
      </c>
      <c r="AA8750" s="5"/>
    </row>
    <row r="8751" spans="1:27" ht="12" customHeight="1" x14ac:dyDescent="0.15">
      <c r="A8751" s="1" t="s">
        <v>2169</v>
      </c>
      <c r="B8751" s="1" t="s">
        <v>37</v>
      </c>
      <c r="C8751" s="1" t="s">
        <v>21</v>
      </c>
      <c r="D8751" s="1" t="s">
        <v>2532</v>
      </c>
      <c r="E8751" s="1" t="s">
        <v>10</v>
      </c>
      <c r="F8751" s="1" t="s">
        <v>2177</v>
      </c>
      <c r="G8751" s="1" t="s">
        <v>245</v>
      </c>
      <c r="H8751" s="1" t="s">
        <v>306</v>
      </c>
      <c r="I8751">
        <v>1169128</v>
      </c>
      <c r="J8751">
        <v>995967</v>
      </c>
      <c r="K8751">
        <v>1030115</v>
      </c>
      <c r="L8751">
        <v>1238131</v>
      </c>
      <c r="M8751">
        <v>1315744</v>
      </c>
      <c r="N8751">
        <v>1145077</v>
      </c>
      <c r="O8751">
        <v>1399914</v>
      </c>
      <c r="P8751">
        <v>1142848</v>
      </c>
      <c r="Q8751">
        <v>1199641</v>
      </c>
      <c r="R8751">
        <v>1238019</v>
      </c>
      <c r="S8751">
        <v>1209736</v>
      </c>
      <c r="T8751">
        <v>1123521</v>
      </c>
      <c r="U8751">
        <v>1496173</v>
      </c>
      <c r="V8751" s="1" t="s">
        <v>4620</v>
      </c>
      <c r="W8751" s="1" t="s">
        <v>2551</v>
      </c>
      <c r="X8751" s="5" t="s">
        <v>4628</v>
      </c>
      <c r="Y8751" s="5" t="s">
        <v>2740</v>
      </c>
      <c r="Z8751" s="5" t="s">
        <v>2788</v>
      </c>
      <c r="AA8751" s="5"/>
    </row>
    <row r="8752" spans="1:27" ht="12" customHeight="1" x14ac:dyDescent="0.15">
      <c r="A8752" s="1" t="s">
        <v>2169</v>
      </c>
      <c r="B8752" s="1" t="s">
        <v>37</v>
      </c>
      <c r="C8752" s="1" t="s">
        <v>23</v>
      </c>
      <c r="D8752" s="1" t="s">
        <v>2532</v>
      </c>
      <c r="E8752" s="1" t="s">
        <v>10</v>
      </c>
      <c r="F8752" s="1" t="s">
        <v>2177</v>
      </c>
      <c r="G8752" s="1" t="s">
        <v>1563</v>
      </c>
      <c r="H8752" s="1" t="s">
        <v>812</v>
      </c>
      <c r="I8752">
        <v>0</v>
      </c>
      <c r="J8752">
        <v>0</v>
      </c>
      <c r="K8752">
        <v>0</v>
      </c>
      <c r="L8752">
        <v>0</v>
      </c>
      <c r="M8752">
        <v>0</v>
      </c>
      <c r="N8752">
        <v>0</v>
      </c>
      <c r="O8752">
        <v>0</v>
      </c>
      <c r="P8752">
        <v>0</v>
      </c>
      <c r="Q8752">
        <v>0</v>
      </c>
      <c r="R8752">
        <v>0</v>
      </c>
      <c r="S8752">
        <v>0</v>
      </c>
      <c r="T8752">
        <v>0</v>
      </c>
      <c r="U8752">
        <v>0</v>
      </c>
      <c r="V8752" s="1" t="s">
        <v>4620</v>
      </c>
      <c r="W8752" s="1" t="s">
        <v>2551</v>
      </c>
      <c r="X8752" s="5" t="s">
        <v>4628</v>
      </c>
      <c r="Y8752" s="5" t="s">
        <v>2558</v>
      </c>
      <c r="Z8752" s="5" t="s">
        <v>812</v>
      </c>
      <c r="AA8752" s="5"/>
    </row>
    <row r="8753" spans="1:27" ht="12" customHeight="1" x14ac:dyDescent="0.15">
      <c r="A8753" s="1" t="s">
        <v>2169</v>
      </c>
      <c r="B8753" s="1" t="s">
        <v>37</v>
      </c>
      <c r="C8753" s="1" t="s">
        <v>77</v>
      </c>
      <c r="D8753" s="1" t="s">
        <v>2532</v>
      </c>
      <c r="E8753" s="1" t="s">
        <v>10</v>
      </c>
      <c r="F8753" s="1" t="s">
        <v>2177</v>
      </c>
      <c r="G8753" s="1" t="s">
        <v>24</v>
      </c>
      <c r="H8753" s="1" t="s">
        <v>812</v>
      </c>
      <c r="I8753">
        <v>103007</v>
      </c>
      <c r="J8753">
        <v>116605</v>
      </c>
      <c r="K8753">
        <v>114717</v>
      </c>
      <c r="L8753">
        <v>143911</v>
      </c>
      <c r="M8753">
        <v>142569</v>
      </c>
      <c r="N8753">
        <v>173132</v>
      </c>
      <c r="O8753">
        <v>143426</v>
      </c>
      <c r="P8753">
        <v>114909</v>
      </c>
      <c r="Q8753">
        <v>114521</v>
      </c>
      <c r="R8753">
        <v>143164</v>
      </c>
      <c r="S8753">
        <v>135475</v>
      </c>
      <c r="T8753">
        <v>143274</v>
      </c>
      <c r="U8753">
        <v>74834</v>
      </c>
      <c r="V8753" s="1" t="s">
        <v>4620</v>
      </c>
      <c r="W8753" s="1" t="s">
        <v>2551</v>
      </c>
      <c r="X8753" s="5" t="s">
        <v>4628</v>
      </c>
      <c r="Y8753" s="5" t="s">
        <v>2559</v>
      </c>
      <c r="Z8753" s="5" t="s">
        <v>812</v>
      </c>
      <c r="AA8753" s="5"/>
    </row>
    <row r="8754" spans="1:27" ht="12" customHeight="1" x14ac:dyDescent="0.15">
      <c r="A8754" s="1" t="s">
        <v>2169</v>
      </c>
      <c r="B8754" s="1" t="s">
        <v>57</v>
      </c>
      <c r="C8754" s="1" t="s">
        <v>9</v>
      </c>
      <c r="D8754" s="1" t="s">
        <v>2532</v>
      </c>
      <c r="E8754" s="1" t="s">
        <v>2178</v>
      </c>
      <c r="F8754" s="1" t="s">
        <v>2171</v>
      </c>
      <c r="G8754" s="1" t="s">
        <v>2159</v>
      </c>
      <c r="H8754" s="1" t="s">
        <v>1341</v>
      </c>
      <c r="I8754" t="s">
        <v>14</v>
      </c>
      <c r="J8754" t="s">
        <v>14</v>
      </c>
      <c r="K8754" t="s">
        <v>14</v>
      </c>
      <c r="L8754" t="s">
        <v>14</v>
      </c>
      <c r="M8754" t="s">
        <v>14</v>
      </c>
      <c r="N8754" t="s">
        <v>14</v>
      </c>
      <c r="O8754" t="s">
        <v>14</v>
      </c>
      <c r="P8754" t="s">
        <v>14</v>
      </c>
      <c r="Q8754" t="s">
        <v>14</v>
      </c>
      <c r="R8754" t="s">
        <v>14</v>
      </c>
      <c r="S8754" t="s">
        <v>14</v>
      </c>
      <c r="T8754" t="s">
        <v>14</v>
      </c>
      <c r="U8754" t="s">
        <v>14</v>
      </c>
      <c r="V8754" s="1" t="s">
        <v>4620</v>
      </c>
      <c r="W8754" s="1" t="s">
        <v>2551</v>
      </c>
      <c r="X8754" s="5" t="s">
        <v>4622</v>
      </c>
      <c r="Y8754" s="5" t="s">
        <v>4629</v>
      </c>
      <c r="Z8754" s="5" t="s">
        <v>4630</v>
      </c>
      <c r="AA8754" s="5"/>
    </row>
    <row r="8755" spans="1:27" ht="12" customHeight="1" x14ac:dyDescent="0.15">
      <c r="A8755" s="1" t="s">
        <v>2169</v>
      </c>
      <c r="B8755" s="1" t="s">
        <v>61</v>
      </c>
      <c r="C8755" s="1" t="s">
        <v>9</v>
      </c>
      <c r="D8755" s="1" t="s">
        <v>2532</v>
      </c>
      <c r="E8755" s="1" t="s">
        <v>2178</v>
      </c>
      <c r="F8755" s="1" t="s">
        <v>2172</v>
      </c>
      <c r="G8755" s="1" t="s">
        <v>2159</v>
      </c>
      <c r="H8755" s="1" t="s">
        <v>1341</v>
      </c>
      <c r="I8755">
        <v>36665</v>
      </c>
      <c r="J8755">
        <v>34314</v>
      </c>
      <c r="K8755">
        <v>31088</v>
      </c>
      <c r="L8755">
        <v>35474</v>
      </c>
      <c r="M8755">
        <v>35401</v>
      </c>
      <c r="N8755">
        <v>28997</v>
      </c>
      <c r="O8755">
        <v>31386</v>
      </c>
      <c r="P8755">
        <v>35510</v>
      </c>
      <c r="Q8755">
        <v>35063</v>
      </c>
      <c r="R8755">
        <v>27180</v>
      </c>
      <c r="S8755">
        <v>27246</v>
      </c>
      <c r="T8755">
        <v>29533</v>
      </c>
      <c r="U8755">
        <v>31506</v>
      </c>
      <c r="V8755" s="1" t="s">
        <v>4620</v>
      </c>
      <c r="W8755" s="1" t="s">
        <v>2551</v>
      </c>
      <c r="X8755" s="5" t="s">
        <v>4623</v>
      </c>
      <c r="Y8755" s="5" t="s">
        <v>4629</v>
      </c>
      <c r="Z8755" s="5" t="s">
        <v>4630</v>
      </c>
      <c r="AA8755" s="5"/>
    </row>
    <row r="8756" spans="1:27" ht="12" customHeight="1" x14ac:dyDescent="0.15">
      <c r="A8756" s="1" t="s">
        <v>2169</v>
      </c>
      <c r="B8756" s="1" t="s">
        <v>154</v>
      </c>
      <c r="C8756" s="1" t="s">
        <v>9</v>
      </c>
      <c r="D8756" s="1" t="s">
        <v>2532</v>
      </c>
      <c r="E8756" s="1" t="s">
        <v>2178</v>
      </c>
      <c r="F8756" s="1" t="s">
        <v>2173</v>
      </c>
      <c r="G8756" s="1" t="s">
        <v>2159</v>
      </c>
      <c r="H8756" s="1" t="s">
        <v>1341</v>
      </c>
      <c r="I8756" t="s">
        <v>14</v>
      </c>
      <c r="J8756" t="s">
        <v>14</v>
      </c>
      <c r="K8756" t="s">
        <v>14</v>
      </c>
      <c r="L8756" t="s">
        <v>14</v>
      </c>
      <c r="M8756" t="s">
        <v>14</v>
      </c>
      <c r="N8756" t="s">
        <v>14</v>
      </c>
      <c r="O8756" t="s">
        <v>14</v>
      </c>
      <c r="P8756" t="s">
        <v>14</v>
      </c>
      <c r="Q8756" t="s">
        <v>14</v>
      </c>
      <c r="R8756" t="s">
        <v>14</v>
      </c>
      <c r="S8756" t="s">
        <v>14</v>
      </c>
      <c r="T8756" t="s">
        <v>14</v>
      </c>
      <c r="U8756" t="s">
        <v>14</v>
      </c>
      <c r="V8756" s="1" t="s">
        <v>4620</v>
      </c>
      <c r="W8756" s="1" t="s">
        <v>2551</v>
      </c>
      <c r="X8756" s="5" t="s">
        <v>4624</v>
      </c>
      <c r="Y8756" s="5" t="s">
        <v>4629</v>
      </c>
      <c r="Z8756" s="5" t="s">
        <v>4630</v>
      </c>
      <c r="AA8756" s="5"/>
    </row>
    <row r="8757" spans="1:27" ht="12" customHeight="1" x14ac:dyDescent="0.15">
      <c r="A8757" s="1" t="s">
        <v>2169</v>
      </c>
      <c r="B8757" s="1" t="s">
        <v>156</v>
      </c>
      <c r="C8757" s="1" t="s">
        <v>9</v>
      </c>
      <c r="D8757" s="1" t="s">
        <v>2532</v>
      </c>
      <c r="E8757" s="1" t="s">
        <v>2178</v>
      </c>
      <c r="F8757" s="1" t="s">
        <v>2174</v>
      </c>
      <c r="G8757" s="1" t="s">
        <v>2159</v>
      </c>
      <c r="H8757" s="1" t="s">
        <v>1341</v>
      </c>
      <c r="I8757">
        <v>87298</v>
      </c>
      <c r="J8757">
        <v>80010</v>
      </c>
      <c r="K8757">
        <v>73003</v>
      </c>
      <c r="L8757">
        <v>82937</v>
      </c>
      <c r="M8757">
        <v>85288</v>
      </c>
      <c r="N8757">
        <v>64209</v>
      </c>
      <c r="O8757">
        <v>84428</v>
      </c>
      <c r="P8757">
        <v>88811</v>
      </c>
      <c r="Q8757">
        <v>88117</v>
      </c>
      <c r="R8757">
        <v>83792</v>
      </c>
      <c r="S8757">
        <v>67806</v>
      </c>
      <c r="T8757">
        <v>75807</v>
      </c>
      <c r="U8757">
        <v>85325</v>
      </c>
      <c r="V8757" s="1" t="s">
        <v>4620</v>
      </c>
      <c r="W8757" s="1" t="s">
        <v>2551</v>
      </c>
      <c r="X8757" s="5" t="s">
        <v>4625</v>
      </c>
      <c r="Y8757" s="5" t="s">
        <v>4629</v>
      </c>
      <c r="Z8757" s="5" t="s">
        <v>4630</v>
      </c>
      <c r="AA8757" s="5"/>
    </row>
    <row r="8758" spans="1:27" ht="12" customHeight="1" x14ac:dyDescent="0.15">
      <c r="A8758" s="1" t="s">
        <v>2169</v>
      </c>
      <c r="B8758" s="1" t="s">
        <v>212</v>
      </c>
      <c r="C8758" s="1" t="s">
        <v>9</v>
      </c>
      <c r="D8758" s="1" t="s">
        <v>2532</v>
      </c>
      <c r="E8758" s="1" t="s">
        <v>213</v>
      </c>
      <c r="F8758" s="1" t="s">
        <v>2179</v>
      </c>
      <c r="G8758" s="1" t="s">
        <v>215</v>
      </c>
      <c r="H8758" s="1" t="s">
        <v>216</v>
      </c>
      <c r="I8758">
        <v>4898</v>
      </c>
      <c r="J8758">
        <v>4894</v>
      </c>
      <c r="K8758">
        <v>4882</v>
      </c>
      <c r="L8758">
        <v>4884</v>
      </c>
      <c r="M8758">
        <v>4875</v>
      </c>
      <c r="N8758">
        <v>4887</v>
      </c>
      <c r="O8758">
        <v>4894</v>
      </c>
      <c r="P8758">
        <v>4894</v>
      </c>
      <c r="Q8758">
        <v>4918</v>
      </c>
      <c r="R8758">
        <v>4899</v>
      </c>
      <c r="S8758">
        <v>4918</v>
      </c>
      <c r="T8758">
        <v>4889</v>
      </c>
      <c r="U8758">
        <v>4898</v>
      </c>
      <c r="V8758" s="1" t="s">
        <v>4620</v>
      </c>
      <c r="W8758" s="1" t="s">
        <v>2717</v>
      </c>
      <c r="X8758" s="5" t="s">
        <v>4631</v>
      </c>
      <c r="Y8758" s="5" t="s">
        <v>2719</v>
      </c>
      <c r="Z8758" s="5" t="s">
        <v>2720</v>
      </c>
      <c r="AA8758" s="5"/>
    </row>
    <row r="8759" spans="1:27" ht="12" customHeight="1" x14ac:dyDescent="0.15">
      <c r="A8759" s="1" t="s">
        <v>2169</v>
      </c>
      <c r="B8759" s="1" t="s">
        <v>285</v>
      </c>
      <c r="C8759" s="1" t="s">
        <v>9</v>
      </c>
      <c r="D8759" s="1" t="s">
        <v>2532</v>
      </c>
      <c r="E8759" s="1" t="s">
        <v>213</v>
      </c>
      <c r="F8759" s="1" t="s">
        <v>286</v>
      </c>
      <c r="G8759" s="1" t="s">
        <v>215</v>
      </c>
      <c r="H8759" s="1" t="s">
        <v>216</v>
      </c>
      <c r="I8759">
        <v>9748</v>
      </c>
      <c r="J8759">
        <v>9726</v>
      </c>
      <c r="K8759">
        <v>9756</v>
      </c>
      <c r="L8759">
        <v>9759</v>
      </c>
      <c r="M8759">
        <v>9757</v>
      </c>
      <c r="N8759">
        <v>9757</v>
      </c>
      <c r="O8759">
        <v>9765</v>
      </c>
      <c r="P8759">
        <v>9758</v>
      </c>
      <c r="Q8759">
        <v>9784</v>
      </c>
      <c r="R8759">
        <v>9765</v>
      </c>
      <c r="S8759">
        <v>9795</v>
      </c>
      <c r="T8759">
        <v>9764</v>
      </c>
      <c r="U8759">
        <v>9765</v>
      </c>
      <c r="V8759" s="1" t="s">
        <v>4620</v>
      </c>
      <c r="W8759" s="1" t="s">
        <v>2717</v>
      </c>
      <c r="X8759" s="5" t="s">
        <v>2816</v>
      </c>
      <c r="Y8759" s="5" t="s">
        <v>2719</v>
      </c>
      <c r="Z8759" s="5" t="s">
        <v>2720</v>
      </c>
      <c r="AA8759" s="5"/>
    </row>
    <row r="8760" spans="1:27" ht="12" customHeight="1" x14ac:dyDescent="0.15">
      <c r="A8760" s="1" t="s">
        <v>2169</v>
      </c>
      <c r="B8760" s="1" t="s">
        <v>4928</v>
      </c>
      <c r="C8760" s="1" t="s">
        <v>9</v>
      </c>
      <c r="D8760" s="1" t="s">
        <v>2532</v>
      </c>
      <c r="E8760" s="1" t="s">
        <v>10</v>
      </c>
      <c r="F8760" s="1" t="s">
        <v>4979</v>
      </c>
      <c r="G8760" s="1" t="s">
        <v>12</v>
      </c>
      <c r="H8760" s="1" t="s">
        <v>812</v>
      </c>
      <c r="I8760">
        <v>9574936</v>
      </c>
      <c r="J8760">
        <v>8514781</v>
      </c>
      <c r="K8760">
        <v>7787001</v>
      </c>
      <c r="L8760">
        <v>9380998</v>
      </c>
      <c r="M8760">
        <v>9065794</v>
      </c>
      <c r="N8760">
        <v>7344484</v>
      </c>
      <c r="O8760">
        <v>7942063</v>
      </c>
      <c r="P8760">
        <v>8923124</v>
      </c>
      <c r="Q8760">
        <v>8673901</v>
      </c>
      <c r="R8760">
        <v>7366032</v>
      </c>
      <c r="S8760">
        <v>7258632</v>
      </c>
      <c r="T8760">
        <v>7350611</v>
      </c>
      <c r="U8760">
        <v>8551717</v>
      </c>
      <c r="V8760" s="1" t="s">
        <v>4620</v>
      </c>
      <c r="W8760" s="1" t="s">
        <v>2551</v>
      </c>
      <c r="X8760" s="1" t="s">
        <v>5034</v>
      </c>
      <c r="Y8760" s="1" t="s">
        <v>2553</v>
      </c>
      <c r="Z8760" s="1" t="s">
        <v>812</v>
      </c>
    </row>
    <row r="8761" spans="1:27" ht="12" customHeight="1" x14ac:dyDescent="0.15">
      <c r="A8761" s="1" t="s">
        <v>2169</v>
      </c>
      <c r="B8761" s="1" t="s">
        <v>4928</v>
      </c>
      <c r="C8761" s="1" t="s">
        <v>15</v>
      </c>
      <c r="D8761" s="1" t="s">
        <v>2532</v>
      </c>
      <c r="E8761" s="1" t="s">
        <v>10</v>
      </c>
      <c r="F8761" s="1" t="s">
        <v>4979</v>
      </c>
      <c r="G8761" s="1" t="s">
        <v>16</v>
      </c>
      <c r="H8761" s="1" t="s">
        <v>812</v>
      </c>
      <c r="I8761">
        <v>1190111</v>
      </c>
      <c r="J8761">
        <v>1086605</v>
      </c>
      <c r="K8761">
        <v>888712</v>
      </c>
      <c r="L8761">
        <v>1035577</v>
      </c>
      <c r="M8761">
        <v>1320164</v>
      </c>
      <c r="N8761">
        <v>1004011</v>
      </c>
      <c r="O8761">
        <v>1082657</v>
      </c>
      <c r="P8761">
        <v>981604</v>
      </c>
      <c r="Q8761">
        <v>1068896</v>
      </c>
      <c r="R8761">
        <v>1004625</v>
      </c>
      <c r="S8761">
        <v>823245</v>
      </c>
      <c r="T8761">
        <v>940170</v>
      </c>
      <c r="U8761">
        <v>1117971</v>
      </c>
      <c r="V8761" s="1" t="s">
        <v>4620</v>
      </c>
      <c r="W8761" s="1" t="s">
        <v>2551</v>
      </c>
      <c r="X8761" s="1" t="s">
        <v>5034</v>
      </c>
      <c r="Y8761" s="1" t="s">
        <v>2561</v>
      </c>
      <c r="Z8761" s="1" t="s">
        <v>812</v>
      </c>
    </row>
    <row r="8762" spans="1:27" ht="12" customHeight="1" x14ac:dyDescent="0.15">
      <c r="A8762" s="1" t="s">
        <v>2169</v>
      </c>
      <c r="B8762" s="1" t="s">
        <v>4928</v>
      </c>
      <c r="C8762" s="1" t="s">
        <v>17</v>
      </c>
      <c r="D8762" s="1" t="s">
        <v>2532</v>
      </c>
      <c r="E8762" s="1" t="s">
        <v>10</v>
      </c>
      <c r="F8762" s="1" t="s">
        <v>4979</v>
      </c>
      <c r="G8762" s="1" t="s">
        <v>18</v>
      </c>
      <c r="H8762" s="1" t="s">
        <v>812</v>
      </c>
      <c r="I8762">
        <v>955537</v>
      </c>
      <c r="J8762">
        <v>862589</v>
      </c>
      <c r="K8762">
        <v>721428</v>
      </c>
      <c r="L8762">
        <v>896249</v>
      </c>
      <c r="M8762">
        <v>836746</v>
      </c>
      <c r="N8762">
        <v>818505</v>
      </c>
      <c r="O8762">
        <v>800149</v>
      </c>
      <c r="P8762">
        <v>764307</v>
      </c>
      <c r="Q8762">
        <v>720585</v>
      </c>
      <c r="R8762">
        <v>634361</v>
      </c>
      <c r="S8762">
        <v>534793</v>
      </c>
      <c r="T8762">
        <v>532722</v>
      </c>
      <c r="U8762">
        <v>700847</v>
      </c>
      <c r="V8762" s="1" t="s">
        <v>4620</v>
      </c>
      <c r="W8762" s="1" t="s">
        <v>2551</v>
      </c>
      <c r="X8762" s="1" t="s">
        <v>5034</v>
      </c>
      <c r="Y8762" s="1" t="s">
        <v>2562</v>
      </c>
      <c r="Z8762" s="1" t="s">
        <v>812</v>
      </c>
    </row>
    <row r="8763" spans="1:27" ht="12" customHeight="1" x14ac:dyDescent="0.15">
      <c r="A8763" s="1" t="s">
        <v>2169</v>
      </c>
      <c r="B8763" s="1" t="s">
        <v>4928</v>
      </c>
      <c r="C8763" s="1" t="s">
        <v>19</v>
      </c>
      <c r="D8763" s="1" t="s">
        <v>2532</v>
      </c>
      <c r="E8763" s="1" t="s">
        <v>10</v>
      </c>
      <c r="F8763" s="1" t="s">
        <v>4979</v>
      </c>
      <c r="G8763" s="1" t="s">
        <v>242</v>
      </c>
      <c r="H8763" s="1" t="s">
        <v>812</v>
      </c>
      <c r="I8763">
        <v>8368336</v>
      </c>
      <c r="J8763">
        <v>6805947</v>
      </c>
      <c r="K8763">
        <v>6792442</v>
      </c>
      <c r="L8763">
        <v>8240286</v>
      </c>
      <c r="M8763">
        <v>7371127</v>
      </c>
      <c r="N8763">
        <v>7073590</v>
      </c>
      <c r="O8763">
        <v>7669235</v>
      </c>
      <c r="P8763">
        <v>6647871</v>
      </c>
      <c r="Q8763">
        <v>7008933</v>
      </c>
      <c r="R8763">
        <v>7338692</v>
      </c>
      <c r="S8763">
        <v>6101815</v>
      </c>
      <c r="T8763">
        <v>6205310</v>
      </c>
      <c r="U8763">
        <v>7300800</v>
      </c>
      <c r="V8763" s="1" t="s">
        <v>4620</v>
      </c>
      <c r="W8763" s="1" t="s">
        <v>2551</v>
      </c>
      <c r="X8763" s="1" t="s">
        <v>5034</v>
      </c>
      <c r="Y8763" s="1" t="s">
        <v>2557</v>
      </c>
      <c r="Z8763" s="1" t="s">
        <v>812</v>
      </c>
    </row>
    <row r="8764" spans="1:27" ht="12" customHeight="1" x14ac:dyDescent="0.15">
      <c r="A8764" s="1" t="s">
        <v>2169</v>
      </c>
      <c r="B8764" s="1" t="s">
        <v>4928</v>
      </c>
      <c r="C8764" s="1" t="s">
        <v>21</v>
      </c>
      <c r="D8764" s="1" t="s">
        <v>2532</v>
      </c>
      <c r="E8764" s="1" t="s">
        <v>10</v>
      </c>
      <c r="F8764" s="1" t="s">
        <v>4979</v>
      </c>
      <c r="G8764" s="1" t="s">
        <v>245</v>
      </c>
      <c r="H8764" s="1" t="s">
        <v>306</v>
      </c>
      <c r="I8764">
        <v>2425634</v>
      </c>
      <c r="J8764">
        <v>2140812</v>
      </c>
      <c r="K8764">
        <v>2158844</v>
      </c>
      <c r="L8764">
        <v>2592868</v>
      </c>
      <c r="M8764">
        <v>2519188</v>
      </c>
      <c r="N8764">
        <v>2400416</v>
      </c>
      <c r="O8764">
        <v>2584180</v>
      </c>
      <c r="P8764">
        <v>2414221</v>
      </c>
      <c r="Q8764">
        <v>2503044</v>
      </c>
      <c r="R8764">
        <v>2519408</v>
      </c>
      <c r="S8764">
        <v>2246939</v>
      </c>
      <c r="T8764">
        <v>2228533</v>
      </c>
      <c r="U8764">
        <v>2396914</v>
      </c>
      <c r="V8764" s="1" t="s">
        <v>4620</v>
      </c>
      <c r="W8764" s="1" t="s">
        <v>2551</v>
      </c>
      <c r="X8764" s="1" t="s">
        <v>5034</v>
      </c>
      <c r="Y8764" s="1" t="s">
        <v>2740</v>
      </c>
      <c r="Z8764" s="1" t="s">
        <v>2788</v>
      </c>
    </row>
    <row r="8765" spans="1:27" ht="12" customHeight="1" x14ac:dyDescent="0.15">
      <c r="A8765" s="1" t="s">
        <v>2169</v>
      </c>
      <c r="B8765" s="1" t="s">
        <v>4928</v>
      </c>
      <c r="C8765" s="1" t="s">
        <v>23</v>
      </c>
      <c r="D8765" s="1" t="s">
        <v>2532</v>
      </c>
      <c r="E8765" s="1" t="s">
        <v>10</v>
      </c>
      <c r="F8765" s="1" t="s">
        <v>4979</v>
      </c>
      <c r="G8765" s="1" t="s">
        <v>1563</v>
      </c>
      <c r="H8765" s="1" t="s">
        <v>812</v>
      </c>
      <c r="I8765">
        <v>1782509</v>
      </c>
      <c r="J8765">
        <v>1368517</v>
      </c>
      <c r="K8765">
        <v>1115730</v>
      </c>
      <c r="L8765">
        <v>1514450</v>
      </c>
      <c r="M8765">
        <v>1788433</v>
      </c>
      <c r="N8765">
        <v>1257437</v>
      </c>
      <c r="O8765">
        <v>1347700</v>
      </c>
      <c r="P8765">
        <v>1352072</v>
      </c>
      <c r="Q8765">
        <v>1350703</v>
      </c>
      <c r="R8765">
        <v>1698841</v>
      </c>
      <c r="S8765">
        <v>1037917</v>
      </c>
      <c r="T8765">
        <v>1187760</v>
      </c>
      <c r="U8765">
        <v>1529607</v>
      </c>
      <c r="V8765" s="1" t="s">
        <v>4620</v>
      </c>
      <c r="W8765" s="1" t="s">
        <v>2551</v>
      </c>
      <c r="X8765" s="1" t="s">
        <v>5034</v>
      </c>
      <c r="Y8765" s="1" t="s">
        <v>2564</v>
      </c>
      <c r="Z8765" s="1" t="s">
        <v>812</v>
      </c>
    </row>
    <row r="8766" spans="1:27" ht="12" customHeight="1" x14ac:dyDescent="0.15">
      <c r="A8766" s="1" t="s">
        <v>2169</v>
      </c>
      <c r="B8766" s="1" t="s">
        <v>4928</v>
      </c>
      <c r="C8766" s="1" t="s">
        <v>77</v>
      </c>
      <c r="D8766" s="1" t="s">
        <v>2532</v>
      </c>
      <c r="E8766" s="1" t="s">
        <v>10</v>
      </c>
      <c r="F8766" s="1" t="s">
        <v>4979</v>
      </c>
      <c r="G8766" s="1" t="s">
        <v>24</v>
      </c>
      <c r="H8766" s="1" t="s">
        <v>812</v>
      </c>
      <c r="I8766">
        <v>8058746</v>
      </c>
      <c r="J8766">
        <v>8695854</v>
      </c>
      <c r="K8766">
        <v>8986804</v>
      </c>
      <c r="L8766">
        <v>8752394</v>
      </c>
      <c r="M8766">
        <v>9142046</v>
      </c>
      <c r="N8766">
        <v>8341009</v>
      </c>
      <c r="O8766">
        <v>7602113</v>
      </c>
      <c r="P8766">
        <v>8742591</v>
      </c>
      <c r="Q8766">
        <v>9686813</v>
      </c>
      <c r="R8766">
        <v>8385575</v>
      </c>
      <c r="S8766">
        <v>8892654</v>
      </c>
      <c r="T8766">
        <v>9429019</v>
      </c>
      <c r="U8766">
        <v>9567453</v>
      </c>
      <c r="V8766" s="1" t="s">
        <v>4620</v>
      </c>
      <c r="W8766" s="1" t="s">
        <v>2551</v>
      </c>
      <c r="X8766" s="1" t="s">
        <v>5034</v>
      </c>
      <c r="Y8766" s="1" t="s">
        <v>2559</v>
      </c>
      <c r="Z8766" s="1" t="s">
        <v>812</v>
      </c>
    </row>
    <row r="8767" spans="1:27" ht="12" customHeight="1" x14ac:dyDescent="0.15">
      <c r="A8767" s="1" t="s">
        <v>2169</v>
      </c>
      <c r="B8767" s="1" t="s">
        <v>5133</v>
      </c>
      <c r="C8767" s="1" t="s">
        <v>9</v>
      </c>
      <c r="D8767" s="1" t="s">
        <v>2532</v>
      </c>
      <c r="E8767" s="1" t="s">
        <v>2178</v>
      </c>
      <c r="F8767" s="1" t="s">
        <v>5134</v>
      </c>
      <c r="G8767" s="1" t="s">
        <v>2159</v>
      </c>
      <c r="H8767" s="1" t="s">
        <v>1341</v>
      </c>
      <c r="I8767">
        <v>68910</v>
      </c>
      <c r="J8767">
        <v>58203</v>
      </c>
      <c r="K8767">
        <v>54424</v>
      </c>
      <c r="L8767">
        <v>66056</v>
      </c>
      <c r="M8767">
        <v>62756</v>
      </c>
      <c r="N8767">
        <v>57156</v>
      </c>
      <c r="O8767">
        <v>58106</v>
      </c>
      <c r="P8767">
        <v>61602</v>
      </c>
      <c r="Q8767">
        <v>64309</v>
      </c>
      <c r="R8767">
        <v>51033</v>
      </c>
      <c r="S8767">
        <v>52751</v>
      </c>
      <c r="T8767">
        <v>53873</v>
      </c>
      <c r="U8767">
        <v>60551</v>
      </c>
      <c r="V8767" s="1" t="s">
        <v>4620</v>
      </c>
      <c r="W8767" s="1" t="s">
        <v>2551</v>
      </c>
      <c r="X8767" s="1" t="s">
        <v>5135</v>
      </c>
      <c r="Y8767" s="5" t="s">
        <v>4629</v>
      </c>
      <c r="Z8767" s="5" t="s">
        <v>4630</v>
      </c>
      <c r="AA8767" s="5"/>
    </row>
    <row r="8768" spans="1:27" ht="12" customHeight="1" x14ac:dyDescent="0.15">
      <c r="A8768" s="1" t="s">
        <v>2180</v>
      </c>
      <c r="B8768" s="1" t="s">
        <v>8</v>
      </c>
      <c r="C8768" s="1" t="s">
        <v>9</v>
      </c>
      <c r="D8768" s="1" t="s">
        <v>2533</v>
      </c>
      <c r="E8768" s="1" t="s">
        <v>10</v>
      </c>
      <c r="F8768" s="1" t="s">
        <v>2181</v>
      </c>
      <c r="G8768" s="1" t="s">
        <v>12</v>
      </c>
      <c r="H8768" s="1" t="s">
        <v>13</v>
      </c>
      <c r="I8768">
        <v>3508</v>
      </c>
      <c r="J8768">
        <v>3293</v>
      </c>
      <c r="K8768">
        <v>3111</v>
      </c>
      <c r="L8768">
        <v>3641</v>
      </c>
      <c r="M8768">
        <v>3199</v>
      </c>
      <c r="N8768">
        <v>3000</v>
      </c>
      <c r="O8768">
        <v>3174</v>
      </c>
      <c r="P8768">
        <v>3350</v>
      </c>
      <c r="Q8768">
        <v>3433</v>
      </c>
      <c r="R8768">
        <v>3155</v>
      </c>
      <c r="S8768">
        <v>2775</v>
      </c>
      <c r="T8768">
        <v>2690</v>
      </c>
      <c r="U8768">
        <v>3200</v>
      </c>
      <c r="V8768" s="1" t="s">
        <v>4632</v>
      </c>
      <c r="W8768" s="1" t="s">
        <v>2551</v>
      </c>
      <c r="X8768" s="5" t="s">
        <v>4633</v>
      </c>
      <c r="Y8768" s="5" t="s">
        <v>2553</v>
      </c>
      <c r="Z8768" s="5" t="s">
        <v>13</v>
      </c>
      <c r="AA8768" s="5"/>
    </row>
    <row r="8769" spans="1:27" ht="12" customHeight="1" x14ac:dyDescent="0.15">
      <c r="A8769" s="1" t="s">
        <v>2180</v>
      </c>
      <c r="B8769" s="1" t="s">
        <v>8</v>
      </c>
      <c r="C8769" s="1" t="s">
        <v>15</v>
      </c>
      <c r="D8769" s="1" t="s">
        <v>2533</v>
      </c>
      <c r="E8769" s="1" t="s">
        <v>10</v>
      </c>
      <c r="F8769" s="1" t="s">
        <v>2181</v>
      </c>
      <c r="G8769" s="1" t="s">
        <v>16</v>
      </c>
      <c r="H8769" s="1" t="s">
        <v>13</v>
      </c>
      <c r="I8769">
        <v>1643</v>
      </c>
      <c r="J8769">
        <v>1203</v>
      </c>
      <c r="K8769">
        <v>1095</v>
      </c>
      <c r="L8769">
        <v>1165</v>
      </c>
      <c r="M8769">
        <v>1132</v>
      </c>
      <c r="N8769">
        <v>1020</v>
      </c>
      <c r="O8769">
        <v>1046</v>
      </c>
      <c r="P8769">
        <v>1135</v>
      </c>
      <c r="Q8769">
        <v>1054</v>
      </c>
      <c r="R8769">
        <v>1013</v>
      </c>
      <c r="S8769">
        <v>861</v>
      </c>
      <c r="T8769">
        <v>909</v>
      </c>
      <c r="U8769">
        <v>1268</v>
      </c>
      <c r="V8769" s="1" t="s">
        <v>4632</v>
      </c>
      <c r="W8769" s="1" t="s">
        <v>2551</v>
      </c>
      <c r="X8769" s="5" t="s">
        <v>4633</v>
      </c>
      <c r="Y8769" s="5" t="s">
        <v>4036</v>
      </c>
      <c r="Z8769" s="5" t="s">
        <v>13</v>
      </c>
      <c r="AA8769" s="5"/>
    </row>
    <row r="8770" spans="1:27" ht="12" customHeight="1" x14ac:dyDescent="0.15">
      <c r="A8770" s="1" t="s">
        <v>2180</v>
      </c>
      <c r="B8770" s="1" t="s">
        <v>8</v>
      </c>
      <c r="C8770" s="1" t="s">
        <v>17</v>
      </c>
      <c r="D8770" s="1" t="s">
        <v>2533</v>
      </c>
      <c r="E8770" s="1" t="s">
        <v>10</v>
      </c>
      <c r="F8770" s="1" t="s">
        <v>2181</v>
      </c>
      <c r="G8770" s="1" t="s">
        <v>242</v>
      </c>
      <c r="H8770" s="1" t="s">
        <v>13</v>
      </c>
      <c r="I8770">
        <v>4489</v>
      </c>
      <c r="J8770">
        <v>4329</v>
      </c>
      <c r="K8770">
        <v>3709</v>
      </c>
      <c r="L8770">
        <v>4316</v>
      </c>
      <c r="M8770">
        <v>3812</v>
      </c>
      <c r="N8770">
        <v>3523</v>
      </c>
      <c r="O8770">
        <v>3742</v>
      </c>
      <c r="P8770">
        <v>3914</v>
      </c>
      <c r="Q8770">
        <v>3995</v>
      </c>
      <c r="R8770">
        <v>3665</v>
      </c>
      <c r="S8770">
        <v>3152</v>
      </c>
      <c r="T8770">
        <v>3190</v>
      </c>
      <c r="U8770">
        <v>3495</v>
      </c>
      <c r="V8770" s="1" t="s">
        <v>4632</v>
      </c>
      <c r="W8770" s="1" t="s">
        <v>2551</v>
      </c>
      <c r="X8770" s="5" t="s">
        <v>4633</v>
      </c>
      <c r="Y8770" s="5" t="s">
        <v>2557</v>
      </c>
      <c r="Z8770" s="5" t="s">
        <v>13</v>
      </c>
      <c r="AA8770" s="5"/>
    </row>
    <row r="8771" spans="1:27" ht="12" customHeight="1" x14ac:dyDescent="0.15">
      <c r="A8771" s="1" t="s">
        <v>2180</v>
      </c>
      <c r="B8771" s="1" t="s">
        <v>8</v>
      </c>
      <c r="C8771" s="1" t="s">
        <v>19</v>
      </c>
      <c r="D8771" s="1" t="s">
        <v>2533</v>
      </c>
      <c r="E8771" s="1" t="s">
        <v>10</v>
      </c>
      <c r="F8771" s="1" t="s">
        <v>2181</v>
      </c>
      <c r="G8771" s="1" t="s">
        <v>245</v>
      </c>
      <c r="H8771" s="1" t="s">
        <v>306</v>
      </c>
      <c r="I8771">
        <v>7026532</v>
      </c>
      <c r="J8771">
        <v>6737679</v>
      </c>
      <c r="K8771">
        <v>5846998</v>
      </c>
      <c r="L8771">
        <v>6761026</v>
      </c>
      <c r="M8771">
        <v>6163933</v>
      </c>
      <c r="N8771">
        <v>5552781</v>
      </c>
      <c r="O8771">
        <v>6050401</v>
      </c>
      <c r="P8771">
        <v>6220740</v>
      </c>
      <c r="Q8771">
        <v>6394542</v>
      </c>
      <c r="R8771">
        <v>5850781</v>
      </c>
      <c r="S8771">
        <v>5073118</v>
      </c>
      <c r="T8771">
        <v>5187060</v>
      </c>
      <c r="U8771">
        <v>5862215</v>
      </c>
      <c r="V8771" s="1" t="s">
        <v>4632</v>
      </c>
      <c r="W8771" s="1" t="s">
        <v>2551</v>
      </c>
      <c r="X8771" s="5" t="s">
        <v>4633</v>
      </c>
      <c r="Y8771" s="5" t="s">
        <v>2740</v>
      </c>
      <c r="Z8771" s="5" t="s">
        <v>2788</v>
      </c>
      <c r="AA8771" s="5"/>
    </row>
    <row r="8772" spans="1:27" ht="12" customHeight="1" x14ac:dyDescent="0.15">
      <c r="A8772" s="1" t="s">
        <v>2180</v>
      </c>
      <c r="B8772" s="1" t="s">
        <v>8</v>
      </c>
      <c r="C8772" s="1" t="s">
        <v>21</v>
      </c>
      <c r="D8772" s="1" t="s">
        <v>2533</v>
      </c>
      <c r="E8772" s="1" t="s">
        <v>10</v>
      </c>
      <c r="F8772" s="1" t="s">
        <v>2181</v>
      </c>
      <c r="G8772" s="1" t="s">
        <v>1563</v>
      </c>
      <c r="H8772" s="1" t="s">
        <v>13</v>
      </c>
      <c r="I8772">
        <v>575</v>
      </c>
      <c r="J8772">
        <v>505</v>
      </c>
      <c r="K8772">
        <v>492</v>
      </c>
      <c r="L8772">
        <v>568</v>
      </c>
      <c r="M8772">
        <v>518</v>
      </c>
      <c r="N8772">
        <v>477</v>
      </c>
      <c r="O8772">
        <v>521</v>
      </c>
      <c r="P8772">
        <v>567</v>
      </c>
      <c r="Q8772">
        <v>566</v>
      </c>
      <c r="R8772">
        <v>487</v>
      </c>
      <c r="S8772">
        <v>431</v>
      </c>
      <c r="T8772">
        <v>466</v>
      </c>
      <c r="U8772">
        <v>596</v>
      </c>
      <c r="V8772" s="1" t="s">
        <v>4632</v>
      </c>
      <c r="W8772" s="1" t="s">
        <v>2551</v>
      </c>
      <c r="X8772" s="5" t="s">
        <v>4633</v>
      </c>
      <c r="Y8772" s="5" t="s">
        <v>2558</v>
      </c>
      <c r="Z8772" s="5" t="s">
        <v>13</v>
      </c>
      <c r="AA8772" s="5"/>
    </row>
    <row r="8773" spans="1:27" ht="12" customHeight="1" x14ac:dyDescent="0.15">
      <c r="A8773" s="1" t="s">
        <v>2180</v>
      </c>
      <c r="B8773" s="1" t="s">
        <v>8</v>
      </c>
      <c r="C8773" s="1" t="s">
        <v>23</v>
      </c>
      <c r="D8773" s="1" t="s">
        <v>2533</v>
      </c>
      <c r="E8773" s="1" t="s">
        <v>10</v>
      </c>
      <c r="F8773" s="1" t="s">
        <v>2181</v>
      </c>
      <c r="G8773" s="1" t="s">
        <v>24</v>
      </c>
      <c r="H8773" s="1" t="s">
        <v>13</v>
      </c>
      <c r="I8773">
        <v>3807</v>
      </c>
      <c r="J8773">
        <v>3468</v>
      </c>
      <c r="K8773">
        <v>3474</v>
      </c>
      <c r="L8773">
        <v>3396</v>
      </c>
      <c r="M8773">
        <v>3396</v>
      </c>
      <c r="N8773">
        <v>3415</v>
      </c>
      <c r="O8773">
        <v>3373</v>
      </c>
      <c r="P8773">
        <v>3377</v>
      </c>
      <c r="Q8773">
        <v>3303</v>
      </c>
      <c r="R8773">
        <v>3319</v>
      </c>
      <c r="S8773">
        <v>3371</v>
      </c>
      <c r="T8773">
        <v>3315</v>
      </c>
      <c r="U8773">
        <v>3695</v>
      </c>
      <c r="V8773" s="1" t="s">
        <v>4632</v>
      </c>
      <c r="W8773" s="1" t="s">
        <v>2551</v>
      </c>
      <c r="X8773" s="5" t="s">
        <v>4633</v>
      </c>
      <c r="Y8773" s="5" t="s">
        <v>2559</v>
      </c>
      <c r="Z8773" s="5" t="s">
        <v>13</v>
      </c>
      <c r="AA8773" s="5"/>
    </row>
    <row r="8774" spans="1:27" ht="12" customHeight="1" x14ac:dyDescent="0.15">
      <c r="A8774" s="1" t="s">
        <v>2180</v>
      </c>
      <c r="B8774" s="1" t="s">
        <v>25</v>
      </c>
      <c r="C8774" s="1" t="s">
        <v>9</v>
      </c>
      <c r="D8774" s="1" t="s">
        <v>2533</v>
      </c>
      <c r="E8774" s="1" t="s">
        <v>10</v>
      </c>
      <c r="F8774" s="1" t="s">
        <v>2182</v>
      </c>
      <c r="G8774" s="1" t="s">
        <v>12</v>
      </c>
      <c r="H8774" s="1" t="s">
        <v>13</v>
      </c>
      <c r="I8774">
        <v>2398</v>
      </c>
      <c r="J8774">
        <v>2271</v>
      </c>
      <c r="K8774">
        <v>2089</v>
      </c>
      <c r="L8774">
        <v>2467</v>
      </c>
      <c r="M8774">
        <v>2340</v>
      </c>
      <c r="N8774">
        <v>2125</v>
      </c>
      <c r="O8774">
        <v>2273</v>
      </c>
      <c r="P8774">
        <v>2294</v>
      </c>
      <c r="Q8774">
        <v>2300</v>
      </c>
      <c r="R8774">
        <v>2197</v>
      </c>
      <c r="S8774">
        <v>1924</v>
      </c>
      <c r="T8774">
        <v>1860</v>
      </c>
      <c r="U8774">
        <v>2252</v>
      </c>
      <c r="V8774" s="1" t="s">
        <v>4632</v>
      </c>
      <c r="W8774" s="1" t="s">
        <v>2551</v>
      </c>
      <c r="X8774" s="5" t="s">
        <v>4634</v>
      </c>
      <c r="Y8774" s="5" t="s">
        <v>2553</v>
      </c>
      <c r="Z8774" s="5" t="s">
        <v>13</v>
      </c>
      <c r="AA8774" s="5"/>
    </row>
    <row r="8775" spans="1:27" ht="12" customHeight="1" x14ac:dyDescent="0.15">
      <c r="A8775" s="1" t="s">
        <v>2180</v>
      </c>
      <c r="B8775" s="1" t="s">
        <v>25</v>
      </c>
      <c r="C8775" s="1" t="s">
        <v>15</v>
      </c>
      <c r="D8775" s="1" t="s">
        <v>2533</v>
      </c>
      <c r="E8775" s="1" t="s">
        <v>10</v>
      </c>
      <c r="F8775" s="1" t="s">
        <v>2182</v>
      </c>
      <c r="G8775" s="1" t="s">
        <v>16</v>
      </c>
      <c r="H8775" s="1" t="s">
        <v>13</v>
      </c>
      <c r="I8775">
        <v>960</v>
      </c>
      <c r="J8775">
        <v>912</v>
      </c>
      <c r="K8775">
        <v>966</v>
      </c>
      <c r="L8775">
        <v>879</v>
      </c>
      <c r="M8775">
        <v>929</v>
      </c>
      <c r="N8775">
        <v>922</v>
      </c>
      <c r="O8775">
        <v>864</v>
      </c>
      <c r="P8775">
        <v>940</v>
      </c>
      <c r="Q8775">
        <v>837</v>
      </c>
      <c r="R8775">
        <v>841</v>
      </c>
      <c r="S8775">
        <v>683</v>
      </c>
      <c r="T8775">
        <v>655</v>
      </c>
      <c r="U8775">
        <v>787</v>
      </c>
      <c r="V8775" s="1" t="s">
        <v>4632</v>
      </c>
      <c r="W8775" s="1" t="s">
        <v>2551</v>
      </c>
      <c r="X8775" s="5" t="s">
        <v>4634</v>
      </c>
      <c r="Y8775" s="5" t="s">
        <v>4036</v>
      </c>
      <c r="Z8775" s="5" t="s">
        <v>13</v>
      </c>
      <c r="AA8775" s="5"/>
    </row>
    <row r="8776" spans="1:27" ht="12" customHeight="1" x14ac:dyDescent="0.15">
      <c r="A8776" s="1" t="s">
        <v>2180</v>
      </c>
      <c r="B8776" s="1" t="s">
        <v>25</v>
      </c>
      <c r="C8776" s="1" t="s">
        <v>17</v>
      </c>
      <c r="D8776" s="1" t="s">
        <v>2533</v>
      </c>
      <c r="E8776" s="1" t="s">
        <v>10</v>
      </c>
      <c r="F8776" s="1" t="s">
        <v>2182</v>
      </c>
      <c r="G8776" s="1" t="s">
        <v>242</v>
      </c>
      <c r="H8776" s="1" t="s">
        <v>13</v>
      </c>
      <c r="I8776">
        <v>2968</v>
      </c>
      <c r="J8776">
        <v>2814</v>
      </c>
      <c r="K8776">
        <v>2662</v>
      </c>
      <c r="L8776">
        <v>3036</v>
      </c>
      <c r="M8776">
        <v>2941</v>
      </c>
      <c r="N8776">
        <v>2751</v>
      </c>
      <c r="O8776">
        <v>2894</v>
      </c>
      <c r="P8776">
        <v>2856</v>
      </c>
      <c r="Q8776">
        <v>2936</v>
      </c>
      <c r="R8776">
        <v>2758</v>
      </c>
      <c r="S8776">
        <v>2408</v>
      </c>
      <c r="T8776">
        <v>2340</v>
      </c>
      <c r="U8776">
        <v>2765</v>
      </c>
      <c r="V8776" s="1" t="s">
        <v>4632</v>
      </c>
      <c r="W8776" s="1" t="s">
        <v>2551</v>
      </c>
      <c r="X8776" s="5" t="s">
        <v>4634</v>
      </c>
      <c r="Y8776" s="5" t="s">
        <v>2557</v>
      </c>
      <c r="Z8776" s="5" t="s">
        <v>13</v>
      </c>
      <c r="AA8776" s="5"/>
    </row>
    <row r="8777" spans="1:27" ht="12" customHeight="1" x14ac:dyDescent="0.15">
      <c r="A8777" s="1" t="s">
        <v>2180</v>
      </c>
      <c r="B8777" s="1" t="s">
        <v>25</v>
      </c>
      <c r="C8777" s="1" t="s">
        <v>19</v>
      </c>
      <c r="D8777" s="1" t="s">
        <v>2533</v>
      </c>
      <c r="E8777" s="1" t="s">
        <v>10</v>
      </c>
      <c r="F8777" s="1" t="s">
        <v>2182</v>
      </c>
      <c r="G8777" s="1" t="s">
        <v>245</v>
      </c>
      <c r="H8777" s="1" t="s">
        <v>306</v>
      </c>
      <c r="I8777">
        <v>5819828</v>
      </c>
      <c r="J8777">
        <v>5444934</v>
      </c>
      <c r="K8777">
        <v>5129057</v>
      </c>
      <c r="L8777">
        <v>5876078</v>
      </c>
      <c r="M8777">
        <v>5696976</v>
      </c>
      <c r="N8777">
        <v>5274985</v>
      </c>
      <c r="O8777">
        <v>5701907</v>
      </c>
      <c r="P8777">
        <v>5484280</v>
      </c>
      <c r="Q8777">
        <v>5653953</v>
      </c>
      <c r="R8777">
        <v>5307542</v>
      </c>
      <c r="S8777">
        <v>4593282</v>
      </c>
      <c r="T8777">
        <v>4536060</v>
      </c>
      <c r="U8777">
        <v>5345365</v>
      </c>
      <c r="V8777" s="1" t="s">
        <v>4632</v>
      </c>
      <c r="W8777" s="1" t="s">
        <v>2551</v>
      </c>
      <c r="X8777" s="5" t="s">
        <v>4634</v>
      </c>
      <c r="Y8777" s="5" t="s">
        <v>2740</v>
      </c>
      <c r="Z8777" s="5" t="s">
        <v>2788</v>
      </c>
      <c r="AA8777" s="5"/>
    </row>
    <row r="8778" spans="1:27" ht="12" customHeight="1" x14ac:dyDescent="0.15">
      <c r="A8778" s="1" t="s">
        <v>2180</v>
      </c>
      <c r="B8778" s="1" t="s">
        <v>25</v>
      </c>
      <c r="C8778" s="1" t="s">
        <v>21</v>
      </c>
      <c r="D8778" s="1" t="s">
        <v>2533</v>
      </c>
      <c r="E8778" s="1" t="s">
        <v>10</v>
      </c>
      <c r="F8778" s="1" t="s">
        <v>2182</v>
      </c>
      <c r="G8778" s="1" t="s">
        <v>1563</v>
      </c>
      <c r="H8778" s="1" t="s">
        <v>13</v>
      </c>
      <c r="I8778">
        <v>324</v>
      </c>
      <c r="J8778">
        <v>315</v>
      </c>
      <c r="K8778">
        <v>278</v>
      </c>
      <c r="L8778">
        <v>320</v>
      </c>
      <c r="M8778">
        <v>287</v>
      </c>
      <c r="N8778">
        <v>254</v>
      </c>
      <c r="O8778">
        <v>274</v>
      </c>
      <c r="P8778">
        <v>259</v>
      </c>
      <c r="Q8778">
        <v>264</v>
      </c>
      <c r="R8778">
        <v>255</v>
      </c>
      <c r="S8778">
        <v>228</v>
      </c>
      <c r="T8778">
        <v>221</v>
      </c>
      <c r="U8778">
        <v>258</v>
      </c>
      <c r="V8778" s="1" t="s">
        <v>4632</v>
      </c>
      <c r="W8778" s="1" t="s">
        <v>2551</v>
      </c>
      <c r="X8778" s="5" t="s">
        <v>4634</v>
      </c>
      <c r="Y8778" s="5" t="s">
        <v>2558</v>
      </c>
      <c r="Z8778" s="5" t="s">
        <v>13</v>
      </c>
      <c r="AA8778" s="5"/>
    </row>
    <row r="8779" spans="1:27" ht="12" customHeight="1" x14ac:dyDescent="0.15">
      <c r="A8779" s="1" t="s">
        <v>2180</v>
      </c>
      <c r="B8779" s="1" t="s">
        <v>25</v>
      </c>
      <c r="C8779" s="1" t="s">
        <v>23</v>
      </c>
      <c r="D8779" s="1" t="s">
        <v>2533</v>
      </c>
      <c r="E8779" s="1" t="s">
        <v>10</v>
      </c>
      <c r="F8779" s="1" t="s">
        <v>2182</v>
      </c>
      <c r="G8779" s="1" t="s">
        <v>24</v>
      </c>
      <c r="H8779" s="1" t="s">
        <v>13</v>
      </c>
      <c r="I8779">
        <v>1994</v>
      </c>
      <c r="J8779">
        <v>2047</v>
      </c>
      <c r="K8779">
        <v>2164</v>
      </c>
      <c r="L8779">
        <v>2153</v>
      </c>
      <c r="M8779">
        <v>2193</v>
      </c>
      <c r="N8779">
        <v>2236</v>
      </c>
      <c r="O8779">
        <v>2207</v>
      </c>
      <c r="P8779">
        <v>2325</v>
      </c>
      <c r="Q8779">
        <v>2262</v>
      </c>
      <c r="R8779">
        <v>2288</v>
      </c>
      <c r="S8779">
        <v>2260</v>
      </c>
      <c r="T8779">
        <v>2214</v>
      </c>
      <c r="U8779">
        <v>2228</v>
      </c>
      <c r="V8779" s="1" t="s">
        <v>4632</v>
      </c>
      <c r="W8779" s="1" t="s">
        <v>2551</v>
      </c>
      <c r="X8779" s="5" t="s">
        <v>4634</v>
      </c>
      <c r="Y8779" s="5" t="s">
        <v>2559</v>
      </c>
      <c r="Z8779" s="5" t="s">
        <v>13</v>
      </c>
      <c r="AA8779" s="5"/>
    </row>
    <row r="8780" spans="1:27" ht="12" customHeight="1" x14ac:dyDescent="0.15">
      <c r="A8780" s="1" t="s">
        <v>2180</v>
      </c>
      <c r="B8780" s="1" t="s">
        <v>27</v>
      </c>
      <c r="C8780" s="1" t="s">
        <v>9</v>
      </c>
      <c r="D8780" s="1" t="s">
        <v>2533</v>
      </c>
      <c r="E8780" s="1" t="s">
        <v>10</v>
      </c>
      <c r="F8780" s="1" t="s">
        <v>2183</v>
      </c>
      <c r="G8780" s="1" t="s">
        <v>12</v>
      </c>
      <c r="H8780" s="1" t="s">
        <v>13</v>
      </c>
      <c r="I8780">
        <v>5818</v>
      </c>
      <c r="J8780">
        <v>4883</v>
      </c>
      <c r="K8780">
        <v>4758</v>
      </c>
      <c r="L8780">
        <v>5481</v>
      </c>
      <c r="M8780">
        <v>5391</v>
      </c>
      <c r="N8780">
        <v>5221</v>
      </c>
      <c r="O8780">
        <v>5887</v>
      </c>
      <c r="P8780">
        <v>5948</v>
      </c>
      <c r="Q8780">
        <v>5848</v>
      </c>
      <c r="R8780">
        <v>5373</v>
      </c>
      <c r="S8780">
        <v>4594</v>
      </c>
      <c r="T8780">
        <v>4418</v>
      </c>
      <c r="U8780">
        <v>5356</v>
      </c>
      <c r="V8780" s="1" t="s">
        <v>4632</v>
      </c>
      <c r="W8780" s="1" t="s">
        <v>2551</v>
      </c>
      <c r="X8780" s="5" t="s">
        <v>4635</v>
      </c>
      <c r="Y8780" s="5" t="s">
        <v>2553</v>
      </c>
      <c r="Z8780" s="5" t="s">
        <v>13</v>
      </c>
      <c r="AA8780" s="5"/>
    </row>
    <row r="8781" spans="1:27" ht="12" customHeight="1" x14ac:dyDescent="0.15">
      <c r="A8781" s="1" t="s">
        <v>2180</v>
      </c>
      <c r="B8781" s="1" t="s">
        <v>27</v>
      </c>
      <c r="C8781" s="1" t="s">
        <v>15</v>
      </c>
      <c r="D8781" s="1" t="s">
        <v>2533</v>
      </c>
      <c r="E8781" s="1" t="s">
        <v>10</v>
      </c>
      <c r="F8781" s="1" t="s">
        <v>2183</v>
      </c>
      <c r="G8781" s="1" t="s">
        <v>16</v>
      </c>
      <c r="H8781" s="1" t="s">
        <v>13</v>
      </c>
      <c r="I8781">
        <v>904</v>
      </c>
      <c r="J8781">
        <v>755</v>
      </c>
      <c r="K8781">
        <v>654</v>
      </c>
      <c r="L8781">
        <v>1106</v>
      </c>
      <c r="M8781">
        <v>900</v>
      </c>
      <c r="N8781">
        <v>1114</v>
      </c>
      <c r="O8781">
        <v>1033</v>
      </c>
      <c r="P8781">
        <v>1232</v>
      </c>
      <c r="Q8781">
        <v>1257</v>
      </c>
      <c r="R8781">
        <v>1326</v>
      </c>
      <c r="S8781">
        <v>930</v>
      </c>
      <c r="T8781">
        <v>572</v>
      </c>
      <c r="U8781">
        <v>957</v>
      </c>
      <c r="V8781" s="1" t="s">
        <v>4632</v>
      </c>
      <c r="W8781" s="1" t="s">
        <v>2551</v>
      </c>
      <c r="X8781" s="5" t="s">
        <v>4635</v>
      </c>
      <c r="Y8781" s="5" t="s">
        <v>4036</v>
      </c>
      <c r="Z8781" s="5" t="s">
        <v>13</v>
      </c>
      <c r="AA8781" s="5"/>
    </row>
    <row r="8782" spans="1:27" ht="12" customHeight="1" x14ac:dyDescent="0.15">
      <c r="A8782" s="1" t="s">
        <v>2180</v>
      </c>
      <c r="B8782" s="1" t="s">
        <v>27</v>
      </c>
      <c r="C8782" s="1" t="s">
        <v>17</v>
      </c>
      <c r="D8782" s="1" t="s">
        <v>2533</v>
      </c>
      <c r="E8782" s="1" t="s">
        <v>10</v>
      </c>
      <c r="F8782" s="1" t="s">
        <v>2183</v>
      </c>
      <c r="G8782" s="1" t="s">
        <v>242</v>
      </c>
      <c r="H8782" s="1" t="s">
        <v>13</v>
      </c>
      <c r="I8782">
        <v>6516</v>
      </c>
      <c r="J8782">
        <v>5401</v>
      </c>
      <c r="K8782">
        <v>4960</v>
      </c>
      <c r="L8782">
        <v>6290</v>
      </c>
      <c r="M8782">
        <v>6136</v>
      </c>
      <c r="N8782">
        <v>6000</v>
      </c>
      <c r="O8782">
        <v>6892</v>
      </c>
      <c r="P8782">
        <v>6888</v>
      </c>
      <c r="Q8782">
        <v>6824</v>
      </c>
      <c r="R8782">
        <v>6475</v>
      </c>
      <c r="S8782">
        <v>5303</v>
      </c>
      <c r="T8782">
        <v>4847</v>
      </c>
      <c r="U8782">
        <v>6214</v>
      </c>
      <c r="V8782" s="1" t="s">
        <v>4632</v>
      </c>
      <c r="W8782" s="1" t="s">
        <v>2551</v>
      </c>
      <c r="X8782" s="5" t="s">
        <v>4635</v>
      </c>
      <c r="Y8782" s="5" t="s">
        <v>2557</v>
      </c>
      <c r="Z8782" s="5" t="s">
        <v>13</v>
      </c>
      <c r="AA8782" s="5"/>
    </row>
    <row r="8783" spans="1:27" ht="12" customHeight="1" x14ac:dyDescent="0.15">
      <c r="A8783" s="1" t="s">
        <v>2180</v>
      </c>
      <c r="B8783" s="1" t="s">
        <v>27</v>
      </c>
      <c r="C8783" s="1" t="s">
        <v>19</v>
      </c>
      <c r="D8783" s="1" t="s">
        <v>2533</v>
      </c>
      <c r="E8783" s="1" t="s">
        <v>10</v>
      </c>
      <c r="F8783" s="1" t="s">
        <v>2183</v>
      </c>
      <c r="G8783" s="1" t="s">
        <v>245</v>
      </c>
      <c r="H8783" s="1" t="s">
        <v>306</v>
      </c>
      <c r="I8783">
        <v>12149362</v>
      </c>
      <c r="J8783">
        <v>9695434</v>
      </c>
      <c r="K8783">
        <v>9481854</v>
      </c>
      <c r="L8783">
        <v>11537391</v>
      </c>
      <c r="M8783">
        <v>11712123</v>
      </c>
      <c r="N8783">
        <v>11121782</v>
      </c>
      <c r="O8783">
        <v>13571210</v>
      </c>
      <c r="P8783">
        <v>13105920</v>
      </c>
      <c r="Q8783">
        <v>13147048</v>
      </c>
      <c r="R8783">
        <v>12308636</v>
      </c>
      <c r="S8783">
        <v>10161634</v>
      </c>
      <c r="T8783">
        <v>10002249</v>
      </c>
      <c r="U8783">
        <v>12405810</v>
      </c>
      <c r="V8783" s="1" t="s">
        <v>4632</v>
      </c>
      <c r="W8783" s="1" t="s">
        <v>2551</v>
      </c>
      <c r="X8783" s="5" t="s">
        <v>4635</v>
      </c>
      <c r="Y8783" s="5" t="s">
        <v>2740</v>
      </c>
      <c r="Z8783" s="5" t="s">
        <v>2788</v>
      </c>
      <c r="AA8783" s="5"/>
    </row>
    <row r="8784" spans="1:27" ht="12" customHeight="1" x14ac:dyDescent="0.15">
      <c r="A8784" s="1" t="s">
        <v>2180</v>
      </c>
      <c r="B8784" s="1" t="s">
        <v>27</v>
      </c>
      <c r="C8784" s="1" t="s">
        <v>21</v>
      </c>
      <c r="D8784" s="1" t="s">
        <v>2533</v>
      </c>
      <c r="E8784" s="1" t="s">
        <v>10</v>
      </c>
      <c r="F8784" s="1" t="s">
        <v>2183</v>
      </c>
      <c r="G8784" s="1" t="s">
        <v>1563</v>
      </c>
      <c r="H8784" s="1" t="s">
        <v>13</v>
      </c>
      <c r="I8784">
        <v>266</v>
      </c>
      <c r="J8784">
        <v>254</v>
      </c>
      <c r="K8784">
        <v>184</v>
      </c>
      <c r="L8784">
        <v>198</v>
      </c>
      <c r="M8784">
        <v>209</v>
      </c>
      <c r="N8784">
        <v>284</v>
      </c>
      <c r="O8784">
        <v>130</v>
      </c>
      <c r="P8784">
        <v>247</v>
      </c>
      <c r="Q8784">
        <v>241</v>
      </c>
      <c r="R8784">
        <v>232</v>
      </c>
      <c r="S8784">
        <v>180</v>
      </c>
      <c r="T8784">
        <v>183</v>
      </c>
      <c r="U8784">
        <v>168</v>
      </c>
      <c r="V8784" s="1" t="s">
        <v>4632</v>
      </c>
      <c r="W8784" s="1" t="s">
        <v>2551</v>
      </c>
      <c r="X8784" s="5" t="s">
        <v>4635</v>
      </c>
      <c r="Y8784" s="5" t="s">
        <v>2558</v>
      </c>
      <c r="Z8784" s="5" t="s">
        <v>13</v>
      </c>
      <c r="AA8784" s="5"/>
    </row>
    <row r="8785" spans="1:27" ht="12" customHeight="1" x14ac:dyDescent="0.15">
      <c r="A8785" s="1" t="s">
        <v>2180</v>
      </c>
      <c r="B8785" s="1" t="s">
        <v>27</v>
      </c>
      <c r="C8785" s="1" t="s">
        <v>23</v>
      </c>
      <c r="D8785" s="1" t="s">
        <v>2533</v>
      </c>
      <c r="E8785" s="1" t="s">
        <v>10</v>
      </c>
      <c r="F8785" s="1" t="s">
        <v>2183</v>
      </c>
      <c r="G8785" s="1" t="s">
        <v>24</v>
      </c>
      <c r="H8785" s="1" t="s">
        <v>13</v>
      </c>
      <c r="I8785">
        <v>1464</v>
      </c>
      <c r="J8785">
        <v>1447</v>
      </c>
      <c r="K8785">
        <v>1714</v>
      </c>
      <c r="L8785">
        <v>1811</v>
      </c>
      <c r="M8785">
        <v>1766</v>
      </c>
      <c r="N8785">
        <v>1824</v>
      </c>
      <c r="O8785">
        <v>1729</v>
      </c>
      <c r="P8785">
        <v>1712</v>
      </c>
      <c r="Q8785">
        <v>1753</v>
      </c>
      <c r="R8785">
        <v>1743</v>
      </c>
      <c r="S8785">
        <v>1785</v>
      </c>
      <c r="T8785">
        <v>1742</v>
      </c>
      <c r="U8785">
        <v>1672</v>
      </c>
      <c r="V8785" s="1" t="s">
        <v>4632</v>
      </c>
      <c r="W8785" s="1" t="s">
        <v>2551</v>
      </c>
      <c r="X8785" s="5" t="s">
        <v>4635</v>
      </c>
      <c r="Y8785" s="5" t="s">
        <v>2559</v>
      </c>
      <c r="Z8785" s="5" t="s">
        <v>13</v>
      </c>
      <c r="AA8785" s="5"/>
    </row>
    <row r="8786" spans="1:27" ht="12" customHeight="1" x14ac:dyDescent="0.15">
      <c r="A8786" s="1" t="s">
        <v>2180</v>
      </c>
      <c r="B8786" s="1" t="s">
        <v>29</v>
      </c>
      <c r="C8786" s="1" t="s">
        <v>9</v>
      </c>
      <c r="D8786" s="1" t="s">
        <v>2533</v>
      </c>
      <c r="E8786" s="1" t="s">
        <v>10</v>
      </c>
      <c r="F8786" s="1" t="s">
        <v>2184</v>
      </c>
      <c r="G8786" s="1" t="s">
        <v>12</v>
      </c>
      <c r="H8786" s="1" t="s">
        <v>13</v>
      </c>
      <c r="I8786">
        <v>1685</v>
      </c>
      <c r="J8786">
        <v>1548</v>
      </c>
      <c r="K8786">
        <v>1485</v>
      </c>
      <c r="L8786">
        <v>1705</v>
      </c>
      <c r="M8786">
        <v>1590</v>
      </c>
      <c r="N8786">
        <v>1413</v>
      </c>
      <c r="O8786">
        <v>1662</v>
      </c>
      <c r="P8786">
        <v>1643</v>
      </c>
      <c r="Q8786">
        <v>1688</v>
      </c>
      <c r="R8786">
        <v>1571</v>
      </c>
      <c r="S8786">
        <v>1291</v>
      </c>
      <c r="T8786">
        <v>1304</v>
      </c>
      <c r="U8786">
        <v>1672</v>
      </c>
      <c r="V8786" s="1" t="s">
        <v>4632</v>
      </c>
      <c r="W8786" s="1" t="s">
        <v>2551</v>
      </c>
      <c r="X8786" s="5" t="s">
        <v>4636</v>
      </c>
      <c r="Y8786" s="5" t="s">
        <v>2553</v>
      </c>
      <c r="Z8786" s="5" t="s">
        <v>13</v>
      </c>
      <c r="AA8786" s="5"/>
    </row>
    <row r="8787" spans="1:27" ht="12" customHeight="1" x14ac:dyDescent="0.15">
      <c r="A8787" s="1" t="s">
        <v>2180</v>
      </c>
      <c r="B8787" s="1" t="s">
        <v>29</v>
      </c>
      <c r="C8787" s="1" t="s">
        <v>15</v>
      </c>
      <c r="D8787" s="1" t="s">
        <v>2533</v>
      </c>
      <c r="E8787" s="1" t="s">
        <v>10</v>
      </c>
      <c r="F8787" s="1" t="s">
        <v>2184</v>
      </c>
      <c r="G8787" s="1" t="s">
        <v>16</v>
      </c>
      <c r="H8787" s="1" t="s">
        <v>13</v>
      </c>
      <c r="I8787">
        <v>705</v>
      </c>
      <c r="J8787">
        <v>656</v>
      </c>
      <c r="K8787">
        <v>648</v>
      </c>
      <c r="L8787">
        <v>745</v>
      </c>
      <c r="M8787">
        <v>668</v>
      </c>
      <c r="N8787">
        <v>608</v>
      </c>
      <c r="O8787">
        <v>614</v>
      </c>
      <c r="P8787">
        <v>668</v>
      </c>
      <c r="Q8787">
        <v>646</v>
      </c>
      <c r="R8787">
        <v>598</v>
      </c>
      <c r="S8787">
        <v>471</v>
      </c>
      <c r="T8787">
        <v>509</v>
      </c>
      <c r="U8787">
        <v>639</v>
      </c>
      <c r="V8787" s="1" t="s">
        <v>4632</v>
      </c>
      <c r="W8787" s="1" t="s">
        <v>2551</v>
      </c>
      <c r="X8787" s="5" t="s">
        <v>4636</v>
      </c>
      <c r="Y8787" s="5" t="s">
        <v>4036</v>
      </c>
      <c r="Z8787" s="5" t="s">
        <v>13</v>
      </c>
      <c r="AA8787" s="5"/>
    </row>
    <row r="8788" spans="1:27" ht="12" customHeight="1" x14ac:dyDescent="0.15">
      <c r="A8788" s="1" t="s">
        <v>2180</v>
      </c>
      <c r="B8788" s="1" t="s">
        <v>29</v>
      </c>
      <c r="C8788" s="1" t="s">
        <v>17</v>
      </c>
      <c r="D8788" s="1" t="s">
        <v>2533</v>
      </c>
      <c r="E8788" s="1" t="s">
        <v>10</v>
      </c>
      <c r="F8788" s="1" t="s">
        <v>2184</v>
      </c>
      <c r="G8788" s="1" t="s">
        <v>242</v>
      </c>
      <c r="H8788" s="1" t="s">
        <v>13</v>
      </c>
      <c r="I8788">
        <v>1845</v>
      </c>
      <c r="J8788">
        <v>1689</v>
      </c>
      <c r="K8788">
        <v>1644</v>
      </c>
      <c r="L8788">
        <v>1876</v>
      </c>
      <c r="M8788">
        <v>1722</v>
      </c>
      <c r="N8788">
        <v>1538</v>
      </c>
      <c r="O8788">
        <v>1767</v>
      </c>
      <c r="P8788">
        <v>1746</v>
      </c>
      <c r="Q8788">
        <v>1813</v>
      </c>
      <c r="R8788">
        <v>1686</v>
      </c>
      <c r="S8788">
        <v>1382</v>
      </c>
      <c r="T8788">
        <v>1410</v>
      </c>
      <c r="U8788">
        <v>1788</v>
      </c>
      <c r="V8788" s="1" t="s">
        <v>4632</v>
      </c>
      <c r="W8788" s="1" t="s">
        <v>2551</v>
      </c>
      <c r="X8788" s="5" t="s">
        <v>4636</v>
      </c>
      <c r="Y8788" s="5" t="s">
        <v>2557</v>
      </c>
      <c r="Z8788" s="5" t="s">
        <v>13</v>
      </c>
      <c r="AA8788" s="5"/>
    </row>
    <row r="8789" spans="1:27" ht="12" customHeight="1" x14ac:dyDescent="0.15">
      <c r="A8789" s="1" t="s">
        <v>2180</v>
      </c>
      <c r="B8789" s="1" t="s">
        <v>29</v>
      </c>
      <c r="C8789" s="1" t="s">
        <v>19</v>
      </c>
      <c r="D8789" s="1" t="s">
        <v>2533</v>
      </c>
      <c r="E8789" s="1" t="s">
        <v>10</v>
      </c>
      <c r="F8789" s="1" t="s">
        <v>2184</v>
      </c>
      <c r="G8789" s="1" t="s">
        <v>245</v>
      </c>
      <c r="H8789" s="1" t="s">
        <v>306</v>
      </c>
      <c r="I8789">
        <v>4941985</v>
      </c>
      <c r="J8789">
        <v>4627384</v>
      </c>
      <c r="K8789">
        <v>4415676</v>
      </c>
      <c r="L8789">
        <v>5119113</v>
      </c>
      <c r="M8789">
        <v>4786140</v>
      </c>
      <c r="N8789">
        <v>4196458</v>
      </c>
      <c r="O8789">
        <v>4915597</v>
      </c>
      <c r="P8789">
        <v>4840676</v>
      </c>
      <c r="Q8789">
        <v>4999504</v>
      </c>
      <c r="R8789">
        <v>4746593</v>
      </c>
      <c r="S8789">
        <v>3774913</v>
      </c>
      <c r="T8789">
        <v>3899043</v>
      </c>
      <c r="U8789">
        <v>4963158</v>
      </c>
      <c r="V8789" s="1" t="s">
        <v>4632</v>
      </c>
      <c r="W8789" s="1" t="s">
        <v>2551</v>
      </c>
      <c r="X8789" s="5" t="s">
        <v>4636</v>
      </c>
      <c r="Y8789" s="5" t="s">
        <v>2740</v>
      </c>
      <c r="Z8789" s="5" t="s">
        <v>2788</v>
      </c>
      <c r="AA8789" s="5"/>
    </row>
    <row r="8790" spans="1:27" ht="12" customHeight="1" x14ac:dyDescent="0.15">
      <c r="A8790" s="1" t="s">
        <v>2180</v>
      </c>
      <c r="B8790" s="1" t="s">
        <v>29</v>
      </c>
      <c r="C8790" s="1" t="s">
        <v>21</v>
      </c>
      <c r="D8790" s="1" t="s">
        <v>2533</v>
      </c>
      <c r="E8790" s="1" t="s">
        <v>10</v>
      </c>
      <c r="F8790" s="1" t="s">
        <v>2184</v>
      </c>
      <c r="G8790" s="1" t="s">
        <v>1563</v>
      </c>
      <c r="H8790" s="1" t="s">
        <v>13</v>
      </c>
      <c r="I8790">
        <v>503</v>
      </c>
      <c r="J8790">
        <v>512</v>
      </c>
      <c r="K8790">
        <v>486</v>
      </c>
      <c r="L8790">
        <v>566</v>
      </c>
      <c r="M8790">
        <v>506</v>
      </c>
      <c r="N8790">
        <v>456</v>
      </c>
      <c r="O8790">
        <v>497</v>
      </c>
      <c r="P8790">
        <v>525</v>
      </c>
      <c r="Q8790">
        <v>546</v>
      </c>
      <c r="R8790">
        <v>488</v>
      </c>
      <c r="S8790">
        <v>382</v>
      </c>
      <c r="T8790">
        <v>423</v>
      </c>
      <c r="U8790">
        <v>518</v>
      </c>
      <c r="V8790" s="1" t="s">
        <v>4632</v>
      </c>
      <c r="W8790" s="1" t="s">
        <v>2551</v>
      </c>
      <c r="X8790" s="5" t="s">
        <v>4636</v>
      </c>
      <c r="Y8790" s="5" t="s">
        <v>2558</v>
      </c>
      <c r="Z8790" s="5" t="s">
        <v>13</v>
      </c>
      <c r="AA8790" s="5"/>
    </row>
    <row r="8791" spans="1:27" ht="12" customHeight="1" x14ac:dyDescent="0.15">
      <c r="A8791" s="1" t="s">
        <v>2180</v>
      </c>
      <c r="B8791" s="1" t="s">
        <v>29</v>
      </c>
      <c r="C8791" s="1" t="s">
        <v>23</v>
      </c>
      <c r="D8791" s="1" t="s">
        <v>2533</v>
      </c>
      <c r="E8791" s="1" t="s">
        <v>10</v>
      </c>
      <c r="F8791" s="1" t="s">
        <v>2184</v>
      </c>
      <c r="G8791" s="1" t="s">
        <v>24</v>
      </c>
      <c r="H8791" s="1" t="s">
        <v>13</v>
      </c>
      <c r="I8791">
        <v>641</v>
      </c>
      <c r="J8791">
        <v>643</v>
      </c>
      <c r="K8791">
        <v>647</v>
      </c>
      <c r="L8791">
        <v>653</v>
      </c>
      <c r="M8791">
        <v>685</v>
      </c>
      <c r="N8791">
        <v>713</v>
      </c>
      <c r="O8791">
        <v>727</v>
      </c>
      <c r="P8791">
        <v>757</v>
      </c>
      <c r="Q8791">
        <v>731</v>
      </c>
      <c r="R8791">
        <v>726</v>
      </c>
      <c r="S8791">
        <v>723</v>
      </c>
      <c r="T8791">
        <v>702</v>
      </c>
      <c r="U8791">
        <v>708</v>
      </c>
      <c r="V8791" s="1" t="s">
        <v>4632</v>
      </c>
      <c r="W8791" s="1" t="s">
        <v>2551</v>
      </c>
      <c r="X8791" s="5" t="s">
        <v>4636</v>
      </c>
      <c r="Y8791" s="5" t="s">
        <v>2559</v>
      </c>
      <c r="Z8791" s="5" t="s">
        <v>13</v>
      </c>
      <c r="AA8791" s="5"/>
    </row>
    <row r="8792" spans="1:27" ht="12" customHeight="1" x14ac:dyDescent="0.15">
      <c r="A8792" s="1" t="s">
        <v>2180</v>
      </c>
      <c r="B8792" s="1" t="s">
        <v>31</v>
      </c>
      <c r="C8792" s="1" t="s">
        <v>9</v>
      </c>
      <c r="D8792" s="1" t="s">
        <v>2533</v>
      </c>
      <c r="E8792" s="1" t="s">
        <v>10</v>
      </c>
      <c r="F8792" s="1" t="s">
        <v>2185</v>
      </c>
      <c r="G8792" s="1" t="s">
        <v>12</v>
      </c>
      <c r="H8792" s="1" t="s">
        <v>13</v>
      </c>
      <c r="I8792">
        <v>9365</v>
      </c>
      <c r="J8792">
        <v>9970</v>
      </c>
      <c r="K8792">
        <v>8517</v>
      </c>
      <c r="L8792">
        <v>9593</v>
      </c>
      <c r="M8792">
        <v>8962</v>
      </c>
      <c r="N8792">
        <v>7855</v>
      </c>
      <c r="O8792">
        <v>8652</v>
      </c>
      <c r="P8792">
        <v>9018</v>
      </c>
      <c r="Q8792">
        <v>9568</v>
      </c>
      <c r="R8792">
        <v>8550</v>
      </c>
      <c r="S8792">
        <v>7346</v>
      </c>
      <c r="T8792">
        <v>6959</v>
      </c>
      <c r="U8792">
        <v>8507</v>
      </c>
      <c r="V8792" s="1" t="s">
        <v>4632</v>
      </c>
      <c r="W8792" s="1" t="s">
        <v>2551</v>
      </c>
      <c r="X8792" s="5" t="s">
        <v>4637</v>
      </c>
      <c r="Y8792" s="5" t="s">
        <v>2553</v>
      </c>
      <c r="Z8792" s="5" t="s">
        <v>13</v>
      </c>
      <c r="AA8792" s="5"/>
    </row>
    <row r="8793" spans="1:27" ht="12" customHeight="1" x14ac:dyDescent="0.15">
      <c r="A8793" s="1" t="s">
        <v>2180</v>
      </c>
      <c r="B8793" s="1" t="s">
        <v>31</v>
      </c>
      <c r="C8793" s="1" t="s">
        <v>15</v>
      </c>
      <c r="D8793" s="1" t="s">
        <v>2533</v>
      </c>
      <c r="E8793" s="1" t="s">
        <v>10</v>
      </c>
      <c r="F8793" s="1" t="s">
        <v>2185</v>
      </c>
      <c r="G8793" s="1" t="s">
        <v>16</v>
      </c>
      <c r="H8793" s="1" t="s">
        <v>13</v>
      </c>
      <c r="I8793">
        <v>387</v>
      </c>
      <c r="J8793">
        <v>433</v>
      </c>
      <c r="K8793">
        <v>376</v>
      </c>
      <c r="L8793">
        <v>410</v>
      </c>
      <c r="M8793">
        <v>406</v>
      </c>
      <c r="N8793">
        <v>378</v>
      </c>
      <c r="O8793">
        <v>360</v>
      </c>
      <c r="P8793">
        <v>384</v>
      </c>
      <c r="Q8793">
        <v>362</v>
      </c>
      <c r="R8793">
        <v>352</v>
      </c>
      <c r="S8793">
        <v>298</v>
      </c>
      <c r="T8793">
        <v>217</v>
      </c>
      <c r="U8793">
        <v>292</v>
      </c>
      <c r="V8793" s="1" t="s">
        <v>4632</v>
      </c>
      <c r="W8793" s="1" t="s">
        <v>2551</v>
      </c>
      <c r="X8793" s="5" t="s">
        <v>4637</v>
      </c>
      <c r="Y8793" s="5" t="s">
        <v>4036</v>
      </c>
      <c r="Z8793" s="5" t="s">
        <v>13</v>
      </c>
      <c r="AA8793" s="5"/>
    </row>
    <row r="8794" spans="1:27" ht="12" customHeight="1" x14ac:dyDescent="0.15">
      <c r="A8794" s="1" t="s">
        <v>2180</v>
      </c>
      <c r="B8794" s="1" t="s">
        <v>31</v>
      </c>
      <c r="C8794" s="1" t="s">
        <v>17</v>
      </c>
      <c r="D8794" s="1" t="s">
        <v>2533</v>
      </c>
      <c r="E8794" s="1" t="s">
        <v>10</v>
      </c>
      <c r="F8794" s="1" t="s">
        <v>2185</v>
      </c>
      <c r="G8794" s="1" t="s">
        <v>242</v>
      </c>
      <c r="H8794" s="1" t="s">
        <v>13</v>
      </c>
      <c r="I8794">
        <v>9577</v>
      </c>
      <c r="J8794">
        <v>9660</v>
      </c>
      <c r="K8794">
        <v>8521</v>
      </c>
      <c r="L8794">
        <v>9778</v>
      </c>
      <c r="M8794">
        <v>9055</v>
      </c>
      <c r="N8794">
        <v>8110</v>
      </c>
      <c r="O8794">
        <v>9147</v>
      </c>
      <c r="P8794">
        <v>10254</v>
      </c>
      <c r="Q8794">
        <v>9651</v>
      </c>
      <c r="R8794">
        <v>8261</v>
      </c>
      <c r="S8794">
        <v>6758</v>
      </c>
      <c r="T8794">
        <v>7230</v>
      </c>
      <c r="U8794">
        <v>8815</v>
      </c>
      <c r="V8794" s="1" t="s">
        <v>4632</v>
      </c>
      <c r="W8794" s="1" t="s">
        <v>2551</v>
      </c>
      <c r="X8794" s="5" t="s">
        <v>4637</v>
      </c>
      <c r="Y8794" s="5" t="s">
        <v>2557</v>
      </c>
      <c r="Z8794" s="5" t="s">
        <v>13</v>
      </c>
      <c r="AA8794" s="5"/>
    </row>
    <row r="8795" spans="1:27" ht="12" customHeight="1" x14ac:dyDescent="0.15">
      <c r="A8795" s="1" t="s">
        <v>2180</v>
      </c>
      <c r="B8795" s="1" t="s">
        <v>31</v>
      </c>
      <c r="C8795" s="1" t="s">
        <v>19</v>
      </c>
      <c r="D8795" s="1" t="s">
        <v>2533</v>
      </c>
      <c r="E8795" s="1" t="s">
        <v>10</v>
      </c>
      <c r="F8795" s="1" t="s">
        <v>2185</v>
      </c>
      <c r="G8795" s="1" t="s">
        <v>245</v>
      </c>
      <c r="H8795" s="1" t="s">
        <v>306</v>
      </c>
      <c r="I8795">
        <v>10654409</v>
      </c>
      <c r="J8795">
        <v>10509940</v>
      </c>
      <c r="K8795">
        <v>9332426</v>
      </c>
      <c r="L8795">
        <v>10812514</v>
      </c>
      <c r="M8795">
        <v>10065121</v>
      </c>
      <c r="N8795">
        <v>9098153</v>
      </c>
      <c r="O8795">
        <v>10015727</v>
      </c>
      <c r="P8795">
        <v>10515831</v>
      </c>
      <c r="Q8795">
        <v>10593439</v>
      </c>
      <c r="R8795">
        <v>9516429</v>
      </c>
      <c r="S8795">
        <v>7911551</v>
      </c>
      <c r="T8795">
        <v>8410577</v>
      </c>
      <c r="U8795">
        <v>10191344</v>
      </c>
      <c r="V8795" s="1" t="s">
        <v>4632</v>
      </c>
      <c r="W8795" s="1" t="s">
        <v>2551</v>
      </c>
      <c r="X8795" s="5" t="s">
        <v>4637</v>
      </c>
      <c r="Y8795" s="5" t="s">
        <v>2740</v>
      </c>
      <c r="Z8795" s="5" t="s">
        <v>2788</v>
      </c>
      <c r="AA8795" s="5"/>
    </row>
    <row r="8796" spans="1:27" ht="12" customHeight="1" x14ac:dyDescent="0.15">
      <c r="A8796" s="1" t="s">
        <v>2180</v>
      </c>
      <c r="B8796" s="1" t="s">
        <v>31</v>
      </c>
      <c r="C8796" s="1" t="s">
        <v>21</v>
      </c>
      <c r="D8796" s="1" t="s">
        <v>2533</v>
      </c>
      <c r="E8796" s="1" t="s">
        <v>10</v>
      </c>
      <c r="F8796" s="1" t="s">
        <v>2185</v>
      </c>
      <c r="G8796" s="1" t="s">
        <v>1563</v>
      </c>
      <c r="H8796" s="1" t="s">
        <v>13</v>
      </c>
      <c r="I8796">
        <v>99</v>
      </c>
      <c r="J8796">
        <v>89</v>
      </c>
      <c r="K8796">
        <v>83</v>
      </c>
      <c r="L8796">
        <v>104</v>
      </c>
      <c r="M8796">
        <v>95</v>
      </c>
      <c r="N8796">
        <v>89</v>
      </c>
      <c r="O8796">
        <v>88</v>
      </c>
      <c r="P8796">
        <v>93</v>
      </c>
      <c r="Q8796">
        <v>105</v>
      </c>
      <c r="R8796">
        <v>87</v>
      </c>
      <c r="S8796">
        <v>71</v>
      </c>
      <c r="T8796">
        <v>82</v>
      </c>
      <c r="U8796">
        <v>93</v>
      </c>
      <c r="V8796" s="1" t="s">
        <v>4632</v>
      </c>
      <c r="W8796" s="1" t="s">
        <v>2551</v>
      </c>
      <c r="X8796" s="5" t="s">
        <v>4637</v>
      </c>
      <c r="Y8796" s="5" t="s">
        <v>2558</v>
      </c>
      <c r="Z8796" s="5" t="s">
        <v>13</v>
      </c>
      <c r="AA8796" s="5"/>
    </row>
    <row r="8797" spans="1:27" ht="12" customHeight="1" x14ac:dyDescent="0.15">
      <c r="A8797" s="1" t="s">
        <v>2180</v>
      </c>
      <c r="B8797" s="1" t="s">
        <v>31</v>
      </c>
      <c r="C8797" s="1" t="s">
        <v>23</v>
      </c>
      <c r="D8797" s="1" t="s">
        <v>2533</v>
      </c>
      <c r="E8797" s="1" t="s">
        <v>10</v>
      </c>
      <c r="F8797" s="1" t="s">
        <v>2185</v>
      </c>
      <c r="G8797" s="1" t="s">
        <v>24</v>
      </c>
      <c r="H8797" s="1" t="s">
        <v>13</v>
      </c>
      <c r="I8797">
        <v>7574</v>
      </c>
      <c r="J8797">
        <v>8226</v>
      </c>
      <c r="K8797">
        <v>8517</v>
      </c>
      <c r="L8797">
        <v>8638</v>
      </c>
      <c r="M8797">
        <v>8856</v>
      </c>
      <c r="N8797">
        <v>8889</v>
      </c>
      <c r="O8797">
        <v>8667</v>
      </c>
      <c r="P8797">
        <v>7722</v>
      </c>
      <c r="Q8797">
        <v>7894</v>
      </c>
      <c r="R8797">
        <v>8448</v>
      </c>
      <c r="S8797">
        <v>9265</v>
      </c>
      <c r="T8797">
        <v>9131</v>
      </c>
      <c r="U8797">
        <v>9021</v>
      </c>
      <c r="V8797" s="1" t="s">
        <v>4632</v>
      </c>
      <c r="W8797" s="1" t="s">
        <v>2551</v>
      </c>
      <c r="X8797" s="5" t="s">
        <v>4637</v>
      </c>
      <c r="Y8797" s="5" t="s">
        <v>2559</v>
      </c>
      <c r="Z8797" s="5" t="s">
        <v>13</v>
      </c>
      <c r="AA8797" s="5"/>
    </row>
    <row r="8798" spans="1:27" ht="12" customHeight="1" x14ac:dyDescent="0.15">
      <c r="A8798" s="1" t="s">
        <v>2180</v>
      </c>
      <c r="B8798" s="1" t="s">
        <v>33</v>
      </c>
      <c r="C8798" s="1" t="s">
        <v>9</v>
      </c>
      <c r="D8798" s="1" t="s">
        <v>2533</v>
      </c>
      <c r="E8798" s="1" t="s">
        <v>10</v>
      </c>
      <c r="F8798" s="1" t="s">
        <v>2186</v>
      </c>
      <c r="G8798" s="1" t="s">
        <v>12</v>
      </c>
      <c r="H8798" s="1" t="s">
        <v>13</v>
      </c>
      <c r="I8798">
        <v>2871</v>
      </c>
      <c r="J8798">
        <v>2922</v>
      </c>
      <c r="K8798">
        <v>2650</v>
      </c>
      <c r="L8798">
        <v>3056</v>
      </c>
      <c r="M8798">
        <v>2802</v>
      </c>
      <c r="N8798">
        <v>2665</v>
      </c>
      <c r="O8798">
        <v>2848</v>
      </c>
      <c r="P8798">
        <v>3053</v>
      </c>
      <c r="Q8798">
        <v>3127</v>
      </c>
      <c r="R8798">
        <v>2975</v>
      </c>
      <c r="S8798">
        <v>2786</v>
      </c>
      <c r="T8798">
        <v>2766</v>
      </c>
      <c r="U8798">
        <v>2967</v>
      </c>
      <c r="V8798" s="1" t="s">
        <v>4632</v>
      </c>
      <c r="W8798" s="1" t="s">
        <v>2551</v>
      </c>
      <c r="X8798" s="5" t="s">
        <v>4638</v>
      </c>
      <c r="Y8798" s="5" t="s">
        <v>2553</v>
      </c>
      <c r="Z8798" s="5" t="s">
        <v>13</v>
      </c>
      <c r="AA8798" s="5"/>
    </row>
    <row r="8799" spans="1:27" ht="12" customHeight="1" x14ac:dyDescent="0.15">
      <c r="A8799" s="1" t="s">
        <v>2180</v>
      </c>
      <c r="B8799" s="1" t="s">
        <v>33</v>
      </c>
      <c r="C8799" s="1" t="s">
        <v>15</v>
      </c>
      <c r="D8799" s="1" t="s">
        <v>2533</v>
      </c>
      <c r="E8799" s="1" t="s">
        <v>10</v>
      </c>
      <c r="F8799" s="1" t="s">
        <v>2186</v>
      </c>
      <c r="G8799" s="1" t="s">
        <v>16</v>
      </c>
      <c r="H8799" s="1" t="s">
        <v>13</v>
      </c>
      <c r="I8799">
        <v>66</v>
      </c>
      <c r="J8799">
        <v>73</v>
      </c>
      <c r="K8799">
        <v>59</v>
      </c>
      <c r="L8799">
        <v>57</v>
      </c>
      <c r="M8799">
        <v>65</v>
      </c>
      <c r="N8799">
        <v>50</v>
      </c>
      <c r="O8799">
        <v>68</v>
      </c>
      <c r="P8799">
        <v>71</v>
      </c>
      <c r="Q8799">
        <v>73</v>
      </c>
      <c r="R8799">
        <v>74</v>
      </c>
      <c r="S8799">
        <v>74</v>
      </c>
      <c r="T8799">
        <v>67</v>
      </c>
      <c r="U8799">
        <v>145</v>
      </c>
      <c r="V8799" s="1" t="s">
        <v>4632</v>
      </c>
      <c r="W8799" s="1" t="s">
        <v>2551</v>
      </c>
      <c r="X8799" s="5" t="s">
        <v>4638</v>
      </c>
      <c r="Y8799" s="5" t="s">
        <v>4036</v>
      </c>
      <c r="Z8799" s="5" t="s">
        <v>13</v>
      </c>
      <c r="AA8799" s="5"/>
    </row>
    <row r="8800" spans="1:27" ht="12" customHeight="1" x14ac:dyDescent="0.15">
      <c r="A8800" s="1" t="s">
        <v>2180</v>
      </c>
      <c r="B8800" s="1" t="s">
        <v>33</v>
      </c>
      <c r="C8800" s="1" t="s">
        <v>17</v>
      </c>
      <c r="D8800" s="1" t="s">
        <v>2533</v>
      </c>
      <c r="E8800" s="1" t="s">
        <v>10</v>
      </c>
      <c r="F8800" s="1" t="s">
        <v>2186</v>
      </c>
      <c r="G8800" s="1" t="s">
        <v>242</v>
      </c>
      <c r="H8800" s="1" t="s">
        <v>13</v>
      </c>
      <c r="I8800">
        <v>2872</v>
      </c>
      <c r="J8800">
        <v>3054</v>
      </c>
      <c r="K8800">
        <v>2724</v>
      </c>
      <c r="L8800">
        <v>3065</v>
      </c>
      <c r="M8800">
        <v>2902</v>
      </c>
      <c r="N8800">
        <v>2725</v>
      </c>
      <c r="O8800">
        <v>2864</v>
      </c>
      <c r="P8800">
        <v>3160</v>
      </c>
      <c r="Q8800">
        <v>3227</v>
      </c>
      <c r="R8800">
        <v>2948</v>
      </c>
      <c r="S8800">
        <v>2873</v>
      </c>
      <c r="T8800">
        <v>2835</v>
      </c>
      <c r="U8800">
        <v>2920</v>
      </c>
      <c r="V8800" s="1" t="s">
        <v>4632</v>
      </c>
      <c r="W8800" s="1" t="s">
        <v>2551</v>
      </c>
      <c r="X8800" s="5" t="s">
        <v>4638</v>
      </c>
      <c r="Y8800" s="5" t="s">
        <v>2557</v>
      </c>
      <c r="Z8800" s="5" t="s">
        <v>13</v>
      </c>
      <c r="AA8800" s="5"/>
    </row>
    <row r="8801" spans="1:27" ht="12" customHeight="1" x14ac:dyDescent="0.15">
      <c r="A8801" s="1" t="s">
        <v>2180</v>
      </c>
      <c r="B8801" s="1" t="s">
        <v>33</v>
      </c>
      <c r="C8801" s="1" t="s">
        <v>19</v>
      </c>
      <c r="D8801" s="1" t="s">
        <v>2533</v>
      </c>
      <c r="E8801" s="1" t="s">
        <v>10</v>
      </c>
      <c r="F8801" s="1" t="s">
        <v>2186</v>
      </c>
      <c r="G8801" s="1" t="s">
        <v>245</v>
      </c>
      <c r="H8801" s="1" t="s">
        <v>306</v>
      </c>
      <c r="I8801">
        <v>2845084</v>
      </c>
      <c r="J8801">
        <v>2943651</v>
      </c>
      <c r="K8801">
        <v>2577346</v>
      </c>
      <c r="L8801">
        <v>2992755</v>
      </c>
      <c r="M8801">
        <v>2857967</v>
      </c>
      <c r="N8801">
        <v>2663701</v>
      </c>
      <c r="O8801">
        <v>2874299</v>
      </c>
      <c r="P8801">
        <v>3091107</v>
      </c>
      <c r="Q8801">
        <v>3149543</v>
      </c>
      <c r="R8801">
        <v>2902396</v>
      </c>
      <c r="S8801">
        <v>2692350</v>
      </c>
      <c r="T8801">
        <v>2721894</v>
      </c>
      <c r="U8801">
        <v>2871772</v>
      </c>
      <c r="V8801" s="1" t="s">
        <v>4632</v>
      </c>
      <c r="W8801" s="1" t="s">
        <v>2551</v>
      </c>
      <c r="X8801" s="5" t="s">
        <v>4638</v>
      </c>
      <c r="Y8801" s="5" t="s">
        <v>2740</v>
      </c>
      <c r="Z8801" s="5" t="s">
        <v>2788</v>
      </c>
      <c r="AA8801" s="5"/>
    </row>
    <row r="8802" spans="1:27" ht="12" customHeight="1" x14ac:dyDescent="0.15">
      <c r="A8802" s="1" t="s">
        <v>2180</v>
      </c>
      <c r="B8802" s="1" t="s">
        <v>33</v>
      </c>
      <c r="C8802" s="1" t="s">
        <v>21</v>
      </c>
      <c r="D8802" s="1" t="s">
        <v>2533</v>
      </c>
      <c r="E8802" s="1" t="s">
        <v>10</v>
      </c>
      <c r="F8802" s="1" t="s">
        <v>2186</v>
      </c>
      <c r="G8802" s="1" t="s">
        <v>1563</v>
      </c>
      <c r="H8802" s="1" t="s">
        <v>13</v>
      </c>
      <c r="I8802">
        <v>10</v>
      </c>
      <c r="J8802">
        <v>5</v>
      </c>
      <c r="K8802">
        <v>7</v>
      </c>
      <c r="L8802">
        <v>9</v>
      </c>
      <c r="M8802">
        <v>8</v>
      </c>
      <c r="N8802">
        <v>14</v>
      </c>
      <c r="O8802">
        <v>5</v>
      </c>
      <c r="P8802">
        <v>7</v>
      </c>
      <c r="Q8802">
        <v>7</v>
      </c>
      <c r="R8802">
        <v>8</v>
      </c>
      <c r="S8802">
        <v>3</v>
      </c>
      <c r="T8802">
        <v>12</v>
      </c>
      <c r="U8802">
        <v>9</v>
      </c>
      <c r="V8802" s="1" t="s">
        <v>4632</v>
      </c>
      <c r="W8802" s="1" t="s">
        <v>2551</v>
      </c>
      <c r="X8802" s="5" t="s">
        <v>4638</v>
      </c>
      <c r="Y8802" s="5" t="s">
        <v>2558</v>
      </c>
      <c r="Z8802" s="5" t="s">
        <v>13</v>
      </c>
      <c r="AA8802" s="5"/>
    </row>
    <row r="8803" spans="1:27" ht="12" customHeight="1" x14ac:dyDescent="0.15">
      <c r="A8803" s="1" t="s">
        <v>2180</v>
      </c>
      <c r="B8803" s="1" t="s">
        <v>33</v>
      </c>
      <c r="C8803" s="1" t="s">
        <v>23</v>
      </c>
      <c r="D8803" s="1" t="s">
        <v>2533</v>
      </c>
      <c r="E8803" s="1" t="s">
        <v>10</v>
      </c>
      <c r="F8803" s="1" t="s">
        <v>2186</v>
      </c>
      <c r="G8803" s="1" t="s">
        <v>24</v>
      </c>
      <c r="H8803" s="1" t="s">
        <v>13</v>
      </c>
      <c r="I8803">
        <v>582</v>
      </c>
      <c r="J8803">
        <v>518</v>
      </c>
      <c r="K8803">
        <v>496</v>
      </c>
      <c r="L8803">
        <v>534</v>
      </c>
      <c r="M8803">
        <v>491</v>
      </c>
      <c r="N8803">
        <v>527</v>
      </c>
      <c r="O8803">
        <v>573</v>
      </c>
      <c r="P8803">
        <v>530</v>
      </c>
      <c r="Q8803">
        <v>497</v>
      </c>
      <c r="R8803">
        <v>589</v>
      </c>
      <c r="S8803">
        <v>574</v>
      </c>
      <c r="T8803">
        <v>560</v>
      </c>
      <c r="U8803">
        <v>743</v>
      </c>
      <c r="V8803" s="1" t="s">
        <v>4632</v>
      </c>
      <c r="W8803" s="1" t="s">
        <v>2551</v>
      </c>
      <c r="X8803" s="5" t="s">
        <v>4638</v>
      </c>
      <c r="Y8803" s="5" t="s">
        <v>2559</v>
      </c>
      <c r="Z8803" s="5" t="s">
        <v>13</v>
      </c>
      <c r="AA8803" s="5"/>
    </row>
    <row r="8804" spans="1:27" ht="12" customHeight="1" x14ac:dyDescent="0.15">
      <c r="A8804" s="1" t="s">
        <v>2180</v>
      </c>
      <c r="B8804" s="1" t="s">
        <v>35</v>
      </c>
      <c r="C8804" s="1" t="s">
        <v>9</v>
      </c>
      <c r="D8804" s="1" t="s">
        <v>2533</v>
      </c>
      <c r="E8804" s="1" t="s">
        <v>10</v>
      </c>
      <c r="F8804" s="1" t="s">
        <v>2187</v>
      </c>
      <c r="G8804" s="1" t="s">
        <v>12</v>
      </c>
      <c r="H8804" s="1" t="s">
        <v>13</v>
      </c>
      <c r="I8804">
        <v>550</v>
      </c>
      <c r="J8804">
        <v>517</v>
      </c>
      <c r="K8804">
        <v>481</v>
      </c>
      <c r="L8804">
        <v>568</v>
      </c>
      <c r="M8804">
        <v>576</v>
      </c>
      <c r="N8804">
        <v>592</v>
      </c>
      <c r="O8804">
        <v>597</v>
      </c>
      <c r="P8804">
        <v>582</v>
      </c>
      <c r="Q8804">
        <v>719</v>
      </c>
      <c r="R8804">
        <v>685</v>
      </c>
      <c r="S8804">
        <v>579</v>
      </c>
      <c r="T8804">
        <v>677</v>
      </c>
      <c r="U8804">
        <v>680</v>
      </c>
      <c r="V8804" s="1" t="s">
        <v>4632</v>
      </c>
      <c r="W8804" s="1" t="s">
        <v>2551</v>
      </c>
      <c r="X8804" s="5" t="s">
        <v>4639</v>
      </c>
      <c r="Y8804" s="5" t="s">
        <v>2553</v>
      </c>
      <c r="Z8804" s="5" t="s">
        <v>13</v>
      </c>
      <c r="AA8804" s="5"/>
    </row>
    <row r="8805" spans="1:27" ht="12" customHeight="1" x14ac:dyDescent="0.15">
      <c r="A8805" s="1" t="s">
        <v>2180</v>
      </c>
      <c r="B8805" s="1" t="s">
        <v>35</v>
      </c>
      <c r="C8805" s="1" t="s">
        <v>15</v>
      </c>
      <c r="D8805" s="1" t="s">
        <v>2533</v>
      </c>
      <c r="E8805" s="1" t="s">
        <v>10</v>
      </c>
      <c r="F8805" s="1" t="s">
        <v>2187</v>
      </c>
      <c r="G8805" s="1" t="s">
        <v>16</v>
      </c>
      <c r="H8805" s="1" t="s">
        <v>13</v>
      </c>
      <c r="I8805">
        <v>1</v>
      </c>
      <c r="J8805">
        <v>1</v>
      </c>
      <c r="K8805">
        <v>1</v>
      </c>
      <c r="L8805">
        <v>0</v>
      </c>
      <c r="M8805">
        <v>0</v>
      </c>
      <c r="N8805">
        <v>0</v>
      </c>
      <c r="O8805">
        <v>5</v>
      </c>
      <c r="P8805">
        <v>4</v>
      </c>
      <c r="Q8805">
        <v>2</v>
      </c>
      <c r="R8805">
        <v>0</v>
      </c>
      <c r="S8805">
        <v>1</v>
      </c>
      <c r="T8805">
        <v>3</v>
      </c>
      <c r="U8805">
        <v>5</v>
      </c>
      <c r="V8805" s="1" t="s">
        <v>4632</v>
      </c>
      <c r="W8805" s="1" t="s">
        <v>2551</v>
      </c>
      <c r="X8805" s="5" t="s">
        <v>4639</v>
      </c>
      <c r="Y8805" s="5" t="s">
        <v>4036</v>
      </c>
      <c r="Z8805" s="5" t="s">
        <v>13</v>
      </c>
      <c r="AA8805" s="5"/>
    </row>
    <row r="8806" spans="1:27" ht="12" customHeight="1" x14ac:dyDescent="0.15">
      <c r="A8806" s="1" t="s">
        <v>2180</v>
      </c>
      <c r="B8806" s="1" t="s">
        <v>35</v>
      </c>
      <c r="C8806" s="1" t="s">
        <v>17</v>
      </c>
      <c r="D8806" s="1" t="s">
        <v>2533</v>
      </c>
      <c r="E8806" s="1" t="s">
        <v>10</v>
      </c>
      <c r="F8806" s="1" t="s">
        <v>2187</v>
      </c>
      <c r="G8806" s="1" t="s">
        <v>242</v>
      </c>
      <c r="H8806" s="1" t="s">
        <v>13</v>
      </c>
      <c r="I8806">
        <v>534</v>
      </c>
      <c r="J8806">
        <v>520</v>
      </c>
      <c r="K8806">
        <v>480</v>
      </c>
      <c r="L8806">
        <v>562</v>
      </c>
      <c r="M8806">
        <v>572</v>
      </c>
      <c r="N8806">
        <v>596</v>
      </c>
      <c r="O8806">
        <v>598</v>
      </c>
      <c r="P8806">
        <v>579</v>
      </c>
      <c r="Q8806">
        <v>722</v>
      </c>
      <c r="R8806">
        <v>701</v>
      </c>
      <c r="S8806">
        <v>561</v>
      </c>
      <c r="T8806">
        <v>696</v>
      </c>
      <c r="U8806">
        <v>690</v>
      </c>
      <c r="V8806" s="1" t="s">
        <v>4632</v>
      </c>
      <c r="W8806" s="1" t="s">
        <v>2551</v>
      </c>
      <c r="X8806" s="5" t="s">
        <v>4639</v>
      </c>
      <c r="Y8806" s="5" t="s">
        <v>2557</v>
      </c>
      <c r="Z8806" s="5" t="s">
        <v>13</v>
      </c>
      <c r="AA8806" s="5"/>
    </row>
    <row r="8807" spans="1:27" ht="12" customHeight="1" x14ac:dyDescent="0.15">
      <c r="A8807" s="1" t="s">
        <v>2180</v>
      </c>
      <c r="B8807" s="1" t="s">
        <v>35</v>
      </c>
      <c r="C8807" s="1" t="s">
        <v>19</v>
      </c>
      <c r="D8807" s="1" t="s">
        <v>2533</v>
      </c>
      <c r="E8807" s="1" t="s">
        <v>10</v>
      </c>
      <c r="F8807" s="1" t="s">
        <v>2187</v>
      </c>
      <c r="G8807" s="1" t="s">
        <v>245</v>
      </c>
      <c r="H8807" s="1" t="s">
        <v>306</v>
      </c>
      <c r="I8807">
        <v>359905</v>
      </c>
      <c r="J8807">
        <v>364332</v>
      </c>
      <c r="K8807">
        <v>335425</v>
      </c>
      <c r="L8807">
        <v>364727</v>
      </c>
      <c r="M8807">
        <v>376720</v>
      </c>
      <c r="N8807">
        <v>411121</v>
      </c>
      <c r="O8807">
        <v>480332</v>
      </c>
      <c r="P8807">
        <v>395510</v>
      </c>
      <c r="Q8807">
        <v>464010</v>
      </c>
      <c r="R8807">
        <v>447646</v>
      </c>
      <c r="S8807">
        <v>397132</v>
      </c>
      <c r="T8807">
        <v>436607</v>
      </c>
      <c r="U8807">
        <v>454970</v>
      </c>
      <c r="V8807" s="1" t="s">
        <v>4632</v>
      </c>
      <c r="W8807" s="1" t="s">
        <v>2551</v>
      </c>
      <c r="X8807" s="5" t="s">
        <v>4639</v>
      </c>
      <c r="Y8807" s="5" t="s">
        <v>2740</v>
      </c>
      <c r="Z8807" s="5" t="s">
        <v>2788</v>
      </c>
      <c r="AA8807" s="5"/>
    </row>
    <row r="8808" spans="1:27" ht="12" customHeight="1" x14ac:dyDescent="0.15">
      <c r="A8808" s="1" t="s">
        <v>2180</v>
      </c>
      <c r="B8808" s="1" t="s">
        <v>35</v>
      </c>
      <c r="C8808" s="1" t="s">
        <v>21</v>
      </c>
      <c r="D8808" s="1" t="s">
        <v>2533</v>
      </c>
      <c r="E8808" s="1" t="s">
        <v>10</v>
      </c>
      <c r="F8808" s="1" t="s">
        <v>2187</v>
      </c>
      <c r="G8808" s="1" t="s">
        <v>1563</v>
      </c>
      <c r="H8808" s="1" t="s">
        <v>13</v>
      </c>
      <c r="I8808">
        <v>0</v>
      </c>
      <c r="J8808">
        <v>0</v>
      </c>
      <c r="K8808">
        <v>0</v>
      </c>
      <c r="L8808">
        <v>0</v>
      </c>
      <c r="M8808">
        <v>0</v>
      </c>
      <c r="N8808">
        <v>0</v>
      </c>
      <c r="O8808">
        <v>0</v>
      </c>
      <c r="P8808">
        <v>0</v>
      </c>
      <c r="Q8808">
        <v>0</v>
      </c>
      <c r="R8808">
        <v>0</v>
      </c>
      <c r="S8808">
        <v>0</v>
      </c>
      <c r="T8808">
        <v>0</v>
      </c>
      <c r="U8808">
        <v>0</v>
      </c>
      <c r="V8808" s="1" t="s">
        <v>4632</v>
      </c>
      <c r="W8808" s="1" t="s">
        <v>2551</v>
      </c>
      <c r="X8808" s="5" t="s">
        <v>4639</v>
      </c>
      <c r="Y8808" s="5" t="s">
        <v>2558</v>
      </c>
      <c r="Z8808" s="5" t="s">
        <v>13</v>
      </c>
      <c r="AA8808" s="5"/>
    </row>
    <row r="8809" spans="1:27" ht="12" customHeight="1" x14ac:dyDescent="0.15">
      <c r="A8809" s="1" t="s">
        <v>2180</v>
      </c>
      <c r="B8809" s="1" t="s">
        <v>35</v>
      </c>
      <c r="C8809" s="1" t="s">
        <v>23</v>
      </c>
      <c r="D8809" s="1" t="s">
        <v>2533</v>
      </c>
      <c r="E8809" s="1" t="s">
        <v>10</v>
      </c>
      <c r="F8809" s="1" t="s">
        <v>2187</v>
      </c>
      <c r="G8809" s="1" t="s">
        <v>24</v>
      </c>
      <c r="H8809" s="1" t="s">
        <v>13</v>
      </c>
      <c r="I8809">
        <v>108</v>
      </c>
      <c r="J8809">
        <v>106</v>
      </c>
      <c r="K8809">
        <v>108</v>
      </c>
      <c r="L8809">
        <v>114</v>
      </c>
      <c r="M8809">
        <v>118</v>
      </c>
      <c r="N8809">
        <v>114</v>
      </c>
      <c r="O8809">
        <v>117</v>
      </c>
      <c r="P8809">
        <v>119</v>
      </c>
      <c r="Q8809">
        <v>118</v>
      </c>
      <c r="R8809">
        <v>102</v>
      </c>
      <c r="S8809">
        <v>121</v>
      </c>
      <c r="T8809">
        <v>105</v>
      </c>
      <c r="U8809">
        <v>100</v>
      </c>
      <c r="V8809" s="1" t="s">
        <v>4632</v>
      </c>
      <c r="W8809" s="1" t="s">
        <v>2551</v>
      </c>
      <c r="X8809" s="5" t="s">
        <v>4639</v>
      </c>
      <c r="Y8809" s="5" t="s">
        <v>2559</v>
      </c>
      <c r="Z8809" s="5" t="s">
        <v>13</v>
      </c>
      <c r="AA8809" s="5"/>
    </row>
    <row r="8810" spans="1:27" ht="12" customHeight="1" x14ac:dyDescent="0.15">
      <c r="A8810" s="1" t="s">
        <v>2180</v>
      </c>
      <c r="B8810" s="1" t="s">
        <v>37</v>
      </c>
      <c r="C8810" s="1" t="s">
        <v>9</v>
      </c>
      <c r="D8810" s="1" t="s">
        <v>2533</v>
      </c>
      <c r="E8810" s="1" t="s">
        <v>10</v>
      </c>
      <c r="F8810" s="1" t="s">
        <v>2188</v>
      </c>
      <c r="G8810" s="1" t="s">
        <v>12</v>
      </c>
      <c r="H8810" s="1" t="s">
        <v>13</v>
      </c>
      <c r="I8810">
        <v>5082</v>
      </c>
      <c r="J8810">
        <v>4292</v>
      </c>
      <c r="K8810">
        <v>4181</v>
      </c>
      <c r="L8810">
        <v>4794</v>
      </c>
      <c r="M8810">
        <v>4626</v>
      </c>
      <c r="N8810">
        <v>4553</v>
      </c>
      <c r="O8810">
        <v>5321</v>
      </c>
      <c r="P8810">
        <v>5115</v>
      </c>
      <c r="Q8810">
        <v>5592</v>
      </c>
      <c r="R8810">
        <v>5531</v>
      </c>
      <c r="S8810">
        <v>4858</v>
      </c>
      <c r="T8810">
        <v>5386</v>
      </c>
      <c r="U8810">
        <v>5583</v>
      </c>
      <c r="V8810" s="1" t="s">
        <v>4632</v>
      </c>
      <c r="W8810" s="1" t="s">
        <v>2551</v>
      </c>
      <c r="X8810" s="5" t="s">
        <v>4640</v>
      </c>
      <c r="Y8810" s="5" t="s">
        <v>2553</v>
      </c>
      <c r="Z8810" s="5" t="s">
        <v>13</v>
      </c>
      <c r="AA8810" s="5"/>
    </row>
    <row r="8811" spans="1:27" ht="12" customHeight="1" x14ac:dyDescent="0.15">
      <c r="A8811" s="1" t="s">
        <v>2180</v>
      </c>
      <c r="B8811" s="1" t="s">
        <v>37</v>
      </c>
      <c r="C8811" s="1" t="s">
        <v>15</v>
      </c>
      <c r="D8811" s="1" t="s">
        <v>2533</v>
      </c>
      <c r="E8811" s="1" t="s">
        <v>10</v>
      </c>
      <c r="F8811" s="1" t="s">
        <v>2188</v>
      </c>
      <c r="G8811" s="1" t="s">
        <v>16</v>
      </c>
      <c r="H8811" s="1" t="s">
        <v>13</v>
      </c>
      <c r="I8811">
        <v>1856</v>
      </c>
      <c r="J8811">
        <v>1491</v>
      </c>
      <c r="K8811">
        <v>1603</v>
      </c>
      <c r="L8811">
        <v>1773</v>
      </c>
      <c r="M8811">
        <v>1718</v>
      </c>
      <c r="N8811">
        <v>1768</v>
      </c>
      <c r="O8811">
        <v>1992</v>
      </c>
      <c r="P8811">
        <v>1941</v>
      </c>
      <c r="Q8811">
        <v>2074</v>
      </c>
      <c r="R8811">
        <v>2177</v>
      </c>
      <c r="S8811">
        <v>1810</v>
      </c>
      <c r="T8811">
        <v>1947</v>
      </c>
      <c r="U8811">
        <v>2343</v>
      </c>
      <c r="V8811" s="1" t="s">
        <v>4632</v>
      </c>
      <c r="W8811" s="1" t="s">
        <v>2551</v>
      </c>
      <c r="X8811" s="5" t="s">
        <v>4640</v>
      </c>
      <c r="Y8811" s="5" t="s">
        <v>4036</v>
      </c>
      <c r="Z8811" s="5" t="s">
        <v>13</v>
      </c>
      <c r="AA8811" s="5"/>
    </row>
    <row r="8812" spans="1:27" ht="12" customHeight="1" x14ac:dyDescent="0.15">
      <c r="A8812" s="1" t="s">
        <v>2180</v>
      </c>
      <c r="B8812" s="1" t="s">
        <v>37</v>
      </c>
      <c r="C8812" s="1" t="s">
        <v>17</v>
      </c>
      <c r="D8812" s="1" t="s">
        <v>2533</v>
      </c>
      <c r="E8812" s="1" t="s">
        <v>10</v>
      </c>
      <c r="F8812" s="1" t="s">
        <v>2188</v>
      </c>
      <c r="G8812" s="1" t="s">
        <v>242</v>
      </c>
      <c r="H8812" s="1" t="s">
        <v>13</v>
      </c>
      <c r="I8812">
        <v>6838</v>
      </c>
      <c r="J8812">
        <v>5545</v>
      </c>
      <c r="K8812">
        <v>5590</v>
      </c>
      <c r="L8812">
        <v>6416</v>
      </c>
      <c r="M8812">
        <v>6369</v>
      </c>
      <c r="N8812">
        <v>6206</v>
      </c>
      <c r="O8812">
        <v>7456</v>
      </c>
      <c r="P8812">
        <v>6977</v>
      </c>
      <c r="Q8812">
        <v>7732</v>
      </c>
      <c r="R8812">
        <v>7734</v>
      </c>
      <c r="S8812">
        <v>6665</v>
      </c>
      <c r="T8812">
        <v>7477</v>
      </c>
      <c r="U8812">
        <v>8197</v>
      </c>
      <c r="V8812" s="1" t="s">
        <v>4632</v>
      </c>
      <c r="W8812" s="1" t="s">
        <v>2551</v>
      </c>
      <c r="X8812" s="5" t="s">
        <v>4640</v>
      </c>
      <c r="Y8812" s="5" t="s">
        <v>2557</v>
      </c>
      <c r="Z8812" s="5" t="s">
        <v>13</v>
      </c>
      <c r="AA8812" s="5"/>
    </row>
    <row r="8813" spans="1:27" ht="12" customHeight="1" x14ac:dyDescent="0.15">
      <c r="A8813" s="1" t="s">
        <v>2180</v>
      </c>
      <c r="B8813" s="1" t="s">
        <v>37</v>
      </c>
      <c r="C8813" s="1" t="s">
        <v>19</v>
      </c>
      <c r="D8813" s="1" t="s">
        <v>2533</v>
      </c>
      <c r="E8813" s="1" t="s">
        <v>10</v>
      </c>
      <c r="F8813" s="1" t="s">
        <v>2188</v>
      </c>
      <c r="G8813" s="1" t="s">
        <v>245</v>
      </c>
      <c r="H8813" s="1" t="s">
        <v>306</v>
      </c>
      <c r="I8813">
        <v>5314944</v>
      </c>
      <c r="J8813">
        <v>4409274</v>
      </c>
      <c r="K8813">
        <v>4333369</v>
      </c>
      <c r="L8813">
        <v>5131186</v>
      </c>
      <c r="M8813">
        <v>5050340</v>
      </c>
      <c r="N8813">
        <v>4945763</v>
      </c>
      <c r="O8813">
        <v>5735050</v>
      </c>
      <c r="P8813">
        <v>5518386</v>
      </c>
      <c r="Q8813">
        <v>6012853</v>
      </c>
      <c r="R8813">
        <v>6096261</v>
      </c>
      <c r="S8813">
        <v>5266940</v>
      </c>
      <c r="T8813">
        <v>5734527</v>
      </c>
      <c r="U8813">
        <v>6279163</v>
      </c>
      <c r="V8813" s="1" t="s">
        <v>4632</v>
      </c>
      <c r="W8813" s="1" t="s">
        <v>2551</v>
      </c>
      <c r="X8813" s="5" t="s">
        <v>4640</v>
      </c>
      <c r="Y8813" s="5" t="s">
        <v>2740</v>
      </c>
      <c r="Z8813" s="5" t="s">
        <v>2788</v>
      </c>
      <c r="AA8813" s="5"/>
    </row>
    <row r="8814" spans="1:27" ht="12" customHeight="1" x14ac:dyDescent="0.15">
      <c r="A8814" s="1" t="s">
        <v>2180</v>
      </c>
      <c r="B8814" s="1" t="s">
        <v>37</v>
      </c>
      <c r="C8814" s="1" t="s">
        <v>21</v>
      </c>
      <c r="D8814" s="1" t="s">
        <v>2533</v>
      </c>
      <c r="E8814" s="1" t="s">
        <v>10</v>
      </c>
      <c r="F8814" s="1" t="s">
        <v>2188</v>
      </c>
      <c r="G8814" s="1" t="s">
        <v>1563</v>
      </c>
      <c r="H8814" s="1" t="s">
        <v>13</v>
      </c>
      <c r="I8814">
        <v>0</v>
      </c>
      <c r="J8814">
        <v>0</v>
      </c>
      <c r="K8814">
        <v>0</v>
      </c>
      <c r="L8814">
        <v>0</v>
      </c>
      <c r="M8814">
        <v>0</v>
      </c>
      <c r="N8814">
        <v>0</v>
      </c>
      <c r="O8814">
        <v>0</v>
      </c>
      <c r="P8814">
        <v>0</v>
      </c>
      <c r="Q8814">
        <v>0</v>
      </c>
      <c r="R8814">
        <v>0</v>
      </c>
      <c r="S8814">
        <v>0</v>
      </c>
      <c r="T8814">
        <v>0</v>
      </c>
      <c r="U8814">
        <v>0</v>
      </c>
      <c r="V8814" s="1" t="s">
        <v>4632</v>
      </c>
      <c r="W8814" s="1" t="s">
        <v>2551</v>
      </c>
      <c r="X8814" s="5" t="s">
        <v>4640</v>
      </c>
      <c r="Y8814" s="5" t="s">
        <v>2558</v>
      </c>
      <c r="Z8814" s="5" t="s">
        <v>13</v>
      </c>
      <c r="AA8814" s="5"/>
    </row>
    <row r="8815" spans="1:27" ht="12" customHeight="1" x14ac:dyDescent="0.15">
      <c r="A8815" s="1" t="s">
        <v>2180</v>
      </c>
      <c r="B8815" s="1" t="s">
        <v>37</v>
      </c>
      <c r="C8815" s="1" t="s">
        <v>23</v>
      </c>
      <c r="D8815" s="1" t="s">
        <v>2533</v>
      </c>
      <c r="E8815" s="1" t="s">
        <v>10</v>
      </c>
      <c r="F8815" s="1" t="s">
        <v>2188</v>
      </c>
      <c r="G8815" s="1" t="s">
        <v>24</v>
      </c>
      <c r="H8815" s="1" t="s">
        <v>13</v>
      </c>
      <c r="I8815">
        <v>3226</v>
      </c>
      <c r="J8815">
        <v>3463</v>
      </c>
      <c r="K8815">
        <v>3657</v>
      </c>
      <c r="L8815">
        <v>3807</v>
      </c>
      <c r="M8815">
        <v>3781</v>
      </c>
      <c r="N8815">
        <v>3894</v>
      </c>
      <c r="O8815">
        <v>3744</v>
      </c>
      <c r="P8815">
        <v>3776</v>
      </c>
      <c r="Q8815">
        <v>3707</v>
      </c>
      <c r="R8815">
        <v>3678</v>
      </c>
      <c r="S8815">
        <v>3681</v>
      </c>
      <c r="T8815">
        <v>3537</v>
      </c>
      <c r="U8815">
        <v>3264</v>
      </c>
      <c r="V8815" s="1" t="s">
        <v>4632</v>
      </c>
      <c r="W8815" s="1" t="s">
        <v>2551</v>
      </c>
      <c r="X8815" s="5" t="s">
        <v>4640</v>
      </c>
      <c r="Y8815" s="5" t="s">
        <v>2559</v>
      </c>
      <c r="Z8815" s="5" t="s">
        <v>13</v>
      </c>
      <c r="AA8815" s="5"/>
    </row>
    <row r="8816" spans="1:27" ht="12" customHeight="1" x14ac:dyDescent="0.15">
      <c r="A8816" s="1" t="s">
        <v>2180</v>
      </c>
      <c r="B8816" s="1" t="s">
        <v>39</v>
      </c>
      <c r="C8816" s="1" t="s">
        <v>9</v>
      </c>
      <c r="D8816" s="1" t="s">
        <v>2533</v>
      </c>
      <c r="E8816" s="1" t="s">
        <v>10</v>
      </c>
      <c r="F8816" s="1" t="s">
        <v>2189</v>
      </c>
      <c r="G8816" s="1" t="s">
        <v>12</v>
      </c>
      <c r="H8816" s="1" t="s">
        <v>13</v>
      </c>
      <c r="I8816">
        <v>8202</v>
      </c>
      <c r="J8816">
        <v>7840</v>
      </c>
      <c r="K8816">
        <v>6943</v>
      </c>
      <c r="L8816">
        <v>8534</v>
      </c>
      <c r="M8816">
        <v>8772</v>
      </c>
      <c r="N8816">
        <v>8454</v>
      </c>
      <c r="O8816">
        <v>9183</v>
      </c>
      <c r="P8816">
        <v>8809</v>
      </c>
      <c r="Q8816">
        <v>9805</v>
      </c>
      <c r="R8816">
        <v>9120</v>
      </c>
      <c r="S8816">
        <v>7721</v>
      </c>
      <c r="T8816">
        <v>8242</v>
      </c>
      <c r="U8816">
        <v>8985</v>
      </c>
      <c r="V8816" s="1" t="s">
        <v>4632</v>
      </c>
      <c r="W8816" s="1" t="s">
        <v>2551</v>
      </c>
      <c r="X8816" s="5" t="s">
        <v>4641</v>
      </c>
      <c r="Y8816" s="5" t="s">
        <v>2553</v>
      </c>
      <c r="Z8816" s="5" t="s">
        <v>13</v>
      </c>
      <c r="AA8816" s="5"/>
    </row>
    <row r="8817" spans="1:27" ht="12" customHeight="1" x14ac:dyDescent="0.15">
      <c r="A8817" s="1" t="s">
        <v>2180</v>
      </c>
      <c r="B8817" s="1" t="s">
        <v>39</v>
      </c>
      <c r="C8817" s="1" t="s">
        <v>15</v>
      </c>
      <c r="D8817" s="1" t="s">
        <v>2533</v>
      </c>
      <c r="E8817" s="1" t="s">
        <v>10</v>
      </c>
      <c r="F8817" s="1" t="s">
        <v>2189</v>
      </c>
      <c r="G8817" s="1" t="s">
        <v>16</v>
      </c>
      <c r="H8817" s="1" t="s">
        <v>13</v>
      </c>
      <c r="I8817">
        <v>0</v>
      </c>
      <c r="J8817">
        <v>0</v>
      </c>
      <c r="K8817">
        <v>0</v>
      </c>
      <c r="L8817">
        <v>0</v>
      </c>
      <c r="M8817">
        <v>0</v>
      </c>
      <c r="N8817">
        <v>0</v>
      </c>
      <c r="O8817">
        <v>0</v>
      </c>
      <c r="P8817">
        <v>0</v>
      </c>
      <c r="Q8817">
        <v>0</v>
      </c>
      <c r="R8817">
        <v>0</v>
      </c>
      <c r="S8817">
        <v>0</v>
      </c>
      <c r="T8817">
        <v>0</v>
      </c>
      <c r="U8817">
        <v>0</v>
      </c>
      <c r="V8817" s="1" t="s">
        <v>4632</v>
      </c>
      <c r="W8817" s="1" t="s">
        <v>2551</v>
      </c>
      <c r="X8817" s="5" t="s">
        <v>4641</v>
      </c>
      <c r="Y8817" s="5" t="s">
        <v>4036</v>
      </c>
      <c r="Z8817" s="5" t="s">
        <v>13</v>
      </c>
      <c r="AA8817" s="5"/>
    </row>
    <row r="8818" spans="1:27" ht="12" customHeight="1" x14ac:dyDescent="0.15">
      <c r="A8818" s="1" t="s">
        <v>2180</v>
      </c>
      <c r="B8818" s="1" t="s">
        <v>39</v>
      </c>
      <c r="C8818" s="1" t="s">
        <v>17</v>
      </c>
      <c r="D8818" s="1" t="s">
        <v>2533</v>
      </c>
      <c r="E8818" s="1" t="s">
        <v>10</v>
      </c>
      <c r="F8818" s="1" t="s">
        <v>2189</v>
      </c>
      <c r="G8818" s="1" t="s">
        <v>242</v>
      </c>
      <c r="H8818" s="1" t="s">
        <v>13</v>
      </c>
      <c r="I8818">
        <v>8440</v>
      </c>
      <c r="J8818">
        <v>7637</v>
      </c>
      <c r="K8818">
        <v>6788</v>
      </c>
      <c r="L8818">
        <v>8369</v>
      </c>
      <c r="M8818">
        <v>8644</v>
      </c>
      <c r="N8818">
        <v>8364</v>
      </c>
      <c r="O8818">
        <v>9251</v>
      </c>
      <c r="P8818">
        <v>8818</v>
      </c>
      <c r="Q8818">
        <v>9863</v>
      </c>
      <c r="R8818">
        <v>9280</v>
      </c>
      <c r="S8818">
        <v>7804</v>
      </c>
      <c r="T8818">
        <v>8124</v>
      </c>
      <c r="U8818">
        <v>9228</v>
      </c>
      <c r="V8818" s="1" t="s">
        <v>4632</v>
      </c>
      <c r="W8818" s="1" t="s">
        <v>2551</v>
      </c>
      <c r="X8818" s="5" t="s">
        <v>4641</v>
      </c>
      <c r="Y8818" s="5" t="s">
        <v>2557</v>
      </c>
      <c r="Z8818" s="5" t="s">
        <v>13</v>
      </c>
      <c r="AA8818" s="5"/>
    </row>
    <row r="8819" spans="1:27" ht="12" customHeight="1" x14ac:dyDescent="0.15">
      <c r="A8819" s="1" t="s">
        <v>2180</v>
      </c>
      <c r="B8819" s="1" t="s">
        <v>39</v>
      </c>
      <c r="C8819" s="1" t="s">
        <v>19</v>
      </c>
      <c r="D8819" s="1" t="s">
        <v>2533</v>
      </c>
      <c r="E8819" s="1" t="s">
        <v>10</v>
      </c>
      <c r="F8819" s="1" t="s">
        <v>2189</v>
      </c>
      <c r="G8819" s="1" t="s">
        <v>245</v>
      </c>
      <c r="H8819" s="1" t="s">
        <v>306</v>
      </c>
      <c r="I8819">
        <v>4411619</v>
      </c>
      <c r="J8819">
        <v>3986140</v>
      </c>
      <c r="K8819">
        <v>3563759</v>
      </c>
      <c r="L8819">
        <v>4389926</v>
      </c>
      <c r="M8819">
        <v>4593811</v>
      </c>
      <c r="N8819">
        <v>4451829</v>
      </c>
      <c r="O8819">
        <v>5008149</v>
      </c>
      <c r="P8819">
        <v>4892433</v>
      </c>
      <c r="Q8819">
        <v>5454503</v>
      </c>
      <c r="R8819">
        <v>5274492</v>
      </c>
      <c r="S8819">
        <v>4296145</v>
      </c>
      <c r="T8819">
        <v>4434448</v>
      </c>
      <c r="U8819">
        <v>5015286</v>
      </c>
      <c r="V8819" s="1" t="s">
        <v>4632</v>
      </c>
      <c r="W8819" s="1" t="s">
        <v>2551</v>
      </c>
      <c r="X8819" s="5" t="s">
        <v>4641</v>
      </c>
      <c r="Y8819" s="5" t="s">
        <v>2740</v>
      </c>
      <c r="Z8819" s="5" t="s">
        <v>2788</v>
      </c>
      <c r="AA8819" s="5"/>
    </row>
    <row r="8820" spans="1:27" ht="12" customHeight="1" x14ac:dyDescent="0.15">
      <c r="A8820" s="1" t="s">
        <v>2180</v>
      </c>
      <c r="B8820" s="1" t="s">
        <v>39</v>
      </c>
      <c r="C8820" s="1" t="s">
        <v>21</v>
      </c>
      <c r="D8820" s="1" t="s">
        <v>2533</v>
      </c>
      <c r="E8820" s="1" t="s">
        <v>10</v>
      </c>
      <c r="F8820" s="1" t="s">
        <v>2189</v>
      </c>
      <c r="G8820" s="1" t="s">
        <v>1563</v>
      </c>
      <c r="H8820" s="1" t="s">
        <v>13</v>
      </c>
      <c r="I8820">
        <v>0</v>
      </c>
      <c r="J8820">
        <v>0</v>
      </c>
      <c r="K8820">
        <v>0</v>
      </c>
      <c r="L8820">
        <v>0</v>
      </c>
      <c r="M8820">
        <v>0</v>
      </c>
      <c r="N8820">
        <v>0</v>
      </c>
      <c r="O8820">
        <v>0</v>
      </c>
      <c r="P8820">
        <v>0</v>
      </c>
      <c r="Q8820">
        <v>0</v>
      </c>
      <c r="R8820">
        <v>0</v>
      </c>
      <c r="S8820">
        <v>0</v>
      </c>
      <c r="T8820">
        <v>0</v>
      </c>
      <c r="U8820">
        <v>0</v>
      </c>
      <c r="V8820" s="1" t="s">
        <v>4632</v>
      </c>
      <c r="W8820" s="1" t="s">
        <v>2551</v>
      </c>
      <c r="X8820" s="5" t="s">
        <v>4641</v>
      </c>
      <c r="Y8820" s="5" t="s">
        <v>2558</v>
      </c>
      <c r="Z8820" s="5" t="s">
        <v>13</v>
      </c>
      <c r="AA8820" s="5"/>
    </row>
    <row r="8821" spans="1:27" ht="12" customHeight="1" x14ac:dyDescent="0.15">
      <c r="A8821" s="1" t="s">
        <v>2180</v>
      </c>
      <c r="B8821" s="1" t="s">
        <v>39</v>
      </c>
      <c r="C8821" s="1" t="s">
        <v>23</v>
      </c>
      <c r="D8821" s="1" t="s">
        <v>2533</v>
      </c>
      <c r="E8821" s="1" t="s">
        <v>10</v>
      </c>
      <c r="F8821" s="1" t="s">
        <v>2189</v>
      </c>
      <c r="G8821" s="1" t="s">
        <v>24</v>
      </c>
      <c r="H8821" s="1" t="s">
        <v>13</v>
      </c>
      <c r="I8821">
        <v>605</v>
      </c>
      <c r="J8821">
        <v>808</v>
      </c>
      <c r="K8821">
        <v>963</v>
      </c>
      <c r="L8821">
        <v>1128</v>
      </c>
      <c r="M8821">
        <v>1256</v>
      </c>
      <c r="N8821">
        <v>1347</v>
      </c>
      <c r="O8821">
        <v>1279</v>
      </c>
      <c r="P8821">
        <v>1269</v>
      </c>
      <c r="Q8821">
        <v>1213</v>
      </c>
      <c r="R8821">
        <v>1052</v>
      </c>
      <c r="S8821">
        <v>969</v>
      </c>
      <c r="T8821">
        <v>1087</v>
      </c>
      <c r="U8821">
        <v>843</v>
      </c>
      <c r="V8821" s="1" t="s">
        <v>4632</v>
      </c>
      <c r="W8821" s="1" t="s">
        <v>2551</v>
      </c>
      <c r="X8821" s="5" t="s">
        <v>4641</v>
      </c>
      <c r="Y8821" s="5" t="s">
        <v>2559</v>
      </c>
      <c r="Z8821" s="5" t="s">
        <v>13</v>
      </c>
      <c r="AA8821" s="5"/>
    </row>
    <row r="8822" spans="1:27" ht="12" customHeight="1" x14ac:dyDescent="0.15">
      <c r="A8822" s="1" t="s">
        <v>2180</v>
      </c>
      <c r="B8822" s="1" t="s">
        <v>212</v>
      </c>
      <c r="C8822" s="1" t="s">
        <v>9</v>
      </c>
      <c r="D8822" s="1" t="s">
        <v>2533</v>
      </c>
      <c r="E8822" s="1" t="s">
        <v>213</v>
      </c>
      <c r="F8822" s="1" t="s">
        <v>2190</v>
      </c>
      <c r="G8822" s="1" t="s">
        <v>215</v>
      </c>
      <c r="H8822" s="1" t="s">
        <v>216</v>
      </c>
      <c r="I8822">
        <v>15475</v>
      </c>
      <c r="J8822">
        <v>15677</v>
      </c>
      <c r="K8822">
        <v>15730</v>
      </c>
      <c r="L8822">
        <v>15759</v>
      </c>
      <c r="M8822">
        <v>15743</v>
      </c>
      <c r="N8822">
        <v>15785</v>
      </c>
      <c r="O8822">
        <v>15807</v>
      </c>
      <c r="P8822">
        <v>15724</v>
      </c>
      <c r="Q8822">
        <v>15618</v>
      </c>
      <c r="R8822">
        <v>15554</v>
      </c>
      <c r="S8822">
        <v>15530</v>
      </c>
      <c r="T8822">
        <v>15503</v>
      </c>
      <c r="U8822">
        <v>15430</v>
      </c>
      <c r="V8822" s="1" t="s">
        <v>4632</v>
      </c>
      <c r="W8822" s="1" t="s">
        <v>2717</v>
      </c>
      <c r="X8822" s="5" t="s">
        <v>4642</v>
      </c>
      <c r="Y8822" s="5" t="s">
        <v>2719</v>
      </c>
      <c r="Z8822" s="5" t="s">
        <v>2720</v>
      </c>
      <c r="AA8822" s="5"/>
    </row>
    <row r="8823" spans="1:27" ht="12" customHeight="1" x14ac:dyDescent="0.15">
      <c r="A8823" s="1" t="s">
        <v>2180</v>
      </c>
      <c r="B8823" s="1" t="s">
        <v>285</v>
      </c>
      <c r="C8823" s="1" t="s">
        <v>9</v>
      </c>
      <c r="D8823" s="1" t="s">
        <v>2533</v>
      </c>
      <c r="E8823" s="1" t="s">
        <v>213</v>
      </c>
      <c r="F8823" s="1" t="s">
        <v>286</v>
      </c>
      <c r="G8823" s="1" t="s">
        <v>215</v>
      </c>
      <c r="H8823" s="1" t="s">
        <v>216</v>
      </c>
      <c r="I8823">
        <v>21431</v>
      </c>
      <c r="J8823">
        <v>21749</v>
      </c>
      <c r="K8823">
        <v>21782</v>
      </c>
      <c r="L8823">
        <v>21806</v>
      </c>
      <c r="M8823">
        <v>21733</v>
      </c>
      <c r="N8823">
        <v>21843</v>
      </c>
      <c r="O8823">
        <v>21860</v>
      </c>
      <c r="P8823">
        <v>21880</v>
      </c>
      <c r="Q8823">
        <v>21725</v>
      </c>
      <c r="R8823">
        <v>21525</v>
      </c>
      <c r="S8823">
        <v>21490</v>
      </c>
      <c r="T8823">
        <v>21561</v>
      </c>
      <c r="U8823">
        <v>21615</v>
      </c>
      <c r="V8823" s="1" t="s">
        <v>4632</v>
      </c>
      <c r="W8823" s="1" t="s">
        <v>2717</v>
      </c>
      <c r="X8823" s="5" t="s">
        <v>2816</v>
      </c>
      <c r="Y8823" s="5" t="s">
        <v>2719</v>
      </c>
      <c r="Z8823" s="5" t="s">
        <v>2720</v>
      </c>
      <c r="AA8823" s="5"/>
    </row>
    <row r="8824" spans="1:27" ht="12" customHeight="1" x14ac:dyDescent="0.15">
      <c r="A8824" s="1" t="s">
        <v>2191</v>
      </c>
      <c r="B8824" s="1" t="s">
        <v>8</v>
      </c>
      <c r="C8824" s="1" t="s">
        <v>9</v>
      </c>
      <c r="D8824" s="1" t="s">
        <v>2534</v>
      </c>
      <c r="E8824" s="1" t="s">
        <v>10</v>
      </c>
      <c r="F8824" s="1" t="s">
        <v>2192</v>
      </c>
      <c r="G8824" s="1" t="s">
        <v>12</v>
      </c>
      <c r="H8824" s="1" t="s">
        <v>13</v>
      </c>
      <c r="I8824">
        <v>422598</v>
      </c>
      <c r="J8824">
        <v>255748</v>
      </c>
      <c r="K8824">
        <v>328180</v>
      </c>
      <c r="L8824">
        <v>279058</v>
      </c>
      <c r="M8824">
        <v>285122</v>
      </c>
      <c r="N8824">
        <v>303905</v>
      </c>
      <c r="O8824">
        <v>277226</v>
      </c>
      <c r="P8824">
        <v>344889</v>
      </c>
      <c r="Q8824">
        <v>332838</v>
      </c>
      <c r="R8824">
        <v>374789</v>
      </c>
      <c r="S8824">
        <v>315565</v>
      </c>
      <c r="T8824">
        <v>374810</v>
      </c>
      <c r="U8824">
        <v>376571</v>
      </c>
      <c r="V8824" s="1" t="s">
        <v>4643</v>
      </c>
      <c r="W8824" s="1" t="s">
        <v>2551</v>
      </c>
      <c r="X8824" s="5" t="s">
        <v>4644</v>
      </c>
      <c r="Y8824" s="5" t="s">
        <v>2553</v>
      </c>
      <c r="Z8824" s="5" t="s">
        <v>13</v>
      </c>
      <c r="AA8824" s="5"/>
    </row>
    <row r="8825" spans="1:27" ht="12" customHeight="1" x14ac:dyDescent="0.15">
      <c r="A8825" s="1" t="s">
        <v>2191</v>
      </c>
      <c r="B8825" s="1" t="s">
        <v>8</v>
      </c>
      <c r="C8825" s="1" t="s">
        <v>15</v>
      </c>
      <c r="D8825" s="1" t="s">
        <v>2534</v>
      </c>
      <c r="E8825" s="1" t="s">
        <v>10</v>
      </c>
      <c r="F8825" s="1" t="s">
        <v>2192</v>
      </c>
      <c r="G8825" s="1" t="s">
        <v>16</v>
      </c>
      <c r="H8825" s="1" t="s">
        <v>13</v>
      </c>
      <c r="I8825">
        <v>978</v>
      </c>
      <c r="J8825">
        <v>0</v>
      </c>
      <c r="K8825">
        <v>213</v>
      </c>
      <c r="L8825">
        <v>0</v>
      </c>
      <c r="M8825">
        <v>389</v>
      </c>
      <c r="N8825">
        <v>42</v>
      </c>
      <c r="O8825">
        <v>84</v>
      </c>
      <c r="P8825">
        <v>125</v>
      </c>
      <c r="Q8825">
        <v>526</v>
      </c>
      <c r="R8825">
        <v>708</v>
      </c>
      <c r="S8825">
        <v>0</v>
      </c>
      <c r="T8825">
        <v>780</v>
      </c>
      <c r="U8825">
        <v>65</v>
      </c>
      <c r="V8825" s="1" t="s">
        <v>4643</v>
      </c>
      <c r="W8825" s="1" t="s">
        <v>2551</v>
      </c>
      <c r="X8825" s="5" t="s">
        <v>4644</v>
      </c>
      <c r="Y8825" s="5" t="s">
        <v>4036</v>
      </c>
      <c r="Z8825" s="5" t="s">
        <v>13</v>
      </c>
      <c r="AA8825" s="5"/>
    </row>
    <row r="8826" spans="1:27" ht="12" customHeight="1" x14ac:dyDescent="0.15">
      <c r="A8826" s="1" t="s">
        <v>2191</v>
      </c>
      <c r="B8826" s="1" t="s">
        <v>8</v>
      </c>
      <c r="C8826" s="1" t="s">
        <v>19</v>
      </c>
      <c r="D8826" s="1" t="s">
        <v>2534</v>
      </c>
      <c r="E8826" s="1" t="s">
        <v>10</v>
      </c>
      <c r="F8826" s="1" t="s">
        <v>2192</v>
      </c>
      <c r="G8826" s="1" t="s">
        <v>242</v>
      </c>
      <c r="H8826" s="1" t="s">
        <v>13</v>
      </c>
      <c r="I8826">
        <v>393637</v>
      </c>
      <c r="J8826">
        <v>233778</v>
      </c>
      <c r="K8826">
        <v>302600</v>
      </c>
      <c r="L8826">
        <v>264474</v>
      </c>
      <c r="M8826">
        <v>248636</v>
      </c>
      <c r="N8826">
        <v>293858</v>
      </c>
      <c r="O8826">
        <v>258634</v>
      </c>
      <c r="P8826">
        <v>299738</v>
      </c>
      <c r="Q8826">
        <v>305264</v>
      </c>
      <c r="R8826">
        <v>334759</v>
      </c>
      <c r="S8826">
        <v>324680</v>
      </c>
      <c r="T8826">
        <v>357409</v>
      </c>
      <c r="U8826">
        <v>334124</v>
      </c>
      <c r="V8826" s="1" t="s">
        <v>4643</v>
      </c>
      <c r="W8826" s="1" t="s">
        <v>2551</v>
      </c>
      <c r="X8826" s="5" t="s">
        <v>4644</v>
      </c>
      <c r="Y8826" s="5" t="s">
        <v>2557</v>
      </c>
      <c r="Z8826" s="5" t="s">
        <v>13</v>
      </c>
      <c r="AA8826" s="5"/>
    </row>
    <row r="8827" spans="1:27" ht="12" customHeight="1" x14ac:dyDescent="0.15">
      <c r="A8827" s="1" t="s">
        <v>2191</v>
      </c>
      <c r="B8827" s="1" t="s">
        <v>8</v>
      </c>
      <c r="C8827" s="1" t="s">
        <v>21</v>
      </c>
      <c r="D8827" s="1" t="s">
        <v>2534</v>
      </c>
      <c r="E8827" s="1" t="s">
        <v>10</v>
      </c>
      <c r="F8827" s="1" t="s">
        <v>2192</v>
      </c>
      <c r="G8827" s="1" t="s">
        <v>245</v>
      </c>
      <c r="H8827" s="1" t="s">
        <v>306</v>
      </c>
      <c r="I8827">
        <v>3503198</v>
      </c>
      <c r="J8827">
        <v>2388974</v>
      </c>
      <c r="K8827">
        <v>3289663</v>
      </c>
      <c r="L8827">
        <v>2842379</v>
      </c>
      <c r="M8827">
        <v>2645956</v>
      </c>
      <c r="N8827">
        <v>3233193</v>
      </c>
      <c r="O8827">
        <v>2839797</v>
      </c>
      <c r="P8827">
        <v>3369872</v>
      </c>
      <c r="Q8827">
        <v>3574888</v>
      </c>
      <c r="R8827">
        <v>3854420</v>
      </c>
      <c r="S8827">
        <v>3772867</v>
      </c>
      <c r="T8827">
        <v>4183781</v>
      </c>
      <c r="U8827">
        <v>3859396</v>
      </c>
      <c r="V8827" s="1" t="s">
        <v>4643</v>
      </c>
      <c r="W8827" s="1" t="s">
        <v>2551</v>
      </c>
      <c r="X8827" s="5" t="s">
        <v>4644</v>
      </c>
      <c r="Y8827" s="5" t="s">
        <v>2740</v>
      </c>
      <c r="Z8827" s="5" t="s">
        <v>2788</v>
      </c>
      <c r="AA8827" s="5"/>
    </row>
    <row r="8828" spans="1:27" ht="12" customHeight="1" x14ac:dyDescent="0.15">
      <c r="A8828" s="1" t="s">
        <v>2191</v>
      </c>
      <c r="B8828" s="1" t="s">
        <v>8</v>
      </c>
      <c r="C8828" s="1" t="s">
        <v>23</v>
      </c>
      <c r="D8828" s="1" t="s">
        <v>2534</v>
      </c>
      <c r="E8828" s="1" t="s">
        <v>10</v>
      </c>
      <c r="F8828" s="1" t="s">
        <v>2192</v>
      </c>
      <c r="G8828" s="1" t="s">
        <v>1563</v>
      </c>
      <c r="H8828" s="1" t="s">
        <v>13</v>
      </c>
      <c r="I8828">
        <v>1291</v>
      </c>
      <c r="J8828">
        <v>1228</v>
      </c>
      <c r="K8828">
        <v>1260</v>
      </c>
      <c r="L8828">
        <v>1524</v>
      </c>
      <c r="M8828">
        <v>1633</v>
      </c>
      <c r="N8828">
        <v>1865</v>
      </c>
      <c r="O8828">
        <v>1212</v>
      </c>
      <c r="P8828">
        <v>1074</v>
      </c>
      <c r="Q8828">
        <v>1793</v>
      </c>
      <c r="R8828">
        <v>1230</v>
      </c>
      <c r="S8828">
        <v>1453</v>
      </c>
      <c r="T8828">
        <v>1154</v>
      </c>
      <c r="U8828">
        <v>1684</v>
      </c>
      <c r="V8828" s="1" t="s">
        <v>4643</v>
      </c>
      <c r="W8828" s="1" t="s">
        <v>2551</v>
      </c>
      <c r="X8828" s="5" t="s">
        <v>4644</v>
      </c>
      <c r="Y8828" s="5" t="s">
        <v>2558</v>
      </c>
      <c r="Z8828" s="5" t="s">
        <v>13</v>
      </c>
      <c r="AA8828" s="5"/>
    </row>
    <row r="8829" spans="1:27" ht="12" customHeight="1" x14ac:dyDescent="0.15">
      <c r="A8829" s="1" t="s">
        <v>2191</v>
      </c>
      <c r="B8829" s="1" t="s">
        <v>8</v>
      </c>
      <c r="C8829" s="1" t="s">
        <v>77</v>
      </c>
      <c r="D8829" s="1" t="s">
        <v>2534</v>
      </c>
      <c r="E8829" s="1" t="s">
        <v>10</v>
      </c>
      <c r="F8829" s="1" t="s">
        <v>2192</v>
      </c>
      <c r="G8829" s="1" t="s">
        <v>24</v>
      </c>
      <c r="H8829" s="1" t="s">
        <v>13</v>
      </c>
      <c r="I8829">
        <v>159528</v>
      </c>
      <c r="J8829">
        <v>161075</v>
      </c>
      <c r="K8829">
        <v>165299</v>
      </c>
      <c r="L8829">
        <v>155745</v>
      </c>
      <c r="M8829">
        <v>169293</v>
      </c>
      <c r="N8829">
        <v>157439</v>
      </c>
      <c r="O8829">
        <v>148828</v>
      </c>
      <c r="P8829">
        <v>165607</v>
      </c>
      <c r="Q8829">
        <v>159735</v>
      </c>
      <c r="R8829">
        <v>173257</v>
      </c>
      <c r="S8829">
        <v>141718</v>
      </c>
      <c r="T8829">
        <v>138765</v>
      </c>
      <c r="U8829">
        <v>158142</v>
      </c>
      <c r="V8829" s="1" t="s">
        <v>4643</v>
      </c>
      <c r="W8829" s="1" t="s">
        <v>2551</v>
      </c>
      <c r="X8829" s="5" t="s">
        <v>4644</v>
      </c>
      <c r="Y8829" s="5" t="s">
        <v>2559</v>
      </c>
      <c r="Z8829" s="5" t="s">
        <v>13</v>
      </c>
      <c r="AA8829" s="5"/>
    </row>
    <row r="8830" spans="1:27" ht="12" customHeight="1" x14ac:dyDescent="0.15">
      <c r="A8830" s="1" t="s">
        <v>2191</v>
      </c>
      <c r="B8830" s="1" t="s">
        <v>25</v>
      </c>
      <c r="C8830" s="1" t="s">
        <v>9</v>
      </c>
      <c r="D8830" s="1" t="s">
        <v>2534</v>
      </c>
      <c r="E8830" s="1" t="s">
        <v>10</v>
      </c>
      <c r="F8830" s="1" t="s">
        <v>2193</v>
      </c>
      <c r="G8830" s="1" t="s">
        <v>12</v>
      </c>
      <c r="H8830" s="1" t="s">
        <v>13</v>
      </c>
      <c r="I8830">
        <v>2874041</v>
      </c>
      <c r="J8830">
        <v>2679938</v>
      </c>
      <c r="K8830">
        <v>2776680</v>
      </c>
      <c r="L8830">
        <v>2964535</v>
      </c>
      <c r="M8830">
        <v>2821880</v>
      </c>
      <c r="N8830">
        <v>2822169</v>
      </c>
      <c r="O8830">
        <v>2700507</v>
      </c>
      <c r="P8830">
        <v>2954379</v>
      </c>
      <c r="Q8830">
        <v>2903338</v>
      </c>
      <c r="R8830">
        <v>2882843</v>
      </c>
      <c r="S8830">
        <v>2383209</v>
      </c>
      <c r="T8830">
        <v>2479216</v>
      </c>
      <c r="U8830">
        <v>2724875</v>
      </c>
      <c r="V8830" s="1" t="s">
        <v>4643</v>
      </c>
      <c r="W8830" s="1" t="s">
        <v>2551</v>
      </c>
      <c r="X8830" s="5" t="s">
        <v>4645</v>
      </c>
      <c r="Y8830" s="5" t="s">
        <v>2553</v>
      </c>
      <c r="Z8830" s="5" t="s">
        <v>13</v>
      </c>
      <c r="AA8830" s="5"/>
    </row>
    <row r="8831" spans="1:27" ht="12" customHeight="1" x14ac:dyDescent="0.15">
      <c r="A8831" s="1" t="s">
        <v>2191</v>
      </c>
      <c r="B8831" s="1" t="s">
        <v>25</v>
      </c>
      <c r="C8831" s="1" t="s">
        <v>15</v>
      </c>
      <c r="D8831" s="1" t="s">
        <v>2534</v>
      </c>
      <c r="E8831" s="1" t="s">
        <v>10</v>
      </c>
      <c r="F8831" s="1" t="s">
        <v>2193</v>
      </c>
      <c r="G8831" s="1" t="s">
        <v>16</v>
      </c>
      <c r="H8831" s="1" t="s">
        <v>13</v>
      </c>
      <c r="I8831">
        <v>154744</v>
      </c>
      <c r="J8831">
        <v>164159</v>
      </c>
      <c r="K8831">
        <v>142261</v>
      </c>
      <c r="L8831">
        <v>137518</v>
      </c>
      <c r="M8831">
        <v>175555</v>
      </c>
      <c r="N8831">
        <v>142738</v>
      </c>
      <c r="O8831">
        <v>108270</v>
      </c>
      <c r="P8831">
        <v>127145</v>
      </c>
      <c r="Q8831">
        <v>156325</v>
      </c>
      <c r="R8831">
        <v>146767</v>
      </c>
      <c r="S8831">
        <v>119339</v>
      </c>
      <c r="T8831">
        <v>140159</v>
      </c>
      <c r="U8831">
        <v>143090</v>
      </c>
      <c r="V8831" s="1" t="s">
        <v>4643</v>
      </c>
      <c r="W8831" s="1" t="s">
        <v>2551</v>
      </c>
      <c r="X8831" s="5" t="s">
        <v>4645</v>
      </c>
      <c r="Y8831" s="5" t="s">
        <v>4036</v>
      </c>
      <c r="Z8831" s="5" t="s">
        <v>13</v>
      </c>
      <c r="AA8831" s="5"/>
    </row>
    <row r="8832" spans="1:27" ht="12" customHeight="1" x14ac:dyDescent="0.15">
      <c r="A8832" s="1" t="s">
        <v>2191</v>
      </c>
      <c r="B8832" s="1" t="s">
        <v>25</v>
      </c>
      <c r="C8832" s="1" t="s">
        <v>17</v>
      </c>
      <c r="D8832" s="1" t="s">
        <v>2534</v>
      </c>
      <c r="E8832" s="1" t="s">
        <v>10</v>
      </c>
      <c r="F8832" s="1" t="s">
        <v>2193</v>
      </c>
      <c r="G8832" s="1" t="s">
        <v>18</v>
      </c>
      <c r="H8832" s="1" t="s">
        <v>13</v>
      </c>
      <c r="I8832">
        <v>71457</v>
      </c>
      <c r="J8832">
        <v>77007</v>
      </c>
      <c r="K8832">
        <v>69446</v>
      </c>
      <c r="L8832">
        <v>76885</v>
      </c>
      <c r="M8832">
        <v>82359</v>
      </c>
      <c r="N8832">
        <v>68581</v>
      </c>
      <c r="O8832">
        <v>75806</v>
      </c>
      <c r="P8832">
        <v>78232</v>
      </c>
      <c r="Q8832">
        <v>69849</v>
      </c>
      <c r="R8832">
        <v>68970</v>
      </c>
      <c r="S8832">
        <v>55987</v>
      </c>
      <c r="T8832">
        <v>68734</v>
      </c>
      <c r="U8832">
        <v>74990</v>
      </c>
      <c r="V8832" s="1" t="s">
        <v>4643</v>
      </c>
      <c r="W8832" s="1" t="s">
        <v>2551</v>
      </c>
      <c r="X8832" s="5" t="s">
        <v>4645</v>
      </c>
      <c r="Y8832" s="5" t="s">
        <v>2562</v>
      </c>
      <c r="Z8832" s="5" t="s">
        <v>13</v>
      </c>
      <c r="AA8832" s="5"/>
    </row>
    <row r="8833" spans="1:27" ht="12" customHeight="1" x14ac:dyDescent="0.15">
      <c r="A8833" s="1" t="s">
        <v>2191</v>
      </c>
      <c r="B8833" s="1" t="s">
        <v>25</v>
      </c>
      <c r="C8833" s="1" t="s">
        <v>19</v>
      </c>
      <c r="D8833" s="1" t="s">
        <v>2534</v>
      </c>
      <c r="E8833" s="1" t="s">
        <v>10</v>
      </c>
      <c r="F8833" s="1" t="s">
        <v>2193</v>
      </c>
      <c r="G8833" s="1" t="s">
        <v>242</v>
      </c>
      <c r="H8833" s="1" t="s">
        <v>13</v>
      </c>
      <c r="I8833">
        <v>3005599</v>
      </c>
      <c r="J8833">
        <v>2713707</v>
      </c>
      <c r="K8833">
        <v>2772263</v>
      </c>
      <c r="L8833">
        <v>2884318</v>
      </c>
      <c r="M8833">
        <v>2967522</v>
      </c>
      <c r="N8833">
        <v>2734065</v>
      </c>
      <c r="O8833">
        <v>2782512</v>
      </c>
      <c r="P8833">
        <v>3004720</v>
      </c>
      <c r="Q8833">
        <v>2842361</v>
      </c>
      <c r="R8833">
        <v>2849520</v>
      </c>
      <c r="S8833">
        <v>2406384</v>
      </c>
      <c r="T8833">
        <v>2473256</v>
      </c>
      <c r="U8833">
        <v>2796611</v>
      </c>
      <c r="V8833" s="1" t="s">
        <v>4643</v>
      </c>
      <c r="W8833" s="1" t="s">
        <v>2551</v>
      </c>
      <c r="X8833" s="5" t="s">
        <v>4645</v>
      </c>
      <c r="Y8833" s="5" t="s">
        <v>2557</v>
      </c>
      <c r="Z8833" s="5" t="s">
        <v>13</v>
      </c>
      <c r="AA8833" s="5"/>
    </row>
    <row r="8834" spans="1:27" ht="12" customHeight="1" x14ac:dyDescent="0.15">
      <c r="A8834" s="1" t="s">
        <v>2191</v>
      </c>
      <c r="B8834" s="1" t="s">
        <v>25</v>
      </c>
      <c r="C8834" s="1" t="s">
        <v>21</v>
      </c>
      <c r="D8834" s="1" t="s">
        <v>2534</v>
      </c>
      <c r="E8834" s="1" t="s">
        <v>10</v>
      </c>
      <c r="F8834" s="1" t="s">
        <v>2193</v>
      </c>
      <c r="G8834" s="1" t="s">
        <v>245</v>
      </c>
      <c r="H8834" s="1" t="s">
        <v>306</v>
      </c>
      <c r="I8834">
        <v>20990045</v>
      </c>
      <c r="J8834">
        <v>22237804</v>
      </c>
      <c r="K8834">
        <v>22196754</v>
      </c>
      <c r="L8834">
        <v>24276557</v>
      </c>
      <c r="M8834">
        <v>25235642</v>
      </c>
      <c r="N8834">
        <v>23864982</v>
      </c>
      <c r="O8834">
        <v>24436777</v>
      </c>
      <c r="P8834">
        <v>27586081</v>
      </c>
      <c r="Q8834">
        <v>26036484</v>
      </c>
      <c r="R8834">
        <v>25750879</v>
      </c>
      <c r="S8834">
        <v>22128000</v>
      </c>
      <c r="T8834">
        <v>22800391</v>
      </c>
      <c r="U8834">
        <v>25802103</v>
      </c>
      <c r="V8834" s="1" t="s">
        <v>4643</v>
      </c>
      <c r="W8834" s="1" t="s">
        <v>2551</v>
      </c>
      <c r="X8834" s="5" t="s">
        <v>4645</v>
      </c>
      <c r="Y8834" s="5" t="s">
        <v>2740</v>
      </c>
      <c r="Z8834" s="5" t="s">
        <v>2788</v>
      </c>
      <c r="AA8834" s="5"/>
    </row>
    <row r="8835" spans="1:27" ht="12" customHeight="1" x14ac:dyDescent="0.15">
      <c r="A8835" s="1" t="s">
        <v>2191</v>
      </c>
      <c r="B8835" s="1" t="s">
        <v>25</v>
      </c>
      <c r="C8835" s="1" t="s">
        <v>23</v>
      </c>
      <c r="D8835" s="1" t="s">
        <v>2534</v>
      </c>
      <c r="E8835" s="1" t="s">
        <v>10</v>
      </c>
      <c r="F8835" s="1" t="s">
        <v>2193</v>
      </c>
      <c r="G8835" s="1" t="s">
        <v>1563</v>
      </c>
      <c r="H8835" s="1" t="s">
        <v>13</v>
      </c>
      <c r="I8835">
        <v>75334</v>
      </c>
      <c r="J8835">
        <v>60306</v>
      </c>
      <c r="K8835">
        <v>76031</v>
      </c>
      <c r="L8835">
        <v>52888</v>
      </c>
      <c r="M8835">
        <v>69661</v>
      </c>
      <c r="N8835">
        <v>68513</v>
      </c>
      <c r="O8835">
        <v>57353</v>
      </c>
      <c r="P8835">
        <v>56791</v>
      </c>
      <c r="Q8835">
        <v>61353</v>
      </c>
      <c r="R8835">
        <v>76157</v>
      </c>
      <c r="S8835">
        <v>44745</v>
      </c>
      <c r="T8835">
        <v>84982</v>
      </c>
      <c r="U8835">
        <v>48290</v>
      </c>
      <c r="V8835" s="1" t="s">
        <v>4643</v>
      </c>
      <c r="W8835" s="1" t="s">
        <v>2551</v>
      </c>
      <c r="X8835" s="5" t="s">
        <v>4645</v>
      </c>
      <c r="Y8835" s="5" t="s">
        <v>2558</v>
      </c>
      <c r="Z8835" s="5" t="s">
        <v>13</v>
      </c>
      <c r="AA8835" s="5"/>
    </row>
    <row r="8836" spans="1:27" ht="12" customHeight="1" x14ac:dyDescent="0.15">
      <c r="A8836" s="1" t="s">
        <v>2191</v>
      </c>
      <c r="B8836" s="1" t="s">
        <v>25</v>
      </c>
      <c r="C8836" s="1" t="s">
        <v>77</v>
      </c>
      <c r="D8836" s="1" t="s">
        <v>2534</v>
      </c>
      <c r="E8836" s="1" t="s">
        <v>10</v>
      </c>
      <c r="F8836" s="1" t="s">
        <v>2193</v>
      </c>
      <c r="G8836" s="1" t="s">
        <v>24</v>
      </c>
      <c r="H8836" s="1" t="s">
        <v>13</v>
      </c>
      <c r="I8836">
        <v>773721</v>
      </c>
      <c r="J8836">
        <v>766741</v>
      </c>
      <c r="K8836">
        <v>773494</v>
      </c>
      <c r="L8836">
        <v>861208</v>
      </c>
      <c r="M8836">
        <v>742821</v>
      </c>
      <c r="N8836">
        <v>837993</v>
      </c>
      <c r="O8836">
        <v>731774</v>
      </c>
      <c r="P8836">
        <v>678699</v>
      </c>
      <c r="Q8836">
        <v>770123</v>
      </c>
      <c r="R8836">
        <v>809083</v>
      </c>
      <c r="S8836">
        <v>805009</v>
      </c>
      <c r="T8836">
        <v>799299</v>
      </c>
      <c r="U8836">
        <v>750113</v>
      </c>
      <c r="V8836" s="1" t="s">
        <v>4643</v>
      </c>
      <c r="W8836" s="1" t="s">
        <v>2551</v>
      </c>
      <c r="X8836" s="5" t="s">
        <v>4645</v>
      </c>
      <c r="Y8836" s="5" t="s">
        <v>2559</v>
      </c>
      <c r="Z8836" s="5" t="s">
        <v>13</v>
      </c>
      <c r="AA8836" s="5"/>
    </row>
    <row r="8837" spans="1:27" ht="12" customHeight="1" x14ac:dyDescent="0.15">
      <c r="A8837" s="1" t="s">
        <v>2191</v>
      </c>
      <c r="B8837" s="1" t="s">
        <v>27</v>
      </c>
      <c r="C8837" s="1" t="s">
        <v>9</v>
      </c>
      <c r="D8837" s="1" t="s">
        <v>2534</v>
      </c>
      <c r="E8837" s="1" t="s">
        <v>10</v>
      </c>
      <c r="F8837" s="1" t="s">
        <v>2194</v>
      </c>
      <c r="G8837" s="1" t="s">
        <v>12</v>
      </c>
      <c r="H8837" s="1" t="s">
        <v>13</v>
      </c>
      <c r="I8837">
        <v>916067</v>
      </c>
      <c r="J8837">
        <v>743434</v>
      </c>
      <c r="K8837">
        <v>757485</v>
      </c>
      <c r="L8837">
        <v>801601</v>
      </c>
      <c r="M8837">
        <v>839210</v>
      </c>
      <c r="N8837">
        <v>785239</v>
      </c>
      <c r="O8837">
        <v>747005</v>
      </c>
      <c r="P8837">
        <v>939467</v>
      </c>
      <c r="Q8837">
        <v>928143</v>
      </c>
      <c r="R8837">
        <v>843541</v>
      </c>
      <c r="S8837">
        <v>681313</v>
      </c>
      <c r="T8837">
        <v>820441</v>
      </c>
      <c r="U8837">
        <v>866404</v>
      </c>
      <c r="V8837" s="1" t="s">
        <v>4643</v>
      </c>
      <c r="W8837" s="1" t="s">
        <v>2551</v>
      </c>
      <c r="X8837" s="5" t="s">
        <v>4646</v>
      </c>
      <c r="Y8837" s="5" t="s">
        <v>2553</v>
      </c>
      <c r="Z8837" s="5" t="s">
        <v>13</v>
      </c>
      <c r="AA8837" s="5"/>
    </row>
    <row r="8838" spans="1:27" ht="12" customHeight="1" x14ac:dyDescent="0.15">
      <c r="A8838" s="1" t="s">
        <v>2191</v>
      </c>
      <c r="B8838" s="1" t="s">
        <v>27</v>
      </c>
      <c r="C8838" s="1" t="s">
        <v>15</v>
      </c>
      <c r="D8838" s="1" t="s">
        <v>2534</v>
      </c>
      <c r="E8838" s="1" t="s">
        <v>10</v>
      </c>
      <c r="F8838" s="1" t="s">
        <v>2194</v>
      </c>
      <c r="G8838" s="1" t="s">
        <v>16</v>
      </c>
      <c r="H8838" s="1" t="s">
        <v>13</v>
      </c>
      <c r="I8838">
        <v>7177</v>
      </c>
      <c r="J8838">
        <v>0</v>
      </c>
      <c r="K8838">
        <v>0</v>
      </c>
      <c r="L8838">
        <v>3082</v>
      </c>
      <c r="M8838">
        <v>912</v>
      </c>
      <c r="N8838">
        <v>0</v>
      </c>
      <c r="O8838">
        <v>9086</v>
      </c>
      <c r="P8838">
        <v>7584</v>
      </c>
      <c r="Q8838">
        <v>792</v>
      </c>
      <c r="R8838">
        <v>0</v>
      </c>
      <c r="S8838">
        <v>355</v>
      </c>
      <c r="T8838">
        <v>2326</v>
      </c>
      <c r="U8838">
        <v>0</v>
      </c>
      <c r="V8838" s="1" t="s">
        <v>4643</v>
      </c>
      <c r="W8838" s="1" t="s">
        <v>2551</v>
      </c>
      <c r="X8838" s="5" t="s">
        <v>4646</v>
      </c>
      <c r="Y8838" s="5" t="s">
        <v>4036</v>
      </c>
      <c r="Z8838" s="5" t="s">
        <v>13</v>
      </c>
      <c r="AA8838" s="5"/>
    </row>
    <row r="8839" spans="1:27" ht="12" customHeight="1" x14ac:dyDescent="0.15">
      <c r="A8839" s="1" t="s">
        <v>2191</v>
      </c>
      <c r="B8839" s="1" t="s">
        <v>27</v>
      </c>
      <c r="C8839" s="1" t="s">
        <v>17</v>
      </c>
      <c r="D8839" s="1" t="s">
        <v>2534</v>
      </c>
      <c r="E8839" s="1" t="s">
        <v>10</v>
      </c>
      <c r="F8839" s="1" t="s">
        <v>2194</v>
      </c>
      <c r="G8839" s="1" t="s">
        <v>18</v>
      </c>
      <c r="H8839" s="1" t="s">
        <v>13</v>
      </c>
      <c r="I8839">
        <v>74780</v>
      </c>
      <c r="J8839">
        <v>44050</v>
      </c>
      <c r="K8839">
        <v>62132</v>
      </c>
      <c r="L8839">
        <v>51741</v>
      </c>
      <c r="M8839">
        <v>76642</v>
      </c>
      <c r="N8839">
        <v>68793</v>
      </c>
      <c r="O8839">
        <v>70507</v>
      </c>
      <c r="P8839">
        <v>77198</v>
      </c>
      <c r="Q8839">
        <v>79108</v>
      </c>
      <c r="R8839">
        <v>64433</v>
      </c>
      <c r="S8839">
        <v>53285</v>
      </c>
      <c r="T8839">
        <v>45396</v>
      </c>
      <c r="U8839">
        <v>57055</v>
      </c>
      <c r="V8839" s="1" t="s">
        <v>4643</v>
      </c>
      <c r="W8839" s="1" t="s">
        <v>2551</v>
      </c>
      <c r="X8839" s="5" t="s">
        <v>4646</v>
      </c>
      <c r="Y8839" s="5" t="s">
        <v>2556</v>
      </c>
      <c r="Z8839" s="5" t="s">
        <v>13</v>
      </c>
      <c r="AA8839" s="5"/>
    </row>
    <row r="8840" spans="1:27" ht="12" customHeight="1" x14ac:dyDescent="0.15">
      <c r="A8840" s="1" t="s">
        <v>2191</v>
      </c>
      <c r="B8840" s="1" t="s">
        <v>27</v>
      </c>
      <c r="C8840" s="1" t="s">
        <v>19</v>
      </c>
      <c r="D8840" s="1" t="s">
        <v>2534</v>
      </c>
      <c r="E8840" s="1" t="s">
        <v>10</v>
      </c>
      <c r="F8840" s="1" t="s">
        <v>2194</v>
      </c>
      <c r="G8840" s="1" t="s">
        <v>242</v>
      </c>
      <c r="H8840" s="1" t="s">
        <v>13</v>
      </c>
      <c r="I8840">
        <v>852094</v>
      </c>
      <c r="J8840">
        <v>693500</v>
      </c>
      <c r="K8840">
        <v>687524</v>
      </c>
      <c r="L8840">
        <v>753888</v>
      </c>
      <c r="M8840">
        <v>744487</v>
      </c>
      <c r="N8840">
        <v>718140</v>
      </c>
      <c r="O8840">
        <v>715216</v>
      </c>
      <c r="P8840">
        <v>852834</v>
      </c>
      <c r="Q8840">
        <v>816972</v>
      </c>
      <c r="R8840">
        <v>783275</v>
      </c>
      <c r="S8840">
        <v>641251</v>
      </c>
      <c r="T8840">
        <v>745972</v>
      </c>
      <c r="U8840">
        <v>789715</v>
      </c>
      <c r="V8840" s="1" t="s">
        <v>4643</v>
      </c>
      <c r="W8840" s="1" t="s">
        <v>2551</v>
      </c>
      <c r="X8840" s="5" t="s">
        <v>4646</v>
      </c>
      <c r="Y8840" s="5" t="s">
        <v>2557</v>
      </c>
      <c r="Z8840" s="5" t="s">
        <v>13</v>
      </c>
      <c r="AA8840" s="5"/>
    </row>
    <row r="8841" spans="1:27" ht="12" customHeight="1" x14ac:dyDescent="0.15">
      <c r="A8841" s="1" t="s">
        <v>2191</v>
      </c>
      <c r="B8841" s="1" t="s">
        <v>27</v>
      </c>
      <c r="C8841" s="1" t="s">
        <v>21</v>
      </c>
      <c r="D8841" s="1" t="s">
        <v>2534</v>
      </c>
      <c r="E8841" s="1" t="s">
        <v>10</v>
      </c>
      <c r="F8841" s="1" t="s">
        <v>2194</v>
      </c>
      <c r="G8841" s="1" t="s">
        <v>245</v>
      </c>
      <c r="H8841" s="1" t="s">
        <v>306</v>
      </c>
      <c r="I8841">
        <v>5574175</v>
      </c>
      <c r="J8841">
        <v>5018942</v>
      </c>
      <c r="K8841">
        <v>4943152</v>
      </c>
      <c r="L8841">
        <v>5710856</v>
      </c>
      <c r="M8841">
        <v>5742617</v>
      </c>
      <c r="N8841">
        <v>5632859</v>
      </c>
      <c r="O8841">
        <v>5653700</v>
      </c>
      <c r="P8841">
        <v>6937369</v>
      </c>
      <c r="Q8841">
        <v>6578940</v>
      </c>
      <c r="R8841">
        <v>6339891</v>
      </c>
      <c r="S8841">
        <v>5080393</v>
      </c>
      <c r="T8841">
        <v>6249596</v>
      </c>
      <c r="U8841">
        <v>6471104</v>
      </c>
      <c r="V8841" s="1" t="s">
        <v>4643</v>
      </c>
      <c r="W8841" s="1" t="s">
        <v>2551</v>
      </c>
      <c r="X8841" s="5" t="s">
        <v>4646</v>
      </c>
      <c r="Y8841" s="5" t="s">
        <v>2740</v>
      </c>
      <c r="Z8841" s="5" t="s">
        <v>2788</v>
      </c>
      <c r="AA8841" s="5"/>
    </row>
    <row r="8842" spans="1:27" ht="12" customHeight="1" x14ac:dyDescent="0.15">
      <c r="A8842" s="1" t="s">
        <v>2191</v>
      </c>
      <c r="B8842" s="1" t="s">
        <v>27</v>
      </c>
      <c r="C8842" s="1" t="s">
        <v>23</v>
      </c>
      <c r="D8842" s="1" t="s">
        <v>2534</v>
      </c>
      <c r="E8842" s="1" t="s">
        <v>10</v>
      </c>
      <c r="F8842" s="1" t="s">
        <v>2194</v>
      </c>
      <c r="G8842" s="1" t="s">
        <v>1563</v>
      </c>
      <c r="H8842" s="1" t="s">
        <v>13</v>
      </c>
      <c r="I8842">
        <v>3519</v>
      </c>
      <c r="J8842">
        <v>2058</v>
      </c>
      <c r="K8842">
        <v>1813</v>
      </c>
      <c r="L8842">
        <v>5055</v>
      </c>
      <c r="M8842">
        <v>1696</v>
      </c>
      <c r="N8842">
        <v>2120</v>
      </c>
      <c r="O8842">
        <v>12594</v>
      </c>
      <c r="P8842">
        <v>9219</v>
      </c>
      <c r="Q8842">
        <v>6040</v>
      </c>
      <c r="R8842">
        <v>3114</v>
      </c>
      <c r="S8842">
        <v>4476</v>
      </c>
      <c r="T8842">
        <v>4887</v>
      </c>
      <c r="U8842">
        <v>6990</v>
      </c>
      <c r="V8842" s="1" t="s">
        <v>4643</v>
      </c>
      <c r="W8842" s="1" t="s">
        <v>2551</v>
      </c>
      <c r="X8842" s="5" t="s">
        <v>4646</v>
      </c>
      <c r="Y8842" s="5" t="s">
        <v>2558</v>
      </c>
      <c r="Z8842" s="5" t="s">
        <v>13</v>
      </c>
      <c r="AA8842" s="5"/>
    </row>
    <row r="8843" spans="1:27" ht="12" customHeight="1" x14ac:dyDescent="0.15">
      <c r="A8843" s="1" t="s">
        <v>2191</v>
      </c>
      <c r="B8843" s="1" t="s">
        <v>27</v>
      </c>
      <c r="C8843" s="1" t="s">
        <v>77</v>
      </c>
      <c r="D8843" s="1" t="s">
        <v>2534</v>
      </c>
      <c r="E8843" s="1" t="s">
        <v>10</v>
      </c>
      <c r="F8843" s="1" t="s">
        <v>2194</v>
      </c>
      <c r="G8843" s="1" t="s">
        <v>24</v>
      </c>
      <c r="H8843" s="1" t="s">
        <v>13</v>
      </c>
      <c r="I8843">
        <v>170746</v>
      </c>
      <c r="J8843">
        <v>174572</v>
      </c>
      <c r="K8843">
        <v>179444</v>
      </c>
      <c r="L8843">
        <v>173443</v>
      </c>
      <c r="M8843">
        <v>189868</v>
      </c>
      <c r="N8843">
        <v>186053</v>
      </c>
      <c r="O8843">
        <v>142386</v>
      </c>
      <c r="P8843">
        <v>150141</v>
      </c>
      <c r="Q8843">
        <v>176430</v>
      </c>
      <c r="R8843">
        <v>169096</v>
      </c>
      <c r="S8843">
        <v>151671</v>
      </c>
      <c r="T8843">
        <v>172363</v>
      </c>
      <c r="U8843">
        <v>185782</v>
      </c>
      <c r="V8843" s="1" t="s">
        <v>4643</v>
      </c>
      <c r="W8843" s="1" t="s">
        <v>2551</v>
      </c>
      <c r="X8843" s="5" t="s">
        <v>4646</v>
      </c>
      <c r="Y8843" s="5" t="s">
        <v>2559</v>
      </c>
      <c r="Z8843" s="5" t="s">
        <v>13</v>
      </c>
      <c r="AA8843" s="5"/>
    </row>
    <row r="8844" spans="1:27" ht="12" customHeight="1" x14ac:dyDescent="0.15">
      <c r="A8844" s="1" t="s">
        <v>2191</v>
      </c>
      <c r="B8844" s="1" t="s">
        <v>29</v>
      </c>
      <c r="C8844" s="1" t="s">
        <v>9</v>
      </c>
      <c r="D8844" s="1" t="s">
        <v>2534</v>
      </c>
      <c r="E8844" s="1" t="s">
        <v>10</v>
      </c>
      <c r="F8844" s="1" t="s">
        <v>2195</v>
      </c>
      <c r="G8844" s="1" t="s">
        <v>12</v>
      </c>
      <c r="H8844" s="1" t="s">
        <v>13</v>
      </c>
      <c r="I8844">
        <v>133988</v>
      </c>
      <c r="J8844">
        <v>59220</v>
      </c>
      <c r="K8844">
        <v>69299</v>
      </c>
      <c r="L8844">
        <v>81413</v>
      </c>
      <c r="M8844">
        <v>81542</v>
      </c>
      <c r="N8844">
        <v>66025</v>
      </c>
      <c r="O8844">
        <v>62393</v>
      </c>
      <c r="P8844">
        <v>77489</v>
      </c>
      <c r="Q8844">
        <v>62338</v>
      </c>
      <c r="R8844">
        <v>54808</v>
      </c>
      <c r="S8844">
        <v>66343</v>
      </c>
      <c r="T8844">
        <v>91751</v>
      </c>
      <c r="U8844">
        <v>69914</v>
      </c>
      <c r="V8844" s="1" t="s">
        <v>4643</v>
      </c>
      <c r="W8844" s="1" t="s">
        <v>2551</v>
      </c>
      <c r="X8844" s="5" t="s">
        <v>4647</v>
      </c>
      <c r="Y8844" s="5" t="s">
        <v>2553</v>
      </c>
      <c r="Z8844" s="5" t="s">
        <v>13</v>
      </c>
      <c r="AA8844" s="5"/>
    </row>
    <row r="8845" spans="1:27" ht="12" customHeight="1" x14ac:dyDescent="0.15">
      <c r="A8845" s="1" t="s">
        <v>2191</v>
      </c>
      <c r="B8845" s="1" t="s">
        <v>29</v>
      </c>
      <c r="C8845" s="1" t="s">
        <v>15</v>
      </c>
      <c r="D8845" s="1" t="s">
        <v>2534</v>
      </c>
      <c r="E8845" s="1" t="s">
        <v>10</v>
      </c>
      <c r="F8845" s="1" t="s">
        <v>2195</v>
      </c>
      <c r="G8845" s="1" t="s">
        <v>16</v>
      </c>
      <c r="H8845" s="1" t="s">
        <v>13</v>
      </c>
      <c r="I8845">
        <v>9713</v>
      </c>
      <c r="J8845">
        <v>2985</v>
      </c>
      <c r="K8845">
        <v>3049</v>
      </c>
      <c r="L8845">
        <v>2038</v>
      </c>
      <c r="M8845">
        <v>2847</v>
      </c>
      <c r="N8845">
        <v>1935</v>
      </c>
      <c r="O8845">
        <v>1826</v>
      </c>
      <c r="P8845">
        <v>2033</v>
      </c>
      <c r="Q8845">
        <v>3070</v>
      </c>
      <c r="R8845">
        <v>1969</v>
      </c>
      <c r="S8845">
        <v>2993</v>
      </c>
      <c r="T8845">
        <v>1983</v>
      </c>
      <c r="U8845">
        <v>2778</v>
      </c>
      <c r="V8845" s="1" t="s">
        <v>4643</v>
      </c>
      <c r="W8845" s="1" t="s">
        <v>2551</v>
      </c>
      <c r="X8845" s="5" t="s">
        <v>4647</v>
      </c>
      <c r="Y8845" s="5" t="s">
        <v>4036</v>
      </c>
      <c r="Z8845" s="5" t="s">
        <v>13</v>
      </c>
      <c r="AA8845" s="5"/>
    </row>
    <row r="8846" spans="1:27" ht="12" customHeight="1" x14ac:dyDescent="0.15">
      <c r="A8846" s="1" t="s">
        <v>2191</v>
      </c>
      <c r="B8846" s="1" t="s">
        <v>29</v>
      </c>
      <c r="C8846" s="1" t="s">
        <v>19</v>
      </c>
      <c r="D8846" s="1" t="s">
        <v>2534</v>
      </c>
      <c r="E8846" s="1" t="s">
        <v>10</v>
      </c>
      <c r="F8846" s="1" t="s">
        <v>2195</v>
      </c>
      <c r="G8846" s="1" t="s">
        <v>242</v>
      </c>
      <c r="H8846" s="1" t="s">
        <v>13</v>
      </c>
      <c r="I8846">
        <v>114828</v>
      </c>
      <c r="J8846">
        <v>73266</v>
      </c>
      <c r="K8846">
        <v>58820</v>
      </c>
      <c r="L8846">
        <v>86117</v>
      </c>
      <c r="M8846">
        <v>79257</v>
      </c>
      <c r="N8846">
        <v>66815</v>
      </c>
      <c r="O8846">
        <v>64293</v>
      </c>
      <c r="P8846">
        <v>74576</v>
      </c>
      <c r="Q8846">
        <v>63219</v>
      </c>
      <c r="R8846">
        <v>55087</v>
      </c>
      <c r="S8846">
        <v>65505</v>
      </c>
      <c r="T8846">
        <v>92541</v>
      </c>
      <c r="U8846">
        <v>69110</v>
      </c>
      <c r="V8846" s="1" t="s">
        <v>4643</v>
      </c>
      <c r="W8846" s="1" t="s">
        <v>2551</v>
      </c>
      <c r="X8846" s="5" t="s">
        <v>4647</v>
      </c>
      <c r="Y8846" s="5" t="s">
        <v>2557</v>
      </c>
      <c r="Z8846" s="5" t="s">
        <v>13</v>
      </c>
      <c r="AA8846" s="5"/>
    </row>
    <row r="8847" spans="1:27" ht="12" customHeight="1" x14ac:dyDescent="0.15">
      <c r="A8847" s="1" t="s">
        <v>2191</v>
      </c>
      <c r="B8847" s="1" t="s">
        <v>29</v>
      </c>
      <c r="C8847" s="1" t="s">
        <v>21</v>
      </c>
      <c r="D8847" s="1" t="s">
        <v>2534</v>
      </c>
      <c r="E8847" s="1" t="s">
        <v>10</v>
      </c>
      <c r="F8847" s="1" t="s">
        <v>2195</v>
      </c>
      <c r="G8847" s="1" t="s">
        <v>245</v>
      </c>
      <c r="H8847" s="1" t="s">
        <v>306</v>
      </c>
      <c r="I8847">
        <v>846463</v>
      </c>
      <c r="J8847">
        <v>771146</v>
      </c>
      <c r="K8847">
        <v>616183</v>
      </c>
      <c r="L8847">
        <v>895811</v>
      </c>
      <c r="M8847">
        <v>829863</v>
      </c>
      <c r="N8847">
        <v>721761</v>
      </c>
      <c r="O8847">
        <v>670963</v>
      </c>
      <c r="P8847">
        <v>829458</v>
      </c>
      <c r="Q8847">
        <v>681851</v>
      </c>
      <c r="R8847">
        <v>601848</v>
      </c>
      <c r="S8847">
        <v>724387</v>
      </c>
      <c r="T8847">
        <v>999707</v>
      </c>
      <c r="U8847">
        <v>790234</v>
      </c>
      <c r="V8847" s="1" t="s">
        <v>4643</v>
      </c>
      <c r="W8847" s="1" t="s">
        <v>2551</v>
      </c>
      <c r="X8847" s="5" t="s">
        <v>4647</v>
      </c>
      <c r="Y8847" s="5" t="s">
        <v>2740</v>
      </c>
      <c r="Z8847" s="5" t="s">
        <v>2788</v>
      </c>
      <c r="AA8847" s="5"/>
    </row>
    <row r="8848" spans="1:27" ht="12" customHeight="1" x14ac:dyDescent="0.15">
      <c r="A8848" s="1" t="s">
        <v>2191</v>
      </c>
      <c r="B8848" s="1" t="s">
        <v>29</v>
      </c>
      <c r="C8848" s="1" t="s">
        <v>23</v>
      </c>
      <c r="D8848" s="1" t="s">
        <v>2534</v>
      </c>
      <c r="E8848" s="1" t="s">
        <v>10</v>
      </c>
      <c r="F8848" s="1" t="s">
        <v>2195</v>
      </c>
      <c r="G8848" s="1" t="s">
        <v>1563</v>
      </c>
      <c r="H8848" s="1" t="s">
        <v>13</v>
      </c>
      <c r="I8848">
        <v>3232</v>
      </c>
      <c r="J8848">
        <v>3036</v>
      </c>
      <c r="K8848">
        <v>3181</v>
      </c>
      <c r="L8848">
        <v>2124</v>
      </c>
      <c r="M8848">
        <v>3017</v>
      </c>
      <c r="N8848">
        <v>2070</v>
      </c>
      <c r="O8848">
        <v>2168</v>
      </c>
      <c r="P8848">
        <v>2302</v>
      </c>
      <c r="Q8848">
        <v>3357</v>
      </c>
      <c r="R8848">
        <v>2217</v>
      </c>
      <c r="S8848">
        <v>3216</v>
      </c>
      <c r="T8848">
        <v>2097</v>
      </c>
      <c r="U8848">
        <v>2035</v>
      </c>
      <c r="V8848" s="1" t="s">
        <v>4643</v>
      </c>
      <c r="W8848" s="1" t="s">
        <v>2551</v>
      </c>
      <c r="X8848" s="5" t="s">
        <v>4647</v>
      </c>
      <c r="Y8848" s="5" t="s">
        <v>2558</v>
      </c>
      <c r="Z8848" s="5" t="s">
        <v>13</v>
      </c>
      <c r="AA8848" s="5"/>
    </row>
    <row r="8849" spans="1:27" ht="12" customHeight="1" x14ac:dyDescent="0.15">
      <c r="A8849" s="1" t="s">
        <v>2191</v>
      </c>
      <c r="B8849" s="1" t="s">
        <v>29</v>
      </c>
      <c r="C8849" s="1" t="s">
        <v>77</v>
      </c>
      <c r="D8849" s="1" t="s">
        <v>2534</v>
      </c>
      <c r="E8849" s="1" t="s">
        <v>10</v>
      </c>
      <c r="F8849" s="1" t="s">
        <v>2195</v>
      </c>
      <c r="G8849" s="1" t="s">
        <v>24</v>
      </c>
      <c r="H8849" s="1" t="s">
        <v>13</v>
      </c>
      <c r="I8849">
        <v>59009</v>
      </c>
      <c r="J8849">
        <v>32976</v>
      </c>
      <c r="K8849">
        <v>42562</v>
      </c>
      <c r="L8849">
        <v>37529</v>
      </c>
      <c r="M8849">
        <v>39515</v>
      </c>
      <c r="N8849">
        <v>38488</v>
      </c>
      <c r="O8849">
        <v>36193</v>
      </c>
      <c r="P8849">
        <v>38831</v>
      </c>
      <c r="Q8849">
        <v>37567</v>
      </c>
      <c r="R8849">
        <v>36890</v>
      </c>
      <c r="S8849">
        <v>37470</v>
      </c>
      <c r="T8849">
        <v>35710</v>
      </c>
      <c r="U8849">
        <v>37071</v>
      </c>
      <c r="V8849" s="1" t="s">
        <v>4643</v>
      </c>
      <c r="W8849" s="1" t="s">
        <v>2551</v>
      </c>
      <c r="X8849" s="5" t="s">
        <v>4647</v>
      </c>
      <c r="Y8849" s="5" t="s">
        <v>2559</v>
      </c>
      <c r="Z8849" s="5" t="s">
        <v>13</v>
      </c>
      <c r="AA8849" s="5"/>
    </row>
    <row r="8850" spans="1:27" ht="12" customHeight="1" x14ac:dyDescent="0.15">
      <c r="A8850" s="1" t="s">
        <v>2191</v>
      </c>
      <c r="B8850" s="1" t="s">
        <v>31</v>
      </c>
      <c r="C8850" s="1" t="s">
        <v>9</v>
      </c>
      <c r="D8850" s="1" t="s">
        <v>2534</v>
      </c>
      <c r="E8850" s="1" t="s">
        <v>10</v>
      </c>
      <c r="F8850" s="1" t="s">
        <v>2196</v>
      </c>
      <c r="G8850" s="1" t="s">
        <v>12</v>
      </c>
      <c r="H8850" s="1" t="s">
        <v>13</v>
      </c>
      <c r="I8850">
        <v>4151019</v>
      </c>
      <c r="J8850">
        <v>3487254</v>
      </c>
      <c r="K8850">
        <v>3912470</v>
      </c>
      <c r="L8850">
        <v>3874054</v>
      </c>
      <c r="M8850">
        <v>3568164</v>
      </c>
      <c r="N8850">
        <v>3902116</v>
      </c>
      <c r="O8850">
        <v>3476206</v>
      </c>
      <c r="P8850">
        <v>3842977</v>
      </c>
      <c r="Q8850">
        <v>3901931</v>
      </c>
      <c r="R8850">
        <v>3768677</v>
      </c>
      <c r="S8850">
        <v>3161323</v>
      </c>
      <c r="T8850">
        <v>3279015</v>
      </c>
      <c r="U8850">
        <v>3493588</v>
      </c>
      <c r="V8850" s="1" t="s">
        <v>4643</v>
      </c>
      <c r="W8850" s="1" t="s">
        <v>2551</v>
      </c>
      <c r="X8850" s="5" t="s">
        <v>4648</v>
      </c>
      <c r="Y8850" s="5" t="s">
        <v>2553</v>
      </c>
      <c r="Z8850" s="5" t="s">
        <v>13</v>
      </c>
      <c r="AA8850" s="5"/>
    </row>
    <row r="8851" spans="1:27" ht="12" customHeight="1" x14ac:dyDescent="0.15">
      <c r="A8851" s="1" t="s">
        <v>2191</v>
      </c>
      <c r="B8851" s="1" t="s">
        <v>31</v>
      </c>
      <c r="C8851" s="1" t="s">
        <v>15</v>
      </c>
      <c r="D8851" s="1" t="s">
        <v>2534</v>
      </c>
      <c r="E8851" s="1" t="s">
        <v>10</v>
      </c>
      <c r="F8851" s="1" t="s">
        <v>2196</v>
      </c>
      <c r="G8851" s="1" t="s">
        <v>16</v>
      </c>
      <c r="H8851" s="1" t="s">
        <v>13</v>
      </c>
      <c r="I8851">
        <v>371533</v>
      </c>
      <c r="J8851">
        <v>210604</v>
      </c>
      <c r="K8851">
        <v>415314</v>
      </c>
      <c r="L8851">
        <v>383894</v>
      </c>
      <c r="M8851">
        <v>283697</v>
      </c>
      <c r="N8851">
        <v>384758</v>
      </c>
      <c r="O8851">
        <v>306532</v>
      </c>
      <c r="P8851">
        <v>227950</v>
      </c>
      <c r="Q8851">
        <v>265954</v>
      </c>
      <c r="R8851">
        <v>340823</v>
      </c>
      <c r="S8851">
        <v>180379</v>
      </c>
      <c r="T8851">
        <v>232757</v>
      </c>
      <c r="U8851">
        <v>240328</v>
      </c>
      <c r="V8851" s="1" t="s">
        <v>4643</v>
      </c>
      <c r="W8851" s="1" t="s">
        <v>2551</v>
      </c>
      <c r="X8851" s="5" t="s">
        <v>4648</v>
      </c>
      <c r="Y8851" s="5" t="s">
        <v>4036</v>
      </c>
      <c r="Z8851" s="5" t="s">
        <v>13</v>
      </c>
      <c r="AA8851" s="5"/>
    </row>
    <row r="8852" spans="1:27" ht="12" customHeight="1" x14ac:dyDescent="0.15">
      <c r="A8852" s="1" t="s">
        <v>2191</v>
      </c>
      <c r="B8852" s="1" t="s">
        <v>31</v>
      </c>
      <c r="C8852" s="1" t="s">
        <v>17</v>
      </c>
      <c r="D8852" s="1" t="s">
        <v>2534</v>
      </c>
      <c r="E8852" s="1" t="s">
        <v>10</v>
      </c>
      <c r="F8852" s="1" t="s">
        <v>2196</v>
      </c>
      <c r="G8852" s="1" t="s">
        <v>18</v>
      </c>
      <c r="H8852" s="1" t="s">
        <v>13</v>
      </c>
      <c r="I8852">
        <v>3624852</v>
      </c>
      <c r="J8852">
        <v>3201416</v>
      </c>
      <c r="K8852">
        <v>3372937</v>
      </c>
      <c r="L8852">
        <v>3520032</v>
      </c>
      <c r="M8852">
        <v>3421393</v>
      </c>
      <c r="N8852">
        <v>3388472</v>
      </c>
      <c r="O8852">
        <v>3234416</v>
      </c>
      <c r="P8852">
        <v>3661346</v>
      </c>
      <c r="Q8852">
        <v>3563298</v>
      </c>
      <c r="R8852">
        <v>3525021</v>
      </c>
      <c r="S8852">
        <v>2898967</v>
      </c>
      <c r="T8852">
        <v>3184430</v>
      </c>
      <c r="U8852">
        <v>3427873</v>
      </c>
      <c r="V8852" s="1" t="s">
        <v>4643</v>
      </c>
      <c r="W8852" s="1" t="s">
        <v>2551</v>
      </c>
      <c r="X8852" s="5" t="s">
        <v>4648</v>
      </c>
      <c r="Y8852" s="5" t="s">
        <v>2556</v>
      </c>
      <c r="Z8852" s="5" t="s">
        <v>13</v>
      </c>
      <c r="AA8852" s="5"/>
    </row>
    <row r="8853" spans="1:27" ht="12" customHeight="1" x14ac:dyDescent="0.15">
      <c r="A8853" s="1" t="s">
        <v>2191</v>
      </c>
      <c r="B8853" s="1" t="s">
        <v>31</v>
      </c>
      <c r="C8853" s="1" t="s">
        <v>19</v>
      </c>
      <c r="D8853" s="1" t="s">
        <v>2534</v>
      </c>
      <c r="E8853" s="1" t="s">
        <v>10</v>
      </c>
      <c r="F8853" s="1" t="s">
        <v>2196</v>
      </c>
      <c r="G8853" s="1" t="s">
        <v>242</v>
      </c>
      <c r="H8853" s="1" t="s">
        <v>13</v>
      </c>
      <c r="I8853">
        <v>527833</v>
      </c>
      <c r="J8853">
        <v>327877</v>
      </c>
      <c r="K8853">
        <v>641373</v>
      </c>
      <c r="L8853">
        <v>340653</v>
      </c>
      <c r="M8853">
        <v>170583</v>
      </c>
      <c r="N8853">
        <v>440055</v>
      </c>
      <c r="O8853">
        <v>290616</v>
      </c>
      <c r="P8853">
        <v>314373</v>
      </c>
      <c r="Q8853">
        <v>252362</v>
      </c>
      <c r="R8853">
        <v>289892</v>
      </c>
      <c r="S8853">
        <v>196421</v>
      </c>
      <c r="T8853">
        <v>136569</v>
      </c>
      <c r="U8853">
        <v>131626</v>
      </c>
      <c r="V8853" s="1" t="s">
        <v>4643</v>
      </c>
      <c r="W8853" s="1" t="s">
        <v>2551</v>
      </c>
      <c r="X8853" s="5" t="s">
        <v>4648</v>
      </c>
      <c r="Y8853" s="5" t="s">
        <v>2557</v>
      </c>
      <c r="Z8853" s="5" t="s">
        <v>13</v>
      </c>
      <c r="AA8853" s="5"/>
    </row>
    <row r="8854" spans="1:27" ht="12" customHeight="1" x14ac:dyDescent="0.15">
      <c r="A8854" s="1" t="s">
        <v>2191</v>
      </c>
      <c r="B8854" s="1" t="s">
        <v>31</v>
      </c>
      <c r="C8854" s="1" t="s">
        <v>21</v>
      </c>
      <c r="D8854" s="1" t="s">
        <v>2534</v>
      </c>
      <c r="E8854" s="1" t="s">
        <v>10</v>
      </c>
      <c r="F8854" s="1" t="s">
        <v>2196</v>
      </c>
      <c r="G8854" s="1" t="s">
        <v>245</v>
      </c>
      <c r="H8854" s="1" t="s">
        <v>306</v>
      </c>
      <c r="I8854">
        <v>1952703</v>
      </c>
      <c r="J8854">
        <v>1608085</v>
      </c>
      <c r="K8854">
        <v>2984748</v>
      </c>
      <c r="L8854">
        <v>2106582</v>
      </c>
      <c r="M8854">
        <v>837952</v>
      </c>
      <c r="N8854">
        <v>2371838</v>
      </c>
      <c r="O8854">
        <v>1927411</v>
      </c>
      <c r="P8854">
        <v>1610848</v>
      </c>
      <c r="Q8854">
        <v>1425777</v>
      </c>
      <c r="R8854">
        <v>1606301</v>
      </c>
      <c r="S8854">
        <v>1170229</v>
      </c>
      <c r="T8854">
        <v>867424</v>
      </c>
      <c r="U8854">
        <v>828045</v>
      </c>
      <c r="V8854" s="1" t="s">
        <v>4643</v>
      </c>
      <c r="W8854" s="1" t="s">
        <v>2551</v>
      </c>
      <c r="X8854" s="5" t="s">
        <v>4648</v>
      </c>
      <c r="Y8854" s="5" t="s">
        <v>2740</v>
      </c>
      <c r="Z8854" s="5" t="s">
        <v>2788</v>
      </c>
      <c r="AA8854" s="5"/>
    </row>
    <row r="8855" spans="1:27" ht="12" customHeight="1" x14ac:dyDescent="0.15">
      <c r="A8855" s="1" t="s">
        <v>2191</v>
      </c>
      <c r="B8855" s="1" t="s">
        <v>31</v>
      </c>
      <c r="C8855" s="1" t="s">
        <v>23</v>
      </c>
      <c r="D8855" s="1" t="s">
        <v>2534</v>
      </c>
      <c r="E8855" s="1" t="s">
        <v>10</v>
      </c>
      <c r="F8855" s="1" t="s">
        <v>2196</v>
      </c>
      <c r="G8855" s="1" t="s">
        <v>1563</v>
      </c>
      <c r="H8855" s="1" t="s">
        <v>13</v>
      </c>
      <c r="I8855">
        <v>367270</v>
      </c>
      <c r="J8855">
        <v>205208</v>
      </c>
      <c r="K8855">
        <v>411649</v>
      </c>
      <c r="L8855">
        <v>379776</v>
      </c>
      <c r="M8855">
        <v>279595</v>
      </c>
      <c r="N8855">
        <v>380970</v>
      </c>
      <c r="O8855">
        <v>302456</v>
      </c>
      <c r="P8855">
        <v>223094</v>
      </c>
      <c r="Q8855">
        <v>261415</v>
      </c>
      <c r="R8855">
        <v>336209</v>
      </c>
      <c r="S8855">
        <v>176239</v>
      </c>
      <c r="T8855">
        <v>228897</v>
      </c>
      <c r="U8855">
        <v>237559</v>
      </c>
      <c r="V8855" s="1" t="s">
        <v>4643</v>
      </c>
      <c r="W8855" s="1" t="s">
        <v>2551</v>
      </c>
      <c r="X8855" s="5" t="s">
        <v>4648</v>
      </c>
      <c r="Y8855" s="5" t="s">
        <v>2558</v>
      </c>
      <c r="Z8855" s="5" t="s">
        <v>13</v>
      </c>
      <c r="AA8855" s="5"/>
    </row>
    <row r="8856" spans="1:27" ht="12" customHeight="1" x14ac:dyDescent="0.15">
      <c r="A8856" s="1" t="s">
        <v>2191</v>
      </c>
      <c r="B8856" s="1" t="s">
        <v>31</v>
      </c>
      <c r="C8856" s="1" t="s">
        <v>77</v>
      </c>
      <c r="D8856" s="1" t="s">
        <v>2534</v>
      </c>
      <c r="E8856" s="1" t="s">
        <v>10</v>
      </c>
      <c r="F8856" s="1" t="s">
        <v>2196</v>
      </c>
      <c r="G8856" s="1" t="s">
        <v>24</v>
      </c>
      <c r="H8856" s="1" t="s">
        <v>13</v>
      </c>
      <c r="I8856">
        <v>858050</v>
      </c>
      <c r="J8856">
        <v>826672</v>
      </c>
      <c r="K8856">
        <v>732401</v>
      </c>
      <c r="L8856">
        <v>754223</v>
      </c>
      <c r="M8856">
        <v>738841</v>
      </c>
      <c r="N8856">
        <v>820007</v>
      </c>
      <c r="O8856">
        <v>777894</v>
      </c>
      <c r="P8856">
        <v>654706</v>
      </c>
      <c r="Q8856">
        <v>750513</v>
      </c>
      <c r="R8856">
        <v>714195</v>
      </c>
      <c r="S8856">
        <v>789137</v>
      </c>
      <c r="T8856">
        <v>754438</v>
      </c>
      <c r="U8856">
        <v>695972</v>
      </c>
      <c r="V8856" s="1" t="s">
        <v>4643</v>
      </c>
      <c r="W8856" s="1" t="s">
        <v>2551</v>
      </c>
      <c r="X8856" s="5" t="s">
        <v>4648</v>
      </c>
      <c r="Y8856" s="5" t="s">
        <v>2559</v>
      </c>
      <c r="Z8856" s="5" t="s">
        <v>13</v>
      </c>
      <c r="AA8856" s="5"/>
    </row>
    <row r="8857" spans="1:27" ht="12" customHeight="1" x14ac:dyDescent="0.15">
      <c r="A8857" s="1" t="s">
        <v>2191</v>
      </c>
      <c r="B8857" s="1" t="s">
        <v>33</v>
      </c>
      <c r="C8857" s="1" t="s">
        <v>9</v>
      </c>
      <c r="D8857" s="1" t="s">
        <v>2534</v>
      </c>
      <c r="E8857" s="1" t="s">
        <v>10</v>
      </c>
      <c r="F8857" s="1" t="s">
        <v>2197</v>
      </c>
      <c r="G8857" s="1" t="s">
        <v>12</v>
      </c>
      <c r="H8857" s="1" t="s">
        <v>13</v>
      </c>
      <c r="I8857">
        <v>10537</v>
      </c>
      <c r="J8857">
        <v>10106</v>
      </c>
      <c r="K8857">
        <v>8571</v>
      </c>
      <c r="L8857">
        <v>10072</v>
      </c>
      <c r="M8857">
        <v>9110</v>
      </c>
      <c r="N8857">
        <v>8092</v>
      </c>
      <c r="O8857">
        <v>10235</v>
      </c>
      <c r="P8857">
        <v>10128</v>
      </c>
      <c r="Q8857">
        <v>10712</v>
      </c>
      <c r="R8857">
        <v>9345</v>
      </c>
      <c r="S8857">
        <v>7893</v>
      </c>
      <c r="T8857">
        <v>8016</v>
      </c>
      <c r="U8857">
        <v>8397</v>
      </c>
      <c r="V8857" s="1" t="s">
        <v>4643</v>
      </c>
      <c r="W8857" s="1" t="s">
        <v>2551</v>
      </c>
      <c r="X8857" s="5" t="s">
        <v>4649</v>
      </c>
      <c r="Y8857" s="5" t="s">
        <v>2553</v>
      </c>
      <c r="Z8857" s="5" t="s">
        <v>13</v>
      </c>
      <c r="AA8857" s="5"/>
    </row>
    <row r="8858" spans="1:27" ht="12" customHeight="1" x14ac:dyDescent="0.15">
      <c r="A8858" s="1" t="s">
        <v>2191</v>
      </c>
      <c r="B8858" s="1" t="s">
        <v>33</v>
      </c>
      <c r="C8858" s="1" t="s">
        <v>15</v>
      </c>
      <c r="D8858" s="1" t="s">
        <v>2534</v>
      </c>
      <c r="E8858" s="1" t="s">
        <v>10</v>
      </c>
      <c r="F8858" s="1" t="s">
        <v>2197</v>
      </c>
      <c r="G8858" s="1" t="s">
        <v>16</v>
      </c>
      <c r="H8858" s="1" t="s">
        <v>13</v>
      </c>
      <c r="I8858">
        <v>804</v>
      </c>
      <c r="J8858">
        <v>563</v>
      </c>
      <c r="K8858">
        <v>325</v>
      </c>
      <c r="L8858">
        <v>1065</v>
      </c>
      <c r="M8858">
        <v>1054</v>
      </c>
      <c r="N8858">
        <v>464</v>
      </c>
      <c r="O8858">
        <v>317</v>
      </c>
      <c r="P8858">
        <v>317</v>
      </c>
      <c r="Q8858">
        <v>494</v>
      </c>
      <c r="R8858">
        <v>292</v>
      </c>
      <c r="S8858">
        <v>299</v>
      </c>
      <c r="T8858">
        <v>246</v>
      </c>
      <c r="U8858">
        <v>328</v>
      </c>
      <c r="V8858" s="1" t="s">
        <v>4643</v>
      </c>
      <c r="W8858" s="1" t="s">
        <v>2551</v>
      </c>
      <c r="X8858" s="5" t="s">
        <v>4649</v>
      </c>
      <c r="Y8858" s="5" t="s">
        <v>4036</v>
      </c>
      <c r="Z8858" s="5" t="s">
        <v>13</v>
      </c>
      <c r="AA8858" s="5"/>
    </row>
    <row r="8859" spans="1:27" ht="12" customHeight="1" x14ac:dyDescent="0.15">
      <c r="A8859" s="1" t="s">
        <v>2191</v>
      </c>
      <c r="B8859" s="1" t="s">
        <v>33</v>
      </c>
      <c r="C8859" s="1" t="s">
        <v>19</v>
      </c>
      <c r="D8859" s="1" t="s">
        <v>2534</v>
      </c>
      <c r="E8859" s="1" t="s">
        <v>10</v>
      </c>
      <c r="F8859" s="1" t="s">
        <v>2197</v>
      </c>
      <c r="G8859" s="1" t="s">
        <v>242</v>
      </c>
      <c r="H8859" s="1" t="s">
        <v>13</v>
      </c>
      <c r="I8859">
        <v>10307</v>
      </c>
      <c r="J8859">
        <v>8489</v>
      </c>
      <c r="K8859">
        <v>7330</v>
      </c>
      <c r="L8859">
        <v>10485</v>
      </c>
      <c r="M8859">
        <v>8408</v>
      </c>
      <c r="N8859">
        <v>7645</v>
      </c>
      <c r="O8859">
        <v>9466</v>
      </c>
      <c r="P8859">
        <v>10737</v>
      </c>
      <c r="Q8859">
        <v>12286</v>
      </c>
      <c r="R8859">
        <v>10631</v>
      </c>
      <c r="S8859">
        <v>8970</v>
      </c>
      <c r="T8859">
        <v>10034</v>
      </c>
      <c r="U8859">
        <v>11700</v>
      </c>
      <c r="V8859" s="1" t="s">
        <v>4643</v>
      </c>
      <c r="W8859" s="1" t="s">
        <v>2551</v>
      </c>
      <c r="X8859" s="5" t="s">
        <v>4649</v>
      </c>
      <c r="Y8859" s="5" t="s">
        <v>2557</v>
      </c>
      <c r="Z8859" s="5" t="s">
        <v>13</v>
      </c>
      <c r="AA8859" s="5"/>
    </row>
    <row r="8860" spans="1:27" ht="12" customHeight="1" x14ac:dyDescent="0.15">
      <c r="A8860" s="1" t="s">
        <v>2191</v>
      </c>
      <c r="B8860" s="1" t="s">
        <v>33</v>
      </c>
      <c r="C8860" s="1" t="s">
        <v>21</v>
      </c>
      <c r="D8860" s="1" t="s">
        <v>2534</v>
      </c>
      <c r="E8860" s="1" t="s">
        <v>10</v>
      </c>
      <c r="F8860" s="1" t="s">
        <v>2197</v>
      </c>
      <c r="G8860" s="1" t="s">
        <v>245</v>
      </c>
      <c r="H8860" s="1" t="s">
        <v>306</v>
      </c>
      <c r="I8860">
        <v>682755</v>
      </c>
      <c r="J8860">
        <v>479600</v>
      </c>
      <c r="K8860">
        <v>424357</v>
      </c>
      <c r="L8860">
        <v>632856</v>
      </c>
      <c r="M8860">
        <v>478394</v>
      </c>
      <c r="N8860">
        <v>406399</v>
      </c>
      <c r="O8860">
        <v>575446</v>
      </c>
      <c r="P8860">
        <v>617515</v>
      </c>
      <c r="Q8860">
        <v>722144</v>
      </c>
      <c r="R8860">
        <v>662675</v>
      </c>
      <c r="S8860">
        <v>594518</v>
      </c>
      <c r="T8860">
        <v>719084</v>
      </c>
      <c r="U8860">
        <v>852177</v>
      </c>
      <c r="V8860" s="1" t="s">
        <v>4643</v>
      </c>
      <c r="W8860" s="1" t="s">
        <v>2551</v>
      </c>
      <c r="X8860" s="5" t="s">
        <v>4649</v>
      </c>
      <c r="Y8860" s="5" t="s">
        <v>2740</v>
      </c>
      <c r="Z8860" s="5" t="s">
        <v>2788</v>
      </c>
      <c r="AA8860" s="5"/>
    </row>
    <row r="8861" spans="1:27" ht="12" customHeight="1" x14ac:dyDescent="0.15">
      <c r="A8861" s="1" t="s">
        <v>2191</v>
      </c>
      <c r="B8861" s="1" t="s">
        <v>33</v>
      </c>
      <c r="C8861" s="1" t="s">
        <v>23</v>
      </c>
      <c r="D8861" s="1" t="s">
        <v>2534</v>
      </c>
      <c r="E8861" s="1" t="s">
        <v>10</v>
      </c>
      <c r="F8861" s="1" t="s">
        <v>2197</v>
      </c>
      <c r="G8861" s="1" t="s">
        <v>1563</v>
      </c>
      <c r="H8861" s="1" t="s">
        <v>13</v>
      </c>
      <c r="I8861">
        <v>567</v>
      </c>
      <c r="J8861">
        <v>273</v>
      </c>
      <c r="K8861">
        <v>566</v>
      </c>
      <c r="L8861">
        <v>1033</v>
      </c>
      <c r="M8861">
        <v>1395</v>
      </c>
      <c r="N8861">
        <v>131</v>
      </c>
      <c r="O8861">
        <v>326</v>
      </c>
      <c r="P8861">
        <v>167</v>
      </c>
      <c r="Q8861">
        <v>446</v>
      </c>
      <c r="R8861">
        <v>363</v>
      </c>
      <c r="S8861">
        <v>306</v>
      </c>
      <c r="T8861">
        <v>249</v>
      </c>
      <c r="U8861">
        <v>507</v>
      </c>
      <c r="V8861" s="1" t="s">
        <v>4643</v>
      </c>
      <c r="W8861" s="1" t="s">
        <v>2551</v>
      </c>
      <c r="X8861" s="5" t="s">
        <v>4649</v>
      </c>
      <c r="Y8861" s="5" t="s">
        <v>2558</v>
      </c>
      <c r="Z8861" s="5" t="s">
        <v>13</v>
      </c>
      <c r="AA8861" s="5"/>
    </row>
    <row r="8862" spans="1:27" ht="12" customHeight="1" x14ac:dyDescent="0.15">
      <c r="A8862" s="1" t="s">
        <v>2191</v>
      </c>
      <c r="B8862" s="1" t="s">
        <v>33</v>
      </c>
      <c r="C8862" s="1" t="s">
        <v>77</v>
      </c>
      <c r="D8862" s="1" t="s">
        <v>2534</v>
      </c>
      <c r="E8862" s="1" t="s">
        <v>10</v>
      </c>
      <c r="F8862" s="1" t="s">
        <v>2197</v>
      </c>
      <c r="G8862" s="1" t="s">
        <v>24</v>
      </c>
      <c r="H8862" s="1" t="s">
        <v>13</v>
      </c>
      <c r="I8862">
        <v>51143</v>
      </c>
      <c r="J8862">
        <v>53010</v>
      </c>
      <c r="K8862">
        <v>54007</v>
      </c>
      <c r="L8862">
        <v>53626</v>
      </c>
      <c r="M8862">
        <v>53986</v>
      </c>
      <c r="N8862">
        <v>54762</v>
      </c>
      <c r="O8862">
        <v>55518</v>
      </c>
      <c r="P8862">
        <v>55046</v>
      </c>
      <c r="Q8862">
        <v>53498</v>
      </c>
      <c r="R8862">
        <v>52105</v>
      </c>
      <c r="S8862">
        <v>50900</v>
      </c>
      <c r="T8862">
        <v>48869</v>
      </c>
      <c r="U8862">
        <v>45389</v>
      </c>
      <c r="V8862" s="1" t="s">
        <v>4643</v>
      </c>
      <c r="W8862" s="1" t="s">
        <v>2551</v>
      </c>
      <c r="X8862" s="5" t="s">
        <v>4649</v>
      </c>
      <c r="Y8862" s="5" t="s">
        <v>2559</v>
      </c>
      <c r="Z8862" s="5" t="s">
        <v>13</v>
      </c>
      <c r="AA8862" s="5"/>
    </row>
    <row r="8863" spans="1:27" ht="12" customHeight="1" x14ac:dyDescent="0.15">
      <c r="A8863" s="1" t="s">
        <v>2191</v>
      </c>
      <c r="B8863" s="1" t="s">
        <v>35</v>
      </c>
      <c r="C8863" s="1" t="s">
        <v>9</v>
      </c>
      <c r="D8863" s="1" t="s">
        <v>2534</v>
      </c>
      <c r="E8863" s="1" t="s">
        <v>10</v>
      </c>
      <c r="F8863" s="1" t="s">
        <v>2198</v>
      </c>
      <c r="G8863" s="1" t="s">
        <v>12</v>
      </c>
      <c r="H8863" s="1" t="s">
        <v>13</v>
      </c>
      <c r="I8863">
        <v>35031</v>
      </c>
      <c r="J8863">
        <v>33066</v>
      </c>
      <c r="K8863">
        <v>28544</v>
      </c>
      <c r="L8863">
        <v>34415</v>
      </c>
      <c r="M8863">
        <v>31331</v>
      </c>
      <c r="N8863">
        <v>28713</v>
      </c>
      <c r="O8863">
        <v>30604</v>
      </c>
      <c r="P8863">
        <v>30721</v>
      </c>
      <c r="Q8863">
        <v>32165</v>
      </c>
      <c r="R8863">
        <v>28883</v>
      </c>
      <c r="S8863">
        <v>22612</v>
      </c>
      <c r="T8863">
        <v>25861</v>
      </c>
      <c r="U8863">
        <v>29843</v>
      </c>
      <c r="V8863" s="1" t="s">
        <v>4643</v>
      </c>
      <c r="W8863" s="1" t="s">
        <v>2551</v>
      </c>
      <c r="X8863" s="5" t="s">
        <v>4650</v>
      </c>
      <c r="Y8863" s="5" t="s">
        <v>2553</v>
      </c>
      <c r="Z8863" s="5" t="s">
        <v>13</v>
      </c>
      <c r="AA8863" s="5"/>
    </row>
    <row r="8864" spans="1:27" ht="12" customHeight="1" x14ac:dyDescent="0.15">
      <c r="A8864" s="1" t="s">
        <v>2191</v>
      </c>
      <c r="B8864" s="1" t="s">
        <v>35</v>
      </c>
      <c r="C8864" s="1" t="s">
        <v>15</v>
      </c>
      <c r="D8864" s="1" t="s">
        <v>2534</v>
      </c>
      <c r="E8864" s="1" t="s">
        <v>10</v>
      </c>
      <c r="F8864" s="1" t="s">
        <v>2198</v>
      </c>
      <c r="G8864" s="1" t="s">
        <v>16</v>
      </c>
      <c r="H8864" s="1" t="s">
        <v>13</v>
      </c>
      <c r="I8864">
        <v>3041</v>
      </c>
      <c r="J8864">
        <v>2443</v>
      </c>
      <c r="K8864">
        <v>398</v>
      </c>
      <c r="L8864">
        <v>522</v>
      </c>
      <c r="M8864">
        <v>366</v>
      </c>
      <c r="N8864">
        <v>427</v>
      </c>
      <c r="O8864">
        <v>464</v>
      </c>
      <c r="P8864">
        <v>396</v>
      </c>
      <c r="Q8864">
        <v>450</v>
      </c>
      <c r="R8864">
        <v>406</v>
      </c>
      <c r="S8864">
        <v>519</v>
      </c>
      <c r="T8864">
        <v>413</v>
      </c>
      <c r="U8864">
        <v>616</v>
      </c>
      <c r="V8864" s="1" t="s">
        <v>4643</v>
      </c>
      <c r="W8864" s="1" t="s">
        <v>2551</v>
      </c>
      <c r="X8864" s="5" t="s">
        <v>4650</v>
      </c>
      <c r="Y8864" s="5" t="s">
        <v>4036</v>
      </c>
      <c r="Z8864" s="5" t="s">
        <v>13</v>
      </c>
      <c r="AA8864" s="5"/>
    </row>
    <row r="8865" spans="1:27" ht="12" customHeight="1" x14ac:dyDescent="0.15">
      <c r="A8865" s="1" t="s">
        <v>2191</v>
      </c>
      <c r="B8865" s="1" t="s">
        <v>35</v>
      </c>
      <c r="C8865" s="1" t="s">
        <v>19</v>
      </c>
      <c r="D8865" s="1" t="s">
        <v>2534</v>
      </c>
      <c r="E8865" s="1" t="s">
        <v>10</v>
      </c>
      <c r="F8865" s="1" t="s">
        <v>2198</v>
      </c>
      <c r="G8865" s="1" t="s">
        <v>242</v>
      </c>
      <c r="H8865" s="1" t="s">
        <v>13</v>
      </c>
      <c r="I8865">
        <v>33000</v>
      </c>
      <c r="J8865">
        <v>30480</v>
      </c>
      <c r="K8865">
        <v>28302</v>
      </c>
      <c r="L8865">
        <v>32237</v>
      </c>
      <c r="M8865">
        <v>31271</v>
      </c>
      <c r="N8865">
        <v>30995</v>
      </c>
      <c r="O8865">
        <v>32253</v>
      </c>
      <c r="P8865">
        <v>33214</v>
      </c>
      <c r="Q8865">
        <v>34069</v>
      </c>
      <c r="R8865">
        <v>30719</v>
      </c>
      <c r="S8865">
        <v>27442</v>
      </c>
      <c r="T8865">
        <v>27960</v>
      </c>
      <c r="U8865">
        <v>29855</v>
      </c>
      <c r="V8865" s="1" t="s">
        <v>4643</v>
      </c>
      <c r="W8865" s="1" t="s">
        <v>2551</v>
      </c>
      <c r="X8865" s="5" t="s">
        <v>4650</v>
      </c>
      <c r="Y8865" s="5" t="s">
        <v>2557</v>
      </c>
      <c r="Z8865" s="5" t="s">
        <v>13</v>
      </c>
      <c r="AA8865" s="5"/>
    </row>
    <row r="8866" spans="1:27" ht="12" customHeight="1" x14ac:dyDescent="0.15">
      <c r="A8866" s="1" t="s">
        <v>2191</v>
      </c>
      <c r="B8866" s="1" t="s">
        <v>35</v>
      </c>
      <c r="C8866" s="1" t="s">
        <v>21</v>
      </c>
      <c r="D8866" s="1" t="s">
        <v>2534</v>
      </c>
      <c r="E8866" s="1" t="s">
        <v>10</v>
      </c>
      <c r="F8866" s="1" t="s">
        <v>2198</v>
      </c>
      <c r="G8866" s="1" t="s">
        <v>245</v>
      </c>
      <c r="H8866" s="1" t="s">
        <v>306</v>
      </c>
      <c r="I8866">
        <v>2274580</v>
      </c>
      <c r="J8866">
        <v>1975741</v>
      </c>
      <c r="K8866">
        <v>1878823</v>
      </c>
      <c r="L8866">
        <v>2184015</v>
      </c>
      <c r="M8866">
        <v>2116512</v>
      </c>
      <c r="N8866">
        <v>2115233</v>
      </c>
      <c r="O8866">
        <v>2259894</v>
      </c>
      <c r="P8866">
        <v>2263635</v>
      </c>
      <c r="Q8866">
        <v>2464807</v>
      </c>
      <c r="R8866">
        <v>2198984</v>
      </c>
      <c r="S8866">
        <v>1960391</v>
      </c>
      <c r="T8866">
        <v>1991610</v>
      </c>
      <c r="U8866">
        <v>2181677</v>
      </c>
      <c r="V8866" s="1" t="s">
        <v>4643</v>
      </c>
      <c r="W8866" s="1" t="s">
        <v>2551</v>
      </c>
      <c r="X8866" s="5" t="s">
        <v>4650</v>
      </c>
      <c r="Y8866" s="5" t="s">
        <v>2740</v>
      </c>
      <c r="Z8866" s="5" t="s">
        <v>2788</v>
      </c>
      <c r="AA8866" s="5"/>
    </row>
    <row r="8867" spans="1:27" ht="12" customHeight="1" x14ac:dyDescent="0.15">
      <c r="A8867" s="1" t="s">
        <v>2191</v>
      </c>
      <c r="B8867" s="1" t="s">
        <v>35</v>
      </c>
      <c r="C8867" s="1" t="s">
        <v>23</v>
      </c>
      <c r="D8867" s="1" t="s">
        <v>2534</v>
      </c>
      <c r="E8867" s="1" t="s">
        <v>10</v>
      </c>
      <c r="F8867" s="1" t="s">
        <v>2198</v>
      </c>
      <c r="G8867" s="1" t="s">
        <v>1563</v>
      </c>
      <c r="H8867" s="1" t="s">
        <v>13</v>
      </c>
      <c r="I8867">
        <v>3090</v>
      </c>
      <c r="J8867">
        <v>2386</v>
      </c>
      <c r="K8867">
        <v>124</v>
      </c>
      <c r="L8867">
        <v>194</v>
      </c>
      <c r="M8867">
        <v>145</v>
      </c>
      <c r="N8867">
        <v>173</v>
      </c>
      <c r="O8867">
        <v>196</v>
      </c>
      <c r="P8867">
        <v>141</v>
      </c>
      <c r="Q8867">
        <v>259</v>
      </c>
      <c r="R8867">
        <v>204</v>
      </c>
      <c r="S8867">
        <v>269</v>
      </c>
      <c r="T8867">
        <v>295</v>
      </c>
      <c r="U8867">
        <v>610</v>
      </c>
      <c r="V8867" s="1" t="s">
        <v>4643</v>
      </c>
      <c r="W8867" s="1" t="s">
        <v>2551</v>
      </c>
      <c r="X8867" s="5" t="s">
        <v>4650</v>
      </c>
      <c r="Y8867" s="5" t="s">
        <v>2558</v>
      </c>
      <c r="Z8867" s="5" t="s">
        <v>13</v>
      </c>
      <c r="AA8867" s="5"/>
    </row>
    <row r="8868" spans="1:27" ht="12" customHeight="1" x14ac:dyDescent="0.15">
      <c r="A8868" s="1" t="s">
        <v>2191</v>
      </c>
      <c r="B8868" s="1" t="s">
        <v>35</v>
      </c>
      <c r="C8868" s="1" t="s">
        <v>77</v>
      </c>
      <c r="D8868" s="1" t="s">
        <v>2534</v>
      </c>
      <c r="E8868" s="1" t="s">
        <v>10</v>
      </c>
      <c r="F8868" s="1" t="s">
        <v>2198</v>
      </c>
      <c r="G8868" s="1" t="s">
        <v>24</v>
      </c>
      <c r="H8868" s="1" t="s">
        <v>13</v>
      </c>
      <c r="I8868">
        <v>107910</v>
      </c>
      <c r="J8868">
        <v>111069</v>
      </c>
      <c r="K8868">
        <v>111689</v>
      </c>
      <c r="L8868">
        <v>114263</v>
      </c>
      <c r="M8868">
        <v>114407</v>
      </c>
      <c r="N8868">
        <v>112305</v>
      </c>
      <c r="O8868">
        <v>110521</v>
      </c>
      <c r="P8868">
        <v>107742</v>
      </c>
      <c r="Q8868">
        <v>105856</v>
      </c>
      <c r="R8868">
        <v>104056</v>
      </c>
      <c r="S8868">
        <v>98593</v>
      </c>
      <c r="T8868">
        <v>95955</v>
      </c>
      <c r="U8868">
        <v>96316</v>
      </c>
      <c r="V8868" s="1" t="s">
        <v>4643</v>
      </c>
      <c r="W8868" s="1" t="s">
        <v>2551</v>
      </c>
      <c r="X8868" s="5" t="s">
        <v>4650</v>
      </c>
      <c r="Y8868" s="5" t="s">
        <v>2559</v>
      </c>
      <c r="Z8868" s="5" t="s">
        <v>13</v>
      </c>
      <c r="AA8868" s="5"/>
    </row>
    <row r="8869" spans="1:27" ht="12" customHeight="1" x14ac:dyDescent="0.15">
      <c r="A8869" s="1" t="s">
        <v>2191</v>
      </c>
      <c r="B8869" s="1" t="s">
        <v>37</v>
      </c>
      <c r="C8869" s="1" t="s">
        <v>9</v>
      </c>
      <c r="D8869" s="1" t="s">
        <v>2534</v>
      </c>
      <c r="E8869" s="1" t="s">
        <v>10</v>
      </c>
      <c r="F8869" s="1" t="s">
        <v>2199</v>
      </c>
      <c r="G8869" s="1" t="s">
        <v>12</v>
      </c>
      <c r="H8869" s="1" t="s">
        <v>13</v>
      </c>
      <c r="I8869">
        <v>142380</v>
      </c>
      <c r="J8869">
        <v>131779</v>
      </c>
      <c r="K8869">
        <v>122294</v>
      </c>
      <c r="L8869">
        <v>141296</v>
      </c>
      <c r="M8869">
        <v>125036</v>
      </c>
      <c r="N8869">
        <v>111967</v>
      </c>
      <c r="O8869">
        <v>128459</v>
      </c>
      <c r="P8869">
        <v>129346</v>
      </c>
      <c r="Q8869">
        <v>128463</v>
      </c>
      <c r="R8869">
        <v>120442</v>
      </c>
      <c r="S8869">
        <v>113747</v>
      </c>
      <c r="T8869">
        <v>118645</v>
      </c>
      <c r="U8869">
        <v>122577</v>
      </c>
      <c r="V8869" s="1" t="s">
        <v>4643</v>
      </c>
      <c r="W8869" s="1" t="s">
        <v>2551</v>
      </c>
      <c r="X8869" s="5" t="s">
        <v>4651</v>
      </c>
      <c r="Y8869" s="5" t="s">
        <v>2553</v>
      </c>
      <c r="Z8869" s="5" t="s">
        <v>13</v>
      </c>
      <c r="AA8869" s="5"/>
    </row>
    <row r="8870" spans="1:27" ht="12" customHeight="1" x14ac:dyDescent="0.15">
      <c r="A8870" s="1" t="s">
        <v>2191</v>
      </c>
      <c r="B8870" s="1" t="s">
        <v>37</v>
      </c>
      <c r="C8870" s="1" t="s">
        <v>15</v>
      </c>
      <c r="D8870" s="1" t="s">
        <v>2534</v>
      </c>
      <c r="E8870" s="1" t="s">
        <v>10</v>
      </c>
      <c r="F8870" s="1" t="s">
        <v>2199</v>
      </c>
      <c r="G8870" s="1" t="s">
        <v>16</v>
      </c>
      <c r="H8870" s="1" t="s">
        <v>13</v>
      </c>
      <c r="I8870">
        <v>910</v>
      </c>
      <c r="J8870">
        <v>1246</v>
      </c>
      <c r="K8870">
        <v>854</v>
      </c>
      <c r="L8870">
        <v>1056</v>
      </c>
      <c r="M8870">
        <v>3142</v>
      </c>
      <c r="N8870">
        <v>2251</v>
      </c>
      <c r="O8870">
        <v>1907</v>
      </c>
      <c r="P8870">
        <v>499</v>
      </c>
      <c r="Q8870">
        <v>1732</v>
      </c>
      <c r="R8870">
        <v>1999</v>
      </c>
      <c r="S8870">
        <v>1931</v>
      </c>
      <c r="T8870">
        <v>2087</v>
      </c>
      <c r="U8870">
        <v>674</v>
      </c>
      <c r="V8870" s="1" t="s">
        <v>4643</v>
      </c>
      <c r="W8870" s="1" t="s">
        <v>2551</v>
      </c>
      <c r="X8870" s="5" t="s">
        <v>4651</v>
      </c>
      <c r="Y8870" s="5" t="s">
        <v>4036</v>
      </c>
      <c r="Z8870" s="5" t="s">
        <v>13</v>
      </c>
      <c r="AA8870" s="5"/>
    </row>
    <row r="8871" spans="1:27" ht="12" customHeight="1" x14ac:dyDescent="0.15">
      <c r="A8871" s="1" t="s">
        <v>2191</v>
      </c>
      <c r="B8871" s="1" t="s">
        <v>37</v>
      </c>
      <c r="C8871" s="1" t="s">
        <v>19</v>
      </c>
      <c r="D8871" s="1" t="s">
        <v>2534</v>
      </c>
      <c r="E8871" s="1" t="s">
        <v>10</v>
      </c>
      <c r="F8871" s="1" t="s">
        <v>2199</v>
      </c>
      <c r="G8871" s="1" t="s">
        <v>242</v>
      </c>
      <c r="H8871" s="1" t="s">
        <v>13</v>
      </c>
      <c r="I8871">
        <v>149572</v>
      </c>
      <c r="J8871">
        <v>139768</v>
      </c>
      <c r="K8871">
        <v>115727</v>
      </c>
      <c r="L8871">
        <v>124415</v>
      </c>
      <c r="M8871">
        <v>115814</v>
      </c>
      <c r="N8871">
        <v>112248</v>
      </c>
      <c r="O8871">
        <v>125194</v>
      </c>
      <c r="P8871">
        <v>132971</v>
      </c>
      <c r="Q8871">
        <v>123269</v>
      </c>
      <c r="R8871">
        <v>112858</v>
      </c>
      <c r="S8871">
        <v>108222</v>
      </c>
      <c r="T8871">
        <v>128634</v>
      </c>
      <c r="U8871">
        <v>120571</v>
      </c>
      <c r="V8871" s="1" t="s">
        <v>4643</v>
      </c>
      <c r="W8871" s="1" t="s">
        <v>2551</v>
      </c>
      <c r="X8871" s="5" t="s">
        <v>4651</v>
      </c>
      <c r="Y8871" s="5" t="s">
        <v>2557</v>
      </c>
      <c r="Z8871" s="5" t="s">
        <v>13</v>
      </c>
      <c r="AA8871" s="5"/>
    </row>
    <row r="8872" spans="1:27" ht="12" customHeight="1" x14ac:dyDescent="0.15">
      <c r="A8872" s="1" t="s">
        <v>2191</v>
      </c>
      <c r="B8872" s="1" t="s">
        <v>37</v>
      </c>
      <c r="C8872" s="1" t="s">
        <v>21</v>
      </c>
      <c r="D8872" s="1" t="s">
        <v>2534</v>
      </c>
      <c r="E8872" s="1" t="s">
        <v>10</v>
      </c>
      <c r="F8872" s="1" t="s">
        <v>2199</v>
      </c>
      <c r="G8872" s="1" t="s">
        <v>245</v>
      </c>
      <c r="H8872" s="1" t="s">
        <v>306</v>
      </c>
      <c r="I8872">
        <v>4056909</v>
      </c>
      <c r="J8872">
        <v>3751821</v>
      </c>
      <c r="K8872">
        <v>3237011</v>
      </c>
      <c r="L8872">
        <v>3504288</v>
      </c>
      <c r="M8872">
        <v>3259383</v>
      </c>
      <c r="N8872">
        <v>3151699</v>
      </c>
      <c r="O8872">
        <v>3725874</v>
      </c>
      <c r="P8872">
        <v>4055263</v>
      </c>
      <c r="Q8872">
        <v>3842020</v>
      </c>
      <c r="R8872">
        <v>3303827</v>
      </c>
      <c r="S8872">
        <v>3380440</v>
      </c>
      <c r="T8872">
        <v>3715323</v>
      </c>
      <c r="U8872">
        <v>3540052</v>
      </c>
      <c r="V8872" s="1" t="s">
        <v>4643</v>
      </c>
      <c r="W8872" s="1" t="s">
        <v>2551</v>
      </c>
      <c r="X8872" s="5" t="s">
        <v>4651</v>
      </c>
      <c r="Y8872" s="5" t="s">
        <v>2740</v>
      </c>
      <c r="Z8872" s="5" t="s">
        <v>2788</v>
      </c>
      <c r="AA8872" s="5"/>
    </row>
    <row r="8873" spans="1:27" ht="12" customHeight="1" x14ac:dyDescent="0.15">
      <c r="A8873" s="1" t="s">
        <v>2191</v>
      </c>
      <c r="B8873" s="1" t="s">
        <v>37</v>
      </c>
      <c r="C8873" s="1" t="s">
        <v>23</v>
      </c>
      <c r="D8873" s="1" t="s">
        <v>2534</v>
      </c>
      <c r="E8873" s="1" t="s">
        <v>10</v>
      </c>
      <c r="F8873" s="1" t="s">
        <v>2199</v>
      </c>
      <c r="G8873" s="1" t="s">
        <v>1563</v>
      </c>
      <c r="H8873" s="1" t="s">
        <v>13</v>
      </c>
      <c r="I8873">
        <v>1909</v>
      </c>
      <c r="J8873">
        <v>2121</v>
      </c>
      <c r="K8873">
        <v>1754</v>
      </c>
      <c r="L8873">
        <v>2627</v>
      </c>
      <c r="M8873">
        <v>4068</v>
      </c>
      <c r="N8873">
        <v>3016</v>
      </c>
      <c r="O8873">
        <v>3344</v>
      </c>
      <c r="P8873">
        <v>1634</v>
      </c>
      <c r="Q8873">
        <v>2328</v>
      </c>
      <c r="R8873">
        <v>2102</v>
      </c>
      <c r="S8873">
        <v>2067</v>
      </c>
      <c r="T8873">
        <v>2063</v>
      </c>
      <c r="U8873">
        <v>2694</v>
      </c>
      <c r="V8873" s="1" t="s">
        <v>4643</v>
      </c>
      <c r="W8873" s="1" t="s">
        <v>2551</v>
      </c>
      <c r="X8873" s="5" t="s">
        <v>4651</v>
      </c>
      <c r="Y8873" s="5" t="s">
        <v>2558</v>
      </c>
      <c r="Z8873" s="5" t="s">
        <v>13</v>
      </c>
      <c r="AA8873" s="5"/>
    </row>
    <row r="8874" spans="1:27" ht="12" customHeight="1" x14ac:dyDescent="0.15">
      <c r="A8874" s="1" t="s">
        <v>2191</v>
      </c>
      <c r="B8874" s="1" t="s">
        <v>37</v>
      </c>
      <c r="C8874" s="1" t="s">
        <v>77</v>
      </c>
      <c r="D8874" s="1" t="s">
        <v>2534</v>
      </c>
      <c r="E8874" s="1" t="s">
        <v>10</v>
      </c>
      <c r="F8874" s="1" t="s">
        <v>2199</v>
      </c>
      <c r="G8874" s="1" t="s">
        <v>24</v>
      </c>
      <c r="H8874" s="1" t="s">
        <v>13</v>
      </c>
      <c r="I8874">
        <v>196301</v>
      </c>
      <c r="J8874">
        <v>187221</v>
      </c>
      <c r="K8874">
        <v>192846</v>
      </c>
      <c r="L8874">
        <v>207956</v>
      </c>
      <c r="M8874">
        <v>215712</v>
      </c>
      <c r="N8874">
        <v>214534</v>
      </c>
      <c r="O8874">
        <v>216157</v>
      </c>
      <c r="P8874">
        <v>211282</v>
      </c>
      <c r="Q8874">
        <v>215762</v>
      </c>
      <c r="R8874">
        <v>223050</v>
      </c>
      <c r="S8874">
        <v>226967</v>
      </c>
      <c r="T8874">
        <v>215851</v>
      </c>
      <c r="U8874">
        <v>215431</v>
      </c>
      <c r="V8874" s="1" t="s">
        <v>4643</v>
      </c>
      <c r="W8874" s="1" t="s">
        <v>2551</v>
      </c>
      <c r="X8874" s="5" t="s">
        <v>4651</v>
      </c>
      <c r="Y8874" s="5" t="s">
        <v>2559</v>
      </c>
      <c r="Z8874" s="5" t="s">
        <v>13</v>
      </c>
      <c r="AA8874" s="5"/>
    </row>
    <row r="8875" spans="1:27" ht="12" customHeight="1" x14ac:dyDescent="0.15">
      <c r="A8875" s="1" t="s">
        <v>2191</v>
      </c>
      <c r="B8875" s="1" t="s">
        <v>39</v>
      </c>
      <c r="C8875" s="1" t="s">
        <v>9</v>
      </c>
      <c r="D8875" s="1" t="s">
        <v>2534</v>
      </c>
      <c r="E8875" s="1" t="s">
        <v>10</v>
      </c>
      <c r="F8875" s="1" t="s">
        <v>2200</v>
      </c>
      <c r="G8875" s="1" t="s">
        <v>12</v>
      </c>
      <c r="H8875" s="1" t="s">
        <v>530</v>
      </c>
      <c r="I8875">
        <v>4885</v>
      </c>
      <c r="J8875">
        <v>5420</v>
      </c>
      <c r="K8875">
        <v>4593</v>
      </c>
      <c r="L8875">
        <v>5175</v>
      </c>
      <c r="M8875">
        <v>4691</v>
      </c>
      <c r="N8875">
        <v>4387</v>
      </c>
      <c r="O8875">
        <v>4800</v>
      </c>
      <c r="P8875">
        <v>4886</v>
      </c>
      <c r="Q8875">
        <v>4952</v>
      </c>
      <c r="R8875">
        <v>5034</v>
      </c>
      <c r="S8875">
        <v>3780</v>
      </c>
      <c r="T8875">
        <v>4489</v>
      </c>
      <c r="U8875">
        <v>4806</v>
      </c>
      <c r="V8875" s="1" t="s">
        <v>4643</v>
      </c>
      <c r="W8875" s="1" t="s">
        <v>2551</v>
      </c>
      <c r="X8875" s="5" t="s">
        <v>4652</v>
      </c>
      <c r="Y8875" s="5" t="s">
        <v>2553</v>
      </c>
      <c r="Z8875" s="5" t="s">
        <v>2998</v>
      </c>
      <c r="AA8875" s="5"/>
    </row>
    <row r="8876" spans="1:27" ht="12" customHeight="1" x14ac:dyDescent="0.15">
      <c r="A8876" s="1" t="s">
        <v>2191</v>
      </c>
      <c r="B8876" s="1" t="s">
        <v>39</v>
      </c>
      <c r="C8876" s="1" t="s">
        <v>15</v>
      </c>
      <c r="D8876" s="1" t="s">
        <v>2534</v>
      </c>
      <c r="E8876" s="1" t="s">
        <v>10</v>
      </c>
      <c r="F8876" s="1" t="s">
        <v>2200</v>
      </c>
      <c r="G8876" s="1" t="s">
        <v>16</v>
      </c>
      <c r="H8876" s="1" t="s">
        <v>530</v>
      </c>
      <c r="I8876">
        <v>593</v>
      </c>
      <c r="J8876">
        <v>604</v>
      </c>
      <c r="K8876">
        <v>495</v>
      </c>
      <c r="L8876">
        <v>627</v>
      </c>
      <c r="M8876">
        <v>565</v>
      </c>
      <c r="N8876">
        <v>540</v>
      </c>
      <c r="O8876">
        <v>597</v>
      </c>
      <c r="P8876">
        <v>573</v>
      </c>
      <c r="Q8876">
        <v>593</v>
      </c>
      <c r="R8876">
        <v>543</v>
      </c>
      <c r="S8876">
        <v>438</v>
      </c>
      <c r="T8876">
        <v>558</v>
      </c>
      <c r="U8876">
        <v>275</v>
      </c>
      <c r="V8876" s="1" t="s">
        <v>4643</v>
      </c>
      <c r="W8876" s="1" t="s">
        <v>2551</v>
      </c>
      <c r="X8876" s="5" t="s">
        <v>4652</v>
      </c>
      <c r="Y8876" s="5" t="s">
        <v>4036</v>
      </c>
      <c r="Z8876" s="5" t="s">
        <v>2998</v>
      </c>
      <c r="AA8876" s="5"/>
    </row>
    <row r="8877" spans="1:27" ht="12" customHeight="1" x14ac:dyDescent="0.15">
      <c r="A8877" s="1" t="s">
        <v>2191</v>
      </c>
      <c r="B8877" s="1" t="s">
        <v>39</v>
      </c>
      <c r="C8877" s="1" t="s">
        <v>19</v>
      </c>
      <c r="D8877" s="1" t="s">
        <v>2534</v>
      </c>
      <c r="E8877" s="1" t="s">
        <v>10</v>
      </c>
      <c r="F8877" s="1" t="s">
        <v>2200</v>
      </c>
      <c r="G8877" s="1" t="s">
        <v>242</v>
      </c>
      <c r="H8877" s="1" t="s">
        <v>530</v>
      </c>
      <c r="I8877">
        <v>5431</v>
      </c>
      <c r="J8877">
        <v>5963</v>
      </c>
      <c r="K8877">
        <v>5116</v>
      </c>
      <c r="L8877">
        <v>5506</v>
      </c>
      <c r="M8877">
        <v>5138</v>
      </c>
      <c r="N8877">
        <v>4769</v>
      </c>
      <c r="O8877">
        <v>5214</v>
      </c>
      <c r="P8877">
        <v>5338</v>
      </c>
      <c r="Q8877">
        <v>5527</v>
      </c>
      <c r="R8877">
        <v>5281</v>
      </c>
      <c r="S8877">
        <v>4048</v>
      </c>
      <c r="T8877">
        <v>4946</v>
      </c>
      <c r="U8877">
        <v>4994</v>
      </c>
      <c r="V8877" s="1" t="s">
        <v>4643</v>
      </c>
      <c r="W8877" s="1" t="s">
        <v>2551</v>
      </c>
      <c r="X8877" s="5" t="s">
        <v>4652</v>
      </c>
      <c r="Y8877" s="5" t="s">
        <v>2557</v>
      </c>
      <c r="Z8877" s="5" t="s">
        <v>2998</v>
      </c>
      <c r="AA8877" s="5"/>
    </row>
    <row r="8878" spans="1:27" ht="12" customHeight="1" x14ac:dyDescent="0.15">
      <c r="A8878" s="1" t="s">
        <v>2191</v>
      </c>
      <c r="B8878" s="1" t="s">
        <v>39</v>
      </c>
      <c r="C8878" s="1" t="s">
        <v>21</v>
      </c>
      <c r="D8878" s="1" t="s">
        <v>2534</v>
      </c>
      <c r="E8878" s="1" t="s">
        <v>10</v>
      </c>
      <c r="F8878" s="1" t="s">
        <v>2200</v>
      </c>
      <c r="G8878" s="1" t="s">
        <v>245</v>
      </c>
      <c r="H8878" s="1" t="s">
        <v>306</v>
      </c>
      <c r="I8878">
        <v>1114604</v>
      </c>
      <c r="J8878">
        <v>1213160</v>
      </c>
      <c r="K8878">
        <v>1030982</v>
      </c>
      <c r="L8878">
        <v>1199864</v>
      </c>
      <c r="M8878">
        <v>1137073</v>
      </c>
      <c r="N8878">
        <v>1104841</v>
      </c>
      <c r="O8878">
        <v>1136789</v>
      </c>
      <c r="P8878">
        <v>1150634</v>
      </c>
      <c r="Q8878">
        <v>1217900</v>
      </c>
      <c r="R8878">
        <v>1158908</v>
      </c>
      <c r="S8878">
        <v>901926</v>
      </c>
      <c r="T8878">
        <v>1097884</v>
      </c>
      <c r="U8878">
        <v>1118630</v>
      </c>
      <c r="V8878" s="1" t="s">
        <v>4643</v>
      </c>
      <c r="W8878" s="1" t="s">
        <v>2551</v>
      </c>
      <c r="X8878" s="5" t="s">
        <v>4652</v>
      </c>
      <c r="Y8878" s="5" t="s">
        <v>2740</v>
      </c>
      <c r="Z8878" s="5" t="s">
        <v>2788</v>
      </c>
      <c r="AA8878" s="5"/>
    </row>
    <row r="8879" spans="1:27" ht="12" customHeight="1" x14ac:dyDescent="0.15">
      <c r="A8879" s="1" t="s">
        <v>2191</v>
      </c>
      <c r="B8879" s="1" t="s">
        <v>39</v>
      </c>
      <c r="C8879" s="1" t="s">
        <v>23</v>
      </c>
      <c r="D8879" s="1" t="s">
        <v>2534</v>
      </c>
      <c r="E8879" s="1" t="s">
        <v>10</v>
      </c>
      <c r="F8879" s="1" t="s">
        <v>2200</v>
      </c>
      <c r="G8879" s="1" t="s">
        <v>1563</v>
      </c>
      <c r="H8879" s="1" t="s">
        <v>530</v>
      </c>
      <c r="I8879">
        <v>19</v>
      </c>
      <c r="J8879">
        <v>50</v>
      </c>
      <c r="K8879">
        <v>50</v>
      </c>
      <c r="L8879">
        <v>50</v>
      </c>
      <c r="M8879">
        <v>50</v>
      </c>
      <c r="N8879">
        <v>50</v>
      </c>
      <c r="O8879">
        <v>50</v>
      </c>
      <c r="P8879">
        <v>50</v>
      </c>
      <c r="Q8879">
        <v>50</v>
      </c>
      <c r="R8879">
        <v>50</v>
      </c>
      <c r="S8879">
        <v>50</v>
      </c>
      <c r="T8879">
        <v>50</v>
      </c>
      <c r="U8879">
        <v>50</v>
      </c>
      <c r="V8879" s="1" t="s">
        <v>4643</v>
      </c>
      <c r="W8879" s="1" t="s">
        <v>2551</v>
      </c>
      <c r="X8879" s="5" t="s">
        <v>4652</v>
      </c>
      <c r="Y8879" s="5" t="s">
        <v>2558</v>
      </c>
      <c r="Z8879" s="5" t="s">
        <v>2998</v>
      </c>
      <c r="AA8879" s="5"/>
    </row>
    <row r="8880" spans="1:27" ht="12" customHeight="1" x14ac:dyDescent="0.15">
      <c r="A8880" s="1" t="s">
        <v>2191</v>
      </c>
      <c r="B8880" s="1" t="s">
        <v>39</v>
      </c>
      <c r="C8880" s="1" t="s">
        <v>77</v>
      </c>
      <c r="D8880" s="1" t="s">
        <v>2534</v>
      </c>
      <c r="E8880" s="1" t="s">
        <v>10</v>
      </c>
      <c r="F8880" s="1" t="s">
        <v>2200</v>
      </c>
      <c r="G8880" s="1" t="s">
        <v>24</v>
      </c>
      <c r="H8880" s="1" t="s">
        <v>530</v>
      </c>
      <c r="I8880">
        <v>5342</v>
      </c>
      <c r="J8880">
        <v>5293</v>
      </c>
      <c r="K8880">
        <v>5120</v>
      </c>
      <c r="L8880">
        <v>5289</v>
      </c>
      <c r="M8880">
        <v>5266</v>
      </c>
      <c r="N8880">
        <v>5261</v>
      </c>
      <c r="O8880">
        <v>5288</v>
      </c>
      <c r="P8880">
        <v>5287</v>
      </c>
      <c r="Q8880">
        <v>5173</v>
      </c>
      <c r="R8880">
        <v>5346</v>
      </c>
      <c r="S8880">
        <v>5364</v>
      </c>
      <c r="T8880">
        <v>5366</v>
      </c>
      <c r="U8880">
        <v>5287</v>
      </c>
      <c r="V8880" s="1" t="s">
        <v>4643</v>
      </c>
      <c r="W8880" s="1" t="s">
        <v>2551</v>
      </c>
      <c r="X8880" s="5" t="s">
        <v>4652</v>
      </c>
      <c r="Y8880" s="5" t="s">
        <v>2559</v>
      </c>
      <c r="Z8880" s="5" t="s">
        <v>2998</v>
      </c>
      <c r="AA8880" s="5"/>
    </row>
    <row r="8881" spans="1:27" ht="12" customHeight="1" x14ac:dyDescent="0.15">
      <c r="A8881" s="1" t="s">
        <v>2191</v>
      </c>
      <c r="B8881" s="1" t="s">
        <v>41</v>
      </c>
      <c r="C8881" s="1" t="s">
        <v>9</v>
      </c>
      <c r="D8881" s="1" t="s">
        <v>2534</v>
      </c>
      <c r="E8881" s="1" t="s">
        <v>10</v>
      </c>
      <c r="F8881" s="1" t="s">
        <v>2201</v>
      </c>
      <c r="G8881" s="1" t="s">
        <v>12</v>
      </c>
      <c r="H8881" s="1" t="s">
        <v>13</v>
      </c>
      <c r="I8881">
        <v>36839</v>
      </c>
      <c r="J8881">
        <v>33849</v>
      </c>
      <c r="K8881">
        <v>29377</v>
      </c>
      <c r="L8881">
        <v>33815</v>
      </c>
      <c r="M8881">
        <v>28721</v>
      </c>
      <c r="N8881">
        <v>26663</v>
      </c>
      <c r="O8881">
        <v>34057</v>
      </c>
      <c r="P8881">
        <v>36612</v>
      </c>
      <c r="Q8881">
        <v>35213</v>
      </c>
      <c r="R8881">
        <v>31950</v>
      </c>
      <c r="S8881">
        <v>29415</v>
      </c>
      <c r="T8881">
        <v>32982</v>
      </c>
      <c r="U8881">
        <v>34590</v>
      </c>
      <c r="V8881" s="1" t="s">
        <v>4643</v>
      </c>
      <c r="W8881" s="1" t="s">
        <v>2551</v>
      </c>
      <c r="X8881" s="5" t="s">
        <v>4653</v>
      </c>
      <c r="Y8881" s="5" t="s">
        <v>2553</v>
      </c>
      <c r="Z8881" s="5" t="s">
        <v>13</v>
      </c>
      <c r="AA8881" s="5"/>
    </row>
    <row r="8882" spans="1:27" ht="12" customHeight="1" x14ac:dyDescent="0.15">
      <c r="A8882" s="1" t="s">
        <v>2191</v>
      </c>
      <c r="B8882" s="1" t="s">
        <v>41</v>
      </c>
      <c r="C8882" s="1" t="s">
        <v>15</v>
      </c>
      <c r="D8882" s="1" t="s">
        <v>2534</v>
      </c>
      <c r="E8882" s="1" t="s">
        <v>10</v>
      </c>
      <c r="F8882" s="1" t="s">
        <v>2201</v>
      </c>
      <c r="G8882" s="1" t="s">
        <v>16</v>
      </c>
      <c r="H8882" s="1" t="s">
        <v>13</v>
      </c>
      <c r="I8882">
        <v>9471</v>
      </c>
      <c r="J8882">
        <v>10121</v>
      </c>
      <c r="K8882">
        <v>8253</v>
      </c>
      <c r="L8882">
        <v>3401</v>
      </c>
      <c r="M8882">
        <v>3746</v>
      </c>
      <c r="N8882">
        <v>2211</v>
      </c>
      <c r="O8882">
        <v>2268</v>
      </c>
      <c r="P8882">
        <v>1536</v>
      </c>
      <c r="Q8882">
        <v>2871</v>
      </c>
      <c r="R8882">
        <v>2939</v>
      </c>
      <c r="S8882">
        <v>3710</v>
      </c>
      <c r="T8882">
        <v>4562</v>
      </c>
      <c r="U8882">
        <v>9869</v>
      </c>
      <c r="V8882" s="1" t="s">
        <v>4643</v>
      </c>
      <c r="W8882" s="1" t="s">
        <v>2551</v>
      </c>
      <c r="X8882" s="5" t="s">
        <v>4653</v>
      </c>
      <c r="Y8882" s="5" t="s">
        <v>4036</v>
      </c>
      <c r="Z8882" s="5" t="s">
        <v>13</v>
      </c>
      <c r="AA8882" s="5"/>
    </row>
    <row r="8883" spans="1:27" ht="12" customHeight="1" x14ac:dyDescent="0.15">
      <c r="A8883" s="1" t="s">
        <v>2191</v>
      </c>
      <c r="B8883" s="1" t="s">
        <v>41</v>
      </c>
      <c r="C8883" s="1" t="s">
        <v>19</v>
      </c>
      <c r="D8883" s="1" t="s">
        <v>2534</v>
      </c>
      <c r="E8883" s="1" t="s">
        <v>10</v>
      </c>
      <c r="F8883" s="1" t="s">
        <v>2201</v>
      </c>
      <c r="G8883" s="1" t="s">
        <v>242</v>
      </c>
      <c r="H8883" s="1" t="s">
        <v>13</v>
      </c>
      <c r="I8883">
        <v>47976</v>
      </c>
      <c r="J8883">
        <v>40230</v>
      </c>
      <c r="K8883">
        <v>34545</v>
      </c>
      <c r="L8883">
        <v>30521</v>
      </c>
      <c r="M8883">
        <v>31719</v>
      </c>
      <c r="N8883">
        <v>26944</v>
      </c>
      <c r="O8883">
        <v>25124</v>
      </c>
      <c r="P8883">
        <v>36892</v>
      </c>
      <c r="Q8883">
        <v>38818</v>
      </c>
      <c r="R8883">
        <v>42085</v>
      </c>
      <c r="S8883">
        <v>42004</v>
      </c>
      <c r="T8883">
        <v>46654</v>
      </c>
      <c r="U8883">
        <v>49803</v>
      </c>
      <c r="V8883" s="1" t="s">
        <v>4643</v>
      </c>
      <c r="W8883" s="1" t="s">
        <v>2551</v>
      </c>
      <c r="X8883" s="5" t="s">
        <v>4653</v>
      </c>
      <c r="Y8883" s="5" t="s">
        <v>2557</v>
      </c>
      <c r="Z8883" s="5" t="s">
        <v>13</v>
      </c>
      <c r="AA8883" s="5"/>
    </row>
    <row r="8884" spans="1:27" ht="12" customHeight="1" x14ac:dyDescent="0.15">
      <c r="A8884" s="1" t="s">
        <v>2191</v>
      </c>
      <c r="B8884" s="1" t="s">
        <v>41</v>
      </c>
      <c r="C8884" s="1" t="s">
        <v>21</v>
      </c>
      <c r="D8884" s="1" t="s">
        <v>2534</v>
      </c>
      <c r="E8884" s="1" t="s">
        <v>10</v>
      </c>
      <c r="F8884" s="1" t="s">
        <v>2201</v>
      </c>
      <c r="G8884" s="1" t="s">
        <v>245</v>
      </c>
      <c r="H8884" s="1" t="s">
        <v>306</v>
      </c>
      <c r="I8884">
        <v>802879</v>
      </c>
      <c r="J8884">
        <v>663894</v>
      </c>
      <c r="K8884">
        <v>602005</v>
      </c>
      <c r="L8884">
        <v>477611</v>
      </c>
      <c r="M8884">
        <v>564012</v>
      </c>
      <c r="N8884">
        <v>439663</v>
      </c>
      <c r="O8884">
        <v>399515</v>
      </c>
      <c r="P8884">
        <v>577771</v>
      </c>
      <c r="Q8884">
        <v>655430</v>
      </c>
      <c r="R8884">
        <v>768610</v>
      </c>
      <c r="S8884">
        <v>749582</v>
      </c>
      <c r="T8884">
        <v>858603</v>
      </c>
      <c r="U8884">
        <v>897563</v>
      </c>
      <c r="V8884" s="1" t="s">
        <v>4643</v>
      </c>
      <c r="W8884" s="1" t="s">
        <v>2551</v>
      </c>
      <c r="X8884" s="5" t="s">
        <v>4653</v>
      </c>
      <c r="Y8884" s="5" t="s">
        <v>2740</v>
      </c>
      <c r="Z8884" s="5" t="s">
        <v>2788</v>
      </c>
      <c r="AA8884" s="5"/>
    </row>
    <row r="8885" spans="1:27" ht="12" customHeight="1" x14ac:dyDescent="0.15">
      <c r="A8885" s="1" t="s">
        <v>2191</v>
      </c>
      <c r="B8885" s="1" t="s">
        <v>41</v>
      </c>
      <c r="C8885" s="1" t="s">
        <v>23</v>
      </c>
      <c r="D8885" s="1" t="s">
        <v>2534</v>
      </c>
      <c r="E8885" s="1" t="s">
        <v>10</v>
      </c>
      <c r="F8885" s="1" t="s">
        <v>2201</v>
      </c>
      <c r="G8885" s="1" t="s">
        <v>1563</v>
      </c>
      <c r="H8885" s="1" t="s">
        <v>13</v>
      </c>
      <c r="I8885">
        <v>2898</v>
      </c>
      <c r="J8885">
        <v>2187</v>
      </c>
      <c r="K8885">
        <v>2677</v>
      </c>
      <c r="L8885">
        <v>1629</v>
      </c>
      <c r="M8885">
        <v>1701</v>
      </c>
      <c r="N8885">
        <v>1523</v>
      </c>
      <c r="O8885">
        <v>1415</v>
      </c>
      <c r="P8885">
        <v>1337</v>
      </c>
      <c r="Q8885">
        <v>1553</v>
      </c>
      <c r="R8885">
        <v>1713</v>
      </c>
      <c r="S8885">
        <v>1968</v>
      </c>
      <c r="T8885">
        <v>2213</v>
      </c>
      <c r="U8885">
        <v>1451</v>
      </c>
      <c r="V8885" s="1" t="s">
        <v>4643</v>
      </c>
      <c r="W8885" s="1" t="s">
        <v>2551</v>
      </c>
      <c r="X8885" s="5" t="s">
        <v>4653</v>
      </c>
      <c r="Y8885" s="5" t="s">
        <v>2558</v>
      </c>
      <c r="Z8885" s="5" t="s">
        <v>13</v>
      </c>
      <c r="AA8885" s="5"/>
    </row>
    <row r="8886" spans="1:27" ht="12" customHeight="1" x14ac:dyDescent="0.15">
      <c r="A8886" s="1" t="s">
        <v>2191</v>
      </c>
      <c r="B8886" s="1" t="s">
        <v>41</v>
      </c>
      <c r="C8886" s="1" t="s">
        <v>77</v>
      </c>
      <c r="D8886" s="1" t="s">
        <v>2534</v>
      </c>
      <c r="E8886" s="1" t="s">
        <v>10</v>
      </c>
      <c r="F8886" s="1" t="s">
        <v>2201</v>
      </c>
      <c r="G8886" s="1" t="s">
        <v>24</v>
      </c>
      <c r="H8886" s="1" t="s">
        <v>13</v>
      </c>
      <c r="I8886">
        <v>161378</v>
      </c>
      <c r="J8886">
        <v>163632</v>
      </c>
      <c r="K8886">
        <v>167160</v>
      </c>
      <c r="L8886">
        <v>175460</v>
      </c>
      <c r="M8886">
        <v>177741</v>
      </c>
      <c r="N8886">
        <v>181392</v>
      </c>
      <c r="O8886">
        <v>193936</v>
      </c>
      <c r="P8886">
        <v>197019</v>
      </c>
      <c r="Q8886">
        <v>197980</v>
      </c>
      <c r="R8886">
        <v>192245</v>
      </c>
      <c r="S8886">
        <v>184582</v>
      </c>
      <c r="T8886">
        <v>176499</v>
      </c>
      <c r="U8886">
        <v>172949</v>
      </c>
      <c r="V8886" s="1" t="s">
        <v>4643</v>
      </c>
      <c r="W8886" s="1" t="s">
        <v>2551</v>
      </c>
      <c r="X8886" s="5" t="s">
        <v>4653</v>
      </c>
      <c r="Y8886" s="5" t="s">
        <v>2559</v>
      </c>
      <c r="Z8886" s="5" t="s">
        <v>13</v>
      </c>
      <c r="AA8886" s="5"/>
    </row>
    <row r="8887" spans="1:27" ht="12" customHeight="1" x14ac:dyDescent="0.15">
      <c r="A8887" s="1" t="s">
        <v>2191</v>
      </c>
      <c r="B8887" s="1" t="s">
        <v>43</v>
      </c>
      <c r="C8887" s="1" t="s">
        <v>9</v>
      </c>
      <c r="D8887" s="1" t="s">
        <v>2534</v>
      </c>
      <c r="E8887" s="1" t="s">
        <v>10</v>
      </c>
      <c r="F8887" s="1" t="s">
        <v>2202</v>
      </c>
      <c r="G8887" s="1" t="s">
        <v>12</v>
      </c>
      <c r="H8887" s="1" t="s">
        <v>13</v>
      </c>
      <c r="I8887">
        <v>154062</v>
      </c>
      <c r="J8887">
        <v>143638</v>
      </c>
      <c r="K8887">
        <v>133076</v>
      </c>
      <c r="L8887">
        <v>152606</v>
      </c>
      <c r="M8887">
        <v>141009</v>
      </c>
      <c r="N8887">
        <v>129877</v>
      </c>
      <c r="O8887">
        <v>146841</v>
      </c>
      <c r="P8887">
        <v>162069</v>
      </c>
      <c r="Q8887">
        <v>163117</v>
      </c>
      <c r="R8887">
        <v>155789</v>
      </c>
      <c r="S8887">
        <v>135595</v>
      </c>
      <c r="T8887">
        <v>142975</v>
      </c>
      <c r="U8887">
        <v>150159</v>
      </c>
      <c r="V8887" s="1" t="s">
        <v>4643</v>
      </c>
      <c r="W8887" s="1" t="s">
        <v>2551</v>
      </c>
      <c r="X8887" s="5" t="s">
        <v>4654</v>
      </c>
      <c r="Y8887" s="5" t="s">
        <v>2553</v>
      </c>
      <c r="Z8887" s="5" t="s">
        <v>13</v>
      </c>
      <c r="AA8887" s="5"/>
    </row>
    <row r="8888" spans="1:27" ht="12" customHeight="1" x14ac:dyDescent="0.15">
      <c r="A8888" s="1" t="s">
        <v>2191</v>
      </c>
      <c r="B8888" s="1" t="s">
        <v>43</v>
      </c>
      <c r="C8888" s="1" t="s">
        <v>15</v>
      </c>
      <c r="D8888" s="1" t="s">
        <v>2534</v>
      </c>
      <c r="E8888" s="1" t="s">
        <v>10</v>
      </c>
      <c r="F8888" s="1" t="s">
        <v>2202</v>
      </c>
      <c r="G8888" s="1" t="s">
        <v>16</v>
      </c>
      <c r="H8888" s="1" t="s">
        <v>13</v>
      </c>
      <c r="I8888">
        <v>6509</v>
      </c>
      <c r="J8888">
        <v>5946</v>
      </c>
      <c r="K8888">
        <v>4854</v>
      </c>
      <c r="L8888">
        <v>6090</v>
      </c>
      <c r="M8888">
        <v>5418</v>
      </c>
      <c r="N8888">
        <v>5461</v>
      </c>
      <c r="O8888">
        <v>5907</v>
      </c>
      <c r="P8888">
        <v>6425</v>
      </c>
      <c r="Q8888">
        <v>7527</v>
      </c>
      <c r="R8888">
        <v>6121</v>
      </c>
      <c r="S8888">
        <v>5498</v>
      </c>
      <c r="T8888">
        <v>5832</v>
      </c>
      <c r="U8888">
        <v>6441</v>
      </c>
      <c r="V8888" s="1" t="s">
        <v>4643</v>
      </c>
      <c r="W8888" s="1" t="s">
        <v>2551</v>
      </c>
      <c r="X8888" s="5" t="s">
        <v>4654</v>
      </c>
      <c r="Y8888" s="5" t="s">
        <v>4036</v>
      </c>
      <c r="Z8888" s="5" t="s">
        <v>13</v>
      </c>
      <c r="AA8888" s="5"/>
    </row>
    <row r="8889" spans="1:27" ht="12" customHeight="1" x14ac:dyDescent="0.15">
      <c r="A8889" s="1" t="s">
        <v>2191</v>
      </c>
      <c r="B8889" s="1" t="s">
        <v>43</v>
      </c>
      <c r="C8889" s="1" t="s">
        <v>19</v>
      </c>
      <c r="D8889" s="1" t="s">
        <v>2534</v>
      </c>
      <c r="E8889" s="1" t="s">
        <v>10</v>
      </c>
      <c r="F8889" s="1" t="s">
        <v>2202</v>
      </c>
      <c r="G8889" s="1" t="s">
        <v>242</v>
      </c>
      <c r="H8889" s="1" t="s">
        <v>13</v>
      </c>
      <c r="I8889">
        <v>162267</v>
      </c>
      <c r="J8889">
        <v>142454</v>
      </c>
      <c r="K8889">
        <v>123967</v>
      </c>
      <c r="L8889">
        <v>145665</v>
      </c>
      <c r="M8889">
        <v>138948</v>
      </c>
      <c r="N8889">
        <v>132202</v>
      </c>
      <c r="O8889">
        <v>146645</v>
      </c>
      <c r="P8889">
        <v>160178</v>
      </c>
      <c r="Q8889">
        <v>176626</v>
      </c>
      <c r="R8889">
        <v>158413</v>
      </c>
      <c r="S8889">
        <v>151189</v>
      </c>
      <c r="T8889">
        <v>157334</v>
      </c>
      <c r="U8889">
        <v>156257</v>
      </c>
      <c r="V8889" s="1" t="s">
        <v>4643</v>
      </c>
      <c r="W8889" s="1" t="s">
        <v>2551</v>
      </c>
      <c r="X8889" s="5" t="s">
        <v>4654</v>
      </c>
      <c r="Y8889" s="5" t="s">
        <v>2557</v>
      </c>
      <c r="Z8889" s="5" t="s">
        <v>13</v>
      </c>
      <c r="AA8889" s="5"/>
    </row>
    <row r="8890" spans="1:27" ht="12" customHeight="1" x14ac:dyDescent="0.15">
      <c r="A8890" s="1" t="s">
        <v>2191</v>
      </c>
      <c r="B8890" s="1" t="s">
        <v>43</v>
      </c>
      <c r="C8890" s="1" t="s">
        <v>21</v>
      </c>
      <c r="D8890" s="1" t="s">
        <v>2534</v>
      </c>
      <c r="E8890" s="1" t="s">
        <v>10</v>
      </c>
      <c r="F8890" s="1" t="s">
        <v>2202</v>
      </c>
      <c r="G8890" s="1" t="s">
        <v>245</v>
      </c>
      <c r="H8890" s="1" t="s">
        <v>306</v>
      </c>
      <c r="I8890">
        <v>4555592</v>
      </c>
      <c r="J8890">
        <v>3940174</v>
      </c>
      <c r="K8890">
        <v>3457746</v>
      </c>
      <c r="L8890">
        <v>4141655</v>
      </c>
      <c r="M8890">
        <v>4024806</v>
      </c>
      <c r="N8890">
        <v>3934360</v>
      </c>
      <c r="O8890">
        <v>4330667</v>
      </c>
      <c r="P8890">
        <v>4836649</v>
      </c>
      <c r="Q8890">
        <v>5447749</v>
      </c>
      <c r="R8890">
        <v>4896478</v>
      </c>
      <c r="S8890">
        <v>4777905</v>
      </c>
      <c r="T8890">
        <v>4892914</v>
      </c>
      <c r="U8890">
        <v>4956394</v>
      </c>
      <c r="V8890" s="1" t="s">
        <v>4643</v>
      </c>
      <c r="W8890" s="1" t="s">
        <v>2551</v>
      </c>
      <c r="X8890" s="5" t="s">
        <v>4654</v>
      </c>
      <c r="Y8890" s="5" t="s">
        <v>2740</v>
      </c>
      <c r="Z8890" s="5" t="s">
        <v>2788</v>
      </c>
      <c r="AA8890" s="5"/>
    </row>
    <row r="8891" spans="1:27" ht="12" customHeight="1" x14ac:dyDescent="0.15">
      <c r="A8891" s="1" t="s">
        <v>2191</v>
      </c>
      <c r="B8891" s="1" t="s">
        <v>43</v>
      </c>
      <c r="C8891" s="1" t="s">
        <v>23</v>
      </c>
      <c r="D8891" s="1" t="s">
        <v>2534</v>
      </c>
      <c r="E8891" s="1" t="s">
        <v>10</v>
      </c>
      <c r="F8891" s="1" t="s">
        <v>2202</v>
      </c>
      <c r="G8891" s="1" t="s">
        <v>1563</v>
      </c>
      <c r="H8891" s="1" t="s">
        <v>13</v>
      </c>
      <c r="I8891">
        <v>3357</v>
      </c>
      <c r="J8891">
        <v>3219</v>
      </c>
      <c r="K8891">
        <v>2530</v>
      </c>
      <c r="L8891">
        <v>2776</v>
      </c>
      <c r="M8891">
        <v>3223</v>
      </c>
      <c r="N8891">
        <v>3076</v>
      </c>
      <c r="O8891">
        <v>3117</v>
      </c>
      <c r="P8891">
        <v>3224</v>
      </c>
      <c r="Q8891">
        <v>2873</v>
      </c>
      <c r="R8891">
        <v>2469</v>
      </c>
      <c r="S8891">
        <v>2663</v>
      </c>
      <c r="T8891">
        <v>2404</v>
      </c>
      <c r="U8891">
        <v>2290</v>
      </c>
      <c r="V8891" s="1" t="s">
        <v>4643</v>
      </c>
      <c r="W8891" s="1" t="s">
        <v>2551</v>
      </c>
      <c r="X8891" s="5" t="s">
        <v>4654</v>
      </c>
      <c r="Y8891" s="5" t="s">
        <v>2558</v>
      </c>
      <c r="Z8891" s="5" t="s">
        <v>13</v>
      </c>
      <c r="AA8891" s="5"/>
    </row>
    <row r="8892" spans="1:27" ht="12" customHeight="1" x14ac:dyDescent="0.15">
      <c r="A8892" s="1" t="s">
        <v>2191</v>
      </c>
      <c r="B8892" s="1" t="s">
        <v>43</v>
      </c>
      <c r="C8892" s="1" t="s">
        <v>77</v>
      </c>
      <c r="D8892" s="1" t="s">
        <v>2534</v>
      </c>
      <c r="E8892" s="1" t="s">
        <v>10</v>
      </c>
      <c r="F8892" s="1" t="s">
        <v>2202</v>
      </c>
      <c r="G8892" s="1" t="s">
        <v>24</v>
      </c>
      <c r="H8892" s="1" t="s">
        <v>13</v>
      </c>
      <c r="I8892">
        <v>765711</v>
      </c>
      <c r="J8892">
        <v>772150</v>
      </c>
      <c r="K8892">
        <v>783968</v>
      </c>
      <c r="L8892">
        <v>794979</v>
      </c>
      <c r="M8892">
        <v>799847</v>
      </c>
      <c r="N8892">
        <v>799923</v>
      </c>
      <c r="O8892">
        <v>801029</v>
      </c>
      <c r="P8892">
        <v>804063</v>
      </c>
      <c r="Q8892">
        <v>796476</v>
      </c>
      <c r="R8892">
        <v>797940</v>
      </c>
      <c r="S8892">
        <v>782236</v>
      </c>
      <c r="T8892">
        <v>771905</v>
      </c>
      <c r="U8892">
        <v>770189</v>
      </c>
      <c r="V8892" s="1" t="s">
        <v>4643</v>
      </c>
      <c r="W8892" s="1" t="s">
        <v>2551</v>
      </c>
      <c r="X8892" s="5" t="s">
        <v>4654</v>
      </c>
      <c r="Y8892" s="5" t="s">
        <v>2559</v>
      </c>
      <c r="Z8892" s="5" t="s">
        <v>13</v>
      </c>
      <c r="AA8892" s="5"/>
    </row>
    <row r="8893" spans="1:27" ht="12" customHeight="1" x14ac:dyDescent="0.15">
      <c r="A8893" s="1" t="s">
        <v>2191</v>
      </c>
      <c r="B8893" s="1" t="s">
        <v>45</v>
      </c>
      <c r="C8893" s="1" t="s">
        <v>9</v>
      </c>
      <c r="D8893" s="1" t="s">
        <v>2534</v>
      </c>
      <c r="E8893" s="1" t="s">
        <v>10</v>
      </c>
      <c r="F8893" s="1" t="s">
        <v>2203</v>
      </c>
      <c r="G8893" s="1" t="s">
        <v>12</v>
      </c>
      <c r="H8893" s="1" t="s">
        <v>13</v>
      </c>
      <c r="I8893">
        <v>17534</v>
      </c>
      <c r="J8893">
        <v>15128</v>
      </c>
      <c r="K8893">
        <v>11398</v>
      </c>
      <c r="L8893">
        <v>15297</v>
      </c>
      <c r="M8893">
        <v>13428</v>
      </c>
      <c r="N8893">
        <v>12040</v>
      </c>
      <c r="O8893">
        <v>12015</v>
      </c>
      <c r="P8893">
        <v>10490</v>
      </c>
      <c r="Q8893">
        <v>10809</v>
      </c>
      <c r="R8893">
        <v>9022</v>
      </c>
      <c r="S8893">
        <v>8081</v>
      </c>
      <c r="T8893">
        <v>8864</v>
      </c>
      <c r="U8893">
        <v>10631</v>
      </c>
      <c r="V8893" s="1" t="s">
        <v>4643</v>
      </c>
      <c r="W8893" s="1" t="s">
        <v>2551</v>
      </c>
      <c r="X8893" s="5" t="s">
        <v>4655</v>
      </c>
      <c r="Y8893" s="5" t="s">
        <v>2553</v>
      </c>
      <c r="Z8893" s="5" t="s">
        <v>13</v>
      </c>
      <c r="AA8893" s="5"/>
    </row>
    <row r="8894" spans="1:27" ht="12" customHeight="1" x14ac:dyDescent="0.15">
      <c r="A8894" s="1" t="s">
        <v>2191</v>
      </c>
      <c r="B8894" s="1" t="s">
        <v>45</v>
      </c>
      <c r="C8894" s="1" t="s">
        <v>15</v>
      </c>
      <c r="D8894" s="1" t="s">
        <v>2534</v>
      </c>
      <c r="E8894" s="1" t="s">
        <v>10</v>
      </c>
      <c r="F8894" s="1" t="s">
        <v>2203</v>
      </c>
      <c r="G8894" s="1" t="s">
        <v>16</v>
      </c>
      <c r="H8894" s="1" t="s">
        <v>13</v>
      </c>
      <c r="I8894">
        <v>0</v>
      </c>
      <c r="J8894">
        <v>0</v>
      </c>
      <c r="K8894">
        <v>0</v>
      </c>
      <c r="L8894">
        <v>0</v>
      </c>
      <c r="M8894">
        <v>0</v>
      </c>
      <c r="N8894">
        <v>0</v>
      </c>
      <c r="O8894">
        <v>0</v>
      </c>
      <c r="P8894">
        <v>1</v>
      </c>
      <c r="Q8894">
        <v>1</v>
      </c>
      <c r="R8894">
        <v>0</v>
      </c>
      <c r="S8894">
        <v>0</v>
      </c>
      <c r="T8894">
        <v>0</v>
      </c>
      <c r="U8894">
        <v>0</v>
      </c>
      <c r="V8894" s="1" t="s">
        <v>4643</v>
      </c>
      <c r="W8894" s="1" t="s">
        <v>2551</v>
      </c>
      <c r="X8894" s="5" t="s">
        <v>4655</v>
      </c>
      <c r="Y8894" s="5" t="s">
        <v>4036</v>
      </c>
      <c r="Z8894" s="5" t="s">
        <v>13</v>
      </c>
      <c r="AA8894" s="5"/>
    </row>
    <row r="8895" spans="1:27" ht="12" customHeight="1" x14ac:dyDescent="0.15">
      <c r="A8895" s="1" t="s">
        <v>2191</v>
      </c>
      <c r="B8895" s="1" t="s">
        <v>45</v>
      </c>
      <c r="C8895" s="1" t="s">
        <v>19</v>
      </c>
      <c r="D8895" s="1" t="s">
        <v>2534</v>
      </c>
      <c r="E8895" s="1" t="s">
        <v>10</v>
      </c>
      <c r="F8895" s="1" t="s">
        <v>2203</v>
      </c>
      <c r="G8895" s="1" t="s">
        <v>242</v>
      </c>
      <c r="H8895" s="1" t="s">
        <v>13</v>
      </c>
      <c r="I8895">
        <v>20647</v>
      </c>
      <c r="J8895">
        <v>15969</v>
      </c>
      <c r="K8895">
        <v>14242</v>
      </c>
      <c r="L8895">
        <v>16974</v>
      </c>
      <c r="M8895">
        <v>13715</v>
      </c>
      <c r="N8895">
        <v>12408</v>
      </c>
      <c r="O8895">
        <v>13947</v>
      </c>
      <c r="P8895">
        <v>11097</v>
      </c>
      <c r="Q8895">
        <v>8850</v>
      </c>
      <c r="R8895">
        <v>10593</v>
      </c>
      <c r="S8895">
        <v>6847</v>
      </c>
      <c r="T8895">
        <v>9203</v>
      </c>
      <c r="U8895">
        <v>14809</v>
      </c>
      <c r="V8895" s="1" t="s">
        <v>4643</v>
      </c>
      <c r="W8895" s="1" t="s">
        <v>2551</v>
      </c>
      <c r="X8895" s="5" t="s">
        <v>4655</v>
      </c>
      <c r="Y8895" s="5" t="s">
        <v>2557</v>
      </c>
      <c r="Z8895" s="5" t="s">
        <v>13</v>
      </c>
      <c r="AA8895" s="5"/>
    </row>
    <row r="8896" spans="1:27" ht="12" customHeight="1" x14ac:dyDescent="0.15">
      <c r="A8896" s="1" t="s">
        <v>2191</v>
      </c>
      <c r="B8896" s="1" t="s">
        <v>45</v>
      </c>
      <c r="C8896" s="1" t="s">
        <v>21</v>
      </c>
      <c r="D8896" s="1" t="s">
        <v>2534</v>
      </c>
      <c r="E8896" s="1" t="s">
        <v>10</v>
      </c>
      <c r="F8896" s="1" t="s">
        <v>2203</v>
      </c>
      <c r="G8896" s="1" t="s">
        <v>245</v>
      </c>
      <c r="H8896" s="1" t="s">
        <v>306</v>
      </c>
      <c r="I8896">
        <v>849015</v>
      </c>
      <c r="J8896">
        <v>623460</v>
      </c>
      <c r="K8896">
        <v>536646</v>
      </c>
      <c r="L8896">
        <v>657653</v>
      </c>
      <c r="M8896">
        <v>518523</v>
      </c>
      <c r="N8896">
        <v>538156</v>
      </c>
      <c r="O8896">
        <v>632017</v>
      </c>
      <c r="P8896">
        <v>496104</v>
      </c>
      <c r="Q8896">
        <v>377780</v>
      </c>
      <c r="R8896">
        <v>468586</v>
      </c>
      <c r="S8896">
        <v>296644</v>
      </c>
      <c r="T8896">
        <v>390365</v>
      </c>
      <c r="U8896">
        <v>735574</v>
      </c>
      <c r="V8896" s="1" t="s">
        <v>4643</v>
      </c>
      <c r="W8896" s="1" t="s">
        <v>2551</v>
      </c>
      <c r="X8896" s="5" t="s">
        <v>4655</v>
      </c>
      <c r="Y8896" s="5" t="s">
        <v>2740</v>
      </c>
      <c r="Z8896" s="5" t="s">
        <v>2788</v>
      </c>
      <c r="AA8896" s="5"/>
    </row>
    <row r="8897" spans="1:27" ht="12" customHeight="1" x14ac:dyDescent="0.15">
      <c r="A8897" s="1" t="s">
        <v>2191</v>
      </c>
      <c r="B8897" s="1" t="s">
        <v>45</v>
      </c>
      <c r="C8897" s="1" t="s">
        <v>23</v>
      </c>
      <c r="D8897" s="1" t="s">
        <v>2534</v>
      </c>
      <c r="E8897" s="1" t="s">
        <v>10</v>
      </c>
      <c r="F8897" s="1" t="s">
        <v>2203</v>
      </c>
      <c r="G8897" s="1" t="s">
        <v>1563</v>
      </c>
      <c r="H8897" s="1" t="s">
        <v>13</v>
      </c>
      <c r="I8897">
        <v>0</v>
      </c>
      <c r="J8897">
        <v>0</v>
      </c>
      <c r="K8897">
        <v>0</v>
      </c>
      <c r="L8897">
        <v>0</v>
      </c>
      <c r="M8897">
        <v>1</v>
      </c>
      <c r="N8897">
        <v>0</v>
      </c>
      <c r="O8897">
        <v>0</v>
      </c>
      <c r="P8897">
        <v>0</v>
      </c>
      <c r="Q8897">
        <v>0</v>
      </c>
      <c r="R8897">
        <v>0</v>
      </c>
      <c r="S8897">
        <v>0</v>
      </c>
      <c r="T8897">
        <v>0</v>
      </c>
      <c r="U8897">
        <v>0</v>
      </c>
      <c r="V8897" s="1" t="s">
        <v>4643</v>
      </c>
      <c r="W8897" s="1" t="s">
        <v>2551</v>
      </c>
      <c r="X8897" s="5" t="s">
        <v>4655</v>
      </c>
      <c r="Y8897" s="5" t="s">
        <v>2558</v>
      </c>
      <c r="Z8897" s="5" t="s">
        <v>13</v>
      </c>
      <c r="AA8897" s="5"/>
    </row>
    <row r="8898" spans="1:27" ht="12" customHeight="1" x14ac:dyDescent="0.15">
      <c r="A8898" s="1" t="s">
        <v>2191</v>
      </c>
      <c r="B8898" s="1" t="s">
        <v>45</v>
      </c>
      <c r="C8898" s="1" t="s">
        <v>77</v>
      </c>
      <c r="D8898" s="1" t="s">
        <v>2534</v>
      </c>
      <c r="E8898" s="1" t="s">
        <v>10</v>
      </c>
      <c r="F8898" s="1" t="s">
        <v>2203</v>
      </c>
      <c r="G8898" s="1" t="s">
        <v>24</v>
      </c>
      <c r="H8898" s="1" t="s">
        <v>13</v>
      </c>
      <c r="I8898">
        <v>35467</v>
      </c>
      <c r="J8898">
        <v>34625</v>
      </c>
      <c r="K8898">
        <v>31780</v>
      </c>
      <c r="L8898">
        <v>30105</v>
      </c>
      <c r="M8898">
        <v>29817</v>
      </c>
      <c r="N8898">
        <v>29449</v>
      </c>
      <c r="O8898">
        <v>27505</v>
      </c>
      <c r="P8898">
        <v>26899</v>
      </c>
      <c r="Q8898">
        <v>28859</v>
      </c>
      <c r="R8898">
        <v>27287</v>
      </c>
      <c r="S8898">
        <v>28520</v>
      </c>
      <c r="T8898">
        <v>28182</v>
      </c>
      <c r="U8898">
        <v>23986</v>
      </c>
      <c r="V8898" s="1" t="s">
        <v>4643</v>
      </c>
      <c r="W8898" s="1" t="s">
        <v>2551</v>
      </c>
      <c r="X8898" s="5" t="s">
        <v>4655</v>
      </c>
      <c r="Y8898" s="5" t="s">
        <v>2559</v>
      </c>
      <c r="Z8898" s="5" t="s">
        <v>13</v>
      </c>
      <c r="AA8898" s="5"/>
    </row>
    <row r="8899" spans="1:27" ht="12" customHeight="1" x14ac:dyDescent="0.15">
      <c r="A8899" s="1" t="s">
        <v>2191</v>
      </c>
      <c r="B8899" s="1" t="s">
        <v>47</v>
      </c>
      <c r="C8899" s="1" t="s">
        <v>9</v>
      </c>
      <c r="D8899" s="1" t="s">
        <v>2534</v>
      </c>
      <c r="E8899" s="1" t="s">
        <v>10</v>
      </c>
      <c r="F8899" s="1" t="s">
        <v>2204</v>
      </c>
      <c r="G8899" s="1" t="s">
        <v>12</v>
      </c>
      <c r="H8899" s="1" t="s">
        <v>13</v>
      </c>
      <c r="I8899">
        <v>43314</v>
      </c>
      <c r="J8899">
        <v>42865</v>
      </c>
      <c r="K8899">
        <v>39204</v>
      </c>
      <c r="L8899">
        <v>42178</v>
      </c>
      <c r="M8899">
        <v>35346</v>
      </c>
      <c r="N8899">
        <v>31415</v>
      </c>
      <c r="O8899">
        <v>33048</v>
      </c>
      <c r="P8899">
        <v>31338</v>
      </c>
      <c r="Q8899">
        <v>30138</v>
      </c>
      <c r="R8899">
        <v>28836</v>
      </c>
      <c r="S8899">
        <v>29965</v>
      </c>
      <c r="T8899">
        <v>31677</v>
      </c>
      <c r="U8899">
        <v>34056</v>
      </c>
      <c r="V8899" s="1" t="s">
        <v>4643</v>
      </c>
      <c r="W8899" s="1" t="s">
        <v>2551</v>
      </c>
      <c r="X8899" s="5" t="s">
        <v>4656</v>
      </c>
      <c r="Y8899" s="5" t="s">
        <v>2553</v>
      </c>
      <c r="Z8899" s="5" t="s">
        <v>13</v>
      </c>
      <c r="AA8899" s="5"/>
    </row>
    <row r="8900" spans="1:27" ht="12" customHeight="1" x14ac:dyDescent="0.15">
      <c r="A8900" s="1" t="s">
        <v>2191</v>
      </c>
      <c r="B8900" s="1" t="s">
        <v>47</v>
      </c>
      <c r="C8900" s="1" t="s">
        <v>15</v>
      </c>
      <c r="D8900" s="1" t="s">
        <v>2534</v>
      </c>
      <c r="E8900" s="1" t="s">
        <v>10</v>
      </c>
      <c r="F8900" s="1" t="s">
        <v>2204</v>
      </c>
      <c r="G8900" s="1" t="s">
        <v>16</v>
      </c>
      <c r="H8900" s="1" t="s">
        <v>13</v>
      </c>
      <c r="I8900">
        <v>160</v>
      </c>
      <c r="J8900">
        <v>45</v>
      </c>
      <c r="K8900">
        <v>64</v>
      </c>
      <c r="L8900">
        <v>83</v>
      </c>
      <c r="M8900">
        <v>63</v>
      </c>
      <c r="N8900">
        <v>116</v>
      </c>
      <c r="O8900">
        <v>98</v>
      </c>
      <c r="P8900">
        <v>54</v>
      </c>
      <c r="Q8900">
        <v>41</v>
      </c>
      <c r="R8900">
        <v>24</v>
      </c>
      <c r="S8900">
        <v>37</v>
      </c>
      <c r="T8900">
        <v>36</v>
      </c>
      <c r="U8900">
        <v>62</v>
      </c>
      <c r="V8900" s="1" t="s">
        <v>4643</v>
      </c>
      <c r="W8900" s="1" t="s">
        <v>2551</v>
      </c>
      <c r="X8900" s="5" t="s">
        <v>4656</v>
      </c>
      <c r="Y8900" s="5" t="s">
        <v>4036</v>
      </c>
      <c r="Z8900" s="5" t="s">
        <v>13</v>
      </c>
      <c r="AA8900" s="5"/>
    </row>
    <row r="8901" spans="1:27" ht="12" customHeight="1" x14ac:dyDescent="0.15">
      <c r="A8901" s="1" t="s">
        <v>2191</v>
      </c>
      <c r="B8901" s="1" t="s">
        <v>47</v>
      </c>
      <c r="C8901" s="1" t="s">
        <v>19</v>
      </c>
      <c r="D8901" s="1" t="s">
        <v>2534</v>
      </c>
      <c r="E8901" s="1" t="s">
        <v>10</v>
      </c>
      <c r="F8901" s="1" t="s">
        <v>2204</v>
      </c>
      <c r="G8901" s="1" t="s">
        <v>242</v>
      </c>
      <c r="H8901" s="1" t="s">
        <v>13</v>
      </c>
      <c r="I8901">
        <v>56579</v>
      </c>
      <c r="J8901">
        <v>51271</v>
      </c>
      <c r="K8901">
        <v>40732</v>
      </c>
      <c r="L8901">
        <v>49821</v>
      </c>
      <c r="M8901">
        <v>41894</v>
      </c>
      <c r="N8901">
        <v>35475</v>
      </c>
      <c r="O8901">
        <v>42105</v>
      </c>
      <c r="P8901">
        <v>33241</v>
      </c>
      <c r="Q8901">
        <v>29573</v>
      </c>
      <c r="R8901">
        <v>29525</v>
      </c>
      <c r="S8901">
        <v>21091</v>
      </c>
      <c r="T8901">
        <v>18687</v>
      </c>
      <c r="U8901">
        <v>22255</v>
      </c>
      <c r="V8901" s="1" t="s">
        <v>4643</v>
      </c>
      <c r="W8901" s="1" t="s">
        <v>2551</v>
      </c>
      <c r="X8901" s="5" t="s">
        <v>4656</v>
      </c>
      <c r="Y8901" s="5" t="s">
        <v>2557</v>
      </c>
      <c r="Z8901" s="5" t="s">
        <v>13</v>
      </c>
      <c r="AA8901" s="5"/>
    </row>
    <row r="8902" spans="1:27" ht="12" customHeight="1" x14ac:dyDescent="0.15">
      <c r="A8902" s="1" t="s">
        <v>2191</v>
      </c>
      <c r="B8902" s="1" t="s">
        <v>47</v>
      </c>
      <c r="C8902" s="1" t="s">
        <v>21</v>
      </c>
      <c r="D8902" s="1" t="s">
        <v>2534</v>
      </c>
      <c r="E8902" s="1" t="s">
        <v>10</v>
      </c>
      <c r="F8902" s="1" t="s">
        <v>2204</v>
      </c>
      <c r="G8902" s="1" t="s">
        <v>245</v>
      </c>
      <c r="H8902" s="1" t="s">
        <v>306</v>
      </c>
      <c r="I8902">
        <v>1855298</v>
      </c>
      <c r="J8902">
        <v>1375110</v>
      </c>
      <c r="K8902">
        <v>1076865</v>
      </c>
      <c r="L8902">
        <v>1461467</v>
      </c>
      <c r="M8902">
        <v>1240589</v>
      </c>
      <c r="N8902">
        <v>1036206</v>
      </c>
      <c r="O8902">
        <v>1283321</v>
      </c>
      <c r="P8902">
        <v>959202</v>
      </c>
      <c r="Q8902">
        <v>898459</v>
      </c>
      <c r="R8902">
        <v>1073241</v>
      </c>
      <c r="S8902">
        <v>726291</v>
      </c>
      <c r="T8902">
        <v>718763</v>
      </c>
      <c r="U8902">
        <v>897962</v>
      </c>
      <c r="V8902" s="1" t="s">
        <v>4643</v>
      </c>
      <c r="W8902" s="1" t="s">
        <v>2551</v>
      </c>
      <c r="X8902" s="5" t="s">
        <v>4656</v>
      </c>
      <c r="Y8902" s="5" t="s">
        <v>2740</v>
      </c>
      <c r="Z8902" s="5" t="s">
        <v>2788</v>
      </c>
      <c r="AA8902" s="5"/>
    </row>
    <row r="8903" spans="1:27" ht="12" customHeight="1" x14ac:dyDescent="0.15">
      <c r="A8903" s="1" t="s">
        <v>2191</v>
      </c>
      <c r="B8903" s="1" t="s">
        <v>47</v>
      </c>
      <c r="C8903" s="1" t="s">
        <v>23</v>
      </c>
      <c r="D8903" s="1" t="s">
        <v>2534</v>
      </c>
      <c r="E8903" s="1" t="s">
        <v>10</v>
      </c>
      <c r="F8903" s="1" t="s">
        <v>2204</v>
      </c>
      <c r="G8903" s="1" t="s">
        <v>1563</v>
      </c>
      <c r="H8903" s="1" t="s">
        <v>13</v>
      </c>
      <c r="I8903">
        <v>75</v>
      </c>
      <c r="J8903">
        <v>19</v>
      </c>
      <c r="K8903">
        <v>29</v>
      </c>
      <c r="L8903">
        <v>37</v>
      </c>
      <c r="M8903">
        <v>43</v>
      </c>
      <c r="N8903">
        <v>28</v>
      </c>
      <c r="O8903">
        <v>20</v>
      </c>
      <c r="P8903">
        <v>87</v>
      </c>
      <c r="Q8903">
        <v>22</v>
      </c>
      <c r="R8903">
        <v>16</v>
      </c>
      <c r="S8903">
        <v>16</v>
      </c>
      <c r="T8903">
        <v>33</v>
      </c>
      <c r="U8903">
        <v>14</v>
      </c>
      <c r="V8903" s="1" t="s">
        <v>4643</v>
      </c>
      <c r="W8903" s="1" t="s">
        <v>2551</v>
      </c>
      <c r="X8903" s="5" t="s">
        <v>4656</v>
      </c>
      <c r="Y8903" s="5" t="s">
        <v>2558</v>
      </c>
      <c r="Z8903" s="5" t="s">
        <v>13</v>
      </c>
      <c r="AA8903" s="5"/>
    </row>
    <row r="8904" spans="1:27" ht="12" customHeight="1" x14ac:dyDescent="0.15">
      <c r="A8904" s="1" t="s">
        <v>2191</v>
      </c>
      <c r="B8904" s="1" t="s">
        <v>47</v>
      </c>
      <c r="C8904" s="1" t="s">
        <v>77</v>
      </c>
      <c r="D8904" s="1" t="s">
        <v>2534</v>
      </c>
      <c r="E8904" s="1" t="s">
        <v>10</v>
      </c>
      <c r="F8904" s="1" t="s">
        <v>2204</v>
      </c>
      <c r="G8904" s="1" t="s">
        <v>24</v>
      </c>
      <c r="H8904" s="1" t="s">
        <v>13</v>
      </c>
      <c r="I8904">
        <v>151739</v>
      </c>
      <c r="J8904">
        <v>143149</v>
      </c>
      <c r="K8904">
        <v>141435</v>
      </c>
      <c r="L8904">
        <v>133909</v>
      </c>
      <c r="M8904">
        <v>126694</v>
      </c>
      <c r="N8904">
        <v>122393</v>
      </c>
      <c r="O8904">
        <v>113421</v>
      </c>
      <c r="P8904">
        <v>111440</v>
      </c>
      <c r="Q8904">
        <v>111857</v>
      </c>
      <c r="R8904">
        <v>111205</v>
      </c>
      <c r="S8904">
        <v>119935</v>
      </c>
      <c r="T8904">
        <v>132970</v>
      </c>
      <c r="U8904">
        <v>144807</v>
      </c>
      <c r="V8904" s="1" t="s">
        <v>4643</v>
      </c>
      <c r="W8904" s="1" t="s">
        <v>2551</v>
      </c>
      <c r="X8904" s="5" t="s">
        <v>4656</v>
      </c>
      <c r="Y8904" s="5" t="s">
        <v>2559</v>
      </c>
      <c r="Z8904" s="5" t="s">
        <v>13</v>
      </c>
      <c r="AA8904" s="5"/>
    </row>
    <row r="8905" spans="1:27" ht="12" customHeight="1" x14ac:dyDescent="0.15">
      <c r="A8905" s="1" t="s">
        <v>2191</v>
      </c>
      <c r="B8905" s="1" t="s">
        <v>49</v>
      </c>
      <c r="C8905" s="1" t="s">
        <v>9</v>
      </c>
      <c r="D8905" s="1" t="s">
        <v>2534</v>
      </c>
      <c r="E8905" s="1" t="s">
        <v>10</v>
      </c>
      <c r="F8905" s="1" t="s">
        <v>2205</v>
      </c>
      <c r="G8905" s="1" t="s">
        <v>12</v>
      </c>
      <c r="H8905" s="1" t="s">
        <v>829</v>
      </c>
      <c r="I8905">
        <v>2568</v>
      </c>
      <c r="J8905">
        <v>2228</v>
      </c>
      <c r="K8905">
        <v>2282</v>
      </c>
      <c r="L8905">
        <v>2516</v>
      </c>
      <c r="M8905">
        <v>2317</v>
      </c>
      <c r="N8905">
        <v>2191</v>
      </c>
      <c r="O8905">
        <v>2329</v>
      </c>
      <c r="P8905">
        <v>2051</v>
      </c>
      <c r="Q8905">
        <v>2201</v>
      </c>
      <c r="R8905">
        <v>1892</v>
      </c>
      <c r="S8905">
        <v>1800</v>
      </c>
      <c r="T8905">
        <v>1955</v>
      </c>
      <c r="U8905">
        <v>2331</v>
      </c>
      <c r="V8905" s="1" t="s">
        <v>4643</v>
      </c>
      <c r="W8905" s="1" t="s">
        <v>2551</v>
      </c>
      <c r="X8905" s="5" t="s">
        <v>4657</v>
      </c>
      <c r="Y8905" s="5" t="s">
        <v>2553</v>
      </c>
      <c r="Z8905" s="5" t="s">
        <v>4658</v>
      </c>
      <c r="AA8905" s="5"/>
    </row>
    <row r="8906" spans="1:27" ht="12" customHeight="1" x14ac:dyDescent="0.15">
      <c r="A8906" s="1" t="s">
        <v>2191</v>
      </c>
      <c r="B8906" s="1" t="s">
        <v>49</v>
      </c>
      <c r="C8906" s="1" t="s">
        <v>15</v>
      </c>
      <c r="D8906" s="1" t="s">
        <v>2534</v>
      </c>
      <c r="E8906" s="1" t="s">
        <v>10</v>
      </c>
      <c r="F8906" s="1" t="s">
        <v>2205</v>
      </c>
      <c r="G8906" s="1" t="s">
        <v>16</v>
      </c>
      <c r="H8906" s="1" t="s">
        <v>829</v>
      </c>
      <c r="I8906">
        <v>1594</v>
      </c>
      <c r="J8906">
        <v>1379</v>
      </c>
      <c r="K8906">
        <v>1275</v>
      </c>
      <c r="L8906">
        <v>1527</v>
      </c>
      <c r="M8906">
        <v>1390</v>
      </c>
      <c r="N8906">
        <v>1389</v>
      </c>
      <c r="O8906">
        <v>1375</v>
      </c>
      <c r="P8906">
        <v>1321</v>
      </c>
      <c r="Q8906">
        <v>1275</v>
      </c>
      <c r="R8906">
        <v>1286</v>
      </c>
      <c r="S8906">
        <v>1070</v>
      </c>
      <c r="T8906">
        <v>1203</v>
      </c>
      <c r="U8906">
        <v>1436</v>
      </c>
      <c r="V8906" s="1" t="s">
        <v>4643</v>
      </c>
      <c r="W8906" s="1" t="s">
        <v>2551</v>
      </c>
      <c r="X8906" s="5" t="s">
        <v>4657</v>
      </c>
      <c r="Y8906" s="5" t="s">
        <v>4036</v>
      </c>
      <c r="Z8906" s="5" t="s">
        <v>4658</v>
      </c>
      <c r="AA8906" s="5"/>
    </row>
    <row r="8907" spans="1:27" ht="12" customHeight="1" x14ac:dyDescent="0.15">
      <c r="A8907" s="1" t="s">
        <v>2191</v>
      </c>
      <c r="B8907" s="1" t="s">
        <v>49</v>
      </c>
      <c r="C8907" s="1" t="s">
        <v>19</v>
      </c>
      <c r="D8907" s="1" t="s">
        <v>2534</v>
      </c>
      <c r="E8907" s="1" t="s">
        <v>10</v>
      </c>
      <c r="F8907" s="1" t="s">
        <v>2205</v>
      </c>
      <c r="G8907" s="1" t="s">
        <v>242</v>
      </c>
      <c r="H8907" s="1" t="s">
        <v>829</v>
      </c>
      <c r="I8907">
        <v>2758</v>
      </c>
      <c r="J8907">
        <v>2527</v>
      </c>
      <c r="K8907">
        <v>2338</v>
      </c>
      <c r="L8907">
        <v>2695</v>
      </c>
      <c r="M8907">
        <v>2593</v>
      </c>
      <c r="N8907">
        <v>2538</v>
      </c>
      <c r="O8907">
        <v>2648</v>
      </c>
      <c r="P8907">
        <v>2422</v>
      </c>
      <c r="Q8907">
        <v>2588</v>
      </c>
      <c r="R8907">
        <v>2498</v>
      </c>
      <c r="S8907">
        <v>2183</v>
      </c>
      <c r="T8907">
        <v>2336</v>
      </c>
      <c r="U8907">
        <v>2681</v>
      </c>
      <c r="V8907" s="1" t="s">
        <v>4643</v>
      </c>
      <c r="W8907" s="1" t="s">
        <v>2551</v>
      </c>
      <c r="X8907" s="5" t="s">
        <v>4657</v>
      </c>
      <c r="Y8907" s="5" t="s">
        <v>2557</v>
      </c>
      <c r="Z8907" s="5" t="s">
        <v>4658</v>
      </c>
      <c r="AA8907" s="5"/>
    </row>
    <row r="8908" spans="1:27" ht="12" customHeight="1" x14ac:dyDescent="0.15">
      <c r="A8908" s="1" t="s">
        <v>2191</v>
      </c>
      <c r="B8908" s="1" t="s">
        <v>49</v>
      </c>
      <c r="C8908" s="1" t="s">
        <v>21</v>
      </c>
      <c r="D8908" s="1" t="s">
        <v>2534</v>
      </c>
      <c r="E8908" s="1" t="s">
        <v>10</v>
      </c>
      <c r="F8908" s="1" t="s">
        <v>2205</v>
      </c>
      <c r="G8908" s="1" t="s">
        <v>245</v>
      </c>
      <c r="H8908" s="1" t="s">
        <v>306</v>
      </c>
      <c r="I8908">
        <v>5006339</v>
      </c>
      <c r="J8908">
        <v>4675938</v>
      </c>
      <c r="K8908">
        <v>4370974</v>
      </c>
      <c r="L8908">
        <v>4929146</v>
      </c>
      <c r="M8908">
        <v>4759201</v>
      </c>
      <c r="N8908">
        <v>4642630</v>
      </c>
      <c r="O8908">
        <v>4935720</v>
      </c>
      <c r="P8908">
        <v>4699371</v>
      </c>
      <c r="Q8908">
        <v>5006015</v>
      </c>
      <c r="R8908">
        <v>4821226</v>
      </c>
      <c r="S8908">
        <v>4280864</v>
      </c>
      <c r="T8908">
        <v>4456000</v>
      </c>
      <c r="U8908">
        <v>5134673</v>
      </c>
      <c r="V8908" s="1" t="s">
        <v>4643</v>
      </c>
      <c r="W8908" s="1" t="s">
        <v>2551</v>
      </c>
      <c r="X8908" s="5" t="s">
        <v>4657</v>
      </c>
      <c r="Y8908" s="5" t="s">
        <v>2740</v>
      </c>
      <c r="Z8908" s="5" t="s">
        <v>2788</v>
      </c>
      <c r="AA8908" s="5"/>
    </row>
    <row r="8909" spans="1:27" ht="12" customHeight="1" x14ac:dyDescent="0.15">
      <c r="A8909" s="1" t="s">
        <v>2191</v>
      </c>
      <c r="B8909" s="1" t="s">
        <v>49</v>
      </c>
      <c r="C8909" s="1" t="s">
        <v>23</v>
      </c>
      <c r="D8909" s="1" t="s">
        <v>2534</v>
      </c>
      <c r="E8909" s="1" t="s">
        <v>10</v>
      </c>
      <c r="F8909" s="1" t="s">
        <v>2205</v>
      </c>
      <c r="G8909" s="1" t="s">
        <v>1563</v>
      </c>
      <c r="H8909" s="1" t="s">
        <v>829</v>
      </c>
      <c r="I8909">
        <v>1165</v>
      </c>
      <c r="J8909">
        <v>980</v>
      </c>
      <c r="K8909">
        <v>978</v>
      </c>
      <c r="L8909">
        <v>1040</v>
      </c>
      <c r="M8909">
        <v>987</v>
      </c>
      <c r="N8909">
        <v>1003</v>
      </c>
      <c r="O8909">
        <v>981</v>
      </c>
      <c r="P8909">
        <v>901</v>
      </c>
      <c r="Q8909">
        <v>963</v>
      </c>
      <c r="R8909">
        <v>831</v>
      </c>
      <c r="S8909">
        <v>846</v>
      </c>
      <c r="T8909">
        <v>854</v>
      </c>
      <c r="U8909">
        <v>1014</v>
      </c>
      <c r="V8909" s="1" t="s">
        <v>4643</v>
      </c>
      <c r="W8909" s="1" t="s">
        <v>2551</v>
      </c>
      <c r="X8909" s="5" t="s">
        <v>4657</v>
      </c>
      <c r="Y8909" s="5" t="s">
        <v>2558</v>
      </c>
      <c r="Z8909" s="5" t="s">
        <v>4658</v>
      </c>
      <c r="AA8909" s="5"/>
    </row>
    <row r="8910" spans="1:27" ht="12" customHeight="1" x14ac:dyDescent="0.15">
      <c r="A8910" s="1" t="s">
        <v>2191</v>
      </c>
      <c r="B8910" s="1" t="s">
        <v>49</v>
      </c>
      <c r="C8910" s="1" t="s">
        <v>77</v>
      </c>
      <c r="D8910" s="1" t="s">
        <v>2534</v>
      </c>
      <c r="E8910" s="1" t="s">
        <v>10</v>
      </c>
      <c r="F8910" s="1" t="s">
        <v>2205</v>
      </c>
      <c r="G8910" s="1" t="s">
        <v>24</v>
      </c>
      <c r="H8910" s="1" t="s">
        <v>829</v>
      </c>
      <c r="I8910">
        <v>2826</v>
      </c>
      <c r="J8910">
        <v>2906</v>
      </c>
      <c r="K8910">
        <v>3132</v>
      </c>
      <c r="L8910">
        <v>3421</v>
      </c>
      <c r="M8910">
        <v>3532</v>
      </c>
      <c r="N8910">
        <v>3566</v>
      </c>
      <c r="O8910">
        <v>3623</v>
      </c>
      <c r="P8910">
        <v>3666</v>
      </c>
      <c r="Q8910">
        <v>3581</v>
      </c>
      <c r="R8910">
        <v>3437</v>
      </c>
      <c r="S8910">
        <v>3250</v>
      </c>
      <c r="T8910">
        <v>3199</v>
      </c>
      <c r="U8910">
        <v>3278</v>
      </c>
      <c r="V8910" s="1" t="s">
        <v>4643</v>
      </c>
      <c r="W8910" s="1" t="s">
        <v>2551</v>
      </c>
      <c r="X8910" s="5" t="s">
        <v>4657</v>
      </c>
      <c r="Y8910" s="5" t="s">
        <v>2559</v>
      </c>
      <c r="Z8910" s="5" t="s">
        <v>4658</v>
      </c>
      <c r="AA8910" s="5"/>
    </row>
    <row r="8911" spans="1:27" ht="12" customHeight="1" x14ac:dyDescent="0.15">
      <c r="A8911" s="1" t="s">
        <v>2191</v>
      </c>
      <c r="B8911" s="1" t="s">
        <v>51</v>
      </c>
      <c r="C8911" s="1" t="s">
        <v>9</v>
      </c>
      <c r="D8911" s="1" t="s">
        <v>2534</v>
      </c>
      <c r="E8911" s="1" t="s">
        <v>10</v>
      </c>
      <c r="F8911" s="1" t="s">
        <v>2206</v>
      </c>
      <c r="G8911" s="1" t="s">
        <v>12</v>
      </c>
      <c r="H8911" s="1" t="s">
        <v>1341</v>
      </c>
      <c r="I8911">
        <v>99045</v>
      </c>
      <c r="J8911">
        <v>102692</v>
      </c>
      <c r="K8911">
        <v>91046</v>
      </c>
      <c r="L8911">
        <v>105625</v>
      </c>
      <c r="M8911">
        <v>108787</v>
      </c>
      <c r="N8911">
        <v>101719</v>
      </c>
      <c r="O8911">
        <v>109702</v>
      </c>
      <c r="P8911">
        <v>118020</v>
      </c>
      <c r="Q8911">
        <v>119143</v>
      </c>
      <c r="R8911">
        <v>112072</v>
      </c>
      <c r="S8911">
        <v>94264</v>
      </c>
      <c r="T8911">
        <v>96356</v>
      </c>
      <c r="U8911">
        <v>102321</v>
      </c>
      <c r="V8911" s="1" t="s">
        <v>4643</v>
      </c>
      <c r="W8911" s="1" t="s">
        <v>2551</v>
      </c>
      <c r="X8911" s="5" t="s">
        <v>4659</v>
      </c>
      <c r="Y8911" s="5" t="s">
        <v>2553</v>
      </c>
      <c r="Z8911" s="5" t="s">
        <v>4630</v>
      </c>
      <c r="AA8911" s="5"/>
    </row>
    <row r="8912" spans="1:27" ht="12" customHeight="1" x14ac:dyDescent="0.15">
      <c r="A8912" s="1" t="s">
        <v>2191</v>
      </c>
      <c r="B8912" s="1" t="s">
        <v>51</v>
      </c>
      <c r="C8912" s="1" t="s">
        <v>15</v>
      </c>
      <c r="D8912" s="1" t="s">
        <v>2534</v>
      </c>
      <c r="E8912" s="1" t="s">
        <v>10</v>
      </c>
      <c r="F8912" s="1" t="s">
        <v>2206</v>
      </c>
      <c r="G8912" s="1" t="s">
        <v>16</v>
      </c>
      <c r="H8912" s="1" t="s">
        <v>1341</v>
      </c>
      <c r="I8912">
        <v>80</v>
      </c>
      <c r="J8912">
        <v>92</v>
      </c>
      <c r="K8912">
        <v>109</v>
      </c>
      <c r="L8912">
        <v>38</v>
      </c>
      <c r="M8912">
        <v>96</v>
      </c>
      <c r="N8912">
        <v>50</v>
      </c>
      <c r="O8912">
        <v>110</v>
      </c>
      <c r="P8912">
        <v>102</v>
      </c>
      <c r="Q8912">
        <v>108</v>
      </c>
      <c r="R8912">
        <v>72</v>
      </c>
      <c r="S8912">
        <v>163</v>
      </c>
      <c r="T8912">
        <v>85</v>
      </c>
      <c r="U8912">
        <v>83</v>
      </c>
      <c r="V8912" s="1" t="s">
        <v>4643</v>
      </c>
      <c r="W8912" s="1" t="s">
        <v>2551</v>
      </c>
      <c r="X8912" s="5" t="s">
        <v>4659</v>
      </c>
      <c r="Y8912" s="5" t="s">
        <v>4036</v>
      </c>
      <c r="Z8912" s="5" t="s">
        <v>4630</v>
      </c>
      <c r="AA8912" s="5"/>
    </row>
    <row r="8913" spans="1:27" ht="12" customHeight="1" x14ac:dyDescent="0.15">
      <c r="A8913" s="1" t="s">
        <v>2191</v>
      </c>
      <c r="B8913" s="1" t="s">
        <v>51</v>
      </c>
      <c r="C8913" s="1" t="s">
        <v>19</v>
      </c>
      <c r="D8913" s="1" t="s">
        <v>2534</v>
      </c>
      <c r="E8913" s="1" t="s">
        <v>10</v>
      </c>
      <c r="F8913" s="1" t="s">
        <v>2206</v>
      </c>
      <c r="G8913" s="1" t="s">
        <v>242</v>
      </c>
      <c r="H8913" s="1" t="s">
        <v>1341</v>
      </c>
      <c r="I8913">
        <v>103188</v>
      </c>
      <c r="J8913">
        <v>98544</v>
      </c>
      <c r="K8913">
        <v>91205</v>
      </c>
      <c r="L8913">
        <v>107363</v>
      </c>
      <c r="M8913">
        <v>103755</v>
      </c>
      <c r="N8913">
        <v>100701</v>
      </c>
      <c r="O8913">
        <v>112284</v>
      </c>
      <c r="P8913">
        <v>117669</v>
      </c>
      <c r="Q8913">
        <v>117623</v>
      </c>
      <c r="R8913">
        <v>114000</v>
      </c>
      <c r="S8913">
        <v>92185</v>
      </c>
      <c r="T8913">
        <v>92707</v>
      </c>
      <c r="U8913">
        <v>103964</v>
      </c>
      <c r="V8913" s="1" t="s">
        <v>4643</v>
      </c>
      <c r="W8913" s="1" t="s">
        <v>2551</v>
      </c>
      <c r="X8913" s="5" t="s">
        <v>4659</v>
      </c>
      <c r="Y8913" s="5" t="s">
        <v>2557</v>
      </c>
      <c r="Z8913" s="5" t="s">
        <v>4630</v>
      </c>
      <c r="AA8913" s="5"/>
    </row>
    <row r="8914" spans="1:27" ht="12" customHeight="1" x14ac:dyDescent="0.15">
      <c r="A8914" s="1" t="s">
        <v>2191</v>
      </c>
      <c r="B8914" s="1" t="s">
        <v>51</v>
      </c>
      <c r="C8914" s="1" t="s">
        <v>21</v>
      </c>
      <c r="D8914" s="1" t="s">
        <v>2534</v>
      </c>
      <c r="E8914" s="1" t="s">
        <v>10</v>
      </c>
      <c r="F8914" s="1" t="s">
        <v>2206</v>
      </c>
      <c r="G8914" s="1" t="s">
        <v>245</v>
      </c>
      <c r="H8914" s="1" t="s">
        <v>306</v>
      </c>
      <c r="I8914">
        <v>3748255</v>
      </c>
      <c r="J8914">
        <v>3565214</v>
      </c>
      <c r="K8914">
        <v>3317861</v>
      </c>
      <c r="L8914">
        <v>3915906</v>
      </c>
      <c r="M8914">
        <v>3793357</v>
      </c>
      <c r="N8914">
        <v>3678299</v>
      </c>
      <c r="O8914">
        <v>4125326</v>
      </c>
      <c r="P8914">
        <v>4327676</v>
      </c>
      <c r="Q8914">
        <v>4393585</v>
      </c>
      <c r="R8914">
        <v>4278246</v>
      </c>
      <c r="S8914">
        <v>3513403</v>
      </c>
      <c r="T8914">
        <v>3561345</v>
      </c>
      <c r="U8914">
        <v>4020359</v>
      </c>
      <c r="V8914" s="1" t="s">
        <v>4643</v>
      </c>
      <c r="W8914" s="1" t="s">
        <v>2551</v>
      </c>
      <c r="X8914" s="5" t="s">
        <v>4659</v>
      </c>
      <c r="Y8914" s="5" t="s">
        <v>2740</v>
      </c>
      <c r="Z8914" s="5" t="s">
        <v>2788</v>
      </c>
      <c r="AA8914" s="5"/>
    </row>
    <row r="8915" spans="1:27" ht="12" customHeight="1" x14ac:dyDescent="0.15">
      <c r="A8915" s="1" t="s">
        <v>2191</v>
      </c>
      <c r="B8915" s="1" t="s">
        <v>51</v>
      </c>
      <c r="C8915" s="1" t="s">
        <v>23</v>
      </c>
      <c r="D8915" s="1" t="s">
        <v>2534</v>
      </c>
      <c r="E8915" s="1" t="s">
        <v>10</v>
      </c>
      <c r="F8915" s="1" t="s">
        <v>2206</v>
      </c>
      <c r="G8915" s="1" t="s">
        <v>1563</v>
      </c>
      <c r="H8915" s="1" t="s">
        <v>1341</v>
      </c>
      <c r="I8915">
        <v>221</v>
      </c>
      <c r="J8915">
        <v>302</v>
      </c>
      <c r="K8915">
        <v>435</v>
      </c>
      <c r="L8915">
        <v>598</v>
      </c>
      <c r="M8915">
        <v>305</v>
      </c>
      <c r="N8915">
        <v>272</v>
      </c>
      <c r="O8915">
        <v>255</v>
      </c>
      <c r="P8915">
        <v>257</v>
      </c>
      <c r="Q8915">
        <v>373</v>
      </c>
      <c r="R8915">
        <v>258</v>
      </c>
      <c r="S8915">
        <v>474</v>
      </c>
      <c r="T8915">
        <v>327</v>
      </c>
      <c r="U8915">
        <v>1100</v>
      </c>
      <c r="V8915" s="1" t="s">
        <v>4643</v>
      </c>
      <c r="W8915" s="1" t="s">
        <v>2551</v>
      </c>
      <c r="X8915" s="5" t="s">
        <v>4659</v>
      </c>
      <c r="Y8915" s="5" t="s">
        <v>2558</v>
      </c>
      <c r="Z8915" s="5" t="s">
        <v>4630</v>
      </c>
      <c r="AA8915" s="5"/>
    </row>
    <row r="8916" spans="1:27" ht="12" customHeight="1" x14ac:dyDescent="0.15">
      <c r="A8916" s="1" t="s">
        <v>2191</v>
      </c>
      <c r="B8916" s="1" t="s">
        <v>51</v>
      </c>
      <c r="C8916" s="1" t="s">
        <v>77</v>
      </c>
      <c r="D8916" s="1" t="s">
        <v>2534</v>
      </c>
      <c r="E8916" s="1" t="s">
        <v>10</v>
      </c>
      <c r="F8916" s="1" t="s">
        <v>2206</v>
      </c>
      <c r="G8916" s="1" t="s">
        <v>24</v>
      </c>
      <c r="H8916" s="1" t="s">
        <v>1341</v>
      </c>
      <c r="I8916">
        <v>46740</v>
      </c>
      <c r="J8916">
        <v>50471</v>
      </c>
      <c r="K8916">
        <v>49758</v>
      </c>
      <c r="L8916">
        <v>47184</v>
      </c>
      <c r="M8916">
        <v>51638</v>
      </c>
      <c r="N8916">
        <v>52166</v>
      </c>
      <c r="O8916">
        <v>49026</v>
      </c>
      <c r="P8916">
        <v>48892</v>
      </c>
      <c r="Q8916">
        <v>49888</v>
      </c>
      <c r="R8916">
        <v>47488</v>
      </c>
      <c r="S8916">
        <v>48975</v>
      </c>
      <c r="T8916">
        <v>52128</v>
      </c>
      <c r="U8916">
        <v>49619</v>
      </c>
      <c r="V8916" s="1" t="s">
        <v>4643</v>
      </c>
      <c r="W8916" s="1" t="s">
        <v>2551</v>
      </c>
      <c r="X8916" s="5" t="s">
        <v>4659</v>
      </c>
      <c r="Y8916" s="5" t="s">
        <v>2559</v>
      </c>
      <c r="Z8916" s="5" t="s">
        <v>4630</v>
      </c>
      <c r="AA8916" s="5"/>
    </row>
    <row r="8917" spans="1:27" ht="12" customHeight="1" x14ac:dyDescent="0.15">
      <c r="A8917" s="1" t="s">
        <v>2191</v>
      </c>
      <c r="B8917" s="1" t="s">
        <v>212</v>
      </c>
      <c r="C8917" s="1" t="s">
        <v>9</v>
      </c>
      <c r="D8917" s="1" t="s">
        <v>2534</v>
      </c>
      <c r="E8917" s="1" t="s">
        <v>213</v>
      </c>
      <c r="F8917" s="1" t="s">
        <v>2207</v>
      </c>
      <c r="G8917" s="1" t="s">
        <v>215</v>
      </c>
      <c r="H8917" s="1" t="s">
        <v>216</v>
      </c>
      <c r="I8917">
        <v>3359</v>
      </c>
      <c r="J8917">
        <v>3469</v>
      </c>
      <c r="K8917">
        <v>3445</v>
      </c>
      <c r="L8917">
        <v>3431</v>
      </c>
      <c r="M8917">
        <v>3420</v>
      </c>
      <c r="N8917">
        <v>3413</v>
      </c>
      <c r="O8917">
        <v>3402</v>
      </c>
      <c r="P8917">
        <v>3397</v>
      </c>
      <c r="Q8917">
        <v>3391</v>
      </c>
      <c r="R8917">
        <v>3431</v>
      </c>
      <c r="S8917">
        <v>3444</v>
      </c>
      <c r="T8917">
        <v>3422</v>
      </c>
      <c r="U8917">
        <v>3424</v>
      </c>
      <c r="V8917" s="1" t="s">
        <v>4643</v>
      </c>
      <c r="W8917" s="1" t="s">
        <v>2717</v>
      </c>
      <c r="X8917" s="5" t="s">
        <v>4660</v>
      </c>
      <c r="Y8917" s="5" t="s">
        <v>2719</v>
      </c>
      <c r="Z8917" s="5" t="s">
        <v>2720</v>
      </c>
      <c r="AA8917" s="5"/>
    </row>
    <row r="8918" spans="1:27" ht="12" customHeight="1" x14ac:dyDescent="0.15">
      <c r="A8918" s="1" t="s">
        <v>2191</v>
      </c>
      <c r="B8918" s="1" t="s">
        <v>285</v>
      </c>
      <c r="C8918" s="1" t="s">
        <v>9</v>
      </c>
      <c r="D8918" s="1" t="s">
        <v>2534</v>
      </c>
      <c r="E8918" s="1" t="s">
        <v>213</v>
      </c>
      <c r="F8918" s="1" t="s">
        <v>2208</v>
      </c>
      <c r="G8918" s="1" t="s">
        <v>215</v>
      </c>
      <c r="H8918" s="1" t="s">
        <v>216</v>
      </c>
      <c r="I8918">
        <v>9518</v>
      </c>
      <c r="J8918">
        <v>9617</v>
      </c>
      <c r="K8918">
        <v>9589</v>
      </c>
      <c r="L8918">
        <v>9624</v>
      </c>
      <c r="M8918">
        <v>9598</v>
      </c>
      <c r="N8918">
        <v>9557</v>
      </c>
      <c r="O8918">
        <v>9566</v>
      </c>
      <c r="P8918">
        <v>9513</v>
      </c>
      <c r="Q8918">
        <v>9461</v>
      </c>
      <c r="R8918">
        <v>9391</v>
      </c>
      <c r="S8918">
        <v>9296</v>
      </c>
      <c r="T8918">
        <v>9298</v>
      </c>
      <c r="U8918">
        <v>9208</v>
      </c>
      <c r="V8918" s="1" t="s">
        <v>4643</v>
      </c>
      <c r="W8918" s="1" t="s">
        <v>2717</v>
      </c>
      <c r="X8918" s="5" t="s">
        <v>4661</v>
      </c>
      <c r="Y8918" s="5" t="s">
        <v>2719</v>
      </c>
      <c r="Z8918" s="5" t="s">
        <v>2720</v>
      </c>
      <c r="AA8918" s="5"/>
    </row>
    <row r="8919" spans="1:27" ht="12" customHeight="1" x14ac:dyDescent="0.15">
      <c r="A8919" s="1" t="s">
        <v>2191</v>
      </c>
      <c r="B8919" s="1" t="s">
        <v>336</v>
      </c>
      <c r="C8919" s="1" t="s">
        <v>9</v>
      </c>
      <c r="D8919" s="1" t="s">
        <v>2534</v>
      </c>
      <c r="E8919" s="1" t="s">
        <v>213</v>
      </c>
      <c r="F8919" s="1" t="s">
        <v>286</v>
      </c>
      <c r="G8919" s="1" t="s">
        <v>215</v>
      </c>
      <c r="H8919" s="1" t="s">
        <v>216</v>
      </c>
      <c r="I8919">
        <v>23386</v>
      </c>
      <c r="J8919">
        <v>23622</v>
      </c>
      <c r="K8919">
        <v>23631</v>
      </c>
      <c r="L8919">
        <v>23666</v>
      </c>
      <c r="M8919">
        <v>23647</v>
      </c>
      <c r="N8919">
        <v>23565</v>
      </c>
      <c r="O8919">
        <v>23592</v>
      </c>
      <c r="P8919">
        <v>23487</v>
      </c>
      <c r="Q8919">
        <v>23420</v>
      </c>
      <c r="R8919">
        <v>23322</v>
      </c>
      <c r="S8919">
        <v>23235</v>
      </c>
      <c r="T8919">
        <v>23221</v>
      </c>
      <c r="U8919">
        <v>23131</v>
      </c>
      <c r="V8919" s="1" t="s">
        <v>4643</v>
      </c>
      <c r="W8919" s="1" t="s">
        <v>2717</v>
      </c>
      <c r="X8919" s="5" t="s">
        <v>2816</v>
      </c>
      <c r="Y8919" s="5" t="s">
        <v>2719</v>
      </c>
      <c r="Z8919" s="5" t="s">
        <v>2720</v>
      </c>
      <c r="AA8919" s="5"/>
    </row>
    <row r="8920" spans="1:27" ht="12" customHeight="1" x14ac:dyDescent="0.15">
      <c r="A8920" s="1" t="s">
        <v>2191</v>
      </c>
      <c r="B8920" s="1" t="s">
        <v>219</v>
      </c>
      <c r="C8920" s="1" t="s">
        <v>9</v>
      </c>
      <c r="D8920" s="1" t="s">
        <v>2534</v>
      </c>
      <c r="E8920" s="1" t="s">
        <v>220</v>
      </c>
      <c r="F8920" s="1" t="s">
        <v>5145</v>
      </c>
      <c r="G8920" s="1" t="s">
        <v>222</v>
      </c>
      <c r="H8920" s="1" t="s">
        <v>2582</v>
      </c>
      <c r="I8920">
        <v>4948559</v>
      </c>
      <c r="J8920">
        <v>4948154</v>
      </c>
      <c r="K8920">
        <v>4929855</v>
      </c>
      <c r="L8920">
        <v>4929855</v>
      </c>
      <c r="M8920">
        <v>4929855</v>
      </c>
      <c r="N8920">
        <v>4929855</v>
      </c>
      <c r="O8920">
        <v>4929855</v>
      </c>
      <c r="P8920">
        <v>4929855</v>
      </c>
      <c r="Q8920">
        <v>4929855</v>
      </c>
      <c r="R8920">
        <v>4929855</v>
      </c>
      <c r="S8920">
        <v>4915136</v>
      </c>
      <c r="T8920">
        <v>4915136</v>
      </c>
      <c r="U8920">
        <v>4915136</v>
      </c>
      <c r="V8920" s="1" t="s">
        <v>4643</v>
      </c>
      <c r="W8920" s="1" t="s">
        <v>2723</v>
      </c>
      <c r="X8920" s="5" t="s">
        <v>5146</v>
      </c>
      <c r="Y8920" s="5" t="s">
        <v>2725</v>
      </c>
      <c r="Z8920" s="5" t="s">
        <v>4609</v>
      </c>
      <c r="AA8920" s="5"/>
    </row>
    <row r="8921" spans="1:27" ht="12" customHeight="1" x14ac:dyDescent="0.15">
      <c r="A8921" s="1" t="s">
        <v>2191</v>
      </c>
      <c r="B8921" s="1" t="s">
        <v>219</v>
      </c>
      <c r="C8921" s="1" t="s">
        <v>17</v>
      </c>
      <c r="D8921" s="1" t="s">
        <v>2534</v>
      </c>
      <c r="E8921" s="1" t="s">
        <v>220</v>
      </c>
      <c r="F8921" s="1" t="s">
        <v>5270</v>
      </c>
      <c r="G8921" s="1" t="s">
        <v>1132</v>
      </c>
      <c r="H8921" s="1" t="s">
        <v>1133</v>
      </c>
      <c r="I8921" s="37">
        <v>83.9</v>
      </c>
      <c r="J8921" s="37">
        <v>70.5</v>
      </c>
      <c r="K8921" s="37">
        <v>79.400000000000006</v>
      </c>
      <c r="L8921" s="37">
        <v>78.599999999999994</v>
      </c>
      <c r="M8921" s="37">
        <v>72.400000000000006</v>
      </c>
      <c r="N8921" s="37">
        <v>79.2</v>
      </c>
      <c r="O8921" s="37">
        <v>70.5</v>
      </c>
      <c r="P8921" s="37">
        <v>78</v>
      </c>
      <c r="Q8921" s="37">
        <v>79.099999999999994</v>
      </c>
      <c r="R8921" s="37">
        <v>76.400000000000006</v>
      </c>
      <c r="S8921" s="37">
        <v>64.3</v>
      </c>
      <c r="T8921" s="37">
        <v>66.7</v>
      </c>
      <c r="U8921" s="37">
        <v>71.099999999999994</v>
      </c>
      <c r="V8921" s="1" t="s">
        <v>4643</v>
      </c>
      <c r="W8921" s="1" t="s">
        <v>2723</v>
      </c>
      <c r="X8921" s="5" t="s">
        <v>5271</v>
      </c>
      <c r="Y8921" s="8" t="s">
        <v>4110</v>
      </c>
      <c r="Z8921" s="5" t="s">
        <v>1133</v>
      </c>
      <c r="AA8921" s="5"/>
    </row>
    <row r="8922" spans="1:27" ht="12" customHeight="1" x14ac:dyDescent="0.15">
      <c r="A8922" s="1" t="s">
        <v>2191</v>
      </c>
      <c r="B8922" s="1" t="s">
        <v>223</v>
      </c>
      <c r="C8922" s="1" t="s">
        <v>9</v>
      </c>
      <c r="D8922" s="1" t="s">
        <v>2534</v>
      </c>
      <c r="E8922" s="1" t="s">
        <v>220</v>
      </c>
      <c r="F8922" s="1" t="s">
        <v>2209</v>
      </c>
      <c r="G8922" s="1" t="s">
        <v>222</v>
      </c>
      <c r="H8922" s="1" t="s">
        <v>2582</v>
      </c>
      <c r="I8922">
        <v>319345</v>
      </c>
      <c r="J8922">
        <v>319345</v>
      </c>
      <c r="K8922">
        <v>319345</v>
      </c>
      <c r="L8922">
        <v>319245</v>
      </c>
      <c r="M8922">
        <v>319245</v>
      </c>
      <c r="N8922">
        <v>319245</v>
      </c>
      <c r="O8922">
        <v>319245</v>
      </c>
      <c r="P8922">
        <v>319245</v>
      </c>
      <c r="Q8922">
        <v>319245</v>
      </c>
      <c r="R8922">
        <v>319245</v>
      </c>
      <c r="S8922">
        <v>318245</v>
      </c>
      <c r="T8922">
        <v>318245</v>
      </c>
      <c r="U8922">
        <v>314745</v>
      </c>
      <c r="V8922" s="1" t="s">
        <v>4643</v>
      </c>
      <c r="W8922" s="1" t="s">
        <v>2723</v>
      </c>
      <c r="X8922" s="5" t="s">
        <v>4662</v>
      </c>
      <c r="Y8922" s="5" t="s">
        <v>2725</v>
      </c>
      <c r="Z8922" s="5" t="s">
        <v>4609</v>
      </c>
      <c r="AA8922" s="5"/>
    </row>
    <row r="8923" spans="1:27" ht="12" customHeight="1" x14ac:dyDescent="0.15">
      <c r="A8923" s="1" t="s">
        <v>2191</v>
      </c>
      <c r="B8923" s="1" t="s">
        <v>223</v>
      </c>
      <c r="C8923" s="1" t="s">
        <v>17</v>
      </c>
      <c r="D8923" s="1" t="s">
        <v>2534</v>
      </c>
      <c r="E8923" s="1" t="s">
        <v>220</v>
      </c>
      <c r="F8923" s="1" t="s">
        <v>2209</v>
      </c>
      <c r="G8923" s="1" t="s">
        <v>1132</v>
      </c>
      <c r="H8923" s="1" t="s">
        <v>1133</v>
      </c>
      <c r="I8923" s="37">
        <v>55.6</v>
      </c>
      <c r="J8923" s="37">
        <v>51.6</v>
      </c>
      <c r="K8923" s="37">
        <v>47.2</v>
      </c>
      <c r="L8923" s="37">
        <v>55</v>
      </c>
      <c r="M8923" s="37">
        <v>49</v>
      </c>
      <c r="N8923" s="37">
        <v>44.1</v>
      </c>
      <c r="O8923" s="37">
        <v>49.8</v>
      </c>
      <c r="P8923" s="37">
        <v>50.1</v>
      </c>
      <c r="Q8923" s="37">
        <v>50.3</v>
      </c>
      <c r="R8923" s="37">
        <v>46.8</v>
      </c>
      <c r="S8923" s="37">
        <v>42.8</v>
      </c>
      <c r="T8923" s="37">
        <v>45.4</v>
      </c>
      <c r="U8923" s="37">
        <v>48.4</v>
      </c>
      <c r="V8923" s="1" t="s">
        <v>4643</v>
      </c>
      <c r="W8923" s="1" t="s">
        <v>2723</v>
      </c>
      <c r="X8923" s="5" t="s">
        <v>5272</v>
      </c>
      <c r="Y8923" s="8" t="s">
        <v>4110</v>
      </c>
      <c r="Z8923" s="5" t="s">
        <v>1133</v>
      </c>
      <c r="AA8923" s="5"/>
    </row>
    <row r="8924" spans="1:27" ht="12" customHeight="1" x14ac:dyDescent="0.15">
      <c r="A8924" s="1" t="s">
        <v>2191</v>
      </c>
      <c r="B8924" s="1" t="s">
        <v>225</v>
      </c>
      <c r="C8924" s="1" t="s">
        <v>9</v>
      </c>
      <c r="D8924" s="1" t="s">
        <v>2534</v>
      </c>
      <c r="E8924" s="1" t="s">
        <v>220</v>
      </c>
      <c r="F8924" s="1" t="s">
        <v>2206</v>
      </c>
      <c r="G8924" s="1" t="s">
        <v>222</v>
      </c>
      <c r="H8924" s="1" t="s">
        <v>5121</v>
      </c>
      <c r="I8924">
        <v>247500</v>
      </c>
      <c r="J8924">
        <v>247500</v>
      </c>
      <c r="K8924">
        <v>247500</v>
      </c>
      <c r="L8924">
        <v>247500</v>
      </c>
      <c r="M8924">
        <v>247500</v>
      </c>
      <c r="N8924">
        <v>247500</v>
      </c>
      <c r="O8924">
        <v>247500</v>
      </c>
      <c r="P8924">
        <v>247500</v>
      </c>
      <c r="Q8924">
        <v>247500</v>
      </c>
      <c r="R8924">
        <v>247500</v>
      </c>
      <c r="S8924">
        <v>247500</v>
      </c>
      <c r="T8924">
        <v>247500</v>
      </c>
      <c r="U8924">
        <v>247500</v>
      </c>
      <c r="V8924" s="1" t="s">
        <v>4643</v>
      </c>
      <c r="W8924" s="1" t="s">
        <v>2723</v>
      </c>
      <c r="X8924" s="5" t="s">
        <v>4663</v>
      </c>
      <c r="Y8924" s="5" t="s">
        <v>2725</v>
      </c>
      <c r="Z8924" s="5" t="s">
        <v>4664</v>
      </c>
      <c r="AA8924" s="5"/>
    </row>
    <row r="8925" spans="1:27" ht="12" customHeight="1" x14ac:dyDescent="0.15">
      <c r="A8925" s="1" t="s">
        <v>2191</v>
      </c>
      <c r="B8925" s="1" t="s">
        <v>225</v>
      </c>
      <c r="C8925" s="1" t="s">
        <v>17</v>
      </c>
      <c r="D8925" s="1" t="s">
        <v>2534</v>
      </c>
      <c r="E8925" s="1" t="s">
        <v>220</v>
      </c>
      <c r="F8925" s="1" t="s">
        <v>2206</v>
      </c>
      <c r="G8925" s="1" t="s">
        <v>1132</v>
      </c>
      <c r="H8925" s="1" t="s">
        <v>1133</v>
      </c>
      <c r="I8925" s="37">
        <v>40</v>
      </c>
      <c r="J8925" s="37">
        <v>41.5</v>
      </c>
      <c r="K8925" s="37">
        <v>36.799999999999997</v>
      </c>
      <c r="L8925" s="37">
        <v>42.7</v>
      </c>
      <c r="M8925" s="37">
        <v>44</v>
      </c>
      <c r="N8925" s="37">
        <v>41.1</v>
      </c>
      <c r="O8925" s="37">
        <v>44.3</v>
      </c>
      <c r="P8925" s="37">
        <v>47.7</v>
      </c>
      <c r="Q8925" s="37">
        <v>48.1</v>
      </c>
      <c r="R8925" s="37">
        <v>45.3</v>
      </c>
      <c r="S8925" s="37">
        <v>38.1</v>
      </c>
      <c r="T8925" s="37">
        <v>38.9</v>
      </c>
      <c r="U8925" s="37">
        <v>41.3</v>
      </c>
      <c r="V8925" s="1" t="s">
        <v>4643</v>
      </c>
      <c r="W8925" s="1" t="s">
        <v>2723</v>
      </c>
      <c r="X8925" s="5" t="s">
        <v>4659</v>
      </c>
      <c r="Y8925" s="8" t="s">
        <v>4110</v>
      </c>
      <c r="Z8925" s="5" t="s">
        <v>1133</v>
      </c>
      <c r="AA8925" s="5"/>
    </row>
    <row r="8926" spans="1:27" ht="12" customHeight="1" x14ac:dyDescent="0.15">
      <c r="A8926" s="1" t="s">
        <v>2210</v>
      </c>
      <c r="B8926" s="1" t="s">
        <v>8</v>
      </c>
      <c r="C8926" s="1" t="s">
        <v>9</v>
      </c>
      <c r="D8926" s="1" t="s">
        <v>2535</v>
      </c>
      <c r="E8926" s="1" t="s">
        <v>10</v>
      </c>
      <c r="F8926" s="1" t="s">
        <v>2211</v>
      </c>
      <c r="G8926" s="1" t="s">
        <v>12</v>
      </c>
      <c r="H8926" s="1" t="s">
        <v>13</v>
      </c>
      <c r="I8926">
        <v>697787</v>
      </c>
      <c r="J8926">
        <v>660271</v>
      </c>
      <c r="K8926">
        <v>651548</v>
      </c>
      <c r="L8926">
        <v>666927</v>
      </c>
      <c r="M8926">
        <v>667384</v>
      </c>
      <c r="N8926">
        <v>646161</v>
      </c>
      <c r="O8926">
        <v>677981</v>
      </c>
      <c r="P8926">
        <v>695016</v>
      </c>
      <c r="Q8926">
        <v>740704</v>
      </c>
      <c r="R8926">
        <v>703745</v>
      </c>
      <c r="S8926">
        <v>573986</v>
      </c>
      <c r="T8926">
        <v>590312</v>
      </c>
      <c r="U8926">
        <v>680662</v>
      </c>
      <c r="V8926" s="1" t="s">
        <v>4665</v>
      </c>
      <c r="W8926" s="1" t="s">
        <v>2551</v>
      </c>
      <c r="X8926" s="5" t="s">
        <v>4666</v>
      </c>
      <c r="Y8926" s="5" t="s">
        <v>2553</v>
      </c>
      <c r="Z8926" s="5" t="s">
        <v>13</v>
      </c>
      <c r="AA8926" s="5"/>
    </row>
    <row r="8927" spans="1:27" ht="12" customHeight="1" x14ac:dyDescent="0.15">
      <c r="A8927" s="1" t="s">
        <v>2210</v>
      </c>
      <c r="B8927" s="1" t="s">
        <v>8</v>
      </c>
      <c r="C8927" s="1" t="s">
        <v>15</v>
      </c>
      <c r="D8927" s="1" t="s">
        <v>2535</v>
      </c>
      <c r="E8927" s="1" t="s">
        <v>10</v>
      </c>
      <c r="F8927" s="1" t="s">
        <v>2211</v>
      </c>
      <c r="G8927" s="1" t="s">
        <v>16</v>
      </c>
      <c r="H8927" s="1" t="s">
        <v>13</v>
      </c>
      <c r="I8927">
        <v>5805</v>
      </c>
      <c r="J8927">
        <v>21459</v>
      </c>
      <c r="K8927">
        <v>17274</v>
      </c>
      <c r="L8927">
        <v>21392</v>
      </c>
      <c r="M8927">
        <v>16588</v>
      </c>
      <c r="N8927">
        <v>16153</v>
      </c>
      <c r="O8927">
        <v>13776</v>
      </c>
      <c r="P8927">
        <v>17324</v>
      </c>
      <c r="Q8927">
        <v>15780</v>
      </c>
      <c r="R8927">
        <v>18129</v>
      </c>
      <c r="S8927">
        <v>5110</v>
      </c>
      <c r="T8927">
        <v>7669</v>
      </c>
      <c r="U8927">
        <v>20412</v>
      </c>
      <c r="V8927" s="1" t="s">
        <v>4665</v>
      </c>
      <c r="W8927" s="1" t="s">
        <v>2551</v>
      </c>
      <c r="X8927" s="5" t="s">
        <v>4666</v>
      </c>
      <c r="Y8927" s="5" t="s">
        <v>4036</v>
      </c>
      <c r="Z8927" s="5" t="s">
        <v>13</v>
      </c>
      <c r="AA8927" s="5"/>
    </row>
    <row r="8928" spans="1:27" ht="12" customHeight="1" x14ac:dyDescent="0.15">
      <c r="A8928" s="1" t="s">
        <v>2210</v>
      </c>
      <c r="B8928" s="1" t="s">
        <v>8</v>
      </c>
      <c r="C8928" s="1" t="s">
        <v>17</v>
      </c>
      <c r="D8928" s="1" t="s">
        <v>2535</v>
      </c>
      <c r="E8928" s="1" t="s">
        <v>10</v>
      </c>
      <c r="F8928" s="1" t="s">
        <v>2211</v>
      </c>
      <c r="G8928" s="1" t="s">
        <v>2212</v>
      </c>
      <c r="H8928" s="1" t="s">
        <v>13</v>
      </c>
      <c r="I8928">
        <v>67379</v>
      </c>
      <c r="J8928">
        <v>68351</v>
      </c>
      <c r="K8928">
        <v>50134</v>
      </c>
      <c r="L8928">
        <v>64758</v>
      </c>
      <c r="M8928">
        <v>57944</v>
      </c>
      <c r="N8928">
        <v>60769</v>
      </c>
      <c r="O8928">
        <v>50214</v>
      </c>
      <c r="P8928">
        <v>61376</v>
      </c>
      <c r="Q8928">
        <v>67231</v>
      </c>
      <c r="R8928">
        <v>50062</v>
      </c>
      <c r="S8928">
        <v>45741</v>
      </c>
      <c r="T8928">
        <v>40901</v>
      </c>
      <c r="U8928">
        <v>56534</v>
      </c>
      <c r="V8928" s="1" t="s">
        <v>4665</v>
      </c>
      <c r="W8928" s="1" t="s">
        <v>2551</v>
      </c>
      <c r="X8928" s="5" t="s">
        <v>4666</v>
      </c>
      <c r="Y8928" s="5" t="s">
        <v>4667</v>
      </c>
      <c r="Z8928" s="5" t="s">
        <v>13</v>
      </c>
      <c r="AA8928" s="5"/>
    </row>
    <row r="8929" spans="1:27" ht="12" customHeight="1" x14ac:dyDescent="0.15">
      <c r="A8929" s="1" t="s">
        <v>2210</v>
      </c>
      <c r="B8929" s="1" t="s">
        <v>8</v>
      </c>
      <c r="C8929" s="1" t="s">
        <v>19</v>
      </c>
      <c r="D8929" s="1" t="s">
        <v>2535</v>
      </c>
      <c r="E8929" s="1" t="s">
        <v>10</v>
      </c>
      <c r="F8929" s="1" t="s">
        <v>2211</v>
      </c>
      <c r="G8929" s="1" t="s">
        <v>5245</v>
      </c>
      <c r="H8929" s="1" t="s">
        <v>13</v>
      </c>
      <c r="I8929">
        <v>662439</v>
      </c>
      <c r="J8929">
        <v>625597</v>
      </c>
      <c r="K8929">
        <v>594069</v>
      </c>
      <c r="L8929">
        <v>619212</v>
      </c>
      <c r="M8929">
        <v>608698</v>
      </c>
      <c r="N8929">
        <v>589581</v>
      </c>
      <c r="O8929">
        <v>624889</v>
      </c>
      <c r="P8929">
        <v>655753</v>
      </c>
      <c r="Q8929">
        <v>684662</v>
      </c>
      <c r="R8929">
        <v>665146</v>
      </c>
      <c r="S8929">
        <v>567362</v>
      </c>
      <c r="T8929">
        <v>572969</v>
      </c>
      <c r="U8929">
        <v>644967</v>
      </c>
      <c r="V8929" s="1" t="s">
        <v>4665</v>
      </c>
      <c r="W8929" s="1" t="s">
        <v>2551</v>
      </c>
      <c r="X8929" s="5" t="s">
        <v>4666</v>
      </c>
      <c r="Y8929" s="5" t="s">
        <v>2557</v>
      </c>
      <c r="Z8929" s="5" t="s">
        <v>13</v>
      </c>
      <c r="AA8929" s="5"/>
    </row>
    <row r="8930" spans="1:27" ht="12" customHeight="1" x14ac:dyDescent="0.15">
      <c r="A8930" s="1" t="s">
        <v>2210</v>
      </c>
      <c r="B8930" s="1" t="s">
        <v>8</v>
      </c>
      <c r="C8930" s="1" t="s">
        <v>21</v>
      </c>
      <c r="D8930" s="1" t="s">
        <v>2535</v>
      </c>
      <c r="E8930" s="1" t="s">
        <v>10</v>
      </c>
      <c r="F8930" s="1" t="s">
        <v>2211</v>
      </c>
      <c r="G8930" s="1" t="s">
        <v>245</v>
      </c>
      <c r="H8930" s="1" t="s">
        <v>306</v>
      </c>
      <c r="I8930">
        <v>776228</v>
      </c>
      <c r="J8930">
        <v>787795</v>
      </c>
      <c r="K8930">
        <v>733674</v>
      </c>
      <c r="L8930">
        <v>752615</v>
      </c>
      <c r="M8930">
        <v>767928</v>
      </c>
      <c r="N8930">
        <v>742864</v>
      </c>
      <c r="O8930">
        <v>761957</v>
      </c>
      <c r="P8930">
        <v>846409</v>
      </c>
      <c r="Q8930">
        <v>875778</v>
      </c>
      <c r="R8930">
        <v>867844</v>
      </c>
      <c r="S8930">
        <v>784137</v>
      </c>
      <c r="T8930">
        <v>785286</v>
      </c>
      <c r="U8930">
        <v>905385</v>
      </c>
      <c r="V8930" s="1" t="s">
        <v>4665</v>
      </c>
      <c r="W8930" s="1" t="s">
        <v>2551</v>
      </c>
      <c r="X8930" s="5" t="s">
        <v>4666</v>
      </c>
      <c r="Y8930" s="5" t="s">
        <v>2740</v>
      </c>
      <c r="Z8930" s="5" t="s">
        <v>2788</v>
      </c>
      <c r="AA8930" s="5"/>
    </row>
    <row r="8931" spans="1:27" ht="12" customHeight="1" x14ac:dyDescent="0.15">
      <c r="A8931" s="1" t="s">
        <v>2210</v>
      </c>
      <c r="B8931" s="1" t="s">
        <v>8</v>
      </c>
      <c r="C8931" s="1" t="s">
        <v>23</v>
      </c>
      <c r="D8931" s="1" t="s">
        <v>2535</v>
      </c>
      <c r="E8931" s="1" t="s">
        <v>10</v>
      </c>
      <c r="F8931" s="1" t="s">
        <v>2211</v>
      </c>
      <c r="G8931" s="1" t="s">
        <v>22</v>
      </c>
      <c r="H8931" s="1" t="s">
        <v>13</v>
      </c>
      <c r="I8931">
        <v>0</v>
      </c>
      <c r="J8931">
        <v>13980</v>
      </c>
      <c r="K8931">
        <v>15880</v>
      </c>
      <c r="L8931">
        <v>15240</v>
      </c>
      <c r="M8931">
        <v>11820</v>
      </c>
      <c r="N8931">
        <v>12970</v>
      </c>
      <c r="O8931">
        <v>11530</v>
      </c>
      <c r="P8931">
        <v>11460</v>
      </c>
      <c r="Q8931">
        <v>13150</v>
      </c>
      <c r="R8931">
        <v>11030</v>
      </c>
      <c r="S8931">
        <v>0</v>
      </c>
      <c r="T8931">
        <v>0</v>
      </c>
      <c r="U8931">
        <v>15350</v>
      </c>
      <c r="V8931" s="1" t="s">
        <v>4665</v>
      </c>
      <c r="W8931" s="1" t="s">
        <v>2551</v>
      </c>
      <c r="X8931" s="5" t="s">
        <v>4666</v>
      </c>
      <c r="Y8931" s="5" t="s">
        <v>2558</v>
      </c>
      <c r="Z8931" s="5" t="s">
        <v>13</v>
      </c>
      <c r="AA8931" s="5"/>
    </row>
    <row r="8932" spans="1:27" ht="12" customHeight="1" x14ac:dyDescent="0.15">
      <c r="A8932" s="1" t="s">
        <v>2210</v>
      </c>
      <c r="B8932" s="1" t="s">
        <v>8</v>
      </c>
      <c r="C8932" s="1" t="s">
        <v>77</v>
      </c>
      <c r="D8932" s="1" t="s">
        <v>2535</v>
      </c>
      <c r="E8932" s="1" t="s">
        <v>10</v>
      </c>
      <c r="F8932" s="1" t="s">
        <v>2211</v>
      </c>
      <c r="G8932" s="1" t="s">
        <v>24</v>
      </c>
      <c r="H8932" s="1" t="s">
        <v>13</v>
      </c>
      <c r="I8932">
        <v>584667</v>
      </c>
      <c r="J8932">
        <v>562114</v>
      </c>
      <c r="K8932">
        <v>571832</v>
      </c>
      <c r="L8932">
        <v>560363</v>
      </c>
      <c r="M8932">
        <v>575191</v>
      </c>
      <c r="N8932">
        <v>582407</v>
      </c>
      <c r="O8932">
        <v>579034</v>
      </c>
      <c r="P8932">
        <v>566760</v>
      </c>
      <c r="Q8932">
        <v>557960</v>
      </c>
      <c r="R8932">
        <v>553673</v>
      </c>
      <c r="S8932">
        <v>519953</v>
      </c>
      <c r="T8932">
        <v>511785</v>
      </c>
      <c r="U8932">
        <v>506888</v>
      </c>
      <c r="V8932" s="1" t="s">
        <v>4665</v>
      </c>
      <c r="W8932" s="1" t="s">
        <v>2551</v>
      </c>
      <c r="X8932" s="5" t="s">
        <v>4666</v>
      </c>
      <c r="Y8932" s="5" t="s">
        <v>2559</v>
      </c>
      <c r="Z8932" s="5" t="s">
        <v>13</v>
      </c>
      <c r="AA8932" s="5"/>
    </row>
    <row r="8933" spans="1:27" ht="12" customHeight="1" x14ac:dyDescent="0.15">
      <c r="A8933" s="1" t="s">
        <v>2210</v>
      </c>
      <c r="B8933" s="1" t="s">
        <v>25</v>
      </c>
      <c r="C8933" s="1" t="s">
        <v>9</v>
      </c>
      <c r="D8933" s="1" t="s">
        <v>2535</v>
      </c>
      <c r="E8933" s="1" t="s">
        <v>10</v>
      </c>
      <c r="F8933" s="1" t="s">
        <v>2213</v>
      </c>
      <c r="G8933" s="1" t="s">
        <v>12</v>
      </c>
      <c r="H8933" s="1" t="s">
        <v>13</v>
      </c>
      <c r="I8933">
        <v>11801487</v>
      </c>
      <c r="J8933">
        <v>10526553</v>
      </c>
      <c r="K8933">
        <v>10758974</v>
      </c>
      <c r="L8933">
        <v>11016920</v>
      </c>
      <c r="M8933">
        <v>10247135</v>
      </c>
      <c r="N8933">
        <v>10965433</v>
      </c>
      <c r="O8933">
        <v>10201523</v>
      </c>
      <c r="P8933">
        <v>11121722</v>
      </c>
      <c r="Q8933">
        <v>11019128</v>
      </c>
      <c r="R8933">
        <v>10998159</v>
      </c>
      <c r="S8933">
        <v>9492844</v>
      </c>
      <c r="T8933">
        <v>9689150</v>
      </c>
      <c r="U8933">
        <v>10650736</v>
      </c>
      <c r="V8933" s="1" t="s">
        <v>4665</v>
      </c>
      <c r="W8933" s="1" t="s">
        <v>2551</v>
      </c>
      <c r="X8933" s="5" t="s">
        <v>4668</v>
      </c>
      <c r="Y8933" s="5" t="s">
        <v>2553</v>
      </c>
      <c r="Z8933" s="5" t="s">
        <v>13</v>
      </c>
      <c r="AA8933" s="5"/>
    </row>
    <row r="8934" spans="1:27" ht="12" customHeight="1" x14ac:dyDescent="0.15">
      <c r="A8934" s="1" t="s">
        <v>2210</v>
      </c>
      <c r="B8934" s="1" t="s">
        <v>25</v>
      </c>
      <c r="C8934" s="1" t="s">
        <v>15</v>
      </c>
      <c r="D8934" s="1" t="s">
        <v>2535</v>
      </c>
      <c r="E8934" s="1" t="s">
        <v>10</v>
      </c>
      <c r="F8934" s="1" t="s">
        <v>2213</v>
      </c>
      <c r="G8934" s="1" t="s">
        <v>16</v>
      </c>
      <c r="H8934" s="1" t="s">
        <v>13</v>
      </c>
      <c r="I8934">
        <v>924266</v>
      </c>
      <c r="J8934">
        <v>919990</v>
      </c>
      <c r="K8934">
        <v>946806</v>
      </c>
      <c r="L8934">
        <v>759217</v>
      </c>
      <c r="M8934">
        <v>785855</v>
      </c>
      <c r="N8934">
        <v>904921</v>
      </c>
      <c r="O8934">
        <v>699042</v>
      </c>
      <c r="P8934">
        <v>640158</v>
      </c>
      <c r="Q8934">
        <v>777017</v>
      </c>
      <c r="R8934">
        <v>827234</v>
      </c>
      <c r="S8934">
        <v>821326</v>
      </c>
      <c r="T8934">
        <v>830359</v>
      </c>
      <c r="U8934">
        <v>793218</v>
      </c>
      <c r="V8934" s="1" t="s">
        <v>4665</v>
      </c>
      <c r="W8934" s="1" t="s">
        <v>2551</v>
      </c>
      <c r="X8934" s="5" t="s">
        <v>4668</v>
      </c>
      <c r="Y8934" s="5" t="s">
        <v>4036</v>
      </c>
      <c r="Z8934" s="5" t="s">
        <v>13</v>
      </c>
      <c r="AA8934" s="5"/>
    </row>
    <row r="8935" spans="1:27" ht="12" customHeight="1" x14ac:dyDescent="0.15">
      <c r="A8935" s="1" t="s">
        <v>2210</v>
      </c>
      <c r="B8935" s="1" t="s">
        <v>25</v>
      </c>
      <c r="C8935" s="1" t="s">
        <v>17</v>
      </c>
      <c r="D8935" s="1" t="s">
        <v>2535</v>
      </c>
      <c r="E8935" s="1" t="s">
        <v>10</v>
      </c>
      <c r="F8935" s="1" t="s">
        <v>2213</v>
      </c>
      <c r="G8935" s="1" t="s">
        <v>2212</v>
      </c>
      <c r="H8935" s="1" t="s">
        <v>13</v>
      </c>
      <c r="I8935">
        <v>2262974</v>
      </c>
      <c r="J8935">
        <v>1622430</v>
      </c>
      <c r="K8935">
        <v>1943263</v>
      </c>
      <c r="L8935">
        <v>2064689</v>
      </c>
      <c r="M8935">
        <v>1910933</v>
      </c>
      <c r="N8935">
        <v>2218350</v>
      </c>
      <c r="O8935">
        <v>1992894</v>
      </c>
      <c r="P8935">
        <v>2109917</v>
      </c>
      <c r="Q8935">
        <v>1976446</v>
      </c>
      <c r="R8935">
        <v>1987615</v>
      </c>
      <c r="S8935">
        <v>1862540</v>
      </c>
      <c r="T8935">
        <v>1716550</v>
      </c>
      <c r="U8935">
        <v>1803120</v>
      </c>
      <c r="V8935" s="1" t="s">
        <v>4665</v>
      </c>
      <c r="W8935" s="1" t="s">
        <v>2551</v>
      </c>
      <c r="X8935" s="5" t="s">
        <v>4668</v>
      </c>
      <c r="Y8935" s="5" t="s">
        <v>4667</v>
      </c>
      <c r="Z8935" s="5" t="s">
        <v>13</v>
      </c>
      <c r="AA8935" s="5"/>
    </row>
    <row r="8936" spans="1:27" ht="12" customHeight="1" x14ac:dyDescent="0.15">
      <c r="A8936" s="1" t="s">
        <v>2210</v>
      </c>
      <c r="B8936" s="1" t="s">
        <v>25</v>
      </c>
      <c r="C8936" s="1" t="s">
        <v>19</v>
      </c>
      <c r="D8936" s="1" t="s">
        <v>2535</v>
      </c>
      <c r="E8936" s="1" t="s">
        <v>10</v>
      </c>
      <c r="F8936" s="1" t="s">
        <v>2213</v>
      </c>
      <c r="G8936" s="1" t="s">
        <v>5245</v>
      </c>
      <c r="H8936" s="1" t="s">
        <v>13</v>
      </c>
      <c r="I8936">
        <v>9396835</v>
      </c>
      <c r="J8936">
        <v>8753763</v>
      </c>
      <c r="K8936">
        <v>8734197</v>
      </c>
      <c r="L8936">
        <v>8932873</v>
      </c>
      <c r="M8936">
        <v>8446966</v>
      </c>
      <c r="N8936">
        <v>8650607</v>
      </c>
      <c r="O8936">
        <v>8060060</v>
      </c>
      <c r="P8936">
        <v>8987768</v>
      </c>
      <c r="Q8936">
        <v>8813908</v>
      </c>
      <c r="R8936">
        <v>8894320</v>
      </c>
      <c r="S8936">
        <v>7648517</v>
      </c>
      <c r="T8936">
        <v>8070428</v>
      </c>
      <c r="U8936">
        <v>8754344</v>
      </c>
      <c r="V8936" s="1" t="s">
        <v>4665</v>
      </c>
      <c r="W8936" s="1" t="s">
        <v>2551</v>
      </c>
      <c r="X8936" s="5" t="s">
        <v>4668</v>
      </c>
      <c r="Y8936" s="5" t="s">
        <v>2557</v>
      </c>
      <c r="Z8936" s="5" t="s">
        <v>13</v>
      </c>
      <c r="AA8936" s="5"/>
    </row>
    <row r="8937" spans="1:27" ht="12" customHeight="1" x14ac:dyDescent="0.15">
      <c r="A8937" s="1" t="s">
        <v>2210</v>
      </c>
      <c r="B8937" s="1" t="s">
        <v>25</v>
      </c>
      <c r="C8937" s="1" t="s">
        <v>21</v>
      </c>
      <c r="D8937" s="1" t="s">
        <v>2535</v>
      </c>
      <c r="E8937" s="1" t="s">
        <v>10</v>
      </c>
      <c r="F8937" s="1" t="s">
        <v>2213</v>
      </c>
      <c r="G8937" s="1" t="s">
        <v>245</v>
      </c>
      <c r="H8937" s="1" t="s">
        <v>306</v>
      </c>
      <c r="I8937">
        <v>9617025</v>
      </c>
      <c r="J8937">
        <v>9098563</v>
      </c>
      <c r="K8937">
        <v>9022927</v>
      </c>
      <c r="L8937">
        <v>9355547</v>
      </c>
      <c r="M8937">
        <v>8868570</v>
      </c>
      <c r="N8937">
        <v>9185526</v>
      </c>
      <c r="O8937">
        <v>8530274</v>
      </c>
      <c r="P8937">
        <v>9433883</v>
      </c>
      <c r="Q8937">
        <v>9272005</v>
      </c>
      <c r="R8937">
        <v>9001457</v>
      </c>
      <c r="S8937">
        <v>8437883</v>
      </c>
      <c r="T8937">
        <v>8955861</v>
      </c>
      <c r="U8937">
        <v>9369301</v>
      </c>
      <c r="V8937" s="1" t="s">
        <v>4665</v>
      </c>
      <c r="W8937" s="1" t="s">
        <v>2551</v>
      </c>
      <c r="X8937" s="5" t="s">
        <v>4668</v>
      </c>
      <c r="Y8937" s="5" t="s">
        <v>2740</v>
      </c>
      <c r="Z8937" s="5" t="s">
        <v>2788</v>
      </c>
      <c r="AA8937" s="5"/>
    </row>
    <row r="8938" spans="1:27" ht="12" customHeight="1" x14ac:dyDescent="0.15">
      <c r="A8938" s="1" t="s">
        <v>2210</v>
      </c>
      <c r="B8938" s="1" t="s">
        <v>25</v>
      </c>
      <c r="C8938" s="1" t="s">
        <v>23</v>
      </c>
      <c r="D8938" s="1" t="s">
        <v>2535</v>
      </c>
      <c r="E8938" s="1" t="s">
        <v>10</v>
      </c>
      <c r="F8938" s="1" t="s">
        <v>2213</v>
      </c>
      <c r="G8938" s="1" t="s">
        <v>22</v>
      </c>
      <c r="H8938" s="1" t="s">
        <v>13</v>
      </c>
      <c r="I8938">
        <v>924091</v>
      </c>
      <c r="J8938">
        <v>894605</v>
      </c>
      <c r="K8938">
        <v>950675</v>
      </c>
      <c r="L8938">
        <v>741770</v>
      </c>
      <c r="M8938">
        <v>771907</v>
      </c>
      <c r="N8938">
        <v>814687</v>
      </c>
      <c r="O8938">
        <v>684547</v>
      </c>
      <c r="P8938">
        <v>696229</v>
      </c>
      <c r="Q8938">
        <v>743102</v>
      </c>
      <c r="R8938">
        <v>824939</v>
      </c>
      <c r="S8938">
        <v>778781</v>
      </c>
      <c r="T8938">
        <v>779484</v>
      </c>
      <c r="U8938">
        <v>766458</v>
      </c>
      <c r="V8938" s="1" t="s">
        <v>4665</v>
      </c>
      <c r="W8938" s="1" t="s">
        <v>2551</v>
      </c>
      <c r="X8938" s="5" t="s">
        <v>4668</v>
      </c>
      <c r="Y8938" s="5" t="s">
        <v>2558</v>
      </c>
      <c r="Z8938" s="5" t="s">
        <v>13</v>
      </c>
      <c r="AA8938" s="5"/>
    </row>
    <row r="8939" spans="1:27" ht="12" customHeight="1" x14ac:dyDescent="0.15">
      <c r="A8939" s="1" t="s">
        <v>2210</v>
      </c>
      <c r="B8939" s="1" t="s">
        <v>25</v>
      </c>
      <c r="C8939" s="1" t="s">
        <v>77</v>
      </c>
      <c r="D8939" s="1" t="s">
        <v>2535</v>
      </c>
      <c r="E8939" s="1" t="s">
        <v>10</v>
      </c>
      <c r="F8939" s="1" t="s">
        <v>2213</v>
      </c>
      <c r="G8939" s="1" t="s">
        <v>24</v>
      </c>
      <c r="H8939" s="1" t="s">
        <v>13</v>
      </c>
      <c r="I8939">
        <v>8465126</v>
      </c>
      <c r="J8939">
        <v>8492000</v>
      </c>
      <c r="K8939">
        <v>8546987</v>
      </c>
      <c r="L8939">
        <v>8532388</v>
      </c>
      <c r="M8939">
        <v>8397130</v>
      </c>
      <c r="N8939">
        <v>8595052</v>
      </c>
      <c r="O8939">
        <v>8791188</v>
      </c>
      <c r="P8939">
        <v>8760662</v>
      </c>
      <c r="Q8939">
        <v>8979206</v>
      </c>
      <c r="R8939">
        <v>9043944</v>
      </c>
      <c r="S8939">
        <v>8994995</v>
      </c>
      <c r="T8939">
        <v>8890023</v>
      </c>
      <c r="U8939">
        <v>9101430</v>
      </c>
      <c r="V8939" s="1" t="s">
        <v>4665</v>
      </c>
      <c r="W8939" s="1" t="s">
        <v>2551</v>
      </c>
      <c r="X8939" s="5" t="s">
        <v>4668</v>
      </c>
      <c r="Y8939" s="5" t="s">
        <v>2559</v>
      </c>
      <c r="Z8939" s="5" t="s">
        <v>13</v>
      </c>
      <c r="AA8939" s="5"/>
    </row>
    <row r="8940" spans="1:27" ht="12" customHeight="1" x14ac:dyDescent="0.15">
      <c r="A8940" s="1" t="s">
        <v>2210</v>
      </c>
      <c r="B8940" s="1" t="s">
        <v>27</v>
      </c>
      <c r="C8940" s="1" t="s">
        <v>9</v>
      </c>
      <c r="D8940" s="1" t="s">
        <v>2535</v>
      </c>
      <c r="E8940" s="1" t="s">
        <v>10</v>
      </c>
      <c r="F8940" s="1" t="s">
        <v>2214</v>
      </c>
      <c r="G8940" s="1" t="s">
        <v>12</v>
      </c>
      <c r="H8940" s="1" t="s">
        <v>13</v>
      </c>
      <c r="I8940">
        <v>262934</v>
      </c>
      <c r="J8940">
        <v>251640</v>
      </c>
      <c r="K8940">
        <v>231059</v>
      </c>
      <c r="L8940">
        <v>264379</v>
      </c>
      <c r="M8940">
        <v>236262</v>
      </c>
      <c r="N8940">
        <v>226696</v>
      </c>
      <c r="O8940">
        <v>231728</v>
      </c>
      <c r="P8940">
        <v>244140</v>
      </c>
      <c r="Q8940">
        <v>243609</v>
      </c>
      <c r="R8940">
        <v>271439</v>
      </c>
      <c r="S8940">
        <v>228280</v>
      </c>
      <c r="T8940">
        <v>231263</v>
      </c>
      <c r="U8940">
        <v>276276</v>
      </c>
      <c r="V8940" s="1" t="s">
        <v>4665</v>
      </c>
      <c r="W8940" s="1" t="s">
        <v>2551</v>
      </c>
      <c r="X8940" s="5" t="s">
        <v>4669</v>
      </c>
      <c r="Y8940" s="5" t="s">
        <v>2553</v>
      </c>
      <c r="Z8940" s="5" t="s">
        <v>13</v>
      </c>
      <c r="AA8940" s="5"/>
    </row>
    <row r="8941" spans="1:27" ht="12" customHeight="1" x14ac:dyDescent="0.15">
      <c r="A8941" s="1" t="s">
        <v>2210</v>
      </c>
      <c r="B8941" s="1" t="s">
        <v>27</v>
      </c>
      <c r="C8941" s="1" t="s">
        <v>15</v>
      </c>
      <c r="D8941" s="1" t="s">
        <v>2535</v>
      </c>
      <c r="E8941" s="1" t="s">
        <v>10</v>
      </c>
      <c r="F8941" s="1" t="s">
        <v>2214</v>
      </c>
      <c r="G8941" s="1" t="s">
        <v>16</v>
      </c>
      <c r="H8941" s="1" t="s">
        <v>13</v>
      </c>
      <c r="I8941">
        <v>854</v>
      </c>
      <c r="J8941">
        <v>332</v>
      </c>
      <c r="K8941">
        <v>442</v>
      </c>
      <c r="L8941">
        <v>441</v>
      </c>
      <c r="M8941">
        <v>54</v>
      </c>
      <c r="N8941">
        <v>317</v>
      </c>
      <c r="O8941">
        <v>500</v>
      </c>
      <c r="P8941">
        <v>409</v>
      </c>
      <c r="Q8941">
        <v>223</v>
      </c>
      <c r="R8941">
        <v>192</v>
      </c>
      <c r="S8941">
        <v>1381</v>
      </c>
      <c r="T8941">
        <v>1066</v>
      </c>
      <c r="U8941">
        <v>689</v>
      </c>
      <c r="V8941" s="1" t="s">
        <v>4665</v>
      </c>
      <c r="W8941" s="1" t="s">
        <v>2551</v>
      </c>
      <c r="X8941" s="5" t="s">
        <v>4669</v>
      </c>
      <c r="Y8941" s="5" t="s">
        <v>4036</v>
      </c>
      <c r="Z8941" s="5" t="s">
        <v>13</v>
      </c>
      <c r="AA8941" s="5"/>
    </row>
    <row r="8942" spans="1:27" ht="12" customHeight="1" x14ac:dyDescent="0.15">
      <c r="A8942" s="1" t="s">
        <v>2210</v>
      </c>
      <c r="B8942" s="1" t="s">
        <v>27</v>
      </c>
      <c r="C8942" s="1" t="s">
        <v>17</v>
      </c>
      <c r="D8942" s="1" t="s">
        <v>2535</v>
      </c>
      <c r="E8942" s="1" t="s">
        <v>10</v>
      </c>
      <c r="F8942" s="1" t="s">
        <v>2214</v>
      </c>
      <c r="G8942" s="1" t="s">
        <v>2212</v>
      </c>
      <c r="H8942" s="1" t="s">
        <v>13</v>
      </c>
      <c r="I8942">
        <v>41945</v>
      </c>
      <c r="J8942">
        <v>40232</v>
      </c>
      <c r="K8942">
        <v>36614</v>
      </c>
      <c r="L8942">
        <v>36917</v>
      </c>
      <c r="M8942">
        <v>35764</v>
      </c>
      <c r="N8942">
        <v>36662</v>
      </c>
      <c r="O8942">
        <v>36135</v>
      </c>
      <c r="P8942">
        <v>36493</v>
      </c>
      <c r="Q8942">
        <v>35172</v>
      </c>
      <c r="R8942">
        <v>38417</v>
      </c>
      <c r="S8942">
        <v>33373</v>
      </c>
      <c r="T8942">
        <v>33105</v>
      </c>
      <c r="U8942">
        <v>40090</v>
      </c>
      <c r="V8942" s="1" t="s">
        <v>4665</v>
      </c>
      <c r="W8942" s="1" t="s">
        <v>2551</v>
      </c>
      <c r="X8942" s="5" t="s">
        <v>4669</v>
      </c>
      <c r="Y8942" s="5" t="s">
        <v>4667</v>
      </c>
      <c r="Z8942" s="5" t="s">
        <v>13</v>
      </c>
      <c r="AA8942" s="5"/>
    </row>
    <row r="8943" spans="1:27" ht="12" customHeight="1" x14ac:dyDescent="0.15">
      <c r="A8943" s="1" t="s">
        <v>2210</v>
      </c>
      <c r="B8943" s="1" t="s">
        <v>27</v>
      </c>
      <c r="C8943" s="1" t="s">
        <v>19</v>
      </c>
      <c r="D8943" s="1" t="s">
        <v>2535</v>
      </c>
      <c r="E8943" s="1" t="s">
        <v>10</v>
      </c>
      <c r="F8943" s="1" t="s">
        <v>2214</v>
      </c>
      <c r="G8943" s="1" t="s">
        <v>5245</v>
      </c>
      <c r="H8943" s="1" t="s">
        <v>13</v>
      </c>
      <c r="I8943">
        <v>214930</v>
      </c>
      <c r="J8943">
        <v>222513</v>
      </c>
      <c r="K8943">
        <v>197413</v>
      </c>
      <c r="L8943">
        <v>225056</v>
      </c>
      <c r="M8943">
        <v>201814</v>
      </c>
      <c r="N8943">
        <v>191841</v>
      </c>
      <c r="O8943">
        <v>193527</v>
      </c>
      <c r="P8943">
        <v>211335</v>
      </c>
      <c r="Q8943">
        <v>211204</v>
      </c>
      <c r="R8943">
        <v>225219</v>
      </c>
      <c r="S8943">
        <v>190628</v>
      </c>
      <c r="T8943">
        <v>200336</v>
      </c>
      <c r="U8943">
        <v>239580</v>
      </c>
      <c r="V8943" s="1" t="s">
        <v>4665</v>
      </c>
      <c r="W8943" s="1" t="s">
        <v>2551</v>
      </c>
      <c r="X8943" s="5" t="s">
        <v>4669</v>
      </c>
      <c r="Y8943" s="5" t="s">
        <v>2557</v>
      </c>
      <c r="Z8943" s="5" t="s">
        <v>13</v>
      </c>
      <c r="AA8943" s="5"/>
    </row>
    <row r="8944" spans="1:27" ht="12" customHeight="1" x14ac:dyDescent="0.15">
      <c r="A8944" s="1" t="s">
        <v>2210</v>
      </c>
      <c r="B8944" s="1" t="s">
        <v>27</v>
      </c>
      <c r="C8944" s="1" t="s">
        <v>21</v>
      </c>
      <c r="D8944" s="1" t="s">
        <v>2535</v>
      </c>
      <c r="E8944" s="1" t="s">
        <v>10</v>
      </c>
      <c r="F8944" s="1" t="s">
        <v>2214</v>
      </c>
      <c r="G8944" s="1" t="s">
        <v>245</v>
      </c>
      <c r="H8944" s="1" t="s">
        <v>306</v>
      </c>
      <c r="I8944">
        <v>266047</v>
      </c>
      <c r="J8944">
        <v>264738</v>
      </c>
      <c r="K8944">
        <v>237623</v>
      </c>
      <c r="L8944">
        <v>248876</v>
      </c>
      <c r="M8944">
        <v>224281</v>
      </c>
      <c r="N8944">
        <v>238614</v>
      </c>
      <c r="O8944">
        <v>268414</v>
      </c>
      <c r="P8944">
        <v>271486</v>
      </c>
      <c r="Q8944">
        <v>245398</v>
      </c>
      <c r="R8944">
        <v>233279</v>
      </c>
      <c r="S8944">
        <v>222440</v>
      </c>
      <c r="T8944">
        <v>237010</v>
      </c>
      <c r="U8944">
        <v>286233</v>
      </c>
      <c r="V8944" s="1" t="s">
        <v>4665</v>
      </c>
      <c r="W8944" s="1" t="s">
        <v>2551</v>
      </c>
      <c r="X8944" s="5" t="s">
        <v>4669</v>
      </c>
      <c r="Y8944" s="5" t="s">
        <v>2740</v>
      </c>
      <c r="Z8944" s="5" t="s">
        <v>2788</v>
      </c>
      <c r="AA8944" s="5"/>
    </row>
    <row r="8945" spans="1:27" ht="12" customHeight="1" x14ac:dyDescent="0.15">
      <c r="A8945" s="1" t="s">
        <v>2210</v>
      </c>
      <c r="B8945" s="1" t="s">
        <v>27</v>
      </c>
      <c r="C8945" s="1" t="s">
        <v>23</v>
      </c>
      <c r="D8945" s="1" t="s">
        <v>2535</v>
      </c>
      <c r="E8945" s="1" t="s">
        <v>10</v>
      </c>
      <c r="F8945" s="1" t="s">
        <v>2214</v>
      </c>
      <c r="G8945" s="1" t="s">
        <v>22</v>
      </c>
      <c r="H8945" s="1" t="s">
        <v>13</v>
      </c>
      <c r="I8945">
        <v>0</v>
      </c>
      <c r="J8945">
        <v>0</v>
      </c>
      <c r="K8945">
        <v>0</v>
      </c>
      <c r="L8945">
        <v>0</v>
      </c>
      <c r="M8945">
        <v>0</v>
      </c>
      <c r="N8945">
        <v>0</v>
      </c>
      <c r="O8945">
        <v>0</v>
      </c>
      <c r="P8945">
        <v>0</v>
      </c>
      <c r="Q8945">
        <v>0</v>
      </c>
      <c r="R8945">
        <v>0</v>
      </c>
      <c r="S8945">
        <v>0</v>
      </c>
      <c r="T8945">
        <v>0</v>
      </c>
      <c r="U8945">
        <v>0</v>
      </c>
      <c r="V8945" s="1" t="s">
        <v>4665</v>
      </c>
      <c r="W8945" s="1" t="s">
        <v>2551</v>
      </c>
      <c r="X8945" s="5" t="s">
        <v>4669</v>
      </c>
      <c r="Y8945" s="5" t="s">
        <v>2558</v>
      </c>
      <c r="Z8945" s="5" t="s">
        <v>13</v>
      </c>
      <c r="AA8945" s="5"/>
    </row>
    <row r="8946" spans="1:27" ht="12" customHeight="1" x14ac:dyDescent="0.15">
      <c r="A8946" s="1" t="s">
        <v>2210</v>
      </c>
      <c r="B8946" s="1" t="s">
        <v>27</v>
      </c>
      <c r="C8946" s="1" t="s">
        <v>77</v>
      </c>
      <c r="D8946" s="1" t="s">
        <v>2535</v>
      </c>
      <c r="E8946" s="1" t="s">
        <v>10</v>
      </c>
      <c r="F8946" s="1" t="s">
        <v>2214</v>
      </c>
      <c r="G8946" s="1" t="s">
        <v>24</v>
      </c>
      <c r="H8946" s="1" t="s">
        <v>13</v>
      </c>
      <c r="I8946">
        <v>154523</v>
      </c>
      <c r="J8946">
        <v>143750</v>
      </c>
      <c r="K8946">
        <v>141224</v>
      </c>
      <c r="L8946">
        <v>144071</v>
      </c>
      <c r="M8946">
        <v>142809</v>
      </c>
      <c r="N8946">
        <v>141319</v>
      </c>
      <c r="O8946">
        <v>143885</v>
      </c>
      <c r="P8946">
        <v>140606</v>
      </c>
      <c r="Q8946">
        <v>138062</v>
      </c>
      <c r="R8946">
        <v>146057</v>
      </c>
      <c r="S8946">
        <v>151717</v>
      </c>
      <c r="T8946">
        <v>150605</v>
      </c>
      <c r="U8946">
        <v>147900</v>
      </c>
      <c r="V8946" s="1" t="s">
        <v>4665</v>
      </c>
      <c r="W8946" s="1" t="s">
        <v>2551</v>
      </c>
      <c r="X8946" s="5" t="s">
        <v>4669</v>
      </c>
      <c r="Y8946" s="5" t="s">
        <v>2559</v>
      </c>
      <c r="Z8946" s="5" t="s">
        <v>13</v>
      </c>
      <c r="AA8946" s="5"/>
    </row>
    <row r="8947" spans="1:27" ht="12" customHeight="1" x14ac:dyDescent="0.15">
      <c r="A8947" s="1" t="s">
        <v>2210</v>
      </c>
      <c r="B8947" s="1" t="s">
        <v>29</v>
      </c>
      <c r="C8947" s="1" t="s">
        <v>9</v>
      </c>
      <c r="D8947" s="1" t="s">
        <v>2535</v>
      </c>
      <c r="E8947" s="1" t="s">
        <v>10</v>
      </c>
      <c r="F8947" s="1" t="s">
        <v>2215</v>
      </c>
      <c r="G8947" s="1" t="s">
        <v>12</v>
      </c>
      <c r="H8947" s="1" t="s">
        <v>13</v>
      </c>
      <c r="I8947">
        <v>193571</v>
      </c>
      <c r="J8947">
        <v>178011</v>
      </c>
      <c r="K8947">
        <v>149105</v>
      </c>
      <c r="L8947">
        <v>187705</v>
      </c>
      <c r="M8947">
        <v>169013</v>
      </c>
      <c r="N8947">
        <v>154098</v>
      </c>
      <c r="O8947">
        <v>171570</v>
      </c>
      <c r="P8947">
        <v>175185</v>
      </c>
      <c r="Q8947">
        <v>160891</v>
      </c>
      <c r="R8947">
        <v>158686</v>
      </c>
      <c r="S8947">
        <v>148349</v>
      </c>
      <c r="T8947">
        <v>161418</v>
      </c>
      <c r="U8947">
        <v>183600</v>
      </c>
      <c r="V8947" s="1" t="s">
        <v>4665</v>
      </c>
      <c r="W8947" s="1" t="s">
        <v>2551</v>
      </c>
      <c r="X8947" s="5" t="s">
        <v>4670</v>
      </c>
      <c r="Y8947" s="5" t="s">
        <v>2553</v>
      </c>
      <c r="Z8947" s="5" t="s">
        <v>13</v>
      </c>
      <c r="AA8947" s="5"/>
    </row>
    <row r="8948" spans="1:27" ht="12" customHeight="1" x14ac:dyDescent="0.15">
      <c r="A8948" s="1" t="s">
        <v>2210</v>
      </c>
      <c r="B8948" s="1" t="s">
        <v>29</v>
      </c>
      <c r="C8948" s="1" t="s">
        <v>15</v>
      </c>
      <c r="D8948" s="1" t="s">
        <v>2535</v>
      </c>
      <c r="E8948" s="1" t="s">
        <v>10</v>
      </c>
      <c r="F8948" s="1" t="s">
        <v>2215</v>
      </c>
      <c r="G8948" s="1" t="s">
        <v>16</v>
      </c>
      <c r="H8948" s="1" t="s">
        <v>13</v>
      </c>
      <c r="I8948">
        <v>8951</v>
      </c>
      <c r="J8948">
        <v>8373</v>
      </c>
      <c r="K8948">
        <v>16447</v>
      </c>
      <c r="L8948">
        <v>11683</v>
      </c>
      <c r="M8948">
        <v>17876</v>
      </c>
      <c r="N8948">
        <v>6774</v>
      </c>
      <c r="O8948">
        <v>18431</v>
      </c>
      <c r="P8948">
        <v>9602</v>
      </c>
      <c r="Q8948">
        <v>16668</v>
      </c>
      <c r="R8948">
        <v>10566</v>
      </c>
      <c r="S8948">
        <v>10013</v>
      </c>
      <c r="T8948">
        <v>9209</v>
      </c>
      <c r="U8948">
        <v>10561</v>
      </c>
      <c r="V8948" s="1" t="s">
        <v>4665</v>
      </c>
      <c r="W8948" s="1" t="s">
        <v>2551</v>
      </c>
      <c r="X8948" s="5" t="s">
        <v>4670</v>
      </c>
      <c r="Y8948" s="5" t="s">
        <v>4036</v>
      </c>
      <c r="Z8948" s="5" t="s">
        <v>13</v>
      </c>
      <c r="AA8948" s="5"/>
    </row>
    <row r="8949" spans="1:27" ht="12" customHeight="1" x14ac:dyDescent="0.15">
      <c r="A8949" s="1" t="s">
        <v>2210</v>
      </c>
      <c r="B8949" s="1" t="s">
        <v>29</v>
      </c>
      <c r="C8949" s="1" t="s">
        <v>17</v>
      </c>
      <c r="D8949" s="1" t="s">
        <v>2535</v>
      </c>
      <c r="E8949" s="1" t="s">
        <v>10</v>
      </c>
      <c r="F8949" s="1" t="s">
        <v>2215</v>
      </c>
      <c r="G8949" s="1" t="s">
        <v>2212</v>
      </c>
      <c r="H8949" s="1" t="s">
        <v>13</v>
      </c>
      <c r="I8949">
        <v>0</v>
      </c>
      <c r="J8949">
        <v>0</v>
      </c>
      <c r="K8949">
        <v>0</v>
      </c>
      <c r="L8949">
        <v>0</v>
      </c>
      <c r="M8949">
        <v>0</v>
      </c>
      <c r="N8949">
        <v>0</v>
      </c>
      <c r="O8949">
        <v>0</v>
      </c>
      <c r="P8949">
        <v>0</v>
      </c>
      <c r="Q8949">
        <v>0</v>
      </c>
      <c r="R8949">
        <v>0</v>
      </c>
      <c r="S8949">
        <v>0</v>
      </c>
      <c r="T8949">
        <v>0</v>
      </c>
      <c r="U8949">
        <v>0</v>
      </c>
      <c r="V8949" s="1" t="s">
        <v>4665</v>
      </c>
      <c r="W8949" s="1" t="s">
        <v>2551</v>
      </c>
      <c r="X8949" s="5" t="s">
        <v>4670</v>
      </c>
      <c r="Y8949" s="5" t="s">
        <v>4667</v>
      </c>
      <c r="Z8949" s="5" t="s">
        <v>13</v>
      </c>
      <c r="AA8949" s="5"/>
    </row>
    <row r="8950" spans="1:27" ht="12" customHeight="1" x14ac:dyDescent="0.15">
      <c r="A8950" s="1" t="s">
        <v>2210</v>
      </c>
      <c r="B8950" s="1" t="s">
        <v>29</v>
      </c>
      <c r="C8950" s="1" t="s">
        <v>19</v>
      </c>
      <c r="D8950" s="1" t="s">
        <v>2535</v>
      </c>
      <c r="E8950" s="1" t="s">
        <v>10</v>
      </c>
      <c r="F8950" s="1" t="s">
        <v>2215</v>
      </c>
      <c r="G8950" s="1" t="s">
        <v>5245</v>
      </c>
      <c r="H8950" s="1" t="s">
        <v>13</v>
      </c>
      <c r="I8950">
        <v>204039</v>
      </c>
      <c r="J8950">
        <v>191426</v>
      </c>
      <c r="K8950">
        <v>162582</v>
      </c>
      <c r="L8950">
        <v>195628</v>
      </c>
      <c r="M8950">
        <v>176767</v>
      </c>
      <c r="N8950">
        <v>163550</v>
      </c>
      <c r="O8950">
        <v>185316</v>
      </c>
      <c r="P8950">
        <v>182845</v>
      </c>
      <c r="Q8950">
        <v>179902</v>
      </c>
      <c r="R8950">
        <v>168577</v>
      </c>
      <c r="S8950">
        <v>146743</v>
      </c>
      <c r="T8950">
        <v>165241</v>
      </c>
      <c r="U8950">
        <v>194391</v>
      </c>
      <c r="V8950" s="1" t="s">
        <v>4665</v>
      </c>
      <c r="W8950" s="1" t="s">
        <v>2551</v>
      </c>
      <c r="X8950" s="5" t="s">
        <v>4670</v>
      </c>
      <c r="Y8950" s="5" t="s">
        <v>2557</v>
      </c>
      <c r="Z8950" s="5" t="s">
        <v>13</v>
      </c>
      <c r="AA8950" s="5"/>
    </row>
    <row r="8951" spans="1:27" ht="12" customHeight="1" x14ac:dyDescent="0.15">
      <c r="A8951" s="1" t="s">
        <v>2210</v>
      </c>
      <c r="B8951" s="1" t="s">
        <v>29</v>
      </c>
      <c r="C8951" s="1" t="s">
        <v>21</v>
      </c>
      <c r="D8951" s="1" t="s">
        <v>2535</v>
      </c>
      <c r="E8951" s="1" t="s">
        <v>10</v>
      </c>
      <c r="F8951" s="1" t="s">
        <v>2215</v>
      </c>
      <c r="G8951" s="1" t="s">
        <v>245</v>
      </c>
      <c r="H8951" s="1" t="s">
        <v>306</v>
      </c>
      <c r="I8951">
        <v>978077</v>
      </c>
      <c r="J8951">
        <v>967587</v>
      </c>
      <c r="K8951">
        <v>817417</v>
      </c>
      <c r="L8951">
        <v>971866</v>
      </c>
      <c r="M8951">
        <v>899649</v>
      </c>
      <c r="N8951">
        <v>851426</v>
      </c>
      <c r="O8951">
        <v>976550</v>
      </c>
      <c r="P8951">
        <v>948957</v>
      </c>
      <c r="Q8951">
        <v>963190</v>
      </c>
      <c r="R8951">
        <v>908201</v>
      </c>
      <c r="S8951">
        <v>790362</v>
      </c>
      <c r="T8951">
        <v>847771</v>
      </c>
      <c r="U8951">
        <v>963670</v>
      </c>
      <c r="V8951" s="1" t="s">
        <v>4665</v>
      </c>
      <c r="W8951" s="1" t="s">
        <v>2551</v>
      </c>
      <c r="X8951" s="5" t="s">
        <v>4670</v>
      </c>
      <c r="Y8951" s="5" t="s">
        <v>2740</v>
      </c>
      <c r="Z8951" s="5" t="s">
        <v>2788</v>
      </c>
      <c r="AA8951" s="5"/>
    </row>
    <row r="8952" spans="1:27" ht="12" customHeight="1" x14ac:dyDescent="0.15">
      <c r="A8952" s="1" t="s">
        <v>2210</v>
      </c>
      <c r="B8952" s="1" t="s">
        <v>29</v>
      </c>
      <c r="C8952" s="1" t="s">
        <v>23</v>
      </c>
      <c r="D8952" s="1" t="s">
        <v>2535</v>
      </c>
      <c r="E8952" s="1" t="s">
        <v>10</v>
      </c>
      <c r="F8952" s="1" t="s">
        <v>2215</v>
      </c>
      <c r="G8952" s="1" t="s">
        <v>22</v>
      </c>
      <c r="H8952" s="1" t="s">
        <v>13</v>
      </c>
      <c r="I8952">
        <v>598</v>
      </c>
      <c r="J8952">
        <v>465</v>
      </c>
      <c r="K8952">
        <v>302</v>
      </c>
      <c r="L8952">
        <v>188</v>
      </c>
      <c r="M8952">
        <v>192</v>
      </c>
      <c r="N8952">
        <v>662</v>
      </c>
      <c r="O8952">
        <v>315</v>
      </c>
      <c r="P8952">
        <v>530</v>
      </c>
      <c r="Q8952">
        <v>466</v>
      </c>
      <c r="R8952">
        <v>324</v>
      </c>
      <c r="S8952">
        <v>490</v>
      </c>
      <c r="T8952">
        <v>351</v>
      </c>
      <c r="U8952">
        <v>438</v>
      </c>
      <c r="V8952" s="1" t="s">
        <v>4665</v>
      </c>
      <c r="W8952" s="1" t="s">
        <v>2551</v>
      </c>
      <c r="X8952" s="5" t="s">
        <v>4670</v>
      </c>
      <c r="Y8952" s="5" t="s">
        <v>2558</v>
      </c>
      <c r="Z8952" s="5" t="s">
        <v>13</v>
      </c>
      <c r="AA8952" s="5"/>
    </row>
    <row r="8953" spans="1:27" ht="12" customHeight="1" x14ac:dyDescent="0.15">
      <c r="A8953" s="1" t="s">
        <v>2210</v>
      </c>
      <c r="B8953" s="1" t="s">
        <v>29</v>
      </c>
      <c r="C8953" s="1" t="s">
        <v>77</v>
      </c>
      <c r="D8953" s="1" t="s">
        <v>2535</v>
      </c>
      <c r="E8953" s="1" t="s">
        <v>10</v>
      </c>
      <c r="F8953" s="1" t="s">
        <v>2215</v>
      </c>
      <c r="G8953" s="1" t="s">
        <v>24</v>
      </c>
      <c r="H8953" s="1" t="s">
        <v>13</v>
      </c>
      <c r="I8953">
        <v>121465</v>
      </c>
      <c r="J8953">
        <v>115928</v>
      </c>
      <c r="K8953">
        <v>118283</v>
      </c>
      <c r="L8953">
        <v>122397</v>
      </c>
      <c r="M8953">
        <v>131911</v>
      </c>
      <c r="N8953">
        <v>128369</v>
      </c>
      <c r="O8953">
        <v>132639</v>
      </c>
      <c r="P8953">
        <v>134464</v>
      </c>
      <c r="Q8953">
        <v>131666</v>
      </c>
      <c r="R8953">
        <v>131937</v>
      </c>
      <c r="S8953">
        <v>142946</v>
      </c>
      <c r="T8953">
        <v>147831</v>
      </c>
      <c r="U8953">
        <v>148274</v>
      </c>
      <c r="V8953" s="1" t="s">
        <v>4665</v>
      </c>
      <c r="W8953" s="1" t="s">
        <v>2551</v>
      </c>
      <c r="X8953" s="5" t="s">
        <v>4670</v>
      </c>
      <c r="Y8953" s="5" t="s">
        <v>2559</v>
      </c>
      <c r="Z8953" s="5" t="s">
        <v>13</v>
      </c>
      <c r="AA8953" s="5"/>
    </row>
    <row r="8954" spans="1:27" ht="12" customHeight="1" x14ac:dyDescent="0.15">
      <c r="A8954" s="1" t="s">
        <v>2210</v>
      </c>
      <c r="B8954" s="1" t="s">
        <v>31</v>
      </c>
      <c r="C8954" s="1" t="s">
        <v>9</v>
      </c>
      <c r="D8954" s="1" t="s">
        <v>2535</v>
      </c>
      <c r="E8954" s="1" t="s">
        <v>10</v>
      </c>
      <c r="F8954" s="1" t="s">
        <v>2216</v>
      </c>
      <c r="G8954" s="1" t="s">
        <v>12</v>
      </c>
      <c r="H8954" s="1" t="s">
        <v>5122</v>
      </c>
      <c r="I8954">
        <v>2542734</v>
      </c>
      <c r="J8954">
        <v>2428229</v>
      </c>
      <c r="K8954">
        <v>2544110</v>
      </c>
      <c r="L8954">
        <v>2394754</v>
      </c>
      <c r="M8954">
        <v>2401754</v>
      </c>
      <c r="N8954">
        <v>2419590</v>
      </c>
      <c r="O8954">
        <v>2368409</v>
      </c>
      <c r="P8954">
        <v>2416759</v>
      </c>
      <c r="Q8954">
        <v>2365840</v>
      </c>
      <c r="R8954">
        <v>2371495</v>
      </c>
      <c r="S8954">
        <v>2367856</v>
      </c>
      <c r="T8954">
        <v>2193448</v>
      </c>
      <c r="U8954">
        <v>2436546</v>
      </c>
      <c r="V8954" s="1" t="s">
        <v>4665</v>
      </c>
      <c r="W8954" s="1" t="s">
        <v>2551</v>
      </c>
      <c r="X8954" s="5" t="s">
        <v>4671</v>
      </c>
      <c r="Y8954" s="5" t="s">
        <v>2553</v>
      </c>
      <c r="Z8954" s="5" t="s">
        <v>4687</v>
      </c>
      <c r="AA8954" s="5"/>
    </row>
    <row r="8955" spans="1:27" ht="12" customHeight="1" x14ac:dyDescent="0.15">
      <c r="A8955" s="1" t="s">
        <v>2210</v>
      </c>
      <c r="B8955" s="1" t="s">
        <v>31</v>
      </c>
      <c r="C8955" s="1" t="s">
        <v>15</v>
      </c>
      <c r="D8955" s="1" t="s">
        <v>2535</v>
      </c>
      <c r="E8955" s="1" t="s">
        <v>10</v>
      </c>
      <c r="F8955" s="1" t="s">
        <v>2216</v>
      </c>
      <c r="G8955" s="1" t="s">
        <v>16</v>
      </c>
      <c r="H8955" s="1" t="s">
        <v>5122</v>
      </c>
      <c r="I8955">
        <v>187017</v>
      </c>
      <c r="J8955">
        <v>259744</v>
      </c>
      <c r="K8955">
        <v>235527</v>
      </c>
      <c r="L8955">
        <v>210361</v>
      </c>
      <c r="M8955">
        <v>165352</v>
      </c>
      <c r="N8955">
        <v>242526</v>
      </c>
      <c r="O8955">
        <v>144959</v>
      </c>
      <c r="P8955">
        <v>262219</v>
      </c>
      <c r="Q8955">
        <v>217730</v>
      </c>
      <c r="R8955">
        <v>171126</v>
      </c>
      <c r="S8955">
        <v>173504</v>
      </c>
      <c r="T8955">
        <v>183496</v>
      </c>
      <c r="U8955">
        <v>209985</v>
      </c>
      <c r="V8955" s="1" t="s">
        <v>4665</v>
      </c>
      <c r="W8955" s="1" t="s">
        <v>2551</v>
      </c>
      <c r="X8955" s="5" t="s">
        <v>4671</v>
      </c>
      <c r="Y8955" s="5" t="s">
        <v>4036</v>
      </c>
      <c r="Z8955" s="5" t="s">
        <v>4687</v>
      </c>
      <c r="AA8955" s="5"/>
    </row>
    <row r="8956" spans="1:27" ht="12" customHeight="1" x14ac:dyDescent="0.15">
      <c r="A8956" s="1" t="s">
        <v>2210</v>
      </c>
      <c r="B8956" s="1" t="s">
        <v>31</v>
      </c>
      <c r="C8956" s="1" t="s">
        <v>17</v>
      </c>
      <c r="D8956" s="1" t="s">
        <v>2535</v>
      </c>
      <c r="E8956" s="1" t="s">
        <v>10</v>
      </c>
      <c r="F8956" s="1" t="s">
        <v>2216</v>
      </c>
      <c r="G8956" s="1" t="s">
        <v>2212</v>
      </c>
      <c r="H8956" s="1" t="s">
        <v>5122</v>
      </c>
      <c r="I8956">
        <v>2085877</v>
      </c>
      <c r="J8956">
        <v>1924984</v>
      </c>
      <c r="K8956">
        <v>2075234</v>
      </c>
      <c r="L8956">
        <v>1907953</v>
      </c>
      <c r="M8956">
        <v>1946190</v>
      </c>
      <c r="N8956">
        <v>2021923</v>
      </c>
      <c r="O8956">
        <v>1855925</v>
      </c>
      <c r="P8956">
        <v>1909722</v>
      </c>
      <c r="Q8956">
        <v>1880454</v>
      </c>
      <c r="R8956">
        <v>1904066</v>
      </c>
      <c r="S8956">
        <v>1978085</v>
      </c>
      <c r="T8956">
        <v>1864160</v>
      </c>
      <c r="U8956">
        <v>2033803</v>
      </c>
      <c r="V8956" s="1" t="s">
        <v>4665</v>
      </c>
      <c r="W8956" s="1" t="s">
        <v>2551</v>
      </c>
      <c r="X8956" s="5" t="s">
        <v>4671</v>
      </c>
      <c r="Y8956" s="5" t="s">
        <v>4667</v>
      </c>
      <c r="Z8956" s="5" t="s">
        <v>4687</v>
      </c>
      <c r="AA8956" s="5"/>
    </row>
    <row r="8957" spans="1:27" ht="12" customHeight="1" x14ac:dyDescent="0.15">
      <c r="A8957" s="1" t="s">
        <v>2210</v>
      </c>
      <c r="B8957" s="1" t="s">
        <v>31</v>
      </c>
      <c r="C8957" s="1" t="s">
        <v>19</v>
      </c>
      <c r="D8957" s="1" t="s">
        <v>2535</v>
      </c>
      <c r="E8957" s="1" t="s">
        <v>10</v>
      </c>
      <c r="F8957" s="1" t="s">
        <v>2216</v>
      </c>
      <c r="G8957" s="1" t="s">
        <v>5245</v>
      </c>
      <c r="H8957" s="1" t="s">
        <v>5122</v>
      </c>
      <c r="I8957">
        <v>677549</v>
      </c>
      <c r="J8957">
        <v>543752</v>
      </c>
      <c r="K8957">
        <v>559550</v>
      </c>
      <c r="L8957">
        <v>558914</v>
      </c>
      <c r="M8957">
        <v>588197</v>
      </c>
      <c r="N8957">
        <v>584096</v>
      </c>
      <c r="O8957">
        <v>534807</v>
      </c>
      <c r="P8957">
        <v>607009</v>
      </c>
      <c r="Q8957">
        <v>530422</v>
      </c>
      <c r="R8957">
        <v>510330</v>
      </c>
      <c r="S8957">
        <v>551770</v>
      </c>
      <c r="T8957">
        <v>556066</v>
      </c>
      <c r="U8957">
        <v>579820</v>
      </c>
      <c r="V8957" s="1" t="s">
        <v>4665</v>
      </c>
      <c r="W8957" s="1" t="s">
        <v>2551</v>
      </c>
      <c r="X8957" s="5" t="s">
        <v>4671</v>
      </c>
      <c r="Y8957" s="5" t="s">
        <v>2557</v>
      </c>
      <c r="Z8957" s="5" t="s">
        <v>4687</v>
      </c>
      <c r="AA8957" s="5"/>
    </row>
    <row r="8958" spans="1:27" ht="12" customHeight="1" x14ac:dyDescent="0.15">
      <c r="A8958" s="1" t="s">
        <v>2210</v>
      </c>
      <c r="B8958" s="1" t="s">
        <v>31</v>
      </c>
      <c r="C8958" s="1" t="s">
        <v>21</v>
      </c>
      <c r="D8958" s="1" t="s">
        <v>2535</v>
      </c>
      <c r="E8958" s="1" t="s">
        <v>10</v>
      </c>
      <c r="F8958" s="1" t="s">
        <v>2216</v>
      </c>
      <c r="G8958" s="1" t="s">
        <v>245</v>
      </c>
      <c r="H8958" s="1" t="s">
        <v>306</v>
      </c>
      <c r="I8958">
        <v>41424976</v>
      </c>
      <c r="J8958">
        <v>38218169</v>
      </c>
      <c r="K8958">
        <v>40376495</v>
      </c>
      <c r="L8958">
        <v>42832211</v>
      </c>
      <c r="M8958">
        <v>42356054</v>
      </c>
      <c r="N8958">
        <v>37802616</v>
      </c>
      <c r="O8958">
        <v>37900422</v>
      </c>
      <c r="P8958">
        <v>37774283</v>
      </c>
      <c r="Q8958">
        <v>32324578</v>
      </c>
      <c r="R8958">
        <v>30508450</v>
      </c>
      <c r="S8958">
        <v>31755929</v>
      </c>
      <c r="T8958">
        <v>32440261</v>
      </c>
      <c r="U8958">
        <v>34424879</v>
      </c>
      <c r="V8958" s="1" t="s">
        <v>4665</v>
      </c>
      <c r="W8958" s="1" t="s">
        <v>2551</v>
      </c>
      <c r="X8958" s="5" t="s">
        <v>4671</v>
      </c>
      <c r="Y8958" s="5" t="s">
        <v>2740</v>
      </c>
      <c r="Z8958" s="5" t="s">
        <v>2788</v>
      </c>
      <c r="AA8958" s="5"/>
    </row>
    <row r="8959" spans="1:27" ht="12" customHeight="1" x14ac:dyDescent="0.15">
      <c r="A8959" s="1" t="s">
        <v>2210</v>
      </c>
      <c r="B8959" s="1" t="s">
        <v>31</v>
      </c>
      <c r="C8959" s="1" t="s">
        <v>23</v>
      </c>
      <c r="D8959" s="1" t="s">
        <v>2535</v>
      </c>
      <c r="E8959" s="1" t="s">
        <v>10</v>
      </c>
      <c r="F8959" s="1" t="s">
        <v>2216</v>
      </c>
      <c r="G8959" s="1" t="s">
        <v>22</v>
      </c>
      <c r="H8959" s="1" t="s">
        <v>5122</v>
      </c>
      <c r="I8959">
        <v>52622</v>
      </c>
      <c r="J8959">
        <v>78176</v>
      </c>
      <c r="K8959">
        <v>56685</v>
      </c>
      <c r="L8959">
        <v>54165</v>
      </c>
      <c r="M8959">
        <v>33480</v>
      </c>
      <c r="N8959">
        <v>52170</v>
      </c>
      <c r="O8959">
        <v>36296</v>
      </c>
      <c r="P8959">
        <v>102464</v>
      </c>
      <c r="Q8959">
        <v>108496</v>
      </c>
      <c r="R8959">
        <v>76960</v>
      </c>
      <c r="S8959">
        <v>43808</v>
      </c>
      <c r="T8959">
        <v>55223</v>
      </c>
      <c r="U8959">
        <v>54275</v>
      </c>
      <c r="V8959" s="1" t="s">
        <v>4665</v>
      </c>
      <c r="W8959" s="1" t="s">
        <v>2551</v>
      </c>
      <c r="X8959" s="5" t="s">
        <v>4671</v>
      </c>
      <c r="Y8959" s="5" t="s">
        <v>2558</v>
      </c>
      <c r="Z8959" s="5" t="s">
        <v>4687</v>
      </c>
      <c r="AA8959" s="5"/>
    </row>
    <row r="8960" spans="1:27" ht="12" customHeight="1" x14ac:dyDescent="0.15">
      <c r="A8960" s="1" t="s">
        <v>2210</v>
      </c>
      <c r="B8960" s="1" t="s">
        <v>31</v>
      </c>
      <c r="C8960" s="1" t="s">
        <v>77</v>
      </c>
      <c r="D8960" s="1" t="s">
        <v>2535</v>
      </c>
      <c r="E8960" s="1" t="s">
        <v>10</v>
      </c>
      <c r="F8960" s="1" t="s">
        <v>2216</v>
      </c>
      <c r="G8960" s="1" t="s">
        <v>24</v>
      </c>
      <c r="H8960" s="1" t="s">
        <v>5122</v>
      </c>
      <c r="I8960">
        <v>1787589</v>
      </c>
      <c r="J8960">
        <v>1922296</v>
      </c>
      <c r="K8960">
        <v>2005250</v>
      </c>
      <c r="L8960">
        <v>2084266</v>
      </c>
      <c r="M8960">
        <v>2077678</v>
      </c>
      <c r="N8960">
        <v>2079656</v>
      </c>
      <c r="O8960">
        <v>2124476</v>
      </c>
      <c r="P8960">
        <v>2184787</v>
      </c>
      <c r="Q8960">
        <v>2248857</v>
      </c>
      <c r="R8960">
        <v>2305195</v>
      </c>
      <c r="S8960">
        <v>2270674</v>
      </c>
      <c r="T8960">
        <v>2171169</v>
      </c>
      <c r="U8960">
        <v>2149165</v>
      </c>
      <c r="V8960" s="1" t="s">
        <v>4665</v>
      </c>
      <c r="W8960" s="1" t="s">
        <v>2551</v>
      </c>
      <c r="X8960" s="5" t="s">
        <v>4671</v>
      </c>
      <c r="Y8960" s="5" t="s">
        <v>2559</v>
      </c>
      <c r="Z8960" s="5" t="s">
        <v>4687</v>
      </c>
      <c r="AA8960" s="5"/>
    </row>
    <row r="8961" spans="1:27" ht="12" customHeight="1" x14ac:dyDescent="0.15">
      <c r="A8961" s="1" t="s">
        <v>2210</v>
      </c>
      <c r="B8961" s="1" t="s">
        <v>57</v>
      </c>
      <c r="C8961" s="1" t="s">
        <v>9</v>
      </c>
      <c r="D8961" s="1" t="s">
        <v>2535</v>
      </c>
      <c r="E8961" s="1" t="s">
        <v>2217</v>
      </c>
      <c r="F8961" s="1" t="s">
        <v>2211</v>
      </c>
      <c r="G8961" s="1" t="s">
        <v>1437</v>
      </c>
      <c r="H8961" s="1" t="s">
        <v>13</v>
      </c>
      <c r="I8961">
        <v>729818</v>
      </c>
      <c r="J8961">
        <v>693948</v>
      </c>
      <c r="K8961">
        <v>644203</v>
      </c>
      <c r="L8961">
        <v>683970</v>
      </c>
      <c r="M8961">
        <v>666642</v>
      </c>
      <c r="N8961">
        <v>650350</v>
      </c>
      <c r="O8961">
        <v>675103</v>
      </c>
      <c r="P8961">
        <v>717129</v>
      </c>
      <c r="Q8961">
        <v>751893</v>
      </c>
      <c r="R8961">
        <v>715208</v>
      </c>
      <c r="S8961">
        <v>613103</v>
      </c>
      <c r="T8961">
        <v>613870</v>
      </c>
      <c r="U8961">
        <v>701501</v>
      </c>
      <c r="V8961" s="1" t="s">
        <v>4665</v>
      </c>
      <c r="W8961" s="1" t="s">
        <v>2551</v>
      </c>
      <c r="X8961" s="5" t="s">
        <v>4666</v>
      </c>
      <c r="Y8961" s="5" t="s">
        <v>4672</v>
      </c>
      <c r="Z8961" s="5" t="s">
        <v>13</v>
      </c>
      <c r="AA8961" s="5"/>
    </row>
    <row r="8962" spans="1:27" ht="12" customHeight="1" x14ac:dyDescent="0.15">
      <c r="A8962" s="1" t="s">
        <v>2210</v>
      </c>
      <c r="B8962" s="1" t="s">
        <v>57</v>
      </c>
      <c r="C8962" s="1" t="s">
        <v>15</v>
      </c>
      <c r="D8962" s="1" t="s">
        <v>2535</v>
      </c>
      <c r="E8962" s="1" t="s">
        <v>2217</v>
      </c>
      <c r="F8962" s="1" t="s">
        <v>2211</v>
      </c>
      <c r="G8962" s="1" t="s">
        <v>2218</v>
      </c>
      <c r="H8962" s="1" t="s">
        <v>13</v>
      </c>
      <c r="I8962">
        <v>46753</v>
      </c>
      <c r="J8962">
        <v>50783</v>
      </c>
      <c r="K8962">
        <v>40388</v>
      </c>
      <c r="L8962">
        <v>39183</v>
      </c>
      <c r="M8962">
        <v>60288</v>
      </c>
      <c r="N8962">
        <v>46585</v>
      </c>
      <c r="O8962">
        <v>42061</v>
      </c>
      <c r="P8962">
        <v>48479</v>
      </c>
      <c r="Q8962">
        <v>59325</v>
      </c>
      <c r="R8962">
        <v>51204</v>
      </c>
      <c r="S8962">
        <v>54155</v>
      </c>
      <c r="T8962">
        <v>50416</v>
      </c>
      <c r="U8962">
        <v>58327</v>
      </c>
      <c r="V8962" s="1" t="s">
        <v>4665</v>
      </c>
      <c r="W8962" s="1" t="s">
        <v>2551</v>
      </c>
      <c r="X8962" s="5" t="s">
        <v>4666</v>
      </c>
      <c r="Y8962" s="5" t="s">
        <v>4673</v>
      </c>
      <c r="Z8962" s="5" t="s">
        <v>13</v>
      </c>
      <c r="AA8962" s="5"/>
    </row>
    <row r="8963" spans="1:27" ht="12" customHeight="1" x14ac:dyDescent="0.15">
      <c r="A8963" s="1" t="s">
        <v>2210</v>
      </c>
      <c r="B8963" s="1" t="s">
        <v>57</v>
      </c>
      <c r="C8963" s="1" t="s">
        <v>17</v>
      </c>
      <c r="D8963" s="1" t="s">
        <v>2535</v>
      </c>
      <c r="E8963" s="1" t="s">
        <v>2217</v>
      </c>
      <c r="F8963" s="1" t="s">
        <v>2211</v>
      </c>
      <c r="G8963" s="1" t="s">
        <v>2219</v>
      </c>
      <c r="H8963" s="1" t="s">
        <v>13</v>
      </c>
      <c r="I8963">
        <v>6267</v>
      </c>
      <c r="J8963">
        <v>5062</v>
      </c>
      <c r="K8963">
        <v>6615</v>
      </c>
      <c r="L8963">
        <v>5444</v>
      </c>
      <c r="M8963">
        <v>4292</v>
      </c>
      <c r="N8963">
        <v>6852</v>
      </c>
      <c r="O8963">
        <v>5116</v>
      </c>
      <c r="P8963">
        <v>6154</v>
      </c>
      <c r="Q8963">
        <v>11843</v>
      </c>
      <c r="R8963">
        <v>5255</v>
      </c>
      <c r="S8963">
        <v>5617</v>
      </c>
      <c r="T8963">
        <v>5892</v>
      </c>
      <c r="U8963">
        <v>6213</v>
      </c>
      <c r="V8963" s="1" t="s">
        <v>4665</v>
      </c>
      <c r="W8963" s="1" t="s">
        <v>2551</v>
      </c>
      <c r="X8963" s="5" t="s">
        <v>4666</v>
      </c>
      <c r="Y8963" s="5" t="s">
        <v>4674</v>
      </c>
      <c r="Z8963" s="5" t="s">
        <v>13</v>
      </c>
      <c r="AA8963" s="5"/>
    </row>
    <row r="8964" spans="1:27" ht="12" customHeight="1" x14ac:dyDescent="0.15">
      <c r="A8964" s="1" t="s">
        <v>2210</v>
      </c>
      <c r="B8964" s="1" t="s">
        <v>57</v>
      </c>
      <c r="C8964" s="1" t="s">
        <v>19</v>
      </c>
      <c r="D8964" s="1" t="s">
        <v>2535</v>
      </c>
      <c r="E8964" s="1" t="s">
        <v>2217</v>
      </c>
      <c r="F8964" s="1" t="s">
        <v>2211</v>
      </c>
      <c r="G8964" s="1" t="s">
        <v>2220</v>
      </c>
      <c r="H8964" s="1" t="s">
        <v>13</v>
      </c>
      <c r="I8964">
        <v>248395</v>
      </c>
      <c r="J8964">
        <v>222883</v>
      </c>
      <c r="K8964">
        <v>227469</v>
      </c>
      <c r="L8964">
        <v>213492</v>
      </c>
      <c r="M8964">
        <v>201492</v>
      </c>
      <c r="N8964">
        <v>225341</v>
      </c>
      <c r="O8964">
        <v>197445</v>
      </c>
      <c r="P8964">
        <v>225284</v>
      </c>
      <c r="Q8964">
        <v>240084</v>
      </c>
      <c r="R8964">
        <v>225902</v>
      </c>
      <c r="S8964">
        <v>193004</v>
      </c>
      <c r="T8964">
        <v>181380</v>
      </c>
      <c r="U8964">
        <v>194369</v>
      </c>
      <c r="V8964" s="1" t="s">
        <v>4665</v>
      </c>
      <c r="W8964" s="1" t="s">
        <v>2551</v>
      </c>
      <c r="X8964" s="5" t="s">
        <v>4666</v>
      </c>
      <c r="Y8964" s="5" t="s">
        <v>4675</v>
      </c>
      <c r="Z8964" s="5" t="s">
        <v>13</v>
      </c>
      <c r="AA8964" s="5"/>
    </row>
    <row r="8965" spans="1:27" ht="12" customHeight="1" x14ac:dyDescent="0.15">
      <c r="A8965" s="1" t="s">
        <v>2210</v>
      </c>
      <c r="B8965" s="1" t="s">
        <v>57</v>
      </c>
      <c r="C8965" s="1" t="s">
        <v>21</v>
      </c>
      <c r="D8965" s="1" t="s">
        <v>2535</v>
      </c>
      <c r="E8965" s="1" t="s">
        <v>2217</v>
      </c>
      <c r="F8965" s="1" t="s">
        <v>2211</v>
      </c>
      <c r="G8965" s="1" t="s">
        <v>2221</v>
      </c>
      <c r="H8965" s="1" t="s">
        <v>13</v>
      </c>
      <c r="I8965">
        <v>0</v>
      </c>
      <c r="J8965">
        <v>0</v>
      </c>
      <c r="K8965">
        <v>0</v>
      </c>
      <c r="L8965">
        <v>0</v>
      </c>
      <c r="M8965">
        <v>0</v>
      </c>
      <c r="N8965">
        <v>0</v>
      </c>
      <c r="O8965">
        <v>0</v>
      </c>
      <c r="P8965">
        <v>0</v>
      </c>
      <c r="Q8965">
        <v>0</v>
      </c>
      <c r="R8965">
        <v>0</v>
      </c>
      <c r="S8965">
        <v>0</v>
      </c>
      <c r="T8965">
        <v>0</v>
      </c>
      <c r="U8965">
        <v>0</v>
      </c>
      <c r="V8965" s="1" t="s">
        <v>4665</v>
      </c>
      <c r="W8965" s="1" t="s">
        <v>2551</v>
      </c>
      <c r="X8965" s="5" t="s">
        <v>4666</v>
      </c>
      <c r="Y8965" s="5" t="s">
        <v>4676</v>
      </c>
      <c r="Z8965" s="5" t="s">
        <v>13</v>
      </c>
      <c r="AA8965" s="5"/>
    </row>
    <row r="8966" spans="1:27" ht="12" customHeight="1" x14ac:dyDescent="0.15">
      <c r="A8966" s="1" t="s">
        <v>2210</v>
      </c>
      <c r="B8966" s="1" t="s">
        <v>57</v>
      </c>
      <c r="C8966" s="1" t="s">
        <v>23</v>
      </c>
      <c r="D8966" s="1" t="s">
        <v>2535</v>
      </c>
      <c r="E8966" s="1" t="s">
        <v>2217</v>
      </c>
      <c r="F8966" s="1" t="s">
        <v>2211</v>
      </c>
      <c r="G8966" s="1" t="s">
        <v>2222</v>
      </c>
      <c r="H8966" s="1" t="s">
        <v>13</v>
      </c>
      <c r="I8966">
        <v>72175</v>
      </c>
      <c r="J8966">
        <v>55956</v>
      </c>
      <c r="K8966">
        <v>56388</v>
      </c>
      <c r="L8966">
        <v>52166</v>
      </c>
      <c r="M8966">
        <v>57958</v>
      </c>
      <c r="N8966">
        <v>57200</v>
      </c>
      <c r="O8966">
        <v>65785</v>
      </c>
      <c r="P8966">
        <v>63689</v>
      </c>
      <c r="Q8966">
        <v>62637</v>
      </c>
      <c r="R8966">
        <v>60321</v>
      </c>
      <c r="S8966">
        <v>52593</v>
      </c>
      <c r="T8966">
        <v>57209</v>
      </c>
      <c r="U8966">
        <v>62371</v>
      </c>
      <c r="V8966" s="1" t="s">
        <v>4665</v>
      </c>
      <c r="W8966" s="1" t="s">
        <v>2551</v>
      </c>
      <c r="X8966" s="5" t="s">
        <v>4666</v>
      </c>
      <c r="Y8966" s="5" t="s">
        <v>4677</v>
      </c>
      <c r="Z8966" s="5" t="s">
        <v>13</v>
      </c>
      <c r="AA8966" s="5"/>
    </row>
    <row r="8967" spans="1:27" ht="12" customHeight="1" x14ac:dyDescent="0.15">
      <c r="A8967" s="1" t="s">
        <v>2210</v>
      </c>
      <c r="B8967" s="1" t="s">
        <v>57</v>
      </c>
      <c r="C8967" s="1" t="s">
        <v>77</v>
      </c>
      <c r="D8967" s="1" t="s">
        <v>2535</v>
      </c>
      <c r="E8967" s="1" t="s">
        <v>2217</v>
      </c>
      <c r="F8967" s="1" t="s">
        <v>2211</v>
      </c>
      <c r="G8967" s="1" t="s">
        <v>2223</v>
      </c>
      <c r="H8967" s="1" t="s">
        <v>13</v>
      </c>
      <c r="I8967">
        <v>295443</v>
      </c>
      <c r="J8967">
        <v>295446</v>
      </c>
      <c r="K8967">
        <v>267264</v>
      </c>
      <c r="L8967">
        <v>312818</v>
      </c>
      <c r="M8967">
        <v>290245</v>
      </c>
      <c r="N8967">
        <v>266424</v>
      </c>
      <c r="O8967">
        <v>308354</v>
      </c>
      <c r="P8967">
        <v>318268</v>
      </c>
      <c r="Q8967">
        <v>313905</v>
      </c>
      <c r="R8967">
        <v>313599</v>
      </c>
      <c r="S8967">
        <v>261286</v>
      </c>
      <c r="T8967">
        <v>272470</v>
      </c>
      <c r="U8967">
        <v>325655</v>
      </c>
      <c r="V8967" s="1" t="s">
        <v>4665</v>
      </c>
      <c r="W8967" s="1" t="s">
        <v>2551</v>
      </c>
      <c r="X8967" s="5" t="s">
        <v>4666</v>
      </c>
      <c r="Y8967" s="5" t="s">
        <v>4678</v>
      </c>
      <c r="Z8967" s="5" t="s">
        <v>13</v>
      </c>
      <c r="AA8967" s="5"/>
    </row>
    <row r="8968" spans="1:27" ht="12" customHeight="1" x14ac:dyDescent="0.15">
      <c r="A8968" s="1" t="s">
        <v>2210</v>
      </c>
      <c r="B8968" s="1" t="s">
        <v>57</v>
      </c>
      <c r="C8968" s="1" t="s">
        <v>244</v>
      </c>
      <c r="D8968" s="1" t="s">
        <v>2535</v>
      </c>
      <c r="E8968" s="1" t="s">
        <v>2217</v>
      </c>
      <c r="F8968" s="1" t="s">
        <v>2211</v>
      </c>
      <c r="G8968" s="1" t="s">
        <v>1248</v>
      </c>
      <c r="H8968" s="1" t="s">
        <v>13</v>
      </c>
      <c r="I8968">
        <v>60785</v>
      </c>
      <c r="J8968">
        <v>63818</v>
      </c>
      <c r="K8968">
        <v>46079</v>
      </c>
      <c r="L8968">
        <v>60867</v>
      </c>
      <c r="M8968">
        <v>52367</v>
      </c>
      <c r="N8968">
        <v>47948</v>
      </c>
      <c r="O8968">
        <v>56342</v>
      </c>
      <c r="P8968">
        <v>55255</v>
      </c>
      <c r="Q8968">
        <v>64099</v>
      </c>
      <c r="R8968">
        <v>58927</v>
      </c>
      <c r="S8968">
        <v>46448</v>
      </c>
      <c r="T8968">
        <v>46503</v>
      </c>
      <c r="U8968">
        <v>54566</v>
      </c>
      <c r="V8968" s="1" t="s">
        <v>4665</v>
      </c>
      <c r="W8968" s="1" t="s">
        <v>2551</v>
      </c>
      <c r="X8968" s="5" t="s">
        <v>4666</v>
      </c>
      <c r="Y8968" s="5" t="s">
        <v>4679</v>
      </c>
      <c r="Z8968" s="5" t="s">
        <v>13</v>
      </c>
      <c r="AA8968" s="5"/>
    </row>
    <row r="8969" spans="1:27" ht="12" customHeight="1" x14ac:dyDescent="0.15">
      <c r="A8969" s="1" t="s">
        <v>2210</v>
      </c>
      <c r="B8969" s="1" t="s">
        <v>61</v>
      </c>
      <c r="C8969" s="1" t="s">
        <v>9</v>
      </c>
      <c r="D8969" s="1" t="s">
        <v>2535</v>
      </c>
      <c r="E8969" s="1" t="s">
        <v>2217</v>
      </c>
      <c r="F8969" s="1" t="s">
        <v>2213</v>
      </c>
      <c r="G8969" s="1" t="s">
        <v>1437</v>
      </c>
      <c r="H8969" s="1" t="s">
        <v>13</v>
      </c>
      <c r="I8969">
        <v>11659809</v>
      </c>
      <c r="J8969">
        <v>10376193</v>
      </c>
      <c r="K8969">
        <v>10677460</v>
      </c>
      <c r="L8969">
        <v>10997562</v>
      </c>
      <c r="M8969">
        <v>10357899</v>
      </c>
      <c r="N8969">
        <v>10868957</v>
      </c>
      <c r="O8969">
        <v>10052954</v>
      </c>
      <c r="P8969">
        <v>11097685</v>
      </c>
      <c r="Q8969">
        <v>10790354</v>
      </c>
      <c r="R8969">
        <v>10881935</v>
      </c>
      <c r="S8969">
        <v>9511057</v>
      </c>
      <c r="T8969">
        <v>9786978</v>
      </c>
      <c r="U8969">
        <v>10557464</v>
      </c>
      <c r="V8969" s="1" t="s">
        <v>4665</v>
      </c>
      <c r="W8969" s="1" t="s">
        <v>2551</v>
      </c>
      <c r="X8969" s="5" t="s">
        <v>4668</v>
      </c>
      <c r="Y8969" s="5" t="s">
        <v>4672</v>
      </c>
      <c r="Z8969" s="5" t="s">
        <v>13</v>
      </c>
      <c r="AA8969" s="5"/>
    </row>
    <row r="8970" spans="1:27" ht="12" customHeight="1" x14ac:dyDescent="0.15">
      <c r="A8970" s="1" t="s">
        <v>2210</v>
      </c>
      <c r="B8970" s="1" t="s">
        <v>61</v>
      </c>
      <c r="C8970" s="1" t="s">
        <v>15</v>
      </c>
      <c r="D8970" s="1" t="s">
        <v>2535</v>
      </c>
      <c r="E8970" s="1" t="s">
        <v>2217</v>
      </c>
      <c r="F8970" s="1" t="s">
        <v>2213</v>
      </c>
      <c r="G8970" s="1" t="s">
        <v>2218</v>
      </c>
      <c r="H8970" s="1" t="s">
        <v>13</v>
      </c>
      <c r="I8970">
        <v>1937818</v>
      </c>
      <c r="J8970">
        <v>1762702</v>
      </c>
      <c r="K8970">
        <v>1939505</v>
      </c>
      <c r="L8970">
        <v>1867128</v>
      </c>
      <c r="M8970">
        <v>1800317</v>
      </c>
      <c r="N8970">
        <v>1886091</v>
      </c>
      <c r="O8970">
        <v>1658828</v>
      </c>
      <c r="P8970">
        <v>1902109</v>
      </c>
      <c r="Q8970">
        <v>1623381</v>
      </c>
      <c r="R8970">
        <v>1839390</v>
      </c>
      <c r="S8970">
        <v>1788981</v>
      </c>
      <c r="T8970">
        <v>1750549</v>
      </c>
      <c r="U8970">
        <v>1876933</v>
      </c>
      <c r="V8970" s="1" t="s">
        <v>4665</v>
      </c>
      <c r="W8970" s="1" t="s">
        <v>2551</v>
      </c>
      <c r="X8970" s="5" t="s">
        <v>4668</v>
      </c>
      <c r="Y8970" s="5" t="s">
        <v>4673</v>
      </c>
      <c r="Z8970" s="5" t="s">
        <v>13</v>
      </c>
      <c r="AA8970" s="5"/>
    </row>
    <row r="8971" spans="1:27" ht="12" customHeight="1" x14ac:dyDescent="0.15">
      <c r="A8971" s="1" t="s">
        <v>2210</v>
      </c>
      <c r="B8971" s="1" t="s">
        <v>61</v>
      </c>
      <c r="C8971" s="1" t="s">
        <v>17</v>
      </c>
      <c r="D8971" s="1" t="s">
        <v>2535</v>
      </c>
      <c r="E8971" s="1" t="s">
        <v>2217</v>
      </c>
      <c r="F8971" s="1" t="s">
        <v>2213</v>
      </c>
      <c r="G8971" s="1" t="s">
        <v>2219</v>
      </c>
      <c r="H8971" s="1" t="s">
        <v>13</v>
      </c>
      <c r="I8971">
        <v>0</v>
      </c>
      <c r="J8971">
        <v>0</v>
      </c>
      <c r="K8971">
        <v>3</v>
      </c>
      <c r="L8971">
        <v>0</v>
      </c>
      <c r="M8971">
        <v>3</v>
      </c>
      <c r="N8971">
        <v>0</v>
      </c>
      <c r="O8971">
        <v>0</v>
      </c>
      <c r="P8971">
        <v>3</v>
      </c>
      <c r="Q8971">
        <v>0</v>
      </c>
      <c r="R8971">
        <v>0</v>
      </c>
      <c r="S8971">
        <v>0</v>
      </c>
      <c r="T8971">
        <v>3</v>
      </c>
      <c r="U8971">
        <v>0</v>
      </c>
      <c r="V8971" s="1" t="s">
        <v>4665</v>
      </c>
      <c r="W8971" s="1" t="s">
        <v>2551</v>
      </c>
      <c r="X8971" s="5" t="s">
        <v>4668</v>
      </c>
      <c r="Y8971" s="5" t="s">
        <v>4674</v>
      </c>
      <c r="Z8971" s="5" t="s">
        <v>13</v>
      </c>
      <c r="AA8971" s="5"/>
    </row>
    <row r="8972" spans="1:27" ht="12" customHeight="1" x14ac:dyDescent="0.15">
      <c r="A8972" s="1" t="s">
        <v>2210</v>
      </c>
      <c r="B8972" s="1" t="s">
        <v>61</v>
      </c>
      <c r="C8972" s="1" t="s">
        <v>19</v>
      </c>
      <c r="D8972" s="1" t="s">
        <v>2535</v>
      </c>
      <c r="E8972" s="1" t="s">
        <v>2217</v>
      </c>
      <c r="F8972" s="1" t="s">
        <v>2213</v>
      </c>
      <c r="G8972" s="1" t="s">
        <v>2220</v>
      </c>
      <c r="H8972" s="1" t="s">
        <v>13</v>
      </c>
      <c r="I8972">
        <v>5115227</v>
      </c>
      <c r="J8972">
        <v>4516071</v>
      </c>
      <c r="K8972">
        <v>4767999</v>
      </c>
      <c r="L8972">
        <v>4757463</v>
      </c>
      <c r="M8972">
        <v>4422712</v>
      </c>
      <c r="N8972">
        <v>4917355</v>
      </c>
      <c r="O8972">
        <v>4382716</v>
      </c>
      <c r="P8972">
        <v>4830978</v>
      </c>
      <c r="Q8972">
        <v>4814323</v>
      </c>
      <c r="R8972">
        <v>4777829</v>
      </c>
      <c r="S8972">
        <v>3971321</v>
      </c>
      <c r="T8972">
        <v>4070887</v>
      </c>
      <c r="U8972">
        <v>4403054</v>
      </c>
      <c r="V8972" s="1" t="s">
        <v>4665</v>
      </c>
      <c r="W8972" s="1" t="s">
        <v>2551</v>
      </c>
      <c r="X8972" s="5" t="s">
        <v>4668</v>
      </c>
      <c r="Y8972" s="5" t="s">
        <v>4675</v>
      </c>
      <c r="Z8972" s="5" t="s">
        <v>13</v>
      </c>
      <c r="AA8972" s="5"/>
    </row>
    <row r="8973" spans="1:27" ht="12" customHeight="1" x14ac:dyDescent="0.15">
      <c r="A8973" s="1" t="s">
        <v>2210</v>
      </c>
      <c r="B8973" s="1" t="s">
        <v>61</v>
      </c>
      <c r="C8973" s="1" t="s">
        <v>21</v>
      </c>
      <c r="D8973" s="1" t="s">
        <v>2535</v>
      </c>
      <c r="E8973" s="1" t="s">
        <v>2217</v>
      </c>
      <c r="F8973" s="1" t="s">
        <v>2213</v>
      </c>
      <c r="G8973" s="1" t="s">
        <v>2221</v>
      </c>
      <c r="H8973" s="1" t="s">
        <v>13</v>
      </c>
      <c r="I8973">
        <v>65517</v>
      </c>
      <c r="J8973">
        <v>61742</v>
      </c>
      <c r="K8973">
        <v>60960</v>
      </c>
      <c r="L8973">
        <v>60912</v>
      </c>
      <c r="M8973">
        <v>34638</v>
      </c>
      <c r="N8973">
        <v>65291</v>
      </c>
      <c r="O8973">
        <v>55970</v>
      </c>
      <c r="P8973">
        <v>65469</v>
      </c>
      <c r="Q8973">
        <v>66407</v>
      </c>
      <c r="R8973">
        <v>66264</v>
      </c>
      <c r="S8973">
        <v>65356</v>
      </c>
      <c r="T8973">
        <v>53586</v>
      </c>
      <c r="U8973">
        <v>58262</v>
      </c>
      <c r="V8973" s="1" t="s">
        <v>4665</v>
      </c>
      <c r="W8973" s="1" t="s">
        <v>2551</v>
      </c>
      <c r="X8973" s="5" t="s">
        <v>4668</v>
      </c>
      <c r="Y8973" s="5" t="s">
        <v>4676</v>
      </c>
      <c r="Z8973" s="5" t="s">
        <v>13</v>
      </c>
      <c r="AA8973" s="5"/>
    </row>
    <row r="8974" spans="1:27" ht="12" customHeight="1" x14ac:dyDescent="0.15">
      <c r="A8974" s="1" t="s">
        <v>2210</v>
      </c>
      <c r="B8974" s="1" t="s">
        <v>61</v>
      </c>
      <c r="C8974" s="1" t="s">
        <v>23</v>
      </c>
      <c r="D8974" s="1" t="s">
        <v>2535</v>
      </c>
      <c r="E8974" s="1" t="s">
        <v>2217</v>
      </c>
      <c r="F8974" s="1" t="s">
        <v>2213</v>
      </c>
      <c r="G8974" s="1" t="s">
        <v>2222</v>
      </c>
      <c r="H8974" s="1" t="s">
        <v>13</v>
      </c>
      <c r="I8974">
        <v>249088</v>
      </c>
      <c r="J8974">
        <v>207573</v>
      </c>
      <c r="K8974">
        <v>199445</v>
      </c>
      <c r="L8974">
        <v>216330</v>
      </c>
      <c r="M8974">
        <v>207341</v>
      </c>
      <c r="N8974">
        <v>208492</v>
      </c>
      <c r="O8974">
        <v>200785</v>
      </c>
      <c r="P8974">
        <v>210143</v>
      </c>
      <c r="Q8974">
        <v>209189</v>
      </c>
      <c r="R8974">
        <v>222859</v>
      </c>
      <c r="S8974">
        <v>204019</v>
      </c>
      <c r="T8974">
        <v>211330</v>
      </c>
      <c r="U8974">
        <v>242314</v>
      </c>
      <c r="V8974" s="1" t="s">
        <v>4665</v>
      </c>
      <c r="W8974" s="1" t="s">
        <v>2551</v>
      </c>
      <c r="X8974" s="5" t="s">
        <v>4668</v>
      </c>
      <c r="Y8974" s="5" t="s">
        <v>4677</v>
      </c>
      <c r="Z8974" s="5" t="s">
        <v>13</v>
      </c>
      <c r="AA8974" s="5"/>
    </row>
    <row r="8975" spans="1:27" ht="12" customHeight="1" x14ac:dyDescent="0.15">
      <c r="A8975" s="1" t="s">
        <v>2210</v>
      </c>
      <c r="B8975" s="1" t="s">
        <v>61</v>
      </c>
      <c r="C8975" s="1" t="s">
        <v>77</v>
      </c>
      <c r="D8975" s="1" t="s">
        <v>2535</v>
      </c>
      <c r="E8975" s="1" t="s">
        <v>2217</v>
      </c>
      <c r="F8975" s="1" t="s">
        <v>2213</v>
      </c>
      <c r="G8975" s="1" t="s">
        <v>2223</v>
      </c>
      <c r="H8975" s="1" t="s">
        <v>13</v>
      </c>
      <c r="I8975">
        <v>2661759</v>
      </c>
      <c r="J8975">
        <v>2338142</v>
      </c>
      <c r="K8975">
        <v>2297138</v>
      </c>
      <c r="L8975">
        <v>2558147</v>
      </c>
      <c r="M8975">
        <v>2419382</v>
      </c>
      <c r="N8975">
        <v>2259488</v>
      </c>
      <c r="O8975">
        <v>2336598</v>
      </c>
      <c r="P8975">
        <v>2606676</v>
      </c>
      <c r="Q8975">
        <v>2602925</v>
      </c>
      <c r="R8975">
        <v>2483512</v>
      </c>
      <c r="S8975">
        <v>2152862</v>
      </c>
      <c r="T8975">
        <v>2347095</v>
      </c>
      <c r="U8975">
        <v>2556659</v>
      </c>
      <c r="V8975" s="1" t="s">
        <v>4665</v>
      </c>
      <c r="W8975" s="1" t="s">
        <v>2551</v>
      </c>
      <c r="X8975" s="5" t="s">
        <v>4668</v>
      </c>
      <c r="Y8975" s="5" t="s">
        <v>4678</v>
      </c>
      <c r="Z8975" s="5" t="s">
        <v>13</v>
      </c>
      <c r="AA8975" s="5"/>
    </row>
    <row r="8976" spans="1:27" ht="12" customHeight="1" x14ac:dyDescent="0.15">
      <c r="A8976" s="1" t="s">
        <v>2210</v>
      </c>
      <c r="B8976" s="1" t="s">
        <v>61</v>
      </c>
      <c r="C8976" s="1" t="s">
        <v>244</v>
      </c>
      <c r="D8976" s="1" t="s">
        <v>2535</v>
      </c>
      <c r="E8976" s="1" t="s">
        <v>2217</v>
      </c>
      <c r="F8976" s="1" t="s">
        <v>2213</v>
      </c>
      <c r="G8976" s="1" t="s">
        <v>1248</v>
      </c>
      <c r="H8976" s="1" t="s">
        <v>13</v>
      </c>
      <c r="I8976">
        <v>1630400</v>
      </c>
      <c r="J8976">
        <v>1489963</v>
      </c>
      <c r="K8976">
        <v>1412410</v>
      </c>
      <c r="L8976">
        <v>1537582</v>
      </c>
      <c r="M8976">
        <v>1473506</v>
      </c>
      <c r="N8976">
        <v>1532240</v>
      </c>
      <c r="O8976">
        <v>1418057</v>
      </c>
      <c r="P8976">
        <v>1482307</v>
      </c>
      <c r="Q8976">
        <v>1474129</v>
      </c>
      <c r="R8976">
        <v>1492081</v>
      </c>
      <c r="S8976">
        <v>1328518</v>
      </c>
      <c r="T8976">
        <v>1353528</v>
      </c>
      <c r="U8976">
        <v>1420242</v>
      </c>
      <c r="V8976" s="1" t="s">
        <v>4665</v>
      </c>
      <c r="W8976" s="1" t="s">
        <v>2551</v>
      </c>
      <c r="X8976" s="5" t="s">
        <v>4668</v>
      </c>
      <c r="Y8976" s="5" t="s">
        <v>4679</v>
      </c>
      <c r="Z8976" s="5" t="s">
        <v>13</v>
      </c>
      <c r="AA8976" s="5"/>
    </row>
    <row r="8977" spans="1:27" ht="12" customHeight="1" x14ac:dyDescent="0.15">
      <c r="A8977" s="1" t="s">
        <v>2210</v>
      </c>
      <c r="B8977" s="1" t="s">
        <v>154</v>
      </c>
      <c r="C8977" s="1" t="s">
        <v>9</v>
      </c>
      <c r="D8977" s="1" t="s">
        <v>2535</v>
      </c>
      <c r="E8977" s="1" t="s">
        <v>2217</v>
      </c>
      <c r="F8977" s="1" t="s">
        <v>2214</v>
      </c>
      <c r="G8977" s="1" t="s">
        <v>1437</v>
      </c>
      <c r="H8977" s="1" t="s">
        <v>13</v>
      </c>
      <c r="I8977">
        <v>256875</v>
      </c>
      <c r="J8977">
        <v>262745</v>
      </c>
      <c r="K8977">
        <v>234027</v>
      </c>
      <c r="L8977">
        <v>261973</v>
      </c>
      <c r="M8977">
        <v>237578</v>
      </c>
      <c r="N8977">
        <v>228503</v>
      </c>
      <c r="O8977">
        <v>229662</v>
      </c>
      <c r="P8977">
        <v>247828</v>
      </c>
      <c r="Q8977">
        <v>246376</v>
      </c>
      <c r="R8977">
        <v>263636</v>
      </c>
      <c r="S8977">
        <v>224001</v>
      </c>
      <c r="T8977">
        <v>233441</v>
      </c>
      <c r="U8977">
        <v>279670</v>
      </c>
      <c r="V8977" s="1" t="s">
        <v>4665</v>
      </c>
      <c r="W8977" s="1" t="s">
        <v>2551</v>
      </c>
      <c r="X8977" s="5" t="s">
        <v>4669</v>
      </c>
      <c r="Y8977" s="5" t="s">
        <v>4672</v>
      </c>
      <c r="Z8977" s="5" t="s">
        <v>13</v>
      </c>
      <c r="AA8977" s="5"/>
    </row>
    <row r="8978" spans="1:27" ht="12" customHeight="1" x14ac:dyDescent="0.15">
      <c r="A8978" s="1" t="s">
        <v>2210</v>
      </c>
      <c r="B8978" s="1" t="s">
        <v>154</v>
      </c>
      <c r="C8978" s="1" t="s">
        <v>15</v>
      </c>
      <c r="D8978" s="1" t="s">
        <v>2535</v>
      </c>
      <c r="E8978" s="1" t="s">
        <v>2217</v>
      </c>
      <c r="F8978" s="1" t="s">
        <v>2214</v>
      </c>
      <c r="G8978" s="1" t="s">
        <v>2218</v>
      </c>
      <c r="H8978" s="1" t="s">
        <v>13</v>
      </c>
      <c r="I8978">
        <v>27210</v>
      </c>
      <c r="J8978">
        <v>30820</v>
      </c>
      <c r="K8978">
        <v>28763</v>
      </c>
      <c r="L8978">
        <v>29123</v>
      </c>
      <c r="M8978">
        <v>25390</v>
      </c>
      <c r="N8978">
        <v>25844</v>
      </c>
      <c r="O8978">
        <v>24286</v>
      </c>
      <c r="P8978">
        <v>25486</v>
      </c>
      <c r="Q8978">
        <v>31176</v>
      </c>
      <c r="R8978">
        <v>28001</v>
      </c>
      <c r="S8978">
        <v>23614</v>
      </c>
      <c r="T8978">
        <v>21584</v>
      </c>
      <c r="U8978">
        <v>26382</v>
      </c>
      <c r="V8978" s="1" t="s">
        <v>4665</v>
      </c>
      <c r="W8978" s="1" t="s">
        <v>2551</v>
      </c>
      <c r="X8978" s="5" t="s">
        <v>4669</v>
      </c>
      <c r="Y8978" s="5" t="s">
        <v>4673</v>
      </c>
      <c r="Z8978" s="5" t="s">
        <v>13</v>
      </c>
      <c r="AA8978" s="5"/>
    </row>
    <row r="8979" spans="1:27" ht="12" customHeight="1" x14ac:dyDescent="0.15">
      <c r="A8979" s="1" t="s">
        <v>2210</v>
      </c>
      <c r="B8979" s="1" t="s">
        <v>154</v>
      </c>
      <c r="C8979" s="1" t="s">
        <v>17</v>
      </c>
      <c r="D8979" s="1" t="s">
        <v>2535</v>
      </c>
      <c r="E8979" s="1" t="s">
        <v>2217</v>
      </c>
      <c r="F8979" s="1" t="s">
        <v>2214</v>
      </c>
      <c r="G8979" s="1" t="s">
        <v>2219</v>
      </c>
      <c r="H8979" s="1" t="s">
        <v>13</v>
      </c>
      <c r="I8979">
        <v>0</v>
      </c>
      <c r="J8979">
        <v>0</v>
      </c>
      <c r="K8979">
        <v>0</v>
      </c>
      <c r="L8979">
        <v>0</v>
      </c>
      <c r="M8979">
        <v>0</v>
      </c>
      <c r="N8979">
        <v>0</v>
      </c>
      <c r="O8979">
        <v>0</v>
      </c>
      <c r="P8979">
        <v>0</v>
      </c>
      <c r="Q8979">
        <v>0</v>
      </c>
      <c r="R8979">
        <v>0</v>
      </c>
      <c r="S8979">
        <v>0</v>
      </c>
      <c r="T8979">
        <v>0</v>
      </c>
      <c r="U8979">
        <v>0</v>
      </c>
      <c r="V8979" s="1" t="s">
        <v>4665</v>
      </c>
      <c r="W8979" s="1" t="s">
        <v>2551</v>
      </c>
      <c r="X8979" s="5" t="s">
        <v>4669</v>
      </c>
      <c r="Y8979" s="5" t="s">
        <v>4674</v>
      </c>
      <c r="Z8979" s="5" t="s">
        <v>13</v>
      </c>
      <c r="AA8979" s="5"/>
    </row>
    <row r="8980" spans="1:27" ht="12" customHeight="1" x14ac:dyDescent="0.15">
      <c r="A8980" s="1" t="s">
        <v>2210</v>
      </c>
      <c r="B8980" s="1" t="s">
        <v>154</v>
      </c>
      <c r="C8980" s="1" t="s">
        <v>19</v>
      </c>
      <c r="D8980" s="1" t="s">
        <v>2535</v>
      </c>
      <c r="E8980" s="1" t="s">
        <v>2217</v>
      </c>
      <c r="F8980" s="1" t="s">
        <v>2214</v>
      </c>
      <c r="G8980" s="1" t="s">
        <v>2220</v>
      </c>
      <c r="H8980" s="1" t="s">
        <v>13</v>
      </c>
      <c r="I8980">
        <v>0</v>
      </c>
      <c r="J8980">
        <v>0</v>
      </c>
      <c r="K8980">
        <v>0</v>
      </c>
      <c r="L8980">
        <v>0</v>
      </c>
      <c r="M8980">
        <v>0</v>
      </c>
      <c r="N8980">
        <v>0</v>
      </c>
      <c r="O8980">
        <v>0</v>
      </c>
      <c r="P8980">
        <v>0</v>
      </c>
      <c r="Q8980">
        <v>0</v>
      </c>
      <c r="R8980">
        <v>0</v>
      </c>
      <c r="S8980">
        <v>0</v>
      </c>
      <c r="T8980">
        <v>0</v>
      </c>
      <c r="U8980">
        <v>0</v>
      </c>
      <c r="V8980" s="1" t="s">
        <v>4665</v>
      </c>
      <c r="W8980" s="1" t="s">
        <v>2551</v>
      </c>
      <c r="X8980" s="5" t="s">
        <v>4669</v>
      </c>
      <c r="Y8980" s="5" t="s">
        <v>4675</v>
      </c>
      <c r="Z8980" s="5" t="s">
        <v>13</v>
      </c>
      <c r="AA8980" s="5"/>
    </row>
    <row r="8981" spans="1:27" ht="12" customHeight="1" x14ac:dyDescent="0.15">
      <c r="A8981" s="1" t="s">
        <v>2210</v>
      </c>
      <c r="B8981" s="1" t="s">
        <v>154</v>
      </c>
      <c r="C8981" s="1" t="s">
        <v>21</v>
      </c>
      <c r="D8981" s="1" t="s">
        <v>2535</v>
      </c>
      <c r="E8981" s="1" t="s">
        <v>2217</v>
      </c>
      <c r="F8981" s="1" t="s">
        <v>2214</v>
      </c>
      <c r="G8981" s="1" t="s">
        <v>2221</v>
      </c>
      <c r="H8981" s="1" t="s">
        <v>13</v>
      </c>
      <c r="I8981">
        <v>10348</v>
      </c>
      <c r="J8981">
        <v>9403</v>
      </c>
      <c r="K8981">
        <v>8803</v>
      </c>
      <c r="L8981">
        <v>8566</v>
      </c>
      <c r="M8981">
        <v>8793</v>
      </c>
      <c r="N8981">
        <v>9828</v>
      </c>
      <c r="O8981">
        <v>9648</v>
      </c>
      <c r="P8981">
        <v>8582</v>
      </c>
      <c r="Q8981">
        <v>8564</v>
      </c>
      <c r="R8981">
        <v>8412</v>
      </c>
      <c r="S8981">
        <v>8332</v>
      </c>
      <c r="T8981">
        <v>9566</v>
      </c>
      <c r="U8981">
        <v>11385</v>
      </c>
      <c r="V8981" s="1" t="s">
        <v>4665</v>
      </c>
      <c r="W8981" s="1" t="s">
        <v>2551</v>
      </c>
      <c r="X8981" s="5" t="s">
        <v>4669</v>
      </c>
      <c r="Y8981" s="5" t="s">
        <v>4676</v>
      </c>
      <c r="Z8981" s="5" t="s">
        <v>13</v>
      </c>
      <c r="AA8981" s="5"/>
    </row>
    <row r="8982" spans="1:27" ht="12" customHeight="1" x14ac:dyDescent="0.15">
      <c r="A8982" s="1" t="s">
        <v>2210</v>
      </c>
      <c r="B8982" s="1" t="s">
        <v>154</v>
      </c>
      <c r="C8982" s="1" t="s">
        <v>23</v>
      </c>
      <c r="D8982" s="1" t="s">
        <v>2535</v>
      </c>
      <c r="E8982" s="1" t="s">
        <v>2217</v>
      </c>
      <c r="F8982" s="1" t="s">
        <v>2214</v>
      </c>
      <c r="G8982" s="1" t="s">
        <v>2222</v>
      </c>
      <c r="H8982" s="1" t="s">
        <v>13</v>
      </c>
      <c r="I8982">
        <v>8788</v>
      </c>
      <c r="J8982">
        <v>8421</v>
      </c>
      <c r="K8982">
        <v>6781</v>
      </c>
      <c r="L8982">
        <v>10844</v>
      </c>
      <c r="M8982">
        <v>10612</v>
      </c>
      <c r="N8982">
        <v>10596</v>
      </c>
      <c r="O8982">
        <v>11034</v>
      </c>
      <c r="P8982">
        <v>11578</v>
      </c>
      <c r="Q8982">
        <v>10160</v>
      </c>
      <c r="R8982">
        <v>10193</v>
      </c>
      <c r="S8982">
        <v>9711</v>
      </c>
      <c r="T8982">
        <v>10119</v>
      </c>
      <c r="U8982">
        <v>11883</v>
      </c>
      <c r="V8982" s="1" t="s">
        <v>4665</v>
      </c>
      <c r="W8982" s="1" t="s">
        <v>2551</v>
      </c>
      <c r="X8982" s="5" t="s">
        <v>4669</v>
      </c>
      <c r="Y8982" s="5" t="s">
        <v>4677</v>
      </c>
      <c r="Z8982" s="5" t="s">
        <v>13</v>
      </c>
      <c r="AA8982" s="5"/>
    </row>
    <row r="8983" spans="1:27" ht="12" customHeight="1" x14ac:dyDescent="0.15">
      <c r="A8983" s="1" t="s">
        <v>2210</v>
      </c>
      <c r="B8983" s="1" t="s">
        <v>154</v>
      </c>
      <c r="C8983" s="1" t="s">
        <v>77</v>
      </c>
      <c r="D8983" s="1" t="s">
        <v>2535</v>
      </c>
      <c r="E8983" s="1" t="s">
        <v>2217</v>
      </c>
      <c r="F8983" s="1" t="s">
        <v>2214</v>
      </c>
      <c r="G8983" s="1" t="s">
        <v>2223</v>
      </c>
      <c r="H8983" s="1" t="s">
        <v>13</v>
      </c>
      <c r="I8983">
        <v>157226</v>
      </c>
      <c r="J8983">
        <v>164611</v>
      </c>
      <c r="K8983">
        <v>140881</v>
      </c>
      <c r="L8983">
        <v>169815</v>
      </c>
      <c r="M8983">
        <v>154144</v>
      </c>
      <c r="N8983">
        <v>134852</v>
      </c>
      <c r="O8983">
        <v>132221</v>
      </c>
      <c r="P8983">
        <v>155316</v>
      </c>
      <c r="Q8983">
        <v>157960</v>
      </c>
      <c r="R8983">
        <v>171647</v>
      </c>
      <c r="S8983">
        <v>141058</v>
      </c>
      <c r="T8983">
        <v>149257</v>
      </c>
      <c r="U8983">
        <v>174368</v>
      </c>
      <c r="V8983" s="1" t="s">
        <v>4665</v>
      </c>
      <c r="W8983" s="1" t="s">
        <v>2551</v>
      </c>
      <c r="X8983" s="5" t="s">
        <v>4669</v>
      </c>
      <c r="Y8983" s="5" t="s">
        <v>4678</v>
      </c>
      <c r="Z8983" s="5" t="s">
        <v>13</v>
      </c>
      <c r="AA8983" s="5"/>
    </row>
    <row r="8984" spans="1:27" ht="12" customHeight="1" x14ac:dyDescent="0.15">
      <c r="A8984" s="1" t="s">
        <v>2210</v>
      </c>
      <c r="B8984" s="1" t="s">
        <v>154</v>
      </c>
      <c r="C8984" s="1" t="s">
        <v>244</v>
      </c>
      <c r="D8984" s="1" t="s">
        <v>2535</v>
      </c>
      <c r="E8984" s="1" t="s">
        <v>2217</v>
      </c>
      <c r="F8984" s="1" t="s">
        <v>2214</v>
      </c>
      <c r="G8984" s="1" t="s">
        <v>1248</v>
      </c>
      <c r="H8984" s="1" t="s">
        <v>13</v>
      </c>
      <c r="I8984">
        <v>53303</v>
      </c>
      <c r="J8984">
        <v>49490</v>
      </c>
      <c r="K8984">
        <v>48799</v>
      </c>
      <c r="L8984">
        <v>43625</v>
      </c>
      <c r="M8984">
        <v>38639</v>
      </c>
      <c r="N8984">
        <v>47383</v>
      </c>
      <c r="O8984">
        <v>52473</v>
      </c>
      <c r="P8984">
        <v>46866</v>
      </c>
      <c r="Q8984">
        <v>38516</v>
      </c>
      <c r="R8984">
        <v>45383</v>
      </c>
      <c r="S8984">
        <v>41286</v>
      </c>
      <c r="T8984">
        <v>42915</v>
      </c>
      <c r="U8984">
        <v>55652</v>
      </c>
      <c r="V8984" s="1" t="s">
        <v>4665</v>
      </c>
      <c r="W8984" s="1" t="s">
        <v>2551</v>
      </c>
      <c r="X8984" s="5" t="s">
        <v>4669</v>
      </c>
      <c r="Y8984" s="5" t="s">
        <v>4679</v>
      </c>
      <c r="Z8984" s="5" t="s">
        <v>13</v>
      </c>
      <c r="AA8984" s="5"/>
    </row>
    <row r="8985" spans="1:27" ht="12" customHeight="1" x14ac:dyDescent="0.15">
      <c r="A8985" s="1" t="s">
        <v>2210</v>
      </c>
      <c r="B8985" s="1" t="s">
        <v>156</v>
      </c>
      <c r="C8985" s="1" t="s">
        <v>9</v>
      </c>
      <c r="D8985" s="1" t="s">
        <v>2535</v>
      </c>
      <c r="E8985" s="1" t="s">
        <v>2217</v>
      </c>
      <c r="F8985" s="1" t="s">
        <v>2215</v>
      </c>
      <c r="G8985" s="1" t="s">
        <v>1437</v>
      </c>
      <c r="H8985" s="1" t="s">
        <v>13</v>
      </c>
      <c r="I8985">
        <v>204039</v>
      </c>
      <c r="J8985">
        <v>191426</v>
      </c>
      <c r="K8985">
        <v>162582</v>
      </c>
      <c r="L8985">
        <v>195628</v>
      </c>
      <c r="M8985">
        <v>176767</v>
      </c>
      <c r="N8985">
        <v>163550</v>
      </c>
      <c r="O8985">
        <v>185316</v>
      </c>
      <c r="P8985">
        <v>182845</v>
      </c>
      <c r="Q8985">
        <v>179902</v>
      </c>
      <c r="R8985">
        <v>168577</v>
      </c>
      <c r="S8985">
        <v>146743</v>
      </c>
      <c r="T8985">
        <v>165241</v>
      </c>
      <c r="U8985">
        <v>194391</v>
      </c>
      <c r="V8985" s="1" t="s">
        <v>4665</v>
      </c>
      <c r="W8985" s="1" t="s">
        <v>2551</v>
      </c>
      <c r="X8985" s="5" t="s">
        <v>4670</v>
      </c>
      <c r="Y8985" s="5" t="s">
        <v>4672</v>
      </c>
      <c r="Z8985" s="5" t="s">
        <v>13</v>
      </c>
      <c r="AA8985" s="5"/>
    </row>
    <row r="8986" spans="1:27" ht="12" customHeight="1" x14ac:dyDescent="0.15">
      <c r="A8986" s="1" t="s">
        <v>2210</v>
      </c>
      <c r="B8986" s="1" t="s">
        <v>156</v>
      </c>
      <c r="C8986" s="1" t="s">
        <v>15</v>
      </c>
      <c r="D8986" s="1" t="s">
        <v>2535</v>
      </c>
      <c r="E8986" s="1" t="s">
        <v>2217</v>
      </c>
      <c r="F8986" s="1" t="s">
        <v>2215</v>
      </c>
      <c r="G8986" s="1" t="s">
        <v>2218</v>
      </c>
      <c r="H8986" s="1" t="s">
        <v>13</v>
      </c>
      <c r="I8986">
        <v>3493</v>
      </c>
      <c r="J8986">
        <v>6347</v>
      </c>
      <c r="K8986">
        <v>5605</v>
      </c>
      <c r="L8986">
        <v>5580</v>
      </c>
      <c r="M8986">
        <v>2886</v>
      </c>
      <c r="N8986">
        <v>4723</v>
      </c>
      <c r="O8986">
        <v>9064</v>
      </c>
      <c r="P8986">
        <v>6421</v>
      </c>
      <c r="Q8986">
        <v>9039</v>
      </c>
      <c r="R8986">
        <v>11964</v>
      </c>
      <c r="S8986">
        <v>6493</v>
      </c>
      <c r="T8986">
        <v>5716</v>
      </c>
      <c r="U8986">
        <v>7012</v>
      </c>
      <c r="V8986" s="1" t="s">
        <v>4665</v>
      </c>
      <c r="W8986" s="1" t="s">
        <v>2551</v>
      </c>
      <c r="X8986" s="5" t="s">
        <v>4670</v>
      </c>
      <c r="Y8986" s="5" t="s">
        <v>4673</v>
      </c>
      <c r="Z8986" s="5" t="s">
        <v>13</v>
      </c>
      <c r="AA8986" s="5"/>
    </row>
    <row r="8987" spans="1:27" ht="12" customHeight="1" x14ac:dyDescent="0.15">
      <c r="A8987" s="1" t="s">
        <v>2210</v>
      </c>
      <c r="B8987" s="1" t="s">
        <v>156</v>
      </c>
      <c r="C8987" s="1" t="s">
        <v>17</v>
      </c>
      <c r="D8987" s="1" t="s">
        <v>2535</v>
      </c>
      <c r="E8987" s="1" t="s">
        <v>2217</v>
      </c>
      <c r="F8987" s="1" t="s">
        <v>2215</v>
      </c>
      <c r="G8987" s="1" t="s">
        <v>2219</v>
      </c>
      <c r="H8987" s="1" t="s">
        <v>13</v>
      </c>
      <c r="I8987">
        <v>34499</v>
      </c>
      <c r="J8987">
        <v>35956</v>
      </c>
      <c r="K8987">
        <v>29017</v>
      </c>
      <c r="L8987">
        <v>38658</v>
      </c>
      <c r="M8987">
        <v>32016</v>
      </c>
      <c r="N8987">
        <v>32546</v>
      </c>
      <c r="O8987">
        <v>33434</v>
      </c>
      <c r="P8987">
        <v>38759</v>
      </c>
      <c r="Q8987">
        <v>38415</v>
      </c>
      <c r="R8987">
        <v>32581</v>
      </c>
      <c r="S8987">
        <v>25429</v>
      </c>
      <c r="T8987">
        <v>34698</v>
      </c>
      <c r="U8987">
        <v>37582</v>
      </c>
      <c r="V8987" s="1" t="s">
        <v>4665</v>
      </c>
      <c r="W8987" s="1" t="s">
        <v>2551</v>
      </c>
      <c r="X8987" s="5" t="s">
        <v>4670</v>
      </c>
      <c r="Y8987" s="5" t="s">
        <v>4674</v>
      </c>
      <c r="Z8987" s="5" t="s">
        <v>13</v>
      </c>
      <c r="AA8987" s="5"/>
    </row>
    <row r="8988" spans="1:27" ht="12" customHeight="1" x14ac:dyDescent="0.15">
      <c r="A8988" s="1" t="s">
        <v>2210</v>
      </c>
      <c r="B8988" s="1" t="s">
        <v>156</v>
      </c>
      <c r="C8988" s="1" t="s">
        <v>19</v>
      </c>
      <c r="D8988" s="1" t="s">
        <v>2535</v>
      </c>
      <c r="E8988" s="1" t="s">
        <v>2217</v>
      </c>
      <c r="F8988" s="1" t="s">
        <v>2215</v>
      </c>
      <c r="G8988" s="1" t="s">
        <v>2220</v>
      </c>
      <c r="H8988" s="1" t="s">
        <v>13</v>
      </c>
      <c r="I8988">
        <v>324</v>
      </c>
      <c r="J8988">
        <v>447</v>
      </c>
      <c r="K8988">
        <v>276</v>
      </c>
      <c r="L8988">
        <v>362</v>
      </c>
      <c r="M8988">
        <v>567</v>
      </c>
      <c r="N8988">
        <v>493</v>
      </c>
      <c r="O8988">
        <v>232</v>
      </c>
      <c r="P8988">
        <v>291</v>
      </c>
      <c r="Q8988">
        <v>214</v>
      </c>
      <c r="R8988">
        <v>319</v>
      </c>
      <c r="S8988">
        <v>336</v>
      </c>
      <c r="T8988">
        <v>311</v>
      </c>
      <c r="U8988">
        <v>497</v>
      </c>
      <c r="V8988" s="1" t="s">
        <v>4665</v>
      </c>
      <c r="W8988" s="1" t="s">
        <v>2551</v>
      </c>
      <c r="X8988" s="5" t="s">
        <v>4670</v>
      </c>
      <c r="Y8988" s="5" t="s">
        <v>4675</v>
      </c>
      <c r="Z8988" s="5" t="s">
        <v>13</v>
      </c>
      <c r="AA8988" s="5"/>
    </row>
    <row r="8989" spans="1:27" ht="12" customHeight="1" x14ac:dyDescent="0.15">
      <c r="A8989" s="1" t="s">
        <v>2210</v>
      </c>
      <c r="B8989" s="1" t="s">
        <v>156</v>
      </c>
      <c r="C8989" s="1" t="s">
        <v>21</v>
      </c>
      <c r="D8989" s="1" t="s">
        <v>2535</v>
      </c>
      <c r="E8989" s="1" t="s">
        <v>2217</v>
      </c>
      <c r="F8989" s="1" t="s">
        <v>2215</v>
      </c>
      <c r="G8989" s="1" t="s">
        <v>2221</v>
      </c>
      <c r="H8989" s="1" t="s">
        <v>13</v>
      </c>
      <c r="I8989">
        <v>101649</v>
      </c>
      <c r="J8989">
        <v>89896</v>
      </c>
      <c r="K8989">
        <v>72598</v>
      </c>
      <c r="L8989">
        <v>88810</v>
      </c>
      <c r="M8989">
        <v>84915</v>
      </c>
      <c r="N8989">
        <v>72972</v>
      </c>
      <c r="O8989">
        <v>86906</v>
      </c>
      <c r="P8989">
        <v>82889</v>
      </c>
      <c r="Q8989">
        <v>73017</v>
      </c>
      <c r="R8989">
        <v>73080</v>
      </c>
      <c r="S8989">
        <v>65290</v>
      </c>
      <c r="T8989">
        <v>73708</v>
      </c>
      <c r="U8989">
        <v>85768</v>
      </c>
      <c r="V8989" s="1" t="s">
        <v>4665</v>
      </c>
      <c r="W8989" s="1" t="s">
        <v>2551</v>
      </c>
      <c r="X8989" s="5" t="s">
        <v>4670</v>
      </c>
      <c r="Y8989" s="5" t="s">
        <v>4676</v>
      </c>
      <c r="Z8989" s="5" t="s">
        <v>13</v>
      </c>
      <c r="AA8989" s="5"/>
    </row>
    <row r="8990" spans="1:27" ht="12" customHeight="1" x14ac:dyDescent="0.15">
      <c r="A8990" s="1" t="s">
        <v>2210</v>
      </c>
      <c r="B8990" s="1" t="s">
        <v>156</v>
      </c>
      <c r="C8990" s="1" t="s">
        <v>23</v>
      </c>
      <c r="D8990" s="1" t="s">
        <v>2535</v>
      </c>
      <c r="E8990" s="1" t="s">
        <v>2217</v>
      </c>
      <c r="F8990" s="1" t="s">
        <v>2215</v>
      </c>
      <c r="G8990" s="1" t="s">
        <v>2222</v>
      </c>
      <c r="H8990" s="1" t="s">
        <v>13</v>
      </c>
      <c r="I8990">
        <v>1565</v>
      </c>
      <c r="J8990">
        <v>1210</v>
      </c>
      <c r="K8990">
        <v>672</v>
      </c>
      <c r="L8990">
        <v>989</v>
      </c>
      <c r="M8990">
        <v>1008</v>
      </c>
      <c r="N8990">
        <v>749</v>
      </c>
      <c r="O8990">
        <v>1200</v>
      </c>
      <c r="P8990">
        <v>1344</v>
      </c>
      <c r="Q8990">
        <v>1190</v>
      </c>
      <c r="R8990">
        <v>701</v>
      </c>
      <c r="S8990">
        <v>605</v>
      </c>
      <c r="T8990">
        <v>672</v>
      </c>
      <c r="U8990">
        <v>1382</v>
      </c>
      <c r="V8990" s="1" t="s">
        <v>4665</v>
      </c>
      <c r="W8990" s="1" t="s">
        <v>2551</v>
      </c>
      <c r="X8990" s="5" t="s">
        <v>4670</v>
      </c>
      <c r="Y8990" s="5" t="s">
        <v>4677</v>
      </c>
      <c r="Z8990" s="5" t="s">
        <v>13</v>
      </c>
      <c r="AA8990" s="5"/>
    </row>
    <row r="8991" spans="1:27" ht="12" customHeight="1" x14ac:dyDescent="0.15">
      <c r="A8991" s="1" t="s">
        <v>2210</v>
      </c>
      <c r="B8991" s="1" t="s">
        <v>156</v>
      </c>
      <c r="C8991" s="1" t="s">
        <v>77</v>
      </c>
      <c r="D8991" s="1" t="s">
        <v>2535</v>
      </c>
      <c r="E8991" s="1" t="s">
        <v>2217</v>
      </c>
      <c r="F8991" s="1" t="s">
        <v>2215</v>
      </c>
      <c r="G8991" s="1" t="s">
        <v>2223</v>
      </c>
      <c r="H8991" s="1" t="s">
        <v>13</v>
      </c>
      <c r="I8991">
        <v>4674</v>
      </c>
      <c r="J8991">
        <v>5164</v>
      </c>
      <c r="K8991">
        <v>3810</v>
      </c>
      <c r="L8991">
        <v>4330</v>
      </c>
      <c r="M8991">
        <v>3437</v>
      </c>
      <c r="N8991">
        <v>4030</v>
      </c>
      <c r="O8991">
        <v>4676</v>
      </c>
      <c r="P8991">
        <v>4614</v>
      </c>
      <c r="Q8991">
        <v>4776</v>
      </c>
      <c r="R8991">
        <v>3767</v>
      </c>
      <c r="S8991">
        <v>3218</v>
      </c>
      <c r="T8991">
        <v>3358</v>
      </c>
      <c r="U8991">
        <v>4262</v>
      </c>
      <c r="V8991" s="1" t="s">
        <v>4665</v>
      </c>
      <c r="W8991" s="1" t="s">
        <v>2551</v>
      </c>
      <c r="X8991" s="5" t="s">
        <v>4670</v>
      </c>
      <c r="Y8991" s="5" t="s">
        <v>4678</v>
      </c>
      <c r="Z8991" s="5" t="s">
        <v>13</v>
      </c>
      <c r="AA8991" s="5"/>
    </row>
    <row r="8992" spans="1:27" ht="12" customHeight="1" x14ac:dyDescent="0.15">
      <c r="A8992" s="1" t="s">
        <v>2210</v>
      </c>
      <c r="B8992" s="1" t="s">
        <v>156</v>
      </c>
      <c r="C8992" s="1" t="s">
        <v>244</v>
      </c>
      <c r="D8992" s="1" t="s">
        <v>2535</v>
      </c>
      <c r="E8992" s="1" t="s">
        <v>2217</v>
      </c>
      <c r="F8992" s="1" t="s">
        <v>2215</v>
      </c>
      <c r="G8992" s="1" t="s">
        <v>1248</v>
      </c>
      <c r="H8992" s="1" t="s">
        <v>13</v>
      </c>
      <c r="I8992">
        <v>57835</v>
      </c>
      <c r="J8992">
        <v>52406</v>
      </c>
      <c r="K8992">
        <v>50604</v>
      </c>
      <c r="L8992">
        <v>56899</v>
      </c>
      <c r="M8992">
        <v>51938</v>
      </c>
      <c r="N8992">
        <v>48037</v>
      </c>
      <c r="O8992">
        <v>49804</v>
      </c>
      <c r="P8992">
        <v>48527</v>
      </c>
      <c r="Q8992">
        <v>53251</v>
      </c>
      <c r="R8992">
        <v>46165</v>
      </c>
      <c r="S8992">
        <v>45372</v>
      </c>
      <c r="T8992">
        <v>46778</v>
      </c>
      <c r="U8992">
        <v>57888</v>
      </c>
      <c r="V8992" s="1" t="s">
        <v>4665</v>
      </c>
      <c r="W8992" s="1" t="s">
        <v>2551</v>
      </c>
      <c r="X8992" s="5" t="s">
        <v>4670</v>
      </c>
      <c r="Y8992" s="5" t="s">
        <v>4679</v>
      </c>
      <c r="Z8992" s="5" t="s">
        <v>13</v>
      </c>
      <c r="AA8992" s="5"/>
    </row>
    <row r="8993" spans="1:27" ht="12" customHeight="1" x14ac:dyDescent="0.15">
      <c r="A8993" s="1" t="s">
        <v>2210</v>
      </c>
      <c r="B8993" s="1" t="s">
        <v>62</v>
      </c>
      <c r="C8993" s="1" t="s">
        <v>9</v>
      </c>
      <c r="D8993" s="1" t="s">
        <v>2535</v>
      </c>
      <c r="E8993" s="1" t="s">
        <v>2224</v>
      </c>
      <c r="F8993" s="1" t="s">
        <v>2225</v>
      </c>
      <c r="G8993" s="1" t="s">
        <v>2226</v>
      </c>
      <c r="H8993" s="1" t="s">
        <v>2227</v>
      </c>
      <c r="I8993">
        <v>849000</v>
      </c>
      <c r="J8993">
        <v>29014</v>
      </c>
      <c r="K8993">
        <v>545338</v>
      </c>
      <c r="L8993">
        <v>627988</v>
      </c>
      <c r="M8993">
        <v>374341</v>
      </c>
      <c r="N8993">
        <v>353410</v>
      </c>
      <c r="O8993">
        <v>350519</v>
      </c>
      <c r="P8993">
        <v>470052</v>
      </c>
      <c r="Q8993">
        <v>271734</v>
      </c>
      <c r="R8993">
        <v>382707</v>
      </c>
      <c r="S8993">
        <v>523689</v>
      </c>
      <c r="T8993">
        <v>184557</v>
      </c>
      <c r="U8993">
        <v>380721</v>
      </c>
      <c r="V8993" s="1" t="s">
        <v>4665</v>
      </c>
      <c r="W8993" s="1" t="s">
        <v>2551</v>
      </c>
      <c r="X8993" s="5" t="s">
        <v>4680</v>
      </c>
      <c r="Y8993" s="5" t="s">
        <v>2553</v>
      </c>
      <c r="Z8993" s="5" t="s">
        <v>2227</v>
      </c>
      <c r="AA8993" s="5"/>
    </row>
    <row r="8994" spans="1:27" ht="12" customHeight="1" x14ac:dyDescent="0.15">
      <c r="A8994" s="1" t="s">
        <v>2210</v>
      </c>
      <c r="B8994" s="1" t="s">
        <v>62</v>
      </c>
      <c r="C8994" s="1" t="s">
        <v>15</v>
      </c>
      <c r="D8994" s="1" t="s">
        <v>2535</v>
      </c>
      <c r="E8994" s="1" t="s">
        <v>2224</v>
      </c>
      <c r="F8994" s="1" t="s">
        <v>2225</v>
      </c>
      <c r="G8994" s="1" t="s">
        <v>2228</v>
      </c>
      <c r="H8994" s="1" t="s">
        <v>305</v>
      </c>
      <c r="I8994">
        <v>477</v>
      </c>
      <c r="J8994">
        <v>39</v>
      </c>
      <c r="K8994">
        <v>264</v>
      </c>
      <c r="L8994">
        <v>325</v>
      </c>
      <c r="M8994">
        <v>232</v>
      </c>
      <c r="N8994">
        <v>228</v>
      </c>
      <c r="O8994">
        <v>238</v>
      </c>
      <c r="P8994">
        <v>292</v>
      </c>
      <c r="Q8994">
        <v>213</v>
      </c>
      <c r="R8994">
        <v>248</v>
      </c>
      <c r="S8994">
        <v>334</v>
      </c>
      <c r="T8994">
        <v>120</v>
      </c>
      <c r="U8994">
        <v>255</v>
      </c>
      <c r="V8994" s="1" t="s">
        <v>4665</v>
      </c>
      <c r="W8994" s="1" t="s">
        <v>2551</v>
      </c>
      <c r="X8994" s="5" t="s">
        <v>4681</v>
      </c>
      <c r="Y8994" s="5" t="s">
        <v>2553</v>
      </c>
      <c r="Z8994" s="5" t="s">
        <v>305</v>
      </c>
      <c r="AA8994" s="5"/>
    </row>
    <row r="8995" spans="1:27" ht="12" customHeight="1" x14ac:dyDescent="0.15">
      <c r="A8995" s="1" t="s">
        <v>2210</v>
      </c>
      <c r="B8995" s="1" t="s">
        <v>62</v>
      </c>
      <c r="C8995" s="1" t="s">
        <v>17</v>
      </c>
      <c r="D8995" s="1" t="s">
        <v>2535</v>
      </c>
      <c r="E8995" s="1" t="s">
        <v>2224</v>
      </c>
      <c r="F8995" s="1" t="s">
        <v>2225</v>
      </c>
      <c r="G8995" s="1" t="s">
        <v>2229</v>
      </c>
      <c r="H8995" s="1" t="s">
        <v>13</v>
      </c>
      <c r="I8995">
        <v>0</v>
      </c>
      <c r="J8995">
        <v>0</v>
      </c>
      <c r="K8995">
        <v>0</v>
      </c>
      <c r="L8995">
        <v>0</v>
      </c>
      <c r="M8995">
        <v>0</v>
      </c>
      <c r="N8995">
        <v>0</v>
      </c>
      <c r="O8995">
        <v>0</v>
      </c>
      <c r="P8995">
        <v>0</v>
      </c>
      <c r="Q8995">
        <v>0</v>
      </c>
      <c r="R8995">
        <v>0</v>
      </c>
      <c r="S8995">
        <v>0</v>
      </c>
      <c r="T8995">
        <v>0</v>
      </c>
      <c r="U8995">
        <v>0</v>
      </c>
      <c r="V8995" s="1" t="s">
        <v>4665</v>
      </c>
      <c r="W8995" s="1" t="s">
        <v>2551</v>
      </c>
      <c r="X8995" s="5" t="s">
        <v>4682</v>
      </c>
      <c r="Y8995" s="5" t="s">
        <v>2553</v>
      </c>
      <c r="Z8995" s="5" t="s">
        <v>13</v>
      </c>
      <c r="AA8995" s="5"/>
    </row>
    <row r="8996" spans="1:27" ht="12" customHeight="1" x14ac:dyDescent="0.15">
      <c r="A8996" s="1" t="s">
        <v>2210</v>
      </c>
      <c r="B8996" s="1" t="s">
        <v>62</v>
      </c>
      <c r="C8996" s="1" t="s">
        <v>19</v>
      </c>
      <c r="D8996" s="1" t="s">
        <v>2535</v>
      </c>
      <c r="E8996" s="1" t="s">
        <v>2224</v>
      </c>
      <c r="F8996" s="1" t="s">
        <v>2225</v>
      </c>
      <c r="G8996" s="1" t="s">
        <v>2230</v>
      </c>
      <c r="H8996" s="1" t="s">
        <v>13</v>
      </c>
      <c r="I8996">
        <v>0</v>
      </c>
      <c r="J8996">
        <v>0</v>
      </c>
      <c r="K8996">
        <v>0</v>
      </c>
      <c r="L8996">
        <v>0</v>
      </c>
      <c r="M8996">
        <v>0</v>
      </c>
      <c r="N8996">
        <v>0</v>
      </c>
      <c r="O8996">
        <v>0</v>
      </c>
      <c r="P8996">
        <v>0</v>
      </c>
      <c r="Q8996">
        <v>0</v>
      </c>
      <c r="R8996">
        <v>0</v>
      </c>
      <c r="S8996">
        <v>0</v>
      </c>
      <c r="T8996">
        <v>0</v>
      </c>
      <c r="U8996">
        <v>0</v>
      </c>
      <c r="V8996" s="1" t="s">
        <v>4665</v>
      </c>
      <c r="W8996" s="1" t="s">
        <v>2551</v>
      </c>
      <c r="X8996" s="5" t="s">
        <v>4683</v>
      </c>
      <c r="Y8996" s="5" t="s">
        <v>2553</v>
      </c>
      <c r="Z8996" s="5" t="s">
        <v>13</v>
      </c>
      <c r="AA8996" s="5"/>
    </row>
    <row r="8997" spans="1:27" ht="12" customHeight="1" x14ac:dyDescent="0.15">
      <c r="A8997" s="1" t="s">
        <v>2210</v>
      </c>
      <c r="B8997" s="1" t="s">
        <v>66</v>
      </c>
      <c r="C8997" s="1" t="s">
        <v>9</v>
      </c>
      <c r="D8997" s="1" t="s">
        <v>2535</v>
      </c>
      <c r="E8997" s="1" t="s">
        <v>2224</v>
      </c>
      <c r="F8997" s="1" t="s">
        <v>2231</v>
      </c>
      <c r="G8997" s="1" t="s">
        <v>2226</v>
      </c>
      <c r="H8997" s="1" t="s">
        <v>2227</v>
      </c>
      <c r="I8997">
        <v>579064</v>
      </c>
      <c r="J8997">
        <v>366312</v>
      </c>
      <c r="K8997">
        <v>611794</v>
      </c>
      <c r="L8997">
        <v>554758</v>
      </c>
      <c r="M8997">
        <v>368006</v>
      </c>
      <c r="N8997">
        <v>363266</v>
      </c>
      <c r="O8997">
        <v>330235</v>
      </c>
      <c r="P8997">
        <v>568066</v>
      </c>
      <c r="Q8997">
        <v>262202</v>
      </c>
      <c r="R8997">
        <v>304618</v>
      </c>
      <c r="S8997">
        <v>525840</v>
      </c>
      <c r="T8997">
        <v>209671</v>
      </c>
      <c r="U8997">
        <v>309874</v>
      </c>
      <c r="V8997" s="1" t="s">
        <v>4665</v>
      </c>
      <c r="W8997" s="1" t="s">
        <v>2551</v>
      </c>
      <c r="X8997" s="5" t="s">
        <v>4680</v>
      </c>
      <c r="Y8997" s="5" t="s">
        <v>4684</v>
      </c>
      <c r="Z8997" s="5" t="s">
        <v>2227</v>
      </c>
      <c r="AA8997" s="5"/>
    </row>
    <row r="8998" spans="1:27" ht="12" customHeight="1" x14ac:dyDescent="0.15">
      <c r="A8998" s="1" t="s">
        <v>2210</v>
      </c>
      <c r="B8998" s="1" t="s">
        <v>66</v>
      </c>
      <c r="C8998" s="1" t="s">
        <v>15</v>
      </c>
      <c r="D8998" s="1" t="s">
        <v>2535</v>
      </c>
      <c r="E8998" s="1" t="s">
        <v>2224</v>
      </c>
      <c r="F8998" s="1" t="s">
        <v>2231</v>
      </c>
      <c r="G8998" s="1" t="s">
        <v>2228</v>
      </c>
      <c r="H8998" s="1" t="s">
        <v>305</v>
      </c>
      <c r="I8998">
        <v>340</v>
      </c>
      <c r="J8998">
        <v>217</v>
      </c>
      <c r="K8998">
        <v>303</v>
      </c>
      <c r="L8998">
        <v>278</v>
      </c>
      <c r="M8998">
        <v>232</v>
      </c>
      <c r="N8998">
        <v>235</v>
      </c>
      <c r="O8998">
        <v>227</v>
      </c>
      <c r="P8998">
        <v>343</v>
      </c>
      <c r="Q8998">
        <v>204</v>
      </c>
      <c r="R8998">
        <v>215</v>
      </c>
      <c r="S8998">
        <v>342</v>
      </c>
      <c r="T8998">
        <v>132</v>
      </c>
      <c r="U8998">
        <v>221</v>
      </c>
      <c r="V8998" s="1" t="s">
        <v>4665</v>
      </c>
      <c r="W8998" s="1" t="s">
        <v>2551</v>
      </c>
      <c r="X8998" s="5" t="s">
        <v>4681</v>
      </c>
      <c r="Y8998" s="5" t="s">
        <v>4684</v>
      </c>
      <c r="Z8998" s="5" t="s">
        <v>305</v>
      </c>
      <c r="AA8998" s="5"/>
    </row>
    <row r="8999" spans="1:27" ht="12" customHeight="1" x14ac:dyDescent="0.15">
      <c r="A8999" s="1" t="s">
        <v>2210</v>
      </c>
      <c r="B8999" s="1" t="s">
        <v>66</v>
      </c>
      <c r="C8999" s="1" t="s">
        <v>17</v>
      </c>
      <c r="D8999" s="1" t="s">
        <v>2535</v>
      </c>
      <c r="E8999" s="1" t="s">
        <v>2224</v>
      </c>
      <c r="F8999" s="1" t="s">
        <v>2231</v>
      </c>
      <c r="G8999" s="1" t="s">
        <v>2229</v>
      </c>
      <c r="H8999" s="1" t="s">
        <v>13</v>
      </c>
      <c r="I8999">
        <v>0</v>
      </c>
      <c r="J8999">
        <v>0</v>
      </c>
      <c r="K8999">
        <v>0</v>
      </c>
      <c r="L8999">
        <v>0</v>
      </c>
      <c r="M8999">
        <v>0</v>
      </c>
      <c r="N8999">
        <v>0</v>
      </c>
      <c r="O8999">
        <v>0</v>
      </c>
      <c r="P8999">
        <v>0</v>
      </c>
      <c r="Q8999">
        <v>0</v>
      </c>
      <c r="R8999">
        <v>0</v>
      </c>
      <c r="S8999">
        <v>0</v>
      </c>
      <c r="T8999">
        <v>0</v>
      </c>
      <c r="U8999">
        <v>0</v>
      </c>
      <c r="V8999" s="1" t="s">
        <v>4665</v>
      </c>
      <c r="W8999" s="1" t="s">
        <v>2551</v>
      </c>
      <c r="X8999" s="5" t="s">
        <v>4682</v>
      </c>
      <c r="Y8999" s="5" t="s">
        <v>4684</v>
      </c>
      <c r="Z8999" s="5" t="s">
        <v>13</v>
      </c>
      <c r="AA8999" s="5"/>
    </row>
    <row r="9000" spans="1:27" ht="12" customHeight="1" x14ac:dyDescent="0.15">
      <c r="A9000" s="1" t="s">
        <v>2210</v>
      </c>
      <c r="B9000" s="1" t="s">
        <v>66</v>
      </c>
      <c r="C9000" s="1" t="s">
        <v>19</v>
      </c>
      <c r="D9000" s="1" t="s">
        <v>2535</v>
      </c>
      <c r="E9000" s="1" t="s">
        <v>2224</v>
      </c>
      <c r="F9000" s="1" t="s">
        <v>2231</v>
      </c>
      <c r="G9000" s="1" t="s">
        <v>2230</v>
      </c>
      <c r="H9000" s="1" t="s">
        <v>13</v>
      </c>
      <c r="I9000">
        <v>0</v>
      </c>
      <c r="J9000">
        <v>0</v>
      </c>
      <c r="K9000">
        <v>0</v>
      </c>
      <c r="L9000">
        <v>0</v>
      </c>
      <c r="M9000">
        <v>0</v>
      </c>
      <c r="N9000">
        <v>0</v>
      </c>
      <c r="O9000">
        <v>0</v>
      </c>
      <c r="P9000">
        <v>0</v>
      </c>
      <c r="Q9000">
        <v>0</v>
      </c>
      <c r="R9000">
        <v>0</v>
      </c>
      <c r="S9000">
        <v>0</v>
      </c>
      <c r="T9000">
        <v>0</v>
      </c>
      <c r="U9000">
        <v>0</v>
      </c>
      <c r="V9000" s="1" t="s">
        <v>4665</v>
      </c>
      <c r="W9000" s="1" t="s">
        <v>2551</v>
      </c>
      <c r="X9000" s="5" t="s">
        <v>4683</v>
      </c>
      <c r="Y9000" s="5" t="s">
        <v>4684</v>
      </c>
      <c r="Z9000" s="5" t="s">
        <v>13</v>
      </c>
      <c r="AA9000" s="5"/>
    </row>
    <row r="9001" spans="1:27" ht="12" customHeight="1" x14ac:dyDescent="0.15">
      <c r="A9001" s="1" t="s">
        <v>2210</v>
      </c>
      <c r="B9001" s="1" t="s">
        <v>68</v>
      </c>
      <c r="C9001" s="1" t="s">
        <v>9</v>
      </c>
      <c r="D9001" s="1" t="s">
        <v>2535</v>
      </c>
      <c r="E9001" s="1" t="s">
        <v>2224</v>
      </c>
      <c r="F9001" s="1" t="s">
        <v>2232</v>
      </c>
      <c r="G9001" s="1" t="s">
        <v>2226</v>
      </c>
      <c r="H9001" s="1" t="s">
        <v>2227</v>
      </c>
      <c r="I9001">
        <v>842707</v>
      </c>
      <c r="J9001">
        <v>472396</v>
      </c>
      <c r="K9001">
        <v>405940</v>
      </c>
      <c r="L9001">
        <v>479170</v>
      </c>
      <c r="M9001">
        <v>485505</v>
      </c>
      <c r="N9001">
        <v>475649</v>
      </c>
      <c r="O9001">
        <v>495933</v>
      </c>
      <c r="P9001">
        <v>397919</v>
      </c>
      <c r="Q9001">
        <v>407451</v>
      </c>
      <c r="R9001">
        <v>485540</v>
      </c>
      <c r="S9001">
        <v>483389</v>
      </c>
      <c r="T9001">
        <v>458275</v>
      </c>
      <c r="U9001">
        <v>529122</v>
      </c>
      <c r="V9001" s="1" t="s">
        <v>4665</v>
      </c>
      <c r="W9001" s="1" t="s">
        <v>2551</v>
      </c>
      <c r="X9001" s="5" t="s">
        <v>4680</v>
      </c>
      <c r="Y9001" s="5" t="s">
        <v>2559</v>
      </c>
      <c r="Z9001" s="5" t="s">
        <v>2227</v>
      </c>
      <c r="AA9001" s="5"/>
    </row>
    <row r="9002" spans="1:27" ht="12" customHeight="1" x14ac:dyDescent="0.15">
      <c r="A9002" s="1" t="s">
        <v>2210</v>
      </c>
      <c r="B9002" s="1" t="s">
        <v>68</v>
      </c>
      <c r="C9002" s="1" t="s">
        <v>15</v>
      </c>
      <c r="D9002" s="1" t="s">
        <v>2535</v>
      </c>
      <c r="E9002" s="1" t="s">
        <v>2224</v>
      </c>
      <c r="F9002" s="1" t="s">
        <v>2232</v>
      </c>
      <c r="G9002" s="1" t="s">
        <v>2228</v>
      </c>
      <c r="H9002" s="1" t="s">
        <v>305</v>
      </c>
      <c r="I9002">
        <v>458</v>
      </c>
      <c r="J9002">
        <v>268</v>
      </c>
      <c r="K9002">
        <v>229</v>
      </c>
      <c r="L9002">
        <v>276</v>
      </c>
      <c r="M9002">
        <v>276</v>
      </c>
      <c r="N9002">
        <v>269</v>
      </c>
      <c r="O9002">
        <v>280</v>
      </c>
      <c r="P9002">
        <v>229</v>
      </c>
      <c r="Q9002">
        <v>238</v>
      </c>
      <c r="R9002">
        <v>271</v>
      </c>
      <c r="S9002">
        <v>263</v>
      </c>
      <c r="T9002">
        <v>251</v>
      </c>
      <c r="U9002">
        <v>285</v>
      </c>
      <c r="V9002" s="1" t="s">
        <v>4665</v>
      </c>
      <c r="W9002" s="1" t="s">
        <v>2551</v>
      </c>
      <c r="X9002" s="5" t="s">
        <v>4681</v>
      </c>
      <c r="Y9002" s="5" t="s">
        <v>2559</v>
      </c>
      <c r="Z9002" s="5" t="s">
        <v>305</v>
      </c>
      <c r="AA9002" s="5"/>
    </row>
    <row r="9003" spans="1:27" ht="12" customHeight="1" x14ac:dyDescent="0.15">
      <c r="A9003" s="1" t="s">
        <v>2210</v>
      </c>
      <c r="B9003" s="1" t="s">
        <v>68</v>
      </c>
      <c r="C9003" s="1" t="s">
        <v>17</v>
      </c>
      <c r="D9003" s="1" t="s">
        <v>2535</v>
      </c>
      <c r="E9003" s="1" t="s">
        <v>2224</v>
      </c>
      <c r="F9003" s="1" t="s">
        <v>2232</v>
      </c>
      <c r="G9003" s="1" t="s">
        <v>2229</v>
      </c>
      <c r="H9003" s="1" t="s">
        <v>13</v>
      </c>
      <c r="I9003">
        <v>0</v>
      </c>
      <c r="J9003">
        <v>0</v>
      </c>
      <c r="K9003">
        <v>0</v>
      </c>
      <c r="L9003">
        <v>0</v>
      </c>
      <c r="M9003">
        <v>0</v>
      </c>
      <c r="N9003">
        <v>0</v>
      </c>
      <c r="O9003">
        <v>0</v>
      </c>
      <c r="P9003">
        <v>0</v>
      </c>
      <c r="Q9003">
        <v>0</v>
      </c>
      <c r="R9003">
        <v>0</v>
      </c>
      <c r="S9003">
        <v>0</v>
      </c>
      <c r="T9003">
        <v>0</v>
      </c>
      <c r="U9003">
        <v>0</v>
      </c>
      <c r="V9003" s="1" t="s">
        <v>4665</v>
      </c>
      <c r="W9003" s="1" t="s">
        <v>2551</v>
      </c>
      <c r="X9003" s="5" t="s">
        <v>4682</v>
      </c>
      <c r="Y9003" s="5" t="s">
        <v>2559</v>
      </c>
      <c r="Z9003" s="5" t="s">
        <v>13</v>
      </c>
      <c r="AA9003" s="5"/>
    </row>
    <row r="9004" spans="1:27" ht="12" customHeight="1" x14ac:dyDescent="0.15">
      <c r="A9004" s="1" t="s">
        <v>2210</v>
      </c>
      <c r="B9004" s="1" t="s">
        <v>68</v>
      </c>
      <c r="C9004" s="1" t="s">
        <v>19</v>
      </c>
      <c r="D9004" s="1" t="s">
        <v>2535</v>
      </c>
      <c r="E9004" s="1" t="s">
        <v>2224</v>
      </c>
      <c r="F9004" s="1" t="s">
        <v>2232</v>
      </c>
      <c r="G9004" s="1" t="s">
        <v>2230</v>
      </c>
      <c r="H9004" s="1" t="s">
        <v>13</v>
      </c>
      <c r="I9004">
        <v>0</v>
      </c>
      <c r="J9004">
        <v>0</v>
      </c>
      <c r="K9004">
        <v>0</v>
      </c>
      <c r="L9004">
        <v>0</v>
      </c>
      <c r="M9004">
        <v>0</v>
      </c>
      <c r="N9004">
        <v>0</v>
      </c>
      <c r="O9004">
        <v>0</v>
      </c>
      <c r="P9004">
        <v>0</v>
      </c>
      <c r="Q9004">
        <v>0</v>
      </c>
      <c r="R9004">
        <v>0</v>
      </c>
      <c r="S9004">
        <v>0</v>
      </c>
      <c r="T9004">
        <v>0</v>
      </c>
      <c r="U9004">
        <v>0</v>
      </c>
      <c r="V9004" s="1" t="s">
        <v>4665</v>
      </c>
      <c r="W9004" s="1" t="s">
        <v>2551</v>
      </c>
      <c r="X9004" s="5" t="s">
        <v>4683</v>
      </c>
      <c r="Y9004" s="5" t="s">
        <v>2559</v>
      </c>
      <c r="Z9004" s="5" t="s">
        <v>13</v>
      </c>
      <c r="AA9004" s="5"/>
    </row>
    <row r="9005" spans="1:27" ht="12" customHeight="1" x14ac:dyDescent="0.15">
      <c r="A9005" s="1" t="s">
        <v>2210</v>
      </c>
      <c r="B9005" s="1" t="s">
        <v>212</v>
      </c>
      <c r="C9005" s="1" t="s">
        <v>9</v>
      </c>
      <c r="D9005" s="1" t="s">
        <v>2535</v>
      </c>
      <c r="E9005" s="1" t="s">
        <v>213</v>
      </c>
      <c r="F9005" s="1" t="s">
        <v>5110</v>
      </c>
      <c r="G9005" s="1" t="s">
        <v>215</v>
      </c>
      <c r="H9005" s="1" t="s">
        <v>216</v>
      </c>
      <c r="I9005">
        <v>6232</v>
      </c>
      <c r="J9005">
        <v>6290</v>
      </c>
      <c r="K9005">
        <v>6314</v>
      </c>
      <c r="L9005">
        <v>6307</v>
      </c>
      <c r="M9005">
        <v>6294</v>
      </c>
      <c r="N9005">
        <v>6296</v>
      </c>
      <c r="O9005">
        <v>6282</v>
      </c>
      <c r="P9005">
        <v>6264</v>
      </c>
      <c r="Q9005">
        <v>6224</v>
      </c>
      <c r="R9005">
        <v>6216</v>
      </c>
      <c r="S9005">
        <v>6205</v>
      </c>
      <c r="T9005">
        <v>6209</v>
      </c>
      <c r="U9005">
        <v>6182</v>
      </c>
      <c r="V9005" s="1" t="s">
        <v>4665</v>
      </c>
      <c r="W9005" s="1" t="s">
        <v>2717</v>
      </c>
      <c r="X9005" s="5" t="s">
        <v>4685</v>
      </c>
      <c r="Y9005" s="5" t="s">
        <v>2719</v>
      </c>
      <c r="Z9005" s="5" t="s">
        <v>2720</v>
      </c>
      <c r="AA9005" s="5"/>
    </row>
    <row r="9006" spans="1:27" ht="12" customHeight="1" x14ac:dyDescent="0.15">
      <c r="A9006" s="1" t="s">
        <v>2210</v>
      </c>
      <c r="B9006" s="1" t="s">
        <v>285</v>
      </c>
      <c r="C9006" s="1" t="s">
        <v>9</v>
      </c>
      <c r="D9006" s="1" t="s">
        <v>2535</v>
      </c>
      <c r="E9006" s="1" t="s">
        <v>213</v>
      </c>
      <c r="F9006" s="1" t="s">
        <v>2233</v>
      </c>
      <c r="G9006" s="1" t="s">
        <v>215</v>
      </c>
      <c r="H9006" s="1" t="s">
        <v>216</v>
      </c>
      <c r="I9006">
        <v>41058</v>
      </c>
      <c r="J9006">
        <v>41221</v>
      </c>
      <c r="K9006">
        <v>40975</v>
      </c>
      <c r="L9006">
        <v>41106</v>
      </c>
      <c r="M9006">
        <v>40944</v>
      </c>
      <c r="N9006">
        <v>40756</v>
      </c>
      <c r="O9006">
        <v>40791</v>
      </c>
      <c r="P9006">
        <v>40598</v>
      </c>
      <c r="Q9006">
        <v>40556</v>
      </c>
      <c r="R9006">
        <v>40390</v>
      </c>
      <c r="S9006">
        <v>40215</v>
      </c>
      <c r="T9006">
        <v>40074</v>
      </c>
      <c r="U9006">
        <v>40023</v>
      </c>
      <c r="V9006" s="1" t="s">
        <v>4665</v>
      </c>
      <c r="W9006" s="1" t="s">
        <v>2717</v>
      </c>
      <c r="X9006" s="5" t="s">
        <v>2816</v>
      </c>
      <c r="Y9006" s="5" t="s">
        <v>2719</v>
      </c>
      <c r="Z9006" s="5" t="s">
        <v>2720</v>
      </c>
      <c r="AA9006" s="5"/>
    </row>
    <row r="9007" spans="1:27" ht="12" customHeight="1" x14ac:dyDescent="0.15">
      <c r="A9007" s="1" t="s">
        <v>2210</v>
      </c>
      <c r="B9007" s="1" t="s">
        <v>219</v>
      </c>
      <c r="C9007" s="1" t="s">
        <v>17</v>
      </c>
      <c r="D9007" s="1" t="s">
        <v>2535</v>
      </c>
      <c r="E9007" s="1" t="s">
        <v>2234</v>
      </c>
      <c r="F9007" s="1" t="s">
        <v>2216</v>
      </c>
      <c r="G9007" s="1" t="s">
        <v>1132</v>
      </c>
      <c r="H9007" s="1" t="s">
        <v>1133</v>
      </c>
      <c r="I9007" s="37">
        <v>63.7</v>
      </c>
      <c r="J9007" s="37">
        <v>62.9</v>
      </c>
      <c r="K9007" s="37">
        <v>63.6</v>
      </c>
      <c r="L9007" s="37">
        <v>61.9</v>
      </c>
      <c r="M9007" s="37">
        <v>60.1</v>
      </c>
      <c r="N9007" s="37">
        <v>60.5</v>
      </c>
      <c r="O9007" s="37">
        <v>61.2</v>
      </c>
      <c r="P9007" s="37">
        <v>60.5</v>
      </c>
      <c r="Q9007" s="37">
        <v>61.1</v>
      </c>
      <c r="R9007" s="37">
        <v>59.3</v>
      </c>
      <c r="S9007" s="37">
        <v>59.2</v>
      </c>
      <c r="T9007" s="37">
        <v>60.7</v>
      </c>
      <c r="U9007" s="37">
        <v>61.1</v>
      </c>
      <c r="V9007" s="1" t="s">
        <v>4665</v>
      </c>
      <c r="W9007" s="1" t="s">
        <v>2723</v>
      </c>
      <c r="X9007" s="5" t="s">
        <v>4671</v>
      </c>
      <c r="Y9007" s="8" t="s">
        <v>4110</v>
      </c>
      <c r="Z9007" s="5" t="s">
        <v>1133</v>
      </c>
      <c r="AA9007" s="5"/>
    </row>
    <row r="9008" spans="1:27" ht="12" customHeight="1" x14ac:dyDescent="0.15">
      <c r="A9008" s="1" t="s">
        <v>2210</v>
      </c>
      <c r="B9008" s="1" t="s">
        <v>219</v>
      </c>
      <c r="C9008" s="1" t="s">
        <v>14</v>
      </c>
      <c r="D9008" s="1" t="s">
        <v>2535</v>
      </c>
      <c r="E9008" s="1" t="s">
        <v>2234</v>
      </c>
      <c r="F9008" s="1" t="s">
        <v>2216</v>
      </c>
      <c r="G9008" s="1" t="s">
        <v>2235</v>
      </c>
      <c r="H9008" s="1" t="s">
        <v>5122</v>
      </c>
      <c r="I9008">
        <v>3993148</v>
      </c>
      <c r="J9008">
        <v>3862416</v>
      </c>
      <c r="K9008">
        <v>3998165</v>
      </c>
      <c r="L9008">
        <v>3868488</v>
      </c>
      <c r="M9008">
        <v>3997868</v>
      </c>
      <c r="N9008">
        <v>3998305</v>
      </c>
      <c r="O9008">
        <v>3869148</v>
      </c>
      <c r="P9008">
        <v>3997736</v>
      </c>
      <c r="Q9008">
        <v>3869429</v>
      </c>
      <c r="R9008">
        <v>3998165</v>
      </c>
      <c r="S9008">
        <v>3998165</v>
      </c>
      <c r="T9008">
        <v>3611352</v>
      </c>
      <c r="U9008">
        <v>3990872</v>
      </c>
      <c r="V9008" s="1" t="s">
        <v>4665</v>
      </c>
      <c r="W9008" s="1" t="s">
        <v>2723</v>
      </c>
      <c r="X9008" s="5" t="s">
        <v>4686</v>
      </c>
      <c r="Y9008" s="5" t="s">
        <v>4629</v>
      </c>
      <c r="Z9008" s="5" t="s">
        <v>4687</v>
      </c>
      <c r="AA9008" s="5"/>
    </row>
    <row r="9009" spans="1:27" ht="12" customHeight="1" x14ac:dyDescent="0.15">
      <c r="A9009" s="1" t="s">
        <v>2236</v>
      </c>
      <c r="B9009" s="1" t="s">
        <v>8</v>
      </c>
      <c r="C9009" s="1" t="s">
        <v>9</v>
      </c>
      <c r="D9009" s="1" t="s">
        <v>2536</v>
      </c>
      <c r="E9009" s="1" t="s">
        <v>10</v>
      </c>
      <c r="F9009" s="1" t="s">
        <v>2237</v>
      </c>
      <c r="G9009" s="1" t="s">
        <v>12</v>
      </c>
      <c r="H9009" s="1" t="s">
        <v>1648</v>
      </c>
      <c r="I9009">
        <v>38596</v>
      </c>
      <c r="J9009">
        <v>35332</v>
      </c>
      <c r="K9009">
        <v>34440</v>
      </c>
      <c r="L9009">
        <v>34489</v>
      </c>
      <c r="M9009">
        <v>34825</v>
      </c>
      <c r="N9009">
        <v>32091</v>
      </c>
      <c r="O9009">
        <v>32035</v>
      </c>
      <c r="P9009">
        <v>33543</v>
      </c>
      <c r="Q9009">
        <v>31661</v>
      </c>
      <c r="R9009">
        <v>35717</v>
      </c>
      <c r="S9009">
        <v>37849</v>
      </c>
      <c r="T9009">
        <v>33630</v>
      </c>
      <c r="U9009">
        <v>34670</v>
      </c>
      <c r="V9009" s="1" t="s">
        <v>4688</v>
      </c>
      <c r="W9009" s="1" t="s">
        <v>2551</v>
      </c>
      <c r="X9009" s="5" t="s">
        <v>4689</v>
      </c>
      <c r="Y9009" s="5" t="s">
        <v>2553</v>
      </c>
      <c r="Z9009" s="5" t="s">
        <v>1648</v>
      </c>
      <c r="AA9009" s="5"/>
    </row>
    <row r="9010" spans="1:27" ht="12" customHeight="1" x14ac:dyDescent="0.15">
      <c r="A9010" s="1" t="s">
        <v>2236</v>
      </c>
      <c r="B9010" s="1" t="s">
        <v>8</v>
      </c>
      <c r="C9010" s="1" t="s">
        <v>15</v>
      </c>
      <c r="D9010" s="1" t="s">
        <v>2536</v>
      </c>
      <c r="E9010" s="1" t="s">
        <v>10</v>
      </c>
      <c r="F9010" s="1" t="s">
        <v>2237</v>
      </c>
      <c r="G9010" s="1" t="s">
        <v>18</v>
      </c>
      <c r="H9010" s="1" t="s">
        <v>1648</v>
      </c>
      <c r="I9010">
        <v>0</v>
      </c>
      <c r="J9010">
        <v>0</v>
      </c>
      <c r="K9010">
        <v>0</v>
      </c>
      <c r="L9010">
        <v>0</v>
      </c>
      <c r="M9010">
        <v>0</v>
      </c>
      <c r="N9010">
        <v>0</v>
      </c>
      <c r="O9010">
        <v>0</v>
      </c>
      <c r="P9010">
        <v>0</v>
      </c>
      <c r="Q9010">
        <v>0</v>
      </c>
      <c r="R9010">
        <v>0</v>
      </c>
      <c r="S9010">
        <v>0</v>
      </c>
      <c r="T9010">
        <v>0</v>
      </c>
      <c r="U9010">
        <v>0</v>
      </c>
      <c r="V9010" s="1" t="s">
        <v>4688</v>
      </c>
      <c r="W9010" s="1" t="s">
        <v>2551</v>
      </c>
      <c r="X9010" s="5" t="s">
        <v>4689</v>
      </c>
      <c r="Y9010" s="5" t="s">
        <v>2556</v>
      </c>
      <c r="Z9010" s="5" t="s">
        <v>1648</v>
      </c>
      <c r="AA9010" s="5"/>
    </row>
    <row r="9011" spans="1:27" ht="12" customHeight="1" x14ac:dyDescent="0.15">
      <c r="A9011" s="1" t="s">
        <v>2236</v>
      </c>
      <c r="B9011" s="1" t="s">
        <v>8</v>
      </c>
      <c r="C9011" s="1" t="s">
        <v>17</v>
      </c>
      <c r="D9011" s="1" t="s">
        <v>2536</v>
      </c>
      <c r="E9011" s="1" t="s">
        <v>10</v>
      </c>
      <c r="F9011" s="1" t="s">
        <v>2237</v>
      </c>
      <c r="G9011" s="1" t="s">
        <v>242</v>
      </c>
      <c r="H9011" s="1" t="s">
        <v>1648</v>
      </c>
      <c r="I9011">
        <v>31974</v>
      </c>
      <c r="J9011">
        <v>39559</v>
      </c>
      <c r="K9011">
        <v>35414</v>
      </c>
      <c r="L9011">
        <v>37421</v>
      </c>
      <c r="M9011">
        <v>31228</v>
      </c>
      <c r="N9011">
        <v>28420</v>
      </c>
      <c r="O9011">
        <v>28221</v>
      </c>
      <c r="P9011">
        <v>37677</v>
      </c>
      <c r="Q9011">
        <v>31126</v>
      </c>
      <c r="R9011">
        <v>34343</v>
      </c>
      <c r="S9011">
        <v>37175</v>
      </c>
      <c r="T9011">
        <v>38450</v>
      </c>
      <c r="U9011">
        <v>34957</v>
      </c>
      <c r="V9011" s="1" t="s">
        <v>4688</v>
      </c>
      <c r="W9011" s="1" t="s">
        <v>2551</v>
      </c>
      <c r="X9011" s="5" t="s">
        <v>4689</v>
      </c>
      <c r="Y9011" s="5" t="s">
        <v>2557</v>
      </c>
      <c r="Z9011" s="5" t="s">
        <v>1648</v>
      </c>
      <c r="AA9011" s="5"/>
    </row>
    <row r="9012" spans="1:27" ht="12" customHeight="1" x14ac:dyDescent="0.15">
      <c r="A9012" s="1" t="s">
        <v>2236</v>
      </c>
      <c r="B9012" s="1" t="s">
        <v>8</v>
      </c>
      <c r="C9012" s="1" t="s">
        <v>19</v>
      </c>
      <c r="D9012" s="1" t="s">
        <v>2536</v>
      </c>
      <c r="E9012" s="1" t="s">
        <v>10</v>
      </c>
      <c r="F9012" s="1" t="s">
        <v>2237</v>
      </c>
      <c r="G9012" s="1" t="s">
        <v>245</v>
      </c>
      <c r="H9012" s="1" t="s">
        <v>306</v>
      </c>
      <c r="I9012">
        <v>2242003</v>
      </c>
      <c r="J9012">
        <v>2959697</v>
      </c>
      <c r="K9012">
        <v>3014216</v>
      </c>
      <c r="L9012">
        <v>3493866</v>
      </c>
      <c r="M9012">
        <v>2877957</v>
      </c>
      <c r="N9012">
        <v>2585544</v>
      </c>
      <c r="O9012">
        <v>2418830</v>
      </c>
      <c r="P9012">
        <v>3426931</v>
      </c>
      <c r="Q9012">
        <v>2708139</v>
      </c>
      <c r="R9012">
        <v>2864394</v>
      </c>
      <c r="S9012">
        <v>2762611</v>
      </c>
      <c r="T9012">
        <v>2632062</v>
      </c>
      <c r="U9012">
        <v>2321313</v>
      </c>
      <c r="V9012" s="1" t="s">
        <v>4688</v>
      </c>
      <c r="W9012" s="1" t="s">
        <v>2551</v>
      </c>
      <c r="X9012" s="5" t="s">
        <v>4689</v>
      </c>
      <c r="Y9012" s="5" t="s">
        <v>2740</v>
      </c>
      <c r="Z9012" s="5" t="s">
        <v>2788</v>
      </c>
      <c r="AA9012" s="5"/>
    </row>
    <row r="9013" spans="1:27" ht="12" customHeight="1" x14ac:dyDescent="0.15">
      <c r="A9013" s="1" t="s">
        <v>2236</v>
      </c>
      <c r="B9013" s="1" t="s">
        <v>8</v>
      </c>
      <c r="C9013" s="1" t="s">
        <v>21</v>
      </c>
      <c r="D9013" s="1" t="s">
        <v>2536</v>
      </c>
      <c r="E9013" s="1" t="s">
        <v>10</v>
      </c>
      <c r="F9013" s="1" t="s">
        <v>2237</v>
      </c>
      <c r="G9013" s="1" t="s">
        <v>5119</v>
      </c>
      <c r="H9013" s="1" t="s">
        <v>1648</v>
      </c>
      <c r="I9013">
        <v>6847</v>
      </c>
      <c r="J9013">
        <v>2734</v>
      </c>
      <c r="K9013">
        <v>4897</v>
      </c>
      <c r="L9013">
        <v>3241</v>
      </c>
      <c r="M9013">
        <v>4076</v>
      </c>
      <c r="N9013">
        <v>4117</v>
      </c>
      <c r="O9013">
        <v>4239</v>
      </c>
      <c r="P9013">
        <v>4070</v>
      </c>
      <c r="Q9013">
        <v>4404</v>
      </c>
      <c r="R9013">
        <v>1381</v>
      </c>
      <c r="S9013">
        <v>6134</v>
      </c>
      <c r="T9013">
        <v>3424</v>
      </c>
      <c r="U9013">
        <v>4916</v>
      </c>
      <c r="V9013" s="1" t="s">
        <v>4688</v>
      </c>
      <c r="W9013" s="1" t="s">
        <v>2551</v>
      </c>
      <c r="X9013" s="5" t="s">
        <v>4689</v>
      </c>
      <c r="Y9013" s="5" t="s">
        <v>2558</v>
      </c>
      <c r="Z9013" s="5" t="s">
        <v>1648</v>
      </c>
      <c r="AA9013" s="5"/>
    </row>
    <row r="9014" spans="1:27" ht="12" customHeight="1" x14ac:dyDescent="0.15">
      <c r="A9014" s="1" t="s">
        <v>2236</v>
      </c>
      <c r="B9014" s="1" t="s">
        <v>8</v>
      </c>
      <c r="C9014" s="1" t="s">
        <v>23</v>
      </c>
      <c r="D9014" s="1" t="s">
        <v>2536</v>
      </c>
      <c r="E9014" s="1" t="s">
        <v>10</v>
      </c>
      <c r="F9014" s="1" t="s">
        <v>2237</v>
      </c>
      <c r="G9014" s="1" t="s">
        <v>24</v>
      </c>
      <c r="H9014" s="1" t="s">
        <v>1648</v>
      </c>
      <c r="I9014">
        <v>35712</v>
      </c>
      <c r="J9014">
        <v>29124</v>
      </c>
      <c r="K9014">
        <v>30818</v>
      </c>
      <c r="L9014">
        <v>23228</v>
      </c>
      <c r="M9014">
        <v>23404</v>
      </c>
      <c r="N9014">
        <v>28659</v>
      </c>
      <c r="O9014">
        <v>27414</v>
      </c>
      <c r="P9014">
        <v>24106</v>
      </c>
      <c r="Q9014">
        <v>31238</v>
      </c>
      <c r="R9014">
        <v>27611</v>
      </c>
      <c r="S9014">
        <v>35703</v>
      </c>
      <c r="T9014">
        <v>28812</v>
      </c>
      <c r="U9014">
        <v>28421</v>
      </c>
      <c r="V9014" s="1" t="s">
        <v>4688</v>
      </c>
      <c r="W9014" s="1" t="s">
        <v>2551</v>
      </c>
      <c r="X9014" s="5" t="s">
        <v>4689</v>
      </c>
      <c r="Y9014" s="5" t="s">
        <v>2559</v>
      </c>
      <c r="Z9014" s="5" t="s">
        <v>1648</v>
      </c>
      <c r="AA9014" s="5"/>
    </row>
    <row r="9015" spans="1:27" ht="12" customHeight="1" x14ac:dyDescent="0.15">
      <c r="A9015" s="1" t="s">
        <v>2236</v>
      </c>
      <c r="B9015" s="1" t="s">
        <v>25</v>
      </c>
      <c r="C9015" s="1" t="s">
        <v>9</v>
      </c>
      <c r="D9015" s="1" t="s">
        <v>2536</v>
      </c>
      <c r="E9015" s="1" t="s">
        <v>10</v>
      </c>
      <c r="F9015" s="1" t="s">
        <v>2238</v>
      </c>
      <c r="G9015" s="1" t="s">
        <v>12</v>
      </c>
      <c r="H9015" s="1" t="s">
        <v>2239</v>
      </c>
      <c r="I9015">
        <v>195558</v>
      </c>
      <c r="J9015">
        <v>170610</v>
      </c>
      <c r="K9015">
        <v>179289</v>
      </c>
      <c r="L9015">
        <v>172688</v>
      </c>
      <c r="M9015">
        <v>177104</v>
      </c>
      <c r="N9015">
        <v>164381</v>
      </c>
      <c r="O9015">
        <v>164792</v>
      </c>
      <c r="P9015">
        <v>167321</v>
      </c>
      <c r="Q9015">
        <v>172560</v>
      </c>
      <c r="R9015">
        <v>185995</v>
      </c>
      <c r="S9015">
        <v>195683</v>
      </c>
      <c r="T9015">
        <v>173875</v>
      </c>
      <c r="U9015">
        <v>184132</v>
      </c>
      <c r="V9015" s="1" t="s">
        <v>4688</v>
      </c>
      <c r="W9015" s="1" t="s">
        <v>2551</v>
      </c>
      <c r="X9015" s="5" t="s">
        <v>4690</v>
      </c>
      <c r="Y9015" s="5" t="s">
        <v>2553</v>
      </c>
      <c r="Z9015" s="5" t="s">
        <v>4691</v>
      </c>
      <c r="AA9015" s="5"/>
    </row>
    <row r="9016" spans="1:27" ht="12" customHeight="1" x14ac:dyDescent="0.15">
      <c r="A9016" s="1" t="s">
        <v>2236</v>
      </c>
      <c r="B9016" s="1" t="s">
        <v>25</v>
      </c>
      <c r="C9016" s="1" t="s">
        <v>15</v>
      </c>
      <c r="D9016" s="1" t="s">
        <v>2536</v>
      </c>
      <c r="E9016" s="1" t="s">
        <v>10</v>
      </c>
      <c r="F9016" s="1" t="s">
        <v>2238</v>
      </c>
      <c r="G9016" s="1" t="s">
        <v>18</v>
      </c>
      <c r="H9016" s="1" t="s">
        <v>2239</v>
      </c>
      <c r="I9016">
        <v>11320</v>
      </c>
      <c r="J9016">
        <v>9879</v>
      </c>
      <c r="K9016">
        <v>9566</v>
      </c>
      <c r="L9016">
        <v>10038</v>
      </c>
      <c r="M9016">
        <v>9892</v>
      </c>
      <c r="N9016">
        <v>8935</v>
      </c>
      <c r="O9016">
        <v>9483</v>
      </c>
      <c r="P9016">
        <v>5683</v>
      </c>
      <c r="Q9016">
        <v>9367</v>
      </c>
      <c r="R9016">
        <v>11139</v>
      </c>
      <c r="S9016">
        <v>11334</v>
      </c>
      <c r="T9016">
        <v>10528</v>
      </c>
      <c r="U9016">
        <v>10846</v>
      </c>
      <c r="V9016" s="1" t="s">
        <v>4688</v>
      </c>
      <c r="W9016" s="1" t="s">
        <v>2551</v>
      </c>
      <c r="X9016" s="5" t="s">
        <v>4690</v>
      </c>
      <c r="Y9016" s="5" t="s">
        <v>2556</v>
      </c>
      <c r="Z9016" s="5" t="s">
        <v>4691</v>
      </c>
      <c r="AA9016" s="5"/>
    </row>
    <row r="9017" spans="1:27" ht="12" customHeight="1" x14ac:dyDescent="0.15">
      <c r="A9017" s="1" t="s">
        <v>2236</v>
      </c>
      <c r="B9017" s="1" t="s">
        <v>25</v>
      </c>
      <c r="C9017" s="1" t="s">
        <v>17</v>
      </c>
      <c r="D9017" s="1" t="s">
        <v>2536</v>
      </c>
      <c r="E9017" s="1" t="s">
        <v>10</v>
      </c>
      <c r="F9017" s="1" t="s">
        <v>2238</v>
      </c>
      <c r="G9017" s="1" t="s">
        <v>242</v>
      </c>
      <c r="H9017" s="1" t="s">
        <v>2239</v>
      </c>
      <c r="I9017">
        <v>376904</v>
      </c>
      <c r="J9017">
        <v>304586</v>
      </c>
      <c r="K9017">
        <v>270486</v>
      </c>
      <c r="L9017">
        <v>272373</v>
      </c>
      <c r="M9017">
        <v>286938</v>
      </c>
      <c r="N9017">
        <v>278071</v>
      </c>
      <c r="O9017">
        <v>271147</v>
      </c>
      <c r="P9017">
        <v>266734</v>
      </c>
      <c r="Q9017">
        <v>293723</v>
      </c>
      <c r="R9017">
        <v>369362</v>
      </c>
      <c r="S9017">
        <v>372993</v>
      </c>
      <c r="T9017">
        <v>349160</v>
      </c>
      <c r="U9017">
        <v>328042</v>
      </c>
      <c r="V9017" s="1" t="s">
        <v>4688</v>
      </c>
      <c r="W9017" s="1" t="s">
        <v>2551</v>
      </c>
      <c r="X9017" s="5" t="s">
        <v>4690</v>
      </c>
      <c r="Y9017" s="5" t="s">
        <v>2557</v>
      </c>
      <c r="Z9017" s="5" t="s">
        <v>4691</v>
      </c>
      <c r="AA9017" s="5"/>
    </row>
    <row r="9018" spans="1:27" ht="12" customHeight="1" x14ac:dyDescent="0.15">
      <c r="A9018" s="1" t="s">
        <v>2236</v>
      </c>
      <c r="B9018" s="1" t="s">
        <v>25</v>
      </c>
      <c r="C9018" s="1" t="s">
        <v>19</v>
      </c>
      <c r="D9018" s="1" t="s">
        <v>2536</v>
      </c>
      <c r="E9018" s="1" t="s">
        <v>10</v>
      </c>
      <c r="F9018" s="1" t="s">
        <v>2238</v>
      </c>
      <c r="G9018" s="1" t="s">
        <v>245</v>
      </c>
      <c r="H9018" s="1" t="s">
        <v>306</v>
      </c>
      <c r="I9018">
        <v>27048238</v>
      </c>
      <c r="J9018">
        <v>22286126</v>
      </c>
      <c r="K9018">
        <v>20111860</v>
      </c>
      <c r="L9018">
        <v>21021164</v>
      </c>
      <c r="M9018">
        <v>22724061</v>
      </c>
      <c r="N9018">
        <v>22705651</v>
      </c>
      <c r="O9018">
        <v>23269668</v>
      </c>
      <c r="P9018">
        <v>24987490</v>
      </c>
      <c r="Q9018">
        <v>29814034</v>
      </c>
      <c r="R9018">
        <v>41642041</v>
      </c>
      <c r="S9018">
        <v>43319002</v>
      </c>
      <c r="T9018">
        <v>40181740</v>
      </c>
      <c r="U9018">
        <v>34897269</v>
      </c>
      <c r="V9018" s="1" t="s">
        <v>4688</v>
      </c>
      <c r="W9018" s="1" t="s">
        <v>2551</v>
      </c>
      <c r="X9018" s="5" t="s">
        <v>4690</v>
      </c>
      <c r="Y9018" s="5" t="s">
        <v>2740</v>
      </c>
      <c r="Z9018" s="5" t="s">
        <v>2788</v>
      </c>
      <c r="AA9018" s="5"/>
    </row>
    <row r="9019" spans="1:27" ht="12" customHeight="1" x14ac:dyDescent="0.15">
      <c r="A9019" s="1" t="s">
        <v>2236</v>
      </c>
      <c r="B9019" s="1" t="s">
        <v>25</v>
      </c>
      <c r="C9019" s="1" t="s">
        <v>21</v>
      </c>
      <c r="D9019" s="1" t="s">
        <v>2536</v>
      </c>
      <c r="E9019" s="1" t="s">
        <v>10</v>
      </c>
      <c r="F9019" s="1" t="s">
        <v>2238</v>
      </c>
      <c r="G9019" s="1" t="s">
        <v>5119</v>
      </c>
      <c r="H9019" s="1" t="s">
        <v>2239</v>
      </c>
      <c r="I9019">
        <v>20085</v>
      </c>
      <c r="J9019">
        <v>19369</v>
      </c>
      <c r="K9019">
        <v>19523</v>
      </c>
      <c r="L9019">
        <v>16981</v>
      </c>
      <c r="M9019">
        <v>17051</v>
      </c>
      <c r="N9019">
        <v>17930</v>
      </c>
      <c r="O9019">
        <v>12282</v>
      </c>
      <c r="P9019">
        <v>14929</v>
      </c>
      <c r="Q9019">
        <v>17836</v>
      </c>
      <c r="R9019">
        <v>16421</v>
      </c>
      <c r="S9019">
        <v>17850</v>
      </c>
      <c r="T9019">
        <v>17595</v>
      </c>
      <c r="U9019">
        <v>18116</v>
      </c>
      <c r="V9019" s="1" t="s">
        <v>4688</v>
      </c>
      <c r="W9019" s="1" t="s">
        <v>2551</v>
      </c>
      <c r="X9019" s="5" t="s">
        <v>4690</v>
      </c>
      <c r="Y9019" s="5" t="s">
        <v>2558</v>
      </c>
      <c r="Z9019" s="5" t="s">
        <v>4691</v>
      </c>
      <c r="AA9019" s="5"/>
    </row>
    <row r="9020" spans="1:27" ht="12" customHeight="1" x14ac:dyDescent="0.15">
      <c r="A9020" s="1" t="s">
        <v>2236</v>
      </c>
      <c r="B9020" s="1" t="s">
        <v>25</v>
      </c>
      <c r="C9020" s="1" t="s">
        <v>23</v>
      </c>
      <c r="D9020" s="1" t="s">
        <v>2536</v>
      </c>
      <c r="E9020" s="1" t="s">
        <v>10</v>
      </c>
      <c r="F9020" s="1" t="s">
        <v>2238</v>
      </c>
      <c r="G9020" s="1" t="s">
        <v>24</v>
      </c>
      <c r="H9020" s="1" t="s">
        <v>2239</v>
      </c>
      <c r="I9020">
        <v>171329</v>
      </c>
      <c r="J9020">
        <v>183720</v>
      </c>
      <c r="K9020">
        <v>199857</v>
      </c>
      <c r="L9020">
        <v>213108</v>
      </c>
      <c r="M9020">
        <v>226160</v>
      </c>
      <c r="N9020">
        <v>229675</v>
      </c>
      <c r="O9020">
        <v>233917</v>
      </c>
      <c r="P9020">
        <v>243637</v>
      </c>
      <c r="Q9020">
        <v>246010</v>
      </c>
      <c r="R9020">
        <v>238239</v>
      </c>
      <c r="S9020">
        <v>241814</v>
      </c>
      <c r="T9020">
        <v>249486</v>
      </c>
      <c r="U9020">
        <v>252042</v>
      </c>
      <c r="V9020" s="1" t="s">
        <v>4688</v>
      </c>
      <c r="W9020" s="1" t="s">
        <v>2551</v>
      </c>
      <c r="X9020" s="5" t="s">
        <v>4690</v>
      </c>
      <c r="Y9020" s="5" t="s">
        <v>2559</v>
      </c>
      <c r="Z9020" s="5" t="s">
        <v>4691</v>
      </c>
      <c r="AA9020" s="5"/>
    </row>
    <row r="9021" spans="1:27" ht="12" customHeight="1" x14ac:dyDescent="0.15">
      <c r="A9021" s="1" t="s">
        <v>2236</v>
      </c>
      <c r="B9021" s="1" t="s">
        <v>57</v>
      </c>
      <c r="C9021" s="1" t="s">
        <v>9</v>
      </c>
      <c r="D9021" s="1" t="s">
        <v>2536</v>
      </c>
      <c r="E9021" s="1" t="s">
        <v>2240</v>
      </c>
      <c r="F9021" s="1" t="s">
        <v>2237</v>
      </c>
      <c r="G9021" s="1" t="s">
        <v>2241</v>
      </c>
      <c r="H9021" s="1" t="s">
        <v>1648</v>
      </c>
      <c r="I9021">
        <v>25145</v>
      </c>
      <c r="J9021">
        <v>22130</v>
      </c>
      <c r="K9021">
        <v>23266</v>
      </c>
      <c r="L9021">
        <v>22931</v>
      </c>
      <c r="M9021">
        <v>23567</v>
      </c>
      <c r="N9021">
        <v>21540</v>
      </c>
      <c r="O9021">
        <v>21356</v>
      </c>
      <c r="P9021">
        <v>22823</v>
      </c>
      <c r="Q9021">
        <v>22052</v>
      </c>
      <c r="R9021">
        <v>23401</v>
      </c>
      <c r="S9021">
        <v>25684</v>
      </c>
      <c r="T9021">
        <v>22679</v>
      </c>
      <c r="U9021">
        <v>24003</v>
      </c>
      <c r="V9021" s="1" t="s">
        <v>4688</v>
      </c>
      <c r="W9021" s="1" t="s">
        <v>2551</v>
      </c>
      <c r="X9021" s="5" t="s">
        <v>4689</v>
      </c>
      <c r="Y9021" s="5" t="s">
        <v>4692</v>
      </c>
      <c r="Z9021" s="5" t="s">
        <v>1648</v>
      </c>
      <c r="AA9021" s="5"/>
    </row>
    <row r="9022" spans="1:27" ht="12" customHeight="1" x14ac:dyDescent="0.15">
      <c r="A9022" s="1" t="s">
        <v>2236</v>
      </c>
      <c r="B9022" s="1" t="s">
        <v>57</v>
      </c>
      <c r="C9022" s="1" t="s">
        <v>15</v>
      </c>
      <c r="D9022" s="1" t="s">
        <v>2536</v>
      </c>
      <c r="E9022" s="1" t="s">
        <v>2240</v>
      </c>
      <c r="F9022" s="1" t="s">
        <v>2237</v>
      </c>
      <c r="G9022" s="1" t="s">
        <v>2242</v>
      </c>
      <c r="H9022" s="1" t="s">
        <v>1648</v>
      </c>
      <c r="I9022">
        <v>21028</v>
      </c>
      <c r="J9022">
        <v>18180</v>
      </c>
      <c r="K9022">
        <v>19788</v>
      </c>
      <c r="L9022">
        <v>18785</v>
      </c>
      <c r="M9022">
        <v>19579</v>
      </c>
      <c r="N9022">
        <v>18092</v>
      </c>
      <c r="O9022">
        <v>17655</v>
      </c>
      <c r="P9022">
        <v>18555</v>
      </c>
      <c r="Q9022">
        <v>18259</v>
      </c>
      <c r="R9022">
        <v>19132</v>
      </c>
      <c r="S9022">
        <v>21411</v>
      </c>
      <c r="T9022">
        <v>19033</v>
      </c>
      <c r="U9022">
        <v>20128</v>
      </c>
      <c r="V9022" s="1" t="s">
        <v>4688</v>
      </c>
      <c r="W9022" s="1" t="s">
        <v>2551</v>
      </c>
      <c r="X9022" s="5" t="s">
        <v>4689</v>
      </c>
      <c r="Y9022" s="5" t="s">
        <v>4693</v>
      </c>
      <c r="Z9022" s="5" t="s">
        <v>1648</v>
      </c>
      <c r="AA9022" s="5"/>
    </row>
    <row r="9023" spans="1:27" ht="12" customHeight="1" x14ac:dyDescent="0.15">
      <c r="A9023" s="1" t="s">
        <v>2236</v>
      </c>
      <c r="B9023" s="1" t="s">
        <v>62</v>
      </c>
      <c r="C9023" s="1" t="s">
        <v>9</v>
      </c>
      <c r="D9023" s="1" t="s">
        <v>2536</v>
      </c>
      <c r="E9023" s="1" t="s">
        <v>2243</v>
      </c>
      <c r="F9023" s="1" t="s">
        <v>2238</v>
      </c>
      <c r="G9023" s="1" t="s">
        <v>2244</v>
      </c>
      <c r="H9023" s="1" t="s">
        <v>2239</v>
      </c>
      <c r="I9023">
        <v>2647</v>
      </c>
      <c r="J9023">
        <v>2385</v>
      </c>
      <c r="K9023">
        <v>2167</v>
      </c>
      <c r="L9023">
        <v>2181</v>
      </c>
      <c r="M9023">
        <v>2289</v>
      </c>
      <c r="N9023">
        <v>2146</v>
      </c>
      <c r="O9023">
        <v>2152</v>
      </c>
      <c r="P9023">
        <v>2359</v>
      </c>
      <c r="Q9023">
        <v>2589</v>
      </c>
      <c r="R9023">
        <v>3004</v>
      </c>
      <c r="S9023">
        <v>2790</v>
      </c>
      <c r="T9023">
        <v>2246</v>
      </c>
      <c r="U9023">
        <v>2389</v>
      </c>
      <c r="V9023" s="1" t="s">
        <v>4688</v>
      </c>
      <c r="W9023" s="1" t="s">
        <v>2551</v>
      </c>
      <c r="X9023" s="5" t="s">
        <v>4690</v>
      </c>
      <c r="Y9023" s="5" t="s">
        <v>4694</v>
      </c>
      <c r="Z9023" s="5" t="s">
        <v>4691</v>
      </c>
      <c r="AA9023" s="5"/>
    </row>
    <row r="9024" spans="1:27" ht="12" customHeight="1" x14ac:dyDescent="0.15">
      <c r="A9024" s="1" t="s">
        <v>2236</v>
      </c>
      <c r="B9024" s="1" t="s">
        <v>62</v>
      </c>
      <c r="C9024" s="1" t="s">
        <v>15</v>
      </c>
      <c r="D9024" s="1" t="s">
        <v>2536</v>
      </c>
      <c r="E9024" s="1" t="s">
        <v>2243</v>
      </c>
      <c r="F9024" s="1" t="s">
        <v>2238</v>
      </c>
      <c r="G9024" s="1" t="s">
        <v>2245</v>
      </c>
      <c r="H9024" s="1" t="s">
        <v>2239</v>
      </c>
      <c r="I9024">
        <v>149867</v>
      </c>
      <c r="J9024">
        <v>126832</v>
      </c>
      <c r="K9024">
        <v>135473</v>
      </c>
      <c r="L9024">
        <v>130291</v>
      </c>
      <c r="M9024">
        <v>134079</v>
      </c>
      <c r="N9024">
        <v>122888</v>
      </c>
      <c r="O9024">
        <v>123114</v>
      </c>
      <c r="P9024">
        <v>125313</v>
      </c>
      <c r="Q9024">
        <v>129190</v>
      </c>
      <c r="R9024">
        <v>140090</v>
      </c>
      <c r="S9024">
        <v>149894</v>
      </c>
      <c r="T9024">
        <v>133231</v>
      </c>
      <c r="U9024">
        <v>140267</v>
      </c>
      <c r="V9024" s="1" t="s">
        <v>4688</v>
      </c>
      <c r="W9024" s="1" t="s">
        <v>2551</v>
      </c>
      <c r="X9024" s="5" t="s">
        <v>4690</v>
      </c>
      <c r="Y9024" s="5" t="s">
        <v>4695</v>
      </c>
      <c r="Z9024" s="5" t="s">
        <v>4691</v>
      </c>
      <c r="AA9024" s="5"/>
    </row>
    <row r="9025" spans="1:27" ht="12" customHeight="1" x14ac:dyDescent="0.15">
      <c r="A9025" s="1" t="s">
        <v>2236</v>
      </c>
      <c r="B9025" s="1" t="s">
        <v>62</v>
      </c>
      <c r="C9025" s="1" t="s">
        <v>17</v>
      </c>
      <c r="D9025" s="1" t="s">
        <v>2536</v>
      </c>
      <c r="E9025" s="1" t="s">
        <v>2243</v>
      </c>
      <c r="F9025" s="1" t="s">
        <v>2238</v>
      </c>
      <c r="G9025" s="1" t="s">
        <v>2246</v>
      </c>
      <c r="H9025" s="1" t="s">
        <v>2239</v>
      </c>
      <c r="I9025">
        <v>43044</v>
      </c>
      <c r="J9025">
        <v>41393</v>
      </c>
      <c r="K9025">
        <v>41649</v>
      </c>
      <c r="L9025">
        <v>40216</v>
      </c>
      <c r="M9025">
        <v>40736</v>
      </c>
      <c r="N9025">
        <v>39347</v>
      </c>
      <c r="O9025">
        <v>39526</v>
      </c>
      <c r="P9025">
        <v>39649</v>
      </c>
      <c r="Q9025">
        <v>40781</v>
      </c>
      <c r="R9025">
        <v>42901</v>
      </c>
      <c r="S9025">
        <v>42999</v>
      </c>
      <c r="T9025">
        <v>38398</v>
      </c>
      <c r="U9025">
        <v>41476</v>
      </c>
      <c r="V9025" s="1" t="s">
        <v>4688</v>
      </c>
      <c r="W9025" s="1" t="s">
        <v>2551</v>
      </c>
      <c r="X9025" s="5" t="s">
        <v>4690</v>
      </c>
      <c r="Y9025" s="5" t="s">
        <v>4696</v>
      </c>
      <c r="Z9025" s="5" t="s">
        <v>4691</v>
      </c>
      <c r="AA9025" s="5"/>
    </row>
    <row r="9026" spans="1:27" ht="12" customHeight="1" x14ac:dyDescent="0.15">
      <c r="A9026" s="1" t="s">
        <v>2236</v>
      </c>
      <c r="B9026" s="1" t="s">
        <v>866</v>
      </c>
      <c r="C9026" s="1" t="s">
        <v>9</v>
      </c>
      <c r="D9026" s="1" t="s">
        <v>2536</v>
      </c>
      <c r="E9026" s="1" t="s">
        <v>2247</v>
      </c>
      <c r="F9026" s="1" t="s">
        <v>2238</v>
      </c>
      <c r="G9026" s="1" t="s">
        <v>2248</v>
      </c>
      <c r="H9026" s="1" t="s">
        <v>2239</v>
      </c>
      <c r="I9026">
        <v>30225</v>
      </c>
      <c r="J9026">
        <v>27909</v>
      </c>
      <c r="K9026">
        <v>25466</v>
      </c>
      <c r="L9026">
        <v>22830</v>
      </c>
      <c r="M9026">
        <v>23837</v>
      </c>
      <c r="N9026">
        <v>24618</v>
      </c>
      <c r="O9026">
        <v>20566</v>
      </c>
      <c r="P9026">
        <v>23497</v>
      </c>
      <c r="Q9026">
        <v>26698</v>
      </c>
      <c r="R9026">
        <v>28867</v>
      </c>
      <c r="S9026">
        <v>30090</v>
      </c>
      <c r="T9026">
        <v>28461</v>
      </c>
      <c r="U9026">
        <v>28578</v>
      </c>
      <c r="V9026" s="1" t="s">
        <v>4688</v>
      </c>
      <c r="W9026" s="1" t="s">
        <v>2551</v>
      </c>
      <c r="X9026" s="5" t="s">
        <v>4690</v>
      </c>
      <c r="Y9026" s="5" t="s">
        <v>4697</v>
      </c>
      <c r="Z9026" s="5" t="s">
        <v>4691</v>
      </c>
      <c r="AA9026" s="5"/>
    </row>
    <row r="9027" spans="1:27" ht="12" customHeight="1" x14ac:dyDescent="0.15">
      <c r="A9027" s="1" t="s">
        <v>2236</v>
      </c>
      <c r="B9027" s="1" t="s">
        <v>866</v>
      </c>
      <c r="C9027" s="1" t="s">
        <v>15</v>
      </c>
      <c r="D9027" s="1" t="s">
        <v>2536</v>
      </c>
      <c r="E9027" s="1" t="s">
        <v>2247</v>
      </c>
      <c r="F9027" s="1" t="s">
        <v>2238</v>
      </c>
      <c r="G9027" s="1" t="s">
        <v>2249</v>
      </c>
      <c r="H9027" s="1" t="s">
        <v>2239</v>
      </c>
      <c r="I9027">
        <v>59743</v>
      </c>
      <c r="J9027">
        <v>51485</v>
      </c>
      <c r="K9027">
        <v>52920</v>
      </c>
      <c r="L9027">
        <v>43601</v>
      </c>
      <c r="M9027">
        <v>46640</v>
      </c>
      <c r="N9027">
        <v>51395</v>
      </c>
      <c r="O9027">
        <v>41957</v>
      </c>
      <c r="P9027">
        <v>40675</v>
      </c>
      <c r="Q9027">
        <v>50387</v>
      </c>
      <c r="R9027">
        <v>52930</v>
      </c>
      <c r="S9027">
        <v>54224</v>
      </c>
      <c r="T9027">
        <v>49874</v>
      </c>
      <c r="U9027">
        <v>52931</v>
      </c>
      <c r="V9027" s="1" t="s">
        <v>4688</v>
      </c>
      <c r="W9027" s="1" t="s">
        <v>2551</v>
      </c>
      <c r="X9027" s="5" t="s">
        <v>4690</v>
      </c>
      <c r="Y9027" s="5" t="s">
        <v>4698</v>
      </c>
      <c r="Z9027" s="5" t="s">
        <v>4691</v>
      </c>
      <c r="AA9027" s="5"/>
    </row>
    <row r="9028" spans="1:27" ht="12" customHeight="1" x14ac:dyDescent="0.15">
      <c r="A9028" s="1" t="s">
        <v>2236</v>
      </c>
      <c r="B9028" s="1" t="s">
        <v>866</v>
      </c>
      <c r="C9028" s="1" t="s">
        <v>17</v>
      </c>
      <c r="D9028" s="1" t="s">
        <v>2536</v>
      </c>
      <c r="E9028" s="1" t="s">
        <v>2247</v>
      </c>
      <c r="F9028" s="1" t="s">
        <v>2238</v>
      </c>
      <c r="G9028" s="1" t="s">
        <v>2250</v>
      </c>
      <c r="H9028" s="1" t="s">
        <v>2239</v>
      </c>
      <c r="I9028">
        <v>55297</v>
      </c>
      <c r="J9028">
        <v>46814</v>
      </c>
      <c r="K9028">
        <v>38612</v>
      </c>
      <c r="L9028">
        <v>42922</v>
      </c>
      <c r="M9028">
        <v>41981</v>
      </c>
      <c r="N9028">
        <v>39731</v>
      </c>
      <c r="O9028">
        <v>40078</v>
      </c>
      <c r="P9028">
        <v>38545</v>
      </c>
      <c r="Q9028">
        <v>39048</v>
      </c>
      <c r="R9028">
        <v>47216</v>
      </c>
      <c r="S9028">
        <v>44146</v>
      </c>
      <c r="T9028">
        <v>46278</v>
      </c>
      <c r="U9028">
        <v>47636</v>
      </c>
      <c r="V9028" s="1" t="s">
        <v>4688</v>
      </c>
      <c r="W9028" s="1" t="s">
        <v>2551</v>
      </c>
      <c r="X9028" s="5" t="s">
        <v>4690</v>
      </c>
      <c r="Y9028" s="5" t="s">
        <v>4699</v>
      </c>
      <c r="Z9028" s="5" t="s">
        <v>4691</v>
      </c>
      <c r="AA9028" s="5"/>
    </row>
    <row r="9029" spans="1:27" ht="12" customHeight="1" x14ac:dyDescent="0.15">
      <c r="A9029" s="1" t="s">
        <v>2236</v>
      </c>
      <c r="B9029" s="1" t="s">
        <v>866</v>
      </c>
      <c r="C9029" s="1" t="s">
        <v>19</v>
      </c>
      <c r="D9029" s="1" t="s">
        <v>2536</v>
      </c>
      <c r="E9029" s="1" t="s">
        <v>2247</v>
      </c>
      <c r="F9029" s="1" t="s">
        <v>2238</v>
      </c>
      <c r="G9029" s="1" t="s">
        <v>2251</v>
      </c>
      <c r="H9029" s="1" t="s">
        <v>2239</v>
      </c>
      <c r="I9029">
        <v>26978</v>
      </c>
      <c r="J9029">
        <v>14549</v>
      </c>
      <c r="K9029">
        <v>15626</v>
      </c>
      <c r="L9029">
        <v>20283</v>
      </c>
      <c r="M9029">
        <v>28939</v>
      </c>
      <c r="N9029">
        <v>27700</v>
      </c>
      <c r="O9029">
        <v>24576</v>
      </c>
      <c r="P9029">
        <v>9572</v>
      </c>
      <c r="Q9029">
        <v>12580</v>
      </c>
      <c r="R9029">
        <v>27469</v>
      </c>
      <c r="S9029">
        <v>22032</v>
      </c>
      <c r="T9029">
        <v>20765</v>
      </c>
      <c r="U9029">
        <v>15521</v>
      </c>
      <c r="V9029" s="1" t="s">
        <v>4688</v>
      </c>
      <c r="W9029" s="1" t="s">
        <v>2551</v>
      </c>
      <c r="X9029" s="5" t="s">
        <v>4690</v>
      </c>
      <c r="Y9029" s="5" t="s">
        <v>4700</v>
      </c>
      <c r="Z9029" s="5" t="s">
        <v>4691</v>
      </c>
      <c r="AA9029" s="5"/>
    </row>
    <row r="9030" spans="1:27" ht="12" customHeight="1" x14ac:dyDescent="0.15">
      <c r="A9030" s="1" t="s">
        <v>2236</v>
      </c>
      <c r="B9030" s="1" t="s">
        <v>866</v>
      </c>
      <c r="C9030" s="1" t="s">
        <v>21</v>
      </c>
      <c r="D9030" s="1" t="s">
        <v>2536</v>
      </c>
      <c r="E9030" s="1" t="s">
        <v>2247</v>
      </c>
      <c r="F9030" s="1" t="s">
        <v>2238</v>
      </c>
      <c r="G9030" s="1" t="s">
        <v>2252</v>
      </c>
      <c r="H9030" s="1" t="s">
        <v>2239</v>
      </c>
      <c r="I9030">
        <v>234962</v>
      </c>
      <c r="J9030">
        <v>192177</v>
      </c>
      <c r="K9030">
        <v>166122</v>
      </c>
      <c r="L9030">
        <v>168973</v>
      </c>
      <c r="M9030">
        <v>171680</v>
      </c>
      <c r="N9030">
        <v>160640</v>
      </c>
      <c r="O9030">
        <v>164673</v>
      </c>
      <c r="P9030">
        <v>174164</v>
      </c>
      <c r="Q9030">
        <v>191289</v>
      </c>
      <c r="R9030">
        <v>239263</v>
      </c>
      <c r="S9030">
        <v>250502</v>
      </c>
      <c r="T9030">
        <v>230767</v>
      </c>
      <c r="U9030">
        <v>211256</v>
      </c>
      <c r="V9030" s="1" t="s">
        <v>4688</v>
      </c>
      <c r="W9030" s="1" t="s">
        <v>2551</v>
      </c>
      <c r="X9030" s="5" t="s">
        <v>4690</v>
      </c>
      <c r="Y9030" s="5" t="s">
        <v>4701</v>
      </c>
      <c r="Z9030" s="5" t="s">
        <v>4691</v>
      </c>
      <c r="AA9030" s="5"/>
    </row>
    <row r="9031" spans="1:27" ht="12" customHeight="1" x14ac:dyDescent="0.15">
      <c r="A9031" s="1" t="s">
        <v>2236</v>
      </c>
      <c r="B9031" s="1" t="s">
        <v>866</v>
      </c>
      <c r="C9031" s="1" t="s">
        <v>23</v>
      </c>
      <c r="D9031" s="1" t="s">
        <v>2536</v>
      </c>
      <c r="E9031" s="1" t="s">
        <v>2247</v>
      </c>
      <c r="F9031" s="1" t="s">
        <v>2238</v>
      </c>
      <c r="G9031" s="1" t="s">
        <v>5120</v>
      </c>
      <c r="H9031" s="1" t="s">
        <v>2239</v>
      </c>
      <c r="I9031">
        <v>1104</v>
      </c>
      <c r="J9031">
        <v>900</v>
      </c>
      <c r="K9031">
        <v>829</v>
      </c>
      <c r="L9031">
        <v>783</v>
      </c>
      <c r="M9031">
        <v>804</v>
      </c>
      <c r="N9031">
        <v>852</v>
      </c>
      <c r="O9031">
        <v>1062</v>
      </c>
      <c r="P9031">
        <v>893</v>
      </c>
      <c r="Q9031">
        <v>924</v>
      </c>
      <c r="R9031">
        <v>1177</v>
      </c>
      <c r="S9031">
        <v>1183</v>
      </c>
      <c r="T9031">
        <v>1138</v>
      </c>
      <c r="U9031">
        <v>1082</v>
      </c>
      <c r="V9031" s="1" t="s">
        <v>4688</v>
      </c>
      <c r="W9031" s="1" t="s">
        <v>2551</v>
      </c>
      <c r="X9031" s="5" t="s">
        <v>4690</v>
      </c>
      <c r="Y9031" s="5" t="s">
        <v>4702</v>
      </c>
      <c r="Z9031" s="5" t="s">
        <v>4691</v>
      </c>
      <c r="AA9031" s="5"/>
    </row>
    <row r="9032" spans="1:27" ht="12" customHeight="1" x14ac:dyDescent="0.15">
      <c r="A9032" s="1" t="s">
        <v>2236</v>
      </c>
      <c r="B9032" s="1" t="s">
        <v>212</v>
      </c>
      <c r="C9032" s="1" t="s">
        <v>9</v>
      </c>
      <c r="D9032" s="1" t="s">
        <v>2536</v>
      </c>
      <c r="E9032" s="1" t="s">
        <v>213</v>
      </c>
      <c r="F9032" s="1" t="s">
        <v>2253</v>
      </c>
      <c r="G9032" s="1" t="s">
        <v>215</v>
      </c>
      <c r="H9032" s="1" t="s">
        <v>216</v>
      </c>
      <c r="I9032">
        <v>1052</v>
      </c>
      <c r="J9032">
        <v>1068</v>
      </c>
      <c r="K9032">
        <v>1072</v>
      </c>
      <c r="L9032">
        <v>1081</v>
      </c>
      <c r="M9032">
        <v>1076</v>
      </c>
      <c r="N9032">
        <v>1079</v>
      </c>
      <c r="O9032">
        <v>1081</v>
      </c>
      <c r="P9032">
        <v>1086</v>
      </c>
      <c r="Q9032">
        <v>1091</v>
      </c>
      <c r="R9032">
        <v>1091</v>
      </c>
      <c r="S9032">
        <v>1088</v>
      </c>
      <c r="T9032">
        <v>1085</v>
      </c>
      <c r="U9032">
        <v>1076</v>
      </c>
      <c r="V9032" s="1" t="s">
        <v>4688</v>
      </c>
      <c r="W9032" s="1" t="s">
        <v>2717</v>
      </c>
      <c r="X9032" s="5" t="s">
        <v>4697</v>
      </c>
      <c r="Y9032" s="5" t="s">
        <v>2719</v>
      </c>
      <c r="Z9032" s="5" t="s">
        <v>2720</v>
      </c>
      <c r="AA9032" s="5"/>
    </row>
    <row r="9033" spans="1:27" ht="12" customHeight="1" x14ac:dyDescent="0.15">
      <c r="A9033" s="1" t="s">
        <v>2236</v>
      </c>
      <c r="B9033" s="1" t="s">
        <v>285</v>
      </c>
      <c r="C9033" s="1" t="s">
        <v>9</v>
      </c>
      <c r="D9033" s="1" t="s">
        <v>2536</v>
      </c>
      <c r="E9033" s="1" t="s">
        <v>213</v>
      </c>
      <c r="F9033" s="1" t="s">
        <v>286</v>
      </c>
      <c r="G9033" s="1" t="s">
        <v>215</v>
      </c>
      <c r="H9033" s="1" t="s">
        <v>216</v>
      </c>
      <c r="I9033">
        <v>2546</v>
      </c>
      <c r="J9033">
        <v>2571</v>
      </c>
      <c r="K9033">
        <v>2569</v>
      </c>
      <c r="L9033">
        <v>2577</v>
      </c>
      <c r="M9033">
        <v>2567</v>
      </c>
      <c r="N9033">
        <v>2564</v>
      </c>
      <c r="O9033">
        <v>2539</v>
      </c>
      <c r="P9033">
        <v>2567</v>
      </c>
      <c r="Q9033">
        <v>2568</v>
      </c>
      <c r="R9033">
        <v>2570</v>
      </c>
      <c r="S9033">
        <v>2559</v>
      </c>
      <c r="T9033">
        <v>2557</v>
      </c>
      <c r="U9033">
        <v>2544</v>
      </c>
      <c r="V9033" s="1" t="s">
        <v>4688</v>
      </c>
      <c r="W9033" s="1" t="s">
        <v>2717</v>
      </c>
      <c r="X9033" s="5" t="s">
        <v>2816</v>
      </c>
      <c r="Y9033" s="5" t="s">
        <v>2719</v>
      </c>
      <c r="Z9033" s="5" t="s">
        <v>2720</v>
      </c>
      <c r="AA9033" s="5"/>
    </row>
    <row r="9034" spans="1:27" ht="12" customHeight="1" x14ac:dyDescent="0.15">
      <c r="A9034" s="1" t="s">
        <v>2254</v>
      </c>
      <c r="B9034" s="1" t="s">
        <v>8</v>
      </c>
      <c r="C9034" s="1" t="s">
        <v>9</v>
      </c>
      <c r="D9034" s="1" t="s">
        <v>2537</v>
      </c>
      <c r="E9034" s="1" t="s">
        <v>10</v>
      </c>
      <c r="F9034" s="1" t="s">
        <v>2255</v>
      </c>
      <c r="G9034" s="1" t="s">
        <v>12</v>
      </c>
      <c r="H9034" s="1" t="s">
        <v>1648</v>
      </c>
      <c r="I9034">
        <v>450132</v>
      </c>
      <c r="J9034">
        <v>403181</v>
      </c>
      <c r="K9034">
        <v>467511</v>
      </c>
      <c r="L9034">
        <v>385228</v>
      </c>
      <c r="M9034">
        <v>380601</v>
      </c>
      <c r="N9034">
        <v>434869</v>
      </c>
      <c r="O9034">
        <v>462295</v>
      </c>
      <c r="P9034">
        <v>389951</v>
      </c>
      <c r="Q9034">
        <v>441625</v>
      </c>
      <c r="R9034">
        <v>368634</v>
      </c>
      <c r="S9034">
        <v>433537</v>
      </c>
      <c r="T9034">
        <v>338205</v>
      </c>
      <c r="U9034">
        <v>435312</v>
      </c>
      <c r="V9034" s="1" t="s">
        <v>4703</v>
      </c>
      <c r="W9034" s="1" t="s">
        <v>2551</v>
      </c>
      <c r="X9034" s="5" t="s">
        <v>4704</v>
      </c>
      <c r="Y9034" s="5" t="s">
        <v>2553</v>
      </c>
      <c r="Z9034" s="5" t="s">
        <v>1648</v>
      </c>
      <c r="AA9034" s="5"/>
    </row>
    <row r="9035" spans="1:27" ht="12" customHeight="1" x14ac:dyDescent="0.15">
      <c r="A9035" s="1" t="s">
        <v>2254</v>
      </c>
      <c r="B9035" s="1" t="s">
        <v>8</v>
      </c>
      <c r="C9035" s="1" t="s">
        <v>15</v>
      </c>
      <c r="D9035" s="1" t="s">
        <v>2537</v>
      </c>
      <c r="E9035" s="1" t="s">
        <v>10</v>
      </c>
      <c r="F9035" s="1" t="s">
        <v>2255</v>
      </c>
      <c r="G9035" s="1" t="s">
        <v>16</v>
      </c>
      <c r="H9035" s="1" t="s">
        <v>1648</v>
      </c>
      <c r="I9035">
        <v>18306</v>
      </c>
      <c r="J9035">
        <v>16421</v>
      </c>
      <c r="K9035">
        <v>4382</v>
      </c>
      <c r="L9035">
        <v>9899</v>
      </c>
      <c r="M9035">
        <v>9155</v>
      </c>
      <c r="N9035">
        <v>13364</v>
      </c>
      <c r="O9035">
        <v>11802</v>
      </c>
      <c r="P9035">
        <v>1041</v>
      </c>
      <c r="Q9035">
        <v>5045</v>
      </c>
      <c r="R9035">
        <v>1012</v>
      </c>
      <c r="S9035">
        <v>17281</v>
      </c>
      <c r="T9035">
        <v>11308</v>
      </c>
      <c r="U9035">
        <v>20406</v>
      </c>
      <c r="V9035" s="1" t="s">
        <v>4703</v>
      </c>
      <c r="W9035" s="1" t="s">
        <v>2551</v>
      </c>
      <c r="X9035" s="5" t="s">
        <v>4704</v>
      </c>
      <c r="Y9035" s="5" t="s">
        <v>4705</v>
      </c>
      <c r="Z9035" s="5" t="s">
        <v>1648</v>
      </c>
      <c r="AA9035" s="5"/>
    </row>
    <row r="9036" spans="1:27" ht="12" customHeight="1" x14ac:dyDescent="0.15">
      <c r="A9036" s="1" t="s">
        <v>2254</v>
      </c>
      <c r="B9036" s="1" t="s">
        <v>8</v>
      </c>
      <c r="C9036" s="1" t="s">
        <v>17</v>
      </c>
      <c r="D9036" s="1" t="s">
        <v>2537</v>
      </c>
      <c r="E9036" s="1" t="s">
        <v>10</v>
      </c>
      <c r="F9036" s="1" t="s">
        <v>2255</v>
      </c>
      <c r="G9036" s="1" t="s">
        <v>5147</v>
      </c>
      <c r="H9036" s="1" t="s">
        <v>1648</v>
      </c>
      <c r="I9036">
        <v>0</v>
      </c>
      <c r="J9036">
        <v>0</v>
      </c>
      <c r="K9036">
        <v>0</v>
      </c>
      <c r="L9036">
        <v>0</v>
      </c>
      <c r="M9036">
        <v>0</v>
      </c>
      <c r="N9036">
        <v>0</v>
      </c>
      <c r="O9036">
        <v>0</v>
      </c>
      <c r="P9036">
        <v>0</v>
      </c>
      <c r="Q9036">
        <v>0</v>
      </c>
      <c r="R9036">
        <v>0</v>
      </c>
      <c r="S9036">
        <v>0</v>
      </c>
      <c r="T9036">
        <v>0</v>
      </c>
      <c r="U9036">
        <v>0</v>
      </c>
      <c r="V9036" s="1" t="s">
        <v>4703</v>
      </c>
      <c r="W9036" s="1" t="s">
        <v>2551</v>
      </c>
      <c r="X9036" s="5" t="s">
        <v>4704</v>
      </c>
      <c r="Y9036" s="5" t="s">
        <v>5148</v>
      </c>
      <c r="Z9036" s="5" t="s">
        <v>1648</v>
      </c>
      <c r="AA9036" s="5"/>
    </row>
    <row r="9037" spans="1:27" ht="12" customHeight="1" x14ac:dyDescent="0.15">
      <c r="A9037" s="1" t="s">
        <v>2254</v>
      </c>
      <c r="B9037" s="1" t="s">
        <v>8</v>
      </c>
      <c r="C9037" s="1" t="s">
        <v>19</v>
      </c>
      <c r="D9037" s="1" t="s">
        <v>2537</v>
      </c>
      <c r="E9037" s="1" t="s">
        <v>10</v>
      </c>
      <c r="F9037" s="1" t="s">
        <v>2255</v>
      </c>
      <c r="G9037" s="1" t="s">
        <v>2256</v>
      </c>
      <c r="H9037" s="1" t="s">
        <v>1648</v>
      </c>
      <c r="I9037">
        <v>482543</v>
      </c>
      <c r="J9037">
        <v>387976</v>
      </c>
      <c r="K9037">
        <v>493508</v>
      </c>
      <c r="L9037">
        <v>357297</v>
      </c>
      <c r="M9037">
        <v>387449</v>
      </c>
      <c r="N9037">
        <v>458956</v>
      </c>
      <c r="O9037">
        <v>455517</v>
      </c>
      <c r="P9037">
        <v>390329</v>
      </c>
      <c r="Q9037">
        <v>431030</v>
      </c>
      <c r="R9037">
        <v>363359</v>
      </c>
      <c r="S9037">
        <v>423351</v>
      </c>
      <c r="T9037">
        <v>370897</v>
      </c>
      <c r="U9037">
        <v>432340</v>
      </c>
      <c r="V9037" s="1" t="s">
        <v>4703</v>
      </c>
      <c r="W9037" s="1" t="s">
        <v>2551</v>
      </c>
      <c r="X9037" s="5" t="s">
        <v>4704</v>
      </c>
      <c r="Y9037" s="5" t="s">
        <v>4706</v>
      </c>
      <c r="Z9037" s="5" t="s">
        <v>1648</v>
      </c>
      <c r="AA9037" s="5"/>
    </row>
    <row r="9038" spans="1:27" ht="12" customHeight="1" x14ac:dyDescent="0.15">
      <c r="A9038" s="1" t="s">
        <v>2254</v>
      </c>
      <c r="B9038" s="1" t="s">
        <v>8</v>
      </c>
      <c r="C9038" s="1" t="s">
        <v>21</v>
      </c>
      <c r="D9038" s="1" t="s">
        <v>2537</v>
      </c>
      <c r="E9038" s="1" t="s">
        <v>10</v>
      </c>
      <c r="F9038" s="1" t="s">
        <v>2255</v>
      </c>
      <c r="G9038" s="1" t="s">
        <v>2257</v>
      </c>
      <c r="H9038" s="1" t="s">
        <v>1648</v>
      </c>
      <c r="I9038">
        <v>18290</v>
      </c>
      <c r="J9038">
        <v>7891</v>
      </c>
      <c r="K9038">
        <v>400</v>
      </c>
      <c r="L9038">
        <v>9390</v>
      </c>
      <c r="M9038">
        <v>9151</v>
      </c>
      <c r="N9038">
        <v>10350</v>
      </c>
      <c r="O9038">
        <v>9140</v>
      </c>
      <c r="P9038">
        <v>1040</v>
      </c>
      <c r="Q9038">
        <v>2040</v>
      </c>
      <c r="R9038">
        <v>1010</v>
      </c>
      <c r="S9038">
        <v>13781</v>
      </c>
      <c r="T9038">
        <v>11301</v>
      </c>
      <c r="U9038">
        <v>6700</v>
      </c>
      <c r="V9038" s="1" t="s">
        <v>4703</v>
      </c>
      <c r="W9038" s="1" t="s">
        <v>2551</v>
      </c>
      <c r="X9038" s="5" t="s">
        <v>4704</v>
      </c>
      <c r="Y9038" s="5" t="s">
        <v>4707</v>
      </c>
      <c r="Z9038" s="5" t="s">
        <v>1648</v>
      </c>
      <c r="AA9038" s="5"/>
    </row>
    <row r="9039" spans="1:27" ht="12" customHeight="1" x14ac:dyDescent="0.15">
      <c r="A9039" s="1" t="s">
        <v>2254</v>
      </c>
      <c r="B9039" s="1" t="s">
        <v>8</v>
      </c>
      <c r="C9039" s="1" t="s">
        <v>23</v>
      </c>
      <c r="D9039" s="1" t="s">
        <v>2537</v>
      </c>
      <c r="E9039" s="1" t="s">
        <v>10</v>
      </c>
      <c r="F9039" s="1" t="s">
        <v>2255</v>
      </c>
      <c r="G9039" s="1" t="s">
        <v>2258</v>
      </c>
      <c r="H9039" s="1" t="s">
        <v>1648</v>
      </c>
      <c r="I9039">
        <v>0</v>
      </c>
      <c r="J9039">
        <v>8</v>
      </c>
      <c r="K9039">
        <v>1</v>
      </c>
      <c r="L9039">
        <v>9</v>
      </c>
      <c r="M9039">
        <v>2</v>
      </c>
      <c r="N9039">
        <v>8</v>
      </c>
      <c r="O9039">
        <v>8</v>
      </c>
      <c r="P9039">
        <v>2</v>
      </c>
      <c r="Q9039">
        <v>7</v>
      </c>
      <c r="R9039">
        <v>2</v>
      </c>
      <c r="S9039">
        <v>8</v>
      </c>
      <c r="T9039">
        <v>2</v>
      </c>
      <c r="U9039">
        <v>6</v>
      </c>
      <c r="V9039" s="1" t="s">
        <v>4703</v>
      </c>
      <c r="W9039" s="1" t="s">
        <v>2551</v>
      </c>
      <c r="X9039" s="5" t="s">
        <v>4704</v>
      </c>
      <c r="Y9039" s="5" t="s">
        <v>4708</v>
      </c>
      <c r="Z9039" s="5" t="s">
        <v>1648</v>
      </c>
      <c r="AA9039" s="5"/>
    </row>
    <row r="9040" spans="1:27" ht="12" customHeight="1" x14ac:dyDescent="0.15">
      <c r="A9040" s="1" t="s">
        <v>2254</v>
      </c>
      <c r="B9040" s="1" t="s">
        <v>8</v>
      </c>
      <c r="C9040" s="1" t="s">
        <v>77</v>
      </c>
      <c r="D9040" s="1" t="s">
        <v>2537</v>
      </c>
      <c r="E9040" s="1" t="s">
        <v>10</v>
      </c>
      <c r="F9040" s="1" t="s">
        <v>2255</v>
      </c>
      <c r="G9040" s="1" t="s">
        <v>2259</v>
      </c>
      <c r="H9040" s="1" t="s">
        <v>1648</v>
      </c>
      <c r="I9040">
        <v>0</v>
      </c>
      <c r="J9040">
        <v>0</v>
      </c>
      <c r="K9040">
        <v>0</v>
      </c>
      <c r="L9040">
        <v>0</v>
      </c>
      <c r="M9040">
        <v>0</v>
      </c>
      <c r="N9040">
        <v>0</v>
      </c>
      <c r="O9040">
        <v>-146</v>
      </c>
      <c r="P9040">
        <v>0</v>
      </c>
      <c r="Q9040">
        <v>0</v>
      </c>
      <c r="R9040">
        <v>0</v>
      </c>
      <c r="S9040">
        <v>-165</v>
      </c>
      <c r="T9040">
        <v>-640</v>
      </c>
      <c r="U9040">
        <v>-325</v>
      </c>
      <c r="V9040" s="1" t="s">
        <v>4703</v>
      </c>
      <c r="W9040" s="1" t="s">
        <v>2551</v>
      </c>
      <c r="X9040" s="5" t="s">
        <v>4704</v>
      </c>
      <c r="Y9040" s="5" t="s">
        <v>4709</v>
      </c>
      <c r="Z9040" s="5" t="s">
        <v>1648</v>
      </c>
      <c r="AA9040" s="5"/>
    </row>
    <row r="9041" spans="1:27" ht="12" customHeight="1" x14ac:dyDescent="0.15">
      <c r="A9041" s="1" t="s">
        <v>2254</v>
      </c>
      <c r="B9041" s="1" t="s">
        <v>8</v>
      </c>
      <c r="C9041" s="1" t="s">
        <v>244</v>
      </c>
      <c r="D9041" s="1" t="s">
        <v>2537</v>
      </c>
      <c r="E9041" s="1" t="s">
        <v>10</v>
      </c>
      <c r="F9041" s="1" t="s">
        <v>2255</v>
      </c>
      <c r="G9041" s="1" t="s">
        <v>24</v>
      </c>
      <c r="H9041" s="1" t="s">
        <v>1648</v>
      </c>
      <c r="I9041">
        <v>129822</v>
      </c>
      <c r="J9041">
        <v>153480</v>
      </c>
      <c r="K9041">
        <v>131520</v>
      </c>
      <c r="L9041">
        <v>160220</v>
      </c>
      <c r="M9041">
        <v>153769</v>
      </c>
      <c r="N9041">
        <v>133212</v>
      </c>
      <c r="O9041">
        <v>142849</v>
      </c>
      <c r="P9041">
        <v>142310</v>
      </c>
      <c r="Q9041">
        <v>155329</v>
      </c>
      <c r="R9041">
        <v>159805</v>
      </c>
      <c r="S9041">
        <v>172593</v>
      </c>
      <c r="T9041">
        <v>138898</v>
      </c>
      <c r="U9041">
        <v>154627</v>
      </c>
      <c r="V9041" s="1" t="s">
        <v>4703</v>
      </c>
      <c r="W9041" s="1" t="s">
        <v>2551</v>
      </c>
      <c r="X9041" s="5" t="s">
        <v>4704</v>
      </c>
      <c r="Y9041" s="5" t="s">
        <v>2559</v>
      </c>
      <c r="Z9041" s="5" t="s">
        <v>1648</v>
      </c>
      <c r="AA9041" s="5"/>
    </row>
    <row r="9042" spans="1:27" ht="12" customHeight="1" x14ac:dyDescent="0.15">
      <c r="A9042" s="1" t="s">
        <v>2254</v>
      </c>
      <c r="B9042" s="1" t="s">
        <v>25</v>
      </c>
      <c r="C9042" s="1" t="s">
        <v>9</v>
      </c>
      <c r="D9042" s="1" t="s">
        <v>2537</v>
      </c>
      <c r="E9042" s="1" t="s">
        <v>10</v>
      </c>
      <c r="F9042" s="1" t="s">
        <v>2260</v>
      </c>
      <c r="G9042" s="1" t="s">
        <v>12</v>
      </c>
      <c r="H9042" s="1" t="s">
        <v>1648</v>
      </c>
      <c r="I9042">
        <v>3534172</v>
      </c>
      <c r="J9042">
        <v>3159498</v>
      </c>
      <c r="K9042">
        <v>3175583</v>
      </c>
      <c r="L9042">
        <v>3144822</v>
      </c>
      <c r="M9042">
        <v>3475622</v>
      </c>
      <c r="N9042">
        <v>3786254</v>
      </c>
      <c r="O9042">
        <v>3147700</v>
      </c>
      <c r="P9042">
        <v>3467786</v>
      </c>
      <c r="Q9042">
        <v>3533541</v>
      </c>
      <c r="R9042">
        <v>3815395</v>
      </c>
      <c r="S9042">
        <v>3644637</v>
      </c>
      <c r="T9042">
        <v>3448349</v>
      </c>
      <c r="U9042">
        <v>3604294</v>
      </c>
      <c r="V9042" s="1" t="s">
        <v>4703</v>
      </c>
      <c r="W9042" s="1" t="s">
        <v>2551</v>
      </c>
      <c r="X9042" s="5" t="s">
        <v>4710</v>
      </c>
      <c r="Y9042" s="5" t="s">
        <v>2553</v>
      </c>
      <c r="Z9042" s="5" t="s">
        <v>1648</v>
      </c>
      <c r="AA9042" s="5"/>
    </row>
    <row r="9043" spans="1:27" ht="12" customHeight="1" x14ac:dyDescent="0.15">
      <c r="A9043" s="1" t="s">
        <v>2254</v>
      </c>
      <c r="B9043" s="1" t="s">
        <v>25</v>
      </c>
      <c r="C9043" s="1" t="s">
        <v>15</v>
      </c>
      <c r="D9043" s="1" t="s">
        <v>2537</v>
      </c>
      <c r="E9043" s="1" t="s">
        <v>10</v>
      </c>
      <c r="F9043" s="1" t="s">
        <v>2260</v>
      </c>
      <c r="G9043" s="1" t="s">
        <v>16</v>
      </c>
      <c r="H9043" s="1" t="s">
        <v>1648</v>
      </c>
      <c r="I9043">
        <v>148867</v>
      </c>
      <c r="J9043">
        <v>239464</v>
      </c>
      <c r="K9043">
        <v>244886</v>
      </c>
      <c r="L9043">
        <v>147859</v>
      </c>
      <c r="M9043">
        <v>168355</v>
      </c>
      <c r="N9043">
        <v>236233</v>
      </c>
      <c r="O9043">
        <v>224969</v>
      </c>
      <c r="P9043">
        <v>140642</v>
      </c>
      <c r="Q9043">
        <v>120437</v>
      </c>
      <c r="R9043">
        <v>62072</v>
      </c>
      <c r="S9043">
        <v>35862</v>
      </c>
      <c r="T9043">
        <v>42408</v>
      </c>
      <c r="U9043">
        <v>130585</v>
      </c>
      <c r="V9043" s="1" t="s">
        <v>4703</v>
      </c>
      <c r="W9043" s="1" t="s">
        <v>2551</v>
      </c>
      <c r="X9043" s="5" t="s">
        <v>4710</v>
      </c>
      <c r="Y9043" s="5" t="s">
        <v>4705</v>
      </c>
      <c r="Z9043" s="5" t="s">
        <v>1648</v>
      </c>
      <c r="AA9043" s="5"/>
    </row>
    <row r="9044" spans="1:27" ht="12" customHeight="1" x14ac:dyDescent="0.15">
      <c r="A9044" s="1" t="s">
        <v>2254</v>
      </c>
      <c r="B9044" s="1" t="s">
        <v>25</v>
      </c>
      <c r="C9044" s="1" t="s">
        <v>17</v>
      </c>
      <c r="D9044" s="1" t="s">
        <v>2537</v>
      </c>
      <c r="E9044" s="1" t="s">
        <v>10</v>
      </c>
      <c r="F9044" s="1" t="s">
        <v>2260</v>
      </c>
      <c r="G9044" s="1" t="s">
        <v>5147</v>
      </c>
      <c r="H9044" s="1" t="s">
        <v>1648</v>
      </c>
      <c r="I9044">
        <v>2</v>
      </c>
      <c r="J9044">
        <v>2</v>
      </c>
      <c r="K9044">
        <v>0</v>
      </c>
      <c r="L9044">
        <v>2</v>
      </c>
      <c r="M9044">
        <v>2</v>
      </c>
      <c r="N9044">
        <v>4</v>
      </c>
      <c r="O9044">
        <v>2</v>
      </c>
      <c r="P9044">
        <v>0</v>
      </c>
      <c r="Q9044">
        <v>2</v>
      </c>
      <c r="R9044">
        <v>2</v>
      </c>
      <c r="S9044">
        <v>2</v>
      </c>
      <c r="T9044">
        <v>2</v>
      </c>
      <c r="U9044">
        <v>2</v>
      </c>
      <c r="V9044" s="1" t="s">
        <v>4703</v>
      </c>
      <c r="W9044" s="1" t="s">
        <v>2551</v>
      </c>
      <c r="X9044" s="5" t="s">
        <v>4710</v>
      </c>
      <c r="Y9044" s="5" t="s">
        <v>5148</v>
      </c>
      <c r="Z9044" s="5" t="s">
        <v>1648</v>
      </c>
      <c r="AA9044" s="5"/>
    </row>
    <row r="9045" spans="1:27" ht="12" customHeight="1" x14ac:dyDescent="0.15">
      <c r="A9045" s="1" t="s">
        <v>2254</v>
      </c>
      <c r="B9045" s="1" t="s">
        <v>25</v>
      </c>
      <c r="C9045" s="1" t="s">
        <v>19</v>
      </c>
      <c r="D9045" s="1" t="s">
        <v>2537</v>
      </c>
      <c r="E9045" s="1" t="s">
        <v>10</v>
      </c>
      <c r="F9045" s="1" t="s">
        <v>2260</v>
      </c>
      <c r="G9045" s="1" t="s">
        <v>2256</v>
      </c>
      <c r="H9045" s="1" t="s">
        <v>1648</v>
      </c>
      <c r="I9045">
        <v>3721712</v>
      </c>
      <c r="J9045">
        <v>3305813</v>
      </c>
      <c r="K9045">
        <v>3341374</v>
      </c>
      <c r="L9045">
        <v>3342254</v>
      </c>
      <c r="M9045">
        <v>3645810</v>
      </c>
      <c r="N9045">
        <v>3918099</v>
      </c>
      <c r="O9045">
        <v>3310748</v>
      </c>
      <c r="P9045">
        <v>3615122</v>
      </c>
      <c r="Q9045">
        <v>3486459</v>
      </c>
      <c r="R9045">
        <v>3913948</v>
      </c>
      <c r="S9045">
        <v>3581367</v>
      </c>
      <c r="T9045">
        <v>3548253</v>
      </c>
      <c r="U9045">
        <v>3708394</v>
      </c>
      <c r="V9045" s="1" t="s">
        <v>4703</v>
      </c>
      <c r="W9045" s="1" t="s">
        <v>2551</v>
      </c>
      <c r="X9045" s="5" t="s">
        <v>4710</v>
      </c>
      <c r="Y9045" s="5" t="s">
        <v>4706</v>
      </c>
      <c r="Z9045" s="5" t="s">
        <v>1648</v>
      </c>
      <c r="AA9045" s="5"/>
    </row>
    <row r="9046" spans="1:27" ht="12" customHeight="1" x14ac:dyDescent="0.15">
      <c r="A9046" s="1" t="s">
        <v>2254</v>
      </c>
      <c r="B9046" s="1" t="s">
        <v>25</v>
      </c>
      <c r="C9046" s="1" t="s">
        <v>21</v>
      </c>
      <c r="D9046" s="1" t="s">
        <v>2537</v>
      </c>
      <c r="E9046" s="1" t="s">
        <v>10</v>
      </c>
      <c r="F9046" s="1" t="s">
        <v>2260</v>
      </c>
      <c r="G9046" s="1" t="s">
        <v>2257</v>
      </c>
      <c r="H9046" s="1" t="s">
        <v>1648</v>
      </c>
      <c r="I9046">
        <v>46801</v>
      </c>
      <c r="J9046">
        <v>41101</v>
      </c>
      <c r="K9046">
        <v>72053</v>
      </c>
      <c r="L9046">
        <v>40002</v>
      </c>
      <c r="M9046">
        <v>60102</v>
      </c>
      <c r="N9046">
        <v>28001</v>
      </c>
      <c r="O9046">
        <v>62002</v>
      </c>
      <c r="P9046">
        <v>32400</v>
      </c>
      <c r="Q9046">
        <v>18000</v>
      </c>
      <c r="R9046">
        <v>12030</v>
      </c>
      <c r="S9046">
        <v>27031</v>
      </c>
      <c r="T9046">
        <v>2000</v>
      </c>
      <c r="U9046">
        <v>46700</v>
      </c>
      <c r="V9046" s="1" t="s">
        <v>4703</v>
      </c>
      <c r="W9046" s="1" t="s">
        <v>2551</v>
      </c>
      <c r="X9046" s="5" t="s">
        <v>4710</v>
      </c>
      <c r="Y9046" s="5" t="s">
        <v>4707</v>
      </c>
      <c r="Z9046" s="5" t="s">
        <v>1648</v>
      </c>
      <c r="AA9046" s="5"/>
    </row>
    <row r="9047" spans="1:27" ht="12" customHeight="1" x14ac:dyDescent="0.15">
      <c r="A9047" s="1" t="s">
        <v>2254</v>
      </c>
      <c r="B9047" s="1" t="s">
        <v>25</v>
      </c>
      <c r="C9047" s="1" t="s">
        <v>23</v>
      </c>
      <c r="D9047" s="1" t="s">
        <v>2537</v>
      </c>
      <c r="E9047" s="1" t="s">
        <v>10</v>
      </c>
      <c r="F9047" s="1" t="s">
        <v>2260</v>
      </c>
      <c r="G9047" s="1" t="s">
        <v>2258</v>
      </c>
      <c r="H9047" s="1" t="s">
        <v>1648</v>
      </c>
      <c r="I9047">
        <v>8</v>
      </c>
      <c r="J9047">
        <v>14</v>
      </c>
      <c r="K9047">
        <v>14</v>
      </c>
      <c r="L9047">
        <v>10</v>
      </c>
      <c r="M9047">
        <v>15</v>
      </c>
      <c r="N9047">
        <v>14</v>
      </c>
      <c r="O9047">
        <v>7</v>
      </c>
      <c r="P9047">
        <v>8</v>
      </c>
      <c r="Q9047">
        <v>15</v>
      </c>
      <c r="R9047">
        <v>10</v>
      </c>
      <c r="S9047">
        <v>15</v>
      </c>
      <c r="T9047">
        <v>16</v>
      </c>
      <c r="U9047">
        <v>19</v>
      </c>
      <c r="V9047" s="1" t="s">
        <v>4703</v>
      </c>
      <c r="W9047" s="1" t="s">
        <v>2551</v>
      </c>
      <c r="X9047" s="5" t="s">
        <v>4710</v>
      </c>
      <c r="Y9047" s="5" t="s">
        <v>4708</v>
      </c>
      <c r="Z9047" s="5" t="s">
        <v>1648</v>
      </c>
      <c r="AA9047" s="5"/>
    </row>
    <row r="9048" spans="1:27" ht="12" customHeight="1" x14ac:dyDescent="0.15">
      <c r="A9048" s="1" t="s">
        <v>2254</v>
      </c>
      <c r="B9048" s="1" t="s">
        <v>25</v>
      </c>
      <c r="C9048" s="1" t="s">
        <v>77</v>
      </c>
      <c r="D9048" s="1" t="s">
        <v>2537</v>
      </c>
      <c r="E9048" s="1" t="s">
        <v>10</v>
      </c>
      <c r="F9048" s="1" t="s">
        <v>2260</v>
      </c>
      <c r="G9048" s="1" t="s">
        <v>2259</v>
      </c>
      <c r="H9048" s="1" t="s">
        <v>1648</v>
      </c>
      <c r="I9048">
        <v>0</v>
      </c>
      <c r="J9048">
        <v>0</v>
      </c>
      <c r="K9048">
        <v>0</v>
      </c>
      <c r="L9048">
        <v>9774</v>
      </c>
      <c r="M9048">
        <v>9949</v>
      </c>
      <c r="N9048">
        <v>-5</v>
      </c>
      <c r="O9048">
        <v>0</v>
      </c>
      <c r="P9048">
        <v>0</v>
      </c>
      <c r="Q9048">
        <v>0</v>
      </c>
      <c r="R9048">
        <v>0</v>
      </c>
      <c r="S9048">
        <v>0</v>
      </c>
      <c r="T9048">
        <v>0</v>
      </c>
      <c r="U9048">
        <v>-14</v>
      </c>
      <c r="V9048" s="1" t="s">
        <v>4703</v>
      </c>
      <c r="W9048" s="1" t="s">
        <v>2551</v>
      </c>
      <c r="X9048" s="5" t="s">
        <v>4710</v>
      </c>
      <c r="Y9048" s="5" t="s">
        <v>4709</v>
      </c>
      <c r="Z9048" s="5" t="s">
        <v>1648</v>
      </c>
      <c r="AA9048" s="5"/>
    </row>
    <row r="9049" spans="1:27" ht="12" customHeight="1" x14ac:dyDescent="0.15">
      <c r="A9049" s="1" t="s">
        <v>2254</v>
      </c>
      <c r="B9049" s="1" t="s">
        <v>25</v>
      </c>
      <c r="C9049" s="1" t="s">
        <v>244</v>
      </c>
      <c r="D9049" s="1" t="s">
        <v>2537</v>
      </c>
      <c r="E9049" s="1" t="s">
        <v>10</v>
      </c>
      <c r="F9049" s="1" t="s">
        <v>2260</v>
      </c>
      <c r="G9049" s="1" t="s">
        <v>24</v>
      </c>
      <c r="H9049" s="1" t="s">
        <v>1648</v>
      </c>
      <c r="I9049">
        <v>592861</v>
      </c>
      <c r="J9049">
        <v>645065</v>
      </c>
      <c r="K9049">
        <v>654951</v>
      </c>
      <c r="L9049">
        <v>579749</v>
      </c>
      <c r="M9049">
        <v>535186</v>
      </c>
      <c r="N9049">
        <v>619647</v>
      </c>
      <c r="O9049">
        <v>624840</v>
      </c>
      <c r="P9049">
        <v>587278</v>
      </c>
      <c r="Q9049">
        <v>736801</v>
      </c>
      <c r="R9049">
        <v>684624</v>
      </c>
      <c r="S9049">
        <v>752421</v>
      </c>
      <c r="T9049">
        <v>689213</v>
      </c>
      <c r="U9049">
        <v>667125</v>
      </c>
      <c r="V9049" s="1" t="s">
        <v>4703</v>
      </c>
      <c r="W9049" s="1" t="s">
        <v>2551</v>
      </c>
      <c r="X9049" s="5" t="s">
        <v>4710</v>
      </c>
      <c r="Y9049" s="5" t="s">
        <v>2559</v>
      </c>
      <c r="Z9049" s="5" t="s">
        <v>1648</v>
      </c>
      <c r="AA9049" s="5"/>
    </row>
    <row r="9050" spans="1:27" ht="12" customHeight="1" x14ac:dyDescent="0.15">
      <c r="A9050" s="1" t="s">
        <v>2254</v>
      </c>
      <c r="B9050" s="1" t="s">
        <v>27</v>
      </c>
      <c r="C9050" s="1" t="s">
        <v>9</v>
      </c>
      <c r="D9050" s="1" t="s">
        <v>2537</v>
      </c>
      <c r="E9050" s="1" t="s">
        <v>10</v>
      </c>
      <c r="F9050" s="1" t="s">
        <v>2261</v>
      </c>
      <c r="G9050" s="1" t="s">
        <v>12</v>
      </c>
      <c r="H9050" s="1" t="s">
        <v>1648</v>
      </c>
      <c r="I9050">
        <v>2341</v>
      </c>
      <c r="J9050">
        <v>6545</v>
      </c>
      <c r="K9050">
        <v>2879</v>
      </c>
      <c r="L9050">
        <v>2746</v>
      </c>
      <c r="M9050">
        <v>5301</v>
      </c>
      <c r="N9050">
        <v>4338</v>
      </c>
      <c r="O9050">
        <v>4831</v>
      </c>
      <c r="P9050">
        <v>5870</v>
      </c>
      <c r="Q9050">
        <v>6595</v>
      </c>
      <c r="R9050">
        <v>6649</v>
      </c>
      <c r="S9050">
        <v>1783</v>
      </c>
      <c r="T9050">
        <v>3249</v>
      </c>
      <c r="U9050">
        <v>5078</v>
      </c>
      <c r="V9050" s="1" t="s">
        <v>4703</v>
      </c>
      <c r="W9050" s="1" t="s">
        <v>2551</v>
      </c>
      <c r="X9050" s="5" t="s">
        <v>4711</v>
      </c>
      <c r="Y9050" s="5" t="s">
        <v>2553</v>
      </c>
      <c r="Z9050" s="5" t="s">
        <v>1648</v>
      </c>
      <c r="AA9050" s="5"/>
    </row>
    <row r="9051" spans="1:27" ht="12" customHeight="1" x14ac:dyDescent="0.15">
      <c r="A9051" s="1" t="s">
        <v>2254</v>
      </c>
      <c r="B9051" s="1" t="s">
        <v>27</v>
      </c>
      <c r="C9051" s="1" t="s">
        <v>15</v>
      </c>
      <c r="D9051" s="1" t="s">
        <v>2537</v>
      </c>
      <c r="E9051" s="1" t="s">
        <v>10</v>
      </c>
      <c r="F9051" s="1" t="s">
        <v>2261</v>
      </c>
      <c r="G9051" s="1" t="s">
        <v>16</v>
      </c>
      <c r="H9051" s="1" t="s">
        <v>1648</v>
      </c>
      <c r="I9051">
        <v>144</v>
      </c>
      <c r="J9051">
        <v>138</v>
      </c>
      <c r="K9051">
        <v>152</v>
      </c>
      <c r="L9051">
        <v>184</v>
      </c>
      <c r="M9051">
        <v>78</v>
      </c>
      <c r="N9051">
        <v>93</v>
      </c>
      <c r="O9051">
        <v>124</v>
      </c>
      <c r="P9051">
        <v>137</v>
      </c>
      <c r="Q9051">
        <v>94</v>
      </c>
      <c r="R9051">
        <v>84</v>
      </c>
      <c r="S9051">
        <v>107</v>
      </c>
      <c r="T9051">
        <v>115</v>
      </c>
      <c r="U9051">
        <v>137</v>
      </c>
      <c r="V9051" s="1" t="s">
        <v>4703</v>
      </c>
      <c r="W9051" s="1" t="s">
        <v>2551</v>
      </c>
      <c r="X9051" s="5" t="s">
        <v>4711</v>
      </c>
      <c r="Y9051" s="5" t="s">
        <v>4705</v>
      </c>
      <c r="Z9051" s="5" t="s">
        <v>1648</v>
      </c>
      <c r="AA9051" s="5"/>
    </row>
    <row r="9052" spans="1:27" ht="12" customHeight="1" x14ac:dyDescent="0.15">
      <c r="A9052" s="1" t="s">
        <v>2254</v>
      </c>
      <c r="B9052" s="1" t="s">
        <v>27</v>
      </c>
      <c r="C9052" s="1" t="s">
        <v>17</v>
      </c>
      <c r="D9052" s="1" t="s">
        <v>2537</v>
      </c>
      <c r="E9052" s="1" t="s">
        <v>10</v>
      </c>
      <c r="F9052" s="1" t="s">
        <v>2261</v>
      </c>
      <c r="G9052" s="1" t="s">
        <v>5147</v>
      </c>
      <c r="H9052" s="1" t="s">
        <v>1648</v>
      </c>
      <c r="I9052">
        <v>0</v>
      </c>
      <c r="J9052">
        <v>0</v>
      </c>
      <c r="K9052">
        <v>0</v>
      </c>
      <c r="L9052">
        <v>0</v>
      </c>
      <c r="M9052">
        <v>0</v>
      </c>
      <c r="N9052">
        <v>0</v>
      </c>
      <c r="O9052">
        <v>0</v>
      </c>
      <c r="P9052">
        <v>0</v>
      </c>
      <c r="Q9052">
        <v>0</v>
      </c>
      <c r="R9052">
        <v>0</v>
      </c>
      <c r="S9052">
        <v>0</v>
      </c>
      <c r="T9052">
        <v>0</v>
      </c>
      <c r="U9052">
        <v>0</v>
      </c>
      <c r="V9052" s="1" t="s">
        <v>4703</v>
      </c>
      <c r="W9052" s="1" t="s">
        <v>2551</v>
      </c>
      <c r="X9052" s="5" t="s">
        <v>4711</v>
      </c>
      <c r="Y9052" s="5" t="s">
        <v>5148</v>
      </c>
      <c r="Z9052" s="5" t="s">
        <v>1648</v>
      </c>
      <c r="AA9052" s="5"/>
    </row>
    <row r="9053" spans="1:27" ht="12" customHeight="1" x14ac:dyDescent="0.15">
      <c r="A9053" s="1" t="s">
        <v>2254</v>
      </c>
      <c r="B9053" s="1" t="s">
        <v>27</v>
      </c>
      <c r="C9053" s="1" t="s">
        <v>19</v>
      </c>
      <c r="D9053" s="1" t="s">
        <v>2537</v>
      </c>
      <c r="E9053" s="1" t="s">
        <v>10</v>
      </c>
      <c r="F9053" s="1" t="s">
        <v>2261</v>
      </c>
      <c r="G9053" s="1" t="s">
        <v>2256</v>
      </c>
      <c r="H9053" s="1" t="s">
        <v>1648</v>
      </c>
      <c r="I9053">
        <v>6249</v>
      </c>
      <c r="J9053">
        <v>4156</v>
      </c>
      <c r="K9053">
        <v>5177</v>
      </c>
      <c r="L9053">
        <v>3733</v>
      </c>
      <c r="M9053">
        <v>4412</v>
      </c>
      <c r="N9053">
        <v>4304</v>
      </c>
      <c r="O9053">
        <v>6044</v>
      </c>
      <c r="P9053">
        <v>4192</v>
      </c>
      <c r="Q9053">
        <v>5064</v>
      </c>
      <c r="R9053">
        <v>5368</v>
      </c>
      <c r="S9053">
        <v>4419</v>
      </c>
      <c r="T9053">
        <v>2485</v>
      </c>
      <c r="U9053">
        <v>4566</v>
      </c>
      <c r="V9053" s="1" t="s">
        <v>4703</v>
      </c>
      <c r="W9053" s="1" t="s">
        <v>2551</v>
      </c>
      <c r="X9053" s="5" t="s">
        <v>4711</v>
      </c>
      <c r="Y9053" s="5" t="s">
        <v>4706</v>
      </c>
      <c r="Z9053" s="5" t="s">
        <v>1648</v>
      </c>
      <c r="AA9053" s="5"/>
    </row>
    <row r="9054" spans="1:27" ht="12" customHeight="1" x14ac:dyDescent="0.15">
      <c r="A9054" s="1" t="s">
        <v>2254</v>
      </c>
      <c r="B9054" s="1" t="s">
        <v>27</v>
      </c>
      <c r="C9054" s="1" t="s">
        <v>21</v>
      </c>
      <c r="D9054" s="1" t="s">
        <v>2537</v>
      </c>
      <c r="E9054" s="1" t="s">
        <v>10</v>
      </c>
      <c r="F9054" s="1" t="s">
        <v>2261</v>
      </c>
      <c r="G9054" s="1" t="s">
        <v>2257</v>
      </c>
      <c r="H9054" s="1" t="s">
        <v>1648</v>
      </c>
      <c r="I9054">
        <v>0</v>
      </c>
      <c r="J9054">
        <v>0</v>
      </c>
      <c r="K9054">
        <v>0</v>
      </c>
      <c r="L9054">
        <v>0</v>
      </c>
      <c r="M9054">
        <v>0</v>
      </c>
      <c r="N9054">
        <v>0</v>
      </c>
      <c r="O9054">
        <v>0</v>
      </c>
      <c r="P9054">
        <v>0</v>
      </c>
      <c r="Q9054">
        <v>0</v>
      </c>
      <c r="R9054">
        <v>0</v>
      </c>
      <c r="S9054">
        <v>0</v>
      </c>
      <c r="T9054">
        <v>0</v>
      </c>
      <c r="U9054">
        <v>0</v>
      </c>
      <c r="V9054" s="1" t="s">
        <v>4703</v>
      </c>
      <c r="W9054" s="1" t="s">
        <v>2551</v>
      </c>
      <c r="X9054" s="5" t="s">
        <v>4711</v>
      </c>
      <c r="Y9054" s="5" t="s">
        <v>4707</v>
      </c>
      <c r="Z9054" s="5" t="s">
        <v>1648</v>
      </c>
      <c r="AA9054" s="5"/>
    </row>
    <row r="9055" spans="1:27" ht="12" customHeight="1" x14ac:dyDescent="0.15">
      <c r="A9055" s="1" t="s">
        <v>2254</v>
      </c>
      <c r="B9055" s="1" t="s">
        <v>27</v>
      </c>
      <c r="C9055" s="1" t="s">
        <v>23</v>
      </c>
      <c r="D9055" s="1" t="s">
        <v>2537</v>
      </c>
      <c r="E9055" s="1" t="s">
        <v>10</v>
      </c>
      <c r="F9055" s="1" t="s">
        <v>2261</v>
      </c>
      <c r="G9055" s="1" t="s">
        <v>2258</v>
      </c>
      <c r="H9055" s="1" t="s">
        <v>1648</v>
      </c>
      <c r="I9055">
        <v>0</v>
      </c>
      <c r="J9055">
        <v>0</v>
      </c>
      <c r="K9055">
        <v>0</v>
      </c>
      <c r="L9055">
        <v>0</v>
      </c>
      <c r="M9055">
        <v>0</v>
      </c>
      <c r="N9055">
        <v>0</v>
      </c>
      <c r="O9055">
        <v>0</v>
      </c>
      <c r="P9055">
        <v>0</v>
      </c>
      <c r="Q9055">
        <v>0</v>
      </c>
      <c r="R9055">
        <v>0</v>
      </c>
      <c r="S9055">
        <v>0</v>
      </c>
      <c r="T9055">
        <v>0</v>
      </c>
      <c r="U9055">
        <v>0</v>
      </c>
      <c r="V9055" s="1" t="s">
        <v>4703</v>
      </c>
      <c r="W9055" s="1" t="s">
        <v>2551</v>
      </c>
      <c r="X9055" s="5" t="s">
        <v>4711</v>
      </c>
      <c r="Y9055" s="5" t="s">
        <v>4708</v>
      </c>
      <c r="Z9055" s="5" t="s">
        <v>1648</v>
      </c>
      <c r="AA9055" s="5"/>
    </row>
    <row r="9056" spans="1:27" ht="12" customHeight="1" x14ac:dyDescent="0.15">
      <c r="A9056" s="1" t="s">
        <v>2254</v>
      </c>
      <c r="B9056" s="1" t="s">
        <v>27</v>
      </c>
      <c r="C9056" s="1" t="s">
        <v>77</v>
      </c>
      <c r="D9056" s="1" t="s">
        <v>2537</v>
      </c>
      <c r="E9056" s="1" t="s">
        <v>10</v>
      </c>
      <c r="F9056" s="1" t="s">
        <v>2261</v>
      </c>
      <c r="G9056" s="1" t="s">
        <v>2259</v>
      </c>
      <c r="H9056" s="1" t="s">
        <v>1648</v>
      </c>
      <c r="I9056">
        <v>0</v>
      </c>
      <c r="J9056">
        <v>0</v>
      </c>
      <c r="K9056">
        <v>0</v>
      </c>
      <c r="L9056">
        <v>0</v>
      </c>
      <c r="M9056">
        <v>0</v>
      </c>
      <c r="N9056">
        <v>0</v>
      </c>
      <c r="O9056">
        <v>0</v>
      </c>
      <c r="P9056">
        <v>0</v>
      </c>
      <c r="Q9056">
        <v>0</v>
      </c>
      <c r="R9056">
        <v>0</v>
      </c>
      <c r="S9056">
        <v>0</v>
      </c>
      <c r="T9056">
        <v>0</v>
      </c>
      <c r="U9056">
        <v>0</v>
      </c>
      <c r="V9056" s="1" t="s">
        <v>4703</v>
      </c>
      <c r="W9056" s="1" t="s">
        <v>2551</v>
      </c>
      <c r="X9056" s="5" t="s">
        <v>4711</v>
      </c>
      <c r="Y9056" s="5" t="s">
        <v>4709</v>
      </c>
      <c r="Z9056" s="5" t="s">
        <v>1648</v>
      </c>
      <c r="AA9056" s="5"/>
    </row>
    <row r="9057" spans="1:27" ht="12" customHeight="1" x14ac:dyDescent="0.15">
      <c r="A9057" s="1" t="s">
        <v>2254</v>
      </c>
      <c r="B9057" s="1" t="s">
        <v>27</v>
      </c>
      <c r="C9057" s="1" t="s">
        <v>244</v>
      </c>
      <c r="D9057" s="1" t="s">
        <v>2537</v>
      </c>
      <c r="E9057" s="1" t="s">
        <v>10</v>
      </c>
      <c r="F9057" s="1" t="s">
        <v>2261</v>
      </c>
      <c r="G9057" s="1" t="s">
        <v>24</v>
      </c>
      <c r="H9057" s="1" t="s">
        <v>1648</v>
      </c>
      <c r="I9057">
        <v>8429</v>
      </c>
      <c r="J9057">
        <v>10956</v>
      </c>
      <c r="K9057">
        <v>8810</v>
      </c>
      <c r="L9057">
        <v>8007</v>
      </c>
      <c r="M9057">
        <v>8974</v>
      </c>
      <c r="N9057">
        <v>9101</v>
      </c>
      <c r="O9057">
        <v>8012</v>
      </c>
      <c r="P9057">
        <v>9827</v>
      </c>
      <c r="Q9057">
        <v>11452</v>
      </c>
      <c r="R9057">
        <v>12817</v>
      </c>
      <c r="S9057">
        <v>10288</v>
      </c>
      <c r="T9057">
        <v>11167</v>
      </c>
      <c r="U9057">
        <v>11816</v>
      </c>
      <c r="V9057" s="1" t="s">
        <v>4703</v>
      </c>
      <c r="W9057" s="1" t="s">
        <v>2551</v>
      </c>
      <c r="X9057" s="5" t="s">
        <v>4711</v>
      </c>
      <c r="Y9057" s="5" t="s">
        <v>2559</v>
      </c>
      <c r="Z9057" s="5" t="s">
        <v>1648</v>
      </c>
      <c r="AA9057" s="5"/>
    </row>
    <row r="9058" spans="1:27" ht="12" customHeight="1" x14ac:dyDescent="0.15">
      <c r="A9058" s="1" t="s">
        <v>2254</v>
      </c>
      <c r="B9058" s="1" t="s">
        <v>29</v>
      </c>
      <c r="C9058" s="1" t="s">
        <v>9</v>
      </c>
      <c r="D9058" s="1" t="s">
        <v>2537</v>
      </c>
      <c r="E9058" s="1" t="s">
        <v>10</v>
      </c>
      <c r="F9058" s="1" t="s">
        <v>2262</v>
      </c>
      <c r="G9058" s="1" t="s">
        <v>12</v>
      </c>
      <c r="H9058" s="1" t="s">
        <v>1648</v>
      </c>
      <c r="I9058">
        <v>1269308</v>
      </c>
      <c r="J9058">
        <v>1093902</v>
      </c>
      <c r="K9058">
        <v>1062447</v>
      </c>
      <c r="L9058">
        <v>1078971</v>
      </c>
      <c r="M9058">
        <v>1079113</v>
      </c>
      <c r="N9058">
        <v>1180322</v>
      </c>
      <c r="O9058">
        <v>1058197</v>
      </c>
      <c r="P9058">
        <v>1129770</v>
      </c>
      <c r="Q9058">
        <v>1316892</v>
      </c>
      <c r="R9058">
        <v>1311634</v>
      </c>
      <c r="S9058">
        <v>1359020</v>
      </c>
      <c r="T9058">
        <v>1144447</v>
      </c>
      <c r="U9058">
        <v>1305183</v>
      </c>
      <c r="V9058" s="1" t="s">
        <v>4703</v>
      </c>
      <c r="W9058" s="1" t="s">
        <v>2551</v>
      </c>
      <c r="X9058" s="5" t="s">
        <v>4712</v>
      </c>
      <c r="Y9058" s="5" t="s">
        <v>2553</v>
      </c>
      <c r="Z9058" s="5" t="s">
        <v>1648</v>
      </c>
      <c r="AA9058" s="5"/>
    </row>
    <row r="9059" spans="1:27" ht="12" customHeight="1" x14ac:dyDescent="0.15">
      <c r="A9059" s="1" t="s">
        <v>2254</v>
      </c>
      <c r="B9059" s="1" t="s">
        <v>29</v>
      </c>
      <c r="C9059" s="1" t="s">
        <v>15</v>
      </c>
      <c r="D9059" s="1" t="s">
        <v>2537</v>
      </c>
      <c r="E9059" s="1" t="s">
        <v>10</v>
      </c>
      <c r="F9059" s="1" t="s">
        <v>2262</v>
      </c>
      <c r="G9059" s="1" t="s">
        <v>16</v>
      </c>
      <c r="H9059" s="1" t="s">
        <v>1648</v>
      </c>
      <c r="I9059">
        <v>1505488</v>
      </c>
      <c r="J9059">
        <v>1682307</v>
      </c>
      <c r="K9059">
        <v>1910303</v>
      </c>
      <c r="L9059">
        <v>1866976</v>
      </c>
      <c r="M9059">
        <v>2018646</v>
      </c>
      <c r="N9059">
        <v>1876673</v>
      </c>
      <c r="O9059">
        <v>1732909</v>
      </c>
      <c r="P9059">
        <v>2060434</v>
      </c>
      <c r="Q9059">
        <v>1882018</v>
      </c>
      <c r="R9059">
        <v>2086269</v>
      </c>
      <c r="S9059">
        <v>1895264</v>
      </c>
      <c r="T9059">
        <v>1725215</v>
      </c>
      <c r="U9059">
        <v>1941191</v>
      </c>
      <c r="V9059" s="1" t="s">
        <v>4703</v>
      </c>
      <c r="W9059" s="1" t="s">
        <v>2551</v>
      </c>
      <c r="X9059" s="5" t="s">
        <v>4712</v>
      </c>
      <c r="Y9059" s="5" t="s">
        <v>4705</v>
      </c>
      <c r="Z9059" s="5" t="s">
        <v>1648</v>
      </c>
      <c r="AA9059" s="5"/>
    </row>
    <row r="9060" spans="1:27" ht="12" customHeight="1" x14ac:dyDescent="0.15">
      <c r="A9060" s="1" t="s">
        <v>2254</v>
      </c>
      <c r="B9060" s="1" t="s">
        <v>29</v>
      </c>
      <c r="C9060" s="1" t="s">
        <v>17</v>
      </c>
      <c r="D9060" s="1" t="s">
        <v>2537</v>
      </c>
      <c r="E9060" s="1" t="s">
        <v>10</v>
      </c>
      <c r="F9060" s="1" t="s">
        <v>2262</v>
      </c>
      <c r="G9060" s="1" t="s">
        <v>5147</v>
      </c>
      <c r="H9060" s="1" t="s">
        <v>1648</v>
      </c>
      <c r="I9060">
        <v>0</v>
      </c>
      <c r="J9060">
        <v>0</v>
      </c>
      <c r="K9060">
        <v>0</v>
      </c>
      <c r="L9060">
        <v>0</v>
      </c>
      <c r="M9060">
        <v>0</v>
      </c>
      <c r="N9060">
        <v>0</v>
      </c>
      <c r="O9060">
        <v>0</v>
      </c>
      <c r="P9060">
        <v>0</v>
      </c>
      <c r="Q9060">
        <v>0</v>
      </c>
      <c r="R9060">
        <v>0</v>
      </c>
      <c r="S9060">
        <v>0</v>
      </c>
      <c r="T9060">
        <v>0</v>
      </c>
      <c r="U9060">
        <v>0</v>
      </c>
      <c r="V9060" s="1" t="s">
        <v>4703</v>
      </c>
      <c r="W9060" s="1" t="s">
        <v>2551</v>
      </c>
      <c r="X9060" s="5" t="s">
        <v>4712</v>
      </c>
      <c r="Y9060" s="5" t="s">
        <v>5148</v>
      </c>
      <c r="Z9060" s="5" t="s">
        <v>1648</v>
      </c>
      <c r="AA9060" s="5"/>
    </row>
    <row r="9061" spans="1:27" ht="12" customHeight="1" x14ac:dyDescent="0.15">
      <c r="A9061" s="1" t="s">
        <v>2254</v>
      </c>
      <c r="B9061" s="1" t="s">
        <v>29</v>
      </c>
      <c r="C9061" s="1" t="s">
        <v>19</v>
      </c>
      <c r="D9061" s="1" t="s">
        <v>2537</v>
      </c>
      <c r="E9061" s="1" t="s">
        <v>10</v>
      </c>
      <c r="F9061" s="1" t="s">
        <v>2262</v>
      </c>
      <c r="G9061" s="1" t="s">
        <v>2256</v>
      </c>
      <c r="H9061" s="1" t="s">
        <v>1648</v>
      </c>
      <c r="I9061">
        <v>2768201</v>
      </c>
      <c r="J9061">
        <v>2731709</v>
      </c>
      <c r="K9061">
        <v>2827575</v>
      </c>
      <c r="L9061">
        <v>2814235</v>
      </c>
      <c r="M9061">
        <v>3046720</v>
      </c>
      <c r="N9061">
        <v>3060051</v>
      </c>
      <c r="O9061">
        <v>2555647</v>
      </c>
      <c r="P9061">
        <v>3038459</v>
      </c>
      <c r="Q9061">
        <v>3129753</v>
      </c>
      <c r="R9061">
        <v>3273982</v>
      </c>
      <c r="S9061">
        <v>3187373</v>
      </c>
      <c r="T9061">
        <v>2899237</v>
      </c>
      <c r="U9061">
        <v>3072277</v>
      </c>
      <c r="V9061" s="1" t="s">
        <v>4703</v>
      </c>
      <c r="W9061" s="1" t="s">
        <v>2551</v>
      </c>
      <c r="X9061" s="5" t="s">
        <v>4712</v>
      </c>
      <c r="Y9061" s="5" t="s">
        <v>4706</v>
      </c>
      <c r="Z9061" s="5" t="s">
        <v>1648</v>
      </c>
      <c r="AA9061" s="5"/>
    </row>
    <row r="9062" spans="1:27" ht="12" customHeight="1" x14ac:dyDescent="0.15">
      <c r="A9062" s="1" t="s">
        <v>2254</v>
      </c>
      <c r="B9062" s="1" t="s">
        <v>29</v>
      </c>
      <c r="C9062" s="1" t="s">
        <v>21</v>
      </c>
      <c r="D9062" s="1" t="s">
        <v>2537</v>
      </c>
      <c r="E9062" s="1" t="s">
        <v>10</v>
      </c>
      <c r="F9062" s="1" t="s">
        <v>2262</v>
      </c>
      <c r="G9062" s="1" t="s">
        <v>2257</v>
      </c>
      <c r="H9062" s="1" t="s">
        <v>1648</v>
      </c>
      <c r="I9062">
        <v>0</v>
      </c>
      <c r="J9062">
        <v>0</v>
      </c>
      <c r="K9062">
        <v>0</v>
      </c>
      <c r="L9062">
        <v>0</v>
      </c>
      <c r="M9062">
        <v>2120</v>
      </c>
      <c r="N9062">
        <v>0</v>
      </c>
      <c r="O9062">
        <v>0</v>
      </c>
      <c r="P9062">
        <v>0</v>
      </c>
      <c r="Q9062">
        <v>0</v>
      </c>
      <c r="R9062">
        <v>0</v>
      </c>
      <c r="S9062">
        <v>0</v>
      </c>
      <c r="T9062">
        <v>0</v>
      </c>
      <c r="U9062">
        <v>0</v>
      </c>
      <c r="V9062" s="1" t="s">
        <v>4703</v>
      </c>
      <c r="W9062" s="1" t="s">
        <v>2551</v>
      </c>
      <c r="X9062" s="5" t="s">
        <v>4712</v>
      </c>
      <c r="Y9062" s="5" t="s">
        <v>4707</v>
      </c>
      <c r="Z9062" s="5" t="s">
        <v>1648</v>
      </c>
      <c r="AA9062" s="5"/>
    </row>
    <row r="9063" spans="1:27" ht="12" customHeight="1" x14ac:dyDescent="0.15">
      <c r="A9063" s="1" t="s">
        <v>2254</v>
      </c>
      <c r="B9063" s="1" t="s">
        <v>29</v>
      </c>
      <c r="C9063" s="1" t="s">
        <v>23</v>
      </c>
      <c r="D9063" s="1" t="s">
        <v>2537</v>
      </c>
      <c r="E9063" s="1" t="s">
        <v>10</v>
      </c>
      <c r="F9063" s="1" t="s">
        <v>2262</v>
      </c>
      <c r="G9063" s="1" t="s">
        <v>2258</v>
      </c>
      <c r="H9063" s="1" t="s">
        <v>1648</v>
      </c>
      <c r="I9063">
        <v>0</v>
      </c>
      <c r="J9063">
        <v>0</v>
      </c>
      <c r="K9063">
        <v>0</v>
      </c>
      <c r="L9063">
        <v>1</v>
      </c>
      <c r="M9063">
        <v>0</v>
      </c>
      <c r="N9063">
        <v>0</v>
      </c>
      <c r="O9063">
        <v>0</v>
      </c>
      <c r="P9063">
        <v>0</v>
      </c>
      <c r="Q9063">
        <v>0</v>
      </c>
      <c r="R9063">
        <v>0</v>
      </c>
      <c r="S9063">
        <v>0</v>
      </c>
      <c r="T9063">
        <v>0</v>
      </c>
      <c r="U9063">
        <v>1</v>
      </c>
      <c r="V9063" s="1" t="s">
        <v>4703</v>
      </c>
      <c r="W9063" s="1" t="s">
        <v>2551</v>
      </c>
      <c r="X9063" s="5" t="s">
        <v>4712</v>
      </c>
      <c r="Y9063" s="5" t="s">
        <v>4708</v>
      </c>
      <c r="Z9063" s="5" t="s">
        <v>1648</v>
      </c>
      <c r="AA9063" s="5"/>
    </row>
    <row r="9064" spans="1:27" ht="12" customHeight="1" x14ac:dyDescent="0.15">
      <c r="A9064" s="1" t="s">
        <v>2254</v>
      </c>
      <c r="B9064" s="1" t="s">
        <v>29</v>
      </c>
      <c r="C9064" s="1" t="s">
        <v>77</v>
      </c>
      <c r="D9064" s="1" t="s">
        <v>2537</v>
      </c>
      <c r="E9064" s="1" t="s">
        <v>10</v>
      </c>
      <c r="F9064" s="1" t="s">
        <v>2262</v>
      </c>
      <c r="G9064" s="1" t="s">
        <v>2259</v>
      </c>
      <c r="H9064" s="1" t="s">
        <v>1648</v>
      </c>
      <c r="I9064">
        <v>-36065</v>
      </c>
      <c r="J9064">
        <v>-16336</v>
      </c>
      <c r="K9064">
        <v>-23344</v>
      </c>
      <c r="L9064">
        <v>-173396</v>
      </c>
      <c r="M9064">
        <v>-127835</v>
      </c>
      <c r="N9064">
        <v>-76069</v>
      </c>
      <c r="O9064">
        <v>-73337</v>
      </c>
      <c r="P9064">
        <v>-106267</v>
      </c>
      <c r="Q9064">
        <v>-77161</v>
      </c>
      <c r="R9064">
        <v>-148091</v>
      </c>
      <c r="S9064">
        <v>-84423</v>
      </c>
      <c r="T9064">
        <v>-26333</v>
      </c>
      <c r="U9064">
        <v>-86838</v>
      </c>
      <c r="V9064" s="1" t="s">
        <v>4703</v>
      </c>
      <c r="W9064" s="1" t="s">
        <v>2551</v>
      </c>
      <c r="X9064" s="5" t="s">
        <v>4712</v>
      </c>
      <c r="Y9064" s="5" t="s">
        <v>4709</v>
      </c>
      <c r="Z9064" s="5" t="s">
        <v>1648</v>
      </c>
      <c r="AA9064" s="5"/>
    </row>
    <row r="9065" spans="1:27" ht="12" customHeight="1" x14ac:dyDescent="0.15">
      <c r="A9065" s="1" t="s">
        <v>2254</v>
      </c>
      <c r="B9065" s="1" t="s">
        <v>29</v>
      </c>
      <c r="C9065" s="1" t="s">
        <v>244</v>
      </c>
      <c r="D9065" s="1" t="s">
        <v>2537</v>
      </c>
      <c r="E9065" s="1" t="s">
        <v>10</v>
      </c>
      <c r="F9065" s="1" t="s">
        <v>2262</v>
      </c>
      <c r="G9065" s="1" t="s">
        <v>24</v>
      </c>
      <c r="H9065" s="1" t="s">
        <v>1648</v>
      </c>
      <c r="I9065">
        <v>979038</v>
      </c>
      <c r="J9065">
        <v>1006268</v>
      </c>
      <c r="K9065">
        <v>1128794</v>
      </c>
      <c r="L9065">
        <v>1087401</v>
      </c>
      <c r="M9065">
        <v>1008372</v>
      </c>
      <c r="N9065">
        <v>928311</v>
      </c>
      <c r="O9065">
        <v>1089166</v>
      </c>
      <c r="P9065">
        <v>1134391</v>
      </c>
      <c r="Q9065">
        <v>1126138</v>
      </c>
      <c r="R9065">
        <v>1101031</v>
      </c>
      <c r="S9065">
        <v>1082722</v>
      </c>
      <c r="T9065">
        <v>1026151</v>
      </c>
      <c r="U9065">
        <v>1112813</v>
      </c>
      <c r="V9065" s="1" t="s">
        <v>4703</v>
      </c>
      <c r="W9065" s="1" t="s">
        <v>2551</v>
      </c>
      <c r="X9065" s="5" t="s">
        <v>4712</v>
      </c>
      <c r="Y9065" s="5" t="s">
        <v>2559</v>
      </c>
      <c r="Z9065" s="5" t="s">
        <v>1648</v>
      </c>
      <c r="AA9065" s="5"/>
    </row>
    <row r="9066" spans="1:27" ht="12" customHeight="1" x14ac:dyDescent="0.15">
      <c r="A9066" s="1" t="s">
        <v>2254</v>
      </c>
      <c r="B9066" s="1" t="s">
        <v>31</v>
      </c>
      <c r="C9066" s="1" t="s">
        <v>9</v>
      </c>
      <c r="D9066" s="1" t="s">
        <v>2537</v>
      </c>
      <c r="E9066" s="1" t="s">
        <v>10</v>
      </c>
      <c r="F9066" s="1" t="s">
        <v>2263</v>
      </c>
      <c r="G9066" s="1" t="s">
        <v>12</v>
      </c>
      <c r="H9066" s="1" t="s">
        <v>1648</v>
      </c>
      <c r="I9066">
        <v>3335</v>
      </c>
      <c r="J9066">
        <v>3764</v>
      </c>
      <c r="K9066">
        <v>4000</v>
      </c>
      <c r="L9066">
        <v>3864</v>
      </c>
      <c r="M9066">
        <v>3456</v>
      </c>
      <c r="N9066">
        <v>4180</v>
      </c>
      <c r="O9066">
        <v>2265</v>
      </c>
      <c r="P9066">
        <v>3721</v>
      </c>
      <c r="Q9066">
        <v>2295</v>
      </c>
      <c r="R9066">
        <v>3649</v>
      </c>
      <c r="S9066">
        <v>3179</v>
      </c>
      <c r="T9066">
        <v>3269</v>
      </c>
      <c r="U9066">
        <v>3396</v>
      </c>
      <c r="V9066" s="1" t="s">
        <v>4703</v>
      </c>
      <c r="W9066" s="1" t="s">
        <v>2551</v>
      </c>
      <c r="X9066" s="5" t="s">
        <v>4713</v>
      </c>
      <c r="Y9066" s="5" t="s">
        <v>2553</v>
      </c>
      <c r="Z9066" s="5" t="s">
        <v>1648</v>
      </c>
      <c r="AA9066" s="5"/>
    </row>
    <row r="9067" spans="1:27" ht="12" customHeight="1" x14ac:dyDescent="0.15">
      <c r="A9067" s="1" t="s">
        <v>2254</v>
      </c>
      <c r="B9067" s="1" t="s">
        <v>31</v>
      </c>
      <c r="C9067" s="1" t="s">
        <v>15</v>
      </c>
      <c r="D9067" s="1" t="s">
        <v>2537</v>
      </c>
      <c r="E9067" s="1" t="s">
        <v>10</v>
      </c>
      <c r="F9067" s="1" t="s">
        <v>2263</v>
      </c>
      <c r="G9067" s="1" t="s">
        <v>16</v>
      </c>
      <c r="H9067" s="1" t="s">
        <v>1648</v>
      </c>
      <c r="I9067">
        <v>0</v>
      </c>
      <c r="J9067">
        <v>0</v>
      </c>
      <c r="K9067">
        <v>0</v>
      </c>
      <c r="L9067">
        <v>0</v>
      </c>
      <c r="M9067">
        <v>0</v>
      </c>
      <c r="N9067">
        <v>0</v>
      </c>
      <c r="O9067">
        <v>0</v>
      </c>
      <c r="P9067">
        <v>0</v>
      </c>
      <c r="Q9067">
        <v>0</v>
      </c>
      <c r="R9067">
        <v>0</v>
      </c>
      <c r="S9067">
        <v>0</v>
      </c>
      <c r="T9067">
        <v>0</v>
      </c>
      <c r="U9067">
        <v>0</v>
      </c>
      <c r="V9067" s="1" t="s">
        <v>4703</v>
      </c>
      <c r="W9067" s="1" t="s">
        <v>2551</v>
      </c>
      <c r="X9067" s="5" t="s">
        <v>4713</v>
      </c>
      <c r="Y9067" s="5" t="s">
        <v>4705</v>
      </c>
      <c r="Z9067" s="5" t="s">
        <v>1648</v>
      </c>
      <c r="AA9067" s="5"/>
    </row>
    <row r="9068" spans="1:27" ht="12" customHeight="1" x14ac:dyDescent="0.15">
      <c r="A9068" s="1" t="s">
        <v>2254</v>
      </c>
      <c r="B9068" s="1" t="s">
        <v>31</v>
      </c>
      <c r="C9068" s="1" t="s">
        <v>17</v>
      </c>
      <c r="D9068" s="1" t="s">
        <v>2537</v>
      </c>
      <c r="E9068" s="1" t="s">
        <v>10</v>
      </c>
      <c r="F9068" s="1" t="s">
        <v>2263</v>
      </c>
      <c r="G9068" s="1" t="s">
        <v>5147</v>
      </c>
      <c r="H9068" s="1" t="s">
        <v>1648</v>
      </c>
      <c r="I9068">
        <v>3209</v>
      </c>
      <c r="J9068">
        <v>3256</v>
      </c>
      <c r="K9068">
        <v>3689</v>
      </c>
      <c r="L9068">
        <v>3216</v>
      </c>
      <c r="M9068">
        <v>3556</v>
      </c>
      <c r="N9068">
        <v>4070</v>
      </c>
      <c r="O9068">
        <v>1610</v>
      </c>
      <c r="P9068">
        <v>2687</v>
      </c>
      <c r="Q9068">
        <v>2767</v>
      </c>
      <c r="R9068">
        <v>3227</v>
      </c>
      <c r="S9068">
        <v>2875</v>
      </c>
      <c r="T9068">
        <v>2772</v>
      </c>
      <c r="U9068">
        <v>3890</v>
      </c>
      <c r="V9068" s="1" t="s">
        <v>4703</v>
      </c>
      <c r="W9068" s="1" t="s">
        <v>2551</v>
      </c>
      <c r="X9068" s="5" t="s">
        <v>4713</v>
      </c>
      <c r="Y9068" s="5" t="s">
        <v>5148</v>
      </c>
      <c r="Z9068" s="5" t="s">
        <v>1648</v>
      </c>
      <c r="AA9068" s="5"/>
    </row>
    <row r="9069" spans="1:27" ht="12" customHeight="1" x14ac:dyDescent="0.15">
      <c r="A9069" s="1" t="s">
        <v>2254</v>
      </c>
      <c r="B9069" s="1" t="s">
        <v>31</v>
      </c>
      <c r="C9069" s="1" t="s">
        <v>19</v>
      </c>
      <c r="D9069" s="1" t="s">
        <v>2537</v>
      </c>
      <c r="E9069" s="1" t="s">
        <v>10</v>
      </c>
      <c r="F9069" s="1" t="s">
        <v>2263</v>
      </c>
      <c r="G9069" s="1" t="s">
        <v>2256</v>
      </c>
      <c r="H9069" s="1" t="s">
        <v>1648</v>
      </c>
      <c r="I9069">
        <v>0</v>
      </c>
      <c r="J9069">
        <v>2</v>
      </c>
      <c r="K9069">
        <v>0</v>
      </c>
      <c r="L9069">
        <v>2</v>
      </c>
      <c r="M9069">
        <v>0</v>
      </c>
      <c r="N9069">
        <v>2</v>
      </c>
      <c r="O9069">
        <v>0</v>
      </c>
      <c r="P9069">
        <v>2</v>
      </c>
      <c r="Q9069">
        <v>23</v>
      </c>
      <c r="R9069">
        <v>0</v>
      </c>
      <c r="S9069">
        <v>2</v>
      </c>
      <c r="T9069">
        <v>0</v>
      </c>
      <c r="U9069">
        <v>2</v>
      </c>
      <c r="V9069" s="1" t="s">
        <v>4703</v>
      </c>
      <c r="W9069" s="1" t="s">
        <v>2551</v>
      </c>
      <c r="X9069" s="5" t="s">
        <v>4713</v>
      </c>
      <c r="Y9069" s="5" t="s">
        <v>4706</v>
      </c>
      <c r="Z9069" s="5" t="s">
        <v>1648</v>
      </c>
      <c r="AA9069" s="5"/>
    </row>
    <row r="9070" spans="1:27" ht="12" customHeight="1" x14ac:dyDescent="0.15">
      <c r="A9070" s="1" t="s">
        <v>2254</v>
      </c>
      <c r="B9070" s="1" t="s">
        <v>31</v>
      </c>
      <c r="C9070" s="1" t="s">
        <v>21</v>
      </c>
      <c r="D9070" s="1" t="s">
        <v>2537</v>
      </c>
      <c r="E9070" s="1" t="s">
        <v>10</v>
      </c>
      <c r="F9070" s="1" t="s">
        <v>2263</v>
      </c>
      <c r="G9070" s="1" t="s">
        <v>2257</v>
      </c>
      <c r="H9070" s="1" t="s">
        <v>1648</v>
      </c>
      <c r="I9070">
        <v>0</v>
      </c>
      <c r="J9070">
        <v>0</v>
      </c>
      <c r="K9070">
        <v>0</v>
      </c>
      <c r="L9070">
        <v>0</v>
      </c>
      <c r="M9070">
        <v>0</v>
      </c>
      <c r="N9070">
        <v>0</v>
      </c>
      <c r="O9070">
        <v>0</v>
      </c>
      <c r="P9070">
        <v>0</v>
      </c>
      <c r="Q9070">
        <v>0</v>
      </c>
      <c r="R9070">
        <v>0</v>
      </c>
      <c r="S9070">
        <v>0</v>
      </c>
      <c r="T9070">
        <v>0</v>
      </c>
      <c r="U9070">
        <v>0</v>
      </c>
      <c r="V9070" s="1" t="s">
        <v>4703</v>
      </c>
      <c r="W9070" s="1" t="s">
        <v>2551</v>
      </c>
      <c r="X9070" s="5" t="s">
        <v>4713</v>
      </c>
      <c r="Y9070" s="5" t="s">
        <v>4707</v>
      </c>
      <c r="Z9070" s="5" t="s">
        <v>1648</v>
      </c>
      <c r="AA9070" s="5"/>
    </row>
    <row r="9071" spans="1:27" ht="12" customHeight="1" x14ac:dyDescent="0.15">
      <c r="A9071" s="1" t="s">
        <v>2254</v>
      </c>
      <c r="B9071" s="1" t="s">
        <v>31</v>
      </c>
      <c r="C9071" s="1" t="s">
        <v>23</v>
      </c>
      <c r="D9071" s="1" t="s">
        <v>2537</v>
      </c>
      <c r="E9071" s="1" t="s">
        <v>10</v>
      </c>
      <c r="F9071" s="1" t="s">
        <v>2263</v>
      </c>
      <c r="G9071" s="1" t="s">
        <v>2258</v>
      </c>
      <c r="H9071" s="1" t="s">
        <v>1648</v>
      </c>
      <c r="I9071">
        <v>147</v>
      </c>
      <c r="J9071">
        <v>322</v>
      </c>
      <c r="K9071">
        <v>340</v>
      </c>
      <c r="L9071">
        <v>300</v>
      </c>
      <c r="M9071">
        <v>294</v>
      </c>
      <c r="N9071">
        <v>318</v>
      </c>
      <c r="O9071">
        <v>297</v>
      </c>
      <c r="P9071">
        <v>0</v>
      </c>
      <c r="Q9071">
        <v>78</v>
      </c>
      <c r="R9071">
        <v>258</v>
      </c>
      <c r="S9071">
        <v>170</v>
      </c>
      <c r="T9071">
        <v>227</v>
      </c>
      <c r="U9071">
        <v>50</v>
      </c>
      <c r="V9071" s="1" t="s">
        <v>4703</v>
      </c>
      <c r="W9071" s="1" t="s">
        <v>2551</v>
      </c>
      <c r="X9071" s="5" t="s">
        <v>4713</v>
      </c>
      <c r="Y9071" s="5" t="s">
        <v>4708</v>
      </c>
      <c r="Z9071" s="5" t="s">
        <v>1648</v>
      </c>
      <c r="AA9071" s="5"/>
    </row>
    <row r="9072" spans="1:27" ht="12" customHeight="1" x14ac:dyDescent="0.15">
      <c r="A9072" s="1" t="s">
        <v>2254</v>
      </c>
      <c r="B9072" s="1" t="s">
        <v>31</v>
      </c>
      <c r="C9072" s="1" t="s">
        <v>77</v>
      </c>
      <c r="D9072" s="1" t="s">
        <v>2537</v>
      </c>
      <c r="E9072" s="1" t="s">
        <v>10</v>
      </c>
      <c r="F9072" s="1" t="s">
        <v>2263</v>
      </c>
      <c r="G9072" s="1" t="s">
        <v>2259</v>
      </c>
      <c r="H9072" s="1" t="s">
        <v>1648</v>
      </c>
      <c r="I9072">
        <v>0</v>
      </c>
      <c r="J9072">
        <v>0</v>
      </c>
      <c r="K9072">
        <v>0</v>
      </c>
      <c r="L9072">
        <v>0</v>
      </c>
      <c r="M9072">
        <v>0</v>
      </c>
      <c r="N9072">
        <v>0</v>
      </c>
      <c r="O9072">
        <v>0</v>
      </c>
      <c r="P9072">
        <v>0</v>
      </c>
      <c r="Q9072">
        <v>0</v>
      </c>
      <c r="R9072">
        <v>0</v>
      </c>
      <c r="S9072">
        <v>0</v>
      </c>
      <c r="T9072">
        <v>0</v>
      </c>
      <c r="U9072">
        <v>0</v>
      </c>
      <c r="V9072" s="1" t="s">
        <v>4703</v>
      </c>
      <c r="W9072" s="1" t="s">
        <v>2551</v>
      </c>
      <c r="X9072" s="5" t="s">
        <v>4713</v>
      </c>
      <c r="Y9072" s="5" t="s">
        <v>4709</v>
      </c>
      <c r="Z9072" s="5" t="s">
        <v>1648</v>
      </c>
      <c r="AA9072" s="5"/>
    </row>
    <row r="9073" spans="1:27" ht="12" customHeight="1" x14ac:dyDescent="0.15">
      <c r="A9073" s="1" t="s">
        <v>2254</v>
      </c>
      <c r="B9073" s="1" t="s">
        <v>31</v>
      </c>
      <c r="C9073" s="1" t="s">
        <v>244</v>
      </c>
      <c r="D9073" s="1" t="s">
        <v>2537</v>
      </c>
      <c r="E9073" s="1" t="s">
        <v>10</v>
      </c>
      <c r="F9073" s="1" t="s">
        <v>2263</v>
      </c>
      <c r="G9073" s="1" t="s">
        <v>24</v>
      </c>
      <c r="H9073" s="1" t="s">
        <v>1648</v>
      </c>
      <c r="I9073">
        <v>827</v>
      </c>
      <c r="J9073">
        <v>1011</v>
      </c>
      <c r="K9073">
        <v>982</v>
      </c>
      <c r="L9073">
        <v>1328</v>
      </c>
      <c r="M9073">
        <v>934</v>
      </c>
      <c r="N9073">
        <v>724</v>
      </c>
      <c r="O9073">
        <v>1082</v>
      </c>
      <c r="P9073">
        <v>2114</v>
      </c>
      <c r="Q9073">
        <v>1541</v>
      </c>
      <c r="R9073">
        <v>1705</v>
      </c>
      <c r="S9073">
        <v>1837</v>
      </c>
      <c r="T9073">
        <v>2107</v>
      </c>
      <c r="U9073">
        <v>1561</v>
      </c>
      <c r="V9073" s="1" t="s">
        <v>4703</v>
      </c>
      <c r="W9073" s="1" t="s">
        <v>2551</v>
      </c>
      <c r="X9073" s="5" t="s">
        <v>4713</v>
      </c>
      <c r="Y9073" s="5" t="s">
        <v>2559</v>
      </c>
      <c r="Z9073" s="5" t="s">
        <v>1648</v>
      </c>
      <c r="AA9073" s="5"/>
    </row>
    <row r="9074" spans="1:27" ht="12" customHeight="1" x14ac:dyDescent="0.15">
      <c r="A9074" s="1" t="s">
        <v>2254</v>
      </c>
      <c r="B9074" s="1" t="s">
        <v>33</v>
      </c>
      <c r="C9074" s="1" t="s">
        <v>9</v>
      </c>
      <c r="D9074" s="1" t="s">
        <v>2537</v>
      </c>
      <c r="E9074" s="1" t="s">
        <v>10</v>
      </c>
      <c r="F9074" s="1" t="s">
        <v>2264</v>
      </c>
      <c r="G9074" s="1" t="s">
        <v>12</v>
      </c>
      <c r="H9074" s="1" t="s">
        <v>1648</v>
      </c>
      <c r="I9074">
        <v>792948</v>
      </c>
      <c r="J9074">
        <v>754083</v>
      </c>
      <c r="K9074">
        <v>985721</v>
      </c>
      <c r="L9074">
        <v>935220</v>
      </c>
      <c r="M9074">
        <v>1189377</v>
      </c>
      <c r="N9074">
        <v>1258339</v>
      </c>
      <c r="O9074">
        <v>1034242</v>
      </c>
      <c r="P9074">
        <v>871029</v>
      </c>
      <c r="Q9074">
        <v>761584</v>
      </c>
      <c r="R9074">
        <v>682774</v>
      </c>
      <c r="S9074">
        <v>779641</v>
      </c>
      <c r="T9074">
        <v>801895</v>
      </c>
      <c r="U9074">
        <v>918729</v>
      </c>
      <c r="V9074" s="1" t="s">
        <v>4703</v>
      </c>
      <c r="W9074" s="1" t="s">
        <v>2551</v>
      </c>
      <c r="X9074" s="5" t="s">
        <v>4714</v>
      </c>
      <c r="Y9074" s="5" t="s">
        <v>2553</v>
      </c>
      <c r="Z9074" s="5" t="s">
        <v>1648</v>
      </c>
      <c r="AA9074" s="5"/>
    </row>
    <row r="9075" spans="1:27" ht="12" customHeight="1" x14ac:dyDescent="0.15">
      <c r="A9075" s="1" t="s">
        <v>2254</v>
      </c>
      <c r="B9075" s="1" t="s">
        <v>33</v>
      </c>
      <c r="C9075" s="1" t="s">
        <v>15</v>
      </c>
      <c r="D9075" s="1" t="s">
        <v>2537</v>
      </c>
      <c r="E9075" s="1" t="s">
        <v>10</v>
      </c>
      <c r="F9075" s="1" t="s">
        <v>2264</v>
      </c>
      <c r="G9075" s="1" t="s">
        <v>16</v>
      </c>
      <c r="H9075" s="1" t="s">
        <v>1648</v>
      </c>
      <c r="I9075">
        <v>39060</v>
      </c>
      <c r="J9075">
        <v>28000</v>
      </c>
      <c r="K9075">
        <v>47361</v>
      </c>
      <c r="L9075">
        <v>26261</v>
      </c>
      <c r="M9075">
        <v>38651</v>
      </c>
      <c r="N9075">
        <v>22549</v>
      </c>
      <c r="O9075">
        <v>20780</v>
      </c>
      <c r="P9075">
        <v>49100</v>
      </c>
      <c r="Q9075">
        <v>29705</v>
      </c>
      <c r="R9075">
        <v>72162</v>
      </c>
      <c r="S9075">
        <v>84716</v>
      </c>
      <c r="T9075">
        <v>104973</v>
      </c>
      <c r="U9075">
        <v>20601</v>
      </c>
      <c r="V9075" s="1" t="s">
        <v>4703</v>
      </c>
      <c r="W9075" s="1" t="s">
        <v>2551</v>
      </c>
      <c r="X9075" s="5" t="s">
        <v>4714</v>
      </c>
      <c r="Y9075" s="5" t="s">
        <v>4705</v>
      </c>
      <c r="Z9075" s="5" t="s">
        <v>1648</v>
      </c>
      <c r="AA9075" s="5"/>
    </row>
    <row r="9076" spans="1:27" ht="12" customHeight="1" x14ac:dyDescent="0.15">
      <c r="A9076" s="1" t="s">
        <v>2254</v>
      </c>
      <c r="B9076" s="1" t="s">
        <v>33</v>
      </c>
      <c r="C9076" s="1" t="s">
        <v>17</v>
      </c>
      <c r="D9076" s="1" t="s">
        <v>2537</v>
      </c>
      <c r="E9076" s="1" t="s">
        <v>10</v>
      </c>
      <c r="F9076" s="1" t="s">
        <v>2264</v>
      </c>
      <c r="G9076" s="1" t="s">
        <v>5147</v>
      </c>
      <c r="H9076" s="1" t="s">
        <v>1648</v>
      </c>
      <c r="I9076">
        <v>0</v>
      </c>
      <c r="J9076">
        <v>0</v>
      </c>
      <c r="K9076">
        <v>0</v>
      </c>
      <c r="L9076">
        <v>0</v>
      </c>
      <c r="M9076">
        <v>0</v>
      </c>
      <c r="N9076">
        <v>0</v>
      </c>
      <c r="O9076">
        <v>0</v>
      </c>
      <c r="P9076">
        <v>0</v>
      </c>
      <c r="Q9076">
        <v>0</v>
      </c>
      <c r="R9076">
        <v>0</v>
      </c>
      <c r="S9076">
        <v>0</v>
      </c>
      <c r="T9076">
        <v>0</v>
      </c>
      <c r="U9076">
        <v>0</v>
      </c>
      <c r="V9076" s="1" t="s">
        <v>4703</v>
      </c>
      <c r="W9076" s="1" t="s">
        <v>2551</v>
      </c>
      <c r="X9076" s="5" t="s">
        <v>4714</v>
      </c>
      <c r="Y9076" s="5" t="s">
        <v>5148</v>
      </c>
      <c r="Z9076" s="5" t="s">
        <v>1648</v>
      </c>
      <c r="AA9076" s="5"/>
    </row>
    <row r="9077" spans="1:27" ht="12" customHeight="1" x14ac:dyDescent="0.15">
      <c r="A9077" s="1" t="s">
        <v>2254</v>
      </c>
      <c r="B9077" s="1" t="s">
        <v>33</v>
      </c>
      <c r="C9077" s="1" t="s">
        <v>19</v>
      </c>
      <c r="D9077" s="1" t="s">
        <v>2537</v>
      </c>
      <c r="E9077" s="1" t="s">
        <v>10</v>
      </c>
      <c r="F9077" s="1" t="s">
        <v>2264</v>
      </c>
      <c r="G9077" s="1" t="s">
        <v>2256</v>
      </c>
      <c r="H9077" s="1" t="s">
        <v>1648</v>
      </c>
      <c r="I9077">
        <v>723000</v>
      </c>
      <c r="J9077">
        <v>695351</v>
      </c>
      <c r="K9077">
        <v>1031404</v>
      </c>
      <c r="L9077">
        <v>921422</v>
      </c>
      <c r="M9077">
        <v>1084284</v>
      </c>
      <c r="N9077">
        <v>1197869</v>
      </c>
      <c r="O9077">
        <v>1122942</v>
      </c>
      <c r="P9077">
        <v>902929</v>
      </c>
      <c r="Q9077">
        <v>782699</v>
      </c>
      <c r="R9077">
        <v>815022</v>
      </c>
      <c r="S9077">
        <v>797397</v>
      </c>
      <c r="T9077">
        <v>879048</v>
      </c>
      <c r="U9077">
        <v>1042386</v>
      </c>
      <c r="V9077" s="1" t="s">
        <v>4703</v>
      </c>
      <c r="W9077" s="1" t="s">
        <v>2551</v>
      </c>
      <c r="X9077" s="5" t="s">
        <v>4714</v>
      </c>
      <c r="Y9077" s="5" t="s">
        <v>4706</v>
      </c>
      <c r="Z9077" s="5" t="s">
        <v>1648</v>
      </c>
      <c r="AA9077" s="5"/>
    </row>
    <row r="9078" spans="1:27" ht="12" customHeight="1" x14ac:dyDescent="0.15">
      <c r="A9078" s="1" t="s">
        <v>2254</v>
      </c>
      <c r="B9078" s="1" t="s">
        <v>33</v>
      </c>
      <c r="C9078" s="1" t="s">
        <v>21</v>
      </c>
      <c r="D9078" s="1" t="s">
        <v>2537</v>
      </c>
      <c r="E9078" s="1" t="s">
        <v>10</v>
      </c>
      <c r="F9078" s="1" t="s">
        <v>2264</v>
      </c>
      <c r="G9078" s="1" t="s">
        <v>2257</v>
      </c>
      <c r="H9078" s="1" t="s">
        <v>1648</v>
      </c>
      <c r="I9078">
        <v>35060</v>
      </c>
      <c r="J9078">
        <v>25000</v>
      </c>
      <c r="K9078">
        <v>42861</v>
      </c>
      <c r="L9078">
        <v>20660</v>
      </c>
      <c r="M9078">
        <v>31050</v>
      </c>
      <c r="N9078">
        <v>10050</v>
      </c>
      <c r="O9078">
        <v>15200</v>
      </c>
      <c r="P9078">
        <v>0</v>
      </c>
      <c r="Q9078">
        <v>29699</v>
      </c>
      <c r="R9078">
        <v>20450</v>
      </c>
      <c r="S9078">
        <v>35700</v>
      </c>
      <c r="T9078">
        <v>25700</v>
      </c>
      <c r="U9078">
        <v>13400</v>
      </c>
      <c r="V9078" s="1" t="s">
        <v>4703</v>
      </c>
      <c r="W9078" s="1" t="s">
        <v>2551</v>
      </c>
      <c r="X9078" s="5" t="s">
        <v>4714</v>
      </c>
      <c r="Y9078" s="5" t="s">
        <v>4707</v>
      </c>
      <c r="Z9078" s="5" t="s">
        <v>1648</v>
      </c>
      <c r="AA9078" s="5"/>
    </row>
    <row r="9079" spans="1:27" ht="12" customHeight="1" x14ac:dyDescent="0.15">
      <c r="A9079" s="1" t="s">
        <v>2254</v>
      </c>
      <c r="B9079" s="1" t="s">
        <v>33</v>
      </c>
      <c r="C9079" s="1" t="s">
        <v>23</v>
      </c>
      <c r="D9079" s="1" t="s">
        <v>2537</v>
      </c>
      <c r="E9079" s="1" t="s">
        <v>10</v>
      </c>
      <c r="F9079" s="1" t="s">
        <v>2264</v>
      </c>
      <c r="G9079" s="1" t="s">
        <v>2258</v>
      </c>
      <c r="H9079" s="1" t="s">
        <v>1648</v>
      </c>
      <c r="I9079">
        <v>0</v>
      </c>
      <c r="J9079">
        <v>0</v>
      </c>
      <c r="K9079">
        <v>0</v>
      </c>
      <c r="L9079">
        <v>0</v>
      </c>
      <c r="M9079">
        <v>0</v>
      </c>
      <c r="N9079">
        <v>0</v>
      </c>
      <c r="O9079">
        <v>0</v>
      </c>
      <c r="P9079">
        <v>0</v>
      </c>
      <c r="Q9079">
        <v>0</v>
      </c>
      <c r="R9079">
        <v>0</v>
      </c>
      <c r="S9079">
        <v>0</v>
      </c>
      <c r="T9079">
        <v>0</v>
      </c>
      <c r="U9079">
        <v>0</v>
      </c>
      <c r="V9079" s="1" t="s">
        <v>4703</v>
      </c>
      <c r="W9079" s="1" t="s">
        <v>2551</v>
      </c>
      <c r="X9079" s="5" t="s">
        <v>4714</v>
      </c>
      <c r="Y9079" s="5" t="s">
        <v>4708</v>
      </c>
      <c r="Z9079" s="5" t="s">
        <v>1648</v>
      </c>
      <c r="AA9079" s="5"/>
    </row>
    <row r="9080" spans="1:27" ht="12" customHeight="1" x14ac:dyDescent="0.15">
      <c r="A9080" s="1" t="s">
        <v>2254</v>
      </c>
      <c r="B9080" s="1" t="s">
        <v>33</v>
      </c>
      <c r="C9080" s="1" t="s">
        <v>77</v>
      </c>
      <c r="D9080" s="1" t="s">
        <v>2537</v>
      </c>
      <c r="E9080" s="1" t="s">
        <v>10</v>
      </c>
      <c r="F9080" s="1" t="s">
        <v>2264</v>
      </c>
      <c r="G9080" s="1" t="s">
        <v>2259</v>
      </c>
      <c r="H9080" s="1" t="s">
        <v>1648</v>
      </c>
      <c r="I9080">
        <v>5726</v>
      </c>
      <c r="J9080">
        <v>-158</v>
      </c>
      <c r="K9080">
        <v>-9</v>
      </c>
      <c r="L9080">
        <v>-995</v>
      </c>
      <c r="M9080">
        <v>-6293</v>
      </c>
      <c r="N9080">
        <v>-242</v>
      </c>
      <c r="O9080">
        <v>0</v>
      </c>
      <c r="P9080">
        <v>-18391</v>
      </c>
      <c r="Q9080">
        <v>-4</v>
      </c>
      <c r="R9080">
        <v>-39510</v>
      </c>
      <c r="S9080">
        <v>0</v>
      </c>
      <c r="T9080">
        <v>0</v>
      </c>
      <c r="U9080">
        <v>0</v>
      </c>
      <c r="V9080" s="1" t="s">
        <v>4703</v>
      </c>
      <c r="W9080" s="1" t="s">
        <v>2551</v>
      </c>
      <c r="X9080" s="5" t="s">
        <v>4714</v>
      </c>
      <c r="Y9080" s="5" t="s">
        <v>4709</v>
      </c>
      <c r="Z9080" s="5" t="s">
        <v>1648</v>
      </c>
      <c r="AA9080" s="5"/>
    </row>
    <row r="9081" spans="1:27" ht="12" customHeight="1" x14ac:dyDescent="0.15">
      <c r="A9081" s="1" t="s">
        <v>2254</v>
      </c>
      <c r="B9081" s="1" t="s">
        <v>33</v>
      </c>
      <c r="C9081" s="1" t="s">
        <v>244</v>
      </c>
      <c r="D9081" s="1" t="s">
        <v>2537</v>
      </c>
      <c r="E9081" s="1" t="s">
        <v>10</v>
      </c>
      <c r="F9081" s="1" t="s">
        <v>2264</v>
      </c>
      <c r="G9081" s="1" t="s">
        <v>24</v>
      </c>
      <c r="H9081" s="1" t="s">
        <v>1648</v>
      </c>
      <c r="I9081">
        <v>438655</v>
      </c>
      <c r="J9081">
        <v>500377</v>
      </c>
      <c r="K9081">
        <v>459297</v>
      </c>
      <c r="L9081">
        <v>477531</v>
      </c>
      <c r="M9081">
        <v>583821</v>
      </c>
      <c r="N9081">
        <v>656493</v>
      </c>
      <c r="O9081">
        <v>573483</v>
      </c>
      <c r="P9081">
        <v>572460</v>
      </c>
      <c r="Q9081">
        <v>551369</v>
      </c>
      <c r="R9081">
        <v>431266</v>
      </c>
      <c r="S9081">
        <v>462546</v>
      </c>
      <c r="T9081">
        <v>464668</v>
      </c>
      <c r="U9081">
        <v>348322</v>
      </c>
      <c r="V9081" s="1" t="s">
        <v>4703</v>
      </c>
      <c r="W9081" s="1" t="s">
        <v>2551</v>
      </c>
      <c r="X9081" s="5" t="s">
        <v>4714</v>
      </c>
      <c r="Y9081" s="5" t="s">
        <v>2559</v>
      </c>
      <c r="Z9081" s="5" t="s">
        <v>1648</v>
      </c>
      <c r="AA9081" s="5"/>
    </row>
    <row r="9082" spans="1:27" ht="12" customHeight="1" x14ac:dyDescent="0.15">
      <c r="A9082" s="1" t="s">
        <v>2254</v>
      </c>
      <c r="B9082" s="1" t="s">
        <v>35</v>
      </c>
      <c r="C9082" s="1" t="s">
        <v>9</v>
      </c>
      <c r="D9082" s="1" t="s">
        <v>2537</v>
      </c>
      <c r="E9082" s="1" t="s">
        <v>10</v>
      </c>
      <c r="F9082" s="1" t="s">
        <v>2265</v>
      </c>
      <c r="G9082" s="1" t="s">
        <v>12</v>
      </c>
      <c r="H9082" s="1" t="s">
        <v>1648</v>
      </c>
      <c r="I9082">
        <v>1194566</v>
      </c>
      <c r="J9082">
        <v>759889</v>
      </c>
      <c r="K9082">
        <v>654658</v>
      </c>
      <c r="L9082">
        <v>522232</v>
      </c>
      <c r="M9082">
        <v>517915</v>
      </c>
      <c r="N9082">
        <v>687724</v>
      </c>
      <c r="O9082">
        <v>706288</v>
      </c>
      <c r="P9082">
        <v>1095060</v>
      </c>
      <c r="Q9082">
        <v>1214122</v>
      </c>
      <c r="R9082">
        <v>1438218</v>
      </c>
      <c r="S9082">
        <v>1688036</v>
      </c>
      <c r="T9082">
        <v>1172682</v>
      </c>
      <c r="U9082">
        <v>1075797</v>
      </c>
      <c r="V9082" s="1" t="s">
        <v>4703</v>
      </c>
      <c r="W9082" s="1" t="s">
        <v>2551</v>
      </c>
      <c r="X9082" s="5" t="s">
        <v>4715</v>
      </c>
      <c r="Y9082" s="5" t="s">
        <v>2553</v>
      </c>
      <c r="Z9082" s="5" t="s">
        <v>1648</v>
      </c>
      <c r="AA9082" s="5"/>
    </row>
    <row r="9083" spans="1:27" ht="12" customHeight="1" x14ac:dyDescent="0.15">
      <c r="A9083" s="1" t="s">
        <v>2254</v>
      </c>
      <c r="B9083" s="1" t="s">
        <v>35</v>
      </c>
      <c r="C9083" s="1" t="s">
        <v>15</v>
      </c>
      <c r="D9083" s="1" t="s">
        <v>2537</v>
      </c>
      <c r="E9083" s="1" t="s">
        <v>10</v>
      </c>
      <c r="F9083" s="1" t="s">
        <v>2265</v>
      </c>
      <c r="G9083" s="1" t="s">
        <v>16</v>
      </c>
      <c r="H9083" s="1" t="s">
        <v>1648</v>
      </c>
      <c r="I9083">
        <v>117753</v>
      </c>
      <c r="J9083">
        <v>132471</v>
      </c>
      <c r="K9083">
        <v>86917</v>
      </c>
      <c r="L9083">
        <v>87914</v>
      </c>
      <c r="M9083">
        <v>79945</v>
      </c>
      <c r="N9083">
        <v>104841</v>
      </c>
      <c r="O9083">
        <v>162894</v>
      </c>
      <c r="P9083">
        <v>98112</v>
      </c>
      <c r="Q9083">
        <v>227337</v>
      </c>
      <c r="R9083">
        <v>340924</v>
      </c>
      <c r="S9083">
        <v>390232</v>
      </c>
      <c r="T9083">
        <v>193300</v>
      </c>
      <c r="U9083">
        <v>255283</v>
      </c>
      <c r="V9083" s="1" t="s">
        <v>4703</v>
      </c>
      <c r="W9083" s="1" t="s">
        <v>2551</v>
      </c>
      <c r="X9083" s="5" t="s">
        <v>4715</v>
      </c>
      <c r="Y9083" s="5" t="s">
        <v>4705</v>
      </c>
      <c r="Z9083" s="5" t="s">
        <v>1648</v>
      </c>
      <c r="AA9083" s="5"/>
    </row>
    <row r="9084" spans="1:27" ht="12" customHeight="1" x14ac:dyDescent="0.15">
      <c r="A9084" s="1" t="s">
        <v>2254</v>
      </c>
      <c r="B9084" s="1" t="s">
        <v>35</v>
      </c>
      <c r="C9084" s="1" t="s">
        <v>17</v>
      </c>
      <c r="D9084" s="1" t="s">
        <v>2537</v>
      </c>
      <c r="E9084" s="1" t="s">
        <v>10</v>
      </c>
      <c r="F9084" s="1" t="s">
        <v>2265</v>
      </c>
      <c r="G9084" s="1" t="s">
        <v>5147</v>
      </c>
      <c r="H9084" s="1" t="s">
        <v>1648</v>
      </c>
      <c r="I9084">
        <v>3262</v>
      </c>
      <c r="J9084">
        <v>1174</v>
      </c>
      <c r="K9084">
        <v>3026</v>
      </c>
      <c r="L9084">
        <v>64</v>
      </c>
      <c r="M9084">
        <v>147</v>
      </c>
      <c r="N9084">
        <v>6385</v>
      </c>
      <c r="O9084">
        <v>2209</v>
      </c>
      <c r="P9084">
        <v>5361</v>
      </c>
      <c r="Q9084">
        <v>4224</v>
      </c>
      <c r="R9084">
        <v>248</v>
      </c>
      <c r="S9084">
        <v>136</v>
      </c>
      <c r="T9084">
        <v>5045</v>
      </c>
      <c r="U9084">
        <v>6160</v>
      </c>
      <c r="V9084" s="1" t="s">
        <v>4703</v>
      </c>
      <c r="W9084" s="1" t="s">
        <v>2551</v>
      </c>
      <c r="X9084" s="5" t="s">
        <v>4715</v>
      </c>
      <c r="Y9084" s="5" t="s">
        <v>5148</v>
      </c>
      <c r="Z9084" s="5" t="s">
        <v>1648</v>
      </c>
      <c r="AA9084" s="5"/>
    </row>
    <row r="9085" spans="1:27" ht="12" customHeight="1" x14ac:dyDescent="0.15">
      <c r="A9085" s="1" t="s">
        <v>2254</v>
      </c>
      <c r="B9085" s="1" t="s">
        <v>35</v>
      </c>
      <c r="C9085" s="1" t="s">
        <v>19</v>
      </c>
      <c r="D9085" s="1" t="s">
        <v>2537</v>
      </c>
      <c r="E9085" s="1" t="s">
        <v>10</v>
      </c>
      <c r="F9085" s="1" t="s">
        <v>2265</v>
      </c>
      <c r="G9085" s="1" t="s">
        <v>2256</v>
      </c>
      <c r="H9085" s="1" t="s">
        <v>1648</v>
      </c>
      <c r="I9085">
        <v>1347877</v>
      </c>
      <c r="J9085">
        <v>732541</v>
      </c>
      <c r="K9085">
        <v>638539</v>
      </c>
      <c r="L9085">
        <v>513561</v>
      </c>
      <c r="M9085">
        <v>488747</v>
      </c>
      <c r="N9085">
        <v>656711</v>
      </c>
      <c r="O9085">
        <v>694227</v>
      </c>
      <c r="P9085">
        <v>1203663</v>
      </c>
      <c r="Q9085">
        <v>1352952</v>
      </c>
      <c r="R9085">
        <v>1966868</v>
      </c>
      <c r="S9085">
        <v>1952010</v>
      </c>
      <c r="T9085">
        <v>1651579</v>
      </c>
      <c r="U9085">
        <v>1233966</v>
      </c>
      <c r="V9085" s="1" t="s">
        <v>4703</v>
      </c>
      <c r="W9085" s="1" t="s">
        <v>2551</v>
      </c>
      <c r="X9085" s="5" t="s">
        <v>4715</v>
      </c>
      <c r="Y9085" s="5" t="s">
        <v>4706</v>
      </c>
      <c r="Z9085" s="5" t="s">
        <v>1648</v>
      </c>
      <c r="AA9085" s="5"/>
    </row>
    <row r="9086" spans="1:27" ht="12" customHeight="1" x14ac:dyDescent="0.15">
      <c r="A9086" s="1" t="s">
        <v>2254</v>
      </c>
      <c r="B9086" s="1" t="s">
        <v>35</v>
      </c>
      <c r="C9086" s="1" t="s">
        <v>21</v>
      </c>
      <c r="D9086" s="1" t="s">
        <v>2537</v>
      </c>
      <c r="E9086" s="1" t="s">
        <v>10</v>
      </c>
      <c r="F9086" s="1" t="s">
        <v>2265</v>
      </c>
      <c r="G9086" s="1" t="s">
        <v>2257</v>
      </c>
      <c r="H9086" s="1" t="s">
        <v>1648</v>
      </c>
      <c r="I9086">
        <v>30481</v>
      </c>
      <c r="J9086">
        <v>47402</v>
      </c>
      <c r="K9086">
        <v>47773</v>
      </c>
      <c r="L9086">
        <v>36197</v>
      </c>
      <c r="M9086">
        <v>20561</v>
      </c>
      <c r="N9086">
        <v>35500</v>
      </c>
      <c r="O9086">
        <v>10050</v>
      </c>
      <c r="P9086">
        <v>1200</v>
      </c>
      <c r="Q9086">
        <v>28750</v>
      </c>
      <c r="R9086">
        <v>4000</v>
      </c>
      <c r="S9086">
        <v>47093</v>
      </c>
      <c r="T9086">
        <v>4200</v>
      </c>
      <c r="U9086">
        <v>39566</v>
      </c>
      <c r="V9086" s="1" t="s">
        <v>4703</v>
      </c>
      <c r="W9086" s="1" t="s">
        <v>2551</v>
      </c>
      <c r="X9086" s="5" t="s">
        <v>4715</v>
      </c>
      <c r="Y9086" s="5" t="s">
        <v>4707</v>
      </c>
      <c r="Z9086" s="5" t="s">
        <v>1648</v>
      </c>
      <c r="AA9086" s="5"/>
    </row>
    <row r="9087" spans="1:27" ht="12" customHeight="1" x14ac:dyDescent="0.15">
      <c r="A9087" s="1" t="s">
        <v>2254</v>
      </c>
      <c r="B9087" s="1" t="s">
        <v>35</v>
      </c>
      <c r="C9087" s="1" t="s">
        <v>23</v>
      </c>
      <c r="D9087" s="1" t="s">
        <v>2537</v>
      </c>
      <c r="E9087" s="1" t="s">
        <v>10</v>
      </c>
      <c r="F9087" s="1" t="s">
        <v>2265</v>
      </c>
      <c r="G9087" s="1" t="s">
        <v>2258</v>
      </c>
      <c r="H9087" s="1" t="s">
        <v>1648</v>
      </c>
      <c r="I9087">
        <v>20394</v>
      </c>
      <c r="J9087">
        <v>10</v>
      </c>
      <c r="K9087">
        <v>3</v>
      </c>
      <c r="L9087">
        <v>13</v>
      </c>
      <c r="M9087">
        <v>3</v>
      </c>
      <c r="N9087">
        <v>10</v>
      </c>
      <c r="O9087">
        <v>2226</v>
      </c>
      <c r="P9087">
        <v>8</v>
      </c>
      <c r="Q9087">
        <v>2880</v>
      </c>
      <c r="R9087">
        <v>6763</v>
      </c>
      <c r="S9087">
        <v>13504</v>
      </c>
      <c r="T9087">
        <v>4589</v>
      </c>
      <c r="U9087">
        <v>1384</v>
      </c>
      <c r="V9087" s="1" t="s">
        <v>4703</v>
      </c>
      <c r="W9087" s="1" t="s">
        <v>2551</v>
      </c>
      <c r="X9087" s="5" t="s">
        <v>4715</v>
      </c>
      <c r="Y9087" s="5" t="s">
        <v>4708</v>
      </c>
      <c r="Z9087" s="5" t="s">
        <v>1648</v>
      </c>
      <c r="AA9087" s="5"/>
    </row>
    <row r="9088" spans="1:27" ht="12" customHeight="1" x14ac:dyDescent="0.15">
      <c r="A9088" s="1" t="s">
        <v>2254</v>
      </c>
      <c r="B9088" s="1" t="s">
        <v>35</v>
      </c>
      <c r="C9088" s="1" t="s">
        <v>77</v>
      </c>
      <c r="D9088" s="1" t="s">
        <v>2537</v>
      </c>
      <c r="E9088" s="1" t="s">
        <v>10</v>
      </c>
      <c r="F9088" s="1" t="s">
        <v>2265</v>
      </c>
      <c r="G9088" s="1" t="s">
        <v>2259</v>
      </c>
      <c r="H9088" s="1" t="s">
        <v>1648</v>
      </c>
      <c r="I9088">
        <v>-8698</v>
      </c>
      <c r="J9088">
        <v>1287</v>
      </c>
      <c r="K9088">
        <v>-8674</v>
      </c>
      <c r="L9088">
        <v>-58930</v>
      </c>
      <c r="M9088">
        <v>-13159</v>
      </c>
      <c r="N9088">
        <v>-1164</v>
      </c>
      <c r="O9088">
        <v>-10413</v>
      </c>
      <c r="P9088">
        <v>9970</v>
      </c>
      <c r="Q9088">
        <v>-4099</v>
      </c>
      <c r="R9088">
        <v>18570</v>
      </c>
      <c r="S9088">
        <v>-2562</v>
      </c>
      <c r="T9088">
        <v>-34024</v>
      </c>
      <c r="U9088">
        <v>-10896</v>
      </c>
      <c r="V9088" s="1" t="s">
        <v>4703</v>
      </c>
      <c r="W9088" s="1" t="s">
        <v>2551</v>
      </c>
      <c r="X9088" s="5" t="s">
        <v>4715</v>
      </c>
      <c r="Y9088" s="5" t="s">
        <v>4709</v>
      </c>
      <c r="Z9088" s="5" t="s">
        <v>1648</v>
      </c>
      <c r="AA9088" s="5"/>
    </row>
    <row r="9089" spans="1:27" ht="12" customHeight="1" x14ac:dyDescent="0.15">
      <c r="A9089" s="1" t="s">
        <v>2254</v>
      </c>
      <c r="B9089" s="1" t="s">
        <v>35</v>
      </c>
      <c r="C9089" s="1" t="s">
        <v>244</v>
      </c>
      <c r="D9089" s="1" t="s">
        <v>2537</v>
      </c>
      <c r="E9089" s="1" t="s">
        <v>10</v>
      </c>
      <c r="F9089" s="1" t="s">
        <v>2265</v>
      </c>
      <c r="G9089" s="1" t="s">
        <v>24</v>
      </c>
      <c r="H9089" s="1" t="s">
        <v>1648</v>
      </c>
      <c r="I9089">
        <v>443957</v>
      </c>
      <c r="J9089">
        <v>557331</v>
      </c>
      <c r="K9089">
        <v>601132</v>
      </c>
      <c r="L9089">
        <v>603496</v>
      </c>
      <c r="M9089">
        <v>679634</v>
      </c>
      <c r="N9089">
        <v>773845</v>
      </c>
      <c r="O9089">
        <v>924918</v>
      </c>
      <c r="P9089">
        <v>918948</v>
      </c>
      <c r="Q9089">
        <v>968771</v>
      </c>
      <c r="R9089">
        <v>790935</v>
      </c>
      <c r="S9089">
        <v>854558</v>
      </c>
      <c r="T9089">
        <v>522258</v>
      </c>
      <c r="U9089">
        <v>562872</v>
      </c>
      <c r="V9089" s="1" t="s">
        <v>4703</v>
      </c>
      <c r="W9089" s="1" t="s">
        <v>2551</v>
      </c>
      <c r="X9089" s="5" t="s">
        <v>4715</v>
      </c>
      <c r="Y9089" s="5" t="s">
        <v>2559</v>
      </c>
      <c r="Z9089" s="5" t="s">
        <v>1648</v>
      </c>
      <c r="AA9089" s="5"/>
    </row>
    <row r="9090" spans="1:27" ht="12" customHeight="1" x14ac:dyDescent="0.15">
      <c r="A9090" s="1" t="s">
        <v>2254</v>
      </c>
      <c r="B9090" s="1" t="s">
        <v>37</v>
      </c>
      <c r="C9090" s="1" t="s">
        <v>9</v>
      </c>
      <c r="D9090" s="1" t="s">
        <v>2537</v>
      </c>
      <c r="E9090" s="1" t="s">
        <v>10</v>
      </c>
      <c r="F9090" s="1" t="s">
        <v>2266</v>
      </c>
      <c r="G9090" s="1" t="s">
        <v>12</v>
      </c>
      <c r="H9090" s="1" t="s">
        <v>1648</v>
      </c>
      <c r="I9090">
        <v>3180131</v>
      </c>
      <c r="J9090">
        <v>2910375</v>
      </c>
      <c r="K9090">
        <v>3173284</v>
      </c>
      <c r="L9090">
        <v>3187469</v>
      </c>
      <c r="M9090">
        <v>3304074</v>
      </c>
      <c r="N9090">
        <v>3622771</v>
      </c>
      <c r="O9090">
        <v>3271816</v>
      </c>
      <c r="P9090">
        <v>3231944</v>
      </c>
      <c r="Q9090">
        <v>3270001</v>
      </c>
      <c r="R9090">
        <v>3501711</v>
      </c>
      <c r="S9090">
        <v>3172495</v>
      </c>
      <c r="T9090">
        <v>3124760</v>
      </c>
      <c r="U9090">
        <v>3233228</v>
      </c>
      <c r="V9090" s="1" t="s">
        <v>4703</v>
      </c>
      <c r="W9090" s="1" t="s">
        <v>2551</v>
      </c>
      <c r="X9090" s="5" t="s">
        <v>4716</v>
      </c>
      <c r="Y9090" s="5" t="s">
        <v>2553</v>
      </c>
      <c r="Z9090" s="5" t="s">
        <v>1648</v>
      </c>
      <c r="AA9090" s="5"/>
    </row>
    <row r="9091" spans="1:27" ht="12" customHeight="1" x14ac:dyDescent="0.15">
      <c r="A9091" s="1" t="s">
        <v>2254</v>
      </c>
      <c r="B9091" s="1" t="s">
        <v>37</v>
      </c>
      <c r="C9091" s="1" t="s">
        <v>15</v>
      </c>
      <c r="D9091" s="1" t="s">
        <v>2537</v>
      </c>
      <c r="E9091" s="1" t="s">
        <v>10</v>
      </c>
      <c r="F9091" s="1" t="s">
        <v>2266</v>
      </c>
      <c r="G9091" s="1" t="s">
        <v>16</v>
      </c>
      <c r="H9091" s="1" t="s">
        <v>1648</v>
      </c>
      <c r="I9091">
        <v>75689</v>
      </c>
      <c r="J9091">
        <v>110218</v>
      </c>
      <c r="K9091">
        <v>181519</v>
      </c>
      <c r="L9091">
        <v>234900</v>
      </c>
      <c r="M9091">
        <v>197077</v>
      </c>
      <c r="N9091">
        <v>131719</v>
      </c>
      <c r="O9091">
        <v>140207</v>
      </c>
      <c r="P9091">
        <v>108028</v>
      </c>
      <c r="Q9091">
        <v>127345</v>
      </c>
      <c r="R9091">
        <v>40477</v>
      </c>
      <c r="S9091">
        <v>86464</v>
      </c>
      <c r="T9091">
        <v>85907</v>
      </c>
      <c r="U9091">
        <v>112688</v>
      </c>
      <c r="V9091" s="1" t="s">
        <v>4703</v>
      </c>
      <c r="W9091" s="1" t="s">
        <v>2551</v>
      </c>
      <c r="X9091" s="5" t="s">
        <v>4716</v>
      </c>
      <c r="Y9091" s="5" t="s">
        <v>4705</v>
      </c>
      <c r="Z9091" s="5" t="s">
        <v>1648</v>
      </c>
      <c r="AA9091" s="5"/>
    </row>
    <row r="9092" spans="1:27" ht="12" customHeight="1" x14ac:dyDescent="0.15">
      <c r="A9092" s="1" t="s">
        <v>2254</v>
      </c>
      <c r="B9092" s="1" t="s">
        <v>37</v>
      </c>
      <c r="C9092" s="1" t="s">
        <v>17</v>
      </c>
      <c r="D9092" s="1" t="s">
        <v>2537</v>
      </c>
      <c r="E9092" s="1" t="s">
        <v>10</v>
      </c>
      <c r="F9092" s="1" t="s">
        <v>2266</v>
      </c>
      <c r="G9092" s="1" t="s">
        <v>5147</v>
      </c>
      <c r="H9092" s="1" t="s">
        <v>1648</v>
      </c>
      <c r="I9092">
        <v>1</v>
      </c>
      <c r="J9092">
        <v>0</v>
      </c>
      <c r="K9092">
        <v>1</v>
      </c>
      <c r="L9092">
        <v>1</v>
      </c>
      <c r="M9092">
        <v>0</v>
      </c>
      <c r="N9092">
        <v>1</v>
      </c>
      <c r="O9092">
        <v>1</v>
      </c>
      <c r="P9092">
        <v>1</v>
      </c>
      <c r="Q9092">
        <v>1</v>
      </c>
      <c r="R9092">
        <v>0</v>
      </c>
      <c r="S9092">
        <v>1</v>
      </c>
      <c r="T9092">
        <v>1</v>
      </c>
      <c r="U9092">
        <v>0</v>
      </c>
      <c r="V9092" s="1" t="s">
        <v>4703</v>
      </c>
      <c r="W9092" s="1" t="s">
        <v>2551</v>
      </c>
      <c r="X9092" s="5" t="s">
        <v>4716</v>
      </c>
      <c r="Y9092" s="5" t="s">
        <v>5148</v>
      </c>
      <c r="Z9092" s="5" t="s">
        <v>1648</v>
      </c>
      <c r="AA9092" s="5"/>
    </row>
    <row r="9093" spans="1:27" ht="12" customHeight="1" x14ac:dyDescent="0.15">
      <c r="A9093" s="1" t="s">
        <v>2254</v>
      </c>
      <c r="B9093" s="1" t="s">
        <v>37</v>
      </c>
      <c r="C9093" s="1" t="s">
        <v>19</v>
      </c>
      <c r="D9093" s="1" t="s">
        <v>2537</v>
      </c>
      <c r="E9093" s="1" t="s">
        <v>10</v>
      </c>
      <c r="F9093" s="1" t="s">
        <v>2266</v>
      </c>
      <c r="G9093" s="1" t="s">
        <v>2256</v>
      </c>
      <c r="H9093" s="1" t="s">
        <v>1648</v>
      </c>
      <c r="I9093">
        <v>3391823</v>
      </c>
      <c r="J9093">
        <v>3001593</v>
      </c>
      <c r="K9093">
        <v>3186514</v>
      </c>
      <c r="L9093">
        <v>3287880</v>
      </c>
      <c r="M9093">
        <v>3239312</v>
      </c>
      <c r="N9093">
        <v>3694537</v>
      </c>
      <c r="O9093">
        <v>3534831</v>
      </c>
      <c r="P9093">
        <v>3162744</v>
      </c>
      <c r="Q9093">
        <v>3288893</v>
      </c>
      <c r="R9093">
        <v>3436507</v>
      </c>
      <c r="S9093">
        <v>3371164</v>
      </c>
      <c r="T9093">
        <v>3205757</v>
      </c>
      <c r="U9093">
        <v>3450706</v>
      </c>
      <c r="V9093" s="1" t="s">
        <v>4703</v>
      </c>
      <c r="W9093" s="1" t="s">
        <v>2551</v>
      </c>
      <c r="X9093" s="5" t="s">
        <v>4716</v>
      </c>
      <c r="Y9093" s="5" t="s">
        <v>4706</v>
      </c>
      <c r="Z9093" s="5" t="s">
        <v>1648</v>
      </c>
      <c r="AA9093" s="5"/>
    </row>
    <row r="9094" spans="1:27" ht="12" customHeight="1" x14ac:dyDescent="0.15">
      <c r="A9094" s="1" t="s">
        <v>2254</v>
      </c>
      <c r="B9094" s="1" t="s">
        <v>37</v>
      </c>
      <c r="C9094" s="1" t="s">
        <v>21</v>
      </c>
      <c r="D9094" s="1" t="s">
        <v>2537</v>
      </c>
      <c r="E9094" s="1" t="s">
        <v>10</v>
      </c>
      <c r="F9094" s="1" t="s">
        <v>2266</v>
      </c>
      <c r="G9094" s="1" t="s">
        <v>2257</v>
      </c>
      <c r="H9094" s="1" t="s">
        <v>1648</v>
      </c>
      <c r="I9094">
        <v>24800</v>
      </c>
      <c r="J9094">
        <v>26641</v>
      </c>
      <c r="K9094">
        <v>61904</v>
      </c>
      <c r="L9094">
        <v>115933</v>
      </c>
      <c r="M9094">
        <v>140873</v>
      </c>
      <c r="N9094">
        <v>63748</v>
      </c>
      <c r="O9094">
        <v>32851</v>
      </c>
      <c r="P9094">
        <v>84916</v>
      </c>
      <c r="Q9094">
        <v>85182</v>
      </c>
      <c r="R9094">
        <v>28251</v>
      </c>
      <c r="S9094">
        <v>25220</v>
      </c>
      <c r="T9094">
        <v>23180</v>
      </c>
      <c r="U9094">
        <v>43401</v>
      </c>
      <c r="V9094" s="1" t="s">
        <v>4703</v>
      </c>
      <c r="W9094" s="1" t="s">
        <v>2551</v>
      </c>
      <c r="X9094" s="5" t="s">
        <v>4716</v>
      </c>
      <c r="Y9094" s="5" t="s">
        <v>4707</v>
      </c>
      <c r="Z9094" s="5" t="s">
        <v>1648</v>
      </c>
      <c r="AA9094" s="5"/>
    </row>
    <row r="9095" spans="1:27" ht="12" customHeight="1" x14ac:dyDescent="0.15">
      <c r="A9095" s="1" t="s">
        <v>2254</v>
      </c>
      <c r="B9095" s="1" t="s">
        <v>37</v>
      </c>
      <c r="C9095" s="1" t="s">
        <v>23</v>
      </c>
      <c r="D9095" s="1" t="s">
        <v>2537</v>
      </c>
      <c r="E9095" s="1" t="s">
        <v>10</v>
      </c>
      <c r="F9095" s="1" t="s">
        <v>2266</v>
      </c>
      <c r="G9095" s="1" t="s">
        <v>2258</v>
      </c>
      <c r="H9095" s="1" t="s">
        <v>1648</v>
      </c>
      <c r="I9095">
        <v>74</v>
      </c>
      <c r="J9095">
        <v>69</v>
      </c>
      <c r="K9095">
        <v>50</v>
      </c>
      <c r="L9095">
        <v>41</v>
      </c>
      <c r="M9095">
        <v>36</v>
      </c>
      <c r="N9095">
        <v>89</v>
      </c>
      <c r="O9095">
        <v>43</v>
      </c>
      <c r="P9095">
        <v>29</v>
      </c>
      <c r="Q9095">
        <v>69</v>
      </c>
      <c r="R9095">
        <v>59</v>
      </c>
      <c r="S9095">
        <v>41</v>
      </c>
      <c r="T9095">
        <v>82</v>
      </c>
      <c r="U9095">
        <v>64</v>
      </c>
      <c r="V9095" s="1" t="s">
        <v>4703</v>
      </c>
      <c r="W9095" s="1" t="s">
        <v>2551</v>
      </c>
      <c r="X9095" s="5" t="s">
        <v>4716</v>
      </c>
      <c r="Y9095" s="5" t="s">
        <v>4708</v>
      </c>
      <c r="Z9095" s="5" t="s">
        <v>1648</v>
      </c>
      <c r="AA9095" s="5"/>
    </row>
    <row r="9096" spans="1:27" ht="12" customHeight="1" x14ac:dyDescent="0.15">
      <c r="A9096" s="1" t="s">
        <v>2254</v>
      </c>
      <c r="B9096" s="1" t="s">
        <v>37</v>
      </c>
      <c r="C9096" s="1" t="s">
        <v>77</v>
      </c>
      <c r="D9096" s="1" t="s">
        <v>2537</v>
      </c>
      <c r="E9096" s="1" t="s">
        <v>10</v>
      </c>
      <c r="F9096" s="1" t="s">
        <v>2266</v>
      </c>
      <c r="G9096" s="1" t="s">
        <v>2259</v>
      </c>
      <c r="H9096" s="1" t="s">
        <v>1648</v>
      </c>
      <c r="I9096">
        <v>3197</v>
      </c>
      <c r="J9096">
        <v>-17106</v>
      </c>
      <c r="K9096">
        <v>234</v>
      </c>
      <c r="L9096">
        <v>-10955</v>
      </c>
      <c r="M9096">
        <v>-5902</v>
      </c>
      <c r="N9096">
        <v>0</v>
      </c>
      <c r="O9096">
        <v>0</v>
      </c>
      <c r="P9096">
        <v>0</v>
      </c>
      <c r="Q9096">
        <v>0</v>
      </c>
      <c r="R9096">
        <v>0</v>
      </c>
      <c r="S9096">
        <v>0</v>
      </c>
      <c r="T9096">
        <v>1032</v>
      </c>
      <c r="U9096">
        <v>-2028</v>
      </c>
      <c r="V9096" s="1" t="s">
        <v>4703</v>
      </c>
      <c r="W9096" s="1" t="s">
        <v>2551</v>
      </c>
      <c r="X9096" s="5" t="s">
        <v>4716</v>
      </c>
      <c r="Y9096" s="5" t="s">
        <v>4709</v>
      </c>
      <c r="Z9096" s="5" t="s">
        <v>1648</v>
      </c>
      <c r="AA9096" s="5"/>
    </row>
    <row r="9097" spans="1:27" ht="12" customHeight="1" x14ac:dyDescent="0.15">
      <c r="A9097" s="1" t="s">
        <v>2254</v>
      </c>
      <c r="B9097" s="1" t="s">
        <v>37</v>
      </c>
      <c r="C9097" s="1" t="s">
        <v>244</v>
      </c>
      <c r="D9097" s="1" t="s">
        <v>2537</v>
      </c>
      <c r="E9097" s="1" t="s">
        <v>10</v>
      </c>
      <c r="F9097" s="1" t="s">
        <v>2266</v>
      </c>
      <c r="G9097" s="1" t="s">
        <v>24</v>
      </c>
      <c r="H9097" s="1" t="s">
        <v>1648</v>
      </c>
      <c r="I9097">
        <v>571374</v>
      </c>
      <c r="J9097">
        <v>548696</v>
      </c>
      <c r="K9097">
        <v>657959</v>
      </c>
      <c r="L9097">
        <v>669232</v>
      </c>
      <c r="M9097">
        <v>789676</v>
      </c>
      <c r="N9097">
        <v>791689</v>
      </c>
      <c r="O9097">
        <v>641004</v>
      </c>
      <c r="P9097">
        <v>737161</v>
      </c>
      <c r="Q9097">
        <v>762816</v>
      </c>
      <c r="R9097">
        <v>841368</v>
      </c>
      <c r="S9097">
        <v>704415</v>
      </c>
      <c r="T9097">
        <v>688770</v>
      </c>
      <c r="U9097">
        <v>540871</v>
      </c>
      <c r="V9097" s="1" t="s">
        <v>4703</v>
      </c>
      <c r="W9097" s="1" t="s">
        <v>2551</v>
      </c>
      <c r="X9097" s="5" t="s">
        <v>4716</v>
      </c>
      <c r="Y9097" s="5" t="s">
        <v>2559</v>
      </c>
      <c r="Z9097" s="5" t="s">
        <v>1648</v>
      </c>
      <c r="AA9097" s="5"/>
    </row>
    <row r="9098" spans="1:27" ht="12" customHeight="1" x14ac:dyDescent="0.15">
      <c r="A9098" s="1" t="s">
        <v>2254</v>
      </c>
      <c r="B9098" s="1" t="s">
        <v>39</v>
      </c>
      <c r="C9098" s="1" t="s">
        <v>9</v>
      </c>
      <c r="D9098" s="1" t="s">
        <v>2537</v>
      </c>
      <c r="E9098" s="1" t="s">
        <v>10</v>
      </c>
      <c r="F9098" s="1" t="s">
        <v>2267</v>
      </c>
      <c r="G9098" s="1" t="s">
        <v>12</v>
      </c>
      <c r="H9098" s="1" t="s">
        <v>1648</v>
      </c>
      <c r="I9098">
        <v>1006473</v>
      </c>
      <c r="J9098">
        <v>843398</v>
      </c>
      <c r="K9098">
        <v>762263</v>
      </c>
      <c r="L9098">
        <v>676160</v>
      </c>
      <c r="M9098">
        <v>723523</v>
      </c>
      <c r="N9098">
        <v>752188</v>
      </c>
      <c r="O9098">
        <v>751383</v>
      </c>
      <c r="P9098">
        <v>854564</v>
      </c>
      <c r="Q9098">
        <v>950631</v>
      </c>
      <c r="R9098">
        <v>1019640</v>
      </c>
      <c r="S9098">
        <v>1079498</v>
      </c>
      <c r="T9098">
        <v>1026720</v>
      </c>
      <c r="U9098">
        <v>1000626</v>
      </c>
      <c r="V9098" s="1" t="s">
        <v>4703</v>
      </c>
      <c r="W9098" s="1" t="s">
        <v>2551</v>
      </c>
      <c r="X9098" s="5" t="s">
        <v>4717</v>
      </c>
      <c r="Y9098" s="5" t="s">
        <v>2553</v>
      </c>
      <c r="Z9098" s="5" t="s">
        <v>1648</v>
      </c>
      <c r="AA9098" s="5"/>
    </row>
    <row r="9099" spans="1:27" ht="12" customHeight="1" x14ac:dyDescent="0.15">
      <c r="A9099" s="1" t="s">
        <v>2254</v>
      </c>
      <c r="B9099" s="1" t="s">
        <v>39</v>
      </c>
      <c r="C9099" s="1" t="s">
        <v>15</v>
      </c>
      <c r="D9099" s="1" t="s">
        <v>2537</v>
      </c>
      <c r="E9099" s="1" t="s">
        <v>10</v>
      </c>
      <c r="F9099" s="1" t="s">
        <v>2267</v>
      </c>
      <c r="G9099" s="1" t="s">
        <v>16</v>
      </c>
      <c r="H9099" s="1" t="s">
        <v>1648</v>
      </c>
      <c r="I9099">
        <v>23939</v>
      </c>
      <c r="J9099">
        <v>21848</v>
      </c>
      <c r="K9099">
        <v>31582</v>
      </c>
      <c r="L9099">
        <v>42426</v>
      </c>
      <c r="M9099">
        <v>45132</v>
      </c>
      <c r="N9099">
        <v>26057</v>
      </c>
      <c r="O9099">
        <v>15536</v>
      </c>
      <c r="P9099">
        <v>23811</v>
      </c>
      <c r="Q9099">
        <v>26354</v>
      </c>
      <c r="R9099">
        <v>20497</v>
      </c>
      <c r="S9099">
        <v>25161</v>
      </c>
      <c r="T9099">
        <v>13061</v>
      </c>
      <c r="U9099">
        <v>24441</v>
      </c>
      <c r="V9099" s="1" t="s">
        <v>4703</v>
      </c>
      <c r="W9099" s="1" t="s">
        <v>2551</v>
      </c>
      <c r="X9099" s="5" t="s">
        <v>4717</v>
      </c>
      <c r="Y9099" s="5" t="s">
        <v>4705</v>
      </c>
      <c r="Z9099" s="5" t="s">
        <v>1648</v>
      </c>
      <c r="AA9099" s="5"/>
    </row>
    <row r="9100" spans="1:27" ht="12" customHeight="1" x14ac:dyDescent="0.15">
      <c r="A9100" s="1" t="s">
        <v>2254</v>
      </c>
      <c r="B9100" s="1" t="s">
        <v>39</v>
      </c>
      <c r="C9100" s="1" t="s">
        <v>17</v>
      </c>
      <c r="D9100" s="1" t="s">
        <v>2537</v>
      </c>
      <c r="E9100" s="1" t="s">
        <v>10</v>
      </c>
      <c r="F9100" s="1" t="s">
        <v>2267</v>
      </c>
      <c r="G9100" s="1" t="s">
        <v>5147</v>
      </c>
      <c r="H9100" s="1" t="s">
        <v>1648</v>
      </c>
      <c r="I9100">
        <v>14530</v>
      </c>
      <c r="J9100">
        <v>9561</v>
      </c>
      <c r="K9100">
        <v>11011</v>
      </c>
      <c r="L9100">
        <v>10236</v>
      </c>
      <c r="M9100">
        <v>10895</v>
      </c>
      <c r="N9100">
        <v>7964</v>
      </c>
      <c r="O9100">
        <v>8601</v>
      </c>
      <c r="P9100">
        <v>5787</v>
      </c>
      <c r="Q9100">
        <v>4544</v>
      </c>
      <c r="R9100">
        <v>8463</v>
      </c>
      <c r="S9100">
        <v>14633</v>
      </c>
      <c r="T9100">
        <v>8773</v>
      </c>
      <c r="U9100">
        <v>8243</v>
      </c>
      <c r="V9100" s="1" t="s">
        <v>4703</v>
      </c>
      <c r="W9100" s="1" t="s">
        <v>2551</v>
      </c>
      <c r="X9100" s="5" t="s">
        <v>4717</v>
      </c>
      <c r="Y9100" s="5" t="s">
        <v>5148</v>
      </c>
      <c r="Z9100" s="5" t="s">
        <v>1648</v>
      </c>
      <c r="AA9100" s="5"/>
    </row>
    <row r="9101" spans="1:27" ht="12" customHeight="1" x14ac:dyDescent="0.15">
      <c r="A9101" s="1" t="s">
        <v>2254</v>
      </c>
      <c r="B9101" s="1" t="s">
        <v>39</v>
      </c>
      <c r="C9101" s="1" t="s">
        <v>19</v>
      </c>
      <c r="D9101" s="1" t="s">
        <v>2537</v>
      </c>
      <c r="E9101" s="1" t="s">
        <v>10</v>
      </c>
      <c r="F9101" s="1" t="s">
        <v>2267</v>
      </c>
      <c r="G9101" s="1" t="s">
        <v>2256</v>
      </c>
      <c r="H9101" s="1" t="s">
        <v>1648</v>
      </c>
      <c r="I9101">
        <v>1034033</v>
      </c>
      <c r="J9101">
        <v>820155</v>
      </c>
      <c r="K9101">
        <v>753583</v>
      </c>
      <c r="L9101">
        <v>697505</v>
      </c>
      <c r="M9101">
        <v>737819</v>
      </c>
      <c r="N9101">
        <v>734253</v>
      </c>
      <c r="O9101">
        <v>767626</v>
      </c>
      <c r="P9101">
        <v>855836</v>
      </c>
      <c r="Q9101">
        <v>955516</v>
      </c>
      <c r="R9101">
        <v>1036911</v>
      </c>
      <c r="S9101">
        <v>1077944</v>
      </c>
      <c r="T9101">
        <v>1026040</v>
      </c>
      <c r="U9101">
        <v>1013615</v>
      </c>
      <c r="V9101" s="1" t="s">
        <v>4703</v>
      </c>
      <c r="W9101" s="1" t="s">
        <v>2551</v>
      </c>
      <c r="X9101" s="5" t="s">
        <v>4717</v>
      </c>
      <c r="Y9101" s="5" t="s">
        <v>4706</v>
      </c>
      <c r="Z9101" s="5" t="s">
        <v>1648</v>
      </c>
      <c r="AA9101" s="5"/>
    </row>
    <row r="9102" spans="1:27" ht="12" customHeight="1" x14ac:dyDescent="0.15">
      <c r="A9102" s="1" t="s">
        <v>2254</v>
      </c>
      <c r="B9102" s="1" t="s">
        <v>39</v>
      </c>
      <c r="C9102" s="1" t="s">
        <v>21</v>
      </c>
      <c r="D9102" s="1" t="s">
        <v>2537</v>
      </c>
      <c r="E9102" s="1" t="s">
        <v>10</v>
      </c>
      <c r="F9102" s="1" t="s">
        <v>2267</v>
      </c>
      <c r="G9102" s="1" t="s">
        <v>2257</v>
      </c>
      <c r="H9102" s="1" t="s">
        <v>1648</v>
      </c>
      <c r="I9102">
        <v>6390</v>
      </c>
      <c r="J9102">
        <v>7901</v>
      </c>
      <c r="K9102">
        <v>18781</v>
      </c>
      <c r="L9102">
        <v>26288</v>
      </c>
      <c r="M9102">
        <v>13662</v>
      </c>
      <c r="N9102">
        <v>11281</v>
      </c>
      <c r="O9102">
        <v>4260</v>
      </c>
      <c r="P9102">
        <v>15601</v>
      </c>
      <c r="Q9102">
        <v>11441</v>
      </c>
      <c r="R9102">
        <v>7001</v>
      </c>
      <c r="S9102">
        <v>8089</v>
      </c>
      <c r="T9102">
        <v>5581</v>
      </c>
      <c r="U9102">
        <v>3900</v>
      </c>
      <c r="V9102" s="1" t="s">
        <v>4703</v>
      </c>
      <c r="W9102" s="1" t="s">
        <v>2551</v>
      </c>
      <c r="X9102" s="5" t="s">
        <v>4717</v>
      </c>
      <c r="Y9102" s="5" t="s">
        <v>4707</v>
      </c>
      <c r="Z9102" s="5" t="s">
        <v>1648</v>
      </c>
      <c r="AA9102" s="5"/>
    </row>
    <row r="9103" spans="1:27" ht="12" customHeight="1" x14ac:dyDescent="0.15">
      <c r="A9103" s="1" t="s">
        <v>2254</v>
      </c>
      <c r="B9103" s="1" t="s">
        <v>39</v>
      </c>
      <c r="C9103" s="1" t="s">
        <v>23</v>
      </c>
      <c r="D9103" s="1" t="s">
        <v>2537</v>
      </c>
      <c r="E9103" s="1" t="s">
        <v>10</v>
      </c>
      <c r="F9103" s="1" t="s">
        <v>2267</v>
      </c>
      <c r="G9103" s="1" t="s">
        <v>2258</v>
      </c>
      <c r="H9103" s="1" t="s">
        <v>1648</v>
      </c>
      <c r="I9103">
        <v>429</v>
      </c>
      <c r="J9103">
        <v>556</v>
      </c>
      <c r="K9103">
        <v>160</v>
      </c>
      <c r="L9103">
        <v>1157</v>
      </c>
      <c r="M9103">
        <v>669</v>
      </c>
      <c r="N9103">
        <v>760</v>
      </c>
      <c r="O9103">
        <v>863</v>
      </c>
      <c r="P9103">
        <v>215</v>
      </c>
      <c r="Q9103">
        <v>489</v>
      </c>
      <c r="R9103">
        <v>1610</v>
      </c>
      <c r="S9103">
        <v>582</v>
      </c>
      <c r="T9103">
        <v>353</v>
      </c>
      <c r="U9103">
        <v>397</v>
      </c>
      <c r="V9103" s="1" t="s">
        <v>4703</v>
      </c>
      <c r="W9103" s="1" t="s">
        <v>2551</v>
      </c>
      <c r="X9103" s="5" t="s">
        <v>4717</v>
      </c>
      <c r="Y9103" s="5" t="s">
        <v>4708</v>
      </c>
      <c r="Z9103" s="5" t="s">
        <v>1648</v>
      </c>
      <c r="AA9103" s="5"/>
    </row>
    <row r="9104" spans="1:27" ht="12" customHeight="1" x14ac:dyDescent="0.15">
      <c r="A9104" s="1" t="s">
        <v>2254</v>
      </c>
      <c r="B9104" s="1" t="s">
        <v>39</v>
      </c>
      <c r="C9104" s="1" t="s">
        <v>77</v>
      </c>
      <c r="D9104" s="1" t="s">
        <v>2537</v>
      </c>
      <c r="E9104" s="1" t="s">
        <v>10</v>
      </c>
      <c r="F9104" s="1" t="s">
        <v>2267</v>
      </c>
      <c r="G9104" s="1" t="s">
        <v>2259</v>
      </c>
      <c r="H9104" s="1" t="s">
        <v>1648</v>
      </c>
      <c r="I9104">
        <v>240</v>
      </c>
      <c r="J9104">
        <v>62</v>
      </c>
      <c r="K9104">
        <v>0</v>
      </c>
      <c r="L9104">
        <v>1694</v>
      </c>
      <c r="M9104">
        <v>77</v>
      </c>
      <c r="N9104">
        <v>0</v>
      </c>
      <c r="O9104">
        <v>0</v>
      </c>
      <c r="P9104">
        <v>53</v>
      </c>
      <c r="Q9104">
        <v>0</v>
      </c>
      <c r="R9104">
        <v>0</v>
      </c>
      <c r="S9104">
        <v>0</v>
      </c>
      <c r="T9104">
        <v>6858</v>
      </c>
      <c r="U9104">
        <v>5873</v>
      </c>
      <c r="V9104" s="1" t="s">
        <v>4703</v>
      </c>
      <c r="W9104" s="1" t="s">
        <v>2551</v>
      </c>
      <c r="X9104" s="5" t="s">
        <v>4717</v>
      </c>
      <c r="Y9104" s="5" t="s">
        <v>4709</v>
      </c>
      <c r="Z9104" s="5" t="s">
        <v>1648</v>
      </c>
      <c r="AA9104" s="5"/>
    </row>
    <row r="9105" spans="1:27" ht="12" customHeight="1" x14ac:dyDescent="0.15">
      <c r="A9105" s="1" t="s">
        <v>2254</v>
      </c>
      <c r="B9105" s="1" t="s">
        <v>39</v>
      </c>
      <c r="C9105" s="1" t="s">
        <v>244</v>
      </c>
      <c r="D9105" s="1" t="s">
        <v>2537</v>
      </c>
      <c r="E9105" s="1" t="s">
        <v>10</v>
      </c>
      <c r="F9105" s="1" t="s">
        <v>2267</v>
      </c>
      <c r="G9105" s="1" t="s">
        <v>24</v>
      </c>
      <c r="H9105" s="1" t="s">
        <v>1648</v>
      </c>
      <c r="I9105">
        <v>247704</v>
      </c>
      <c r="J9105">
        <v>274815</v>
      </c>
      <c r="K9105">
        <v>285358</v>
      </c>
      <c r="L9105">
        <v>270696</v>
      </c>
      <c r="M9105">
        <v>276608</v>
      </c>
      <c r="N9105">
        <v>300664</v>
      </c>
      <c r="O9105">
        <v>286717</v>
      </c>
      <c r="P9105">
        <v>287691</v>
      </c>
      <c r="Q9105">
        <v>292882</v>
      </c>
      <c r="R9105">
        <v>278932</v>
      </c>
      <c r="S9105">
        <v>282216</v>
      </c>
      <c r="T9105">
        <v>287441</v>
      </c>
      <c r="U9105">
        <v>292857</v>
      </c>
      <c r="V9105" s="1" t="s">
        <v>4703</v>
      </c>
      <c r="W9105" s="1" t="s">
        <v>2551</v>
      </c>
      <c r="X9105" s="5" t="s">
        <v>4717</v>
      </c>
      <c r="Y9105" s="5" t="s">
        <v>2559</v>
      </c>
      <c r="Z9105" s="5" t="s">
        <v>1648</v>
      </c>
      <c r="AA9105" s="5"/>
    </row>
    <row r="9106" spans="1:27" ht="12" customHeight="1" x14ac:dyDescent="0.15">
      <c r="A9106" s="1" t="s">
        <v>2254</v>
      </c>
      <c r="B9106" s="1" t="s">
        <v>41</v>
      </c>
      <c r="C9106" s="1" t="s">
        <v>9</v>
      </c>
      <c r="D9106" s="1" t="s">
        <v>2537</v>
      </c>
      <c r="E9106" s="1" t="s">
        <v>10</v>
      </c>
      <c r="F9106" s="1" t="s">
        <v>2268</v>
      </c>
      <c r="G9106" s="1" t="s">
        <v>12</v>
      </c>
      <c r="H9106" s="1" t="s">
        <v>1648</v>
      </c>
      <c r="I9106">
        <v>1502454</v>
      </c>
      <c r="J9106">
        <v>1475471</v>
      </c>
      <c r="K9106">
        <v>1457852</v>
      </c>
      <c r="L9106">
        <v>1384406</v>
      </c>
      <c r="M9106">
        <v>1410585</v>
      </c>
      <c r="N9106">
        <v>1547786</v>
      </c>
      <c r="O9106">
        <v>1535881</v>
      </c>
      <c r="P9106">
        <v>1483827</v>
      </c>
      <c r="Q9106">
        <v>1409206</v>
      </c>
      <c r="R9106">
        <v>1424691</v>
      </c>
      <c r="S9106">
        <v>1613204</v>
      </c>
      <c r="T9106">
        <v>1471153</v>
      </c>
      <c r="U9106">
        <v>1404020</v>
      </c>
      <c r="V9106" s="1" t="s">
        <v>4703</v>
      </c>
      <c r="W9106" s="1" t="s">
        <v>2551</v>
      </c>
      <c r="X9106" s="5" t="s">
        <v>4718</v>
      </c>
      <c r="Y9106" s="5" t="s">
        <v>2553</v>
      </c>
      <c r="Z9106" s="5" t="s">
        <v>1648</v>
      </c>
      <c r="AA9106" s="5"/>
    </row>
    <row r="9107" spans="1:27" ht="12" customHeight="1" x14ac:dyDescent="0.15">
      <c r="A9107" s="1" t="s">
        <v>2254</v>
      </c>
      <c r="B9107" s="1" t="s">
        <v>41</v>
      </c>
      <c r="C9107" s="1" t="s">
        <v>15</v>
      </c>
      <c r="D9107" s="1" t="s">
        <v>2537</v>
      </c>
      <c r="E9107" s="1" t="s">
        <v>10</v>
      </c>
      <c r="F9107" s="1" t="s">
        <v>2268</v>
      </c>
      <c r="G9107" s="1" t="s">
        <v>16</v>
      </c>
      <c r="H9107" s="1" t="s">
        <v>1648</v>
      </c>
      <c r="I9107">
        <v>197185</v>
      </c>
      <c r="J9107">
        <v>227898</v>
      </c>
      <c r="K9107">
        <v>163079</v>
      </c>
      <c r="L9107">
        <v>164510</v>
      </c>
      <c r="M9107">
        <v>148133</v>
      </c>
      <c r="N9107">
        <v>180507</v>
      </c>
      <c r="O9107">
        <v>152911</v>
      </c>
      <c r="P9107">
        <v>217557</v>
      </c>
      <c r="Q9107">
        <v>182572</v>
      </c>
      <c r="R9107">
        <v>200697</v>
      </c>
      <c r="S9107">
        <v>181820</v>
      </c>
      <c r="T9107">
        <v>222237</v>
      </c>
      <c r="U9107">
        <v>196829</v>
      </c>
      <c r="V9107" s="1" t="s">
        <v>4703</v>
      </c>
      <c r="W9107" s="1" t="s">
        <v>2551</v>
      </c>
      <c r="X9107" s="5" t="s">
        <v>4718</v>
      </c>
      <c r="Y9107" s="5" t="s">
        <v>4705</v>
      </c>
      <c r="Z9107" s="5" t="s">
        <v>1648</v>
      </c>
      <c r="AA9107" s="5"/>
    </row>
    <row r="9108" spans="1:27" ht="12" customHeight="1" x14ac:dyDescent="0.15">
      <c r="A9108" s="1" t="s">
        <v>2254</v>
      </c>
      <c r="B9108" s="1" t="s">
        <v>41</v>
      </c>
      <c r="C9108" s="1" t="s">
        <v>17</v>
      </c>
      <c r="D9108" s="1" t="s">
        <v>2537</v>
      </c>
      <c r="E9108" s="1" t="s">
        <v>10</v>
      </c>
      <c r="F9108" s="1" t="s">
        <v>2268</v>
      </c>
      <c r="G9108" s="1" t="s">
        <v>5147</v>
      </c>
      <c r="H9108" s="1" t="s">
        <v>1648</v>
      </c>
      <c r="I9108">
        <v>112595</v>
      </c>
      <c r="J9108">
        <v>103238</v>
      </c>
      <c r="K9108">
        <v>98210</v>
      </c>
      <c r="L9108">
        <v>93845</v>
      </c>
      <c r="M9108">
        <v>100329</v>
      </c>
      <c r="N9108">
        <v>97039</v>
      </c>
      <c r="O9108">
        <v>95728</v>
      </c>
      <c r="P9108">
        <v>96972</v>
      </c>
      <c r="Q9108">
        <v>120186</v>
      </c>
      <c r="R9108">
        <v>139413</v>
      </c>
      <c r="S9108">
        <v>153228</v>
      </c>
      <c r="T9108">
        <v>138117</v>
      </c>
      <c r="U9108">
        <v>138293</v>
      </c>
      <c r="V9108" s="1" t="s">
        <v>4703</v>
      </c>
      <c r="W9108" s="1" t="s">
        <v>2551</v>
      </c>
      <c r="X9108" s="5" t="s">
        <v>4718</v>
      </c>
      <c r="Y9108" s="5" t="s">
        <v>5148</v>
      </c>
      <c r="Z9108" s="5" t="s">
        <v>1648</v>
      </c>
      <c r="AA9108" s="5"/>
    </row>
    <row r="9109" spans="1:27" ht="12" customHeight="1" x14ac:dyDescent="0.15">
      <c r="A9109" s="1" t="s">
        <v>2254</v>
      </c>
      <c r="B9109" s="1" t="s">
        <v>41</v>
      </c>
      <c r="C9109" s="1" t="s">
        <v>19</v>
      </c>
      <c r="D9109" s="1" t="s">
        <v>2537</v>
      </c>
      <c r="E9109" s="1" t="s">
        <v>10</v>
      </c>
      <c r="F9109" s="1" t="s">
        <v>2268</v>
      </c>
      <c r="G9109" s="1" t="s">
        <v>2256</v>
      </c>
      <c r="H9109" s="1" t="s">
        <v>1648</v>
      </c>
      <c r="I9109">
        <v>1538376</v>
      </c>
      <c r="J9109">
        <v>1448965</v>
      </c>
      <c r="K9109">
        <v>1408867</v>
      </c>
      <c r="L9109">
        <v>1415153</v>
      </c>
      <c r="M9109">
        <v>1443554</v>
      </c>
      <c r="N9109">
        <v>1529193</v>
      </c>
      <c r="O9109">
        <v>1569631</v>
      </c>
      <c r="P9109">
        <v>1461712</v>
      </c>
      <c r="Q9109">
        <v>1401040</v>
      </c>
      <c r="R9109">
        <v>1387914</v>
      </c>
      <c r="S9109">
        <v>1618858</v>
      </c>
      <c r="T9109">
        <v>1474066</v>
      </c>
      <c r="U9109">
        <v>1401354</v>
      </c>
      <c r="V9109" s="1" t="s">
        <v>4703</v>
      </c>
      <c r="W9109" s="1" t="s">
        <v>2551</v>
      </c>
      <c r="X9109" s="5" t="s">
        <v>4718</v>
      </c>
      <c r="Y9109" s="5" t="s">
        <v>4706</v>
      </c>
      <c r="Z9109" s="5" t="s">
        <v>1648</v>
      </c>
      <c r="AA9109" s="5"/>
    </row>
    <row r="9110" spans="1:27" ht="12" customHeight="1" x14ac:dyDescent="0.15">
      <c r="A9110" s="1" t="s">
        <v>2254</v>
      </c>
      <c r="B9110" s="1" t="s">
        <v>41</v>
      </c>
      <c r="C9110" s="1" t="s">
        <v>21</v>
      </c>
      <c r="D9110" s="1" t="s">
        <v>2537</v>
      </c>
      <c r="E9110" s="1" t="s">
        <v>10</v>
      </c>
      <c r="F9110" s="1" t="s">
        <v>2268</v>
      </c>
      <c r="G9110" s="1" t="s">
        <v>2257</v>
      </c>
      <c r="H9110" s="1" t="s">
        <v>1648</v>
      </c>
      <c r="I9110">
        <v>70507</v>
      </c>
      <c r="J9110">
        <v>55613</v>
      </c>
      <c r="K9110">
        <v>55706</v>
      </c>
      <c r="L9110">
        <v>45716</v>
      </c>
      <c r="M9110">
        <v>25103</v>
      </c>
      <c r="N9110">
        <v>28603</v>
      </c>
      <c r="O9110">
        <v>63455</v>
      </c>
      <c r="P9110">
        <v>76736</v>
      </c>
      <c r="Q9110">
        <v>68951</v>
      </c>
      <c r="R9110">
        <v>60736</v>
      </c>
      <c r="S9110">
        <v>61475</v>
      </c>
      <c r="T9110">
        <v>120031</v>
      </c>
      <c r="U9110">
        <v>62562</v>
      </c>
      <c r="V9110" s="1" t="s">
        <v>4703</v>
      </c>
      <c r="W9110" s="1" t="s">
        <v>2551</v>
      </c>
      <c r="X9110" s="5" t="s">
        <v>4718</v>
      </c>
      <c r="Y9110" s="5" t="s">
        <v>4707</v>
      </c>
      <c r="Z9110" s="5" t="s">
        <v>1648</v>
      </c>
      <c r="AA9110" s="5"/>
    </row>
    <row r="9111" spans="1:27" ht="12" customHeight="1" x14ac:dyDescent="0.15">
      <c r="A9111" s="1" t="s">
        <v>2254</v>
      </c>
      <c r="B9111" s="1" t="s">
        <v>41</v>
      </c>
      <c r="C9111" s="1" t="s">
        <v>23</v>
      </c>
      <c r="D9111" s="1" t="s">
        <v>2537</v>
      </c>
      <c r="E9111" s="1" t="s">
        <v>10</v>
      </c>
      <c r="F9111" s="1" t="s">
        <v>2268</v>
      </c>
      <c r="G9111" s="1" t="s">
        <v>2258</v>
      </c>
      <c r="H9111" s="1" t="s">
        <v>1648</v>
      </c>
      <c r="I9111">
        <v>7885</v>
      </c>
      <c r="J9111">
        <v>12646</v>
      </c>
      <c r="K9111">
        <v>9837</v>
      </c>
      <c r="L9111">
        <v>10539</v>
      </c>
      <c r="M9111">
        <v>12287</v>
      </c>
      <c r="N9111">
        <v>11555</v>
      </c>
      <c r="O9111">
        <v>10861</v>
      </c>
      <c r="P9111">
        <v>6445</v>
      </c>
      <c r="Q9111">
        <v>8542</v>
      </c>
      <c r="R9111">
        <v>10151</v>
      </c>
      <c r="S9111">
        <v>7061</v>
      </c>
      <c r="T9111">
        <v>1293</v>
      </c>
      <c r="U9111">
        <v>2636</v>
      </c>
      <c r="V9111" s="1" t="s">
        <v>4703</v>
      </c>
      <c r="W9111" s="1" t="s">
        <v>2551</v>
      </c>
      <c r="X9111" s="5" t="s">
        <v>4718</v>
      </c>
      <c r="Y9111" s="5" t="s">
        <v>4708</v>
      </c>
      <c r="Z9111" s="5" t="s">
        <v>1648</v>
      </c>
      <c r="AA9111" s="5"/>
    </row>
    <row r="9112" spans="1:27" ht="12" customHeight="1" x14ac:dyDescent="0.15">
      <c r="A9112" s="1" t="s">
        <v>2254</v>
      </c>
      <c r="B9112" s="1" t="s">
        <v>41</v>
      </c>
      <c r="C9112" s="1" t="s">
        <v>77</v>
      </c>
      <c r="D9112" s="1" t="s">
        <v>2537</v>
      </c>
      <c r="E9112" s="1" t="s">
        <v>10</v>
      </c>
      <c r="F9112" s="1" t="s">
        <v>2268</v>
      </c>
      <c r="G9112" s="1" t="s">
        <v>2259</v>
      </c>
      <c r="H9112" s="1" t="s">
        <v>1648</v>
      </c>
      <c r="I9112">
        <v>-12600</v>
      </c>
      <c r="J9112">
        <v>-16947</v>
      </c>
      <c r="K9112">
        <v>-4599</v>
      </c>
      <c r="L9112">
        <v>1141</v>
      </c>
      <c r="M9112">
        <v>489</v>
      </c>
      <c r="N9112">
        <v>-9110</v>
      </c>
      <c r="O9112">
        <v>-11279</v>
      </c>
      <c r="P9112">
        <v>-6176</v>
      </c>
      <c r="Q9112">
        <v>-13402</v>
      </c>
      <c r="R9112">
        <v>0</v>
      </c>
      <c r="S9112">
        <v>-45</v>
      </c>
      <c r="T9112">
        <v>-5083</v>
      </c>
      <c r="U9112">
        <v>-9905</v>
      </c>
      <c r="V9112" s="1" t="s">
        <v>4703</v>
      </c>
      <c r="W9112" s="1" t="s">
        <v>2551</v>
      </c>
      <c r="X9112" s="5" t="s">
        <v>4718</v>
      </c>
      <c r="Y9112" s="5" t="s">
        <v>4709</v>
      </c>
      <c r="Z9112" s="5" t="s">
        <v>1648</v>
      </c>
      <c r="AA9112" s="5"/>
    </row>
    <row r="9113" spans="1:27" ht="12" customHeight="1" x14ac:dyDescent="0.15">
      <c r="A9113" s="1" t="s">
        <v>2254</v>
      </c>
      <c r="B9113" s="1" t="s">
        <v>41</v>
      </c>
      <c r="C9113" s="1" t="s">
        <v>244</v>
      </c>
      <c r="D9113" s="1" t="s">
        <v>2537</v>
      </c>
      <c r="E9113" s="1" t="s">
        <v>10</v>
      </c>
      <c r="F9113" s="1" t="s">
        <v>2268</v>
      </c>
      <c r="G9113" s="1" t="s">
        <v>24</v>
      </c>
      <c r="H9113" s="1" t="s">
        <v>1648</v>
      </c>
      <c r="I9113">
        <v>687897</v>
      </c>
      <c r="J9113">
        <v>753721</v>
      </c>
      <c r="K9113">
        <v>797410</v>
      </c>
      <c r="L9113">
        <v>782604</v>
      </c>
      <c r="M9113">
        <v>760948</v>
      </c>
      <c r="N9113">
        <v>814383</v>
      </c>
      <c r="O9113">
        <v>752687</v>
      </c>
      <c r="P9113">
        <v>806325</v>
      </c>
      <c r="Q9113">
        <v>786616</v>
      </c>
      <c r="R9113">
        <v>814410</v>
      </c>
      <c r="S9113">
        <v>768807</v>
      </c>
      <c r="T9113">
        <v>724525</v>
      </c>
      <c r="U9113">
        <v>711632</v>
      </c>
      <c r="V9113" s="1" t="s">
        <v>4703</v>
      </c>
      <c r="W9113" s="1" t="s">
        <v>2551</v>
      </c>
      <c r="X9113" s="5" t="s">
        <v>4718</v>
      </c>
      <c r="Y9113" s="5" t="s">
        <v>2559</v>
      </c>
      <c r="Z9113" s="5" t="s">
        <v>1648</v>
      </c>
      <c r="AA9113" s="5"/>
    </row>
    <row r="9114" spans="1:27" ht="12" customHeight="1" x14ac:dyDescent="0.15">
      <c r="A9114" s="1" t="s">
        <v>2254</v>
      </c>
      <c r="B9114" s="1" t="s">
        <v>43</v>
      </c>
      <c r="C9114" s="1" t="s">
        <v>9</v>
      </c>
      <c r="D9114" s="1" t="s">
        <v>2537</v>
      </c>
      <c r="E9114" s="1" t="s">
        <v>10</v>
      </c>
      <c r="F9114" s="1" t="s">
        <v>2269</v>
      </c>
      <c r="G9114" s="1" t="s">
        <v>12</v>
      </c>
      <c r="H9114" s="1" t="s">
        <v>1648</v>
      </c>
      <c r="I9114">
        <v>206243</v>
      </c>
      <c r="J9114">
        <v>193561</v>
      </c>
      <c r="K9114">
        <v>172208</v>
      </c>
      <c r="L9114">
        <v>198014</v>
      </c>
      <c r="M9114">
        <v>194453</v>
      </c>
      <c r="N9114">
        <v>175304</v>
      </c>
      <c r="O9114">
        <v>155052</v>
      </c>
      <c r="P9114">
        <v>166946</v>
      </c>
      <c r="Q9114">
        <v>167897</v>
      </c>
      <c r="R9114">
        <v>170047</v>
      </c>
      <c r="S9114">
        <v>152195</v>
      </c>
      <c r="T9114">
        <v>136967</v>
      </c>
      <c r="U9114">
        <v>170458</v>
      </c>
      <c r="V9114" s="1" t="s">
        <v>4703</v>
      </c>
      <c r="W9114" s="1" t="s">
        <v>2551</v>
      </c>
      <c r="X9114" s="5" t="s">
        <v>4719</v>
      </c>
      <c r="Y9114" s="5" t="s">
        <v>2553</v>
      </c>
      <c r="Z9114" s="5" t="s">
        <v>1648</v>
      </c>
      <c r="AA9114" s="5"/>
    </row>
    <row r="9115" spans="1:27" ht="12" customHeight="1" x14ac:dyDescent="0.15">
      <c r="A9115" s="1" t="s">
        <v>2254</v>
      </c>
      <c r="B9115" s="1" t="s">
        <v>43</v>
      </c>
      <c r="C9115" s="1" t="s">
        <v>15</v>
      </c>
      <c r="D9115" s="1" t="s">
        <v>2537</v>
      </c>
      <c r="E9115" s="1" t="s">
        <v>10</v>
      </c>
      <c r="F9115" s="1" t="s">
        <v>2269</v>
      </c>
      <c r="G9115" s="1" t="s">
        <v>16</v>
      </c>
      <c r="H9115" s="1" t="s">
        <v>1648</v>
      </c>
      <c r="I9115">
        <v>17731</v>
      </c>
      <c r="J9115">
        <v>16579</v>
      </c>
      <c r="K9115">
        <v>22010</v>
      </c>
      <c r="L9115">
        <v>14743</v>
      </c>
      <c r="M9115">
        <v>16217</v>
      </c>
      <c r="N9115">
        <v>24070</v>
      </c>
      <c r="O9115">
        <v>12234</v>
      </c>
      <c r="P9115">
        <v>15414</v>
      </c>
      <c r="Q9115">
        <v>19542</v>
      </c>
      <c r="R9115">
        <v>15874</v>
      </c>
      <c r="S9115">
        <v>17701</v>
      </c>
      <c r="T9115">
        <v>20541</v>
      </c>
      <c r="U9115">
        <v>22551</v>
      </c>
      <c r="V9115" s="1" t="s">
        <v>4703</v>
      </c>
      <c r="W9115" s="1" t="s">
        <v>2551</v>
      </c>
      <c r="X9115" s="5" t="s">
        <v>4719</v>
      </c>
      <c r="Y9115" s="5" t="s">
        <v>4705</v>
      </c>
      <c r="Z9115" s="5" t="s">
        <v>1648</v>
      </c>
      <c r="AA9115" s="5"/>
    </row>
    <row r="9116" spans="1:27" ht="12" customHeight="1" x14ac:dyDescent="0.15">
      <c r="A9116" s="1" t="s">
        <v>2254</v>
      </c>
      <c r="B9116" s="1" t="s">
        <v>43</v>
      </c>
      <c r="C9116" s="1" t="s">
        <v>17</v>
      </c>
      <c r="D9116" s="1" t="s">
        <v>2537</v>
      </c>
      <c r="E9116" s="1" t="s">
        <v>10</v>
      </c>
      <c r="F9116" s="1" t="s">
        <v>2269</v>
      </c>
      <c r="G9116" s="1" t="s">
        <v>5147</v>
      </c>
      <c r="H9116" s="1" t="s">
        <v>1648</v>
      </c>
      <c r="I9116">
        <v>0</v>
      </c>
      <c r="J9116">
        <v>0</v>
      </c>
      <c r="K9116">
        <v>0</v>
      </c>
      <c r="L9116">
        <v>0</v>
      </c>
      <c r="M9116">
        <v>0</v>
      </c>
      <c r="N9116">
        <v>0</v>
      </c>
      <c r="O9116">
        <v>0</v>
      </c>
      <c r="P9116">
        <v>0</v>
      </c>
      <c r="Q9116">
        <v>0</v>
      </c>
      <c r="R9116">
        <v>0</v>
      </c>
      <c r="S9116">
        <v>0</v>
      </c>
      <c r="T9116">
        <v>0</v>
      </c>
      <c r="U9116">
        <v>0</v>
      </c>
      <c r="V9116" s="1" t="s">
        <v>4703</v>
      </c>
      <c r="W9116" s="1" t="s">
        <v>2551</v>
      </c>
      <c r="X9116" s="5" t="s">
        <v>4719</v>
      </c>
      <c r="Y9116" s="5" t="s">
        <v>5148</v>
      </c>
      <c r="Z9116" s="5" t="s">
        <v>1648</v>
      </c>
      <c r="AA9116" s="5"/>
    </row>
    <row r="9117" spans="1:27" ht="12" customHeight="1" x14ac:dyDescent="0.15">
      <c r="A9117" s="1" t="s">
        <v>2254</v>
      </c>
      <c r="B9117" s="1" t="s">
        <v>43</v>
      </c>
      <c r="C9117" s="1" t="s">
        <v>19</v>
      </c>
      <c r="D9117" s="1" t="s">
        <v>2537</v>
      </c>
      <c r="E9117" s="1" t="s">
        <v>10</v>
      </c>
      <c r="F9117" s="1" t="s">
        <v>2269</v>
      </c>
      <c r="G9117" s="1" t="s">
        <v>2256</v>
      </c>
      <c r="H9117" s="1" t="s">
        <v>1648</v>
      </c>
      <c r="I9117">
        <v>223419</v>
      </c>
      <c r="J9117">
        <v>214730</v>
      </c>
      <c r="K9117">
        <v>190964</v>
      </c>
      <c r="L9117">
        <v>209457</v>
      </c>
      <c r="M9117">
        <v>207439</v>
      </c>
      <c r="N9117">
        <v>170496</v>
      </c>
      <c r="O9117">
        <v>194025</v>
      </c>
      <c r="P9117">
        <v>159104</v>
      </c>
      <c r="Q9117">
        <v>181793</v>
      </c>
      <c r="R9117">
        <v>183568</v>
      </c>
      <c r="S9117">
        <v>161393</v>
      </c>
      <c r="T9117">
        <v>142593</v>
      </c>
      <c r="U9117">
        <v>201309</v>
      </c>
      <c r="V9117" s="1" t="s">
        <v>4703</v>
      </c>
      <c r="W9117" s="1" t="s">
        <v>2551</v>
      </c>
      <c r="X9117" s="5" t="s">
        <v>4719</v>
      </c>
      <c r="Y9117" s="5" t="s">
        <v>4706</v>
      </c>
      <c r="Z9117" s="5" t="s">
        <v>1648</v>
      </c>
      <c r="AA9117" s="5"/>
    </row>
    <row r="9118" spans="1:27" ht="12" customHeight="1" x14ac:dyDescent="0.15">
      <c r="A9118" s="1" t="s">
        <v>2254</v>
      </c>
      <c r="B9118" s="1" t="s">
        <v>43</v>
      </c>
      <c r="C9118" s="1" t="s">
        <v>21</v>
      </c>
      <c r="D9118" s="1" t="s">
        <v>2537</v>
      </c>
      <c r="E9118" s="1" t="s">
        <v>10</v>
      </c>
      <c r="F9118" s="1" t="s">
        <v>2269</v>
      </c>
      <c r="G9118" s="1" t="s">
        <v>2257</v>
      </c>
      <c r="H9118" s="1" t="s">
        <v>1648</v>
      </c>
      <c r="I9118">
        <v>748</v>
      </c>
      <c r="J9118">
        <v>2155</v>
      </c>
      <c r="K9118">
        <v>594</v>
      </c>
      <c r="L9118">
        <v>1489</v>
      </c>
      <c r="M9118">
        <v>1415</v>
      </c>
      <c r="N9118">
        <v>949</v>
      </c>
      <c r="O9118">
        <v>967</v>
      </c>
      <c r="P9118">
        <v>1474</v>
      </c>
      <c r="Q9118">
        <v>1144</v>
      </c>
      <c r="R9118">
        <v>819</v>
      </c>
      <c r="S9118">
        <v>1872</v>
      </c>
      <c r="T9118">
        <v>1195</v>
      </c>
      <c r="U9118">
        <v>1672</v>
      </c>
      <c r="V9118" s="1" t="s">
        <v>4703</v>
      </c>
      <c r="W9118" s="1" t="s">
        <v>2551</v>
      </c>
      <c r="X9118" s="5" t="s">
        <v>4719</v>
      </c>
      <c r="Y9118" s="5" t="s">
        <v>4707</v>
      </c>
      <c r="Z9118" s="5" t="s">
        <v>1648</v>
      </c>
      <c r="AA9118" s="5"/>
    </row>
    <row r="9119" spans="1:27" ht="12" customHeight="1" x14ac:dyDescent="0.15">
      <c r="A9119" s="1" t="s">
        <v>2254</v>
      </c>
      <c r="B9119" s="1" t="s">
        <v>43</v>
      </c>
      <c r="C9119" s="1" t="s">
        <v>23</v>
      </c>
      <c r="D9119" s="1" t="s">
        <v>2537</v>
      </c>
      <c r="E9119" s="1" t="s">
        <v>10</v>
      </c>
      <c r="F9119" s="1" t="s">
        <v>2269</v>
      </c>
      <c r="G9119" s="1" t="s">
        <v>2258</v>
      </c>
      <c r="H9119" s="1" t="s">
        <v>1648</v>
      </c>
      <c r="I9119">
        <v>2824</v>
      </c>
      <c r="J9119">
        <v>1222</v>
      </c>
      <c r="K9119">
        <v>1748</v>
      </c>
      <c r="L9119">
        <v>1290</v>
      </c>
      <c r="M9119">
        <v>1410</v>
      </c>
      <c r="N9119">
        <v>648</v>
      </c>
      <c r="O9119">
        <v>191</v>
      </c>
      <c r="P9119">
        <v>214</v>
      </c>
      <c r="Q9119">
        <v>2357</v>
      </c>
      <c r="R9119">
        <v>2272</v>
      </c>
      <c r="S9119">
        <v>2072</v>
      </c>
      <c r="T9119">
        <v>437</v>
      </c>
      <c r="U9119">
        <v>260</v>
      </c>
      <c r="V9119" s="1" t="s">
        <v>4703</v>
      </c>
      <c r="W9119" s="1" t="s">
        <v>2551</v>
      </c>
      <c r="X9119" s="5" t="s">
        <v>4719</v>
      </c>
      <c r="Y9119" s="5" t="s">
        <v>4708</v>
      </c>
      <c r="Z9119" s="5" t="s">
        <v>1648</v>
      </c>
      <c r="AA9119" s="5"/>
    </row>
    <row r="9120" spans="1:27" ht="12" customHeight="1" x14ac:dyDescent="0.15">
      <c r="A9120" s="1" t="s">
        <v>2254</v>
      </c>
      <c r="B9120" s="1" t="s">
        <v>43</v>
      </c>
      <c r="C9120" s="1" t="s">
        <v>77</v>
      </c>
      <c r="D9120" s="1" t="s">
        <v>2537</v>
      </c>
      <c r="E9120" s="1" t="s">
        <v>10</v>
      </c>
      <c r="F9120" s="1" t="s">
        <v>2269</v>
      </c>
      <c r="G9120" s="1" t="s">
        <v>2259</v>
      </c>
      <c r="H9120" s="1" t="s">
        <v>1648</v>
      </c>
      <c r="I9120">
        <v>-2007</v>
      </c>
      <c r="J9120">
        <v>-2000</v>
      </c>
      <c r="K9120">
        <v>-780</v>
      </c>
      <c r="L9120">
        <v>-15</v>
      </c>
      <c r="M9120">
        <v>-5</v>
      </c>
      <c r="N9120">
        <v>-3958</v>
      </c>
      <c r="O9120">
        <v>-5</v>
      </c>
      <c r="P9120">
        <v>-4</v>
      </c>
      <c r="Q9120">
        <v>-3</v>
      </c>
      <c r="R9120">
        <v>-4</v>
      </c>
      <c r="S9120">
        <v>-18</v>
      </c>
      <c r="T9120">
        <v>-826</v>
      </c>
      <c r="U9120">
        <v>-1635</v>
      </c>
      <c r="V9120" s="1" t="s">
        <v>4703</v>
      </c>
      <c r="W9120" s="1" t="s">
        <v>2551</v>
      </c>
      <c r="X9120" s="5" t="s">
        <v>4719</v>
      </c>
      <c r="Y9120" s="5" t="s">
        <v>4709</v>
      </c>
      <c r="Z9120" s="5" t="s">
        <v>1648</v>
      </c>
      <c r="AA9120" s="5"/>
    </row>
    <row r="9121" spans="1:27" ht="12" customHeight="1" x14ac:dyDescent="0.15">
      <c r="A9121" s="1" t="s">
        <v>2254</v>
      </c>
      <c r="B9121" s="1" t="s">
        <v>43</v>
      </c>
      <c r="C9121" s="1" t="s">
        <v>244</v>
      </c>
      <c r="D9121" s="1" t="s">
        <v>2537</v>
      </c>
      <c r="E9121" s="1" t="s">
        <v>10</v>
      </c>
      <c r="F9121" s="1" t="s">
        <v>2269</v>
      </c>
      <c r="G9121" s="1" t="s">
        <v>24</v>
      </c>
      <c r="H9121" s="1" t="s">
        <v>1648</v>
      </c>
      <c r="I9121">
        <v>162812</v>
      </c>
      <c r="J9121">
        <v>152784</v>
      </c>
      <c r="K9121">
        <v>152865</v>
      </c>
      <c r="L9121">
        <v>153304</v>
      </c>
      <c r="M9121">
        <v>153644</v>
      </c>
      <c r="N9121">
        <v>176928</v>
      </c>
      <c r="O9121">
        <v>148985</v>
      </c>
      <c r="P9121">
        <v>170500</v>
      </c>
      <c r="Q9121">
        <v>172593</v>
      </c>
      <c r="R9121">
        <v>171799</v>
      </c>
      <c r="S9121">
        <v>176294</v>
      </c>
      <c r="T9121">
        <v>188705</v>
      </c>
      <c r="U9121">
        <v>176856</v>
      </c>
      <c r="V9121" s="1" t="s">
        <v>4703</v>
      </c>
      <c r="W9121" s="1" t="s">
        <v>2551</v>
      </c>
      <c r="X9121" s="5" t="s">
        <v>4719</v>
      </c>
      <c r="Y9121" s="5" t="s">
        <v>2559</v>
      </c>
      <c r="Z9121" s="5" t="s">
        <v>1648</v>
      </c>
      <c r="AA9121" s="5"/>
    </row>
    <row r="9122" spans="1:27" ht="12" customHeight="1" x14ac:dyDescent="0.15">
      <c r="A9122" s="1" t="s">
        <v>2254</v>
      </c>
      <c r="B9122" s="1" t="s">
        <v>45</v>
      </c>
      <c r="C9122" s="1" t="s">
        <v>9</v>
      </c>
      <c r="D9122" s="1" t="s">
        <v>2537</v>
      </c>
      <c r="E9122" s="1" t="s">
        <v>10</v>
      </c>
      <c r="F9122" s="1" t="s">
        <v>2270</v>
      </c>
      <c r="G9122" s="1" t="s">
        <v>12</v>
      </c>
      <c r="H9122" s="1" t="s">
        <v>13</v>
      </c>
      <c r="I9122">
        <v>8852</v>
      </c>
      <c r="J9122">
        <v>6566</v>
      </c>
      <c r="K9122">
        <v>5991</v>
      </c>
      <c r="L9122">
        <v>6304</v>
      </c>
      <c r="M9122">
        <v>4199</v>
      </c>
      <c r="N9122">
        <v>4399</v>
      </c>
      <c r="O9122">
        <v>5648</v>
      </c>
      <c r="P9122">
        <v>6180</v>
      </c>
      <c r="Q9122">
        <v>3876</v>
      </c>
      <c r="R9122">
        <v>3617</v>
      </c>
      <c r="S9122">
        <v>3107</v>
      </c>
      <c r="T9122">
        <v>3597</v>
      </c>
      <c r="U9122">
        <v>3272</v>
      </c>
      <c r="V9122" s="1" t="s">
        <v>4703</v>
      </c>
      <c r="W9122" s="1" t="s">
        <v>2551</v>
      </c>
      <c r="X9122" s="5" t="s">
        <v>4720</v>
      </c>
      <c r="Y9122" s="5" t="s">
        <v>2553</v>
      </c>
      <c r="Z9122" s="5" t="s">
        <v>13</v>
      </c>
      <c r="AA9122" s="5"/>
    </row>
    <row r="9123" spans="1:27" ht="12" customHeight="1" x14ac:dyDescent="0.15">
      <c r="A9123" s="1" t="s">
        <v>2254</v>
      </c>
      <c r="B9123" s="1" t="s">
        <v>45</v>
      </c>
      <c r="C9123" s="1" t="s">
        <v>15</v>
      </c>
      <c r="D9123" s="1" t="s">
        <v>2537</v>
      </c>
      <c r="E9123" s="1" t="s">
        <v>10</v>
      </c>
      <c r="F9123" s="1" t="s">
        <v>2270</v>
      </c>
      <c r="G9123" s="1" t="s">
        <v>16</v>
      </c>
      <c r="H9123" s="1" t="s">
        <v>13</v>
      </c>
      <c r="I9123">
        <v>0</v>
      </c>
      <c r="J9123">
        <v>1543</v>
      </c>
      <c r="K9123">
        <v>0</v>
      </c>
      <c r="L9123">
        <v>1455</v>
      </c>
      <c r="M9123">
        <v>2214</v>
      </c>
      <c r="N9123">
        <v>1835</v>
      </c>
      <c r="O9123">
        <v>2626</v>
      </c>
      <c r="P9123">
        <v>769</v>
      </c>
      <c r="Q9123">
        <v>0</v>
      </c>
      <c r="R9123">
        <v>0</v>
      </c>
      <c r="S9123">
        <v>273</v>
      </c>
      <c r="T9123">
        <v>0</v>
      </c>
      <c r="U9123">
        <v>486</v>
      </c>
      <c r="V9123" s="1" t="s">
        <v>4703</v>
      </c>
      <c r="W9123" s="1" t="s">
        <v>2551</v>
      </c>
      <c r="X9123" s="5" t="s">
        <v>4720</v>
      </c>
      <c r="Y9123" s="5" t="s">
        <v>4705</v>
      </c>
      <c r="Z9123" s="5" t="s">
        <v>13</v>
      </c>
      <c r="AA9123" s="5"/>
    </row>
    <row r="9124" spans="1:27" ht="12" customHeight="1" x14ac:dyDescent="0.15">
      <c r="A9124" s="1" t="s">
        <v>2254</v>
      </c>
      <c r="B9124" s="1" t="s">
        <v>45</v>
      </c>
      <c r="C9124" s="1" t="s">
        <v>17</v>
      </c>
      <c r="D9124" s="1" t="s">
        <v>2537</v>
      </c>
      <c r="E9124" s="1" t="s">
        <v>10</v>
      </c>
      <c r="F9124" s="1" t="s">
        <v>2270</v>
      </c>
      <c r="G9124" s="1" t="s">
        <v>5147</v>
      </c>
      <c r="H9124" s="1" t="s">
        <v>13</v>
      </c>
      <c r="I9124">
        <v>0</v>
      </c>
      <c r="J9124">
        <v>0</v>
      </c>
      <c r="K9124">
        <v>0</v>
      </c>
      <c r="L9124">
        <v>0</v>
      </c>
      <c r="M9124">
        <v>0</v>
      </c>
      <c r="N9124">
        <v>0</v>
      </c>
      <c r="O9124">
        <v>0</v>
      </c>
      <c r="P9124">
        <v>0</v>
      </c>
      <c r="Q9124">
        <v>0</v>
      </c>
      <c r="R9124">
        <v>0</v>
      </c>
      <c r="S9124">
        <v>0</v>
      </c>
      <c r="T9124">
        <v>0</v>
      </c>
      <c r="U9124">
        <v>0</v>
      </c>
      <c r="V9124" s="1" t="s">
        <v>4703</v>
      </c>
      <c r="W9124" s="1" t="s">
        <v>2551</v>
      </c>
      <c r="X9124" s="5" t="s">
        <v>4720</v>
      </c>
      <c r="Y9124" s="5" t="s">
        <v>5148</v>
      </c>
      <c r="Z9124" s="5" t="s">
        <v>13</v>
      </c>
      <c r="AA9124" s="5"/>
    </row>
    <row r="9125" spans="1:27" ht="12" customHeight="1" x14ac:dyDescent="0.15">
      <c r="A9125" s="1" t="s">
        <v>2254</v>
      </c>
      <c r="B9125" s="1" t="s">
        <v>45</v>
      </c>
      <c r="C9125" s="1" t="s">
        <v>19</v>
      </c>
      <c r="D9125" s="1" t="s">
        <v>2537</v>
      </c>
      <c r="E9125" s="1" t="s">
        <v>10</v>
      </c>
      <c r="F9125" s="1" t="s">
        <v>2270</v>
      </c>
      <c r="G9125" s="1" t="s">
        <v>2256</v>
      </c>
      <c r="H9125" s="1" t="s">
        <v>13</v>
      </c>
      <c r="I9125">
        <v>9331</v>
      </c>
      <c r="J9125">
        <v>7904</v>
      </c>
      <c r="K9125">
        <v>5880</v>
      </c>
      <c r="L9125">
        <v>8043</v>
      </c>
      <c r="M9125">
        <v>5587</v>
      </c>
      <c r="N9125">
        <v>5836</v>
      </c>
      <c r="O9125">
        <v>7338</v>
      </c>
      <c r="P9125">
        <v>7953</v>
      </c>
      <c r="Q9125">
        <v>5201</v>
      </c>
      <c r="R9125">
        <v>4251</v>
      </c>
      <c r="S9125">
        <v>3656</v>
      </c>
      <c r="T9125">
        <v>3426</v>
      </c>
      <c r="U9125">
        <v>1482</v>
      </c>
      <c r="V9125" s="1" t="s">
        <v>4703</v>
      </c>
      <c r="W9125" s="1" t="s">
        <v>2551</v>
      </c>
      <c r="X9125" s="5" t="s">
        <v>4720</v>
      </c>
      <c r="Y9125" s="5" t="s">
        <v>4706</v>
      </c>
      <c r="Z9125" s="5" t="s">
        <v>13</v>
      </c>
      <c r="AA9125" s="5"/>
    </row>
    <row r="9126" spans="1:27" ht="12" customHeight="1" x14ac:dyDescent="0.15">
      <c r="A9126" s="1" t="s">
        <v>2254</v>
      </c>
      <c r="B9126" s="1" t="s">
        <v>45</v>
      </c>
      <c r="C9126" s="1" t="s">
        <v>21</v>
      </c>
      <c r="D9126" s="1" t="s">
        <v>2537</v>
      </c>
      <c r="E9126" s="1" t="s">
        <v>10</v>
      </c>
      <c r="F9126" s="1" t="s">
        <v>2270</v>
      </c>
      <c r="G9126" s="1" t="s">
        <v>2257</v>
      </c>
      <c r="H9126" s="1" t="s">
        <v>13</v>
      </c>
      <c r="I9126">
        <v>0</v>
      </c>
      <c r="J9126">
        <v>0</v>
      </c>
      <c r="K9126">
        <v>0</v>
      </c>
      <c r="L9126">
        <v>0</v>
      </c>
      <c r="M9126">
        <v>0</v>
      </c>
      <c r="N9126">
        <v>0</v>
      </c>
      <c r="O9126">
        <v>0</v>
      </c>
      <c r="P9126">
        <v>0</v>
      </c>
      <c r="Q9126">
        <v>0</v>
      </c>
      <c r="R9126">
        <v>0</v>
      </c>
      <c r="S9126">
        <v>0</v>
      </c>
      <c r="T9126">
        <v>0</v>
      </c>
      <c r="U9126">
        <v>0</v>
      </c>
      <c r="V9126" s="1" t="s">
        <v>4703</v>
      </c>
      <c r="W9126" s="1" t="s">
        <v>2551</v>
      </c>
      <c r="X9126" s="5" t="s">
        <v>4720</v>
      </c>
      <c r="Y9126" s="5" t="s">
        <v>4707</v>
      </c>
      <c r="Z9126" s="5" t="s">
        <v>13</v>
      </c>
      <c r="AA9126" s="5"/>
    </row>
    <row r="9127" spans="1:27" ht="12" customHeight="1" x14ac:dyDescent="0.15">
      <c r="A9127" s="1" t="s">
        <v>2254</v>
      </c>
      <c r="B9127" s="1" t="s">
        <v>45</v>
      </c>
      <c r="C9127" s="1" t="s">
        <v>23</v>
      </c>
      <c r="D9127" s="1" t="s">
        <v>2537</v>
      </c>
      <c r="E9127" s="1" t="s">
        <v>10</v>
      </c>
      <c r="F9127" s="1" t="s">
        <v>2270</v>
      </c>
      <c r="G9127" s="1" t="s">
        <v>2258</v>
      </c>
      <c r="H9127" s="1" t="s">
        <v>13</v>
      </c>
      <c r="I9127">
        <v>0</v>
      </c>
      <c r="J9127">
        <v>0</v>
      </c>
      <c r="K9127">
        <v>0</v>
      </c>
      <c r="L9127">
        <v>0</v>
      </c>
      <c r="M9127">
        <v>0</v>
      </c>
      <c r="N9127">
        <v>0</v>
      </c>
      <c r="O9127">
        <v>0</v>
      </c>
      <c r="P9127">
        <v>0</v>
      </c>
      <c r="Q9127">
        <v>0</v>
      </c>
      <c r="R9127">
        <v>0</v>
      </c>
      <c r="S9127">
        <v>0</v>
      </c>
      <c r="T9127">
        <v>0</v>
      </c>
      <c r="U9127">
        <v>0</v>
      </c>
      <c r="V9127" s="1" t="s">
        <v>4703</v>
      </c>
      <c r="W9127" s="1" t="s">
        <v>2551</v>
      </c>
      <c r="X9127" s="5" t="s">
        <v>4720</v>
      </c>
      <c r="Y9127" s="5" t="s">
        <v>4708</v>
      </c>
      <c r="Z9127" s="5" t="s">
        <v>13</v>
      </c>
      <c r="AA9127" s="5"/>
    </row>
    <row r="9128" spans="1:27" ht="12" customHeight="1" x14ac:dyDescent="0.15">
      <c r="A9128" s="1" t="s">
        <v>2254</v>
      </c>
      <c r="B9128" s="1" t="s">
        <v>45</v>
      </c>
      <c r="C9128" s="1" t="s">
        <v>77</v>
      </c>
      <c r="D9128" s="1" t="s">
        <v>2537</v>
      </c>
      <c r="E9128" s="1" t="s">
        <v>10</v>
      </c>
      <c r="F9128" s="1" t="s">
        <v>2270</v>
      </c>
      <c r="G9128" s="1" t="s">
        <v>2259</v>
      </c>
      <c r="H9128" s="1" t="s">
        <v>13</v>
      </c>
      <c r="I9128">
        <v>0</v>
      </c>
      <c r="J9128">
        <v>0</v>
      </c>
      <c r="K9128">
        <v>0</v>
      </c>
      <c r="L9128">
        <v>0</v>
      </c>
      <c r="M9128">
        <v>0</v>
      </c>
      <c r="N9128">
        <v>0</v>
      </c>
      <c r="O9128">
        <v>0</v>
      </c>
      <c r="P9128">
        <v>0</v>
      </c>
      <c r="Q9128">
        <v>0</v>
      </c>
      <c r="R9128">
        <v>0</v>
      </c>
      <c r="S9128">
        <v>0</v>
      </c>
      <c r="T9128">
        <v>0</v>
      </c>
      <c r="U9128">
        <v>0</v>
      </c>
      <c r="V9128" s="1" t="s">
        <v>4703</v>
      </c>
      <c r="W9128" s="1" t="s">
        <v>2551</v>
      </c>
      <c r="X9128" s="5" t="s">
        <v>4720</v>
      </c>
      <c r="Y9128" s="5" t="s">
        <v>4709</v>
      </c>
      <c r="Z9128" s="5" t="s">
        <v>13</v>
      </c>
      <c r="AA9128" s="5"/>
    </row>
    <row r="9129" spans="1:27" ht="12" customHeight="1" x14ac:dyDescent="0.15">
      <c r="A9129" s="1" t="s">
        <v>2254</v>
      </c>
      <c r="B9129" s="1" t="s">
        <v>45</v>
      </c>
      <c r="C9129" s="1" t="s">
        <v>244</v>
      </c>
      <c r="D9129" s="1" t="s">
        <v>2537</v>
      </c>
      <c r="E9129" s="1" t="s">
        <v>10</v>
      </c>
      <c r="F9129" s="1" t="s">
        <v>2270</v>
      </c>
      <c r="G9129" s="1" t="s">
        <v>24</v>
      </c>
      <c r="H9129" s="1" t="s">
        <v>13</v>
      </c>
      <c r="I9129">
        <v>3710</v>
      </c>
      <c r="J9129">
        <v>3934</v>
      </c>
      <c r="K9129">
        <v>4061</v>
      </c>
      <c r="L9129">
        <v>3793</v>
      </c>
      <c r="M9129">
        <v>4624</v>
      </c>
      <c r="N9129">
        <v>5045</v>
      </c>
      <c r="O9129">
        <v>6006</v>
      </c>
      <c r="P9129">
        <v>4995</v>
      </c>
      <c r="Q9129">
        <v>3670</v>
      </c>
      <c r="R9129">
        <v>3036</v>
      </c>
      <c r="S9129">
        <v>2761</v>
      </c>
      <c r="T9129">
        <v>2945</v>
      </c>
      <c r="U9129">
        <v>5284</v>
      </c>
      <c r="V9129" s="1" t="s">
        <v>4703</v>
      </c>
      <c r="W9129" s="1" t="s">
        <v>2551</v>
      </c>
      <c r="X9129" s="5" t="s">
        <v>4720</v>
      </c>
      <c r="Y9129" s="5" t="s">
        <v>2559</v>
      </c>
      <c r="Z9129" s="5" t="s">
        <v>13</v>
      </c>
      <c r="AA9129" s="5"/>
    </row>
    <row r="9130" spans="1:27" ht="12" customHeight="1" x14ac:dyDescent="0.15">
      <c r="A9130" s="1" t="s">
        <v>2254</v>
      </c>
      <c r="B9130" s="1" t="s">
        <v>47</v>
      </c>
      <c r="C9130" s="1" t="s">
        <v>9</v>
      </c>
      <c r="D9130" s="1" t="s">
        <v>2537</v>
      </c>
      <c r="E9130" s="1" t="s">
        <v>10</v>
      </c>
      <c r="F9130" s="1" t="s">
        <v>2271</v>
      </c>
      <c r="G9130" s="1" t="s">
        <v>12</v>
      </c>
      <c r="H9130" s="1" t="s">
        <v>13</v>
      </c>
      <c r="I9130">
        <v>206141</v>
      </c>
      <c r="J9130">
        <v>210085</v>
      </c>
      <c r="K9130">
        <v>182964</v>
      </c>
      <c r="L9130">
        <v>175876</v>
      </c>
      <c r="M9130">
        <v>206197</v>
      </c>
      <c r="N9130">
        <v>192356</v>
      </c>
      <c r="O9130">
        <v>212226</v>
      </c>
      <c r="P9130">
        <v>170533</v>
      </c>
      <c r="Q9130">
        <v>163865</v>
      </c>
      <c r="R9130">
        <v>190851</v>
      </c>
      <c r="S9130">
        <v>177779</v>
      </c>
      <c r="T9130">
        <v>183180</v>
      </c>
      <c r="U9130">
        <v>183723</v>
      </c>
      <c r="V9130" s="1" t="s">
        <v>4703</v>
      </c>
      <c r="W9130" s="1" t="s">
        <v>2551</v>
      </c>
      <c r="X9130" s="5" t="s">
        <v>4721</v>
      </c>
      <c r="Y9130" s="5" t="s">
        <v>2553</v>
      </c>
      <c r="Z9130" s="5" t="s">
        <v>13</v>
      </c>
      <c r="AA9130" s="5"/>
    </row>
    <row r="9131" spans="1:27" ht="12" customHeight="1" x14ac:dyDescent="0.15">
      <c r="A9131" s="1" t="s">
        <v>2254</v>
      </c>
      <c r="B9131" s="1" t="s">
        <v>47</v>
      </c>
      <c r="C9131" s="1" t="s">
        <v>15</v>
      </c>
      <c r="D9131" s="1" t="s">
        <v>2537</v>
      </c>
      <c r="E9131" s="1" t="s">
        <v>10</v>
      </c>
      <c r="F9131" s="1" t="s">
        <v>2271</v>
      </c>
      <c r="G9131" s="1" t="s">
        <v>16</v>
      </c>
      <c r="H9131" s="1" t="s">
        <v>13</v>
      </c>
      <c r="I9131">
        <v>9145</v>
      </c>
      <c r="J9131">
        <v>9139</v>
      </c>
      <c r="K9131">
        <v>13137</v>
      </c>
      <c r="L9131">
        <v>5404</v>
      </c>
      <c r="M9131">
        <v>11420</v>
      </c>
      <c r="N9131">
        <v>13823</v>
      </c>
      <c r="O9131">
        <v>6872</v>
      </c>
      <c r="P9131">
        <v>15732</v>
      </c>
      <c r="Q9131">
        <v>11617</v>
      </c>
      <c r="R9131">
        <v>9745</v>
      </c>
      <c r="S9131">
        <v>14653</v>
      </c>
      <c r="T9131">
        <v>10296</v>
      </c>
      <c r="U9131">
        <v>9907</v>
      </c>
      <c r="V9131" s="1" t="s">
        <v>4703</v>
      </c>
      <c r="W9131" s="1" t="s">
        <v>2551</v>
      </c>
      <c r="X9131" s="5" t="s">
        <v>4721</v>
      </c>
      <c r="Y9131" s="5" t="s">
        <v>4705</v>
      </c>
      <c r="Z9131" s="5" t="s">
        <v>13</v>
      </c>
      <c r="AA9131" s="5"/>
    </row>
    <row r="9132" spans="1:27" ht="12" customHeight="1" x14ac:dyDescent="0.15">
      <c r="A9132" s="1" t="s">
        <v>2254</v>
      </c>
      <c r="B9132" s="1" t="s">
        <v>47</v>
      </c>
      <c r="C9132" s="1" t="s">
        <v>17</v>
      </c>
      <c r="D9132" s="1" t="s">
        <v>2537</v>
      </c>
      <c r="E9132" s="1" t="s">
        <v>10</v>
      </c>
      <c r="F9132" s="1" t="s">
        <v>2271</v>
      </c>
      <c r="G9132" s="1" t="s">
        <v>5147</v>
      </c>
      <c r="H9132" s="1" t="s">
        <v>13</v>
      </c>
      <c r="I9132">
        <v>0</v>
      </c>
      <c r="J9132">
        <v>0</v>
      </c>
      <c r="K9132">
        <v>0</v>
      </c>
      <c r="L9132">
        <v>0</v>
      </c>
      <c r="M9132">
        <v>0</v>
      </c>
      <c r="N9132">
        <v>0</v>
      </c>
      <c r="O9132">
        <v>0</v>
      </c>
      <c r="P9132">
        <v>240</v>
      </c>
      <c r="Q9132">
        <v>0</v>
      </c>
      <c r="R9132">
        <v>312</v>
      </c>
      <c r="S9132">
        <v>563</v>
      </c>
      <c r="T9132">
        <v>132</v>
      </c>
      <c r="U9132">
        <v>455</v>
      </c>
      <c r="V9132" s="1" t="s">
        <v>4703</v>
      </c>
      <c r="W9132" s="1" t="s">
        <v>2551</v>
      </c>
      <c r="X9132" s="5" t="s">
        <v>4721</v>
      </c>
      <c r="Y9132" s="5" t="s">
        <v>5148</v>
      </c>
      <c r="Z9132" s="5" t="s">
        <v>13</v>
      </c>
      <c r="AA9132" s="5"/>
    </row>
    <row r="9133" spans="1:27" ht="12" customHeight="1" x14ac:dyDescent="0.15">
      <c r="A9133" s="1" t="s">
        <v>2254</v>
      </c>
      <c r="B9133" s="1" t="s">
        <v>47</v>
      </c>
      <c r="C9133" s="1" t="s">
        <v>19</v>
      </c>
      <c r="D9133" s="1" t="s">
        <v>2537</v>
      </c>
      <c r="E9133" s="1" t="s">
        <v>10</v>
      </c>
      <c r="F9133" s="1" t="s">
        <v>2271</v>
      </c>
      <c r="G9133" s="1" t="s">
        <v>2256</v>
      </c>
      <c r="H9133" s="1" t="s">
        <v>13</v>
      </c>
      <c r="I9133">
        <v>178507</v>
      </c>
      <c r="J9133">
        <v>120667</v>
      </c>
      <c r="K9133">
        <v>131365</v>
      </c>
      <c r="L9133">
        <v>143772</v>
      </c>
      <c r="M9133">
        <v>119761</v>
      </c>
      <c r="N9133">
        <v>137964</v>
      </c>
      <c r="O9133">
        <v>179092</v>
      </c>
      <c r="P9133">
        <v>153141</v>
      </c>
      <c r="Q9133">
        <v>164935</v>
      </c>
      <c r="R9133">
        <v>128557</v>
      </c>
      <c r="S9133">
        <v>141373</v>
      </c>
      <c r="T9133">
        <v>164128</v>
      </c>
      <c r="U9133">
        <v>166194</v>
      </c>
      <c r="V9133" s="1" t="s">
        <v>4703</v>
      </c>
      <c r="W9133" s="1" t="s">
        <v>2551</v>
      </c>
      <c r="X9133" s="5" t="s">
        <v>4721</v>
      </c>
      <c r="Y9133" s="5" t="s">
        <v>4706</v>
      </c>
      <c r="Z9133" s="5" t="s">
        <v>13</v>
      </c>
      <c r="AA9133" s="5"/>
    </row>
    <row r="9134" spans="1:27" ht="12" customHeight="1" x14ac:dyDescent="0.15">
      <c r="A9134" s="1" t="s">
        <v>2254</v>
      </c>
      <c r="B9134" s="1" t="s">
        <v>47</v>
      </c>
      <c r="C9134" s="1" t="s">
        <v>21</v>
      </c>
      <c r="D9134" s="1" t="s">
        <v>2537</v>
      </c>
      <c r="E9134" s="1" t="s">
        <v>10</v>
      </c>
      <c r="F9134" s="1" t="s">
        <v>2271</v>
      </c>
      <c r="G9134" s="1" t="s">
        <v>2257</v>
      </c>
      <c r="H9134" s="1" t="s">
        <v>13</v>
      </c>
      <c r="I9134">
        <v>1800</v>
      </c>
      <c r="J9134">
        <v>4001</v>
      </c>
      <c r="K9134">
        <v>3001</v>
      </c>
      <c r="L9134">
        <v>0</v>
      </c>
      <c r="M9134">
        <v>3000</v>
      </c>
      <c r="N9134">
        <v>4002</v>
      </c>
      <c r="O9134">
        <v>2801</v>
      </c>
      <c r="P9134">
        <v>2001</v>
      </c>
      <c r="Q9134">
        <v>0</v>
      </c>
      <c r="R9134">
        <v>4400</v>
      </c>
      <c r="S9134">
        <v>9500</v>
      </c>
      <c r="T9134">
        <v>0</v>
      </c>
      <c r="U9134">
        <v>0</v>
      </c>
      <c r="V9134" s="1" t="s">
        <v>4703</v>
      </c>
      <c r="W9134" s="1" t="s">
        <v>2551</v>
      </c>
      <c r="X9134" s="5" t="s">
        <v>4721</v>
      </c>
      <c r="Y9134" s="5" t="s">
        <v>4707</v>
      </c>
      <c r="Z9134" s="5" t="s">
        <v>13</v>
      </c>
      <c r="AA9134" s="5"/>
    </row>
    <row r="9135" spans="1:27" ht="12" customHeight="1" x14ac:dyDescent="0.15">
      <c r="A9135" s="1" t="s">
        <v>2254</v>
      </c>
      <c r="B9135" s="1" t="s">
        <v>47</v>
      </c>
      <c r="C9135" s="1" t="s">
        <v>23</v>
      </c>
      <c r="D9135" s="1" t="s">
        <v>2537</v>
      </c>
      <c r="E9135" s="1" t="s">
        <v>10</v>
      </c>
      <c r="F9135" s="1" t="s">
        <v>2271</v>
      </c>
      <c r="G9135" s="1" t="s">
        <v>2258</v>
      </c>
      <c r="H9135" s="1" t="s">
        <v>13</v>
      </c>
      <c r="I9135">
        <v>40208</v>
      </c>
      <c r="J9135">
        <v>54340</v>
      </c>
      <c r="K9135">
        <v>61061</v>
      </c>
      <c r="L9135">
        <v>61238</v>
      </c>
      <c r="M9135">
        <v>60175</v>
      </c>
      <c r="N9135">
        <v>72461</v>
      </c>
      <c r="O9135">
        <v>57027</v>
      </c>
      <c r="P9135">
        <v>2516</v>
      </c>
      <c r="Q9135">
        <v>7674</v>
      </c>
      <c r="R9135">
        <v>61195</v>
      </c>
      <c r="S9135">
        <v>50939</v>
      </c>
      <c r="T9135">
        <v>52274</v>
      </c>
      <c r="U9135">
        <v>11253</v>
      </c>
      <c r="V9135" s="1" t="s">
        <v>4703</v>
      </c>
      <c r="W9135" s="1" t="s">
        <v>2551</v>
      </c>
      <c r="X9135" s="5" t="s">
        <v>4721</v>
      </c>
      <c r="Y9135" s="5" t="s">
        <v>4708</v>
      </c>
      <c r="Z9135" s="5" t="s">
        <v>13</v>
      </c>
      <c r="AA9135" s="5"/>
    </row>
    <row r="9136" spans="1:27" ht="12" customHeight="1" x14ac:dyDescent="0.15">
      <c r="A9136" s="1" t="s">
        <v>2254</v>
      </c>
      <c r="B9136" s="1" t="s">
        <v>47</v>
      </c>
      <c r="C9136" s="1" t="s">
        <v>77</v>
      </c>
      <c r="D9136" s="1" t="s">
        <v>2537</v>
      </c>
      <c r="E9136" s="1" t="s">
        <v>10</v>
      </c>
      <c r="F9136" s="1" t="s">
        <v>2271</v>
      </c>
      <c r="G9136" s="1" t="s">
        <v>2259</v>
      </c>
      <c r="H9136" s="1" t="s">
        <v>13</v>
      </c>
      <c r="I9136">
        <v>-2613</v>
      </c>
      <c r="J9136">
        <v>-3111</v>
      </c>
      <c r="K9136">
        <v>-5232</v>
      </c>
      <c r="L9136">
        <v>-2212</v>
      </c>
      <c r="M9136">
        <v>-2091</v>
      </c>
      <c r="N9136">
        <v>-6700</v>
      </c>
      <c r="O9136">
        <v>0</v>
      </c>
      <c r="P9136">
        <v>0</v>
      </c>
      <c r="Q9136">
        <v>0</v>
      </c>
      <c r="R9136">
        <v>-2112</v>
      </c>
      <c r="S9136">
        <v>0</v>
      </c>
      <c r="T9136">
        <v>0</v>
      </c>
      <c r="U9136">
        <v>0</v>
      </c>
      <c r="V9136" s="1" t="s">
        <v>4703</v>
      </c>
      <c r="W9136" s="1" t="s">
        <v>2551</v>
      </c>
      <c r="X9136" s="5" t="s">
        <v>4721</v>
      </c>
      <c r="Y9136" s="5" t="s">
        <v>4709</v>
      </c>
      <c r="Z9136" s="5" t="s">
        <v>13</v>
      </c>
      <c r="AA9136" s="5"/>
    </row>
    <row r="9137" spans="1:27" ht="12" customHeight="1" x14ac:dyDescent="0.15">
      <c r="A9137" s="1" t="s">
        <v>2254</v>
      </c>
      <c r="B9137" s="1" t="s">
        <v>47</v>
      </c>
      <c r="C9137" s="1" t="s">
        <v>244</v>
      </c>
      <c r="D9137" s="1" t="s">
        <v>2537</v>
      </c>
      <c r="E9137" s="1" t="s">
        <v>10</v>
      </c>
      <c r="F9137" s="1" t="s">
        <v>2271</v>
      </c>
      <c r="G9137" s="1" t="s">
        <v>24</v>
      </c>
      <c r="H9137" s="1" t="s">
        <v>13</v>
      </c>
      <c r="I9137">
        <v>138550</v>
      </c>
      <c r="J9137">
        <v>177410</v>
      </c>
      <c r="K9137">
        <v>173521</v>
      </c>
      <c r="L9137">
        <v>148312</v>
      </c>
      <c r="M9137">
        <v>181330</v>
      </c>
      <c r="N9137">
        <v>166792</v>
      </c>
      <c r="O9137">
        <v>147674</v>
      </c>
      <c r="P9137">
        <v>176695</v>
      </c>
      <c r="Q9137">
        <v>180099</v>
      </c>
      <c r="R9137">
        <v>184950</v>
      </c>
      <c r="S9137">
        <v>175541</v>
      </c>
      <c r="T9137">
        <v>152765</v>
      </c>
      <c r="U9137">
        <v>168766</v>
      </c>
      <c r="V9137" s="1" t="s">
        <v>4703</v>
      </c>
      <c r="W9137" s="1" t="s">
        <v>2551</v>
      </c>
      <c r="X9137" s="5" t="s">
        <v>4721</v>
      </c>
      <c r="Y9137" s="5" t="s">
        <v>2559</v>
      </c>
      <c r="Z9137" s="5" t="s">
        <v>13</v>
      </c>
      <c r="AA9137" s="5"/>
    </row>
    <row r="9138" spans="1:27" ht="12" customHeight="1" x14ac:dyDescent="0.15">
      <c r="A9138" s="1" t="s">
        <v>2254</v>
      </c>
      <c r="B9138" s="1" t="s">
        <v>49</v>
      </c>
      <c r="C9138" s="1" t="s">
        <v>9</v>
      </c>
      <c r="D9138" s="1" t="s">
        <v>2537</v>
      </c>
      <c r="E9138" s="1" t="s">
        <v>10</v>
      </c>
      <c r="F9138" s="1" t="s">
        <v>2272</v>
      </c>
      <c r="G9138" s="1" t="s">
        <v>12</v>
      </c>
      <c r="H9138" s="1" t="s">
        <v>13</v>
      </c>
      <c r="I9138">
        <v>140898</v>
      </c>
      <c r="J9138">
        <v>136868</v>
      </c>
      <c r="K9138">
        <v>143832</v>
      </c>
      <c r="L9138">
        <v>118733</v>
      </c>
      <c r="M9138">
        <v>128221</v>
      </c>
      <c r="N9138">
        <v>152354</v>
      </c>
      <c r="O9138">
        <v>138595</v>
      </c>
      <c r="P9138">
        <v>148073</v>
      </c>
      <c r="Q9138">
        <v>149723</v>
      </c>
      <c r="R9138">
        <v>143539</v>
      </c>
      <c r="S9138">
        <v>136560</v>
      </c>
      <c r="T9138">
        <v>136448</v>
      </c>
      <c r="U9138">
        <v>141969</v>
      </c>
      <c r="V9138" s="1" t="s">
        <v>4703</v>
      </c>
      <c r="W9138" s="1" t="s">
        <v>2551</v>
      </c>
      <c r="X9138" s="5" t="s">
        <v>4722</v>
      </c>
      <c r="Y9138" s="5" t="s">
        <v>2553</v>
      </c>
      <c r="Z9138" s="5" t="s">
        <v>13</v>
      </c>
      <c r="AA9138" s="5"/>
    </row>
    <row r="9139" spans="1:27" ht="12" customHeight="1" x14ac:dyDescent="0.15">
      <c r="A9139" s="1" t="s">
        <v>2254</v>
      </c>
      <c r="B9139" s="1" t="s">
        <v>49</v>
      </c>
      <c r="C9139" s="1" t="s">
        <v>15</v>
      </c>
      <c r="D9139" s="1" t="s">
        <v>2537</v>
      </c>
      <c r="E9139" s="1" t="s">
        <v>10</v>
      </c>
      <c r="F9139" s="1" t="s">
        <v>2272</v>
      </c>
      <c r="G9139" s="1" t="s">
        <v>16</v>
      </c>
      <c r="H9139" s="1" t="s">
        <v>13</v>
      </c>
      <c r="I9139">
        <v>98477</v>
      </c>
      <c r="J9139">
        <v>71600</v>
      </c>
      <c r="K9139">
        <v>48336</v>
      </c>
      <c r="L9139">
        <v>57149</v>
      </c>
      <c r="M9139">
        <v>63118</v>
      </c>
      <c r="N9139">
        <v>58229</v>
      </c>
      <c r="O9139">
        <v>66027</v>
      </c>
      <c r="P9139">
        <v>65748</v>
      </c>
      <c r="Q9139">
        <v>72976</v>
      </c>
      <c r="R9139">
        <v>99154</v>
      </c>
      <c r="S9139">
        <v>105529</v>
      </c>
      <c r="T9139">
        <v>98888</v>
      </c>
      <c r="U9139">
        <v>87744</v>
      </c>
      <c r="V9139" s="1" t="s">
        <v>4703</v>
      </c>
      <c r="W9139" s="1" t="s">
        <v>2551</v>
      </c>
      <c r="X9139" s="5" t="s">
        <v>4722</v>
      </c>
      <c r="Y9139" s="5" t="s">
        <v>4705</v>
      </c>
      <c r="Z9139" s="5" t="s">
        <v>13</v>
      </c>
      <c r="AA9139" s="5"/>
    </row>
    <row r="9140" spans="1:27" ht="12" customHeight="1" x14ac:dyDescent="0.15">
      <c r="A9140" s="1" t="s">
        <v>2254</v>
      </c>
      <c r="B9140" s="1" t="s">
        <v>49</v>
      </c>
      <c r="C9140" s="1" t="s">
        <v>17</v>
      </c>
      <c r="D9140" s="1" t="s">
        <v>2537</v>
      </c>
      <c r="E9140" s="1" t="s">
        <v>10</v>
      </c>
      <c r="F9140" s="1" t="s">
        <v>2272</v>
      </c>
      <c r="G9140" s="1" t="s">
        <v>5147</v>
      </c>
      <c r="H9140" s="1" t="s">
        <v>13</v>
      </c>
      <c r="I9140">
        <v>1986</v>
      </c>
      <c r="J9140">
        <v>2152</v>
      </c>
      <c r="K9140">
        <v>2408</v>
      </c>
      <c r="L9140">
        <v>1447</v>
      </c>
      <c r="M9140">
        <v>875</v>
      </c>
      <c r="N9140">
        <v>491</v>
      </c>
      <c r="O9140">
        <v>1247</v>
      </c>
      <c r="P9140">
        <v>281</v>
      </c>
      <c r="Q9140">
        <v>459</v>
      </c>
      <c r="R9140">
        <v>1030</v>
      </c>
      <c r="S9140">
        <v>1654</v>
      </c>
      <c r="T9140">
        <v>1561</v>
      </c>
      <c r="U9140">
        <v>2042</v>
      </c>
      <c r="V9140" s="1" t="s">
        <v>4703</v>
      </c>
      <c r="W9140" s="1" t="s">
        <v>2551</v>
      </c>
      <c r="X9140" s="5" t="s">
        <v>4722</v>
      </c>
      <c r="Y9140" s="5" t="s">
        <v>5148</v>
      </c>
      <c r="Z9140" s="5" t="s">
        <v>13</v>
      </c>
      <c r="AA9140" s="5"/>
    </row>
    <row r="9141" spans="1:27" ht="12" customHeight="1" x14ac:dyDescent="0.15">
      <c r="A9141" s="1" t="s">
        <v>2254</v>
      </c>
      <c r="B9141" s="1" t="s">
        <v>49</v>
      </c>
      <c r="C9141" s="1" t="s">
        <v>19</v>
      </c>
      <c r="D9141" s="1" t="s">
        <v>2537</v>
      </c>
      <c r="E9141" s="1" t="s">
        <v>10</v>
      </c>
      <c r="F9141" s="1" t="s">
        <v>2272</v>
      </c>
      <c r="G9141" s="1" t="s">
        <v>2256</v>
      </c>
      <c r="H9141" s="1" t="s">
        <v>13</v>
      </c>
      <c r="I9141">
        <v>234827</v>
      </c>
      <c r="J9141">
        <v>199716</v>
      </c>
      <c r="K9141">
        <v>182989</v>
      </c>
      <c r="L9141">
        <v>174193</v>
      </c>
      <c r="M9141">
        <v>181498</v>
      </c>
      <c r="N9141">
        <v>204911</v>
      </c>
      <c r="O9141">
        <v>209168</v>
      </c>
      <c r="P9141">
        <v>199106</v>
      </c>
      <c r="Q9141">
        <v>227694</v>
      </c>
      <c r="R9141">
        <v>237958</v>
      </c>
      <c r="S9141">
        <v>233848</v>
      </c>
      <c r="T9141">
        <v>226669</v>
      </c>
      <c r="U9141">
        <v>220851</v>
      </c>
      <c r="V9141" s="1" t="s">
        <v>4703</v>
      </c>
      <c r="W9141" s="1" t="s">
        <v>2551</v>
      </c>
      <c r="X9141" s="5" t="s">
        <v>4722</v>
      </c>
      <c r="Y9141" s="5" t="s">
        <v>4706</v>
      </c>
      <c r="Z9141" s="5" t="s">
        <v>13</v>
      </c>
      <c r="AA9141" s="5"/>
    </row>
    <row r="9142" spans="1:27" ht="12" customHeight="1" x14ac:dyDescent="0.15">
      <c r="A9142" s="1" t="s">
        <v>2254</v>
      </c>
      <c r="B9142" s="1" t="s">
        <v>49</v>
      </c>
      <c r="C9142" s="1" t="s">
        <v>21</v>
      </c>
      <c r="D9142" s="1" t="s">
        <v>2537</v>
      </c>
      <c r="E9142" s="1" t="s">
        <v>10</v>
      </c>
      <c r="F9142" s="1" t="s">
        <v>2272</v>
      </c>
      <c r="G9142" s="1" t="s">
        <v>2257</v>
      </c>
      <c r="H9142" s="1" t="s">
        <v>13</v>
      </c>
      <c r="I9142">
        <v>4584</v>
      </c>
      <c r="J9142">
        <v>1481</v>
      </c>
      <c r="K9142">
        <v>1201</v>
      </c>
      <c r="L9142">
        <v>3602</v>
      </c>
      <c r="M9142">
        <v>4267</v>
      </c>
      <c r="N9142">
        <v>2347</v>
      </c>
      <c r="O9142">
        <v>580</v>
      </c>
      <c r="P9142">
        <v>2082</v>
      </c>
      <c r="Q9142">
        <v>1571</v>
      </c>
      <c r="R9142">
        <v>1181</v>
      </c>
      <c r="S9142">
        <v>603</v>
      </c>
      <c r="T9142">
        <v>2888</v>
      </c>
      <c r="U9142">
        <v>2982</v>
      </c>
      <c r="V9142" s="1" t="s">
        <v>4703</v>
      </c>
      <c r="W9142" s="1" t="s">
        <v>2551</v>
      </c>
      <c r="X9142" s="5" t="s">
        <v>4722</v>
      </c>
      <c r="Y9142" s="5" t="s">
        <v>4707</v>
      </c>
      <c r="Z9142" s="5" t="s">
        <v>13</v>
      </c>
      <c r="AA9142" s="5"/>
    </row>
    <row r="9143" spans="1:27" ht="12" customHeight="1" x14ac:dyDescent="0.15">
      <c r="A9143" s="1" t="s">
        <v>2254</v>
      </c>
      <c r="B9143" s="1" t="s">
        <v>49</v>
      </c>
      <c r="C9143" s="1" t="s">
        <v>23</v>
      </c>
      <c r="D9143" s="1" t="s">
        <v>2537</v>
      </c>
      <c r="E9143" s="1" t="s">
        <v>10</v>
      </c>
      <c r="F9143" s="1" t="s">
        <v>2272</v>
      </c>
      <c r="G9143" s="1" t="s">
        <v>2258</v>
      </c>
      <c r="H9143" s="1" t="s">
        <v>13</v>
      </c>
      <c r="I9143">
        <v>0</v>
      </c>
      <c r="J9143">
        <v>0</v>
      </c>
      <c r="K9143">
        <v>0</v>
      </c>
      <c r="L9143">
        <v>0</v>
      </c>
      <c r="M9143">
        <v>0</v>
      </c>
      <c r="N9143">
        <v>0</v>
      </c>
      <c r="O9143">
        <v>0</v>
      </c>
      <c r="P9143">
        <v>0</v>
      </c>
      <c r="Q9143">
        <v>0</v>
      </c>
      <c r="R9143">
        <v>0</v>
      </c>
      <c r="S9143">
        <v>0</v>
      </c>
      <c r="T9143">
        <v>0</v>
      </c>
      <c r="U9143">
        <v>0</v>
      </c>
      <c r="V9143" s="1" t="s">
        <v>4703</v>
      </c>
      <c r="W9143" s="1" t="s">
        <v>2551</v>
      </c>
      <c r="X9143" s="5" t="s">
        <v>4722</v>
      </c>
      <c r="Y9143" s="5" t="s">
        <v>4708</v>
      </c>
      <c r="Z9143" s="5" t="s">
        <v>13</v>
      </c>
      <c r="AA9143" s="5"/>
    </row>
    <row r="9144" spans="1:27" ht="12" customHeight="1" x14ac:dyDescent="0.15">
      <c r="A9144" s="1" t="s">
        <v>2254</v>
      </c>
      <c r="B9144" s="1" t="s">
        <v>49</v>
      </c>
      <c r="C9144" s="1" t="s">
        <v>77</v>
      </c>
      <c r="D9144" s="1" t="s">
        <v>2537</v>
      </c>
      <c r="E9144" s="1" t="s">
        <v>10</v>
      </c>
      <c r="F9144" s="1" t="s">
        <v>2272</v>
      </c>
      <c r="G9144" s="1" t="s">
        <v>2259</v>
      </c>
      <c r="H9144" s="1" t="s">
        <v>13</v>
      </c>
      <c r="I9144">
        <v>-1926</v>
      </c>
      <c r="J9144">
        <v>-1268</v>
      </c>
      <c r="K9144">
        <v>-612</v>
      </c>
      <c r="L9144">
        <v>-1854</v>
      </c>
      <c r="M9144">
        <v>-2772</v>
      </c>
      <c r="N9144">
        <v>-470</v>
      </c>
      <c r="O9144">
        <v>-197</v>
      </c>
      <c r="P9144">
        <v>-4358</v>
      </c>
      <c r="Q9144">
        <v>-539</v>
      </c>
      <c r="R9144">
        <v>-598</v>
      </c>
      <c r="S9144">
        <v>-4235</v>
      </c>
      <c r="T9144">
        <v>-3868</v>
      </c>
      <c r="U9144">
        <v>-486</v>
      </c>
      <c r="V9144" s="1" t="s">
        <v>4703</v>
      </c>
      <c r="W9144" s="1" t="s">
        <v>2551</v>
      </c>
      <c r="X9144" s="5" t="s">
        <v>4722</v>
      </c>
      <c r="Y9144" s="5" t="s">
        <v>4709</v>
      </c>
      <c r="Z9144" s="5" t="s">
        <v>13</v>
      </c>
      <c r="AA9144" s="5"/>
    </row>
    <row r="9145" spans="1:27" ht="12" customHeight="1" x14ac:dyDescent="0.15">
      <c r="A9145" s="1" t="s">
        <v>2254</v>
      </c>
      <c r="B9145" s="1" t="s">
        <v>49</v>
      </c>
      <c r="C9145" s="1" t="s">
        <v>244</v>
      </c>
      <c r="D9145" s="1" t="s">
        <v>2537</v>
      </c>
      <c r="E9145" s="1" t="s">
        <v>10</v>
      </c>
      <c r="F9145" s="1" t="s">
        <v>2272</v>
      </c>
      <c r="G9145" s="1" t="s">
        <v>24</v>
      </c>
      <c r="H9145" s="1" t="s">
        <v>13</v>
      </c>
      <c r="I9145">
        <v>72552</v>
      </c>
      <c r="J9145">
        <v>75269</v>
      </c>
      <c r="K9145">
        <v>80823</v>
      </c>
      <c r="L9145">
        <v>74663</v>
      </c>
      <c r="M9145">
        <v>74857</v>
      </c>
      <c r="N9145">
        <v>77690</v>
      </c>
      <c r="O9145">
        <v>71113</v>
      </c>
      <c r="P9145">
        <v>78501</v>
      </c>
      <c r="Q9145">
        <v>71371</v>
      </c>
      <c r="R9145">
        <v>73934</v>
      </c>
      <c r="S9145">
        <v>75699</v>
      </c>
      <c r="T9145">
        <v>76373</v>
      </c>
      <c r="U9145">
        <v>79762</v>
      </c>
      <c r="V9145" s="1" t="s">
        <v>4703</v>
      </c>
      <c r="W9145" s="1" t="s">
        <v>2551</v>
      </c>
      <c r="X9145" s="5" t="s">
        <v>4722</v>
      </c>
      <c r="Y9145" s="5" t="s">
        <v>2559</v>
      </c>
      <c r="Z9145" s="5" t="s">
        <v>13</v>
      </c>
      <c r="AA9145" s="5"/>
    </row>
    <row r="9146" spans="1:27" ht="12" customHeight="1" x14ac:dyDescent="0.15">
      <c r="A9146" s="1" t="s">
        <v>2254</v>
      </c>
      <c r="B9146" s="1" t="s">
        <v>51</v>
      </c>
      <c r="C9146" s="1" t="s">
        <v>9</v>
      </c>
      <c r="D9146" s="1" t="s">
        <v>2537</v>
      </c>
      <c r="E9146" s="1" t="s">
        <v>10</v>
      </c>
      <c r="F9146" s="1" t="s">
        <v>2273</v>
      </c>
      <c r="G9146" s="1" t="s">
        <v>12</v>
      </c>
      <c r="H9146" s="1" t="s">
        <v>13</v>
      </c>
      <c r="I9146">
        <v>99161</v>
      </c>
      <c r="J9146">
        <v>125214</v>
      </c>
      <c r="K9146">
        <v>138887</v>
      </c>
      <c r="L9146">
        <v>113800</v>
      </c>
      <c r="M9146">
        <v>119133</v>
      </c>
      <c r="N9146">
        <v>156409</v>
      </c>
      <c r="O9146">
        <v>123709</v>
      </c>
      <c r="P9146">
        <v>99706</v>
      </c>
      <c r="Q9146">
        <v>88001</v>
      </c>
      <c r="R9146">
        <v>85638</v>
      </c>
      <c r="S9146">
        <v>67473</v>
      </c>
      <c r="T9146">
        <v>64216</v>
      </c>
      <c r="U9146">
        <v>80230</v>
      </c>
      <c r="V9146" s="1" t="s">
        <v>4703</v>
      </c>
      <c r="W9146" s="1" t="s">
        <v>2551</v>
      </c>
      <c r="X9146" s="5" t="s">
        <v>4723</v>
      </c>
      <c r="Y9146" s="5" t="s">
        <v>2553</v>
      </c>
      <c r="Z9146" s="5" t="s">
        <v>13</v>
      </c>
      <c r="AA9146" s="5"/>
    </row>
    <row r="9147" spans="1:27" ht="12" customHeight="1" x14ac:dyDescent="0.15">
      <c r="A9147" s="1" t="s">
        <v>2254</v>
      </c>
      <c r="B9147" s="1" t="s">
        <v>51</v>
      </c>
      <c r="C9147" s="1" t="s">
        <v>15</v>
      </c>
      <c r="D9147" s="1" t="s">
        <v>2537</v>
      </c>
      <c r="E9147" s="1" t="s">
        <v>10</v>
      </c>
      <c r="F9147" s="1" t="s">
        <v>2273</v>
      </c>
      <c r="G9147" s="1" t="s">
        <v>16</v>
      </c>
      <c r="H9147" s="1" t="s">
        <v>13</v>
      </c>
      <c r="I9147">
        <v>78057</v>
      </c>
      <c r="J9147">
        <v>86817</v>
      </c>
      <c r="K9147">
        <v>67089</v>
      </c>
      <c r="L9147">
        <v>62929</v>
      </c>
      <c r="M9147">
        <v>90028</v>
      </c>
      <c r="N9147">
        <v>85008</v>
      </c>
      <c r="O9147">
        <v>82472</v>
      </c>
      <c r="P9147">
        <v>107389</v>
      </c>
      <c r="Q9147">
        <v>115711</v>
      </c>
      <c r="R9147">
        <v>134055</v>
      </c>
      <c r="S9147">
        <v>123635</v>
      </c>
      <c r="T9147">
        <v>103050</v>
      </c>
      <c r="U9147">
        <v>112838</v>
      </c>
      <c r="V9147" s="1" t="s">
        <v>4703</v>
      </c>
      <c r="W9147" s="1" t="s">
        <v>2551</v>
      </c>
      <c r="X9147" s="5" t="s">
        <v>4723</v>
      </c>
      <c r="Y9147" s="5" t="s">
        <v>4705</v>
      </c>
      <c r="Z9147" s="5" t="s">
        <v>13</v>
      </c>
      <c r="AA9147" s="5"/>
    </row>
    <row r="9148" spans="1:27" ht="12" customHeight="1" x14ac:dyDescent="0.15">
      <c r="A9148" s="1" t="s">
        <v>2254</v>
      </c>
      <c r="B9148" s="1" t="s">
        <v>51</v>
      </c>
      <c r="C9148" s="1" t="s">
        <v>17</v>
      </c>
      <c r="D9148" s="1" t="s">
        <v>2537</v>
      </c>
      <c r="E9148" s="1" t="s">
        <v>10</v>
      </c>
      <c r="F9148" s="1" t="s">
        <v>2273</v>
      </c>
      <c r="G9148" s="1" t="s">
        <v>5147</v>
      </c>
      <c r="H9148" s="1" t="s">
        <v>13</v>
      </c>
      <c r="I9148">
        <v>20556</v>
      </c>
      <c r="J9148">
        <v>16930</v>
      </c>
      <c r="K9148">
        <v>16722</v>
      </c>
      <c r="L9148">
        <v>17757</v>
      </c>
      <c r="M9148">
        <v>16762</v>
      </c>
      <c r="N9148">
        <v>15894</v>
      </c>
      <c r="O9148">
        <v>12232</v>
      </c>
      <c r="P9148">
        <v>8610</v>
      </c>
      <c r="Q9148">
        <v>16960</v>
      </c>
      <c r="R9148">
        <v>17092</v>
      </c>
      <c r="S9148">
        <v>14153</v>
      </c>
      <c r="T9148">
        <v>18091</v>
      </c>
      <c r="U9148">
        <v>13781</v>
      </c>
      <c r="V9148" s="1" t="s">
        <v>4703</v>
      </c>
      <c r="W9148" s="1" t="s">
        <v>2551</v>
      </c>
      <c r="X9148" s="5" t="s">
        <v>4723</v>
      </c>
      <c r="Y9148" s="5" t="s">
        <v>5148</v>
      </c>
      <c r="Z9148" s="5" t="s">
        <v>13</v>
      </c>
      <c r="AA9148" s="5"/>
    </row>
    <row r="9149" spans="1:27" ht="12" customHeight="1" x14ac:dyDescent="0.15">
      <c r="A9149" s="1" t="s">
        <v>2254</v>
      </c>
      <c r="B9149" s="1" t="s">
        <v>51</v>
      </c>
      <c r="C9149" s="1" t="s">
        <v>19</v>
      </c>
      <c r="D9149" s="1" t="s">
        <v>2537</v>
      </c>
      <c r="E9149" s="1" t="s">
        <v>10</v>
      </c>
      <c r="F9149" s="1" t="s">
        <v>2273</v>
      </c>
      <c r="G9149" s="1" t="s">
        <v>2256</v>
      </c>
      <c r="H9149" s="1" t="s">
        <v>13</v>
      </c>
      <c r="I9149">
        <v>123181</v>
      </c>
      <c r="J9149">
        <v>147397</v>
      </c>
      <c r="K9149">
        <v>145778</v>
      </c>
      <c r="L9149">
        <v>107123</v>
      </c>
      <c r="M9149">
        <v>142940</v>
      </c>
      <c r="N9149">
        <v>173054</v>
      </c>
      <c r="O9149">
        <v>153067</v>
      </c>
      <c r="P9149">
        <v>129122</v>
      </c>
      <c r="Q9149">
        <v>117599</v>
      </c>
      <c r="R9149">
        <v>123466</v>
      </c>
      <c r="S9149">
        <v>96610</v>
      </c>
      <c r="T9149">
        <v>90685</v>
      </c>
      <c r="U9149">
        <v>89310</v>
      </c>
      <c r="V9149" s="1" t="s">
        <v>4703</v>
      </c>
      <c r="W9149" s="1" t="s">
        <v>2551</v>
      </c>
      <c r="X9149" s="5" t="s">
        <v>4723</v>
      </c>
      <c r="Y9149" s="5" t="s">
        <v>4706</v>
      </c>
      <c r="Z9149" s="5" t="s">
        <v>13</v>
      </c>
      <c r="AA9149" s="5"/>
    </row>
    <row r="9150" spans="1:27" ht="12" customHeight="1" x14ac:dyDescent="0.15">
      <c r="A9150" s="1" t="s">
        <v>2254</v>
      </c>
      <c r="B9150" s="1" t="s">
        <v>51</v>
      </c>
      <c r="C9150" s="1" t="s">
        <v>21</v>
      </c>
      <c r="D9150" s="1" t="s">
        <v>2537</v>
      </c>
      <c r="E9150" s="1" t="s">
        <v>10</v>
      </c>
      <c r="F9150" s="1" t="s">
        <v>2273</v>
      </c>
      <c r="G9150" s="1" t="s">
        <v>2257</v>
      </c>
      <c r="H9150" s="1" t="s">
        <v>13</v>
      </c>
      <c r="I9150">
        <v>12486</v>
      </c>
      <c r="J9150">
        <v>11668</v>
      </c>
      <c r="K9150">
        <v>18273</v>
      </c>
      <c r="L9150">
        <v>22360</v>
      </c>
      <c r="M9150">
        <v>16702</v>
      </c>
      <c r="N9150">
        <v>14120</v>
      </c>
      <c r="O9150">
        <v>11848</v>
      </c>
      <c r="P9150">
        <v>13420</v>
      </c>
      <c r="Q9150">
        <v>12244</v>
      </c>
      <c r="R9150">
        <v>19020</v>
      </c>
      <c r="S9150">
        <v>16969</v>
      </c>
      <c r="T9150">
        <v>11090</v>
      </c>
      <c r="U9150">
        <v>15236</v>
      </c>
      <c r="V9150" s="1" t="s">
        <v>4703</v>
      </c>
      <c r="W9150" s="1" t="s">
        <v>2551</v>
      </c>
      <c r="X9150" s="5" t="s">
        <v>4723</v>
      </c>
      <c r="Y9150" s="5" t="s">
        <v>4707</v>
      </c>
      <c r="Z9150" s="5" t="s">
        <v>13</v>
      </c>
      <c r="AA9150" s="5"/>
    </row>
    <row r="9151" spans="1:27" ht="12" customHeight="1" x14ac:dyDescent="0.15">
      <c r="A9151" s="1" t="s">
        <v>2254</v>
      </c>
      <c r="B9151" s="1" t="s">
        <v>51</v>
      </c>
      <c r="C9151" s="1" t="s">
        <v>23</v>
      </c>
      <c r="D9151" s="1" t="s">
        <v>2537</v>
      </c>
      <c r="E9151" s="1" t="s">
        <v>10</v>
      </c>
      <c r="F9151" s="1" t="s">
        <v>2273</v>
      </c>
      <c r="G9151" s="1" t="s">
        <v>2258</v>
      </c>
      <c r="H9151" s="1" t="s">
        <v>13</v>
      </c>
      <c r="I9151">
        <v>0</v>
      </c>
      <c r="J9151">
        <v>0</v>
      </c>
      <c r="K9151">
        <v>0</v>
      </c>
      <c r="L9151">
        <v>0</v>
      </c>
      <c r="M9151">
        <v>0</v>
      </c>
      <c r="N9151">
        <v>0</v>
      </c>
      <c r="O9151">
        <v>0</v>
      </c>
      <c r="P9151">
        <v>0</v>
      </c>
      <c r="Q9151">
        <v>0</v>
      </c>
      <c r="R9151">
        <v>0</v>
      </c>
      <c r="S9151">
        <v>0</v>
      </c>
      <c r="T9151">
        <v>0</v>
      </c>
      <c r="U9151">
        <v>0</v>
      </c>
      <c r="V9151" s="1" t="s">
        <v>4703</v>
      </c>
      <c r="W9151" s="1" t="s">
        <v>2551</v>
      </c>
      <c r="X9151" s="5" t="s">
        <v>4723</v>
      </c>
      <c r="Y9151" s="5" t="s">
        <v>4708</v>
      </c>
      <c r="Z9151" s="5" t="s">
        <v>13</v>
      </c>
      <c r="AA9151" s="5"/>
    </row>
    <row r="9152" spans="1:27" ht="12" customHeight="1" x14ac:dyDescent="0.15">
      <c r="A9152" s="1" t="s">
        <v>2254</v>
      </c>
      <c r="B9152" s="1" t="s">
        <v>51</v>
      </c>
      <c r="C9152" s="1" t="s">
        <v>77</v>
      </c>
      <c r="D9152" s="1" t="s">
        <v>2537</v>
      </c>
      <c r="E9152" s="1" t="s">
        <v>10</v>
      </c>
      <c r="F9152" s="1" t="s">
        <v>2273</v>
      </c>
      <c r="G9152" s="1" t="s">
        <v>2259</v>
      </c>
      <c r="H9152" s="1" t="s">
        <v>13</v>
      </c>
      <c r="I9152">
        <v>-35854</v>
      </c>
      <c r="J9152">
        <v>-25270</v>
      </c>
      <c r="K9152">
        <v>-22530</v>
      </c>
      <c r="L9152">
        <v>-24413</v>
      </c>
      <c r="M9152">
        <v>-40902</v>
      </c>
      <c r="N9152">
        <v>-32579</v>
      </c>
      <c r="O9152">
        <v>-27363</v>
      </c>
      <c r="P9152">
        <v>-73549</v>
      </c>
      <c r="Q9152">
        <v>-62432</v>
      </c>
      <c r="R9152">
        <v>-56890</v>
      </c>
      <c r="S9152">
        <v>-49909</v>
      </c>
      <c r="T9152">
        <v>-45262</v>
      </c>
      <c r="U9152">
        <v>-77307</v>
      </c>
      <c r="V9152" s="1" t="s">
        <v>4703</v>
      </c>
      <c r="W9152" s="1" t="s">
        <v>2551</v>
      </c>
      <c r="X9152" s="5" t="s">
        <v>4723</v>
      </c>
      <c r="Y9152" s="5" t="s">
        <v>4709</v>
      </c>
      <c r="Z9152" s="5" t="s">
        <v>13</v>
      </c>
      <c r="AA9152" s="5"/>
    </row>
    <row r="9153" spans="1:27" ht="12" customHeight="1" x14ac:dyDescent="0.15">
      <c r="A9153" s="1" t="s">
        <v>2254</v>
      </c>
      <c r="B9153" s="1" t="s">
        <v>51</v>
      </c>
      <c r="C9153" s="1" t="s">
        <v>244</v>
      </c>
      <c r="D9153" s="1" t="s">
        <v>2537</v>
      </c>
      <c r="E9153" s="1" t="s">
        <v>10</v>
      </c>
      <c r="F9153" s="1" t="s">
        <v>2273</v>
      </c>
      <c r="G9153" s="1" t="s">
        <v>24</v>
      </c>
      <c r="H9153" s="1" t="s">
        <v>13</v>
      </c>
      <c r="I9153">
        <v>127413</v>
      </c>
      <c r="J9153">
        <v>137838</v>
      </c>
      <c r="K9153">
        <v>140633</v>
      </c>
      <c r="L9153">
        <v>146167</v>
      </c>
      <c r="M9153">
        <v>137515</v>
      </c>
      <c r="N9153">
        <v>142460</v>
      </c>
      <c r="O9153">
        <v>143722</v>
      </c>
      <c r="P9153">
        <v>126813</v>
      </c>
      <c r="Q9153">
        <v>121143</v>
      </c>
      <c r="R9153">
        <v>124273</v>
      </c>
      <c r="S9153">
        <v>137327</v>
      </c>
      <c r="T9153">
        <v>136956</v>
      </c>
      <c r="U9153">
        <v>134185</v>
      </c>
      <c r="V9153" s="1" t="s">
        <v>4703</v>
      </c>
      <c r="W9153" s="1" t="s">
        <v>2551</v>
      </c>
      <c r="X9153" s="5" t="s">
        <v>4723</v>
      </c>
      <c r="Y9153" s="5" t="s">
        <v>2559</v>
      </c>
      <c r="Z9153" s="5" t="s">
        <v>13</v>
      </c>
      <c r="AA9153" s="5"/>
    </row>
    <row r="9154" spans="1:27" ht="12" customHeight="1" x14ac:dyDescent="0.15">
      <c r="A9154" s="1" t="s">
        <v>2254</v>
      </c>
      <c r="B9154" s="1" t="s">
        <v>53</v>
      </c>
      <c r="C9154" s="1" t="s">
        <v>9</v>
      </c>
      <c r="D9154" s="1" t="s">
        <v>2537</v>
      </c>
      <c r="E9154" s="1" t="s">
        <v>10</v>
      </c>
      <c r="F9154" s="1" t="s">
        <v>2274</v>
      </c>
      <c r="G9154" s="1" t="s">
        <v>12</v>
      </c>
      <c r="H9154" s="1" t="s">
        <v>13</v>
      </c>
      <c r="I9154">
        <v>135320</v>
      </c>
      <c r="J9154">
        <v>132177</v>
      </c>
      <c r="K9154">
        <v>64872</v>
      </c>
      <c r="L9154">
        <v>115190</v>
      </c>
      <c r="M9154">
        <v>136565</v>
      </c>
      <c r="N9154">
        <v>141649</v>
      </c>
      <c r="O9154">
        <v>102945</v>
      </c>
      <c r="P9154">
        <v>68652</v>
      </c>
      <c r="Q9154">
        <v>75476</v>
      </c>
      <c r="R9154">
        <v>118082</v>
      </c>
      <c r="S9154">
        <v>116217</v>
      </c>
      <c r="T9154">
        <v>109809</v>
      </c>
      <c r="U9154">
        <v>90474</v>
      </c>
      <c r="V9154" s="1" t="s">
        <v>4703</v>
      </c>
      <c r="W9154" s="1" t="s">
        <v>2551</v>
      </c>
      <c r="X9154" s="5" t="s">
        <v>4724</v>
      </c>
      <c r="Y9154" s="5" t="s">
        <v>2553</v>
      </c>
      <c r="Z9154" s="5" t="s">
        <v>13</v>
      </c>
      <c r="AA9154" s="5"/>
    </row>
    <row r="9155" spans="1:27" ht="12" customHeight="1" x14ac:dyDescent="0.15">
      <c r="A9155" s="1" t="s">
        <v>2254</v>
      </c>
      <c r="B9155" s="1" t="s">
        <v>53</v>
      </c>
      <c r="C9155" s="1" t="s">
        <v>15</v>
      </c>
      <c r="D9155" s="1" t="s">
        <v>2537</v>
      </c>
      <c r="E9155" s="1" t="s">
        <v>10</v>
      </c>
      <c r="F9155" s="1" t="s">
        <v>2274</v>
      </c>
      <c r="G9155" s="1" t="s">
        <v>16</v>
      </c>
      <c r="H9155" s="1" t="s">
        <v>13</v>
      </c>
      <c r="I9155">
        <v>34763</v>
      </c>
      <c r="J9155">
        <v>9020</v>
      </c>
      <c r="K9155">
        <v>215</v>
      </c>
      <c r="L9155">
        <v>10014</v>
      </c>
      <c r="M9155">
        <v>18090</v>
      </c>
      <c r="N9155">
        <v>34358</v>
      </c>
      <c r="O9155">
        <v>30186</v>
      </c>
      <c r="P9155">
        <v>0</v>
      </c>
      <c r="Q9155">
        <v>0</v>
      </c>
      <c r="R9155">
        <v>20738</v>
      </c>
      <c r="S9155">
        <v>37205</v>
      </c>
      <c r="T9155">
        <v>34702</v>
      </c>
      <c r="U9155">
        <v>25103</v>
      </c>
      <c r="V9155" s="1" t="s">
        <v>4703</v>
      </c>
      <c r="W9155" s="1" t="s">
        <v>2551</v>
      </c>
      <c r="X9155" s="5" t="s">
        <v>4724</v>
      </c>
      <c r="Y9155" s="5" t="s">
        <v>4705</v>
      </c>
      <c r="Z9155" s="5" t="s">
        <v>13</v>
      </c>
      <c r="AA9155" s="5"/>
    </row>
    <row r="9156" spans="1:27" ht="12" customHeight="1" x14ac:dyDescent="0.15">
      <c r="A9156" s="1" t="s">
        <v>2254</v>
      </c>
      <c r="B9156" s="1" t="s">
        <v>53</v>
      </c>
      <c r="C9156" s="1" t="s">
        <v>17</v>
      </c>
      <c r="D9156" s="1" t="s">
        <v>2537</v>
      </c>
      <c r="E9156" s="1" t="s">
        <v>10</v>
      </c>
      <c r="F9156" s="1" t="s">
        <v>2274</v>
      </c>
      <c r="G9156" s="1" t="s">
        <v>5147</v>
      </c>
      <c r="H9156" s="1" t="s">
        <v>13</v>
      </c>
      <c r="I9156">
        <v>42324</v>
      </c>
      <c r="J9156">
        <v>20314</v>
      </c>
      <c r="K9156">
        <v>47078</v>
      </c>
      <c r="L9156">
        <v>43118</v>
      </c>
      <c r="M9156">
        <v>48020</v>
      </c>
      <c r="N9156">
        <v>37812</v>
      </c>
      <c r="O9156">
        <v>29735</v>
      </c>
      <c r="P9156">
        <v>2008</v>
      </c>
      <c r="Q9156">
        <v>987</v>
      </c>
      <c r="R9156">
        <v>47088</v>
      </c>
      <c r="S9156">
        <v>48132</v>
      </c>
      <c r="T9156">
        <v>44223</v>
      </c>
      <c r="U9156">
        <v>15249</v>
      </c>
      <c r="V9156" s="1" t="s">
        <v>4703</v>
      </c>
      <c r="W9156" s="1" t="s">
        <v>2551</v>
      </c>
      <c r="X9156" s="5" t="s">
        <v>4724</v>
      </c>
      <c r="Y9156" s="5" t="s">
        <v>5148</v>
      </c>
      <c r="Z9156" s="5" t="s">
        <v>13</v>
      </c>
      <c r="AA9156" s="5"/>
    </row>
    <row r="9157" spans="1:27" ht="12" customHeight="1" x14ac:dyDescent="0.15">
      <c r="A9157" s="1" t="s">
        <v>2254</v>
      </c>
      <c r="B9157" s="1" t="s">
        <v>53</v>
      </c>
      <c r="C9157" s="1" t="s">
        <v>19</v>
      </c>
      <c r="D9157" s="1" t="s">
        <v>2537</v>
      </c>
      <c r="E9157" s="1" t="s">
        <v>10</v>
      </c>
      <c r="F9157" s="1" t="s">
        <v>2274</v>
      </c>
      <c r="G9157" s="1" t="s">
        <v>2256</v>
      </c>
      <c r="H9157" s="1" t="s">
        <v>13</v>
      </c>
      <c r="I9157">
        <v>66275</v>
      </c>
      <c r="J9157">
        <v>76733</v>
      </c>
      <c r="K9157">
        <v>53264</v>
      </c>
      <c r="L9157">
        <v>56393</v>
      </c>
      <c r="M9157">
        <v>67909</v>
      </c>
      <c r="N9157">
        <v>83244</v>
      </c>
      <c r="O9157">
        <v>61095</v>
      </c>
      <c r="P9157">
        <v>53130</v>
      </c>
      <c r="Q9157">
        <v>54518</v>
      </c>
      <c r="R9157">
        <v>53417</v>
      </c>
      <c r="S9157">
        <v>57884</v>
      </c>
      <c r="T9157">
        <v>63263</v>
      </c>
      <c r="U9157">
        <v>67146</v>
      </c>
      <c r="V9157" s="1" t="s">
        <v>4703</v>
      </c>
      <c r="W9157" s="1" t="s">
        <v>2551</v>
      </c>
      <c r="X9157" s="5" t="s">
        <v>4724</v>
      </c>
      <c r="Y9157" s="5" t="s">
        <v>4706</v>
      </c>
      <c r="Z9157" s="5" t="s">
        <v>13</v>
      </c>
      <c r="AA9157" s="5"/>
    </row>
    <row r="9158" spans="1:27" ht="12" customHeight="1" x14ac:dyDescent="0.15">
      <c r="A9158" s="1" t="s">
        <v>2254</v>
      </c>
      <c r="B9158" s="1" t="s">
        <v>53</v>
      </c>
      <c r="C9158" s="1" t="s">
        <v>21</v>
      </c>
      <c r="D9158" s="1" t="s">
        <v>2537</v>
      </c>
      <c r="E9158" s="1" t="s">
        <v>10</v>
      </c>
      <c r="F9158" s="1" t="s">
        <v>2274</v>
      </c>
      <c r="G9158" s="1" t="s">
        <v>2257</v>
      </c>
      <c r="H9158" s="1" t="s">
        <v>13</v>
      </c>
      <c r="I9158">
        <v>0</v>
      </c>
      <c r="J9158">
        <v>0</v>
      </c>
      <c r="K9158">
        <v>0</v>
      </c>
      <c r="L9158">
        <v>0</v>
      </c>
      <c r="M9158">
        <v>0</v>
      </c>
      <c r="N9158">
        <v>0</v>
      </c>
      <c r="O9158">
        <v>0</v>
      </c>
      <c r="P9158">
        <v>0</v>
      </c>
      <c r="Q9158">
        <v>0</v>
      </c>
      <c r="R9158">
        <v>0</v>
      </c>
      <c r="S9158">
        <v>0</v>
      </c>
      <c r="T9158">
        <v>0</v>
      </c>
      <c r="U9158">
        <v>0</v>
      </c>
      <c r="V9158" s="1" t="s">
        <v>4703</v>
      </c>
      <c r="W9158" s="1" t="s">
        <v>2551</v>
      </c>
      <c r="X9158" s="5" t="s">
        <v>4724</v>
      </c>
      <c r="Y9158" s="5" t="s">
        <v>4707</v>
      </c>
      <c r="Z9158" s="5" t="s">
        <v>13</v>
      </c>
      <c r="AA9158" s="5"/>
    </row>
    <row r="9159" spans="1:27" ht="12" customHeight="1" x14ac:dyDescent="0.15">
      <c r="A9159" s="1" t="s">
        <v>2254</v>
      </c>
      <c r="B9159" s="1" t="s">
        <v>53</v>
      </c>
      <c r="C9159" s="1" t="s">
        <v>23</v>
      </c>
      <c r="D9159" s="1" t="s">
        <v>2537</v>
      </c>
      <c r="E9159" s="1" t="s">
        <v>10</v>
      </c>
      <c r="F9159" s="1" t="s">
        <v>2274</v>
      </c>
      <c r="G9159" s="1" t="s">
        <v>2258</v>
      </c>
      <c r="H9159" s="1" t="s">
        <v>13</v>
      </c>
      <c r="I9159">
        <v>44481</v>
      </c>
      <c r="J9159">
        <v>25457</v>
      </c>
      <c r="K9159">
        <v>21393</v>
      </c>
      <c r="L9159">
        <v>29514</v>
      </c>
      <c r="M9159">
        <v>36968</v>
      </c>
      <c r="N9159">
        <v>53337</v>
      </c>
      <c r="O9159">
        <v>49145</v>
      </c>
      <c r="P9159">
        <v>14831</v>
      </c>
      <c r="Q9159">
        <v>18952</v>
      </c>
      <c r="R9159">
        <v>39579</v>
      </c>
      <c r="S9159">
        <v>47472</v>
      </c>
      <c r="T9159">
        <v>34702</v>
      </c>
      <c r="U9159">
        <v>28141</v>
      </c>
      <c r="V9159" s="1" t="s">
        <v>4703</v>
      </c>
      <c r="W9159" s="1" t="s">
        <v>2551</v>
      </c>
      <c r="X9159" s="5" t="s">
        <v>4724</v>
      </c>
      <c r="Y9159" s="5" t="s">
        <v>4708</v>
      </c>
      <c r="Z9159" s="5" t="s">
        <v>13</v>
      </c>
      <c r="AA9159" s="5"/>
    </row>
    <row r="9160" spans="1:27" ht="12" customHeight="1" x14ac:dyDescent="0.15">
      <c r="A9160" s="1" t="s">
        <v>2254</v>
      </c>
      <c r="B9160" s="1" t="s">
        <v>53</v>
      </c>
      <c r="C9160" s="1" t="s">
        <v>77</v>
      </c>
      <c r="D9160" s="1" t="s">
        <v>2537</v>
      </c>
      <c r="E9160" s="1" t="s">
        <v>10</v>
      </c>
      <c r="F9160" s="1" t="s">
        <v>2274</v>
      </c>
      <c r="G9160" s="1" t="s">
        <v>2259</v>
      </c>
      <c r="H9160" s="1" t="s">
        <v>13</v>
      </c>
      <c r="I9160">
        <v>0</v>
      </c>
      <c r="J9160">
        <v>0</v>
      </c>
      <c r="K9160">
        <v>0</v>
      </c>
      <c r="L9160">
        <v>0</v>
      </c>
      <c r="M9160">
        <v>0</v>
      </c>
      <c r="N9160">
        <v>0</v>
      </c>
      <c r="O9160">
        <v>0</v>
      </c>
      <c r="P9160">
        <v>0</v>
      </c>
      <c r="Q9160">
        <v>0</v>
      </c>
      <c r="R9160">
        <v>0</v>
      </c>
      <c r="S9160">
        <v>0</v>
      </c>
      <c r="T9160">
        <v>0</v>
      </c>
      <c r="U9160">
        <v>0</v>
      </c>
      <c r="V9160" s="1" t="s">
        <v>4703</v>
      </c>
      <c r="W9160" s="1" t="s">
        <v>2551</v>
      </c>
      <c r="X9160" s="5" t="s">
        <v>4724</v>
      </c>
      <c r="Y9160" s="5" t="s">
        <v>4709</v>
      </c>
      <c r="Z9160" s="5" t="s">
        <v>13</v>
      </c>
      <c r="AA9160" s="5"/>
    </row>
    <row r="9161" spans="1:27" ht="12" customHeight="1" x14ac:dyDescent="0.15">
      <c r="A9161" s="1" t="s">
        <v>2254</v>
      </c>
      <c r="B9161" s="1" t="s">
        <v>53</v>
      </c>
      <c r="C9161" s="1" t="s">
        <v>244</v>
      </c>
      <c r="D9161" s="1" t="s">
        <v>2537</v>
      </c>
      <c r="E9161" s="1" t="s">
        <v>10</v>
      </c>
      <c r="F9161" s="1" t="s">
        <v>2274</v>
      </c>
      <c r="G9161" s="1" t="s">
        <v>24</v>
      </c>
      <c r="H9161" s="1" t="s">
        <v>13</v>
      </c>
      <c r="I9161">
        <v>52731</v>
      </c>
      <c r="J9161">
        <v>71424</v>
      </c>
      <c r="K9161">
        <v>14776</v>
      </c>
      <c r="L9161">
        <v>10955</v>
      </c>
      <c r="M9161">
        <v>12713</v>
      </c>
      <c r="N9161">
        <v>14327</v>
      </c>
      <c r="O9161">
        <v>7483</v>
      </c>
      <c r="P9161">
        <v>6166</v>
      </c>
      <c r="Q9161">
        <v>7185</v>
      </c>
      <c r="R9161">
        <v>5921</v>
      </c>
      <c r="S9161">
        <v>5855</v>
      </c>
      <c r="T9161">
        <v>8178</v>
      </c>
      <c r="U9161">
        <v>13219</v>
      </c>
      <c r="V9161" s="1" t="s">
        <v>4703</v>
      </c>
      <c r="W9161" s="1" t="s">
        <v>2551</v>
      </c>
      <c r="X9161" s="5" t="s">
        <v>4724</v>
      </c>
      <c r="Y9161" s="5" t="s">
        <v>2559</v>
      </c>
      <c r="Z9161" s="5" t="s">
        <v>13</v>
      </c>
      <c r="AA9161" s="5"/>
    </row>
    <row r="9162" spans="1:27" ht="12" customHeight="1" x14ac:dyDescent="0.15">
      <c r="A9162" s="1" t="s">
        <v>2254</v>
      </c>
      <c r="B9162" s="1" t="s">
        <v>55</v>
      </c>
      <c r="C9162" s="1" t="s">
        <v>9</v>
      </c>
      <c r="D9162" s="1" t="s">
        <v>2537</v>
      </c>
      <c r="E9162" s="1" t="s">
        <v>10</v>
      </c>
      <c r="F9162" s="1" t="s">
        <v>2275</v>
      </c>
      <c r="G9162" s="1" t="s">
        <v>12</v>
      </c>
      <c r="H9162" s="1" t="s">
        <v>13</v>
      </c>
      <c r="I9162">
        <v>123591</v>
      </c>
      <c r="J9162">
        <v>121366</v>
      </c>
      <c r="K9162">
        <v>125046</v>
      </c>
      <c r="L9162">
        <v>112765</v>
      </c>
      <c r="M9162">
        <v>123928</v>
      </c>
      <c r="N9162">
        <v>144286</v>
      </c>
      <c r="O9162">
        <v>126289</v>
      </c>
      <c r="P9162">
        <v>123109</v>
      </c>
      <c r="Q9162">
        <v>120293</v>
      </c>
      <c r="R9162">
        <v>136674</v>
      </c>
      <c r="S9162">
        <v>140625</v>
      </c>
      <c r="T9162">
        <v>125548</v>
      </c>
      <c r="U9162">
        <v>122917</v>
      </c>
      <c r="V9162" s="1" t="s">
        <v>4703</v>
      </c>
      <c r="W9162" s="1" t="s">
        <v>2551</v>
      </c>
      <c r="X9162" s="5" t="s">
        <v>4725</v>
      </c>
      <c r="Y9162" s="5" t="s">
        <v>2553</v>
      </c>
      <c r="Z9162" s="5" t="s">
        <v>13</v>
      </c>
      <c r="AA9162" s="5"/>
    </row>
    <row r="9163" spans="1:27" ht="12" customHeight="1" x14ac:dyDescent="0.15">
      <c r="A9163" s="1" t="s">
        <v>2254</v>
      </c>
      <c r="B9163" s="1" t="s">
        <v>55</v>
      </c>
      <c r="C9163" s="1" t="s">
        <v>15</v>
      </c>
      <c r="D9163" s="1" t="s">
        <v>2537</v>
      </c>
      <c r="E9163" s="1" t="s">
        <v>10</v>
      </c>
      <c r="F9163" s="1" t="s">
        <v>2275</v>
      </c>
      <c r="G9163" s="1" t="s">
        <v>16</v>
      </c>
      <c r="H9163" s="1" t="s">
        <v>13</v>
      </c>
      <c r="I9163">
        <v>3447</v>
      </c>
      <c r="J9163">
        <v>40</v>
      </c>
      <c r="K9163">
        <v>502</v>
      </c>
      <c r="L9163">
        <v>49</v>
      </c>
      <c r="M9163">
        <v>53</v>
      </c>
      <c r="N9163">
        <v>51</v>
      </c>
      <c r="O9163">
        <v>47</v>
      </c>
      <c r="P9163">
        <v>57</v>
      </c>
      <c r="Q9163">
        <v>1048</v>
      </c>
      <c r="R9163">
        <v>52</v>
      </c>
      <c r="S9163">
        <v>52</v>
      </c>
      <c r="T9163">
        <v>38</v>
      </c>
      <c r="U9163">
        <v>36</v>
      </c>
      <c r="V9163" s="1" t="s">
        <v>4703</v>
      </c>
      <c r="W9163" s="1" t="s">
        <v>2551</v>
      </c>
      <c r="X9163" s="5" t="s">
        <v>4725</v>
      </c>
      <c r="Y9163" s="5" t="s">
        <v>4705</v>
      </c>
      <c r="Z9163" s="5" t="s">
        <v>13</v>
      </c>
      <c r="AA9163" s="5"/>
    </row>
    <row r="9164" spans="1:27" ht="12" customHeight="1" x14ac:dyDescent="0.15">
      <c r="A9164" s="1" t="s">
        <v>2254</v>
      </c>
      <c r="B9164" s="1" t="s">
        <v>55</v>
      </c>
      <c r="C9164" s="1" t="s">
        <v>17</v>
      </c>
      <c r="D9164" s="1" t="s">
        <v>2537</v>
      </c>
      <c r="E9164" s="1" t="s">
        <v>10</v>
      </c>
      <c r="F9164" s="1" t="s">
        <v>2275</v>
      </c>
      <c r="G9164" s="1" t="s">
        <v>5147</v>
      </c>
      <c r="H9164" s="1" t="s">
        <v>13</v>
      </c>
      <c r="I9164">
        <v>0</v>
      </c>
      <c r="J9164">
        <v>0</v>
      </c>
      <c r="K9164">
        <v>0</v>
      </c>
      <c r="L9164">
        <v>0</v>
      </c>
      <c r="M9164">
        <v>0</v>
      </c>
      <c r="N9164">
        <v>0</v>
      </c>
      <c r="O9164">
        <v>0</v>
      </c>
      <c r="P9164">
        <v>0</v>
      </c>
      <c r="Q9164">
        <v>0</v>
      </c>
      <c r="R9164">
        <v>0</v>
      </c>
      <c r="S9164">
        <v>0</v>
      </c>
      <c r="T9164">
        <v>0</v>
      </c>
      <c r="U9164">
        <v>0</v>
      </c>
      <c r="V9164" s="1" t="s">
        <v>4703</v>
      </c>
      <c r="W9164" s="1" t="s">
        <v>2551</v>
      </c>
      <c r="X9164" s="5" t="s">
        <v>4725</v>
      </c>
      <c r="Y9164" s="5" t="s">
        <v>5148</v>
      </c>
      <c r="Z9164" s="5" t="s">
        <v>13</v>
      </c>
      <c r="AA9164" s="5"/>
    </row>
    <row r="9165" spans="1:27" ht="12" customHeight="1" x14ac:dyDescent="0.15">
      <c r="A9165" s="1" t="s">
        <v>2254</v>
      </c>
      <c r="B9165" s="1" t="s">
        <v>55</v>
      </c>
      <c r="C9165" s="1" t="s">
        <v>19</v>
      </c>
      <c r="D9165" s="1" t="s">
        <v>2537</v>
      </c>
      <c r="E9165" s="1" t="s">
        <v>10</v>
      </c>
      <c r="F9165" s="1" t="s">
        <v>2275</v>
      </c>
      <c r="G9165" s="1" t="s">
        <v>2256</v>
      </c>
      <c r="H9165" s="1" t="s">
        <v>13</v>
      </c>
      <c r="I9165">
        <v>142651</v>
      </c>
      <c r="J9165">
        <v>147982</v>
      </c>
      <c r="K9165">
        <v>120755</v>
      </c>
      <c r="L9165">
        <v>119313</v>
      </c>
      <c r="M9165">
        <v>112207</v>
      </c>
      <c r="N9165">
        <v>123126</v>
      </c>
      <c r="O9165">
        <v>114650</v>
      </c>
      <c r="P9165">
        <v>141317</v>
      </c>
      <c r="Q9165">
        <v>135114</v>
      </c>
      <c r="R9165">
        <v>130606</v>
      </c>
      <c r="S9165">
        <v>138932</v>
      </c>
      <c r="T9165">
        <v>119274</v>
      </c>
      <c r="U9165">
        <v>128163</v>
      </c>
      <c r="V9165" s="1" t="s">
        <v>4703</v>
      </c>
      <c r="W9165" s="1" t="s">
        <v>2551</v>
      </c>
      <c r="X9165" s="5" t="s">
        <v>4725</v>
      </c>
      <c r="Y9165" s="5" t="s">
        <v>4706</v>
      </c>
      <c r="Z9165" s="5" t="s">
        <v>13</v>
      </c>
      <c r="AA9165" s="5"/>
    </row>
    <row r="9166" spans="1:27" ht="12" customHeight="1" x14ac:dyDescent="0.15">
      <c r="A9166" s="1" t="s">
        <v>2254</v>
      </c>
      <c r="B9166" s="1" t="s">
        <v>55</v>
      </c>
      <c r="C9166" s="1" t="s">
        <v>21</v>
      </c>
      <c r="D9166" s="1" t="s">
        <v>2537</v>
      </c>
      <c r="E9166" s="1" t="s">
        <v>10</v>
      </c>
      <c r="F9166" s="1" t="s">
        <v>2275</v>
      </c>
      <c r="G9166" s="1" t="s">
        <v>2257</v>
      </c>
      <c r="H9166" s="1" t="s">
        <v>13</v>
      </c>
      <c r="I9166">
        <v>0</v>
      </c>
      <c r="J9166">
        <v>0</v>
      </c>
      <c r="K9166">
        <v>0</v>
      </c>
      <c r="L9166">
        <v>0</v>
      </c>
      <c r="M9166">
        <v>0</v>
      </c>
      <c r="N9166">
        <v>0</v>
      </c>
      <c r="O9166">
        <v>0</v>
      </c>
      <c r="P9166">
        <v>0</v>
      </c>
      <c r="Q9166">
        <v>0</v>
      </c>
      <c r="R9166">
        <v>0</v>
      </c>
      <c r="S9166">
        <v>0</v>
      </c>
      <c r="T9166">
        <v>0</v>
      </c>
      <c r="U9166">
        <v>0</v>
      </c>
      <c r="V9166" s="1" t="s">
        <v>4703</v>
      </c>
      <c r="W9166" s="1" t="s">
        <v>2551</v>
      </c>
      <c r="X9166" s="5" t="s">
        <v>4725</v>
      </c>
      <c r="Y9166" s="5" t="s">
        <v>4707</v>
      </c>
      <c r="Z9166" s="5" t="s">
        <v>13</v>
      </c>
      <c r="AA9166" s="5"/>
    </row>
    <row r="9167" spans="1:27" ht="12" customHeight="1" x14ac:dyDescent="0.15">
      <c r="A9167" s="1" t="s">
        <v>2254</v>
      </c>
      <c r="B9167" s="1" t="s">
        <v>55</v>
      </c>
      <c r="C9167" s="1" t="s">
        <v>23</v>
      </c>
      <c r="D9167" s="1" t="s">
        <v>2537</v>
      </c>
      <c r="E9167" s="1" t="s">
        <v>10</v>
      </c>
      <c r="F9167" s="1" t="s">
        <v>2275</v>
      </c>
      <c r="G9167" s="1" t="s">
        <v>2258</v>
      </c>
      <c r="H9167" s="1" t="s">
        <v>13</v>
      </c>
      <c r="I9167">
        <v>2</v>
      </c>
      <c r="J9167">
        <v>2</v>
      </c>
      <c r="K9167">
        <v>2</v>
      </c>
      <c r="L9167">
        <v>2</v>
      </c>
      <c r="M9167">
        <v>2</v>
      </c>
      <c r="N9167">
        <v>2</v>
      </c>
      <c r="O9167">
        <v>2</v>
      </c>
      <c r="P9167">
        <v>2</v>
      </c>
      <c r="Q9167">
        <v>2</v>
      </c>
      <c r="R9167">
        <v>2</v>
      </c>
      <c r="S9167">
        <v>2</v>
      </c>
      <c r="T9167">
        <v>2</v>
      </c>
      <c r="U9167">
        <v>2</v>
      </c>
      <c r="V9167" s="1" t="s">
        <v>4703</v>
      </c>
      <c r="W9167" s="1" t="s">
        <v>2551</v>
      </c>
      <c r="X9167" s="5" t="s">
        <v>4725</v>
      </c>
      <c r="Y9167" s="5" t="s">
        <v>4708</v>
      </c>
      <c r="Z9167" s="5" t="s">
        <v>13</v>
      </c>
      <c r="AA9167" s="5"/>
    </row>
    <row r="9168" spans="1:27" ht="12" customHeight="1" x14ac:dyDescent="0.15">
      <c r="A9168" s="1" t="s">
        <v>2254</v>
      </c>
      <c r="B9168" s="1" t="s">
        <v>55</v>
      </c>
      <c r="C9168" s="1" t="s">
        <v>77</v>
      </c>
      <c r="D9168" s="1" t="s">
        <v>2537</v>
      </c>
      <c r="E9168" s="1" t="s">
        <v>10</v>
      </c>
      <c r="F9168" s="1" t="s">
        <v>2275</v>
      </c>
      <c r="G9168" s="1" t="s">
        <v>2259</v>
      </c>
      <c r="H9168" s="1" t="s">
        <v>13</v>
      </c>
      <c r="I9168">
        <v>0</v>
      </c>
      <c r="J9168">
        <v>0</v>
      </c>
      <c r="K9168">
        <v>0</v>
      </c>
      <c r="L9168">
        <v>0</v>
      </c>
      <c r="M9168">
        <v>0</v>
      </c>
      <c r="N9168">
        <v>0</v>
      </c>
      <c r="O9168">
        <v>0</v>
      </c>
      <c r="P9168">
        <v>0</v>
      </c>
      <c r="Q9168">
        <v>0</v>
      </c>
      <c r="R9168">
        <v>0</v>
      </c>
      <c r="S9168">
        <v>0</v>
      </c>
      <c r="T9168">
        <v>0</v>
      </c>
      <c r="U9168">
        <v>0</v>
      </c>
      <c r="V9168" s="1" t="s">
        <v>4703</v>
      </c>
      <c r="W9168" s="1" t="s">
        <v>2551</v>
      </c>
      <c r="X9168" s="5" t="s">
        <v>4725</v>
      </c>
      <c r="Y9168" s="5" t="s">
        <v>4709</v>
      </c>
      <c r="Z9168" s="5" t="s">
        <v>13</v>
      </c>
      <c r="AA9168" s="5"/>
    </row>
    <row r="9169" spans="1:27" ht="12" customHeight="1" x14ac:dyDescent="0.15">
      <c r="A9169" s="1" t="s">
        <v>2254</v>
      </c>
      <c r="B9169" s="1" t="s">
        <v>55</v>
      </c>
      <c r="C9169" s="1" t="s">
        <v>244</v>
      </c>
      <c r="D9169" s="1" t="s">
        <v>2537</v>
      </c>
      <c r="E9169" s="1" t="s">
        <v>10</v>
      </c>
      <c r="F9169" s="1" t="s">
        <v>2275</v>
      </c>
      <c r="G9169" s="1" t="s">
        <v>24</v>
      </c>
      <c r="H9169" s="1" t="s">
        <v>13</v>
      </c>
      <c r="I9169">
        <v>108971</v>
      </c>
      <c r="J9169">
        <v>82484</v>
      </c>
      <c r="K9169">
        <v>87166</v>
      </c>
      <c r="L9169">
        <v>80401</v>
      </c>
      <c r="M9169">
        <v>91940</v>
      </c>
      <c r="N9169">
        <v>113182</v>
      </c>
      <c r="O9169">
        <v>125171</v>
      </c>
      <c r="P9169">
        <v>107126</v>
      </c>
      <c r="Q9169">
        <v>93339</v>
      </c>
      <c r="R9169">
        <v>99402</v>
      </c>
      <c r="S9169">
        <v>101251</v>
      </c>
      <c r="T9169">
        <v>107586</v>
      </c>
      <c r="U9169">
        <v>102297</v>
      </c>
      <c r="V9169" s="1" t="s">
        <v>4703</v>
      </c>
      <c r="W9169" s="1" t="s">
        <v>2551</v>
      </c>
      <c r="X9169" s="5" t="s">
        <v>4725</v>
      </c>
      <c r="Y9169" s="5" t="s">
        <v>2559</v>
      </c>
      <c r="Z9169" s="5" t="s">
        <v>13</v>
      </c>
      <c r="AA9169" s="5"/>
    </row>
    <row r="9170" spans="1:27" ht="12" customHeight="1" x14ac:dyDescent="0.15">
      <c r="A9170" s="1" t="s">
        <v>2254</v>
      </c>
      <c r="B9170" s="1" t="s">
        <v>110</v>
      </c>
      <c r="C9170" s="1" t="s">
        <v>9</v>
      </c>
      <c r="D9170" s="1" t="s">
        <v>2537</v>
      </c>
      <c r="E9170" s="1" t="s">
        <v>10</v>
      </c>
      <c r="F9170" s="1" t="s">
        <v>2276</v>
      </c>
      <c r="G9170" s="1" t="s">
        <v>12</v>
      </c>
      <c r="H9170" s="1" t="s">
        <v>1648</v>
      </c>
      <c r="I9170">
        <v>46066</v>
      </c>
      <c r="J9170">
        <v>36035</v>
      </c>
      <c r="K9170">
        <v>44964</v>
      </c>
      <c r="L9170">
        <v>47379</v>
      </c>
      <c r="M9170">
        <v>48450</v>
      </c>
      <c r="N9170">
        <v>48477</v>
      </c>
      <c r="O9170">
        <v>46460</v>
      </c>
      <c r="P9170">
        <v>46769</v>
      </c>
      <c r="Q9170">
        <v>44604</v>
      </c>
      <c r="R9170">
        <v>43302</v>
      </c>
      <c r="S9170">
        <v>38799</v>
      </c>
      <c r="T9170">
        <v>36863</v>
      </c>
      <c r="U9170">
        <v>47478</v>
      </c>
      <c r="V9170" s="1" t="s">
        <v>4703</v>
      </c>
      <c r="W9170" s="1" t="s">
        <v>2551</v>
      </c>
      <c r="X9170" s="5" t="s">
        <v>4726</v>
      </c>
      <c r="Y9170" s="5" t="s">
        <v>2553</v>
      </c>
      <c r="Z9170" s="5" t="s">
        <v>1648</v>
      </c>
      <c r="AA9170" s="5"/>
    </row>
    <row r="9171" spans="1:27" ht="12" customHeight="1" x14ac:dyDescent="0.15">
      <c r="A9171" s="1" t="s">
        <v>2254</v>
      </c>
      <c r="B9171" s="1" t="s">
        <v>110</v>
      </c>
      <c r="C9171" s="1" t="s">
        <v>15</v>
      </c>
      <c r="D9171" s="1" t="s">
        <v>2537</v>
      </c>
      <c r="E9171" s="1" t="s">
        <v>10</v>
      </c>
      <c r="F9171" s="1" t="s">
        <v>2276</v>
      </c>
      <c r="G9171" s="1" t="s">
        <v>16</v>
      </c>
      <c r="H9171" s="1" t="s">
        <v>1648</v>
      </c>
      <c r="I9171">
        <v>214</v>
      </c>
      <c r="J9171">
        <v>219</v>
      </c>
      <c r="K9171">
        <v>207</v>
      </c>
      <c r="L9171">
        <v>218</v>
      </c>
      <c r="M9171">
        <v>244</v>
      </c>
      <c r="N9171">
        <v>234</v>
      </c>
      <c r="O9171">
        <v>183</v>
      </c>
      <c r="P9171">
        <v>230</v>
      </c>
      <c r="Q9171">
        <v>250</v>
      </c>
      <c r="R9171">
        <v>279</v>
      </c>
      <c r="S9171">
        <v>260</v>
      </c>
      <c r="T9171">
        <v>221</v>
      </c>
      <c r="U9171">
        <v>235</v>
      </c>
      <c r="V9171" s="1" t="s">
        <v>4703</v>
      </c>
      <c r="W9171" s="1" t="s">
        <v>2551</v>
      </c>
      <c r="X9171" s="5" t="s">
        <v>4726</v>
      </c>
      <c r="Y9171" s="5" t="s">
        <v>4705</v>
      </c>
      <c r="Z9171" s="5" t="s">
        <v>1648</v>
      </c>
      <c r="AA9171" s="5"/>
    </row>
    <row r="9172" spans="1:27" ht="12" customHeight="1" x14ac:dyDescent="0.15">
      <c r="A9172" s="1" t="s">
        <v>2254</v>
      </c>
      <c r="B9172" s="1" t="s">
        <v>110</v>
      </c>
      <c r="C9172" s="1" t="s">
        <v>17</v>
      </c>
      <c r="D9172" s="1" t="s">
        <v>2537</v>
      </c>
      <c r="E9172" s="1" t="s">
        <v>10</v>
      </c>
      <c r="F9172" s="1" t="s">
        <v>2276</v>
      </c>
      <c r="G9172" s="1" t="s">
        <v>5147</v>
      </c>
      <c r="H9172" s="1" t="s">
        <v>1648</v>
      </c>
      <c r="I9172">
        <v>8145</v>
      </c>
      <c r="J9172">
        <v>7532</v>
      </c>
      <c r="K9172">
        <v>5922</v>
      </c>
      <c r="L9172">
        <v>7972</v>
      </c>
      <c r="M9172">
        <v>11510</v>
      </c>
      <c r="N9172">
        <v>11491</v>
      </c>
      <c r="O9172">
        <v>10553</v>
      </c>
      <c r="P9172">
        <v>8916</v>
      </c>
      <c r="Q9172">
        <v>10931</v>
      </c>
      <c r="R9172">
        <v>9154</v>
      </c>
      <c r="S9172">
        <v>2167</v>
      </c>
      <c r="T9172">
        <v>8088</v>
      </c>
      <c r="U9172">
        <v>10241</v>
      </c>
      <c r="V9172" s="1" t="s">
        <v>4703</v>
      </c>
      <c r="W9172" s="1" t="s">
        <v>2551</v>
      </c>
      <c r="X9172" s="5" t="s">
        <v>4726</v>
      </c>
      <c r="Y9172" s="5" t="s">
        <v>5148</v>
      </c>
      <c r="Z9172" s="5" t="s">
        <v>1648</v>
      </c>
      <c r="AA9172" s="5"/>
    </row>
    <row r="9173" spans="1:27" ht="12" customHeight="1" x14ac:dyDescent="0.15">
      <c r="A9173" s="1" t="s">
        <v>2254</v>
      </c>
      <c r="B9173" s="1" t="s">
        <v>110</v>
      </c>
      <c r="C9173" s="1" t="s">
        <v>19</v>
      </c>
      <c r="D9173" s="1" t="s">
        <v>2537</v>
      </c>
      <c r="E9173" s="1" t="s">
        <v>10</v>
      </c>
      <c r="F9173" s="1" t="s">
        <v>2276</v>
      </c>
      <c r="G9173" s="1" t="s">
        <v>2256</v>
      </c>
      <c r="H9173" s="1" t="s">
        <v>1648</v>
      </c>
      <c r="I9173">
        <v>36687</v>
      </c>
      <c r="J9173">
        <v>31843</v>
      </c>
      <c r="K9173">
        <v>35397</v>
      </c>
      <c r="L9173">
        <v>43425</v>
      </c>
      <c r="M9173">
        <v>36613</v>
      </c>
      <c r="N9173">
        <v>31631</v>
      </c>
      <c r="O9173">
        <v>36750</v>
      </c>
      <c r="P9173">
        <v>39352</v>
      </c>
      <c r="Q9173">
        <v>37360</v>
      </c>
      <c r="R9173">
        <v>35156</v>
      </c>
      <c r="S9173">
        <v>32539</v>
      </c>
      <c r="T9173">
        <v>29212</v>
      </c>
      <c r="U9173">
        <v>43173</v>
      </c>
      <c r="V9173" s="1" t="s">
        <v>4703</v>
      </c>
      <c r="W9173" s="1" t="s">
        <v>2551</v>
      </c>
      <c r="X9173" s="5" t="s">
        <v>4726</v>
      </c>
      <c r="Y9173" s="5" t="s">
        <v>4706</v>
      </c>
      <c r="Z9173" s="5" t="s">
        <v>1648</v>
      </c>
      <c r="AA9173" s="5"/>
    </row>
    <row r="9174" spans="1:27" ht="12" customHeight="1" x14ac:dyDescent="0.15">
      <c r="A9174" s="1" t="s">
        <v>2254</v>
      </c>
      <c r="B9174" s="1" t="s">
        <v>110</v>
      </c>
      <c r="C9174" s="1" t="s">
        <v>21</v>
      </c>
      <c r="D9174" s="1" t="s">
        <v>2537</v>
      </c>
      <c r="E9174" s="1" t="s">
        <v>10</v>
      </c>
      <c r="F9174" s="1" t="s">
        <v>2276</v>
      </c>
      <c r="G9174" s="1" t="s">
        <v>2257</v>
      </c>
      <c r="H9174" s="1" t="s">
        <v>1648</v>
      </c>
      <c r="I9174">
        <v>0</v>
      </c>
      <c r="J9174">
        <v>0</v>
      </c>
      <c r="K9174">
        <v>0</v>
      </c>
      <c r="L9174">
        <v>0</v>
      </c>
      <c r="M9174">
        <v>0</v>
      </c>
      <c r="N9174">
        <v>0</v>
      </c>
      <c r="O9174">
        <v>0</v>
      </c>
      <c r="P9174">
        <v>0</v>
      </c>
      <c r="Q9174">
        <v>0</v>
      </c>
      <c r="R9174">
        <v>0</v>
      </c>
      <c r="S9174">
        <v>0</v>
      </c>
      <c r="T9174">
        <v>0</v>
      </c>
      <c r="U9174">
        <v>0</v>
      </c>
      <c r="V9174" s="1" t="s">
        <v>4703</v>
      </c>
      <c r="W9174" s="1" t="s">
        <v>2551</v>
      </c>
      <c r="X9174" s="5" t="s">
        <v>4726</v>
      </c>
      <c r="Y9174" s="5" t="s">
        <v>4707</v>
      </c>
      <c r="Z9174" s="5" t="s">
        <v>1648</v>
      </c>
      <c r="AA9174" s="5"/>
    </row>
    <row r="9175" spans="1:27" ht="12" customHeight="1" x14ac:dyDescent="0.15">
      <c r="A9175" s="1" t="s">
        <v>2254</v>
      </c>
      <c r="B9175" s="1" t="s">
        <v>110</v>
      </c>
      <c r="C9175" s="1" t="s">
        <v>23</v>
      </c>
      <c r="D9175" s="1" t="s">
        <v>2537</v>
      </c>
      <c r="E9175" s="1" t="s">
        <v>10</v>
      </c>
      <c r="F9175" s="1" t="s">
        <v>2276</v>
      </c>
      <c r="G9175" s="1" t="s">
        <v>2258</v>
      </c>
      <c r="H9175" s="1" t="s">
        <v>1648</v>
      </c>
      <c r="I9175">
        <v>0</v>
      </c>
      <c r="J9175">
        <v>0</v>
      </c>
      <c r="K9175">
        <v>0</v>
      </c>
      <c r="L9175">
        <v>0</v>
      </c>
      <c r="M9175">
        <v>0</v>
      </c>
      <c r="N9175">
        <v>0</v>
      </c>
      <c r="O9175">
        <v>0</v>
      </c>
      <c r="P9175">
        <v>0</v>
      </c>
      <c r="Q9175">
        <v>0</v>
      </c>
      <c r="R9175">
        <v>0</v>
      </c>
      <c r="S9175">
        <v>0</v>
      </c>
      <c r="T9175">
        <v>0</v>
      </c>
      <c r="U9175">
        <v>0</v>
      </c>
      <c r="V9175" s="1" t="s">
        <v>4703</v>
      </c>
      <c r="W9175" s="1" t="s">
        <v>2551</v>
      </c>
      <c r="X9175" s="5" t="s">
        <v>4726</v>
      </c>
      <c r="Y9175" s="5" t="s">
        <v>4708</v>
      </c>
      <c r="Z9175" s="5" t="s">
        <v>1648</v>
      </c>
      <c r="AA9175" s="5"/>
    </row>
    <row r="9176" spans="1:27" ht="12" customHeight="1" x14ac:dyDescent="0.15">
      <c r="A9176" s="1" t="s">
        <v>2254</v>
      </c>
      <c r="B9176" s="1" t="s">
        <v>110</v>
      </c>
      <c r="C9176" s="1" t="s">
        <v>77</v>
      </c>
      <c r="D9176" s="1" t="s">
        <v>2537</v>
      </c>
      <c r="E9176" s="1" t="s">
        <v>10</v>
      </c>
      <c r="F9176" s="1" t="s">
        <v>2276</v>
      </c>
      <c r="G9176" s="1" t="s">
        <v>2259</v>
      </c>
      <c r="H9176" s="1" t="s">
        <v>1648</v>
      </c>
      <c r="I9176">
        <v>0</v>
      </c>
      <c r="J9176">
        <v>0</v>
      </c>
      <c r="K9176">
        <v>0</v>
      </c>
      <c r="L9176">
        <v>0</v>
      </c>
      <c r="M9176">
        <v>0</v>
      </c>
      <c r="N9176">
        <v>0</v>
      </c>
      <c r="O9176">
        <v>0</v>
      </c>
      <c r="P9176">
        <v>0</v>
      </c>
      <c r="Q9176">
        <v>0</v>
      </c>
      <c r="R9176">
        <v>0</v>
      </c>
      <c r="S9176">
        <v>0</v>
      </c>
      <c r="T9176">
        <v>0</v>
      </c>
      <c r="U9176">
        <v>0</v>
      </c>
      <c r="V9176" s="1" t="s">
        <v>4703</v>
      </c>
      <c r="W9176" s="1" t="s">
        <v>2551</v>
      </c>
      <c r="X9176" s="5" t="s">
        <v>4726</v>
      </c>
      <c r="Y9176" s="5" t="s">
        <v>4709</v>
      </c>
      <c r="Z9176" s="5" t="s">
        <v>1648</v>
      </c>
      <c r="AA9176" s="5"/>
    </row>
    <row r="9177" spans="1:27" ht="12" customHeight="1" x14ac:dyDescent="0.15">
      <c r="A9177" s="1" t="s">
        <v>2254</v>
      </c>
      <c r="B9177" s="1" t="s">
        <v>110</v>
      </c>
      <c r="C9177" s="1" t="s">
        <v>244</v>
      </c>
      <c r="D9177" s="1" t="s">
        <v>2537</v>
      </c>
      <c r="E9177" s="1" t="s">
        <v>10</v>
      </c>
      <c r="F9177" s="1" t="s">
        <v>2276</v>
      </c>
      <c r="G9177" s="1" t="s">
        <v>24</v>
      </c>
      <c r="H9177" s="1" t="s">
        <v>1648</v>
      </c>
      <c r="I9177">
        <v>19923</v>
      </c>
      <c r="J9177">
        <v>16795</v>
      </c>
      <c r="K9177">
        <v>20669</v>
      </c>
      <c r="L9177">
        <v>16887</v>
      </c>
      <c r="M9177">
        <v>17474</v>
      </c>
      <c r="N9177">
        <v>23100</v>
      </c>
      <c r="O9177">
        <v>22462</v>
      </c>
      <c r="P9177">
        <v>21205</v>
      </c>
      <c r="Q9177">
        <v>17778</v>
      </c>
      <c r="R9177">
        <v>17060</v>
      </c>
      <c r="S9177">
        <v>21405</v>
      </c>
      <c r="T9177">
        <v>21189</v>
      </c>
      <c r="U9177">
        <v>15467</v>
      </c>
      <c r="V9177" s="1" t="s">
        <v>4703</v>
      </c>
      <c r="W9177" s="1" t="s">
        <v>2551</v>
      </c>
      <c r="X9177" s="5" t="s">
        <v>4726</v>
      </c>
      <c r="Y9177" s="5" t="s">
        <v>2559</v>
      </c>
      <c r="Z9177" s="5" t="s">
        <v>1648</v>
      </c>
      <c r="AA9177" s="5"/>
    </row>
    <row r="9178" spans="1:27" ht="12" customHeight="1" x14ac:dyDescent="0.15">
      <c r="A9178" s="1" t="s">
        <v>2254</v>
      </c>
      <c r="B9178" s="1" t="s">
        <v>112</v>
      </c>
      <c r="C9178" s="1" t="s">
        <v>9</v>
      </c>
      <c r="D9178" s="1" t="s">
        <v>2537</v>
      </c>
      <c r="E9178" s="1" t="s">
        <v>10</v>
      </c>
      <c r="F9178" s="1" t="s">
        <v>2277</v>
      </c>
      <c r="G9178" s="1" t="s">
        <v>12</v>
      </c>
      <c r="H9178" s="1" t="s">
        <v>1648</v>
      </c>
      <c r="I9178">
        <v>1408577</v>
      </c>
      <c r="J9178">
        <v>1283810</v>
      </c>
      <c r="K9178">
        <v>1393994</v>
      </c>
      <c r="L9178">
        <v>1325156</v>
      </c>
      <c r="M9178">
        <v>1566871</v>
      </c>
      <c r="N9178">
        <v>1294760</v>
      </c>
      <c r="O9178">
        <v>1047598</v>
      </c>
      <c r="P9178">
        <v>1093416</v>
      </c>
      <c r="Q9178">
        <v>1010810</v>
      </c>
      <c r="R9178">
        <v>1177552</v>
      </c>
      <c r="S9178">
        <v>1165433</v>
      </c>
      <c r="T9178">
        <v>965743</v>
      </c>
      <c r="U9178">
        <v>1087498</v>
      </c>
      <c r="V9178" s="1" t="s">
        <v>4703</v>
      </c>
      <c r="W9178" s="1" t="s">
        <v>2551</v>
      </c>
      <c r="X9178" s="5" t="s">
        <v>4727</v>
      </c>
      <c r="Y9178" s="5" t="s">
        <v>2553</v>
      </c>
      <c r="Z9178" s="5" t="s">
        <v>1648</v>
      </c>
      <c r="AA9178" s="5"/>
    </row>
    <row r="9179" spans="1:27" ht="12" customHeight="1" x14ac:dyDescent="0.15">
      <c r="A9179" s="1" t="s">
        <v>2254</v>
      </c>
      <c r="B9179" s="1" t="s">
        <v>112</v>
      </c>
      <c r="C9179" s="1" t="s">
        <v>15</v>
      </c>
      <c r="D9179" s="1" t="s">
        <v>2537</v>
      </c>
      <c r="E9179" s="1" t="s">
        <v>10</v>
      </c>
      <c r="F9179" s="1" t="s">
        <v>2277</v>
      </c>
      <c r="G9179" s="1" t="s">
        <v>16</v>
      </c>
      <c r="H9179" s="1" t="s">
        <v>1648</v>
      </c>
      <c r="I9179">
        <v>0</v>
      </c>
      <c r="J9179">
        <v>0</v>
      </c>
      <c r="K9179">
        <v>0</v>
      </c>
      <c r="L9179">
        <v>0</v>
      </c>
      <c r="M9179">
        <v>0</v>
      </c>
      <c r="N9179">
        <v>0</v>
      </c>
      <c r="O9179">
        <v>0</v>
      </c>
      <c r="P9179">
        <v>0</v>
      </c>
      <c r="Q9179">
        <v>0</v>
      </c>
      <c r="R9179">
        <v>0</v>
      </c>
      <c r="S9179">
        <v>0</v>
      </c>
      <c r="T9179">
        <v>0</v>
      </c>
      <c r="U9179">
        <v>0</v>
      </c>
      <c r="V9179" s="1" t="s">
        <v>4703</v>
      </c>
      <c r="W9179" s="1" t="s">
        <v>2551</v>
      </c>
      <c r="X9179" s="5" t="s">
        <v>4727</v>
      </c>
      <c r="Y9179" s="5" t="s">
        <v>4705</v>
      </c>
      <c r="Z9179" s="5" t="s">
        <v>1648</v>
      </c>
      <c r="AA9179" s="5"/>
    </row>
    <row r="9180" spans="1:27" ht="12" customHeight="1" x14ac:dyDescent="0.15">
      <c r="A9180" s="1" t="s">
        <v>2254</v>
      </c>
      <c r="B9180" s="1" t="s">
        <v>112</v>
      </c>
      <c r="C9180" s="1" t="s">
        <v>17</v>
      </c>
      <c r="D9180" s="1" t="s">
        <v>2537</v>
      </c>
      <c r="E9180" s="1" t="s">
        <v>10</v>
      </c>
      <c r="F9180" s="1" t="s">
        <v>2277</v>
      </c>
      <c r="G9180" s="1" t="s">
        <v>5147</v>
      </c>
      <c r="H9180" s="1" t="s">
        <v>1648</v>
      </c>
      <c r="I9180">
        <v>0</v>
      </c>
      <c r="J9180">
        <v>0</v>
      </c>
      <c r="K9180">
        <v>0</v>
      </c>
      <c r="L9180">
        <v>0</v>
      </c>
      <c r="M9180">
        <v>0</v>
      </c>
      <c r="N9180">
        <v>0</v>
      </c>
      <c r="O9180">
        <v>0</v>
      </c>
      <c r="P9180">
        <v>0</v>
      </c>
      <c r="Q9180">
        <v>0</v>
      </c>
      <c r="R9180">
        <v>0</v>
      </c>
      <c r="S9180">
        <v>0</v>
      </c>
      <c r="T9180">
        <v>0</v>
      </c>
      <c r="U9180">
        <v>0</v>
      </c>
      <c r="V9180" s="1" t="s">
        <v>4703</v>
      </c>
      <c r="W9180" s="1" t="s">
        <v>2551</v>
      </c>
      <c r="X9180" s="5" t="s">
        <v>4727</v>
      </c>
      <c r="Y9180" s="5" t="s">
        <v>5148</v>
      </c>
      <c r="Z9180" s="5" t="s">
        <v>1648</v>
      </c>
      <c r="AA9180" s="5"/>
    </row>
    <row r="9181" spans="1:27" ht="12" customHeight="1" x14ac:dyDescent="0.15">
      <c r="A9181" s="1" t="s">
        <v>2254</v>
      </c>
      <c r="B9181" s="1" t="s">
        <v>112</v>
      </c>
      <c r="C9181" s="1" t="s">
        <v>19</v>
      </c>
      <c r="D9181" s="1" t="s">
        <v>2537</v>
      </c>
      <c r="E9181" s="1" t="s">
        <v>10</v>
      </c>
      <c r="F9181" s="1" t="s">
        <v>2277</v>
      </c>
      <c r="G9181" s="1" t="s">
        <v>2256</v>
      </c>
      <c r="H9181" s="1" t="s">
        <v>1648</v>
      </c>
      <c r="I9181">
        <v>351290</v>
      </c>
      <c r="J9181">
        <v>316690</v>
      </c>
      <c r="K9181">
        <v>183061</v>
      </c>
      <c r="L9181">
        <v>177003</v>
      </c>
      <c r="M9181">
        <v>187777</v>
      </c>
      <c r="N9181">
        <v>243558</v>
      </c>
      <c r="O9181">
        <v>194259</v>
      </c>
      <c r="P9181">
        <v>250505</v>
      </c>
      <c r="Q9181">
        <v>186116</v>
      </c>
      <c r="R9181">
        <v>238471</v>
      </c>
      <c r="S9181">
        <v>249643</v>
      </c>
      <c r="T9181">
        <v>201496</v>
      </c>
      <c r="U9181">
        <v>193436</v>
      </c>
      <c r="V9181" s="1" t="s">
        <v>4703</v>
      </c>
      <c r="W9181" s="1" t="s">
        <v>2551</v>
      </c>
      <c r="X9181" s="5" t="s">
        <v>4727</v>
      </c>
      <c r="Y9181" s="5" t="s">
        <v>4706</v>
      </c>
      <c r="Z9181" s="5" t="s">
        <v>1648</v>
      </c>
      <c r="AA9181" s="5"/>
    </row>
    <row r="9182" spans="1:27" ht="12" customHeight="1" x14ac:dyDescent="0.15">
      <c r="A9182" s="1" t="s">
        <v>2254</v>
      </c>
      <c r="B9182" s="1" t="s">
        <v>112</v>
      </c>
      <c r="C9182" s="1" t="s">
        <v>21</v>
      </c>
      <c r="D9182" s="1" t="s">
        <v>2537</v>
      </c>
      <c r="E9182" s="1" t="s">
        <v>10</v>
      </c>
      <c r="F9182" s="1" t="s">
        <v>2277</v>
      </c>
      <c r="G9182" s="1" t="s">
        <v>2257</v>
      </c>
      <c r="H9182" s="1" t="s">
        <v>1648</v>
      </c>
      <c r="I9182">
        <v>1057287</v>
      </c>
      <c r="J9182">
        <v>967120</v>
      </c>
      <c r="K9182">
        <v>1210933</v>
      </c>
      <c r="L9182">
        <v>1148153</v>
      </c>
      <c r="M9182">
        <v>1379094</v>
      </c>
      <c r="N9182">
        <v>1051202</v>
      </c>
      <c r="O9182">
        <v>853339</v>
      </c>
      <c r="P9182">
        <v>842911</v>
      </c>
      <c r="Q9182">
        <v>824694</v>
      </c>
      <c r="R9182">
        <v>939081</v>
      </c>
      <c r="S9182">
        <v>915790</v>
      </c>
      <c r="T9182">
        <v>764247</v>
      </c>
      <c r="U9182">
        <v>894062</v>
      </c>
      <c r="V9182" s="1" t="s">
        <v>4703</v>
      </c>
      <c r="W9182" s="1" t="s">
        <v>2551</v>
      </c>
      <c r="X9182" s="5" t="s">
        <v>4727</v>
      </c>
      <c r="Y9182" s="5" t="s">
        <v>4707</v>
      </c>
      <c r="Z9182" s="5" t="s">
        <v>1648</v>
      </c>
      <c r="AA9182" s="5"/>
    </row>
    <row r="9183" spans="1:27" ht="12" customHeight="1" x14ac:dyDescent="0.15">
      <c r="A9183" s="1" t="s">
        <v>2254</v>
      </c>
      <c r="B9183" s="1" t="s">
        <v>112</v>
      </c>
      <c r="C9183" s="1" t="s">
        <v>23</v>
      </c>
      <c r="D9183" s="1" t="s">
        <v>2537</v>
      </c>
      <c r="E9183" s="1" t="s">
        <v>10</v>
      </c>
      <c r="F9183" s="1" t="s">
        <v>2277</v>
      </c>
      <c r="G9183" s="1" t="s">
        <v>2258</v>
      </c>
      <c r="H9183" s="1" t="s">
        <v>1648</v>
      </c>
      <c r="I9183">
        <v>0</v>
      </c>
      <c r="J9183">
        <v>0</v>
      </c>
      <c r="K9183">
        <v>0</v>
      </c>
      <c r="L9183">
        <v>0</v>
      </c>
      <c r="M9183">
        <v>0</v>
      </c>
      <c r="N9183">
        <v>0</v>
      </c>
      <c r="O9183">
        <v>0</v>
      </c>
      <c r="P9183">
        <v>0</v>
      </c>
      <c r="Q9183">
        <v>0</v>
      </c>
      <c r="R9183">
        <v>0</v>
      </c>
      <c r="S9183">
        <v>0</v>
      </c>
      <c r="T9183">
        <v>0</v>
      </c>
      <c r="U9183">
        <v>0</v>
      </c>
      <c r="V9183" s="1" t="s">
        <v>4703</v>
      </c>
      <c r="W9183" s="1" t="s">
        <v>2551</v>
      </c>
      <c r="X9183" s="5" t="s">
        <v>4727</v>
      </c>
      <c r="Y9183" s="5" t="s">
        <v>4708</v>
      </c>
      <c r="Z9183" s="5" t="s">
        <v>1648</v>
      </c>
      <c r="AA9183" s="5"/>
    </row>
    <row r="9184" spans="1:27" ht="12" customHeight="1" x14ac:dyDescent="0.15">
      <c r="A9184" s="1" t="s">
        <v>2254</v>
      </c>
      <c r="B9184" s="1" t="s">
        <v>112</v>
      </c>
      <c r="C9184" s="1" t="s">
        <v>77</v>
      </c>
      <c r="D9184" s="1" t="s">
        <v>2537</v>
      </c>
      <c r="E9184" s="1" t="s">
        <v>10</v>
      </c>
      <c r="F9184" s="1" t="s">
        <v>2277</v>
      </c>
      <c r="G9184" s="1" t="s">
        <v>2259</v>
      </c>
      <c r="H9184" s="1" t="s">
        <v>1648</v>
      </c>
      <c r="I9184">
        <v>0</v>
      </c>
      <c r="J9184">
        <v>0</v>
      </c>
      <c r="K9184">
        <v>0</v>
      </c>
      <c r="L9184">
        <v>0</v>
      </c>
      <c r="M9184">
        <v>0</v>
      </c>
      <c r="N9184">
        <v>0</v>
      </c>
      <c r="O9184">
        <v>0</v>
      </c>
      <c r="P9184">
        <v>0</v>
      </c>
      <c r="Q9184">
        <v>0</v>
      </c>
      <c r="R9184">
        <v>0</v>
      </c>
      <c r="S9184">
        <v>0</v>
      </c>
      <c r="T9184">
        <v>0</v>
      </c>
      <c r="U9184">
        <v>0</v>
      </c>
      <c r="V9184" s="1" t="s">
        <v>4703</v>
      </c>
      <c r="W9184" s="1" t="s">
        <v>2551</v>
      </c>
      <c r="X9184" s="5" t="s">
        <v>4727</v>
      </c>
      <c r="Y9184" s="5" t="s">
        <v>4709</v>
      </c>
      <c r="Z9184" s="5" t="s">
        <v>1648</v>
      </c>
      <c r="AA9184" s="5"/>
    </row>
    <row r="9185" spans="1:27" ht="12" customHeight="1" x14ac:dyDescent="0.15">
      <c r="A9185" s="1" t="s">
        <v>2254</v>
      </c>
      <c r="B9185" s="1" t="s">
        <v>112</v>
      </c>
      <c r="C9185" s="1" t="s">
        <v>244</v>
      </c>
      <c r="D9185" s="1" t="s">
        <v>2537</v>
      </c>
      <c r="E9185" s="1" t="s">
        <v>10</v>
      </c>
      <c r="F9185" s="1" t="s">
        <v>2277</v>
      </c>
      <c r="G9185" s="1" t="s">
        <v>24</v>
      </c>
      <c r="H9185" s="1" t="s">
        <v>1648</v>
      </c>
      <c r="I9185">
        <v>0</v>
      </c>
      <c r="J9185">
        <v>0</v>
      </c>
      <c r="K9185">
        <v>0</v>
      </c>
      <c r="L9185">
        <v>0</v>
      </c>
      <c r="M9185">
        <v>0</v>
      </c>
      <c r="N9185">
        <v>0</v>
      </c>
      <c r="O9185">
        <v>0</v>
      </c>
      <c r="P9185">
        <v>0</v>
      </c>
      <c r="Q9185">
        <v>0</v>
      </c>
      <c r="R9185">
        <v>0</v>
      </c>
      <c r="S9185">
        <v>0</v>
      </c>
      <c r="T9185">
        <v>0</v>
      </c>
      <c r="U9185">
        <v>0</v>
      </c>
      <c r="V9185" s="1" t="s">
        <v>4703</v>
      </c>
      <c r="W9185" s="1" t="s">
        <v>2551</v>
      </c>
      <c r="X9185" s="5" t="s">
        <v>4727</v>
      </c>
      <c r="Y9185" s="5" t="s">
        <v>2559</v>
      </c>
      <c r="Z9185" s="5" t="s">
        <v>1648</v>
      </c>
      <c r="AA9185" s="5"/>
    </row>
    <row r="9186" spans="1:27" ht="12" customHeight="1" x14ac:dyDescent="0.15">
      <c r="A9186" s="1" t="s">
        <v>2254</v>
      </c>
      <c r="B9186" s="1" t="s">
        <v>114</v>
      </c>
      <c r="C9186" s="1" t="s">
        <v>9</v>
      </c>
      <c r="D9186" s="1" t="s">
        <v>2537</v>
      </c>
      <c r="E9186" s="1" t="s">
        <v>10</v>
      </c>
      <c r="F9186" s="1" t="s">
        <v>2278</v>
      </c>
      <c r="G9186" s="1" t="s">
        <v>12</v>
      </c>
      <c r="H9186" s="1" t="s">
        <v>1648</v>
      </c>
      <c r="I9186">
        <v>676749</v>
      </c>
      <c r="J9186">
        <v>635787</v>
      </c>
      <c r="K9186">
        <v>628982</v>
      </c>
      <c r="L9186">
        <v>576167</v>
      </c>
      <c r="M9186">
        <v>644696</v>
      </c>
      <c r="N9186">
        <v>720016</v>
      </c>
      <c r="O9186">
        <v>674255</v>
      </c>
      <c r="P9186">
        <v>679271</v>
      </c>
      <c r="Q9186">
        <v>671196</v>
      </c>
      <c r="R9186">
        <v>730264</v>
      </c>
      <c r="S9186">
        <v>686435</v>
      </c>
      <c r="T9186">
        <v>603947</v>
      </c>
      <c r="U9186">
        <v>639139</v>
      </c>
      <c r="V9186" s="1" t="s">
        <v>4703</v>
      </c>
      <c r="W9186" s="1" t="s">
        <v>2551</v>
      </c>
      <c r="X9186" s="5" t="s">
        <v>4728</v>
      </c>
      <c r="Y9186" s="5" t="s">
        <v>2553</v>
      </c>
      <c r="Z9186" s="5" t="s">
        <v>1648</v>
      </c>
      <c r="AA9186" s="5"/>
    </row>
    <row r="9187" spans="1:27" ht="12" customHeight="1" x14ac:dyDescent="0.15">
      <c r="A9187" s="1" t="s">
        <v>2254</v>
      </c>
      <c r="B9187" s="1" t="s">
        <v>114</v>
      </c>
      <c r="C9187" s="1" t="s">
        <v>15</v>
      </c>
      <c r="D9187" s="1" t="s">
        <v>2537</v>
      </c>
      <c r="E9187" s="1" t="s">
        <v>10</v>
      </c>
      <c r="F9187" s="1" t="s">
        <v>2278</v>
      </c>
      <c r="G9187" s="1" t="s">
        <v>16</v>
      </c>
      <c r="H9187" s="1" t="s">
        <v>1648</v>
      </c>
      <c r="I9187">
        <v>12108</v>
      </c>
      <c r="J9187">
        <v>16477</v>
      </c>
      <c r="K9187">
        <v>22853</v>
      </c>
      <c r="L9187">
        <v>26480</v>
      </c>
      <c r="M9187">
        <v>30805</v>
      </c>
      <c r="N9187">
        <v>24225</v>
      </c>
      <c r="O9187">
        <v>23169</v>
      </c>
      <c r="P9187">
        <v>26393</v>
      </c>
      <c r="Q9187">
        <v>24006</v>
      </c>
      <c r="R9187">
        <v>25141</v>
      </c>
      <c r="S9187">
        <v>26386</v>
      </c>
      <c r="T9187">
        <v>22424</v>
      </c>
      <c r="U9187">
        <v>22068</v>
      </c>
      <c r="V9187" s="1" t="s">
        <v>4703</v>
      </c>
      <c r="W9187" s="1" t="s">
        <v>2551</v>
      </c>
      <c r="X9187" s="5" t="s">
        <v>4728</v>
      </c>
      <c r="Y9187" s="5" t="s">
        <v>4705</v>
      </c>
      <c r="Z9187" s="5" t="s">
        <v>1648</v>
      </c>
      <c r="AA9187" s="5"/>
    </row>
    <row r="9188" spans="1:27" ht="12" customHeight="1" x14ac:dyDescent="0.15">
      <c r="A9188" s="1" t="s">
        <v>2254</v>
      </c>
      <c r="B9188" s="1" t="s">
        <v>114</v>
      </c>
      <c r="C9188" s="1" t="s">
        <v>17</v>
      </c>
      <c r="D9188" s="1" t="s">
        <v>2537</v>
      </c>
      <c r="E9188" s="1" t="s">
        <v>10</v>
      </c>
      <c r="F9188" s="1" t="s">
        <v>2278</v>
      </c>
      <c r="G9188" s="1" t="s">
        <v>5147</v>
      </c>
      <c r="H9188" s="1" t="s">
        <v>1648</v>
      </c>
      <c r="I9188">
        <v>683220</v>
      </c>
      <c r="J9188">
        <v>648130</v>
      </c>
      <c r="K9188">
        <v>646352</v>
      </c>
      <c r="L9188">
        <v>595067</v>
      </c>
      <c r="M9188">
        <v>663213</v>
      </c>
      <c r="N9188">
        <v>737484</v>
      </c>
      <c r="O9188">
        <v>690967</v>
      </c>
      <c r="P9188">
        <v>700402</v>
      </c>
      <c r="Q9188">
        <v>691265</v>
      </c>
      <c r="R9188">
        <v>750023</v>
      </c>
      <c r="S9188">
        <v>706884</v>
      </c>
      <c r="T9188">
        <v>620633</v>
      </c>
      <c r="U9188">
        <v>656889</v>
      </c>
      <c r="V9188" s="1" t="s">
        <v>4703</v>
      </c>
      <c r="W9188" s="1" t="s">
        <v>2551</v>
      </c>
      <c r="X9188" s="5" t="s">
        <v>4728</v>
      </c>
      <c r="Y9188" s="5" t="s">
        <v>5148</v>
      </c>
      <c r="Z9188" s="5" t="s">
        <v>1648</v>
      </c>
      <c r="AA9188" s="5"/>
    </row>
    <row r="9189" spans="1:27" ht="12" customHeight="1" x14ac:dyDescent="0.15">
      <c r="A9189" s="1" t="s">
        <v>2254</v>
      </c>
      <c r="B9189" s="1" t="s">
        <v>114</v>
      </c>
      <c r="C9189" s="1" t="s">
        <v>19</v>
      </c>
      <c r="D9189" s="1" t="s">
        <v>2537</v>
      </c>
      <c r="E9189" s="1" t="s">
        <v>10</v>
      </c>
      <c r="F9189" s="1" t="s">
        <v>2278</v>
      </c>
      <c r="G9189" s="1" t="s">
        <v>2256</v>
      </c>
      <c r="H9189" s="1" t="s">
        <v>1648</v>
      </c>
      <c r="I9189">
        <v>5637</v>
      </c>
      <c r="J9189">
        <v>4132</v>
      </c>
      <c r="K9189">
        <v>5481</v>
      </c>
      <c r="L9189">
        <v>7580</v>
      </c>
      <c r="M9189">
        <v>12289</v>
      </c>
      <c r="N9189">
        <v>6758</v>
      </c>
      <c r="O9189">
        <v>6457</v>
      </c>
      <c r="P9189">
        <v>5262</v>
      </c>
      <c r="Q9189">
        <v>3938</v>
      </c>
      <c r="R9189">
        <v>5382</v>
      </c>
      <c r="S9189">
        <v>5936</v>
      </c>
      <c r="T9189">
        <v>5738</v>
      </c>
      <c r="U9189">
        <v>4318</v>
      </c>
      <c r="V9189" s="1" t="s">
        <v>4703</v>
      </c>
      <c r="W9189" s="1" t="s">
        <v>2551</v>
      </c>
      <c r="X9189" s="5" t="s">
        <v>4728</v>
      </c>
      <c r="Y9189" s="5" t="s">
        <v>4706</v>
      </c>
      <c r="Z9189" s="5" t="s">
        <v>1648</v>
      </c>
      <c r="AA9189" s="5"/>
    </row>
    <row r="9190" spans="1:27" ht="12" customHeight="1" x14ac:dyDescent="0.15">
      <c r="A9190" s="1" t="s">
        <v>2254</v>
      </c>
      <c r="B9190" s="1" t="s">
        <v>114</v>
      </c>
      <c r="C9190" s="1" t="s">
        <v>21</v>
      </c>
      <c r="D9190" s="1" t="s">
        <v>2537</v>
      </c>
      <c r="E9190" s="1" t="s">
        <v>10</v>
      </c>
      <c r="F9190" s="1" t="s">
        <v>2278</v>
      </c>
      <c r="G9190" s="1" t="s">
        <v>2257</v>
      </c>
      <c r="H9190" s="1" t="s">
        <v>1648</v>
      </c>
      <c r="I9190">
        <v>0</v>
      </c>
      <c r="J9190">
        <v>0</v>
      </c>
      <c r="K9190">
        <v>0</v>
      </c>
      <c r="L9190">
        <v>0</v>
      </c>
      <c r="M9190">
        <v>0</v>
      </c>
      <c r="N9190">
        <v>0</v>
      </c>
      <c r="O9190">
        <v>0</v>
      </c>
      <c r="P9190">
        <v>0</v>
      </c>
      <c r="Q9190">
        <v>0</v>
      </c>
      <c r="R9190">
        <v>0</v>
      </c>
      <c r="S9190">
        <v>0</v>
      </c>
      <c r="T9190">
        <v>0</v>
      </c>
      <c r="U9190">
        <v>0</v>
      </c>
      <c r="V9190" s="1" t="s">
        <v>4703</v>
      </c>
      <c r="W9190" s="1" t="s">
        <v>2551</v>
      </c>
      <c r="X9190" s="5" t="s">
        <v>4728</v>
      </c>
      <c r="Y9190" s="5" t="s">
        <v>4707</v>
      </c>
      <c r="Z9190" s="5" t="s">
        <v>1648</v>
      </c>
      <c r="AA9190" s="5"/>
    </row>
    <row r="9191" spans="1:27" ht="12" customHeight="1" x14ac:dyDescent="0.15">
      <c r="A9191" s="1" t="s">
        <v>2254</v>
      </c>
      <c r="B9191" s="1" t="s">
        <v>114</v>
      </c>
      <c r="C9191" s="1" t="s">
        <v>23</v>
      </c>
      <c r="D9191" s="1" t="s">
        <v>2537</v>
      </c>
      <c r="E9191" s="1" t="s">
        <v>10</v>
      </c>
      <c r="F9191" s="1" t="s">
        <v>2278</v>
      </c>
      <c r="G9191" s="1" t="s">
        <v>2258</v>
      </c>
      <c r="H9191" s="1" t="s">
        <v>1648</v>
      </c>
      <c r="I9191">
        <v>0</v>
      </c>
      <c r="J9191">
        <v>0</v>
      </c>
      <c r="K9191">
        <v>0</v>
      </c>
      <c r="L9191">
        <v>0</v>
      </c>
      <c r="M9191">
        <v>0</v>
      </c>
      <c r="N9191">
        <v>0</v>
      </c>
      <c r="O9191">
        <v>0</v>
      </c>
      <c r="P9191">
        <v>0</v>
      </c>
      <c r="Q9191">
        <v>0</v>
      </c>
      <c r="R9191">
        <v>0</v>
      </c>
      <c r="S9191">
        <v>0</v>
      </c>
      <c r="T9191">
        <v>0</v>
      </c>
      <c r="U9191">
        <v>0</v>
      </c>
      <c r="V9191" s="1" t="s">
        <v>4703</v>
      </c>
      <c r="W9191" s="1" t="s">
        <v>2551</v>
      </c>
      <c r="X9191" s="5" t="s">
        <v>4728</v>
      </c>
      <c r="Y9191" s="5" t="s">
        <v>4708</v>
      </c>
      <c r="Z9191" s="5" t="s">
        <v>1648</v>
      </c>
      <c r="AA9191" s="5"/>
    </row>
    <row r="9192" spans="1:27" ht="12" customHeight="1" x14ac:dyDescent="0.15">
      <c r="A9192" s="1" t="s">
        <v>2254</v>
      </c>
      <c r="B9192" s="1" t="s">
        <v>114</v>
      </c>
      <c r="C9192" s="1" t="s">
        <v>77</v>
      </c>
      <c r="D9192" s="1" t="s">
        <v>2537</v>
      </c>
      <c r="E9192" s="1" t="s">
        <v>10</v>
      </c>
      <c r="F9192" s="1" t="s">
        <v>2278</v>
      </c>
      <c r="G9192" s="1" t="s">
        <v>2259</v>
      </c>
      <c r="H9192" s="1" t="s">
        <v>1648</v>
      </c>
      <c r="I9192">
        <v>0</v>
      </c>
      <c r="J9192">
        <v>0</v>
      </c>
      <c r="K9192">
        <v>0</v>
      </c>
      <c r="L9192">
        <v>0</v>
      </c>
      <c r="M9192">
        <v>0</v>
      </c>
      <c r="N9192">
        <v>0</v>
      </c>
      <c r="O9192">
        <v>0</v>
      </c>
      <c r="P9192">
        <v>0</v>
      </c>
      <c r="Q9192">
        <v>0</v>
      </c>
      <c r="R9192">
        <v>0</v>
      </c>
      <c r="S9192">
        <v>0</v>
      </c>
      <c r="T9192">
        <v>0</v>
      </c>
      <c r="U9192">
        <v>0</v>
      </c>
      <c r="V9192" s="1" t="s">
        <v>4703</v>
      </c>
      <c r="W9192" s="1" t="s">
        <v>2551</v>
      </c>
      <c r="X9192" s="5" t="s">
        <v>4728</v>
      </c>
      <c r="Y9192" s="5" t="s">
        <v>4709</v>
      </c>
      <c r="Z9192" s="5" t="s">
        <v>1648</v>
      </c>
      <c r="AA9192" s="5"/>
    </row>
    <row r="9193" spans="1:27" ht="12" customHeight="1" x14ac:dyDescent="0.15">
      <c r="A9193" s="1" t="s">
        <v>2254</v>
      </c>
      <c r="B9193" s="1" t="s">
        <v>114</v>
      </c>
      <c r="C9193" s="1" t="s">
        <v>244</v>
      </c>
      <c r="D9193" s="1" t="s">
        <v>2537</v>
      </c>
      <c r="E9193" s="1" t="s">
        <v>10</v>
      </c>
      <c r="F9193" s="1" t="s">
        <v>2278</v>
      </c>
      <c r="G9193" s="1" t="s">
        <v>24</v>
      </c>
      <c r="H9193" s="1" t="s">
        <v>1648</v>
      </c>
      <c r="I9193">
        <v>0</v>
      </c>
      <c r="J9193">
        <v>0</v>
      </c>
      <c r="K9193">
        <v>0</v>
      </c>
      <c r="L9193">
        <v>0</v>
      </c>
      <c r="M9193">
        <v>0</v>
      </c>
      <c r="N9193">
        <v>0</v>
      </c>
      <c r="O9193">
        <v>0</v>
      </c>
      <c r="P9193">
        <v>0</v>
      </c>
      <c r="Q9193">
        <v>0</v>
      </c>
      <c r="R9193">
        <v>0</v>
      </c>
      <c r="S9193">
        <v>0</v>
      </c>
      <c r="T9193">
        <v>0</v>
      </c>
      <c r="U9193">
        <v>0</v>
      </c>
      <c r="V9193" s="1" t="s">
        <v>4703</v>
      </c>
      <c r="W9193" s="1" t="s">
        <v>2551</v>
      </c>
      <c r="X9193" s="5" t="s">
        <v>4728</v>
      </c>
      <c r="Y9193" s="5" t="s">
        <v>2559</v>
      </c>
      <c r="Z9193" s="5" t="s">
        <v>1648</v>
      </c>
      <c r="AA9193" s="5"/>
    </row>
    <row r="9194" spans="1:27" ht="12" customHeight="1" x14ac:dyDescent="0.15">
      <c r="A9194" s="1" t="s">
        <v>2254</v>
      </c>
      <c r="B9194" s="1" t="s">
        <v>57</v>
      </c>
      <c r="C9194" s="1" t="s">
        <v>9</v>
      </c>
      <c r="D9194" s="1" t="s">
        <v>2537</v>
      </c>
      <c r="E9194" s="1" t="s">
        <v>2279</v>
      </c>
      <c r="F9194" s="1" t="s">
        <v>2280</v>
      </c>
      <c r="G9194" s="1" t="s">
        <v>16</v>
      </c>
      <c r="H9194" s="1" t="s">
        <v>1648</v>
      </c>
      <c r="I9194">
        <v>1067054</v>
      </c>
      <c r="J9194">
        <v>990160</v>
      </c>
      <c r="K9194">
        <v>1084559</v>
      </c>
      <c r="L9194">
        <v>1250855</v>
      </c>
      <c r="M9194">
        <v>1438656</v>
      </c>
      <c r="N9194">
        <v>1304304</v>
      </c>
      <c r="O9194">
        <v>1083401</v>
      </c>
      <c r="P9194">
        <v>1259478</v>
      </c>
      <c r="Q9194">
        <v>1196493</v>
      </c>
      <c r="R9194">
        <v>1287564</v>
      </c>
      <c r="S9194">
        <v>1277542</v>
      </c>
      <c r="T9194">
        <v>1031287</v>
      </c>
      <c r="U9194">
        <v>1272401</v>
      </c>
      <c r="V9194" s="1" t="s">
        <v>4703</v>
      </c>
      <c r="W9194" s="1" t="s">
        <v>2551</v>
      </c>
      <c r="X9194" s="5" t="s">
        <v>4729</v>
      </c>
      <c r="Y9194" s="5" t="s">
        <v>4705</v>
      </c>
      <c r="Z9194" s="5" t="s">
        <v>1648</v>
      </c>
      <c r="AA9194" s="5"/>
    </row>
    <row r="9195" spans="1:27" ht="12" customHeight="1" x14ac:dyDescent="0.15">
      <c r="A9195" s="1" t="s">
        <v>2254</v>
      </c>
      <c r="B9195" s="1" t="s">
        <v>57</v>
      </c>
      <c r="C9195" s="1" t="s">
        <v>15</v>
      </c>
      <c r="D9195" s="1" t="s">
        <v>2537</v>
      </c>
      <c r="E9195" s="1" t="s">
        <v>2279</v>
      </c>
      <c r="F9195" s="1" t="s">
        <v>2280</v>
      </c>
      <c r="G9195" s="1" t="s">
        <v>2281</v>
      </c>
      <c r="H9195" s="1" t="s">
        <v>1648</v>
      </c>
      <c r="I9195">
        <v>1254529</v>
      </c>
      <c r="J9195">
        <v>758980</v>
      </c>
      <c r="K9195">
        <v>1058453</v>
      </c>
      <c r="L9195">
        <v>1360197</v>
      </c>
      <c r="M9195">
        <v>1419415</v>
      </c>
      <c r="N9195">
        <v>1337093</v>
      </c>
      <c r="O9195">
        <v>1015250</v>
      </c>
      <c r="P9195">
        <v>1038089</v>
      </c>
      <c r="Q9195">
        <v>1186706</v>
      </c>
      <c r="R9195">
        <v>1205548</v>
      </c>
      <c r="S9195">
        <v>1386136</v>
      </c>
      <c r="T9195">
        <v>1163420</v>
      </c>
      <c r="U9195">
        <v>1326489</v>
      </c>
      <c r="V9195" s="1" t="s">
        <v>4703</v>
      </c>
      <c r="W9195" s="1" t="s">
        <v>2551</v>
      </c>
      <c r="X9195" s="5" t="s">
        <v>4729</v>
      </c>
      <c r="Y9195" s="5" t="s">
        <v>5130</v>
      </c>
      <c r="Z9195" s="5" t="s">
        <v>1648</v>
      </c>
      <c r="AA9195" s="5"/>
    </row>
    <row r="9196" spans="1:27" ht="12" customHeight="1" x14ac:dyDescent="0.15">
      <c r="A9196" s="1" t="s">
        <v>2254</v>
      </c>
      <c r="B9196" s="1" t="s">
        <v>57</v>
      </c>
      <c r="C9196" s="1" t="s">
        <v>17</v>
      </c>
      <c r="D9196" s="1" t="s">
        <v>2537</v>
      </c>
      <c r="E9196" s="1" t="s">
        <v>2279</v>
      </c>
      <c r="F9196" s="1" t="s">
        <v>2280</v>
      </c>
      <c r="G9196" s="1" t="s">
        <v>2282</v>
      </c>
      <c r="H9196" s="1" t="s">
        <v>1648</v>
      </c>
      <c r="I9196">
        <v>2001</v>
      </c>
      <c r="J9196">
        <v>0</v>
      </c>
      <c r="K9196">
        <v>2001</v>
      </c>
      <c r="L9196">
        <v>4001</v>
      </c>
      <c r="M9196">
        <v>13433</v>
      </c>
      <c r="N9196">
        <v>9204</v>
      </c>
      <c r="O9196">
        <v>10272</v>
      </c>
      <c r="P9196">
        <v>11494</v>
      </c>
      <c r="Q9196">
        <v>9053</v>
      </c>
      <c r="R9196">
        <v>6803</v>
      </c>
      <c r="S9196">
        <v>7202</v>
      </c>
      <c r="T9196">
        <v>8870</v>
      </c>
      <c r="U9196">
        <v>2000</v>
      </c>
      <c r="V9196" s="1" t="s">
        <v>4703</v>
      </c>
      <c r="W9196" s="1" t="s">
        <v>2551</v>
      </c>
      <c r="X9196" s="5" t="s">
        <v>4729</v>
      </c>
      <c r="Y9196" s="5" t="s">
        <v>4730</v>
      </c>
      <c r="Z9196" s="5" t="s">
        <v>1648</v>
      </c>
      <c r="AA9196" s="5"/>
    </row>
    <row r="9197" spans="1:27" ht="12" customHeight="1" x14ac:dyDescent="0.15">
      <c r="A9197" s="1" t="s">
        <v>2254</v>
      </c>
      <c r="B9197" s="1" t="s">
        <v>57</v>
      </c>
      <c r="C9197" s="1" t="s">
        <v>19</v>
      </c>
      <c r="D9197" s="1" t="s">
        <v>2537</v>
      </c>
      <c r="E9197" s="1" t="s">
        <v>2279</v>
      </c>
      <c r="F9197" s="1" t="s">
        <v>2280</v>
      </c>
      <c r="G9197" s="1" t="s">
        <v>24</v>
      </c>
      <c r="H9197" s="1" t="s">
        <v>1648</v>
      </c>
      <c r="I9197">
        <v>1721702</v>
      </c>
      <c r="J9197">
        <v>1952874</v>
      </c>
      <c r="K9197">
        <v>1976968</v>
      </c>
      <c r="L9197">
        <v>1863616</v>
      </c>
      <c r="M9197">
        <v>1869408</v>
      </c>
      <c r="N9197">
        <v>1827421</v>
      </c>
      <c r="O9197">
        <v>1885277</v>
      </c>
      <c r="P9197">
        <v>2095172</v>
      </c>
      <c r="Q9197">
        <v>2095896</v>
      </c>
      <c r="R9197">
        <v>2171093</v>
      </c>
      <c r="S9197">
        <v>2055288</v>
      </c>
      <c r="T9197">
        <v>1914276</v>
      </c>
      <c r="U9197">
        <v>1858177</v>
      </c>
      <c r="V9197" s="1" t="s">
        <v>4703</v>
      </c>
      <c r="W9197" s="1" t="s">
        <v>2551</v>
      </c>
      <c r="X9197" s="5" t="s">
        <v>4729</v>
      </c>
      <c r="Y9197" s="5" t="s">
        <v>2579</v>
      </c>
      <c r="Z9197" s="5" t="s">
        <v>1648</v>
      </c>
      <c r="AA9197" s="5"/>
    </row>
    <row r="9198" spans="1:27" ht="12" customHeight="1" x14ac:dyDescent="0.15">
      <c r="A9198" s="1" t="s">
        <v>2254</v>
      </c>
      <c r="B9198" s="1" t="s">
        <v>61</v>
      </c>
      <c r="C9198" s="1" t="s">
        <v>9</v>
      </c>
      <c r="D9198" s="1" t="s">
        <v>2537</v>
      </c>
      <c r="E9198" s="1" t="s">
        <v>2279</v>
      </c>
      <c r="F9198" s="1" t="s">
        <v>2283</v>
      </c>
      <c r="G9198" s="1" t="s">
        <v>16</v>
      </c>
      <c r="H9198" s="1" t="s">
        <v>1648</v>
      </c>
      <c r="I9198">
        <v>92248</v>
      </c>
      <c r="J9198">
        <v>56027</v>
      </c>
      <c r="K9198">
        <v>46586</v>
      </c>
      <c r="L9198">
        <v>109994</v>
      </c>
      <c r="M9198">
        <v>17732</v>
      </c>
      <c r="N9198">
        <v>1504</v>
      </c>
      <c r="O9198">
        <v>18527</v>
      </c>
      <c r="P9198">
        <v>44040</v>
      </c>
      <c r="Q9198">
        <v>9207</v>
      </c>
      <c r="R9198">
        <v>26047</v>
      </c>
      <c r="S9198">
        <v>7629</v>
      </c>
      <c r="T9198">
        <v>41228</v>
      </c>
      <c r="U9198">
        <v>11369</v>
      </c>
      <c r="V9198" s="1" t="s">
        <v>4703</v>
      </c>
      <c r="W9198" s="1" t="s">
        <v>2551</v>
      </c>
      <c r="X9198" s="5" t="s">
        <v>4731</v>
      </c>
      <c r="Y9198" s="5" t="s">
        <v>4705</v>
      </c>
      <c r="Z9198" s="5" t="s">
        <v>1648</v>
      </c>
      <c r="AA9198" s="5"/>
    </row>
    <row r="9199" spans="1:27" ht="12" customHeight="1" x14ac:dyDescent="0.15">
      <c r="A9199" s="1" t="s">
        <v>2254</v>
      </c>
      <c r="B9199" s="1" t="s">
        <v>61</v>
      </c>
      <c r="C9199" s="1" t="s">
        <v>15</v>
      </c>
      <c r="D9199" s="1" t="s">
        <v>2537</v>
      </c>
      <c r="E9199" s="1" t="s">
        <v>2279</v>
      </c>
      <c r="F9199" s="1" t="s">
        <v>2283</v>
      </c>
      <c r="G9199" s="1" t="s">
        <v>2281</v>
      </c>
      <c r="H9199" s="1" t="s">
        <v>1648</v>
      </c>
      <c r="I9199">
        <v>68658</v>
      </c>
      <c r="J9199">
        <v>-22891</v>
      </c>
      <c r="K9199">
        <v>15879</v>
      </c>
      <c r="L9199">
        <v>116253</v>
      </c>
      <c r="M9199">
        <v>77099</v>
      </c>
      <c r="N9199">
        <v>-49241</v>
      </c>
      <c r="O9199">
        <v>-38282</v>
      </c>
      <c r="P9199">
        <v>129723</v>
      </c>
      <c r="Q9199">
        <v>72663</v>
      </c>
      <c r="R9199">
        <v>-61185</v>
      </c>
      <c r="S9199">
        <v>36577</v>
      </c>
      <c r="T9199">
        <v>100608</v>
      </c>
      <c r="U9199">
        <v>-36488</v>
      </c>
      <c r="V9199" s="1" t="s">
        <v>4703</v>
      </c>
      <c r="W9199" s="1" t="s">
        <v>2551</v>
      </c>
      <c r="X9199" s="5" t="s">
        <v>4731</v>
      </c>
      <c r="Y9199" s="5" t="s">
        <v>5130</v>
      </c>
      <c r="Z9199" s="5" t="s">
        <v>1648</v>
      </c>
      <c r="AA9199" s="5"/>
    </row>
    <row r="9200" spans="1:27" ht="12" customHeight="1" x14ac:dyDescent="0.15">
      <c r="A9200" s="1" t="s">
        <v>2254</v>
      </c>
      <c r="B9200" s="1" t="s">
        <v>61</v>
      </c>
      <c r="C9200" s="1" t="s">
        <v>17</v>
      </c>
      <c r="D9200" s="1" t="s">
        <v>2537</v>
      </c>
      <c r="E9200" s="1" t="s">
        <v>2279</v>
      </c>
      <c r="F9200" s="1" t="s">
        <v>2283</v>
      </c>
      <c r="G9200" s="1" t="s">
        <v>2282</v>
      </c>
      <c r="H9200" s="1" t="s">
        <v>1648</v>
      </c>
      <c r="I9200">
        <v>0</v>
      </c>
      <c r="J9200">
        <v>0</v>
      </c>
      <c r="K9200">
        <v>0</v>
      </c>
      <c r="L9200">
        <v>0</v>
      </c>
      <c r="M9200">
        <v>0</v>
      </c>
      <c r="N9200">
        <v>0</v>
      </c>
      <c r="O9200">
        <v>0</v>
      </c>
      <c r="P9200">
        <v>0</v>
      </c>
      <c r="Q9200">
        <v>0</v>
      </c>
      <c r="R9200">
        <v>0</v>
      </c>
      <c r="S9200">
        <v>0</v>
      </c>
      <c r="T9200">
        <v>0</v>
      </c>
      <c r="U9200">
        <v>0</v>
      </c>
      <c r="V9200" s="1" t="s">
        <v>4703</v>
      </c>
      <c r="W9200" s="1" t="s">
        <v>2551</v>
      </c>
      <c r="X9200" s="5" t="s">
        <v>4731</v>
      </c>
      <c r="Y9200" s="5" t="s">
        <v>4730</v>
      </c>
      <c r="Z9200" s="5" t="s">
        <v>1648</v>
      </c>
      <c r="AA9200" s="5"/>
    </row>
    <row r="9201" spans="1:27" ht="12" customHeight="1" x14ac:dyDescent="0.15">
      <c r="A9201" s="1" t="s">
        <v>2254</v>
      </c>
      <c r="B9201" s="1" t="s">
        <v>61</v>
      </c>
      <c r="C9201" s="1" t="s">
        <v>19</v>
      </c>
      <c r="D9201" s="1" t="s">
        <v>2537</v>
      </c>
      <c r="E9201" s="1" t="s">
        <v>2279</v>
      </c>
      <c r="F9201" s="1" t="s">
        <v>2283</v>
      </c>
      <c r="G9201" s="1" t="s">
        <v>24</v>
      </c>
      <c r="H9201" s="1" t="s">
        <v>1648</v>
      </c>
      <c r="I9201">
        <v>325503</v>
      </c>
      <c r="J9201">
        <v>404421</v>
      </c>
      <c r="K9201">
        <v>435128</v>
      </c>
      <c r="L9201">
        <v>428867</v>
      </c>
      <c r="M9201">
        <v>369501</v>
      </c>
      <c r="N9201">
        <v>420246</v>
      </c>
      <c r="O9201">
        <v>477054</v>
      </c>
      <c r="P9201">
        <v>391368</v>
      </c>
      <c r="Q9201">
        <v>327912</v>
      </c>
      <c r="R9201">
        <v>415145</v>
      </c>
      <c r="S9201">
        <v>386196</v>
      </c>
      <c r="T9201">
        <v>326819</v>
      </c>
      <c r="U9201">
        <v>374676</v>
      </c>
      <c r="V9201" s="1" t="s">
        <v>4703</v>
      </c>
      <c r="W9201" s="1" t="s">
        <v>2551</v>
      </c>
      <c r="X9201" s="5" t="s">
        <v>4731</v>
      </c>
      <c r="Y9201" s="5" t="s">
        <v>2579</v>
      </c>
      <c r="Z9201" s="5" t="s">
        <v>1648</v>
      </c>
      <c r="AA9201" s="5"/>
    </row>
    <row r="9202" spans="1:27" ht="12" customHeight="1" x14ac:dyDescent="0.15">
      <c r="A9202" s="1" t="s">
        <v>2254</v>
      </c>
      <c r="B9202" s="1" t="s">
        <v>154</v>
      </c>
      <c r="C9202" s="1" t="s">
        <v>9</v>
      </c>
      <c r="D9202" s="1" t="s">
        <v>2537</v>
      </c>
      <c r="E9202" s="1" t="s">
        <v>2279</v>
      </c>
      <c r="F9202" s="1" t="s">
        <v>2284</v>
      </c>
      <c r="G9202" s="1" t="s">
        <v>16</v>
      </c>
      <c r="H9202" s="1" t="s">
        <v>1648</v>
      </c>
      <c r="I9202">
        <v>103387</v>
      </c>
      <c r="J9202">
        <v>143874</v>
      </c>
      <c r="K9202">
        <v>142243</v>
      </c>
      <c r="L9202">
        <v>145595</v>
      </c>
      <c r="M9202">
        <v>201351</v>
      </c>
      <c r="N9202">
        <v>63464</v>
      </c>
      <c r="O9202">
        <v>62906</v>
      </c>
      <c r="P9202">
        <v>128582</v>
      </c>
      <c r="Q9202">
        <v>82429</v>
      </c>
      <c r="R9202">
        <v>74061</v>
      </c>
      <c r="S9202">
        <v>67155</v>
      </c>
      <c r="T9202">
        <v>104343</v>
      </c>
      <c r="U9202">
        <v>93250</v>
      </c>
      <c r="V9202" s="1" t="s">
        <v>4703</v>
      </c>
      <c r="W9202" s="1" t="s">
        <v>2551</v>
      </c>
      <c r="X9202" s="5" t="s">
        <v>4732</v>
      </c>
      <c r="Y9202" s="5" t="s">
        <v>4705</v>
      </c>
      <c r="Z9202" s="5" t="s">
        <v>1648</v>
      </c>
      <c r="AA9202" s="5"/>
    </row>
    <row r="9203" spans="1:27" ht="12" customHeight="1" x14ac:dyDescent="0.15">
      <c r="A9203" s="1" t="s">
        <v>2254</v>
      </c>
      <c r="B9203" s="1" t="s">
        <v>154</v>
      </c>
      <c r="C9203" s="1" t="s">
        <v>15</v>
      </c>
      <c r="D9203" s="1" t="s">
        <v>2537</v>
      </c>
      <c r="E9203" s="1" t="s">
        <v>2279</v>
      </c>
      <c r="F9203" s="1" t="s">
        <v>2284</v>
      </c>
      <c r="G9203" s="1" t="s">
        <v>2281</v>
      </c>
      <c r="H9203" s="1" t="s">
        <v>1648</v>
      </c>
      <c r="I9203">
        <v>177743</v>
      </c>
      <c r="J9203">
        <v>30391</v>
      </c>
      <c r="K9203">
        <v>33241</v>
      </c>
      <c r="L9203">
        <v>186115</v>
      </c>
      <c r="M9203">
        <v>291364</v>
      </c>
      <c r="N9203">
        <v>11637</v>
      </c>
      <c r="O9203">
        <v>76766</v>
      </c>
      <c r="P9203">
        <v>230769</v>
      </c>
      <c r="Q9203">
        <v>106041</v>
      </c>
      <c r="R9203">
        <v>35709</v>
      </c>
      <c r="S9203">
        <v>1163</v>
      </c>
      <c r="T9203">
        <v>161774</v>
      </c>
      <c r="U9203">
        <v>148952</v>
      </c>
      <c r="V9203" s="1" t="s">
        <v>4703</v>
      </c>
      <c r="W9203" s="1" t="s">
        <v>2551</v>
      </c>
      <c r="X9203" s="5" t="s">
        <v>4732</v>
      </c>
      <c r="Y9203" s="5" t="s">
        <v>5130</v>
      </c>
      <c r="Z9203" s="5" t="s">
        <v>1648</v>
      </c>
      <c r="AA9203" s="5"/>
    </row>
    <row r="9204" spans="1:27" ht="12" customHeight="1" x14ac:dyDescent="0.15">
      <c r="A9204" s="1" t="s">
        <v>2254</v>
      </c>
      <c r="B9204" s="1" t="s">
        <v>154</v>
      </c>
      <c r="C9204" s="1" t="s">
        <v>17</v>
      </c>
      <c r="D9204" s="1" t="s">
        <v>2537</v>
      </c>
      <c r="E9204" s="1" t="s">
        <v>2279</v>
      </c>
      <c r="F9204" s="1" t="s">
        <v>2284</v>
      </c>
      <c r="G9204" s="1" t="s">
        <v>2282</v>
      </c>
      <c r="H9204" s="1" t="s">
        <v>1648</v>
      </c>
      <c r="I9204">
        <v>0</v>
      </c>
      <c r="J9204">
        <v>0</v>
      </c>
      <c r="K9204">
        <v>0</v>
      </c>
      <c r="L9204">
        <v>0</v>
      </c>
      <c r="M9204">
        <v>0</v>
      </c>
      <c r="N9204">
        <v>0</v>
      </c>
      <c r="O9204">
        <v>0</v>
      </c>
      <c r="P9204">
        <v>0</v>
      </c>
      <c r="Q9204">
        <v>0</v>
      </c>
      <c r="R9204">
        <v>0</v>
      </c>
      <c r="S9204">
        <v>0</v>
      </c>
      <c r="T9204">
        <v>0</v>
      </c>
      <c r="U9204">
        <v>0</v>
      </c>
      <c r="V9204" s="1" t="s">
        <v>4703</v>
      </c>
      <c r="W9204" s="1" t="s">
        <v>2551</v>
      </c>
      <c r="X9204" s="5" t="s">
        <v>4732</v>
      </c>
      <c r="Y9204" s="5" t="s">
        <v>4730</v>
      </c>
      <c r="Z9204" s="5" t="s">
        <v>1648</v>
      </c>
      <c r="AA9204" s="5"/>
    </row>
    <row r="9205" spans="1:27" ht="12" customHeight="1" x14ac:dyDescent="0.15">
      <c r="A9205" s="1" t="s">
        <v>2254</v>
      </c>
      <c r="B9205" s="1" t="s">
        <v>154</v>
      </c>
      <c r="C9205" s="1" t="s">
        <v>19</v>
      </c>
      <c r="D9205" s="1" t="s">
        <v>2537</v>
      </c>
      <c r="E9205" s="1" t="s">
        <v>2279</v>
      </c>
      <c r="F9205" s="1" t="s">
        <v>2284</v>
      </c>
      <c r="G9205" s="1" t="s">
        <v>24</v>
      </c>
      <c r="H9205" s="1" t="s">
        <v>1648</v>
      </c>
      <c r="I9205">
        <v>650622</v>
      </c>
      <c r="J9205">
        <v>764105</v>
      </c>
      <c r="K9205">
        <v>873109</v>
      </c>
      <c r="L9205">
        <v>832591</v>
      </c>
      <c r="M9205">
        <v>742578</v>
      </c>
      <c r="N9205">
        <v>794403</v>
      </c>
      <c r="O9205">
        <v>780541</v>
      </c>
      <c r="P9205">
        <v>678354</v>
      </c>
      <c r="Q9205">
        <v>654743</v>
      </c>
      <c r="R9205">
        <v>693095</v>
      </c>
      <c r="S9205">
        <v>759087</v>
      </c>
      <c r="T9205">
        <v>701657</v>
      </c>
      <c r="U9205">
        <v>645955</v>
      </c>
      <c r="V9205" s="1" t="s">
        <v>4703</v>
      </c>
      <c r="W9205" s="1" t="s">
        <v>2551</v>
      </c>
      <c r="X9205" s="5" t="s">
        <v>4732</v>
      </c>
      <c r="Y9205" s="5" t="s">
        <v>2579</v>
      </c>
      <c r="Z9205" s="5" t="s">
        <v>1648</v>
      </c>
      <c r="AA9205" s="5"/>
    </row>
    <row r="9206" spans="1:27" ht="12" customHeight="1" x14ac:dyDescent="0.15">
      <c r="A9206" s="1" t="s">
        <v>2254</v>
      </c>
      <c r="B9206" s="1" t="s">
        <v>156</v>
      </c>
      <c r="C9206" s="1" t="s">
        <v>9</v>
      </c>
      <c r="D9206" s="1" t="s">
        <v>2537</v>
      </c>
      <c r="E9206" s="1" t="s">
        <v>2279</v>
      </c>
      <c r="F9206" s="1" t="s">
        <v>2285</v>
      </c>
      <c r="G9206" s="1" t="s">
        <v>16</v>
      </c>
      <c r="H9206" s="1" t="s">
        <v>1648</v>
      </c>
      <c r="I9206">
        <v>768507</v>
      </c>
      <c r="J9206">
        <v>710437</v>
      </c>
      <c r="K9206">
        <v>815954</v>
      </c>
      <c r="L9206">
        <v>729438</v>
      </c>
      <c r="M9206">
        <v>838521</v>
      </c>
      <c r="N9206">
        <v>961458</v>
      </c>
      <c r="O9206">
        <v>696866</v>
      </c>
      <c r="P9206">
        <v>743109</v>
      </c>
      <c r="Q9206">
        <v>750968</v>
      </c>
      <c r="R9206">
        <v>903990</v>
      </c>
      <c r="S9206">
        <v>779871</v>
      </c>
      <c r="T9206">
        <v>612496</v>
      </c>
      <c r="U9206">
        <v>585511</v>
      </c>
      <c r="V9206" s="1" t="s">
        <v>4703</v>
      </c>
      <c r="W9206" s="1" t="s">
        <v>2551</v>
      </c>
      <c r="X9206" s="5" t="s">
        <v>4733</v>
      </c>
      <c r="Y9206" s="5" t="s">
        <v>4705</v>
      </c>
      <c r="Z9206" s="5" t="s">
        <v>1648</v>
      </c>
      <c r="AA9206" s="5"/>
    </row>
    <row r="9207" spans="1:27" ht="12" customHeight="1" x14ac:dyDescent="0.15">
      <c r="A9207" s="1" t="s">
        <v>2254</v>
      </c>
      <c r="B9207" s="1" t="s">
        <v>156</v>
      </c>
      <c r="C9207" s="1" t="s">
        <v>15</v>
      </c>
      <c r="D9207" s="1" t="s">
        <v>2537</v>
      </c>
      <c r="E9207" s="1" t="s">
        <v>2279</v>
      </c>
      <c r="F9207" s="1" t="s">
        <v>2285</v>
      </c>
      <c r="G9207" s="1" t="s">
        <v>2281</v>
      </c>
      <c r="H9207" s="1" t="s">
        <v>1648</v>
      </c>
      <c r="I9207">
        <v>826695</v>
      </c>
      <c r="J9207">
        <v>277285</v>
      </c>
      <c r="K9207">
        <v>597237</v>
      </c>
      <c r="L9207">
        <v>888647</v>
      </c>
      <c r="M9207">
        <v>811484</v>
      </c>
      <c r="N9207">
        <v>721806</v>
      </c>
      <c r="O9207">
        <v>482852</v>
      </c>
      <c r="P9207">
        <v>786751</v>
      </c>
      <c r="Q9207">
        <v>792570</v>
      </c>
      <c r="R9207">
        <v>1051218</v>
      </c>
      <c r="S9207">
        <v>809635</v>
      </c>
      <c r="T9207">
        <v>999281</v>
      </c>
      <c r="U9207">
        <v>919522</v>
      </c>
      <c r="V9207" s="1" t="s">
        <v>4703</v>
      </c>
      <c r="W9207" s="1" t="s">
        <v>2551</v>
      </c>
      <c r="X9207" s="5" t="s">
        <v>4733</v>
      </c>
      <c r="Y9207" s="5" t="s">
        <v>5130</v>
      </c>
      <c r="Z9207" s="5" t="s">
        <v>1648</v>
      </c>
      <c r="AA9207" s="5"/>
    </row>
    <row r="9208" spans="1:27" ht="12" customHeight="1" x14ac:dyDescent="0.15">
      <c r="A9208" s="1" t="s">
        <v>2254</v>
      </c>
      <c r="B9208" s="1" t="s">
        <v>156</v>
      </c>
      <c r="C9208" s="1" t="s">
        <v>17</v>
      </c>
      <c r="D9208" s="1" t="s">
        <v>2537</v>
      </c>
      <c r="E9208" s="1" t="s">
        <v>2279</v>
      </c>
      <c r="F9208" s="1" t="s">
        <v>2285</v>
      </c>
      <c r="G9208" s="1" t="s">
        <v>2282</v>
      </c>
      <c r="H9208" s="1" t="s">
        <v>1648</v>
      </c>
      <c r="I9208">
        <v>500</v>
      </c>
      <c r="J9208">
        <v>567</v>
      </c>
      <c r="K9208">
        <v>407</v>
      </c>
      <c r="L9208">
        <v>502</v>
      </c>
      <c r="M9208">
        <v>455</v>
      </c>
      <c r="N9208">
        <v>461</v>
      </c>
      <c r="O9208">
        <v>548</v>
      </c>
      <c r="P9208">
        <v>697</v>
      </c>
      <c r="Q9208">
        <v>577</v>
      </c>
      <c r="R9208">
        <v>589</v>
      </c>
      <c r="S9208">
        <v>531</v>
      </c>
      <c r="T9208">
        <v>421</v>
      </c>
      <c r="U9208">
        <v>674</v>
      </c>
      <c r="V9208" s="1" t="s">
        <v>4703</v>
      </c>
      <c r="W9208" s="1" t="s">
        <v>2551</v>
      </c>
      <c r="X9208" s="5" t="s">
        <v>4733</v>
      </c>
      <c r="Y9208" s="5" t="s">
        <v>4730</v>
      </c>
      <c r="Z9208" s="5" t="s">
        <v>1648</v>
      </c>
      <c r="AA9208" s="5"/>
    </row>
    <row r="9209" spans="1:27" ht="12" customHeight="1" x14ac:dyDescent="0.15">
      <c r="A9209" s="1" t="s">
        <v>2254</v>
      </c>
      <c r="B9209" s="1" t="s">
        <v>156</v>
      </c>
      <c r="C9209" s="1" t="s">
        <v>19</v>
      </c>
      <c r="D9209" s="1" t="s">
        <v>2537</v>
      </c>
      <c r="E9209" s="1" t="s">
        <v>2279</v>
      </c>
      <c r="F9209" s="1" t="s">
        <v>2285</v>
      </c>
      <c r="G9209" s="1" t="s">
        <v>24</v>
      </c>
      <c r="H9209" s="1" t="s">
        <v>1648</v>
      </c>
      <c r="I9209">
        <v>3472362</v>
      </c>
      <c r="J9209">
        <v>3904840</v>
      </c>
      <c r="K9209">
        <v>4122181</v>
      </c>
      <c r="L9209">
        <v>3962469</v>
      </c>
      <c r="M9209">
        <v>3988854</v>
      </c>
      <c r="N9209">
        <v>4227893</v>
      </c>
      <c r="O9209">
        <v>4441360</v>
      </c>
      <c r="P9209">
        <v>4397021</v>
      </c>
      <c r="Q9209">
        <v>4354842</v>
      </c>
      <c r="R9209">
        <v>4207026</v>
      </c>
      <c r="S9209">
        <v>4176730</v>
      </c>
      <c r="T9209">
        <v>3789524</v>
      </c>
      <c r="U9209">
        <v>3454841</v>
      </c>
      <c r="V9209" s="1" t="s">
        <v>4703</v>
      </c>
      <c r="W9209" s="1" t="s">
        <v>2551</v>
      </c>
      <c r="X9209" s="5" t="s">
        <v>4733</v>
      </c>
      <c r="Y9209" s="5" t="s">
        <v>2579</v>
      </c>
      <c r="Z9209" s="5" t="s">
        <v>1648</v>
      </c>
      <c r="AA9209" s="5"/>
    </row>
    <row r="9210" spans="1:27" ht="12" customHeight="1" x14ac:dyDescent="0.15">
      <c r="A9210" s="1" t="s">
        <v>2254</v>
      </c>
      <c r="B9210" s="1" t="s">
        <v>198</v>
      </c>
      <c r="C9210" s="1" t="s">
        <v>9</v>
      </c>
      <c r="D9210" s="1" t="s">
        <v>2537</v>
      </c>
      <c r="E9210" s="1" t="s">
        <v>2279</v>
      </c>
      <c r="F9210" s="1" t="s">
        <v>2286</v>
      </c>
      <c r="G9210" s="1" t="s">
        <v>16</v>
      </c>
      <c r="H9210" s="1" t="s">
        <v>1648</v>
      </c>
      <c r="I9210">
        <v>14708</v>
      </c>
      <c r="J9210">
        <v>17196</v>
      </c>
      <c r="K9210">
        <v>10637</v>
      </c>
      <c r="L9210">
        <v>19071</v>
      </c>
      <c r="M9210">
        <v>23690</v>
      </c>
      <c r="N9210">
        <v>24823</v>
      </c>
      <c r="O9210">
        <v>14128</v>
      </c>
      <c r="P9210">
        <v>27924</v>
      </c>
      <c r="Q9210">
        <v>20285</v>
      </c>
      <c r="R9210">
        <v>23633</v>
      </c>
      <c r="S9210">
        <v>21255</v>
      </c>
      <c r="T9210">
        <v>20442</v>
      </c>
      <c r="U9210">
        <v>25913</v>
      </c>
      <c r="V9210" s="1" t="s">
        <v>4703</v>
      </c>
      <c r="W9210" s="1" t="s">
        <v>2551</v>
      </c>
      <c r="X9210" s="5" t="s">
        <v>4734</v>
      </c>
      <c r="Y9210" s="5" t="s">
        <v>4705</v>
      </c>
      <c r="Z9210" s="5" t="s">
        <v>1648</v>
      </c>
      <c r="AA9210" s="5"/>
    </row>
    <row r="9211" spans="1:27" ht="12" customHeight="1" x14ac:dyDescent="0.15">
      <c r="A9211" s="1" t="s">
        <v>2254</v>
      </c>
      <c r="B9211" s="1" t="s">
        <v>198</v>
      </c>
      <c r="C9211" s="1" t="s">
        <v>15</v>
      </c>
      <c r="D9211" s="1" t="s">
        <v>2537</v>
      </c>
      <c r="E9211" s="1" t="s">
        <v>2279</v>
      </c>
      <c r="F9211" s="1" t="s">
        <v>2286</v>
      </c>
      <c r="G9211" s="1" t="s">
        <v>2281</v>
      </c>
      <c r="H9211" s="1" t="s">
        <v>1648</v>
      </c>
      <c r="I9211">
        <v>21945</v>
      </c>
      <c r="J9211">
        <v>9881</v>
      </c>
      <c r="K9211">
        <v>-18663</v>
      </c>
      <c r="L9211">
        <v>53197</v>
      </c>
      <c r="M9211">
        <v>12451</v>
      </c>
      <c r="N9211">
        <v>15386</v>
      </c>
      <c r="O9211">
        <v>12923</v>
      </c>
      <c r="P9211">
        <v>52798</v>
      </c>
      <c r="Q9211">
        <v>33836</v>
      </c>
      <c r="R9211">
        <v>34485</v>
      </c>
      <c r="S9211">
        <v>12481</v>
      </c>
      <c r="T9211">
        <v>9080</v>
      </c>
      <c r="U9211">
        <v>10537</v>
      </c>
      <c r="V9211" s="1" t="s">
        <v>4703</v>
      </c>
      <c r="W9211" s="1" t="s">
        <v>2551</v>
      </c>
      <c r="X9211" s="5" t="s">
        <v>4734</v>
      </c>
      <c r="Y9211" s="5" t="s">
        <v>5130</v>
      </c>
      <c r="Z9211" s="5" t="s">
        <v>1648</v>
      </c>
      <c r="AA9211" s="5"/>
    </row>
    <row r="9212" spans="1:27" ht="12" customHeight="1" x14ac:dyDescent="0.15">
      <c r="A9212" s="1" t="s">
        <v>2254</v>
      </c>
      <c r="B9212" s="1" t="s">
        <v>198</v>
      </c>
      <c r="C9212" s="1" t="s">
        <v>17</v>
      </c>
      <c r="D9212" s="1" t="s">
        <v>2537</v>
      </c>
      <c r="E9212" s="1" t="s">
        <v>2279</v>
      </c>
      <c r="F9212" s="1" t="s">
        <v>2286</v>
      </c>
      <c r="G9212" s="1" t="s">
        <v>2282</v>
      </c>
      <c r="H9212" s="1" t="s">
        <v>1648</v>
      </c>
      <c r="I9212">
        <v>82</v>
      </c>
      <c r="J9212">
        <v>27</v>
      </c>
      <c r="K9212">
        <v>76</v>
      </c>
      <c r="L9212">
        <v>27</v>
      </c>
      <c r="M9212">
        <v>73</v>
      </c>
      <c r="N9212">
        <v>18</v>
      </c>
      <c r="O9212">
        <v>22</v>
      </c>
      <c r="P9212">
        <v>53</v>
      </c>
      <c r="Q9212">
        <v>62</v>
      </c>
      <c r="R9212">
        <v>33</v>
      </c>
      <c r="S9212">
        <v>36</v>
      </c>
      <c r="T9212">
        <v>64</v>
      </c>
      <c r="U9212">
        <v>9</v>
      </c>
      <c r="V9212" s="1" t="s">
        <v>4703</v>
      </c>
      <c r="W9212" s="1" t="s">
        <v>2551</v>
      </c>
      <c r="X9212" s="5" t="s">
        <v>4734</v>
      </c>
      <c r="Y9212" s="5" t="s">
        <v>4730</v>
      </c>
      <c r="Z9212" s="5" t="s">
        <v>1648</v>
      </c>
      <c r="AA9212" s="5"/>
    </row>
    <row r="9213" spans="1:27" ht="12" customHeight="1" x14ac:dyDescent="0.15">
      <c r="A9213" s="1" t="s">
        <v>2254</v>
      </c>
      <c r="B9213" s="1" t="s">
        <v>198</v>
      </c>
      <c r="C9213" s="1" t="s">
        <v>19</v>
      </c>
      <c r="D9213" s="1" t="s">
        <v>2537</v>
      </c>
      <c r="E9213" s="1" t="s">
        <v>2279</v>
      </c>
      <c r="F9213" s="1" t="s">
        <v>2286</v>
      </c>
      <c r="G9213" s="1" t="s">
        <v>24</v>
      </c>
      <c r="H9213" s="1" t="s">
        <v>1648</v>
      </c>
      <c r="I9213">
        <v>451822</v>
      </c>
      <c r="J9213">
        <v>459033</v>
      </c>
      <c r="K9213">
        <v>488238</v>
      </c>
      <c r="L9213">
        <v>453940</v>
      </c>
      <c r="M9213">
        <v>465058</v>
      </c>
      <c r="N9213">
        <v>474385</v>
      </c>
      <c r="O9213">
        <v>475272</v>
      </c>
      <c r="P9213">
        <v>450848</v>
      </c>
      <c r="Q9213">
        <v>436817</v>
      </c>
      <c r="R9213">
        <v>425353</v>
      </c>
      <c r="S9213">
        <v>434724</v>
      </c>
      <c r="T9213">
        <v>445839</v>
      </c>
      <c r="U9213">
        <v>460591</v>
      </c>
      <c r="V9213" s="1" t="s">
        <v>4703</v>
      </c>
      <c r="W9213" s="1" t="s">
        <v>2551</v>
      </c>
      <c r="X9213" s="5" t="s">
        <v>4734</v>
      </c>
      <c r="Y9213" s="5" t="s">
        <v>2579</v>
      </c>
      <c r="Z9213" s="5" t="s">
        <v>1648</v>
      </c>
      <c r="AA9213" s="5"/>
    </row>
    <row r="9214" spans="1:27" ht="12" customHeight="1" x14ac:dyDescent="0.15">
      <c r="A9214" s="1" t="s">
        <v>2254</v>
      </c>
      <c r="B9214" s="1" t="s">
        <v>200</v>
      </c>
      <c r="C9214" s="1" t="s">
        <v>9</v>
      </c>
      <c r="D9214" s="1" t="s">
        <v>2537</v>
      </c>
      <c r="E9214" s="1" t="s">
        <v>2279</v>
      </c>
      <c r="F9214" s="1" t="s">
        <v>2287</v>
      </c>
      <c r="G9214" s="1" t="s">
        <v>16</v>
      </c>
      <c r="H9214" s="1" t="s">
        <v>1648</v>
      </c>
      <c r="I9214">
        <v>10464</v>
      </c>
      <c r="J9214">
        <v>11720</v>
      </c>
      <c r="K9214">
        <v>7599</v>
      </c>
      <c r="L9214">
        <v>8580</v>
      </c>
      <c r="M9214">
        <v>11251</v>
      </c>
      <c r="N9214">
        <v>8462</v>
      </c>
      <c r="O9214">
        <v>9638</v>
      </c>
      <c r="P9214">
        <v>5857</v>
      </c>
      <c r="Q9214">
        <v>3190</v>
      </c>
      <c r="R9214">
        <v>5047</v>
      </c>
      <c r="S9214">
        <v>12297</v>
      </c>
      <c r="T9214">
        <v>4345</v>
      </c>
      <c r="U9214">
        <v>5838</v>
      </c>
      <c r="V9214" s="1" t="s">
        <v>4703</v>
      </c>
      <c r="W9214" s="1" t="s">
        <v>2551</v>
      </c>
      <c r="X9214" s="5" t="s">
        <v>4735</v>
      </c>
      <c r="Y9214" s="5" t="s">
        <v>4705</v>
      </c>
      <c r="Z9214" s="5" t="s">
        <v>1648</v>
      </c>
      <c r="AA9214" s="5"/>
    </row>
    <row r="9215" spans="1:27" ht="12" customHeight="1" x14ac:dyDescent="0.15">
      <c r="A9215" s="1" t="s">
        <v>2254</v>
      </c>
      <c r="B9215" s="1" t="s">
        <v>200</v>
      </c>
      <c r="C9215" s="1" t="s">
        <v>15</v>
      </c>
      <c r="D9215" s="1" t="s">
        <v>2537</v>
      </c>
      <c r="E9215" s="1" t="s">
        <v>2279</v>
      </c>
      <c r="F9215" s="1" t="s">
        <v>2287</v>
      </c>
      <c r="G9215" s="1" t="s">
        <v>2281</v>
      </c>
      <c r="H9215" s="1" t="s">
        <v>1648</v>
      </c>
      <c r="I9215">
        <v>11000</v>
      </c>
      <c r="J9215">
        <v>10107</v>
      </c>
      <c r="K9215">
        <v>8247</v>
      </c>
      <c r="L9215">
        <v>10588</v>
      </c>
      <c r="M9215">
        <v>11228</v>
      </c>
      <c r="N9215">
        <v>2191</v>
      </c>
      <c r="O9215">
        <v>8926</v>
      </c>
      <c r="P9215">
        <v>11913</v>
      </c>
      <c r="Q9215">
        <v>6706</v>
      </c>
      <c r="R9215">
        <v>7072</v>
      </c>
      <c r="S9215">
        <v>12386</v>
      </c>
      <c r="T9215">
        <v>4503</v>
      </c>
      <c r="U9215">
        <v>4656</v>
      </c>
      <c r="V9215" s="1" t="s">
        <v>4703</v>
      </c>
      <c r="W9215" s="1" t="s">
        <v>2551</v>
      </c>
      <c r="X9215" s="5" t="s">
        <v>4735</v>
      </c>
      <c r="Y9215" s="5" t="s">
        <v>5130</v>
      </c>
      <c r="Z9215" s="5" t="s">
        <v>1648</v>
      </c>
      <c r="AA9215" s="5"/>
    </row>
    <row r="9216" spans="1:27" ht="12" customHeight="1" x14ac:dyDescent="0.15">
      <c r="A9216" s="1" t="s">
        <v>2254</v>
      </c>
      <c r="B9216" s="1" t="s">
        <v>200</v>
      </c>
      <c r="C9216" s="1" t="s">
        <v>17</v>
      </c>
      <c r="D9216" s="1" t="s">
        <v>2537</v>
      </c>
      <c r="E9216" s="1" t="s">
        <v>2279</v>
      </c>
      <c r="F9216" s="1" t="s">
        <v>2287</v>
      </c>
      <c r="G9216" s="1" t="s">
        <v>2282</v>
      </c>
      <c r="H9216" s="1" t="s">
        <v>1648</v>
      </c>
      <c r="I9216">
        <v>0</v>
      </c>
      <c r="J9216">
        <v>0</v>
      </c>
      <c r="K9216">
        <v>0</v>
      </c>
      <c r="L9216">
        <v>0</v>
      </c>
      <c r="M9216">
        <v>0</v>
      </c>
      <c r="N9216">
        <v>0</v>
      </c>
      <c r="O9216">
        <v>0</v>
      </c>
      <c r="P9216">
        <v>0</v>
      </c>
      <c r="Q9216">
        <v>0</v>
      </c>
      <c r="R9216">
        <v>0</v>
      </c>
      <c r="S9216">
        <v>0</v>
      </c>
      <c r="T9216">
        <v>0</v>
      </c>
      <c r="U9216">
        <v>0</v>
      </c>
      <c r="V9216" s="1" t="s">
        <v>4703</v>
      </c>
      <c r="W9216" s="1" t="s">
        <v>2551</v>
      </c>
      <c r="X9216" s="5" t="s">
        <v>4735</v>
      </c>
      <c r="Y9216" s="5" t="s">
        <v>4730</v>
      </c>
      <c r="Z9216" s="5" t="s">
        <v>1648</v>
      </c>
      <c r="AA9216" s="5"/>
    </row>
    <row r="9217" spans="1:27" ht="12" customHeight="1" x14ac:dyDescent="0.15">
      <c r="A9217" s="1" t="s">
        <v>2254</v>
      </c>
      <c r="B9217" s="1" t="s">
        <v>200</v>
      </c>
      <c r="C9217" s="1" t="s">
        <v>19</v>
      </c>
      <c r="D9217" s="1" t="s">
        <v>2537</v>
      </c>
      <c r="E9217" s="1" t="s">
        <v>2279</v>
      </c>
      <c r="F9217" s="1" t="s">
        <v>2287</v>
      </c>
      <c r="G9217" s="1" t="s">
        <v>24</v>
      </c>
      <c r="H9217" s="1" t="s">
        <v>1648</v>
      </c>
      <c r="I9217">
        <v>30253</v>
      </c>
      <c r="J9217">
        <v>31866</v>
      </c>
      <c r="K9217">
        <v>31218</v>
      </c>
      <c r="L9217">
        <v>29210</v>
      </c>
      <c r="M9217">
        <v>29233</v>
      </c>
      <c r="N9217">
        <v>35504</v>
      </c>
      <c r="O9217">
        <v>36216</v>
      </c>
      <c r="P9217">
        <v>30160</v>
      </c>
      <c r="Q9217">
        <v>26644</v>
      </c>
      <c r="R9217">
        <v>24619</v>
      </c>
      <c r="S9217">
        <v>24530</v>
      </c>
      <c r="T9217">
        <v>24372</v>
      </c>
      <c r="U9217">
        <v>25554</v>
      </c>
      <c r="V9217" s="1" t="s">
        <v>4703</v>
      </c>
      <c r="W9217" s="1" t="s">
        <v>2551</v>
      </c>
      <c r="X9217" s="5" t="s">
        <v>4735</v>
      </c>
      <c r="Y9217" s="5" t="s">
        <v>2579</v>
      </c>
      <c r="Z9217" s="5" t="s">
        <v>1648</v>
      </c>
      <c r="AA9217" s="5"/>
    </row>
    <row r="9218" spans="1:27" ht="12" customHeight="1" x14ac:dyDescent="0.15">
      <c r="A9218" s="1" t="s">
        <v>2254</v>
      </c>
      <c r="B9218" s="1" t="s">
        <v>202</v>
      </c>
      <c r="C9218" s="1" t="s">
        <v>9</v>
      </c>
      <c r="D9218" s="1" t="s">
        <v>2537</v>
      </c>
      <c r="E9218" s="1" t="s">
        <v>2279</v>
      </c>
      <c r="F9218" s="1" t="s">
        <v>2288</v>
      </c>
      <c r="G9218" s="1" t="s">
        <v>16</v>
      </c>
      <c r="H9218" s="1" t="s">
        <v>1648</v>
      </c>
      <c r="I9218">
        <v>0</v>
      </c>
      <c r="J9218">
        <v>0</v>
      </c>
      <c r="K9218">
        <v>0</v>
      </c>
      <c r="L9218">
        <v>0</v>
      </c>
      <c r="M9218">
        <v>0</v>
      </c>
      <c r="N9218">
        <v>0</v>
      </c>
      <c r="O9218">
        <v>0</v>
      </c>
      <c r="P9218">
        <v>0</v>
      </c>
      <c r="Q9218">
        <v>0</v>
      </c>
      <c r="R9218">
        <v>0</v>
      </c>
      <c r="S9218">
        <v>0</v>
      </c>
      <c r="T9218">
        <v>0</v>
      </c>
      <c r="U9218">
        <v>0</v>
      </c>
      <c r="V9218" s="1" t="s">
        <v>4703</v>
      </c>
      <c r="W9218" s="1" t="s">
        <v>2551</v>
      </c>
      <c r="X9218" s="5" t="s">
        <v>4736</v>
      </c>
      <c r="Y9218" s="5" t="s">
        <v>4705</v>
      </c>
      <c r="Z9218" s="5" t="s">
        <v>1648</v>
      </c>
      <c r="AA9218" s="5"/>
    </row>
    <row r="9219" spans="1:27" ht="12" customHeight="1" x14ac:dyDescent="0.15">
      <c r="A9219" s="1" t="s">
        <v>2254</v>
      </c>
      <c r="B9219" s="1" t="s">
        <v>202</v>
      </c>
      <c r="C9219" s="1" t="s">
        <v>15</v>
      </c>
      <c r="D9219" s="1" t="s">
        <v>2537</v>
      </c>
      <c r="E9219" s="1" t="s">
        <v>2279</v>
      </c>
      <c r="F9219" s="1" t="s">
        <v>2288</v>
      </c>
      <c r="G9219" s="1" t="s">
        <v>2281</v>
      </c>
      <c r="H9219" s="1" t="s">
        <v>1648</v>
      </c>
      <c r="I9219">
        <v>1294</v>
      </c>
      <c r="J9219">
        <v>3040</v>
      </c>
      <c r="K9219">
        <v>13136</v>
      </c>
      <c r="L9219">
        <v>-16104</v>
      </c>
      <c r="M9219">
        <v>3784</v>
      </c>
      <c r="N9219">
        <v>1675</v>
      </c>
      <c r="O9219">
        <v>611</v>
      </c>
      <c r="P9219">
        <v>-7617</v>
      </c>
      <c r="Q9219">
        <v>10278</v>
      </c>
      <c r="R9219">
        <v>3154</v>
      </c>
      <c r="S9219">
        <v>-2650</v>
      </c>
      <c r="T9219">
        <v>-3657</v>
      </c>
      <c r="U9219">
        <v>-3689</v>
      </c>
      <c r="V9219" s="1" t="s">
        <v>4703</v>
      </c>
      <c r="W9219" s="1" t="s">
        <v>2551</v>
      </c>
      <c r="X9219" s="5" t="s">
        <v>4736</v>
      </c>
      <c r="Y9219" s="5" t="s">
        <v>5130</v>
      </c>
      <c r="Z9219" s="5" t="s">
        <v>1648</v>
      </c>
      <c r="AA9219" s="5"/>
    </row>
    <row r="9220" spans="1:27" ht="12" customHeight="1" x14ac:dyDescent="0.15">
      <c r="A9220" s="1" t="s">
        <v>2254</v>
      </c>
      <c r="B9220" s="1" t="s">
        <v>202</v>
      </c>
      <c r="C9220" s="1" t="s">
        <v>17</v>
      </c>
      <c r="D9220" s="1" t="s">
        <v>2537</v>
      </c>
      <c r="E9220" s="1" t="s">
        <v>2279</v>
      </c>
      <c r="F9220" s="1" t="s">
        <v>2288</v>
      </c>
      <c r="G9220" s="1" t="s">
        <v>2282</v>
      </c>
      <c r="H9220" s="1" t="s">
        <v>1648</v>
      </c>
      <c r="I9220">
        <v>0</v>
      </c>
      <c r="J9220">
        <v>0</v>
      </c>
      <c r="K9220">
        <v>0</v>
      </c>
      <c r="L9220">
        <v>0</v>
      </c>
      <c r="M9220">
        <v>0</v>
      </c>
      <c r="N9220">
        <v>0</v>
      </c>
      <c r="O9220">
        <v>0</v>
      </c>
      <c r="P9220">
        <v>0</v>
      </c>
      <c r="Q9220">
        <v>0</v>
      </c>
      <c r="R9220">
        <v>0</v>
      </c>
      <c r="S9220">
        <v>0</v>
      </c>
      <c r="T9220">
        <v>0</v>
      </c>
      <c r="U9220">
        <v>0</v>
      </c>
      <c r="V9220" s="1" t="s">
        <v>4703</v>
      </c>
      <c r="W9220" s="1" t="s">
        <v>2551</v>
      </c>
      <c r="X9220" s="5" t="s">
        <v>4736</v>
      </c>
      <c r="Y9220" s="5" t="s">
        <v>4730</v>
      </c>
      <c r="Z9220" s="5" t="s">
        <v>1648</v>
      </c>
      <c r="AA9220" s="5"/>
    </row>
    <row r="9221" spans="1:27" ht="12" customHeight="1" x14ac:dyDescent="0.15">
      <c r="A9221" s="1" t="s">
        <v>2254</v>
      </c>
      <c r="B9221" s="1" t="s">
        <v>202</v>
      </c>
      <c r="C9221" s="1" t="s">
        <v>19</v>
      </c>
      <c r="D9221" s="1" t="s">
        <v>2537</v>
      </c>
      <c r="E9221" s="1" t="s">
        <v>2279</v>
      </c>
      <c r="F9221" s="1" t="s">
        <v>2288</v>
      </c>
      <c r="G9221" s="1" t="s">
        <v>24</v>
      </c>
      <c r="H9221" s="1" t="s">
        <v>1648</v>
      </c>
      <c r="I9221">
        <v>36783</v>
      </c>
      <c r="J9221">
        <v>33743</v>
      </c>
      <c r="K9221">
        <v>20608</v>
      </c>
      <c r="L9221">
        <v>36712</v>
      </c>
      <c r="M9221">
        <v>32927</v>
      </c>
      <c r="N9221">
        <v>31252</v>
      </c>
      <c r="O9221">
        <v>30641</v>
      </c>
      <c r="P9221">
        <v>38258</v>
      </c>
      <c r="Q9221">
        <v>27981</v>
      </c>
      <c r="R9221">
        <v>24827</v>
      </c>
      <c r="S9221">
        <v>27476</v>
      </c>
      <c r="T9221">
        <v>31133</v>
      </c>
      <c r="U9221">
        <v>34822</v>
      </c>
      <c r="V9221" s="1" t="s">
        <v>4703</v>
      </c>
      <c r="W9221" s="1" t="s">
        <v>2551</v>
      </c>
      <c r="X9221" s="5" t="s">
        <v>4736</v>
      </c>
      <c r="Y9221" s="5" t="s">
        <v>2579</v>
      </c>
      <c r="Z9221" s="5" t="s">
        <v>1648</v>
      </c>
      <c r="AA9221" s="5"/>
    </row>
    <row r="9222" spans="1:27" ht="12" customHeight="1" x14ac:dyDescent="0.15">
      <c r="A9222" s="1" t="s">
        <v>2254</v>
      </c>
      <c r="B9222" s="1" t="s">
        <v>212</v>
      </c>
      <c r="C9222" s="1" t="s">
        <v>9</v>
      </c>
      <c r="D9222" s="1" t="s">
        <v>2537</v>
      </c>
      <c r="E9222" s="1" t="s">
        <v>213</v>
      </c>
      <c r="F9222" s="1" t="s">
        <v>2289</v>
      </c>
      <c r="G9222" s="1" t="s">
        <v>215</v>
      </c>
      <c r="H9222" s="1" t="s">
        <v>216</v>
      </c>
      <c r="I9222">
        <v>9894</v>
      </c>
      <c r="J9222">
        <v>9826</v>
      </c>
      <c r="K9222">
        <v>9853</v>
      </c>
      <c r="L9222">
        <v>9879</v>
      </c>
      <c r="M9222">
        <v>9840</v>
      </c>
      <c r="N9222">
        <v>9855</v>
      </c>
      <c r="O9222">
        <v>9826</v>
      </c>
      <c r="P9222">
        <v>9935</v>
      </c>
      <c r="Q9222">
        <v>9930</v>
      </c>
      <c r="R9222">
        <v>9893</v>
      </c>
      <c r="S9222">
        <v>9867</v>
      </c>
      <c r="T9222">
        <v>9860</v>
      </c>
      <c r="U9222">
        <v>9830</v>
      </c>
      <c r="V9222" s="1" t="s">
        <v>4703</v>
      </c>
      <c r="W9222" s="1" t="s">
        <v>2717</v>
      </c>
      <c r="X9222" s="5" t="s">
        <v>4737</v>
      </c>
      <c r="Y9222" s="5" t="s">
        <v>2719</v>
      </c>
      <c r="Z9222" s="5" t="s">
        <v>2720</v>
      </c>
      <c r="AA9222" s="5"/>
    </row>
    <row r="9223" spans="1:27" ht="12" customHeight="1" x14ac:dyDescent="0.15">
      <c r="A9223" s="1" t="s">
        <v>2254</v>
      </c>
      <c r="B9223" s="1" t="s">
        <v>285</v>
      </c>
      <c r="C9223" s="1" t="s">
        <v>9</v>
      </c>
      <c r="D9223" s="1" t="s">
        <v>2537</v>
      </c>
      <c r="E9223" s="1" t="s">
        <v>213</v>
      </c>
      <c r="F9223" s="1" t="s">
        <v>286</v>
      </c>
      <c r="G9223" s="1" t="s">
        <v>215</v>
      </c>
      <c r="H9223" s="1" t="s">
        <v>216</v>
      </c>
      <c r="I9223">
        <v>12798</v>
      </c>
      <c r="J9223">
        <v>12732</v>
      </c>
      <c r="K9223">
        <v>12740</v>
      </c>
      <c r="L9223">
        <v>12771</v>
      </c>
      <c r="M9223">
        <v>12736</v>
      </c>
      <c r="N9223">
        <v>12746</v>
      </c>
      <c r="O9223">
        <v>12717</v>
      </c>
      <c r="P9223">
        <v>12814</v>
      </c>
      <c r="Q9223">
        <v>12806</v>
      </c>
      <c r="R9223">
        <v>12785</v>
      </c>
      <c r="S9223">
        <v>12763</v>
      </c>
      <c r="T9223">
        <v>12755</v>
      </c>
      <c r="U9223">
        <v>12722</v>
      </c>
      <c r="V9223" s="1" t="s">
        <v>4703</v>
      </c>
      <c r="W9223" s="1" t="s">
        <v>2717</v>
      </c>
      <c r="X9223" s="5" t="s">
        <v>2816</v>
      </c>
      <c r="Y9223" s="5" t="s">
        <v>2719</v>
      </c>
      <c r="Z9223" s="5" t="s">
        <v>2720</v>
      </c>
      <c r="AA9223" s="5"/>
    </row>
    <row r="9224" spans="1:27" ht="12" customHeight="1" x14ac:dyDescent="0.15">
      <c r="A9224" s="1" t="s">
        <v>2290</v>
      </c>
      <c r="B9224" s="1" t="s">
        <v>8</v>
      </c>
      <c r="C9224" s="1" t="s">
        <v>9</v>
      </c>
      <c r="D9224" s="1" t="s">
        <v>2538</v>
      </c>
      <c r="E9224" s="1" t="s">
        <v>10</v>
      </c>
      <c r="F9224" s="1" t="s">
        <v>2291</v>
      </c>
      <c r="G9224" s="1" t="s">
        <v>12</v>
      </c>
      <c r="H9224" s="1" t="s">
        <v>13</v>
      </c>
      <c r="I9224">
        <v>3040</v>
      </c>
      <c r="J9224">
        <v>2836</v>
      </c>
      <c r="K9224">
        <v>2403</v>
      </c>
      <c r="L9224">
        <v>2460</v>
      </c>
      <c r="M9224">
        <v>2497</v>
      </c>
      <c r="N9224">
        <v>1706</v>
      </c>
      <c r="O9224">
        <v>2440</v>
      </c>
      <c r="P9224">
        <v>2309</v>
      </c>
      <c r="Q9224">
        <v>2217</v>
      </c>
      <c r="R9224">
        <v>2187</v>
      </c>
      <c r="S9224">
        <v>2465</v>
      </c>
      <c r="T9224">
        <v>2649</v>
      </c>
      <c r="U9224">
        <v>2656</v>
      </c>
      <c r="V9224" s="1" t="s">
        <v>4738</v>
      </c>
      <c r="W9224" s="1" t="s">
        <v>2551</v>
      </c>
      <c r="X9224" s="5" t="s">
        <v>4739</v>
      </c>
      <c r="Y9224" s="5" t="s">
        <v>2553</v>
      </c>
      <c r="Z9224" s="5" t="s">
        <v>13</v>
      </c>
      <c r="AA9224" s="5"/>
    </row>
    <row r="9225" spans="1:27" ht="12" customHeight="1" x14ac:dyDescent="0.15">
      <c r="A9225" s="1" t="s">
        <v>2290</v>
      </c>
      <c r="B9225" s="1" t="s">
        <v>8</v>
      </c>
      <c r="C9225" s="1" t="s">
        <v>15</v>
      </c>
      <c r="D9225" s="1" t="s">
        <v>2538</v>
      </c>
      <c r="E9225" s="1" t="s">
        <v>10</v>
      </c>
      <c r="F9225" s="1" t="s">
        <v>2291</v>
      </c>
      <c r="G9225" s="1" t="s">
        <v>16</v>
      </c>
      <c r="H9225" s="1" t="s">
        <v>13</v>
      </c>
      <c r="I9225">
        <v>0</v>
      </c>
      <c r="J9225">
        <v>0</v>
      </c>
      <c r="K9225">
        <v>0</v>
      </c>
      <c r="L9225">
        <v>0</v>
      </c>
      <c r="M9225">
        <v>0</v>
      </c>
      <c r="N9225">
        <v>0</v>
      </c>
      <c r="O9225">
        <v>0</v>
      </c>
      <c r="P9225">
        <v>0</v>
      </c>
      <c r="Q9225">
        <v>0</v>
      </c>
      <c r="R9225">
        <v>0</v>
      </c>
      <c r="S9225">
        <v>0</v>
      </c>
      <c r="T9225">
        <v>0</v>
      </c>
      <c r="U9225">
        <v>0</v>
      </c>
      <c r="V9225" s="1" t="s">
        <v>4738</v>
      </c>
      <c r="W9225" s="1" t="s">
        <v>2551</v>
      </c>
      <c r="X9225" s="5" t="s">
        <v>4739</v>
      </c>
      <c r="Y9225" s="5" t="s">
        <v>2561</v>
      </c>
      <c r="Z9225" s="5" t="s">
        <v>13</v>
      </c>
      <c r="AA9225" s="5"/>
    </row>
    <row r="9226" spans="1:27" ht="12" customHeight="1" x14ac:dyDescent="0.15">
      <c r="A9226" s="1" t="s">
        <v>2290</v>
      </c>
      <c r="B9226" s="1" t="s">
        <v>8</v>
      </c>
      <c r="C9226" s="1" t="s">
        <v>17</v>
      </c>
      <c r="D9226" s="1" t="s">
        <v>2538</v>
      </c>
      <c r="E9226" s="1" t="s">
        <v>10</v>
      </c>
      <c r="F9226" s="1" t="s">
        <v>2291</v>
      </c>
      <c r="G9226" s="1" t="s">
        <v>18</v>
      </c>
      <c r="H9226" s="1" t="s">
        <v>13</v>
      </c>
      <c r="I9226">
        <v>2053</v>
      </c>
      <c r="J9226">
        <v>1820</v>
      </c>
      <c r="K9226">
        <v>1455</v>
      </c>
      <c r="L9226">
        <v>1540</v>
      </c>
      <c r="M9226">
        <v>1633</v>
      </c>
      <c r="N9226">
        <v>858</v>
      </c>
      <c r="O9226">
        <v>1484</v>
      </c>
      <c r="P9226">
        <v>1571</v>
      </c>
      <c r="Q9226">
        <v>1355</v>
      </c>
      <c r="R9226">
        <v>1296</v>
      </c>
      <c r="S9226">
        <v>1751</v>
      </c>
      <c r="T9226">
        <v>1911</v>
      </c>
      <c r="U9226">
        <v>1997</v>
      </c>
      <c r="V9226" s="1" t="s">
        <v>4738</v>
      </c>
      <c r="W9226" s="1" t="s">
        <v>2551</v>
      </c>
      <c r="X9226" s="5" t="s">
        <v>4739</v>
      </c>
      <c r="Y9226" s="5" t="s">
        <v>2562</v>
      </c>
      <c r="Z9226" s="5" t="s">
        <v>13</v>
      </c>
      <c r="AA9226" s="5"/>
    </row>
    <row r="9227" spans="1:27" ht="12" customHeight="1" x14ac:dyDescent="0.15">
      <c r="A9227" s="1" t="s">
        <v>2290</v>
      </c>
      <c r="B9227" s="1" t="s">
        <v>8</v>
      </c>
      <c r="C9227" s="1" t="s">
        <v>19</v>
      </c>
      <c r="D9227" s="1" t="s">
        <v>2538</v>
      </c>
      <c r="E9227" s="1" t="s">
        <v>10</v>
      </c>
      <c r="F9227" s="1" t="s">
        <v>2291</v>
      </c>
      <c r="G9227" s="1" t="s">
        <v>242</v>
      </c>
      <c r="H9227" s="1" t="s">
        <v>13</v>
      </c>
      <c r="I9227">
        <v>899</v>
      </c>
      <c r="J9227">
        <v>984</v>
      </c>
      <c r="K9227">
        <v>900</v>
      </c>
      <c r="L9227">
        <v>951</v>
      </c>
      <c r="M9227">
        <v>712</v>
      </c>
      <c r="N9227">
        <v>744</v>
      </c>
      <c r="O9227">
        <v>689</v>
      </c>
      <c r="P9227">
        <v>654</v>
      </c>
      <c r="Q9227">
        <v>1017</v>
      </c>
      <c r="R9227">
        <v>640</v>
      </c>
      <c r="S9227">
        <v>664</v>
      </c>
      <c r="T9227">
        <v>634</v>
      </c>
      <c r="U9227">
        <v>401</v>
      </c>
      <c r="V9227" s="1" t="s">
        <v>4738</v>
      </c>
      <c r="W9227" s="1" t="s">
        <v>2551</v>
      </c>
      <c r="X9227" s="5" t="s">
        <v>4739</v>
      </c>
      <c r="Y9227" s="5" t="s">
        <v>2557</v>
      </c>
      <c r="Z9227" s="5" t="s">
        <v>13</v>
      </c>
      <c r="AA9227" s="5"/>
    </row>
    <row r="9228" spans="1:27" ht="12" customHeight="1" x14ac:dyDescent="0.15">
      <c r="A9228" s="1" t="s">
        <v>2290</v>
      </c>
      <c r="B9228" s="1" t="s">
        <v>8</v>
      </c>
      <c r="C9228" s="1" t="s">
        <v>21</v>
      </c>
      <c r="D9228" s="1" t="s">
        <v>2538</v>
      </c>
      <c r="E9228" s="1" t="s">
        <v>10</v>
      </c>
      <c r="F9228" s="1" t="s">
        <v>2291</v>
      </c>
      <c r="G9228" s="1" t="s">
        <v>245</v>
      </c>
      <c r="H9228" s="1" t="s">
        <v>306</v>
      </c>
      <c r="I9228">
        <v>618561</v>
      </c>
      <c r="J9228">
        <v>698799</v>
      </c>
      <c r="K9228">
        <v>555058</v>
      </c>
      <c r="L9228">
        <v>556579</v>
      </c>
      <c r="M9228">
        <v>426281</v>
      </c>
      <c r="N9228">
        <v>437842</v>
      </c>
      <c r="O9228">
        <v>396725</v>
      </c>
      <c r="P9228">
        <v>352853</v>
      </c>
      <c r="Q9228">
        <v>566286</v>
      </c>
      <c r="R9228">
        <v>345558</v>
      </c>
      <c r="S9228">
        <v>357750</v>
      </c>
      <c r="T9228">
        <v>328932</v>
      </c>
      <c r="U9228">
        <v>203836</v>
      </c>
      <c r="V9228" s="1" t="s">
        <v>4738</v>
      </c>
      <c r="W9228" s="1" t="s">
        <v>2551</v>
      </c>
      <c r="X9228" s="5" t="s">
        <v>4739</v>
      </c>
      <c r="Y9228" s="5" t="s">
        <v>2740</v>
      </c>
      <c r="Z9228" s="5" t="s">
        <v>2788</v>
      </c>
      <c r="AA9228" s="5"/>
    </row>
    <row r="9229" spans="1:27" ht="12" customHeight="1" x14ac:dyDescent="0.15">
      <c r="A9229" s="1" t="s">
        <v>2290</v>
      </c>
      <c r="B9229" s="1" t="s">
        <v>8</v>
      </c>
      <c r="C9229" s="1" t="s">
        <v>23</v>
      </c>
      <c r="D9229" s="1" t="s">
        <v>2538</v>
      </c>
      <c r="E9229" s="1" t="s">
        <v>10</v>
      </c>
      <c r="F9229" s="1" t="s">
        <v>2291</v>
      </c>
      <c r="G9229" s="1" t="s">
        <v>22</v>
      </c>
      <c r="H9229" s="1" t="s">
        <v>13</v>
      </c>
      <c r="I9229">
        <v>0</v>
      </c>
      <c r="J9229">
        <v>0</v>
      </c>
      <c r="K9229">
        <v>4</v>
      </c>
      <c r="L9229">
        <v>5</v>
      </c>
      <c r="M9229">
        <v>0</v>
      </c>
      <c r="N9229">
        <v>0</v>
      </c>
      <c r="O9229">
        <v>0</v>
      </c>
      <c r="P9229">
        <v>0</v>
      </c>
      <c r="Q9229">
        <v>0</v>
      </c>
      <c r="R9229">
        <v>0</v>
      </c>
      <c r="S9229">
        <v>0</v>
      </c>
      <c r="T9229">
        <v>0</v>
      </c>
      <c r="U9229">
        <v>0</v>
      </c>
      <c r="V9229" s="1" t="s">
        <v>4738</v>
      </c>
      <c r="W9229" s="1" t="s">
        <v>2551</v>
      </c>
      <c r="X9229" s="5" t="s">
        <v>4739</v>
      </c>
      <c r="Y9229" s="5" t="s">
        <v>2564</v>
      </c>
      <c r="Z9229" s="5" t="s">
        <v>13</v>
      </c>
      <c r="AA9229" s="5"/>
    </row>
    <row r="9230" spans="1:27" ht="12" customHeight="1" x14ac:dyDescent="0.15">
      <c r="A9230" s="1" t="s">
        <v>2290</v>
      </c>
      <c r="B9230" s="1" t="s">
        <v>8</v>
      </c>
      <c r="C9230" s="1" t="s">
        <v>77</v>
      </c>
      <c r="D9230" s="1" t="s">
        <v>2538</v>
      </c>
      <c r="E9230" s="1" t="s">
        <v>10</v>
      </c>
      <c r="F9230" s="1" t="s">
        <v>2291</v>
      </c>
      <c r="G9230" s="1" t="s">
        <v>24</v>
      </c>
      <c r="H9230" s="1" t="s">
        <v>13</v>
      </c>
      <c r="I9230">
        <v>962</v>
      </c>
      <c r="J9230">
        <v>994</v>
      </c>
      <c r="K9230">
        <v>1038</v>
      </c>
      <c r="L9230">
        <v>1002</v>
      </c>
      <c r="M9230">
        <v>1154</v>
      </c>
      <c r="N9230">
        <v>1258</v>
      </c>
      <c r="O9230">
        <v>1526</v>
      </c>
      <c r="P9230">
        <v>1610</v>
      </c>
      <c r="Q9230">
        <v>1455</v>
      </c>
      <c r="R9230">
        <v>1706</v>
      </c>
      <c r="S9230">
        <v>1756</v>
      </c>
      <c r="T9230">
        <v>1860</v>
      </c>
      <c r="U9230">
        <v>2118</v>
      </c>
      <c r="V9230" s="1" t="s">
        <v>4738</v>
      </c>
      <c r="W9230" s="1" t="s">
        <v>2551</v>
      </c>
      <c r="X9230" s="5" t="s">
        <v>4739</v>
      </c>
      <c r="Y9230" s="5" t="s">
        <v>2559</v>
      </c>
      <c r="Z9230" s="5" t="s">
        <v>13</v>
      </c>
      <c r="AA9230" s="5"/>
    </row>
    <row r="9231" spans="1:27" ht="12" customHeight="1" x14ac:dyDescent="0.15">
      <c r="A9231" s="1" t="s">
        <v>2290</v>
      </c>
      <c r="B9231" s="1" t="s">
        <v>25</v>
      </c>
      <c r="C9231" s="1" t="s">
        <v>9</v>
      </c>
      <c r="D9231" s="1" t="s">
        <v>2538</v>
      </c>
      <c r="E9231" s="1" t="s">
        <v>10</v>
      </c>
      <c r="F9231" s="1" t="s">
        <v>2292</v>
      </c>
      <c r="G9231" s="1" t="s">
        <v>12</v>
      </c>
      <c r="H9231" s="1" t="s">
        <v>13</v>
      </c>
      <c r="I9231" t="s">
        <v>14</v>
      </c>
      <c r="J9231" t="s">
        <v>14</v>
      </c>
      <c r="K9231" t="s">
        <v>14</v>
      </c>
      <c r="L9231" t="s">
        <v>14</v>
      </c>
      <c r="M9231" t="s">
        <v>14</v>
      </c>
      <c r="N9231" t="s">
        <v>14</v>
      </c>
      <c r="O9231" t="s">
        <v>14</v>
      </c>
      <c r="P9231" t="s">
        <v>14</v>
      </c>
      <c r="Q9231" t="s">
        <v>14</v>
      </c>
      <c r="R9231" t="s">
        <v>14</v>
      </c>
      <c r="S9231" t="s">
        <v>14</v>
      </c>
      <c r="T9231" t="s">
        <v>14</v>
      </c>
      <c r="U9231" t="s">
        <v>14</v>
      </c>
      <c r="V9231" s="1" t="s">
        <v>4738</v>
      </c>
      <c r="W9231" s="1" t="s">
        <v>2551</v>
      </c>
      <c r="X9231" s="5" t="s">
        <v>4740</v>
      </c>
      <c r="Y9231" s="5" t="s">
        <v>2553</v>
      </c>
      <c r="Z9231" s="5" t="s">
        <v>13</v>
      </c>
      <c r="AA9231" s="5"/>
    </row>
    <row r="9232" spans="1:27" ht="12" customHeight="1" x14ac:dyDescent="0.15">
      <c r="A9232" s="1" t="s">
        <v>2290</v>
      </c>
      <c r="B9232" s="1" t="s">
        <v>25</v>
      </c>
      <c r="C9232" s="1" t="s">
        <v>15</v>
      </c>
      <c r="D9232" s="1" t="s">
        <v>2538</v>
      </c>
      <c r="E9232" s="1" t="s">
        <v>10</v>
      </c>
      <c r="F9232" s="1" t="s">
        <v>2292</v>
      </c>
      <c r="G9232" s="1" t="s">
        <v>16</v>
      </c>
      <c r="H9232" s="1" t="s">
        <v>13</v>
      </c>
      <c r="I9232" t="s">
        <v>14</v>
      </c>
      <c r="J9232" t="s">
        <v>14</v>
      </c>
      <c r="K9232" t="s">
        <v>14</v>
      </c>
      <c r="L9232" t="s">
        <v>14</v>
      </c>
      <c r="M9232" t="s">
        <v>14</v>
      </c>
      <c r="N9232" t="s">
        <v>14</v>
      </c>
      <c r="O9232" t="s">
        <v>14</v>
      </c>
      <c r="P9232" t="s">
        <v>14</v>
      </c>
      <c r="Q9232" t="s">
        <v>14</v>
      </c>
      <c r="R9232" t="s">
        <v>14</v>
      </c>
      <c r="S9232" t="s">
        <v>14</v>
      </c>
      <c r="T9232" t="s">
        <v>14</v>
      </c>
      <c r="U9232" t="s">
        <v>14</v>
      </c>
      <c r="V9232" s="1" t="s">
        <v>4738</v>
      </c>
      <c r="W9232" s="1" t="s">
        <v>2551</v>
      </c>
      <c r="X9232" s="5" t="s">
        <v>4740</v>
      </c>
      <c r="Y9232" s="5" t="s">
        <v>2561</v>
      </c>
      <c r="Z9232" s="5" t="s">
        <v>13</v>
      </c>
      <c r="AA9232" s="5"/>
    </row>
    <row r="9233" spans="1:27" ht="12" customHeight="1" x14ac:dyDescent="0.15">
      <c r="A9233" s="1" t="s">
        <v>2290</v>
      </c>
      <c r="B9233" s="1" t="s">
        <v>25</v>
      </c>
      <c r="C9233" s="1" t="s">
        <v>19</v>
      </c>
      <c r="D9233" s="1" t="s">
        <v>2538</v>
      </c>
      <c r="E9233" s="1" t="s">
        <v>10</v>
      </c>
      <c r="F9233" s="1" t="s">
        <v>2292</v>
      </c>
      <c r="G9233" s="1" t="s">
        <v>242</v>
      </c>
      <c r="H9233" s="1" t="s">
        <v>13</v>
      </c>
      <c r="I9233" t="s">
        <v>14</v>
      </c>
      <c r="J9233" t="s">
        <v>14</v>
      </c>
      <c r="K9233" t="s">
        <v>14</v>
      </c>
      <c r="L9233" t="s">
        <v>14</v>
      </c>
      <c r="M9233" t="s">
        <v>14</v>
      </c>
      <c r="N9233" t="s">
        <v>14</v>
      </c>
      <c r="O9233" t="s">
        <v>14</v>
      </c>
      <c r="P9233" t="s">
        <v>14</v>
      </c>
      <c r="Q9233" t="s">
        <v>14</v>
      </c>
      <c r="R9233" t="s">
        <v>14</v>
      </c>
      <c r="S9233" t="s">
        <v>14</v>
      </c>
      <c r="T9233" t="s">
        <v>14</v>
      </c>
      <c r="U9233" t="s">
        <v>14</v>
      </c>
      <c r="V9233" s="1" t="s">
        <v>4738</v>
      </c>
      <c r="W9233" s="1" t="s">
        <v>2551</v>
      </c>
      <c r="X9233" s="5" t="s">
        <v>4740</v>
      </c>
      <c r="Y9233" s="5" t="s">
        <v>2557</v>
      </c>
      <c r="Z9233" s="5" t="s">
        <v>13</v>
      </c>
      <c r="AA9233" s="5"/>
    </row>
    <row r="9234" spans="1:27" ht="12" customHeight="1" x14ac:dyDescent="0.15">
      <c r="A9234" s="1" t="s">
        <v>2290</v>
      </c>
      <c r="B9234" s="1" t="s">
        <v>25</v>
      </c>
      <c r="C9234" s="1" t="s">
        <v>21</v>
      </c>
      <c r="D9234" s="1" t="s">
        <v>2538</v>
      </c>
      <c r="E9234" s="1" t="s">
        <v>10</v>
      </c>
      <c r="F9234" s="1" t="s">
        <v>2292</v>
      </c>
      <c r="G9234" s="1" t="s">
        <v>245</v>
      </c>
      <c r="H9234" s="1" t="s">
        <v>306</v>
      </c>
      <c r="I9234" t="s">
        <v>14</v>
      </c>
      <c r="J9234" t="s">
        <v>14</v>
      </c>
      <c r="K9234" t="s">
        <v>14</v>
      </c>
      <c r="L9234" t="s">
        <v>14</v>
      </c>
      <c r="M9234" t="s">
        <v>14</v>
      </c>
      <c r="N9234" t="s">
        <v>14</v>
      </c>
      <c r="O9234" t="s">
        <v>14</v>
      </c>
      <c r="P9234" t="s">
        <v>14</v>
      </c>
      <c r="Q9234" t="s">
        <v>14</v>
      </c>
      <c r="R9234" t="s">
        <v>14</v>
      </c>
      <c r="S9234" t="s">
        <v>14</v>
      </c>
      <c r="T9234" t="s">
        <v>14</v>
      </c>
      <c r="U9234" t="s">
        <v>14</v>
      </c>
      <c r="V9234" s="1" t="s">
        <v>4738</v>
      </c>
      <c r="W9234" s="1" t="s">
        <v>2551</v>
      </c>
      <c r="X9234" s="5" t="s">
        <v>4740</v>
      </c>
      <c r="Y9234" s="5" t="s">
        <v>2740</v>
      </c>
      <c r="Z9234" s="5" t="s">
        <v>2788</v>
      </c>
      <c r="AA9234" s="5"/>
    </row>
    <row r="9235" spans="1:27" ht="12" customHeight="1" x14ac:dyDescent="0.15">
      <c r="A9235" s="1" t="s">
        <v>2290</v>
      </c>
      <c r="B9235" s="1" t="s">
        <v>25</v>
      </c>
      <c r="C9235" s="1" t="s">
        <v>23</v>
      </c>
      <c r="D9235" s="1" t="s">
        <v>2538</v>
      </c>
      <c r="E9235" s="1" t="s">
        <v>10</v>
      </c>
      <c r="F9235" s="1" t="s">
        <v>2292</v>
      </c>
      <c r="G9235" s="1" t="s">
        <v>22</v>
      </c>
      <c r="H9235" s="1" t="s">
        <v>13</v>
      </c>
      <c r="I9235" t="s">
        <v>14</v>
      </c>
      <c r="J9235" t="s">
        <v>14</v>
      </c>
      <c r="K9235" t="s">
        <v>14</v>
      </c>
      <c r="L9235" t="s">
        <v>14</v>
      </c>
      <c r="M9235" t="s">
        <v>14</v>
      </c>
      <c r="N9235" t="s">
        <v>14</v>
      </c>
      <c r="O9235" t="s">
        <v>14</v>
      </c>
      <c r="P9235" t="s">
        <v>14</v>
      </c>
      <c r="Q9235" t="s">
        <v>14</v>
      </c>
      <c r="R9235" t="s">
        <v>14</v>
      </c>
      <c r="S9235" t="s">
        <v>14</v>
      </c>
      <c r="T9235" t="s">
        <v>14</v>
      </c>
      <c r="U9235" t="s">
        <v>14</v>
      </c>
      <c r="V9235" s="1" t="s">
        <v>4738</v>
      </c>
      <c r="W9235" s="1" t="s">
        <v>2551</v>
      </c>
      <c r="X9235" s="5" t="s">
        <v>4740</v>
      </c>
      <c r="Y9235" s="5" t="s">
        <v>2564</v>
      </c>
      <c r="Z9235" s="5" t="s">
        <v>13</v>
      </c>
      <c r="AA9235" s="5"/>
    </row>
    <row r="9236" spans="1:27" ht="12" customHeight="1" x14ac:dyDescent="0.15">
      <c r="A9236" s="1" t="s">
        <v>2290</v>
      </c>
      <c r="B9236" s="1" t="s">
        <v>25</v>
      </c>
      <c r="C9236" s="1" t="s">
        <v>77</v>
      </c>
      <c r="D9236" s="1" t="s">
        <v>2538</v>
      </c>
      <c r="E9236" s="1" t="s">
        <v>10</v>
      </c>
      <c r="F9236" s="1" t="s">
        <v>2292</v>
      </c>
      <c r="G9236" s="1" t="s">
        <v>24</v>
      </c>
      <c r="H9236" s="1" t="s">
        <v>13</v>
      </c>
      <c r="I9236" t="s">
        <v>14</v>
      </c>
      <c r="J9236" t="s">
        <v>14</v>
      </c>
      <c r="K9236" t="s">
        <v>14</v>
      </c>
      <c r="L9236" t="s">
        <v>14</v>
      </c>
      <c r="M9236" t="s">
        <v>14</v>
      </c>
      <c r="N9236" t="s">
        <v>14</v>
      </c>
      <c r="O9236" t="s">
        <v>14</v>
      </c>
      <c r="P9236" t="s">
        <v>14</v>
      </c>
      <c r="Q9236" t="s">
        <v>14</v>
      </c>
      <c r="R9236" t="s">
        <v>14</v>
      </c>
      <c r="S9236" t="s">
        <v>14</v>
      </c>
      <c r="T9236" t="s">
        <v>14</v>
      </c>
      <c r="U9236" t="s">
        <v>14</v>
      </c>
      <c r="V9236" s="1" t="s">
        <v>4738</v>
      </c>
      <c r="W9236" s="1" t="s">
        <v>2551</v>
      </c>
      <c r="X9236" s="5" t="s">
        <v>4740</v>
      </c>
      <c r="Y9236" s="5" t="s">
        <v>2559</v>
      </c>
      <c r="Z9236" s="5" t="s">
        <v>13</v>
      </c>
      <c r="AA9236" s="5"/>
    </row>
    <row r="9237" spans="1:27" ht="12" customHeight="1" x14ac:dyDescent="0.15">
      <c r="A9237" s="1" t="s">
        <v>2290</v>
      </c>
      <c r="B9237" s="1" t="s">
        <v>27</v>
      </c>
      <c r="C9237" s="1" t="s">
        <v>9</v>
      </c>
      <c r="D9237" s="1" t="s">
        <v>2538</v>
      </c>
      <c r="E9237" s="1" t="s">
        <v>10</v>
      </c>
      <c r="F9237" s="1" t="s">
        <v>2293</v>
      </c>
      <c r="G9237" s="1" t="s">
        <v>12</v>
      </c>
      <c r="H9237" s="1" t="s">
        <v>13</v>
      </c>
      <c r="I9237" t="s">
        <v>14</v>
      </c>
      <c r="J9237" t="s">
        <v>14</v>
      </c>
      <c r="K9237" t="s">
        <v>14</v>
      </c>
      <c r="L9237" t="s">
        <v>14</v>
      </c>
      <c r="M9237" t="s">
        <v>14</v>
      </c>
      <c r="N9237" t="s">
        <v>14</v>
      </c>
      <c r="O9237" t="s">
        <v>14</v>
      </c>
      <c r="P9237" t="s">
        <v>14</v>
      </c>
      <c r="Q9237" t="s">
        <v>14</v>
      </c>
      <c r="R9237" t="s">
        <v>14</v>
      </c>
      <c r="S9237" t="s">
        <v>14</v>
      </c>
      <c r="T9237" t="s">
        <v>14</v>
      </c>
      <c r="U9237" t="s">
        <v>14</v>
      </c>
      <c r="V9237" s="1" t="s">
        <v>4738</v>
      </c>
      <c r="W9237" s="1" t="s">
        <v>2551</v>
      </c>
      <c r="X9237" s="5" t="s">
        <v>4741</v>
      </c>
      <c r="Y9237" s="5" t="s">
        <v>2553</v>
      </c>
      <c r="Z9237" s="5" t="s">
        <v>13</v>
      </c>
      <c r="AA9237" s="5"/>
    </row>
    <row r="9238" spans="1:27" ht="12" customHeight="1" x14ac:dyDescent="0.15">
      <c r="A9238" s="1" t="s">
        <v>2290</v>
      </c>
      <c r="B9238" s="1" t="s">
        <v>27</v>
      </c>
      <c r="C9238" s="1" t="s">
        <v>15</v>
      </c>
      <c r="D9238" s="1" t="s">
        <v>2538</v>
      </c>
      <c r="E9238" s="1" t="s">
        <v>10</v>
      </c>
      <c r="F9238" s="1" t="s">
        <v>2293</v>
      </c>
      <c r="G9238" s="1" t="s">
        <v>16</v>
      </c>
      <c r="H9238" s="1" t="s">
        <v>13</v>
      </c>
      <c r="I9238" t="s">
        <v>14</v>
      </c>
      <c r="J9238" t="s">
        <v>14</v>
      </c>
      <c r="K9238" t="s">
        <v>14</v>
      </c>
      <c r="L9238" t="s">
        <v>14</v>
      </c>
      <c r="M9238" t="s">
        <v>14</v>
      </c>
      <c r="N9238" t="s">
        <v>14</v>
      </c>
      <c r="O9238" t="s">
        <v>14</v>
      </c>
      <c r="P9238" t="s">
        <v>14</v>
      </c>
      <c r="Q9238" t="s">
        <v>14</v>
      </c>
      <c r="R9238" t="s">
        <v>14</v>
      </c>
      <c r="S9238" t="s">
        <v>14</v>
      </c>
      <c r="T9238" t="s">
        <v>14</v>
      </c>
      <c r="U9238" t="s">
        <v>14</v>
      </c>
      <c r="V9238" s="1" t="s">
        <v>4738</v>
      </c>
      <c r="W9238" s="1" t="s">
        <v>2551</v>
      </c>
      <c r="X9238" s="5" t="s">
        <v>4741</v>
      </c>
      <c r="Y9238" s="5" t="s">
        <v>2561</v>
      </c>
      <c r="Z9238" s="5" t="s">
        <v>13</v>
      </c>
      <c r="AA9238" s="5"/>
    </row>
    <row r="9239" spans="1:27" ht="12" customHeight="1" x14ac:dyDescent="0.15">
      <c r="A9239" s="1" t="s">
        <v>2290</v>
      </c>
      <c r="B9239" s="1" t="s">
        <v>27</v>
      </c>
      <c r="C9239" s="1" t="s">
        <v>19</v>
      </c>
      <c r="D9239" s="1" t="s">
        <v>2538</v>
      </c>
      <c r="E9239" s="1" t="s">
        <v>10</v>
      </c>
      <c r="F9239" s="1" t="s">
        <v>2293</v>
      </c>
      <c r="G9239" s="1" t="s">
        <v>242</v>
      </c>
      <c r="H9239" s="1" t="s">
        <v>13</v>
      </c>
      <c r="I9239" t="s">
        <v>14</v>
      </c>
      <c r="J9239" t="s">
        <v>14</v>
      </c>
      <c r="K9239" t="s">
        <v>14</v>
      </c>
      <c r="L9239" t="s">
        <v>14</v>
      </c>
      <c r="M9239" t="s">
        <v>14</v>
      </c>
      <c r="N9239" t="s">
        <v>14</v>
      </c>
      <c r="O9239" t="s">
        <v>14</v>
      </c>
      <c r="P9239" t="s">
        <v>14</v>
      </c>
      <c r="Q9239" t="s">
        <v>14</v>
      </c>
      <c r="R9239" t="s">
        <v>14</v>
      </c>
      <c r="S9239" t="s">
        <v>14</v>
      </c>
      <c r="T9239" t="s">
        <v>14</v>
      </c>
      <c r="U9239" t="s">
        <v>14</v>
      </c>
      <c r="V9239" s="1" t="s">
        <v>4738</v>
      </c>
      <c r="W9239" s="1" t="s">
        <v>2551</v>
      </c>
      <c r="X9239" s="5" t="s">
        <v>4741</v>
      </c>
      <c r="Y9239" s="5" t="s">
        <v>2557</v>
      </c>
      <c r="Z9239" s="5" t="s">
        <v>13</v>
      </c>
      <c r="AA9239" s="5"/>
    </row>
    <row r="9240" spans="1:27" ht="12" customHeight="1" x14ac:dyDescent="0.15">
      <c r="A9240" s="1" t="s">
        <v>2290</v>
      </c>
      <c r="B9240" s="1" t="s">
        <v>27</v>
      </c>
      <c r="C9240" s="1" t="s">
        <v>21</v>
      </c>
      <c r="D9240" s="1" t="s">
        <v>2538</v>
      </c>
      <c r="E9240" s="1" t="s">
        <v>10</v>
      </c>
      <c r="F9240" s="1" t="s">
        <v>2293</v>
      </c>
      <c r="G9240" s="1" t="s">
        <v>245</v>
      </c>
      <c r="H9240" s="1" t="s">
        <v>306</v>
      </c>
      <c r="I9240" t="s">
        <v>14</v>
      </c>
      <c r="J9240" t="s">
        <v>14</v>
      </c>
      <c r="K9240" t="s">
        <v>14</v>
      </c>
      <c r="L9240" t="s">
        <v>14</v>
      </c>
      <c r="M9240" t="s">
        <v>14</v>
      </c>
      <c r="N9240" t="s">
        <v>14</v>
      </c>
      <c r="O9240" t="s">
        <v>14</v>
      </c>
      <c r="P9240" t="s">
        <v>14</v>
      </c>
      <c r="Q9240" t="s">
        <v>14</v>
      </c>
      <c r="R9240" t="s">
        <v>14</v>
      </c>
      <c r="S9240" t="s">
        <v>14</v>
      </c>
      <c r="T9240" t="s">
        <v>14</v>
      </c>
      <c r="U9240" t="s">
        <v>14</v>
      </c>
      <c r="V9240" s="1" t="s">
        <v>4738</v>
      </c>
      <c r="W9240" s="1" t="s">
        <v>2551</v>
      </c>
      <c r="X9240" s="5" t="s">
        <v>4741</v>
      </c>
      <c r="Y9240" s="5" t="s">
        <v>2740</v>
      </c>
      <c r="Z9240" s="5" t="s">
        <v>2788</v>
      </c>
      <c r="AA9240" s="5"/>
    </row>
    <row r="9241" spans="1:27" ht="12" customHeight="1" x14ac:dyDescent="0.15">
      <c r="A9241" s="1" t="s">
        <v>2290</v>
      </c>
      <c r="B9241" s="1" t="s">
        <v>27</v>
      </c>
      <c r="C9241" s="1" t="s">
        <v>23</v>
      </c>
      <c r="D9241" s="1" t="s">
        <v>2538</v>
      </c>
      <c r="E9241" s="1" t="s">
        <v>10</v>
      </c>
      <c r="F9241" s="1" t="s">
        <v>2293</v>
      </c>
      <c r="G9241" s="1" t="s">
        <v>22</v>
      </c>
      <c r="H9241" s="1" t="s">
        <v>13</v>
      </c>
      <c r="I9241" t="s">
        <v>14</v>
      </c>
      <c r="J9241" t="s">
        <v>14</v>
      </c>
      <c r="K9241" t="s">
        <v>14</v>
      </c>
      <c r="L9241" t="s">
        <v>14</v>
      </c>
      <c r="M9241" t="s">
        <v>14</v>
      </c>
      <c r="N9241" t="s">
        <v>14</v>
      </c>
      <c r="O9241" t="s">
        <v>14</v>
      </c>
      <c r="P9241" t="s">
        <v>14</v>
      </c>
      <c r="Q9241" t="s">
        <v>14</v>
      </c>
      <c r="R9241" t="s">
        <v>14</v>
      </c>
      <c r="S9241" t="s">
        <v>14</v>
      </c>
      <c r="T9241" t="s">
        <v>14</v>
      </c>
      <c r="U9241" t="s">
        <v>14</v>
      </c>
      <c r="V9241" s="1" t="s">
        <v>4738</v>
      </c>
      <c r="W9241" s="1" t="s">
        <v>2551</v>
      </c>
      <c r="X9241" s="5" t="s">
        <v>4741</v>
      </c>
      <c r="Y9241" s="5" t="s">
        <v>2564</v>
      </c>
      <c r="Z9241" s="5" t="s">
        <v>13</v>
      </c>
      <c r="AA9241" s="5"/>
    </row>
    <row r="9242" spans="1:27" ht="12" customHeight="1" x14ac:dyDescent="0.15">
      <c r="A9242" s="1" t="s">
        <v>2290</v>
      </c>
      <c r="B9242" s="1" t="s">
        <v>27</v>
      </c>
      <c r="C9242" s="1" t="s">
        <v>77</v>
      </c>
      <c r="D9242" s="1" t="s">
        <v>2538</v>
      </c>
      <c r="E9242" s="1" t="s">
        <v>10</v>
      </c>
      <c r="F9242" s="1" t="s">
        <v>2293</v>
      </c>
      <c r="G9242" s="1" t="s">
        <v>24</v>
      </c>
      <c r="H9242" s="1" t="s">
        <v>13</v>
      </c>
      <c r="I9242" t="s">
        <v>14</v>
      </c>
      <c r="J9242" t="s">
        <v>14</v>
      </c>
      <c r="K9242" t="s">
        <v>14</v>
      </c>
      <c r="L9242" t="s">
        <v>14</v>
      </c>
      <c r="M9242" t="s">
        <v>14</v>
      </c>
      <c r="N9242" t="s">
        <v>14</v>
      </c>
      <c r="O9242" t="s">
        <v>14</v>
      </c>
      <c r="P9242" t="s">
        <v>14</v>
      </c>
      <c r="Q9242" t="s">
        <v>14</v>
      </c>
      <c r="R9242" t="s">
        <v>14</v>
      </c>
      <c r="S9242" t="s">
        <v>14</v>
      </c>
      <c r="T9242" t="s">
        <v>14</v>
      </c>
      <c r="U9242" t="s">
        <v>14</v>
      </c>
      <c r="V9242" s="1" t="s">
        <v>4738</v>
      </c>
      <c r="W9242" s="1" t="s">
        <v>2551</v>
      </c>
      <c r="X9242" s="5" t="s">
        <v>4741</v>
      </c>
      <c r="Y9242" s="5" t="s">
        <v>2559</v>
      </c>
      <c r="Z9242" s="5" t="s">
        <v>13</v>
      </c>
      <c r="AA9242" s="5"/>
    </row>
    <row r="9243" spans="1:27" ht="12" customHeight="1" x14ac:dyDescent="0.15">
      <c r="A9243" s="1" t="s">
        <v>2290</v>
      </c>
      <c r="B9243" s="1" t="s">
        <v>29</v>
      </c>
      <c r="C9243" s="1" t="s">
        <v>9</v>
      </c>
      <c r="D9243" s="1" t="s">
        <v>2538</v>
      </c>
      <c r="E9243" s="1" t="s">
        <v>10</v>
      </c>
      <c r="F9243" s="1" t="s">
        <v>2294</v>
      </c>
      <c r="G9243" s="1" t="s">
        <v>12</v>
      </c>
      <c r="H9243" s="1" t="s">
        <v>13</v>
      </c>
      <c r="I9243">
        <v>6572</v>
      </c>
      <c r="J9243">
        <v>6094</v>
      </c>
      <c r="K9243">
        <v>5926</v>
      </c>
      <c r="L9243">
        <v>5846</v>
      </c>
      <c r="M9243">
        <v>5690</v>
      </c>
      <c r="N9243">
        <v>5450</v>
      </c>
      <c r="O9243">
        <v>6055</v>
      </c>
      <c r="P9243">
        <v>5157</v>
      </c>
      <c r="Q9243">
        <v>5603</v>
      </c>
      <c r="R9243">
        <v>5322</v>
      </c>
      <c r="S9243">
        <v>5031</v>
      </c>
      <c r="T9243">
        <v>5484</v>
      </c>
      <c r="U9243">
        <v>5920</v>
      </c>
      <c r="V9243" s="1" t="s">
        <v>4738</v>
      </c>
      <c r="W9243" s="1" t="s">
        <v>2551</v>
      </c>
      <c r="X9243" s="5" t="s">
        <v>4742</v>
      </c>
      <c r="Y9243" s="5" t="s">
        <v>2553</v>
      </c>
      <c r="Z9243" s="5" t="s">
        <v>13</v>
      </c>
      <c r="AA9243" s="5"/>
    </row>
    <row r="9244" spans="1:27" ht="12" customHeight="1" x14ac:dyDescent="0.15">
      <c r="A9244" s="1" t="s">
        <v>2290</v>
      </c>
      <c r="B9244" s="1" t="s">
        <v>29</v>
      </c>
      <c r="C9244" s="1" t="s">
        <v>15</v>
      </c>
      <c r="D9244" s="1" t="s">
        <v>2538</v>
      </c>
      <c r="E9244" s="1" t="s">
        <v>10</v>
      </c>
      <c r="F9244" s="1" t="s">
        <v>2294</v>
      </c>
      <c r="G9244" s="1" t="s">
        <v>16</v>
      </c>
      <c r="H9244" s="1" t="s">
        <v>13</v>
      </c>
      <c r="I9244">
        <v>1750</v>
      </c>
      <c r="J9244">
        <v>1863</v>
      </c>
      <c r="K9244">
        <v>1449</v>
      </c>
      <c r="L9244">
        <v>1722</v>
      </c>
      <c r="M9244">
        <v>1649</v>
      </c>
      <c r="N9244">
        <v>1662</v>
      </c>
      <c r="O9244">
        <v>1608</v>
      </c>
      <c r="P9244">
        <v>1361</v>
      </c>
      <c r="Q9244">
        <v>1412</v>
      </c>
      <c r="R9244">
        <v>1666</v>
      </c>
      <c r="S9244">
        <v>1078</v>
      </c>
      <c r="T9244">
        <v>1787</v>
      </c>
      <c r="U9244">
        <v>1780</v>
      </c>
      <c r="V9244" s="1" t="s">
        <v>4738</v>
      </c>
      <c r="W9244" s="1" t="s">
        <v>2551</v>
      </c>
      <c r="X9244" s="5" t="s">
        <v>4742</v>
      </c>
      <c r="Y9244" s="5" t="s">
        <v>2561</v>
      </c>
      <c r="Z9244" s="5" t="s">
        <v>13</v>
      </c>
      <c r="AA9244" s="5"/>
    </row>
    <row r="9245" spans="1:27" ht="12" customHeight="1" x14ac:dyDescent="0.15">
      <c r="A9245" s="1" t="s">
        <v>2290</v>
      </c>
      <c r="B9245" s="1" t="s">
        <v>29</v>
      </c>
      <c r="C9245" s="1" t="s">
        <v>19</v>
      </c>
      <c r="D9245" s="1" t="s">
        <v>2538</v>
      </c>
      <c r="E9245" s="1" t="s">
        <v>10</v>
      </c>
      <c r="F9245" s="1" t="s">
        <v>2294</v>
      </c>
      <c r="G9245" s="1" t="s">
        <v>242</v>
      </c>
      <c r="H9245" s="1" t="s">
        <v>13</v>
      </c>
      <c r="I9245">
        <v>7083</v>
      </c>
      <c r="J9245">
        <v>6745</v>
      </c>
      <c r="K9245">
        <v>6278</v>
      </c>
      <c r="L9245">
        <v>6494</v>
      </c>
      <c r="M9245">
        <v>6294</v>
      </c>
      <c r="N9245">
        <v>6082</v>
      </c>
      <c r="O9245">
        <v>6047</v>
      </c>
      <c r="P9245">
        <v>5792</v>
      </c>
      <c r="Q9245">
        <v>5969</v>
      </c>
      <c r="R9245">
        <v>5935</v>
      </c>
      <c r="S9245">
        <v>5045</v>
      </c>
      <c r="T9245">
        <v>6033</v>
      </c>
      <c r="U9245">
        <v>6356</v>
      </c>
      <c r="V9245" s="1" t="s">
        <v>4738</v>
      </c>
      <c r="W9245" s="1" t="s">
        <v>2551</v>
      </c>
      <c r="X9245" s="5" t="s">
        <v>4742</v>
      </c>
      <c r="Y9245" s="5" t="s">
        <v>2557</v>
      </c>
      <c r="Z9245" s="5" t="s">
        <v>13</v>
      </c>
      <c r="AA9245" s="5"/>
    </row>
    <row r="9246" spans="1:27" ht="12" customHeight="1" x14ac:dyDescent="0.15">
      <c r="A9246" s="1" t="s">
        <v>2290</v>
      </c>
      <c r="B9246" s="1" t="s">
        <v>29</v>
      </c>
      <c r="C9246" s="1" t="s">
        <v>21</v>
      </c>
      <c r="D9246" s="1" t="s">
        <v>2538</v>
      </c>
      <c r="E9246" s="1" t="s">
        <v>10</v>
      </c>
      <c r="F9246" s="1" t="s">
        <v>2294</v>
      </c>
      <c r="G9246" s="1" t="s">
        <v>245</v>
      </c>
      <c r="H9246" s="1" t="s">
        <v>306</v>
      </c>
      <c r="I9246">
        <v>2130028</v>
      </c>
      <c r="J9246">
        <v>2293646</v>
      </c>
      <c r="K9246">
        <v>2249818</v>
      </c>
      <c r="L9246">
        <v>2209909</v>
      </c>
      <c r="M9246">
        <v>1985636</v>
      </c>
      <c r="N9246">
        <v>1793369</v>
      </c>
      <c r="O9246">
        <v>1759970</v>
      </c>
      <c r="P9246">
        <v>1748127</v>
      </c>
      <c r="Q9246">
        <v>1835043</v>
      </c>
      <c r="R9246">
        <v>1868472</v>
      </c>
      <c r="S9246">
        <v>1602489</v>
      </c>
      <c r="T9246">
        <v>1835591</v>
      </c>
      <c r="U9246">
        <v>1960036</v>
      </c>
      <c r="V9246" s="1" t="s">
        <v>4738</v>
      </c>
      <c r="W9246" s="1" t="s">
        <v>2551</v>
      </c>
      <c r="X9246" s="5" t="s">
        <v>4742</v>
      </c>
      <c r="Y9246" s="5" t="s">
        <v>2740</v>
      </c>
      <c r="Z9246" s="5" t="s">
        <v>2788</v>
      </c>
      <c r="AA9246" s="5"/>
    </row>
    <row r="9247" spans="1:27" ht="12" customHeight="1" x14ac:dyDescent="0.15">
      <c r="A9247" s="1" t="s">
        <v>2290</v>
      </c>
      <c r="B9247" s="1" t="s">
        <v>29</v>
      </c>
      <c r="C9247" s="1" t="s">
        <v>23</v>
      </c>
      <c r="D9247" s="1" t="s">
        <v>2538</v>
      </c>
      <c r="E9247" s="1" t="s">
        <v>10</v>
      </c>
      <c r="F9247" s="1" t="s">
        <v>2294</v>
      </c>
      <c r="G9247" s="1" t="s">
        <v>22</v>
      </c>
      <c r="H9247" s="1" t="s">
        <v>13</v>
      </c>
      <c r="I9247">
        <v>1683</v>
      </c>
      <c r="J9247">
        <v>1295</v>
      </c>
      <c r="K9247">
        <v>1022</v>
      </c>
      <c r="L9247">
        <v>1211</v>
      </c>
      <c r="M9247">
        <v>1117</v>
      </c>
      <c r="N9247">
        <v>1138</v>
      </c>
      <c r="O9247">
        <v>1103</v>
      </c>
      <c r="P9247">
        <v>952</v>
      </c>
      <c r="Q9247">
        <v>988</v>
      </c>
      <c r="R9247">
        <v>1276</v>
      </c>
      <c r="S9247">
        <v>927</v>
      </c>
      <c r="T9247">
        <v>1103</v>
      </c>
      <c r="U9247">
        <v>1202</v>
      </c>
      <c r="V9247" s="1" t="s">
        <v>4738</v>
      </c>
      <c r="W9247" s="1" t="s">
        <v>2551</v>
      </c>
      <c r="X9247" s="5" t="s">
        <v>4742</v>
      </c>
      <c r="Y9247" s="5" t="s">
        <v>2564</v>
      </c>
      <c r="Z9247" s="5" t="s">
        <v>13</v>
      </c>
      <c r="AA9247" s="5"/>
    </row>
    <row r="9248" spans="1:27" ht="12" customHeight="1" x14ac:dyDescent="0.15">
      <c r="A9248" s="1" t="s">
        <v>2290</v>
      </c>
      <c r="B9248" s="1" t="s">
        <v>29</v>
      </c>
      <c r="C9248" s="1" t="s">
        <v>77</v>
      </c>
      <c r="D9248" s="1" t="s">
        <v>2538</v>
      </c>
      <c r="E9248" s="1" t="s">
        <v>10</v>
      </c>
      <c r="F9248" s="1" t="s">
        <v>2294</v>
      </c>
      <c r="G9248" s="1" t="s">
        <v>24</v>
      </c>
      <c r="H9248" s="1" t="s">
        <v>13</v>
      </c>
      <c r="I9248">
        <v>2114</v>
      </c>
      <c r="J9248">
        <v>2031</v>
      </c>
      <c r="K9248">
        <v>2107</v>
      </c>
      <c r="L9248">
        <v>1969</v>
      </c>
      <c r="M9248">
        <v>1897</v>
      </c>
      <c r="N9248">
        <v>1789</v>
      </c>
      <c r="O9248">
        <v>2334</v>
      </c>
      <c r="P9248">
        <v>2107</v>
      </c>
      <c r="Q9248">
        <v>2165</v>
      </c>
      <c r="R9248">
        <v>1942</v>
      </c>
      <c r="S9248">
        <v>2079</v>
      </c>
      <c r="T9248">
        <v>2213</v>
      </c>
      <c r="U9248">
        <v>2355</v>
      </c>
      <c r="V9248" s="1" t="s">
        <v>4738</v>
      </c>
      <c r="W9248" s="1" t="s">
        <v>2551</v>
      </c>
      <c r="X9248" s="5" t="s">
        <v>4742</v>
      </c>
      <c r="Y9248" s="5" t="s">
        <v>2559</v>
      </c>
      <c r="Z9248" s="5" t="s">
        <v>13</v>
      </c>
      <c r="AA9248" s="5"/>
    </row>
    <row r="9249" spans="1:27" ht="12" customHeight="1" x14ac:dyDescent="0.15">
      <c r="A9249" s="1" t="s">
        <v>2290</v>
      </c>
      <c r="B9249" s="1" t="s">
        <v>31</v>
      </c>
      <c r="C9249" s="1" t="s">
        <v>9</v>
      </c>
      <c r="D9249" s="1" t="s">
        <v>2538</v>
      </c>
      <c r="E9249" s="1" t="s">
        <v>10</v>
      </c>
      <c r="F9249" s="1" t="s">
        <v>2295</v>
      </c>
      <c r="G9249" s="1" t="s">
        <v>12</v>
      </c>
      <c r="H9249" s="1" t="s">
        <v>13</v>
      </c>
      <c r="I9249">
        <v>6832</v>
      </c>
      <c r="J9249">
        <v>6770</v>
      </c>
      <c r="K9249">
        <v>7047</v>
      </c>
      <c r="L9249">
        <v>6952</v>
      </c>
      <c r="M9249">
        <v>6964</v>
      </c>
      <c r="N9249">
        <v>6277</v>
      </c>
      <c r="O9249">
        <v>7464</v>
      </c>
      <c r="P9249">
        <v>7181</v>
      </c>
      <c r="Q9249">
        <v>7431</v>
      </c>
      <c r="R9249">
        <v>6483</v>
      </c>
      <c r="S9249">
        <v>6407</v>
      </c>
      <c r="T9249">
        <v>6705</v>
      </c>
      <c r="U9249">
        <v>7517</v>
      </c>
      <c r="V9249" s="1" t="s">
        <v>4738</v>
      </c>
      <c r="W9249" s="1" t="s">
        <v>2551</v>
      </c>
      <c r="X9249" s="5" t="s">
        <v>4743</v>
      </c>
      <c r="Y9249" s="5" t="s">
        <v>2553</v>
      </c>
      <c r="Z9249" s="5" t="s">
        <v>13</v>
      </c>
      <c r="AA9249" s="5"/>
    </row>
    <row r="9250" spans="1:27" ht="12" customHeight="1" x14ac:dyDescent="0.15">
      <c r="A9250" s="1" t="s">
        <v>2290</v>
      </c>
      <c r="B9250" s="1" t="s">
        <v>31</v>
      </c>
      <c r="C9250" s="1" t="s">
        <v>15</v>
      </c>
      <c r="D9250" s="1" t="s">
        <v>2538</v>
      </c>
      <c r="E9250" s="1" t="s">
        <v>10</v>
      </c>
      <c r="F9250" s="1" t="s">
        <v>2295</v>
      </c>
      <c r="G9250" s="1" t="s">
        <v>16</v>
      </c>
      <c r="H9250" s="1" t="s">
        <v>13</v>
      </c>
      <c r="I9250">
        <v>10</v>
      </c>
      <c r="J9250">
        <v>10</v>
      </c>
      <c r="K9250">
        <v>22</v>
      </c>
      <c r="L9250">
        <v>23</v>
      </c>
      <c r="M9250">
        <v>12</v>
      </c>
      <c r="N9250">
        <v>18</v>
      </c>
      <c r="O9250">
        <v>15</v>
      </c>
      <c r="P9250">
        <v>10</v>
      </c>
      <c r="Q9250">
        <v>20</v>
      </c>
      <c r="R9250">
        <v>20</v>
      </c>
      <c r="S9250">
        <v>11</v>
      </c>
      <c r="T9250">
        <v>20</v>
      </c>
      <c r="U9250">
        <v>12</v>
      </c>
      <c r="V9250" s="1" t="s">
        <v>4738</v>
      </c>
      <c r="W9250" s="1" t="s">
        <v>2551</v>
      </c>
      <c r="X9250" s="5" t="s">
        <v>4743</v>
      </c>
      <c r="Y9250" s="5" t="s">
        <v>2561</v>
      </c>
      <c r="Z9250" s="5" t="s">
        <v>13</v>
      </c>
      <c r="AA9250" s="5"/>
    </row>
    <row r="9251" spans="1:27" ht="12" customHeight="1" x14ac:dyDescent="0.15">
      <c r="A9251" s="1" t="s">
        <v>2290</v>
      </c>
      <c r="B9251" s="1" t="s">
        <v>31</v>
      </c>
      <c r="C9251" s="1" t="s">
        <v>19</v>
      </c>
      <c r="D9251" s="1" t="s">
        <v>2538</v>
      </c>
      <c r="E9251" s="1" t="s">
        <v>10</v>
      </c>
      <c r="F9251" s="1" t="s">
        <v>2295</v>
      </c>
      <c r="G9251" s="1" t="s">
        <v>242</v>
      </c>
      <c r="H9251" s="1" t="s">
        <v>13</v>
      </c>
      <c r="I9251">
        <v>4840</v>
      </c>
      <c r="J9251">
        <v>4593</v>
      </c>
      <c r="K9251">
        <v>4421</v>
      </c>
      <c r="L9251">
        <v>4497</v>
      </c>
      <c r="M9251">
        <v>4466</v>
      </c>
      <c r="N9251">
        <v>4182</v>
      </c>
      <c r="O9251">
        <v>4665</v>
      </c>
      <c r="P9251">
        <v>4532</v>
      </c>
      <c r="Q9251">
        <v>4630</v>
      </c>
      <c r="R9251">
        <v>4422</v>
      </c>
      <c r="S9251">
        <v>4289</v>
      </c>
      <c r="T9251">
        <v>4437</v>
      </c>
      <c r="U9251">
        <v>4605</v>
      </c>
      <c r="V9251" s="1" t="s">
        <v>4738</v>
      </c>
      <c r="W9251" s="1" t="s">
        <v>2551</v>
      </c>
      <c r="X9251" s="5" t="s">
        <v>4743</v>
      </c>
      <c r="Y9251" s="5" t="s">
        <v>2557</v>
      </c>
      <c r="Z9251" s="5" t="s">
        <v>13</v>
      </c>
      <c r="AA9251" s="5"/>
    </row>
    <row r="9252" spans="1:27" ht="12" customHeight="1" x14ac:dyDescent="0.15">
      <c r="A9252" s="1" t="s">
        <v>2290</v>
      </c>
      <c r="B9252" s="1" t="s">
        <v>31</v>
      </c>
      <c r="C9252" s="1" t="s">
        <v>21</v>
      </c>
      <c r="D9252" s="1" t="s">
        <v>2538</v>
      </c>
      <c r="E9252" s="1" t="s">
        <v>10</v>
      </c>
      <c r="F9252" s="1" t="s">
        <v>2295</v>
      </c>
      <c r="G9252" s="1" t="s">
        <v>245</v>
      </c>
      <c r="H9252" s="1" t="s">
        <v>306</v>
      </c>
      <c r="I9252">
        <v>1156971</v>
      </c>
      <c r="J9252">
        <v>1152976</v>
      </c>
      <c r="K9252">
        <v>1065690</v>
      </c>
      <c r="L9252">
        <v>1098076</v>
      </c>
      <c r="M9252">
        <v>1071371</v>
      </c>
      <c r="N9252">
        <v>945672</v>
      </c>
      <c r="O9252">
        <v>1119113</v>
      </c>
      <c r="P9252">
        <v>1065398</v>
      </c>
      <c r="Q9252">
        <v>1140488</v>
      </c>
      <c r="R9252">
        <v>1049503</v>
      </c>
      <c r="S9252">
        <v>999460</v>
      </c>
      <c r="T9252">
        <v>1053603</v>
      </c>
      <c r="U9252">
        <v>1076781</v>
      </c>
      <c r="V9252" s="1" t="s">
        <v>4738</v>
      </c>
      <c r="W9252" s="1" t="s">
        <v>2551</v>
      </c>
      <c r="X9252" s="5" t="s">
        <v>4743</v>
      </c>
      <c r="Y9252" s="5" t="s">
        <v>2740</v>
      </c>
      <c r="Z9252" s="5" t="s">
        <v>2788</v>
      </c>
      <c r="AA9252" s="5"/>
    </row>
    <row r="9253" spans="1:27" ht="12" customHeight="1" x14ac:dyDescent="0.15">
      <c r="A9253" s="1" t="s">
        <v>2290</v>
      </c>
      <c r="B9253" s="1" t="s">
        <v>31</v>
      </c>
      <c r="C9253" s="1" t="s">
        <v>23</v>
      </c>
      <c r="D9253" s="1" t="s">
        <v>2538</v>
      </c>
      <c r="E9253" s="1" t="s">
        <v>10</v>
      </c>
      <c r="F9253" s="1" t="s">
        <v>2295</v>
      </c>
      <c r="G9253" s="1" t="s">
        <v>22</v>
      </c>
      <c r="H9253" s="1" t="s">
        <v>13</v>
      </c>
      <c r="I9253">
        <v>2064</v>
      </c>
      <c r="J9253">
        <v>2133</v>
      </c>
      <c r="K9253">
        <v>2625</v>
      </c>
      <c r="L9253">
        <v>2447</v>
      </c>
      <c r="M9253">
        <v>2529</v>
      </c>
      <c r="N9253">
        <v>2129</v>
      </c>
      <c r="O9253">
        <v>2790</v>
      </c>
      <c r="P9253">
        <v>2629</v>
      </c>
      <c r="Q9253">
        <v>2742</v>
      </c>
      <c r="R9253">
        <v>2050</v>
      </c>
      <c r="S9253">
        <v>2239</v>
      </c>
      <c r="T9253">
        <v>2193</v>
      </c>
      <c r="U9253">
        <v>2847</v>
      </c>
      <c r="V9253" s="1" t="s">
        <v>4738</v>
      </c>
      <c r="W9253" s="1" t="s">
        <v>2551</v>
      </c>
      <c r="X9253" s="5" t="s">
        <v>4743</v>
      </c>
      <c r="Y9253" s="5" t="s">
        <v>2564</v>
      </c>
      <c r="Z9253" s="5" t="s">
        <v>13</v>
      </c>
      <c r="AA9253" s="5"/>
    </row>
    <row r="9254" spans="1:27" ht="12" customHeight="1" x14ac:dyDescent="0.15">
      <c r="A9254" s="1" t="s">
        <v>2290</v>
      </c>
      <c r="B9254" s="1" t="s">
        <v>31</v>
      </c>
      <c r="C9254" s="1" t="s">
        <v>77</v>
      </c>
      <c r="D9254" s="1" t="s">
        <v>2538</v>
      </c>
      <c r="E9254" s="1" t="s">
        <v>10</v>
      </c>
      <c r="F9254" s="1" t="s">
        <v>2295</v>
      </c>
      <c r="G9254" s="1" t="s">
        <v>24</v>
      </c>
      <c r="H9254" s="1" t="s">
        <v>13</v>
      </c>
      <c r="I9254">
        <v>440</v>
      </c>
      <c r="J9254">
        <v>494</v>
      </c>
      <c r="K9254">
        <v>517</v>
      </c>
      <c r="L9254">
        <v>547</v>
      </c>
      <c r="M9254">
        <v>528</v>
      </c>
      <c r="N9254">
        <v>513</v>
      </c>
      <c r="O9254">
        <v>537</v>
      </c>
      <c r="P9254">
        <v>566</v>
      </c>
      <c r="Q9254">
        <v>645</v>
      </c>
      <c r="R9254">
        <v>676</v>
      </c>
      <c r="S9254">
        <v>567</v>
      </c>
      <c r="T9254">
        <v>662</v>
      </c>
      <c r="U9254">
        <v>739</v>
      </c>
      <c r="V9254" s="1" t="s">
        <v>4738</v>
      </c>
      <c r="W9254" s="1" t="s">
        <v>2551</v>
      </c>
      <c r="X9254" s="5" t="s">
        <v>4743</v>
      </c>
      <c r="Y9254" s="5" t="s">
        <v>2559</v>
      </c>
      <c r="Z9254" s="5" t="s">
        <v>13</v>
      </c>
      <c r="AA9254" s="5"/>
    </row>
    <row r="9255" spans="1:27" ht="12" customHeight="1" x14ac:dyDescent="0.15">
      <c r="A9255" s="1" t="s">
        <v>2290</v>
      </c>
      <c r="B9255" s="1" t="s">
        <v>33</v>
      </c>
      <c r="C9255" s="1" t="s">
        <v>9</v>
      </c>
      <c r="D9255" s="1" t="s">
        <v>2538</v>
      </c>
      <c r="E9255" s="1" t="s">
        <v>10</v>
      </c>
      <c r="F9255" s="1" t="s">
        <v>2296</v>
      </c>
      <c r="G9255" s="1" t="s">
        <v>12</v>
      </c>
      <c r="H9255" s="1" t="s">
        <v>13</v>
      </c>
      <c r="I9255">
        <v>81335</v>
      </c>
      <c r="J9255">
        <v>77760</v>
      </c>
      <c r="K9255">
        <v>59937</v>
      </c>
      <c r="L9255">
        <v>72689</v>
      </c>
      <c r="M9255">
        <v>75910</v>
      </c>
      <c r="N9255">
        <v>61780</v>
      </c>
      <c r="O9255">
        <v>83159</v>
      </c>
      <c r="P9255">
        <v>80632</v>
      </c>
      <c r="Q9255">
        <v>86165</v>
      </c>
      <c r="R9255">
        <v>71075</v>
      </c>
      <c r="S9255">
        <v>61722</v>
      </c>
      <c r="T9255">
        <v>66234</v>
      </c>
      <c r="U9255">
        <v>81103</v>
      </c>
      <c r="V9255" s="1" t="s">
        <v>4738</v>
      </c>
      <c r="W9255" s="1" t="s">
        <v>2551</v>
      </c>
      <c r="X9255" s="5" t="s">
        <v>4744</v>
      </c>
      <c r="Y9255" s="5" t="s">
        <v>2553</v>
      </c>
      <c r="Z9255" s="5" t="s">
        <v>13</v>
      </c>
      <c r="AA9255" s="5"/>
    </row>
    <row r="9256" spans="1:27" ht="12" customHeight="1" x14ac:dyDescent="0.15">
      <c r="A9256" s="1" t="s">
        <v>2290</v>
      </c>
      <c r="B9256" s="1" t="s">
        <v>33</v>
      </c>
      <c r="C9256" s="1" t="s">
        <v>15</v>
      </c>
      <c r="D9256" s="1" t="s">
        <v>2538</v>
      </c>
      <c r="E9256" s="1" t="s">
        <v>10</v>
      </c>
      <c r="F9256" s="1" t="s">
        <v>2296</v>
      </c>
      <c r="G9256" s="1" t="s">
        <v>16</v>
      </c>
      <c r="H9256" s="1" t="s">
        <v>13</v>
      </c>
      <c r="I9256">
        <v>1260</v>
      </c>
      <c r="J9256">
        <v>1014</v>
      </c>
      <c r="K9256">
        <v>944</v>
      </c>
      <c r="L9256">
        <v>533</v>
      </c>
      <c r="M9256">
        <v>818</v>
      </c>
      <c r="N9256">
        <v>562</v>
      </c>
      <c r="O9256">
        <v>13182</v>
      </c>
      <c r="P9256">
        <v>741</v>
      </c>
      <c r="Q9256">
        <v>700</v>
      </c>
      <c r="R9256">
        <v>610</v>
      </c>
      <c r="S9256">
        <v>489</v>
      </c>
      <c r="T9256">
        <v>808</v>
      </c>
      <c r="U9256">
        <v>689</v>
      </c>
      <c r="V9256" s="1" t="s">
        <v>4738</v>
      </c>
      <c r="W9256" s="1" t="s">
        <v>2551</v>
      </c>
      <c r="X9256" s="5" t="s">
        <v>4744</v>
      </c>
      <c r="Y9256" s="5" t="s">
        <v>2561</v>
      </c>
      <c r="Z9256" s="5" t="s">
        <v>13</v>
      </c>
      <c r="AA9256" s="5"/>
    </row>
    <row r="9257" spans="1:27" ht="12" customHeight="1" x14ac:dyDescent="0.15">
      <c r="A9257" s="1" t="s">
        <v>2290</v>
      </c>
      <c r="B9257" s="1" t="s">
        <v>33</v>
      </c>
      <c r="C9257" s="1" t="s">
        <v>19</v>
      </c>
      <c r="D9257" s="1" t="s">
        <v>2538</v>
      </c>
      <c r="E9257" s="1" t="s">
        <v>10</v>
      </c>
      <c r="F9257" s="1" t="s">
        <v>2296</v>
      </c>
      <c r="G9257" s="1" t="s">
        <v>242</v>
      </c>
      <c r="H9257" s="1" t="s">
        <v>13</v>
      </c>
      <c r="I9257">
        <v>85355</v>
      </c>
      <c r="J9257">
        <v>76675</v>
      </c>
      <c r="K9257">
        <v>60243</v>
      </c>
      <c r="L9257">
        <v>74368</v>
      </c>
      <c r="M9257">
        <v>75371</v>
      </c>
      <c r="N9257">
        <v>65492</v>
      </c>
      <c r="O9257">
        <v>86569</v>
      </c>
      <c r="P9257">
        <v>81079</v>
      </c>
      <c r="Q9257">
        <v>82630</v>
      </c>
      <c r="R9257">
        <v>72497</v>
      </c>
      <c r="S9257">
        <v>64058</v>
      </c>
      <c r="T9257">
        <v>73385</v>
      </c>
      <c r="U9257">
        <v>83455</v>
      </c>
      <c r="V9257" s="1" t="s">
        <v>4738</v>
      </c>
      <c r="W9257" s="1" t="s">
        <v>2551</v>
      </c>
      <c r="X9257" s="5" t="s">
        <v>4744</v>
      </c>
      <c r="Y9257" s="5" t="s">
        <v>2557</v>
      </c>
      <c r="Z9257" s="5" t="s">
        <v>13</v>
      </c>
      <c r="AA9257" s="5"/>
    </row>
    <row r="9258" spans="1:27" ht="12" customHeight="1" x14ac:dyDescent="0.15">
      <c r="A9258" s="1" t="s">
        <v>2290</v>
      </c>
      <c r="B9258" s="1" t="s">
        <v>33</v>
      </c>
      <c r="C9258" s="1" t="s">
        <v>21</v>
      </c>
      <c r="D9258" s="1" t="s">
        <v>2538</v>
      </c>
      <c r="E9258" s="1" t="s">
        <v>10</v>
      </c>
      <c r="F9258" s="1" t="s">
        <v>2296</v>
      </c>
      <c r="G9258" s="1" t="s">
        <v>245</v>
      </c>
      <c r="H9258" s="1" t="s">
        <v>306</v>
      </c>
      <c r="I9258">
        <v>29983163</v>
      </c>
      <c r="J9258">
        <v>28011488</v>
      </c>
      <c r="K9258">
        <v>22112758</v>
      </c>
      <c r="L9258">
        <v>26995711</v>
      </c>
      <c r="M9258">
        <v>25768375</v>
      </c>
      <c r="N9258">
        <v>22523502</v>
      </c>
      <c r="O9258">
        <v>29253482</v>
      </c>
      <c r="P9258">
        <v>27467248</v>
      </c>
      <c r="Q9258">
        <v>28546798</v>
      </c>
      <c r="R9258">
        <v>25359459</v>
      </c>
      <c r="S9258">
        <v>22799079</v>
      </c>
      <c r="T9258">
        <v>26024118</v>
      </c>
      <c r="U9258">
        <v>29213204</v>
      </c>
      <c r="V9258" s="1" t="s">
        <v>4738</v>
      </c>
      <c r="W9258" s="1" t="s">
        <v>2551</v>
      </c>
      <c r="X9258" s="5" t="s">
        <v>4744</v>
      </c>
      <c r="Y9258" s="5" t="s">
        <v>2740</v>
      </c>
      <c r="Z9258" s="5" t="s">
        <v>2788</v>
      </c>
      <c r="AA9258" s="5"/>
    </row>
    <row r="9259" spans="1:27" ht="12" customHeight="1" x14ac:dyDescent="0.15">
      <c r="A9259" s="1" t="s">
        <v>2290</v>
      </c>
      <c r="B9259" s="1" t="s">
        <v>33</v>
      </c>
      <c r="C9259" s="1" t="s">
        <v>23</v>
      </c>
      <c r="D9259" s="1" t="s">
        <v>2538</v>
      </c>
      <c r="E9259" s="1" t="s">
        <v>10</v>
      </c>
      <c r="F9259" s="1" t="s">
        <v>2296</v>
      </c>
      <c r="G9259" s="1" t="s">
        <v>22</v>
      </c>
      <c r="H9259" s="1" t="s">
        <v>13</v>
      </c>
      <c r="I9259">
        <v>787</v>
      </c>
      <c r="J9259">
        <v>602</v>
      </c>
      <c r="K9259">
        <v>642</v>
      </c>
      <c r="L9259">
        <v>771</v>
      </c>
      <c r="M9259">
        <v>979</v>
      </c>
      <c r="N9259">
        <v>640</v>
      </c>
      <c r="O9259">
        <v>1035</v>
      </c>
      <c r="P9259">
        <v>1097</v>
      </c>
      <c r="Q9259">
        <v>951</v>
      </c>
      <c r="R9259">
        <v>816</v>
      </c>
      <c r="S9259">
        <v>626</v>
      </c>
      <c r="T9259">
        <v>651</v>
      </c>
      <c r="U9259">
        <v>707</v>
      </c>
      <c r="V9259" s="1" t="s">
        <v>4738</v>
      </c>
      <c r="W9259" s="1" t="s">
        <v>2551</v>
      </c>
      <c r="X9259" s="5" t="s">
        <v>4744</v>
      </c>
      <c r="Y9259" s="5" t="s">
        <v>2564</v>
      </c>
      <c r="Z9259" s="5" t="s">
        <v>13</v>
      </c>
      <c r="AA9259" s="5"/>
    </row>
    <row r="9260" spans="1:27" ht="12" customHeight="1" x14ac:dyDescent="0.15">
      <c r="A9260" s="1" t="s">
        <v>2290</v>
      </c>
      <c r="B9260" s="1" t="s">
        <v>33</v>
      </c>
      <c r="C9260" s="1" t="s">
        <v>77</v>
      </c>
      <c r="D9260" s="1" t="s">
        <v>2538</v>
      </c>
      <c r="E9260" s="1" t="s">
        <v>10</v>
      </c>
      <c r="F9260" s="1" t="s">
        <v>2296</v>
      </c>
      <c r="G9260" s="1" t="s">
        <v>24</v>
      </c>
      <c r="H9260" s="1" t="s">
        <v>13</v>
      </c>
      <c r="I9260">
        <v>30826</v>
      </c>
      <c r="J9260">
        <v>32923</v>
      </c>
      <c r="K9260">
        <v>33425</v>
      </c>
      <c r="L9260">
        <v>32153</v>
      </c>
      <c r="M9260">
        <v>33409</v>
      </c>
      <c r="N9260">
        <v>30081</v>
      </c>
      <c r="O9260">
        <v>39278</v>
      </c>
      <c r="P9260">
        <v>38876</v>
      </c>
      <c r="Q9260">
        <v>42626</v>
      </c>
      <c r="R9260">
        <v>41442</v>
      </c>
      <c r="S9260">
        <v>39481</v>
      </c>
      <c r="T9260">
        <v>32896</v>
      </c>
      <c r="U9260">
        <v>30996</v>
      </c>
      <c r="V9260" s="1" t="s">
        <v>4738</v>
      </c>
      <c r="W9260" s="1" t="s">
        <v>2551</v>
      </c>
      <c r="X9260" s="5" t="s">
        <v>4744</v>
      </c>
      <c r="Y9260" s="5" t="s">
        <v>2559</v>
      </c>
      <c r="Z9260" s="5" t="s">
        <v>13</v>
      </c>
      <c r="AA9260" s="5"/>
    </row>
    <row r="9261" spans="1:27" ht="12" customHeight="1" x14ac:dyDescent="0.15">
      <c r="A9261" s="1" t="s">
        <v>2290</v>
      </c>
      <c r="B9261" s="1" t="s">
        <v>35</v>
      </c>
      <c r="C9261" s="1" t="s">
        <v>9</v>
      </c>
      <c r="D9261" s="1" t="s">
        <v>2538</v>
      </c>
      <c r="E9261" s="1" t="s">
        <v>10</v>
      </c>
      <c r="F9261" s="1" t="s">
        <v>2297</v>
      </c>
      <c r="G9261" s="1" t="s">
        <v>12</v>
      </c>
      <c r="H9261" s="1" t="s">
        <v>13</v>
      </c>
      <c r="I9261">
        <v>28075</v>
      </c>
      <c r="J9261">
        <v>23051</v>
      </c>
      <c r="K9261">
        <v>21533</v>
      </c>
      <c r="L9261">
        <v>25988</v>
      </c>
      <c r="M9261">
        <v>24430</v>
      </c>
      <c r="N9261">
        <v>15461</v>
      </c>
      <c r="O9261">
        <v>23937</v>
      </c>
      <c r="P9261">
        <v>24730</v>
      </c>
      <c r="Q9261">
        <v>26139</v>
      </c>
      <c r="R9261">
        <v>19728</v>
      </c>
      <c r="S9261">
        <v>20581</v>
      </c>
      <c r="T9261">
        <v>22576</v>
      </c>
      <c r="U9261">
        <v>24708</v>
      </c>
      <c r="V9261" s="1" t="s">
        <v>4738</v>
      </c>
      <c r="W9261" s="1" t="s">
        <v>2551</v>
      </c>
      <c r="X9261" s="5" t="s">
        <v>4745</v>
      </c>
      <c r="Y9261" s="5" t="s">
        <v>2553</v>
      </c>
      <c r="Z9261" s="5" t="s">
        <v>13</v>
      </c>
      <c r="AA9261" s="5"/>
    </row>
    <row r="9262" spans="1:27" ht="12" customHeight="1" x14ac:dyDescent="0.15">
      <c r="A9262" s="1" t="s">
        <v>2290</v>
      </c>
      <c r="B9262" s="1" t="s">
        <v>35</v>
      </c>
      <c r="C9262" s="1" t="s">
        <v>15</v>
      </c>
      <c r="D9262" s="1" t="s">
        <v>2538</v>
      </c>
      <c r="E9262" s="1" t="s">
        <v>10</v>
      </c>
      <c r="F9262" s="1" t="s">
        <v>2297</v>
      </c>
      <c r="G9262" s="1" t="s">
        <v>16</v>
      </c>
      <c r="H9262" s="1" t="s">
        <v>13</v>
      </c>
      <c r="I9262">
        <v>2841</v>
      </c>
      <c r="J9262">
        <v>3069</v>
      </c>
      <c r="K9262">
        <v>2608</v>
      </c>
      <c r="L9262">
        <v>3953</v>
      </c>
      <c r="M9262">
        <v>3532</v>
      </c>
      <c r="N9262">
        <v>3093</v>
      </c>
      <c r="O9262">
        <v>2385</v>
      </c>
      <c r="P9262">
        <v>3136</v>
      </c>
      <c r="Q9262">
        <v>2408</v>
      </c>
      <c r="R9262">
        <v>2404</v>
      </c>
      <c r="S9262">
        <v>2728</v>
      </c>
      <c r="T9262">
        <v>2481</v>
      </c>
      <c r="U9262">
        <v>2357</v>
      </c>
      <c r="V9262" s="1" t="s">
        <v>4738</v>
      </c>
      <c r="W9262" s="1" t="s">
        <v>2551</v>
      </c>
      <c r="X9262" s="5" t="s">
        <v>4745</v>
      </c>
      <c r="Y9262" s="5" t="s">
        <v>2561</v>
      </c>
      <c r="Z9262" s="5" t="s">
        <v>13</v>
      </c>
      <c r="AA9262" s="5"/>
    </row>
    <row r="9263" spans="1:27" ht="12" customHeight="1" x14ac:dyDescent="0.15">
      <c r="A9263" s="1" t="s">
        <v>2290</v>
      </c>
      <c r="B9263" s="1" t="s">
        <v>35</v>
      </c>
      <c r="C9263" s="1" t="s">
        <v>19</v>
      </c>
      <c r="D9263" s="1" t="s">
        <v>2538</v>
      </c>
      <c r="E9263" s="1" t="s">
        <v>10</v>
      </c>
      <c r="F9263" s="1" t="s">
        <v>2297</v>
      </c>
      <c r="G9263" s="1" t="s">
        <v>242</v>
      </c>
      <c r="H9263" s="1" t="s">
        <v>13</v>
      </c>
      <c r="I9263">
        <v>10597</v>
      </c>
      <c r="J9263">
        <v>9305</v>
      </c>
      <c r="K9263">
        <v>8213</v>
      </c>
      <c r="L9263">
        <v>9698</v>
      </c>
      <c r="M9263">
        <v>9368</v>
      </c>
      <c r="N9263">
        <v>7401</v>
      </c>
      <c r="O9263">
        <v>9321</v>
      </c>
      <c r="P9263">
        <v>9684</v>
      </c>
      <c r="Q9263">
        <v>10350</v>
      </c>
      <c r="R9263">
        <v>9102</v>
      </c>
      <c r="S9263">
        <v>9661</v>
      </c>
      <c r="T9263">
        <v>9821</v>
      </c>
      <c r="U9263">
        <v>10232</v>
      </c>
      <c r="V9263" s="1" t="s">
        <v>4738</v>
      </c>
      <c r="W9263" s="1" t="s">
        <v>2551</v>
      </c>
      <c r="X9263" s="5" t="s">
        <v>4745</v>
      </c>
      <c r="Y9263" s="5" t="s">
        <v>2557</v>
      </c>
      <c r="Z9263" s="5" t="s">
        <v>13</v>
      </c>
      <c r="AA9263" s="5"/>
    </row>
    <row r="9264" spans="1:27" ht="12" customHeight="1" x14ac:dyDescent="0.15">
      <c r="A9264" s="1" t="s">
        <v>2290</v>
      </c>
      <c r="B9264" s="1" t="s">
        <v>35</v>
      </c>
      <c r="C9264" s="1" t="s">
        <v>21</v>
      </c>
      <c r="D9264" s="1" t="s">
        <v>2538</v>
      </c>
      <c r="E9264" s="1" t="s">
        <v>10</v>
      </c>
      <c r="F9264" s="1" t="s">
        <v>2297</v>
      </c>
      <c r="G9264" s="1" t="s">
        <v>245</v>
      </c>
      <c r="H9264" s="1" t="s">
        <v>306</v>
      </c>
      <c r="I9264">
        <v>3657174</v>
      </c>
      <c r="J9264">
        <v>3391119</v>
      </c>
      <c r="K9264">
        <v>3093386</v>
      </c>
      <c r="L9264">
        <v>3650271</v>
      </c>
      <c r="M9264">
        <v>3477130</v>
      </c>
      <c r="N9264">
        <v>2676718</v>
      </c>
      <c r="O9264">
        <v>3374524</v>
      </c>
      <c r="P9264">
        <v>3427946</v>
      </c>
      <c r="Q9264">
        <v>3719761</v>
      </c>
      <c r="R9264">
        <v>3262706</v>
      </c>
      <c r="S9264">
        <v>3447605</v>
      </c>
      <c r="T9264">
        <v>3528692</v>
      </c>
      <c r="U9264">
        <v>3725328</v>
      </c>
      <c r="V9264" s="1" t="s">
        <v>4738</v>
      </c>
      <c r="W9264" s="1" t="s">
        <v>2551</v>
      </c>
      <c r="X9264" s="5" t="s">
        <v>4745</v>
      </c>
      <c r="Y9264" s="5" t="s">
        <v>2740</v>
      </c>
      <c r="Z9264" s="5" t="s">
        <v>2788</v>
      </c>
      <c r="AA9264" s="5"/>
    </row>
    <row r="9265" spans="1:27" ht="12" customHeight="1" x14ac:dyDescent="0.15">
      <c r="A9265" s="1" t="s">
        <v>2290</v>
      </c>
      <c r="B9265" s="1" t="s">
        <v>35</v>
      </c>
      <c r="C9265" s="1" t="s">
        <v>23</v>
      </c>
      <c r="D9265" s="1" t="s">
        <v>2538</v>
      </c>
      <c r="E9265" s="1" t="s">
        <v>10</v>
      </c>
      <c r="F9265" s="1" t="s">
        <v>2297</v>
      </c>
      <c r="G9265" s="1" t="s">
        <v>22</v>
      </c>
      <c r="H9265" s="1" t="s">
        <v>13</v>
      </c>
      <c r="I9265">
        <v>19352</v>
      </c>
      <c r="J9265">
        <v>14871</v>
      </c>
      <c r="K9265">
        <v>14633</v>
      </c>
      <c r="L9265">
        <v>17664</v>
      </c>
      <c r="M9265">
        <v>16286</v>
      </c>
      <c r="N9265">
        <v>12936</v>
      </c>
      <c r="O9265">
        <v>15794</v>
      </c>
      <c r="P9265">
        <v>16284</v>
      </c>
      <c r="Q9265">
        <v>16485</v>
      </c>
      <c r="R9265">
        <v>14075</v>
      </c>
      <c r="S9265">
        <v>13301</v>
      </c>
      <c r="T9265">
        <v>12812</v>
      </c>
      <c r="U9265">
        <v>15910</v>
      </c>
      <c r="V9265" s="1" t="s">
        <v>4738</v>
      </c>
      <c r="W9265" s="1" t="s">
        <v>2551</v>
      </c>
      <c r="X9265" s="5" t="s">
        <v>4745</v>
      </c>
      <c r="Y9265" s="5" t="s">
        <v>2564</v>
      </c>
      <c r="Z9265" s="5" t="s">
        <v>13</v>
      </c>
      <c r="AA9265" s="5"/>
    </row>
    <row r="9266" spans="1:27" ht="12" customHeight="1" x14ac:dyDescent="0.15">
      <c r="A9266" s="1" t="s">
        <v>2290</v>
      </c>
      <c r="B9266" s="1" t="s">
        <v>35</v>
      </c>
      <c r="C9266" s="1" t="s">
        <v>77</v>
      </c>
      <c r="D9266" s="1" t="s">
        <v>2538</v>
      </c>
      <c r="E9266" s="1" t="s">
        <v>10</v>
      </c>
      <c r="F9266" s="1" t="s">
        <v>2297</v>
      </c>
      <c r="G9266" s="1" t="s">
        <v>24</v>
      </c>
      <c r="H9266" s="1" t="s">
        <v>13</v>
      </c>
      <c r="I9266">
        <v>7445</v>
      </c>
      <c r="J9266">
        <v>8363</v>
      </c>
      <c r="K9266">
        <v>8909</v>
      </c>
      <c r="L9266">
        <v>10719</v>
      </c>
      <c r="M9266">
        <v>12201</v>
      </c>
      <c r="N9266">
        <v>9750</v>
      </c>
      <c r="O9266">
        <v>10117</v>
      </c>
      <c r="P9266">
        <v>11175</v>
      </c>
      <c r="Q9266">
        <v>12146</v>
      </c>
      <c r="R9266">
        <v>10431</v>
      </c>
      <c r="S9266">
        <v>10049</v>
      </c>
      <c r="T9266">
        <v>11796</v>
      </c>
      <c r="U9266">
        <v>11850</v>
      </c>
      <c r="V9266" s="1" t="s">
        <v>4738</v>
      </c>
      <c r="W9266" s="1" t="s">
        <v>2551</v>
      </c>
      <c r="X9266" s="5" t="s">
        <v>4745</v>
      </c>
      <c r="Y9266" s="5" t="s">
        <v>2559</v>
      </c>
      <c r="Z9266" s="5" t="s">
        <v>13</v>
      </c>
      <c r="AA9266" s="5"/>
    </row>
    <row r="9267" spans="1:27" ht="12" customHeight="1" x14ac:dyDescent="0.15">
      <c r="A9267" s="1" t="s">
        <v>2290</v>
      </c>
      <c r="B9267" s="1" t="s">
        <v>37</v>
      </c>
      <c r="C9267" s="1" t="s">
        <v>9</v>
      </c>
      <c r="D9267" s="1" t="s">
        <v>2538</v>
      </c>
      <c r="E9267" s="1" t="s">
        <v>10</v>
      </c>
      <c r="F9267" s="1" t="s">
        <v>2298</v>
      </c>
      <c r="G9267" s="1" t="s">
        <v>12</v>
      </c>
      <c r="H9267" s="1" t="s">
        <v>305</v>
      </c>
      <c r="I9267">
        <v>898726</v>
      </c>
      <c r="J9267">
        <v>1001736</v>
      </c>
      <c r="K9267">
        <v>917565</v>
      </c>
      <c r="L9267">
        <v>927132</v>
      </c>
      <c r="M9267">
        <v>983219</v>
      </c>
      <c r="N9267">
        <v>790064</v>
      </c>
      <c r="O9267">
        <v>952173</v>
      </c>
      <c r="P9267">
        <v>917127</v>
      </c>
      <c r="Q9267">
        <v>841236</v>
      </c>
      <c r="R9267">
        <v>821771</v>
      </c>
      <c r="S9267">
        <v>730431</v>
      </c>
      <c r="T9267">
        <v>838582</v>
      </c>
      <c r="U9267">
        <v>763381</v>
      </c>
      <c r="V9267" s="1" t="s">
        <v>4738</v>
      </c>
      <c r="W9267" s="1" t="s">
        <v>2551</v>
      </c>
      <c r="X9267" s="5" t="s">
        <v>4746</v>
      </c>
      <c r="Y9267" s="5" t="s">
        <v>2553</v>
      </c>
      <c r="Z9267" s="5" t="s">
        <v>305</v>
      </c>
      <c r="AA9267" s="5"/>
    </row>
    <row r="9268" spans="1:27" ht="12" customHeight="1" x14ac:dyDescent="0.15">
      <c r="A9268" s="1" t="s">
        <v>2290</v>
      </c>
      <c r="B9268" s="1" t="s">
        <v>37</v>
      </c>
      <c r="C9268" s="1" t="s">
        <v>15</v>
      </c>
      <c r="D9268" s="1" t="s">
        <v>2538</v>
      </c>
      <c r="E9268" s="1" t="s">
        <v>10</v>
      </c>
      <c r="F9268" s="1" t="s">
        <v>2298</v>
      </c>
      <c r="G9268" s="1" t="s">
        <v>16</v>
      </c>
      <c r="H9268" s="1" t="s">
        <v>305</v>
      </c>
      <c r="I9268">
        <v>0</v>
      </c>
      <c r="J9268">
        <v>0</v>
      </c>
      <c r="K9268">
        <v>0</v>
      </c>
      <c r="L9268">
        <v>0</v>
      </c>
      <c r="M9268">
        <v>0</v>
      </c>
      <c r="N9268">
        <v>0</v>
      </c>
      <c r="O9268">
        <v>0</v>
      </c>
      <c r="P9268">
        <v>0</v>
      </c>
      <c r="Q9268">
        <v>0</v>
      </c>
      <c r="R9268">
        <v>0</v>
      </c>
      <c r="S9268">
        <v>0</v>
      </c>
      <c r="T9268">
        <v>0</v>
      </c>
      <c r="U9268">
        <v>0</v>
      </c>
      <c r="V9268" s="1" t="s">
        <v>4738</v>
      </c>
      <c r="W9268" s="1" t="s">
        <v>2551</v>
      </c>
      <c r="X9268" s="5" t="s">
        <v>4746</v>
      </c>
      <c r="Y9268" s="5" t="s">
        <v>2561</v>
      </c>
      <c r="Z9268" s="5" t="s">
        <v>305</v>
      </c>
      <c r="AA9268" s="5"/>
    </row>
    <row r="9269" spans="1:27" ht="12" customHeight="1" x14ac:dyDescent="0.15">
      <c r="A9269" s="1" t="s">
        <v>2290</v>
      </c>
      <c r="B9269" s="1" t="s">
        <v>37</v>
      </c>
      <c r="C9269" s="1" t="s">
        <v>17</v>
      </c>
      <c r="D9269" s="1" t="s">
        <v>2538</v>
      </c>
      <c r="E9269" s="1" t="s">
        <v>10</v>
      </c>
      <c r="F9269" s="1" t="s">
        <v>2298</v>
      </c>
      <c r="G9269" s="1" t="s">
        <v>18</v>
      </c>
      <c r="H9269" s="1" t="s">
        <v>305</v>
      </c>
      <c r="I9269">
        <v>0</v>
      </c>
      <c r="J9269">
        <v>0</v>
      </c>
      <c r="K9269">
        <v>0</v>
      </c>
      <c r="L9269">
        <v>0</v>
      </c>
      <c r="M9269">
        <v>0</v>
      </c>
      <c r="N9269">
        <v>0</v>
      </c>
      <c r="O9269">
        <v>0</v>
      </c>
      <c r="P9269">
        <v>0</v>
      </c>
      <c r="Q9269">
        <v>0</v>
      </c>
      <c r="R9269">
        <v>0</v>
      </c>
      <c r="S9269">
        <v>0</v>
      </c>
      <c r="T9269">
        <v>0</v>
      </c>
      <c r="U9269">
        <v>0</v>
      </c>
      <c r="V9269" s="1" t="s">
        <v>4738</v>
      </c>
      <c r="W9269" s="1" t="s">
        <v>2551</v>
      </c>
      <c r="X9269" s="5" t="s">
        <v>4746</v>
      </c>
      <c r="Y9269" s="5" t="s">
        <v>2562</v>
      </c>
      <c r="Z9269" s="5" t="s">
        <v>305</v>
      </c>
      <c r="AA9269" s="5"/>
    </row>
    <row r="9270" spans="1:27" ht="12" customHeight="1" x14ac:dyDescent="0.15">
      <c r="A9270" s="1" t="s">
        <v>2290</v>
      </c>
      <c r="B9270" s="1" t="s">
        <v>37</v>
      </c>
      <c r="C9270" s="1" t="s">
        <v>19</v>
      </c>
      <c r="D9270" s="1" t="s">
        <v>2538</v>
      </c>
      <c r="E9270" s="1" t="s">
        <v>10</v>
      </c>
      <c r="F9270" s="1" t="s">
        <v>2298</v>
      </c>
      <c r="G9270" s="1" t="s">
        <v>242</v>
      </c>
      <c r="H9270" s="1" t="s">
        <v>305</v>
      </c>
      <c r="I9270">
        <v>958660</v>
      </c>
      <c r="J9270">
        <v>911589</v>
      </c>
      <c r="K9270">
        <v>867808</v>
      </c>
      <c r="L9270">
        <v>965060</v>
      </c>
      <c r="M9270">
        <v>1065029</v>
      </c>
      <c r="N9270">
        <v>829999</v>
      </c>
      <c r="O9270">
        <v>924790</v>
      </c>
      <c r="P9270">
        <v>814195</v>
      </c>
      <c r="Q9270">
        <v>875946</v>
      </c>
      <c r="R9270">
        <v>906706</v>
      </c>
      <c r="S9270">
        <v>780543</v>
      </c>
      <c r="T9270">
        <v>807130</v>
      </c>
      <c r="U9270">
        <v>707232</v>
      </c>
      <c r="V9270" s="1" t="s">
        <v>4738</v>
      </c>
      <c r="W9270" s="1" t="s">
        <v>2551</v>
      </c>
      <c r="X9270" s="5" t="s">
        <v>4746</v>
      </c>
      <c r="Y9270" s="5" t="s">
        <v>2557</v>
      </c>
      <c r="Z9270" s="5" t="s">
        <v>305</v>
      </c>
      <c r="AA9270" s="5"/>
    </row>
    <row r="9271" spans="1:27" ht="12" customHeight="1" x14ac:dyDescent="0.15">
      <c r="A9271" s="1" t="s">
        <v>2290</v>
      </c>
      <c r="B9271" s="1" t="s">
        <v>37</v>
      </c>
      <c r="C9271" s="1" t="s">
        <v>21</v>
      </c>
      <c r="D9271" s="1" t="s">
        <v>2538</v>
      </c>
      <c r="E9271" s="1" t="s">
        <v>10</v>
      </c>
      <c r="F9271" s="1" t="s">
        <v>2298</v>
      </c>
      <c r="G9271" s="1" t="s">
        <v>245</v>
      </c>
      <c r="H9271" s="1" t="s">
        <v>306</v>
      </c>
      <c r="I9271">
        <v>1401666</v>
      </c>
      <c r="J9271">
        <v>1439573</v>
      </c>
      <c r="K9271">
        <v>1393730</v>
      </c>
      <c r="L9271">
        <v>1391194</v>
      </c>
      <c r="M9271">
        <v>1505843</v>
      </c>
      <c r="N9271">
        <v>1256336</v>
      </c>
      <c r="O9271">
        <v>1484572</v>
      </c>
      <c r="P9271">
        <v>1445042</v>
      </c>
      <c r="Q9271">
        <v>1433403</v>
      </c>
      <c r="R9271">
        <v>1413197</v>
      </c>
      <c r="S9271">
        <v>1363776</v>
      </c>
      <c r="T9271">
        <v>1268765</v>
      </c>
      <c r="U9271">
        <v>1159695</v>
      </c>
      <c r="V9271" s="1" t="s">
        <v>4738</v>
      </c>
      <c r="W9271" s="1" t="s">
        <v>2551</v>
      </c>
      <c r="X9271" s="5" t="s">
        <v>4746</v>
      </c>
      <c r="Y9271" s="5" t="s">
        <v>2740</v>
      </c>
      <c r="Z9271" s="5" t="s">
        <v>2788</v>
      </c>
      <c r="AA9271" s="5"/>
    </row>
    <row r="9272" spans="1:27" ht="12" customHeight="1" x14ac:dyDescent="0.15">
      <c r="A9272" s="1" t="s">
        <v>2290</v>
      </c>
      <c r="B9272" s="1" t="s">
        <v>37</v>
      </c>
      <c r="C9272" s="1" t="s">
        <v>23</v>
      </c>
      <c r="D9272" s="1" t="s">
        <v>2538</v>
      </c>
      <c r="E9272" s="1" t="s">
        <v>10</v>
      </c>
      <c r="F9272" s="1" t="s">
        <v>2298</v>
      </c>
      <c r="G9272" s="1" t="s">
        <v>22</v>
      </c>
      <c r="H9272" s="1" t="s">
        <v>305</v>
      </c>
      <c r="I9272">
        <v>0</v>
      </c>
      <c r="J9272">
        <v>0</v>
      </c>
      <c r="K9272">
        <v>0</v>
      </c>
      <c r="L9272">
        <v>0</v>
      </c>
      <c r="M9272">
        <v>0</v>
      </c>
      <c r="N9272">
        <v>0</v>
      </c>
      <c r="O9272">
        <v>0</v>
      </c>
      <c r="P9272">
        <v>0</v>
      </c>
      <c r="Q9272">
        <v>0</v>
      </c>
      <c r="R9272">
        <v>0</v>
      </c>
      <c r="S9272">
        <v>0</v>
      </c>
      <c r="T9272">
        <v>0</v>
      </c>
      <c r="U9272">
        <v>0</v>
      </c>
      <c r="V9272" s="1" t="s">
        <v>4738</v>
      </c>
      <c r="W9272" s="1" t="s">
        <v>2551</v>
      </c>
      <c r="X9272" s="5" t="s">
        <v>4746</v>
      </c>
      <c r="Y9272" s="5" t="s">
        <v>2564</v>
      </c>
      <c r="Z9272" s="5" t="s">
        <v>2543</v>
      </c>
      <c r="AA9272" s="5"/>
    </row>
    <row r="9273" spans="1:27" ht="12" customHeight="1" x14ac:dyDescent="0.15">
      <c r="A9273" s="1" t="s">
        <v>2290</v>
      </c>
      <c r="B9273" s="1" t="s">
        <v>37</v>
      </c>
      <c r="C9273" s="1" t="s">
        <v>77</v>
      </c>
      <c r="D9273" s="1" t="s">
        <v>2538</v>
      </c>
      <c r="E9273" s="1" t="s">
        <v>10</v>
      </c>
      <c r="F9273" s="1" t="s">
        <v>2298</v>
      </c>
      <c r="G9273" s="1" t="s">
        <v>24</v>
      </c>
      <c r="H9273" s="1" t="s">
        <v>305</v>
      </c>
      <c r="I9273">
        <v>1322150</v>
      </c>
      <c r="J9273">
        <v>1357775</v>
      </c>
      <c r="K9273">
        <v>1466098</v>
      </c>
      <c r="L9273">
        <v>1440048</v>
      </c>
      <c r="M9273">
        <v>1337450</v>
      </c>
      <c r="N9273">
        <v>1301744</v>
      </c>
      <c r="O9273">
        <v>1332879</v>
      </c>
      <c r="P9273">
        <v>1424505</v>
      </c>
      <c r="Q9273">
        <v>1398765</v>
      </c>
      <c r="R9273">
        <v>1281629</v>
      </c>
      <c r="S9273">
        <v>1197463</v>
      </c>
      <c r="T9273">
        <v>1186208</v>
      </c>
      <c r="U9273">
        <v>1159732</v>
      </c>
      <c r="V9273" s="1" t="s">
        <v>4738</v>
      </c>
      <c r="W9273" s="1" t="s">
        <v>2551</v>
      </c>
      <c r="X9273" s="5" t="s">
        <v>4746</v>
      </c>
      <c r="Y9273" s="5" t="s">
        <v>2559</v>
      </c>
      <c r="Z9273" s="5" t="s">
        <v>305</v>
      </c>
      <c r="AA9273" s="5"/>
    </row>
    <row r="9274" spans="1:27" ht="12" customHeight="1" x14ac:dyDescent="0.15">
      <c r="A9274" s="1" t="s">
        <v>2290</v>
      </c>
      <c r="B9274" s="1" t="s">
        <v>70</v>
      </c>
      <c r="C9274" s="1" t="s">
        <v>9</v>
      </c>
      <c r="D9274" s="1" t="s">
        <v>2538</v>
      </c>
      <c r="E9274" s="1" t="s">
        <v>71</v>
      </c>
      <c r="F9274" s="1" t="s">
        <v>2299</v>
      </c>
      <c r="G9274" s="1" t="s">
        <v>18</v>
      </c>
      <c r="H9274" s="1" t="s">
        <v>13</v>
      </c>
      <c r="I9274">
        <v>30019</v>
      </c>
      <c r="J9274">
        <v>26762</v>
      </c>
      <c r="K9274">
        <v>23358</v>
      </c>
      <c r="L9274">
        <v>27626</v>
      </c>
      <c r="M9274">
        <v>26501</v>
      </c>
      <c r="N9274">
        <v>17506</v>
      </c>
      <c r="O9274">
        <v>26188</v>
      </c>
      <c r="P9274">
        <v>25767</v>
      </c>
      <c r="Q9274">
        <v>27478</v>
      </c>
      <c r="R9274">
        <v>22098</v>
      </c>
      <c r="S9274">
        <v>22435</v>
      </c>
      <c r="T9274">
        <v>25083</v>
      </c>
      <c r="U9274">
        <v>26842</v>
      </c>
      <c r="V9274" s="1" t="s">
        <v>4738</v>
      </c>
      <c r="W9274" s="1" t="s">
        <v>2592</v>
      </c>
      <c r="X9274" s="5" t="s">
        <v>4747</v>
      </c>
      <c r="Y9274" s="5" t="s">
        <v>2562</v>
      </c>
      <c r="Z9274" s="1" t="s">
        <v>13</v>
      </c>
    </row>
    <row r="9275" spans="1:27" ht="12" customHeight="1" x14ac:dyDescent="0.15">
      <c r="A9275" s="1" t="s">
        <v>2290</v>
      </c>
      <c r="B9275" s="1" t="s">
        <v>70</v>
      </c>
      <c r="C9275" s="1" t="s">
        <v>15</v>
      </c>
      <c r="D9275" s="1" t="s">
        <v>2538</v>
      </c>
      <c r="E9275" s="1" t="s">
        <v>71</v>
      </c>
      <c r="F9275" s="1" t="s">
        <v>2299</v>
      </c>
      <c r="G9275" s="1" t="s">
        <v>24</v>
      </c>
      <c r="H9275" s="1" t="s">
        <v>13</v>
      </c>
      <c r="I9275">
        <v>18582</v>
      </c>
      <c r="J9275">
        <v>18768</v>
      </c>
      <c r="K9275">
        <v>18287</v>
      </c>
      <c r="L9275">
        <v>18815</v>
      </c>
      <c r="M9275">
        <v>17365</v>
      </c>
      <c r="N9275">
        <v>19671</v>
      </c>
      <c r="O9275">
        <v>18690</v>
      </c>
      <c r="P9275">
        <v>18872</v>
      </c>
      <c r="Q9275">
        <v>19513</v>
      </c>
      <c r="R9275">
        <v>20385</v>
      </c>
      <c r="S9275">
        <v>20501</v>
      </c>
      <c r="T9275">
        <v>20758</v>
      </c>
      <c r="U9275">
        <v>21381</v>
      </c>
      <c r="V9275" s="1" t="s">
        <v>4738</v>
      </c>
      <c r="W9275" s="1" t="s">
        <v>2592</v>
      </c>
      <c r="X9275" s="5" t="s">
        <v>4747</v>
      </c>
      <c r="Y9275" s="5" t="s">
        <v>2559</v>
      </c>
      <c r="Z9275" s="1" t="s">
        <v>13</v>
      </c>
    </row>
    <row r="9276" spans="1:27" ht="12" customHeight="1" x14ac:dyDescent="0.15">
      <c r="A9276" s="1" t="s">
        <v>2290</v>
      </c>
      <c r="B9276" s="1" t="s">
        <v>78</v>
      </c>
      <c r="C9276" s="1" t="s">
        <v>9</v>
      </c>
      <c r="D9276" s="1" t="s">
        <v>2538</v>
      </c>
      <c r="E9276" s="1" t="s">
        <v>71</v>
      </c>
      <c r="F9276" s="1" t="s">
        <v>2300</v>
      </c>
      <c r="G9276" s="1" t="s">
        <v>18</v>
      </c>
      <c r="H9276" s="1" t="s">
        <v>13</v>
      </c>
      <c r="I9276">
        <v>21637</v>
      </c>
      <c r="J9276">
        <v>22092</v>
      </c>
      <c r="K9276">
        <v>17957</v>
      </c>
      <c r="L9276">
        <v>20118</v>
      </c>
      <c r="M9276">
        <v>19429</v>
      </c>
      <c r="N9276">
        <v>16875</v>
      </c>
      <c r="O9276">
        <v>23987</v>
      </c>
      <c r="P9276">
        <v>23570</v>
      </c>
      <c r="Q9276">
        <v>26180</v>
      </c>
      <c r="R9276">
        <v>21337</v>
      </c>
      <c r="S9276">
        <v>21479</v>
      </c>
      <c r="T9276">
        <v>22145</v>
      </c>
      <c r="U9276">
        <v>24691</v>
      </c>
      <c r="V9276" s="1" t="s">
        <v>4738</v>
      </c>
      <c r="W9276" s="1" t="s">
        <v>2592</v>
      </c>
      <c r="X9276" s="5" t="s">
        <v>4748</v>
      </c>
      <c r="Y9276" s="5" t="s">
        <v>2562</v>
      </c>
      <c r="Z9276" s="1" t="s">
        <v>13</v>
      </c>
    </row>
    <row r="9277" spans="1:27" ht="12" customHeight="1" x14ac:dyDescent="0.15">
      <c r="A9277" s="1" t="s">
        <v>2290</v>
      </c>
      <c r="B9277" s="1" t="s">
        <v>78</v>
      </c>
      <c r="C9277" s="1" t="s">
        <v>15</v>
      </c>
      <c r="D9277" s="1" t="s">
        <v>2538</v>
      </c>
      <c r="E9277" s="1" t="s">
        <v>71</v>
      </c>
      <c r="F9277" s="1" t="s">
        <v>2300</v>
      </c>
      <c r="G9277" s="1" t="s">
        <v>24</v>
      </c>
      <c r="H9277" s="1" t="s">
        <v>13</v>
      </c>
      <c r="I9277">
        <v>21054</v>
      </c>
      <c r="J9277">
        <v>20156</v>
      </c>
      <c r="K9277">
        <v>19698</v>
      </c>
      <c r="L9277">
        <v>19520</v>
      </c>
      <c r="M9277">
        <v>19392</v>
      </c>
      <c r="N9277">
        <v>19013</v>
      </c>
      <c r="O9277">
        <v>25124</v>
      </c>
      <c r="P9277">
        <v>24489</v>
      </c>
      <c r="Q9277">
        <v>23404</v>
      </c>
      <c r="R9277">
        <v>21910</v>
      </c>
      <c r="S9277">
        <v>20905</v>
      </c>
      <c r="T9277">
        <v>21336</v>
      </c>
      <c r="U9277">
        <v>21294</v>
      </c>
      <c r="V9277" s="1" t="s">
        <v>4738</v>
      </c>
      <c r="W9277" s="1" t="s">
        <v>2592</v>
      </c>
      <c r="X9277" s="5" t="s">
        <v>4748</v>
      </c>
      <c r="Y9277" s="5" t="s">
        <v>2559</v>
      </c>
      <c r="Z9277" s="1" t="s">
        <v>13</v>
      </c>
    </row>
    <row r="9278" spans="1:27" ht="12" customHeight="1" x14ac:dyDescent="0.15">
      <c r="A9278" s="1" t="s">
        <v>2290</v>
      </c>
      <c r="B9278" s="1" t="s">
        <v>80</v>
      </c>
      <c r="C9278" s="1" t="s">
        <v>9</v>
      </c>
      <c r="D9278" s="1" t="s">
        <v>2538</v>
      </c>
      <c r="E9278" s="1" t="s">
        <v>71</v>
      </c>
      <c r="F9278" s="1" t="s">
        <v>2301</v>
      </c>
      <c r="G9278" s="1" t="s">
        <v>18</v>
      </c>
      <c r="H9278" s="1" t="s">
        <v>13</v>
      </c>
      <c r="I9278">
        <v>94117</v>
      </c>
      <c r="J9278">
        <v>86086</v>
      </c>
      <c r="K9278">
        <v>74321</v>
      </c>
      <c r="L9278">
        <v>85567</v>
      </c>
      <c r="M9278">
        <v>89200</v>
      </c>
      <c r="N9278">
        <v>70721</v>
      </c>
      <c r="O9278">
        <v>91322</v>
      </c>
      <c r="P9278">
        <v>86530</v>
      </c>
      <c r="Q9278">
        <v>88506</v>
      </c>
      <c r="R9278">
        <v>78725</v>
      </c>
      <c r="S9278">
        <v>71797</v>
      </c>
      <c r="T9278">
        <v>80316</v>
      </c>
      <c r="U9278">
        <v>87537</v>
      </c>
      <c r="V9278" s="1" t="s">
        <v>4738</v>
      </c>
      <c r="W9278" s="1" t="s">
        <v>2592</v>
      </c>
      <c r="X9278" s="5" t="s">
        <v>4749</v>
      </c>
      <c r="Y9278" s="5" t="s">
        <v>2562</v>
      </c>
      <c r="Z9278" s="1" t="s">
        <v>13</v>
      </c>
    </row>
    <row r="9279" spans="1:27" ht="12" customHeight="1" x14ac:dyDescent="0.15">
      <c r="A9279" s="1" t="s">
        <v>2290</v>
      </c>
      <c r="B9279" s="1" t="s">
        <v>80</v>
      </c>
      <c r="C9279" s="1" t="s">
        <v>15</v>
      </c>
      <c r="D9279" s="1" t="s">
        <v>2538</v>
      </c>
      <c r="E9279" s="1" t="s">
        <v>71</v>
      </c>
      <c r="F9279" s="1" t="s">
        <v>2301</v>
      </c>
      <c r="G9279" s="1" t="s">
        <v>24</v>
      </c>
      <c r="H9279" s="1" t="s">
        <v>13</v>
      </c>
      <c r="I9279">
        <v>64009</v>
      </c>
      <c r="J9279">
        <v>66522</v>
      </c>
      <c r="K9279">
        <v>63629</v>
      </c>
      <c r="L9279">
        <v>63356</v>
      </c>
      <c r="M9279">
        <v>61262</v>
      </c>
      <c r="N9279">
        <v>63242</v>
      </c>
      <c r="O9279">
        <v>55061</v>
      </c>
      <c r="P9279">
        <v>55029</v>
      </c>
      <c r="Q9279">
        <v>54702</v>
      </c>
      <c r="R9279">
        <v>59983</v>
      </c>
      <c r="S9279">
        <v>55707</v>
      </c>
      <c r="T9279">
        <v>57474</v>
      </c>
      <c r="U9279">
        <v>58603</v>
      </c>
      <c r="V9279" s="1" t="s">
        <v>4738</v>
      </c>
      <c r="W9279" s="1" t="s">
        <v>2592</v>
      </c>
      <c r="X9279" s="5" t="s">
        <v>4749</v>
      </c>
      <c r="Y9279" s="5" t="s">
        <v>2559</v>
      </c>
      <c r="Z9279" s="1" t="s">
        <v>13</v>
      </c>
    </row>
    <row r="9280" spans="1:27" ht="12" customHeight="1" x14ac:dyDescent="0.15">
      <c r="A9280" s="1" t="s">
        <v>2290</v>
      </c>
      <c r="B9280" s="1" t="s">
        <v>162</v>
      </c>
      <c r="C9280" s="1" t="s">
        <v>9</v>
      </c>
      <c r="D9280" s="1" t="s">
        <v>2538</v>
      </c>
      <c r="E9280" s="1" t="s">
        <v>71</v>
      </c>
      <c r="F9280" s="1" t="s">
        <v>2302</v>
      </c>
      <c r="G9280" s="1" t="s">
        <v>18</v>
      </c>
      <c r="H9280" s="1" t="s">
        <v>13</v>
      </c>
      <c r="I9280">
        <v>6539</v>
      </c>
      <c r="J9280">
        <v>5972</v>
      </c>
      <c r="K9280">
        <v>5440</v>
      </c>
      <c r="L9280">
        <v>5837</v>
      </c>
      <c r="M9280">
        <v>5534</v>
      </c>
      <c r="N9280">
        <v>4721</v>
      </c>
      <c r="O9280">
        <v>5732</v>
      </c>
      <c r="P9280">
        <v>5829</v>
      </c>
      <c r="Q9280">
        <v>6310</v>
      </c>
      <c r="R9280">
        <v>5607</v>
      </c>
      <c r="S9280">
        <v>5046</v>
      </c>
      <c r="T9280">
        <v>5561</v>
      </c>
      <c r="U9280">
        <v>6229</v>
      </c>
      <c r="V9280" s="1" t="s">
        <v>4738</v>
      </c>
      <c r="W9280" s="1" t="s">
        <v>2592</v>
      </c>
      <c r="X9280" s="5" t="s">
        <v>4750</v>
      </c>
      <c r="Y9280" s="5" t="s">
        <v>2562</v>
      </c>
      <c r="Z9280" s="1" t="s">
        <v>13</v>
      </c>
    </row>
    <row r="9281" spans="1:27" ht="12" customHeight="1" x14ac:dyDescent="0.15">
      <c r="A9281" s="1" t="s">
        <v>2290</v>
      </c>
      <c r="B9281" s="1" t="s">
        <v>162</v>
      </c>
      <c r="C9281" s="1" t="s">
        <v>15</v>
      </c>
      <c r="D9281" s="1" t="s">
        <v>2538</v>
      </c>
      <c r="E9281" s="1" t="s">
        <v>71</v>
      </c>
      <c r="F9281" s="1" t="s">
        <v>2302</v>
      </c>
      <c r="G9281" s="1" t="s">
        <v>24</v>
      </c>
      <c r="H9281" s="1" t="s">
        <v>13</v>
      </c>
      <c r="I9281">
        <v>1923</v>
      </c>
      <c r="J9281">
        <v>1733</v>
      </c>
      <c r="K9281">
        <v>1388</v>
      </c>
      <c r="L9281">
        <v>1198</v>
      </c>
      <c r="M9281">
        <v>1341</v>
      </c>
      <c r="N9281">
        <v>1205</v>
      </c>
      <c r="O9281">
        <v>1433</v>
      </c>
      <c r="P9281">
        <v>1566</v>
      </c>
      <c r="Q9281">
        <v>1280</v>
      </c>
      <c r="R9281">
        <v>1183</v>
      </c>
      <c r="S9281">
        <v>1226</v>
      </c>
      <c r="T9281">
        <v>1171</v>
      </c>
      <c r="U9281">
        <v>1063</v>
      </c>
      <c r="V9281" s="1" t="s">
        <v>4738</v>
      </c>
      <c r="W9281" s="1" t="s">
        <v>2592</v>
      </c>
      <c r="X9281" s="5" t="s">
        <v>4750</v>
      </c>
      <c r="Y9281" s="5" t="s">
        <v>2559</v>
      </c>
      <c r="Z9281" s="1" t="s">
        <v>13</v>
      </c>
    </row>
    <row r="9282" spans="1:27" ht="12" customHeight="1" x14ac:dyDescent="0.15">
      <c r="A9282" s="1" t="s">
        <v>2290</v>
      </c>
      <c r="B9282" s="1" t="s">
        <v>164</v>
      </c>
      <c r="C9282" s="1" t="s">
        <v>9</v>
      </c>
      <c r="D9282" s="1" t="s">
        <v>2538</v>
      </c>
      <c r="E9282" s="1" t="s">
        <v>71</v>
      </c>
      <c r="F9282" s="1" t="s">
        <v>2303</v>
      </c>
      <c r="G9282" s="1" t="s">
        <v>18</v>
      </c>
      <c r="H9282" s="1" t="s">
        <v>13</v>
      </c>
      <c r="I9282">
        <v>679</v>
      </c>
      <c r="J9282">
        <v>675</v>
      </c>
      <c r="K9282">
        <v>474</v>
      </c>
      <c r="L9282">
        <v>658</v>
      </c>
      <c r="M9282">
        <v>614</v>
      </c>
      <c r="N9282">
        <v>448</v>
      </c>
      <c r="O9282">
        <v>621</v>
      </c>
      <c r="P9282">
        <v>686</v>
      </c>
      <c r="Q9282">
        <v>1034</v>
      </c>
      <c r="R9282">
        <v>611</v>
      </c>
      <c r="S9282">
        <v>576</v>
      </c>
      <c r="T9282">
        <v>616</v>
      </c>
      <c r="U9282">
        <v>685</v>
      </c>
      <c r="V9282" s="1" t="s">
        <v>4738</v>
      </c>
      <c r="W9282" s="1" t="s">
        <v>2592</v>
      </c>
      <c r="X9282" s="5" t="s">
        <v>4751</v>
      </c>
      <c r="Y9282" s="5" t="s">
        <v>2562</v>
      </c>
      <c r="Z9282" s="1" t="s">
        <v>13</v>
      </c>
    </row>
    <row r="9283" spans="1:27" ht="12" customHeight="1" x14ac:dyDescent="0.15">
      <c r="A9283" s="1" t="s">
        <v>2290</v>
      </c>
      <c r="B9283" s="1" t="s">
        <v>164</v>
      </c>
      <c r="C9283" s="1" t="s">
        <v>15</v>
      </c>
      <c r="D9283" s="1" t="s">
        <v>2538</v>
      </c>
      <c r="E9283" s="1" t="s">
        <v>71</v>
      </c>
      <c r="F9283" s="1" t="s">
        <v>2303</v>
      </c>
      <c r="G9283" s="1" t="s">
        <v>24</v>
      </c>
      <c r="H9283" s="1" t="s">
        <v>13</v>
      </c>
      <c r="I9283">
        <v>715</v>
      </c>
      <c r="J9283">
        <v>755</v>
      </c>
      <c r="K9283">
        <v>784</v>
      </c>
      <c r="L9283">
        <v>696</v>
      </c>
      <c r="M9283">
        <v>660</v>
      </c>
      <c r="N9283">
        <v>634</v>
      </c>
      <c r="O9283">
        <v>617</v>
      </c>
      <c r="P9283">
        <v>653</v>
      </c>
      <c r="Q9283">
        <v>627</v>
      </c>
      <c r="R9283">
        <v>502</v>
      </c>
      <c r="S9283">
        <v>613</v>
      </c>
      <c r="T9283">
        <v>698</v>
      </c>
      <c r="U9283">
        <v>583</v>
      </c>
      <c r="V9283" s="1" t="s">
        <v>4738</v>
      </c>
      <c r="W9283" s="1" t="s">
        <v>2592</v>
      </c>
      <c r="X9283" s="5" t="s">
        <v>4751</v>
      </c>
      <c r="Y9283" s="5" t="s">
        <v>2559</v>
      </c>
      <c r="Z9283" s="1" t="s">
        <v>13</v>
      </c>
    </row>
    <row r="9284" spans="1:27" ht="12" customHeight="1" x14ac:dyDescent="0.15">
      <c r="A9284" s="1" t="s">
        <v>2290</v>
      </c>
      <c r="B9284" s="1" t="s">
        <v>212</v>
      </c>
      <c r="C9284" s="1" t="s">
        <v>9</v>
      </c>
      <c r="D9284" s="1" t="s">
        <v>2538</v>
      </c>
      <c r="E9284" s="1" t="s">
        <v>213</v>
      </c>
      <c r="F9284" s="1" t="s">
        <v>2304</v>
      </c>
      <c r="G9284" s="1" t="s">
        <v>215</v>
      </c>
      <c r="H9284" s="1" t="s">
        <v>216</v>
      </c>
      <c r="I9284">
        <v>3236</v>
      </c>
      <c r="J9284">
        <v>3253</v>
      </c>
      <c r="K9284">
        <v>3242</v>
      </c>
      <c r="L9284">
        <v>3244</v>
      </c>
      <c r="M9284">
        <v>3262</v>
      </c>
      <c r="N9284">
        <v>3249</v>
      </c>
      <c r="O9284">
        <v>3260</v>
      </c>
      <c r="P9284">
        <v>3259</v>
      </c>
      <c r="Q9284">
        <v>3260</v>
      </c>
      <c r="R9284">
        <v>3259</v>
      </c>
      <c r="S9284">
        <v>3241</v>
      </c>
      <c r="T9284">
        <v>3247</v>
      </c>
      <c r="U9284">
        <v>3258</v>
      </c>
      <c r="V9284" s="1" t="s">
        <v>4738</v>
      </c>
      <c r="W9284" s="1" t="s">
        <v>2717</v>
      </c>
      <c r="X9284" s="5" t="s">
        <v>4752</v>
      </c>
      <c r="Y9284" s="5" t="s">
        <v>2719</v>
      </c>
      <c r="Z9284" s="5" t="s">
        <v>2720</v>
      </c>
      <c r="AA9284" s="5"/>
    </row>
    <row r="9285" spans="1:27" ht="12" customHeight="1" x14ac:dyDescent="0.15">
      <c r="A9285" s="1" t="s">
        <v>2290</v>
      </c>
      <c r="B9285" s="1" t="s">
        <v>285</v>
      </c>
      <c r="C9285" s="1" t="s">
        <v>9</v>
      </c>
      <c r="D9285" s="1" t="s">
        <v>2538</v>
      </c>
      <c r="E9285" s="1" t="s">
        <v>213</v>
      </c>
      <c r="F9285" s="1" t="s">
        <v>286</v>
      </c>
      <c r="G9285" s="1" t="s">
        <v>215</v>
      </c>
      <c r="H9285" s="1" t="s">
        <v>216</v>
      </c>
      <c r="I9285">
        <v>5573</v>
      </c>
      <c r="J9285">
        <v>5601</v>
      </c>
      <c r="K9285">
        <v>5595</v>
      </c>
      <c r="L9285">
        <v>5595</v>
      </c>
      <c r="M9285">
        <v>5621</v>
      </c>
      <c r="N9285">
        <v>5601</v>
      </c>
      <c r="O9285">
        <v>5598</v>
      </c>
      <c r="P9285">
        <v>5592</v>
      </c>
      <c r="Q9285">
        <v>5590</v>
      </c>
      <c r="R9285">
        <v>5590</v>
      </c>
      <c r="S9285">
        <v>5576</v>
      </c>
      <c r="T9285">
        <v>5568</v>
      </c>
      <c r="U9285">
        <v>5621</v>
      </c>
      <c r="V9285" s="1" t="s">
        <v>4738</v>
      </c>
      <c r="W9285" s="1" t="s">
        <v>2717</v>
      </c>
      <c r="X9285" s="5" t="s">
        <v>2816</v>
      </c>
      <c r="Y9285" s="5" t="s">
        <v>2719</v>
      </c>
      <c r="Z9285" s="5" t="s">
        <v>2720</v>
      </c>
      <c r="AA9285" s="5"/>
    </row>
    <row r="9286" spans="1:27" ht="12" customHeight="1" x14ac:dyDescent="0.15">
      <c r="A9286" s="1" t="s">
        <v>2290</v>
      </c>
      <c r="B9286" s="1" t="s">
        <v>4944</v>
      </c>
      <c r="C9286" s="1" t="s">
        <v>9</v>
      </c>
      <c r="D9286" s="1" t="s">
        <v>2538</v>
      </c>
      <c r="E9286" s="1" t="s">
        <v>10</v>
      </c>
      <c r="F9286" s="1" t="s">
        <v>4980</v>
      </c>
      <c r="G9286" s="1" t="s">
        <v>12</v>
      </c>
      <c r="H9286" s="1" t="s">
        <v>13</v>
      </c>
      <c r="I9286">
        <v>3429</v>
      </c>
      <c r="J9286">
        <v>3199</v>
      </c>
      <c r="K9286">
        <v>2844</v>
      </c>
      <c r="L9286">
        <v>2739</v>
      </c>
      <c r="M9286">
        <v>2684</v>
      </c>
      <c r="N9286">
        <v>2492</v>
      </c>
      <c r="O9286">
        <v>3007</v>
      </c>
      <c r="P9286">
        <v>3265</v>
      </c>
      <c r="Q9286">
        <v>3242</v>
      </c>
      <c r="R9286">
        <v>3031</v>
      </c>
      <c r="S9286">
        <v>2834</v>
      </c>
      <c r="T9286">
        <v>2887</v>
      </c>
      <c r="U9286">
        <v>2928</v>
      </c>
      <c r="V9286" s="1" t="s">
        <v>4738</v>
      </c>
      <c r="W9286" s="1" t="s">
        <v>2551</v>
      </c>
      <c r="X9286" s="1" t="s">
        <v>5035</v>
      </c>
      <c r="Y9286" s="1" t="s">
        <v>2553</v>
      </c>
      <c r="Z9286" s="1" t="s">
        <v>13</v>
      </c>
    </row>
    <row r="9287" spans="1:27" ht="12" customHeight="1" x14ac:dyDescent="0.15">
      <c r="A9287" s="1" t="s">
        <v>2290</v>
      </c>
      <c r="B9287" s="1" t="s">
        <v>4944</v>
      </c>
      <c r="C9287" s="1" t="s">
        <v>15</v>
      </c>
      <c r="D9287" s="1" t="s">
        <v>2538</v>
      </c>
      <c r="E9287" s="1" t="s">
        <v>10</v>
      </c>
      <c r="F9287" s="1" t="s">
        <v>4980</v>
      </c>
      <c r="G9287" s="1" t="s">
        <v>16</v>
      </c>
      <c r="H9287" s="1" t="s">
        <v>13</v>
      </c>
      <c r="I9287">
        <v>8</v>
      </c>
      <c r="J9287">
        <v>15</v>
      </c>
      <c r="K9287">
        <v>0</v>
      </c>
      <c r="L9287">
        <v>17</v>
      </c>
      <c r="M9287">
        <v>1</v>
      </c>
      <c r="N9287">
        <v>15</v>
      </c>
      <c r="O9287">
        <v>2</v>
      </c>
      <c r="P9287">
        <v>17</v>
      </c>
      <c r="Q9287">
        <v>19</v>
      </c>
      <c r="R9287">
        <v>8</v>
      </c>
      <c r="S9287">
        <v>14</v>
      </c>
      <c r="T9287">
        <v>18</v>
      </c>
      <c r="U9287">
        <v>5</v>
      </c>
      <c r="V9287" s="1" t="s">
        <v>4738</v>
      </c>
      <c r="W9287" s="1" t="s">
        <v>2551</v>
      </c>
      <c r="X9287" s="1" t="s">
        <v>5035</v>
      </c>
      <c r="Y9287" s="1" t="s">
        <v>2561</v>
      </c>
      <c r="Z9287" s="1" t="s">
        <v>13</v>
      </c>
    </row>
    <row r="9288" spans="1:27" ht="12" customHeight="1" x14ac:dyDescent="0.15">
      <c r="A9288" s="1" t="s">
        <v>2290</v>
      </c>
      <c r="B9288" s="1" t="s">
        <v>4944</v>
      </c>
      <c r="C9288" s="1" t="s">
        <v>19</v>
      </c>
      <c r="D9288" s="1" t="s">
        <v>2538</v>
      </c>
      <c r="E9288" s="1" t="s">
        <v>10</v>
      </c>
      <c r="F9288" s="1" t="s">
        <v>4980</v>
      </c>
      <c r="G9288" s="1" t="s">
        <v>242</v>
      </c>
      <c r="H9288" s="1" t="s">
        <v>13</v>
      </c>
      <c r="I9288">
        <v>3618</v>
      </c>
      <c r="J9288">
        <v>3186</v>
      </c>
      <c r="K9288">
        <v>2859</v>
      </c>
      <c r="L9288">
        <v>2866</v>
      </c>
      <c r="M9288">
        <v>2732</v>
      </c>
      <c r="N9288">
        <v>2481</v>
      </c>
      <c r="O9288">
        <v>2729</v>
      </c>
      <c r="P9288">
        <v>3244</v>
      </c>
      <c r="Q9288">
        <v>3317</v>
      </c>
      <c r="R9288">
        <v>2890</v>
      </c>
      <c r="S9288">
        <v>2477</v>
      </c>
      <c r="T9288">
        <v>3095</v>
      </c>
      <c r="U9288">
        <v>3052</v>
      </c>
      <c r="V9288" s="1" t="s">
        <v>4738</v>
      </c>
      <c r="W9288" s="1" t="s">
        <v>2551</v>
      </c>
      <c r="X9288" s="1" t="s">
        <v>5035</v>
      </c>
      <c r="Y9288" s="1" t="s">
        <v>2557</v>
      </c>
      <c r="Z9288" s="1" t="s">
        <v>13</v>
      </c>
    </row>
    <row r="9289" spans="1:27" ht="12" customHeight="1" x14ac:dyDescent="0.15">
      <c r="A9289" s="1" t="s">
        <v>2290</v>
      </c>
      <c r="B9289" s="1" t="s">
        <v>4944</v>
      </c>
      <c r="C9289" s="1" t="s">
        <v>21</v>
      </c>
      <c r="D9289" s="1" t="s">
        <v>2538</v>
      </c>
      <c r="E9289" s="1" t="s">
        <v>10</v>
      </c>
      <c r="F9289" s="1" t="s">
        <v>4980</v>
      </c>
      <c r="G9289" s="1" t="s">
        <v>245</v>
      </c>
      <c r="H9289" s="1" t="s">
        <v>306</v>
      </c>
      <c r="I9289">
        <v>1070166</v>
      </c>
      <c r="J9289">
        <v>1062998</v>
      </c>
      <c r="K9289">
        <v>913712</v>
      </c>
      <c r="L9289">
        <v>907240</v>
      </c>
      <c r="M9289">
        <v>834024</v>
      </c>
      <c r="N9289">
        <v>751948</v>
      </c>
      <c r="O9289">
        <v>797057</v>
      </c>
      <c r="P9289">
        <v>944492</v>
      </c>
      <c r="Q9289">
        <v>978335</v>
      </c>
      <c r="R9289">
        <v>853076</v>
      </c>
      <c r="S9289">
        <v>708415</v>
      </c>
      <c r="T9289">
        <v>875215</v>
      </c>
      <c r="U9289">
        <v>875736</v>
      </c>
      <c r="V9289" s="1" t="s">
        <v>4738</v>
      </c>
      <c r="W9289" s="1" t="s">
        <v>2551</v>
      </c>
      <c r="X9289" s="1" t="s">
        <v>5035</v>
      </c>
      <c r="Y9289" s="1" t="s">
        <v>2740</v>
      </c>
      <c r="Z9289" s="1" t="s">
        <v>2788</v>
      </c>
    </row>
    <row r="9290" spans="1:27" ht="12" customHeight="1" x14ac:dyDescent="0.15">
      <c r="A9290" s="1" t="s">
        <v>2290</v>
      </c>
      <c r="B9290" s="1" t="s">
        <v>4944</v>
      </c>
      <c r="C9290" s="1" t="s">
        <v>23</v>
      </c>
      <c r="D9290" s="1" t="s">
        <v>2538</v>
      </c>
      <c r="E9290" s="1" t="s">
        <v>10</v>
      </c>
      <c r="F9290" s="1" t="s">
        <v>4980</v>
      </c>
      <c r="G9290" s="1" t="s">
        <v>22</v>
      </c>
      <c r="H9290" s="1" t="s">
        <v>13</v>
      </c>
      <c r="I9290">
        <v>115</v>
      </c>
      <c r="J9290">
        <v>148</v>
      </c>
      <c r="K9290">
        <v>28</v>
      </c>
      <c r="L9290">
        <v>4</v>
      </c>
      <c r="M9290">
        <v>0</v>
      </c>
      <c r="N9290">
        <v>4</v>
      </c>
      <c r="O9290">
        <v>190</v>
      </c>
      <c r="P9290">
        <v>147</v>
      </c>
      <c r="Q9290">
        <v>0</v>
      </c>
      <c r="R9290">
        <v>82</v>
      </c>
      <c r="S9290">
        <v>21</v>
      </c>
      <c r="T9290">
        <v>3</v>
      </c>
      <c r="U9290">
        <v>20</v>
      </c>
      <c r="V9290" s="1" t="s">
        <v>4738</v>
      </c>
      <c r="W9290" s="1" t="s">
        <v>2551</v>
      </c>
      <c r="X9290" s="1" t="s">
        <v>5035</v>
      </c>
      <c r="Y9290" s="1" t="s">
        <v>2564</v>
      </c>
      <c r="Z9290" s="1" t="s">
        <v>13</v>
      </c>
    </row>
    <row r="9291" spans="1:27" ht="12" customHeight="1" x14ac:dyDescent="0.15">
      <c r="A9291" s="1" t="s">
        <v>2290</v>
      </c>
      <c r="B9291" s="1" t="s">
        <v>4944</v>
      </c>
      <c r="C9291" s="1" t="s">
        <v>77</v>
      </c>
      <c r="D9291" s="1" t="s">
        <v>2538</v>
      </c>
      <c r="E9291" s="1" t="s">
        <v>10</v>
      </c>
      <c r="F9291" s="1" t="s">
        <v>4980</v>
      </c>
      <c r="G9291" s="1" t="s">
        <v>24</v>
      </c>
      <c r="H9291" s="1" t="s">
        <v>13</v>
      </c>
      <c r="I9291">
        <v>2100</v>
      </c>
      <c r="J9291">
        <v>2022</v>
      </c>
      <c r="K9291">
        <v>2023</v>
      </c>
      <c r="L9291">
        <v>1950</v>
      </c>
      <c r="M9291">
        <v>1939</v>
      </c>
      <c r="N9291">
        <v>2004</v>
      </c>
      <c r="O9291">
        <v>2137</v>
      </c>
      <c r="P9291">
        <v>2069</v>
      </c>
      <c r="Q9291">
        <v>2053</v>
      </c>
      <c r="R9291">
        <v>2162</v>
      </c>
      <c r="S9291">
        <v>2552</v>
      </c>
      <c r="T9291">
        <v>2400</v>
      </c>
      <c r="U9291">
        <v>2302</v>
      </c>
      <c r="V9291" s="1" t="s">
        <v>4738</v>
      </c>
      <c r="W9291" s="1" t="s">
        <v>2551</v>
      </c>
      <c r="X9291" s="1" t="s">
        <v>5035</v>
      </c>
      <c r="Y9291" s="1" t="s">
        <v>2559</v>
      </c>
      <c r="Z9291" s="1" t="s">
        <v>13</v>
      </c>
    </row>
    <row r="9292" spans="1:27" ht="12" customHeight="1" x14ac:dyDescent="0.15">
      <c r="A9292" s="1" t="s">
        <v>2305</v>
      </c>
      <c r="B9292" s="1" t="s">
        <v>8</v>
      </c>
      <c r="C9292" s="1" t="s">
        <v>9</v>
      </c>
      <c r="D9292" s="1" t="s">
        <v>2539</v>
      </c>
      <c r="E9292" s="1" t="s">
        <v>10</v>
      </c>
      <c r="F9292" s="1" t="s">
        <v>2306</v>
      </c>
      <c r="G9292" s="1" t="s">
        <v>12</v>
      </c>
      <c r="H9292" s="1" t="s">
        <v>13</v>
      </c>
      <c r="I9292">
        <v>1251</v>
      </c>
      <c r="J9292">
        <v>1223</v>
      </c>
      <c r="K9292">
        <v>967</v>
      </c>
      <c r="L9292">
        <v>1183</v>
      </c>
      <c r="M9292">
        <v>1106</v>
      </c>
      <c r="N9292">
        <v>1043</v>
      </c>
      <c r="O9292">
        <v>1117</v>
      </c>
      <c r="P9292">
        <v>1059</v>
      </c>
      <c r="Q9292">
        <v>1185</v>
      </c>
      <c r="R9292">
        <v>1154</v>
      </c>
      <c r="S9292">
        <v>1051</v>
      </c>
      <c r="T9292">
        <v>1278</v>
      </c>
      <c r="U9292">
        <v>1196</v>
      </c>
      <c r="V9292" s="1" t="s">
        <v>4753</v>
      </c>
      <c r="W9292" s="1" t="s">
        <v>2551</v>
      </c>
      <c r="X9292" s="5" t="s">
        <v>4754</v>
      </c>
      <c r="Y9292" s="5" t="s">
        <v>2553</v>
      </c>
      <c r="Z9292" s="5" t="s">
        <v>13</v>
      </c>
      <c r="AA9292" s="5"/>
    </row>
    <row r="9293" spans="1:27" ht="12" customHeight="1" x14ac:dyDescent="0.15">
      <c r="A9293" s="1" t="s">
        <v>2305</v>
      </c>
      <c r="B9293" s="1" t="s">
        <v>8</v>
      </c>
      <c r="C9293" s="1" t="s">
        <v>15</v>
      </c>
      <c r="D9293" s="1" t="s">
        <v>2539</v>
      </c>
      <c r="E9293" s="1" t="s">
        <v>10</v>
      </c>
      <c r="F9293" s="1" t="s">
        <v>2306</v>
      </c>
      <c r="G9293" s="1" t="s">
        <v>16</v>
      </c>
      <c r="H9293" s="1" t="s">
        <v>13</v>
      </c>
      <c r="I9293">
        <v>0</v>
      </c>
      <c r="J9293">
        <v>3</v>
      </c>
      <c r="K9293">
        <v>2</v>
      </c>
      <c r="L9293">
        <v>0</v>
      </c>
      <c r="M9293">
        <v>0</v>
      </c>
      <c r="N9293">
        <v>10</v>
      </c>
      <c r="O9293">
        <v>5</v>
      </c>
      <c r="P9293">
        <v>0</v>
      </c>
      <c r="Q9293">
        <v>0</v>
      </c>
      <c r="R9293">
        <v>0</v>
      </c>
      <c r="S9293">
        <v>0</v>
      </c>
      <c r="T9293">
        <v>1</v>
      </c>
      <c r="U9293">
        <v>0</v>
      </c>
      <c r="V9293" s="1" t="s">
        <v>4753</v>
      </c>
      <c r="W9293" s="1" t="s">
        <v>2551</v>
      </c>
      <c r="X9293" s="5" t="s">
        <v>4754</v>
      </c>
      <c r="Y9293" s="5" t="s">
        <v>2561</v>
      </c>
      <c r="Z9293" s="5" t="s">
        <v>13</v>
      </c>
      <c r="AA9293" s="5"/>
    </row>
    <row r="9294" spans="1:27" ht="12" customHeight="1" x14ac:dyDescent="0.15">
      <c r="A9294" s="1" t="s">
        <v>2305</v>
      </c>
      <c r="B9294" s="1" t="s">
        <v>8</v>
      </c>
      <c r="C9294" s="1" t="s">
        <v>17</v>
      </c>
      <c r="D9294" s="1" t="s">
        <v>2539</v>
      </c>
      <c r="E9294" s="1" t="s">
        <v>10</v>
      </c>
      <c r="F9294" s="1" t="s">
        <v>2306</v>
      </c>
      <c r="G9294" s="1" t="s">
        <v>18</v>
      </c>
      <c r="H9294" s="1" t="s">
        <v>13</v>
      </c>
      <c r="I9294">
        <v>0</v>
      </c>
      <c r="J9294">
        <v>0</v>
      </c>
      <c r="K9294">
        <v>0</v>
      </c>
      <c r="L9294">
        <v>0</v>
      </c>
      <c r="M9294">
        <v>0</v>
      </c>
      <c r="N9294">
        <v>10</v>
      </c>
      <c r="O9294">
        <v>0</v>
      </c>
      <c r="P9294">
        <v>0</v>
      </c>
      <c r="Q9294">
        <v>0</v>
      </c>
      <c r="R9294">
        <v>0</v>
      </c>
      <c r="S9294">
        <v>0</v>
      </c>
      <c r="T9294">
        <v>0</v>
      </c>
      <c r="U9294">
        <v>0</v>
      </c>
      <c r="V9294" s="1" t="s">
        <v>4753</v>
      </c>
      <c r="W9294" s="1" t="s">
        <v>2551</v>
      </c>
      <c r="X9294" s="5" t="s">
        <v>4754</v>
      </c>
      <c r="Y9294" s="5" t="s">
        <v>2562</v>
      </c>
      <c r="Z9294" s="5" t="s">
        <v>13</v>
      </c>
      <c r="AA9294" s="5"/>
    </row>
    <row r="9295" spans="1:27" ht="12" customHeight="1" x14ac:dyDescent="0.15">
      <c r="A9295" s="1" t="s">
        <v>2305</v>
      </c>
      <c r="B9295" s="1" t="s">
        <v>8</v>
      </c>
      <c r="C9295" s="1" t="s">
        <v>19</v>
      </c>
      <c r="D9295" s="1" t="s">
        <v>2539</v>
      </c>
      <c r="E9295" s="1" t="s">
        <v>10</v>
      </c>
      <c r="F9295" s="1" t="s">
        <v>2306</v>
      </c>
      <c r="G9295" s="1" t="s">
        <v>1235</v>
      </c>
      <c r="H9295" s="1" t="s">
        <v>13</v>
      </c>
      <c r="I9295">
        <v>1308</v>
      </c>
      <c r="J9295">
        <v>1048</v>
      </c>
      <c r="K9295">
        <v>1201</v>
      </c>
      <c r="L9295">
        <v>1113</v>
      </c>
      <c r="M9295">
        <v>1131</v>
      </c>
      <c r="N9295">
        <v>1073</v>
      </c>
      <c r="O9295">
        <v>1042</v>
      </c>
      <c r="P9295">
        <v>1239</v>
      </c>
      <c r="Q9295">
        <v>1118</v>
      </c>
      <c r="R9295">
        <v>1122</v>
      </c>
      <c r="S9295">
        <v>1062</v>
      </c>
      <c r="T9295">
        <v>1214</v>
      </c>
      <c r="U9295">
        <v>1206</v>
      </c>
      <c r="V9295" s="1" t="s">
        <v>4753</v>
      </c>
      <c r="W9295" s="1" t="s">
        <v>2551</v>
      </c>
      <c r="X9295" s="5" t="s">
        <v>4754</v>
      </c>
      <c r="Y9295" s="5" t="s">
        <v>2557</v>
      </c>
      <c r="Z9295" s="5" t="s">
        <v>13</v>
      </c>
      <c r="AA9295" s="5"/>
    </row>
    <row r="9296" spans="1:27" ht="12" customHeight="1" x14ac:dyDescent="0.15">
      <c r="A9296" s="1" t="s">
        <v>2305</v>
      </c>
      <c r="B9296" s="1" t="s">
        <v>8</v>
      </c>
      <c r="C9296" s="1" t="s">
        <v>21</v>
      </c>
      <c r="D9296" s="1" t="s">
        <v>2539</v>
      </c>
      <c r="E9296" s="1" t="s">
        <v>10</v>
      </c>
      <c r="F9296" s="1" t="s">
        <v>2306</v>
      </c>
      <c r="G9296" s="1" t="s">
        <v>764</v>
      </c>
      <c r="H9296" s="1" t="s">
        <v>306</v>
      </c>
      <c r="I9296">
        <v>1870796</v>
      </c>
      <c r="J9296">
        <v>1551943</v>
      </c>
      <c r="K9296">
        <v>1783843</v>
      </c>
      <c r="L9296">
        <v>1668748</v>
      </c>
      <c r="M9296">
        <v>1673459</v>
      </c>
      <c r="N9296">
        <v>1580397</v>
      </c>
      <c r="O9296">
        <v>1504400</v>
      </c>
      <c r="P9296">
        <v>1808858</v>
      </c>
      <c r="Q9296">
        <v>1664362</v>
      </c>
      <c r="R9296">
        <v>1646283</v>
      </c>
      <c r="S9296">
        <v>1598138</v>
      </c>
      <c r="T9296">
        <v>1821844</v>
      </c>
      <c r="U9296">
        <v>1812760</v>
      </c>
      <c r="V9296" s="1" t="s">
        <v>4753</v>
      </c>
      <c r="W9296" s="1" t="s">
        <v>2551</v>
      </c>
      <c r="X9296" s="5" t="s">
        <v>4754</v>
      </c>
      <c r="Y9296" s="5" t="s">
        <v>2740</v>
      </c>
      <c r="Z9296" s="5" t="s">
        <v>2788</v>
      </c>
      <c r="AA9296" s="5"/>
    </row>
    <row r="9297" spans="1:27" ht="12" customHeight="1" x14ac:dyDescent="0.15">
      <c r="A9297" s="1" t="s">
        <v>2305</v>
      </c>
      <c r="B9297" s="1" t="s">
        <v>8</v>
      </c>
      <c r="C9297" s="1" t="s">
        <v>23</v>
      </c>
      <c r="D9297" s="1" t="s">
        <v>2539</v>
      </c>
      <c r="E9297" s="1" t="s">
        <v>10</v>
      </c>
      <c r="F9297" s="1" t="s">
        <v>2306</v>
      </c>
      <c r="G9297" s="1" t="s">
        <v>22</v>
      </c>
      <c r="H9297" s="1" t="s">
        <v>13</v>
      </c>
      <c r="I9297">
        <v>0</v>
      </c>
      <c r="J9297">
        <v>0</v>
      </c>
      <c r="K9297">
        <v>0</v>
      </c>
      <c r="L9297">
        <v>0</v>
      </c>
      <c r="M9297">
        <v>0</v>
      </c>
      <c r="N9297">
        <v>0</v>
      </c>
      <c r="O9297">
        <v>0</v>
      </c>
      <c r="P9297">
        <v>0</v>
      </c>
      <c r="Q9297">
        <v>0</v>
      </c>
      <c r="R9297">
        <v>0</v>
      </c>
      <c r="S9297">
        <v>0</v>
      </c>
      <c r="T9297">
        <v>0</v>
      </c>
      <c r="U9297">
        <v>0</v>
      </c>
      <c r="V9297" s="1" t="s">
        <v>4753</v>
      </c>
      <c r="W9297" s="1" t="s">
        <v>2551</v>
      </c>
      <c r="X9297" s="5" t="s">
        <v>4754</v>
      </c>
      <c r="Y9297" s="5" t="s">
        <v>2564</v>
      </c>
      <c r="Z9297" s="5" t="s">
        <v>13</v>
      </c>
      <c r="AA9297" s="5"/>
    </row>
    <row r="9298" spans="1:27" ht="12" customHeight="1" x14ac:dyDescent="0.15">
      <c r="A9298" s="1" t="s">
        <v>2305</v>
      </c>
      <c r="B9298" s="1" t="s">
        <v>8</v>
      </c>
      <c r="C9298" s="1" t="s">
        <v>77</v>
      </c>
      <c r="D9298" s="1" t="s">
        <v>2539</v>
      </c>
      <c r="E9298" s="1" t="s">
        <v>10</v>
      </c>
      <c r="F9298" s="1" t="s">
        <v>2306</v>
      </c>
      <c r="G9298" s="1" t="s">
        <v>24</v>
      </c>
      <c r="H9298" s="1" t="s">
        <v>13</v>
      </c>
      <c r="I9298">
        <v>747</v>
      </c>
      <c r="J9298">
        <v>923</v>
      </c>
      <c r="K9298">
        <v>691</v>
      </c>
      <c r="L9298">
        <v>759</v>
      </c>
      <c r="M9298">
        <v>733</v>
      </c>
      <c r="N9298">
        <v>704</v>
      </c>
      <c r="O9298">
        <v>783</v>
      </c>
      <c r="P9298">
        <v>604</v>
      </c>
      <c r="Q9298">
        <v>670</v>
      </c>
      <c r="R9298">
        <v>703</v>
      </c>
      <c r="S9298">
        <v>690</v>
      </c>
      <c r="T9298">
        <v>754</v>
      </c>
      <c r="U9298">
        <v>745</v>
      </c>
      <c r="V9298" s="1" t="s">
        <v>4753</v>
      </c>
      <c r="W9298" s="1" t="s">
        <v>2551</v>
      </c>
      <c r="X9298" s="5" t="s">
        <v>4754</v>
      </c>
      <c r="Y9298" s="5" t="s">
        <v>2559</v>
      </c>
      <c r="Z9298" s="5" t="s">
        <v>13</v>
      </c>
      <c r="AA9298" s="5"/>
    </row>
    <row r="9299" spans="1:27" ht="12" customHeight="1" x14ac:dyDescent="0.15">
      <c r="A9299" s="1" t="s">
        <v>2305</v>
      </c>
      <c r="B9299" s="1" t="s">
        <v>25</v>
      </c>
      <c r="C9299" s="1" t="s">
        <v>9</v>
      </c>
      <c r="D9299" s="1" t="s">
        <v>2539</v>
      </c>
      <c r="E9299" s="1" t="s">
        <v>10</v>
      </c>
      <c r="F9299" s="1" t="s">
        <v>2307</v>
      </c>
      <c r="G9299" s="1" t="s">
        <v>12</v>
      </c>
      <c r="H9299" s="1" t="s">
        <v>13</v>
      </c>
      <c r="I9299">
        <v>25344</v>
      </c>
      <c r="J9299">
        <v>23174</v>
      </c>
      <c r="K9299">
        <v>21682</v>
      </c>
      <c r="L9299">
        <v>25122</v>
      </c>
      <c r="M9299">
        <v>24460</v>
      </c>
      <c r="N9299">
        <v>19692</v>
      </c>
      <c r="O9299">
        <v>23284</v>
      </c>
      <c r="P9299">
        <v>24031</v>
      </c>
      <c r="Q9299">
        <v>23194</v>
      </c>
      <c r="R9299">
        <v>20762</v>
      </c>
      <c r="S9299">
        <v>19982</v>
      </c>
      <c r="T9299">
        <v>20525</v>
      </c>
      <c r="U9299">
        <v>21754</v>
      </c>
      <c r="V9299" s="1" t="s">
        <v>4753</v>
      </c>
      <c r="W9299" s="1" t="s">
        <v>2551</v>
      </c>
      <c r="X9299" s="5" t="s">
        <v>4755</v>
      </c>
      <c r="Y9299" s="5" t="s">
        <v>2553</v>
      </c>
      <c r="Z9299" s="5" t="s">
        <v>13</v>
      </c>
      <c r="AA9299" s="5"/>
    </row>
    <row r="9300" spans="1:27" ht="12" customHeight="1" x14ac:dyDescent="0.15">
      <c r="A9300" s="1" t="s">
        <v>2305</v>
      </c>
      <c r="B9300" s="1" t="s">
        <v>25</v>
      </c>
      <c r="C9300" s="1" t="s">
        <v>15</v>
      </c>
      <c r="D9300" s="1" t="s">
        <v>2539</v>
      </c>
      <c r="E9300" s="1" t="s">
        <v>10</v>
      </c>
      <c r="F9300" s="1" t="s">
        <v>2307</v>
      </c>
      <c r="G9300" s="1" t="s">
        <v>16</v>
      </c>
      <c r="H9300" s="1" t="s">
        <v>13</v>
      </c>
      <c r="I9300">
        <v>1</v>
      </c>
      <c r="J9300">
        <v>1</v>
      </c>
      <c r="K9300">
        <v>0</v>
      </c>
      <c r="L9300">
        <v>1</v>
      </c>
      <c r="M9300">
        <v>3</v>
      </c>
      <c r="N9300">
        <v>4</v>
      </c>
      <c r="O9300">
        <v>4</v>
      </c>
      <c r="P9300">
        <v>4</v>
      </c>
      <c r="Q9300">
        <v>2</v>
      </c>
      <c r="R9300">
        <v>0</v>
      </c>
      <c r="S9300">
        <v>0</v>
      </c>
      <c r="T9300">
        <v>0</v>
      </c>
      <c r="U9300">
        <v>0</v>
      </c>
      <c r="V9300" s="1" t="s">
        <v>4753</v>
      </c>
      <c r="W9300" s="1" t="s">
        <v>2551</v>
      </c>
      <c r="X9300" s="5" t="s">
        <v>4755</v>
      </c>
      <c r="Y9300" s="5" t="s">
        <v>2561</v>
      </c>
      <c r="Z9300" s="5" t="s">
        <v>13</v>
      </c>
      <c r="AA9300" s="5"/>
    </row>
    <row r="9301" spans="1:27" ht="12" customHeight="1" x14ac:dyDescent="0.15">
      <c r="A9301" s="1" t="s">
        <v>2305</v>
      </c>
      <c r="B9301" s="1" t="s">
        <v>25</v>
      </c>
      <c r="C9301" s="1" t="s">
        <v>17</v>
      </c>
      <c r="D9301" s="1" t="s">
        <v>2539</v>
      </c>
      <c r="E9301" s="1" t="s">
        <v>10</v>
      </c>
      <c r="F9301" s="1" t="s">
        <v>2307</v>
      </c>
      <c r="G9301" s="1" t="s">
        <v>18</v>
      </c>
      <c r="H9301" s="1" t="s">
        <v>13</v>
      </c>
      <c r="I9301">
        <v>0</v>
      </c>
      <c r="J9301">
        <v>0</v>
      </c>
      <c r="K9301">
        <v>0</v>
      </c>
      <c r="L9301">
        <v>0</v>
      </c>
      <c r="M9301">
        <v>0</v>
      </c>
      <c r="N9301">
        <v>0</v>
      </c>
      <c r="O9301">
        <v>0</v>
      </c>
      <c r="P9301">
        <v>0</v>
      </c>
      <c r="Q9301">
        <v>0</v>
      </c>
      <c r="R9301">
        <v>0</v>
      </c>
      <c r="S9301">
        <v>0</v>
      </c>
      <c r="T9301">
        <v>0</v>
      </c>
      <c r="U9301">
        <v>0</v>
      </c>
      <c r="V9301" s="1" t="s">
        <v>4753</v>
      </c>
      <c r="W9301" s="1" t="s">
        <v>2551</v>
      </c>
      <c r="X9301" s="5" t="s">
        <v>4755</v>
      </c>
      <c r="Y9301" s="5" t="s">
        <v>2562</v>
      </c>
      <c r="Z9301" s="5" t="s">
        <v>13</v>
      </c>
      <c r="AA9301" s="5"/>
    </row>
    <row r="9302" spans="1:27" ht="12" customHeight="1" x14ac:dyDescent="0.15">
      <c r="A9302" s="1" t="s">
        <v>2305</v>
      </c>
      <c r="B9302" s="1" t="s">
        <v>25</v>
      </c>
      <c r="C9302" s="1" t="s">
        <v>19</v>
      </c>
      <c r="D9302" s="1" t="s">
        <v>2539</v>
      </c>
      <c r="E9302" s="1" t="s">
        <v>10</v>
      </c>
      <c r="F9302" s="1" t="s">
        <v>2307</v>
      </c>
      <c r="G9302" s="1" t="s">
        <v>1235</v>
      </c>
      <c r="H9302" s="1" t="s">
        <v>13</v>
      </c>
      <c r="I9302">
        <v>25535</v>
      </c>
      <c r="J9302">
        <v>22464</v>
      </c>
      <c r="K9302">
        <v>21095</v>
      </c>
      <c r="L9302">
        <v>24847</v>
      </c>
      <c r="M9302">
        <v>24219</v>
      </c>
      <c r="N9302">
        <v>19926</v>
      </c>
      <c r="O9302">
        <v>22666</v>
      </c>
      <c r="P9302">
        <v>22948</v>
      </c>
      <c r="Q9302">
        <v>23089</v>
      </c>
      <c r="R9302">
        <v>20168</v>
      </c>
      <c r="S9302">
        <v>19767</v>
      </c>
      <c r="T9302">
        <v>20692</v>
      </c>
      <c r="U9302">
        <v>21808</v>
      </c>
      <c r="V9302" s="1" t="s">
        <v>4753</v>
      </c>
      <c r="W9302" s="1" t="s">
        <v>2551</v>
      </c>
      <c r="X9302" s="5" t="s">
        <v>4755</v>
      </c>
      <c r="Y9302" s="5" t="s">
        <v>2557</v>
      </c>
      <c r="Z9302" s="5" t="s">
        <v>13</v>
      </c>
      <c r="AA9302" s="5"/>
    </row>
    <row r="9303" spans="1:27" ht="12" customHeight="1" x14ac:dyDescent="0.15">
      <c r="A9303" s="1" t="s">
        <v>2305</v>
      </c>
      <c r="B9303" s="1" t="s">
        <v>25</v>
      </c>
      <c r="C9303" s="1" t="s">
        <v>21</v>
      </c>
      <c r="D9303" s="1" t="s">
        <v>2539</v>
      </c>
      <c r="E9303" s="1" t="s">
        <v>10</v>
      </c>
      <c r="F9303" s="1" t="s">
        <v>2307</v>
      </c>
      <c r="G9303" s="1" t="s">
        <v>764</v>
      </c>
      <c r="H9303" s="1" t="s">
        <v>306</v>
      </c>
      <c r="I9303">
        <v>37512011</v>
      </c>
      <c r="J9303">
        <v>34407841</v>
      </c>
      <c r="K9303">
        <v>33494775</v>
      </c>
      <c r="L9303">
        <v>39319345</v>
      </c>
      <c r="M9303">
        <v>38238624</v>
      </c>
      <c r="N9303">
        <v>30201359</v>
      </c>
      <c r="O9303">
        <v>33983961</v>
      </c>
      <c r="P9303">
        <v>34243051</v>
      </c>
      <c r="Q9303">
        <v>34240787</v>
      </c>
      <c r="R9303">
        <v>29811404</v>
      </c>
      <c r="S9303">
        <v>29035724</v>
      </c>
      <c r="T9303">
        <v>30878872</v>
      </c>
      <c r="U9303">
        <v>33281319</v>
      </c>
      <c r="V9303" s="1" t="s">
        <v>4753</v>
      </c>
      <c r="W9303" s="1" t="s">
        <v>2551</v>
      </c>
      <c r="X9303" s="5" t="s">
        <v>4755</v>
      </c>
      <c r="Y9303" s="5" t="s">
        <v>2740</v>
      </c>
      <c r="Z9303" s="5" t="s">
        <v>2788</v>
      </c>
      <c r="AA9303" s="5"/>
    </row>
    <row r="9304" spans="1:27" ht="12" customHeight="1" x14ac:dyDescent="0.15">
      <c r="A9304" s="1" t="s">
        <v>2305</v>
      </c>
      <c r="B9304" s="1" t="s">
        <v>25</v>
      </c>
      <c r="C9304" s="1" t="s">
        <v>23</v>
      </c>
      <c r="D9304" s="1" t="s">
        <v>2539</v>
      </c>
      <c r="E9304" s="1" t="s">
        <v>10</v>
      </c>
      <c r="F9304" s="1" t="s">
        <v>2307</v>
      </c>
      <c r="G9304" s="1" t="s">
        <v>22</v>
      </c>
      <c r="H9304" s="1" t="s">
        <v>13</v>
      </c>
      <c r="I9304">
        <v>0</v>
      </c>
      <c r="J9304">
        <v>0</v>
      </c>
      <c r="K9304">
        <v>0</v>
      </c>
      <c r="L9304">
        <v>0</v>
      </c>
      <c r="M9304">
        <v>0</v>
      </c>
      <c r="N9304">
        <v>0</v>
      </c>
      <c r="O9304">
        <v>0</v>
      </c>
      <c r="P9304">
        <v>0</v>
      </c>
      <c r="Q9304">
        <v>0</v>
      </c>
      <c r="R9304">
        <v>0</v>
      </c>
      <c r="S9304">
        <v>0</v>
      </c>
      <c r="T9304">
        <v>0</v>
      </c>
      <c r="U9304">
        <v>0</v>
      </c>
      <c r="V9304" s="1" t="s">
        <v>4753</v>
      </c>
      <c r="W9304" s="1" t="s">
        <v>2551</v>
      </c>
      <c r="X9304" s="5" t="s">
        <v>4755</v>
      </c>
      <c r="Y9304" s="5" t="s">
        <v>2564</v>
      </c>
      <c r="Z9304" s="5" t="s">
        <v>13</v>
      </c>
      <c r="AA9304" s="5"/>
    </row>
    <row r="9305" spans="1:27" ht="12" customHeight="1" x14ac:dyDescent="0.15">
      <c r="A9305" s="1" t="s">
        <v>2305</v>
      </c>
      <c r="B9305" s="1" t="s">
        <v>25</v>
      </c>
      <c r="C9305" s="1" t="s">
        <v>77</v>
      </c>
      <c r="D9305" s="1" t="s">
        <v>2539</v>
      </c>
      <c r="E9305" s="1" t="s">
        <v>10</v>
      </c>
      <c r="F9305" s="1" t="s">
        <v>2307</v>
      </c>
      <c r="G9305" s="1" t="s">
        <v>24</v>
      </c>
      <c r="H9305" s="1" t="s">
        <v>13</v>
      </c>
      <c r="I9305">
        <v>7969</v>
      </c>
      <c r="J9305">
        <v>8426</v>
      </c>
      <c r="K9305">
        <v>8955</v>
      </c>
      <c r="L9305">
        <v>8891</v>
      </c>
      <c r="M9305">
        <v>8880</v>
      </c>
      <c r="N9305">
        <v>8491</v>
      </c>
      <c r="O9305">
        <v>8843</v>
      </c>
      <c r="P9305">
        <v>9744</v>
      </c>
      <c r="Q9305">
        <v>9600</v>
      </c>
      <c r="R9305">
        <v>9947</v>
      </c>
      <c r="S9305">
        <v>9756</v>
      </c>
      <c r="T9305">
        <v>9499</v>
      </c>
      <c r="U9305">
        <v>9290</v>
      </c>
      <c r="V9305" s="1" t="s">
        <v>4753</v>
      </c>
      <c r="W9305" s="1" t="s">
        <v>2551</v>
      </c>
      <c r="X9305" s="5" t="s">
        <v>4755</v>
      </c>
      <c r="Y9305" s="5" t="s">
        <v>2559</v>
      </c>
      <c r="Z9305" s="5" t="s">
        <v>13</v>
      </c>
      <c r="AA9305" s="5"/>
    </row>
    <row r="9306" spans="1:27" ht="12" customHeight="1" x14ac:dyDescent="0.15">
      <c r="A9306" s="1" t="s">
        <v>2305</v>
      </c>
      <c r="B9306" s="1" t="s">
        <v>27</v>
      </c>
      <c r="C9306" s="1" t="s">
        <v>9</v>
      </c>
      <c r="D9306" s="1" t="s">
        <v>2539</v>
      </c>
      <c r="E9306" s="1" t="s">
        <v>10</v>
      </c>
      <c r="F9306" s="1" t="s">
        <v>2308</v>
      </c>
      <c r="G9306" s="1" t="s">
        <v>12</v>
      </c>
      <c r="H9306" s="1" t="s">
        <v>13</v>
      </c>
      <c r="I9306">
        <v>8445</v>
      </c>
      <c r="J9306">
        <v>8118</v>
      </c>
      <c r="K9306">
        <v>8245</v>
      </c>
      <c r="L9306">
        <v>8384</v>
      </c>
      <c r="M9306">
        <v>7984</v>
      </c>
      <c r="N9306">
        <v>4985</v>
      </c>
      <c r="O9306">
        <v>7346</v>
      </c>
      <c r="P9306">
        <v>7733</v>
      </c>
      <c r="Q9306">
        <v>8127</v>
      </c>
      <c r="R9306">
        <v>7370</v>
      </c>
      <c r="S9306">
        <v>7043</v>
      </c>
      <c r="T9306">
        <v>7185</v>
      </c>
      <c r="U9306">
        <v>7986</v>
      </c>
      <c r="V9306" s="1" t="s">
        <v>4753</v>
      </c>
      <c r="W9306" s="1" t="s">
        <v>2551</v>
      </c>
      <c r="X9306" s="5" t="s">
        <v>4756</v>
      </c>
      <c r="Y9306" s="5" t="s">
        <v>2553</v>
      </c>
      <c r="Z9306" s="5" t="s">
        <v>13</v>
      </c>
      <c r="AA9306" s="5"/>
    </row>
    <row r="9307" spans="1:27" ht="12" customHeight="1" x14ac:dyDescent="0.15">
      <c r="A9307" s="1" t="s">
        <v>2305</v>
      </c>
      <c r="B9307" s="1" t="s">
        <v>27</v>
      </c>
      <c r="C9307" s="1" t="s">
        <v>15</v>
      </c>
      <c r="D9307" s="1" t="s">
        <v>2539</v>
      </c>
      <c r="E9307" s="1" t="s">
        <v>10</v>
      </c>
      <c r="F9307" s="1" t="s">
        <v>2308</v>
      </c>
      <c r="G9307" s="1" t="s">
        <v>16</v>
      </c>
      <c r="H9307" s="1" t="s">
        <v>13</v>
      </c>
      <c r="I9307">
        <v>112</v>
      </c>
      <c r="J9307">
        <v>134</v>
      </c>
      <c r="K9307">
        <v>159</v>
      </c>
      <c r="L9307">
        <v>138</v>
      </c>
      <c r="M9307">
        <v>153</v>
      </c>
      <c r="N9307">
        <v>134</v>
      </c>
      <c r="O9307">
        <v>134</v>
      </c>
      <c r="P9307">
        <v>146</v>
      </c>
      <c r="Q9307">
        <v>141</v>
      </c>
      <c r="R9307">
        <v>178</v>
      </c>
      <c r="S9307">
        <v>89</v>
      </c>
      <c r="T9307">
        <v>133</v>
      </c>
      <c r="U9307">
        <v>154</v>
      </c>
      <c r="V9307" s="1" t="s">
        <v>4753</v>
      </c>
      <c r="W9307" s="1" t="s">
        <v>2551</v>
      </c>
      <c r="X9307" s="5" t="s">
        <v>4756</v>
      </c>
      <c r="Y9307" s="5" t="s">
        <v>2561</v>
      </c>
      <c r="Z9307" s="5" t="s">
        <v>13</v>
      </c>
      <c r="AA9307" s="5"/>
    </row>
    <row r="9308" spans="1:27" ht="12" customHeight="1" x14ac:dyDescent="0.15">
      <c r="A9308" s="1" t="s">
        <v>2305</v>
      </c>
      <c r="B9308" s="1" t="s">
        <v>27</v>
      </c>
      <c r="C9308" s="1" t="s">
        <v>17</v>
      </c>
      <c r="D9308" s="1" t="s">
        <v>2539</v>
      </c>
      <c r="E9308" s="1" t="s">
        <v>10</v>
      </c>
      <c r="F9308" s="1" t="s">
        <v>2308</v>
      </c>
      <c r="G9308" s="1" t="s">
        <v>18</v>
      </c>
      <c r="H9308" s="1" t="s">
        <v>13</v>
      </c>
      <c r="I9308">
        <v>19</v>
      </c>
      <c r="J9308">
        <v>27</v>
      </c>
      <c r="K9308">
        <v>22</v>
      </c>
      <c r="L9308">
        <v>24</v>
      </c>
      <c r="M9308">
        <v>26</v>
      </c>
      <c r="N9308">
        <v>17</v>
      </c>
      <c r="O9308">
        <v>27</v>
      </c>
      <c r="P9308">
        <v>36</v>
      </c>
      <c r="Q9308">
        <v>21</v>
      </c>
      <c r="R9308">
        <v>30</v>
      </c>
      <c r="S9308">
        <v>28</v>
      </c>
      <c r="T9308">
        <v>25</v>
      </c>
      <c r="U9308">
        <v>20</v>
      </c>
      <c r="V9308" s="1" t="s">
        <v>4753</v>
      </c>
      <c r="W9308" s="1" t="s">
        <v>2551</v>
      </c>
      <c r="X9308" s="5" t="s">
        <v>4756</v>
      </c>
      <c r="Y9308" s="5" t="s">
        <v>2562</v>
      </c>
      <c r="Z9308" s="5" t="s">
        <v>13</v>
      </c>
      <c r="AA9308" s="5"/>
    </row>
    <row r="9309" spans="1:27" ht="12" customHeight="1" x14ac:dyDescent="0.15">
      <c r="A9309" s="1" t="s">
        <v>2305</v>
      </c>
      <c r="B9309" s="1" t="s">
        <v>27</v>
      </c>
      <c r="C9309" s="1" t="s">
        <v>19</v>
      </c>
      <c r="D9309" s="1" t="s">
        <v>2539</v>
      </c>
      <c r="E9309" s="1" t="s">
        <v>10</v>
      </c>
      <c r="F9309" s="1" t="s">
        <v>2308</v>
      </c>
      <c r="G9309" s="1" t="s">
        <v>1235</v>
      </c>
      <c r="H9309" s="1" t="s">
        <v>13</v>
      </c>
      <c r="I9309">
        <v>8537</v>
      </c>
      <c r="J9309">
        <v>8132</v>
      </c>
      <c r="K9309">
        <v>8157</v>
      </c>
      <c r="L9309">
        <v>8649</v>
      </c>
      <c r="M9309">
        <v>8403</v>
      </c>
      <c r="N9309">
        <v>5834</v>
      </c>
      <c r="O9309">
        <v>7275</v>
      </c>
      <c r="P9309">
        <v>7705</v>
      </c>
      <c r="Q9309">
        <v>7694</v>
      </c>
      <c r="R9309">
        <v>7503</v>
      </c>
      <c r="S9309">
        <v>6847</v>
      </c>
      <c r="T9309">
        <v>7347</v>
      </c>
      <c r="U9309">
        <v>7879</v>
      </c>
      <c r="V9309" s="1" t="s">
        <v>4753</v>
      </c>
      <c r="W9309" s="1" t="s">
        <v>2551</v>
      </c>
      <c r="X9309" s="5" t="s">
        <v>4756</v>
      </c>
      <c r="Y9309" s="5" t="s">
        <v>2557</v>
      </c>
      <c r="Z9309" s="5" t="s">
        <v>13</v>
      </c>
      <c r="AA9309" s="5"/>
    </row>
    <row r="9310" spans="1:27" ht="12" customHeight="1" x14ac:dyDescent="0.15">
      <c r="A9310" s="1" t="s">
        <v>2305</v>
      </c>
      <c r="B9310" s="1" t="s">
        <v>27</v>
      </c>
      <c r="C9310" s="1" t="s">
        <v>21</v>
      </c>
      <c r="D9310" s="1" t="s">
        <v>2539</v>
      </c>
      <c r="E9310" s="1" t="s">
        <v>10</v>
      </c>
      <c r="F9310" s="1" t="s">
        <v>2308</v>
      </c>
      <c r="G9310" s="1" t="s">
        <v>764</v>
      </c>
      <c r="H9310" s="1" t="s">
        <v>306</v>
      </c>
      <c r="I9310">
        <v>11741903</v>
      </c>
      <c r="J9310">
        <v>11432892</v>
      </c>
      <c r="K9310">
        <v>11831073</v>
      </c>
      <c r="L9310">
        <v>12734396</v>
      </c>
      <c r="M9310">
        <v>12471588</v>
      </c>
      <c r="N9310">
        <v>8604607</v>
      </c>
      <c r="O9310">
        <v>10416159</v>
      </c>
      <c r="P9310">
        <v>11260015</v>
      </c>
      <c r="Q9310">
        <v>11363876</v>
      </c>
      <c r="R9310">
        <v>11106484</v>
      </c>
      <c r="S9310">
        <v>10126194</v>
      </c>
      <c r="T9310">
        <v>11009433</v>
      </c>
      <c r="U9310">
        <v>11845138</v>
      </c>
      <c r="V9310" s="1" t="s">
        <v>4753</v>
      </c>
      <c r="W9310" s="1" t="s">
        <v>2551</v>
      </c>
      <c r="X9310" s="5" t="s">
        <v>4756</v>
      </c>
      <c r="Y9310" s="5" t="s">
        <v>2740</v>
      </c>
      <c r="Z9310" s="5" t="s">
        <v>2788</v>
      </c>
      <c r="AA9310" s="5"/>
    </row>
    <row r="9311" spans="1:27" ht="12" customHeight="1" x14ac:dyDescent="0.15">
      <c r="A9311" s="1" t="s">
        <v>2305</v>
      </c>
      <c r="B9311" s="1" t="s">
        <v>27</v>
      </c>
      <c r="C9311" s="1" t="s">
        <v>23</v>
      </c>
      <c r="D9311" s="1" t="s">
        <v>2539</v>
      </c>
      <c r="E9311" s="1" t="s">
        <v>10</v>
      </c>
      <c r="F9311" s="1" t="s">
        <v>2308</v>
      </c>
      <c r="G9311" s="1" t="s">
        <v>22</v>
      </c>
      <c r="H9311" s="1" t="s">
        <v>13</v>
      </c>
      <c r="I9311">
        <v>0</v>
      </c>
      <c r="J9311">
        <v>0</v>
      </c>
      <c r="K9311">
        <v>0</v>
      </c>
      <c r="L9311">
        <v>0</v>
      </c>
      <c r="M9311">
        <v>0</v>
      </c>
      <c r="N9311">
        <v>0</v>
      </c>
      <c r="O9311">
        <v>0</v>
      </c>
      <c r="P9311">
        <v>0</v>
      </c>
      <c r="Q9311">
        <v>0</v>
      </c>
      <c r="R9311">
        <v>0</v>
      </c>
      <c r="S9311">
        <v>0</v>
      </c>
      <c r="T9311">
        <v>0</v>
      </c>
      <c r="U9311">
        <v>0</v>
      </c>
      <c r="V9311" s="1" t="s">
        <v>4753</v>
      </c>
      <c r="W9311" s="1" t="s">
        <v>2551</v>
      </c>
      <c r="X9311" s="5" t="s">
        <v>4756</v>
      </c>
      <c r="Y9311" s="5" t="s">
        <v>2564</v>
      </c>
      <c r="Z9311" s="5" t="s">
        <v>13</v>
      </c>
      <c r="AA9311" s="5"/>
    </row>
    <row r="9312" spans="1:27" ht="12" customHeight="1" x14ac:dyDescent="0.15">
      <c r="A9312" s="1" t="s">
        <v>2305</v>
      </c>
      <c r="B9312" s="1" t="s">
        <v>27</v>
      </c>
      <c r="C9312" s="1" t="s">
        <v>77</v>
      </c>
      <c r="D9312" s="1" t="s">
        <v>2539</v>
      </c>
      <c r="E9312" s="1" t="s">
        <v>10</v>
      </c>
      <c r="F9312" s="1" t="s">
        <v>2308</v>
      </c>
      <c r="G9312" s="1" t="s">
        <v>24</v>
      </c>
      <c r="H9312" s="1" t="s">
        <v>13</v>
      </c>
      <c r="I9312">
        <v>3573</v>
      </c>
      <c r="J9312">
        <v>3666</v>
      </c>
      <c r="K9312">
        <v>3891</v>
      </c>
      <c r="L9312">
        <v>3740</v>
      </c>
      <c r="M9312">
        <v>3448</v>
      </c>
      <c r="N9312">
        <v>2716</v>
      </c>
      <c r="O9312">
        <v>2895</v>
      </c>
      <c r="P9312">
        <v>3032</v>
      </c>
      <c r="Q9312">
        <v>3586</v>
      </c>
      <c r="R9312">
        <v>3600</v>
      </c>
      <c r="S9312">
        <v>3847</v>
      </c>
      <c r="T9312">
        <v>3803</v>
      </c>
      <c r="U9312">
        <v>4046</v>
      </c>
      <c r="V9312" s="1" t="s">
        <v>4753</v>
      </c>
      <c r="W9312" s="1" t="s">
        <v>2551</v>
      </c>
      <c r="X9312" s="5" t="s">
        <v>4756</v>
      </c>
      <c r="Y9312" s="5" t="s">
        <v>2559</v>
      </c>
      <c r="Z9312" s="5" t="s">
        <v>13</v>
      </c>
      <c r="AA9312" s="5"/>
    </row>
    <row r="9313" spans="1:27" ht="12" customHeight="1" x14ac:dyDescent="0.15">
      <c r="A9313" s="1" t="s">
        <v>2305</v>
      </c>
      <c r="B9313" s="1" t="s">
        <v>29</v>
      </c>
      <c r="C9313" s="1" t="s">
        <v>9</v>
      </c>
      <c r="D9313" s="1" t="s">
        <v>2539</v>
      </c>
      <c r="E9313" s="1" t="s">
        <v>10</v>
      </c>
      <c r="F9313" s="1" t="s">
        <v>2309</v>
      </c>
      <c r="G9313" s="1" t="s">
        <v>12</v>
      </c>
      <c r="H9313" s="1" t="s">
        <v>13</v>
      </c>
      <c r="I9313">
        <v>2325</v>
      </c>
      <c r="J9313">
        <v>2207</v>
      </c>
      <c r="K9313">
        <v>2022</v>
      </c>
      <c r="L9313">
        <v>2285</v>
      </c>
      <c r="M9313">
        <v>2212</v>
      </c>
      <c r="N9313">
        <v>1953</v>
      </c>
      <c r="O9313">
        <v>2234</v>
      </c>
      <c r="P9313">
        <v>2195</v>
      </c>
      <c r="Q9313">
        <v>2239</v>
      </c>
      <c r="R9313">
        <v>2083</v>
      </c>
      <c r="S9313">
        <v>2111</v>
      </c>
      <c r="T9313">
        <v>2074</v>
      </c>
      <c r="U9313">
        <v>2201</v>
      </c>
      <c r="V9313" s="1" t="s">
        <v>4753</v>
      </c>
      <c r="W9313" s="1" t="s">
        <v>2551</v>
      </c>
      <c r="X9313" s="5" t="s">
        <v>4757</v>
      </c>
      <c r="Y9313" s="5" t="s">
        <v>2553</v>
      </c>
      <c r="Z9313" s="5" t="s">
        <v>13</v>
      </c>
      <c r="AA9313" s="5"/>
    </row>
    <row r="9314" spans="1:27" ht="12" customHeight="1" x14ac:dyDescent="0.15">
      <c r="A9314" s="1" t="s">
        <v>2305</v>
      </c>
      <c r="B9314" s="1" t="s">
        <v>29</v>
      </c>
      <c r="C9314" s="1" t="s">
        <v>15</v>
      </c>
      <c r="D9314" s="1" t="s">
        <v>2539</v>
      </c>
      <c r="E9314" s="1" t="s">
        <v>10</v>
      </c>
      <c r="F9314" s="1" t="s">
        <v>2309</v>
      </c>
      <c r="G9314" s="1" t="s">
        <v>16</v>
      </c>
      <c r="H9314" s="1" t="s">
        <v>13</v>
      </c>
      <c r="I9314">
        <v>0</v>
      </c>
      <c r="J9314">
        <v>2</v>
      </c>
      <c r="K9314">
        <v>0</v>
      </c>
      <c r="L9314">
        <v>0</v>
      </c>
      <c r="M9314">
        <v>0</v>
      </c>
      <c r="N9314">
        <v>0</v>
      </c>
      <c r="O9314">
        <v>0</v>
      </c>
      <c r="P9314">
        <v>0</v>
      </c>
      <c r="Q9314">
        <v>0</v>
      </c>
      <c r="R9314">
        <v>0</v>
      </c>
      <c r="S9314">
        <v>2</v>
      </c>
      <c r="T9314">
        <v>0</v>
      </c>
      <c r="U9314">
        <v>0</v>
      </c>
      <c r="V9314" s="1" t="s">
        <v>4753</v>
      </c>
      <c r="W9314" s="1" t="s">
        <v>2551</v>
      </c>
      <c r="X9314" s="5" t="s">
        <v>4757</v>
      </c>
      <c r="Y9314" s="5" t="s">
        <v>2561</v>
      </c>
      <c r="Z9314" s="5" t="s">
        <v>13</v>
      </c>
      <c r="AA9314" s="5"/>
    </row>
    <row r="9315" spans="1:27" ht="12" customHeight="1" x14ac:dyDescent="0.15">
      <c r="A9315" s="1" t="s">
        <v>2305</v>
      </c>
      <c r="B9315" s="1" t="s">
        <v>29</v>
      </c>
      <c r="C9315" s="1" t="s">
        <v>17</v>
      </c>
      <c r="D9315" s="1" t="s">
        <v>2539</v>
      </c>
      <c r="E9315" s="1" t="s">
        <v>10</v>
      </c>
      <c r="F9315" s="1" t="s">
        <v>2309</v>
      </c>
      <c r="G9315" s="1" t="s">
        <v>18</v>
      </c>
      <c r="H9315" s="1" t="s">
        <v>13</v>
      </c>
      <c r="I9315">
        <v>0</v>
      </c>
      <c r="J9315">
        <v>0</v>
      </c>
      <c r="K9315">
        <v>0</v>
      </c>
      <c r="L9315">
        <v>0</v>
      </c>
      <c r="M9315">
        <v>0</v>
      </c>
      <c r="N9315">
        <v>0</v>
      </c>
      <c r="O9315">
        <v>0</v>
      </c>
      <c r="P9315">
        <v>0</v>
      </c>
      <c r="Q9315">
        <v>0</v>
      </c>
      <c r="R9315">
        <v>0</v>
      </c>
      <c r="S9315">
        <v>0</v>
      </c>
      <c r="T9315">
        <v>0</v>
      </c>
      <c r="U9315">
        <v>0</v>
      </c>
      <c r="V9315" s="1" t="s">
        <v>4753</v>
      </c>
      <c r="W9315" s="1" t="s">
        <v>2551</v>
      </c>
      <c r="X9315" s="5" t="s">
        <v>4757</v>
      </c>
      <c r="Y9315" s="5" t="s">
        <v>2562</v>
      </c>
      <c r="Z9315" s="5" t="s">
        <v>13</v>
      </c>
      <c r="AA9315" s="5"/>
    </row>
    <row r="9316" spans="1:27" ht="12" customHeight="1" x14ac:dyDescent="0.15">
      <c r="A9316" s="1" t="s">
        <v>2305</v>
      </c>
      <c r="B9316" s="1" t="s">
        <v>29</v>
      </c>
      <c r="C9316" s="1" t="s">
        <v>19</v>
      </c>
      <c r="D9316" s="1" t="s">
        <v>2539</v>
      </c>
      <c r="E9316" s="1" t="s">
        <v>10</v>
      </c>
      <c r="F9316" s="1" t="s">
        <v>2309</v>
      </c>
      <c r="G9316" s="1" t="s">
        <v>1235</v>
      </c>
      <c r="H9316" s="1" t="s">
        <v>13</v>
      </c>
      <c r="I9316">
        <v>2329</v>
      </c>
      <c r="J9316">
        <v>2148</v>
      </c>
      <c r="K9316">
        <v>2089</v>
      </c>
      <c r="L9316">
        <v>2300</v>
      </c>
      <c r="M9316">
        <v>2222</v>
      </c>
      <c r="N9316">
        <v>1966</v>
      </c>
      <c r="O9316">
        <v>2248</v>
      </c>
      <c r="P9316">
        <v>2188</v>
      </c>
      <c r="Q9316">
        <v>2237</v>
      </c>
      <c r="R9316">
        <v>2039</v>
      </c>
      <c r="S9316">
        <v>2059</v>
      </c>
      <c r="T9316">
        <v>2143</v>
      </c>
      <c r="U9316">
        <v>2277</v>
      </c>
      <c r="V9316" s="1" t="s">
        <v>4753</v>
      </c>
      <c r="W9316" s="1" t="s">
        <v>2551</v>
      </c>
      <c r="X9316" s="5" t="s">
        <v>4757</v>
      </c>
      <c r="Y9316" s="5" t="s">
        <v>2557</v>
      </c>
      <c r="Z9316" s="5" t="s">
        <v>13</v>
      </c>
      <c r="AA9316" s="5"/>
    </row>
    <row r="9317" spans="1:27" ht="12" customHeight="1" x14ac:dyDescent="0.15">
      <c r="A9317" s="1" t="s">
        <v>2305</v>
      </c>
      <c r="B9317" s="1" t="s">
        <v>29</v>
      </c>
      <c r="C9317" s="1" t="s">
        <v>21</v>
      </c>
      <c r="D9317" s="1" t="s">
        <v>2539</v>
      </c>
      <c r="E9317" s="1" t="s">
        <v>10</v>
      </c>
      <c r="F9317" s="1" t="s">
        <v>2309</v>
      </c>
      <c r="G9317" s="1" t="s">
        <v>764</v>
      </c>
      <c r="H9317" s="1" t="s">
        <v>306</v>
      </c>
      <c r="I9317">
        <v>3134397</v>
      </c>
      <c r="J9317">
        <v>2924619</v>
      </c>
      <c r="K9317">
        <v>2876004</v>
      </c>
      <c r="L9317">
        <v>3181694</v>
      </c>
      <c r="M9317">
        <v>2993665</v>
      </c>
      <c r="N9317">
        <v>2583633</v>
      </c>
      <c r="O9317">
        <v>2974502</v>
      </c>
      <c r="P9317">
        <v>2910081</v>
      </c>
      <c r="Q9317">
        <v>2959603</v>
      </c>
      <c r="R9317">
        <v>2749219</v>
      </c>
      <c r="S9317">
        <v>2861729</v>
      </c>
      <c r="T9317">
        <v>2977472</v>
      </c>
      <c r="U9317">
        <v>3216732</v>
      </c>
      <c r="V9317" s="1" t="s">
        <v>4753</v>
      </c>
      <c r="W9317" s="1" t="s">
        <v>2551</v>
      </c>
      <c r="X9317" s="5" t="s">
        <v>4757</v>
      </c>
      <c r="Y9317" s="5" t="s">
        <v>2740</v>
      </c>
      <c r="Z9317" s="5" t="s">
        <v>2788</v>
      </c>
      <c r="AA9317" s="5"/>
    </row>
    <row r="9318" spans="1:27" ht="12" customHeight="1" x14ac:dyDescent="0.15">
      <c r="A9318" s="1" t="s">
        <v>2305</v>
      </c>
      <c r="B9318" s="1" t="s">
        <v>29</v>
      </c>
      <c r="C9318" s="1" t="s">
        <v>23</v>
      </c>
      <c r="D9318" s="1" t="s">
        <v>2539</v>
      </c>
      <c r="E9318" s="1" t="s">
        <v>10</v>
      </c>
      <c r="F9318" s="1" t="s">
        <v>2309</v>
      </c>
      <c r="G9318" s="1" t="s">
        <v>22</v>
      </c>
      <c r="H9318" s="1" t="s">
        <v>13</v>
      </c>
      <c r="I9318">
        <v>0</v>
      </c>
      <c r="J9318">
        <v>0</v>
      </c>
      <c r="K9318">
        <v>0</v>
      </c>
      <c r="L9318">
        <v>0</v>
      </c>
      <c r="M9318">
        <v>0</v>
      </c>
      <c r="N9318">
        <v>0</v>
      </c>
      <c r="O9318">
        <v>0</v>
      </c>
      <c r="P9318">
        <v>0</v>
      </c>
      <c r="Q9318">
        <v>0</v>
      </c>
      <c r="R9318">
        <v>0</v>
      </c>
      <c r="S9318">
        <v>0</v>
      </c>
      <c r="T9318">
        <v>0</v>
      </c>
      <c r="U9318">
        <v>0</v>
      </c>
      <c r="V9318" s="1" t="s">
        <v>4753</v>
      </c>
      <c r="W9318" s="1" t="s">
        <v>2551</v>
      </c>
      <c r="X9318" s="5" t="s">
        <v>4757</v>
      </c>
      <c r="Y9318" s="5" t="s">
        <v>2564</v>
      </c>
      <c r="Z9318" s="5" t="s">
        <v>13</v>
      </c>
      <c r="AA9318" s="5"/>
    </row>
    <row r="9319" spans="1:27" ht="12" customHeight="1" x14ac:dyDescent="0.15">
      <c r="A9319" s="1" t="s">
        <v>2305</v>
      </c>
      <c r="B9319" s="1" t="s">
        <v>29</v>
      </c>
      <c r="C9319" s="1" t="s">
        <v>77</v>
      </c>
      <c r="D9319" s="1" t="s">
        <v>2539</v>
      </c>
      <c r="E9319" s="1" t="s">
        <v>10</v>
      </c>
      <c r="F9319" s="1" t="s">
        <v>2309</v>
      </c>
      <c r="G9319" s="1" t="s">
        <v>24</v>
      </c>
      <c r="H9319" s="1" t="s">
        <v>13</v>
      </c>
      <c r="I9319">
        <v>1776</v>
      </c>
      <c r="J9319">
        <v>1836</v>
      </c>
      <c r="K9319">
        <v>1770</v>
      </c>
      <c r="L9319">
        <v>1755</v>
      </c>
      <c r="M9319">
        <v>1753</v>
      </c>
      <c r="N9319">
        <v>1748</v>
      </c>
      <c r="O9319">
        <v>1729</v>
      </c>
      <c r="P9319">
        <v>1730</v>
      </c>
      <c r="Q9319">
        <v>1724</v>
      </c>
      <c r="R9319">
        <v>1765</v>
      </c>
      <c r="S9319">
        <v>1816</v>
      </c>
      <c r="T9319">
        <v>1749</v>
      </c>
      <c r="U9319">
        <v>1673</v>
      </c>
      <c r="V9319" s="1" t="s">
        <v>4753</v>
      </c>
      <c r="W9319" s="1" t="s">
        <v>2551</v>
      </c>
      <c r="X9319" s="5" t="s">
        <v>4757</v>
      </c>
      <c r="Y9319" s="5" t="s">
        <v>2559</v>
      </c>
      <c r="Z9319" s="5" t="s">
        <v>13</v>
      </c>
      <c r="AA9319" s="5"/>
    </row>
    <row r="9320" spans="1:27" ht="12" customHeight="1" x14ac:dyDescent="0.15">
      <c r="A9320" s="1" t="s">
        <v>2305</v>
      </c>
      <c r="B9320" s="1" t="s">
        <v>31</v>
      </c>
      <c r="C9320" s="1" t="s">
        <v>9</v>
      </c>
      <c r="D9320" s="1" t="s">
        <v>2539</v>
      </c>
      <c r="E9320" s="1" t="s">
        <v>10</v>
      </c>
      <c r="F9320" s="1" t="s">
        <v>2310</v>
      </c>
      <c r="G9320" s="1" t="s">
        <v>12</v>
      </c>
      <c r="H9320" s="1" t="s">
        <v>13</v>
      </c>
      <c r="I9320">
        <v>494</v>
      </c>
      <c r="J9320">
        <v>533</v>
      </c>
      <c r="K9320">
        <v>437</v>
      </c>
      <c r="L9320">
        <v>588</v>
      </c>
      <c r="M9320">
        <v>472</v>
      </c>
      <c r="N9320">
        <v>343</v>
      </c>
      <c r="O9320">
        <v>399</v>
      </c>
      <c r="P9320">
        <v>414</v>
      </c>
      <c r="Q9320">
        <v>419</v>
      </c>
      <c r="R9320">
        <v>414</v>
      </c>
      <c r="S9320">
        <v>457</v>
      </c>
      <c r="T9320">
        <v>457</v>
      </c>
      <c r="U9320">
        <v>478</v>
      </c>
      <c r="V9320" s="1" t="s">
        <v>4753</v>
      </c>
      <c r="W9320" s="1" t="s">
        <v>2551</v>
      </c>
      <c r="X9320" s="5" t="s">
        <v>4758</v>
      </c>
      <c r="Y9320" s="5" t="s">
        <v>2553</v>
      </c>
      <c r="Z9320" s="5" t="s">
        <v>13</v>
      </c>
      <c r="AA9320" s="5"/>
    </row>
    <row r="9321" spans="1:27" ht="12" customHeight="1" x14ac:dyDescent="0.15">
      <c r="A9321" s="1" t="s">
        <v>2305</v>
      </c>
      <c r="B9321" s="1" t="s">
        <v>31</v>
      </c>
      <c r="C9321" s="1" t="s">
        <v>15</v>
      </c>
      <c r="D9321" s="1" t="s">
        <v>2539</v>
      </c>
      <c r="E9321" s="1" t="s">
        <v>10</v>
      </c>
      <c r="F9321" s="1" t="s">
        <v>2310</v>
      </c>
      <c r="G9321" s="1" t="s">
        <v>16</v>
      </c>
      <c r="H9321" s="1" t="s">
        <v>13</v>
      </c>
      <c r="I9321">
        <v>0</v>
      </c>
      <c r="J9321">
        <v>0</v>
      </c>
      <c r="K9321">
        <v>0</v>
      </c>
      <c r="L9321">
        <v>0</v>
      </c>
      <c r="M9321">
        <v>0</v>
      </c>
      <c r="N9321">
        <v>0</v>
      </c>
      <c r="O9321">
        <v>0</v>
      </c>
      <c r="P9321">
        <v>0</v>
      </c>
      <c r="Q9321">
        <v>0</v>
      </c>
      <c r="R9321">
        <v>0</v>
      </c>
      <c r="S9321">
        <v>0</v>
      </c>
      <c r="T9321">
        <v>0</v>
      </c>
      <c r="U9321">
        <v>0</v>
      </c>
      <c r="V9321" s="1" t="s">
        <v>4753</v>
      </c>
      <c r="W9321" s="1" t="s">
        <v>2551</v>
      </c>
      <c r="X9321" s="5" t="s">
        <v>4758</v>
      </c>
      <c r="Y9321" s="5" t="s">
        <v>2561</v>
      </c>
      <c r="Z9321" s="5" t="s">
        <v>13</v>
      </c>
      <c r="AA9321" s="5"/>
    </row>
    <row r="9322" spans="1:27" ht="12" customHeight="1" x14ac:dyDescent="0.15">
      <c r="A9322" s="1" t="s">
        <v>2305</v>
      </c>
      <c r="B9322" s="1" t="s">
        <v>31</v>
      </c>
      <c r="C9322" s="1" t="s">
        <v>17</v>
      </c>
      <c r="D9322" s="1" t="s">
        <v>2539</v>
      </c>
      <c r="E9322" s="1" t="s">
        <v>10</v>
      </c>
      <c r="F9322" s="1" t="s">
        <v>2310</v>
      </c>
      <c r="G9322" s="1" t="s">
        <v>18</v>
      </c>
      <c r="H9322" s="1" t="s">
        <v>13</v>
      </c>
      <c r="I9322">
        <v>0</v>
      </c>
      <c r="J9322">
        <v>0</v>
      </c>
      <c r="K9322">
        <v>0</v>
      </c>
      <c r="L9322">
        <v>0</v>
      </c>
      <c r="M9322">
        <v>0</v>
      </c>
      <c r="N9322">
        <v>0</v>
      </c>
      <c r="O9322">
        <v>0</v>
      </c>
      <c r="P9322">
        <v>0</v>
      </c>
      <c r="Q9322">
        <v>0</v>
      </c>
      <c r="R9322">
        <v>0</v>
      </c>
      <c r="S9322">
        <v>0</v>
      </c>
      <c r="T9322">
        <v>0</v>
      </c>
      <c r="U9322">
        <v>0</v>
      </c>
      <c r="V9322" s="1" t="s">
        <v>4753</v>
      </c>
      <c r="W9322" s="1" t="s">
        <v>2551</v>
      </c>
      <c r="X9322" s="5" t="s">
        <v>4758</v>
      </c>
      <c r="Y9322" s="5" t="s">
        <v>2562</v>
      </c>
      <c r="Z9322" s="5" t="s">
        <v>13</v>
      </c>
      <c r="AA9322" s="5"/>
    </row>
    <row r="9323" spans="1:27" ht="12" customHeight="1" x14ac:dyDescent="0.15">
      <c r="A9323" s="1" t="s">
        <v>2305</v>
      </c>
      <c r="B9323" s="1" t="s">
        <v>31</v>
      </c>
      <c r="C9323" s="1" t="s">
        <v>19</v>
      </c>
      <c r="D9323" s="1" t="s">
        <v>2539</v>
      </c>
      <c r="E9323" s="1" t="s">
        <v>10</v>
      </c>
      <c r="F9323" s="1" t="s">
        <v>2310</v>
      </c>
      <c r="G9323" s="1" t="s">
        <v>1235</v>
      </c>
      <c r="H9323" s="1" t="s">
        <v>13</v>
      </c>
      <c r="I9323">
        <v>545</v>
      </c>
      <c r="J9323">
        <v>494</v>
      </c>
      <c r="K9323">
        <v>500</v>
      </c>
      <c r="L9323">
        <v>539</v>
      </c>
      <c r="M9323">
        <v>572</v>
      </c>
      <c r="N9323">
        <v>295</v>
      </c>
      <c r="O9323">
        <v>447</v>
      </c>
      <c r="P9323">
        <v>447</v>
      </c>
      <c r="Q9323">
        <v>392</v>
      </c>
      <c r="R9323">
        <v>456</v>
      </c>
      <c r="S9323">
        <v>386</v>
      </c>
      <c r="T9323">
        <v>491</v>
      </c>
      <c r="U9323">
        <v>449</v>
      </c>
      <c r="V9323" s="1" t="s">
        <v>4753</v>
      </c>
      <c r="W9323" s="1" t="s">
        <v>2551</v>
      </c>
      <c r="X9323" s="5" t="s">
        <v>4758</v>
      </c>
      <c r="Y9323" s="5" t="s">
        <v>2557</v>
      </c>
      <c r="Z9323" s="5" t="s">
        <v>13</v>
      </c>
      <c r="AA9323" s="5"/>
    </row>
    <row r="9324" spans="1:27" ht="12" customHeight="1" x14ac:dyDescent="0.15">
      <c r="A9324" s="1" t="s">
        <v>2305</v>
      </c>
      <c r="B9324" s="1" t="s">
        <v>31</v>
      </c>
      <c r="C9324" s="1" t="s">
        <v>21</v>
      </c>
      <c r="D9324" s="1" t="s">
        <v>2539</v>
      </c>
      <c r="E9324" s="1" t="s">
        <v>10</v>
      </c>
      <c r="F9324" s="1" t="s">
        <v>2310</v>
      </c>
      <c r="G9324" s="1" t="s">
        <v>764</v>
      </c>
      <c r="H9324" s="1" t="s">
        <v>306</v>
      </c>
      <c r="I9324">
        <v>649685</v>
      </c>
      <c r="J9324">
        <v>633283</v>
      </c>
      <c r="K9324">
        <v>611718</v>
      </c>
      <c r="L9324">
        <v>673246</v>
      </c>
      <c r="M9324">
        <v>716917</v>
      </c>
      <c r="N9324">
        <v>368442</v>
      </c>
      <c r="O9324">
        <v>528625</v>
      </c>
      <c r="P9324">
        <v>541627</v>
      </c>
      <c r="Q9324">
        <v>482549</v>
      </c>
      <c r="R9324">
        <v>579300</v>
      </c>
      <c r="S9324">
        <v>472899</v>
      </c>
      <c r="T9324">
        <v>622536</v>
      </c>
      <c r="U9324">
        <v>579996</v>
      </c>
      <c r="V9324" s="1" t="s">
        <v>4753</v>
      </c>
      <c r="W9324" s="1" t="s">
        <v>2551</v>
      </c>
      <c r="X9324" s="5" t="s">
        <v>4758</v>
      </c>
      <c r="Y9324" s="5" t="s">
        <v>2740</v>
      </c>
      <c r="Z9324" s="5" t="s">
        <v>2788</v>
      </c>
      <c r="AA9324" s="5"/>
    </row>
    <row r="9325" spans="1:27" ht="12" customHeight="1" x14ac:dyDescent="0.15">
      <c r="A9325" s="1" t="s">
        <v>2305</v>
      </c>
      <c r="B9325" s="1" t="s">
        <v>31</v>
      </c>
      <c r="C9325" s="1" t="s">
        <v>23</v>
      </c>
      <c r="D9325" s="1" t="s">
        <v>2539</v>
      </c>
      <c r="E9325" s="1" t="s">
        <v>10</v>
      </c>
      <c r="F9325" s="1" t="s">
        <v>2310</v>
      </c>
      <c r="G9325" s="1" t="s">
        <v>22</v>
      </c>
      <c r="H9325" s="1" t="s">
        <v>13</v>
      </c>
      <c r="I9325">
        <v>0</v>
      </c>
      <c r="J9325">
        <v>0</v>
      </c>
      <c r="K9325">
        <v>0</v>
      </c>
      <c r="L9325">
        <v>0</v>
      </c>
      <c r="M9325">
        <v>0</v>
      </c>
      <c r="N9325">
        <v>0</v>
      </c>
      <c r="O9325">
        <v>0</v>
      </c>
      <c r="P9325">
        <v>0</v>
      </c>
      <c r="Q9325">
        <v>0</v>
      </c>
      <c r="R9325">
        <v>0</v>
      </c>
      <c r="S9325">
        <v>0</v>
      </c>
      <c r="T9325">
        <v>0</v>
      </c>
      <c r="U9325">
        <v>0</v>
      </c>
      <c r="V9325" s="1" t="s">
        <v>4753</v>
      </c>
      <c r="W9325" s="1" t="s">
        <v>2551</v>
      </c>
      <c r="X9325" s="5" t="s">
        <v>4758</v>
      </c>
      <c r="Y9325" s="5" t="s">
        <v>2564</v>
      </c>
      <c r="Z9325" s="5" t="s">
        <v>13</v>
      </c>
      <c r="AA9325" s="5"/>
    </row>
    <row r="9326" spans="1:27" ht="12" customHeight="1" x14ac:dyDescent="0.15">
      <c r="A9326" s="1" t="s">
        <v>2305</v>
      </c>
      <c r="B9326" s="1" t="s">
        <v>31</v>
      </c>
      <c r="C9326" s="1" t="s">
        <v>77</v>
      </c>
      <c r="D9326" s="1" t="s">
        <v>2539</v>
      </c>
      <c r="E9326" s="1" t="s">
        <v>10</v>
      </c>
      <c r="F9326" s="1" t="s">
        <v>2310</v>
      </c>
      <c r="G9326" s="1" t="s">
        <v>24</v>
      </c>
      <c r="H9326" s="1" t="s">
        <v>13</v>
      </c>
      <c r="I9326">
        <v>532</v>
      </c>
      <c r="J9326">
        <v>569</v>
      </c>
      <c r="K9326">
        <v>507</v>
      </c>
      <c r="L9326">
        <v>552</v>
      </c>
      <c r="M9326">
        <v>451</v>
      </c>
      <c r="N9326">
        <v>531</v>
      </c>
      <c r="O9326">
        <v>448</v>
      </c>
      <c r="P9326">
        <v>401</v>
      </c>
      <c r="Q9326">
        <v>427</v>
      </c>
      <c r="R9326">
        <v>385</v>
      </c>
      <c r="S9326">
        <v>456</v>
      </c>
      <c r="T9326">
        <v>418</v>
      </c>
      <c r="U9326">
        <v>442</v>
      </c>
      <c r="V9326" s="1" t="s">
        <v>4753</v>
      </c>
      <c r="W9326" s="1" t="s">
        <v>2551</v>
      </c>
      <c r="X9326" s="5" t="s">
        <v>4758</v>
      </c>
      <c r="Y9326" s="5" t="s">
        <v>2559</v>
      </c>
      <c r="Z9326" s="5" t="s">
        <v>13</v>
      </c>
      <c r="AA9326" s="5"/>
    </row>
    <row r="9327" spans="1:27" ht="12" customHeight="1" x14ac:dyDescent="0.15">
      <c r="A9327" s="1" t="s">
        <v>2305</v>
      </c>
      <c r="B9327" s="1" t="s">
        <v>33</v>
      </c>
      <c r="C9327" s="1" t="s">
        <v>9</v>
      </c>
      <c r="D9327" s="1" t="s">
        <v>2539</v>
      </c>
      <c r="E9327" s="1" t="s">
        <v>10</v>
      </c>
      <c r="F9327" s="1" t="s">
        <v>2311</v>
      </c>
      <c r="G9327" s="1" t="s">
        <v>12</v>
      </c>
      <c r="H9327" s="1" t="s">
        <v>13</v>
      </c>
      <c r="I9327">
        <v>8953</v>
      </c>
      <c r="J9327">
        <v>8550</v>
      </c>
      <c r="K9327">
        <v>7262</v>
      </c>
      <c r="L9327">
        <v>8643</v>
      </c>
      <c r="M9327">
        <v>7997</v>
      </c>
      <c r="N9327">
        <v>6834</v>
      </c>
      <c r="O9327">
        <v>7587</v>
      </c>
      <c r="P9327">
        <v>7604</v>
      </c>
      <c r="Q9327">
        <v>7871</v>
      </c>
      <c r="R9327">
        <v>6655</v>
      </c>
      <c r="S9327">
        <v>5845</v>
      </c>
      <c r="T9327">
        <v>6518</v>
      </c>
      <c r="U9327">
        <v>7271</v>
      </c>
      <c r="V9327" s="1" t="s">
        <v>4753</v>
      </c>
      <c r="W9327" s="1" t="s">
        <v>2551</v>
      </c>
      <c r="X9327" s="5" t="s">
        <v>4759</v>
      </c>
      <c r="Y9327" s="5" t="s">
        <v>2553</v>
      </c>
      <c r="Z9327" s="5" t="s">
        <v>13</v>
      </c>
      <c r="AA9327" s="5"/>
    </row>
    <row r="9328" spans="1:27" ht="12" customHeight="1" x14ac:dyDescent="0.15">
      <c r="A9328" s="1" t="s">
        <v>2305</v>
      </c>
      <c r="B9328" s="1" t="s">
        <v>33</v>
      </c>
      <c r="C9328" s="1" t="s">
        <v>15</v>
      </c>
      <c r="D9328" s="1" t="s">
        <v>2539</v>
      </c>
      <c r="E9328" s="1" t="s">
        <v>10</v>
      </c>
      <c r="F9328" s="1" t="s">
        <v>2311</v>
      </c>
      <c r="G9328" s="1" t="s">
        <v>16</v>
      </c>
      <c r="H9328" s="1" t="s">
        <v>13</v>
      </c>
      <c r="I9328">
        <v>0</v>
      </c>
      <c r="J9328">
        <v>0</v>
      </c>
      <c r="K9328">
        <v>0</v>
      </c>
      <c r="L9328">
        <v>0</v>
      </c>
      <c r="M9328">
        <v>0</v>
      </c>
      <c r="N9328">
        <v>0</v>
      </c>
      <c r="O9328">
        <v>0</v>
      </c>
      <c r="P9328">
        <v>2</v>
      </c>
      <c r="Q9328">
        <v>0</v>
      </c>
      <c r="R9328">
        <v>0</v>
      </c>
      <c r="S9328">
        <v>0</v>
      </c>
      <c r="T9328">
        <v>0</v>
      </c>
      <c r="U9328">
        <v>0</v>
      </c>
      <c r="V9328" s="1" t="s">
        <v>4753</v>
      </c>
      <c r="W9328" s="1" t="s">
        <v>2551</v>
      </c>
      <c r="X9328" s="5" t="s">
        <v>4759</v>
      </c>
      <c r="Y9328" s="5" t="s">
        <v>2561</v>
      </c>
      <c r="Z9328" s="5" t="s">
        <v>13</v>
      </c>
      <c r="AA9328" s="5"/>
    </row>
    <row r="9329" spans="1:27" ht="12" customHeight="1" x14ac:dyDescent="0.15">
      <c r="A9329" s="1" t="s">
        <v>2305</v>
      </c>
      <c r="B9329" s="1" t="s">
        <v>33</v>
      </c>
      <c r="C9329" s="1" t="s">
        <v>17</v>
      </c>
      <c r="D9329" s="1" t="s">
        <v>2539</v>
      </c>
      <c r="E9329" s="1" t="s">
        <v>10</v>
      </c>
      <c r="F9329" s="1" t="s">
        <v>2311</v>
      </c>
      <c r="G9329" s="1" t="s">
        <v>18</v>
      </c>
      <c r="H9329" s="1" t="s">
        <v>13</v>
      </c>
      <c r="I9329">
        <v>53</v>
      </c>
      <c r="J9329">
        <v>50</v>
      </c>
      <c r="K9329">
        <v>43</v>
      </c>
      <c r="L9329">
        <v>48</v>
      </c>
      <c r="M9329">
        <v>32</v>
      </c>
      <c r="N9329">
        <v>32</v>
      </c>
      <c r="O9329">
        <v>35</v>
      </c>
      <c r="P9329">
        <v>45</v>
      </c>
      <c r="Q9329">
        <v>45</v>
      </c>
      <c r="R9329">
        <v>29</v>
      </c>
      <c r="S9329">
        <v>32</v>
      </c>
      <c r="T9329">
        <v>24</v>
      </c>
      <c r="U9329">
        <v>41</v>
      </c>
      <c r="V9329" s="1" t="s">
        <v>4753</v>
      </c>
      <c r="W9329" s="1" t="s">
        <v>2551</v>
      </c>
      <c r="X9329" s="5" t="s">
        <v>4759</v>
      </c>
      <c r="Y9329" s="5" t="s">
        <v>2562</v>
      </c>
      <c r="Z9329" s="5" t="s">
        <v>13</v>
      </c>
      <c r="AA9329" s="5"/>
    </row>
    <row r="9330" spans="1:27" ht="12" customHeight="1" x14ac:dyDescent="0.15">
      <c r="A9330" s="1" t="s">
        <v>2305</v>
      </c>
      <c r="B9330" s="1" t="s">
        <v>33</v>
      </c>
      <c r="C9330" s="1" t="s">
        <v>19</v>
      </c>
      <c r="D9330" s="1" t="s">
        <v>2539</v>
      </c>
      <c r="E9330" s="1" t="s">
        <v>10</v>
      </c>
      <c r="F9330" s="1" t="s">
        <v>2311</v>
      </c>
      <c r="G9330" s="1" t="s">
        <v>1235</v>
      </c>
      <c r="H9330" s="1" t="s">
        <v>13</v>
      </c>
      <c r="I9330">
        <v>8992</v>
      </c>
      <c r="J9330">
        <v>8005</v>
      </c>
      <c r="K9330">
        <v>7460</v>
      </c>
      <c r="L9330">
        <v>8386</v>
      </c>
      <c r="M9330">
        <v>7554</v>
      </c>
      <c r="N9330">
        <v>6887</v>
      </c>
      <c r="O9330">
        <v>7355</v>
      </c>
      <c r="P9330">
        <v>7580</v>
      </c>
      <c r="Q9330">
        <v>7818</v>
      </c>
      <c r="R9330">
        <v>6505</v>
      </c>
      <c r="S9330">
        <v>6176</v>
      </c>
      <c r="T9330">
        <v>6545</v>
      </c>
      <c r="U9330">
        <v>7011</v>
      </c>
      <c r="V9330" s="1" t="s">
        <v>4753</v>
      </c>
      <c r="W9330" s="1" t="s">
        <v>2551</v>
      </c>
      <c r="X9330" s="5" t="s">
        <v>4759</v>
      </c>
      <c r="Y9330" s="5" t="s">
        <v>2557</v>
      </c>
      <c r="Z9330" s="5" t="s">
        <v>13</v>
      </c>
      <c r="AA9330" s="5"/>
    </row>
    <row r="9331" spans="1:27" ht="12" customHeight="1" x14ac:dyDescent="0.15">
      <c r="A9331" s="1" t="s">
        <v>2305</v>
      </c>
      <c r="B9331" s="1" t="s">
        <v>33</v>
      </c>
      <c r="C9331" s="1" t="s">
        <v>21</v>
      </c>
      <c r="D9331" s="1" t="s">
        <v>2539</v>
      </c>
      <c r="E9331" s="1" t="s">
        <v>10</v>
      </c>
      <c r="F9331" s="1" t="s">
        <v>2311</v>
      </c>
      <c r="G9331" s="1" t="s">
        <v>764</v>
      </c>
      <c r="H9331" s="1" t="s">
        <v>306</v>
      </c>
      <c r="I9331">
        <v>10324482</v>
      </c>
      <c r="J9331">
        <v>9582270</v>
      </c>
      <c r="K9331">
        <v>9146043</v>
      </c>
      <c r="L9331">
        <v>10218307</v>
      </c>
      <c r="M9331">
        <v>9408451</v>
      </c>
      <c r="N9331">
        <v>8117719</v>
      </c>
      <c r="O9331">
        <v>8828985</v>
      </c>
      <c r="P9331">
        <v>8927094</v>
      </c>
      <c r="Q9331">
        <v>9422689</v>
      </c>
      <c r="R9331">
        <v>7760557</v>
      </c>
      <c r="S9331">
        <v>7463025</v>
      </c>
      <c r="T9331">
        <v>7773738</v>
      </c>
      <c r="U9331">
        <v>8332376</v>
      </c>
      <c r="V9331" s="1" t="s">
        <v>4753</v>
      </c>
      <c r="W9331" s="1" t="s">
        <v>2551</v>
      </c>
      <c r="X9331" s="5" t="s">
        <v>4759</v>
      </c>
      <c r="Y9331" s="5" t="s">
        <v>2740</v>
      </c>
      <c r="Z9331" s="5" t="s">
        <v>2788</v>
      </c>
      <c r="AA9331" s="5"/>
    </row>
    <row r="9332" spans="1:27" ht="12" customHeight="1" x14ac:dyDescent="0.15">
      <c r="A9332" s="1" t="s">
        <v>2305</v>
      </c>
      <c r="B9332" s="1" t="s">
        <v>33</v>
      </c>
      <c r="C9332" s="1" t="s">
        <v>23</v>
      </c>
      <c r="D9332" s="1" t="s">
        <v>2539</v>
      </c>
      <c r="E9332" s="1" t="s">
        <v>10</v>
      </c>
      <c r="F9332" s="1" t="s">
        <v>2311</v>
      </c>
      <c r="G9332" s="1" t="s">
        <v>22</v>
      </c>
      <c r="H9332" s="1" t="s">
        <v>13</v>
      </c>
      <c r="I9332">
        <v>0</v>
      </c>
      <c r="J9332">
        <v>0</v>
      </c>
      <c r="K9332">
        <v>0</v>
      </c>
      <c r="L9332">
        <v>0</v>
      </c>
      <c r="M9332">
        <v>0</v>
      </c>
      <c r="N9332">
        <v>0</v>
      </c>
      <c r="O9332">
        <v>0</v>
      </c>
      <c r="P9332">
        <v>1</v>
      </c>
      <c r="Q9332">
        <v>0</v>
      </c>
      <c r="R9332">
        <v>0</v>
      </c>
      <c r="S9332">
        <v>1</v>
      </c>
      <c r="T9332">
        <v>0</v>
      </c>
      <c r="U9332">
        <v>0</v>
      </c>
      <c r="V9332" s="1" t="s">
        <v>4753</v>
      </c>
      <c r="W9332" s="1" t="s">
        <v>2551</v>
      </c>
      <c r="X9332" s="5" t="s">
        <v>4759</v>
      </c>
      <c r="Y9332" s="5" t="s">
        <v>2564</v>
      </c>
      <c r="Z9332" s="5" t="s">
        <v>13</v>
      </c>
      <c r="AA9332" s="5"/>
    </row>
    <row r="9333" spans="1:27" ht="12" customHeight="1" x14ac:dyDescent="0.15">
      <c r="A9333" s="1" t="s">
        <v>2305</v>
      </c>
      <c r="B9333" s="1" t="s">
        <v>33</v>
      </c>
      <c r="C9333" s="1" t="s">
        <v>77</v>
      </c>
      <c r="D9333" s="1" t="s">
        <v>2539</v>
      </c>
      <c r="E9333" s="1" t="s">
        <v>10</v>
      </c>
      <c r="F9333" s="1" t="s">
        <v>2311</v>
      </c>
      <c r="G9333" s="1" t="s">
        <v>24</v>
      </c>
      <c r="H9333" s="1" t="s">
        <v>13</v>
      </c>
      <c r="I9333">
        <v>2808</v>
      </c>
      <c r="J9333">
        <v>3309</v>
      </c>
      <c r="K9333">
        <v>3051</v>
      </c>
      <c r="L9333">
        <v>3207</v>
      </c>
      <c r="M9333">
        <v>3606</v>
      </c>
      <c r="N9333">
        <v>3470</v>
      </c>
      <c r="O9333">
        <v>3660</v>
      </c>
      <c r="P9333">
        <v>3609</v>
      </c>
      <c r="Q9333">
        <v>3579</v>
      </c>
      <c r="R9333">
        <v>3666</v>
      </c>
      <c r="S9333">
        <v>3294</v>
      </c>
      <c r="T9333">
        <v>3225</v>
      </c>
      <c r="U9333">
        <v>3406</v>
      </c>
      <c r="V9333" s="1" t="s">
        <v>4753</v>
      </c>
      <c r="W9333" s="1" t="s">
        <v>2551</v>
      </c>
      <c r="X9333" s="5" t="s">
        <v>4759</v>
      </c>
      <c r="Y9333" s="5" t="s">
        <v>2559</v>
      </c>
      <c r="Z9333" s="5" t="s">
        <v>13</v>
      </c>
      <c r="AA9333" s="5"/>
    </row>
    <row r="9334" spans="1:27" ht="12" customHeight="1" x14ac:dyDescent="0.15">
      <c r="A9334" s="1" t="s">
        <v>2305</v>
      </c>
      <c r="B9334" s="1" t="s">
        <v>35</v>
      </c>
      <c r="C9334" s="1" t="s">
        <v>9</v>
      </c>
      <c r="D9334" s="1" t="s">
        <v>2539</v>
      </c>
      <c r="E9334" s="1" t="s">
        <v>10</v>
      </c>
      <c r="F9334" s="1" t="s">
        <v>2312</v>
      </c>
      <c r="G9334" s="1" t="s">
        <v>12</v>
      </c>
      <c r="H9334" s="1" t="s">
        <v>13</v>
      </c>
      <c r="I9334">
        <v>430</v>
      </c>
      <c r="J9334">
        <v>391</v>
      </c>
      <c r="K9334">
        <v>393</v>
      </c>
      <c r="L9334">
        <v>442</v>
      </c>
      <c r="M9334">
        <v>410</v>
      </c>
      <c r="N9334">
        <v>382</v>
      </c>
      <c r="O9334">
        <v>398</v>
      </c>
      <c r="P9334">
        <v>383</v>
      </c>
      <c r="Q9334">
        <v>397</v>
      </c>
      <c r="R9334">
        <v>376</v>
      </c>
      <c r="S9334">
        <v>390</v>
      </c>
      <c r="T9334">
        <v>361</v>
      </c>
      <c r="U9334">
        <v>397</v>
      </c>
      <c r="V9334" s="1" t="s">
        <v>4753</v>
      </c>
      <c r="W9334" s="1" t="s">
        <v>2551</v>
      </c>
      <c r="X9334" s="5" t="s">
        <v>4760</v>
      </c>
      <c r="Y9334" s="5" t="s">
        <v>2553</v>
      </c>
      <c r="Z9334" s="5" t="s">
        <v>13</v>
      </c>
      <c r="AA9334" s="5"/>
    </row>
    <row r="9335" spans="1:27" ht="12" customHeight="1" x14ac:dyDescent="0.15">
      <c r="A9335" s="1" t="s">
        <v>2305</v>
      </c>
      <c r="B9335" s="1" t="s">
        <v>35</v>
      </c>
      <c r="C9335" s="1" t="s">
        <v>15</v>
      </c>
      <c r="D9335" s="1" t="s">
        <v>2539</v>
      </c>
      <c r="E9335" s="1" t="s">
        <v>10</v>
      </c>
      <c r="F9335" s="1" t="s">
        <v>2312</v>
      </c>
      <c r="G9335" s="1" t="s">
        <v>16</v>
      </c>
      <c r="H9335" s="1" t="s">
        <v>13</v>
      </c>
      <c r="I9335">
        <v>4</v>
      </c>
      <c r="J9335">
        <v>12</v>
      </c>
      <c r="K9335">
        <v>9</v>
      </c>
      <c r="L9335">
        <v>10</v>
      </c>
      <c r="M9335">
        <v>9</v>
      </c>
      <c r="N9335">
        <v>9</v>
      </c>
      <c r="O9335">
        <v>2</v>
      </c>
      <c r="P9335">
        <v>10</v>
      </c>
      <c r="Q9335">
        <v>3</v>
      </c>
      <c r="R9335">
        <v>3</v>
      </c>
      <c r="S9335">
        <v>7</v>
      </c>
      <c r="T9335">
        <v>7</v>
      </c>
      <c r="U9335">
        <v>8</v>
      </c>
      <c r="V9335" s="1" t="s">
        <v>4753</v>
      </c>
      <c r="W9335" s="1" t="s">
        <v>2551</v>
      </c>
      <c r="X9335" s="5" t="s">
        <v>4760</v>
      </c>
      <c r="Y9335" s="5" t="s">
        <v>2561</v>
      </c>
      <c r="Z9335" s="5" t="s">
        <v>13</v>
      </c>
      <c r="AA9335" s="5"/>
    </row>
    <row r="9336" spans="1:27" ht="12" customHeight="1" x14ac:dyDescent="0.15">
      <c r="A9336" s="1" t="s">
        <v>2305</v>
      </c>
      <c r="B9336" s="1" t="s">
        <v>35</v>
      </c>
      <c r="C9336" s="1" t="s">
        <v>17</v>
      </c>
      <c r="D9336" s="1" t="s">
        <v>2539</v>
      </c>
      <c r="E9336" s="1" t="s">
        <v>10</v>
      </c>
      <c r="F9336" s="1" t="s">
        <v>2312</v>
      </c>
      <c r="G9336" s="1" t="s">
        <v>18</v>
      </c>
      <c r="H9336" s="1" t="s">
        <v>13</v>
      </c>
      <c r="I9336">
        <v>0</v>
      </c>
      <c r="J9336">
        <v>0</v>
      </c>
      <c r="K9336">
        <v>0</v>
      </c>
      <c r="L9336">
        <v>0</v>
      </c>
      <c r="M9336">
        <v>0</v>
      </c>
      <c r="N9336">
        <v>0</v>
      </c>
      <c r="O9336">
        <v>0</v>
      </c>
      <c r="P9336">
        <v>0</v>
      </c>
      <c r="Q9336">
        <v>0</v>
      </c>
      <c r="R9336">
        <v>0</v>
      </c>
      <c r="S9336">
        <v>0</v>
      </c>
      <c r="T9336">
        <v>0</v>
      </c>
      <c r="U9336">
        <v>0</v>
      </c>
      <c r="V9336" s="1" t="s">
        <v>4753</v>
      </c>
      <c r="W9336" s="1" t="s">
        <v>2551</v>
      </c>
      <c r="X9336" s="5" t="s">
        <v>4760</v>
      </c>
      <c r="Y9336" s="5" t="s">
        <v>2562</v>
      </c>
      <c r="Z9336" s="5" t="s">
        <v>13</v>
      </c>
      <c r="AA9336" s="5"/>
    </row>
    <row r="9337" spans="1:27" ht="12" customHeight="1" x14ac:dyDescent="0.15">
      <c r="A9337" s="1" t="s">
        <v>2305</v>
      </c>
      <c r="B9337" s="1" t="s">
        <v>35</v>
      </c>
      <c r="C9337" s="1" t="s">
        <v>19</v>
      </c>
      <c r="D9337" s="1" t="s">
        <v>2539</v>
      </c>
      <c r="E9337" s="1" t="s">
        <v>10</v>
      </c>
      <c r="F9337" s="1" t="s">
        <v>2312</v>
      </c>
      <c r="G9337" s="1" t="s">
        <v>1235</v>
      </c>
      <c r="H9337" s="1" t="s">
        <v>13</v>
      </c>
      <c r="I9337">
        <v>474</v>
      </c>
      <c r="J9337">
        <v>389</v>
      </c>
      <c r="K9337">
        <v>411</v>
      </c>
      <c r="L9337">
        <v>439</v>
      </c>
      <c r="M9337">
        <v>392</v>
      </c>
      <c r="N9337">
        <v>338</v>
      </c>
      <c r="O9337">
        <v>414</v>
      </c>
      <c r="P9337">
        <v>418</v>
      </c>
      <c r="Q9337">
        <v>396</v>
      </c>
      <c r="R9337">
        <v>407</v>
      </c>
      <c r="S9337">
        <v>397</v>
      </c>
      <c r="T9337">
        <v>376</v>
      </c>
      <c r="U9337">
        <v>406</v>
      </c>
      <c r="V9337" s="1" t="s">
        <v>4753</v>
      </c>
      <c r="W9337" s="1" t="s">
        <v>2551</v>
      </c>
      <c r="X9337" s="5" t="s">
        <v>4760</v>
      </c>
      <c r="Y9337" s="5" t="s">
        <v>2557</v>
      </c>
      <c r="Z9337" s="5" t="s">
        <v>13</v>
      </c>
      <c r="AA9337" s="5"/>
    </row>
    <row r="9338" spans="1:27" ht="12" customHeight="1" x14ac:dyDescent="0.15">
      <c r="A9338" s="1" t="s">
        <v>2305</v>
      </c>
      <c r="B9338" s="1" t="s">
        <v>35</v>
      </c>
      <c r="C9338" s="1" t="s">
        <v>21</v>
      </c>
      <c r="D9338" s="1" t="s">
        <v>2539</v>
      </c>
      <c r="E9338" s="1" t="s">
        <v>10</v>
      </c>
      <c r="F9338" s="1" t="s">
        <v>2312</v>
      </c>
      <c r="G9338" s="1" t="s">
        <v>764</v>
      </c>
      <c r="H9338" s="1" t="s">
        <v>306</v>
      </c>
      <c r="I9338">
        <v>777209</v>
      </c>
      <c r="J9338">
        <v>672852</v>
      </c>
      <c r="K9338">
        <v>773534</v>
      </c>
      <c r="L9338">
        <v>806454</v>
      </c>
      <c r="M9338">
        <v>715409</v>
      </c>
      <c r="N9338">
        <v>632009</v>
      </c>
      <c r="O9338">
        <v>762704</v>
      </c>
      <c r="P9338">
        <v>760122</v>
      </c>
      <c r="Q9338">
        <v>752879</v>
      </c>
      <c r="R9338">
        <v>762341</v>
      </c>
      <c r="S9338">
        <v>723897</v>
      </c>
      <c r="T9338">
        <v>724681</v>
      </c>
      <c r="U9338">
        <v>756058</v>
      </c>
      <c r="V9338" s="1" t="s">
        <v>4753</v>
      </c>
      <c r="W9338" s="1" t="s">
        <v>2551</v>
      </c>
      <c r="X9338" s="5" t="s">
        <v>4760</v>
      </c>
      <c r="Y9338" s="5" t="s">
        <v>2740</v>
      </c>
      <c r="Z9338" s="5" t="s">
        <v>2788</v>
      </c>
      <c r="AA9338" s="5"/>
    </row>
    <row r="9339" spans="1:27" ht="12" customHeight="1" x14ac:dyDescent="0.15">
      <c r="A9339" s="1" t="s">
        <v>2305</v>
      </c>
      <c r="B9339" s="1" t="s">
        <v>35</v>
      </c>
      <c r="C9339" s="1" t="s">
        <v>23</v>
      </c>
      <c r="D9339" s="1" t="s">
        <v>2539</v>
      </c>
      <c r="E9339" s="1" t="s">
        <v>10</v>
      </c>
      <c r="F9339" s="1" t="s">
        <v>2312</v>
      </c>
      <c r="G9339" s="1" t="s">
        <v>22</v>
      </c>
      <c r="H9339" s="1" t="s">
        <v>13</v>
      </c>
      <c r="I9339">
        <v>0</v>
      </c>
      <c r="J9339">
        <v>0</v>
      </c>
      <c r="K9339">
        <v>0</v>
      </c>
      <c r="L9339">
        <v>0</v>
      </c>
      <c r="M9339">
        <v>0</v>
      </c>
      <c r="N9339">
        <v>0</v>
      </c>
      <c r="O9339">
        <v>0</v>
      </c>
      <c r="P9339">
        <v>0</v>
      </c>
      <c r="Q9339">
        <v>0</v>
      </c>
      <c r="R9339">
        <v>0</v>
      </c>
      <c r="S9339">
        <v>0</v>
      </c>
      <c r="T9339">
        <v>0</v>
      </c>
      <c r="U9339">
        <v>0</v>
      </c>
      <c r="V9339" s="1" t="s">
        <v>4753</v>
      </c>
      <c r="W9339" s="1" t="s">
        <v>2551</v>
      </c>
      <c r="X9339" s="5" t="s">
        <v>4760</v>
      </c>
      <c r="Y9339" s="5" t="s">
        <v>2564</v>
      </c>
      <c r="Z9339" s="5" t="s">
        <v>13</v>
      </c>
      <c r="AA9339" s="5"/>
    </row>
    <row r="9340" spans="1:27" ht="12" customHeight="1" x14ac:dyDescent="0.15">
      <c r="A9340" s="1" t="s">
        <v>2305</v>
      </c>
      <c r="B9340" s="1" t="s">
        <v>35</v>
      </c>
      <c r="C9340" s="1" t="s">
        <v>77</v>
      </c>
      <c r="D9340" s="1" t="s">
        <v>2539</v>
      </c>
      <c r="E9340" s="1" t="s">
        <v>10</v>
      </c>
      <c r="F9340" s="1" t="s">
        <v>2312</v>
      </c>
      <c r="G9340" s="1" t="s">
        <v>24</v>
      </c>
      <c r="H9340" s="1" t="s">
        <v>13</v>
      </c>
      <c r="I9340">
        <v>77</v>
      </c>
      <c r="J9340">
        <v>91</v>
      </c>
      <c r="K9340">
        <v>82</v>
      </c>
      <c r="L9340">
        <v>95</v>
      </c>
      <c r="M9340">
        <v>122</v>
      </c>
      <c r="N9340">
        <v>175</v>
      </c>
      <c r="O9340">
        <v>161</v>
      </c>
      <c r="P9340">
        <v>137</v>
      </c>
      <c r="Q9340">
        <v>140</v>
      </c>
      <c r="R9340">
        <v>113</v>
      </c>
      <c r="S9340">
        <v>113</v>
      </c>
      <c r="T9340">
        <v>105</v>
      </c>
      <c r="U9340">
        <v>104</v>
      </c>
      <c r="V9340" s="1" t="s">
        <v>4753</v>
      </c>
      <c r="W9340" s="1" t="s">
        <v>2551</v>
      </c>
      <c r="X9340" s="5" t="s">
        <v>4760</v>
      </c>
      <c r="Y9340" s="5" t="s">
        <v>2559</v>
      </c>
      <c r="Z9340" s="5" t="s">
        <v>13</v>
      </c>
      <c r="AA9340" s="5"/>
    </row>
    <row r="9341" spans="1:27" ht="12" customHeight="1" x14ac:dyDescent="0.15">
      <c r="A9341" s="1" t="s">
        <v>2305</v>
      </c>
      <c r="B9341" s="1" t="s">
        <v>37</v>
      </c>
      <c r="C9341" s="1" t="s">
        <v>9</v>
      </c>
      <c r="D9341" s="1" t="s">
        <v>2539</v>
      </c>
      <c r="E9341" s="1" t="s">
        <v>10</v>
      </c>
      <c r="F9341" s="1" t="s">
        <v>2313</v>
      </c>
      <c r="G9341" s="1" t="s">
        <v>12</v>
      </c>
      <c r="H9341" s="1" t="s">
        <v>13</v>
      </c>
      <c r="I9341">
        <v>15696</v>
      </c>
      <c r="J9341">
        <v>15426</v>
      </c>
      <c r="K9341">
        <v>13175</v>
      </c>
      <c r="L9341">
        <v>16024</v>
      </c>
      <c r="M9341">
        <v>13595</v>
      </c>
      <c r="N9341">
        <v>13626</v>
      </c>
      <c r="O9341">
        <v>14266</v>
      </c>
      <c r="P9341">
        <v>14619</v>
      </c>
      <c r="Q9341">
        <v>14666</v>
      </c>
      <c r="R9341">
        <v>13263</v>
      </c>
      <c r="S9341">
        <v>12188</v>
      </c>
      <c r="T9341">
        <v>12857</v>
      </c>
      <c r="U9341">
        <v>13210</v>
      </c>
      <c r="V9341" s="1" t="s">
        <v>4753</v>
      </c>
      <c r="W9341" s="1" t="s">
        <v>2551</v>
      </c>
      <c r="X9341" s="5" t="s">
        <v>4761</v>
      </c>
      <c r="Y9341" s="5" t="s">
        <v>2553</v>
      </c>
      <c r="Z9341" s="5" t="s">
        <v>13</v>
      </c>
      <c r="AA9341" s="5"/>
    </row>
    <row r="9342" spans="1:27" ht="12" customHeight="1" x14ac:dyDescent="0.15">
      <c r="A9342" s="1" t="s">
        <v>2305</v>
      </c>
      <c r="B9342" s="1" t="s">
        <v>37</v>
      </c>
      <c r="C9342" s="1" t="s">
        <v>15</v>
      </c>
      <c r="D9342" s="1" t="s">
        <v>2539</v>
      </c>
      <c r="E9342" s="1" t="s">
        <v>10</v>
      </c>
      <c r="F9342" s="1" t="s">
        <v>2313</v>
      </c>
      <c r="G9342" s="1" t="s">
        <v>16</v>
      </c>
      <c r="H9342" s="1" t="s">
        <v>13</v>
      </c>
      <c r="I9342">
        <v>124</v>
      </c>
      <c r="J9342">
        <v>172</v>
      </c>
      <c r="K9342">
        <v>116</v>
      </c>
      <c r="L9342">
        <v>138</v>
      </c>
      <c r="M9342">
        <v>83</v>
      </c>
      <c r="N9342">
        <v>128</v>
      </c>
      <c r="O9342">
        <v>136</v>
      </c>
      <c r="P9342">
        <v>69</v>
      </c>
      <c r="Q9342">
        <v>61</v>
      </c>
      <c r="R9342">
        <v>43</v>
      </c>
      <c r="S9342">
        <v>62</v>
      </c>
      <c r="T9342">
        <v>81</v>
      </c>
      <c r="U9342">
        <v>67</v>
      </c>
      <c r="V9342" s="1" t="s">
        <v>4753</v>
      </c>
      <c r="W9342" s="1" t="s">
        <v>2551</v>
      </c>
      <c r="X9342" s="5" t="s">
        <v>4761</v>
      </c>
      <c r="Y9342" s="5" t="s">
        <v>2561</v>
      </c>
      <c r="Z9342" s="5" t="s">
        <v>13</v>
      </c>
      <c r="AA9342" s="5"/>
    </row>
    <row r="9343" spans="1:27" ht="12" customHeight="1" x14ac:dyDescent="0.15">
      <c r="A9343" s="1" t="s">
        <v>2305</v>
      </c>
      <c r="B9343" s="1" t="s">
        <v>37</v>
      </c>
      <c r="C9343" s="1" t="s">
        <v>17</v>
      </c>
      <c r="D9343" s="1" t="s">
        <v>2539</v>
      </c>
      <c r="E9343" s="1" t="s">
        <v>10</v>
      </c>
      <c r="F9343" s="1" t="s">
        <v>2313</v>
      </c>
      <c r="G9343" s="1" t="s">
        <v>18</v>
      </c>
      <c r="H9343" s="1" t="s">
        <v>13</v>
      </c>
      <c r="I9343">
        <v>693</v>
      </c>
      <c r="J9343">
        <v>383</v>
      </c>
      <c r="K9343">
        <v>357</v>
      </c>
      <c r="L9343">
        <v>715</v>
      </c>
      <c r="M9343">
        <v>628</v>
      </c>
      <c r="N9343">
        <v>644</v>
      </c>
      <c r="O9343">
        <v>635</v>
      </c>
      <c r="P9343">
        <v>646</v>
      </c>
      <c r="Q9343">
        <v>667</v>
      </c>
      <c r="R9343">
        <v>552</v>
      </c>
      <c r="S9343">
        <v>668</v>
      </c>
      <c r="T9343">
        <v>510</v>
      </c>
      <c r="U9343">
        <v>604</v>
      </c>
      <c r="V9343" s="1" t="s">
        <v>4753</v>
      </c>
      <c r="W9343" s="1" t="s">
        <v>2551</v>
      </c>
      <c r="X9343" s="5" t="s">
        <v>4761</v>
      </c>
      <c r="Y9343" s="5" t="s">
        <v>2562</v>
      </c>
      <c r="Z9343" s="5" t="s">
        <v>13</v>
      </c>
      <c r="AA9343" s="5"/>
    </row>
    <row r="9344" spans="1:27" ht="12" customHeight="1" x14ac:dyDescent="0.15">
      <c r="A9344" s="1" t="s">
        <v>2305</v>
      </c>
      <c r="B9344" s="1" t="s">
        <v>37</v>
      </c>
      <c r="C9344" s="1" t="s">
        <v>19</v>
      </c>
      <c r="D9344" s="1" t="s">
        <v>2539</v>
      </c>
      <c r="E9344" s="1" t="s">
        <v>10</v>
      </c>
      <c r="F9344" s="1" t="s">
        <v>2313</v>
      </c>
      <c r="G9344" s="1" t="s">
        <v>1235</v>
      </c>
      <c r="H9344" s="1" t="s">
        <v>13</v>
      </c>
      <c r="I9344">
        <v>14475</v>
      </c>
      <c r="J9344">
        <v>14786</v>
      </c>
      <c r="K9344">
        <v>13355</v>
      </c>
      <c r="L9344">
        <v>14978</v>
      </c>
      <c r="M9344">
        <v>13246</v>
      </c>
      <c r="N9344">
        <v>12761</v>
      </c>
      <c r="O9344">
        <v>13624</v>
      </c>
      <c r="P9344">
        <v>13811</v>
      </c>
      <c r="Q9344">
        <v>13908</v>
      </c>
      <c r="R9344">
        <v>12470</v>
      </c>
      <c r="S9344">
        <v>11338</v>
      </c>
      <c r="T9344">
        <v>12441</v>
      </c>
      <c r="U9344">
        <v>12023</v>
      </c>
      <c r="V9344" s="1" t="s">
        <v>4753</v>
      </c>
      <c r="W9344" s="1" t="s">
        <v>2551</v>
      </c>
      <c r="X9344" s="5" t="s">
        <v>4761</v>
      </c>
      <c r="Y9344" s="5" t="s">
        <v>2557</v>
      </c>
      <c r="Z9344" s="5" t="s">
        <v>13</v>
      </c>
      <c r="AA9344" s="5"/>
    </row>
    <row r="9345" spans="1:27" ht="12" customHeight="1" x14ac:dyDescent="0.15">
      <c r="A9345" s="1" t="s">
        <v>2305</v>
      </c>
      <c r="B9345" s="1" t="s">
        <v>37</v>
      </c>
      <c r="C9345" s="1" t="s">
        <v>21</v>
      </c>
      <c r="D9345" s="1" t="s">
        <v>2539</v>
      </c>
      <c r="E9345" s="1" t="s">
        <v>10</v>
      </c>
      <c r="F9345" s="1" t="s">
        <v>2313</v>
      </c>
      <c r="G9345" s="1" t="s">
        <v>764</v>
      </c>
      <c r="H9345" s="1" t="s">
        <v>306</v>
      </c>
      <c r="I9345">
        <v>14313746</v>
      </c>
      <c r="J9345">
        <v>14869188</v>
      </c>
      <c r="K9345">
        <v>14368709</v>
      </c>
      <c r="L9345">
        <v>16026295</v>
      </c>
      <c r="M9345">
        <v>14320744</v>
      </c>
      <c r="N9345">
        <v>13173694</v>
      </c>
      <c r="O9345">
        <v>13588001</v>
      </c>
      <c r="P9345">
        <v>13967224</v>
      </c>
      <c r="Q9345">
        <v>13862581</v>
      </c>
      <c r="R9345">
        <v>12617929</v>
      </c>
      <c r="S9345">
        <v>11545959</v>
      </c>
      <c r="T9345">
        <v>12890103</v>
      </c>
      <c r="U9345">
        <v>12797502</v>
      </c>
      <c r="V9345" s="1" t="s">
        <v>4753</v>
      </c>
      <c r="W9345" s="1" t="s">
        <v>2551</v>
      </c>
      <c r="X9345" s="5" t="s">
        <v>4761</v>
      </c>
      <c r="Y9345" s="5" t="s">
        <v>2740</v>
      </c>
      <c r="Z9345" s="5" t="s">
        <v>2788</v>
      </c>
      <c r="AA9345" s="5"/>
    </row>
    <row r="9346" spans="1:27" ht="12" customHeight="1" x14ac:dyDescent="0.15">
      <c r="A9346" s="1" t="s">
        <v>2305</v>
      </c>
      <c r="B9346" s="1" t="s">
        <v>37</v>
      </c>
      <c r="C9346" s="1" t="s">
        <v>23</v>
      </c>
      <c r="D9346" s="1" t="s">
        <v>2539</v>
      </c>
      <c r="E9346" s="1" t="s">
        <v>10</v>
      </c>
      <c r="F9346" s="1" t="s">
        <v>2313</v>
      </c>
      <c r="G9346" s="1" t="s">
        <v>22</v>
      </c>
      <c r="H9346" s="1" t="s">
        <v>13</v>
      </c>
      <c r="I9346">
        <v>196</v>
      </c>
      <c r="J9346">
        <v>249</v>
      </c>
      <c r="K9346">
        <v>188</v>
      </c>
      <c r="L9346">
        <v>244</v>
      </c>
      <c r="M9346">
        <v>151</v>
      </c>
      <c r="N9346">
        <v>192</v>
      </c>
      <c r="O9346">
        <v>180</v>
      </c>
      <c r="P9346">
        <v>144</v>
      </c>
      <c r="Q9346">
        <v>135</v>
      </c>
      <c r="R9346">
        <v>117</v>
      </c>
      <c r="S9346">
        <v>124</v>
      </c>
      <c r="T9346">
        <v>147</v>
      </c>
      <c r="U9346">
        <v>112</v>
      </c>
      <c r="V9346" s="1" t="s">
        <v>4753</v>
      </c>
      <c r="W9346" s="1" t="s">
        <v>2551</v>
      </c>
      <c r="X9346" s="5" t="s">
        <v>4761</v>
      </c>
      <c r="Y9346" s="5" t="s">
        <v>2564</v>
      </c>
      <c r="Z9346" s="5" t="s">
        <v>13</v>
      </c>
      <c r="AA9346" s="5"/>
    </row>
    <row r="9347" spans="1:27" ht="12" customHeight="1" x14ac:dyDescent="0.15">
      <c r="A9347" s="1" t="s">
        <v>2305</v>
      </c>
      <c r="B9347" s="1" t="s">
        <v>37</v>
      </c>
      <c r="C9347" s="1" t="s">
        <v>77</v>
      </c>
      <c r="D9347" s="1" t="s">
        <v>2539</v>
      </c>
      <c r="E9347" s="1" t="s">
        <v>10</v>
      </c>
      <c r="F9347" s="1" t="s">
        <v>2313</v>
      </c>
      <c r="G9347" s="1" t="s">
        <v>24</v>
      </c>
      <c r="H9347" s="1" t="s">
        <v>13</v>
      </c>
      <c r="I9347">
        <v>11809</v>
      </c>
      <c r="J9347">
        <v>12057</v>
      </c>
      <c r="K9347">
        <v>11441</v>
      </c>
      <c r="L9347">
        <v>11676</v>
      </c>
      <c r="M9347">
        <v>11302</v>
      </c>
      <c r="N9347">
        <v>11465</v>
      </c>
      <c r="O9347">
        <v>11446</v>
      </c>
      <c r="P9347">
        <v>11494</v>
      </c>
      <c r="Q9347">
        <v>11460</v>
      </c>
      <c r="R9347">
        <v>11433</v>
      </c>
      <c r="S9347">
        <v>11484</v>
      </c>
      <c r="T9347">
        <v>11262</v>
      </c>
      <c r="U9347">
        <v>11707</v>
      </c>
      <c r="V9347" s="1" t="s">
        <v>4753</v>
      </c>
      <c r="W9347" s="1" t="s">
        <v>2551</v>
      </c>
      <c r="X9347" s="5" t="s">
        <v>4761</v>
      </c>
      <c r="Y9347" s="5" t="s">
        <v>2559</v>
      </c>
      <c r="Z9347" s="5" t="s">
        <v>13</v>
      </c>
      <c r="AA9347" s="5"/>
    </row>
    <row r="9348" spans="1:27" ht="12" customHeight="1" x14ac:dyDescent="0.15">
      <c r="A9348" s="1" t="s">
        <v>2305</v>
      </c>
      <c r="B9348" s="1" t="s">
        <v>39</v>
      </c>
      <c r="C9348" s="1" t="s">
        <v>9</v>
      </c>
      <c r="D9348" s="1" t="s">
        <v>2539</v>
      </c>
      <c r="E9348" s="1" t="s">
        <v>10</v>
      </c>
      <c r="F9348" s="1" t="s">
        <v>2314</v>
      </c>
      <c r="G9348" s="1" t="s">
        <v>12</v>
      </c>
      <c r="H9348" s="1" t="s">
        <v>13</v>
      </c>
      <c r="I9348">
        <v>2421</v>
      </c>
      <c r="J9348">
        <v>2591</v>
      </c>
      <c r="K9348">
        <v>2292</v>
      </c>
      <c r="L9348">
        <v>2129</v>
      </c>
      <c r="M9348">
        <v>2115</v>
      </c>
      <c r="N9348">
        <v>1981</v>
      </c>
      <c r="O9348">
        <v>2109</v>
      </c>
      <c r="P9348">
        <v>1860</v>
      </c>
      <c r="Q9348">
        <v>2061</v>
      </c>
      <c r="R9348">
        <v>1384</v>
      </c>
      <c r="S9348">
        <v>1369</v>
      </c>
      <c r="T9348">
        <v>1733</v>
      </c>
      <c r="U9348">
        <v>1801</v>
      </c>
      <c r="V9348" s="1" t="s">
        <v>4753</v>
      </c>
      <c r="W9348" s="1" t="s">
        <v>2551</v>
      </c>
      <c r="X9348" s="5" t="s">
        <v>4762</v>
      </c>
      <c r="Y9348" s="5" t="s">
        <v>2553</v>
      </c>
      <c r="Z9348" s="5" t="s">
        <v>13</v>
      </c>
      <c r="AA9348" s="5"/>
    </row>
    <row r="9349" spans="1:27" ht="12" customHeight="1" x14ac:dyDescent="0.15">
      <c r="A9349" s="1" t="s">
        <v>2305</v>
      </c>
      <c r="B9349" s="1" t="s">
        <v>39</v>
      </c>
      <c r="C9349" s="1" t="s">
        <v>15</v>
      </c>
      <c r="D9349" s="1" t="s">
        <v>2539</v>
      </c>
      <c r="E9349" s="1" t="s">
        <v>10</v>
      </c>
      <c r="F9349" s="1" t="s">
        <v>2314</v>
      </c>
      <c r="G9349" s="1" t="s">
        <v>16</v>
      </c>
      <c r="H9349" s="1" t="s">
        <v>13</v>
      </c>
      <c r="I9349">
        <v>16</v>
      </c>
      <c r="J9349">
        <v>0</v>
      </c>
      <c r="K9349">
        <v>0</v>
      </c>
      <c r="L9349">
        <v>0</v>
      </c>
      <c r="M9349">
        <v>0</v>
      </c>
      <c r="N9349">
        <v>0</v>
      </c>
      <c r="O9349">
        <v>0</v>
      </c>
      <c r="P9349">
        <v>0</v>
      </c>
      <c r="Q9349">
        <v>0</v>
      </c>
      <c r="R9349">
        <v>0</v>
      </c>
      <c r="S9349">
        <v>0</v>
      </c>
      <c r="T9349">
        <v>0</v>
      </c>
      <c r="U9349">
        <v>0</v>
      </c>
      <c r="V9349" s="1" t="s">
        <v>4753</v>
      </c>
      <c r="W9349" s="1" t="s">
        <v>2551</v>
      </c>
      <c r="X9349" s="5" t="s">
        <v>4762</v>
      </c>
      <c r="Y9349" s="5" t="s">
        <v>2561</v>
      </c>
      <c r="Z9349" s="5" t="s">
        <v>13</v>
      </c>
      <c r="AA9349" s="5"/>
    </row>
    <row r="9350" spans="1:27" ht="12" customHeight="1" x14ac:dyDescent="0.15">
      <c r="A9350" s="1" t="s">
        <v>2305</v>
      </c>
      <c r="B9350" s="1" t="s">
        <v>39</v>
      </c>
      <c r="C9350" s="1" t="s">
        <v>17</v>
      </c>
      <c r="D9350" s="1" t="s">
        <v>2539</v>
      </c>
      <c r="E9350" s="1" t="s">
        <v>10</v>
      </c>
      <c r="F9350" s="1" t="s">
        <v>2314</v>
      </c>
      <c r="G9350" s="1" t="s">
        <v>18</v>
      </c>
      <c r="H9350" s="1" t="s">
        <v>13</v>
      </c>
      <c r="I9350">
        <v>405</v>
      </c>
      <c r="J9350">
        <v>449</v>
      </c>
      <c r="K9350">
        <v>348</v>
      </c>
      <c r="L9350">
        <v>216</v>
      </c>
      <c r="M9350">
        <v>340</v>
      </c>
      <c r="N9350">
        <v>312</v>
      </c>
      <c r="O9350">
        <v>340</v>
      </c>
      <c r="P9350">
        <v>326</v>
      </c>
      <c r="Q9350">
        <v>353</v>
      </c>
      <c r="R9350">
        <v>296</v>
      </c>
      <c r="S9350">
        <v>230</v>
      </c>
      <c r="T9350">
        <v>254</v>
      </c>
      <c r="U9350">
        <v>302</v>
      </c>
      <c r="V9350" s="1" t="s">
        <v>4753</v>
      </c>
      <c r="W9350" s="1" t="s">
        <v>2551</v>
      </c>
      <c r="X9350" s="5" t="s">
        <v>4762</v>
      </c>
      <c r="Y9350" s="5" t="s">
        <v>2562</v>
      </c>
      <c r="Z9350" s="5" t="s">
        <v>13</v>
      </c>
      <c r="AA9350" s="5"/>
    </row>
    <row r="9351" spans="1:27" ht="12" customHeight="1" x14ac:dyDescent="0.15">
      <c r="A9351" s="1" t="s">
        <v>2305</v>
      </c>
      <c r="B9351" s="1" t="s">
        <v>39</v>
      </c>
      <c r="C9351" s="1" t="s">
        <v>19</v>
      </c>
      <c r="D9351" s="1" t="s">
        <v>2539</v>
      </c>
      <c r="E9351" s="1" t="s">
        <v>10</v>
      </c>
      <c r="F9351" s="1" t="s">
        <v>2314</v>
      </c>
      <c r="G9351" s="1" t="s">
        <v>1235</v>
      </c>
      <c r="H9351" s="1" t="s">
        <v>13</v>
      </c>
      <c r="I9351">
        <v>2047</v>
      </c>
      <c r="J9351">
        <v>2192</v>
      </c>
      <c r="K9351">
        <v>1802</v>
      </c>
      <c r="L9351">
        <v>1833</v>
      </c>
      <c r="M9351">
        <v>1644</v>
      </c>
      <c r="N9351">
        <v>1655</v>
      </c>
      <c r="O9351">
        <v>1654</v>
      </c>
      <c r="P9351">
        <v>1533</v>
      </c>
      <c r="Q9351">
        <v>1518</v>
      </c>
      <c r="R9351">
        <v>1297</v>
      </c>
      <c r="S9351">
        <v>1317</v>
      </c>
      <c r="T9351">
        <v>1309</v>
      </c>
      <c r="U9351">
        <v>1303</v>
      </c>
      <c r="V9351" s="1" t="s">
        <v>4753</v>
      </c>
      <c r="W9351" s="1" t="s">
        <v>2551</v>
      </c>
      <c r="X9351" s="5" t="s">
        <v>4762</v>
      </c>
      <c r="Y9351" s="5" t="s">
        <v>2557</v>
      </c>
      <c r="Z9351" s="5" t="s">
        <v>13</v>
      </c>
      <c r="AA9351" s="5"/>
    </row>
    <row r="9352" spans="1:27" ht="12" customHeight="1" x14ac:dyDescent="0.15">
      <c r="A9352" s="1" t="s">
        <v>2305</v>
      </c>
      <c r="B9352" s="1" t="s">
        <v>39</v>
      </c>
      <c r="C9352" s="1" t="s">
        <v>21</v>
      </c>
      <c r="D9352" s="1" t="s">
        <v>2539</v>
      </c>
      <c r="E9352" s="1" t="s">
        <v>10</v>
      </c>
      <c r="F9352" s="1" t="s">
        <v>2314</v>
      </c>
      <c r="G9352" s="1" t="s">
        <v>764</v>
      </c>
      <c r="H9352" s="1" t="s">
        <v>306</v>
      </c>
      <c r="I9352">
        <v>2488077</v>
      </c>
      <c r="J9352">
        <v>2654840</v>
      </c>
      <c r="K9352">
        <v>2223216</v>
      </c>
      <c r="L9352">
        <v>2300740</v>
      </c>
      <c r="M9352">
        <v>2034113</v>
      </c>
      <c r="N9352">
        <v>1996693</v>
      </c>
      <c r="O9352">
        <v>1951881</v>
      </c>
      <c r="P9352">
        <v>1797995</v>
      </c>
      <c r="Q9352">
        <v>1793711</v>
      </c>
      <c r="R9352">
        <v>1512075</v>
      </c>
      <c r="S9352">
        <v>1571776</v>
      </c>
      <c r="T9352">
        <v>1583173</v>
      </c>
      <c r="U9352">
        <v>1597914</v>
      </c>
      <c r="V9352" s="1" t="s">
        <v>4753</v>
      </c>
      <c r="W9352" s="1" t="s">
        <v>2551</v>
      </c>
      <c r="X9352" s="5" t="s">
        <v>4762</v>
      </c>
      <c r="Y9352" s="5" t="s">
        <v>2740</v>
      </c>
      <c r="Z9352" s="5" t="s">
        <v>2788</v>
      </c>
      <c r="AA9352" s="5"/>
    </row>
    <row r="9353" spans="1:27" ht="12" customHeight="1" x14ac:dyDescent="0.15">
      <c r="A9353" s="1" t="s">
        <v>2305</v>
      </c>
      <c r="B9353" s="1" t="s">
        <v>39</v>
      </c>
      <c r="C9353" s="1" t="s">
        <v>23</v>
      </c>
      <c r="D9353" s="1" t="s">
        <v>2539</v>
      </c>
      <c r="E9353" s="1" t="s">
        <v>10</v>
      </c>
      <c r="F9353" s="1" t="s">
        <v>2314</v>
      </c>
      <c r="G9353" s="1" t="s">
        <v>22</v>
      </c>
      <c r="H9353" s="1" t="s">
        <v>13</v>
      </c>
      <c r="I9353">
        <v>3</v>
      </c>
      <c r="J9353">
        <v>12</v>
      </c>
      <c r="K9353">
        <v>16</v>
      </c>
      <c r="L9353">
        <v>5</v>
      </c>
      <c r="M9353">
        <v>6</v>
      </c>
      <c r="N9353">
        <v>9</v>
      </c>
      <c r="O9353">
        <v>17</v>
      </c>
      <c r="P9353">
        <v>11</v>
      </c>
      <c r="Q9353">
        <v>10</v>
      </c>
      <c r="R9353">
        <v>28</v>
      </c>
      <c r="S9353">
        <v>14</v>
      </c>
      <c r="T9353">
        <v>17</v>
      </c>
      <c r="U9353">
        <v>13</v>
      </c>
      <c r="V9353" s="1" t="s">
        <v>4753</v>
      </c>
      <c r="W9353" s="1" t="s">
        <v>2551</v>
      </c>
      <c r="X9353" s="5" t="s">
        <v>4762</v>
      </c>
      <c r="Y9353" s="5" t="s">
        <v>2564</v>
      </c>
      <c r="Z9353" s="5" t="s">
        <v>13</v>
      </c>
      <c r="AA9353" s="5"/>
    </row>
    <row r="9354" spans="1:27" ht="12" customHeight="1" x14ac:dyDescent="0.15">
      <c r="A9354" s="1" t="s">
        <v>2305</v>
      </c>
      <c r="B9354" s="1" t="s">
        <v>39</v>
      </c>
      <c r="C9354" s="1" t="s">
        <v>77</v>
      </c>
      <c r="D9354" s="1" t="s">
        <v>2539</v>
      </c>
      <c r="E9354" s="1" t="s">
        <v>10</v>
      </c>
      <c r="F9354" s="1" t="s">
        <v>2314</v>
      </c>
      <c r="G9354" s="1" t="s">
        <v>24</v>
      </c>
      <c r="H9354" s="1" t="s">
        <v>13</v>
      </c>
      <c r="I9354">
        <v>4621</v>
      </c>
      <c r="J9354">
        <v>4558</v>
      </c>
      <c r="K9354">
        <v>4683</v>
      </c>
      <c r="L9354">
        <v>4749</v>
      </c>
      <c r="M9354">
        <v>4866</v>
      </c>
      <c r="N9354">
        <v>4868</v>
      </c>
      <c r="O9354">
        <v>4960</v>
      </c>
      <c r="P9354">
        <v>4948</v>
      </c>
      <c r="Q9354">
        <v>5128</v>
      </c>
      <c r="R9354">
        <v>4886</v>
      </c>
      <c r="S9354">
        <v>4693</v>
      </c>
      <c r="T9354">
        <v>4845</v>
      </c>
      <c r="U9354">
        <v>5028</v>
      </c>
      <c r="V9354" s="1" t="s">
        <v>4753</v>
      </c>
      <c r="W9354" s="1" t="s">
        <v>2551</v>
      </c>
      <c r="X9354" s="5" t="s">
        <v>4762</v>
      </c>
      <c r="Y9354" s="5" t="s">
        <v>2559</v>
      </c>
      <c r="Z9354" s="5" t="s">
        <v>13</v>
      </c>
      <c r="AA9354" s="5"/>
    </row>
    <row r="9355" spans="1:27" ht="12" customHeight="1" x14ac:dyDescent="0.15">
      <c r="A9355" s="1" t="s">
        <v>2305</v>
      </c>
      <c r="B9355" s="1" t="s">
        <v>41</v>
      </c>
      <c r="C9355" s="1" t="s">
        <v>9</v>
      </c>
      <c r="D9355" s="1" t="s">
        <v>2539</v>
      </c>
      <c r="E9355" s="1" t="s">
        <v>10</v>
      </c>
      <c r="F9355" s="1" t="s">
        <v>2315</v>
      </c>
      <c r="G9355" s="1" t="s">
        <v>12</v>
      </c>
      <c r="H9355" s="1" t="s">
        <v>13</v>
      </c>
      <c r="I9355">
        <v>2965</v>
      </c>
      <c r="J9355">
        <v>3032</v>
      </c>
      <c r="K9355">
        <v>2814</v>
      </c>
      <c r="L9355">
        <v>2912</v>
      </c>
      <c r="M9355">
        <v>2862</v>
      </c>
      <c r="N9355">
        <v>2488</v>
      </c>
      <c r="O9355">
        <v>2820</v>
      </c>
      <c r="P9355">
        <v>2902</v>
      </c>
      <c r="Q9355">
        <v>2435</v>
      </c>
      <c r="R9355">
        <v>2269</v>
      </c>
      <c r="S9355">
        <v>1922</v>
      </c>
      <c r="T9355">
        <v>1944</v>
      </c>
      <c r="U9355">
        <v>1975</v>
      </c>
      <c r="V9355" s="1" t="s">
        <v>4753</v>
      </c>
      <c r="W9355" s="1" t="s">
        <v>2551</v>
      </c>
      <c r="X9355" s="5" t="s">
        <v>4763</v>
      </c>
      <c r="Y9355" s="5" t="s">
        <v>2553</v>
      </c>
      <c r="Z9355" s="5" t="s">
        <v>13</v>
      </c>
      <c r="AA9355" s="5"/>
    </row>
    <row r="9356" spans="1:27" ht="12" customHeight="1" x14ac:dyDescent="0.15">
      <c r="A9356" s="1" t="s">
        <v>2305</v>
      </c>
      <c r="B9356" s="1" t="s">
        <v>41</v>
      </c>
      <c r="C9356" s="1" t="s">
        <v>15</v>
      </c>
      <c r="D9356" s="1" t="s">
        <v>2539</v>
      </c>
      <c r="E9356" s="1" t="s">
        <v>10</v>
      </c>
      <c r="F9356" s="1" t="s">
        <v>2315</v>
      </c>
      <c r="G9356" s="1" t="s">
        <v>16</v>
      </c>
      <c r="H9356" s="1" t="s">
        <v>13</v>
      </c>
      <c r="I9356">
        <v>1</v>
      </c>
      <c r="J9356">
        <v>1</v>
      </c>
      <c r="K9356">
        <v>2</v>
      </c>
      <c r="L9356">
        <v>1</v>
      </c>
      <c r="M9356">
        <v>1</v>
      </c>
      <c r="N9356">
        <v>3</v>
      </c>
      <c r="O9356">
        <v>0</v>
      </c>
      <c r="P9356">
        <v>1</v>
      </c>
      <c r="Q9356">
        <v>2</v>
      </c>
      <c r="R9356">
        <v>1</v>
      </c>
      <c r="S9356">
        <v>1</v>
      </c>
      <c r="T9356">
        <v>1</v>
      </c>
      <c r="U9356">
        <v>1</v>
      </c>
      <c r="V9356" s="1" t="s">
        <v>4753</v>
      </c>
      <c r="W9356" s="1" t="s">
        <v>2551</v>
      </c>
      <c r="X9356" s="5" t="s">
        <v>4763</v>
      </c>
      <c r="Y9356" s="5" t="s">
        <v>2561</v>
      </c>
      <c r="Z9356" s="5" t="s">
        <v>13</v>
      </c>
      <c r="AA9356" s="5"/>
    </row>
    <row r="9357" spans="1:27" ht="12" customHeight="1" x14ac:dyDescent="0.15">
      <c r="A9357" s="1" t="s">
        <v>2305</v>
      </c>
      <c r="B9357" s="1" t="s">
        <v>41</v>
      </c>
      <c r="C9357" s="1" t="s">
        <v>17</v>
      </c>
      <c r="D9357" s="1" t="s">
        <v>2539</v>
      </c>
      <c r="E9357" s="1" t="s">
        <v>10</v>
      </c>
      <c r="F9357" s="1" t="s">
        <v>2315</v>
      </c>
      <c r="G9357" s="1" t="s">
        <v>18</v>
      </c>
      <c r="H9357" s="1" t="s">
        <v>13</v>
      </c>
      <c r="I9357">
        <v>0</v>
      </c>
      <c r="J9357">
        <v>0</v>
      </c>
      <c r="K9357">
        <v>0</v>
      </c>
      <c r="L9357">
        <v>0</v>
      </c>
      <c r="M9357">
        <v>0</v>
      </c>
      <c r="N9357">
        <v>0</v>
      </c>
      <c r="O9357">
        <v>0</v>
      </c>
      <c r="P9357">
        <v>0</v>
      </c>
      <c r="Q9357">
        <v>0</v>
      </c>
      <c r="R9357">
        <v>0</v>
      </c>
      <c r="S9357">
        <v>0</v>
      </c>
      <c r="T9357">
        <v>0</v>
      </c>
      <c r="U9357">
        <v>0</v>
      </c>
      <c r="V9357" s="1" t="s">
        <v>4753</v>
      </c>
      <c r="W9357" s="1" t="s">
        <v>2551</v>
      </c>
      <c r="X9357" s="5" t="s">
        <v>4763</v>
      </c>
      <c r="Y9357" s="5" t="s">
        <v>2562</v>
      </c>
      <c r="Z9357" s="5" t="s">
        <v>13</v>
      </c>
      <c r="AA9357" s="5"/>
    </row>
    <row r="9358" spans="1:27" ht="12" customHeight="1" x14ac:dyDescent="0.15">
      <c r="A9358" s="1" t="s">
        <v>2305</v>
      </c>
      <c r="B9358" s="1" t="s">
        <v>41</v>
      </c>
      <c r="C9358" s="1" t="s">
        <v>19</v>
      </c>
      <c r="D9358" s="1" t="s">
        <v>2539</v>
      </c>
      <c r="E9358" s="1" t="s">
        <v>10</v>
      </c>
      <c r="F9358" s="1" t="s">
        <v>2315</v>
      </c>
      <c r="G9358" s="1" t="s">
        <v>1235</v>
      </c>
      <c r="H9358" s="1" t="s">
        <v>13</v>
      </c>
      <c r="I9358">
        <v>3087</v>
      </c>
      <c r="J9358">
        <v>2886</v>
      </c>
      <c r="K9358">
        <v>2664</v>
      </c>
      <c r="L9358">
        <v>2928</v>
      </c>
      <c r="M9358">
        <v>2746</v>
      </c>
      <c r="N9358">
        <v>2698</v>
      </c>
      <c r="O9358">
        <v>2770</v>
      </c>
      <c r="P9358">
        <v>2677</v>
      </c>
      <c r="Q9358">
        <v>2413</v>
      </c>
      <c r="R9358">
        <v>2195</v>
      </c>
      <c r="S9358">
        <v>1841</v>
      </c>
      <c r="T9358">
        <v>2023</v>
      </c>
      <c r="U9358">
        <v>2057</v>
      </c>
      <c r="V9358" s="1" t="s">
        <v>4753</v>
      </c>
      <c r="W9358" s="1" t="s">
        <v>2551</v>
      </c>
      <c r="X9358" s="5" t="s">
        <v>4763</v>
      </c>
      <c r="Y9358" s="5" t="s">
        <v>2557</v>
      </c>
      <c r="Z9358" s="5" t="s">
        <v>13</v>
      </c>
      <c r="AA9358" s="5"/>
    </row>
    <row r="9359" spans="1:27" ht="12" customHeight="1" x14ac:dyDescent="0.15">
      <c r="A9359" s="1" t="s">
        <v>2305</v>
      </c>
      <c r="B9359" s="1" t="s">
        <v>41</v>
      </c>
      <c r="C9359" s="1" t="s">
        <v>21</v>
      </c>
      <c r="D9359" s="1" t="s">
        <v>2539</v>
      </c>
      <c r="E9359" s="1" t="s">
        <v>10</v>
      </c>
      <c r="F9359" s="1" t="s">
        <v>2315</v>
      </c>
      <c r="G9359" s="1" t="s">
        <v>764</v>
      </c>
      <c r="H9359" s="1" t="s">
        <v>306</v>
      </c>
      <c r="I9359">
        <v>6888394</v>
      </c>
      <c r="J9359">
        <v>6423703</v>
      </c>
      <c r="K9359">
        <v>6286224</v>
      </c>
      <c r="L9359">
        <v>6721205</v>
      </c>
      <c r="M9359">
        <v>6389063</v>
      </c>
      <c r="N9359">
        <v>5950014</v>
      </c>
      <c r="O9359">
        <v>6159975</v>
      </c>
      <c r="P9359">
        <v>5924011</v>
      </c>
      <c r="Q9359">
        <v>5458539</v>
      </c>
      <c r="R9359">
        <v>4907360</v>
      </c>
      <c r="S9359">
        <v>4094568</v>
      </c>
      <c r="T9359">
        <v>4464750</v>
      </c>
      <c r="U9359">
        <v>4645982</v>
      </c>
      <c r="V9359" s="1" t="s">
        <v>4753</v>
      </c>
      <c r="W9359" s="1" t="s">
        <v>2551</v>
      </c>
      <c r="X9359" s="5" t="s">
        <v>4763</v>
      </c>
      <c r="Y9359" s="5" t="s">
        <v>2740</v>
      </c>
      <c r="Z9359" s="5" t="s">
        <v>2788</v>
      </c>
      <c r="AA9359" s="5"/>
    </row>
    <row r="9360" spans="1:27" ht="12" customHeight="1" x14ac:dyDescent="0.15">
      <c r="A9360" s="1" t="s">
        <v>2305</v>
      </c>
      <c r="B9360" s="1" t="s">
        <v>41</v>
      </c>
      <c r="C9360" s="1" t="s">
        <v>23</v>
      </c>
      <c r="D9360" s="1" t="s">
        <v>2539</v>
      </c>
      <c r="E9360" s="1" t="s">
        <v>10</v>
      </c>
      <c r="F9360" s="1" t="s">
        <v>2315</v>
      </c>
      <c r="G9360" s="1" t="s">
        <v>22</v>
      </c>
      <c r="H9360" s="1" t="s">
        <v>13</v>
      </c>
      <c r="I9360">
        <v>0</v>
      </c>
      <c r="J9360">
        <v>0</v>
      </c>
      <c r="K9360">
        <v>0</v>
      </c>
      <c r="L9360">
        <v>0</v>
      </c>
      <c r="M9360">
        <v>0</v>
      </c>
      <c r="N9360">
        <v>0</v>
      </c>
      <c r="O9360">
        <v>0</v>
      </c>
      <c r="P9360">
        <v>0</v>
      </c>
      <c r="Q9360">
        <v>0</v>
      </c>
      <c r="R9360">
        <v>0</v>
      </c>
      <c r="S9360">
        <v>0</v>
      </c>
      <c r="T9360">
        <v>0</v>
      </c>
      <c r="U9360">
        <v>0</v>
      </c>
      <c r="V9360" s="1" t="s">
        <v>4753</v>
      </c>
      <c r="W9360" s="1" t="s">
        <v>2551</v>
      </c>
      <c r="X9360" s="5" t="s">
        <v>4763</v>
      </c>
      <c r="Y9360" s="5" t="s">
        <v>2564</v>
      </c>
      <c r="Z9360" s="5" t="s">
        <v>13</v>
      </c>
      <c r="AA9360" s="5"/>
    </row>
    <row r="9361" spans="1:27" ht="12" customHeight="1" x14ac:dyDescent="0.15">
      <c r="A9361" s="1" t="s">
        <v>2305</v>
      </c>
      <c r="B9361" s="1" t="s">
        <v>41</v>
      </c>
      <c r="C9361" s="1" t="s">
        <v>77</v>
      </c>
      <c r="D9361" s="1" t="s">
        <v>2539</v>
      </c>
      <c r="E9361" s="1" t="s">
        <v>10</v>
      </c>
      <c r="F9361" s="1" t="s">
        <v>2315</v>
      </c>
      <c r="G9361" s="1" t="s">
        <v>24</v>
      </c>
      <c r="H9361" s="1" t="s">
        <v>13</v>
      </c>
      <c r="I9361">
        <v>2895</v>
      </c>
      <c r="J9361">
        <v>3041</v>
      </c>
      <c r="K9361">
        <v>3192</v>
      </c>
      <c r="L9361">
        <v>3176</v>
      </c>
      <c r="M9361">
        <v>3292</v>
      </c>
      <c r="N9361">
        <v>3087</v>
      </c>
      <c r="O9361">
        <v>3227</v>
      </c>
      <c r="P9361">
        <v>3453</v>
      </c>
      <c r="Q9361">
        <v>3479</v>
      </c>
      <c r="R9361">
        <v>3555</v>
      </c>
      <c r="S9361">
        <v>3638</v>
      </c>
      <c r="T9361">
        <v>3561</v>
      </c>
      <c r="U9361">
        <v>3493</v>
      </c>
      <c r="V9361" s="1" t="s">
        <v>4753</v>
      </c>
      <c r="W9361" s="1" t="s">
        <v>2551</v>
      </c>
      <c r="X9361" s="5" t="s">
        <v>4763</v>
      </c>
      <c r="Y9361" s="5" t="s">
        <v>2559</v>
      </c>
      <c r="Z9361" s="5" t="s">
        <v>13</v>
      </c>
      <c r="AA9361" s="5"/>
    </row>
    <row r="9362" spans="1:27" ht="12" customHeight="1" x14ac:dyDescent="0.15">
      <c r="A9362" s="1" t="s">
        <v>2305</v>
      </c>
      <c r="B9362" s="1" t="s">
        <v>43</v>
      </c>
      <c r="C9362" s="1" t="s">
        <v>9</v>
      </c>
      <c r="D9362" s="1" t="s">
        <v>2539</v>
      </c>
      <c r="E9362" s="1" t="s">
        <v>10</v>
      </c>
      <c r="F9362" s="1" t="s">
        <v>2316</v>
      </c>
      <c r="G9362" s="1" t="s">
        <v>12</v>
      </c>
      <c r="H9362" s="1" t="s">
        <v>13</v>
      </c>
      <c r="I9362">
        <v>756</v>
      </c>
      <c r="J9362">
        <v>737</v>
      </c>
      <c r="K9362">
        <v>705</v>
      </c>
      <c r="L9362">
        <v>889</v>
      </c>
      <c r="M9362">
        <v>689</v>
      </c>
      <c r="N9362">
        <v>605</v>
      </c>
      <c r="O9362">
        <v>634</v>
      </c>
      <c r="P9362">
        <v>718</v>
      </c>
      <c r="Q9362">
        <v>736</v>
      </c>
      <c r="R9362">
        <v>615</v>
      </c>
      <c r="S9362">
        <v>567</v>
      </c>
      <c r="T9362">
        <v>588</v>
      </c>
      <c r="U9362">
        <v>673</v>
      </c>
      <c r="V9362" s="1" t="s">
        <v>4753</v>
      </c>
      <c r="W9362" s="1" t="s">
        <v>2551</v>
      </c>
      <c r="X9362" s="5" t="s">
        <v>4764</v>
      </c>
      <c r="Y9362" s="5" t="s">
        <v>2553</v>
      </c>
      <c r="Z9362" s="5" t="s">
        <v>13</v>
      </c>
      <c r="AA9362" s="5"/>
    </row>
    <row r="9363" spans="1:27" ht="12" customHeight="1" x14ac:dyDescent="0.15">
      <c r="A9363" s="1" t="s">
        <v>2305</v>
      </c>
      <c r="B9363" s="1" t="s">
        <v>43</v>
      </c>
      <c r="C9363" s="1" t="s">
        <v>15</v>
      </c>
      <c r="D9363" s="1" t="s">
        <v>2539</v>
      </c>
      <c r="E9363" s="1" t="s">
        <v>10</v>
      </c>
      <c r="F9363" s="1" t="s">
        <v>2316</v>
      </c>
      <c r="G9363" s="1" t="s">
        <v>16</v>
      </c>
      <c r="H9363" s="1" t="s">
        <v>13</v>
      </c>
      <c r="I9363">
        <v>0</v>
      </c>
      <c r="J9363">
        <v>1</v>
      </c>
      <c r="K9363">
        <v>0</v>
      </c>
      <c r="L9363">
        <v>0</v>
      </c>
      <c r="M9363">
        <v>0</v>
      </c>
      <c r="N9363">
        <v>0</v>
      </c>
      <c r="O9363">
        <v>0</v>
      </c>
      <c r="P9363">
        <v>0</v>
      </c>
      <c r="Q9363">
        <v>0</v>
      </c>
      <c r="R9363">
        <v>0</v>
      </c>
      <c r="S9363">
        <v>0</v>
      </c>
      <c r="T9363">
        <v>0</v>
      </c>
      <c r="U9363">
        <v>0</v>
      </c>
      <c r="V9363" s="1" t="s">
        <v>4753</v>
      </c>
      <c r="W9363" s="1" t="s">
        <v>2551</v>
      </c>
      <c r="X9363" s="5" t="s">
        <v>4764</v>
      </c>
      <c r="Y9363" s="5" t="s">
        <v>2561</v>
      </c>
      <c r="Z9363" s="5" t="s">
        <v>13</v>
      </c>
      <c r="AA9363" s="5"/>
    </row>
    <row r="9364" spans="1:27" ht="12" customHeight="1" x14ac:dyDescent="0.15">
      <c r="A9364" s="1" t="s">
        <v>2305</v>
      </c>
      <c r="B9364" s="1" t="s">
        <v>43</v>
      </c>
      <c r="C9364" s="1" t="s">
        <v>17</v>
      </c>
      <c r="D9364" s="1" t="s">
        <v>2539</v>
      </c>
      <c r="E9364" s="1" t="s">
        <v>10</v>
      </c>
      <c r="F9364" s="1" t="s">
        <v>2316</v>
      </c>
      <c r="G9364" s="1" t="s">
        <v>18</v>
      </c>
      <c r="H9364" s="1" t="s">
        <v>13</v>
      </c>
      <c r="I9364">
        <v>152</v>
      </c>
      <c r="J9364">
        <v>181</v>
      </c>
      <c r="K9364">
        <v>179</v>
      </c>
      <c r="L9364">
        <v>162</v>
      </c>
      <c r="M9364">
        <v>132</v>
      </c>
      <c r="N9364">
        <v>157</v>
      </c>
      <c r="O9364">
        <v>135</v>
      </c>
      <c r="P9364">
        <v>163</v>
      </c>
      <c r="Q9364">
        <v>163</v>
      </c>
      <c r="R9364">
        <v>126</v>
      </c>
      <c r="S9364">
        <v>120</v>
      </c>
      <c r="T9364">
        <v>104</v>
      </c>
      <c r="U9364">
        <v>120</v>
      </c>
      <c r="V9364" s="1" t="s">
        <v>4753</v>
      </c>
      <c r="W9364" s="1" t="s">
        <v>2551</v>
      </c>
      <c r="X9364" s="5" t="s">
        <v>4764</v>
      </c>
      <c r="Y9364" s="5" t="s">
        <v>2562</v>
      </c>
      <c r="Z9364" s="5" t="s">
        <v>13</v>
      </c>
      <c r="AA9364" s="5"/>
    </row>
    <row r="9365" spans="1:27" ht="12" customHeight="1" x14ac:dyDescent="0.15">
      <c r="A9365" s="1" t="s">
        <v>2305</v>
      </c>
      <c r="B9365" s="1" t="s">
        <v>43</v>
      </c>
      <c r="C9365" s="1" t="s">
        <v>19</v>
      </c>
      <c r="D9365" s="1" t="s">
        <v>2539</v>
      </c>
      <c r="E9365" s="1" t="s">
        <v>10</v>
      </c>
      <c r="F9365" s="1" t="s">
        <v>2316</v>
      </c>
      <c r="G9365" s="1" t="s">
        <v>1235</v>
      </c>
      <c r="H9365" s="1" t="s">
        <v>13</v>
      </c>
      <c r="I9365">
        <v>625</v>
      </c>
      <c r="J9365">
        <v>607</v>
      </c>
      <c r="K9365">
        <v>513</v>
      </c>
      <c r="L9365">
        <v>603</v>
      </c>
      <c r="M9365">
        <v>543</v>
      </c>
      <c r="N9365">
        <v>493</v>
      </c>
      <c r="O9365">
        <v>552</v>
      </c>
      <c r="P9365">
        <v>544</v>
      </c>
      <c r="Q9365">
        <v>507</v>
      </c>
      <c r="R9365">
        <v>573</v>
      </c>
      <c r="S9365">
        <v>412</v>
      </c>
      <c r="T9365">
        <v>472</v>
      </c>
      <c r="U9365">
        <v>517</v>
      </c>
      <c r="V9365" s="1" t="s">
        <v>4753</v>
      </c>
      <c r="W9365" s="1" t="s">
        <v>2551</v>
      </c>
      <c r="X9365" s="5" t="s">
        <v>4764</v>
      </c>
      <c r="Y9365" s="5" t="s">
        <v>2557</v>
      </c>
      <c r="Z9365" s="5" t="s">
        <v>13</v>
      </c>
      <c r="AA9365" s="5"/>
    </row>
    <row r="9366" spans="1:27" ht="12" customHeight="1" x14ac:dyDescent="0.15">
      <c r="A9366" s="1" t="s">
        <v>2305</v>
      </c>
      <c r="B9366" s="1" t="s">
        <v>43</v>
      </c>
      <c r="C9366" s="1" t="s">
        <v>21</v>
      </c>
      <c r="D9366" s="1" t="s">
        <v>2539</v>
      </c>
      <c r="E9366" s="1" t="s">
        <v>10</v>
      </c>
      <c r="F9366" s="1" t="s">
        <v>2316</v>
      </c>
      <c r="G9366" s="1" t="s">
        <v>764</v>
      </c>
      <c r="H9366" s="1" t="s">
        <v>306</v>
      </c>
      <c r="I9366">
        <v>1050535</v>
      </c>
      <c r="J9366">
        <v>1052817</v>
      </c>
      <c r="K9366">
        <v>936422</v>
      </c>
      <c r="L9366">
        <v>1084560</v>
      </c>
      <c r="M9366">
        <v>982887</v>
      </c>
      <c r="N9366">
        <v>866926</v>
      </c>
      <c r="O9366">
        <v>965664</v>
      </c>
      <c r="P9366">
        <v>952260</v>
      </c>
      <c r="Q9366">
        <v>905646</v>
      </c>
      <c r="R9366">
        <v>998074</v>
      </c>
      <c r="S9366">
        <v>741076</v>
      </c>
      <c r="T9366">
        <v>857473</v>
      </c>
      <c r="U9366">
        <v>930291</v>
      </c>
      <c r="V9366" s="1" t="s">
        <v>4753</v>
      </c>
      <c r="W9366" s="1" t="s">
        <v>2551</v>
      </c>
      <c r="X9366" s="5" t="s">
        <v>4764</v>
      </c>
      <c r="Y9366" s="5" t="s">
        <v>2740</v>
      </c>
      <c r="Z9366" s="5" t="s">
        <v>2788</v>
      </c>
      <c r="AA9366" s="5"/>
    </row>
    <row r="9367" spans="1:27" ht="12" customHeight="1" x14ac:dyDescent="0.15">
      <c r="A9367" s="1" t="s">
        <v>2305</v>
      </c>
      <c r="B9367" s="1" t="s">
        <v>43</v>
      </c>
      <c r="C9367" s="1" t="s">
        <v>23</v>
      </c>
      <c r="D9367" s="1" t="s">
        <v>2539</v>
      </c>
      <c r="E9367" s="1" t="s">
        <v>10</v>
      </c>
      <c r="F9367" s="1" t="s">
        <v>2316</v>
      </c>
      <c r="G9367" s="1" t="s">
        <v>22</v>
      </c>
      <c r="H9367" s="1" t="s">
        <v>13</v>
      </c>
      <c r="I9367">
        <v>0</v>
      </c>
      <c r="J9367">
        <v>0</v>
      </c>
      <c r="K9367">
        <v>1</v>
      </c>
      <c r="L9367">
        <v>2</v>
      </c>
      <c r="M9367">
        <v>1</v>
      </c>
      <c r="N9367">
        <v>0</v>
      </c>
      <c r="O9367">
        <v>0</v>
      </c>
      <c r="P9367">
        <v>0</v>
      </c>
      <c r="Q9367">
        <v>6</v>
      </c>
      <c r="R9367">
        <v>5</v>
      </c>
      <c r="S9367">
        <v>3</v>
      </c>
      <c r="T9367">
        <v>6</v>
      </c>
      <c r="U9367">
        <v>3</v>
      </c>
      <c r="V9367" s="1" t="s">
        <v>4753</v>
      </c>
      <c r="W9367" s="1" t="s">
        <v>2551</v>
      </c>
      <c r="X9367" s="5" t="s">
        <v>4764</v>
      </c>
      <c r="Y9367" s="5" t="s">
        <v>2564</v>
      </c>
      <c r="Z9367" s="5" t="s">
        <v>13</v>
      </c>
      <c r="AA9367" s="5"/>
    </row>
    <row r="9368" spans="1:27" ht="12" customHeight="1" x14ac:dyDescent="0.15">
      <c r="A9368" s="1" t="s">
        <v>2305</v>
      </c>
      <c r="B9368" s="1" t="s">
        <v>43</v>
      </c>
      <c r="C9368" s="1" t="s">
        <v>77</v>
      </c>
      <c r="D9368" s="1" t="s">
        <v>2539</v>
      </c>
      <c r="E9368" s="1" t="s">
        <v>10</v>
      </c>
      <c r="F9368" s="1" t="s">
        <v>2316</v>
      </c>
      <c r="G9368" s="1" t="s">
        <v>24</v>
      </c>
      <c r="H9368" s="1" t="s">
        <v>13</v>
      </c>
      <c r="I9368">
        <v>345</v>
      </c>
      <c r="J9368">
        <v>313</v>
      </c>
      <c r="K9368">
        <v>343</v>
      </c>
      <c r="L9368">
        <v>449</v>
      </c>
      <c r="M9368">
        <v>485</v>
      </c>
      <c r="N9368">
        <v>479</v>
      </c>
      <c r="O9368">
        <v>448</v>
      </c>
      <c r="P9368">
        <v>479</v>
      </c>
      <c r="Q9368">
        <v>553</v>
      </c>
      <c r="R9368">
        <v>506</v>
      </c>
      <c r="S9368">
        <v>537</v>
      </c>
      <c r="T9368">
        <v>541</v>
      </c>
      <c r="U9368">
        <v>574</v>
      </c>
      <c r="V9368" s="1" t="s">
        <v>4753</v>
      </c>
      <c r="W9368" s="1" t="s">
        <v>2551</v>
      </c>
      <c r="X9368" s="5" t="s">
        <v>4764</v>
      </c>
      <c r="Y9368" s="5" t="s">
        <v>2559</v>
      </c>
      <c r="Z9368" s="5" t="s">
        <v>13</v>
      </c>
      <c r="AA9368" s="5"/>
    </row>
    <row r="9369" spans="1:27" ht="12" customHeight="1" x14ac:dyDescent="0.15">
      <c r="A9369" s="1" t="s">
        <v>2305</v>
      </c>
      <c r="B9369" s="1" t="s">
        <v>70</v>
      </c>
      <c r="C9369" s="1" t="s">
        <v>15</v>
      </c>
      <c r="D9369" s="1" t="s">
        <v>2539</v>
      </c>
      <c r="E9369" s="1" t="s">
        <v>71</v>
      </c>
      <c r="F9369" s="1" t="s">
        <v>2317</v>
      </c>
      <c r="G9369" s="1" t="s">
        <v>18</v>
      </c>
      <c r="H9369" s="1" t="s">
        <v>13</v>
      </c>
      <c r="I9369">
        <v>30309</v>
      </c>
      <c r="J9369">
        <v>28993</v>
      </c>
      <c r="K9369">
        <v>26641</v>
      </c>
      <c r="L9369">
        <v>29288</v>
      </c>
      <c r="M9369">
        <v>29626</v>
      </c>
      <c r="N9369">
        <v>21080</v>
      </c>
      <c r="O9369">
        <v>24781</v>
      </c>
      <c r="P9369">
        <v>26184</v>
      </c>
      <c r="Q9369">
        <v>27594</v>
      </c>
      <c r="R9369">
        <v>23356</v>
      </c>
      <c r="S9369">
        <v>22078</v>
      </c>
      <c r="T9369">
        <v>23415</v>
      </c>
      <c r="U9369">
        <v>22670</v>
      </c>
      <c r="V9369" s="1" t="s">
        <v>4753</v>
      </c>
      <c r="W9369" s="1" t="s">
        <v>2592</v>
      </c>
      <c r="X9369" s="5" t="s">
        <v>4765</v>
      </c>
      <c r="Y9369" s="5" t="s">
        <v>2562</v>
      </c>
      <c r="Z9369" s="5" t="s">
        <v>13</v>
      </c>
      <c r="AA9369" s="5"/>
    </row>
    <row r="9370" spans="1:27" ht="12" customHeight="1" x14ac:dyDescent="0.15">
      <c r="A9370" s="1" t="s">
        <v>2305</v>
      </c>
      <c r="B9370" s="1" t="s">
        <v>70</v>
      </c>
      <c r="C9370" s="1" t="s">
        <v>17</v>
      </c>
      <c r="D9370" s="1" t="s">
        <v>2539</v>
      </c>
      <c r="E9370" s="1" t="s">
        <v>71</v>
      </c>
      <c r="F9370" s="1" t="s">
        <v>2317</v>
      </c>
      <c r="G9370" s="1" t="s">
        <v>24</v>
      </c>
      <c r="H9370" s="1" t="s">
        <v>13</v>
      </c>
      <c r="I9370">
        <v>5110</v>
      </c>
      <c r="J9370">
        <v>7025</v>
      </c>
      <c r="K9370">
        <v>6566</v>
      </c>
      <c r="L9370">
        <v>6490</v>
      </c>
      <c r="M9370">
        <v>5644</v>
      </c>
      <c r="N9370">
        <v>6630</v>
      </c>
      <c r="O9370">
        <v>6840</v>
      </c>
      <c r="P9370">
        <v>7143</v>
      </c>
      <c r="Q9370">
        <v>6240</v>
      </c>
      <c r="R9370">
        <v>6121</v>
      </c>
      <c r="S9370">
        <v>6016</v>
      </c>
      <c r="T9370">
        <v>5346</v>
      </c>
      <c r="U9370">
        <v>5800</v>
      </c>
      <c r="V9370" s="1" t="s">
        <v>4753</v>
      </c>
      <c r="W9370" s="1" t="s">
        <v>2592</v>
      </c>
      <c r="X9370" s="5" t="s">
        <v>4765</v>
      </c>
      <c r="Y9370" s="5" t="s">
        <v>2559</v>
      </c>
      <c r="Z9370" s="5" t="s">
        <v>13</v>
      </c>
      <c r="AA9370" s="5"/>
    </row>
    <row r="9371" spans="1:27" ht="12" customHeight="1" x14ac:dyDescent="0.15">
      <c r="A9371" s="1" t="s">
        <v>2305</v>
      </c>
      <c r="B9371" s="1" t="s">
        <v>78</v>
      </c>
      <c r="C9371" s="1" t="s">
        <v>9</v>
      </c>
      <c r="D9371" s="1" t="s">
        <v>2539</v>
      </c>
      <c r="E9371" s="1" t="s">
        <v>71</v>
      </c>
      <c r="F9371" s="1" t="s">
        <v>2318</v>
      </c>
      <c r="G9371" s="1" t="s">
        <v>2319</v>
      </c>
      <c r="H9371" s="1" t="s">
        <v>13</v>
      </c>
      <c r="I9371">
        <v>16496</v>
      </c>
      <c r="J9371">
        <v>15061</v>
      </c>
      <c r="K9371">
        <v>14145</v>
      </c>
      <c r="L9371">
        <v>16747</v>
      </c>
      <c r="M9371">
        <v>15889</v>
      </c>
      <c r="N9371">
        <v>13031</v>
      </c>
      <c r="O9371">
        <v>14832</v>
      </c>
      <c r="P9371">
        <v>15427</v>
      </c>
      <c r="Q9371">
        <v>15090</v>
      </c>
      <c r="R9371">
        <v>12603</v>
      </c>
      <c r="S9371">
        <v>12505</v>
      </c>
      <c r="T9371">
        <v>12612</v>
      </c>
      <c r="U9371">
        <v>14986</v>
      </c>
      <c r="V9371" s="1" t="s">
        <v>4753</v>
      </c>
      <c r="W9371" s="1" t="s">
        <v>2592</v>
      </c>
      <c r="X9371" s="5" t="s">
        <v>4766</v>
      </c>
      <c r="Y9371" s="5" t="s">
        <v>4767</v>
      </c>
      <c r="Z9371" s="5" t="s">
        <v>13</v>
      </c>
      <c r="AA9371" s="5"/>
    </row>
    <row r="9372" spans="1:27" ht="12" customHeight="1" x14ac:dyDescent="0.15">
      <c r="A9372" s="1" t="s">
        <v>2305</v>
      </c>
      <c r="B9372" s="1" t="s">
        <v>78</v>
      </c>
      <c r="C9372" s="1" t="s">
        <v>15</v>
      </c>
      <c r="D9372" s="1" t="s">
        <v>2539</v>
      </c>
      <c r="E9372" s="1" t="s">
        <v>71</v>
      </c>
      <c r="F9372" s="1" t="s">
        <v>2318</v>
      </c>
      <c r="G9372" s="1" t="s">
        <v>18</v>
      </c>
      <c r="H9372" s="1" t="s">
        <v>13</v>
      </c>
      <c r="I9372">
        <v>19631</v>
      </c>
      <c r="J9372">
        <v>18901</v>
      </c>
      <c r="K9372">
        <v>15735</v>
      </c>
      <c r="L9372">
        <v>20617</v>
      </c>
      <c r="M9372">
        <v>20206</v>
      </c>
      <c r="N9372">
        <v>15526</v>
      </c>
      <c r="O9372">
        <v>18566</v>
      </c>
      <c r="P9372">
        <v>20882</v>
      </c>
      <c r="Q9372">
        <v>20105</v>
      </c>
      <c r="R9372">
        <v>17681</v>
      </c>
      <c r="S9372">
        <v>14942</v>
      </c>
      <c r="T9372">
        <v>15366</v>
      </c>
      <c r="U9372">
        <v>19275</v>
      </c>
      <c r="V9372" s="1" t="s">
        <v>4753</v>
      </c>
      <c r="W9372" s="1" t="s">
        <v>2592</v>
      </c>
      <c r="X9372" s="5" t="s">
        <v>4766</v>
      </c>
      <c r="Y9372" s="5" t="s">
        <v>2562</v>
      </c>
      <c r="Z9372" s="5" t="s">
        <v>13</v>
      </c>
      <c r="AA9372" s="5"/>
    </row>
    <row r="9373" spans="1:27" ht="12" customHeight="1" x14ac:dyDescent="0.15">
      <c r="A9373" s="1" t="s">
        <v>2305</v>
      </c>
      <c r="B9373" s="1" t="s">
        <v>78</v>
      </c>
      <c r="C9373" s="1" t="s">
        <v>17</v>
      </c>
      <c r="D9373" s="1" t="s">
        <v>2539</v>
      </c>
      <c r="E9373" s="1" t="s">
        <v>71</v>
      </c>
      <c r="F9373" s="1" t="s">
        <v>2318</v>
      </c>
      <c r="G9373" s="1" t="s">
        <v>24</v>
      </c>
      <c r="H9373" s="1" t="s">
        <v>13</v>
      </c>
      <c r="I9373">
        <v>7610</v>
      </c>
      <c r="J9373">
        <v>7715</v>
      </c>
      <c r="K9373">
        <v>9727</v>
      </c>
      <c r="L9373">
        <v>9443</v>
      </c>
      <c r="M9373">
        <v>9085</v>
      </c>
      <c r="N9373">
        <v>9682</v>
      </c>
      <c r="O9373">
        <v>9050</v>
      </c>
      <c r="P9373">
        <v>7876</v>
      </c>
      <c r="Q9373">
        <v>7507</v>
      </c>
      <c r="R9373">
        <v>7257</v>
      </c>
      <c r="S9373">
        <v>8379</v>
      </c>
      <c r="T9373">
        <v>8314</v>
      </c>
      <c r="U9373">
        <v>7022</v>
      </c>
      <c r="V9373" s="1" t="s">
        <v>4753</v>
      </c>
      <c r="W9373" s="1" t="s">
        <v>2592</v>
      </c>
      <c r="X9373" s="5" t="s">
        <v>4766</v>
      </c>
      <c r="Y9373" s="5" t="s">
        <v>2559</v>
      </c>
      <c r="Z9373" s="5" t="s">
        <v>13</v>
      </c>
      <c r="AA9373" s="5"/>
    </row>
    <row r="9374" spans="1:27" ht="12" customHeight="1" x14ac:dyDescent="0.15">
      <c r="A9374" s="1" t="s">
        <v>2305</v>
      </c>
      <c r="B9374" s="1" t="s">
        <v>80</v>
      </c>
      <c r="C9374" s="1" t="s">
        <v>9</v>
      </c>
      <c r="D9374" s="1" t="s">
        <v>2539</v>
      </c>
      <c r="E9374" s="1" t="s">
        <v>71</v>
      </c>
      <c r="F9374" s="1" t="s">
        <v>2320</v>
      </c>
      <c r="G9374" s="1" t="s">
        <v>2319</v>
      </c>
      <c r="H9374" s="1" t="s">
        <v>13</v>
      </c>
      <c r="I9374">
        <v>11412</v>
      </c>
      <c r="J9374">
        <v>11859</v>
      </c>
      <c r="K9374">
        <v>10141</v>
      </c>
      <c r="L9374">
        <v>11841</v>
      </c>
      <c r="M9374">
        <v>11767</v>
      </c>
      <c r="N9374">
        <v>9772</v>
      </c>
      <c r="O9374">
        <v>11336</v>
      </c>
      <c r="P9374">
        <v>11668</v>
      </c>
      <c r="Q9374">
        <v>11501</v>
      </c>
      <c r="R9374">
        <v>10646</v>
      </c>
      <c r="S9374">
        <v>9696</v>
      </c>
      <c r="T9374">
        <v>9927</v>
      </c>
      <c r="U9374">
        <v>10906</v>
      </c>
      <c r="V9374" s="1" t="s">
        <v>4753</v>
      </c>
      <c r="W9374" s="1" t="s">
        <v>2592</v>
      </c>
      <c r="X9374" s="5" t="s">
        <v>4768</v>
      </c>
      <c r="Y9374" s="5" t="s">
        <v>4769</v>
      </c>
      <c r="Z9374" s="5" t="s">
        <v>13</v>
      </c>
      <c r="AA9374" s="5"/>
    </row>
    <row r="9375" spans="1:27" ht="12" customHeight="1" x14ac:dyDescent="0.15">
      <c r="A9375" s="1" t="s">
        <v>2305</v>
      </c>
      <c r="B9375" s="1" t="s">
        <v>80</v>
      </c>
      <c r="C9375" s="1" t="s">
        <v>15</v>
      </c>
      <c r="D9375" s="1" t="s">
        <v>2539</v>
      </c>
      <c r="E9375" s="1" t="s">
        <v>71</v>
      </c>
      <c r="F9375" s="1" t="s">
        <v>2320</v>
      </c>
      <c r="G9375" s="1" t="s">
        <v>18</v>
      </c>
      <c r="H9375" s="1" t="s">
        <v>13</v>
      </c>
      <c r="I9375">
        <v>24784</v>
      </c>
      <c r="J9375">
        <v>24874</v>
      </c>
      <c r="K9375">
        <v>21240</v>
      </c>
      <c r="L9375">
        <v>24538</v>
      </c>
      <c r="M9375">
        <v>22931</v>
      </c>
      <c r="N9375">
        <v>21150</v>
      </c>
      <c r="O9375">
        <v>22157</v>
      </c>
      <c r="P9375">
        <v>24444</v>
      </c>
      <c r="Q9375">
        <v>23849</v>
      </c>
      <c r="R9375">
        <v>20772</v>
      </c>
      <c r="S9375">
        <v>19040</v>
      </c>
      <c r="T9375">
        <v>20043</v>
      </c>
      <c r="U9375">
        <v>22664</v>
      </c>
      <c r="V9375" s="1" t="s">
        <v>4753</v>
      </c>
      <c r="W9375" s="1" t="s">
        <v>2592</v>
      </c>
      <c r="X9375" s="5" t="s">
        <v>4768</v>
      </c>
      <c r="Y9375" s="5" t="s">
        <v>2562</v>
      </c>
      <c r="Z9375" s="5" t="s">
        <v>13</v>
      </c>
      <c r="AA9375" s="5"/>
    </row>
    <row r="9376" spans="1:27" ht="12" customHeight="1" x14ac:dyDescent="0.15">
      <c r="A9376" s="1" t="s">
        <v>2305</v>
      </c>
      <c r="B9376" s="1" t="s">
        <v>80</v>
      </c>
      <c r="C9376" s="1" t="s">
        <v>17</v>
      </c>
      <c r="D9376" s="1" t="s">
        <v>2539</v>
      </c>
      <c r="E9376" s="1" t="s">
        <v>71</v>
      </c>
      <c r="F9376" s="1" t="s">
        <v>2320</v>
      </c>
      <c r="G9376" s="1" t="s">
        <v>24</v>
      </c>
      <c r="H9376" s="1" t="s">
        <v>13</v>
      </c>
      <c r="I9376">
        <v>7495</v>
      </c>
      <c r="J9376">
        <v>7558</v>
      </c>
      <c r="K9376">
        <v>7283</v>
      </c>
      <c r="L9376">
        <v>7250</v>
      </c>
      <c r="M9376">
        <v>7180</v>
      </c>
      <c r="N9376">
        <v>8186</v>
      </c>
      <c r="O9376">
        <v>8910</v>
      </c>
      <c r="P9376">
        <v>8274</v>
      </c>
      <c r="Q9376">
        <v>8184</v>
      </c>
      <c r="R9376">
        <v>9136</v>
      </c>
      <c r="S9376">
        <v>9361</v>
      </c>
      <c r="T9376">
        <v>8958</v>
      </c>
      <c r="U9376">
        <v>8576</v>
      </c>
      <c r="V9376" s="1" t="s">
        <v>4753</v>
      </c>
      <c r="W9376" s="1" t="s">
        <v>2592</v>
      </c>
      <c r="X9376" s="5" t="s">
        <v>4768</v>
      </c>
      <c r="Y9376" s="5" t="s">
        <v>2559</v>
      </c>
      <c r="Z9376" s="5" t="s">
        <v>13</v>
      </c>
      <c r="AA9376" s="5"/>
    </row>
    <row r="9377" spans="1:27" ht="12" customHeight="1" x14ac:dyDescent="0.15">
      <c r="A9377" s="1" t="s">
        <v>2305</v>
      </c>
      <c r="B9377" s="1" t="s">
        <v>162</v>
      </c>
      <c r="C9377" s="1" t="s">
        <v>15</v>
      </c>
      <c r="D9377" s="1" t="s">
        <v>2539</v>
      </c>
      <c r="E9377" s="1" t="s">
        <v>71</v>
      </c>
      <c r="F9377" s="1" t="s">
        <v>2230</v>
      </c>
      <c r="G9377" s="1" t="s">
        <v>18</v>
      </c>
      <c r="H9377" s="1" t="s">
        <v>13</v>
      </c>
      <c r="I9377">
        <v>3973</v>
      </c>
      <c r="J9377">
        <v>3741</v>
      </c>
      <c r="K9377">
        <v>3154</v>
      </c>
      <c r="L9377">
        <v>3862</v>
      </c>
      <c r="M9377">
        <v>3600</v>
      </c>
      <c r="N9377">
        <v>2990</v>
      </c>
      <c r="O9377">
        <v>3167</v>
      </c>
      <c r="P9377">
        <v>3604</v>
      </c>
      <c r="Q9377">
        <v>3669</v>
      </c>
      <c r="R9377">
        <v>2937</v>
      </c>
      <c r="S9377">
        <v>2791</v>
      </c>
      <c r="T9377">
        <v>2853</v>
      </c>
      <c r="U9377">
        <v>2926</v>
      </c>
      <c r="V9377" s="1" t="s">
        <v>4753</v>
      </c>
      <c r="W9377" s="1" t="s">
        <v>2592</v>
      </c>
      <c r="X9377" s="5" t="s">
        <v>4770</v>
      </c>
      <c r="Y9377" s="5" t="s">
        <v>2562</v>
      </c>
      <c r="Z9377" s="5" t="s">
        <v>13</v>
      </c>
      <c r="AA9377" s="5"/>
    </row>
    <row r="9378" spans="1:27" ht="12" customHeight="1" x14ac:dyDescent="0.15">
      <c r="A9378" s="1" t="s">
        <v>2305</v>
      </c>
      <c r="B9378" s="1" t="s">
        <v>162</v>
      </c>
      <c r="C9378" s="1" t="s">
        <v>17</v>
      </c>
      <c r="D9378" s="1" t="s">
        <v>2539</v>
      </c>
      <c r="E9378" s="1" t="s">
        <v>71</v>
      </c>
      <c r="F9378" s="1" t="s">
        <v>2230</v>
      </c>
      <c r="G9378" s="1" t="s">
        <v>24</v>
      </c>
      <c r="H9378" s="1" t="s">
        <v>13</v>
      </c>
      <c r="I9378">
        <v>947</v>
      </c>
      <c r="J9378">
        <v>1330</v>
      </c>
      <c r="K9378">
        <v>1444</v>
      </c>
      <c r="L9378">
        <v>1144</v>
      </c>
      <c r="M9378">
        <v>1327</v>
      </c>
      <c r="N9378">
        <v>1351</v>
      </c>
      <c r="O9378">
        <v>1550</v>
      </c>
      <c r="P9378">
        <v>1156</v>
      </c>
      <c r="Q9378">
        <v>1153</v>
      </c>
      <c r="R9378">
        <v>1207</v>
      </c>
      <c r="S9378">
        <v>1368</v>
      </c>
      <c r="T9378">
        <v>1233</v>
      </c>
      <c r="U9378">
        <v>1147</v>
      </c>
      <c r="V9378" s="1" t="s">
        <v>4753</v>
      </c>
      <c r="W9378" s="1" t="s">
        <v>2592</v>
      </c>
      <c r="X9378" s="5" t="s">
        <v>4770</v>
      </c>
      <c r="Y9378" s="5" t="s">
        <v>2559</v>
      </c>
      <c r="Z9378" s="5" t="s">
        <v>13</v>
      </c>
      <c r="AA9378" s="5"/>
    </row>
    <row r="9379" spans="1:27" ht="12" customHeight="1" x14ac:dyDescent="0.15">
      <c r="A9379" s="1" t="s">
        <v>2305</v>
      </c>
      <c r="B9379" s="1" t="s">
        <v>164</v>
      </c>
      <c r="C9379" s="1" t="s">
        <v>9</v>
      </c>
      <c r="D9379" s="1" t="s">
        <v>2539</v>
      </c>
      <c r="E9379" s="1" t="s">
        <v>71</v>
      </c>
      <c r="F9379" s="1" t="s">
        <v>2321</v>
      </c>
      <c r="G9379" s="1" t="s">
        <v>2319</v>
      </c>
      <c r="H9379" s="1" t="s">
        <v>13</v>
      </c>
      <c r="I9379">
        <v>342</v>
      </c>
      <c r="J9379">
        <v>302</v>
      </c>
      <c r="K9379">
        <v>209</v>
      </c>
      <c r="L9379">
        <v>276</v>
      </c>
      <c r="M9379">
        <v>264</v>
      </c>
      <c r="N9379">
        <v>331</v>
      </c>
      <c r="O9379">
        <v>280</v>
      </c>
      <c r="P9379">
        <v>352</v>
      </c>
      <c r="Q9379">
        <v>380</v>
      </c>
      <c r="R9379">
        <v>318</v>
      </c>
      <c r="S9379">
        <v>271</v>
      </c>
      <c r="T9379">
        <v>284</v>
      </c>
      <c r="U9379">
        <v>346</v>
      </c>
      <c r="V9379" s="1" t="s">
        <v>4753</v>
      </c>
      <c r="W9379" s="1" t="s">
        <v>2592</v>
      </c>
      <c r="X9379" s="5" t="s">
        <v>4771</v>
      </c>
      <c r="Y9379" s="5" t="s">
        <v>4769</v>
      </c>
      <c r="Z9379" s="5" t="s">
        <v>13</v>
      </c>
      <c r="AA9379" s="5"/>
    </row>
    <row r="9380" spans="1:27" ht="12" customHeight="1" x14ac:dyDescent="0.15">
      <c r="A9380" s="1" t="s">
        <v>2305</v>
      </c>
      <c r="B9380" s="1" t="s">
        <v>164</v>
      </c>
      <c r="C9380" s="1" t="s">
        <v>15</v>
      </c>
      <c r="D9380" s="1" t="s">
        <v>2539</v>
      </c>
      <c r="E9380" s="1" t="s">
        <v>71</v>
      </c>
      <c r="F9380" s="1" t="s">
        <v>2321</v>
      </c>
      <c r="G9380" s="1" t="s">
        <v>18</v>
      </c>
      <c r="H9380" s="1" t="s">
        <v>13</v>
      </c>
      <c r="I9380">
        <v>735</v>
      </c>
      <c r="J9380">
        <v>706</v>
      </c>
      <c r="K9380">
        <v>547</v>
      </c>
      <c r="L9380">
        <v>859</v>
      </c>
      <c r="M9380">
        <v>777</v>
      </c>
      <c r="N9380">
        <v>730</v>
      </c>
      <c r="O9380">
        <v>741</v>
      </c>
      <c r="P9380">
        <v>793</v>
      </c>
      <c r="Q9380">
        <v>807</v>
      </c>
      <c r="R9380">
        <v>650</v>
      </c>
      <c r="S9380">
        <v>660</v>
      </c>
      <c r="T9380">
        <v>662</v>
      </c>
      <c r="U9380">
        <v>740</v>
      </c>
      <c r="V9380" s="1" t="s">
        <v>4753</v>
      </c>
      <c r="W9380" s="1" t="s">
        <v>2592</v>
      </c>
      <c r="X9380" s="5" t="s">
        <v>4771</v>
      </c>
      <c r="Y9380" s="5" t="s">
        <v>2562</v>
      </c>
      <c r="Z9380" s="5" t="s">
        <v>13</v>
      </c>
      <c r="AA9380" s="5"/>
    </row>
    <row r="9381" spans="1:27" ht="12" customHeight="1" x14ac:dyDescent="0.15">
      <c r="A9381" s="1" t="s">
        <v>2305</v>
      </c>
      <c r="B9381" s="1" t="s">
        <v>164</v>
      </c>
      <c r="C9381" s="1" t="s">
        <v>17</v>
      </c>
      <c r="D9381" s="1" t="s">
        <v>2539</v>
      </c>
      <c r="E9381" s="1" t="s">
        <v>71</v>
      </c>
      <c r="F9381" s="1" t="s">
        <v>2321</v>
      </c>
      <c r="G9381" s="1" t="s">
        <v>24</v>
      </c>
      <c r="H9381" s="1" t="s">
        <v>13</v>
      </c>
      <c r="I9381">
        <v>312</v>
      </c>
      <c r="J9381">
        <v>297</v>
      </c>
      <c r="K9381">
        <v>304</v>
      </c>
      <c r="L9381">
        <v>227</v>
      </c>
      <c r="M9381">
        <v>259</v>
      </c>
      <c r="N9381">
        <v>279</v>
      </c>
      <c r="O9381">
        <v>319</v>
      </c>
      <c r="P9381">
        <v>275</v>
      </c>
      <c r="Q9381">
        <v>320</v>
      </c>
      <c r="R9381">
        <v>457</v>
      </c>
      <c r="S9381">
        <v>442</v>
      </c>
      <c r="T9381">
        <v>457</v>
      </c>
      <c r="U9381">
        <v>412</v>
      </c>
      <c r="V9381" s="1" t="s">
        <v>4753</v>
      </c>
      <c r="W9381" s="1" t="s">
        <v>2592</v>
      </c>
      <c r="X9381" s="5" t="s">
        <v>4771</v>
      </c>
      <c r="Y9381" s="5" t="s">
        <v>2559</v>
      </c>
      <c r="Z9381" s="5" t="s">
        <v>13</v>
      </c>
      <c r="AA9381" s="5"/>
    </row>
    <row r="9382" spans="1:27" ht="12" customHeight="1" x14ac:dyDescent="0.15">
      <c r="A9382" s="1" t="s">
        <v>2305</v>
      </c>
      <c r="B9382" s="1" t="s">
        <v>212</v>
      </c>
      <c r="C9382" s="1" t="s">
        <v>9</v>
      </c>
      <c r="D9382" s="1" t="s">
        <v>2539</v>
      </c>
      <c r="E9382" s="1" t="s">
        <v>213</v>
      </c>
      <c r="F9382" s="1" t="s">
        <v>2322</v>
      </c>
      <c r="G9382" s="1" t="s">
        <v>215</v>
      </c>
      <c r="H9382" s="1" t="s">
        <v>216</v>
      </c>
      <c r="I9382">
        <v>6899</v>
      </c>
      <c r="J9382">
        <v>6972</v>
      </c>
      <c r="K9382">
        <v>7013</v>
      </c>
      <c r="L9382">
        <v>7015</v>
      </c>
      <c r="M9382">
        <v>7027</v>
      </c>
      <c r="N9382">
        <v>7014</v>
      </c>
      <c r="O9382">
        <v>7001</v>
      </c>
      <c r="P9382">
        <v>7016</v>
      </c>
      <c r="Q9382">
        <v>7007</v>
      </c>
      <c r="R9382">
        <v>7020</v>
      </c>
      <c r="S9382">
        <v>7026</v>
      </c>
      <c r="T9382">
        <v>7025</v>
      </c>
      <c r="U9382">
        <v>7003</v>
      </c>
      <c r="V9382" s="1" t="s">
        <v>4753</v>
      </c>
      <c r="W9382" s="1" t="s">
        <v>2717</v>
      </c>
      <c r="X9382" s="5" t="s">
        <v>4772</v>
      </c>
      <c r="Y9382" s="5" t="s">
        <v>2719</v>
      </c>
      <c r="Z9382" s="5" t="s">
        <v>2720</v>
      </c>
      <c r="AA9382" s="5"/>
    </row>
    <row r="9383" spans="1:27" ht="12" customHeight="1" x14ac:dyDescent="0.15">
      <c r="A9383" s="1" t="s">
        <v>2305</v>
      </c>
      <c r="B9383" s="1" t="s">
        <v>285</v>
      </c>
      <c r="C9383" s="1" t="s">
        <v>9</v>
      </c>
      <c r="D9383" s="1" t="s">
        <v>2539</v>
      </c>
      <c r="E9383" s="1" t="s">
        <v>213</v>
      </c>
      <c r="F9383" s="1" t="s">
        <v>286</v>
      </c>
      <c r="G9383" s="1" t="s">
        <v>215</v>
      </c>
      <c r="H9383" s="1" t="s">
        <v>216</v>
      </c>
      <c r="I9383">
        <v>15786</v>
      </c>
      <c r="J9383">
        <v>15804</v>
      </c>
      <c r="K9383">
        <v>15833</v>
      </c>
      <c r="L9383">
        <v>15858</v>
      </c>
      <c r="M9383">
        <v>15877</v>
      </c>
      <c r="N9383">
        <v>15876</v>
      </c>
      <c r="O9383">
        <v>15859</v>
      </c>
      <c r="P9383">
        <v>15850</v>
      </c>
      <c r="Q9383">
        <v>15847</v>
      </c>
      <c r="R9383">
        <v>15841</v>
      </c>
      <c r="S9383">
        <v>15838</v>
      </c>
      <c r="T9383">
        <v>16720</v>
      </c>
      <c r="U9383">
        <v>16680</v>
      </c>
      <c r="V9383" s="1" t="s">
        <v>4753</v>
      </c>
      <c r="W9383" s="1" t="s">
        <v>2717</v>
      </c>
      <c r="X9383" s="5" t="s">
        <v>2816</v>
      </c>
      <c r="Y9383" s="5" t="s">
        <v>2719</v>
      </c>
      <c r="Z9383" s="5" t="s">
        <v>2720</v>
      </c>
      <c r="AA9383" s="5"/>
    </row>
    <row r="9384" spans="1:27" ht="12" customHeight="1" x14ac:dyDescent="0.15">
      <c r="A9384" s="1" t="s">
        <v>2305</v>
      </c>
      <c r="B9384" s="1" t="s">
        <v>219</v>
      </c>
      <c r="C9384" s="1" t="s">
        <v>9</v>
      </c>
      <c r="D9384" s="1" t="s">
        <v>2539</v>
      </c>
      <c r="E9384" s="1" t="s">
        <v>220</v>
      </c>
      <c r="F9384" s="1" t="s">
        <v>2323</v>
      </c>
      <c r="G9384" s="1" t="s">
        <v>220</v>
      </c>
      <c r="H9384" s="1" t="s">
        <v>1632</v>
      </c>
      <c r="I9384">
        <v>86698</v>
      </c>
      <c r="J9384">
        <v>86803</v>
      </c>
      <c r="K9384">
        <v>86803</v>
      </c>
      <c r="L9384">
        <v>86803</v>
      </c>
      <c r="M9384">
        <v>86803</v>
      </c>
      <c r="N9384">
        <v>86803</v>
      </c>
      <c r="O9384">
        <v>86803</v>
      </c>
      <c r="P9384">
        <v>86803</v>
      </c>
      <c r="Q9384">
        <v>86803</v>
      </c>
      <c r="R9384">
        <v>86803</v>
      </c>
      <c r="S9384">
        <v>86803</v>
      </c>
      <c r="T9384">
        <v>86803</v>
      </c>
      <c r="U9384">
        <v>86803</v>
      </c>
      <c r="V9384" s="1" t="s">
        <v>4753</v>
      </c>
      <c r="W9384" s="1" t="s">
        <v>2723</v>
      </c>
      <c r="X9384" s="5" t="s">
        <v>4773</v>
      </c>
      <c r="Y9384" s="5" t="s">
        <v>4107</v>
      </c>
      <c r="Z9384" s="5" t="s">
        <v>4109</v>
      </c>
      <c r="AA9384" s="5"/>
    </row>
    <row r="9385" spans="1:27" ht="12" customHeight="1" x14ac:dyDescent="0.15">
      <c r="A9385" s="1" t="s">
        <v>2305</v>
      </c>
      <c r="B9385" s="1" t="s">
        <v>219</v>
      </c>
      <c r="C9385" s="1" t="s">
        <v>2324</v>
      </c>
      <c r="D9385" s="1" t="s">
        <v>2539</v>
      </c>
      <c r="E9385" s="1" t="s">
        <v>220</v>
      </c>
      <c r="F9385" s="1" t="s">
        <v>2323</v>
      </c>
      <c r="G9385" s="1" t="s">
        <v>1132</v>
      </c>
      <c r="H9385" s="1" t="s">
        <v>1133</v>
      </c>
      <c r="I9385" s="37">
        <v>79.7</v>
      </c>
      <c r="J9385" s="37">
        <v>76</v>
      </c>
      <c r="K9385" s="37">
        <v>69.099999999999994</v>
      </c>
      <c r="L9385" s="37">
        <v>79</v>
      </c>
      <c r="M9385" s="37">
        <v>73.599999999999994</v>
      </c>
      <c r="N9385" s="37">
        <v>62.1</v>
      </c>
      <c r="O9385" s="37">
        <v>71.599999999999994</v>
      </c>
      <c r="P9385" s="37">
        <v>73.2</v>
      </c>
      <c r="Q9385" s="37">
        <v>73</v>
      </c>
      <c r="R9385" s="37">
        <v>64.900000000000006</v>
      </c>
      <c r="S9385" s="37">
        <v>61</v>
      </c>
      <c r="T9385" s="37">
        <v>64</v>
      </c>
      <c r="U9385" s="37">
        <v>67.900000000000006</v>
      </c>
      <c r="V9385" s="1" t="s">
        <v>4753</v>
      </c>
      <c r="W9385" s="1" t="s">
        <v>2723</v>
      </c>
      <c r="X9385" s="8" t="s">
        <v>4773</v>
      </c>
      <c r="Y9385" s="8" t="s">
        <v>4110</v>
      </c>
      <c r="Z9385" s="8" t="s">
        <v>1133</v>
      </c>
      <c r="AA9385" s="8"/>
    </row>
    <row r="9386" spans="1:27" ht="12" customHeight="1" x14ac:dyDescent="0.15">
      <c r="A9386" s="1" t="s">
        <v>2325</v>
      </c>
      <c r="B9386" s="1" t="s">
        <v>8</v>
      </c>
      <c r="C9386" s="1" t="s">
        <v>9</v>
      </c>
      <c r="D9386" s="1" t="s">
        <v>5052</v>
      </c>
      <c r="E9386" s="1" t="s">
        <v>10</v>
      </c>
      <c r="F9386" s="1" t="s">
        <v>2329</v>
      </c>
      <c r="G9386" s="1" t="s">
        <v>12</v>
      </c>
      <c r="H9386" s="1" t="s">
        <v>2330</v>
      </c>
      <c r="I9386" t="s">
        <v>14</v>
      </c>
      <c r="J9386" t="s">
        <v>14</v>
      </c>
      <c r="K9386" t="s">
        <v>14</v>
      </c>
      <c r="L9386" t="s">
        <v>14</v>
      </c>
      <c r="M9386" t="s">
        <v>14</v>
      </c>
      <c r="N9386" t="s">
        <v>14</v>
      </c>
      <c r="O9386" t="s">
        <v>14</v>
      </c>
      <c r="P9386" t="s">
        <v>14</v>
      </c>
      <c r="Q9386" t="s">
        <v>14</v>
      </c>
      <c r="R9386" t="s">
        <v>14</v>
      </c>
      <c r="S9386" t="s">
        <v>14</v>
      </c>
      <c r="T9386" t="s">
        <v>14</v>
      </c>
      <c r="U9386" t="s">
        <v>14</v>
      </c>
      <c r="V9386" s="1" t="s">
        <v>5072</v>
      </c>
      <c r="W9386" s="1" t="s">
        <v>2551</v>
      </c>
      <c r="X9386" s="5" t="s">
        <v>4774</v>
      </c>
      <c r="Y9386" s="5" t="s">
        <v>2553</v>
      </c>
      <c r="Z9386" s="5" t="s">
        <v>4775</v>
      </c>
      <c r="AA9386" s="5"/>
    </row>
    <row r="9387" spans="1:27" ht="12" customHeight="1" x14ac:dyDescent="0.15">
      <c r="A9387" s="1" t="s">
        <v>2325</v>
      </c>
      <c r="B9387" s="1" t="s">
        <v>8</v>
      </c>
      <c r="C9387" s="1" t="s">
        <v>15</v>
      </c>
      <c r="D9387" s="1" t="s">
        <v>5052</v>
      </c>
      <c r="E9387" s="1" t="s">
        <v>10</v>
      </c>
      <c r="F9387" s="1" t="s">
        <v>2329</v>
      </c>
      <c r="G9387" s="1" t="s">
        <v>16</v>
      </c>
      <c r="H9387" s="1" t="s">
        <v>2330</v>
      </c>
      <c r="I9387" t="s">
        <v>14</v>
      </c>
      <c r="J9387" t="s">
        <v>14</v>
      </c>
      <c r="K9387" t="s">
        <v>14</v>
      </c>
      <c r="L9387" t="s">
        <v>14</v>
      </c>
      <c r="M9387" t="s">
        <v>14</v>
      </c>
      <c r="N9387" t="s">
        <v>14</v>
      </c>
      <c r="O9387" t="s">
        <v>14</v>
      </c>
      <c r="P9387" t="s">
        <v>14</v>
      </c>
      <c r="Q9387" t="s">
        <v>14</v>
      </c>
      <c r="R9387" t="s">
        <v>14</v>
      </c>
      <c r="S9387" t="s">
        <v>14</v>
      </c>
      <c r="T9387" t="s">
        <v>14</v>
      </c>
      <c r="U9387" t="s">
        <v>14</v>
      </c>
      <c r="V9387" s="1" t="s">
        <v>5072</v>
      </c>
      <c r="W9387" s="1" t="s">
        <v>2551</v>
      </c>
      <c r="X9387" s="5" t="s">
        <v>4774</v>
      </c>
      <c r="Y9387" s="5" t="s">
        <v>2561</v>
      </c>
      <c r="Z9387" s="5" t="s">
        <v>4775</v>
      </c>
      <c r="AA9387" s="5"/>
    </row>
    <row r="9388" spans="1:27" ht="12" customHeight="1" x14ac:dyDescent="0.15">
      <c r="A9388" s="1" t="s">
        <v>2325</v>
      </c>
      <c r="B9388" s="1" t="s">
        <v>8</v>
      </c>
      <c r="C9388" s="1" t="s">
        <v>17</v>
      </c>
      <c r="D9388" s="1" t="s">
        <v>5052</v>
      </c>
      <c r="E9388" s="1" t="s">
        <v>10</v>
      </c>
      <c r="F9388" s="1" t="s">
        <v>2329</v>
      </c>
      <c r="G9388" s="1" t="s">
        <v>18</v>
      </c>
      <c r="H9388" s="1" t="s">
        <v>2330</v>
      </c>
      <c r="I9388" t="s">
        <v>14</v>
      </c>
      <c r="J9388" t="s">
        <v>14</v>
      </c>
      <c r="K9388" t="s">
        <v>14</v>
      </c>
      <c r="L9388" t="s">
        <v>14</v>
      </c>
      <c r="M9388" t="s">
        <v>14</v>
      </c>
      <c r="N9388" t="s">
        <v>14</v>
      </c>
      <c r="O9388" t="s">
        <v>14</v>
      </c>
      <c r="P9388" t="s">
        <v>14</v>
      </c>
      <c r="Q9388" t="s">
        <v>14</v>
      </c>
      <c r="R9388" t="s">
        <v>14</v>
      </c>
      <c r="S9388" t="s">
        <v>14</v>
      </c>
      <c r="T9388" t="s">
        <v>14</v>
      </c>
      <c r="U9388" t="s">
        <v>14</v>
      </c>
      <c r="V9388" s="1" t="s">
        <v>5072</v>
      </c>
      <c r="W9388" s="1" t="s">
        <v>2551</v>
      </c>
      <c r="X9388" s="5" t="s">
        <v>4774</v>
      </c>
      <c r="Y9388" s="5" t="s">
        <v>2562</v>
      </c>
      <c r="Z9388" s="5" t="s">
        <v>4775</v>
      </c>
      <c r="AA9388" s="5"/>
    </row>
    <row r="9389" spans="1:27" ht="12" customHeight="1" x14ac:dyDescent="0.15">
      <c r="A9389" s="1" t="s">
        <v>2325</v>
      </c>
      <c r="B9389" s="1" t="s">
        <v>8</v>
      </c>
      <c r="C9389" s="1" t="s">
        <v>19</v>
      </c>
      <c r="D9389" s="1" t="s">
        <v>5052</v>
      </c>
      <c r="E9389" s="1" t="s">
        <v>10</v>
      </c>
      <c r="F9389" s="1" t="s">
        <v>2329</v>
      </c>
      <c r="G9389" s="1" t="s">
        <v>2326</v>
      </c>
      <c r="H9389" s="1" t="s">
        <v>2330</v>
      </c>
      <c r="I9389" t="s">
        <v>14</v>
      </c>
      <c r="J9389" t="s">
        <v>14</v>
      </c>
      <c r="K9389" t="s">
        <v>14</v>
      </c>
      <c r="L9389" t="s">
        <v>14</v>
      </c>
      <c r="M9389" t="s">
        <v>14</v>
      </c>
      <c r="N9389" t="s">
        <v>14</v>
      </c>
      <c r="O9389" t="s">
        <v>14</v>
      </c>
      <c r="P9389" t="s">
        <v>14</v>
      </c>
      <c r="Q9389" t="s">
        <v>14</v>
      </c>
      <c r="R9389" t="s">
        <v>14</v>
      </c>
      <c r="S9389" t="s">
        <v>14</v>
      </c>
      <c r="T9389" t="s">
        <v>14</v>
      </c>
      <c r="U9389" t="s">
        <v>14</v>
      </c>
      <c r="V9389" s="1" t="s">
        <v>5072</v>
      </c>
      <c r="W9389" s="1" t="s">
        <v>2551</v>
      </c>
      <c r="X9389" s="5" t="s">
        <v>4774</v>
      </c>
      <c r="Y9389" s="5" t="s">
        <v>4776</v>
      </c>
      <c r="Z9389" s="5" t="s">
        <v>4775</v>
      </c>
      <c r="AA9389" s="5"/>
    </row>
    <row r="9390" spans="1:27" ht="12" customHeight="1" x14ac:dyDescent="0.15">
      <c r="A9390" s="1" t="s">
        <v>2325</v>
      </c>
      <c r="B9390" s="1" t="s">
        <v>8</v>
      </c>
      <c r="C9390" s="1" t="s">
        <v>23</v>
      </c>
      <c r="D9390" s="1" t="s">
        <v>5052</v>
      </c>
      <c r="E9390" s="1" t="s">
        <v>10</v>
      </c>
      <c r="F9390" s="1" t="s">
        <v>2329</v>
      </c>
      <c r="G9390" s="1" t="s">
        <v>2328</v>
      </c>
      <c r="H9390" s="1" t="s">
        <v>2330</v>
      </c>
      <c r="I9390" t="s">
        <v>14</v>
      </c>
      <c r="J9390" t="s">
        <v>14</v>
      </c>
      <c r="K9390" t="s">
        <v>14</v>
      </c>
      <c r="L9390" t="s">
        <v>14</v>
      </c>
      <c r="M9390" t="s">
        <v>14</v>
      </c>
      <c r="N9390" t="s">
        <v>14</v>
      </c>
      <c r="O9390" t="s">
        <v>14</v>
      </c>
      <c r="P9390" t="s">
        <v>14</v>
      </c>
      <c r="Q9390" t="s">
        <v>14</v>
      </c>
      <c r="R9390" t="s">
        <v>14</v>
      </c>
      <c r="S9390" t="s">
        <v>14</v>
      </c>
      <c r="T9390" t="s">
        <v>14</v>
      </c>
      <c r="U9390" t="s">
        <v>14</v>
      </c>
      <c r="V9390" s="1" t="s">
        <v>5072</v>
      </c>
      <c r="W9390" s="1" t="s">
        <v>2551</v>
      </c>
      <c r="X9390" s="5" t="s">
        <v>4774</v>
      </c>
      <c r="Y9390" s="5" t="s">
        <v>2564</v>
      </c>
      <c r="Z9390" s="5" t="s">
        <v>4775</v>
      </c>
      <c r="AA9390" s="5"/>
    </row>
    <row r="9391" spans="1:27" ht="12" customHeight="1" x14ac:dyDescent="0.15">
      <c r="A9391" s="1" t="s">
        <v>2325</v>
      </c>
      <c r="B9391" s="1" t="s">
        <v>8</v>
      </c>
      <c r="C9391" s="1" t="s">
        <v>77</v>
      </c>
      <c r="D9391" s="1" t="s">
        <v>5052</v>
      </c>
      <c r="E9391" s="1" t="s">
        <v>10</v>
      </c>
      <c r="F9391" s="1" t="s">
        <v>2329</v>
      </c>
      <c r="G9391" s="1" t="s">
        <v>24</v>
      </c>
      <c r="H9391" s="1" t="s">
        <v>2330</v>
      </c>
      <c r="I9391" t="s">
        <v>14</v>
      </c>
      <c r="J9391" t="s">
        <v>14</v>
      </c>
      <c r="K9391" t="s">
        <v>14</v>
      </c>
      <c r="L9391" t="s">
        <v>14</v>
      </c>
      <c r="M9391" t="s">
        <v>14</v>
      </c>
      <c r="N9391" t="s">
        <v>14</v>
      </c>
      <c r="O9391" t="s">
        <v>14</v>
      </c>
      <c r="P9391" t="s">
        <v>14</v>
      </c>
      <c r="Q9391" t="s">
        <v>14</v>
      </c>
      <c r="R9391" t="s">
        <v>14</v>
      </c>
      <c r="S9391" t="s">
        <v>14</v>
      </c>
      <c r="T9391" t="s">
        <v>14</v>
      </c>
      <c r="U9391" t="s">
        <v>14</v>
      </c>
      <c r="V9391" s="1" t="s">
        <v>5072</v>
      </c>
      <c r="W9391" s="1" t="s">
        <v>2551</v>
      </c>
      <c r="X9391" s="5" t="s">
        <v>4774</v>
      </c>
      <c r="Y9391" s="5" t="s">
        <v>2564</v>
      </c>
      <c r="Z9391" s="5" t="s">
        <v>4775</v>
      </c>
      <c r="AA9391" s="5"/>
    </row>
    <row r="9392" spans="1:27" ht="12" customHeight="1" x14ac:dyDescent="0.15">
      <c r="A9392" s="1" t="s">
        <v>2325</v>
      </c>
      <c r="B9392" s="1" t="s">
        <v>25</v>
      </c>
      <c r="C9392" s="1" t="s">
        <v>9</v>
      </c>
      <c r="D9392" s="1" t="s">
        <v>5052</v>
      </c>
      <c r="E9392" s="1" t="s">
        <v>10</v>
      </c>
      <c r="F9392" s="1" t="s">
        <v>2331</v>
      </c>
      <c r="G9392" s="1" t="s">
        <v>12</v>
      </c>
      <c r="H9392" s="1" t="s">
        <v>2330</v>
      </c>
      <c r="I9392" t="s">
        <v>14</v>
      </c>
      <c r="J9392" t="s">
        <v>14</v>
      </c>
      <c r="K9392" t="s">
        <v>14</v>
      </c>
      <c r="L9392" t="s">
        <v>14</v>
      </c>
      <c r="M9392" t="s">
        <v>14</v>
      </c>
      <c r="N9392" t="s">
        <v>14</v>
      </c>
      <c r="O9392" t="s">
        <v>14</v>
      </c>
      <c r="P9392" t="s">
        <v>14</v>
      </c>
      <c r="Q9392" t="s">
        <v>14</v>
      </c>
      <c r="R9392" t="s">
        <v>14</v>
      </c>
      <c r="S9392" t="s">
        <v>14</v>
      </c>
      <c r="T9392" t="s">
        <v>14</v>
      </c>
      <c r="U9392" t="s">
        <v>14</v>
      </c>
      <c r="V9392" s="1" t="s">
        <v>5072</v>
      </c>
      <c r="W9392" s="1" t="s">
        <v>2551</v>
      </c>
      <c r="X9392" s="5" t="s">
        <v>4777</v>
      </c>
      <c r="Y9392" s="5" t="s">
        <v>2553</v>
      </c>
      <c r="Z9392" s="5" t="s">
        <v>4775</v>
      </c>
      <c r="AA9392" s="5"/>
    </row>
    <row r="9393" spans="1:27" ht="12" customHeight="1" x14ac:dyDescent="0.15">
      <c r="A9393" s="1" t="s">
        <v>2325</v>
      </c>
      <c r="B9393" s="1" t="s">
        <v>25</v>
      </c>
      <c r="C9393" s="1" t="s">
        <v>15</v>
      </c>
      <c r="D9393" s="1" t="s">
        <v>5052</v>
      </c>
      <c r="E9393" s="1" t="s">
        <v>10</v>
      </c>
      <c r="F9393" s="1" t="s">
        <v>2331</v>
      </c>
      <c r="G9393" s="1" t="s">
        <v>16</v>
      </c>
      <c r="H9393" s="1" t="s">
        <v>2330</v>
      </c>
      <c r="I9393" t="s">
        <v>14</v>
      </c>
      <c r="J9393" t="s">
        <v>14</v>
      </c>
      <c r="K9393" t="s">
        <v>14</v>
      </c>
      <c r="L9393" t="s">
        <v>14</v>
      </c>
      <c r="M9393" t="s">
        <v>14</v>
      </c>
      <c r="N9393" t="s">
        <v>14</v>
      </c>
      <c r="O9393" t="s">
        <v>14</v>
      </c>
      <c r="P9393" t="s">
        <v>14</v>
      </c>
      <c r="Q9393" t="s">
        <v>14</v>
      </c>
      <c r="R9393" t="s">
        <v>14</v>
      </c>
      <c r="S9393" t="s">
        <v>14</v>
      </c>
      <c r="T9393" t="s">
        <v>14</v>
      </c>
      <c r="U9393" t="s">
        <v>14</v>
      </c>
      <c r="V9393" s="1" t="s">
        <v>5072</v>
      </c>
      <c r="W9393" s="1" t="s">
        <v>2551</v>
      </c>
      <c r="X9393" s="5" t="s">
        <v>4777</v>
      </c>
      <c r="Y9393" s="5" t="s">
        <v>2561</v>
      </c>
      <c r="Z9393" s="5" t="s">
        <v>4775</v>
      </c>
      <c r="AA9393" s="5"/>
    </row>
    <row r="9394" spans="1:27" ht="12" customHeight="1" x14ac:dyDescent="0.15">
      <c r="A9394" s="1" t="s">
        <v>2325</v>
      </c>
      <c r="B9394" s="1" t="s">
        <v>25</v>
      </c>
      <c r="C9394" s="1" t="s">
        <v>17</v>
      </c>
      <c r="D9394" s="1" t="s">
        <v>5052</v>
      </c>
      <c r="E9394" s="1" t="s">
        <v>10</v>
      </c>
      <c r="F9394" s="1" t="s">
        <v>2331</v>
      </c>
      <c r="G9394" s="1" t="s">
        <v>18</v>
      </c>
      <c r="H9394" s="1" t="s">
        <v>2330</v>
      </c>
      <c r="I9394" t="s">
        <v>14</v>
      </c>
      <c r="J9394" t="s">
        <v>14</v>
      </c>
      <c r="K9394" t="s">
        <v>14</v>
      </c>
      <c r="L9394" t="s">
        <v>14</v>
      </c>
      <c r="M9394" t="s">
        <v>14</v>
      </c>
      <c r="N9394" t="s">
        <v>14</v>
      </c>
      <c r="O9394" t="s">
        <v>14</v>
      </c>
      <c r="P9394" t="s">
        <v>14</v>
      </c>
      <c r="Q9394" t="s">
        <v>14</v>
      </c>
      <c r="R9394" t="s">
        <v>14</v>
      </c>
      <c r="S9394" t="s">
        <v>14</v>
      </c>
      <c r="T9394" t="s">
        <v>14</v>
      </c>
      <c r="U9394" t="s">
        <v>14</v>
      </c>
      <c r="V9394" s="1" t="s">
        <v>5072</v>
      </c>
      <c r="W9394" s="1" t="s">
        <v>2551</v>
      </c>
      <c r="X9394" s="5" t="s">
        <v>4777</v>
      </c>
      <c r="Y9394" s="5" t="s">
        <v>2562</v>
      </c>
      <c r="Z9394" s="5" t="s">
        <v>4775</v>
      </c>
      <c r="AA9394" s="5"/>
    </row>
    <row r="9395" spans="1:27" ht="12" customHeight="1" x14ac:dyDescent="0.15">
      <c r="A9395" s="1" t="s">
        <v>2325</v>
      </c>
      <c r="B9395" s="1" t="s">
        <v>25</v>
      </c>
      <c r="C9395" s="1" t="s">
        <v>19</v>
      </c>
      <c r="D9395" s="1" t="s">
        <v>5052</v>
      </c>
      <c r="E9395" s="1" t="s">
        <v>10</v>
      </c>
      <c r="F9395" s="1" t="s">
        <v>2331</v>
      </c>
      <c r="G9395" s="1" t="s">
        <v>2326</v>
      </c>
      <c r="H9395" s="1" t="s">
        <v>2330</v>
      </c>
      <c r="I9395" t="s">
        <v>14</v>
      </c>
      <c r="J9395" t="s">
        <v>14</v>
      </c>
      <c r="K9395" t="s">
        <v>14</v>
      </c>
      <c r="L9395" t="s">
        <v>14</v>
      </c>
      <c r="M9395" t="s">
        <v>14</v>
      </c>
      <c r="N9395" t="s">
        <v>14</v>
      </c>
      <c r="O9395" t="s">
        <v>14</v>
      </c>
      <c r="P9395" t="s">
        <v>14</v>
      </c>
      <c r="Q9395" t="s">
        <v>14</v>
      </c>
      <c r="R9395" t="s">
        <v>14</v>
      </c>
      <c r="S9395" t="s">
        <v>14</v>
      </c>
      <c r="T9395" t="s">
        <v>14</v>
      </c>
      <c r="U9395" t="s">
        <v>14</v>
      </c>
      <c r="V9395" s="1" t="s">
        <v>5072</v>
      </c>
      <c r="W9395" s="1" t="s">
        <v>2551</v>
      </c>
      <c r="X9395" s="5" t="s">
        <v>4777</v>
      </c>
      <c r="Y9395" s="5" t="s">
        <v>4776</v>
      </c>
      <c r="Z9395" s="5" t="s">
        <v>4775</v>
      </c>
      <c r="AA9395" s="5"/>
    </row>
    <row r="9396" spans="1:27" ht="12" customHeight="1" x14ac:dyDescent="0.15">
      <c r="A9396" s="1" t="s">
        <v>2325</v>
      </c>
      <c r="B9396" s="1" t="s">
        <v>25</v>
      </c>
      <c r="C9396" s="1" t="s">
        <v>23</v>
      </c>
      <c r="D9396" s="1" t="s">
        <v>5052</v>
      </c>
      <c r="E9396" s="1" t="s">
        <v>10</v>
      </c>
      <c r="F9396" s="1" t="s">
        <v>2331</v>
      </c>
      <c r="G9396" s="1" t="s">
        <v>2328</v>
      </c>
      <c r="H9396" s="1" t="s">
        <v>2330</v>
      </c>
      <c r="I9396" t="s">
        <v>14</v>
      </c>
      <c r="J9396" t="s">
        <v>14</v>
      </c>
      <c r="K9396" t="s">
        <v>14</v>
      </c>
      <c r="L9396" t="s">
        <v>14</v>
      </c>
      <c r="M9396" t="s">
        <v>14</v>
      </c>
      <c r="N9396" t="s">
        <v>14</v>
      </c>
      <c r="O9396" t="s">
        <v>14</v>
      </c>
      <c r="P9396" t="s">
        <v>14</v>
      </c>
      <c r="Q9396" t="s">
        <v>14</v>
      </c>
      <c r="R9396" t="s">
        <v>14</v>
      </c>
      <c r="S9396" t="s">
        <v>14</v>
      </c>
      <c r="T9396" t="s">
        <v>14</v>
      </c>
      <c r="U9396" t="s">
        <v>14</v>
      </c>
      <c r="V9396" s="1" t="s">
        <v>5072</v>
      </c>
      <c r="W9396" s="1" t="s">
        <v>2551</v>
      </c>
      <c r="X9396" s="5" t="s">
        <v>4777</v>
      </c>
      <c r="Y9396" s="5" t="s">
        <v>2564</v>
      </c>
      <c r="Z9396" s="5" t="s">
        <v>4775</v>
      </c>
      <c r="AA9396" s="5"/>
    </row>
    <row r="9397" spans="1:27" ht="12" customHeight="1" x14ac:dyDescent="0.15">
      <c r="A9397" s="1" t="s">
        <v>2325</v>
      </c>
      <c r="B9397" s="1" t="s">
        <v>25</v>
      </c>
      <c r="C9397" s="1" t="s">
        <v>77</v>
      </c>
      <c r="D9397" s="1" t="s">
        <v>5052</v>
      </c>
      <c r="E9397" s="1" t="s">
        <v>10</v>
      </c>
      <c r="F9397" s="1" t="s">
        <v>2331</v>
      </c>
      <c r="G9397" s="1" t="s">
        <v>24</v>
      </c>
      <c r="H9397" s="1" t="s">
        <v>2330</v>
      </c>
      <c r="I9397" t="s">
        <v>14</v>
      </c>
      <c r="J9397" t="s">
        <v>14</v>
      </c>
      <c r="K9397" t="s">
        <v>14</v>
      </c>
      <c r="L9397" t="s">
        <v>14</v>
      </c>
      <c r="M9397" t="s">
        <v>14</v>
      </c>
      <c r="N9397" t="s">
        <v>14</v>
      </c>
      <c r="O9397" t="s">
        <v>14</v>
      </c>
      <c r="P9397" t="s">
        <v>14</v>
      </c>
      <c r="Q9397" t="s">
        <v>14</v>
      </c>
      <c r="R9397" t="s">
        <v>14</v>
      </c>
      <c r="S9397" t="s">
        <v>14</v>
      </c>
      <c r="T9397" t="s">
        <v>14</v>
      </c>
      <c r="U9397" t="s">
        <v>14</v>
      </c>
      <c r="V9397" s="1" t="s">
        <v>5072</v>
      </c>
      <c r="W9397" s="1" t="s">
        <v>2551</v>
      </c>
      <c r="X9397" s="5" t="s">
        <v>4777</v>
      </c>
      <c r="Y9397" s="5" t="s">
        <v>2559</v>
      </c>
      <c r="Z9397" s="5" t="s">
        <v>4775</v>
      </c>
      <c r="AA9397" s="5"/>
    </row>
    <row r="9398" spans="1:27" ht="12" customHeight="1" x14ac:dyDescent="0.15">
      <c r="A9398" s="1" t="s">
        <v>2325</v>
      </c>
      <c r="B9398" s="1" t="s">
        <v>27</v>
      </c>
      <c r="C9398" s="1" t="s">
        <v>9</v>
      </c>
      <c r="D9398" s="1" t="s">
        <v>5052</v>
      </c>
      <c r="E9398" s="1" t="s">
        <v>10</v>
      </c>
      <c r="F9398" s="1" t="s">
        <v>2332</v>
      </c>
      <c r="G9398" s="1" t="s">
        <v>12</v>
      </c>
      <c r="H9398" s="1" t="s">
        <v>2330</v>
      </c>
      <c r="I9398" t="s">
        <v>14</v>
      </c>
      <c r="J9398" t="s">
        <v>14</v>
      </c>
      <c r="K9398" t="s">
        <v>14</v>
      </c>
      <c r="L9398" t="s">
        <v>14</v>
      </c>
      <c r="M9398" t="s">
        <v>14</v>
      </c>
      <c r="N9398" t="s">
        <v>14</v>
      </c>
      <c r="O9398" t="s">
        <v>14</v>
      </c>
      <c r="P9398" t="s">
        <v>14</v>
      </c>
      <c r="Q9398" t="s">
        <v>14</v>
      </c>
      <c r="R9398" t="s">
        <v>14</v>
      </c>
      <c r="S9398" t="s">
        <v>14</v>
      </c>
      <c r="T9398" t="s">
        <v>14</v>
      </c>
      <c r="U9398" t="s">
        <v>14</v>
      </c>
      <c r="V9398" s="1" t="s">
        <v>5072</v>
      </c>
      <c r="W9398" s="1" t="s">
        <v>2551</v>
      </c>
      <c r="X9398" s="5" t="s">
        <v>4778</v>
      </c>
      <c r="Y9398" s="5" t="s">
        <v>2553</v>
      </c>
      <c r="Z9398" s="5" t="s">
        <v>4775</v>
      </c>
      <c r="AA9398" s="5"/>
    </row>
    <row r="9399" spans="1:27" ht="12" customHeight="1" x14ac:dyDescent="0.15">
      <c r="A9399" s="1" t="s">
        <v>2325</v>
      </c>
      <c r="B9399" s="1" t="s">
        <v>27</v>
      </c>
      <c r="C9399" s="1" t="s">
        <v>15</v>
      </c>
      <c r="D9399" s="1" t="s">
        <v>5052</v>
      </c>
      <c r="E9399" s="1" t="s">
        <v>10</v>
      </c>
      <c r="F9399" s="1" t="s">
        <v>2332</v>
      </c>
      <c r="G9399" s="1" t="s">
        <v>16</v>
      </c>
      <c r="H9399" s="1" t="s">
        <v>2330</v>
      </c>
      <c r="I9399" t="s">
        <v>14</v>
      </c>
      <c r="J9399" t="s">
        <v>14</v>
      </c>
      <c r="K9399" t="s">
        <v>14</v>
      </c>
      <c r="L9399" t="s">
        <v>14</v>
      </c>
      <c r="M9399" t="s">
        <v>14</v>
      </c>
      <c r="N9399" t="s">
        <v>14</v>
      </c>
      <c r="O9399" t="s">
        <v>14</v>
      </c>
      <c r="P9399" t="s">
        <v>14</v>
      </c>
      <c r="Q9399" t="s">
        <v>14</v>
      </c>
      <c r="R9399" t="s">
        <v>14</v>
      </c>
      <c r="S9399" t="s">
        <v>14</v>
      </c>
      <c r="T9399" t="s">
        <v>14</v>
      </c>
      <c r="U9399" t="s">
        <v>14</v>
      </c>
      <c r="V9399" s="1" t="s">
        <v>5072</v>
      </c>
      <c r="W9399" s="1" t="s">
        <v>2551</v>
      </c>
      <c r="X9399" s="5" t="s">
        <v>4778</v>
      </c>
      <c r="Y9399" s="5" t="s">
        <v>2561</v>
      </c>
      <c r="Z9399" s="5" t="s">
        <v>4775</v>
      </c>
      <c r="AA9399" s="5"/>
    </row>
    <row r="9400" spans="1:27" ht="12" customHeight="1" x14ac:dyDescent="0.15">
      <c r="A9400" s="1" t="s">
        <v>2325</v>
      </c>
      <c r="B9400" s="1" t="s">
        <v>27</v>
      </c>
      <c r="C9400" s="1" t="s">
        <v>17</v>
      </c>
      <c r="D9400" s="1" t="s">
        <v>5052</v>
      </c>
      <c r="E9400" s="1" t="s">
        <v>10</v>
      </c>
      <c r="F9400" s="1" t="s">
        <v>2332</v>
      </c>
      <c r="G9400" s="1" t="s">
        <v>18</v>
      </c>
      <c r="H9400" s="1" t="s">
        <v>2330</v>
      </c>
      <c r="I9400" t="s">
        <v>14</v>
      </c>
      <c r="J9400" t="s">
        <v>14</v>
      </c>
      <c r="K9400" t="s">
        <v>14</v>
      </c>
      <c r="L9400" t="s">
        <v>14</v>
      </c>
      <c r="M9400" t="s">
        <v>14</v>
      </c>
      <c r="N9400" t="s">
        <v>14</v>
      </c>
      <c r="O9400" t="s">
        <v>14</v>
      </c>
      <c r="P9400" t="s">
        <v>14</v>
      </c>
      <c r="Q9400" t="s">
        <v>14</v>
      </c>
      <c r="R9400" t="s">
        <v>14</v>
      </c>
      <c r="S9400" t="s">
        <v>14</v>
      </c>
      <c r="T9400" t="s">
        <v>14</v>
      </c>
      <c r="U9400" t="s">
        <v>14</v>
      </c>
      <c r="V9400" s="1" t="s">
        <v>5072</v>
      </c>
      <c r="W9400" s="1" t="s">
        <v>2551</v>
      </c>
      <c r="X9400" s="5" t="s">
        <v>4778</v>
      </c>
      <c r="Y9400" s="5" t="s">
        <v>2562</v>
      </c>
      <c r="Z9400" s="5" t="s">
        <v>4775</v>
      </c>
      <c r="AA9400" s="5"/>
    </row>
    <row r="9401" spans="1:27" ht="12" customHeight="1" x14ac:dyDescent="0.15">
      <c r="A9401" s="1" t="s">
        <v>2325</v>
      </c>
      <c r="B9401" s="1" t="s">
        <v>27</v>
      </c>
      <c r="C9401" s="1" t="s">
        <v>19</v>
      </c>
      <c r="D9401" s="1" t="s">
        <v>5052</v>
      </c>
      <c r="E9401" s="1" t="s">
        <v>10</v>
      </c>
      <c r="F9401" s="1" t="s">
        <v>2332</v>
      </c>
      <c r="G9401" s="1" t="s">
        <v>2326</v>
      </c>
      <c r="H9401" s="1" t="s">
        <v>2330</v>
      </c>
      <c r="I9401" t="s">
        <v>14</v>
      </c>
      <c r="J9401" t="s">
        <v>14</v>
      </c>
      <c r="K9401" t="s">
        <v>14</v>
      </c>
      <c r="L9401" t="s">
        <v>14</v>
      </c>
      <c r="M9401" t="s">
        <v>14</v>
      </c>
      <c r="N9401" t="s">
        <v>14</v>
      </c>
      <c r="O9401" t="s">
        <v>14</v>
      </c>
      <c r="P9401" t="s">
        <v>14</v>
      </c>
      <c r="Q9401" t="s">
        <v>14</v>
      </c>
      <c r="R9401" t="s">
        <v>14</v>
      </c>
      <c r="S9401" t="s">
        <v>14</v>
      </c>
      <c r="T9401" t="s">
        <v>14</v>
      </c>
      <c r="U9401" t="s">
        <v>14</v>
      </c>
      <c r="V9401" s="1" t="s">
        <v>5072</v>
      </c>
      <c r="W9401" s="1" t="s">
        <v>2551</v>
      </c>
      <c r="X9401" s="5" t="s">
        <v>4778</v>
      </c>
      <c r="Y9401" s="5" t="s">
        <v>4776</v>
      </c>
      <c r="Z9401" s="5" t="s">
        <v>4775</v>
      </c>
      <c r="AA9401" s="5"/>
    </row>
    <row r="9402" spans="1:27" ht="12" customHeight="1" x14ac:dyDescent="0.15">
      <c r="A9402" s="1" t="s">
        <v>2325</v>
      </c>
      <c r="B9402" s="1" t="s">
        <v>27</v>
      </c>
      <c r="C9402" s="1" t="s">
        <v>23</v>
      </c>
      <c r="D9402" s="1" t="s">
        <v>5052</v>
      </c>
      <c r="E9402" s="1" t="s">
        <v>10</v>
      </c>
      <c r="F9402" s="1" t="s">
        <v>2332</v>
      </c>
      <c r="G9402" s="1" t="s">
        <v>2328</v>
      </c>
      <c r="H9402" s="1" t="s">
        <v>2330</v>
      </c>
      <c r="I9402" t="s">
        <v>14</v>
      </c>
      <c r="J9402" t="s">
        <v>14</v>
      </c>
      <c r="K9402" t="s">
        <v>14</v>
      </c>
      <c r="L9402" t="s">
        <v>14</v>
      </c>
      <c r="M9402" t="s">
        <v>14</v>
      </c>
      <c r="N9402" t="s">
        <v>14</v>
      </c>
      <c r="O9402" t="s">
        <v>14</v>
      </c>
      <c r="P9402" t="s">
        <v>14</v>
      </c>
      <c r="Q9402" t="s">
        <v>14</v>
      </c>
      <c r="R9402" t="s">
        <v>14</v>
      </c>
      <c r="S9402" t="s">
        <v>14</v>
      </c>
      <c r="T9402" t="s">
        <v>14</v>
      </c>
      <c r="U9402" t="s">
        <v>14</v>
      </c>
      <c r="V9402" s="1" t="s">
        <v>5072</v>
      </c>
      <c r="W9402" s="1" t="s">
        <v>2551</v>
      </c>
      <c r="X9402" s="5" t="s">
        <v>4778</v>
      </c>
      <c r="Y9402" s="5" t="s">
        <v>2564</v>
      </c>
      <c r="Z9402" s="5" t="s">
        <v>4775</v>
      </c>
      <c r="AA9402" s="5"/>
    </row>
    <row r="9403" spans="1:27" ht="12" customHeight="1" x14ac:dyDescent="0.15">
      <c r="A9403" s="1" t="s">
        <v>2325</v>
      </c>
      <c r="B9403" s="1" t="s">
        <v>27</v>
      </c>
      <c r="C9403" s="1" t="s">
        <v>77</v>
      </c>
      <c r="D9403" s="1" t="s">
        <v>5052</v>
      </c>
      <c r="E9403" s="1" t="s">
        <v>10</v>
      </c>
      <c r="F9403" s="1" t="s">
        <v>2332</v>
      </c>
      <c r="G9403" s="1" t="s">
        <v>24</v>
      </c>
      <c r="H9403" s="1" t="s">
        <v>2330</v>
      </c>
      <c r="I9403" t="s">
        <v>14</v>
      </c>
      <c r="J9403" t="s">
        <v>14</v>
      </c>
      <c r="K9403" t="s">
        <v>14</v>
      </c>
      <c r="L9403" t="s">
        <v>14</v>
      </c>
      <c r="M9403" t="s">
        <v>14</v>
      </c>
      <c r="N9403" t="s">
        <v>14</v>
      </c>
      <c r="O9403" t="s">
        <v>14</v>
      </c>
      <c r="P9403" t="s">
        <v>14</v>
      </c>
      <c r="Q9403" t="s">
        <v>14</v>
      </c>
      <c r="R9403" t="s">
        <v>14</v>
      </c>
      <c r="S9403" t="s">
        <v>14</v>
      </c>
      <c r="T9403" t="s">
        <v>14</v>
      </c>
      <c r="U9403" t="s">
        <v>14</v>
      </c>
      <c r="V9403" s="1" t="s">
        <v>5072</v>
      </c>
      <c r="W9403" s="1" t="s">
        <v>2551</v>
      </c>
      <c r="X9403" s="5" t="s">
        <v>4778</v>
      </c>
      <c r="Y9403" s="5" t="s">
        <v>2559</v>
      </c>
      <c r="Z9403" s="5" t="s">
        <v>4775</v>
      </c>
      <c r="AA9403" s="5"/>
    </row>
    <row r="9404" spans="1:27" ht="12" customHeight="1" x14ac:dyDescent="0.15">
      <c r="A9404" s="1" t="s">
        <v>2325</v>
      </c>
      <c r="B9404" s="1" t="s">
        <v>29</v>
      </c>
      <c r="C9404" s="1" t="s">
        <v>9</v>
      </c>
      <c r="D9404" s="1" t="s">
        <v>5052</v>
      </c>
      <c r="E9404" s="1" t="s">
        <v>10</v>
      </c>
      <c r="F9404" s="1" t="s">
        <v>2333</v>
      </c>
      <c r="G9404" s="1" t="s">
        <v>12</v>
      </c>
      <c r="H9404" s="1" t="s">
        <v>2330</v>
      </c>
      <c r="I9404" t="s">
        <v>14</v>
      </c>
      <c r="J9404" t="s">
        <v>14</v>
      </c>
      <c r="K9404" t="s">
        <v>14</v>
      </c>
      <c r="L9404" t="s">
        <v>14</v>
      </c>
      <c r="M9404" t="s">
        <v>14</v>
      </c>
      <c r="N9404" t="s">
        <v>14</v>
      </c>
      <c r="O9404" t="s">
        <v>14</v>
      </c>
      <c r="P9404" t="s">
        <v>14</v>
      </c>
      <c r="Q9404" t="s">
        <v>14</v>
      </c>
      <c r="R9404" t="s">
        <v>14</v>
      </c>
      <c r="S9404" t="s">
        <v>14</v>
      </c>
      <c r="T9404" t="s">
        <v>14</v>
      </c>
      <c r="U9404" t="s">
        <v>14</v>
      </c>
      <c r="V9404" s="1" t="s">
        <v>5072</v>
      </c>
      <c r="W9404" s="1" t="s">
        <v>2551</v>
      </c>
      <c r="X9404" s="5" t="s">
        <v>4779</v>
      </c>
      <c r="Y9404" s="5" t="s">
        <v>2553</v>
      </c>
      <c r="Z9404" s="5" t="s">
        <v>4775</v>
      </c>
      <c r="AA9404" s="5"/>
    </row>
    <row r="9405" spans="1:27" ht="12" customHeight="1" x14ac:dyDescent="0.15">
      <c r="A9405" s="1" t="s">
        <v>2325</v>
      </c>
      <c r="B9405" s="1" t="s">
        <v>29</v>
      </c>
      <c r="C9405" s="1" t="s">
        <v>15</v>
      </c>
      <c r="D9405" s="1" t="s">
        <v>5052</v>
      </c>
      <c r="E9405" s="1" t="s">
        <v>10</v>
      </c>
      <c r="F9405" s="1" t="s">
        <v>2333</v>
      </c>
      <c r="G9405" s="1" t="s">
        <v>16</v>
      </c>
      <c r="H9405" s="1" t="s">
        <v>2330</v>
      </c>
      <c r="I9405" t="s">
        <v>14</v>
      </c>
      <c r="J9405" t="s">
        <v>14</v>
      </c>
      <c r="K9405" t="s">
        <v>14</v>
      </c>
      <c r="L9405" t="s">
        <v>14</v>
      </c>
      <c r="M9405" t="s">
        <v>14</v>
      </c>
      <c r="N9405" t="s">
        <v>14</v>
      </c>
      <c r="O9405" t="s">
        <v>14</v>
      </c>
      <c r="P9405" t="s">
        <v>14</v>
      </c>
      <c r="Q9405" t="s">
        <v>14</v>
      </c>
      <c r="R9405" t="s">
        <v>14</v>
      </c>
      <c r="S9405" t="s">
        <v>14</v>
      </c>
      <c r="T9405" t="s">
        <v>14</v>
      </c>
      <c r="U9405" t="s">
        <v>14</v>
      </c>
      <c r="V9405" s="1" t="s">
        <v>5072</v>
      </c>
      <c r="W9405" s="1" t="s">
        <v>2551</v>
      </c>
      <c r="X9405" s="5" t="s">
        <v>4779</v>
      </c>
      <c r="Y9405" s="5" t="s">
        <v>2561</v>
      </c>
      <c r="Z9405" s="5" t="s">
        <v>4775</v>
      </c>
      <c r="AA9405" s="5"/>
    </row>
    <row r="9406" spans="1:27" ht="12" customHeight="1" x14ac:dyDescent="0.15">
      <c r="A9406" s="1" t="s">
        <v>2325</v>
      </c>
      <c r="B9406" s="1" t="s">
        <v>29</v>
      </c>
      <c r="C9406" s="1" t="s">
        <v>17</v>
      </c>
      <c r="D9406" s="1" t="s">
        <v>5052</v>
      </c>
      <c r="E9406" s="1" t="s">
        <v>10</v>
      </c>
      <c r="F9406" s="1" t="s">
        <v>2333</v>
      </c>
      <c r="G9406" s="1" t="s">
        <v>18</v>
      </c>
      <c r="H9406" s="1" t="s">
        <v>2330</v>
      </c>
      <c r="I9406" t="s">
        <v>14</v>
      </c>
      <c r="J9406" t="s">
        <v>14</v>
      </c>
      <c r="K9406" t="s">
        <v>14</v>
      </c>
      <c r="L9406" t="s">
        <v>14</v>
      </c>
      <c r="M9406" t="s">
        <v>14</v>
      </c>
      <c r="N9406" t="s">
        <v>14</v>
      </c>
      <c r="O9406" t="s">
        <v>14</v>
      </c>
      <c r="P9406" t="s">
        <v>14</v>
      </c>
      <c r="Q9406" t="s">
        <v>14</v>
      </c>
      <c r="R9406" t="s">
        <v>14</v>
      </c>
      <c r="S9406" t="s">
        <v>14</v>
      </c>
      <c r="T9406" t="s">
        <v>14</v>
      </c>
      <c r="U9406" t="s">
        <v>14</v>
      </c>
      <c r="V9406" s="1" t="s">
        <v>5072</v>
      </c>
      <c r="W9406" s="1" t="s">
        <v>2551</v>
      </c>
      <c r="X9406" s="5" t="s">
        <v>4779</v>
      </c>
      <c r="Y9406" s="5" t="s">
        <v>2562</v>
      </c>
      <c r="Z9406" s="5" t="s">
        <v>4775</v>
      </c>
      <c r="AA9406" s="5"/>
    </row>
    <row r="9407" spans="1:27" ht="12" customHeight="1" x14ac:dyDescent="0.15">
      <c r="A9407" s="1" t="s">
        <v>2325</v>
      </c>
      <c r="B9407" s="1" t="s">
        <v>29</v>
      </c>
      <c r="C9407" s="1" t="s">
        <v>19</v>
      </c>
      <c r="D9407" s="1" t="s">
        <v>5052</v>
      </c>
      <c r="E9407" s="1" t="s">
        <v>10</v>
      </c>
      <c r="F9407" s="1" t="s">
        <v>2333</v>
      </c>
      <c r="G9407" s="1" t="s">
        <v>2326</v>
      </c>
      <c r="H9407" s="1" t="s">
        <v>2330</v>
      </c>
      <c r="I9407" t="s">
        <v>14</v>
      </c>
      <c r="J9407" t="s">
        <v>14</v>
      </c>
      <c r="K9407" t="s">
        <v>14</v>
      </c>
      <c r="L9407" t="s">
        <v>14</v>
      </c>
      <c r="M9407" t="s">
        <v>14</v>
      </c>
      <c r="N9407" t="s">
        <v>14</v>
      </c>
      <c r="O9407" t="s">
        <v>14</v>
      </c>
      <c r="P9407" t="s">
        <v>14</v>
      </c>
      <c r="Q9407" t="s">
        <v>14</v>
      </c>
      <c r="R9407" t="s">
        <v>14</v>
      </c>
      <c r="S9407" t="s">
        <v>14</v>
      </c>
      <c r="T9407" t="s">
        <v>14</v>
      </c>
      <c r="U9407" t="s">
        <v>14</v>
      </c>
      <c r="V9407" s="1" t="s">
        <v>5072</v>
      </c>
      <c r="W9407" s="1" t="s">
        <v>2551</v>
      </c>
      <c r="X9407" s="5" t="s">
        <v>4779</v>
      </c>
      <c r="Y9407" s="5" t="s">
        <v>4776</v>
      </c>
      <c r="Z9407" s="5" t="s">
        <v>4775</v>
      </c>
      <c r="AA9407" s="5"/>
    </row>
    <row r="9408" spans="1:27" ht="12" customHeight="1" x14ac:dyDescent="0.15">
      <c r="A9408" s="1" t="s">
        <v>2325</v>
      </c>
      <c r="B9408" s="1" t="s">
        <v>29</v>
      </c>
      <c r="C9408" s="1" t="s">
        <v>23</v>
      </c>
      <c r="D9408" s="1" t="s">
        <v>5052</v>
      </c>
      <c r="E9408" s="1" t="s">
        <v>10</v>
      </c>
      <c r="F9408" s="1" t="s">
        <v>2333</v>
      </c>
      <c r="G9408" s="1" t="s">
        <v>2328</v>
      </c>
      <c r="H9408" s="1" t="s">
        <v>2330</v>
      </c>
      <c r="I9408" t="s">
        <v>14</v>
      </c>
      <c r="J9408" t="s">
        <v>14</v>
      </c>
      <c r="K9408" t="s">
        <v>14</v>
      </c>
      <c r="L9408" t="s">
        <v>14</v>
      </c>
      <c r="M9408" t="s">
        <v>14</v>
      </c>
      <c r="N9408" t="s">
        <v>14</v>
      </c>
      <c r="O9408" t="s">
        <v>14</v>
      </c>
      <c r="P9408" t="s">
        <v>14</v>
      </c>
      <c r="Q9408" t="s">
        <v>14</v>
      </c>
      <c r="R9408" t="s">
        <v>14</v>
      </c>
      <c r="S9408" t="s">
        <v>14</v>
      </c>
      <c r="T9408" t="s">
        <v>14</v>
      </c>
      <c r="U9408" t="s">
        <v>14</v>
      </c>
      <c r="V9408" s="1" t="s">
        <v>5072</v>
      </c>
      <c r="W9408" s="1" t="s">
        <v>2551</v>
      </c>
      <c r="X9408" s="5" t="s">
        <v>4779</v>
      </c>
      <c r="Y9408" s="5" t="s">
        <v>2564</v>
      </c>
      <c r="Z9408" s="5" t="s">
        <v>4775</v>
      </c>
      <c r="AA9408" s="5"/>
    </row>
    <row r="9409" spans="1:27" ht="12" customHeight="1" x14ac:dyDescent="0.15">
      <c r="A9409" s="1" t="s">
        <v>2325</v>
      </c>
      <c r="B9409" s="1" t="s">
        <v>29</v>
      </c>
      <c r="C9409" s="1" t="s">
        <v>77</v>
      </c>
      <c r="D9409" s="1" t="s">
        <v>5052</v>
      </c>
      <c r="E9409" s="1" t="s">
        <v>10</v>
      </c>
      <c r="F9409" s="1" t="s">
        <v>2333</v>
      </c>
      <c r="G9409" s="1" t="s">
        <v>24</v>
      </c>
      <c r="H9409" s="1" t="s">
        <v>2330</v>
      </c>
      <c r="I9409" t="s">
        <v>14</v>
      </c>
      <c r="J9409" t="s">
        <v>14</v>
      </c>
      <c r="K9409" t="s">
        <v>14</v>
      </c>
      <c r="L9409" t="s">
        <v>14</v>
      </c>
      <c r="M9409" t="s">
        <v>14</v>
      </c>
      <c r="N9409" t="s">
        <v>14</v>
      </c>
      <c r="O9409" t="s">
        <v>14</v>
      </c>
      <c r="P9409" t="s">
        <v>14</v>
      </c>
      <c r="Q9409" t="s">
        <v>14</v>
      </c>
      <c r="R9409" t="s">
        <v>14</v>
      </c>
      <c r="S9409" t="s">
        <v>14</v>
      </c>
      <c r="T9409" t="s">
        <v>14</v>
      </c>
      <c r="U9409" t="s">
        <v>14</v>
      </c>
      <c r="V9409" s="1" t="s">
        <v>5072</v>
      </c>
      <c r="W9409" s="1" t="s">
        <v>2551</v>
      </c>
      <c r="X9409" s="5" t="s">
        <v>4779</v>
      </c>
      <c r="Y9409" s="5" t="s">
        <v>2559</v>
      </c>
      <c r="Z9409" s="5" t="s">
        <v>4775</v>
      </c>
      <c r="AA9409" s="5"/>
    </row>
    <row r="9410" spans="1:27" ht="12" customHeight="1" x14ac:dyDescent="0.15">
      <c r="A9410" s="1" t="s">
        <v>2325</v>
      </c>
      <c r="B9410" s="1" t="s">
        <v>31</v>
      </c>
      <c r="C9410" s="1" t="s">
        <v>21</v>
      </c>
      <c r="D9410" s="1" t="s">
        <v>5052</v>
      </c>
      <c r="E9410" s="1" t="s">
        <v>10</v>
      </c>
      <c r="F9410" s="1" t="s">
        <v>2334</v>
      </c>
      <c r="G9410" s="1" t="s">
        <v>2327</v>
      </c>
      <c r="H9410" s="1" t="s">
        <v>239</v>
      </c>
      <c r="I9410" t="s">
        <v>14</v>
      </c>
      <c r="J9410" t="s">
        <v>14</v>
      </c>
      <c r="K9410" t="s">
        <v>14</v>
      </c>
      <c r="L9410" t="s">
        <v>14</v>
      </c>
      <c r="M9410" t="s">
        <v>14</v>
      </c>
      <c r="N9410" t="s">
        <v>14</v>
      </c>
      <c r="O9410" t="s">
        <v>14</v>
      </c>
      <c r="P9410" t="s">
        <v>14</v>
      </c>
      <c r="Q9410" t="s">
        <v>14</v>
      </c>
      <c r="R9410" t="s">
        <v>14</v>
      </c>
      <c r="S9410" t="s">
        <v>14</v>
      </c>
      <c r="T9410" t="s">
        <v>14</v>
      </c>
      <c r="U9410" t="s">
        <v>14</v>
      </c>
      <c r="V9410" s="1" t="s">
        <v>5072</v>
      </c>
      <c r="W9410" s="1" t="s">
        <v>2551</v>
      </c>
      <c r="X9410" s="5" t="s">
        <v>4780</v>
      </c>
      <c r="Y9410" s="5" t="s">
        <v>4781</v>
      </c>
      <c r="Z9410" s="5" t="s">
        <v>2738</v>
      </c>
      <c r="AA9410" s="5"/>
    </row>
    <row r="9411" spans="1:27" ht="12" customHeight="1" x14ac:dyDescent="0.15">
      <c r="A9411" s="1" t="s">
        <v>2325</v>
      </c>
      <c r="B9411" s="1" t="s">
        <v>33</v>
      </c>
      <c r="C9411" s="1" t="s">
        <v>9</v>
      </c>
      <c r="D9411" s="1" t="s">
        <v>5052</v>
      </c>
      <c r="E9411" s="1" t="s">
        <v>10</v>
      </c>
      <c r="F9411" s="1" t="s">
        <v>2335</v>
      </c>
      <c r="G9411" s="1" t="s">
        <v>12</v>
      </c>
      <c r="H9411" s="1" t="s">
        <v>13</v>
      </c>
      <c r="I9411">
        <v>1440</v>
      </c>
      <c r="J9411">
        <v>1292</v>
      </c>
      <c r="K9411">
        <v>1173</v>
      </c>
      <c r="L9411">
        <v>1298</v>
      </c>
      <c r="M9411">
        <v>1184</v>
      </c>
      <c r="N9411">
        <v>1087</v>
      </c>
      <c r="O9411">
        <v>1224</v>
      </c>
      <c r="P9411">
        <v>1127</v>
      </c>
      <c r="Q9411">
        <v>1260</v>
      </c>
      <c r="R9411">
        <v>1089</v>
      </c>
      <c r="S9411">
        <v>1072</v>
      </c>
      <c r="T9411">
        <v>1162</v>
      </c>
      <c r="U9411">
        <v>1229</v>
      </c>
      <c r="V9411" s="1" t="s">
        <v>5072</v>
      </c>
      <c r="W9411" s="1" t="s">
        <v>2551</v>
      </c>
      <c r="X9411" s="5" t="s">
        <v>4782</v>
      </c>
      <c r="Y9411" s="5" t="s">
        <v>2553</v>
      </c>
      <c r="Z9411" s="5" t="s">
        <v>13</v>
      </c>
      <c r="AA9411" s="5"/>
    </row>
    <row r="9412" spans="1:27" ht="12" customHeight="1" x14ac:dyDescent="0.15">
      <c r="A9412" s="1" t="s">
        <v>2325</v>
      </c>
      <c r="B9412" s="1" t="s">
        <v>33</v>
      </c>
      <c r="C9412" s="1" t="s">
        <v>15</v>
      </c>
      <c r="D9412" s="1" t="s">
        <v>5052</v>
      </c>
      <c r="E9412" s="1" t="s">
        <v>10</v>
      </c>
      <c r="F9412" s="1" t="s">
        <v>2335</v>
      </c>
      <c r="G9412" s="1" t="s">
        <v>16</v>
      </c>
      <c r="H9412" s="1" t="s">
        <v>13</v>
      </c>
      <c r="I9412">
        <v>19</v>
      </c>
      <c r="J9412">
        <v>13</v>
      </c>
      <c r="K9412">
        <v>10</v>
      </c>
      <c r="L9412">
        <v>5</v>
      </c>
      <c r="M9412">
        <v>19</v>
      </c>
      <c r="N9412">
        <v>18</v>
      </c>
      <c r="O9412">
        <v>17</v>
      </c>
      <c r="P9412">
        <v>26</v>
      </c>
      <c r="Q9412">
        <v>18</v>
      </c>
      <c r="R9412">
        <v>17</v>
      </c>
      <c r="S9412">
        <v>10</v>
      </c>
      <c r="T9412">
        <v>27</v>
      </c>
      <c r="U9412">
        <v>12</v>
      </c>
      <c r="V9412" s="1" t="s">
        <v>5072</v>
      </c>
      <c r="W9412" s="1" t="s">
        <v>2551</v>
      </c>
      <c r="X9412" s="5" t="s">
        <v>4782</v>
      </c>
      <c r="Y9412" s="5" t="s">
        <v>2561</v>
      </c>
      <c r="Z9412" s="5" t="s">
        <v>13</v>
      </c>
      <c r="AA9412" s="5"/>
    </row>
    <row r="9413" spans="1:27" ht="12" customHeight="1" x14ac:dyDescent="0.15">
      <c r="A9413" s="1" t="s">
        <v>2325</v>
      </c>
      <c r="B9413" s="1" t="s">
        <v>33</v>
      </c>
      <c r="C9413" s="1" t="s">
        <v>17</v>
      </c>
      <c r="D9413" s="1" t="s">
        <v>5052</v>
      </c>
      <c r="E9413" s="1" t="s">
        <v>10</v>
      </c>
      <c r="F9413" s="1" t="s">
        <v>2335</v>
      </c>
      <c r="G9413" s="1" t="s">
        <v>18</v>
      </c>
      <c r="H9413" s="1" t="s">
        <v>13</v>
      </c>
      <c r="I9413">
        <v>0</v>
      </c>
      <c r="J9413">
        <v>0</v>
      </c>
      <c r="K9413">
        <v>0</v>
      </c>
      <c r="L9413">
        <v>0</v>
      </c>
      <c r="M9413">
        <v>0</v>
      </c>
      <c r="N9413">
        <v>0</v>
      </c>
      <c r="O9413">
        <v>0</v>
      </c>
      <c r="P9413">
        <v>0</v>
      </c>
      <c r="Q9413">
        <v>0</v>
      </c>
      <c r="R9413">
        <v>0</v>
      </c>
      <c r="S9413">
        <v>0</v>
      </c>
      <c r="T9413">
        <v>0</v>
      </c>
      <c r="U9413">
        <v>0</v>
      </c>
      <c r="V9413" s="1" t="s">
        <v>5072</v>
      </c>
      <c r="W9413" s="1" t="s">
        <v>2551</v>
      </c>
      <c r="X9413" s="5" t="s">
        <v>4782</v>
      </c>
      <c r="Y9413" s="5" t="s">
        <v>2562</v>
      </c>
      <c r="Z9413" s="5" t="s">
        <v>13</v>
      </c>
      <c r="AA9413" s="5"/>
    </row>
    <row r="9414" spans="1:27" ht="12" customHeight="1" x14ac:dyDescent="0.15">
      <c r="A9414" s="1" t="s">
        <v>2325</v>
      </c>
      <c r="B9414" s="1" t="s">
        <v>33</v>
      </c>
      <c r="C9414" s="1" t="s">
        <v>19</v>
      </c>
      <c r="D9414" s="1" t="s">
        <v>5052</v>
      </c>
      <c r="E9414" s="1" t="s">
        <v>10</v>
      </c>
      <c r="F9414" s="1" t="s">
        <v>2335</v>
      </c>
      <c r="G9414" s="1" t="s">
        <v>2326</v>
      </c>
      <c r="H9414" s="1" t="s">
        <v>13</v>
      </c>
      <c r="I9414">
        <v>1243</v>
      </c>
      <c r="J9414">
        <v>1440</v>
      </c>
      <c r="K9414">
        <v>1258</v>
      </c>
      <c r="L9414">
        <v>1320</v>
      </c>
      <c r="M9414">
        <v>1225</v>
      </c>
      <c r="N9414">
        <v>1196</v>
      </c>
      <c r="O9414">
        <v>1235</v>
      </c>
      <c r="P9414">
        <v>1206</v>
      </c>
      <c r="Q9414">
        <v>1258</v>
      </c>
      <c r="R9414">
        <v>1156</v>
      </c>
      <c r="S9414">
        <v>1154</v>
      </c>
      <c r="T9414">
        <v>1160</v>
      </c>
      <c r="U9414">
        <v>1261</v>
      </c>
      <c r="V9414" s="1" t="s">
        <v>5072</v>
      </c>
      <c r="W9414" s="1" t="s">
        <v>2551</v>
      </c>
      <c r="X9414" s="5" t="s">
        <v>4782</v>
      </c>
      <c r="Y9414" s="5" t="s">
        <v>4776</v>
      </c>
      <c r="Z9414" s="5" t="s">
        <v>13</v>
      </c>
      <c r="AA9414" s="5"/>
    </row>
    <row r="9415" spans="1:27" ht="12" customHeight="1" x14ac:dyDescent="0.15">
      <c r="A9415" s="1" t="s">
        <v>2325</v>
      </c>
      <c r="B9415" s="1" t="s">
        <v>33</v>
      </c>
      <c r="C9415" s="1" t="s">
        <v>21</v>
      </c>
      <c r="D9415" s="1" t="s">
        <v>5052</v>
      </c>
      <c r="E9415" s="1" t="s">
        <v>10</v>
      </c>
      <c r="F9415" s="1" t="s">
        <v>2335</v>
      </c>
      <c r="G9415" s="1" t="s">
        <v>2327</v>
      </c>
      <c r="H9415" s="1" t="s">
        <v>306</v>
      </c>
      <c r="I9415">
        <v>8269029</v>
      </c>
      <c r="J9415">
        <v>10751082</v>
      </c>
      <c r="K9415">
        <v>9594532</v>
      </c>
      <c r="L9415">
        <v>9987442</v>
      </c>
      <c r="M9415">
        <v>9118685</v>
      </c>
      <c r="N9415">
        <v>8399646</v>
      </c>
      <c r="O9415">
        <v>8248364</v>
      </c>
      <c r="P9415">
        <v>7660124</v>
      </c>
      <c r="Q9415">
        <v>7834425</v>
      </c>
      <c r="R9415">
        <v>6989678</v>
      </c>
      <c r="S9415">
        <v>6988034</v>
      </c>
      <c r="T9415">
        <v>7146709</v>
      </c>
      <c r="U9415">
        <v>8023786</v>
      </c>
      <c r="V9415" s="1" t="s">
        <v>5072</v>
      </c>
      <c r="W9415" s="1" t="s">
        <v>2551</v>
      </c>
      <c r="X9415" s="5" t="s">
        <v>4782</v>
      </c>
      <c r="Y9415" s="5" t="s">
        <v>4781</v>
      </c>
      <c r="Z9415" s="5" t="s">
        <v>2788</v>
      </c>
      <c r="AA9415" s="5"/>
    </row>
    <row r="9416" spans="1:27" ht="12" customHeight="1" x14ac:dyDescent="0.15">
      <c r="A9416" s="1" t="s">
        <v>2325</v>
      </c>
      <c r="B9416" s="1" t="s">
        <v>33</v>
      </c>
      <c r="C9416" s="1" t="s">
        <v>23</v>
      </c>
      <c r="D9416" s="1" t="s">
        <v>5052</v>
      </c>
      <c r="E9416" s="1" t="s">
        <v>10</v>
      </c>
      <c r="F9416" s="1" t="s">
        <v>2335</v>
      </c>
      <c r="G9416" s="1" t="s">
        <v>2328</v>
      </c>
      <c r="H9416" s="1" t="s">
        <v>13</v>
      </c>
      <c r="I9416">
        <v>0</v>
      </c>
      <c r="J9416">
        <v>0</v>
      </c>
      <c r="K9416">
        <v>0</v>
      </c>
      <c r="L9416">
        <v>0</v>
      </c>
      <c r="M9416">
        <v>0</v>
      </c>
      <c r="N9416">
        <v>0</v>
      </c>
      <c r="O9416">
        <v>0</v>
      </c>
      <c r="P9416">
        <v>0</v>
      </c>
      <c r="Q9416">
        <v>0</v>
      </c>
      <c r="R9416">
        <v>0</v>
      </c>
      <c r="S9416">
        <v>0</v>
      </c>
      <c r="T9416">
        <v>0</v>
      </c>
      <c r="U9416">
        <v>0</v>
      </c>
      <c r="V9416" s="1" t="s">
        <v>5072</v>
      </c>
      <c r="W9416" s="1" t="s">
        <v>2551</v>
      </c>
      <c r="X9416" s="5" t="s">
        <v>4782</v>
      </c>
      <c r="Y9416" s="5" t="s">
        <v>2564</v>
      </c>
      <c r="Z9416" s="5" t="s">
        <v>13</v>
      </c>
      <c r="AA9416" s="5"/>
    </row>
    <row r="9417" spans="1:27" ht="12" customHeight="1" x14ac:dyDescent="0.15">
      <c r="A9417" s="1" t="s">
        <v>2325</v>
      </c>
      <c r="B9417" s="1" t="s">
        <v>33</v>
      </c>
      <c r="C9417" s="1" t="s">
        <v>77</v>
      </c>
      <c r="D9417" s="1" t="s">
        <v>5052</v>
      </c>
      <c r="E9417" s="1" t="s">
        <v>10</v>
      </c>
      <c r="F9417" s="1" t="s">
        <v>2335</v>
      </c>
      <c r="G9417" s="1" t="s">
        <v>24</v>
      </c>
      <c r="H9417" s="1" t="s">
        <v>13</v>
      </c>
      <c r="I9417">
        <v>1321</v>
      </c>
      <c r="J9417">
        <v>1188</v>
      </c>
      <c r="K9417">
        <v>1118</v>
      </c>
      <c r="L9417">
        <v>1112</v>
      </c>
      <c r="M9417">
        <v>1095</v>
      </c>
      <c r="N9417">
        <v>1005</v>
      </c>
      <c r="O9417">
        <v>1014</v>
      </c>
      <c r="P9417">
        <v>963</v>
      </c>
      <c r="Q9417">
        <v>984</v>
      </c>
      <c r="R9417">
        <v>935</v>
      </c>
      <c r="S9417">
        <v>870</v>
      </c>
      <c r="T9417">
        <v>902</v>
      </c>
      <c r="U9417">
        <v>884</v>
      </c>
      <c r="V9417" s="1" t="s">
        <v>5072</v>
      </c>
      <c r="W9417" s="1" t="s">
        <v>2551</v>
      </c>
      <c r="X9417" s="5" t="s">
        <v>4782</v>
      </c>
      <c r="Y9417" s="5" t="s">
        <v>2559</v>
      </c>
      <c r="Z9417" s="5" t="s">
        <v>13</v>
      </c>
      <c r="AA9417" s="5"/>
    </row>
    <row r="9418" spans="1:27" ht="12" customHeight="1" x14ac:dyDescent="0.15">
      <c r="A9418" s="1" t="s">
        <v>2325</v>
      </c>
      <c r="B9418" s="1" t="s">
        <v>35</v>
      </c>
      <c r="C9418" s="1" t="s">
        <v>9</v>
      </c>
      <c r="D9418" s="1" t="s">
        <v>5052</v>
      </c>
      <c r="E9418" s="1" t="s">
        <v>10</v>
      </c>
      <c r="F9418" s="1" t="s">
        <v>2336</v>
      </c>
      <c r="G9418" s="1" t="s">
        <v>12</v>
      </c>
      <c r="H9418" s="1" t="s">
        <v>13</v>
      </c>
      <c r="I9418">
        <v>5093</v>
      </c>
      <c r="J9418">
        <v>5354</v>
      </c>
      <c r="K9418">
        <v>4691</v>
      </c>
      <c r="L9418">
        <v>5265</v>
      </c>
      <c r="M9418">
        <v>4752</v>
      </c>
      <c r="N9418">
        <v>4416</v>
      </c>
      <c r="O9418">
        <v>4931</v>
      </c>
      <c r="P9418">
        <v>4669</v>
      </c>
      <c r="Q9418">
        <v>5219</v>
      </c>
      <c r="R9418">
        <v>4990</v>
      </c>
      <c r="S9418">
        <v>4516</v>
      </c>
      <c r="T9418">
        <v>4577</v>
      </c>
      <c r="U9418">
        <v>5276</v>
      </c>
      <c r="V9418" s="1" t="s">
        <v>5072</v>
      </c>
      <c r="W9418" s="1" t="s">
        <v>2551</v>
      </c>
      <c r="X9418" s="5" t="s">
        <v>4783</v>
      </c>
      <c r="Y9418" s="5" t="s">
        <v>2553</v>
      </c>
      <c r="Z9418" s="5" t="s">
        <v>13</v>
      </c>
      <c r="AA9418" s="5"/>
    </row>
    <row r="9419" spans="1:27" ht="12" customHeight="1" x14ac:dyDescent="0.15">
      <c r="A9419" s="1" t="s">
        <v>2325</v>
      </c>
      <c r="B9419" s="1" t="s">
        <v>35</v>
      </c>
      <c r="C9419" s="1" t="s">
        <v>15</v>
      </c>
      <c r="D9419" s="1" t="s">
        <v>5052</v>
      </c>
      <c r="E9419" s="1" t="s">
        <v>10</v>
      </c>
      <c r="F9419" s="1" t="s">
        <v>2336</v>
      </c>
      <c r="G9419" s="1" t="s">
        <v>16</v>
      </c>
      <c r="H9419" s="1" t="s">
        <v>13</v>
      </c>
      <c r="I9419">
        <v>16</v>
      </c>
      <c r="J9419">
        <v>4</v>
      </c>
      <c r="K9419">
        <v>9</v>
      </c>
      <c r="L9419">
        <v>6</v>
      </c>
      <c r="M9419">
        <v>8</v>
      </c>
      <c r="N9419">
        <v>8</v>
      </c>
      <c r="O9419">
        <v>3</v>
      </c>
      <c r="P9419">
        <v>5</v>
      </c>
      <c r="Q9419">
        <v>4</v>
      </c>
      <c r="R9419">
        <v>4</v>
      </c>
      <c r="S9419">
        <v>4</v>
      </c>
      <c r="T9419">
        <v>7</v>
      </c>
      <c r="U9419">
        <v>6</v>
      </c>
      <c r="V9419" s="1" t="s">
        <v>5072</v>
      </c>
      <c r="W9419" s="1" t="s">
        <v>2551</v>
      </c>
      <c r="X9419" s="5" t="s">
        <v>4783</v>
      </c>
      <c r="Y9419" s="5" t="s">
        <v>2561</v>
      </c>
      <c r="Z9419" s="5" t="s">
        <v>13</v>
      </c>
      <c r="AA9419" s="5"/>
    </row>
    <row r="9420" spans="1:27" ht="12" customHeight="1" x14ac:dyDescent="0.15">
      <c r="A9420" s="1" t="s">
        <v>2325</v>
      </c>
      <c r="B9420" s="1" t="s">
        <v>35</v>
      </c>
      <c r="C9420" s="1" t="s">
        <v>17</v>
      </c>
      <c r="D9420" s="1" t="s">
        <v>5052</v>
      </c>
      <c r="E9420" s="1" t="s">
        <v>10</v>
      </c>
      <c r="F9420" s="1" t="s">
        <v>2336</v>
      </c>
      <c r="G9420" s="1" t="s">
        <v>18</v>
      </c>
      <c r="H9420" s="1" t="s">
        <v>13</v>
      </c>
      <c r="I9420">
        <v>0</v>
      </c>
      <c r="J9420">
        <v>0</v>
      </c>
      <c r="K9420">
        <v>0</v>
      </c>
      <c r="L9420">
        <v>0</v>
      </c>
      <c r="M9420">
        <v>0</v>
      </c>
      <c r="N9420">
        <v>0</v>
      </c>
      <c r="O9420">
        <v>0</v>
      </c>
      <c r="P9420">
        <v>0</v>
      </c>
      <c r="Q9420">
        <v>0</v>
      </c>
      <c r="R9420">
        <v>0</v>
      </c>
      <c r="S9420">
        <v>0</v>
      </c>
      <c r="T9420">
        <v>0</v>
      </c>
      <c r="U9420">
        <v>0</v>
      </c>
      <c r="V9420" s="1" t="s">
        <v>5072</v>
      </c>
      <c r="W9420" s="1" t="s">
        <v>2551</v>
      </c>
      <c r="X9420" s="5" t="s">
        <v>4783</v>
      </c>
      <c r="Y9420" s="5" t="s">
        <v>2562</v>
      </c>
      <c r="Z9420" s="5" t="s">
        <v>13</v>
      </c>
      <c r="AA9420" s="5"/>
    </row>
    <row r="9421" spans="1:27" ht="12" customHeight="1" x14ac:dyDescent="0.15">
      <c r="A9421" s="1" t="s">
        <v>2325</v>
      </c>
      <c r="B9421" s="1" t="s">
        <v>35</v>
      </c>
      <c r="C9421" s="1" t="s">
        <v>19</v>
      </c>
      <c r="D9421" s="1" t="s">
        <v>5052</v>
      </c>
      <c r="E9421" s="1" t="s">
        <v>10</v>
      </c>
      <c r="F9421" s="1" t="s">
        <v>2336</v>
      </c>
      <c r="G9421" s="1" t="s">
        <v>2326</v>
      </c>
      <c r="H9421" s="1" t="s">
        <v>13</v>
      </c>
      <c r="I9421">
        <v>5173</v>
      </c>
      <c r="J9421">
        <v>5259</v>
      </c>
      <c r="K9421">
        <v>4886</v>
      </c>
      <c r="L9421">
        <v>4874</v>
      </c>
      <c r="M9421">
        <v>4573</v>
      </c>
      <c r="N9421">
        <v>4721</v>
      </c>
      <c r="O9421">
        <v>4847</v>
      </c>
      <c r="P9421">
        <v>4742</v>
      </c>
      <c r="Q9421">
        <v>5142</v>
      </c>
      <c r="R9421">
        <v>4651</v>
      </c>
      <c r="S9421">
        <v>4651</v>
      </c>
      <c r="T9421">
        <v>4485</v>
      </c>
      <c r="U9421">
        <v>4749</v>
      </c>
      <c r="V9421" s="1" t="s">
        <v>5072</v>
      </c>
      <c r="W9421" s="1" t="s">
        <v>2551</v>
      </c>
      <c r="X9421" s="5" t="s">
        <v>4783</v>
      </c>
      <c r="Y9421" s="5" t="s">
        <v>4776</v>
      </c>
      <c r="Z9421" s="5" t="s">
        <v>13</v>
      </c>
      <c r="AA9421" s="5"/>
    </row>
    <row r="9422" spans="1:27" ht="12" customHeight="1" x14ac:dyDescent="0.15">
      <c r="A9422" s="1" t="s">
        <v>2325</v>
      </c>
      <c r="B9422" s="1" t="s">
        <v>35</v>
      </c>
      <c r="C9422" s="1" t="s">
        <v>21</v>
      </c>
      <c r="D9422" s="1" t="s">
        <v>5052</v>
      </c>
      <c r="E9422" s="1" t="s">
        <v>10</v>
      </c>
      <c r="F9422" s="1" t="s">
        <v>2336</v>
      </c>
      <c r="G9422" s="1" t="s">
        <v>2327</v>
      </c>
      <c r="H9422" s="1" t="s">
        <v>306</v>
      </c>
      <c r="I9422">
        <v>5659632</v>
      </c>
      <c r="J9422">
        <v>6146315</v>
      </c>
      <c r="K9422">
        <v>5811749</v>
      </c>
      <c r="L9422">
        <v>5708863</v>
      </c>
      <c r="M9422">
        <v>5187011</v>
      </c>
      <c r="N9422">
        <v>4977819</v>
      </c>
      <c r="O9422">
        <v>5090999</v>
      </c>
      <c r="P9422">
        <v>5050054</v>
      </c>
      <c r="Q9422">
        <v>5526998</v>
      </c>
      <c r="R9422">
        <v>5039711</v>
      </c>
      <c r="S9422">
        <v>5124541</v>
      </c>
      <c r="T9422">
        <v>5148113</v>
      </c>
      <c r="U9422">
        <v>5541599</v>
      </c>
      <c r="V9422" s="1" t="s">
        <v>5072</v>
      </c>
      <c r="W9422" s="1" t="s">
        <v>2551</v>
      </c>
      <c r="X9422" s="5" t="s">
        <v>4783</v>
      </c>
      <c r="Y9422" s="5" t="s">
        <v>4781</v>
      </c>
      <c r="Z9422" s="5" t="s">
        <v>2788</v>
      </c>
      <c r="AA9422" s="5"/>
    </row>
    <row r="9423" spans="1:27" ht="12" customHeight="1" x14ac:dyDescent="0.15">
      <c r="A9423" s="1" t="s">
        <v>2325</v>
      </c>
      <c r="B9423" s="1" t="s">
        <v>35</v>
      </c>
      <c r="C9423" s="1" t="s">
        <v>23</v>
      </c>
      <c r="D9423" s="1" t="s">
        <v>5052</v>
      </c>
      <c r="E9423" s="1" t="s">
        <v>10</v>
      </c>
      <c r="F9423" s="1" t="s">
        <v>2336</v>
      </c>
      <c r="G9423" s="1" t="s">
        <v>2328</v>
      </c>
      <c r="H9423" s="1" t="s">
        <v>13</v>
      </c>
      <c r="I9423">
        <v>101</v>
      </c>
      <c r="J9423">
        <v>135</v>
      </c>
      <c r="K9423">
        <v>122</v>
      </c>
      <c r="L9423">
        <v>114</v>
      </c>
      <c r="M9423">
        <v>127</v>
      </c>
      <c r="N9423">
        <v>104</v>
      </c>
      <c r="O9423">
        <v>131</v>
      </c>
      <c r="P9423">
        <v>105</v>
      </c>
      <c r="Q9423">
        <v>132</v>
      </c>
      <c r="R9423">
        <v>124</v>
      </c>
      <c r="S9423">
        <v>129</v>
      </c>
      <c r="T9423">
        <v>107</v>
      </c>
      <c r="U9423">
        <v>134</v>
      </c>
      <c r="V9423" s="1" t="s">
        <v>5072</v>
      </c>
      <c r="W9423" s="1" t="s">
        <v>2551</v>
      </c>
      <c r="X9423" s="5" t="s">
        <v>4783</v>
      </c>
      <c r="Y9423" s="5" t="s">
        <v>2564</v>
      </c>
      <c r="Z9423" s="5" t="s">
        <v>13</v>
      </c>
      <c r="AA9423" s="5"/>
    </row>
    <row r="9424" spans="1:27" ht="12" customHeight="1" x14ac:dyDescent="0.15">
      <c r="A9424" s="1" t="s">
        <v>2325</v>
      </c>
      <c r="B9424" s="1" t="s">
        <v>35</v>
      </c>
      <c r="C9424" s="1" t="s">
        <v>77</v>
      </c>
      <c r="D9424" s="1" t="s">
        <v>5052</v>
      </c>
      <c r="E9424" s="1" t="s">
        <v>10</v>
      </c>
      <c r="F9424" s="1" t="s">
        <v>2336</v>
      </c>
      <c r="G9424" s="1" t="s">
        <v>24</v>
      </c>
      <c r="H9424" s="1" t="s">
        <v>13</v>
      </c>
      <c r="I9424">
        <v>3174</v>
      </c>
      <c r="J9424">
        <v>3133</v>
      </c>
      <c r="K9424">
        <v>2820</v>
      </c>
      <c r="L9424">
        <v>3098</v>
      </c>
      <c r="M9424">
        <v>3153</v>
      </c>
      <c r="N9424">
        <v>2746</v>
      </c>
      <c r="O9424">
        <v>2697</v>
      </c>
      <c r="P9424">
        <v>2519</v>
      </c>
      <c r="Q9424">
        <v>2463</v>
      </c>
      <c r="R9424">
        <v>2677</v>
      </c>
      <c r="S9424">
        <v>2412</v>
      </c>
      <c r="T9424">
        <v>2399</v>
      </c>
      <c r="U9424">
        <v>2792</v>
      </c>
      <c r="V9424" s="1" t="s">
        <v>5072</v>
      </c>
      <c r="W9424" s="1" t="s">
        <v>2551</v>
      </c>
      <c r="X9424" s="5" t="s">
        <v>4783</v>
      </c>
      <c r="Y9424" s="5" t="s">
        <v>2559</v>
      </c>
      <c r="Z9424" s="5" t="s">
        <v>13</v>
      </c>
      <c r="AA9424" s="5"/>
    </row>
    <row r="9425" spans="1:27" ht="12" customHeight="1" x14ac:dyDescent="0.15">
      <c r="A9425" s="1" t="s">
        <v>2325</v>
      </c>
      <c r="B9425" s="1" t="s">
        <v>70</v>
      </c>
      <c r="C9425" s="1" t="s">
        <v>15</v>
      </c>
      <c r="D9425" s="1" t="s">
        <v>5052</v>
      </c>
      <c r="E9425" s="1" t="s">
        <v>71</v>
      </c>
      <c r="F9425" s="1" t="s">
        <v>2229</v>
      </c>
      <c r="G9425" s="1" t="s">
        <v>18</v>
      </c>
      <c r="H9425" s="1" t="s">
        <v>13</v>
      </c>
      <c r="I9425">
        <v>32</v>
      </c>
      <c r="J9425">
        <v>31</v>
      </c>
      <c r="K9425">
        <v>29</v>
      </c>
      <c r="L9425">
        <v>30</v>
      </c>
      <c r="M9425">
        <v>21</v>
      </c>
      <c r="N9425">
        <v>32</v>
      </c>
      <c r="O9425">
        <v>37</v>
      </c>
      <c r="P9425">
        <v>35</v>
      </c>
      <c r="Q9425">
        <v>36</v>
      </c>
      <c r="R9425">
        <v>29</v>
      </c>
      <c r="S9425">
        <v>25</v>
      </c>
      <c r="T9425">
        <v>31</v>
      </c>
      <c r="U9425">
        <v>34</v>
      </c>
      <c r="V9425" s="1" t="s">
        <v>5072</v>
      </c>
      <c r="W9425" s="1" t="s">
        <v>2592</v>
      </c>
      <c r="X9425" s="5" t="s">
        <v>4784</v>
      </c>
      <c r="Y9425" s="5" t="s">
        <v>2562</v>
      </c>
      <c r="Z9425" s="5" t="s">
        <v>13</v>
      </c>
      <c r="AA9425" s="5"/>
    </row>
    <row r="9426" spans="1:27" ht="12" customHeight="1" x14ac:dyDescent="0.15">
      <c r="A9426" s="1" t="s">
        <v>2325</v>
      </c>
      <c r="B9426" s="1" t="s">
        <v>70</v>
      </c>
      <c r="C9426" s="1" t="s">
        <v>17</v>
      </c>
      <c r="D9426" s="1" t="s">
        <v>5052</v>
      </c>
      <c r="E9426" s="1" t="s">
        <v>71</v>
      </c>
      <c r="F9426" s="1" t="s">
        <v>2229</v>
      </c>
      <c r="G9426" s="1" t="s">
        <v>24</v>
      </c>
      <c r="H9426" s="1" t="s">
        <v>13</v>
      </c>
      <c r="I9426">
        <v>77</v>
      </c>
      <c r="J9426">
        <v>76</v>
      </c>
      <c r="K9426">
        <v>72</v>
      </c>
      <c r="L9426">
        <v>75</v>
      </c>
      <c r="M9426">
        <v>77</v>
      </c>
      <c r="N9426">
        <v>76</v>
      </c>
      <c r="O9426">
        <v>79</v>
      </c>
      <c r="P9426">
        <v>80</v>
      </c>
      <c r="Q9426">
        <v>81</v>
      </c>
      <c r="R9426">
        <v>109</v>
      </c>
      <c r="S9426">
        <v>109</v>
      </c>
      <c r="T9426">
        <v>111</v>
      </c>
      <c r="U9426">
        <v>97</v>
      </c>
      <c r="V9426" s="1" t="s">
        <v>5072</v>
      </c>
      <c r="W9426" s="1" t="s">
        <v>2592</v>
      </c>
      <c r="X9426" s="5" t="s">
        <v>4784</v>
      </c>
      <c r="Y9426" s="5" t="s">
        <v>2559</v>
      </c>
      <c r="Z9426" s="5" t="s">
        <v>13</v>
      </c>
      <c r="AA9426" s="5"/>
    </row>
    <row r="9427" spans="1:27" ht="12" customHeight="1" x14ac:dyDescent="0.15">
      <c r="A9427" s="1" t="s">
        <v>2325</v>
      </c>
      <c r="B9427" s="1" t="s">
        <v>78</v>
      </c>
      <c r="C9427" s="1" t="s">
        <v>9</v>
      </c>
      <c r="D9427" s="1" t="s">
        <v>5052</v>
      </c>
      <c r="E9427" s="1" t="s">
        <v>71</v>
      </c>
      <c r="F9427" s="1" t="s">
        <v>2337</v>
      </c>
      <c r="G9427" s="1" t="s">
        <v>2319</v>
      </c>
      <c r="H9427" s="1" t="s">
        <v>13</v>
      </c>
      <c r="I9427">
        <v>6</v>
      </c>
      <c r="J9427">
        <v>5</v>
      </c>
      <c r="K9427">
        <v>4</v>
      </c>
      <c r="L9427">
        <v>5</v>
      </c>
      <c r="M9427">
        <v>4</v>
      </c>
      <c r="N9427">
        <v>3</v>
      </c>
      <c r="O9427">
        <v>4</v>
      </c>
      <c r="P9427">
        <v>5</v>
      </c>
      <c r="Q9427">
        <v>6</v>
      </c>
      <c r="R9427">
        <v>5</v>
      </c>
      <c r="S9427">
        <v>5</v>
      </c>
      <c r="T9427">
        <v>6</v>
      </c>
      <c r="U9427">
        <v>7</v>
      </c>
      <c r="V9427" s="1" t="s">
        <v>5072</v>
      </c>
      <c r="W9427" s="1" t="s">
        <v>2592</v>
      </c>
      <c r="X9427" s="5" t="s">
        <v>4785</v>
      </c>
      <c r="Y9427" s="5" t="s">
        <v>4769</v>
      </c>
      <c r="Z9427" s="5" t="s">
        <v>13</v>
      </c>
      <c r="AA9427" s="5"/>
    </row>
    <row r="9428" spans="1:27" ht="12" customHeight="1" x14ac:dyDescent="0.15">
      <c r="A9428" s="1" t="s">
        <v>2325</v>
      </c>
      <c r="B9428" s="1" t="s">
        <v>78</v>
      </c>
      <c r="C9428" s="1" t="s">
        <v>15</v>
      </c>
      <c r="D9428" s="1" t="s">
        <v>5052</v>
      </c>
      <c r="E9428" s="1" t="s">
        <v>71</v>
      </c>
      <c r="F9428" s="1" t="s">
        <v>2337</v>
      </c>
      <c r="G9428" s="1" t="s">
        <v>18</v>
      </c>
      <c r="H9428" s="1" t="s">
        <v>13</v>
      </c>
      <c r="I9428">
        <v>10</v>
      </c>
      <c r="J9428">
        <v>8</v>
      </c>
      <c r="K9428">
        <v>6</v>
      </c>
      <c r="L9428">
        <v>8</v>
      </c>
      <c r="M9428">
        <v>11</v>
      </c>
      <c r="N9428">
        <v>7</v>
      </c>
      <c r="O9428">
        <v>10</v>
      </c>
      <c r="P9428">
        <v>11</v>
      </c>
      <c r="Q9428">
        <v>11</v>
      </c>
      <c r="R9428">
        <v>8</v>
      </c>
      <c r="S9428">
        <v>9</v>
      </c>
      <c r="T9428">
        <v>9</v>
      </c>
      <c r="U9428">
        <v>11</v>
      </c>
      <c r="V9428" s="1" t="s">
        <v>5072</v>
      </c>
      <c r="W9428" s="1" t="s">
        <v>2592</v>
      </c>
      <c r="X9428" s="5" t="s">
        <v>4785</v>
      </c>
      <c r="Y9428" s="5" t="s">
        <v>2562</v>
      </c>
      <c r="Z9428" s="5" t="s">
        <v>13</v>
      </c>
      <c r="AA9428" s="5"/>
    </row>
    <row r="9429" spans="1:27" ht="12" customHeight="1" x14ac:dyDescent="0.15">
      <c r="A9429" s="1" t="s">
        <v>2325</v>
      </c>
      <c r="B9429" s="1" t="s">
        <v>78</v>
      </c>
      <c r="C9429" s="1" t="s">
        <v>17</v>
      </c>
      <c r="D9429" s="1" t="s">
        <v>5052</v>
      </c>
      <c r="E9429" s="1" t="s">
        <v>71</v>
      </c>
      <c r="F9429" s="1" t="s">
        <v>2337</v>
      </c>
      <c r="G9429" s="1" t="s">
        <v>24</v>
      </c>
      <c r="H9429" s="1" t="s">
        <v>13</v>
      </c>
      <c r="I9429">
        <v>28</v>
      </c>
      <c r="J9429">
        <v>29</v>
      </c>
      <c r="K9429">
        <v>30</v>
      </c>
      <c r="L9429">
        <v>29</v>
      </c>
      <c r="M9429">
        <v>28</v>
      </c>
      <c r="N9429">
        <v>27</v>
      </c>
      <c r="O9429">
        <v>25</v>
      </c>
      <c r="P9429">
        <v>23</v>
      </c>
      <c r="Q9429">
        <v>21</v>
      </c>
      <c r="R9429">
        <v>22</v>
      </c>
      <c r="S9429">
        <v>22</v>
      </c>
      <c r="T9429">
        <v>21</v>
      </c>
      <c r="U9429">
        <v>21</v>
      </c>
      <c r="V9429" s="1" t="s">
        <v>5072</v>
      </c>
      <c r="W9429" s="1" t="s">
        <v>2592</v>
      </c>
      <c r="X9429" s="5" t="s">
        <v>4785</v>
      </c>
      <c r="Y9429" s="5" t="s">
        <v>2559</v>
      </c>
      <c r="Z9429" s="5" t="s">
        <v>13</v>
      </c>
      <c r="AA9429" s="5"/>
    </row>
    <row r="9430" spans="1:27" ht="12" customHeight="1" x14ac:dyDescent="0.15">
      <c r="A9430" s="1" t="s">
        <v>2325</v>
      </c>
      <c r="B9430" s="1" t="s">
        <v>80</v>
      </c>
      <c r="C9430" s="1" t="s">
        <v>9</v>
      </c>
      <c r="D9430" s="1" t="s">
        <v>5052</v>
      </c>
      <c r="E9430" s="1" t="s">
        <v>71</v>
      </c>
      <c r="F9430" s="1" t="s">
        <v>2338</v>
      </c>
      <c r="G9430" s="1" t="s">
        <v>2319</v>
      </c>
      <c r="H9430" s="1" t="s">
        <v>13</v>
      </c>
      <c r="I9430">
        <v>16</v>
      </c>
      <c r="J9430">
        <v>8</v>
      </c>
      <c r="K9430">
        <v>13</v>
      </c>
      <c r="L9430">
        <v>10</v>
      </c>
      <c r="M9430">
        <v>16</v>
      </c>
      <c r="N9430">
        <v>5</v>
      </c>
      <c r="O9430">
        <v>7</v>
      </c>
      <c r="P9430">
        <v>14</v>
      </c>
      <c r="Q9430">
        <v>9</v>
      </c>
      <c r="R9430">
        <v>7</v>
      </c>
      <c r="S9430">
        <v>10</v>
      </c>
      <c r="T9430">
        <v>14</v>
      </c>
      <c r="U9430">
        <v>14</v>
      </c>
      <c r="V9430" s="1" t="s">
        <v>5072</v>
      </c>
      <c r="W9430" s="1" t="s">
        <v>2592</v>
      </c>
      <c r="X9430" s="5" t="s">
        <v>4786</v>
      </c>
      <c r="Y9430" s="5" t="s">
        <v>4769</v>
      </c>
      <c r="Z9430" s="5" t="s">
        <v>13</v>
      </c>
      <c r="AA9430" s="5"/>
    </row>
    <row r="9431" spans="1:27" ht="12" customHeight="1" x14ac:dyDescent="0.15">
      <c r="A9431" s="1" t="s">
        <v>2325</v>
      </c>
      <c r="B9431" s="1" t="s">
        <v>80</v>
      </c>
      <c r="C9431" s="1" t="s">
        <v>15</v>
      </c>
      <c r="D9431" s="1" t="s">
        <v>5052</v>
      </c>
      <c r="E9431" s="1" t="s">
        <v>71</v>
      </c>
      <c r="F9431" s="1" t="s">
        <v>2338</v>
      </c>
      <c r="G9431" s="1" t="s">
        <v>18</v>
      </c>
      <c r="H9431" s="1" t="s">
        <v>13</v>
      </c>
      <c r="I9431">
        <v>32</v>
      </c>
      <c r="J9431">
        <v>36</v>
      </c>
      <c r="K9431">
        <v>29</v>
      </c>
      <c r="L9431">
        <v>21</v>
      </c>
      <c r="M9431">
        <v>24</v>
      </c>
      <c r="N9431">
        <v>24</v>
      </c>
      <c r="O9431">
        <v>25</v>
      </c>
      <c r="P9431">
        <v>25</v>
      </c>
      <c r="Q9431">
        <v>32</v>
      </c>
      <c r="R9431">
        <v>29</v>
      </c>
      <c r="S9431">
        <v>26</v>
      </c>
      <c r="T9431">
        <v>29</v>
      </c>
      <c r="U9431">
        <v>35</v>
      </c>
      <c r="V9431" s="1" t="s">
        <v>5072</v>
      </c>
      <c r="W9431" s="1" t="s">
        <v>2592</v>
      </c>
      <c r="X9431" s="5" t="s">
        <v>4786</v>
      </c>
      <c r="Y9431" s="5" t="s">
        <v>2562</v>
      </c>
      <c r="Z9431" s="5" t="s">
        <v>13</v>
      </c>
      <c r="AA9431" s="5"/>
    </row>
    <row r="9432" spans="1:27" ht="12" customHeight="1" x14ac:dyDescent="0.15">
      <c r="A9432" s="1" t="s">
        <v>2325</v>
      </c>
      <c r="B9432" s="1" t="s">
        <v>80</v>
      </c>
      <c r="C9432" s="1" t="s">
        <v>17</v>
      </c>
      <c r="D9432" s="1" t="s">
        <v>5052</v>
      </c>
      <c r="E9432" s="1" t="s">
        <v>71</v>
      </c>
      <c r="F9432" s="1" t="s">
        <v>2338</v>
      </c>
      <c r="G9432" s="1" t="s">
        <v>24</v>
      </c>
      <c r="H9432" s="1" t="s">
        <v>13</v>
      </c>
      <c r="I9432">
        <v>30</v>
      </c>
      <c r="J9432">
        <v>36</v>
      </c>
      <c r="K9432">
        <v>38</v>
      </c>
      <c r="L9432">
        <v>32</v>
      </c>
      <c r="M9432">
        <v>34</v>
      </c>
      <c r="N9432">
        <v>40</v>
      </c>
      <c r="O9432">
        <v>46</v>
      </c>
      <c r="P9432">
        <v>55</v>
      </c>
      <c r="Q9432">
        <v>46</v>
      </c>
      <c r="R9432">
        <v>41</v>
      </c>
      <c r="S9432">
        <v>41</v>
      </c>
      <c r="T9432">
        <v>41</v>
      </c>
      <c r="U9432">
        <v>36</v>
      </c>
      <c r="V9432" s="1" t="s">
        <v>5072</v>
      </c>
      <c r="W9432" s="1" t="s">
        <v>2592</v>
      </c>
      <c r="X9432" s="5" t="s">
        <v>4786</v>
      </c>
      <c r="Y9432" s="5" t="s">
        <v>2559</v>
      </c>
      <c r="Z9432" s="5" t="s">
        <v>13</v>
      </c>
      <c r="AA9432" s="5"/>
    </row>
    <row r="9433" spans="1:27" ht="12" customHeight="1" x14ac:dyDescent="0.15">
      <c r="A9433" s="1" t="s">
        <v>2325</v>
      </c>
      <c r="B9433" s="1" t="s">
        <v>212</v>
      </c>
      <c r="C9433" s="1" t="s">
        <v>9</v>
      </c>
      <c r="D9433" s="1" t="s">
        <v>5052</v>
      </c>
      <c r="E9433" s="1" t="s">
        <v>213</v>
      </c>
      <c r="F9433" s="1" t="s">
        <v>5053</v>
      </c>
      <c r="G9433" s="1" t="s">
        <v>215</v>
      </c>
      <c r="H9433" s="1" t="s">
        <v>216</v>
      </c>
      <c r="I9433">
        <v>8887</v>
      </c>
      <c r="J9433">
        <v>8991</v>
      </c>
      <c r="K9433">
        <v>9032</v>
      </c>
      <c r="L9433">
        <v>9139</v>
      </c>
      <c r="M9433">
        <v>9185</v>
      </c>
      <c r="N9433">
        <v>9232</v>
      </c>
      <c r="O9433">
        <v>9243</v>
      </c>
      <c r="P9433">
        <v>9289</v>
      </c>
      <c r="Q9433">
        <v>9360</v>
      </c>
      <c r="R9433">
        <v>9375</v>
      </c>
      <c r="S9433">
        <v>9426</v>
      </c>
      <c r="T9433">
        <v>9329</v>
      </c>
      <c r="U9433">
        <v>9429</v>
      </c>
      <c r="V9433" s="1" t="s">
        <v>5072</v>
      </c>
      <c r="W9433" s="1" t="s">
        <v>2717</v>
      </c>
      <c r="X9433" s="5" t="s">
        <v>5073</v>
      </c>
      <c r="Y9433" s="5" t="s">
        <v>2719</v>
      </c>
      <c r="Z9433" s="5" t="s">
        <v>2720</v>
      </c>
      <c r="AA9433" s="5"/>
    </row>
    <row r="9434" spans="1:27" ht="12" customHeight="1" x14ac:dyDescent="0.15">
      <c r="A9434" s="1" t="s">
        <v>2325</v>
      </c>
      <c r="B9434" s="1" t="s">
        <v>285</v>
      </c>
      <c r="C9434" s="1" t="s">
        <v>9</v>
      </c>
      <c r="D9434" s="1" t="s">
        <v>5052</v>
      </c>
      <c r="E9434" s="1" t="s">
        <v>213</v>
      </c>
      <c r="F9434" s="1" t="s">
        <v>286</v>
      </c>
      <c r="G9434" s="1" t="s">
        <v>215</v>
      </c>
      <c r="H9434" s="1" t="s">
        <v>216</v>
      </c>
      <c r="I9434">
        <v>10929</v>
      </c>
      <c r="J9434">
        <v>11047</v>
      </c>
      <c r="K9434">
        <v>11085</v>
      </c>
      <c r="L9434">
        <v>11196</v>
      </c>
      <c r="M9434">
        <v>11233</v>
      </c>
      <c r="N9434">
        <v>11276</v>
      </c>
      <c r="O9434">
        <v>11285</v>
      </c>
      <c r="P9434">
        <v>11331</v>
      </c>
      <c r="Q9434">
        <v>11396</v>
      </c>
      <c r="R9434">
        <v>11414</v>
      </c>
      <c r="S9434">
        <v>11464</v>
      </c>
      <c r="T9434">
        <v>11464</v>
      </c>
      <c r="U9434">
        <v>11470</v>
      </c>
      <c r="V9434" s="1" t="s">
        <v>5072</v>
      </c>
      <c r="W9434" s="1" t="s">
        <v>2717</v>
      </c>
      <c r="X9434" s="5" t="s">
        <v>2816</v>
      </c>
      <c r="Y9434" s="5" t="s">
        <v>2719</v>
      </c>
      <c r="Z9434" s="5" t="s">
        <v>2720</v>
      </c>
      <c r="AA9434" s="5"/>
    </row>
    <row r="9435" spans="1:27" ht="12" customHeight="1" x14ac:dyDescent="0.15">
      <c r="A9435" s="1" t="s">
        <v>2339</v>
      </c>
      <c r="B9435" s="1" t="s">
        <v>8</v>
      </c>
      <c r="C9435" s="1" t="s">
        <v>9</v>
      </c>
      <c r="D9435" s="1" t="s">
        <v>2540</v>
      </c>
      <c r="E9435" s="1" t="s">
        <v>10</v>
      </c>
      <c r="F9435" s="1" t="s">
        <v>2340</v>
      </c>
      <c r="G9435" s="1" t="s">
        <v>12</v>
      </c>
      <c r="H9435" s="1" t="s">
        <v>13</v>
      </c>
      <c r="I9435">
        <v>16010</v>
      </c>
      <c r="J9435">
        <v>15791</v>
      </c>
      <c r="K9435">
        <v>15401</v>
      </c>
      <c r="L9435">
        <v>15321</v>
      </c>
      <c r="M9435">
        <v>14404</v>
      </c>
      <c r="N9435">
        <v>11152</v>
      </c>
      <c r="O9435">
        <v>13339</v>
      </c>
      <c r="P9435">
        <v>13662</v>
      </c>
      <c r="Q9435">
        <v>13469</v>
      </c>
      <c r="R9435">
        <v>11987</v>
      </c>
      <c r="S9435">
        <v>10749</v>
      </c>
      <c r="T9435">
        <v>10700</v>
      </c>
      <c r="U9435">
        <v>11764</v>
      </c>
      <c r="V9435" s="1" t="s">
        <v>4787</v>
      </c>
      <c r="W9435" s="1" t="s">
        <v>2551</v>
      </c>
      <c r="X9435" s="5" t="s">
        <v>4788</v>
      </c>
      <c r="Y9435" s="5" t="s">
        <v>2553</v>
      </c>
      <c r="Z9435" s="5" t="s">
        <v>13</v>
      </c>
      <c r="AA9435" s="5"/>
    </row>
    <row r="9436" spans="1:27" ht="12" customHeight="1" x14ac:dyDescent="0.15">
      <c r="A9436" s="1" t="s">
        <v>2339</v>
      </c>
      <c r="B9436" s="1" t="s">
        <v>8</v>
      </c>
      <c r="C9436" s="1" t="s">
        <v>15</v>
      </c>
      <c r="D9436" s="1" t="s">
        <v>2540</v>
      </c>
      <c r="E9436" s="1" t="s">
        <v>10</v>
      </c>
      <c r="F9436" s="1" t="s">
        <v>2340</v>
      </c>
      <c r="G9436" s="1" t="s">
        <v>16</v>
      </c>
      <c r="H9436" s="1" t="s">
        <v>13</v>
      </c>
      <c r="I9436">
        <v>137</v>
      </c>
      <c r="J9436">
        <v>120</v>
      </c>
      <c r="K9436">
        <v>100</v>
      </c>
      <c r="L9436">
        <v>130</v>
      </c>
      <c r="M9436">
        <v>110</v>
      </c>
      <c r="N9436">
        <v>100</v>
      </c>
      <c r="O9436">
        <v>120</v>
      </c>
      <c r="P9436">
        <v>120</v>
      </c>
      <c r="Q9436">
        <v>140</v>
      </c>
      <c r="R9436">
        <v>130</v>
      </c>
      <c r="S9436">
        <v>130</v>
      </c>
      <c r="T9436">
        <v>125</v>
      </c>
      <c r="U9436">
        <v>130</v>
      </c>
      <c r="V9436" s="1" t="s">
        <v>4787</v>
      </c>
      <c r="W9436" s="1" t="s">
        <v>2551</v>
      </c>
      <c r="X9436" s="5" t="s">
        <v>4788</v>
      </c>
      <c r="Y9436" s="5" t="s">
        <v>2561</v>
      </c>
      <c r="Z9436" s="5" t="s">
        <v>13</v>
      </c>
      <c r="AA9436" s="5"/>
    </row>
    <row r="9437" spans="1:27" ht="12" customHeight="1" x14ac:dyDescent="0.15">
      <c r="A9437" s="1" t="s">
        <v>2339</v>
      </c>
      <c r="B9437" s="1" t="s">
        <v>8</v>
      </c>
      <c r="C9437" s="1" t="s">
        <v>17</v>
      </c>
      <c r="D9437" s="1" t="s">
        <v>2540</v>
      </c>
      <c r="E9437" s="1" t="s">
        <v>10</v>
      </c>
      <c r="F9437" s="1" t="s">
        <v>2340</v>
      </c>
      <c r="G9437" s="1" t="s">
        <v>18</v>
      </c>
      <c r="H9437" s="1" t="s">
        <v>13</v>
      </c>
      <c r="I9437">
        <v>0</v>
      </c>
      <c r="J9437">
        <v>0</v>
      </c>
      <c r="K9437">
        <v>0</v>
      </c>
      <c r="L9437">
        <v>0</v>
      </c>
      <c r="M9437">
        <v>0</v>
      </c>
      <c r="N9437">
        <v>0</v>
      </c>
      <c r="O9437">
        <v>0</v>
      </c>
      <c r="P9437">
        <v>0</v>
      </c>
      <c r="Q9437">
        <v>0</v>
      </c>
      <c r="R9437">
        <v>0</v>
      </c>
      <c r="S9437">
        <v>0</v>
      </c>
      <c r="T9437">
        <v>0</v>
      </c>
      <c r="U9437">
        <v>0</v>
      </c>
      <c r="V9437" s="1" t="s">
        <v>4787</v>
      </c>
      <c r="W9437" s="1" t="s">
        <v>2551</v>
      </c>
      <c r="X9437" s="5" t="s">
        <v>4788</v>
      </c>
      <c r="Y9437" s="5" t="s">
        <v>2562</v>
      </c>
      <c r="Z9437" s="5" t="s">
        <v>13</v>
      </c>
      <c r="AA9437" s="5"/>
    </row>
    <row r="9438" spans="1:27" ht="12" customHeight="1" x14ac:dyDescent="0.15">
      <c r="A9438" s="1" t="s">
        <v>2339</v>
      </c>
      <c r="B9438" s="1" t="s">
        <v>8</v>
      </c>
      <c r="C9438" s="1" t="s">
        <v>19</v>
      </c>
      <c r="D9438" s="1" t="s">
        <v>2540</v>
      </c>
      <c r="E9438" s="1" t="s">
        <v>10</v>
      </c>
      <c r="F9438" s="1" t="s">
        <v>2340</v>
      </c>
      <c r="G9438" s="1" t="s">
        <v>242</v>
      </c>
      <c r="H9438" s="1" t="s">
        <v>13</v>
      </c>
      <c r="I9438">
        <v>16116</v>
      </c>
      <c r="J9438">
        <v>15263</v>
      </c>
      <c r="K9438">
        <v>14875</v>
      </c>
      <c r="L9438">
        <v>16136</v>
      </c>
      <c r="M9438">
        <v>13610</v>
      </c>
      <c r="N9438">
        <v>11667</v>
      </c>
      <c r="O9438">
        <v>12227</v>
      </c>
      <c r="P9438">
        <v>13664</v>
      </c>
      <c r="Q9438">
        <v>13181</v>
      </c>
      <c r="R9438">
        <v>11983</v>
      </c>
      <c r="S9438">
        <v>10891</v>
      </c>
      <c r="T9438">
        <v>10699</v>
      </c>
      <c r="U9438">
        <v>13133</v>
      </c>
      <c r="V9438" s="1" t="s">
        <v>4787</v>
      </c>
      <c r="W9438" s="1" t="s">
        <v>2551</v>
      </c>
      <c r="X9438" s="5" t="s">
        <v>4788</v>
      </c>
      <c r="Y9438" s="5" t="s">
        <v>2557</v>
      </c>
      <c r="Z9438" s="5" t="s">
        <v>13</v>
      </c>
      <c r="AA9438" s="5"/>
    </row>
    <row r="9439" spans="1:27" ht="12" customHeight="1" x14ac:dyDescent="0.15">
      <c r="A9439" s="1" t="s">
        <v>2339</v>
      </c>
      <c r="B9439" s="1" t="s">
        <v>8</v>
      </c>
      <c r="C9439" s="1" t="s">
        <v>21</v>
      </c>
      <c r="D9439" s="1" t="s">
        <v>2540</v>
      </c>
      <c r="E9439" s="1" t="s">
        <v>10</v>
      </c>
      <c r="F9439" s="1" t="s">
        <v>2340</v>
      </c>
      <c r="G9439" s="1" t="s">
        <v>245</v>
      </c>
      <c r="H9439" s="1" t="s">
        <v>239</v>
      </c>
      <c r="I9439">
        <v>10262</v>
      </c>
      <c r="J9439">
        <v>9920</v>
      </c>
      <c r="K9439">
        <v>9749</v>
      </c>
      <c r="L9439">
        <v>10745</v>
      </c>
      <c r="M9439">
        <v>9471</v>
      </c>
      <c r="N9439">
        <v>8172</v>
      </c>
      <c r="O9439">
        <v>8510</v>
      </c>
      <c r="P9439">
        <v>9597</v>
      </c>
      <c r="Q9439">
        <v>9024</v>
      </c>
      <c r="R9439">
        <v>8213</v>
      </c>
      <c r="S9439">
        <v>7443</v>
      </c>
      <c r="T9439">
        <v>7229</v>
      </c>
      <c r="U9439">
        <v>9049</v>
      </c>
      <c r="V9439" s="1" t="s">
        <v>4787</v>
      </c>
      <c r="W9439" s="1" t="s">
        <v>2551</v>
      </c>
      <c r="X9439" s="5" t="s">
        <v>4788</v>
      </c>
      <c r="Y9439" s="5" t="s">
        <v>2740</v>
      </c>
      <c r="Z9439" s="5" t="s">
        <v>2738</v>
      </c>
      <c r="AA9439" s="5"/>
    </row>
    <row r="9440" spans="1:27" ht="12" customHeight="1" x14ac:dyDescent="0.15">
      <c r="A9440" s="1" t="s">
        <v>2339</v>
      </c>
      <c r="B9440" s="1" t="s">
        <v>8</v>
      </c>
      <c r="C9440" s="1" t="s">
        <v>23</v>
      </c>
      <c r="D9440" s="1" t="s">
        <v>2540</v>
      </c>
      <c r="E9440" s="1" t="s">
        <v>10</v>
      </c>
      <c r="F9440" s="1" t="s">
        <v>2340</v>
      </c>
      <c r="G9440" s="1" t="s">
        <v>22</v>
      </c>
      <c r="H9440" s="1" t="s">
        <v>13</v>
      </c>
      <c r="I9440">
        <v>137</v>
      </c>
      <c r="J9440">
        <v>120</v>
      </c>
      <c r="K9440">
        <v>100</v>
      </c>
      <c r="L9440">
        <v>130</v>
      </c>
      <c r="M9440">
        <v>110</v>
      </c>
      <c r="N9440">
        <v>100</v>
      </c>
      <c r="O9440">
        <v>120</v>
      </c>
      <c r="P9440">
        <v>120</v>
      </c>
      <c r="Q9440">
        <v>140</v>
      </c>
      <c r="R9440">
        <v>130</v>
      </c>
      <c r="S9440">
        <v>130</v>
      </c>
      <c r="T9440">
        <v>125</v>
      </c>
      <c r="U9440">
        <v>130</v>
      </c>
      <c r="V9440" s="1" t="s">
        <v>4787</v>
      </c>
      <c r="W9440" s="1" t="s">
        <v>2551</v>
      </c>
      <c r="X9440" s="5" t="s">
        <v>4788</v>
      </c>
      <c r="Y9440" s="5" t="s">
        <v>2564</v>
      </c>
      <c r="Z9440" s="5" t="s">
        <v>13</v>
      </c>
      <c r="AA9440" s="5"/>
    </row>
    <row r="9441" spans="1:27" ht="12" customHeight="1" x14ac:dyDescent="0.15">
      <c r="A9441" s="1" t="s">
        <v>2339</v>
      </c>
      <c r="B9441" s="1" t="s">
        <v>8</v>
      </c>
      <c r="C9441" s="1" t="s">
        <v>77</v>
      </c>
      <c r="D9441" s="1" t="s">
        <v>2540</v>
      </c>
      <c r="E9441" s="1" t="s">
        <v>10</v>
      </c>
      <c r="F9441" s="1" t="s">
        <v>2340</v>
      </c>
      <c r="G9441" s="1" t="s">
        <v>24</v>
      </c>
      <c r="H9441" s="1" t="s">
        <v>13</v>
      </c>
      <c r="I9441">
        <v>4360</v>
      </c>
      <c r="J9441">
        <v>4885</v>
      </c>
      <c r="K9441">
        <v>5418</v>
      </c>
      <c r="L9441">
        <v>4602</v>
      </c>
      <c r="M9441">
        <v>5395</v>
      </c>
      <c r="N9441">
        <v>4877</v>
      </c>
      <c r="O9441">
        <v>5986</v>
      </c>
      <c r="P9441">
        <v>5984</v>
      </c>
      <c r="Q9441">
        <v>6271</v>
      </c>
      <c r="R9441">
        <v>6271</v>
      </c>
      <c r="S9441">
        <v>6134</v>
      </c>
      <c r="T9441">
        <v>6126</v>
      </c>
      <c r="U9441">
        <v>4766</v>
      </c>
      <c r="V9441" s="1" t="s">
        <v>4787</v>
      </c>
      <c r="W9441" s="1" t="s">
        <v>2551</v>
      </c>
      <c r="X9441" s="5" t="s">
        <v>4788</v>
      </c>
      <c r="Y9441" s="5" t="s">
        <v>2559</v>
      </c>
      <c r="Z9441" s="5" t="s">
        <v>13</v>
      </c>
      <c r="AA9441" s="5"/>
    </row>
    <row r="9442" spans="1:27" ht="12" customHeight="1" x14ac:dyDescent="0.15">
      <c r="A9442" s="1" t="s">
        <v>2339</v>
      </c>
      <c r="B9442" s="1" t="s">
        <v>25</v>
      </c>
      <c r="C9442" s="1" t="s">
        <v>9</v>
      </c>
      <c r="D9442" s="1" t="s">
        <v>2540</v>
      </c>
      <c r="E9442" s="1" t="s">
        <v>10</v>
      </c>
      <c r="F9442" s="1" t="s">
        <v>2341</v>
      </c>
      <c r="G9442" s="1" t="s">
        <v>12</v>
      </c>
      <c r="H9442" s="1" t="s">
        <v>13</v>
      </c>
      <c r="I9442">
        <v>888</v>
      </c>
      <c r="J9442">
        <v>865</v>
      </c>
      <c r="K9442">
        <v>694</v>
      </c>
      <c r="L9442">
        <v>788</v>
      </c>
      <c r="M9442">
        <v>696</v>
      </c>
      <c r="N9442">
        <v>738</v>
      </c>
      <c r="O9442">
        <v>839</v>
      </c>
      <c r="P9442">
        <v>830</v>
      </c>
      <c r="Q9442">
        <v>718</v>
      </c>
      <c r="R9442">
        <v>759</v>
      </c>
      <c r="S9442">
        <v>543</v>
      </c>
      <c r="T9442">
        <v>704</v>
      </c>
      <c r="U9442">
        <v>764</v>
      </c>
      <c r="V9442" s="1" t="s">
        <v>4787</v>
      </c>
      <c r="W9442" s="1" t="s">
        <v>2551</v>
      </c>
      <c r="X9442" s="5" t="s">
        <v>4789</v>
      </c>
      <c r="Y9442" s="5" t="s">
        <v>2553</v>
      </c>
      <c r="Z9442" s="5" t="s">
        <v>13</v>
      </c>
      <c r="AA9442" s="5"/>
    </row>
    <row r="9443" spans="1:27" ht="12" customHeight="1" x14ac:dyDescent="0.15">
      <c r="A9443" s="1" t="s">
        <v>2339</v>
      </c>
      <c r="B9443" s="1" t="s">
        <v>25</v>
      </c>
      <c r="C9443" s="1" t="s">
        <v>15</v>
      </c>
      <c r="D9443" s="1" t="s">
        <v>2540</v>
      </c>
      <c r="E9443" s="1" t="s">
        <v>10</v>
      </c>
      <c r="F9443" s="1" t="s">
        <v>2341</v>
      </c>
      <c r="G9443" s="1" t="s">
        <v>16</v>
      </c>
      <c r="H9443" s="1" t="s">
        <v>13</v>
      </c>
      <c r="I9443">
        <v>0</v>
      </c>
      <c r="J9443">
        <v>0</v>
      </c>
      <c r="K9443">
        <v>0</v>
      </c>
      <c r="L9443">
        <v>0</v>
      </c>
      <c r="M9443">
        <v>0</v>
      </c>
      <c r="N9443">
        <v>0</v>
      </c>
      <c r="O9443">
        <v>0</v>
      </c>
      <c r="P9443">
        <v>0</v>
      </c>
      <c r="Q9443">
        <v>0</v>
      </c>
      <c r="R9443">
        <v>0</v>
      </c>
      <c r="S9443">
        <v>0</v>
      </c>
      <c r="T9443">
        <v>0</v>
      </c>
      <c r="U9443">
        <v>0</v>
      </c>
      <c r="V9443" s="1" t="s">
        <v>4787</v>
      </c>
      <c r="W9443" s="1" t="s">
        <v>2551</v>
      </c>
      <c r="X9443" s="5" t="s">
        <v>4789</v>
      </c>
      <c r="Y9443" s="5" t="s">
        <v>2561</v>
      </c>
      <c r="Z9443" s="5" t="s">
        <v>13</v>
      </c>
      <c r="AA9443" s="5"/>
    </row>
    <row r="9444" spans="1:27" ht="12" customHeight="1" x14ac:dyDescent="0.15">
      <c r="A9444" s="1" t="s">
        <v>2339</v>
      </c>
      <c r="B9444" s="1" t="s">
        <v>25</v>
      </c>
      <c r="C9444" s="1" t="s">
        <v>17</v>
      </c>
      <c r="D9444" s="1" t="s">
        <v>2540</v>
      </c>
      <c r="E9444" s="1" t="s">
        <v>10</v>
      </c>
      <c r="F9444" s="1" t="s">
        <v>2341</v>
      </c>
      <c r="G9444" s="1" t="s">
        <v>18</v>
      </c>
      <c r="H9444" s="1" t="s">
        <v>13</v>
      </c>
      <c r="I9444">
        <v>50</v>
      </c>
      <c r="J9444">
        <v>49</v>
      </c>
      <c r="K9444">
        <v>37</v>
      </c>
      <c r="L9444">
        <v>38</v>
      </c>
      <c r="M9444">
        <v>52</v>
      </c>
      <c r="N9444">
        <v>35</v>
      </c>
      <c r="O9444">
        <v>50</v>
      </c>
      <c r="P9444">
        <v>43</v>
      </c>
      <c r="Q9444">
        <v>39</v>
      </c>
      <c r="R9444">
        <v>48</v>
      </c>
      <c r="S9444">
        <v>34</v>
      </c>
      <c r="T9444">
        <v>54</v>
      </c>
      <c r="U9444">
        <v>42</v>
      </c>
      <c r="V9444" s="1" t="s">
        <v>4787</v>
      </c>
      <c r="W9444" s="1" t="s">
        <v>2551</v>
      </c>
      <c r="X9444" s="5" t="s">
        <v>4789</v>
      </c>
      <c r="Y9444" s="5" t="s">
        <v>2562</v>
      </c>
      <c r="Z9444" s="5" t="s">
        <v>13</v>
      </c>
      <c r="AA9444" s="5"/>
    </row>
    <row r="9445" spans="1:27" ht="12" customHeight="1" x14ac:dyDescent="0.15">
      <c r="A9445" s="1" t="s">
        <v>2339</v>
      </c>
      <c r="B9445" s="1" t="s">
        <v>25</v>
      </c>
      <c r="C9445" s="1" t="s">
        <v>19</v>
      </c>
      <c r="D9445" s="1" t="s">
        <v>2540</v>
      </c>
      <c r="E9445" s="1" t="s">
        <v>10</v>
      </c>
      <c r="F9445" s="1" t="s">
        <v>2341</v>
      </c>
      <c r="G9445" s="1" t="s">
        <v>242</v>
      </c>
      <c r="H9445" s="1" t="s">
        <v>13</v>
      </c>
      <c r="I9445">
        <v>877</v>
      </c>
      <c r="J9445">
        <v>771</v>
      </c>
      <c r="K9445">
        <v>670</v>
      </c>
      <c r="L9445">
        <v>773</v>
      </c>
      <c r="M9445">
        <v>715</v>
      </c>
      <c r="N9445">
        <v>690</v>
      </c>
      <c r="O9445">
        <v>751</v>
      </c>
      <c r="P9445">
        <v>775</v>
      </c>
      <c r="Q9445">
        <v>662</v>
      </c>
      <c r="R9445">
        <v>644</v>
      </c>
      <c r="S9445">
        <v>548</v>
      </c>
      <c r="T9445">
        <v>606</v>
      </c>
      <c r="U9445">
        <v>649</v>
      </c>
      <c r="V9445" s="1" t="s">
        <v>4787</v>
      </c>
      <c r="W9445" s="1" t="s">
        <v>2551</v>
      </c>
      <c r="X9445" s="5" t="s">
        <v>4789</v>
      </c>
      <c r="Y9445" s="5" t="s">
        <v>2557</v>
      </c>
      <c r="Z9445" s="5" t="s">
        <v>13</v>
      </c>
      <c r="AA9445" s="5"/>
    </row>
    <row r="9446" spans="1:27" ht="12" customHeight="1" x14ac:dyDescent="0.15">
      <c r="A9446" s="1" t="s">
        <v>2339</v>
      </c>
      <c r="B9446" s="1" t="s">
        <v>25</v>
      </c>
      <c r="C9446" s="1" t="s">
        <v>21</v>
      </c>
      <c r="D9446" s="1" t="s">
        <v>2540</v>
      </c>
      <c r="E9446" s="1" t="s">
        <v>10</v>
      </c>
      <c r="F9446" s="1" t="s">
        <v>2341</v>
      </c>
      <c r="G9446" s="1" t="s">
        <v>245</v>
      </c>
      <c r="H9446" s="1" t="s">
        <v>239</v>
      </c>
      <c r="I9446">
        <v>939</v>
      </c>
      <c r="J9446">
        <v>934</v>
      </c>
      <c r="K9446">
        <v>914</v>
      </c>
      <c r="L9446">
        <v>998</v>
      </c>
      <c r="M9446">
        <v>969</v>
      </c>
      <c r="N9446">
        <v>907</v>
      </c>
      <c r="O9446">
        <v>1092</v>
      </c>
      <c r="P9446">
        <v>933</v>
      </c>
      <c r="Q9446">
        <v>974</v>
      </c>
      <c r="R9446">
        <v>690</v>
      </c>
      <c r="S9446">
        <v>784</v>
      </c>
      <c r="T9446">
        <v>578</v>
      </c>
      <c r="U9446">
        <v>760</v>
      </c>
      <c r="V9446" s="1" t="s">
        <v>4787</v>
      </c>
      <c r="W9446" s="1" t="s">
        <v>2551</v>
      </c>
      <c r="X9446" s="5" t="s">
        <v>4789</v>
      </c>
      <c r="Y9446" s="5" t="s">
        <v>2740</v>
      </c>
      <c r="Z9446" s="5" t="s">
        <v>2738</v>
      </c>
      <c r="AA9446" s="5"/>
    </row>
    <row r="9447" spans="1:27" ht="12" customHeight="1" x14ac:dyDescent="0.15">
      <c r="A9447" s="1" t="s">
        <v>2339</v>
      </c>
      <c r="B9447" s="1" t="s">
        <v>25</v>
      </c>
      <c r="C9447" s="1" t="s">
        <v>23</v>
      </c>
      <c r="D9447" s="1" t="s">
        <v>2540</v>
      </c>
      <c r="E9447" s="1" t="s">
        <v>10</v>
      </c>
      <c r="F9447" s="1" t="s">
        <v>2341</v>
      </c>
      <c r="G9447" s="1" t="s">
        <v>22</v>
      </c>
      <c r="H9447" s="1" t="s">
        <v>13</v>
      </c>
      <c r="I9447">
        <v>0</v>
      </c>
      <c r="J9447">
        <v>0</v>
      </c>
      <c r="K9447">
        <v>0</v>
      </c>
      <c r="L9447">
        <v>0</v>
      </c>
      <c r="M9447">
        <v>0</v>
      </c>
      <c r="N9447">
        <v>0</v>
      </c>
      <c r="O9447">
        <v>0</v>
      </c>
      <c r="P9447">
        <v>0</v>
      </c>
      <c r="Q9447">
        <v>0</v>
      </c>
      <c r="R9447">
        <v>0</v>
      </c>
      <c r="S9447">
        <v>0</v>
      </c>
      <c r="T9447">
        <v>0</v>
      </c>
      <c r="U9447">
        <v>0</v>
      </c>
      <c r="V9447" s="1" t="s">
        <v>4787</v>
      </c>
      <c r="W9447" s="1" t="s">
        <v>2551</v>
      </c>
      <c r="X9447" s="5" t="s">
        <v>4789</v>
      </c>
      <c r="Y9447" s="5" t="s">
        <v>2564</v>
      </c>
      <c r="Z9447" s="5" t="s">
        <v>13</v>
      </c>
      <c r="AA9447" s="5"/>
    </row>
    <row r="9448" spans="1:27" ht="12" customHeight="1" x14ac:dyDescent="0.15">
      <c r="A9448" s="1" t="s">
        <v>2339</v>
      </c>
      <c r="B9448" s="1" t="s">
        <v>25</v>
      </c>
      <c r="C9448" s="1" t="s">
        <v>77</v>
      </c>
      <c r="D9448" s="1" t="s">
        <v>2540</v>
      </c>
      <c r="E9448" s="1" t="s">
        <v>10</v>
      </c>
      <c r="F9448" s="1" t="s">
        <v>2341</v>
      </c>
      <c r="G9448" s="1" t="s">
        <v>24</v>
      </c>
      <c r="H9448" s="1" t="s">
        <v>13</v>
      </c>
      <c r="I9448">
        <v>251</v>
      </c>
      <c r="J9448">
        <v>293</v>
      </c>
      <c r="K9448">
        <v>280</v>
      </c>
      <c r="L9448">
        <v>258</v>
      </c>
      <c r="M9448">
        <v>213</v>
      </c>
      <c r="N9448">
        <v>226</v>
      </c>
      <c r="O9448">
        <v>264</v>
      </c>
      <c r="P9448">
        <v>275</v>
      </c>
      <c r="Q9448">
        <v>292</v>
      </c>
      <c r="R9448">
        <v>359</v>
      </c>
      <c r="S9448">
        <v>321</v>
      </c>
      <c r="T9448">
        <v>364</v>
      </c>
      <c r="U9448">
        <v>437</v>
      </c>
      <c r="V9448" s="1" t="s">
        <v>4787</v>
      </c>
      <c r="W9448" s="1" t="s">
        <v>2551</v>
      </c>
      <c r="X9448" s="5" t="s">
        <v>4789</v>
      </c>
      <c r="Y9448" s="5" t="s">
        <v>2559</v>
      </c>
      <c r="Z9448" s="5" t="s">
        <v>13</v>
      </c>
      <c r="AA9448" s="5"/>
    </row>
    <row r="9449" spans="1:27" ht="12" customHeight="1" x14ac:dyDescent="0.15">
      <c r="A9449" s="1" t="s">
        <v>2339</v>
      </c>
      <c r="B9449" s="1" t="s">
        <v>27</v>
      </c>
      <c r="C9449" s="1" t="s">
        <v>9</v>
      </c>
      <c r="D9449" s="1" t="s">
        <v>2540</v>
      </c>
      <c r="E9449" s="1" t="s">
        <v>10</v>
      </c>
      <c r="F9449" s="1" t="s">
        <v>2342</v>
      </c>
      <c r="G9449" s="1" t="s">
        <v>12</v>
      </c>
      <c r="H9449" s="1" t="s">
        <v>13</v>
      </c>
      <c r="I9449">
        <v>94748</v>
      </c>
      <c r="J9449">
        <v>89562</v>
      </c>
      <c r="K9449">
        <v>86031</v>
      </c>
      <c r="L9449">
        <v>83274</v>
      </c>
      <c r="M9449">
        <v>83589</v>
      </c>
      <c r="N9449">
        <v>66654</v>
      </c>
      <c r="O9449">
        <v>79424</v>
      </c>
      <c r="P9449">
        <v>81622</v>
      </c>
      <c r="Q9449">
        <v>78477</v>
      </c>
      <c r="R9449">
        <v>74775</v>
      </c>
      <c r="S9449">
        <v>60334</v>
      </c>
      <c r="T9449">
        <v>76312</v>
      </c>
      <c r="U9449">
        <v>91097</v>
      </c>
      <c r="V9449" s="1" t="s">
        <v>4787</v>
      </c>
      <c r="W9449" s="1" t="s">
        <v>2551</v>
      </c>
      <c r="X9449" s="5" t="s">
        <v>4790</v>
      </c>
      <c r="Y9449" s="5" t="s">
        <v>2553</v>
      </c>
      <c r="Z9449" s="5" t="s">
        <v>13</v>
      </c>
      <c r="AA9449" s="5"/>
    </row>
    <row r="9450" spans="1:27" ht="12" customHeight="1" x14ac:dyDescent="0.15">
      <c r="A9450" s="1" t="s">
        <v>2339</v>
      </c>
      <c r="B9450" s="1" t="s">
        <v>27</v>
      </c>
      <c r="C9450" s="1" t="s">
        <v>15</v>
      </c>
      <c r="D9450" s="1" t="s">
        <v>2540</v>
      </c>
      <c r="E9450" s="1" t="s">
        <v>10</v>
      </c>
      <c r="F9450" s="1" t="s">
        <v>2342</v>
      </c>
      <c r="G9450" s="1" t="s">
        <v>16</v>
      </c>
      <c r="H9450" s="1" t="s">
        <v>13</v>
      </c>
      <c r="I9450">
        <v>390</v>
      </c>
      <c r="J9450">
        <v>360</v>
      </c>
      <c r="K9450">
        <v>320</v>
      </c>
      <c r="L9450">
        <v>390</v>
      </c>
      <c r="M9450">
        <v>340</v>
      </c>
      <c r="N9450">
        <v>320</v>
      </c>
      <c r="O9450">
        <v>360</v>
      </c>
      <c r="P9450">
        <v>355</v>
      </c>
      <c r="Q9450">
        <v>410</v>
      </c>
      <c r="R9450">
        <v>400</v>
      </c>
      <c r="S9450">
        <v>380</v>
      </c>
      <c r="T9450">
        <v>360</v>
      </c>
      <c r="U9450">
        <v>410</v>
      </c>
      <c r="V9450" s="1" t="s">
        <v>4787</v>
      </c>
      <c r="W9450" s="1" t="s">
        <v>2551</v>
      </c>
      <c r="X9450" s="5" t="s">
        <v>4790</v>
      </c>
      <c r="Y9450" s="5" t="s">
        <v>2561</v>
      </c>
      <c r="Z9450" s="5" t="s">
        <v>13</v>
      </c>
      <c r="AA9450" s="5"/>
    </row>
    <row r="9451" spans="1:27" ht="12" customHeight="1" x14ac:dyDescent="0.15">
      <c r="A9451" s="1" t="s">
        <v>2339</v>
      </c>
      <c r="B9451" s="1" t="s">
        <v>27</v>
      </c>
      <c r="C9451" s="1" t="s">
        <v>17</v>
      </c>
      <c r="D9451" s="1" t="s">
        <v>2540</v>
      </c>
      <c r="E9451" s="1" t="s">
        <v>10</v>
      </c>
      <c r="F9451" s="1" t="s">
        <v>2342</v>
      </c>
      <c r="G9451" s="1" t="s">
        <v>18</v>
      </c>
      <c r="H9451" s="1" t="s">
        <v>13</v>
      </c>
      <c r="I9451">
        <v>5523</v>
      </c>
      <c r="J9451">
        <v>5317</v>
      </c>
      <c r="K9451">
        <v>3783</v>
      </c>
      <c r="L9451">
        <v>3737</v>
      </c>
      <c r="M9451">
        <v>4926</v>
      </c>
      <c r="N9451">
        <v>4501</v>
      </c>
      <c r="O9451">
        <v>4977</v>
      </c>
      <c r="P9451">
        <v>4855</v>
      </c>
      <c r="Q9451">
        <v>4444</v>
      </c>
      <c r="R9451">
        <v>3796</v>
      </c>
      <c r="S9451">
        <v>3756</v>
      </c>
      <c r="T9451">
        <v>4636</v>
      </c>
      <c r="U9451">
        <v>4779</v>
      </c>
      <c r="V9451" s="1" t="s">
        <v>4787</v>
      </c>
      <c r="W9451" s="1" t="s">
        <v>2551</v>
      </c>
      <c r="X9451" s="5" t="s">
        <v>4790</v>
      </c>
      <c r="Y9451" s="5" t="s">
        <v>2562</v>
      </c>
      <c r="Z9451" s="5" t="s">
        <v>13</v>
      </c>
      <c r="AA9451" s="5"/>
    </row>
    <row r="9452" spans="1:27" ht="12" customHeight="1" x14ac:dyDescent="0.15">
      <c r="A9452" s="1" t="s">
        <v>2339</v>
      </c>
      <c r="B9452" s="1" t="s">
        <v>27</v>
      </c>
      <c r="C9452" s="1" t="s">
        <v>19</v>
      </c>
      <c r="D9452" s="1" t="s">
        <v>2540</v>
      </c>
      <c r="E9452" s="1" t="s">
        <v>10</v>
      </c>
      <c r="F9452" s="1" t="s">
        <v>2342</v>
      </c>
      <c r="G9452" s="1" t="s">
        <v>242</v>
      </c>
      <c r="H9452" s="1" t="s">
        <v>13</v>
      </c>
      <c r="I9452">
        <v>86967</v>
      </c>
      <c r="J9452">
        <v>81809</v>
      </c>
      <c r="K9452">
        <v>79262</v>
      </c>
      <c r="L9452">
        <v>79814</v>
      </c>
      <c r="M9452">
        <v>75873</v>
      </c>
      <c r="N9452">
        <v>69787</v>
      </c>
      <c r="O9452">
        <v>73037</v>
      </c>
      <c r="P9452">
        <v>73220</v>
      </c>
      <c r="Q9452">
        <v>73217</v>
      </c>
      <c r="R9452">
        <v>67344</v>
      </c>
      <c r="S9452">
        <v>63289</v>
      </c>
      <c r="T9452">
        <v>69083</v>
      </c>
      <c r="U9452">
        <v>85561</v>
      </c>
      <c r="V9452" s="1" t="s">
        <v>4787</v>
      </c>
      <c r="W9452" s="1" t="s">
        <v>2551</v>
      </c>
      <c r="X9452" s="5" t="s">
        <v>4790</v>
      </c>
      <c r="Y9452" s="5" t="s">
        <v>2557</v>
      </c>
      <c r="Z9452" s="5" t="s">
        <v>13</v>
      </c>
      <c r="AA9452" s="5"/>
    </row>
    <row r="9453" spans="1:27" ht="12" customHeight="1" x14ac:dyDescent="0.15">
      <c r="A9453" s="1" t="s">
        <v>2339</v>
      </c>
      <c r="B9453" s="1" t="s">
        <v>27</v>
      </c>
      <c r="C9453" s="1" t="s">
        <v>21</v>
      </c>
      <c r="D9453" s="1" t="s">
        <v>2540</v>
      </c>
      <c r="E9453" s="1" t="s">
        <v>10</v>
      </c>
      <c r="F9453" s="1" t="s">
        <v>2342</v>
      </c>
      <c r="G9453" s="1" t="s">
        <v>245</v>
      </c>
      <c r="H9453" s="1" t="s">
        <v>239</v>
      </c>
      <c r="I9453">
        <v>36540</v>
      </c>
      <c r="J9453">
        <v>36974</v>
      </c>
      <c r="K9453">
        <v>35688</v>
      </c>
      <c r="L9453">
        <v>36828</v>
      </c>
      <c r="M9453">
        <v>34479</v>
      </c>
      <c r="N9453">
        <v>31551</v>
      </c>
      <c r="O9453">
        <v>34093</v>
      </c>
      <c r="P9453">
        <v>34743</v>
      </c>
      <c r="Q9453">
        <v>34756</v>
      </c>
      <c r="R9453">
        <v>31848</v>
      </c>
      <c r="S9453">
        <v>29729</v>
      </c>
      <c r="T9453">
        <v>32711</v>
      </c>
      <c r="U9453">
        <v>40378</v>
      </c>
      <c r="V9453" s="1" t="s">
        <v>4787</v>
      </c>
      <c r="W9453" s="1" t="s">
        <v>2551</v>
      </c>
      <c r="X9453" s="5" t="s">
        <v>4790</v>
      </c>
      <c r="Y9453" s="5" t="s">
        <v>2740</v>
      </c>
      <c r="Z9453" s="5" t="s">
        <v>2738</v>
      </c>
      <c r="AA9453" s="5"/>
    </row>
    <row r="9454" spans="1:27" ht="12" customHeight="1" x14ac:dyDescent="0.15">
      <c r="A9454" s="1" t="s">
        <v>2339</v>
      </c>
      <c r="B9454" s="1" t="s">
        <v>27</v>
      </c>
      <c r="C9454" s="1" t="s">
        <v>23</v>
      </c>
      <c r="D9454" s="1" t="s">
        <v>2540</v>
      </c>
      <c r="E9454" s="1" t="s">
        <v>10</v>
      </c>
      <c r="F9454" s="1" t="s">
        <v>2342</v>
      </c>
      <c r="G9454" s="1" t="s">
        <v>22</v>
      </c>
      <c r="H9454" s="1" t="s">
        <v>13</v>
      </c>
      <c r="I9454">
        <v>390</v>
      </c>
      <c r="J9454">
        <v>360</v>
      </c>
      <c r="K9454">
        <v>320</v>
      </c>
      <c r="L9454">
        <v>390</v>
      </c>
      <c r="M9454">
        <v>340</v>
      </c>
      <c r="N9454">
        <v>320</v>
      </c>
      <c r="O9454">
        <v>360</v>
      </c>
      <c r="P9454">
        <v>355</v>
      </c>
      <c r="Q9454">
        <v>410</v>
      </c>
      <c r="R9454">
        <v>400</v>
      </c>
      <c r="S9454">
        <v>380</v>
      </c>
      <c r="T9454">
        <v>360</v>
      </c>
      <c r="U9454">
        <v>410</v>
      </c>
      <c r="V9454" s="1" t="s">
        <v>4787</v>
      </c>
      <c r="W9454" s="1" t="s">
        <v>2551</v>
      </c>
      <c r="X9454" s="5" t="s">
        <v>4790</v>
      </c>
      <c r="Y9454" s="5" t="s">
        <v>2564</v>
      </c>
      <c r="Z9454" s="1" t="s">
        <v>13</v>
      </c>
    </row>
    <row r="9455" spans="1:27" ht="12" customHeight="1" x14ac:dyDescent="0.15">
      <c r="A9455" s="1" t="s">
        <v>2339</v>
      </c>
      <c r="B9455" s="1" t="s">
        <v>27</v>
      </c>
      <c r="C9455" s="1" t="s">
        <v>77</v>
      </c>
      <c r="D9455" s="1" t="s">
        <v>2540</v>
      </c>
      <c r="E9455" s="1" t="s">
        <v>10</v>
      </c>
      <c r="F9455" s="1" t="s">
        <v>2342</v>
      </c>
      <c r="G9455" s="1" t="s">
        <v>24</v>
      </c>
      <c r="H9455" s="1" t="s">
        <v>13</v>
      </c>
      <c r="I9455">
        <v>41798</v>
      </c>
      <c r="J9455">
        <v>44138</v>
      </c>
      <c r="K9455">
        <v>47108</v>
      </c>
      <c r="L9455">
        <v>46759</v>
      </c>
      <c r="M9455">
        <v>49491</v>
      </c>
      <c r="N9455">
        <v>41783</v>
      </c>
      <c r="O9455">
        <v>43081</v>
      </c>
      <c r="P9455">
        <v>46509</v>
      </c>
      <c r="Q9455">
        <v>47281</v>
      </c>
      <c r="R9455">
        <v>50798</v>
      </c>
      <c r="S9455">
        <v>43934</v>
      </c>
      <c r="T9455">
        <v>46478</v>
      </c>
      <c r="U9455">
        <v>47135</v>
      </c>
      <c r="V9455" s="1" t="s">
        <v>4787</v>
      </c>
      <c r="W9455" s="1" t="s">
        <v>2551</v>
      </c>
      <c r="X9455" s="5" t="s">
        <v>4790</v>
      </c>
      <c r="Y9455" s="5" t="s">
        <v>2559</v>
      </c>
      <c r="Z9455" s="5" t="s">
        <v>13</v>
      </c>
      <c r="AA9455" s="5"/>
    </row>
    <row r="9456" spans="1:27" ht="12" customHeight="1" x14ac:dyDescent="0.15">
      <c r="A9456" s="1" t="s">
        <v>2339</v>
      </c>
      <c r="B9456" s="1" t="s">
        <v>29</v>
      </c>
      <c r="C9456" s="1" t="s">
        <v>9</v>
      </c>
      <c r="D9456" s="1" t="s">
        <v>2540</v>
      </c>
      <c r="E9456" s="1" t="s">
        <v>10</v>
      </c>
      <c r="F9456" s="1" t="s">
        <v>2343</v>
      </c>
      <c r="G9456" s="1" t="s">
        <v>12</v>
      </c>
      <c r="H9456" s="1" t="s">
        <v>13</v>
      </c>
      <c r="I9456">
        <v>3639</v>
      </c>
      <c r="J9456">
        <v>3156</v>
      </c>
      <c r="K9456">
        <v>2983</v>
      </c>
      <c r="L9456">
        <v>3182</v>
      </c>
      <c r="M9456">
        <v>3100</v>
      </c>
      <c r="N9456">
        <v>2645</v>
      </c>
      <c r="O9456">
        <v>3047</v>
      </c>
      <c r="P9456">
        <v>3273</v>
      </c>
      <c r="Q9456">
        <v>3081</v>
      </c>
      <c r="R9456">
        <v>2938</v>
      </c>
      <c r="S9456">
        <v>2753</v>
      </c>
      <c r="T9456">
        <v>2981</v>
      </c>
      <c r="U9456">
        <v>3107</v>
      </c>
      <c r="V9456" s="1" t="s">
        <v>4787</v>
      </c>
      <c r="W9456" s="1" t="s">
        <v>2551</v>
      </c>
      <c r="X9456" s="5" t="s">
        <v>4791</v>
      </c>
      <c r="Y9456" s="5" t="s">
        <v>2553</v>
      </c>
      <c r="Z9456" s="5" t="s">
        <v>13</v>
      </c>
      <c r="AA9456" s="5"/>
    </row>
    <row r="9457" spans="1:27" ht="12" customHeight="1" x14ac:dyDescent="0.15">
      <c r="A9457" s="1" t="s">
        <v>2339</v>
      </c>
      <c r="B9457" s="1" t="s">
        <v>29</v>
      </c>
      <c r="C9457" s="1" t="s">
        <v>15</v>
      </c>
      <c r="D9457" s="1" t="s">
        <v>2540</v>
      </c>
      <c r="E9457" s="1" t="s">
        <v>10</v>
      </c>
      <c r="F9457" s="1" t="s">
        <v>2343</v>
      </c>
      <c r="G9457" s="1" t="s">
        <v>16</v>
      </c>
      <c r="H9457" s="1" t="s">
        <v>13</v>
      </c>
      <c r="I9457">
        <v>5</v>
      </c>
      <c r="J9457">
        <v>10</v>
      </c>
      <c r="K9457">
        <v>7</v>
      </c>
      <c r="L9457">
        <v>11</v>
      </c>
      <c r="M9457">
        <v>7</v>
      </c>
      <c r="N9457">
        <v>5</v>
      </c>
      <c r="O9457">
        <v>8</v>
      </c>
      <c r="P9457">
        <v>8</v>
      </c>
      <c r="Q9457">
        <v>2</v>
      </c>
      <c r="R9457">
        <v>6</v>
      </c>
      <c r="S9457">
        <v>6</v>
      </c>
      <c r="T9457">
        <v>10</v>
      </c>
      <c r="U9457">
        <v>9</v>
      </c>
      <c r="V9457" s="1" t="s">
        <v>4787</v>
      </c>
      <c r="W9457" s="1" t="s">
        <v>2551</v>
      </c>
      <c r="X9457" s="5" t="s">
        <v>4791</v>
      </c>
      <c r="Y9457" s="5" t="s">
        <v>2561</v>
      </c>
      <c r="Z9457" s="5" t="s">
        <v>13</v>
      </c>
      <c r="AA9457" s="5"/>
    </row>
    <row r="9458" spans="1:27" ht="12" customHeight="1" x14ac:dyDescent="0.15">
      <c r="A9458" s="1" t="s">
        <v>2339</v>
      </c>
      <c r="B9458" s="1" t="s">
        <v>29</v>
      </c>
      <c r="C9458" s="1" t="s">
        <v>17</v>
      </c>
      <c r="D9458" s="1" t="s">
        <v>2540</v>
      </c>
      <c r="E9458" s="1" t="s">
        <v>10</v>
      </c>
      <c r="F9458" s="1" t="s">
        <v>2343</v>
      </c>
      <c r="G9458" s="1" t="s">
        <v>18</v>
      </c>
      <c r="H9458" s="1" t="s">
        <v>13</v>
      </c>
      <c r="I9458">
        <v>11</v>
      </c>
      <c r="J9458">
        <v>19</v>
      </c>
      <c r="K9458">
        <v>12</v>
      </c>
      <c r="L9458">
        <v>19</v>
      </c>
      <c r="M9458">
        <v>17</v>
      </c>
      <c r="N9458">
        <v>10</v>
      </c>
      <c r="O9458">
        <v>15</v>
      </c>
      <c r="P9458">
        <v>14</v>
      </c>
      <c r="Q9458">
        <v>8</v>
      </c>
      <c r="R9458">
        <v>14</v>
      </c>
      <c r="S9458">
        <v>14</v>
      </c>
      <c r="T9458">
        <v>17</v>
      </c>
      <c r="U9458">
        <v>16</v>
      </c>
      <c r="V9458" s="1" t="s">
        <v>4787</v>
      </c>
      <c r="W9458" s="1" t="s">
        <v>2551</v>
      </c>
      <c r="X9458" s="5" t="s">
        <v>4791</v>
      </c>
      <c r="Y9458" s="5" t="s">
        <v>2562</v>
      </c>
      <c r="Z9458" s="5" t="s">
        <v>13</v>
      </c>
      <c r="AA9458" s="5"/>
    </row>
    <row r="9459" spans="1:27" ht="12" customHeight="1" x14ac:dyDescent="0.15">
      <c r="A9459" s="1" t="s">
        <v>2339</v>
      </c>
      <c r="B9459" s="1" t="s">
        <v>29</v>
      </c>
      <c r="C9459" s="1" t="s">
        <v>19</v>
      </c>
      <c r="D9459" s="1" t="s">
        <v>2540</v>
      </c>
      <c r="E9459" s="1" t="s">
        <v>10</v>
      </c>
      <c r="F9459" s="1" t="s">
        <v>2343</v>
      </c>
      <c r="G9459" s="1" t="s">
        <v>242</v>
      </c>
      <c r="H9459" s="1" t="s">
        <v>13</v>
      </c>
      <c r="I9459">
        <v>3405</v>
      </c>
      <c r="J9459">
        <v>3004</v>
      </c>
      <c r="K9459">
        <v>2811</v>
      </c>
      <c r="L9459">
        <v>3048</v>
      </c>
      <c r="M9459">
        <v>2889</v>
      </c>
      <c r="N9459">
        <v>2462</v>
      </c>
      <c r="O9459">
        <v>2813</v>
      </c>
      <c r="P9459">
        <v>2968</v>
      </c>
      <c r="Q9459">
        <v>2852</v>
      </c>
      <c r="R9459">
        <v>2799</v>
      </c>
      <c r="S9459">
        <v>2629</v>
      </c>
      <c r="T9459">
        <v>2674</v>
      </c>
      <c r="U9459">
        <v>2938</v>
      </c>
      <c r="V9459" s="1" t="s">
        <v>4787</v>
      </c>
      <c r="W9459" s="1" t="s">
        <v>2551</v>
      </c>
      <c r="X9459" s="5" t="s">
        <v>4791</v>
      </c>
      <c r="Y9459" s="5" t="s">
        <v>2557</v>
      </c>
      <c r="Z9459" s="5" t="s">
        <v>13</v>
      </c>
      <c r="AA9459" s="5"/>
    </row>
    <row r="9460" spans="1:27" ht="12" customHeight="1" x14ac:dyDescent="0.15">
      <c r="A9460" s="1" t="s">
        <v>2339</v>
      </c>
      <c r="B9460" s="1" t="s">
        <v>29</v>
      </c>
      <c r="C9460" s="1" t="s">
        <v>21</v>
      </c>
      <c r="D9460" s="1" t="s">
        <v>2540</v>
      </c>
      <c r="E9460" s="1" t="s">
        <v>10</v>
      </c>
      <c r="F9460" s="1" t="s">
        <v>2343</v>
      </c>
      <c r="G9460" s="1" t="s">
        <v>245</v>
      </c>
      <c r="H9460" s="1" t="s">
        <v>239</v>
      </c>
      <c r="I9460">
        <v>3117</v>
      </c>
      <c r="J9460">
        <v>2867</v>
      </c>
      <c r="K9460">
        <v>2752</v>
      </c>
      <c r="L9460">
        <v>3007</v>
      </c>
      <c r="M9460">
        <v>2864</v>
      </c>
      <c r="N9460">
        <v>2434</v>
      </c>
      <c r="O9460">
        <v>2808</v>
      </c>
      <c r="P9460">
        <v>2949</v>
      </c>
      <c r="Q9460">
        <v>2805</v>
      </c>
      <c r="R9460">
        <v>2798</v>
      </c>
      <c r="S9460">
        <v>2637</v>
      </c>
      <c r="T9460">
        <v>2670</v>
      </c>
      <c r="U9460">
        <v>2889</v>
      </c>
      <c r="V9460" s="1" t="s">
        <v>4787</v>
      </c>
      <c r="W9460" s="1" t="s">
        <v>2551</v>
      </c>
      <c r="X9460" s="5" t="s">
        <v>4791</v>
      </c>
      <c r="Y9460" s="5" t="s">
        <v>2740</v>
      </c>
      <c r="Z9460" s="5" t="s">
        <v>2738</v>
      </c>
      <c r="AA9460" s="5"/>
    </row>
    <row r="9461" spans="1:27" ht="12" customHeight="1" x14ac:dyDescent="0.15">
      <c r="A9461" s="1" t="s">
        <v>2339</v>
      </c>
      <c r="B9461" s="1" t="s">
        <v>29</v>
      </c>
      <c r="C9461" s="1" t="s">
        <v>23</v>
      </c>
      <c r="D9461" s="1" t="s">
        <v>2540</v>
      </c>
      <c r="E9461" s="1" t="s">
        <v>10</v>
      </c>
      <c r="F9461" s="1" t="s">
        <v>2343</v>
      </c>
      <c r="G9461" s="1" t="s">
        <v>22</v>
      </c>
      <c r="H9461" s="1" t="s">
        <v>13</v>
      </c>
      <c r="I9461">
        <v>211</v>
      </c>
      <c r="J9461">
        <v>136</v>
      </c>
      <c r="K9461">
        <v>200</v>
      </c>
      <c r="L9461">
        <v>170</v>
      </c>
      <c r="M9461">
        <v>198</v>
      </c>
      <c r="N9461">
        <v>179</v>
      </c>
      <c r="O9461">
        <v>210</v>
      </c>
      <c r="P9461">
        <v>246</v>
      </c>
      <c r="Q9461">
        <v>157</v>
      </c>
      <c r="R9461">
        <v>170</v>
      </c>
      <c r="S9461">
        <v>188</v>
      </c>
      <c r="T9461">
        <v>197</v>
      </c>
      <c r="U9461">
        <v>188</v>
      </c>
      <c r="V9461" s="1" t="s">
        <v>4787</v>
      </c>
      <c r="W9461" s="1" t="s">
        <v>2551</v>
      </c>
      <c r="X9461" s="5" t="s">
        <v>4791</v>
      </c>
      <c r="Y9461" s="5" t="s">
        <v>2564</v>
      </c>
      <c r="Z9461" s="1" t="s">
        <v>13</v>
      </c>
    </row>
    <row r="9462" spans="1:27" ht="12" customHeight="1" x14ac:dyDescent="0.15">
      <c r="A9462" s="1" t="s">
        <v>2339</v>
      </c>
      <c r="B9462" s="1" t="s">
        <v>29</v>
      </c>
      <c r="C9462" s="1" t="s">
        <v>77</v>
      </c>
      <c r="D9462" s="1" t="s">
        <v>2540</v>
      </c>
      <c r="E9462" s="1" t="s">
        <v>10</v>
      </c>
      <c r="F9462" s="1" t="s">
        <v>2343</v>
      </c>
      <c r="G9462" s="1" t="s">
        <v>24</v>
      </c>
      <c r="H9462" s="1" t="s">
        <v>13</v>
      </c>
      <c r="I9462">
        <v>1287</v>
      </c>
      <c r="J9462">
        <v>1293</v>
      </c>
      <c r="K9462">
        <v>1260</v>
      </c>
      <c r="L9462">
        <v>1215</v>
      </c>
      <c r="M9462">
        <v>1218</v>
      </c>
      <c r="N9462">
        <v>1219</v>
      </c>
      <c r="O9462">
        <v>1235</v>
      </c>
      <c r="P9462">
        <v>1287</v>
      </c>
      <c r="Q9462">
        <v>1353</v>
      </c>
      <c r="R9462">
        <v>1314</v>
      </c>
      <c r="S9462">
        <v>1241</v>
      </c>
      <c r="T9462">
        <v>1342</v>
      </c>
      <c r="U9462">
        <v>1315</v>
      </c>
      <c r="V9462" s="1" t="s">
        <v>4787</v>
      </c>
      <c r="W9462" s="1" t="s">
        <v>2551</v>
      </c>
      <c r="X9462" s="5" t="s">
        <v>4791</v>
      </c>
      <c r="Y9462" s="5" t="s">
        <v>2559</v>
      </c>
      <c r="Z9462" s="5" t="s">
        <v>13</v>
      </c>
      <c r="AA9462" s="5"/>
    </row>
    <row r="9463" spans="1:27" ht="12" customHeight="1" x14ac:dyDescent="0.15">
      <c r="A9463" s="1" t="s">
        <v>2339</v>
      </c>
      <c r="B9463" s="1" t="s">
        <v>31</v>
      </c>
      <c r="C9463" s="1" t="s">
        <v>9</v>
      </c>
      <c r="D9463" s="1" t="s">
        <v>2540</v>
      </c>
      <c r="E9463" s="1" t="s">
        <v>10</v>
      </c>
      <c r="F9463" s="1" t="s">
        <v>2344</v>
      </c>
      <c r="G9463" s="1" t="s">
        <v>12</v>
      </c>
      <c r="H9463" s="1" t="s">
        <v>13</v>
      </c>
      <c r="I9463">
        <v>6740</v>
      </c>
      <c r="J9463">
        <v>6019</v>
      </c>
      <c r="K9463">
        <v>5565</v>
      </c>
      <c r="L9463">
        <v>6000</v>
      </c>
      <c r="M9463">
        <v>5213</v>
      </c>
      <c r="N9463">
        <v>4658</v>
      </c>
      <c r="O9463">
        <v>5032</v>
      </c>
      <c r="P9463">
        <v>5075</v>
      </c>
      <c r="Q9463">
        <v>5237</v>
      </c>
      <c r="R9463">
        <v>5052</v>
      </c>
      <c r="S9463">
        <v>4450</v>
      </c>
      <c r="T9463">
        <v>4397</v>
      </c>
      <c r="U9463">
        <v>5023</v>
      </c>
      <c r="V9463" s="1" t="s">
        <v>4787</v>
      </c>
      <c r="W9463" s="1" t="s">
        <v>2551</v>
      </c>
      <c r="X9463" s="5" t="s">
        <v>4792</v>
      </c>
      <c r="Y9463" s="5" t="s">
        <v>2553</v>
      </c>
      <c r="Z9463" s="5" t="s">
        <v>13</v>
      </c>
      <c r="AA9463" s="5"/>
    </row>
    <row r="9464" spans="1:27" ht="12" customHeight="1" x14ac:dyDescent="0.15">
      <c r="A9464" s="1" t="s">
        <v>2339</v>
      </c>
      <c r="B9464" s="1" t="s">
        <v>31</v>
      </c>
      <c r="C9464" s="1" t="s">
        <v>15</v>
      </c>
      <c r="D9464" s="1" t="s">
        <v>2540</v>
      </c>
      <c r="E9464" s="1" t="s">
        <v>10</v>
      </c>
      <c r="F9464" s="1" t="s">
        <v>2344</v>
      </c>
      <c r="G9464" s="1" t="s">
        <v>16</v>
      </c>
      <c r="H9464" s="1" t="s">
        <v>13</v>
      </c>
      <c r="I9464">
        <v>1260</v>
      </c>
      <c r="J9464">
        <v>1100</v>
      </c>
      <c r="K9464">
        <v>770</v>
      </c>
      <c r="L9464">
        <v>870</v>
      </c>
      <c r="M9464">
        <v>785</v>
      </c>
      <c r="N9464">
        <v>750</v>
      </c>
      <c r="O9464">
        <v>870</v>
      </c>
      <c r="P9464">
        <v>825</v>
      </c>
      <c r="Q9464">
        <v>640</v>
      </c>
      <c r="R9464">
        <v>770</v>
      </c>
      <c r="S9464">
        <v>660</v>
      </c>
      <c r="T9464">
        <v>680</v>
      </c>
      <c r="U9464">
        <v>780</v>
      </c>
      <c r="V9464" s="1" t="s">
        <v>4787</v>
      </c>
      <c r="W9464" s="1" t="s">
        <v>2551</v>
      </c>
      <c r="X9464" s="5" t="s">
        <v>4792</v>
      </c>
      <c r="Y9464" s="5" t="s">
        <v>2561</v>
      </c>
      <c r="Z9464" s="5" t="s">
        <v>13</v>
      </c>
      <c r="AA9464" s="5"/>
    </row>
    <row r="9465" spans="1:27" ht="12" customHeight="1" x14ac:dyDescent="0.15">
      <c r="A9465" s="1" t="s">
        <v>2339</v>
      </c>
      <c r="B9465" s="1" t="s">
        <v>31</v>
      </c>
      <c r="C9465" s="1" t="s">
        <v>17</v>
      </c>
      <c r="D9465" s="1" t="s">
        <v>2540</v>
      </c>
      <c r="E9465" s="1" t="s">
        <v>10</v>
      </c>
      <c r="F9465" s="1" t="s">
        <v>2344</v>
      </c>
      <c r="G9465" s="1" t="s">
        <v>18</v>
      </c>
      <c r="H9465" s="1" t="s">
        <v>13</v>
      </c>
      <c r="I9465">
        <v>8</v>
      </c>
      <c r="J9465">
        <v>7</v>
      </c>
      <c r="K9465">
        <v>7</v>
      </c>
      <c r="L9465">
        <v>7</v>
      </c>
      <c r="M9465">
        <v>6</v>
      </c>
      <c r="N9465">
        <v>6</v>
      </c>
      <c r="O9465">
        <v>5</v>
      </c>
      <c r="P9465">
        <v>7</v>
      </c>
      <c r="Q9465">
        <v>6</v>
      </c>
      <c r="R9465">
        <v>7</v>
      </c>
      <c r="S9465">
        <v>5</v>
      </c>
      <c r="T9465">
        <v>4</v>
      </c>
      <c r="U9465">
        <v>8</v>
      </c>
      <c r="V9465" s="1" t="s">
        <v>4787</v>
      </c>
      <c r="W9465" s="1" t="s">
        <v>2551</v>
      </c>
      <c r="X9465" s="5" t="s">
        <v>4792</v>
      </c>
      <c r="Y9465" s="5" t="s">
        <v>2562</v>
      </c>
      <c r="Z9465" s="5" t="s">
        <v>13</v>
      </c>
      <c r="AA9465" s="5"/>
    </row>
    <row r="9466" spans="1:27" ht="12" customHeight="1" x14ac:dyDescent="0.15">
      <c r="A9466" s="1" t="s">
        <v>2339</v>
      </c>
      <c r="B9466" s="1" t="s">
        <v>31</v>
      </c>
      <c r="C9466" s="1" t="s">
        <v>19</v>
      </c>
      <c r="D9466" s="1" t="s">
        <v>2540</v>
      </c>
      <c r="E9466" s="1" t="s">
        <v>10</v>
      </c>
      <c r="F9466" s="1" t="s">
        <v>2344</v>
      </c>
      <c r="G9466" s="1" t="s">
        <v>242</v>
      </c>
      <c r="H9466" s="1" t="s">
        <v>13</v>
      </c>
      <c r="I9466">
        <v>6327</v>
      </c>
      <c r="J9466">
        <v>5726</v>
      </c>
      <c r="K9466">
        <v>5258</v>
      </c>
      <c r="L9466">
        <v>5841</v>
      </c>
      <c r="M9466">
        <v>5071</v>
      </c>
      <c r="N9466">
        <v>4506</v>
      </c>
      <c r="O9466">
        <v>4845</v>
      </c>
      <c r="P9466">
        <v>4996</v>
      </c>
      <c r="Q9466">
        <v>4887</v>
      </c>
      <c r="R9466">
        <v>4643</v>
      </c>
      <c r="S9466">
        <v>4236</v>
      </c>
      <c r="T9466">
        <v>4513</v>
      </c>
      <c r="U9466">
        <v>4781</v>
      </c>
      <c r="V9466" s="1" t="s">
        <v>4787</v>
      </c>
      <c r="W9466" s="1" t="s">
        <v>2551</v>
      </c>
      <c r="X9466" s="5" t="s">
        <v>4792</v>
      </c>
      <c r="Y9466" s="5" t="s">
        <v>2557</v>
      </c>
      <c r="Z9466" s="5" t="s">
        <v>13</v>
      </c>
      <c r="AA9466" s="5"/>
    </row>
    <row r="9467" spans="1:27" ht="12" customHeight="1" x14ac:dyDescent="0.15">
      <c r="A9467" s="1" t="s">
        <v>2339</v>
      </c>
      <c r="B9467" s="1" t="s">
        <v>31</v>
      </c>
      <c r="C9467" s="1" t="s">
        <v>21</v>
      </c>
      <c r="D9467" s="1" t="s">
        <v>2540</v>
      </c>
      <c r="E9467" s="1" t="s">
        <v>10</v>
      </c>
      <c r="F9467" s="1" t="s">
        <v>2344</v>
      </c>
      <c r="G9467" s="1" t="s">
        <v>245</v>
      </c>
      <c r="H9467" s="1" t="s">
        <v>239</v>
      </c>
      <c r="I9467">
        <v>3359</v>
      </c>
      <c r="J9467">
        <v>3333</v>
      </c>
      <c r="K9467">
        <v>3166</v>
      </c>
      <c r="L9467">
        <v>3527</v>
      </c>
      <c r="M9467">
        <v>3153</v>
      </c>
      <c r="N9467">
        <v>2680</v>
      </c>
      <c r="O9467">
        <v>2890</v>
      </c>
      <c r="P9467">
        <v>3002</v>
      </c>
      <c r="Q9467">
        <v>3030</v>
      </c>
      <c r="R9467">
        <v>2779</v>
      </c>
      <c r="S9467">
        <v>2602</v>
      </c>
      <c r="T9467">
        <v>2779</v>
      </c>
      <c r="U9467">
        <v>2897</v>
      </c>
      <c r="V9467" s="1" t="s">
        <v>4787</v>
      </c>
      <c r="W9467" s="1" t="s">
        <v>2551</v>
      </c>
      <c r="X9467" s="5" t="s">
        <v>4792</v>
      </c>
      <c r="Y9467" s="5" t="s">
        <v>2740</v>
      </c>
      <c r="Z9467" s="5" t="s">
        <v>2738</v>
      </c>
      <c r="AA9467" s="5"/>
    </row>
    <row r="9468" spans="1:27" ht="12" customHeight="1" x14ac:dyDescent="0.15">
      <c r="A9468" s="1" t="s">
        <v>2339</v>
      </c>
      <c r="B9468" s="1" t="s">
        <v>31</v>
      </c>
      <c r="C9468" s="1" t="s">
        <v>23</v>
      </c>
      <c r="D9468" s="1" t="s">
        <v>2540</v>
      </c>
      <c r="E9468" s="1" t="s">
        <v>10</v>
      </c>
      <c r="F9468" s="1" t="s">
        <v>2344</v>
      </c>
      <c r="G9468" s="1" t="s">
        <v>22</v>
      </c>
      <c r="H9468" s="1" t="s">
        <v>13</v>
      </c>
      <c r="I9468">
        <v>1484</v>
      </c>
      <c r="J9468">
        <v>1285</v>
      </c>
      <c r="K9468">
        <v>984</v>
      </c>
      <c r="L9468">
        <v>1142</v>
      </c>
      <c r="M9468">
        <v>1015</v>
      </c>
      <c r="N9468">
        <v>913</v>
      </c>
      <c r="O9468">
        <v>1043</v>
      </c>
      <c r="P9468">
        <v>1014</v>
      </c>
      <c r="Q9468">
        <v>844</v>
      </c>
      <c r="R9468">
        <v>1025</v>
      </c>
      <c r="S9468">
        <v>871</v>
      </c>
      <c r="T9468">
        <v>850</v>
      </c>
      <c r="U9468">
        <v>949</v>
      </c>
      <c r="V9468" s="1" t="s">
        <v>4787</v>
      </c>
      <c r="W9468" s="1" t="s">
        <v>2551</v>
      </c>
      <c r="X9468" s="5" t="s">
        <v>4792</v>
      </c>
      <c r="Y9468" s="5" t="s">
        <v>2564</v>
      </c>
      <c r="Z9468" s="1" t="s">
        <v>13</v>
      </c>
    </row>
    <row r="9469" spans="1:27" ht="12" customHeight="1" x14ac:dyDescent="0.15">
      <c r="A9469" s="1" t="s">
        <v>2339</v>
      </c>
      <c r="B9469" s="1" t="s">
        <v>31</v>
      </c>
      <c r="C9469" s="1" t="s">
        <v>77</v>
      </c>
      <c r="D9469" s="1" t="s">
        <v>2540</v>
      </c>
      <c r="E9469" s="1" t="s">
        <v>10</v>
      </c>
      <c r="F9469" s="1" t="s">
        <v>2344</v>
      </c>
      <c r="G9469" s="1" t="s">
        <v>24</v>
      </c>
      <c r="H9469" s="1" t="s">
        <v>13</v>
      </c>
      <c r="I9469">
        <v>1694</v>
      </c>
      <c r="J9469">
        <v>1795</v>
      </c>
      <c r="K9469">
        <v>1881</v>
      </c>
      <c r="L9469">
        <v>1761</v>
      </c>
      <c r="M9469">
        <v>1667</v>
      </c>
      <c r="N9469">
        <v>1650</v>
      </c>
      <c r="O9469">
        <v>1659</v>
      </c>
      <c r="P9469">
        <v>1542</v>
      </c>
      <c r="Q9469">
        <v>1682</v>
      </c>
      <c r="R9469">
        <v>1831</v>
      </c>
      <c r="S9469">
        <v>1824</v>
      </c>
      <c r="T9469">
        <v>1534</v>
      </c>
      <c r="U9469">
        <v>1598</v>
      </c>
      <c r="V9469" s="1" t="s">
        <v>4787</v>
      </c>
      <c r="W9469" s="1" t="s">
        <v>2551</v>
      </c>
      <c r="X9469" s="5" t="s">
        <v>4792</v>
      </c>
      <c r="Y9469" s="5" t="s">
        <v>2559</v>
      </c>
      <c r="Z9469" s="5" t="s">
        <v>13</v>
      </c>
      <c r="AA9469" s="5"/>
    </row>
    <row r="9470" spans="1:27" ht="12" customHeight="1" x14ac:dyDescent="0.15">
      <c r="A9470" s="1" t="s">
        <v>2339</v>
      </c>
      <c r="B9470" s="1" t="s">
        <v>33</v>
      </c>
      <c r="C9470" s="1" t="s">
        <v>9</v>
      </c>
      <c r="D9470" s="1" t="s">
        <v>2540</v>
      </c>
      <c r="E9470" s="1" t="s">
        <v>10</v>
      </c>
      <c r="F9470" s="1" t="s">
        <v>2345</v>
      </c>
      <c r="G9470" s="1" t="s">
        <v>12</v>
      </c>
      <c r="H9470" s="1" t="s">
        <v>13</v>
      </c>
      <c r="I9470">
        <v>51643</v>
      </c>
      <c r="J9470">
        <v>48697</v>
      </c>
      <c r="K9470">
        <v>42260</v>
      </c>
      <c r="L9470">
        <v>50847</v>
      </c>
      <c r="M9470">
        <v>48854</v>
      </c>
      <c r="N9470">
        <v>43377</v>
      </c>
      <c r="O9470">
        <v>48136</v>
      </c>
      <c r="P9470">
        <v>49813</v>
      </c>
      <c r="Q9470">
        <v>51257</v>
      </c>
      <c r="R9470">
        <v>47600</v>
      </c>
      <c r="S9470">
        <v>42821</v>
      </c>
      <c r="T9470">
        <v>44034</v>
      </c>
      <c r="U9470">
        <v>49886</v>
      </c>
      <c r="V9470" s="1" t="s">
        <v>4787</v>
      </c>
      <c r="W9470" s="1" t="s">
        <v>2551</v>
      </c>
      <c r="X9470" s="5" t="s">
        <v>4793</v>
      </c>
      <c r="Y9470" s="5" t="s">
        <v>2553</v>
      </c>
      <c r="Z9470" s="5" t="s">
        <v>13</v>
      </c>
      <c r="AA9470" s="5"/>
    </row>
    <row r="9471" spans="1:27" ht="12" customHeight="1" x14ac:dyDescent="0.15">
      <c r="A9471" s="1" t="s">
        <v>2339</v>
      </c>
      <c r="B9471" s="1" t="s">
        <v>33</v>
      </c>
      <c r="C9471" s="1" t="s">
        <v>15</v>
      </c>
      <c r="D9471" s="1" t="s">
        <v>2540</v>
      </c>
      <c r="E9471" s="1" t="s">
        <v>10</v>
      </c>
      <c r="F9471" s="1" t="s">
        <v>2345</v>
      </c>
      <c r="G9471" s="1" t="s">
        <v>16</v>
      </c>
      <c r="H9471" s="1" t="s">
        <v>13</v>
      </c>
      <c r="I9471">
        <v>2107</v>
      </c>
      <c r="J9471">
        <v>2042</v>
      </c>
      <c r="K9471">
        <v>1772</v>
      </c>
      <c r="L9471">
        <v>2129</v>
      </c>
      <c r="M9471">
        <v>2193</v>
      </c>
      <c r="N9471">
        <v>1888</v>
      </c>
      <c r="O9471">
        <v>2028</v>
      </c>
      <c r="P9471">
        <v>2163</v>
      </c>
      <c r="Q9471">
        <v>2189</v>
      </c>
      <c r="R9471">
        <v>2194</v>
      </c>
      <c r="S9471">
        <v>1967</v>
      </c>
      <c r="T9471">
        <v>2122</v>
      </c>
      <c r="U9471">
        <v>2455</v>
      </c>
      <c r="V9471" s="1" t="s">
        <v>4787</v>
      </c>
      <c r="W9471" s="1" t="s">
        <v>2551</v>
      </c>
      <c r="X9471" s="5" t="s">
        <v>4793</v>
      </c>
      <c r="Y9471" s="5" t="s">
        <v>2561</v>
      </c>
      <c r="Z9471" s="5" t="s">
        <v>13</v>
      </c>
      <c r="AA9471" s="5"/>
    </row>
    <row r="9472" spans="1:27" ht="12" customHeight="1" x14ac:dyDescent="0.15">
      <c r="A9472" s="1" t="s">
        <v>2339</v>
      </c>
      <c r="B9472" s="1" t="s">
        <v>33</v>
      </c>
      <c r="C9472" s="1" t="s">
        <v>17</v>
      </c>
      <c r="D9472" s="1" t="s">
        <v>2540</v>
      </c>
      <c r="E9472" s="1" t="s">
        <v>10</v>
      </c>
      <c r="F9472" s="1" t="s">
        <v>2345</v>
      </c>
      <c r="G9472" s="1" t="s">
        <v>18</v>
      </c>
      <c r="H9472" s="1" t="s">
        <v>13</v>
      </c>
      <c r="I9472">
        <v>22622</v>
      </c>
      <c r="J9472">
        <v>22380</v>
      </c>
      <c r="K9472">
        <v>19504</v>
      </c>
      <c r="L9472">
        <v>23554</v>
      </c>
      <c r="M9472">
        <v>22721</v>
      </c>
      <c r="N9472">
        <v>20127</v>
      </c>
      <c r="O9472">
        <v>22368</v>
      </c>
      <c r="P9472">
        <v>23527</v>
      </c>
      <c r="Q9472">
        <v>23713</v>
      </c>
      <c r="R9472">
        <v>22524</v>
      </c>
      <c r="S9472">
        <v>19308</v>
      </c>
      <c r="T9472">
        <v>19177</v>
      </c>
      <c r="U9472">
        <v>22465</v>
      </c>
      <c r="V9472" s="1" t="s">
        <v>4787</v>
      </c>
      <c r="W9472" s="1" t="s">
        <v>2551</v>
      </c>
      <c r="X9472" s="5" t="s">
        <v>4793</v>
      </c>
      <c r="Y9472" s="5" t="s">
        <v>2562</v>
      </c>
      <c r="Z9472" s="5" t="s">
        <v>13</v>
      </c>
      <c r="AA9472" s="5"/>
    </row>
    <row r="9473" spans="1:27" ht="12" customHeight="1" x14ac:dyDescent="0.15">
      <c r="A9473" s="1" t="s">
        <v>2339</v>
      </c>
      <c r="B9473" s="1" t="s">
        <v>33</v>
      </c>
      <c r="C9473" s="1" t="s">
        <v>19</v>
      </c>
      <c r="D9473" s="1" t="s">
        <v>2540</v>
      </c>
      <c r="E9473" s="1" t="s">
        <v>10</v>
      </c>
      <c r="F9473" s="1" t="s">
        <v>2345</v>
      </c>
      <c r="G9473" s="1" t="s">
        <v>242</v>
      </c>
      <c r="H9473" s="1" t="s">
        <v>13</v>
      </c>
      <c r="I9473">
        <v>24432</v>
      </c>
      <c r="J9473">
        <v>22546</v>
      </c>
      <c r="K9473">
        <v>19299</v>
      </c>
      <c r="L9473">
        <v>22889</v>
      </c>
      <c r="M9473">
        <v>21565</v>
      </c>
      <c r="N9473">
        <v>18925</v>
      </c>
      <c r="O9473">
        <v>21341</v>
      </c>
      <c r="P9473">
        <v>21522</v>
      </c>
      <c r="Q9473">
        <v>23032</v>
      </c>
      <c r="R9473">
        <v>21072</v>
      </c>
      <c r="S9473">
        <v>20344</v>
      </c>
      <c r="T9473">
        <v>21716</v>
      </c>
      <c r="U9473">
        <v>23490</v>
      </c>
      <c r="V9473" s="1" t="s">
        <v>4787</v>
      </c>
      <c r="W9473" s="1" t="s">
        <v>2551</v>
      </c>
      <c r="X9473" s="5" t="s">
        <v>4793</v>
      </c>
      <c r="Y9473" s="5" t="s">
        <v>2557</v>
      </c>
      <c r="Z9473" s="5" t="s">
        <v>13</v>
      </c>
      <c r="AA9473" s="5"/>
    </row>
    <row r="9474" spans="1:27" ht="12" customHeight="1" x14ac:dyDescent="0.15">
      <c r="A9474" s="1" t="s">
        <v>2339</v>
      </c>
      <c r="B9474" s="1" t="s">
        <v>33</v>
      </c>
      <c r="C9474" s="1" t="s">
        <v>21</v>
      </c>
      <c r="D9474" s="1" t="s">
        <v>2540</v>
      </c>
      <c r="E9474" s="1" t="s">
        <v>10</v>
      </c>
      <c r="F9474" s="1" t="s">
        <v>2345</v>
      </c>
      <c r="G9474" s="1" t="s">
        <v>245</v>
      </c>
      <c r="H9474" s="1" t="s">
        <v>239</v>
      </c>
      <c r="I9474">
        <v>15272</v>
      </c>
      <c r="J9474">
        <v>15140</v>
      </c>
      <c r="K9474">
        <v>12847</v>
      </c>
      <c r="L9474">
        <v>15557</v>
      </c>
      <c r="M9474">
        <v>15100</v>
      </c>
      <c r="N9474">
        <v>13280</v>
      </c>
      <c r="O9474">
        <v>15395</v>
      </c>
      <c r="P9474">
        <v>14849</v>
      </c>
      <c r="Q9474">
        <v>16083</v>
      </c>
      <c r="R9474">
        <v>14815</v>
      </c>
      <c r="S9474">
        <v>14214</v>
      </c>
      <c r="T9474">
        <v>15312</v>
      </c>
      <c r="U9474">
        <v>17143</v>
      </c>
      <c r="V9474" s="1" t="s">
        <v>4787</v>
      </c>
      <c r="W9474" s="1" t="s">
        <v>2551</v>
      </c>
      <c r="X9474" s="5" t="s">
        <v>4793</v>
      </c>
      <c r="Y9474" s="5" t="s">
        <v>2740</v>
      </c>
      <c r="Z9474" s="5" t="s">
        <v>2738</v>
      </c>
      <c r="AA9474" s="5"/>
    </row>
    <row r="9475" spans="1:27" ht="12" customHeight="1" x14ac:dyDescent="0.15">
      <c r="A9475" s="1" t="s">
        <v>2339</v>
      </c>
      <c r="B9475" s="1" t="s">
        <v>33</v>
      </c>
      <c r="C9475" s="1" t="s">
        <v>23</v>
      </c>
      <c r="D9475" s="1" t="s">
        <v>2540</v>
      </c>
      <c r="E9475" s="1" t="s">
        <v>10</v>
      </c>
      <c r="F9475" s="1" t="s">
        <v>2345</v>
      </c>
      <c r="G9475" s="1" t="s">
        <v>22</v>
      </c>
      <c r="H9475" s="1" t="s">
        <v>13</v>
      </c>
      <c r="I9475">
        <v>6682</v>
      </c>
      <c r="J9475">
        <v>5817</v>
      </c>
      <c r="K9475">
        <v>5489</v>
      </c>
      <c r="L9475">
        <v>6645</v>
      </c>
      <c r="M9475">
        <v>6688</v>
      </c>
      <c r="N9475">
        <v>6103</v>
      </c>
      <c r="O9475">
        <v>6463</v>
      </c>
      <c r="P9475">
        <v>6630</v>
      </c>
      <c r="Q9475">
        <v>6742</v>
      </c>
      <c r="R9475">
        <v>6269</v>
      </c>
      <c r="S9475">
        <v>5221</v>
      </c>
      <c r="T9475">
        <v>5377</v>
      </c>
      <c r="U9475">
        <v>6118</v>
      </c>
      <c r="V9475" s="1" t="s">
        <v>4787</v>
      </c>
      <c r="W9475" s="1" t="s">
        <v>2551</v>
      </c>
      <c r="X9475" s="5" t="s">
        <v>4793</v>
      </c>
      <c r="Y9475" s="5" t="s">
        <v>2564</v>
      </c>
      <c r="Z9475" s="5" t="s">
        <v>13</v>
      </c>
      <c r="AA9475" s="5"/>
    </row>
    <row r="9476" spans="1:27" ht="12" customHeight="1" x14ac:dyDescent="0.15">
      <c r="A9476" s="1" t="s">
        <v>2339</v>
      </c>
      <c r="B9476" s="1" t="s">
        <v>33</v>
      </c>
      <c r="C9476" s="1" t="s">
        <v>77</v>
      </c>
      <c r="D9476" s="1" t="s">
        <v>2540</v>
      </c>
      <c r="E9476" s="1" t="s">
        <v>10</v>
      </c>
      <c r="F9476" s="1" t="s">
        <v>2345</v>
      </c>
      <c r="G9476" s="1" t="s">
        <v>24</v>
      </c>
      <c r="H9476" s="1" t="s">
        <v>13</v>
      </c>
      <c r="I9476">
        <v>6410</v>
      </c>
      <c r="J9476">
        <v>6411</v>
      </c>
      <c r="K9476">
        <v>6146</v>
      </c>
      <c r="L9476">
        <v>6037</v>
      </c>
      <c r="M9476">
        <v>6111</v>
      </c>
      <c r="N9476">
        <v>6232</v>
      </c>
      <c r="O9476">
        <v>6210</v>
      </c>
      <c r="P9476">
        <v>6552</v>
      </c>
      <c r="Q9476">
        <v>6510</v>
      </c>
      <c r="R9476">
        <v>6443</v>
      </c>
      <c r="S9476">
        <v>6356</v>
      </c>
      <c r="T9476">
        <v>6239</v>
      </c>
      <c r="U9476">
        <v>6499</v>
      </c>
      <c r="V9476" s="1" t="s">
        <v>4787</v>
      </c>
      <c r="W9476" s="1" t="s">
        <v>2551</v>
      </c>
      <c r="X9476" s="5" t="s">
        <v>4793</v>
      </c>
      <c r="Y9476" s="5" t="s">
        <v>2559</v>
      </c>
      <c r="Z9476" s="5" t="s">
        <v>13</v>
      </c>
      <c r="AA9476" s="5"/>
    </row>
    <row r="9477" spans="1:27" ht="12" customHeight="1" x14ac:dyDescent="0.15">
      <c r="A9477" s="1" t="s">
        <v>2339</v>
      </c>
      <c r="B9477" s="1" t="s">
        <v>35</v>
      </c>
      <c r="C9477" s="1" t="s">
        <v>9</v>
      </c>
      <c r="D9477" s="1" t="s">
        <v>2540</v>
      </c>
      <c r="E9477" s="1" t="s">
        <v>10</v>
      </c>
      <c r="F9477" s="1" t="s">
        <v>2346</v>
      </c>
      <c r="G9477" s="1" t="s">
        <v>12</v>
      </c>
      <c r="H9477" s="1" t="s">
        <v>13</v>
      </c>
      <c r="I9477">
        <v>11029</v>
      </c>
      <c r="J9477">
        <v>9700</v>
      </c>
      <c r="K9477">
        <v>8209</v>
      </c>
      <c r="L9477">
        <v>9097</v>
      </c>
      <c r="M9477">
        <v>9619</v>
      </c>
      <c r="N9477">
        <v>8525</v>
      </c>
      <c r="O9477">
        <v>9343</v>
      </c>
      <c r="P9477">
        <v>9075</v>
      </c>
      <c r="Q9477">
        <v>9400</v>
      </c>
      <c r="R9477">
        <v>8204</v>
      </c>
      <c r="S9477">
        <v>7404</v>
      </c>
      <c r="T9477">
        <v>8267</v>
      </c>
      <c r="U9477">
        <v>8940</v>
      </c>
      <c r="V9477" s="1" t="s">
        <v>4787</v>
      </c>
      <c r="W9477" s="1" t="s">
        <v>2551</v>
      </c>
      <c r="X9477" s="5" t="s">
        <v>4794</v>
      </c>
      <c r="Y9477" s="5" t="s">
        <v>2553</v>
      </c>
      <c r="Z9477" s="5" t="s">
        <v>13</v>
      </c>
      <c r="AA9477" s="5"/>
    </row>
    <row r="9478" spans="1:27" ht="12" customHeight="1" x14ac:dyDescent="0.15">
      <c r="A9478" s="1" t="s">
        <v>2339</v>
      </c>
      <c r="B9478" s="1" t="s">
        <v>35</v>
      </c>
      <c r="C9478" s="1" t="s">
        <v>15</v>
      </c>
      <c r="D9478" s="1" t="s">
        <v>2540</v>
      </c>
      <c r="E9478" s="1" t="s">
        <v>10</v>
      </c>
      <c r="F9478" s="1" t="s">
        <v>2346</v>
      </c>
      <c r="G9478" s="1" t="s">
        <v>16</v>
      </c>
      <c r="H9478" s="1" t="s">
        <v>13</v>
      </c>
      <c r="I9478">
        <v>2</v>
      </c>
      <c r="J9478">
        <v>1</v>
      </c>
      <c r="K9478">
        <v>5</v>
      </c>
      <c r="L9478">
        <v>2</v>
      </c>
      <c r="M9478">
        <v>1</v>
      </c>
      <c r="N9478">
        <v>1</v>
      </c>
      <c r="O9478">
        <v>1</v>
      </c>
      <c r="P9478">
        <v>1</v>
      </c>
      <c r="Q9478">
        <v>1</v>
      </c>
      <c r="R9478">
        <v>1</v>
      </c>
      <c r="S9478">
        <v>1</v>
      </c>
      <c r="T9478">
        <v>1</v>
      </c>
      <c r="U9478">
        <v>1</v>
      </c>
      <c r="V9478" s="1" t="s">
        <v>4787</v>
      </c>
      <c r="W9478" s="1" t="s">
        <v>2551</v>
      </c>
      <c r="X9478" s="5" t="s">
        <v>4794</v>
      </c>
      <c r="Y9478" s="5" t="s">
        <v>2561</v>
      </c>
      <c r="Z9478" s="5" t="s">
        <v>13</v>
      </c>
      <c r="AA9478" s="5"/>
    </row>
    <row r="9479" spans="1:27" ht="12" customHeight="1" x14ac:dyDescent="0.15">
      <c r="A9479" s="1" t="s">
        <v>2339</v>
      </c>
      <c r="B9479" s="1" t="s">
        <v>35</v>
      </c>
      <c r="C9479" s="1" t="s">
        <v>17</v>
      </c>
      <c r="D9479" s="1" t="s">
        <v>2540</v>
      </c>
      <c r="E9479" s="1" t="s">
        <v>10</v>
      </c>
      <c r="F9479" s="1" t="s">
        <v>2346</v>
      </c>
      <c r="G9479" s="1" t="s">
        <v>18</v>
      </c>
      <c r="H9479" s="1" t="s">
        <v>13</v>
      </c>
      <c r="I9479">
        <v>0</v>
      </c>
      <c r="J9479">
        <v>0</v>
      </c>
      <c r="K9479">
        <v>0</v>
      </c>
      <c r="L9479">
        <v>0</v>
      </c>
      <c r="M9479">
        <v>0</v>
      </c>
      <c r="N9479">
        <v>0</v>
      </c>
      <c r="O9479">
        <v>0</v>
      </c>
      <c r="P9479">
        <v>0</v>
      </c>
      <c r="Q9479">
        <v>0</v>
      </c>
      <c r="R9479">
        <v>0</v>
      </c>
      <c r="S9479">
        <v>0</v>
      </c>
      <c r="T9479">
        <v>0</v>
      </c>
      <c r="U9479">
        <v>0</v>
      </c>
      <c r="V9479" s="1" t="s">
        <v>4787</v>
      </c>
      <c r="W9479" s="1" t="s">
        <v>2551</v>
      </c>
      <c r="X9479" s="5" t="s">
        <v>4794</v>
      </c>
      <c r="Y9479" s="5" t="s">
        <v>2562</v>
      </c>
      <c r="Z9479" s="5" t="s">
        <v>13</v>
      </c>
      <c r="AA9479" s="5"/>
    </row>
    <row r="9480" spans="1:27" ht="12" customHeight="1" x14ac:dyDescent="0.15">
      <c r="A9480" s="1" t="s">
        <v>2339</v>
      </c>
      <c r="B9480" s="1" t="s">
        <v>35</v>
      </c>
      <c r="C9480" s="1" t="s">
        <v>19</v>
      </c>
      <c r="D9480" s="1" t="s">
        <v>2540</v>
      </c>
      <c r="E9480" s="1" t="s">
        <v>10</v>
      </c>
      <c r="F9480" s="1" t="s">
        <v>2346</v>
      </c>
      <c r="G9480" s="1" t="s">
        <v>242</v>
      </c>
      <c r="H9480" s="1" t="s">
        <v>13</v>
      </c>
      <c r="I9480">
        <v>11065</v>
      </c>
      <c r="J9480">
        <v>9792</v>
      </c>
      <c r="K9480">
        <v>7517</v>
      </c>
      <c r="L9480">
        <v>8744</v>
      </c>
      <c r="M9480">
        <v>9839</v>
      </c>
      <c r="N9480">
        <v>8956</v>
      </c>
      <c r="O9480">
        <v>9229</v>
      </c>
      <c r="P9480">
        <v>8744</v>
      </c>
      <c r="Q9480">
        <v>8814</v>
      </c>
      <c r="R9480">
        <v>8954</v>
      </c>
      <c r="S9480">
        <v>7818</v>
      </c>
      <c r="T9480">
        <v>8213</v>
      </c>
      <c r="U9480">
        <v>8789</v>
      </c>
      <c r="V9480" s="1" t="s">
        <v>4787</v>
      </c>
      <c r="W9480" s="1" t="s">
        <v>2551</v>
      </c>
      <c r="X9480" s="5" t="s">
        <v>4794</v>
      </c>
      <c r="Y9480" s="5" t="s">
        <v>2557</v>
      </c>
      <c r="Z9480" s="5" t="s">
        <v>13</v>
      </c>
      <c r="AA9480" s="5"/>
    </row>
    <row r="9481" spans="1:27" ht="12" customHeight="1" x14ac:dyDescent="0.15">
      <c r="A9481" s="1" t="s">
        <v>2339</v>
      </c>
      <c r="B9481" s="1" t="s">
        <v>35</v>
      </c>
      <c r="C9481" s="1" t="s">
        <v>21</v>
      </c>
      <c r="D9481" s="1" t="s">
        <v>2540</v>
      </c>
      <c r="E9481" s="1" t="s">
        <v>10</v>
      </c>
      <c r="F9481" s="1" t="s">
        <v>2346</v>
      </c>
      <c r="G9481" s="1" t="s">
        <v>245</v>
      </c>
      <c r="H9481" s="1" t="s">
        <v>239</v>
      </c>
      <c r="I9481">
        <v>10558</v>
      </c>
      <c r="J9481">
        <v>10176</v>
      </c>
      <c r="K9481">
        <v>8814</v>
      </c>
      <c r="L9481">
        <v>9707</v>
      </c>
      <c r="M9481">
        <v>10501</v>
      </c>
      <c r="N9481">
        <v>10058</v>
      </c>
      <c r="O9481">
        <v>10471</v>
      </c>
      <c r="P9481">
        <v>9967</v>
      </c>
      <c r="Q9481">
        <v>10130</v>
      </c>
      <c r="R9481">
        <v>10087</v>
      </c>
      <c r="S9481">
        <v>8192</v>
      </c>
      <c r="T9481">
        <v>9354</v>
      </c>
      <c r="U9481">
        <v>10291</v>
      </c>
      <c r="V9481" s="1" t="s">
        <v>4787</v>
      </c>
      <c r="W9481" s="1" t="s">
        <v>2551</v>
      </c>
      <c r="X9481" s="5" t="s">
        <v>4794</v>
      </c>
      <c r="Y9481" s="5" t="s">
        <v>2740</v>
      </c>
      <c r="Z9481" s="5" t="s">
        <v>2738</v>
      </c>
      <c r="AA9481" s="5"/>
    </row>
    <row r="9482" spans="1:27" ht="12" customHeight="1" x14ac:dyDescent="0.15">
      <c r="A9482" s="1" t="s">
        <v>2339</v>
      </c>
      <c r="B9482" s="1" t="s">
        <v>35</v>
      </c>
      <c r="C9482" s="1" t="s">
        <v>23</v>
      </c>
      <c r="D9482" s="1" t="s">
        <v>2540</v>
      </c>
      <c r="E9482" s="1" t="s">
        <v>10</v>
      </c>
      <c r="F9482" s="1" t="s">
        <v>2346</v>
      </c>
      <c r="G9482" s="1" t="s">
        <v>22</v>
      </c>
      <c r="H9482" s="1" t="s">
        <v>13</v>
      </c>
      <c r="I9482">
        <v>100</v>
      </c>
      <c r="J9482">
        <v>104</v>
      </c>
      <c r="K9482">
        <v>90</v>
      </c>
      <c r="L9482">
        <v>102</v>
      </c>
      <c r="M9482">
        <v>104</v>
      </c>
      <c r="N9482">
        <v>98</v>
      </c>
      <c r="O9482">
        <v>102</v>
      </c>
      <c r="P9482">
        <v>107</v>
      </c>
      <c r="Q9482">
        <v>113</v>
      </c>
      <c r="R9482">
        <v>101</v>
      </c>
      <c r="S9482">
        <v>93</v>
      </c>
      <c r="T9482">
        <v>101</v>
      </c>
      <c r="U9482">
        <v>112</v>
      </c>
      <c r="V9482" s="1" t="s">
        <v>4787</v>
      </c>
      <c r="W9482" s="1" t="s">
        <v>2551</v>
      </c>
      <c r="X9482" s="5" t="s">
        <v>4794</v>
      </c>
      <c r="Y9482" s="5" t="s">
        <v>2564</v>
      </c>
      <c r="Z9482" s="5" t="s">
        <v>13</v>
      </c>
      <c r="AA9482" s="5"/>
    </row>
    <row r="9483" spans="1:27" ht="12" customHeight="1" x14ac:dyDescent="0.15">
      <c r="A9483" s="1" t="s">
        <v>2339</v>
      </c>
      <c r="B9483" s="1" t="s">
        <v>35</v>
      </c>
      <c r="C9483" s="1" t="s">
        <v>77</v>
      </c>
      <c r="D9483" s="1" t="s">
        <v>2540</v>
      </c>
      <c r="E9483" s="1" t="s">
        <v>10</v>
      </c>
      <c r="F9483" s="1" t="s">
        <v>2346</v>
      </c>
      <c r="G9483" s="1" t="s">
        <v>24</v>
      </c>
      <c r="H9483" s="1" t="s">
        <v>13</v>
      </c>
      <c r="I9483">
        <v>5764</v>
      </c>
      <c r="J9483">
        <v>5569</v>
      </c>
      <c r="K9483">
        <v>6177</v>
      </c>
      <c r="L9483">
        <v>6429</v>
      </c>
      <c r="M9483">
        <v>6106</v>
      </c>
      <c r="N9483">
        <v>5579</v>
      </c>
      <c r="O9483">
        <v>5593</v>
      </c>
      <c r="P9483">
        <v>5818</v>
      </c>
      <c r="Q9483">
        <v>6292</v>
      </c>
      <c r="R9483">
        <v>5442</v>
      </c>
      <c r="S9483">
        <v>4935</v>
      </c>
      <c r="T9483">
        <v>4889</v>
      </c>
      <c r="U9483">
        <v>4928</v>
      </c>
      <c r="V9483" s="1" t="s">
        <v>4787</v>
      </c>
      <c r="W9483" s="1" t="s">
        <v>2551</v>
      </c>
      <c r="X9483" s="5" t="s">
        <v>4794</v>
      </c>
      <c r="Y9483" s="5" t="s">
        <v>2559</v>
      </c>
      <c r="Z9483" s="5" t="s">
        <v>13</v>
      </c>
      <c r="AA9483" s="5"/>
    </row>
    <row r="9484" spans="1:27" ht="12" customHeight="1" x14ac:dyDescent="0.15">
      <c r="A9484" s="1" t="s">
        <v>2339</v>
      </c>
      <c r="B9484" s="1" t="s">
        <v>70</v>
      </c>
      <c r="C9484" s="1" t="s">
        <v>9</v>
      </c>
      <c r="D9484" s="1" t="s">
        <v>2540</v>
      </c>
      <c r="E9484" s="1" t="s">
        <v>71</v>
      </c>
      <c r="F9484" s="1" t="s">
        <v>2299</v>
      </c>
      <c r="G9484" s="1" t="s">
        <v>2319</v>
      </c>
      <c r="H9484" s="1" t="s">
        <v>13</v>
      </c>
      <c r="I9484">
        <v>30064</v>
      </c>
      <c r="J9484">
        <v>25604</v>
      </c>
      <c r="K9484">
        <v>22807</v>
      </c>
      <c r="L9484">
        <v>23967</v>
      </c>
      <c r="M9484">
        <v>29117</v>
      </c>
      <c r="N9484">
        <v>16187</v>
      </c>
      <c r="O9484">
        <v>22696</v>
      </c>
      <c r="P9484">
        <v>23116</v>
      </c>
      <c r="Q9484">
        <v>22223</v>
      </c>
      <c r="R9484">
        <v>24268</v>
      </c>
      <c r="S9484">
        <v>19693</v>
      </c>
      <c r="T9484">
        <v>16506</v>
      </c>
      <c r="U9484">
        <v>19040</v>
      </c>
      <c r="V9484" s="1" t="s">
        <v>4787</v>
      </c>
      <c r="W9484" s="1" t="s">
        <v>2592</v>
      </c>
      <c r="X9484" s="5" t="s">
        <v>4747</v>
      </c>
      <c r="Y9484" s="5" t="s">
        <v>4769</v>
      </c>
      <c r="Z9484" s="5" t="s">
        <v>13</v>
      </c>
      <c r="AA9484" s="5"/>
    </row>
    <row r="9485" spans="1:27" ht="12" customHeight="1" x14ac:dyDescent="0.15">
      <c r="A9485" s="1" t="s">
        <v>2339</v>
      </c>
      <c r="B9485" s="1" t="s">
        <v>70</v>
      </c>
      <c r="C9485" s="1" t="s">
        <v>15</v>
      </c>
      <c r="D9485" s="1" t="s">
        <v>2540</v>
      </c>
      <c r="E9485" s="1" t="s">
        <v>71</v>
      </c>
      <c r="F9485" s="1" t="s">
        <v>2299</v>
      </c>
      <c r="G9485" s="1" t="s">
        <v>18</v>
      </c>
      <c r="H9485" s="1" t="s">
        <v>13</v>
      </c>
      <c r="I9485">
        <v>99022</v>
      </c>
      <c r="J9485">
        <v>90232</v>
      </c>
      <c r="K9485">
        <v>85643</v>
      </c>
      <c r="L9485">
        <v>86066</v>
      </c>
      <c r="M9485">
        <v>83023</v>
      </c>
      <c r="N9485">
        <v>57988</v>
      </c>
      <c r="O9485">
        <v>73742</v>
      </c>
      <c r="P9485">
        <v>83418</v>
      </c>
      <c r="Q9485">
        <v>83234</v>
      </c>
      <c r="R9485">
        <v>72198</v>
      </c>
      <c r="S9485">
        <v>58019</v>
      </c>
      <c r="T9485">
        <v>71793</v>
      </c>
      <c r="U9485">
        <v>75501</v>
      </c>
      <c r="V9485" s="1" t="s">
        <v>4787</v>
      </c>
      <c r="W9485" s="1" t="s">
        <v>2592</v>
      </c>
      <c r="X9485" s="5" t="s">
        <v>4747</v>
      </c>
      <c r="Y9485" s="5" t="s">
        <v>2562</v>
      </c>
      <c r="Z9485" s="5" t="s">
        <v>13</v>
      </c>
      <c r="AA9485" s="5"/>
    </row>
    <row r="9486" spans="1:27" ht="12" customHeight="1" x14ac:dyDescent="0.15">
      <c r="A9486" s="1" t="s">
        <v>2339</v>
      </c>
      <c r="B9486" s="1" t="s">
        <v>70</v>
      </c>
      <c r="C9486" s="1" t="s">
        <v>17</v>
      </c>
      <c r="D9486" s="1" t="s">
        <v>2540</v>
      </c>
      <c r="E9486" s="1" t="s">
        <v>71</v>
      </c>
      <c r="F9486" s="1" t="s">
        <v>2299</v>
      </c>
      <c r="G9486" s="1" t="s">
        <v>24</v>
      </c>
      <c r="H9486" s="1" t="s">
        <v>13</v>
      </c>
      <c r="I9486">
        <v>63154</v>
      </c>
      <c r="J9486">
        <v>67456</v>
      </c>
      <c r="K9486">
        <v>68728</v>
      </c>
      <c r="L9486">
        <v>74426</v>
      </c>
      <c r="M9486">
        <v>82125</v>
      </c>
      <c r="N9486">
        <v>86951</v>
      </c>
      <c r="O9486">
        <v>90678</v>
      </c>
      <c r="P9486">
        <v>89535</v>
      </c>
      <c r="Q9486">
        <v>89315</v>
      </c>
      <c r="R9486">
        <v>95838</v>
      </c>
      <c r="S9486">
        <v>102151</v>
      </c>
      <c r="T9486">
        <v>95858</v>
      </c>
      <c r="U9486">
        <v>89319</v>
      </c>
      <c r="V9486" s="1" t="s">
        <v>4787</v>
      </c>
      <c r="W9486" s="1" t="s">
        <v>2592</v>
      </c>
      <c r="X9486" s="5" t="s">
        <v>4747</v>
      </c>
      <c r="Y9486" s="5" t="s">
        <v>2559</v>
      </c>
      <c r="Z9486" s="5" t="s">
        <v>13</v>
      </c>
      <c r="AA9486" s="5"/>
    </row>
    <row r="9487" spans="1:27" ht="12" customHeight="1" x14ac:dyDescent="0.15">
      <c r="A9487" s="1" t="s">
        <v>2339</v>
      </c>
      <c r="B9487" s="1" t="s">
        <v>78</v>
      </c>
      <c r="C9487" s="1" t="s">
        <v>9</v>
      </c>
      <c r="D9487" s="1" t="s">
        <v>2540</v>
      </c>
      <c r="E9487" s="1" t="s">
        <v>71</v>
      </c>
      <c r="F9487" s="1" t="s">
        <v>2347</v>
      </c>
      <c r="G9487" s="1" t="s">
        <v>2319</v>
      </c>
      <c r="H9487" s="1" t="s">
        <v>13</v>
      </c>
      <c r="I9487">
        <v>181520</v>
      </c>
      <c r="J9487">
        <v>178653</v>
      </c>
      <c r="K9487">
        <v>175318</v>
      </c>
      <c r="L9487">
        <v>165039</v>
      </c>
      <c r="M9487">
        <v>156782</v>
      </c>
      <c r="N9487">
        <v>117967</v>
      </c>
      <c r="O9487">
        <v>153837</v>
      </c>
      <c r="P9487">
        <v>167374</v>
      </c>
      <c r="Q9487">
        <v>172710</v>
      </c>
      <c r="R9487">
        <v>143563</v>
      </c>
      <c r="S9487">
        <v>113406</v>
      </c>
      <c r="T9487">
        <v>143578</v>
      </c>
      <c r="U9487">
        <v>165663</v>
      </c>
      <c r="V9487" s="1" t="s">
        <v>4787</v>
      </c>
      <c r="W9487" s="1" t="s">
        <v>2592</v>
      </c>
      <c r="X9487" s="5" t="s">
        <v>4795</v>
      </c>
      <c r="Y9487" s="5" t="s">
        <v>4769</v>
      </c>
      <c r="Z9487" s="5" t="s">
        <v>13</v>
      </c>
      <c r="AA9487" s="5"/>
    </row>
    <row r="9488" spans="1:27" ht="12" customHeight="1" x14ac:dyDescent="0.15">
      <c r="A9488" s="1" t="s">
        <v>2339</v>
      </c>
      <c r="B9488" s="1" t="s">
        <v>78</v>
      </c>
      <c r="C9488" s="1" t="s">
        <v>15</v>
      </c>
      <c r="D9488" s="1" t="s">
        <v>2540</v>
      </c>
      <c r="E9488" s="1" t="s">
        <v>71</v>
      </c>
      <c r="F9488" s="1" t="s">
        <v>2347</v>
      </c>
      <c r="G9488" s="1" t="s">
        <v>18</v>
      </c>
      <c r="H9488" s="1" t="s">
        <v>13</v>
      </c>
      <c r="I9488">
        <v>230787</v>
      </c>
      <c r="J9488">
        <v>225940</v>
      </c>
      <c r="K9488">
        <v>218913</v>
      </c>
      <c r="L9488">
        <v>211416</v>
      </c>
      <c r="M9488">
        <v>205140</v>
      </c>
      <c r="N9488">
        <v>157965</v>
      </c>
      <c r="O9488">
        <v>204350</v>
      </c>
      <c r="P9488">
        <v>214117</v>
      </c>
      <c r="Q9488">
        <v>222925</v>
      </c>
      <c r="R9488">
        <v>187528</v>
      </c>
      <c r="S9488">
        <v>154019</v>
      </c>
      <c r="T9488">
        <v>193912</v>
      </c>
      <c r="U9488">
        <v>211944</v>
      </c>
      <c r="V9488" s="1" t="s">
        <v>4787</v>
      </c>
      <c r="W9488" s="1" t="s">
        <v>2592</v>
      </c>
      <c r="X9488" s="5" t="s">
        <v>4795</v>
      </c>
      <c r="Y9488" s="5" t="s">
        <v>2562</v>
      </c>
      <c r="Z9488" s="5" t="s">
        <v>13</v>
      </c>
      <c r="AA9488" s="5"/>
    </row>
    <row r="9489" spans="1:27" ht="12" customHeight="1" x14ac:dyDescent="0.15">
      <c r="A9489" s="1" t="s">
        <v>2339</v>
      </c>
      <c r="B9489" s="1" t="s">
        <v>78</v>
      </c>
      <c r="C9489" s="1" t="s">
        <v>17</v>
      </c>
      <c r="D9489" s="1" t="s">
        <v>2540</v>
      </c>
      <c r="E9489" s="1" t="s">
        <v>71</v>
      </c>
      <c r="F9489" s="1" t="s">
        <v>2347</v>
      </c>
      <c r="G9489" s="1" t="s">
        <v>24</v>
      </c>
      <c r="H9489" s="1" t="s">
        <v>13</v>
      </c>
      <c r="I9489">
        <v>109791</v>
      </c>
      <c r="J9489">
        <v>107548</v>
      </c>
      <c r="K9489">
        <v>107125</v>
      </c>
      <c r="L9489">
        <v>118567</v>
      </c>
      <c r="M9489">
        <v>119713</v>
      </c>
      <c r="N9489">
        <v>123997</v>
      </c>
      <c r="O9489">
        <v>123251</v>
      </c>
      <c r="P9489">
        <v>125202</v>
      </c>
      <c r="Q9489">
        <v>128429</v>
      </c>
      <c r="R9489">
        <v>128797</v>
      </c>
      <c r="S9489">
        <v>136670</v>
      </c>
      <c r="T9489">
        <v>129492</v>
      </c>
      <c r="U9489">
        <v>132220</v>
      </c>
      <c r="V9489" s="1" t="s">
        <v>4787</v>
      </c>
      <c r="W9489" s="1" t="s">
        <v>2592</v>
      </c>
      <c r="X9489" s="5" t="s">
        <v>4795</v>
      </c>
      <c r="Y9489" s="5" t="s">
        <v>2559</v>
      </c>
      <c r="Z9489" s="5" t="s">
        <v>13</v>
      </c>
      <c r="AA9489" s="5"/>
    </row>
    <row r="9490" spans="1:27" ht="12" customHeight="1" x14ac:dyDescent="0.15">
      <c r="A9490" s="1" t="s">
        <v>2339</v>
      </c>
      <c r="B9490" s="1" t="s">
        <v>80</v>
      </c>
      <c r="C9490" s="1" t="s">
        <v>9</v>
      </c>
      <c r="D9490" s="1" t="s">
        <v>2540</v>
      </c>
      <c r="E9490" s="1" t="s">
        <v>71</v>
      </c>
      <c r="F9490" s="1" t="s">
        <v>2300</v>
      </c>
      <c r="G9490" s="1" t="s">
        <v>2319</v>
      </c>
      <c r="H9490" s="1" t="s">
        <v>13</v>
      </c>
      <c r="I9490">
        <v>1849</v>
      </c>
      <c r="J9490">
        <v>1999</v>
      </c>
      <c r="K9490">
        <v>1713</v>
      </c>
      <c r="L9490">
        <v>1966</v>
      </c>
      <c r="M9490">
        <v>2028</v>
      </c>
      <c r="N9490">
        <v>1536</v>
      </c>
      <c r="O9490">
        <v>1757</v>
      </c>
      <c r="P9490">
        <v>2309</v>
      </c>
      <c r="Q9490">
        <v>2187</v>
      </c>
      <c r="R9490">
        <v>1743</v>
      </c>
      <c r="S9490">
        <v>1811</v>
      </c>
      <c r="T9490">
        <v>1932</v>
      </c>
      <c r="U9490">
        <v>1996</v>
      </c>
      <c r="V9490" s="1" t="s">
        <v>4787</v>
      </c>
      <c r="W9490" s="1" t="s">
        <v>2592</v>
      </c>
      <c r="X9490" s="5" t="s">
        <v>4796</v>
      </c>
      <c r="Y9490" s="5" t="s">
        <v>4769</v>
      </c>
      <c r="Z9490" s="5" t="s">
        <v>13</v>
      </c>
      <c r="AA9490" s="5"/>
    </row>
    <row r="9491" spans="1:27" ht="12" customHeight="1" x14ac:dyDescent="0.15">
      <c r="A9491" s="1" t="s">
        <v>2339</v>
      </c>
      <c r="B9491" s="1" t="s">
        <v>80</v>
      </c>
      <c r="C9491" s="1" t="s">
        <v>15</v>
      </c>
      <c r="D9491" s="1" t="s">
        <v>2540</v>
      </c>
      <c r="E9491" s="1" t="s">
        <v>71</v>
      </c>
      <c r="F9491" s="1" t="s">
        <v>2300</v>
      </c>
      <c r="G9491" s="1" t="s">
        <v>18</v>
      </c>
      <c r="H9491" s="1" t="s">
        <v>13</v>
      </c>
      <c r="I9491">
        <v>17189</v>
      </c>
      <c r="J9491">
        <v>17018</v>
      </c>
      <c r="K9491">
        <v>17931</v>
      </c>
      <c r="L9491">
        <v>18172</v>
      </c>
      <c r="M9491">
        <v>18305</v>
      </c>
      <c r="N9491">
        <v>13819</v>
      </c>
      <c r="O9491">
        <v>19239</v>
      </c>
      <c r="P9491">
        <v>19388</v>
      </c>
      <c r="Q9491">
        <v>18283</v>
      </c>
      <c r="R9491">
        <v>14768</v>
      </c>
      <c r="S9491">
        <v>12666</v>
      </c>
      <c r="T9491">
        <v>16431</v>
      </c>
      <c r="U9491">
        <v>18779</v>
      </c>
      <c r="V9491" s="1" t="s">
        <v>4787</v>
      </c>
      <c r="W9491" s="1" t="s">
        <v>2592</v>
      </c>
      <c r="X9491" s="5" t="s">
        <v>4796</v>
      </c>
      <c r="Y9491" s="5" t="s">
        <v>2562</v>
      </c>
      <c r="Z9491" s="5" t="s">
        <v>13</v>
      </c>
      <c r="AA9491" s="5"/>
    </row>
    <row r="9492" spans="1:27" ht="12" customHeight="1" x14ac:dyDescent="0.15">
      <c r="A9492" s="1" t="s">
        <v>2339</v>
      </c>
      <c r="B9492" s="1" t="s">
        <v>80</v>
      </c>
      <c r="C9492" s="1" t="s">
        <v>17</v>
      </c>
      <c r="D9492" s="1" t="s">
        <v>2540</v>
      </c>
      <c r="E9492" s="1" t="s">
        <v>71</v>
      </c>
      <c r="F9492" s="1" t="s">
        <v>2300</v>
      </c>
      <c r="G9492" s="1" t="s">
        <v>24</v>
      </c>
      <c r="H9492" s="1" t="s">
        <v>13</v>
      </c>
      <c r="I9492">
        <v>8698</v>
      </c>
      <c r="J9492">
        <v>9798</v>
      </c>
      <c r="K9492">
        <v>9284</v>
      </c>
      <c r="L9492">
        <v>10038</v>
      </c>
      <c r="M9492">
        <v>10543</v>
      </c>
      <c r="N9492">
        <v>10978</v>
      </c>
      <c r="O9492">
        <v>11364</v>
      </c>
      <c r="P9492">
        <v>10369</v>
      </c>
      <c r="Q9492">
        <v>9178</v>
      </c>
      <c r="R9492">
        <v>10274</v>
      </c>
      <c r="S9492">
        <v>14095</v>
      </c>
      <c r="T9492">
        <v>12138</v>
      </c>
      <c r="U9492">
        <v>8445</v>
      </c>
      <c r="V9492" s="1" t="s">
        <v>4787</v>
      </c>
      <c r="W9492" s="1" t="s">
        <v>2592</v>
      </c>
      <c r="X9492" s="5" t="s">
        <v>4796</v>
      </c>
      <c r="Y9492" s="5" t="s">
        <v>2559</v>
      </c>
      <c r="Z9492" s="5" t="s">
        <v>13</v>
      </c>
      <c r="AA9492" s="5"/>
    </row>
    <row r="9493" spans="1:27" ht="12" customHeight="1" x14ac:dyDescent="0.15">
      <c r="A9493" s="1" t="s">
        <v>2339</v>
      </c>
      <c r="B9493" s="1" t="s">
        <v>162</v>
      </c>
      <c r="C9493" s="1" t="s">
        <v>9</v>
      </c>
      <c r="D9493" s="1" t="s">
        <v>2540</v>
      </c>
      <c r="E9493" s="1" t="s">
        <v>71</v>
      </c>
      <c r="F9493" s="1" t="s">
        <v>2348</v>
      </c>
      <c r="G9493" s="1" t="s">
        <v>2319</v>
      </c>
      <c r="H9493" s="1" t="s">
        <v>13</v>
      </c>
      <c r="I9493">
        <v>129333</v>
      </c>
      <c r="J9493">
        <v>123419</v>
      </c>
      <c r="K9493">
        <v>120645</v>
      </c>
      <c r="L9493">
        <v>116313</v>
      </c>
      <c r="M9493">
        <v>113458</v>
      </c>
      <c r="N9493">
        <v>87716</v>
      </c>
      <c r="O9493">
        <v>112068</v>
      </c>
      <c r="P9493">
        <v>119093</v>
      </c>
      <c r="Q9493">
        <v>118500</v>
      </c>
      <c r="R9493">
        <v>100004</v>
      </c>
      <c r="S9493">
        <v>85053</v>
      </c>
      <c r="T9493">
        <v>103091</v>
      </c>
      <c r="U9493">
        <v>112629</v>
      </c>
      <c r="V9493" s="1" t="s">
        <v>4787</v>
      </c>
      <c r="W9493" s="1" t="s">
        <v>2592</v>
      </c>
      <c r="X9493" s="5" t="s">
        <v>4797</v>
      </c>
      <c r="Y9493" s="5" t="s">
        <v>4769</v>
      </c>
      <c r="Z9493" s="5" t="s">
        <v>13</v>
      </c>
      <c r="AA9493" s="5"/>
    </row>
    <row r="9494" spans="1:27" ht="12" customHeight="1" x14ac:dyDescent="0.15">
      <c r="A9494" s="1" t="s">
        <v>2339</v>
      </c>
      <c r="B9494" s="1" t="s">
        <v>162</v>
      </c>
      <c r="C9494" s="1" t="s">
        <v>15</v>
      </c>
      <c r="D9494" s="1" t="s">
        <v>2540</v>
      </c>
      <c r="E9494" s="1" t="s">
        <v>71</v>
      </c>
      <c r="F9494" s="1" t="s">
        <v>2348</v>
      </c>
      <c r="G9494" s="1" t="s">
        <v>18</v>
      </c>
      <c r="H9494" s="1" t="s">
        <v>13</v>
      </c>
      <c r="I9494">
        <v>143695</v>
      </c>
      <c r="J9494">
        <v>141699</v>
      </c>
      <c r="K9494">
        <v>136415</v>
      </c>
      <c r="L9494">
        <v>134467</v>
      </c>
      <c r="M9494">
        <v>131007</v>
      </c>
      <c r="N9494">
        <v>96018</v>
      </c>
      <c r="O9494">
        <v>124544</v>
      </c>
      <c r="P9494">
        <v>140004</v>
      </c>
      <c r="Q9494">
        <v>137235</v>
      </c>
      <c r="R9494">
        <v>110394</v>
      </c>
      <c r="S9494">
        <v>99547</v>
      </c>
      <c r="T9494">
        <v>115891</v>
      </c>
      <c r="U9494">
        <v>135507</v>
      </c>
      <c r="V9494" s="1" t="s">
        <v>4787</v>
      </c>
      <c r="W9494" s="1" t="s">
        <v>2592</v>
      </c>
      <c r="X9494" s="5" t="s">
        <v>4797</v>
      </c>
      <c r="Y9494" s="5" t="s">
        <v>2562</v>
      </c>
      <c r="Z9494" s="5" t="s">
        <v>13</v>
      </c>
      <c r="AA9494" s="5"/>
    </row>
    <row r="9495" spans="1:27" ht="12" customHeight="1" x14ac:dyDescent="0.15">
      <c r="A9495" s="1" t="s">
        <v>2339</v>
      </c>
      <c r="B9495" s="1" t="s">
        <v>162</v>
      </c>
      <c r="C9495" s="1" t="s">
        <v>17</v>
      </c>
      <c r="D9495" s="1" t="s">
        <v>2540</v>
      </c>
      <c r="E9495" s="1" t="s">
        <v>71</v>
      </c>
      <c r="F9495" s="1" t="s">
        <v>2348</v>
      </c>
      <c r="G9495" s="1" t="s">
        <v>24</v>
      </c>
      <c r="H9495" s="1" t="s">
        <v>13</v>
      </c>
      <c r="I9495">
        <v>46539</v>
      </c>
      <c r="J9495">
        <v>45731</v>
      </c>
      <c r="K9495">
        <v>46974</v>
      </c>
      <c r="L9495">
        <v>46718</v>
      </c>
      <c r="M9495">
        <v>46987</v>
      </c>
      <c r="N9495">
        <v>52097</v>
      </c>
      <c r="O9495">
        <v>53117</v>
      </c>
      <c r="P9495">
        <v>47498</v>
      </c>
      <c r="Q9495">
        <v>45663</v>
      </c>
      <c r="R9495">
        <v>50108</v>
      </c>
      <c r="S9495">
        <v>47963</v>
      </c>
      <c r="T9495">
        <v>50068</v>
      </c>
      <c r="U9495">
        <v>46785</v>
      </c>
      <c r="V9495" s="1" t="s">
        <v>4787</v>
      </c>
      <c r="W9495" s="1" t="s">
        <v>2592</v>
      </c>
      <c r="X9495" s="5" t="s">
        <v>4797</v>
      </c>
      <c r="Y9495" s="5" t="s">
        <v>2559</v>
      </c>
      <c r="Z9495" s="5" t="s">
        <v>13</v>
      </c>
      <c r="AA9495" s="5"/>
    </row>
    <row r="9496" spans="1:27" ht="12" customHeight="1" x14ac:dyDescent="0.15">
      <c r="A9496" s="1" t="s">
        <v>2339</v>
      </c>
      <c r="B9496" s="1" t="s">
        <v>212</v>
      </c>
      <c r="C9496" s="1" t="s">
        <v>9</v>
      </c>
      <c r="D9496" s="1" t="s">
        <v>2540</v>
      </c>
      <c r="E9496" s="1" t="s">
        <v>213</v>
      </c>
      <c r="F9496" s="1" t="s">
        <v>2349</v>
      </c>
      <c r="G9496" s="1" t="s">
        <v>215</v>
      </c>
      <c r="H9496" s="1" t="s">
        <v>216</v>
      </c>
      <c r="I9496">
        <v>13249</v>
      </c>
      <c r="J9496">
        <v>13357</v>
      </c>
      <c r="K9496">
        <v>13334</v>
      </c>
      <c r="L9496">
        <v>13391</v>
      </c>
      <c r="M9496">
        <v>13341</v>
      </c>
      <c r="N9496">
        <v>13283</v>
      </c>
      <c r="O9496">
        <v>13295</v>
      </c>
      <c r="P9496">
        <v>13229</v>
      </c>
      <c r="Q9496">
        <v>13219</v>
      </c>
      <c r="R9496">
        <v>13020</v>
      </c>
      <c r="S9496">
        <v>13014</v>
      </c>
      <c r="T9496">
        <v>13001</v>
      </c>
      <c r="U9496">
        <v>13018</v>
      </c>
      <c r="V9496" s="1" t="s">
        <v>4787</v>
      </c>
      <c r="W9496" s="1" t="s">
        <v>2717</v>
      </c>
      <c r="X9496" s="5" t="s">
        <v>4798</v>
      </c>
      <c r="Y9496" s="5" t="s">
        <v>2719</v>
      </c>
      <c r="Z9496" s="5" t="s">
        <v>2720</v>
      </c>
      <c r="AA9496" s="5"/>
    </row>
    <row r="9497" spans="1:27" ht="12" customHeight="1" x14ac:dyDescent="0.15">
      <c r="A9497" s="1" t="s">
        <v>2339</v>
      </c>
      <c r="B9497" s="1" t="s">
        <v>285</v>
      </c>
      <c r="C9497" s="1" t="s">
        <v>9</v>
      </c>
      <c r="D9497" s="1" t="s">
        <v>2540</v>
      </c>
      <c r="E9497" s="1" t="s">
        <v>213</v>
      </c>
      <c r="F9497" s="1" t="s">
        <v>286</v>
      </c>
      <c r="G9497" s="1" t="s">
        <v>215</v>
      </c>
      <c r="H9497" s="1" t="s">
        <v>216</v>
      </c>
      <c r="I9497">
        <v>28439</v>
      </c>
      <c r="J9497">
        <v>28694</v>
      </c>
      <c r="K9497">
        <v>28722</v>
      </c>
      <c r="L9497">
        <v>28779</v>
      </c>
      <c r="M9497">
        <v>28654</v>
      </c>
      <c r="N9497">
        <v>28648</v>
      </c>
      <c r="O9497">
        <v>28608</v>
      </c>
      <c r="P9497">
        <v>28541</v>
      </c>
      <c r="Q9497">
        <v>28451</v>
      </c>
      <c r="R9497">
        <v>27908</v>
      </c>
      <c r="S9497">
        <v>27874</v>
      </c>
      <c r="T9497">
        <v>27855</v>
      </c>
      <c r="U9497">
        <v>27850</v>
      </c>
      <c r="V9497" s="1" t="s">
        <v>4787</v>
      </c>
      <c r="W9497" s="1" t="s">
        <v>2717</v>
      </c>
      <c r="X9497" s="5" t="s">
        <v>2816</v>
      </c>
      <c r="Y9497" s="5" t="s">
        <v>2719</v>
      </c>
      <c r="Z9497" s="5" t="s">
        <v>2720</v>
      </c>
      <c r="AA9497" s="5"/>
    </row>
    <row r="9498" spans="1:27" ht="12" customHeight="1" x14ac:dyDescent="0.15">
      <c r="A9498" s="1" t="s">
        <v>2339</v>
      </c>
      <c r="B9498" s="1" t="s">
        <v>219</v>
      </c>
      <c r="C9498" s="1" t="s">
        <v>9</v>
      </c>
      <c r="D9498" s="1" t="s">
        <v>2540</v>
      </c>
      <c r="E9498" s="1" t="s">
        <v>220</v>
      </c>
      <c r="F9498" s="1" t="s">
        <v>5396</v>
      </c>
      <c r="G9498" s="1" t="s">
        <v>220</v>
      </c>
      <c r="H9498" s="1" t="s">
        <v>1632</v>
      </c>
      <c r="I9498">
        <v>120570</v>
      </c>
      <c r="J9498">
        <v>120570</v>
      </c>
      <c r="K9498">
        <v>120570</v>
      </c>
      <c r="L9498">
        <v>120570</v>
      </c>
      <c r="M9498">
        <v>120570</v>
      </c>
      <c r="N9498">
        <v>120570</v>
      </c>
      <c r="O9498">
        <v>120570</v>
      </c>
      <c r="P9498">
        <v>120570</v>
      </c>
      <c r="Q9498">
        <v>120570</v>
      </c>
      <c r="R9498">
        <v>120570</v>
      </c>
      <c r="S9498">
        <v>120570</v>
      </c>
      <c r="T9498">
        <v>120570</v>
      </c>
      <c r="U9498">
        <v>120570</v>
      </c>
      <c r="V9498" s="1" t="s">
        <v>4787</v>
      </c>
      <c r="W9498" s="1" t="s">
        <v>2723</v>
      </c>
      <c r="X9498" s="5" t="s">
        <v>5397</v>
      </c>
      <c r="Y9498" s="5" t="s">
        <v>4107</v>
      </c>
      <c r="Z9498" s="5" t="s">
        <v>4109</v>
      </c>
      <c r="AA9498" s="5"/>
    </row>
    <row r="9499" spans="1:27" ht="12" customHeight="1" x14ac:dyDescent="0.15">
      <c r="A9499" s="1" t="s">
        <v>2339</v>
      </c>
      <c r="B9499" s="1" t="s">
        <v>219</v>
      </c>
      <c r="C9499" s="1" t="s">
        <v>2324</v>
      </c>
      <c r="D9499" s="1" t="s">
        <v>2540</v>
      </c>
      <c r="E9499" s="1" t="s">
        <v>220</v>
      </c>
      <c r="F9499" s="1" t="s">
        <v>5396</v>
      </c>
      <c r="G9499" s="1" t="s">
        <v>1132</v>
      </c>
      <c r="H9499" s="1" t="s">
        <v>1133</v>
      </c>
      <c r="I9499" s="37">
        <v>92.6</v>
      </c>
      <c r="J9499" s="37">
        <v>88.1</v>
      </c>
      <c r="K9499" s="37">
        <v>84.7</v>
      </c>
      <c r="L9499" s="37">
        <v>82.4</v>
      </c>
      <c r="M9499" s="37">
        <v>81.900000000000006</v>
      </c>
      <c r="N9499" s="37">
        <v>65.099999999999994</v>
      </c>
      <c r="O9499" s="37">
        <v>77.599999999999994</v>
      </c>
      <c r="P9499" s="37">
        <v>79.7</v>
      </c>
      <c r="Q9499" s="37">
        <v>76.900000000000006</v>
      </c>
      <c r="R9499" s="37">
        <v>72.599999999999994</v>
      </c>
      <c r="S9499" s="37">
        <v>59.4</v>
      </c>
      <c r="T9499" s="37">
        <v>72.8</v>
      </c>
      <c r="U9499" s="37">
        <v>85.9</v>
      </c>
      <c r="V9499" s="1" t="s">
        <v>4787</v>
      </c>
      <c r="W9499" s="1" t="s">
        <v>2723</v>
      </c>
      <c r="X9499" s="5" t="s">
        <v>5397</v>
      </c>
      <c r="Y9499" s="8" t="s">
        <v>4110</v>
      </c>
      <c r="Z9499" s="8" t="s">
        <v>1133</v>
      </c>
      <c r="AA9499" s="8"/>
    </row>
    <row r="9500" spans="1:27" ht="12" customHeight="1" x14ac:dyDescent="0.15">
      <c r="A9500" s="1" t="s">
        <v>2339</v>
      </c>
      <c r="B9500" s="1" t="s">
        <v>223</v>
      </c>
      <c r="C9500" s="1" t="s">
        <v>9</v>
      </c>
      <c r="D9500" s="1" t="s">
        <v>2540</v>
      </c>
      <c r="E9500" s="1" t="s">
        <v>220</v>
      </c>
      <c r="F9500" s="1" t="s">
        <v>5398</v>
      </c>
      <c r="G9500" s="1" t="s">
        <v>220</v>
      </c>
      <c r="H9500" s="1" t="s">
        <v>1632</v>
      </c>
      <c r="I9500">
        <v>85508</v>
      </c>
      <c r="J9500">
        <v>85547</v>
      </c>
      <c r="K9500">
        <v>85247</v>
      </c>
      <c r="L9500">
        <v>85247</v>
      </c>
      <c r="M9500">
        <v>85247</v>
      </c>
      <c r="N9500">
        <v>85247</v>
      </c>
      <c r="O9500">
        <v>85247</v>
      </c>
      <c r="P9500">
        <v>85247</v>
      </c>
      <c r="Q9500">
        <v>85247</v>
      </c>
      <c r="R9500">
        <v>82647</v>
      </c>
      <c r="S9500">
        <v>82647</v>
      </c>
      <c r="T9500">
        <v>82647</v>
      </c>
      <c r="U9500">
        <v>82647</v>
      </c>
      <c r="V9500" s="1" t="s">
        <v>4787</v>
      </c>
      <c r="W9500" s="1" t="s">
        <v>2723</v>
      </c>
      <c r="X9500" s="5" t="s">
        <v>5399</v>
      </c>
      <c r="Y9500" s="5" t="s">
        <v>2723</v>
      </c>
      <c r="Z9500" s="5" t="s">
        <v>4109</v>
      </c>
      <c r="AA9500" s="5"/>
    </row>
    <row r="9501" spans="1:27" ht="12" customHeight="1" x14ac:dyDescent="0.15">
      <c r="A9501" s="1" t="s">
        <v>2339</v>
      </c>
      <c r="B9501" s="1" t="s">
        <v>223</v>
      </c>
      <c r="C9501" s="1" t="s">
        <v>2324</v>
      </c>
      <c r="D9501" s="1" t="s">
        <v>2540</v>
      </c>
      <c r="E9501" s="1" t="s">
        <v>220</v>
      </c>
      <c r="F9501" s="1" t="s">
        <v>5398</v>
      </c>
      <c r="G9501" s="1" t="s">
        <v>1132</v>
      </c>
      <c r="H9501" s="1" t="s">
        <v>1133</v>
      </c>
      <c r="I9501" s="37">
        <v>72.5</v>
      </c>
      <c r="J9501" s="37">
        <v>67.599999999999994</v>
      </c>
      <c r="K9501" s="37">
        <v>59.6</v>
      </c>
      <c r="L9501" s="37">
        <v>70.400000000000006</v>
      </c>
      <c r="M9501" s="37">
        <v>67.099999999999994</v>
      </c>
      <c r="N9501" s="37">
        <v>59.5</v>
      </c>
      <c r="O9501" s="37">
        <v>65.900000000000006</v>
      </c>
      <c r="P9501" s="37">
        <v>68.2</v>
      </c>
      <c r="Q9501" s="37">
        <v>69.900000000000006</v>
      </c>
      <c r="R9501" s="37">
        <v>67.3</v>
      </c>
      <c r="S9501" s="37">
        <v>60.5</v>
      </c>
      <c r="T9501" s="37">
        <v>62.2</v>
      </c>
      <c r="U9501" s="37">
        <v>70.2</v>
      </c>
      <c r="V9501" s="1" t="s">
        <v>4787</v>
      </c>
      <c r="W9501" s="1" t="s">
        <v>2723</v>
      </c>
      <c r="X9501" s="5" t="s">
        <v>5399</v>
      </c>
      <c r="Y9501" s="8" t="s">
        <v>4110</v>
      </c>
      <c r="Z9501" s="8" t="s">
        <v>1133</v>
      </c>
      <c r="AA9501" s="8"/>
    </row>
    <row r="9502" spans="1:27" ht="12" customHeight="1" x14ac:dyDescent="0.15">
      <c r="A9502" s="1" t="s">
        <v>2339</v>
      </c>
      <c r="B9502" s="1" t="s">
        <v>225</v>
      </c>
      <c r="C9502" s="1" t="s">
        <v>9</v>
      </c>
      <c r="D9502" s="1" t="s">
        <v>2540</v>
      </c>
      <c r="E9502" s="1" t="s">
        <v>220</v>
      </c>
      <c r="F9502" s="1" t="s">
        <v>2350</v>
      </c>
      <c r="G9502" s="1" t="s">
        <v>220</v>
      </c>
      <c r="H9502" s="1" t="s">
        <v>1632</v>
      </c>
      <c r="I9502">
        <v>13105</v>
      </c>
      <c r="J9502">
        <v>13105</v>
      </c>
      <c r="K9502">
        <v>13105</v>
      </c>
      <c r="L9502">
        <v>13105</v>
      </c>
      <c r="M9502">
        <v>13105</v>
      </c>
      <c r="N9502">
        <v>13105</v>
      </c>
      <c r="O9502">
        <v>13105</v>
      </c>
      <c r="P9502">
        <v>13105</v>
      </c>
      <c r="Q9502">
        <v>13105</v>
      </c>
      <c r="R9502">
        <v>13105</v>
      </c>
      <c r="S9502">
        <v>13105</v>
      </c>
      <c r="T9502">
        <v>13105</v>
      </c>
      <c r="U9502">
        <v>13105</v>
      </c>
      <c r="V9502" s="1" t="s">
        <v>4787</v>
      </c>
      <c r="W9502" s="1" t="s">
        <v>2723</v>
      </c>
      <c r="X9502" s="5" t="s">
        <v>4799</v>
      </c>
      <c r="Y9502" s="5" t="s">
        <v>2723</v>
      </c>
      <c r="Z9502" s="5" t="s">
        <v>4109</v>
      </c>
      <c r="AA9502" s="5"/>
    </row>
    <row r="9503" spans="1:27" ht="12" customHeight="1" x14ac:dyDescent="0.15">
      <c r="A9503" s="1" t="s">
        <v>2339</v>
      </c>
      <c r="B9503" s="1" t="s">
        <v>225</v>
      </c>
      <c r="C9503" s="1" t="s">
        <v>2324</v>
      </c>
      <c r="D9503" s="1" t="s">
        <v>2540</v>
      </c>
      <c r="E9503" s="1" t="s">
        <v>220</v>
      </c>
      <c r="F9503" s="1" t="s">
        <v>2350</v>
      </c>
      <c r="G9503" s="1" t="s">
        <v>1132</v>
      </c>
      <c r="H9503" s="1" t="s">
        <v>1133</v>
      </c>
      <c r="I9503" s="37">
        <v>84.2</v>
      </c>
      <c r="J9503" s="37">
        <v>74</v>
      </c>
      <c r="K9503" s="37">
        <v>62.6</v>
      </c>
      <c r="L9503" s="37">
        <v>69.400000000000006</v>
      </c>
      <c r="M9503" s="37">
        <v>73.400000000000006</v>
      </c>
      <c r="N9503" s="37">
        <v>65.099999999999994</v>
      </c>
      <c r="O9503" s="37">
        <v>71.3</v>
      </c>
      <c r="P9503" s="37">
        <v>69.2</v>
      </c>
      <c r="Q9503" s="37">
        <v>71.7</v>
      </c>
      <c r="R9503" s="37">
        <v>62.6</v>
      </c>
      <c r="S9503" s="37">
        <v>56.5</v>
      </c>
      <c r="T9503" s="37">
        <v>63.1</v>
      </c>
      <c r="U9503" s="37">
        <v>68.2</v>
      </c>
      <c r="V9503" s="1" t="s">
        <v>4787</v>
      </c>
      <c r="W9503" s="1" t="s">
        <v>2723</v>
      </c>
      <c r="X9503" s="8" t="s">
        <v>4799</v>
      </c>
      <c r="Y9503" s="8" t="s">
        <v>4110</v>
      </c>
      <c r="Z9503" s="8" t="s">
        <v>1133</v>
      </c>
      <c r="AA9503" s="8"/>
    </row>
    <row r="9504" spans="1:27" ht="12" customHeight="1" x14ac:dyDescent="0.15">
      <c r="A9504" s="1" t="s">
        <v>2351</v>
      </c>
      <c r="B9504" s="1" t="s">
        <v>8</v>
      </c>
      <c r="C9504" s="1" t="s">
        <v>9</v>
      </c>
      <c r="D9504" s="1" t="s">
        <v>2541</v>
      </c>
      <c r="E9504" s="1" t="s">
        <v>10</v>
      </c>
      <c r="F9504" s="1" t="s">
        <v>2352</v>
      </c>
      <c r="G9504" s="1" t="s">
        <v>12</v>
      </c>
      <c r="H9504" s="1" t="s">
        <v>2353</v>
      </c>
      <c r="I9504">
        <v>37691</v>
      </c>
      <c r="J9504">
        <v>39277</v>
      </c>
      <c r="K9504">
        <v>29129</v>
      </c>
      <c r="L9504">
        <v>37397</v>
      </c>
      <c r="M9504">
        <v>36905</v>
      </c>
      <c r="N9504">
        <v>29868</v>
      </c>
      <c r="O9504">
        <v>35336</v>
      </c>
      <c r="P9504">
        <v>38681</v>
      </c>
      <c r="Q9504">
        <v>39167</v>
      </c>
      <c r="R9504">
        <v>35155</v>
      </c>
      <c r="S9504">
        <v>31300</v>
      </c>
      <c r="T9504">
        <v>32111</v>
      </c>
      <c r="U9504">
        <v>32256</v>
      </c>
      <c r="V9504" s="1" t="s">
        <v>4800</v>
      </c>
      <c r="W9504" s="1" t="s">
        <v>2551</v>
      </c>
      <c r="X9504" s="5" t="s">
        <v>4801</v>
      </c>
      <c r="Y9504" s="5" t="s">
        <v>2553</v>
      </c>
      <c r="Z9504" s="5" t="s">
        <v>4802</v>
      </c>
      <c r="AA9504" s="5"/>
    </row>
    <row r="9505" spans="1:27" ht="12" customHeight="1" x14ac:dyDescent="0.15">
      <c r="A9505" s="1" t="s">
        <v>2351</v>
      </c>
      <c r="B9505" s="1" t="s">
        <v>8</v>
      </c>
      <c r="C9505" s="1" t="s">
        <v>15</v>
      </c>
      <c r="D9505" s="1" t="s">
        <v>2541</v>
      </c>
      <c r="E9505" s="1" t="s">
        <v>10</v>
      </c>
      <c r="F9505" s="1" t="s">
        <v>2352</v>
      </c>
      <c r="G9505" s="1" t="s">
        <v>16</v>
      </c>
      <c r="H9505" s="1" t="s">
        <v>2353</v>
      </c>
      <c r="I9505">
        <v>3807</v>
      </c>
      <c r="J9505">
        <v>3739</v>
      </c>
      <c r="K9505">
        <v>3236</v>
      </c>
      <c r="L9505">
        <v>3443</v>
      </c>
      <c r="M9505">
        <v>3539</v>
      </c>
      <c r="N9505">
        <v>2765</v>
      </c>
      <c r="O9505">
        <v>2882</v>
      </c>
      <c r="P9505">
        <v>3144</v>
      </c>
      <c r="Q9505">
        <v>3011</v>
      </c>
      <c r="R9505">
        <v>2555</v>
      </c>
      <c r="S9505">
        <v>2508</v>
      </c>
      <c r="T9505">
        <v>2697</v>
      </c>
      <c r="U9505">
        <v>2932</v>
      </c>
      <c r="V9505" s="1" t="s">
        <v>4800</v>
      </c>
      <c r="W9505" s="1" t="s">
        <v>2551</v>
      </c>
      <c r="X9505" s="5" t="s">
        <v>4801</v>
      </c>
      <c r="Y9505" s="5" t="s">
        <v>2561</v>
      </c>
      <c r="Z9505" s="5" t="s">
        <v>4802</v>
      </c>
      <c r="AA9505" s="5"/>
    </row>
    <row r="9506" spans="1:27" ht="12" customHeight="1" x14ac:dyDescent="0.15">
      <c r="A9506" s="1" t="s">
        <v>2351</v>
      </c>
      <c r="B9506" s="1" t="s">
        <v>8</v>
      </c>
      <c r="C9506" s="1" t="s">
        <v>17</v>
      </c>
      <c r="D9506" s="1" t="s">
        <v>2541</v>
      </c>
      <c r="E9506" s="1" t="s">
        <v>10</v>
      </c>
      <c r="F9506" s="1" t="s">
        <v>2352</v>
      </c>
      <c r="G9506" s="1" t="s">
        <v>20</v>
      </c>
      <c r="H9506" s="1" t="s">
        <v>2353</v>
      </c>
      <c r="I9506">
        <v>36425</v>
      </c>
      <c r="J9506">
        <v>36283</v>
      </c>
      <c r="K9506">
        <v>30544</v>
      </c>
      <c r="L9506">
        <v>35455</v>
      </c>
      <c r="M9506">
        <v>34989</v>
      </c>
      <c r="N9506">
        <v>28148</v>
      </c>
      <c r="O9506">
        <v>34688</v>
      </c>
      <c r="P9506">
        <v>36875</v>
      </c>
      <c r="Q9506">
        <v>37306</v>
      </c>
      <c r="R9506">
        <v>33745</v>
      </c>
      <c r="S9506">
        <v>29937</v>
      </c>
      <c r="T9506">
        <v>31288</v>
      </c>
      <c r="U9506">
        <v>31629</v>
      </c>
      <c r="V9506" s="1" t="s">
        <v>4800</v>
      </c>
      <c r="W9506" s="1" t="s">
        <v>2551</v>
      </c>
      <c r="X9506" s="5" t="s">
        <v>4801</v>
      </c>
      <c r="Y9506" s="5" t="s">
        <v>2557</v>
      </c>
      <c r="Z9506" s="5" t="s">
        <v>4802</v>
      </c>
      <c r="AA9506" s="5"/>
    </row>
    <row r="9507" spans="1:27" ht="12" customHeight="1" x14ac:dyDescent="0.15">
      <c r="A9507" s="1" t="s">
        <v>2351</v>
      </c>
      <c r="B9507" s="1" t="s">
        <v>8</v>
      </c>
      <c r="C9507" s="1" t="s">
        <v>19</v>
      </c>
      <c r="D9507" s="1" t="s">
        <v>2541</v>
      </c>
      <c r="E9507" s="1" t="s">
        <v>10</v>
      </c>
      <c r="F9507" s="1" t="s">
        <v>2352</v>
      </c>
      <c r="G9507" s="1" t="s">
        <v>764</v>
      </c>
      <c r="H9507" s="1" t="s">
        <v>239</v>
      </c>
      <c r="I9507">
        <v>32083</v>
      </c>
      <c r="J9507">
        <v>34547</v>
      </c>
      <c r="K9507">
        <v>29559</v>
      </c>
      <c r="L9507">
        <v>34286</v>
      </c>
      <c r="M9507">
        <v>35803</v>
      </c>
      <c r="N9507">
        <v>26817</v>
      </c>
      <c r="O9507">
        <v>32544</v>
      </c>
      <c r="P9507">
        <v>34964</v>
      </c>
      <c r="Q9507">
        <v>36245</v>
      </c>
      <c r="R9507">
        <v>31983</v>
      </c>
      <c r="S9507">
        <v>28539</v>
      </c>
      <c r="T9507">
        <v>31275</v>
      </c>
      <c r="U9507">
        <v>31904</v>
      </c>
      <c r="V9507" s="1" t="s">
        <v>4800</v>
      </c>
      <c r="W9507" s="1" t="s">
        <v>2551</v>
      </c>
      <c r="X9507" s="5" t="s">
        <v>4801</v>
      </c>
      <c r="Y9507" s="5" t="s">
        <v>2740</v>
      </c>
      <c r="Z9507" s="5" t="s">
        <v>2738</v>
      </c>
      <c r="AA9507" s="5"/>
    </row>
    <row r="9508" spans="1:27" ht="12" customHeight="1" x14ac:dyDescent="0.15">
      <c r="A9508" s="1" t="s">
        <v>2351</v>
      </c>
      <c r="B9508" s="1" t="s">
        <v>8</v>
      </c>
      <c r="C9508" s="1" t="s">
        <v>21</v>
      </c>
      <c r="D9508" s="1" t="s">
        <v>2541</v>
      </c>
      <c r="E9508" s="1" t="s">
        <v>10</v>
      </c>
      <c r="F9508" s="1" t="s">
        <v>2352</v>
      </c>
      <c r="G9508" s="1" t="s">
        <v>22</v>
      </c>
      <c r="H9508" s="1" t="s">
        <v>2353</v>
      </c>
      <c r="I9508">
        <v>4775</v>
      </c>
      <c r="J9508">
        <v>4770</v>
      </c>
      <c r="K9508">
        <v>3834</v>
      </c>
      <c r="L9508">
        <v>5180</v>
      </c>
      <c r="M9508">
        <v>5634</v>
      </c>
      <c r="N9508">
        <v>3058</v>
      </c>
      <c r="O9508">
        <v>5072</v>
      </c>
      <c r="P9508">
        <v>4961</v>
      </c>
      <c r="Q9508">
        <v>4930</v>
      </c>
      <c r="R9508">
        <v>4365</v>
      </c>
      <c r="S9508">
        <v>3450</v>
      </c>
      <c r="T9508">
        <v>3794</v>
      </c>
      <c r="U9508">
        <v>3690</v>
      </c>
      <c r="V9508" s="1" t="s">
        <v>4800</v>
      </c>
      <c r="W9508" s="1" t="s">
        <v>2551</v>
      </c>
      <c r="X9508" s="5" t="s">
        <v>4801</v>
      </c>
      <c r="Y9508" s="5" t="s">
        <v>2564</v>
      </c>
      <c r="Z9508" s="5" t="s">
        <v>4802</v>
      </c>
      <c r="AA9508" s="5"/>
    </row>
    <row r="9509" spans="1:27" ht="12" customHeight="1" x14ac:dyDescent="0.15">
      <c r="A9509" s="1" t="s">
        <v>2351</v>
      </c>
      <c r="B9509" s="1" t="s">
        <v>8</v>
      </c>
      <c r="C9509" s="1" t="s">
        <v>23</v>
      </c>
      <c r="D9509" s="1" t="s">
        <v>2541</v>
      </c>
      <c r="E9509" s="1" t="s">
        <v>10</v>
      </c>
      <c r="F9509" s="1" t="s">
        <v>2352</v>
      </c>
      <c r="G9509" s="1" t="s">
        <v>24</v>
      </c>
      <c r="H9509" s="1" t="s">
        <v>2353</v>
      </c>
      <c r="I9509">
        <v>4110</v>
      </c>
      <c r="J9509">
        <v>6096</v>
      </c>
      <c r="K9509">
        <v>4103</v>
      </c>
      <c r="L9509">
        <v>4301</v>
      </c>
      <c r="M9509">
        <v>4107</v>
      </c>
      <c r="N9509">
        <v>5536</v>
      </c>
      <c r="O9509">
        <v>3970</v>
      </c>
      <c r="P9509">
        <v>3956</v>
      </c>
      <c r="Q9509">
        <v>3882</v>
      </c>
      <c r="R9509">
        <v>3496</v>
      </c>
      <c r="S9509">
        <v>3902</v>
      </c>
      <c r="T9509">
        <v>3643</v>
      </c>
      <c r="U9509">
        <v>3511</v>
      </c>
      <c r="V9509" s="1" t="s">
        <v>4800</v>
      </c>
      <c r="W9509" s="1" t="s">
        <v>2551</v>
      </c>
      <c r="X9509" s="5" t="s">
        <v>4801</v>
      </c>
      <c r="Y9509" s="5" t="s">
        <v>2559</v>
      </c>
      <c r="Z9509" s="5" t="s">
        <v>4802</v>
      </c>
      <c r="AA9509" s="5"/>
    </row>
    <row r="9510" spans="1:27" ht="12" customHeight="1" x14ac:dyDescent="0.15">
      <c r="A9510" s="1" t="s">
        <v>2351</v>
      </c>
      <c r="B9510" s="1" t="s">
        <v>25</v>
      </c>
      <c r="C9510" s="1" t="s">
        <v>9</v>
      </c>
      <c r="D9510" s="1" t="s">
        <v>2541</v>
      </c>
      <c r="E9510" s="1" t="s">
        <v>10</v>
      </c>
      <c r="F9510" s="1" t="s">
        <v>2354</v>
      </c>
      <c r="G9510" s="1" t="s">
        <v>12</v>
      </c>
      <c r="H9510" s="1" t="s">
        <v>2353</v>
      </c>
      <c r="I9510">
        <v>3353</v>
      </c>
      <c r="J9510">
        <v>3372</v>
      </c>
      <c r="K9510">
        <v>2619</v>
      </c>
      <c r="L9510">
        <v>2948</v>
      </c>
      <c r="M9510">
        <v>2767</v>
      </c>
      <c r="N9510">
        <v>2584</v>
      </c>
      <c r="O9510">
        <v>2940</v>
      </c>
      <c r="P9510">
        <v>2784</v>
      </c>
      <c r="Q9510">
        <v>2868</v>
      </c>
      <c r="R9510">
        <v>2723</v>
      </c>
      <c r="S9510">
        <v>2224</v>
      </c>
      <c r="T9510">
        <v>2528</v>
      </c>
      <c r="U9510">
        <v>2883</v>
      </c>
      <c r="V9510" s="1" t="s">
        <v>4800</v>
      </c>
      <c r="W9510" s="1" t="s">
        <v>2551</v>
      </c>
      <c r="X9510" s="5" t="s">
        <v>4803</v>
      </c>
      <c r="Y9510" s="5" t="s">
        <v>2553</v>
      </c>
      <c r="Z9510" s="5" t="s">
        <v>4802</v>
      </c>
      <c r="AA9510" s="5"/>
    </row>
    <row r="9511" spans="1:27" ht="12" customHeight="1" x14ac:dyDescent="0.15">
      <c r="A9511" s="1" t="s">
        <v>2351</v>
      </c>
      <c r="B9511" s="1" t="s">
        <v>25</v>
      </c>
      <c r="C9511" s="1" t="s">
        <v>15</v>
      </c>
      <c r="D9511" s="1" t="s">
        <v>2541</v>
      </c>
      <c r="E9511" s="1" t="s">
        <v>10</v>
      </c>
      <c r="F9511" s="1" t="s">
        <v>2354</v>
      </c>
      <c r="G9511" s="1" t="s">
        <v>16</v>
      </c>
      <c r="H9511" s="1" t="s">
        <v>2353</v>
      </c>
      <c r="I9511">
        <v>2812</v>
      </c>
      <c r="J9511">
        <v>2722</v>
      </c>
      <c r="K9511">
        <v>2543</v>
      </c>
      <c r="L9511">
        <v>2605</v>
      </c>
      <c r="M9511">
        <v>2994</v>
      </c>
      <c r="N9511">
        <v>2545</v>
      </c>
      <c r="O9511">
        <v>2578</v>
      </c>
      <c r="P9511">
        <v>2951</v>
      </c>
      <c r="Q9511">
        <v>2766</v>
      </c>
      <c r="R9511">
        <v>3234</v>
      </c>
      <c r="S9511">
        <v>2714</v>
      </c>
      <c r="T9511">
        <v>2440</v>
      </c>
      <c r="U9511">
        <v>2597</v>
      </c>
      <c r="V9511" s="1" t="s">
        <v>4800</v>
      </c>
      <c r="W9511" s="1" t="s">
        <v>2551</v>
      </c>
      <c r="X9511" s="5" t="s">
        <v>4803</v>
      </c>
      <c r="Y9511" s="5" t="s">
        <v>2561</v>
      </c>
      <c r="Z9511" s="5" t="s">
        <v>4802</v>
      </c>
      <c r="AA9511" s="5"/>
    </row>
    <row r="9512" spans="1:27" ht="12" customHeight="1" x14ac:dyDescent="0.15">
      <c r="A9512" s="1" t="s">
        <v>2351</v>
      </c>
      <c r="B9512" s="1" t="s">
        <v>25</v>
      </c>
      <c r="C9512" s="1" t="s">
        <v>17</v>
      </c>
      <c r="D9512" s="1" t="s">
        <v>2541</v>
      </c>
      <c r="E9512" s="1" t="s">
        <v>10</v>
      </c>
      <c r="F9512" s="1" t="s">
        <v>2354</v>
      </c>
      <c r="G9512" s="1" t="s">
        <v>20</v>
      </c>
      <c r="H9512" s="1" t="s">
        <v>2353</v>
      </c>
      <c r="I9512">
        <v>6020</v>
      </c>
      <c r="J9512">
        <v>5918</v>
      </c>
      <c r="K9512">
        <v>4941</v>
      </c>
      <c r="L9512">
        <v>5375</v>
      </c>
      <c r="M9512">
        <v>5659</v>
      </c>
      <c r="N9512">
        <v>4959</v>
      </c>
      <c r="O9512">
        <v>5281</v>
      </c>
      <c r="P9512">
        <v>5525</v>
      </c>
      <c r="Q9512">
        <v>5428</v>
      </c>
      <c r="R9512">
        <v>5845</v>
      </c>
      <c r="S9512">
        <v>4683</v>
      </c>
      <c r="T9512">
        <v>4828</v>
      </c>
      <c r="U9512">
        <v>5341</v>
      </c>
      <c r="V9512" s="1" t="s">
        <v>4800</v>
      </c>
      <c r="W9512" s="1" t="s">
        <v>2551</v>
      </c>
      <c r="X9512" s="5" t="s">
        <v>4803</v>
      </c>
      <c r="Y9512" s="5" t="s">
        <v>2557</v>
      </c>
      <c r="Z9512" s="5" t="s">
        <v>4802</v>
      </c>
      <c r="AA9512" s="5"/>
    </row>
    <row r="9513" spans="1:27" ht="12" customHeight="1" x14ac:dyDescent="0.15">
      <c r="A9513" s="1" t="s">
        <v>2351</v>
      </c>
      <c r="B9513" s="1" t="s">
        <v>25</v>
      </c>
      <c r="C9513" s="1" t="s">
        <v>19</v>
      </c>
      <c r="D9513" s="1" t="s">
        <v>2541</v>
      </c>
      <c r="E9513" s="1" t="s">
        <v>10</v>
      </c>
      <c r="F9513" s="1" t="s">
        <v>2354</v>
      </c>
      <c r="G9513" s="1" t="s">
        <v>764</v>
      </c>
      <c r="H9513" s="1" t="s">
        <v>239</v>
      </c>
      <c r="I9513">
        <v>7264</v>
      </c>
      <c r="J9513">
        <v>7661</v>
      </c>
      <c r="K9513">
        <v>6333</v>
      </c>
      <c r="L9513">
        <v>6838</v>
      </c>
      <c r="M9513">
        <v>6698</v>
      </c>
      <c r="N9513">
        <v>5794</v>
      </c>
      <c r="O9513">
        <v>6285</v>
      </c>
      <c r="P9513">
        <v>6599</v>
      </c>
      <c r="Q9513">
        <v>6504</v>
      </c>
      <c r="R9513">
        <v>7001</v>
      </c>
      <c r="S9513">
        <v>5667</v>
      </c>
      <c r="T9513">
        <v>5913</v>
      </c>
      <c r="U9513">
        <v>6705</v>
      </c>
      <c r="V9513" s="1" t="s">
        <v>4800</v>
      </c>
      <c r="W9513" s="1" t="s">
        <v>2551</v>
      </c>
      <c r="X9513" s="5" t="s">
        <v>4803</v>
      </c>
      <c r="Y9513" s="5" t="s">
        <v>2740</v>
      </c>
      <c r="Z9513" s="5" t="s">
        <v>2738</v>
      </c>
      <c r="AA9513" s="5"/>
    </row>
    <row r="9514" spans="1:27" ht="12" customHeight="1" x14ac:dyDescent="0.15">
      <c r="A9514" s="1" t="s">
        <v>2351</v>
      </c>
      <c r="B9514" s="1" t="s">
        <v>25</v>
      </c>
      <c r="C9514" s="1" t="s">
        <v>21</v>
      </c>
      <c r="D9514" s="1" t="s">
        <v>2541</v>
      </c>
      <c r="E9514" s="1" t="s">
        <v>10</v>
      </c>
      <c r="F9514" s="1" t="s">
        <v>2354</v>
      </c>
      <c r="G9514" s="1" t="s">
        <v>22</v>
      </c>
      <c r="H9514" s="1" t="s">
        <v>2353</v>
      </c>
      <c r="I9514">
        <v>150</v>
      </c>
      <c r="J9514">
        <v>180</v>
      </c>
      <c r="K9514">
        <v>204</v>
      </c>
      <c r="L9514">
        <v>199</v>
      </c>
      <c r="M9514">
        <v>161</v>
      </c>
      <c r="N9514">
        <v>163</v>
      </c>
      <c r="O9514">
        <v>222</v>
      </c>
      <c r="P9514">
        <v>196</v>
      </c>
      <c r="Q9514">
        <v>196</v>
      </c>
      <c r="R9514">
        <v>159</v>
      </c>
      <c r="S9514">
        <v>221</v>
      </c>
      <c r="T9514">
        <v>148</v>
      </c>
      <c r="U9514">
        <v>152</v>
      </c>
      <c r="V9514" s="1" t="s">
        <v>4800</v>
      </c>
      <c r="W9514" s="1" t="s">
        <v>2551</v>
      </c>
      <c r="X9514" s="5" t="s">
        <v>4803</v>
      </c>
      <c r="Y9514" s="5" t="s">
        <v>2564</v>
      </c>
      <c r="Z9514" s="5" t="s">
        <v>4802</v>
      </c>
      <c r="AA9514" s="5"/>
    </row>
    <row r="9515" spans="1:27" ht="12" customHeight="1" x14ac:dyDescent="0.15">
      <c r="A9515" s="1" t="s">
        <v>2351</v>
      </c>
      <c r="B9515" s="1" t="s">
        <v>25</v>
      </c>
      <c r="C9515" s="1" t="s">
        <v>23</v>
      </c>
      <c r="D9515" s="1" t="s">
        <v>2541</v>
      </c>
      <c r="E9515" s="1" t="s">
        <v>10</v>
      </c>
      <c r="F9515" s="1" t="s">
        <v>2354</v>
      </c>
      <c r="G9515" s="1" t="s">
        <v>24</v>
      </c>
      <c r="H9515" s="1" t="s">
        <v>2353</v>
      </c>
      <c r="I9515">
        <v>180</v>
      </c>
      <c r="J9515">
        <v>183</v>
      </c>
      <c r="K9515">
        <v>200</v>
      </c>
      <c r="L9515">
        <v>180</v>
      </c>
      <c r="M9515">
        <v>120</v>
      </c>
      <c r="N9515">
        <v>126</v>
      </c>
      <c r="O9515">
        <v>140</v>
      </c>
      <c r="P9515">
        <v>155</v>
      </c>
      <c r="Q9515">
        <v>164</v>
      </c>
      <c r="R9515">
        <v>118</v>
      </c>
      <c r="S9515">
        <v>154</v>
      </c>
      <c r="T9515">
        <v>144</v>
      </c>
      <c r="U9515">
        <v>131</v>
      </c>
      <c r="V9515" s="1" t="s">
        <v>4800</v>
      </c>
      <c r="W9515" s="1" t="s">
        <v>2551</v>
      </c>
      <c r="X9515" s="5" t="s">
        <v>4803</v>
      </c>
      <c r="Y9515" s="5" t="s">
        <v>2559</v>
      </c>
      <c r="Z9515" s="5" t="s">
        <v>4802</v>
      </c>
      <c r="AA9515" s="5"/>
    </row>
    <row r="9516" spans="1:27" ht="12" customHeight="1" x14ac:dyDescent="0.15">
      <c r="A9516" s="1" t="s">
        <v>2351</v>
      </c>
      <c r="B9516" s="1" t="s">
        <v>27</v>
      </c>
      <c r="C9516" s="1" t="s">
        <v>9</v>
      </c>
      <c r="D9516" s="1" t="s">
        <v>2541</v>
      </c>
      <c r="E9516" s="1" t="s">
        <v>10</v>
      </c>
      <c r="F9516" s="1" t="s">
        <v>2355</v>
      </c>
      <c r="G9516" s="1" t="s">
        <v>12</v>
      </c>
      <c r="H9516" s="1" t="s">
        <v>2353</v>
      </c>
      <c r="I9516">
        <v>11156</v>
      </c>
      <c r="J9516">
        <v>9600</v>
      </c>
      <c r="K9516">
        <v>8161</v>
      </c>
      <c r="L9516">
        <v>10658</v>
      </c>
      <c r="M9516">
        <v>10217</v>
      </c>
      <c r="N9516">
        <v>6705</v>
      </c>
      <c r="O9516">
        <v>10428</v>
      </c>
      <c r="P9516">
        <v>10801</v>
      </c>
      <c r="Q9516">
        <v>10484</v>
      </c>
      <c r="R9516">
        <v>8411</v>
      </c>
      <c r="S9516">
        <v>8013</v>
      </c>
      <c r="T9516">
        <v>9106</v>
      </c>
      <c r="U9516">
        <v>9299</v>
      </c>
      <c r="V9516" s="1" t="s">
        <v>4800</v>
      </c>
      <c r="W9516" s="1" t="s">
        <v>2551</v>
      </c>
      <c r="X9516" s="5" t="s">
        <v>4804</v>
      </c>
      <c r="Y9516" s="5" t="s">
        <v>2553</v>
      </c>
      <c r="Z9516" s="5" t="s">
        <v>4802</v>
      </c>
      <c r="AA9516" s="5"/>
    </row>
    <row r="9517" spans="1:27" ht="12" customHeight="1" x14ac:dyDescent="0.15">
      <c r="A9517" s="1" t="s">
        <v>2351</v>
      </c>
      <c r="B9517" s="1" t="s">
        <v>27</v>
      </c>
      <c r="C9517" s="1" t="s">
        <v>15</v>
      </c>
      <c r="D9517" s="1" t="s">
        <v>2541</v>
      </c>
      <c r="E9517" s="1" t="s">
        <v>10</v>
      </c>
      <c r="F9517" s="1" t="s">
        <v>2355</v>
      </c>
      <c r="G9517" s="1" t="s">
        <v>16</v>
      </c>
      <c r="H9517" s="1" t="s">
        <v>2353</v>
      </c>
      <c r="I9517">
        <v>11984</v>
      </c>
      <c r="J9517">
        <v>10843</v>
      </c>
      <c r="K9517">
        <v>9022</v>
      </c>
      <c r="L9517">
        <v>11408</v>
      </c>
      <c r="M9517">
        <v>11444</v>
      </c>
      <c r="N9517">
        <v>9891</v>
      </c>
      <c r="O9517">
        <v>10447</v>
      </c>
      <c r="P9517">
        <v>10880</v>
      </c>
      <c r="Q9517">
        <v>11978</v>
      </c>
      <c r="R9517">
        <v>10502</v>
      </c>
      <c r="S9517">
        <v>9177</v>
      </c>
      <c r="T9517">
        <v>9684</v>
      </c>
      <c r="U9517">
        <v>11512</v>
      </c>
      <c r="V9517" s="1" t="s">
        <v>4800</v>
      </c>
      <c r="W9517" s="1" t="s">
        <v>2551</v>
      </c>
      <c r="X9517" s="5" t="s">
        <v>4804</v>
      </c>
      <c r="Y9517" s="5" t="s">
        <v>2561</v>
      </c>
      <c r="Z9517" s="5" t="s">
        <v>4802</v>
      </c>
      <c r="AA9517" s="5"/>
    </row>
    <row r="9518" spans="1:27" ht="12" customHeight="1" x14ac:dyDescent="0.15">
      <c r="A9518" s="1" t="s">
        <v>2351</v>
      </c>
      <c r="B9518" s="1" t="s">
        <v>27</v>
      </c>
      <c r="C9518" s="1" t="s">
        <v>17</v>
      </c>
      <c r="D9518" s="1" t="s">
        <v>2541</v>
      </c>
      <c r="E9518" s="1" t="s">
        <v>10</v>
      </c>
      <c r="F9518" s="1" t="s">
        <v>2355</v>
      </c>
      <c r="G9518" s="1" t="s">
        <v>20</v>
      </c>
      <c r="H9518" s="1" t="s">
        <v>2353</v>
      </c>
      <c r="I9518">
        <v>11903</v>
      </c>
      <c r="J9518">
        <v>11085</v>
      </c>
      <c r="K9518">
        <v>9410</v>
      </c>
      <c r="L9518">
        <v>11176</v>
      </c>
      <c r="M9518">
        <v>10955</v>
      </c>
      <c r="N9518">
        <v>9577</v>
      </c>
      <c r="O9518">
        <v>11173</v>
      </c>
      <c r="P9518">
        <v>10754</v>
      </c>
      <c r="Q9518">
        <v>11346</v>
      </c>
      <c r="R9518">
        <v>10454</v>
      </c>
      <c r="S9518">
        <v>9361</v>
      </c>
      <c r="T9518">
        <v>10114</v>
      </c>
      <c r="U9518">
        <v>10917</v>
      </c>
      <c r="V9518" s="1" t="s">
        <v>4800</v>
      </c>
      <c r="W9518" s="1" t="s">
        <v>2551</v>
      </c>
      <c r="X9518" s="5" t="s">
        <v>4804</v>
      </c>
      <c r="Y9518" s="5" t="s">
        <v>2557</v>
      </c>
      <c r="Z9518" s="5" t="s">
        <v>4802</v>
      </c>
      <c r="AA9518" s="5"/>
    </row>
    <row r="9519" spans="1:27" ht="12" customHeight="1" x14ac:dyDescent="0.15">
      <c r="A9519" s="1" t="s">
        <v>2351</v>
      </c>
      <c r="B9519" s="1" t="s">
        <v>27</v>
      </c>
      <c r="C9519" s="1" t="s">
        <v>19</v>
      </c>
      <c r="D9519" s="1" t="s">
        <v>2541</v>
      </c>
      <c r="E9519" s="1" t="s">
        <v>10</v>
      </c>
      <c r="F9519" s="1" t="s">
        <v>2355</v>
      </c>
      <c r="G9519" s="1" t="s">
        <v>764</v>
      </c>
      <c r="H9519" s="1" t="s">
        <v>239</v>
      </c>
      <c r="I9519">
        <v>14688</v>
      </c>
      <c r="J9519">
        <v>13424</v>
      </c>
      <c r="K9519">
        <v>12093</v>
      </c>
      <c r="L9519">
        <v>14727</v>
      </c>
      <c r="M9519">
        <v>14532</v>
      </c>
      <c r="N9519">
        <v>12460</v>
      </c>
      <c r="O9519">
        <v>14731</v>
      </c>
      <c r="P9519">
        <v>14027</v>
      </c>
      <c r="Q9519">
        <v>14852</v>
      </c>
      <c r="R9519">
        <v>13723</v>
      </c>
      <c r="S9519">
        <v>12124</v>
      </c>
      <c r="T9519">
        <v>13410</v>
      </c>
      <c r="U9519">
        <v>14682</v>
      </c>
      <c r="V9519" s="1" t="s">
        <v>4800</v>
      </c>
      <c r="W9519" s="1" t="s">
        <v>2551</v>
      </c>
      <c r="X9519" s="5" t="s">
        <v>4804</v>
      </c>
      <c r="Y9519" s="5" t="s">
        <v>2740</v>
      </c>
      <c r="Z9519" s="5" t="s">
        <v>2738</v>
      </c>
      <c r="AA9519" s="5"/>
    </row>
    <row r="9520" spans="1:27" ht="12" customHeight="1" x14ac:dyDescent="0.15">
      <c r="A9520" s="1" t="s">
        <v>2351</v>
      </c>
      <c r="B9520" s="1" t="s">
        <v>27</v>
      </c>
      <c r="C9520" s="1" t="s">
        <v>21</v>
      </c>
      <c r="D9520" s="1" t="s">
        <v>2541</v>
      </c>
      <c r="E9520" s="1" t="s">
        <v>10</v>
      </c>
      <c r="F9520" s="1" t="s">
        <v>2355</v>
      </c>
      <c r="G9520" s="1" t="s">
        <v>22</v>
      </c>
      <c r="H9520" s="1" t="s">
        <v>2353</v>
      </c>
      <c r="I9520">
        <v>10541</v>
      </c>
      <c r="J9520">
        <v>9746</v>
      </c>
      <c r="K9520">
        <v>8263</v>
      </c>
      <c r="L9520">
        <v>9756</v>
      </c>
      <c r="M9520">
        <v>9655</v>
      </c>
      <c r="N9520">
        <v>8493</v>
      </c>
      <c r="O9520">
        <v>9868</v>
      </c>
      <c r="P9520">
        <v>9577</v>
      </c>
      <c r="Q9520">
        <v>10120</v>
      </c>
      <c r="R9520">
        <v>9339</v>
      </c>
      <c r="S9520">
        <v>8356</v>
      </c>
      <c r="T9520">
        <v>9051</v>
      </c>
      <c r="U9520">
        <v>10525</v>
      </c>
      <c r="V9520" s="1" t="s">
        <v>4800</v>
      </c>
      <c r="W9520" s="1" t="s">
        <v>2551</v>
      </c>
      <c r="X9520" s="5" t="s">
        <v>4804</v>
      </c>
      <c r="Y9520" s="5" t="s">
        <v>2564</v>
      </c>
      <c r="Z9520" s="5" t="s">
        <v>4802</v>
      </c>
      <c r="AA9520" s="5"/>
    </row>
    <row r="9521" spans="1:27" ht="12" customHeight="1" x14ac:dyDescent="0.15">
      <c r="A9521" s="1" t="s">
        <v>2351</v>
      </c>
      <c r="B9521" s="1" t="s">
        <v>27</v>
      </c>
      <c r="C9521" s="1" t="s">
        <v>23</v>
      </c>
      <c r="D9521" s="1" t="s">
        <v>2541</v>
      </c>
      <c r="E9521" s="1" t="s">
        <v>10</v>
      </c>
      <c r="F9521" s="1" t="s">
        <v>2355</v>
      </c>
      <c r="G9521" s="1" t="s">
        <v>24</v>
      </c>
      <c r="H9521" s="1" t="s">
        <v>2353</v>
      </c>
      <c r="I9521">
        <v>12877</v>
      </c>
      <c r="J9521">
        <v>12450</v>
      </c>
      <c r="K9521">
        <v>11912</v>
      </c>
      <c r="L9521">
        <v>12982</v>
      </c>
      <c r="M9521">
        <v>13974</v>
      </c>
      <c r="N9521">
        <v>12429</v>
      </c>
      <c r="O9521">
        <v>12213</v>
      </c>
      <c r="P9521">
        <v>13521</v>
      </c>
      <c r="Q9521">
        <v>14483</v>
      </c>
      <c r="R9521">
        <v>13552</v>
      </c>
      <c r="S9521">
        <v>12969</v>
      </c>
      <c r="T9521">
        <v>12555</v>
      </c>
      <c r="U9521">
        <v>11854</v>
      </c>
      <c r="V9521" s="1" t="s">
        <v>4800</v>
      </c>
      <c r="W9521" s="1" t="s">
        <v>2551</v>
      </c>
      <c r="X9521" s="5" t="s">
        <v>4804</v>
      </c>
      <c r="Y9521" s="5" t="s">
        <v>2559</v>
      </c>
      <c r="Z9521" s="5" t="s">
        <v>4802</v>
      </c>
      <c r="AA9521" s="5"/>
    </row>
    <row r="9522" spans="1:27" ht="12" customHeight="1" x14ac:dyDescent="0.15">
      <c r="A9522" s="1" t="s">
        <v>2351</v>
      </c>
      <c r="B9522" s="1" t="s">
        <v>29</v>
      </c>
      <c r="C9522" s="1" t="s">
        <v>9</v>
      </c>
      <c r="D9522" s="1" t="s">
        <v>2541</v>
      </c>
      <c r="E9522" s="1" t="s">
        <v>10</v>
      </c>
      <c r="F9522" s="1" t="s">
        <v>2356</v>
      </c>
      <c r="G9522" s="1" t="s">
        <v>12</v>
      </c>
      <c r="H9522" s="1" t="s">
        <v>2353</v>
      </c>
      <c r="I9522">
        <v>3938</v>
      </c>
      <c r="J9522">
        <v>3568</v>
      </c>
      <c r="K9522">
        <v>3328</v>
      </c>
      <c r="L9522">
        <v>3818</v>
      </c>
      <c r="M9522">
        <v>3387</v>
      </c>
      <c r="N9522">
        <v>3161</v>
      </c>
      <c r="O9522">
        <v>3397</v>
      </c>
      <c r="P9522">
        <v>3352</v>
      </c>
      <c r="Q9522">
        <v>3615</v>
      </c>
      <c r="R9522">
        <v>3278</v>
      </c>
      <c r="S9522">
        <v>3147</v>
      </c>
      <c r="T9522">
        <v>3391</v>
      </c>
      <c r="U9522">
        <v>3513</v>
      </c>
      <c r="V9522" s="1" t="s">
        <v>4800</v>
      </c>
      <c r="W9522" s="1" t="s">
        <v>2551</v>
      </c>
      <c r="X9522" s="5" t="s">
        <v>4805</v>
      </c>
      <c r="Y9522" s="5" t="s">
        <v>2553</v>
      </c>
      <c r="Z9522" s="5" t="s">
        <v>4802</v>
      </c>
      <c r="AA9522" s="5"/>
    </row>
    <row r="9523" spans="1:27" ht="12" customHeight="1" x14ac:dyDescent="0.15">
      <c r="A9523" s="1" t="s">
        <v>2351</v>
      </c>
      <c r="B9523" s="1" t="s">
        <v>29</v>
      </c>
      <c r="C9523" s="1" t="s">
        <v>15</v>
      </c>
      <c r="D9523" s="1" t="s">
        <v>2541</v>
      </c>
      <c r="E9523" s="1" t="s">
        <v>10</v>
      </c>
      <c r="F9523" s="1" t="s">
        <v>2356</v>
      </c>
      <c r="G9523" s="1" t="s">
        <v>16</v>
      </c>
      <c r="H9523" s="1" t="s">
        <v>2353</v>
      </c>
      <c r="I9523">
        <v>336</v>
      </c>
      <c r="J9523">
        <v>294</v>
      </c>
      <c r="K9523">
        <v>329</v>
      </c>
      <c r="L9523">
        <v>330</v>
      </c>
      <c r="M9523">
        <v>292</v>
      </c>
      <c r="N9523">
        <v>318</v>
      </c>
      <c r="O9523">
        <v>365</v>
      </c>
      <c r="P9523">
        <v>306</v>
      </c>
      <c r="Q9523">
        <v>294</v>
      </c>
      <c r="R9523">
        <v>298</v>
      </c>
      <c r="S9523">
        <v>257</v>
      </c>
      <c r="T9523">
        <v>258</v>
      </c>
      <c r="U9523">
        <v>393</v>
      </c>
      <c r="V9523" s="1" t="s">
        <v>4800</v>
      </c>
      <c r="W9523" s="1" t="s">
        <v>2551</v>
      </c>
      <c r="X9523" s="5" t="s">
        <v>4805</v>
      </c>
      <c r="Y9523" s="5" t="s">
        <v>2561</v>
      </c>
      <c r="Z9523" s="5" t="s">
        <v>4802</v>
      </c>
      <c r="AA9523" s="5"/>
    </row>
    <row r="9524" spans="1:27" ht="12" customHeight="1" x14ac:dyDescent="0.15">
      <c r="A9524" s="1" t="s">
        <v>2351</v>
      </c>
      <c r="B9524" s="1" t="s">
        <v>29</v>
      </c>
      <c r="C9524" s="1" t="s">
        <v>17</v>
      </c>
      <c r="D9524" s="1" t="s">
        <v>2541</v>
      </c>
      <c r="E9524" s="1" t="s">
        <v>10</v>
      </c>
      <c r="F9524" s="1" t="s">
        <v>2356</v>
      </c>
      <c r="G9524" s="1" t="s">
        <v>20</v>
      </c>
      <c r="H9524" s="1" t="s">
        <v>2353</v>
      </c>
      <c r="I9524">
        <v>3986</v>
      </c>
      <c r="J9524">
        <v>3633</v>
      </c>
      <c r="K9524">
        <v>3322</v>
      </c>
      <c r="L9524">
        <v>3743</v>
      </c>
      <c r="M9524">
        <v>3384</v>
      </c>
      <c r="N9524">
        <v>3278</v>
      </c>
      <c r="O9524">
        <v>3612</v>
      </c>
      <c r="P9524">
        <v>3480</v>
      </c>
      <c r="Q9524">
        <v>3676</v>
      </c>
      <c r="R9524">
        <v>3353</v>
      </c>
      <c r="S9524">
        <v>3178</v>
      </c>
      <c r="T9524">
        <v>3277</v>
      </c>
      <c r="U9524">
        <v>3569</v>
      </c>
      <c r="V9524" s="1" t="s">
        <v>4800</v>
      </c>
      <c r="W9524" s="1" t="s">
        <v>2551</v>
      </c>
      <c r="X9524" s="5" t="s">
        <v>4805</v>
      </c>
      <c r="Y9524" s="5" t="s">
        <v>2557</v>
      </c>
      <c r="Z9524" s="5" t="s">
        <v>4802</v>
      </c>
      <c r="AA9524" s="5"/>
    </row>
    <row r="9525" spans="1:27" ht="12" customHeight="1" x14ac:dyDescent="0.15">
      <c r="A9525" s="1" t="s">
        <v>2351</v>
      </c>
      <c r="B9525" s="1" t="s">
        <v>29</v>
      </c>
      <c r="C9525" s="1" t="s">
        <v>19</v>
      </c>
      <c r="D9525" s="1" t="s">
        <v>2541</v>
      </c>
      <c r="E9525" s="1" t="s">
        <v>10</v>
      </c>
      <c r="F9525" s="1" t="s">
        <v>2356</v>
      </c>
      <c r="G9525" s="1" t="s">
        <v>764</v>
      </c>
      <c r="H9525" s="1" t="s">
        <v>239</v>
      </c>
      <c r="I9525">
        <v>14961</v>
      </c>
      <c r="J9525">
        <v>13890</v>
      </c>
      <c r="K9525">
        <v>12746</v>
      </c>
      <c r="L9525">
        <v>14574</v>
      </c>
      <c r="M9525">
        <v>13933</v>
      </c>
      <c r="N9525">
        <v>12869</v>
      </c>
      <c r="O9525">
        <v>14120</v>
      </c>
      <c r="P9525">
        <v>14215</v>
      </c>
      <c r="Q9525">
        <v>14847</v>
      </c>
      <c r="R9525">
        <v>13789</v>
      </c>
      <c r="S9525">
        <v>12892</v>
      </c>
      <c r="T9525">
        <v>13254</v>
      </c>
      <c r="U9525">
        <v>14918</v>
      </c>
      <c r="V9525" s="1" t="s">
        <v>4800</v>
      </c>
      <c r="W9525" s="1" t="s">
        <v>2551</v>
      </c>
      <c r="X9525" s="5" t="s">
        <v>4805</v>
      </c>
      <c r="Y9525" s="5" t="s">
        <v>2740</v>
      </c>
      <c r="Z9525" s="5" t="s">
        <v>2738</v>
      </c>
      <c r="AA9525" s="5"/>
    </row>
    <row r="9526" spans="1:27" ht="12" customHeight="1" x14ac:dyDescent="0.15">
      <c r="A9526" s="1" t="s">
        <v>2351</v>
      </c>
      <c r="B9526" s="1" t="s">
        <v>29</v>
      </c>
      <c r="C9526" s="1" t="s">
        <v>21</v>
      </c>
      <c r="D9526" s="1" t="s">
        <v>2541</v>
      </c>
      <c r="E9526" s="1" t="s">
        <v>10</v>
      </c>
      <c r="F9526" s="1" t="s">
        <v>2356</v>
      </c>
      <c r="G9526" s="1" t="s">
        <v>22</v>
      </c>
      <c r="H9526" s="1" t="s">
        <v>2353</v>
      </c>
      <c r="I9526">
        <v>230</v>
      </c>
      <c r="J9526">
        <v>221</v>
      </c>
      <c r="K9526">
        <v>191</v>
      </c>
      <c r="L9526">
        <v>216</v>
      </c>
      <c r="M9526">
        <v>218</v>
      </c>
      <c r="N9526">
        <v>206</v>
      </c>
      <c r="O9526">
        <v>226</v>
      </c>
      <c r="P9526">
        <v>232</v>
      </c>
      <c r="Q9526">
        <v>229</v>
      </c>
      <c r="R9526">
        <v>213</v>
      </c>
      <c r="S9526">
        <v>220</v>
      </c>
      <c r="T9526">
        <v>215</v>
      </c>
      <c r="U9526">
        <v>238</v>
      </c>
      <c r="V9526" s="1" t="s">
        <v>4800</v>
      </c>
      <c r="W9526" s="1" t="s">
        <v>2551</v>
      </c>
      <c r="X9526" s="5" t="s">
        <v>4805</v>
      </c>
      <c r="Y9526" s="5" t="s">
        <v>2564</v>
      </c>
      <c r="Z9526" s="5" t="s">
        <v>4802</v>
      </c>
      <c r="AA9526" s="5"/>
    </row>
    <row r="9527" spans="1:27" ht="12" customHeight="1" x14ac:dyDescent="0.15">
      <c r="A9527" s="1" t="s">
        <v>2351</v>
      </c>
      <c r="B9527" s="1" t="s">
        <v>29</v>
      </c>
      <c r="C9527" s="1" t="s">
        <v>23</v>
      </c>
      <c r="D9527" s="1" t="s">
        <v>2541</v>
      </c>
      <c r="E9527" s="1" t="s">
        <v>10</v>
      </c>
      <c r="F9527" s="1" t="s">
        <v>2356</v>
      </c>
      <c r="G9527" s="1" t="s">
        <v>24</v>
      </c>
      <c r="H9527" s="1" t="s">
        <v>2353</v>
      </c>
      <c r="I9527">
        <v>4260</v>
      </c>
      <c r="J9527">
        <v>4256</v>
      </c>
      <c r="K9527">
        <v>4363</v>
      </c>
      <c r="L9527">
        <v>4559</v>
      </c>
      <c r="M9527">
        <v>4609</v>
      </c>
      <c r="N9527">
        <v>4595</v>
      </c>
      <c r="O9527">
        <v>4518</v>
      </c>
      <c r="P9527">
        <v>4449</v>
      </c>
      <c r="Q9527">
        <v>4450</v>
      </c>
      <c r="R9527">
        <v>4408</v>
      </c>
      <c r="S9527">
        <v>4446</v>
      </c>
      <c r="T9527">
        <v>4580</v>
      </c>
      <c r="U9527">
        <v>4677</v>
      </c>
      <c r="V9527" s="1" t="s">
        <v>4800</v>
      </c>
      <c r="W9527" s="1" t="s">
        <v>2551</v>
      </c>
      <c r="X9527" s="5" t="s">
        <v>4805</v>
      </c>
      <c r="Y9527" s="5" t="s">
        <v>2559</v>
      </c>
      <c r="Z9527" s="5" t="s">
        <v>4802</v>
      </c>
      <c r="AA9527" s="5"/>
    </row>
    <row r="9528" spans="1:27" ht="12" customHeight="1" x14ac:dyDescent="0.15">
      <c r="A9528" s="1" t="s">
        <v>2351</v>
      </c>
      <c r="B9528" s="1" t="s">
        <v>31</v>
      </c>
      <c r="C9528" s="1" t="s">
        <v>9</v>
      </c>
      <c r="D9528" s="1" t="s">
        <v>2541</v>
      </c>
      <c r="E9528" s="1" t="s">
        <v>10</v>
      </c>
      <c r="F9528" s="1" t="s">
        <v>2357</v>
      </c>
      <c r="G9528" s="1" t="s">
        <v>12</v>
      </c>
      <c r="H9528" s="1" t="s">
        <v>2353</v>
      </c>
      <c r="I9528">
        <v>3115</v>
      </c>
      <c r="J9528">
        <v>3151</v>
      </c>
      <c r="K9528">
        <v>2424</v>
      </c>
      <c r="L9528">
        <v>2856</v>
      </c>
      <c r="M9528">
        <v>2987</v>
      </c>
      <c r="N9528">
        <v>2635</v>
      </c>
      <c r="O9528">
        <v>3223</v>
      </c>
      <c r="P9528">
        <v>3229</v>
      </c>
      <c r="Q9528">
        <v>3115</v>
      </c>
      <c r="R9528">
        <v>3193</v>
      </c>
      <c r="S9528">
        <v>2397</v>
      </c>
      <c r="T9528">
        <v>2800</v>
      </c>
      <c r="U9528">
        <v>2842</v>
      </c>
      <c r="V9528" s="1" t="s">
        <v>4800</v>
      </c>
      <c r="W9528" s="1" t="s">
        <v>2551</v>
      </c>
      <c r="X9528" s="5" t="s">
        <v>4806</v>
      </c>
      <c r="Y9528" s="5" t="s">
        <v>2553</v>
      </c>
      <c r="Z9528" s="5" t="s">
        <v>4802</v>
      </c>
      <c r="AA9528" s="5"/>
    </row>
    <row r="9529" spans="1:27" ht="12" customHeight="1" x14ac:dyDescent="0.15">
      <c r="A9529" s="1" t="s">
        <v>2351</v>
      </c>
      <c r="B9529" s="1" t="s">
        <v>31</v>
      </c>
      <c r="C9529" s="1" t="s">
        <v>15</v>
      </c>
      <c r="D9529" s="1" t="s">
        <v>2541</v>
      </c>
      <c r="E9529" s="1" t="s">
        <v>10</v>
      </c>
      <c r="F9529" s="1" t="s">
        <v>2357</v>
      </c>
      <c r="G9529" s="1" t="s">
        <v>16</v>
      </c>
      <c r="H9529" s="1" t="s">
        <v>2353</v>
      </c>
      <c r="I9529">
        <v>4902</v>
      </c>
      <c r="J9529">
        <v>4120</v>
      </c>
      <c r="K9529">
        <v>3004</v>
      </c>
      <c r="L9529">
        <v>4729</v>
      </c>
      <c r="M9529">
        <v>4906</v>
      </c>
      <c r="N9529">
        <v>4217</v>
      </c>
      <c r="O9529">
        <v>5652</v>
      </c>
      <c r="P9529">
        <v>4716</v>
      </c>
      <c r="Q9529">
        <v>5635</v>
      </c>
      <c r="R9529">
        <v>4936</v>
      </c>
      <c r="S9529">
        <v>4572</v>
      </c>
      <c r="T9529">
        <v>5960</v>
      </c>
      <c r="U9529">
        <v>6673</v>
      </c>
      <c r="V9529" s="1" t="s">
        <v>4800</v>
      </c>
      <c r="W9529" s="1" t="s">
        <v>2551</v>
      </c>
      <c r="X9529" s="5" t="s">
        <v>4806</v>
      </c>
      <c r="Y9529" s="5" t="s">
        <v>2561</v>
      </c>
      <c r="Z9529" s="5" t="s">
        <v>4802</v>
      </c>
      <c r="AA9529" s="5"/>
    </row>
    <row r="9530" spans="1:27" ht="12" customHeight="1" x14ac:dyDescent="0.15">
      <c r="A9530" s="1" t="s">
        <v>2351</v>
      </c>
      <c r="B9530" s="1" t="s">
        <v>31</v>
      </c>
      <c r="C9530" s="1" t="s">
        <v>17</v>
      </c>
      <c r="D9530" s="1" t="s">
        <v>2541</v>
      </c>
      <c r="E9530" s="1" t="s">
        <v>10</v>
      </c>
      <c r="F9530" s="1" t="s">
        <v>2357</v>
      </c>
      <c r="G9530" s="1" t="s">
        <v>20</v>
      </c>
      <c r="H9530" s="1" t="s">
        <v>2353</v>
      </c>
      <c r="I9530">
        <v>5039</v>
      </c>
      <c r="J9530">
        <v>4671</v>
      </c>
      <c r="K9530">
        <v>3515</v>
      </c>
      <c r="L9530">
        <v>4681</v>
      </c>
      <c r="M9530">
        <v>4975</v>
      </c>
      <c r="N9530">
        <v>4340</v>
      </c>
      <c r="O9530">
        <v>5584</v>
      </c>
      <c r="P9530">
        <v>4917</v>
      </c>
      <c r="Q9530">
        <v>5284</v>
      </c>
      <c r="R9530">
        <v>5076</v>
      </c>
      <c r="S9530">
        <v>4253</v>
      </c>
      <c r="T9530">
        <v>5377</v>
      </c>
      <c r="U9530">
        <v>5629</v>
      </c>
      <c r="V9530" s="1" t="s">
        <v>4800</v>
      </c>
      <c r="W9530" s="1" t="s">
        <v>2551</v>
      </c>
      <c r="X9530" s="5" t="s">
        <v>4806</v>
      </c>
      <c r="Y9530" s="5" t="s">
        <v>2557</v>
      </c>
      <c r="Z9530" s="5" t="s">
        <v>4802</v>
      </c>
      <c r="AA9530" s="5"/>
    </row>
    <row r="9531" spans="1:27" ht="12" customHeight="1" x14ac:dyDescent="0.15">
      <c r="A9531" s="1" t="s">
        <v>2351</v>
      </c>
      <c r="B9531" s="1" t="s">
        <v>31</v>
      </c>
      <c r="C9531" s="1" t="s">
        <v>19</v>
      </c>
      <c r="D9531" s="1" t="s">
        <v>2541</v>
      </c>
      <c r="E9531" s="1" t="s">
        <v>10</v>
      </c>
      <c r="F9531" s="1" t="s">
        <v>2357</v>
      </c>
      <c r="G9531" s="1" t="s">
        <v>764</v>
      </c>
      <c r="H9531" s="1" t="s">
        <v>239</v>
      </c>
      <c r="I9531">
        <v>36122</v>
      </c>
      <c r="J9531">
        <v>30193</v>
      </c>
      <c r="K9531">
        <v>21611</v>
      </c>
      <c r="L9531">
        <v>31323</v>
      </c>
      <c r="M9531">
        <v>33142</v>
      </c>
      <c r="N9531">
        <v>30253</v>
      </c>
      <c r="O9531">
        <v>39932</v>
      </c>
      <c r="P9531">
        <v>34064</v>
      </c>
      <c r="Q9531">
        <v>38226</v>
      </c>
      <c r="R9531">
        <v>37661</v>
      </c>
      <c r="S9531">
        <v>32354</v>
      </c>
      <c r="T9531">
        <v>40159</v>
      </c>
      <c r="U9531">
        <v>48854</v>
      </c>
      <c r="V9531" s="1" t="s">
        <v>4800</v>
      </c>
      <c r="W9531" s="1" t="s">
        <v>2551</v>
      </c>
      <c r="X9531" s="5" t="s">
        <v>4806</v>
      </c>
      <c r="Y9531" s="5" t="s">
        <v>2740</v>
      </c>
      <c r="Z9531" s="5" t="s">
        <v>2738</v>
      </c>
      <c r="AA9531" s="5"/>
    </row>
    <row r="9532" spans="1:27" ht="12" customHeight="1" x14ac:dyDescent="0.15">
      <c r="A9532" s="1" t="s">
        <v>2351</v>
      </c>
      <c r="B9532" s="1" t="s">
        <v>31</v>
      </c>
      <c r="C9532" s="1" t="s">
        <v>21</v>
      </c>
      <c r="D9532" s="1" t="s">
        <v>2541</v>
      </c>
      <c r="E9532" s="1" t="s">
        <v>10</v>
      </c>
      <c r="F9532" s="1" t="s">
        <v>2357</v>
      </c>
      <c r="G9532" s="1" t="s">
        <v>22</v>
      </c>
      <c r="H9532" s="1" t="s">
        <v>2353</v>
      </c>
      <c r="I9532">
        <v>2960</v>
      </c>
      <c r="J9532">
        <v>2519</v>
      </c>
      <c r="K9532">
        <v>1926</v>
      </c>
      <c r="L9532">
        <v>2841</v>
      </c>
      <c r="M9532">
        <v>3030</v>
      </c>
      <c r="N9532">
        <v>2626</v>
      </c>
      <c r="O9532">
        <v>3335</v>
      </c>
      <c r="P9532">
        <v>2948</v>
      </c>
      <c r="Q9532">
        <v>3419</v>
      </c>
      <c r="R9532">
        <v>3138</v>
      </c>
      <c r="S9532">
        <v>2744</v>
      </c>
      <c r="T9532">
        <v>3339</v>
      </c>
      <c r="U9532">
        <v>3847</v>
      </c>
      <c r="V9532" s="1" t="s">
        <v>4800</v>
      </c>
      <c r="W9532" s="1" t="s">
        <v>2551</v>
      </c>
      <c r="X9532" s="5" t="s">
        <v>4806</v>
      </c>
      <c r="Y9532" s="5" t="s">
        <v>2564</v>
      </c>
      <c r="Z9532" s="5" t="s">
        <v>4802</v>
      </c>
      <c r="AA9532" s="5"/>
    </row>
    <row r="9533" spans="1:27" ht="12" customHeight="1" x14ac:dyDescent="0.15">
      <c r="A9533" s="1" t="s">
        <v>2351</v>
      </c>
      <c r="B9533" s="1" t="s">
        <v>31</v>
      </c>
      <c r="C9533" s="1" t="s">
        <v>23</v>
      </c>
      <c r="D9533" s="1" t="s">
        <v>2541</v>
      </c>
      <c r="E9533" s="1" t="s">
        <v>10</v>
      </c>
      <c r="F9533" s="1" t="s">
        <v>2357</v>
      </c>
      <c r="G9533" s="1" t="s">
        <v>24</v>
      </c>
      <c r="H9533" s="1" t="s">
        <v>2353</v>
      </c>
      <c r="I9533">
        <v>2590</v>
      </c>
      <c r="J9533">
        <v>2670</v>
      </c>
      <c r="K9533">
        <v>2652</v>
      </c>
      <c r="L9533">
        <v>2723</v>
      </c>
      <c r="M9533">
        <v>2604</v>
      </c>
      <c r="N9533">
        <v>2492</v>
      </c>
      <c r="O9533">
        <v>2453</v>
      </c>
      <c r="P9533">
        <v>2531</v>
      </c>
      <c r="Q9533">
        <v>2580</v>
      </c>
      <c r="R9533">
        <v>2489</v>
      </c>
      <c r="S9533">
        <v>2421</v>
      </c>
      <c r="T9533">
        <v>2505</v>
      </c>
      <c r="U9533">
        <v>2543</v>
      </c>
      <c r="V9533" s="1" t="s">
        <v>4800</v>
      </c>
      <c r="W9533" s="1" t="s">
        <v>2551</v>
      </c>
      <c r="X9533" s="5" t="s">
        <v>4806</v>
      </c>
      <c r="Y9533" s="5" t="s">
        <v>2559</v>
      </c>
      <c r="Z9533" s="5" t="s">
        <v>4802</v>
      </c>
      <c r="AA9533" s="5"/>
    </row>
    <row r="9534" spans="1:27" ht="12" customHeight="1" x14ac:dyDescent="0.15">
      <c r="A9534" s="1" t="s">
        <v>2351</v>
      </c>
      <c r="B9534" s="1" t="s">
        <v>33</v>
      </c>
      <c r="C9534" s="1" t="s">
        <v>9</v>
      </c>
      <c r="D9534" s="1" t="s">
        <v>2541</v>
      </c>
      <c r="E9534" s="1" t="s">
        <v>10</v>
      </c>
      <c r="F9534" s="1" t="s">
        <v>2358</v>
      </c>
      <c r="G9534" s="1" t="s">
        <v>12</v>
      </c>
      <c r="H9534" s="1" t="s">
        <v>2353</v>
      </c>
      <c r="I9534">
        <v>1113</v>
      </c>
      <c r="J9534">
        <v>1150</v>
      </c>
      <c r="K9534">
        <v>1041</v>
      </c>
      <c r="L9534">
        <v>1089</v>
      </c>
      <c r="M9534">
        <v>1051</v>
      </c>
      <c r="N9534">
        <v>934</v>
      </c>
      <c r="O9534">
        <v>1033</v>
      </c>
      <c r="P9534">
        <v>1153</v>
      </c>
      <c r="Q9534">
        <v>1240</v>
      </c>
      <c r="R9534">
        <v>1260</v>
      </c>
      <c r="S9534">
        <v>1069</v>
      </c>
      <c r="T9534">
        <v>1091</v>
      </c>
      <c r="U9534">
        <v>1103</v>
      </c>
      <c r="V9534" s="1" t="s">
        <v>4800</v>
      </c>
      <c r="W9534" s="1" t="s">
        <v>2551</v>
      </c>
      <c r="X9534" s="5" t="s">
        <v>4807</v>
      </c>
      <c r="Y9534" s="5" t="s">
        <v>2553</v>
      </c>
      <c r="Z9534" s="5" t="s">
        <v>4802</v>
      </c>
      <c r="AA9534" s="5"/>
    </row>
    <row r="9535" spans="1:27" ht="12" customHeight="1" x14ac:dyDescent="0.15">
      <c r="A9535" s="1" t="s">
        <v>2351</v>
      </c>
      <c r="B9535" s="1" t="s">
        <v>33</v>
      </c>
      <c r="C9535" s="1" t="s">
        <v>15</v>
      </c>
      <c r="D9535" s="1" t="s">
        <v>2541</v>
      </c>
      <c r="E9535" s="1" t="s">
        <v>10</v>
      </c>
      <c r="F9535" s="1" t="s">
        <v>2358</v>
      </c>
      <c r="G9535" s="1" t="s">
        <v>16</v>
      </c>
      <c r="H9535" s="1" t="s">
        <v>2353</v>
      </c>
      <c r="I9535">
        <v>304</v>
      </c>
      <c r="J9535">
        <v>323</v>
      </c>
      <c r="K9535">
        <v>345</v>
      </c>
      <c r="L9535">
        <v>336</v>
      </c>
      <c r="M9535">
        <v>303</v>
      </c>
      <c r="N9535">
        <v>301</v>
      </c>
      <c r="O9535">
        <v>354</v>
      </c>
      <c r="P9535">
        <v>394</v>
      </c>
      <c r="Q9535">
        <v>374</v>
      </c>
      <c r="R9535">
        <v>375</v>
      </c>
      <c r="S9535">
        <v>362</v>
      </c>
      <c r="T9535">
        <v>372</v>
      </c>
      <c r="U9535">
        <v>412</v>
      </c>
      <c r="V9535" s="1" t="s">
        <v>4800</v>
      </c>
      <c r="W9535" s="1" t="s">
        <v>2551</v>
      </c>
      <c r="X9535" s="5" t="s">
        <v>4807</v>
      </c>
      <c r="Y9535" s="5" t="s">
        <v>2561</v>
      </c>
      <c r="Z9535" s="5" t="s">
        <v>4808</v>
      </c>
      <c r="AA9535" s="5"/>
    </row>
    <row r="9536" spans="1:27" ht="12" customHeight="1" x14ac:dyDescent="0.15">
      <c r="A9536" s="1" t="s">
        <v>2351</v>
      </c>
      <c r="B9536" s="1" t="s">
        <v>33</v>
      </c>
      <c r="C9536" s="1" t="s">
        <v>17</v>
      </c>
      <c r="D9536" s="1" t="s">
        <v>2541</v>
      </c>
      <c r="E9536" s="1" t="s">
        <v>10</v>
      </c>
      <c r="F9536" s="1" t="s">
        <v>2358</v>
      </c>
      <c r="G9536" s="1" t="s">
        <v>20</v>
      </c>
      <c r="H9536" s="1" t="s">
        <v>2353</v>
      </c>
      <c r="I9536">
        <v>1171</v>
      </c>
      <c r="J9536">
        <v>1179</v>
      </c>
      <c r="K9536">
        <v>1029</v>
      </c>
      <c r="L9536">
        <v>1096</v>
      </c>
      <c r="M9536">
        <v>1085</v>
      </c>
      <c r="N9536">
        <v>1052</v>
      </c>
      <c r="O9536">
        <v>1126</v>
      </c>
      <c r="P9536">
        <v>1193</v>
      </c>
      <c r="Q9536">
        <v>1219</v>
      </c>
      <c r="R9536">
        <v>1157</v>
      </c>
      <c r="S9536">
        <v>1095</v>
      </c>
      <c r="T9536">
        <v>1128</v>
      </c>
      <c r="U9536">
        <v>1155</v>
      </c>
      <c r="V9536" s="1" t="s">
        <v>4800</v>
      </c>
      <c r="W9536" s="1" t="s">
        <v>2551</v>
      </c>
      <c r="X9536" s="5" t="s">
        <v>4807</v>
      </c>
      <c r="Y9536" s="5" t="s">
        <v>2557</v>
      </c>
      <c r="Z9536" s="5" t="s">
        <v>4802</v>
      </c>
      <c r="AA9536" s="5"/>
    </row>
    <row r="9537" spans="1:27" ht="12" customHeight="1" x14ac:dyDescent="0.15">
      <c r="A9537" s="1" t="s">
        <v>2351</v>
      </c>
      <c r="B9537" s="1" t="s">
        <v>33</v>
      </c>
      <c r="C9537" s="1" t="s">
        <v>19</v>
      </c>
      <c r="D9537" s="1" t="s">
        <v>2541</v>
      </c>
      <c r="E9537" s="1" t="s">
        <v>10</v>
      </c>
      <c r="F9537" s="1" t="s">
        <v>2358</v>
      </c>
      <c r="G9537" s="1" t="s">
        <v>764</v>
      </c>
      <c r="H9537" s="1" t="s">
        <v>239</v>
      </c>
      <c r="I9537">
        <v>3517</v>
      </c>
      <c r="J9537">
        <v>3431</v>
      </c>
      <c r="K9537">
        <v>3029</v>
      </c>
      <c r="L9537">
        <v>3412</v>
      </c>
      <c r="M9537">
        <v>3398</v>
      </c>
      <c r="N9537">
        <v>3354</v>
      </c>
      <c r="O9537">
        <v>3629</v>
      </c>
      <c r="P9537">
        <v>3792</v>
      </c>
      <c r="Q9537">
        <v>3888</v>
      </c>
      <c r="R9537">
        <v>3617</v>
      </c>
      <c r="S9537">
        <v>3575</v>
      </c>
      <c r="T9537">
        <v>3678</v>
      </c>
      <c r="U9537">
        <v>3946</v>
      </c>
      <c r="V9537" s="1" t="s">
        <v>4800</v>
      </c>
      <c r="W9537" s="1" t="s">
        <v>2551</v>
      </c>
      <c r="X9537" s="5" t="s">
        <v>4807</v>
      </c>
      <c r="Y9537" s="5" t="s">
        <v>2740</v>
      </c>
      <c r="Z9537" s="5" t="s">
        <v>2738</v>
      </c>
      <c r="AA9537" s="5"/>
    </row>
    <row r="9538" spans="1:27" ht="12" customHeight="1" x14ac:dyDescent="0.15">
      <c r="A9538" s="1" t="s">
        <v>2351</v>
      </c>
      <c r="B9538" s="1" t="s">
        <v>33</v>
      </c>
      <c r="C9538" s="1" t="s">
        <v>21</v>
      </c>
      <c r="D9538" s="1" t="s">
        <v>2541</v>
      </c>
      <c r="E9538" s="1" t="s">
        <v>10</v>
      </c>
      <c r="F9538" s="1" t="s">
        <v>2358</v>
      </c>
      <c r="G9538" s="1" t="s">
        <v>22</v>
      </c>
      <c r="H9538" s="1" t="s">
        <v>2353</v>
      </c>
      <c r="I9538">
        <v>331</v>
      </c>
      <c r="J9538">
        <v>307</v>
      </c>
      <c r="K9538">
        <v>349</v>
      </c>
      <c r="L9538">
        <v>320</v>
      </c>
      <c r="M9538">
        <v>265</v>
      </c>
      <c r="N9538">
        <v>252</v>
      </c>
      <c r="O9538">
        <v>305</v>
      </c>
      <c r="P9538">
        <v>395</v>
      </c>
      <c r="Q9538">
        <v>409</v>
      </c>
      <c r="R9538">
        <v>398</v>
      </c>
      <c r="S9538">
        <v>326</v>
      </c>
      <c r="T9538">
        <v>297</v>
      </c>
      <c r="U9538">
        <v>363</v>
      </c>
      <c r="V9538" s="1" t="s">
        <v>4800</v>
      </c>
      <c r="W9538" s="1" t="s">
        <v>2551</v>
      </c>
      <c r="X9538" s="5" t="s">
        <v>4807</v>
      </c>
      <c r="Y9538" s="5" t="s">
        <v>2564</v>
      </c>
      <c r="Z9538" s="5" t="s">
        <v>4802</v>
      </c>
      <c r="AA9538" s="5"/>
    </row>
    <row r="9539" spans="1:27" ht="12" customHeight="1" x14ac:dyDescent="0.15">
      <c r="A9539" s="1" t="s">
        <v>2351</v>
      </c>
      <c r="B9539" s="1" t="s">
        <v>33</v>
      </c>
      <c r="C9539" s="1" t="s">
        <v>23</v>
      </c>
      <c r="D9539" s="1" t="s">
        <v>2541</v>
      </c>
      <c r="E9539" s="1" t="s">
        <v>10</v>
      </c>
      <c r="F9539" s="1" t="s">
        <v>2358</v>
      </c>
      <c r="G9539" s="1" t="s">
        <v>24</v>
      </c>
      <c r="H9539" s="1" t="s">
        <v>2353</v>
      </c>
      <c r="I9539">
        <v>4746</v>
      </c>
      <c r="J9539">
        <v>4730</v>
      </c>
      <c r="K9539">
        <v>4738</v>
      </c>
      <c r="L9539">
        <v>4747</v>
      </c>
      <c r="M9539">
        <v>4707</v>
      </c>
      <c r="N9539">
        <v>4638</v>
      </c>
      <c r="O9539">
        <v>4588</v>
      </c>
      <c r="P9539">
        <v>4549</v>
      </c>
      <c r="Q9539">
        <v>4534</v>
      </c>
      <c r="R9539">
        <v>4615</v>
      </c>
      <c r="S9539">
        <v>4625</v>
      </c>
      <c r="T9539">
        <v>4664</v>
      </c>
      <c r="U9539">
        <v>4660</v>
      </c>
      <c r="V9539" s="1" t="s">
        <v>4800</v>
      </c>
      <c r="W9539" s="1" t="s">
        <v>2551</v>
      </c>
      <c r="X9539" s="5" t="s">
        <v>4807</v>
      </c>
      <c r="Y9539" s="5" t="s">
        <v>2559</v>
      </c>
      <c r="Z9539" s="5" t="s">
        <v>4802</v>
      </c>
      <c r="AA9539" s="5"/>
    </row>
    <row r="9540" spans="1:27" ht="12" customHeight="1" x14ac:dyDescent="0.15">
      <c r="A9540" s="1" t="s">
        <v>2351</v>
      </c>
      <c r="B9540" s="1" t="s">
        <v>35</v>
      </c>
      <c r="C9540" s="1" t="s">
        <v>9</v>
      </c>
      <c r="D9540" s="1" t="s">
        <v>2541</v>
      </c>
      <c r="E9540" s="1" t="s">
        <v>10</v>
      </c>
      <c r="F9540" s="1" t="s">
        <v>2359</v>
      </c>
      <c r="G9540" s="1" t="s">
        <v>12</v>
      </c>
      <c r="H9540" s="1" t="s">
        <v>2353</v>
      </c>
      <c r="I9540">
        <v>18366</v>
      </c>
      <c r="J9540">
        <v>17354</v>
      </c>
      <c r="K9540">
        <v>14435</v>
      </c>
      <c r="L9540">
        <v>21053</v>
      </c>
      <c r="M9540">
        <v>16434</v>
      </c>
      <c r="N9540">
        <v>14692</v>
      </c>
      <c r="O9540">
        <v>20058</v>
      </c>
      <c r="P9540">
        <v>19131</v>
      </c>
      <c r="Q9540">
        <v>18543</v>
      </c>
      <c r="R9540">
        <v>20772</v>
      </c>
      <c r="S9540">
        <v>15074</v>
      </c>
      <c r="T9540">
        <v>17070</v>
      </c>
      <c r="U9540">
        <v>18712</v>
      </c>
      <c r="V9540" s="1" t="s">
        <v>4800</v>
      </c>
      <c r="W9540" s="1" t="s">
        <v>2551</v>
      </c>
      <c r="X9540" s="5" t="s">
        <v>4809</v>
      </c>
      <c r="Y9540" s="5" t="s">
        <v>2553</v>
      </c>
      <c r="Z9540" s="5" t="s">
        <v>4802</v>
      </c>
      <c r="AA9540" s="5"/>
    </row>
    <row r="9541" spans="1:27" ht="12" customHeight="1" x14ac:dyDescent="0.15">
      <c r="A9541" s="1" t="s">
        <v>2351</v>
      </c>
      <c r="B9541" s="1" t="s">
        <v>35</v>
      </c>
      <c r="C9541" s="1" t="s">
        <v>15</v>
      </c>
      <c r="D9541" s="1" t="s">
        <v>2541</v>
      </c>
      <c r="E9541" s="1" t="s">
        <v>10</v>
      </c>
      <c r="F9541" s="1" t="s">
        <v>2359</v>
      </c>
      <c r="G9541" s="1" t="s">
        <v>16</v>
      </c>
      <c r="H9541" s="1" t="s">
        <v>2353</v>
      </c>
      <c r="I9541">
        <v>5810</v>
      </c>
      <c r="J9541">
        <v>5555</v>
      </c>
      <c r="K9541">
        <v>4425</v>
      </c>
      <c r="L9541">
        <v>8486</v>
      </c>
      <c r="M9541">
        <v>5144</v>
      </c>
      <c r="N9541">
        <v>4881</v>
      </c>
      <c r="O9541">
        <v>8081</v>
      </c>
      <c r="P9541">
        <v>6780</v>
      </c>
      <c r="Q9541">
        <v>6345</v>
      </c>
      <c r="R9541">
        <v>8131</v>
      </c>
      <c r="S9541">
        <v>5563</v>
      </c>
      <c r="T9541">
        <v>5708</v>
      </c>
      <c r="U9541">
        <v>7209</v>
      </c>
      <c r="V9541" s="1" t="s">
        <v>4800</v>
      </c>
      <c r="W9541" s="1" t="s">
        <v>2551</v>
      </c>
      <c r="X9541" s="5" t="s">
        <v>4809</v>
      </c>
      <c r="Y9541" s="5" t="s">
        <v>2561</v>
      </c>
      <c r="Z9541" s="5" t="s">
        <v>4802</v>
      </c>
      <c r="AA9541" s="5"/>
    </row>
    <row r="9542" spans="1:27" ht="12" customHeight="1" x14ac:dyDescent="0.15">
      <c r="A9542" s="1" t="s">
        <v>2351</v>
      </c>
      <c r="B9542" s="1" t="s">
        <v>35</v>
      </c>
      <c r="C9542" s="1" t="s">
        <v>17</v>
      </c>
      <c r="D9542" s="1" t="s">
        <v>2541</v>
      </c>
      <c r="E9542" s="1" t="s">
        <v>10</v>
      </c>
      <c r="F9542" s="1" t="s">
        <v>2359</v>
      </c>
      <c r="G9542" s="1" t="s">
        <v>20</v>
      </c>
      <c r="H9542" s="1" t="s">
        <v>2353</v>
      </c>
      <c r="I9542">
        <v>20525</v>
      </c>
      <c r="J9542">
        <v>19278</v>
      </c>
      <c r="K9542">
        <v>16638</v>
      </c>
      <c r="L9542">
        <v>22267</v>
      </c>
      <c r="M9542">
        <v>19769</v>
      </c>
      <c r="N9542">
        <v>17157</v>
      </c>
      <c r="O9542">
        <v>23268</v>
      </c>
      <c r="P9542">
        <v>22117</v>
      </c>
      <c r="Q9542">
        <v>21896</v>
      </c>
      <c r="R9542">
        <v>22989</v>
      </c>
      <c r="S9542">
        <v>17855</v>
      </c>
      <c r="T9542">
        <v>20119</v>
      </c>
      <c r="U9542">
        <v>21733</v>
      </c>
      <c r="V9542" s="1" t="s">
        <v>4800</v>
      </c>
      <c r="W9542" s="1" t="s">
        <v>2551</v>
      </c>
      <c r="X9542" s="5" t="s">
        <v>4809</v>
      </c>
      <c r="Y9542" s="5" t="s">
        <v>2557</v>
      </c>
      <c r="Z9542" s="5" t="s">
        <v>4802</v>
      </c>
      <c r="AA9542" s="5"/>
    </row>
    <row r="9543" spans="1:27" ht="12" customHeight="1" x14ac:dyDescent="0.15">
      <c r="A9543" s="1" t="s">
        <v>2351</v>
      </c>
      <c r="B9543" s="1" t="s">
        <v>35</v>
      </c>
      <c r="C9543" s="1" t="s">
        <v>19</v>
      </c>
      <c r="D9543" s="1" t="s">
        <v>2541</v>
      </c>
      <c r="E9543" s="1" t="s">
        <v>10</v>
      </c>
      <c r="F9543" s="1" t="s">
        <v>2359</v>
      </c>
      <c r="G9543" s="1" t="s">
        <v>764</v>
      </c>
      <c r="H9543" s="1" t="s">
        <v>239</v>
      </c>
      <c r="I9543">
        <v>29842</v>
      </c>
      <c r="J9543">
        <v>28770</v>
      </c>
      <c r="K9543">
        <v>25265</v>
      </c>
      <c r="L9543">
        <v>34231</v>
      </c>
      <c r="M9543">
        <v>32112</v>
      </c>
      <c r="N9543">
        <v>28165</v>
      </c>
      <c r="O9543">
        <v>36600</v>
      </c>
      <c r="P9543">
        <v>34494</v>
      </c>
      <c r="Q9543">
        <v>35783</v>
      </c>
      <c r="R9543">
        <v>36323</v>
      </c>
      <c r="S9543">
        <v>29009</v>
      </c>
      <c r="T9543">
        <v>32247</v>
      </c>
      <c r="U9543">
        <v>37524</v>
      </c>
      <c r="V9543" s="1" t="s">
        <v>4800</v>
      </c>
      <c r="W9543" s="1" t="s">
        <v>2551</v>
      </c>
      <c r="X9543" s="5" t="s">
        <v>4809</v>
      </c>
      <c r="Y9543" s="5" t="s">
        <v>2740</v>
      </c>
      <c r="Z9543" s="5" t="s">
        <v>2738</v>
      </c>
      <c r="AA9543" s="5"/>
    </row>
    <row r="9544" spans="1:27" ht="12" customHeight="1" x14ac:dyDescent="0.15">
      <c r="A9544" s="1" t="s">
        <v>2351</v>
      </c>
      <c r="B9544" s="1" t="s">
        <v>35</v>
      </c>
      <c r="C9544" s="1" t="s">
        <v>21</v>
      </c>
      <c r="D9544" s="1" t="s">
        <v>2541</v>
      </c>
      <c r="E9544" s="1" t="s">
        <v>10</v>
      </c>
      <c r="F9544" s="1" t="s">
        <v>2359</v>
      </c>
      <c r="G9544" s="1" t="s">
        <v>22</v>
      </c>
      <c r="H9544" s="1" t="s">
        <v>2353</v>
      </c>
      <c r="I9544">
        <v>3415</v>
      </c>
      <c r="J9544">
        <v>3125</v>
      </c>
      <c r="K9544">
        <v>2479</v>
      </c>
      <c r="L9544">
        <v>5990</v>
      </c>
      <c r="M9544">
        <v>2961</v>
      </c>
      <c r="N9544">
        <v>2864</v>
      </c>
      <c r="O9544">
        <v>5355</v>
      </c>
      <c r="P9544">
        <v>3362</v>
      </c>
      <c r="Q9544">
        <v>3501</v>
      </c>
      <c r="R9544">
        <v>5504</v>
      </c>
      <c r="S9544">
        <v>2874</v>
      </c>
      <c r="T9544">
        <v>2796</v>
      </c>
      <c r="U9544">
        <v>4585</v>
      </c>
      <c r="V9544" s="1" t="s">
        <v>4800</v>
      </c>
      <c r="W9544" s="1" t="s">
        <v>2551</v>
      </c>
      <c r="X9544" s="5" t="s">
        <v>4809</v>
      </c>
      <c r="Y9544" s="5" t="s">
        <v>2564</v>
      </c>
      <c r="Z9544" s="5" t="s">
        <v>4802</v>
      </c>
      <c r="AA9544" s="5"/>
    </row>
    <row r="9545" spans="1:27" ht="12" customHeight="1" x14ac:dyDescent="0.15">
      <c r="A9545" s="1" t="s">
        <v>2351</v>
      </c>
      <c r="B9545" s="1" t="s">
        <v>35</v>
      </c>
      <c r="C9545" s="1" t="s">
        <v>23</v>
      </c>
      <c r="D9545" s="1" t="s">
        <v>2541</v>
      </c>
      <c r="E9545" s="1" t="s">
        <v>10</v>
      </c>
      <c r="F9545" s="1" t="s">
        <v>2359</v>
      </c>
      <c r="G9545" s="1" t="s">
        <v>24</v>
      </c>
      <c r="H9545" s="1" t="s">
        <v>2353</v>
      </c>
      <c r="I9545">
        <v>8917</v>
      </c>
      <c r="J9545">
        <v>9390</v>
      </c>
      <c r="K9545">
        <v>9131</v>
      </c>
      <c r="L9545">
        <v>10408</v>
      </c>
      <c r="M9545">
        <v>12557</v>
      </c>
      <c r="N9545">
        <v>12105</v>
      </c>
      <c r="O9545">
        <v>11618</v>
      </c>
      <c r="P9545">
        <v>12047</v>
      </c>
      <c r="Q9545">
        <v>11535</v>
      </c>
      <c r="R9545">
        <v>11942</v>
      </c>
      <c r="S9545">
        <v>11847</v>
      </c>
      <c r="T9545">
        <v>11706</v>
      </c>
      <c r="U9545">
        <v>11302</v>
      </c>
      <c r="V9545" s="1" t="s">
        <v>4800</v>
      </c>
      <c r="W9545" s="1" t="s">
        <v>2551</v>
      </c>
      <c r="X9545" s="5" t="s">
        <v>4809</v>
      </c>
      <c r="Y9545" s="5" t="s">
        <v>2559</v>
      </c>
      <c r="Z9545" s="5" t="s">
        <v>4802</v>
      </c>
      <c r="AA9545" s="5"/>
    </row>
    <row r="9546" spans="1:27" ht="12" customHeight="1" x14ac:dyDescent="0.15">
      <c r="A9546" s="1" t="s">
        <v>2351</v>
      </c>
      <c r="B9546" s="1" t="s">
        <v>37</v>
      </c>
      <c r="C9546" s="1" t="s">
        <v>9</v>
      </c>
      <c r="D9546" s="1" t="s">
        <v>2541</v>
      </c>
      <c r="E9546" s="1" t="s">
        <v>10</v>
      </c>
      <c r="F9546" s="1" t="s">
        <v>2360</v>
      </c>
      <c r="G9546" s="1" t="s">
        <v>12</v>
      </c>
      <c r="H9546" s="1" t="s">
        <v>2353</v>
      </c>
      <c r="I9546">
        <v>9947</v>
      </c>
      <c r="J9546">
        <v>9436</v>
      </c>
      <c r="K9546">
        <v>8414</v>
      </c>
      <c r="L9546">
        <v>9411</v>
      </c>
      <c r="M9546">
        <v>8313</v>
      </c>
      <c r="N9546">
        <v>8174</v>
      </c>
      <c r="O9546">
        <v>9201</v>
      </c>
      <c r="P9546">
        <v>9616</v>
      </c>
      <c r="Q9546">
        <v>9948</v>
      </c>
      <c r="R9546">
        <v>9864</v>
      </c>
      <c r="S9546">
        <v>8005</v>
      </c>
      <c r="T9546">
        <v>8740</v>
      </c>
      <c r="U9546">
        <v>8907</v>
      </c>
      <c r="V9546" s="1" t="s">
        <v>4800</v>
      </c>
      <c r="W9546" s="1" t="s">
        <v>2551</v>
      </c>
      <c r="X9546" s="5" t="s">
        <v>4810</v>
      </c>
      <c r="Y9546" s="5" t="s">
        <v>2553</v>
      </c>
      <c r="Z9546" s="5" t="s">
        <v>4802</v>
      </c>
      <c r="AA9546" s="5"/>
    </row>
    <row r="9547" spans="1:27" ht="12" customHeight="1" x14ac:dyDescent="0.15">
      <c r="A9547" s="1" t="s">
        <v>2351</v>
      </c>
      <c r="B9547" s="1" t="s">
        <v>37</v>
      </c>
      <c r="C9547" s="1" t="s">
        <v>15</v>
      </c>
      <c r="D9547" s="1" t="s">
        <v>2541</v>
      </c>
      <c r="E9547" s="1" t="s">
        <v>10</v>
      </c>
      <c r="F9547" s="1" t="s">
        <v>2360</v>
      </c>
      <c r="G9547" s="1" t="s">
        <v>16</v>
      </c>
      <c r="H9547" s="1" t="s">
        <v>2353</v>
      </c>
      <c r="I9547">
        <v>1099</v>
      </c>
      <c r="J9547">
        <v>1138</v>
      </c>
      <c r="K9547">
        <v>1083</v>
      </c>
      <c r="L9547">
        <v>1080</v>
      </c>
      <c r="M9547">
        <v>1121</v>
      </c>
      <c r="N9547">
        <v>1176</v>
      </c>
      <c r="O9547">
        <v>1289</v>
      </c>
      <c r="P9547">
        <v>1313</v>
      </c>
      <c r="Q9547">
        <v>1281</v>
      </c>
      <c r="R9547">
        <v>1311</v>
      </c>
      <c r="S9547">
        <v>1184</v>
      </c>
      <c r="T9547">
        <v>1224</v>
      </c>
      <c r="U9547">
        <v>1276</v>
      </c>
      <c r="V9547" s="1" t="s">
        <v>4800</v>
      </c>
      <c r="W9547" s="1" t="s">
        <v>2551</v>
      </c>
      <c r="X9547" s="5" t="s">
        <v>4810</v>
      </c>
      <c r="Y9547" s="5" t="s">
        <v>2561</v>
      </c>
      <c r="Z9547" s="5" t="s">
        <v>4802</v>
      </c>
      <c r="AA9547" s="5"/>
    </row>
    <row r="9548" spans="1:27" ht="12" customHeight="1" x14ac:dyDescent="0.15">
      <c r="A9548" s="1" t="s">
        <v>2351</v>
      </c>
      <c r="B9548" s="1" t="s">
        <v>37</v>
      </c>
      <c r="C9548" s="1" t="s">
        <v>17</v>
      </c>
      <c r="D9548" s="1" t="s">
        <v>2541</v>
      </c>
      <c r="E9548" s="1" t="s">
        <v>10</v>
      </c>
      <c r="F9548" s="1" t="s">
        <v>2360</v>
      </c>
      <c r="G9548" s="1" t="s">
        <v>20</v>
      </c>
      <c r="H9548" s="1" t="s">
        <v>2353</v>
      </c>
      <c r="I9548">
        <v>10098</v>
      </c>
      <c r="J9548">
        <v>9601</v>
      </c>
      <c r="K9548">
        <v>8287</v>
      </c>
      <c r="L9548">
        <v>9611</v>
      </c>
      <c r="M9548">
        <v>8748</v>
      </c>
      <c r="N9548">
        <v>8758</v>
      </c>
      <c r="O9548">
        <v>9931</v>
      </c>
      <c r="P9548">
        <v>9750</v>
      </c>
      <c r="Q9548">
        <v>10241</v>
      </c>
      <c r="R9548">
        <v>9765</v>
      </c>
      <c r="S9548">
        <v>8432</v>
      </c>
      <c r="T9548">
        <v>8769</v>
      </c>
      <c r="U9548">
        <v>9285</v>
      </c>
      <c r="V9548" s="1" t="s">
        <v>4800</v>
      </c>
      <c r="W9548" s="1" t="s">
        <v>2551</v>
      </c>
      <c r="X9548" s="5" t="s">
        <v>4810</v>
      </c>
      <c r="Y9548" s="5" t="s">
        <v>2557</v>
      </c>
      <c r="Z9548" s="5" t="s">
        <v>4802</v>
      </c>
      <c r="AA9548" s="5"/>
    </row>
    <row r="9549" spans="1:27" ht="12" customHeight="1" x14ac:dyDescent="0.15">
      <c r="A9549" s="1" t="s">
        <v>2351</v>
      </c>
      <c r="B9549" s="1" t="s">
        <v>37</v>
      </c>
      <c r="C9549" s="1" t="s">
        <v>19</v>
      </c>
      <c r="D9549" s="1" t="s">
        <v>2541</v>
      </c>
      <c r="E9549" s="1" t="s">
        <v>10</v>
      </c>
      <c r="F9549" s="1" t="s">
        <v>2360</v>
      </c>
      <c r="G9549" s="1" t="s">
        <v>764</v>
      </c>
      <c r="H9549" s="1" t="s">
        <v>239</v>
      </c>
      <c r="I9549">
        <v>18831</v>
      </c>
      <c r="J9549">
        <v>18658</v>
      </c>
      <c r="K9549">
        <v>16319</v>
      </c>
      <c r="L9549">
        <v>19187</v>
      </c>
      <c r="M9549">
        <v>18190</v>
      </c>
      <c r="N9549">
        <v>17406</v>
      </c>
      <c r="O9549">
        <v>20135</v>
      </c>
      <c r="P9549">
        <v>19711</v>
      </c>
      <c r="Q9549">
        <v>20843</v>
      </c>
      <c r="R9549">
        <v>19899</v>
      </c>
      <c r="S9549">
        <v>17706</v>
      </c>
      <c r="T9549">
        <v>18292</v>
      </c>
      <c r="U9549">
        <v>19839</v>
      </c>
      <c r="V9549" s="1" t="s">
        <v>4800</v>
      </c>
      <c r="W9549" s="1" t="s">
        <v>2551</v>
      </c>
      <c r="X9549" s="5" t="s">
        <v>4810</v>
      </c>
      <c r="Y9549" s="5" t="s">
        <v>2740</v>
      </c>
      <c r="Z9549" s="5" t="s">
        <v>2738</v>
      </c>
      <c r="AA9549" s="5"/>
    </row>
    <row r="9550" spans="1:27" ht="12" customHeight="1" x14ac:dyDescent="0.15">
      <c r="A9550" s="1" t="s">
        <v>2351</v>
      </c>
      <c r="B9550" s="1" t="s">
        <v>37</v>
      </c>
      <c r="C9550" s="1" t="s">
        <v>21</v>
      </c>
      <c r="D9550" s="1" t="s">
        <v>2541</v>
      </c>
      <c r="E9550" s="1" t="s">
        <v>10</v>
      </c>
      <c r="F9550" s="1" t="s">
        <v>2360</v>
      </c>
      <c r="G9550" s="1" t="s">
        <v>22</v>
      </c>
      <c r="H9550" s="1" t="s">
        <v>2353</v>
      </c>
      <c r="I9550">
        <v>958</v>
      </c>
      <c r="J9550">
        <v>1002</v>
      </c>
      <c r="K9550">
        <v>876</v>
      </c>
      <c r="L9550">
        <v>946</v>
      </c>
      <c r="M9550">
        <v>942</v>
      </c>
      <c r="N9550">
        <v>876</v>
      </c>
      <c r="O9550">
        <v>999</v>
      </c>
      <c r="P9550">
        <v>1020</v>
      </c>
      <c r="Q9550">
        <v>1068</v>
      </c>
      <c r="R9550">
        <v>1156</v>
      </c>
      <c r="S9550">
        <v>900</v>
      </c>
      <c r="T9550">
        <v>947</v>
      </c>
      <c r="U9550">
        <v>933</v>
      </c>
      <c r="V9550" s="1" t="s">
        <v>4800</v>
      </c>
      <c r="W9550" s="1" t="s">
        <v>2551</v>
      </c>
      <c r="X9550" s="5" t="s">
        <v>4810</v>
      </c>
      <c r="Y9550" s="5" t="s">
        <v>2564</v>
      </c>
      <c r="Z9550" s="5" t="s">
        <v>4802</v>
      </c>
      <c r="AA9550" s="5"/>
    </row>
    <row r="9551" spans="1:27" ht="12" customHeight="1" x14ac:dyDescent="0.15">
      <c r="A9551" s="1" t="s">
        <v>2351</v>
      </c>
      <c r="B9551" s="1" t="s">
        <v>37</v>
      </c>
      <c r="C9551" s="1" t="s">
        <v>23</v>
      </c>
      <c r="D9551" s="1" t="s">
        <v>2541</v>
      </c>
      <c r="E9551" s="1" t="s">
        <v>10</v>
      </c>
      <c r="F9551" s="1" t="s">
        <v>2360</v>
      </c>
      <c r="G9551" s="1" t="s">
        <v>24</v>
      </c>
      <c r="H9551" s="1" t="s">
        <v>2353</v>
      </c>
      <c r="I9551">
        <v>7486</v>
      </c>
      <c r="J9551">
        <v>7443</v>
      </c>
      <c r="K9551">
        <v>7763</v>
      </c>
      <c r="L9551">
        <v>7674</v>
      </c>
      <c r="M9551">
        <v>8504</v>
      </c>
      <c r="N9551">
        <v>8212</v>
      </c>
      <c r="O9551">
        <v>7757</v>
      </c>
      <c r="P9551">
        <v>7907</v>
      </c>
      <c r="Q9551">
        <v>7827</v>
      </c>
      <c r="R9551">
        <v>8064</v>
      </c>
      <c r="S9551">
        <v>7915</v>
      </c>
      <c r="T9551">
        <v>8148</v>
      </c>
      <c r="U9551">
        <v>8092</v>
      </c>
      <c r="V9551" s="1" t="s">
        <v>4800</v>
      </c>
      <c r="W9551" s="1" t="s">
        <v>2551</v>
      </c>
      <c r="X9551" s="5" t="s">
        <v>4810</v>
      </c>
      <c r="Y9551" s="5" t="s">
        <v>2559</v>
      </c>
      <c r="Z9551" s="5" t="s">
        <v>4802</v>
      </c>
      <c r="AA9551" s="5"/>
    </row>
    <row r="9552" spans="1:27" ht="12" customHeight="1" x14ac:dyDescent="0.15">
      <c r="A9552" s="1" t="s">
        <v>2351</v>
      </c>
      <c r="B9552" s="1" t="s">
        <v>39</v>
      </c>
      <c r="C9552" s="1" t="s">
        <v>9</v>
      </c>
      <c r="D9552" s="1" t="s">
        <v>2541</v>
      </c>
      <c r="E9552" s="1" t="s">
        <v>10</v>
      </c>
      <c r="F9552" s="1" t="s">
        <v>2361</v>
      </c>
      <c r="G9552" s="1" t="s">
        <v>12</v>
      </c>
      <c r="H9552" s="1" t="s">
        <v>2353</v>
      </c>
      <c r="I9552">
        <v>3602</v>
      </c>
      <c r="J9552">
        <v>2351</v>
      </c>
      <c r="K9552">
        <v>2046</v>
      </c>
      <c r="L9552">
        <v>2601</v>
      </c>
      <c r="M9552">
        <v>2135</v>
      </c>
      <c r="N9552">
        <v>1837</v>
      </c>
      <c r="O9552">
        <v>2847</v>
      </c>
      <c r="P9552">
        <v>2555</v>
      </c>
      <c r="Q9552">
        <v>2374</v>
      </c>
      <c r="R9552">
        <v>2198</v>
      </c>
      <c r="S9552">
        <v>2375</v>
      </c>
      <c r="T9552">
        <v>2860</v>
      </c>
      <c r="U9552">
        <v>3209</v>
      </c>
      <c r="V9552" s="1" t="s">
        <v>4800</v>
      </c>
      <c r="W9552" s="1" t="s">
        <v>2551</v>
      </c>
      <c r="X9552" s="5" t="s">
        <v>4811</v>
      </c>
      <c r="Y9552" s="5" t="s">
        <v>2553</v>
      </c>
      <c r="Z9552" s="5" t="s">
        <v>4802</v>
      </c>
      <c r="AA9552" s="5"/>
    </row>
    <row r="9553" spans="1:27" ht="12" customHeight="1" x14ac:dyDescent="0.15">
      <c r="A9553" s="1" t="s">
        <v>2351</v>
      </c>
      <c r="B9553" s="1" t="s">
        <v>39</v>
      </c>
      <c r="C9553" s="1" t="s">
        <v>15</v>
      </c>
      <c r="D9553" s="1" t="s">
        <v>2541</v>
      </c>
      <c r="E9553" s="1" t="s">
        <v>10</v>
      </c>
      <c r="F9553" s="1" t="s">
        <v>2361</v>
      </c>
      <c r="G9553" s="1" t="s">
        <v>16</v>
      </c>
      <c r="H9553" s="1" t="s">
        <v>2353</v>
      </c>
      <c r="I9553">
        <v>2446</v>
      </c>
      <c r="J9553">
        <v>1307</v>
      </c>
      <c r="K9553">
        <v>1333</v>
      </c>
      <c r="L9553">
        <v>1538</v>
      </c>
      <c r="M9553">
        <v>1603</v>
      </c>
      <c r="N9553">
        <v>1406</v>
      </c>
      <c r="O9553">
        <v>1696</v>
      </c>
      <c r="P9553">
        <v>1217</v>
      </c>
      <c r="Q9553">
        <v>1417</v>
      </c>
      <c r="R9553">
        <v>1407</v>
      </c>
      <c r="S9553">
        <v>1903</v>
      </c>
      <c r="T9553">
        <v>1706</v>
      </c>
      <c r="U9553">
        <v>2077</v>
      </c>
      <c r="V9553" s="1" t="s">
        <v>4800</v>
      </c>
      <c r="W9553" s="1" t="s">
        <v>2551</v>
      </c>
      <c r="X9553" s="5" t="s">
        <v>4811</v>
      </c>
      <c r="Y9553" s="5" t="s">
        <v>2561</v>
      </c>
      <c r="Z9553" s="5" t="s">
        <v>4802</v>
      </c>
      <c r="AA9553" s="5"/>
    </row>
    <row r="9554" spans="1:27" ht="12" customHeight="1" x14ac:dyDescent="0.15">
      <c r="A9554" s="1" t="s">
        <v>2351</v>
      </c>
      <c r="B9554" s="1" t="s">
        <v>39</v>
      </c>
      <c r="C9554" s="1" t="s">
        <v>17</v>
      </c>
      <c r="D9554" s="1" t="s">
        <v>2541</v>
      </c>
      <c r="E9554" s="1" t="s">
        <v>10</v>
      </c>
      <c r="F9554" s="1" t="s">
        <v>2361</v>
      </c>
      <c r="G9554" s="1" t="s">
        <v>20</v>
      </c>
      <c r="H9554" s="1" t="s">
        <v>2353</v>
      </c>
      <c r="I9554">
        <v>4482</v>
      </c>
      <c r="J9554">
        <v>1948</v>
      </c>
      <c r="K9554">
        <v>2477</v>
      </c>
      <c r="L9554">
        <v>2531</v>
      </c>
      <c r="M9554">
        <v>2531</v>
      </c>
      <c r="N9554">
        <v>2235</v>
      </c>
      <c r="O9554">
        <v>2786</v>
      </c>
      <c r="P9554">
        <v>2155</v>
      </c>
      <c r="Q9554">
        <v>2155</v>
      </c>
      <c r="R9554">
        <v>2243</v>
      </c>
      <c r="S9554">
        <v>3217</v>
      </c>
      <c r="T9554">
        <v>2867</v>
      </c>
      <c r="U9554">
        <v>3911</v>
      </c>
      <c r="V9554" s="1" t="s">
        <v>4800</v>
      </c>
      <c r="W9554" s="1" t="s">
        <v>2551</v>
      </c>
      <c r="X9554" s="5" t="s">
        <v>4811</v>
      </c>
      <c r="Y9554" s="5" t="s">
        <v>2557</v>
      </c>
      <c r="Z9554" s="5" t="s">
        <v>4802</v>
      </c>
      <c r="AA9554" s="5"/>
    </row>
    <row r="9555" spans="1:27" ht="12" customHeight="1" x14ac:dyDescent="0.15">
      <c r="A9555" s="1" t="s">
        <v>2351</v>
      </c>
      <c r="B9555" s="1" t="s">
        <v>39</v>
      </c>
      <c r="C9555" s="1" t="s">
        <v>19</v>
      </c>
      <c r="D9555" s="1" t="s">
        <v>2541</v>
      </c>
      <c r="E9555" s="1" t="s">
        <v>10</v>
      </c>
      <c r="F9555" s="1" t="s">
        <v>2361</v>
      </c>
      <c r="G9555" s="1" t="s">
        <v>764</v>
      </c>
      <c r="H9555" s="1" t="s">
        <v>239</v>
      </c>
      <c r="I9555">
        <v>3945</v>
      </c>
      <c r="J9555">
        <v>2142</v>
      </c>
      <c r="K9555">
        <v>2484</v>
      </c>
      <c r="L9555">
        <v>2522</v>
      </c>
      <c r="M9555">
        <v>2578</v>
      </c>
      <c r="N9555">
        <v>2457</v>
      </c>
      <c r="O9555">
        <v>3662</v>
      </c>
      <c r="P9555">
        <v>2746</v>
      </c>
      <c r="Q9555">
        <v>2950</v>
      </c>
      <c r="R9555">
        <v>2737</v>
      </c>
      <c r="S9555">
        <v>3616</v>
      </c>
      <c r="T9555">
        <v>3403</v>
      </c>
      <c r="U9555">
        <v>4693</v>
      </c>
      <c r="V9555" s="1" t="s">
        <v>4800</v>
      </c>
      <c r="W9555" s="1" t="s">
        <v>2551</v>
      </c>
      <c r="X9555" s="5" t="s">
        <v>4811</v>
      </c>
      <c r="Y9555" s="5" t="s">
        <v>2740</v>
      </c>
      <c r="Z9555" s="5" t="s">
        <v>2738</v>
      </c>
      <c r="AA9555" s="5"/>
    </row>
    <row r="9556" spans="1:27" ht="12" customHeight="1" x14ac:dyDescent="0.15">
      <c r="A9556" s="1" t="s">
        <v>2351</v>
      </c>
      <c r="B9556" s="1" t="s">
        <v>39</v>
      </c>
      <c r="C9556" s="1" t="s">
        <v>21</v>
      </c>
      <c r="D9556" s="1" t="s">
        <v>2541</v>
      </c>
      <c r="E9556" s="1" t="s">
        <v>10</v>
      </c>
      <c r="F9556" s="1" t="s">
        <v>2361</v>
      </c>
      <c r="G9556" s="1" t="s">
        <v>22</v>
      </c>
      <c r="H9556" s="1" t="s">
        <v>2353</v>
      </c>
      <c r="I9556">
        <v>1687</v>
      </c>
      <c r="J9556">
        <v>1576</v>
      </c>
      <c r="K9556">
        <v>1070</v>
      </c>
      <c r="L9556">
        <v>1534</v>
      </c>
      <c r="M9556">
        <v>1152</v>
      </c>
      <c r="N9556">
        <v>960</v>
      </c>
      <c r="O9556">
        <v>1633</v>
      </c>
      <c r="P9556">
        <v>1647</v>
      </c>
      <c r="Q9556">
        <v>1654</v>
      </c>
      <c r="R9556">
        <v>1413</v>
      </c>
      <c r="S9556">
        <v>1102</v>
      </c>
      <c r="T9556">
        <v>1334</v>
      </c>
      <c r="U9556">
        <v>1689</v>
      </c>
      <c r="V9556" s="1" t="s">
        <v>4800</v>
      </c>
      <c r="W9556" s="1" t="s">
        <v>2551</v>
      </c>
      <c r="X9556" s="5" t="s">
        <v>4811</v>
      </c>
      <c r="Y9556" s="5" t="s">
        <v>2564</v>
      </c>
      <c r="Z9556" s="5" t="s">
        <v>4802</v>
      </c>
      <c r="AA9556" s="5"/>
    </row>
    <row r="9557" spans="1:27" ht="12" customHeight="1" x14ac:dyDescent="0.15">
      <c r="A9557" s="1" t="s">
        <v>2351</v>
      </c>
      <c r="B9557" s="1" t="s">
        <v>39</v>
      </c>
      <c r="C9557" s="1" t="s">
        <v>23</v>
      </c>
      <c r="D9557" s="1" t="s">
        <v>2541</v>
      </c>
      <c r="E9557" s="1" t="s">
        <v>10</v>
      </c>
      <c r="F9557" s="1" t="s">
        <v>2361</v>
      </c>
      <c r="G9557" s="1" t="s">
        <v>24</v>
      </c>
      <c r="H9557" s="1" t="s">
        <v>2353</v>
      </c>
      <c r="I9557">
        <v>882</v>
      </c>
      <c r="J9557">
        <v>1016</v>
      </c>
      <c r="K9557">
        <v>848</v>
      </c>
      <c r="L9557">
        <v>924</v>
      </c>
      <c r="M9557">
        <v>979</v>
      </c>
      <c r="N9557">
        <v>1028</v>
      </c>
      <c r="O9557">
        <v>1152</v>
      </c>
      <c r="P9557">
        <v>1122</v>
      </c>
      <c r="Q9557">
        <v>1104</v>
      </c>
      <c r="R9557">
        <v>1053</v>
      </c>
      <c r="S9557">
        <v>1011</v>
      </c>
      <c r="T9557">
        <v>1376</v>
      </c>
      <c r="U9557">
        <v>1062</v>
      </c>
      <c r="V9557" s="1" t="s">
        <v>4800</v>
      </c>
      <c r="W9557" s="1" t="s">
        <v>2551</v>
      </c>
      <c r="X9557" s="5" t="s">
        <v>4811</v>
      </c>
      <c r="Y9557" s="5" t="s">
        <v>2559</v>
      </c>
      <c r="Z9557" s="5" t="s">
        <v>4802</v>
      </c>
      <c r="AA9557" s="5"/>
    </row>
    <row r="9558" spans="1:27" ht="12" customHeight="1" x14ac:dyDescent="0.15">
      <c r="A9558" s="1" t="s">
        <v>2351</v>
      </c>
      <c r="B9558" s="1" t="s">
        <v>41</v>
      </c>
      <c r="C9558" s="1" t="s">
        <v>9</v>
      </c>
      <c r="D9558" s="1" t="s">
        <v>2541</v>
      </c>
      <c r="E9558" s="1" t="s">
        <v>10</v>
      </c>
      <c r="F9558" s="1" t="s">
        <v>2362</v>
      </c>
      <c r="G9558" s="1" t="s">
        <v>12</v>
      </c>
      <c r="H9558" s="1" t="s">
        <v>2363</v>
      </c>
      <c r="I9558">
        <v>2479915</v>
      </c>
      <c r="J9558">
        <v>2069137</v>
      </c>
      <c r="K9558">
        <v>1899506</v>
      </c>
      <c r="L9558">
        <v>2128133</v>
      </c>
      <c r="M9558">
        <v>1791256</v>
      </c>
      <c r="N9558">
        <v>1691725</v>
      </c>
      <c r="O9558">
        <v>2091208</v>
      </c>
      <c r="P9558">
        <v>2266950</v>
      </c>
      <c r="Q9558">
        <v>2350046</v>
      </c>
      <c r="R9558">
        <v>1961628</v>
      </c>
      <c r="S9558">
        <v>1939392</v>
      </c>
      <c r="T9558">
        <v>1898036</v>
      </c>
      <c r="U9558">
        <v>2300089</v>
      </c>
      <c r="V9558" s="1" t="s">
        <v>4800</v>
      </c>
      <c r="W9558" s="1" t="s">
        <v>2551</v>
      </c>
      <c r="X9558" s="5" t="s">
        <v>4812</v>
      </c>
      <c r="Y9558" s="5" t="s">
        <v>2553</v>
      </c>
      <c r="Z9558" s="5" t="s">
        <v>4813</v>
      </c>
      <c r="AA9558" s="5"/>
    </row>
    <row r="9559" spans="1:27" ht="12" customHeight="1" x14ac:dyDescent="0.15">
      <c r="A9559" s="1" t="s">
        <v>2351</v>
      </c>
      <c r="B9559" s="1" t="s">
        <v>41</v>
      </c>
      <c r="C9559" s="1" t="s">
        <v>15</v>
      </c>
      <c r="D9559" s="1" t="s">
        <v>2541</v>
      </c>
      <c r="E9559" s="1" t="s">
        <v>10</v>
      </c>
      <c r="F9559" s="1" t="s">
        <v>2362</v>
      </c>
      <c r="G9559" s="1" t="s">
        <v>16</v>
      </c>
      <c r="H9559" s="1" t="s">
        <v>2363</v>
      </c>
      <c r="I9559">
        <v>8686</v>
      </c>
      <c r="J9559">
        <v>8204</v>
      </c>
      <c r="K9559">
        <v>6216</v>
      </c>
      <c r="L9559">
        <v>8304</v>
      </c>
      <c r="M9559">
        <v>8469</v>
      </c>
      <c r="N9559">
        <v>7366</v>
      </c>
      <c r="O9559">
        <v>9357</v>
      </c>
      <c r="P9559">
        <v>8690</v>
      </c>
      <c r="Q9559">
        <v>8219</v>
      </c>
      <c r="R9559">
        <v>7324</v>
      </c>
      <c r="S9559">
        <v>7506</v>
      </c>
      <c r="T9559">
        <v>6550</v>
      </c>
      <c r="U9559">
        <v>8260</v>
      </c>
      <c r="V9559" s="1" t="s">
        <v>4800</v>
      </c>
      <c r="W9559" s="1" t="s">
        <v>2551</v>
      </c>
      <c r="X9559" s="5" t="s">
        <v>4812</v>
      </c>
      <c r="Y9559" s="5" t="s">
        <v>2561</v>
      </c>
      <c r="Z9559" s="5" t="s">
        <v>4813</v>
      </c>
      <c r="AA9559" s="5"/>
    </row>
    <row r="9560" spans="1:27" ht="12" customHeight="1" x14ac:dyDescent="0.15">
      <c r="A9560" s="1" t="s">
        <v>2351</v>
      </c>
      <c r="B9560" s="1" t="s">
        <v>41</v>
      </c>
      <c r="C9560" s="1" t="s">
        <v>17</v>
      </c>
      <c r="D9560" s="1" t="s">
        <v>2541</v>
      </c>
      <c r="E9560" s="1" t="s">
        <v>10</v>
      </c>
      <c r="F9560" s="1" t="s">
        <v>2362</v>
      </c>
      <c r="G9560" s="1" t="s">
        <v>20</v>
      </c>
      <c r="H9560" s="1" t="s">
        <v>2363</v>
      </c>
      <c r="I9560">
        <v>2060396</v>
      </c>
      <c r="J9560">
        <v>1770624</v>
      </c>
      <c r="K9560">
        <v>1919813</v>
      </c>
      <c r="L9560">
        <v>2117739</v>
      </c>
      <c r="M9560">
        <v>1931209</v>
      </c>
      <c r="N9560">
        <v>1637180</v>
      </c>
      <c r="O9560">
        <v>2362441</v>
      </c>
      <c r="P9560">
        <v>1615473</v>
      </c>
      <c r="Q9560">
        <v>1915114</v>
      </c>
      <c r="R9560">
        <v>1759673</v>
      </c>
      <c r="S9560">
        <v>2244245</v>
      </c>
      <c r="T9560">
        <v>1732688</v>
      </c>
      <c r="U9560">
        <v>2394638</v>
      </c>
      <c r="V9560" s="1" t="s">
        <v>4800</v>
      </c>
      <c r="W9560" s="1" t="s">
        <v>2551</v>
      </c>
      <c r="X9560" s="5" t="s">
        <v>4812</v>
      </c>
      <c r="Y9560" s="5" t="s">
        <v>2557</v>
      </c>
      <c r="Z9560" s="5" t="s">
        <v>4813</v>
      </c>
      <c r="AA9560" s="5"/>
    </row>
    <row r="9561" spans="1:27" ht="12" customHeight="1" x14ac:dyDescent="0.15">
      <c r="A9561" s="1" t="s">
        <v>2351</v>
      </c>
      <c r="B9561" s="1" t="s">
        <v>41</v>
      </c>
      <c r="C9561" s="1" t="s">
        <v>21</v>
      </c>
      <c r="D9561" s="1" t="s">
        <v>2541</v>
      </c>
      <c r="E9561" s="1" t="s">
        <v>10</v>
      </c>
      <c r="F9561" s="1" t="s">
        <v>2362</v>
      </c>
      <c r="G9561" s="1" t="s">
        <v>22</v>
      </c>
      <c r="H9561" s="1" t="s">
        <v>2363</v>
      </c>
      <c r="I9561">
        <v>39866</v>
      </c>
      <c r="J9561">
        <v>36394</v>
      </c>
      <c r="K9561">
        <v>28024</v>
      </c>
      <c r="L9561">
        <v>42464</v>
      </c>
      <c r="M9561">
        <v>36838</v>
      </c>
      <c r="N9561">
        <v>28895</v>
      </c>
      <c r="O9561">
        <v>41414</v>
      </c>
      <c r="P9561">
        <v>43295</v>
      </c>
      <c r="Q9561">
        <v>34836</v>
      </c>
      <c r="R9561">
        <v>31719</v>
      </c>
      <c r="S9561">
        <v>41900</v>
      </c>
      <c r="T9561">
        <v>31415</v>
      </c>
      <c r="U9561">
        <v>41677</v>
      </c>
      <c r="V9561" s="1" t="s">
        <v>4800</v>
      </c>
      <c r="W9561" s="1" t="s">
        <v>2551</v>
      </c>
      <c r="X9561" s="5" t="s">
        <v>4812</v>
      </c>
      <c r="Y9561" s="5" t="s">
        <v>2564</v>
      </c>
      <c r="Z9561" s="5" t="s">
        <v>4813</v>
      </c>
      <c r="AA9561" s="5"/>
    </row>
    <row r="9562" spans="1:27" ht="12" customHeight="1" x14ac:dyDescent="0.15">
      <c r="A9562" s="1" t="s">
        <v>2351</v>
      </c>
      <c r="B9562" s="1" t="s">
        <v>41</v>
      </c>
      <c r="C9562" s="1" t="s">
        <v>23</v>
      </c>
      <c r="D9562" s="1" t="s">
        <v>2541</v>
      </c>
      <c r="E9562" s="1" t="s">
        <v>10</v>
      </c>
      <c r="F9562" s="1" t="s">
        <v>2362</v>
      </c>
      <c r="G9562" s="1" t="s">
        <v>24</v>
      </c>
      <c r="H9562" s="1" t="s">
        <v>2363</v>
      </c>
      <c r="I9562">
        <v>2816457</v>
      </c>
      <c r="J9562">
        <v>3086780</v>
      </c>
      <c r="K9562">
        <v>3044664</v>
      </c>
      <c r="L9562">
        <v>3020899</v>
      </c>
      <c r="M9562">
        <v>2852576</v>
      </c>
      <c r="N9562">
        <v>2885592</v>
      </c>
      <c r="O9562">
        <v>2582303</v>
      </c>
      <c r="P9562">
        <v>3199174</v>
      </c>
      <c r="Q9562">
        <v>3607490</v>
      </c>
      <c r="R9562">
        <v>3785049</v>
      </c>
      <c r="S9562">
        <v>3445802</v>
      </c>
      <c r="T9562">
        <v>3586285</v>
      </c>
      <c r="U9562">
        <v>3458318</v>
      </c>
      <c r="V9562" s="1" t="s">
        <v>4800</v>
      </c>
      <c r="W9562" s="1" t="s">
        <v>2551</v>
      </c>
      <c r="X9562" s="5" t="s">
        <v>4812</v>
      </c>
      <c r="Y9562" s="5" t="s">
        <v>2559</v>
      </c>
      <c r="Z9562" s="5" t="s">
        <v>4813</v>
      </c>
      <c r="AA9562" s="5"/>
    </row>
    <row r="9563" spans="1:27" ht="12" customHeight="1" x14ac:dyDescent="0.15">
      <c r="A9563" s="1" t="s">
        <v>2351</v>
      </c>
      <c r="B9563" s="1" t="s">
        <v>43</v>
      </c>
      <c r="C9563" s="1" t="s">
        <v>9</v>
      </c>
      <c r="D9563" s="1" t="s">
        <v>2541</v>
      </c>
      <c r="E9563" s="1" t="s">
        <v>10</v>
      </c>
      <c r="F9563" s="1" t="s">
        <v>2364</v>
      </c>
      <c r="G9563" s="1" t="s">
        <v>12</v>
      </c>
      <c r="H9563" s="1" t="s">
        <v>2363</v>
      </c>
      <c r="I9563">
        <v>19818</v>
      </c>
      <c r="J9563">
        <v>18646</v>
      </c>
      <c r="K9563">
        <v>10387</v>
      </c>
      <c r="L9563">
        <v>17071</v>
      </c>
      <c r="M9563">
        <v>19839</v>
      </c>
      <c r="N9563">
        <v>22024</v>
      </c>
      <c r="O9563">
        <v>20640</v>
      </c>
      <c r="P9563">
        <v>20487</v>
      </c>
      <c r="Q9563">
        <v>22097</v>
      </c>
      <c r="R9563">
        <v>15001</v>
      </c>
      <c r="S9563">
        <v>16908</v>
      </c>
      <c r="T9563">
        <v>17941</v>
      </c>
      <c r="U9563">
        <v>13822</v>
      </c>
      <c r="V9563" s="1" t="s">
        <v>4800</v>
      </c>
      <c r="W9563" s="1" t="s">
        <v>2551</v>
      </c>
      <c r="X9563" s="5" t="s">
        <v>4814</v>
      </c>
      <c r="Y9563" s="5" t="s">
        <v>2553</v>
      </c>
      <c r="Z9563" s="5" t="s">
        <v>4813</v>
      </c>
      <c r="AA9563" s="5"/>
    </row>
    <row r="9564" spans="1:27" ht="12" customHeight="1" x14ac:dyDescent="0.15">
      <c r="A9564" s="1" t="s">
        <v>2351</v>
      </c>
      <c r="B9564" s="1" t="s">
        <v>43</v>
      </c>
      <c r="C9564" s="1" t="s">
        <v>15</v>
      </c>
      <c r="D9564" s="1" t="s">
        <v>2541</v>
      </c>
      <c r="E9564" s="1" t="s">
        <v>10</v>
      </c>
      <c r="F9564" s="1" t="s">
        <v>2364</v>
      </c>
      <c r="G9564" s="1" t="s">
        <v>16</v>
      </c>
      <c r="H9564" s="1" t="s">
        <v>2363</v>
      </c>
      <c r="I9564">
        <v>1</v>
      </c>
      <c r="J9564">
        <v>0</v>
      </c>
      <c r="K9564">
        <v>3</v>
      </c>
      <c r="L9564">
        <v>1</v>
      </c>
      <c r="M9564">
        <v>0</v>
      </c>
      <c r="N9564">
        <v>0</v>
      </c>
      <c r="O9564">
        <v>1</v>
      </c>
      <c r="P9564">
        <v>1</v>
      </c>
      <c r="Q9564">
        <v>1</v>
      </c>
      <c r="R9564">
        <v>1</v>
      </c>
      <c r="S9564">
        <v>0</v>
      </c>
      <c r="T9564">
        <v>0</v>
      </c>
      <c r="U9564">
        <v>1</v>
      </c>
      <c r="V9564" s="1" t="s">
        <v>4800</v>
      </c>
      <c r="W9564" s="1" t="s">
        <v>2551</v>
      </c>
      <c r="X9564" s="5" t="s">
        <v>4814</v>
      </c>
      <c r="Y9564" s="5" t="s">
        <v>2561</v>
      </c>
      <c r="Z9564" s="5" t="s">
        <v>4813</v>
      </c>
      <c r="AA9564" s="5"/>
    </row>
    <row r="9565" spans="1:27" ht="12" customHeight="1" x14ac:dyDescent="0.15">
      <c r="A9565" s="1" t="s">
        <v>2351</v>
      </c>
      <c r="B9565" s="1" t="s">
        <v>43</v>
      </c>
      <c r="C9565" s="1" t="s">
        <v>17</v>
      </c>
      <c r="D9565" s="1" t="s">
        <v>2541</v>
      </c>
      <c r="E9565" s="1" t="s">
        <v>10</v>
      </c>
      <c r="F9565" s="1" t="s">
        <v>2364</v>
      </c>
      <c r="G9565" s="1" t="s">
        <v>20</v>
      </c>
      <c r="H9565" s="1" t="s">
        <v>2363</v>
      </c>
      <c r="I9565">
        <v>15109</v>
      </c>
      <c r="J9565">
        <v>13158</v>
      </c>
      <c r="K9565">
        <v>12478</v>
      </c>
      <c r="L9565">
        <v>11080</v>
      </c>
      <c r="M9565">
        <v>15177</v>
      </c>
      <c r="N9565">
        <v>16376</v>
      </c>
      <c r="O9565">
        <v>16073</v>
      </c>
      <c r="P9565">
        <v>14583</v>
      </c>
      <c r="Q9565">
        <v>14847</v>
      </c>
      <c r="R9565">
        <v>12434</v>
      </c>
      <c r="S9565">
        <v>12146</v>
      </c>
      <c r="T9565">
        <v>10612</v>
      </c>
      <c r="U9565">
        <v>11722</v>
      </c>
      <c r="V9565" s="1" t="s">
        <v>4800</v>
      </c>
      <c r="W9565" s="1" t="s">
        <v>2551</v>
      </c>
      <c r="X9565" s="5" t="s">
        <v>4814</v>
      </c>
      <c r="Y9565" s="5" t="s">
        <v>2557</v>
      </c>
      <c r="Z9565" s="5" t="s">
        <v>4813</v>
      </c>
      <c r="AA9565" s="5"/>
    </row>
    <row r="9566" spans="1:27" ht="12" customHeight="1" x14ac:dyDescent="0.15">
      <c r="A9566" s="1" t="s">
        <v>2351</v>
      </c>
      <c r="B9566" s="1" t="s">
        <v>43</v>
      </c>
      <c r="C9566" s="1" t="s">
        <v>21</v>
      </c>
      <c r="D9566" s="1" t="s">
        <v>2541</v>
      </c>
      <c r="E9566" s="1" t="s">
        <v>10</v>
      </c>
      <c r="F9566" s="1" t="s">
        <v>2364</v>
      </c>
      <c r="G9566" s="1" t="s">
        <v>22</v>
      </c>
      <c r="H9566" s="1" t="s">
        <v>2363</v>
      </c>
      <c r="I9566">
        <v>4236</v>
      </c>
      <c r="J9566">
        <v>2410</v>
      </c>
      <c r="K9566">
        <v>1330</v>
      </c>
      <c r="L9566">
        <v>3016</v>
      </c>
      <c r="M9566">
        <v>4006</v>
      </c>
      <c r="N9566">
        <v>5427</v>
      </c>
      <c r="O9566">
        <v>3418</v>
      </c>
      <c r="P9566">
        <v>4009</v>
      </c>
      <c r="Q9566">
        <v>3632</v>
      </c>
      <c r="R9566">
        <v>1576</v>
      </c>
      <c r="S9566">
        <v>3043</v>
      </c>
      <c r="T9566">
        <v>3686</v>
      </c>
      <c r="U9566">
        <v>3633</v>
      </c>
      <c r="V9566" s="1" t="s">
        <v>4800</v>
      </c>
      <c r="W9566" s="1" t="s">
        <v>2551</v>
      </c>
      <c r="X9566" s="5" t="s">
        <v>4814</v>
      </c>
      <c r="Y9566" s="5" t="s">
        <v>2564</v>
      </c>
      <c r="Z9566" s="5" t="s">
        <v>4813</v>
      </c>
      <c r="AA9566" s="5"/>
    </row>
    <row r="9567" spans="1:27" ht="12" customHeight="1" x14ac:dyDescent="0.15">
      <c r="A9567" s="1" t="s">
        <v>2351</v>
      </c>
      <c r="B9567" s="1" t="s">
        <v>43</v>
      </c>
      <c r="C9567" s="1" t="s">
        <v>23</v>
      </c>
      <c r="D9567" s="1" t="s">
        <v>2541</v>
      </c>
      <c r="E9567" s="1" t="s">
        <v>10</v>
      </c>
      <c r="F9567" s="1" t="s">
        <v>2364</v>
      </c>
      <c r="G9567" s="1" t="s">
        <v>24</v>
      </c>
      <c r="H9567" s="1" t="s">
        <v>2363</v>
      </c>
      <c r="I9567">
        <v>13092</v>
      </c>
      <c r="J9567">
        <v>16171</v>
      </c>
      <c r="K9567">
        <v>12748</v>
      </c>
      <c r="L9567">
        <v>15743</v>
      </c>
      <c r="M9567">
        <v>16421</v>
      </c>
      <c r="N9567">
        <v>16641</v>
      </c>
      <c r="O9567">
        <v>17792</v>
      </c>
      <c r="P9567">
        <v>19264</v>
      </c>
      <c r="Q9567">
        <v>22878</v>
      </c>
      <c r="R9567">
        <v>23884</v>
      </c>
      <c r="S9567">
        <v>25600</v>
      </c>
      <c r="T9567">
        <v>29241</v>
      </c>
      <c r="U9567">
        <v>27605</v>
      </c>
      <c r="V9567" s="1" t="s">
        <v>4800</v>
      </c>
      <c r="W9567" s="1" t="s">
        <v>2551</v>
      </c>
      <c r="X9567" s="5" t="s">
        <v>4814</v>
      </c>
      <c r="Y9567" s="5" t="s">
        <v>2559</v>
      </c>
      <c r="Z9567" s="5" t="s">
        <v>4813</v>
      </c>
      <c r="AA9567" s="5"/>
    </row>
    <row r="9568" spans="1:27" ht="12" customHeight="1" x14ac:dyDescent="0.15">
      <c r="A9568" s="1" t="s">
        <v>2351</v>
      </c>
      <c r="B9568" s="1" t="s">
        <v>45</v>
      </c>
      <c r="C9568" s="1" t="s">
        <v>9</v>
      </c>
      <c r="D9568" s="1" t="s">
        <v>2541</v>
      </c>
      <c r="E9568" s="1" t="s">
        <v>10</v>
      </c>
      <c r="F9568" s="1" t="s">
        <v>2365</v>
      </c>
      <c r="G9568" s="1" t="s">
        <v>12</v>
      </c>
      <c r="H9568" s="1" t="s">
        <v>2363</v>
      </c>
      <c r="I9568">
        <v>2290158</v>
      </c>
      <c r="J9568">
        <v>1931525</v>
      </c>
      <c r="K9568">
        <v>1622066</v>
      </c>
      <c r="L9568">
        <v>2209709</v>
      </c>
      <c r="M9568">
        <v>1991041</v>
      </c>
      <c r="N9568">
        <v>2181663</v>
      </c>
      <c r="O9568">
        <v>1906525</v>
      </c>
      <c r="P9568">
        <v>2104250</v>
      </c>
      <c r="Q9568">
        <v>2010212</v>
      </c>
      <c r="R9568">
        <v>2181208</v>
      </c>
      <c r="S9568">
        <v>1735127</v>
      </c>
      <c r="T9568">
        <v>2384795</v>
      </c>
      <c r="U9568">
        <v>2908075</v>
      </c>
      <c r="V9568" s="1" t="s">
        <v>4800</v>
      </c>
      <c r="W9568" s="1" t="s">
        <v>2551</v>
      </c>
      <c r="X9568" s="5" t="s">
        <v>4815</v>
      </c>
      <c r="Y9568" s="5" t="s">
        <v>2553</v>
      </c>
      <c r="Z9568" s="5" t="s">
        <v>4813</v>
      </c>
      <c r="AA9568" s="5"/>
    </row>
    <row r="9569" spans="1:27" ht="12" customHeight="1" x14ac:dyDescent="0.15">
      <c r="A9569" s="1" t="s">
        <v>2351</v>
      </c>
      <c r="B9569" s="1" t="s">
        <v>45</v>
      </c>
      <c r="C9569" s="1" t="s">
        <v>15</v>
      </c>
      <c r="D9569" s="1" t="s">
        <v>2541</v>
      </c>
      <c r="E9569" s="1" t="s">
        <v>10</v>
      </c>
      <c r="F9569" s="1" t="s">
        <v>2365</v>
      </c>
      <c r="G9569" s="1" t="s">
        <v>16</v>
      </c>
      <c r="H9569" s="1" t="s">
        <v>2363</v>
      </c>
      <c r="I9569">
        <v>0</v>
      </c>
      <c r="J9569">
        <v>0</v>
      </c>
      <c r="K9569">
        <v>0</v>
      </c>
      <c r="L9569">
        <v>0</v>
      </c>
      <c r="M9569">
        <v>0</v>
      </c>
      <c r="N9569">
        <v>0</v>
      </c>
      <c r="O9569">
        <v>0</v>
      </c>
      <c r="P9569">
        <v>0</v>
      </c>
      <c r="Q9569">
        <v>0</v>
      </c>
      <c r="R9569">
        <v>0</v>
      </c>
      <c r="S9569">
        <v>0</v>
      </c>
      <c r="T9569">
        <v>0</v>
      </c>
      <c r="U9569">
        <v>0</v>
      </c>
      <c r="V9569" s="1" t="s">
        <v>4800</v>
      </c>
      <c r="W9569" s="1" t="s">
        <v>2551</v>
      </c>
      <c r="X9569" s="5" t="s">
        <v>4815</v>
      </c>
      <c r="Y9569" s="5" t="s">
        <v>2561</v>
      </c>
      <c r="Z9569" s="5" t="s">
        <v>4813</v>
      </c>
      <c r="AA9569" s="5"/>
    </row>
    <row r="9570" spans="1:27" ht="12" customHeight="1" x14ac:dyDescent="0.15">
      <c r="A9570" s="1" t="s">
        <v>2351</v>
      </c>
      <c r="B9570" s="1" t="s">
        <v>45</v>
      </c>
      <c r="C9570" s="1" t="s">
        <v>17</v>
      </c>
      <c r="D9570" s="1" t="s">
        <v>2541</v>
      </c>
      <c r="E9570" s="1" t="s">
        <v>10</v>
      </c>
      <c r="F9570" s="1" t="s">
        <v>2365</v>
      </c>
      <c r="G9570" s="1" t="s">
        <v>20</v>
      </c>
      <c r="H9570" s="1" t="s">
        <v>2363</v>
      </c>
      <c r="I9570">
        <v>2317584</v>
      </c>
      <c r="J9570">
        <v>2153792</v>
      </c>
      <c r="K9570">
        <v>1553737</v>
      </c>
      <c r="L9570">
        <v>2153773</v>
      </c>
      <c r="M9570">
        <v>2118235</v>
      </c>
      <c r="N9570">
        <v>2088234</v>
      </c>
      <c r="O9570">
        <v>1996419</v>
      </c>
      <c r="P9570">
        <v>2138161</v>
      </c>
      <c r="Q9570">
        <v>1995117</v>
      </c>
      <c r="R9570">
        <v>2168288</v>
      </c>
      <c r="S9570">
        <v>1655752</v>
      </c>
      <c r="T9570">
        <v>2467245</v>
      </c>
      <c r="U9570">
        <v>2693397</v>
      </c>
      <c r="V9570" s="1" t="s">
        <v>4800</v>
      </c>
      <c r="W9570" s="1" t="s">
        <v>2551</v>
      </c>
      <c r="X9570" s="5" t="s">
        <v>4815</v>
      </c>
      <c r="Y9570" s="5" t="s">
        <v>2557</v>
      </c>
      <c r="Z9570" s="5" t="s">
        <v>4813</v>
      </c>
      <c r="AA9570" s="5"/>
    </row>
    <row r="9571" spans="1:27" ht="12" customHeight="1" x14ac:dyDescent="0.15">
      <c r="A9571" s="1" t="s">
        <v>2351</v>
      </c>
      <c r="B9571" s="1" t="s">
        <v>45</v>
      </c>
      <c r="C9571" s="1" t="s">
        <v>21</v>
      </c>
      <c r="D9571" s="1" t="s">
        <v>2541</v>
      </c>
      <c r="E9571" s="1" t="s">
        <v>10</v>
      </c>
      <c r="F9571" s="1" t="s">
        <v>2365</v>
      </c>
      <c r="G9571" s="1" t="s">
        <v>22</v>
      </c>
      <c r="H9571" s="1" t="s">
        <v>2363</v>
      </c>
      <c r="I9571">
        <v>0</v>
      </c>
      <c r="J9571">
        <v>0</v>
      </c>
      <c r="K9571">
        <v>0</v>
      </c>
      <c r="L9571">
        <v>0</v>
      </c>
      <c r="M9571">
        <v>0</v>
      </c>
      <c r="N9571">
        <v>0</v>
      </c>
      <c r="O9571">
        <v>50057</v>
      </c>
      <c r="P9571">
        <v>0</v>
      </c>
      <c r="Q9571">
        <v>0</v>
      </c>
      <c r="R9571">
        <v>0</v>
      </c>
      <c r="S9571">
        <v>0</v>
      </c>
      <c r="T9571">
        <v>0</v>
      </c>
      <c r="U9571">
        <v>0</v>
      </c>
      <c r="V9571" s="1" t="s">
        <v>4800</v>
      </c>
      <c r="W9571" s="1" t="s">
        <v>2551</v>
      </c>
      <c r="X9571" s="5" t="s">
        <v>4815</v>
      </c>
      <c r="Y9571" s="5" t="s">
        <v>2564</v>
      </c>
      <c r="Z9571" s="5" t="s">
        <v>4813</v>
      </c>
      <c r="AA9571" s="5"/>
    </row>
    <row r="9572" spans="1:27" ht="12" customHeight="1" x14ac:dyDescent="0.15">
      <c r="A9572" s="1" t="s">
        <v>2351</v>
      </c>
      <c r="B9572" s="1" t="s">
        <v>45</v>
      </c>
      <c r="C9572" s="1" t="s">
        <v>23</v>
      </c>
      <c r="D9572" s="1" t="s">
        <v>2541</v>
      </c>
      <c r="E9572" s="1" t="s">
        <v>10</v>
      </c>
      <c r="F9572" s="1" t="s">
        <v>2365</v>
      </c>
      <c r="G9572" s="1" t="s">
        <v>24</v>
      </c>
      <c r="H9572" s="1" t="s">
        <v>2363</v>
      </c>
      <c r="I9572">
        <v>946097</v>
      </c>
      <c r="J9572">
        <v>723831</v>
      </c>
      <c r="K9572">
        <v>792161</v>
      </c>
      <c r="L9572">
        <v>848097</v>
      </c>
      <c r="M9572">
        <v>720902</v>
      </c>
      <c r="N9572">
        <v>814331</v>
      </c>
      <c r="O9572">
        <v>674379</v>
      </c>
      <c r="P9572">
        <v>640468</v>
      </c>
      <c r="Q9572">
        <v>655563</v>
      </c>
      <c r="R9572">
        <v>668484</v>
      </c>
      <c r="S9572">
        <v>747859</v>
      </c>
      <c r="T9572">
        <v>665408</v>
      </c>
      <c r="U9572">
        <v>880085</v>
      </c>
      <c r="V9572" s="1" t="s">
        <v>4800</v>
      </c>
      <c r="W9572" s="1" t="s">
        <v>2551</v>
      </c>
      <c r="X9572" s="5" t="s">
        <v>4815</v>
      </c>
      <c r="Y9572" s="5" t="s">
        <v>2559</v>
      </c>
      <c r="Z9572" s="5" t="s">
        <v>4813</v>
      </c>
      <c r="AA9572" s="5"/>
    </row>
    <row r="9573" spans="1:27" ht="12" customHeight="1" x14ac:dyDescent="0.15">
      <c r="A9573" s="1" t="s">
        <v>2351</v>
      </c>
      <c r="B9573" s="1" t="s">
        <v>47</v>
      </c>
      <c r="C9573" s="1" t="s">
        <v>19</v>
      </c>
      <c r="D9573" s="1" t="s">
        <v>2541</v>
      </c>
      <c r="E9573" s="1" t="s">
        <v>10</v>
      </c>
      <c r="F9573" s="1" t="s">
        <v>2366</v>
      </c>
      <c r="G9573" s="1" t="s">
        <v>764</v>
      </c>
      <c r="H9573" s="1" t="s">
        <v>239</v>
      </c>
      <c r="I9573">
        <v>8961</v>
      </c>
      <c r="J9573">
        <v>8449</v>
      </c>
      <c r="K9573">
        <v>6666</v>
      </c>
      <c r="L9573">
        <v>10406</v>
      </c>
      <c r="M9573">
        <v>8714</v>
      </c>
      <c r="N9573">
        <v>7295</v>
      </c>
      <c r="O9573">
        <v>11101</v>
      </c>
      <c r="P9573">
        <v>9846</v>
      </c>
      <c r="Q9573">
        <v>10098</v>
      </c>
      <c r="R9573">
        <v>9965</v>
      </c>
      <c r="S9573">
        <v>8091</v>
      </c>
      <c r="T9573">
        <v>10935</v>
      </c>
      <c r="U9573">
        <v>12938</v>
      </c>
      <c r="V9573" s="1" t="s">
        <v>4800</v>
      </c>
      <c r="W9573" s="1" t="s">
        <v>2551</v>
      </c>
      <c r="X9573" s="5" t="s">
        <v>4816</v>
      </c>
      <c r="Y9573" s="5" t="s">
        <v>2740</v>
      </c>
      <c r="Z9573" s="5" t="s">
        <v>2738</v>
      </c>
      <c r="AA9573" s="5"/>
    </row>
    <row r="9574" spans="1:27" ht="12" customHeight="1" x14ac:dyDescent="0.15">
      <c r="A9574" s="1" t="s">
        <v>2351</v>
      </c>
      <c r="B9574" s="1" t="s">
        <v>57</v>
      </c>
      <c r="C9574" s="1" t="s">
        <v>9</v>
      </c>
      <c r="D9574" s="1" t="s">
        <v>2541</v>
      </c>
      <c r="E9574" s="1" t="s">
        <v>2367</v>
      </c>
      <c r="F9574" s="1" t="s">
        <v>2362</v>
      </c>
      <c r="G9574" s="1" t="s">
        <v>2368</v>
      </c>
      <c r="H9574" s="1" t="s">
        <v>2363</v>
      </c>
      <c r="I9574">
        <v>241856</v>
      </c>
      <c r="J9574">
        <v>307814</v>
      </c>
      <c r="K9574">
        <v>222574</v>
      </c>
      <c r="L9574">
        <v>360536</v>
      </c>
      <c r="M9574">
        <v>306413</v>
      </c>
      <c r="N9574">
        <v>236611</v>
      </c>
      <c r="O9574">
        <v>352763</v>
      </c>
      <c r="P9574">
        <v>284929</v>
      </c>
      <c r="Q9574">
        <v>270109</v>
      </c>
      <c r="R9574">
        <v>260456</v>
      </c>
      <c r="S9574">
        <v>231460</v>
      </c>
      <c r="T9574">
        <v>270364</v>
      </c>
      <c r="U9574">
        <v>500289</v>
      </c>
      <c r="V9574" s="1" t="s">
        <v>4800</v>
      </c>
      <c r="W9574" s="1" t="s">
        <v>2551</v>
      </c>
      <c r="X9574" s="5" t="s">
        <v>4817</v>
      </c>
      <c r="Y9574" s="5" t="s">
        <v>4818</v>
      </c>
      <c r="Z9574" s="5" t="s">
        <v>4813</v>
      </c>
      <c r="AA9574" s="5"/>
    </row>
    <row r="9575" spans="1:27" ht="12" customHeight="1" x14ac:dyDescent="0.15">
      <c r="A9575" s="1" t="s">
        <v>2351</v>
      </c>
      <c r="B9575" s="1" t="s">
        <v>57</v>
      </c>
      <c r="C9575" s="1" t="s">
        <v>15</v>
      </c>
      <c r="D9575" s="1" t="s">
        <v>2541</v>
      </c>
      <c r="E9575" s="1" t="s">
        <v>2367</v>
      </c>
      <c r="F9575" s="1" t="s">
        <v>2362</v>
      </c>
      <c r="G9575" s="1" t="s">
        <v>2369</v>
      </c>
      <c r="H9575" s="1" t="s">
        <v>2363</v>
      </c>
      <c r="I9575">
        <v>33177</v>
      </c>
      <c r="J9575">
        <v>39811</v>
      </c>
      <c r="K9575">
        <v>40819</v>
      </c>
      <c r="L9575">
        <v>52933</v>
      </c>
      <c r="M9575">
        <v>66286</v>
      </c>
      <c r="N9575">
        <v>57111</v>
      </c>
      <c r="O9575">
        <v>71729</v>
      </c>
      <c r="P9575">
        <v>66565</v>
      </c>
      <c r="Q9575">
        <v>53928</v>
      </c>
      <c r="R9575">
        <v>52433</v>
      </c>
      <c r="S9575">
        <v>37380</v>
      </c>
      <c r="T9575">
        <v>48776</v>
      </c>
      <c r="U9575">
        <v>51449</v>
      </c>
      <c r="V9575" s="1" t="s">
        <v>4800</v>
      </c>
      <c r="W9575" s="1" t="s">
        <v>2551</v>
      </c>
      <c r="X9575" s="5" t="s">
        <v>4812</v>
      </c>
      <c r="Y9575" s="5" t="s">
        <v>4819</v>
      </c>
      <c r="Z9575" s="5" t="s">
        <v>4813</v>
      </c>
      <c r="AA9575" s="5"/>
    </row>
    <row r="9576" spans="1:27" ht="12" customHeight="1" x14ac:dyDescent="0.15">
      <c r="A9576" s="1" t="s">
        <v>2351</v>
      </c>
      <c r="B9576" s="1" t="s">
        <v>57</v>
      </c>
      <c r="C9576" s="1" t="s">
        <v>17</v>
      </c>
      <c r="D9576" s="1" t="s">
        <v>2541</v>
      </c>
      <c r="E9576" s="1" t="s">
        <v>2367</v>
      </c>
      <c r="F9576" s="1" t="s">
        <v>2362</v>
      </c>
      <c r="G9576" s="1" t="s">
        <v>2370</v>
      </c>
      <c r="H9576" s="1" t="s">
        <v>2363</v>
      </c>
      <c r="I9576">
        <v>3034</v>
      </c>
      <c r="J9576">
        <v>1551</v>
      </c>
      <c r="K9576">
        <v>1994</v>
      </c>
      <c r="L9576">
        <v>2821</v>
      </c>
      <c r="M9576">
        <v>2607</v>
      </c>
      <c r="N9576">
        <v>1969</v>
      </c>
      <c r="O9576">
        <v>3860</v>
      </c>
      <c r="P9576">
        <v>3334</v>
      </c>
      <c r="Q9576">
        <v>1718</v>
      </c>
      <c r="R9576">
        <v>1113</v>
      </c>
      <c r="S9576">
        <v>1329</v>
      </c>
      <c r="T9576">
        <v>1204</v>
      </c>
      <c r="U9576">
        <v>921</v>
      </c>
      <c r="V9576" s="1" t="s">
        <v>4800</v>
      </c>
      <c r="W9576" s="1" t="s">
        <v>2551</v>
      </c>
      <c r="X9576" s="5" t="s">
        <v>4812</v>
      </c>
      <c r="Y9576" s="5" t="s">
        <v>4820</v>
      </c>
      <c r="Z9576" s="5" t="s">
        <v>4813</v>
      </c>
      <c r="AA9576" s="5"/>
    </row>
    <row r="9577" spans="1:27" ht="12" customHeight="1" x14ac:dyDescent="0.15">
      <c r="A9577" s="1" t="s">
        <v>2351</v>
      </c>
      <c r="B9577" s="1" t="s">
        <v>57</v>
      </c>
      <c r="C9577" s="1" t="s">
        <v>19</v>
      </c>
      <c r="D9577" s="1" t="s">
        <v>2541</v>
      </c>
      <c r="E9577" s="1" t="s">
        <v>2367</v>
      </c>
      <c r="F9577" s="1" t="s">
        <v>2362</v>
      </c>
      <c r="G9577" s="1" t="s">
        <v>2371</v>
      </c>
      <c r="H9577" s="1" t="s">
        <v>2363</v>
      </c>
      <c r="I9577">
        <v>2101</v>
      </c>
      <c r="J9577">
        <v>505</v>
      </c>
      <c r="K9577">
        <v>77</v>
      </c>
      <c r="L9577">
        <v>257</v>
      </c>
      <c r="M9577">
        <v>292</v>
      </c>
      <c r="N9577">
        <v>19</v>
      </c>
      <c r="O9577">
        <v>134</v>
      </c>
      <c r="P9577">
        <v>86</v>
      </c>
      <c r="Q9577">
        <v>1738</v>
      </c>
      <c r="R9577">
        <v>920</v>
      </c>
      <c r="S9577">
        <v>1337</v>
      </c>
      <c r="T9577">
        <v>388</v>
      </c>
      <c r="U9577">
        <v>523</v>
      </c>
      <c r="V9577" s="1" t="s">
        <v>4800</v>
      </c>
      <c r="W9577" s="1" t="s">
        <v>2551</v>
      </c>
      <c r="X9577" s="5" t="s">
        <v>4812</v>
      </c>
      <c r="Y9577" s="5" t="s">
        <v>4821</v>
      </c>
      <c r="Z9577" s="5" t="s">
        <v>4813</v>
      </c>
      <c r="AA9577" s="5"/>
    </row>
    <row r="9578" spans="1:27" ht="12" customHeight="1" x14ac:dyDescent="0.15">
      <c r="A9578" s="1" t="s">
        <v>2351</v>
      </c>
      <c r="B9578" s="1" t="s">
        <v>57</v>
      </c>
      <c r="C9578" s="1" t="s">
        <v>21</v>
      </c>
      <c r="D9578" s="1" t="s">
        <v>2541</v>
      </c>
      <c r="E9578" s="1" t="s">
        <v>2367</v>
      </c>
      <c r="F9578" s="1" t="s">
        <v>2362</v>
      </c>
      <c r="G9578" s="1" t="s">
        <v>971</v>
      </c>
      <c r="H9578" s="1" t="s">
        <v>2363</v>
      </c>
      <c r="I9578">
        <v>1780228</v>
      </c>
      <c r="J9578">
        <v>1420943</v>
      </c>
      <c r="K9578">
        <v>1654349</v>
      </c>
      <c r="L9578">
        <v>1701192</v>
      </c>
      <c r="M9578">
        <v>1555611</v>
      </c>
      <c r="N9578">
        <v>1341470</v>
      </c>
      <c r="O9578">
        <v>1933955</v>
      </c>
      <c r="P9578">
        <v>1260559</v>
      </c>
      <c r="Q9578">
        <v>1587621</v>
      </c>
      <c r="R9578">
        <v>1444751</v>
      </c>
      <c r="S9578">
        <v>1972739</v>
      </c>
      <c r="T9578">
        <v>1411956</v>
      </c>
      <c r="U9578">
        <v>1841456</v>
      </c>
      <c r="V9578" s="1" t="s">
        <v>4800</v>
      </c>
      <c r="W9578" s="1" t="s">
        <v>2551</v>
      </c>
      <c r="X9578" s="5" t="s">
        <v>4812</v>
      </c>
      <c r="Y9578" s="5" t="s">
        <v>4822</v>
      </c>
      <c r="Z9578" s="5" t="s">
        <v>4813</v>
      </c>
      <c r="AA9578" s="5"/>
    </row>
    <row r="9579" spans="1:27" ht="12" customHeight="1" x14ac:dyDescent="0.15">
      <c r="A9579" s="1" t="s">
        <v>2351</v>
      </c>
      <c r="B9579" s="1" t="s">
        <v>61</v>
      </c>
      <c r="C9579" s="1" t="s">
        <v>9</v>
      </c>
      <c r="D9579" s="1" t="s">
        <v>2541</v>
      </c>
      <c r="E9579" s="1" t="s">
        <v>2367</v>
      </c>
      <c r="F9579" s="1" t="s">
        <v>2364</v>
      </c>
      <c r="G9579" s="1" t="s">
        <v>2368</v>
      </c>
      <c r="H9579" s="1" t="s">
        <v>2363</v>
      </c>
      <c r="I9579">
        <v>5690</v>
      </c>
      <c r="J9579">
        <v>4584</v>
      </c>
      <c r="K9579">
        <v>4188</v>
      </c>
      <c r="L9579">
        <v>3827</v>
      </c>
      <c r="M9579">
        <v>5859</v>
      </c>
      <c r="N9579">
        <v>5270</v>
      </c>
      <c r="O9579">
        <v>4848</v>
      </c>
      <c r="P9579">
        <v>6002</v>
      </c>
      <c r="Q9579">
        <v>5741</v>
      </c>
      <c r="R9579">
        <v>2912</v>
      </c>
      <c r="S9579">
        <v>5816</v>
      </c>
      <c r="T9579">
        <v>5527</v>
      </c>
      <c r="U9579">
        <v>6719</v>
      </c>
      <c r="V9579" s="1" t="s">
        <v>4800</v>
      </c>
      <c r="W9579" s="1" t="s">
        <v>2551</v>
      </c>
      <c r="X9579" s="5" t="s">
        <v>4814</v>
      </c>
      <c r="Y9579" s="5" t="s">
        <v>4823</v>
      </c>
      <c r="Z9579" s="5" t="s">
        <v>4813</v>
      </c>
      <c r="AA9579" s="5"/>
    </row>
    <row r="9580" spans="1:27" ht="12" customHeight="1" x14ac:dyDescent="0.15">
      <c r="A9580" s="1" t="s">
        <v>2351</v>
      </c>
      <c r="B9580" s="1" t="s">
        <v>61</v>
      </c>
      <c r="C9580" s="1" t="s">
        <v>15</v>
      </c>
      <c r="D9580" s="1" t="s">
        <v>2541</v>
      </c>
      <c r="E9580" s="1" t="s">
        <v>2367</v>
      </c>
      <c r="F9580" s="1" t="s">
        <v>2364</v>
      </c>
      <c r="G9580" s="1" t="s">
        <v>2369</v>
      </c>
      <c r="H9580" s="1" t="s">
        <v>2363</v>
      </c>
      <c r="I9580">
        <v>529</v>
      </c>
      <c r="J9580">
        <v>306</v>
      </c>
      <c r="K9580">
        <v>178</v>
      </c>
      <c r="L9580">
        <v>166</v>
      </c>
      <c r="M9580">
        <v>222</v>
      </c>
      <c r="N9580">
        <v>104</v>
      </c>
      <c r="O9580">
        <v>131</v>
      </c>
      <c r="P9580">
        <v>257</v>
      </c>
      <c r="Q9580">
        <v>321</v>
      </c>
      <c r="R9580">
        <v>119</v>
      </c>
      <c r="S9580">
        <v>94</v>
      </c>
      <c r="T9580">
        <v>204</v>
      </c>
      <c r="U9580">
        <v>119</v>
      </c>
      <c r="V9580" s="1" t="s">
        <v>4800</v>
      </c>
      <c r="W9580" s="1" t="s">
        <v>2551</v>
      </c>
      <c r="X9580" s="5" t="s">
        <v>4824</v>
      </c>
      <c r="Y9580" s="5" t="s">
        <v>4825</v>
      </c>
      <c r="Z9580" s="5" t="s">
        <v>4813</v>
      </c>
      <c r="AA9580" s="5"/>
    </row>
    <row r="9581" spans="1:27" ht="12" customHeight="1" x14ac:dyDescent="0.15">
      <c r="A9581" s="1" t="s">
        <v>2351</v>
      </c>
      <c r="B9581" s="1" t="s">
        <v>61</v>
      </c>
      <c r="C9581" s="1" t="s">
        <v>17</v>
      </c>
      <c r="D9581" s="1" t="s">
        <v>2541</v>
      </c>
      <c r="E9581" s="1" t="s">
        <v>2367</v>
      </c>
      <c r="F9581" s="1" t="s">
        <v>2364</v>
      </c>
      <c r="G9581" s="1" t="s">
        <v>2370</v>
      </c>
      <c r="H9581" s="1" t="s">
        <v>2363</v>
      </c>
      <c r="I9581">
        <v>8466</v>
      </c>
      <c r="J9581">
        <v>7993</v>
      </c>
      <c r="K9581">
        <v>7711</v>
      </c>
      <c r="L9581">
        <v>6781</v>
      </c>
      <c r="M9581">
        <v>8518</v>
      </c>
      <c r="N9581">
        <v>10798</v>
      </c>
      <c r="O9581">
        <v>10810</v>
      </c>
      <c r="P9581">
        <v>8138</v>
      </c>
      <c r="Q9581">
        <v>8340</v>
      </c>
      <c r="R9581">
        <v>9202</v>
      </c>
      <c r="S9581">
        <v>5892</v>
      </c>
      <c r="T9581">
        <v>4697</v>
      </c>
      <c r="U9581">
        <v>4718</v>
      </c>
      <c r="V9581" s="1" t="s">
        <v>4800</v>
      </c>
      <c r="W9581" s="1" t="s">
        <v>2551</v>
      </c>
      <c r="X9581" s="5" t="s">
        <v>4824</v>
      </c>
      <c r="Y9581" s="5" t="s">
        <v>4826</v>
      </c>
      <c r="Z9581" s="5" t="s">
        <v>4813</v>
      </c>
      <c r="AA9581" s="5"/>
    </row>
    <row r="9582" spans="1:27" ht="12" customHeight="1" x14ac:dyDescent="0.15">
      <c r="A9582" s="1" t="s">
        <v>2351</v>
      </c>
      <c r="B9582" s="1" t="s">
        <v>61</v>
      </c>
      <c r="C9582" s="1" t="s">
        <v>19</v>
      </c>
      <c r="D9582" s="1" t="s">
        <v>2541</v>
      </c>
      <c r="E9582" s="1" t="s">
        <v>2367</v>
      </c>
      <c r="F9582" s="1" t="s">
        <v>2364</v>
      </c>
      <c r="G9582" s="1" t="s">
        <v>2371</v>
      </c>
      <c r="H9582" s="1" t="s">
        <v>2363</v>
      </c>
      <c r="I9582">
        <v>1</v>
      </c>
      <c r="J9582">
        <v>0</v>
      </c>
      <c r="K9582">
        <v>0</v>
      </c>
      <c r="L9582">
        <v>0</v>
      </c>
      <c r="M9582">
        <v>0</v>
      </c>
      <c r="N9582">
        <v>0</v>
      </c>
      <c r="O9582">
        <v>0</v>
      </c>
      <c r="P9582">
        <v>0</v>
      </c>
      <c r="Q9582">
        <v>0</v>
      </c>
      <c r="R9582">
        <v>1</v>
      </c>
      <c r="S9582">
        <v>0</v>
      </c>
      <c r="T9582">
        <v>0</v>
      </c>
      <c r="U9582">
        <v>0</v>
      </c>
      <c r="V9582" s="1" t="s">
        <v>4800</v>
      </c>
      <c r="W9582" s="1" t="s">
        <v>2551</v>
      </c>
      <c r="X9582" s="5" t="s">
        <v>4824</v>
      </c>
      <c r="Y9582" s="5" t="s">
        <v>4827</v>
      </c>
      <c r="Z9582" s="5" t="s">
        <v>4813</v>
      </c>
      <c r="AA9582" s="5"/>
    </row>
    <row r="9583" spans="1:27" ht="12" customHeight="1" x14ac:dyDescent="0.15">
      <c r="A9583" s="1" t="s">
        <v>2351</v>
      </c>
      <c r="B9583" s="1" t="s">
        <v>61</v>
      </c>
      <c r="C9583" s="1" t="s">
        <v>21</v>
      </c>
      <c r="D9583" s="1" t="s">
        <v>2541</v>
      </c>
      <c r="E9583" s="1" t="s">
        <v>2367</v>
      </c>
      <c r="F9583" s="1" t="s">
        <v>2364</v>
      </c>
      <c r="G9583" s="1" t="s">
        <v>971</v>
      </c>
      <c r="H9583" s="1" t="s">
        <v>2363</v>
      </c>
      <c r="I9583">
        <v>423</v>
      </c>
      <c r="J9583">
        <v>275</v>
      </c>
      <c r="K9583">
        <v>401</v>
      </c>
      <c r="L9583">
        <v>306</v>
      </c>
      <c r="M9583">
        <v>578</v>
      </c>
      <c r="N9583">
        <v>204</v>
      </c>
      <c r="O9583">
        <v>284</v>
      </c>
      <c r="P9583">
        <v>186</v>
      </c>
      <c r="Q9583">
        <v>445</v>
      </c>
      <c r="R9583">
        <v>200</v>
      </c>
      <c r="S9583">
        <v>344</v>
      </c>
      <c r="T9583">
        <v>184</v>
      </c>
      <c r="U9583">
        <v>166</v>
      </c>
      <c r="V9583" s="1" t="s">
        <v>4800</v>
      </c>
      <c r="W9583" s="1" t="s">
        <v>2551</v>
      </c>
      <c r="X9583" s="5" t="s">
        <v>4824</v>
      </c>
      <c r="Y9583" s="5" t="s">
        <v>4828</v>
      </c>
      <c r="Z9583" s="5" t="s">
        <v>4813</v>
      </c>
      <c r="AA9583" s="5"/>
    </row>
    <row r="9584" spans="1:27" ht="12" customHeight="1" x14ac:dyDescent="0.15">
      <c r="A9584" s="1" t="s">
        <v>2351</v>
      </c>
      <c r="B9584" s="1" t="s">
        <v>154</v>
      </c>
      <c r="C9584" s="1" t="s">
        <v>9</v>
      </c>
      <c r="D9584" s="1" t="s">
        <v>2541</v>
      </c>
      <c r="E9584" s="1" t="s">
        <v>2367</v>
      </c>
      <c r="F9584" s="1" t="s">
        <v>2365</v>
      </c>
      <c r="G9584" s="1" t="s">
        <v>2368</v>
      </c>
      <c r="H9584" s="1" t="s">
        <v>2363</v>
      </c>
      <c r="I9584">
        <v>1264</v>
      </c>
      <c r="J9584">
        <v>71</v>
      </c>
      <c r="K9584">
        <v>617</v>
      </c>
      <c r="L9584">
        <v>254</v>
      </c>
      <c r="M9584">
        <v>179</v>
      </c>
      <c r="N9584">
        <v>284</v>
      </c>
      <c r="O9584">
        <v>489</v>
      </c>
      <c r="P9584">
        <v>196</v>
      </c>
      <c r="Q9584">
        <v>202</v>
      </c>
      <c r="R9584">
        <v>170</v>
      </c>
      <c r="S9584">
        <v>2068</v>
      </c>
      <c r="T9584">
        <v>1568</v>
      </c>
      <c r="U9584">
        <v>966</v>
      </c>
      <c r="V9584" s="1" t="s">
        <v>4800</v>
      </c>
      <c r="W9584" s="1" t="s">
        <v>2551</v>
      </c>
      <c r="X9584" s="5" t="s">
        <v>4829</v>
      </c>
      <c r="Y9584" s="5" t="s">
        <v>4823</v>
      </c>
      <c r="Z9584" s="5" t="s">
        <v>4813</v>
      </c>
      <c r="AA9584" s="5"/>
    </row>
    <row r="9585" spans="1:27" ht="12" customHeight="1" x14ac:dyDescent="0.15">
      <c r="A9585" s="1" t="s">
        <v>2351</v>
      </c>
      <c r="B9585" s="1" t="s">
        <v>154</v>
      </c>
      <c r="C9585" s="1" t="s">
        <v>15</v>
      </c>
      <c r="D9585" s="1" t="s">
        <v>2541</v>
      </c>
      <c r="E9585" s="1" t="s">
        <v>2367</v>
      </c>
      <c r="F9585" s="1" t="s">
        <v>2365</v>
      </c>
      <c r="G9585" s="1" t="s">
        <v>2369</v>
      </c>
      <c r="H9585" s="1" t="s">
        <v>2363</v>
      </c>
      <c r="I9585">
        <v>93</v>
      </c>
      <c r="J9585">
        <v>64</v>
      </c>
      <c r="K9585">
        <v>28</v>
      </c>
      <c r="L9585">
        <v>0</v>
      </c>
      <c r="M9585">
        <v>0</v>
      </c>
      <c r="N9585">
        <v>0</v>
      </c>
      <c r="O9585">
        <v>5</v>
      </c>
      <c r="P9585">
        <v>0</v>
      </c>
      <c r="Q9585">
        <v>10</v>
      </c>
      <c r="R9585">
        <v>248</v>
      </c>
      <c r="S9585">
        <v>0</v>
      </c>
      <c r="T9585">
        <v>28</v>
      </c>
      <c r="U9585">
        <v>48</v>
      </c>
      <c r="V9585" s="1" t="s">
        <v>4800</v>
      </c>
      <c r="W9585" s="1" t="s">
        <v>2551</v>
      </c>
      <c r="X9585" s="5" t="s">
        <v>4829</v>
      </c>
      <c r="Y9585" s="5" t="s">
        <v>4825</v>
      </c>
      <c r="Z9585" s="5" t="s">
        <v>4813</v>
      </c>
      <c r="AA9585" s="5"/>
    </row>
    <row r="9586" spans="1:27" ht="12" customHeight="1" x14ac:dyDescent="0.15">
      <c r="A9586" s="1" t="s">
        <v>2351</v>
      </c>
      <c r="B9586" s="1" t="s">
        <v>154</v>
      </c>
      <c r="C9586" s="1" t="s">
        <v>17</v>
      </c>
      <c r="D9586" s="1" t="s">
        <v>2541</v>
      </c>
      <c r="E9586" s="1" t="s">
        <v>2367</v>
      </c>
      <c r="F9586" s="1" t="s">
        <v>2365</v>
      </c>
      <c r="G9586" s="1" t="s">
        <v>2370</v>
      </c>
      <c r="H9586" s="1" t="s">
        <v>2363</v>
      </c>
      <c r="I9586">
        <v>39295</v>
      </c>
      <c r="J9586">
        <v>75051</v>
      </c>
      <c r="K9586">
        <v>62635</v>
      </c>
      <c r="L9586">
        <v>50024</v>
      </c>
      <c r="M9586">
        <v>46846</v>
      </c>
      <c r="N9586">
        <v>47860</v>
      </c>
      <c r="O9586">
        <v>44682</v>
      </c>
      <c r="P9586">
        <v>45748</v>
      </c>
      <c r="Q9586">
        <v>51966</v>
      </c>
      <c r="R9586">
        <v>34323</v>
      </c>
      <c r="S9586">
        <v>36236</v>
      </c>
      <c r="T9586">
        <v>25490</v>
      </c>
      <c r="U9586">
        <v>31608</v>
      </c>
      <c r="V9586" s="1" t="s">
        <v>4800</v>
      </c>
      <c r="W9586" s="1" t="s">
        <v>2551</v>
      </c>
      <c r="X9586" s="5" t="s">
        <v>4829</v>
      </c>
      <c r="Y9586" s="5" t="s">
        <v>4826</v>
      </c>
      <c r="Z9586" s="5" t="s">
        <v>4813</v>
      </c>
      <c r="AA9586" s="5"/>
    </row>
    <row r="9587" spans="1:27" ht="12" customHeight="1" x14ac:dyDescent="0.15">
      <c r="A9587" s="1" t="s">
        <v>2351</v>
      </c>
      <c r="B9587" s="1" t="s">
        <v>154</v>
      </c>
      <c r="C9587" s="1" t="s">
        <v>19</v>
      </c>
      <c r="D9587" s="1" t="s">
        <v>2541</v>
      </c>
      <c r="E9587" s="1" t="s">
        <v>2367</v>
      </c>
      <c r="F9587" s="1" t="s">
        <v>2365</v>
      </c>
      <c r="G9587" s="1" t="s">
        <v>2371</v>
      </c>
      <c r="H9587" s="1" t="s">
        <v>2363</v>
      </c>
      <c r="I9587">
        <v>0</v>
      </c>
      <c r="J9587">
        <v>0</v>
      </c>
      <c r="K9587">
        <v>0</v>
      </c>
      <c r="L9587">
        <v>0</v>
      </c>
      <c r="M9587">
        <v>0</v>
      </c>
      <c r="N9587">
        <v>0</v>
      </c>
      <c r="O9587">
        <v>0</v>
      </c>
      <c r="P9587">
        <v>0</v>
      </c>
      <c r="Q9587">
        <v>0</v>
      </c>
      <c r="R9587">
        <v>0</v>
      </c>
      <c r="S9587">
        <v>0</v>
      </c>
      <c r="T9587">
        <v>0</v>
      </c>
      <c r="U9587">
        <v>0</v>
      </c>
      <c r="V9587" s="1" t="s">
        <v>4800</v>
      </c>
      <c r="W9587" s="1" t="s">
        <v>2551</v>
      </c>
      <c r="X9587" s="5" t="s">
        <v>4829</v>
      </c>
      <c r="Y9587" s="5" t="s">
        <v>4827</v>
      </c>
      <c r="Z9587" s="5" t="s">
        <v>4813</v>
      </c>
      <c r="AA9587" s="5"/>
    </row>
    <row r="9588" spans="1:27" ht="12" customHeight="1" x14ac:dyDescent="0.15">
      <c r="A9588" s="1" t="s">
        <v>2351</v>
      </c>
      <c r="B9588" s="1" t="s">
        <v>154</v>
      </c>
      <c r="C9588" s="1" t="s">
        <v>21</v>
      </c>
      <c r="D9588" s="1" t="s">
        <v>2541</v>
      </c>
      <c r="E9588" s="1" t="s">
        <v>2367</v>
      </c>
      <c r="F9588" s="1" t="s">
        <v>2365</v>
      </c>
      <c r="G9588" s="1" t="s">
        <v>971</v>
      </c>
      <c r="H9588" s="1" t="s">
        <v>2363</v>
      </c>
      <c r="I9588">
        <v>2276932</v>
      </c>
      <c r="J9588">
        <v>2078606</v>
      </c>
      <c r="K9588">
        <v>1490457</v>
      </c>
      <c r="L9588">
        <v>2103495</v>
      </c>
      <c r="M9588">
        <v>2071210</v>
      </c>
      <c r="N9588">
        <v>2040090</v>
      </c>
      <c r="O9588">
        <v>1951243</v>
      </c>
      <c r="P9588">
        <v>2092217</v>
      </c>
      <c r="Q9588">
        <v>1942939</v>
      </c>
      <c r="R9588">
        <v>2133547</v>
      </c>
      <c r="S9588">
        <v>1617448</v>
      </c>
      <c r="T9588">
        <v>2440159</v>
      </c>
      <c r="U9588">
        <v>2660775</v>
      </c>
      <c r="V9588" s="1" t="s">
        <v>4800</v>
      </c>
      <c r="W9588" s="1" t="s">
        <v>2551</v>
      </c>
      <c r="X9588" s="5" t="s">
        <v>4829</v>
      </c>
      <c r="Y9588" s="5" t="s">
        <v>4828</v>
      </c>
      <c r="Z9588" s="5" t="s">
        <v>4813</v>
      </c>
      <c r="AA9588" s="5"/>
    </row>
    <row r="9589" spans="1:27" ht="12" customHeight="1" x14ac:dyDescent="0.15">
      <c r="A9589" s="1" t="s">
        <v>2351</v>
      </c>
      <c r="B9589" s="1" t="s">
        <v>70</v>
      </c>
      <c r="C9589" s="1" t="s">
        <v>15</v>
      </c>
      <c r="D9589" s="1" t="s">
        <v>2541</v>
      </c>
      <c r="E9589" s="1" t="s">
        <v>71</v>
      </c>
      <c r="F9589" s="1" t="s">
        <v>2317</v>
      </c>
      <c r="G9589" s="1" t="s">
        <v>18</v>
      </c>
      <c r="H9589" s="1" t="s">
        <v>13</v>
      </c>
      <c r="I9589">
        <v>62179</v>
      </c>
      <c r="J9589">
        <v>61387</v>
      </c>
      <c r="K9589">
        <v>42781</v>
      </c>
      <c r="L9589">
        <v>54978</v>
      </c>
      <c r="M9589">
        <v>53440</v>
      </c>
      <c r="N9589">
        <v>41619</v>
      </c>
      <c r="O9589">
        <v>45496</v>
      </c>
      <c r="P9589">
        <v>59434</v>
      </c>
      <c r="Q9589">
        <v>58461</v>
      </c>
      <c r="R9589">
        <v>58688</v>
      </c>
      <c r="S9589">
        <v>44433</v>
      </c>
      <c r="T9589">
        <v>44510</v>
      </c>
      <c r="U9589">
        <v>41652</v>
      </c>
      <c r="V9589" s="1" t="s">
        <v>4800</v>
      </c>
      <c r="W9589" s="1" t="s">
        <v>2592</v>
      </c>
      <c r="X9589" s="5" t="s">
        <v>4765</v>
      </c>
      <c r="Y9589" s="5" t="s">
        <v>2562</v>
      </c>
      <c r="Z9589" s="5" t="s">
        <v>13</v>
      </c>
      <c r="AA9589" s="5"/>
    </row>
    <row r="9590" spans="1:27" ht="12" customHeight="1" x14ac:dyDescent="0.15">
      <c r="A9590" s="1" t="s">
        <v>2351</v>
      </c>
      <c r="B9590" s="1" t="s">
        <v>70</v>
      </c>
      <c r="C9590" s="1" t="s">
        <v>17</v>
      </c>
      <c r="D9590" s="1" t="s">
        <v>2541</v>
      </c>
      <c r="E9590" s="1" t="s">
        <v>71</v>
      </c>
      <c r="F9590" s="1" t="s">
        <v>2317</v>
      </c>
      <c r="G9590" s="1" t="s">
        <v>24</v>
      </c>
      <c r="H9590" s="1" t="s">
        <v>13</v>
      </c>
      <c r="I9590">
        <v>3919</v>
      </c>
      <c r="J9590">
        <v>4512</v>
      </c>
      <c r="K9590">
        <v>5209</v>
      </c>
      <c r="L9590">
        <v>5512</v>
      </c>
      <c r="M9590">
        <v>5406</v>
      </c>
      <c r="N9590">
        <v>5626</v>
      </c>
      <c r="O9590">
        <v>5565</v>
      </c>
      <c r="P9590">
        <v>4929</v>
      </c>
      <c r="Q9590">
        <v>7295</v>
      </c>
      <c r="R9590">
        <v>6546</v>
      </c>
      <c r="S9590">
        <v>5561</v>
      </c>
      <c r="T9590">
        <v>4760</v>
      </c>
      <c r="U9590">
        <v>5165</v>
      </c>
      <c r="V9590" s="1" t="s">
        <v>4800</v>
      </c>
      <c r="W9590" s="1" t="s">
        <v>2592</v>
      </c>
      <c r="X9590" s="5" t="s">
        <v>4765</v>
      </c>
      <c r="Y9590" s="5" t="s">
        <v>2559</v>
      </c>
      <c r="Z9590" s="5" t="s">
        <v>13</v>
      </c>
      <c r="AA9590" s="5"/>
    </row>
    <row r="9591" spans="1:27" ht="12" customHeight="1" x14ac:dyDescent="0.15">
      <c r="A9591" s="1" t="s">
        <v>2351</v>
      </c>
      <c r="B9591" s="1" t="s">
        <v>78</v>
      </c>
      <c r="C9591" s="1" t="s">
        <v>9</v>
      </c>
      <c r="D9591" s="1" t="s">
        <v>2541</v>
      </c>
      <c r="E9591" s="1" t="s">
        <v>71</v>
      </c>
      <c r="F9591" s="1" t="s">
        <v>2372</v>
      </c>
      <c r="G9591" s="1" t="s">
        <v>2319</v>
      </c>
      <c r="H9591" s="1" t="s">
        <v>13</v>
      </c>
      <c r="I9591">
        <v>124</v>
      </c>
      <c r="J9591">
        <v>109</v>
      </c>
      <c r="K9591">
        <v>114</v>
      </c>
      <c r="L9591">
        <v>127</v>
      </c>
      <c r="M9591">
        <v>145</v>
      </c>
      <c r="N9591">
        <v>115</v>
      </c>
      <c r="O9591">
        <v>136</v>
      </c>
      <c r="P9591">
        <v>134</v>
      </c>
      <c r="Q9591">
        <v>123</v>
      </c>
      <c r="R9591">
        <v>127</v>
      </c>
      <c r="S9591">
        <v>91</v>
      </c>
      <c r="T9591">
        <v>132</v>
      </c>
      <c r="U9591">
        <v>143</v>
      </c>
      <c r="V9591" s="1" t="s">
        <v>4800</v>
      </c>
      <c r="W9591" s="1" t="s">
        <v>2592</v>
      </c>
      <c r="X9591" s="5" t="s">
        <v>4830</v>
      </c>
      <c r="Y9591" s="5" t="s">
        <v>4769</v>
      </c>
      <c r="Z9591" s="5" t="s">
        <v>13</v>
      </c>
      <c r="AA9591" s="5"/>
    </row>
    <row r="9592" spans="1:27" ht="12" customHeight="1" x14ac:dyDescent="0.15">
      <c r="A9592" s="1" t="s">
        <v>2351</v>
      </c>
      <c r="B9592" s="1" t="s">
        <v>78</v>
      </c>
      <c r="C9592" s="1" t="s">
        <v>15</v>
      </c>
      <c r="D9592" s="1" t="s">
        <v>2541</v>
      </c>
      <c r="E9592" s="1" t="s">
        <v>71</v>
      </c>
      <c r="F9592" s="1" t="s">
        <v>2372</v>
      </c>
      <c r="G9592" s="1" t="s">
        <v>18</v>
      </c>
      <c r="H9592" s="1" t="s">
        <v>13</v>
      </c>
      <c r="I9592">
        <v>116</v>
      </c>
      <c r="J9592">
        <v>128</v>
      </c>
      <c r="K9592">
        <v>120</v>
      </c>
      <c r="L9592">
        <v>120</v>
      </c>
      <c r="M9592">
        <v>138</v>
      </c>
      <c r="N9592">
        <v>126</v>
      </c>
      <c r="O9592">
        <v>123</v>
      </c>
      <c r="P9592">
        <v>145</v>
      </c>
      <c r="Q9592">
        <v>101</v>
      </c>
      <c r="R9592">
        <v>134</v>
      </c>
      <c r="S9592">
        <v>89</v>
      </c>
      <c r="T9592">
        <v>143</v>
      </c>
      <c r="U9592">
        <v>135</v>
      </c>
      <c r="V9592" s="1" t="s">
        <v>4800</v>
      </c>
      <c r="W9592" s="1" t="s">
        <v>2592</v>
      </c>
      <c r="X9592" s="5" t="s">
        <v>4830</v>
      </c>
      <c r="Y9592" s="5" t="s">
        <v>2562</v>
      </c>
      <c r="Z9592" s="5" t="s">
        <v>13</v>
      </c>
      <c r="AA9592" s="5"/>
    </row>
    <row r="9593" spans="1:27" ht="12" customHeight="1" x14ac:dyDescent="0.15">
      <c r="A9593" s="1" t="s">
        <v>2351</v>
      </c>
      <c r="B9593" s="1" t="s">
        <v>78</v>
      </c>
      <c r="C9593" s="1" t="s">
        <v>17</v>
      </c>
      <c r="D9593" s="1" t="s">
        <v>2541</v>
      </c>
      <c r="E9593" s="1" t="s">
        <v>71</v>
      </c>
      <c r="F9593" s="1" t="s">
        <v>2372</v>
      </c>
      <c r="G9593" s="1" t="s">
        <v>24</v>
      </c>
      <c r="H9593" s="1" t="s">
        <v>13</v>
      </c>
      <c r="I9593">
        <v>169</v>
      </c>
      <c r="J9593">
        <v>149</v>
      </c>
      <c r="K9593">
        <v>143</v>
      </c>
      <c r="L9593">
        <v>150</v>
      </c>
      <c r="M9593">
        <v>157</v>
      </c>
      <c r="N9593">
        <v>146</v>
      </c>
      <c r="O9593">
        <v>159</v>
      </c>
      <c r="P9593">
        <v>148</v>
      </c>
      <c r="Q9593">
        <v>170</v>
      </c>
      <c r="R9593">
        <v>163</v>
      </c>
      <c r="S9593">
        <v>165</v>
      </c>
      <c r="T9593">
        <v>154</v>
      </c>
      <c r="U9593">
        <v>162</v>
      </c>
      <c r="V9593" s="1" t="s">
        <v>4800</v>
      </c>
      <c r="W9593" s="1" t="s">
        <v>2592</v>
      </c>
      <c r="X9593" s="5" t="s">
        <v>4830</v>
      </c>
      <c r="Y9593" s="5" t="s">
        <v>2559</v>
      </c>
      <c r="Z9593" s="5" t="s">
        <v>13</v>
      </c>
      <c r="AA9593" s="5"/>
    </row>
    <row r="9594" spans="1:27" ht="12" customHeight="1" x14ac:dyDescent="0.15">
      <c r="A9594" s="1" t="s">
        <v>2351</v>
      </c>
      <c r="B9594" s="1" t="s">
        <v>80</v>
      </c>
      <c r="C9594" s="1" t="s">
        <v>9</v>
      </c>
      <c r="D9594" s="1" t="s">
        <v>2541</v>
      </c>
      <c r="E9594" s="1" t="s">
        <v>71</v>
      </c>
      <c r="F9594" s="1" t="s">
        <v>2373</v>
      </c>
      <c r="G9594" s="1" t="s">
        <v>2319</v>
      </c>
      <c r="H9594" s="1" t="s">
        <v>13</v>
      </c>
      <c r="I9594">
        <v>46915</v>
      </c>
      <c r="J9594">
        <v>53748</v>
      </c>
      <c r="K9594">
        <v>36394</v>
      </c>
      <c r="L9594">
        <v>49458</v>
      </c>
      <c r="M9594">
        <v>49273</v>
      </c>
      <c r="N9594">
        <v>36838</v>
      </c>
      <c r="O9594">
        <v>45262</v>
      </c>
      <c r="P9594">
        <v>49990</v>
      </c>
      <c r="Q9594">
        <v>50916</v>
      </c>
      <c r="R9594">
        <v>51093</v>
      </c>
      <c r="S9594">
        <v>33858</v>
      </c>
      <c r="T9594">
        <v>41925</v>
      </c>
      <c r="U9594">
        <v>43373</v>
      </c>
      <c r="V9594" s="1" t="s">
        <v>4800</v>
      </c>
      <c r="W9594" s="1" t="s">
        <v>2592</v>
      </c>
      <c r="X9594" s="5" t="s">
        <v>4831</v>
      </c>
      <c r="Y9594" s="5" t="s">
        <v>4769</v>
      </c>
      <c r="Z9594" s="5" t="s">
        <v>13</v>
      </c>
      <c r="AA9594" s="5"/>
    </row>
    <row r="9595" spans="1:27" ht="12" customHeight="1" x14ac:dyDescent="0.15">
      <c r="A9595" s="1" t="s">
        <v>2351</v>
      </c>
      <c r="B9595" s="1" t="s">
        <v>80</v>
      </c>
      <c r="C9595" s="1" t="s">
        <v>15</v>
      </c>
      <c r="D9595" s="1" t="s">
        <v>2541</v>
      </c>
      <c r="E9595" s="1" t="s">
        <v>71</v>
      </c>
      <c r="F9595" s="1" t="s">
        <v>2373</v>
      </c>
      <c r="G9595" s="1" t="s">
        <v>18</v>
      </c>
      <c r="H9595" s="1" t="s">
        <v>13</v>
      </c>
      <c r="I9595">
        <v>67322</v>
      </c>
      <c r="J9595">
        <v>65457</v>
      </c>
      <c r="K9595">
        <v>55837</v>
      </c>
      <c r="L9595">
        <v>65108</v>
      </c>
      <c r="M9595">
        <v>66197</v>
      </c>
      <c r="N9595">
        <v>52948</v>
      </c>
      <c r="O9595">
        <v>65315</v>
      </c>
      <c r="P9595">
        <v>70121</v>
      </c>
      <c r="Q9595">
        <v>70458</v>
      </c>
      <c r="R9595">
        <v>65991</v>
      </c>
      <c r="S9595">
        <v>60113</v>
      </c>
      <c r="T9595">
        <v>58258</v>
      </c>
      <c r="U9595">
        <v>62622</v>
      </c>
      <c r="V9595" s="1" t="s">
        <v>4800</v>
      </c>
      <c r="W9595" s="1" t="s">
        <v>2592</v>
      </c>
      <c r="X9595" s="5" t="s">
        <v>4831</v>
      </c>
      <c r="Y9595" s="5" t="s">
        <v>2562</v>
      </c>
      <c r="Z9595" s="5" t="s">
        <v>13</v>
      </c>
      <c r="AA9595" s="5"/>
    </row>
    <row r="9596" spans="1:27" ht="12" customHeight="1" x14ac:dyDescent="0.15">
      <c r="A9596" s="1" t="s">
        <v>2351</v>
      </c>
      <c r="B9596" s="1" t="s">
        <v>80</v>
      </c>
      <c r="C9596" s="1" t="s">
        <v>17</v>
      </c>
      <c r="D9596" s="1" t="s">
        <v>2541</v>
      </c>
      <c r="E9596" s="1" t="s">
        <v>71</v>
      </c>
      <c r="F9596" s="1" t="s">
        <v>2373</v>
      </c>
      <c r="G9596" s="1" t="s">
        <v>24</v>
      </c>
      <c r="H9596" s="1" t="s">
        <v>13</v>
      </c>
      <c r="I9596">
        <v>12644</v>
      </c>
      <c r="J9596">
        <v>18187</v>
      </c>
      <c r="K9596">
        <v>13597</v>
      </c>
      <c r="L9596">
        <v>15888</v>
      </c>
      <c r="M9596">
        <v>18103</v>
      </c>
      <c r="N9596">
        <v>16491</v>
      </c>
      <c r="O9596">
        <v>14651</v>
      </c>
      <c r="P9596">
        <v>14921</v>
      </c>
      <c r="Q9596">
        <v>15272</v>
      </c>
      <c r="R9596">
        <v>21000</v>
      </c>
      <c r="S9596">
        <v>14885</v>
      </c>
      <c r="T9596">
        <v>13753</v>
      </c>
      <c r="U9596">
        <v>12877</v>
      </c>
      <c r="V9596" s="1" t="s">
        <v>4800</v>
      </c>
      <c r="W9596" s="1" t="s">
        <v>2592</v>
      </c>
      <c r="X9596" s="5" t="s">
        <v>4831</v>
      </c>
      <c r="Y9596" s="5" t="s">
        <v>2559</v>
      </c>
      <c r="Z9596" s="5" t="s">
        <v>13</v>
      </c>
      <c r="AA9596" s="5"/>
    </row>
    <row r="9597" spans="1:27" ht="12" customHeight="1" x14ac:dyDescent="0.15">
      <c r="A9597" s="1" t="s">
        <v>2351</v>
      </c>
      <c r="B9597" s="1" t="s">
        <v>162</v>
      </c>
      <c r="C9597" s="1" t="s">
        <v>9</v>
      </c>
      <c r="D9597" s="1" t="s">
        <v>2541</v>
      </c>
      <c r="E9597" s="1" t="s">
        <v>71</v>
      </c>
      <c r="F9597" s="1" t="s">
        <v>2318</v>
      </c>
      <c r="G9597" s="1" t="s">
        <v>2319</v>
      </c>
      <c r="H9597" s="1" t="s">
        <v>13</v>
      </c>
      <c r="I9597">
        <v>4623</v>
      </c>
      <c r="J9597">
        <v>4327</v>
      </c>
      <c r="K9597">
        <v>4046</v>
      </c>
      <c r="L9597">
        <v>5248</v>
      </c>
      <c r="M9597">
        <v>4840</v>
      </c>
      <c r="N9597">
        <v>4082</v>
      </c>
      <c r="O9597">
        <v>5033</v>
      </c>
      <c r="P9597">
        <v>4584</v>
      </c>
      <c r="Q9597">
        <v>4694</v>
      </c>
      <c r="R9597">
        <v>4430</v>
      </c>
      <c r="S9597">
        <v>3869</v>
      </c>
      <c r="T9597">
        <v>4156</v>
      </c>
      <c r="U9597">
        <v>4472</v>
      </c>
      <c r="V9597" s="1" t="s">
        <v>4800</v>
      </c>
      <c r="W9597" s="1" t="s">
        <v>2592</v>
      </c>
      <c r="X9597" s="5" t="s">
        <v>4766</v>
      </c>
      <c r="Y9597" s="5" t="s">
        <v>4769</v>
      </c>
      <c r="Z9597" s="5" t="s">
        <v>13</v>
      </c>
      <c r="AA9597" s="5"/>
    </row>
    <row r="9598" spans="1:27" ht="12" customHeight="1" x14ac:dyDescent="0.15">
      <c r="A9598" s="1" t="s">
        <v>2351</v>
      </c>
      <c r="B9598" s="1" t="s">
        <v>162</v>
      </c>
      <c r="C9598" s="1" t="s">
        <v>15</v>
      </c>
      <c r="D9598" s="1" t="s">
        <v>2541</v>
      </c>
      <c r="E9598" s="1" t="s">
        <v>71</v>
      </c>
      <c r="F9598" s="1" t="s">
        <v>2318</v>
      </c>
      <c r="G9598" s="1" t="s">
        <v>18</v>
      </c>
      <c r="H9598" s="1" t="s">
        <v>13</v>
      </c>
      <c r="I9598">
        <v>10111</v>
      </c>
      <c r="J9598">
        <v>9021</v>
      </c>
      <c r="K9598">
        <v>6678</v>
      </c>
      <c r="L9598">
        <v>9860</v>
      </c>
      <c r="M9598">
        <v>9381</v>
      </c>
      <c r="N9598">
        <v>6998</v>
      </c>
      <c r="O9598">
        <v>8944</v>
      </c>
      <c r="P9598">
        <v>9307</v>
      </c>
      <c r="Q9598">
        <v>11256</v>
      </c>
      <c r="R9598">
        <v>10041</v>
      </c>
      <c r="S9598">
        <v>6383</v>
      </c>
      <c r="T9598">
        <v>10102</v>
      </c>
      <c r="U9598">
        <v>10243</v>
      </c>
      <c r="V9598" s="1" t="s">
        <v>4800</v>
      </c>
      <c r="W9598" s="1" t="s">
        <v>2592</v>
      </c>
      <c r="X9598" s="5" t="s">
        <v>4766</v>
      </c>
      <c r="Y9598" s="5" t="s">
        <v>2562</v>
      </c>
      <c r="Z9598" s="5" t="s">
        <v>13</v>
      </c>
      <c r="AA9598" s="5"/>
    </row>
    <row r="9599" spans="1:27" ht="12" customHeight="1" x14ac:dyDescent="0.15">
      <c r="A9599" s="1" t="s">
        <v>2351</v>
      </c>
      <c r="B9599" s="1" t="s">
        <v>162</v>
      </c>
      <c r="C9599" s="1" t="s">
        <v>17</v>
      </c>
      <c r="D9599" s="1" t="s">
        <v>2541</v>
      </c>
      <c r="E9599" s="1" t="s">
        <v>71</v>
      </c>
      <c r="F9599" s="1" t="s">
        <v>2318</v>
      </c>
      <c r="G9599" s="1" t="s">
        <v>24</v>
      </c>
      <c r="H9599" s="1" t="s">
        <v>13</v>
      </c>
      <c r="I9599">
        <v>6223</v>
      </c>
      <c r="J9599">
        <v>5859</v>
      </c>
      <c r="K9599">
        <v>6600</v>
      </c>
      <c r="L9599">
        <v>6656</v>
      </c>
      <c r="M9599">
        <v>5992</v>
      </c>
      <c r="N9599">
        <v>6396</v>
      </c>
      <c r="O9599">
        <v>6066</v>
      </c>
      <c r="P9599">
        <v>5132</v>
      </c>
      <c r="Q9599">
        <v>4658</v>
      </c>
      <c r="R9599">
        <v>5113</v>
      </c>
      <c r="S9599">
        <v>6059</v>
      </c>
      <c r="T9599">
        <v>5984</v>
      </c>
      <c r="U9599">
        <v>6107</v>
      </c>
      <c r="V9599" s="1" t="s">
        <v>4800</v>
      </c>
      <c r="W9599" s="1" t="s">
        <v>2592</v>
      </c>
      <c r="X9599" s="5" t="s">
        <v>4766</v>
      </c>
      <c r="Y9599" s="5" t="s">
        <v>2559</v>
      </c>
      <c r="Z9599" s="5" t="s">
        <v>13</v>
      </c>
      <c r="AA9599" s="5"/>
    </row>
    <row r="9600" spans="1:27" ht="12" customHeight="1" x14ac:dyDescent="0.15">
      <c r="A9600" s="1" t="s">
        <v>2351</v>
      </c>
      <c r="B9600" s="1" t="s">
        <v>212</v>
      </c>
      <c r="C9600" s="1" t="s">
        <v>9</v>
      </c>
      <c r="D9600" s="1" t="s">
        <v>2541</v>
      </c>
      <c r="E9600" s="1" t="s">
        <v>213</v>
      </c>
      <c r="F9600" s="1" t="s">
        <v>2374</v>
      </c>
      <c r="G9600" s="1" t="s">
        <v>215</v>
      </c>
      <c r="H9600" s="1" t="s">
        <v>216</v>
      </c>
      <c r="I9600">
        <v>17812</v>
      </c>
      <c r="J9600">
        <v>18009</v>
      </c>
      <c r="K9600">
        <v>18004</v>
      </c>
      <c r="L9600">
        <v>18067</v>
      </c>
      <c r="M9600">
        <v>17732</v>
      </c>
      <c r="N9600">
        <v>17748</v>
      </c>
      <c r="O9600">
        <v>17667</v>
      </c>
      <c r="P9600">
        <v>17642</v>
      </c>
      <c r="Q9600">
        <v>17632</v>
      </c>
      <c r="R9600">
        <v>17619</v>
      </c>
      <c r="S9600">
        <v>17674</v>
      </c>
      <c r="T9600">
        <v>17657</v>
      </c>
      <c r="U9600">
        <v>17630</v>
      </c>
      <c r="V9600" s="1" t="s">
        <v>4800</v>
      </c>
      <c r="W9600" s="1" t="s">
        <v>2717</v>
      </c>
      <c r="X9600" s="5" t="s">
        <v>4832</v>
      </c>
      <c r="Y9600" s="5" t="s">
        <v>2719</v>
      </c>
      <c r="Z9600" s="5" t="s">
        <v>2720</v>
      </c>
      <c r="AA9600" s="5"/>
    </row>
    <row r="9601" spans="1:27" ht="12" customHeight="1" x14ac:dyDescent="0.15">
      <c r="A9601" s="1" t="s">
        <v>2351</v>
      </c>
      <c r="B9601" s="1" t="s">
        <v>285</v>
      </c>
      <c r="C9601" s="1" t="s">
        <v>9</v>
      </c>
      <c r="D9601" s="1" t="s">
        <v>2541</v>
      </c>
      <c r="E9601" s="1" t="s">
        <v>213</v>
      </c>
      <c r="F9601" s="1" t="s">
        <v>2375</v>
      </c>
      <c r="G9601" s="1" t="s">
        <v>215</v>
      </c>
      <c r="H9601" s="1" t="s">
        <v>216</v>
      </c>
      <c r="I9601">
        <v>2659</v>
      </c>
      <c r="J9601">
        <v>2549</v>
      </c>
      <c r="K9601">
        <v>2547</v>
      </c>
      <c r="L9601">
        <v>2543</v>
      </c>
      <c r="M9601">
        <v>2537</v>
      </c>
      <c r="N9601">
        <v>2541</v>
      </c>
      <c r="O9601">
        <v>2553</v>
      </c>
      <c r="P9601">
        <v>2553</v>
      </c>
      <c r="Q9601">
        <v>2554</v>
      </c>
      <c r="R9601">
        <v>2539</v>
      </c>
      <c r="S9601">
        <v>2521</v>
      </c>
      <c r="T9601">
        <v>2489</v>
      </c>
      <c r="U9601">
        <v>2467</v>
      </c>
      <c r="V9601" s="1" t="s">
        <v>4800</v>
      </c>
      <c r="W9601" s="1" t="s">
        <v>2717</v>
      </c>
      <c r="X9601" s="5" t="s">
        <v>4833</v>
      </c>
      <c r="Y9601" s="5" t="s">
        <v>2719</v>
      </c>
      <c r="Z9601" s="5" t="s">
        <v>2720</v>
      </c>
      <c r="AA9601" s="5"/>
    </row>
    <row r="9602" spans="1:27" ht="12" customHeight="1" x14ac:dyDescent="0.15">
      <c r="A9602" s="1" t="s">
        <v>2351</v>
      </c>
      <c r="B9602" s="1" t="s">
        <v>336</v>
      </c>
      <c r="C9602" s="1" t="s">
        <v>9</v>
      </c>
      <c r="D9602" s="1" t="s">
        <v>2541</v>
      </c>
      <c r="E9602" s="1" t="s">
        <v>213</v>
      </c>
      <c r="F9602" s="1" t="s">
        <v>286</v>
      </c>
      <c r="G9602" s="1" t="s">
        <v>215</v>
      </c>
      <c r="H9602" s="1" t="s">
        <v>216</v>
      </c>
      <c r="I9602">
        <v>32280</v>
      </c>
      <c r="J9602">
        <v>32639</v>
      </c>
      <c r="K9602">
        <v>32648</v>
      </c>
      <c r="L9602">
        <v>32725</v>
      </c>
      <c r="M9602">
        <v>32617</v>
      </c>
      <c r="N9602">
        <v>32608</v>
      </c>
      <c r="O9602">
        <v>32053</v>
      </c>
      <c r="P9602">
        <v>31962</v>
      </c>
      <c r="Q9602">
        <v>31951</v>
      </c>
      <c r="R9602">
        <v>31905</v>
      </c>
      <c r="S9602">
        <v>31790</v>
      </c>
      <c r="T9602">
        <v>31724</v>
      </c>
      <c r="U9602">
        <v>31583</v>
      </c>
      <c r="V9602" s="1" t="s">
        <v>4800</v>
      </c>
      <c r="W9602" s="1" t="s">
        <v>2717</v>
      </c>
      <c r="X9602" s="5" t="s">
        <v>2816</v>
      </c>
      <c r="Y9602" s="5" t="s">
        <v>2719</v>
      </c>
      <c r="Z9602" s="5" t="s">
        <v>2720</v>
      </c>
      <c r="AA9602" s="5"/>
    </row>
    <row r="9603" spans="1:27" ht="12" customHeight="1" x14ac:dyDescent="0.15">
      <c r="A9603" s="1" t="s">
        <v>2351</v>
      </c>
      <c r="B9603" s="1" t="s">
        <v>219</v>
      </c>
      <c r="C9603" s="1" t="s">
        <v>9</v>
      </c>
      <c r="D9603" s="1" t="s">
        <v>2541</v>
      </c>
      <c r="E9603" s="1" t="s">
        <v>220</v>
      </c>
      <c r="F9603" s="1" t="s">
        <v>2376</v>
      </c>
      <c r="G9603" s="1" t="s">
        <v>2377</v>
      </c>
      <c r="H9603" s="1" t="s">
        <v>2378</v>
      </c>
      <c r="I9603">
        <v>74477</v>
      </c>
      <c r="J9603">
        <v>74477</v>
      </c>
      <c r="K9603">
        <v>74377</v>
      </c>
      <c r="L9603">
        <v>74377</v>
      </c>
      <c r="M9603">
        <v>74327</v>
      </c>
      <c r="N9603">
        <v>74327</v>
      </c>
      <c r="O9603">
        <v>74327</v>
      </c>
      <c r="P9603">
        <v>74327</v>
      </c>
      <c r="Q9603">
        <v>74327</v>
      </c>
      <c r="R9603">
        <v>74327</v>
      </c>
      <c r="S9603">
        <v>74327</v>
      </c>
      <c r="T9603">
        <v>74327</v>
      </c>
      <c r="U9603">
        <v>73027</v>
      </c>
      <c r="V9603" s="1" t="s">
        <v>4800</v>
      </c>
      <c r="W9603" s="1" t="s">
        <v>2723</v>
      </c>
      <c r="X9603" s="5" t="s">
        <v>4834</v>
      </c>
      <c r="Y9603" s="5" t="s">
        <v>2727</v>
      </c>
      <c r="Z9603" s="5" t="s">
        <v>4835</v>
      </c>
      <c r="AA9603" s="5"/>
    </row>
    <row r="9604" spans="1:27" ht="12" customHeight="1" x14ac:dyDescent="0.15">
      <c r="A9604" s="1" t="s">
        <v>2351</v>
      </c>
      <c r="B9604" s="1" t="s">
        <v>219</v>
      </c>
      <c r="C9604" s="1" t="s">
        <v>2324</v>
      </c>
      <c r="D9604" s="1" t="s">
        <v>2541</v>
      </c>
      <c r="E9604" s="1" t="s">
        <v>220</v>
      </c>
      <c r="F9604" s="1" t="s">
        <v>2376</v>
      </c>
      <c r="G9604" s="1" t="s">
        <v>1132</v>
      </c>
      <c r="H9604" s="1" t="s">
        <v>1133</v>
      </c>
      <c r="I9604" s="37">
        <v>55.1</v>
      </c>
      <c r="J9604" s="37">
        <v>57.3</v>
      </c>
      <c r="K9604" s="37">
        <v>42.7</v>
      </c>
      <c r="L9604" s="37">
        <v>54.2</v>
      </c>
      <c r="M9604" s="37">
        <v>53.4</v>
      </c>
      <c r="N9604" s="37">
        <v>43.7</v>
      </c>
      <c r="O9604" s="37">
        <v>51.5</v>
      </c>
      <c r="P9604" s="37">
        <v>55.8</v>
      </c>
      <c r="Q9604" s="37">
        <v>56.6</v>
      </c>
      <c r="R9604" s="37">
        <v>51</v>
      </c>
      <c r="S9604" s="37">
        <v>45.1</v>
      </c>
      <c r="T9604" s="37">
        <v>46.6</v>
      </c>
      <c r="U9604" s="37">
        <v>48.1</v>
      </c>
      <c r="V9604" s="1" t="s">
        <v>4800</v>
      </c>
      <c r="W9604" s="1" t="s">
        <v>2723</v>
      </c>
      <c r="X9604" s="8" t="s">
        <v>4834</v>
      </c>
      <c r="Y9604" s="8" t="s">
        <v>4110</v>
      </c>
      <c r="Z9604" s="8" t="s">
        <v>1133</v>
      </c>
      <c r="AA9604" s="8"/>
    </row>
    <row r="9605" spans="1:27" ht="12" customHeight="1" x14ac:dyDescent="0.15">
      <c r="A9605" s="1" t="s">
        <v>2351</v>
      </c>
      <c r="B9605" s="1" t="s">
        <v>223</v>
      </c>
      <c r="C9605" s="1" t="s">
        <v>9</v>
      </c>
      <c r="D9605" s="1" t="s">
        <v>2541</v>
      </c>
      <c r="E9605" s="1" t="s">
        <v>220</v>
      </c>
      <c r="F9605" s="1" t="s">
        <v>2379</v>
      </c>
      <c r="G9605" s="1" t="s">
        <v>2377</v>
      </c>
      <c r="H9605" s="1" t="s">
        <v>2378</v>
      </c>
      <c r="I9605">
        <v>81624</v>
      </c>
      <c r="J9605">
        <v>81624</v>
      </c>
      <c r="K9605">
        <v>81084</v>
      </c>
      <c r="L9605">
        <v>81084</v>
      </c>
      <c r="M9605">
        <v>80484</v>
      </c>
      <c r="N9605">
        <v>81284</v>
      </c>
      <c r="O9605">
        <v>81254</v>
      </c>
      <c r="P9605">
        <v>81354</v>
      </c>
      <c r="Q9605">
        <v>81354</v>
      </c>
      <c r="R9605">
        <v>80954</v>
      </c>
      <c r="S9605">
        <v>80954</v>
      </c>
      <c r="T9605">
        <v>80954</v>
      </c>
      <c r="U9605">
        <v>80954</v>
      </c>
      <c r="V9605" s="1" t="s">
        <v>4800</v>
      </c>
      <c r="W9605" s="1" t="s">
        <v>2723</v>
      </c>
      <c r="X9605" s="5" t="s">
        <v>4836</v>
      </c>
      <c r="Y9605" s="5" t="s">
        <v>2727</v>
      </c>
      <c r="Z9605" s="5" t="s">
        <v>4835</v>
      </c>
      <c r="AA9605" s="5"/>
    </row>
    <row r="9606" spans="1:27" ht="12" customHeight="1" x14ac:dyDescent="0.15">
      <c r="A9606" s="1" t="s">
        <v>2351</v>
      </c>
      <c r="B9606" s="1" t="s">
        <v>223</v>
      </c>
      <c r="C9606" s="1" t="s">
        <v>2324</v>
      </c>
      <c r="D9606" s="1" t="s">
        <v>2541</v>
      </c>
      <c r="E9606" s="1" t="s">
        <v>220</v>
      </c>
      <c r="F9606" s="1" t="s">
        <v>2379</v>
      </c>
      <c r="G9606" s="1" t="s">
        <v>1132</v>
      </c>
      <c r="H9606" s="1" t="s">
        <v>1133</v>
      </c>
      <c r="I9606" s="37">
        <v>58.4</v>
      </c>
      <c r="J9606" s="37">
        <v>54.2</v>
      </c>
      <c r="K9606" s="37">
        <v>46.6</v>
      </c>
      <c r="L9606" s="37">
        <v>60.3</v>
      </c>
      <c r="M9606" s="37">
        <v>52.7</v>
      </c>
      <c r="N9606" s="37">
        <v>44.7</v>
      </c>
      <c r="O9606" s="37">
        <v>58.3</v>
      </c>
      <c r="P9606" s="37">
        <v>58.1</v>
      </c>
      <c r="Q9606" s="37">
        <v>57.7</v>
      </c>
      <c r="R9606" s="37">
        <v>57.8</v>
      </c>
      <c r="S9606" s="37">
        <v>46.6</v>
      </c>
      <c r="T9606" s="37">
        <v>52.1</v>
      </c>
      <c r="U9606" s="37">
        <v>54.8</v>
      </c>
      <c r="V9606" s="1" t="s">
        <v>4800</v>
      </c>
      <c r="W9606" s="1" t="s">
        <v>2723</v>
      </c>
      <c r="X9606" s="8" t="s">
        <v>4836</v>
      </c>
      <c r="Y9606" s="8" t="s">
        <v>4110</v>
      </c>
      <c r="Z9606" s="8" t="s">
        <v>1133</v>
      </c>
      <c r="AA9606" s="8"/>
    </row>
    <row r="9607" spans="1:27" ht="12" customHeight="1" x14ac:dyDescent="0.15">
      <c r="A9607" s="1" t="s">
        <v>2351</v>
      </c>
      <c r="B9607" s="1" t="s">
        <v>225</v>
      </c>
      <c r="C9607" s="1" t="s">
        <v>9</v>
      </c>
      <c r="D9607" s="1" t="s">
        <v>2541</v>
      </c>
      <c r="E9607" s="1" t="s">
        <v>220</v>
      </c>
      <c r="F9607" s="1" t="s">
        <v>2361</v>
      </c>
      <c r="G9607" s="1" t="s">
        <v>2377</v>
      </c>
      <c r="H9607" s="1" t="s">
        <v>2378</v>
      </c>
      <c r="I9607">
        <v>12871</v>
      </c>
      <c r="J9607">
        <v>12901</v>
      </c>
      <c r="K9607">
        <v>12901</v>
      </c>
      <c r="L9607">
        <v>12901</v>
      </c>
      <c r="M9607">
        <v>12901</v>
      </c>
      <c r="N9607">
        <v>12901</v>
      </c>
      <c r="O9607">
        <v>12901</v>
      </c>
      <c r="P9607">
        <v>12901</v>
      </c>
      <c r="Q9607">
        <v>12901</v>
      </c>
      <c r="R9607">
        <v>12901</v>
      </c>
      <c r="S9607">
        <v>12901</v>
      </c>
      <c r="T9607">
        <v>12901</v>
      </c>
      <c r="U9607">
        <v>12601</v>
      </c>
      <c r="V9607" s="1" t="s">
        <v>4800</v>
      </c>
      <c r="W9607" s="1" t="s">
        <v>2723</v>
      </c>
      <c r="X9607" s="5" t="s">
        <v>4837</v>
      </c>
      <c r="Y9607" s="5" t="s">
        <v>2727</v>
      </c>
      <c r="Z9607" s="5" t="s">
        <v>4835</v>
      </c>
      <c r="AA9607" s="5"/>
    </row>
    <row r="9608" spans="1:27" ht="12" customHeight="1" x14ac:dyDescent="0.15">
      <c r="A9608" s="1" t="s">
        <v>2351</v>
      </c>
      <c r="B9608" s="1" t="s">
        <v>225</v>
      </c>
      <c r="C9608" s="1" t="s">
        <v>2324</v>
      </c>
      <c r="D9608" s="1" t="s">
        <v>2541</v>
      </c>
      <c r="E9608" s="1" t="s">
        <v>220</v>
      </c>
      <c r="F9608" s="1" t="s">
        <v>2361</v>
      </c>
      <c r="G9608" s="1" t="s">
        <v>1132</v>
      </c>
      <c r="H9608" s="1" t="s">
        <v>1133</v>
      </c>
      <c r="I9608" s="37">
        <v>28</v>
      </c>
      <c r="J9608" s="37">
        <v>18.2</v>
      </c>
      <c r="K9608" s="37">
        <v>15.9</v>
      </c>
      <c r="L9608" s="37">
        <v>20.2</v>
      </c>
      <c r="M9608" s="37">
        <v>16.5</v>
      </c>
      <c r="N9608" s="37">
        <v>14.2</v>
      </c>
      <c r="O9608" s="37">
        <v>22.1</v>
      </c>
      <c r="P9608" s="37">
        <v>19.8</v>
      </c>
      <c r="Q9608" s="37">
        <v>18.399999999999999</v>
      </c>
      <c r="R9608" s="37">
        <v>17</v>
      </c>
      <c r="S9608" s="37">
        <v>18.399999999999999</v>
      </c>
      <c r="T9608" s="37">
        <v>22.2</v>
      </c>
      <c r="U9608" s="37">
        <v>25.5</v>
      </c>
      <c r="V9608" s="1" t="s">
        <v>4800</v>
      </c>
      <c r="W9608" s="1" t="s">
        <v>2723</v>
      </c>
      <c r="X9608" s="8" t="s">
        <v>4837</v>
      </c>
      <c r="Y9608" s="8" t="s">
        <v>4110</v>
      </c>
      <c r="Z9608" s="8" t="s">
        <v>1133</v>
      </c>
      <c r="AA9608" s="8"/>
    </row>
    <row r="9609" spans="1:27" ht="12" customHeight="1" x14ac:dyDescent="0.15">
      <c r="A9609" s="1" t="s">
        <v>2351</v>
      </c>
      <c r="B9609" s="1" t="s">
        <v>227</v>
      </c>
      <c r="C9609" s="1" t="s">
        <v>9</v>
      </c>
      <c r="D9609" s="1" t="s">
        <v>2541</v>
      </c>
      <c r="E9609" s="1" t="s">
        <v>220</v>
      </c>
      <c r="F9609" s="1" t="s">
        <v>2380</v>
      </c>
      <c r="G9609" s="1" t="s">
        <v>2377</v>
      </c>
      <c r="H9609" s="1" t="s">
        <v>2381</v>
      </c>
      <c r="I9609">
        <v>1518967</v>
      </c>
      <c r="J9609">
        <v>1518967</v>
      </c>
      <c r="K9609">
        <v>1518967</v>
      </c>
      <c r="L9609">
        <v>1518967</v>
      </c>
      <c r="M9609">
        <v>1518967</v>
      </c>
      <c r="N9609">
        <v>1518967</v>
      </c>
      <c r="O9609">
        <v>1518967</v>
      </c>
      <c r="P9609">
        <v>1518967</v>
      </c>
      <c r="Q9609">
        <v>1518967</v>
      </c>
      <c r="R9609">
        <v>1518967</v>
      </c>
      <c r="S9609">
        <v>1518967</v>
      </c>
      <c r="T9609">
        <v>1516537</v>
      </c>
      <c r="U9609">
        <v>1516537</v>
      </c>
      <c r="V9609" s="1" t="s">
        <v>4800</v>
      </c>
      <c r="W9609" s="1" t="s">
        <v>2723</v>
      </c>
      <c r="X9609" s="5" t="s">
        <v>4838</v>
      </c>
      <c r="Y9609" s="5" t="s">
        <v>2727</v>
      </c>
      <c r="Z9609" s="5" t="s">
        <v>4839</v>
      </c>
      <c r="AA9609" s="5"/>
    </row>
    <row r="9610" spans="1:27" ht="12" customHeight="1" x14ac:dyDescent="0.15">
      <c r="A9610" s="1" t="s">
        <v>2351</v>
      </c>
      <c r="B9610" s="1" t="s">
        <v>227</v>
      </c>
      <c r="C9610" s="1" t="s">
        <v>2324</v>
      </c>
      <c r="D9610" s="1" t="s">
        <v>2541</v>
      </c>
      <c r="E9610" s="1" t="s">
        <v>220</v>
      </c>
      <c r="F9610" s="1" t="s">
        <v>2380</v>
      </c>
      <c r="G9610" s="1" t="s">
        <v>1132</v>
      </c>
      <c r="H9610" s="1" t="s">
        <v>1133</v>
      </c>
      <c r="I9610" s="37">
        <v>164.6</v>
      </c>
      <c r="J9610" s="37">
        <v>137.4</v>
      </c>
      <c r="K9610" s="37">
        <v>125.7</v>
      </c>
      <c r="L9610" s="37">
        <v>141.19999999999999</v>
      </c>
      <c r="M9610" s="37">
        <v>119.2</v>
      </c>
      <c r="N9610" s="37">
        <v>112.8</v>
      </c>
      <c r="O9610" s="37">
        <v>139</v>
      </c>
      <c r="P9610" s="37">
        <v>150.6</v>
      </c>
      <c r="Q9610" s="37">
        <v>156.19999999999999</v>
      </c>
      <c r="R9610" s="37">
        <v>130.1</v>
      </c>
      <c r="S9610" s="37">
        <v>128.80000000000001</v>
      </c>
      <c r="T9610" s="37">
        <v>126.3</v>
      </c>
      <c r="U9610" s="37">
        <v>152.6</v>
      </c>
      <c r="V9610" s="1" t="s">
        <v>4800</v>
      </c>
      <c r="W9610" s="1" t="s">
        <v>2723</v>
      </c>
      <c r="X9610" s="8" t="s">
        <v>4838</v>
      </c>
      <c r="Y9610" s="8" t="s">
        <v>4110</v>
      </c>
      <c r="Z9610" s="8" t="s">
        <v>1133</v>
      </c>
      <c r="AA9610" s="8"/>
    </row>
    <row r="9611" spans="1:27" ht="12" customHeight="1" x14ac:dyDescent="0.15">
      <c r="A9611" s="1" t="s">
        <v>2382</v>
      </c>
      <c r="B9611" s="1" t="s">
        <v>8</v>
      </c>
      <c r="C9611" s="1" t="s">
        <v>9</v>
      </c>
      <c r="D9611" s="1" t="s">
        <v>2542</v>
      </c>
      <c r="E9611" s="1" t="s">
        <v>10</v>
      </c>
      <c r="F9611" s="1" t="s">
        <v>2383</v>
      </c>
      <c r="G9611" s="1" t="s">
        <v>12</v>
      </c>
      <c r="H9611" s="1" t="s">
        <v>2227</v>
      </c>
      <c r="I9611">
        <v>9931877</v>
      </c>
      <c r="J9611">
        <v>9846178</v>
      </c>
      <c r="K9611">
        <v>10229887</v>
      </c>
      <c r="L9611">
        <v>9988092</v>
      </c>
      <c r="M9611">
        <v>8701174</v>
      </c>
      <c r="N9611">
        <v>9311266</v>
      </c>
      <c r="O9611">
        <v>9576118</v>
      </c>
      <c r="P9611">
        <v>9852277</v>
      </c>
      <c r="Q9611">
        <v>10873797</v>
      </c>
      <c r="R9611">
        <v>9779145</v>
      </c>
      <c r="S9611">
        <v>8750366</v>
      </c>
      <c r="T9611">
        <v>8532838</v>
      </c>
      <c r="U9611">
        <v>9386667</v>
      </c>
      <c r="V9611" s="1" t="s">
        <v>4840</v>
      </c>
      <c r="W9611" s="1" t="s">
        <v>2551</v>
      </c>
      <c r="X9611" s="10" t="s">
        <v>4841</v>
      </c>
      <c r="Y9611" s="5" t="s">
        <v>2553</v>
      </c>
      <c r="Z9611" s="5" t="s">
        <v>2227</v>
      </c>
      <c r="AA9611" s="5"/>
    </row>
    <row r="9612" spans="1:27" ht="12" customHeight="1" x14ac:dyDescent="0.15">
      <c r="A9612" s="1" t="s">
        <v>2382</v>
      </c>
      <c r="B9612" s="1" t="s">
        <v>8</v>
      </c>
      <c r="C9612" s="1" t="s">
        <v>17</v>
      </c>
      <c r="D9612" s="1" t="s">
        <v>2542</v>
      </c>
      <c r="E9612" s="1" t="s">
        <v>10</v>
      </c>
      <c r="F9612" s="1" t="s">
        <v>2383</v>
      </c>
      <c r="G9612" s="1" t="s">
        <v>18</v>
      </c>
      <c r="H9612" s="1" t="s">
        <v>2227</v>
      </c>
      <c r="I9612">
        <v>0</v>
      </c>
      <c r="J9612">
        <v>0</v>
      </c>
      <c r="K9612">
        <v>0</v>
      </c>
      <c r="L9612">
        <v>0</v>
      </c>
      <c r="M9612">
        <v>0</v>
      </c>
      <c r="N9612">
        <v>0</v>
      </c>
      <c r="O9612">
        <v>0</v>
      </c>
      <c r="P9612">
        <v>0</v>
      </c>
      <c r="Q9612">
        <v>0</v>
      </c>
      <c r="R9612">
        <v>0</v>
      </c>
      <c r="S9612">
        <v>0</v>
      </c>
      <c r="T9612">
        <v>0</v>
      </c>
      <c r="U9612">
        <v>0</v>
      </c>
      <c r="V9612" s="1" t="s">
        <v>4840</v>
      </c>
      <c r="W9612" s="1" t="s">
        <v>2551</v>
      </c>
      <c r="X9612" s="5" t="s">
        <v>4842</v>
      </c>
      <c r="Y9612" s="5" t="s">
        <v>2562</v>
      </c>
      <c r="Z9612" s="5" t="s">
        <v>2227</v>
      </c>
      <c r="AA9612" s="5"/>
    </row>
    <row r="9613" spans="1:27" ht="12" customHeight="1" x14ac:dyDescent="0.15">
      <c r="A9613" s="1" t="s">
        <v>2382</v>
      </c>
      <c r="B9613" s="1" t="s">
        <v>8</v>
      </c>
      <c r="C9613" s="1" t="s">
        <v>19</v>
      </c>
      <c r="D9613" s="1" t="s">
        <v>2542</v>
      </c>
      <c r="E9613" s="1" t="s">
        <v>10</v>
      </c>
      <c r="F9613" s="1" t="s">
        <v>2383</v>
      </c>
      <c r="G9613" s="1" t="s">
        <v>242</v>
      </c>
      <c r="H9613" s="1" t="s">
        <v>2227</v>
      </c>
      <c r="I9613">
        <v>10019293</v>
      </c>
      <c r="J9613">
        <v>9785962</v>
      </c>
      <c r="K9613">
        <v>10215754</v>
      </c>
      <c r="L9613">
        <v>10531181</v>
      </c>
      <c r="M9613">
        <v>8747774</v>
      </c>
      <c r="N9613">
        <v>8967086</v>
      </c>
      <c r="O9613">
        <v>9248867</v>
      </c>
      <c r="P9613">
        <v>9876386</v>
      </c>
      <c r="Q9613">
        <v>10138904</v>
      </c>
      <c r="R9613">
        <v>9531552</v>
      </c>
      <c r="S9613">
        <v>9545016</v>
      </c>
      <c r="T9613">
        <v>8772240</v>
      </c>
      <c r="U9613">
        <v>9638382</v>
      </c>
      <c r="V9613" s="1" t="s">
        <v>4840</v>
      </c>
      <c r="W9613" s="1" t="s">
        <v>2551</v>
      </c>
      <c r="X9613" s="5" t="s">
        <v>4842</v>
      </c>
      <c r="Y9613" s="5" t="s">
        <v>2557</v>
      </c>
      <c r="Z9613" s="5" t="s">
        <v>2227</v>
      </c>
      <c r="AA9613" s="5"/>
    </row>
    <row r="9614" spans="1:27" ht="12" customHeight="1" x14ac:dyDescent="0.15">
      <c r="A9614" s="1" t="s">
        <v>2382</v>
      </c>
      <c r="B9614" s="1" t="s">
        <v>8</v>
      </c>
      <c r="C9614" s="1" t="s">
        <v>21</v>
      </c>
      <c r="D9614" s="1" t="s">
        <v>2542</v>
      </c>
      <c r="E9614" s="1" t="s">
        <v>10</v>
      </c>
      <c r="F9614" s="1" t="s">
        <v>2383</v>
      </c>
      <c r="G9614" s="1" t="s">
        <v>245</v>
      </c>
      <c r="H9614" s="1" t="s">
        <v>239</v>
      </c>
      <c r="I9614">
        <v>73760</v>
      </c>
      <c r="J9614">
        <v>76822</v>
      </c>
      <c r="K9614">
        <v>79085</v>
      </c>
      <c r="L9614">
        <v>84128</v>
      </c>
      <c r="M9614">
        <v>67134</v>
      </c>
      <c r="N9614">
        <v>69444</v>
      </c>
      <c r="O9614">
        <v>71745</v>
      </c>
      <c r="P9614">
        <v>77509</v>
      </c>
      <c r="Q9614">
        <v>80172</v>
      </c>
      <c r="R9614">
        <v>73992</v>
      </c>
      <c r="S9614">
        <v>76678</v>
      </c>
      <c r="T9614">
        <v>69924</v>
      </c>
      <c r="U9614">
        <v>79245</v>
      </c>
      <c r="V9614" s="1" t="s">
        <v>4840</v>
      </c>
      <c r="W9614" s="1" t="s">
        <v>2551</v>
      </c>
      <c r="X9614" s="5" t="s">
        <v>4842</v>
      </c>
      <c r="Y9614" s="5" t="s">
        <v>2740</v>
      </c>
      <c r="Z9614" s="5" t="s">
        <v>2738</v>
      </c>
      <c r="AA9614" s="5"/>
    </row>
    <row r="9615" spans="1:27" ht="12" customHeight="1" x14ac:dyDescent="0.15">
      <c r="A9615" s="1" t="s">
        <v>2382</v>
      </c>
      <c r="B9615" s="1" t="s">
        <v>8</v>
      </c>
      <c r="C9615" s="1" t="s">
        <v>23</v>
      </c>
      <c r="D9615" s="1" t="s">
        <v>2542</v>
      </c>
      <c r="E9615" s="1" t="s">
        <v>10</v>
      </c>
      <c r="F9615" s="1" t="s">
        <v>2383</v>
      </c>
      <c r="G9615" s="1" t="s">
        <v>22</v>
      </c>
      <c r="H9615" s="1" t="s">
        <v>2227</v>
      </c>
      <c r="I9615">
        <v>0</v>
      </c>
      <c r="J9615">
        <v>0</v>
      </c>
      <c r="K9615">
        <v>0</v>
      </c>
      <c r="L9615">
        <v>0</v>
      </c>
      <c r="M9615">
        <v>0</v>
      </c>
      <c r="N9615">
        <v>0</v>
      </c>
      <c r="O9615">
        <v>0</v>
      </c>
      <c r="P9615">
        <v>0</v>
      </c>
      <c r="Q9615">
        <v>0</v>
      </c>
      <c r="R9615">
        <v>0</v>
      </c>
      <c r="S9615">
        <v>0</v>
      </c>
      <c r="T9615">
        <v>0</v>
      </c>
      <c r="U9615">
        <v>0</v>
      </c>
      <c r="V9615" s="1" t="s">
        <v>4840</v>
      </c>
      <c r="W9615" s="1" t="s">
        <v>2551</v>
      </c>
      <c r="X9615" s="5" t="s">
        <v>4842</v>
      </c>
      <c r="Y9615" s="5" t="s">
        <v>2564</v>
      </c>
      <c r="Z9615" s="5" t="s">
        <v>2227</v>
      </c>
      <c r="AA9615" s="5"/>
    </row>
    <row r="9616" spans="1:27" ht="12" customHeight="1" x14ac:dyDescent="0.15">
      <c r="A9616" s="1" t="s">
        <v>2382</v>
      </c>
      <c r="B9616" s="1" t="s">
        <v>8</v>
      </c>
      <c r="C9616" s="1" t="s">
        <v>77</v>
      </c>
      <c r="D9616" s="1" t="s">
        <v>2542</v>
      </c>
      <c r="E9616" s="1" t="s">
        <v>10</v>
      </c>
      <c r="F9616" s="1" t="s">
        <v>2383</v>
      </c>
      <c r="G9616" s="1" t="s">
        <v>24</v>
      </c>
      <c r="H9616" s="1" t="s">
        <v>2227</v>
      </c>
      <c r="I9616">
        <v>4192257</v>
      </c>
      <c r="J9616">
        <v>4252474</v>
      </c>
      <c r="K9616">
        <v>4266608</v>
      </c>
      <c r="L9616">
        <v>3723519</v>
      </c>
      <c r="M9616">
        <v>3676919</v>
      </c>
      <c r="N9616">
        <v>4021099</v>
      </c>
      <c r="O9616">
        <v>4348350</v>
      </c>
      <c r="P9616">
        <v>4324241</v>
      </c>
      <c r="Q9616">
        <v>5059135</v>
      </c>
      <c r="R9616">
        <v>5306729</v>
      </c>
      <c r="S9616">
        <v>4512079</v>
      </c>
      <c r="T9616">
        <v>4272677</v>
      </c>
      <c r="U9616">
        <v>4020963</v>
      </c>
      <c r="V9616" s="1" t="s">
        <v>4840</v>
      </c>
      <c r="W9616" s="1" t="s">
        <v>2551</v>
      </c>
      <c r="X9616" s="5" t="s">
        <v>4842</v>
      </c>
      <c r="Y9616" s="5" t="s">
        <v>2559</v>
      </c>
      <c r="Z9616" s="5" t="s">
        <v>2227</v>
      </c>
      <c r="AA9616" s="5"/>
    </row>
    <row r="9617" spans="1:27" ht="12" customHeight="1" x14ac:dyDescent="0.15">
      <c r="A9617" s="1" t="s">
        <v>2382</v>
      </c>
      <c r="B9617" s="1" t="s">
        <v>25</v>
      </c>
      <c r="C9617" s="1" t="s">
        <v>9</v>
      </c>
      <c r="D9617" s="1" t="s">
        <v>2542</v>
      </c>
      <c r="E9617" s="1" t="s">
        <v>10</v>
      </c>
      <c r="F9617" s="1" t="s">
        <v>2384</v>
      </c>
      <c r="G9617" s="1" t="s">
        <v>12</v>
      </c>
      <c r="H9617" s="1" t="s">
        <v>305</v>
      </c>
      <c r="I9617">
        <v>144447</v>
      </c>
      <c r="J9617">
        <v>143523</v>
      </c>
      <c r="K9617">
        <v>166852</v>
      </c>
      <c r="L9617">
        <v>168191</v>
      </c>
      <c r="M9617">
        <v>161929</v>
      </c>
      <c r="N9617">
        <v>144503</v>
      </c>
      <c r="O9617">
        <v>145717</v>
      </c>
      <c r="P9617">
        <v>128070</v>
      </c>
      <c r="Q9617">
        <v>139861</v>
      </c>
      <c r="R9617">
        <v>151810</v>
      </c>
      <c r="S9617">
        <v>163734</v>
      </c>
      <c r="T9617">
        <v>147284</v>
      </c>
      <c r="U9617">
        <v>119092</v>
      </c>
      <c r="V9617" s="1" t="s">
        <v>4840</v>
      </c>
      <c r="W9617" s="1" t="s">
        <v>2551</v>
      </c>
      <c r="X9617" s="5" t="s">
        <v>4843</v>
      </c>
      <c r="Y9617" s="5" t="s">
        <v>2553</v>
      </c>
      <c r="Z9617" s="5" t="s">
        <v>305</v>
      </c>
      <c r="AA9617" s="5"/>
    </row>
    <row r="9618" spans="1:27" ht="12" customHeight="1" x14ac:dyDescent="0.15">
      <c r="A9618" s="1" t="s">
        <v>2382</v>
      </c>
      <c r="B9618" s="1" t="s">
        <v>25</v>
      </c>
      <c r="C9618" s="1" t="s">
        <v>17</v>
      </c>
      <c r="D9618" s="1" t="s">
        <v>2542</v>
      </c>
      <c r="E9618" s="1" t="s">
        <v>10</v>
      </c>
      <c r="F9618" s="1" t="s">
        <v>2384</v>
      </c>
      <c r="G9618" s="1" t="s">
        <v>18</v>
      </c>
      <c r="H9618" s="1" t="s">
        <v>305</v>
      </c>
      <c r="I9618">
        <v>0</v>
      </c>
      <c r="J9618">
        <v>778</v>
      </c>
      <c r="K9618">
        <v>0</v>
      </c>
      <c r="L9618">
        <v>574</v>
      </c>
      <c r="M9618">
        <v>0</v>
      </c>
      <c r="N9618">
        <v>0</v>
      </c>
      <c r="O9618">
        <v>0</v>
      </c>
      <c r="P9618">
        <v>382</v>
      </c>
      <c r="Q9618">
        <v>0</v>
      </c>
      <c r="R9618">
        <v>0</v>
      </c>
      <c r="S9618">
        <v>0</v>
      </c>
      <c r="T9618">
        <v>382</v>
      </c>
      <c r="U9618">
        <v>0</v>
      </c>
      <c r="V9618" s="1" t="s">
        <v>4840</v>
      </c>
      <c r="W9618" s="1" t="s">
        <v>2551</v>
      </c>
      <c r="X9618" s="5" t="s">
        <v>4843</v>
      </c>
      <c r="Y9618" s="5" t="s">
        <v>2562</v>
      </c>
      <c r="Z9618" s="5" t="s">
        <v>305</v>
      </c>
      <c r="AA9618" s="5"/>
    </row>
    <row r="9619" spans="1:27" ht="12" customHeight="1" x14ac:dyDescent="0.15">
      <c r="A9619" s="1" t="s">
        <v>2382</v>
      </c>
      <c r="B9619" s="1" t="s">
        <v>25</v>
      </c>
      <c r="C9619" s="1" t="s">
        <v>19</v>
      </c>
      <c r="D9619" s="1" t="s">
        <v>2542</v>
      </c>
      <c r="E9619" s="1" t="s">
        <v>10</v>
      </c>
      <c r="F9619" s="1" t="s">
        <v>2384</v>
      </c>
      <c r="G9619" s="1" t="s">
        <v>242</v>
      </c>
      <c r="H9619" s="1" t="s">
        <v>305</v>
      </c>
      <c r="I9619">
        <v>136551</v>
      </c>
      <c r="J9619">
        <v>140780</v>
      </c>
      <c r="K9619">
        <v>169694</v>
      </c>
      <c r="L9619">
        <v>158627</v>
      </c>
      <c r="M9619">
        <v>161910</v>
      </c>
      <c r="N9619">
        <v>137055</v>
      </c>
      <c r="O9619">
        <v>148708</v>
      </c>
      <c r="P9619">
        <v>149512</v>
      </c>
      <c r="Q9619">
        <v>119847</v>
      </c>
      <c r="R9619">
        <v>141267</v>
      </c>
      <c r="S9619">
        <v>161762</v>
      </c>
      <c r="T9619">
        <v>169353</v>
      </c>
      <c r="U9619">
        <v>127021</v>
      </c>
      <c r="V9619" s="1" t="s">
        <v>4840</v>
      </c>
      <c r="W9619" s="1" t="s">
        <v>2551</v>
      </c>
      <c r="X9619" s="5" t="s">
        <v>4843</v>
      </c>
      <c r="Y9619" s="5" t="s">
        <v>2557</v>
      </c>
      <c r="Z9619" s="5" t="s">
        <v>305</v>
      </c>
      <c r="AA9619" s="5"/>
    </row>
    <row r="9620" spans="1:27" ht="12" customHeight="1" x14ac:dyDescent="0.15">
      <c r="A9620" s="1" t="s">
        <v>2382</v>
      </c>
      <c r="B9620" s="1" t="s">
        <v>25</v>
      </c>
      <c r="C9620" s="1" t="s">
        <v>21</v>
      </c>
      <c r="D9620" s="1" t="s">
        <v>2542</v>
      </c>
      <c r="E9620" s="1" t="s">
        <v>10</v>
      </c>
      <c r="F9620" s="1" t="s">
        <v>2384</v>
      </c>
      <c r="G9620" s="1" t="s">
        <v>245</v>
      </c>
      <c r="H9620" s="1" t="s">
        <v>239</v>
      </c>
      <c r="I9620">
        <v>12527</v>
      </c>
      <c r="J9620">
        <v>13838</v>
      </c>
      <c r="K9620">
        <v>15356</v>
      </c>
      <c r="L9620">
        <v>14669</v>
      </c>
      <c r="M9620">
        <v>13689</v>
      </c>
      <c r="N9620">
        <v>11730</v>
      </c>
      <c r="O9620">
        <v>12809</v>
      </c>
      <c r="P9620">
        <v>13614</v>
      </c>
      <c r="Q9620">
        <v>11350</v>
      </c>
      <c r="R9620">
        <v>13989</v>
      </c>
      <c r="S9620">
        <v>15889</v>
      </c>
      <c r="T9620">
        <v>15820</v>
      </c>
      <c r="U9620">
        <v>11840</v>
      </c>
      <c r="V9620" s="1" t="s">
        <v>4840</v>
      </c>
      <c r="W9620" s="1" t="s">
        <v>2551</v>
      </c>
      <c r="X9620" s="5" t="s">
        <v>4843</v>
      </c>
      <c r="Y9620" s="5" t="s">
        <v>2740</v>
      </c>
      <c r="Z9620" s="5" t="s">
        <v>2738</v>
      </c>
      <c r="AA9620" s="5"/>
    </row>
    <row r="9621" spans="1:27" ht="12" customHeight="1" x14ac:dyDescent="0.15">
      <c r="A9621" s="1" t="s">
        <v>2382</v>
      </c>
      <c r="B9621" s="1" t="s">
        <v>25</v>
      </c>
      <c r="C9621" s="1" t="s">
        <v>23</v>
      </c>
      <c r="D9621" s="1" t="s">
        <v>2542</v>
      </c>
      <c r="E9621" s="1" t="s">
        <v>10</v>
      </c>
      <c r="F9621" s="1" t="s">
        <v>2384</v>
      </c>
      <c r="G9621" s="1" t="s">
        <v>22</v>
      </c>
      <c r="H9621" s="1" t="s">
        <v>305</v>
      </c>
      <c r="I9621">
        <v>0</v>
      </c>
      <c r="J9621">
        <v>0</v>
      </c>
      <c r="K9621">
        <v>0</v>
      </c>
      <c r="L9621">
        <v>0</v>
      </c>
      <c r="M9621">
        <v>0</v>
      </c>
      <c r="N9621">
        <v>0</v>
      </c>
      <c r="O9621">
        <v>0</v>
      </c>
      <c r="P9621">
        <v>0</v>
      </c>
      <c r="Q9621">
        <v>0</v>
      </c>
      <c r="R9621">
        <v>0</v>
      </c>
      <c r="S9621">
        <v>0</v>
      </c>
      <c r="T9621">
        <v>0</v>
      </c>
      <c r="U9621">
        <v>0</v>
      </c>
      <c r="V9621" s="1" t="s">
        <v>4840</v>
      </c>
      <c r="W9621" s="1" t="s">
        <v>2551</v>
      </c>
      <c r="X9621" s="5" t="s">
        <v>4843</v>
      </c>
      <c r="Y9621" s="5" t="s">
        <v>2564</v>
      </c>
      <c r="Z9621" s="5" t="s">
        <v>305</v>
      </c>
      <c r="AA9621" s="5"/>
    </row>
    <row r="9622" spans="1:27" ht="12" customHeight="1" x14ac:dyDescent="0.15">
      <c r="A9622" s="1" t="s">
        <v>2382</v>
      </c>
      <c r="B9622" s="1" t="s">
        <v>25</v>
      </c>
      <c r="C9622" s="1" t="s">
        <v>77</v>
      </c>
      <c r="D9622" s="1" t="s">
        <v>2542</v>
      </c>
      <c r="E9622" s="1" t="s">
        <v>10</v>
      </c>
      <c r="F9622" s="1" t="s">
        <v>2384</v>
      </c>
      <c r="G9622" s="1" t="s">
        <v>24</v>
      </c>
      <c r="H9622" s="1" t="s">
        <v>305</v>
      </c>
      <c r="I9622">
        <v>73735</v>
      </c>
      <c r="J9622">
        <v>75700</v>
      </c>
      <c r="K9622">
        <v>72858</v>
      </c>
      <c r="L9622">
        <v>81848</v>
      </c>
      <c r="M9622">
        <v>81867</v>
      </c>
      <c r="N9622">
        <v>89316</v>
      </c>
      <c r="O9622">
        <v>86325</v>
      </c>
      <c r="P9622">
        <v>64502</v>
      </c>
      <c r="Q9622">
        <v>84516</v>
      </c>
      <c r="R9622">
        <v>95058</v>
      </c>
      <c r="S9622">
        <v>97030</v>
      </c>
      <c r="T9622">
        <v>74579</v>
      </c>
      <c r="U9622">
        <v>66649</v>
      </c>
      <c r="V9622" s="1" t="s">
        <v>4840</v>
      </c>
      <c r="W9622" s="1" t="s">
        <v>2551</v>
      </c>
      <c r="X9622" s="5" t="s">
        <v>4843</v>
      </c>
      <c r="Y9622" s="5" t="s">
        <v>2559</v>
      </c>
      <c r="Z9622" s="5" t="s">
        <v>305</v>
      </c>
      <c r="AA9622" s="5"/>
    </row>
    <row r="9623" spans="1:27" ht="12" customHeight="1" x14ac:dyDescent="0.15">
      <c r="A9623" s="1" t="s">
        <v>2382</v>
      </c>
      <c r="B9623" s="1" t="s">
        <v>27</v>
      </c>
      <c r="C9623" s="1" t="s">
        <v>9</v>
      </c>
      <c r="D9623" s="1" t="s">
        <v>2542</v>
      </c>
      <c r="E9623" s="1" t="s">
        <v>10</v>
      </c>
      <c r="F9623" s="1" t="s">
        <v>2385</v>
      </c>
      <c r="G9623" s="1" t="s">
        <v>12</v>
      </c>
      <c r="H9623" s="1" t="s">
        <v>13</v>
      </c>
      <c r="I9623">
        <v>164919</v>
      </c>
      <c r="J9623">
        <v>156959</v>
      </c>
      <c r="K9623">
        <v>174340</v>
      </c>
      <c r="L9623">
        <v>166621</v>
      </c>
      <c r="M9623">
        <v>179552</v>
      </c>
      <c r="N9623">
        <v>163391</v>
      </c>
      <c r="O9623">
        <v>159239</v>
      </c>
      <c r="P9623">
        <v>156397</v>
      </c>
      <c r="Q9623">
        <v>148370</v>
      </c>
      <c r="R9623">
        <v>166800</v>
      </c>
      <c r="S9623">
        <v>159074</v>
      </c>
      <c r="T9623">
        <v>146580</v>
      </c>
      <c r="U9623">
        <v>163931</v>
      </c>
      <c r="V9623" s="1" t="s">
        <v>4840</v>
      </c>
      <c r="W9623" s="1" t="s">
        <v>2551</v>
      </c>
      <c r="X9623" s="5" t="s">
        <v>4844</v>
      </c>
      <c r="Y9623" s="5" t="s">
        <v>2553</v>
      </c>
      <c r="Z9623" s="5" t="s">
        <v>13</v>
      </c>
      <c r="AA9623" s="5"/>
    </row>
    <row r="9624" spans="1:27" ht="12" customHeight="1" x14ac:dyDescent="0.15">
      <c r="A9624" s="1" t="s">
        <v>2382</v>
      </c>
      <c r="B9624" s="1" t="s">
        <v>27</v>
      </c>
      <c r="C9624" s="1" t="s">
        <v>17</v>
      </c>
      <c r="D9624" s="1" t="s">
        <v>2542</v>
      </c>
      <c r="E9624" s="1" t="s">
        <v>10</v>
      </c>
      <c r="F9624" s="1" t="s">
        <v>2385</v>
      </c>
      <c r="G9624" s="1" t="s">
        <v>18</v>
      </c>
      <c r="H9624" s="1" t="s">
        <v>13</v>
      </c>
      <c r="I9624">
        <v>150307</v>
      </c>
      <c r="J9624">
        <v>134453</v>
      </c>
      <c r="K9624">
        <v>156122</v>
      </c>
      <c r="L9624">
        <v>149190</v>
      </c>
      <c r="M9624">
        <v>157410</v>
      </c>
      <c r="N9624">
        <v>137470</v>
      </c>
      <c r="O9624">
        <v>140906</v>
      </c>
      <c r="P9624">
        <v>134474</v>
      </c>
      <c r="Q9624">
        <v>128084</v>
      </c>
      <c r="R9624">
        <v>151665</v>
      </c>
      <c r="S9624">
        <v>140124</v>
      </c>
      <c r="T9624">
        <v>127776</v>
      </c>
      <c r="U9624">
        <v>145065</v>
      </c>
      <c r="V9624" s="1" t="s">
        <v>4840</v>
      </c>
      <c r="W9624" s="1" t="s">
        <v>2551</v>
      </c>
      <c r="X9624" s="5" t="s">
        <v>4844</v>
      </c>
      <c r="Y9624" s="5" t="s">
        <v>2562</v>
      </c>
      <c r="Z9624" s="5" t="s">
        <v>13</v>
      </c>
      <c r="AA9624" s="5"/>
    </row>
    <row r="9625" spans="1:27" ht="12" customHeight="1" x14ac:dyDescent="0.15">
      <c r="A9625" s="1" t="s">
        <v>2382</v>
      </c>
      <c r="B9625" s="1" t="s">
        <v>27</v>
      </c>
      <c r="C9625" s="1" t="s">
        <v>19</v>
      </c>
      <c r="D9625" s="1" t="s">
        <v>2542</v>
      </c>
      <c r="E9625" s="1" t="s">
        <v>10</v>
      </c>
      <c r="F9625" s="1" t="s">
        <v>2385</v>
      </c>
      <c r="G9625" s="1" t="s">
        <v>242</v>
      </c>
      <c r="H9625" s="1" t="s">
        <v>13</v>
      </c>
      <c r="I9625">
        <v>0</v>
      </c>
      <c r="J9625">
        <v>0</v>
      </c>
      <c r="K9625">
        <v>0</v>
      </c>
      <c r="L9625">
        <v>0</v>
      </c>
      <c r="M9625">
        <v>1484</v>
      </c>
      <c r="N9625">
        <v>5935</v>
      </c>
      <c r="O9625">
        <v>4251</v>
      </c>
      <c r="P9625">
        <v>7641</v>
      </c>
      <c r="Q9625">
        <v>3075</v>
      </c>
      <c r="R9625">
        <v>0</v>
      </c>
      <c r="S9625">
        <v>0</v>
      </c>
      <c r="T9625">
        <v>0</v>
      </c>
      <c r="U9625">
        <v>0</v>
      </c>
      <c r="V9625" s="1" t="s">
        <v>4840</v>
      </c>
      <c r="W9625" s="1" t="s">
        <v>2551</v>
      </c>
      <c r="X9625" s="5" t="s">
        <v>4844</v>
      </c>
      <c r="Y9625" s="5" t="s">
        <v>2557</v>
      </c>
      <c r="Z9625" s="5" t="s">
        <v>13</v>
      </c>
      <c r="AA9625" s="5"/>
    </row>
    <row r="9626" spans="1:27" ht="12" customHeight="1" x14ac:dyDescent="0.15">
      <c r="A9626" s="1" t="s">
        <v>2382</v>
      </c>
      <c r="B9626" s="1" t="s">
        <v>27</v>
      </c>
      <c r="C9626" s="1" t="s">
        <v>21</v>
      </c>
      <c r="D9626" s="1" t="s">
        <v>2542</v>
      </c>
      <c r="E9626" s="1" t="s">
        <v>10</v>
      </c>
      <c r="F9626" s="1" t="s">
        <v>2385</v>
      </c>
      <c r="G9626" s="1" t="s">
        <v>245</v>
      </c>
      <c r="H9626" s="1" t="s">
        <v>239</v>
      </c>
      <c r="I9626">
        <v>0</v>
      </c>
      <c r="J9626">
        <v>0</v>
      </c>
      <c r="K9626">
        <v>0</v>
      </c>
      <c r="L9626">
        <v>0</v>
      </c>
      <c r="M9626">
        <v>1772</v>
      </c>
      <c r="N9626">
        <v>7375</v>
      </c>
      <c r="O9626">
        <v>5417</v>
      </c>
      <c r="P9626">
        <v>9909</v>
      </c>
      <c r="Q9626">
        <v>4066</v>
      </c>
      <c r="R9626">
        <v>0</v>
      </c>
      <c r="S9626">
        <v>0</v>
      </c>
      <c r="T9626">
        <v>0</v>
      </c>
      <c r="U9626">
        <v>0</v>
      </c>
      <c r="V9626" s="1" t="s">
        <v>4840</v>
      </c>
      <c r="W9626" s="1" t="s">
        <v>2551</v>
      </c>
      <c r="X9626" s="5" t="s">
        <v>4844</v>
      </c>
      <c r="Y9626" s="5" t="s">
        <v>2740</v>
      </c>
      <c r="Z9626" s="5" t="s">
        <v>2738</v>
      </c>
      <c r="AA9626" s="5"/>
    </row>
    <row r="9627" spans="1:27" ht="12" customHeight="1" x14ac:dyDescent="0.15">
      <c r="A9627" s="1" t="s">
        <v>2382</v>
      </c>
      <c r="B9627" s="1" t="s">
        <v>27</v>
      </c>
      <c r="C9627" s="1" t="s">
        <v>23</v>
      </c>
      <c r="D9627" s="1" t="s">
        <v>2542</v>
      </c>
      <c r="E9627" s="1" t="s">
        <v>10</v>
      </c>
      <c r="F9627" s="1" t="s">
        <v>2385</v>
      </c>
      <c r="G9627" s="1" t="s">
        <v>22</v>
      </c>
      <c r="H9627" s="1" t="s">
        <v>13</v>
      </c>
      <c r="I9627">
        <v>14613</v>
      </c>
      <c r="J9627">
        <v>22506</v>
      </c>
      <c r="K9627">
        <v>18218</v>
      </c>
      <c r="L9627">
        <v>17431</v>
      </c>
      <c r="M9627">
        <v>20658</v>
      </c>
      <c r="N9627">
        <v>19986</v>
      </c>
      <c r="O9627">
        <v>14082</v>
      </c>
      <c r="P9627">
        <v>14283</v>
      </c>
      <c r="Q9627">
        <v>17211</v>
      </c>
      <c r="R9627">
        <v>15135</v>
      </c>
      <c r="S9627">
        <v>18950</v>
      </c>
      <c r="T9627">
        <v>18804</v>
      </c>
      <c r="U9627">
        <v>18866</v>
      </c>
      <c r="V9627" s="1" t="s">
        <v>4840</v>
      </c>
      <c r="W9627" s="1" t="s">
        <v>2551</v>
      </c>
      <c r="X9627" s="5" t="s">
        <v>4844</v>
      </c>
      <c r="Y9627" s="5" t="s">
        <v>2564</v>
      </c>
      <c r="Z9627" s="5" t="s">
        <v>13</v>
      </c>
      <c r="AA9627" s="5"/>
    </row>
    <row r="9628" spans="1:27" ht="12" customHeight="1" x14ac:dyDescent="0.15">
      <c r="A9628" s="1" t="s">
        <v>2382</v>
      </c>
      <c r="B9628" s="1" t="s">
        <v>27</v>
      </c>
      <c r="C9628" s="1" t="s">
        <v>77</v>
      </c>
      <c r="D9628" s="1" t="s">
        <v>2542</v>
      </c>
      <c r="E9628" s="1" t="s">
        <v>10</v>
      </c>
      <c r="F9628" s="1" t="s">
        <v>2385</v>
      </c>
      <c r="G9628" s="1" t="s">
        <v>24</v>
      </c>
      <c r="H9628" s="1" t="s">
        <v>13</v>
      </c>
      <c r="I9628">
        <v>0</v>
      </c>
      <c r="J9628">
        <v>0</v>
      </c>
      <c r="K9628">
        <v>0</v>
      </c>
      <c r="L9628">
        <v>0</v>
      </c>
      <c r="M9628">
        <v>0</v>
      </c>
      <c r="N9628">
        <v>0</v>
      </c>
      <c r="O9628">
        <v>0</v>
      </c>
      <c r="P9628">
        <v>0</v>
      </c>
      <c r="Q9628">
        <v>0</v>
      </c>
      <c r="R9628">
        <v>0</v>
      </c>
      <c r="S9628">
        <v>0</v>
      </c>
      <c r="T9628">
        <v>0</v>
      </c>
      <c r="U9628">
        <v>0</v>
      </c>
      <c r="V9628" s="1" t="s">
        <v>4840</v>
      </c>
      <c r="W9628" s="1" t="s">
        <v>2551</v>
      </c>
      <c r="X9628" s="5" t="s">
        <v>4844</v>
      </c>
      <c r="Y9628" s="5" t="s">
        <v>2559</v>
      </c>
      <c r="Z9628" s="5" t="s">
        <v>13</v>
      </c>
      <c r="AA9628" s="5"/>
    </row>
    <row r="9629" spans="1:27" ht="12" customHeight="1" x14ac:dyDescent="0.15">
      <c r="A9629" s="1" t="s">
        <v>2382</v>
      </c>
      <c r="B9629" s="1" t="s">
        <v>29</v>
      </c>
      <c r="C9629" s="1" t="s">
        <v>9</v>
      </c>
      <c r="D9629" s="1" t="s">
        <v>2542</v>
      </c>
      <c r="E9629" s="1" t="s">
        <v>10</v>
      </c>
      <c r="F9629" s="1" t="s">
        <v>2317</v>
      </c>
      <c r="G9629" s="1" t="s">
        <v>12</v>
      </c>
      <c r="H9629" s="1" t="s">
        <v>13</v>
      </c>
      <c r="I9629">
        <v>132141</v>
      </c>
      <c r="J9629">
        <v>133510</v>
      </c>
      <c r="K9629">
        <v>139407</v>
      </c>
      <c r="L9629">
        <v>135305</v>
      </c>
      <c r="M9629">
        <v>133381</v>
      </c>
      <c r="N9629">
        <v>139948</v>
      </c>
      <c r="O9629">
        <v>126064</v>
      </c>
      <c r="P9629">
        <v>130137</v>
      </c>
      <c r="Q9629">
        <v>122611</v>
      </c>
      <c r="R9629">
        <v>134548</v>
      </c>
      <c r="S9629">
        <v>139181</v>
      </c>
      <c r="T9629">
        <v>123708</v>
      </c>
      <c r="U9629">
        <v>129020</v>
      </c>
      <c r="V9629" s="1" t="s">
        <v>4840</v>
      </c>
      <c r="W9629" s="1" t="s">
        <v>2551</v>
      </c>
      <c r="X9629" s="5" t="s">
        <v>4845</v>
      </c>
      <c r="Y9629" s="5" t="s">
        <v>2553</v>
      </c>
      <c r="Z9629" s="5" t="s">
        <v>13</v>
      </c>
      <c r="AA9629" s="5"/>
    </row>
    <row r="9630" spans="1:27" ht="12" customHeight="1" x14ac:dyDescent="0.15">
      <c r="A9630" s="1" t="s">
        <v>2382</v>
      </c>
      <c r="B9630" s="1" t="s">
        <v>29</v>
      </c>
      <c r="C9630" s="1" t="s">
        <v>15</v>
      </c>
      <c r="D9630" s="1" t="s">
        <v>2542</v>
      </c>
      <c r="E9630" s="1" t="s">
        <v>10</v>
      </c>
      <c r="F9630" s="1" t="s">
        <v>2317</v>
      </c>
      <c r="G9630" s="1" t="s">
        <v>16</v>
      </c>
      <c r="H9630" s="1" t="s">
        <v>13</v>
      </c>
      <c r="I9630">
        <v>1921</v>
      </c>
      <c r="J9630">
        <v>1235</v>
      </c>
      <c r="K9630">
        <v>230</v>
      </c>
      <c r="L9630">
        <v>241</v>
      </c>
      <c r="M9630">
        <v>247</v>
      </c>
      <c r="N9630">
        <v>277</v>
      </c>
      <c r="O9630">
        <v>1567</v>
      </c>
      <c r="P9630">
        <v>345</v>
      </c>
      <c r="Q9630">
        <v>330</v>
      </c>
      <c r="R9630">
        <v>136</v>
      </c>
      <c r="S9630">
        <v>275</v>
      </c>
      <c r="T9630">
        <v>163</v>
      </c>
      <c r="U9630">
        <v>176</v>
      </c>
      <c r="V9630" s="1" t="s">
        <v>4840</v>
      </c>
      <c r="W9630" s="1" t="s">
        <v>2551</v>
      </c>
      <c r="X9630" s="5" t="s">
        <v>4845</v>
      </c>
      <c r="Y9630" s="5" t="s">
        <v>2561</v>
      </c>
      <c r="Z9630" s="5" t="s">
        <v>13</v>
      </c>
      <c r="AA9630" s="5"/>
    </row>
    <row r="9631" spans="1:27" ht="12" customHeight="1" x14ac:dyDescent="0.15">
      <c r="A9631" s="1" t="s">
        <v>2382</v>
      </c>
      <c r="B9631" s="1" t="s">
        <v>29</v>
      </c>
      <c r="C9631" s="1" t="s">
        <v>17</v>
      </c>
      <c r="D9631" s="1" t="s">
        <v>2542</v>
      </c>
      <c r="E9631" s="1" t="s">
        <v>10</v>
      </c>
      <c r="F9631" s="1" t="s">
        <v>2317</v>
      </c>
      <c r="G9631" s="1" t="s">
        <v>18</v>
      </c>
      <c r="H9631" s="1" t="s">
        <v>13</v>
      </c>
      <c r="I9631">
        <v>4383</v>
      </c>
      <c r="J9631">
        <v>4961</v>
      </c>
      <c r="K9631">
        <v>4770</v>
      </c>
      <c r="L9631">
        <v>5119</v>
      </c>
      <c r="M9631">
        <v>5287</v>
      </c>
      <c r="N9631">
        <v>5014</v>
      </c>
      <c r="O9631">
        <v>4458</v>
      </c>
      <c r="P9631">
        <v>4810</v>
      </c>
      <c r="Q9631">
        <v>5057</v>
      </c>
      <c r="R9631">
        <v>5268</v>
      </c>
      <c r="S9631">
        <v>4310</v>
      </c>
      <c r="T9631">
        <v>3805</v>
      </c>
      <c r="U9631">
        <v>3540</v>
      </c>
      <c r="V9631" s="1" t="s">
        <v>4840</v>
      </c>
      <c r="W9631" s="1" t="s">
        <v>2551</v>
      </c>
      <c r="X9631" s="5" t="s">
        <v>4845</v>
      </c>
      <c r="Y9631" s="5" t="s">
        <v>2562</v>
      </c>
      <c r="Z9631" s="5" t="s">
        <v>13</v>
      </c>
      <c r="AA9631" s="5"/>
    </row>
    <row r="9632" spans="1:27" ht="12" customHeight="1" x14ac:dyDescent="0.15">
      <c r="A9632" s="1" t="s">
        <v>2382</v>
      </c>
      <c r="B9632" s="1" t="s">
        <v>29</v>
      </c>
      <c r="C9632" s="1" t="s">
        <v>19</v>
      </c>
      <c r="D9632" s="1" t="s">
        <v>2542</v>
      </c>
      <c r="E9632" s="1" t="s">
        <v>10</v>
      </c>
      <c r="F9632" s="1" t="s">
        <v>2317</v>
      </c>
      <c r="G9632" s="1" t="s">
        <v>242</v>
      </c>
      <c r="H9632" s="1" t="s">
        <v>13</v>
      </c>
      <c r="I9632">
        <v>112441</v>
      </c>
      <c r="J9632">
        <v>116476</v>
      </c>
      <c r="K9632">
        <v>114719</v>
      </c>
      <c r="L9632">
        <v>128091</v>
      </c>
      <c r="M9632">
        <v>130436</v>
      </c>
      <c r="N9632">
        <v>117309</v>
      </c>
      <c r="O9632">
        <v>125198</v>
      </c>
      <c r="P9632">
        <v>120192</v>
      </c>
      <c r="Q9632">
        <v>118692</v>
      </c>
      <c r="R9632">
        <v>114432</v>
      </c>
      <c r="S9632">
        <v>116552</v>
      </c>
      <c r="T9632">
        <v>119290</v>
      </c>
      <c r="U9632">
        <v>120780</v>
      </c>
      <c r="V9632" s="1" t="s">
        <v>4840</v>
      </c>
      <c r="W9632" s="1" t="s">
        <v>2551</v>
      </c>
      <c r="X9632" s="5" t="s">
        <v>4845</v>
      </c>
      <c r="Y9632" s="5" t="s">
        <v>2557</v>
      </c>
      <c r="Z9632" s="5" t="s">
        <v>13</v>
      </c>
      <c r="AA9632" s="5"/>
    </row>
    <row r="9633" spans="1:27" ht="12" customHeight="1" x14ac:dyDescent="0.15">
      <c r="A9633" s="1" t="s">
        <v>2382</v>
      </c>
      <c r="B9633" s="1" t="s">
        <v>29</v>
      </c>
      <c r="C9633" s="1" t="s">
        <v>21</v>
      </c>
      <c r="D9633" s="1" t="s">
        <v>2542</v>
      </c>
      <c r="E9633" s="1" t="s">
        <v>10</v>
      </c>
      <c r="F9633" s="1" t="s">
        <v>2317</v>
      </c>
      <c r="G9633" s="1" t="s">
        <v>245</v>
      </c>
      <c r="H9633" s="1" t="s">
        <v>239</v>
      </c>
      <c r="I9633">
        <v>118772</v>
      </c>
      <c r="J9633">
        <v>143477</v>
      </c>
      <c r="K9633">
        <v>134734</v>
      </c>
      <c r="L9633">
        <v>152749</v>
      </c>
      <c r="M9633">
        <v>138230</v>
      </c>
      <c r="N9633">
        <v>128501</v>
      </c>
      <c r="O9633">
        <v>138989</v>
      </c>
      <c r="P9633">
        <v>135300</v>
      </c>
      <c r="Q9633">
        <v>134693</v>
      </c>
      <c r="R9633">
        <v>128855</v>
      </c>
      <c r="S9633">
        <v>136599</v>
      </c>
      <c r="T9633">
        <v>141491</v>
      </c>
      <c r="U9633">
        <v>142137</v>
      </c>
      <c r="V9633" s="1" t="s">
        <v>4840</v>
      </c>
      <c r="W9633" s="1" t="s">
        <v>2551</v>
      </c>
      <c r="X9633" s="5" t="s">
        <v>4845</v>
      </c>
      <c r="Y9633" s="5" t="s">
        <v>2740</v>
      </c>
      <c r="Z9633" s="5" t="s">
        <v>2738</v>
      </c>
      <c r="AA9633" s="5"/>
    </row>
    <row r="9634" spans="1:27" ht="12" customHeight="1" x14ac:dyDescent="0.15">
      <c r="A9634" s="1" t="s">
        <v>2382</v>
      </c>
      <c r="B9634" s="1" t="s">
        <v>29</v>
      </c>
      <c r="C9634" s="1" t="s">
        <v>23</v>
      </c>
      <c r="D9634" s="1" t="s">
        <v>2542</v>
      </c>
      <c r="E9634" s="1" t="s">
        <v>10</v>
      </c>
      <c r="F9634" s="1" t="s">
        <v>2317</v>
      </c>
      <c r="G9634" s="1" t="s">
        <v>22</v>
      </c>
      <c r="H9634" s="1" t="s">
        <v>13</v>
      </c>
      <c r="I9634">
        <v>6749</v>
      </c>
      <c r="J9634">
        <v>7414</v>
      </c>
      <c r="K9634">
        <v>7894</v>
      </c>
      <c r="L9634">
        <v>6079</v>
      </c>
      <c r="M9634">
        <v>7603</v>
      </c>
      <c r="N9634">
        <v>7974</v>
      </c>
      <c r="O9634">
        <v>10282</v>
      </c>
      <c r="P9634">
        <v>6628</v>
      </c>
      <c r="Q9634">
        <v>6828</v>
      </c>
      <c r="R9634">
        <v>5250</v>
      </c>
      <c r="S9634">
        <v>5182</v>
      </c>
      <c r="T9634">
        <v>5506</v>
      </c>
      <c r="U9634">
        <v>4820</v>
      </c>
      <c r="V9634" s="1" t="s">
        <v>4840</v>
      </c>
      <c r="W9634" s="1" t="s">
        <v>2551</v>
      </c>
      <c r="X9634" s="5" t="s">
        <v>4845</v>
      </c>
      <c r="Y9634" s="5" t="s">
        <v>2564</v>
      </c>
      <c r="Z9634" s="5" t="s">
        <v>13</v>
      </c>
      <c r="AA9634" s="5"/>
    </row>
    <row r="9635" spans="1:27" ht="12" customHeight="1" x14ac:dyDescent="0.15">
      <c r="A9635" s="1" t="s">
        <v>2382</v>
      </c>
      <c r="B9635" s="1" t="s">
        <v>29</v>
      </c>
      <c r="C9635" s="1" t="s">
        <v>77</v>
      </c>
      <c r="D9635" s="1" t="s">
        <v>2542</v>
      </c>
      <c r="E9635" s="1" t="s">
        <v>10</v>
      </c>
      <c r="F9635" s="1" t="s">
        <v>2317</v>
      </c>
      <c r="G9635" s="1" t="s">
        <v>24</v>
      </c>
      <c r="H9635" s="1" t="s">
        <v>13</v>
      </c>
      <c r="I9635">
        <v>65786</v>
      </c>
      <c r="J9635">
        <v>71680</v>
      </c>
      <c r="K9635">
        <v>83933</v>
      </c>
      <c r="L9635">
        <v>80190</v>
      </c>
      <c r="M9635">
        <v>70492</v>
      </c>
      <c r="N9635">
        <v>80420</v>
      </c>
      <c r="O9635">
        <v>68114</v>
      </c>
      <c r="P9635">
        <v>66964</v>
      </c>
      <c r="Q9635">
        <v>59328</v>
      </c>
      <c r="R9635">
        <v>69062</v>
      </c>
      <c r="S9635">
        <v>82473</v>
      </c>
      <c r="T9635">
        <v>77743</v>
      </c>
      <c r="U9635">
        <v>77800</v>
      </c>
      <c r="V9635" s="1" t="s">
        <v>4840</v>
      </c>
      <c r="W9635" s="1" t="s">
        <v>2551</v>
      </c>
      <c r="X9635" s="5" t="s">
        <v>4845</v>
      </c>
      <c r="Y9635" s="5" t="s">
        <v>2559</v>
      </c>
      <c r="Z9635" s="5" t="s">
        <v>13</v>
      </c>
      <c r="AA9635" s="5"/>
    </row>
    <row r="9636" spans="1:27" ht="12" customHeight="1" x14ac:dyDescent="0.15">
      <c r="A9636" s="1" t="s">
        <v>2382</v>
      </c>
      <c r="B9636" s="1" t="s">
        <v>31</v>
      </c>
      <c r="C9636" s="1" t="s">
        <v>9</v>
      </c>
      <c r="D9636" s="1" t="s">
        <v>2542</v>
      </c>
      <c r="E9636" s="1" t="s">
        <v>10</v>
      </c>
      <c r="F9636" s="1" t="s">
        <v>2386</v>
      </c>
      <c r="G9636" s="1" t="s">
        <v>12</v>
      </c>
      <c r="H9636" s="1" t="s">
        <v>13</v>
      </c>
      <c r="I9636">
        <v>14764</v>
      </c>
      <c r="J9636">
        <v>16579</v>
      </c>
      <c r="K9636">
        <v>17618</v>
      </c>
      <c r="L9636">
        <v>17405</v>
      </c>
      <c r="M9636">
        <v>16767</v>
      </c>
      <c r="N9636">
        <v>18381</v>
      </c>
      <c r="O9636">
        <v>18174</v>
      </c>
      <c r="P9636">
        <v>17203</v>
      </c>
      <c r="Q9636">
        <v>15452</v>
      </c>
      <c r="R9636">
        <v>17088</v>
      </c>
      <c r="S9636">
        <v>14841</v>
      </c>
      <c r="T9636">
        <v>6051</v>
      </c>
      <c r="U9636">
        <v>10798</v>
      </c>
      <c r="V9636" s="1" t="s">
        <v>4840</v>
      </c>
      <c r="W9636" s="1" t="s">
        <v>2551</v>
      </c>
      <c r="X9636" s="5" t="s">
        <v>4846</v>
      </c>
      <c r="Y9636" s="5" t="s">
        <v>2553</v>
      </c>
      <c r="Z9636" s="5" t="s">
        <v>13</v>
      </c>
      <c r="AA9636" s="5"/>
    </row>
    <row r="9637" spans="1:27" ht="12" customHeight="1" x14ac:dyDescent="0.15">
      <c r="A9637" s="1" t="s">
        <v>2382</v>
      </c>
      <c r="B9637" s="1" t="s">
        <v>31</v>
      </c>
      <c r="C9637" s="1" t="s">
        <v>17</v>
      </c>
      <c r="D9637" s="1" t="s">
        <v>2542</v>
      </c>
      <c r="E9637" s="1" t="s">
        <v>10</v>
      </c>
      <c r="F9637" s="1" t="s">
        <v>2386</v>
      </c>
      <c r="G9637" s="1" t="s">
        <v>18</v>
      </c>
      <c r="H9637" s="1" t="s">
        <v>13</v>
      </c>
      <c r="I9637">
        <v>12140</v>
      </c>
      <c r="J9637">
        <v>14174</v>
      </c>
      <c r="K9637">
        <v>14323</v>
      </c>
      <c r="L9637">
        <v>14892</v>
      </c>
      <c r="M9637">
        <v>13889</v>
      </c>
      <c r="N9637">
        <v>15522</v>
      </c>
      <c r="O9637">
        <v>15144</v>
      </c>
      <c r="P9637">
        <v>14638</v>
      </c>
      <c r="Q9637">
        <v>12487</v>
      </c>
      <c r="R9637">
        <v>14431</v>
      </c>
      <c r="S9637">
        <v>11966</v>
      </c>
      <c r="T9637">
        <v>3897</v>
      </c>
      <c r="U9637">
        <v>10012</v>
      </c>
      <c r="V9637" s="1" t="s">
        <v>4840</v>
      </c>
      <c r="W9637" s="1" t="s">
        <v>2551</v>
      </c>
      <c r="X9637" s="5" t="s">
        <v>4846</v>
      </c>
      <c r="Y9637" s="5" t="s">
        <v>2562</v>
      </c>
      <c r="Z9637" s="5" t="s">
        <v>13</v>
      </c>
      <c r="AA9637" s="5"/>
    </row>
    <row r="9638" spans="1:27" ht="12" customHeight="1" x14ac:dyDescent="0.15">
      <c r="A9638" s="1" t="s">
        <v>2382</v>
      </c>
      <c r="B9638" s="1" t="s">
        <v>31</v>
      </c>
      <c r="C9638" s="1" t="s">
        <v>19</v>
      </c>
      <c r="D9638" s="1" t="s">
        <v>2542</v>
      </c>
      <c r="E9638" s="1" t="s">
        <v>10</v>
      </c>
      <c r="F9638" s="1" t="s">
        <v>2386</v>
      </c>
      <c r="G9638" s="1" t="s">
        <v>242</v>
      </c>
      <c r="H9638" s="1" t="s">
        <v>13</v>
      </c>
      <c r="I9638">
        <v>2654</v>
      </c>
      <c r="J9638">
        <v>2287</v>
      </c>
      <c r="K9638">
        <v>3006</v>
      </c>
      <c r="L9638">
        <v>2686</v>
      </c>
      <c r="M9638">
        <v>3092</v>
      </c>
      <c r="N9638">
        <v>2894</v>
      </c>
      <c r="O9638">
        <v>2564</v>
      </c>
      <c r="P9638">
        <v>3290</v>
      </c>
      <c r="Q9638">
        <v>2485</v>
      </c>
      <c r="R9638">
        <v>2739</v>
      </c>
      <c r="S9638">
        <v>2738</v>
      </c>
      <c r="T9638">
        <v>2569</v>
      </c>
      <c r="U9638">
        <v>1226</v>
      </c>
      <c r="V9638" s="1" t="s">
        <v>4840</v>
      </c>
      <c r="W9638" s="1" t="s">
        <v>2551</v>
      </c>
      <c r="X9638" s="5" t="s">
        <v>4846</v>
      </c>
      <c r="Y9638" s="5" t="s">
        <v>2557</v>
      </c>
      <c r="Z9638" s="5" t="s">
        <v>13</v>
      </c>
      <c r="AA9638" s="5"/>
    </row>
    <row r="9639" spans="1:27" ht="12" customHeight="1" x14ac:dyDescent="0.15">
      <c r="A9639" s="1" t="s">
        <v>2382</v>
      </c>
      <c r="B9639" s="1" t="s">
        <v>31</v>
      </c>
      <c r="C9639" s="1" t="s">
        <v>21</v>
      </c>
      <c r="D9639" s="1" t="s">
        <v>2542</v>
      </c>
      <c r="E9639" s="1" t="s">
        <v>10</v>
      </c>
      <c r="F9639" s="1" t="s">
        <v>2386</v>
      </c>
      <c r="G9639" s="1" t="s">
        <v>245</v>
      </c>
      <c r="H9639" s="1" t="s">
        <v>239</v>
      </c>
      <c r="I9639">
        <v>892</v>
      </c>
      <c r="J9639">
        <v>834</v>
      </c>
      <c r="K9639">
        <v>1013</v>
      </c>
      <c r="L9639">
        <v>922</v>
      </c>
      <c r="M9639">
        <v>1022</v>
      </c>
      <c r="N9639">
        <v>986</v>
      </c>
      <c r="O9639">
        <v>856</v>
      </c>
      <c r="P9639">
        <v>1175</v>
      </c>
      <c r="Q9639">
        <v>894</v>
      </c>
      <c r="R9639">
        <v>978</v>
      </c>
      <c r="S9639">
        <v>963</v>
      </c>
      <c r="T9639">
        <v>869</v>
      </c>
      <c r="U9639">
        <v>423</v>
      </c>
      <c r="V9639" s="1" t="s">
        <v>4840</v>
      </c>
      <c r="W9639" s="1" t="s">
        <v>2551</v>
      </c>
      <c r="X9639" s="5" t="s">
        <v>4846</v>
      </c>
      <c r="Y9639" s="5" t="s">
        <v>2740</v>
      </c>
      <c r="Z9639" s="5" t="s">
        <v>2738</v>
      </c>
      <c r="AA9639" s="5"/>
    </row>
    <row r="9640" spans="1:27" ht="12" customHeight="1" x14ac:dyDescent="0.15">
      <c r="A9640" s="1" t="s">
        <v>2382</v>
      </c>
      <c r="B9640" s="1" t="s">
        <v>31</v>
      </c>
      <c r="C9640" s="1" t="s">
        <v>23</v>
      </c>
      <c r="D9640" s="1" t="s">
        <v>2542</v>
      </c>
      <c r="E9640" s="1" t="s">
        <v>10</v>
      </c>
      <c r="F9640" s="1" t="s">
        <v>2386</v>
      </c>
      <c r="G9640" s="1" t="s">
        <v>22</v>
      </c>
      <c r="H9640" s="1" t="s">
        <v>13</v>
      </c>
      <c r="I9640">
        <v>0</v>
      </c>
      <c r="J9640">
        <v>0</v>
      </c>
      <c r="K9640">
        <v>0</v>
      </c>
      <c r="L9640">
        <v>0</v>
      </c>
      <c r="M9640">
        <v>0</v>
      </c>
      <c r="N9640">
        <v>0</v>
      </c>
      <c r="O9640">
        <v>0</v>
      </c>
      <c r="P9640">
        <v>0</v>
      </c>
      <c r="Q9640">
        <v>0</v>
      </c>
      <c r="R9640">
        <v>0</v>
      </c>
      <c r="S9640">
        <v>0</v>
      </c>
      <c r="T9640">
        <v>0</v>
      </c>
      <c r="U9640">
        <v>0</v>
      </c>
      <c r="V9640" s="1" t="s">
        <v>4840</v>
      </c>
      <c r="W9640" s="1" t="s">
        <v>2551</v>
      </c>
      <c r="X9640" s="5" t="s">
        <v>4846</v>
      </c>
      <c r="Y9640" s="5" t="s">
        <v>2564</v>
      </c>
      <c r="Z9640" s="5" t="s">
        <v>13</v>
      </c>
      <c r="AA9640" s="5"/>
    </row>
    <row r="9641" spans="1:27" ht="12" customHeight="1" x14ac:dyDescent="0.15">
      <c r="A9641" s="1" t="s">
        <v>2382</v>
      </c>
      <c r="B9641" s="1" t="s">
        <v>31</v>
      </c>
      <c r="C9641" s="1" t="s">
        <v>77</v>
      </c>
      <c r="D9641" s="1" t="s">
        <v>2542</v>
      </c>
      <c r="E9641" s="1" t="s">
        <v>10</v>
      </c>
      <c r="F9641" s="1" t="s">
        <v>2386</v>
      </c>
      <c r="G9641" s="1" t="s">
        <v>24</v>
      </c>
      <c r="H9641" s="1" t="s">
        <v>13</v>
      </c>
      <c r="I9641">
        <v>597</v>
      </c>
      <c r="J9641">
        <v>715</v>
      </c>
      <c r="K9641">
        <v>1003</v>
      </c>
      <c r="L9641">
        <v>829</v>
      </c>
      <c r="M9641">
        <v>614</v>
      </c>
      <c r="N9641">
        <v>579</v>
      </c>
      <c r="O9641">
        <v>1044</v>
      </c>
      <c r="P9641">
        <v>319</v>
      </c>
      <c r="Q9641">
        <v>799</v>
      </c>
      <c r="R9641">
        <v>718</v>
      </c>
      <c r="S9641">
        <v>855</v>
      </c>
      <c r="T9641">
        <v>440</v>
      </c>
      <c r="U9641">
        <v>0</v>
      </c>
      <c r="V9641" s="1" t="s">
        <v>4840</v>
      </c>
      <c r="W9641" s="1" t="s">
        <v>2551</v>
      </c>
      <c r="X9641" s="5" t="s">
        <v>4846</v>
      </c>
      <c r="Y9641" s="5" t="s">
        <v>2559</v>
      </c>
      <c r="Z9641" s="5" t="s">
        <v>13</v>
      </c>
      <c r="AA9641" s="5"/>
    </row>
    <row r="9642" spans="1:27" ht="12" customHeight="1" x14ac:dyDescent="0.15">
      <c r="A9642" s="1" t="s">
        <v>2382</v>
      </c>
      <c r="B9642" s="1" t="s">
        <v>33</v>
      </c>
      <c r="C9642" s="1" t="s">
        <v>9</v>
      </c>
      <c r="D9642" s="1" t="s">
        <v>2542</v>
      </c>
      <c r="E9642" s="1" t="s">
        <v>10</v>
      </c>
      <c r="F9642" s="1" t="s">
        <v>2387</v>
      </c>
      <c r="G9642" s="1" t="s">
        <v>12</v>
      </c>
      <c r="H9642" s="1" t="s">
        <v>13</v>
      </c>
      <c r="I9642">
        <v>16546</v>
      </c>
      <c r="J9642">
        <v>16911</v>
      </c>
      <c r="K9642">
        <v>17270</v>
      </c>
      <c r="L9642">
        <v>17358</v>
      </c>
      <c r="M9642">
        <v>17247</v>
      </c>
      <c r="N9642">
        <v>15462</v>
      </c>
      <c r="O9642">
        <v>15943</v>
      </c>
      <c r="P9642">
        <v>16751</v>
      </c>
      <c r="Q9642">
        <v>15397</v>
      </c>
      <c r="R9642">
        <v>16988</v>
      </c>
      <c r="S9642">
        <v>15649</v>
      </c>
      <c r="T9642">
        <v>9357</v>
      </c>
      <c r="U9642">
        <v>14025</v>
      </c>
      <c r="V9642" s="1" t="s">
        <v>4840</v>
      </c>
      <c r="W9642" s="1" t="s">
        <v>2551</v>
      </c>
      <c r="X9642" s="5" t="s">
        <v>4847</v>
      </c>
      <c r="Y9642" s="5" t="s">
        <v>2553</v>
      </c>
      <c r="Z9642" s="5" t="s">
        <v>13</v>
      </c>
      <c r="AA9642" s="5"/>
    </row>
    <row r="9643" spans="1:27" ht="12" customHeight="1" x14ac:dyDescent="0.15">
      <c r="A9643" s="1" t="s">
        <v>2382</v>
      </c>
      <c r="B9643" s="1" t="s">
        <v>33</v>
      </c>
      <c r="C9643" s="1" t="s">
        <v>15</v>
      </c>
      <c r="D9643" s="1" t="s">
        <v>2542</v>
      </c>
      <c r="E9643" s="1" t="s">
        <v>10</v>
      </c>
      <c r="F9643" s="1" t="s">
        <v>2387</v>
      </c>
      <c r="G9643" s="1" t="s">
        <v>16</v>
      </c>
      <c r="H9643" s="1" t="s">
        <v>13</v>
      </c>
      <c r="I9643">
        <v>0</v>
      </c>
      <c r="J9643">
        <v>0</v>
      </c>
      <c r="K9643">
        <v>0</v>
      </c>
      <c r="L9643">
        <v>0</v>
      </c>
      <c r="M9643">
        <v>0</v>
      </c>
      <c r="N9643">
        <v>0</v>
      </c>
      <c r="O9643">
        <v>0</v>
      </c>
      <c r="P9643">
        <v>0</v>
      </c>
      <c r="Q9643">
        <v>0</v>
      </c>
      <c r="R9643">
        <v>0</v>
      </c>
      <c r="S9643">
        <v>0</v>
      </c>
      <c r="T9643">
        <v>0</v>
      </c>
      <c r="U9643">
        <v>0</v>
      </c>
      <c r="V9643" s="1" t="s">
        <v>4840</v>
      </c>
      <c r="W9643" s="1" t="s">
        <v>2551</v>
      </c>
      <c r="X9643" s="5" t="s">
        <v>4847</v>
      </c>
      <c r="Y9643" s="5" t="s">
        <v>2561</v>
      </c>
      <c r="Z9643" s="5" t="s">
        <v>13</v>
      </c>
      <c r="AA9643" s="5"/>
    </row>
    <row r="9644" spans="1:27" ht="12" customHeight="1" x14ac:dyDescent="0.15">
      <c r="A9644" s="1" t="s">
        <v>2382</v>
      </c>
      <c r="B9644" s="1" t="s">
        <v>33</v>
      </c>
      <c r="C9644" s="1" t="s">
        <v>17</v>
      </c>
      <c r="D9644" s="1" t="s">
        <v>2542</v>
      </c>
      <c r="E9644" s="1" t="s">
        <v>10</v>
      </c>
      <c r="F9644" s="1" t="s">
        <v>2387</v>
      </c>
      <c r="G9644" s="1" t="s">
        <v>18</v>
      </c>
      <c r="H9644" s="1" t="s">
        <v>13</v>
      </c>
      <c r="I9644">
        <v>274</v>
      </c>
      <c r="J9644">
        <v>985</v>
      </c>
      <c r="K9644">
        <v>326</v>
      </c>
      <c r="L9644">
        <v>621</v>
      </c>
      <c r="M9644">
        <v>321</v>
      </c>
      <c r="N9644">
        <v>419</v>
      </c>
      <c r="O9644">
        <v>131</v>
      </c>
      <c r="P9644">
        <v>631</v>
      </c>
      <c r="Q9644">
        <v>238</v>
      </c>
      <c r="R9644">
        <v>522</v>
      </c>
      <c r="S9644">
        <v>427</v>
      </c>
      <c r="T9644">
        <v>621</v>
      </c>
      <c r="U9644">
        <v>59</v>
      </c>
      <c r="V9644" s="1" t="s">
        <v>4840</v>
      </c>
      <c r="W9644" s="1" t="s">
        <v>2551</v>
      </c>
      <c r="X9644" s="5" t="s">
        <v>4847</v>
      </c>
      <c r="Y9644" s="5" t="s">
        <v>2556</v>
      </c>
      <c r="Z9644" s="5" t="s">
        <v>13</v>
      </c>
      <c r="AA9644" s="5"/>
    </row>
    <row r="9645" spans="1:27" ht="12" customHeight="1" x14ac:dyDescent="0.15">
      <c r="A9645" s="1" t="s">
        <v>2382</v>
      </c>
      <c r="B9645" s="1" t="s">
        <v>33</v>
      </c>
      <c r="C9645" s="1" t="s">
        <v>19</v>
      </c>
      <c r="D9645" s="1" t="s">
        <v>2542</v>
      </c>
      <c r="E9645" s="1" t="s">
        <v>10</v>
      </c>
      <c r="F9645" s="1" t="s">
        <v>2387</v>
      </c>
      <c r="G9645" s="1" t="s">
        <v>242</v>
      </c>
      <c r="H9645" s="1" t="s">
        <v>13</v>
      </c>
      <c r="I9645">
        <v>15203</v>
      </c>
      <c r="J9645">
        <v>16220</v>
      </c>
      <c r="K9645">
        <v>14592</v>
      </c>
      <c r="L9645">
        <v>15114</v>
      </c>
      <c r="M9645">
        <v>16180</v>
      </c>
      <c r="N9645">
        <v>15298</v>
      </c>
      <c r="O9645">
        <v>15121</v>
      </c>
      <c r="P9645">
        <v>15339</v>
      </c>
      <c r="Q9645">
        <v>15476</v>
      </c>
      <c r="R9645">
        <v>15250</v>
      </c>
      <c r="S9645">
        <v>14274</v>
      </c>
      <c r="T9645">
        <v>14724</v>
      </c>
      <c r="U9645">
        <v>15981</v>
      </c>
      <c r="V9645" s="1" t="s">
        <v>4840</v>
      </c>
      <c r="W9645" s="1" t="s">
        <v>2551</v>
      </c>
      <c r="X9645" s="5" t="s">
        <v>4847</v>
      </c>
      <c r="Y9645" s="5" t="s">
        <v>2557</v>
      </c>
      <c r="Z9645" s="5" t="s">
        <v>13</v>
      </c>
      <c r="AA9645" s="5"/>
    </row>
    <row r="9646" spans="1:27" ht="12" customHeight="1" x14ac:dyDescent="0.15">
      <c r="A9646" s="1" t="s">
        <v>2382</v>
      </c>
      <c r="B9646" s="1" t="s">
        <v>33</v>
      </c>
      <c r="C9646" s="1" t="s">
        <v>21</v>
      </c>
      <c r="D9646" s="1" t="s">
        <v>2542</v>
      </c>
      <c r="E9646" s="1" t="s">
        <v>10</v>
      </c>
      <c r="F9646" s="1" t="s">
        <v>2387</v>
      </c>
      <c r="G9646" s="1" t="s">
        <v>245</v>
      </c>
      <c r="H9646" s="1" t="s">
        <v>239</v>
      </c>
      <c r="I9646">
        <v>4669</v>
      </c>
      <c r="J9646">
        <v>5399</v>
      </c>
      <c r="K9646">
        <v>4522</v>
      </c>
      <c r="L9646">
        <v>4750</v>
      </c>
      <c r="M9646">
        <v>4914</v>
      </c>
      <c r="N9646">
        <v>4794</v>
      </c>
      <c r="O9646">
        <v>4683</v>
      </c>
      <c r="P9646">
        <v>4990</v>
      </c>
      <c r="Q9646">
        <v>5142</v>
      </c>
      <c r="R9646">
        <v>5038</v>
      </c>
      <c r="S9646">
        <v>4565</v>
      </c>
      <c r="T9646">
        <v>4523</v>
      </c>
      <c r="U9646">
        <v>5061</v>
      </c>
      <c r="V9646" s="1" t="s">
        <v>4840</v>
      </c>
      <c r="W9646" s="1" t="s">
        <v>2551</v>
      </c>
      <c r="X9646" s="5" t="s">
        <v>4847</v>
      </c>
      <c r="Y9646" s="5" t="s">
        <v>2740</v>
      </c>
      <c r="Z9646" s="5" t="s">
        <v>2738</v>
      </c>
      <c r="AA9646" s="5"/>
    </row>
    <row r="9647" spans="1:27" ht="12" customHeight="1" x14ac:dyDescent="0.15">
      <c r="A9647" s="1" t="s">
        <v>2382</v>
      </c>
      <c r="B9647" s="1" t="s">
        <v>33</v>
      </c>
      <c r="C9647" s="1" t="s">
        <v>23</v>
      </c>
      <c r="D9647" s="1" t="s">
        <v>2542</v>
      </c>
      <c r="E9647" s="1" t="s">
        <v>10</v>
      </c>
      <c r="F9647" s="1" t="s">
        <v>2387</v>
      </c>
      <c r="G9647" s="1" t="s">
        <v>22</v>
      </c>
      <c r="H9647" s="1" t="s">
        <v>13</v>
      </c>
      <c r="I9647">
        <v>0</v>
      </c>
      <c r="J9647">
        <v>0</v>
      </c>
      <c r="K9647">
        <v>0</v>
      </c>
      <c r="L9647">
        <v>0</v>
      </c>
      <c r="M9647">
        <v>0</v>
      </c>
      <c r="N9647">
        <v>0</v>
      </c>
      <c r="O9647">
        <v>0</v>
      </c>
      <c r="P9647">
        <v>0</v>
      </c>
      <c r="Q9647">
        <v>0</v>
      </c>
      <c r="R9647">
        <v>0</v>
      </c>
      <c r="S9647">
        <v>0</v>
      </c>
      <c r="T9647">
        <v>0</v>
      </c>
      <c r="U9647">
        <v>0</v>
      </c>
      <c r="V9647" s="1" t="s">
        <v>4840</v>
      </c>
      <c r="W9647" s="1" t="s">
        <v>2551</v>
      </c>
      <c r="X9647" s="5" t="s">
        <v>4847</v>
      </c>
      <c r="Y9647" s="5" t="s">
        <v>2564</v>
      </c>
      <c r="Z9647" s="5" t="s">
        <v>13</v>
      </c>
      <c r="AA9647" s="5"/>
    </row>
    <row r="9648" spans="1:27" ht="12" customHeight="1" x14ac:dyDescent="0.15">
      <c r="A9648" s="1" t="s">
        <v>2382</v>
      </c>
      <c r="B9648" s="1" t="s">
        <v>33</v>
      </c>
      <c r="C9648" s="1" t="s">
        <v>77</v>
      </c>
      <c r="D9648" s="1" t="s">
        <v>2542</v>
      </c>
      <c r="E9648" s="1" t="s">
        <v>10</v>
      </c>
      <c r="F9648" s="1" t="s">
        <v>2387</v>
      </c>
      <c r="G9648" s="1" t="s">
        <v>24</v>
      </c>
      <c r="H9648" s="1" t="s">
        <v>13</v>
      </c>
      <c r="I9648">
        <v>10799</v>
      </c>
      <c r="J9648">
        <v>10505</v>
      </c>
      <c r="K9648">
        <v>12857</v>
      </c>
      <c r="L9648">
        <v>14480</v>
      </c>
      <c r="M9648">
        <v>15226</v>
      </c>
      <c r="N9648">
        <v>14971</v>
      </c>
      <c r="O9648">
        <v>15662</v>
      </c>
      <c r="P9648">
        <v>16442</v>
      </c>
      <c r="Q9648">
        <v>16125</v>
      </c>
      <c r="R9648">
        <v>17340</v>
      </c>
      <c r="S9648">
        <v>18288</v>
      </c>
      <c r="T9648">
        <v>12301</v>
      </c>
      <c r="U9648">
        <v>10285</v>
      </c>
      <c r="V9648" s="1" t="s">
        <v>4840</v>
      </c>
      <c r="W9648" s="1" t="s">
        <v>2551</v>
      </c>
      <c r="X9648" s="5" t="s">
        <v>4847</v>
      </c>
      <c r="Y9648" s="5" t="s">
        <v>2559</v>
      </c>
      <c r="Z9648" s="5" t="s">
        <v>13</v>
      </c>
      <c r="AA9648" s="5"/>
    </row>
    <row r="9649" spans="1:27" ht="12" customHeight="1" x14ac:dyDescent="0.15">
      <c r="A9649" s="1" t="s">
        <v>2382</v>
      </c>
      <c r="B9649" s="1" t="s">
        <v>35</v>
      </c>
      <c r="C9649" s="1" t="s">
        <v>9</v>
      </c>
      <c r="D9649" s="1" t="s">
        <v>2542</v>
      </c>
      <c r="E9649" s="1" t="s">
        <v>10</v>
      </c>
      <c r="F9649" s="1" t="s">
        <v>2230</v>
      </c>
      <c r="G9649" s="1" t="s">
        <v>12</v>
      </c>
      <c r="H9649" s="1" t="s">
        <v>13</v>
      </c>
      <c r="I9649">
        <v>47150</v>
      </c>
      <c r="J9649">
        <v>45135</v>
      </c>
      <c r="K9649">
        <v>41678</v>
      </c>
      <c r="L9649">
        <v>44760</v>
      </c>
      <c r="M9649">
        <v>26694</v>
      </c>
      <c r="N9649">
        <v>44237</v>
      </c>
      <c r="O9649">
        <v>44947</v>
      </c>
      <c r="P9649">
        <v>44542</v>
      </c>
      <c r="Q9649">
        <v>41695</v>
      </c>
      <c r="R9649">
        <v>47102</v>
      </c>
      <c r="S9649">
        <v>46546</v>
      </c>
      <c r="T9649">
        <v>41907</v>
      </c>
      <c r="U9649">
        <v>40021</v>
      </c>
      <c r="V9649" s="1" t="s">
        <v>4840</v>
      </c>
      <c r="W9649" s="1" t="s">
        <v>2551</v>
      </c>
      <c r="X9649" s="5" t="s">
        <v>4848</v>
      </c>
      <c r="Y9649" s="5" t="s">
        <v>2553</v>
      </c>
      <c r="Z9649" s="5" t="s">
        <v>13</v>
      </c>
      <c r="AA9649" s="5"/>
    </row>
    <row r="9650" spans="1:27" ht="12" customHeight="1" x14ac:dyDescent="0.15">
      <c r="A9650" s="1" t="s">
        <v>2382</v>
      </c>
      <c r="B9650" s="1" t="s">
        <v>35</v>
      </c>
      <c r="C9650" s="1" t="s">
        <v>15</v>
      </c>
      <c r="D9650" s="1" t="s">
        <v>2542</v>
      </c>
      <c r="E9650" s="1" t="s">
        <v>10</v>
      </c>
      <c r="F9650" s="1" t="s">
        <v>2230</v>
      </c>
      <c r="G9650" s="1" t="s">
        <v>16</v>
      </c>
      <c r="H9650" s="1" t="s">
        <v>13</v>
      </c>
      <c r="I9650">
        <v>0</v>
      </c>
      <c r="J9650">
        <v>0</v>
      </c>
      <c r="K9650">
        <v>0</v>
      </c>
      <c r="L9650">
        <v>0</v>
      </c>
      <c r="M9650">
        <v>0</v>
      </c>
      <c r="N9650">
        <v>0</v>
      </c>
      <c r="O9650">
        <v>0</v>
      </c>
      <c r="P9650">
        <v>0</v>
      </c>
      <c r="Q9650">
        <v>0</v>
      </c>
      <c r="R9650">
        <v>0</v>
      </c>
      <c r="S9650">
        <v>0</v>
      </c>
      <c r="T9650">
        <v>0</v>
      </c>
      <c r="U9650">
        <v>0</v>
      </c>
      <c r="V9650" s="1" t="s">
        <v>4840</v>
      </c>
      <c r="W9650" s="1" t="s">
        <v>2551</v>
      </c>
      <c r="X9650" s="5" t="s">
        <v>4848</v>
      </c>
      <c r="Y9650" s="5" t="s">
        <v>2561</v>
      </c>
      <c r="Z9650" s="5" t="s">
        <v>13</v>
      </c>
      <c r="AA9650" s="5"/>
    </row>
    <row r="9651" spans="1:27" ht="12" customHeight="1" x14ac:dyDescent="0.15">
      <c r="A9651" s="1" t="s">
        <v>2382</v>
      </c>
      <c r="B9651" s="1" t="s">
        <v>35</v>
      </c>
      <c r="C9651" s="1" t="s">
        <v>17</v>
      </c>
      <c r="D9651" s="1" t="s">
        <v>2542</v>
      </c>
      <c r="E9651" s="1" t="s">
        <v>10</v>
      </c>
      <c r="F9651" s="1" t="s">
        <v>2230</v>
      </c>
      <c r="G9651" s="1" t="s">
        <v>18</v>
      </c>
      <c r="H9651" s="1" t="s">
        <v>13</v>
      </c>
      <c r="I9651">
        <v>0</v>
      </c>
      <c r="J9651">
        <v>0</v>
      </c>
      <c r="K9651">
        <v>0</v>
      </c>
      <c r="L9651">
        <v>0</v>
      </c>
      <c r="M9651">
        <v>0</v>
      </c>
      <c r="N9651">
        <v>0</v>
      </c>
      <c r="O9651">
        <v>0</v>
      </c>
      <c r="P9651">
        <v>0</v>
      </c>
      <c r="Q9651">
        <v>0</v>
      </c>
      <c r="R9651">
        <v>0</v>
      </c>
      <c r="S9651">
        <v>0</v>
      </c>
      <c r="T9651">
        <v>0</v>
      </c>
      <c r="U9651">
        <v>0</v>
      </c>
      <c r="V9651" s="1" t="s">
        <v>4840</v>
      </c>
      <c r="W9651" s="1" t="s">
        <v>2551</v>
      </c>
      <c r="X9651" s="5" t="s">
        <v>4848</v>
      </c>
      <c r="Y9651" s="5" t="s">
        <v>2562</v>
      </c>
      <c r="Z9651" s="5" t="s">
        <v>13</v>
      </c>
      <c r="AA9651" s="5"/>
    </row>
    <row r="9652" spans="1:27" ht="12" customHeight="1" x14ac:dyDescent="0.15">
      <c r="A9652" s="1" t="s">
        <v>2382</v>
      </c>
      <c r="B9652" s="1" t="s">
        <v>35</v>
      </c>
      <c r="C9652" s="1" t="s">
        <v>19</v>
      </c>
      <c r="D9652" s="1" t="s">
        <v>2542</v>
      </c>
      <c r="E9652" s="1" t="s">
        <v>10</v>
      </c>
      <c r="F9652" s="1" t="s">
        <v>2230</v>
      </c>
      <c r="G9652" s="1" t="s">
        <v>242</v>
      </c>
      <c r="H9652" s="1" t="s">
        <v>13</v>
      </c>
      <c r="I9652">
        <v>47303</v>
      </c>
      <c r="J9652">
        <v>40676</v>
      </c>
      <c r="K9652">
        <v>39595</v>
      </c>
      <c r="L9652">
        <v>40560</v>
      </c>
      <c r="M9652">
        <v>38388</v>
      </c>
      <c r="N9652">
        <v>41010</v>
      </c>
      <c r="O9652">
        <v>44423</v>
      </c>
      <c r="P9652">
        <v>45313</v>
      </c>
      <c r="Q9652">
        <v>39817</v>
      </c>
      <c r="R9652">
        <v>46089</v>
      </c>
      <c r="S9652">
        <v>41423</v>
      </c>
      <c r="T9652">
        <v>42399</v>
      </c>
      <c r="U9652">
        <v>42018</v>
      </c>
      <c r="V9652" s="1" t="s">
        <v>4840</v>
      </c>
      <c r="W9652" s="1" t="s">
        <v>2551</v>
      </c>
      <c r="X9652" s="5" t="s">
        <v>4848</v>
      </c>
      <c r="Y9652" s="5" t="s">
        <v>2557</v>
      </c>
      <c r="Z9652" s="5" t="s">
        <v>13</v>
      </c>
      <c r="AA9652" s="5"/>
    </row>
    <row r="9653" spans="1:27" ht="12" customHeight="1" x14ac:dyDescent="0.15">
      <c r="A9653" s="1" t="s">
        <v>2382</v>
      </c>
      <c r="B9653" s="1" t="s">
        <v>35</v>
      </c>
      <c r="C9653" s="1" t="s">
        <v>21</v>
      </c>
      <c r="D9653" s="1" t="s">
        <v>2542</v>
      </c>
      <c r="E9653" s="1" t="s">
        <v>10</v>
      </c>
      <c r="F9653" s="1" t="s">
        <v>2230</v>
      </c>
      <c r="G9653" s="1" t="s">
        <v>245</v>
      </c>
      <c r="H9653" s="1" t="s">
        <v>239</v>
      </c>
      <c r="I9653">
        <v>14092</v>
      </c>
      <c r="J9653">
        <v>13915</v>
      </c>
      <c r="K9653">
        <v>12794</v>
      </c>
      <c r="L9653">
        <v>12965</v>
      </c>
      <c r="M9653">
        <v>11567</v>
      </c>
      <c r="N9653">
        <v>13329</v>
      </c>
      <c r="O9653">
        <v>14316</v>
      </c>
      <c r="P9653">
        <v>12814</v>
      </c>
      <c r="Q9653">
        <v>11419</v>
      </c>
      <c r="R9653">
        <v>13118</v>
      </c>
      <c r="S9653">
        <v>13859</v>
      </c>
      <c r="T9653">
        <v>13466</v>
      </c>
      <c r="U9653">
        <v>13828</v>
      </c>
      <c r="V9653" s="1" t="s">
        <v>4840</v>
      </c>
      <c r="W9653" s="1" t="s">
        <v>2551</v>
      </c>
      <c r="X9653" s="5" t="s">
        <v>4848</v>
      </c>
      <c r="Y9653" s="5" t="s">
        <v>2740</v>
      </c>
      <c r="Z9653" s="5" t="s">
        <v>2738</v>
      </c>
      <c r="AA9653" s="5"/>
    </row>
    <row r="9654" spans="1:27" ht="12" customHeight="1" x14ac:dyDescent="0.15">
      <c r="A9654" s="1" t="s">
        <v>2382</v>
      </c>
      <c r="B9654" s="1" t="s">
        <v>35</v>
      </c>
      <c r="C9654" s="1" t="s">
        <v>23</v>
      </c>
      <c r="D9654" s="1" t="s">
        <v>2542</v>
      </c>
      <c r="E9654" s="1" t="s">
        <v>10</v>
      </c>
      <c r="F9654" s="1" t="s">
        <v>2230</v>
      </c>
      <c r="G9654" s="1" t="s">
        <v>22</v>
      </c>
      <c r="H9654" s="1" t="s">
        <v>13</v>
      </c>
      <c r="I9654">
        <v>0</v>
      </c>
      <c r="J9654">
        <v>0</v>
      </c>
      <c r="K9654">
        <v>0</v>
      </c>
      <c r="L9654">
        <v>0</v>
      </c>
      <c r="M9654">
        <v>0</v>
      </c>
      <c r="N9654">
        <v>0</v>
      </c>
      <c r="O9654">
        <v>0</v>
      </c>
      <c r="P9654">
        <v>0</v>
      </c>
      <c r="Q9654">
        <v>0</v>
      </c>
      <c r="R9654">
        <v>0</v>
      </c>
      <c r="S9654">
        <v>0</v>
      </c>
      <c r="T9654">
        <v>0</v>
      </c>
      <c r="U9654">
        <v>0</v>
      </c>
      <c r="V9654" s="1" t="s">
        <v>4840</v>
      </c>
      <c r="W9654" s="1" t="s">
        <v>2551</v>
      </c>
      <c r="X9654" s="5" t="s">
        <v>4848</v>
      </c>
      <c r="Y9654" s="5" t="s">
        <v>2564</v>
      </c>
      <c r="Z9654" s="5" t="s">
        <v>13</v>
      </c>
      <c r="AA9654" s="5"/>
    </row>
    <row r="9655" spans="1:27" ht="12" customHeight="1" x14ac:dyDescent="0.15">
      <c r="A9655" s="1" t="s">
        <v>2382</v>
      </c>
      <c r="B9655" s="1" t="s">
        <v>35</v>
      </c>
      <c r="C9655" s="1" t="s">
        <v>77</v>
      </c>
      <c r="D9655" s="1" t="s">
        <v>2542</v>
      </c>
      <c r="E9655" s="1" t="s">
        <v>10</v>
      </c>
      <c r="F9655" s="1" t="s">
        <v>2230</v>
      </c>
      <c r="G9655" s="1" t="s">
        <v>24</v>
      </c>
      <c r="H9655" s="1" t="s">
        <v>13</v>
      </c>
      <c r="I9655">
        <v>27364</v>
      </c>
      <c r="J9655">
        <v>31824</v>
      </c>
      <c r="K9655">
        <v>33907</v>
      </c>
      <c r="L9655">
        <v>38107</v>
      </c>
      <c r="M9655">
        <v>26413</v>
      </c>
      <c r="N9655">
        <v>29641</v>
      </c>
      <c r="O9655">
        <v>30164</v>
      </c>
      <c r="P9655">
        <v>29393</v>
      </c>
      <c r="Q9655">
        <v>31271</v>
      </c>
      <c r="R9655">
        <v>32285</v>
      </c>
      <c r="S9655">
        <v>37408</v>
      </c>
      <c r="T9655">
        <v>36917</v>
      </c>
      <c r="U9655">
        <v>34919</v>
      </c>
      <c r="V9655" s="1" t="s">
        <v>4840</v>
      </c>
      <c r="W9655" s="1" t="s">
        <v>2551</v>
      </c>
      <c r="X9655" s="5" t="s">
        <v>4848</v>
      </c>
      <c r="Y9655" s="5" t="s">
        <v>2579</v>
      </c>
      <c r="Z9655" s="5" t="s">
        <v>13</v>
      </c>
      <c r="AA9655" s="5"/>
    </row>
    <row r="9656" spans="1:27" ht="12" customHeight="1" x14ac:dyDescent="0.15">
      <c r="A9656" s="1" t="s">
        <v>2382</v>
      </c>
      <c r="B9656" s="1" t="s">
        <v>70</v>
      </c>
      <c r="C9656" s="1" t="s">
        <v>9</v>
      </c>
      <c r="D9656" s="1" t="s">
        <v>2542</v>
      </c>
      <c r="E9656" s="1" t="s">
        <v>71</v>
      </c>
      <c r="F9656" s="1" t="s">
        <v>2388</v>
      </c>
      <c r="G9656" s="1" t="s">
        <v>2389</v>
      </c>
      <c r="H9656" s="1" t="s">
        <v>13</v>
      </c>
      <c r="I9656">
        <v>429474</v>
      </c>
      <c r="J9656">
        <v>378342</v>
      </c>
      <c r="K9656">
        <v>433033</v>
      </c>
      <c r="L9656">
        <v>406885</v>
      </c>
      <c r="M9656">
        <v>434704</v>
      </c>
      <c r="N9656">
        <v>404905</v>
      </c>
      <c r="O9656">
        <v>407530</v>
      </c>
      <c r="P9656">
        <v>389053</v>
      </c>
      <c r="Q9656">
        <v>369913</v>
      </c>
      <c r="R9656">
        <v>411063</v>
      </c>
      <c r="S9656">
        <v>408631</v>
      </c>
      <c r="T9656">
        <v>343132</v>
      </c>
      <c r="U9656">
        <v>397909</v>
      </c>
      <c r="V9656" s="1" t="s">
        <v>4840</v>
      </c>
      <c r="W9656" s="1" t="s">
        <v>2592</v>
      </c>
      <c r="X9656" s="5" t="s">
        <v>4849</v>
      </c>
      <c r="Y9656" s="5" t="s">
        <v>4850</v>
      </c>
      <c r="Z9656" s="5" t="s">
        <v>13</v>
      </c>
      <c r="AA9656" s="5"/>
    </row>
    <row r="9657" spans="1:27" ht="12" customHeight="1" x14ac:dyDescent="0.15">
      <c r="A9657" s="1" t="s">
        <v>2382</v>
      </c>
      <c r="B9657" s="1" t="s">
        <v>70</v>
      </c>
      <c r="C9657" s="1" t="s">
        <v>15</v>
      </c>
      <c r="D9657" s="1" t="s">
        <v>2542</v>
      </c>
      <c r="E9657" s="1" t="s">
        <v>71</v>
      </c>
      <c r="F9657" s="1" t="s">
        <v>2388</v>
      </c>
      <c r="G9657" s="1" t="s">
        <v>2226</v>
      </c>
      <c r="H9657" s="1" t="s">
        <v>2227</v>
      </c>
      <c r="I9657">
        <v>5824645</v>
      </c>
      <c r="J9657">
        <v>3541305</v>
      </c>
      <c r="K9657">
        <v>4966698</v>
      </c>
      <c r="L9657">
        <v>4896550</v>
      </c>
      <c r="M9657">
        <v>4116439</v>
      </c>
      <c r="N9657">
        <v>4896004</v>
      </c>
      <c r="O9657">
        <v>6169305</v>
      </c>
      <c r="P9657">
        <v>6078895</v>
      </c>
      <c r="Q9657">
        <v>4829367</v>
      </c>
      <c r="R9657">
        <v>3822949</v>
      </c>
      <c r="S9657">
        <v>4947074</v>
      </c>
      <c r="T9657">
        <v>3048047</v>
      </c>
      <c r="U9657">
        <v>3874624</v>
      </c>
      <c r="V9657" s="1" t="s">
        <v>4840</v>
      </c>
      <c r="W9657" s="1" t="s">
        <v>2592</v>
      </c>
      <c r="X9657" s="5" t="s">
        <v>4851</v>
      </c>
      <c r="Y9657" s="5" t="s">
        <v>4852</v>
      </c>
      <c r="Z9657" s="5" t="s">
        <v>2227</v>
      </c>
      <c r="AA9657" s="5"/>
    </row>
    <row r="9658" spans="1:27" ht="12" customHeight="1" x14ac:dyDescent="0.15">
      <c r="A9658" s="1" t="s">
        <v>2382</v>
      </c>
      <c r="B9658" s="1" t="s">
        <v>70</v>
      </c>
      <c r="C9658" s="1" t="s">
        <v>17</v>
      </c>
      <c r="D9658" s="1" t="s">
        <v>2542</v>
      </c>
      <c r="E9658" s="1" t="s">
        <v>71</v>
      </c>
      <c r="F9658" s="1" t="s">
        <v>2388</v>
      </c>
      <c r="G9658" s="1" t="s">
        <v>2228</v>
      </c>
      <c r="H9658" s="1" t="s">
        <v>305</v>
      </c>
      <c r="I9658">
        <v>38440</v>
      </c>
      <c r="J9658">
        <v>32223</v>
      </c>
      <c r="K9658">
        <v>36940</v>
      </c>
      <c r="L9658">
        <v>30193</v>
      </c>
      <c r="M9658">
        <v>34486</v>
      </c>
      <c r="N9658">
        <v>29423</v>
      </c>
      <c r="O9658">
        <v>30273</v>
      </c>
      <c r="P9658">
        <v>28107</v>
      </c>
      <c r="Q9658">
        <v>28602</v>
      </c>
      <c r="R9658">
        <v>30385</v>
      </c>
      <c r="S9658">
        <v>29062</v>
      </c>
      <c r="T9658">
        <v>26650</v>
      </c>
      <c r="U9658">
        <v>32043</v>
      </c>
      <c r="V9658" s="1" t="s">
        <v>4840</v>
      </c>
      <c r="W9658" s="1" t="s">
        <v>2592</v>
      </c>
      <c r="X9658" s="5" t="s">
        <v>4851</v>
      </c>
      <c r="Y9658" s="5" t="s">
        <v>4853</v>
      </c>
      <c r="Z9658" s="5" t="s">
        <v>305</v>
      </c>
      <c r="AA9658" s="5"/>
    </row>
    <row r="9659" spans="1:27" ht="12" customHeight="1" x14ac:dyDescent="0.15">
      <c r="A9659" s="1" t="s">
        <v>2382</v>
      </c>
      <c r="B9659" s="1" t="s">
        <v>70</v>
      </c>
      <c r="C9659" s="1" t="s">
        <v>19</v>
      </c>
      <c r="D9659" s="1" t="s">
        <v>2542</v>
      </c>
      <c r="E9659" s="1" t="s">
        <v>71</v>
      </c>
      <c r="F9659" s="1" t="s">
        <v>2388</v>
      </c>
      <c r="G9659" s="1" t="s">
        <v>2390</v>
      </c>
      <c r="H9659" s="1" t="s">
        <v>13</v>
      </c>
      <c r="I9659">
        <v>111755</v>
      </c>
      <c r="J9659">
        <v>101434</v>
      </c>
      <c r="K9659">
        <v>115303</v>
      </c>
      <c r="L9659">
        <v>107603</v>
      </c>
      <c r="M9659">
        <v>116769</v>
      </c>
      <c r="N9659">
        <v>108323</v>
      </c>
      <c r="O9659">
        <v>105866</v>
      </c>
      <c r="P9659">
        <v>103482</v>
      </c>
      <c r="Q9659">
        <v>99961</v>
      </c>
      <c r="R9659">
        <v>109646</v>
      </c>
      <c r="S9659">
        <v>105517</v>
      </c>
      <c r="T9659">
        <v>90735</v>
      </c>
      <c r="U9659">
        <v>107425</v>
      </c>
      <c r="V9659" s="1" t="s">
        <v>4840</v>
      </c>
      <c r="W9659" s="1" t="s">
        <v>2592</v>
      </c>
      <c r="X9659" s="5" t="s">
        <v>4851</v>
      </c>
      <c r="Y9659" s="5" t="s">
        <v>4854</v>
      </c>
      <c r="Z9659" s="5" t="s">
        <v>13</v>
      </c>
      <c r="AA9659" s="5"/>
    </row>
    <row r="9660" spans="1:27" ht="12" customHeight="1" x14ac:dyDescent="0.15">
      <c r="A9660" s="1" t="s">
        <v>2382</v>
      </c>
      <c r="B9660" s="1" t="s">
        <v>78</v>
      </c>
      <c r="C9660" s="1" t="s">
        <v>9</v>
      </c>
      <c r="D9660" s="1" t="s">
        <v>2542</v>
      </c>
      <c r="E9660" s="1" t="s">
        <v>71</v>
      </c>
      <c r="F9660" s="1" t="s">
        <v>2391</v>
      </c>
      <c r="G9660" s="1" t="s">
        <v>2389</v>
      </c>
      <c r="H9660" s="1" t="s">
        <v>13</v>
      </c>
      <c r="I9660">
        <v>1785</v>
      </c>
      <c r="J9660">
        <v>1330</v>
      </c>
      <c r="K9660">
        <v>3724</v>
      </c>
      <c r="L9660">
        <v>1850</v>
      </c>
      <c r="M9660">
        <v>3044</v>
      </c>
      <c r="N9660">
        <v>3767</v>
      </c>
      <c r="O9660">
        <v>3889</v>
      </c>
      <c r="P9660">
        <v>3498</v>
      </c>
      <c r="Q9660">
        <v>1804</v>
      </c>
      <c r="R9660">
        <v>2118</v>
      </c>
      <c r="S9660">
        <v>998</v>
      </c>
      <c r="T9660">
        <v>3087</v>
      </c>
      <c r="U9660">
        <v>2215</v>
      </c>
      <c r="V9660" s="1" t="s">
        <v>4840</v>
      </c>
      <c r="W9660" s="1" t="s">
        <v>2592</v>
      </c>
      <c r="X9660" s="5" t="s">
        <v>4855</v>
      </c>
      <c r="Y9660" s="5" t="s">
        <v>4856</v>
      </c>
      <c r="Z9660" s="5" t="s">
        <v>13</v>
      </c>
      <c r="AA9660" s="5"/>
    </row>
    <row r="9661" spans="1:27" ht="12" customHeight="1" x14ac:dyDescent="0.15">
      <c r="A9661" s="1" t="s">
        <v>2382</v>
      </c>
      <c r="B9661" s="1" t="s">
        <v>78</v>
      </c>
      <c r="C9661" s="1" t="s">
        <v>15</v>
      </c>
      <c r="D9661" s="1" t="s">
        <v>2542</v>
      </c>
      <c r="E9661" s="1" t="s">
        <v>71</v>
      </c>
      <c r="F9661" s="1" t="s">
        <v>2391</v>
      </c>
      <c r="G9661" s="1" t="s">
        <v>2226</v>
      </c>
      <c r="H9661" s="1" t="s">
        <v>2227</v>
      </c>
      <c r="I9661">
        <v>2444</v>
      </c>
      <c r="J9661">
        <v>2204</v>
      </c>
      <c r="K9661">
        <v>76097</v>
      </c>
      <c r="L9661">
        <v>2797</v>
      </c>
      <c r="M9661">
        <v>43534</v>
      </c>
      <c r="N9661">
        <v>94052</v>
      </c>
      <c r="O9661">
        <v>95938</v>
      </c>
      <c r="P9661">
        <v>92720</v>
      </c>
      <c r="Q9661">
        <v>25846</v>
      </c>
      <c r="R9661">
        <v>0</v>
      </c>
      <c r="S9661">
        <v>2670</v>
      </c>
      <c r="T9661">
        <v>1591</v>
      </c>
      <c r="U9661">
        <v>0</v>
      </c>
      <c r="V9661" s="1" t="s">
        <v>4840</v>
      </c>
      <c r="W9661" s="1" t="s">
        <v>2592</v>
      </c>
      <c r="X9661" s="5" t="s">
        <v>4857</v>
      </c>
      <c r="Y9661" s="5" t="s">
        <v>4858</v>
      </c>
      <c r="Z9661" s="5" t="s">
        <v>2227</v>
      </c>
      <c r="AA9661" s="5"/>
    </row>
    <row r="9662" spans="1:27" ht="12" customHeight="1" x14ac:dyDescent="0.15">
      <c r="A9662" s="1" t="s">
        <v>2382</v>
      </c>
      <c r="B9662" s="1" t="s">
        <v>78</v>
      </c>
      <c r="C9662" s="1" t="s">
        <v>17</v>
      </c>
      <c r="D9662" s="1" t="s">
        <v>2542</v>
      </c>
      <c r="E9662" s="1" t="s">
        <v>71</v>
      </c>
      <c r="F9662" s="1" t="s">
        <v>2391</v>
      </c>
      <c r="G9662" s="1" t="s">
        <v>2228</v>
      </c>
      <c r="H9662" s="1" t="s">
        <v>305</v>
      </c>
      <c r="I9662">
        <v>493</v>
      </c>
      <c r="J9662">
        <v>5</v>
      </c>
      <c r="K9662">
        <v>2120</v>
      </c>
      <c r="L9662">
        <v>689</v>
      </c>
      <c r="M9662">
        <v>844</v>
      </c>
      <c r="N9662">
        <v>1676</v>
      </c>
      <c r="O9662">
        <v>1432</v>
      </c>
      <c r="P9662">
        <v>1568</v>
      </c>
      <c r="Q9662">
        <v>596</v>
      </c>
      <c r="R9662">
        <v>829</v>
      </c>
      <c r="S9662">
        <v>370</v>
      </c>
      <c r="T9662">
        <v>132</v>
      </c>
      <c r="U9662">
        <v>183</v>
      </c>
      <c r="V9662" s="1" t="s">
        <v>4840</v>
      </c>
      <c r="W9662" s="1" t="s">
        <v>2592</v>
      </c>
      <c r="X9662" s="5" t="s">
        <v>4857</v>
      </c>
      <c r="Y9662" s="5" t="s">
        <v>4859</v>
      </c>
      <c r="Z9662" s="5" t="s">
        <v>305</v>
      </c>
      <c r="AA9662" s="5"/>
    </row>
    <row r="9663" spans="1:27" ht="12" customHeight="1" x14ac:dyDescent="0.15">
      <c r="A9663" s="1" t="s">
        <v>2382</v>
      </c>
      <c r="B9663" s="1" t="s">
        <v>78</v>
      </c>
      <c r="C9663" s="1" t="s">
        <v>19</v>
      </c>
      <c r="D9663" s="1" t="s">
        <v>2542</v>
      </c>
      <c r="E9663" s="1" t="s">
        <v>71</v>
      </c>
      <c r="F9663" s="1" t="s">
        <v>2391</v>
      </c>
      <c r="G9663" s="1" t="s">
        <v>2390</v>
      </c>
      <c r="H9663" s="1" t="s">
        <v>13</v>
      </c>
      <c r="I9663">
        <v>1703</v>
      </c>
      <c r="J9663">
        <v>1258</v>
      </c>
      <c r="K9663">
        <v>3625</v>
      </c>
      <c r="L9663">
        <v>1790</v>
      </c>
      <c r="M9663">
        <v>2942</v>
      </c>
      <c r="N9663">
        <v>3666</v>
      </c>
      <c r="O9663">
        <v>3783</v>
      </c>
      <c r="P9663">
        <v>3424</v>
      </c>
      <c r="Q9663">
        <v>1737</v>
      </c>
      <c r="R9663">
        <v>2020</v>
      </c>
      <c r="S9663">
        <v>924</v>
      </c>
      <c r="T9663">
        <v>2969</v>
      </c>
      <c r="U9663">
        <v>2097</v>
      </c>
      <c r="V9663" s="1" t="s">
        <v>4840</v>
      </c>
      <c r="W9663" s="1" t="s">
        <v>2592</v>
      </c>
      <c r="X9663" s="5" t="s">
        <v>4857</v>
      </c>
      <c r="Y9663" s="5" t="s">
        <v>4860</v>
      </c>
      <c r="Z9663" s="5" t="s">
        <v>13</v>
      </c>
      <c r="AA9663" s="5"/>
    </row>
    <row r="9664" spans="1:27" ht="12" customHeight="1" x14ac:dyDescent="0.15">
      <c r="A9664" s="1" t="s">
        <v>2382</v>
      </c>
      <c r="B9664" s="1" t="s">
        <v>80</v>
      </c>
      <c r="C9664" s="1" t="s">
        <v>9</v>
      </c>
      <c r="D9664" s="1" t="s">
        <v>2542</v>
      </c>
      <c r="E9664" s="1" t="s">
        <v>71</v>
      </c>
      <c r="F9664" s="1" t="s">
        <v>2392</v>
      </c>
      <c r="G9664" s="1" t="s">
        <v>2389</v>
      </c>
      <c r="H9664" s="1" t="s">
        <v>13</v>
      </c>
      <c r="I9664">
        <v>39189</v>
      </c>
      <c r="J9664">
        <v>36639</v>
      </c>
      <c r="K9664">
        <v>41722</v>
      </c>
      <c r="L9664">
        <v>44105</v>
      </c>
      <c r="M9664">
        <v>43635</v>
      </c>
      <c r="N9664">
        <v>36478</v>
      </c>
      <c r="O9664">
        <v>33754</v>
      </c>
      <c r="P9664">
        <v>39850</v>
      </c>
      <c r="Q9664">
        <v>38525</v>
      </c>
      <c r="R9664">
        <v>42486</v>
      </c>
      <c r="S9664">
        <v>38603</v>
      </c>
      <c r="T9664">
        <v>44540</v>
      </c>
      <c r="U9664">
        <v>43671</v>
      </c>
      <c r="V9664" s="1" t="s">
        <v>4840</v>
      </c>
      <c r="W9664" s="1" t="s">
        <v>2592</v>
      </c>
      <c r="X9664" s="5" t="s">
        <v>4861</v>
      </c>
      <c r="Y9664" s="5" t="s">
        <v>4856</v>
      </c>
      <c r="Z9664" s="5" t="s">
        <v>13</v>
      </c>
      <c r="AA9664" s="5"/>
    </row>
    <row r="9665" spans="1:27" ht="12" customHeight="1" x14ac:dyDescent="0.15">
      <c r="A9665" s="1" t="s">
        <v>2382</v>
      </c>
      <c r="B9665" s="1" t="s">
        <v>80</v>
      </c>
      <c r="C9665" s="1" t="s">
        <v>15</v>
      </c>
      <c r="D9665" s="1" t="s">
        <v>2542</v>
      </c>
      <c r="E9665" s="1" t="s">
        <v>71</v>
      </c>
      <c r="F9665" s="1" t="s">
        <v>2392</v>
      </c>
      <c r="G9665" s="1" t="s">
        <v>2226</v>
      </c>
      <c r="H9665" s="1" t="s">
        <v>2227</v>
      </c>
      <c r="I9665">
        <v>978263</v>
      </c>
      <c r="J9665">
        <v>1019061</v>
      </c>
      <c r="K9665">
        <v>1031839</v>
      </c>
      <c r="L9665">
        <v>1064491</v>
      </c>
      <c r="M9665">
        <v>1085016</v>
      </c>
      <c r="N9665">
        <v>785226</v>
      </c>
      <c r="O9665">
        <v>587066</v>
      </c>
      <c r="P9665">
        <v>961266</v>
      </c>
      <c r="Q9665">
        <v>948650</v>
      </c>
      <c r="R9665">
        <v>970255</v>
      </c>
      <c r="S9665">
        <v>935915</v>
      </c>
      <c r="T9665">
        <v>1121484</v>
      </c>
      <c r="U9665">
        <v>1150368</v>
      </c>
      <c r="V9665" s="1" t="s">
        <v>4840</v>
      </c>
      <c r="W9665" s="1" t="s">
        <v>2592</v>
      </c>
      <c r="X9665" s="5" t="s">
        <v>4862</v>
      </c>
      <c r="Y9665" s="5" t="s">
        <v>4858</v>
      </c>
      <c r="Z9665" s="5" t="s">
        <v>2227</v>
      </c>
      <c r="AA9665" s="5"/>
    </row>
    <row r="9666" spans="1:27" ht="12" customHeight="1" x14ac:dyDescent="0.15">
      <c r="A9666" s="1" t="s">
        <v>2382</v>
      </c>
      <c r="B9666" s="1" t="s">
        <v>80</v>
      </c>
      <c r="C9666" s="1" t="s">
        <v>17</v>
      </c>
      <c r="D9666" s="1" t="s">
        <v>2542</v>
      </c>
      <c r="E9666" s="1" t="s">
        <v>71</v>
      </c>
      <c r="F9666" s="1" t="s">
        <v>2392</v>
      </c>
      <c r="G9666" s="1" t="s">
        <v>2228</v>
      </c>
      <c r="H9666" s="1" t="s">
        <v>305</v>
      </c>
      <c r="I9666">
        <v>29117</v>
      </c>
      <c r="J9666">
        <v>33977</v>
      </c>
      <c r="K9666">
        <v>34782</v>
      </c>
      <c r="L9666">
        <v>34165</v>
      </c>
      <c r="M9666">
        <v>34344</v>
      </c>
      <c r="N9666">
        <v>20470</v>
      </c>
      <c r="O9666">
        <v>14950</v>
      </c>
      <c r="P9666">
        <v>29567</v>
      </c>
      <c r="Q9666">
        <v>30369</v>
      </c>
      <c r="R9666">
        <v>30631</v>
      </c>
      <c r="S9666">
        <v>28004</v>
      </c>
      <c r="T9666">
        <v>31450</v>
      </c>
      <c r="U9666">
        <v>34318</v>
      </c>
      <c r="V9666" s="1" t="s">
        <v>4840</v>
      </c>
      <c r="W9666" s="1" t="s">
        <v>2592</v>
      </c>
      <c r="X9666" s="5" t="s">
        <v>4862</v>
      </c>
      <c r="Y9666" s="5" t="s">
        <v>4859</v>
      </c>
      <c r="Z9666" s="5" t="s">
        <v>305</v>
      </c>
      <c r="AA9666" s="5"/>
    </row>
    <row r="9667" spans="1:27" ht="12" customHeight="1" x14ac:dyDescent="0.15">
      <c r="A9667" s="1" t="s">
        <v>2382</v>
      </c>
      <c r="B9667" s="1" t="s">
        <v>80</v>
      </c>
      <c r="C9667" s="1" t="s">
        <v>19</v>
      </c>
      <c r="D9667" s="1" t="s">
        <v>2542</v>
      </c>
      <c r="E9667" s="1" t="s">
        <v>71</v>
      </c>
      <c r="F9667" s="1" t="s">
        <v>2392</v>
      </c>
      <c r="G9667" s="1" t="s">
        <v>2390</v>
      </c>
      <c r="H9667" s="1" t="s">
        <v>13</v>
      </c>
      <c r="I9667">
        <v>23909</v>
      </c>
      <c r="J9667">
        <v>21453</v>
      </c>
      <c r="K9667">
        <v>25606</v>
      </c>
      <c r="L9667">
        <v>25588</v>
      </c>
      <c r="M9667">
        <v>26020</v>
      </c>
      <c r="N9667">
        <v>22658</v>
      </c>
      <c r="O9667">
        <v>22524</v>
      </c>
      <c r="P9667">
        <v>21704</v>
      </c>
      <c r="Q9667">
        <v>20859</v>
      </c>
      <c r="R9667">
        <v>24219</v>
      </c>
      <c r="S9667">
        <v>21786</v>
      </c>
      <c r="T9667">
        <v>25488</v>
      </c>
      <c r="U9667">
        <v>24865</v>
      </c>
      <c r="V9667" s="1" t="s">
        <v>4840</v>
      </c>
      <c r="W9667" s="1" t="s">
        <v>2592</v>
      </c>
      <c r="X9667" s="5" t="s">
        <v>4862</v>
      </c>
      <c r="Y9667" s="5" t="s">
        <v>4860</v>
      </c>
      <c r="Z9667" s="5" t="s">
        <v>13</v>
      </c>
      <c r="AA9667" s="5"/>
    </row>
    <row r="9668" spans="1:27" ht="12" customHeight="1" x14ac:dyDescent="0.15">
      <c r="A9668" s="1" t="s">
        <v>2382</v>
      </c>
      <c r="B9668" s="1" t="s">
        <v>162</v>
      </c>
      <c r="C9668" s="1" t="s">
        <v>9</v>
      </c>
      <c r="D9668" s="1" t="s">
        <v>2542</v>
      </c>
      <c r="E9668" s="1" t="s">
        <v>71</v>
      </c>
      <c r="F9668" s="1" t="s">
        <v>2393</v>
      </c>
      <c r="G9668" s="1" t="s">
        <v>2389</v>
      </c>
      <c r="H9668" s="1" t="s">
        <v>13</v>
      </c>
      <c r="I9668">
        <v>91252</v>
      </c>
      <c r="J9668">
        <v>93613</v>
      </c>
      <c r="K9668">
        <v>88382</v>
      </c>
      <c r="L9668">
        <v>93443</v>
      </c>
      <c r="M9668">
        <v>95581</v>
      </c>
      <c r="N9668">
        <v>90206</v>
      </c>
      <c r="O9668">
        <v>86007</v>
      </c>
      <c r="P9668">
        <v>85880</v>
      </c>
      <c r="Q9668">
        <v>85316</v>
      </c>
      <c r="R9668">
        <v>89268</v>
      </c>
      <c r="S9668">
        <v>91744</v>
      </c>
      <c r="T9668">
        <v>76141</v>
      </c>
      <c r="U9668">
        <v>86557</v>
      </c>
      <c r="V9668" s="1" t="s">
        <v>4840</v>
      </c>
      <c r="W9668" s="1" t="s">
        <v>2592</v>
      </c>
      <c r="X9668" s="5" t="s">
        <v>4863</v>
      </c>
      <c r="Y9668" s="5" t="s">
        <v>4856</v>
      </c>
      <c r="Z9668" s="5" t="s">
        <v>13</v>
      </c>
      <c r="AA9668" s="5"/>
    </row>
    <row r="9669" spans="1:27" ht="12" customHeight="1" x14ac:dyDescent="0.15">
      <c r="A9669" s="1" t="s">
        <v>2382</v>
      </c>
      <c r="B9669" s="1" t="s">
        <v>162</v>
      </c>
      <c r="C9669" s="1" t="s">
        <v>15</v>
      </c>
      <c r="D9669" s="1" t="s">
        <v>2542</v>
      </c>
      <c r="E9669" s="1" t="s">
        <v>71</v>
      </c>
      <c r="F9669" s="1" t="s">
        <v>2393</v>
      </c>
      <c r="G9669" s="1" t="s">
        <v>2226</v>
      </c>
      <c r="H9669" s="1" t="s">
        <v>2227</v>
      </c>
      <c r="I9669">
        <v>2017755</v>
      </c>
      <c r="J9669">
        <v>2381245</v>
      </c>
      <c r="K9669">
        <v>2275340</v>
      </c>
      <c r="L9669">
        <v>2051127</v>
      </c>
      <c r="M9669">
        <v>2477464</v>
      </c>
      <c r="N9669">
        <v>2080219</v>
      </c>
      <c r="O9669">
        <v>1866214</v>
      </c>
      <c r="P9669">
        <v>2284654</v>
      </c>
      <c r="Q9669">
        <v>2037815</v>
      </c>
      <c r="R9669">
        <v>1851022</v>
      </c>
      <c r="S9669">
        <v>1898372</v>
      </c>
      <c r="T9669">
        <v>1399092</v>
      </c>
      <c r="U9669">
        <v>1765156</v>
      </c>
      <c r="V9669" s="1" t="s">
        <v>4840</v>
      </c>
      <c r="W9669" s="1" t="s">
        <v>2592</v>
      </c>
      <c r="X9669" s="5" t="s">
        <v>4864</v>
      </c>
      <c r="Y9669" s="5" t="s">
        <v>4858</v>
      </c>
      <c r="Z9669" s="5" t="s">
        <v>2227</v>
      </c>
      <c r="AA9669" s="5"/>
    </row>
    <row r="9670" spans="1:27" ht="12" customHeight="1" x14ac:dyDescent="0.15">
      <c r="A9670" s="1" t="s">
        <v>2382</v>
      </c>
      <c r="B9670" s="1" t="s">
        <v>162</v>
      </c>
      <c r="C9670" s="1" t="s">
        <v>17</v>
      </c>
      <c r="D9670" s="1" t="s">
        <v>2542</v>
      </c>
      <c r="E9670" s="1" t="s">
        <v>71</v>
      </c>
      <c r="F9670" s="1" t="s">
        <v>2393</v>
      </c>
      <c r="G9670" s="1" t="s">
        <v>2228</v>
      </c>
      <c r="H9670" s="1" t="s">
        <v>305</v>
      </c>
      <c r="I9670">
        <v>21826</v>
      </c>
      <c r="J9670">
        <v>27102</v>
      </c>
      <c r="K9670">
        <v>25796</v>
      </c>
      <c r="L9670">
        <v>30344</v>
      </c>
      <c r="M9670">
        <v>31289</v>
      </c>
      <c r="N9670">
        <v>29309</v>
      </c>
      <c r="O9670">
        <v>25027</v>
      </c>
      <c r="P9670">
        <v>26469</v>
      </c>
      <c r="Q9670">
        <v>26185</v>
      </c>
      <c r="R9670">
        <v>25736</v>
      </c>
      <c r="S9670">
        <v>25175</v>
      </c>
      <c r="T9670">
        <v>18760</v>
      </c>
      <c r="U9670">
        <v>20091</v>
      </c>
      <c r="V9670" s="1" t="s">
        <v>4840</v>
      </c>
      <c r="W9670" s="1" t="s">
        <v>2592</v>
      </c>
      <c r="X9670" s="5" t="s">
        <v>4864</v>
      </c>
      <c r="Y9670" s="5" t="s">
        <v>4859</v>
      </c>
      <c r="Z9670" s="5" t="s">
        <v>305</v>
      </c>
      <c r="AA9670" s="5"/>
    </row>
    <row r="9671" spans="1:27" ht="12" customHeight="1" x14ac:dyDescent="0.15">
      <c r="A9671" s="1" t="s">
        <v>2382</v>
      </c>
      <c r="B9671" s="1" t="s">
        <v>162</v>
      </c>
      <c r="C9671" s="1" t="s">
        <v>19</v>
      </c>
      <c r="D9671" s="1" t="s">
        <v>2542</v>
      </c>
      <c r="E9671" s="1" t="s">
        <v>71</v>
      </c>
      <c r="F9671" s="1" t="s">
        <v>2393</v>
      </c>
      <c r="G9671" s="1" t="s">
        <v>2390</v>
      </c>
      <c r="H9671" s="1" t="s">
        <v>13</v>
      </c>
      <c r="I9671">
        <v>26755</v>
      </c>
      <c r="J9671">
        <v>28096</v>
      </c>
      <c r="K9671">
        <v>26711</v>
      </c>
      <c r="L9671">
        <v>26038</v>
      </c>
      <c r="M9671">
        <v>28794</v>
      </c>
      <c r="N9671">
        <v>27470</v>
      </c>
      <c r="O9671">
        <v>25239</v>
      </c>
      <c r="P9671">
        <v>28220</v>
      </c>
      <c r="Q9671">
        <v>25905</v>
      </c>
      <c r="R9671">
        <v>27159</v>
      </c>
      <c r="S9671">
        <v>25600</v>
      </c>
      <c r="T9671">
        <v>23045</v>
      </c>
      <c r="U9671">
        <v>25618</v>
      </c>
      <c r="V9671" s="1" t="s">
        <v>4840</v>
      </c>
      <c r="W9671" s="1" t="s">
        <v>2592</v>
      </c>
      <c r="X9671" s="5" t="s">
        <v>4864</v>
      </c>
      <c r="Y9671" s="5" t="s">
        <v>4860</v>
      </c>
      <c r="Z9671" s="5" t="s">
        <v>13</v>
      </c>
      <c r="AA9671" s="5"/>
    </row>
    <row r="9672" spans="1:27" ht="12" customHeight="1" x14ac:dyDescent="0.15">
      <c r="A9672" s="1" t="s">
        <v>2382</v>
      </c>
      <c r="B9672" s="1" t="s">
        <v>164</v>
      </c>
      <c r="C9672" s="1" t="s">
        <v>9</v>
      </c>
      <c r="D9672" s="1" t="s">
        <v>2542</v>
      </c>
      <c r="E9672" s="1" t="s">
        <v>71</v>
      </c>
      <c r="F9672" s="1" t="s">
        <v>2394</v>
      </c>
      <c r="G9672" s="1" t="s">
        <v>2389</v>
      </c>
      <c r="H9672" s="1" t="s">
        <v>13</v>
      </c>
      <c r="I9672">
        <v>198125</v>
      </c>
      <c r="J9672">
        <v>225038</v>
      </c>
      <c r="K9672">
        <v>220420</v>
      </c>
      <c r="L9672">
        <v>236915</v>
      </c>
      <c r="M9672">
        <v>177878</v>
      </c>
      <c r="N9672">
        <v>215579</v>
      </c>
      <c r="O9672">
        <v>141213</v>
      </c>
      <c r="P9672">
        <v>218611</v>
      </c>
      <c r="Q9672">
        <v>192880</v>
      </c>
      <c r="R9672">
        <v>206335</v>
      </c>
      <c r="S9672">
        <v>177882</v>
      </c>
      <c r="T9672">
        <v>191158</v>
      </c>
      <c r="U9672">
        <v>160349</v>
      </c>
      <c r="V9672" s="1" t="s">
        <v>4840</v>
      </c>
      <c r="W9672" s="1" t="s">
        <v>2592</v>
      </c>
      <c r="X9672" s="5" t="s">
        <v>4865</v>
      </c>
      <c r="Y9672" s="5" t="s">
        <v>4856</v>
      </c>
      <c r="Z9672" s="5" t="s">
        <v>13</v>
      </c>
      <c r="AA9672" s="5"/>
    </row>
    <row r="9673" spans="1:27" ht="12" customHeight="1" x14ac:dyDescent="0.15">
      <c r="A9673" s="1" t="s">
        <v>2382</v>
      </c>
      <c r="B9673" s="1" t="s">
        <v>164</v>
      </c>
      <c r="C9673" s="1" t="s">
        <v>15</v>
      </c>
      <c r="D9673" s="1" t="s">
        <v>2542</v>
      </c>
      <c r="E9673" s="1" t="s">
        <v>71</v>
      </c>
      <c r="F9673" s="1" t="s">
        <v>2394</v>
      </c>
      <c r="G9673" s="1" t="s">
        <v>2226</v>
      </c>
      <c r="H9673" s="1" t="s">
        <v>2227</v>
      </c>
      <c r="I9673">
        <v>1602218</v>
      </c>
      <c r="J9673">
        <v>2239169</v>
      </c>
      <c r="K9673">
        <v>2529337</v>
      </c>
      <c r="L9673">
        <v>2869681</v>
      </c>
      <c r="M9673">
        <v>3120244</v>
      </c>
      <c r="N9673">
        <v>3600465</v>
      </c>
      <c r="O9673">
        <v>2452632</v>
      </c>
      <c r="P9673">
        <v>3802884</v>
      </c>
      <c r="Q9673">
        <v>1671194</v>
      </c>
      <c r="R9673">
        <v>2896047</v>
      </c>
      <c r="S9673">
        <v>1675197</v>
      </c>
      <c r="T9673">
        <v>1645184</v>
      </c>
      <c r="U9673">
        <v>1224723</v>
      </c>
      <c r="V9673" s="1" t="s">
        <v>4840</v>
      </c>
      <c r="W9673" s="1" t="s">
        <v>2592</v>
      </c>
      <c r="X9673" s="5" t="s">
        <v>4866</v>
      </c>
      <c r="Y9673" s="5" t="s">
        <v>4858</v>
      </c>
      <c r="Z9673" s="5" t="s">
        <v>2227</v>
      </c>
      <c r="AA9673" s="5"/>
    </row>
    <row r="9674" spans="1:27" ht="12" customHeight="1" x14ac:dyDescent="0.15">
      <c r="A9674" s="1" t="s">
        <v>2382</v>
      </c>
      <c r="B9674" s="1" t="s">
        <v>164</v>
      </c>
      <c r="C9674" s="1" t="s">
        <v>17</v>
      </c>
      <c r="D9674" s="1" t="s">
        <v>2542</v>
      </c>
      <c r="E9674" s="1" t="s">
        <v>71</v>
      </c>
      <c r="F9674" s="1" t="s">
        <v>2394</v>
      </c>
      <c r="G9674" s="1" t="s">
        <v>2228</v>
      </c>
      <c r="H9674" s="1" t="s">
        <v>305</v>
      </c>
      <c r="I9674">
        <v>14799</v>
      </c>
      <c r="J9674">
        <v>23436</v>
      </c>
      <c r="K9674">
        <v>18835</v>
      </c>
      <c r="L9674">
        <v>22545</v>
      </c>
      <c r="M9674">
        <v>14701</v>
      </c>
      <c r="N9674">
        <v>17218</v>
      </c>
      <c r="O9674">
        <v>10798</v>
      </c>
      <c r="P9674">
        <v>16678</v>
      </c>
      <c r="Q9674">
        <v>14631</v>
      </c>
      <c r="R9674">
        <v>13604</v>
      </c>
      <c r="S9674">
        <v>15606</v>
      </c>
      <c r="T9674">
        <v>23726</v>
      </c>
      <c r="U9674">
        <v>16778</v>
      </c>
      <c r="V9674" s="1" t="s">
        <v>4840</v>
      </c>
      <c r="W9674" s="1" t="s">
        <v>2592</v>
      </c>
      <c r="X9674" s="5" t="s">
        <v>4866</v>
      </c>
      <c r="Y9674" s="5" t="s">
        <v>4859</v>
      </c>
      <c r="Z9674" s="5" t="s">
        <v>305</v>
      </c>
      <c r="AA9674" s="5"/>
    </row>
    <row r="9675" spans="1:27" ht="12" customHeight="1" x14ac:dyDescent="0.15">
      <c r="A9675" s="1" t="s">
        <v>2382</v>
      </c>
      <c r="B9675" s="1" t="s">
        <v>164</v>
      </c>
      <c r="C9675" s="1" t="s">
        <v>19</v>
      </c>
      <c r="D9675" s="1" t="s">
        <v>2542</v>
      </c>
      <c r="E9675" s="1" t="s">
        <v>71</v>
      </c>
      <c r="F9675" s="1" t="s">
        <v>2394</v>
      </c>
      <c r="G9675" s="1" t="s">
        <v>2390</v>
      </c>
      <c r="H9675" s="1" t="s">
        <v>13</v>
      </c>
      <c r="I9675">
        <v>51117</v>
      </c>
      <c r="J9675">
        <v>61762</v>
      </c>
      <c r="K9675">
        <v>58099</v>
      </c>
      <c r="L9675">
        <v>64094</v>
      </c>
      <c r="M9675">
        <v>45424</v>
      </c>
      <c r="N9675">
        <v>60338</v>
      </c>
      <c r="O9675">
        <v>37146</v>
      </c>
      <c r="P9675">
        <v>57889</v>
      </c>
      <c r="Q9675">
        <v>50812</v>
      </c>
      <c r="R9675">
        <v>52479</v>
      </c>
      <c r="S9675">
        <v>48779</v>
      </c>
      <c r="T9675">
        <v>53573</v>
      </c>
      <c r="U9675">
        <v>44536</v>
      </c>
      <c r="V9675" s="1" t="s">
        <v>4840</v>
      </c>
      <c r="W9675" s="1" t="s">
        <v>2592</v>
      </c>
      <c r="X9675" s="5" t="s">
        <v>4866</v>
      </c>
      <c r="Y9675" s="5" t="s">
        <v>4860</v>
      </c>
      <c r="Z9675" s="5" t="s">
        <v>13</v>
      </c>
      <c r="AA9675" s="5"/>
    </row>
    <row r="9676" spans="1:27" ht="12" customHeight="1" x14ac:dyDescent="0.15">
      <c r="A9676" s="1" t="s">
        <v>2382</v>
      </c>
      <c r="B9676" s="1" t="s">
        <v>166</v>
      </c>
      <c r="C9676" s="1" t="s">
        <v>9</v>
      </c>
      <c r="D9676" s="1" t="s">
        <v>2542</v>
      </c>
      <c r="E9676" s="1" t="s">
        <v>71</v>
      </c>
      <c r="F9676" s="1" t="s">
        <v>2395</v>
      </c>
      <c r="G9676" s="1" t="s">
        <v>2389</v>
      </c>
      <c r="H9676" s="1" t="s">
        <v>13</v>
      </c>
      <c r="I9676">
        <v>819</v>
      </c>
      <c r="J9676">
        <v>2899</v>
      </c>
      <c r="K9676">
        <v>2816</v>
      </c>
      <c r="L9676">
        <v>2763</v>
      </c>
      <c r="M9676">
        <v>2736</v>
      </c>
      <c r="N9676">
        <v>2865</v>
      </c>
      <c r="O9676">
        <v>2841</v>
      </c>
      <c r="P9676">
        <v>3307</v>
      </c>
      <c r="Q9676">
        <v>3645</v>
      </c>
      <c r="R9676">
        <v>3455</v>
      </c>
      <c r="S9676">
        <v>4426</v>
      </c>
      <c r="T9676">
        <v>3483</v>
      </c>
      <c r="U9676">
        <v>3171</v>
      </c>
      <c r="V9676" s="1" t="s">
        <v>4840</v>
      </c>
      <c r="W9676" s="1" t="s">
        <v>2592</v>
      </c>
      <c r="X9676" s="5" t="s">
        <v>4867</v>
      </c>
      <c r="Y9676" s="5" t="s">
        <v>4856</v>
      </c>
      <c r="Z9676" s="5" t="s">
        <v>13</v>
      </c>
      <c r="AA9676" s="5"/>
    </row>
    <row r="9677" spans="1:27" ht="12" customHeight="1" x14ac:dyDescent="0.15">
      <c r="A9677" s="1" t="s">
        <v>2382</v>
      </c>
      <c r="B9677" s="1" t="s">
        <v>166</v>
      </c>
      <c r="C9677" s="1" t="s">
        <v>15</v>
      </c>
      <c r="D9677" s="1" t="s">
        <v>2542</v>
      </c>
      <c r="E9677" s="1" t="s">
        <v>71</v>
      </c>
      <c r="F9677" s="1" t="s">
        <v>2395</v>
      </c>
      <c r="G9677" s="1" t="s">
        <v>2226</v>
      </c>
      <c r="H9677" s="1" t="s">
        <v>2227</v>
      </c>
      <c r="I9677">
        <v>2034</v>
      </c>
      <c r="J9677">
        <v>1960</v>
      </c>
      <c r="K9677">
        <v>3328</v>
      </c>
      <c r="L9677">
        <v>7111</v>
      </c>
      <c r="M9677">
        <v>3612</v>
      </c>
      <c r="N9677">
        <v>13585</v>
      </c>
      <c r="O9677">
        <v>28831</v>
      </c>
      <c r="P9677">
        <v>4406</v>
      </c>
      <c r="Q9677">
        <v>1389</v>
      </c>
      <c r="R9677">
        <v>3756</v>
      </c>
      <c r="S9677">
        <v>2987</v>
      </c>
      <c r="T9677">
        <v>347</v>
      </c>
      <c r="U9677">
        <v>15339</v>
      </c>
      <c r="V9677" s="1" t="s">
        <v>4840</v>
      </c>
      <c r="W9677" s="1" t="s">
        <v>2592</v>
      </c>
      <c r="X9677" s="5" t="s">
        <v>4868</v>
      </c>
      <c r="Y9677" s="5" t="s">
        <v>4858</v>
      </c>
      <c r="Z9677" s="5" t="s">
        <v>2227</v>
      </c>
      <c r="AA9677" s="5"/>
    </row>
    <row r="9678" spans="1:27" ht="12" customHeight="1" x14ac:dyDescent="0.15">
      <c r="A9678" s="1" t="s">
        <v>2382</v>
      </c>
      <c r="B9678" s="1" t="s">
        <v>166</v>
      </c>
      <c r="C9678" s="1" t="s">
        <v>17</v>
      </c>
      <c r="D9678" s="1" t="s">
        <v>2542</v>
      </c>
      <c r="E9678" s="1" t="s">
        <v>71</v>
      </c>
      <c r="F9678" s="1" t="s">
        <v>2395</v>
      </c>
      <c r="G9678" s="1" t="s">
        <v>2228</v>
      </c>
      <c r="H9678" s="1" t="s">
        <v>305</v>
      </c>
      <c r="I9678">
        <v>92</v>
      </c>
      <c r="J9678">
        <v>321</v>
      </c>
      <c r="K9678">
        <v>576</v>
      </c>
      <c r="L9678">
        <v>339</v>
      </c>
      <c r="M9678">
        <v>482</v>
      </c>
      <c r="N9678">
        <v>348</v>
      </c>
      <c r="O9678">
        <v>277</v>
      </c>
      <c r="P9678">
        <v>644</v>
      </c>
      <c r="Q9678">
        <v>492</v>
      </c>
      <c r="R9678">
        <v>489</v>
      </c>
      <c r="S9678">
        <v>289</v>
      </c>
      <c r="T9678">
        <v>93</v>
      </c>
      <c r="U9678">
        <v>201</v>
      </c>
      <c r="V9678" s="1" t="s">
        <v>4840</v>
      </c>
      <c r="W9678" s="1" t="s">
        <v>2592</v>
      </c>
      <c r="X9678" s="5" t="s">
        <v>4868</v>
      </c>
      <c r="Y9678" s="5" t="s">
        <v>4859</v>
      </c>
      <c r="Z9678" s="5" t="s">
        <v>305</v>
      </c>
      <c r="AA9678" s="5"/>
    </row>
    <row r="9679" spans="1:27" ht="12" customHeight="1" x14ac:dyDescent="0.15">
      <c r="A9679" s="1" t="s">
        <v>2382</v>
      </c>
      <c r="B9679" s="1" t="s">
        <v>166</v>
      </c>
      <c r="C9679" s="1" t="s">
        <v>19</v>
      </c>
      <c r="D9679" s="1" t="s">
        <v>2542</v>
      </c>
      <c r="E9679" s="1" t="s">
        <v>71</v>
      </c>
      <c r="F9679" s="1" t="s">
        <v>2395</v>
      </c>
      <c r="G9679" s="1" t="s">
        <v>2390</v>
      </c>
      <c r="H9679" s="1" t="s">
        <v>13</v>
      </c>
      <c r="I9679">
        <v>786</v>
      </c>
      <c r="J9679">
        <v>2846</v>
      </c>
      <c r="K9679">
        <v>2760</v>
      </c>
      <c r="L9679">
        <v>2684</v>
      </c>
      <c r="M9679">
        <v>2660</v>
      </c>
      <c r="N9679">
        <v>2775</v>
      </c>
      <c r="O9679">
        <v>2757</v>
      </c>
      <c r="P9679">
        <v>3180</v>
      </c>
      <c r="Q9679">
        <v>3497</v>
      </c>
      <c r="R9679">
        <v>3315</v>
      </c>
      <c r="S9679">
        <v>4262</v>
      </c>
      <c r="T9679">
        <v>3350</v>
      </c>
      <c r="U9679">
        <v>3045</v>
      </c>
      <c r="V9679" s="1" t="s">
        <v>4840</v>
      </c>
      <c r="W9679" s="1" t="s">
        <v>2592</v>
      </c>
      <c r="X9679" s="5" t="s">
        <v>4868</v>
      </c>
      <c r="Y9679" s="5" t="s">
        <v>4860</v>
      </c>
      <c r="Z9679" s="5" t="s">
        <v>13</v>
      </c>
      <c r="AA9679" s="5"/>
    </row>
    <row r="9680" spans="1:27" ht="12" customHeight="1" x14ac:dyDescent="0.15">
      <c r="A9680" s="1" t="s">
        <v>2382</v>
      </c>
      <c r="B9680" s="1" t="s">
        <v>168</v>
      </c>
      <c r="C9680" s="1" t="s">
        <v>9</v>
      </c>
      <c r="D9680" s="1" t="s">
        <v>2542</v>
      </c>
      <c r="E9680" s="1" t="s">
        <v>71</v>
      </c>
      <c r="F9680" s="1" t="s">
        <v>2396</v>
      </c>
      <c r="G9680" s="1" t="s">
        <v>2389</v>
      </c>
      <c r="H9680" s="1" t="s">
        <v>13</v>
      </c>
      <c r="I9680">
        <v>38748</v>
      </c>
      <c r="J9680">
        <v>39333</v>
      </c>
      <c r="K9680">
        <v>35032</v>
      </c>
      <c r="L9680">
        <v>35055</v>
      </c>
      <c r="M9680">
        <v>32181</v>
      </c>
      <c r="N9680">
        <v>35324</v>
      </c>
      <c r="O9680">
        <v>37731</v>
      </c>
      <c r="P9680">
        <v>39545</v>
      </c>
      <c r="Q9680">
        <v>38673</v>
      </c>
      <c r="R9680">
        <v>36885</v>
      </c>
      <c r="S9680">
        <v>35912</v>
      </c>
      <c r="T9680">
        <v>32077</v>
      </c>
      <c r="U9680">
        <v>28398</v>
      </c>
      <c r="V9680" s="1" t="s">
        <v>4840</v>
      </c>
      <c r="W9680" s="1" t="s">
        <v>2592</v>
      </c>
      <c r="X9680" s="5" t="s">
        <v>4869</v>
      </c>
      <c r="Y9680" s="5" t="s">
        <v>4856</v>
      </c>
      <c r="Z9680" s="5" t="s">
        <v>13</v>
      </c>
      <c r="AA9680" s="5"/>
    </row>
    <row r="9681" spans="1:27" ht="12" customHeight="1" x14ac:dyDescent="0.15">
      <c r="A9681" s="1" t="s">
        <v>2382</v>
      </c>
      <c r="B9681" s="1" t="s">
        <v>168</v>
      </c>
      <c r="C9681" s="1" t="s">
        <v>15</v>
      </c>
      <c r="D9681" s="1" t="s">
        <v>2542</v>
      </c>
      <c r="E9681" s="1" t="s">
        <v>71</v>
      </c>
      <c r="F9681" s="1" t="s">
        <v>2396</v>
      </c>
      <c r="G9681" s="1" t="s">
        <v>2226</v>
      </c>
      <c r="H9681" s="1" t="s">
        <v>2227</v>
      </c>
      <c r="I9681">
        <v>1177243</v>
      </c>
      <c r="J9681">
        <v>1051935</v>
      </c>
      <c r="K9681">
        <v>877437</v>
      </c>
      <c r="L9681">
        <v>833313</v>
      </c>
      <c r="M9681">
        <v>659351</v>
      </c>
      <c r="N9681">
        <v>887734</v>
      </c>
      <c r="O9681">
        <v>1139877</v>
      </c>
      <c r="P9681">
        <v>1177181</v>
      </c>
      <c r="Q9681">
        <v>1096292</v>
      </c>
      <c r="R9681">
        <v>1098308</v>
      </c>
      <c r="S9681">
        <v>1080499</v>
      </c>
      <c r="T9681">
        <v>848565</v>
      </c>
      <c r="U9681">
        <v>755432</v>
      </c>
      <c r="V9681" s="1" t="s">
        <v>4840</v>
      </c>
      <c r="W9681" s="1" t="s">
        <v>2592</v>
      </c>
      <c r="X9681" s="5" t="s">
        <v>4870</v>
      </c>
      <c r="Y9681" s="5" t="s">
        <v>4858</v>
      </c>
      <c r="Z9681" s="5" t="s">
        <v>2227</v>
      </c>
      <c r="AA9681" s="5"/>
    </row>
    <row r="9682" spans="1:27" ht="12" customHeight="1" x14ac:dyDescent="0.15">
      <c r="A9682" s="1" t="s">
        <v>2382</v>
      </c>
      <c r="B9682" s="1" t="s">
        <v>168</v>
      </c>
      <c r="C9682" s="1" t="s">
        <v>17</v>
      </c>
      <c r="D9682" s="1" t="s">
        <v>2542</v>
      </c>
      <c r="E9682" s="1" t="s">
        <v>71</v>
      </c>
      <c r="F9682" s="1" t="s">
        <v>2396</v>
      </c>
      <c r="G9682" s="1" t="s">
        <v>2228</v>
      </c>
      <c r="H9682" s="1" t="s">
        <v>305</v>
      </c>
      <c r="I9682">
        <v>39386</v>
      </c>
      <c r="J9682">
        <v>38062</v>
      </c>
      <c r="K9682">
        <v>32387</v>
      </c>
      <c r="L9682">
        <v>31259</v>
      </c>
      <c r="M9682">
        <v>24912</v>
      </c>
      <c r="N9682">
        <v>26684</v>
      </c>
      <c r="O9682">
        <v>27931</v>
      </c>
      <c r="P9682">
        <v>28382</v>
      </c>
      <c r="Q9682">
        <v>27380</v>
      </c>
      <c r="R9682">
        <v>25142</v>
      </c>
      <c r="S9682">
        <v>24810</v>
      </c>
      <c r="T9682">
        <v>21578</v>
      </c>
      <c r="U9682">
        <v>18785</v>
      </c>
      <c r="V9682" s="1" t="s">
        <v>4840</v>
      </c>
      <c r="W9682" s="1" t="s">
        <v>2592</v>
      </c>
      <c r="X9682" s="5" t="s">
        <v>4870</v>
      </c>
      <c r="Y9682" s="5" t="s">
        <v>4859</v>
      </c>
      <c r="Z9682" s="5" t="s">
        <v>305</v>
      </c>
      <c r="AA9682" s="5"/>
    </row>
    <row r="9683" spans="1:27" ht="12" customHeight="1" x14ac:dyDescent="0.15">
      <c r="A9683" s="1" t="s">
        <v>2382</v>
      </c>
      <c r="B9683" s="1" t="s">
        <v>168</v>
      </c>
      <c r="C9683" s="1" t="s">
        <v>19</v>
      </c>
      <c r="D9683" s="1" t="s">
        <v>2542</v>
      </c>
      <c r="E9683" s="1" t="s">
        <v>71</v>
      </c>
      <c r="F9683" s="1" t="s">
        <v>2396</v>
      </c>
      <c r="G9683" s="1" t="s">
        <v>2390</v>
      </c>
      <c r="H9683" s="1" t="s">
        <v>13</v>
      </c>
      <c r="I9683">
        <v>23104</v>
      </c>
      <c r="J9683">
        <v>25265</v>
      </c>
      <c r="K9683">
        <v>22795</v>
      </c>
      <c r="L9683">
        <v>24160</v>
      </c>
      <c r="M9683">
        <v>22800</v>
      </c>
      <c r="N9683">
        <v>25024</v>
      </c>
      <c r="O9683">
        <v>25765</v>
      </c>
      <c r="P9683">
        <v>27268</v>
      </c>
      <c r="Q9683">
        <v>26933</v>
      </c>
      <c r="R9683">
        <v>25457</v>
      </c>
      <c r="S9683">
        <v>24990</v>
      </c>
      <c r="T9683">
        <v>22656</v>
      </c>
      <c r="U9683">
        <v>19943</v>
      </c>
      <c r="V9683" s="1" t="s">
        <v>4840</v>
      </c>
      <c r="W9683" s="1" t="s">
        <v>2592</v>
      </c>
      <c r="X9683" s="5" t="s">
        <v>4870</v>
      </c>
      <c r="Y9683" s="5" t="s">
        <v>4860</v>
      </c>
      <c r="Z9683" s="5" t="s">
        <v>13</v>
      </c>
      <c r="AA9683" s="5"/>
    </row>
    <row r="9684" spans="1:27" ht="12" customHeight="1" x14ac:dyDescent="0.15">
      <c r="A9684" s="1" t="s">
        <v>2382</v>
      </c>
      <c r="B9684" s="1" t="s">
        <v>170</v>
      </c>
      <c r="C9684" s="1" t="s">
        <v>9</v>
      </c>
      <c r="D9684" s="1" t="s">
        <v>2542</v>
      </c>
      <c r="E9684" s="1" t="s">
        <v>71</v>
      </c>
      <c r="F9684" s="1" t="s">
        <v>2397</v>
      </c>
      <c r="G9684" s="1" t="s">
        <v>2389</v>
      </c>
      <c r="H9684" s="1" t="s">
        <v>13</v>
      </c>
      <c r="I9684">
        <v>64127</v>
      </c>
      <c r="J9684">
        <v>66204</v>
      </c>
      <c r="K9684">
        <v>61986</v>
      </c>
      <c r="L9684">
        <v>54852</v>
      </c>
      <c r="M9684">
        <v>50715</v>
      </c>
      <c r="N9684">
        <v>52758</v>
      </c>
      <c r="O9684">
        <v>53363</v>
      </c>
      <c r="P9684">
        <v>53688</v>
      </c>
      <c r="Q9684">
        <v>52964</v>
      </c>
      <c r="R9684">
        <v>56944</v>
      </c>
      <c r="S9684">
        <v>62575</v>
      </c>
      <c r="T9684">
        <v>61860</v>
      </c>
      <c r="U9684">
        <v>66721</v>
      </c>
      <c r="V9684" s="1" t="s">
        <v>4840</v>
      </c>
      <c r="W9684" s="1" t="s">
        <v>2592</v>
      </c>
      <c r="X9684" s="5" t="s">
        <v>4871</v>
      </c>
      <c r="Y9684" s="5" t="s">
        <v>4856</v>
      </c>
      <c r="Z9684" s="5" t="s">
        <v>13</v>
      </c>
      <c r="AA9684" s="5"/>
    </row>
    <row r="9685" spans="1:27" ht="12" customHeight="1" x14ac:dyDescent="0.15">
      <c r="A9685" s="1" t="s">
        <v>2382</v>
      </c>
      <c r="B9685" s="1" t="s">
        <v>170</v>
      </c>
      <c r="C9685" s="1" t="s">
        <v>15</v>
      </c>
      <c r="D9685" s="1" t="s">
        <v>2542</v>
      </c>
      <c r="E9685" s="1" t="s">
        <v>71</v>
      </c>
      <c r="F9685" s="1" t="s">
        <v>2397</v>
      </c>
      <c r="G9685" s="1" t="s">
        <v>2226</v>
      </c>
      <c r="H9685" s="1" t="s">
        <v>2227</v>
      </c>
      <c r="I9685">
        <v>1488862</v>
      </c>
      <c r="J9685">
        <v>1171607</v>
      </c>
      <c r="K9685">
        <v>1026075</v>
      </c>
      <c r="L9685">
        <v>1108192</v>
      </c>
      <c r="M9685">
        <v>775803</v>
      </c>
      <c r="N9685">
        <v>781502</v>
      </c>
      <c r="O9685">
        <v>923429</v>
      </c>
      <c r="P9685">
        <v>914701</v>
      </c>
      <c r="Q9685">
        <v>808497</v>
      </c>
      <c r="R9685">
        <v>842428</v>
      </c>
      <c r="S9685">
        <v>857879</v>
      </c>
      <c r="T9685">
        <v>998850</v>
      </c>
      <c r="U9685">
        <v>1087876</v>
      </c>
      <c r="V9685" s="1" t="s">
        <v>4840</v>
      </c>
      <c r="W9685" s="1" t="s">
        <v>2592</v>
      </c>
      <c r="X9685" s="5" t="s">
        <v>4872</v>
      </c>
      <c r="Y9685" s="5" t="s">
        <v>4858</v>
      </c>
      <c r="Z9685" s="5" t="s">
        <v>2227</v>
      </c>
      <c r="AA9685" s="5"/>
    </row>
    <row r="9686" spans="1:27" ht="12" customHeight="1" x14ac:dyDescent="0.15">
      <c r="A9686" s="1" t="s">
        <v>2382</v>
      </c>
      <c r="B9686" s="1" t="s">
        <v>170</v>
      </c>
      <c r="C9686" s="1" t="s">
        <v>17</v>
      </c>
      <c r="D9686" s="1" t="s">
        <v>2542</v>
      </c>
      <c r="E9686" s="1" t="s">
        <v>71</v>
      </c>
      <c r="F9686" s="1" t="s">
        <v>2397</v>
      </c>
      <c r="G9686" s="1" t="s">
        <v>2228</v>
      </c>
      <c r="H9686" s="1" t="s">
        <v>305</v>
      </c>
      <c r="I9686">
        <v>20378</v>
      </c>
      <c r="J9686">
        <v>18820</v>
      </c>
      <c r="K9686">
        <v>19179</v>
      </c>
      <c r="L9686">
        <v>18337</v>
      </c>
      <c r="M9686">
        <v>17721</v>
      </c>
      <c r="N9686">
        <v>15757</v>
      </c>
      <c r="O9686">
        <v>18450</v>
      </c>
      <c r="P9686">
        <v>17941</v>
      </c>
      <c r="Q9686">
        <v>16284</v>
      </c>
      <c r="R9686">
        <v>17048</v>
      </c>
      <c r="S9686">
        <v>15099</v>
      </c>
      <c r="T9686">
        <v>16996</v>
      </c>
      <c r="U9686">
        <v>19961</v>
      </c>
      <c r="V9686" s="1" t="s">
        <v>4840</v>
      </c>
      <c r="W9686" s="1" t="s">
        <v>2592</v>
      </c>
      <c r="X9686" s="5" t="s">
        <v>4872</v>
      </c>
      <c r="Y9686" s="5" t="s">
        <v>4859</v>
      </c>
      <c r="Z9686" s="5" t="s">
        <v>305</v>
      </c>
      <c r="AA9686" s="5"/>
    </row>
    <row r="9687" spans="1:27" ht="12" customHeight="1" x14ac:dyDescent="0.15">
      <c r="A9687" s="1" t="s">
        <v>2382</v>
      </c>
      <c r="B9687" s="1" t="s">
        <v>170</v>
      </c>
      <c r="C9687" s="1" t="s">
        <v>19</v>
      </c>
      <c r="D9687" s="1" t="s">
        <v>2542</v>
      </c>
      <c r="E9687" s="1" t="s">
        <v>71</v>
      </c>
      <c r="F9687" s="1" t="s">
        <v>2397</v>
      </c>
      <c r="G9687" s="1" t="s">
        <v>2390</v>
      </c>
      <c r="H9687" s="1" t="s">
        <v>13</v>
      </c>
      <c r="I9687">
        <v>13339</v>
      </c>
      <c r="J9687">
        <v>11130</v>
      </c>
      <c r="K9687">
        <v>10646</v>
      </c>
      <c r="L9687">
        <v>11737</v>
      </c>
      <c r="M9687">
        <v>9959</v>
      </c>
      <c r="N9687">
        <v>10028</v>
      </c>
      <c r="O9687">
        <v>10812</v>
      </c>
      <c r="P9687">
        <v>10969</v>
      </c>
      <c r="Q9687">
        <v>10180</v>
      </c>
      <c r="R9687">
        <v>11340</v>
      </c>
      <c r="S9687">
        <v>13206</v>
      </c>
      <c r="T9687">
        <v>13821</v>
      </c>
      <c r="U9687">
        <v>12951</v>
      </c>
      <c r="V9687" s="1" t="s">
        <v>4840</v>
      </c>
      <c r="W9687" s="1" t="s">
        <v>2592</v>
      </c>
      <c r="X9687" s="5" t="s">
        <v>4872</v>
      </c>
      <c r="Y9687" s="5" t="s">
        <v>4860</v>
      </c>
      <c r="Z9687" s="5" t="s">
        <v>13</v>
      </c>
      <c r="AA9687" s="5"/>
    </row>
    <row r="9688" spans="1:27" ht="12" customHeight="1" x14ac:dyDescent="0.15">
      <c r="A9688" s="1" t="s">
        <v>2382</v>
      </c>
      <c r="B9688" s="1" t="s">
        <v>172</v>
      </c>
      <c r="C9688" s="1" t="s">
        <v>9</v>
      </c>
      <c r="D9688" s="1" t="s">
        <v>2542</v>
      </c>
      <c r="E9688" s="1" t="s">
        <v>71</v>
      </c>
      <c r="F9688" s="1" t="s">
        <v>2398</v>
      </c>
      <c r="G9688" s="1" t="s">
        <v>2389</v>
      </c>
      <c r="H9688" s="1" t="s">
        <v>13</v>
      </c>
      <c r="I9688">
        <v>165872</v>
      </c>
      <c r="J9688">
        <v>161943</v>
      </c>
      <c r="K9688">
        <v>166946</v>
      </c>
      <c r="L9688">
        <v>163565</v>
      </c>
      <c r="M9688">
        <v>163754</v>
      </c>
      <c r="N9688">
        <v>161682</v>
      </c>
      <c r="O9688">
        <v>151585</v>
      </c>
      <c r="P9688">
        <v>146318</v>
      </c>
      <c r="Q9688">
        <v>145829</v>
      </c>
      <c r="R9688">
        <v>167113</v>
      </c>
      <c r="S9688">
        <v>168396</v>
      </c>
      <c r="T9688">
        <v>141050</v>
      </c>
      <c r="U9688">
        <v>159106</v>
      </c>
      <c r="V9688" s="1" t="s">
        <v>4840</v>
      </c>
      <c r="W9688" s="1" t="s">
        <v>2592</v>
      </c>
      <c r="X9688" s="5" t="s">
        <v>4873</v>
      </c>
      <c r="Y9688" s="5" t="s">
        <v>4856</v>
      </c>
      <c r="Z9688" s="5" t="s">
        <v>13</v>
      </c>
      <c r="AA9688" s="5"/>
    </row>
    <row r="9689" spans="1:27" ht="12" customHeight="1" x14ac:dyDescent="0.15">
      <c r="A9689" s="1" t="s">
        <v>2382</v>
      </c>
      <c r="B9689" s="1" t="s">
        <v>172</v>
      </c>
      <c r="C9689" s="1" t="s">
        <v>15</v>
      </c>
      <c r="D9689" s="1" t="s">
        <v>2542</v>
      </c>
      <c r="E9689" s="1" t="s">
        <v>71</v>
      </c>
      <c r="F9689" s="1" t="s">
        <v>2398</v>
      </c>
      <c r="G9689" s="1" t="s">
        <v>2226</v>
      </c>
      <c r="H9689" s="1" t="s">
        <v>2227</v>
      </c>
      <c r="I9689">
        <v>8667459</v>
      </c>
      <c r="J9689">
        <v>7624312</v>
      </c>
      <c r="K9689">
        <v>7990383</v>
      </c>
      <c r="L9689">
        <v>8027928</v>
      </c>
      <c r="M9689">
        <v>7638858</v>
      </c>
      <c r="N9689">
        <v>7484082</v>
      </c>
      <c r="O9689">
        <v>8233728</v>
      </c>
      <c r="P9689">
        <v>8133502</v>
      </c>
      <c r="Q9689">
        <v>7663025</v>
      </c>
      <c r="R9689">
        <v>7142772</v>
      </c>
      <c r="S9689">
        <v>7756200</v>
      </c>
      <c r="T9689">
        <v>5553076</v>
      </c>
      <c r="U9689">
        <v>6335906</v>
      </c>
      <c r="V9689" s="1" t="s">
        <v>4840</v>
      </c>
      <c r="W9689" s="1" t="s">
        <v>2592</v>
      </c>
      <c r="X9689" s="5" t="s">
        <v>4874</v>
      </c>
      <c r="Y9689" s="5" t="s">
        <v>4858</v>
      </c>
      <c r="Z9689" s="5" t="s">
        <v>2227</v>
      </c>
      <c r="AA9689" s="5"/>
    </row>
    <row r="9690" spans="1:27" ht="12" customHeight="1" x14ac:dyDescent="0.15">
      <c r="A9690" s="1" t="s">
        <v>2382</v>
      </c>
      <c r="B9690" s="1" t="s">
        <v>172</v>
      </c>
      <c r="C9690" s="1" t="s">
        <v>17</v>
      </c>
      <c r="D9690" s="1" t="s">
        <v>2542</v>
      </c>
      <c r="E9690" s="1" t="s">
        <v>71</v>
      </c>
      <c r="F9690" s="1" t="s">
        <v>2398</v>
      </c>
      <c r="G9690" s="1" t="s">
        <v>2228</v>
      </c>
      <c r="H9690" s="1" t="s">
        <v>305</v>
      </c>
      <c r="I9690">
        <v>88578</v>
      </c>
      <c r="J9690">
        <v>86103</v>
      </c>
      <c r="K9690">
        <v>94187</v>
      </c>
      <c r="L9690">
        <v>93930</v>
      </c>
      <c r="M9690">
        <v>88710</v>
      </c>
      <c r="N9690">
        <v>86059</v>
      </c>
      <c r="O9690">
        <v>77410</v>
      </c>
      <c r="P9690">
        <v>72995</v>
      </c>
      <c r="Q9690">
        <v>76686</v>
      </c>
      <c r="R9690">
        <v>84718</v>
      </c>
      <c r="S9690">
        <v>84472</v>
      </c>
      <c r="T9690">
        <v>66879</v>
      </c>
      <c r="U9690">
        <v>78986</v>
      </c>
      <c r="V9690" s="1" t="s">
        <v>4840</v>
      </c>
      <c r="W9690" s="1" t="s">
        <v>2592</v>
      </c>
      <c r="X9690" s="5" t="s">
        <v>4874</v>
      </c>
      <c r="Y9690" s="5" t="s">
        <v>4859</v>
      </c>
      <c r="Z9690" s="5" t="s">
        <v>305</v>
      </c>
      <c r="AA9690" s="5"/>
    </row>
    <row r="9691" spans="1:27" ht="12" customHeight="1" x14ac:dyDescent="0.15">
      <c r="A9691" s="1" t="s">
        <v>2382</v>
      </c>
      <c r="B9691" s="1" t="s">
        <v>172</v>
      </c>
      <c r="C9691" s="1" t="s">
        <v>19</v>
      </c>
      <c r="D9691" s="1" t="s">
        <v>2542</v>
      </c>
      <c r="E9691" s="1" t="s">
        <v>71</v>
      </c>
      <c r="F9691" s="1" t="s">
        <v>2398</v>
      </c>
      <c r="G9691" s="1" t="s">
        <v>2390</v>
      </c>
      <c r="H9691" s="1" t="s">
        <v>13</v>
      </c>
      <c r="I9691">
        <v>164776</v>
      </c>
      <c r="J9691">
        <v>160866</v>
      </c>
      <c r="K9691">
        <v>165868</v>
      </c>
      <c r="L9691">
        <v>162536</v>
      </c>
      <c r="M9691">
        <v>162746</v>
      </c>
      <c r="N9691">
        <v>160657</v>
      </c>
      <c r="O9691">
        <v>150634</v>
      </c>
      <c r="P9691">
        <v>145393</v>
      </c>
      <c r="Q9691">
        <v>144849</v>
      </c>
      <c r="R9691">
        <v>166051</v>
      </c>
      <c r="S9691">
        <v>167316</v>
      </c>
      <c r="T9691">
        <v>140197</v>
      </c>
      <c r="U9691">
        <v>158156</v>
      </c>
      <c r="V9691" s="1" t="s">
        <v>4840</v>
      </c>
      <c r="W9691" s="1" t="s">
        <v>2592</v>
      </c>
      <c r="X9691" s="5" t="s">
        <v>4874</v>
      </c>
      <c r="Y9691" s="5" t="s">
        <v>4860</v>
      </c>
      <c r="Z9691" s="5" t="s">
        <v>13</v>
      </c>
      <c r="AA9691" s="5"/>
    </row>
    <row r="9692" spans="1:27" ht="12" customHeight="1" x14ac:dyDescent="0.15">
      <c r="A9692" s="1" t="s">
        <v>2382</v>
      </c>
      <c r="B9692" s="1" t="s">
        <v>1392</v>
      </c>
      <c r="C9692" s="1" t="s">
        <v>9</v>
      </c>
      <c r="D9692" s="1" t="s">
        <v>2542</v>
      </c>
      <c r="E9692" s="1" t="s">
        <v>71</v>
      </c>
      <c r="F9692" s="1" t="s">
        <v>2399</v>
      </c>
      <c r="G9692" s="1" t="s">
        <v>2389</v>
      </c>
      <c r="H9692" s="1" t="s">
        <v>13</v>
      </c>
      <c r="I9692">
        <v>92</v>
      </c>
      <c r="J9692">
        <v>53</v>
      </c>
      <c r="K9692">
        <v>105</v>
      </c>
      <c r="L9692">
        <v>113</v>
      </c>
      <c r="M9692">
        <v>102</v>
      </c>
      <c r="N9692">
        <v>73</v>
      </c>
      <c r="O9692">
        <v>85</v>
      </c>
      <c r="P9692">
        <v>60</v>
      </c>
      <c r="Q9692">
        <v>78</v>
      </c>
      <c r="R9692">
        <v>99</v>
      </c>
      <c r="S9692">
        <v>54</v>
      </c>
      <c r="T9692">
        <v>74</v>
      </c>
      <c r="U9692">
        <v>136</v>
      </c>
      <c r="V9692" s="1" t="s">
        <v>4840</v>
      </c>
      <c r="W9692" s="1" t="s">
        <v>2592</v>
      </c>
      <c r="X9692" s="5" t="s">
        <v>4875</v>
      </c>
      <c r="Y9692" s="5" t="s">
        <v>4856</v>
      </c>
      <c r="Z9692" s="5" t="s">
        <v>13</v>
      </c>
      <c r="AA9692" s="5"/>
    </row>
    <row r="9693" spans="1:27" ht="12" customHeight="1" x14ac:dyDescent="0.15">
      <c r="A9693" s="1" t="s">
        <v>2382</v>
      </c>
      <c r="B9693" s="1" t="s">
        <v>1392</v>
      </c>
      <c r="C9693" s="1" t="s">
        <v>15</v>
      </c>
      <c r="D9693" s="1" t="s">
        <v>2542</v>
      </c>
      <c r="E9693" s="1" t="s">
        <v>71</v>
      </c>
      <c r="F9693" s="1" t="s">
        <v>2399</v>
      </c>
      <c r="G9693" s="1" t="s">
        <v>2226</v>
      </c>
      <c r="H9693" s="1" t="s">
        <v>2227</v>
      </c>
      <c r="I9693">
        <v>76300</v>
      </c>
      <c r="J9693">
        <v>94400</v>
      </c>
      <c r="K9693">
        <v>191000</v>
      </c>
      <c r="L9693">
        <v>371600</v>
      </c>
      <c r="M9693">
        <v>306200</v>
      </c>
      <c r="N9693">
        <v>96300</v>
      </c>
      <c r="O9693">
        <v>198900</v>
      </c>
      <c r="P9693">
        <v>35600</v>
      </c>
      <c r="Q9693">
        <v>159000</v>
      </c>
      <c r="R9693">
        <v>213100</v>
      </c>
      <c r="S9693">
        <v>27000</v>
      </c>
      <c r="T9693">
        <v>133500</v>
      </c>
      <c r="U9693">
        <v>418100</v>
      </c>
      <c r="V9693" s="1" t="s">
        <v>4840</v>
      </c>
      <c r="W9693" s="1" t="s">
        <v>2592</v>
      </c>
      <c r="X9693" s="5" t="s">
        <v>4876</v>
      </c>
      <c r="Y9693" s="5" t="s">
        <v>4858</v>
      </c>
      <c r="Z9693" s="5" t="s">
        <v>2227</v>
      </c>
      <c r="AA9693" s="5"/>
    </row>
    <row r="9694" spans="1:27" ht="12" customHeight="1" x14ac:dyDescent="0.15">
      <c r="A9694" s="1" t="s">
        <v>2382</v>
      </c>
      <c r="B9694" s="1" t="s">
        <v>1392</v>
      </c>
      <c r="C9694" s="1" t="s">
        <v>17</v>
      </c>
      <c r="D9694" s="1" t="s">
        <v>2542</v>
      </c>
      <c r="E9694" s="1" t="s">
        <v>71</v>
      </c>
      <c r="F9694" s="1" t="s">
        <v>2399</v>
      </c>
      <c r="G9694" s="1" t="s">
        <v>2228</v>
      </c>
      <c r="H9694" s="1" t="s">
        <v>305</v>
      </c>
      <c r="I9694">
        <v>2278</v>
      </c>
      <c r="J9694">
        <v>1564</v>
      </c>
      <c r="K9694">
        <v>3865</v>
      </c>
      <c r="L9694">
        <v>5046</v>
      </c>
      <c r="M9694">
        <v>5426</v>
      </c>
      <c r="N9694">
        <v>1509</v>
      </c>
      <c r="O9694">
        <v>4889</v>
      </c>
      <c r="P9694">
        <v>1983</v>
      </c>
      <c r="Q9694">
        <v>3203</v>
      </c>
      <c r="R9694">
        <v>2789</v>
      </c>
      <c r="S9694">
        <v>191</v>
      </c>
      <c r="T9694">
        <v>2197</v>
      </c>
      <c r="U9694">
        <v>6725</v>
      </c>
      <c r="V9694" s="1" t="s">
        <v>4840</v>
      </c>
      <c r="W9694" s="1" t="s">
        <v>2592</v>
      </c>
      <c r="X9694" s="5" t="s">
        <v>4876</v>
      </c>
      <c r="Y9694" s="5" t="s">
        <v>4859</v>
      </c>
      <c r="Z9694" s="5" t="s">
        <v>305</v>
      </c>
      <c r="AA9694" s="5"/>
    </row>
    <row r="9695" spans="1:27" ht="12" customHeight="1" x14ac:dyDescent="0.15">
      <c r="A9695" s="1" t="s">
        <v>2382</v>
      </c>
      <c r="B9695" s="1" t="s">
        <v>1392</v>
      </c>
      <c r="C9695" s="1" t="s">
        <v>19</v>
      </c>
      <c r="D9695" s="1" t="s">
        <v>2542</v>
      </c>
      <c r="E9695" s="1" t="s">
        <v>71</v>
      </c>
      <c r="F9695" s="1" t="s">
        <v>2399</v>
      </c>
      <c r="G9695" s="1" t="s">
        <v>2390</v>
      </c>
      <c r="H9695" s="1" t="s">
        <v>13</v>
      </c>
      <c r="I9695">
        <v>38</v>
      </c>
      <c r="J9695">
        <v>20</v>
      </c>
      <c r="K9695">
        <v>42</v>
      </c>
      <c r="L9695">
        <v>36</v>
      </c>
      <c r="M9695">
        <v>8</v>
      </c>
      <c r="N9695">
        <v>51</v>
      </c>
      <c r="O9695">
        <v>25</v>
      </c>
      <c r="P9695">
        <v>18</v>
      </c>
      <c r="Q9695">
        <v>25</v>
      </c>
      <c r="R9695">
        <v>36</v>
      </c>
      <c r="S9695">
        <v>27</v>
      </c>
      <c r="T9695">
        <v>28</v>
      </c>
      <c r="U9695">
        <v>43</v>
      </c>
      <c r="V9695" s="1" t="s">
        <v>4840</v>
      </c>
      <c r="W9695" s="1" t="s">
        <v>2592</v>
      </c>
      <c r="X9695" s="5" t="s">
        <v>4876</v>
      </c>
      <c r="Y9695" s="5" t="s">
        <v>4860</v>
      </c>
      <c r="Z9695" s="5" t="s">
        <v>13</v>
      </c>
      <c r="AA9695" s="5"/>
    </row>
    <row r="9696" spans="1:27" ht="12" customHeight="1" x14ac:dyDescent="0.15">
      <c r="A9696" s="1" t="s">
        <v>2382</v>
      </c>
      <c r="B9696" s="1" t="s">
        <v>1394</v>
      </c>
      <c r="C9696" s="1" t="s">
        <v>9</v>
      </c>
      <c r="D9696" s="1" t="s">
        <v>2542</v>
      </c>
      <c r="E9696" s="1" t="s">
        <v>71</v>
      </c>
      <c r="F9696" s="1" t="s">
        <v>2400</v>
      </c>
      <c r="G9696" s="1" t="s">
        <v>2389</v>
      </c>
      <c r="H9696" s="1" t="s">
        <v>13</v>
      </c>
      <c r="I9696">
        <v>12</v>
      </c>
      <c r="J9696">
        <v>6</v>
      </c>
      <c r="K9696">
        <v>10</v>
      </c>
      <c r="L9696">
        <v>4</v>
      </c>
      <c r="M9696">
        <v>8</v>
      </c>
      <c r="N9696">
        <v>7</v>
      </c>
      <c r="O9696">
        <v>2</v>
      </c>
      <c r="P9696">
        <v>9</v>
      </c>
      <c r="Q9696">
        <v>8</v>
      </c>
      <c r="R9696">
        <v>1</v>
      </c>
      <c r="S9696">
        <v>10</v>
      </c>
      <c r="T9696">
        <v>3</v>
      </c>
      <c r="U9696">
        <v>0</v>
      </c>
      <c r="V9696" s="1" t="s">
        <v>4840</v>
      </c>
      <c r="W9696" s="1" t="s">
        <v>2592</v>
      </c>
      <c r="X9696" s="5" t="s">
        <v>4877</v>
      </c>
      <c r="Y9696" s="5" t="s">
        <v>4856</v>
      </c>
      <c r="Z9696" s="5" t="s">
        <v>13</v>
      </c>
      <c r="AA9696" s="5"/>
    </row>
    <row r="9697" spans="1:27" ht="12" customHeight="1" x14ac:dyDescent="0.15">
      <c r="A9697" s="1" t="s">
        <v>2382</v>
      </c>
      <c r="B9697" s="1" t="s">
        <v>1394</v>
      </c>
      <c r="C9697" s="1" t="s">
        <v>15</v>
      </c>
      <c r="D9697" s="1" t="s">
        <v>2542</v>
      </c>
      <c r="E9697" s="1" t="s">
        <v>71</v>
      </c>
      <c r="F9697" s="1" t="s">
        <v>2400</v>
      </c>
      <c r="G9697" s="1" t="s">
        <v>2226</v>
      </c>
      <c r="H9697" s="1" t="s">
        <v>2227</v>
      </c>
      <c r="I9697">
        <v>0</v>
      </c>
      <c r="J9697">
        <v>0</v>
      </c>
      <c r="K9697">
        <v>0</v>
      </c>
      <c r="L9697">
        <v>0</v>
      </c>
      <c r="M9697">
        <v>0</v>
      </c>
      <c r="N9697">
        <v>0</v>
      </c>
      <c r="O9697">
        <v>0</v>
      </c>
      <c r="P9697">
        <v>0</v>
      </c>
      <c r="Q9697">
        <v>0</v>
      </c>
      <c r="R9697">
        <v>0</v>
      </c>
      <c r="S9697">
        <v>0</v>
      </c>
      <c r="T9697">
        <v>0</v>
      </c>
      <c r="U9697">
        <v>0</v>
      </c>
      <c r="V9697" s="1" t="s">
        <v>4840</v>
      </c>
      <c r="W9697" s="1" t="s">
        <v>2592</v>
      </c>
      <c r="X9697" s="5" t="s">
        <v>4878</v>
      </c>
      <c r="Y9697" s="5" t="s">
        <v>4858</v>
      </c>
      <c r="Z9697" s="5" t="s">
        <v>2227</v>
      </c>
      <c r="AA9697" s="5"/>
    </row>
    <row r="9698" spans="1:27" ht="12" customHeight="1" x14ac:dyDescent="0.15">
      <c r="A9698" s="1" t="s">
        <v>2382</v>
      </c>
      <c r="B9698" s="1" t="s">
        <v>1394</v>
      </c>
      <c r="C9698" s="1" t="s">
        <v>17</v>
      </c>
      <c r="D9698" s="1" t="s">
        <v>2542</v>
      </c>
      <c r="E9698" s="1" t="s">
        <v>71</v>
      </c>
      <c r="F9698" s="1" t="s">
        <v>2400</v>
      </c>
      <c r="G9698" s="1" t="s">
        <v>2228</v>
      </c>
      <c r="H9698" s="1" t="s">
        <v>305</v>
      </c>
      <c r="I9698">
        <v>0</v>
      </c>
      <c r="J9698">
        <v>0</v>
      </c>
      <c r="K9698">
        <v>0</v>
      </c>
      <c r="L9698">
        <v>0</v>
      </c>
      <c r="M9698">
        <v>0</v>
      </c>
      <c r="N9698">
        <v>0</v>
      </c>
      <c r="O9698">
        <v>0</v>
      </c>
      <c r="P9698">
        <v>0</v>
      </c>
      <c r="Q9698">
        <v>0</v>
      </c>
      <c r="R9698">
        <v>0</v>
      </c>
      <c r="S9698">
        <v>0</v>
      </c>
      <c r="T9698">
        <v>0</v>
      </c>
      <c r="U9698">
        <v>0</v>
      </c>
      <c r="V9698" s="1" t="s">
        <v>4840</v>
      </c>
      <c r="W9698" s="1" t="s">
        <v>2592</v>
      </c>
      <c r="X9698" s="5" t="s">
        <v>4878</v>
      </c>
      <c r="Y9698" s="5" t="s">
        <v>4859</v>
      </c>
      <c r="Z9698" s="5" t="s">
        <v>305</v>
      </c>
      <c r="AA9698" s="5"/>
    </row>
    <row r="9699" spans="1:27" ht="12" customHeight="1" x14ac:dyDescent="0.15">
      <c r="A9699" s="1" t="s">
        <v>2382</v>
      </c>
      <c r="B9699" s="1" t="s">
        <v>1394</v>
      </c>
      <c r="C9699" s="1" t="s">
        <v>19</v>
      </c>
      <c r="D9699" s="1" t="s">
        <v>2542</v>
      </c>
      <c r="E9699" s="1" t="s">
        <v>71</v>
      </c>
      <c r="F9699" s="1" t="s">
        <v>2400</v>
      </c>
      <c r="G9699" s="1" t="s">
        <v>2390</v>
      </c>
      <c r="H9699" s="1" t="s">
        <v>13</v>
      </c>
      <c r="I9699">
        <v>10</v>
      </c>
      <c r="J9699">
        <v>5</v>
      </c>
      <c r="K9699">
        <v>8</v>
      </c>
      <c r="L9699">
        <v>3</v>
      </c>
      <c r="M9699">
        <v>7</v>
      </c>
      <c r="N9699">
        <v>6</v>
      </c>
      <c r="O9699">
        <v>2</v>
      </c>
      <c r="P9699">
        <v>7</v>
      </c>
      <c r="Q9699">
        <v>7</v>
      </c>
      <c r="R9699">
        <v>1</v>
      </c>
      <c r="S9699">
        <v>8</v>
      </c>
      <c r="T9699">
        <v>2</v>
      </c>
      <c r="U9699">
        <v>0</v>
      </c>
      <c r="V9699" s="1" t="s">
        <v>4840</v>
      </c>
      <c r="W9699" s="1" t="s">
        <v>2592</v>
      </c>
      <c r="X9699" s="5" t="s">
        <v>4878</v>
      </c>
      <c r="Y9699" s="5" t="s">
        <v>4860</v>
      </c>
      <c r="Z9699" s="5" t="s">
        <v>13</v>
      </c>
      <c r="AA9699" s="5"/>
    </row>
    <row r="9700" spans="1:27" ht="12" customHeight="1" x14ac:dyDescent="0.15">
      <c r="A9700" s="1" t="s">
        <v>2382</v>
      </c>
      <c r="B9700" s="1" t="s">
        <v>1396</v>
      </c>
      <c r="C9700" s="1" t="s">
        <v>9</v>
      </c>
      <c r="D9700" s="1" t="s">
        <v>2542</v>
      </c>
      <c r="E9700" s="1" t="s">
        <v>71</v>
      </c>
      <c r="F9700" s="1" t="s">
        <v>2401</v>
      </c>
      <c r="G9700" s="1" t="s">
        <v>2389</v>
      </c>
      <c r="H9700" s="1" t="s">
        <v>13</v>
      </c>
      <c r="I9700">
        <v>47616</v>
      </c>
      <c r="J9700">
        <v>42800</v>
      </c>
      <c r="K9700">
        <v>48557</v>
      </c>
      <c r="L9700">
        <v>51764</v>
      </c>
      <c r="M9700">
        <v>65279</v>
      </c>
      <c r="N9700">
        <v>59163</v>
      </c>
      <c r="O9700">
        <v>60692</v>
      </c>
      <c r="P9700">
        <v>61258</v>
      </c>
      <c r="Q9700">
        <v>60464</v>
      </c>
      <c r="R9700">
        <v>60314</v>
      </c>
      <c r="S9700">
        <v>51179</v>
      </c>
      <c r="T9700">
        <v>56900</v>
      </c>
      <c r="U9700">
        <v>61915</v>
      </c>
      <c r="V9700" s="1" t="s">
        <v>4840</v>
      </c>
      <c r="W9700" s="1" t="s">
        <v>2592</v>
      </c>
      <c r="X9700" s="5" t="s">
        <v>4879</v>
      </c>
      <c r="Y9700" s="5" t="s">
        <v>4856</v>
      </c>
      <c r="Z9700" s="5" t="s">
        <v>13</v>
      </c>
      <c r="AA9700" s="5"/>
    </row>
    <row r="9701" spans="1:27" ht="12" customHeight="1" x14ac:dyDescent="0.15">
      <c r="A9701" s="1" t="s">
        <v>2382</v>
      </c>
      <c r="B9701" s="1" t="s">
        <v>1396</v>
      </c>
      <c r="C9701" s="1" t="s">
        <v>15</v>
      </c>
      <c r="D9701" s="1" t="s">
        <v>2542</v>
      </c>
      <c r="E9701" s="1" t="s">
        <v>71</v>
      </c>
      <c r="F9701" s="1" t="s">
        <v>2401</v>
      </c>
      <c r="G9701" s="1" t="s">
        <v>2226</v>
      </c>
      <c r="H9701" s="1" t="s">
        <v>2227</v>
      </c>
      <c r="I9701">
        <v>2322825</v>
      </c>
      <c r="J9701">
        <v>2321141</v>
      </c>
      <c r="K9701">
        <v>2493691</v>
      </c>
      <c r="L9701">
        <v>2667638</v>
      </c>
      <c r="M9701">
        <v>3042485</v>
      </c>
      <c r="N9701">
        <v>2845382</v>
      </c>
      <c r="O9701">
        <v>2845575</v>
      </c>
      <c r="P9701">
        <v>3132973</v>
      </c>
      <c r="Q9701">
        <v>3117777</v>
      </c>
      <c r="R9701">
        <v>2746505</v>
      </c>
      <c r="S9701">
        <v>2990688</v>
      </c>
      <c r="T9701">
        <v>2692460</v>
      </c>
      <c r="U9701">
        <v>3003652</v>
      </c>
      <c r="V9701" s="1" t="s">
        <v>4840</v>
      </c>
      <c r="W9701" s="1" t="s">
        <v>2592</v>
      </c>
      <c r="X9701" s="5" t="s">
        <v>4880</v>
      </c>
      <c r="Y9701" s="5" t="s">
        <v>4858</v>
      </c>
      <c r="Z9701" s="5" t="s">
        <v>2227</v>
      </c>
      <c r="AA9701" s="5"/>
    </row>
    <row r="9702" spans="1:27" ht="12" customHeight="1" x14ac:dyDescent="0.15">
      <c r="A9702" s="1" t="s">
        <v>2382</v>
      </c>
      <c r="B9702" s="1" t="s">
        <v>1396</v>
      </c>
      <c r="C9702" s="1" t="s">
        <v>17</v>
      </c>
      <c r="D9702" s="1" t="s">
        <v>2542</v>
      </c>
      <c r="E9702" s="1" t="s">
        <v>71</v>
      </c>
      <c r="F9702" s="1" t="s">
        <v>2401</v>
      </c>
      <c r="G9702" s="1" t="s">
        <v>2228</v>
      </c>
      <c r="H9702" s="1" t="s">
        <v>305</v>
      </c>
      <c r="I9702">
        <v>28391</v>
      </c>
      <c r="J9702">
        <v>25130</v>
      </c>
      <c r="K9702">
        <v>28673</v>
      </c>
      <c r="L9702">
        <v>29442</v>
      </c>
      <c r="M9702">
        <v>35636</v>
      </c>
      <c r="N9702">
        <v>30395</v>
      </c>
      <c r="O9702">
        <v>30575</v>
      </c>
      <c r="P9702">
        <v>30381</v>
      </c>
      <c r="Q9702">
        <v>32963</v>
      </c>
      <c r="R9702">
        <v>33775</v>
      </c>
      <c r="S9702">
        <v>30642</v>
      </c>
      <c r="T9702">
        <v>31779</v>
      </c>
      <c r="U9702">
        <v>32015</v>
      </c>
      <c r="V9702" s="1" t="s">
        <v>4840</v>
      </c>
      <c r="W9702" s="1" t="s">
        <v>2592</v>
      </c>
      <c r="X9702" s="5" t="s">
        <v>4880</v>
      </c>
      <c r="Y9702" s="5" t="s">
        <v>4859</v>
      </c>
      <c r="Z9702" s="5" t="s">
        <v>305</v>
      </c>
      <c r="AA9702" s="5"/>
    </row>
    <row r="9703" spans="1:27" ht="12" customHeight="1" x14ac:dyDescent="0.15">
      <c r="A9703" s="1" t="s">
        <v>2382</v>
      </c>
      <c r="B9703" s="1" t="s">
        <v>1396</v>
      </c>
      <c r="C9703" s="1" t="s">
        <v>19</v>
      </c>
      <c r="D9703" s="1" t="s">
        <v>2542</v>
      </c>
      <c r="E9703" s="1" t="s">
        <v>71</v>
      </c>
      <c r="F9703" s="1" t="s">
        <v>2401</v>
      </c>
      <c r="G9703" s="1" t="s">
        <v>2390</v>
      </c>
      <c r="H9703" s="1" t="s">
        <v>13</v>
      </c>
      <c r="I9703">
        <v>47307</v>
      </c>
      <c r="J9703">
        <v>42507</v>
      </c>
      <c r="K9703">
        <v>48252</v>
      </c>
      <c r="L9703">
        <v>51441</v>
      </c>
      <c r="M9703">
        <v>64887</v>
      </c>
      <c r="N9703">
        <v>56287</v>
      </c>
      <c r="O9703">
        <v>60331</v>
      </c>
      <c r="P9703">
        <v>60875</v>
      </c>
      <c r="Q9703">
        <v>60063</v>
      </c>
      <c r="R9703">
        <v>59914</v>
      </c>
      <c r="S9703">
        <v>50812</v>
      </c>
      <c r="T9703">
        <v>56521</v>
      </c>
      <c r="U9703">
        <v>61537</v>
      </c>
      <c r="V9703" s="1" t="s">
        <v>4840</v>
      </c>
      <c r="W9703" s="1" t="s">
        <v>2592</v>
      </c>
      <c r="X9703" s="5" t="s">
        <v>4880</v>
      </c>
      <c r="Y9703" s="5" t="s">
        <v>4860</v>
      </c>
      <c r="Z9703" s="5" t="s">
        <v>13</v>
      </c>
      <c r="AA9703" s="5"/>
    </row>
    <row r="9704" spans="1:27" ht="12" customHeight="1" x14ac:dyDescent="0.15">
      <c r="A9704" s="1" t="s">
        <v>2382</v>
      </c>
      <c r="B9704" s="1" t="s">
        <v>1398</v>
      </c>
      <c r="C9704" s="1" t="s">
        <v>9</v>
      </c>
      <c r="D9704" s="1" t="s">
        <v>2542</v>
      </c>
      <c r="E9704" s="1" t="s">
        <v>71</v>
      </c>
      <c r="F9704" s="1" t="s">
        <v>2402</v>
      </c>
      <c r="G9704" s="1" t="s">
        <v>2389</v>
      </c>
      <c r="H9704" s="1" t="s">
        <v>13</v>
      </c>
      <c r="I9704">
        <v>53</v>
      </c>
      <c r="J9704">
        <v>48</v>
      </c>
      <c r="K9704">
        <v>43</v>
      </c>
      <c r="L9704">
        <v>41</v>
      </c>
      <c r="M9704">
        <v>32</v>
      </c>
      <c r="N9704">
        <v>32</v>
      </c>
      <c r="O9704">
        <v>40</v>
      </c>
      <c r="P9704">
        <v>26</v>
      </c>
      <c r="Q9704">
        <v>48</v>
      </c>
      <c r="R9704">
        <v>21</v>
      </c>
      <c r="S9704">
        <v>37</v>
      </c>
      <c r="T9704">
        <v>34</v>
      </c>
      <c r="U9704">
        <v>33</v>
      </c>
      <c r="V9704" s="1" t="s">
        <v>4840</v>
      </c>
      <c r="W9704" s="1" t="s">
        <v>2592</v>
      </c>
      <c r="X9704" s="5" t="s">
        <v>4881</v>
      </c>
      <c r="Y9704" s="5" t="s">
        <v>4856</v>
      </c>
      <c r="Z9704" s="5" t="s">
        <v>13</v>
      </c>
      <c r="AA9704" s="5"/>
    </row>
    <row r="9705" spans="1:27" ht="12" customHeight="1" x14ac:dyDescent="0.15">
      <c r="A9705" s="1" t="s">
        <v>2382</v>
      </c>
      <c r="B9705" s="1" t="s">
        <v>1398</v>
      </c>
      <c r="C9705" s="1" t="s">
        <v>15</v>
      </c>
      <c r="D9705" s="1" t="s">
        <v>2542</v>
      </c>
      <c r="E9705" s="1" t="s">
        <v>71</v>
      </c>
      <c r="F9705" s="1" t="s">
        <v>2402</v>
      </c>
      <c r="G9705" s="1" t="s">
        <v>2226</v>
      </c>
      <c r="H9705" s="1" t="s">
        <v>2227</v>
      </c>
      <c r="I9705">
        <v>133600</v>
      </c>
      <c r="J9705">
        <v>68100</v>
      </c>
      <c r="K9705">
        <v>107600</v>
      </c>
      <c r="L9705">
        <v>123700</v>
      </c>
      <c r="M9705">
        <v>97200</v>
      </c>
      <c r="N9705">
        <v>82500</v>
      </c>
      <c r="O9705">
        <v>60500</v>
      </c>
      <c r="P9705">
        <v>4400</v>
      </c>
      <c r="Q9705">
        <v>128800</v>
      </c>
      <c r="R9705">
        <v>28300</v>
      </c>
      <c r="S9705">
        <v>103400</v>
      </c>
      <c r="T9705">
        <v>82300</v>
      </c>
      <c r="U9705">
        <v>124900</v>
      </c>
      <c r="V9705" s="1" t="s">
        <v>4840</v>
      </c>
      <c r="W9705" s="1" t="s">
        <v>2592</v>
      </c>
      <c r="X9705" s="5" t="s">
        <v>4882</v>
      </c>
      <c r="Y9705" s="5" t="s">
        <v>4858</v>
      </c>
      <c r="Z9705" s="5" t="s">
        <v>2227</v>
      </c>
      <c r="AA9705" s="5"/>
    </row>
    <row r="9706" spans="1:27" ht="12" customHeight="1" x14ac:dyDescent="0.15">
      <c r="A9706" s="1" t="s">
        <v>2382</v>
      </c>
      <c r="B9706" s="1" t="s">
        <v>1398</v>
      </c>
      <c r="C9706" s="1" t="s">
        <v>17</v>
      </c>
      <c r="D9706" s="1" t="s">
        <v>2542</v>
      </c>
      <c r="E9706" s="1" t="s">
        <v>71</v>
      </c>
      <c r="F9706" s="1" t="s">
        <v>2402</v>
      </c>
      <c r="G9706" s="1" t="s">
        <v>2228</v>
      </c>
      <c r="H9706" s="1" t="s">
        <v>305</v>
      </c>
      <c r="I9706">
        <v>2506</v>
      </c>
      <c r="J9706">
        <v>1160</v>
      </c>
      <c r="K9706">
        <v>1423</v>
      </c>
      <c r="L9706">
        <v>1606</v>
      </c>
      <c r="M9706">
        <v>1444</v>
      </c>
      <c r="N9706">
        <v>1413</v>
      </c>
      <c r="O9706">
        <v>1428</v>
      </c>
      <c r="P9706">
        <v>80</v>
      </c>
      <c r="Q9706">
        <v>3104</v>
      </c>
      <c r="R9706">
        <v>562</v>
      </c>
      <c r="S9706">
        <v>2185</v>
      </c>
      <c r="T9706">
        <v>1320</v>
      </c>
      <c r="U9706">
        <v>1594</v>
      </c>
      <c r="V9706" s="1" t="s">
        <v>4840</v>
      </c>
      <c r="W9706" s="1" t="s">
        <v>2592</v>
      </c>
      <c r="X9706" s="5" t="s">
        <v>4882</v>
      </c>
      <c r="Y9706" s="5" t="s">
        <v>4859</v>
      </c>
      <c r="Z9706" s="5" t="s">
        <v>305</v>
      </c>
      <c r="AA9706" s="5"/>
    </row>
    <row r="9707" spans="1:27" ht="12" customHeight="1" x14ac:dyDescent="0.15">
      <c r="A9707" s="1" t="s">
        <v>2382</v>
      </c>
      <c r="B9707" s="1" t="s">
        <v>1398</v>
      </c>
      <c r="C9707" s="1" t="s">
        <v>19</v>
      </c>
      <c r="D9707" s="1" t="s">
        <v>2542</v>
      </c>
      <c r="E9707" s="1" t="s">
        <v>71</v>
      </c>
      <c r="F9707" s="1" t="s">
        <v>2402</v>
      </c>
      <c r="G9707" s="1" t="s">
        <v>2390</v>
      </c>
      <c r="H9707" s="1" t="s">
        <v>13</v>
      </c>
      <c r="I9707">
        <v>15</v>
      </c>
      <c r="J9707">
        <v>18</v>
      </c>
      <c r="K9707">
        <v>15</v>
      </c>
      <c r="L9707">
        <v>13</v>
      </c>
      <c r="M9707">
        <v>10</v>
      </c>
      <c r="N9707">
        <v>11</v>
      </c>
      <c r="O9707">
        <v>15</v>
      </c>
      <c r="P9707">
        <v>13</v>
      </c>
      <c r="Q9707">
        <v>15</v>
      </c>
      <c r="R9707">
        <v>9</v>
      </c>
      <c r="S9707">
        <v>12</v>
      </c>
      <c r="T9707">
        <v>12</v>
      </c>
      <c r="U9707">
        <v>10</v>
      </c>
      <c r="V9707" s="1" t="s">
        <v>4840</v>
      </c>
      <c r="W9707" s="1" t="s">
        <v>2592</v>
      </c>
      <c r="X9707" s="5" t="s">
        <v>4882</v>
      </c>
      <c r="Y9707" s="5" t="s">
        <v>4860</v>
      </c>
      <c r="Z9707" s="5" t="s">
        <v>13</v>
      </c>
      <c r="AA9707" s="5"/>
    </row>
    <row r="9708" spans="1:27" ht="12" customHeight="1" x14ac:dyDescent="0.15">
      <c r="A9708" s="1" t="s">
        <v>2382</v>
      </c>
      <c r="B9708" s="1" t="s">
        <v>1400</v>
      </c>
      <c r="C9708" s="1" t="s">
        <v>9</v>
      </c>
      <c r="D9708" s="1" t="s">
        <v>2542</v>
      </c>
      <c r="E9708" s="1" t="s">
        <v>71</v>
      </c>
      <c r="F9708" s="1" t="s">
        <v>2403</v>
      </c>
      <c r="G9708" s="1" t="s">
        <v>2389</v>
      </c>
      <c r="H9708" s="1" t="s">
        <v>13</v>
      </c>
      <c r="I9708">
        <v>7</v>
      </c>
      <c r="J9708">
        <v>5</v>
      </c>
      <c r="K9708">
        <v>6</v>
      </c>
      <c r="L9708">
        <v>7</v>
      </c>
      <c r="M9708">
        <v>5</v>
      </c>
      <c r="N9708">
        <v>9</v>
      </c>
      <c r="O9708">
        <v>8</v>
      </c>
      <c r="P9708">
        <v>4</v>
      </c>
      <c r="Q9708">
        <v>7</v>
      </c>
      <c r="R9708">
        <v>11</v>
      </c>
      <c r="S9708">
        <v>6</v>
      </c>
      <c r="T9708">
        <v>9</v>
      </c>
      <c r="U9708">
        <v>15</v>
      </c>
      <c r="V9708" s="1" t="s">
        <v>4840</v>
      </c>
      <c r="W9708" s="1" t="s">
        <v>2592</v>
      </c>
      <c r="X9708" s="5" t="s">
        <v>4883</v>
      </c>
      <c r="Y9708" s="5" t="s">
        <v>4856</v>
      </c>
      <c r="Z9708" s="5" t="s">
        <v>13</v>
      </c>
      <c r="AA9708" s="5"/>
    </row>
    <row r="9709" spans="1:27" ht="12" customHeight="1" x14ac:dyDescent="0.15">
      <c r="A9709" s="1" t="s">
        <v>2382</v>
      </c>
      <c r="B9709" s="1" t="s">
        <v>1400</v>
      </c>
      <c r="C9709" s="1" t="s">
        <v>15</v>
      </c>
      <c r="D9709" s="1" t="s">
        <v>2542</v>
      </c>
      <c r="E9709" s="1" t="s">
        <v>71</v>
      </c>
      <c r="F9709" s="1" t="s">
        <v>2403</v>
      </c>
      <c r="G9709" s="1" t="s">
        <v>2226</v>
      </c>
      <c r="H9709" s="1" t="s">
        <v>2227</v>
      </c>
      <c r="I9709">
        <v>0</v>
      </c>
      <c r="J9709">
        <v>0</v>
      </c>
      <c r="K9709">
        <v>0</v>
      </c>
      <c r="L9709">
        <v>0</v>
      </c>
      <c r="M9709">
        <v>0</v>
      </c>
      <c r="N9709">
        <v>0</v>
      </c>
      <c r="O9709">
        <v>0</v>
      </c>
      <c r="P9709">
        <v>0</v>
      </c>
      <c r="Q9709">
        <v>0</v>
      </c>
      <c r="R9709">
        <v>0</v>
      </c>
      <c r="S9709">
        <v>0</v>
      </c>
      <c r="T9709">
        <v>0</v>
      </c>
      <c r="U9709">
        <v>0</v>
      </c>
      <c r="V9709" s="1" t="s">
        <v>4840</v>
      </c>
      <c r="W9709" s="1" t="s">
        <v>2592</v>
      </c>
      <c r="X9709" s="5" t="s">
        <v>4884</v>
      </c>
      <c r="Y9709" s="5" t="s">
        <v>4858</v>
      </c>
      <c r="Z9709" s="5" t="s">
        <v>2227</v>
      </c>
      <c r="AA9709" s="5"/>
    </row>
    <row r="9710" spans="1:27" ht="12" customHeight="1" x14ac:dyDescent="0.15">
      <c r="A9710" s="1" t="s">
        <v>2382</v>
      </c>
      <c r="B9710" s="1" t="s">
        <v>1400</v>
      </c>
      <c r="C9710" s="1" t="s">
        <v>17</v>
      </c>
      <c r="D9710" s="1" t="s">
        <v>2542</v>
      </c>
      <c r="E9710" s="1" t="s">
        <v>71</v>
      </c>
      <c r="F9710" s="1" t="s">
        <v>2403</v>
      </c>
      <c r="G9710" s="1" t="s">
        <v>2228</v>
      </c>
      <c r="H9710" s="1" t="s">
        <v>305</v>
      </c>
      <c r="I9710">
        <v>0</v>
      </c>
      <c r="J9710">
        <v>0</v>
      </c>
      <c r="K9710">
        <v>0</v>
      </c>
      <c r="L9710">
        <v>0</v>
      </c>
      <c r="M9710">
        <v>0</v>
      </c>
      <c r="N9710">
        <v>0</v>
      </c>
      <c r="O9710">
        <v>0</v>
      </c>
      <c r="P9710">
        <v>0</v>
      </c>
      <c r="Q9710">
        <v>0</v>
      </c>
      <c r="R9710">
        <v>0</v>
      </c>
      <c r="S9710">
        <v>0</v>
      </c>
      <c r="T9710">
        <v>0</v>
      </c>
      <c r="U9710">
        <v>0</v>
      </c>
      <c r="V9710" s="1" t="s">
        <v>4840</v>
      </c>
      <c r="W9710" s="1" t="s">
        <v>2592</v>
      </c>
      <c r="X9710" s="5" t="s">
        <v>4884</v>
      </c>
      <c r="Y9710" s="5" t="s">
        <v>4859</v>
      </c>
      <c r="Z9710" s="5" t="s">
        <v>305</v>
      </c>
      <c r="AA9710" s="5"/>
    </row>
    <row r="9711" spans="1:27" ht="12" customHeight="1" x14ac:dyDescent="0.15">
      <c r="A9711" s="1" t="s">
        <v>2382</v>
      </c>
      <c r="B9711" s="1" t="s">
        <v>1400</v>
      </c>
      <c r="C9711" s="1" t="s">
        <v>19</v>
      </c>
      <c r="D9711" s="1" t="s">
        <v>2542</v>
      </c>
      <c r="E9711" s="1" t="s">
        <v>71</v>
      </c>
      <c r="F9711" s="1" t="s">
        <v>2403</v>
      </c>
      <c r="G9711" s="1" t="s">
        <v>2390</v>
      </c>
      <c r="H9711" s="1" t="s">
        <v>13</v>
      </c>
      <c r="I9711">
        <v>6</v>
      </c>
      <c r="J9711">
        <v>4</v>
      </c>
      <c r="K9711">
        <v>5</v>
      </c>
      <c r="L9711">
        <v>6</v>
      </c>
      <c r="M9711">
        <v>5</v>
      </c>
      <c r="N9711">
        <v>8</v>
      </c>
      <c r="O9711">
        <v>6</v>
      </c>
      <c r="P9711">
        <v>3</v>
      </c>
      <c r="Q9711">
        <v>6</v>
      </c>
      <c r="R9711">
        <v>9</v>
      </c>
      <c r="S9711">
        <v>5</v>
      </c>
      <c r="T9711">
        <v>8</v>
      </c>
      <c r="U9711">
        <v>12</v>
      </c>
      <c r="V9711" s="1" t="s">
        <v>4840</v>
      </c>
      <c r="W9711" s="1" t="s">
        <v>2592</v>
      </c>
      <c r="X9711" s="5" t="s">
        <v>4884</v>
      </c>
      <c r="Y9711" s="5" t="s">
        <v>4860</v>
      </c>
      <c r="Z9711" s="5" t="s">
        <v>13</v>
      </c>
      <c r="AA9711" s="5"/>
    </row>
    <row r="9712" spans="1:27" ht="12" customHeight="1" x14ac:dyDescent="0.15">
      <c r="A9712" s="1" t="s">
        <v>2382</v>
      </c>
      <c r="B9712" s="1" t="s">
        <v>1402</v>
      </c>
      <c r="C9712" s="1" t="s">
        <v>9</v>
      </c>
      <c r="D9712" s="1" t="s">
        <v>2542</v>
      </c>
      <c r="E9712" s="1" t="s">
        <v>71</v>
      </c>
      <c r="F9712" s="1" t="s">
        <v>2404</v>
      </c>
      <c r="G9712" s="1" t="s">
        <v>2389</v>
      </c>
      <c r="H9712" s="1" t="s">
        <v>13</v>
      </c>
      <c r="I9712">
        <v>9999</v>
      </c>
      <c r="J9712">
        <v>10594</v>
      </c>
      <c r="K9712">
        <v>10433</v>
      </c>
      <c r="L9712">
        <v>9639</v>
      </c>
      <c r="M9712">
        <v>11192</v>
      </c>
      <c r="N9712">
        <v>10839</v>
      </c>
      <c r="O9712">
        <v>10975</v>
      </c>
      <c r="P9712">
        <v>11146</v>
      </c>
      <c r="Q9712">
        <v>10789</v>
      </c>
      <c r="R9712">
        <v>11303</v>
      </c>
      <c r="S9712">
        <v>10309</v>
      </c>
      <c r="T9712">
        <v>2342</v>
      </c>
      <c r="U9712">
        <v>5017</v>
      </c>
      <c r="V9712" s="1" t="s">
        <v>4840</v>
      </c>
      <c r="W9712" s="1" t="s">
        <v>2592</v>
      </c>
      <c r="X9712" s="5" t="s">
        <v>4885</v>
      </c>
      <c r="Y9712" s="5" t="s">
        <v>4856</v>
      </c>
      <c r="Z9712" s="5" t="s">
        <v>13</v>
      </c>
      <c r="AA9712" s="5"/>
    </row>
    <row r="9713" spans="1:27" ht="12" customHeight="1" x14ac:dyDescent="0.15">
      <c r="A9713" s="1" t="s">
        <v>2382</v>
      </c>
      <c r="B9713" s="1" t="s">
        <v>1402</v>
      </c>
      <c r="C9713" s="1" t="s">
        <v>15</v>
      </c>
      <c r="D9713" s="1" t="s">
        <v>2542</v>
      </c>
      <c r="E9713" s="1" t="s">
        <v>71</v>
      </c>
      <c r="F9713" s="1" t="s">
        <v>2404</v>
      </c>
      <c r="G9713" s="1" t="s">
        <v>2226</v>
      </c>
      <c r="H9713" s="1" t="s">
        <v>2227</v>
      </c>
      <c r="I9713">
        <v>5163</v>
      </c>
      <c r="J9713">
        <v>37884</v>
      </c>
      <c r="K9713">
        <v>25849</v>
      </c>
      <c r="L9713">
        <v>92381</v>
      </c>
      <c r="M9713">
        <v>133145</v>
      </c>
      <c r="N9713">
        <v>103784</v>
      </c>
      <c r="O9713">
        <v>112219</v>
      </c>
      <c r="P9713">
        <v>84861</v>
      </c>
      <c r="Q9713">
        <v>114179</v>
      </c>
      <c r="R9713">
        <v>97032</v>
      </c>
      <c r="S9713">
        <v>86381</v>
      </c>
      <c r="T9713">
        <v>515</v>
      </c>
      <c r="U9713">
        <v>54785</v>
      </c>
      <c r="V9713" s="1" t="s">
        <v>4840</v>
      </c>
      <c r="W9713" s="1" t="s">
        <v>2592</v>
      </c>
      <c r="X9713" s="5" t="s">
        <v>4886</v>
      </c>
      <c r="Y9713" s="5" t="s">
        <v>4858</v>
      </c>
      <c r="Z9713" s="5" t="s">
        <v>2227</v>
      </c>
      <c r="AA9713" s="5"/>
    </row>
    <row r="9714" spans="1:27" ht="12" customHeight="1" x14ac:dyDescent="0.15">
      <c r="A9714" s="1" t="s">
        <v>2382</v>
      </c>
      <c r="B9714" s="1" t="s">
        <v>1402</v>
      </c>
      <c r="C9714" s="1" t="s">
        <v>17</v>
      </c>
      <c r="D9714" s="1" t="s">
        <v>2542</v>
      </c>
      <c r="E9714" s="1" t="s">
        <v>71</v>
      </c>
      <c r="F9714" s="1" t="s">
        <v>2404</v>
      </c>
      <c r="G9714" s="1" t="s">
        <v>2228</v>
      </c>
      <c r="H9714" s="1" t="s">
        <v>305</v>
      </c>
      <c r="I9714">
        <v>30162</v>
      </c>
      <c r="J9714">
        <v>28677</v>
      </c>
      <c r="K9714">
        <v>31511</v>
      </c>
      <c r="L9714">
        <v>32392</v>
      </c>
      <c r="M9714">
        <v>36274</v>
      </c>
      <c r="N9714">
        <v>35767</v>
      </c>
      <c r="O9714">
        <v>35212</v>
      </c>
      <c r="P9714">
        <v>42104</v>
      </c>
      <c r="Q9714">
        <v>42430</v>
      </c>
      <c r="R9714">
        <v>41023</v>
      </c>
      <c r="S9714">
        <v>36746</v>
      </c>
      <c r="T9714">
        <v>928</v>
      </c>
      <c r="U9714">
        <v>17983</v>
      </c>
      <c r="V9714" s="1" t="s">
        <v>4840</v>
      </c>
      <c r="W9714" s="1" t="s">
        <v>2592</v>
      </c>
      <c r="X9714" s="5" t="s">
        <v>4886</v>
      </c>
      <c r="Y9714" s="5" t="s">
        <v>4859</v>
      </c>
      <c r="Z9714" s="5" t="s">
        <v>305</v>
      </c>
      <c r="AA9714" s="5"/>
    </row>
    <row r="9715" spans="1:27" ht="12" customHeight="1" x14ac:dyDescent="0.15">
      <c r="A9715" s="1" t="s">
        <v>2382</v>
      </c>
      <c r="B9715" s="1" t="s">
        <v>1402</v>
      </c>
      <c r="C9715" s="1" t="s">
        <v>19</v>
      </c>
      <c r="D9715" s="1" t="s">
        <v>2542</v>
      </c>
      <c r="E9715" s="1" t="s">
        <v>71</v>
      </c>
      <c r="F9715" s="1" t="s">
        <v>2404</v>
      </c>
      <c r="G9715" s="1" t="s">
        <v>2390</v>
      </c>
      <c r="H9715" s="1" t="s">
        <v>13</v>
      </c>
      <c r="I9715">
        <v>82</v>
      </c>
      <c r="J9715">
        <v>109</v>
      </c>
      <c r="K9715">
        <v>97</v>
      </c>
      <c r="L9715">
        <v>123</v>
      </c>
      <c r="M9715">
        <v>162</v>
      </c>
      <c r="N9715">
        <v>124</v>
      </c>
      <c r="O9715">
        <v>161</v>
      </c>
      <c r="P9715">
        <v>164</v>
      </c>
      <c r="Q9715">
        <v>191</v>
      </c>
      <c r="R9715">
        <v>182</v>
      </c>
      <c r="S9715">
        <v>149</v>
      </c>
      <c r="T9715">
        <v>9</v>
      </c>
      <c r="U9715">
        <v>88</v>
      </c>
      <c r="V9715" s="1" t="s">
        <v>4840</v>
      </c>
      <c r="W9715" s="1" t="s">
        <v>2592</v>
      </c>
      <c r="X9715" s="5" t="s">
        <v>4886</v>
      </c>
      <c r="Y9715" s="5" t="s">
        <v>4860</v>
      </c>
      <c r="Z9715" s="5" t="s">
        <v>13</v>
      </c>
      <c r="AA9715" s="5"/>
    </row>
    <row r="9716" spans="1:27" ht="12" customHeight="1" x14ac:dyDescent="0.15">
      <c r="A9716" s="1" t="s">
        <v>2382</v>
      </c>
      <c r="B9716" s="1" t="s">
        <v>1402</v>
      </c>
      <c r="C9716" s="1" t="s">
        <v>21</v>
      </c>
      <c r="D9716" s="1" t="s">
        <v>2542</v>
      </c>
      <c r="E9716" s="1" t="s">
        <v>71</v>
      </c>
      <c r="F9716" s="1" t="s">
        <v>2404</v>
      </c>
      <c r="G9716" s="1" t="s">
        <v>2229</v>
      </c>
      <c r="H9716" s="1" t="s">
        <v>13</v>
      </c>
      <c r="I9716">
        <v>5971</v>
      </c>
      <c r="J9716">
        <v>6291</v>
      </c>
      <c r="K9716">
        <v>6116</v>
      </c>
      <c r="L9716">
        <v>5564</v>
      </c>
      <c r="M9716">
        <v>6296</v>
      </c>
      <c r="N9716">
        <v>6230</v>
      </c>
      <c r="O9716">
        <v>6182</v>
      </c>
      <c r="P9716">
        <v>6377</v>
      </c>
      <c r="Q9716">
        <v>5822</v>
      </c>
      <c r="R9716">
        <v>6353</v>
      </c>
      <c r="S9716">
        <v>6009</v>
      </c>
      <c r="T9716">
        <v>1191</v>
      </c>
      <c r="U9716">
        <v>2894</v>
      </c>
      <c r="V9716" s="1" t="s">
        <v>4840</v>
      </c>
      <c r="W9716" s="1" t="s">
        <v>2592</v>
      </c>
      <c r="X9716" s="5" t="s">
        <v>4886</v>
      </c>
      <c r="Y9716" s="5" t="s">
        <v>4887</v>
      </c>
      <c r="Z9716" s="5" t="s">
        <v>13</v>
      </c>
      <c r="AA9716" s="5"/>
    </row>
    <row r="9717" spans="1:27" ht="12" customHeight="1" x14ac:dyDescent="0.15">
      <c r="A9717" s="1" t="s">
        <v>2382</v>
      </c>
      <c r="B9717" s="1" t="s">
        <v>1404</v>
      </c>
      <c r="C9717" s="1" t="s">
        <v>9</v>
      </c>
      <c r="D9717" s="1" t="s">
        <v>2542</v>
      </c>
      <c r="E9717" s="1" t="s">
        <v>71</v>
      </c>
      <c r="F9717" s="1" t="s">
        <v>2405</v>
      </c>
      <c r="G9717" s="1" t="s">
        <v>2389</v>
      </c>
      <c r="H9717" s="1" t="s">
        <v>13</v>
      </c>
      <c r="I9717">
        <v>11945</v>
      </c>
      <c r="J9717">
        <v>13330</v>
      </c>
      <c r="K9717">
        <v>11818</v>
      </c>
      <c r="L9717">
        <v>13077</v>
      </c>
      <c r="M9717">
        <v>11513</v>
      </c>
      <c r="N9717">
        <v>12459</v>
      </c>
      <c r="O9717">
        <v>12560</v>
      </c>
      <c r="P9717">
        <v>13591</v>
      </c>
      <c r="Q9717">
        <v>7778</v>
      </c>
      <c r="R9717">
        <v>12672</v>
      </c>
      <c r="S9717">
        <v>11439</v>
      </c>
      <c r="T9717">
        <v>10464</v>
      </c>
      <c r="U9717">
        <v>13245</v>
      </c>
      <c r="V9717" s="1" t="s">
        <v>4840</v>
      </c>
      <c r="W9717" s="1" t="s">
        <v>2592</v>
      </c>
      <c r="X9717" s="5" t="s">
        <v>4888</v>
      </c>
      <c r="Y9717" s="5" t="s">
        <v>4856</v>
      </c>
      <c r="Z9717" s="5" t="s">
        <v>13</v>
      </c>
      <c r="AA9717" s="5"/>
    </row>
    <row r="9718" spans="1:27" ht="12" customHeight="1" x14ac:dyDescent="0.15">
      <c r="A9718" s="1" t="s">
        <v>2382</v>
      </c>
      <c r="B9718" s="1" t="s">
        <v>1404</v>
      </c>
      <c r="C9718" s="1" t="s">
        <v>15</v>
      </c>
      <c r="D9718" s="1" t="s">
        <v>2542</v>
      </c>
      <c r="E9718" s="1" t="s">
        <v>71</v>
      </c>
      <c r="F9718" s="1" t="s">
        <v>2405</v>
      </c>
      <c r="G9718" s="1" t="s">
        <v>2226</v>
      </c>
      <c r="H9718" s="1" t="s">
        <v>2227</v>
      </c>
      <c r="I9718">
        <v>88964</v>
      </c>
      <c r="J9718">
        <v>97798</v>
      </c>
      <c r="K9718">
        <v>110696</v>
      </c>
      <c r="L9718">
        <v>87443</v>
      </c>
      <c r="M9718">
        <v>11889</v>
      </c>
      <c r="N9718">
        <v>99715</v>
      </c>
      <c r="O9718">
        <v>69858</v>
      </c>
      <c r="P9718">
        <v>99968</v>
      </c>
      <c r="Q9718">
        <v>72781</v>
      </c>
      <c r="R9718">
        <v>95001</v>
      </c>
      <c r="S9718">
        <v>79658</v>
      </c>
      <c r="T9718">
        <v>116554</v>
      </c>
      <c r="U9718">
        <v>130039</v>
      </c>
      <c r="V9718" s="1" t="s">
        <v>4840</v>
      </c>
      <c r="W9718" s="1" t="s">
        <v>2592</v>
      </c>
      <c r="X9718" s="5" t="s">
        <v>4889</v>
      </c>
      <c r="Y9718" s="5" t="s">
        <v>4858</v>
      </c>
      <c r="Z9718" s="5" t="s">
        <v>2227</v>
      </c>
      <c r="AA9718" s="5"/>
    </row>
    <row r="9719" spans="1:27" ht="12" customHeight="1" x14ac:dyDescent="0.15">
      <c r="A9719" s="1" t="s">
        <v>2382</v>
      </c>
      <c r="B9719" s="1" t="s">
        <v>1404</v>
      </c>
      <c r="C9719" s="1" t="s">
        <v>17</v>
      </c>
      <c r="D9719" s="1" t="s">
        <v>2542</v>
      </c>
      <c r="E9719" s="1" t="s">
        <v>71</v>
      </c>
      <c r="F9719" s="1" t="s">
        <v>2405</v>
      </c>
      <c r="G9719" s="1" t="s">
        <v>2228</v>
      </c>
      <c r="H9719" s="1" t="s">
        <v>305</v>
      </c>
      <c r="I9719">
        <v>7793</v>
      </c>
      <c r="J9719">
        <v>7418</v>
      </c>
      <c r="K9719">
        <v>5026</v>
      </c>
      <c r="L9719">
        <v>3537</v>
      </c>
      <c r="M9719">
        <v>2139</v>
      </c>
      <c r="N9719">
        <v>5073</v>
      </c>
      <c r="O9719">
        <v>5195</v>
      </c>
      <c r="P9719">
        <v>5419</v>
      </c>
      <c r="Q9719">
        <v>3303</v>
      </c>
      <c r="R9719">
        <v>3466</v>
      </c>
      <c r="S9719">
        <v>2533</v>
      </c>
      <c r="T9719">
        <v>4286</v>
      </c>
      <c r="U9719">
        <v>3164</v>
      </c>
      <c r="V9719" s="1" t="s">
        <v>4840</v>
      </c>
      <c r="W9719" s="1" t="s">
        <v>2592</v>
      </c>
      <c r="X9719" s="5" t="s">
        <v>4889</v>
      </c>
      <c r="Y9719" s="5" t="s">
        <v>4859</v>
      </c>
      <c r="Z9719" s="5" t="s">
        <v>305</v>
      </c>
      <c r="AA9719" s="5"/>
    </row>
    <row r="9720" spans="1:27" ht="12" customHeight="1" x14ac:dyDescent="0.15">
      <c r="A9720" s="1" t="s">
        <v>2382</v>
      </c>
      <c r="B9720" s="1" t="s">
        <v>1404</v>
      </c>
      <c r="C9720" s="1" t="s">
        <v>19</v>
      </c>
      <c r="D9720" s="1" t="s">
        <v>2542</v>
      </c>
      <c r="E9720" s="1" t="s">
        <v>71</v>
      </c>
      <c r="F9720" s="1" t="s">
        <v>2405</v>
      </c>
      <c r="G9720" s="1" t="s">
        <v>2390</v>
      </c>
      <c r="H9720" s="1" t="s">
        <v>13</v>
      </c>
      <c r="I9720">
        <v>6</v>
      </c>
      <c r="J9720">
        <v>9</v>
      </c>
      <c r="K9720">
        <v>14</v>
      </c>
      <c r="L9720">
        <v>13</v>
      </c>
      <c r="M9720">
        <v>10</v>
      </c>
      <c r="N9720">
        <v>10</v>
      </c>
      <c r="O9720">
        <v>6</v>
      </c>
      <c r="P9720">
        <v>8</v>
      </c>
      <c r="Q9720">
        <v>9</v>
      </c>
      <c r="R9720">
        <v>8</v>
      </c>
      <c r="S9720">
        <v>16</v>
      </c>
      <c r="T9720">
        <v>21</v>
      </c>
      <c r="U9720">
        <v>17</v>
      </c>
      <c r="V9720" s="1" t="s">
        <v>4840</v>
      </c>
      <c r="W9720" s="1" t="s">
        <v>2592</v>
      </c>
      <c r="X9720" s="5" t="s">
        <v>4889</v>
      </c>
      <c r="Y9720" s="5" t="s">
        <v>4860</v>
      </c>
      <c r="Z9720" s="5" t="s">
        <v>13</v>
      </c>
      <c r="AA9720" s="5"/>
    </row>
    <row r="9721" spans="1:27" ht="12" customHeight="1" x14ac:dyDescent="0.15">
      <c r="A9721" s="1" t="s">
        <v>2382</v>
      </c>
      <c r="B9721" s="1" t="s">
        <v>1404</v>
      </c>
      <c r="C9721" s="1" t="s">
        <v>21</v>
      </c>
      <c r="D9721" s="1" t="s">
        <v>2542</v>
      </c>
      <c r="E9721" s="1" t="s">
        <v>71</v>
      </c>
      <c r="F9721" s="1" t="s">
        <v>2405</v>
      </c>
      <c r="G9721" s="1" t="s">
        <v>2229</v>
      </c>
      <c r="H9721" s="1" t="s">
        <v>13</v>
      </c>
      <c r="I9721">
        <v>6954</v>
      </c>
      <c r="J9721">
        <v>7958</v>
      </c>
      <c r="K9721">
        <v>7055</v>
      </c>
      <c r="L9721">
        <v>8164</v>
      </c>
      <c r="M9721">
        <v>7354</v>
      </c>
      <c r="N9721">
        <v>7913</v>
      </c>
      <c r="O9721">
        <v>7644</v>
      </c>
      <c r="P9721">
        <v>8195</v>
      </c>
      <c r="Q9721">
        <v>4975</v>
      </c>
      <c r="R9721">
        <v>7547</v>
      </c>
      <c r="S9721">
        <v>6499</v>
      </c>
      <c r="T9721">
        <v>5514</v>
      </c>
      <c r="U9721">
        <v>7887</v>
      </c>
      <c r="V9721" s="1" t="s">
        <v>4840</v>
      </c>
      <c r="W9721" s="1" t="s">
        <v>2592</v>
      </c>
      <c r="X9721" s="5" t="s">
        <v>4889</v>
      </c>
      <c r="Y9721" s="5" t="s">
        <v>4890</v>
      </c>
      <c r="Z9721" s="5" t="s">
        <v>13</v>
      </c>
      <c r="AA9721" s="5"/>
    </row>
    <row r="9722" spans="1:27" ht="12" customHeight="1" x14ac:dyDescent="0.15">
      <c r="A9722" s="1" t="s">
        <v>2382</v>
      </c>
      <c r="B9722" s="1" t="s">
        <v>2406</v>
      </c>
      <c r="C9722" s="1" t="s">
        <v>9</v>
      </c>
      <c r="D9722" s="1" t="s">
        <v>2542</v>
      </c>
      <c r="E9722" s="1" t="s">
        <v>71</v>
      </c>
      <c r="F9722" s="1" t="s">
        <v>2407</v>
      </c>
      <c r="G9722" s="1" t="s">
        <v>2389</v>
      </c>
      <c r="H9722" s="1" t="s">
        <v>13</v>
      </c>
      <c r="I9722">
        <v>4656</v>
      </c>
      <c r="J9722">
        <v>5012</v>
      </c>
      <c r="K9722">
        <v>4567</v>
      </c>
      <c r="L9722">
        <v>4463</v>
      </c>
      <c r="M9722">
        <v>5003</v>
      </c>
      <c r="N9722">
        <v>4532</v>
      </c>
      <c r="O9722">
        <v>4008</v>
      </c>
      <c r="P9722">
        <v>4797</v>
      </c>
      <c r="Q9722">
        <v>3187</v>
      </c>
      <c r="R9722">
        <v>4614</v>
      </c>
      <c r="S9722">
        <v>5252</v>
      </c>
      <c r="T9722">
        <v>4209</v>
      </c>
      <c r="U9722">
        <v>4403</v>
      </c>
      <c r="V9722" s="1" t="s">
        <v>4840</v>
      </c>
      <c r="W9722" s="1" t="s">
        <v>2592</v>
      </c>
      <c r="X9722" s="5" t="s">
        <v>4891</v>
      </c>
      <c r="Y9722" s="5" t="s">
        <v>4856</v>
      </c>
      <c r="Z9722" s="5" t="s">
        <v>13</v>
      </c>
      <c r="AA9722" s="5"/>
    </row>
    <row r="9723" spans="1:27" ht="12" customHeight="1" x14ac:dyDescent="0.15">
      <c r="A9723" s="1" t="s">
        <v>2382</v>
      </c>
      <c r="B9723" s="1" t="s">
        <v>2406</v>
      </c>
      <c r="C9723" s="1" t="s">
        <v>15</v>
      </c>
      <c r="D9723" s="1" t="s">
        <v>2542</v>
      </c>
      <c r="E9723" s="1" t="s">
        <v>71</v>
      </c>
      <c r="F9723" s="1" t="s">
        <v>2407</v>
      </c>
      <c r="G9723" s="1" t="s">
        <v>2226</v>
      </c>
      <c r="H9723" s="1" t="s">
        <v>2227</v>
      </c>
      <c r="I9723">
        <v>24005</v>
      </c>
      <c r="J9723">
        <v>18453</v>
      </c>
      <c r="K9723">
        <v>23391</v>
      </c>
      <c r="L9723">
        <v>17361</v>
      </c>
      <c r="M9723">
        <v>15795</v>
      </c>
      <c r="N9723">
        <v>24580</v>
      </c>
      <c r="O9723">
        <v>19467</v>
      </c>
      <c r="P9723">
        <v>25349</v>
      </c>
      <c r="Q9723">
        <v>20990</v>
      </c>
      <c r="R9723">
        <v>25568</v>
      </c>
      <c r="S9723">
        <v>31008</v>
      </c>
      <c r="T9723">
        <v>22314</v>
      </c>
      <c r="U9723">
        <v>26619</v>
      </c>
      <c r="V9723" s="1" t="s">
        <v>4840</v>
      </c>
      <c r="W9723" s="1" t="s">
        <v>2592</v>
      </c>
      <c r="X9723" s="5" t="s">
        <v>4892</v>
      </c>
      <c r="Y9723" s="5" t="s">
        <v>4858</v>
      </c>
      <c r="Z9723" s="5" t="s">
        <v>2227</v>
      </c>
      <c r="AA9723" s="5"/>
    </row>
    <row r="9724" spans="1:27" ht="12" customHeight="1" x14ac:dyDescent="0.15">
      <c r="A9724" s="1" t="s">
        <v>2382</v>
      </c>
      <c r="B9724" s="1" t="s">
        <v>2406</v>
      </c>
      <c r="C9724" s="1" t="s">
        <v>17</v>
      </c>
      <c r="D9724" s="1" t="s">
        <v>2542</v>
      </c>
      <c r="E9724" s="1" t="s">
        <v>71</v>
      </c>
      <c r="F9724" s="1" t="s">
        <v>2407</v>
      </c>
      <c r="G9724" s="1" t="s">
        <v>2228</v>
      </c>
      <c r="H9724" s="1" t="s">
        <v>305</v>
      </c>
      <c r="I9724">
        <v>3521</v>
      </c>
      <c r="J9724">
        <v>3452</v>
      </c>
      <c r="K9724">
        <v>3755</v>
      </c>
      <c r="L9724">
        <v>3008</v>
      </c>
      <c r="M9724">
        <v>3395</v>
      </c>
      <c r="N9724">
        <v>2870</v>
      </c>
      <c r="O9724">
        <v>2346</v>
      </c>
      <c r="P9724">
        <v>2982</v>
      </c>
      <c r="Q9724">
        <v>1805</v>
      </c>
      <c r="R9724">
        <v>3981</v>
      </c>
      <c r="S9724">
        <v>4184</v>
      </c>
      <c r="T9724">
        <v>2691</v>
      </c>
      <c r="U9724">
        <v>3886</v>
      </c>
      <c r="V9724" s="1" t="s">
        <v>4840</v>
      </c>
      <c r="W9724" s="1" t="s">
        <v>2592</v>
      </c>
      <c r="X9724" s="5" t="s">
        <v>4892</v>
      </c>
      <c r="Y9724" s="5" t="s">
        <v>4859</v>
      </c>
      <c r="Z9724" s="5" t="s">
        <v>305</v>
      </c>
      <c r="AA9724" s="5"/>
    </row>
    <row r="9725" spans="1:27" ht="12" customHeight="1" x14ac:dyDescent="0.15">
      <c r="A9725" s="1" t="s">
        <v>2382</v>
      </c>
      <c r="B9725" s="1" t="s">
        <v>2406</v>
      </c>
      <c r="C9725" s="1" t="s">
        <v>19</v>
      </c>
      <c r="D9725" s="1" t="s">
        <v>2542</v>
      </c>
      <c r="E9725" s="1" t="s">
        <v>71</v>
      </c>
      <c r="F9725" s="1" t="s">
        <v>2407</v>
      </c>
      <c r="G9725" s="1" t="s">
        <v>2390</v>
      </c>
      <c r="H9725" s="1" t="s">
        <v>13</v>
      </c>
      <c r="I9725">
        <v>2</v>
      </c>
      <c r="J9725">
        <v>2</v>
      </c>
      <c r="K9725">
        <v>4</v>
      </c>
      <c r="L9725">
        <v>3</v>
      </c>
      <c r="M9725">
        <v>2</v>
      </c>
      <c r="N9725">
        <v>2</v>
      </c>
      <c r="O9725">
        <v>4</v>
      </c>
      <c r="P9725">
        <v>2</v>
      </c>
      <c r="Q9725">
        <v>2</v>
      </c>
      <c r="R9725">
        <v>3</v>
      </c>
      <c r="S9725">
        <v>4</v>
      </c>
      <c r="T9725">
        <v>4</v>
      </c>
      <c r="U9725">
        <v>1</v>
      </c>
      <c r="V9725" s="1" t="s">
        <v>4840</v>
      </c>
      <c r="W9725" s="1" t="s">
        <v>2592</v>
      </c>
      <c r="X9725" s="5" t="s">
        <v>4892</v>
      </c>
      <c r="Y9725" s="5" t="s">
        <v>4860</v>
      </c>
      <c r="Z9725" s="5" t="s">
        <v>13</v>
      </c>
      <c r="AA9725" s="5"/>
    </row>
    <row r="9726" spans="1:27" ht="12" customHeight="1" x14ac:dyDescent="0.15">
      <c r="A9726" s="1" t="s">
        <v>2382</v>
      </c>
      <c r="B9726" s="1" t="s">
        <v>2406</v>
      </c>
      <c r="C9726" s="1" t="s">
        <v>21</v>
      </c>
      <c r="D9726" s="1" t="s">
        <v>2542</v>
      </c>
      <c r="E9726" s="1" t="s">
        <v>71</v>
      </c>
      <c r="F9726" s="1" t="s">
        <v>2407</v>
      </c>
      <c r="G9726" s="1" t="s">
        <v>2229</v>
      </c>
      <c r="H9726" s="1" t="s">
        <v>13</v>
      </c>
      <c r="I9726">
        <v>1872</v>
      </c>
      <c r="J9726">
        <v>2157</v>
      </c>
      <c r="K9726">
        <v>1957</v>
      </c>
      <c r="L9726">
        <v>1887</v>
      </c>
      <c r="M9726">
        <v>2493</v>
      </c>
      <c r="N9726">
        <v>1880</v>
      </c>
      <c r="O9726">
        <v>1488</v>
      </c>
      <c r="P9726">
        <v>2197</v>
      </c>
      <c r="Q9726">
        <v>1710</v>
      </c>
      <c r="R9726">
        <v>1827</v>
      </c>
      <c r="S9726">
        <v>2029</v>
      </c>
      <c r="T9726">
        <v>1456</v>
      </c>
      <c r="U9726">
        <v>1825</v>
      </c>
      <c r="V9726" s="1" t="s">
        <v>4840</v>
      </c>
      <c r="W9726" s="1" t="s">
        <v>2592</v>
      </c>
      <c r="X9726" s="5" t="s">
        <v>4892</v>
      </c>
      <c r="Y9726" s="5" t="s">
        <v>4890</v>
      </c>
      <c r="Z9726" s="5" t="s">
        <v>13</v>
      </c>
      <c r="AA9726" s="5"/>
    </row>
    <row r="9727" spans="1:27" ht="12" customHeight="1" x14ac:dyDescent="0.15">
      <c r="A9727" s="1" t="s">
        <v>2382</v>
      </c>
      <c r="B9727" s="1" t="s">
        <v>2408</v>
      </c>
      <c r="C9727" s="1" t="s">
        <v>9</v>
      </c>
      <c r="D9727" s="1" t="s">
        <v>2542</v>
      </c>
      <c r="E9727" s="1" t="s">
        <v>71</v>
      </c>
      <c r="F9727" s="1" t="s">
        <v>2409</v>
      </c>
      <c r="G9727" s="1" t="s">
        <v>2389</v>
      </c>
      <c r="H9727" s="1" t="s">
        <v>13</v>
      </c>
      <c r="I9727">
        <v>16686</v>
      </c>
      <c r="J9727">
        <v>14142</v>
      </c>
      <c r="K9727">
        <v>12953</v>
      </c>
      <c r="L9727">
        <v>11330</v>
      </c>
      <c r="M9727">
        <v>8310</v>
      </c>
      <c r="N9727">
        <v>16801</v>
      </c>
      <c r="O9727">
        <v>22665</v>
      </c>
      <c r="P9727">
        <v>29041</v>
      </c>
      <c r="Q9727">
        <v>30337</v>
      </c>
      <c r="R9727">
        <v>29474</v>
      </c>
      <c r="S9727">
        <v>26636</v>
      </c>
      <c r="T9727">
        <v>24294</v>
      </c>
      <c r="U9727">
        <v>23763</v>
      </c>
      <c r="V9727" s="1" t="s">
        <v>4840</v>
      </c>
      <c r="W9727" s="1" t="s">
        <v>2592</v>
      </c>
      <c r="X9727" s="5" t="s">
        <v>4893</v>
      </c>
      <c r="Y9727" s="5" t="s">
        <v>4856</v>
      </c>
      <c r="Z9727" s="5" t="s">
        <v>13</v>
      </c>
      <c r="AA9727" s="5"/>
    </row>
    <row r="9728" spans="1:27" ht="12" customHeight="1" x14ac:dyDescent="0.15">
      <c r="A9728" s="1" t="s">
        <v>2382</v>
      </c>
      <c r="B9728" s="1" t="s">
        <v>2408</v>
      </c>
      <c r="C9728" s="1" t="s">
        <v>15</v>
      </c>
      <c r="D9728" s="1" t="s">
        <v>2542</v>
      </c>
      <c r="E9728" s="1" t="s">
        <v>71</v>
      </c>
      <c r="F9728" s="1" t="s">
        <v>2409</v>
      </c>
      <c r="G9728" s="1" t="s">
        <v>2226</v>
      </c>
      <c r="H9728" s="1" t="s">
        <v>2227</v>
      </c>
      <c r="I9728">
        <v>18587</v>
      </c>
      <c r="J9728">
        <v>10385</v>
      </c>
      <c r="K9728">
        <v>1583</v>
      </c>
      <c r="L9728">
        <v>35814</v>
      </c>
      <c r="M9728">
        <v>15740</v>
      </c>
      <c r="N9728">
        <v>45607</v>
      </c>
      <c r="O9728">
        <v>12673</v>
      </c>
      <c r="P9728">
        <v>46260</v>
      </c>
      <c r="Q9728">
        <v>23030</v>
      </c>
      <c r="R9728">
        <v>38828</v>
      </c>
      <c r="S9728">
        <v>34856</v>
      </c>
      <c r="T9728">
        <v>34341</v>
      </c>
      <c r="U9728">
        <v>30920</v>
      </c>
      <c r="V9728" s="1" t="s">
        <v>4840</v>
      </c>
      <c r="W9728" s="1" t="s">
        <v>2592</v>
      </c>
      <c r="X9728" s="5" t="s">
        <v>4894</v>
      </c>
      <c r="Y9728" s="5" t="s">
        <v>4858</v>
      </c>
      <c r="Z9728" s="5" t="s">
        <v>2227</v>
      </c>
      <c r="AA9728" s="5"/>
    </row>
    <row r="9729" spans="1:27" ht="12" customHeight="1" x14ac:dyDescent="0.15">
      <c r="A9729" s="1" t="s">
        <v>2382</v>
      </c>
      <c r="B9729" s="1" t="s">
        <v>2408</v>
      </c>
      <c r="C9729" s="1" t="s">
        <v>17</v>
      </c>
      <c r="D9729" s="1" t="s">
        <v>2542</v>
      </c>
      <c r="E9729" s="1" t="s">
        <v>71</v>
      </c>
      <c r="F9729" s="1" t="s">
        <v>2409</v>
      </c>
      <c r="G9729" s="1" t="s">
        <v>2228</v>
      </c>
      <c r="H9729" s="1" t="s">
        <v>305</v>
      </c>
      <c r="I9729">
        <v>14371</v>
      </c>
      <c r="J9729">
        <v>17578</v>
      </c>
      <c r="K9729">
        <v>27191</v>
      </c>
      <c r="L9729">
        <v>27097</v>
      </c>
      <c r="M9729">
        <v>18585</v>
      </c>
      <c r="N9729">
        <v>24518</v>
      </c>
      <c r="O9729">
        <v>27866</v>
      </c>
      <c r="P9729">
        <v>28452</v>
      </c>
      <c r="Q9729">
        <v>22177</v>
      </c>
      <c r="R9729">
        <v>25965</v>
      </c>
      <c r="S9729">
        <v>22899</v>
      </c>
      <c r="T9729">
        <v>21971</v>
      </c>
      <c r="U9729">
        <v>23140</v>
      </c>
      <c r="V9729" s="1" t="s">
        <v>4840</v>
      </c>
      <c r="W9729" s="1" t="s">
        <v>2592</v>
      </c>
      <c r="X9729" s="5" t="s">
        <v>4894</v>
      </c>
      <c r="Y9729" s="5" t="s">
        <v>4859</v>
      </c>
      <c r="Z9729" s="5" t="s">
        <v>305</v>
      </c>
      <c r="AA9729" s="5"/>
    </row>
    <row r="9730" spans="1:27" ht="12" customHeight="1" x14ac:dyDescent="0.15">
      <c r="A9730" s="1" t="s">
        <v>2382</v>
      </c>
      <c r="B9730" s="1" t="s">
        <v>2408</v>
      </c>
      <c r="C9730" s="1" t="s">
        <v>19</v>
      </c>
      <c r="D9730" s="1" t="s">
        <v>2542</v>
      </c>
      <c r="E9730" s="1" t="s">
        <v>71</v>
      </c>
      <c r="F9730" s="1" t="s">
        <v>2409</v>
      </c>
      <c r="G9730" s="1" t="s">
        <v>2390</v>
      </c>
      <c r="H9730" s="1" t="s">
        <v>13</v>
      </c>
      <c r="I9730">
        <v>82</v>
      </c>
      <c r="J9730">
        <v>62</v>
      </c>
      <c r="K9730">
        <v>77</v>
      </c>
      <c r="L9730">
        <v>96</v>
      </c>
      <c r="M9730">
        <v>77</v>
      </c>
      <c r="N9730">
        <v>134</v>
      </c>
      <c r="O9730">
        <v>102</v>
      </c>
      <c r="P9730">
        <v>126</v>
      </c>
      <c r="Q9730">
        <v>88</v>
      </c>
      <c r="R9730">
        <v>108</v>
      </c>
      <c r="S9730">
        <v>100</v>
      </c>
      <c r="T9730">
        <v>91</v>
      </c>
      <c r="U9730">
        <v>87</v>
      </c>
      <c r="V9730" s="1" t="s">
        <v>4840</v>
      </c>
      <c r="W9730" s="1" t="s">
        <v>2592</v>
      </c>
      <c r="X9730" s="5" t="s">
        <v>4894</v>
      </c>
      <c r="Y9730" s="5" t="s">
        <v>4860</v>
      </c>
      <c r="Z9730" s="5" t="s">
        <v>13</v>
      </c>
      <c r="AA9730" s="5"/>
    </row>
    <row r="9731" spans="1:27" ht="12" customHeight="1" x14ac:dyDescent="0.15">
      <c r="A9731" s="1" t="s">
        <v>2382</v>
      </c>
      <c r="B9731" s="1" t="s">
        <v>2408</v>
      </c>
      <c r="C9731" s="1" t="s">
        <v>21</v>
      </c>
      <c r="D9731" s="1" t="s">
        <v>2542</v>
      </c>
      <c r="E9731" s="1" t="s">
        <v>71</v>
      </c>
      <c r="F9731" s="1" t="s">
        <v>2409</v>
      </c>
      <c r="G9731" s="1" t="s">
        <v>2229</v>
      </c>
      <c r="H9731" s="1" t="s">
        <v>13</v>
      </c>
      <c r="I9731">
        <v>9468</v>
      </c>
      <c r="J9731">
        <v>7829</v>
      </c>
      <c r="K9731">
        <v>7110</v>
      </c>
      <c r="L9731">
        <v>6139</v>
      </c>
      <c r="M9731">
        <v>4445</v>
      </c>
      <c r="N9731">
        <v>9206</v>
      </c>
      <c r="O9731">
        <v>12743</v>
      </c>
      <c r="P9731">
        <v>16021</v>
      </c>
      <c r="Q9731">
        <v>17072</v>
      </c>
      <c r="R9731">
        <v>16573</v>
      </c>
      <c r="S9731">
        <v>14986</v>
      </c>
      <c r="T9731">
        <v>13795</v>
      </c>
      <c r="U9731">
        <v>13474</v>
      </c>
      <c r="V9731" s="1" t="s">
        <v>4840</v>
      </c>
      <c r="W9731" s="1" t="s">
        <v>2592</v>
      </c>
      <c r="X9731" s="5" t="s">
        <v>4894</v>
      </c>
      <c r="Y9731" s="5" t="s">
        <v>4890</v>
      </c>
      <c r="Z9731" s="5" t="s">
        <v>13</v>
      </c>
      <c r="AA9731" s="5"/>
    </row>
    <row r="9732" spans="1:27" ht="12" customHeight="1" x14ac:dyDescent="0.15">
      <c r="A9732" s="1" t="s">
        <v>2382</v>
      </c>
      <c r="B9732" s="1" t="s">
        <v>2410</v>
      </c>
      <c r="C9732" s="1" t="s">
        <v>9</v>
      </c>
      <c r="D9732" s="1" t="s">
        <v>2542</v>
      </c>
      <c r="E9732" s="1" t="s">
        <v>71</v>
      </c>
      <c r="F9732" s="1" t="s">
        <v>2411</v>
      </c>
      <c r="G9732" s="1" t="s">
        <v>2389</v>
      </c>
      <c r="H9732" s="1" t="s">
        <v>13</v>
      </c>
      <c r="I9732">
        <v>16871</v>
      </c>
      <c r="J9732">
        <v>15901</v>
      </c>
      <c r="K9732">
        <v>15026</v>
      </c>
      <c r="L9732">
        <v>15569</v>
      </c>
      <c r="M9732">
        <v>15773</v>
      </c>
      <c r="N9732">
        <v>13478</v>
      </c>
      <c r="O9732">
        <v>12413</v>
      </c>
      <c r="P9732">
        <v>11221</v>
      </c>
      <c r="Q9732">
        <v>15782</v>
      </c>
      <c r="R9732">
        <v>15483</v>
      </c>
      <c r="S9732">
        <v>15357</v>
      </c>
      <c r="T9732">
        <v>14670</v>
      </c>
      <c r="U9732">
        <v>13771</v>
      </c>
      <c r="V9732" s="1" t="s">
        <v>4840</v>
      </c>
      <c r="W9732" s="1" t="s">
        <v>2592</v>
      </c>
      <c r="X9732" s="5" t="s">
        <v>4895</v>
      </c>
      <c r="Y9732" s="5" t="s">
        <v>4856</v>
      </c>
      <c r="Z9732" s="5" t="s">
        <v>13</v>
      </c>
      <c r="AA9732" s="5"/>
    </row>
    <row r="9733" spans="1:27" ht="12" customHeight="1" x14ac:dyDescent="0.15">
      <c r="A9733" s="1" t="s">
        <v>2382</v>
      </c>
      <c r="B9733" s="1" t="s">
        <v>2410</v>
      </c>
      <c r="C9733" s="1" t="s">
        <v>15</v>
      </c>
      <c r="D9733" s="1" t="s">
        <v>2542</v>
      </c>
      <c r="E9733" s="1" t="s">
        <v>71</v>
      </c>
      <c r="F9733" s="1" t="s">
        <v>2411</v>
      </c>
      <c r="G9733" s="1" t="s">
        <v>2226</v>
      </c>
      <c r="H9733" s="1" t="s">
        <v>2227</v>
      </c>
      <c r="I9733">
        <v>270442</v>
      </c>
      <c r="J9733">
        <v>258569</v>
      </c>
      <c r="K9733">
        <v>290368</v>
      </c>
      <c r="L9733">
        <v>309605</v>
      </c>
      <c r="M9733">
        <v>413650</v>
      </c>
      <c r="N9733">
        <v>410417</v>
      </c>
      <c r="O9733">
        <v>422586</v>
      </c>
      <c r="P9733">
        <v>407581</v>
      </c>
      <c r="Q9733">
        <v>429306</v>
      </c>
      <c r="R9733">
        <v>420214</v>
      </c>
      <c r="S9733">
        <v>439438</v>
      </c>
      <c r="T9733">
        <v>401015</v>
      </c>
      <c r="U9733">
        <v>340908</v>
      </c>
      <c r="V9733" s="1" t="s">
        <v>4840</v>
      </c>
      <c r="W9733" s="1" t="s">
        <v>2592</v>
      </c>
      <c r="X9733" s="5" t="s">
        <v>4896</v>
      </c>
      <c r="Y9733" s="5" t="s">
        <v>4858</v>
      </c>
      <c r="Z9733" s="5" t="s">
        <v>2227</v>
      </c>
      <c r="AA9733" s="5"/>
    </row>
    <row r="9734" spans="1:27" ht="12" customHeight="1" x14ac:dyDescent="0.15">
      <c r="A9734" s="1" t="s">
        <v>2382</v>
      </c>
      <c r="B9734" s="1" t="s">
        <v>2410</v>
      </c>
      <c r="C9734" s="1" t="s">
        <v>17</v>
      </c>
      <c r="D9734" s="1" t="s">
        <v>2542</v>
      </c>
      <c r="E9734" s="1" t="s">
        <v>71</v>
      </c>
      <c r="F9734" s="1" t="s">
        <v>2411</v>
      </c>
      <c r="G9734" s="1" t="s">
        <v>2228</v>
      </c>
      <c r="H9734" s="1" t="s">
        <v>305</v>
      </c>
      <c r="I9734">
        <v>4788</v>
      </c>
      <c r="J9734">
        <v>3500</v>
      </c>
      <c r="K9734">
        <v>5257</v>
      </c>
      <c r="L9734">
        <v>5478</v>
      </c>
      <c r="M9734">
        <v>8410</v>
      </c>
      <c r="N9734">
        <v>7255</v>
      </c>
      <c r="O9734">
        <v>6293</v>
      </c>
      <c r="P9734">
        <v>4249</v>
      </c>
      <c r="Q9734">
        <v>5398</v>
      </c>
      <c r="R9734">
        <v>4273</v>
      </c>
      <c r="S9734">
        <v>5274</v>
      </c>
      <c r="T9734">
        <v>4244</v>
      </c>
      <c r="U9734">
        <v>4960</v>
      </c>
      <c r="V9734" s="1" t="s">
        <v>4840</v>
      </c>
      <c r="W9734" s="1" t="s">
        <v>2592</v>
      </c>
      <c r="X9734" s="5" t="s">
        <v>4896</v>
      </c>
      <c r="Y9734" s="5" t="s">
        <v>4859</v>
      </c>
      <c r="Z9734" s="5" t="s">
        <v>305</v>
      </c>
      <c r="AA9734" s="5"/>
    </row>
    <row r="9735" spans="1:27" ht="12" customHeight="1" x14ac:dyDescent="0.15">
      <c r="A9735" s="1" t="s">
        <v>2382</v>
      </c>
      <c r="B9735" s="1" t="s">
        <v>2410</v>
      </c>
      <c r="C9735" s="1" t="s">
        <v>19</v>
      </c>
      <c r="D9735" s="1" t="s">
        <v>2542</v>
      </c>
      <c r="E9735" s="1" t="s">
        <v>71</v>
      </c>
      <c r="F9735" s="1" t="s">
        <v>2411</v>
      </c>
      <c r="G9735" s="1" t="s">
        <v>2390</v>
      </c>
      <c r="H9735" s="1" t="s">
        <v>13</v>
      </c>
      <c r="I9735">
        <v>1</v>
      </c>
      <c r="J9735">
        <v>6</v>
      </c>
      <c r="K9735">
        <v>8</v>
      </c>
      <c r="L9735">
        <v>10</v>
      </c>
      <c r="M9735">
        <v>16</v>
      </c>
      <c r="N9735">
        <v>19</v>
      </c>
      <c r="O9735">
        <v>28</v>
      </c>
      <c r="P9735">
        <v>34</v>
      </c>
      <c r="Q9735">
        <v>34</v>
      </c>
      <c r="R9735">
        <v>36</v>
      </c>
      <c r="S9735">
        <v>38</v>
      </c>
      <c r="T9735">
        <v>28</v>
      </c>
      <c r="U9735">
        <v>21</v>
      </c>
      <c r="V9735" s="1" t="s">
        <v>4840</v>
      </c>
      <c r="W9735" s="1" t="s">
        <v>2592</v>
      </c>
      <c r="X9735" s="5" t="s">
        <v>4896</v>
      </c>
      <c r="Y9735" s="5" t="s">
        <v>4860</v>
      </c>
      <c r="Z9735" s="5" t="s">
        <v>13</v>
      </c>
      <c r="AA9735" s="5"/>
    </row>
    <row r="9736" spans="1:27" ht="12" customHeight="1" x14ac:dyDescent="0.15">
      <c r="A9736" s="1" t="s">
        <v>2382</v>
      </c>
      <c r="B9736" s="1" t="s">
        <v>2410</v>
      </c>
      <c r="C9736" s="1" t="s">
        <v>21</v>
      </c>
      <c r="D9736" s="1" t="s">
        <v>2542</v>
      </c>
      <c r="E9736" s="1" t="s">
        <v>71</v>
      </c>
      <c r="F9736" s="1" t="s">
        <v>2411</v>
      </c>
      <c r="G9736" s="1" t="s">
        <v>2229</v>
      </c>
      <c r="H9736" s="1" t="s">
        <v>13</v>
      </c>
      <c r="I9736">
        <v>9780</v>
      </c>
      <c r="J9736">
        <v>9046</v>
      </c>
      <c r="K9736">
        <v>8653</v>
      </c>
      <c r="L9736">
        <v>9005</v>
      </c>
      <c r="M9736">
        <v>9015</v>
      </c>
      <c r="N9736">
        <v>7664</v>
      </c>
      <c r="O9736">
        <v>6942</v>
      </c>
      <c r="P9736">
        <v>6274</v>
      </c>
      <c r="Q9736">
        <v>8959</v>
      </c>
      <c r="R9736">
        <v>8787</v>
      </c>
      <c r="S9736">
        <v>8703</v>
      </c>
      <c r="T9736">
        <v>8476</v>
      </c>
      <c r="U9736">
        <v>7857</v>
      </c>
      <c r="V9736" s="1" t="s">
        <v>4840</v>
      </c>
      <c r="W9736" s="1" t="s">
        <v>2592</v>
      </c>
      <c r="X9736" s="5" t="s">
        <v>4896</v>
      </c>
      <c r="Y9736" s="5" t="s">
        <v>4890</v>
      </c>
      <c r="Z9736" s="5" t="s">
        <v>13</v>
      </c>
      <c r="AA9736" s="5"/>
    </row>
    <row r="9737" spans="1:27" ht="12" customHeight="1" x14ac:dyDescent="0.15">
      <c r="A9737" s="1" t="s">
        <v>2382</v>
      </c>
      <c r="B9737" s="1" t="s">
        <v>2412</v>
      </c>
      <c r="C9737" s="1" t="s">
        <v>9</v>
      </c>
      <c r="D9737" s="1" t="s">
        <v>2542</v>
      </c>
      <c r="E9737" s="1" t="s">
        <v>71</v>
      </c>
      <c r="F9737" s="1" t="s">
        <v>2413</v>
      </c>
      <c r="G9737" s="1" t="s">
        <v>2389</v>
      </c>
      <c r="H9737" s="1" t="s">
        <v>13</v>
      </c>
      <c r="I9737">
        <v>4163</v>
      </c>
      <c r="J9737">
        <v>5159</v>
      </c>
      <c r="K9737">
        <v>5293</v>
      </c>
      <c r="L9737">
        <v>5014</v>
      </c>
      <c r="M9737">
        <v>5661</v>
      </c>
      <c r="N9737">
        <v>5472</v>
      </c>
      <c r="O9737">
        <v>5056</v>
      </c>
      <c r="P9737">
        <v>5514</v>
      </c>
      <c r="Q9737">
        <v>5313</v>
      </c>
      <c r="R9737">
        <v>5114</v>
      </c>
      <c r="S9737">
        <v>5236</v>
      </c>
      <c r="T9737">
        <v>5081</v>
      </c>
      <c r="U9737">
        <v>5819</v>
      </c>
      <c r="V9737" s="1" t="s">
        <v>4840</v>
      </c>
      <c r="W9737" s="1" t="s">
        <v>2592</v>
      </c>
      <c r="X9737" s="5" t="s">
        <v>4897</v>
      </c>
      <c r="Y9737" s="5" t="s">
        <v>4856</v>
      </c>
      <c r="Z9737" s="5" t="s">
        <v>13</v>
      </c>
      <c r="AA9737" s="5"/>
    </row>
    <row r="9738" spans="1:27" ht="12" customHeight="1" x14ac:dyDescent="0.15">
      <c r="A9738" s="1" t="s">
        <v>2382</v>
      </c>
      <c r="B9738" s="1" t="s">
        <v>2412</v>
      </c>
      <c r="C9738" s="1" t="s">
        <v>15</v>
      </c>
      <c r="D9738" s="1" t="s">
        <v>2542</v>
      </c>
      <c r="E9738" s="1" t="s">
        <v>71</v>
      </c>
      <c r="F9738" s="1" t="s">
        <v>2413</v>
      </c>
      <c r="G9738" s="1" t="s">
        <v>2226</v>
      </c>
      <c r="H9738" s="1" t="s">
        <v>2227</v>
      </c>
      <c r="I9738">
        <v>8932</v>
      </c>
      <c r="J9738">
        <v>12188</v>
      </c>
      <c r="K9738">
        <v>11892</v>
      </c>
      <c r="L9738">
        <v>19978</v>
      </c>
      <c r="M9738">
        <v>19841</v>
      </c>
      <c r="N9738">
        <v>18167</v>
      </c>
      <c r="O9738">
        <v>20153</v>
      </c>
      <c r="P9738">
        <v>20433</v>
      </c>
      <c r="Q9738">
        <v>21525</v>
      </c>
      <c r="R9738">
        <v>20854</v>
      </c>
      <c r="S9738">
        <v>19410</v>
      </c>
      <c r="T9738">
        <v>31655</v>
      </c>
      <c r="U9738">
        <v>25752</v>
      </c>
      <c r="V9738" s="1" t="s">
        <v>4840</v>
      </c>
      <c r="W9738" s="1" t="s">
        <v>2592</v>
      </c>
      <c r="X9738" s="5" t="s">
        <v>4898</v>
      </c>
      <c r="Y9738" s="5" t="s">
        <v>4858</v>
      </c>
      <c r="Z9738" s="5" t="s">
        <v>2227</v>
      </c>
      <c r="AA9738" s="5"/>
    </row>
    <row r="9739" spans="1:27" ht="12" customHeight="1" x14ac:dyDescent="0.15">
      <c r="A9739" s="1" t="s">
        <v>2382</v>
      </c>
      <c r="B9739" s="1" t="s">
        <v>2412</v>
      </c>
      <c r="C9739" s="1" t="s">
        <v>17</v>
      </c>
      <c r="D9739" s="1" t="s">
        <v>2542</v>
      </c>
      <c r="E9739" s="1" t="s">
        <v>71</v>
      </c>
      <c r="F9739" s="1" t="s">
        <v>2413</v>
      </c>
      <c r="G9739" s="1" t="s">
        <v>2228</v>
      </c>
      <c r="H9739" s="1" t="s">
        <v>305</v>
      </c>
      <c r="I9739">
        <v>711</v>
      </c>
      <c r="J9739">
        <v>1048</v>
      </c>
      <c r="K9739">
        <v>1063</v>
      </c>
      <c r="L9739">
        <v>1158</v>
      </c>
      <c r="M9739">
        <v>1594</v>
      </c>
      <c r="N9739">
        <v>1570</v>
      </c>
      <c r="O9739">
        <v>1469</v>
      </c>
      <c r="P9739">
        <v>1567</v>
      </c>
      <c r="Q9739">
        <v>2773</v>
      </c>
      <c r="R9739">
        <v>1820</v>
      </c>
      <c r="S9739">
        <v>1183</v>
      </c>
      <c r="T9739">
        <v>2496</v>
      </c>
      <c r="U9739">
        <v>2547</v>
      </c>
      <c r="V9739" s="1" t="s">
        <v>4840</v>
      </c>
      <c r="W9739" s="1" t="s">
        <v>2592</v>
      </c>
      <c r="X9739" s="5" t="s">
        <v>4898</v>
      </c>
      <c r="Y9739" s="5" t="s">
        <v>4859</v>
      </c>
      <c r="Z9739" s="5" t="s">
        <v>305</v>
      </c>
      <c r="AA9739" s="5"/>
    </row>
    <row r="9740" spans="1:27" ht="12" customHeight="1" x14ac:dyDescent="0.15">
      <c r="A9740" s="1" t="s">
        <v>2382</v>
      </c>
      <c r="B9740" s="1" t="s">
        <v>2412</v>
      </c>
      <c r="C9740" s="1" t="s">
        <v>19</v>
      </c>
      <c r="D9740" s="1" t="s">
        <v>2542</v>
      </c>
      <c r="E9740" s="1" t="s">
        <v>71</v>
      </c>
      <c r="F9740" s="1" t="s">
        <v>2413</v>
      </c>
      <c r="G9740" s="1" t="s">
        <v>2390</v>
      </c>
      <c r="H9740" s="1" t="s">
        <v>13</v>
      </c>
      <c r="I9740">
        <v>11</v>
      </c>
      <c r="J9740">
        <v>17</v>
      </c>
      <c r="K9740">
        <v>13</v>
      </c>
      <c r="L9740">
        <v>10</v>
      </c>
      <c r="M9740">
        <v>15</v>
      </c>
      <c r="N9740">
        <v>13</v>
      </c>
      <c r="O9740">
        <v>10</v>
      </c>
      <c r="P9740">
        <v>17</v>
      </c>
      <c r="Q9740">
        <v>15</v>
      </c>
      <c r="R9740">
        <v>12</v>
      </c>
      <c r="S9740">
        <v>15</v>
      </c>
      <c r="T9740">
        <v>11</v>
      </c>
      <c r="U9740">
        <v>17</v>
      </c>
      <c r="V9740" s="1" t="s">
        <v>4840</v>
      </c>
      <c r="W9740" s="1" t="s">
        <v>2592</v>
      </c>
      <c r="X9740" s="5" t="s">
        <v>4898</v>
      </c>
      <c r="Y9740" s="5" t="s">
        <v>4860</v>
      </c>
      <c r="Z9740" s="5" t="s">
        <v>13</v>
      </c>
      <c r="AA9740" s="5"/>
    </row>
    <row r="9741" spans="1:27" ht="12" customHeight="1" x14ac:dyDescent="0.15">
      <c r="A9741" s="1" t="s">
        <v>2382</v>
      </c>
      <c r="B9741" s="1" t="s">
        <v>2412</v>
      </c>
      <c r="C9741" s="1" t="s">
        <v>21</v>
      </c>
      <c r="D9741" s="1" t="s">
        <v>2542</v>
      </c>
      <c r="E9741" s="1" t="s">
        <v>71</v>
      </c>
      <c r="F9741" s="1" t="s">
        <v>2413</v>
      </c>
      <c r="G9741" s="1" t="s">
        <v>2229</v>
      </c>
      <c r="H9741" s="1" t="s">
        <v>13</v>
      </c>
      <c r="I9741">
        <v>1753</v>
      </c>
      <c r="J9741">
        <v>1982</v>
      </c>
      <c r="K9741">
        <v>2126</v>
      </c>
      <c r="L9741">
        <v>2184</v>
      </c>
      <c r="M9741">
        <v>2194</v>
      </c>
      <c r="N9741">
        <v>1948</v>
      </c>
      <c r="O9741">
        <v>1831</v>
      </c>
      <c r="P9741">
        <v>2049</v>
      </c>
      <c r="Q9741">
        <v>2121</v>
      </c>
      <c r="R9741">
        <v>2297</v>
      </c>
      <c r="S9741">
        <v>2283</v>
      </c>
      <c r="T9741">
        <v>2435</v>
      </c>
      <c r="U9741">
        <v>2597</v>
      </c>
      <c r="V9741" s="1" t="s">
        <v>4840</v>
      </c>
      <c r="W9741" s="1" t="s">
        <v>2592</v>
      </c>
      <c r="X9741" s="5" t="s">
        <v>4898</v>
      </c>
      <c r="Y9741" s="5" t="s">
        <v>4890</v>
      </c>
      <c r="Z9741" s="5" t="s">
        <v>13</v>
      </c>
      <c r="AA9741" s="5"/>
    </row>
    <row r="9742" spans="1:27" ht="12" customHeight="1" x14ac:dyDescent="0.15">
      <c r="A9742" s="1" t="s">
        <v>2382</v>
      </c>
      <c r="B9742" s="1" t="s">
        <v>82</v>
      </c>
      <c r="C9742" s="1" t="s">
        <v>9</v>
      </c>
      <c r="D9742" s="1" t="s">
        <v>2542</v>
      </c>
      <c r="E9742" s="1" t="s">
        <v>71</v>
      </c>
      <c r="F9742" s="1" t="s">
        <v>2414</v>
      </c>
      <c r="G9742" s="1" t="s">
        <v>2389</v>
      </c>
      <c r="H9742" s="1" t="s">
        <v>13</v>
      </c>
      <c r="I9742">
        <v>14211</v>
      </c>
      <c r="J9742">
        <v>16498</v>
      </c>
      <c r="K9742">
        <v>16647</v>
      </c>
      <c r="L9742">
        <v>17519</v>
      </c>
      <c r="M9742">
        <v>17760</v>
      </c>
      <c r="N9742">
        <v>17339</v>
      </c>
      <c r="O9742">
        <v>16662</v>
      </c>
      <c r="P9742">
        <v>15938</v>
      </c>
      <c r="Q9742">
        <v>14645</v>
      </c>
      <c r="R9742">
        <v>15092</v>
      </c>
      <c r="S9742">
        <v>13747</v>
      </c>
      <c r="T9742">
        <v>5607</v>
      </c>
      <c r="U9742">
        <v>11275</v>
      </c>
      <c r="V9742" s="1" t="s">
        <v>4840</v>
      </c>
      <c r="W9742" s="1" t="s">
        <v>2592</v>
      </c>
      <c r="X9742" s="5" t="s">
        <v>4899</v>
      </c>
      <c r="Y9742" s="5" t="s">
        <v>4856</v>
      </c>
      <c r="Z9742" s="5" t="s">
        <v>13</v>
      </c>
      <c r="AA9742" s="5"/>
    </row>
    <row r="9743" spans="1:27" ht="12" customHeight="1" x14ac:dyDescent="0.15">
      <c r="A9743" s="1" t="s">
        <v>2382</v>
      </c>
      <c r="B9743" s="1" t="s">
        <v>82</v>
      </c>
      <c r="C9743" s="1" t="s">
        <v>15</v>
      </c>
      <c r="D9743" s="1" t="s">
        <v>2542</v>
      </c>
      <c r="E9743" s="1" t="s">
        <v>71</v>
      </c>
      <c r="F9743" s="1" t="s">
        <v>2414</v>
      </c>
      <c r="G9743" s="1" t="s">
        <v>2226</v>
      </c>
      <c r="H9743" s="1" t="s">
        <v>2227</v>
      </c>
      <c r="I9743">
        <v>127080</v>
      </c>
      <c r="J9743">
        <v>157598</v>
      </c>
      <c r="K9743">
        <v>71587</v>
      </c>
      <c r="L9743">
        <v>116236</v>
      </c>
      <c r="M9743">
        <v>195606</v>
      </c>
      <c r="N9743">
        <v>224020</v>
      </c>
      <c r="O9743">
        <v>163119</v>
      </c>
      <c r="P9743">
        <v>169447</v>
      </c>
      <c r="Q9743">
        <v>137212</v>
      </c>
      <c r="R9743">
        <v>134879</v>
      </c>
      <c r="S9743">
        <v>101982</v>
      </c>
      <c r="T9743">
        <v>23139</v>
      </c>
      <c r="U9743">
        <v>85058</v>
      </c>
      <c r="V9743" s="1" t="s">
        <v>4840</v>
      </c>
      <c r="W9743" s="1" t="s">
        <v>2592</v>
      </c>
      <c r="X9743" s="5" t="s">
        <v>4900</v>
      </c>
      <c r="Y9743" s="5" t="s">
        <v>4858</v>
      </c>
      <c r="Z9743" s="5" t="s">
        <v>2227</v>
      </c>
      <c r="AA9743" s="5"/>
    </row>
    <row r="9744" spans="1:27" ht="12" customHeight="1" x14ac:dyDescent="0.15">
      <c r="A9744" s="1" t="s">
        <v>2382</v>
      </c>
      <c r="B9744" s="1" t="s">
        <v>82</v>
      </c>
      <c r="C9744" s="1" t="s">
        <v>17</v>
      </c>
      <c r="D9744" s="1" t="s">
        <v>2542</v>
      </c>
      <c r="E9744" s="1" t="s">
        <v>71</v>
      </c>
      <c r="F9744" s="1" t="s">
        <v>2414</v>
      </c>
      <c r="G9744" s="1" t="s">
        <v>2228</v>
      </c>
      <c r="H9744" s="1" t="s">
        <v>305</v>
      </c>
      <c r="I9744">
        <v>55252</v>
      </c>
      <c r="J9744">
        <v>51276</v>
      </c>
      <c r="K9744">
        <v>45456</v>
      </c>
      <c r="L9744">
        <v>47435</v>
      </c>
      <c r="M9744">
        <v>44993</v>
      </c>
      <c r="N9744">
        <v>47334</v>
      </c>
      <c r="O9744">
        <v>51770</v>
      </c>
      <c r="P9744">
        <v>54356</v>
      </c>
      <c r="Q9744">
        <v>13588</v>
      </c>
      <c r="R9744">
        <v>54682</v>
      </c>
      <c r="S9744">
        <v>50614</v>
      </c>
      <c r="T9744">
        <v>9133</v>
      </c>
      <c r="U9744">
        <v>29269</v>
      </c>
      <c r="V9744" s="1" t="s">
        <v>4840</v>
      </c>
      <c r="W9744" s="1" t="s">
        <v>2592</v>
      </c>
      <c r="X9744" s="5" t="s">
        <v>4900</v>
      </c>
      <c r="Y9744" s="5" t="s">
        <v>4859</v>
      </c>
      <c r="Z9744" s="5" t="s">
        <v>305</v>
      </c>
      <c r="AA9744" s="5"/>
    </row>
    <row r="9745" spans="1:27" ht="12" customHeight="1" x14ac:dyDescent="0.15">
      <c r="A9745" s="1" t="s">
        <v>2382</v>
      </c>
      <c r="B9745" s="1" t="s">
        <v>82</v>
      </c>
      <c r="C9745" s="1" t="s">
        <v>19</v>
      </c>
      <c r="D9745" s="1" t="s">
        <v>2542</v>
      </c>
      <c r="E9745" s="1" t="s">
        <v>71</v>
      </c>
      <c r="F9745" s="1" t="s">
        <v>2414</v>
      </c>
      <c r="G9745" s="1" t="s">
        <v>2390</v>
      </c>
      <c r="H9745" s="1" t="s">
        <v>13</v>
      </c>
      <c r="I9745">
        <v>3</v>
      </c>
      <c r="J9745">
        <v>3</v>
      </c>
      <c r="K9745">
        <v>3</v>
      </c>
      <c r="L9745">
        <v>3</v>
      </c>
      <c r="M9745">
        <v>3</v>
      </c>
      <c r="N9745">
        <v>3</v>
      </c>
      <c r="O9745">
        <v>4</v>
      </c>
      <c r="P9745">
        <v>4</v>
      </c>
      <c r="Q9745">
        <v>3</v>
      </c>
      <c r="R9745">
        <v>3</v>
      </c>
      <c r="S9745">
        <v>3</v>
      </c>
      <c r="T9745">
        <v>0</v>
      </c>
      <c r="U9745">
        <v>2</v>
      </c>
      <c r="V9745" s="1" t="s">
        <v>4840</v>
      </c>
      <c r="W9745" s="1" t="s">
        <v>2592</v>
      </c>
      <c r="X9745" s="5" t="s">
        <v>4900</v>
      </c>
      <c r="Y9745" s="5" t="s">
        <v>4860</v>
      </c>
      <c r="Z9745" s="5" t="s">
        <v>13</v>
      </c>
      <c r="AA9745" s="5"/>
    </row>
    <row r="9746" spans="1:27" ht="12" customHeight="1" x14ac:dyDescent="0.15">
      <c r="A9746" s="1" t="s">
        <v>2382</v>
      </c>
      <c r="B9746" s="1" t="s">
        <v>82</v>
      </c>
      <c r="C9746" s="1" t="s">
        <v>21</v>
      </c>
      <c r="D9746" s="1" t="s">
        <v>2542</v>
      </c>
      <c r="E9746" s="1" t="s">
        <v>71</v>
      </c>
      <c r="F9746" s="1" t="s">
        <v>2414</v>
      </c>
      <c r="G9746" s="1" t="s">
        <v>2229</v>
      </c>
      <c r="H9746" s="1" t="s">
        <v>13</v>
      </c>
      <c r="I9746">
        <v>13929</v>
      </c>
      <c r="J9746">
        <v>15944</v>
      </c>
      <c r="K9746">
        <v>16086</v>
      </c>
      <c r="L9746">
        <v>16972</v>
      </c>
      <c r="M9746">
        <v>17226</v>
      </c>
      <c r="N9746">
        <v>16534</v>
      </c>
      <c r="O9746">
        <v>16040</v>
      </c>
      <c r="P9746">
        <v>15386</v>
      </c>
      <c r="Q9746">
        <v>14067</v>
      </c>
      <c r="R9746">
        <v>14788</v>
      </c>
      <c r="S9746">
        <v>13479</v>
      </c>
      <c r="T9746">
        <v>5522</v>
      </c>
      <c r="U9746">
        <v>11069</v>
      </c>
      <c r="V9746" s="1" t="s">
        <v>4840</v>
      </c>
      <c r="W9746" s="1" t="s">
        <v>2592</v>
      </c>
      <c r="X9746" s="5" t="s">
        <v>4900</v>
      </c>
      <c r="Y9746" s="5" t="s">
        <v>4890</v>
      </c>
      <c r="Z9746" s="5" t="s">
        <v>13</v>
      </c>
      <c r="AA9746" s="5"/>
    </row>
    <row r="9747" spans="1:27" ht="12" customHeight="1" x14ac:dyDescent="0.15">
      <c r="A9747" s="1" t="s">
        <v>2382</v>
      </c>
      <c r="B9747" s="1" t="s">
        <v>84</v>
      </c>
      <c r="C9747" s="1" t="s">
        <v>9</v>
      </c>
      <c r="D9747" s="1" t="s">
        <v>2542</v>
      </c>
      <c r="E9747" s="1" t="s">
        <v>71</v>
      </c>
      <c r="F9747" s="1" t="s">
        <v>2415</v>
      </c>
      <c r="G9747" s="1" t="s">
        <v>2389</v>
      </c>
      <c r="H9747" s="1" t="s">
        <v>13</v>
      </c>
      <c r="I9747">
        <v>21</v>
      </c>
      <c r="J9747">
        <v>24</v>
      </c>
      <c r="K9747">
        <v>148</v>
      </c>
      <c r="L9747">
        <v>179</v>
      </c>
      <c r="M9747">
        <v>102</v>
      </c>
      <c r="N9747">
        <v>239</v>
      </c>
      <c r="O9747">
        <v>267</v>
      </c>
      <c r="P9747">
        <v>275</v>
      </c>
      <c r="Q9747">
        <v>166</v>
      </c>
      <c r="R9747">
        <v>215</v>
      </c>
      <c r="S9747">
        <v>319</v>
      </c>
      <c r="T9747">
        <v>322</v>
      </c>
      <c r="U9747">
        <v>179</v>
      </c>
      <c r="V9747" s="1" t="s">
        <v>4840</v>
      </c>
      <c r="W9747" s="1" t="s">
        <v>2592</v>
      </c>
      <c r="X9747" s="5" t="s">
        <v>4901</v>
      </c>
      <c r="Y9747" s="5" t="s">
        <v>4856</v>
      </c>
      <c r="Z9747" s="5" t="s">
        <v>13</v>
      </c>
      <c r="AA9747" s="5"/>
    </row>
    <row r="9748" spans="1:27" ht="12" customHeight="1" x14ac:dyDescent="0.15">
      <c r="A9748" s="1" t="s">
        <v>2382</v>
      </c>
      <c r="B9748" s="1" t="s">
        <v>84</v>
      </c>
      <c r="C9748" s="1" t="s">
        <v>15</v>
      </c>
      <c r="D9748" s="1" t="s">
        <v>2542</v>
      </c>
      <c r="E9748" s="1" t="s">
        <v>71</v>
      </c>
      <c r="F9748" s="1" t="s">
        <v>2415</v>
      </c>
      <c r="G9748" s="1" t="s">
        <v>2226</v>
      </c>
      <c r="H9748" s="1" t="s">
        <v>2227</v>
      </c>
      <c r="I9748">
        <v>21</v>
      </c>
      <c r="J9748">
        <v>351</v>
      </c>
      <c r="K9748">
        <v>6674</v>
      </c>
      <c r="L9748">
        <v>13818</v>
      </c>
      <c r="M9748">
        <v>0</v>
      </c>
      <c r="N9748">
        <v>7044</v>
      </c>
      <c r="O9748">
        <v>29896</v>
      </c>
      <c r="P9748">
        <v>699</v>
      </c>
      <c r="Q9748">
        <v>181</v>
      </c>
      <c r="R9748">
        <v>461</v>
      </c>
      <c r="S9748">
        <v>1051</v>
      </c>
      <c r="T9748">
        <v>1293</v>
      </c>
      <c r="U9748">
        <v>717</v>
      </c>
      <c r="V9748" s="1" t="s">
        <v>4840</v>
      </c>
      <c r="W9748" s="1" t="s">
        <v>2592</v>
      </c>
      <c r="X9748" s="5" t="s">
        <v>4902</v>
      </c>
      <c r="Y9748" s="5" t="s">
        <v>4858</v>
      </c>
      <c r="Z9748" s="5" t="s">
        <v>2227</v>
      </c>
      <c r="AA9748" s="5"/>
    </row>
    <row r="9749" spans="1:27" ht="12" customHeight="1" x14ac:dyDescent="0.15">
      <c r="A9749" s="1" t="s">
        <v>2382</v>
      </c>
      <c r="B9749" s="1" t="s">
        <v>84</v>
      </c>
      <c r="C9749" s="1" t="s">
        <v>17</v>
      </c>
      <c r="D9749" s="1" t="s">
        <v>2542</v>
      </c>
      <c r="E9749" s="1" t="s">
        <v>71</v>
      </c>
      <c r="F9749" s="1" t="s">
        <v>2415</v>
      </c>
      <c r="G9749" s="1" t="s">
        <v>2228</v>
      </c>
      <c r="H9749" s="1" t="s">
        <v>305</v>
      </c>
      <c r="I9749">
        <v>0</v>
      </c>
      <c r="J9749">
        <v>0</v>
      </c>
      <c r="K9749">
        <v>305</v>
      </c>
      <c r="L9749">
        <v>401</v>
      </c>
      <c r="M9749">
        <v>177</v>
      </c>
      <c r="N9749">
        <v>259</v>
      </c>
      <c r="O9749">
        <v>299</v>
      </c>
      <c r="P9749">
        <v>456</v>
      </c>
      <c r="Q9749">
        <v>356</v>
      </c>
      <c r="R9749">
        <v>147</v>
      </c>
      <c r="S9749">
        <v>404</v>
      </c>
      <c r="T9749">
        <v>427</v>
      </c>
      <c r="U9749">
        <v>147</v>
      </c>
      <c r="V9749" s="1" t="s">
        <v>4840</v>
      </c>
      <c r="W9749" s="1" t="s">
        <v>2592</v>
      </c>
      <c r="X9749" s="5" t="s">
        <v>4902</v>
      </c>
      <c r="Y9749" s="5" t="s">
        <v>4859</v>
      </c>
      <c r="Z9749" s="5" t="s">
        <v>305</v>
      </c>
      <c r="AA9749" s="5"/>
    </row>
    <row r="9750" spans="1:27" ht="12" customHeight="1" x14ac:dyDescent="0.15">
      <c r="A9750" s="1" t="s">
        <v>2382</v>
      </c>
      <c r="B9750" s="1" t="s">
        <v>84</v>
      </c>
      <c r="C9750" s="1" t="s">
        <v>19</v>
      </c>
      <c r="D9750" s="1" t="s">
        <v>2542</v>
      </c>
      <c r="E9750" s="1" t="s">
        <v>71</v>
      </c>
      <c r="F9750" s="1" t="s">
        <v>2415</v>
      </c>
      <c r="G9750" s="1" t="s">
        <v>2390</v>
      </c>
      <c r="H9750" s="1" t="s">
        <v>13</v>
      </c>
      <c r="I9750">
        <v>0</v>
      </c>
      <c r="J9750">
        <v>0</v>
      </c>
      <c r="K9750">
        <v>0</v>
      </c>
      <c r="L9750">
        <v>0</v>
      </c>
      <c r="M9750">
        <v>0</v>
      </c>
      <c r="N9750">
        <v>0</v>
      </c>
      <c r="O9750">
        <v>0</v>
      </c>
      <c r="P9750">
        <v>0</v>
      </c>
      <c r="Q9750">
        <v>0</v>
      </c>
      <c r="R9750">
        <v>0</v>
      </c>
      <c r="S9750">
        <v>0</v>
      </c>
      <c r="T9750">
        <v>0</v>
      </c>
      <c r="U9750">
        <v>0</v>
      </c>
      <c r="V9750" s="1" t="s">
        <v>4840</v>
      </c>
      <c r="W9750" s="1" t="s">
        <v>2592</v>
      </c>
      <c r="X9750" s="5" t="s">
        <v>4902</v>
      </c>
      <c r="Y9750" s="5" t="s">
        <v>4860</v>
      </c>
      <c r="Z9750" s="5" t="s">
        <v>13</v>
      </c>
      <c r="AA9750" s="5"/>
    </row>
    <row r="9751" spans="1:27" ht="12" customHeight="1" x14ac:dyDescent="0.15">
      <c r="A9751" s="1" t="s">
        <v>2382</v>
      </c>
      <c r="B9751" s="1" t="s">
        <v>84</v>
      </c>
      <c r="C9751" s="1" t="s">
        <v>21</v>
      </c>
      <c r="D9751" s="1" t="s">
        <v>2542</v>
      </c>
      <c r="E9751" s="1" t="s">
        <v>71</v>
      </c>
      <c r="F9751" s="1" t="s">
        <v>2415</v>
      </c>
      <c r="G9751" s="1" t="s">
        <v>2229</v>
      </c>
      <c r="H9751" s="1" t="s">
        <v>13</v>
      </c>
      <c r="I9751">
        <v>20</v>
      </c>
      <c r="J9751">
        <v>20</v>
      </c>
      <c r="K9751">
        <v>134</v>
      </c>
      <c r="L9751">
        <v>168</v>
      </c>
      <c r="M9751">
        <v>95</v>
      </c>
      <c r="N9751">
        <v>233</v>
      </c>
      <c r="O9751">
        <v>255</v>
      </c>
      <c r="P9751">
        <v>266</v>
      </c>
      <c r="Q9751">
        <v>156</v>
      </c>
      <c r="R9751">
        <v>198</v>
      </c>
      <c r="S9751">
        <v>302</v>
      </c>
      <c r="T9751">
        <v>307</v>
      </c>
      <c r="U9751">
        <v>157</v>
      </c>
      <c r="V9751" s="1" t="s">
        <v>4840</v>
      </c>
      <c r="W9751" s="1" t="s">
        <v>2592</v>
      </c>
      <c r="X9751" s="5" t="s">
        <v>4902</v>
      </c>
      <c r="Y9751" s="5" t="s">
        <v>4890</v>
      </c>
      <c r="Z9751" s="5" t="s">
        <v>13</v>
      </c>
      <c r="AA9751" s="5"/>
    </row>
    <row r="9752" spans="1:27" ht="12" customHeight="1" x14ac:dyDescent="0.15">
      <c r="A9752" s="1" t="s">
        <v>2382</v>
      </c>
      <c r="B9752" s="1" t="s">
        <v>85</v>
      </c>
      <c r="C9752" s="1" t="s">
        <v>9</v>
      </c>
      <c r="D9752" s="1" t="s">
        <v>2542</v>
      </c>
      <c r="E9752" s="1" t="s">
        <v>71</v>
      </c>
      <c r="F9752" s="1" t="s">
        <v>2416</v>
      </c>
      <c r="G9752" s="1" t="s">
        <v>2389</v>
      </c>
      <c r="H9752" s="1" t="s">
        <v>13</v>
      </c>
      <c r="I9752">
        <v>1998</v>
      </c>
      <c r="J9752">
        <v>1207</v>
      </c>
      <c r="K9752">
        <v>1691</v>
      </c>
      <c r="L9752">
        <v>1411</v>
      </c>
      <c r="M9752">
        <v>1644</v>
      </c>
      <c r="N9752">
        <v>2187</v>
      </c>
      <c r="O9752">
        <v>1912</v>
      </c>
      <c r="P9752">
        <v>1851</v>
      </c>
      <c r="Q9752">
        <v>2391</v>
      </c>
      <c r="R9752">
        <v>2531</v>
      </c>
      <c r="S9752">
        <v>2367</v>
      </c>
      <c r="T9752">
        <v>2514</v>
      </c>
      <c r="U9752">
        <v>1993</v>
      </c>
      <c r="V9752" s="1" t="s">
        <v>4840</v>
      </c>
      <c r="W9752" s="1" t="s">
        <v>2592</v>
      </c>
      <c r="X9752" s="5" t="s">
        <v>4903</v>
      </c>
      <c r="Y9752" s="5" t="s">
        <v>4856</v>
      </c>
      <c r="Z9752" s="5" t="s">
        <v>13</v>
      </c>
      <c r="AA9752" s="5"/>
    </row>
    <row r="9753" spans="1:27" ht="12" customHeight="1" x14ac:dyDescent="0.15">
      <c r="A9753" s="1" t="s">
        <v>2382</v>
      </c>
      <c r="B9753" s="1" t="s">
        <v>85</v>
      </c>
      <c r="C9753" s="1" t="s">
        <v>15</v>
      </c>
      <c r="D9753" s="1" t="s">
        <v>2542</v>
      </c>
      <c r="E9753" s="1" t="s">
        <v>71</v>
      </c>
      <c r="F9753" s="1" t="s">
        <v>2416</v>
      </c>
      <c r="G9753" s="1" t="s">
        <v>2226</v>
      </c>
      <c r="H9753" s="1" t="s">
        <v>2227</v>
      </c>
      <c r="I9753">
        <v>10491</v>
      </c>
      <c r="J9753">
        <v>7288</v>
      </c>
      <c r="K9753">
        <v>5785</v>
      </c>
      <c r="L9753">
        <v>9381</v>
      </c>
      <c r="M9753">
        <v>20409</v>
      </c>
      <c r="N9753">
        <v>17018</v>
      </c>
      <c r="O9753">
        <v>11557</v>
      </c>
      <c r="P9753">
        <v>16943</v>
      </c>
      <c r="Q9753">
        <v>12455</v>
      </c>
      <c r="R9753">
        <v>10172</v>
      </c>
      <c r="S9753">
        <v>9949</v>
      </c>
      <c r="T9753">
        <v>10683</v>
      </c>
      <c r="U9753">
        <v>11212</v>
      </c>
      <c r="V9753" s="1" t="s">
        <v>4840</v>
      </c>
      <c r="W9753" s="1" t="s">
        <v>2592</v>
      </c>
      <c r="X9753" s="5" t="s">
        <v>4904</v>
      </c>
      <c r="Y9753" s="5" t="s">
        <v>4858</v>
      </c>
      <c r="Z9753" s="5" t="s">
        <v>2227</v>
      </c>
      <c r="AA9753" s="5"/>
    </row>
    <row r="9754" spans="1:27" ht="12" customHeight="1" x14ac:dyDescent="0.15">
      <c r="A9754" s="1" t="s">
        <v>2382</v>
      </c>
      <c r="B9754" s="1" t="s">
        <v>85</v>
      </c>
      <c r="C9754" s="1" t="s">
        <v>17</v>
      </c>
      <c r="D9754" s="1" t="s">
        <v>2542</v>
      </c>
      <c r="E9754" s="1" t="s">
        <v>71</v>
      </c>
      <c r="F9754" s="1" t="s">
        <v>2416</v>
      </c>
      <c r="G9754" s="1" t="s">
        <v>2228</v>
      </c>
      <c r="H9754" s="1" t="s">
        <v>305</v>
      </c>
      <c r="I9754">
        <v>5572</v>
      </c>
      <c r="J9754">
        <v>2499</v>
      </c>
      <c r="K9754">
        <v>4699</v>
      </c>
      <c r="L9754">
        <v>3762</v>
      </c>
      <c r="M9754">
        <v>4597</v>
      </c>
      <c r="N9754">
        <v>5700</v>
      </c>
      <c r="O9754">
        <v>5690</v>
      </c>
      <c r="P9754">
        <v>6735</v>
      </c>
      <c r="Q9754">
        <v>6820</v>
      </c>
      <c r="R9754">
        <v>8009</v>
      </c>
      <c r="S9754">
        <v>6826</v>
      </c>
      <c r="T9754">
        <v>6902</v>
      </c>
      <c r="U9754">
        <v>5906</v>
      </c>
      <c r="V9754" s="1" t="s">
        <v>4840</v>
      </c>
      <c r="W9754" s="1" t="s">
        <v>2592</v>
      </c>
      <c r="X9754" s="5" t="s">
        <v>4904</v>
      </c>
      <c r="Y9754" s="5" t="s">
        <v>4859</v>
      </c>
      <c r="Z9754" s="5" t="s">
        <v>305</v>
      </c>
      <c r="AA9754" s="5"/>
    </row>
    <row r="9755" spans="1:27" ht="12" customHeight="1" x14ac:dyDescent="0.15">
      <c r="A9755" s="1" t="s">
        <v>2382</v>
      </c>
      <c r="B9755" s="1" t="s">
        <v>85</v>
      </c>
      <c r="C9755" s="1" t="s">
        <v>19</v>
      </c>
      <c r="D9755" s="1" t="s">
        <v>2542</v>
      </c>
      <c r="E9755" s="1" t="s">
        <v>71</v>
      </c>
      <c r="F9755" s="1" t="s">
        <v>2416</v>
      </c>
      <c r="G9755" s="1" t="s">
        <v>2390</v>
      </c>
      <c r="H9755" s="1" t="s">
        <v>13</v>
      </c>
      <c r="I9755">
        <v>0</v>
      </c>
      <c r="J9755">
        <v>0</v>
      </c>
      <c r="K9755">
        <v>0</v>
      </c>
      <c r="L9755">
        <v>0</v>
      </c>
      <c r="M9755">
        <v>0</v>
      </c>
      <c r="N9755">
        <v>0</v>
      </c>
      <c r="O9755">
        <v>0</v>
      </c>
      <c r="P9755">
        <v>0</v>
      </c>
      <c r="Q9755">
        <v>0</v>
      </c>
      <c r="R9755">
        <v>0</v>
      </c>
      <c r="S9755">
        <v>0</v>
      </c>
      <c r="T9755">
        <v>0</v>
      </c>
      <c r="U9755">
        <v>0</v>
      </c>
      <c r="V9755" s="1" t="s">
        <v>4840</v>
      </c>
      <c r="W9755" s="1" t="s">
        <v>2592</v>
      </c>
      <c r="X9755" s="5" t="s">
        <v>4904</v>
      </c>
      <c r="Y9755" s="5" t="s">
        <v>4860</v>
      </c>
      <c r="Z9755" s="5" t="s">
        <v>13</v>
      </c>
      <c r="AA9755" s="5"/>
    </row>
    <row r="9756" spans="1:27" ht="12" customHeight="1" x14ac:dyDescent="0.15">
      <c r="A9756" s="1" t="s">
        <v>2382</v>
      </c>
      <c r="B9756" s="1" t="s">
        <v>85</v>
      </c>
      <c r="C9756" s="1" t="s">
        <v>21</v>
      </c>
      <c r="D9756" s="1" t="s">
        <v>2542</v>
      </c>
      <c r="E9756" s="1" t="s">
        <v>71</v>
      </c>
      <c r="F9756" s="1" t="s">
        <v>2416</v>
      </c>
      <c r="G9756" s="1" t="s">
        <v>2229</v>
      </c>
      <c r="H9756" s="1" t="s">
        <v>13</v>
      </c>
      <c r="I9756">
        <v>1964</v>
      </c>
      <c r="J9756">
        <v>1182</v>
      </c>
      <c r="K9756">
        <v>1661</v>
      </c>
      <c r="L9756">
        <v>1384</v>
      </c>
      <c r="M9756">
        <v>1610</v>
      </c>
      <c r="N9756">
        <v>2156</v>
      </c>
      <c r="O9756">
        <v>1885</v>
      </c>
      <c r="P9756">
        <v>1819</v>
      </c>
      <c r="Q9756">
        <v>2358</v>
      </c>
      <c r="R9756">
        <v>2497</v>
      </c>
      <c r="S9756">
        <v>2335</v>
      </c>
      <c r="T9756">
        <v>2481</v>
      </c>
      <c r="U9756">
        <v>1962</v>
      </c>
      <c r="V9756" s="1" t="s">
        <v>4840</v>
      </c>
      <c r="W9756" s="1" t="s">
        <v>2592</v>
      </c>
      <c r="X9756" s="5" t="s">
        <v>4904</v>
      </c>
      <c r="Y9756" s="5" t="s">
        <v>4890</v>
      </c>
      <c r="Z9756" s="5" t="s">
        <v>13</v>
      </c>
      <c r="AA9756" s="5"/>
    </row>
    <row r="9757" spans="1:27" ht="12" customHeight="1" x14ac:dyDescent="0.15">
      <c r="A9757" s="1" t="s">
        <v>2382</v>
      </c>
      <c r="B9757" s="1" t="s">
        <v>86</v>
      </c>
      <c r="C9757" s="1" t="s">
        <v>9</v>
      </c>
      <c r="D9757" s="1" t="s">
        <v>2542</v>
      </c>
      <c r="E9757" s="1" t="s">
        <v>71</v>
      </c>
      <c r="F9757" s="1" t="s">
        <v>2417</v>
      </c>
      <c r="G9757" s="1" t="s">
        <v>2389</v>
      </c>
      <c r="H9757" s="1" t="s">
        <v>13</v>
      </c>
      <c r="I9757">
        <v>99</v>
      </c>
      <c r="J9757">
        <v>106</v>
      </c>
      <c r="K9757">
        <v>143</v>
      </c>
      <c r="L9757">
        <v>114</v>
      </c>
      <c r="M9757">
        <v>118</v>
      </c>
      <c r="N9757">
        <v>278</v>
      </c>
      <c r="O9757">
        <v>316</v>
      </c>
      <c r="P9757">
        <v>290</v>
      </c>
      <c r="Q9757">
        <v>177</v>
      </c>
      <c r="R9757">
        <v>224</v>
      </c>
      <c r="S9757">
        <v>239</v>
      </c>
      <c r="T9757">
        <v>302</v>
      </c>
      <c r="U9757">
        <v>133</v>
      </c>
      <c r="V9757" s="1" t="s">
        <v>4840</v>
      </c>
      <c r="W9757" s="1" t="s">
        <v>2592</v>
      </c>
      <c r="X9757" s="5" t="s">
        <v>4905</v>
      </c>
      <c r="Y9757" s="5" t="s">
        <v>4856</v>
      </c>
      <c r="Z9757" s="5" t="s">
        <v>13</v>
      </c>
      <c r="AA9757" s="5"/>
    </row>
    <row r="9758" spans="1:27" ht="12" customHeight="1" x14ac:dyDescent="0.15">
      <c r="A9758" s="1" t="s">
        <v>2382</v>
      </c>
      <c r="B9758" s="1" t="s">
        <v>86</v>
      </c>
      <c r="C9758" s="1" t="s">
        <v>15</v>
      </c>
      <c r="D9758" s="1" t="s">
        <v>2542</v>
      </c>
      <c r="E9758" s="1" t="s">
        <v>71</v>
      </c>
      <c r="F9758" s="1" t="s">
        <v>2417</v>
      </c>
      <c r="G9758" s="1" t="s">
        <v>2226</v>
      </c>
      <c r="H9758" s="1" t="s">
        <v>2227</v>
      </c>
      <c r="I9758">
        <v>4686</v>
      </c>
      <c r="J9758">
        <v>4686</v>
      </c>
      <c r="K9758">
        <v>422</v>
      </c>
      <c r="L9758">
        <v>0</v>
      </c>
      <c r="M9758">
        <v>0</v>
      </c>
      <c r="N9758">
        <v>29198</v>
      </c>
      <c r="O9758">
        <v>201</v>
      </c>
      <c r="P9758">
        <v>16</v>
      </c>
      <c r="Q9758">
        <v>0</v>
      </c>
      <c r="R9758">
        <v>53</v>
      </c>
      <c r="S9758">
        <v>270</v>
      </c>
      <c r="T9758">
        <v>677</v>
      </c>
      <c r="U9758">
        <v>0</v>
      </c>
      <c r="V9758" s="1" t="s">
        <v>4840</v>
      </c>
      <c r="W9758" s="1" t="s">
        <v>2592</v>
      </c>
      <c r="X9758" s="5" t="s">
        <v>4906</v>
      </c>
      <c r="Y9758" s="5" t="s">
        <v>4858</v>
      </c>
      <c r="Z9758" s="5" t="s">
        <v>2227</v>
      </c>
      <c r="AA9758" s="5"/>
    </row>
    <row r="9759" spans="1:27" ht="12" customHeight="1" x14ac:dyDescent="0.15">
      <c r="A9759" s="1" t="s">
        <v>2382</v>
      </c>
      <c r="B9759" s="1" t="s">
        <v>86</v>
      </c>
      <c r="C9759" s="1" t="s">
        <v>17</v>
      </c>
      <c r="D9759" s="1" t="s">
        <v>2542</v>
      </c>
      <c r="E9759" s="1" t="s">
        <v>71</v>
      </c>
      <c r="F9759" s="1" t="s">
        <v>2417</v>
      </c>
      <c r="G9759" s="1" t="s">
        <v>2228</v>
      </c>
      <c r="H9759" s="1" t="s">
        <v>305</v>
      </c>
      <c r="I9759">
        <v>9</v>
      </c>
      <c r="J9759">
        <v>9</v>
      </c>
      <c r="K9759">
        <v>69</v>
      </c>
      <c r="L9759">
        <v>13</v>
      </c>
      <c r="M9759">
        <v>13</v>
      </c>
      <c r="N9759">
        <v>257</v>
      </c>
      <c r="O9759">
        <v>254</v>
      </c>
      <c r="P9759">
        <v>234</v>
      </c>
      <c r="Q9759">
        <v>18</v>
      </c>
      <c r="R9759">
        <v>59</v>
      </c>
      <c r="S9759">
        <v>97</v>
      </c>
      <c r="T9759">
        <v>234</v>
      </c>
      <c r="U9759">
        <v>30</v>
      </c>
      <c r="V9759" s="1" t="s">
        <v>4840</v>
      </c>
      <c r="W9759" s="1" t="s">
        <v>2592</v>
      </c>
      <c r="X9759" s="5" t="s">
        <v>4906</v>
      </c>
      <c r="Y9759" s="5" t="s">
        <v>4859</v>
      </c>
      <c r="Z9759" s="5" t="s">
        <v>305</v>
      </c>
      <c r="AA9759" s="5"/>
    </row>
    <row r="9760" spans="1:27" ht="12" customHeight="1" x14ac:dyDescent="0.15">
      <c r="A9760" s="1" t="s">
        <v>2382</v>
      </c>
      <c r="B9760" s="1" t="s">
        <v>86</v>
      </c>
      <c r="C9760" s="1" t="s">
        <v>19</v>
      </c>
      <c r="D9760" s="1" t="s">
        <v>2542</v>
      </c>
      <c r="E9760" s="1" t="s">
        <v>71</v>
      </c>
      <c r="F9760" s="1" t="s">
        <v>2417</v>
      </c>
      <c r="G9760" s="1" t="s">
        <v>2390</v>
      </c>
      <c r="H9760" s="1" t="s">
        <v>13</v>
      </c>
      <c r="I9760">
        <v>0</v>
      </c>
      <c r="J9760">
        <v>0</v>
      </c>
      <c r="K9760">
        <v>0</v>
      </c>
      <c r="L9760">
        <v>0</v>
      </c>
      <c r="M9760">
        <v>0</v>
      </c>
      <c r="N9760">
        <v>0</v>
      </c>
      <c r="O9760">
        <v>0</v>
      </c>
      <c r="P9760">
        <v>0</v>
      </c>
      <c r="Q9760">
        <v>0</v>
      </c>
      <c r="R9760">
        <v>0</v>
      </c>
      <c r="S9760">
        <v>0</v>
      </c>
      <c r="T9760">
        <v>0</v>
      </c>
      <c r="U9760">
        <v>0</v>
      </c>
      <c r="V9760" s="1" t="s">
        <v>4840</v>
      </c>
      <c r="W9760" s="1" t="s">
        <v>2592</v>
      </c>
      <c r="X9760" s="5" t="s">
        <v>4906</v>
      </c>
      <c r="Y9760" s="5" t="s">
        <v>4860</v>
      </c>
      <c r="Z9760" s="5" t="s">
        <v>13</v>
      </c>
      <c r="AA9760" s="5"/>
    </row>
    <row r="9761" spans="1:27" ht="12" customHeight="1" x14ac:dyDescent="0.15">
      <c r="A9761" s="1" t="s">
        <v>2382</v>
      </c>
      <c r="B9761" s="1" t="s">
        <v>86</v>
      </c>
      <c r="C9761" s="1" t="s">
        <v>21</v>
      </c>
      <c r="D9761" s="1" t="s">
        <v>2542</v>
      </c>
      <c r="E9761" s="1" t="s">
        <v>71</v>
      </c>
      <c r="F9761" s="1" t="s">
        <v>2417</v>
      </c>
      <c r="G9761" s="1" t="s">
        <v>2229</v>
      </c>
      <c r="H9761" s="1" t="s">
        <v>13</v>
      </c>
      <c r="I9761">
        <v>0</v>
      </c>
      <c r="J9761">
        <v>0</v>
      </c>
      <c r="K9761">
        <v>29</v>
      </c>
      <c r="L9761">
        <v>0</v>
      </c>
      <c r="M9761">
        <v>0</v>
      </c>
      <c r="N9761">
        <v>141</v>
      </c>
      <c r="O9761">
        <v>176</v>
      </c>
      <c r="P9761">
        <v>154</v>
      </c>
      <c r="Q9761">
        <v>24</v>
      </c>
      <c r="R9761">
        <v>68</v>
      </c>
      <c r="S9761">
        <v>93</v>
      </c>
      <c r="T9761">
        <v>156</v>
      </c>
      <c r="U9761">
        <v>1</v>
      </c>
      <c r="V9761" s="1" t="s">
        <v>4840</v>
      </c>
      <c r="W9761" s="1" t="s">
        <v>2592</v>
      </c>
      <c r="X9761" s="5" t="s">
        <v>4905</v>
      </c>
      <c r="Y9761" s="5" t="s">
        <v>4890</v>
      </c>
      <c r="Z9761" s="5" t="s">
        <v>13</v>
      </c>
      <c r="AA9761" s="5"/>
    </row>
    <row r="9762" spans="1:27" ht="12" customHeight="1" x14ac:dyDescent="0.15">
      <c r="A9762" s="1" t="s">
        <v>2382</v>
      </c>
      <c r="B9762" s="1" t="s">
        <v>88</v>
      </c>
      <c r="C9762" s="1" t="s">
        <v>9</v>
      </c>
      <c r="D9762" s="1" t="s">
        <v>2542</v>
      </c>
      <c r="E9762" s="1" t="s">
        <v>71</v>
      </c>
      <c r="F9762" s="1" t="s">
        <v>2418</v>
      </c>
      <c r="G9762" s="1" t="s">
        <v>2389</v>
      </c>
      <c r="H9762" s="1" t="s">
        <v>13</v>
      </c>
      <c r="I9762">
        <v>64993</v>
      </c>
      <c r="J9762">
        <v>67219</v>
      </c>
      <c r="K9762">
        <v>67059</v>
      </c>
      <c r="L9762">
        <v>66696</v>
      </c>
      <c r="M9762">
        <v>35136</v>
      </c>
      <c r="N9762">
        <v>65741</v>
      </c>
      <c r="O9762">
        <v>67137</v>
      </c>
      <c r="P9762">
        <v>57745</v>
      </c>
      <c r="Q9762">
        <v>62079</v>
      </c>
      <c r="R9762">
        <v>71840</v>
      </c>
      <c r="S9762">
        <v>70020</v>
      </c>
      <c r="T9762">
        <v>62122</v>
      </c>
      <c r="U9762">
        <v>57159</v>
      </c>
      <c r="V9762" s="1" t="s">
        <v>4840</v>
      </c>
      <c r="W9762" s="1" t="s">
        <v>2592</v>
      </c>
      <c r="X9762" s="5" t="s">
        <v>4907</v>
      </c>
      <c r="Y9762" s="5" t="s">
        <v>4856</v>
      </c>
      <c r="Z9762" s="5" t="s">
        <v>13</v>
      </c>
      <c r="AA9762" s="5"/>
    </row>
    <row r="9763" spans="1:27" ht="12" customHeight="1" x14ac:dyDescent="0.15">
      <c r="A9763" s="1" t="s">
        <v>2382</v>
      </c>
      <c r="B9763" s="1" t="s">
        <v>88</v>
      </c>
      <c r="C9763" s="1" t="s">
        <v>15</v>
      </c>
      <c r="D9763" s="1" t="s">
        <v>2542</v>
      </c>
      <c r="E9763" s="1" t="s">
        <v>71</v>
      </c>
      <c r="F9763" s="1" t="s">
        <v>2418</v>
      </c>
      <c r="G9763" s="1" t="s">
        <v>2226</v>
      </c>
      <c r="H9763" s="1" t="s">
        <v>2227</v>
      </c>
      <c r="I9763">
        <v>28713</v>
      </c>
      <c r="J9763">
        <v>39893</v>
      </c>
      <c r="K9763">
        <v>44034</v>
      </c>
      <c r="L9763">
        <v>29860</v>
      </c>
      <c r="M9763">
        <v>10938</v>
      </c>
      <c r="N9763">
        <v>21056</v>
      </c>
      <c r="O9763">
        <v>27771</v>
      </c>
      <c r="P9763">
        <v>28859</v>
      </c>
      <c r="Q9763">
        <v>28880</v>
      </c>
      <c r="R9763">
        <v>30730</v>
      </c>
      <c r="S9763">
        <v>32584</v>
      </c>
      <c r="T9763">
        <v>28669</v>
      </c>
      <c r="U9763">
        <v>34694</v>
      </c>
      <c r="V9763" s="1" t="s">
        <v>4840</v>
      </c>
      <c r="W9763" s="1" t="s">
        <v>2592</v>
      </c>
      <c r="X9763" s="5" t="s">
        <v>4908</v>
      </c>
      <c r="Y9763" s="5" t="s">
        <v>4858</v>
      </c>
      <c r="Z9763" s="5" t="s">
        <v>2227</v>
      </c>
      <c r="AA9763" s="5"/>
    </row>
    <row r="9764" spans="1:27" ht="12" customHeight="1" x14ac:dyDescent="0.15">
      <c r="A9764" s="1" t="s">
        <v>2382</v>
      </c>
      <c r="B9764" s="1" t="s">
        <v>88</v>
      </c>
      <c r="C9764" s="1" t="s">
        <v>17</v>
      </c>
      <c r="D9764" s="1" t="s">
        <v>2542</v>
      </c>
      <c r="E9764" s="1" t="s">
        <v>71</v>
      </c>
      <c r="F9764" s="1" t="s">
        <v>2418</v>
      </c>
      <c r="G9764" s="1" t="s">
        <v>2228</v>
      </c>
      <c r="H9764" s="1" t="s">
        <v>305</v>
      </c>
      <c r="I9764">
        <v>16636</v>
      </c>
      <c r="J9764">
        <v>20041</v>
      </c>
      <c r="K9764">
        <v>19729</v>
      </c>
      <c r="L9764">
        <v>18746</v>
      </c>
      <c r="M9764">
        <v>9350</v>
      </c>
      <c r="N9764">
        <v>16844</v>
      </c>
      <c r="O9764">
        <v>17053</v>
      </c>
      <c r="P9764">
        <v>17688</v>
      </c>
      <c r="Q9764">
        <v>16567</v>
      </c>
      <c r="R9764">
        <v>16586</v>
      </c>
      <c r="S9764">
        <v>18939</v>
      </c>
      <c r="T9764">
        <v>18381</v>
      </c>
      <c r="U9764">
        <v>15256</v>
      </c>
      <c r="V9764" s="1" t="s">
        <v>4840</v>
      </c>
      <c r="W9764" s="1" t="s">
        <v>2592</v>
      </c>
      <c r="X9764" s="5" t="s">
        <v>4908</v>
      </c>
      <c r="Y9764" s="5" t="s">
        <v>4859</v>
      </c>
      <c r="Z9764" s="5" t="s">
        <v>305</v>
      </c>
      <c r="AA9764" s="5"/>
    </row>
    <row r="9765" spans="1:27" ht="12" customHeight="1" x14ac:dyDescent="0.15">
      <c r="A9765" s="1" t="s">
        <v>2382</v>
      </c>
      <c r="B9765" s="1" t="s">
        <v>88</v>
      </c>
      <c r="C9765" s="1" t="s">
        <v>19</v>
      </c>
      <c r="D9765" s="1" t="s">
        <v>2542</v>
      </c>
      <c r="E9765" s="1" t="s">
        <v>71</v>
      </c>
      <c r="F9765" s="1" t="s">
        <v>2418</v>
      </c>
      <c r="G9765" s="1" t="s">
        <v>2390</v>
      </c>
      <c r="H9765" s="1" t="s">
        <v>13</v>
      </c>
      <c r="I9765">
        <v>314</v>
      </c>
      <c r="J9765">
        <v>312</v>
      </c>
      <c r="K9765">
        <v>313</v>
      </c>
      <c r="L9765">
        <v>318</v>
      </c>
      <c r="M9765">
        <v>200</v>
      </c>
      <c r="N9765">
        <v>262</v>
      </c>
      <c r="O9765">
        <v>270</v>
      </c>
      <c r="P9765">
        <v>250</v>
      </c>
      <c r="Q9765">
        <v>253</v>
      </c>
      <c r="R9765">
        <v>316</v>
      </c>
      <c r="S9765">
        <v>303</v>
      </c>
      <c r="T9765">
        <v>260</v>
      </c>
      <c r="U9765">
        <v>191</v>
      </c>
      <c r="V9765" s="1" t="s">
        <v>4840</v>
      </c>
      <c r="W9765" s="1" t="s">
        <v>2592</v>
      </c>
      <c r="X9765" s="5" t="s">
        <v>4908</v>
      </c>
      <c r="Y9765" s="5" t="s">
        <v>4860</v>
      </c>
      <c r="Z9765" s="5" t="s">
        <v>13</v>
      </c>
      <c r="AA9765" s="5"/>
    </row>
    <row r="9766" spans="1:27" ht="12" customHeight="1" x14ac:dyDescent="0.15">
      <c r="A9766" s="1" t="s">
        <v>2382</v>
      </c>
      <c r="B9766" s="1" t="s">
        <v>88</v>
      </c>
      <c r="C9766" s="1" t="s">
        <v>21</v>
      </c>
      <c r="D9766" s="1" t="s">
        <v>2542</v>
      </c>
      <c r="E9766" s="1" t="s">
        <v>71</v>
      </c>
      <c r="F9766" s="1" t="s">
        <v>2418</v>
      </c>
      <c r="G9766" s="1" t="s">
        <v>2229</v>
      </c>
      <c r="H9766" s="1" t="s">
        <v>13</v>
      </c>
      <c r="I9766">
        <v>2024</v>
      </c>
      <c r="J9766">
        <v>1908</v>
      </c>
      <c r="K9766">
        <v>2010</v>
      </c>
      <c r="L9766">
        <v>2023</v>
      </c>
      <c r="M9766">
        <v>1412</v>
      </c>
      <c r="N9766">
        <v>1410</v>
      </c>
      <c r="O9766">
        <v>1562</v>
      </c>
      <c r="P9766">
        <v>1585</v>
      </c>
      <c r="Q9766">
        <v>1645</v>
      </c>
      <c r="R9766">
        <v>1882</v>
      </c>
      <c r="S9766">
        <v>2017</v>
      </c>
      <c r="T9766">
        <v>1782</v>
      </c>
      <c r="U9766">
        <v>1050</v>
      </c>
      <c r="V9766" s="1" t="s">
        <v>4840</v>
      </c>
      <c r="W9766" s="1" t="s">
        <v>2592</v>
      </c>
      <c r="X9766" s="5" t="s">
        <v>4908</v>
      </c>
      <c r="Y9766" s="5" t="s">
        <v>4890</v>
      </c>
      <c r="Z9766" s="5" t="s">
        <v>13</v>
      </c>
      <c r="AA9766" s="5"/>
    </row>
    <row r="9767" spans="1:27" ht="12" customHeight="1" x14ac:dyDescent="0.15">
      <c r="A9767" s="1" t="s">
        <v>2382</v>
      </c>
      <c r="B9767" s="1" t="s">
        <v>88</v>
      </c>
      <c r="C9767" s="1" t="s">
        <v>23</v>
      </c>
      <c r="D9767" s="1" t="s">
        <v>2542</v>
      </c>
      <c r="E9767" s="1" t="s">
        <v>71</v>
      </c>
      <c r="F9767" s="1" t="s">
        <v>2418</v>
      </c>
      <c r="G9767" s="1" t="s">
        <v>2230</v>
      </c>
      <c r="H9767" s="1" t="s">
        <v>13</v>
      </c>
      <c r="I9767">
        <v>31821</v>
      </c>
      <c r="J9767">
        <v>32729</v>
      </c>
      <c r="K9767">
        <v>32921</v>
      </c>
      <c r="L9767">
        <v>32197</v>
      </c>
      <c r="M9767">
        <v>16405</v>
      </c>
      <c r="N9767">
        <v>32306</v>
      </c>
      <c r="O9767">
        <v>33657</v>
      </c>
      <c r="P9767">
        <v>28885</v>
      </c>
      <c r="Q9767">
        <v>30696</v>
      </c>
      <c r="R9767">
        <v>35618</v>
      </c>
      <c r="S9767">
        <v>34482</v>
      </c>
      <c r="T9767">
        <v>30184</v>
      </c>
      <c r="U9767">
        <v>28896</v>
      </c>
      <c r="V9767" s="1" t="s">
        <v>4840</v>
      </c>
      <c r="W9767" s="1" t="s">
        <v>2592</v>
      </c>
      <c r="X9767" s="5" t="s">
        <v>4908</v>
      </c>
      <c r="Y9767" s="5" t="s">
        <v>4909</v>
      </c>
      <c r="Z9767" s="5" t="s">
        <v>13</v>
      </c>
      <c r="AA9767" s="5"/>
    </row>
    <row r="9768" spans="1:27" ht="12" customHeight="1" x14ac:dyDescent="0.15">
      <c r="A9768" s="1" t="s">
        <v>2382</v>
      </c>
      <c r="B9768" s="1" t="s">
        <v>89</v>
      </c>
      <c r="C9768" s="1" t="s">
        <v>9</v>
      </c>
      <c r="D9768" s="1" t="s">
        <v>2542</v>
      </c>
      <c r="E9768" s="1" t="s">
        <v>71</v>
      </c>
      <c r="F9768" s="1" t="s">
        <v>2419</v>
      </c>
      <c r="G9768" s="1" t="s">
        <v>2389</v>
      </c>
      <c r="H9768" s="1" t="s">
        <v>13</v>
      </c>
      <c r="I9768">
        <v>106</v>
      </c>
      <c r="J9768">
        <v>106</v>
      </c>
      <c r="K9768">
        <v>113</v>
      </c>
      <c r="L9768">
        <v>114</v>
      </c>
      <c r="M9768">
        <v>123</v>
      </c>
      <c r="N9768">
        <v>121</v>
      </c>
      <c r="O9768">
        <v>86</v>
      </c>
      <c r="P9768">
        <v>137</v>
      </c>
      <c r="Q9768">
        <v>112</v>
      </c>
      <c r="R9768">
        <v>134</v>
      </c>
      <c r="S9768">
        <v>113</v>
      </c>
      <c r="T9768">
        <v>135</v>
      </c>
      <c r="U9768">
        <v>123</v>
      </c>
      <c r="V9768" s="1" t="s">
        <v>4840</v>
      </c>
      <c r="W9768" s="1" t="s">
        <v>2592</v>
      </c>
      <c r="X9768" s="5" t="s">
        <v>4910</v>
      </c>
      <c r="Y9768" s="5" t="s">
        <v>4856</v>
      </c>
      <c r="Z9768" s="5" t="s">
        <v>13</v>
      </c>
      <c r="AA9768" s="5"/>
    </row>
    <row r="9769" spans="1:27" ht="12" customHeight="1" x14ac:dyDescent="0.15">
      <c r="A9769" s="1" t="s">
        <v>2382</v>
      </c>
      <c r="B9769" s="1" t="s">
        <v>89</v>
      </c>
      <c r="C9769" s="1" t="s">
        <v>15</v>
      </c>
      <c r="D9769" s="1" t="s">
        <v>2542</v>
      </c>
      <c r="E9769" s="1" t="s">
        <v>71</v>
      </c>
      <c r="F9769" s="1" t="s">
        <v>2419</v>
      </c>
      <c r="G9769" s="1" t="s">
        <v>2226</v>
      </c>
      <c r="H9769" s="1" t="s">
        <v>2227</v>
      </c>
      <c r="I9769">
        <v>0</v>
      </c>
      <c r="J9769">
        <v>0</v>
      </c>
      <c r="K9769">
        <v>0</v>
      </c>
      <c r="L9769">
        <v>0</v>
      </c>
      <c r="M9769">
        <v>0</v>
      </c>
      <c r="N9769">
        <v>0</v>
      </c>
      <c r="O9769">
        <v>0</v>
      </c>
      <c r="P9769">
        <v>0</v>
      </c>
      <c r="Q9769">
        <v>0</v>
      </c>
      <c r="R9769">
        <v>0</v>
      </c>
      <c r="S9769">
        <v>0</v>
      </c>
      <c r="T9769">
        <v>0</v>
      </c>
      <c r="U9769">
        <v>0</v>
      </c>
      <c r="V9769" s="1" t="s">
        <v>4840</v>
      </c>
      <c r="W9769" s="1" t="s">
        <v>2592</v>
      </c>
      <c r="X9769" s="5" t="s">
        <v>4911</v>
      </c>
      <c r="Y9769" s="5" t="s">
        <v>4858</v>
      </c>
      <c r="Z9769" s="5" t="s">
        <v>2227</v>
      </c>
      <c r="AA9769" s="5"/>
    </row>
    <row r="9770" spans="1:27" ht="12" customHeight="1" x14ac:dyDescent="0.15">
      <c r="A9770" s="1" t="s">
        <v>2382</v>
      </c>
      <c r="B9770" s="1" t="s">
        <v>89</v>
      </c>
      <c r="C9770" s="1" t="s">
        <v>17</v>
      </c>
      <c r="D9770" s="1" t="s">
        <v>2542</v>
      </c>
      <c r="E9770" s="1" t="s">
        <v>71</v>
      </c>
      <c r="F9770" s="1" t="s">
        <v>2419</v>
      </c>
      <c r="G9770" s="1" t="s">
        <v>2228</v>
      </c>
      <c r="H9770" s="1" t="s">
        <v>305</v>
      </c>
      <c r="I9770">
        <v>0</v>
      </c>
      <c r="J9770">
        <v>0</v>
      </c>
      <c r="K9770">
        <v>0</v>
      </c>
      <c r="L9770">
        <v>0</v>
      </c>
      <c r="M9770">
        <v>0</v>
      </c>
      <c r="N9770">
        <v>0</v>
      </c>
      <c r="O9770">
        <v>0</v>
      </c>
      <c r="P9770">
        <v>0</v>
      </c>
      <c r="Q9770">
        <v>0</v>
      </c>
      <c r="R9770">
        <v>0</v>
      </c>
      <c r="S9770">
        <v>0</v>
      </c>
      <c r="T9770">
        <v>0</v>
      </c>
      <c r="U9770">
        <v>0</v>
      </c>
      <c r="V9770" s="1" t="s">
        <v>4840</v>
      </c>
      <c r="W9770" s="1" t="s">
        <v>2592</v>
      </c>
      <c r="X9770" s="5" t="s">
        <v>4911</v>
      </c>
      <c r="Y9770" s="5" t="s">
        <v>4859</v>
      </c>
      <c r="Z9770" s="5" t="s">
        <v>305</v>
      </c>
      <c r="AA9770" s="5"/>
    </row>
    <row r="9771" spans="1:27" ht="12" customHeight="1" x14ac:dyDescent="0.15">
      <c r="A9771" s="1" t="s">
        <v>2382</v>
      </c>
      <c r="B9771" s="1" t="s">
        <v>89</v>
      </c>
      <c r="C9771" s="1" t="s">
        <v>19</v>
      </c>
      <c r="D9771" s="1" t="s">
        <v>2542</v>
      </c>
      <c r="E9771" s="1" t="s">
        <v>71</v>
      </c>
      <c r="F9771" s="1" t="s">
        <v>2419</v>
      </c>
      <c r="G9771" s="1" t="s">
        <v>2390</v>
      </c>
      <c r="H9771" s="1" t="s">
        <v>13</v>
      </c>
      <c r="I9771">
        <v>0</v>
      </c>
      <c r="J9771">
        <v>0</v>
      </c>
      <c r="K9771">
        <v>0</v>
      </c>
      <c r="L9771">
        <v>0</v>
      </c>
      <c r="M9771">
        <v>0</v>
      </c>
      <c r="N9771">
        <v>0</v>
      </c>
      <c r="O9771">
        <v>0</v>
      </c>
      <c r="P9771">
        <v>0</v>
      </c>
      <c r="Q9771">
        <v>0</v>
      </c>
      <c r="R9771">
        <v>0</v>
      </c>
      <c r="S9771">
        <v>0</v>
      </c>
      <c r="T9771">
        <v>0</v>
      </c>
      <c r="U9771">
        <v>0</v>
      </c>
      <c r="V9771" s="1" t="s">
        <v>4840</v>
      </c>
      <c r="W9771" s="1" t="s">
        <v>2592</v>
      </c>
      <c r="X9771" s="5" t="s">
        <v>4911</v>
      </c>
      <c r="Y9771" s="5" t="s">
        <v>4860</v>
      </c>
      <c r="Z9771" s="5" t="s">
        <v>13</v>
      </c>
      <c r="AA9771" s="5"/>
    </row>
    <row r="9772" spans="1:27" ht="12" customHeight="1" x14ac:dyDescent="0.15">
      <c r="A9772" s="1" t="s">
        <v>2382</v>
      </c>
      <c r="B9772" s="1" t="s">
        <v>89</v>
      </c>
      <c r="C9772" s="1" t="s">
        <v>21</v>
      </c>
      <c r="D9772" s="1" t="s">
        <v>2542</v>
      </c>
      <c r="E9772" s="1" t="s">
        <v>71</v>
      </c>
      <c r="F9772" s="1" t="s">
        <v>2419</v>
      </c>
      <c r="G9772" s="1" t="s">
        <v>2229</v>
      </c>
      <c r="H9772" s="1" t="s">
        <v>13</v>
      </c>
      <c r="I9772">
        <v>0</v>
      </c>
      <c r="J9772">
        <v>0</v>
      </c>
      <c r="K9772">
        <v>0</v>
      </c>
      <c r="L9772">
        <v>0</v>
      </c>
      <c r="M9772">
        <v>0</v>
      </c>
      <c r="N9772">
        <v>0</v>
      </c>
      <c r="O9772">
        <v>0</v>
      </c>
      <c r="P9772">
        <v>0</v>
      </c>
      <c r="Q9772">
        <v>0</v>
      </c>
      <c r="R9772">
        <v>0</v>
      </c>
      <c r="S9772">
        <v>0</v>
      </c>
      <c r="T9772">
        <v>0</v>
      </c>
      <c r="U9772">
        <v>0</v>
      </c>
      <c r="V9772" s="1" t="s">
        <v>4840</v>
      </c>
      <c r="W9772" s="1" t="s">
        <v>2592</v>
      </c>
      <c r="X9772" s="5" t="s">
        <v>4911</v>
      </c>
      <c r="Y9772" s="5" t="s">
        <v>4890</v>
      </c>
      <c r="Z9772" s="5" t="s">
        <v>13</v>
      </c>
      <c r="AA9772" s="5"/>
    </row>
    <row r="9773" spans="1:27" ht="12" customHeight="1" x14ac:dyDescent="0.15">
      <c r="A9773" s="1" t="s">
        <v>2382</v>
      </c>
      <c r="B9773" s="1" t="s">
        <v>89</v>
      </c>
      <c r="C9773" s="1" t="s">
        <v>23</v>
      </c>
      <c r="D9773" s="1" t="s">
        <v>2542</v>
      </c>
      <c r="E9773" s="1" t="s">
        <v>71</v>
      </c>
      <c r="F9773" s="1" t="s">
        <v>2419</v>
      </c>
      <c r="G9773" s="1" t="s">
        <v>2230</v>
      </c>
      <c r="H9773" s="1" t="s">
        <v>13</v>
      </c>
      <c r="I9773">
        <v>104</v>
      </c>
      <c r="J9773">
        <v>104</v>
      </c>
      <c r="K9773">
        <v>111</v>
      </c>
      <c r="L9773">
        <v>111</v>
      </c>
      <c r="M9773">
        <v>121</v>
      </c>
      <c r="N9773">
        <v>118</v>
      </c>
      <c r="O9773">
        <v>85</v>
      </c>
      <c r="P9773">
        <v>134</v>
      </c>
      <c r="Q9773">
        <v>110</v>
      </c>
      <c r="R9773">
        <v>131</v>
      </c>
      <c r="S9773">
        <v>111</v>
      </c>
      <c r="T9773">
        <v>133</v>
      </c>
      <c r="U9773">
        <v>121</v>
      </c>
      <c r="V9773" s="1" t="s">
        <v>4840</v>
      </c>
      <c r="W9773" s="1" t="s">
        <v>2592</v>
      </c>
      <c r="X9773" s="5" t="s">
        <v>4911</v>
      </c>
      <c r="Y9773" s="5" t="s">
        <v>4912</v>
      </c>
      <c r="Z9773" s="5" t="s">
        <v>13</v>
      </c>
      <c r="AA9773" s="5"/>
    </row>
    <row r="9774" spans="1:27" ht="12" customHeight="1" x14ac:dyDescent="0.15">
      <c r="A9774" s="1" t="s">
        <v>2382</v>
      </c>
      <c r="B9774" s="1" t="s">
        <v>91</v>
      </c>
      <c r="C9774" s="1" t="s">
        <v>9</v>
      </c>
      <c r="D9774" s="1" t="s">
        <v>2542</v>
      </c>
      <c r="E9774" s="1" t="s">
        <v>71</v>
      </c>
      <c r="F9774" s="1" t="s">
        <v>2420</v>
      </c>
      <c r="G9774" s="1" t="s">
        <v>2389</v>
      </c>
      <c r="H9774" s="1" t="s">
        <v>13</v>
      </c>
      <c r="I9774">
        <v>11929</v>
      </c>
      <c r="J9774">
        <v>11986</v>
      </c>
      <c r="K9774">
        <v>11989</v>
      </c>
      <c r="L9774">
        <v>12249</v>
      </c>
      <c r="M9774">
        <v>13218</v>
      </c>
      <c r="N9774">
        <v>12726</v>
      </c>
      <c r="O9774">
        <v>12158</v>
      </c>
      <c r="P9774">
        <v>12194</v>
      </c>
      <c r="Q9774">
        <v>11503</v>
      </c>
      <c r="R9774">
        <v>13467</v>
      </c>
      <c r="S9774">
        <v>14541</v>
      </c>
      <c r="T9774">
        <v>12574</v>
      </c>
      <c r="U9774">
        <v>6970</v>
      </c>
      <c r="V9774" s="1" t="s">
        <v>4840</v>
      </c>
      <c r="W9774" s="1" t="s">
        <v>2592</v>
      </c>
      <c r="X9774" s="5" t="s">
        <v>4913</v>
      </c>
      <c r="Y9774" s="5" t="s">
        <v>4856</v>
      </c>
      <c r="Z9774" s="5" t="s">
        <v>13</v>
      </c>
      <c r="AA9774" s="5"/>
    </row>
    <row r="9775" spans="1:27" ht="12" customHeight="1" x14ac:dyDescent="0.15">
      <c r="A9775" s="1" t="s">
        <v>2382</v>
      </c>
      <c r="B9775" s="1" t="s">
        <v>91</v>
      </c>
      <c r="C9775" s="1" t="s">
        <v>15</v>
      </c>
      <c r="D9775" s="1" t="s">
        <v>2542</v>
      </c>
      <c r="E9775" s="1" t="s">
        <v>71</v>
      </c>
      <c r="F9775" s="1" t="s">
        <v>2420</v>
      </c>
      <c r="G9775" s="1" t="s">
        <v>2226</v>
      </c>
      <c r="H9775" s="1" t="s">
        <v>2227</v>
      </c>
      <c r="I9775">
        <v>781</v>
      </c>
      <c r="J9775">
        <v>926</v>
      </c>
      <c r="K9775">
        <v>1369</v>
      </c>
      <c r="L9775">
        <v>807</v>
      </c>
      <c r="M9775">
        <v>635</v>
      </c>
      <c r="N9775">
        <v>633</v>
      </c>
      <c r="O9775">
        <v>492</v>
      </c>
      <c r="P9775">
        <v>406</v>
      </c>
      <c r="Q9775">
        <v>465</v>
      </c>
      <c r="R9775">
        <v>458</v>
      </c>
      <c r="S9775">
        <v>501</v>
      </c>
      <c r="T9775">
        <v>679</v>
      </c>
      <c r="U9775">
        <v>200</v>
      </c>
      <c r="V9775" s="1" t="s">
        <v>4840</v>
      </c>
      <c r="W9775" s="1" t="s">
        <v>2592</v>
      </c>
      <c r="X9775" s="5" t="s">
        <v>4914</v>
      </c>
      <c r="Y9775" s="5" t="s">
        <v>4858</v>
      </c>
      <c r="Z9775" s="5" t="s">
        <v>2227</v>
      </c>
      <c r="AA9775" s="5"/>
    </row>
    <row r="9776" spans="1:27" ht="12" customHeight="1" x14ac:dyDescent="0.15">
      <c r="A9776" s="1" t="s">
        <v>2382</v>
      </c>
      <c r="B9776" s="1" t="s">
        <v>91</v>
      </c>
      <c r="C9776" s="1" t="s">
        <v>17</v>
      </c>
      <c r="D9776" s="1" t="s">
        <v>2542</v>
      </c>
      <c r="E9776" s="1" t="s">
        <v>71</v>
      </c>
      <c r="F9776" s="1" t="s">
        <v>2420</v>
      </c>
      <c r="G9776" s="1" t="s">
        <v>2228</v>
      </c>
      <c r="H9776" s="1" t="s">
        <v>305</v>
      </c>
      <c r="I9776">
        <v>939</v>
      </c>
      <c r="J9776">
        <v>1081</v>
      </c>
      <c r="K9776">
        <v>1339</v>
      </c>
      <c r="L9776">
        <v>1228</v>
      </c>
      <c r="M9776">
        <v>1216</v>
      </c>
      <c r="N9776">
        <v>1188</v>
      </c>
      <c r="O9776">
        <v>1120</v>
      </c>
      <c r="P9776">
        <v>1058</v>
      </c>
      <c r="Q9776">
        <v>1120</v>
      </c>
      <c r="R9776">
        <v>987</v>
      </c>
      <c r="S9776">
        <v>1168</v>
      </c>
      <c r="T9776">
        <v>1000</v>
      </c>
      <c r="U9776">
        <v>152</v>
      </c>
      <c r="V9776" s="1" t="s">
        <v>4840</v>
      </c>
      <c r="W9776" s="1" t="s">
        <v>2592</v>
      </c>
      <c r="X9776" s="5" t="s">
        <v>4914</v>
      </c>
      <c r="Y9776" s="5" t="s">
        <v>4859</v>
      </c>
      <c r="Z9776" s="5" t="s">
        <v>305</v>
      </c>
      <c r="AA9776" s="5"/>
    </row>
    <row r="9777" spans="1:27" ht="12" customHeight="1" x14ac:dyDescent="0.15">
      <c r="A9777" s="1" t="s">
        <v>2382</v>
      </c>
      <c r="B9777" s="1" t="s">
        <v>91</v>
      </c>
      <c r="C9777" s="1" t="s">
        <v>19</v>
      </c>
      <c r="D9777" s="1" t="s">
        <v>2542</v>
      </c>
      <c r="E9777" s="1" t="s">
        <v>71</v>
      </c>
      <c r="F9777" s="1" t="s">
        <v>2420</v>
      </c>
      <c r="G9777" s="1" t="s">
        <v>2390</v>
      </c>
      <c r="H9777" s="1" t="s">
        <v>13</v>
      </c>
      <c r="I9777">
        <v>38</v>
      </c>
      <c r="J9777">
        <v>60</v>
      </c>
      <c r="K9777">
        <v>66</v>
      </c>
      <c r="L9777">
        <v>57</v>
      </c>
      <c r="M9777">
        <v>55</v>
      </c>
      <c r="N9777">
        <v>56</v>
      </c>
      <c r="O9777">
        <v>55</v>
      </c>
      <c r="P9777">
        <v>52</v>
      </c>
      <c r="Q9777">
        <v>66</v>
      </c>
      <c r="R9777">
        <v>48</v>
      </c>
      <c r="S9777">
        <v>48</v>
      </c>
      <c r="T9777">
        <v>60</v>
      </c>
      <c r="U9777">
        <v>13</v>
      </c>
      <c r="V9777" s="1" t="s">
        <v>4840</v>
      </c>
      <c r="W9777" s="1" t="s">
        <v>2592</v>
      </c>
      <c r="X9777" s="5" t="s">
        <v>4914</v>
      </c>
      <c r="Y9777" s="5" t="s">
        <v>4860</v>
      </c>
      <c r="Z9777" s="5" t="s">
        <v>13</v>
      </c>
      <c r="AA9777" s="5"/>
    </row>
    <row r="9778" spans="1:27" ht="12" customHeight="1" x14ac:dyDescent="0.15">
      <c r="A9778" s="1" t="s">
        <v>2382</v>
      </c>
      <c r="B9778" s="1" t="s">
        <v>91</v>
      </c>
      <c r="C9778" s="1" t="s">
        <v>21</v>
      </c>
      <c r="D9778" s="1" t="s">
        <v>2542</v>
      </c>
      <c r="E9778" s="1" t="s">
        <v>71</v>
      </c>
      <c r="F9778" s="1" t="s">
        <v>2420</v>
      </c>
      <c r="G9778" s="1" t="s">
        <v>2229</v>
      </c>
      <c r="H9778" s="1" t="s">
        <v>13</v>
      </c>
      <c r="I9778">
        <v>257</v>
      </c>
      <c r="J9778">
        <v>267</v>
      </c>
      <c r="K9778">
        <v>343</v>
      </c>
      <c r="L9778">
        <v>334</v>
      </c>
      <c r="M9778">
        <v>354</v>
      </c>
      <c r="N9778">
        <v>332</v>
      </c>
      <c r="O9778">
        <v>323</v>
      </c>
      <c r="P9778">
        <v>327</v>
      </c>
      <c r="Q9778">
        <v>342</v>
      </c>
      <c r="R9778">
        <v>293</v>
      </c>
      <c r="S9778">
        <v>354</v>
      </c>
      <c r="T9778">
        <v>300</v>
      </c>
      <c r="U9778">
        <v>52</v>
      </c>
      <c r="V9778" s="1" t="s">
        <v>4840</v>
      </c>
      <c r="W9778" s="1" t="s">
        <v>2592</v>
      </c>
      <c r="X9778" s="5" t="s">
        <v>4914</v>
      </c>
      <c r="Y9778" s="5" t="s">
        <v>4890</v>
      </c>
      <c r="Z9778" s="5" t="s">
        <v>13</v>
      </c>
      <c r="AA9778" s="5"/>
    </row>
    <row r="9779" spans="1:27" ht="12" customHeight="1" x14ac:dyDescent="0.15">
      <c r="A9779" s="1" t="s">
        <v>2382</v>
      </c>
      <c r="B9779" s="1" t="s">
        <v>91</v>
      </c>
      <c r="C9779" s="1" t="s">
        <v>23</v>
      </c>
      <c r="D9779" s="1" t="s">
        <v>2542</v>
      </c>
      <c r="E9779" s="1" t="s">
        <v>71</v>
      </c>
      <c r="F9779" s="1" t="s">
        <v>2420</v>
      </c>
      <c r="G9779" s="1" t="s">
        <v>2230</v>
      </c>
      <c r="H9779" s="1" t="s">
        <v>13</v>
      </c>
      <c r="I9779">
        <v>7087</v>
      </c>
      <c r="J9779">
        <v>6876</v>
      </c>
      <c r="K9779">
        <v>6688</v>
      </c>
      <c r="L9779">
        <v>6915</v>
      </c>
      <c r="M9779">
        <v>7499</v>
      </c>
      <c r="N9779">
        <v>7504</v>
      </c>
      <c r="O9779">
        <v>6548</v>
      </c>
      <c r="P9779">
        <v>7236</v>
      </c>
      <c r="Q9779">
        <v>6109</v>
      </c>
      <c r="R9779">
        <v>7878</v>
      </c>
      <c r="S9779">
        <v>8387</v>
      </c>
      <c r="T9779">
        <v>7149</v>
      </c>
      <c r="U9779">
        <v>4393</v>
      </c>
      <c r="V9779" s="1" t="s">
        <v>4840</v>
      </c>
      <c r="W9779" s="1" t="s">
        <v>2592</v>
      </c>
      <c r="X9779" s="5" t="s">
        <v>4914</v>
      </c>
      <c r="Y9779" s="5" t="s">
        <v>4912</v>
      </c>
      <c r="Z9779" s="5" t="s">
        <v>13</v>
      </c>
      <c r="AA9779" s="5"/>
    </row>
    <row r="9780" spans="1:27" ht="12" customHeight="1" x14ac:dyDescent="0.15">
      <c r="A9780" s="1" t="s">
        <v>2382</v>
      </c>
      <c r="B9780" s="1" t="s">
        <v>2421</v>
      </c>
      <c r="C9780" s="1" t="s">
        <v>9</v>
      </c>
      <c r="D9780" s="1" t="s">
        <v>2542</v>
      </c>
      <c r="E9780" s="1" t="s">
        <v>71</v>
      </c>
      <c r="F9780" s="1" t="s">
        <v>2422</v>
      </c>
      <c r="G9780" s="1" t="s">
        <v>2389</v>
      </c>
      <c r="H9780" s="1" t="s">
        <v>13</v>
      </c>
      <c r="I9780">
        <v>121185</v>
      </c>
      <c r="J9780">
        <v>127140</v>
      </c>
      <c r="K9780">
        <v>140376</v>
      </c>
      <c r="L9780">
        <v>145638</v>
      </c>
      <c r="M9780">
        <v>160377</v>
      </c>
      <c r="N9780">
        <v>157953</v>
      </c>
      <c r="O9780">
        <v>153423</v>
      </c>
      <c r="P9780">
        <v>151401</v>
      </c>
      <c r="Q9780">
        <v>149718</v>
      </c>
      <c r="R9780">
        <v>131869</v>
      </c>
      <c r="S9780">
        <v>131983</v>
      </c>
      <c r="T9780">
        <v>133784</v>
      </c>
      <c r="U9780">
        <v>126373</v>
      </c>
      <c r="V9780" s="1" t="s">
        <v>4840</v>
      </c>
      <c r="W9780" s="1" t="s">
        <v>2592</v>
      </c>
      <c r="X9780" s="5" t="s">
        <v>4915</v>
      </c>
      <c r="Y9780" s="5" t="s">
        <v>4856</v>
      </c>
      <c r="Z9780" s="5" t="s">
        <v>13</v>
      </c>
      <c r="AA9780" s="5"/>
    </row>
    <row r="9781" spans="1:27" ht="12" customHeight="1" x14ac:dyDescent="0.15">
      <c r="A9781" s="1" t="s">
        <v>2382</v>
      </c>
      <c r="B9781" s="1" t="s">
        <v>2421</v>
      </c>
      <c r="C9781" s="1" t="s">
        <v>15</v>
      </c>
      <c r="D9781" s="1" t="s">
        <v>2542</v>
      </c>
      <c r="E9781" s="1" t="s">
        <v>71</v>
      </c>
      <c r="F9781" s="1" t="s">
        <v>2422</v>
      </c>
      <c r="G9781" s="1" t="s">
        <v>2226</v>
      </c>
      <c r="H9781" s="1" t="s">
        <v>2227</v>
      </c>
      <c r="I9781">
        <v>55237</v>
      </c>
      <c r="J9781">
        <v>98380</v>
      </c>
      <c r="K9781">
        <v>74830</v>
      </c>
      <c r="L9781">
        <v>86378</v>
      </c>
      <c r="M9781">
        <v>117029</v>
      </c>
      <c r="N9781">
        <v>103601</v>
      </c>
      <c r="O9781">
        <v>83380</v>
      </c>
      <c r="P9781">
        <v>101769</v>
      </c>
      <c r="Q9781">
        <v>82013</v>
      </c>
      <c r="R9781">
        <v>52247</v>
      </c>
      <c r="S9781">
        <v>66835</v>
      </c>
      <c r="T9781">
        <v>106532</v>
      </c>
      <c r="U9781">
        <v>89566</v>
      </c>
      <c r="V9781" s="1" t="s">
        <v>4840</v>
      </c>
      <c r="W9781" s="1" t="s">
        <v>2592</v>
      </c>
      <c r="X9781" s="5" t="s">
        <v>4916</v>
      </c>
      <c r="Y9781" s="5" t="s">
        <v>4858</v>
      </c>
      <c r="Z9781" s="5" t="s">
        <v>2227</v>
      </c>
      <c r="AA9781" s="5"/>
    </row>
    <row r="9782" spans="1:27" ht="12" customHeight="1" x14ac:dyDescent="0.15">
      <c r="A9782" s="1" t="s">
        <v>2382</v>
      </c>
      <c r="B9782" s="1" t="s">
        <v>2421</v>
      </c>
      <c r="C9782" s="1" t="s">
        <v>17</v>
      </c>
      <c r="D9782" s="1" t="s">
        <v>2542</v>
      </c>
      <c r="E9782" s="1" t="s">
        <v>71</v>
      </c>
      <c r="F9782" s="1" t="s">
        <v>2422</v>
      </c>
      <c r="G9782" s="1" t="s">
        <v>2228</v>
      </c>
      <c r="H9782" s="1" t="s">
        <v>305</v>
      </c>
      <c r="I9782">
        <v>36761</v>
      </c>
      <c r="J9782">
        <v>35860</v>
      </c>
      <c r="K9782">
        <v>42107</v>
      </c>
      <c r="L9782">
        <v>42520</v>
      </c>
      <c r="M9782">
        <v>50451</v>
      </c>
      <c r="N9782">
        <v>46417</v>
      </c>
      <c r="O9782">
        <v>44993</v>
      </c>
      <c r="P9782">
        <v>46626</v>
      </c>
      <c r="Q9782">
        <v>39324</v>
      </c>
      <c r="R9782">
        <v>36025</v>
      </c>
      <c r="S9782">
        <v>43037</v>
      </c>
      <c r="T9782">
        <v>38266</v>
      </c>
      <c r="U9782">
        <v>40734</v>
      </c>
      <c r="V9782" s="1" t="s">
        <v>4840</v>
      </c>
      <c r="W9782" s="1" t="s">
        <v>2592</v>
      </c>
      <c r="X9782" s="5" t="s">
        <v>4916</v>
      </c>
      <c r="Y9782" s="5" t="s">
        <v>4859</v>
      </c>
      <c r="Z9782" s="5" t="s">
        <v>305</v>
      </c>
      <c r="AA9782" s="5"/>
    </row>
    <row r="9783" spans="1:27" ht="12" customHeight="1" x14ac:dyDescent="0.15">
      <c r="A9783" s="1" t="s">
        <v>2382</v>
      </c>
      <c r="B9783" s="1" t="s">
        <v>2421</v>
      </c>
      <c r="C9783" s="1" t="s">
        <v>19</v>
      </c>
      <c r="D9783" s="1" t="s">
        <v>2542</v>
      </c>
      <c r="E9783" s="1" t="s">
        <v>71</v>
      </c>
      <c r="F9783" s="1" t="s">
        <v>2422</v>
      </c>
      <c r="G9783" s="1" t="s">
        <v>2390</v>
      </c>
      <c r="H9783" s="1" t="s">
        <v>13</v>
      </c>
      <c r="I9783">
        <v>386</v>
      </c>
      <c r="J9783">
        <v>415</v>
      </c>
      <c r="K9783">
        <v>443</v>
      </c>
      <c r="L9783">
        <v>489</v>
      </c>
      <c r="M9783">
        <v>582</v>
      </c>
      <c r="N9783">
        <v>663</v>
      </c>
      <c r="O9783">
        <v>545</v>
      </c>
      <c r="P9783">
        <v>635</v>
      </c>
      <c r="Q9783">
        <v>595</v>
      </c>
      <c r="R9783">
        <v>489</v>
      </c>
      <c r="S9783">
        <v>515</v>
      </c>
      <c r="T9783">
        <v>448</v>
      </c>
      <c r="U9783">
        <v>463</v>
      </c>
      <c r="V9783" s="1" t="s">
        <v>4840</v>
      </c>
      <c r="W9783" s="1" t="s">
        <v>2592</v>
      </c>
      <c r="X9783" s="5" t="s">
        <v>4916</v>
      </c>
      <c r="Y9783" s="5" t="s">
        <v>4860</v>
      </c>
      <c r="Z9783" s="5" t="s">
        <v>13</v>
      </c>
      <c r="AA9783" s="5"/>
    </row>
    <row r="9784" spans="1:27" ht="12" customHeight="1" x14ac:dyDescent="0.15">
      <c r="A9784" s="1" t="s">
        <v>2382</v>
      </c>
      <c r="B9784" s="1" t="s">
        <v>2421</v>
      </c>
      <c r="C9784" s="1" t="s">
        <v>21</v>
      </c>
      <c r="D9784" s="1" t="s">
        <v>2542</v>
      </c>
      <c r="E9784" s="1" t="s">
        <v>71</v>
      </c>
      <c r="F9784" s="1" t="s">
        <v>2422</v>
      </c>
      <c r="G9784" s="1" t="s">
        <v>2229</v>
      </c>
      <c r="H9784" s="1" t="s">
        <v>13</v>
      </c>
      <c r="I9784">
        <v>2714</v>
      </c>
      <c r="J9784">
        <v>3166</v>
      </c>
      <c r="K9784">
        <v>3683</v>
      </c>
      <c r="L9784">
        <v>3963</v>
      </c>
      <c r="M9784">
        <v>3338</v>
      </c>
      <c r="N9784">
        <v>4256</v>
      </c>
      <c r="O9784">
        <v>3717</v>
      </c>
      <c r="P9784">
        <v>4347</v>
      </c>
      <c r="Q9784">
        <v>12183</v>
      </c>
      <c r="R9784">
        <v>4098</v>
      </c>
      <c r="S9784">
        <v>4272</v>
      </c>
      <c r="T9784">
        <v>3509</v>
      </c>
      <c r="U9784">
        <v>3379</v>
      </c>
      <c r="V9784" s="1" t="s">
        <v>4840</v>
      </c>
      <c r="W9784" s="1" t="s">
        <v>2592</v>
      </c>
      <c r="X9784" s="5" t="s">
        <v>4916</v>
      </c>
      <c r="Y9784" s="5" t="s">
        <v>4890</v>
      </c>
      <c r="Z9784" s="5" t="s">
        <v>13</v>
      </c>
      <c r="AA9784" s="5"/>
    </row>
    <row r="9785" spans="1:27" ht="12" customHeight="1" x14ac:dyDescent="0.15">
      <c r="A9785" s="1" t="s">
        <v>2382</v>
      </c>
      <c r="B9785" s="1" t="s">
        <v>2421</v>
      </c>
      <c r="C9785" s="1" t="s">
        <v>23</v>
      </c>
      <c r="D9785" s="1" t="s">
        <v>2542</v>
      </c>
      <c r="E9785" s="1" t="s">
        <v>71</v>
      </c>
      <c r="F9785" s="1" t="s">
        <v>2422</v>
      </c>
      <c r="G9785" s="1" t="s">
        <v>2230</v>
      </c>
      <c r="H9785" s="1" t="s">
        <v>13</v>
      </c>
      <c r="I9785">
        <v>59899</v>
      </c>
      <c r="J9785">
        <v>61959</v>
      </c>
      <c r="K9785">
        <v>68785</v>
      </c>
      <c r="L9785">
        <v>72034</v>
      </c>
      <c r="M9785">
        <v>78629</v>
      </c>
      <c r="N9785">
        <v>77661</v>
      </c>
      <c r="O9785">
        <v>76283</v>
      </c>
      <c r="P9785">
        <v>74080</v>
      </c>
      <c r="Q9785">
        <v>73724</v>
      </c>
      <c r="R9785">
        <v>66078</v>
      </c>
      <c r="S9785">
        <v>64188</v>
      </c>
      <c r="T9785">
        <v>65372</v>
      </c>
      <c r="U9785">
        <v>61528</v>
      </c>
      <c r="V9785" s="1" t="s">
        <v>4840</v>
      </c>
      <c r="W9785" s="1" t="s">
        <v>2592</v>
      </c>
      <c r="X9785" s="5" t="s">
        <v>4916</v>
      </c>
      <c r="Y9785" s="5" t="s">
        <v>4912</v>
      </c>
      <c r="Z9785" s="5" t="s">
        <v>13</v>
      </c>
      <c r="AA9785" s="5"/>
    </row>
    <row r="9786" spans="1:27" ht="12" customHeight="1" x14ac:dyDescent="0.15">
      <c r="A9786" s="1" t="s">
        <v>2382</v>
      </c>
      <c r="B9786" s="1" t="s">
        <v>2423</v>
      </c>
      <c r="C9786" s="1" t="s">
        <v>9</v>
      </c>
      <c r="D9786" s="1" t="s">
        <v>2542</v>
      </c>
      <c r="E9786" s="1" t="s">
        <v>71</v>
      </c>
      <c r="F9786" s="1" t="s">
        <v>2424</v>
      </c>
      <c r="G9786" s="1" t="s">
        <v>2389</v>
      </c>
      <c r="H9786" s="1" t="s">
        <v>13</v>
      </c>
      <c r="I9786">
        <v>0</v>
      </c>
      <c r="J9786">
        <v>0</v>
      </c>
      <c r="K9786">
        <v>0</v>
      </c>
      <c r="L9786">
        <v>0</v>
      </c>
      <c r="M9786">
        <v>0</v>
      </c>
      <c r="N9786">
        <v>0</v>
      </c>
      <c r="O9786">
        <v>0</v>
      </c>
      <c r="P9786">
        <v>0</v>
      </c>
      <c r="Q9786">
        <v>0</v>
      </c>
      <c r="R9786">
        <v>0</v>
      </c>
      <c r="S9786">
        <v>0</v>
      </c>
      <c r="T9786">
        <v>0</v>
      </c>
      <c r="U9786">
        <v>0</v>
      </c>
      <c r="V9786" s="1" t="s">
        <v>4840</v>
      </c>
      <c r="W9786" s="1" t="s">
        <v>2592</v>
      </c>
      <c r="X9786" s="5" t="s">
        <v>4917</v>
      </c>
      <c r="Y9786" s="5" t="s">
        <v>4856</v>
      </c>
      <c r="Z9786" s="5" t="s">
        <v>13</v>
      </c>
      <c r="AA9786" s="5"/>
    </row>
    <row r="9787" spans="1:27" ht="12" customHeight="1" x14ac:dyDescent="0.15">
      <c r="A9787" s="1" t="s">
        <v>2382</v>
      </c>
      <c r="B9787" s="1" t="s">
        <v>2423</v>
      </c>
      <c r="C9787" s="1" t="s">
        <v>15</v>
      </c>
      <c r="D9787" s="1" t="s">
        <v>2542</v>
      </c>
      <c r="E9787" s="1" t="s">
        <v>71</v>
      </c>
      <c r="F9787" s="1" t="s">
        <v>2424</v>
      </c>
      <c r="G9787" s="1" t="s">
        <v>2226</v>
      </c>
      <c r="H9787" s="1" t="s">
        <v>2227</v>
      </c>
      <c r="I9787">
        <v>0</v>
      </c>
      <c r="J9787">
        <v>0</v>
      </c>
      <c r="K9787">
        <v>0</v>
      </c>
      <c r="L9787">
        <v>0</v>
      </c>
      <c r="M9787">
        <v>0</v>
      </c>
      <c r="N9787">
        <v>0</v>
      </c>
      <c r="O9787">
        <v>0</v>
      </c>
      <c r="P9787">
        <v>0</v>
      </c>
      <c r="Q9787">
        <v>0</v>
      </c>
      <c r="R9787">
        <v>0</v>
      </c>
      <c r="S9787">
        <v>0</v>
      </c>
      <c r="T9787">
        <v>0</v>
      </c>
      <c r="U9787">
        <v>0</v>
      </c>
      <c r="V9787" s="1" t="s">
        <v>4840</v>
      </c>
      <c r="W9787" s="1" t="s">
        <v>2592</v>
      </c>
      <c r="X9787" s="5" t="s">
        <v>4918</v>
      </c>
      <c r="Y9787" s="5" t="s">
        <v>4858</v>
      </c>
      <c r="Z9787" s="5" t="s">
        <v>2227</v>
      </c>
      <c r="AA9787" s="5"/>
    </row>
    <row r="9788" spans="1:27" ht="12" customHeight="1" x14ac:dyDescent="0.15">
      <c r="A9788" s="1" t="s">
        <v>2382</v>
      </c>
      <c r="B9788" s="1" t="s">
        <v>2423</v>
      </c>
      <c r="C9788" s="1" t="s">
        <v>17</v>
      </c>
      <c r="D9788" s="1" t="s">
        <v>2542</v>
      </c>
      <c r="E9788" s="1" t="s">
        <v>71</v>
      </c>
      <c r="F9788" s="1" t="s">
        <v>2424</v>
      </c>
      <c r="G9788" s="1" t="s">
        <v>2228</v>
      </c>
      <c r="H9788" s="1" t="s">
        <v>305</v>
      </c>
      <c r="I9788">
        <v>0</v>
      </c>
      <c r="J9788">
        <v>0</v>
      </c>
      <c r="K9788">
        <v>0</v>
      </c>
      <c r="L9788">
        <v>0</v>
      </c>
      <c r="M9788">
        <v>0</v>
      </c>
      <c r="N9788">
        <v>0</v>
      </c>
      <c r="O9788">
        <v>0</v>
      </c>
      <c r="P9788">
        <v>0</v>
      </c>
      <c r="Q9788">
        <v>0</v>
      </c>
      <c r="R9788">
        <v>0</v>
      </c>
      <c r="S9788">
        <v>0</v>
      </c>
      <c r="T9788">
        <v>0</v>
      </c>
      <c r="U9788">
        <v>0</v>
      </c>
      <c r="V9788" s="1" t="s">
        <v>4840</v>
      </c>
      <c r="W9788" s="1" t="s">
        <v>2592</v>
      </c>
      <c r="X9788" s="5" t="s">
        <v>4918</v>
      </c>
      <c r="Y9788" s="5" t="s">
        <v>4859</v>
      </c>
      <c r="Z9788" s="5" t="s">
        <v>305</v>
      </c>
      <c r="AA9788" s="5"/>
    </row>
    <row r="9789" spans="1:27" ht="12" customHeight="1" x14ac:dyDescent="0.15">
      <c r="A9789" s="1" t="s">
        <v>2382</v>
      </c>
      <c r="B9789" s="1" t="s">
        <v>2423</v>
      </c>
      <c r="C9789" s="1" t="s">
        <v>19</v>
      </c>
      <c r="D9789" s="1" t="s">
        <v>2542</v>
      </c>
      <c r="E9789" s="1" t="s">
        <v>71</v>
      </c>
      <c r="F9789" s="1" t="s">
        <v>2424</v>
      </c>
      <c r="G9789" s="1" t="s">
        <v>2390</v>
      </c>
      <c r="H9789" s="1" t="s">
        <v>13</v>
      </c>
      <c r="I9789">
        <v>0</v>
      </c>
      <c r="J9789">
        <v>0</v>
      </c>
      <c r="K9789">
        <v>0</v>
      </c>
      <c r="L9789">
        <v>0</v>
      </c>
      <c r="M9789">
        <v>0</v>
      </c>
      <c r="N9789">
        <v>0</v>
      </c>
      <c r="O9789">
        <v>0</v>
      </c>
      <c r="P9789">
        <v>0</v>
      </c>
      <c r="Q9789">
        <v>0</v>
      </c>
      <c r="R9789">
        <v>0</v>
      </c>
      <c r="S9789">
        <v>0</v>
      </c>
      <c r="T9789">
        <v>0</v>
      </c>
      <c r="U9789">
        <v>0</v>
      </c>
      <c r="V9789" s="1" t="s">
        <v>4840</v>
      </c>
      <c r="W9789" s="1" t="s">
        <v>2592</v>
      </c>
      <c r="X9789" s="5" t="s">
        <v>4918</v>
      </c>
      <c r="Y9789" s="5" t="s">
        <v>4860</v>
      </c>
      <c r="Z9789" s="5" t="s">
        <v>13</v>
      </c>
      <c r="AA9789" s="5"/>
    </row>
    <row r="9790" spans="1:27" ht="12" customHeight="1" x14ac:dyDescent="0.15">
      <c r="A9790" s="1" t="s">
        <v>2382</v>
      </c>
      <c r="B9790" s="1" t="s">
        <v>2423</v>
      </c>
      <c r="C9790" s="1" t="s">
        <v>21</v>
      </c>
      <c r="D9790" s="1" t="s">
        <v>2542</v>
      </c>
      <c r="E9790" s="1" t="s">
        <v>71</v>
      </c>
      <c r="F9790" s="1" t="s">
        <v>2424</v>
      </c>
      <c r="G9790" s="1" t="s">
        <v>2229</v>
      </c>
      <c r="H9790" s="1" t="s">
        <v>13</v>
      </c>
      <c r="I9790">
        <v>0</v>
      </c>
      <c r="J9790">
        <v>0</v>
      </c>
      <c r="K9790">
        <v>0</v>
      </c>
      <c r="L9790">
        <v>0</v>
      </c>
      <c r="M9790">
        <v>0</v>
      </c>
      <c r="N9790">
        <v>0</v>
      </c>
      <c r="O9790">
        <v>0</v>
      </c>
      <c r="P9790">
        <v>0</v>
      </c>
      <c r="Q9790">
        <v>0</v>
      </c>
      <c r="R9790">
        <v>0</v>
      </c>
      <c r="S9790">
        <v>0</v>
      </c>
      <c r="T9790">
        <v>0</v>
      </c>
      <c r="U9790">
        <v>0</v>
      </c>
      <c r="V9790" s="1" t="s">
        <v>4840</v>
      </c>
      <c r="W9790" s="1" t="s">
        <v>2592</v>
      </c>
      <c r="X9790" s="5" t="s">
        <v>4918</v>
      </c>
      <c r="Y9790" s="5" t="s">
        <v>4890</v>
      </c>
      <c r="Z9790" s="5" t="s">
        <v>13</v>
      </c>
      <c r="AA9790" s="5"/>
    </row>
    <row r="9791" spans="1:27" ht="12" customHeight="1" x14ac:dyDescent="0.15">
      <c r="A9791" s="1" t="s">
        <v>2382</v>
      </c>
      <c r="B9791" s="1" t="s">
        <v>2423</v>
      </c>
      <c r="C9791" s="1" t="s">
        <v>23</v>
      </c>
      <c r="D9791" s="1" t="s">
        <v>2542</v>
      </c>
      <c r="E9791" s="1" t="s">
        <v>71</v>
      </c>
      <c r="F9791" s="1" t="s">
        <v>2424</v>
      </c>
      <c r="G9791" s="1" t="s">
        <v>2230</v>
      </c>
      <c r="H9791" s="1" t="s">
        <v>13</v>
      </c>
      <c r="I9791">
        <v>0</v>
      </c>
      <c r="J9791">
        <v>0</v>
      </c>
      <c r="K9791">
        <v>0</v>
      </c>
      <c r="L9791">
        <v>0</v>
      </c>
      <c r="M9791">
        <v>0</v>
      </c>
      <c r="N9791">
        <v>0</v>
      </c>
      <c r="O9791">
        <v>0</v>
      </c>
      <c r="P9791">
        <v>0</v>
      </c>
      <c r="Q9791">
        <v>0</v>
      </c>
      <c r="R9791">
        <v>0</v>
      </c>
      <c r="S9791">
        <v>0</v>
      </c>
      <c r="T9791">
        <v>0</v>
      </c>
      <c r="U9791">
        <v>0</v>
      </c>
      <c r="V9791" s="1" t="s">
        <v>4840</v>
      </c>
      <c r="W9791" s="1" t="s">
        <v>2592</v>
      </c>
      <c r="X9791" s="5" t="s">
        <v>4918</v>
      </c>
      <c r="Y9791" s="5" t="s">
        <v>4912</v>
      </c>
      <c r="Z9791" s="5" t="s">
        <v>13</v>
      </c>
      <c r="AA9791" s="5"/>
    </row>
    <row r="9792" spans="1:27" ht="12" customHeight="1" x14ac:dyDescent="0.15">
      <c r="A9792" s="1" t="s">
        <v>2382</v>
      </c>
      <c r="B9792" s="1" t="s">
        <v>2425</v>
      </c>
      <c r="C9792" s="1" t="s">
        <v>9</v>
      </c>
      <c r="D9792" s="1" t="s">
        <v>2542</v>
      </c>
      <c r="E9792" s="1" t="s">
        <v>71</v>
      </c>
      <c r="F9792" s="1" t="s">
        <v>2426</v>
      </c>
      <c r="G9792" s="1" t="s">
        <v>2389</v>
      </c>
      <c r="H9792" s="1" t="s">
        <v>13</v>
      </c>
      <c r="I9792">
        <v>16815</v>
      </c>
      <c r="J9792">
        <v>16555</v>
      </c>
      <c r="K9792">
        <v>15679</v>
      </c>
      <c r="L9792">
        <v>14257</v>
      </c>
      <c r="M9792">
        <v>15332</v>
      </c>
      <c r="N9792">
        <v>16149</v>
      </c>
      <c r="O9792">
        <v>13916</v>
      </c>
      <c r="P9792">
        <v>12809</v>
      </c>
      <c r="Q9792">
        <v>14508</v>
      </c>
      <c r="R9792">
        <v>11753</v>
      </c>
      <c r="S9792">
        <v>9782</v>
      </c>
      <c r="T9792">
        <v>10480</v>
      </c>
      <c r="U9792">
        <v>19843</v>
      </c>
      <c r="V9792" s="1" t="s">
        <v>4840</v>
      </c>
      <c r="W9792" s="1" t="s">
        <v>2592</v>
      </c>
      <c r="X9792" s="5" t="s">
        <v>4919</v>
      </c>
      <c r="Y9792" s="5" t="s">
        <v>4856</v>
      </c>
      <c r="Z9792" s="5" t="s">
        <v>13</v>
      </c>
      <c r="AA9792" s="5"/>
    </row>
    <row r="9793" spans="1:27" ht="12" customHeight="1" x14ac:dyDescent="0.15">
      <c r="A9793" s="1" t="s">
        <v>2382</v>
      </c>
      <c r="B9793" s="1" t="s">
        <v>2425</v>
      </c>
      <c r="C9793" s="1" t="s">
        <v>15</v>
      </c>
      <c r="D9793" s="1" t="s">
        <v>2542</v>
      </c>
      <c r="E9793" s="1" t="s">
        <v>71</v>
      </c>
      <c r="F9793" s="1" t="s">
        <v>2426</v>
      </c>
      <c r="G9793" s="1" t="s">
        <v>2226</v>
      </c>
      <c r="H9793" s="1" t="s">
        <v>2227</v>
      </c>
      <c r="I9793">
        <v>2872</v>
      </c>
      <c r="J9793">
        <v>3161</v>
      </c>
      <c r="K9793">
        <v>2645</v>
      </c>
      <c r="L9793">
        <v>2235</v>
      </c>
      <c r="M9793">
        <v>1906</v>
      </c>
      <c r="N9793">
        <v>1867</v>
      </c>
      <c r="O9793">
        <v>1763</v>
      </c>
      <c r="P9793">
        <v>1546</v>
      </c>
      <c r="Q9793">
        <v>1272</v>
      </c>
      <c r="R9793">
        <v>1108</v>
      </c>
      <c r="S9793">
        <v>807</v>
      </c>
      <c r="T9793">
        <v>1049</v>
      </c>
      <c r="U9793">
        <v>1669</v>
      </c>
      <c r="V9793" s="1" t="s">
        <v>4840</v>
      </c>
      <c r="W9793" s="1" t="s">
        <v>2592</v>
      </c>
      <c r="X9793" s="5" t="s">
        <v>4920</v>
      </c>
      <c r="Y9793" s="5" t="s">
        <v>4858</v>
      </c>
      <c r="Z9793" s="5" t="s">
        <v>2227</v>
      </c>
      <c r="AA9793" s="5"/>
    </row>
    <row r="9794" spans="1:27" ht="12" customHeight="1" x14ac:dyDescent="0.15">
      <c r="A9794" s="1" t="s">
        <v>2382</v>
      </c>
      <c r="B9794" s="1" t="s">
        <v>2425</v>
      </c>
      <c r="C9794" s="1" t="s">
        <v>17</v>
      </c>
      <c r="D9794" s="1" t="s">
        <v>2542</v>
      </c>
      <c r="E9794" s="1" t="s">
        <v>71</v>
      </c>
      <c r="F9794" s="1" t="s">
        <v>2426</v>
      </c>
      <c r="G9794" s="1" t="s">
        <v>2228</v>
      </c>
      <c r="H9794" s="1" t="s">
        <v>305</v>
      </c>
      <c r="I9794">
        <v>3845</v>
      </c>
      <c r="J9794">
        <v>4065</v>
      </c>
      <c r="K9794">
        <v>3706</v>
      </c>
      <c r="L9794">
        <v>3401</v>
      </c>
      <c r="M9794">
        <v>3130</v>
      </c>
      <c r="N9794">
        <v>3021</v>
      </c>
      <c r="O9794">
        <v>2788</v>
      </c>
      <c r="P9794">
        <v>2380</v>
      </c>
      <c r="Q9794">
        <v>2075</v>
      </c>
      <c r="R9794">
        <v>1702</v>
      </c>
      <c r="S9794">
        <v>1200</v>
      </c>
      <c r="T9794">
        <v>1403</v>
      </c>
      <c r="U9794">
        <v>3111</v>
      </c>
      <c r="V9794" s="1" t="s">
        <v>4840</v>
      </c>
      <c r="W9794" s="1" t="s">
        <v>2592</v>
      </c>
      <c r="X9794" s="5" t="s">
        <v>4920</v>
      </c>
      <c r="Y9794" s="5" t="s">
        <v>4859</v>
      </c>
      <c r="Z9794" s="5" t="s">
        <v>305</v>
      </c>
      <c r="AA9794" s="5"/>
    </row>
    <row r="9795" spans="1:27" ht="12" customHeight="1" x14ac:dyDescent="0.15">
      <c r="A9795" s="1" t="s">
        <v>2382</v>
      </c>
      <c r="B9795" s="1" t="s">
        <v>2425</v>
      </c>
      <c r="C9795" s="1" t="s">
        <v>19</v>
      </c>
      <c r="D9795" s="1" t="s">
        <v>2542</v>
      </c>
      <c r="E9795" s="1" t="s">
        <v>71</v>
      </c>
      <c r="F9795" s="1" t="s">
        <v>2426</v>
      </c>
      <c r="G9795" s="1" t="s">
        <v>2390</v>
      </c>
      <c r="H9795" s="1" t="s">
        <v>13</v>
      </c>
      <c r="I9795">
        <v>153</v>
      </c>
      <c r="J9795">
        <v>153</v>
      </c>
      <c r="K9795">
        <v>136</v>
      </c>
      <c r="L9795">
        <v>123</v>
      </c>
      <c r="M9795">
        <v>121</v>
      </c>
      <c r="N9795">
        <v>120</v>
      </c>
      <c r="O9795">
        <v>108</v>
      </c>
      <c r="P9795">
        <v>96</v>
      </c>
      <c r="Q9795">
        <v>81</v>
      </c>
      <c r="R9795">
        <v>61</v>
      </c>
      <c r="S9795">
        <v>47</v>
      </c>
      <c r="T9795">
        <v>62</v>
      </c>
      <c r="U9795">
        <v>137</v>
      </c>
      <c r="V9795" s="1" t="s">
        <v>4840</v>
      </c>
      <c r="W9795" s="1" t="s">
        <v>2592</v>
      </c>
      <c r="X9795" s="5" t="s">
        <v>4920</v>
      </c>
      <c r="Y9795" s="5" t="s">
        <v>4860</v>
      </c>
      <c r="Z9795" s="5" t="s">
        <v>13</v>
      </c>
      <c r="AA9795" s="5"/>
    </row>
    <row r="9796" spans="1:27" ht="12" customHeight="1" x14ac:dyDescent="0.15">
      <c r="A9796" s="1" t="s">
        <v>2382</v>
      </c>
      <c r="B9796" s="1" t="s">
        <v>2425</v>
      </c>
      <c r="C9796" s="1" t="s">
        <v>21</v>
      </c>
      <c r="D9796" s="1" t="s">
        <v>2542</v>
      </c>
      <c r="E9796" s="1" t="s">
        <v>71</v>
      </c>
      <c r="F9796" s="1" t="s">
        <v>2426</v>
      </c>
      <c r="G9796" s="1" t="s">
        <v>2229</v>
      </c>
      <c r="H9796" s="1" t="s">
        <v>13</v>
      </c>
      <c r="I9796">
        <v>969</v>
      </c>
      <c r="J9796">
        <v>1029</v>
      </c>
      <c r="K9796">
        <v>987</v>
      </c>
      <c r="L9796">
        <v>923</v>
      </c>
      <c r="M9796">
        <v>868</v>
      </c>
      <c r="N9796">
        <v>850</v>
      </c>
      <c r="O9796">
        <v>785</v>
      </c>
      <c r="P9796">
        <v>684</v>
      </c>
      <c r="Q9796">
        <v>642</v>
      </c>
      <c r="R9796">
        <v>532</v>
      </c>
      <c r="S9796">
        <v>404</v>
      </c>
      <c r="T9796">
        <v>448</v>
      </c>
      <c r="U9796">
        <v>938</v>
      </c>
      <c r="V9796" s="1" t="s">
        <v>4840</v>
      </c>
      <c r="W9796" s="1" t="s">
        <v>2592</v>
      </c>
      <c r="X9796" s="5" t="s">
        <v>4920</v>
      </c>
      <c r="Y9796" s="5" t="s">
        <v>4890</v>
      </c>
      <c r="Z9796" s="5" t="s">
        <v>13</v>
      </c>
      <c r="AA9796" s="5"/>
    </row>
    <row r="9797" spans="1:27" ht="12" customHeight="1" x14ac:dyDescent="0.15">
      <c r="A9797" s="1" t="s">
        <v>2382</v>
      </c>
      <c r="B9797" s="1" t="s">
        <v>2425</v>
      </c>
      <c r="C9797" s="1" t="s">
        <v>23</v>
      </c>
      <c r="D9797" s="1" t="s">
        <v>2542</v>
      </c>
      <c r="E9797" s="1" t="s">
        <v>71</v>
      </c>
      <c r="F9797" s="1" t="s">
        <v>2426</v>
      </c>
      <c r="G9797" s="1" t="s">
        <v>2230</v>
      </c>
      <c r="H9797" s="1" t="s">
        <v>13</v>
      </c>
      <c r="I9797">
        <v>6414</v>
      </c>
      <c r="J9797">
        <v>5693</v>
      </c>
      <c r="K9797">
        <v>5246</v>
      </c>
      <c r="L9797">
        <v>4550</v>
      </c>
      <c r="M9797">
        <v>5864</v>
      </c>
      <c r="N9797">
        <v>6132</v>
      </c>
      <c r="O9797">
        <v>5115</v>
      </c>
      <c r="P9797">
        <v>4730</v>
      </c>
      <c r="Q9797">
        <v>6814</v>
      </c>
      <c r="R9797">
        <v>5527</v>
      </c>
      <c r="S9797">
        <v>4947</v>
      </c>
      <c r="T9797">
        <v>4955</v>
      </c>
      <c r="U9797">
        <v>9352</v>
      </c>
      <c r="V9797" s="1" t="s">
        <v>4840</v>
      </c>
      <c r="W9797" s="1" t="s">
        <v>2592</v>
      </c>
      <c r="X9797" s="5" t="s">
        <v>4920</v>
      </c>
      <c r="Y9797" s="5" t="s">
        <v>4912</v>
      </c>
      <c r="Z9797" s="5" t="s">
        <v>13</v>
      </c>
      <c r="AA9797" s="5"/>
    </row>
    <row r="9798" spans="1:27" ht="12" customHeight="1" x14ac:dyDescent="0.15">
      <c r="A9798" s="1" t="s">
        <v>2382</v>
      </c>
      <c r="B9798" s="1" t="s">
        <v>212</v>
      </c>
      <c r="C9798" s="1" t="s">
        <v>9</v>
      </c>
      <c r="D9798" s="1" t="s">
        <v>2542</v>
      </c>
      <c r="E9798" s="1" t="s">
        <v>213</v>
      </c>
      <c r="F9798" s="1" t="s">
        <v>2427</v>
      </c>
      <c r="G9798" s="1" t="s">
        <v>215</v>
      </c>
      <c r="H9798" s="1" t="s">
        <v>216</v>
      </c>
      <c r="I9798">
        <v>234</v>
      </c>
      <c r="J9798">
        <v>232</v>
      </c>
      <c r="K9798">
        <v>258</v>
      </c>
      <c r="L9798">
        <v>261</v>
      </c>
      <c r="M9798">
        <v>259</v>
      </c>
      <c r="N9798">
        <v>260</v>
      </c>
      <c r="O9798">
        <v>261</v>
      </c>
      <c r="P9798">
        <v>264</v>
      </c>
      <c r="Q9798">
        <v>265</v>
      </c>
      <c r="R9798">
        <v>264</v>
      </c>
      <c r="S9798">
        <v>263</v>
      </c>
      <c r="T9798">
        <v>260</v>
      </c>
      <c r="U9798">
        <v>259</v>
      </c>
      <c r="V9798" s="1" t="s">
        <v>4840</v>
      </c>
      <c r="W9798" s="1" t="s">
        <v>2717</v>
      </c>
      <c r="X9798" s="5" t="s">
        <v>4921</v>
      </c>
      <c r="Y9798" s="5" t="s">
        <v>2719</v>
      </c>
      <c r="Z9798" s="5" t="s">
        <v>2720</v>
      </c>
      <c r="AA9798" s="5"/>
    </row>
    <row r="9799" spans="1:27" ht="12" customHeight="1" x14ac:dyDescent="0.15">
      <c r="A9799" s="1" t="s">
        <v>2382</v>
      </c>
      <c r="B9799" s="1" t="s">
        <v>285</v>
      </c>
      <c r="C9799" s="1" t="s">
        <v>9</v>
      </c>
      <c r="D9799" s="1" t="s">
        <v>2542</v>
      </c>
      <c r="E9799" s="1" t="s">
        <v>213</v>
      </c>
      <c r="F9799" s="1" t="s">
        <v>2428</v>
      </c>
      <c r="G9799" s="1" t="s">
        <v>215</v>
      </c>
      <c r="H9799" s="1" t="s">
        <v>216</v>
      </c>
      <c r="I9799">
        <v>1243</v>
      </c>
      <c r="J9799">
        <v>1266</v>
      </c>
      <c r="K9799">
        <v>1268</v>
      </c>
      <c r="L9799">
        <v>1262</v>
      </c>
      <c r="M9799">
        <v>1264</v>
      </c>
      <c r="N9799">
        <v>1264</v>
      </c>
      <c r="O9799">
        <v>1259</v>
      </c>
      <c r="P9799">
        <v>1255</v>
      </c>
      <c r="Q9799">
        <v>1255</v>
      </c>
      <c r="R9799">
        <v>1256</v>
      </c>
      <c r="S9799">
        <v>1248</v>
      </c>
      <c r="T9799">
        <v>1249</v>
      </c>
      <c r="U9799">
        <v>1249</v>
      </c>
      <c r="V9799" s="1" t="s">
        <v>4840</v>
      </c>
      <c r="W9799" s="1" t="s">
        <v>2717</v>
      </c>
      <c r="X9799" s="5" t="s">
        <v>4922</v>
      </c>
      <c r="Y9799" s="5" t="s">
        <v>2719</v>
      </c>
      <c r="Z9799" s="5" t="s">
        <v>2720</v>
      </c>
      <c r="AA9799" s="5"/>
    </row>
    <row r="9800" spans="1:27" ht="12" customHeight="1" x14ac:dyDescent="0.15">
      <c r="A9800" s="1" t="s">
        <v>2382</v>
      </c>
      <c r="B9800" s="1" t="s">
        <v>336</v>
      </c>
      <c r="C9800" s="1" t="s">
        <v>9</v>
      </c>
      <c r="D9800" s="1" t="s">
        <v>2542</v>
      </c>
      <c r="E9800" s="1" t="s">
        <v>213</v>
      </c>
      <c r="F9800" s="1" t="s">
        <v>2429</v>
      </c>
      <c r="G9800" s="1" t="s">
        <v>215</v>
      </c>
      <c r="H9800" s="1" t="s">
        <v>216</v>
      </c>
      <c r="I9800">
        <v>456</v>
      </c>
      <c r="J9800">
        <v>461</v>
      </c>
      <c r="K9800">
        <v>466</v>
      </c>
      <c r="L9800">
        <v>463</v>
      </c>
      <c r="M9800">
        <v>463</v>
      </c>
      <c r="N9800">
        <v>459</v>
      </c>
      <c r="O9800">
        <v>456</v>
      </c>
      <c r="P9800">
        <v>456</v>
      </c>
      <c r="Q9800">
        <v>452</v>
      </c>
      <c r="R9800">
        <v>451</v>
      </c>
      <c r="S9800">
        <v>451</v>
      </c>
      <c r="T9800">
        <v>452</v>
      </c>
      <c r="U9800">
        <v>453</v>
      </c>
      <c r="V9800" s="1" t="s">
        <v>4840</v>
      </c>
      <c r="W9800" s="1" t="s">
        <v>2717</v>
      </c>
      <c r="X9800" s="5" t="s">
        <v>4923</v>
      </c>
      <c r="Y9800" s="5" t="s">
        <v>2719</v>
      </c>
      <c r="Z9800" s="5" t="s">
        <v>2720</v>
      </c>
      <c r="AA9800" s="5"/>
    </row>
    <row r="9801" spans="1:27" ht="12" customHeight="1" x14ac:dyDescent="0.15">
      <c r="A9801" s="1" t="s">
        <v>2382</v>
      </c>
      <c r="B9801" s="1" t="s">
        <v>2430</v>
      </c>
      <c r="C9801" s="1" t="s">
        <v>9</v>
      </c>
      <c r="D9801" s="1" t="s">
        <v>2542</v>
      </c>
      <c r="E9801" s="1" t="s">
        <v>213</v>
      </c>
      <c r="F9801" s="1" t="s">
        <v>2431</v>
      </c>
      <c r="G9801" s="1" t="s">
        <v>215</v>
      </c>
      <c r="H9801" s="1" t="s">
        <v>216</v>
      </c>
      <c r="I9801">
        <v>744</v>
      </c>
      <c r="J9801">
        <v>746</v>
      </c>
      <c r="K9801">
        <v>726</v>
      </c>
      <c r="L9801">
        <v>724</v>
      </c>
      <c r="M9801">
        <v>733</v>
      </c>
      <c r="N9801">
        <v>722</v>
      </c>
      <c r="O9801">
        <v>724</v>
      </c>
      <c r="P9801">
        <v>724</v>
      </c>
      <c r="Q9801">
        <v>726</v>
      </c>
      <c r="R9801">
        <v>726</v>
      </c>
      <c r="S9801">
        <v>727</v>
      </c>
      <c r="T9801">
        <v>726</v>
      </c>
      <c r="U9801">
        <v>730</v>
      </c>
      <c r="V9801" s="1" t="s">
        <v>4840</v>
      </c>
      <c r="W9801" s="1" t="s">
        <v>2717</v>
      </c>
      <c r="X9801" s="5" t="s">
        <v>4924</v>
      </c>
      <c r="Y9801" s="5" t="s">
        <v>2719</v>
      </c>
      <c r="Z9801" s="5" t="s">
        <v>2720</v>
      </c>
      <c r="AA9801" s="5"/>
    </row>
    <row r="9802" spans="1:27" ht="12" customHeight="1" x14ac:dyDescent="0.15">
      <c r="A9802" s="1" t="s">
        <v>2382</v>
      </c>
      <c r="B9802" s="1" t="s">
        <v>2432</v>
      </c>
      <c r="C9802" s="1" t="s">
        <v>9</v>
      </c>
      <c r="D9802" s="1" t="s">
        <v>2542</v>
      </c>
      <c r="E9802" s="1" t="s">
        <v>213</v>
      </c>
      <c r="F9802" s="1" t="s">
        <v>286</v>
      </c>
      <c r="G9802" s="1" t="s">
        <v>215</v>
      </c>
      <c r="H9802" s="1" t="s">
        <v>216</v>
      </c>
      <c r="I9802">
        <v>5631</v>
      </c>
      <c r="J9802">
        <v>5927</v>
      </c>
      <c r="K9802">
        <v>5788</v>
      </c>
      <c r="L9802">
        <v>5754</v>
      </c>
      <c r="M9802">
        <v>5756</v>
      </c>
      <c r="N9802">
        <v>5750</v>
      </c>
      <c r="O9802">
        <v>5785</v>
      </c>
      <c r="P9802">
        <v>5786</v>
      </c>
      <c r="Q9802">
        <v>5781</v>
      </c>
      <c r="R9802">
        <v>5785</v>
      </c>
      <c r="S9802">
        <v>5764</v>
      </c>
      <c r="T9802">
        <v>5761</v>
      </c>
      <c r="U9802">
        <v>5756</v>
      </c>
      <c r="V9802" s="1" t="s">
        <v>4840</v>
      </c>
      <c r="W9802" s="1" t="s">
        <v>2717</v>
      </c>
      <c r="X9802" s="5" t="s">
        <v>2816</v>
      </c>
      <c r="Y9802" s="5" t="s">
        <v>2719</v>
      </c>
      <c r="Z9802" s="5" t="s">
        <v>2720</v>
      </c>
      <c r="AA9802" s="5"/>
    </row>
    <row r="9803" spans="1:27" ht="12" customHeight="1" x14ac:dyDescent="0.15">
      <c r="A9803" s="1" t="s">
        <v>2382</v>
      </c>
      <c r="B9803" s="1" t="s">
        <v>219</v>
      </c>
      <c r="C9803" s="1" t="s">
        <v>9</v>
      </c>
      <c r="D9803" s="1" t="s">
        <v>2542</v>
      </c>
      <c r="E9803" s="1" t="s">
        <v>2433</v>
      </c>
      <c r="F9803" s="1" t="s">
        <v>2383</v>
      </c>
      <c r="G9803" s="1" t="s">
        <v>1713</v>
      </c>
      <c r="H9803" s="1" t="s">
        <v>2227</v>
      </c>
      <c r="I9803">
        <v>17700000</v>
      </c>
      <c r="J9803">
        <v>17700000</v>
      </c>
      <c r="K9803">
        <v>17700000</v>
      </c>
      <c r="L9803">
        <v>17700000</v>
      </c>
      <c r="M9803">
        <v>17700000</v>
      </c>
      <c r="N9803">
        <v>17700000</v>
      </c>
      <c r="O9803">
        <v>17700000</v>
      </c>
      <c r="P9803">
        <v>17700000</v>
      </c>
      <c r="Q9803">
        <v>17700000</v>
      </c>
      <c r="R9803">
        <v>17700000</v>
      </c>
      <c r="S9803">
        <v>17700000</v>
      </c>
      <c r="T9803">
        <v>17700000</v>
      </c>
      <c r="U9803">
        <v>17700000</v>
      </c>
      <c r="V9803" s="1" t="s">
        <v>4840</v>
      </c>
      <c r="W9803" s="1" t="s">
        <v>2723</v>
      </c>
      <c r="X9803" s="5" t="s">
        <v>4842</v>
      </c>
      <c r="Y9803" s="5" t="s">
        <v>5400</v>
      </c>
      <c r="Z9803" s="5" t="s">
        <v>4925</v>
      </c>
      <c r="AA9803" s="5"/>
    </row>
    <row r="9804" spans="1:27" ht="12" customHeight="1" x14ac:dyDescent="0.15">
      <c r="A9804" s="1" t="s">
        <v>2382</v>
      </c>
      <c r="B9804" s="1" t="s">
        <v>219</v>
      </c>
      <c r="C9804" s="1" t="s">
        <v>2324</v>
      </c>
      <c r="D9804" s="1" t="s">
        <v>2542</v>
      </c>
      <c r="E9804" s="1" t="s">
        <v>2433</v>
      </c>
      <c r="F9804" s="1" t="s">
        <v>2383</v>
      </c>
      <c r="G9804" s="1" t="s">
        <v>1132</v>
      </c>
      <c r="H9804" s="1" t="s">
        <v>1133</v>
      </c>
      <c r="I9804" s="37">
        <v>56.1</v>
      </c>
      <c r="J9804" s="37">
        <v>55.6</v>
      </c>
      <c r="K9804" s="37">
        <v>57.8</v>
      </c>
      <c r="L9804" s="37">
        <v>56.4</v>
      </c>
      <c r="M9804" s="37">
        <v>49.2</v>
      </c>
      <c r="N9804" s="37">
        <v>52.6</v>
      </c>
      <c r="O9804" s="37">
        <v>54.1</v>
      </c>
      <c r="P9804" s="37">
        <v>55.7</v>
      </c>
      <c r="Q9804" s="37">
        <v>61.4</v>
      </c>
      <c r="R9804" s="37">
        <v>55.2</v>
      </c>
      <c r="S9804" s="37">
        <v>49.4</v>
      </c>
      <c r="T9804" s="37">
        <v>48.2</v>
      </c>
      <c r="U9804" s="37">
        <v>53</v>
      </c>
      <c r="V9804" s="1" t="s">
        <v>4840</v>
      </c>
      <c r="W9804" s="1" t="s">
        <v>2723</v>
      </c>
      <c r="X9804" s="8" t="s">
        <v>4842</v>
      </c>
      <c r="Y9804" s="8" t="s">
        <v>4110</v>
      </c>
      <c r="Z9804" s="8" t="s">
        <v>1133</v>
      </c>
      <c r="AA9804" s="8"/>
    </row>
    <row r="9805" spans="1:27" ht="12" customHeight="1" x14ac:dyDescent="0.15">
      <c r="A9805" s="1" t="s">
        <v>2382</v>
      </c>
      <c r="B9805" s="1" t="s">
        <v>223</v>
      </c>
      <c r="C9805" s="1" t="s">
        <v>9</v>
      </c>
      <c r="D9805" s="1" t="s">
        <v>2542</v>
      </c>
      <c r="E9805" s="1" t="s">
        <v>2433</v>
      </c>
      <c r="F9805" s="1" t="s">
        <v>2384</v>
      </c>
      <c r="G9805" s="1" t="s">
        <v>1713</v>
      </c>
      <c r="H9805" s="1" t="s">
        <v>305</v>
      </c>
      <c r="I9805">
        <v>238000</v>
      </c>
      <c r="J9805">
        <v>238000</v>
      </c>
      <c r="K9805">
        <v>236000</v>
      </c>
      <c r="L9805">
        <v>236000</v>
      </c>
      <c r="M9805">
        <v>236000</v>
      </c>
      <c r="N9805">
        <v>236000</v>
      </c>
      <c r="O9805">
        <v>236000</v>
      </c>
      <c r="P9805">
        <v>236000</v>
      </c>
      <c r="Q9805">
        <v>236000</v>
      </c>
      <c r="R9805">
        <v>236000</v>
      </c>
      <c r="S9805">
        <v>236000</v>
      </c>
      <c r="T9805">
        <v>236000</v>
      </c>
      <c r="U9805">
        <v>236000</v>
      </c>
      <c r="V9805" s="1" t="s">
        <v>4840</v>
      </c>
      <c r="W9805" s="1" t="s">
        <v>2723</v>
      </c>
      <c r="X9805" s="5" t="s">
        <v>4843</v>
      </c>
      <c r="Y9805" s="5" t="s">
        <v>5400</v>
      </c>
      <c r="Z9805" s="5" t="s">
        <v>4926</v>
      </c>
      <c r="AA9805" s="5"/>
    </row>
    <row r="9806" spans="1:27" ht="12" customHeight="1" x14ac:dyDescent="0.15">
      <c r="A9806" s="1" t="s">
        <v>2382</v>
      </c>
      <c r="B9806" s="1" t="s">
        <v>223</v>
      </c>
      <c r="C9806" s="1" t="s">
        <v>2324</v>
      </c>
      <c r="D9806" s="1" t="s">
        <v>2542</v>
      </c>
      <c r="E9806" s="1" t="s">
        <v>2433</v>
      </c>
      <c r="F9806" s="1" t="s">
        <v>2384</v>
      </c>
      <c r="G9806" s="1" t="s">
        <v>1132</v>
      </c>
      <c r="H9806" s="1" t="s">
        <v>1133</v>
      </c>
      <c r="I9806" s="37">
        <v>60.7</v>
      </c>
      <c r="J9806" s="37">
        <v>60.3</v>
      </c>
      <c r="K9806" s="37">
        <v>70.7</v>
      </c>
      <c r="L9806" s="37">
        <v>71.3</v>
      </c>
      <c r="M9806" s="37">
        <v>68.599999999999994</v>
      </c>
      <c r="N9806" s="37">
        <v>61.2</v>
      </c>
      <c r="O9806" s="37">
        <v>61.7</v>
      </c>
      <c r="P9806" s="37">
        <v>54.3</v>
      </c>
      <c r="Q9806" s="37">
        <v>59.3</v>
      </c>
      <c r="R9806" s="37">
        <v>64.3</v>
      </c>
      <c r="S9806" s="37">
        <v>69.400000000000006</v>
      </c>
      <c r="T9806" s="37">
        <v>62.4</v>
      </c>
      <c r="U9806" s="37">
        <v>50.5</v>
      </c>
      <c r="V9806" s="1" t="s">
        <v>4840</v>
      </c>
      <c r="W9806" s="1" t="s">
        <v>2723</v>
      </c>
      <c r="X9806" s="8" t="s">
        <v>4843</v>
      </c>
      <c r="Y9806" s="8" t="s">
        <v>4110</v>
      </c>
      <c r="Z9806" s="8" t="s">
        <v>1133</v>
      </c>
      <c r="AA9806" s="8"/>
    </row>
    <row r="9807" spans="1:27" ht="12" customHeight="1" x14ac:dyDescent="0.15">
      <c r="A9807" s="1" t="s">
        <v>2382</v>
      </c>
      <c r="B9807" s="1" t="s">
        <v>225</v>
      </c>
      <c r="C9807" s="1" t="s">
        <v>9</v>
      </c>
      <c r="D9807" s="1" t="s">
        <v>2542</v>
      </c>
      <c r="E9807" s="1" t="s">
        <v>2433</v>
      </c>
      <c r="F9807" s="1" t="s">
        <v>2385</v>
      </c>
      <c r="G9807" s="1" t="s">
        <v>1713</v>
      </c>
      <c r="H9807" s="1" t="s">
        <v>13</v>
      </c>
      <c r="I9807">
        <v>173700</v>
      </c>
      <c r="J9807">
        <v>173700</v>
      </c>
      <c r="K9807">
        <v>173700</v>
      </c>
      <c r="L9807">
        <v>173700</v>
      </c>
      <c r="M9807">
        <v>173700</v>
      </c>
      <c r="N9807">
        <v>173700</v>
      </c>
      <c r="O9807">
        <v>173700</v>
      </c>
      <c r="P9807">
        <v>173700</v>
      </c>
      <c r="Q9807">
        <v>173700</v>
      </c>
      <c r="R9807">
        <v>173700</v>
      </c>
      <c r="S9807">
        <v>173700</v>
      </c>
      <c r="T9807">
        <v>173700</v>
      </c>
      <c r="U9807">
        <v>173700</v>
      </c>
      <c r="V9807" s="1" t="s">
        <v>4840</v>
      </c>
      <c r="W9807" s="1" t="s">
        <v>2723</v>
      </c>
      <c r="X9807" s="5" t="s">
        <v>4844</v>
      </c>
      <c r="Y9807" s="5" t="s">
        <v>5400</v>
      </c>
      <c r="Z9807" s="5" t="s">
        <v>4154</v>
      </c>
      <c r="AA9807" s="5"/>
    </row>
    <row r="9808" spans="1:27" ht="12" customHeight="1" x14ac:dyDescent="0.15">
      <c r="A9808" s="1" t="s">
        <v>2382</v>
      </c>
      <c r="B9808" s="1" t="s">
        <v>225</v>
      </c>
      <c r="C9808" s="1" t="s">
        <v>2324</v>
      </c>
      <c r="D9808" s="1" t="s">
        <v>2542</v>
      </c>
      <c r="E9808" s="1" t="s">
        <v>2433</v>
      </c>
      <c r="F9808" s="1" t="s">
        <v>2385</v>
      </c>
      <c r="G9808" s="1" t="s">
        <v>1132</v>
      </c>
      <c r="H9808" s="1" t="s">
        <v>1133</v>
      </c>
      <c r="I9808" s="37">
        <v>94.9</v>
      </c>
      <c r="J9808" s="37">
        <v>90.4</v>
      </c>
      <c r="K9808" s="37">
        <v>100.4</v>
      </c>
      <c r="L9808" s="37">
        <v>95.9</v>
      </c>
      <c r="M9808" s="37">
        <v>103.4</v>
      </c>
      <c r="N9808" s="37">
        <v>94.1</v>
      </c>
      <c r="O9808" s="37">
        <v>91.7</v>
      </c>
      <c r="P9808" s="37">
        <v>90</v>
      </c>
      <c r="Q9808" s="37">
        <v>85.4</v>
      </c>
      <c r="R9808" s="37">
        <v>96</v>
      </c>
      <c r="S9808" s="37">
        <v>91.6</v>
      </c>
      <c r="T9808" s="37">
        <v>84.4</v>
      </c>
      <c r="U9808" s="37">
        <v>94.4</v>
      </c>
      <c r="V9808" s="1" t="s">
        <v>4840</v>
      </c>
      <c r="W9808" s="1" t="s">
        <v>2723</v>
      </c>
      <c r="X9808" s="8" t="s">
        <v>4844</v>
      </c>
      <c r="Y9808" s="8" t="s">
        <v>4110</v>
      </c>
      <c r="Z9808" s="8" t="s">
        <v>1133</v>
      </c>
      <c r="AA9808" s="8"/>
    </row>
    <row r="9809" spans="1:27" ht="12" customHeight="1" x14ac:dyDescent="0.15">
      <c r="A9809" s="1" t="s">
        <v>2382</v>
      </c>
      <c r="B9809" s="1" t="s">
        <v>227</v>
      </c>
      <c r="C9809" s="1" t="s">
        <v>9</v>
      </c>
      <c r="D9809" s="1" t="s">
        <v>2542</v>
      </c>
      <c r="E9809" s="1" t="s">
        <v>2433</v>
      </c>
      <c r="F9809" s="1" t="s">
        <v>2317</v>
      </c>
      <c r="G9809" s="1" t="s">
        <v>1713</v>
      </c>
      <c r="H9809" s="1" t="s">
        <v>13</v>
      </c>
      <c r="I9809">
        <v>146183</v>
      </c>
      <c r="J9809">
        <v>146183</v>
      </c>
      <c r="K9809">
        <v>146350</v>
      </c>
      <c r="L9809">
        <v>146350</v>
      </c>
      <c r="M9809">
        <v>146350</v>
      </c>
      <c r="N9809">
        <v>146350</v>
      </c>
      <c r="O9809">
        <v>146350</v>
      </c>
      <c r="P9809">
        <v>146350</v>
      </c>
      <c r="Q9809">
        <v>146350</v>
      </c>
      <c r="R9809">
        <v>146350</v>
      </c>
      <c r="S9809">
        <v>146350</v>
      </c>
      <c r="T9809">
        <v>146350</v>
      </c>
      <c r="U9809">
        <v>146350</v>
      </c>
      <c r="V9809" s="1" t="s">
        <v>4840</v>
      </c>
      <c r="W9809" s="1" t="s">
        <v>2723</v>
      </c>
      <c r="X9809" s="5" t="s">
        <v>4845</v>
      </c>
      <c r="Y9809" s="5" t="s">
        <v>5400</v>
      </c>
      <c r="Z9809" s="5" t="s">
        <v>4154</v>
      </c>
      <c r="AA9809" s="5"/>
    </row>
    <row r="9810" spans="1:27" ht="12" customHeight="1" x14ac:dyDescent="0.15">
      <c r="A9810" s="1" t="s">
        <v>2382</v>
      </c>
      <c r="B9810" s="1" t="s">
        <v>227</v>
      </c>
      <c r="C9810" s="1" t="s">
        <v>2324</v>
      </c>
      <c r="D9810" s="1" t="s">
        <v>2542</v>
      </c>
      <c r="E9810" s="1" t="s">
        <v>2433</v>
      </c>
      <c r="F9810" s="1" t="s">
        <v>2317</v>
      </c>
      <c r="G9810" s="1" t="s">
        <v>1132</v>
      </c>
      <c r="H9810" s="1" t="s">
        <v>1133</v>
      </c>
      <c r="I9810" s="37">
        <v>90.4</v>
      </c>
      <c r="J9810" s="37">
        <v>91.3</v>
      </c>
      <c r="K9810" s="37">
        <v>95.3</v>
      </c>
      <c r="L9810" s="37">
        <v>92.5</v>
      </c>
      <c r="M9810" s="37">
        <v>91.1</v>
      </c>
      <c r="N9810" s="37">
        <v>95.6</v>
      </c>
      <c r="O9810" s="37">
        <v>86.1</v>
      </c>
      <c r="P9810" s="37">
        <v>88.9</v>
      </c>
      <c r="Q9810" s="37">
        <v>83.8</v>
      </c>
      <c r="R9810" s="37">
        <v>91.9</v>
      </c>
      <c r="S9810" s="37">
        <v>95.1</v>
      </c>
      <c r="T9810" s="37">
        <v>84.5</v>
      </c>
      <c r="U9810" s="37">
        <v>88.2</v>
      </c>
      <c r="V9810" s="1" t="s">
        <v>4840</v>
      </c>
      <c r="W9810" s="1" t="s">
        <v>2723</v>
      </c>
      <c r="X9810" s="8" t="s">
        <v>4845</v>
      </c>
      <c r="Y9810" s="8" t="s">
        <v>4110</v>
      </c>
      <c r="Z9810" s="8" t="s">
        <v>1133</v>
      </c>
      <c r="AA9810" s="8"/>
    </row>
    <row r="9811" spans="1:27" ht="12" customHeight="1" x14ac:dyDescent="0.15">
      <c r="A9811" s="1" t="s">
        <v>2382</v>
      </c>
      <c r="B9811" s="1" t="s">
        <v>229</v>
      </c>
      <c r="C9811" s="1" t="s">
        <v>9</v>
      </c>
      <c r="D9811" s="1" t="s">
        <v>2542</v>
      </c>
      <c r="E9811" s="1" t="s">
        <v>2433</v>
      </c>
      <c r="F9811" s="1" t="s">
        <v>2434</v>
      </c>
      <c r="G9811" s="1" t="s">
        <v>1713</v>
      </c>
      <c r="H9811" s="1" t="s">
        <v>13</v>
      </c>
      <c r="I9811">
        <v>22750</v>
      </c>
      <c r="J9811">
        <v>22750</v>
      </c>
      <c r="K9811">
        <v>22750</v>
      </c>
      <c r="L9811">
        <v>22750</v>
      </c>
      <c r="M9811">
        <v>22750</v>
      </c>
      <c r="N9811">
        <v>22750</v>
      </c>
      <c r="O9811">
        <v>22750</v>
      </c>
      <c r="P9811">
        <v>22750</v>
      </c>
      <c r="Q9811">
        <v>22750</v>
      </c>
      <c r="R9811">
        <v>22750</v>
      </c>
      <c r="S9811">
        <v>22750</v>
      </c>
      <c r="T9811">
        <v>22750</v>
      </c>
      <c r="U9811">
        <v>22750</v>
      </c>
      <c r="V9811" s="1" t="s">
        <v>4840</v>
      </c>
      <c r="W9811" s="1" t="s">
        <v>2723</v>
      </c>
      <c r="X9811" s="5" t="s">
        <v>4927</v>
      </c>
      <c r="Y9811" s="5" t="s">
        <v>5400</v>
      </c>
      <c r="Z9811" s="5" t="s">
        <v>4154</v>
      </c>
      <c r="AA9811" s="5"/>
    </row>
    <row r="9812" spans="1:27" ht="12" customHeight="1" x14ac:dyDescent="0.15">
      <c r="A9812" s="1" t="s">
        <v>2382</v>
      </c>
      <c r="B9812" s="1" t="s">
        <v>229</v>
      </c>
      <c r="C9812" s="1" t="s">
        <v>2324</v>
      </c>
      <c r="D9812" s="1" t="s">
        <v>2542</v>
      </c>
      <c r="E9812" s="1" t="s">
        <v>2433</v>
      </c>
      <c r="F9812" s="1" t="s">
        <v>2434</v>
      </c>
      <c r="G9812" s="1" t="s">
        <v>1132</v>
      </c>
      <c r="H9812" s="1" t="s">
        <v>1133</v>
      </c>
      <c r="I9812" s="37">
        <v>64.900000000000006</v>
      </c>
      <c r="J9812" s="37">
        <v>72.900000000000006</v>
      </c>
      <c r="K9812" s="37">
        <v>77.400000000000006</v>
      </c>
      <c r="L9812" s="37">
        <v>76.5</v>
      </c>
      <c r="M9812" s="37">
        <v>73.7</v>
      </c>
      <c r="N9812" s="37">
        <v>80.8</v>
      </c>
      <c r="O9812" s="37">
        <v>79.900000000000006</v>
      </c>
      <c r="P9812" s="37">
        <v>75.599999999999994</v>
      </c>
      <c r="Q9812" s="37">
        <v>67.900000000000006</v>
      </c>
      <c r="R9812" s="37">
        <v>75.099999999999994</v>
      </c>
      <c r="S9812" s="37">
        <v>65.2</v>
      </c>
      <c r="T9812" s="37">
        <v>26.6</v>
      </c>
      <c r="U9812" s="37">
        <v>47.5</v>
      </c>
      <c r="V9812" s="1" t="s">
        <v>4840</v>
      </c>
      <c r="W9812" s="1" t="s">
        <v>2723</v>
      </c>
      <c r="X9812" s="8" t="s">
        <v>4927</v>
      </c>
      <c r="Y9812" s="8" t="s">
        <v>4110</v>
      </c>
      <c r="Z9812" s="8" t="s">
        <v>1133</v>
      </c>
      <c r="AA9812" s="8"/>
    </row>
    <row r="9813" spans="1:27" ht="12" customHeight="1" x14ac:dyDescent="0.15">
      <c r="A9813" s="1" t="s">
        <v>2382</v>
      </c>
      <c r="B9813" s="1" t="s">
        <v>231</v>
      </c>
      <c r="C9813" s="1" t="s">
        <v>9</v>
      </c>
      <c r="D9813" s="1" t="s">
        <v>2542</v>
      </c>
      <c r="E9813" s="1" t="s">
        <v>2433</v>
      </c>
      <c r="F9813" s="1" t="s">
        <v>2387</v>
      </c>
      <c r="G9813" s="1" t="s">
        <v>1713</v>
      </c>
      <c r="H9813" s="1" t="s">
        <v>13</v>
      </c>
      <c r="I9813">
        <v>20650</v>
      </c>
      <c r="J9813">
        <v>20650</v>
      </c>
      <c r="K9813">
        <v>20650</v>
      </c>
      <c r="L9813">
        <v>20650</v>
      </c>
      <c r="M9813">
        <v>20650</v>
      </c>
      <c r="N9813">
        <v>20650</v>
      </c>
      <c r="O9813">
        <v>20650</v>
      </c>
      <c r="P9813">
        <v>20650</v>
      </c>
      <c r="Q9813">
        <v>20650</v>
      </c>
      <c r="R9813">
        <v>20650</v>
      </c>
      <c r="S9813">
        <v>20650</v>
      </c>
      <c r="T9813">
        <v>20650</v>
      </c>
      <c r="U9813">
        <v>20650</v>
      </c>
      <c r="V9813" s="1" t="s">
        <v>4840</v>
      </c>
      <c r="W9813" s="1" t="s">
        <v>2723</v>
      </c>
      <c r="X9813" s="5" t="s">
        <v>4847</v>
      </c>
      <c r="Y9813" s="5" t="s">
        <v>5400</v>
      </c>
      <c r="Z9813" s="5" t="s">
        <v>4154</v>
      </c>
      <c r="AA9813" s="5"/>
    </row>
    <row r="9814" spans="1:27" ht="12" customHeight="1" x14ac:dyDescent="0.15">
      <c r="A9814" s="1" t="s">
        <v>2382</v>
      </c>
      <c r="B9814" s="1" t="s">
        <v>231</v>
      </c>
      <c r="C9814" s="1" t="s">
        <v>2324</v>
      </c>
      <c r="D9814" s="1" t="s">
        <v>2542</v>
      </c>
      <c r="E9814" s="1" t="s">
        <v>2433</v>
      </c>
      <c r="F9814" s="1" t="s">
        <v>2387</v>
      </c>
      <c r="G9814" s="1" t="s">
        <v>1132</v>
      </c>
      <c r="H9814" s="1" t="s">
        <v>1133</v>
      </c>
      <c r="I9814" s="37">
        <v>80.099999999999994</v>
      </c>
      <c r="J9814" s="37">
        <v>81.900000000000006</v>
      </c>
      <c r="K9814" s="37">
        <v>83.6</v>
      </c>
      <c r="L9814" s="37">
        <v>84.1</v>
      </c>
      <c r="M9814" s="37">
        <v>83.5</v>
      </c>
      <c r="N9814" s="37">
        <v>74.900000000000006</v>
      </c>
      <c r="O9814" s="37">
        <v>77.2</v>
      </c>
      <c r="P9814" s="37">
        <v>81.099999999999994</v>
      </c>
      <c r="Q9814" s="37">
        <v>74.599999999999994</v>
      </c>
      <c r="R9814" s="37">
        <v>82.3</v>
      </c>
      <c r="S9814" s="37">
        <v>75.8</v>
      </c>
      <c r="T9814" s="37">
        <v>45.3</v>
      </c>
      <c r="U9814" s="37">
        <v>67.900000000000006</v>
      </c>
      <c r="V9814" s="1" t="s">
        <v>4840</v>
      </c>
      <c r="W9814" s="1" t="s">
        <v>2723</v>
      </c>
      <c r="X9814" s="8" t="s">
        <v>4847</v>
      </c>
      <c r="Y9814" s="8" t="s">
        <v>4110</v>
      </c>
      <c r="Z9814" s="8" t="s">
        <v>1133</v>
      </c>
      <c r="AA9814" s="8"/>
    </row>
    <row r="9815" spans="1:27" ht="12" customHeight="1" x14ac:dyDescent="0.15">
      <c r="A9815" s="1" t="s">
        <v>2382</v>
      </c>
      <c r="B9815" s="1" t="s">
        <v>1134</v>
      </c>
      <c r="C9815" s="1" t="s">
        <v>9</v>
      </c>
      <c r="D9815" s="1" t="s">
        <v>2542</v>
      </c>
      <c r="E9815" s="1" t="s">
        <v>2433</v>
      </c>
      <c r="F9815" s="1" t="s">
        <v>2230</v>
      </c>
      <c r="G9815" s="1" t="s">
        <v>1713</v>
      </c>
      <c r="H9815" s="1" t="s">
        <v>13</v>
      </c>
      <c r="I9815">
        <v>54660</v>
      </c>
      <c r="J9815">
        <v>54660</v>
      </c>
      <c r="K9815">
        <v>54600</v>
      </c>
      <c r="L9815">
        <v>54600</v>
      </c>
      <c r="M9815">
        <v>54600</v>
      </c>
      <c r="N9815">
        <v>54600</v>
      </c>
      <c r="O9815">
        <v>54600</v>
      </c>
      <c r="P9815">
        <v>54600</v>
      </c>
      <c r="Q9815">
        <v>54600</v>
      </c>
      <c r="R9815">
        <v>54600</v>
      </c>
      <c r="S9815">
        <v>54600</v>
      </c>
      <c r="T9815">
        <v>54600</v>
      </c>
      <c r="U9815">
        <v>54600</v>
      </c>
      <c r="V9815" s="1" t="s">
        <v>4840</v>
      </c>
      <c r="W9815" s="1" t="s">
        <v>2723</v>
      </c>
      <c r="X9815" s="5" t="s">
        <v>4848</v>
      </c>
      <c r="Y9815" s="5" t="s">
        <v>5400</v>
      </c>
      <c r="Z9815" s="5" t="s">
        <v>4154</v>
      </c>
      <c r="AA9815" s="5"/>
    </row>
    <row r="9816" spans="1:27" ht="12" customHeight="1" x14ac:dyDescent="0.15">
      <c r="A9816" s="1" t="s">
        <v>2382</v>
      </c>
      <c r="B9816" s="1" t="s">
        <v>1134</v>
      </c>
      <c r="C9816" s="1" t="s">
        <v>2324</v>
      </c>
      <c r="D9816" s="1" t="s">
        <v>2542</v>
      </c>
      <c r="E9816" s="1" t="s">
        <v>2433</v>
      </c>
      <c r="F9816" s="1" t="s">
        <v>2230</v>
      </c>
      <c r="G9816" s="1" t="s">
        <v>1132</v>
      </c>
      <c r="H9816" s="1" t="s">
        <v>1133</v>
      </c>
      <c r="I9816" s="37">
        <v>86.3</v>
      </c>
      <c r="J9816" s="37">
        <v>82.6</v>
      </c>
      <c r="K9816" s="37">
        <v>76.3</v>
      </c>
      <c r="L9816" s="37">
        <v>82</v>
      </c>
      <c r="M9816" s="37">
        <v>48.9</v>
      </c>
      <c r="N9816" s="37">
        <v>81</v>
      </c>
      <c r="O9816" s="37">
        <v>82.3</v>
      </c>
      <c r="P9816" s="37">
        <v>81.599999999999994</v>
      </c>
      <c r="Q9816" s="37">
        <v>76.400000000000006</v>
      </c>
      <c r="R9816" s="37">
        <v>86.3</v>
      </c>
      <c r="S9816" s="37">
        <v>85.2</v>
      </c>
      <c r="T9816" s="37">
        <v>76.8</v>
      </c>
      <c r="U9816" s="37">
        <v>73.3</v>
      </c>
      <c r="V9816" s="1" t="s">
        <v>4840</v>
      </c>
      <c r="W9816" s="1" t="s">
        <v>2723</v>
      </c>
      <c r="X9816" s="8" t="s">
        <v>4848</v>
      </c>
      <c r="Y9816" s="8" t="s">
        <v>4110</v>
      </c>
      <c r="Z9816" s="8" t="s">
        <v>1133</v>
      </c>
      <c r="AA9816" s="8"/>
    </row>
    <row r="9817" spans="1:27" ht="12" customHeight="1" x14ac:dyDescent="0.15"/>
    <row r="9818" spans="1:27" ht="12" customHeight="1" x14ac:dyDescent="0.15"/>
    <row r="9819" spans="1:27" ht="12" customHeight="1" x14ac:dyDescent="0.15"/>
    <row r="9820" spans="1:27" ht="12" customHeight="1" x14ac:dyDescent="0.15"/>
    <row r="9821" spans="1:27" ht="12" customHeight="1" x14ac:dyDescent="0.15"/>
    <row r="9822" spans="1:27" ht="12" customHeight="1" x14ac:dyDescent="0.15"/>
    <row r="9823" spans="1:27" ht="12" customHeight="1" x14ac:dyDescent="0.15"/>
    <row r="9824" spans="1:27" ht="12" customHeight="1" x14ac:dyDescent="0.15"/>
    <row r="9825" ht="12" customHeight="1" x14ac:dyDescent="0.15"/>
    <row r="9826" ht="12" customHeight="1" x14ac:dyDescent="0.15"/>
    <row r="9827" ht="12" customHeight="1" x14ac:dyDescent="0.15"/>
    <row r="9828" ht="12" customHeight="1" x14ac:dyDescent="0.15"/>
    <row r="9829" ht="12" customHeight="1" x14ac:dyDescent="0.15"/>
    <row r="9830" ht="12" customHeight="1" x14ac:dyDescent="0.15"/>
    <row r="9831" ht="12" customHeight="1" x14ac:dyDescent="0.15"/>
    <row r="9832" ht="12" customHeight="1" x14ac:dyDescent="0.15"/>
    <row r="9833" ht="12" customHeight="1" x14ac:dyDescent="0.15"/>
    <row r="9834" ht="12" customHeight="1" x14ac:dyDescent="0.15"/>
    <row r="9835" ht="12" customHeight="1" x14ac:dyDescent="0.15"/>
    <row r="9836" ht="12" customHeight="1" x14ac:dyDescent="0.15"/>
    <row r="9837" ht="12" customHeight="1" x14ac:dyDescent="0.15"/>
    <row r="9838" ht="12" customHeight="1" x14ac:dyDescent="0.15"/>
    <row r="9839" ht="12" customHeight="1" x14ac:dyDescent="0.15"/>
    <row r="9840" ht="12" customHeight="1" x14ac:dyDescent="0.15"/>
    <row r="9841" ht="12" customHeight="1" x14ac:dyDescent="0.15"/>
    <row r="9842" ht="12" customHeight="1" x14ac:dyDescent="0.15"/>
    <row r="9843" ht="12" customHeight="1" x14ac:dyDescent="0.15"/>
    <row r="9844" ht="12" customHeight="1" x14ac:dyDescent="0.15"/>
    <row r="9845" ht="12" customHeight="1" x14ac:dyDescent="0.15"/>
    <row r="9846" ht="12" customHeight="1" x14ac:dyDescent="0.15"/>
    <row r="9847" ht="12" customHeight="1" x14ac:dyDescent="0.15"/>
    <row r="9848" ht="12" customHeight="1" x14ac:dyDescent="0.15"/>
    <row r="9849" ht="12" customHeight="1" x14ac:dyDescent="0.15"/>
    <row r="9850" ht="12" customHeight="1" x14ac:dyDescent="0.15"/>
    <row r="9851" ht="12" customHeight="1" x14ac:dyDescent="0.15"/>
    <row r="9852" ht="12" customHeight="1" x14ac:dyDescent="0.15"/>
    <row r="9853" ht="12" customHeight="1" x14ac:dyDescent="0.15"/>
    <row r="9854" ht="12" customHeight="1" x14ac:dyDescent="0.15"/>
    <row r="9855" ht="12" customHeight="1" x14ac:dyDescent="0.15"/>
    <row r="9856" ht="12" customHeight="1" x14ac:dyDescent="0.15"/>
    <row r="9857" ht="12" customHeight="1" x14ac:dyDescent="0.15"/>
    <row r="9858" ht="12" customHeight="1" x14ac:dyDescent="0.15"/>
    <row r="9859" ht="12" customHeight="1" x14ac:dyDescent="0.15"/>
    <row r="9860" ht="12" customHeight="1" x14ac:dyDescent="0.15"/>
    <row r="9861" ht="12" customHeight="1" x14ac:dyDescent="0.15"/>
    <row r="9862" ht="12" customHeight="1" x14ac:dyDescent="0.15"/>
    <row r="9863" ht="12" customHeight="1" x14ac:dyDescent="0.15"/>
    <row r="9864" ht="12" customHeight="1" x14ac:dyDescent="0.15"/>
    <row r="9865" ht="12" customHeight="1" x14ac:dyDescent="0.15"/>
    <row r="9866" ht="12" customHeight="1" x14ac:dyDescent="0.15"/>
    <row r="9867" ht="12" customHeight="1" x14ac:dyDescent="0.15"/>
    <row r="9868" ht="12" customHeight="1" x14ac:dyDescent="0.15"/>
    <row r="9869" ht="12" customHeight="1" x14ac:dyDescent="0.15"/>
    <row r="9870" ht="12" customHeight="1" x14ac:dyDescent="0.15"/>
    <row r="9871" ht="12" customHeight="1" x14ac:dyDescent="0.15"/>
    <row r="9872" ht="12" customHeight="1" x14ac:dyDescent="0.15"/>
    <row r="9873" ht="12" customHeight="1" x14ac:dyDescent="0.15"/>
    <row r="9874" ht="12" customHeight="1" x14ac:dyDescent="0.15"/>
    <row r="9875" ht="12" customHeight="1" x14ac:dyDescent="0.15"/>
    <row r="9876" ht="12" customHeight="1" x14ac:dyDescent="0.15"/>
    <row r="9877" ht="12" customHeight="1" x14ac:dyDescent="0.15"/>
    <row r="9878" ht="12" customHeight="1" x14ac:dyDescent="0.15"/>
    <row r="9879" ht="12" customHeight="1" x14ac:dyDescent="0.15"/>
    <row r="9880" ht="12" customHeight="1" x14ac:dyDescent="0.15"/>
    <row r="9881" ht="12" customHeight="1" x14ac:dyDescent="0.15"/>
    <row r="9882" ht="12" customHeight="1" x14ac:dyDescent="0.15"/>
    <row r="9883" ht="12" customHeight="1" x14ac:dyDescent="0.15"/>
    <row r="9884" ht="12" customHeight="1" x14ac:dyDescent="0.15"/>
    <row r="9885" ht="12" customHeight="1" x14ac:dyDescent="0.15"/>
    <row r="9886" ht="12" customHeight="1" x14ac:dyDescent="0.15"/>
    <row r="9887" ht="12" customHeight="1" x14ac:dyDescent="0.15"/>
    <row r="9888" ht="12" customHeight="1" x14ac:dyDescent="0.15"/>
    <row r="9889" spans="9:21" ht="12" customHeight="1" x14ac:dyDescent="0.15"/>
    <row r="9890" spans="9:21" ht="12" customHeight="1" x14ac:dyDescent="0.15">
      <c r="I9890" s="11"/>
      <c r="J9890" s="11"/>
      <c r="K9890" s="11"/>
      <c r="L9890" s="11"/>
      <c r="M9890" s="11"/>
      <c r="N9890" s="11"/>
      <c r="O9890" s="11"/>
      <c r="P9890" s="11"/>
      <c r="Q9890" s="11"/>
      <c r="R9890" s="11"/>
      <c r="S9890" s="11"/>
      <c r="T9890" s="11"/>
      <c r="U9890" s="11"/>
    </row>
    <row r="9891" spans="9:21" ht="12" customHeight="1" x14ac:dyDescent="0.15"/>
    <row r="9892" spans="9:21" ht="12" customHeight="1" x14ac:dyDescent="0.15">
      <c r="I9892" s="11"/>
      <c r="J9892" s="11"/>
      <c r="K9892" s="11"/>
      <c r="L9892" s="11"/>
      <c r="M9892" s="11"/>
      <c r="N9892" s="11"/>
      <c r="O9892" s="11"/>
      <c r="P9892" s="11"/>
      <c r="Q9892" s="11"/>
      <c r="R9892" s="11"/>
      <c r="S9892" s="11"/>
      <c r="T9892" s="11"/>
      <c r="U9892" s="11"/>
    </row>
    <row r="9893" spans="9:21" ht="12" customHeight="1" x14ac:dyDescent="0.15"/>
    <row r="9894" spans="9:21" ht="12" customHeight="1" x14ac:dyDescent="0.15">
      <c r="I9894" s="11"/>
      <c r="J9894" s="11"/>
      <c r="K9894" s="11"/>
      <c r="L9894" s="11"/>
      <c r="M9894" s="11"/>
      <c r="N9894" s="11"/>
      <c r="O9894" s="11"/>
      <c r="P9894" s="11"/>
      <c r="Q9894" s="11"/>
      <c r="R9894" s="11"/>
      <c r="S9894" s="11"/>
      <c r="T9894" s="11"/>
      <c r="U9894" s="11"/>
    </row>
    <row r="9895" spans="9:21" ht="12" customHeight="1" x14ac:dyDescent="0.15"/>
    <row r="9896" spans="9:21" ht="12" customHeight="1" x14ac:dyDescent="0.15">
      <c r="I9896" s="11"/>
      <c r="J9896" s="11"/>
      <c r="K9896" s="11"/>
      <c r="L9896" s="11"/>
      <c r="M9896" s="11"/>
      <c r="N9896" s="11"/>
      <c r="O9896" s="11"/>
      <c r="P9896" s="11"/>
      <c r="Q9896" s="11"/>
      <c r="R9896" s="11"/>
      <c r="S9896" s="11"/>
      <c r="T9896" s="11"/>
      <c r="U9896" s="11"/>
    </row>
    <row r="9897" spans="9:21" ht="12" customHeight="1" x14ac:dyDescent="0.15"/>
    <row r="9898" spans="9:21" ht="12" customHeight="1" x14ac:dyDescent="0.15"/>
    <row r="9899" spans="9:21" ht="12" customHeight="1" x14ac:dyDescent="0.15"/>
    <row r="9900" spans="9:21" ht="12" customHeight="1" x14ac:dyDescent="0.15"/>
    <row r="9901" spans="9:21" ht="12" customHeight="1" x14ac:dyDescent="0.15"/>
    <row r="9902" spans="9:21" ht="12" customHeight="1" x14ac:dyDescent="0.15"/>
    <row r="9903" spans="9:21" ht="12" customHeight="1" x14ac:dyDescent="0.15"/>
    <row r="9904" spans="9:21" ht="12" customHeight="1" x14ac:dyDescent="0.15"/>
    <row r="9905" ht="12" customHeight="1" x14ac:dyDescent="0.15"/>
    <row r="9906" ht="12" customHeight="1" x14ac:dyDescent="0.15"/>
    <row r="9907" ht="12" customHeight="1" x14ac:dyDescent="0.15"/>
    <row r="9908" ht="12" customHeight="1" x14ac:dyDescent="0.15"/>
    <row r="9909" ht="12" customHeight="1" x14ac:dyDescent="0.15"/>
    <row r="9910" ht="12" customHeight="1" x14ac:dyDescent="0.15"/>
    <row r="9911" ht="12" customHeight="1" x14ac:dyDescent="0.15"/>
    <row r="9912" ht="12" customHeight="1" x14ac:dyDescent="0.15"/>
    <row r="9913" ht="12" customHeight="1" x14ac:dyDescent="0.15"/>
    <row r="9914" ht="12" customHeight="1" x14ac:dyDescent="0.15"/>
    <row r="9915" ht="12" customHeight="1" x14ac:dyDescent="0.15"/>
    <row r="9916" ht="12" customHeight="1" x14ac:dyDescent="0.15"/>
    <row r="9917" ht="12" customHeight="1" x14ac:dyDescent="0.15"/>
    <row r="9918" ht="12" customHeight="1" x14ac:dyDescent="0.15"/>
    <row r="9919" ht="12" customHeight="1" x14ac:dyDescent="0.15"/>
    <row r="9920" ht="12" customHeight="1" x14ac:dyDescent="0.15"/>
    <row r="9921" ht="12" customHeight="1" x14ac:dyDescent="0.15"/>
    <row r="9922" ht="12" customHeight="1" x14ac:dyDescent="0.15"/>
    <row r="9923" ht="12" customHeight="1" x14ac:dyDescent="0.15"/>
    <row r="9924" ht="12" customHeight="1" x14ac:dyDescent="0.15"/>
    <row r="9925" ht="12" customHeight="1" x14ac:dyDescent="0.15"/>
    <row r="9926" ht="12" customHeight="1" x14ac:dyDescent="0.15"/>
    <row r="9927" ht="12" customHeight="1" x14ac:dyDescent="0.15"/>
    <row r="9928" ht="12" customHeight="1" x14ac:dyDescent="0.15"/>
    <row r="9929" ht="12" customHeight="1" x14ac:dyDescent="0.15"/>
    <row r="9930" ht="12" customHeight="1" x14ac:dyDescent="0.15"/>
    <row r="9931" ht="12" customHeight="1" x14ac:dyDescent="0.15"/>
    <row r="9932" ht="12" customHeight="1" x14ac:dyDescent="0.15"/>
    <row r="9933" ht="12" customHeight="1" x14ac:dyDescent="0.15"/>
    <row r="9934" ht="12" customHeight="1" x14ac:dyDescent="0.15"/>
    <row r="9935" ht="12" customHeight="1" x14ac:dyDescent="0.15"/>
    <row r="9936" ht="12" customHeight="1" x14ac:dyDescent="0.15"/>
    <row r="9937" ht="12" customHeight="1" x14ac:dyDescent="0.15"/>
    <row r="9938" ht="12" customHeight="1" x14ac:dyDescent="0.15"/>
    <row r="9939" ht="12" customHeight="1" x14ac:dyDescent="0.15"/>
    <row r="9940" ht="12" customHeight="1" x14ac:dyDescent="0.15"/>
    <row r="9941" ht="12" customHeight="1" x14ac:dyDescent="0.15"/>
    <row r="9942" ht="12" customHeight="1" x14ac:dyDescent="0.15"/>
    <row r="9943" ht="12" customHeight="1" x14ac:dyDescent="0.15"/>
    <row r="9944" ht="12" customHeight="1" x14ac:dyDescent="0.15"/>
    <row r="9945" ht="12" customHeight="1" x14ac:dyDescent="0.15"/>
    <row r="9946" ht="12" customHeight="1" x14ac:dyDescent="0.15"/>
    <row r="9947" ht="12" customHeight="1" x14ac:dyDescent="0.15"/>
    <row r="9948" ht="12" customHeight="1" x14ac:dyDescent="0.15"/>
    <row r="9949" ht="12" customHeight="1" x14ac:dyDescent="0.15"/>
    <row r="9950" ht="12" customHeight="1" x14ac:dyDescent="0.15"/>
    <row r="9951" ht="12" customHeight="1" x14ac:dyDescent="0.15"/>
    <row r="9952" ht="12" customHeight="1" x14ac:dyDescent="0.15"/>
    <row r="9953" ht="12" customHeight="1" x14ac:dyDescent="0.15"/>
    <row r="9954" ht="12" customHeight="1" x14ac:dyDescent="0.15"/>
    <row r="9955" ht="12" customHeight="1" x14ac:dyDescent="0.15"/>
    <row r="9956" ht="12" customHeight="1" x14ac:dyDescent="0.15"/>
    <row r="9957" ht="12" customHeight="1" x14ac:dyDescent="0.15"/>
    <row r="9958" ht="12" customHeight="1" x14ac:dyDescent="0.15"/>
    <row r="9959" ht="12" customHeight="1" x14ac:dyDescent="0.15"/>
    <row r="9960" ht="12" customHeight="1" x14ac:dyDescent="0.15"/>
    <row r="9961" ht="12" customHeight="1" x14ac:dyDescent="0.15"/>
    <row r="9962" ht="12" customHeight="1" x14ac:dyDescent="0.15"/>
    <row r="9963" ht="12" customHeight="1" x14ac:dyDescent="0.15"/>
    <row r="9964" ht="12" customHeight="1" x14ac:dyDescent="0.15"/>
    <row r="9965" ht="12" customHeight="1" x14ac:dyDescent="0.15"/>
    <row r="9966" ht="12" customHeight="1" x14ac:dyDescent="0.15"/>
    <row r="9967" ht="12" customHeight="1" x14ac:dyDescent="0.15"/>
    <row r="9968" ht="12" customHeight="1" x14ac:dyDescent="0.15"/>
    <row r="9969" ht="12" customHeight="1" x14ac:dyDescent="0.15"/>
    <row r="9970" ht="12" customHeight="1" x14ac:dyDescent="0.15"/>
    <row r="9971" ht="12" customHeight="1" x14ac:dyDescent="0.15"/>
    <row r="9972" ht="12" customHeight="1" x14ac:dyDescent="0.15"/>
    <row r="9973" ht="12" customHeight="1" x14ac:dyDescent="0.15"/>
    <row r="9974" ht="12" customHeight="1" x14ac:dyDescent="0.15"/>
    <row r="9975" ht="12" customHeight="1" x14ac:dyDescent="0.15"/>
    <row r="9976" ht="12" customHeight="1" x14ac:dyDescent="0.15"/>
    <row r="9977" ht="12" customHeight="1" x14ac:dyDescent="0.15"/>
    <row r="9978" ht="12" customHeight="1" x14ac:dyDescent="0.15"/>
    <row r="9979" ht="12" customHeight="1" x14ac:dyDescent="0.15"/>
    <row r="9980" ht="12" customHeight="1" x14ac:dyDescent="0.15"/>
    <row r="9981" ht="12" customHeight="1" x14ac:dyDescent="0.15"/>
    <row r="9982" ht="12" customHeight="1" x14ac:dyDescent="0.15"/>
    <row r="9983" ht="12" customHeight="1" x14ac:dyDescent="0.15"/>
    <row r="9984" ht="12" customHeight="1" x14ac:dyDescent="0.15"/>
    <row r="9985" ht="12" customHeight="1" x14ac:dyDescent="0.15"/>
    <row r="9986" ht="12" customHeight="1" x14ac:dyDescent="0.15"/>
    <row r="9987" ht="12" customHeight="1" x14ac:dyDescent="0.15"/>
    <row r="9988" ht="12" customHeight="1" x14ac:dyDescent="0.15"/>
    <row r="9989" ht="12" customHeight="1" x14ac:dyDescent="0.15"/>
    <row r="9990" ht="12" customHeight="1" x14ac:dyDescent="0.15"/>
    <row r="9991" ht="12" customHeight="1" x14ac:dyDescent="0.15"/>
    <row r="9992" ht="12" customHeight="1" x14ac:dyDescent="0.15"/>
    <row r="9993" ht="12" customHeight="1" x14ac:dyDescent="0.15"/>
    <row r="9994" ht="12" customHeight="1" x14ac:dyDescent="0.15"/>
    <row r="9995" ht="12" customHeight="1" x14ac:dyDescent="0.15"/>
    <row r="9996" ht="12" customHeight="1" x14ac:dyDescent="0.15"/>
    <row r="9997" ht="12" customHeight="1" x14ac:dyDescent="0.15"/>
    <row r="9998" ht="12" customHeight="1" x14ac:dyDescent="0.15"/>
    <row r="9999" ht="12" customHeight="1" x14ac:dyDescent="0.15"/>
    <row r="10000" ht="12" customHeight="1" x14ac:dyDescent="0.15"/>
    <row r="10001" ht="12" customHeight="1" x14ac:dyDescent="0.15"/>
    <row r="10002" ht="12" customHeight="1" x14ac:dyDescent="0.15"/>
    <row r="10003" ht="12" customHeight="1" x14ac:dyDescent="0.15"/>
    <row r="10004" ht="12" customHeight="1" x14ac:dyDescent="0.15"/>
    <row r="10005" ht="12" customHeight="1" x14ac:dyDescent="0.15"/>
    <row r="10006" ht="12" customHeight="1" x14ac:dyDescent="0.15"/>
    <row r="10007" ht="12" customHeight="1" x14ac:dyDescent="0.15"/>
    <row r="10008" ht="12" customHeight="1" x14ac:dyDescent="0.15"/>
    <row r="10009" ht="12" customHeight="1" x14ac:dyDescent="0.15"/>
    <row r="10010" ht="12" customHeight="1" x14ac:dyDescent="0.15"/>
    <row r="10011" ht="12" customHeight="1" x14ac:dyDescent="0.15"/>
    <row r="10012" ht="12" customHeight="1" x14ac:dyDescent="0.15"/>
    <row r="10013" ht="12" customHeight="1" x14ac:dyDescent="0.15"/>
    <row r="10014" ht="12" customHeight="1" x14ac:dyDescent="0.15"/>
    <row r="10015" ht="12" customHeight="1" x14ac:dyDescent="0.15"/>
    <row r="10016" ht="12" customHeight="1" x14ac:dyDescent="0.15"/>
    <row r="10017" ht="12" customHeight="1" x14ac:dyDescent="0.15"/>
    <row r="10018" ht="12" customHeight="1" x14ac:dyDescent="0.15"/>
    <row r="10019" ht="12" customHeight="1" x14ac:dyDescent="0.15"/>
    <row r="10020" ht="12" customHeight="1" x14ac:dyDescent="0.15"/>
    <row r="10021" ht="12" customHeight="1" x14ac:dyDescent="0.15"/>
    <row r="10022" ht="12" customHeight="1" x14ac:dyDescent="0.15"/>
    <row r="10023" ht="12" customHeight="1" x14ac:dyDescent="0.15"/>
    <row r="10024" ht="12" customHeight="1" x14ac:dyDescent="0.15"/>
    <row r="10025" ht="12" customHeight="1" x14ac:dyDescent="0.15"/>
    <row r="10026" ht="12" customHeight="1" x14ac:dyDescent="0.15"/>
    <row r="10027" ht="12" customHeight="1" x14ac:dyDescent="0.15"/>
    <row r="10028" ht="12" customHeight="1" x14ac:dyDescent="0.15"/>
    <row r="10029" ht="12" customHeight="1" x14ac:dyDescent="0.15"/>
    <row r="10030" ht="12" customHeight="1" x14ac:dyDescent="0.15"/>
    <row r="10031" ht="12" customHeight="1" x14ac:dyDescent="0.15"/>
    <row r="10032" ht="12" customHeight="1" x14ac:dyDescent="0.15"/>
    <row r="10033" ht="12" customHeight="1" x14ac:dyDescent="0.15"/>
    <row r="10034" ht="12" customHeight="1" x14ac:dyDescent="0.15"/>
    <row r="10035" ht="12" customHeight="1" x14ac:dyDescent="0.15"/>
    <row r="10036" ht="12" customHeight="1" x14ac:dyDescent="0.15"/>
    <row r="10037" ht="12" customHeight="1" x14ac:dyDescent="0.15"/>
    <row r="10038" ht="12" customHeight="1" x14ac:dyDescent="0.15"/>
    <row r="10039" ht="12" customHeight="1" x14ac:dyDescent="0.15"/>
    <row r="10040" ht="12" customHeight="1" x14ac:dyDescent="0.15"/>
    <row r="10041" ht="12" customHeight="1" x14ac:dyDescent="0.15"/>
    <row r="10042" ht="12" customHeight="1" x14ac:dyDescent="0.15"/>
    <row r="10043" ht="12" customHeight="1" x14ac:dyDescent="0.15"/>
    <row r="10044" ht="12" customHeight="1" x14ac:dyDescent="0.15"/>
    <row r="10045" ht="12" customHeight="1" x14ac:dyDescent="0.15"/>
    <row r="10046" ht="12" customHeight="1" x14ac:dyDescent="0.15"/>
    <row r="10047" ht="12" customHeight="1" x14ac:dyDescent="0.15"/>
    <row r="10048" ht="12" customHeight="1" x14ac:dyDescent="0.15"/>
    <row r="10049" ht="12" customHeight="1" x14ac:dyDescent="0.15"/>
    <row r="10050" ht="12" customHeight="1" x14ac:dyDescent="0.15"/>
    <row r="10051" ht="12" customHeight="1" x14ac:dyDescent="0.15"/>
    <row r="10052" ht="12" customHeight="1" x14ac:dyDescent="0.15"/>
    <row r="10053" ht="12" customHeight="1" x14ac:dyDescent="0.15"/>
    <row r="10054" ht="12" customHeight="1" x14ac:dyDescent="0.15"/>
    <row r="10055" ht="12" customHeight="1" x14ac:dyDescent="0.15"/>
    <row r="10056" ht="12" customHeight="1" x14ac:dyDescent="0.15"/>
    <row r="10057" ht="12" customHeight="1" x14ac:dyDescent="0.15"/>
    <row r="10058" ht="12" customHeight="1" x14ac:dyDescent="0.15"/>
    <row r="10059" ht="12" customHeight="1" x14ac:dyDescent="0.15"/>
    <row r="10060" ht="12" customHeight="1" x14ac:dyDescent="0.15"/>
    <row r="10061" ht="12" customHeight="1" x14ac:dyDescent="0.15"/>
    <row r="10062" ht="12" customHeight="1" x14ac:dyDescent="0.15"/>
    <row r="10063" ht="12" customHeight="1" x14ac:dyDescent="0.15"/>
    <row r="10064" ht="12" customHeight="1" x14ac:dyDescent="0.15"/>
    <row r="10065" ht="12" customHeight="1" x14ac:dyDescent="0.15"/>
    <row r="10066" ht="12" customHeight="1" x14ac:dyDescent="0.15"/>
    <row r="10067" ht="12" customHeight="1" x14ac:dyDescent="0.15"/>
    <row r="10068" ht="12" customHeight="1" x14ac:dyDescent="0.15"/>
    <row r="10069" ht="12" customHeight="1" x14ac:dyDescent="0.15"/>
    <row r="10070" ht="12" customHeight="1" x14ac:dyDescent="0.15"/>
    <row r="10071" ht="12" customHeight="1" x14ac:dyDescent="0.15"/>
    <row r="10072" ht="12" customHeight="1" x14ac:dyDescent="0.15"/>
    <row r="10073" ht="12" customHeight="1" x14ac:dyDescent="0.15"/>
    <row r="10074" ht="12" customHeight="1" x14ac:dyDescent="0.15"/>
    <row r="10075" ht="12" customHeight="1" x14ac:dyDescent="0.15"/>
    <row r="10076" ht="12" customHeight="1" x14ac:dyDescent="0.15"/>
    <row r="10077" ht="12" customHeight="1" x14ac:dyDescent="0.15"/>
    <row r="10078" ht="12" customHeight="1" x14ac:dyDescent="0.15"/>
    <row r="10079" ht="12" customHeight="1" x14ac:dyDescent="0.15"/>
    <row r="10080" ht="12" customHeight="1" x14ac:dyDescent="0.15"/>
    <row r="10081" spans="9:21" ht="12" customHeight="1" x14ac:dyDescent="0.15"/>
    <row r="10082" spans="9:21" ht="12" customHeight="1" x14ac:dyDescent="0.15"/>
    <row r="10083" spans="9:21" ht="12" customHeight="1" x14ac:dyDescent="0.15"/>
    <row r="10084" spans="9:21" ht="12" customHeight="1" x14ac:dyDescent="0.15"/>
    <row r="10085" spans="9:21" ht="12" customHeight="1" x14ac:dyDescent="0.15"/>
    <row r="10086" spans="9:21" ht="12" customHeight="1" x14ac:dyDescent="0.15"/>
    <row r="10087" spans="9:21" ht="12" customHeight="1" x14ac:dyDescent="0.15"/>
    <row r="10088" spans="9:21" ht="12" customHeight="1" x14ac:dyDescent="0.15"/>
    <row r="10089" spans="9:21" ht="12" customHeight="1" x14ac:dyDescent="0.15"/>
    <row r="10090" spans="9:21" x14ac:dyDescent="0.15">
      <c r="I10090" s="11"/>
      <c r="J10090" s="11"/>
      <c r="K10090" s="11"/>
      <c r="L10090" s="11"/>
      <c r="M10090" s="11"/>
      <c r="N10090" s="11"/>
      <c r="O10090" s="11"/>
      <c r="P10090" s="11"/>
      <c r="Q10090" s="11"/>
      <c r="R10090" s="11"/>
      <c r="S10090" s="11"/>
      <c r="T10090" s="11"/>
      <c r="U10090" s="11"/>
    </row>
    <row r="10092" spans="9:21" x14ac:dyDescent="0.15">
      <c r="I10092" s="11"/>
      <c r="J10092" s="11"/>
      <c r="K10092" s="11"/>
      <c r="L10092" s="11"/>
      <c r="M10092" s="11"/>
      <c r="N10092" s="11"/>
      <c r="O10092" s="11"/>
      <c r="P10092" s="11"/>
      <c r="Q10092" s="11"/>
      <c r="R10092" s="11"/>
      <c r="S10092" s="11"/>
      <c r="T10092" s="11"/>
      <c r="U10092" s="11"/>
    </row>
    <row r="10094" spans="9:21" x14ac:dyDescent="0.15">
      <c r="I10094" s="11"/>
      <c r="J10094" s="11"/>
      <c r="K10094" s="11"/>
      <c r="L10094" s="11"/>
      <c r="M10094" s="11"/>
      <c r="N10094" s="11"/>
      <c r="O10094" s="11"/>
      <c r="P10094" s="11"/>
      <c r="Q10094" s="11"/>
      <c r="R10094" s="11"/>
      <c r="S10094" s="11"/>
      <c r="T10094" s="11"/>
      <c r="U10094" s="11"/>
    </row>
    <row r="10096" spans="9:21" x14ac:dyDescent="0.15">
      <c r="I10096" s="11"/>
      <c r="J10096" s="11"/>
      <c r="K10096" s="11"/>
      <c r="L10096" s="11"/>
      <c r="M10096" s="11"/>
      <c r="N10096" s="11"/>
      <c r="O10096" s="11"/>
      <c r="P10096" s="11"/>
      <c r="Q10096" s="11"/>
      <c r="R10096" s="11"/>
      <c r="S10096" s="11"/>
      <c r="T10096" s="11"/>
      <c r="U10096" s="11"/>
    </row>
    <row r="10098" spans="9:21" x14ac:dyDescent="0.15">
      <c r="I10098" s="11"/>
      <c r="J10098" s="11"/>
      <c r="K10098" s="11"/>
      <c r="L10098" s="11"/>
      <c r="M10098" s="11"/>
      <c r="N10098" s="11"/>
      <c r="O10098" s="11"/>
      <c r="P10098" s="11"/>
      <c r="Q10098" s="11"/>
      <c r="R10098" s="11"/>
      <c r="S10098" s="11"/>
      <c r="T10098" s="11"/>
      <c r="U10098" s="11"/>
    </row>
    <row r="10100" spans="9:21" x14ac:dyDescent="0.15">
      <c r="I10100" s="11"/>
      <c r="J10100" s="11"/>
      <c r="K10100" s="11"/>
      <c r="L10100" s="11"/>
      <c r="M10100" s="11"/>
      <c r="N10100" s="11"/>
      <c r="O10100" s="11"/>
      <c r="P10100" s="11"/>
      <c r="Q10100" s="11"/>
      <c r="R10100" s="11"/>
      <c r="S10100" s="11"/>
      <c r="T10100" s="11"/>
      <c r="U10100" s="11"/>
    </row>
    <row r="10102" spans="9:21" x14ac:dyDescent="0.15">
      <c r="I10102" s="11"/>
      <c r="J10102" s="11"/>
      <c r="K10102" s="11"/>
      <c r="L10102" s="11"/>
      <c r="M10102" s="11"/>
      <c r="N10102" s="11"/>
      <c r="O10102" s="11"/>
      <c r="P10102" s="11"/>
      <c r="Q10102" s="11"/>
      <c r="R10102" s="11"/>
      <c r="S10102" s="11"/>
      <c r="T10102" s="11"/>
      <c r="U10102" s="11"/>
    </row>
  </sheetData>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ACE7F-36A1-46C5-A671-51FE8D2AC762}">
  <dimension ref="A1:AA10102"/>
  <sheetViews>
    <sheetView zoomScaleNormal="100" workbookViewId="0"/>
  </sheetViews>
  <sheetFormatPr defaultColWidth="9.140625" defaultRowHeight="12" x14ac:dyDescent="0.15"/>
  <cols>
    <col min="1" max="3" width="9.140625" style="1"/>
    <col min="4" max="4" width="39.140625" style="1" customWidth="1"/>
    <col min="5" max="5" width="9.140625" style="1"/>
    <col min="6" max="6" width="46.28515625" style="1" customWidth="1"/>
    <col min="7" max="7" width="17.42578125" style="1" customWidth="1"/>
    <col min="8" max="8" width="9.140625" style="1"/>
    <col min="9" max="21" width="13.28515625" style="1" customWidth="1"/>
    <col min="22" max="22" width="13.7109375" style="1" customWidth="1"/>
    <col min="23" max="23" width="9.140625" style="1"/>
    <col min="24" max="24" width="56.7109375" style="1" customWidth="1"/>
    <col min="25" max="25" width="33.85546875" style="1" customWidth="1"/>
    <col min="26" max="27" width="10.140625" style="1" customWidth="1"/>
    <col min="28" max="16384" width="9.140625" style="1"/>
  </cols>
  <sheetData>
    <row r="1" spans="1:27" x14ac:dyDescent="0.15">
      <c r="H1" s="1" t="s">
        <v>5074</v>
      </c>
      <c r="I1" s="6" t="s">
        <v>5282</v>
      </c>
      <c r="J1" s="1" t="s">
        <v>5284</v>
      </c>
      <c r="K1" s="1" t="s">
        <v>5296</v>
      </c>
      <c r="L1" s="7" t="s">
        <v>5299</v>
      </c>
      <c r="M1" s="7" t="s">
        <v>5301</v>
      </c>
      <c r="N1" s="7" t="s">
        <v>5304</v>
      </c>
      <c r="O1" s="7" t="s">
        <v>5314</v>
      </c>
      <c r="P1" s="7" t="s">
        <v>5316</v>
      </c>
      <c r="Q1" s="7" t="s">
        <v>5318</v>
      </c>
      <c r="R1" s="7" t="s">
        <v>5320</v>
      </c>
      <c r="S1" s="7" t="s">
        <v>5322</v>
      </c>
      <c r="T1" s="7" t="s">
        <v>5617</v>
      </c>
      <c r="U1" s="7" t="s">
        <v>5620</v>
      </c>
    </row>
    <row r="2" spans="1:27" x14ac:dyDescent="0.15">
      <c r="A2" s="1" t="s">
        <v>0</v>
      </c>
      <c r="B2" s="1" t="s">
        <v>1</v>
      </c>
      <c r="C2" s="1" t="s">
        <v>2</v>
      </c>
      <c r="D2" s="1" t="s">
        <v>2435</v>
      </c>
      <c r="E2" s="1" t="s">
        <v>3</v>
      </c>
      <c r="F2" s="1" t="s">
        <v>4</v>
      </c>
      <c r="G2" s="1" t="s">
        <v>5</v>
      </c>
      <c r="H2" s="1" t="s">
        <v>6</v>
      </c>
      <c r="I2" s="6" t="s">
        <v>5283</v>
      </c>
      <c r="J2" s="1" t="s">
        <v>5285</v>
      </c>
      <c r="K2" s="1" t="s">
        <v>5297</v>
      </c>
      <c r="L2" s="7" t="s">
        <v>5298</v>
      </c>
      <c r="M2" s="7" t="s">
        <v>5302</v>
      </c>
      <c r="N2" s="7" t="s">
        <v>5303</v>
      </c>
      <c r="O2" s="7" t="s">
        <v>5315</v>
      </c>
      <c r="P2" s="7" t="s">
        <v>5317</v>
      </c>
      <c r="Q2" s="7" t="s">
        <v>5319</v>
      </c>
      <c r="R2" s="7" t="s">
        <v>5321</v>
      </c>
      <c r="S2" s="7" t="s">
        <v>5323</v>
      </c>
      <c r="T2" s="7" t="s">
        <v>5618</v>
      </c>
      <c r="U2" s="7" t="s">
        <v>5621</v>
      </c>
      <c r="V2" s="1" t="s">
        <v>2545</v>
      </c>
      <c r="W2" s="1" t="s">
        <v>2546</v>
      </c>
      <c r="X2" s="1" t="s">
        <v>2547</v>
      </c>
      <c r="Y2" s="1" t="s">
        <v>2548</v>
      </c>
      <c r="Z2" s="1" t="s">
        <v>2549</v>
      </c>
    </row>
    <row r="3" spans="1:27" ht="12" customHeight="1" x14ac:dyDescent="0.15">
      <c r="A3" s="1" t="s">
        <v>7</v>
      </c>
      <c r="B3" s="1" t="s">
        <v>8</v>
      </c>
      <c r="C3" s="1" t="s">
        <v>9</v>
      </c>
      <c r="D3" s="1" t="s">
        <v>2436</v>
      </c>
      <c r="E3" s="1" t="s">
        <v>10</v>
      </c>
      <c r="F3" s="1" t="s">
        <v>11</v>
      </c>
      <c r="G3" s="1" t="s">
        <v>12</v>
      </c>
      <c r="H3" s="1" t="s">
        <v>13</v>
      </c>
      <c r="I3" s="16"/>
      <c r="J3" s="16"/>
      <c r="K3" s="16"/>
      <c r="L3" s="16"/>
      <c r="M3" s="16"/>
      <c r="N3" s="16"/>
      <c r="O3" s="16"/>
      <c r="P3" s="16"/>
      <c r="Q3" s="16"/>
      <c r="R3" s="16"/>
      <c r="S3" s="16"/>
      <c r="T3" s="16"/>
      <c r="U3" s="16"/>
      <c r="V3" s="1" t="s">
        <v>2550</v>
      </c>
      <c r="W3" s="1" t="s">
        <v>2551</v>
      </c>
      <c r="X3" s="1" t="s">
        <v>2552</v>
      </c>
      <c r="Y3" s="1" t="s">
        <v>2553</v>
      </c>
      <c r="Z3" s="1" t="s">
        <v>13</v>
      </c>
    </row>
    <row r="4" spans="1:27" ht="12" customHeight="1" x14ac:dyDescent="0.15">
      <c r="A4" s="1" t="s">
        <v>7</v>
      </c>
      <c r="B4" s="1" t="s">
        <v>8</v>
      </c>
      <c r="C4" s="1" t="s">
        <v>15</v>
      </c>
      <c r="D4" s="1" t="s">
        <v>2436</v>
      </c>
      <c r="E4" s="1" t="s">
        <v>10</v>
      </c>
      <c r="F4" s="1" t="s">
        <v>11</v>
      </c>
      <c r="G4" s="1" t="s">
        <v>16</v>
      </c>
      <c r="H4" s="1" t="s">
        <v>13</v>
      </c>
      <c r="I4" s="16"/>
      <c r="J4" s="16"/>
      <c r="K4" s="16"/>
      <c r="L4" s="16"/>
      <c r="M4" s="16"/>
      <c r="N4" s="16"/>
      <c r="O4" s="16"/>
      <c r="P4" s="16"/>
      <c r="Q4" s="16"/>
      <c r="R4" s="16"/>
      <c r="S4" s="16"/>
      <c r="T4" s="16"/>
      <c r="U4" s="16"/>
      <c r="V4" s="1" t="s">
        <v>2550</v>
      </c>
      <c r="W4" s="1" t="s">
        <v>2551</v>
      </c>
      <c r="X4" s="1" t="s">
        <v>2554</v>
      </c>
      <c r="Y4" s="1" t="s">
        <v>2555</v>
      </c>
      <c r="Z4" s="1" t="s">
        <v>13</v>
      </c>
    </row>
    <row r="5" spans="1:27" ht="12" customHeight="1" x14ac:dyDescent="0.15">
      <c r="A5" s="1" t="s">
        <v>7</v>
      </c>
      <c r="B5" s="1" t="s">
        <v>8</v>
      </c>
      <c r="C5" s="1" t="s">
        <v>17</v>
      </c>
      <c r="D5" s="1" t="s">
        <v>2436</v>
      </c>
      <c r="E5" s="1" t="s">
        <v>10</v>
      </c>
      <c r="F5" s="1" t="s">
        <v>11</v>
      </c>
      <c r="G5" s="1" t="s">
        <v>18</v>
      </c>
      <c r="H5" s="1" t="s">
        <v>13</v>
      </c>
      <c r="I5" s="16"/>
      <c r="J5" s="16"/>
      <c r="K5" s="16"/>
      <c r="L5" s="16"/>
      <c r="M5" s="16"/>
      <c r="N5" s="16"/>
      <c r="O5" s="16"/>
      <c r="P5" s="16"/>
      <c r="Q5" s="16"/>
      <c r="R5" s="16"/>
      <c r="S5" s="16"/>
      <c r="T5" s="16"/>
      <c r="U5" s="16"/>
      <c r="V5" s="1" t="s">
        <v>2550</v>
      </c>
      <c r="W5" s="1" t="s">
        <v>2551</v>
      </c>
      <c r="X5" s="1" t="s">
        <v>2554</v>
      </c>
      <c r="Y5" s="5" t="s">
        <v>2556</v>
      </c>
      <c r="Z5" s="1" t="s">
        <v>13</v>
      </c>
    </row>
    <row r="6" spans="1:27" ht="12" customHeight="1" x14ac:dyDescent="0.15">
      <c r="A6" s="1" t="s">
        <v>7</v>
      </c>
      <c r="B6" s="1" t="s">
        <v>8</v>
      </c>
      <c r="C6" s="1" t="s">
        <v>19</v>
      </c>
      <c r="D6" s="1" t="s">
        <v>2436</v>
      </c>
      <c r="E6" s="1" t="s">
        <v>10</v>
      </c>
      <c r="F6" s="1" t="s">
        <v>11</v>
      </c>
      <c r="G6" s="1" t="s">
        <v>20</v>
      </c>
      <c r="H6" s="1" t="s">
        <v>13</v>
      </c>
      <c r="I6" s="16"/>
      <c r="J6" s="16"/>
      <c r="K6" s="16"/>
      <c r="L6" s="16"/>
      <c r="M6" s="16"/>
      <c r="N6" s="16"/>
      <c r="O6" s="16"/>
      <c r="P6" s="16"/>
      <c r="Q6" s="16"/>
      <c r="R6" s="16"/>
      <c r="S6" s="16"/>
      <c r="T6" s="16"/>
      <c r="U6" s="16"/>
      <c r="V6" s="1" t="s">
        <v>2550</v>
      </c>
      <c r="W6" s="1" t="s">
        <v>2551</v>
      </c>
      <c r="X6" s="5" t="s">
        <v>2554</v>
      </c>
      <c r="Y6" s="5" t="s">
        <v>2557</v>
      </c>
      <c r="Z6" s="1" t="s">
        <v>13</v>
      </c>
    </row>
    <row r="7" spans="1:27" ht="12" customHeight="1" x14ac:dyDescent="0.15">
      <c r="A7" s="1" t="s">
        <v>7</v>
      </c>
      <c r="B7" s="1" t="s">
        <v>8</v>
      </c>
      <c r="C7" s="1" t="s">
        <v>21</v>
      </c>
      <c r="D7" s="1" t="s">
        <v>2436</v>
      </c>
      <c r="E7" s="1" t="s">
        <v>10</v>
      </c>
      <c r="F7" s="1" t="s">
        <v>11</v>
      </c>
      <c r="G7" s="1" t="s">
        <v>22</v>
      </c>
      <c r="H7" s="1" t="s">
        <v>13</v>
      </c>
      <c r="I7" s="16"/>
      <c r="J7" s="16"/>
      <c r="K7" s="16"/>
      <c r="L7" s="16"/>
      <c r="M7" s="16"/>
      <c r="N7" s="16"/>
      <c r="O7" s="16"/>
      <c r="P7" s="16"/>
      <c r="Q7" s="16"/>
      <c r="R7" s="16"/>
      <c r="S7" s="16"/>
      <c r="T7" s="16"/>
      <c r="U7" s="16"/>
      <c r="V7" s="1" t="s">
        <v>2550</v>
      </c>
      <c r="W7" s="1" t="s">
        <v>2551</v>
      </c>
      <c r="X7" s="5" t="s">
        <v>2554</v>
      </c>
      <c r="Y7" s="5" t="s">
        <v>2558</v>
      </c>
      <c r="Z7" s="1" t="s">
        <v>13</v>
      </c>
    </row>
    <row r="8" spans="1:27" ht="12" customHeight="1" x14ac:dyDescent="0.15">
      <c r="A8" s="1" t="s">
        <v>7</v>
      </c>
      <c r="B8" s="1" t="s">
        <v>8</v>
      </c>
      <c r="C8" s="1" t="s">
        <v>23</v>
      </c>
      <c r="D8" s="1" t="s">
        <v>2436</v>
      </c>
      <c r="E8" s="1" t="s">
        <v>10</v>
      </c>
      <c r="F8" s="1" t="s">
        <v>11</v>
      </c>
      <c r="G8" s="1" t="s">
        <v>24</v>
      </c>
      <c r="H8" s="1" t="s">
        <v>13</v>
      </c>
      <c r="I8" s="16"/>
      <c r="J8" s="16"/>
      <c r="K8" s="16"/>
      <c r="L8" s="16"/>
      <c r="M8" s="16"/>
      <c r="N8" s="16"/>
      <c r="O8" s="16"/>
      <c r="P8" s="16"/>
      <c r="Q8" s="16"/>
      <c r="R8" s="16"/>
      <c r="S8" s="16"/>
      <c r="T8" s="16"/>
      <c r="U8" s="16"/>
      <c r="V8" s="1" t="s">
        <v>2550</v>
      </c>
      <c r="W8" s="1" t="s">
        <v>2551</v>
      </c>
      <c r="X8" s="5" t="s">
        <v>2554</v>
      </c>
      <c r="Y8" s="5" t="s">
        <v>2559</v>
      </c>
      <c r="Z8" s="5" t="s">
        <v>13</v>
      </c>
      <c r="AA8" s="5"/>
    </row>
    <row r="9" spans="1:27" ht="12" customHeight="1" x14ac:dyDescent="0.15">
      <c r="A9" s="1" t="s">
        <v>7</v>
      </c>
      <c r="B9" s="1" t="s">
        <v>25</v>
      </c>
      <c r="C9" s="1" t="s">
        <v>9</v>
      </c>
      <c r="D9" s="1" t="s">
        <v>2436</v>
      </c>
      <c r="E9" s="1" t="s">
        <v>10</v>
      </c>
      <c r="F9" s="1" t="s">
        <v>26</v>
      </c>
      <c r="G9" s="1" t="s">
        <v>12</v>
      </c>
      <c r="H9" s="1" t="s">
        <v>13</v>
      </c>
      <c r="I9" s="16"/>
      <c r="J9" s="16"/>
      <c r="K9" s="16"/>
      <c r="L9" s="16"/>
      <c r="M9" s="16"/>
      <c r="N9" s="16"/>
      <c r="O9" s="16"/>
      <c r="P9" s="16"/>
      <c r="Q9" s="16"/>
      <c r="R9" s="16"/>
      <c r="S9" s="16"/>
      <c r="T9" s="16"/>
      <c r="U9" s="16"/>
      <c r="V9" s="1" t="s">
        <v>2550</v>
      </c>
      <c r="W9" s="1" t="s">
        <v>2551</v>
      </c>
      <c r="X9" s="5" t="s">
        <v>2560</v>
      </c>
      <c r="Y9" s="5" t="s">
        <v>2553</v>
      </c>
      <c r="Z9" s="5" t="s">
        <v>13</v>
      </c>
      <c r="AA9" s="5"/>
    </row>
    <row r="10" spans="1:27" ht="12" customHeight="1" x14ac:dyDescent="0.15">
      <c r="A10" s="1" t="s">
        <v>7</v>
      </c>
      <c r="B10" s="1" t="s">
        <v>25</v>
      </c>
      <c r="C10" s="1" t="s">
        <v>15</v>
      </c>
      <c r="D10" s="1" t="s">
        <v>2436</v>
      </c>
      <c r="E10" s="1" t="s">
        <v>10</v>
      </c>
      <c r="F10" s="1" t="s">
        <v>26</v>
      </c>
      <c r="G10" s="1" t="s">
        <v>16</v>
      </c>
      <c r="H10" s="1" t="s">
        <v>13</v>
      </c>
      <c r="I10" s="16"/>
      <c r="J10" s="16"/>
      <c r="K10" s="16"/>
      <c r="L10" s="16"/>
      <c r="M10" s="16"/>
      <c r="N10" s="16"/>
      <c r="O10" s="16"/>
      <c r="P10" s="16"/>
      <c r="Q10" s="16"/>
      <c r="R10" s="16"/>
      <c r="S10" s="16"/>
      <c r="T10" s="16"/>
      <c r="U10" s="16"/>
      <c r="V10" s="1" t="s">
        <v>2550</v>
      </c>
      <c r="W10" s="1" t="s">
        <v>2551</v>
      </c>
      <c r="X10" s="5" t="s">
        <v>2560</v>
      </c>
      <c r="Y10" s="5" t="s">
        <v>2561</v>
      </c>
      <c r="Z10" s="5" t="s">
        <v>13</v>
      </c>
      <c r="AA10" s="5"/>
    </row>
    <row r="11" spans="1:27" ht="12" customHeight="1" x14ac:dyDescent="0.15">
      <c r="A11" s="1" t="s">
        <v>7</v>
      </c>
      <c r="B11" s="1" t="s">
        <v>25</v>
      </c>
      <c r="C11" s="1" t="s">
        <v>17</v>
      </c>
      <c r="D11" s="1" t="s">
        <v>2436</v>
      </c>
      <c r="E11" s="1" t="s">
        <v>10</v>
      </c>
      <c r="F11" s="1" t="s">
        <v>26</v>
      </c>
      <c r="G11" s="1" t="s">
        <v>18</v>
      </c>
      <c r="H11" s="1" t="s">
        <v>13</v>
      </c>
      <c r="I11" s="16"/>
      <c r="J11" s="16"/>
      <c r="K11" s="16"/>
      <c r="L11" s="16"/>
      <c r="M11" s="16"/>
      <c r="N11" s="16"/>
      <c r="O11" s="16"/>
      <c r="P11" s="16"/>
      <c r="Q11" s="16"/>
      <c r="R11" s="16"/>
      <c r="S11" s="16"/>
      <c r="T11" s="16"/>
      <c r="U11" s="16"/>
      <c r="V11" s="1" t="s">
        <v>2550</v>
      </c>
      <c r="W11" s="1" t="s">
        <v>2551</v>
      </c>
      <c r="X11" s="5" t="s">
        <v>2560</v>
      </c>
      <c r="Y11" s="5" t="s">
        <v>2562</v>
      </c>
      <c r="Z11" s="5" t="s">
        <v>13</v>
      </c>
      <c r="AA11" s="5"/>
    </row>
    <row r="12" spans="1:27" ht="12" customHeight="1" x14ac:dyDescent="0.15">
      <c r="A12" s="1" t="s">
        <v>7</v>
      </c>
      <c r="B12" s="1" t="s">
        <v>25</v>
      </c>
      <c r="C12" s="1" t="s">
        <v>19</v>
      </c>
      <c r="D12" s="1" t="s">
        <v>2436</v>
      </c>
      <c r="E12" s="1" t="s">
        <v>10</v>
      </c>
      <c r="F12" s="1" t="s">
        <v>26</v>
      </c>
      <c r="G12" s="1" t="s">
        <v>20</v>
      </c>
      <c r="H12" s="1" t="s">
        <v>13</v>
      </c>
      <c r="I12" s="16"/>
      <c r="J12" s="16"/>
      <c r="K12" s="16"/>
      <c r="L12" s="16"/>
      <c r="M12" s="16"/>
      <c r="N12" s="16"/>
      <c r="O12" s="16"/>
      <c r="P12" s="16"/>
      <c r="Q12" s="16"/>
      <c r="R12" s="16"/>
      <c r="S12" s="16"/>
      <c r="T12" s="16"/>
      <c r="U12" s="16"/>
      <c r="V12" s="1" t="s">
        <v>2550</v>
      </c>
      <c r="W12" s="1" t="s">
        <v>2551</v>
      </c>
      <c r="X12" s="5" t="s">
        <v>2560</v>
      </c>
      <c r="Y12" s="5" t="s">
        <v>2557</v>
      </c>
      <c r="Z12" s="5" t="s">
        <v>13</v>
      </c>
      <c r="AA12" s="5"/>
    </row>
    <row r="13" spans="1:27" ht="12" customHeight="1" x14ac:dyDescent="0.15">
      <c r="A13" s="1" t="s">
        <v>7</v>
      </c>
      <c r="B13" s="1" t="s">
        <v>25</v>
      </c>
      <c r="C13" s="1" t="s">
        <v>21</v>
      </c>
      <c r="D13" s="1" t="s">
        <v>2436</v>
      </c>
      <c r="E13" s="1" t="s">
        <v>10</v>
      </c>
      <c r="F13" s="1" t="s">
        <v>26</v>
      </c>
      <c r="G13" s="1" t="s">
        <v>22</v>
      </c>
      <c r="H13" s="1" t="s">
        <v>13</v>
      </c>
      <c r="I13" s="16"/>
      <c r="J13" s="16"/>
      <c r="K13" s="16"/>
      <c r="L13" s="16"/>
      <c r="M13" s="16"/>
      <c r="N13" s="16"/>
      <c r="O13" s="16"/>
      <c r="P13" s="16"/>
      <c r="Q13" s="16"/>
      <c r="R13" s="16"/>
      <c r="S13" s="16"/>
      <c r="T13" s="16"/>
      <c r="U13" s="16"/>
      <c r="V13" s="1" t="s">
        <v>2550</v>
      </c>
      <c r="W13" s="1" t="s">
        <v>2551</v>
      </c>
      <c r="X13" s="5" t="s">
        <v>2560</v>
      </c>
      <c r="Y13" s="5" t="s">
        <v>2558</v>
      </c>
      <c r="Z13" s="5" t="s">
        <v>13</v>
      </c>
      <c r="AA13" s="5"/>
    </row>
    <row r="14" spans="1:27" ht="12" customHeight="1" x14ac:dyDescent="0.15">
      <c r="A14" s="1" t="s">
        <v>7</v>
      </c>
      <c r="B14" s="1" t="s">
        <v>25</v>
      </c>
      <c r="C14" s="1" t="s">
        <v>23</v>
      </c>
      <c r="D14" s="1" t="s">
        <v>2436</v>
      </c>
      <c r="E14" s="1" t="s">
        <v>10</v>
      </c>
      <c r="F14" s="1" t="s">
        <v>26</v>
      </c>
      <c r="G14" s="1" t="s">
        <v>24</v>
      </c>
      <c r="H14" s="1" t="s">
        <v>13</v>
      </c>
      <c r="I14" s="16"/>
      <c r="J14" s="16"/>
      <c r="K14" s="16"/>
      <c r="L14" s="16"/>
      <c r="M14" s="16"/>
      <c r="N14" s="16"/>
      <c r="O14" s="16"/>
      <c r="P14" s="16"/>
      <c r="Q14" s="16"/>
      <c r="R14" s="16"/>
      <c r="S14" s="16"/>
      <c r="T14" s="16"/>
      <c r="U14" s="16"/>
      <c r="V14" s="1" t="s">
        <v>2550</v>
      </c>
      <c r="W14" s="1" t="s">
        <v>2551</v>
      </c>
      <c r="X14" s="5" t="s">
        <v>2560</v>
      </c>
      <c r="Y14" s="5" t="s">
        <v>2559</v>
      </c>
      <c r="Z14" s="5" t="s">
        <v>13</v>
      </c>
      <c r="AA14" s="5"/>
    </row>
    <row r="15" spans="1:27" ht="12" customHeight="1" x14ac:dyDescent="0.15">
      <c r="A15" s="1" t="s">
        <v>7</v>
      </c>
      <c r="B15" s="1" t="s">
        <v>27</v>
      </c>
      <c r="C15" s="1" t="s">
        <v>9</v>
      </c>
      <c r="D15" s="1" t="s">
        <v>2436</v>
      </c>
      <c r="E15" s="1" t="s">
        <v>10</v>
      </c>
      <c r="F15" s="1" t="s">
        <v>28</v>
      </c>
      <c r="G15" s="1" t="s">
        <v>12</v>
      </c>
      <c r="H15" s="1" t="s">
        <v>13</v>
      </c>
      <c r="I15" s="16"/>
      <c r="J15" s="16"/>
      <c r="K15" s="16"/>
      <c r="L15" s="16"/>
      <c r="M15" s="16"/>
      <c r="N15" s="16"/>
      <c r="O15" s="16"/>
      <c r="P15" s="16"/>
      <c r="Q15" s="16"/>
      <c r="R15" s="16"/>
      <c r="S15" s="16"/>
      <c r="T15" s="16"/>
      <c r="U15" s="16"/>
      <c r="V15" s="1" t="s">
        <v>2550</v>
      </c>
      <c r="W15" s="1" t="s">
        <v>2551</v>
      </c>
      <c r="X15" s="5" t="s">
        <v>2563</v>
      </c>
      <c r="Y15" s="5" t="s">
        <v>2553</v>
      </c>
      <c r="Z15" s="5" t="s">
        <v>13</v>
      </c>
      <c r="AA15" s="5"/>
    </row>
    <row r="16" spans="1:27" ht="12" customHeight="1" x14ac:dyDescent="0.15">
      <c r="A16" s="1" t="s">
        <v>7</v>
      </c>
      <c r="B16" s="1" t="s">
        <v>27</v>
      </c>
      <c r="C16" s="1" t="s">
        <v>15</v>
      </c>
      <c r="D16" s="1" t="s">
        <v>2436</v>
      </c>
      <c r="E16" s="1" t="s">
        <v>10</v>
      </c>
      <c r="F16" s="1" t="s">
        <v>28</v>
      </c>
      <c r="G16" s="1" t="s">
        <v>16</v>
      </c>
      <c r="H16" s="1" t="s">
        <v>13</v>
      </c>
      <c r="I16" s="16"/>
      <c r="J16" s="16"/>
      <c r="K16" s="16"/>
      <c r="L16" s="16"/>
      <c r="M16" s="16"/>
      <c r="N16" s="16"/>
      <c r="O16" s="16"/>
      <c r="P16" s="16"/>
      <c r="Q16" s="16"/>
      <c r="R16" s="16"/>
      <c r="S16" s="16"/>
      <c r="T16" s="16"/>
      <c r="U16" s="16"/>
      <c r="V16" s="1" t="s">
        <v>2550</v>
      </c>
      <c r="W16" s="1" t="s">
        <v>2551</v>
      </c>
      <c r="X16" s="5" t="s">
        <v>2563</v>
      </c>
      <c r="Y16" s="5" t="s">
        <v>2561</v>
      </c>
      <c r="Z16" s="5" t="s">
        <v>13</v>
      </c>
      <c r="AA16" s="5"/>
    </row>
    <row r="17" spans="1:27" ht="12" customHeight="1" x14ac:dyDescent="0.15">
      <c r="A17" s="1" t="s">
        <v>7</v>
      </c>
      <c r="B17" s="1" t="s">
        <v>27</v>
      </c>
      <c r="C17" s="1" t="s">
        <v>17</v>
      </c>
      <c r="D17" s="1" t="s">
        <v>2436</v>
      </c>
      <c r="E17" s="1" t="s">
        <v>10</v>
      </c>
      <c r="F17" s="1" t="s">
        <v>28</v>
      </c>
      <c r="G17" s="1" t="s">
        <v>18</v>
      </c>
      <c r="H17" s="1" t="s">
        <v>13</v>
      </c>
      <c r="I17" s="16"/>
      <c r="J17" s="16"/>
      <c r="K17" s="16"/>
      <c r="L17" s="16"/>
      <c r="M17" s="16"/>
      <c r="N17" s="16"/>
      <c r="O17" s="16"/>
      <c r="P17" s="16"/>
      <c r="Q17" s="16"/>
      <c r="R17" s="16"/>
      <c r="S17" s="16"/>
      <c r="T17" s="16"/>
      <c r="U17" s="16"/>
      <c r="V17" s="1" t="s">
        <v>2550</v>
      </c>
      <c r="W17" s="1" t="s">
        <v>2551</v>
      </c>
      <c r="X17" s="5" t="s">
        <v>2563</v>
      </c>
      <c r="Y17" s="5" t="s">
        <v>2562</v>
      </c>
      <c r="Z17" s="5" t="s">
        <v>13</v>
      </c>
      <c r="AA17" s="5"/>
    </row>
    <row r="18" spans="1:27" ht="12" customHeight="1" x14ac:dyDescent="0.15">
      <c r="A18" s="1" t="s">
        <v>7</v>
      </c>
      <c r="B18" s="1" t="s">
        <v>27</v>
      </c>
      <c r="C18" s="1" t="s">
        <v>19</v>
      </c>
      <c r="D18" s="1" t="s">
        <v>2436</v>
      </c>
      <c r="E18" s="1" t="s">
        <v>10</v>
      </c>
      <c r="F18" s="1" t="s">
        <v>28</v>
      </c>
      <c r="G18" s="1" t="s">
        <v>20</v>
      </c>
      <c r="H18" s="1" t="s">
        <v>13</v>
      </c>
      <c r="I18" s="16"/>
      <c r="J18" s="16"/>
      <c r="K18" s="16"/>
      <c r="L18" s="16"/>
      <c r="M18" s="16"/>
      <c r="N18" s="16"/>
      <c r="O18" s="16"/>
      <c r="P18" s="16"/>
      <c r="Q18" s="16"/>
      <c r="R18" s="16"/>
      <c r="S18" s="16"/>
      <c r="T18" s="16"/>
      <c r="U18" s="16"/>
      <c r="V18" s="1" t="s">
        <v>2550</v>
      </c>
      <c r="W18" s="1" t="s">
        <v>2551</v>
      </c>
      <c r="X18" s="5" t="s">
        <v>2563</v>
      </c>
      <c r="Y18" s="5" t="s">
        <v>2557</v>
      </c>
      <c r="Z18" s="5" t="s">
        <v>13</v>
      </c>
      <c r="AA18" s="5"/>
    </row>
    <row r="19" spans="1:27" ht="12" customHeight="1" x14ac:dyDescent="0.15">
      <c r="A19" s="1" t="s">
        <v>7</v>
      </c>
      <c r="B19" s="1" t="s">
        <v>27</v>
      </c>
      <c r="C19" s="1" t="s">
        <v>21</v>
      </c>
      <c r="D19" s="1" t="s">
        <v>2436</v>
      </c>
      <c r="E19" s="1" t="s">
        <v>10</v>
      </c>
      <c r="F19" s="1" t="s">
        <v>28</v>
      </c>
      <c r="G19" s="1" t="s">
        <v>22</v>
      </c>
      <c r="H19" s="1" t="s">
        <v>13</v>
      </c>
      <c r="I19" s="16"/>
      <c r="J19" s="16"/>
      <c r="K19" s="16"/>
      <c r="L19" s="16"/>
      <c r="M19" s="16"/>
      <c r="N19" s="16"/>
      <c r="O19" s="16"/>
      <c r="P19" s="16"/>
      <c r="Q19" s="16"/>
      <c r="R19" s="16"/>
      <c r="S19" s="16"/>
      <c r="T19" s="16"/>
      <c r="U19" s="16"/>
      <c r="V19" s="1" t="s">
        <v>2550</v>
      </c>
      <c r="W19" s="1" t="s">
        <v>2551</v>
      </c>
      <c r="X19" s="5" t="s">
        <v>2563</v>
      </c>
      <c r="Y19" s="5" t="s">
        <v>2564</v>
      </c>
      <c r="Z19" s="5" t="s">
        <v>13</v>
      </c>
      <c r="AA19" s="5"/>
    </row>
    <row r="20" spans="1:27" ht="12" customHeight="1" x14ac:dyDescent="0.15">
      <c r="A20" s="1" t="s">
        <v>7</v>
      </c>
      <c r="B20" s="1" t="s">
        <v>27</v>
      </c>
      <c r="C20" s="1" t="s">
        <v>23</v>
      </c>
      <c r="D20" s="1" t="s">
        <v>2436</v>
      </c>
      <c r="E20" s="1" t="s">
        <v>10</v>
      </c>
      <c r="F20" s="1" t="s">
        <v>28</v>
      </c>
      <c r="G20" s="1" t="s">
        <v>24</v>
      </c>
      <c r="H20" s="1" t="s">
        <v>13</v>
      </c>
      <c r="I20" s="16"/>
      <c r="J20" s="16"/>
      <c r="K20" s="16"/>
      <c r="L20" s="16"/>
      <c r="M20" s="16"/>
      <c r="N20" s="16"/>
      <c r="O20" s="16"/>
      <c r="P20" s="16"/>
      <c r="Q20" s="16"/>
      <c r="R20" s="16"/>
      <c r="S20" s="16"/>
      <c r="T20" s="16"/>
      <c r="U20" s="16"/>
      <c r="V20" s="1" t="s">
        <v>2550</v>
      </c>
      <c r="W20" s="1" t="s">
        <v>2551</v>
      </c>
      <c r="X20" s="5" t="s">
        <v>2563</v>
      </c>
      <c r="Y20" s="5" t="s">
        <v>2559</v>
      </c>
      <c r="Z20" s="5" t="s">
        <v>13</v>
      </c>
      <c r="AA20" s="5"/>
    </row>
    <row r="21" spans="1:27" ht="12" customHeight="1" x14ac:dyDescent="0.15">
      <c r="A21" s="1" t="s">
        <v>7</v>
      </c>
      <c r="B21" s="1" t="s">
        <v>29</v>
      </c>
      <c r="C21" s="1" t="s">
        <v>9</v>
      </c>
      <c r="D21" s="1" t="s">
        <v>2436</v>
      </c>
      <c r="E21" s="1" t="s">
        <v>10</v>
      </c>
      <c r="F21" s="1" t="s">
        <v>30</v>
      </c>
      <c r="G21" s="1" t="s">
        <v>12</v>
      </c>
      <c r="H21" s="1" t="s">
        <v>13</v>
      </c>
      <c r="I21" s="16"/>
      <c r="J21" s="16"/>
      <c r="K21" s="16"/>
      <c r="L21" s="16"/>
      <c r="M21" s="16"/>
      <c r="N21" s="16"/>
      <c r="O21" s="16"/>
      <c r="P21" s="16"/>
      <c r="Q21" s="16"/>
      <c r="R21" s="16"/>
      <c r="S21" s="16"/>
      <c r="T21" s="16"/>
      <c r="U21" s="16"/>
      <c r="V21" s="1" t="s">
        <v>2550</v>
      </c>
      <c r="W21" s="1" t="s">
        <v>2551</v>
      </c>
      <c r="X21" s="5" t="s">
        <v>2565</v>
      </c>
      <c r="Y21" s="5" t="s">
        <v>2553</v>
      </c>
      <c r="Z21" s="5" t="s">
        <v>13</v>
      </c>
      <c r="AA21" s="5"/>
    </row>
    <row r="22" spans="1:27" ht="12" customHeight="1" x14ac:dyDescent="0.15">
      <c r="A22" s="1" t="s">
        <v>7</v>
      </c>
      <c r="B22" s="1" t="s">
        <v>29</v>
      </c>
      <c r="C22" s="1" t="s">
        <v>15</v>
      </c>
      <c r="D22" s="1" t="s">
        <v>2436</v>
      </c>
      <c r="E22" s="1" t="s">
        <v>10</v>
      </c>
      <c r="F22" s="1" t="s">
        <v>30</v>
      </c>
      <c r="G22" s="1" t="s">
        <v>16</v>
      </c>
      <c r="H22" s="1" t="s">
        <v>13</v>
      </c>
      <c r="I22" s="16"/>
      <c r="J22" s="16"/>
      <c r="K22" s="16"/>
      <c r="L22" s="16"/>
      <c r="M22" s="16"/>
      <c r="N22" s="16"/>
      <c r="O22" s="16"/>
      <c r="P22" s="16"/>
      <c r="Q22" s="16"/>
      <c r="R22" s="16"/>
      <c r="S22" s="16"/>
      <c r="T22" s="16"/>
      <c r="U22" s="16"/>
      <c r="V22" s="1" t="s">
        <v>2550</v>
      </c>
      <c r="W22" s="1" t="s">
        <v>2551</v>
      </c>
      <c r="X22" s="5" t="s">
        <v>2565</v>
      </c>
      <c r="Y22" s="5" t="s">
        <v>2561</v>
      </c>
      <c r="Z22" s="5" t="s">
        <v>13</v>
      </c>
      <c r="AA22" s="5"/>
    </row>
    <row r="23" spans="1:27" ht="12" customHeight="1" x14ac:dyDescent="0.15">
      <c r="A23" s="1" t="s">
        <v>7</v>
      </c>
      <c r="B23" s="1" t="s">
        <v>29</v>
      </c>
      <c r="C23" s="1" t="s">
        <v>17</v>
      </c>
      <c r="D23" s="1" t="s">
        <v>2436</v>
      </c>
      <c r="E23" s="1" t="s">
        <v>10</v>
      </c>
      <c r="F23" s="1" t="s">
        <v>30</v>
      </c>
      <c r="G23" s="1" t="s">
        <v>18</v>
      </c>
      <c r="H23" s="1" t="s">
        <v>13</v>
      </c>
      <c r="I23" s="16"/>
      <c r="J23" s="16"/>
      <c r="K23" s="16"/>
      <c r="L23" s="16"/>
      <c r="M23" s="16"/>
      <c r="N23" s="16"/>
      <c r="O23" s="16"/>
      <c r="P23" s="16"/>
      <c r="Q23" s="16"/>
      <c r="R23" s="16"/>
      <c r="S23" s="16"/>
      <c r="T23" s="16"/>
      <c r="U23" s="16"/>
      <c r="V23" s="1" t="s">
        <v>2550</v>
      </c>
      <c r="W23" s="1" t="s">
        <v>2551</v>
      </c>
      <c r="X23" s="5" t="s">
        <v>2565</v>
      </c>
      <c r="Y23" s="5" t="s">
        <v>2562</v>
      </c>
      <c r="Z23" s="5" t="s">
        <v>13</v>
      </c>
      <c r="AA23" s="5"/>
    </row>
    <row r="24" spans="1:27" ht="12" customHeight="1" x14ac:dyDescent="0.15">
      <c r="A24" s="1" t="s">
        <v>7</v>
      </c>
      <c r="B24" s="1" t="s">
        <v>29</v>
      </c>
      <c r="C24" s="1" t="s">
        <v>19</v>
      </c>
      <c r="D24" s="1" t="s">
        <v>2436</v>
      </c>
      <c r="E24" s="1" t="s">
        <v>10</v>
      </c>
      <c r="F24" s="1" t="s">
        <v>30</v>
      </c>
      <c r="G24" s="1" t="s">
        <v>20</v>
      </c>
      <c r="H24" s="1" t="s">
        <v>13</v>
      </c>
      <c r="I24" s="16"/>
      <c r="J24" s="16"/>
      <c r="K24" s="16"/>
      <c r="L24" s="16"/>
      <c r="M24" s="16"/>
      <c r="N24" s="16"/>
      <c r="O24" s="16"/>
      <c r="P24" s="16"/>
      <c r="Q24" s="16"/>
      <c r="R24" s="16"/>
      <c r="S24" s="16"/>
      <c r="T24" s="16"/>
      <c r="U24" s="16"/>
      <c r="V24" s="1" t="s">
        <v>2550</v>
      </c>
      <c r="W24" s="1" t="s">
        <v>2551</v>
      </c>
      <c r="X24" s="5" t="s">
        <v>2565</v>
      </c>
      <c r="Y24" s="5" t="s">
        <v>2557</v>
      </c>
      <c r="Z24" s="5" t="s">
        <v>13</v>
      </c>
      <c r="AA24" s="5"/>
    </row>
    <row r="25" spans="1:27" ht="12" customHeight="1" x14ac:dyDescent="0.15">
      <c r="A25" s="1" t="s">
        <v>7</v>
      </c>
      <c r="B25" s="1" t="s">
        <v>29</v>
      </c>
      <c r="C25" s="1" t="s">
        <v>21</v>
      </c>
      <c r="D25" s="1" t="s">
        <v>2436</v>
      </c>
      <c r="E25" s="1" t="s">
        <v>10</v>
      </c>
      <c r="F25" s="1" t="s">
        <v>30</v>
      </c>
      <c r="G25" s="1" t="s">
        <v>22</v>
      </c>
      <c r="H25" s="1" t="s">
        <v>13</v>
      </c>
      <c r="I25" s="16"/>
      <c r="J25" s="16"/>
      <c r="K25" s="16"/>
      <c r="L25" s="16"/>
      <c r="M25" s="16"/>
      <c r="N25" s="16"/>
      <c r="O25" s="16"/>
      <c r="P25" s="16"/>
      <c r="Q25" s="16"/>
      <c r="R25" s="16"/>
      <c r="S25" s="16"/>
      <c r="T25" s="16"/>
      <c r="U25" s="16"/>
      <c r="V25" s="1" t="s">
        <v>2550</v>
      </c>
      <c r="W25" s="1" t="s">
        <v>2551</v>
      </c>
      <c r="X25" s="5" t="s">
        <v>2565</v>
      </c>
      <c r="Y25" s="5" t="s">
        <v>2564</v>
      </c>
      <c r="Z25" s="5" t="s">
        <v>13</v>
      </c>
      <c r="AA25" s="5"/>
    </row>
    <row r="26" spans="1:27" ht="12" customHeight="1" x14ac:dyDescent="0.15">
      <c r="A26" s="1" t="s">
        <v>7</v>
      </c>
      <c r="B26" s="1" t="s">
        <v>29</v>
      </c>
      <c r="C26" s="1" t="s">
        <v>23</v>
      </c>
      <c r="D26" s="1" t="s">
        <v>2436</v>
      </c>
      <c r="E26" s="1" t="s">
        <v>10</v>
      </c>
      <c r="F26" s="1" t="s">
        <v>30</v>
      </c>
      <c r="G26" s="1" t="s">
        <v>24</v>
      </c>
      <c r="H26" s="1" t="s">
        <v>13</v>
      </c>
      <c r="I26" s="16"/>
      <c r="J26" s="16"/>
      <c r="K26" s="16"/>
      <c r="L26" s="16"/>
      <c r="M26" s="16"/>
      <c r="N26" s="16"/>
      <c r="O26" s="16"/>
      <c r="P26" s="16"/>
      <c r="Q26" s="16"/>
      <c r="R26" s="16"/>
      <c r="S26" s="16"/>
      <c r="T26" s="16"/>
      <c r="U26" s="16"/>
      <c r="V26" s="1" t="s">
        <v>2550</v>
      </c>
      <c r="W26" s="1" t="s">
        <v>2551</v>
      </c>
      <c r="X26" s="5" t="s">
        <v>2565</v>
      </c>
      <c r="Y26" s="5" t="s">
        <v>2559</v>
      </c>
      <c r="Z26" s="5" t="s">
        <v>13</v>
      </c>
      <c r="AA26" s="5"/>
    </row>
    <row r="27" spans="1:27" ht="12" customHeight="1" x14ac:dyDescent="0.15">
      <c r="A27" s="1" t="s">
        <v>7</v>
      </c>
      <c r="B27" s="1" t="s">
        <v>31</v>
      </c>
      <c r="C27" s="1" t="s">
        <v>9</v>
      </c>
      <c r="D27" s="1" t="s">
        <v>2436</v>
      </c>
      <c r="E27" s="1" t="s">
        <v>10</v>
      </c>
      <c r="F27" s="1" t="s">
        <v>32</v>
      </c>
      <c r="G27" s="1" t="s">
        <v>12</v>
      </c>
      <c r="H27" s="1" t="s">
        <v>13</v>
      </c>
      <c r="I27" s="16"/>
      <c r="J27" s="16"/>
      <c r="K27" s="16"/>
      <c r="L27" s="16"/>
      <c r="M27" s="16"/>
      <c r="N27" s="16"/>
      <c r="O27" s="16"/>
      <c r="P27" s="16"/>
      <c r="Q27" s="16"/>
      <c r="R27" s="16"/>
      <c r="S27" s="16"/>
      <c r="T27" s="16"/>
      <c r="U27" s="16"/>
      <c r="V27" s="1" t="s">
        <v>2550</v>
      </c>
      <c r="W27" s="1" t="s">
        <v>2551</v>
      </c>
      <c r="X27" s="5" t="s">
        <v>2566</v>
      </c>
      <c r="Y27" s="5" t="s">
        <v>2553</v>
      </c>
      <c r="Z27" s="5" t="s">
        <v>13</v>
      </c>
      <c r="AA27" s="5"/>
    </row>
    <row r="28" spans="1:27" ht="12" customHeight="1" x14ac:dyDescent="0.15">
      <c r="A28" s="1" t="s">
        <v>7</v>
      </c>
      <c r="B28" s="1" t="s">
        <v>31</v>
      </c>
      <c r="C28" s="1" t="s">
        <v>15</v>
      </c>
      <c r="D28" s="1" t="s">
        <v>2436</v>
      </c>
      <c r="E28" s="1" t="s">
        <v>10</v>
      </c>
      <c r="F28" s="1" t="s">
        <v>32</v>
      </c>
      <c r="G28" s="1" t="s">
        <v>16</v>
      </c>
      <c r="H28" s="1" t="s">
        <v>13</v>
      </c>
      <c r="I28" s="16"/>
      <c r="J28" s="16"/>
      <c r="K28" s="16"/>
      <c r="L28" s="16"/>
      <c r="M28" s="16"/>
      <c r="N28" s="16"/>
      <c r="O28" s="16"/>
      <c r="P28" s="16"/>
      <c r="Q28" s="16"/>
      <c r="R28" s="16"/>
      <c r="S28" s="16"/>
      <c r="T28" s="16"/>
      <c r="U28" s="16"/>
      <c r="V28" s="1" t="s">
        <v>2550</v>
      </c>
      <c r="W28" s="1" t="s">
        <v>2551</v>
      </c>
      <c r="X28" s="5" t="s">
        <v>2566</v>
      </c>
      <c r="Y28" s="5" t="s">
        <v>2561</v>
      </c>
      <c r="Z28" s="5" t="s">
        <v>13</v>
      </c>
      <c r="AA28" s="5"/>
    </row>
    <row r="29" spans="1:27" ht="12" customHeight="1" x14ac:dyDescent="0.15">
      <c r="A29" s="1" t="s">
        <v>7</v>
      </c>
      <c r="B29" s="1" t="s">
        <v>31</v>
      </c>
      <c r="C29" s="1" t="s">
        <v>17</v>
      </c>
      <c r="D29" s="1" t="s">
        <v>2436</v>
      </c>
      <c r="E29" s="1" t="s">
        <v>10</v>
      </c>
      <c r="F29" s="1" t="s">
        <v>32</v>
      </c>
      <c r="G29" s="1" t="s">
        <v>18</v>
      </c>
      <c r="H29" s="1" t="s">
        <v>13</v>
      </c>
      <c r="I29" s="16"/>
      <c r="J29" s="16"/>
      <c r="K29" s="16"/>
      <c r="L29" s="16"/>
      <c r="M29" s="16"/>
      <c r="N29" s="16"/>
      <c r="O29" s="16"/>
      <c r="P29" s="16"/>
      <c r="Q29" s="16"/>
      <c r="R29" s="16"/>
      <c r="S29" s="16"/>
      <c r="T29" s="16"/>
      <c r="U29" s="16"/>
      <c r="V29" s="1" t="s">
        <v>2550</v>
      </c>
      <c r="W29" s="1" t="s">
        <v>2551</v>
      </c>
      <c r="X29" s="5" t="s">
        <v>2566</v>
      </c>
      <c r="Y29" s="5" t="s">
        <v>2562</v>
      </c>
      <c r="Z29" s="5" t="s">
        <v>13</v>
      </c>
      <c r="AA29" s="5"/>
    </row>
    <row r="30" spans="1:27" ht="12" customHeight="1" x14ac:dyDescent="0.15">
      <c r="A30" s="1" t="s">
        <v>7</v>
      </c>
      <c r="B30" s="1" t="s">
        <v>31</v>
      </c>
      <c r="C30" s="1" t="s">
        <v>19</v>
      </c>
      <c r="D30" s="1" t="s">
        <v>2436</v>
      </c>
      <c r="E30" s="1" t="s">
        <v>10</v>
      </c>
      <c r="F30" s="1" t="s">
        <v>32</v>
      </c>
      <c r="G30" s="1" t="s">
        <v>20</v>
      </c>
      <c r="H30" s="1" t="s">
        <v>13</v>
      </c>
      <c r="I30" s="16"/>
      <c r="J30" s="16"/>
      <c r="K30" s="16"/>
      <c r="L30" s="16"/>
      <c r="M30" s="16"/>
      <c r="N30" s="16"/>
      <c r="O30" s="16"/>
      <c r="P30" s="16"/>
      <c r="Q30" s="16"/>
      <c r="R30" s="16"/>
      <c r="S30" s="16"/>
      <c r="T30" s="16"/>
      <c r="U30" s="16"/>
      <c r="V30" s="1" t="s">
        <v>2550</v>
      </c>
      <c r="W30" s="1" t="s">
        <v>2551</v>
      </c>
      <c r="X30" s="5" t="s">
        <v>2566</v>
      </c>
      <c r="Y30" s="5" t="s">
        <v>2557</v>
      </c>
      <c r="Z30" s="5" t="s">
        <v>13</v>
      </c>
      <c r="AA30" s="5"/>
    </row>
    <row r="31" spans="1:27" ht="12" customHeight="1" x14ac:dyDescent="0.15">
      <c r="A31" s="1" t="s">
        <v>7</v>
      </c>
      <c r="B31" s="1" t="s">
        <v>31</v>
      </c>
      <c r="C31" s="1" t="s">
        <v>21</v>
      </c>
      <c r="D31" s="1" t="s">
        <v>2436</v>
      </c>
      <c r="E31" s="1" t="s">
        <v>10</v>
      </c>
      <c r="F31" s="1" t="s">
        <v>32</v>
      </c>
      <c r="G31" s="1" t="s">
        <v>22</v>
      </c>
      <c r="H31" s="1" t="s">
        <v>13</v>
      </c>
      <c r="I31" s="16"/>
      <c r="J31" s="16"/>
      <c r="K31" s="16"/>
      <c r="L31" s="16"/>
      <c r="M31" s="16"/>
      <c r="N31" s="16"/>
      <c r="O31" s="16"/>
      <c r="P31" s="16"/>
      <c r="Q31" s="16"/>
      <c r="R31" s="16"/>
      <c r="S31" s="16"/>
      <c r="T31" s="16"/>
      <c r="U31" s="16"/>
      <c r="V31" s="1" t="s">
        <v>2550</v>
      </c>
      <c r="W31" s="1" t="s">
        <v>2551</v>
      </c>
      <c r="X31" s="5" t="s">
        <v>2566</v>
      </c>
      <c r="Y31" s="5" t="s">
        <v>2564</v>
      </c>
      <c r="Z31" s="5" t="s">
        <v>13</v>
      </c>
      <c r="AA31" s="5"/>
    </row>
    <row r="32" spans="1:27" ht="12" customHeight="1" x14ac:dyDescent="0.15">
      <c r="A32" s="1" t="s">
        <v>7</v>
      </c>
      <c r="B32" s="1" t="s">
        <v>31</v>
      </c>
      <c r="C32" s="1" t="s">
        <v>23</v>
      </c>
      <c r="D32" s="1" t="s">
        <v>2436</v>
      </c>
      <c r="E32" s="1" t="s">
        <v>10</v>
      </c>
      <c r="F32" s="1" t="s">
        <v>32</v>
      </c>
      <c r="G32" s="1" t="s">
        <v>24</v>
      </c>
      <c r="H32" s="1" t="s">
        <v>13</v>
      </c>
      <c r="I32" s="16"/>
      <c r="J32" s="16"/>
      <c r="K32" s="16"/>
      <c r="L32" s="16"/>
      <c r="M32" s="16"/>
      <c r="N32" s="16"/>
      <c r="O32" s="16"/>
      <c r="P32" s="16"/>
      <c r="Q32" s="16"/>
      <c r="R32" s="16"/>
      <c r="S32" s="16"/>
      <c r="T32" s="16"/>
      <c r="U32" s="16"/>
      <c r="V32" s="1" t="s">
        <v>2550</v>
      </c>
      <c r="W32" s="1" t="s">
        <v>2551</v>
      </c>
      <c r="X32" s="5" t="s">
        <v>2566</v>
      </c>
      <c r="Y32" s="5" t="s">
        <v>2559</v>
      </c>
      <c r="Z32" s="5" t="s">
        <v>13</v>
      </c>
      <c r="AA32" s="5"/>
    </row>
    <row r="33" spans="1:27" ht="12" customHeight="1" x14ac:dyDescent="0.15">
      <c r="A33" s="1" t="s">
        <v>7</v>
      </c>
      <c r="B33" s="1" t="s">
        <v>33</v>
      </c>
      <c r="C33" s="1" t="s">
        <v>9</v>
      </c>
      <c r="D33" s="1" t="s">
        <v>2436</v>
      </c>
      <c r="E33" s="1" t="s">
        <v>10</v>
      </c>
      <c r="F33" s="1" t="s">
        <v>34</v>
      </c>
      <c r="G33" s="1" t="s">
        <v>12</v>
      </c>
      <c r="H33" s="1" t="s">
        <v>13</v>
      </c>
      <c r="I33" s="16"/>
      <c r="J33" s="16"/>
      <c r="K33" s="16"/>
      <c r="L33" s="16"/>
      <c r="M33" s="16"/>
      <c r="N33" s="16"/>
      <c r="O33" s="16"/>
      <c r="P33" s="16"/>
      <c r="Q33" s="16"/>
      <c r="R33" s="16"/>
      <c r="S33" s="16"/>
      <c r="T33" s="16"/>
      <c r="U33" s="16"/>
      <c r="V33" s="1" t="s">
        <v>2550</v>
      </c>
      <c r="W33" s="1" t="s">
        <v>2551</v>
      </c>
      <c r="X33" s="5" t="s">
        <v>2567</v>
      </c>
      <c r="Y33" s="5" t="s">
        <v>2553</v>
      </c>
      <c r="Z33" s="5" t="s">
        <v>13</v>
      </c>
      <c r="AA33" s="5"/>
    </row>
    <row r="34" spans="1:27" ht="12" customHeight="1" x14ac:dyDescent="0.15">
      <c r="A34" s="1" t="s">
        <v>7</v>
      </c>
      <c r="B34" s="1" t="s">
        <v>33</v>
      </c>
      <c r="C34" s="1" t="s">
        <v>15</v>
      </c>
      <c r="D34" s="1" t="s">
        <v>2436</v>
      </c>
      <c r="E34" s="1" t="s">
        <v>10</v>
      </c>
      <c r="F34" s="1" t="s">
        <v>34</v>
      </c>
      <c r="G34" s="1" t="s">
        <v>16</v>
      </c>
      <c r="H34" s="1" t="s">
        <v>13</v>
      </c>
      <c r="I34" s="16"/>
      <c r="J34" s="16"/>
      <c r="K34" s="16"/>
      <c r="L34" s="16"/>
      <c r="M34" s="16"/>
      <c r="N34" s="16"/>
      <c r="O34" s="16"/>
      <c r="P34" s="16"/>
      <c r="Q34" s="16"/>
      <c r="R34" s="16"/>
      <c r="S34" s="16"/>
      <c r="T34" s="16"/>
      <c r="U34" s="16"/>
      <c r="V34" s="1" t="s">
        <v>2550</v>
      </c>
      <c r="W34" s="1" t="s">
        <v>2551</v>
      </c>
      <c r="X34" s="5" t="s">
        <v>2567</v>
      </c>
      <c r="Y34" s="5" t="s">
        <v>2561</v>
      </c>
      <c r="Z34" s="5" t="s">
        <v>13</v>
      </c>
      <c r="AA34" s="5"/>
    </row>
    <row r="35" spans="1:27" ht="12" customHeight="1" x14ac:dyDescent="0.15">
      <c r="A35" s="1" t="s">
        <v>7</v>
      </c>
      <c r="B35" s="1" t="s">
        <v>33</v>
      </c>
      <c r="C35" s="1" t="s">
        <v>17</v>
      </c>
      <c r="D35" s="1" t="s">
        <v>2436</v>
      </c>
      <c r="E35" s="1" t="s">
        <v>10</v>
      </c>
      <c r="F35" s="1" t="s">
        <v>34</v>
      </c>
      <c r="G35" s="1" t="s">
        <v>18</v>
      </c>
      <c r="H35" s="1" t="s">
        <v>13</v>
      </c>
      <c r="I35" s="16"/>
      <c r="J35" s="16"/>
      <c r="K35" s="16"/>
      <c r="L35" s="16"/>
      <c r="M35" s="16"/>
      <c r="N35" s="16"/>
      <c r="O35" s="16"/>
      <c r="P35" s="16"/>
      <c r="Q35" s="16"/>
      <c r="R35" s="16"/>
      <c r="S35" s="16"/>
      <c r="T35" s="16"/>
      <c r="U35" s="16"/>
      <c r="V35" s="1" t="s">
        <v>2550</v>
      </c>
      <c r="W35" s="1" t="s">
        <v>2551</v>
      </c>
      <c r="X35" s="5" t="s">
        <v>2567</v>
      </c>
      <c r="Y35" s="5" t="s">
        <v>2562</v>
      </c>
      <c r="Z35" s="5" t="s">
        <v>13</v>
      </c>
      <c r="AA35" s="5"/>
    </row>
    <row r="36" spans="1:27" ht="12" customHeight="1" x14ac:dyDescent="0.15">
      <c r="A36" s="1" t="s">
        <v>7</v>
      </c>
      <c r="B36" s="1" t="s">
        <v>33</v>
      </c>
      <c r="C36" s="1" t="s">
        <v>19</v>
      </c>
      <c r="D36" s="1" t="s">
        <v>2436</v>
      </c>
      <c r="E36" s="1" t="s">
        <v>10</v>
      </c>
      <c r="F36" s="1" t="s">
        <v>34</v>
      </c>
      <c r="G36" s="1" t="s">
        <v>20</v>
      </c>
      <c r="H36" s="1" t="s">
        <v>13</v>
      </c>
      <c r="I36" s="16"/>
      <c r="J36" s="16"/>
      <c r="K36" s="16"/>
      <c r="L36" s="16"/>
      <c r="M36" s="16"/>
      <c r="N36" s="16"/>
      <c r="O36" s="16"/>
      <c r="P36" s="16"/>
      <c r="Q36" s="16"/>
      <c r="R36" s="16"/>
      <c r="S36" s="16"/>
      <c r="T36" s="16"/>
      <c r="U36" s="16"/>
      <c r="V36" s="1" t="s">
        <v>2550</v>
      </c>
      <c r="W36" s="1" t="s">
        <v>2551</v>
      </c>
      <c r="X36" s="5" t="s">
        <v>2567</v>
      </c>
      <c r="Y36" s="5" t="s">
        <v>2557</v>
      </c>
      <c r="Z36" s="5" t="s">
        <v>13</v>
      </c>
      <c r="AA36" s="5"/>
    </row>
    <row r="37" spans="1:27" ht="12" customHeight="1" x14ac:dyDescent="0.15">
      <c r="A37" s="1" t="s">
        <v>7</v>
      </c>
      <c r="B37" s="1" t="s">
        <v>33</v>
      </c>
      <c r="C37" s="1" t="s">
        <v>21</v>
      </c>
      <c r="D37" s="1" t="s">
        <v>2436</v>
      </c>
      <c r="E37" s="1" t="s">
        <v>10</v>
      </c>
      <c r="F37" s="1" t="s">
        <v>34</v>
      </c>
      <c r="G37" s="1" t="s">
        <v>22</v>
      </c>
      <c r="H37" s="1" t="s">
        <v>13</v>
      </c>
      <c r="I37" s="16"/>
      <c r="J37" s="16"/>
      <c r="K37" s="16"/>
      <c r="L37" s="16"/>
      <c r="M37" s="16"/>
      <c r="N37" s="16"/>
      <c r="O37" s="16"/>
      <c r="P37" s="16"/>
      <c r="Q37" s="16"/>
      <c r="R37" s="16"/>
      <c r="S37" s="16"/>
      <c r="T37" s="16"/>
      <c r="U37" s="16"/>
      <c r="V37" s="1" t="s">
        <v>2550</v>
      </c>
      <c r="W37" s="1" t="s">
        <v>2551</v>
      </c>
      <c r="X37" s="5" t="s">
        <v>2567</v>
      </c>
      <c r="Y37" s="5" t="s">
        <v>2564</v>
      </c>
      <c r="Z37" s="5" t="s">
        <v>13</v>
      </c>
      <c r="AA37" s="5"/>
    </row>
    <row r="38" spans="1:27" ht="12" customHeight="1" x14ac:dyDescent="0.15">
      <c r="A38" s="1" t="s">
        <v>7</v>
      </c>
      <c r="B38" s="1" t="s">
        <v>33</v>
      </c>
      <c r="C38" s="1" t="s">
        <v>23</v>
      </c>
      <c r="D38" s="1" t="s">
        <v>2436</v>
      </c>
      <c r="E38" s="1" t="s">
        <v>10</v>
      </c>
      <c r="F38" s="1" t="s">
        <v>34</v>
      </c>
      <c r="G38" s="1" t="s">
        <v>24</v>
      </c>
      <c r="H38" s="1" t="s">
        <v>13</v>
      </c>
      <c r="I38" s="16"/>
      <c r="J38" s="16"/>
      <c r="K38" s="16"/>
      <c r="L38" s="16"/>
      <c r="M38" s="16"/>
      <c r="N38" s="16"/>
      <c r="O38" s="16"/>
      <c r="P38" s="16"/>
      <c r="Q38" s="16"/>
      <c r="R38" s="16"/>
      <c r="S38" s="16"/>
      <c r="T38" s="16"/>
      <c r="U38" s="16"/>
      <c r="V38" s="1" t="s">
        <v>2550</v>
      </c>
      <c r="W38" s="1" t="s">
        <v>2551</v>
      </c>
      <c r="X38" s="5" t="s">
        <v>2567</v>
      </c>
      <c r="Y38" s="5" t="s">
        <v>2559</v>
      </c>
      <c r="Z38" s="5" t="s">
        <v>13</v>
      </c>
      <c r="AA38" s="5"/>
    </row>
    <row r="39" spans="1:27" ht="12" customHeight="1" x14ac:dyDescent="0.15">
      <c r="A39" s="1" t="s">
        <v>7</v>
      </c>
      <c r="B39" s="1" t="s">
        <v>35</v>
      </c>
      <c r="C39" s="1" t="s">
        <v>9</v>
      </c>
      <c r="D39" s="1" t="s">
        <v>2436</v>
      </c>
      <c r="E39" s="1" t="s">
        <v>10</v>
      </c>
      <c r="F39" s="1" t="s">
        <v>36</v>
      </c>
      <c r="G39" s="1" t="s">
        <v>12</v>
      </c>
      <c r="H39" s="1" t="s">
        <v>13</v>
      </c>
      <c r="I39" s="16"/>
      <c r="J39" s="16"/>
      <c r="K39" s="16"/>
      <c r="L39" s="16"/>
      <c r="M39" s="16"/>
      <c r="N39" s="16"/>
      <c r="O39" s="16"/>
      <c r="P39" s="16"/>
      <c r="Q39" s="16"/>
      <c r="R39" s="16"/>
      <c r="S39" s="16"/>
      <c r="T39" s="16"/>
      <c r="U39" s="16"/>
      <c r="V39" s="1" t="s">
        <v>2550</v>
      </c>
      <c r="W39" s="1" t="s">
        <v>2551</v>
      </c>
      <c r="X39" s="5" t="s">
        <v>2568</v>
      </c>
      <c r="Y39" s="5" t="s">
        <v>2553</v>
      </c>
      <c r="Z39" s="5" t="s">
        <v>13</v>
      </c>
      <c r="AA39" s="5"/>
    </row>
    <row r="40" spans="1:27" ht="12" customHeight="1" x14ac:dyDescent="0.15">
      <c r="A40" s="1" t="s">
        <v>7</v>
      </c>
      <c r="B40" s="1" t="s">
        <v>35</v>
      </c>
      <c r="C40" s="1" t="s">
        <v>15</v>
      </c>
      <c r="D40" s="1" t="s">
        <v>2436</v>
      </c>
      <c r="E40" s="1" t="s">
        <v>10</v>
      </c>
      <c r="F40" s="1" t="s">
        <v>36</v>
      </c>
      <c r="G40" s="1" t="s">
        <v>16</v>
      </c>
      <c r="H40" s="1" t="s">
        <v>13</v>
      </c>
      <c r="I40" s="16"/>
      <c r="J40" s="16"/>
      <c r="K40" s="16"/>
      <c r="L40" s="16"/>
      <c r="M40" s="16"/>
      <c r="N40" s="16"/>
      <c r="O40" s="16"/>
      <c r="P40" s="16"/>
      <c r="Q40" s="16"/>
      <c r="R40" s="16"/>
      <c r="S40" s="16"/>
      <c r="T40" s="16"/>
      <c r="U40" s="16"/>
      <c r="V40" s="1" t="s">
        <v>2550</v>
      </c>
      <c r="W40" s="1" t="s">
        <v>2551</v>
      </c>
      <c r="X40" s="5" t="s">
        <v>2568</v>
      </c>
      <c r="Y40" s="5" t="s">
        <v>2561</v>
      </c>
      <c r="Z40" s="5" t="s">
        <v>13</v>
      </c>
      <c r="AA40" s="5"/>
    </row>
    <row r="41" spans="1:27" ht="12" customHeight="1" x14ac:dyDescent="0.15">
      <c r="A41" s="1" t="s">
        <v>7</v>
      </c>
      <c r="B41" s="1" t="s">
        <v>35</v>
      </c>
      <c r="C41" s="1" t="s">
        <v>17</v>
      </c>
      <c r="D41" s="1" t="s">
        <v>2436</v>
      </c>
      <c r="E41" s="1" t="s">
        <v>10</v>
      </c>
      <c r="F41" s="1" t="s">
        <v>36</v>
      </c>
      <c r="G41" s="1" t="s">
        <v>18</v>
      </c>
      <c r="H41" s="1" t="s">
        <v>13</v>
      </c>
      <c r="I41" s="16"/>
      <c r="J41" s="16"/>
      <c r="K41" s="16"/>
      <c r="L41" s="16"/>
      <c r="M41" s="16"/>
      <c r="N41" s="16"/>
      <c r="O41" s="16"/>
      <c r="P41" s="16"/>
      <c r="Q41" s="16"/>
      <c r="R41" s="16"/>
      <c r="S41" s="16"/>
      <c r="T41" s="16"/>
      <c r="U41" s="16"/>
      <c r="V41" s="1" t="s">
        <v>2550</v>
      </c>
      <c r="W41" s="1" t="s">
        <v>2551</v>
      </c>
      <c r="X41" s="5" t="s">
        <v>2568</v>
      </c>
      <c r="Y41" s="5" t="s">
        <v>2562</v>
      </c>
      <c r="Z41" s="5" t="s">
        <v>13</v>
      </c>
      <c r="AA41" s="5"/>
    </row>
    <row r="42" spans="1:27" ht="12" customHeight="1" x14ac:dyDescent="0.15">
      <c r="A42" s="1" t="s">
        <v>7</v>
      </c>
      <c r="B42" s="1" t="s">
        <v>35</v>
      </c>
      <c r="C42" s="1" t="s">
        <v>19</v>
      </c>
      <c r="D42" s="1" t="s">
        <v>2436</v>
      </c>
      <c r="E42" s="1" t="s">
        <v>10</v>
      </c>
      <c r="F42" s="1" t="s">
        <v>36</v>
      </c>
      <c r="G42" s="1" t="s">
        <v>20</v>
      </c>
      <c r="H42" s="1" t="s">
        <v>13</v>
      </c>
      <c r="I42" s="16"/>
      <c r="J42" s="16"/>
      <c r="K42" s="16"/>
      <c r="L42" s="16"/>
      <c r="M42" s="16"/>
      <c r="N42" s="16"/>
      <c r="O42" s="16"/>
      <c r="P42" s="16"/>
      <c r="Q42" s="16"/>
      <c r="R42" s="16"/>
      <c r="S42" s="16"/>
      <c r="T42" s="16"/>
      <c r="U42" s="16"/>
      <c r="V42" s="1" t="s">
        <v>2550</v>
      </c>
      <c r="W42" s="1" t="s">
        <v>2551</v>
      </c>
      <c r="X42" s="5" t="s">
        <v>2568</v>
      </c>
      <c r="Y42" s="5" t="s">
        <v>2557</v>
      </c>
      <c r="Z42" s="5" t="s">
        <v>13</v>
      </c>
      <c r="AA42" s="5"/>
    </row>
    <row r="43" spans="1:27" ht="12" customHeight="1" x14ac:dyDescent="0.15">
      <c r="A43" s="1" t="s">
        <v>7</v>
      </c>
      <c r="B43" s="1" t="s">
        <v>35</v>
      </c>
      <c r="C43" s="1" t="s">
        <v>21</v>
      </c>
      <c r="D43" s="1" t="s">
        <v>2436</v>
      </c>
      <c r="E43" s="1" t="s">
        <v>10</v>
      </c>
      <c r="F43" s="1" t="s">
        <v>36</v>
      </c>
      <c r="G43" s="1" t="s">
        <v>22</v>
      </c>
      <c r="H43" s="1" t="s">
        <v>13</v>
      </c>
      <c r="I43" s="16"/>
      <c r="J43" s="16"/>
      <c r="K43" s="16"/>
      <c r="L43" s="16"/>
      <c r="M43" s="16"/>
      <c r="N43" s="16"/>
      <c r="O43" s="16"/>
      <c r="P43" s="16"/>
      <c r="Q43" s="16"/>
      <c r="R43" s="16"/>
      <c r="S43" s="16"/>
      <c r="T43" s="16"/>
      <c r="U43" s="16"/>
      <c r="V43" s="1" t="s">
        <v>2550</v>
      </c>
      <c r="W43" s="1" t="s">
        <v>2551</v>
      </c>
      <c r="X43" s="5" t="s">
        <v>2568</v>
      </c>
      <c r="Y43" s="5" t="s">
        <v>2564</v>
      </c>
      <c r="Z43" s="5" t="s">
        <v>13</v>
      </c>
      <c r="AA43" s="5"/>
    </row>
    <row r="44" spans="1:27" ht="12" customHeight="1" x14ac:dyDescent="0.15">
      <c r="A44" s="1" t="s">
        <v>7</v>
      </c>
      <c r="B44" s="1" t="s">
        <v>35</v>
      </c>
      <c r="C44" s="1" t="s">
        <v>23</v>
      </c>
      <c r="D44" s="1" t="s">
        <v>2436</v>
      </c>
      <c r="E44" s="1" t="s">
        <v>10</v>
      </c>
      <c r="F44" s="1" t="s">
        <v>36</v>
      </c>
      <c r="G44" s="1" t="s">
        <v>24</v>
      </c>
      <c r="H44" s="1" t="s">
        <v>13</v>
      </c>
      <c r="I44" s="16"/>
      <c r="J44" s="16"/>
      <c r="K44" s="16"/>
      <c r="L44" s="16"/>
      <c r="M44" s="16"/>
      <c r="N44" s="16"/>
      <c r="O44" s="16"/>
      <c r="P44" s="16"/>
      <c r="Q44" s="16"/>
      <c r="R44" s="16"/>
      <c r="S44" s="16"/>
      <c r="T44" s="16"/>
      <c r="U44" s="16"/>
      <c r="V44" s="1" t="s">
        <v>2550</v>
      </c>
      <c r="W44" s="1" t="s">
        <v>2551</v>
      </c>
      <c r="X44" s="5" t="s">
        <v>2568</v>
      </c>
      <c r="Y44" s="5" t="s">
        <v>2559</v>
      </c>
      <c r="Z44" s="5" t="s">
        <v>13</v>
      </c>
      <c r="AA44" s="5"/>
    </row>
    <row r="45" spans="1:27" ht="12" customHeight="1" x14ac:dyDescent="0.15">
      <c r="A45" s="1" t="s">
        <v>7</v>
      </c>
      <c r="B45" s="1" t="s">
        <v>37</v>
      </c>
      <c r="C45" s="1" t="s">
        <v>9</v>
      </c>
      <c r="D45" s="1" t="s">
        <v>2436</v>
      </c>
      <c r="E45" s="1" t="s">
        <v>10</v>
      </c>
      <c r="F45" s="1" t="s">
        <v>38</v>
      </c>
      <c r="G45" s="1" t="s">
        <v>12</v>
      </c>
      <c r="H45" s="1" t="s">
        <v>13</v>
      </c>
      <c r="I45" s="16"/>
      <c r="J45" s="16"/>
      <c r="K45" s="16"/>
      <c r="L45" s="16"/>
      <c r="M45" s="16"/>
      <c r="N45" s="16"/>
      <c r="O45" s="16"/>
      <c r="P45" s="16"/>
      <c r="Q45" s="16"/>
      <c r="R45" s="16"/>
      <c r="S45" s="16"/>
      <c r="T45" s="16"/>
      <c r="U45" s="16"/>
      <c r="V45" s="1" t="s">
        <v>2550</v>
      </c>
      <c r="W45" s="1" t="s">
        <v>2551</v>
      </c>
      <c r="X45" s="5" t="s">
        <v>2569</v>
      </c>
      <c r="Y45" s="5" t="s">
        <v>2553</v>
      </c>
      <c r="Z45" s="5" t="s">
        <v>13</v>
      </c>
      <c r="AA45" s="5"/>
    </row>
    <row r="46" spans="1:27" ht="12" customHeight="1" x14ac:dyDescent="0.15">
      <c r="A46" s="1" t="s">
        <v>7</v>
      </c>
      <c r="B46" s="1" t="s">
        <v>37</v>
      </c>
      <c r="C46" s="1" t="s">
        <v>15</v>
      </c>
      <c r="D46" s="1" t="s">
        <v>2436</v>
      </c>
      <c r="E46" s="1" t="s">
        <v>10</v>
      </c>
      <c r="F46" s="1" t="s">
        <v>38</v>
      </c>
      <c r="G46" s="1" t="s">
        <v>16</v>
      </c>
      <c r="H46" s="1" t="s">
        <v>13</v>
      </c>
      <c r="I46" s="16"/>
      <c r="J46" s="16"/>
      <c r="K46" s="16"/>
      <c r="L46" s="16"/>
      <c r="M46" s="16"/>
      <c r="N46" s="16"/>
      <c r="O46" s="16"/>
      <c r="P46" s="16"/>
      <c r="Q46" s="16"/>
      <c r="R46" s="16"/>
      <c r="S46" s="16"/>
      <c r="T46" s="16"/>
      <c r="U46" s="16"/>
      <c r="V46" s="1" t="s">
        <v>2550</v>
      </c>
      <c r="W46" s="1" t="s">
        <v>2551</v>
      </c>
      <c r="X46" s="5" t="s">
        <v>2569</v>
      </c>
      <c r="Y46" s="5" t="s">
        <v>2561</v>
      </c>
      <c r="Z46" s="5" t="s">
        <v>13</v>
      </c>
      <c r="AA46" s="5"/>
    </row>
    <row r="47" spans="1:27" ht="12" customHeight="1" x14ac:dyDescent="0.15">
      <c r="A47" s="1" t="s">
        <v>7</v>
      </c>
      <c r="B47" s="1" t="s">
        <v>37</v>
      </c>
      <c r="C47" s="1" t="s">
        <v>17</v>
      </c>
      <c r="D47" s="1" t="s">
        <v>2436</v>
      </c>
      <c r="E47" s="1" t="s">
        <v>10</v>
      </c>
      <c r="F47" s="1" t="s">
        <v>38</v>
      </c>
      <c r="G47" s="1" t="s">
        <v>18</v>
      </c>
      <c r="H47" s="1" t="s">
        <v>13</v>
      </c>
      <c r="I47" s="16"/>
      <c r="J47" s="16"/>
      <c r="K47" s="16"/>
      <c r="L47" s="16"/>
      <c r="M47" s="16"/>
      <c r="N47" s="16"/>
      <c r="O47" s="16"/>
      <c r="P47" s="16"/>
      <c r="Q47" s="16"/>
      <c r="R47" s="16"/>
      <c r="S47" s="16"/>
      <c r="T47" s="16"/>
      <c r="U47" s="16"/>
      <c r="V47" s="1" t="s">
        <v>2550</v>
      </c>
      <c r="W47" s="1" t="s">
        <v>2551</v>
      </c>
      <c r="X47" s="5" t="s">
        <v>2569</v>
      </c>
      <c r="Y47" s="5" t="s">
        <v>2562</v>
      </c>
      <c r="Z47" s="5" t="s">
        <v>13</v>
      </c>
      <c r="AA47" s="5"/>
    </row>
    <row r="48" spans="1:27" ht="12" customHeight="1" x14ac:dyDescent="0.15">
      <c r="A48" s="1" t="s">
        <v>7</v>
      </c>
      <c r="B48" s="1" t="s">
        <v>37</v>
      </c>
      <c r="C48" s="1" t="s">
        <v>19</v>
      </c>
      <c r="D48" s="1" t="s">
        <v>2436</v>
      </c>
      <c r="E48" s="1" t="s">
        <v>10</v>
      </c>
      <c r="F48" s="1" t="s">
        <v>38</v>
      </c>
      <c r="G48" s="1" t="s">
        <v>20</v>
      </c>
      <c r="H48" s="1" t="s">
        <v>13</v>
      </c>
      <c r="I48" s="16"/>
      <c r="J48" s="16"/>
      <c r="K48" s="16"/>
      <c r="L48" s="16"/>
      <c r="M48" s="16"/>
      <c r="N48" s="16"/>
      <c r="O48" s="16"/>
      <c r="P48" s="16"/>
      <c r="Q48" s="16"/>
      <c r="R48" s="16"/>
      <c r="S48" s="16"/>
      <c r="T48" s="16"/>
      <c r="U48" s="16"/>
      <c r="V48" s="1" t="s">
        <v>2550</v>
      </c>
      <c r="W48" s="1" t="s">
        <v>2551</v>
      </c>
      <c r="X48" s="5" t="s">
        <v>2569</v>
      </c>
      <c r="Y48" s="5" t="s">
        <v>2557</v>
      </c>
      <c r="Z48" s="5" t="s">
        <v>13</v>
      </c>
      <c r="AA48" s="5"/>
    </row>
    <row r="49" spans="1:27" ht="12" customHeight="1" x14ac:dyDescent="0.15">
      <c r="A49" s="1" t="s">
        <v>7</v>
      </c>
      <c r="B49" s="1" t="s">
        <v>37</v>
      </c>
      <c r="C49" s="1" t="s">
        <v>21</v>
      </c>
      <c r="D49" s="1" t="s">
        <v>2436</v>
      </c>
      <c r="E49" s="1" t="s">
        <v>10</v>
      </c>
      <c r="F49" s="1" t="s">
        <v>38</v>
      </c>
      <c r="G49" s="1" t="s">
        <v>22</v>
      </c>
      <c r="H49" s="1" t="s">
        <v>13</v>
      </c>
      <c r="I49" s="16"/>
      <c r="J49" s="16"/>
      <c r="K49" s="16"/>
      <c r="L49" s="16"/>
      <c r="M49" s="16"/>
      <c r="N49" s="16"/>
      <c r="O49" s="16"/>
      <c r="P49" s="16"/>
      <c r="Q49" s="16"/>
      <c r="R49" s="16"/>
      <c r="S49" s="16"/>
      <c r="T49" s="16"/>
      <c r="U49" s="16"/>
      <c r="V49" s="1" t="s">
        <v>2550</v>
      </c>
      <c r="W49" s="1" t="s">
        <v>2551</v>
      </c>
      <c r="X49" s="5" t="s">
        <v>2569</v>
      </c>
      <c r="Y49" s="5" t="s">
        <v>2564</v>
      </c>
      <c r="Z49" s="5" t="s">
        <v>13</v>
      </c>
      <c r="AA49" s="5"/>
    </row>
    <row r="50" spans="1:27" ht="12" customHeight="1" x14ac:dyDescent="0.15">
      <c r="A50" s="1" t="s">
        <v>7</v>
      </c>
      <c r="B50" s="1" t="s">
        <v>37</v>
      </c>
      <c r="C50" s="1" t="s">
        <v>23</v>
      </c>
      <c r="D50" s="1" t="s">
        <v>2436</v>
      </c>
      <c r="E50" s="1" t="s">
        <v>10</v>
      </c>
      <c r="F50" s="1" t="s">
        <v>38</v>
      </c>
      <c r="G50" s="1" t="s">
        <v>24</v>
      </c>
      <c r="H50" s="1" t="s">
        <v>13</v>
      </c>
      <c r="I50" s="16"/>
      <c r="J50" s="16"/>
      <c r="K50" s="16"/>
      <c r="L50" s="16"/>
      <c r="M50" s="16"/>
      <c r="N50" s="16"/>
      <c r="O50" s="16"/>
      <c r="P50" s="16"/>
      <c r="Q50" s="16"/>
      <c r="R50" s="16"/>
      <c r="S50" s="16"/>
      <c r="T50" s="16"/>
      <c r="U50" s="16"/>
      <c r="V50" s="1" t="s">
        <v>2550</v>
      </c>
      <c r="W50" s="1" t="s">
        <v>2551</v>
      </c>
      <c r="X50" s="5" t="s">
        <v>2569</v>
      </c>
      <c r="Y50" s="5" t="s">
        <v>2559</v>
      </c>
      <c r="Z50" s="5" t="s">
        <v>13</v>
      </c>
      <c r="AA50" s="5"/>
    </row>
    <row r="51" spans="1:27" ht="12" customHeight="1" x14ac:dyDescent="0.15">
      <c r="A51" s="1" t="s">
        <v>7</v>
      </c>
      <c r="B51" s="1" t="s">
        <v>39</v>
      </c>
      <c r="C51" s="1" t="s">
        <v>9</v>
      </c>
      <c r="D51" s="1" t="s">
        <v>2436</v>
      </c>
      <c r="E51" s="1" t="s">
        <v>10</v>
      </c>
      <c r="F51" s="1" t="s">
        <v>40</v>
      </c>
      <c r="G51" s="1" t="s">
        <v>12</v>
      </c>
      <c r="H51" s="1" t="s">
        <v>13</v>
      </c>
      <c r="I51" s="16"/>
      <c r="J51" s="16"/>
      <c r="K51" s="16"/>
      <c r="L51" s="16"/>
      <c r="M51" s="16"/>
      <c r="N51" s="16"/>
      <c r="O51" s="16"/>
      <c r="P51" s="16"/>
      <c r="Q51" s="16"/>
      <c r="R51" s="16"/>
      <c r="S51" s="16"/>
      <c r="T51" s="16"/>
      <c r="U51" s="16"/>
      <c r="V51" s="1" t="s">
        <v>2550</v>
      </c>
      <c r="W51" s="1" t="s">
        <v>2551</v>
      </c>
      <c r="X51" s="5" t="s">
        <v>2570</v>
      </c>
      <c r="Y51" s="5" t="s">
        <v>2553</v>
      </c>
      <c r="Z51" s="5" t="s">
        <v>13</v>
      </c>
      <c r="AA51" s="5"/>
    </row>
    <row r="52" spans="1:27" ht="12" customHeight="1" x14ac:dyDescent="0.15">
      <c r="A52" s="1" t="s">
        <v>7</v>
      </c>
      <c r="B52" s="1" t="s">
        <v>39</v>
      </c>
      <c r="C52" s="1" t="s">
        <v>15</v>
      </c>
      <c r="D52" s="1" t="s">
        <v>2436</v>
      </c>
      <c r="E52" s="1" t="s">
        <v>10</v>
      </c>
      <c r="F52" s="1" t="s">
        <v>40</v>
      </c>
      <c r="G52" s="1" t="s">
        <v>16</v>
      </c>
      <c r="H52" s="1" t="s">
        <v>13</v>
      </c>
      <c r="I52" s="16"/>
      <c r="J52" s="16"/>
      <c r="K52" s="16"/>
      <c r="L52" s="16"/>
      <c r="M52" s="16"/>
      <c r="N52" s="16"/>
      <c r="O52" s="16"/>
      <c r="P52" s="16"/>
      <c r="Q52" s="16"/>
      <c r="R52" s="16"/>
      <c r="S52" s="16"/>
      <c r="T52" s="16"/>
      <c r="U52" s="16"/>
      <c r="V52" s="1" t="s">
        <v>2550</v>
      </c>
      <c r="W52" s="1" t="s">
        <v>2551</v>
      </c>
      <c r="X52" s="5" t="s">
        <v>2570</v>
      </c>
      <c r="Y52" s="5" t="s">
        <v>2561</v>
      </c>
      <c r="Z52" s="5" t="s">
        <v>13</v>
      </c>
      <c r="AA52" s="5"/>
    </row>
    <row r="53" spans="1:27" ht="12" customHeight="1" x14ac:dyDescent="0.15">
      <c r="A53" s="1" t="s">
        <v>7</v>
      </c>
      <c r="B53" s="1" t="s">
        <v>39</v>
      </c>
      <c r="C53" s="1" t="s">
        <v>17</v>
      </c>
      <c r="D53" s="1" t="s">
        <v>2436</v>
      </c>
      <c r="E53" s="1" t="s">
        <v>10</v>
      </c>
      <c r="F53" s="1" t="s">
        <v>40</v>
      </c>
      <c r="G53" s="1" t="s">
        <v>18</v>
      </c>
      <c r="H53" s="1" t="s">
        <v>13</v>
      </c>
      <c r="I53" s="16"/>
      <c r="J53" s="16"/>
      <c r="K53" s="16"/>
      <c r="L53" s="16"/>
      <c r="M53" s="16"/>
      <c r="N53" s="16"/>
      <c r="O53" s="16"/>
      <c r="P53" s="16"/>
      <c r="Q53" s="16"/>
      <c r="R53" s="16"/>
      <c r="S53" s="16"/>
      <c r="T53" s="16"/>
      <c r="U53" s="16"/>
      <c r="V53" s="1" t="s">
        <v>2550</v>
      </c>
      <c r="W53" s="1" t="s">
        <v>2551</v>
      </c>
      <c r="X53" s="5" t="s">
        <v>2570</v>
      </c>
      <c r="Y53" s="5" t="s">
        <v>2562</v>
      </c>
      <c r="Z53" s="5" t="s">
        <v>13</v>
      </c>
      <c r="AA53" s="5"/>
    </row>
    <row r="54" spans="1:27" ht="12" customHeight="1" x14ac:dyDescent="0.15">
      <c r="A54" s="1" t="s">
        <v>7</v>
      </c>
      <c r="B54" s="1" t="s">
        <v>39</v>
      </c>
      <c r="C54" s="1" t="s">
        <v>19</v>
      </c>
      <c r="D54" s="1" t="s">
        <v>2436</v>
      </c>
      <c r="E54" s="1" t="s">
        <v>10</v>
      </c>
      <c r="F54" s="1" t="s">
        <v>40</v>
      </c>
      <c r="G54" s="1" t="s">
        <v>20</v>
      </c>
      <c r="H54" s="1" t="s">
        <v>13</v>
      </c>
      <c r="I54" s="16"/>
      <c r="J54" s="16"/>
      <c r="K54" s="16"/>
      <c r="L54" s="16"/>
      <c r="M54" s="16"/>
      <c r="N54" s="16"/>
      <c r="O54" s="16"/>
      <c r="P54" s="16"/>
      <c r="Q54" s="16"/>
      <c r="R54" s="16"/>
      <c r="S54" s="16"/>
      <c r="T54" s="16"/>
      <c r="U54" s="16"/>
      <c r="V54" s="1" t="s">
        <v>2550</v>
      </c>
      <c r="W54" s="1" t="s">
        <v>2551</v>
      </c>
      <c r="X54" s="5" t="s">
        <v>2570</v>
      </c>
      <c r="Y54" s="5" t="s">
        <v>2557</v>
      </c>
      <c r="Z54" s="5" t="s">
        <v>13</v>
      </c>
      <c r="AA54" s="5"/>
    </row>
    <row r="55" spans="1:27" ht="12" customHeight="1" x14ac:dyDescent="0.15">
      <c r="A55" s="1" t="s">
        <v>7</v>
      </c>
      <c r="B55" s="1" t="s">
        <v>39</v>
      </c>
      <c r="C55" s="1" t="s">
        <v>21</v>
      </c>
      <c r="D55" s="1" t="s">
        <v>2436</v>
      </c>
      <c r="E55" s="1" t="s">
        <v>10</v>
      </c>
      <c r="F55" s="1" t="s">
        <v>40</v>
      </c>
      <c r="G55" s="1" t="s">
        <v>22</v>
      </c>
      <c r="H55" s="1" t="s">
        <v>13</v>
      </c>
      <c r="I55" s="16"/>
      <c r="J55" s="16"/>
      <c r="K55" s="16"/>
      <c r="L55" s="16"/>
      <c r="M55" s="16"/>
      <c r="N55" s="16"/>
      <c r="O55" s="16"/>
      <c r="P55" s="16"/>
      <c r="Q55" s="16"/>
      <c r="R55" s="16"/>
      <c r="S55" s="16"/>
      <c r="T55" s="16"/>
      <c r="U55" s="16"/>
      <c r="V55" s="1" t="s">
        <v>2550</v>
      </c>
      <c r="W55" s="1" t="s">
        <v>2551</v>
      </c>
      <c r="X55" s="5" t="s">
        <v>2570</v>
      </c>
      <c r="Y55" s="5" t="s">
        <v>2564</v>
      </c>
      <c r="Z55" s="5" t="s">
        <v>13</v>
      </c>
      <c r="AA55" s="5"/>
    </row>
    <row r="56" spans="1:27" ht="12" customHeight="1" x14ac:dyDescent="0.15">
      <c r="A56" s="1" t="s">
        <v>7</v>
      </c>
      <c r="B56" s="1" t="s">
        <v>39</v>
      </c>
      <c r="C56" s="1" t="s">
        <v>23</v>
      </c>
      <c r="D56" s="1" t="s">
        <v>2436</v>
      </c>
      <c r="E56" s="1" t="s">
        <v>10</v>
      </c>
      <c r="F56" s="1" t="s">
        <v>40</v>
      </c>
      <c r="G56" s="1" t="s">
        <v>24</v>
      </c>
      <c r="H56" s="1" t="s">
        <v>13</v>
      </c>
      <c r="I56" s="16"/>
      <c r="J56" s="16"/>
      <c r="K56" s="16"/>
      <c r="L56" s="16"/>
      <c r="M56" s="16"/>
      <c r="N56" s="16"/>
      <c r="O56" s="16"/>
      <c r="P56" s="16"/>
      <c r="Q56" s="16"/>
      <c r="R56" s="16"/>
      <c r="S56" s="16"/>
      <c r="T56" s="16"/>
      <c r="U56" s="16"/>
      <c r="V56" s="1" t="s">
        <v>2550</v>
      </c>
      <c r="W56" s="1" t="s">
        <v>2551</v>
      </c>
      <c r="X56" s="5" t="s">
        <v>2570</v>
      </c>
      <c r="Y56" s="5" t="s">
        <v>2559</v>
      </c>
      <c r="Z56" s="5" t="s">
        <v>13</v>
      </c>
      <c r="AA56" s="5"/>
    </row>
    <row r="57" spans="1:27" ht="12" customHeight="1" x14ac:dyDescent="0.15">
      <c r="A57" s="1" t="s">
        <v>7</v>
      </c>
      <c r="B57" s="1" t="s">
        <v>41</v>
      </c>
      <c r="C57" s="1" t="s">
        <v>9</v>
      </c>
      <c r="D57" s="1" t="s">
        <v>2436</v>
      </c>
      <c r="E57" s="1" t="s">
        <v>10</v>
      </c>
      <c r="F57" s="1" t="s">
        <v>42</v>
      </c>
      <c r="G57" s="1" t="s">
        <v>12</v>
      </c>
      <c r="H57" s="1" t="s">
        <v>13</v>
      </c>
      <c r="I57" s="16"/>
      <c r="J57" s="16"/>
      <c r="K57" s="16"/>
      <c r="L57" s="16"/>
      <c r="M57" s="16"/>
      <c r="N57" s="16"/>
      <c r="O57" s="16"/>
      <c r="P57" s="16"/>
      <c r="Q57" s="16"/>
      <c r="R57" s="16"/>
      <c r="S57" s="16"/>
      <c r="T57" s="16"/>
      <c r="U57" s="16"/>
      <c r="V57" s="1" t="s">
        <v>2550</v>
      </c>
      <c r="W57" s="1" t="s">
        <v>2551</v>
      </c>
      <c r="X57" s="5" t="s">
        <v>2571</v>
      </c>
      <c r="Y57" s="5" t="s">
        <v>2553</v>
      </c>
      <c r="Z57" s="5" t="s">
        <v>13</v>
      </c>
      <c r="AA57" s="5"/>
    </row>
    <row r="58" spans="1:27" ht="12" customHeight="1" x14ac:dyDescent="0.15">
      <c r="A58" s="1" t="s">
        <v>7</v>
      </c>
      <c r="B58" s="1" t="s">
        <v>41</v>
      </c>
      <c r="C58" s="1" t="s">
        <v>15</v>
      </c>
      <c r="D58" s="1" t="s">
        <v>2436</v>
      </c>
      <c r="E58" s="1" t="s">
        <v>10</v>
      </c>
      <c r="F58" s="1" t="s">
        <v>42</v>
      </c>
      <c r="G58" s="1" t="s">
        <v>16</v>
      </c>
      <c r="H58" s="1" t="s">
        <v>13</v>
      </c>
      <c r="I58" s="16"/>
      <c r="J58" s="16"/>
      <c r="K58" s="16"/>
      <c r="L58" s="16"/>
      <c r="M58" s="16"/>
      <c r="N58" s="16"/>
      <c r="O58" s="16"/>
      <c r="P58" s="16"/>
      <c r="Q58" s="16"/>
      <c r="R58" s="16"/>
      <c r="S58" s="16"/>
      <c r="T58" s="16"/>
      <c r="U58" s="16"/>
      <c r="V58" s="1" t="s">
        <v>2550</v>
      </c>
      <c r="W58" s="1" t="s">
        <v>2551</v>
      </c>
      <c r="X58" s="5" t="s">
        <v>2571</v>
      </c>
      <c r="Y58" s="5" t="s">
        <v>2561</v>
      </c>
      <c r="Z58" s="5" t="s">
        <v>13</v>
      </c>
      <c r="AA58" s="5"/>
    </row>
    <row r="59" spans="1:27" ht="12" customHeight="1" x14ac:dyDescent="0.15">
      <c r="A59" s="1" t="s">
        <v>7</v>
      </c>
      <c r="B59" s="1" t="s">
        <v>41</v>
      </c>
      <c r="C59" s="1" t="s">
        <v>17</v>
      </c>
      <c r="D59" s="1" t="s">
        <v>2436</v>
      </c>
      <c r="E59" s="1" t="s">
        <v>10</v>
      </c>
      <c r="F59" s="1" t="s">
        <v>42</v>
      </c>
      <c r="G59" s="1" t="s">
        <v>18</v>
      </c>
      <c r="H59" s="1" t="s">
        <v>13</v>
      </c>
      <c r="I59" s="16"/>
      <c r="J59" s="16"/>
      <c r="K59" s="16"/>
      <c r="L59" s="16"/>
      <c r="M59" s="16"/>
      <c r="N59" s="16"/>
      <c r="O59" s="16"/>
      <c r="P59" s="16"/>
      <c r="Q59" s="16"/>
      <c r="R59" s="16"/>
      <c r="S59" s="16"/>
      <c r="T59" s="16"/>
      <c r="U59" s="16"/>
      <c r="V59" s="1" t="s">
        <v>2550</v>
      </c>
      <c r="W59" s="1" t="s">
        <v>2551</v>
      </c>
      <c r="X59" s="5" t="s">
        <v>2571</v>
      </c>
      <c r="Y59" s="5" t="s">
        <v>2562</v>
      </c>
      <c r="Z59" s="5" t="s">
        <v>13</v>
      </c>
      <c r="AA59" s="5"/>
    </row>
    <row r="60" spans="1:27" ht="12" customHeight="1" x14ac:dyDescent="0.15">
      <c r="A60" s="1" t="s">
        <v>7</v>
      </c>
      <c r="B60" s="1" t="s">
        <v>41</v>
      </c>
      <c r="C60" s="1" t="s">
        <v>19</v>
      </c>
      <c r="D60" s="1" t="s">
        <v>2436</v>
      </c>
      <c r="E60" s="1" t="s">
        <v>10</v>
      </c>
      <c r="F60" s="1" t="s">
        <v>42</v>
      </c>
      <c r="G60" s="1" t="s">
        <v>20</v>
      </c>
      <c r="H60" s="1" t="s">
        <v>13</v>
      </c>
      <c r="I60" s="16"/>
      <c r="J60" s="16"/>
      <c r="K60" s="16"/>
      <c r="L60" s="16"/>
      <c r="M60" s="16"/>
      <c r="N60" s="16"/>
      <c r="O60" s="16"/>
      <c r="P60" s="16"/>
      <c r="Q60" s="16"/>
      <c r="R60" s="16"/>
      <c r="S60" s="16"/>
      <c r="T60" s="16"/>
      <c r="U60" s="16"/>
      <c r="V60" s="1" t="s">
        <v>2550</v>
      </c>
      <c r="W60" s="1" t="s">
        <v>2551</v>
      </c>
      <c r="X60" s="5" t="s">
        <v>2571</v>
      </c>
      <c r="Y60" s="5" t="s">
        <v>2557</v>
      </c>
      <c r="Z60" s="5" t="s">
        <v>13</v>
      </c>
      <c r="AA60" s="5"/>
    </row>
    <row r="61" spans="1:27" ht="12" customHeight="1" x14ac:dyDescent="0.15">
      <c r="A61" s="1" t="s">
        <v>7</v>
      </c>
      <c r="B61" s="1" t="s">
        <v>41</v>
      </c>
      <c r="C61" s="1" t="s">
        <v>21</v>
      </c>
      <c r="D61" s="1" t="s">
        <v>2436</v>
      </c>
      <c r="E61" s="1" t="s">
        <v>10</v>
      </c>
      <c r="F61" s="1" t="s">
        <v>42</v>
      </c>
      <c r="G61" s="1" t="s">
        <v>22</v>
      </c>
      <c r="H61" s="1" t="s">
        <v>13</v>
      </c>
      <c r="I61" s="16"/>
      <c r="J61" s="16"/>
      <c r="K61" s="16"/>
      <c r="L61" s="16"/>
      <c r="M61" s="16"/>
      <c r="N61" s="16"/>
      <c r="O61" s="16"/>
      <c r="P61" s="16"/>
      <c r="Q61" s="16"/>
      <c r="R61" s="16"/>
      <c r="S61" s="16"/>
      <c r="T61" s="16"/>
      <c r="U61" s="16"/>
      <c r="V61" s="1" t="s">
        <v>2550</v>
      </c>
      <c r="W61" s="1" t="s">
        <v>2551</v>
      </c>
      <c r="X61" s="5" t="s">
        <v>2571</v>
      </c>
      <c r="Y61" s="5" t="s">
        <v>2564</v>
      </c>
      <c r="Z61" s="5" t="s">
        <v>13</v>
      </c>
      <c r="AA61" s="5"/>
    </row>
    <row r="62" spans="1:27" ht="12" customHeight="1" x14ac:dyDescent="0.15">
      <c r="A62" s="1" t="s">
        <v>7</v>
      </c>
      <c r="B62" s="1" t="s">
        <v>41</v>
      </c>
      <c r="C62" s="1" t="s">
        <v>23</v>
      </c>
      <c r="D62" s="1" t="s">
        <v>2436</v>
      </c>
      <c r="E62" s="1" t="s">
        <v>10</v>
      </c>
      <c r="F62" s="1" t="s">
        <v>42</v>
      </c>
      <c r="G62" s="1" t="s">
        <v>24</v>
      </c>
      <c r="H62" s="1" t="s">
        <v>13</v>
      </c>
      <c r="I62" s="16"/>
      <c r="J62" s="16"/>
      <c r="K62" s="16"/>
      <c r="L62" s="16"/>
      <c r="M62" s="16"/>
      <c r="N62" s="16"/>
      <c r="O62" s="16"/>
      <c r="P62" s="16"/>
      <c r="Q62" s="16"/>
      <c r="R62" s="16"/>
      <c r="S62" s="16"/>
      <c r="T62" s="16"/>
      <c r="U62" s="16"/>
      <c r="V62" s="1" t="s">
        <v>2550</v>
      </c>
      <c r="W62" s="1" t="s">
        <v>2551</v>
      </c>
      <c r="X62" s="5" t="s">
        <v>2571</v>
      </c>
      <c r="Y62" s="5" t="s">
        <v>2559</v>
      </c>
      <c r="Z62" s="5" t="s">
        <v>13</v>
      </c>
      <c r="AA62" s="5"/>
    </row>
    <row r="63" spans="1:27" ht="12" customHeight="1" x14ac:dyDescent="0.15">
      <c r="A63" s="1" t="s">
        <v>7</v>
      </c>
      <c r="B63" s="1" t="s">
        <v>43</v>
      </c>
      <c r="C63" s="1" t="s">
        <v>9</v>
      </c>
      <c r="D63" s="1" t="s">
        <v>2436</v>
      </c>
      <c r="E63" s="1" t="s">
        <v>10</v>
      </c>
      <c r="F63" s="1" t="s">
        <v>44</v>
      </c>
      <c r="G63" s="1" t="s">
        <v>12</v>
      </c>
      <c r="H63" s="1" t="s">
        <v>13</v>
      </c>
      <c r="I63" s="16"/>
      <c r="J63" s="16"/>
      <c r="K63" s="16"/>
      <c r="L63" s="16"/>
      <c r="M63" s="16"/>
      <c r="N63" s="16"/>
      <c r="O63" s="16"/>
      <c r="P63" s="16"/>
      <c r="Q63" s="16"/>
      <c r="R63" s="16"/>
      <c r="S63" s="16"/>
      <c r="T63" s="16"/>
      <c r="U63" s="16"/>
      <c r="V63" s="1" t="s">
        <v>2550</v>
      </c>
      <c r="W63" s="1" t="s">
        <v>2551</v>
      </c>
      <c r="X63" s="5" t="s">
        <v>2572</v>
      </c>
      <c r="Y63" s="5" t="s">
        <v>2553</v>
      </c>
      <c r="Z63" s="5" t="s">
        <v>13</v>
      </c>
      <c r="AA63" s="5"/>
    </row>
    <row r="64" spans="1:27" ht="12" customHeight="1" x14ac:dyDescent="0.15">
      <c r="A64" s="1" t="s">
        <v>7</v>
      </c>
      <c r="B64" s="1" t="s">
        <v>43</v>
      </c>
      <c r="C64" s="1" t="s">
        <v>15</v>
      </c>
      <c r="D64" s="1" t="s">
        <v>2436</v>
      </c>
      <c r="E64" s="1" t="s">
        <v>10</v>
      </c>
      <c r="F64" s="1" t="s">
        <v>44</v>
      </c>
      <c r="G64" s="1" t="s">
        <v>16</v>
      </c>
      <c r="H64" s="1" t="s">
        <v>13</v>
      </c>
      <c r="I64" s="16"/>
      <c r="J64" s="16"/>
      <c r="K64" s="16"/>
      <c r="L64" s="16"/>
      <c r="M64" s="16"/>
      <c r="N64" s="16"/>
      <c r="O64" s="16"/>
      <c r="P64" s="16"/>
      <c r="Q64" s="16"/>
      <c r="R64" s="16"/>
      <c r="S64" s="16"/>
      <c r="T64" s="16"/>
      <c r="U64" s="16"/>
      <c r="V64" s="1" t="s">
        <v>2550</v>
      </c>
      <c r="W64" s="1" t="s">
        <v>2551</v>
      </c>
      <c r="X64" s="5" t="s">
        <v>2572</v>
      </c>
      <c r="Y64" s="5" t="s">
        <v>2561</v>
      </c>
      <c r="Z64" s="5" t="s">
        <v>13</v>
      </c>
      <c r="AA64" s="5"/>
    </row>
    <row r="65" spans="1:27" ht="12" customHeight="1" x14ac:dyDescent="0.15">
      <c r="A65" s="1" t="s">
        <v>7</v>
      </c>
      <c r="B65" s="1" t="s">
        <v>43</v>
      </c>
      <c r="C65" s="1" t="s">
        <v>17</v>
      </c>
      <c r="D65" s="1" t="s">
        <v>2436</v>
      </c>
      <c r="E65" s="1" t="s">
        <v>10</v>
      </c>
      <c r="F65" s="1" t="s">
        <v>44</v>
      </c>
      <c r="G65" s="1" t="s">
        <v>18</v>
      </c>
      <c r="H65" s="1" t="s">
        <v>13</v>
      </c>
      <c r="I65" s="16"/>
      <c r="J65" s="16"/>
      <c r="K65" s="16"/>
      <c r="L65" s="16"/>
      <c r="M65" s="16"/>
      <c r="N65" s="16"/>
      <c r="O65" s="16"/>
      <c r="P65" s="16"/>
      <c r="Q65" s="16"/>
      <c r="R65" s="16"/>
      <c r="S65" s="16"/>
      <c r="T65" s="16"/>
      <c r="U65" s="16"/>
      <c r="V65" s="1" t="s">
        <v>2550</v>
      </c>
      <c r="W65" s="1" t="s">
        <v>2551</v>
      </c>
      <c r="X65" s="5" t="s">
        <v>2572</v>
      </c>
      <c r="Y65" s="5" t="s">
        <v>2562</v>
      </c>
      <c r="Z65" s="5" t="s">
        <v>13</v>
      </c>
      <c r="AA65" s="5"/>
    </row>
    <row r="66" spans="1:27" ht="12" customHeight="1" x14ac:dyDescent="0.15">
      <c r="A66" s="1" t="s">
        <v>7</v>
      </c>
      <c r="B66" s="1" t="s">
        <v>43</v>
      </c>
      <c r="C66" s="1" t="s">
        <v>19</v>
      </c>
      <c r="D66" s="1" t="s">
        <v>2436</v>
      </c>
      <c r="E66" s="1" t="s">
        <v>10</v>
      </c>
      <c r="F66" s="1" t="s">
        <v>44</v>
      </c>
      <c r="G66" s="1" t="s">
        <v>20</v>
      </c>
      <c r="H66" s="1" t="s">
        <v>13</v>
      </c>
      <c r="I66" s="16"/>
      <c r="J66" s="16"/>
      <c r="K66" s="16"/>
      <c r="L66" s="16"/>
      <c r="M66" s="16"/>
      <c r="N66" s="16"/>
      <c r="O66" s="16"/>
      <c r="P66" s="16"/>
      <c r="Q66" s="16"/>
      <c r="R66" s="16"/>
      <c r="S66" s="16"/>
      <c r="T66" s="16"/>
      <c r="U66" s="16"/>
      <c r="V66" s="1" t="s">
        <v>2550</v>
      </c>
      <c r="W66" s="1" t="s">
        <v>2551</v>
      </c>
      <c r="X66" s="5" t="s">
        <v>2572</v>
      </c>
      <c r="Y66" s="5" t="s">
        <v>2557</v>
      </c>
      <c r="Z66" s="5" t="s">
        <v>13</v>
      </c>
      <c r="AA66" s="5"/>
    </row>
    <row r="67" spans="1:27" ht="12" customHeight="1" x14ac:dyDescent="0.15">
      <c r="A67" s="1" t="s">
        <v>7</v>
      </c>
      <c r="B67" s="1" t="s">
        <v>43</v>
      </c>
      <c r="C67" s="1" t="s">
        <v>21</v>
      </c>
      <c r="D67" s="1" t="s">
        <v>2436</v>
      </c>
      <c r="E67" s="1" t="s">
        <v>10</v>
      </c>
      <c r="F67" s="1" t="s">
        <v>44</v>
      </c>
      <c r="G67" s="1" t="s">
        <v>22</v>
      </c>
      <c r="H67" s="1" t="s">
        <v>13</v>
      </c>
      <c r="I67" s="16"/>
      <c r="J67" s="16"/>
      <c r="K67" s="16"/>
      <c r="L67" s="16"/>
      <c r="M67" s="16"/>
      <c r="N67" s="16"/>
      <c r="O67" s="16"/>
      <c r="P67" s="16"/>
      <c r="Q67" s="16"/>
      <c r="R67" s="16"/>
      <c r="S67" s="16"/>
      <c r="T67" s="16"/>
      <c r="U67" s="16"/>
      <c r="V67" s="1" t="s">
        <v>2550</v>
      </c>
      <c r="W67" s="1" t="s">
        <v>2551</v>
      </c>
      <c r="X67" s="5" t="s">
        <v>2572</v>
      </c>
      <c r="Y67" s="5" t="s">
        <v>2564</v>
      </c>
      <c r="Z67" s="5" t="s">
        <v>13</v>
      </c>
      <c r="AA67" s="5"/>
    </row>
    <row r="68" spans="1:27" ht="12" customHeight="1" x14ac:dyDescent="0.15">
      <c r="A68" s="1" t="s">
        <v>7</v>
      </c>
      <c r="B68" s="1" t="s">
        <v>43</v>
      </c>
      <c r="C68" s="1" t="s">
        <v>23</v>
      </c>
      <c r="D68" s="1" t="s">
        <v>2436</v>
      </c>
      <c r="E68" s="1" t="s">
        <v>10</v>
      </c>
      <c r="F68" s="1" t="s">
        <v>44</v>
      </c>
      <c r="G68" s="1" t="s">
        <v>24</v>
      </c>
      <c r="H68" s="1" t="s">
        <v>13</v>
      </c>
      <c r="I68" s="16"/>
      <c r="J68" s="16"/>
      <c r="K68" s="16"/>
      <c r="L68" s="16"/>
      <c r="M68" s="16"/>
      <c r="N68" s="16"/>
      <c r="O68" s="16"/>
      <c r="P68" s="16"/>
      <c r="Q68" s="16"/>
      <c r="R68" s="16"/>
      <c r="S68" s="16"/>
      <c r="T68" s="16"/>
      <c r="U68" s="16"/>
      <c r="V68" s="1" t="s">
        <v>2550</v>
      </c>
      <c r="W68" s="1" t="s">
        <v>2551</v>
      </c>
      <c r="X68" s="5" t="s">
        <v>2572</v>
      </c>
      <c r="Y68" s="5" t="s">
        <v>2559</v>
      </c>
      <c r="Z68" s="5" t="s">
        <v>13</v>
      </c>
      <c r="AA68" s="5"/>
    </row>
    <row r="69" spans="1:27" ht="12" customHeight="1" x14ac:dyDescent="0.15">
      <c r="A69" s="1" t="s">
        <v>7</v>
      </c>
      <c r="B69" s="1" t="s">
        <v>45</v>
      </c>
      <c r="C69" s="1" t="s">
        <v>9</v>
      </c>
      <c r="D69" s="1" t="s">
        <v>2436</v>
      </c>
      <c r="E69" s="1" t="s">
        <v>10</v>
      </c>
      <c r="F69" s="1" t="s">
        <v>46</v>
      </c>
      <c r="G69" s="1" t="s">
        <v>12</v>
      </c>
      <c r="H69" s="1" t="s">
        <v>13</v>
      </c>
      <c r="I69" s="16"/>
      <c r="J69" s="16"/>
      <c r="K69" s="16"/>
      <c r="L69" s="16"/>
      <c r="M69" s="16"/>
      <c r="N69" s="16"/>
      <c r="O69" s="16"/>
      <c r="P69" s="16"/>
      <c r="Q69" s="16"/>
      <c r="R69" s="16"/>
      <c r="S69" s="16"/>
      <c r="T69" s="16"/>
      <c r="U69" s="16"/>
      <c r="V69" s="1" t="s">
        <v>2550</v>
      </c>
      <c r="W69" s="1" t="s">
        <v>2551</v>
      </c>
      <c r="X69" s="5" t="s">
        <v>2573</v>
      </c>
      <c r="Y69" s="5" t="s">
        <v>2553</v>
      </c>
      <c r="Z69" s="5" t="s">
        <v>13</v>
      </c>
      <c r="AA69" s="5"/>
    </row>
    <row r="70" spans="1:27" ht="12" customHeight="1" x14ac:dyDescent="0.15">
      <c r="A70" s="1" t="s">
        <v>7</v>
      </c>
      <c r="B70" s="1" t="s">
        <v>45</v>
      </c>
      <c r="C70" s="1" t="s">
        <v>15</v>
      </c>
      <c r="D70" s="1" t="s">
        <v>2436</v>
      </c>
      <c r="E70" s="1" t="s">
        <v>10</v>
      </c>
      <c r="F70" s="1" t="s">
        <v>46</v>
      </c>
      <c r="G70" s="1" t="s">
        <v>16</v>
      </c>
      <c r="H70" s="1" t="s">
        <v>13</v>
      </c>
      <c r="I70" s="16"/>
      <c r="J70" s="16"/>
      <c r="K70" s="16"/>
      <c r="L70" s="16"/>
      <c r="M70" s="16"/>
      <c r="N70" s="16"/>
      <c r="O70" s="16"/>
      <c r="P70" s="16"/>
      <c r="Q70" s="16"/>
      <c r="R70" s="16"/>
      <c r="S70" s="16"/>
      <c r="T70" s="16"/>
      <c r="U70" s="16"/>
      <c r="V70" s="1" t="s">
        <v>2550</v>
      </c>
      <c r="W70" s="1" t="s">
        <v>2551</v>
      </c>
      <c r="X70" s="5" t="s">
        <v>2573</v>
      </c>
      <c r="Y70" s="5" t="s">
        <v>2561</v>
      </c>
      <c r="Z70" s="5" t="s">
        <v>13</v>
      </c>
      <c r="AA70" s="5"/>
    </row>
    <row r="71" spans="1:27" ht="12" customHeight="1" x14ac:dyDescent="0.15">
      <c r="A71" s="1" t="s">
        <v>7</v>
      </c>
      <c r="B71" s="1" t="s">
        <v>45</v>
      </c>
      <c r="C71" s="1" t="s">
        <v>17</v>
      </c>
      <c r="D71" s="1" t="s">
        <v>2436</v>
      </c>
      <c r="E71" s="1" t="s">
        <v>10</v>
      </c>
      <c r="F71" s="1" t="s">
        <v>46</v>
      </c>
      <c r="G71" s="1" t="s">
        <v>18</v>
      </c>
      <c r="H71" s="1" t="s">
        <v>13</v>
      </c>
      <c r="I71" s="16"/>
      <c r="J71" s="16"/>
      <c r="K71" s="16"/>
      <c r="L71" s="16"/>
      <c r="M71" s="16"/>
      <c r="N71" s="16"/>
      <c r="O71" s="16"/>
      <c r="P71" s="16"/>
      <c r="Q71" s="16"/>
      <c r="R71" s="16"/>
      <c r="S71" s="16"/>
      <c r="T71" s="16"/>
      <c r="U71" s="16"/>
      <c r="V71" s="1" t="s">
        <v>2550</v>
      </c>
      <c r="W71" s="1" t="s">
        <v>2551</v>
      </c>
      <c r="X71" s="5" t="s">
        <v>2573</v>
      </c>
      <c r="Y71" s="5" t="s">
        <v>2562</v>
      </c>
      <c r="Z71" s="5" t="s">
        <v>13</v>
      </c>
      <c r="AA71" s="5"/>
    </row>
    <row r="72" spans="1:27" ht="12" customHeight="1" x14ac:dyDescent="0.15">
      <c r="A72" s="1" t="s">
        <v>7</v>
      </c>
      <c r="B72" s="1" t="s">
        <v>45</v>
      </c>
      <c r="C72" s="1" t="s">
        <v>19</v>
      </c>
      <c r="D72" s="1" t="s">
        <v>2436</v>
      </c>
      <c r="E72" s="1" t="s">
        <v>10</v>
      </c>
      <c r="F72" s="1" t="s">
        <v>46</v>
      </c>
      <c r="G72" s="1" t="s">
        <v>20</v>
      </c>
      <c r="H72" s="1" t="s">
        <v>13</v>
      </c>
      <c r="I72" s="16"/>
      <c r="J72" s="16"/>
      <c r="K72" s="16"/>
      <c r="L72" s="16"/>
      <c r="M72" s="16"/>
      <c r="N72" s="16"/>
      <c r="O72" s="16"/>
      <c r="P72" s="16"/>
      <c r="Q72" s="16"/>
      <c r="R72" s="16"/>
      <c r="S72" s="16"/>
      <c r="T72" s="16"/>
      <c r="U72" s="16"/>
      <c r="V72" s="1" t="s">
        <v>2550</v>
      </c>
      <c r="W72" s="1" t="s">
        <v>2551</v>
      </c>
      <c r="X72" s="5" t="s">
        <v>2573</v>
      </c>
      <c r="Y72" s="5" t="s">
        <v>2557</v>
      </c>
      <c r="Z72" s="5" t="s">
        <v>13</v>
      </c>
      <c r="AA72" s="5"/>
    </row>
    <row r="73" spans="1:27" ht="12" customHeight="1" x14ac:dyDescent="0.15">
      <c r="A73" s="1" t="s">
        <v>7</v>
      </c>
      <c r="B73" s="1" t="s">
        <v>45</v>
      </c>
      <c r="C73" s="1" t="s">
        <v>21</v>
      </c>
      <c r="D73" s="1" t="s">
        <v>2436</v>
      </c>
      <c r="E73" s="1" t="s">
        <v>10</v>
      </c>
      <c r="F73" s="1" t="s">
        <v>46</v>
      </c>
      <c r="G73" s="1" t="s">
        <v>22</v>
      </c>
      <c r="H73" s="1" t="s">
        <v>13</v>
      </c>
      <c r="I73" s="16"/>
      <c r="J73" s="16"/>
      <c r="K73" s="16"/>
      <c r="L73" s="16"/>
      <c r="M73" s="16"/>
      <c r="N73" s="16"/>
      <c r="O73" s="16"/>
      <c r="P73" s="16"/>
      <c r="Q73" s="16"/>
      <c r="R73" s="16"/>
      <c r="S73" s="16"/>
      <c r="T73" s="16"/>
      <c r="U73" s="16"/>
      <c r="V73" s="1" t="s">
        <v>2550</v>
      </c>
      <c r="W73" s="1" t="s">
        <v>2551</v>
      </c>
      <c r="X73" s="5" t="s">
        <v>2573</v>
      </c>
      <c r="Y73" s="5" t="s">
        <v>2564</v>
      </c>
      <c r="Z73" s="5" t="s">
        <v>13</v>
      </c>
      <c r="AA73" s="5"/>
    </row>
    <row r="74" spans="1:27" ht="12" customHeight="1" x14ac:dyDescent="0.15">
      <c r="A74" s="1" t="s">
        <v>7</v>
      </c>
      <c r="B74" s="1" t="s">
        <v>45</v>
      </c>
      <c r="C74" s="1" t="s">
        <v>23</v>
      </c>
      <c r="D74" s="1" t="s">
        <v>2436</v>
      </c>
      <c r="E74" s="1" t="s">
        <v>10</v>
      </c>
      <c r="F74" s="1" t="s">
        <v>46</v>
      </c>
      <c r="G74" s="1" t="s">
        <v>24</v>
      </c>
      <c r="H74" s="1" t="s">
        <v>13</v>
      </c>
      <c r="I74" s="16"/>
      <c r="J74" s="16"/>
      <c r="K74" s="16"/>
      <c r="L74" s="16"/>
      <c r="M74" s="16"/>
      <c r="N74" s="16"/>
      <c r="O74" s="16"/>
      <c r="P74" s="16"/>
      <c r="Q74" s="16"/>
      <c r="R74" s="16"/>
      <c r="S74" s="16"/>
      <c r="T74" s="16"/>
      <c r="U74" s="16"/>
      <c r="V74" s="1" t="s">
        <v>2550</v>
      </c>
      <c r="W74" s="1" t="s">
        <v>2551</v>
      </c>
      <c r="X74" s="5" t="s">
        <v>2573</v>
      </c>
      <c r="Y74" s="5" t="s">
        <v>2559</v>
      </c>
      <c r="Z74" s="5" t="s">
        <v>13</v>
      </c>
      <c r="AA74" s="5"/>
    </row>
    <row r="75" spans="1:27" ht="12" customHeight="1" x14ac:dyDescent="0.15">
      <c r="A75" s="1" t="s">
        <v>7</v>
      </c>
      <c r="B75" s="1" t="s">
        <v>47</v>
      </c>
      <c r="C75" s="1" t="s">
        <v>9</v>
      </c>
      <c r="D75" s="1" t="s">
        <v>2436</v>
      </c>
      <c r="E75" s="1" t="s">
        <v>10</v>
      </c>
      <c r="F75" s="1" t="s">
        <v>48</v>
      </c>
      <c r="G75" s="1" t="s">
        <v>12</v>
      </c>
      <c r="H75" s="1" t="s">
        <v>13</v>
      </c>
      <c r="I75" s="16"/>
      <c r="J75" s="16"/>
      <c r="K75" s="16"/>
      <c r="L75" s="16"/>
      <c r="M75" s="16"/>
      <c r="N75" s="16"/>
      <c r="O75" s="16"/>
      <c r="P75" s="16"/>
      <c r="Q75" s="16"/>
      <c r="R75" s="16"/>
      <c r="S75" s="16"/>
      <c r="T75" s="16"/>
      <c r="U75" s="16"/>
      <c r="V75" s="1" t="s">
        <v>2550</v>
      </c>
      <c r="W75" s="1" t="s">
        <v>2551</v>
      </c>
      <c r="X75" s="5" t="s">
        <v>2574</v>
      </c>
      <c r="Y75" s="5" t="s">
        <v>2553</v>
      </c>
      <c r="Z75" s="5" t="s">
        <v>13</v>
      </c>
      <c r="AA75" s="5"/>
    </row>
    <row r="76" spans="1:27" ht="12" customHeight="1" x14ac:dyDescent="0.15">
      <c r="A76" s="1" t="s">
        <v>7</v>
      </c>
      <c r="B76" s="1" t="s">
        <v>47</v>
      </c>
      <c r="C76" s="1" t="s">
        <v>15</v>
      </c>
      <c r="D76" s="1" t="s">
        <v>2436</v>
      </c>
      <c r="E76" s="1" t="s">
        <v>10</v>
      </c>
      <c r="F76" s="1" t="s">
        <v>48</v>
      </c>
      <c r="G76" s="1" t="s">
        <v>16</v>
      </c>
      <c r="H76" s="1" t="s">
        <v>13</v>
      </c>
      <c r="I76" s="16"/>
      <c r="J76" s="16"/>
      <c r="K76" s="16"/>
      <c r="L76" s="16"/>
      <c r="M76" s="16"/>
      <c r="N76" s="16"/>
      <c r="O76" s="16"/>
      <c r="P76" s="16"/>
      <c r="Q76" s="16"/>
      <c r="R76" s="16"/>
      <c r="S76" s="16"/>
      <c r="T76" s="16"/>
      <c r="U76" s="16"/>
      <c r="V76" s="1" t="s">
        <v>2550</v>
      </c>
      <c r="W76" s="1" t="s">
        <v>2551</v>
      </c>
      <c r="X76" s="5" t="s">
        <v>2574</v>
      </c>
      <c r="Y76" s="5" t="s">
        <v>2561</v>
      </c>
      <c r="Z76" s="5" t="s">
        <v>13</v>
      </c>
      <c r="AA76" s="5"/>
    </row>
    <row r="77" spans="1:27" ht="12" customHeight="1" x14ac:dyDescent="0.15">
      <c r="A77" s="1" t="s">
        <v>7</v>
      </c>
      <c r="B77" s="1" t="s">
        <v>47</v>
      </c>
      <c r="C77" s="1" t="s">
        <v>17</v>
      </c>
      <c r="D77" s="1" t="s">
        <v>2436</v>
      </c>
      <c r="E77" s="1" t="s">
        <v>10</v>
      </c>
      <c r="F77" s="1" t="s">
        <v>48</v>
      </c>
      <c r="G77" s="1" t="s">
        <v>18</v>
      </c>
      <c r="H77" s="1" t="s">
        <v>13</v>
      </c>
      <c r="I77" s="16"/>
      <c r="J77" s="16"/>
      <c r="K77" s="16"/>
      <c r="L77" s="16"/>
      <c r="M77" s="16"/>
      <c r="N77" s="16"/>
      <c r="O77" s="16"/>
      <c r="P77" s="16"/>
      <c r="Q77" s="16"/>
      <c r="R77" s="16"/>
      <c r="S77" s="16"/>
      <c r="T77" s="16"/>
      <c r="U77" s="16"/>
      <c r="V77" s="1" t="s">
        <v>2550</v>
      </c>
      <c r="W77" s="1" t="s">
        <v>2551</v>
      </c>
      <c r="X77" s="5" t="s">
        <v>2574</v>
      </c>
      <c r="Y77" s="5" t="s">
        <v>2562</v>
      </c>
      <c r="Z77" s="5" t="s">
        <v>13</v>
      </c>
      <c r="AA77" s="5"/>
    </row>
    <row r="78" spans="1:27" ht="12" customHeight="1" x14ac:dyDescent="0.15">
      <c r="A78" s="1" t="s">
        <v>7</v>
      </c>
      <c r="B78" s="1" t="s">
        <v>47</v>
      </c>
      <c r="C78" s="1" t="s">
        <v>19</v>
      </c>
      <c r="D78" s="1" t="s">
        <v>2436</v>
      </c>
      <c r="E78" s="1" t="s">
        <v>10</v>
      </c>
      <c r="F78" s="1" t="s">
        <v>48</v>
      </c>
      <c r="G78" s="1" t="s">
        <v>20</v>
      </c>
      <c r="H78" s="1" t="s">
        <v>13</v>
      </c>
      <c r="I78" s="16"/>
      <c r="J78" s="16"/>
      <c r="K78" s="16"/>
      <c r="L78" s="16"/>
      <c r="M78" s="16"/>
      <c r="N78" s="16"/>
      <c r="O78" s="16"/>
      <c r="P78" s="16"/>
      <c r="Q78" s="16"/>
      <c r="R78" s="16"/>
      <c r="S78" s="16"/>
      <c r="T78" s="16"/>
      <c r="U78" s="16"/>
      <c r="V78" s="1" t="s">
        <v>2550</v>
      </c>
      <c r="W78" s="1" t="s">
        <v>2551</v>
      </c>
      <c r="X78" s="5" t="s">
        <v>2574</v>
      </c>
      <c r="Y78" s="5" t="s">
        <v>2557</v>
      </c>
      <c r="Z78" s="5" t="s">
        <v>13</v>
      </c>
      <c r="AA78" s="5"/>
    </row>
    <row r="79" spans="1:27" ht="12" customHeight="1" x14ac:dyDescent="0.15">
      <c r="A79" s="1" t="s">
        <v>7</v>
      </c>
      <c r="B79" s="1" t="s">
        <v>47</v>
      </c>
      <c r="C79" s="1" t="s">
        <v>21</v>
      </c>
      <c r="D79" s="1" t="s">
        <v>2436</v>
      </c>
      <c r="E79" s="1" t="s">
        <v>10</v>
      </c>
      <c r="F79" s="1" t="s">
        <v>48</v>
      </c>
      <c r="G79" s="1" t="s">
        <v>22</v>
      </c>
      <c r="H79" s="1" t="s">
        <v>13</v>
      </c>
      <c r="I79" s="16"/>
      <c r="J79" s="16"/>
      <c r="K79" s="16"/>
      <c r="L79" s="16"/>
      <c r="M79" s="16"/>
      <c r="N79" s="16"/>
      <c r="O79" s="16"/>
      <c r="P79" s="16"/>
      <c r="Q79" s="16"/>
      <c r="R79" s="16"/>
      <c r="S79" s="16"/>
      <c r="T79" s="16"/>
      <c r="U79" s="16"/>
      <c r="V79" s="1" t="s">
        <v>2550</v>
      </c>
      <c r="W79" s="1" t="s">
        <v>2551</v>
      </c>
      <c r="X79" s="5" t="s">
        <v>2574</v>
      </c>
      <c r="Y79" s="5" t="s">
        <v>2564</v>
      </c>
      <c r="Z79" s="5" t="s">
        <v>13</v>
      </c>
      <c r="AA79" s="5"/>
    </row>
    <row r="80" spans="1:27" ht="12" customHeight="1" x14ac:dyDescent="0.15">
      <c r="A80" s="1" t="s">
        <v>7</v>
      </c>
      <c r="B80" s="1" t="s">
        <v>47</v>
      </c>
      <c r="C80" s="1" t="s">
        <v>23</v>
      </c>
      <c r="D80" s="1" t="s">
        <v>2436</v>
      </c>
      <c r="E80" s="1" t="s">
        <v>10</v>
      </c>
      <c r="F80" s="1" t="s">
        <v>48</v>
      </c>
      <c r="G80" s="1" t="s">
        <v>24</v>
      </c>
      <c r="H80" s="1" t="s">
        <v>13</v>
      </c>
      <c r="I80" s="16"/>
      <c r="J80" s="16"/>
      <c r="K80" s="16"/>
      <c r="L80" s="16"/>
      <c r="M80" s="16"/>
      <c r="N80" s="16"/>
      <c r="O80" s="16"/>
      <c r="P80" s="16"/>
      <c r="Q80" s="16"/>
      <c r="R80" s="16"/>
      <c r="S80" s="16"/>
      <c r="T80" s="16"/>
      <c r="U80" s="16"/>
      <c r="V80" s="1" t="s">
        <v>2550</v>
      </c>
      <c r="W80" s="1" t="s">
        <v>2551</v>
      </c>
      <c r="X80" s="5" t="s">
        <v>2574</v>
      </c>
      <c r="Y80" s="5" t="s">
        <v>2559</v>
      </c>
      <c r="Z80" s="5" t="s">
        <v>13</v>
      </c>
      <c r="AA80" s="5"/>
    </row>
    <row r="81" spans="1:27" ht="12" customHeight="1" x14ac:dyDescent="0.15">
      <c r="A81" s="1" t="s">
        <v>7</v>
      </c>
      <c r="B81" s="1" t="s">
        <v>49</v>
      </c>
      <c r="C81" s="1" t="s">
        <v>9</v>
      </c>
      <c r="D81" s="1" t="s">
        <v>2436</v>
      </c>
      <c r="E81" s="1" t="s">
        <v>10</v>
      </c>
      <c r="F81" s="1" t="s">
        <v>50</v>
      </c>
      <c r="G81" s="1" t="s">
        <v>12</v>
      </c>
      <c r="H81" s="1" t="s">
        <v>13</v>
      </c>
      <c r="I81" s="16"/>
      <c r="J81" s="16"/>
      <c r="K81" s="16"/>
      <c r="L81" s="16"/>
      <c r="M81" s="16"/>
      <c r="N81" s="16"/>
      <c r="O81" s="16"/>
      <c r="P81" s="16"/>
      <c r="Q81" s="16"/>
      <c r="R81" s="16"/>
      <c r="S81" s="16"/>
      <c r="T81" s="16"/>
      <c r="U81" s="16"/>
      <c r="V81" s="1" t="s">
        <v>2550</v>
      </c>
      <c r="W81" s="1" t="s">
        <v>2551</v>
      </c>
      <c r="X81" s="5" t="s">
        <v>2575</v>
      </c>
      <c r="Y81" s="5" t="s">
        <v>2553</v>
      </c>
      <c r="Z81" s="5" t="s">
        <v>13</v>
      </c>
      <c r="AA81" s="5"/>
    </row>
    <row r="82" spans="1:27" ht="12" customHeight="1" x14ac:dyDescent="0.15">
      <c r="A82" s="1" t="s">
        <v>7</v>
      </c>
      <c r="B82" s="1" t="s">
        <v>49</v>
      </c>
      <c r="C82" s="1" t="s">
        <v>15</v>
      </c>
      <c r="D82" s="1" t="s">
        <v>2436</v>
      </c>
      <c r="E82" s="1" t="s">
        <v>10</v>
      </c>
      <c r="F82" s="1" t="s">
        <v>50</v>
      </c>
      <c r="G82" s="1" t="s">
        <v>16</v>
      </c>
      <c r="H82" s="1" t="s">
        <v>13</v>
      </c>
      <c r="I82" s="16"/>
      <c r="J82" s="16"/>
      <c r="K82" s="16"/>
      <c r="L82" s="16"/>
      <c r="M82" s="16"/>
      <c r="N82" s="16"/>
      <c r="O82" s="16"/>
      <c r="P82" s="16"/>
      <c r="Q82" s="16"/>
      <c r="R82" s="16"/>
      <c r="S82" s="16"/>
      <c r="T82" s="16"/>
      <c r="U82" s="16"/>
      <c r="V82" s="1" t="s">
        <v>2550</v>
      </c>
      <c r="W82" s="1" t="s">
        <v>2551</v>
      </c>
      <c r="X82" s="5" t="s">
        <v>2575</v>
      </c>
      <c r="Y82" s="5" t="s">
        <v>2561</v>
      </c>
      <c r="Z82" s="5" t="s">
        <v>13</v>
      </c>
      <c r="AA82" s="5"/>
    </row>
    <row r="83" spans="1:27" ht="12" customHeight="1" x14ac:dyDescent="0.15">
      <c r="A83" s="1" t="s">
        <v>7</v>
      </c>
      <c r="B83" s="1" t="s">
        <v>49</v>
      </c>
      <c r="C83" s="1" t="s">
        <v>17</v>
      </c>
      <c r="D83" s="1" t="s">
        <v>2436</v>
      </c>
      <c r="E83" s="1" t="s">
        <v>10</v>
      </c>
      <c r="F83" s="1" t="s">
        <v>50</v>
      </c>
      <c r="G83" s="1" t="s">
        <v>18</v>
      </c>
      <c r="H83" s="1" t="s">
        <v>13</v>
      </c>
      <c r="I83" s="16"/>
      <c r="J83" s="16"/>
      <c r="K83" s="16"/>
      <c r="L83" s="16"/>
      <c r="M83" s="16"/>
      <c r="N83" s="16"/>
      <c r="O83" s="16"/>
      <c r="P83" s="16"/>
      <c r="Q83" s="16"/>
      <c r="R83" s="16"/>
      <c r="S83" s="16"/>
      <c r="T83" s="16"/>
      <c r="U83" s="16"/>
      <c r="V83" s="1" t="s">
        <v>2550</v>
      </c>
      <c r="W83" s="1" t="s">
        <v>2551</v>
      </c>
      <c r="X83" s="5" t="s">
        <v>2575</v>
      </c>
      <c r="Y83" s="5" t="s">
        <v>2562</v>
      </c>
      <c r="Z83" s="5" t="s">
        <v>13</v>
      </c>
      <c r="AA83" s="5"/>
    </row>
    <row r="84" spans="1:27" ht="12" customHeight="1" x14ac:dyDescent="0.15">
      <c r="A84" s="1" t="s">
        <v>7</v>
      </c>
      <c r="B84" s="1" t="s">
        <v>49</v>
      </c>
      <c r="C84" s="1" t="s">
        <v>19</v>
      </c>
      <c r="D84" s="1" t="s">
        <v>2436</v>
      </c>
      <c r="E84" s="1" t="s">
        <v>10</v>
      </c>
      <c r="F84" s="1" t="s">
        <v>50</v>
      </c>
      <c r="G84" s="1" t="s">
        <v>20</v>
      </c>
      <c r="H84" s="1" t="s">
        <v>13</v>
      </c>
      <c r="I84" s="16"/>
      <c r="J84" s="16"/>
      <c r="K84" s="16"/>
      <c r="L84" s="16"/>
      <c r="M84" s="16"/>
      <c r="N84" s="16"/>
      <c r="O84" s="16"/>
      <c r="P84" s="16"/>
      <c r="Q84" s="16"/>
      <c r="R84" s="16"/>
      <c r="S84" s="16"/>
      <c r="T84" s="16"/>
      <c r="U84" s="16"/>
      <c r="V84" s="1" t="s">
        <v>2550</v>
      </c>
      <c r="W84" s="1" t="s">
        <v>2551</v>
      </c>
      <c r="X84" s="5" t="s">
        <v>2575</v>
      </c>
      <c r="Y84" s="5" t="s">
        <v>2557</v>
      </c>
      <c r="Z84" s="5" t="s">
        <v>13</v>
      </c>
      <c r="AA84" s="5"/>
    </row>
    <row r="85" spans="1:27" ht="12" customHeight="1" x14ac:dyDescent="0.15">
      <c r="A85" s="1" t="s">
        <v>7</v>
      </c>
      <c r="B85" s="1" t="s">
        <v>49</v>
      </c>
      <c r="C85" s="1" t="s">
        <v>21</v>
      </c>
      <c r="D85" s="1" t="s">
        <v>2436</v>
      </c>
      <c r="E85" s="1" t="s">
        <v>10</v>
      </c>
      <c r="F85" s="1" t="s">
        <v>50</v>
      </c>
      <c r="G85" s="1" t="s">
        <v>22</v>
      </c>
      <c r="H85" s="1" t="s">
        <v>13</v>
      </c>
      <c r="I85" s="16"/>
      <c r="J85" s="16"/>
      <c r="K85" s="16"/>
      <c r="L85" s="16"/>
      <c r="M85" s="16"/>
      <c r="N85" s="16"/>
      <c r="O85" s="16"/>
      <c r="P85" s="16"/>
      <c r="Q85" s="16"/>
      <c r="R85" s="16"/>
      <c r="S85" s="16"/>
      <c r="T85" s="16"/>
      <c r="U85" s="16"/>
      <c r="V85" s="1" t="s">
        <v>2550</v>
      </c>
      <c r="W85" s="1" t="s">
        <v>2551</v>
      </c>
      <c r="X85" s="5" t="s">
        <v>2575</v>
      </c>
      <c r="Y85" s="5" t="s">
        <v>2564</v>
      </c>
      <c r="Z85" s="5" t="s">
        <v>13</v>
      </c>
      <c r="AA85" s="5"/>
    </row>
    <row r="86" spans="1:27" ht="12" customHeight="1" x14ac:dyDescent="0.15">
      <c r="A86" s="1" t="s">
        <v>7</v>
      </c>
      <c r="B86" s="1" t="s">
        <v>49</v>
      </c>
      <c r="C86" s="1" t="s">
        <v>23</v>
      </c>
      <c r="D86" s="1" t="s">
        <v>2436</v>
      </c>
      <c r="E86" s="1" t="s">
        <v>10</v>
      </c>
      <c r="F86" s="1" t="s">
        <v>50</v>
      </c>
      <c r="G86" s="1" t="s">
        <v>24</v>
      </c>
      <c r="H86" s="1" t="s">
        <v>13</v>
      </c>
      <c r="I86" s="16"/>
      <c r="J86" s="16"/>
      <c r="K86" s="16"/>
      <c r="L86" s="16"/>
      <c r="M86" s="16"/>
      <c r="N86" s="16"/>
      <c r="O86" s="16"/>
      <c r="P86" s="16"/>
      <c r="Q86" s="16"/>
      <c r="R86" s="16"/>
      <c r="S86" s="16"/>
      <c r="T86" s="16"/>
      <c r="U86" s="16"/>
      <c r="V86" s="1" t="s">
        <v>2550</v>
      </c>
      <c r="W86" s="1" t="s">
        <v>2551</v>
      </c>
      <c r="X86" s="5" t="s">
        <v>2575</v>
      </c>
      <c r="Y86" s="5" t="s">
        <v>2559</v>
      </c>
      <c r="Z86" s="5" t="s">
        <v>13</v>
      </c>
      <c r="AA86" s="5"/>
    </row>
    <row r="87" spans="1:27" ht="12" customHeight="1" x14ac:dyDescent="0.15">
      <c r="A87" s="1" t="s">
        <v>7</v>
      </c>
      <c r="B87" s="1" t="s">
        <v>51</v>
      </c>
      <c r="C87" s="1" t="s">
        <v>9</v>
      </c>
      <c r="D87" s="1" t="s">
        <v>2436</v>
      </c>
      <c r="E87" s="1" t="s">
        <v>10</v>
      </c>
      <c r="F87" s="1" t="s">
        <v>52</v>
      </c>
      <c r="G87" s="1" t="s">
        <v>12</v>
      </c>
      <c r="H87" s="1" t="s">
        <v>13</v>
      </c>
      <c r="I87" s="16"/>
      <c r="J87" s="16"/>
      <c r="K87" s="16"/>
      <c r="L87" s="16"/>
      <c r="M87" s="16"/>
      <c r="N87" s="16"/>
      <c r="O87" s="16"/>
      <c r="P87" s="16"/>
      <c r="Q87" s="16"/>
      <c r="R87" s="16"/>
      <c r="S87" s="16"/>
      <c r="T87" s="16"/>
      <c r="U87" s="16"/>
      <c r="V87" s="1" t="s">
        <v>2550</v>
      </c>
      <c r="W87" s="1" t="s">
        <v>2551</v>
      </c>
      <c r="X87" s="5" t="s">
        <v>2576</v>
      </c>
      <c r="Y87" s="5" t="s">
        <v>2553</v>
      </c>
      <c r="Z87" s="5" t="s">
        <v>13</v>
      </c>
      <c r="AA87" s="5"/>
    </row>
    <row r="88" spans="1:27" ht="12" customHeight="1" x14ac:dyDescent="0.15">
      <c r="A88" s="1" t="s">
        <v>7</v>
      </c>
      <c r="B88" s="1" t="s">
        <v>51</v>
      </c>
      <c r="C88" s="1" t="s">
        <v>15</v>
      </c>
      <c r="D88" s="1" t="s">
        <v>2436</v>
      </c>
      <c r="E88" s="1" t="s">
        <v>10</v>
      </c>
      <c r="F88" s="1" t="s">
        <v>52</v>
      </c>
      <c r="G88" s="1" t="s">
        <v>16</v>
      </c>
      <c r="H88" s="1" t="s">
        <v>13</v>
      </c>
      <c r="I88" s="16"/>
      <c r="J88" s="16"/>
      <c r="K88" s="16"/>
      <c r="L88" s="16"/>
      <c r="M88" s="16"/>
      <c r="N88" s="16"/>
      <c r="O88" s="16"/>
      <c r="P88" s="16"/>
      <c r="Q88" s="16"/>
      <c r="R88" s="16"/>
      <c r="S88" s="16"/>
      <c r="T88" s="16"/>
      <c r="U88" s="16"/>
      <c r="V88" s="1" t="s">
        <v>2550</v>
      </c>
      <c r="W88" s="1" t="s">
        <v>2551</v>
      </c>
      <c r="X88" s="5" t="s">
        <v>2576</v>
      </c>
      <c r="Y88" s="5" t="s">
        <v>2561</v>
      </c>
      <c r="Z88" s="5" t="s">
        <v>13</v>
      </c>
      <c r="AA88" s="5"/>
    </row>
    <row r="89" spans="1:27" ht="12" customHeight="1" x14ac:dyDescent="0.15">
      <c r="A89" s="1" t="s">
        <v>7</v>
      </c>
      <c r="B89" s="1" t="s">
        <v>51</v>
      </c>
      <c r="C89" s="1" t="s">
        <v>17</v>
      </c>
      <c r="D89" s="1" t="s">
        <v>2436</v>
      </c>
      <c r="E89" s="1" t="s">
        <v>10</v>
      </c>
      <c r="F89" s="1" t="s">
        <v>52</v>
      </c>
      <c r="G89" s="1" t="s">
        <v>18</v>
      </c>
      <c r="H89" s="1" t="s">
        <v>13</v>
      </c>
      <c r="I89" s="16"/>
      <c r="J89" s="16"/>
      <c r="K89" s="16"/>
      <c r="L89" s="16"/>
      <c r="M89" s="16"/>
      <c r="N89" s="16"/>
      <c r="O89" s="16"/>
      <c r="P89" s="16"/>
      <c r="Q89" s="16"/>
      <c r="R89" s="16"/>
      <c r="S89" s="16"/>
      <c r="T89" s="16"/>
      <c r="U89" s="16"/>
      <c r="V89" s="1" t="s">
        <v>2550</v>
      </c>
      <c r="W89" s="1" t="s">
        <v>2551</v>
      </c>
      <c r="X89" s="5" t="s">
        <v>2576</v>
      </c>
      <c r="Y89" s="5" t="s">
        <v>2562</v>
      </c>
      <c r="Z89" s="5" t="s">
        <v>13</v>
      </c>
      <c r="AA89" s="5"/>
    </row>
    <row r="90" spans="1:27" ht="12" customHeight="1" x14ac:dyDescent="0.15">
      <c r="A90" s="1" t="s">
        <v>7</v>
      </c>
      <c r="B90" s="1" t="s">
        <v>51</v>
      </c>
      <c r="C90" s="1" t="s">
        <v>19</v>
      </c>
      <c r="D90" s="1" t="s">
        <v>2436</v>
      </c>
      <c r="E90" s="1" t="s">
        <v>10</v>
      </c>
      <c r="F90" s="1" t="s">
        <v>52</v>
      </c>
      <c r="G90" s="1" t="s">
        <v>20</v>
      </c>
      <c r="H90" s="1" t="s">
        <v>13</v>
      </c>
      <c r="I90" s="16"/>
      <c r="J90" s="16"/>
      <c r="K90" s="16"/>
      <c r="L90" s="16"/>
      <c r="M90" s="16"/>
      <c r="N90" s="16"/>
      <c r="O90" s="16"/>
      <c r="P90" s="16"/>
      <c r="Q90" s="16"/>
      <c r="R90" s="16"/>
      <c r="S90" s="16"/>
      <c r="T90" s="16"/>
      <c r="U90" s="16"/>
      <c r="V90" s="1" t="s">
        <v>2550</v>
      </c>
      <c r="W90" s="1" t="s">
        <v>2551</v>
      </c>
      <c r="X90" s="5" t="s">
        <v>2576</v>
      </c>
      <c r="Y90" s="5" t="s">
        <v>2557</v>
      </c>
      <c r="Z90" s="5" t="s">
        <v>13</v>
      </c>
      <c r="AA90" s="5"/>
    </row>
    <row r="91" spans="1:27" ht="12" customHeight="1" x14ac:dyDescent="0.15">
      <c r="A91" s="1" t="s">
        <v>7</v>
      </c>
      <c r="B91" s="1" t="s">
        <v>51</v>
      </c>
      <c r="C91" s="1" t="s">
        <v>21</v>
      </c>
      <c r="D91" s="1" t="s">
        <v>2436</v>
      </c>
      <c r="E91" s="1" t="s">
        <v>10</v>
      </c>
      <c r="F91" s="1" t="s">
        <v>52</v>
      </c>
      <c r="G91" s="1" t="s">
        <v>22</v>
      </c>
      <c r="H91" s="1" t="s">
        <v>13</v>
      </c>
      <c r="I91" s="16"/>
      <c r="J91" s="16"/>
      <c r="K91" s="16"/>
      <c r="L91" s="16"/>
      <c r="M91" s="16"/>
      <c r="N91" s="16"/>
      <c r="O91" s="16"/>
      <c r="P91" s="16"/>
      <c r="Q91" s="16"/>
      <c r="R91" s="16"/>
      <c r="S91" s="16"/>
      <c r="T91" s="16"/>
      <c r="U91" s="16"/>
      <c r="V91" s="1" t="s">
        <v>2550</v>
      </c>
      <c r="W91" s="1" t="s">
        <v>2551</v>
      </c>
      <c r="X91" s="5" t="s">
        <v>2576</v>
      </c>
      <c r="Y91" s="5" t="s">
        <v>2564</v>
      </c>
      <c r="Z91" s="5" t="s">
        <v>13</v>
      </c>
      <c r="AA91" s="5"/>
    </row>
    <row r="92" spans="1:27" ht="12" customHeight="1" x14ac:dyDescent="0.15">
      <c r="A92" s="1" t="s">
        <v>7</v>
      </c>
      <c r="B92" s="1" t="s">
        <v>51</v>
      </c>
      <c r="C92" s="1" t="s">
        <v>23</v>
      </c>
      <c r="D92" s="1" t="s">
        <v>2436</v>
      </c>
      <c r="E92" s="1" t="s">
        <v>10</v>
      </c>
      <c r="F92" s="1" t="s">
        <v>52</v>
      </c>
      <c r="G92" s="1" t="s">
        <v>24</v>
      </c>
      <c r="H92" s="1" t="s">
        <v>13</v>
      </c>
      <c r="I92" s="16"/>
      <c r="J92" s="16"/>
      <c r="K92" s="16"/>
      <c r="L92" s="16"/>
      <c r="M92" s="16"/>
      <c r="N92" s="16"/>
      <c r="O92" s="16"/>
      <c r="P92" s="16"/>
      <c r="Q92" s="16"/>
      <c r="R92" s="16"/>
      <c r="S92" s="16"/>
      <c r="T92" s="16"/>
      <c r="U92" s="16"/>
      <c r="V92" s="1" t="s">
        <v>2550</v>
      </c>
      <c r="W92" s="1" t="s">
        <v>2551</v>
      </c>
      <c r="X92" s="5" t="s">
        <v>2576</v>
      </c>
      <c r="Y92" s="5" t="s">
        <v>2559</v>
      </c>
      <c r="Z92" s="5" t="s">
        <v>13</v>
      </c>
      <c r="AA92" s="5"/>
    </row>
    <row r="93" spans="1:27" ht="12" customHeight="1" x14ac:dyDescent="0.15">
      <c r="A93" s="1" t="s">
        <v>7</v>
      </c>
      <c r="B93" s="1" t="s">
        <v>53</v>
      </c>
      <c r="C93" s="1" t="s">
        <v>9</v>
      </c>
      <c r="D93" s="1" t="s">
        <v>2436</v>
      </c>
      <c r="E93" s="1" t="s">
        <v>10</v>
      </c>
      <c r="F93" s="1" t="s">
        <v>54</v>
      </c>
      <c r="G93" s="1" t="s">
        <v>12</v>
      </c>
      <c r="H93" s="1" t="s">
        <v>13</v>
      </c>
      <c r="I93" s="16"/>
      <c r="J93" s="16"/>
      <c r="K93" s="16"/>
      <c r="L93" s="16"/>
      <c r="M93" s="16"/>
      <c r="N93" s="16"/>
      <c r="O93" s="16"/>
      <c r="P93" s="16"/>
      <c r="Q93" s="16"/>
      <c r="R93" s="16"/>
      <c r="S93" s="16"/>
      <c r="T93" s="16"/>
      <c r="U93" s="16"/>
      <c r="V93" s="1" t="s">
        <v>2550</v>
      </c>
      <c r="W93" s="1" t="s">
        <v>2551</v>
      </c>
      <c r="X93" s="5" t="s">
        <v>2577</v>
      </c>
      <c r="Y93" s="5" t="s">
        <v>2553</v>
      </c>
      <c r="Z93" s="5" t="s">
        <v>13</v>
      </c>
      <c r="AA93" s="5"/>
    </row>
    <row r="94" spans="1:27" ht="12" customHeight="1" x14ac:dyDescent="0.15">
      <c r="A94" s="1" t="s">
        <v>7</v>
      </c>
      <c r="B94" s="1" t="s">
        <v>53</v>
      </c>
      <c r="C94" s="1" t="s">
        <v>15</v>
      </c>
      <c r="D94" s="1" t="s">
        <v>2436</v>
      </c>
      <c r="E94" s="1" t="s">
        <v>10</v>
      </c>
      <c r="F94" s="1" t="s">
        <v>54</v>
      </c>
      <c r="G94" s="1" t="s">
        <v>16</v>
      </c>
      <c r="H94" s="1" t="s">
        <v>13</v>
      </c>
      <c r="I94" s="16"/>
      <c r="J94" s="16"/>
      <c r="K94" s="16"/>
      <c r="L94" s="16"/>
      <c r="M94" s="16"/>
      <c r="N94" s="16"/>
      <c r="O94" s="16"/>
      <c r="P94" s="16"/>
      <c r="Q94" s="16"/>
      <c r="R94" s="16"/>
      <c r="S94" s="16"/>
      <c r="T94" s="16"/>
      <c r="U94" s="16"/>
      <c r="V94" s="1" t="s">
        <v>2550</v>
      </c>
      <c r="W94" s="1" t="s">
        <v>2551</v>
      </c>
      <c r="X94" s="5" t="s">
        <v>2577</v>
      </c>
      <c r="Y94" s="5" t="s">
        <v>2561</v>
      </c>
      <c r="Z94" s="5" t="s">
        <v>13</v>
      </c>
      <c r="AA94" s="5"/>
    </row>
    <row r="95" spans="1:27" ht="12" customHeight="1" x14ac:dyDescent="0.15">
      <c r="A95" s="1" t="s">
        <v>7</v>
      </c>
      <c r="B95" s="1" t="s">
        <v>53</v>
      </c>
      <c r="C95" s="1" t="s">
        <v>17</v>
      </c>
      <c r="D95" s="1" t="s">
        <v>2436</v>
      </c>
      <c r="E95" s="1" t="s">
        <v>10</v>
      </c>
      <c r="F95" s="1" t="s">
        <v>54</v>
      </c>
      <c r="G95" s="1" t="s">
        <v>18</v>
      </c>
      <c r="H95" s="1" t="s">
        <v>13</v>
      </c>
      <c r="I95" s="16"/>
      <c r="J95" s="16"/>
      <c r="K95" s="16"/>
      <c r="L95" s="16"/>
      <c r="M95" s="16"/>
      <c r="N95" s="16"/>
      <c r="O95" s="16"/>
      <c r="P95" s="16"/>
      <c r="Q95" s="16"/>
      <c r="R95" s="16"/>
      <c r="S95" s="16"/>
      <c r="T95" s="16"/>
      <c r="U95" s="16"/>
      <c r="V95" s="1" t="s">
        <v>2550</v>
      </c>
      <c r="W95" s="1" t="s">
        <v>2551</v>
      </c>
      <c r="X95" s="5" t="s">
        <v>2577</v>
      </c>
      <c r="Y95" s="5" t="s">
        <v>2562</v>
      </c>
      <c r="Z95" s="5" t="s">
        <v>13</v>
      </c>
      <c r="AA95" s="5"/>
    </row>
    <row r="96" spans="1:27" ht="12" customHeight="1" x14ac:dyDescent="0.15">
      <c r="A96" s="1" t="s">
        <v>7</v>
      </c>
      <c r="B96" s="1" t="s">
        <v>53</v>
      </c>
      <c r="C96" s="1" t="s">
        <v>19</v>
      </c>
      <c r="D96" s="1" t="s">
        <v>2436</v>
      </c>
      <c r="E96" s="1" t="s">
        <v>10</v>
      </c>
      <c r="F96" s="1" t="s">
        <v>54</v>
      </c>
      <c r="G96" s="1" t="s">
        <v>20</v>
      </c>
      <c r="H96" s="1" t="s">
        <v>13</v>
      </c>
      <c r="I96" s="16"/>
      <c r="J96" s="16"/>
      <c r="K96" s="16"/>
      <c r="L96" s="16"/>
      <c r="M96" s="16"/>
      <c r="N96" s="16"/>
      <c r="O96" s="16"/>
      <c r="P96" s="16"/>
      <c r="Q96" s="16"/>
      <c r="R96" s="16"/>
      <c r="S96" s="16"/>
      <c r="T96" s="16"/>
      <c r="U96" s="16"/>
      <c r="V96" s="1" t="s">
        <v>2550</v>
      </c>
      <c r="W96" s="1" t="s">
        <v>2551</v>
      </c>
      <c r="X96" s="5" t="s">
        <v>2577</v>
      </c>
      <c r="Y96" s="5" t="s">
        <v>2557</v>
      </c>
      <c r="Z96" s="5" t="s">
        <v>13</v>
      </c>
      <c r="AA96" s="5"/>
    </row>
    <row r="97" spans="1:27" ht="12" customHeight="1" x14ac:dyDescent="0.15">
      <c r="A97" s="1" t="s">
        <v>7</v>
      </c>
      <c r="B97" s="1" t="s">
        <v>53</v>
      </c>
      <c r="C97" s="1" t="s">
        <v>21</v>
      </c>
      <c r="D97" s="1" t="s">
        <v>2436</v>
      </c>
      <c r="E97" s="1" t="s">
        <v>10</v>
      </c>
      <c r="F97" s="1" t="s">
        <v>54</v>
      </c>
      <c r="G97" s="1" t="s">
        <v>22</v>
      </c>
      <c r="H97" s="1" t="s">
        <v>13</v>
      </c>
      <c r="I97" s="16"/>
      <c r="J97" s="16"/>
      <c r="K97" s="16"/>
      <c r="L97" s="16"/>
      <c r="M97" s="16"/>
      <c r="N97" s="16"/>
      <c r="O97" s="16"/>
      <c r="P97" s="16"/>
      <c r="Q97" s="16"/>
      <c r="R97" s="16"/>
      <c r="S97" s="16"/>
      <c r="T97" s="16"/>
      <c r="U97" s="16"/>
      <c r="V97" s="1" t="s">
        <v>2550</v>
      </c>
      <c r="W97" s="1" t="s">
        <v>2551</v>
      </c>
      <c r="X97" s="5" t="s">
        <v>2577</v>
      </c>
      <c r="Y97" s="5" t="s">
        <v>2564</v>
      </c>
      <c r="Z97" s="5" t="s">
        <v>13</v>
      </c>
      <c r="AA97" s="5"/>
    </row>
    <row r="98" spans="1:27" ht="12" customHeight="1" x14ac:dyDescent="0.15">
      <c r="A98" s="1" t="s">
        <v>7</v>
      </c>
      <c r="B98" s="1" t="s">
        <v>53</v>
      </c>
      <c r="C98" s="1" t="s">
        <v>23</v>
      </c>
      <c r="D98" s="1" t="s">
        <v>2436</v>
      </c>
      <c r="E98" s="1" t="s">
        <v>10</v>
      </c>
      <c r="F98" s="1" t="s">
        <v>54</v>
      </c>
      <c r="G98" s="1" t="s">
        <v>24</v>
      </c>
      <c r="H98" s="1" t="s">
        <v>13</v>
      </c>
      <c r="I98" s="16"/>
      <c r="J98" s="16"/>
      <c r="K98" s="16"/>
      <c r="L98" s="16"/>
      <c r="M98" s="16"/>
      <c r="N98" s="16"/>
      <c r="O98" s="16"/>
      <c r="P98" s="16"/>
      <c r="Q98" s="16"/>
      <c r="R98" s="16"/>
      <c r="S98" s="16"/>
      <c r="T98" s="16"/>
      <c r="U98" s="16"/>
      <c r="V98" s="1" t="s">
        <v>2550</v>
      </c>
      <c r="W98" s="1" t="s">
        <v>2551</v>
      </c>
      <c r="X98" s="5" t="s">
        <v>2577</v>
      </c>
      <c r="Y98" s="5" t="s">
        <v>2559</v>
      </c>
      <c r="Z98" s="5" t="s">
        <v>13</v>
      </c>
      <c r="AA98" s="5"/>
    </row>
    <row r="99" spans="1:27" ht="12" customHeight="1" x14ac:dyDescent="0.15">
      <c r="A99" s="1" t="s">
        <v>7</v>
      </c>
      <c r="B99" s="1" t="s">
        <v>55</v>
      </c>
      <c r="C99" s="1" t="s">
        <v>9</v>
      </c>
      <c r="D99" s="1" t="s">
        <v>2436</v>
      </c>
      <c r="E99" s="1" t="s">
        <v>10</v>
      </c>
      <c r="F99" s="1" t="s">
        <v>56</v>
      </c>
      <c r="G99" s="1" t="s">
        <v>12</v>
      </c>
      <c r="H99" s="1" t="s">
        <v>13</v>
      </c>
      <c r="I99" s="16"/>
      <c r="J99" s="16"/>
      <c r="K99" s="16"/>
      <c r="L99" s="16"/>
      <c r="M99" s="16"/>
      <c r="N99" s="16"/>
      <c r="O99" s="16"/>
      <c r="P99" s="16"/>
      <c r="Q99" s="16"/>
      <c r="R99" s="16"/>
      <c r="S99" s="16"/>
      <c r="T99" s="16"/>
      <c r="U99" s="16"/>
      <c r="V99" s="1" t="s">
        <v>2550</v>
      </c>
      <c r="W99" s="1" t="s">
        <v>2551</v>
      </c>
      <c r="X99" s="5" t="s">
        <v>2578</v>
      </c>
      <c r="Y99" s="5" t="s">
        <v>2553</v>
      </c>
      <c r="Z99" s="5" t="s">
        <v>13</v>
      </c>
      <c r="AA99" s="5"/>
    </row>
    <row r="100" spans="1:27" ht="12" customHeight="1" x14ac:dyDescent="0.15">
      <c r="A100" s="1" t="s">
        <v>7</v>
      </c>
      <c r="B100" s="1" t="s">
        <v>55</v>
      </c>
      <c r="C100" s="1" t="s">
        <v>15</v>
      </c>
      <c r="D100" s="1" t="s">
        <v>2436</v>
      </c>
      <c r="E100" s="1" t="s">
        <v>10</v>
      </c>
      <c r="F100" s="1" t="s">
        <v>56</v>
      </c>
      <c r="G100" s="1" t="s">
        <v>16</v>
      </c>
      <c r="H100" s="1" t="s">
        <v>13</v>
      </c>
      <c r="I100" s="16"/>
      <c r="J100" s="16"/>
      <c r="K100" s="16"/>
      <c r="L100" s="16"/>
      <c r="M100" s="16"/>
      <c r="N100" s="16"/>
      <c r="O100" s="16"/>
      <c r="P100" s="16"/>
      <c r="Q100" s="16"/>
      <c r="R100" s="16"/>
      <c r="S100" s="16"/>
      <c r="T100" s="16"/>
      <c r="U100" s="16"/>
      <c r="V100" s="1" t="s">
        <v>2550</v>
      </c>
      <c r="W100" s="1" t="s">
        <v>2551</v>
      </c>
      <c r="X100" s="5" t="s">
        <v>2578</v>
      </c>
      <c r="Y100" s="5" t="s">
        <v>2561</v>
      </c>
      <c r="Z100" s="5" t="s">
        <v>13</v>
      </c>
      <c r="AA100" s="5"/>
    </row>
    <row r="101" spans="1:27" ht="12" customHeight="1" x14ac:dyDescent="0.15">
      <c r="A101" s="1" t="s">
        <v>7</v>
      </c>
      <c r="B101" s="1" t="s">
        <v>55</v>
      </c>
      <c r="C101" s="1" t="s">
        <v>17</v>
      </c>
      <c r="D101" s="1" t="s">
        <v>2436</v>
      </c>
      <c r="E101" s="1" t="s">
        <v>10</v>
      </c>
      <c r="F101" s="1" t="s">
        <v>56</v>
      </c>
      <c r="G101" s="1" t="s">
        <v>18</v>
      </c>
      <c r="H101" s="1" t="s">
        <v>13</v>
      </c>
      <c r="I101" s="16"/>
      <c r="J101" s="16"/>
      <c r="K101" s="16"/>
      <c r="L101" s="16"/>
      <c r="M101" s="16"/>
      <c r="N101" s="16"/>
      <c r="O101" s="16"/>
      <c r="P101" s="16"/>
      <c r="Q101" s="16"/>
      <c r="R101" s="16"/>
      <c r="S101" s="16"/>
      <c r="T101" s="16"/>
      <c r="U101" s="16"/>
      <c r="V101" s="1" t="s">
        <v>2550</v>
      </c>
      <c r="W101" s="1" t="s">
        <v>2551</v>
      </c>
      <c r="X101" s="5" t="s">
        <v>2578</v>
      </c>
      <c r="Y101" s="5" t="s">
        <v>2562</v>
      </c>
      <c r="Z101" s="5" t="s">
        <v>13</v>
      </c>
      <c r="AA101" s="5"/>
    </row>
    <row r="102" spans="1:27" ht="12" customHeight="1" x14ac:dyDescent="0.15">
      <c r="A102" s="1" t="s">
        <v>7</v>
      </c>
      <c r="B102" s="1" t="s">
        <v>55</v>
      </c>
      <c r="C102" s="1" t="s">
        <v>19</v>
      </c>
      <c r="D102" s="1" t="s">
        <v>2436</v>
      </c>
      <c r="E102" s="1" t="s">
        <v>10</v>
      </c>
      <c r="F102" s="1" t="s">
        <v>56</v>
      </c>
      <c r="G102" s="1" t="s">
        <v>20</v>
      </c>
      <c r="H102" s="1" t="s">
        <v>13</v>
      </c>
      <c r="I102" s="16"/>
      <c r="J102" s="16"/>
      <c r="K102" s="16"/>
      <c r="L102" s="16"/>
      <c r="M102" s="16"/>
      <c r="N102" s="16"/>
      <c r="O102" s="16"/>
      <c r="P102" s="16"/>
      <c r="Q102" s="16"/>
      <c r="R102" s="16"/>
      <c r="S102" s="16"/>
      <c r="T102" s="16"/>
      <c r="U102" s="16"/>
      <c r="V102" s="1" t="s">
        <v>2550</v>
      </c>
      <c r="W102" s="1" t="s">
        <v>2551</v>
      </c>
      <c r="X102" s="5" t="s">
        <v>2578</v>
      </c>
      <c r="Y102" s="5" t="s">
        <v>2557</v>
      </c>
      <c r="Z102" s="5" t="s">
        <v>13</v>
      </c>
      <c r="AA102" s="5"/>
    </row>
    <row r="103" spans="1:27" ht="12" customHeight="1" x14ac:dyDescent="0.15">
      <c r="A103" s="1" t="s">
        <v>7</v>
      </c>
      <c r="B103" s="1" t="s">
        <v>55</v>
      </c>
      <c r="C103" s="1" t="s">
        <v>21</v>
      </c>
      <c r="D103" s="1" t="s">
        <v>2436</v>
      </c>
      <c r="E103" s="1" t="s">
        <v>10</v>
      </c>
      <c r="F103" s="1" t="s">
        <v>56</v>
      </c>
      <c r="G103" s="1" t="s">
        <v>22</v>
      </c>
      <c r="H103" s="1" t="s">
        <v>13</v>
      </c>
      <c r="I103" s="16"/>
      <c r="J103" s="16"/>
      <c r="K103" s="16"/>
      <c r="L103" s="16"/>
      <c r="M103" s="16"/>
      <c r="N103" s="16"/>
      <c r="O103" s="16"/>
      <c r="P103" s="16"/>
      <c r="Q103" s="16"/>
      <c r="R103" s="16"/>
      <c r="S103" s="16"/>
      <c r="T103" s="16"/>
      <c r="U103" s="16"/>
      <c r="V103" s="1" t="s">
        <v>2550</v>
      </c>
      <c r="W103" s="1" t="s">
        <v>2551</v>
      </c>
      <c r="X103" s="5" t="s">
        <v>2578</v>
      </c>
      <c r="Y103" s="5" t="s">
        <v>2564</v>
      </c>
      <c r="Z103" s="5" t="s">
        <v>13</v>
      </c>
      <c r="AA103" s="5"/>
    </row>
    <row r="104" spans="1:27" ht="12" customHeight="1" x14ac:dyDescent="0.15">
      <c r="A104" s="1" t="s">
        <v>7</v>
      </c>
      <c r="B104" s="1" t="s">
        <v>55</v>
      </c>
      <c r="C104" s="1" t="s">
        <v>23</v>
      </c>
      <c r="D104" s="1" t="s">
        <v>2436</v>
      </c>
      <c r="E104" s="1" t="s">
        <v>10</v>
      </c>
      <c r="F104" s="1" t="s">
        <v>56</v>
      </c>
      <c r="G104" s="1" t="s">
        <v>24</v>
      </c>
      <c r="H104" s="1" t="s">
        <v>13</v>
      </c>
      <c r="I104" s="16"/>
      <c r="J104" s="16"/>
      <c r="K104" s="16"/>
      <c r="L104" s="16"/>
      <c r="M104" s="16"/>
      <c r="N104" s="16"/>
      <c r="O104" s="16"/>
      <c r="P104" s="16"/>
      <c r="Q104" s="16"/>
      <c r="R104" s="16"/>
      <c r="S104" s="16"/>
      <c r="T104" s="16"/>
      <c r="U104" s="16"/>
      <c r="V104" s="1" t="s">
        <v>2550</v>
      </c>
      <c r="W104" s="1" t="s">
        <v>2551</v>
      </c>
      <c r="X104" s="5" t="s">
        <v>2578</v>
      </c>
      <c r="Y104" s="5" t="s">
        <v>2579</v>
      </c>
      <c r="Z104" s="5" t="s">
        <v>13</v>
      </c>
      <c r="AA104" s="5"/>
    </row>
    <row r="105" spans="1:27" ht="12" customHeight="1" x14ac:dyDescent="0.15">
      <c r="A105" s="1" t="s">
        <v>7</v>
      </c>
      <c r="B105" s="1" t="s">
        <v>57</v>
      </c>
      <c r="C105" s="1" t="s">
        <v>9</v>
      </c>
      <c r="D105" s="1" t="s">
        <v>2436</v>
      </c>
      <c r="E105" s="1" t="s">
        <v>58</v>
      </c>
      <c r="F105" s="1" t="s">
        <v>11</v>
      </c>
      <c r="G105" s="1" t="s">
        <v>59</v>
      </c>
      <c r="H105" s="1" t="s">
        <v>13</v>
      </c>
      <c r="I105" s="16"/>
      <c r="J105" s="16"/>
      <c r="K105" s="16"/>
      <c r="L105" s="16"/>
      <c r="M105" s="16"/>
      <c r="N105" s="16"/>
      <c r="O105" s="16"/>
      <c r="P105" s="16"/>
      <c r="Q105" s="16"/>
      <c r="R105" s="16"/>
      <c r="S105" s="16"/>
      <c r="T105" s="16"/>
      <c r="U105" s="16"/>
      <c r="V105" s="1" t="s">
        <v>2550</v>
      </c>
      <c r="W105" s="1" t="s">
        <v>2551</v>
      </c>
      <c r="X105" s="5" t="s">
        <v>2580</v>
      </c>
      <c r="Y105" s="5" t="s">
        <v>2581</v>
      </c>
      <c r="Z105" s="5" t="s">
        <v>2582</v>
      </c>
      <c r="AA105" s="5"/>
    </row>
    <row r="106" spans="1:27" ht="12" customHeight="1" x14ac:dyDescent="0.15">
      <c r="A106" s="1" t="s">
        <v>7</v>
      </c>
      <c r="B106" s="1" t="s">
        <v>57</v>
      </c>
      <c r="C106" s="1" t="s">
        <v>15</v>
      </c>
      <c r="D106" s="1" t="s">
        <v>2436</v>
      </c>
      <c r="E106" s="1" t="s">
        <v>58</v>
      </c>
      <c r="F106" s="1" t="s">
        <v>11</v>
      </c>
      <c r="G106" s="1" t="s">
        <v>60</v>
      </c>
      <c r="H106" s="1" t="s">
        <v>13</v>
      </c>
      <c r="I106" s="16"/>
      <c r="J106" s="16"/>
      <c r="K106" s="16"/>
      <c r="L106" s="16"/>
      <c r="M106" s="16"/>
      <c r="N106" s="16"/>
      <c r="O106" s="16"/>
      <c r="P106" s="16"/>
      <c r="Q106" s="16"/>
      <c r="R106" s="16"/>
      <c r="S106" s="16"/>
      <c r="T106" s="16"/>
      <c r="U106" s="16"/>
      <c r="V106" s="1" t="s">
        <v>2550</v>
      </c>
      <c r="W106" s="1" t="s">
        <v>2551</v>
      </c>
      <c r="X106" s="5" t="s">
        <v>2583</v>
      </c>
      <c r="Y106" s="5" t="s">
        <v>2584</v>
      </c>
      <c r="Z106" s="5" t="s">
        <v>2582</v>
      </c>
      <c r="AA106" s="5"/>
    </row>
    <row r="107" spans="1:27" ht="12" customHeight="1" x14ac:dyDescent="0.15">
      <c r="A107" s="1" t="s">
        <v>7</v>
      </c>
      <c r="B107" s="1" t="s">
        <v>61</v>
      </c>
      <c r="C107" s="1" t="s">
        <v>9</v>
      </c>
      <c r="D107" s="1" t="s">
        <v>2436</v>
      </c>
      <c r="E107" s="1" t="s">
        <v>58</v>
      </c>
      <c r="F107" s="1" t="s">
        <v>26</v>
      </c>
      <c r="G107" s="1" t="s">
        <v>59</v>
      </c>
      <c r="H107" s="1" t="s">
        <v>13</v>
      </c>
      <c r="I107" s="16"/>
      <c r="J107" s="16"/>
      <c r="K107" s="16"/>
      <c r="L107" s="16"/>
      <c r="M107" s="16"/>
      <c r="N107" s="16"/>
      <c r="O107" s="16"/>
      <c r="P107" s="16"/>
      <c r="Q107" s="16"/>
      <c r="R107" s="16"/>
      <c r="S107" s="16"/>
      <c r="T107" s="16"/>
      <c r="U107" s="16"/>
      <c r="V107" s="1" t="s">
        <v>2550</v>
      </c>
      <c r="W107" s="1" t="s">
        <v>2551</v>
      </c>
      <c r="X107" s="5" t="s">
        <v>2585</v>
      </c>
      <c r="Y107" s="5" t="s">
        <v>2581</v>
      </c>
      <c r="Z107" s="5" t="s">
        <v>2582</v>
      </c>
      <c r="AA107" s="5"/>
    </row>
    <row r="108" spans="1:27" ht="12" customHeight="1" x14ac:dyDescent="0.15">
      <c r="A108" s="1" t="s">
        <v>7</v>
      </c>
      <c r="B108" s="1" t="s">
        <v>61</v>
      </c>
      <c r="C108" s="1" t="s">
        <v>15</v>
      </c>
      <c r="D108" s="1" t="s">
        <v>2436</v>
      </c>
      <c r="E108" s="1" t="s">
        <v>58</v>
      </c>
      <c r="F108" s="1" t="s">
        <v>26</v>
      </c>
      <c r="G108" s="1" t="s">
        <v>60</v>
      </c>
      <c r="H108" s="1" t="s">
        <v>13</v>
      </c>
      <c r="I108" s="16"/>
      <c r="J108" s="16"/>
      <c r="K108" s="16"/>
      <c r="L108" s="16"/>
      <c r="M108" s="16"/>
      <c r="N108" s="16"/>
      <c r="O108" s="16"/>
      <c r="P108" s="16"/>
      <c r="Q108" s="16"/>
      <c r="R108" s="16"/>
      <c r="S108" s="16"/>
      <c r="T108" s="16"/>
      <c r="U108" s="16"/>
      <c r="V108" s="1" t="s">
        <v>2550</v>
      </c>
      <c r="W108" s="1" t="s">
        <v>2551</v>
      </c>
      <c r="X108" s="5" t="s">
        <v>2586</v>
      </c>
      <c r="Y108" s="5" t="s">
        <v>2584</v>
      </c>
      <c r="Z108" s="5" t="s">
        <v>2582</v>
      </c>
      <c r="AA108" s="5"/>
    </row>
    <row r="109" spans="1:27" ht="12" customHeight="1" x14ac:dyDescent="0.15">
      <c r="A109" s="1" t="s">
        <v>7</v>
      </c>
      <c r="B109" s="1" t="s">
        <v>62</v>
      </c>
      <c r="C109" s="1" t="s">
        <v>9</v>
      </c>
      <c r="D109" s="1" t="s">
        <v>2436</v>
      </c>
      <c r="E109" s="1" t="s">
        <v>63</v>
      </c>
      <c r="F109" s="1" t="s">
        <v>38</v>
      </c>
      <c r="G109" s="1" t="s">
        <v>64</v>
      </c>
      <c r="H109" s="1" t="s">
        <v>13</v>
      </c>
      <c r="I109" s="16"/>
      <c r="J109" s="16"/>
      <c r="K109" s="16"/>
      <c r="L109" s="16"/>
      <c r="M109" s="16"/>
      <c r="N109" s="16"/>
      <c r="O109" s="16"/>
      <c r="P109" s="16"/>
      <c r="Q109" s="16"/>
      <c r="R109" s="16"/>
      <c r="S109" s="16"/>
      <c r="T109" s="16"/>
      <c r="U109" s="16"/>
      <c r="V109" s="1" t="s">
        <v>2550</v>
      </c>
      <c r="W109" s="1" t="s">
        <v>2551</v>
      </c>
      <c r="X109" s="5" t="s">
        <v>2587</v>
      </c>
      <c r="Y109" s="5" t="s">
        <v>2588</v>
      </c>
      <c r="Z109" s="5" t="s">
        <v>2582</v>
      </c>
      <c r="AA109" s="5"/>
    </row>
    <row r="110" spans="1:27" ht="12" customHeight="1" x14ac:dyDescent="0.15">
      <c r="A110" s="1" t="s">
        <v>7</v>
      </c>
      <c r="B110" s="1" t="s">
        <v>62</v>
      </c>
      <c r="C110" s="1" t="s">
        <v>15</v>
      </c>
      <c r="D110" s="1" t="s">
        <v>2436</v>
      </c>
      <c r="E110" s="1" t="s">
        <v>63</v>
      </c>
      <c r="F110" s="1" t="s">
        <v>38</v>
      </c>
      <c r="G110" s="1" t="s">
        <v>65</v>
      </c>
      <c r="H110" s="1" t="s">
        <v>13</v>
      </c>
      <c r="I110" s="16"/>
      <c r="J110" s="16"/>
      <c r="K110" s="16"/>
      <c r="L110" s="16"/>
      <c r="M110" s="16"/>
      <c r="N110" s="16"/>
      <c r="O110" s="16"/>
      <c r="P110" s="16"/>
      <c r="Q110" s="16"/>
      <c r="R110" s="16"/>
      <c r="S110" s="16"/>
      <c r="T110" s="16"/>
      <c r="U110" s="16"/>
      <c r="V110" s="1" t="s">
        <v>2550</v>
      </c>
      <c r="W110" s="1" t="s">
        <v>2551</v>
      </c>
      <c r="X110" s="5" t="s">
        <v>2587</v>
      </c>
      <c r="Y110" s="5" t="s">
        <v>2589</v>
      </c>
      <c r="Z110" s="5" t="s">
        <v>2582</v>
      </c>
      <c r="AA110" s="5"/>
    </row>
    <row r="111" spans="1:27" ht="12" customHeight="1" x14ac:dyDescent="0.15">
      <c r="A111" s="1" t="s">
        <v>7</v>
      </c>
      <c r="B111" s="1" t="s">
        <v>66</v>
      </c>
      <c r="C111" s="1" t="s">
        <v>9</v>
      </c>
      <c r="D111" s="1" t="s">
        <v>2436</v>
      </c>
      <c r="E111" s="1" t="s">
        <v>63</v>
      </c>
      <c r="F111" s="1" t="s">
        <v>67</v>
      </c>
      <c r="G111" s="1" t="s">
        <v>64</v>
      </c>
      <c r="H111" s="1" t="s">
        <v>13</v>
      </c>
      <c r="I111" s="16"/>
      <c r="J111" s="16"/>
      <c r="K111" s="16"/>
      <c r="L111" s="16"/>
      <c r="M111" s="16"/>
      <c r="N111" s="16"/>
      <c r="O111" s="16"/>
      <c r="P111" s="16"/>
      <c r="Q111" s="16"/>
      <c r="R111" s="16"/>
      <c r="S111" s="16"/>
      <c r="T111" s="16"/>
      <c r="U111" s="16"/>
      <c r="V111" s="1" t="s">
        <v>2550</v>
      </c>
      <c r="W111" s="1" t="s">
        <v>2551</v>
      </c>
      <c r="X111" s="5" t="s">
        <v>2590</v>
      </c>
      <c r="Y111" s="5" t="s">
        <v>2588</v>
      </c>
      <c r="Z111" s="5" t="s">
        <v>2582</v>
      </c>
      <c r="AA111" s="5"/>
    </row>
    <row r="112" spans="1:27" ht="12" customHeight="1" x14ac:dyDescent="0.15">
      <c r="A112" s="1" t="s">
        <v>7</v>
      </c>
      <c r="B112" s="1" t="s">
        <v>66</v>
      </c>
      <c r="C112" s="1" t="s">
        <v>15</v>
      </c>
      <c r="D112" s="1" t="s">
        <v>2436</v>
      </c>
      <c r="E112" s="1" t="s">
        <v>63</v>
      </c>
      <c r="F112" s="1" t="s">
        <v>67</v>
      </c>
      <c r="G112" s="1" t="s">
        <v>65</v>
      </c>
      <c r="H112" s="1" t="s">
        <v>13</v>
      </c>
      <c r="I112" s="16"/>
      <c r="J112" s="16"/>
      <c r="K112" s="16"/>
      <c r="L112" s="16"/>
      <c r="M112" s="16"/>
      <c r="N112" s="16"/>
      <c r="O112" s="16"/>
      <c r="P112" s="16"/>
      <c r="Q112" s="16"/>
      <c r="R112" s="16"/>
      <c r="S112" s="16"/>
      <c r="T112" s="16"/>
      <c r="U112" s="16"/>
      <c r="V112" s="1" t="s">
        <v>2550</v>
      </c>
      <c r="W112" s="1" t="s">
        <v>2551</v>
      </c>
      <c r="X112" s="5" t="s">
        <v>2590</v>
      </c>
      <c r="Y112" s="5" t="s">
        <v>2589</v>
      </c>
      <c r="Z112" s="5" t="s">
        <v>2582</v>
      </c>
      <c r="AA112" s="5"/>
    </row>
    <row r="113" spans="1:27" ht="12" customHeight="1" x14ac:dyDescent="0.15">
      <c r="A113" s="1" t="s">
        <v>7</v>
      </c>
      <c r="B113" s="1" t="s">
        <v>68</v>
      </c>
      <c r="C113" s="1" t="s">
        <v>9</v>
      </c>
      <c r="D113" s="1" t="s">
        <v>2436</v>
      </c>
      <c r="E113" s="1" t="s">
        <v>63</v>
      </c>
      <c r="F113" s="1" t="s">
        <v>69</v>
      </c>
      <c r="G113" s="1" t="s">
        <v>64</v>
      </c>
      <c r="H113" s="1" t="s">
        <v>13</v>
      </c>
      <c r="I113" s="16"/>
      <c r="J113" s="16"/>
      <c r="K113" s="16"/>
      <c r="L113" s="16"/>
      <c r="M113" s="16"/>
      <c r="N113" s="16"/>
      <c r="O113" s="16"/>
      <c r="P113" s="16"/>
      <c r="Q113" s="16"/>
      <c r="R113" s="16"/>
      <c r="S113" s="16"/>
      <c r="T113" s="16"/>
      <c r="U113" s="16"/>
      <c r="V113" s="1" t="s">
        <v>2550</v>
      </c>
      <c r="W113" s="1" t="s">
        <v>2551</v>
      </c>
      <c r="X113" s="5" t="s">
        <v>2591</v>
      </c>
      <c r="Y113" s="5" t="s">
        <v>2588</v>
      </c>
      <c r="Z113" s="5" t="s">
        <v>2582</v>
      </c>
      <c r="AA113" s="5"/>
    </row>
    <row r="114" spans="1:27" ht="12" customHeight="1" x14ac:dyDescent="0.15">
      <c r="A114" s="1" t="s">
        <v>7</v>
      </c>
      <c r="B114" s="1" t="s">
        <v>68</v>
      </c>
      <c r="C114" s="1" t="s">
        <v>15</v>
      </c>
      <c r="D114" s="1" t="s">
        <v>2436</v>
      </c>
      <c r="E114" s="1" t="s">
        <v>63</v>
      </c>
      <c r="F114" s="1" t="s">
        <v>69</v>
      </c>
      <c r="G114" s="1" t="s">
        <v>65</v>
      </c>
      <c r="H114" s="1" t="s">
        <v>13</v>
      </c>
      <c r="I114" s="16"/>
      <c r="J114" s="16"/>
      <c r="K114" s="16"/>
      <c r="L114" s="16"/>
      <c r="M114" s="16"/>
      <c r="N114" s="16"/>
      <c r="O114" s="16"/>
      <c r="P114" s="16"/>
      <c r="Q114" s="16"/>
      <c r="R114" s="16"/>
      <c r="S114" s="16"/>
      <c r="T114" s="16"/>
      <c r="U114" s="16"/>
      <c r="V114" s="1" t="s">
        <v>2550</v>
      </c>
      <c r="W114" s="1" t="s">
        <v>2551</v>
      </c>
      <c r="X114" s="5" t="s">
        <v>2591</v>
      </c>
      <c r="Y114" s="5" t="s">
        <v>2589</v>
      </c>
      <c r="Z114" s="5" t="s">
        <v>2582</v>
      </c>
      <c r="AA114" s="5"/>
    </row>
    <row r="115" spans="1:27" ht="12" customHeight="1" x14ac:dyDescent="0.15">
      <c r="A115" s="1" t="s">
        <v>7</v>
      </c>
      <c r="B115" s="1" t="s">
        <v>70</v>
      </c>
      <c r="C115" s="1" t="s">
        <v>9</v>
      </c>
      <c r="D115" s="1" t="s">
        <v>2436</v>
      </c>
      <c r="E115" s="1" t="s">
        <v>71</v>
      </c>
      <c r="F115" s="1" t="s">
        <v>72</v>
      </c>
      <c r="G115" s="1" t="s">
        <v>73</v>
      </c>
      <c r="H115" s="1" t="s">
        <v>13</v>
      </c>
      <c r="I115" s="16"/>
      <c r="J115" s="16"/>
      <c r="K115" s="16"/>
      <c r="L115" s="16"/>
      <c r="M115" s="16"/>
      <c r="N115" s="16"/>
      <c r="O115" s="16"/>
      <c r="P115" s="16"/>
      <c r="Q115" s="16"/>
      <c r="R115" s="16"/>
      <c r="S115" s="16"/>
      <c r="T115" s="16"/>
      <c r="U115" s="16"/>
      <c r="V115" s="1" t="s">
        <v>2550</v>
      </c>
      <c r="W115" s="1" t="s">
        <v>2592</v>
      </c>
      <c r="X115" s="5" t="s">
        <v>2593</v>
      </c>
      <c r="Y115" s="5" t="s">
        <v>2594</v>
      </c>
      <c r="Z115" s="5" t="s">
        <v>13</v>
      </c>
      <c r="AA115" s="5"/>
    </row>
    <row r="116" spans="1:27" ht="12" customHeight="1" x14ac:dyDescent="0.15">
      <c r="A116" s="1" t="s">
        <v>7</v>
      </c>
      <c r="B116" s="1" t="s">
        <v>70</v>
      </c>
      <c r="C116" s="1" t="s">
        <v>15</v>
      </c>
      <c r="D116" s="1" t="s">
        <v>2436</v>
      </c>
      <c r="E116" s="1" t="s">
        <v>71</v>
      </c>
      <c r="F116" s="1" t="s">
        <v>72</v>
      </c>
      <c r="G116" s="1" t="s">
        <v>74</v>
      </c>
      <c r="H116" s="1" t="s">
        <v>13</v>
      </c>
      <c r="I116" s="16"/>
      <c r="J116" s="16"/>
      <c r="K116" s="16"/>
      <c r="L116" s="16"/>
      <c r="M116" s="16"/>
      <c r="N116" s="16"/>
      <c r="O116" s="16"/>
      <c r="P116" s="16"/>
      <c r="Q116" s="16"/>
      <c r="R116" s="16"/>
      <c r="S116" s="16"/>
      <c r="T116" s="16"/>
      <c r="U116" s="16"/>
      <c r="V116" s="1" t="s">
        <v>2550</v>
      </c>
      <c r="W116" s="1" t="s">
        <v>2592</v>
      </c>
      <c r="X116" s="5" t="s">
        <v>2593</v>
      </c>
      <c r="Y116" s="5" t="s">
        <v>2595</v>
      </c>
      <c r="Z116" s="5" t="s">
        <v>13</v>
      </c>
      <c r="AA116" s="5"/>
    </row>
    <row r="117" spans="1:27" ht="12" customHeight="1" x14ac:dyDescent="0.15">
      <c r="A117" s="1" t="s">
        <v>7</v>
      </c>
      <c r="B117" s="1" t="s">
        <v>70</v>
      </c>
      <c r="C117" s="1" t="s">
        <v>17</v>
      </c>
      <c r="D117" s="1" t="s">
        <v>2436</v>
      </c>
      <c r="E117" s="1" t="s">
        <v>71</v>
      </c>
      <c r="F117" s="1" t="s">
        <v>72</v>
      </c>
      <c r="G117" s="1" t="s">
        <v>75</v>
      </c>
      <c r="H117" s="1" t="s">
        <v>13</v>
      </c>
      <c r="I117" s="16"/>
      <c r="J117" s="16"/>
      <c r="K117" s="16"/>
      <c r="L117" s="16"/>
      <c r="M117" s="16"/>
      <c r="N117" s="16"/>
      <c r="O117" s="16"/>
      <c r="P117" s="16"/>
      <c r="Q117" s="16"/>
      <c r="R117" s="16"/>
      <c r="S117" s="16"/>
      <c r="T117" s="16"/>
      <c r="U117" s="16"/>
      <c r="V117" s="1" t="s">
        <v>2550</v>
      </c>
      <c r="W117" s="1" t="s">
        <v>2592</v>
      </c>
      <c r="X117" s="5" t="s">
        <v>2593</v>
      </c>
      <c r="Y117" s="5" t="s">
        <v>2596</v>
      </c>
      <c r="Z117" s="5" t="s">
        <v>13</v>
      </c>
      <c r="AA117" s="5"/>
    </row>
    <row r="118" spans="1:27" ht="12" customHeight="1" x14ac:dyDescent="0.15">
      <c r="A118" s="1" t="s">
        <v>7</v>
      </c>
      <c r="B118" s="1" t="s">
        <v>70</v>
      </c>
      <c r="C118" s="1" t="s">
        <v>19</v>
      </c>
      <c r="D118" s="1" t="s">
        <v>2436</v>
      </c>
      <c r="E118" s="1" t="s">
        <v>71</v>
      </c>
      <c r="F118" s="1" t="s">
        <v>72</v>
      </c>
      <c r="G118" s="1" t="s">
        <v>59</v>
      </c>
      <c r="H118" s="1" t="s">
        <v>13</v>
      </c>
      <c r="I118" s="16"/>
      <c r="J118" s="16"/>
      <c r="K118" s="16"/>
      <c r="L118" s="16"/>
      <c r="M118" s="16"/>
      <c r="N118" s="16"/>
      <c r="O118" s="16"/>
      <c r="P118" s="16"/>
      <c r="Q118" s="16"/>
      <c r="R118" s="16"/>
      <c r="S118" s="16"/>
      <c r="T118" s="16"/>
      <c r="U118" s="16"/>
      <c r="V118" s="1" t="s">
        <v>2550</v>
      </c>
      <c r="W118" s="1" t="s">
        <v>2592</v>
      </c>
      <c r="X118" s="5" t="s">
        <v>2593</v>
      </c>
      <c r="Y118" s="5" t="s">
        <v>2597</v>
      </c>
      <c r="Z118" s="5" t="s">
        <v>13</v>
      </c>
      <c r="AA118" s="5"/>
    </row>
    <row r="119" spans="1:27" ht="12" customHeight="1" x14ac:dyDescent="0.15">
      <c r="A119" s="1" t="s">
        <v>7</v>
      </c>
      <c r="B119" s="1" t="s">
        <v>70</v>
      </c>
      <c r="C119" s="1" t="s">
        <v>21</v>
      </c>
      <c r="D119" s="1" t="s">
        <v>2436</v>
      </c>
      <c r="E119" s="1" t="s">
        <v>71</v>
      </c>
      <c r="F119" s="1" t="s">
        <v>72</v>
      </c>
      <c r="G119" s="1" t="s">
        <v>60</v>
      </c>
      <c r="H119" s="1" t="s">
        <v>13</v>
      </c>
      <c r="I119" s="16"/>
      <c r="J119" s="16"/>
      <c r="K119" s="16"/>
      <c r="L119" s="16"/>
      <c r="M119" s="16"/>
      <c r="N119" s="16"/>
      <c r="O119" s="16"/>
      <c r="P119" s="16"/>
      <c r="Q119" s="16"/>
      <c r="R119" s="16"/>
      <c r="S119" s="16"/>
      <c r="T119" s="16"/>
      <c r="U119" s="16"/>
      <c r="V119" s="1" t="s">
        <v>2550</v>
      </c>
      <c r="W119" s="1" t="s">
        <v>2592</v>
      </c>
      <c r="X119" s="5" t="s">
        <v>2593</v>
      </c>
      <c r="Y119" s="5" t="s">
        <v>2598</v>
      </c>
      <c r="Z119" s="5" t="s">
        <v>13</v>
      </c>
      <c r="AA119" s="5"/>
    </row>
    <row r="120" spans="1:27" ht="12" customHeight="1" x14ac:dyDescent="0.15">
      <c r="A120" s="1" t="s">
        <v>7</v>
      </c>
      <c r="B120" s="1" t="s">
        <v>70</v>
      </c>
      <c r="C120" s="1" t="s">
        <v>23</v>
      </c>
      <c r="D120" s="1" t="s">
        <v>2436</v>
      </c>
      <c r="E120" s="1" t="s">
        <v>71</v>
      </c>
      <c r="F120" s="1" t="s">
        <v>72</v>
      </c>
      <c r="G120" s="1" t="s">
        <v>76</v>
      </c>
      <c r="H120" s="1" t="s">
        <v>13</v>
      </c>
      <c r="I120" s="16"/>
      <c r="J120" s="16"/>
      <c r="K120" s="16"/>
      <c r="L120" s="16"/>
      <c r="M120" s="16"/>
      <c r="N120" s="16"/>
      <c r="O120" s="16"/>
      <c r="P120" s="16"/>
      <c r="Q120" s="16"/>
      <c r="R120" s="16"/>
      <c r="S120" s="16"/>
      <c r="T120" s="16"/>
      <c r="U120" s="16"/>
      <c r="V120" s="1" t="s">
        <v>2550</v>
      </c>
      <c r="W120" s="1" t="s">
        <v>2592</v>
      </c>
      <c r="X120" s="5" t="s">
        <v>2593</v>
      </c>
      <c r="Y120" s="5" t="s">
        <v>2599</v>
      </c>
      <c r="Z120" s="5" t="s">
        <v>13</v>
      </c>
      <c r="AA120" s="5"/>
    </row>
    <row r="121" spans="1:27" ht="12" customHeight="1" x14ac:dyDescent="0.15">
      <c r="A121" s="1" t="s">
        <v>7</v>
      </c>
      <c r="B121" s="1" t="s">
        <v>70</v>
      </c>
      <c r="C121" s="1" t="s">
        <v>77</v>
      </c>
      <c r="D121" s="1" t="s">
        <v>2436</v>
      </c>
      <c r="E121" s="1" t="s">
        <v>71</v>
      </c>
      <c r="F121" s="1" t="s">
        <v>72</v>
      </c>
      <c r="G121" s="1" t="s">
        <v>24</v>
      </c>
      <c r="H121" s="1" t="s">
        <v>13</v>
      </c>
      <c r="I121" s="16"/>
      <c r="J121" s="16"/>
      <c r="K121" s="16"/>
      <c r="L121" s="16"/>
      <c r="M121" s="16"/>
      <c r="N121" s="16"/>
      <c r="O121" s="16"/>
      <c r="P121" s="16"/>
      <c r="Q121" s="16"/>
      <c r="R121" s="16"/>
      <c r="S121" s="16"/>
      <c r="T121" s="16"/>
      <c r="U121" s="16"/>
      <c r="V121" s="1" t="s">
        <v>2550</v>
      </c>
      <c r="W121" s="1" t="s">
        <v>2592</v>
      </c>
      <c r="X121" s="5" t="s">
        <v>2593</v>
      </c>
      <c r="Y121" s="5" t="s">
        <v>2559</v>
      </c>
      <c r="Z121" s="5" t="s">
        <v>13</v>
      </c>
      <c r="AA121" s="5"/>
    </row>
    <row r="122" spans="1:27" ht="12" customHeight="1" x14ac:dyDescent="0.15">
      <c r="A122" s="1" t="s">
        <v>7</v>
      </c>
      <c r="B122" s="1" t="s">
        <v>78</v>
      </c>
      <c r="C122" s="1" t="s">
        <v>9</v>
      </c>
      <c r="D122" s="1" t="s">
        <v>2436</v>
      </c>
      <c r="E122" s="1" t="s">
        <v>71</v>
      </c>
      <c r="F122" s="1" t="s">
        <v>79</v>
      </c>
      <c r="G122" s="1" t="s">
        <v>73</v>
      </c>
      <c r="H122" s="1" t="s">
        <v>13</v>
      </c>
      <c r="I122" s="16"/>
      <c r="J122" s="16"/>
      <c r="K122" s="16"/>
      <c r="L122" s="16"/>
      <c r="M122" s="16"/>
      <c r="N122" s="16"/>
      <c r="O122" s="16"/>
      <c r="P122" s="16"/>
      <c r="Q122" s="16"/>
      <c r="R122" s="16"/>
      <c r="S122" s="16"/>
      <c r="T122" s="16"/>
      <c r="U122" s="16"/>
      <c r="V122" s="1" t="s">
        <v>2550</v>
      </c>
      <c r="W122" s="1" t="s">
        <v>2592</v>
      </c>
      <c r="X122" s="5" t="s">
        <v>2600</v>
      </c>
      <c r="Y122" s="5" t="s">
        <v>2594</v>
      </c>
      <c r="Z122" s="5" t="s">
        <v>13</v>
      </c>
      <c r="AA122" s="5"/>
    </row>
    <row r="123" spans="1:27" ht="12" customHeight="1" x14ac:dyDescent="0.15">
      <c r="A123" s="1" t="s">
        <v>7</v>
      </c>
      <c r="B123" s="1" t="s">
        <v>78</v>
      </c>
      <c r="C123" s="1" t="s">
        <v>15</v>
      </c>
      <c r="D123" s="1" t="s">
        <v>2436</v>
      </c>
      <c r="E123" s="1" t="s">
        <v>71</v>
      </c>
      <c r="F123" s="1" t="s">
        <v>79</v>
      </c>
      <c r="G123" s="1" t="s">
        <v>74</v>
      </c>
      <c r="H123" s="1" t="s">
        <v>13</v>
      </c>
      <c r="I123" s="16"/>
      <c r="J123" s="16"/>
      <c r="K123" s="16"/>
      <c r="L123" s="16"/>
      <c r="M123" s="16"/>
      <c r="N123" s="16"/>
      <c r="O123" s="16"/>
      <c r="P123" s="16"/>
      <c r="Q123" s="16"/>
      <c r="R123" s="16"/>
      <c r="S123" s="16"/>
      <c r="T123" s="16"/>
      <c r="U123" s="16"/>
      <c r="V123" s="1" t="s">
        <v>2550</v>
      </c>
      <c r="W123" s="1" t="s">
        <v>2592</v>
      </c>
      <c r="X123" s="5" t="s">
        <v>2600</v>
      </c>
      <c r="Y123" s="5" t="s">
        <v>2595</v>
      </c>
      <c r="Z123" s="5" t="s">
        <v>13</v>
      </c>
      <c r="AA123" s="5"/>
    </row>
    <row r="124" spans="1:27" ht="12" customHeight="1" x14ac:dyDescent="0.15">
      <c r="A124" s="1" t="s">
        <v>7</v>
      </c>
      <c r="B124" s="1" t="s">
        <v>78</v>
      </c>
      <c r="C124" s="1" t="s">
        <v>17</v>
      </c>
      <c r="D124" s="1" t="s">
        <v>2436</v>
      </c>
      <c r="E124" s="1" t="s">
        <v>71</v>
      </c>
      <c r="F124" s="1" t="s">
        <v>79</v>
      </c>
      <c r="G124" s="1" t="s">
        <v>75</v>
      </c>
      <c r="H124" s="1" t="s">
        <v>13</v>
      </c>
      <c r="I124" s="16"/>
      <c r="J124" s="16"/>
      <c r="K124" s="16"/>
      <c r="L124" s="16"/>
      <c r="M124" s="16"/>
      <c r="N124" s="16"/>
      <c r="O124" s="16"/>
      <c r="P124" s="16"/>
      <c r="Q124" s="16"/>
      <c r="R124" s="16"/>
      <c r="S124" s="16"/>
      <c r="T124" s="16"/>
      <c r="U124" s="16"/>
      <c r="V124" s="1" t="s">
        <v>2550</v>
      </c>
      <c r="W124" s="1" t="s">
        <v>2592</v>
      </c>
      <c r="X124" s="5" t="s">
        <v>2600</v>
      </c>
      <c r="Y124" s="5" t="s">
        <v>2596</v>
      </c>
      <c r="Z124" s="5" t="s">
        <v>13</v>
      </c>
      <c r="AA124" s="5"/>
    </row>
    <row r="125" spans="1:27" ht="12" customHeight="1" x14ac:dyDescent="0.15">
      <c r="A125" s="1" t="s">
        <v>7</v>
      </c>
      <c r="B125" s="1" t="s">
        <v>78</v>
      </c>
      <c r="C125" s="1" t="s">
        <v>19</v>
      </c>
      <c r="D125" s="1" t="s">
        <v>2436</v>
      </c>
      <c r="E125" s="1" t="s">
        <v>71</v>
      </c>
      <c r="F125" s="1" t="s">
        <v>79</v>
      </c>
      <c r="G125" s="1" t="s">
        <v>59</v>
      </c>
      <c r="H125" s="1" t="s">
        <v>13</v>
      </c>
      <c r="I125" s="16"/>
      <c r="J125" s="16"/>
      <c r="K125" s="16"/>
      <c r="L125" s="16"/>
      <c r="M125" s="16"/>
      <c r="N125" s="16"/>
      <c r="O125" s="16"/>
      <c r="P125" s="16"/>
      <c r="Q125" s="16"/>
      <c r="R125" s="16"/>
      <c r="S125" s="16"/>
      <c r="T125" s="16"/>
      <c r="U125" s="16"/>
      <c r="V125" s="1" t="s">
        <v>2550</v>
      </c>
      <c r="W125" s="1" t="s">
        <v>2592</v>
      </c>
      <c r="X125" s="5" t="s">
        <v>2600</v>
      </c>
      <c r="Y125" s="5" t="s">
        <v>2597</v>
      </c>
      <c r="Z125" s="5" t="s">
        <v>13</v>
      </c>
      <c r="AA125" s="5"/>
    </row>
    <row r="126" spans="1:27" ht="12" customHeight="1" x14ac:dyDescent="0.15">
      <c r="A126" s="1" t="s">
        <v>7</v>
      </c>
      <c r="B126" s="1" t="s">
        <v>78</v>
      </c>
      <c r="C126" s="1" t="s">
        <v>21</v>
      </c>
      <c r="D126" s="1" t="s">
        <v>2436</v>
      </c>
      <c r="E126" s="1" t="s">
        <v>71</v>
      </c>
      <c r="F126" s="1" t="s">
        <v>79</v>
      </c>
      <c r="G126" s="1" t="s">
        <v>60</v>
      </c>
      <c r="H126" s="1" t="s">
        <v>13</v>
      </c>
      <c r="I126" s="16"/>
      <c r="J126" s="16"/>
      <c r="K126" s="16"/>
      <c r="L126" s="16"/>
      <c r="M126" s="16"/>
      <c r="N126" s="16"/>
      <c r="O126" s="16"/>
      <c r="P126" s="16"/>
      <c r="Q126" s="16"/>
      <c r="R126" s="16"/>
      <c r="S126" s="16"/>
      <c r="T126" s="16"/>
      <c r="U126" s="16"/>
      <c r="V126" s="1" t="s">
        <v>2550</v>
      </c>
      <c r="W126" s="1" t="s">
        <v>2592</v>
      </c>
      <c r="X126" s="5" t="s">
        <v>2600</v>
      </c>
      <c r="Y126" s="5" t="s">
        <v>2598</v>
      </c>
      <c r="Z126" s="5" t="s">
        <v>13</v>
      </c>
      <c r="AA126" s="5"/>
    </row>
    <row r="127" spans="1:27" ht="12" customHeight="1" x14ac:dyDescent="0.15">
      <c r="A127" s="1" t="s">
        <v>7</v>
      </c>
      <c r="B127" s="1" t="s">
        <v>78</v>
      </c>
      <c r="C127" s="1" t="s">
        <v>23</v>
      </c>
      <c r="D127" s="1" t="s">
        <v>2436</v>
      </c>
      <c r="E127" s="1" t="s">
        <v>71</v>
      </c>
      <c r="F127" s="1" t="s">
        <v>79</v>
      </c>
      <c r="G127" s="1" t="s">
        <v>76</v>
      </c>
      <c r="H127" s="1" t="s">
        <v>13</v>
      </c>
      <c r="I127" s="16"/>
      <c r="J127" s="16"/>
      <c r="K127" s="16"/>
      <c r="L127" s="16"/>
      <c r="M127" s="16"/>
      <c r="N127" s="16"/>
      <c r="O127" s="16"/>
      <c r="P127" s="16"/>
      <c r="Q127" s="16"/>
      <c r="R127" s="16"/>
      <c r="S127" s="16"/>
      <c r="T127" s="16"/>
      <c r="U127" s="16"/>
      <c r="V127" s="1" t="s">
        <v>2550</v>
      </c>
      <c r="W127" s="1" t="s">
        <v>2592</v>
      </c>
      <c r="X127" s="5" t="s">
        <v>2600</v>
      </c>
      <c r="Y127" s="5" t="s">
        <v>2599</v>
      </c>
      <c r="Z127" s="5" t="s">
        <v>13</v>
      </c>
      <c r="AA127" s="5"/>
    </row>
    <row r="128" spans="1:27" ht="12" customHeight="1" x14ac:dyDescent="0.15">
      <c r="A128" s="1" t="s">
        <v>7</v>
      </c>
      <c r="B128" s="1" t="s">
        <v>78</v>
      </c>
      <c r="C128" s="1" t="s">
        <v>77</v>
      </c>
      <c r="D128" s="1" t="s">
        <v>2436</v>
      </c>
      <c r="E128" s="1" t="s">
        <v>71</v>
      </c>
      <c r="F128" s="1" t="s">
        <v>79</v>
      </c>
      <c r="G128" s="1" t="s">
        <v>24</v>
      </c>
      <c r="H128" s="1" t="s">
        <v>13</v>
      </c>
      <c r="I128" s="16"/>
      <c r="J128" s="16"/>
      <c r="K128" s="16"/>
      <c r="L128" s="16"/>
      <c r="M128" s="16"/>
      <c r="N128" s="16"/>
      <c r="O128" s="16"/>
      <c r="P128" s="16"/>
      <c r="Q128" s="16"/>
      <c r="R128" s="16"/>
      <c r="S128" s="16"/>
      <c r="T128" s="16"/>
      <c r="U128" s="16"/>
      <c r="V128" s="1" t="s">
        <v>2550</v>
      </c>
      <c r="W128" s="1" t="s">
        <v>2592</v>
      </c>
      <c r="X128" s="5" t="s">
        <v>2600</v>
      </c>
      <c r="Y128" s="5" t="s">
        <v>2559</v>
      </c>
      <c r="Z128" s="5" t="s">
        <v>13</v>
      </c>
      <c r="AA128" s="5"/>
    </row>
    <row r="129" spans="1:27" ht="12" customHeight="1" x14ac:dyDescent="0.15">
      <c r="A129" s="1" t="s">
        <v>7</v>
      </c>
      <c r="B129" s="1" t="s">
        <v>80</v>
      </c>
      <c r="C129" s="1" t="s">
        <v>9</v>
      </c>
      <c r="D129" s="1" t="s">
        <v>2436</v>
      </c>
      <c r="E129" s="1" t="s">
        <v>71</v>
      </c>
      <c r="F129" s="1" t="s">
        <v>81</v>
      </c>
      <c r="G129" s="1" t="s">
        <v>73</v>
      </c>
      <c r="H129" s="1" t="s">
        <v>13</v>
      </c>
      <c r="I129" s="16"/>
      <c r="J129" s="16"/>
      <c r="K129" s="16"/>
      <c r="L129" s="16"/>
      <c r="M129" s="16"/>
      <c r="N129" s="16"/>
      <c r="O129" s="16"/>
      <c r="P129" s="16"/>
      <c r="Q129" s="16"/>
      <c r="R129" s="16"/>
      <c r="S129" s="16"/>
      <c r="T129" s="16"/>
      <c r="U129" s="16"/>
      <c r="V129" s="1" t="s">
        <v>2550</v>
      </c>
      <c r="W129" s="1" t="s">
        <v>2592</v>
      </c>
      <c r="X129" s="5" t="s">
        <v>2601</v>
      </c>
      <c r="Y129" s="5" t="s">
        <v>2594</v>
      </c>
      <c r="Z129" s="5" t="s">
        <v>13</v>
      </c>
      <c r="AA129" s="5"/>
    </row>
    <row r="130" spans="1:27" ht="12" customHeight="1" x14ac:dyDescent="0.15">
      <c r="A130" s="1" t="s">
        <v>7</v>
      </c>
      <c r="B130" s="1" t="s">
        <v>80</v>
      </c>
      <c r="C130" s="1" t="s">
        <v>15</v>
      </c>
      <c r="D130" s="1" t="s">
        <v>2436</v>
      </c>
      <c r="E130" s="1" t="s">
        <v>71</v>
      </c>
      <c r="F130" s="1" t="s">
        <v>81</v>
      </c>
      <c r="G130" s="1" t="s">
        <v>74</v>
      </c>
      <c r="H130" s="1" t="s">
        <v>13</v>
      </c>
      <c r="I130" s="16"/>
      <c r="J130" s="16"/>
      <c r="K130" s="16"/>
      <c r="L130" s="16"/>
      <c r="M130" s="16"/>
      <c r="N130" s="16"/>
      <c r="O130" s="16"/>
      <c r="P130" s="16"/>
      <c r="Q130" s="16"/>
      <c r="R130" s="16"/>
      <c r="S130" s="16"/>
      <c r="T130" s="16"/>
      <c r="U130" s="16"/>
      <c r="V130" s="1" t="s">
        <v>2550</v>
      </c>
      <c r="W130" s="1" t="s">
        <v>2592</v>
      </c>
      <c r="X130" s="5" t="s">
        <v>2601</v>
      </c>
      <c r="Y130" s="5" t="s">
        <v>2595</v>
      </c>
      <c r="Z130" s="5" t="s">
        <v>13</v>
      </c>
      <c r="AA130" s="5"/>
    </row>
    <row r="131" spans="1:27" ht="12" customHeight="1" x14ac:dyDescent="0.15">
      <c r="A131" s="1" t="s">
        <v>7</v>
      </c>
      <c r="B131" s="1" t="s">
        <v>80</v>
      </c>
      <c r="C131" s="1" t="s">
        <v>17</v>
      </c>
      <c r="D131" s="1" t="s">
        <v>2436</v>
      </c>
      <c r="E131" s="1" t="s">
        <v>71</v>
      </c>
      <c r="F131" s="1" t="s">
        <v>81</v>
      </c>
      <c r="G131" s="1" t="s">
        <v>75</v>
      </c>
      <c r="H131" s="1" t="s">
        <v>13</v>
      </c>
      <c r="I131" s="16"/>
      <c r="J131" s="16"/>
      <c r="K131" s="16"/>
      <c r="L131" s="16"/>
      <c r="M131" s="16"/>
      <c r="N131" s="16"/>
      <c r="O131" s="16"/>
      <c r="P131" s="16"/>
      <c r="Q131" s="16"/>
      <c r="R131" s="16"/>
      <c r="S131" s="16"/>
      <c r="T131" s="16"/>
      <c r="U131" s="16"/>
      <c r="V131" s="1" t="s">
        <v>2550</v>
      </c>
      <c r="W131" s="1" t="s">
        <v>2592</v>
      </c>
      <c r="X131" s="5" t="s">
        <v>2601</v>
      </c>
      <c r="Y131" s="5" t="s">
        <v>2596</v>
      </c>
      <c r="Z131" s="5" t="s">
        <v>13</v>
      </c>
      <c r="AA131" s="5"/>
    </row>
    <row r="132" spans="1:27" ht="12" customHeight="1" x14ac:dyDescent="0.15">
      <c r="A132" s="1" t="s">
        <v>7</v>
      </c>
      <c r="B132" s="1" t="s">
        <v>80</v>
      </c>
      <c r="C132" s="1" t="s">
        <v>19</v>
      </c>
      <c r="D132" s="1" t="s">
        <v>2436</v>
      </c>
      <c r="E132" s="1" t="s">
        <v>71</v>
      </c>
      <c r="F132" s="1" t="s">
        <v>81</v>
      </c>
      <c r="G132" s="1" t="s">
        <v>59</v>
      </c>
      <c r="H132" s="1" t="s">
        <v>13</v>
      </c>
      <c r="I132" s="16"/>
      <c r="J132" s="16"/>
      <c r="K132" s="16"/>
      <c r="L132" s="16"/>
      <c r="M132" s="16"/>
      <c r="N132" s="16"/>
      <c r="O132" s="16"/>
      <c r="P132" s="16"/>
      <c r="Q132" s="16"/>
      <c r="R132" s="16"/>
      <c r="S132" s="16"/>
      <c r="T132" s="16"/>
      <c r="U132" s="16"/>
      <c r="V132" s="1" t="s">
        <v>2550</v>
      </c>
      <c r="W132" s="1" t="s">
        <v>2592</v>
      </c>
      <c r="X132" s="5" t="s">
        <v>2601</v>
      </c>
      <c r="Y132" s="5" t="s">
        <v>2597</v>
      </c>
      <c r="Z132" s="5" t="s">
        <v>13</v>
      </c>
      <c r="AA132" s="5"/>
    </row>
    <row r="133" spans="1:27" ht="12" customHeight="1" x14ac:dyDescent="0.15">
      <c r="A133" s="1" t="s">
        <v>7</v>
      </c>
      <c r="B133" s="1" t="s">
        <v>80</v>
      </c>
      <c r="C133" s="1" t="s">
        <v>21</v>
      </c>
      <c r="D133" s="1" t="s">
        <v>2436</v>
      </c>
      <c r="E133" s="1" t="s">
        <v>71</v>
      </c>
      <c r="F133" s="1" t="s">
        <v>81</v>
      </c>
      <c r="G133" s="1" t="s">
        <v>60</v>
      </c>
      <c r="H133" s="1" t="s">
        <v>13</v>
      </c>
      <c r="I133" s="16"/>
      <c r="J133" s="16"/>
      <c r="K133" s="16"/>
      <c r="L133" s="16"/>
      <c r="M133" s="16"/>
      <c r="N133" s="16"/>
      <c r="O133" s="16"/>
      <c r="P133" s="16"/>
      <c r="Q133" s="16"/>
      <c r="R133" s="16"/>
      <c r="S133" s="16"/>
      <c r="T133" s="16"/>
      <c r="U133" s="16"/>
      <c r="V133" s="1" t="s">
        <v>2550</v>
      </c>
      <c r="W133" s="1" t="s">
        <v>2592</v>
      </c>
      <c r="X133" s="5" t="s">
        <v>2601</v>
      </c>
      <c r="Y133" s="5" t="s">
        <v>2598</v>
      </c>
      <c r="Z133" s="5" t="s">
        <v>13</v>
      </c>
      <c r="AA133" s="5"/>
    </row>
    <row r="134" spans="1:27" ht="12" customHeight="1" x14ac:dyDescent="0.15">
      <c r="A134" s="1" t="s">
        <v>7</v>
      </c>
      <c r="B134" s="1" t="s">
        <v>80</v>
      </c>
      <c r="C134" s="1" t="s">
        <v>23</v>
      </c>
      <c r="D134" s="1" t="s">
        <v>2436</v>
      </c>
      <c r="E134" s="1" t="s">
        <v>71</v>
      </c>
      <c r="F134" s="1" t="s">
        <v>81</v>
      </c>
      <c r="G134" s="1" t="s">
        <v>76</v>
      </c>
      <c r="H134" s="1" t="s">
        <v>13</v>
      </c>
      <c r="I134" s="16"/>
      <c r="J134" s="16"/>
      <c r="K134" s="16"/>
      <c r="L134" s="16"/>
      <c r="M134" s="16"/>
      <c r="N134" s="16"/>
      <c r="O134" s="16"/>
      <c r="P134" s="16"/>
      <c r="Q134" s="16"/>
      <c r="R134" s="16"/>
      <c r="S134" s="16"/>
      <c r="T134" s="16"/>
      <c r="U134" s="16"/>
      <c r="V134" s="1" t="s">
        <v>2550</v>
      </c>
      <c r="W134" s="1" t="s">
        <v>2592</v>
      </c>
      <c r="X134" s="5" t="s">
        <v>2601</v>
      </c>
      <c r="Y134" s="5" t="s">
        <v>2599</v>
      </c>
      <c r="Z134" s="5" t="s">
        <v>13</v>
      </c>
      <c r="AA134" s="5"/>
    </row>
    <row r="135" spans="1:27" ht="12" customHeight="1" x14ac:dyDescent="0.15">
      <c r="A135" s="1" t="s">
        <v>7</v>
      </c>
      <c r="B135" s="1" t="s">
        <v>80</v>
      </c>
      <c r="C135" s="1" t="s">
        <v>77</v>
      </c>
      <c r="D135" s="1" t="s">
        <v>2436</v>
      </c>
      <c r="E135" s="1" t="s">
        <v>71</v>
      </c>
      <c r="F135" s="1" t="s">
        <v>81</v>
      </c>
      <c r="G135" s="1" t="s">
        <v>24</v>
      </c>
      <c r="H135" s="1" t="s">
        <v>13</v>
      </c>
      <c r="I135" s="16"/>
      <c r="J135" s="16"/>
      <c r="K135" s="16"/>
      <c r="L135" s="16"/>
      <c r="M135" s="16"/>
      <c r="N135" s="16"/>
      <c r="O135" s="16"/>
      <c r="P135" s="16"/>
      <c r="Q135" s="16"/>
      <c r="R135" s="16"/>
      <c r="S135" s="16"/>
      <c r="T135" s="16"/>
      <c r="U135" s="16"/>
      <c r="V135" s="1" t="s">
        <v>2550</v>
      </c>
      <c r="W135" s="1" t="s">
        <v>2592</v>
      </c>
      <c r="X135" s="5" t="s">
        <v>2601</v>
      </c>
      <c r="Y135" s="5" t="s">
        <v>2559</v>
      </c>
      <c r="Z135" s="5" t="s">
        <v>13</v>
      </c>
      <c r="AA135" s="5"/>
    </row>
    <row r="136" spans="1:27" ht="12" customHeight="1" x14ac:dyDescent="0.15">
      <c r="A136" s="1" t="s">
        <v>7</v>
      </c>
      <c r="B136" s="1" t="s">
        <v>82</v>
      </c>
      <c r="C136" s="1" t="s">
        <v>9</v>
      </c>
      <c r="D136" s="1" t="s">
        <v>2436</v>
      </c>
      <c r="E136" s="1" t="s">
        <v>83</v>
      </c>
      <c r="F136" s="1" t="s">
        <v>28</v>
      </c>
      <c r="G136" s="1" t="s">
        <v>18</v>
      </c>
      <c r="H136" s="1" t="s">
        <v>13</v>
      </c>
      <c r="I136" s="16"/>
      <c r="J136" s="16"/>
      <c r="K136" s="16"/>
      <c r="L136" s="16"/>
      <c r="M136" s="16"/>
      <c r="N136" s="16"/>
      <c r="O136" s="16"/>
      <c r="P136" s="16"/>
      <c r="Q136" s="16"/>
      <c r="R136" s="16"/>
      <c r="S136" s="16"/>
      <c r="T136" s="16"/>
      <c r="U136" s="16"/>
      <c r="V136" s="1" t="s">
        <v>2550</v>
      </c>
      <c r="W136" s="1" t="s">
        <v>2592</v>
      </c>
      <c r="X136" s="5" t="s">
        <v>2602</v>
      </c>
      <c r="Y136" s="5" t="s">
        <v>2556</v>
      </c>
      <c r="Z136" s="5" t="s">
        <v>13</v>
      </c>
      <c r="AA136" s="5"/>
    </row>
    <row r="137" spans="1:27" ht="12" customHeight="1" x14ac:dyDescent="0.15">
      <c r="A137" s="1" t="s">
        <v>7</v>
      </c>
      <c r="B137" s="1" t="s">
        <v>82</v>
      </c>
      <c r="C137" s="1" t="s">
        <v>15</v>
      </c>
      <c r="D137" s="1" t="s">
        <v>2436</v>
      </c>
      <c r="E137" s="1" t="s">
        <v>83</v>
      </c>
      <c r="F137" s="1" t="s">
        <v>28</v>
      </c>
      <c r="G137" s="1" t="s">
        <v>24</v>
      </c>
      <c r="H137" s="1" t="s">
        <v>13</v>
      </c>
      <c r="I137" s="16"/>
      <c r="J137" s="16"/>
      <c r="K137" s="16"/>
      <c r="L137" s="16"/>
      <c r="M137" s="16"/>
      <c r="N137" s="16"/>
      <c r="O137" s="16"/>
      <c r="P137" s="16"/>
      <c r="Q137" s="16"/>
      <c r="R137" s="16"/>
      <c r="S137" s="16"/>
      <c r="T137" s="16"/>
      <c r="U137" s="16"/>
      <c r="V137" s="1" t="s">
        <v>2550</v>
      </c>
      <c r="W137" s="1" t="s">
        <v>2592</v>
      </c>
      <c r="X137" s="5" t="s">
        <v>2602</v>
      </c>
      <c r="Y137" s="5" t="s">
        <v>2559</v>
      </c>
      <c r="Z137" s="5" t="s">
        <v>13</v>
      </c>
      <c r="AA137" s="5"/>
    </row>
    <row r="138" spans="1:27" ht="12" customHeight="1" x14ac:dyDescent="0.15">
      <c r="A138" s="1" t="s">
        <v>7</v>
      </c>
      <c r="B138" s="1" t="s">
        <v>84</v>
      </c>
      <c r="C138" s="1" t="s">
        <v>9</v>
      </c>
      <c r="D138" s="1" t="s">
        <v>2436</v>
      </c>
      <c r="E138" s="1" t="s">
        <v>83</v>
      </c>
      <c r="F138" s="1" t="s">
        <v>30</v>
      </c>
      <c r="G138" s="1" t="s">
        <v>18</v>
      </c>
      <c r="H138" s="1" t="s">
        <v>13</v>
      </c>
      <c r="I138" s="16"/>
      <c r="J138" s="16"/>
      <c r="K138" s="16"/>
      <c r="L138" s="16"/>
      <c r="M138" s="16"/>
      <c r="N138" s="16"/>
      <c r="O138" s="16"/>
      <c r="P138" s="16"/>
      <c r="Q138" s="16"/>
      <c r="R138" s="16"/>
      <c r="S138" s="16"/>
      <c r="T138" s="16"/>
      <c r="U138" s="16"/>
      <c r="V138" s="1" t="s">
        <v>2550</v>
      </c>
      <c r="W138" s="1" t="s">
        <v>2592</v>
      </c>
      <c r="X138" s="5" t="s">
        <v>2603</v>
      </c>
      <c r="Y138" s="5" t="s">
        <v>2562</v>
      </c>
      <c r="Z138" s="5" t="s">
        <v>13</v>
      </c>
      <c r="AA138" s="5"/>
    </row>
    <row r="139" spans="1:27" ht="12" customHeight="1" x14ac:dyDescent="0.15">
      <c r="A139" s="1" t="s">
        <v>7</v>
      </c>
      <c r="B139" s="1" t="s">
        <v>84</v>
      </c>
      <c r="C139" s="1" t="s">
        <v>15</v>
      </c>
      <c r="D139" s="1" t="s">
        <v>2436</v>
      </c>
      <c r="E139" s="1" t="s">
        <v>83</v>
      </c>
      <c r="F139" s="1" t="s">
        <v>30</v>
      </c>
      <c r="G139" s="1" t="s">
        <v>24</v>
      </c>
      <c r="H139" s="1" t="s">
        <v>13</v>
      </c>
      <c r="I139" s="16"/>
      <c r="J139" s="16"/>
      <c r="K139" s="16"/>
      <c r="L139" s="16"/>
      <c r="M139" s="16"/>
      <c r="N139" s="16"/>
      <c r="O139" s="16"/>
      <c r="P139" s="16"/>
      <c r="Q139" s="16"/>
      <c r="R139" s="16"/>
      <c r="S139" s="16"/>
      <c r="T139" s="16"/>
      <c r="U139" s="16"/>
      <c r="V139" s="1" t="s">
        <v>2550</v>
      </c>
      <c r="W139" s="1" t="s">
        <v>2592</v>
      </c>
      <c r="X139" s="5" t="s">
        <v>2603</v>
      </c>
      <c r="Y139" s="5" t="s">
        <v>2559</v>
      </c>
      <c r="Z139" s="5" t="s">
        <v>13</v>
      </c>
      <c r="AA139" s="5"/>
    </row>
    <row r="140" spans="1:27" ht="12" customHeight="1" x14ac:dyDescent="0.15">
      <c r="A140" s="1" t="s">
        <v>7</v>
      </c>
      <c r="B140" s="1" t="s">
        <v>85</v>
      </c>
      <c r="C140" s="1" t="s">
        <v>9</v>
      </c>
      <c r="D140" s="1" t="s">
        <v>2436</v>
      </c>
      <c r="E140" s="1" t="s">
        <v>83</v>
      </c>
      <c r="F140" s="1" t="s">
        <v>32</v>
      </c>
      <c r="G140" s="1" t="s">
        <v>18</v>
      </c>
      <c r="H140" s="1" t="s">
        <v>13</v>
      </c>
      <c r="I140" s="16"/>
      <c r="J140" s="16"/>
      <c r="K140" s="16"/>
      <c r="L140" s="16"/>
      <c r="M140" s="16"/>
      <c r="N140" s="16"/>
      <c r="O140" s="16"/>
      <c r="P140" s="16"/>
      <c r="Q140" s="16"/>
      <c r="R140" s="16"/>
      <c r="S140" s="16"/>
      <c r="T140" s="16"/>
      <c r="U140" s="16"/>
      <c r="V140" s="1" t="s">
        <v>2550</v>
      </c>
      <c r="W140" s="1" t="s">
        <v>2592</v>
      </c>
      <c r="X140" s="5" t="s">
        <v>2604</v>
      </c>
      <c r="Y140" s="5" t="s">
        <v>2562</v>
      </c>
      <c r="Z140" s="5" t="s">
        <v>13</v>
      </c>
      <c r="AA140" s="5"/>
    </row>
    <row r="141" spans="1:27" ht="12" customHeight="1" x14ac:dyDescent="0.15">
      <c r="A141" s="1" t="s">
        <v>7</v>
      </c>
      <c r="B141" s="1" t="s">
        <v>85</v>
      </c>
      <c r="C141" s="1" t="s">
        <v>15</v>
      </c>
      <c r="D141" s="1" t="s">
        <v>2436</v>
      </c>
      <c r="E141" s="1" t="s">
        <v>83</v>
      </c>
      <c r="F141" s="1" t="s">
        <v>32</v>
      </c>
      <c r="G141" s="1" t="s">
        <v>24</v>
      </c>
      <c r="H141" s="1" t="s">
        <v>13</v>
      </c>
      <c r="I141" s="16"/>
      <c r="J141" s="16"/>
      <c r="K141" s="16"/>
      <c r="L141" s="16"/>
      <c r="M141" s="16"/>
      <c r="N141" s="16"/>
      <c r="O141" s="16"/>
      <c r="P141" s="16"/>
      <c r="Q141" s="16"/>
      <c r="R141" s="16"/>
      <c r="S141" s="16"/>
      <c r="T141" s="16"/>
      <c r="U141" s="16"/>
      <c r="V141" s="1" t="s">
        <v>2550</v>
      </c>
      <c r="W141" s="1" t="s">
        <v>2592</v>
      </c>
      <c r="X141" s="5" t="s">
        <v>2604</v>
      </c>
      <c r="Y141" s="5" t="s">
        <v>2559</v>
      </c>
      <c r="Z141" s="5" t="s">
        <v>13</v>
      </c>
      <c r="AA141" s="5"/>
    </row>
    <row r="142" spans="1:27" ht="12" customHeight="1" x14ac:dyDescent="0.15">
      <c r="A142" s="1" t="s">
        <v>7</v>
      </c>
      <c r="B142" s="1" t="s">
        <v>86</v>
      </c>
      <c r="C142" s="1" t="s">
        <v>9</v>
      </c>
      <c r="D142" s="1" t="s">
        <v>2436</v>
      </c>
      <c r="E142" s="1" t="s">
        <v>83</v>
      </c>
      <c r="F142" s="1" t="s">
        <v>87</v>
      </c>
      <c r="G142" s="1" t="s">
        <v>18</v>
      </c>
      <c r="H142" s="1" t="s">
        <v>13</v>
      </c>
      <c r="I142" s="16"/>
      <c r="J142" s="16"/>
      <c r="K142" s="16"/>
      <c r="L142" s="16"/>
      <c r="M142" s="16"/>
      <c r="N142" s="16"/>
      <c r="O142" s="16"/>
      <c r="P142" s="16"/>
      <c r="Q142" s="16"/>
      <c r="R142" s="16"/>
      <c r="S142" s="16"/>
      <c r="T142" s="16"/>
      <c r="U142" s="16"/>
      <c r="V142" s="1" t="s">
        <v>2550</v>
      </c>
      <c r="W142" s="1" t="s">
        <v>2592</v>
      </c>
      <c r="X142" s="5" t="s">
        <v>2605</v>
      </c>
      <c r="Y142" s="5" t="s">
        <v>2562</v>
      </c>
      <c r="Z142" s="5" t="s">
        <v>13</v>
      </c>
      <c r="AA142" s="5"/>
    </row>
    <row r="143" spans="1:27" ht="12" customHeight="1" x14ac:dyDescent="0.15">
      <c r="A143" s="1" t="s">
        <v>7</v>
      </c>
      <c r="B143" s="1" t="s">
        <v>86</v>
      </c>
      <c r="C143" s="1" t="s">
        <v>15</v>
      </c>
      <c r="D143" s="1" t="s">
        <v>2436</v>
      </c>
      <c r="E143" s="1" t="s">
        <v>83</v>
      </c>
      <c r="F143" s="1" t="s">
        <v>87</v>
      </c>
      <c r="G143" s="1" t="s">
        <v>24</v>
      </c>
      <c r="H143" s="1" t="s">
        <v>13</v>
      </c>
      <c r="I143" s="16"/>
      <c r="J143" s="16"/>
      <c r="K143" s="16"/>
      <c r="L143" s="16"/>
      <c r="M143" s="16"/>
      <c r="N143" s="16"/>
      <c r="O143" s="16"/>
      <c r="P143" s="16"/>
      <c r="Q143" s="16"/>
      <c r="R143" s="16"/>
      <c r="S143" s="16"/>
      <c r="T143" s="16"/>
      <c r="U143" s="16"/>
      <c r="V143" s="1" t="s">
        <v>2550</v>
      </c>
      <c r="W143" s="1" t="s">
        <v>2592</v>
      </c>
      <c r="X143" s="5" t="s">
        <v>2605</v>
      </c>
      <c r="Y143" s="5" t="s">
        <v>2559</v>
      </c>
      <c r="Z143" s="5" t="s">
        <v>13</v>
      </c>
      <c r="AA143" s="5"/>
    </row>
    <row r="144" spans="1:27" ht="12" customHeight="1" x14ac:dyDescent="0.15">
      <c r="A144" s="1" t="s">
        <v>7</v>
      </c>
      <c r="B144" s="1" t="s">
        <v>88</v>
      </c>
      <c r="C144" s="1" t="s">
        <v>9</v>
      </c>
      <c r="D144" s="1" t="s">
        <v>2436</v>
      </c>
      <c r="E144" s="1" t="s">
        <v>83</v>
      </c>
      <c r="F144" s="1" t="s">
        <v>34</v>
      </c>
      <c r="G144" s="1" t="s">
        <v>18</v>
      </c>
      <c r="H144" s="1" t="s">
        <v>13</v>
      </c>
      <c r="I144" s="16"/>
      <c r="J144" s="16"/>
      <c r="K144" s="16"/>
      <c r="L144" s="16"/>
      <c r="M144" s="16"/>
      <c r="N144" s="16"/>
      <c r="O144" s="16"/>
      <c r="P144" s="16"/>
      <c r="Q144" s="16"/>
      <c r="R144" s="16"/>
      <c r="S144" s="16"/>
      <c r="T144" s="16"/>
      <c r="U144" s="16"/>
      <c r="V144" s="1" t="s">
        <v>2550</v>
      </c>
      <c r="W144" s="1" t="s">
        <v>2592</v>
      </c>
      <c r="X144" s="5" t="s">
        <v>2606</v>
      </c>
      <c r="Y144" s="5" t="s">
        <v>2562</v>
      </c>
      <c r="Z144" s="5" t="s">
        <v>13</v>
      </c>
      <c r="AA144" s="5"/>
    </row>
    <row r="145" spans="1:27" ht="12" customHeight="1" x14ac:dyDescent="0.15">
      <c r="A145" s="1" t="s">
        <v>7</v>
      </c>
      <c r="B145" s="1" t="s">
        <v>88</v>
      </c>
      <c r="C145" s="1" t="s">
        <v>15</v>
      </c>
      <c r="D145" s="1" t="s">
        <v>2436</v>
      </c>
      <c r="E145" s="1" t="s">
        <v>83</v>
      </c>
      <c r="F145" s="1" t="s">
        <v>34</v>
      </c>
      <c r="G145" s="1" t="s">
        <v>24</v>
      </c>
      <c r="H145" s="1" t="s">
        <v>13</v>
      </c>
      <c r="I145" s="16"/>
      <c r="J145" s="16"/>
      <c r="K145" s="16"/>
      <c r="L145" s="16"/>
      <c r="M145" s="16"/>
      <c r="N145" s="16"/>
      <c r="O145" s="16"/>
      <c r="P145" s="16"/>
      <c r="Q145" s="16"/>
      <c r="R145" s="16"/>
      <c r="S145" s="16"/>
      <c r="T145" s="16"/>
      <c r="U145" s="16"/>
      <c r="V145" s="1" t="s">
        <v>2550</v>
      </c>
      <c r="W145" s="1" t="s">
        <v>2592</v>
      </c>
      <c r="X145" s="5" t="s">
        <v>2606</v>
      </c>
      <c r="Y145" s="5" t="s">
        <v>2559</v>
      </c>
      <c r="Z145" s="5" t="s">
        <v>13</v>
      </c>
      <c r="AA145" s="5"/>
    </row>
    <row r="146" spans="1:27" ht="12" customHeight="1" x14ac:dyDescent="0.15">
      <c r="A146" s="1" t="s">
        <v>7</v>
      </c>
      <c r="B146" s="1" t="s">
        <v>89</v>
      </c>
      <c r="C146" s="1" t="s">
        <v>9</v>
      </c>
      <c r="D146" s="1" t="s">
        <v>2436</v>
      </c>
      <c r="E146" s="1" t="s">
        <v>83</v>
      </c>
      <c r="F146" s="1" t="s">
        <v>90</v>
      </c>
      <c r="G146" s="1" t="s">
        <v>18</v>
      </c>
      <c r="H146" s="1" t="s">
        <v>13</v>
      </c>
      <c r="I146" s="16"/>
      <c r="J146" s="16"/>
      <c r="K146" s="16"/>
      <c r="L146" s="16"/>
      <c r="M146" s="16"/>
      <c r="N146" s="16"/>
      <c r="O146" s="16"/>
      <c r="P146" s="16"/>
      <c r="Q146" s="16"/>
      <c r="R146" s="16"/>
      <c r="S146" s="16"/>
      <c r="T146" s="16"/>
      <c r="U146" s="16"/>
      <c r="V146" s="1" t="s">
        <v>2550</v>
      </c>
      <c r="W146" s="1" t="s">
        <v>2592</v>
      </c>
      <c r="X146" s="5" t="s">
        <v>2607</v>
      </c>
      <c r="Y146" s="5" t="s">
        <v>2562</v>
      </c>
      <c r="Z146" s="5" t="s">
        <v>13</v>
      </c>
      <c r="AA146" s="5"/>
    </row>
    <row r="147" spans="1:27" ht="12" customHeight="1" x14ac:dyDescent="0.15">
      <c r="A147" s="1" t="s">
        <v>7</v>
      </c>
      <c r="B147" s="1" t="s">
        <v>89</v>
      </c>
      <c r="C147" s="1" t="s">
        <v>15</v>
      </c>
      <c r="D147" s="1" t="s">
        <v>2436</v>
      </c>
      <c r="E147" s="1" t="s">
        <v>83</v>
      </c>
      <c r="F147" s="1" t="s">
        <v>90</v>
      </c>
      <c r="G147" s="1" t="s">
        <v>24</v>
      </c>
      <c r="H147" s="1" t="s">
        <v>13</v>
      </c>
      <c r="I147" s="16"/>
      <c r="J147" s="16"/>
      <c r="K147" s="16"/>
      <c r="L147" s="16"/>
      <c r="M147" s="16"/>
      <c r="N147" s="16"/>
      <c r="O147" s="16"/>
      <c r="P147" s="16"/>
      <c r="Q147" s="16"/>
      <c r="R147" s="16"/>
      <c r="S147" s="16"/>
      <c r="T147" s="16"/>
      <c r="U147" s="16"/>
      <c r="V147" s="1" t="s">
        <v>2550</v>
      </c>
      <c r="W147" s="1" t="s">
        <v>2592</v>
      </c>
      <c r="X147" s="5" t="s">
        <v>2608</v>
      </c>
      <c r="Y147" s="5" t="s">
        <v>2559</v>
      </c>
      <c r="Z147" s="5" t="s">
        <v>13</v>
      </c>
      <c r="AA147" s="5"/>
    </row>
    <row r="148" spans="1:27" ht="12" customHeight="1" x14ac:dyDescent="0.15">
      <c r="A148" s="1" t="s">
        <v>7</v>
      </c>
      <c r="B148" s="1" t="s">
        <v>91</v>
      </c>
      <c r="C148" s="1" t="s">
        <v>9</v>
      </c>
      <c r="D148" s="1" t="s">
        <v>2436</v>
      </c>
      <c r="E148" s="1" t="s">
        <v>83</v>
      </c>
      <c r="F148" s="1" t="s">
        <v>36</v>
      </c>
      <c r="G148" s="1" t="s">
        <v>18</v>
      </c>
      <c r="H148" s="1" t="s">
        <v>13</v>
      </c>
      <c r="I148" s="16"/>
      <c r="J148" s="16"/>
      <c r="K148" s="16"/>
      <c r="L148" s="16"/>
      <c r="M148" s="16"/>
      <c r="N148" s="16"/>
      <c r="O148" s="16"/>
      <c r="P148" s="16"/>
      <c r="Q148" s="16"/>
      <c r="R148" s="16"/>
      <c r="S148" s="16"/>
      <c r="T148" s="16"/>
      <c r="U148" s="16"/>
      <c r="V148" s="1" t="s">
        <v>2550</v>
      </c>
      <c r="W148" s="1" t="s">
        <v>2592</v>
      </c>
      <c r="X148" s="5" t="s">
        <v>2609</v>
      </c>
      <c r="Y148" s="5" t="s">
        <v>2562</v>
      </c>
      <c r="Z148" s="5" t="s">
        <v>13</v>
      </c>
      <c r="AA148" s="5"/>
    </row>
    <row r="149" spans="1:27" ht="12" customHeight="1" x14ac:dyDescent="0.15">
      <c r="A149" s="1" t="s">
        <v>7</v>
      </c>
      <c r="B149" s="1" t="s">
        <v>91</v>
      </c>
      <c r="C149" s="1" t="s">
        <v>15</v>
      </c>
      <c r="D149" s="1" t="s">
        <v>2436</v>
      </c>
      <c r="E149" s="1" t="s">
        <v>83</v>
      </c>
      <c r="F149" s="1" t="s">
        <v>36</v>
      </c>
      <c r="G149" s="1" t="s">
        <v>24</v>
      </c>
      <c r="H149" s="1" t="s">
        <v>13</v>
      </c>
      <c r="I149" s="16"/>
      <c r="J149" s="16"/>
      <c r="K149" s="16"/>
      <c r="L149" s="16"/>
      <c r="M149" s="16"/>
      <c r="N149" s="16"/>
      <c r="O149" s="16"/>
      <c r="P149" s="16"/>
      <c r="Q149" s="16"/>
      <c r="R149" s="16"/>
      <c r="S149" s="16"/>
      <c r="T149" s="16"/>
      <c r="U149" s="16"/>
      <c r="V149" s="1" t="s">
        <v>2550</v>
      </c>
      <c r="W149" s="1" t="s">
        <v>2592</v>
      </c>
      <c r="X149" s="5" t="s">
        <v>2609</v>
      </c>
      <c r="Y149" s="5" t="s">
        <v>2559</v>
      </c>
      <c r="Z149" s="5" t="s">
        <v>13</v>
      </c>
      <c r="AA149" s="5"/>
    </row>
    <row r="150" spans="1:27" ht="12" customHeight="1" x14ac:dyDescent="0.15">
      <c r="A150" s="1" t="s">
        <v>7</v>
      </c>
      <c r="B150" s="1" t="s">
        <v>4928</v>
      </c>
      <c r="C150" s="1" t="s">
        <v>9</v>
      </c>
      <c r="D150" s="1" t="s">
        <v>2436</v>
      </c>
      <c r="E150" s="1" t="s">
        <v>10</v>
      </c>
      <c r="F150" s="1" t="s">
        <v>4929</v>
      </c>
      <c r="G150" s="1" t="s">
        <v>12</v>
      </c>
      <c r="H150" s="1" t="s">
        <v>13</v>
      </c>
      <c r="I150" s="16"/>
      <c r="J150" s="16"/>
      <c r="K150" s="16"/>
      <c r="L150" s="16"/>
      <c r="M150" s="16"/>
      <c r="N150" s="16"/>
      <c r="O150" s="16"/>
      <c r="P150" s="16"/>
      <c r="Q150" s="16"/>
      <c r="R150" s="16"/>
      <c r="S150" s="16"/>
      <c r="T150" s="16"/>
      <c r="U150" s="16"/>
      <c r="V150" s="1" t="s">
        <v>2550</v>
      </c>
      <c r="W150" s="1" t="s">
        <v>2551</v>
      </c>
      <c r="X150" s="1" t="s">
        <v>4988</v>
      </c>
      <c r="Y150" s="1" t="s">
        <v>2553</v>
      </c>
      <c r="Z150" s="1" t="s">
        <v>13</v>
      </c>
    </row>
    <row r="151" spans="1:27" ht="12" customHeight="1" x14ac:dyDescent="0.15">
      <c r="A151" s="1" t="s">
        <v>7</v>
      </c>
      <c r="B151" s="1" t="s">
        <v>4928</v>
      </c>
      <c r="C151" s="1" t="s">
        <v>15</v>
      </c>
      <c r="D151" s="1" t="s">
        <v>2436</v>
      </c>
      <c r="E151" s="1" t="s">
        <v>10</v>
      </c>
      <c r="F151" s="1" t="s">
        <v>4929</v>
      </c>
      <c r="G151" s="1" t="s">
        <v>16</v>
      </c>
      <c r="H151" s="1" t="s">
        <v>13</v>
      </c>
      <c r="I151" s="16"/>
      <c r="J151" s="16"/>
      <c r="K151" s="16"/>
      <c r="L151" s="16"/>
      <c r="M151" s="16"/>
      <c r="N151" s="16"/>
      <c r="O151" s="16"/>
      <c r="P151" s="16"/>
      <c r="Q151" s="16"/>
      <c r="R151" s="16"/>
      <c r="S151" s="16"/>
      <c r="T151" s="16"/>
      <c r="U151" s="16"/>
      <c r="V151" s="1" t="s">
        <v>2550</v>
      </c>
      <c r="W151" s="1" t="s">
        <v>2551</v>
      </c>
      <c r="X151" s="1" t="s">
        <v>4988</v>
      </c>
      <c r="Y151" s="1" t="s">
        <v>2561</v>
      </c>
      <c r="Z151" s="1" t="s">
        <v>13</v>
      </c>
    </row>
    <row r="152" spans="1:27" ht="12" customHeight="1" x14ac:dyDescent="0.15">
      <c r="A152" s="1" t="s">
        <v>7</v>
      </c>
      <c r="B152" s="1" t="s">
        <v>4928</v>
      </c>
      <c r="C152" s="1" t="s">
        <v>17</v>
      </c>
      <c r="D152" s="1" t="s">
        <v>2436</v>
      </c>
      <c r="E152" s="1" t="s">
        <v>10</v>
      </c>
      <c r="F152" s="1" t="s">
        <v>4929</v>
      </c>
      <c r="G152" s="1" t="s">
        <v>18</v>
      </c>
      <c r="H152" s="1" t="s">
        <v>13</v>
      </c>
      <c r="I152" s="16"/>
      <c r="J152" s="16"/>
      <c r="K152" s="16"/>
      <c r="L152" s="16"/>
      <c r="M152" s="16"/>
      <c r="N152" s="16"/>
      <c r="O152" s="16"/>
      <c r="P152" s="16"/>
      <c r="Q152" s="16"/>
      <c r="R152" s="16"/>
      <c r="S152" s="16"/>
      <c r="T152" s="16"/>
      <c r="U152" s="16"/>
      <c r="V152" s="1" t="s">
        <v>2550</v>
      </c>
      <c r="W152" s="1" t="s">
        <v>2551</v>
      </c>
      <c r="X152" s="1" t="s">
        <v>4988</v>
      </c>
      <c r="Y152" s="1" t="s">
        <v>2562</v>
      </c>
      <c r="Z152" s="1" t="s">
        <v>13</v>
      </c>
    </row>
    <row r="153" spans="1:27" ht="12" customHeight="1" x14ac:dyDescent="0.15">
      <c r="A153" s="1" t="s">
        <v>7</v>
      </c>
      <c r="B153" s="1" t="s">
        <v>4928</v>
      </c>
      <c r="C153" s="1" t="s">
        <v>19</v>
      </c>
      <c r="D153" s="1" t="s">
        <v>2436</v>
      </c>
      <c r="E153" s="1" t="s">
        <v>10</v>
      </c>
      <c r="F153" s="1" t="s">
        <v>4929</v>
      </c>
      <c r="G153" s="1" t="s">
        <v>20</v>
      </c>
      <c r="H153" s="1" t="s">
        <v>13</v>
      </c>
      <c r="I153" s="16"/>
      <c r="J153" s="16"/>
      <c r="K153" s="16"/>
      <c r="L153" s="16"/>
      <c r="M153" s="16"/>
      <c r="N153" s="16"/>
      <c r="O153" s="16"/>
      <c r="P153" s="16"/>
      <c r="Q153" s="16"/>
      <c r="R153" s="16"/>
      <c r="S153" s="16"/>
      <c r="T153" s="16"/>
      <c r="U153" s="16"/>
      <c r="V153" s="1" t="s">
        <v>2550</v>
      </c>
      <c r="W153" s="1" t="s">
        <v>2551</v>
      </c>
      <c r="X153" s="1" t="s">
        <v>4988</v>
      </c>
      <c r="Y153" s="1" t="s">
        <v>2557</v>
      </c>
      <c r="Z153" s="1" t="s">
        <v>13</v>
      </c>
    </row>
    <row r="154" spans="1:27" ht="12" customHeight="1" x14ac:dyDescent="0.15">
      <c r="A154" s="1" t="s">
        <v>7</v>
      </c>
      <c r="B154" s="1" t="s">
        <v>4928</v>
      </c>
      <c r="C154" s="1" t="s">
        <v>21</v>
      </c>
      <c r="D154" s="1" t="s">
        <v>2436</v>
      </c>
      <c r="E154" s="1" t="s">
        <v>10</v>
      </c>
      <c r="F154" s="1" t="s">
        <v>4929</v>
      </c>
      <c r="G154" s="1" t="s">
        <v>22</v>
      </c>
      <c r="H154" s="1" t="s">
        <v>13</v>
      </c>
      <c r="I154" s="16"/>
      <c r="J154" s="16"/>
      <c r="K154" s="16"/>
      <c r="L154" s="16"/>
      <c r="M154" s="16"/>
      <c r="N154" s="16"/>
      <c r="O154" s="16"/>
      <c r="P154" s="16"/>
      <c r="Q154" s="16"/>
      <c r="R154" s="16"/>
      <c r="S154" s="16"/>
      <c r="T154" s="16"/>
      <c r="U154" s="16"/>
      <c r="V154" s="1" t="s">
        <v>2550</v>
      </c>
      <c r="W154" s="1" t="s">
        <v>2551</v>
      </c>
      <c r="X154" s="1" t="s">
        <v>4988</v>
      </c>
      <c r="Y154" s="1" t="s">
        <v>2564</v>
      </c>
      <c r="Z154" s="1" t="s">
        <v>13</v>
      </c>
    </row>
    <row r="155" spans="1:27" ht="12" customHeight="1" x14ac:dyDescent="0.15">
      <c r="A155" s="1" t="s">
        <v>7</v>
      </c>
      <c r="B155" s="1" t="s">
        <v>4928</v>
      </c>
      <c r="C155" s="1" t="s">
        <v>23</v>
      </c>
      <c r="D155" s="1" t="s">
        <v>2436</v>
      </c>
      <c r="E155" s="1" t="s">
        <v>10</v>
      </c>
      <c r="F155" s="1" t="s">
        <v>4929</v>
      </c>
      <c r="G155" s="1" t="s">
        <v>24</v>
      </c>
      <c r="H155" s="1" t="s">
        <v>13</v>
      </c>
      <c r="I155" s="16"/>
      <c r="J155" s="16"/>
      <c r="K155" s="16"/>
      <c r="L155" s="16"/>
      <c r="M155" s="16"/>
      <c r="N155" s="16"/>
      <c r="O155" s="16"/>
      <c r="P155" s="16"/>
      <c r="Q155" s="16"/>
      <c r="R155" s="16"/>
      <c r="S155" s="16"/>
      <c r="T155" s="16"/>
      <c r="U155" s="16"/>
      <c r="V155" s="1" t="s">
        <v>2550</v>
      </c>
      <c r="W155" s="1" t="s">
        <v>2551</v>
      </c>
      <c r="X155" s="1" t="s">
        <v>4988</v>
      </c>
      <c r="Y155" s="1" t="s">
        <v>2559</v>
      </c>
      <c r="Z155" s="1" t="s">
        <v>13</v>
      </c>
    </row>
    <row r="156" spans="1:27" ht="12" customHeight="1" x14ac:dyDescent="0.15">
      <c r="A156" s="1" t="s">
        <v>7</v>
      </c>
      <c r="B156" s="1" t="s">
        <v>4930</v>
      </c>
      <c r="C156" s="1" t="s">
        <v>9</v>
      </c>
      <c r="D156" s="1" t="s">
        <v>2436</v>
      </c>
      <c r="E156" s="1" t="s">
        <v>10</v>
      </c>
      <c r="F156" s="1" t="s">
        <v>4931</v>
      </c>
      <c r="G156" s="1" t="s">
        <v>12</v>
      </c>
      <c r="H156" s="1" t="s">
        <v>13</v>
      </c>
      <c r="I156" s="16"/>
      <c r="J156" s="16"/>
      <c r="K156" s="16"/>
      <c r="L156" s="16"/>
      <c r="M156" s="16"/>
      <c r="N156" s="16"/>
      <c r="O156" s="16"/>
      <c r="P156" s="16"/>
      <c r="Q156" s="16"/>
      <c r="R156" s="16"/>
      <c r="S156" s="16"/>
      <c r="T156" s="16"/>
      <c r="U156" s="16"/>
      <c r="V156" s="1" t="s">
        <v>2550</v>
      </c>
      <c r="W156" s="1" t="s">
        <v>2551</v>
      </c>
      <c r="X156" s="1" t="s">
        <v>4989</v>
      </c>
      <c r="Y156" s="1" t="s">
        <v>2553</v>
      </c>
      <c r="Z156" s="1" t="s">
        <v>13</v>
      </c>
    </row>
    <row r="157" spans="1:27" ht="12" customHeight="1" x14ac:dyDescent="0.15">
      <c r="A157" s="1" t="s">
        <v>7</v>
      </c>
      <c r="B157" s="1" t="s">
        <v>4930</v>
      </c>
      <c r="C157" s="1" t="s">
        <v>15</v>
      </c>
      <c r="D157" s="1" t="s">
        <v>2436</v>
      </c>
      <c r="E157" s="1" t="s">
        <v>10</v>
      </c>
      <c r="F157" s="1" t="s">
        <v>4931</v>
      </c>
      <c r="G157" s="1" t="s">
        <v>16</v>
      </c>
      <c r="H157" s="1" t="s">
        <v>13</v>
      </c>
      <c r="I157" s="16"/>
      <c r="J157" s="16"/>
      <c r="K157" s="16"/>
      <c r="L157" s="16"/>
      <c r="M157" s="16"/>
      <c r="N157" s="16"/>
      <c r="O157" s="16"/>
      <c r="P157" s="16"/>
      <c r="Q157" s="16"/>
      <c r="R157" s="16"/>
      <c r="S157" s="16"/>
      <c r="T157" s="16"/>
      <c r="U157" s="16"/>
      <c r="V157" s="1" t="s">
        <v>2550</v>
      </c>
      <c r="W157" s="1" t="s">
        <v>2551</v>
      </c>
      <c r="X157" s="1" t="s">
        <v>4989</v>
      </c>
      <c r="Y157" s="1" t="s">
        <v>2561</v>
      </c>
      <c r="Z157" s="1" t="s">
        <v>13</v>
      </c>
    </row>
    <row r="158" spans="1:27" ht="12" customHeight="1" x14ac:dyDescent="0.15">
      <c r="A158" s="1" t="s">
        <v>7</v>
      </c>
      <c r="B158" s="1" t="s">
        <v>4930</v>
      </c>
      <c r="C158" s="1" t="s">
        <v>17</v>
      </c>
      <c r="D158" s="1" t="s">
        <v>2436</v>
      </c>
      <c r="E158" s="1" t="s">
        <v>10</v>
      </c>
      <c r="F158" s="1" t="s">
        <v>4931</v>
      </c>
      <c r="G158" s="1" t="s">
        <v>18</v>
      </c>
      <c r="H158" s="1" t="s">
        <v>13</v>
      </c>
      <c r="I158" s="16"/>
      <c r="J158" s="16"/>
      <c r="K158" s="16"/>
      <c r="L158" s="16"/>
      <c r="M158" s="16"/>
      <c r="N158" s="16"/>
      <c r="O158" s="16"/>
      <c r="P158" s="16"/>
      <c r="Q158" s="16"/>
      <c r="R158" s="16"/>
      <c r="S158" s="16"/>
      <c r="T158" s="16"/>
      <c r="U158" s="16"/>
      <c r="V158" s="1" t="s">
        <v>2550</v>
      </c>
      <c r="W158" s="1" t="s">
        <v>2551</v>
      </c>
      <c r="X158" s="1" t="s">
        <v>4989</v>
      </c>
      <c r="Y158" s="1" t="s">
        <v>2562</v>
      </c>
      <c r="Z158" s="1" t="s">
        <v>13</v>
      </c>
    </row>
    <row r="159" spans="1:27" ht="12" customHeight="1" x14ac:dyDescent="0.15">
      <c r="A159" s="1" t="s">
        <v>7</v>
      </c>
      <c r="B159" s="1" t="s">
        <v>4930</v>
      </c>
      <c r="C159" s="1" t="s">
        <v>19</v>
      </c>
      <c r="D159" s="1" t="s">
        <v>2436</v>
      </c>
      <c r="E159" s="1" t="s">
        <v>10</v>
      </c>
      <c r="F159" s="1" t="s">
        <v>4931</v>
      </c>
      <c r="G159" s="1" t="s">
        <v>20</v>
      </c>
      <c r="H159" s="1" t="s">
        <v>13</v>
      </c>
      <c r="I159" s="16"/>
      <c r="J159" s="16"/>
      <c r="K159" s="16"/>
      <c r="L159" s="16"/>
      <c r="M159" s="16"/>
      <c r="N159" s="16"/>
      <c r="O159" s="16"/>
      <c r="P159" s="16"/>
      <c r="Q159" s="16"/>
      <c r="R159" s="16"/>
      <c r="S159" s="16"/>
      <c r="T159" s="16"/>
      <c r="U159" s="16"/>
      <c r="V159" s="1" t="s">
        <v>2550</v>
      </c>
      <c r="W159" s="1" t="s">
        <v>2551</v>
      </c>
      <c r="X159" s="1" t="s">
        <v>4989</v>
      </c>
      <c r="Y159" s="1" t="s">
        <v>2557</v>
      </c>
      <c r="Z159" s="1" t="s">
        <v>13</v>
      </c>
    </row>
    <row r="160" spans="1:27" ht="12" customHeight="1" x14ac:dyDescent="0.15">
      <c r="A160" s="1" t="s">
        <v>7</v>
      </c>
      <c r="B160" s="1" t="s">
        <v>4930</v>
      </c>
      <c r="C160" s="1" t="s">
        <v>21</v>
      </c>
      <c r="D160" s="1" t="s">
        <v>2436</v>
      </c>
      <c r="E160" s="1" t="s">
        <v>10</v>
      </c>
      <c r="F160" s="1" t="s">
        <v>4931</v>
      </c>
      <c r="G160" s="1" t="s">
        <v>22</v>
      </c>
      <c r="H160" s="1" t="s">
        <v>13</v>
      </c>
      <c r="I160" s="16"/>
      <c r="J160" s="16"/>
      <c r="K160" s="16"/>
      <c r="L160" s="16"/>
      <c r="M160" s="16"/>
      <c r="N160" s="16"/>
      <c r="O160" s="16"/>
      <c r="P160" s="16"/>
      <c r="Q160" s="16"/>
      <c r="R160" s="16"/>
      <c r="S160" s="16"/>
      <c r="T160" s="16"/>
      <c r="U160" s="16"/>
      <c r="V160" s="1" t="s">
        <v>2550</v>
      </c>
      <c r="W160" s="1" t="s">
        <v>2551</v>
      </c>
      <c r="X160" s="1" t="s">
        <v>4989</v>
      </c>
      <c r="Y160" s="1" t="s">
        <v>2564</v>
      </c>
      <c r="Z160" s="1" t="s">
        <v>13</v>
      </c>
    </row>
    <row r="161" spans="1:27" ht="12" customHeight="1" x14ac:dyDescent="0.15">
      <c r="A161" s="1" t="s">
        <v>7</v>
      </c>
      <c r="B161" s="1" t="s">
        <v>4930</v>
      </c>
      <c r="C161" s="1" t="s">
        <v>23</v>
      </c>
      <c r="D161" s="1" t="s">
        <v>2436</v>
      </c>
      <c r="E161" s="1" t="s">
        <v>10</v>
      </c>
      <c r="F161" s="1" t="s">
        <v>4931</v>
      </c>
      <c r="G161" s="1" t="s">
        <v>24</v>
      </c>
      <c r="H161" s="1" t="s">
        <v>13</v>
      </c>
      <c r="I161" s="16"/>
      <c r="J161" s="16"/>
      <c r="K161" s="16"/>
      <c r="L161" s="16"/>
      <c r="M161" s="16"/>
      <c r="N161" s="16"/>
      <c r="O161" s="16"/>
      <c r="P161" s="16"/>
      <c r="Q161" s="16"/>
      <c r="R161" s="16"/>
      <c r="S161" s="16"/>
      <c r="T161" s="16"/>
      <c r="U161" s="16"/>
      <c r="V161" s="1" t="s">
        <v>2550</v>
      </c>
      <c r="W161" s="1" t="s">
        <v>2551</v>
      </c>
      <c r="X161" s="1" t="s">
        <v>4989</v>
      </c>
      <c r="Y161" s="1" t="s">
        <v>2559</v>
      </c>
      <c r="Z161" s="1" t="s">
        <v>13</v>
      </c>
    </row>
    <row r="162" spans="1:27" ht="12" customHeight="1" x14ac:dyDescent="0.15">
      <c r="A162" s="1" t="s">
        <v>7</v>
      </c>
      <c r="B162" s="1" t="s">
        <v>4932</v>
      </c>
      <c r="C162" s="1" t="s">
        <v>9</v>
      </c>
      <c r="D162" s="1" t="s">
        <v>2436</v>
      </c>
      <c r="E162" s="1" t="s">
        <v>10</v>
      </c>
      <c r="F162" s="1" t="s">
        <v>4933</v>
      </c>
      <c r="G162" s="1" t="s">
        <v>12</v>
      </c>
      <c r="H162" s="1" t="s">
        <v>13</v>
      </c>
      <c r="I162" s="16"/>
      <c r="J162" s="16"/>
      <c r="K162" s="16"/>
      <c r="L162" s="16"/>
      <c r="M162" s="16"/>
      <c r="N162" s="16"/>
      <c r="O162" s="16"/>
      <c r="P162" s="16"/>
      <c r="Q162" s="16"/>
      <c r="R162" s="16"/>
      <c r="S162" s="16"/>
      <c r="T162" s="16"/>
      <c r="U162" s="16"/>
      <c r="V162" s="1" t="s">
        <v>2550</v>
      </c>
      <c r="W162" s="1" t="s">
        <v>2551</v>
      </c>
      <c r="X162" s="1" t="s">
        <v>4990</v>
      </c>
      <c r="Y162" s="1" t="s">
        <v>2553</v>
      </c>
      <c r="Z162" s="1" t="s">
        <v>13</v>
      </c>
    </row>
    <row r="163" spans="1:27" ht="12" customHeight="1" x14ac:dyDescent="0.15">
      <c r="A163" s="1" t="s">
        <v>7</v>
      </c>
      <c r="B163" s="1" t="s">
        <v>4932</v>
      </c>
      <c r="C163" s="1" t="s">
        <v>15</v>
      </c>
      <c r="D163" s="1" t="s">
        <v>2436</v>
      </c>
      <c r="E163" s="1" t="s">
        <v>10</v>
      </c>
      <c r="F163" s="1" t="s">
        <v>4933</v>
      </c>
      <c r="G163" s="1" t="s">
        <v>16</v>
      </c>
      <c r="H163" s="1" t="s">
        <v>13</v>
      </c>
      <c r="I163" s="16"/>
      <c r="J163" s="16"/>
      <c r="K163" s="16"/>
      <c r="L163" s="16"/>
      <c r="M163" s="16"/>
      <c r="N163" s="16"/>
      <c r="O163" s="16"/>
      <c r="P163" s="16"/>
      <c r="Q163" s="16"/>
      <c r="R163" s="16"/>
      <c r="S163" s="16"/>
      <c r="T163" s="16"/>
      <c r="U163" s="16"/>
      <c r="V163" s="1" t="s">
        <v>2550</v>
      </c>
      <c r="W163" s="1" t="s">
        <v>2551</v>
      </c>
      <c r="X163" s="1" t="s">
        <v>4990</v>
      </c>
      <c r="Y163" s="1" t="s">
        <v>2561</v>
      </c>
      <c r="Z163" s="1" t="s">
        <v>13</v>
      </c>
    </row>
    <row r="164" spans="1:27" ht="12" customHeight="1" x14ac:dyDescent="0.15">
      <c r="A164" s="1" t="s">
        <v>7</v>
      </c>
      <c r="B164" s="1" t="s">
        <v>4932</v>
      </c>
      <c r="C164" s="1" t="s">
        <v>17</v>
      </c>
      <c r="D164" s="1" t="s">
        <v>2436</v>
      </c>
      <c r="E164" s="1" t="s">
        <v>10</v>
      </c>
      <c r="F164" s="1" t="s">
        <v>4933</v>
      </c>
      <c r="G164" s="1" t="s">
        <v>18</v>
      </c>
      <c r="H164" s="1" t="s">
        <v>13</v>
      </c>
      <c r="I164" s="16"/>
      <c r="J164" s="16"/>
      <c r="K164" s="16"/>
      <c r="L164" s="16"/>
      <c r="M164" s="16"/>
      <c r="N164" s="16"/>
      <c r="O164" s="16"/>
      <c r="P164" s="16"/>
      <c r="Q164" s="16"/>
      <c r="R164" s="16"/>
      <c r="S164" s="16"/>
      <c r="T164" s="16"/>
      <c r="U164" s="16"/>
      <c r="V164" s="1" t="s">
        <v>2550</v>
      </c>
      <c r="W164" s="1" t="s">
        <v>2551</v>
      </c>
      <c r="X164" s="1" t="s">
        <v>4990</v>
      </c>
      <c r="Y164" s="1" t="s">
        <v>2562</v>
      </c>
      <c r="Z164" s="1" t="s">
        <v>13</v>
      </c>
    </row>
    <row r="165" spans="1:27" ht="12" customHeight="1" x14ac:dyDescent="0.15">
      <c r="A165" s="1" t="s">
        <v>7</v>
      </c>
      <c r="B165" s="1" t="s">
        <v>4932</v>
      </c>
      <c r="C165" s="1" t="s">
        <v>19</v>
      </c>
      <c r="D165" s="1" t="s">
        <v>2436</v>
      </c>
      <c r="E165" s="1" t="s">
        <v>10</v>
      </c>
      <c r="F165" s="1" t="s">
        <v>4933</v>
      </c>
      <c r="G165" s="1" t="s">
        <v>20</v>
      </c>
      <c r="H165" s="1" t="s">
        <v>13</v>
      </c>
      <c r="I165" s="16"/>
      <c r="J165" s="16"/>
      <c r="K165" s="16"/>
      <c r="L165" s="16"/>
      <c r="M165" s="16"/>
      <c r="N165" s="16"/>
      <c r="O165" s="16"/>
      <c r="P165" s="16"/>
      <c r="Q165" s="16"/>
      <c r="R165" s="16"/>
      <c r="S165" s="16"/>
      <c r="T165" s="16"/>
      <c r="U165" s="16"/>
      <c r="V165" s="1" t="s">
        <v>2550</v>
      </c>
      <c r="W165" s="1" t="s">
        <v>2551</v>
      </c>
      <c r="X165" s="1" t="s">
        <v>4990</v>
      </c>
      <c r="Y165" s="1" t="s">
        <v>2557</v>
      </c>
      <c r="Z165" s="1" t="s">
        <v>13</v>
      </c>
    </row>
    <row r="166" spans="1:27" ht="12" customHeight="1" x14ac:dyDescent="0.15">
      <c r="A166" s="1" t="s">
        <v>7</v>
      </c>
      <c r="B166" s="1" t="s">
        <v>4932</v>
      </c>
      <c r="C166" s="1" t="s">
        <v>21</v>
      </c>
      <c r="D166" s="1" t="s">
        <v>2436</v>
      </c>
      <c r="E166" s="1" t="s">
        <v>10</v>
      </c>
      <c r="F166" s="1" t="s">
        <v>4933</v>
      </c>
      <c r="G166" s="1" t="s">
        <v>22</v>
      </c>
      <c r="H166" s="1" t="s">
        <v>13</v>
      </c>
      <c r="I166" s="16"/>
      <c r="J166" s="16"/>
      <c r="K166" s="16"/>
      <c r="L166" s="16"/>
      <c r="M166" s="16"/>
      <c r="N166" s="16"/>
      <c r="O166" s="16"/>
      <c r="P166" s="16"/>
      <c r="Q166" s="16"/>
      <c r="R166" s="16"/>
      <c r="S166" s="16"/>
      <c r="T166" s="16"/>
      <c r="U166" s="16"/>
      <c r="V166" s="1" t="s">
        <v>2550</v>
      </c>
      <c r="W166" s="1" t="s">
        <v>2551</v>
      </c>
      <c r="X166" s="1" t="s">
        <v>4990</v>
      </c>
      <c r="Y166" s="1" t="s">
        <v>2564</v>
      </c>
      <c r="Z166" s="1" t="s">
        <v>13</v>
      </c>
    </row>
    <row r="167" spans="1:27" ht="12" customHeight="1" x14ac:dyDescent="0.15">
      <c r="A167" s="1" t="s">
        <v>7</v>
      </c>
      <c r="B167" s="1" t="s">
        <v>4932</v>
      </c>
      <c r="C167" s="1" t="s">
        <v>23</v>
      </c>
      <c r="D167" s="1" t="s">
        <v>2436</v>
      </c>
      <c r="E167" s="1" t="s">
        <v>10</v>
      </c>
      <c r="F167" s="1" t="s">
        <v>4933</v>
      </c>
      <c r="G167" s="1" t="s">
        <v>24</v>
      </c>
      <c r="H167" s="1" t="s">
        <v>13</v>
      </c>
      <c r="I167" s="16"/>
      <c r="J167" s="16"/>
      <c r="K167" s="16"/>
      <c r="L167" s="16"/>
      <c r="M167" s="16"/>
      <c r="N167" s="16"/>
      <c r="O167" s="16"/>
      <c r="P167" s="16"/>
      <c r="Q167" s="16"/>
      <c r="R167" s="16"/>
      <c r="S167" s="16"/>
      <c r="T167" s="16"/>
      <c r="U167" s="16"/>
      <c r="V167" s="1" t="s">
        <v>2550</v>
      </c>
      <c r="W167" s="1" t="s">
        <v>2551</v>
      </c>
      <c r="X167" s="1" t="s">
        <v>4990</v>
      </c>
      <c r="Y167" s="1" t="s">
        <v>2559</v>
      </c>
      <c r="Z167" s="1" t="s">
        <v>13</v>
      </c>
    </row>
    <row r="168" spans="1:27" ht="12" customHeight="1" x14ac:dyDescent="0.15">
      <c r="A168" s="1" t="s">
        <v>7</v>
      </c>
      <c r="B168" s="1" t="s">
        <v>4934</v>
      </c>
      <c r="C168" s="1" t="s">
        <v>9</v>
      </c>
      <c r="D168" s="1" t="s">
        <v>2436</v>
      </c>
      <c r="E168" s="1" t="s">
        <v>58</v>
      </c>
      <c r="F168" s="1" t="s">
        <v>4929</v>
      </c>
      <c r="G168" s="1" t="s">
        <v>59</v>
      </c>
      <c r="H168" s="1" t="s">
        <v>13</v>
      </c>
      <c r="I168" s="16"/>
      <c r="J168" s="16"/>
      <c r="K168" s="16"/>
      <c r="L168" s="16"/>
      <c r="M168" s="16"/>
      <c r="N168" s="16"/>
      <c r="O168" s="16"/>
      <c r="P168" s="16"/>
      <c r="Q168" s="16"/>
      <c r="R168" s="16"/>
      <c r="S168" s="16"/>
      <c r="T168" s="16"/>
      <c r="U168" s="16"/>
      <c r="V168" s="1" t="s">
        <v>2550</v>
      </c>
      <c r="W168" s="1" t="s">
        <v>2551</v>
      </c>
      <c r="X168" s="1" t="s">
        <v>4988</v>
      </c>
      <c r="Y168" s="1" t="s">
        <v>4991</v>
      </c>
      <c r="Z168" s="1" t="s">
        <v>13</v>
      </c>
    </row>
    <row r="169" spans="1:27" ht="12" customHeight="1" x14ac:dyDescent="0.15">
      <c r="A169" s="1" t="s">
        <v>7</v>
      </c>
      <c r="B169" s="1" t="s">
        <v>4934</v>
      </c>
      <c r="C169" s="1" t="s">
        <v>15</v>
      </c>
      <c r="D169" s="1" t="s">
        <v>2436</v>
      </c>
      <c r="E169" s="1" t="s">
        <v>58</v>
      </c>
      <c r="F169" s="1" t="s">
        <v>4929</v>
      </c>
      <c r="G169" s="1" t="s">
        <v>60</v>
      </c>
      <c r="H169" s="1" t="s">
        <v>13</v>
      </c>
      <c r="I169" s="16"/>
      <c r="J169" s="16"/>
      <c r="K169" s="16"/>
      <c r="L169" s="16"/>
      <c r="M169" s="16"/>
      <c r="N169" s="16"/>
      <c r="O169" s="16"/>
      <c r="P169" s="16"/>
      <c r="Q169" s="16"/>
      <c r="R169" s="16"/>
      <c r="S169" s="16"/>
      <c r="T169" s="16"/>
      <c r="U169" s="16"/>
      <c r="V169" s="1" t="s">
        <v>2550</v>
      </c>
      <c r="W169" s="1" t="s">
        <v>2551</v>
      </c>
      <c r="X169" s="1" t="s">
        <v>4988</v>
      </c>
      <c r="Y169" s="1" t="s">
        <v>5006</v>
      </c>
      <c r="Z169" s="1" t="s">
        <v>13</v>
      </c>
    </row>
    <row r="170" spans="1:27" ht="12" customHeight="1" x14ac:dyDescent="0.15">
      <c r="A170" s="1" t="s">
        <v>7</v>
      </c>
      <c r="B170" s="1" t="s">
        <v>4934</v>
      </c>
      <c r="C170" s="1" t="s">
        <v>14</v>
      </c>
      <c r="D170" s="1" t="s">
        <v>2436</v>
      </c>
      <c r="E170" s="1" t="s">
        <v>58</v>
      </c>
      <c r="F170" s="1" t="s">
        <v>4929</v>
      </c>
      <c r="G170" s="1" t="s">
        <v>4935</v>
      </c>
      <c r="H170" s="1" t="s">
        <v>13</v>
      </c>
      <c r="I170" s="16"/>
      <c r="J170" s="16"/>
      <c r="K170" s="16"/>
      <c r="L170" s="16"/>
      <c r="M170" s="16"/>
      <c r="N170" s="16"/>
      <c r="O170" s="16"/>
      <c r="P170" s="16"/>
      <c r="Q170" s="16"/>
      <c r="R170" s="16"/>
      <c r="S170" s="16"/>
      <c r="T170" s="16"/>
      <c r="U170" s="16"/>
      <c r="V170" s="1" t="s">
        <v>2550</v>
      </c>
      <c r="W170" s="1" t="s">
        <v>2551</v>
      </c>
      <c r="X170" s="1" t="s">
        <v>4988</v>
      </c>
      <c r="Y170" s="1" t="s">
        <v>5007</v>
      </c>
      <c r="Z170" s="1" t="s">
        <v>13</v>
      </c>
    </row>
    <row r="171" spans="1:27" ht="12" customHeight="1" x14ac:dyDescent="0.15">
      <c r="A171" s="1" t="s">
        <v>92</v>
      </c>
      <c r="B171" s="1" t="s">
        <v>8</v>
      </c>
      <c r="C171" s="1" t="s">
        <v>9</v>
      </c>
      <c r="D171" s="1" t="s">
        <v>2437</v>
      </c>
      <c r="E171" s="1" t="s">
        <v>10</v>
      </c>
      <c r="F171" s="1" t="s">
        <v>93</v>
      </c>
      <c r="G171" s="1" t="s">
        <v>12</v>
      </c>
      <c r="H171" s="1" t="s">
        <v>13</v>
      </c>
      <c r="I171" s="16"/>
      <c r="J171" s="16"/>
      <c r="K171" s="16"/>
      <c r="L171" s="16"/>
      <c r="M171" s="16"/>
      <c r="N171" s="16"/>
      <c r="O171" s="16"/>
      <c r="P171" s="16"/>
      <c r="Q171" s="16"/>
      <c r="R171" s="16"/>
      <c r="S171" s="16"/>
      <c r="T171" s="16"/>
      <c r="U171" s="16"/>
      <c r="V171" s="1" t="s">
        <v>2610</v>
      </c>
      <c r="W171" s="1" t="s">
        <v>2551</v>
      </c>
      <c r="X171" s="5" t="s">
        <v>2611</v>
      </c>
      <c r="Y171" s="5" t="s">
        <v>2553</v>
      </c>
      <c r="Z171" s="5" t="s">
        <v>13</v>
      </c>
      <c r="AA171" s="5"/>
    </row>
    <row r="172" spans="1:27" ht="12" customHeight="1" x14ac:dyDescent="0.15">
      <c r="A172" s="1" t="s">
        <v>92</v>
      </c>
      <c r="B172" s="1" t="s">
        <v>8</v>
      </c>
      <c r="C172" s="1" t="s">
        <v>15</v>
      </c>
      <c r="D172" s="1" t="s">
        <v>2437</v>
      </c>
      <c r="E172" s="1" t="s">
        <v>10</v>
      </c>
      <c r="F172" s="1" t="s">
        <v>93</v>
      </c>
      <c r="G172" s="1" t="s">
        <v>16</v>
      </c>
      <c r="H172" s="1" t="s">
        <v>13</v>
      </c>
      <c r="I172" s="16"/>
      <c r="J172" s="16"/>
      <c r="K172" s="16"/>
      <c r="L172" s="16"/>
      <c r="M172" s="16"/>
      <c r="N172" s="16"/>
      <c r="O172" s="16"/>
      <c r="P172" s="16"/>
      <c r="Q172" s="16"/>
      <c r="R172" s="16"/>
      <c r="S172" s="16"/>
      <c r="T172" s="16"/>
      <c r="U172" s="16"/>
      <c r="V172" s="1" t="s">
        <v>2610</v>
      </c>
      <c r="W172" s="1" t="s">
        <v>2551</v>
      </c>
      <c r="X172" s="5" t="s">
        <v>2611</v>
      </c>
      <c r="Y172" s="5" t="s">
        <v>2561</v>
      </c>
      <c r="Z172" s="5" t="s">
        <v>2582</v>
      </c>
      <c r="AA172" s="5"/>
    </row>
    <row r="173" spans="1:27" ht="12" customHeight="1" x14ac:dyDescent="0.15">
      <c r="A173" s="1" t="s">
        <v>92</v>
      </c>
      <c r="B173" s="1" t="s">
        <v>8</v>
      </c>
      <c r="C173" s="1" t="s">
        <v>17</v>
      </c>
      <c r="D173" s="1" t="s">
        <v>2437</v>
      </c>
      <c r="E173" s="1" t="s">
        <v>10</v>
      </c>
      <c r="F173" s="1" t="s">
        <v>93</v>
      </c>
      <c r="G173" s="1" t="s">
        <v>18</v>
      </c>
      <c r="H173" s="1" t="s">
        <v>13</v>
      </c>
      <c r="I173" s="16"/>
      <c r="J173" s="16"/>
      <c r="K173" s="16"/>
      <c r="L173" s="16"/>
      <c r="M173" s="16"/>
      <c r="N173" s="16"/>
      <c r="O173" s="16"/>
      <c r="P173" s="16"/>
      <c r="Q173" s="16"/>
      <c r="R173" s="16"/>
      <c r="S173" s="16"/>
      <c r="T173" s="16"/>
      <c r="U173" s="16"/>
      <c r="V173" s="1" t="s">
        <v>2610</v>
      </c>
      <c r="W173" s="1" t="s">
        <v>2551</v>
      </c>
      <c r="X173" s="5" t="s">
        <v>2611</v>
      </c>
      <c r="Y173" s="5" t="s">
        <v>2562</v>
      </c>
      <c r="Z173" s="5" t="s">
        <v>2582</v>
      </c>
      <c r="AA173" s="5"/>
    </row>
    <row r="174" spans="1:27" ht="12" customHeight="1" x14ac:dyDescent="0.15">
      <c r="A174" s="1" t="s">
        <v>92</v>
      </c>
      <c r="B174" s="1" t="s">
        <v>8</v>
      </c>
      <c r="C174" s="1" t="s">
        <v>19</v>
      </c>
      <c r="D174" s="1" t="s">
        <v>2437</v>
      </c>
      <c r="E174" s="1" t="s">
        <v>10</v>
      </c>
      <c r="F174" s="1" t="s">
        <v>93</v>
      </c>
      <c r="G174" s="1" t="s">
        <v>20</v>
      </c>
      <c r="H174" s="1" t="s">
        <v>13</v>
      </c>
      <c r="I174" s="16"/>
      <c r="J174" s="16"/>
      <c r="K174" s="16"/>
      <c r="L174" s="16"/>
      <c r="M174" s="16"/>
      <c r="N174" s="16"/>
      <c r="O174" s="16"/>
      <c r="P174" s="16"/>
      <c r="Q174" s="16"/>
      <c r="R174" s="16"/>
      <c r="S174" s="16"/>
      <c r="T174" s="16"/>
      <c r="U174" s="16"/>
      <c r="V174" s="1" t="s">
        <v>2610</v>
      </c>
      <c r="W174" s="1" t="s">
        <v>2551</v>
      </c>
      <c r="X174" s="5" t="s">
        <v>2611</v>
      </c>
      <c r="Y174" s="5" t="s">
        <v>2557</v>
      </c>
      <c r="Z174" s="5" t="s">
        <v>13</v>
      </c>
      <c r="AA174" s="5"/>
    </row>
    <row r="175" spans="1:27" ht="12" customHeight="1" x14ac:dyDescent="0.15">
      <c r="A175" s="1" t="s">
        <v>92</v>
      </c>
      <c r="B175" s="1" t="s">
        <v>8</v>
      </c>
      <c r="C175" s="1" t="s">
        <v>21</v>
      </c>
      <c r="D175" s="1" t="s">
        <v>2437</v>
      </c>
      <c r="E175" s="1" t="s">
        <v>10</v>
      </c>
      <c r="F175" s="1" t="s">
        <v>93</v>
      </c>
      <c r="G175" s="1" t="s">
        <v>22</v>
      </c>
      <c r="H175" s="1" t="s">
        <v>13</v>
      </c>
      <c r="I175" s="16"/>
      <c r="J175" s="16"/>
      <c r="K175" s="16"/>
      <c r="L175" s="16"/>
      <c r="M175" s="16"/>
      <c r="N175" s="16"/>
      <c r="O175" s="16"/>
      <c r="P175" s="16"/>
      <c r="Q175" s="16"/>
      <c r="R175" s="16"/>
      <c r="S175" s="16"/>
      <c r="T175" s="16"/>
      <c r="U175" s="16"/>
      <c r="V175" s="1" t="s">
        <v>2610</v>
      </c>
      <c r="W175" s="1" t="s">
        <v>2551</v>
      </c>
      <c r="X175" s="5" t="s">
        <v>2611</v>
      </c>
      <c r="Y175" s="5" t="s">
        <v>2564</v>
      </c>
      <c r="Z175" s="5" t="s">
        <v>2582</v>
      </c>
      <c r="AA175" s="5"/>
    </row>
    <row r="176" spans="1:27" ht="12" customHeight="1" x14ac:dyDescent="0.15">
      <c r="A176" s="1" t="s">
        <v>92</v>
      </c>
      <c r="B176" s="1" t="s">
        <v>8</v>
      </c>
      <c r="C176" s="1" t="s">
        <v>23</v>
      </c>
      <c r="D176" s="1" t="s">
        <v>2437</v>
      </c>
      <c r="E176" s="1" t="s">
        <v>10</v>
      </c>
      <c r="F176" s="1" t="s">
        <v>93</v>
      </c>
      <c r="G176" s="1" t="s">
        <v>24</v>
      </c>
      <c r="H176" s="1" t="s">
        <v>13</v>
      </c>
      <c r="I176" s="16"/>
      <c r="J176" s="16"/>
      <c r="K176" s="16"/>
      <c r="L176" s="16"/>
      <c r="M176" s="16"/>
      <c r="N176" s="16"/>
      <c r="O176" s="16"/>
      <c r="P176" s="16"/>
      <c r="Q176" s="16"/>
      <c r="R176" s="16"/>
      <c r="S176" s="16"/>
      <c r="T176" s="16"/>
      <c r="U176" s="16"/>
      <c r="V176" s="1" t="s">
        <v>2610</v>
      </c>
      <c r="W176" s="1" t="s">
        <v>2551</v>
      </c>
      <c r="X176" s="5" t="s">
        <v>2611</v>
      </c>
      <c r="Y176" s="5" t="s">
        <v>2559</v>
      </c>
      <c r="Z176" s="5" t="s">
        <v>13</v>
      </c>
      <c r="AA176" s="5"/>
    </row>
    <row r="177" spans="1:27" ht="12" customHeight="1" x14ac:dyDescent="0.15">
      <c r="A177" s="1" t="s">
        <v>92</v>
      </c>
      <c r="B177" s="1" t="s">
        <v>25</v>
      </c>
      <c r="C177" s="1" t="s">
        <v>9</v>
      </c>
      <c r="D177" s="1" t="s">
        <v>2437</v>
      </c>
      <c r="E177" s="1" t="s">
        <v>10</v>
      </c>
      <c r="F177" s="1" t="s">
        <v>94</v>
      </c>
      <c r="G177" s="1" t="s">
        <v>12</v>
      </c>
      <c r="H177" s="1" t="s">
        <v>13</v>
      </c>
      <c r="I177" s="16"/>
      <c r="J177" s="16"/>
      <c r="K177" s="16"/>
      <c r="L177" s="16"/>
      <c r="M177" s="16"/>
      <c r="N177" s="16"/>
      <c r="O177" s="16"/>
      <c r="P177" s="16"/>
      <c r="Q177" s="16"/>
      <c r="R177" s="16"/>
      <c r="S177" s="16"/>
      <c r="T177" s="16"/>
      <c r="U177" s="16"/>
      <c r="V177" s="1" t="s">
        <v>2610</v>
      </c>
      <c r="W177" s="1" t="s">
        <v>2551</v>
      </c>
      <c r="X177" s="5" t="s">
        <v>2612</v>
      </c>
      <c r="Y177" s="5" t="s">
        <v>2553</v>
      </c>
      <c r="Z177" s="5" t="s">
        <v>13</v>
      </c>
      <c r="AA177" s="5"/>
    </row>
    <row r="178" spans="1:27" ht="12" customHeight="1" x14ac:dyDescent="0.15">
      <c r="A178" s="1" t="s">
        <v>92</v>
      </c>
      <c r="B178" s="1" t="s">
        <v>25</v>
      </c>
      <c r="C178" s="1" t="s">
        <v>15</v>
      </c>
      <c r="D178" s="1" t="s">
        <v>2437</v>
      </c>
      <c r="E178" s="1" t="s">
        <v>10</v>
      </c>
      <c r="F178" s="1" t="s">
        <v>94</v>
      </c>
      <c r="G178" s="1" t="s">
        <v>16</v>
      </c>
      <c r="H178" s="1" t="s">
        <v>13</v>
      </c>
      <c r="I178" s="16"/>
      <c r="J178" s="16"/>
      <c r="K178" s="16"/>
      <c r="L178" s="16"/>
      <c r="M178" s="16"/>
      <c r="N178" s="16"/>
      <c r="O178" s="16"/>
      <c r="P178" s="16"/>
      <c r="Q178" s="16"/>
      <c r="R178" s="16"/>
      <c r="S178" s="16"/>
      <c r="T178" s="16"/>
      <c r="U178" s="16"/>
      <c r="V178" s="1" t="s">
        <v>2610</v>
      </c>
      <c r="W178" s="1" t="s">
        <v>2551</v>
      </c>
      <c r="X178" s="5" t="s">
        <v>2612</v>
      </c>
      <c r="Y178" s="5" t="s">
        <v>2561</v>
      </c>
      <c r="Z178" s="5" t="s">
        <v>13</v>
      </c>
      <c r="AA178" s="5"/>
    </row>
    <row r="179" spans="1:27" ht="12" customHeight="1" x14ac:dyDescent="0.15">
      <c r="A179" s="1" t="s">
        <v>92</v>
      </c>
      <c r="B179" s="1" t="s">
        <v>25</v>
      </c>
      <c r="C179" s="1" t="s">
        <v>17</v>
      </c>
      <c r="D179" s="1" t="s">
        <v>2437</v>
      </c>
      <c r="E179" s="1" t="s">
        <v>10</v>
      </c>
      <c r="F179" s="1" t="s">
        <v>94</v>
      </c>
      <c r="G179" s="1" t="s">
        <v>18</v>
      </c>
      <c r="H179" s="1" t="s">
        <v>13</v>
      </c>
      <c r="I179" s="16"/>
      <c r="J179" s="16"/>
      <c r="K179" s="16"/>
      <c r="L179" s="16"/>
      <c r="M179" s="16"/>
      <c r="N179" s="16"/>
      <c r="O179" s="16"/>
      <c r="P179" s="16"/>
      <c r="Q179" s="16"/>
      <c r="R179" s="16"/>
      <c r="S179" s="16"/>
      <c r="T179" s="16"/>
      <c r="U179" s="16"/>
      <c r="V179" s="1" t="s">
        <v>2610</v>
      </c>
      <c r="W179" s="1" t="s">
        <v>2551</v>
      </c>
      <c r="X179" s="5" t="s">
        <v>2612</v>
      </c>
      <c r="Y179" s="5" t="s">
        <v>2562</v>
      </c>
      <c r="Z179" s="5" t="s">
        <v>13</v>
      </c>
      <c r="AA179" s="5"/>
    </row>
    <row r="180" spans="1:27" ht="12" customHeight="1" x14ac:dyDescent="0.15">
      <c r="A180" s="1" t="s">
        <v>92</v>
      </c>
      <c r="B180" s="1" t="s">
        <v>25</v>
      </c>
      <c r="C180" s="1" t="s">
        <v>19</v>
      </c>
      <c r="D180" s="1" t="s">
        <v>2437</v>
      </c>
      <c r="E180" s="1" t="s">
        <v>10</v>
      </c>
      <c r="F180" s="1" t="s">
        <v>94</v>
      </c>
      <c r="G180" s="1" t="s">
        <v>20</v>
      </c>
      <c r="H180" s="1" t="s">
        <v>13</v>
      </c>
      <c r="I180" s="16"/>
      <c r="J180" s="16"/>
      <c r="K180" s="16"/>
      <c r="L180" s="16"/>
      <c r="M180" s="16"/>
      <c r="N180" s="16"/>
      <c r="O180" s="16"/>
      <c r="P180" s="16"/>
      <c r="Q180" s="16"/>
      <c r="R180" s="16"/>
      <c r="S180" s="16"/>
      <c r="T180" s="16"/>
      <c r="U180" s="16"/>
      <c r="V180" s="1" t="s">
        <v>2610</v>
      </c>
      <c r="W180" s="1" t="s">
        <v>2551</v>
      </c>
      <c r="X180" s="5" t="s">
        <v>2612</v>
      </c>
      <c r="Y180" s="5" t="s">
        <v>2557</v>
      </c>
      <c r="Z180" s="5" t="s">
        <v>13</v>
      </c>
      <c r="AA180" s="5"/>
    </row>
    <row r="181" spans="1:27" ht="12" customHeight="1" x14ac:dyDescent="0.15">
      <c r="A181" s="1" t="s">
        <v>92</v>
      </c>
      <c r="B181" s="1" t="s">
        <v>25</v>
      </c>
      <c r="C181" s="1" t="s">
        <v>21</v>
      </c>
      <c r="D181" s="1" t="s">
        <v>2437</v>
      </c>
      <c r="E181" s="1" t="s">
        <v>10</v>
      </c>
      <c r="F181" s="1" t="s">
        <v>94</v>
      </c>
      <c r="G181" s="1" t="s">
        <v>22</v>
      </c>
      <c r="H181" s="1" t="s">
        <v>13</v>
      </c>
      <c r="I181" s="16"/>
      <c r="J181" s="16"/>
      <c r="K181" s="16"/>
      <c r="L181" s="16"/>
      <c r="M181" s="16"/>
      <c r="N181" s="16"/>
      <c r="O181" s="16"/>
      <c r="P181" s="16"/>
      <c r="Q181" s="16"/>
      <c r="R181" s="16"/>
      <c r="S181" s="16"/>
      <c r="T181" s="16"/>
      <c r="U181" s="16"/>
      <c r="V181" s="1" t="s">
        <v>2610</v>
      </c>
      <c r="W181" s="1" t="s">
        <v>2551</v>
      </c>
      <c r="X181" s="5" t="s">
        <v>2612</v>
      </c>
      <c r="Y181" s="5" t="s">
        <v>2564</v>
      </c>
      <c r="Z181" s="5" t="s">
        <v>13</v>
      </c>
      <c r="AA181" s="5"/>
    </row>
    <row r="182" spans="1:27" ht="12" customHeight="1" x14ac:dyDescent="0.15">
      <c r="A182" s="1" t="s">
        <v>92</v>
      </c>
      <c r="B182" s="1" t="s">
        <v>25</v>
      </c>
      <c r="C182" s="1" t="s">
        <v>23</v>
      </c>
      <c r="D182" s="1" t="s">
        <v>2437</v>
      </c>
      <c r="E182" s="1" t="s">
        <v>10</v>
      </c>
      <c r="F182" s="1" t="s">
        <v>94</v>
      </c>
      <c r="G182" s="1" t="s">
        <v>24</v>
      </c>
      <c r="H182" s="1" t="s">
        <v>13</v>
      </c>
      <c r="I182" s="16"/>
      <c r="J182" s="16"/>
      <c r="K182" s="16"/>
      <c r="L182" s="16"/>
      <c r="M182" s="16"/>
      <c r="N182" s="16"/>
      <c r="O182" s="16"/>
      <c r="P182" s="16"/>
      <c r="Q182" s="16"/>
      <c r="R182" s="16"/>
      <c r="S182" s="16"/>
      <c r="T182" s="16"/>
      <c r="U182" s="16"/>
      <c r="V182" s="1" t="s">
        <v>2610</v>
      </c>
      <c r="W182" s="1" t="s">
        <v>2551</v>
      </c>
      <c r="X182" s="5" t="s">
        <v>2612</v>
      </c>
      <c r="Y182" s="5" t="s">
        <v>2559</v>
      </c>
      <c r="Z182" s="5" t="s">
        <v>13</v>
      </c>
      <c r="AA182" s="5"/>
    </row>
    <row r="183" spans="1:27" ht="12" customHeight="1" x14ac:dyDescent="0.15">
      <c r="A183" s="1" t="s">
        <v>92</v>
      </c>
      <c r="B183" s="1" t="s">
        <v>27</v>
      </c>
      <c r="C183" s="1" t="s">
        <v>9</v>
      </c>
      <c r="D183" s="1" t="s">
        <v>2437</v>
      </c>
      <c r="E183" s="1" t="s">
        <v>10</v>
      </c>
      <c r="F183" s="1" t="s">
        <v>95</v>
      </c>
      <c r="G183" s="1" t="s">
        <v>12</v>
      </c>
      <c r="H183" s="1" t="s">
        <v>13</v>
      </c>
      <c r="I183" s="16"/>
      <c r="J183" s="16"/>
      <c r="K183" s="16"/>
      <c r="L183" s="16"/>
      <c r="M183" s="16"/>
      <c r="N183" s="16"/>
      <c r="O183" s="16"/>
      <c r="P183" s="16"/>
      <c r="Q183" s="16"/>
      <c r="R183" s="16"/>
      <c r="S183" s="16"/>
      <c r="T183" s="16"/>
      <c r="U183" s="16"/>
      <c r="V183" s="1" t="s">
        <v>2610</v>
      </c>
      <c r="W183" s="1" t="s">
        <v>2551</v>
      </c>
      <c r="X183" s="5" t="s">
        <v>2613</v>
      </c>
      <c r="Y183" s="5" t="s">
        <v>2553</v>
      </c>
      <c r="Z183" s="5" t="s">
        <v>13</v>
      </c>
      <c r="AA183" s="5"/>
    </row>
    <row r="184" spans="1:27" ht="12" customHeight="1" x14ac:dyDescent="0.15">
      <c r="A184" s="1" t="s">
        <v>92</v>
      </c>
      <c r="B184" s="1" t="s">
        <v>27</v>
      </c>
      <c r="C184" s="1" t="s">
        <v>15</v>
      </c>
      <c r="D184" s="1" t="s">
        <v>2437</v>
      </c>
      <c r="E184" s="1" t="s">
        <v>10</v>
      </c>
      <c r="F184" s="1" t="s">
        <v>95</v>
      </c>
      <c r="G184" s="1" t="s">
        <v>16</v>
      </c>
      <c r="H184" s="1" t="s">
        <v>13</v>
      </c>
      <c r="I184" s="16"/>
      <c r="J184" s="16"/>
      <c r="K184" s="16"/>
      <c r="L184" s="16"/>
      <c r="M184" s="16"/>
      <c r="N184" s="16"/>
      <c r="O184" s="16"/>
      <c r="P184" s="16"/>
      <c r="Q184" s="16"/>
      <c r="R184" s="16"/>
      <c r="S184" s="16"/>
      <c r="T184" s="16"/>
      <c r="U184" s="16"/>
      <c r="V184" s="1" t="s">
        <v>2610</v>
      </c>
      <c r="W184" s="1" t="s">
        <v>2551</v>
      </c>
      <c r="X184" s="5" t="s">
        <v>2613</v>
      </c>
      <c r="Y184" s="5" t="s">
        <v>2561</v>
      </c>
      <c r="Z184" s="5" t="s">
        <v>13</v>
      </c>
      <c r="AA184" s="5"/>
    </row>
    <row r="185" spans="1:27" ht="12" customHeight="1" x14ac:dyDescent="0.15">
      <c r="A185" s="1" t="s">
        <v>92</v>
      </c>
      <c r="B185" s="1" t="s">
        <v>27</v>
      </c>
      <c r="C185" s="1" t="s">
        <v>17</v>
      </c>
      <c r="D185" s="1" t="s">
        <v>2437</v>
      </c>
      <c r="E185" s="1" t="s">
        <v>10</v>
      </c>
      <c r="F185" s="1" t="s">
        <v>95</v>
      </c>
      <c r="G185" s="1" t="s">
        <v>18</v>
      </c>
      <c r="H185" s="1" t="s">
        <v>13</v>
      </c>
      <c r="I185" s="16"/>
      <c r="J185" s="16"/>
      <c r="K185" s="16"/>
      <c r="L185" s="16"/>
      <c r="M185" s="16"/>
      <c r="N185" s="16"/>
      <c r="O185" s="16"/>
      <c r="P185" s="16"/>
      <c r="Q185" s="16"/>
      <c r="R185" s="16"/>
      <c r="S185" s="16"/>
      <c r="T185" s="16"/>
      <c r="U185" s="16"/>
      <c r="V185" s="1" t="s">
        <v>2610</v>
      </c>
      <c r="W185" s="1" t="s">
        <v>2551</v>
      </c>
      <c r="X185" s="5" t="s">
        <v>2613</v>
      </c>
      <c r="Y185" s="5" t="s">
        <v>2562</v>
      </c>
      <c r="Z185" s="5" t="s">
        <v>13</v>
      </c>
      <c r="AA185" s="5"/>
    </row>
    <row r="186" spans="1:27" ht="12" customHeight="1" x14ac:dyDescent="0.15">
      <c r="A186" s="1" t="s">
        <v>92</v>
      </c>
      <c r="B186" s="1" t="s">
        <v>27</v>
      </c>
      <c r="C186" s="1" t="s">
        <v>19</v>
      </c>
      <c r="D186" s="1" t="s">
        <v>2437</v>
      </c>
      <c r="E186" s="1" t="s">
        <v>10</v>
      </c>
      <c r="F186" s="1" t="s">
        <v>95</v>
      </c>
      <c r="G186" s="1" t="s">
        <v>20</v>
      </c>
      <c r="H186" s="1" t="s">
        <v>13</v>
      </c>
      <c r="I186" s="16"/>
      <c r="J186" s="16"/>
      <c r="K186" s="16"/>
      <c r="L186" s="16"/>
      <c r="M186" s="16"/>
      <c r="N186" s="16"/>
      <c r="O186" s="16"/>
      <c r="P186" s="16"/>
      <c r="Q186" s="16"/>
      <c r="R186" s="16"/>
      <c r="S186" s="16"/>
      <c r="T186" s="16"/>
      <c r="U186" s="16"/>
      <c r="V186" s="1" t="s">
        <v>2610</v>
      </c>
      <c r="W186" s="1" t="s">
        <v>2551</v>
      </c>
      <c r="X186" s="5" t="s">
        <v>2613</v>
      </c>
      <c r="Y186" s="5" t="s">
        <v>2557</v>
      </c>
      <c r="Z186" s="5" t="s">
        <v>13</v>
      </c>
      <c r="AA186" s="5"/>
    </row>
    <row r="187" spans="1:27" ht="12" customHeight="1" x14ac:dyDescent="0.15">
      <c r="A187" s="1" t="s">
        <v>92</v>
      </c>
      <c r="B187" s="1" t="s">
        <v>27</v>
      </c>
      <c r="C187" s="1" t="s">
        <v>21</v>
      </c>
      <c r="D187" s="1" t="s">
        <v>2437</v>
      </c>
      <c r="E187" s="1" t="s">
        <v>10</v>
      </c>
      <c r="F187" s="1" t="s">
        <v>95</v>
      </c>
      <c r="G187" s="1" t="s">
        <v>22</v>
      </c>
      <c r="H187" s="1" t="s">
        <v>13</v>
      </c>
      <c r="I187" s="16"/>
      <c r="J187" s="16"/>
      <c r="K187" s="16"/>
      <c r="L187" s="16"/>
      <c r="M187" s="16"/>
      <c r="N187" s="16"/>
      <c r="O187" s="16"/>
      <c r="P187" s="16"/>
      <c r="Q187" s="16"/>
      <c r="R187" s="16"/>
      <c r="S187" s="16"/>
      <c r="T187" s="16"/>
      <c r="U187" s="16"/>
      <c r="V187" s="1" t="s">
        <v>2610</v>
      </c>
      <c r="W187" s="1" t="s">
        <v>2551</v>
      </c>
      <c r="X187" s="5" t="s">
        <v>2613</v>
      </c>
      <c r="Y187" s="5" t="s">
        <v>2564</v>
      </c>
      <c r="Z187" s="5" t="s">
        <v>13</v>
      </c>
      <c r="AA187" s="5"/>
    </row>
    <row r="188" spans="1:27" ht="12" customHeight="1" x14ac:dyDescent="0.15">
      <c r="A188" s="1" t="s">
        <v>92</v>
      </c>
      <c r="B188" s="1" t="s">
        <v>27</v>
      </c>
      <c r="C188" s="1" t="s">
        <v>23</v>
      </c>
      <c r="D188" s="1" t="s">
        <v>2437</v>
      </c>
      <c r="E188" s="1" t="s">
        <v>10</v>
      </c>
      <c r="F188" s="1" t="s">
        <v>95</v>
      </c>
      <c r="G188" s="1" t="s">
        <v>24</v>
      </c>
      <c r="H188" s="1" t="s">
        <v>13</v>
      </c>
      <c r="I188" s="16"/>
      <c r="J188" s="16"/>
      <c r="K188" s="16"/>
      <c r="L188" s="16"/>
      <c r="M188" s="16"/>
      <c r="N188" s="16"/>
      <c r="O188" s="16"/>
      <c r="P188" s="16"/>
      <c r="Q188" s="16"/>
      <c r="R188" s="16"/>
      <c r="S188" s="16"/>
      <c r="T188" s="16"/>
      <c r="U188" s="16"/>
      <c r="V188" s="1" t="s">
        <v>2610</v>
      </c>
      <c r="W188" s="1" t="s">
        <v>2551</v>
      </c>
      <c r="X188" s="5" t="s">
        <v>2613</v>
      </c>
      <c r="Y188" s="5" t="s">
        <v>2559</v>
      </c>
      <c r="Z188" s="5" t="s">
        <v>13</v>
      </c>
      <c r="AA188" s="5"/>
    </row>
    <row r="189" spans="1:27" ht="12" customHeight="1" x14ac:dyDescent="0.15">
      <c r="A189" s="1" t="s">
        <v>92</v>
      </c>
      <c r="B189" s="1" t="s">
        <v>29</v>
      </c>
      <c r="C189" s="1" t="s">
        <v>9</v>
      </c>
      <c r="D189" s="1" t="s">
        <v>2437</v>
      </c>
      <c r="E189" s="1" t="s">
        <v>10</v>
      </c>
      <c r="F189" s="1" t="s">
        <v>96</v>
      </c>
      <c r="G189" s="1" t="s">
        <v>12</v>
      </c>
      <c r="H189" s="1" t="s">
        <v>13</v>
      </c>
      <c r="I189" s="16"/>
      <c r="J189" s="16"/>
      <c r="K189" s="16"/>
      <c r="L189" s="16"/>
      <c r="M189" s="16"/>
      <c r="N189" s="16"/>
      <c r="O189" s="16"/>
      <c r="P189" s="16"/>
      <c r="Q189" s="16"/>
      <c r="R189" s="16"/>
      <c r="S189" s="16"/>
      <c r="T189" s="16"/>
      <c r="U189" s="16"/>
      <c r="V189" s="1" t="s">
        <v>2610</v>
      </c>
      <c r="W189" s="1" t="s">
        <v>2551</v>
      </c>
      <c r="X189" s="5" t="s">
        <v>2614</v>
      </c>
      <c r="Y189" s="5" t="s">
        <v>2553</v>
      </c>
      <c r="Z189" s="5" t="s">
        <v>13</v>
      </c>
      <c r="AA189" s="5"/>
    </row>
    <row r="190" spans="1:27" ht="12" customHeight="1" x14ac:dyDescent="0.15">
      <c r="A190" s="1" t="s">
        <v>92</v>
      </c>
      <c r="B190" s="1" t="s">
        <v>29</v>
      </c>
      <c r="C190" s="1" t="s">
        <v>15</v>
      </c>
      <c r="D190" s="1" t="s">
        <v>2437</v>
      </c>
      <c r="E190" s="1" t="s">
        <v>10</v>
      </c>
      <c r="F190" s="1" t="s">
        <v>96</v>
      </c>
      <c r="G190" s="1" t="s">
        <v>16</v>
      </c>
      <c r="H190" s="1" t="s">
        <v>13</v>
      </c>
      <c r="I190" s="16"/>
      <c r="J190" s="16"/>
      <c r="K190" s="16"/>
      <c r="L190" s="16"/>
      <c r="M190" s="16"/>
      <c r="N190" s="16"/>
      <c r="O190" s="16"/>
      <c r="P190" s="16"/>
      <c r="Q190" s="16"/>
      <c r="R190" s="16"/>
      <c r="S190" s="16"/>
      <c r="T190" s="16"/>
      <c r="U190" s="16"/>
      <c r="V190" s="1" t="s">
        <v>2610</v>
      </c>
      <c r="W190" s="1" t="s">
        <v>2551</v>
      </c>
      <c r="X190" s="5" t="s">
        <v>2614</v>
      </c>
      <c r="Y190" s="5" t="s">
        <v>2561</v>
      </c>
      <c r="Z190" s="5" t="s">
        <v>13</v>
      </c>
      <c r="AA190" s="5"/>
    </row>
    <row r="191" spans="1:27" ht="12" customHeight="1" x14ac:dyDescent="0.15">
      <c r="A191" s="1" t="s">
        <v>92</v>
      </c>
      <c r="B191" s="1" t="s">
        <v>29</v>
      </c>
      <c r="C191" s="1" t="s">
        <v>17</v>
      </c>
      <c r="D191" s="1" t="s">
        <v>2437</v>
      </c>
      <c r="E191" s="1" t="s">
        <v>10</v>
      </c>
      <c r="F191" s="1" t="s">
        <v>96</v>
      </c>
      <c r="G191" s="1" t="s">
        <v>18</v>
      </c>
      <c r="H191" s="1" t="s">
        <v>13</v>
      </c>
      <c r="I191" s="16"/>
      <c r="J191" s="16"/>
      <c r="K191" s="16"/>
      <c r="L191" s="16"/>
      <c r="M191" s="16"/>
      <c r="N191" s="16"/>
      <c r="O191" s="16"/>
      <c r="P191" s="16"/>
      <c r="Q191" s="16"/>
      <c r="R191" s="16"/>
      <c r="S191" s="16"/>
      <c r="T191" s="16"/>
      <c r="U191" s="16"/>
      <c r="V191" s="1" t="s">
        <v>2610</v>
      </c>
      <c r="W191" s="1" t="s">
        <v>2551</v>
      </c>
      <c r="X191" s="5" t="s">
        <v>2614</v>
      </c>
      <c r="Y191" s="5" t="s">
        <v>2562</v>
      </c>
      <c r="Z191" s="5" t="s">
        <v>13</v>
      </c>
      <c r="AA191" s="5"/>
    </row>
    <row r="192" spans="1:27" ht="12" customHeight="1" x14ac:dyDescent="0.15">
      <c r="A192" s="1" t="s">
        <v>92</v>
      </c>
      <c r="B192" s="1" t="s">
        <v>29</v>
      </c>
      <c r="C192" s="1" t="s">
        <v>19</v>
      </c>
      <c r="D192" s="1" t="s">
        <v>2437</v>
      </c>
      <c r="E192" s="1" t="s">
        <v>10</v>
      </c>
      <c r="F192" s="1" t="s">
        <v>96</v>
      </c>
      <c r="G192" s="1" t="s">
        <v>20</v>
      </c>
      <c r="H192" s="1" t="s">
        <v>13</v>
      </c>
      <c r="I192" s="16"/>
      <c r="J192" s="16"/>
      <c r="K192" s="16"/>
      <c r="L192" s="16"/>
      <c r="M192" s="16"/>
      <c r="N192" s="16"/>
      <c r="O192" s="16"/>
      <c r="P192" s="16"/>
      <c r="Q192" s="16"/>
      <c r="R192" s="16"/>
      <c r="S192" s="16"/>
      <c r="T192" s="16"/>
      <c r="U192" s="16"/>
      <c r="V192" s="1" t="s">
        <v>2610</v>
      </c>
      <c r="W192" s="1" t="s">
        <v>2551</v>
      </c>
      <c r="X192" s="5" t="s">
        <v>2614</v>
      </c>
      <c r="Y192" s="5" t="s">
        <v>2557</v>
      </c>
      <c r="Z192" s="5" t="s">
        <v>13</v>
      </c>
      <c r="AA192" s="5"/>
    </row>
    <row r="193" spans="1:27" ht="12" customHeight="1" x14ac:dyDescent="0.15">
      <c r="A193" s="1" t="s">
        <v>92</v>
      </c>
      <c r="B193" s="1" t="s">
        <v>29</v>
      </c>
      <c r="C193" s="1" t="s">
        <v>21</v>
      </c>
      <c r="D193" s="1" t="s">
        <v>2437</v>
      </c>
      <c r="E193" s="1" t="s">
        <v>10</v>
      </c>
      <c r="F193" s="1" t="s">
        <v>96</v>
      </c>
      <c r="G193" s="1" t="s">
        <v>22</v>
      </c>
      <c r="H193" s="1" t="s">
        <v>13</v>
      </c>
      <c r="I193" s="16"/>
      <c r="J193" s="16"/>
      <c r="K193" s="16"/>
      <c r="L193" s="16"/>
      <c r="M193" s="16"/>
      <c r="N193" s="16"/>
      <c r="O193" s="16"/>
      <c r="P193" s="16"/>
      <c r="Q193" s="16"/>
      <c r="R193" s="16"/>
      <c r="S193" s="16"/>
      <c r="T193" s="16"/>
      <c r="U193" s="16"/>
      <c r="V193" s="1" t="s">
        <v>2610</v>
      </c>
      <c r="W193" s="1" t="s">
        <v>2551</v>
      </c>
      <c r="X193" s="5" t="s">
        <v>2614</v>
      </c>
      <c r="Y193" s="5" t="s">
        <v>2564</v>
      </c>
      <c r="Z193" s="5" t="s">
        <v>13</v>
      </c>
      <c r="AA193" s="5"/>
    </row>
    <row r="194" spans="1:27" ht="12" customHeight="1" x14ac:dyDescent="0.15">
      <c r="A194" s="1" t="s">
        <v>92</v>
      </c>
      <c r="B194" s="1" t="s">
        <v>29</v>
      </c>
      <c r="C194" s="1" t="s">
        <v>23</v>
      </c>
      <c r="D194" s="1" t="s">
        <v>2437</v>
      </c>
      <c r="E194" s="1" t="s">
        <v>10</v>
      </c>
      <c r="F194" s="1" t="s">
        <v>96</v>
      </c>
      <c r="G194" s="1" t="s">
        <v>24</v>
      </c>
      <c r="H194" s="1" t="s">
        <v>13</v>
      </c>
      <c r="I194" s="16"/>
      <c r="J194" s="16"/>
      <c r="K194" s="16"/>
      <c r="L194" s="16"/>
      <c r="M194" s="16"/>
      <c r="N194" s="16"/>
      <c r="O194" s="16"/>
      <c r="P194" s="16"/>
      <c r="Q194" s="16"/>
      <c r="R194" s="16"/>
      <c r="S194" s="16"/>
      <c r="T194" s="16"/>
      <c r="U194" s="16"/>
      <c r="V194" s="1" t="s">
        <v>2610</v>
      </c>
      <c r="W194" s="1" t="s">
        <v>2551</v>
      </c>
      <c r="X194" s="5" t="s">
        <v>2614</v>
      </c>
      <c r="Y194" s="5" t="s">
        <v>2559</v>
      </c>
      <c r="Z194" s="5" t="s">
        <v>13</v>
      </c>
      <c r="AA194" s="5"/>
    </row>
    <row r="195" spans="1:27" ht="12" customHeight="1" x14ac:dyDescent="0.15">
      <c r="A195" s="1" t="s">
        <v>92</v>
      </c>
      <c r="B195" s="1" t="s">
        <v>31</v>
      </c>
      <c r="C195" s="1" t="s">
        <v>9</v>
      </c>
      <c r="D195" s="1" t="s">
        <v>2437</v>
      </c>
      <c r="E195" s="1" t="s">
        <v>10</v>
      </c>
      <c r="F195" s="1" t="s">
        <v>97</v>
      </c>
      <c r="G195" s="1" t="s">
        <v>12</v>
      </c>
      <c r="H195" s="1" t="s">
        <v>13</v>
      </c>
      <c r="I195" s="16"/>
      <c r="J195" s="16"/>
      <c r="K195" s="16"/>
      <c r="L195" s="16"/>
      <c r="M195" s="16"/>
      <c r="N195" s="16"/>
      <c r="O195" s="16"/>
      <c r="P195" s="16"/>
      <c r="Q195" s="16"/>
      <c r="R195" s="16"/>
      <c r="S195" s="16"/>
      <c r="T195" s="16"/>
      <c r="U195" s="16"/>
      <c r="V195" s="1" t="s">
        <v>2610</v>
      </c>
      <c r="W195" s="1" t="s">
        <v>2551</v>
      </c>
      <c r="X195" s="5" t="s">
        <v>2615</v>
      </c>
      <c r="Y195" s="5" t="s">
        <v>2553</v>
      </c>
      <c r="Z195" s="5" t="s">
        <v>13</v>
      </c>
      <c r="AA195" s="5"/>
    </row>
    <row r="196" spans="1:27" ht="12" customHeight="1" x14ac:dyDescent="0.15">
      <c r="A196" s="1" t="s">
        <v>92</v>
      </c>
      <c r="B196" s="1" t="s">
        <v>31</v>
      </c>
      <c r="C196" s="1" t="s">
        <v>15</v>
      </c>
      <c r="D196" s="1" t="s">
        <v>2437</v>
      </c>
      <c r="E196" s="1" t="s">
        <v>10</v>
      </c>
      <c r="F196" s="1" t="s">
        <v>97</v>
      </c>
      <c r="G196" s="1" t="s">
        <v>16</v>
      </c>
      <c r="H196" s="1" t="s">
        <v>13</v>
      </c>
      <c r="I196" s="16"/>
      <c r="J196" s="16"/>
      <c r="K196" s="16"/>
      <c r="L196" s="16"/>
      <c r="M196" s="16"/>
      <c r="N196" s="16"/>
      <c r="O196" s="16"/>
      <c r="P196" s="16"/>
      <c r="Q196" s="16"/>
      <c r="R196" s="16"/>
      <c r="S196" s="16"/>
      <c r="T196" s="16"/>
      <c r="U196" s="16"/>
      <c r="V196" s="1" t="s">
        <v>2610</v>
      </c>
      <c r="W196" s="1" t="s">
        <v>2551</v>
      </c>
      <c r="X196" s="5" t="s">
        <v>2615</v>
      </c>
      <c r="Y196" s="5" t="s">
        <v>2561</v>
      </c>
      <c r="Z196" s="5" t="s">
        <v>13</v>
      </c>
      <c r="AA196" s="5"/>
    </row>
    <row r="197" spans="1:27" ht="12" customHeight="1" x14ac:dyDescent="0.15">
      <c r="A197" s="1" t="s">
        <v>92</v>
      </c>
      <c r="B197" s="1" t="s">
        <v>31</v>
      </c>
      <c r="C197" s="1" t="s">
        <v>17</v>
      </c>
      <c r="D197" s="1" t="s">
        <v>2437</v>
      </c>
      <c r="E197" s="1" t="s">
        <v>10</v>
      </c>
      <c r="F197" s="1" t="s">
        <v>97</v>
      </c>
      <c r="G197" s="1" t="s">
        <v>18</v>
      </c>
      <c r="H197" s="1" t="s">
        <v>13</v>
      </c>
      <c r="I197" s="16"/>
      <c r="J197" s="16"/>
      <c r="K197" s="16"/>
      <c r="L197" s="16"/>
      <c r="M197" s="16"/>
      <c r="N197" s="16"/>
      <c r="O197" s="16"/>
      <c r="P197" s="16"/>
      <c r="Q197" s="16"/>
      <c r="R197" s="16"/>
      <c r="S197" s="16"/>
      <c r="T197" s="16"/>
      <c r="U197" s="16"/>
      <c r="V197" s="1" t="s">
        <v>2610</v>
      </c>
      <c r="W197" s="1" t="s">
        <v>2551</v>
      </c>
      <c r="X197" s="5" t="s">
        <v>2615</v>
      </c>
      <c r="Y197" s="5" t="s">
        <v>2562</v>
      </c>
      <c r="Z197" s="5" t="s">
        <v>13</v>
      </c>
      <c r="AA197" s="5"/>
    </row>
    <row r="198" spans="1:27" ht="12" customHeight="1" x14ac:dyDescent="0.15">
      <c r="A198" s="1" t="s">
        <v>92</v>
      </c>
      <c r="B198" s="1" t="s">
        <v>31</v>
      </c>
      <c r="C198" s="1" t="s">
        <v>19</v>
      </c>
      <c r="D198" s="1" t="s">
        <v>2437</v>
      </c>
      <c r="E198" s="1" t="s">
        <v>10</v>
      </c>
      <c r="F198" s="1" t="s">
        <v>97</v>
      </c>
      <c r="G198" s="1" t="s">
        <v>20</v>
      </c>
      <c r="H198" s="1" t="s">
        <v>13</v>
      </c>
      <c r="I198" s="16"/>
      <c r="J198" s="16"/>
      <c r="K198" s="16"/>
      <c r="L198" s="16"/>
      <c r="M198" s="16"/>
      <c r="N198" s="16"/>
      <c r="O198" s="16"/>
      <c r="P198" s="16"/>
      <c r="Q198" s="16"/>
      <c r="R198" s="16"/>
      <c r="S198" s="16"/>
      <c r="T198" s="16"/>
      <c r="U198" s="16"/>
      <c r="V198" s="1" t="s">
        <v>2610</v>
      </c>
      <c r="W198" s="1" t="s">
        <v>2551</v>
      </c>
      <c r="X198" s="5" t="s">
        <v>2615</v>
      </c>
      <c r="Y198" s="5" t="s">
        <v>2557</v>
      </c>
      <c r="Z198" s="5" t="s">
        <v>13</v>
      </c>
      <c r="AA198" s="5"/>
    </row>
    <row r="199" spans="1:27" ht="12" customHeight="1" x14ac:dyDescent="0.15">
      <c r="A199" s="1" t="s">
        <v>92</v>
      </c>
      <c r="B199" s="1" t="s">
        <v>31</v>
      </c>
      <c r="C199" s="1" t="s">
        <v>21</v>
      </c>
      <c r="D199" s="1" t="s">
        <v>2437</v>
      </c>
      <c r="E199" s="1" t="s">
        <v>10</v>
      </c>
      <c r="F199" s="1" t="s">
        <v>97</v>
      </c>
      <c r="G199" s="1" t="s">
        <v>22</v>
      </c>
      <c r="H199" s="1" t="s">
        <v>13</v>
      </c>
      <c r="I199" s="16"/>
      <c r="J199" s="16"/>
      <c r="K199" s="16"/>
      <c r="L199" s="16"/>
      <c r="M199" s="16"/>
      <c r="N199" s="16"/>
      <c r="O199" s="16"/>
      <c r="P199" s="16"/>
      <c r="Q199" s="16"/>
      <c r="R199" s="16"/>
      <c r="S199" s="16"/>
      <c r="T199" s="16"/>
      <c r="U199" s="16"/>
      <c r="V199" s="1" t="s">
        <v>2610</v>
      </c>
      <c r="W199" s="1" t="s">
        <v>2551</v>
      </c>
      <c r="X199" s="5" t="s">
        <v>2615</v>
      </c>
      <c r="Y199" s="5" t="s">
        <v>2564</v>
      </c>
      <c r="Z199" s="5" t="s">
        <v>13</v>
      </c>
      <c r="AA199" s="5"/>
    </row>
    <row r="200" spans="1:27" ht="12" customHeight="1" x14ac:dyDescent="0.15">
      <c r="A200" s="1" t="s">
        <v>92</v>
      </c>
      <c r="B200" s="1" t="s">
        <v>31</v>
      </c>
      <c r="C200" s="1" t="s">
        <v>23</v>
      </c>
      <c r="D200" s="1" t="s">
        <v>2437</v>
      </c>
      <c r="E200" s="1" t="s">
        <v>10</v>
      </c>
      <c r="F200" s="1" t="s">
        <v>97</v>
      </c>
      <c r="G200" s="1" t="s">
        <v>24</v>
      </c>
      <c r="H200" s="1" t="s">
        <v>13</v>
      </c>
      <c r="I200" s="16"/>
      <c r="J200" s="16"/>
      <c r="K200" s="16"/>
      <c r="L200" s="16"/>
      <c r="M200" s="16"/>
      <c r="N200" s="16"/>
      <c r="O200" s="16"/>
      <c r="P200" s="16"/>
      <c r="Q200" s="16"/>
      <c r="R200" s="16"/>
      <c r="S200" s="16"/>
      <c r="T200" s="16"/>
      <c r="U200" s="16"/>
      <c r="V200" s="1" t="s">
        <v>2610</v>
      </c>
      <c r="W200" s="1" t="s">
        <v>2551</v>
      </c>
      <c r="X200" s="5" t="s">
        <v>2615</v>
      </c>
      <c r="Y200" s="5" t="s">
        <v>2559</v>
      </c>
      <c r="Z200" s="5" t="s">
        <v>13</v>
      </c>
      <c r="AA200" s="5"/>
    </row>
    <row r="201" spans="1:27" ht="12" customHeight="1" x14ac:dyDescent="0.15">
      <c r="A201" s="1" t="s">
        <v>92</v>
      </c>
      <c r="B201" s="1" t="s">
        <v>33</v>
      </c>
      <c r="C201" s="1" t="s">
        <v>9</v>
      </c>
      <c r="D201" s="1" t="s">
        <v>2437</v>
      </c>
      <c r="E201" s="1" t="s">
        <v>10</v>
      </c>
      <c r="F201" s="1" t="s">
        <v>98</v>
      </c>
      <c r="G201" s="1" t="s">
        <v>12</v>
      </c>
      <c r="H201" s="1" t="s">
        <v>13</v>
      </c>
      <c r="I201" s="16"/>
      <c r="J201" s="16"/>
      <c r="K201" s="16"/>
      <c r="L201" s="16"/>
      <c r="M201" s="16"/>
      <c r="N201" s="16"/>
      <c r="O201" s="16"/>
      <c r="P201" s="16"/>
      <c r="Q201" s="16"/>
      <c r="R201" s="16"/>
      <c r="S201" s="16"/>
      <c r="T201" s="16"/>
      <c r="U201" s="16"/>
      <c r="V201" s="1" t="s">
        <v>2610</v>
      </c>
      <c r="W201" s="1" t="s">
        <v>2551</v>
      </c>
      <c r="X201" s="5" t="s">
        <v>2616</v>
      </c>
      <c r="Y201" s="5" t="s">
        <v>2553</v>
      </c>
      <c r="Z201" s="5" t="s">
        <v>13</v>
      </c>
      <c r="AA201" s="5"/>
    </row>
    <row r="202" spans="1:27" ht="12" customHeight="1" x14ac:dyDescent="0.15">
      <c r="A202" s="1" t="s">
        <v>92</v>
      </c>
      <c r="B202" s="1" t="s">
        <v>33</v>
      </c>
      <c r="C202" s="1" t="s">
        <v>15</v>
      </c>
      <c r="D202" s="1" t="s">
        <v>2437</v>
      </c>
      <c r="E202" s="1" t="s">
        <v>10</v>
      </c>
      <c r="F202" s="1" t="s">
        <v>98</v>
      </c>
      <c r="G202" s="1" t="s">
        <v>16</v>
      </c>
      <c r="H202" s="1" t="s">
        <v>13</v>
      </c>
      <c r="I202" s="16"/>
      <c r="J202" s="16"/>
      <c r="K202" s="16"/>
      <c r="L202" s="16"/>
      <c r="M202" s="16"/>
      <c r="N202" s="16"/>
      <c r="O202" s="16"/>
      <c r="P202" s="16"/>
      <c r="Q202" s="16"/>
      <c r="R202" s="16"/>
      <c r="S202" s="16"/>
      <c r="T202" s="16"/>
      <c r="U202" s="16"/>
      <c r="V202" s="1" t="s">
        <v>2610</v>
      </c>
      <c r="W202" s="1" t="s">
        <v>2551</v>
      </c>
      <c r="X202" s="5" t="s">
        <v>2616</v>
      </c>
      <c r="Y202" s="5" t="s">
        <v>2561</v>
      </c>
      <c r="Z202" s="5" t="s">
        <v>13</v>
      </c>
      <c r="AA202" s="5"/>
    </row>
    <row r="203" spans="1:27" ht="12" customHeight="1" x14ac:dyDescent="0.15">
      <c r="A203" s="1" t="s">
        <v>92</v>
      </c>
      <c r="B203" s="1" t="s">
        <v>33</v>
      </c>
      <c r="C203" s="1" t="s">
        <v>17</v>
      </c>
      <c r="D203" s="1" t="s">
        <v>2437</v>
      </c>
      <c r="E203" s="1" t="s">
        <v>10</v>
      </c>
      <c r="F203" s="1" t="s">
        <v>98</v>
      </c>
      <c r="G203" s="1" t="s">
        <v>18</v>
      </c>
      <c r="H203" s="1" t="s">
        <v>13</v>
      </c>
      <c r="I203" s="16"/>
      <c r="J203" s="16"/>
      <c r="K203" s="16"/>
      <c r="L203" s="16"/>
      <c r="M203" s="16"/>
      <c r="N203" s="16"/>
      <c r="O203" s="16"/>
      <c r="P203" s="16"/>
      <c r="Q203" s="16"/>
      <c r="R203" s="16"/>
      <c r="S203" s="16"/>
      <c r="T203" s="16"/>
      <c r="U203" s="16"/>
      <c r="V203" s="1" t="s">
        <v>2610</v>
      </c>
      <c r="W203" s="1" t="s">
        <v>2551</v>
      </c>
      <c r="X203" s="5" t="s">
        <v>2616</v>
      </c>
      <c r="Y203" s="5" t="s">
        <v>2562</v>
      </c>
      <c r="Z203" s="5" t="s">
        <v>13</v>
      </c>
      <c r="AA203" s="5"/>
    </row>
    <row r="204" spans="1:27" ht="12" customHeight="1" x14ac:dyDescent="0.15">
      <c r="A204" s="1" t="s">
        <v>92</v>
      </c>
      <c r="B204" s="1" t="s">
        <v>33</v>
      </c>
      <c r="C204" s="1" t="s">
        <v>19</v>
      </c>
      <c r="D204" s="1" t="s">
        <v>2437</v>
      </c>
      <c r="E204" s="1" t="s">
        <v>10</v>
      </c>
      <c r="F204" s="1" t="s">
        <v>98</v>
      </c>
      <c r="G204" s="1" t="s">
        <v>20</v>
      </c>
      <c r="H204" s="1" t="s">
        <v>13</v>
      </c>
      <c r="I204" s="16"/>
      <c r="J204" s="16"/>
      <c r="K204" s="16"/>
      <c r="L204" s="16"/>
      <c r="M204" s="16"/>
      <c r="N204" s="16"/>
      <c r="O204" s="16"/>
      <c r="P204" s="16"/>
      <c r="Q204" s="16"/>
      <c r="R204" s="16"/>
      <c r="S204" s="16"/>
      <c r="T204" s="16"/>
      <c r="U204" s="16"/>
      <c r="V204" s="1" t="s">
        <v>2610</v>
      </c>
      <c r="W204" s="1" t="s">
        <v>2551</v>
      </c>
      <c r="X204" s="5" t="s">
        <v>2616</v>
      </c>
      <c r="Y204" s="5" t="s">
        <v>2557</v>
      </c>
      <c r="Z204" s="5" t="s">
        <v>13</v>
      </c>
      <c r="AA204" s="5"/>
    </row>
    <row r="205" spans="1:27" ht="12" customHeight="1" x14ac:dyDescent="0.15">
      <c r="A205" s="1" t="s">
        <v>92</v>
      </c>
      <c r="B205" s="1" t="s">
        <v>33</v>
      </c>
      <c r="C205" s="1" t="s">
        <v>21</v>
      </c>
      <c r="D205" s="1" t="s">
        <v>2437</v>
      </c>
      <c r="E205" s="1" t="s">
        <v>10</v>
      </c>
      <c r="F205" s="1" t="s">
        <v>98</v>
      </c>
      <c r="G205" s="1" t="s">
        <v>22</v>
      </c>
      <c r="H205" s="1" t="s">
        <v>13</v>
      </c>
      <c r="I205" s="16"/>
      <c r="J205" s="16"/>
      <c r="K205" s="16"/>
      <c r="L205" s="16"/>
      <c r="M205" s="16"/>
      <c r="N205" s="16"/>
      <c r="O205" s="16"/>
      <c r="P205" s="16"/>
      <c r="Q205" s="16"/>
      <c r="R205" s="16"/>
      <c r="S205" s="16"/>
      <c r="T205" s="16"/>
      <c r="U205" s="16"/>
      <c r="V205" s="1" t="s">
        <v>2610</v>
      </c>
      <c r="W205" s="1" t="s">
        <v>2551</v>
      </c>
      <c r="X205" s="5" t="s">
        <v>2616</v>
      </c>
      <c r="Y205" s="5" t="s">
        <v>2564</v>
      </c>
      <c r="Z205" s="5" t="s">
        <v>13</v>
      </c>
      <c r="AA205" s="5"/>
    </row>
    <row r="206" spans="1:27" ht="12" customHeight="1" x14ac:dyDescent="0.15">
      <c r="A206" s="1" t="s">
        <v>92</v>
      </c>
      <c r="B206" s="1" t="s">
        <v>33</v>
      </c>
      <c r="C206" s="1" t="s">
        <v>23</v>
      </c>
      <c r="D206" s="1" t="s">
        <v>2437</v>
      </c>
      <c r="E206" s="1" t="s">
        <v>10</v>
      </c>
      <c r="F206" s="1" t="s">
        <v>98</v>
      </c>
      <c r="G206" s="1" t="s">
        <v>24</v>
      </c>
      <c r="H206" s="1" t="s">
        <v>13</v>
      </c>
      <c r="I206" s="16"/>
      <c r="J206" s="16"/>
      <c r="K206" s="16"/>
      <c r="L206" s="16"/>
      <c r="M206" s="16"/>
      <c r="N206" s="16"/>
      <c r="O206" s="16"/>
      <c r="P206" s="16"/>
      <c r="Q206" s="16"/>
      <c r="R206" s="16"/>
      <c r="S206" s="16"/>
      <c r="T206" s="16"/>
      <c r="U206" s="16"/>
      <c r="V206" s="1" t="s">
        <v>2610</v>
      </c>
      <c r="W206" s="1" t="s">
        <v>2551</v>
      </c>
      <c r="X206" s="5" t="s">
        <v>2616</v>
      </c>
      <c r="Y206" s="5" t="s">
        <v>2559</v>
      </c>
      <c r="Z206" s="5" t="s">
        <v>13</v>
      </c>
      <c r="AA206" s="5"/>
    </row>
    <row r="207" spans="1:27" ht="12" customHeight="1" x14ac:dyDescent="0.15">
      <c r="A207" s="1" t="s">
        <v>92</v>
      </c>
      <c r="B207" s="1" t="s">
        <v>35</v>
      </c>
      <c r="C207" s="1" t="s">
        <v>9</v>
      </c>
      <c r="D207" s="1" t="s">
        <v>2437</v>
      </c>
      <c r="E207" s="1" t="s">
        <v>10</v>
      </c>
      <c r="F207" s="1" t="s">
        <v>99</v>
      </c>
      <c r="G207" s="1" t="s">
        <v>12</v>
      </c>
      <c r="H207" s="1" t="s">
        <v>13</v>
      </c>
      <c r="I207" s="16"/>
      <c r="J207" s="16"/>
      <c r="K207" s="16"/>
      <c r="L207" s="16"/>
      <c r="M207" s="16"/>
      <c r="N207" s="16"/>
      <c r="O207" s="16"/>
      <c r="P207" s="16"/>
      <c r="Q207" s="16"/>
      <c r="R207" s="16"/>
      <c r="S207" s="16"/>
      <c r="T207" s="16"/>
      <c r="U207" s="16"/>
      <c r="V207" s="1" t="s">
        <v>2610</v>
      </c>
      <c r="W207" s="1" t="s">
        <v>2551</v>
      </c>
      <c r="X207" s="5" t="s">
        <v>2617</v>
      </c>
      <c r="Y207" s="5" t="s">
        <v>2553</v>
      </c>
      <c r="Z207" s="5" t="s">
        <v>13</v>
      </c>
      <c r="AA207" s="5"/>
    </row>
    <row r="208" spans="1:27" ht="12" customHeight="1" x14ac:dyDescent="0.15">
      <c r="A208" s="1" t="s">
        <v>92</v>
      </c>
      <c r="B208" s="1" t="s">
        <v>35</v>
      </c>
      <c r="C208" s="1" t="s">
        <v>15</v>
      </c>
      <c r="D208" s="1" t="s">
        <v>2437</v>
      </c>
      <c r="E208" s="1" t="s">
        <v>10</v>
      </c>
      <c r="F208" s="1" t="s">
        <v>99</v>
      </c>
      <c r="G208" s="1" t="s">
        <v>16</v>
      </c>
      <c r="H208" s="1" t="s">
        <v>13</v>
      </c>
      <c r="I208" s="16"/>
      <c r="J208" s="16"/>
      <c r="K208" s="16"/>
      <c r="L208" s="16"/>
      <c r="M208" s="16"/>
      <c r="N208" s="16"/>
      <c r="O208" s="16"/>
      <c r="P208" s="16"/>
      <c r="Q208" s="16"/>
      <c r="R208" s="16"/>
      <c r="S208" s="16"/>
      <c r="T208" s="16"/>
      <c r="U208" s="16"/>
      <c r="V208" s="1" t="s">
        <v>2610</v>
      </c>
      <c r="W208" s="1" t="s">
        <v>2551</v>
      </c>
      <c r="X208" s="5" t="s">
        <v>2617</v>
      </c>
      <c r="Y208" s="5" t="s">
        <v>2561</v>
      </c>
      <c r="Z208" s="5" t="s">
        <v>13</v>
      </c>
      <c r="AA208" s="5"/>
    </row>
    <row r="209" spans="1:27" ht="12" customHeight="1" x14ac:dyDescent="0.15">
      <c r="A209" s="1" t="s">
        <v>92</v>
      </c>
      <c r="B209" s="1" t="s">
        <v>35</v>
      </c>
      <c r="C209" s="1" t="s">
        <v>17</v>
      </c>
      <c r="D209" s="1" t="s">
        <v>2437</v>
      </c>
      <c r="E209" s="1" t="s">
        <v>10</v>
      </c>
      <c r="F209" s="1" t="s">
        <v>99</v>
      </c>
      <c r="G209" s="1" t="s">
        <v>18</v>
      </c>
      <c r="H209" s="1" t="s">
        <v>13</v>
      </c>
      <c r="I209" s="16"/>
      <c r="J209" s="16"/>
      <c r="K209" s="16"/>
      <c r="L209" s="16"/>
      <c r="M209" s="16"/>
      <c r="N209" s="16"/>
      <c r="O209" s="16"/>
      <c r="P209" s="16"/>
      <c r="Q209" s="16"/>
      <c r="R209" s="16"/>
      <c r="S209" s="16"/>
      <c r="T209" s="16"/>
      <c r="U209" s="16"/>
      <c r="V209" s="1" t="s">
        <v>2610</v>
      </c>
      <c r="W209" s="1" t="s">
        <v>2551</v>
      </c>
      <c r="X209" s="5" t="s">
        <v>2617</v>
      </c>
      <c r="Y209" s="5" t="s">
        <v>2562</v>
      </c>
      <c r="Z209" s="5" t="s">
        <v>13</v>
      </c>
      <c r="AA209" s="5"/>
    </row>
    <row r="210" spans="1:27" ht="12" customHeight="1" x14ac:dyDescent="0.15">
      <c r="A210" s="1" t="s">
        <v>92</v>
      </c>
      <c r="B210" s="1" t="s">
        <v>35</v>
      </c>
      <c r="C210" s="1" t="s">
        <v>19</v>
      </c>
      <c r="D210" s="1" t="s">
        <v>2437</v>
      </c>
      <c r="E210" s="1" t="s">
        <v>10</v>
      </c>
      <c r="F210" s="1" t="s">
        <v>99</v>
      </c>
      <c r="G210" s="1" t="s">
        <v>20</v>
      </c>
      <c r="H210" s="1" t="s">
        <v>13</v>
      </c>
      <c r="I210" s="16"/>
      <c r="J210" s="16"/>
      <c r="K210" s="16"/>
      <c r="L210" s="16"/>
      <c r="M210" s="16"/>
      <c r="N210" s="16"/>
      <c r="O210" s="16"/>
      <c r="P210" s="16"/>
      <c r="Q210" s="16"/>
      <c r="R210" s="16"/>
      <c r="S210" s="16"/>
      <c r="T210" s="16"/>
      <c r="U210" s="16"/>
      <c r="V210" s="1" t="s">
        <v>2610</v>
      </c>
      <c r="W210" s="1" t="s">
        <v>2551</v>
      </c>
      <c r="X210" s="5" t="s">
        <v>2617</v>
      </c>
      <c r="Y210" s="5" t="s">
        <v>2557</v>
      </c>
      <c r="Z210" s="5" t="s">
        <v>13</v>
      </c>
      <c r="AA210" s="5"/>
    </row>
    <row r="211" spans="1:27" ht="12" customHeight="1" x14ac:dyDescent="0.15">
      <c r="A211" s="1" t="s">
        <v>92</v>
      </c>
      <c r="B211" s="1" t="s">
        <v>35</v>
      </c>
      <c r="C211" s="1" t="s">
        <v>21</v>
      </c>
      <c r="D211" s="1" t="s">
        <v>2437</v>
      </c>
      <c r="E211" s="1" t="s">
        <v>10</v>
      </c>
      <c r="F211" s="1" t="s">
        <v>99</v>
      </c>
      <c r="G211" s="1" t="s">
        <v>22</v>
      </c>
      <c r="H211" s="1" t="s">
        <v>13</v>
      </c>
      <c r="I211" s="16"/>
      <c r="J211" s="16"/>
      <c r="K211" s="16"/>
      <c r="L211" s="16"/>
      <c r="M211" s="16"/>
      <c r="N211" s="16"/>
      <c r="O211" s="16"/>
      <c r="P211" s="16"/>
      <c r="Q211" s="16"/>
      <c r="R211" s="16"/>
      <c r="S211" s="16"/>
      <c r="T211" s="16"/>
      <c r="U211" s="16"/>
      <c r="V211" s="1" t="s">
        <v>2610</v>
      </c>
      <c r="W211" s="1" t="s">
        <v>2551</v>
      </c>
      <c r="X211" s="5" t="s">
        <v>2617</v>
      </c>
      <c r="Y211" s="5" t="s">
        <v>2564</v>
      </c>
      <c r="Z211" s="5" t="s">
        <v>13</v>
      </c>
      <c r="AA211" s="5"/>
    </row>
    <row r="212" spans="1:27" ht="12" customHeight="1" x14ac:dyDescent="0.15">
      <c r="A212" s="1" t="s">
        <v>92</v>
      </c>
      <c r="B212" s="1" t="s">
        <v>35</v>
      </c>
      <c r="C212" s="1" t="s">
        <v>23</v>
      </c>
      <c r="D212" s="1" t="s">
        <v>2437</v>
      </c>
      <c r="E212" s="1" t="s">
        <v>10</v>
      </c>
      <c r="F212" s="1" t="s">
        <v>99</v>
      </c>
      <c r="G212" s="1" t="s">
        <v>24</v>
      </c>
      <c r="H212" s="1" t="s">
        <v>13</v>
      </c>
      <c r="I212" s="16"/>
      <c r="J212" s="16"/>
      <c r="K212" s="16"/>
      <c r="L212" s="16"/>
      <c r="M212" s="16"/>
      <c r="N212" s="16"/>
      <c r="O212" s="16"/>
      <c r="P212" s="16"/>
      <c r="Q212" s="16"/>
      <c r="R212" s="16"/>
      <c r="S212" s="16"/>
      <c r="T212" s="16"/>
      <c r="U212" s="16"/>
      <c r="V212" s="1" t="s">
        <v>2610</v>
      </c>
      <c r="W212" s="1" t="s">
        <v>2551</v>
      </c>
      <c r="X212" s="5" t="s">
        <v>2617</v>
      </c>
      <c r="Y212" s="5" t="s">
        <v>2559</v>
      </c>
      <c r="Z212" s="5" t="s">
        <v>13</v>
      </c>
      <c r="AA212" s="5"/>
    </row>
    <row r="213" spans="1:27" ht="12" customHeight="1" x14ac:dyDescent="0.15">
      <c r="A213" s="1" t="s">
        <v>92</v>
      </c>
      <c r="B213" s="1" t="s">
        <v>37</v>
      </c>
      <c r="C213" s="1" t="s">
        <v>9</v>
      </c>
      <c r="D213" s="1" t="s">
        <v>2437</v>
      </c>
      <c r="E213" s="1" t="s">
        <v>10</v>
      </c>
      <c r="F213" s="1" t="s">
        <v>100</v>
      </c>
      <c r="G213" s="1" t="s">
        <v>12</v>
      </c>
      <c r="H213" s="1" t="s">
        <v>13</v>
      </c>
      <c r="I213" s="16"/>
      <c r="J213" s="16"/>
      <c r="K213" s="16"/>
      <c r="L213" s="16"/>
      <c r="M213" s="16"/>
      <c r="N213" s="16"/>
      <c r="O213" s="16"/>
      <c r="P213" s="16"/>
      <c r="Q213" s="16"/>
      <c r="R213" s="16"/>
      <c r="S213" s="16"/>
      <c r="T213" s="16"/>
      <c r="U213" s="16"/>
      <c r="V213" s="1" t="s">
        <v>2610</v>
      </c>
      <c r="W213" s="1" t="s">
        <v>2551</v>
      </c>
      <c r="X213" s="5" t="s">
        <v>2618</v>
      </c>
      <c r="Y213" s="5" t="s">
        <v>2553</v>
      </c>
      <c r="Z213" s="5" t="s">
        <v>13</v>
      </c>
      <c r="AA213" s="5"/>
    </row>
    <row r="214" spans="1:27" ht="12" customHeight="1" x14ac:dyDescent="0.15">
      <c r="A214" s="1" t="s">
        <v>92</v>
      </c>
      <c r="B214" s="1" t="s">
        <v>37</v>
      </c>
      <c r="C214" s="1" t="s">
        <v>15</v>
      </c>
      <c r="D214" s="1" t="s">
        <v>2437</v>
      </c>
      <c r="E214" s="1" t="s">
        <v>10</v>
      </c>
      <c r="F214" s="1" t="s">
        <v>100</v>
      </c>
      <c r="G214" s="1" t="s">
        <v>16</v>
      </c>
      <c r="H214" s="1" t="s">
        <v>13</v>
      </c>
      <c r="I214" s="16"/>
      <c r="J214" s="16"/>
      <c r="K214" s="16"/>
      <c r="L214" s="16"/>
      <c r="M214" s="16"/>
      <c r="N214" s="16"/>
      <c r="O214" s="16"/>
      <c r="P214" s="16"/>
      <c r="Q214" s="16"/>
      <c r="R214" s="16"/>
      <c r="S214" s="16"/>
      <c r="T214" s="16"/>
      <c r="U214" s="16"/>
      <c r="V214" s="1" t="s">
        <v>2610</v>
      </c>
      <c r="W214" s="1" t="s">
        <v>2551</v>
      </c>
      <c r="X214" s="5" t="s">
        <v>2618</v>
      </c>
      <c r="Y214" s="5" t="s">
        <v>2561</v>
      </c>
      <c r="Z214" s="5" t="s">
        <v>13</v>
      </c>
      <c r="AA214" s="5"/>
    </row>
    <row r="215" spans="1:27" ht="12" customHeight="1" x14ac:dyDescent="0.15">
      <c r="A215" s="1" t="s">
        <v>92</v>
      </c>
      <c r="B215" s="1" t="s">
        <v>37</v>
      </c>
      <c r="C215" s="1" t="s">
        <v>17</v>
      </c>
      <c r="D215" s="1" t="s">
        <v>2437</v>
      </c>
      <c r="E215" s="1" t="s">
        <v>10</v>
      </c>
      <c r="F215" s="1" t="s">
        <v>100</v>
      </c>
      <c r="G215" s="1" t="s">
        <v>18</v>
      </c>
      <c r="H215" s="1" t="s">
        <v>13</v>
      </c>
      <c r="I215" s="16"/>
      <c r="J215" s="16"/>
      <c r="K215" s="16"/>
      <c r="L215" s="16"/>
      <c r="M215" s="16"/>
      <c r="N215" s="16"/>
      <c r="O215" s="16"/>
      <c r="P215" s="16"/>
      <c r="Q215" s="16"/>
      <c r="R215" s="16"/>
      <c r="S215" s="16"/>
      <c r="T215" s="16"/>
      <c r="U215" s="16"/>
      <c r="V215" s="1" t="s">
        <v>2610</v>
      </c>
      <c r="W215" s="1" t="s">
        <v>2551</v>
      </c>
      <c r="X215" s="5" t="s">
        <v>2618</v>
      </c>
      <c r="Y215" s="5" t="s">
        <v>2562</v>
      </c>
      <c r="Z215" s="5" t="s">
        <v>13</v>
      </c>
      <c r="AA215" s="5"/>
    </row>
    <row r="216" spans="1:27" ht="12" customHeight="1" x14ac:dyDescent="0.15">
      <c r="A216" s="1" t="s">
        <v>92</v>
      </c>
      <c r="B216" s="1" t="s">
        <v>37</v>
      </c>
      <c r="C216" s="1" t="s">
        <v>19</v>
      </c>
      <c r="D216" s="1" t="s">
        <v>2437</v>
      </c>
      <c r="E216" s="1" t="s">
        <v>10</v>
      </c>
      <c r="F216" s="1" t="s">
        <v>100</v>
      </c>
      <c r="G216" s="1" t="s">
        <v>20</v>
      </c>
      <c r="H216" s="1" t="s">
        <v>13</v>
      </c>
      <c r="I216" s="16"/>
      <c r="J216" s="16"/>
      <c r="K216" s="16"/>
      <c r="L216" s="16"/>
      <c r="M216" s="16"/>
      <c r="N216" s="16"/>
      <c r="O216" s="16"/>
      <c r="P216" s="16"/>
      <c r="Q216" s="16"/>
      <c r="R216" s="16"/>
      <c r="S216" s="16"/>
      <c r="T216" s="16"/>
      <c r="U216" s="16"/>
      <c r="V216" s="1" t="s">
        <v>2610</v>
      </c>
      <c r="W216" s="1" t="s">
        <v>2551</v>
      </c>
      <c r="X216" s="5" t="s">
        <v>2618</v>
      </c>
      <c r="Y216" s="5" t="s">
        <v>2557</v>
      </c>
      <c r="Z216" s="5" t="s">
        <v>13</v>
      </c>
      <c r="AA216" s="5"/>
    </row>
    <row r="217" spans="1:27" ht="12" customHeight="1" x14ac:dyDescent="0.15">
      <c r="A217" s="1" t="s">
        <v>92</v>
      </c>
      <c r="B217" s="1" t="s">
        <v>37</v>
      </c>
      <c r="C217" s="1" t="s">
        <v>21</v>
      </c>
      <c r="D217" s="1" t="s">
        <v>2437</v>
      </c>
      <c r="E217" s="1" t="s">
        <v>10</v>
      </c>
      <c r="F217" s="1" t="s">
        <v>100</v>
      </c>
      <c r="G217" s="1" t="s">
        <v>22</v>
      </c>
      <c r="H217" s="1" t="s">
        <v>13</v>
      </c>
      <c r="I217" s="16"/>
      <c r="J217" s="16"/>
      <c r="K217" s="16"/>
      <c r="L217" s="16"/>
      <c r="M217" s="16"/>
      <c r="N217" s="16"/>
      <c r="O217" s="16"/>
      <c r="P217" s="16"/>
      <c r="Q217" s="16"/>
      <c r="R217" s="16"/>
      <c r="S217" s="16"/>
      <c r="T217" s="16"/>
      <c r="U217" s="16"/>
      <c r="V217" s="1" t="s">
        <v>2610</v>
      </c>
      <c r="W217" s="1" t="s">
        <v>2551</v>
      </c>
      <c r="X217" s="5" t="s">
        <v>2618</v>
      </c>
      <c r="Y217" s="5" t="s">
        <v>2564</v>
      </c>
      <c r="Z217" s="5" t="s">
        <v>13</v>
      </c>
      <c r="AA217" s="5"/>
    </row>
    <row r="218" spans="1:27" ht="12" customHeight="1" x14ac:dyDescent="0.15">
      <c r="A218" s="1" t="s">
        <v>92</v>
      </c>
      <c r="B218" s="1" t="s">
        <v>37</v>
      </c>
      <c r="C218" s="1" t="s">
        <v>23</v>
      </c>
      <c r="D218" s="1" t="s">
        <v>2437</v>
      </c>
      <c r="E218" s="1" t="s">
        <v>10</v>
      </c>
      <c r="F218" s="1" t="s">
        <v>100</v>
      </c>
      <c r="G218" s="1" t="s">
        <v>24</v>
      </c>
      <c r="H218" s="1" t="s">
        <v>13</v>
      </c>
      <c r="I218" s="16"/>
      <c r="J218" s="16"/>
      <c r="K218" s="16"/>
      <c r="L218" s="16"/>
      <c r="M218" s="16"/>
      <c r="N218" s="16"/>
      <c r="O218" s="16"/>
      <c r="P218" s="16"/>
      <c r="Q218" s="16"/>
      <c r="R218" s="16"/>
      <c r="S218" s="16"/>
      <c r="T218" s="16"/>
      <c r="U218" s="16"/>
      <c r="V218" s="1" t="s">
        <v>2610</v>
      </c>
      <c r="W218" s="1" t="s">
        <v>2551</v>
      </c>
      <c r="X218" s="5" t="s">
        <v>2618</v>
      </c>
      <c r="Y218" s="5" t="s">
        <v>2559</v>
      </c>
      <c r="Z218" s="5" t="s">
        <v>13</v>
      </c>
      <c r="AA218" s="5"/>
    </row>
    <row r="219" spans="1:27" ht="12" customHeight="1" x14ac:dyDescent="0.15">
      <c r="A219" s="1" t="s">
        <v>92</v>
      </c>
      <c r="B219" s="1" t="s">
        <v>39</v>
      </c>
      <c r="C219" s="1" t="s">
        <v>9</v>
      </c>
      <c r="D219" s="1" t="s">
        <v>2437</v>
      </c>
      <c r="E219" s="1" t="s">
        <v>10</v>
      </c>
      <c r="F219" s="1" t="s">
        <v>101</v>
      </c>
      <c r="G219" s="1" t="s">
        <v>12</v>
      </c>
      <c r="H219" s="1" t="s">
        <v>13</v>
      </c>
      <c r="I219" s="16"/>
      <c r="J219" s="16"/>
      <c r="K219" s="16"/>
      <c r="L219" s="16"/>
      <c r="M219" s="16"/>
      <c r="N219" s="16"/>
      <c r="O219" s="16"/>
      <c r="P219" s="16"/>
      <c r="Q219" s="16"/>
      <c r="R219" s="16"/>
      <c r="S219" s="16"/>
      <c r="T219" s="16"/>
      <c r="U219" s="16"/>
      <c r="V219" s="1" t="s">
        <v>2610</v>
      </c>
      <c r="W219" s="1" t="s">
        <v>2551</v>
      </c>
      <c r="X219" s="5" t="s">
        <v>2619</v>
      </c>
      <c r="Y219" s="5" t="s">
        <v>2553</v>
      </c>
      <c r="Z219" s="5" t="s">
        <v>13</v>
      </c>
      <c r="AA219" s="5"/>
    </row>
    <row r="220" spans="1:27" ht="12" customHeight="1" x14ac:dyDescent="0.15">
      <c r="A220" s="1" t="s">
        <v>92</v>
      </c>
      <c r="B220" s="1" t="s">
        <v>39</v>
      </c>
      <c r="C220" s="1" t="s">
        <v>15</v>
      </c>
      <c r="D220" s="1" t="s">
        <v>2437</v>
      </c>
      <c r="E220" s="1" t="s">
        <v>10</v>
      </c>
      <c r="F220" s="1" t="s">
        <v>101</v>
      </c>
      <c r="G220" s="1" t="s">
        <v>16</v>
      </c>
      <c r="H220" s="1" t="s">
        <v>13</v>
      </c>
      <c r="I220" s="16"/>
      <c r="J220" s="16"/>
      <c r="K220" s="16"/>
      <c r="L220" s="16"/>
      <c r="M220" s="16"/>
      <c r="N220" s="16"/>
      <c r="O220" s="16"/>
      <c r="P220" s="16"/>
      <c r="Q220" s="16"/>
      <c r="R220" s="16"/>
      <c r="S220" s="16"/>
      <c r="T220" s="16"/>
      <c r="U220" s="16"/>
      <c r="V220" s="1" t="s">
        <v>2610</v>
      </c>
      <c r="W220" s="1" t="s">
        <v>2551</v>
      </c>
      <c r="X220" s="5" t="s">
        <v>2619</v>
      </c>
      <c r="Y220" s="5" t="s">
        <v>2561</v>
      </c>
      <c r="Z220" s="5" t="s">
        <v>13</v>
      </c>
      <c r="AA220" s="5"/>
    </row>
    <row r="221" spans="1:27" ht="12" customHeight="1" x14ac:dyDescent="0.15">
      <c r="A221" s="1" t="s">
        <v>92</v>
      </c>
      <c r="B221" s="1" t="s">
        <v>39</v>
      </c>
      <c r="C221" s="1" t="s">
        <v>17</v>
      </c>
      <c r="D221" s="1" t="s">
        <v>2437</v>
      </c>
      <c r="E221" s="1" t="s">
        <v>10</v>
      </c>
      <c r="F221" s="1" t="s">
        <v>101</v>
      </c>
      <c r="G221" s="1" t="s">
        <v>18</v>
      </c>
      <c r="H221" s="1" t="s">
        <v>13</v>
      </c>
      <c r="I221" s="16"/>
      <c r="J221" s="16"/>
      <c r="K221" s="16"/>
      <c r="L221" s="16"/>
      <c r="M221" s="16"/>
      <c r="N221" s="16"/>
      <c r="O221" s="16"/>
      <c r="P221" s="16"/>
      <c r="Q221" s="16"/>
      <c r="R221" s="16"/>
      <c r="S221" s="16"/>
      <c r="T221" s="16"/>
      <c r="U221" s="16"/>
      <c r="V221" s="1" t="s">
        <v>2610</v>
      </c>
      <c r="W221" s="1" t="s">
        <v>2551</v>
      </c>
      <c r="X221" s="5" t="s">
        <v>2619</v>
      </c>
      <c r="Y221" s="5" t="s">
        <v>2562</v>
      </c>
      <c r="Z221" s="5" t="s">
        <v>13</v>
      </c>
      <c r="AA221" s="5"/>
    </row>
    <row r="222" spans="1:27" ht="12" customHeight="1" x14ac:dyDescent="0.15">
      <c r="A222" s="1" t="s">
        <v>92</v>
      </c>
      <c r="B222" s="1" t="s">
        <v>39</v>
      </c>
      <c r="C222" s="1" t="s">
        <v>19</v>
      </c>
      <c r="D222" s="1" t="s">
        <v>2437</v>
      </c>
      <c r="E222" s="1" t="s">
        <v>10</v>
      </c>
      <c r="F222" s="1" t="s">
        <v>101</v>
      </c>
      <c r="G222" s="1" t="s">
        <v>20</v>
      </c>
      <c r="H222" s="1" t="s">
        <v>13</v>
      </c>
      <c r="I222" s="16"/>
      <c r="J222" s="16"/>
      <c r="K222" s="16"/>
      <c r="L222" s="16"/>
      <c r="M222" s="16"/>
      <c r="N222" s="16"/>
      <c r="O222" s="16"/>
      <c r="P222" s="16"/>
      <c r="Q222" s="16"/>
      <c r="R222" s="16"/>
      <c r="S222" s="16"/>
      <c r="T222" s="16"/>
      <c r="U222" s="16"/>
      <c r="V222" s="1" t="s">
        <v>2610</v>
      </c>
      <c r="W222" s="1" t="s">
        <v>2551</v>
      </c>
      <c r="X222" s="5" t="s">
        <v>2619</v>
      </c>
      <c r="Y222" s="5" t="s">
        <v>2557</v>
      </c>
      <c r="Z222" s="5" t="s">
        <v>13</v>
      </c>
      <c r="AA222" s="5"/>
    </row>
    <row r="223" spans="1:27" ht="12" customHeight="1" x14ac:dyDescent="0.15">
      <c r="A223" s="1" t="s">
        <v>92</v>
      </c>
      <c r="B223" s="1" t="s">
        <v>39</v>
      </c>
      <c r="C223" s="1" t="s">
        <v>21</v>
      </c>
      <c r="D223" s="1" t="s">
        <v>2437</v>
      </c>
      <c r="E223" s="1" t="s">
        <v>10</v>
      </c>
      <c r="F223" s="1" t="s">
        <v>101</v>
      </c>
      <c r="G223" s="1" t="s">
        <v>22</v>
      </c>
      <c r="H223" s="1" t="s">
        <v>13</v>
      </c>
      <c r="I223" s="16"/>
      <c r="J223" s="16"/>
      <c r="K223" s="16"/>
      <c r="L223" s="16"/>
      <c r="M223" s="16"/>
      <c r="N223" s="16"/>
      <c r="O223" s="16"/>
      <c r="P223" s="16"/>
      <c r="Q223" s="16"/>
      <c r="R223" s="16"/>
      <c r="S223" s="16"/>
      <c r="T223" s="16"/>
      <c r="U223" s="16"/>
      <c r="V223" s="1" t="s">
        <v>2610</v>
      </c>
      <c r="W223" s="1" t="s">
        <v>2551</v>
      </c>
      <c r="X223" s="5" t="s">
        <v>2619</v>
      </c>
      <c r="Y223" s="5" t="s">
        <v>2564</v>
      </c>
      <c r="Z223" s="5" t="s">
        <v>13</v>
      </c>
      <c r="AA223" s="5"/>
    </row>
    <row r="224" spans="1:27" ht="12" customHeight="1" x14ac:dyDescent="0.15">
      <c r="A224" s="1" t="s">
        <v>92</v>
      </c>
      <c r="B224" s="1" t="s">
        <v>39</v>
      </c>
      <c r="C224" s="1" t="s">
        <v>23</v>
      </c>
      <c r="D224" s="1" t="s">
        <v>2437</v>
      </c>
      <c r="E224" s="1" t="s">
        <v>10</v>
      </c>
      <c r="F224" s="1" t="s">
        <v>101</v>
      </c>
      <c r="G224" s="1" t="s">
        <v>24</v>
      </c>
      <c r="H224" s="1" t="s">
        <v>13</v>
      </c>
      <c r="I224" s="16"/>
      <c r="J224" s="16"/>
      <c r="K224" s="16"/>
      <c r="L224" s="16"/>
      <c r="M224" s="16"/>
      <c r="N224" s="16"/>
      <c r="O224" s="16"/>
      <c r="P224" s="16"/>
      <c r="Q224" s="16"/>
      <c r="R224" s="16"/>
      <c r="S224" s="16"/>
      <c r="T224" s="16"/>
      <c r="U224" s="16"/>
      <c r="V224" s="1" t="s">
        <v>2610</v>
      </c>
      <c r="W224" s="1" t="s">
        <v>2551</v>
      </c>
      <c r="X224" s="5" t="s">
        <v>2619</v>
      </c>
      <c r="Y224" s="5" t="s">
        <v>2559</v>
      </c>
      <c r="Z224" s="5" t="s">
        <v>13</v>
      </c>
      <c r="AA224" s="5"/>
    </row>
    <row r="225" spans="1:27" ht="12" customHeight="1" x14ac:dyDescent="0.15">
      <c r="A225" s="1" t="s">
        <v>92</v>
      </c>
      <c r="B225" s="1" t="s">
        <v>41</v>
      </c>
      <c r="C225" s="1" t="s">
        <v>9</v>
      </c>
      <c r="D225" s="1" t="s">
        <v>2437</v>
      </c>
      <c r="E225" s="1" t="s">
        <v>10</v>
      </c>
      <c r="F225" s="1" t="s">
        <v>102</v>
      </c>
      <c r="G225" s="1" t="s">
        <v>12</v>
      </c>
      <c r="H225" s="1" t="s">
        <v>13</v>
      </c>
      <c r="I225" s="16"/>
      <c r="J225" s="16"/>
      <c r="K225" s="16"/>
      <c r="L225" s="16"/>
      <c r="M225" s="16"/>
      <c r="N225" s="16"/>
      <c r="O225" s="16"/>
      <c r="P225" s="16"/>
      <c r="Q225" s="16"/>
      <c r="R225" s="16"/>
      <c r="S225" s="16"/>
      <c r="T225" s="16"/>
      <c r="U225" s="16"/>
      <c r="V225" s="1" t="s">
        <v>2610</v>
      </c>
      <c r="W225" s="1" t="s">
        <v>2551</v>
      </c>
      <c r="X225" s="5" t="s">
        <v>2620</v>
      </c>
      <c r="Y225" s="5" t="s">
        <v>2553</v>
      </c>
      <c r="Z225" s="5" t="s">
        <v>13</v>
      </c>
      <c r="AA225" s="5"/>
    </row>
    <row r="226" spans="1:27" ht="12" customHeight="1" x14ac:dyDescent="0.15">
      <c r="A226" s="1" t="s">
        <v>92</v>
      </c>
      <c r="B226" s="1" t="s">
        <v>41</v>
      </c>
      <c r="C226" s="1" t="s">
        <v>15</v>
      </c>
      <c r="D226" s="1" t="s">
        <v>2437</v>
      </c>
      <c r="E226" s="1" t="s">
        <v>10</v>
      </c>
      <c r="F226" s="1" t="s">
        <v>102</v>
      </c>
      <c r="G226" s="1" t="s">
        <v>16</v>
      </c>
      <c r="H226" s="1" t="s">
        <v>13</v>
      </c>
      <c r="I226" s="16"/>
      <c r="J226" s="16"/>
      <c r="K226" s="16"/>
      <c r="L226" s="16"/>
      <c r="M226" s="16"/>
      <c r="N226" s="16"/>
      <c r="O226" s="16"/>
      <c r="P226" s="16"/>
      <c r="Q226" s="16"/>
      <c r="R226" s="16"/>
      <c r="S226" s="16"/>
      <c r="T226" s="16"/>
      <c r="U226" s="16"/>
      <c r="V226" s="1" t="s">
        <v>2610</v>
      </c>
      <c r="W226" s="1" t="s">
        <v>2551</v>
      </c>
      <c r="X226" s="5" t="s">
        <v>2620</v>
      </c>
      <c r="Y226" s="5" t="s">
        <v>2561</v>
      </c>
      <c r="Z226" s="5" t="s">
        <v>13</v>
      </c>
      <c r="AA226" s="5"/>
    </row>
    <row r="227" spans="1:27" ht="12" customHeight="1" x14ac:dyDescent="0.15">
      <c r="A227" s="1" t="s">
        <v>92</v>
      </c>
      <c r="B227" s="1" t="s">
        <v>41</v>
      </c>
      <c r="C227" s="1" t="s">
        <v>17</v>
      </c>
      <c r="D227" s="1" t="s">
        <v>2437</v>
      </c>
      <c r="E227" s="1" t="s">
        <v>10</v>
      </c>
      <c r="F227" s="1" t="s">
        <v>102</v>
      </c>
      <c r="G227" s="1" t="s">
        <v>18</v>
      </c>
      <c r="H227" s="1" t="s">
        <v>13</v>
      </c>
      <c r="I227" s="16"/>
      <c r="J227" s="16"/>
      <c r="K227" s="16"/>
      <c r="L227" s="16"/>
      <c r="M227" s="16"/>
      <c r="N227" s="16"/>
      <c r="O227" s="16"/>
      <c r="P227" s="16"/>
      <c r="Q227" s="16"/>
      <c r="R227" s="16"/>
      <c r="S227" s="16"/>
      <c r="T227" s="16"/>
      <c r="U227" s="16"/>
      <c r="V227" s="1" t="s">
        <v>2610</v>
      </c>
      <c r="W227" s="1" t="s">
        <v>2551</v>
      </c>
      <c r="X227" s="5" t="s">
        <v>2620</v>
      </c>
      <c r="Y227" s="5" t="s">
        <v>2562</v>
      </c>
      <c r="Z227" s="5" t="s">
        <v>13</v>
      </c>
      <c r="AA227" s="5"/>
    </row>
    <row r="228" spans="1:27" ht="12" customHeight="1" x14ac:dyDescent="0.15">
      <c r="A228" s="1" t="s">
        <v>92</v>
      </c>
      <c r="B228" s="1" t="s">
        <v>41</v>
      </c>
      <c r="C228" s="1" t="s">
        <v>19</v>
      </c>
      <c r="D228" s="1" t="s">
        <v>2437</v>
      </c>
      <c r="E228" s="1" t="s">
        <v>10</v>
      </c>
      <c r="F228" s="1" t="s">
        <v>102</v>
      </c>
      <c r="G228" s="1" t="s">
        <v>20</v>
      </c>
      <c r="H228" s="1" t="s">
        <v>13</v>
      </c>
      <c r="I228" s="16"/>
      <c r="J228" s="16"/>
      <c r="K228" s="16"/>
      <c r="L228" s="16"/>
      <c r="M228" s="16"/>
      <c r="N228" s="16"/>
      <c r="O228" s="16"/>
      <c r="P228" s="16"/>
      <c r="Q228" s="16"/>
      <c r="R228" s="16"/>
      <c r="S228" s="16"/>
      <c r="T228" s="16"/>
      <c r="U228" s="16"/>
      <c r="V228" s="1" t="s">
        <v>2610</v>
      </c>
      <c r="W228" s="1" t="s">
        <v>2551</v>
      </c>
      <c r="X228" s="5" t="s">
        <v>2620</v>
      </c>
      <c r="Y228" s="5" t="s">
        <v>2557</v>
      </c>
      <c r="Z228" s="5" t="s">
        <v>13</v>
      </c>
      <c r="AA228" s="5"/>
    </row>
    <row r="229" spans="1:27" ht="12" customHeight="1" x14ac:dyDescent="0.15">
      <c r="A229" s="1" t="s">
        <v>92</v>
      </c>
      <c r="B229" s="1" t="s">
        <v>41</v>
      </c>
      <c r="C229" s="1" t="s">
        <v>21</v>
      </c>
      <c r="D229" s="1" t="s">
        <v>2437</v>
      </c>
      <c r="E229" s="1" t="s">
        <v>10</v>
      </c>
      <c r="F229" s="1" t="s">
        <v>102</v>
      </c>
      <c r="G229" s="1" t="s">
        <v>22</v>
      </c>
      <c r="H229" s="1" t="s">
        <v>13</v>
      </c>
      <c r="I229" s="16"/>
      <c r="J229" s="16"/>
      <c r="K229" s="16"/>
      <c r="L229" s="16"/>
      <c r="M229" s="16"/>
      <c r="N229" s="16"/>
      <c r="O229" s="16"/>
      <c r="P229" s="16"/>
      <c r="Q229" s="16"/>
      <c r="R229" s="16"/>
      <c r="S229" s="16"/>
      <c r="T229" s="16"/>
      <c r="U229" s="16"/>
      <c r="V229" s="1" t="s">
        <v>2610</v>
      </c>
      <c r="W229" s="1" t="s">
        <v>2551</v>
      </c>
      <c r="X229" s="5" t="s">
        <v>2620</v>
      </c>
      <c r="Y229" s="5" t="s">
        <v>2564</v>
      </c>
      <c r="Z229" s="5" t="s">
        <v>13</v>
      </c>
      <c r="AA229" s="5"/>
    </row>
    <row r="230" spans="1:27" ht="12" customHeight="1" x14ac:dyDescent="0.15">
      <c r="A230" s="1" t="s">
        <v>92</v>
      </c>
      <c r="B230" s="1" t="s">
        <v>41</v>
      </c>
      <c r="C230" s="1" t="s">
        <v>23</v>
      </c>
      <c r="D230" s="1" t="s">
        <v>2437</v>
      </c>
      <c r="E230" s="1" t="s">
        <v>10</v>
      </c>
      <c r="F230" s="1" t="s">
        <v>102</v>
      </c>
      <c r="G230" s="1" t="s">
        <v>24</v>
      </c>
      <c r="H230" s="1" t="s">
        <v>13</v>
      </c>
      <c r="I230" s="16"/>
      <c r="J230" s="16"/>
      <c r="K230" s="16"/>
      <c r="L230" s="16"/>
      <c r="M230" s="16"/>
      <c r="N230" s="16"/>
      <c r="O230" s="16"/>
      <c r="P230" s="16"/>
      <c r="Q230" s="16"/>
      <c r="R230" s="16"/>
      <c r="S230" s="16"/>
      <c r="T230" s="16"/>
      <c r="U230" s="16"/>
      <c r="V230" s="1" t="s">
        <v>2610</v>
      </c>
      <c r="W230" s="1" t="s">
        <v>2551</v>
      </c>
      <c r="X230" s="5" t="s">
        <v>2620</v>
      </c>
      <c r="Y230" s="5" t="s">
        <v>2559</v>
      </c>
      <c r="Z230" s="5" t="s">
        <v>13</v>
      </c>
      <c r="AA230" s="5"/>
    </row>
    <row r="231" spans="1:27" ht="12" customHeight="1" x14ac:dyDescent="0.15">
      <c r="A231" s="1" t="s">
        <v>92</v>
      </c>
      <c r="B231" s="1" t="s">
        <v>43</v>
      </c>
      <c r="C231" s="1" t="s">
        <v>9</v>
      </c>
      <c r="D231" s="1" t="s">
        <v>2437</v>
      </c>
      <c r="E231" s="1" t="s">
        <v>10</v>
      </c>
      <c r="F231" s="1" t="s">
        <v>103</v>
      </c>
      <c r="G231" s="1" t="s">
        <v>12</v>
      </c>
      <c r="H231" s="1" t="s">
        <v>13</v>
      </c>
      <c r="I231" s="16"/>
      <c r="J231" s="16"/>
      <c r="K231" s="16"/>
      <c r="L231" s="16"/>
      <c r="M231" s="16"/>
      <c r="N231" s="16"/>
      <c r="O231" s="16"/>
      <c r="P231" s="16"/>
      <c r="Q231" s="16"/>
      <c r="R231" s="16"/>
      <c r="S231" s="16"/>
      <c r="T231" s="16"/>
      <c r="U231" s="16"/>
      <c r="V231" s="1" t="s">
        <v>2610</v>
      </c>
      <c r="W231" s="1" t="s">
        <v>2551</v>
      </c>
      <c r="X231" s="5" t="s">
        <v>2621</v>
      </c>
      <c r="Y231" s="5" t="s">
        <v>2553</v>
      </c>
      <c r="Z231" s="5" t="s">
        <v>13</v>
      </c>
      <c r="AA231" s="5"/>
    </row>
    <row r="232" spans="1:27" ht="12" customHeight="1" x14ac:dyDescent="0.15">
      <c r="A232" s="1" t="s">
        <v>92</v>
      </c>
      <c r="B232" s="1" t="s">
        <v>43</v>
      </c>
      <c r="C232" s="1" t="s">
        <v>15</v>
      </c>
      <c r="D232" s="1" t="s">
        <v>2437</v>
      </c>
      <c r="E232" s="1" t="s">
        <v>10</v>
      </c>
      <c r="F232" s="1" t="s">
        <v>103</v>
      </c>
      <c r="G232" s="1" t="s">
        <v>16</v>
      </c>
      <c r="H232" s="1" t="s">
        <v>13</v>
      </c>
      <c r="I232" s="16"/>
      <c r="J232" s="16"/>
      <c r="K232" s="16"/>
      <c r="L232" s="16"/>
      <c r="M232" s="16"/>
      <c r="N232" s="16"/>
      <c r="O232" s="16"/>
      <c r="P232" s="16"/>
      <c r="Q232" s="16"/>
      <c r="R232" s="16"/>
      <c r="S232" s="16"/>
      <c r="T232" s="16"/>
      <c r="U232" s="16"/>
      <c r="V232" s="1" t="s">
        <v>2610</v>
      </c>
      <c r="W232" s="1" t="s">
        <v>2551</v>
      </c>
      <c r="X232" s="5" t="s">
        <v>2621</v>
      </c>
      <c r="Y232" s="5" t="s">
        <v>2561</v>
      </c>
      <c r="Z232" s="5" t="s">
        <v>13</v>
      </c>
      <c r="AA232" s="5"/>
    </row>
    <row r="233" spans="1:27" ht="12" customHeight="1" x14ac:dyDescent="0.15">
      <c r="A233" s="1" t="s">
        <v>92</v>
      </c>
      <c r="B233" s="1" t="s">
        <v>43</v>
      </c>
      <c r="C233" s="1" t="s">
        <v>17</v>
      </c>
      <c r="D233" s="1" t="s">
        <v>2437</v>
      </c>
      <c r="E233" s="1" t="s">
        <v>10</v>
      </c>
      <c r="F233" s="1" t="s">
        <v>103</v>
      </c>
      <c r="G233" s="1" t="s">
        <v>18</v>
      </c>
      <c r="H233" s="1" t="s">
        <v>13</v>
      </c>
      <c r="I233" s="16"/>
      <c r="J233" s="16"/>
      <c r="K233" s="16"/>
      <c r="L233" s="16"/>
      <c r="M233" s="16"/>
      <c r="N233" s="16"/>
      <c r="O233" s="16"/>
      <c r="P233" s="16"/>
      <c r="Q233" s="16"/>
      <c r="R233" s="16"/>
      <c r="S233" s="16"/>
      <c r="T233" s="16"/>
      <c r="U233" s="16"/>
      <c r="V233" s="1" t="s">
        <v>2610</v>
      </c>
      <c r="W233" s="1" t="s">
        <v>2551</v>
      </c>
      <c r="X233" s="5" t="s">
        <v>2621</v>
      </c>
      <c r="Y233" s="5" t="s">
        <v>2562</v>
      </c>
      <c r="Z233" s="5" t="s">
        <v>13</v>
      </c>
      <c r="AA233" s="5"/>
    </row>
    <row r="234" spans="1:27" ht="12" customHeight="1" x14ac:dyDescent="0.15">
      <c r="A234" s="1" t="s">
        <v>92</v>
      </c>
      <c r="B234" s="1" t="s">
        <v>43</v>
      </c>
      <c r="C234" s="1" t="s">
        <v>19</v>
      </c>
      <c r="D234" s="1" t="s">
        <v>2437</v>
      </c>
      <c r="E234" s="1" t="s">
        <v>10</v>
      </c>
      <c r="F234" s="1" t="s">
        <v>103</v>
      </c>
      <c r="G234" s="1" t="s">
        <v>20</v>
      </c>
      <c r="H234" s="1" t="s">
        <v>13</v>
      </c>
      <c r="I234" s="16"/>
      <c r="J234" s="16"/>
      <c r="K234" s="16"/>
      <c r="L234" s="16"/>
      <c r="M234" s="16"/>
      <c r="N234" s="16"/>
      <c r="O234" s="16"/>
      <c r="P234" s="16"/>
      <c r="Q234" s="16"/>
      <c r="R234" s="16"/>
      <c r="S234" s="16"/>
      <c r="T234" s="16"/>
      <c r="U234" s="16"/>
      <c r="V234" s="1" t="s">
        <v>2610</v>
      </c>
      <c r="W234" s="1" t="s">
        <v>2551</v>
      </c>
      <c r="X234" s="5" t="s">
        <v>2621</v>
      </c>
      <c r="Y234" s="5" t="s">
        <v>2557</v>
      </c>
      <c r="Z234" s="5" t="s">
        <v>13</v>
      </c>
      <c r="AA234" s="5"/>
    </row>
    <row r="235" spans="1:27" ht="12" customHeight="1" x14ac:dyDescent="0.15">
      <c r="A235" s="1" t="s">
        <v>92</v>
      </c>
      <c r="B235" s="1" t="s">
        <v>43</v>
      </c>
      <c r="C235" s="1" t="s">
        <v>21</v>
      </c>
      <c r="D235" s="1" t="s">
        <v>2437</v>
      </c>
      <c r="E235" s="1" t="s">
        <v>10</v>
      </c>
      <c r="F235" s="1" t="s">
        <v>103</v>
      </c>
      <c r="G235" s="1" t="s">
        <v>22</v>
      </c>
      <c r="H235" s="1" t="s">
        <v>13</v>
      </c>
      <c r="I235" s="16"/>
      <c r="J235" s="16"/>
      <c r="K235" s="16"/>
      <c r="L235" s="16"/>
      <c r="M235" s="16"/>
      <c r="N235" s="16"/>
      <c r="O235" s="16"/>
      <c r="P235" s="16"/>
      <c r="Q235" s="16"/>
      <c r="R235" s="16"/>
      <c r="S235" s="16"/>
      <c r="T235" s="16"/>
      <c r="U235" s="16"/>
      <c r="V235" s="1" t="s">
        <v>2610</v>
      </c>
      <c r="W235" s="1" t="s">
        <v>2551</v>
      </c>
      <c r="X235" s="5" t="s">
        <v>2621</v>
      </c>
      <c r="Y235" s="5" t="s">
        <v>2564</v>
      </c>
      <c r="Z235" s="5" t="s">
        <v>13</v>
      </c>
      <c r="AA235" s="5"/>
    </row>
    <row r="236" spans="1:27" ht="12" customHeight="1" x14ac:dyDescent="0.15">
      <c r="A236" s="1" t="s">
        <v>92</v>
      </c>
      <c r="B236" s="1" t="s">
        <v>43</v>
      </c>
      <c r="C236" s="1" t="s">
        <v>23</v>
      </c>
      <c r="D236" s="1" t="s">
        <v>2437</v>
      </c>
      <c r="E236" s="1" t="s">
        <v>10</v>
      </c>
      <c r="F236" s="1" t="s">
        <v>103</v>
      </c>
      <c r="G236" s="1" t="s">
        <v>24</v>
      </c>
      <c r="H236" s="1" t="s">
        <v>13</v>
      </c>
      <c r="I236" s="16"/>
      <c r="J236" s="16"/>
      <c r="K236" s="16"/>
      <c r="L236" s="16"/>
      <c r="M236" s="16"/>
      <c r="N236" s="16"/>
      <c r="O236" s="16"/>
      <c r="P236" s="16"/>
      <c r="Q236" s="16"/>
      <c r="R236" s="16"/>
      <c r="S236" s="16"/>
      <c r="T236" s="16"/>
      <c r="U236" s="16"/>
      <c r="V236" s="1" t="s">
        <v>2610</v>
      </c>
      <c r="W236" s="1" t="s">
        <v>2551</v>
      </c>
      <c r="X236" s="5" t="s">
        <v>2621</v>
      </c>
      <c r="Y236" s="5" t="s">
        <v>2559</v>
      </c>
      <c r="Z236" s="5" t="s">
        <v>13</v>
      </c>
      <c r="AA236" s="5"/>
    </row>
    <row r="237" spans="1:27" ht="12" customHeight="1" x14ac:dyDescent="0.15">
      <c r="A237" s="1" t="s">
        <v>92</v>
      </c>
      <c r="B237" s="1" t="s">
        <v>45</v>
      </c>
      <c r="C237" s="1" t="s">
        <v>9</v>
      </c>
      <c r="D237" s="1" t="s">
        <v>2437</v>
      </c>
      <c r="E237" s="1" t="s">
        <v>10</v>
      </c>
      <c r="F237" s="1" t="s">
        <v>104</v>
      </c>
      <c r="G237" s="1" t="s">
        <v>12</v>
      </c>
      <c r="H237" s="1" t="s">
        <v>13</v>
      </c>
      <c r="I237" s="16"/>
      <c r="J237" s="16"/>
      <c r="K237" s="16"/>
      <c r="L237" s="16"/>
      <c r="M237" s="16"/>
      <c r="N237" s="16"/>
      <c r="O237" s="16"/>
      <c r="P237" s="16"/>
      <c r="Q237" s="16"/>
      <c r="R237" s="16"/>
      <c r="S237" s="16"/>
      <c r="T237" s="16"/>
      <c r="U237" s="16"/>
      <c r="V237" s="1" t="s">
        <v>2610</v>
      </c>
      <c r="W237" s="1" t="s">
        <v>2551</v>
      </c>
      <c r="X237" s="5" t="s">
        <v>2622</v>
      </c>
      <c r="Y237" s="5" t="s">
        <v>2553</v>
      </c>
      <c r="Z237" s="5" t="s">
        <v>13</v>
      </c>
      <c r="AA237" s="5"/>
    </row>
    <row r="238" spans="1:27" ht="12" customHeight="1" x14ac:dyDescent="0.15">
      <c r="A238" s="1" t="s">
        <v>92</v>
      </c>
      <c r="B238" s="1" t="s">
        <v>45</v>
      </c>
      <c r="C238" s="1" t="s">
        <v>15</v>
      </c>
      <c r="D238" s="1" t="s">
        <v>2437</v>
      </c>
      <c r="E238" s="1" t="s">
        <v>10</v>
      </c>
      <c r="F238" s="1" t="s">
        <v>104</v>
      </c>
      <c r="G238" s="1" t="s">
        <v>16</v>
      </c>
      <c r="H238" s="1" t="s">
        <v>13</v>
      </c>
      <c r="I238" s="16"/>
      <c r="J238" s="16"/>
      <c r="K238" s="16"/>
      <c r="L238" s="16"/>
      <c r="M238" s="16"/>
      <c r="N238" s="16"/>
      <c r="O238" s="16"/>
      <c r="P238" s="16"/>
      <c r="Q238" s="16"/>
      <c r="R238" s="16"/>
      <c r="S238" s="16"/>
      <c r="T238" s="16"/>
      <c r="U238" s="16"/>
      <c r="V238" s="1" t="s">
        <v>2610</v>
      </c>
      <c r="W238" s="1" t="s">
        <v>2551</v>
      </c>
      <c r="X238" s="5" t="s">
        <v>2622</v>
      </c>
      <c r="Y238" s="5" t="s">
        <v>2561</v>
      </c>
      <c r="Z238" s="5" t="s">
        <v>13</v>
      </c>
      <c r="AA238" s="5"/>
    </row>
    <row r="239" spans="1:27" ht="12" customHeight="1" x14ac:dyDescent="0.15">
      <c r="A239" s="1" t="s">
        <v>92</v>
      </c>
      <c r="B239" s="1" t="s">
        <v>45</v>
      </c>
      <c r="C239" s="1" t="s">
        <v>17</v>
      </c>
      <c r="D239" s="1" t="s">
        <v>2437</v>
      </c>
      <c r="E239" s="1" t="s">
        <v>10</v>
      </c>
      <c r="F239" s="1" t="s">
        <v>104</v>
      </c>
      <c r="G239" s="1" t="s">
        <v>18</v>
      </c>
      <c r="H239" s="1" t="s">
        <v>13</v>
      </c>
      <c r="I239" s="16"/>
      <c r="J239" s="16"/>
      <c r="K239" s="16"/>
      <c r="L239" s="16"/>
      <c r="M239" s="16"/>
      <c r="N239" s="16"/>
      <c r="O239" s="16"/>
      <c r="P239" s="16"/>
      <c r="Q239" s="16"/>
      <c r="R239" s="16"/>
      <c r="S239" s="16"/>
      <c r="T239" s="16"/>
      <c r="U239" s="16"/>
      <c r="V239" s="1" t="s">
        <v>2610</v>
      </c>
      <c r="W239" s="1" t="s">
        <v>2551</v>
      </c>
      <c r="X239" s="5" t="s">
        <v>2622</v>
      </c>
      <c r="Y239" s="5" t="s">
        <v>2562</v>
      </c>
      <c r="Z239" s="5" t="s">
        <v>13</v>
      </c>
      <c r="AA239" s="5"/>
    </row>
    <row r="240" spans="1:27" ht="12" customHeight="1" x14ac:dyDescent="0.15">
      <c r="A240" s="1" t="s">
        <v>92</v>
      </c>
      <c r="B240" s="1" t="s">
        <v>45</v>
      </c>
      <c r="C240" s="1" t="s">
        <v>19</v>
      </c>
      <c r="D240" s="1" t="s">
        <v>2437</v>
      </c>
      <c r="E240" s="1" t="s">
        <v>10</v>
      </c>
      <c r="F240" s="1" t="s">
        <v>104</v>
      </c>
      <c r="G240" s="1" t="s">
        <v>20</v>
      </c>
      <c r="H240" s="1" t="s">
        <v>13</v>
      </c>
      <c r="I240" s="16"/>
      <c r="J240" s="16"/>
      <c r="K240" s="16"/>
      <c r="L240" s="16"/>
      <c r="M240" s="16"/>
      <c r="N240" s="16"/>
      <c r="O240" s="16"/>
      <c r="P240" s="16"/>
      <c r="Q240" s="16"/>
      <c r="R240" s="16"/>
      <c r="S240" s="16"/>
      <c r="T240" s="16"/>
      <c r="U240" s="16"/>
      <c r="V240" s="1" t="s">
        <v>2610</v>
      </c>
      <c r="W240" s="1" t="s">
        <v>2551</v>
      </c>
      <c r="X240" s="5" t="s">
        <v>2622</v>
      </c>
      <c r="Y240" s="5" t="s">
        <v>2557</v>
      </c>
      <c r="Z240" s="5" t="s">
        <v>13</v>
      </c>
      <c r="AA240" s="5"/>
    </row>
    <row r="241" spans="1:27" ht="12" customHeight="1" x14ac:dyDescent="0.15">
      <c r="A241" s="1" t="s">
        <v>92</v>
      </c>
      <c r="B241" s="1" t="s">
        <v>45</v>
      </c>
      <c r="C241" s="1" t="s">
        <v>21</v>
      </c>
      <c r="D241" s="1" t="s">
        <v>2437</v>
      </c>
      <c r="E241" s="1" t="s">
        <v>10</v>
      </c>
      <c r="F241" s="1" t="s">
        <v>104</v>
      </c>
      <c r="G241" s="1" t="s">
        <v>22</v>
      </c>
      <c r="H241" s="1" t="s">
        <v>13</v>
      </c>
      <c r="I241" s="16"/>
      <c r="J241" s="16"/>
      <c r="K241" s="16"/>
      <c r="L241" s="16"/>
      <c r="M241" s="16"/>
      <c r="N241" s="16"/>
      <c r="O241" s="16"/>
      <c r="P241" s="16"/>
      <c r="Q241" s="16"/>
      <c r="R241" s="16"/>
      <c r="S241" s="16"/>
      <c r="T241" s="16"/>
      <c r="U241" s="16"/>
      <c r="V241" s="1" t="s">
        <v>2610</v>
      </c>
      <c r="W241" s="1" t="s">
        <v>2551</v>
      </c>
      <c r="X241" s="5" t="s">
        <v>2622</v>
      </c>
      <c r="Y241" s="5" t="s">
        <v>2564</v>
      </c>
      <c r="Z241" s="5" t="s">
        <v>13</v>
      </c>
      <c r="AA241" s="5"/>
    </row>
    <row r="242" spans="1:27" ht="12" customHeight="1" x14ac:dyDescent="0.15">
      <c r="A242" s="1" t="s">
        <v>92</v>
      </c>
      <c r="B242" s="1" t="s">
        <v>45</v>
      </c>
      <c r="C242" s="1" t="s">
        <v>23</v>
      </c>
      <c r="D242" s="1" t="s">
        <v>2437</v>
      </c>
      <c r="E242" s="1" t="s">
        <v>10</v>
      </c>
      <c r="F242" s="1" t="s">
        <v>104</v>
      </c>
      <c r="G242" s="1" t="s">
        <v>24</v>
      </c>
      <c r="H242" s="1" t="s">
        <v>13</v>
      </c>
      <c r="I242" s="16"/>
      <c r="J242" s="16"/>
      <c r="K242" s="16"/>
      <c r="L242" s="16"/>
      <c r="M242" s="16"/>
      <c r="N242" s="16"/>
      <c r="O242" s="16"/>
      <c r="P242" s="16"/>
      <c r="Q242" s="16"/>
      <c r="R242" s="16"/>
      <c r="S242" s="16"/>
      <c r="T242" s="16"/>
      <c r="U242" s="16"/>
      <c r="V242" s="1" t="s">
        <v>2610</v>
      </c>
      <c r="W242" s="1" t="s">
        <v>2551</v>
      </c>
      <c r="X242" s="5" t="s">
        <v>2622</v>
      </c>
      <c r="Y242" s="5" t="s">
        <v>2559</v>
      </c>
      <c r="Z242" s="5" t="s">
        <v>13</v>
      </c>
      <c r="AA242" s="5"/>
    </row>
    <row r="243" spans="1:27" ht="12" customHeight="1" x14ac:dyDescent="0.15">
      <c r="A243" s="1" t="s">
        <v>92</v>
      </c>
      <c r="B243" s="1" t="s">
        <v>47</v>
      </c>
      <c r="C243" s="1" t="s">
        <v>9</v>
      </c>
      <c r="D243" s="1" t="s">
        <v>2437</v>
      </c>
      <c r="E243" s="1" t="s">
        <v>10</v>
      </c>
      <c r="F243" s="1" t="s">
        <v>105</v>
      </c>
      <c r="G243" s="1" t="s">
        <v>12</v>
      </c>
      <c r="H243" s="1" t="s">
        <v>13</v>
      </c>
      <c r="I243" s="16"/>
      <c r="J243" s="16"/>
      <c r="K243" s="16"/>
      <c r="L243" s="16"/>
      <c r="M243" s="16"/>
      <c r="N243" s="16"/>
      <c r="O243" s="16"/>
      <c r="P243" s="16"/>
      <c r="Q243" s="16"/>
      <c r="R243" s="16"/>
      <c r="S243" s="16"/>
      <c r="T243" s="16"/>
      <c r="U243" s="16"/>
      <c r="V243" s="1" t="s">
        <v>2610</v>
      </c>
      <c r="W243" s="1" t="s">
        <v>2551</v>
      </c>
      <c r="X243" s="5" t="s">
        <v>2623</v>
      </c>
      <c r="Y243" s="5" t="s">
        <v>2553</v>
      </c>
      <c r="Z243" s="5" t="s">
        <v>13</v>
      </c>
      <c r="AA243" s="5"/>
    </row>
    <row r="244" spans="1:27" ht="12" customHeight="1" x14ac:dyDescent="0.15">
      <c r="A244" s="1" t="s">
        <v>92</v>
      </c>
      <c r="B244" s="1" t="s">
        <v>47</v>
      </c>
      <c r="C244" s="1" t="s">
        <v>15</v>
      </c>
      <c r="D244" s="1" t="s">
        <v>2437</v>
      </c>
      <c r="E244" s="1" t="s">
        <v>10</v>
      </c>
      <c r="F244" s="1" t="s">
        <v>105</v>
      </c>
      <c r="G244" s="1" t="s">
        <v>16</v>
      </c>
      <c r="H244" s="1" t="s">
        <v>13</v>
      </c>
      <c r="I244" s="16"/>
      <c r="J244" s="16"/>
      <c r="K244" s="16"/>
      <c r="L244" s="16"/>
      <c r="M244" s="16"/>
      <c r="N244" s="16"/>
      <c r="O244" s="16"/>
      <c r="P244" s="16"/>
      <c r="Q244" s="16"/>
      <c r="R244" s="16"/>
      <c r="S244" s="16"/>
      <c r="T244" s="16"/>
      <c r="U244" s="16"/>
      <c r="V244" s="1" t="s">
        <v>2610</v>
      </c>
      <c r="W244" s="1" t="s">
        <v>2551</v>
      </c>
      <c r="X244" s="5" t="s">
        <v>2623</v>
      </c>
      <c r="Y244" s="5" t="s">
        <v>2561</v>
      </c>
      <c r="Z244" s="5" t="s">
        <v>13</v>
      </c>
      <c r="AA244" s="5"/>
    </row>
    <row r="245" spans="1:27" ht="12" customHeight="1" x14ac:dyDescent="0.15">
      <c r="A245" s="1" t="s">
        <v>92</v>
      </c>
      <c r="B245" s="1" t="s">
        <v>47</v>
      </c>
      <c r="C245" s="1" t="s">
        <v>17</v>
      </c>
      <c r="D245" s="1" t="s">
        <v>2437</v>
      </c>
      <c r="E245" s="1" t="s">
        <v>10</v>
      </c>
      <c r="F245" s="1" t="s">
        <v>105</v>
      </c>
      <c r="G245" s="1" t="s">
        <v>18</v>
      </c>
      <c r="H245" s="1" t="s">
        <v>13</v>
      </c>
      <c r="I245" s="16"/>
      <c r="J245" s="16"/>
      <c r="K245" s="16"/>
      <c r="L245" s="16"/>
      <c r="M245" s="16"/>
      <c r="N245" s="16"/>
      <c r="O245" s="16"/>
      <c r="P245" s="16"/>
      <c r="Q245" s="16"/>
      <c r="R245" s="16"/>
      <c r="S245" s="16"/>
      <c r="T245" s="16"/>
      <c r="U245" s="16"/>
      <c r="V245" s="1" t="s">
        <v>2610</v>
      </c>
      <c r="W245" s="1" t="s">
        <v>2551</v>
      </c>
      <c r="X245" s="5" t="s">
        <v>2623</v>
      </c>
      <c r="Y245" s="5" t="s">
        <v>2562</v>
      </c>
      <c r="Z245" s="5" t="s">
        <v>13</v>
      </c>
      <c r="AA245" s="5"/>
    </row>
    <row r="246" spans="1:27" ht="12" customHeight="1" x14ac:dyDescent="0.15">
      <c r="A246" s="1" t="s">
        <v>92</v>
      </c>
      <c r="B246" s="1" t="s">
        <v>47</v>
      </c>
      <c r="C246" s="1" t="s">
        <v>19</v>
      </c>
      <c r="D246" s="1" t="s">
        <v>2437</v>
      </c>
      <c r="E246" s="1" t="s">
        <v>10</v>
      </c>
      <c r="F246" s="1" t="s">
        <v>105</v>
      </c>
      <c r="G246" s="1" t="s">
        <v>20</v>
      </c>
      <c r="H246" s="1" t="s">
        <v>13</v>
      </c>
      <c r="I246" s="16"/>
      <c r="J246" s="16"/>
      <c r="K246" s="16"/>
      <c r="L246" s="16"/>
      <c r="M246" s="16"/>
      <c r="N246" s="16"/>
      <c r="O246" s="16"/>
      <c r="P246" s="16"/>
      <c r="Q246" s="16"/>
      <c r="R246" s="16"/>
      <c r="S246" s="16"/>
      <c r="T246" s="16"/>
      <c r="U246" s="16"/>
      <c r="V246" s="1" t="s">
        <v>2610</v>
      </c>
      <c r="W246" s="1" t="s">
        <v>2551</v>
      </c>
      <c r="X246" s="5" t="s">
        <v>2623</v>
      </c>
      <c r="Y246" s="5" t="s">
        <v>2557</v>
      </c>
      <c r="Z246" s="5" t="s">
        <v>13</v>
      </c>
      <c r="AA246" s="5"/>
    </row>
    <row r="247" spans="1:27" ht="12" customHeight="1" x14ac:dyDescent="0.15">
      <c r="A247" s="1" t="s">
        <v>92</v>
      </c>
      <c r="B247" s="1" t="s">
        <v>47</v>
      </c>
      <c r="C247" s="1" t="s">
        <v>21</v>
      </c>
      <c r="D247" s="1" t="s">
        <v>2437</v>
      </c>
      <c r="E247" s="1" t="s">
        <v>10</v>
      </c>
      <c r="F247" s="1" t="s">
        <v>105</v>
      </c>
      <c r="G247" s="1" t="s">
        <v>22</v>
      </c>
      <c r="H247" s="1" t="s">
        <v>13</v>
      </c>
      <c r="I247" s="16"/>
      <c r="J247" s="16"/>
      <c r="K247" s="16"/>
      <c r="L247" s="16"/>
      <c r="M247" s="16"/>
      <c r="N247" s="16"/>
      <c r="O247" s="16"/>
      <c r="P247" s="16"/>
      <c r="Q247" s="16"/>
      <c r="R247" s="16"/>
      <c r="S247" s="16"/>
      <c r="T247" s="16"/>
      <c r="U247" s="16"/>
      <c r="V247" s="1" t="s">
        <v>2610</v>
      </c>
      <c r="W247" s="1" t="s">
        <v>2551</v>
      </c>
      <c r="X247" s="5" t="s">
        <v>2623</v>
      </c>
      <c r="Y247" s="5" t="s">
        <v>2564</v>
      </c>
      <c r="Z247" s="5" t="s">
        <v>13</v>
      </c>
      <c r="AA247" s="5"/>
    </row>
    <row r="248" spans="1:27" ht="12" customHeight="1" x14ac:dyDescent="0.15">
      <c r="A248" s="1" t="s">
        <v>92</v>
      </c>
      <c r="B248" s="1" t="s">
        <v>47</v>
      </c>
      <c r="C248" s="1" t="s">
        <v>23</v>
      </c>
      <c r="D248" s="1" t="s">
        <v>2437</v>
      </c>
      <c r="E248" s="1" t="s">
        <v>10</v>
      </c>
      <c r="F248" s="1" t="s">
        <v>105</v>
      </c>
      <c r="G248" s="1" t="s">
        <v>24</v>
      </c>
      <c r="H248" s="1" t="s">
        <v>13</v>
      </c>
      <c r="I248" s="16"/>
      <c r="J248" s="16"/>
      <c r="K248" s="16"/>
      <c r="L248" s="16"/>
      <c r="M248" s="16"/>
      <c r="N248" s="16"/>
      <c r="O248" s="16"/>
      <c r="P248" s="16"/>
      <c r="Q248" s="16"/>
      <c r="R248" s="16"/>
      <c r="S248" s="16"/>
      <c r="T248" s="16"/>
      <c r="U248" s="16"/>
      <c r="V248" s="1" t="s">
        <v>2610</v>
      </c>
      <c r="W248" s="1" t="s">
        <v>2551</v>
      </c>
      <c r="X248" s="5" t="s">
        <v>2623</v>
      </c>
      <c r="Y248" s="5" t="s">
        <v>2559</v>
      </c>
      <c r="Z248" s="5" t="s">
        <v>13</v>
      </c>
      <c r="AA248" s="5"/>
    </row>
    <row r="249" spans="1:27" ht="12" customHeight="1" x14ac:dyDescent="0.15">
      <c r="A249" s="1" t="s">
        <v>92</v>
      </c>
      <c r="B249" s="1" t="s">
        <v>49</v>
      </c>
      <c r="C249" s="1" t="s">
        <v>9</v>
      </c>
      <c r="D249" s="1" t="s">
        <v>2437</v>
      </c>
      <c r="E249" s="1" t="s">
        <v>10</v>
      </c>
      <c r="F249" s="1" t="s">
        <v>106</v>
      </c>
      <c r="G249" s="1" t="s">
        <v>12</v>
      </c>
      <c r="H249" s="1" t="s">
        <v>13</v>
      </c>
      <c r="I249" s="16"/>
      <c r="J249" s="16"/>
      <c r="K249" s="16"/>
      <c r="L249" s="16"/>
      <c r="M249" s="16"/>
      <c r="N249" s="16"/>
      <c r="O249" s="16"/>
      <c r="P249" s="16"/>
      <c r="Q249" s="16"/>
      <c r="R249" s="16"/>
      <c r="S249" s="16"/>
      <c r="T249" s="16"/>
      <c r="U249" s="16"/>
      <c r="V249" s="1" t="s">
        <v>2610</v>
      </c>
      <c r="W249" s="1" t="s">
        <v>2551</v>
      </c>
      <c r="X249" s="5" t="s">
        <v>2624</v>
      </c>
      <c r="Y249" s="5" t="s">
        <v>2553</v>
      </c>
      <c r="Z249" s="5" t="s">
        <v>13</v>
      </c>
      <c r="AA249" s="5"/>
    </row>
    <row r="250" spans="1:27" ht="12" customHeight="1" x14ac:dyDescent="0.15">
      <c r="A250" s="1" t="s">
        <v>92</v>
      </c>
      <c r="B250" s="1" t="s">
        <v>49</v>
      </c>
      <c r="C250" s="1" t="s">
        <v>15</v>
      </c>
      <c r="D250" s="1" t="s">
        <v>2437</v>
      </c>
      <c r="E250" s="1" t="s">
        <v>10</v>
      </c>
      <c r="F250" s="1" t="s">
        <v>106</v>
      </c>
      <c r="G250" s="1" t="s">
        <v>16</v>
      </c>
      <c r="H250" s="1" t="s">
        <v>13</v>
      </c>
      <c r="I250" s="16"/>
      <c r="J250" s="16"/>
      <c r="K250" s="16"/>
      <c r="L250" s="16"/>
      <c r="M250" s="16"/>
      <c r="N250" s="16"/>
      <c r="O250" s="16"/>
      <c r="P250" s="16"/>
      <c r="Q250" s="16"/>
      <c r="R250" s="16"/>
      <c r="S250" s="16"/>
      <c r="T250" s="16"/>
      <c r="U250" s="16"/>
      <c r="V250" s="1" t="s">
        <v>2610</v>
      </c>
      <c r="W250" s="1" t="s">
        <v>2551</v>
      </c>
      <c r="X250" s="5" t="s">
        <v>2624</v>
      </c>
      <c r="Y250" s="5" t="s">
        <v>2561</v>
      </c>
      <c r="Z250" s="5" t="s">
        <v>13</v>
      </c>
      <c r="AA250" s="5"/>
    </row>
    <row r="251" spans="1:27" ht="12" customHeight="1" x14ac:dyDescent="0.15">
      <c r="A251" s="1" t="s">
        <v>92</v>
      </c>
      <c r="B251" s="1" t="s">
        <v>49</v>
      </c>
      <c r="C251" s="1" t="s">
        <v>17</v>
      </c>
      <c r="D251" s="1" t="s">
        <v>2437</v>
      </c>
      <c r="E251" s="1" t="s">
        <v>10</v>
      </c>
      <c r="F251" s="1" t="s">
        <v>106</v>
      </c>
      <c r="G251" s="1" t="s">
        <v>18</v>
      </c>
      <c r="H251" s="1" t="s">
        <v>13</v>
      </c>
      <c r="I251" s="16"/>
      <c r="J251" s="16"/>
      <c r="K251" s="16"/>
      <c r="L251" s="16"/>
      <c r="M251" s="16"/>
      <c r="N251" s="16"/>
      <c r="O251" s="16"/>
      <c r="P251" s="16"/>
      <c r="Q251" s="16"/>
      <c r="R251" s="16"/>
      <c r="S251" s="16"/>
      <c r="T251" s="16"/>
      <c r="U251" s="16"/>
      <c r="V251" s="1" t="s">
        <v>2610</v>
      </c>
      <c r="W251" s="1" t="s">
        <v>2551</v>
      </c>
      <c r="X251" s="5" t="s">
        <v>2624</v>
      </c>
      <c r="Y251" s="5" t="s">
        <v>2562</v>
      </c>
      <c r="Z251" s="5" t="s">
        <v>13</v>
      </c>
      <c r="AA251" s="5"/>
    </row>
    <row r="252" spans="1:27" ht="12" customHeight="1" x14ac:dyDescent="0.15">
      <c r="A252" s="1" t="s">
        <v>92</v>
      </c>
      <c r="B252" s="1" t="s">
        <v>49</v>
      </c>
      <c r="C252" s="1" t="s">
        <v>19</v>
      </c>
      <c r="D252" s="1" t="s">
        <v>2437</v>
      </c>
      <c r="E252" s="1" t="s">
        <v>10</v>
      </c>
      <c r="F252" s="1" t="s">
        <v>106</v>
      </c>
      <c r="G252" s="1" t="s">
        <v>20</v>
      </c>
      <c r="H252" s="1" t="s">
        <v>13</v>
      </c>
      <c r="I252" s="16"/>
      <c r="J252" s="16"/>
      <c r="K252" s="16"/>
      <c r="L252" s="16"/>
      <c r="M252" s="16"/>
      <c r="N252" s="16"/>
      <c r="O252" s="16"/>
      <c r="P252" s="16"/>
      <c r="Q252" s="16"/>
      <c r="R252" s="16"/>
      <c r="S252" s="16"/>
      <c r="T252" s="16"/>
      <c r="U252" s="16"/>
      <c r="V252" s="1" t="s">
        <v>2610</v>
      </c>
      <c r="W252" s="1" t="s">
        <v>2551</v>
      </c>
      <c r="X252" s="5" t="s">
        <v>2624</v>
      </c>
      <c r="Y252" s="5" t="s">
        <v>2557</v>
      </c>
      <c r="Z252" s="5" t="s">
        <v>13</v>
      </c>
      <c r="AA252" s="5"/>
    </row>
    <row r="253" spans="1:27" ht="12" customHeight="1" x14ac:dyDescent="0.15">
      <c r="A253" s="1" t="s">
        <v>92</v>
      </c>
      <c r="B253" s="1" t="s">
        <v>49</v>
      </c>
      <c r="C253" s="1" t="s">
        <v>21</v>
      </c>
      <c r="D253" s="1" t="s">
        <v>2437</v>
      </c>
      <c r="E253" s="1" t="s">
        <v>10</v>
      </c>
      <c r="F253" s="1" t="s">
        <v>106</v>
      </c>
      <c r="G253" s="1" t="s">
        <v>22</v>
      </c>
      <c r="H253" s="1" t="s">
        <v>13</v>
      </c>
      <c r="I253" s="16"/>
      <c r="J253" s="16"/>
      <c r="K253" s="16"/>
      <c r="L253" s="16"/>
      <c r="M253" s="16"/>
      <c r="N253" s="16"/>
      <c r="O253" s="16"/>
      <c r="P253" s="16"/>
      <c r="Q253" s="16"/>
      <c r="R253" s="16"/>
      <c r="S253" s="16"/>
      <c r="T253" s="16"/>
      <c r="U253" s="16"/>
      <c r="V253" s="1" t="s">
        <v>2610</v>
      </c>
      <c r="W253" s="1" t="s">
        <v>2551</v>
      </c>
      <c r="X253" s="5" t="s">
        <v>2624</v>
      </c>
      <c r="Y253" s="5" t="s">
        <v>2564</v>
      </c>
      <c r="Z253" s="5" t="s">
        <v>13</v>
      </c>
      <c r="AA253" s="5"/>
    </row>
    <row r="254" spans="1:27" ht="12" customHeight="1" x14ac:dyDescent="0.15">
      <c r="A254" s="1" t="s">
        <v>92</v>
      </c>
      <c r="B254" s="1" t="s">
        <v>49</v>
      </c>
      <c r="C254" s="1" t="s">
        <v>23</v>
      </c>
      <c r="D254" s="1" t="s">
        <v>2437</v>
      </c>
      <c r="E254" s="1" t="s">
        <v>10</v>
      </c>
      <c r="F254" s="1" t="s">
        <v>106</v>
      </c>
      <c r="G254" s="1" t="s">
        <v>24</v>
      </c>
      <c r="H254" s="1" t="s">
        <v>13</v>
      </c>
      <c r="I254" s="16"/>
      <c r="J254" s="16"/>
      <c r="K254" s="16"/>
      <c r="L254" s="16"/>
      <c r="M254" s="16"/>
      <c r="N254" s="16"/>
      <c r="O254" s="16"/>
      <c r="P254" s="16"/>
      <c r="Q254" s="16"/>
      <c r="R254" s="16"/>
      <c r="S254" s="16"/>
      <c r="T254" s="16"/>
      <c r="U254" s="16"/>
      <c r="V254" s="1" t="s">
        <v>2610</v>
      </c>
      <c r="W254" s="1" t="s">
        <v>2551</v>
      </c>
      <c r="X254" s="5" t="s">
        <v>2624</v>
      </c>
      <c r="Y254" s="5" t="s">
        <v>2559</v>
      </c>
      <c r="Z254" s="5" t="s">
        <v>13</v>
      </c>
      <c r="AA254" s="5"/>
    </row>
    <row r="255" spans="1:27" ht="12" customHeight="1" x14ac:dyDescent="0.15">
      <c r="A255" s="1" t="s">
        <v>92</v>
      </c>
      <c r="B255" s="1" t="s">
        <v>51</v>
      </c>
      <c r="C255" s="1" t="s">
        <v>9</v>
      </c>
      <c r="D255" s="1" t="s">
        <v>2437</v>
      </c>
      <c r="E255" s="1" t="s">
        <v>10</v>
      </c>
      <c r="F255" s="1" t="s">
        <v>107</v>
      </c>
      <c r="G255" s="1" t="s">
        <v>12</v>
      </c>
      <c r="H255" s="1" t="s">
        <v>13</v>
      </c>
      <c r="I255" s="16"/>
      <c r="J255" s="16"/>
      <c r="K255" s="16"/>
      <c r="L255" s="16"/>
      <c r="M255" s="16"/>
      <c r="N255" s="16"/>
      <c r="O255" s="16"/>
      <c r="P255" s="16"/>
      <c r="Q255" s="16"/>
      <c r="R255" s="16"/>
      <c r="S255" s="16"/>
      <c r="T255" s="16"/>
      <c r="U255" s="16"/>
      <c r="V255" s="1" t="s">
        <v>2610</v>
      </c>
      <c r="W255" s="1" t="s">
        <v>2551</v>
      </c>
      <c r="X255" s="5" t="s">
        <v>2625</v>
      </c>
      <c r="Y255" s="5" t="s">
        <v>2553</v>
      </c>
      <c r="Z255" s="5" t="s">
        <v>13</v>
      </c>
      <c r="AA255" s="5"/>
    </row>
    <row r="256" spans="1:27" ht="12" customHeight="1" x14ac:dyDescent="0.15">
      <c r="A256" s="1" t="s">
        <v>92</v>
      </c>
      <c r="B256" s="1" t="s">
        <v>51</v>
      </c>
      <c r="C256" s="1" t="s">
        <v>15</v>
      </c>
      <c r="D256" s="1" t="s">
        <v>2437</v>
      </c>
      <c r="E256" s="1" t="s">
        <v>10</v>
      </c>
      <c r="F256" s="1" t="s">
        <v>107</v>
      </c>
      <c r="G256" s="1" t="s">
        <v>16</v>
      </c>
      <c r="H256" s="1" t="s">
        <v>13</v>
      </c>
      <c r="I256" s="16"/>
      <c r="J256" s="16"/>
      <c r="K256" s="16"/>
      <c r="L256" s="16"/>
      <c r="M256" s="16"/>
      <c r="N256" s="16"/>
      <c r="O256" s="16"/>
      <c r="P256" s="16"/>
      <c r="Q256" s="16"/>
      <c r="R256" s="16"/>
      <c r="S256" s="16"/>
      <c r="T256" s="16"/>
      <c r="U256" s="16"/>
      <c r="V256" s="1" t="s">
        <v>2610</v>
      </c>
      <c r="W256" s="1" t="s">
        <v>2551</v>
      </c>
      <c r="X256" s="5" t="s">
        <v>2625</v>
      </c>
      <c r="Y256" s="5" t="s">
        <v>2561</v>
      </c>
      <c r="Z256" s="5" t="s">
        <v>2582</v>
      </c>
      <c r="AA256" s="5"/>
    </row>
    <row r="257" spans="1:27" ht="12" customHeight="1" x14ac:dyDescent="0.15">
      <c r="A257" s="1" t="s">
        <v>92</v>
      </c>
      <c r="B257" s="1" t="s">
        <v>51</v>
      </c>
      <c r="C257" s="1" t="s">
        <v>17</v>
      </c>
      <c r="D257" s="1" t="s">
        <v>2437</v>
      </c>
      <c r="E257" s="1" t="s">
        <v>10</v>
      </c>
      <c r="F257" s="1" t="s">
        <v>107</v>
      </c>
      <c r="G257" s="1" t="s">
        <v>18</v>
      </c>
      <c r="H257" s="1" t="s">
        <v>13</v>
      </c>
      <c r="I257" s="16"/>
      <c r="J257" s="16"/>
      <c r="K257" s="16"/>
      <c r="L257" s="16"/>
      <c r="M257" s="16"/>
      <c r="N257" s="16"/>
      <c r="O257" s="16"/>
      <c r="P257" s="16"/>
      <c r="Q257" s="16"/>
      <c r="R257" s="16"/>
      <c r="S257" s="16"/>
      <c r="T257" s="16"/>
      <c r="U257" s="16"/>
      <c r="V257" s="1" t="s">
        <v>2610</v>
      </c>
      <c r="W257" s="1" t="s">
        <v>2551</v>
      </c>
      <c r="X257" s="5" t="s">
        <v>2625</v>
      </c>
      <c r="Y257" s="5" t="s">
        <v>2562</v>
      </c>
      <c r="Z257" s="5" t="s">
        <v>2582</v>
      </c>
      <c r="AA257" s="5"/>
    </row>
    <row r="258" spans="1:27" ht="12" customHeight="1" x14ac:dyDescent="0.15">
      <c r="A258" s="1" t="s">
        <v>92</v>
      </c>
      <c r="B258" s="1" t="s">
        <v>51</v>
      </c>
      <c r="C258" s="1" t="s">
        <v>19</v>
      </c>
      <c r="D258" s="1" t="s">
        <v>2437</v>
      </c>
      <c r="E258" s="1" t="s">
        <v>10</v>
      </c>
      <c r="F258" s="1" t="s">
        <v>107</v>
      </c>
      <c r="G258" s="1" t="s">
        <v>20</v>
      </c>
      <c r="H258" s="1" t="s">
        <v>13</v>
      </c>
      <c r="I258" s="16"/>
      <c r="J258" s="16"/>
      <c r="K258" s="16"/>
      <c r="L258" s="16"/>
      <c r="M258" s="16"/>
      <c r="N258" s="16"/>
      <c r="O258" s="16"/>
      <c r="P258" s="16"/>
      <c r="Q258" s="16"/>
      <c r="R258" s="16"/>
      <c r="S258" s="16"/>
      <c r="T258" s="16"/>
      <c r="U258" s="16"/>
      <c r="V258" s="1" t="s">
        <v>2610</v>
      </c>
      <c r="W258" s="1" t="s">
        <v>2551</v>
      </c>
      <c r="X258" s="5" t="s">
        <v>2625</v>
      </c>
      <c r="Y258" s="5" t="s">
        <v>2557</v>
      </c>
      <c r="Z258" s="5" t="s">
        <v>13</v>
      </c>
      <c r="AA258" s="5"/>
    </row>
    <row r="259" spans="1:27" ht="12" customHeight="1" x14ac:dyDescent="0.15">
      <c r="A259" s="1" t="s">
        <v>92</v>
      </c>
      <c r="B259" s="1" t="s">
        <v>51</v>
      </c>
      <c r="C259" s="1" t="s">
        <v>21</v>
      </c>
      <c r="D259" s="1" t="s">
        <v>2437</v>
      </c>
      <c r="E259" s="1" t="s">
        <v>10</v>
      </c>
      <c r="F259" s="1" t="s">
        <v>107</v>
      </c>
      <c r="G259" s="1" t="s">
        <v>22</v>
      </c>
      <c r="H259" s="1" t="s">
        <v>13</v>
      </c>
      <c r="I259" s="16"/>
      <c r="J259" s="16"/>
      <c r="K259" s="16"/>
      <c r="L259" s="16"/>
      <c r="M259" s="16"/>
      <c r="N259" s="16"/>
      <c r="O259" s="16"/>
      <c r="P259" s="16"/>
      <c r="Q259" s="16"/>
      <c r="R259" s="16"/>
      <c r="S259" s="16"/>
      <c r="T259" s="16"/>
      <c r="U259" s="16"/>
      <c r="V259" s="1" t="s">
        <v>2610</v>
      </c>
      <c r="W259" s="1" t="s">
        <v>2551</v>
      </c>
      <c r="X259" s="5" t="s">
        <v>2625</v>
      </c>
      <c r="Y259" s="5" t="s">
        <v>2564</v>
      </c>
      <c r="Z259" s="5" t="s">
        <v>2582</v>
      </c>
      <c r="AA259" s="5"/>
    </row>
    <row r="260" spans="1:27" ht="12" customHeight="1" x14ac:dyDescent="0.15">
      <c r="A260" s="1" t="s">
        <v>92</v>
      </c>
      <c r="B260" s="1" t="s">
        <v>51</v>
      </c>
      <c r="C260" s="1" t="s">
        <v>23</v>
      </c>
      <c r="D260" s="1" t="s">
        <v>2437</v>
      </c>
      <c r="E260" s="1" t="s">
        <v>10</v>
      </c>
      <c r="F260" s="1" t="s">
        <v>107</v>
      </c>
      <c r="G260" s="1" t="s">
        <v>24</v>
      </c>
      <c r="H260" s="1" t="s">
        <v>13</v>
      </c>
      <c r="I260" s="16"/>
      <c r="J260" s="16"/>
      <c r="K260" s="16"/>
      <c r="L260" s="16"/>
      <c r="M260" s="16"/>
      <c r="N260" s="16"/>
      <c r="O260" s="16"/>
      <c r="P260" s="16"/>
      <c r="Q260" s="16"/>
      <c r="R260" s="16"/>
      <c r="S260" s="16"/>
      <c r="T260" s="16"/>
      <c r="U260" s="16"/>
      <c r="V260" s="1" t="s">
        <v>2610</v>
      </c>
      <c r="W260" s="1" t="s">
        <v>2551</v>
      </c>
      <c r="X260" s="5" t="s">
        <v>2625</v>
      </c>
      <c r="Y260" s="5" t="s">
        <v>2559</v>
      </c>
      <c r="Z260" s="5" t="s">
        <v>13</v>
      </c>
      <c r="AA260" s="5"/>
    </row>
    <row r="261" spans="1:27" ht="12" customHeight="1" x14ac:dyDescent="0.15">
      <c r="A261" s="1" t="s">
        <v>92</v>
      </c>
      <c r="B261" s="1" t="s">
        <v>53</v>
      </c>
      <c r="C261" s="1" t="s">
        <v>9</v>
      </c>
      <c r="D261" s="1" t="s">
        <v>2437</v>
      </c>
      <c r="E261" s="1" t="s">
        <v>10</v>
      </c>
      <c r="F261" s="1" t="s">
        <v>108</v>
      </c>
      <c r="G261" s="1" t="s">
        <v>12</v>
      </c>
      <c r="H261" s="1" t="s">
        <v>13</v>
      </c>
      <c r="I261" s="16"/>
      <c r="J261" s="16"/>
      <c r="K261" s="16"/>
      <c r="L261" s="16"/>
      <c r="M261" s="16"/>
      <c r="N261" s="16"/>
      <c r="O261" s="16"/>
      <c r="P261" s="16"/>
      <c r="Q261" s="16"/>
      <c r="R261" s="16"/>
      <c r="S261" s="16"/>
      <c r="T261" s="16"/>
      <c r="U261" s="16"/>
      <c r="V261" s="1" t="s">
        <v>2610</v>
      </c>
      <c r="W261" s="1" t="s">
        <v>2551</v>
      </c>
      <c r="X261" s="5" t="s">
        <v>2626</v>
      </c>
      <c r="Y261" s="5" t="s">
        <v>2553</v>
      </c>
      <c r="Z261" s="5" t="s">
        <v>13</v>
      </c>
      <c r="AA261" s="5"/>
    </row>
    <row r="262" spans="1:27" ht="12" customHeight="1" x14ac:dyDescent="0.15">
      <c r="A262" s="1" t="s">
        <v>92</v>
      </c>
      <c r="B262" s="1" t="s">
        <v>53</v>
      </c>
      <c r="C262" s="1" t="s">
        <v>15</v>
      </c>
      <c r="D262" s="1" t="s">
        <v>2437</v>
      </c>
      <c r="E262" s="1" t="s">
        <v>10</v>
      </c>
      <c r="F262" s="1" t="s">
        <v>108</v>
      </c>
      <c r="G262" s="1" t="s">
        <v>16</v>
      </c>
      <c r="H262" s="1" t="s">
        <v>13</v>
      </c>
      <c r="I262" s="16"/>
      <c r="J262" s="16"/>
      <c r="K262" s="16"/>
      <c r="L262" s="16"/>
      <c r="M262" s="16"/>
      <c r="N262" s="16"/>
      <c r="O262" s="16"/>
      <c r="P262" s="16"/>
      <c r="Q262" s="16"/>
      <c r="R262" s="16"/>
      <c r="S262" s="16"/>
      <c r="T262" s="16"/>
      <c r="U262" s="16"/>
      <c r="V262" s="1" t="s">
        <v>2610</v>
      </c>
      <c r="W262" s="1" t="s">
        <v>2551</v>
      </c>
      <c r="X262" s="5" t="s">
        <v>2626</v>
      </c>
      <c r="Y262" s="5" t="s">
        <v>2561</v>
      </c>
      <c r="Z262" s="5" t="s">
        <v>13</v>
      </c>
      <c r="AA262" s="5"/>
    </row>
    <row r="263" spans="1:27" ht="12" customHeight="1" x14ac:dyDescent="0.15">
      <c r="A263" s="1" t="s">
        <v>92</v>
      </c>
      <c r="B263" s="1" t="s">
        <v>53</v>
      </c>
      <c r="C263" s="1" t="s">
        <v>17</v>
      </c>
      <c r="D263" s="1" t="s">
        <v>2437</v>
      </c>
      <c r="E263" s="1" t="s">
        <v>10</v>
      </c>
      <c r="F263" s="1" t="s">
        <v>108</v>
      </c>
      <c r="G263" s="1" t="s">
        <v>18</v>
      </c>
      <c r="H263" s="1" t="s">
        <v>13</v>
      </c>
      <c r="I263" s="16"/>
      <c r="J263" s="16"/>
      <c r="K263" s="16"/>
      <c r="L263" s="16"/>
      <c r="M263" s="16"/>
      <c r="N263" s="16"/>
      <c r="O263" s="16"/>
      <c r="P263" s="16"/>
      <c r="Q263" s="16"/>
      <c r="R263" s="16"/>
      <c r="S263" s="16"/>
      <c r="T263" s="16"/>
      <c r="U263" s="16"/>
      <c r="V263" s="1" t="s">
        <v>2610</v>
      </c>
      <c r="W263" s="1" t="s">
        <v>2551</v>
      </c>
      <c r="X263" s="5" t="s">
        <v>2626</v>
      </c>
      <c r="Y263" s="5" t="s">
        <v>2562</v>
      </c>
      <c r="Z263" s="5" t="s">
        <v>13</v>
      </c>
      <c r="AA263" s="5"/>
    </row>
    <row r="264" spans="1:27" ht="12" customHeight="1" x14ac:dyDescent="0.15">
      <c r="A264" s="1" t="s">
        <v>92</v>
      </c>
      <c r="B264" s="1" t="s">
        <v>53</v>
      </c>
      <c r="C264" s="1" t="s">
        <v>19</v>
      </c>
      <c r="D264" s="1" t="s">
        <v>2437</v>
      </c>
      <c r="E264" s="1" t="s">
        <v>10</v>
      </c>
      <c r="F264" s="1" t="s">
        <v>108</v>
      </c>
      <c r="G264" s="1" t="s">
        <v>20</v>
      </c>
      <c r="H264" s="1" t="s">
        <v>13</v>
      </c>
      <c r="I264" s="16"/>
      <c r="J264" s="16"/>
      <c r="K264" s="16"/>
      <c r="L264" s="16"/>
      <c r="M264" s="16"/>
      <c r="N264" s="16"/>
      <c r="O264" s="16"/>
      <c r="P264" s="16"/>
      <c r="Q264" s="16"/>
      <c r="R264" s="16"/>
      <c r="S264" s="16"/>
      <c r="T264" s="16"/>
      <c r="U264" s="16"/>
      <c r="V264" s="1" t="s">
        <v>2610</v>
      </c>
      <c r="W264" s="1" t="s">
        <v>2551</v>
      </c>
      <c r="X264" s="5" t="s">
        <v>2626</v>
      </c>
      <c r="Y264" s="5" t="s">
        <v>2557</v>
      </c>
      <c r="Z264" s="5" t="s">
        <v>13</v>
      </c>
      <c r="AA264" s="5"/>
    </row>
    <row r="265" spans="1:27" ht="12" customHeight="1" x14ac:dyDescent="0.15">
      <c r="A265" s="1" t="s">
        <v>92</v>
      </c>
      <c r="B265" s="1" t="s">
        <v>53</v>
      </c>
      <c r="C265" s="1" t="s">
        <v>21</v>
      </c>
      <c r="D265" s="1" t="s">
        <v>2437</v>
      </c>
      <c r="E265" s="1" t="s">
        <v>10</v>
      </c>
      <c r="F265" s="1" t="s">
        <v>108</v>
      </c>
      <c r="G265" s="1" t="s">
        <v>22</v>
      </c>
      <c r="H265" s="1" t="s">
        <v>13</v>
      </c>
      <c r="I265" s="16"/>
      <c r="J265" s="16"/>
      <c r="K265" s="16"/>
      <c r="L265" s="16"/>
      <c r="M265" s="16"/>
      <c r="N265" s="16"/>
      <c r="O265" s="16"/>
      <c r="P265" s="16"/>
      <c r="Q265" s="16"/>
      <c r="R265" s="16"/>
      <c r="S265" s="16"/>
      <c r="T265" s="16"/>
      <c r="U265" s="16"/>
      <c r="V265" s="1" t="s">
        <v>2610</v>
      </c>
      <c r="W265" s="1" t="s">
        <v>2551</v>
      </c>
      <c r="X265" s="5" t="s">
        <v>2626</v>
      </c>
      <c r="Y265" s="5" t="s">
        <v>2564</v>
      </c>
      <c r="Z265" s="5" t="s">
        <v>13</v>
      </c>
      <c r="AA265" s="5"/>
    </row>
    <row r="266" spans="1:27" ht="12" customHeight="1" x14ac:dyDescent="0.15">
      <c r="A266" s="1" t="s">
        <v>92</v>
      </c>
      <c r="B266" s="1" t="s">
        <v>53</v>
      </c>
      <c r="C266" s="1" t="s">
        <v>23</v>
      </c>
      <c r="D266" s="1" t="s">
        <v>2437</v>
      </c>
      <c r="E266" s="1" t="s">
        <v>10</v>
      </c>
      <c r="F266" s="1" t="s">
        <v>108</v>
      </c>
      <c r="G266" s="1" t="s">
        <v>24</v>
      </c>
      <c r="H266" s="1" t="s">
        <v>13</v>
      </c>
      <c r="I266" s="16"/>
      <c r="J266" s="16"/>
      <c r="K266" s="16"/>
      <c r="L266" s="16"/>
      <c r="M266" s="16"/>
      <c r="N266" s="16"/>
      <c r="O266" s="16"/>
      <c r="P266" s="16"/>
      <c r="Q266" s="16"/>
      <c r="R266" s="16"/>
      <c r="S266" s="16"/>
      <c r="T266" s="16"/>
      <c r="U266" s="16"/>
      <c r="V266" s="1" t="s">
        <v>2610</v>
      </c>
      <c r="W266" s="1" t="s">
        <v>2551</v>
      </c>
      <c r="X266" s="5" t="s">
        <v>2626</v>
      </c>
      <c r="Y266" s="5" t="s">
        <v>2559</v>
      </c>
      <c r="Z266" s="5" t="s">
        <v>13</v>
      </c>
      <c r="AA266" s="5"/>
    </row>
    <row r="267" spans="1:27" ht="12" customHeight="1" x14ac:dyDescent="0.15">
      <c r="A267" s="1" t="s">
        <v>92</v>
      </c>
      <c r="B267" s="1" t="s">
        <v>55</v>
      </c>
      <c r="C267" s="1" t="s">
        <v>9</v>
      </c>
      <c r="D267" s="1" t="s">
        <v>2437</v>
      </c>
      <c r="E267" s="1" t="s">
        <v>10</v>
      </c>
      <c r="F267" s="1" t="s">
        <v>109</v>
      </c>
      <c r="G267" s="1" t="s">
        <v>12</v>
      </c>
      <c r="H267" s="1" t="s">
        <v>13</v>
      </c>
      <c r="I267" s="16"/>
      <c r="J267" s="16"/>
      <c r="K267" s="16"/>
      <c r="L267" s="16"/>
      <c r="M267" s="16"/>
      <c r="N267" s="16"/>
      <c r="O267" s="16"/>
      <c r="P267" s="16"/>
      <c r="Q267" s="16"/>
      <c r="R267" s="16"/>
      <c r="S267" s="16"/>
      <c r="T267" s="16"/>
      <c r="U267" s="16"/>
      <c r="V267" s="1" t="s">
        <v>2610</v>
      </c>
      <c r="W267" s="1" t="s">
        <v>2551</v>
      </c>
      <c r="X267" s="5" t="s">
        <v>2627</v>
      </c>
      <c r="Y267" s="5" t="s">
        <v>2553</v>
      </c>
      <c r="Z267" s="5" t="s">
        <v>13</v>
      </c>
      <c r="AA267" s="5"/>
    </row>
    <row r="268" spans="1:27" ht="12" customHeight="1" x14ac:dyDescent="0.15">
      <c r="A268" s="1" t="s">
        <v>92</v>
      </c>
      <c r="B268" s="1" t="s">
        <v>55</v>
      </c>
      <c r="C268" s="1" t="s">
        <v>15</v>
      </c>
      <c r="D268" s="1" t="s">
        <v>2437</v>
      </c>
      <c r="E268" s="1" t="s">
        <v>10</v>
      </c>
      <c r="F268" s="1" t="s">
        <v>109</v>
      </c>
      <c r="G268" s="1" t="s">
        <v>16</v>
      </c>
      <c r="H268" s="1" t="s">
        <v>13</v>
      </c>
      <c r="I268" s="16"/>
      <c r="J268" s="16"/>
      <c r="K268" s="16"/>
      <c r="L268" s="16"/>
      <c r="M268" s="16"/>
      <c r="N268" s="16"/>
      <c r="O268" s="16"/>
      <c r="P268" s="16"/>
      <c r="Q268" s="16"/>
      <c r="R268" s="16"/>
      <c r="S268" s="16"/>
      <c r="T268" s="16"/>
      <c r="U268" s="16"/>
      <c r="V268" s="1" t="s">
        <v>2610</v>
      </c>
      <c r="W268" s="1" t="s">
        <v>2551</v>
      </c>
      <c r="X268" s="5" t="s">
        <v>2627</v>
      </c>
      <c r="Y268" s="5" t="s">
        <v>2561</v>
      </c>
      <c r="Z268" s="5" t="s">
        <v>13</v>
      </c>
      <c r="AA268" s="5"/>
    </row>
    <row r="269" spans="1:27" ht="12" customHeight="1" x14ac:dyDescent="0.15">
      <c r="A269" s="1" t="s">
        <v>92</v>
      </c>
      <c r="B269" s="1" t="s">
        <v>55</v>
      </c>
      <c r="C269" s="1" t="s">
        <v>17</v>
      </c>
      <c r="D269" s="1" t="s">
        <v>2437</v>
      </c>
      <c r="E269" s="1" t="s">
        <v>10</v>
      </c>
      <c r="F269" s="1" t="s">
        <v>109</v>
      </c>
      <c r="G269" s="1" t="s">
        <v>18</v>
      </c>
      <c r="H269" s="1" t="s">
        <v>13</v>
      </c>
      <c r="I269" s="16"/>
      <c r="J269" s="16"/>
      <c r="K269" s="16"/>
      <c r="L269" s="16"/>
      <c r="M269" s="16"/>
      <c r="N269" s="16"/>
      <c r="O269" s="16"/>
      <c r="P269" s="16"/>
      <c r="Q269" s="16"/>
      <c r="R269" s="16"/>
      <c r="S269" s="16"/>
      <c r="T269" s="16"/>
      <c r="U269" s="16"/>
      <c r="V269" s="1" t="s">
        <v>2610</v>
      </c>
      <c r="W269" s="1" t="s">
        <v>2551</v>
      </c>
      <c r="X269" s="5" t="s">
        <v>2627</v>
      </c>
      <c r="Y269" s="5" t="s">
        <v>2562</v>
      </c>
      <c r="Z269" s="5" t="s">
        <v>13</v>
      </c>
      <c r="AA269" s="5"/>
    </row>
    <row r="270" spans="1:27" ht="12" customHeight="1" x14ac:dyDescent="0.15">
      <c r="A270" s="1" t="s">
        <v>92</v>
      </c>
      <c r="B270" s="1" t="s">
        <v>55</v>
      </c>
      <c r="C270" s="1" t="s">
        <v>19</v>
      </c>
      <c r="D270" s="1" t="s">
        <v>2437</v>
      </c>
      <c r="E270" s="1" t="s">
        <v>10</v>
      </c>
      <c r="F270" s="1" t="s">
        <v>109</v>
      </c>
      <c r="G270" s="1" t="s">
        <v>20</v>
      </c>
      <c r="H270" s="1" t="s">
        <v>13</v>
      </c>
      <c r="I270" s="16"/>
      <c r="J270" s="16"/>
      <c r="K270" s="16"/>
      <c r="L270" s="16"/>
      <c r="M270" s="16"/>
      <c r="N270" s="16"/>
      <c r="O270" s="16"/>
      <c r="P270" s="16"/>
      <c r="Q270" s="16"/>
      <c r="R270" s="16"/>
      <c r="S270" s="16"/>
      <c r="T270" s="16"/>
      <c r="U270" s="16"/>
      <c r="V270" s="1" t="s">
        <v>2610</v>
      </c>
      <c r="W270" s="1" t="s">
        <v>2551</v>
      </c>
      <c r="X270" s="5" t="s">
        <v>2627</v>
      </c>
      <c r="Y270" s="5" t="s">
        <v>2557</v>
      </c>
      <c r="Z270" s="5" t="s">
        <v>13</v>
      </c>
      <c r="AA270" s="5"/>
    </row>
    <row r="271" spans="1:27" ht="12" customHeight="1" x14ac:dyDescent="0.15">
      <c r="A271" s="1" t="s">
        <v>92</v>
      </c>
      <c r="B271" s="1" t="s">
        <v>55</v>
      </c>
      <c r="C271" s="1" t="s">
        <v>21</v>
      </c>
      <c r="D271" s="1" t="s">
        <v>2437</v>
      </c>
      <c r="E271" s="1" t="s">
        <v>10</v>
      </c>
      <c r="F271" s="1" t="s">
        <v>109</v>
      </c>
      <c r="G271" s="1" t="s">
        <v>22</v>
      </c>
      <c r="H271" s="1" t="s">
        <v>13</v>
      </c>
      <c r="I271" s="16"/>
      <c r="J271" s="16"/>
      <c r="K271" s="16"/>
      <c r="L271" s="16"/>
      <c r="M271" s="16"/>
      <c r="N271" s="16"/>
      <c r="O271" s="16"/>
      <c r="P271" s="16"/>
      <c r="Q271" s="16"/>
      <c r="R271" s="16"/>
      <c r="S271" s="16"/>
      <c r="T271" s="16"/>
      <c r="U271" s="16"/>
      <c r="V271" s="1" t="s">
        <v>2610</v>
      </c>
      <c r="W271" s="1" t="s">
        <v>2551</v>
      </c>
      <c r="X271" s="5" t="s">
        <v>2627</v>
      </c>
      <c r="Y271" s="5" t="s">
        <v>2564</v>
      </c>
      <c r="Z271" s="5" t="s">
        <v>13</v>
      </c>
      <c r="AA271" s="5"/>
    </row>
    <row r="272" spans="1:27" ht="12" customHeight="1" x14ac:dyDescent="0.15">
      <c r="A272" s="1" t="s">
        <v>92</v>
      </c>
      <c r="B272" s="1" t="s">
        <v>55</v>
      </c>
      <c r="C272" s="1" t="s">
        <v>23</v>
      </c>
      <c r="D272" s="1" t="s">
        <v>2437</v>
      </c>
      <c r="E272" s="1" t="s">
        <v>10</v>
      </c>
      <c r="F272" s="1" t="s">
        <v>109</v>
      </c>
      <c r="G272" s="1" t="s">
        <v>24</v>
      </c>
      <c r="H272" s="1" t="s">
        <v>13</v>
      </c>
      <c r="I272" s="16"/>
      <c r="J272" s="16"/>
      <c r="K272" s="16"/>
      <c r="L272" s="16"/>
      <c r="M272" s="16"/>
      <c r="N272" s="16"/>
      <c r="O272" s="16"/>
      <c r="P272" s="16"/>
      <c r="Q272" s="16"/>
      <c r="R272" s="16"/>
      <c r="S272" s="16"/>
      <c r="T272" s="16">
        <v>0.56850000000000001</v>
      </c>
      <c r="U272" s="16"/>
      <c r="V272" s="1" t="s">
        <v>2610</v>
      </c>
      <c r="W272" s="1" t="s">
        <v>2551</v>
      </c>
      <c r="X272" s="5" t="s">
        <v>2627</v>
      </c>
      <c r="Y272" s="5" t="s">
        <v>2559</v>
      </c>
      <c r="Z272" s="5" t="s">
        <v>13</v>
      </c>
      <c r="AA272" s="5"/>
    </row>
    <row r="273" spans="1:27" ht="12" customHeight="1" x14ac:dyDescent="0.15">
      <c r="A273" s="1" t="s">
        <v>92</v>
      </c>
      <c r="B273" s="1" t="s">
        <v>110</v>
      </c>
      <c r="C273" s="1" t="s">
        <v>9</v>
      </c>
      <c r="D273" s="1" t="s">
        <v>2437</v>
      </c>
      <c r="E273" s="1" t="s">
        <v>10</v>
      </c>
      <c r="F273" s="1" t="s">
        <v>111</v>
      </c>
      <c r="G273" s="1" t="s">
        <v>12</v>
      </c>
      <c r="H273" s="1" t="s">
        <v>13</v>
      </c>
      <c r="I273" s="16"/>
      <c r="J273" s="16"/>
      <c r="K273" s="16"/>
      <c r="L273" s="16"/>
      <c r="M273" s="16"/>
      <c r="N273" s="16"/>
      <c r="O273" s="16"/>
      <c r="P273" s="16"/>
      <c r="Q273" s="16"/>
      <c r="R273" s="16"/>
      <c r="S273" s="16"/>
      <c r="T273" s="16"/>
      <c r="U273" s="16"/>
      <c r="V273" s="1" t="s">
        <v>2610</v>
      </c>
      <c r="W273" s="1" t="s">
        <v>2551</v>
      </c>
      <c r="X273" s="5" t="s">
        <v>2628</v>
      </c>
      <c r="Y273" s="5" t="s">
        <v>2553</v>
      </c>
      <c r="Z273" s="5" t="s">
        <v>13</v>
      </c>
      <c r="AA273" s="5"/>
    </row>
    <row r="274" spans="1:27" ht="12" customHeight="1" x14ac:dyDescent="0.15">
      <c r="A274" s="1" t="s">
        <v>92</v>
      </c>
      <c r="B274" s="1" t="s">
        <v>110</v>
      </c>
      <c r="C274" s="1" t="s">
        <v>15</v>
      </c>
      <c r="D274" s="1" t="s">
        <v>2437</v>
      </c>
      <c r="E274" s="1" t="s">
        <v>10</v>
      </c>
      <c r="F274" s="1" t="s">
        <v>111</v>
      </c>
      <c r="G274" s="1" t="s">
        <v>16</v>
      </c>
      <c r="H274" s="1" t="s">
        <v>13</v>
      </c>
      <c r="I274" s="16"/>
      <c r="J274" s="16"/>
      <c r="K274" s="16"/>
      <c r="L274" s="16"/>
      <c r="M274" s="16"/>
      <c r="N274" s="16"/>
      <c r="O274" s="16"/>
      <c r="P274" s="16"/>
      <c r="Q274" s="16"/>
      <c r="R274" s="16"/>
      <c r="S274" s="16"/>
      <c r="T274" s="16"/>
      <c r="U274" s="16"/>
      <c r="V274" s="1" t="s">
        <v>2610</v>
      </c>
      <c r="W274" s="1" t="s">
        <v>2551</v>
      </c>
      <c r="X274" s="5" t="s">
        <v>2628</v>
      </c>
      <c r="Y274" s="5" t="s">
        <v>2561</v>
      </c>
      <c r="Z274" s="5" t="s">
        <v>13</v>
      </c>
      <c r="AA274" s="5"/>
    </row>
    <row r="275" spans="1:27" ht="12" customHeight="1" x14ac:dyDescent="0.15">
      <c r="A275" s="1" t="s">
        <v>92</v>
      </c>
      <c r="B275" s="1" t="s">
        <v>110</v>
      </c>
      <c r="C275" s="1" t="s">
        <v>17</v>
      </c>
      <c r="D275" s="1" t="s">
        <v>2437</v>
      </c>
      <c r="E275" s="1" t="s">
        <v>10</v>
      </c>
      <c r="F275" s="1" t="s">
        <v>111</v>
      </c>
      <c r="G275" s="1" t="s">
        <v>18</v>
      </c>
      <c r="H275" s="1" t="s">
        <v>13</v>
      </c>
      <c r="I275" s="16"/>
      <c r="J275" s="16"/>
      <c r="K275" s="16"/>
      <c r="L275" s="16"/>
      <c r="M275" s="16"/>
      <c r="N275" s="16"/>
      <c r="O275" s="16"/>
      <c r="P275" s="16"/>
      <c r="Q275" s="16"/>
      <c r="R275" s="16"/>
      <c r="S275" s="16"/>
      <c r="T275" s="16"/>
      <c r="U275" s="16"/>
      <c r="V275" s="1" t="s">
        <v>2610</v>
      </c>
      <c r="W275" s="1" t="s">
        <v>2551</v>
      </c>
      <c r="X275" s="5" t="s">
        <v>2628</v>
      </c>
      <c r="Y275" s="5" t="s">
        <v>2562</v>
      </c>
      <c r="Z275" s="5" t="s">
        <v>13</v>
      </c>
      <c r="AA275" s="5"/>
    </row>
    <row r="276" spans="1:27" ht="12" customHeight="1" x14ac:dyDescent="0.15">
      <c r="A276" s="1" t="s">
        <v>92</v>
      </c>
      <c r="B276" s="1" t="s">
        <v>110</v>
      </c>
      <c r="C276" s="1" t="s">
        <v>19</v>
      </c>
      <c r="D276" s="1" t="s">
        <v>2437</v>
      </c>
      <c r="E276" s="1" t="s">
        <v>10</v>
      </c>
      <c r="F276" s="1" t="s">
        <v>111</v>
      </c>
      <c r="G276" s="1" t="s">
        <v>20</v>
      </c>
      <c r="H276" s="1" t="s">
        <v>13</v>
      </c>
      <c r="I276" s="16"/>
      <c r="J276" s="16"/>
      <c r="K276" s="16"/>
      <c r="L276" s="16"/>
      <c r="M276" s="16"/>
      <c r="N276" s="16"/>
      <c r="O276" s="16"/>
      <c r="P276" s="16"/>
      <c r="Q276" s="16"/>
      <c r="R276" s="16"/>
      <c r="S276" s="16"/>
      <c r="T276" s="16"/>
      <c r="U276" s="16"/>
      <c r="V276" s="1" t="s">
        <v>2610</v>
      </c>
      <c r="W276" s="1" t="s">
        <v>2551</v>
      </c>
      <c r="X276" s="5" t="s">
        <v>2628</v>
      </c>
      <c r="Y276" s="5" t="s">
        <v>2557</v>
      </c>
      <c r="Z276" s="5" t="s">
        <v>13</v>
      </c>
      <c r="AA276" s="5"/>
    </row>
    <row r="277" spans="1:27" ht="12" customHeight="1" x14ac:dyDescent="0.15">
      <c r="A277" s="1" t="s">
        <v>92</v>
      </c>
      <c r="B277" s="1" t="s">
        <v>110</v>
      </c>
      <c r="C277" s="1" t="s">
        <v>21</v>
      </c>
      <c r="D277" s="1" t="s">
        <v>2437</v>
      </c>
      <c r="E277" s="1" t="s">
        <v>10</v>
      </c>
      <c r="F277" s="1" t="s">
        <v>111</v>
      </c>
      <c r="G277" s="1" t="s">
        <v>22</v>
      </c>
      <c r="H277" s="1" t="s">
        <v>13</v>
      </c>
      <c r="I277" s="16"/>
      <c r="J277" s="16"/>
      <c r="K277" s="16"/>
      <c r="L277" s="16"/>
      <c r="M277" s="16"/>
      <c r="N277" s="16"/>
      <c r="O277" s="16"/>
      <c r="P277" s="16"/>
      <c r="Q277" s="16"/>
      <c r="R277" s="16"/>
      <c r="S277" s="16"/>
      <c r="T277" s="16"/>
      <c r="U277" s="16"/>
      <c r="V277" s="1" t="s">
        <v>2610</v>
      </c>
      <c r="W277" s="1" t="s">
        <v>2551</v>
      </c>
      <c r="X277" s="5" t="s">
        <v>2628</v>
      </c>
      <c r="Y277" s="5" t="s">
        <v>2564</v>
      </c>
      <c r="Z277" s="5" t="s">
        <v>13</v>
      </c>
      <c r="AA277" s="5"/>
    </row>
    <row r="278" spans="1:27" ht="12" customHeight="1" x14ac:dyDescent="0.15">
      <c r="A278" s="1" t="s">
        <v>92</v>
      </c>
      <c r="B278" s="1" t="s">
        <v>110</v>
      </c>
      <c r="C278" s="1" t="s">
        <v>23</v>
      </c>
      <c r="D278" s="1" t="s">
        <v>2437</v>
      </c>
      <c r="E278" s="1" t="s">
        <v>10</v>
      </c>
      <c r="F278" s="1" t="s">
        <v>111</v>
      </c>
      <c r="G278" s="1" t="s">
        <v>24</v>
      </c>
      <c r="H278" s="1" t="s">
        <v>13</v>
      </c>
      <c r="I278" s="16"/>
      <c r="J278" s="16"/>
      <c r="K278" s="16"/>
      <c r="L278" s="16"/>
      <c r="M278" s="16"/>
      <c r="N278" s="16"/>
      <c r="O278" s="16"/>
      <c r="P278" s="16"/>
      <c r="Q278" s="16"/>
      <c r="R278" s="16"/>
      <c r="S278" s="16"/>
      <c r="T278" s="16"/>
      <c r="U278" s="16"/>
      <c r="V278" s="1" t="s">
        <v>2610</v>
      </c>
      <c r="W278" s="1" t="s">
        <v>2551</v>
      </c>
      <c r="X278" s="5" t="s">
        <v>2628</v>
      </c>
      <c r="Y278" s="5" t="s">
        <v>2559</v>
      </c>
      <c r="Z278" s="5" t="s">
        <v>13</v>
      </c>
      <c r="AA278" s="5"/>
    </row>
    <row r="279" spans="1:27" ht="12" customHeight="1" x14ac:dyDescent="0.15">
      <c r="A279" s="1" t="s">
        <v>92</v>
      </c>
      <c r="B279" s="1" t="s">
        <v>112</v>
      </c>
      <c r="C279" s="1" t="s">
        <v>9</v>
      </c>
      <c r="D279" s="1" t="s">
        <v>2437</v>
      </c>
      <c r="E279" s="1" t="s">
        <v>10</v>
      </c>
      <c r="F279" s="1" t="s">
        <v>113</v>
      </c>
      <c r="G279" s="1" t="s">
        <v>12</v>
      </c>
      <c r="H279" s="1" t="s">
        <v>13</v>
      </c>
      <c r="I279" s="16"/>
      <c r="J279" s="16"/>
      <c r="K279" s="16"/>
      <c r="L279" s="16"/>
      <c r="M279" s="16"/>
      <c r="N279" s="16"/>
      <c r="O279" s="16"/>
      <c r="P279" s="16"/>
      <c r="Q279" s="16"/>
      <c r="R279" s="16"/>
      <c r="S279" s="16"/>
      <c r="T279" s="16"/>
      <c r="U279" s="16"/>
      <c r="V279" s="1" t="s">
        <v>2610</v>
      </c>
      <c r="W279" s="1" t="s">
        <v>2551</v>
      </c>
      <c r="X279" s="5" t="s">
        <v>2629</v>
      </c>
      <c r="Y279" s="5" t="s">
        <v>2553</v>
      </c>
      <c r="Z279" s="5" t="s">
        <v>13</v>
      </c>
      <c r="AA279" s="5"/>
    </row>
    <row r="280" spans="1:27" ht="12" customHeight="1" x14ac:dyDescent="0.15">
      <c r="A280" s="1" t="s">
        <v>92</v>
      </c>
      <c r="B280" s="1" t="s">
        <v>112</v>
      </c>
      <c r="C280" s="1" t="s">
        <v>15</v>
      </c>
      <c r="D280" s="1" t="s">
        <v>2437</v>
      </c>
      <c r="E280" s="1" t="s">
        <v>10</v>
      </c>
      <c r="F280" s="1" t="s">
        <v>113</v>
      </c>
      <c r="G280" s="1" t="s">
        <v>16</v>
      </c>
      <c r="H280" s="1" t="s">
        <v>13</v>
      </c>
      <c r="I280" s="16"/>
      <c r="J280" s="16"/>
      <c r="K280" s="16"/>
      <c r="L280" s="16"/>
      <c r="M280" s="16"/>
      <c r="N280" s="16"/>
      <c r="O280" s="16"/>
      <c r="P280" s="16"/>
      <c r="Q280" s="16"/>
      <c r="R280" s="16"/>
      <c r="S280" s="16"/>
      <c r="T280" s="16"/>
      <c r="U280" s="16"/>
      <c r="V280" s="1" t="s">
        <v>2610</v>
      </c>
      <c r="W280" s="1" t="s">
        <v>2551</v>
      </c>
      <c r="X280" s="5" t="s">
        <v>2629</v>
      </c>
      <c r="Y280" s="5" t="s">
        <v>2561</v>
      </c>
      <c r="Z280" s="5" t="s">
        <v>13</v>
      </c>
      <c r="AA280" s="5"/>
    </row>
    <row r="281" spans="1:27" ht="12" customHeight="1" x14ac:dyDescent="0.15">
      <c r="A281" s="1" t="s">
        <v>92</v>
      </c>
      <c r="B281" s="1" t="s">
        <v>112</v>
      </c>
      <c r="C281" s="1" t="s">
        <v>17</v>
      </c>
      <c r="D281" s="1" t="s">
        <v>2437</v>
      </c>
      <c r="E281" s="1" t="s">
        <v>10</v>
      </c>
      <c r="F281" s="1" t="s">
        <v>113</v>
      </c>
      <c r="G281" s="1" t="s">
        <v>18</v>
      </c>
      <c r="H281" s="1" t="s">
        <v>13</v>
      </c>
      <c r="I281" s="16"/>
      <c r="J281" s="16"/>
      <c r="K281" s="16"/>
      <c r="L281" s="16"/>
      <c r="M281" s="16"/>
      <c r="N281" s="16"/>
      <c r="O281" s="16"/>
      <c r="P281" s="16"/>
      <c r="Q281" s="16"/>
      <c r="R281" s="16"/>
      <c r="S281" s="16"/>
      <c r="T281" s="16"/>
      <c r="U281" s="16"/>
      <c r="V281" s="1" t="s">
        <v>2610</v>
      </c>
      <c r="W281" s="1" t="s">
        <v>2551</v>
      </c>
      <c r="X281" s="5" t="s">
        <v>2629</v>
      </c>
      <c r="Y281" s="5" t="s">
        <v>2562</v>
      </c>
      <c r="Z281" s="5" t="s">
        <v>13</v>
      </c>
      <c r="AA281" s="5"/>
    </row>
    <row r="282" spans="1:27" ht="12" customHeight="1" x14ac:dyDescent="0.15">
      <c r="A282" s="1" t="s">
        <v>92</v>
      </c>
      <c r="B282" s="1" t="s">
        <v>112</v>
      </c>
      <c r="C282" s="1" t="s">
        <v>19</v>
      </c>
      <c r="D282" s="1" t="s">
        <v>2437</v>
      </c>
      <c r="E282" s="1" t="s">
        <v>10</v>
      </c>
      <c r="F282" s="1" t="s">
        <v>113</v>
      </c>
      <c r="G282" s="1" t="s">
        <v>20</v>
      </c>
      <c r="H282" s="1" t="s">
        <v>13</v>
      </c>
      <c r="I282" s="16"/>
      <c r="J282" s="16"/>
      <c r="K282" s="16"/>
      <c r="L282" s="16"/>
      <c r="M282" s="16"/>
      <c r="N282" s="16"/>
      <c r="O282" s="16"/>
      <c r="P282" s="16"/>
      <c r="Q282" s="16"/>
      <c r="R282" s="16"/>
      <c r="S282" s="16"/>
      <c r="T282" s="16"/>
      <c r="U282" s="16"/>
      <c r="V282" s="1" t="s">
        <v>2610</v>
      </c>
      <c r="W282" s="1" t="s">
        <v>2551</v>
      </c>
      <c r="X282" s="5" t="s">
        <v>2629</v>
      </c>
      <c r="Y282" s="5" t="s">
        <v>2557</v>
      </c>
      <c r="Z282" s="5" t="s">
        <v>13</v>
      </c>
      <c r="AA282" s="5"/>
    </row>
    <row r="283" spans="1:27" ht="12" customHeight="1" x14ac:dyDescent="0.15">
      <c r="A283" s="1" t="s">
        <v>92</v>
      </c>
      <c r="B283" s="1" t="s">
        <v>112</v>
      </c>
      <c r="C283" s="1" t="s">
        <v>21</v>
      </c>
      <c r="D283" s="1" t="s">
        <v>2437</v>
      </c>
      <c r="E283" s="1" t="s">
        <v>10</v>
      </c>
      <c r="F283" s="1" t="s">
        <v>113</v>
      </c>
      <c r="G283" s="1" t="s">
        <v>22</v>
      </c>
      <c r="H283" s="1" t="s">
        <v>13</v>
      </c>
      <c r="I283" s="16"/>
      <c r="J283" s="16"/>
      <c r="K283" s="16"/>
      <c r="L283" s="16"/>
      <c r="M283" s="16"/>
      <c r="N283" s="16"/>
      <c r="O283" s="16"/>
      <c r="P283" s="16"/>
      <c r="Q283" s="16"/>
      <c r="R283" s="16"/>
      <c r="S283" s="16"/>
      <c r="T283" s="16"/>
      <c r="U283" s="16"/>
      <c r="V283" s="1" t="s">
        <v>2610</v>
      </c>
      <c r="W283" s="1" t="s">
        <v>2551</v>
      </c>
      <c r="X283" s="5" t="s">
        <v>2629</v>
      </c>
      <c r="Y283" s="5" t="s">
        <v>2564</v>
      </c>
      <c r="Z283" s="5" t="s">
        <v>13</v>
      </c>
      <c r="AA283" s="5"/>
    </row>
    <row r="284" spans="1:27" ht="12" customHeight="1" x14ac:dyDescent="0.15">
      <c r="A284" s="1" t="s">
        <v>92</v>
      </c>
      <c r="B284" s="1" t="s">
        <v>112</v>
      </c>
      <c r="C284" s="1" t="s">
        <v>23</v>
      </c>
      <c r="D284" s="1" t="s">
        <v>2437</v>
      </c>
      <c r="E284" s="1" t="s">
        <v>10</v>
      </c>
      <c r="F284" s="1" t="s">
        <v>113</v>
      </c>
      <c r="G284" s="1" t="s">
        <v>24</v>
      </c>
      <c r="H284" s="1" t="s">
        <v>13</v>
      </c>
      <c r="I284" s="16"/>
      <c r="J284" s="16"/>
      <c r="K284" s="16"/>
      <c r="L284" s="16"/>
      <c r="M284" s="16"/>
      <c r="N284" s="16"/>
      <c r="O284" s="16"/>
      <c r="P284" s="16"/>
      <c r="Q284" s="16"/>
      <c r="R284" s="16"/>
      <c r="S284" s="16"/>
      <c r="T284" s="16"/>
      <c r="U284" s="16"/>
      <c r="V284" s="1" t="s">
        <v>2610</v>
      </c>
      <c r="W284" s="1" t="s">
        <v>2551</v>
      </c>
      <c r="X284" s="5" t="s">
        <v>2629</v>
      </c>
      <c r="Y284" s="5" t="s">
        <v>2559</v>
      </c>
      <c r="Z284" s="5" t="s">
        <v>13</v>
      </c>
      <c r="AA284" s="5"/>
    </row>
    <row r="285" spans="1:27" ht="12" customHeight="1" x14ac:dyDescent="0.15">
      <c r="A285" s="1" t="s">
        <v>92</v>
      </c>
      <c r="B285" s="1" t="s">
        <v>114</v>
      </c>
      <c r="C285" s="1" t="s">
        <v>9</v>
      </c>
      <c r="D285" s="1" t="s">
        <v>2437</v>
      </c>
      <c r="E285" s="1" t="s">
        <v>10</v>
      </c>
      <c r="F285" s="1" t="s">
        <v>115</v>
      </c>
      <c r="G285" s="1" t="s">
        <v>12</v>
      </c>
      <c r="H285" s="1" t="s">
        <v>13</v>
      </c>
      <c r="I285" s="16"/>
      <c r="J285" s="16"/>
      <c r="K285" s="16"/>
      <c r="L285" s="16"/>
      <c r="M285" s="16"/>
      <c r="N285" s="16"/>
      <c r="O285" s="16"/>
      <c r="P285" s="16"/>
      <c r="Q285" s="16"/>
      <c r="R285" s="16"/>
      <c r="S285" s="16"/>
      <c r="T285" s="16"/>
      <c r="U285" s="16"/>
      <c r="V285" s="1" t="s">
        <v>2610</v>
      </c>
      <c r="W285" s="1" t="s">
        <v>2551</v>
      </c>
      <c r="X285" s="5" t="s">
        <v>2630</v>
      </c>
      <c r="Y285" s="5" t="s">
        <v>2553</v>
      </c>
      <c r="Z285" s="5" t="s">
        <v>13</v>
      </c>
      <c r="AA285" s="5"/>
    </row>
    <row r="286" spans="1:27" ht="12" customHeight="1" x14ac:dyDescent="0.15">
      <c r="A286" s="1" t="s">
        <v>92</v>
      </c>
      <c r="B286" s="1" t="s">
        <v>114</v>
      </c>
      <c r="C286" s="1" t="s">
        <v>15</v>
      </c>
      <c r="D286" s="1" t="s">
        <v>2437</v>
      </c>
      <c r="E286" s="1" t="s">
        <v>10</v>
      </c>
      <c r="F286" s="1" t="s">
        <v>115</v>
      </c>
      <c r="G286" s="1" t="s">
        <v>16</v>
      </c>
      <c r="H286" s="1" t="s">
        <v>13</v>
      </c>
      <c r="I286" s="16"/>
      <c r="J286" s="16"/>
      <c r="K286" s="16"/>
      <c r="L286" s="16"/>
      <c r="M286" s="16"/>
      <c r="N286" s="16"/>
      <c r="O286" s="16"/>
      <c r="P286" s="16"/>
      <c r="Q286" s="16"/>
      <c r="R286" s="16"/>
      <c r="S286" s="16"/>
      <c r="T286" s="16"/>
      <c r="U286" s="16"/>
      <c r="V286" s="1" t="s">
        <v>2610</v>
      </c>
      <c r="W286" s="1" t="s">
        <v>2551</v>
      </c>
      <c r="X286" s="5" t="s">
        <v>2630</v>
      </c>
      <c r="Y286" s="5" t="s">
        <v>2561</v>
      </c>
      <c r="Z286" s="5" t="s">
        <v>13</v>
      </c>
      <c r="AA286" s="5"/>
    </row>
    <row r="287" spans="1:27" ht="12" customHeight="1" x14ac:dyDescent="0.15">
      <c r="A287" s="1" t="s">
        <v>92</v>
      </c>
      <c r="B287" s="1" t="s">
        <v>114</v>
      </c>
      <c r="C287" s="1" t="s">
        <v>17</v>
      </c>
      <c r="D287" s="1" t="s">
        <v>2437</v>
      </c>
      <c r="E287" s="1" t="s">
        <v>10</v>
      </c>
      <c r="F287" s="1" t="s">
        <v>115</v>
      </c>
      <c r="G287" s="1" t="s">
        <v>18</v>
      </c>
      <c r="H287" s="1" t="s">
        <v>13</v>
      </c>
      <c r="I287" s="16"/>
      <c r="J287" s="16"/>
      <c r="K287" s="16"/>
      <c r="L287" s="16"/>
      <c r="M287" s="16"/>
      <c r="N287" s="16"/>
      <c r="O287" s="16"/>
      <c r="P287" s="16"/>
      <c r="Q287" s="16"/>
      <c r="R287" s="16"/>
      <c r="S287" s="16"/>
      <c r="T287" s="16"/>
      <c r="U287" s="16"/>
      <c r="V287" s="1" t="s">
        <v>2610</v>
      </c>
      <c r="W287" s="1" t="s">
        <v>2551</v>
      </c>
      <c r="X287" s="5" t="s">
        <v>2630</v>
      </c>
      <c r="Y287" s="5" t="s">
        <v>2562</v>
      </c>
      <c r="Z287" s="5" t="s">
        <v>13</v>
      </c>
      <c r="AA287" s="5"/>
    </row>
    <row r="288" spans="1:27" ht="12" customHeight="1" x14ac:dyDescent="0.15">
      <c r="A288" s="1" t="s">
        <v>92</v>
      </c>
      <c r="B288" s="1" t="s">
        <v>114</v>
      </c>
      <c r="C288" s="1" t="s">
        <v>19</v>
      </c>
      <c r="D288" s="1" t="s">
        <v>2437</v>
      </c>
      <c r="E288" s="1" t="s">
        <v>10</v>
      </c>
      <c r="F288" s="1" t="s">
        <v>115</v>
      </c>
      <c r="G288" s="1" t="s">
        <v>20</v>
      </c>
      <c r="H288" s="1" t="s">
        <v>13</v>
      </c>
      <c r="I288" s="16"/>
      <c r="J288" s="16"/>
      <c r="K288" s="16"/>
      <c r="L288" s="16"/>
      <c r="M288" s="16"/>
      <c r="N288" s="16"/>
      <c r="O288" s="16"/>
      <c r="P288" s="16"/>
      <c r="Q288" s="16"/>
      <c r="R288" s="16"/>
      <c r="S288" s="16"/>
      <c r="T288" s="16"/>
      <c r="U288" s="16"/>
      <c r="V288" s="1" t="s">
        <v>2610</v>
      </c>
      <c r="W288" s="1" t="s">
        <v>2551</v>
      </c>
      <c r="X288" s="5" t="s">
        <v>2630</v>
      </c>
      <c r="Y288" s="5" t="s">
        <v>2557</v>
      </c>
      <c r="Z288" s="5" t="s">
        <v>13</v>
      </c>
      <c r="AA288" s="5"/>
    </row>
    <row r="289" spans="1:27" ht="12" customHeight="1" x14ac:dyDescent="0.15">
      <c r="A289" s="1" t="s">
        <v>92</v>
      </c>
      <c r="B289" s="1" t="s">
        <v>114</v>
      </c>
      <c r="C289" s="1" t="s">
        <v>21</v>
      </c>
      <c r="D289" s="1" t="s">
        <v>2437</v>
      </c>
      <c r="E289" s="1" t="s">
        <v>10</v>
      </c>
      <c r="F289" s="1" t="s">
        <v>115</v>
      </c>
      <c r="G289" s="1" t="s">
        <v>22</v>
      </c>
      <c r="H289" s="1" t="s">
        <v>13</v>
      </c>
      <c r="I289" s="16"/>
      <c r="J289" s="16"/>
      <c r="K289" s="16"/>
      <c r="L289" s="16"/>
      <c r="M289" s="16"/>
      <c r="N289" s="16"/>
      <c r="O289" s="16"/>
      <c r="P289" s="16"/>
      <c r="Q289" s="16"/>
      <c r="R289" s="16"/>
      <c r="S289" s="16"/>
      <c r="T289" s="16"/>
      <c r="U289" s="16"/>
      <c r="V289" s="1" t="s">
        <v>2610</v>
      </c>
      <c r="W289" s="1" t="s">
        <v>2551</v>
      </c>
      <c r="X289" s="5" t="s">
        <v>2630</v>
      </c>
      <c r="Y289" s="5" t="s">
        <v>2564</v>
      </c>
      <c r="Z289" s="5" t="s">
        <v>13</v>
      </c>
      <c r="AA289" s="5"/>
    </row>
    <row r="290" spans="1:27" ht="12" customHeight="1" x14ac:dyDescent="0.15">
      <c r="A290" s="1" t="s">
        <v>92</v>
      </c>
      <c r="B290" s="1" t="s">
        <v>114</v>
      </c>
      <c r="C290" s="1" t="s">
        <v>23</v>
      </c>
      <c r="D290" s="1" t="s">
        <v>2437</v>
      </c>
      <c r="E290" s="1" t="s">
        <v>10</v>
      </c>
      <c r="F290" s="1" t="s">
        <v>115</v>
      </c>
      <c r="G290" s="1" t="s">
        <v>24</v>
      </c>
      <c r="H290" s="1" t="s">
        <v>13</v>
      </c>
      <c r="I290" s="16"/>
      <c r="J290" s="16"/>
      <c r="K290" s="16"/>
      <c r="L290" s="16"/>
      <c r="M290" s="16"/>
      <c r="N290" s="16"/>
      <c r="O290" s="16"/>
      <c r="P290" s="16"/>
      <c r="Q290" s="16"/>
      <c r="R290" s="16"/>
      <c r="S290" s="16"/>
      <c r="T290" s="16"/>
      <c r="U290" s="16"/>
      <c r="V290" s="1" t="s">
        <v>2610</v>
      </c>
      <c r="W290" s="1" t="s">
        <v>2551</v>
      </c>
      <c r="X290" s="5" t="s">
        <v>2630</v>
      </c>
      <c r="Y290" s="5" t="s">
        <v>2559</v>
      </c>
      <c r="Z290" s="5" t="s">
        <v>13</v>
      </c>
      <c r="AA290" s="5"/>
    </row>
    <row r="291" spans="1:27" ht="12" customHeight="1" x14ac:dyDescent="0.15">
      <c r="A291" s="1" t="s">
        <v>116</v>
      </c>
      <c r="B291" s="1" t="s">
        <v>8</v>
      </c>
      <c r="C291" s="1" t="s">
        <v>9</v>
      </c>
      <c r="D291" s="1" t="s">
        <v>2438</v>
      </c>
      <c r="E291" s="1" t="s">
        <v>10</v>
      </c>
      <c r="F291" s="1" t="s">
        <v>117</v>
      </c>
      <c r="G291" s="1" t="s">
        <v>12</v>
      </c>
      <c r="H291" s="1" t="s">
        <v>13</v>
      </c>
      <c r="I291" s="16"/>
      <c r="J291" s="16"/>
      <c r="K291" s="16"/>
      <c r="L291" s="16"/>
      <c r="M291" s="16"/>
      <c r="N291" s="16"/>
      <c r="O291" s="16"/>
      <c r="P291" s="16"/>
      <c r="Q291" s="16"/>
      <c r="R291" s="16"/>
      <c r="S291" s="16"/>
      <c r="T291" s="16"/>
      <c r="U291" s="16"/>
      <c r="V291" s="1" t="s">
        <v>2631</v>
      </c>
      <c r="W291" s="1" t="s">
        <v>2551</v>
      </c>
      <c r="X291" s="5" t="s">
        <v>2632</v>
      </c>
      <c r="Y291" s="5" t="s">
        <v>2553</v>
      </c>
      <c r="Z291" s="5" t="s">
        <v>13</v>
      </c>
      <c r="AA291" s="5"/>
    </row>
    <row r="292" spans="1:27" ht="12" customHeight="1" x14ac:dyDescent="0.15">
      <c r="A292" s="1" t="s">
        <v>116</v>
      </c>
      <c r="B292" s="1" t="s">
        <v>8</v>
      </c>
      <c r="C292" s="1" t="s">
        <v>15</v>
      </c>
      <c r="D292" s="1" t="s">
        <v>2438</v>
      </c>
      <c r="E292" s="1" t="s">
        <v>10</v>
      </c>
      <c r="F292" s="1" t="s">
        <v>117</v>
      </c>
      <c r="G292" s="1" t="s">
        <v>16</v>
      </c>
      <c r="H292" s="1" t="s">
        <v>13</v>
      </c>
      <c r="I292" s="16"/>
      <c r="J292" s="16"/>
      <c r="K292" s="16"/>
      <c r="L292" s="16"/>
      <c r="M292" s="16"/>
      <c r="N292" s="16"/>
      <c r="O292" s="16"/>
      <c r="P292" s="16"/>
      <c r="Q292" s="16"/>
      <c r="R292" s="16"/>
      <c r="S292" s="16"/>
      <c r="T292" s="16"/>
      <c r="U292" s="16"/>
      <c r="V292" s="1" t="s">
        <v>2631</v>
      </c>
      <c r="W292" s="1" t="s">
        <v>2551</v>
      </c>
      <c r="X292" s="5" t="s">
        <v>2632</v>
      </c>
      <c r="Y292" s="5" t="s">
        <v>2561</v>
      </c>
      <c r="Z292" s="5" t="s">
        <v>13</v>
      </c>
      <c r="AA292" s="5"/>
    </row>
    <row r="293" spans="1:27" ht="12" customHeight="1" x14ac:dyDescent="0.15">
      <c r="A293" s="1" t="s">
        <v>116</v>
      </c>
      <c r="B293" s="1" t="s">
        <v>8</v>
      </c>
      <c r="C293" s="1" t="s">
        <v>17</v>
      </c>
      <c r="D293" s="1" t="s">
        <v>2438</v>
      </c>
      <c r="E293" s="1" t="s">
        <v>10</v>
      </c>
      <c r="F293" s="1" t="s">
        <v>117</v>
      </c>
      <c r="G293" s="1" t="s">
        <v>18</v>
      </c>
      <c r="H293" s="1" t="s">
        <v>13</v>
      </c>
      <c r="I293" s="16"/>
      <c r="J293" s="16"/>
      <c r="K293" s="16"/>
      <c r="L293" s="16"/>
      <c r="M293" s="16"/>
      <c r="N293" s="16"/>
      <c r="O293" s="16"/>
      <c r="P293" s="16"/>
      <c r="Q293" s="16"/>
      <c r="R293" s="16"/>
      <c r="S293" s="16"/>
      <c r="T293" s="16"/>
      <c r="U293" s="16"/>
      <c r="V293" s="1" t="s">
        <v>2631</v>
      </c>
      <c r="W293" s="1" t="s">
        <v>2551</v>
      </c>
      <c r="X293" s="5" t="s">
        <v>2632</v>
      </c>
      <c r="Y293" s="5" t="s">
        <v>2562</v>
      </c>
      <c r="Z293" s="5" t="s">
        <v>13</v>
      </c>
      <c r="AA293" s="5"/>
    </row>
    <row r="294" spans="1:27" ht="12" customHeight="1" x14ac:dyDescent="0.15">
      <c r="A294" s="1" t="s">
        <v>116</v>
      </c>
      <c r="B294" s="1" t="s">
        <v>8</v>
      </c>
      <c r="C294" s="1" t="s">
        <v>19</v>
      </c>
      <c r="D294" s="1" t="s">
        <v>2438</v>
      </c>
      <c r="E294" s="1" t="s">
        <v>10</v>
      </c>
      <c r="F294" s="1" t="s">
        <v>117</v>
      </c>
      <c r="G294" s="1" t="s">
        <v>20</v>
      </c>
      <c r="H294" s="1" t="s">
        <v>13</v>
      </c>
      <c r="I294" s="16"/>
      <c r="J294" s="16"/>
      <c r="K294" s="16"/>
      <c r="L294" s="16"/>
      <c r="M294" s="16"/>
      <c r="N294" s="16"/>
      <c r="O294" s="16"/>
      <c r="P294" s="16"/>
      <c r="Q294" s="16"/>
      <c r="R294" s="16"/>
      <c r="S294" s="16"/>
      <c r="T294" s="16"/>
      <c r="U294" s="16"/>
      <c r="V294" s="1" t="s">
        <v>2631</v>
      </c>
      <c r="W294" s="1" t="s">
        <v>2551</v>
      </c>
      <c r="X294" s="5" t="s">
        <v>2632</v>
      </c>
      <c r="Y294" s="5" t="s">
        <v>2557</v>
      </c>
      <c r="Z294" s="5" t="s">
        <v>13</v>
      </c>
      <c r="AA294" s="5"/>
    </row>
    <row r="295" spans="1:27" ht="12" customHeight="1" x14ac:dyDescent="0.15">
      <c r="A295" s="1" t="s">
        <v>116</v>
      </c>
      <c r="B295" s="1" t="s">
        <v>8</v>
      </c>
      <c r="C295" s="1" t="s">
        <v>21</v>
      </c>
      <c r="D295" s="1" t="s">
        <v>2438</v>
      </c>
      <c r="E295" s="1" t="s">
        <v>10</v>
      </c>
      <c r="F295" s="1" t="s">
        <v>117</v>
      </c>
      <c r="G295" s="1" t="s">
        <v>22</v>
      </c>
      <c r="H295" s="1" t="s">
        <v>13</v>
      </c>
      <c r="I295" s="16"/>
      <c r="J295" s="16"/>
      <c r="K295" s="16"/>
      <c r="L295" s="16"/>
      <c r="M295" s="16"/>
      <c r="N295" s="16"/>
      <c r="O295" s="16"/>
      <c r="P295" s="16"/>
      <c r="Q295" s="16"/>
      <c r="R295" s="16"/>
      <c r="S295" s="16"/>
      <c r="T295" s="16"/>
      <c r="U295" s="16"/>
      <c r="V295" s="1" t="s">
        <v>2631</v>
      </c>
      <c r="W295" s="1" t="s">
        <v>2551</v>
      </c>
      <c r="X295" s="5" t="s">
        <v>2632</v>
      </c>
      <c r="Y295" s="5" t="s">
        <v>2564</v>
      </c>
      <c r="Z295" s="5" t="s">
        <v>13</v>
      </c>
      <c r="AA295" s="5"/>
    </row>
    <row r="296" spans="1:27" ht="12" customHeight="1" x14ac:dyDescent="0.15">
      <c r="A296" s="1" t="s">
        <v>116</v>
      </c>
      <c r="B296" s="1" t="s">
        <v>8</v>
      </c>
      <c r="C296" s="1" t="s">
        <v>23</v>
      </c>
      <c r="D296" s="1" t="s">
        <v>2438</v>
      </c>
      <c r="E296" s="1" t="s">
        <v>10</v>
      </c>
      <c r="F296" s="1" t="s">
        <v>117</v>
      </c>
      <c r="G296" s="1" t="s">
        <v>24</v>
      </c>
      <c r="H296" s="1" t="s">
        <v>13</v>
      </c>
      <c r="I296" s="16"/>
      <c r="J296" s="16"/>
      <c r="K296" s="16"/>
      <c r="L296" s="16"/>
      <c r="M296" s="16"/>
      <c r="N296" s="16"/>
      <c r="O296" s="16"/>
      <c r="P296" s="16"/>
      <c r="Q296" s="16"/>
      <c r="R296" s="16"/>
      <c r="S296" s="16"/>
      <c r="T296" s="16"/>
      <c r="U296" s="16"/>
      <c r="V296" s="1" t="s">
        <v>2631</v>
      </c>
      <c r="W296" s="1" t="s">
        <v>2551</v>
      </c>
      <c r="X296" s="5" t="s">
        <v>2632</v>
      </c>
      <c r="Y296" s="5" t="s">
        <v>2559</v>
      </c>
      <c r="Z296" s="5" t="s">
        <v>13</v>
      </c>
      <c r="AA296" s="5"/>
    </row>
    <row r="297" spans="1:27" ht="12" customHeight="1" x14ac:dyDescent="0.15">
      <c r="A297" s="1" t="s">
        <v>116</v>
      </c>
      <c r="B297" s="1" t="s">
        <v>25</v>
      </c>
      <c r="C297" s="1" t="s">
        <v>9</v>
      </c>
      <c r="D297" s="1" t="s">
        <v>2438</v>
      </c>
      <c r="E297" s="1" t="s">
        <v>10</v>
      </c>
      <c r="F297" s="1" t="s">
        <v>118</v>
      </c>
      <c r="G297" s="1" t="s">
        <v>12</v>
      </c>
      <c r="H297" s="1" t="s">
        <v>13</v>
      </c>
      <c r="I297" s="16"/>
      <c r="J297" s="16"/>
      <c r="K297" s="16"/>
      <c r="L297" s="16"/>
      <c r="M297" s="16"/>
      <c r="N297" s="16"/>
      <c r="O297" s="16"/>
      <c r="P297" s="16"/>
      <c r="Q297" s="16"/>
      <c r="R297" s="16"/>
      <c r="S297" s="16"/>
      <c r="T297" s="16"/>
      <c r="U297" s="16"/>
      <c r="V297" s="1" t="s">
        <v>2631</v>
      </c>
      <c r="W297" s="1" t="s">
        <v>2551</v>
      </c>
      <c r="X297" s="5" t="s">
        <v>2633</v>
      </c>
      <c r="Y297" s="5" t="s">
        <v>2553</v>
      </c>
      <c r="Z297" s="5" t="s">
        <v>13</v>
      </c>
      <c r="AA297" s="5"/>
    </row>
    <row r="298" spans="1:27" ht="12" customHeight="1" x14ac:dyDescent="0.15">
      <c r="A298" s="1" t="s">
        <v>116</v>
      </c>
      <c r="B298" s="1" t="s">
        <v>25</v>
      </c>
      <c r="C298" s="1" t="s">
        <v>15</v>
      </c>
      <c r="D298" s="1" t="s">
        <v>2438</v>
      </c>
      <c r="E298" s="1" t="s">
        <v>10</v>
      </c>
      <c r="F298" s="1" t="s">
        <v>118</v>
      </c>
      <c r="G298" s="1" t="s">
        <v>16</v>
      </c>
      <c r="H298" s="1" t="s">
        <v>13</v>
      </c>
      <c r="I298" s="16"/>
      <c r="J298" s="16"/>
      <c r="K298" s="16"/>
      <c r="L298" s="16"/>
      <c r="M298" s="16"/>
      <c r="N298" s="16"/>
      <c r="O298" s="16"/>
      <c r="P298" s="16"/>
      <c r="Q298" s="16"/>
      <c r="R298" s="16"/>
      <c r="S298" s="16"/>
      <c r="T298" s="16"/>
      <c r="U298" s="16"/>
      <c r="V298" s="1" t="s">
        <v>2631</v>
      </c>
      <c r="W298" s="1" t="s">
        <v>2551</v>
      </c>
      <c r="X298" s="5" t="s">
        <v>2633</v>
      </c>
      <c r="Y298" s="5" t="s">
        <v>2561</v>
      </c>
      <c r="Z298" s="5" t="s">
        <v>13</v>
      </c>
      <c r="AA298" s="5"/>
    </row>
    <row r="299" spans="1:27" ht="12" customHeight="1" x14ac:dyDescent="0.15">
      <c r="A299" s="1" t="s">
        <v>116</v>
      </c>
      <c r="B299" s="1" t="s">
        <v>25</v>
      </c>
      <c r="C299" s="1" t="s">
        <v>17</v>
      </c>
      <c r="D299" s="1" t="s">
        <v>2438</v>
      </c>
      <c r="E299" s="1" t="s">
        <v>10</v>
      </c>
      <c r="F299" s="1" t="s">
        <v>118</v>
      </c>
      <c r="G299" s="1" t="s">
        <v>18</v>
      </c>
      <c r="H299" s="1" t="s">
        <v>13</v>
      </c>
      <c r="I299" s="16"/>
      <c r="J299" s="16"/>
      <c r="K299" s="16"/>
      <c r="L299" s="16"/>
      <c r="M299" s="16"/>
      <c r="N299" s="16"/>
      <c r="O299" s="16"/>
      <c r="P299" s="16"/>
      <c r="Q299" s="16"/>
      <c r="R299" s="16"/>
      <c r="S299" s="16"/>
      <c r="T299" s="16"/>
      <c r="U299" s="16"/>
      <c r="V299" s="1" t="s">
        <v>2631</v>
      </c>
      <c r="W299" s="1" t="s">
        <v>2551</v>
      </c>
      <c r="X299" s="5" t="s">
        <v>2633</v>
      </c>
      <c r="Y299" s="5" t="s">
        <v>2562</v>
      </c>
      <c r="Z299" s="5" t="s">
        <v>13</v>
      </c>
      <c r="AA299" s="5"/>
    </row>
    <row r="300" spans="1:27" ht="12" customHeight="1" x14ac:dyDescent="0.15">
      <c r="A300" s="1" t="s">
        <v>116</v>
      </c>
      <c r="B300" s="1" t="s">
        <v>25</v>
      </c>
      <c r="C300" s="1" t="s">
        <v>19</v>
      </c>
      <c r="D300" s="1" t="s">
        <v>2438</v>
      </c>
      <c r="E300" s="1" t="s">
        <v>10</v>
      </c>
      <c r="F300" s="1" t="s">
        <v>118</v>
      </c>
      <c r="G300" s="1" t="s">
        <v>20</v>
      </c>
      <c r="H300" s="1" t="s">
        <v>13</v>
      </c>
      <c r="I300" s="16"/>
      <c r="J300" s="16"/>
      <c r="K300" s="16"/>
      <c r="L300" s="16"/>
      <c r="M300" s="16"/>
      <c r="N300" s="16"/>
      <c r="O300" s="16"/>
      <c r="P300" s="16"/>
      <c r="Q300" s="16"/>
      <c r="R300" s="16"/>
      <c r="S300" s="16"/>
      <c r="T300" s="16"/>
      <c r="U300" s="16"/>
      <c r="V300" s="1" t="s">
        <v>2631</v>
      </c>
      <c r="W300" s="1" t="s">
        <v>2551</v>
      </c>
      <c r="X300" s="5" t="s">
        <v>2633</v>
      </c>
      <c r="Y300" s="5" t="s">
        <v>2557</v>
      </c>
      <c r="Z300" s="5" t="s">
        <v>13</v>
      </c>
      <c r="AA300" s="5"/>
    </row>
    <row r="301" spans="1:27" ht="12" customHeight="1" x14ac:dyDescent="0.15">
      <c r="A301" s="1" t="s">
        <v>116</v>
      </c>
      <c r="B301" s="1" t="s">
        <v>25</v>
      </c>
      <c r="C301" s="1" t="s">
        <v>21</v>
      </c>
      <c r="D301" s="1" t="s">
        <v>2438</v>
      </c>
      <c r="E301" s="1" t="s">
        <v>10</v>
      </c>
      <c r="F301" s="1" t="s">
        <v>118</v>
      </c>
      <c r="G301" s="1" t="s">
        <v>22</v>
      </c>
      <c r="H301" s="1" t="s">
        <v>13</v>
      </c>
      <c r="I301" s="16"/>
      <c r="J301" s="16"/>
      <c r="K301" s="16"/>
      <c r="L301" s="16"/>
      <c r="M301" s="16"/>
      <c r="N301" s="16"/>
      <c r="O301" s="16"/>
      <c r="P301" s="16"/>
      <c r="Q301" s="16"/>
      <c r="R301" s="16"/>
      <c r="S301" s="16"/>
      <c r="T301" s="16"/>
      <c r="U301" s="16"/>
      <c r="V301" s="1" t="s">
        <v>2631</v>
      </c>
      <c r="W301" s="1" t="s">
        <v>2551</v>
      </c>
      <c r="X301" s="5" t="s">
        <v>2633</v>
      </c>
      <c r="Y301" s="5" t="s">
        <v>2564</v>
      </c>
      <c r="Z301" s="5" t="s">
        <v>13</v>
      </c>
      <c r="AA301" s="5"/>
    </row>
    <row r="302" spans="1:27" ht="12" customHeight="1" x14ac:dyDescent="0.15">
      <c r="A302" s="1" t="s">
        <v>116</v>
      </c>
      <c r="B302" s="1" t="s">
        <v>25</v>
      </c>
      <c r="C302" s="1" t="s">
        <v>23</v>
      </c>
      <c r="D302" s="1" t="s">
        <v>2438</v>
      </c>
      <c r="E302" s="1" t="s">
        <v>10</v>
      </c>
      <c r="F302" s="1" t="s">
        <v>118</v>
      </c>
      <c r="G302" s="1" t="s">
        <v>24</v>
      </c>
      <c r="H302" s="1" t="s">
        <v>13</v>
      </c>
      <c r="I302" s="16"/>
      <c r="J302" s="16"/>
      <c r="K302" s="16"/>
      <c r="L302" s="16"/>
      <c r="M302" s="16"/>
      <c r="N302" s="16"/>
      <c r="O302" s="16"/>
      <c r="P302" s="16"/>
      <c r="Q302" s="16"/>
      <c r="R302" s="16"/>
      <c r="S302" s="16"/>
      <c r="T302" s="16"/>
      <c r="U302" s="16"/>
      <c r="V302" s="1" t="s">
        <v>2631</v>
      </c>
      <c r="W302" s="1" t="s">
        <v>2551</v>
      </c>
      <c r="X302" s="5" t="s">
        <v>2633</v>
      </c>
      <c r="Y302" s="5" t="s">
        <v>2559</v>
      </c>
      <c r="Z302" s="5" t="s">
        <v>13</v>
      </c>
      <c r="AA302" s="5"/>
    </row>
    <row r="303" spans="1:27" ht="12" customHeight="1" x14ac:dyDescent="0.15">
      <c r="A303" s="1" t="s">
        <v>116</v>
      </c>
      <c r="B303" s="1" t="s">
        <v>27</v>
      </c>
      <c r="C303" s="1" t="s">
        <v>9</v>
      </c>
      <c r="D303" s="1" t="s">
        <v>2438</v>
      </c>
      <c r="E303" s="1" t="s">
        <v>10</v>
      </c>
      <c r="F303" s="1" t="s">
        <v>119</v>
      </c>
      <c r="G303" s="1" t="s">
        <v>12</v>
      </c>
      <c r="H303" s="1" t="s">
        <v>13</v>
      </c>
      <c r="I303" s="16"/>
      <c r="J303" s="16"/>
      <c r="K303" s="16"/>
      <c r="L303" s="16"/>
      <c r="M303" s="16"/>
      <c r="N303" s="16"/>
      <c r="O303" s="16"/>
      <c r="P303" s="16"/>
      <c r="Q303" s="16"/>
      <c r="R303" s="16"/>
      <c r="S303" s="16"/>
      <c r="T303" s="16"/>
      <c r="U303" s="16"/>
      <c r="V303" s="1" t="s">
        <v>2631</v>
      </c>
      <c r="W303" s="1" t="s">
        <v>2551</v>
      </c>
      <c r="X303" s="5" t="s">
        <v>2634</v>
      </c>
      <c r="Y303" s="5" t="s">
        <v>2553</v>
      </c>
      <c r="Z303" s="5" t="s">
        <v>13</v>
      </c>
      <c r="AA303" s="5"/>
    </row>
    <row r="304" spans="1:27" ht="12" customHeight="1" x14ac:dyDescent="0.15">
      <c r="A304" s="1" t="s">
        <v>116</v>
      </c>
      <c r="B304" s="1" t="s">
        <v>27</v>
      </c>
      <c r="C304" s="1" t="s">
        <v>15</v>
      </c>
      <c r="D304" s="1" t="s">
        <v>2438</v>
      </c>
      <c r="E304" s="1" t="s">
        <v>10</v>
      </c>
      <c r="F304" s="1" t="s">
        <v>119</v>
      </c>
      <c r="G304" s="1" t="s">
        <v>16</v>
      </c>
      <c r="H304" s="1" t="s">
        <v>13</v>
      </c>
      <c r="I304" s="16"/>
      <c r="J304" s="16"/>
      <c r="K304" s="16"/>
      <c r="L304" s="16"/>
      <c r="M304" s="16"/>
      <c r="N304" s="16"/>
      <c r="O304" s="16"/>
      <c r="P304" s="16"/>
      <c r="Q304" s="16"/>
      <c r="R304" s="16"/>
      <c r="S304" s="16"/>
      <c r="T304" s="16"/>
      <c r="U304" s="16"/>
      <c r="V304" s="1" t="s">
        <v>2631</v>
      </c>
      <c r="W304" s="1" t="s">
        <v>2551</v>
      </c>
      <c r="X304" s="5" t="s">
        <v>2634</v>
      </c>
      <c r="Y304" s="5" t="s">
        <v>2561</v>
      </c>
      <c r="Z304" s="5" t="s">
        <v>13</v>
      </c>
      <c r="AA304" s="5"/>
    </row>
    <row r="305" spans="1:27" ht="12" customHeight="1" x14ac:dyDescent="0.15">
      <c r="A305" s="1" t="s">
        <v>116</v>
      </c>
      <c r="B305" s="1" t="s">
        <v>27</v>
      </c>
      <c r="C305" s="1" t="s">
        <v>17</v>
      </c>
      <c r="D305" s="1" t="s">
        <v>2438</v>
      </c>
      <c r="E305" s="1" t="s">
        <v>10</v>
      </c>
      <c r="F305" s="1" t="s">
        <v>119</v>
      </c>
      <c r="G305" s="1" t="s">
        <v>18</v>
      </c>
      <c r="H305" s="1" t="s">
        <v>13</v>
      </c>
      <c r="I305" s="16"/>
      <c r="J305" s="16"/>
      <c r="K305" s="16"/>
      <c r="L305" s="16"/>
      <c r="M305" s="16"/>
      <c r="N305" s="16"/>
      <c r="O305" s="16"/>
      <c r="P305" s="16"/>
      <c r="Q305" s="16"/>
      <c r="R305" s="16"/>
      <c r="S305" s="16"/>
      <c r="T305" s="16"/>
      <c r="U305" s="16"/>
      <c r="V305" s="1" t="s">
        <v>2631</v>
      </c>
      <c r="W305" s="1" t="s">
        <v>2551</v>
      </c>
      <c r="X305" s="5" t="s">
        <v>2634</v>
      </c>
      <c r="Y305" s="5" t="s">
        <v>2562</v>
      </c>
      <c r="Z305" s="5" t="s">
        <v>13</v>
      </c>
      <c r="AA305" s="5"/>
    </row>
    <row r="306" spans="1:27" ht="12" customHeight="1" x14ac:dyDescent="0.15">
      <c r="A306" s="1" t="s">
        <v>116</v>
      </c>
      <c r="B306" s="1" t="s">
        <v>27</v>
      </c>
      <c r="C306" s="1" t="s">
        <v>19</v>
      </c>
      <c r="D306" s="1" t="s">
        <v>2438</v>
      </c>
      <c r="E306" s="1" t="s">
        <v>10</v>
      </c>
      <c r="F306" s="1" t="s">
        <v>119</v>
      </c>
      <c r="G306" s="1" t="s">
        <v>20</v>
      </c>
      <c r="H306" s="1" t="s">
        <v>13</v>
      </c>
      <c r="I306" s="16"/>
      <c r="J306" s="16"/>
      <c r="K306" s="16"/>
      <c r="L306" s="16"/>
      <c r="M306" s="16"/>
      <c r="N306" s="16"/>
      <c r="O306" s="16"/>
      <c r="P306" s="16"/>
      <c r="Q306" s="16"/>
      <c r="R306" s="16"/>
      <c r="S306" s="16"/>
      <c r="T306" s="16"/>
      <c r="U306" s="16"/>
      <c r="V306" s="1" t="s">
        <v>2631</v>
      </c>
      <c r="W306" s="1" t="s">
        <v>2551</v>
      </c>
      <c r="X306" s="5" t="s">
        <v>2634</v>
      </c>
      <c r="Y306" s="5" t="s">
        <v>2557</v>
      </c>
      <c r="Z306" s="5" t="s">
        <v>13</v>
      </c>
      <c r="AA306" s="5"/>
    </row>
    <row r="307" spans="1:27" ht="12" customHeight="1" x14ac:dyDescent="0.15">
      <c r="A307" s="1" t="s">
        <v>116</v>
      </c>
      <c r="B307" s="1" t="s">
        <v>27</v>
      </c>
      <c r="C307" s="1" t="s">
        <v>21</v>
      </c>
      <c r="D307" s="1" t="s">
        <v>2438</v>
      </c>
      <c r="E307" s="1" t="s">
        <v>10</v>
      </c>
      <c r="F307" s="1" t="s">
        <v>119</v>
      </c>
      <c r="G307" s="1" t="s">
        <v>22</v>
      </c>
      <c r="H307" s="1" t="s">
        <v>13</v>
      </c>
      <c r="I307" s="16"/>
      <c r="J307" s="16"/>
      <c r="K307" s="16"/>
      <c r="L307" s="16"/>
      <c r="M307" s="16"/>
      <c r="N307" s="16"/>
      <c r="O307" s="16"/>
      <c r="P307" s="16"/>
      <c r="Q307" s="16"/>
      <c r="R307" s="16"/>
      <c r="S307" s="16"/>
      <c r="T307" s="16"/>
      <c r="U307" s="16"/>
      <c r="V307" s="1" t="s">
        <v>2631</v>
      </c>
      <c r="W307" s="1" t="s">
        <v>2551</v>
      </c>
      <c r="X307" s="5" t="s">
        <v>2634</v>
      </c>
      <c r="Y307" s="5" t="s">
        <v>2564</v>
      </c>
      <c r="Z307" s="5" t="s">
        <v>13</v>
      </c>
      <c r="AA307" s="5"/>
    </row>
    <row r="308" spans="1:27" ht="12" customHeight="1" x14ac:dyDescent="0.15">
      <c r="A308" s="1" t="s">
        <v>116</v>
      </c>
      <c r="B308" s="1" t="s">
        <v>27</v>
      </c>
      <c r="C308" s="1" t="s">
        <v>23</v>
      </c>
      <c r="D308" s="1" t="s">
        <v>2438</v>
      </c>
      <c r="E308" s="1" t="s">
        <v>10</v>
      </c>
      <c r="F308" s="1" t="s">
        <v>119</v>
      </c>
      <c r="G308" s="1" t="s">
        <v>24</v>
      </c>
      <c r="H308" s="1" t="s">
        <v>13</v>
      </c>
      <c r="I308" s="16"/>
      <c r="J308" s="16"/>
      <c r="K308" s="16"/>
      <c r="L308" s="16"/>
      <c r="M308" s="16"/>
      <c r="N308" s="16"/>
      <c r="O308" s="16"/>
      <c r="P308" s="16"/>
      <c r="Q308" s="16"/>
      <c r="R308" s="16"/>
      <c r="S308" s="16"/>
      <c r="T308" s="16"/>
      <c r="U308" s="16"/>
      <c r="V308" s="1" t="s">
        <v>2631</v>
      </c>
      <c r="W308" s="1" t="s">
        <v>2551</v>
      </c>
      <c r="X308" s="5" t="s">
        <v>2634</v>
      </c>
      <c r="Y308" s="5" t="s">
        <v>2559</v>
      </c>
      <c r="Z308" s="5" t="s">
        <v>13</v>
      </c>
      <c r="AA308" s="5"/>
    </row>
    <row r="309" spans="1:27" ht="12" customHeight="1" x14ac:dyDescent="0.15">
      <c r="A309" s="1" t="s">
        <v>116</v>
      </c>
      <c r="B309" s="1" t="s">
        <v>29</v>
      </c>
      <c r="C309" s="1" t="s">
        <v>9</v>
      </c>
      <c r="D309" s="1" t="s">
        <v>2438</v>
      </c>
      <c r="E309" s="1" t="s">
        <v>10</v>
      </c>
      <c r="F309" s="1" t="s">
        <v>120</v>
      </c>
      <c r="G309" s="1" t="s">
        <v>12</v>
      </c>
      <c r="H309" s="1" t="s">
        <v>13</v>
      </c>
      <c r="I309" s="16"/>
      <c r="J309" s="16"/>
      <c r="K309" s="16"/>
      <c r="L309" s="16"/>
      <c r="M309" s="16"/>
      <c r="N309" s="16"/>
      <c r="O309" s="16"/>
      <c r="P309" s="16"/>
      <c r="Q309" s="16"/>
      <c r="R309" s="16"/>
      <c r="S309" s="16"/>
      <c r="T309" s="16"/>
      <c r="U309" s="16"/>
      <c r="V309" s="1" t="s">
        <v>2631</v>
      </c>
      <c r="W309" s="1" t="s">
        <v>2551</v>
      </c>
      <c r="X309" s="5" t="s">
        <v>2635</v>
      </c>
      <c r="Y309" s="5" t="s">
        <v>2553</v>
      </c>
      <c r="Z309" s="5" t="s">
        <v>13</v>
      </c>
      <c r="AA309" s="5"/>
    </row>
    <row r="310" spans="1:27" ht="12" customHeight="1" x14ac:dyDescent="0.15">
      <c r="A310" s="1" t="s">
        <v>116</v>
      </c>
      <c r="B310" s="1" t="s">
        <v>29</v>
      </c>
      <c r="C310" s="1" t="s">
        <v>15</v>
      </c>
      <c r="D310" s="1" t="s">
        <v>2438</v>
      </c>
      <c r="E310" s="1" t="s">
        <v>10</v>
      </c>
      <c r="F310" s="1" t="s">
        <v>120</v>
      </c>
      <c r="G310" s="1" t="s">
        <v>16</v>
      </c>
      <c r="H310" s="1" t="s">
        <v>13</v>
      </c>
      <c r="I310" s="16"/>
      <c r="J310" s="16"/>
      <c r="K310" s="16"/>
      <c r="L310" s="16"/>
      <c r="M310" s="16"/>
      <c r="N310" s="16"/>
      <c r="O310" s="16"/>
      <c r="P310" s="16"/>
      <c r="Q310" s="16"/>
      <c r="R310" s="16"/>
      <c r="S310" s="16"/>
      <c r="T310" s="16"/>
      <c r="U310" s="16"/>
      <c r="V310" s="1" t="s">
        <v>2631</v>
      </c>
      <c r="W310" s="1" t="s">
        <v>2551</v>
      </c>
      <c r="X310" s="5" t="s">
        <v>2635</v>
      </c>
      <c r="Y310" s="5" t="s">
        <v>2561</v>
      </c>
      <c r="Z310" s="5" t="s">
        <v>13</v>
      </c>
      <c r="AA310" s="5"/>
    </row>
    <row r="311" spans="1:27" ht="12" customHeight="1" x14ac:dyDescent="0.15">
      <c r="A311" s="1" t="s">
        <v>116</v>
      </c>
      <c r="B311" s="1" t="s">
        <v>29</v>
      </c>
      <c r="C311" s="1" t="s">
        <v>17</v>
      </c>
      <c r="D311" s="1" t="s">
        <v>2438</v>
      </c>
      <c r="E311" s="1" t="s">
        <v>10</v>
      </c>
      <c r="F311" s="1" t="s">
        <v>120</v>
      </c>
      <c r="G311" s="1" t="s">
        <v>18</v>
      </c>
      <c r="H311" s="1" t="s">
        <v>13</v>
      </c>
      <c r="I311" s="16"/>
      <c r="J311" s="16"/>
      <c r="K311" s="16"/>
      <c r="L311" s="16"/>
      <c r="M311" s="16"/>
      <c r="N311" s="16"/>
      <c r="O311" s="16"/>
      <c r="P311" s="16"/>
      <c r="Q311" s="16"/>
      <c r="R311" s="16"/>
      <c r="S311" s="16"/>
      <c r="T311" s="16"/>
      <c r="U311" s="16"/>
      <c r="V311" s="1" t="s">
        <v>2631</v>
      </c>
      <c r="W311" s="1" t="s">
        <v>2551</v>
      </c>
      <c r="X311" s="5" t="s">
        <v>2635</v>
      </c>
      <c r="Y311" s="5" t="s">
        <v>2562</v>
      </c>
      <c r="Z311" s="5" t="s">
        <v>13</v>
      </c>
      <c r="AA311" s="5"/>
    </row>
    <row r="312" spans="1:27" ht="12" customHeight="1" x14ac:dyDescent="0.15">
      <c r="A312" s="1" t="s">
        <v>116</v>
      </c>
      <c r="B312" s="1" t="s">
        <v>29</v>
      </c>
      <c r="C312" s="1" t="s">
        <v>19</v>
      </c>
      <c r="D312" s="1" t="s">
        <v>2438</v>
      </c>
      <c r="E312" s="1" t="s">
        <v>10</v>
      </c>
      <c r="F312" s="1" t="s">
        <v>120</v>
      </c>
      <c r="G312" s="1" t="s">
        <v>20</v>
      </c>
      <c r="H312" s="1" t="s">
        <v>13</v>
      </c>
      <c r="I312" s="16"/>
      <c r="J312" s="16"/>
      <c r="K312" s="16"/>
      <c r="L312" s="16"/>
      <c r="M312" s="16"/>
      <c r="N312" s="16"/>
      <c r="O312" s="16"/>
      <c r="P312" s="16"/>
      <c r="Q312" s="16"/>
      <c r="R312" s="16"/>
      <c r="S312" s="16"/>
      <c r="T312" s="16"/>
      <c r="U312" s="16"/>
      <c r="V312" s="1" t="s">
        <v>2631</v>
      </c>
      <c r="W312" s="1" t="s">
        <v>2551</v>
      </c>
      <c r="X312" s="5" t="s">
        <v>2635</v>
      </c>
      <c r="Y312" s="5" t="s">
        <v>2557</v>
      </c>
      <c r="Z312" s="5" t="s">
        <v>13</v>
      </c>
      <c r="AA312" s="5"/>
    </row>
    <row r="313" spans="1:27" ht="12" customHeight="1" x14ac:dyDescent="0.15">
      <c r="A313" s="1" t="s">
        <v>116</v>
      </c>
      <c r="B313" s="1" t="s">
        <v>29</v>
      </c>
      <c r="C313" s="1" t="s">
        <v>21</v>
      </c>
      <c r="D313" s="1" t="s">
        <v>2438</v>
      </c>
      <c r="E313" s="1" t="s">
        <v>10</v>
      </c>
      <c r="F313" s="1" t="s">
        <v>120</v>
      </c>
      <c r="G313" s="1" t="s">
        <v>22</v>
      </c>
      <c r="H313" s="1" t="s">
        <v>13</v>
      </c>
      <c r="I313" s="16"/>
      <c r="J313" s="16"/>
      <c r="K313" s="16"/>
      <c r="L313" s="16"/>
      <c r="M313" s="16"/>
      <c r="N313" s="16"/>
      <c r="O313" s="16"/>
      <c r="P313" s="16"/>
      <c r="Q313" s="16"/>
      <c r="R313" s="16"/>
      <c r="S313" s="16"/>
      <c r="T313" s="16"/>
      <c r="U313" s="16"/>
      <c r="V313" s="1" t="s">
        <v>2631</v>
      </c>
      <c r="W313" s="1" t="s">
        <v>2551</v>
      </c>
      <c r="X313" s="5" t="s">
        <v>2635</v>
      </c>
      <c r="Y313" s="5" t="s">
        <v>2564</v>
      </c>
      <c r="Z313" s="5" t="s">
        <v>13</v>
      </c>
      <c r="AA313" s="5"/>
    </row>
    <row r="314" spans="1:27" ht="12" customHeight="1" x14ac:dyDescent="0.15">
      <c r="A314" s="1" t="s">
        <v>116</v>
      </c>
      <c r="B314" s="1" t="s">
        <v>29</v>
      </c>
      <c r="C314" s="1" t="s">
        <v>23</v>
      </c>
      <c r="D314" s="1" t="s">
        <v>2438</v>
      </c>
      <c r="E314" s="1" t="s">
        <v>10</v>
      </c>
      <c r="F314" s="1" t="s">
        <v>120</v>
      </c>
      <c r="G314" s="1" t="s">
        <v>24</v>
      </c>
      <c r="H314" s="1" t="s">
        <v>13</v>
      </c>
      <c r="I314" s="16"/>
      <c r="J314" s="16"/>
      <c r="K314" s="16"/>
      <c r="L314" s="16"/>
      <c r="M314" s="16"/>
      <c r="N314" s="16"/>
      <c r="O314" s="16"/>
      <c r="P314" s="16"/>
      <c r="Q314" s="16"/>
      <c r="R314" s="16"/>
      <c r="S314" s="16"/>
      <c r="T314" s="16"/>
      <c r="U314" s="16"/>
      <c r="V314" s="1" t="s">
        <v>2631</v>
      </c>
      <c r="W314" s="1" t="s">
        <v>2551</v>
      </c>
      <c r="X314" s="5" t="s">
        <v>2635</v>
      </c>
      <c r="Y314" s="5" t="s">
        <v>2559</v>
      </c>
      <c r="Z314" s="5" t="s">
        <v>13</v>
      </c>
      <c r="AA314" s="5"/>
    </row>
    <row r="315" spans="1:27" ht="12" customHeight="1" x14ac:dyDescent="0.15">
      <c r="A315" s="1" t="s">
        <v>116</v>
      </c>
      <c r="B315" s="1" t="s">
        <v>31</v>
      </c>
      <c r="C315" s="1" t="s">
        <v>9</v>
      </c>
      <c r="D315" s="1" t="s">
        <v>2438</v>
      </c>
      <c r="E315" s="1" t="s">
        <v>10</v>
      </c>
      <c r="F315" s="1" t="s">
        <v>121</v>
      </c>
      <c r="G315" s="1" t="s">
        <v>12</v>
      </c>
      <c r="H315" s="1" t="s">
        <v>13</v>
      </c>
      <c r="I315" s="16"/>
      <c r="J315" s="16"/>
      <c r="K315" s="16"/>
      <c r="L315" s="16"/>
      <c r="M315" s="16"/>
      <c r="N315" s="16"/>
      <c r="O315" s="16"/>
      <c r="P315" s="16"/>
      <c r="Q315" s="16"/>
      <c r="R315" s="16"/>
      <c r="S315" s="16"/>
      <c r="T315" s="16"/>
      <c r="U315" s="16"/>
      <c r="V315" s="1" t="s">
        <v>2631</v>
      </c>
      <c r="W315" s="1" t="s">
        <v>2551</v>
      </c>
      <c r="X315" s="5" t="s">
        <v>2636</v>
      </c>
      <c r="Y315" s="5" t="s">
        <v>2553</v>
      </c>
      <c r="Z315" s="5" t="s">
        <v>13</v>
      </c>
      <c r="AA315" s="5"/>
    </row>
    <row r="316" spans="1:27" ht="12" customHeight="1" x14ac:dyDescent="0.15">
      <c r="A316" s="1" t="s">
        <v>116</v>
      </c>
      <c r="B316" s="1" t="s">
        <v>31</v>
      </c>
      <c r="C316" s="1" t="s">
        <v>15</v>
      </c>
      <c r="D316" s="1" t="s">
        <v>2438</v>
      </c>
      <c r="E316" s="1" t="s">
        <v>10</v>
      </c>
      <c r="F316" s="1" t="s">
        <v>121</v>
      </c>
      <c r="G316" s="1" t="s">
        <v>16</v>
      </c>
      <c r="H316" s="1" t="s">
        <v>13</v>
      </c>
      <c r="I316" s="16"/>
      <c r="J316" s="16"/>
      <c r="K316" s="16"/>
      <c r="L316" s="16"/>
      <c r="M316" s="16"/>
      <c r="N316" s="16"/>
      <c r="O316" s="16"/>
      <c r="P316" s="16"/>
      <c r="Q316" s="16"/>
      <c r="R316" s="16"/>
      <c r="S316" s="16"/>
      <c r="T316" s="16"/>
      <c r="U316" s="16"/>
      <c r="V316" s="1" t="s">
        <v>2631</v>
      </c>
      <c r="W316" s="1" t="s">
        <v>2551</v>
      </c>
      <c r="X316" s="5" t="s">
        <v>2636</v>
      </c>
      <c r="Y316" s="5" t="s">
        <v>2561</v>
      </c>
      <c r="Z316" s="5" t="s">
        <v>13</v>
      </c>
      <c r="AA316" s="5"/>
    </row>
    <row r="317" spans="1:27" ht="12" customHeight="1" x14ac:dyDescent="0.15">
      <c r="A317" s="1" t="s">
        <v>116</v>
      </c>
      <c r="B317" s="1" t="s">
        <v>31</v>
      </c>
      <c r="C317" s="1" t="s">
        <v>17</v>
      </c>
      <c r="D317" s="1" t="s">
        <v>2438</v>
      </c>
      <c r="E317" s="1" t="s">
        <v>10</v>
      </c>
      <c r="F317" s="1" t="s">
        <v>121</v>
      </c>
      <c r="G317" s="1" t="s">
        <v>18</v>
      </c>
      <c r="H317" s="1" t="s">
        <v>13</v>
      </c>
      <c r="I317" s="16"/>
      <c r="J317" s="16"/>
      <c r="K317" s="16"/>
      <c r="L317" s="16"/>
      <c r="M317" s="16"/>
      <c r="N317" s="16"/>
      <c r="O317" s="16"/>
      <c r="P317" s="16"/>
      <c r="Q317" s="16"/>
      <c r="R317" s="16"/>
      <c r="S317" s="16"/>
      <c r="T317" s="16"/>
      <c r="U317" s="16"/>
      <c r="V317" s="1" t="s">
        <v>2631</v>
      </c>
      <c r="W317" s="1" t="s">
        <v>2551</v>
      </c>
      <c r="X317" s="5" t="s">
        <v>2636</v>
      </c>
      <c r="Y317" s="5" t="s">
        <v>2562</v>
      </c>
      <c r="Z317" s="5" t="s">
        <v>13</v>
      </c>
      <c r="AA317" s="5"/>
    </row>
    <row r="318" spans="1:27" ht="12" customHeight="1" x14ac:dyDescent="0.15">
      <c r="A318" s="1" t="s">
        <v>116</v>
      </c>
      <c r="B318" s="1" t="s">
        <v>31</v>
      </c>
      <c r="C318" s="1" t="s">
        <v>19</v>
      </c>
      <c r="D318" s="1" t="s">
        <v>2438</v>
      </c>
      <c r="E318" s="1" t="s">
        <v>10</v>
      </c>
      <c r="F318" s="1" t="s">
        <v>121</v>
      </c>
      <c r="G318" s="1" t="s">
        <v>20</v>
      </c>
      <c r="H318" s="1" t="s">
        <v>13</v>
      </c>
      <c r="I318" s="16"/>
      <c r="J318" s="16"/>
      <c r="K318" s="16"/>
      <c r="L318" s="16"/>
      <c r="M318" s="16"/>
      <c r="N318" s="16"/>
      <c r="O318" s="16"/>
      <c r="P318" s="16"/>
      <c r="Q318" s="16"/>
      <c r="R318" s="16"/>
      <c r="S318" s="16"/>
      <c r="T318" s="16"/>
      <c r="U318" s="16"/>
      <c r="V318" s="1" t="s">
        <v>2631</v>
      </c>
      <c r="W318" s="1" t="s">
        <v>2551</v>
      </c>
      <c r="X318" s="5" t="s">
        <v>2636</v>
      </c>
      <c r="Y318" s="5" t="s">
        <v>2557</v>
      </c>
      <c r="Z318" s="5" t="s">
        <v>13</v>
      </c>
      <c r="AA318" s="5"/>
    </row>
    <row r="319" spans="1:27" ht="12" customHeight="1" x14ac:dyDescent="0.15">
      <c r="A319" s="1" t="s">
        <v>116</v>
      </c>
      <c r="B319" s="1" t="s">
        <v>31</v>
      </c>
      <c r="C319" s="1" t="s">
        <v>21</v>
      </c>
      <c r="D319" s="1" t="s">
        <v>2438</v>
      </c>
      <c r="E319" s="1" t="s">
        <v>10</v>
      </c>
      <c r="F319" s="1" t="s">
        <v>121</v>
      </c>
      <c r="G319" s="1" t="s">
        <v>22</v>
      </c>
      <c r="H319" s="1" t="s">
        <v>13</v>
      </c>
      <c r="I319" s="16"/>
      <c r="J319" s="16"/>
      <c r="K319" s="16"/>
      <c r="L319" s="16"/>
      <c r="M319" s="16"/>
      <c r="N319" s="16"/>
      <c r="O319" s="16"/>
      <c r="P319" s="16"/>
      <c r="Q319" s="16"/>
      <c r="R319" s="16"/>
      <c r="S319" s="16"/>
      <c r="T319" s="16"/>
      <c r="U319" s="16"/>
      <c r="V319" s="1" t="s">
        <v>2631</v>
      </c>
      <c r="W319" s="1" t="s">
        <v>2551</v>
      </c>
      <c r="X319" s="5" t="s">
        <v>2636</v>
      </c>
      <c r="Y319" s="5" t="s">
        <v>2564</v>
      </c>
      <c r="Z319" s="5" t="s">
        <v>13</v>
      </c>
      <c r="AA319" s="5"/>
    </row>
    <row r="320" spans="1:27" ht="12" customHeight="1" x14ac:dyDescent="0.15">
      <c r="A320" s="1" t="s">
        <v>116</v>
      </c>
      <c r="B320" s="1" t="s">
        <v>31</v>
      </c>
      <c r="C320" s="1" t="s">
        <v>23</v>
      </c>
      <c r="D320" s="1" t="s">
        <v>2438</v>
      </c>
      <c r="E320" s="1" t="s">
        <v>10</v>
      </c>
      <c r="F320" s="1" t="s">
        <v>121</v>
      </c>
      <c r="G320" s="1" t="s">
        <v>24</v>
      </c>
      <c r="H320" s="1" t="s">
        <v>13</v>
      </c>
      <c r="I320" s="16"/>
      <c r="J320" s="16"/>
      <c r="K320" s="16"/>
      <c r="L320" s="16"/>
      <c r="M320" s="16"/>
      <c r="N320" s="16"/>
      <c r="O320" s="16"/>
      <c r="P320" s="16"/>
      <c r="Q320" s="16"/>
      <c r="R320" s="16"/>
      <c r="S320" s="16"/>
      <c r="T320" s="16"/>
      <c r="U320" s="16"/>
      <c r="V320" s="1" t="s">
        <v>2631</v>
      </c>
      <c r="W320" s="1" t="s">
        <v>2551</v>
      </c>
      <c r="X320" s="5" t="s">
        <v>2636</v>
      </c>
      <c r="Y320" s="5" t="s">
        <v>2559</v>
      </c>
      <c r="Z320" s="5" t="s">
        <v>13</v>
      </c>
      <c r="AA320" s="5"/>
    </row>
    <row r="321" spans="1:27" ht="12" customHeight="1" x14ac:dyDescent="0.15">
      <c r="A321" s="1" t="s">
        <v>116</v>
      </c>
      <c r="B321" s="1" t="s">
        <v>33</v>
      </c>
      <c r="C321" s="1" t="s">
        <v>9</v>
      </c>
      <c r="D321" s="1" t="s">
        <v>2438</v>
      </c>
      <c r="E321" s="1" t="s">
        <v>10</v>
      </c>
      <c r="F321" s="1" t="s">
        <v>122</v>
      </c>
      <c r="G321" s="1" t="s">
        <v>12</v>
      </c>
      <c r="H321" s="1" t="s">
        <v>13</v>
      </c>
      <c r="I321" s="16"/>
      <c r="J321" s="16"/>
      <c r="K321" s="16"/>
      <c r="L321" s="16"/>
      <c r="M321" s="16"/>
      <c r="N321" s="16"/>
      <c r="O321" s="16"/>
      <c r="P321" s="16"/>
      <c r="Q321" s="16"/>
      <c r="R321" s="16"/>
      <c r="S321" s="16"/>
      <c r="T321" s="16"/>
      <c r="U321" s="16"/>
      <c r="V321" s="1" t="s">
        <v>2631</v>
      </c>
      <c r="W321" s="1" t="s">
        <v>2551</v>
      </c>
      <c r="X321" s="5" t="s">
        <v>2637</v>
      </c>
      <c r="Y321" s="5" t="s">
        <v>2553</v>
      </c>
      <c r="Z321" s="5" t="s">
        <v>13</v>
      </c>
      <c r="AA321" s="5"/>
    </row>
    <row r="322" spans="1:27" ht="12" customHeight="1" x14ac:dyDescent="0.15">
      <c r="A322" s="1" t="s">
        <v>116</v>
      </c>
      <c r="B322" s="1" t="s">
        <v>33</v>
      </c>
      <c r="C322" s="1" t="s">
        <v>15</v>
      </c>
      <c r="D322" s="1" t="s">
        <v>2438</v>
      </c>
      <c r="E322" s="1" t="s">
        <v>10</v>
      </c>
      <c r="F322" s="1" t="s">
        <v>122</v>
      </c>
      <c r="G322" s="1" t="s">
        <v>16</v>
      </c>
      <c r="H322" s="1" t="s">
        <v>13</v>
      </c>
      <c r="I322" s="16"/>
      <c r="J322" s="16"/>
      <c r="K322" s="16"/>
      <c r="L322" s="16"/>
      <c r="M322" s="16"/>
      <c r="N322" s="16"/>
      <c r="O322" s="16"/>
      <c r="P322" s="16"/>
      <c r="Q322" s="16"/>
      <c r="R322" s="16"/>
      <c r="S322" s="16"/>
      <c r="T322" s="16"/>
      <c r="U322" s="16"/>
      <c r="V322" s="1" t="s">
        <v>2631</v>
      </c>
      <c r="W322" s="1" t="s">
        <v>2551</v>
      </c>
      <c r="X322" s="5" t="s">
        <v>2637</v>
      </c>
      <c r="Y322" s="5" t="s">
        <v>2561</v>
      </c>
      <c r="Z322" s="5" t="s">
        <v>13</v>
      </c>
      <c r="AA322" s="5"/>
    </row>
    <row r="323" spans="1:27" ht="12" customHeight="1" x14ac:dyDescent="0.15">
      <c r="A323" s="1" t="s">
        <v>116</v>
      </c>
      <c r="B323" s="1" t="s">
        <v>33</v>
      </c>
      <c r="C323" s="1" t="s">
        <v>17</v>
      </c>
      <c r="D323" s="1" t="s">
        <v>2438</v>
      </c>
      <c r="E323" s="1" t="s">
        <v>10</v>
      </c>
      <c r="F323" s="1" t="s">
        <v>122</v>
      </c>
      <c r="G323" s="1" t="s">
        <v>18</v>
      </c>
      <c r="H323" s="1" t="s">
        <v>13</v>
      </c>
      <c r="I323" s="16"/>
      <c r="J323" s="16"/>
      <c r="K323" s="16"/>
      <c r="L323" s="16"/>
      <c r="M323" s="16"/>
      <c r="N323" s="16"/>
      <c r="O323" s="16"/>
      <c r="P323" s="16"/>
      <c r="Q323" s="16"/>
      <c r="R323" s="16"/>
      <c r="S323" s="16"/>
      <c r="T323" s="16"/>
      <c r="U323" s="16"/>
      <c r="V323" s="1" t="s">
        <v>2631</v>
      </c>
      <c r="W323" s="1" t="s">
        <v>2551</v>
      </c>
      <c r="X323" s="5" t="s">
        <v>2637</v>
      </c>
      <c r="Y323" s="5" t="s">
        <v>2562</v>
      </c>
      <c r="Z323" s="5" t="s">
        <v>13</v>
      </c>
      <c r="AA323" s="5"/>
    </row>
    <row r="324" spans="1:27" ht="12" customHeight="1" x14ac:dyDescent="0.15">
      <c r="A324" s="1" t="s">
        <v>116</v>
      </c>
      <c r="B324" s="1" t="s">
        <v>33</v>
      </c>
      <c r="C324" s="1" t="s">
        <v>19</v>
      </c>
      <c r="D324" s="1" t="s">
        <v>2438</v>
      </c>
      <c r="E324" s="1" t="s">
        <v>10</v>
      </c>
      <c r="F324" s="1" t="s">
        <v>122</v>
      </c>
      <c r="G324" s="1" t="s">
        <v>20</v>
      </c>
      <c r="H324" s="1" t="s">
        <v>13</v>
      </c>
      <c r="I324" s="16"/>
      <c r="J324" s="16"/>
      <c r="K324" s="16"/>
      <c r="L324" s="16"/>
      <c r="M324" s="16"/>
      <c r="N324" s="16"/>
      <c r="O324" s="16"/>
      <c r="P324" s="16"/>
      <c r="Q324" s="16"/>
      <c r="R324" s="16"/>
      <c r="S324" s="16"/>
      <c r="T324" s="16"/>
      <c r="U324" s="16"/>
      <c r="V324" s="1" t="s">
        <v>2631</v>
      </c>
      <c r="W324" s="1" t="s">
        <v>2551</v>
      </c>
      <c r="X324" s="5" t="s">
        <v>2637</v>
      </c>
      <c r="Y324" s="5" t="s">
        <v>2557</v>
      </c>
      <c r="Z324" s="5" t="s">
        <v>13</v>
      </c>
      <c r="AA324" s="5"/>
    </row>
    <row r="325" spans="1:27" ht="12" customHeight="1" x14ac:dyDescent="0.15">
      <c r="A325" s="1" t="s">
        <v>116</v>
      </c>
      <c r="B325" s="1" t="s">
        <v>33</v>
      </c>
      <c r="C325" s="1" t="s">
        <v>21</v>
      </c>
      <c r="D325" s="1" t="s">
        <v>2438</v>
      </c>
      <c r="E325" s="1" t="s">
        <v>10</v>
      </c>
      <c r="F325" s="1" t="s">
        <v>122</v>
      </c>
      <c r="G325" s="1" t="s">
        <v>22</v>
      </c>
      <c r="H325" s="1" t="s">
        <v>13</v>
      </c>
      <c r="I325" s="16"/>
      <c r="J325" s="16"/>
      <c r="K325" s="16"/>
      <c r="L325" s="16"/>
      <c r="M325" s="16"/>
      <c r="N325" s="16"/>
      <c r="O325" s="16"/>
      <c r="P325" s="16"/>
      <c r="Q325" s="16"/>
      <c r="R325" s="16"/>
      <c r="S325" s="16"/>
      <c r="T325" s="16"/>
      <c r="U325" s="16"/>
      <c r="V325" s="1" t="s">
        <v>2631</v>
      </c>
      <c r="W325" s="1" t="s">
        <v>2551</v>
      </c>
      <c r="X325" s="5" t="s">
        <v>2637</v>
      </c>
      <c r="Y325" s="5" t="s">
        <v>2564</v>
      </c>
      <c r="Z325" s="5" t="s">
        <v>13</v>
      </c>
      <c r="AA325" s="5"/>
    </row>
    <row r="326" spans="1:27" ht="12" customHeight="1" x14ac:dyDescent="0.15">
      <c r="A326" s="1" t="s">
        <v>116</v>
      </c>
      <c r="B326" s="1" t="s">
        <v>33</v>
      </c>
      <c r="C326" s="1" t="s">
        <v>23</v>
      </c>
      <c r="D326" s="1" t="s">
        <v>2438</v>
      </c>
      <c r="E326" s="1" t="s">
        <v>10</v>
      </c>
      <c r="F326" s="1" t="s">
        <v>122</v>
      </c>
      <c r="G326" s="1" t="s">
        <v>24</v>
      </c>
      <c r="H326" s="1" t="s">
        <v>13</v>
      </c>
      <c r="I326" s="16"/>
      <c r="J326" s="16"/>
      <c r="K326" s="16"/>
      <c r="L326" s="16"/>
      <c r="M326" s="16"/>
      <c r="N326" s="16"/>
      <c r="O326" s="16"/>
      <c r="P326" s="16"/>
      <c r="Q326" s="16"/>
      <c r="R326" s="16"/>
      <c r="S326" s="16"/>
      <c r="T326" s="16"/>
      <c r="U326" s="16"/>
      <c r="V326" s="1" t="s">
        <v>2631</v>
      </c>
      <c r="W326" s="1" t="s">
        <v>2551</v>
      </c>
      <c r="X326" s="5" t="s">
        <v>2637</v>
      </c>
      <c r="Y326" s="5" t="s">
        <v>2559</v>
      </c>
      <c r="Z326" s="5" t="s">
        <v>13</v>
      </c>
      <c r="AA326" s="5"/>
    </row>
    <row r="327" spans="1:27" ht="12" customHeight="1" x14ac:dyDescent="0.15">
      <c r="A327" s="1" t="s">
        <v>116</v>
      </c>
      <c r="B327" s="1" t="s">
        <v>35</v>
      </c>
      <c r="C327" s="1" t="s">
        <v>9</v>
      </c>
      <c r="D327" s="1" t="s">
        <v>2438</v>
      </c>
      <c r="E327" s="1" t="s">
        <v>10</v>
      </c>
      <c r="F327" s="1" t="s">
        <v>123</v>
      </c>
      <c r="G327" s="1" t="s">
        <v>12</v>
      </c>
      <c r="H327" s="1" t="s">
        <v>13</v>
      </c>
      <c r="I327" s="16"/>
      <c r="J327" s="16"/>
      <c r="K327" s="16"/>
      <c r="L327" s="16"/>
      <c r="M327" s="16"/>
      <c r="N327" s="16"/>
      <c r="O327" s="16"/>
      <c r="P327" s="16"/>
      <c r="Q327" s="16"/>
      <c r="R327" s="16"/>
      <c r="S327" s="16"/>
      <c r="T327" s="16"/>
      <c r="U327" s="16"/>
      <c r="V327" s="1" t="s">
        <v>2631</v>
      </c>
      <c r="W327" s="1" t="s">
        <v>2551</v>
      </c>
      <c r="X327" s="5" t="s">
        <v>2638</v>
      </c>
      <c r="Y327" s="5" t="s">
        <v>2553</v>
      </c>
      <c r="Z327" s="5" t="s">
        <v>13</v>
      </c>
      <c r="AA327" s="5"/>
    </row>
    <row r="328" spans="1:27" ht="12" customHeight="1" x14ac:dyDescent="0.15">
      <c r="A328" s="1" t="s">
        <v>116</v>
      </c>
      <c r="B328" s="1" t="s">
        <v>35</v>
      </c>
      <c r="C328" s="1" t="s">
        <v>15</v>
      </c>
      <c r="D328" s="1" t="s">
        <v>2438</v>
      </c>
      <c r="E328" s="1" t="s">
        <v>10</v>
      </c>
      <c r="F328" s="1" t="s">
        <v>123</v>
      </c>
      <c r="G328" s="1" t="s">
        <v>16</v>
      </c>
      <c r="H328" s="1" t="s">
        <v>13</v>
      </c>
      <c r="I328" s="16"/>
      <c r="J328" s="16"/>
      <c r="K328" s="16"/>
      <c r="L328" s="16"/>
      <c r="M328" s="16"/>
      <c r="N328" s="16"/>
      <c r="O328" s="16"/>
      <c r="P328" s="16"/>
      <c r="Q328" s="16"/>
      <c r="R328" s="16"/>
      <c r="S328" s="16"/>
      <c r="T328" s="16"/>
      <c r="U328" s="16"/>
      <c r="V328" s="1" t="s">
        <v>2631</v>
      </c>
      <c r="W328" s="1" t="s">
        <v>2551</v>
      </c>
      <c r="X328" s="5" t="s">
        <v>2638</v>
      </c>
      <c r="Y328" s="5" t="s">
        <v>2561</v>
      </c>
      <c r="Z328" s="5" t="s">
        <v>13</v>
      </c>
      <c r="AA328" s="5"/>
    </row>
    <row r="329" spans="1:27" ht="12" customHeight="1" x14ac:dyDescent="0.15">
      <c r="A329" s="1" t="s">
        <v>116</v>
      </c>
      <c r="B329" s="1" t="s">
        <v>35</v>
      </c>
      <c r="C329" s="1" t="s">
        <v>17</v>
      </c>
      <c r="D329" s="1" t="s">
        <v>2438</v>
      </c>
      <c r="E329" s="1" t="s">
        <v>10</v>
      </c>
      <c r="F329" s="1" t="s">
        <v>123</v>
      </c>
      <c r="G329" s="1" t="s">
        <v>18</v>
      </c>
      <c r="H329" s="1" t="s">
        <v>13</v>
      </c>
      <c r="I329" s="16"/>
      <c r="J329" s="16"/>
      <c r="K329" s="16"/>
      <c r="L329" s="16"/>
      <c r="M329" s="16"/>
      <c r="N329" s="16"/>
      <c r="O329" s="16"/>
      <c r="P329" s="16"/>
      <c r="Q329" s="16"/>
      <c r="R329" s="16"/>
      <c r="S329" s="16"/>
      <c r="T329" s="16"/>
      <c r="U329" s="16"/>
      <c r="V329" s="1" t="s">
        <v>2631</v>
      </c>
      <c r="W329" s="1" t="s">
        <v>2551</v>
      </c>
      <c r="X329" s="5" t="s">
        <v>2638</v>
      </c>
      <c r="Y329" s="5" t="s">
        <v>2562</v>
      </c>
      <c r="Z329" s="5" t="s">
        <v>13</v>
      </c>
      <c r="AA329" s="5"/>
    </row>
    <row r="330" spans="1:27" ht="12" customHeight="1" x14ac:dyDescent="0.15">
      <c r="A330" s="1" t="s">
        <v>116</v>
      </c>
      <c r="B330" s="1" t="s">
        <v>35</v>
      </c>
      <c r="C330" s="1" t="s">
        <v>19</v>
      </c>
      <c r="D330" s="1" t="s">
        <v>2438</v>
      </c>
      <c r="E330" s="1" t="s">
        <v>10</v>
      </c>
      <c r="F330" s="1" t="s">
        <v>123</v>
      </c>
      <c r="G330" s="1" t="s">
        <v>20</v>
      </c>
      <c r="H330" s="1" t="s">
        <v>13</v>
      </c>
      <c r="I330" s="16"/>
      <c r="J330" s="16"/>
      <c r="K330" s="16"/>
      <c r="L330" s="16"/>
      <c r="M330" s="16"/>
      <c r="N330" s="16"/>
      <c r="O330" s="16"/>
      <c r="P330" s="16"/>
      <c r="Q330" s="16"/>
      <c r="R330" s="16"/>
      <c r="S330" s="16"/>
      <c r="T330" s="16"/>
      <c r="U330" s="16"/>
      <c r="V330" s="1" t="s">
        <v>2631</v>
      </c>
      <c r="W330" s="1" t="s">
        <v>2551</v>
      </c>
      <c r="X330" s="5" t="s">
        <v>2638</v>
      </c>
      <c r="Y330" s="5" t="s">
        <v>2557</v>
      </c>
      <c r="Z330" s="5" t="s">
        <v>13</v>
      </c>
      <c r="AA330" s="5"/>
    </row>
    <row r="331" spans="1:27" ht="12" customHeight="1" x14ac:dyDescent="0.15">
      <c r="A331" s="1" t="s">
        <v>116</v>
      </c>
      <c r="B331" s="1" t="s">
        <v>35</v>
      </c>
      <c r="C331" s="1" t="s">
        <v>21</v>
      </c>
      <c r="D331" s="1" t="s">
        <v>2438</v>
      </c>
      <c r="E331" s="1" t="s">
        <v>10</v>
      </c>
      <c r="F331" s="1" t="s">
        <v>123</v>
      </c>
      <c r="G331" s="1" t="s">
        <v>22</v>
      </c>
      <c r="H331" s="1" t="s">
        <v>13</v>
      </c>
      <c r="I331" s="16"/>
      <c r="J331" s="16"/>
      <c r="K331" s="16"/>
      <c r="L331" s="16"/>
      <c r="M331" s="16"/>
      <c r="N331" s="16"/>
      <c r="O331" s="16"/>
      <c r="P331" s="16"/>
      <c r="Q331" s="16"/>
      <c r="R331" s="16"/>
      <c r="S331" s="16"/>
      <c r="T331" s="16"/>
      <c r="U331" s="16"/>
      <c r="V331" s="1" t="s">
        <v>2631</v>
      </c>
      <c r="W331" s="1" t="s">
        <v>2551</v>
      </c>
      <c r="X331" s="5" t="s">
        <v>2638</v>
      </c>
      <c r="Y331" s="5" t="s">
        <v>2564</v>
      </c>
      <c r="Z331" s="5" t="s">
        <v>13</v>
      </c>
      <c r="AA331" s="5"/>
    </row>
    <row r="332" spans="1:27" ht="12" customHeight="1" x14ac:dyDescent="0.15">
      <c r="A332" s="1" t="s">
        <v>116</v>
      </c>
      <c r="B332" s="1" t="s">
        <v>35</v>
      </c>
      <c r="C332" s="1" t="s">
        <v>23</v>
      </c>
      <c r="D332" s="1" t="s">
        <v>2438</v>
      </c>
      <c r="E332" s="1" t="s">
        <v>10</v>
      </c>
      <c r="F332" s="1" t="s">
        <v>123</v>
      </c>
      <c r="G332" s="1" t="s">
        <v>24</v>
      </c>
      <c r="H332" s="1" t="s">
        <v>13</v>
      </c>
      <c r="I332" s="16"/>
      <c r="J332" s="16"/>
      <c r="K332" s="16"/>
      <c r="L332" s="16"/>
      <c r="M332" s="16"/>
      <c r="N332" s="16"/>
      <c r="O332" s="16"/>
      <c r="P332" s="16"/>
      <c r="Q332" s="16"/>
      <c r="R332" s="16"/>
      <c r="S332" s="16"/>
      <c r="T332" s="16"/>
      <c r="U332" s="16"/>
      <c r="V332" s="1" t="s">
        <v>2631</v>
      </c>
      <c r="W332" s="1" t="s">
        <v>2551</v>
      </c>
      <c r="X332" s="5" t="s">
        <v>2638</v>
      </c>
      <c r="Y332" s="5" t="s">
        <v>2559</v>
      </c>
      <c r="Z332" s="5" t="s">
        <v>13</v>
      </c>
      <c r="AA332" s="5"/>
    </row>
    <row r="333" spans="1:27" ht="12" customHeight="1" x14ac:dyDescent="0.15">
      <c r="A333" s="1" t="s">
        <v>116</v>
      </c>
      <c r="B333" s="1" t="s">
        <v>37</v>
      </c>
      <c r="C333" s="1" t="s">
        <v>9</v>
      </c>
      <c r="D333" s="1" t="s">
        <v>2438</v>
      </c>
      <c r="E333" s="1" t="s">
        <v>10</v>
      </c>
      <c r="F333" s="1" t="s">
        <v>124</v>
      </c>
      <c r="G333" s="1" t="s">
        <v>12</v>
      </c>
      <c r="H333" s="1" t="s">
        <v>13</v>
      </c>
      <c r="I333" s="16"/>
      <c r="J333" s="16"/>
      <c r="K333" s="16"/>
      <c r="L333" s="16"/>
      <c r="M333" s="16"/>
      <c r="N333" s="16"/>
      <c r="O333" s="16"/>
      <c r="P333" s="16"/>
      <c r="Q333" s="16"/>
      <c r="R333" s="16"/>
      <c r="S333" s="16"/>
      <c r="T333" s="16"/>
      <c r="U333" s="16">
        <v>1.0601</v>
      </c>
      <c r="V333" s="1" t="s">
        <v>2631</v>
      </c>
      <c r="W333" s="1" t="s">
        <v>2551</v>
      </c>
      <c r="X333" s="5" t="s">
        <v>2639</v>
      </c>
      <c r="Y333" s="5" t="s">
        <v>2553</v>
      </c>
      <c r="Z333" s="5" t="s">
        <v>13</v>
      </c>
      <c r="AA333" s="5"/>
    </row>
    <row r="334" spans="1:27" ht="12" customHeight="1" x14ac:dyDescent="0.15">
      <c r="A334" s="1" t="s">
        <v>116</v>
      </c>
      <c r="B334" s="1" t="s">
        <v>37</v>
      </c>
      <c r="C334" s="1" t="s">
        <v>15</v>
      </c>
      <c r="D334" s="1" t="s">
        <v>2438</v>
      </c>
      <c r="E334" s="1" t="s">
        <v>10</v>
      </c>
      <c r="F334" s="1" t="s">
        <v>124</v>
      </c>
      <c r="G334" s="1" t="s">
        <v>16</v>
      </c>
      <c r="H334" s="1" t="s">
        <v>13</v>
      </c>
      <c r="I334" s="16"/>
      <c r="J334" s="16"/>
      <c r="K334" s="16"/>
      <c r="L334" s="16"/>
      <c r="M334" s="16"/>
      <c r="N334" s="16"/>
      <c r="O334" s="16"/>
      <c r="P334" s="16"/>
      <c r="Q334" s="16"/>
      <c r="R334" s="16"/>
      <c r="S334" s="16"/>
      <c r="T334" s="16"/>
      <c r="U334" s="16"/>
      <c r="V334" s="1" t="s">
        <v>2631</v>
      </c>
      <c r="W334" s="1" t="s">
        <v>2551</v>
      </c>
      <c r="X334" s="5" t="s">
        <v>2639</v>
      </c>
      <c r="Y334" s="5" t="s">
        <v>2561</v>
      </c>
      <c r="Z334" s="5" t="s">
        <v>13</v>
      </c>
      <c r="AA334" s="5"/>
    </row>
    <row r="335" spans="1:27" ht="12" customHeight="1" x14ac:dyDescent="0.15">
      <c r="A335" s="1" t="s">
        <v>116</v>
      </c>
      <c r="B335" s="1" t="s">
        <v>37</v>
      </c>
      <c r="C335" s="1" t="s">
        <v>17</v>
      </c>
      <c r="D335" s="1" t="s">
        <v>2438</v>
      </c>
      <c r="E335" s="1" t="s">
        <v>10</v>
      </c>
      <c r="F335" s="1" t="s">
        <v>124</v>
      </c>
      <c r="G335" s="1" t="s">
        <v>18</v>
      </c>
      <c r="H335" s="1" t="s">
        <v>13</v>
      </c>
      <c r="I335" s="16"/>
      <c r="J335" s="16"/>
      <c r="K335" s="16"/>
      <c r="L335" s="16"/>
      <c r="M335" s="16"/>
      <c r="N335" s="16"/>
      <c r="O335" s="16"/>
      <c r="P335" s="16"/>
      <c r="Q335" s="16"/>
      <c r="R335" s="16"/>
      <c r="S335" s="16"/>
      <c r="T335" s="16"/>
      <c r="U335" s="16"/>
      <c r="V335" s="1" t="s">
        <v>2631</v>
      </c>
      <c r="W335" s="1" t="s">
        <v>2551</v>
      </c>
      <c r="X335" s="5" t="s">
        <v>2639</v>
      </c>
      <c r="Y335" s="5" t="s">
        <v>2562</v>
      </c>
      <c r="Z335" s="5" t="s">
        <v>13</v>
      </c>
      <c r="AA335" s="5"/>
    </row>
    <row r="336" spans="1:27" ht="12" customHeight="1" x14ac:dyDescent="0.15">
      <c r="A336" s="1" t="s">
        <v>116</v>
      </c>
      <c r="B336" s="1" t="s">
        <v>37</v>
      </c>
      <c r="C336" s="1" t="s">
        <v>19</v>
      </c>
      <c r="D336" s="1" t="s">
        <v>2438</v>
      </c>
      <c r="E336" s="1" t="s">
        <v>10</v>
      </c>
      <c r="F336" s="1" t="s">
        <v>124</v>
      </c>
      <c r="G336" s="1" t="s">
        <v>20</v>
      </c>
      <c r="H336" s="1" t="s">
        <v>13</v>
      </c>
      <c r="I336" s="16"/>
      <c r="J336" s="16"/>
      <c r="K336" s="16"/>
      <c r="L336" s="16"/>
      <c r="M336" s="16"/>
      <c r="N336" s="16"/>
      <c r="O336" s="16"/>
      <c r="P336" s="16"/>
      <c r="Q336" s="16"/>
      <c r="R336" s="16"/>
      <c r="S336" s="16"/>
      <c r="T336" s="16"/>
      <c r="U336" s="16">
        <v>1.0593999999999999</v>
      </c>
      <c r="V336" s="1" t="s">
        <v>2631</v>
      </c>
      <c r="W336" s="1" t="s">
        <v>2551</v>
      </c>
      <c r="X336" s="5" t="s">
        <v>2639</v>
      </c>
      <c r="Y336" s="5" t="s">
        <v>2557</v>
      </c>
      <c r="Z336" s="5" t="s">
        <v>13</v>
      </c>
      <c r="AA336" s="5"/>
    </row>
    <row r="337" spans="1:27" ht="12" customHeight="1" x14ac:dyDescent="0.15">
      <c r="A337" s="1" t="s">
        <v>116</v>
      </c>
      <c r="B337" s="1" t="s">
        <v>37</v>
      </c>
      <c r="C337" s="1" t="s">
        <v>21</v>
      </c>
      <c r="D337" s="1" t="s">
        <v>2438</v>
      </c>
      <c r="E337" s="1" t="s">
        <v>10</v>
      </c>
      <c r="F337" s="1" t="s">
        <v>124</v>
      </c>
      <c r="G337" s="1" t="s">
        <v>22</v>
      </c>
      <c r="H337" s="1" t="s">
        <v>13</v>
      </c>
      <c r="I337" s="16"/>
      <c r="J337" s="16"/>
      <c r="K337" s="16"/>
      <c r="L337" s="16"/>
      <c r="M337" s="16"/>
      <c r="N337" s="16"/>
      <c r="O337" s="16"/>
      <c r="P337" s="16"/>
      <c r="Q337" s="16"/>
      <c r="R337" s="16"/>
      <c r="S337" s="16"/>
      <c r="T337" s="16"/>
      <c r="U337" s="16"/>
      <c r="V337" s="1" t="s">
        <v>2631</v>
      </c>
      <c r="W337" s="1" t="s">
        <v>2551</v>
      </c>
      <c r="X337" s="5" t="s">
        <v>2639</v>
      </c>
      <c r="Y337" s="5" t="s">
        <v>2564</v>
      </c>
      <c r="Z337" s="5" t="s">
        <v>13</v>
      </c>
      <c r="AA337" s="5"/>
    </row>
    <row r="338" spans="1:27" ht="12" customHeight="1" x14ac:dyDescent="0.15">
      <c r="A338" s="1" t="s">
        <v>116</v>
      </c>
      <c r="B338" s="1" t="s">
        <v>37</v>
      </c>
      <c r="C338" s="1" t="s">
        <v>23</v>
      </c>
      <c r="D338" s="1" t="s">
        <v>2438</v>
      </c>
      <c r="E338" s="1" t="s">
        <v>10</v>
      </c>
      <c r="F338" s="1" t="s">
        <v>124</v>
      </c>
      <c r="G338" s="1" t="s">
        <v>24</v>
      </c>
      <c r="H338" s="1" t="s">
        <v>13</v>
      </c>
      <c r="I338" s="16"/>
      <c r="J338" s="16"/>
      <c r="K338" s="16"/>
      <c r="L338" s="16"/>
      <c r="M338" s="16"/>
      <c r="N338" s="16"/>
      <c r="O338" s="16"/>
      <c r="P338" s="16"/>
      <c r="Q338" s="16"/>
      <c r="R338" s="16"/>
      <c r="S338" s="16"/>
      <c r="T338" s="16"/>
      <c r="U338" s="16"/>
      <c r="V338" s="1" t="s">
        <v>2631</v>
      </c>
      <c r="W338" s="1" t="s">
        <v>2551</v>
      </c>
      <c r="X338" s="5" t="s">
        <v>2639</v>
      </c>
      <c r="Y338" s="5" t="s">
        <v>2559</v>
      </c>
      <c r="Z338" s="5" t="s">
        <v>13</v>
      </c>
      <c r="AA338" s="5"/>
    </row>
    <row r="339" spans="1:27" ht="12" customHeight="1" x14ac:dyDescent="0.15">
      <c r="A339" s="1" t="s">
        <v>116</v>
      </c>
      <c r="B339" s="1" t="s">
        <v>39</v>
      </c>
      <c r="C339" s="1" t="s">
        <v>9</v>
      </c>
      <c r="D339" s="1" t="s">
        <v>2438</v>
      </c>
      <c r="E339" s="1" t="s">
        <v>10</v>
      </c>
      <c r="F339" s="1" t="s">
        <v>125</v>
      </c>
      <c r="G339" s="1" t="s">
        <v>12</v>
      </c>
      <c r="H339" s="1" t="s">
        <v>13</v>
      </c>
      <c r="I339" s="16"/>
      <c r="J339" s="16"/>
      <c r="K339" s="16"/>
      <c r="L339" s="16"/>
      <c r="M339" s="16"/>
      <c r="N339" s="16"/>
      <c r="O339" s="16"/>
      <c r="P339" s="16"/>
      <c r="Q339" s="16"/>
      <c r="R339" s="16"/>
      <c r="S339" s="16"/>
      <c r="T339" s="16"/>
      <c r="U339" s="16"/>
      <c r="V339" s="1" t="s">
        <v>2631</v>
      </c>
      <c r="W339" s="1" t="s">
        <v>2551</v>
      </c>
      <c r="X339" s="5" t="s">
        <v>2640</v>
      </c>
      <c r="Y339" s="5" t="s">
        <v>2553</v>
      </c>
      <c r="Z339" s="5" t="s">
        <v>13</v>
      </c>
      <c r="AA339" s="5"/>
    </row>
    <row r="340" spans="1:27" ht="12" customHeight="1" x14ac:dyDescent="0.15">
      <c r="A340" s="1" t="s">
        <v>116</v>
      </c>
      <c r="B340" s="1" t="s">
        <v>39</v>
      </c>
      <c r="C340" s="1" t="s">
        <v>15</v>
      </c>
      <c r="D340" s="1" t="s">
        <v>2438</v>
      </c>
      <c r="E340" s="1" t="s">
        <v>10</v>
      </c>
      <c r="F340" s="1" t="s">
        <v>125</v>
      </c>
      <c r="G340" s="1" t="s">
        <v>16</v>
      </c>
      <c r="H340" s="1" t="s">
        <v>13</v>
      </c>
      <c r="I340" s="16"/>
      <c r="J340" s="16"/>
      <c r="K340" s="16"/>
      <c r="L340" s="16"/>
      <c r="M340" s="16"/>
      <c r="N340" s="16"/>
      <c r="O340" s="16"/>
      <c r="P340" s="16"/>
      <c r="Q340" s="16"/>
      <c r="R340" s="16"/>
      <c r="S340" s="16"/>
      <c r="T340" s="16"/>
      <c r="U340" s="16"/>
      <c r="V340" s="1" t="s">
        <v>2631</v>
      </c>
      <c r="W340" s="1" t="s">
        <v>2551</v>
      </c>
      <c r="X340" s="5" t="s">
        <v>2640</v>
      </c>
      <c r="Y340" s="5" t="s">
        <v>2561</v>
      </c>
      <c r="Z340" s="5" t="s">
        <v>13</v>
      </c>
      <c r="AA340" s="5"/>
    </row>
    <row r="341" spans="1:27" ht="12" customHeight="1" x14ac:dyDescent="0.15">
      <c r="A341" s="1" t="s">
        <v>116</v>
      </c>
      <c r="B341" s="1" t="s">
        <v>39</v>
      </c>
      <c r="C341" s="1" t="s">
        <v>17</v>
      </c>
      <c r="D341" s="1" t="s">
        <v>2438</v>
      </c>
      <c r="E341" s="1" t="s">
        <v>10</v>
      </c>
      <c r="F341" s="1" t="s">
        <v>125</v>
      </c>
      <c r="G341" s="1" t="s">
        <v>18</v>
      </c>
      <c r="H341" s="1" t="s">
        <v>13</v>
      </c>
      <c r="I341" s="16"/>
      <c r="J341" s="16"/>
      <c r="K341" s="16"/>
      <c r="L341" s="16"/>
      <c r="M341" s="16"/>
      <c r="N341" s="16"/>
      <c r="O341" s="16"/>
      <c r="P341" s="16"/>
      <c r="Q341" s="16"/>
      <c r="R341" s="16"/>
      <c r="S341" s="16"/>
      <c r="T341" s="16"/>
      <c r="U341" s="16"/>
      <c r="V341" s="1" t="s">
        <v>2631</v>
      </c>
      <c r="W341" s="1" t="s">
        <v>2551</v>
      </c>
      <c r="X341" s="5" t="s">
        <v>2640</v>
      </c>
      <c r="Y341" s="5" t="s">
        <v>2562</v>
      </c>
      <c r="Z341" s="5" t="s">
        <v>13</v>
      </c>
      <c r="AA341" s="5"/>
    </row>
    <row r="342" spans="1:27" ht="12" customHeight="1" x14ac:dyDescent="0.15">
      <c r="A342" s="1" t="s">
        <v>116</v>
      </c>
      <c r="B342" s="1" t="s">
        <v>39</v>
      </c>
      <c r="C342" s="1" t="s">
        <v>19</v>
      </c>
      <c r="D342" s="1" t="s">
        <v>2438</v>
      </c>
      <c r="E342" s="1" t="s">
        <v>10</v>
      </c>
      <c r="F342" s="1" t="s">
        <v>125</v>
      </c>
      <c r="G342" s="1" t="s">
        <v>20</v>
      </c>
      <c r="H342" s="1" t="s">
        <v>13</v>
      </c>
      <c r="I342" s="16"/>
      <c r="J342" s="16"/>
      <c r="K342" s="16"/>
      <c r="L342" s="16"/>
      <c r="M342" s="16"/>
      <c r="N342" s="16"/>
      <c r="O342" s="16"/>
      <c r="P342" s="16"/>
      <c r="Q342" s="16"/>
      <c r="R342" s="16"/>
      <c r="S342" s="16"/>
      <c r="T342" s="16"/>
      <c r="U342" s="16"/>
      <c r="V342" s="1" t="s">
        <v>2631</v>
      </c>
      <c r="W342" s="1" t="s">
        <v>2551</v>
      </c>
      <c r="X342" s="5" t="s">
        <v>2640</v>
      </c>
      <c r="Y342" s="5" t="s">
        <v>2557</v>
      </c>
      <c r="Z342" s="5" t="s">
        <v>13</v>
      </c>
      <c r="AA342" s="5"/>
    </row>
    <row r="343" spans="1:27" ht="12" customHeight="1" x14ac:dyDescent="0.15">
      <c r="A343" s="1" t="s">
        <v>116</v>
      </c>
      <c r="B343" s="1" t="s">
        <v>39</v>
      </c>
      <c r="C343" s="1" t="s">
        <v>21</v>
      </c>
      <c r="D343" s="1" t="s">
        <v>2438</v>
      </c>
      <c r="E343" s="1" t="s">
        <v>10</v>
      </c>
      <c r="F343" s="1" t="s">
        <v>125</v>
      </c>
      <c r="G343" s="1" t="s">
        <v>22</v>
      </c>
      <c r="H343" s="1" t="s">
        <v>13</v>
      </c>
      <c r="I343" s="16"/>
      <c r="J343" s="16"/>
      <c r="K343" s="16"/>
      <c r="L343" s="16"/>
      <c r="M343" s="16"/>
      <c r="N343" s="16"/>
      <c r="O343" s="16"/>
      <c r="P343" s="16"/>
      <c r="Q343" s="16"/>
      <c r="R343" s="16"/>
      <c r="S343" s="16"/>
      <c r="T343" s="16"/>
      <c r="U343" s="16"/>
      <c r="V343" s="1" t="s">
        <v>2631</v>
      </c>
      <c r="W343" s="1" t="s">
        <v>2551</v>
      </c>
      <c r="X343" s="5" t="s">
        <v>2640</v>
      </c>
      <c r="Y343" s="5" t="s">
        <v>2564</v>
      </c>
      <c r="Z343" s="5" t="s">
        <v>13</v>
      </c>
      <c r="AA343" s="5"/>
    </row>
    <row r="344" spans="1:27" ht="12" customHeight="1" x14ac:dyDescent="0.15">
      <c r="A344" s="1" t="s">
        <v>116</v>
      </c>
      <c r="B344" s="1" t="s">
        <v>39</v>
      </c>
      <c r="C344" s="1" t="s">
        <v>23</v>
      </c>
      <c r="D344" s="1" t="s">
        <v>2438</v>
      </c>
      <c r="E344" s="1" t="s">
        <v>10</v>
      </c>
      <c r="F344" s="1" t="s">
        <v>125</v>
      </c>
      <c r="G344" s="1" t="s">
        <v>24</v>
      </c>
      <c r="H344" s="1" t="s">
        <v>13</v>
      </c>
      <c r="I344" s="16"/>
      <c r="J344" s="16"/>
      <c r="K344" s="16"/>
      <c r="L344" s="16"/>
      <c r="M344" s="16"/>
      <c r="N344" s="16"/>
      <c r="O344" s="16"/>
      <c r="P344" s="16"/>
      <c r="Q344" s="16"/>
      <c r="R344" s="16"/>
      <c r="S344" s="16"/>
      <c r="T344" s="16"/>
      <c r="U344" s="16"/>
      <c r="V344" s="1" t="s">
        <v>2631</v>
      </c>
      <c r="W344" s="1" t="s">
        <v>2551</v>
      </c>
      <c r="X344" s="5" t="s">
        <v>2640</v>
      </c>
      <c r="Y344" s="5" t="s">
        <v>2559</v>
      </c>
      <c r="Z344" s="5" t="s">
        <v>13</v>
      </c>
      <c r="AA344" s="5"/>
    </row>
    <row r="345" spans="1:27" ht="12" customHeight="1" x14ac:dyDescent="0.15">
      <c r="A345" s="1" t="s">
        <v>116</v>
      </c>
      <c r="B345" s="1" t="s">
        <v>41</v>
      </c>
      <c r="C345" s="1" t="s">
        <v>9</v>
      </c>
      <c r="D345" s="1" t="s">
        <v>2438</v>
      </c>
      <c r="E345" s="1" t="s">
        <v>10</v>
      </c>
      <c r="F345" s="1" t="s">
        <v>126</v>
      </c>
      <c r="G345" s="1" t="s">
        <v>12</v>
      </c>
      <c r="H345" s="1" t="s">
        <v>13</v>
      </c>
      <c r="I345" s="16"/>
      <c r="J345" s="16"/>
      <c r="K345" s="16"/>
      <c r="L345" s="16"/>
      <c r="M345" s="16"/>
      <c r="N345" s="16"/>
      <c r="O345" s="16"/>
      <c r="P345" s="16"/>
      <c r="Q345" s="16"/>
      <c r="R345" s="16"/>
      <c r="S345" s="16"/>
      <c r="T345" s="16"/>
      <c r="U345" s="16"/>
      <c r="V345" s="1" t="s">
        <v>2631</v>
      </c>
      <c r="W345" s="1" t="s">
        <v>2551</v>
      </c>
      <c r="X345" s="5" t="s">
        <v>2641</v>
      </c>
      <c r="Y345" s="5" t="s">
        <v>2553</v>
      </c>
      <c r="Z345" s="5" t="s">
        <v>13</v>
      </c>
      <c r="AA345" s="5"/>
    </row>
    <row r="346" spans="1:27" ht="12" customHeight="1" x14ac:dyDescent="0.15">
      <c r="A346" s="1" t="s">
        <v>116</v>
      </c>
      <c r="B346" s="1" t="s">
        <v>41</v>
      </c>
      <c r="C346" s="1" t="s">
        <v>15</v>
      </c>
      <c r="D346" s="1" t="s">
        <v>2438</v>
      </c>
      <c r="E346" s="1" t="s">
        <v>10</v>
      </c>
      <c r="F346" s="1" t="s">
        <v>126</v>
      </c>
      <c r="G346" s="1" t="s">
        <v>16</v>
      </c>
      <c r="H346" s="1" t="s">
        <v>13</v>
      </c>
      <c r="I346" s="16"/>
      <c r="J346" s="16"/>
      <c r="K346" s="16"/>
      <c r="L346" s="16"/>
      <c r="M346" s="16"/>
      <c r="N346" s="16"/>
      <c r="O346" s="16"/>
      <c r="P346" s="16"/>
      <c r="Q346" s="16"/>
      <c r="R346" s="16"/>
      <c r="S346" s="16"/>
      <c r="T346" s="16"/>
      <c r="U346" s="16"/>
      <c r="V346" s="1" t="s">
        <v>2631</v>
      </c>
      <c r="W346" s="1" t="s">
        <v>2551</v>
      </c>
      <c r="X346" s="5" t="s">
        <v>2641</v>
      </c>
      <c r="Y346" s="5" t="s">
        <v>2561</v>
      </c>
      <c r="Z346" s="5" t="s">
        <v>13</v>
      </c>
      <c r="AA346" s="5"/>
    </row>
    <row r="347" spans="1:27" ht="12" customHeight="1" x14ac:dyDescent="0.15">
      <c r="A347" s="1" t="s">
        <v>116</v>
      </c>
      <c r="B347" s="1" t="s">
        <v>41</v>
      </c>
      <c r="C347" s="1" t="s">
        <v>17</v>
      </c>
      <c r="D347" s="1" t="s">
        <v>2438</v>
      </c>
      <c r="E347" s="1" t="s">
        <v>10</v>
      </c>
      <c r="F347" s="1" t="s">
        <v>126</v>
      </c>
      <c r="G347" s="1" t="s">
        <v>18</v>
      </c>
      <c r="H347" s="1" t="s">
        <v>13</v>
      </c>
      <c r="I347" s="16"/>
      <c r="J347" s="16"/>
      <c r="K347" s="16"/>
      <c r="L347" s="16"/>
      <c r="M347" s="16"/>
      <c r="N347" s="16"/>
      <c r="O347" s="16"/>
      <c r="P347" s="16"/>
      <c r="Q347" s="16"/>
      <c r="R347" s="16"/>
      <c r="S347" s="16"/>
      <c r="T347" s="16"/>
      <c r="U347" s="16"/>
      <c r="V347" s="1" t="s">
        <v>2631</v>
      </c>
      <c r="W347" s="1" t="s">
        <v>2551</v>
      </c>
      <c r="X347" s="5" t="s">
        <v>2641</v>
      </c>
      <c r="Y347" s="5" t="s">
        <v>2562</v>
      </c>
      <c r="Z347" s="5" t="s">
        <v>13</v>
      </c>
      <c r="AA347" s="5"/>
    </row>
    <row r="348" spans="1:27" ht="12" customHeight="1" x14ac:dyDescent="0.15">
      <c r="A348" s="1" t="s">
        <v>116</v>
      </c>
      <c r="B348" s="1" t="s">
        <v>41</v>
      </c>
      <c r="C348" s="1" t="s">
        <v>19</v>
      </c>
      <c r="D348" s="1" t="s">
        <v>2438</v>
      </c>
      <c r="E348" s="1" t="s">
        <v>10</v>
      </c>
      <c r="F348" s="1" t="s">
        <v>126</v>
      </c>
      <c r="G348" s="1" t="s">
        <v>20</v>
      </c>
      <c r="H348" s="1" t="s">
        <v>13</v>
      </c>
      <c r="I348" s="16"/>
      <c r="J348" s="16"/>
      <c r="K348" s="16"/>
      <c r="L348" s="16"/>
      <c r="M348" s="16"/>
      <c r="N348" s="16"/>
      <c r="O348" s="16"/>
      <c r="P348" s="16"/>
      <c r="Q348" s="16"/>
      <c r="R348" s="16"/>
      <c r="S348" s="16"/>
      <c r="T348" s="16"/>
      <c r="U348" s="16"/>
      <c r="V348" s="1" t="s">
        <v>2631</v>
      </c>
      <c r="W348" s="1" t="s">
        <v>2551</v>
      </c>
      <c r="X348" s="5" t="s">
        <v>2641</v>
      </c>
      <c r="Y348" s="5" t="s">
        <v>2557</v>
      </c>
      <c r="Z348" s="5" t="s">
        <v>13</v>
      </c>
      <c r="AA348" s="5"/>
    </row>
    <row r="349" spans="1:27" ht="12" customHeight="1" x14ac:dyDescent="0.15">
      <c r="A349" s="1" t="s">
        <v>116</v>
      </c>
      <c r="B349" s="1" t="s">
        <v>41</v>
      </c>
      <c r="C349" s="1" t="s">
        <v>21</v>
      </c>
      <c r="D349" s="1" t="s">
        <v>2438</v>
      </c>
      <c r="E349" s="1" t="s">
        <v>10</v>
      </c>
      <c r="F349" s="1" t="s">
        <v>126</v>
      </c>
      <c r="G349" s="1" t="s">
        <v>22</v>
      </c>
      <c r="H349" s="1" t="s">
        <v>13</v>
      </c>
      <c r="I349" s="16"/>
      <c r="J349" s="16"/>
      <c r="K349" s="16"/>
      <c r="L349" s="16"/>
      <c r="M349" s="16"/>
      <c r="N349" s="16"/>
      <c r="O349" s="16"/>
      <c r="P349" s="16"/>
      <c r="Q349" s="16"/>
      <c r="R349" s="16"/>
      <c r="S349" s="16"/>
      <c r="T349" s="16"/>
      <c r="U349" s="16"/>
      <c r="V349" s="1" t="s">
        <v>2631</v>
      </c>
      <c r="W349" s="1" t="s">
        <v>2551</v>
      </c>
      <c r="X349" s="5" t="s">
        <v>2641</v>
      </c>
      <c r="Y349" s="5" t="s">
        <v>2564</v>
      </c>
      <c r="Z349" s="5" t="s">
        <v>13</v>
      </c>
      <c r="AA349" s="5"/>
    </row>
    <row r="350" spans="1:27" ht="12" customHeight="1" x14ac:dyDescent="0.15">
      <c r="A350" s="1" t="s">
        <v>116</v>
      </c>
      <c r="B350" s="1" t="s">
        <v>41</v>
      </c>
      <c r="C350" s="1" t="s">
        <v>23</v>
      </c>
      <c r="D350" s="1" t="s">
        <v>2438</v>
      </c>
      <c r="E350" s="1" t="s">
        <v>10</v>
      </c>
      <c r="F350" s="1" t="s">
        <v>126</v>
      </c>
      <c r="G350" s="1" t="s">
        <v>24</v>
      </c>
      <c r="H350" s="1" t="s">
        <v>13</v>
      </c>
      <c r="I350" s="16"/>
      <c r="J350" s="16"/>
      <c r="K350" s="16"/>
      <c r="L350" s="16"/>
      <c r="M350" s="16"/>
      <c r="N350" s="16"/>
      <c r="O350" s="16"/>
      <c r="P350" s="16"/>
      <c r="Q350" s="16"/>
      <c r="R350" s="16"/>
      <c r="S350" s="16"/>
      <c r="T350" s="16"/>
      <c r="U350" s="16"/>
      <c r="V350" s="1" t="s">
        <v>2631</v>
      </c>
      <c r="W350" s="1" t="s">
        <v>2551</v>
      </c>
      <c r="X350" s="5" t="s">
        <v>2641</v>
      </c>
      <c r="Y350" s="5" t="s">
        <v>2559</v>
      </c>
      <c r="Z350" s="5" t="s">
        <v>13</v>
      </c>
      <c r="AA350" s="5"/>
    </row>
    <row r="351" spans="1:27" ht="12" customHeight="1" x14ac:dyDescent="0.15">
      <c r="A351" s="1" t="s">
        <v>116</v>
      </c>
      <c r="B351" s="1" t="s">
        <v>70</v>
      </c>
      <c r="C351" s="1" t="s">
        <v>9</v>
      </c>
      <c r="D351" s="1" t="s">
        <v>2438</v>
      </c>
      <c r="E351" s="1" t="s">
        <v>127</v>
      </c>
      <c r="F351" s="1" t="s">
        <v>128</v>
      </c>
      <c r="G351" s="1" t="s">
        <v>18</v>
      </c>
      <c r="H351" s="1" t="s">
        <v>13</v>
      </c>
      <c r="I351" s="16"/>
      <c r="J351" s="16"/>
      <c r="K351" s="16"/>
      <c r="L351" s="16"/>
      <c r="M351" s="16"/>
      <c r="N351" s="16"/>
      <c r="O351" s="16"/>
      <c r="P351" s="16"/>
      <c r="Q351" s="16"/>
      <c r="R351" s="16"/>
      <c r="S351" s="16"/>
      <c r="T351" s="16"/>
      <c r="U351" s="16"/>
      <c r="V351" s="1" t="s">
        <v>2631</v>
      </c>
      <c r="W351" s="1" t="s">
        <v>2592</v>
      </c>
      <c r="X351" s="5" t="s">
        <v>2642</v>
      </c>
      <c r="Y351" s="5" t="s">
        <v>2562</v>
      </c>
      <c r="Z351" s="5" t="s">
        <v>13</v>
      </c>
      <c r="AA351" s="5"/>
    </row>
    <row r="352" spans="1:27" ht="12" customHeight="1" x14ac:dyDescent="0.15">
      <c r="A352" s="1" t="s">
        <v>116</v>
      </c>
      <c r="B352" s="1" t="s">
        <v>70</v>
      </c>
      <c r="C352" s="1" t="s">
        <v>15</v>
      </c>
      <c r="D352" s="1" t="s">
        <v>2438</v>
      </c>
      <c r="E352" s="1" t="s">
        <v>127</v>
      </c>
      <c r="F352" s="1" t="s">
        <v>128</v>
      </c>
      <c r="G352" s="1" t="s">
        <v>24</v>
      </c>
      <c r="H352" s="1" t="s">
        <v>13</v>
      </c>
      <c r="I352" s="16"/>
      <c r="J352" s="16"/>
      <c r="K352" s="16"/>
      <c r="L352" s="16"/>
      <c r="M352" s="16"/>
      <c r="N352" s="16"/>
      <c r="O352" s="16"/>
      <c r="P352" s="16"/>
      <c r="Q352" s="16"/>
      <c r="R352" s="16"/>
      <c r="S352" s="16"/>
      <c r="T352" s="16"/>
      <c r="U352" s="16"/>
      <c r="V352" s="1" t="s">
        <v>2631</v>
      </c>
      <c r="W352" s="1" t="s">
        <v>2592</v>
      </c>
      <c r="X352" s="5" t="s">
        <v>2643</v>
      </c>
      <c r="Y352" s="5" t="s">
        <v>2559</v>
      </c>
      <c r="Z352" s="5" t="s">
        <v>13</v>
      </c>
      <c r="AA352" s="5"/>
    </row>
    <row r="353" spans="1:27" ht="12" customHeight="1" x14ac:dyDescent="0.15">
      <c r="A353" s="1" t="s">
        <v>116</v>
      </c>
      <c r="B353" s="1" t="s">
        <v>82</v>
      </c>
      <c r="C353" s="1" t="s">
        <v>9</v>
      </c>
      <c r="D353" s="1" t="s">
        <v>2438</v>
      </c>
      <c r="E353" s="1" t="s">
        <v>129</v>
      </c>
      <c r="F353" s="1" t="s">
        <v>130</v>
      </c>
      <c r="G353" s="1" t="s">
        <v>18</v>
      </c>
      <c r="H353" s="1" t="s">
        <v>13</v>
      </c>
      <c r="I353" s="16"/>
      <c r="J353" s="16"/>
      <c r="K353" s="16"/>
      <c r="L353" s="16"/>
      <c r="M353" s="16"/>
      <c r="N353" s="16"/>
      <c r="O353" s="16"/>
      <c r="P353" s="16"/>
      <c r="Q353" s="16"/>
      <c r="R353" s="16"/>
      <c r="S353" s="16"/>
      <c r="T353" s="16"/>
      <c r="U353" s="16"/>
      <c r="V353" s="1" t="s">
        <v>2631</v>
      </c>
      <c r="W353" s="1" t="s">
        <v>2592</v>
      </c>
      <c r="X353" s="5" t="s">
        <v>2644</v>
      </c>
      <c r="Y353" s="5" t="s">
        <v>2562</v>
      </c>
      <c r="Z353" s="5" t="s">
        <v>13</v>
      </c>
      <c r="AA353" s="5"/>
    </row>
    <row r="354" spans="1:27" ht="12" customHeight="1" x14ac:dyDescent="0.15">
      <c r="A354" s="1" t="s">
        <v>116</v>
      </c>
      <c r="B354" s="1" t="s">
        <v>82</v>
      </c>
      <c r="C354" s="1" t="s">
        <v>15</v>
      </c>
      <c r="D354" s="1" t="s">
        <v>2438</v>
      </c>
      <c r="E354" s="1" t="s">
        <v>129</v>
      </c>
      <c r="F354" s="1" t="s">
        <v>130</v>
      </c>
      <c r="G354" s="1" t="s">
        <v>24</v>
      </c>
      <c r="H354" s="1" t="s">
        <v>13</v>
      </c>
      <c r="I354" s="16"/>
      <c r="J354" s="16"/>
      <c r="K354" s="16"/>
      <c r="L354" s="16"/>
      <c r="M354" s="16"/>
      <c r="N354" s="16"/>
      <c r="O354" s="16"/>
      <c r="P354" s="16"/>
      <c r="Q354" s="16"/>
      <c r="R354" s="16"/>
      <c r="S354" s="16"/>
      <c r="T354" s="16"/>
      <c r="U354" s="16"/>
      <c r="V354" s="1" t="s">
        <v>2631</v>
      </c>
      <c r="W354" s="1" t="s">
        <v>2592</v>
      </c>
      <c r="X354" s="5" t="s">
        <v>2645</v>
      </c>
      <c r="Y354" s="5" t="s">
        <v>2559</v>
      </c>
      <c r="Z354" s="5" t="s">
        <v>13</v>
      </c>
      <c r="AA354" s="5"/>
    </row>
    <row r="355" spans="1:27" ht="12" customHeight="1" x14ac:dyDescent="0.15">
      <c r="A355" s="1" t="s">
        <v>116</v>
      </c>
      <c r="B355" s="1" t="s">
        <v>131</v>
      </c>
      <c r="C355" s="1" t="s">
        <v>9</v>
      </c>
      <c r="D355" s="1" t="s">
        <v>2438</v>
      </c>
      <c r="E355" s="1" t="s">
        <v>132</v>
      </c>
      <c r="F355" s="1" t="s">
        <v>108</v>
      </c>
      <c r="G355" s="1" t="s">
        <v>18</v>
      </c>
      <c r="H355" s="1" t="s">
        <v>13</v>
      </c>
      <c r="I355" s="16"/>
      <c r="J355" s="16"/>
      <c r="K355" s="16"/>
      <c r="L355" s="16"/>
      <c r="M355" s="16"/>
      <c r="N355" s="16"/>
      <c r="O355" s="16"/>
      <c r="P355" s="16"/>
      <c r="Q355" s="16"/>
      <c r="R355" s="16"/>
      <c r="S355" s="16"/>
      <c r="T355" s="16"/>
      <c r="U355" s="16"/>
      <c r="V355" s="1" t="s">
        <v>2631</v>
      </c>
      <c r="W355" s="1" t="s">
        <v>2592</v>
      </c>
      <c r="X355" s="5" t="s">
        <v>2646</v>
      </c>
      <c r="Y355" s="5" t="s">
        <v>2562</v>
      </c>
      <c r="Z355" s="5" t="s">
        <v>13</v>
      </c>
      <c r="AA355" s="5"/>
    </row>
    <row r="356" spans="1:27" ht="12" customHeight="1" x14ac:dyDescent="0.15">
      <c r="A356" s="1" t="s">
        <v>116</v>
      </c>
      <c r="B356" s="1" t="s">
        <v>131</v>
      </c>
      <c r="C356" s="1" t="s">
        <v>15</v>
      </c>
      <c r="D356" s="1" t="s">
        <v>2438</v>
      </c>
      <c r="E356" s="1" t="s">
        <v>132</v>
      </c>
      <c r="F356" s="1" t="s">
        <v>108</v>
      </c>
      <c r="G356" s="1" t="s">
        <v>24</v>
      </c>
      <c r="H356" s="1" t="s">
        <v>13</v>
      </c>
      <c r="I356" s="16"/>
      <c r="J356" s="16"/>
      <c r="K356" s="16"/>
      <c r="L356" s="16"/>
      <c r="M356" s="16"/>
      <c r="N356" s="16"/>
      <c r="O356" s="16"/>
      <c r="P356" s="16"/>
      <c r="Q356" s="16"/>
      <c r="R356" s="16"/>
      <c r="S356" s="16"/>
      <c r="T356" s="16"/>
      <c r="U356" s="16"/>
      <c r="V356" s="1" t="s">
        <v>2631</v>
      </c>
      <c r="W356" s="1" t="s">
        <v>2592</v>
      </c>
      <c r="X356" s="5" t="s">
        <v>2647</v>
      </c>
      <c r="Y356" s="5" t="s">
        <v>2559</v>
      </c>
      <c r="Z356" s="5" t="s">
        <v>13</v>
      </c>
      <c r="AA356" s="5"/>
    </row>
    <row r="357" spans="1:27" ht="12" customHeight="1" x14ac:dyDescent="0.15">
      <c r="A357" s="1" t="s">
        <v>116</v>
      </c>
      <c r="B357" s="1" t="s">
        <v>133</v>
      </c>
      <c r="C357" s="1" t="s">
        <v>9</v>
      </c>
      <c r="D357" s="1" t="s">
        <v>2438</v>
      </c>
      <c r="E357" s="1" t="s">
        <v>132</v>
      </c>
      <c r="F357" s="1" t="s">
        <v>109</v>
      </c>
      <c r="G357" s="1" t="s">
        <v>18</v>
      </c>
      <c r="H357" s="1" t="s">
        <v>13</v>
      </c>
      <c r="I357" s="16"/>
      <c r="J357" s="16"/>
      <c r="K357" s="16"/>
      <c r="L357" s="16"/>
      <c r="M357" s="16"/>
      <c r="N357" s="16"/>
      <c r="O357" s="16"/>
      <c r="P357" s="16"/>
      <c r="Q357" s="16"/>
      <c r="R357" s="16"/>
      <c r="S357" s="16"/>
      <c r="T357" s="16"/>
      <c r="U357" s="16"/>
      <c r="V357" s="1" t="s">
        <v>2631</v>
      </c>
      <c r="W357" s="1" t="s">
        <v>2592</v>
      </c>
      <c r="X357" s="5" t="s">
        <v>2648</v>
      </c>
      <c r="Y357" s="5" t="s">
        <v>2562</v>
      </c>
      <c r="Z357" s="5" t="s">
        <v>13</v>
      </c>
      <c r="AA357" s="5"/>
    </row>
    <row r="358" spans="1:27" ht="12" customHeight="1" x14ac:dyDescent="0.15">
      <c r="A358" s="1" t="s">
        <v>116</v>
      </c>
      <c r="B358" s="1" t="s">
        <v>133</v>
      </c>
      <c r="C358" s="1" t="s">
        <v>15</v>
      </c>
      <c r="D358" s="1" t="s">
        <v>2438</v>
      </c>
      <c r="E358" s="1" t="s">
        <v>132</v>
      </c>
      <c r="F358" s="1" t="s">
        <v>109</v>
      </c>
      <c r="G358" s="1" t="s">
        <v>24</v>
      </c>
      <c r="H358" s="1" t="s">
        <v>13</v>
      </c>
      <c r="I358" s="16"/>
      <c r="J358" s="16"/>
      <c r="K358" s="16"/>
      <c r="L358" s="16"/>
      <c r="M358" s="16"/>
      <c r="N358" s="16"/>
      <c r="O358" s="16"/>
      <c r="P358" s="16"/>
      <c r="Q358" s="16"/>
      <c r="R358" s="16"/>
      <c r="S358" s="16"/>
      <c r="T358" s="16"/>
      <c r="U358" s="16"/>
      <c r="V358" s="1" t="s">
        <v>2631</v>
      </c>
      <c r="W358" s="1" t="s">
        <v>2592</v>
      </c>
      <c r="X358" s="5" t="s">
        <v>2649</v>
      </c>
      <c r="Y358" s="5" t="s">
        <v>2559</v>
      </c>
      <c r="Z358" s="5" t="s">
        <v>13</v>
      </c>
      <c r="AA358" s="5"/>
    </row>
    <row r="359" spans="1:27" ht="12" customHeight="1" x14ac:dyDescent="0.15">
      <c r="A359" s="1" t="s">
        <v>116</v>
      </c>
      <c r="B359" s="1" t="s">
        <v>134</v>
      </c>
      <c r="C359" s="1" t="s">
        <v>9</v>
      </c>
      <c r="D359" s="1" t="s">
        <v>2438</v>
      </c>
      <c r="E359" s="1" t="s">
        <v>132</v>
      </c>
      <c r="F359" s="1" t="s">
        <v>135</v>
      </c>
      <c r="G359" s="1" t="s">
        <v>18</v>
      </c>
      <c r="H359" s="1" t="s">
        <v>13</v>
      </c>
      <c r="I359" s="16"/>
      <c r="J359" s="16"/>
      <c r="K359" s="16"/>
      <c r="L359" s="16"/>
      <c r="M359" s="16"/>
      <c r="N359" s="16"/>
      <c r="O359" s="16"/>
      <c r="P359" s="16"/>
      <c r="Q359" s="16"/>
      <c r="R359" s="16"/>
      <c r="S359" s="16"/>
      <c r="T359" s="16"/>
      <c r="U359" s="16"/>
      <c r="V359" s="1" t="s">
        <v>2631</v>
      </c>
      <c r="W359" s="1" t="s">
        <v>2592</v>
      </c>
      <c r="X359" s="5" t="s">
        <v>2650</v>
      </c>
      <c r="Y359" s="5" t="s">
        <v>2562</v>
      </c>
      <c r="Z359" s="5" t="s">
        <v>13</v>
      </c>
      <c r="AA359" s="5"/>
    </row>
    <row r="360" spans="1:27" ht="12" customHeight="1" x14ac:dyDescent="0.15">
      <c r="A360" s="1" t="s">
        <v>116</v>
      </c>
      <c r="B360" s="1" t="s">
        <v>134</v>
      </c>
      <c r="C360" s="1" t="s">
        <v>15</v>
      </c>
      <c r="D360" s="1" t="s">
        <v>2438</v>
      </c>
      <c r="E360" s="1" t="s">
        <v>132</v>
      </c>
      <c r="F360" s="1" t="s">
        <v>135</v>
      </c>
      <c r="G360" s="1" t="s">
        <v>24</v>
      </c>
      <c r="H360" s="1" t="s">
        <v>13</v>
      </c>
      <c r="I360" s="16"/>
      <c r="J360" s="16"/>
      <c r="K360" s="16"/>
      <c r="L360" s="16"/>
      <c r="M360" s="16"/>
      <c r="N360" s="16"/>
      <c r="O360" s="16"/>
      <c r="P360" s="16"/>
      <c r="Q360" s="16"/>
      <c r="R360" s="16"/>
      <c r="S360" s="16"/>
      <c r="T360" s="16"/>
      <c r="U360" s="16"/>
      <c r="V360" s="1" t="s">
        <v>2631</v>
      </c>
      <c r="W360" s="1" t="s">
        <v>2592</v>
      </c>
      <c r="X360" s="5" t="s">
        <v>2651</v>
      </c>
      <c r="Y360" s="5" t="s">
        <v>2559</v>
      </c>
      <c r="Z360" s="5" t="s">
        <v>13</v>
      </c>
      <c r="AA360" s="5"/>
    </row>
    <row r="361" spans="1:27" ht="12" customHeight="1" x14ac:dyDescent="0.15">
      <c r="A361" s="6" t="s">
        <v>5273</v>
      </c>
      <c r="B361" s="1" t="s">
        <v>8</v>
      </c>
      <c r="C361" s="1" t="s">
        <v>9</v>
      </c>
      <c r="D361" s="1" t="s">
        <v>2439</v>
      </c>
      <c r="E361" s="1" t="s">
        <v>10</v>
      </c>
      <c r="F361" s="1" t="s">
        <v>137</v>
      </c>
      <c r="G361" s="1" t="s">
        <v>12</v>
      </c>
      <c r="H361" s="1" t="s">
        <v>13</v>
      </c>
      <c r="I361" s="16"/>
      <c r="J361" s="16"/>
      <c r="K361" s="16"/>
      <c r="L361" s="16"/>
      <c r="M361" s="16"/>
      <c r="N361" s="16"/>
      <c r="O361" s="16"/>
      <c r="P361" s="16"/>
      <c r="Q361" s="16"/>
      <c r="R361" s="16"/>
      <c r="S361" s="16"/>
      <c r="T361" s="16"/>
      <c r="U361" s="16"/>
      <c r="V361" s="1" t="s">
        <v>2652</v>
      </c>
      <c r="W361" s="1" t="s">
        <v>2551</v>
      </c>
      <c r="X361" s="5" t="s">
        <v>2653</v>
      </c>
      <c r="Y361" s="5" t="s">
        <v>2553</v>
      </c>
      <c r="Z361" s="5" t="s">
        <v>13</v>
      </c>
      <c r="AA361" s="5"/>
    </row>
    <row r="362" spans="1:27" ht="12" customHeight="1" x14ac:dyDescent="0.15">
      <c r="A362" s="1" t="s">
        <v>136</v>
      </c>
      <c r="B362" s="1" t="s">
        <v>8</v>
      </c>
      <c r="C362" s="1" t="s">
        <v>15</v>
      </c>
      <c r="D362" s="1" t="s">
        <v>2439</v>
      </c>
      <c r="E362" s="1" t="s">
        <v>10</v>
      </c>
      <c r="F362" s="1" t="s">
        <v>137</v>
      </c>
      <c r="G362" s="1" t="s">
        <v>16</v>
      </c>
      <c r="H362" s="1" t="s">
        <v>13</v>
      </c>
      <c r="I362" s="16"/>
      <c r="J362" s="16"/>
      <c r="K362" s="16"/>
      <c r="L362" s="16"/>
      <c r="M362" s="16"/>
      <c r="N362" s="16"/>
      <c r="O362" s="16"/>
      <c r="P362" s="16"/>
      <c r="Q362" s="16"/>
      <c r="R362" s="16"/>
      <c r="S362" s="16"/>
      <c r="T362" s="16"/>
      <c r="U362" s="16"/>
      <c r="V362" s="1" t="s">
        <v>2652</v>
      </c>
      <c r="W362" s="1" t="s">
        <v>2551</v>
      </c>
      <c r="X362" s="5" t="s">
        <v>2653</v>
      </c>
      <c r="Y362" s="5" t="s">
        <v>2561</v>
      </c>
      <c r="Z362" s="5" t="s">
        <v>13</v>
      </c>
      <c r="AA362" s="5"/>
    </row>
    <row r="363" spans="1:27" ht="12" customHeight="1" x14ac:dyDescent="0.15">
      <c r="A363" s="1" t="s">
        <v>136</v>
      </c>
      <c r="B363" s="1" t="s">
        <v>8</v>
      </c>
      <c r="C363" s="1" t="s">
        <v>17</v>
      </c>
      <c r="D363" s="1" t="s">
        <v>2439</v>
      </c>
      <c r="E363" s="1" t="s">
        <v>10</v>
      </c>
      <c r="F363" s="1" t="s">
        <v>137</v>
      </c>
      <c r="G363" s="1" t="s">
        <v>18</v>
      </c>
      <c r="H363" s="1" t="s">
        <v>13</v>
      </c>
      <c r="I363" s="16"/>
      <c r="J363" s="16"/>
      <c r="K363" s="16"/>
      <c r="L363" s="16"/>
      <c r="M363" s="16"/>
      <c r="N363" s="16"/>
      <c r="O363" s="16"/>
      <c r="P363" s="16"/>
      <c r="Q363" s="16"/>
      <c r="R363" s="16"/>
      <c r="S363" s="16"/>
      <c r="T363" s="16"/>
      <c r="U363" s="16"/>
      <c r="V363" s="1" t="s">
        <v>2652</v>
      </c>
      <c r="W363" s="1" t="s">
        <v>2551</v>
      </c>
      <c r="X363" s="5" t="s">
        <v>2653</v>
      </c>
      <c r="Y363" s="5" t="s">
        <v>2562</v>
      </c>
      <c r="Z363" s="5" t="s">
        <v>13</v>
      </c>
      <c r="AA363" s="5"/>
    </row>
    <row r="364" spans="1:27" ht="12" customHeight="1" x14ac:dyDescent="0.15">
      <c r="A364" s="1" t="s">
        <v>136</v>
      </c>
      <c r="B364" s="1" t="s">
        <v>8</v>
      </c>
      <c r="C364" s="1" t="s">
        <v>19</v>
      </c>
      <c r="D364" s="1" t="s">
        <v>2439</v>
      </c>
      <c r="E364" s="1" t="s">
        <v>10</v>
      </c>
      <c r="F364" s="1" t="s">
        <v>137</v>
      </c>
      <c r="G364" s="1" t="s">
        <v>20</v>
      </c>
      <c r="H364" s="1" t="s">
        <v>13</v>
      </c>
      <c r="I364" s="16"/>
      <c r="J364" s="16"/>
      <c r="K364" s="16"/>
      <c r="L364" s="16"/>
      <c r="M364" s="16"/>
      <c r="N364" s="16"/>
      <c r="O364" s="16"/>
      <c r="P364" s="16"/>
      <c r="Q364" s="16"/>
      <c r="R364" s="16"/>
      <c r="S364" s="16"/>
      <c r="T364" s="16"/>
      <c r="U364" s="16"/>
      <c r="V364" s="1" t="s">
        <v>2652</v>
      </c>
      <c r="W364" s="1" t="s">
        <v>2551</v>
      </c>
      <c r="X364" s="5" t="s">
        <v>2653</v>
      </c>
      <c r="Y364" s="5" t="s">
        <v>2557</v>
      </c>
      <c r="Z364" s="5" t="s">
        <v>13</v>
      </c>
      <c r="AA364" s="5"/>
    </row>
    <row r="365" spans="1:27" ht="12" customHeight="1" x14ac:dyDescent="0.15">
      <c r="A365" s="1" t="s">
        <v>136</v>
      </c>
      <c r="B365" s="1" t="s">
        <v>8</v>
      </c>
      <c r="C365" s="1" t="s">
        <v>21</v>
      </c>
      <c r="D365" s="1" t="s">
        <v>2439</v>
      </c>
      <c r="E365" s="1" t="s">
        <v>10</v>
      </c>
      <c r="F365" s="1" t="s">
        <v>137</v>
      </c>
      <c r="G365" s="1" t="s">
        <v>22</v>
      </c>
      <c r="H365" s="1" t="s">
        <v>13</v>
      </c>
      <c r="I365" s="16"/>
      <c r="J365" s="16"/>
      <c r="K365" s="16"/>
      <c r="L365" s="16"/>
      <c r="M365" s="16"/>
      <c r="N365" s="16"/>
      <c r="O365" s="16"/>
      <c r="P365" s="16"/>
      <c r="Q365" s="16"/>
      <c r="R365" s="16"/>
      <c r="S365" s="16"/>
      <c r="T365" s="16"/>
      <c r="U365" s="16"/>
      <c r="V365" s="1" t="s">
        <v>2652</v>
      </c>
      <c r="W365" s="1" t="s">
        <v>2551</v>
      </c>
      <c r="X365" s="5" t="s">
        <v>2653</v>
      </c>
      <c r="Y365" s="5" t="s">
        <v>2564</v>
      </c>
      <c r="Z365" s="5" t="s">
        <v>13</v>
      </c>
      <c r="AA365" s="5"/>
    </row>
    <row r="366" spans="1:27" ht="12" customHeight="1" x14ac:dyDescent="0.15">
      <c r="A366" s="1" t="s">
        <v>136</v>
      </c>
      <c r="B366" s="1" t="s">
        <v>8</v>
      </c>
      <c r="C366" s="1" t="s">
        <v>23</v>
      </c>
      <c r="D366" s="1" t="s">
        <v>2439</v>
      </c>
      <c r="E366" s="1" t="s">
        <v>10</v>
      </c>
      <c r="F366" s="1" t="s">
        <v>137</v>
      </c>
      <c r="G366" s="1" t="s">
        <v>24</v>
      </c>
      <c r="H366" s="1" t="s">
        <v>13</v>
      </c>
      <c r="I366" s="16"/>
      <c r="J366" s="16"/>
      <c r="K366" s="16"/>
      <c r="L366" s="16"/>
      <c r="M366" s="16"/>
      <c r="N366" s="16"/>
      <c r="O366" s="16"/>
      <c r="P366" s="16"/>
      <c r="Q366" s="16"/>
      <c r="R366" s="16"/>
      <c r="S366" s="16"/>
      <c r="T366" s="16"/>
      <c r="U366" s="16"/>
      <c r="V366" s="1" t="s">
        <v>2652</v>
      </c>
      <c r="W366" s="1" t="s">
        <v>2551</v>
      </c>
      <c r="X366" s="5" t="s">
        <v>2653</v>
      </c>
      <c r="Y366" s="5" t="s">
        <v>2559</v>
      </c>
      <c r="Z366" s="5" t="s">
        <v>13</v>
      </c>
      <c r="AA366" s="5"/>
    </row>
    <row r="367" spans="1:27" ht="12" customHeight="1" x14ac:dyDescent="0.15">
      <c r="A367" s="1" t="s">
        <v>136</v>
      </c>
      <c r="B367" s="1" t="s">
        <v>25</v>
      </c>
      <c r="C367" s="1" t="s">
        <v>9</v>
      </c>
      <c r="D367" s="1" t="s">
        <v>2439</v>
      </c>
      <c r="E367" s="1" t="s">
        <v>10</v>
      </c>
      <c r="F367" s="1" t="s">
        <v>138</v>
      </c>
      <c r="G367" s="1" t="s">
        <v>12</v>
      </c>
      <c r="H367" s="1" t="s">
        <v>13</v>
      </c>
      <c r="I367" s="16"/>
      <c r="J367" s="16"/>
      <c r="K367" s="16"/>
      <c r="L367" s="16"/>
      <c r="M367" s="16"/>
      <c r="N367" s="16"/>
      <c r="O367" s="16"/>
      <c r="P367" s="16"/>
      <c r="Q367" s="16"/>
      <c r="R367" s="16"/>
      <c r="S367" s="16"/>
      <c r="T367" s="16"/>
      <c r="U367" s="16"/>
      <c r="V367" s="1" t="s">
        <v>2652</v>
      </c>
      <c r="W367" s="1" t="s">
        <v>2551</v>
      </c>
      <c r="X367" s="5" t="s">
        <v>2654</v>
      </c>
      <c r="Y367" s="5" t="s">
        <v>2553</v>
      </c>
      <c r="Z367" s="5" t="s">
        <v>13</v>
      </c>
      <c r="AA367" s="5"/>
    </row>
    <row r="368" spans="1:27" ht="12" customHeight="1" x14ac:dyDescent="0.15">
      <c r="A368" s="1" t="s">
        <v>136</v>
      </c>
      <c r="B368" s="1" t="s">
        <v>25</v>
      </c>
      <c r="C368" s="1" t="s">
        <v>15</v>
      </c>
      <c r="D368" s="1" t="s">
        <v>2439</v>
      </c>
      <c r="E368" s="1" t="s">
        <v>10</v>
      </c>
      <c r="F368" s="1" t="s">
        <v>138</v>
      </c>
      <c r="G368" s="1" t="s">
        <v>16</v>
      </c>
      <c r="H368" s="1" t="s">
        <v>13</v>
      </c>
      <c r="I368" s="16"/>
      <c r="J368" s="16"/>
      <c r="K368" s="16"/>
      <c r="L368" s="16"/>
      <c r="M368" s="16"/>
      <c r="N368" s="16"/>
      <c r="O368" s="16"/>
      <c r="P368" s="16"/>
      <c r="Q368" s="16"/>
      <c r="R368" s="16"/>
      <c r="S368" s="16"/>
      <c r="T368" s="16"/>
      <c r="U368" s="16"/>
      <c r="V368" s="1" t="s">
        <v>2652</v>
      </c>
      <c r="W368" s="1" t="s">
        <v>2551</v>
      </c>
      <c r="X368" s="5" t="s">
        <v>2654</v>
      </c>
      <c r="Y368" s="5" t="s">
        <v>2561</v>
      </c>
      <c r="Z368" s="5" t="s">
        <v>13</v>
      </c>
      <c r="AA368" s="5"/>
    </row>
    <row r="369" spans="1:27" ht="12" customHeight="1" x14ac:dyDescent="0.15">
      <c r="A369" s="1" t="s">
        <v>136</v>
      </c>
      <c r="B369" s="1" t="s">
        <v>25</v>
      </c>
      <c r="C369" s="1" t="s">
        <v>17</v>
      </c>
      <c r="D369" s="1" t="s">
        <v>2439</v>
      </c>
      <c r="E369" s="1" t="s">
        <v>10</v>
      </c>
      <c r="F369" s="1" t="s">
        <v>138</v>
      </c>
      <c r="G369" s="1" t="s">
        <v>18</v>
      </c>
      <c r="H369" s="1" t="s">
        <v>13</v>
      </c>
      <c r="I369" s="16"/>
      <c r="J369" s="16"/>
      <c r="K369" s="16"/>
      <c r="L369" s="16"/>
      <c r="M369" s="16"/>
      <c r="N369" s="16"/>
      <c r="O369" s="16"/>
      <c r="P369" s="16"/>
      <c r="Q369" s="16"/>
      <c r="R369" s="16"/>
      <c r="S369" s="16"/>
      <c r="T369" s="16"/>
      <c r="U369" s="16"/>
      <c r="V369" s="1" t="s">
        <v>2652</v>
      </c>
      <c r="W369" s="1" t="s">
        <v>2551</v>
      </c>
      <c r="X369" s="5" t="s">
        <v>2654</v>
      </c>
      <c r="Y369" s="5" t="s">
        <v>2562</v>
      </c>
      <c r="Z369" s="5" t="s">
        <v>13</v>
      </c>
      <c r="AA369" s="5"/>
    </row>
    <row r="370" spans="1:27" ht="12" customHeight="1" x14ac:dyDescent="0.15">
      <c r="A370" s="1" t="s">
        <v>136</v>
      </c>
      <c r="B370" s="1" t="s">
        <v>25</v>
      </c>
      <c r="C370" s="1" t="s">
        <v>19</v>
      </c>
      <c r="D370" s="1" t="s">
        <v>2439</v>
      </c>
      <c r="E370" s="1" t="s">
        <v>10</v>
      </c>
      <c r="F370" s="1" t="s">
        <v>138</v>
      </c>
      <c r="G370" s="1" t="s">
        <v>20</v>
      </c>
      <c r="H370" s="1" t="s">
        <v>13</v>
      </c>
      <c r="I370" s="16"/>
      <c r="J370" s="16"/>
      <c r="K370" s="16"/>
      <c r="L370" s="16"/>
      <c r="M370" s="16"/>
      <c r="N370" s="16"/>
      <c r="O370" s="16"/>
      <c r="P370" s="16"/>
      <c r="Q370" s="16"/>
      <c r="R370" s="16"/>
      <c r="S370" s="16"/>
      <c r="T370" s="16"/>
      <c r="U370" s="16"/>
      <c r="V370" s="1" t="s">
        <v>2652</v>
      </c>
      <c r="W370" s="1" t="s">
        <v>2551</v>
      </c>
      <c r="X370" s="5" t="s">
        <v>2654</v>
      </c>
      <c r="Y370" s="5" t="s">
        <v>2557</v>
      </c>
      <c r="Z370" s="5" t="s">
        <v>13</v>
      </c>
      <c r="AA370" s="5"/>
    </row>
    <row r="371" spans="1:27" ht="12" customHeight="1" x14ac:dyDescent="0.15">
      <c r="A371" s="1" t="s">
        <v>136</v>
      </c>
      <c r="B371" s="1" t="s">
        <v>25</v>
      </c>
      <c r="C371" s="1" t="s">
        <v>21</v>
      </c>
      <c r="D371" s="1" t="s">
        <v>2439</v>
      </c>
      <c r="E371" s="1" t="s">
        <v>10</v>
      </c>
      <c r="F371" s="1" t="s">
        <v>138</v>
      </c>
      <c r="G371" s="1" t="s">
        <v>22</v>
      </c>
      <c r="H371" s="1" t="s">
        <v>13</v>
      </c>
      <c r="I371" s="16"/>
      <c r="J371" s="16"/>
      <c r="K371" s="16"/>
      <c r="L371" s="16"/>
      <c r="M371" s="16"/>
      <c r="N371" s="16"/>
      <c r="O371" s="16"/>
      <c r="P371" s="16"/>
      <c r="Q371" s="16"/>
      <c r="R371" s="16"/>
      <c r="S371" s="16"/>
      <c r="T371" s="16"/>
      <c r="U371" s="16"/>
      <c r="V371" s="1" t="s">
        <v>2652</v>
      </c>
      <c r="W371" s="1" t="s">
        <v>2551</v>
      </c>
      <c r="X371" s="5" t="s">
        <v>2654</v>
      </c>
      <c r="Y371" s="5" t="s">
        <v>2564</v>
      </c>
      <c r="Z371" s="5" t="s">
        <v>13</v>
      </c>
      <c r="AA371" s="5"/>
    </row>
    <row r="372" spans="1:27" ht="12" customHeight="1" x14ac:dyDescent="0.15">
      <c r="A372" s="1" t="s">
        <v>136</v>
      </c>
      <c r="B372" s="1" t="s">
        <v>25</v>
      </c>
      <c r="C372" s="1" t="s">
        <v>23</v>
      </c>
      <c r="D372" s="1" t="s">
        <v>2439</v>
      </c>
      <c r="E372" s="1" t="s">
        <v>10</v>
      </c>
      <c r="F372" s="1" t="s">
        <v>138</v>
      </c>
      <c r="G372" s="1" t="s">
        <v>24</v>
      </c>
      <c r="H372" s="1" t="s">
        <v>13</v>
      </c>
      <c r="I372" s="16"/>
      <c r="J372" s="16"/>
      <c r="K372" s="16"/>
      <c r="L372" s="16"/>
      <c r="M372" s="16"/>
      <c r="N372" s="16"/>
      <c r="O372" s="16"/>
      <c r="P372" s="16"/>
      <c r="Q372" s="16"/>
      <c r="R372" s="16"/>
      <c r="S372" s="16"/>
      <c r="T372" s="16"/>
      <c r="U372" s="16"/>
      <c r="V372" s="1" t="s">
        <v>2652</v>
      </c>
      <c r="W372" s="1" t="s">
        <v>2551</v>
      </c>
      <c r="X372" s="5" t="s">
        <v>2654</v>
      </c>
      <c r="Y372" s="5" t="s">
        <v>2559</v>
      </c>
      <c r="Z372" s="5" t="s">
        <v>13</v>
      </c>
      <c r="AA372" s="5"/>
    </row>
    <row r="373" spans="1:27" ht="12" customHeight="1" x14ac:dyDescent="0.15">
      <c r="A373" s="1" t="s">
        <v>136</v>
      </c>
      <c r="B373" s="1" t="s">
        <v>27</v>
      </c>
      <c r="C373" s="1" t="s">
        <v>9</v>
      </c>
      <c r="D373" s="1" t="s">
        <v>2439</v>
      </c>
      <c r="E373" s="1" t="s">
        <v>10</v>
      </c>
      <c r="F373" s="1" t="s">
        <v>102</v>
      </c>
      <c r="G373" s="1" t="s">
        <v>12</v>
      </c>
      <c r="H373" s="1" t="s">
        <v>13</v>
      </c>
      <c r="I373" s="16"/>
      <c r="J373" s="16"/>
      <c r="K373" s="16"/>
      <c r="L373" s="16"/>
      <c r="M373" s="16"/>
      <c r="N373" s="16"/>
      <c r="O373" s="16"/>
      <c r="P373" s="16"/>
      <c r="Q373" s="16"/>
      <c r="R373" s="16"/>
      <c r="S373" s="16"/>
      <c r="T373" s="16"/>
      <c r="U373" s="16"/>
      <c r="V373" s="1" t="s">
        <v>2652</v>
      </c>
      <c r="W373" s="1" t="s">
        <v>2551</v>
      </c>
      <c r="X373" s="5" t="s">
        <v>2655</v>
      </c>
      <c r="Y373" s="5" t="s">
        <v>2553</v>
      </c>
      <c r="Z373" s="5" t="s">
        <v>13</v>
      </c>
      <c r="AA373" s="5"/>
    </row>
    <row r="374" spans="1:27" ht="12" customHeight="1" x14ac:dyDescent="0.15">
      <c r="A374" s="1" t="s">
        <v>136</v>
      </c>
      <c r="B374" s="1" t="s">
        <v>27</v>
      </c>
      <c r="C374" s="1" t="s">
        <v>15</v>
      </c>
      <c r="D374" s="1" t="s">
        <v>2439</v>
      </c>
      <c r="E374" s="1" t="s">
        <v>10</v>
      </c>
      <c r="F374" s="1" t="s">
        <v>102</v>
      </c>
      <c r="G374" s="1" t="s">
        <v>16</v>
      </c>
      <c r="H374" s="1" t="s">
        <v>13</v>
      </c>
      <c r="I374" s="16"/>
      <c r="J374" s="16"/>
      <c r="K374" s="16"/>
      <c r="L374" s="16"/>
      <c r="M374" s="16"/>
      <c r="N374" s="16"/>
      <c r="O374" s="16"/>
      <c r="P374" s="16"/>
      <c r="Q374" s="16"/>
      <c r="R374" s="16"/>
      <c r="S374" s="16"/>
      <c r="T374" s="16"/>
      <c r="U374" s="16"/>
      <c r="V374" s="1" t="s">
        <v>2652</v>
      </c>
      <c r="W374" s="1" t="s">
        <v>2551</v>
      </c>
      <c r="X374" s="5" t="s">
        <v>2655</v>
      </c>
      <c r="Y374" s="5" t="s">
        <v>2561</v>
      </c>
      <c r="Z374" s="5" t="s">
        <v>13</v>
      </c>
      <c r="AA374" s="5"/>
    </row>
    <row r="375" spans="1:27" ht="12" customHeight="1" x14ac:dyDescent="0.15">
      <c r="A375" s="1" t="s">
        <v>136</v>
      </c>
      <c r="B375" s="1" t="s">
        <v>27</v>
      </c>
      <c r="C375" s="1" t="s">
        <v>17</v>
      </c>
      <c r="D375" s="1" t="s">
        <v>2439</v>
      </c>
      <c r="E375" s="1" t="s">
        <v>10</v>
      </c>
      <c r="F375" s="1" t="s">
        <v>102</v>
      </c>
      <c r="G375" s="1" t="s">
        <v>18</v>
      </c>
      <c r="H375" s="1" t="s">
        <v>13</v>
      </c>
      <c r="I375" s="16"/>
      <c r="J375" s="16"/>
      <c r="K375" s="16"/>
      <c r="L375" s="16"/>
      <c r="M375" s="16"/>
      <c r="N375" s="16"/>
      <c r="O375" s="16"/>
      <c r="P375" s="16"/>
      <c r="Q375" s="16"/>
      <c r="R375" s="16"/>
      <c r="S375" s="16"/>
      <c r="T375" s="16"/>
      <c r="U375" s="16"/>
      <c r="V375" s="1" t="s">
        <v>2652</v>
      </c>
      <c r="W375" s="1" t="s">
        <v>2551</v>
      </c>
      <c r="X375" s="5" t="s">
        <v>2655</v>
      </c>
      <c r="Y375" s="5" t="s">
        <v>2562</v>
      </c>
      <c r="Z375" s="5" t="s">
        <v>13</v>
      </c>
      <c r="AA375" s="5"/>
    </row>
    <row r="376" spans="1:27" ht="12" customHeight="1" x14ac:dyDescent="0.15">
      <c r="A376" s="1" t="s">
        <v>136</v>
      </c>
      <c r="B376" s="1" t="s">
        <v>27</v>
      </c>
      <c r="C376" s="1" t="s">
        <v>19</v>
      </c>
      <c r="D376" s="1" t="s">
        <v>2439</v>
      </c>
      <c r="E376" s="1" t="s">
        <v>10</v>
      </c>
      <c r="F376" s="1" t="s">
        <v>102</v>
      </c>
      <c r="G376" s="1" t="s">
        <v>20</v>
      </c>
      <c r="H376" s="1" t="s">
        <v>13</v>
      </c>
      <c r="I376" s="16"/>
      <c r="J376" s="16"/>
      <c r="K376" s="16"/>
      <c r="L376" s="16"/>
      <c r="M376" s="16"/>
      <c r="N376" s="16"/>
      <c r="O376" s="16"/>
      <c r="P376" s="16"/>
      <c r="Q376" s="16"/>
      <c r="R376" s="16"/>
      <c r="S376" s="16"/>
      <c r="T376" s="16"/>
      <c r="U376" s="16"/>
      <c r="V376" s="1" t="s">
        <v>2652</v>
      </c>
      <c r="W376" s="1" t="s">
        <v>2551</v>
      </c>
      <c r="X376" s="5" t="s">
        <v>2655</v>
      </c>
      <c r="Y376" s="5" t="s">
        <v>2557</v>
      </c>
      <c r="Z376" s="5" t="s">
        <v>13</v>
      </c>
      <c r="AA376" s="5"/>
    </row>
    <row r="377" spans="1:27" ht="12" customHeight="1" x14ac:dyDescent="0.15">
      <c r="A377" s="1" t="s">
        <v>136</v>
      </c>
      <c r="B377" s="1" t="s">
        <v>27</v>
      </c>
      <c r="C377" s="1" t="s">
        <v>21</v>
      </c>
      <c r="D377" s="1" t="s">
        <v>2439</v>
      </c>
      <c r="E377" s="1" t="s">
        <v>10</v>
      </c>
      <c r="F377" s="1" t="s">
        <v>102</v>
      </c>
      <c r="G377" s="1" t="s">
        <v>22</v>
      </c>
      <c r="H377" s="1" t="s">
        <v>13</v>
      </c>
      <c r="I377" s="16"/>
      <c r="J377" s="16"/>
      <c r="K377" s="16"/>
      <c r="L377" s="16"/>
      <c r="M377" s="16"/>
      <c r="N377" s="16"/>
      <c r="O377" s="16"/>
      <c r="P377" s="16"/>
      <c r="Q377" s="16"/>
      <c r="R377" s="16"/>
      <c r="S377" s="16"/>
      <c r="T377" s="16"/>
      <c r="U377" s="16"/>
      <c r="V377" s="1" t="s">
        <v>2652</v>
      </c>
      <c r="W377" s="1" t="s">
        <v>2551</v>
      </c>
      <c r="X377" s="5" t="s">
        <v>2655</v>
      </c>
      <c r="Y377" s="5" t="s">
        <v>2564</v>
      </c>
      <c r="Z377" s="5" t="s">
        <v>13</v>
      </c>
      <c r="AA377" s="5"/>
    </row>
    <row r="378" spans="1:27" ht="12" customHeight="1" x14ac:dyDescent="0.15">
      <c r="A378" s="1" t="s">
        <v>136</v>
      </c>
      <c r="B378" s="1" t="s">
        <v>27</v>
      </c>
      <c r="C378" s="1" t="s">
        <v>23</v>
      </c>
      <c r="D378" s="1" t="s">
        <v>2439</v>
      </c>
      <c r="E378" s="1" t="s">
        <v>10</v>
      </c>
      <c r="F378" s="1" t="s">
        <v>102</v>
      </c>
      <c r="G378" s="1" t="s">
        <v>24</v>
      </c>
      <c r="H378" s="1" t="s">
        <v>13</v>
      </c>
      <c r="I378" s="16"/>
      <c r="J378" s="16"/>
      <c r="K378" s="16"/>
      <c r="L378" s="16"/>
      <c r="M378" s="16"/>
      <c r="N378" s="16"/>
      <c r="O378" s="16"/>
      <c r="P378" s="16"/>
      <c r="Q378" s="16"/>
      <c r="R378" s="16"/>
      <c r="S378" s="16"/>
      <c r="T378" s="16"/>
      <c r="U378" s="16"/>
      <c r="V378" s="1" t="s">
        <v>2652</v>
      </c>
      <c r="W378" s="1" t="s">
        <v>2551</v>
      </c>
      <c r="X378" s="5" t="s">
        <v>2655</v>
      </c>
      <c r="Y378" s="5" t="s">
        <v>2559</v>
      </c>
      <c r="Z378" s="5" t="s">
        <v>13</v>
      </c>
      <c r="AA378" s="5"/>
    </row>
    <row r="379" spans="1:27" ht="12" customHeight="1" x14ac:dyDescent="0.15">
      <c r="A379" s="1" t="s">
        <v>136</v>
      </c>
      <c r="B379" s="1" t="s">
        <v>29</v>
      </c>
      <c r="C379" s="1" t="s">
        <v>9</v>
      </c>
      <c r="D379" s="1" t="s">
        <v>2439</v>
      </c>
      <c r="E379" s="1" t="s">
        <v>10</v>
      </c>
      <c r="F379" s="1" t="s">
        <v>139</v>
      </c>
      <c r="G379" s="1" t="s">
        <v>12</v>
      </c>
      <c r="H379" s="1" t="s">
        <v>13</v>
      </c>
      <c r="I379" s="16"/>
      <c r="J379" s="16"/>
      <c r="K379" s="16"/>
      <c r="L379" s="16"/>
      <c r="M379" s="16"/>
      <c r="N379" s="16"/>
      <c r="O379" s="16"/>
      <c r="P379" s="16"/>
      <c r="Q379" s="16"/>
      <c r="R379" s="16"/>
      <c r="S379" s="16"/>
      <c r="T379" s="16"/>
      <c r="U379" s="16"/>
      <c r="V379" s="1" t="s">
        <v>2652</v>
      </c>
      <c r="W379" s="1" t="s">
        <v>2551</v>
      </c>
      <c r="X379" s="5" t="s">
        <v>2656</v>
      </c>
      <c r="Y379" s="5" t="s">
        <v>2553</v>
      </c>
      <c r="Z379" s="5" t="s">
        <v>13</v>
      </c>
      <c r="AA379" s="5"/>
    </row>
    <row r="380" spans="1:27" ht="12" customHeight="1" x14ac:dyDescent="0.15">
      <c r="A380" s="1" t="s">
        <v>136</v>
      </c>
      <c r="B380" s="1" t="s">
        <v>29</v>
      </c>
      <c r="C380" s="1" t="s">
        <v>15</v>
      </c>
      <c r="D380" s="1" t="s">
        <v>2439</v>
      </c>
      <c r="E380" s="1" t="s">
        <v>10</v>
      </c>
      <c r="F380" s="1" t="s">
        <v>139</v>
      </c>
      <c r="G380" s="1" t="s">
        <v>16</v>
      </c>
      <c r="H380" s="1" t="s">
        <v>13</v>
      </c>
      <c r="I380" s="16"/>
      <c r="J380" s="16"/>
      <c r="K380" s="16"/>
      <c r="L380" s="16"/>
      <c r="M380" s="16"/>
      <c r="N380" s="16"/>
      <c r="O380" s="16"/>
      <c r="P380" s="16"/>
      <c r="Q380" s="16"/>
      <c r="R380" s="16"/>
      <c r="S380" s="16"/>
      <c r="T380" s="16"/>
      <c r="U380" s="16"/>
      <c r="V380" s="1" t="s">
        <v>2652</v>
      </c>
      <c r="W380" s="1" t="s">
        <v>2551</v>
      </c>
      <c r="X380" s="5" t="s">
        <v>2656</v>
      </c>
      <c r="Y380" s="5" t="s">
        <v>2561</v>
      </c>
      <c r="Z380" s="5" t="s">
        <v>13</v>
      </c>
      <c r="AA380" s="5"/>
    </row>
    <row r="381" spans="1:27" ht="12" customHeight="1" x14ac:dyDescent="0.15">
      <c r="A381" s="1" t="s">
        <v>136</v>
      </c>
      <c r="B381" s="1" t="s">
        <v>29</v>
      </c>
      <c r="C381" s="1" t="s">
        <v>17</v>
      </c>
      <c r="D381" s="1" t="s">
        <v>2439</v>
      </c>
      <c r="E381" s="1" t="s">
        <v>10</v>
      </c>
      <c r="F381" s="1" t="s">
        <v>139</v>
      </c>
      <c r="G381" s="1" t="s">
        <v>18</v>
      </c>
      <c r="H381" s="1" t="s">
        <v>13</v>
      </c>
      <c r="I381" s="16"/>
      <c r="J381" s="16"/>
      <c r="K381" s="16"/>
      <c r="L381" s="16"/>
      <c r="M381" s="16"/>
      <c r="N381" s="16"/>
      <c r="O381" s="16"/>
      <c r="P381" s="16"/>
      <c r="Q381" s="16"/>
      <c r="R381" s="16"/>
      <c r="S381" s="16"/>
      <c r="T381" s="16"/>
      <c r="U381" s="16"/>
      <c r="V381" s="1" t="s">
        <v>2652</v>
      </c>
      <c r="W381" s="1" t="s">
        <v>2551</v>
      </c>
      <c r="X381" s="5" t="s">
        <v>2656</v>
      </c>
      <c r="Y381" s="5" t="s">
        <v>2562</v>
      </c>
      <c r="Z381" s="5" t="s">
        <v>13</v>
      </c>
      <c r="AA381" s="5"/>
    </row>
    <row r="382" spans="1:27" ht="12" customHeight="1" x14ac:dyDescent="0.15">
      <c r="A382" s="1" t="s">
        <v>136</v>
      </c>
      <c r="B382" s="1" t="s">
        <v>29</v>
      </c>
      <c r="C382" s="1" t="s">
        <v>19</v>
      </c>
      <c r="D382" s="1" t="s">
        <v>2439</v>
      </c>
      <c r="E382" s="1" t="s">
        <v>10</v>
      </c>
      <c r="F382" s="1" t="s">
        <v>139</v>
      </c>
      <c r="G382" s="1" t="s">
        <v>20</v>
      </c>
      <c r="H382" s="1" t="s">
        <v>13</v>
      </c>
      <c r="I382" s="16"/>
      <c r="J382" s="16"/>
      <c r="K382" s="16"/>
      <c r="L382" s="16"/>
      <c r="M382" s="16"/>
      <c r="N382" s="16"/>
      <c r="O382" s="16"/>
      <c r="P382" s="16"/>
      <c r="Q382" s="16"/>
      <c r="R382" s="16"/>
      <c r="S382" s="16"/>
      <c r="T382" s="16"/>
      <c r="U382" s="16"/>
      <c r="V382" s="1" t="s">
        <v>2652</v>
      </c>
      <c r="W382" s="1" t="s">
        <v>2551</v>
      </c>
      <c r="X382" s="5" t="s">
        <v>2656</v>
      </c>
      <c r="Y382" s="5" t="s">
        <v>2557</v>
      </c>
      <c r="Z382" s="5" t="s">
        <v>13</v>
      </c>
      <c r="AA382" s="5"/>
    </row>
    <row r="383" spans="1:27" ht="12" customHeight="1" x14ac:dyDescent="0.15">
      <c r="A383" s="1" t="s">
        <v>136</v>
      </c>
      <c r="B383" s="1" t="s">
        <v>29</v>
      </c>
      <c r="C383" s="1" t="s">
        <v>21</v>
      </c>
      <c r="D383" s="1" t="s">
        <v>2439</v>
      </c>
      <c r="E383" s="1" t="s">
        <v>10</v>
      </c>
      <c r="F383" s="1" t="s">
        <v>139</v>
      </c>
      <c r="G383" s="1" t="s">
        <v>22</v>
      </c>
      <c r="H383" s="1" t="s">
        <v>13</v>
      </c>
      <c r="I383" s="16"/>
      <c r="J383" s="16"/>
      <c r="K383" s="16"/>
      <c r="L383" s="16"/>
      <c r="M383" s="16"/>
      <c r="N383" s="16"/>
      <c r="O383" s="16"/>
      <c r="P383" s="16"/>
      <c r="Q383" s="16"/>
      <c r="R383" s="16"/>
      <c r="S383" s="16"/>
      <c r="T383" s="16"/>
      <c r="U383" s="16"/>
      <c r="V383" s="1" t="s">
        <v>2652</v>
      </c>
      <c r="W383" s="1" t="s">
        <v>2551</v>
      </c>
      <c r="X383" s="5" t="s">
        <v>2656</v>
      </c>
      <c r="Y383" s="5" t="s">
        <v>2564</v>
      </c>
      <c r="Z383" s="5" t="s">
        <v>13</v>
      </c>
      <c r="AA383" s="5"/>
    </row>
    <row r="384" spans="1:27" ht="12" customHeight="1" x14ac:dyDescent="0.15">
      <c r="A384" s="1" t="s">
        <v>136</v>
      </c>
      <c r="B384" s="1" t="s">
        <v>29</v>
      </c>
      <c r="C384" s="1" t="s">
        <v>23</v>
      </c>
      <c r="D384" s="1" t="s">
        <v>2439</v>
      </c>
      <c r="E384" s="1" t="s">
        <v>10</v>
      </c>
      <c r="F384" s="1" t="s">
        <v>139</v>
      </c>
      <c r="G384" s="1" t="s">
        <v>24</v>
      </c>
      <c r="H384" s="1" t="s">
        <v>13</v>
      </c>
      <c r="I384" s="16"/>
      <c r="J384" s="16"/>
      <c r="K384" s="16"/>
      <c r="L384" s="16"/>
      <c r="M384" s="16"/>
      <c r="N384" s="16"/>
      <c r="O384" s="16"/>
      <c r="P384" s="16"/>
      <c r="Q384" s="16"/>
      <c r="R384" s="16"/>
      <c r="S384" s="16"/>
      <c r="T384" s="16"/>
      <c r="U384" s="16"/>
      <c r="V384" s="1" t="s">
        <v>2652</v>
      </c>
      <c r="W384" s="1" t="s">
        <v>2551</v>
      </c>
      <c r="X384" s="5" t="s">
        <v>2656</v>
      </c>
      <c r="Y384" s="5" t="s">
        <v>2559</v>
      </c>
      <c r="Z384" s="5" t="s">
        <v>13</v>
      </c>
      <c r="AA384" s="5"/>
    </row>
    <row r="385" spans="1:27" ht="12" customHeight="1" x14ac:dyDescent="0.15">
      <c r="A385" s="1" t="s">
        <v>136</v>
      </c>
      <c r="B385" s="1" t="s">
        <v>31</v>
      </c>
      <c r="C385" s="1" t="s">
        <v>9</v>
      </c>
      <c r="D385" s="1" t="s">
        <v>2439</v>
      </c>
      <c r="E385" s="1" t="s">
        <v>10</v>
      </c>
      <c r="F385" s="1" t="s">
        <v>140</v>
      </c>
      <c r="G385" s="1" t="s">
        <v>12</v>
      </c>
      <c r="H385" s="1" t="s">
        <v>13</v>
      </c>
      <c r="I385" s="16"/>
      <c r="J385" s="16"/>
      <c r="K385" s="16"/>
      <c r="L385" s="16"/>
      <c r="M385" s="16"/>
      <c r="N385" s="16"/>
      <c r="O385" s="16"/>
      <c r="P385" s="16"/>
      <c r="Q385" s="16"/>
      <c r="R385" s="16"/>
      <c r="S385" s="16"/>
      <c r="T385" s="16"/>
      <c r="U385" s="16"/>
      <c r="V385" s="1" t="s">
        <v>2652</v>
      </c>
      <c r="W385" s="1" t="s">
        <v>2551</v>
      </c>
      <c r="X385" s="5" t="s">
        <v>2657</v>
      </c>
      <c r="Y385" s="5" t="s">
        <v>2553</v>
      </c>
      <c r="Z385" s="5" t="s">
        <v>13</v>
      </c>
      <c r="AA385" s="5"/>
    </row>
    <row r="386" spans="1:27" ht="12" customHeight="1" x14ac:dyDescent="0.15">
      <c r="A386" s="1" t="s">
        <v>136</v>
      </c>
      <c r="B386" s="1" t="s">
        <v>31</v>
      </c>
      <c r="C386" s="1" t="s">
        <v>15</v>
      </c>
      <c r="D386" s="1" t="s">
        <v>2439</v>
      </c>
      <c r="E386" s="1" t="s">
        <v>10</v>
      </c>
      <c r="F386" s="1" t="s">
        <v>140</v>
      </c>
      <c r="G386" s="1" t="s">
        <v>16</v>
      </c>
      <c r="H386" s="1" t="s">
        <v>13</v>
      </c>
      <c r="I386" s="16"/>
      <c r="J386" s="16"/>
      <c r="K386" s="16"/>
      <c r="L386" s="16"/>
      <c r="M386" s="16"/>
      <c r="N386" s="16"/>
      <c r="O386" s="16"/>
      <c r="P386" s="16"/>
      <c r="Q386" s="16"/>
      <c r="R386" s="16"/>
      <c r="S386" s="16"/>
      <c r="T386" s="16"/>
      <c r="U386" s="16"/>
      <c r="V386" s="1" t="s">
        <v>2652</v>
      </c>
      <c r="W386" s="1" t="s">
        <v>2551</v>
      </c>
      <c r="X386" s="5" t="s">
        <v>2657</v>
      </c>
      <c r="Y386" s="5" t="s">
        <v>2561</v>
      </c>
      <c r="Z386" s="5" t="s">
        <v>13</v>
      </c>
      <c r="AA386" s="5"/>
    </row>
    <row r="387" spans="1:27" ht="12" customHeight="1" x14ac:dyDescent="0.15">
      <c r="A387" s="1" t="s">
        <v>136</v>
      </c>
      <c r="B387" s="1" t="s">
        <v>31</v>
      </c>
      <c r="C387" s="1" t="s">
        <v>17</v>
      </c>
      <c r="D387" s="1" t="s">
        <v>2439</v>
      </c>
      <c r="E387" s="1" t="s">
        <v>10</v>
      </c>
      <c r="F387" s="1" t="s">
        <v>140</v>
      </c>
      <c r="G387" s="1" t="s">
        <v>18</v>
      </c>
      <c r="H387" s="1" t="s">
        <v>13</v>
      </c>
      <c r="I387" s="16"/>
      <c r="J387" s="16"/>
      <c r="K387" s="16"/>
      <c r="L387" s="16"/>
      <c r="M387" s="16"/>
      <c r="N387" s="16"/>
      <c r="O387" s="16"/>
      <c r="P387" s="16"/>
      <c r="Q387" s="16"/>
      <c r="R387" s="16"/>
      <c r="S387" s="16"/>
      <c r="T387" s="16"/>
      <c r="U387" s="16"/>
      <c r="V387" s="1" t="s">
        <v>2652</v>
      </c>
      <c r="W387" s="1" t="s">
        <v>2551</v>
      </c>
      <c r="X387" s="5" t="s">
        <v>2657</v>
      </c>
      <c r="Y387" s="5" t="s">
        <v>2562</v>
      </c>
      <c r="Z387" s="5" t="s">
        <v>13</v>
      </c>
      <c r="AA387" s="5"/>
    </row>
    <row r="388" spans="1:27" ht="12" customHeight="1" x14ac:dyDescent="0.15">
      <c r="A388" s="1" t="s">
        <v>136</v>
      </c>
      <c r="B388" s="1" t="s">
        <v>31</v>
      </c>
      <c r="C388" s="1" t="s">
        <v>19</v>
      </c>
      <c r="D388" s="1" t="s">
        <v>2439</v>
      </c>
      <c r="E388" s="1" t="s">
        <v>10</v>
      </c>
      <c r="F388" s="1" t="s">
        <v>140</v>
      </c>
      <c r="G388" s="1" t="s">
        <v>20</v>
      </c>
      <c r="H388" s="1" t="s">
        <v>13</v>
      </c>
      <c r="I388" s="16"/>
      <c r="J388" s="16"/>
      <c r="K388" s="16"/>
      <c r="L388" s="16"/>
      <c r="M388" s="16"/>
      <c r="N388" s="16"/>
      <c r="O388" s="16"/>
      <c r="P388" s="16"/>
      <c r="Q388" s="16"/>
      <c r="R388" s="16"/>
      <c r="S388" s="16"/>
      <c r="T388" s="16"/>
      <c r="U388" s="16"/>
      <c r="V388" s="1" t="s">
        <v>2652</v>
      </c>
      <c r="W388" s="1" t="s">
        <v>2551</v>
      </c>
      <c r="X388" s="5" t="s">
        <v>2657</v>
      </c>
      <c r="Y388" s="5" t="s">
        <v>2557</v>
      </c>
      <c r="Z388" s="5" t="s">
        <v>13</v>
      </c>
      <c r="AA388" s="5"/>
    </row>
    <row r="389" spans="1:27" ht="12" customHeight="1" x14ac:dyDescent="0.15">
      <c r="A389" s="1" t="s">
        <v>136</v>
      </c>
      <c r="B389" s="1" t="s">
        <v>31</v>
      </c>
      <c r="C389" s="1" t="s">
        <v>21</v>
      </c>
      <c r="D389" s="1" t="s">
        <v>2439</v>
      </c>
      <c r="E389" s="1" t="s">
        <v>10</v>
      </c>
      <c r="F389" s="1" t="s">
        <v>140</v>
      </c>
      <c r="G389" s="1" t="s">
        <v>22</v>
      </c>
      <c r="H389" s="1" t="s">
        <v>13</v>
      </c>
      <c r="I389" s="16"/>
      <c r="J389" s="16"/>
      <c r="K389" s="16"/>
      <c r="L389" s="16"/>
      <c r="M389" s="16"/>
      <c r="N389" s="16"/>
      <c r="O389" s="16"/>
      <c r="P389" s="16"/>
      <c r="Q389" s="16"/>
      <c r="R389" s="16"/>
      <c r="S389" s="16"/>
      <c r="T389" s="16"/>
      <c r="U389" s="16"/>
      <c r="V389" s="1" t="s">
        <v>2652</v>
      </c>
      <c r="W389" s="1" t="s">
        <v>2551</v>
      </c>
      <c r="X389" s="5" t="s">
        <v>2657</v>
      </c>
      <c r="Y389" s="5" t="s">
        <v>2564</v>
      </c>
      <c r="Z389" s="5" t="s">
        <v>13</v>
      </c>
      <c r="AA389" s="5"/>
    </row>
    <row r="390" spans="1:27" ht="12" customHeight="1" x14ac:dyDescent="0.15">
      <c r="A390" s="1" t="s">
        <v>136</v>
      </c>
      <c r="B390" s="1" t="s">
        <v>31</v>
      </c>
      <c r="C390" s="1" t="s">
        <v>23</v>
      </c>
      <c r="D390" s="1" t="s">
        <v>2439</v>
      </c>
      <c r="E390" s="1" t="s">
        <v>10</v>
      </c>
      <c r="F390" s="1" t="s">
        <v>140</v>
      </c>
      <c r="G390" s="1" t="s">
        <v>24</v>
      </c>
      <c r="H390" s="1" t="s">
        <v>13</v>
      </c>
      <c r="I390" s="16"/>
      <c r="J390" s="16"/>
      <c r="K390" s="16"/>
      <c r="L390" s="16"/>
      <c r="M390" s="16"/>
      <c r="N390" s="16"/>
      <c r="O390" s="16"/>
      <c r="P390" s="16"/>
      <c r="Q390" s="16"/>
      <c r="R390" s="16"/>
      <c r="S390" s="16"/>
      <c r="T390" s="16"/>
      <c r="U390" s="16"/>
      <c r="V390" s="1" t="s">
        <v>2652</v>
      </c>
      <c r="W390" s="1" t="s">
        <v>2551</v>
      </c>
      <c r="X390" s="5" t="s">
        <v>2657</v>
      </c>
      <c r="Y390" s="5" t="s">
        <v>2559</v>
      </c>
      <c r="Z390" s="5" t="s">
        <v>13</v>
      </c>
      <c r="AA390" s="5"/>
    </row>
    <row r="391" spans="1:27" ht="12" customHeight="1" x14ac:dyDescent="0.15">
      <c r="A391" s="1" t="s">
        <v>136</v>
      </c>
      <c r="B391" s="1" t="s">
        <v>33</v>
      </c>
      <c r="C391" s="1" t="s">
        <v>9</v>
      </c>
      <c r="D391" s="1" t="s">
        <v>2439</v>
      </c>
      <c r="E391" s="1" t="s">
        <v>10</v>
      </c>
      <c r="F391" s="1" t="s">
        <v>135</v>
      </c>
      <c r="G391" s="1" t="s">
        <v>12</v>
      </c>
      <c r="H391" s="1" t="s">
        <v>13</v>
      </c>
      <c r="I391" s="16"/>
      <c r="J391" s="16"/>
      <c r="K391" s="16"/>
      <c r="L391" s="16"/>
      <c r="M391" s="16"/>
      <c r="N391" s="16"/>
      <c r="O391" s="16"/>
      <c r="P391" s="16"/>
      <c r="Q391" s="16"/>
      <c r="R391" s="16"/>
      <c r="S391" s="16"/>
      <c r="T391" s="16"/>
      <c r="U391" s="16"/>
      <c r="V391" s="1" t="s">
        <v>2652</v>
      </c>
      <c r="W391" s="1" t="s">
        <v>2551</v>
      </c>
      <c r="X391" s="5" t="s">
        <v>2658</v>
      </c>
      <c r="Y391" s="5" t="s">
        <v>2553</v>
      </c>
      <c r="Z391" s="5" t="s">
        <v>13</v>
      </c>
      <c r="AA391" s="5"/>
    </row>
    <row r="392" spans="1:27" ht="12" customHeight="1" x14ac:dyDescent="0.15">
      <c r="A392" s="1" t="s">
        <v>136</v>
      </c>
      <c r="B392" s="1" t="s">
        <v>33</v>
      </c>
      <c r="C392" s="1" t="s">
        <v>15</v>
      </c>
      <c r="D392" s="1" t="s">
        <v>2439</v>
      </c>
      <c r="E392" s="1" t="s">
        <v>10</v>
      </c>
      <c r="F392" s="1" t="s">
        <v>135</v>
      </c>
      <c r="G392" s="1" t="s">
        <v>16</v>
      </c>
      <c r="H392" s="1" t="s">
        <v>13</v>
      </c>
      <c r="I392" s="16"/>
      <c r="J392" s="16"/>
      <c r="K392" s="16"/>
      <c r="L392" s="16"/>
      <c r="M392" s="16"/>
      <c r="N392" s="16"/>
      <c r="O392" s="16"/>
      <c r="P392" s="16"/>
      <c r="Q392" s="16"/>
      <c r="R392" s="16"/>
      <c r="S392" s="16"/>
      <c r="T392" s="16"/>
      <c r="U392" s="16"/>
      <c r="V392" s="1" t="s">
        <v>2652</v>
      </c>
      <c r="W392" s="1" t="s">
        <v>2551</v>
      </c>
      <c r="X392" s="5" t="s">
        <v>2658</v>
      </c>
      <c r="Y392" s="5" t="s">
        <v>2561</v>
      </c>
      <c r="Z392" s="5" t="s">
        <v>13</v>
      </c>
      <c r="AA392" s="5"/>
    </row>
    <row r="393" spans="1:27" ht="12" customHeight="1" x14ac:dyDescent="0.15">
      <c r="A393" s="1" t="s">
        <v>136</v>
      </c>
      <c r="B393" s="1" t="s">
        <v>33</v>
      </c>
      <c r="C393" s="1" t="s">
        <v>17</v>
      </c>
      <c r="D393" s="1" t="s">
        <v>2439</v>
      </c>
      <c r="E393" s="1" t="s">
        <v>10</v>
      </c>
      <c r="F393" s="1" t="s">
        <v>135</v>
      </c>
      <c r="G393" s="1" t="s">
        <v>18</v>
      </c>
      <c r="H393" s="1" t="s">
        <v>13</v>
      </c>
      <c r="I393" s="16"/>
      <c r="J393" s="16"/>
      <c r="K393" s="16"/>
      <c r="L393" s="16"/>
      <c r="M393" s="16"/>
      <c r="N393" s="16"/>
      <c r="O393" s="16"/>
      <c r="P393" s="16"/>
      <c r="Q393" s="16"/>
      <c r="R393" s="16"/>
      <c r="S393" s="16"/>
      <c r="T393" s="16"/>
      <c r="U393" s="16"/>
      <c r="V393" s="1" t="s">
        <v>2652</v>
      </c>
      <c r="W393" s="1" t="s">
        <v>2551</v>
      </c>
      <c r="X393" s="5" t="s">
        <v>2658</v>
      </c>
      <c r="Y393" s="5" t="s">
        <v>2562</v>
      </c>
      <c r="Z393" s="5" t="s">
        <v>13</v>
      </c>
      <c r="AA393" s="5"/>
    </row>
    <row r="394" spans="1:27" ht="12" customHeight="1" x14ac:dyDescent="0.15">
      <c r="A394" s="1" t="s">
        <v>136</v>
      </c>
      <c r="B394" s="1" t="s">
        <v>33</v>
      </c>
      <c r="C394" s="1" t="s">
        <v>19</v>
      </c>
      <c r="D394" s="1" t="s">
        <v>2439</v>
      </c>
      <c r="E394" s="1" t="s">
        <v>10</v>
      </c>
      <c r="F394" s="1" t="s">
        <v>135</v>
      </c>
      <c r="G394" s="1" t="s">
        <v>20</v>
      </c>
      <c r="H394" s="1" t="s">
        <v>13</v>
      </c>
      <c r="I394" s="16"/>
      <c r="J394" s="16"/>
      <c r="K394" s="16"/>
      <c r="L394" s="16"/>
      <c r="M394" s="16"/>
      <c r="N394" s="16"/>
      <c r="O394" s="16"/>
      <c r="P394" s="16"/>
      <c r="Q394" s="16"/>
      <c r="R394" s="16"/>
      <c r="S394" s="16"/>
      <c r="T394" s="16"/>
      <c r="U394" s="16"/>
      <c r="V394" s="1" t="s">
        <v>2652</v>
      </c>
      <c r="W394" s="1" t="s">
        <v>2551</v>
      </c>
      <c r="X394" s="5" t="s">
        <v>2658</v>
      </c>
      <c r="Y394" s="5" t="s">
        <v>2557</v>
      </c>
      <c r="Z394" s="5" t="s">
        <v>13</v>
      </c>
      <c r="AA394" s="5"/>
    </row>
    <row r="395" spans="1:27" ht="12" customHeight="1" x14ac:dyDescent="0.15">
      <c r="A395" s="1" t="s">
        <v>136</v>
      </c>
      <c r="B395" s="1" t="s">
        <v>33</v>
      </c>
      <c r="C395" s="1" t="s">
        <v>21</v>
      </c>
      <c r="D395" s="1" t="s">
        <v>2439</v>
      </c>
      <c r="E395" s="1" t="s">
        <v>10</v>
      </c>
      <c r="F395" s="1" t="s">
        <v>135</v>
      </c>
      <c r="G395" s="1" t="s">
        <v>22</v>
      </c>
      <c r="H395" s="1" t="s">
        <v>13</v>
      </c>
      <c r="I395" s="16"/>
      <c r="J395" s="16"/>
      <c r="K395" s="16"/>
      <c r="L395" s="16"/>
      <c r="M395" s="16"/>
      <c r="N395" s="16"/>
      <c r="O395" s="16"/>
      <c r="P395" s="16"/>
      <c r="Q395" s="16"/>
      <c r="R395" s="16"/>
      <c r="S395" s="16"/>
      <c r="T395" s="16"/>
      <c r="U395" s="16"/>
      <c r="V395" s="1" t="s">
        <v>2652</v>
      </c>
      <c r="W395" s="1" t="s">
        <v>2551</v>
      </c>
      <c r="X395" s="5" t="s">
        <v>2658</v>
      </c>
      <c r="Y395" s="5" t="s">
        <v>2564</v>
      </c>
      <c r="Z395" s="5" t="s">
        <v>13</v>
      </c>
      <c r="AA395" s="5"/>
    </row>
    <row r="396" spans="1:27" ht="12" customHeight="1" x14ac:dyDescent="0.15">
      <c r="A396" s="1" t="s">
        <v>136</v>
      </c>
      <c r="B396" s="1" t="s">
        <v>33</v>
      </c>
      <c r="C396" s="1" t="s">
        <v>23</v>
      </c>
      <c r="D396" s="1" t="s">
        <v>2439</v>
      </c>
      <c r="E396" s="1" t="s">
        <v>10</v>
      </c>
      <c r="F396" s="1" t="s">
        <v>135</v>
      </c>
      <c r="G396" s="1" t="s">
        <v>24</v>
      </c>
      <c r="H396" s="1" t="s">
        <v>13</v>
      </c>
      <c r="I396" s="16"/>
      <c r="J396" s="16"/>
      <c r="K396" s="16"/>
      <c r="L396" s="16"/>
      <c r="M396" s="16"/>
      <c r="N396" s="16"/>
      <c r="O396" s="16"/>
      <c r="P396" s="16"/>
      <c r="Q396" s="16"/>
      <c r="R396" s="16"/>
      <c r="S396" s="16"/>
      <c r="T396" s="16"/>
      <c r="U396" s="16"/>
      <c r="V396" s="1" t="s">
        <v>2652</v>
      </c>
      <c r="W396" s="1" t="s">
        <v>2551</v>
      </c>
      <c r="X396" s="5" t="s">
        <v>2658</v>
      </c>
      <c r="Y396" s="5" t="s">
        <v>2559</v>
      </c>
      <c r="Z396" s="5" t="s">
        <v>13</v>
      </c>
      <c r="AA396" s="5"/>
    </row>
    <row r="397" spans="1:27" ht="12" customHeight="1" x14ac:dyDescent="0.15">
      <c r="A397" s="1" t="s">
        <v>136</v>
      </c>
      <c r="B397" s="1" t="s">
        <v>35</v>
      </c>
      <c r="C397" s="1" t="s">
        <v>9</v>
      </c>
      <c r="D397" s="1" t="s">
        <v>2439</v>
      </c>
      <c r="E397" s="1" t="s">
        <v>10</v>
      </c>
      <c r="F397" s="1" t="s">
        <v>141</v>
      </c>
      <c r="G397" s="1" t="s">
        <v>12</v>
      </c>
      <c r="H397" s="1" t="s">
        <v>13</v>
      </c>
      <c r="I397" s="16"/>
      <c r="J397" s="16"/>
      <c r="K397" s="16"/>
      <c r="L397" s="16"/>
      <c r="M397" s="16"/>
      <c r="N397" s="16"/>
      <c r="O397" s="16"/>
      <c r="P397" s="16"/>
      <c r="Q397" s="16"/>
      <c r="R397" s="16"/>
      <c r="S397" s="16"/>
      <c r="T397" s="16"/>
      <c r="U397" s="16"/>
      <c r="V397" s="1" t="s">
        <v>2652</v>
      </c>
      <c r="W397" s="1" t="s">
        <v>2551</v>
      </c>
      <c r="X397" s="5" t="s">
        <v>2659</v>
      </c>
      <c r="Y397" s="5" t="s">
        <v>2553</v>
      </c>
      <c r="Z397" s="5" t="s">
        <v>13</v>
      </c>
      <c r="AA397" s="5"/>
    </row>
    <row r="398" spans="1:27" ht="12" customHeight="1" x14ac:dyDescent="0.15">
      <c r="A398" s="1" t="s">
        <v>136</v>
      </c>
      <c r="B398" s="1" t="s">
        <v>35</v>
      </c>
      <c r="C398" s="1" t="s">
        <v>15</v>
      </c>
      <c r="D398" s="1" t="s">
        <v>2439</v>
      </c>
      <c r="E398" s="1" t="s">
        <v>10</v>
      </c>
      <c r="F398" s="1" t="s">
        <v>141</v>
      </c>
      <c r="G398" s="1" t="s">
        <v>16</v>
      </c>
      <c r="H398" s="1" t="s">
        <v>13</v>
      </c>
      <c r="I398" s="16"/>
      <c r="J398" s="16"/>
      <c r="K398" s="16"/>
      <c r="L398" s="16"/>
      <c r="M398" s="16"/>
      <c r="N398" s="16"/>
      <c r="O398" s="16"/>
      <c r="P398" s="16"/>
      <c r="Q398" s="16"/>
      <c r="R398" s="16"/>
      <c r="S398" s="16"/>
      <c r="T398" s="16"/>
      <c r="U398" s="16"/>
      <c r="V398" s="1" t="s">
        <v>2652</v>
      </c>
      <c r="W398" s="1" t="s">
        <v>2551</v>
      </c>
      <c r="X398" s="5" t="s">
        <v>2659</v>
      </c>
      <c r="Y398" s="5" t="s">
        <v>2561</v>
      </c>
      <c r="Z398" s="5" t="s">
        <v>13</v>
      </c>
      <c r="AA398" s="5"/>
    </row>
    <row r="399" spans="1:27" ht="12" customHeight="1" x14ac:dyDescent="0.15">
      <c r="A399" s="1" t="s">
        <v>136</v>
      </c>
      <c r="B399" s="1" t="s">
        <v>35</v>
      </c>
      <c r="C399" s="1" t="s">
        <v>17</v>
      </c>
      <c r="D399" s="1" t="s">
        <v>2439</v>
      </c>
      <c r="E399" s="1" t="s">
        <v>10</v>
      </c>
      <c r="F399" s="1" t="s">
        <v>141</v>
      </c>
      <c r="G399" s="1" t="s">
        <v>18</v>
      </c>
      <c r="H399" s="1" t="s">
        <v>13</v>
      </c>
      <c r="I399" s="16"/>
      <c r="J399" s="16"/>
      <c r="K399" s="16"/>
      <c r="L399" s="16"/>
      <c r="M399" s="16"/>
      <c r="N399" s="16"/>
      <c r="O399" s="16"/>
      <c r="P399" s="16"/>
      <c r="Q399" s="16"/>
      <c r="R399" s="16"/>
      <c r="S399" s="16"/>
      <c r="T399" s="16"/>
      <c r="U399" s="16"/>
      <c r="V399" s="1" t="s">
        <v>2652</v>
      </c>
      <c r="W399" s="1" t="s">
        <v>2551</v>
      </c>
      <c r="X399" s="5" t="s">
        <v>2659</v>
      </c>
      <c r="Y399" s="5" t="s">
        <v>2562</v>
      </c>
      <c r="Z399" s="5" t="s">
        <v>13</v>
      </c>
      <c r="AA399" s="5"/>
    </row>
    <row r="400" spans="1:27" ht="12" customHeight="1" x14ac:dyDescent="0.15">
      <c r="A400" s="1" t="s">
        <v>136</v>
      </c>
      <c r="B400" s="1" t="s">
        <v>35</v>
      </c>
      <c r="C400" s="1" t="s">
        <v>19</v>
      </c>
      <c r="D400" s="1" t="s">
        <v>2439</v>
      </c>
      <c r="E400" s="1" t="s">
        <v>10</v>
      </c>
      <c r="F400" s="1" t="s">
        <v>141</v>
      </c>
      <c r="G400" s="1" t="s">
        <v>20</v>
      </c>
      <c r="H400" s="1" t="s">
        <v>13</v>
      </c>
      <c r="I400" s="16"/>
      <c r="J400" s="16"/>
      <c r="K400" s="16"/>
      <c r="L400" s="16"/>
      <c r="M400" s="16"/>
      <c r="N400" s="16"/>
      <c r="O400" s="16"/>
      <c r="P400" s="16"/>
      <c r="Q400" s="16"/>
      <c r="R400" s="16"/>
      <c r="S400" s="16"/>
      <c r="T400" s="16"/>
      <c r="U400" s="16"/>
      <c r="V400" s="1" t="s">
        <v>2652</v>
      </c>
      <c r="W400" s="1" t="s">
        <v>2551</v>
      </c>
      <c r="X400" s="5" t="s">
        <v>2659</v>
      </c>
      <c r="Y400" s="5" t="s">
        <v>2557</v>
      </c>
      <c r="Z400" s="5" t="s">
        <v>13</v>
      </c>
      <c r="AA400" s="5"/>
    </row>
    <row r="401" spans="1:27" ht="12" customHeight="1" x14ac:dyDescent="0.15">
      <c r="A401" s="1" t="s">
        <v>136</v>
      </c>
      <c r="B401" s="1" t="s">
        <v>35</v>
      </c>
      <c r="C401" s="1" t="s">
        <v>21</v>
      </c>
      <c r="D401" s="1" t="s">
        <v>2439</v>
      </c>
      <c r="E401" s="1" t="s">
        <v>10</v>
      </c>
      <c r="F401" s="1" t="s">
        <v>141</v>
      </c>
      <c r="G401" s="1" t="s">
        <v>22</v>
      </c>
      <c r="H401" s="1" t="s">
        <v>13</v>
      </c>
      <c r="I401" s="16"/>
      <c r="J401" s="16"/>
      <c r="K401" s="16"/>
      <c r="L401" s="16"/>
      <c r="M401" s="16"/>
      <c r="N401" s="16"/>
      <c r="O401" s="16"/>
      <c r="P401" s="16"/>
      <c r="Q401" s="16"/>
      <c r="R401" s="16"/>
      <c r="S401" s="16"/>
      <c r="T401" s="16"/>
      <c r="U401" s="16"/>
      <c r="V401" s="1" t="s">
        <v>2652</v>
      </c>
      <c r="W401" s="1" t="s">
        <v>2551</v>
      </c>
      <c r="X401" s="5" t="s">
        <v>2659</v>
      </c>
      <c r="Y401" s="5" t="s">
        <v>2564</v>
      </c>
      <c r="Z401" s="5" t="s">
        <v>13</v>
      </c>
      <c r="AA401" s="5"/>
    </row>
    <row r="402" spans="1:27" ht="12" customHeight="1" x14ac:dyDescent="0.15">
      <c r="A402" s="1" t="s">
        <v>136</v>
      </c>
      <c r="B402" s="1" t="s">
        <v>35</v>
      </c>
      <c r="C402" s="1" t="s">
        <v>23</v>
      </c>
      <c r="D402" s="1" t="s">
        <v>2439</v>
      </c>
      <c r="E402" s="1" t="s">
        <v>10</v>
      </c>
      <c r="F402" s="1" t="s">
        <v>141</v>
      </c>
      <c r="G402" s="1" t="s">
        <v>24</v>
      </c>
      <c r="H402" s="1" t="s">
        <v>13</v>
      </c>
      <c r="I402" s="16"/>
      <c r="J402" s="16"/>
      <c r="K402" s="16"/>
      <c r="L402" s="16"/>
      <c r="M402" s="16"/>
      <c r="N402" s="16"/>
      <c r="O402" s="16"/>
      <c r="P402" s="16"/>
      <c r="Q402" s="16"/>
      <c r="R402" s="16"/>
      <c r="S402" s="16"/>
      <c r="T402" s="16"/>
      <c r="U402" s="16"/>
      <c r="V402" s="1" t="s">
        <v>2652</v>
      </c>
      <c r="W402" s="1" t="s">
        <v>2551</v>
      </c>
      <c r="X402" s="5" t="s">
        <v>2659</v>
      </c>
      <c r="Y402" s="5" t="s">
        <v>2559</v>
      </c>
      <c r="Z402" s="5" t="s">
        <v>13</v>
      </c>
      <c r="AA402" s="5"/>
    </row>
    <row r="403" spans="1:27" ht="12" customHeight="1" x14ac:dyDescent="0.15">
      <c r="A403" s="1" t="s">
        <v>136</v>
      </c>
      <c r="B403" s="1" t="s">
        <v>37</v>
      </c>
      <c r="C403" s="1" t="s">
        <v>9</v>
      </c>
      <c r="D403" s="1" t="s">
        <v>2439</v>
      </c>
      <c r="E403" s="1" t="s">
        <v>10</v>
      </c>
      <c r="F403" s="1" t="s">
        <v>142</v>
      </c>
      <c r="G403" s="1" t="s">
        <v>12</v>
      </c>
      <c r="H403" s="1" t="s">
        <v>13</v>
      </c>
      <c r="I403" s="16"/>
      <c r="J403" s="16"/>
      <c r="K403" s="16"/>
      <c r="L403" s="16"/>
      <c r="M403" s="16"/>
      <c r="N403" s="16"/>
      <c r="O403" s="16"/>
      <c r="P403" s="16"/>
      <c r="Q403" s="16"/>
      <c r="R403" s="16"/>
      <c r="S403" s="16"/>
      <c r="T403" s="16"/>
      <c r="U403" s="16"/>
      <c r="V403" s="1" t="s">
        <v>2652</v>
      </c>
      <c r="W403" s="1" t="s">
        <v>2551</v>
      </c>
      <c r="X403" s="5" t="s">
        <v>2660</v>
      </c>
      <c r="Y403" s="5" t="s">
        <v>2553</v>
      </c>
      <c r="Z403" s="5" t="s">
        <v>13</v>
      </c>
      <c r="AA403" s="5"/>
    </row>
    <row r="404" spans="1:27" ht="12" customHeight="1" x14ac:dyDescent="0.15">
      <c r="A404" s="1" t="s">
        <v>136</v>
      </c>
      <c r="B404" s="1" t="s">
        <v>37</v>
      </c>
      <c r="C404" s="1" t="s">
        <v>15</v>
      </c>
      <c r="D404" s="1" t="s">
        <v>2439</v>
      </c>
      <c r="E404" s="1" t="s">
        <v>10</v>
      </c>
      <c r="F404" s="1" t="s">
        <v>142</v>
      </c>
      <c r="G404" s="1" t="s">
        <v>16</v>
      </c>
      <c r="H404" s="1" t="s">
        <v>13</v>
      </c>
      <c r="I404" s="16"/>
      <c r="J404" s="16"/>
      <c r="K404" s="16"/>
      <c r="L404" s="16"/>
      <c r="M404" s="16"/>
      <c r="N404" s="16"/>
      <c r="O404" s="16"/>
      <c r="P404" s="16"/>
      <c r="Q404" s="16"/>
      <c r="R404" s="16"/>
      <c r="S404" s="16"/>
      <c r="T404" s="16"/>
      <c r="U404" s="16"/>
      <c r="V404" s="1" t="s">
        <v>2652</v>
      </c>
      <c r="W404" s="1" t="s">
        <v>2551</v>
      </c>
      <c r="X404" s="5" t="s">
        <v>2660</v>
      </c>
      <c r="Y404" s="5" t="s">
        <v>2561</v>
      </c>
      <c r="Z404" s="5" t="s">
        <v>13</v>
      </c>
      <c r="AA404" s="5"/>
    </row>
    <row r="405" spans="1:27" ht="12" customHeight="1" x14ac:dyDescent="0.15">
      <c r="A405" s="1" t="s">
        <v>136</v>
      </c>
      <c r="B405" s="1" t="s">
        <v>37</v>
      </c>
      <c r="C405" s="1" t="s">
        <v>17</v>
      </c>
      <c r="D405" s="1" t="s">
        <v>2439</v>
      </c>
      <c r="E405" s="1" t="s">
        <v>10</v>
      </c>
      <c r="F405" s="1" t="s">
        <v>142</v>
      </c>
      <c r="G405" s="1" t="s">
        <v>18</v>
      </c>
      <c r="H405" s="1" t="s">
        <v>13</v>
      </c>
      <c r="I405" s="16"/>
      <c r="J405" s="16"/>
      <c r="K405" s="16"/>
      <c r="L405" s="16"/>
      <c r="M405" s="16"/>
      <c r="N405" s="16"/>
      <c r="O405" s="16"/>
      <c r="P405" s="16"/>
      <c r="Q405" s="16"/>
      <c r="R405" s="16"/>
      <c r="S405" s="16"/>
      <c r="T405" s="16"/>
      <c r="U405" s="16"/>
      <c r="V405" s="1" t="s">
        <v>2652</v>
      </c>
      <c r="W405" s="1" t="s">
        <v>2551</v>
      </c>
      <c r="X405" s="5" t="s">
        <v>2660</v>
      </c>
      <c r="Y405" s="5" t="s">
        <v>2562</v>
      </c>
      <c r="Z405" s="5" t="s">
        <v>13</v>
      </c>
      <c r="AA405" s="5"/>
    </row>
    <row r="406" spans="1:27" ht="12" customHeight="1" x14ac:dyDescent="0.15">
      <c r="A406" s="1" t="s">
        <v>136</v>
      </c>
      <c r="B406" s="1" t="s">
        <v>37</v>
      </c>
      <c r="C406" s="1" t="s">
        <v>19</v>
      </c>
      <c r="D406" s="1" t="s">
        <v>2439</v>
      </c>
      <c r="E406" s="1" t="s">
        <v>10</v>
      </c>
      <c r="F406" s="1" t="s">
        <v>142</v>
      </c>
      <c r="G406" s="1" t="s">
        <v>20</v>
      </c>
      <c r="H406" s="1" t="s">
        <v>13</v>
      </c>
      <c r="I406" s="16"/>
      <c r="J406" s="16"/>
      <c r="K406" s="16"/>
      <c r="L406" s="16"/>
      <c r="M406" s="16"/>
      <c r="N406" s="16"/>
      <c r="O406" s="16"/>
      <c r="P406" s="16"/>
      <c r="Q406" s="16"/>
      <c r="R406" s="16"/>
      <c r="S406" s="16"/>
      <c r="T406" s="16"/>
      <c r="U406" s="16"/>
      <c r="V406" s="1" t="s">
        <v>2652</v>
      </c>
      <c r="W406" s="1" t="s">
        <v>2551</v>
      </c>
      <c r="X406" s="5" t="s">
        <v>2660</v>
      </c>
      <c r="Y406" s="5" t="s">
        <v>2557</v>
      </c>
      <c r="Z406" s="5" t="s">
        <v>13</v>
      </c>
      <c r="AA406" s="5"/>
    </row>
    <row r="407" spans="1:27" ht="12" customHeight="1" x14ac:dyDescent="0.15">
      <c r="A407" s="1" t="s">
        <v>136</v>
      </c>
      <c r="B407" s="1" t="s">
        <v>37</v>
      </c>
      <c r="C407" s="1" t="s">
        <v>21</v>
      </c>
      <c r="D407" s="1" t="s">
        <v>2439</v>
      </c>
      <c r="E407" s="1" t="s">
        <v>10</v>
      </c>
      <c r="F407" s="1" t="s">
        <v>142</v>
      </c>
      <c r="G407" s="1" t="s">
        <v>22</v>
      </c>
      <c r="H407" s="1" t="s">
        <v>13</v>
      </c>
      <c r="I407" s="16"/>
      <c r="J407" s="16"/>
      <c r="K407" s="16"/>
      <c r="L407" s="16"/>
      <c r="M407" s="16"/>
      <c r="N407" s="16"/>
      <c r="O407" s="16"/>
      <c r="P407" s="16"/>
      <c r="Q407" s="16"/>
      <c r="R407" s="16"/>
      <c r="S407" s="16"/>
      <c r="T407" s="16"/>
      <c r="U407" s="16"/>
      <c r="V407" s="1" t="s">
        <v>2652</v>
      </c>
      <c r="W407" s="1" t="s">
        <v>2551</v>
      </c>
      <c r="X407" s="5" t="s">
        <v>2660</v>
      </c>
      <c r="Y407" s="5" t="s">
        <v>2564</v>
      </c>
      <c r="Z407" s="5" t="s">
        <v>13</v>
      </c>
      <c r="AA407" s="5"/>
    </row>
    <row r="408" spans="1:27" ht="12" customHeight="1" x14ac:dyDescent="0.15">
      <c r="A408" s="1" t="s">
        <v>136</v>
      </c>
      <c r="B408" s="1" t="s">
        <v>37</v>
      </c>
      <c r="C408" s="1" t="s">
        <v>23</v>
      </c>
      <c r="D408" s="1" t="s">
        <v>2439</v>
      </c>
      <c r="E408" s="1" t="s">
        <v>10</v>
      </c>
      <c r="F408" s="1" t="s">
        <v>142</v>
      </c>
      <c r="G408" s="1" t="s">
        <v>24</v>
      </c>
      <c r="H408" s="1" t="s">
        <v>13</v>
      </c>
      <c r="I408" s="16"/>
      <c r="J408" s="16"/>
      <c r="K408" s="16"/>
      <c r="L408" s="16"/>
      <c r="M408" s="16"/>
      <c r="N408" s="16"/>
      <c r="O408" s="16"/>
      <c r="P408" s="16"/>
      <c r="Q408" s="16"/>
      <c r="R408" s="16"/>
      <c r="S408" s="16"/>
      <c r="T408" s="16"/>
      <c r="U408" s="16"/>
      <c r="V408" s="1" t="s">
        <v>2652</v>
      </c>
      <c r="W408" s="1" t="s">
        <v>2551</v>
      </c>
      <c r="X408" s="5" t="s">
        <v>2660</v>
      </c>
      <c r="Y408" s="5" t="s">
        <v>2559</v>
      </c>
      <c r="Z408" s="5" t="s">
        <v>13</v>
      </c>
      <c r="AA408" s="5"/>
    </row>
    <row r="409" spans="1:27" ht="12" customHeight="1" x14ac:dyDescent="0.15">
      <c r="A409" s="1" t="s">
        <v>136</v>
      </c>
      <c r="B409" s="1" t="s">
        <v>39</v>
      </c>
      <c r="C409" s="1" t="s">
        <v>9</v>
      </c>
      <c r="D409" s="1" t="s">
        <v>2439</v>
      </c>
      <c r="E409" s="1" t="s">
        <v>10</v>
      </c>
      <c r="F409" s="1" t="s">
        <v>118</v>
      </c>
      <c r="G409" s="1" t="s">
        <v>12</v>
      </c>
      <c r="H409" s="1" t="s">
        <v>13</v>
      </c>
      <c r="I409" s="16"/>
      <c r="J409" s="16"/>
      <c r="K409" s="16"/>
      <c r="L409" s="16"/>
      <c r="M409" s="16"/>
      <c r="N409" s="16"/>
      <c r="O409" s="16"/>
      <c r="P409" s="16"/>
      <c r="Q409" s="16"/>
      <c r="R409" s="16"/>
      <c r="S409" s="16"/>
      <c r="T409" s="16"/>
      <c r="U409" s="16"/>
      <c r="V409" s="1" t="s">
        <v>2652</v>
      </c>
      <c r="W409" s="1" t="s">
        <v>2551</v>
      </c>
      <c r="X409" s="5" t="s">
        <v>2661</v>
      </c>
      <c r="Y409" s="5" t="s">
        <v>2553</v>
      </c>
      <c r="Z409" s="5" t="s">
        <v>13</v>
      </c>
      <c r="AA409" s="5"/>
    </row>
    <row r="410" spans="1:27" ht="12" customHeight="1" x14ac:dyDescent="0.15">
      <c r="A410" s="1" t="s">
        <v>136</v>
      </c>
      <c r="B410" s="1" t="s">
        <v>39</v>
      </c>
      <c r="C410" s="1" t="s">
        <v>15</v>
      </c>
      <c r="D410" s="1" t="s">
        <v>2439</v>
      </c>
      <c r="E410" s="1" t="s">
        <v>10</v>
      </c>
      <c r="F410" s="1" t="s">
        <v>118</v>
      </c>
      <c r="G410" s="1" t="s">
        <v>16</v>
      </c>
      <c r="H410" s="1" t="s">
        <v>13</v>
      </c>
      <c r="I410" s="16"/>
      <c r="J410" s="16"/>
      <c r="K410" s="16"/>
      <c r="L410" s="16"/>
      <c r="M410" s="16"/>
      <c r="N410" s="16"/>
      <c r="O410" s="16"/>
      <c r="P410" s="16"/>
      <c r="Q410" s="16"/>
      <c r="R410" s="16"/>
      <c r="S410" s="16"/>
      <c r="T410" s="16"/>
      <c r="U410" s="16"/>
      <c r="V410" s="1" t="s">
        <v>2652</v>
      </c>
      <c r="W410" s="1" t="s">
        <v>2551</v>
      </c>
      <c r="X410" s="5" t="s">
        <v>2661</v>
      </c>
      <c r="Y410" s="5" t="s">
        <v>2561</v>
      </c>
      <c r="Z410" s="5" t="s">
        <v>13</v>
      </c>
      <c r="AA410" s="5"/>
    </row>
    <row r="411" spans="1:27" ht="12" customHeight="1" x14ac:dyDescent="0.15">
      <c r="A411" s="1" t="s">
        <v>136</v>
      </c>
      <c r="B411" s="1" t="s">
        <v>39</v>
      </c>
      <c r="C411" s="1" t="s">
        <v>17</v>
      </c>
      <c r="D411" s="1" t="s">
        <v>2439</v>
      </c>
      <c r="E411" s="1" t="s">
        <v>10</v>
      </c>
      <c r="F411" s="1" t="s">
        <v>118</v>
      </c>
      <c r="G411" s="1" t="s">
        <v>18</v>
      </c>
      <c r="H411" s="1" t="s">
        <v>13</v>
      </c>
      <c r="I411" s="16"/>
      <c r="J411" s="16"/>
      <c r="K411" s="16"/>
      <c r="L411" s="16"/>
      <c r="M411" s="16"/>
      <c r="N411" s="16"/>
      <c r="O411" s="16"/>
      <c r="P411" s="16"/>
      <c r="Q411" s="16"/>
      <c r="R411" s="16"/>
      <c r="S411" s="16"/>
      <c r="T411" s="16"/>
      <c r="U411" s="16"/>
      <c r="V411" s="1" t="s">
        <v>2652</v>
      </c>
      <c r="W411" s="1" t="s">
        <v>2551</v>
      </c>
      <c r="X411" s="5" t="s">
        <v>2661</v>
      </c>
      <c r="Y411" s="5" t="s">
        <v>2562</v>
      </c>
      <c r="Z411" s="5" t="s">
        <v>13</v>
      </c>
      <c r="AA411" s="5"/>
    </row>
    <row r="412" spans="1:27" ht="12" customHeight="1" x14ac:dyDescent="0.15">
      <c r="A412" s="1" t="s">
        <v>136</v>
      </c>
      <c r="B412" s="1" t="s">
        <v>39</v>
      </c>
      <c r="C412" s="1" t="s">
        <v>19</v>
      </c>
      <c r="D412" s="1" t="s">
        <v>2439</v>
      </c>
      <c r="E412" s="1" t="s">
        <v>10</v>
      </c>
      <c r="F412" s="1" t="s">
        <v>118</v>
      </c>
      <c r="G412" s="1" t="s">
        <v>20</v>
      </c>
      <c r="H412" s="1" t="s">
        <v>13</v>
      </c>
      <c r="I412" s="16"/>
      <c r="J412" s="16"/>
      <c r="K412" s="16"/>
      <c r="L412" s="16"/>
      <c r="M412" s="16"/>
      <c r="N412" s="16"/>
      <c r="O412" s="16"/>
      <c r="P412" s="16"/>
      <c r="Q412" s="16"/>
      <c r="R412" s="16"/>
      <c r="S412" s="16"/>
      <c r="T412" s="16"/>
      <c r="U412" s="16"/>
      <c r="V412" s="1" t="s">
        <v>2652</v>
      </c>
      <c r="W412" s="1" t="s">
        <v>2551</v>
      </c>
      <c r="X412" s="5" t="s">
        <v>2661</v>
      </c>
      <c r="Y412" s="5" t="s">
        <v>2557</v>
      </c>
      <c r="Z412" s="5" t="s">
        <v>13</v>
      </c>
      <c r="AA412" s="5"/>
    </row>
    <row r="413" spans="1:27" ht="12" customHeight="1" x14ac:dyDescent="0.15">
      <c r="A413" s="1" t="s">
        <v>136</v>
      </c>
      <c r="B413" s="1" t="s">
        <v>39</v>
      </c>
      <c r="C413" s="1" t="s">
        <v>21</v>
      </c>
      <c r="D413" s="1" t="s">
        <v>2439</v>
      </c>
      <c r="E413" s="1" t="s">
        <v>10</v>
      </c>
      <c r="F413" s="1" t="s">
        <v>118</v>
      </c>
      <c r="G413" s="1" t="s">
        <v>22</v>
      </c>
      <c r="H413" s="1" t="s">
        <v>13</v>
      </c>
      <c r="I413" s="16"/>
      <c r="J413" s="16"/>
      <c r="K413" s="16"/>
      <c r="L413" s="16"/>
      <c r="M413" s="16"/>
      <c r="N413" s="16"/>
      <c r="O413" s="16"/>
      <c r="P413" s="16"/>
      <c r="Q413" s="16"/>
      <c r="R413" s="16"/>
      <c r="S413" s="16"/>
      <c r="T413" s="16"/>
      <c r="U413" s="16"/>
      <c r="V413" s="1" t="s">
        <v>2652</v>
      </c>
      <c r="W413" s="1" t="s">
        <v>2551</v>
      </c>
      <c r="X413" s="5" t="s">
        <v>2661</v>
      </c>
      <c r="Y413" s="5" t="s">
        <v>2564</v>
      </c>
      <c r="Z413" s="5" t="s">
        <v>13</v>
      </c>
      <c r="AA413" s="5"/>
    </row>
    <row r="414" spans="1:27" ht="12" customHeight="1" x14ac:dyDescent="0.15">
      <c r="A414" s="1" t="s">
        <v>136</v>
      </c>
      <c r="B414" s="1" t="s">
        <v>39</v>
      </c>
      <c r="C414" s="1" t="s">
        <v>23</v>
      </c>
      <c r="D414" s="1" t="s">
        <v>2439</v>
      </c>
      <c r="E414" s="1" t="s">
        <v>10</v>
      </c>
      <c r="F414" s="1" t="s">
        <v>118</v>
      </c>
      <c r="G414" s="1" t="s">
        <v>24</v>
      </c>
      <c r="H414" s="1" t="s">
        <v>13</v>
      </c>
      <c r="I414" s="16"/>
      <c r="J414" s="16"/>
      <c r="K414" s="16"/>
      <c r="L414" s="16"/>
      <c r="M414" s="16"/>
      <c r="N414" s="16"/>
      <c r="O414" s="16"/>
      <c r="P414" s="16"/>
      <c r="Q414" s="16"/>
      <c r="R414" s="16"/>
      <c r="S414" s="16"/>
      <c r="T414" s="16"/>
      <c r="U414" s="16"/>
      <c r="V414" s="1" t="s">
        <v>2652</v>
      </c>
      <c r="W414" s="1" t="s">
        <v>2551</v>
      </c>
      <c r="X414" s="5" t="s">
        <v>2661</v>
      </c>
      <c r="Y414" s="5" t="s">
        <v>2559</v>
      </c>
      <c r="Z414" s="5" t="s">
        <v>13</v>
      </c>
      <c r="AA414" s="5"/>
    </row>
    <row r="415" spans="1:27" ht="12" customHeight="1" x14ac:dyDescent="0.15">
      <c r="A415" s="1" t="s">
        <v>136</v>
      </c>
      <c r="B415" s="1" t="s">
        <v>41</v>
      </c>
      <c r="C415" s="1" t="s">
        <v>9</v>
      </c>
      <c r="D415" s="1" t="s">
        <v>2439</v>
      </c>
      <c r="E415" s="1" t="s">
        <v>10</v>
      </c>
      <c r="F415" s="1" t="s">
        <v>143</v>
      </c>
      <c r="G415" s="1" t="s">
        <v>12</v>
      </c>
      <c r="H415" s="1" t="s">
        <v>13</v>
      </c>
      <c r="I415" s="16"/>
      <c r="J415" s="16"/>
      <c r="K415" s="16"/>
      <c r="L415" s="16"/>
      <c r="M415" s="16"/>
      <c r="N415" s="16"/>
      <c r="O415" s="16"/>
      <c r="P415" s="16"/>
      <c r="Q415" s="16"/>
      <c r="R415" s="16"/>
      <c r="S415" s="16"/>
      <c r="T415" s="16"/>
      <c r="U415" s="16"/>
      <c r="V415" s="1" t="s">
        <v>2652</v>
      </c>
      <c r="W415" s="1" t="s">
        <v>2551</v>
      </c>
      <c r="X415" s="5" t="s">
        <v>2662</v>
      </c>
      <c r="Y415" s="5" t="s">
        <v>2553</v>
      </c>
      <c r="Z415" s="5" t="s">
        <v>13</v>
      </c>
      <c r="AA415" s="5"/>
    </row>
    <row r="416" spans="1:27" ht="12" customHeight="1" x14ac:dyDescent="0.15">
      <c r="A416" s="1" t="s">
        <v>136</v>
      </c>
      <c r="B416" s="1" t="s">
        <v>41</v>
      </c>
      <c r="C416" s="1" t="s">
        <v>15</v>
      </c>
      <c r="D416" s="1" t="s">
        <v>2439</v>
      </c>
      <c r="E416" s="1" t="s">
        <v>10</v>
      </c>
      <c r="F416" s="1" t="s">
        <v>143</v>
      </c>
      <c r="G416" s="1" t="s">
        <v>16</v>
      </c>
      <c r="H416" s="1" t="s">
        <v>13</v>
      </c>
      <c r="I416" s="16"/>
      <c r="J416" s="16"/>
      <c r="K416" s="16"/>
      <c r="L416" s="16"/>
      <c r="M416" s="16"/>
      <c r="N416" s="16"/>
      <c r="O416" s="16"/>
      <c r="P416" s="16"/>
      <c r="Q416" s="16"/>
      <c r="R416" s="16"/>
      <c r="S416" s="16"/>
      <c r="T416" s="16"/>
      <c r="U416" s="16"/>
      <c r="V416" s="1" t="s">
        <v>2652</v>
      </c>
      <c r="W416" s="1" t="s">
        <v>2551</v>
      </c>
      <c r="X416" s="5" t="s">
        <v>2662</v>
      </c>
      <c r="Y416" s="5" t="s">
        <v>2561</v>
      </c>
      <c r="Z416" s="5" t="s">
        <v>13</v>
      </c>
      <c r="AA416" s="5"/>
    </row>
    <row r="417" spans="1:27" ht="12" customHeight="1" x14ac:dyDescent="0.15">
      <c r="A417" s="1" t="s">
        <v>136</v>
      </c>
      <c r="B417" s="1" t="s">
        <v>41</v>
      </c>
      <c r="C417" s="1" t="s">
        <v>17</v>
      </c>
      <c r="D417" s="1" t="s">
        <v>2439</v>
      </c>
      <c r="E417" s="1" t="s">
        <v>10</v>
      </c>
      <c r="F417" s="1" t="s">
        <v>143</v>
      </c>
      <c r="G417" s="1" t="s">
        <v>18</v>
      </c>
      <c r="H417" s="1" t="s">
        <v>13</v>
      </c>
      <c r="I417" s="16"/>
      <c r="J417" s="16"/>
      <c r="K417" s="16"/>
      <c r="L417" s="16"/>
      <c r="M417" s="16"/>
      <c r="N417" s="16"/>
      <c r="O417" s="16"/>
      <c r="P417" s="16"/>
      <c r="Q417" s="16"/>
      <c r="R417" s="16"/>
      <c r="S417" s="16"/>
      <c r="T417" s="16"/>
      <c r="U417" s="16"/>
      <c r="V417" s="1" t="s">
        <v>2652</v>
      </c>
      <c r="W417" s="1" t="s">
        <v>2551</v>
      </c>
      <c r="X417" s="5" t="s">
        <v>2662</v>
      </c>
      <c r="Y417" s="5" t="s">
        <v>2562</v>
      </c>
      <c r="Z417" s="5" t="s">
        <v>13</v>
      </c>
      <c r="AA417" s="5"/>
    </row>
    <row r="418" spans="1:27" ht="12" customHeight="1" x14ac:dyDescent="0.15">
      <c r="A418" s="1" t="s">
        <v>136</v>
      </c>
      <c r="B418" s="1" t="s">
        <v>41</v>
      </c>
      <c r="C418" s="1" t="s">
        <v>19</v>
      </c>
      <c r="D418" s="1" t="s">
        <v>2439</v>
      </c>
      <c r="E418" s="1" t="s">
        <v>10</v>
      </c>
      <c r="F418" s="1" t="s">
        <v>143</v>
      </c>
      <c r="G418" s="1" t="s">
        <v>20</v>
      </c>
      <c r="H418" s="1" t="s">
        <v>13</v>
      </c>
      <c r="I418" s="16"/>
      <c r="J418" s="16"/>
      <c r="K418" s="16"/>
      <c r="L418" s="16"/>
      <c r="M418" s="16"/>
      <c r="N418" s="16"/>
      <c r="O418" s="16"/>
      <c r="P418" s="16"/>
      <c r="Q418" s="16"/>
      <c r="R418" s="16"/>
      <c r="S418" s="16"/>
      <c r="T418" s="16"/>
      <c r="U418" s="16"/>
      <c r="V418" s="1" t="s">
        <v>2652</v>
      </c>
      <c r="W418" s="1" t="s">
        <v>2551</v>
      </c>
      <c r="X418" s="5" t="s">
        <v>2662</v>
      </c>
      <c r="Y418" s="5" t="s">
        <v>2557</v>
      </c>
      <c r="Z418" s="5" t="s">
        <v>13</v>
      </c>
      <c r="AA418" s="5"/>
    </row>
    <row r="419" spans="1:27" ht="12" customHeight="1" x14ac:dyDescent="0.15">
      <c r="A419" s="1" t="s">
        <v>136</v>
      </c>
      <c r="B419" s="1" t="s">
        <v>41</v>
      </c>
      <c r="C419" s="1" t="s">
        <v>21</v>
      </c>
      <c r="D419" s="1" t="s">
        <v>2439</v>
      </c>
      <c r="E419" s="1" t="s">
        <v>10</v>
      </c>
      <c r="F419" s="1" t="s">
        <v>143</v>
      </c>
      <c r="G419" s="1" t="s">
        <v>22</v>
      </c>
      <c r="H419" s="1" t="s">
        <v>13</v>
      </c>
      <c r="I419" s="16"/>
      <c r="J419" s="16"/>
      <c r="K419" s="16"/>
      <c r="L419" s="16"/>
      <c r="M419" s="16"/>
      <c r="N419" s="16"/>
      <c r="O419" s="16"/>
      <c r="P419" s="16"/>
      <c r="Q419" s="16"/>
      <c r="R419" s="16"/>
      <c r="S419" s="16"/>
      <c r="T419" s="16"/>
      <c r="U419" s="16"/>
      <c r="V419" s="1" t="s">
        <v>2652</v>
      </c>
      <c r="W419" s="1" t="s">
        <v>2551</v>
      </c>
      <c r="X419" s="5" t="s">
        <v>2662</v>
      </c>
      <c r="Y419" s="5" t="s">
        <v>2564</v>
      </c>
      <c r="Z419" s="5" t="s">
        <v>13</v>
      </c>
      <c r="AA419" s="5"/>
    </row>
    <row r="420" spans="1:27" ht="12" customHeight="1" x14ac:dyDescent="0.15">
      <c r="A420" s="1" t="s">
        <v>136</v>
      </c>
      <c r="B420" s="1" t="s">
        <v>41</v>
      </c>
      <c r="C420" s="1" t="s">
        <v>23</v>
      </c>
      <c r="D420" s="1" t="s">
        <v>2439</v>
      </c>
      <c r="E420" s="1" t="s">
        <v>10</v>
      </c>
      <c r="F420" s="1" t="s">
        <v>143</v>
      </c>
      <c r="G420" s="1" t="s">
        <v>24</v>
      </c>
      <c r="H420" s="1" t="s">
        <v>13</v>
      </c>
      <c r="I420" s="16"/>
      <c r="J420" s="16"/>
      <c r="K420" s="16"/>
      <c r="L420" s="16"/>
      <c r="M420" s="16"/>
      <c r="N420" s="16"/>
      <c r="O420" s="16"/>
      <c r="P420" s="16"/>
      <c r="Q420" s="16"/>
      <c r="R420" s="16"/>
      <c r="S420" s="16"/>
      <c r="T420" s="16"/>
      <c r="U420" s="16"/>
      <c r="V420" s="1" t="s">
        <v>2652</v>
      </c>
      <c r="W420" s="1" t="s">
        <v>2551</v>
      </c>
      <c r="X420" s="5" t="s">
        <v>2662</v>
      </c>
      <c r="Y420" s="5" t="s">
        <v>2559</v>
      </c>
      <c r="Z420" s="5" t="s">
        <v>13</v>
      </c>
      <c r="AA420" s="5"/>
    </row>
    <row r="421" spans="1:27" ht="12" customHeight="1" x14ac:dyDescent="0.15">
      <c r="A421" s="1" t="s">
        <v>136</v>
      </c>
      <c r="B421" s="1" t="s">
        <v>70</v>
      </c>
      <c r="C421" s="1" t="s">
        <v>9</v>
      </c>
      <c r="D421" s="1" t="s">
        <v>2439</v>
      </c>
      <c r="E421" s="1" t="s">
        <v>144</v>
      </c>
      <c r="F421" s="1" t="s">
        <v>140</v>
      </c>
      <c r="G421" s="1" t="s">
        <v>18</v>
      </c>
      <c r="H421" s="1" t="s">
        <v>13</v>
      </c>
      <c r="I421" s="16"/>
      <c r="J421" s="16"/>
      <c r="K421" s="16"/>
      <c r="L421" s="16"/>
      <c r="M421" s="16"/>
      <c r="N421" s="16"/>
      <c r="O421" s="16"/>
      <c r="P421" s="16"/>
      <c r="Q421" s="16"/>
      <c r="R421" s="16"/>
      <c r="S421" s="16"/>
      <c r="T421" s="16"/>
      <c r="U421" s="16"/>
      <c r="V421" s="1" t="s">
        <v>2652</v>
      </c>
      <c r="W421" s="1" t="s">
        <v>2592</v>
      </c>
      <c r="X421" s="5" t="s">
        <v>2663</v>
      </c>
      <c r="Y421" s="5" t="s">
        <v>2562</v>
      </c>
      <c r="Z421" s="5" t="s">
        <v>13</v>
      </c>
      <c r="AA421" s="5"/>
    </row>
    <row r="422" spans="1:27" ht="12" customHeight="1" x14ac:dyDescent="0.15">
      <c r="A422" s="1" t="s">
        <v>136</v>
      </c>
      <c r="B422" s="1" t="s">
        <v>78</v>
      </c>
      <c r="C422" s="1" t="s">
        <v>9</v>
      </c>
      <c r="D422" s="1" t="s">
        <v>2439</v>
      </c>
      <c r="E422" s="1" t="s">
        <v>144</v>
      </c>
      <c r="F422" s="1" t="s">
        <v>135</v>
      </c>
      <c r="G422" s="1" t="s">
        <v>18</v>
      </c>
      <c r="H422" s="1" t="s">
        <v>13</v>
      </c>
      <c r="I422" s="16"/>
      <c r="J422" s="16"/>
      <c r="K422" s="16"/>
      <c r="L422" s="16"/>
      <c r="M422" s="16"/>
      <c r="N422" s="16"/>
      <c r="O422" s="16"/>
      <c r="P422" s="16"/>
      <c r="Q422" s="16"/>
      <c r="R422" s="16"/>
      <c r="S422" s="16"/>
      <c r="T422" s="16"/>
      <c r="U422" s="16"/>
      <c r="V422" s="1" t="s">
        <v>2652</v>
      </c>
      <c r="W422" s="1" t="s">
        <v>2592</v>
      </c>
      <c r="X422" s="5" t="s">
        <v>2664</v>
      </c>
      <c r="Y422" s="5" t="s">
        <v>2562</v>
      </c>
      <c r="Z422" s="5" t="s">
        <v>13</v>
      </c>
      <c r="AA422" s="5"/>
    </row>
    <row r="423" spans="1:27" ht="12" customHeight="1" x14ac:dyDescent="0.15">
      <c r="A423" s="1" t="s">
        <v>145</v>
      </c>
      <c r="B423" s="1" t="s">
        <v>8</v>
      </c>
      <c r="C423" s="1" t="s">
        <v>9</v>
      </c>
      <c r="D423" s="1" t="s">
        <v>2440</v>
      </c>
      <c r="E423" s="1" t="s">
        <v>10</v>
      </c>
      <c r="F423" s="1" t="s">
        <v>146</v>
      </c>
      <c r="G423" s="1" t="s">
        <v>12</v>
      </c>
      <c r="H423" s="1" t="s">
        <v>13</v>
      </c>
      <c r="I423" s="16"/>
      <c r="J423" s="16"/>
      <c r="K423" s="16"/>
      <c r="L423" s="16"/>
      <c r="M423" s="16"/>
      <c r="N423" s="16"/>
      <c r="O423" s="16"/>
      <c r="P423" s="16"/>
      <c r="Q423" s="16"/>
      <c r="R423" s="16"/>
      <c r="S423" s="16"/>
      <c r="T423" s="16"/>
      <c r="U423" s="16"/>
      <c r="V423" s="1" t="s">
        <v>2665</v>
      </c>
      <c r="W423" s="1" t="s">
        <v>2551</v>
      </c>
      <c r="X423" s="5" t="s">
        <v>2666</v>
      </c>
      <c r="Y423" s="5" t="s">
        <v>2553</v>
      </c>
      <c r="Z423" s="5" t="s">
        <v>13</v>
      </c>
      <c r="AA423" s="5"/>
    </row>
    <row r="424" spans="1:27" ht="12" customHeight="1" x14ac:dyDescent="0.15">
      <c r="A424" s="1" t="s">
        <v>145</v>
      </c>
      <c r="B424" s="1" t="s">
        <v>8</v>
      </c>
      <c r="C424" s="1" t="s">
        <v>15</v>
      </c>
      <c r="D424" s="1" t="s">
        <v>2440</v>
      </c>
      <c r="E424" s="1" t="s">
        <v>10</v>
      </c>
      <c r="F424" s="1" t="s">
        <v>146</v>
      </c>
      <c r="G424" s="1" t="s">
        <v>16</v>
      </c>
      <c r="H424" s="1" t="s">
        <v>13</v>
      </c>
      <c r="I424" s="16"/>
      <c r="J424" s="16"/>
      <c r="K424" s="16"/>
      <c r="L424" s="16"/>
      <c r="M424" s="16"/>
      <c r="N424" s="16"/>
      <c r="O424" s="16"/>
      <c r="P424" s="16"/>
      <c r="Q424" s="16"/>
      <c r="R424" s="16"/>
      <c r="S424" s="16"/>
      <c r="T424" s="16"/>
      <c r="U424" s="16"/>
      <c r="V424" s="1" t="s">
        <v>2665</v>
      </c>
      <c r="W424" s="1" t="s">
        <v>2551</v>
      </c>
      <c r="X424" s="5" t="s">
        <v>2666</v>
      </c>
      <c r="Y424" s="5" t="s">
        <v>2561</v>
      </c>
      <c r="Z424" s="5" t="s">
        <v>13</v>
      </c>
      <c r="AA424" s="5"/>
    </row>
    <row r="425" spans="1:27" ht="12" customHeight="1" x14ac:dyDescent="0.15">
      <c r="A425" s="1" t="s">
        <v>145</v>
      </c>
      <c r="B425" s="1" t="s">
        <v>8</v>
      </c>
      <c r="C425" s="1" t="s">
        <v>17</v>
      </c>
      <c r="D425" s="1" t="s">
        <v>2440</v>
      </c>
      <c r="E425" s="1" t="s">
        <v>10</v>
      </c>
      <c r="F425" s="1" t="s">
        <v>146</v>
      </c>
      <c r="G425" s="1" t="s">
        <v>18</v>
      </c>
      <c r="H425" s="1" t="s">
        <v>13</v>
      </c>
      <c r="I425" s="16"/>
      <c r="J425" s="16"/>
      <c r="K425" s="16"/>
      <c r="L425" s="16"/>
      <c r="M425" s="16"/>
      <c r="N425" s="16"/>
      <c r="O425" s="16"/>
      <c r="P425" s="16"/>
      <c r="Q425" s="16"/>
      <c r="R425" s="16"/>
      <c r="S425" s="16"/>
      <c r="T425" s="16"/>
      <c r="U425" s="16"/>
      <c r="V425" s="1" t="s">
        <v>2665</v>
      </c>
      <c r="W425" s="1" t="s">
        <v>2551</v>
      </c>
      <c r="X425" s="5" t="s">
        <v>2666</v>
      </c>
      <c r="Y425" s="5" t="s">
        <v>2562</v>
      </c>
      <c r="Z425" s="5" t="s">
        <v>13</v>
      </c>
      <c r="AA425" s="5"/>
    </row>
    <row r="426" spans="1:27" ht="12" customHeight="1" x14ac:dyDescent="0.15">
      <c r="A426" s="1" t="s">
        <v>145</v>
      </c>
      <c r="B426" s="1" t="s">
        <v>8</v>
      </c>
      <c r="C426" s="1" t="s">
        <v>19</v>
      </c>
      <c r="D426" s="1" t="s">
        <v>2440</v>
      </c>
      <c r="E426" s="1" t="s">
        <v>10</v>
      </c>
      <c r="F426" s="1" t="s">
        <v>146</v>
      </c>
      <c r="G426" s="1" t="s">
        <v>20</v>
      </c>
      <c r="H426" s="1" t="s">
        <v>13</v>
      </c>
      <c r="I426" s="16"/>
      <c r="J426" s="16"/>
      <c r="K426" s="16"/>
      <c r="L426" s="16"/>
      <c r="M426" s="16"/>
      <c r="N426" s="16"/>
      <c r="O426" s="16"/>
      <c r="P426" s="16"/>
      <c r="Q426" s="16"/>
      <c r="R426" s="16"/>
      <c r="S426" s="16"/>
      <c r="T426" s="16"/>
      <c r="U426" s="16"/>
      <c r="V426" s="1" t="s">
        <v>2665</v>
      </c>
      <c r="W426" s="1" t="s">
        <v>2551</v>
      </c>
      <c r="X426" s="5" t="s">
        <v>2666</v>
      </c>
      <c r="Y426" s="5" t="s">
        <v>2557</v>
      </c>
      <c r="Z426" s="5" t="s">
        <v>13</v>
      </c>
      <c r="AA426" s="5"/>
    </row>
    <row r="427" spans="1:27" ht="12" customHeight="1" x14ac:dyDescent="0.15">
      <c r="A427" s="1" t="s">
        <v>145</v>
      </c>
      <c r="B427" s="1" t="s">
        <v>8</v>
      </c>
      <c r="C427" s="1" t="s">
        <v>21</v>
      </c>
      <c r="D427" s="1" t="s">
        <v>2440</v>
      </c>
      <c r="E427" s="1" t="s">
        <v>10</v>
      </c>
      <c r="F427" s="1" t="s">
        <v>146</v>
      </c>
      <c r="G427" s="1" t="s">
        <v>22</v>
      </c>
      <c r="H427" s="1" t="s">
        <v>13</v>
      </c>
      <c r="I427" s="16"/>
      <c r="J427" s="16"/>
      <c r="K427" s="16"/>
      <c r="L427" s="16"/>
      <c r="M427" s="16"/>
      <c r="N427" s="16"/>
      <c r="O427" s="16"/>
      <c r="P427" s="16"/>
      <c r="Q427" s="16"/>
      <c r="R427" s="16"/>
      <c r="S427" s="16"/>
      <c r="T427" s="16"/>
      <c r="U427" s="16"/>
      <c r="V427" s="1" t="s">
        <v>2665</v>
      </c>
      <c r="W427" s="1" t="s">
        <v>2551</v>
      </c>
      <c r="X427" s="5" t="s">
        <v>2666</v>
      </c>
      <c r="Y427" s="5" t="s">
        <v>2564</v>
      </c>
      <c r="Z427" s="5" t="s">
        <v>13</v>
      </c>
      <c r="AA427" s="5"/>
    </row>
    <row r="428" spans="1:27" ht="12" customHeight="1" x14ac:dyDescent="0.15">
      <c r="A428" s="1" t="s">
        <v>145</v>
      </c>
      <c r="B428" s="1" t="s">
        <v>8</v>
      </c>
      <c r="C428" s="1" t="s">
        <v>23</v>
      </c>
      <c r="D428" s="1" t="s">
        <v>2440</v>
      </c>
      <c r="E428" s="1" t="s">
        <v>10</v>
      </c>
      <c r="F428" s="1" t="s">
        <v>146</v>
      </c>
      <c r="G428" s="1" t="s">
        <v>24</v>
      </c>
      <c r="H428" s="1" t="s">
        <v>13</v>
      </c>
      <c r="I428" s="16"/>
      <c r="J428" s="16"/>
      <c r="K428" s="16"/>
      <c r="L428" s="16"/>
      <c r="M428" s="16"/>
      <c r="N428" s="16"/>
      <c r="O428" s="16"/>
      <c r="P428" s="16"/>
      <c r="Q428" s="16"/>
      <c r="R428" s="16"/>
      <c r="S428" s="16"/>
      <c r="T428" s="16"/>
      <c r="U428" s="16"/>
      <c r="V428" s="1" t="s">
        <v>2665</v>
      </c>
      <c r="W428" s="1" t="s">
        <v>2551</v>
      </c>
      <c r="X428" s="5" t="s">
        <v>2666</v>
      </c>
      <c r="Y428" s="5" t="s">
        <v>2559</v>
      </c>
      <c r="Z428" s="5" t="s">
        <v>13</v>
      </c>
      <c r="AA428" s="5"/>
    </row>
    <row r="429" spans="1:27" ht="12" customHeight="1" x14ac:dyDescent="0.15">
      <c r="A429" s="1" t="s">
        <v>145</v>
      </c>
      <c r="B429" s="1" t="s">
        <v>25</v>
      </c>
      <c r="C429" s="1" t="s">
        <v>9</v>
      </c>
      <c r="D429" s="1" t="s">
        <v>2440</v>
      </c>
      <c r="E429" s="1" t="s">
        <v>10</v>
      </c>
      <c r="F429" s="1" t="s">
        <v>147</v>
      </c>
      <c r="G429" s="1" t="s">
        <v>12</v>
      </c>
      <c r="H429" s="1" t="s">
        <v>13</v>
      </c>
      <c r="I429" s="16"/>
      <c r="J429" s="16"/>
      <c r="K429" s="16"/>
      <c r="L429" s="16"/>
      <c r="M429" s="16"/>
      <c r="N429" s="16"/>
      <c r="O429" s="16"/>
      <c r="P429" s="16"/>
      <c r="Q429" s="16"/>
      <c r="R429" s="16"/>
      <c r="S429" s="16"/>
      <c r="T429" s="16"/>
      <c r="U429" s="16"/>
      <c r="V429" s="1" t="s">
        <v>2665</v>
      </c>
      <c r="W429" s="1" t="s">
        <v>2551</v>
      </c>
      <c r="X429" s="5" t="s">
        <v>2667</v>
      </c>
      <c r="Y429" s="5" t="s">
        <v>2553</v>
      </c>
      <c r="Z429" s="5" t="s">
        <v>13</v>
      </c>
      <c r="AA429" s="5"/>
    </row>
    <row r="430" spans="1:27" ht="12" customHeight="1" x14ac:dyDescent="0.15">
      <c r="A430" s="1" t="s">
        <v>145</v>
      </c>
      <c r="B430" s="1" t="s">
        <v>25</v>
      </c>
      <c r="C430" s="1" t="s">
        <v>15</v>
      </c>
      <c r="D430" s="1" t="s">
        <v>2440</v>
      </c>
      <c r="E430" s="1" t="s">
        <v>10</v>
      </c>
      <c r="F430" s="1" t="s">
        <v>147</v>
      </c>
      <c r="G430" s="1" t="s">
        <v>16</v>
      </c>
      <c r="H430" s="1" t="s">
        <v>13</v>
      </c>
      <c r="I430" s="16"/>
      <c r="J430" s="16"/>
      <c r="K430" s="16"/>
      <c r="L430" s="16"/>
      <c r="M430" s="16"/>
      <c r="N430" s="16"/>
      <c r="O430" s="16"/>
      <c r="P430" s="16"/>
      <c r="Q430" s="16"/>
      <c r="R430" s="16"/>
      <c r="S430" s="16"/>
      <c r="T430" s="16"/>
      <c r="U430" s="16"/>
      <c r="V430" s="1" t="s">
        <v>2665</v>
      </c>
      <c r="W430" s="1" t="s">
        <v>2551</v>
      </c>
      <c r="X430" s="5" t="s">
        <v>2667</v>
      </c>
      <c r="Y430" s="5" t="s">
        <v>2561</v>
      </c>
      <c r="Z430" s="5" t="s">
        <v>13</v>
      </c>
      <c r="AA430" s="5"/>
    </row>
    <row r="431" spans="1:27" ht="12" customHeight="1" x14ac:dyDescent="0.15">
      <c r="A431" s="1" t="s">
        <v>145</v>
      </c>
      <c r="B431" s="1" t="s">
        <v>25</v>
      </c>
      <c r="C431" s="1" t="s">
        <v>17</v>
      </c>
      <c r="D431" s="1" t="s">
        <v>2440</v>
      </c>
      <c r="E431" s="1" t="s">
        <v>10</v>
      </c>
      <c r="F431" s="1" t="s">
        <v>147</v>
      </c>
      <c r="G431" s="1" t="s">
        <v>18</v>
      </c>
      <c r="H431" s="1" t="s">
        <v>13</v>
      </c>
      <c r="I431" s="16"/>
      <c r="J431" s="16"/>
      <c r="K431" s="16"/>
      <c r="L431" s="16"/>
      <c r="M431" s="16"/>
      <c r="N431" s="16"/>
      <c r="O431" s="16"/>
      <c r="P431" s="16"/>
      <c r="Q431" s="16"/>
      <c r="R431" s="16"/>
      <c r="S431" s="16"/>
      <c r="T431" s="16"/>
      <c r="U431" s="16"/>
      <c r="V431" s="1" t="s">
        <v>2665</v>
      </c>
      <c r="W431" s="1" t="s">
        <v>2551</v>
      </c>
      <c r="X431" s="5" t="s">
        <v>2667</v>
      </c>
      <c r="Y431" s="5" t="s">
        <v>2562</v>
      </c>
      <c r="Z431" s="5" t="s">
        <v>13</v>
      </c>
      <c r="AA431" s="5"/>
    </row>
    <row r="432" spans="1:27" ht="12" customHeight="1" x14ac:dyDescent="0.15">
      <c r="A432" s="1" t="s">
        <v>145</v>
      </c>
      <c r="B432" s="1" t="s">
        <v>25</v>
      </c>
      <c r="C432" s="1" t="s">
        <v>19</v>
      </c>
      <c r="D432" s="1" t="s">
        <v>2440</v>
      </c>
      <c r="E432" s="1" t="s">
        <v>10</v>
      </c>
      <c r="F432" s="1" t="s">
        <v>147</v>
      </c>
      <c r="G432" s="1" t="s">
        <v>20</v>
      </c>
      <c r="H432" s="1" t="s">
        <v>13</v>
      </c>
      <c r="I432" s="16"/>
      <c r="J432" s="16"/>
      <c r="K432" s="16"/>
      <c r="L432" s="16"/>
      <c r="M432" s="16"/>
      <c r="N432" s="16"/>
      <c r="O432" s="16"/>
      <c r="P432" s="16"/>
      <c r="Q432" s="16"/>
      <c r="R432" s="16"/>
      <c r="S432" s="16"/>
      <c r="T432" s="16"/>
      <c r="U432" s="16"/>
      <c r="V432" s="1" t="s">
        <v>2665</v>
      </c>
      <c r="W432" s="1" t="s">
        <v>2551</v>
      </c>
      <c r="X432" s="5" t="s">
        <v>2667</v>
      </c>
      <c r="Y432" s="5" t="s">
        <v>2557</v>
      </c>
      <c r="Z432" s="5" t="s">
        <v>13</v>
      </c>
      <c r="AA432" s="5"/>
    </row>
    <row r="433" spans="1:27" ht="12" customHeight="1" x14ac:dyDescent="0.15">
      <c r="A433" s="1" t="s">
        <v>145</v>
      </c>
      <c r="B433" s="1" t="s">
        <v>25</v>
      </c>
      <c r="C433" s="1" t="s">
        <v>21</v>
      </c>
      <c r="D433" s="1" t="s">
        <v>2440</v>
      </c>
      <c r="E433" s="1" t="s">
        <v>10</v>
      </c>
      <c r="F433" s="1" t="s">
        <v>147</v>
      </c>
      <c r="G433" s="1" t="s">
        <v>22</v>
      </c>
      <c r="H433" s="1" t="s">
        <v>13</v>
      </c>
      <c r="I433" s="16"/>
      <c r="J433" s="16"/>
      <c r="K433" s="16"/>
      <c r="L433" s="16"/>
      <c r="M433" s="16"/>
      <c r="N433" s="16"/>
      <c r="O433" s="16"/>
      <c r="P433" s="16"/>
      <c r="Q433" s="16"/>
      <c r="R433" s="16"/>
      <c r="S433" s="16"/>
      <c r="T433" s="16"/>
      <c r="U433" s="16"/>
      <c r="V433" s="1" t="s">
        <v>2665</v>
      </c>
      <c r="W433" s="1" t="s">
        <v>2551</v>
      </c>
      <c r="X433" s="5" t="s">
        <v>2667</v>
      </c>
      <c r="Y433" s="5" t="s">
        <v>2564</v>
      </c>
      <c r="Z433" s="5" t="s">
        <v>13</v>
      </c>
      <c r="AA433" s="5"/>
    </row>
    <row r="434" spans="1:27" ht="12" customHeight="1" x14ac:dyDescent="0.15">
      <c r="A434" s="1" t="s">
        <v>145</v>
      </c>
      <c r="B434" s="1" t="s">
        <v>25</v>
      </c>
      <c r="C434" s="1" t="s">
        <v>23</v>
      </c>
      <c r="D434" s="1" t="s">
        <v>2440</v>
      </c>
      <c r="E434" s="1" t="s">
        <v>10</v>
      </c>
      <c r="F434" s="1" t="s">
        <v>147</v>
      </c>
      <c r="G434" s="1" t="s">
        <v>24</v>
      </c>
      <c r="H434" s="1" t="s">
        <v>13</v>
      </c>
      <c r="I434" s="16"/>
      <c r="J434" s="16"/>
      <c r="K434" s="16"/>
      <c r="L434" s="16"/>
      <c r="M434" s="16"/>
      <c r="N434" s="16"/>
      <c r="O434" s="16"/>
      <c r="P434" s="16"/>
      <c r="Q434" s="16"/>
      <c r="R434" s="16"/>
      <c r="S434" s="16"/>
      <c r="T434" s="16"/>
      <c r="U434" s="16"/>
      <c r="V434" s="1" t="s">
        <v>2665</v>
      </c>
      <c r="W434" s="1" t="s">
        <v>2551</v>
      </c>
      <c r="X434" s="5" t="s">
        <v>2667</v>
      </c>
      <c r="Y434" s="5" t="s">
        <v>2559</v>
      </c>
      <c r="Z434" s="5" t="s">
        <v>13</v>
      </c>
      <c r="AA434" s="5"/>
    </row>
    <row r="435" spans="1:27" ht="12" customHeight="1" x14ac:dyDescent="0.15">
      <c r="A435" s="1" t="s">
        <v>145</v>
      </c>
      <c r="B435" s="1" t="s">
        <v>27</v>
      </c>
      <c r="C435" s="1" t="s">
        <v>9</v>
      </c>
      <c r="D435" s="1" t="s">
        <v>2440</v>
      </c>
      <c r="E435" s="1" t="s">
        <v>10</v>
      </c>
      <c r="F435" s="1" t="s">
        <v>148</v>
      </c>
      <c r="G435" s="1" t="s">
        <v>12</v>
      </c>
      <c r="H435" s="1" t="s">
        <v>13</v>
      </c>
      <c r="I435" s="16"/>
      <c r="J435" s="16"/>
      <c r="K435" s="16"/>
      <c r="L435" s="16"/>
      <c r="M435" s="16"/>
      <c r="N435" s="16"/>
      <c r="O435" s="16"/>
      <c r="P435" s="16"/>
      <c r="Q435" s="16"/>
      <c r="R435" s="16"/>
      <c r="S435" s="16"/>
      <c r="T435" s="16"/>
      <c r="U435" s="16"/>
      <c r="V435" s="1" t="s">
        <v>2665</v>
      </c>
      <c r="W435" s="1" t="s">
        <v>2551</v>
      </c>
      <c r="X435" s="5" t="s">
        <v>2668</v>
      </c>
      <c r="Y435" s="5" t="s">
        <v>2553</v>
      </c>
      <c r="Z435" s="5" t="s">
        <v>13</v>
      </c>
      <c r="AA435" s="5"/>
    </row>
    <row r="436" spans="1:27" ht="12" customHeight="1" x14ac:dyDescent="0.15">
      <c r="A436" s="1" t="s">
        <v>145</v>
      </c>
      <c r="B436" s="1" t="s">
        <v>27</v>
      </c>
      <c r="C436" s="1" t="s">
        <v>15</v>
      </c>
      <c r="D436" s="1" t="s">
        <v>2440</v>
      </c>
      <c r="E436" s="1" t="s">
        <v>10</v>
      </c>
      <c r="F436" s="1" t="s">
        <v>148</v>
      </c>
      <c r="G436" s="1" t="s">
        <v>16</v>
      </c>
      <c r="H436" s="1" t="s">
        <v>13</v>
      </c>
      <c r="I436" s="16"/>
      <c r="J436" s="16"/>
      <c r="K436" s="16"/>
      <c r="L436" s="16"/>
      <c r="M436" s="16"/>
      <c r="N436" s="16"/>
      <c r="O436" s="16"/>
      <c r="P436" s="16"/>
      <c r="Q436" s="16"/>
      <c r="R436" s="16"/>
      <c r="S436" s="16"/>
      <c r="T436" s="16"/>
      <c r="U436" s="16"/>
      <c r="V436" s="1" t="s">
        <v>2665</v>
      </c>
      <c r="W436" s="1" t="s">
        <v>2551</v>
      </c>
      <c r="X436" s="5" t="s">
        <v>2668</v>
      </c>
      <c r="Y436" s="5" t="s">
        <v>2561</v>
      </c>
      <c r="Z436" s="5" t="s">
        <v>13</v>
      </c>
      <c r="AA436" s="5"/>
    </row>
    <row r="437" spans="1:27" ht="12" customHeight="1" x14ac:dyDescent="0.15">
      <c r="A437" s="1" t="s">
        <v>145</v>
      </c>
      <c r="B437" s="1" t="s">
        <v>27</v>
      </c>
      <c r="C437" s="1" t="s">
        <v>17</v>
      </c>
      <c r="D437" s="1" t="s">
        <v>2440</v>
      </c>
      <c r="E437" s="1" t="s">
        <v>10</v>
      </c>
      <c r="F437" s="1" t="s">
        <v>148</v>
      </c>
      <c r="G437" s="1" t="s">
        <v>18</v>
      </c>
      <c r="H437" s="1" t="s">
        <v>13</v>
      </c>
      <c r="I437" s="16"/>
      <c r="J437" s="16"/>
      <c r="K437" s="16"/>
      <c r="L437" s="16"/>
      <c r="M437" s="16"/>
      <c r="N437" s="16"/>
      <c r="O437" s="16"/>
      <c r="P437" s="16"/>
      <c r="Q437" s="16"/>
      <c r="R437" s="16"/>
      <c r="S437" s="16"/>
      <c r="T437" s="16"/>
      <c r="U437" s="16"/>
      <c r="V437" s="1" t="s">
        <v>2665</v>
      </c>
      <c r="W437" s="1" t="s">
        <v>2551</v>
      </c>
      <c r="X437" s="5" t="s">
        <v>2668</v>
      </c>
      <c r="Y437" s="5" t="s">
        <v>2562</v>
      </c>
      <c r="Z437" s="5" t="s">
        <v>13</v>
      </c>
      <c r="AA437" s="5"/>
    </row>
    <row r="438" spans="1:27" ht="12" customHeight="1" x14ac:dyDescent="0.15">
      <c r="A438" s="1" t="s">
        <v>145</v>
      </c>
      <c r="B438" s="1" t="s">
        <v>27</v>
      </c>
      <c r="C438" s="1" t="s">
        <v>19</v>
      </c>
      <c r="D438" s="1" t="s">
        <v>2440</v>
      </c>
      <c r="E438" s="1" t="s">
        <v>10</v>
      </c>
      <c r="F438" s="1" t="s">
        <v>148</v>
      </c>
      <c r="G438" s="1" t="s">
        <v>20</v>
      </c>
      <c r="H438" s="1" t="s">
        <v>13</v>
      </c>
      <c r="I438" s="16"/>
      <c r="J438" s="16"/>
      <c r="K438" s="16"/>
      <c r="L438" s="16"/>
      <c r="M438" s="16"/>
      <c r="N438" s="16"/>
      <c r="O438" s="16"/>
      <c r="P438" s="16"/>
      <c r="Q438" s="16"/>
      <c r="R438" s="16"/>
      <c r="S438" s="16"/>
      <c r="T438" s="16"/>
      <c r="U438" s="16"/>
      <c r="V438" s="1" t="s">
        <v>2665</v>
      </c>
      <c r="W438" s="1" t="s">
        <v>2551</v>
      </c>
      <c r="X438" s="5" t="s">
        <v>2668</v>
      </c>
      <c r="Y438" s="5" t="s">
        <v>2557</v>
      </c>
      <c r="Z438" s="5" t="s">
        <v>13</v>
      </c>
      <c r="AA438" s="5"/>
    </row>
    <row r="439" spans="1:27" ht="12" customHeight="1" x14ac:dyDescent="0.15">
      <c r="A439" s="1" t="s">
        <v>145</v>
      </c>
      <c r="B439" s="1" t="s">
        <v>27</v>
      </c>
      <c r="C439" s="1" t="s">
        <v>21</v>
      </c>
      <c r="D439" s="1" t="s">
        <v>2440</v>
      </c>
      <c r="E439" s="1" t="s">
        <v>10</v>
      </c>
      <c r="F439" s="1" t="s">
        <v>148</v>
      </c>
      <c r="G439" s="1" t="s">
        <v>22</v>
      </c>
      <c r="H439" s="1" t="s">
        <v>13</v>
      </c>
      <c r="I439" s="16"/>
      <c r="J439" s="16"/>
      <c r="K439" s="16"/>
      <c r="L439" s="16"/>
      <c r="M439" s="16"/>
      <c r="N439" s="16"/>
      <c r="O439" s="16"/>
      <c r="P439" s="16"/>
      <c r="Q439" s="16"/>
      <c r="R439" s="16"/>
      <c r="S439" s="16"/>
      <c r="T439" s="16"/>
      <c r="U439" s="16"/>
      <c r="V439" s="1" t="s">
        <v>2665</v>
      </c>
      <c r="W439" s="1" t="s">
        <v>2551</v>
      </c>
      <c r="X439" s="5" t="s">
        <v>2668</v>
      </c>
      <c r="Y439" s="5" t="s">
        <v>2564</v>
      </c>
      <c r="Z439" s="5" t="s">
        <v>13</v>
      </c>
      <c r="AA439" s="5"/>
    </row>
    <row r="440" spans="1:27" ht="12" customHeight="1" x14ac:dyDescent="0.15">
      <c r="A440" s="1" t="s">
        <v>145</v>
      </c>
      <c r="B440" s="1" t="s">
        <v>27</v>
      </c>
      <c r="C440" s="1" t="s">
        <v>23</v>
      </c>
      <c r="D440" s="1" t="s">
        <v>2440</v>
      </c>
      <c r="E440" s="1" t="s">
        <v>10</v>
      </c>
      <c r="F440" s="1" t="s">
        <v>148</v>
      </c>
      <c r="G440" s="1" t="s">
        <v>24</v>
      </c>
      <c r="H440" s="1" t="s">
        <v>13</v>
      </c>
      <c r="I440" s="16"/>
      <c r="J440" s="16"/>
      <c r="K440" s="16"/>
      <c r="L440" s="16"/>
      <c r="M440" s="16"/>
      <c r="N440" s="16"/>
      <c r="O440" s="16"/>
      <c r="P440" s="16"/>
      <c r="Q440" s="16"/>
      <c r="R440" s="16"/>
      <c r="S440" s="16"/>
      <c r="T440" s="16"/>
      <c r="U440" s="16"/>
      <c r="V440" s="1" t="s">
        <v>2665</v>
      </c>
      <c r="W440" s="1" t="s">
        <v>2551</v>
      </c>
      <c r="X440" s="5" t="s">
        <v>2668</v>
      </c>
      <c r="Y440" s="5" t="s">
        <v>2559</v>
      </c>
      <c r="Z440" s="5" t="s">
        <v>13</v>
      </c>
      <c r="AA440" s="5"/>
    </row>
    <row r="441" spans="1:27" ht="12" customHeight="1" x14ac:dyDescent="0.15">
      <c r="A441" s="1" t="s">
        <v>145</v>
      </c>
      <c r="B441" s="1" t="s">
        <v>29</v>
      </c>
      <c r="C441" s="1" t="s">
        <v>9</v>
      </c>
      <c r="D441" s="1" t="s">
        <v>2440</v>
      </c>
      <c r="E441" s="1" t="s">
        <v>10</v>
      </c>
      <c r="F441" s="1" t="s">
        <v>149</v>
      </c>
      <c r="G441" s="1" t="s">
        <v>12</v>
      </c>
      <c r="H441" s="1" t="s">
        <v>13</v>
      </c>
      <c r="I441" s="16"/>
      <c r="J441" s="16"/>
      <c r="K441" s="16"/>
      <c r="L441" s="16"/>
      <c r="M441" s="16"/>
      <c r="N441" s="16"/>
      <c r="O441" s="16"/>
      <c r="P441" s="16"/>
      <c r="Q441" s="16"/>
      <c r="R441" s="16"/>
      <c r="S441" s="16"/>
      <c r="T441" s="16"/>
      <c r="U441" s="16"/>
      <c r="V441" s="1" t="s">
        <v>2665</v>
      </c>
      <c r="W441" s="1" t="s">
        <v>2551</v>
      </c>
      <c r="X441" s="5" t="s">
        <v>2669</v>
      </c>
      <c r="Y441" s="5" t="s">
        <v>2553</v>
      </c>
      <c r="Z441" s="5" t="s">
        <v>13</v>
      </c>
      <c r="AA441" s="5"/>
    </row>
    <row r="442" spans="1:27" ht="12" customHeight="1" x14ac:dyDescent="0.15">
      <c r="A442" s="1" t="s">
        <v>145</v>
      </c>
      <c r="B442" s="1" t="s">
        <v>29</v>
      </c>
      <c r="C442" s="1" t="s">
        <v>15</v>
      </c>
      <c r="D442" s="1" t="s">
        <v>2440</v>
      </c>
      <c r="E442" s="1" t="s">
        <v>10</v>
      </c>
      <c r="F442" s="1" t="s">
        <v>149</v>
      </c>
      <c r="G442" s="1" t="s">
        <v>16</v>
      </c>
      <c r="H442" s="1" t="s">
        <v>13</v>
      </c>
      <c r="I442" s="16"/>
      <c r="J442" s="16"/>
      <c r="K442" s="16"/>
      <c r="L442" s="16"/>
      <c r="M442" s="16"/>
      <c r="N442" s="16"/>
      <c r="O442" s="16"/>
      <c r="P442" s="16"/>
      <c r="Q442" s="16"/>
      <c r="R442" s="16"/>
      <c r="S442" s="16"/>
      <c r="T442" s="16"/>
      <c r="U442" s="16"/>
      <c r="V442" s="1" t="s">
        <v>2665</v>
      </c>
      <c r="W442" s="1" t="s">
        <v>2551</v>
      </c>
      <c r="X442" s="5" t="s">
        <v>2669</v>
      </c>
      <c r="Y442" s="5" t="s">
        <v>2561</v>
      </c>
      <c r="Z442" s="5" t="s">
        <v>13</v>
      </c>
      <c r="AA442" s="5"/>
    </row>
    <row r="443" spans="1:27" ht="12" customHeight="1" x14ac:dyDescent="0.15">
      <c r="A443" s="1" t="s">
        <v>145</v>
      </c>
      <c r="B443" s="1" t="s">
        <v>29</v>
      </c>
      <c r="C443" s="1" t="s">
        <v>17</v>
      </c>
      <c r="D443" s="1" t="s">
        <v>2440</v>
      </c>
      <c r="E443" s="1" t="s">
        <v>10</v>
      </c>
      <c r="F443" s="1" t="s">
        <v>149</v>
      </c>
      <c r="G443" s="1" t="s">
        <v>18</v>
      </c>
      <c r="H443" s="1" t="s">
        <v>13</v>
      </c>
      <c r="I443" s="16"/>
      <c r="J443" s="16"/>
      <c r="K443" s="16"/>
      <c r="L443" s="16"/>
      <c r="M443" s="16"/>
      <c r="N443" s="16"/>
      <c r="O443" s="16"/>
      <c r="P443" s="16"/>
      <c r="Q443" s="16"/>
      <c r="R443" s="16"/>
      <c r="S443" s="16"/>
      <c r="T443" s="16"/>
      <c r="U443" s="16"/>
      <c r="V443" s="1" t="s">
        <v>2665</v>
      </c>
      <c r="W443" s="1" t="s">
        <v>2551</v>
      </c>
      <c r="X443" s="5" t="s">
        <v>2669</v>
      </c>
      <c r="Y443" s="5" t="s">
        <v>2562</v>
      </c>
      <c r="Z443" s="5" t="s">
        <v>13</v>
      </c>
      <c r="AA443" s="5"/>
    </row>
    <row r="444" spans="1:27" ht="12" customHeight="1" x14ac:dyDescent="0.15">
      <c r="A444" s="1" t="s">
        <v>145</v>
      </c>
      <c r="B444" s="1" t="s">
        <v>29</v>
      </c>
      <c r="C444" s="1" t="s">
        <v>19</v>
      </c>
      <c r="D444" s="1" t="s">
        <v>2440</v>
      </c>
      <c r="E444" s="1" t="s">
        <v>10</v>
      </c>
      <c r="F444" s="1" t="s">
        <v>149</v>
      </c>
      <c r="G444" s="1" t="s">
        <v>20</v>
      </c>
      <c r="H444" s="1" t="s">
        <v>13</v>
      </c>
      <c r="I444" s="16"/>
      <c r="J444" s="16"/>
      <c r="K444" s="16"/>
      <c r="L444" s="16"/>
      <c r="M444" s="16"/>
      <c r="N444" s="16"/>
      <c r="O444" s="16"/>
      <c r="P444" s="16"/>
      <c r="Q444" s="16"/>
      <c r="R444" s="16"/>
      <c r="S444" s="16"/>
      <c r="T444" s="16"/>
      <c r="U444" s="16"/>
      <c r="V444" s="1" t="s">
        <v>2665</v>
      </c>
      <c r="W444" s="1" t="s">
        <v>2551</v>
      </c>
      <c r="X444" s="5" t="s">
        <v>2669</v>
      </c>
      <c r="Y444" s="5" t="s">
        <v>2557</v>
      </c>
      <c r="Z444" s="5" t="s">
        <v>13</v>
      </c>
      <c r="AA444" s="5"/>
    </row>
    <row r="445" spans="1:27" ht="12" customHeight="1" x14ac:dyDescent="0.15">
      <c r="A445" s="1" t="s">
        <v>145</v>
      </c>
      <c r="B445" s="1" t="s">
        <v>29</v>
      </c>
      <c r="C445" s="1" t="s">
        <v>21</v>
      </c>
      <c r="D445" s="1" t="s">
        <v>2440</v>
      </c>
      <c r="E445" s="1" t="s">
        <v>10</v>
      </c>
      <c r="F445" s="1" t="s">
        <v>149</v>
      </c>
      <c r="G445" s="1" t="s">
        <v>22</v>
      </c>
      <c r="H445" s="1" t="s">
        <v>13</v>
      </c>
      <c r="I445" s="16"/>
      <c r="J445" s="16"/>
      <c r="K445" s="16"/>
      <c r="L445" s="16"/>
      <c r="M445" s="16"/>
      <c r="N445" s="16"/>
      <c r="O445" s="16"/>
      <c r="P445" s="16"/>
      <c r="Q445" s="16"/>
      <c r="R445" s="16"/>
      <c r="S445" s="16"/>
      <c r="T445" s="16"/>
      <c r="U445" s="16"/>
      <c r="V445" s="1" t="s">
        <v>2665</v>
      </c>
      <c r="W445" s="1" t="s">
        <v>2551</v>
      </c>
      <c r="X445" s="5" t="s">
        <v>2669</v>
      </c>
      <c r="Y445" s="5" t="s">
        <v>2564</v>
      </c>
      <c r="Z445" s="5" t="s">
        <v>13</v>
      </c>
      <c r="AA445" s="5"/>
    </row>
    <row r="446" spans="1:27" ht="12" customHeight="1" x14ac:dyDescent="0.15">
      <c r="A446" s="1" t="s">
        <v>145</v>
      </c>
      <c r="B446" s="1" t="s">
        <v>29</v>
      </c>
      <c r="C446" s="1" t="s">
        <v>23</v>
      </c>
      <c r="D446" s="1" t="s">
        <v>2440</v>
      </c>
      <c r="E446" s="1" t="s">
        <v>10</v>
      </c>
      <c r="F446" s="1" t="s">
        <v>149</v>
      </c>
      <c r="G446" s="1" t="s">
        <v>24</v>
      </c>
      <c r="H446" s="1" t="s">
        <v>13</v>
      </c>
      <c r="I446" s="16"/>
      <c r="J446" s="16"/>
      <c r="K446" s="16"/>
      <c r="L446" s="16"/>
      <c r="M446" s="16"/>
      <c r="N446" s="16"/>
      <c r="O446" s="16"/>
      <c r="P446" s="16"/>
      <c r="Q446" s="16"/>
      <c r="R446" s="16"/>
      <c r="S446" s="16"/>
      <c r="T446" s="16"/>
      <c r="U446" s="16"/>
      <c r="V446" s="1" t="s">
        <v>2665</v>
      </c>
      <c r="W446" s="1" t="s">
        <v>2551</v>
      </c>
      <c r="X446" s="5" t="s">
        <v>2669</v>
      </c>
      <c r="Y446" s="5" t="s">
        <v>2559</v>
      </c>
      <c r="Z446" s="5" t="s">
        <v>13</v>
      </c>
      <c r="AA446" s="5"/>
    </row>
    <row r="447" spans="1:27" ht="12" customHeight="1" x14ac:dyDescent="0.15">
      <c r="A447" s="1" t="s">
        <v>145</v>
      </c>
      <c r="B447" s="1" t="s">
        <v>31</v>
      </c>
      <c r="C447" s="1" t="s">
        <v>9</v>
      </c>
      <c r="D447" s="1" t="s">
        <v>2440</v>
      </c>
      <c r="E447" s="1" t="s">
        <v>10</v>
      </c>
      <c r="F447" s="1" t="s">
        <v>150</v>
      </c>
      <c r="G447" s="1" t="s">
        <v>12</v>
      </c>
      <c r="H447" s="1" t="s">
        <v>13</v>
      </c>
      <c r="I447" s="16"/>
      <c r="J447" s="16"/>
      <c r="K447" s="16"/>
      <c r="L447" s="16"/>
      <c r="M447" s="16"/>
      <c r="N447" s="16"/>
      <c r="O447" s="16"/>
      <c r="P447" s="16"/>
      <c r="Q447" s="16"/>
      <c r="R447" s="16"/>
      <c r="S447" s="16"/>
      <c r="T447" s="16"/>
      <c r="U447" s="16"/>
      <c r="V447" s="1" t="s">
        <v>2665</v>
      </c>
      <c r="W447" s="1" t="s">
        <v>2551</v>
      </c>
      <c r="X447" s="5" t="s">
        <v>2670</v>
      </c>
      <c r="Y447" s="5" t="s">
        <v>2553</v>
      </c>
      <c r="Z447" s="5" t="s">
        <v>13</v>
      </c>
      <c r="AA447" s="5"/>
    </row>
    <row r="448" spans="1:27" ht="12" customHeight="1" x14ac:dyDescent="0.15">
      <c r="A448" s="1" t="s">
        <v>145</v>
      </c>
      <c r="B448" s="1" t="s">
        <v>31</v>
      </c>
      <c r="C448" s="1" t="s">
        <v>15</v>
      </c>
      <c r="D448" s="1" t="s">
        <v>2440</v>
      </c>
      <c r="E448" s="1" t="s">
        <v>10</v>
      </c>
      <c r="F448" s="1" t="s">
        <v>150</v>
      </c>
      <c r="G448" s="1" t="s">
        <v>16</v>
      </c>
      <c r="H448" s="1" t="s">
        <v>13</v>
      </c>
      <c r="I448" s="16"/>
      <c r="J448" s="16"/>
      <c r="K448" s="16"/>
      <c r="L448" s="16"/>
      <c r="M448" s="16"/>
      <c r="N448" s="16"/>
      <c r="O448" s="16"/>
      <c r="P448" s="16"/>
      <c r="Q448" s="16"/>
      <c r="R448" s="16"/>
      <c r="S448" s="16"/>
      <c r="T448" s="16"/>
      <c r="U448" s="16"/>
      <c r="V448" s="1" t="s">
        <v>2665</v>
      </c>
      <c r="W448" s="1" t="s">
        <v>2551</v>
      </c>
      <c r="X448" s="5" t="s">
        <v>2670</v>
      </c>
      <c r="Y448" s="5" t="s">
        <v>2561</v>
      </c>
      <c r="Z448" s="5" t="s">
        <v>13</v>
      </c>
      <c r="AA448" s="5"/>
    </row>
    <row r="449" spans="1:27" ht="12" customHeight="1" x14ac:dyDescent="0.15">
      <c r="A449" s="1" t="s">
        <v>145</v>
      </c>
      <c r="B449" s="1" t="s">
        <v>31</v>
      </c>
      <c r="C449" s="1" t="s">
        <v>17</v>
      </c>
      <c r="D449" s="1" t="s">
        <v>2440</v>
      </c>
      <c r="E449" s="1" t="s">
        <v>10</v>
      </c>
      <c r="F449" s="1" t="s">
        <v>150</v>
      </c>
      <c r="G449" s="1" t="s">
        <v>18</v>
      </c>
      <c r="H449" s="1" t="s">
        <v>13</v>
      </c>
      <c r="I449" s="16"/>
      <c r="J449" s="16"/>
      <c r="K449" s="16"/>
      <c r="L449" s="16"/>
      <c r="M449" s="16"/>
      <c r="N449" s="16"/>
      <c r="O449" s="16"/>
      <c r="P449" s="16"/>
      <c r="Q449" s="16"/>
      <c r="R449" s="16"/>
      <c r="S449" s="16"/>
      <c r="T449" s="16"/>
      <c r="U449" s="16"/>
      <c r="V449" s="1" t="s">
        <v>2665</v>
      </c>
      <c r="W449" s="1" t="s">
        <v>2551</v>
      </c>
      <c r="X449" s="5" t="s">
        <v>2670</v>
      </c>
      <c r="Y449" s="5" t="s">
        <v>2562</v>
      </c>
      <c r="Z449" s="5" t="s">
        <v>13</v>
      </c>
      <c r="AA449" s="5"/>
    </row>
    <row r="450" spans="1:27" ht="12" customHeight="1" x14ac:dyDescent="0.15">
      <c r="A450" s="1" t="s">
        <v>145</v>
      </c>
      <c r="B450" s="1" t="s">
        <v>31</v>
      </c>
      <c r="C450" s="1" t="s">
        <v>19</v>
      </c>
      <c r="D450" s="1" t="s">
        <v>2440</v>
      </c>
      <c r="E450" s="1" t="s">
        <v>10</v>
      </c>
      <c r="F450" s="1" t="s">
        <v>150</v>
      </c>
      <c r="G450" s="1" t="s">
        <v>20</v>
      </c>
      <c r="H450" s="1" t="s">
        <v>13</v>
      </c>
      <c r="I450" s="16"/>
      <c r="J450" s="16"/>
      <c r="K450" s="16"/>
      <c r="L450" s="16"/>
      <c r="M450" s="16"/>
      <c r="N450" s="16"/>
      <c r="O450" s="16"/>
      <c r="P450" s="16"/>
      <c r="Q450" s="16"/>
      <c r="R450" s="16"/>
      <c r="S450" s="16"/>
      <c r="T450" s="16"/>
      <c r="U450" s="16"/>
      <c r="V450" s="1" t="s">
        <v>2665</v>
      </c>
      <c r="W450" s="1" t="s">
        <v>2551</v>
      </c>
      <c r="X450" s="5" t="s">
        <v>2670</v>
      </c>
      <c r="Y450" s="5" t="s">
        <v>2557</v>
      </c>
      <c r="Z450" s="5" t="s">
        <v>13</v>
      </c>
      <c r="AA450" s="5"/>
    </row>
    <row r="451" spans="1:27" ht="12" customHeight="1" x14ac:dyDescent="0.15">
      <c r="A451" s="1" t="s">
        <v>145</v>
      </c>
      <c r="B451" s="1" t="s">
        <v>31</v>
      </c>
      <c r="C451" s="1" t="s">
        <v>21</v>
      </c>
      <c r="D451" s="1" t="s">
        <v>2440</v>
      </c>
      <c r="E451" s="1" t="s">
        <v>10</v>
      </c>
      <c r="F451" s="1" t="s">
        <v>150</v>
      </c>
      <c r="G451" s="1" t="s">
        <v>22</v>
      </c>
      <c r="H451" s="1" t="s">
        <v>13</v>
      </c>
      <c r="I451" s="16"/>
      <c r="J451" s="16"/>
      <c r="K451" s="16"/>
      <c r="L451" s="16"/>
      <c r="M451" s="16"/>
      <c r="N451" s="16"/>
      <c r="O451" s="16"/>
      <c r="P451" s="16"/>
      <c r="Q451" s="16"/>
      <c r="R451" s="16"/>
      <c r="S451" s="16"/>
      <c r="T451" s="16"/>
      <c r="U451" s="16"/>
      <c r="V451" s="1" t="s">
        <v>2665</v>
      </c>
      <c r="W451" s="1" t="s">
        <v>2551</v>
      </c>
      <c r="X451" s="5" t="s">
        <v>2670</v>
      </c>
      <c r="Y451" s="5" t="s">
        <v>2564</v>
      </c>
      <c r="Z451" s="5" t="s">
        <v>13</v>
      </c>
      <c r="AA451" s="5"/>
    </row>
    <row r="452" spans="1:27" ht="12" customHeight="1" x14ac:dyDescent="0.15">
      <c r="A452" s="1" t="s">
        <v>145</v>
      </c>
      <c r="B452" s="1" t="s">
        <v>31</v>
      </c>
      <c r="C452" s="1" t="s">
        <v>23</v>
      </c>
      <c r="D452" s="1" t="s">
        <v>2440</v>
      </c>
      <c r="E452" s="1" t="s">
        <v>10</v>
      </c>
      <c r="F452" s="1" t="s">
        <v>150</v>
      </c>
      <c r="G452" s="1" t="s">
        <v>24</v>
      </c>
      <c r="H452" s="1" t="s">
        <v>13</v>
      </c>
      <c r="I452" s="16"/>
      <c r="J452" s="16"/>
      <c r="K452" s="16"/>
      <c r="L452" s="16"/>
      <c r="M452" s="16"/>
      <c r="N452" s="16"/>
      <c r="O452" s="16"/>
      <c r="P452" s="16"/>
      <c r="Q452" s="16"/>
      <c r="R452" s="16"/>
      <c r="S452" s="16"/>
      <c r="T452" s="16"/>
      <c r="U452" s="16"/>
      <c r="V452" s="1" t="s">
        <v>2665</v>
      </c>
      <c r="W452" s="1" t="s">
        <v>2551</v>
      </c>
      <c r="X452" s="5" t="s">
        <v>2670</v>
      </c>
      <c r="Y452" s="5" t="s">
        <v>2559</v>
      </c>
      <c r="Z452" s="5" t="s">
        <v>13</v>
      </c>
      <c r="AA452" s="5"/>
    </row>
    <row r="453" spans="1:27" ht="12" customHeight="1" x14ac:dyDescent="0.15">
      <c r="A453" s="1" t="s">
        <v>145</v>
      </c>
      <c r="B453" s="1" t="s">
        <v>57</v>
      </c>
      <c r="C453" s="1" t="s">
        <v>9</v>
      </c>
      <c r="D453" s="1" t="s">
        <v>2440</v>
      </c>
      <c r="E453" s="1" t="s">
        <v>151</v>
      </c>
      <c r="F453" s="1" t="s">
        <v>152</v>
      </c>
      <c r="G453" s="1" t="s">
        <v>12</v>
      </c>
      <c r="H453" s="1" t="s">
        <v>13</v>
      </c>
      <c r="I453" s="16"/>
      <c r="J453" s="16"/>
      <c r="K453" s="16"/>
      <c r="L453" s="16"/>
      <c r="M453" s="16"/>
      <c r="N453" s="16"/>
      <c r="O453" s="16"/>
      <c r="P453" s="16"/>
      <c r="Q453" s="16"/>
      <c r="R453" s="16"/>
      <c r="S453" s="16"/>
      <c r="T453" s="16"/>
      <c r="U453" s="16"/>
      <c r="V453" s="1" t="s">
        <v>2665</v>
      </c>
      <c r="W453" s="1" t="s">
        <v>2551</v>
      </c>
      <c r="X453" s="5" t="s">
        <v>2671</v>
      </c>
      <c r="Y453" s="5" t="s">
        <v>2553</v>
      </c>
      <c r="Z453" s="5" t="s">
        <v>13</v>
      </c>
      <c r="AA453" s="5"/>
    </row>
    <row r="454" spans="1:27" ht="12" customHeight="1" x14ac:dyDescent="0.15">
      <c r="A454" s="1" t="s">
        <v>145</v>
      </c>
      <c r="B454" s="1" t="s">
        <v>61</v>
      </c>
      <c r="C454" s="1" t="s">
        <v>9</v>
      </c>
      <c r="D454" s="1" t="s">
        <v>2440</v>
      </c>
      <c r="E454" s="1" t="s">
        <v>151</v>
      </c>
      <c r="F454" s="1" t="s">
        <v>153</v>
      </c>
      <c r="G454" s="1" t="s">
        <v>12</v>
      </c>
      <c r="H454" s="1" t="s">
        <v>13</v>
      </c>
      <c r="I454" s="16"/>
      <c r="J454" s="16"/>
      <c r="K454" s="16"/>
      <c r="L454" s="16"/>
      <c r="M454" s="16"/>
      <c r="N454" s="16"/>
      <c r="O454" s="16"/>
      <c r="P454" s="16"/>
      <c r="Q454" s="16"/>
      <c r="R454" s="16"/>
      <c r="S454" s="16"/>
      <c r="T454" s="16"/>
      <c r="U454" s="16"/>
      <c r="V454" s="1" t="s">
        <v>2665</v>
      </c>
      <c r="W454" s="1" t="s">
        <v>2551</v>
      </c>
      <c r="X454" s="5" t="s">
        <v>2672</v>
      </c>
      <c r="Y454" s="5" t="s">
        <v>2553</v>
      </c>
      <c r="Z454" s="5" t="s">
        <v>13</v>
      </c>
      <c r="AA454" s="5"/>
    </row>
    <row r="455" spans="1:27" ht="12" customHeight="1" x14ac:dyDescent="0.15">
      <c r="A455" s="1" t="s">
        <v>145</v>
      </c>
      <c r="B455" s="1" t="s">
        <v>154</v>
      </c>
      <c r="C455" s="1" t="s">
        <v>9</v>
      </c>
      <c r="D455" s="1" t="s">
        <v>2440</v>
      </c>
      <c r="E455" s="1" t="s">
        <v>151</v>
      </c>
      <c r="F455" s="1" t="s">
        <v>155</v>
      </c>
      <c r="G455" s="1" t="s">
        <v>12</v>
      </c>
      <c r="H455" s="1" t="s">
        <v>13</v>
      </c>
      <c r="I455" s="16"/>
      <c r="J455" s="16"/>
      <c r="K455" s="16"/>
      <c r="L455" s="16"/>
      <c r="M455" s="16"/>
      <c r="N455" s="16"/>
      <c r="O455" s="16"/>
      <c r="P455" s="16"/>
      <c r="Q455" s="16"/>
      <c r="R455" s="16"/>
      <c r="S455" s="16"/>
      <c r="T455" s="16"/>
      <c r="U455" s="16"/>
      <c r="V455" s="1" t="s">
        <v>2665</v>
      </c>
      <c r="W455" s="1" t="s">
        <v>2551</v>
      </c>
      <c r="X455" s="5" t="s">
        <v>2673</v>
      </c>
      <c r="Y455" s="5" t="s">
        <v>2553</v>
      </c>
      <c r="Z455" s="5" t="s">
        <v>13</v>
      </c>
      <c r="AA455" s="5"/>
    </row>
    <row r="456" spans="1:27" ht="12" customHeight="1" x14ac:dyDescent="0.15">
      <c r="A456" s="1" t="s">
        <v>145</v>
      </c>
      <c r="B456" s="1" t="s">
        <v>156</v>
      </c>
      <c r="C456" s="1" t="s">
        <v>9</v>
      </c>
      <c r="D456" s="1" t="s">
        <v>2440</v>
      </c>
      <c r="E456" s="1" t="s">
        <v>151</v>
      </c>
      <c r="F456" s="1" t="s">
        <v>157</v>
      </c>
      <c r="G456" s="1" t="s">
        <v>12</v>
      </c>
      <c r="H456" s="1" t="s">
        <v>13</v>
      </c>
      <c r="I456" s="16"/>
      <c r="J456" s="16"/>
      <c r="K456" s="16"/>
      <c r="L456" s="16"/>
      <c r="M456" s="16"/>
      <c r="N456" s="16"/>
      <c r="O456" s="16"/>
      <c r="P456" s="16"/>
      <c r="Q456" s="16"/>
      <c r="R456" s="16"/>
      <c r="S456" s="16"/>
      <c r="T456" s="16"/>
      <c r="U456" s="16"/>
      <c r="V456" s="1" t="s">
        <v>2665</v>
      </c>
      <c r="W456" s="1" t="s">
        <v>2551</v>
      </c>
      <c r="X456" s="5" t="s">
        <v>2674</v>
      </c>
      <c r="Y456" s="5" t="s">
        <v>2553</v>
      </c>
      <c r="Z456" s="5" t="s">
        <v>13</v>
      </c>
      <c r="AA456" s="5"/>
    </row>
    <row r="457" spans="1:27" ht="12" customHeight="1" x14ac:dyDescent="0.15">
      <c r="A457" s="1" t="s">
        <v>145</v>
      </c>
      <c r="B457" s="1" t="s">
        <v>70</v>
      </c>
      <c r="C457" s="1" t="s">
        <v>9</v>
      </c>
      <c r="D457" s="1" t="s">
        <v>2440</v>
      </c>
      <c r="E457" s="1" t="s">
        <v>158</v>
      </c>
      <c r="F457" s="1" t="s">
        <v>159</v>
      </c>
      <c r="G457" s="1" t="s">
        <v>18</v>
      </c>
      <c r="H457" s="1" t="s">
        <v>13</v>
      </c>
      <c r="I457" s="16"/>
      <c r="J457" s="16"/>
      <c r="K457" s="16"/>
      <c r="L457" s="16"/>
      <c r="M457" s="16"/>
      <c r="N457" s="16"/>
      <c r="O457" s="16"/>
      <c r="P457" s="16"/>
      <c r="Q457" s="16"/>
      <c r="R457" s="16"/>
      <c r="S457" s="16"/>
      <c r="T457" s="16"/>
      <c r="U457" s="16"/>
      <c r="V457" s="1" t="s">
        <v>2665</v>
      </c>
      <c r="W457" s="1" t="s">
        <v>2592</v>
      </c>
      <c r="X457" s="5" t="s">
        <v>2675</v>
      </c>
      <c r="Y457" s="5" t="s">
        <v>2562</v>
      </c>
      <c r="Z457" s="5" t="s">
        <v>13</v>
      </c>
      <c r="AA457" s="5"/>
    </row>
    <row r="458" spans="1:27" ht="12" customHeight="1" x14ac:dyDescent="0.15">
      <c r="A458" s="1" t="s">
        <v>145</v>
      </c>
      <c r="B458" s="1" t="s">
        <v>70</v>
      </c>
      <c r="C458" s="1" t="s">
        <v>15</v>
      </c>
      <c r="D458" s="1" t="s">
        <v>2440</v>
      </c>
      <c r="E458" s="1" t="s">
        <v>158</v>
      </c>
      <c r="F458" s="1" t="s">
        <v>159</v>
      </c>
      <c r="G458" s="1" t="s">
        <v>24</v>
      </c>
      <c r="H458" s="1" t="s">
        <v>13</v>
      </c>
      <c r="I458" s="16"/>
      <c r="J458" s="16"/>
      <c r="K458" s="16"/>
      <c r="L458" s="16"/>
      <c r="M458" s="16"/>
      <c r="N458" s="16"/>
      <c r="O458" s="16"/>
      <c r="P458" s="16"/>
      <c r="Q458" s="16"/>
      <c r="R458" s="16"/>
      <c r="S458" s="16"/>
      <c r="T458" s="16"/>
      <c r="U458" s="16"/>
      <c r="V458" s="1" t="s">
        <v>2665</v>
      </c>
      <c r="W458" s="1" t="s">
        <v>2592</v>
      </c>
      <c r="X458" s="5" t="s">
        <v>2676</v>
      </c>
      <c r="Y458" s="5" t="s">
        <v>2559</v>
      </c>
      <c r="Z458" s="5" t="s">
        <v>13</v>
      </c>
      <c r="AA458" s="5"/>
    </row>
    <row r="459" spans="1:27" ht="12" customHeight="1" x14ac:dyDescent="0.15">
      <c r="A459" s="1" t="s">
        <v>145</v>
      </c>
      <c r="B459" s="1" t="s">
        <v>78</v>
      </c>
      <c r="C459" s="1" t="s">
        <v>9</v>
      </c>
      <c r="D459" s="1" t="s">
        <v>2440</v>
      </c>
      <c r="E459" s="1" t="s">
        <v>158</v>
      </c>
      <c r="F459" s="1" t="s">
        <v>160</v>
      </c>
      <c r="G459" s="1" t="s">
        <v>18</v>
      </c>
      <c r="H459" s="1" t="s">
        <v>13</v>
      </c>
      <c r="I459" s="16"/>
      <c r="J459" s="16"/>
      <c r="K459" s="16"/>
      <c r="L459" s="16"/>
      <c r="M459" s="16"/>
      <c r="N459" s="16"/>
      <c r="O459" s="16"/>
      <c r="P459" s="16"/>
      <c r="Q459" s="16"/>
      <c r="R459" s="16"/>
      <c r="S459" s="16"/>
      <c r="T459" s="16"/>
      <c r="U459" s="16"/>
      <c r="V459" s="1" t="s">
        <v>2665</v>
      </c>
      <c r="W459" s="1" t="s">
        <v>2592</v>
      </c>
      <c r="X459" s="5" t="s">
        <v>2677</v>
      </c>
      <c r="Y459" s="5" t="s">
        <v>2562</v>
      </c>
      <c r="Z459" s="5" t="s">
        <v>13</v>
      </c>
      <c r="AA459" s="5"/>
    </row>
    <row r="460" spans="1:27" ht="12" customHeight="1" x14ac:dyDescent="0.15">
      <c r="A460" s="1" t="s">
        <v>145</v>
      </c>
      <c r="B460" s="1" t="s">
        <v>78</v>
      </c>
      <c r="C460" s="1" t="s">
        <v>15</v>
      </c>
      <c r="D460" s="1" t="s">
        <v>2440</v>
      </c>
      <c r="E460" s="1" t="s">
        <v>158</v>
      </c>
      <c r="F460" s="1" t="s">
        <v>160</v>
      </c>
      <c r="G460" s="1" t="s">
        <v>24</v>
      </c>
      <c r="H460" s="1" t="s">
        <v>13</v>
      </c>
      <c r="I460" s="16"/>
      <c r="J460" s="16"/>
      <c r="K460" s="16"/>
      <c r="L460" s="16"/>
      <c r="M460" s="16"/>
      <c r="N460" s="16"/>
      <c r="O460" s="16"/>
      <c r="P460" s="16"/>
      <c r="Q460" s="16"/>
      <c r="R460" s="16"/>
      <c r="S460" s="16"/>
      <c r="T460" s="16"/>
      <c r="U460" s="16"/>
      <c r="V460" s="1" t="s">
        <v>2665</v>
      </c>
      <c r="W460" s="1" t="s">
        <v>2592</v>
      </c>
      <c r="X460" s="5" t="s">
        <v>2677</v>
      </c>
      <c r="Y460" s="5" t="s">
        <v>2559</v>
      </c>
      <c r="Z460" s="5" t="s">
        <v>13</v>
      </c>
      <c r="AA460" s="5"/>
    </row>
    <row r="461" spans="1:27" ht="12" customHeight="1" x14ac:dyDescent="0.15">
      <c r="A461" s="1" t="s">
        <v>145</v>
      </c>
      <c r="B461" s="1" t="s">
        <v>80</v>
      </c>
      <c r="C461" s="1" t="s">
        <v>9</v>
      </c>
      <c r="D461" s="1" t="s">
        <v>2440</v>
      </c>
      <c r="E461" s="1" t="s">
        <v>158</v>
      </c>
      <c r="F461" s="1" t="s">
        <v>161</v>
      </c>
      <c r="G461" s="1" t="s">
        <v>18</v>
      </c>
      <c r="H461" s="1" t="s">
        <v>13</v>
      </c>
      <c r="I461" s="16"/>
      <c r="J461" s="16"/>
      <c r="K461" s="16"/>
      <c r="L461" s="16"/>
      <c r="M461" s="16"/>
      <c r="N461" s="16"/>
      <c r="O461" s="16"/>
      <c r="P461" s="16"/>
      <c r="Q461" s="16"/>
      <c r="R461" s="16"/>
      <c r="S461" s="16"/>
      <c r="T461" s="16"/>
      <c r="U461" s="16"/>
      <c r="V461" s="1" t="s">
        <v>2665</v>
      </c>
      <c r="W461" s="1" t="s">
        <v>2592</v>
      </c>
      <c r="X461" s="5" t="s">
        <v>2678</v>
      </c>
      <c r="Y461" s="5" t="s">
        <v>2562</v>
      </c>
      <c r="Z461" s="5" t="s">
        <v>13</v>
      </c>
      <c r="AA461" s="5"/>
    </row>
    <row r="462" spans="1:27" ht="12" customHeight="1" x14ac:dyDescent="0.15">
      <c r="A462" s="1" t="s">
        <v>145</v>
      </c>
      <c r="B462" s="1" t="s">
        <v>80</v>
      </c>
      <c r="C462" s="1" t="s">
        <v>15</v>
      </c>
      <c r="D462" s="1" t="s">
        <v>2440</v>
      </c>
      <c r="E462" s="1" t="s">
        <v>158</v>
      </c>
      <c r="F462" s="1" t="s">
        <v>161</v>
      </c>
      <c r="G462" s="1" t="s">
        <v>24</v>
      </c>
      <c r="H462" s="1" t="s">
        <v>13</v>
      </c>
      <c r="I462" s="16"/>
      <c r="J462" s="16"/>
      <c r="K462" s="16"/>
      <c r="L462" s="16"/>
      <c r="M462" s="16"/>
      <c r="N462" s="16"/>
      <c r="O462" s="16"/>
      <c r="P462" s="16"/>
      <c r="Q462" s="16"/>
      <c r="R462" s="16"/>
      <c r="S462" s="16"/>
      <c r="T462" s="16"/>
      <c r="U462" s="16"/>
      <c r="V462" s="1" t="s">
        <v>2665</v>
      </c>
      <c r="W462" s="1" t="s">
        <v>2592</v>
      </c>
      <c r="X462" s="5" t="s">
        <v>2678</v>
      </c>
      <c r="Y462" s="5" t="s">
        <v>2559</v>
      </c>
      <c r="Z462" s="5" t="s">
        <v>13</v>
      </c>
      <c r="AA462" s="5"/>
    </row>
    <row r="463" spans="1:27" ht="12" customHeight="1" x14ac:dyDescent="0.15">
      <c r="A463" s="1" t="s">
        <v>145</v>
      </c>
      <c r="B463" s="1" t="s">
        <v>162</v>
      </c>
      <c r="C463" s="1" t="s">
        <v>9</v>
      </c>
      <c r="D463" s="1" t="s">
        <v>2440</v>
      </c>
      <c r="E463" s="1" t="s">
        <v>158</v>
      </c>
      <c r="F463" s="1" t="s">
        <v>163</v>
      </c>
      <c r="G463" s="1" t="s">
        <v>18</v>
      </c>
      <c r="H463" s="1" t="s">
        <v>13</v>
      </c>
      <c r="I463" s="16"/>
      <c r="J463" s="16"/>
      <c r="K463" s="16"/>
      <c r="L463" s="16"/>
      <c r="M463" s="16"/>
      <c r="N463" s="16"/>
      <c r="O463" s="16"/>
      <c r="P463" s="16"/>
      <c r="Q463" s="16"/>
      <c r="R463" s="16"/>
      <c r="S463" s="16"/>
      <c r="T463" s="16"/>
      <c r="U463" s="16"/>
      <c r="V463" s="1" t="s">
        <v>2665</v>
      </c>
      <c r="W463" s="1" t="s">
        <v>2592</v>
      </c>
      <c r="X463" s="5" t="s">
        <v>2679</v>
      </c>
      <c r="Y463" s="5" t="s">
        <v>2562</v>
      </c>
      <c r="Z463" s="5" t="s">
        <v>13</v>
      </c>
      <c r="AA463" s="5"/>
    </row>
    <row r="464" spans="1:27" ht="12" customHeight="1" x14ac:dyDescent="0.15">
      <c r="A464" s="1" t="s">
        <v>145</v>
      </c>
      <c r="B464" s="1" t="s">
        <v>162</v>
      </c>
      <c r="C464" s="1" t="s">
        <v>15</v>
      </c>
      <c r="D464" s="1" t="s">
        <v>2440</v>
      </c>
      <c r="E464" s="1" t="s">
        <v>158</v>
      </c>
      <c r="F464" s="1" t="s">
        <v>163</v>
      </c>
      <c r="G464" s="1" t="s">
        <v>24</v>
      </c>
      <c r="H464" s="1" t="s">
        <v>13</v>
      </c>
      <c r="I464" s="16"/>
      <c r="J464" s="16"/>
      <c r="K464" s="16"/>
      <c r="L464" s="16"/>
      <c r="M464" s="16"/>
      <c r="N464" s="16"/>
      <c r="O464" s="16"/>
      <c r="P464" s="16"/>
      <c r="Q464" s="16"/>
      <c r="R464" s="16"/>
      <c r="S464" s="16"/>
      <c r="T464" s="16"/>
      <c r="U464" s="16"/>
      <c r="V464" s="1" t="s">
        <v>2665</v>
      </c>
      <c r="W464" s="1" t="s">
        <v>2592</v>
      </c>
      <c r="X464" s="5" t="s">
        <v>2679</v>
      </c>
      <c r="Y464" s="5" t="s">
        <v>2559</v>
      </c>
      <c r="Z464" s="5" t="s">
        <v>13</v>
      </c>
      <c r="AA464" s="5"/>
    </row>
    <row r="465" spans="1:27" ht="12" customHeight="1" x14ac:dyDescent="0.15">
      <c r="A465" s="1" t="s">
        <v>145</v>
      </c>
      <c r="B465" s="1" t="s">
        <v>164</v>
      </c>
      <c r="C465" s="1" t="s">
        <v>9</v>
      </c>
      <c r="D465" s="1" t="s">
        <v>2440</v>
      </c>
      <c r="E465" s="1" t="s">
        <v>158</v>
      </c>
      <c r="F465" s="1" t="s">
        <v>165</v>
      </c>
      <c r="G465" s="1" t="s">
        <v>18</v>
      </c>
      <c r="H465" s="1" t="s">
        <v>13</v>
      </c>
      <c r="I465" s="16"/>
      <c r="J465" s="16"/>
      <c r="K465" s="16"/>
      <c r="L465" s="16"/>
      <c r="M465" s="16"/>
      <c r="N465" s="16"/>
      <c r="O465" s="16"/>
      <c r="P465" s="16"/>
      <c r="Q465" s="16"/>
      <c r="R465" s="16"/>
      <c r="S465" s="16"/>
      <c r="T465" s="16"/>
      <c r="U465" s="16"/>
      <c r="V465" s="1" t="s">
        <v>2665</v>
      </c>
      <c r="W465" s="1" t="s">
        <v>2592</v>
      </c>
      <c r="X465" s="5" t="s">
        <v>2680</v>
      </c>
      <c r="Y465" s="5" t="s">
        <v>2562</v>
      </c>
      <c r="Z465" s="5" t="s">
        <v>13</v>
      </c>
      <c r="AA465" s="5"/>
    </row>
    <row r="466" spans="1:27" ht="12" customHeight="1" x14ac:dyDescent="0.15">
      <c r="A466" s="1" t="s">
        <v>145</v>
      </c>
      <c r="B466" s="1" t="s">
        <v>164</v>
      </c>
      <c r="C466" s="1" t="s">
        <v>15</v>
      </c>
      <c r="D466" s="1" t="s">
        <v>2440</v>
      </c>
      <c r="E466" s="1" t="s">
        <v>158</v>
      </c>
      <c r="F466" s="1" t="s">
        <v>165</v>
      </c>
      <c r="G466" s="1" t="s">
        <v>24</v>
      </c>
      <c r="H466" s="1" t="s">
        <v>13</v>
      </c>
      <c r="I466" s="16"/>
      <c r="J466" s="16"/>
      <c r="K466" s="16"/>
      <c r="L466" s="16"/>
      <c r="M466" s="16"/>
      <c r="N466" s="16"/>
      <c r="O466" s="16"/>
      <c r="P466" s="16"/>
      <c r="Q466" s="16"/>
      <c r="R466" s="16"/>
      <c r="S466" s="16"/>
      <c r="T466" s="16"/>
      <c r="U466" s="16"/>
      <c r="V466" s="1" t="s">
        <v>2665</v>
      </c>
      <c r="W466" s="1" t="s">
        <v>2592</v>
      </c>
      <c r="X466" s="5" t="s">
        <v>2680</v>
      </c>
      <c r="Y466" s="5" t="s">
        <v>2559</v>
      </c>
      <c r="Z466" s="5" t="s">
        <v>13</v>
      </c>
      <c r="AA466" s="5"/>
    </row>
    <row r="467" spans="1:27" ht="12" customHeight="1" x14ac:dyDescent="0.15">
      <c r="A467" s="1" t="s">
        <v>145</v>
      </c>
      <c r="B467" s="1" t="s">
        <v>166</v>
      </c>
      <c r="C467" s="1" t="s">
        <v>9</v>
      </c>
      <c r="D467" s="1" t="s">
        <v>2440</v>
      </c>
      <c r="E467" s="1" t="s">
        <v>158</v>
      </c>
      <c r="F467" s="1" t="s">
        <v>167</v>
      </c>
      <c r="G467" s="1" t="s">
        <v>18</v>
      </c>
      <c r="H467" s="1" t="s">
        <v>13</v>
      </c>
      <c r="I467" s="16"/>
      <c r="J467" s="16"/>
      <c r="K467" s="16"/>
      <c r="L467" s="16"/>
      <c r="M467" s="16"/>
      <c r="N467" s="16"/>
      <c r="O467" s="16"/>
      <c r="P467" s="16"/>
      <c r="Q467" s="16"/>
      <c r="R467" s="16"/>
      <c r="S467" s="16"/>
      <c r="T467" s="16"/>
      <c r="U467" s="16"/>
      <c r="V467" s="1" t="s">
        <v>2665</v>
      </c>
      <c r="W467" s="1" t="s">
        <v>2592</v>
      </c>
      <c r="X467" s="5" t="s">
        <v>2681</v>
      </c>
      <c r="Y467" s="5" t="s">
        <v>2562</v>
      </c>
      <c r="Z467" s="5" t="s">
        <v>13</v>
      </c>
      <c r="AA467" s="5"/>
    </row>
    <row r="468" spans="1:27" ht="12" customHeight="1" x14ac:dyDescent="0.15">
      <c r="A468" s="1" t="s">
        <v>145</v>
      </c>
      <c r="B468" s="1" t="s">
        <v>166</v>
      </c>
      <c r="C468" s="1" t="s">
        <v>15</v>
      </c>
      <c r="D468" s="1" t="s">
        <v>2440</v>
      </c>
      <c r="E468" s="1" t="s">
        <v>158</v>
      </c>
      <c r="F468" s="1" t="s">
        <v>167</v>
      </c>
      <c r="G468" s="1" t="s">
        <v>24</v>
      </c>
      <c r="H468" s="1" t="s">
        <v>13</v>
      </c>
      <c r="I468" s="16"/>
      <c r="J468" s="16"/>
      <c r="K468" s="16"/>
      <c r="L468" s="16"/>
      <c r="M468" s="16"/>
      <c r="N468" s="16"/>
      <c r="O468" s="16"/>
      <c r="P468" s="16"/>
      <c r="Q468" s="16"/>
      <c r="R468" s="16"/>
      <c r="S468" s="16"/>
      <c r="T468" s="16"/>
      <c r="U468" s="16"/>
      <c r="V468" s="1" t="s">
        <v>2665</v>
      </c>
      <c r="W468" s="1" t="s">
        <v>2592</v>
      </c>
      <c r="X468" s="5" t="s">
        <v>2681</v>
      </c>
      <c r="Y468" s="5" t="s">
        <v>2559</v>
      </c>
      <c r="Z468" s="5" t="s">
        <v>13</v>
      </c>
      <c r="AA468" s="5"/>
    </row>
    <row r="469" spans="1:27" ht="12" customHeight="1" x14ac:dyDescent="0.15">
      <c r="A469" s="1" t="s">
        <v>145</v>
      </c>
      <c r="B469" s="1" t="s">
        <v>168</v>
      </c>
      <c r="C469" s="1" t="s">
        <v>9</v>
      </c>
      <c r="D469" s="1" t="s">
        <v>2440</v>
      </c>
      <c r="E469" s="1" t="s">
        <v>158</v>
      </c>
      <c r="F469" s="1" t="s">
        <v>169</v>
      </c>
      <c r="G469" s="1" t="s">
        <v>18</v>
      </c>
      <c r="H469" s="1" t="s">
        <v>13</v>
      </c>
      <c r="I469" s="16"/>
      <c r="J469" s="16"/>
      <c r="K469" s="16"/>
      <c r="L469" s="16"/>
      <c r="M469" s="16"/>
      <c r="N469" s="16"/>
      <c r="O469" s="16"/>
      <c r="P469" s="16"/>
      <c r="Q469" s="16"/>
      <c r="R469" s="16"/>
      <c r="S469" s="16"/>
      <c r="T469" s="16"/>
      <c r="U469" s="16"/>
      <c r="V469" s="1" t="s">
        <v>2665</v>
      </c>
      <c r="W469" s="1" t="s">
        <v>2592</v>
      </c>
      <c r="X469" s="5" t="s">
        <v>2682</v>
      </c>
      <c r="Y469" s="5" t="s">
        <v>2562</v>
      </c>
      <c r="Z469" s="5" t="s">
        <v>13</v>
      </c>
      <c r="AA469" s="5"/>
    </row>
    <row r="470" spans="1:27" ht="12" customHeight="1" x14ac:dyDescent="0.15">
      <c r="A470" s="1" t="s">
        <v>145</v>
      </c>
      <c r="B470" s="1" t="s">
        <v>168</v>
      </c>
      <c r="C470" s="1" t="s">
        <v>15</v>
      </c>
      <c r="D470" s="1" t="s">
        <v>2440</v>
      </c>
      <c r="E470" s="1" t="s">
        <v>158</v>
      </c>
      <c r="F470" s="1" t="s">
        <v>169</v>
      </c>
      <c r="G470" s="1" t="s">
        <v>24</v>
      </c>
      <c r="H470" s="1" t="s">
        <v>13</v>
      </c>
      <c r="I470" s="16"/>
      <c r="J470" s="16"/>
      <c r="K470" s="16"/>
      <c r="L470" s="16"/>
      <c r="M470" s="16"/>
      <c r="N470" s="16"/>
      <c r="O470" s="16"/>
      <c r="P470" s="16"/>
      <c r="Q470" s="16"/>
      <c r="R470" s="16"/>
      <c r="S470" s="16"/>
      <c r="T470" s="16"/>
      <c r="U470" s="16"/>
      <c r="V470" s="1" t="s">
        <v>2665</v>
      </c>
      <c r="W470" s="1" t="s">
        <v>2592</v>
      </c>
      <c r="X470" s="5" t="s">
        <v>2683</v>
      </c>
      <c r="Y470" s="5" t="s">
        <v>2559</v>
      </c>
      <c r="Z470" s="5" t="s">
        <v>13</v>
      </c>
      <c r="AA470" s="5"/>
    </row>
    <row r="471" spans="1:27" ht="12" customHeight="1" x14ac:dyDescent="0.15">
      <c r="A471" s="1" t="s">
        <v>145</v>
      </c>
      <c r="B471" s="1" t="s">
        <v>170</v>
      </c>
      <c r="C471" s="1" t="s">
        <v>9</v>
      </c>
      <c r="D471" s="1" t="s">
        <v>2440</v>
      </c>
      <c r="E471" s="1" t="s">
        <v>158</v>
      </c>
      <c r="F471" s="1" t="s">
        <v>171</v>
      </c>
      <c r="G471" s="1" t="s">
        <v>18</v>
      </c>
      <c r="H471" s="1" t="s">
        <v>13</v>
      </c>
      <c r="I471" s="16"/>
      <c r="J471" s="16"/>
      <c r="K471" s="16"/>
      <c r="L471" s="16"/>
      <c r="M471" s="16"/>
      <c r="N471" s="16"/>
      <c r="O471" s="16"/>
      <c r="P471" s="16"/>
      <c r="Q471" s="16"/>
      <c r="R471" s="16"/>
      <c r="S471" s="16"/>
      <c r="T471" s="16"/>
      <c r="U471" s="16"/>
      <c r="V471" s="1" t="s">
        <v>2665</v>
      </c>
      <c r="W471" s="1" t="s">
        <v>2592</v>
      </c>
      <c r="X471" s="5" t="s">
        <v>2684</v>
      </c>
      <c r="Y471" s="5" t="s">
        <v>2562</v>
      </c>
      <c r="Z471" s="5" t="s">
        <v>13</v>
      </c>
      <c r="AA471" s="5"/>
    </row>
    <row r="472" spans="1:27" ht="12" customHeight="1" x14ac:dyDescent="0.15">
      <c r="A472" s="1" t="s">
        <v>145</v>
      </c>
      <c r="B472" s="1" t="s">
        <v>170</v>
      </c>
      <c r="C472" s="1" t="s">
        <v>15</v>
      </c>
      <c r="D472" s="1" t="s">
        <v>2440</v>
      </c>
      <c r="E472" s="1" t="s">
        <v>158</v>
      </c>
      <c r="F472" s="1" t="s">
        <v>171</v>
      </c>
      <c r="G472" s="1" t="s">
        <v>24</v>
      </c>
      <c r="H472" s="1" t="s">
        <v>13</v>
      </c>
      <c r="I472" s="16"/>
      <c r="J472" s="16"/>
      <c r="K472" s="16"/>
      <c r="L472" s="16"/>
      <c r="M472" s="16"/>
      <c r="N472" s="16"/>
      <c r="O472" s="16"/>
      <c r="P472" s="16"/>
      <c r="Q472" s="16"/>
      <c r="R472" s="16"/>
      <c r="S472" s="16"/>
      <c r="T472" s="16"/>
      <c r="U472" s="16"/>
      <c r="V472" s="1" t="s">
        <v>2665</v>
      </c>
      <c r="W472" s="1" t="s">
        <v>2592</v>
      </c>
      <c r="X472" s="5" t="s">
        <v>2685</v>
      </c>
      <c r="Y472" s="5" t="s">
        <v>2559</v>
      </c>
      <c r="Z472" s="5" t="s">
        <v>13</v>
      </c>
      <c r="AA472" s="5"/>
    </row>
    <row r="473" spans="1:27" ht="12" customHeight="1" x14ac:dyDescent="0.15">
      <c r="A473" s="1" t="s">
        <v>145</v>
      </c>
      <c r="B473" s="1" t="s">
        <v>172</v>
      </c>
      <c r="C473" s="1" t="s">
        <v>9</v>
      </c>
      <c r="D473" s="1" t="s">
        <v>2440</v>
      </c>
      <c r="E473" s="1" t="s">
        <v>158</v>
      </c>
      <c r="F473" s="1" t="s">
        <v>173</v>
      </c>
      <c r="G473" s="1" t="s">
        <v>18</v>
      </c>
      <c r="H473" s="1" t="s">
        <v>13</v>
      </c>
      <c r="I473" s="16"/>
      <c r="J473" s="16"/>
      <c r="K473" s="16"/>
      <c r="L473" s="16"/>
      <c r="M473" s="16"/>
      <c r="N473" s="16"/>
      <c r="O473" s="16"/>
      <c r="P473" s="16"/>
      <c r="Q473" s="16"/>
      <c r="R473" s="16"/>
      <c r="S473" s="16"/>
      <c r="T473" s="16"/>
      <c r="U473" s="16"/>
      <c r="V473" s="1" t="s">
        <v>2665</v>
      </c>
      <c r="W473" s="1" t="s">
        <v>2592</v>
      </c>
      <c r="X473" s="5" t="s">
        <v>2686</v>
      </c>
      <c r="Y473" s="5" t="s">
        <v>2562</v>
      </c>
      <c r="Z473" s="5" t="s">
        <v>13</v>
      </c>
      <c r="AA473" s="5"/>
    </row>
    <row r="474" spans="1:27" ht="12" customHeight="1" x14ac:dyDescent="0.15">
      <c r="A474" s="1" t="s">
        <v>145</v>
      </c>
      <c r="B474" s="1" t="s">
        <v>172</v>
      </c>
      <c r="C474" s="1" t="s">
        <v>15</v>
      </c>
      <c r="D474" s="1" t="s">
        <v>2440</v>
      </c>
      <c r="E474" s="1" t="s">
        <v>158</v>
      </c>
      <c r="F474" s="1" t="s">
        <v>173</v>
      </c>
      <c r="G474" s="1" t="s">
        <v>24</v>
      </c>
      <c r="H474" s="1" t="s">
        <v>13</v>
      </c>
      <c r="I474" s="16"/>
      <c r="J474" s="16"/>
      <c r="K474" s="16"/>
      <c r="L474" s="16"/>
      <c r="M474" s="16"/>
      <c r="N474" s="16"/>
      <c r="O474" s="16"/>
      <c r="P474" s="16"/>
      <c r="Q474" s="16"/>
      <c r="R474" s="16"/>
      <c r="S474" s="16"/>
      <c r="T474" s="16"/>
      <c r="U474" s="16"/>
      <c r="V474" s="1" t="s">
        <v>2665</v>
      </c>
      <c r="W474" s="1" t="s">
        <v>2592</v>
      </c>
      <c r="X474" s="5" t="s">
        <v>2686</v>
      </c>
      <c r="Y474" s="5" t="s">
        <v>2559</v>
      </c>
      <c r="Z474" s="5" t="s">
        <v>13</v>
      </c>
      <c r="AA474" s="5"/>
    </row>
    <row r="475" spans="1:27" ht="12" customHeight="1" x14ac:dyDescent="0.15">
      <c r="A475" s="1" t="s">
        <v>145</v>
      </c>
      <c r="B475" s="1" t="s">
        <v>82</v>
      </c>
      <c r="C475" s="1" t="s">
        <v>9</v>
      </c>
      <c r="D475" s="1" t="s">
        <v>2440</v>
      </c>
      <c r="E475" s="1" t="s">
        <v>174</v>
      </c>
      <c r="F475" s="1" t="s">
        <v>175</v>
      </c>
      <c r="G475" s="1" t="s">
        <v>18</v>
      </c>
      <c r="H475" s="1" t="s">
        <v>13</v>
      </c>
      <c r="I475" s="16"/>
      <c r="J475" s="16"/>
      <c r="K475" s="16"/>
      <c r="L475" s="16"/>
      <c r="M475" s="16"/>
      <c r="N475" s="16"/>
      <c r="O475" s="16"/>
      <c r="P475" s="16"/>
      <c r="Q475" s="16"/>
      <c r="R475" s="16"/>
      <c r="S475" s="16"/>
      <c r="T475" s="16"/>
      <c r="U475" s="16"/>
      <c r="V475" s="1" t="s">
        <v>2665</v>
      </c>
      <c r="W475" s="1" t="s">
        <v>2592</v>
      </c>
      <c r="X475" s="5" t="s">
        <v>2687</v>
      </c>
      <c r="Y475" s="5" t="s">
        <v>2562</v>
      </c>
      <c r="Z475" s="5" t="s">
        <v>13</v>
      </c>
      <c r="AA475" s="5"/>
    </row>
    <row r="476" spans="1:27" ht="12" customHeight="1" x14ac:dyDescent="0.15">
      <c r="A476" s="1" t="s">
        <v>145</v>
      </c>
      <c r="B476" s="1" t="s">
        <v>82</v>
      </c>
      <c r="C476" s="1" t="s">
        <v>15</v>
      </c>
      <c r="D476" s="1" t="s">
        <v>2440</v>
      </c>
      <c r="E476" s="1" t="s">
        <v>174</v>
      </c>
      <c r="F476" s="1" t="s">
        <v>175</v>
      </c>
      <c r="G476" s="1" t="s">
        <v>24</v>
      </c>
      <c r="H476" s="1" t="s">
        <v>13</v>
      </c>
      <c r="I476" s="16"/>
      <c r="J476" s="16"/>
      <c r="K476" s="16"/>
      <c r="L476" s="16"/>
      <c r="M476" s="16"/>
      <c r="N476" s="16"/>
      <c r="O476" s="16"/>
      <c r="P476" s="16"/>
      <c r="Q476" s="16"/>
      <c r="R476" s="16"/>
      <c r="S476" s="16"/>
      <c r="T476" s="16"/>
      <c r="U476" s="16"/>
      <c r="V476" s="1" t="s">
        <v>2665</v>
      </c>
      <c r="W476" s="1" t="s">
        <v>2592</v>
      </c>
      <c r="X476" s="5" t="s">
        <v>2688</v>
      </c>
      <c r="Y476" s="5" t="s">
        <v>2559</v>
      </c>
      <c r="Z476" s="5" t="s">
        <v>13</v>
      </c>
      <c r="AA476" s="5"/>
    </row>
    <row r="477" spans="1:27" ht="12" customHeight="1" x14ac:dyDescent="0.15">
      <c r="A477" s="1" t="s">
        <v>145</v>
      </c>
      <c r="B477" s="1" t="s">
        <v>84</v>
      </c>
      <c r="C477" s="1" t="s">
        <v>9</v>
      </c>
      <c r="D477" s="1" t="s">
        <v>2440</v>
      </c>
      <c r="E477" s="1" t="s">
        <v>174</v>
      </c>
      <c r="F477" s="1" t="s">
        <v>176</v>
      </c>
      <c r="G477" s="1" t="s">
        <v>18</v>
      </c>
      <c r="H477" s="1" t="s">
        <v>13</v>
      </c>
      <c r="I477" s="16"/>
      <c r="J477" s="16"/>
      <c r="K477" s="16"/>
      <c r="L477" s="16"/>
      <c r="M477" s="16"/>
      <c r="N477" s="16"/>
      <c r="O477" s="16"/>
      <c r="P477" s="16"/>
      <c r="Q477" s="16"/>
      <c r="R477" s="16"/>
      <c r="S477" s="16"/>
      <c r="T477" s="16"/>
      <c r="U477" s="16"/>
      <c r="V477" s="1" t="s">
        <v>2665</v>
      </c>
      <c r="W477" s="1" t="s">
        <v>2592</v>
      </c>
      <c r="X477" s="5" t="s">
        <v>2689</v>
      </c>
      <c r="Y477" s="5" t="s">
        <v>2562</v>
      </c>
      <c r="Z477" s="5" t="s">
        <v>13</v>
      </c>
      <c r="AA477" s="5"/>
    </row>
    <row r="478" spans="1:27" ht="12" customHeight="1" x14ac:dyDescent="0.15">
      <c r="A478" s="1" t="s">
        <v>145</v>
      </c>
      <c r="B478" s="1" t="s">
        <v>84</v>
      </c>
      <c r="C478" s="1" t="s">
        <v>15</v>
      </c>
      <c r="D478" s="1" t="s">
        <v>2440</v>
      </c>
      <c r="E478" s="1" t="s">
        <v>174</v>
      </c>
      <c r="F478" s="1" t="s">
        <v>176</v>
      </c>
      <c r="G478" s="1" t="s">
        <v>24</v>
      </c>
      <c r="H478" s="1" t="s">
        <v>13</v>
      </c>
      <c r="I478" s="16"/>
      <c r="J478" s="16"/>
      <c r="K478" s="16"/>
      <c r="L478" s="16"/>
      <c r="M478" s="16"/>
      <c r="N478" s="16"/>
      <c r="O478" s="16"/>
      <c r="P478" s="16"/>
      <c r="Q478" s="16"/>
      <c r="R478" s="16"/>
      <c r="S478" s="16"/>
      <c r="T478" s="16"/>
      <c r="U478" s="16"/>
      <c r="V478" s="1" t="s">
        <v>2665</v>
      </c>
      <c r="W478" s="1" t="s">
        <v>2592</v>
      </c>
      <c r="X478" s="5" t="s">
        <v>2689</v>
      </c>
      <c r="Y478" s="5" t="s">
        <v>2559</v>
      </c>
      <c r="Z478" s="5" t="s">
        <v>13</v>
      </c>
      <c r="AA478" s="5"/>
    </row>
    <row r="479" spans="1:27" ht="12" customHeight="1" x14ac:dyDescent="0.15">
      <c r="A479" s="1" t="s">
        <v>177</v>
      </c>
      <c r="B479" s="1" t="s">
        <v>8</v>
      </c>
      <c r="C479" s="1" t="s">
        <v>9</v>
      </c>
      <c r="D479" s="1" t="s">
        <v>2441</v>
      </c>
      <c r="E479" s="1" t="s">
        <v>178</v>
      </c>
      <c r="F479" s="1" t="s">
        <v>179</v>
      </c>
      <c r="G479" s="1" t="s">
        <v>12</v>
      </c>
      <c r="H479" s="1" t="s">
        <v>13</v>
      </c>
      <c r="I479" s="16"/>
      <c r="J479" s="16"/>
      <c r="K479" s="16"/>
      <c r="L479" s="16"/>
      <c r="M479" s="16"/>
      <c r="N479" s="16"/>
      <c r="O479" s="16"/>
      <c r="P479" s="16"/>
      <c r="Q479" s="16"/>
      <c r="R479" s="16"/>
      <c r="S479" s="16"/>
      <c r="T479" s="16"/>
      <c r="U479" s="16"/>
      <c r="V479" s="1" t="s">
        <v>2690</v>
      </c>
      <c r="W479" s="1" t="s">
        <v>2551</v>
      </c>
      <c r="X479" s="5" t="s">
        <v>2691</v>
      </c>
      <c r="Y479" s="5" t="s">
        <v>2553</v>
      </c>
      <c r="Z479" s="5" t="s">
        <v>13</v>
      </c>
      <c r="AA479" s="5"/>
    </row>
    <row r="480" spans="1:27" ht="12" customHeight="1" x14ac:dyDescent="0.15">
      <c r="A480" s="1" t="s">
        <v>177</v>
      </c>
      <c r="B480" s="1" t="s">
        <v>8</v>
      </c>
      <c r="C480" s="1" t="s">
        <v>15</v>
      </c>
      <c r="D480" s="1" t="s">
        <v>2441</v>
      </c>
      <c r="E480" s="1" t="s">
        <v>178</v>
      </c>
      <c r="F480" s="1" t="s">
        <v>179</v>
      </c>
      <c r="G480" s="1" t="s">
        <v>18</v>
      </c>
      <c r="H480" s="1" t="s">
        <v>13</v>
      </c>
      <c r="I480" s="16"/>
      <c r="J480" s="16"/>
      <c r="K480" s="16"/>
      <c r="L480" s="16"/>
      <c r="M480" s="16"/>
      <c r="N480" s="16"/>
      <c r="O480" s="16"/>
      <c r="P480" s="16"/>
      <c r="Q480" s="16"/>
      <c r="R480" s="16"/>
      <c r="S480" s="16"/>
      <c r="T480" s="16"/>
      <c r="U480" s="16"/>
      <c r="V480" s="1" t="s">
        <v>2690</v>
      </c>
      <c r="W480" s="1" t="s">
        <v>2551</v>
      </c>
      <c r="X480" s="5" t="s">
        <v>2691</v>
      </c>
      <c r="Y480" s="5" t="s">
        <v>2562</v>
      </c>
      <c r="Z480" s="5" t="s">
        <v>13</v>
      </c>
      <c r="AA480" s="5"/>
    </row>
    <row r="481" spans="1:27" ht="12" customHeight="1" x14ac:dyDescent="0.15">
      <c r="A481" s="1" t="s">
        <v>177</v>
      </c>
      <c r="B481" s="1" t="s">
        <v>8</v>
      </c>
      <c r="C481" s="1" t="s">
        <v>17</v>
      </c>
      <c r="D481" s="1" t="s">
        <v>2441</v>
      </c>
      <c r="E481" s="1" t="s">
        <v>178</v>
      </c>
      <c r="F481" s="1" t="s">
        <v>179</v>
      </c>
      <c r="G481" s="1" t="s">
        <v>20</v>
      </c>
      <c r="H481" s="1" t="s">
        <v>13</v>
      </c>
      <c r="I481" s="16"/>
      <c r="J481" s="16"/>
      <c r="K481" s="16"/>
      <c r="L481" s="16"/>
      <c r="M481" s="16"/>
      <c r="N481" s="16"/>
      <c r="O481" s="16"/>
      <c r="P481" s="16"/>
      <c r="Q481" s="16"/>
      <c r="R481" s="16"/>
      <c r="S481" s="16"/>
      <c r="T481" s="16"/>
      <c r="U481" s="16"/>
      <c r="V481" s="1" t="s">
        <v>2690</v>
      </c>
      <c r="W481" s="1" t="s">
        <v>2551</v>
      </c>
      <c r="X481" s="5" t="s">
        <v>2691</v>
      </c>
      <c r="Y481" s="5" t="s">
        <v>2557</v>
      </c>
      <c r="Z481" s="5" t="s">
        <v>13</v>
      </c>
      <c r="AA481" s="5"/>
    </row>
    <row r="482" spans="1:27" ht="12" customHeight="1" x14ac:dyDescent="0.15">
      <c r="A482" s="1" t="s">
        <v>177</v>
      </c>
      <c r="B482" s="1" t="s">
        <v>8</v>
      </c>
      <c r="C482" s="1" t="s">
        <v>19</v>
      </c>
      <c r="D482" s="1" t="s">
        <v>2441</v>
      </c>
      <c r="E482" s="1" t="s">
        <v>178</v>
      </c>
      <c r="F482" s="1" t="s">
        <v>179</v>
      </c>
      <c r="G482" s="1" t="s">
        <v>22</v>
      </c>
      <c r="H482" s="1" t="s">
        <v>13</v>
      </c>
      <c r="I482" s="16"/>
      <c r="J482" s="16"/>
      <c r="K482" s="16"/>
      <c r="L482" s="16"/>
      <c r="M482" s="16"/>
      <c r="N482" s="16"/>
      <c r="O482" s="16"/>
      <c r="P482" s="16"/>
      <c r="Q482" s="16"/>
      <c r="R482" s="16"/>
      <c r="S482" s="16"/>
      <c r="T482" s="16"/>
      <c r="U482" s="16"/>
      <c r="V482" s="1" t="s">
        <v>2690</v>
      </c>
      <c r="W482" s="1" t="s">
        <v>2551</v>
      </c>
      <c r="X482" s="5" t="s">
        <v>2691</v>
      </c>
      <c r="Y482" s="5" t="s">
        <v>2564</v>
      </c>
      <c r="Z482" s="5" t="s">
        <v>13</v>
      </c>
      <c r="AA482" s="5"/>
    </row>
    <row r="483" spans="1:27" ht="12" customHeight="1" x14ac:dyDescent="0.15">
      <c r="A483" s="1" t="s">
        <v>177</v>
      </c>
      <c r="B483" s="1" t="s">
        <v>8</v>
      </c>
      <c r="C483" s="1" t="s">
        <v>21</v>
      </c>
      <c r="D483" s="1" t="s">
        <v>2441</v>
      </c>
      <c r="E483" s="1" t="s">
        <v>178</v>
      </c>
      <c r="F483" s="1" t="s">
        <v>179</v>
      </c>
      <c r="G483" s="1" t="s">
        <v>24</v>
      </c>
      <c r="H483" s="1" t="s">
        <v>13</v>
      </c>
      <c r="I483" s="16"/>
      <c r="J483" s="16"/>
      <c r="K483" s="16"/>
      <c r="L483" s="16"/>
      <c r="M483" s="16"/>
      <c r="N483" s="16"/>
      <c r="O483" s="16"/>
      <c r="P483" s="16"/>
      <c r="Q483" s="16"/>
      <c r="R483" s="16"/>
      <c r="S483" s="16"/>
      <c r="T483" s="16"/>
      <c r="U483" s="16"/>
      <c r="V483" s="1" t="s">
        <v>2690</v>
      </c>
      <c r="W483" s="1" t="s">
        <v>2551</v>
      </c>
      <c r="X483" s="5" t="s">
        <v>2691</v>
      </c>
      <c r="Y483" s="5" t="s">
        <v>2559</v>
      </c>
      <c r="Z483" s="5" t="s">
        <v>13</v>
      </c>
      <c r="AA483" s="5"/>
    </row>
    <row r="484" spans="1:27" ht="12" customHeight="1" x14ac:dyDescent="0.15">
      <c r="A484" s="1" t="s">
        <v>177</v>
      </c>
      <c r="B484" s="1" t="s">
        <v>25</v>
      </c>
      <c r="C484" s="1" t="s">
        <v>9</v>
      </c>
      <c r="D484" s="1" t="s">
        <v>2441</v>
      </c>
      <c r="E484" s="1" t="s">
        <v>178</v>
      </c>
      <c r="F484" s="1" t="s">
        <v>180</v>
      </c>
      <c r="G484" s="1" t="s">
        <v>12</v>
      </c>
      <c r="H484" s="1" t="s">
        <v>13</v>
      </c>
      <c r="I484" s="16"/>
      <c r="J484" s="16"/>
      <c r="K484" s="16"/>
      <c r="L484" s="16"/>
      <c r="M484" s="16"/>
      <c r="N484" s="16"/>
      <c r="O484" s="16"/>
      <c r="P484" s="16"/>
      <c r="Q484" s="16"/>
      <c r="R484" s="16"/>
      <c r="S484" s="16"/>
      <c r="T484" s="16"/>
      <c r="U484" s="16"/>
      <c r="V484" s="1" t="s">
        <v>2690</v>
      </c>
      <c r="W484" s="1" t="s">
        <v>2551</v>
      </c>
      <c r="X484" s="5" t="s">
        <v>2692</v>
      </c>
      <c r="Y484" s="5" t="s">
        <v>2553</v>
      </c>
      <c r="Z484" s="5" t="s">
        <v>13</v>
      </c>
      <c r="AA484" s="5"/>
    </row>
    <row r="485" spans="1:27" ht="12" customHeight="1" x14ac:dyDescent="0.15">
      <c r="A485" s="1" t="s">
        <v>177</v>
      </c>
      <c r="B485" s="1" t="s">
        <v>25</v>
      </c>
      <c r="C485" s="1" t="s">
        <v>15</v>
      </c>
      <c r="D485" s="1" t="s">
        <v>2441</v>
      </c>
      <c r="E485" s="1" t="s">
        <v>178</v>
      </c>
      <c r="F485" s="1" t="s">
        <v>180</v>
      </c>
      <c r="G485" s="1" t="s">
        <v>18</v>
      </c>
      <c r="H485" s="1" t="s">
        <v>13</v>
      </c>
      <c r="I485" s="16"/>
      <c r="J485" s="16"/>
      <c r="K485" s="16"/>
      <c r="L485" s="16"/>
      <c r="M485" s="16"/>
      <c r="N485" s="16"/>
      <c r="O485" s="16"/>
      <c r="P485" s="16"/>
      <c r="Q485" s="16"/>
      <c r="R485" s="16"/>
      <c r="S485" s="16"/>
      <c r="T485" s="16"/>
      <c r="U485" s="16"/>
      <c r="V485" s="1" t="s">
        <v>2690</v>
      </c>
      <c r="W485" s="1" t="s">
        <v>2551</v>
      </c>
      <c r="X485" s="5" t="s">
        <v>2692</v>
      </c>
      <c r="Y485" s="5" t="s">
        <v>2562</v>
      </c>
      <c r="Z485" s="5" t="s">
        <v>13</v>
      </c>
      <c r="AA485" s="5"/>
    </row>
    <row r="486" spans="1:27" ht="12" customHeight="1" x14ac:dyDescent="0.15">
      <c r="A486" s="1" t="s">
        <v>177</v>
      </c>
      <c r="B486" s="1" t="s">
        <v>25</v>
      </c>
      <c r="C486" s="1" t="s">
        <v>17</v>
      </c>
      <c r="D486" s="1" t="s">
        <v>2441</v>
      </c>
      <c r="E486" s="1" t="s">
        <v>178</v>
      </c>
      <c r="F486" s="1" t="s">
        <v>180</v>
      </c>
      <c r="G486" s="1" t="s">
        <v>20</v>
      </c>
      <c r="H486" s="1" t="s">
        <v>13</v>
      </c>
      <c r="I486" s="16"/>
      <c r="J486" s="16"/>
      <c r="K486" s="16"/>
      <c r="L486" s="16"/>
      <c r="M486" s="16"/>
      <c r="N486" s="16"/>
      <c r="O486" s="16"/>
      <c r="P486" s="16"/>
      <c r="Q486" s="16"/>
      <c r="R486" s="16"/>
      <c r="S486" s="16"/>
      <c r="T486" s="16"/>
      <c r="U486" s="16"/>
      <c r="V486" s="1" t="s">
        <v>2690</v>
      </c>
      <c r="W486" s="1" t="s">
        <v>2551</v>
      </c>
      <c r="X486" s="5" t="s">
        <v>2692</v>
      </c>
      <c r="Y486" s="5" t="s">
        <v>2557</v>
      </c>
      <c r="Z486" s="5" t="s">
        <v>13</v>
      </c>
      <c r="AA486" s="5"/>
    </row>
    <row r="487" spans="1:27" ht="12" customHeight="1" x14ac:dyDescent="0.15">
      <c r="A487" s="1" t="s">
        <v>177</v>
      </c>
      <c r="B487" s="1" t="s">
        <v>25</v>
      </c>
      <c r="C487" s="1" t="s">
        <v>19</v>
      </c>
      <c r="D487" s="1" t="s">
        <v>2441</v>
      </c>
      <c r="E487" s="1" t="s">
        <v>178</v>
      </c>
      <c r="F487" s="1" t="s">
        <v>180</v>
      </c>
      <c r="G487" s="1" t="s">
        <v>22</v>
      </c>
      <c r="H487" s="1" t="s">
        <v>13</v>
      </c>
      <c r="I487" s="16"/>
      <c r="J487" s="16"/>
      <c r="K487" s="16"/>
      <c r="L487" s="16"/>
      <c r="M487" s="16"/>
      <c r="N487" s="16"/>
      <c r="O487" s="16"/>
      <c r="P487" s="16"/>
      <c r="Q487" s="16"/>
      <c r="R487" s="16"/>
      <c r="S487" s="16"/>
      <c r="T487" s="16"/>
      <c r="U487" s="16"/>
      <c r="V487" s="1" t="s">
        <v>2690</v>
      </c>
      <c r="W487" s="1" t="s">
        <v>2551</v>
      </c>
      <c r="X487" s="5" t="s">
        <v>2692</v>
      </c>
      <c r="Y487" s="5" t="s">
        <v>2564</v>
      </c>
      <c r="Z487" s="5" t="s">
        <v>13</v>
      </c>
      <c r="AA487" s="5"/>
    </row>
    <row r="488" spans="1:27" ht="12" customHeight="1" x14ac:dyDescent="0.15">
      <c r="A488" s="1" t="s">
        <v>177</v>
      </c>
      <c r="B488" s="1" t="s">
        <v>25</v>
      </c>
      <c r="C488" s="1" t="s">
        <v>21</v>
      </c>
      <c r="D488" s="1" t="s">
        <v>2441</v>
      </c>
      <c r="E488" s="1" t="s">
        <v>178</v>
      </c>
      <c r="F488" s="1" t="s">
        <v>180</v>
      </c>
      <c r="G488" s="1" t="s">
        <v>24</v>
      </c>
      <c r="H488" s="1" t="s">
        <v>13</v>
      </c>
      <c r="I488" s="16"/>
      <c r="J488" s="16"/>
      <c r="K488" s="16"/>
      <c r="L488" s="16"/>
      <c r="M488" s="16"/>
      <c r="N488" s="16"/>
      <c r="O488" s="16"/>
      <c r="P488" s="16"/>
      <c r="Q488" s="16"/>
      <c r="R488" s="16"/>
      <c r="S488" s="16"/>
      <c r="T488" s="16"/>
      <c r="U488" s="16"/>
      <c r="V488" s="1" t="s">
        <v>2690</v>
      </c>
      <c r="W488" s="1" t="s">
        <v>2551</v>
      </c>
      <c r="X488" s="5" t="s">
        <v>2692</v>
      </c>
      <c r="Y488" s="5" t="s">
        <v>2559</v>
      </c>
      <c r="Z488" s="5" t="s">
        <v>13</v>
      </c>
      <c r="AA488" s="5"/>
    </row>
    <row r="489" spans="1:27" ht="12" customHeight="1" x14ac:dyDescent="0.15">
      <c r="A489" s="1" t="s">
        <v>177</v>
      </c>
      <c r="B489" s="1" t="s">
        <v>27</v>
      </c>
      <c r="C489" s="1" t="s">
        <v>9</v>
      </c>
      <c r="D489" s="1" t="s">
        <v>2441</v>
      </c>
      <c r="E489" s="1" t="s">
        <v>178</v>
      </c>
      <c r="F489" s="1" t="s">
        <v>181</v>
      </c>
      <c r="G489" s="1" t="s">
        <v>12</v>
      </c>
      <c r="H489" s="1" t="s">
        <v>13</v>
      </c>
      <c r="I489" s="16"/>
      <c r="J489" s="16"/>
      <c r="K489" s="16"/>
      <c r="L489" s="16"/>
      <c r="M489" s="16"/>
      <c r="N489" s="16"/>
      <c r="O489" s="16"/>
      <c r="P489" s="16"/>
      <c r="Q489" s="16"/>
      <c r="R489" s="16"/>
      <c r="S489" s="16"/>
      <c r="T489" s="16"/>
      <c r="U489" s="16"/>
      <c r="V489" s="1" t="s">
        <v>2690</v>
      </c>
      <c r="W489" s="1" t="s">
        <v>2551</v>
      </c>
      <c r="X489" s="5" t="s">
        <v>2693</v>
      </c>
      <c r="Y489" s="5" t="s">
        <v>2553</v>
      </c>
      <c r="Z489" s="5" t="s">
        <v>13</v>
      </c>
      <c r="AA489" s="5"/>
    </row>
    <row r="490" spans="1:27" ht="12" customHeight="1" x14ac:dyDescent="0.15">
      <c r="A490" s="1" t="s">
        <v>177</v>
      </c>
      <c r="B490" s="1" t="s">
        <v>27</v>
      </c>
      <c r="C490" s="1" t="s">
        <v>15</v>
      </c>
      <c r="D490" s="1" t="s">
        <v>2441</v>
      </c>
      <c r="E490" s="1" t="s">
        <v>178</v>
      </c>
      <c r="F490" s="1" t="s">
        <v>181</v>
      </c>
      <c r="G490" s="1" t="s">
        <v>18</v>
      </c>
      <c r="H490" s="1" t="s">
        <v>13</v>
      </c>
      <c r="I490" s="16"/>
      <c r="J490" s="16"/>
      <c r="K490" s="16"/>
      <c r="L490" s="16"/>
      <c r="M490" s="16"/>
      <c r="N490" s="16"/>
      <c r="O490" s="16"/>
      <c r="P490" s="16"/>
      <c r="Q490" s="16"/>
      <c r="R490" s="16"/>
      <c r="S490" s="16"/>
      <c r="T490" s="16"/>
      <c r="U490" s="16"/>
      <c r="V490" s="1" t="s">
        <v>2690</v>
      </c>
      <c r="W490" s="1" t="s">
        <v>2551</v>
      </c>
      <c r="X490" s="5" t="s">
        <v>2693</v>
      </c>
      <c r="Y490" s="5" t="s">
        <v>2562</v>
      </c>
      <c r="Z490" s="5" t="s">
        <v>13</v>
      </c>
      <c r="AA490" s="5"/>
    </row>
    <row r="491" spans="1:27" ht="12" customHeight="1" x14ac:dyDescent="0.15">
      <c r="A491" s="1" t="s">
        <v>177</v>
      </c>
      <c r="B491" s="1" t="s">
        <v>27</v>
      </c>
      <c r="C491" s="1" t="s">
        <v>17</v>
      </c>
      <c r="D491" s="1" t="s">
        <v>2441</v>
      </c>
      <c r="E491" s="1" t="s">
        <v>178</v>
      </c>
      <c r="F491" s="1" t="s">
        <v>181</v>
      </c>
      <c r="G491" s="1" t="s">
        <v>20</v>
      </c>
      <c r="H491" s="1" t="s">
        <v>13</v>
      </c>
      <c r="I491" s="16"/>
      <c r="J491" s="16"/>
      <c r="K491" s="16"/>
      <c r="L491" s="16"/>
      <c r="M491" s="16"/>
      <c r="N491" s="16"/>
      <c r="O491" s="16"/>
      <c r="P491" s="16"/>
      <c r="Q491" s="16"/>
      <c r="R491" s="16"/>
      <c r="S491" s="16"/>
      <c r="T491" s="16"/>
      <c r="U491" s="16"/>
      <c r="V491" s="1" t="s">
        <v>2690</v>
      </c>
      <c r="W491" s="1" t="s">
        <v>2551</v>
      </c>
      <c r="X491" s="5" t="s">
        <v>2693</v>
      </c>
      <c r="Y491" s="5" t="s">
        <v>2557</v>
      </c>
      <c r="Z491" s="5" t="s">
        <v>13</v>
      </c>
      <c r="AA491" s="5"/>
    </row>
    <row r="492" spans="1:27" ht="12" customHeight="1" x14ac:dyDescent="0.15">
      <c r="A492" s="1" t="s">
        <v>177</v>
      </c>
      <c r="B492" s="1" t="s">
        <v>27</v>
      </c>
      <c r="C492" s="1" t="s">
        <v>19</v>
      </c>
      <c r="D492" s="1" t="s">
        <v>2441</v>
      </c>
      <c r="E492" s="1" t="s">
        <v>178</v>
      </c>
      <c r="F492" s="1" t="s">
        <v>181</v>
      </c>
      <c r="G492" s="1" t="s">
        <v>22</v>
      </c>
      <c r="H492" s="1" t="s">
        <v>13</v>
      </c>
      <c r="I492" s="16"/>
      <c r="J492" s="16"/>
      <c r="K492" s="16"/>
      <c r="L492" s="16"/>
      <c r="M492" s="16"/>
      <c r="N492" s="16"/>
      <c r="O492" s="16"/>
      <c r="P492" s="16"/>
      <c r="Q492" s="16"/>
      <c r="R492" s="16"/>
      <c r="S492" s="16"/>
      <c r="T492" s="16"/>
      <c r="U492" s="16"/>
      <c r="V492" s="1" t="s">
        <v>2690</v>
      </c>
      <c r="W492" s="1" t="s">
        <v>2551</v>
      </c>
      <c r="X492" s="5" t="s">
        <v>2693</v>
      </c>
      <c r="Y492" s="5" t="s">
        <v>2564</v>
      </c>
      <c r="Z492" s="5" t="s">
        <v>13</v>
      </c>
      <c r="AA492" s="5"/>
    </row>
    <row r="493" spans="1:27" ht="12" customHeight="1" x14ac:dyDescent="0.15">
      <c r="A493" s="1" t="s">
        <v>177</v>
      </c>
      <c r="B493" s="1" t="s">
        <v>27</v>
      </c>
      <c r="C493" s="1" t="s">
        <v>21</v>
      </c>
      <c r="D493" s="1" t="s">
        <v>2441</v>
      </c>
      <c r="E493" s="1" t="s">
        <v>178</v>
      </c>
      <c r="F493" s="1" t="s">
        <v>181</v>
      </c>
      <c r="G493" s="1" t="s">
        <v>24</v>
      </c>
      <c r="H493" s="1" t="s">
        <v>13</v>
      </c>
      <c r="I493" s="16"/>
      <c r="J493" s="16"/>
      <c r="K493" s="16"/>
      <c r="L493" s="16"/>
      <c r="M493" s="16"/>
      <c r="N493" s="16"/>
      <c r="O493" s="16"/>
      <c r="P493" s="16"/>
      <c r="Q493" s="16"/>
      <c r="R493" s="16"/>
      <c r="S493" s="16"/>
      <c r="T493" s="16"/>
      <c r="U493" s="16"/>
      <c r="V493" s="1" t="s">
        <v>2690</v>
      </c>
      <c r="W493" s="1" t="s">
        <v>2551</v>
      </c>
      <c r="X493" s="5" t="s">
        <v>2693</v>
      </c>
      <c r="Y493" s="5" t="s">
        <v>2559</v>
      </c>
      <c r="Z493" s="5" t="s">
        <v>13</v>
      </c>
      <c r="AA493" s="5"/>
    </row>
    <row r="494" spans="1:27" ht="12" customHeight="1" x14ac:dyDescent="0.15">
      <c r="A494" s="1" t="s">
        <v>177</v>
      </c>
      <c r="B494" s="1" t="s">
        <v>29</v>
      </c>
      <c r="C494" s="1" t="s">
        <v>9</v>
      </c>
      <c r="D494" s="1" t="s">
        <v>2441</v>
      </c>
      <c r="E494" s="1" t="s">
        <v>178</v>
      </c>
      <c r="F494" s="1" t="s">
        <v>182</v>
      </c>
      <c r="G494" s="1" t="s">
        <v>12</v>
      </c>
      <c r="H494" s="1" t="s">
        <v>13</v>
      </c>
      <c r="I494" s="16"/>
      <c r="J494" s="16"/>
      <c r="K494" s="16"/>
      <c r="L494" s="16"/>
      <c r="M494" s="16"/>
      <c r="N494" s="16"/>
      <c r="O494" s="16"/>
      <c r="P494" s="16"/>
      <c r="Q494" s="16"/>
      <c r="R494" s="16"/>
      <c r="S494" s="16"/>
      <c r="T494" s="16"/>
      <c r="U494" s="16"/>
      <c r="V494" s="1" t="s">
        <v>2690</v>
      </c>
      <c r="W494" s="1" t="s">
        <v>2551</v>
      </c>
      <c r="X494" s="5" t="s">
        <v>2694</v>
      </c>
      <c r="Y494" s="5" t="s">
        <v>2553</v>
      </c>
      <c r="Z494" s="5" t="s">
        <v>13</v>
      </c>
      <c r="AA494" s="5"/>
    </row>
    <row r="495" spans="1:27" ht="12" customHeight="1" x14ac:dyDescent="0.15">
      <c r="A495" s="1" t="s">
        <v>177</v>
      </c>
      <c r="B495" s="1" t="s">
        <v>29</v>
      </c>
      <c r="C495" s="1" t="s">
        <v>15</v>
      </c>
      <c r="D495" s="1" t="s">
        <v>2441</v>
      </c>
      <c r="E495" s="1" t="s">
        <v>178</v>
      </c>
      <c r="F495" s="1" t="s">
        <v>182</v>
      </c>
      <c r="G495" s="1" t="s">
        <v>18</v>
      </c>
      <c r="H495" s="1" t="s">
        <v>13</v>
      </c>
      <c r="I495" s="16"/>
      <c r="J495" s="16"/>
      <c r="K495" s="16"/>
      <c r="L495" s="16"/>
      <c r="M495" s="16"/>
      <c r="N495" s="16"/>
      <c r="O495" s="16"/>
      <c r="P495" s="16"/>
      <c r="Q495" s="16"/>
      <c r="R495" s="16"/>
      <c r="S495" s="16"/>
      <c r="T495" s="16"/>
      <c r="U495" s="16"/>
      <c r="V495" s="1" t="s">
        <v>2690</v>
      </c>
      <c r="W495" s="1" t="s">
        <v>2551</v>
      </c>
      <c r="X495" s="5" t="s">
        <v>2694</v>
      </c>
      <c r="Y495" s="5" t="s">
        <v>2562</v>
      </c>
      <c r="Z495" s="5" t="s">
        <v>13</v>
      </c>
      <c r="AA495" s="5"/>
    </row>
    <row r="496" spans="1:27" ht="12" customHeight="1" x14ac:dyDescent="0.15">
      <c r="A496" s="1" t="s">
        <v>177</v>
      </c>
      <c r="B496" s="1" t="s">
        <v>29</v>
      </c>
      <c r="C496" s="1" t="s">
        <v>17</v>
      </c>
      <c r="D496" s="1" t="s">
        <v>2441</v>
      </c>
      <c r="E496" s="1" t="s">
        <v>178</v>
      </c>
      <c r="F496" s="1" t="s">
        <v>182</v>
      </c>
      <c r="G496" s="1" t="s">
        <v>20</v>
      </c>
      <c r="H496" s="1" t="s">
        <v>13</v>
      </c>
      <c r="I496" s="16"/>
      <c r="J496" s="16"/>
      <c r="K496" s="16"/>
      <c r="L496" s="16"/>
      <c r="M496" s="16"/>
      <c r="N496" s="16"/>
      <c r="O496" s="16"/>
      <c r="P496" s="16"/>
      <c r="Q496" s="16"/>
      <c r="R496" s="16"/>
      <c r="S496" s="16"/>
      <c r="T496" s="16"/>
      <c r="U496" s="16"/>
      <c r="V496" s="1" t="s">
        <v>2690</v>
      </c>
      <c r="W496" s="1" t="s">
        <v>2551</v>
      </c>
      <c r="X496" s="5" t="s">
        <v>2694</v>
      </c>
      <c r="Y496" s="5" t="s">
        <v>2557</v>
      </c>
      <c r="Z496" s="5" t="s">
        <v>13</v>
      </c>
      <c r="AA496" s="5"/>
    </row>
    <row r="497" spans="1:27" ht="12" customHeight="1" x14ac:dyDescent="0.15">
      <c r="A497" s="1" t="s">
        <v>177</v>
      </c>
      <c r="B497" s="1" t="s">
        <v>29</v>
      </c>
      <c r="C497" s="1" t="s">
        <v>19</v>
      </c>
      <c r="D497" s="1" t="s">
        <v>2441</v>
      </c>
      <c r="E497" s="1" t="s">
        <v>178</v>
      </c>
      <c r="F497" s="1" t="s">
        <v>182</v>
      </c>
      <c r="G497" s="1" t="s">
        <v>22</v>
      </c>
      <c r="H497" s="1" t="s">
        <v>13</v>
      </c>
      <c r="I497" s="16"/>
      <c r="J497" s="16"/>
      <c r="K497" s="16"/>
      <c r="L497" s="16"/>
      <c r="M497" s="16"/>
      <c r="N497" s="16"/>
      <c r="O497" s="16"/>
      <c r="P497" s="16"/>
      <c r="Q497" s="16"/>
      <c r="R497" s="16"/>
      <c r="S497" s="16"/>
      <c r="T497" s="16"/>
      <c r="U497" s="16"/>
      <c r="V497" s="1" t="s">
        <v>2690</v>
      </c>
      <c r="W497" s="1" t="s">
        <v>2551</v>
      </c>
      <c r="X497" s="5" t="s">
        <v>2694</v>
      </c>
      <c r="Y497" s="5" t="s">
        <v>2564</v>
      </c>
      <c r="Z497" s="5" t="s">
        <v>13</v>
      </c>
      <c r="AA497" s="5"/>
    </row>
    <row r="498" spans="1:27" ht="12" customHeight="1" x14ac:dyDescent="0.15">
      <c r="A498" s="1" t="s">
        <v>177</v>
      </c>
      <c r="B498" s="1" t="s">
        <v>29</v>
      </c>
      <c r="C498" s="1" t="s">
        <v>21</v>
      </c>
      <c r="D498" s="1" t="s">
        <v>2441</v>
      </c>
      <c r="E498" s="1" t="s">
        <v>178</v>
      </c>
      <c r="F498" s="1" t="s">
        <v>182</v>
      </c>
      <c r="G498" s="1" t="s">
        <v>24</v>
      </c>
      <c r="H498" s="1" t="s">
        <v>13</v>
      </c>
      <c r="I498" s="16"/>
      <c r="J498" s="16"/>
      <c r="K498" s="16"/>
      <c r="L498" s="16"/>
      <c r="M498" s="16"/>
      <c r="N498" s="16"/>
      <c r="O498" s="16"/>
      <c r="P498" s="16"/>
      <c r="Q498" s="16"/>
      <c r="R498" s="16"/>
      <c r="S498" s="16"/>
      <c r="T498" s="16"/>
      <c r="U498" s="16"/>
      <c r="V498" s="1" t="s">
        <v>2690</v>
      </c>
      <c r="W498" s="1" t="s">
        <v>2551</v>
      </c>
      <c r="X498" s="5" t="s">
        <v>2694</v>
      </c>
      <c r="Y498" s="5" t="s">
        <v>2559</v>
      </c>
      <c r="Z498" s="5" t="s">
        <v>13</v>
      </c>
      <c r="AA498" s="5"/>
    </row>
    <row r="499" spans="1:27" ht="12" customHeight="1" x14ac:dyDescent="0.15">
      <c r="A499" s="1" t="s">
        <v>177</v>
      </c>
      <c r="B499" s="1" t="s">
        <v>31</v>
      </c>
      <c r="C499" s="1" t="s">
        <v>9</v>
      </c>
      <c r="D499" s="1" t="s">
        <v>2441</v>
      </c>
      <c r="E499" s="1" t="s">
        <v>178</v>
      </c>
      <c r="F499" s="1" t="s">
        <v>183</v>
      </c>
      <c r="G499" s="1" t="s">
        <v>12</v>
      </c>
      <c r="H499" s="1" t="s">
        <v>13</v>
      </c>
      <c r="I499" s="16"/>
      <c r="J499" s="16"/>
      <c r="K499" s="16"/>
      <c r="L499" s="16"/>
      <c r="M499" s="16"/>
      <c r="N499" s="16"/>
      <c r="O499" s="16"/>
      <c r="P499" s="16"/>
      <c r="Q499" s="16"/>
      <c r="R499" s="16"/>
      <c r="S499" s="16"/>
      <c r="T499" s="16"/>
      <c r="U499" s="16"/>
      <c r="V499" s="1" t="s">
        <v>2690</v>
      </c>
      <c r="W499" s="1" t="s">
        <v>2551</v>
      </c>
      <c r="X499" s="5" t="s">
        <v>2695</v>
      </c>
      <c r="Y499" s="5" t="s">
        <v>2553</v>
      </c>
      <c r="Z499" s="5" t="s">
        <v>13</v>
      </c>
      <c r="AA499" s="5"/>
    </row>
    <row r="500" spans="1:27" ht="12" customHeight="1" x14ac:dyDescent="0.15">
      <c r="A500" s="1" t="s">
        <v>177</v>
      </c>
      <c r="B500" s="1" t="s">
        <v>31</v>
      </c>
      <c r="C500" s="1" t="s">
        <v>15</v>
      </c>
      <c r="D500" s="1" t="s">
        <v>2441</v>
      </c>
      <c r="E500" s="1" t="s">
        <v>178</v>
      </c>
      <c r="F500" s="1" t="s">
        <v>183</v>
      </c>
      <c r="G500" s="1" t="s">
        <v>18</v>
      </c>
      <c r="H500" s="1" t="s">
        <v>13</v>
      </c>
      <c r="I500" s="16"/>
      <c r="J500" s="16"/>
      <c r="K500" s="16"/>
      <c r="L500" s="16"/>
      <c r="M500" s="16"/>
      <c r="N500" s="16"/>
      <c r="O500" s="16"/>
      <c r="P500" s="16"/>
      <c r="Q500" s="16"/>
      <c r="R500" s="16"/>
      <c r="S500" s="16"/>
      <c r="T500" s="16"/>
      <c r="U500" s="16"/>
      <c r="V500" s="1" t="s">
        <v>2690</v>
      </c>
      <c r="W500" s="1" t="s">
        <v>2551</v>
      </c>
      <c r="X500" s="5" t="s">
        <v>2695</v>
      </c>
      <c r="Y500" s="5" t="s">
        <v>2562</v>
      </c>
      <c r="Z500" s="5" t="s">
        <v>13</v>
      </c>
      <c r="AA500" s="5"/>
    </row>
    <row r="501" spans="1:27" ht="12" customHeight="1" x14ac:dyDescent="0.15">
      <c r="A501" s="1" t="s">
        <v>177</v>
      </c>
      <c r="B501" s="1" t="s">
        <v>31</v>
      </c>
      <c r="C501" s="1" t="s">
        <v>17</v>
      </c>
      <c r="D501" s="1" t="s">
        <v>2441</v>
      </c>
      <c r="E501" s="1" t="s">
        <v>178</v>
      </c>
      <c r="F501" s="1" t="s">
        <v>183</v>
      </c>
      <c r="G501" s="1" t="s">
        <v>20</v>
      </c>
      <c r="H501" s="1" t="s">
        <v>13</v>
      </c>
      <c r="I501" s="16"/>
      <c r="J501" s="16"/>
      <c r="K501" s="16"/>
      <c r="L501" s="16"/>
      <c r="M501" s="16"/>
      <c r="N501" s="16"/>
      <c r="O501" s="16"/>
      <c r="P501" s="16"/>
      <c r="Q501" s="16"/>
      <c r="R501" s="16"/>
      <c r="S501" s="16"/>
      <c r="T501" s="16"/>
      <c r="U501" s="16"/>
      <c r="V501" s="1" t="s">
        <v>2690</v>
      </c>
      <c r="W501" s="1" t="s">
        <v>2551</v>
      </c>
      <c r="X501" s="5" t="s">
        <v>2695</v>
      </c>
      <c r="Y501" s="5" t="s">
        <v>2557</v>
      </c>
      <c r="Z501" s="5" t="s">
        <v>13</v>
      </c>
      <c r="AA501" s="5"/>
    </row>
    <row r="502" spans="1:27" ht="12" customHeight="1" x14ac:dyDescent="0.15">
      <c r="A502" s="1" t="s">
        <v>177</v>
      </c>
      <c r="B502" s="1" t="s">
        <v>31</v>
      </c>
      <c r="C502" s="1" t="s">
        <v>19</v>
      </c>
      <c r="D502" s="1" t="s">
        <v>2441</v>
      </c>
      <c r="E502" s="1" t="s">
        <v>178</v>
      </c>
      <c r="F502" s="1" t="s">
        <v>183</v>
      </c>
      <c r="G502" s="1" t="s">
        <v>22</v>
      </c>
      <c r="H502" s="1" t="s">
        <v>13</v>
      </c>
      <c r="I502" s="16"/>
      <c r="J502" s="16"/>
      <c r="K502" s="16"/>
      <c r="L502" s="16"/>
      <c r="M502" s="16"/>
      <c r="N502" s="16"/>
      <c r="O502" s="16"/>
      <c r="P502" s="16"/>
      <c r="Q502" s="16"/>
      <c r="R502" s="16"/>
      <c r="S502" s="16"/>
      <c r="T502" s="16"/>
      <c r="U502" s="16"/>
      <c r="V502" s="1" t="s">
        <v>2690</v>
      </c>
      <c r="W502" s="1" t="s">
        <v>2551</v>
      </c>
      <c r="X502" s="5" t="s">
        <v>2695</v>
      </c>
      <c r="Y502" s="5" t="s">
        <v>2564</v>
      </c>
      <c r="Z502" s="5" t="s">
        <v>13</v>
      </c>
      <c r="AA502" s="5"/>
    </row>
    <row r="503" spans="1:27" ht="12" customHeight="1" x14ac:dyDescent="0.15">
      <c r="A503" s="1" t="s">
        <v>177</v>
      </c>
      <c r="B503" s="1" t="s">
        <v>31</v>
      </c>
      <c r="C503" s="1" t="s">
        <v>21</v>
      </c>
      <c r="D503" s="1" t="s">
        <v>2441</v>
      </c>
      <c r="E503" s="1" t="s">
        <v>178</v>
      </c>
      <c r="F503" s="1" t="s">
        <v>183</v>
      </c>
      <c r="G503" s="1" t="s">
        <v>24</v>
      </c>
      <c r="H503" s="1" t="s">
        <v>13</v>
      </c>
      <c r="I503" s="16"/>
      <c r="J503" s="16"/>
      <c r="K503" s="16"/>
      <c r="L503" s="16"/>
      <c r="M503" s="16"/>
      <c r="N503" s="16"/>
      <c r="O503" s="16"/>
      <c r="P503" s="16"/>
      <c r="Q503" s="16"/>
      <c r="R503" s="16"/>
      <c r="S503" s="16"/>
      <c r="T503" s="16"/>
      <c r="U503" s="16"/>
      <c r="V503" s="1" t="s">
        <v>2690</v>
      </c>
      <c r="W503" s="1" t="s">
        <v>2551</v>
      </c>
      <c r="X503" s="5" t="s">
        <v>2695</v>
      </c>
      <c r="Y503" s="5" t="s">
        <v>2559</v>
      </c>
      <c r="Z503" s="5" t="s">
        <v>13</v>
      </c>
      <c r="AA503" s="5"/>
    </row>
    <row r="504" spans="1:27" ht="12" customHeight="1" x14ac:dyDescent="0.15">
      <c r="A504" s="1" t="s">
        <v>177</v>
      </c>
      <c r="B504" s="1" t="s">
        <v>33</v>
      </c>
      <c r="C504" s="1" t="s">
        <v>9</v>
      </c>
      <c r="D504" s="1" t="s">
        <v>2441</v>
      </c>
      <c r="E504" s="1" t="s">
        <v>178</v>
      </c>
      <c r="F504" s="1" t="s">
        <v>184</v>
      </c>
      <c r="G504" s="1" t="s">
        <v>12</v>
      </c>
      <c r="H504" s="1" t="s">
        <v>13</v>
      </c>
      <c r="I504" s="16"/>
      <c r="J504" s="16"/>
      <c r="K504" s="16"/>
      <c r="L504" s="16"/>
      <c r="M504" s="16"/>
      <c r="N504" s="16"/>
      <c r="O504" s="16"/>
      <c r="P504" s="16"/>
      <c r="Q504" s="16"/>
      <c r="R504" s="16"/>
      <c r="S504" s="16"/>
      <c r="T504" s="16"/>
      <c r="U504" s="16"/>
      <c r="V504" s="1" t="s">
        <v>2690</v>
      </c>
      <c r="W504" s="1" t="s">
        <v>2551</v>
      </c>
      <c r="X504" s="5" t="s">
        <v>2696</v>
      </c>
      <c r="Y504" s="5" t="s">
        <v>2553</v>
      </c>
      <c r="Z504" s="5" t="s">
        <v>13</v>
      </c>
      <c r="AA504" s="5"/>
    </row>
    <row r="505" spans="1:27" ht="12" customHeight="1" x14ac:dyDescent="0.15">
      <c r="A505" s="1" t="s">
        <v>177</v>
      </c>
      <c r="B505" s="1" t="s">
        <v>33</v>
      </c>
      <c r="C505" s="1" t="s">
        <v>15</v>
      </c>
      <c r="D505" s="1" t="s">
        <v>2441</v>
      </c>
      <c r="E505" s="1" t="s">
        <v>178</v>
      </c>
      <c r="F505" s="1" t="s">
        <v>184</v>
      </c>
      <c r="G505" s="1" t="s">
        <v>18</v>
      </c>
      <c r="H505" s="1" t="s">
        <v>13</v>
      </c>
      <c r="I505" s="16"/>
      <c r="J505" s="16"/>
      <c r="K505" s="16"/>
      <c r="L505" s="16"/>
      <c r="M505" s="16"/>
      <c r="N505" s="16"/>
      <c r="O505" s="16"/>
      <c r="P505" s="16"/>
      <c r="Q505" s="16"/>
      <c r="R505" s="16"/>
      <c r="S505" s="16"/>
      <c r="T505" s="16"/>
      <c r="U505" s="16"/>
      <c r="V505" s="1" t="s">
        <v>2690</v>
      </c>
      <c r="W505" s="1" t="s">
        <v>2551</v>
      </c>
      <c r="X505" s="5" t="s">
        <v>2696</v>
      </c>
      <c r="Y505" s="5" t="s">
        <v>2562</v>
      </c>
      <c r="Z505" s="5" t="s">
        <v>13</v>
      </c>
      <c r="AA505" s="5"/>
    </row>
    <row r="506" spans="1:27" ht="12" customHeight="1" x14ac:dyDescent="0.15">
      <c r="A506" s="1" t="s">
        <v>177</v>
      </c>
      <c r="B506" s="1" t="s">
        <v>33</v>
      </c>
      <c r="C506" s="1" t="s">
        <v>17</v>
      </c>
      <c r="D506" s="1" t="s">
        <v>2441</v>
      </c>
      <c r="E506" s="1" t="s">
        <v>178</v>
      </c>
      <c r="F506" s="1" t="s">
        <v>184</v>
      </c>
      <c r="G506" s="1" t="s">
        <v>20</v>
      </c>
      <c r="H506" s="1" t="s">
        <v>13</v>
      </c>
      <c r="I506" s="16"/>
      <c r="J506" s="16"/>
      <c r="K506" s="16"/>
      <c r="L506" s="16"/>
      <c r="M506" s="16"/>
      <c r="N506" s="16"/>
      <c r="O506" s="16"/>
      <c r="P506" s="16"/>
      <c r="Q506" s="16"/>
      <c r="R506" s="16"/>
      <c r="S506" s="16"/>
      <c r="T506" s="16"/>
      <c r="U506" s="16"/>
      <c r="V506" s="1" t="s">
        <v>2690</v>
      </c>
      <c r="W506" s="1" t="s">
        <v>2551</v>
      </c>
      <c r="X506" s="5" t="s">
        <v>2696</v>
      </c>
      <c r="Y506" s="5" t="s">
        <v>2557</v>
      </c>
      <c r="Z506" s="5" t="s">
        <v>13</v>
      </c>
      <c r="AA506" s="5"/>
    </row>
    <row r="507" spans="1:27" ht="12" customHeight="1" x14ac:dyDescent="0.15">
      <c r="A507" s="1" t="s">
        <v>177</v>
      </c>
      <c r="B507" s="1" t="s">
        <v>33</v>
      </c>
      <c r="C507" s="1" t="s">
        <v>19</v>
      </c>
      <c r="D507" s="1" t="s">
        <v>2441</v>
      </c>
      <c r="E507" s="1" t="s">
        <v>178</v>
      </c>
      <c r="F507" s="1" t="s">
        <v>184</v>
      </c>
      <c r="G507" s="1" t="s">
        <v>22</v>
      </c>
      <c r="H507" s="1" t="s">
        <v>13</v>
      </c>
      <c r="I507" s="16"/>
      <c r="J507" s="16"/>
      <c r="K507" s="16"/>
      <c r="L507" s="16"/>
      <c r="M507" s="16"/>
      <c r="N507" s="16"/>
      <c r="O507" s="16"/>
      <c r="P507" s="16"/>
      <c r="Q507" s="16"/>
      <c r="R507" s="16"/>
      <c r="S507" s="16"/>
      <c r="T507" s="16"/>
      <c r="U507" s="16"/>
      <c r="V507" s="1" t="s">
        <v>2690</v>
      </c>
      <c r="W507" s="1" t="s">
        <v>2551</v>
      </c>
      <c r="X507" s="5" t="s">
        <v>2696</v>
      </c>
      <c r="Y507" s="5" t="s">
        <v>2564</v>
      </c>
      <c r="Z507" s="5" t="s">
        <v>13</v>
      </c>
      <c r="AA507" s="5"/>
    </row>
    <row r="508" spans="1:27" ht="12" customHeight="1" x14ac:dyDescent="0.15">
      <c r="A508" s="1" t="s">
        <v>177</v>
      </c>
      <c r="B508" s="1" t="s">
        <v>33</v>
      </c>
      <c r="C508" s="1" t="s">
        <v>21</v>
      </c>
      <c r="D508" s="1" t="s">
        <v>2441</v>
      </c>
      <c r="E508" s="1" t="s">
        <v>178</v>
      </c>
      <c r="F508" s="1" t="s">
        <v>184</v>
      </c>
      <c r="G508" s="1" t="s">
        <v>24</v>
      </c>
      <c r="H508" s="1" t="s">
        <v>13</v>
      </c>
      <c r="I508" s="16"/>
      <c r="J508" s="16"/>
      <c r="K508" s="16"/>
      <c r="L508" s="16"/>
      <c r="M508" s="16"/>
      <c r="N508" s="16"/>
      <c r="O508" s="16"/>
      <c r="P508" s="16"/>
      <c r="Q508" s="16"/>
      <c r="R508" s="16"/>
      <c r="S508" s="16"/>
      <c r="T508" s="16"/>
      <c r="U508" s="16"/>
      <c r="V508" s="1" t="s">
        <v>2690</v>
      </c>
      <c r="W508" s="1" t="s">
        <v>2551</v>
      </c>
      <c r="X508" s="5" t="s">
        <v>2696</v>
      </c>
      <c r="Y508" s="5" t="s">
        <v>2559</v>
      </c>
      <c r="Z508" s="5" t="s">
        <v>13</v>
      </c>
      <c r="AA508" s="5"/>
    </row>
    <row r="509" spans="1:27" ht="12" customHeight="1" x14ac:dyDescent="0.15">
      <c r="A509" s="1" t="s">
        <v>177</v>
      </c>
      <c r="B509" s="1" t="s">
        <v>35</v>
      </c>
      <c r="C509" s="1" t="s">
        <v>9</v>
      </c>
      <c r="D509" s="1" t="s">
        <v>2441</v>
      </c>
      <c r="E509" s="1" t="s">
        <v>178</v>
      </c>
      <c r="F509" s="1" t="s">
        <v>185</v>
      </c>
      <c r="G509" s="1" t="s">
        <v>12</v>
      </c>
      <c r="H509" s="1" t="s">
        <v>13</v>
      </c>
      <c r="I509" s="16"/>
      <c r="J509" s="16"/>
      <c r="K509" s="16"/>
      <c r="L509" s="16"/>
      <c r="M509" s="16"/>
      <c r="N509" s="16"/>
      <c r="O509" s="16"/>
      <c r="P509" s="16"/>
      <c r="Q509" s="16"/>
      <c r="R509" s="16"/>
      <c r="S509" s="16"/>
      <c r="T509" s="16"/>
      <c r="U509" s="16"/>
      <c r="V509" s="1" t="s">
        <v>2690</v>
      </c>
      <c r="W509" s="1" t="s">
        <v>2551</v>
      </c>
      <c r="X509" s="5" t="s">
        <v>2697</v>
      </c>
      <c r="Y509" s="5" t="s">
        <v>2553</v>
      </c>
      <c r="Z509" s="5" t="s">
        <v>13</v>
      </c>
      <c r="AA509" s="5"/>
    </row>
    <row r="510" spans="1:27" ht="12" customHeight="1" x14ac:dyDescent="0.15">
      <c r="A510" s="1" t="s">
        <v>177</v>
      </c>
      <c r="B510" s="1" t="s">
        <v>35</v>
      </c>
      <c r="C510" s="1" t="s">
        <v>15</v>
      </c>
      <c r="D510" s="1" t="s">
        <v>2441</v>
      </c>
      <c r="E510" s="1" t="s">
        <v>178</v>
      </c>
      <c r="F510" s="1" t="s">
        <v>185</v>
      </c>
      <c r="G510" s="1" t="s">
        <v>18</v>
      </c>
      <c r="H510" s="1" t="s">
        <v>13</v>
      </c>
      <c r="I510" s="16"/>
      <c r="J510" s="16"/>
      <c r="K510" s="16"/>
      <c r="L510" s="16"/>
      <c r="M510" s="16"/>
      <c r="N510" s="16"/>
      <c r="O510" s="16"/>
      <c r="P510" s="16"/>
      <c r="Q510" s="16"/>
      <c r="R510" s="16"/>
      <c r="S510" s="16"/>
      <c r="T510" s="16"/>
      <c r="U510" s="16"/>
      <c r="V510" s="1" t="s">
        <v>2690</v>
      </c>
      <c r="W510" s="1" t="s">
        <v>2551</v>
      </c>
      <c r="X510" s="5" t="s">
        <v>2697</v>
      </c>
      <c r="Y510" s="5" t="s">
        <v>2562</v>
      </c>
      <c r="Z510" s="5" t="s">
        <v>13</v>
      </c>
      <c r="AA510" s="5"/>
    </row>
    <row r="511" spans="1:27" ht="12" customHeight="1" x14ac:dyDescent="0.15">
      <c r="A511" s="1" t="s">
        <v>177</v>
      </c>
      <c r="B511" s="1" t="s">
        <v>35</v>
      </c>
      <c r="C511" s="1" t="s">
        <v>17</v>
      </c>
      <c r="D511" s="1" t="s">
        <v>2441</v>
      </c>
      <c r="E511" s="1" t="s">
        <v>178</v>
      </c>
      <c r="F511" s="1" t="s">
        <v>185</v>
      </c>
      <c r="G511" s="1" t="s">
        <v>20</v>
      </c>
      <c r="H511" s="1" t="s">
        <v>13</v>
      </c>
      <c r="I511" s="16"/>
      <c r="J511" s="16"/>
      <c r="K511" s="16"/>
      <c r="L511" s="16"/>
      <c r="M511" s="16"/>
      <c r="N511" s="16"/>
      <c r="O511" s="16"/>
      <c r="P511" s="16"/>
      <c r="Q511" s="16"/>
      <c r="R511" s="16"/>
      <c r="S511" s="16"/>
      <c r="T511" s="16"/>
      <c r="U511" s="16"/>
      <c r="V511" s="1" t="s">
        <v>2690</v>
      </c>
      <c r="W511" s="1" t="s">
        <v>2551</v>
      </c>
      <c r="X511" s="5" t="s">
        <v>2697</v>
      </c>
      <c r="Y511" s="5" t="s">
        <v>2557</v>
      </c>
      <c r="Z511" s="5" t="s">
        <v>13</v>
      </c>
      <c r="AA511" s="5"/>
    </row>
    <row r="512" spans="1:27" ht="12" customHeight="1" x14ac:dyDescent="0.15">
      <c r="A512" s="1" t="s">
        <v>177</v>
      </c>
      <c r="B512" s="1" t="s">
        <v>35</v>
      </c>
      <c r="C512" s="1" t="s">
        <v>19</v>
      </c>
      <c r="D512" s="1" t="s">
        <v>2441</v>
      </c>
      <c r="E512" s="1" t="s">
        <v>178</v>
      </c>
      <c r="F512" s="1" t="s">
        <v>185</v>
      </c>
      <c r="G512" s="1" t="s">
        <v>22</v>
      </c>
      <c r="H512" s="1" t="s">
        <v>13</v>
      </c>
      <c r="I512" s="16"/>
      <c r="J512" s="16"/>
      <c r="K512" s="16"/>
      <c r="L512" s="16"/>
      <c r="M512" s="16"/>
      <c r="N512" s="16"/>
      <c r="O512" s="16"/>
      <c r="P512" s="16"/>
      <c r="Q512" s="16"/>
      <c r="R512" s="16"/>
      <c r="S512" s="16"/>
      <c r="T512" s="16"/>
      <c r="U512" s="16"/>
      <c r="V512" s="1" t="s">
        <v>2690</v>
      </c>
      <c r="W512" s="1" t="s">
        <v>2551</v>
      </c>
      <c r="X512" s="5" t="s">
        <v>2697</v>
      </c>
      <c r="Y512" s="5" t="s">
        <v>2564</v>
      </c>
      <c r="Z512" s="5" t="s">
        <v>13</v>
      </c>
      <c r="AA512" s="5"/>
    </row>
    <row r="513" spans="1:27" ht="12" customHeight="1" x14ac:dyDescent="0.15">
      <c r="A513" s="1" t="s">
        <v>177</v>
      </c>
      <c r="B513" s="1" t="s">
        <v>35</v>
      </c>
      <c r="C513" s="1" t="s">
        <v>21</v>
      </c>
      <c r="D513" s="1" t="s">
        <v>2441</v>
      </c>
      <c r="E513" s="1" t="s">
        <v>178</v>
      </c>
      <c r="F513" s="1" t="s">
        <v>185</v>
      </c>
      <c r="G513" s="1" t="s">
        <v>24</v>
      </c>
      <c r="H513" s="1" t="s">
        <v>13</v>
      </c>
      <c r="I513" s="16"/>
      <c r="J513" s="16"/>
      <c r="K513" s="16"/>
      <c r="L513" s="16"/>
      <c r="M513" s="16"/>
      <c r="N513" s="16"/>
      <c r="O513" s="16"/>
      <c r="P513" s="16"/>
      <c r="Q513" s="16"/>
      <c r="R513" s="16"/>
      <c r="S513" s="16"/>
      <c r="T513" s="16"/>
      <c r="U513" s="16"/>
      <c r="V513" s="1" t="s">
        <v>2690</v>
      </c>
      <c r="W513" s="1" t="s">
        <v>2551</v>
      </c>
      <c r="X513" s="5" t="s">
        <v>2697</v>
      </c>
      <c r="Y513" s="5" t="s">
        <v>2559</v>
      </c>
      <c r="Z513" s="5" t="s">
        <v>13</v>
      </c>
      <c r="AA513" s="5"/>
    </row>
    <row r="514" spans="1:27" ht="12" customHeight="1" x14ac:dyDescent="0.15">
      <c r="A514" s="1" t="s">
        <v>177</v>
      </c>
      <c r="B514" s="1" t="s">
        <v>37</v>
      </c>
      <c r="C514" s="1" t="s">
        <v>9</v>
      </c>
      <c r="D514" s="1" t="s">
        <v>2441</v>
      </c>
      <c r="E514" s="1" t="s">
        <v>178</v>
      </c>
      <c r="F514" s="1" t="s">
        <v>186</v>
      </c>
      <c r="G514" s="1" t="s">
        <v>12</v>
      </c>
      <c r="H514" s="1" t="s">
        <v>13</v>
      </c>
      <c r="I514" s="16"/>
      <c r="J514" s="16"/>
      <c r="K514" s="16"/>
      <c r="L514" s="16"/>
      <c r="M514" s="16"/>
      <c r="N514" s="16"/>
      <c r="O514" s="16"/>
      <c r="P514" s="16"/>
      <c r="Q514" s="16"/>
      <c r="R514" s="16"/>
      <c r="S514" s="16"/>
      <c r="T514" s="16"/>
      <c r="U514" s="16"/>
      <c r="V514" s="1" t="s">
        <v>2690</v>
      </c>
      <c r="W514" s="1" t="s">
        <v>2551</v>
      </c>
      <c r="X514" s="5" t="s">
        <v>2698</v>
      </c>
      <c r="Y514" s="5" t="s">
        <v>2553</v>
      </c>
      <c r="Z514" s="5" t="s">
        <v>13</v>
      </c>
      <c r="AA514" s="5"/>
    </row>
    <row r="515" spans="1:27" ht="12" customHeight="1" x14ac:dyDescent="0.15">
      <c r="A515" s="1" t="s">
        <v>177</v>
      </c>
      <c r="B515" s="1" t="s">
        <v>37</v>
      </c>
      <c r="C515" s="1" t="s">
        <v>15</v>
      </c>
      <c r="D515" s="1" t="s">
        <v>2441</v>
      </c>
      <c r="E515" s="1" t="s">
        <v>178</v>
      </c>
      <c r="F515" s="1" t="s">
        <v>186</v>
      </c>
      <c r="G515" s="1" t="s">
        <v>18</v>
      </c>
      <c r="H515" s="1" t="s">
        <v>13</v>
      </c>
      <c r="I515" s="16"/>
      <c r="J515" s="16"/>
      <c r="K515" s="16"/>
      <c r="L515" s="16"/>
      <c r="M515" s="16"/>
      <c r="N515" s="16"/>
      <c r="O515" s="16"/>
      <c r="P515" s="16"/>
      <c r="Q515" s="16"/>
      <c r="R515" s="16"/>
      <c r="S515" s="16"/>
      <c r="T515" s="16"/>
      <c r="U515" s="16"/>
      <c r="V515" s="1" t="s">
        <v>2690</v>
      </c>
      <c r="W515" s="1" t="s">
        <v>2551</v>
      </c>
      <c r="X515" s="5" t="s">
        <v>2698</v>
      </c>
      <c r="Y515" s="5" t="s">
        <v>2562</v>
      </c>
      <c r="Z515" s="5" t="s">
        <v>13</v>
      </c>
      <c r="AA515" s="5"/>
    </row>
    <row r="516" spans="1:27" ht="12" customHeight="1" x14ac:dyDescent="0.15">
      <c r="A516" s="1" t="s">
        <v>177</v>
      </c>
      <c r="B516" s="1" t="s">
        <v>37</v>
      </c>
      <c r="C516" s="1" t="s">
        <v>17</v>
      </c>
      <c r="D516" s="1" t="s">
        <v>2441</v>
      </c>
      <c r="E516" s="1" t="s">
        <v>178</v>
      </c>
      <c r="F516" s="1" t="s">
        <v>186</v>
      </c>
      <c r="G516" s="1" t="s">
        <v>20</v>
      </c>
      <c r="H516" s="1" t="s">
        <v>13</v>
      </c>
      <c r="I516" s="16"/>
      <c r="J516" s="16"/>
      <c r="K516" s="16"/>
      <c r="L516" s="16"/>
      <c r="M516" s="16"/>
      <c r="N516" s="16"/>
      <c r="O516" s="16"/>
      <c r="P516" s="16"/>
      <c r="Q516" s="16"/>
      <c r="R516" s="16"/>
      <c r="S516" s="16"/>
      <c r="T516" s="16"/>
      <c r="U516" s="16"/>
      <c r="V516" s="1" t="s">
        <v>2690</v>
      </c>
      <c r="W516" s="1" t="s">
        <v>2551</v>
      </c>
      <c r="X516" s="5" t="s">
        <v>2698</v>
      </c>
      <c r="Y516" s="5" t="s">
        <v>2557</v>
      </c>
      <c r="Z516" s="5" t="s">
        <v>13</v>
      </c>
      <c r="AA516" s="5"/>
    </row>
    <row r="517" spans="1:27" ht="12" customHeight="1" x14ac:dyDescent="0.15">
      <c r="A517" s="1" t="s">
        <v>177</v>
      </c>
      <c r="B517" s="1" t="s">
        <v>37</v>
      </c>
      <c r="C517" s="1" t="s">
        <v>19</v>
      </c>
      <c r="D517" s="1" t="s">
        <v>2441</v>
      </c>
      <c r="E517" s="1" t="s">
        <v>178</v>
      </c>
      <c r="F517" s="1" t="s">
        <v>186</v>
      </c>
      <c r="G517" s="1" t="s">
        <v>22</v>
      </c>
      <c r="H517" s="1" t="s">
        <v>13</v>
      </c>
      <c r="I517" s="16"/>
      <c r="J517" s="16"/>
      <c r="K517" s="16"/>
      <c r="L517" s="16"/>
      <c r="M517" s="16"/>
      <c r="N517" s="16"/>
      <c r="O517" s="16"/>
      <c r="P517" s="16"/>
      <c r="Q517" s="16"/>
      <c r="R517" s="16"/>
      <c r="S517" s="16"/>
      <c r="T517" s="16"/>
      <c r="U517" s="16"/>
      <c r="V517" s="1" t="s">
        <v>2690</v>
      </c>
      <c r="W517" s="1" t="s">
        <v>2551</v>
      </c>
      <c r="X517" s="5" t="s">
        <v>2698</v>
      </c>
      <c r="Y517" s="5" t="s">
        <v>2564</v>
      </c>
      <c r="Z517" s="5" t="s">
        <v>13</v>
      </c>
      <c r="AA517" s="5"/>
    </row>
    <row r="518" spans="1:27" ht="12" customHeight="1" x14ac:dyDescent="0.15">
      <c r="A518" s="1" t="s">
        <v>177</v>
      </c>
      <c r="B518" s="1" t="s">
        <v>37</v>
      </c>
      <c r="C518" s="1" t="s">
        <v>21</v>
      </c>
      <c r="D518" s="1" t="s">
        <v>2441</v>
      </c>
      <c r="E518" s="1" t="s">
        <v>178</v>
      </c>
      <c r="F518" s="1" t="s">
        <v>186</v>
      </c>
      <c r="G518" s="1" t="s">
        <v>24</v>
      </c>
      <c r="H518" s="1" t="s">
        <v>13</v>
      </c>
      <c r="I518" s="16"/>
      <c r="J518" s="16"/>
      <c r="K518" s="16"/>
      <c r="L518" s="16"/>
      <c r="M518" s="16"/>
      <c r="N518" s="16"/>
      <c r="O518" s="16"/>
      <c r="P518" s="16"/>
      <c r="Q518" s="16"/>
      <c r="R518" s="16"/>
      <c r="S518" s="16"/>
      <c r="T518" s="16"/>
      <c r="U518" s="16"/>
      <c r="V518" s="1" t="s">
        <v>2690</v>
      </c>
      <c r="W518" s="1" t="s">
        <v>2551</v>
      </c>
      <c r="X518" s="5" t="s">
        <v>2698</v>
      </c>
      <c r="Y518" s="5" t="s">
        <v>2559</v>
      </c>
      <c r="Z518" s="5" t="s">
        <v>13</v>
      </c>
      <c r="AA518" s="5"/>
    </row>
    <row r="519" spans="1:27" ht="12" customHeight="1" x14ac:dyDescent="0.15">
      <c r="A519" s="1" t="s">
        <v>177</v>
      </c>
      <c r="B519" s="1" t="s">
        <v>39</v>
      </c>
      <c r="C519" s="1" t="s">
        <v>9</v>
      </c>
      <c r="D519" s="1" t="s">
        <v>2441</v>
      </c>
      <c r="E519" s="1" t="s">
        <v>178</v>
      </c>
      <c r="F519" s="1" t="s">
        <v>187</v>
      </c>
      <c r="G519" s="1" t="s">
        <v>12</v>
      </c>
      <c r="H519" s="1" t="s">
        <v>13</v>
      </c>
      <c r="I519" s="16"/>
      <c r="J519" s="16"/>
      <c r="K519" s="16"/>
      <c r="L519" s="16"/>
      <c r="M519" s="16"/>
      <c r="N519" s="16"/>
      <c r="O519" s="16"/>
      <c r="P519" s="16"/>
      <c r="Q519" s="16"/>
      <c r="R519" s="16"/>
      <c r="S519" s="16"/>
      <c r="T519" s="16"/>
      <c r="U519" s="16"/>
      <c r="V519" s="1" t="s">
        <v>2690</v>
      </c>
      <c r="W519" s="1" t="s">
        <v>2551</v>
      </c>
      <c r="X519" s="5" t="s">
        <v>2699</v>
      </c>
      <c r="Y519" s="5" t="s">
        <v>2553</v>
      </c>
      <c r="Z519" s="5" t="s">
        <v>13</v>
      </c>
      <c r="AA519" s="5"/>
    </row>
    <row r="520" spans="1:27" ht="12" customHeight="1" x14ac:dyDescent="0.15">
      <c r="A520" s="1" t="s">
        <v>177</v>
      </c>
      <c r="B520" s="1" t="s">
        <v>39</v>
      </c>
      <c r="C520" s="1" t="s">
        <v>15</v>
      </c>
      <c r="D520" s="1" t="s">
        <v>2441</v>
      </c>
      <c r="E520" s="1" t="s">
        <v>178</v>
      </c>
      <c r="F520" s="1" t="s">
        <v>187</v>
      </c>
      <c r="G520" s="1" t="s">
        <v>18</v>
      </c>
      <c r="H520" s="1" t="s">
        <v>13</v>
      </c>
      <c r="I520" s="16"/>
      <c r="J520" s="16"/>
      <c r="K520" s="16"/>
      <c r="L520" s="16"/>
      <c r="M520" s="16"/>
      <c r="N520" s="16"/>
      <c r="O520" s="16"/>
      <c r="P520" s="16"/>
      <c r="Q520" s="16"/>
      <c r="R520" s="16"/>
      <c r="S520" s="16"/>
      <c r="T520" s="16"/>
      <c r="U520" s="16"/>
      <c r="V520" s="1" t="s">
        <v>2690</v>
      </c>
      <c r="W520" s="1" t="s">
        <v>2551</v>
      </c>
      <c r="X520" s="5" t="s">
        <v>2699</v>
      </c>
      <c r="Y520" s="5" t="s">
        <v>2562</v>
      </c>
      <c r="Z520" s="5" t="s">
        <v>13</v>
      </c>
      <c r="AA520" s="5"/>
    </row>
    <row r="521" spans="1:27" ht="12" customHeight="1" x14ac:dyDescent="0.15">
      <c r="A521" s="1" t="s">
        <v>177</v>
      </c>
      <c r="B521" s="1" t="s">
        <v>39</v>
      </c>
      <c r="C521" s="1" t="s">
        <v>17</v>
      </c>
      <c r="D521" s="1" t="s">
        <v>2441</v>
      </c>
      <c r="E521" s="1" t="s">
        <v>178</v>
      </c>
      <c r="F521" s="1" t="s">
        <v>187</v>
      </c>
      <c r="G521" s="1" t="s">
        <v>20</v>
      </c>
      <c r="H521" s="1" t="s">
        <v>13</v>
      </c>
      <c r="I521" s="16"/>
      <c r="J521" s="16"/>
      <c r="K521" s="16"/>
      <c r="L521" s="16"/>
      <c r="M521" s="16"/>
      <c r="N521" s="16"/>
      <c r="O521" s="16"/>
      <c r="P521" s="16"/>
      <c r="Q521" s="16"/>
      <c r="R521" s="16"/>
      <c r="S521" s="16"/>
      <c r="T521" s="16"/>
      <c r="U521" s="16"/>
      <c r="V521" s="1" t="s">
        <v>2690</v>
      </c>
      <c r="W521" s="1" t="s">
        <v>2551</v>
      </c>
      <c r="X521" s="5" t="s">
        <v>2699</v>
      </c>
      <c r="Y521" s="5" t="s">
        <v>2557</v>
      </c>
      <c r="Z521" s="5" t="s">
        <v>13</v>
      </c>
      <c r="AA521" s="5"/>
    </row>
    <row r="522" spans="1:27" ht="12" customHeight="1" x14ac:dyDescent="0.15">
      <c r="A522" s="1" t="s">
        <v>177</v>
      </c>
      <c r="B522" s="1" t="s">
        <v>39</v>
      </c>
      <c r="C522" s="1" t="s">
        <v>19</v>
      </c>
      <c r="D522" s="1" t="s">
        <v>2441</v>
      </c>
      <c r="E522" s="1" t="s">
        <v>178</v>
      </c>
      <c r="F522" s="1" t="s">
        <v>187</v>
      </c>
      <c r="G522" s="1" t="s">
        <v>22</v>
      </c>
      <c r="H522" s="1" t="s">
        <v>13</v>
      </c>
      <c r="I522" s="16"/>
      <c r="J522" s="16"/>
      <c r="K522" s="16"/>
      <c r="L522" s="16"/>
      <c r="M522" s="16"/>
      <c r="N522" s="16"/>
      <c r="O522" s="16"/>
      <c r="P522" s="16"/>
      <c r="Q522" s="16"/>
      <c r="R522" s="16"/>
      <c r="S522" s="16"/>
      <c r="T522" s="16"/>
      <c r="U522" s="16"/>
      <c r="V522" s="1" t="s">
        <v>2690</v>
      </c>
      <c r="W522" s="1" t="s">
        <v>2551</v>
      </c>
      <c r="X522" s="5" t="s">
        <v>2699</v>
      </c>
      <c r="Y522" s="5" t="s">
        <v>2564</v>
      </c>
      <c r="Z522" s="5" t="s">
        <v>13</v>
      </c>
      <c r="AA522" s="5"/>
    </row>
    <row r="523" spans="1:27" ht="12" customHeight="1" x14ac:dyDescent="0.15">
      <c r="A523" s="1" t="s">
        <v>177</v>
      </c>
      <c r="B523" s="1" t="s">
        <v>39</v>
      </c>
      <c r="C523" s="1" t="s">
        <v>21</v>
      </c>
      <c r="D523" s="1" t="s">
        <v>2441</v>
      </c>
      <c r="E523" s="1" t="s">
        <v>178</v>
      </c>
      <c r="F523" s="1" t="s">
        <v>187</v>
      </c>
      <c r="G523" s="1" t="s">
        <v>24</v>
      </c>
      <c r="H523" s="1" t="s">
        <v>13</v>
      </c>
      <c r="I523" s="16"/>
      <c r="J523" s="16"/>
      <c r="K523" s="16"/>
      <c r="L523" s="16"/>
      <c r="M523" s="16"/>
      <c r="N523" s="16"/>
      <c r="O523" s="16"/>
      <c r="P523" s="16"/>
      <c r="Q523" s="16"/>
      <c r="R523" s="16"/>
      <c r="S523" s="16"/>
      <c r="T523" s="16"/>
      <c r="U523" s="16"/>
      <c r="V523" s="1" t="s">
        <v>2690</v>
      </c>
      <c r="W523" s="1" t="s">
        <v>2551</v>
      </c>
      <c r="X523" s="5" t="s">
        <v>2699</v>
      </c>
      <c r="Y523" s="5" t="s">
        <v>2559</v>
      </c>
      <c r="Z523" s="5" t="s">
        <v>13</v>
      </c>
      <c r="AA523" s="5"/>
    </row>
    <row r="524" spans="1:27" ht="12" customHeight="1" x14ac:dyDescent="0.15">
      <c r="A524" s="1" t="s">
        <v>177</v>
      </c>
      <c r="B524" s="1" t="s">
        <v>41</v>
      </c>
      <c r="C524" s="1" t="s">
        <v>9</v>
      </c>
      <c r="D524" s="1" t="s">
        <v>2441</v>
      </c>
      <c r="E524" s="1" t="s">
        <v>178</v>
      </c>
      <c r="F524" s="1" t="s">
        <v>188</v>
      </c>
      <c r="G524" s="1" t="s">
        <v>12</v>
      </c>
      <c r="H524" s="1" t="s">
        <v>13</v>
      </c>
      <c r="I524" s="16"/>
      <c r="J524" s="16"/>
      <c r="K524" s="16"/>
      <c r="L524" s="16"/>
      <c r="M524" s="16"/>
      <c r="N524" s="16"/>
      <c r="O524" s="16"/>
      <c r="P524" s="16"/>
      <c r="Q524" s="16"/>
      <c r="R524" s="16"/>
      <c r="S524" s="16"/>
      <c r="T524" s="16"/>
      <c r="U524" s="16"/>
      <c r="V524" s="1" t="s">
        <v>2690</v>
      </c>
      <c r="W524" s="1" t="s">
        <v>2551</v>
      </c>
      <c r="X524" s="5" t="s">
        <v>2700</v>
      </c>
      <c r="Y524" s="5" t="s">
        <v>2553</v>
      </c>
      <c r="Z524" s="5" t="s">
        <v>13</v>
      </c>
      <c r="AA524" s="5"/>
    </row>
    <row r="525" spans="1:27" ht="12" customHeight="1" x14ac:dyDescent="0.15">
      <c r="A525" s="1" t="s">
        <v>177</v>
      </c>
      <c r="B525" s="1" t="s">
        <v>41</v>
      </c>
      <c r="C525" s="1" t="s">
        <v>15</v>
      </c>
      <c r="D525" s="1" t="s">
        <v>2441</v>
      </c>
      <c r="E525" s="1" t="s">
        <v>178</v>
      </c>
      <c r="F525" s="1" t="s">
        <v>188</v>
      </c>
      <c r="G525" s="1" t="s">
        <v>18</v>
      </c>
      <c r="H525" s="1" t="s">
        <v>13</v>
      </c>
      <c r="I525" s="16"/>
      <c r="J525" s="16"/>
      <c r="K525" s="16"/>
      <c r="L525" s="16"/>
      <c r="M525" s="16"/>
      <c r="N525" s="16"/>
      <c r="O525" s="16"/>
      <c r="P525" s="16"/>
      <c r="Q525" s="16"/>
      <c r="R525" s="16"/>
      <c r="S525" s="16"/>
      <c r="T525" s="16"/>
      <c r="U525" s="16"/>
      <c r="V525" s="1" t="s">
        <v>2690</v>
      </c>
      <c r="W525" s="1" t="s">
        <v>2551</v>
      </c>
      <c r="X525" s="5" t="s">
        <v>2700</v>
      </c>
      <c r="Y525" s="5" t="s">
        <v>2562</v>
      </c>
      <c r="Z525" s="5" t="s">
        <v>13</v>
      </c>
      <c r="AA525" s="5"/>
    </row>
    <row r="526" spans="1:27" ht="12" customHeight="1" x14ac:dyDescent="0.15">
      <c r="A526" s="1" t="s">
        <v>177</v>
      </c>
      <c r="B526" s="1" t="s">
        <v>41</v>
      </c>
      <c r="C526" s="1" t="s">
        <v>17</v>
      </c>
      <c r="D526" s="1" t="s">
        <v>2441</v>
      </c>
      <c r="E526" s="1" t="s">
        <v>178</v>
      </c>
      <c r="F526" s="1" t="s">
        <v>188</v>
      </c>
      <c r="G526" s="1" t="s">
        <v>20</v>
      </c>
      <c r="H526" s="1" t="s">
        <v>13</v>
      </c>
      <c r="I526" s="16"/>
      <c r="J526" s="16"/>
      <c r="K526" s="16"/>
      <c r="L526" s="16"/>
      <c r="M526" s="16"/>
      <c r="N526" s="16"/>
      <c r="O526" s="16"/>
      <c r="P526" s="16"/>
      <c r="Q526" s="16"/>
      <c r="R526" s="16"/>
      <c r="S526" s="16"/>
      <c r="T526" s="16"/>
      <c r="U526" s="16"/>
      <c r="V526" s="1" t="s">
        <v>2690</v>
      </c>
      <c r="W526" s="1" t="s">
        <v>2551</v>
      </c>
      <c r="X526" s="5" t="s">
        <v>2700</v>
      </c>
      <c r="Y526" s="5" t="s">
        <v>2557</v>
      </c>
      <c r="Z526" s="5" t="s">
        <v>13</v>
      </c>
      <c r="AA526" s="5"/>
    </row>
    <row r="527" spans="1:27" ht="12" customHeight="1" x14ac:dyDescent="0.15">
      <c r="A527" s="1" t="s">
        <v>177</v>
      </c>
      <c r="B527" s="1" t="s">
        <v>41</v>
      </c>
      <c r="C527" s="1" t="s">
        <v>19</v>
      </c>
      <c r="D527" s="1" t="s">
        <v>2441</v>
      </c>
      <c r="E527" s="1" t="s">
        <v>178</v>
      </c>
      <c r="F527" s="1" t="s">
        <v>188</v>
      </c>
      <c r="G527" s="1" t="s">
        <v>22</v>
      </c>
      <c r="H527" s="1" t="s">
        <v>13</v>
      </c>
      <c r="I527" s="16"/>
      <c r="J527" s="16"/>
      <c r="K527" s="16"/>
      <c r="L527" s="16"/>
      <c r="M527" s="16"/>
      <c r="N527" s="16"/>
      <c r="O527" s="16"/>
      <c r="P527" s="16"/>
      <c r="Q527" s="16"/>
      <c r="R527" s="16"/>
      <c r="S527" s="16"/>
      <c r="T527" s="16"/>
      <c r="U527" s="16"/>
      <c r="V527" s="1" t="s">
        <v>2690</v>
      </c>
      <c r="W527" s="1" t="s">
        <v>2551</v>
      </c>
      <c r="X527" s="5" t="s">
        <v>2700</v>
      </c>
      <c r="Y527" s="5" t="s">
        <v>2564</v>
      </c>
      <c r="Z527" s="5" t="s">
        <v>13</v>
      </c>
      <c r="AA527" s="5"/>
    </row>
    <row r="528" spans="1:27" ht="12" customHeight="1" x14ac:dyDescent="0.15">
      <c r="A528" s="1" t="s">
        <v>177</v>
      </c>
      <c r="B528" s="1" t="s">
        <v>41</v>
      </c>
      <c r="C528" s="1" t="s">
        <v>21</v>
      </c>
      <c r="D528" s="1" t="s">
        <v>2441</v>
      </c>
      <c r="E528" s="1" t="s">
        <v>178</v>
      </c>
      <c r="F528" s="1" t="s">
        <v>188</v>
      </c>
      <c r="G528" s="1" t="s">
        <v>24</v>
      </c>
      <c r="H528" s="1" t="s">
        <v>13</v>
      </c>
      <c r="I528" s="16"/>
      <c r="J528" s="16"/>
      <c r="K528" s="16"/>
      <c r="L528" s="16"/>
      <c r="M528" s="16"/>
      <c r="N528" s="16"/>
      <c r="O528" s="16"/>
      <c r="P528" s="16"/>
      <c r="Q528" s="16"/>
      <c r="R528" s="16"/>
      <c r="S528" s="16"/>
      <c r="T528" s="16"/>
      <c r="U528" s="16"/>
      <c r="V528" s="1" t="s">
        <v>2690</v>
      </c>
      <c r="W528" s="1" t="s">
        <v>2551</v>
      </c>
      <c r="X528" s="5" t="s">
        <v>2700</v>
      </c>
      <c r="Y528" s="5" t="s">
        <v>2559</v>
      </c>
      <c r="Z528" s="5" t="s">
        <v>13</v>
      </c>
      <c r="AA528" s="5"/>
    </row>
    <row r="529" spans="1:27" ht="12" customHeight="1" x14ac:dyDescent="0.15">
      <c r="A529" s="1" t="s">
        <v>177</v>
      </c>
      <c r="B529" s="1" t="s">
        <v>43</v>
      </c>
      <c r="C529" s="1" t="s">
        <v>9</v>
      </c>
      <c r="D529" s="1" t="s">
        <v>2441</v>
      </c>
      <c r="E529" s="1" t="s">
        <v>178</v>
      </c>
      <c r="F529" s="1" t="s">
        <v>189</v>
      </c>
      <c r="G529" s="1" t="s">
        <v>12</v>
      </c>
      <c r="H529" s="1" t="s">
        <v>13</v>
      </c>
      <c r="I529" s="16"/>
      <c r="J529" s="16"/>
      <c r="K529" s="16"/>
      <c r="L529" s="16"/>
      <c r="M529" s="16"/>
      <c r="N529" s="16"/>
      <c r="O529" s="16"/>
      <c r="P529" s="16"/>
      <c r="Q529" s="16"/>
      <c r="R529" s="16"/>
      <c r="S529" s="16"/>
      <c r="T529" s="16"/>
      <c r="U529" s="16"/>
      <c r="V529" s="1" t="s">
        <v>2690</v>
      </c>
      <c r="W529" s="1" t="s">
        <v>2551</v>
      </c>
      <c r="X529" s="5" t="s">
        <v>2701</v>
      </c>
      <c r="Y529" s="5" t="s">
        <v>2553</v>
      </c>
      <c r="Z529" s="5" t="s">
        <v>13</v>
      </c>
      <c r="AA529" s="5"/>
    </row>
    <row r="530" spans="1:27" ht="12" customHeight="1" x14ac:dyDescent="0.15">
      <c r="A530" s="1" t="s">
        <v>177</v>
      </c>
      <c r="B530" s="1" t="s">
        <v>43</v>
      </c>
      <c r="C530" s="1" t="s">
        <v>15</v>
      </c>
      <c r="D530" s="1" t="s">
        <v>2441</v>
      </c>
      <c r="E530" s="1" t="s">
        <v>178</v>
      </c>
      <c r="F530" s="1" t="s">
        <v>189</v>
      </c>
      <c r="G530" s="1" t="s">
        <v>18</v>
      </c>
      <c r="H530" s="1" t="s">
        <v>13</v>
      </c>
      <c r="I530" s="16"/>
      <c r="J530" s="16"/>
      <c r="K530" s="16"/>
      <c r="L530" s="16"/>
      <c r="M530" s="16"/>
      <c r="N530" s="16"/>
      <c r="O530" s="16"/>
      <c r="P530" s="16"/>
      <c r="Q530" s="16"/>
      <c r="R530" s="16"/>
      <c r="S530" s="16"/>
      <c r="T530" s="16"/>
      <c r="U530" s="16"/>
      <c r="V530" s="1" t="s">
        <v>2690</v>
      </c>
      <c r="W530" s="1" t="s">
        <v>2551</v>
      </c>
      <c r="X530" s="5" t="s">
        <v>2701</v>
      </c>
      <c r="Y530" s="5" t="s">
        <v>2562</v>
      </c>
      <c r="Z530" s="5" t="s">
        <v>13</v>
      </c>
      <c r="AA530" s="5"/>
    </row>
    <row r="531" spans="1:27" ht="12" customHeight="1" x14ac:dyDescent="0.15">
      <c r="A531" s="1" t="s">
        <v>177</v>
      </c>
      <c r="B531" s="1" t="s">
        <v>43</v>
      </c>
      <c r="C531" s="1" t="s">
        <v>17</v>
      </c>
      <c r="D531" s="1" t="s">
        <v>2441</v>
      </c>
      <c r="E531" s="1" t="s">
        <v>178</v>
      </c>
      <c r="F531" s="1" t="s">
        <v>189</v>
      </c>
      <c r="G531" s="1" t="s">
        <v>20</v>
      </c>
      <c r="H531" s="1" t="s">
        <v>13</v>
      </c>
      <c r="I531" s="16"/>
      <c r="J531" s="16"/>
      <c r="K531" s="16"/>
      <c r="L531" s="16"/>
      <c r="M531" s="16"/>
      <c r="N531" s="16"/>
      <c r="O531" s="16"/>
      <c r="P531" s="16"/>
      <c r="Q531" s="16"/>
      <c r="R531" s="16"/>
      <c r="S531" s="16"/>
      <c r="T531" s="16"/>
      <c r="U531" s="16"/>
      <c r="V531" s="1" t="s">
        <v>2690</v>
      </c>
      <c r="W531" s="1" t="s">
        <v>2551</v>
      </c>
      <c r="X531" s="5" t="s">
        <v>2701</v>
      </c>
      <c r="Y531" s="5" t="s">
        <v>2557</v>
      </c>
      <c r="Z531" s="5" t="s">
        <v>13</v>
      </c>
      <c r="AA531" s="5"/>
    </row>
    <row r="532" spans="1:27" ht="12" customHeight="1" x14ac:dyDescent="0.15">
      <c r="A532" s="1" t="s">
        <v>177</v>
      </c>
      <c r="B532" s="1" t="s">
        <v>43</v>
      </c>
      <c r="C532" s="1" t="s">
        <v>19</v>
      </c>
      <c r="D532" s="1" t="s">
        <v>2441</v>
      </c>
      <c r="E532" s="1" t="s">
        <v>178</v>
      </c>
      <c r="F532" s="1" t="s">
        <v>189</v>
      </c>
      <c r="G532" s="1" t="s">
        <v>22</v>
      </c>
      <c r="H532" s="1" t="s">
        <v>13</v>
      </c>
      <c r="I532" s="16"/>
      <c r="J532" s="16"/>
      <c r="K532" s="16"/>
      <c r="L532" s="16"/>
      <c r="M532" s="16"/>
      <c r="N532" s="16"/>
      <c r="O532" s="16"/>
      <c r="P532" s="16"/>
      <c r="Q532" s="16"/>
      <c r="R532" s="16"/>
      <c r="S532" s="16"/>
      <c r="T532" s="16"/>
      <c r="U532" s="16"/>
      <c r="V532" s="1" t="s">
        <v>2690</v>
      </c>
      <c r="W532" s="1" t="s">
        <v>2551</v>
      </c>
      <c r="X532" s="5" t="s">
        <v>2701</v>
      </c>
      <c r="Y532" s="5" t="s">
        <v>2564</v>
      </c>
      <c r="Z532" s="5" t="s">
        <v>13</v>
      </c>
      <c r="AA532" s="5"/>
    </row>
    <row r="533" spans="1:27" ht="12" customHeight="1" x14ac:dyDescent="0.15">
      <c r="A533" s="1" t="s">
        <v>177</v>
      </c>
      <c r="B533" s="1" t="s">
        <v>43</v>
      </c>
      <c r="C533" s="1" t="s">
        <v>21</v>
      </c>
      <c r="D533" s="1" t="s">
        <v>2441</v>
      </c>
      <c r="E533" s="1" t="s">
        <v>178</v>
      </c>
      <c r="F533" s="1" t="s">
        <v>189</v>
      </c>
      <c r="G533" s="1" t="s">
        <v>24</v>
      </c>
      <c r="H533" s="1" t="s">
        <v>13</v>
      </c>
      <c r="I533" s="16"/>
      <c r="J533" s="16"/>
      <c r="K533" s="16"/>
      <c r="L533" s="16"/>
      <c r="M533" s="16"/>
      <c r="N533" s="16"/>
      <c r="O533" s="16"/>
      <c r="P533" s="16"/>
      <c r="Q533" s="16"/>
      <c r="R533" s="16"/>
      <c r="S533" s="16"/>
      <c r="T533" s="16"/>
      <c r="U533" s="16"/>
      <c r="V533" s="1" t="s">
        <v>2690</v>
      </c>
      <c r="W533" s="1" t="s">
        <v>2551</v>
      </c>
      <c r="X533" s="5" t="s">
        <v>2701</v>
      </c>
      <c r="Y533" s="5" t="s">
        <v>2559</v>
      </c>
      <c r="Z533" s="5" t="s">
        <v>13</v>
      </c>
      <c r="AA533" s="5"/>
    </row>
    <row r="534" spans="1:27" ht="12" customHeight="1" x14ac:dyDescent="0.15">
      <c r="A534" s="1" t="s">
        <v>177</v>
      </c>
      <c r="B534" s="1" t="s">
        <v>45</v>
      </c>
      <c r="C534" s="1" t="s">
        <v>9</v>
      </c>
      <c r="D534" s="1" t="s">
        <v>2441</v>
      </c>
      <c r="E534" s="1" t="s">
        <v>178</v>
      </c>
      <c r="F534" s="1" t="s">
        <v>190</v>
      </c>
      <c r="G534" s="1" t="s">
        <v>12</v>
      </c>
      <c r="H534" s="1" t="s">
        <v>13</v>
      </c>
      <c r="I534" s="16"/>
      <c r="J534" s="16"/>
      <c r="K534" s="16"/>
      <c r="L534" s="16"/>
      <c r="M534" s="16"/>
      <c r="N534" s="16"/>
      <c r="O534" s="16"/>
      <c r="P534" s="16"/>
      <c r="Q534" s="16"/>
      <c r="R534" s="16"/>
      <c r="S534" s="16"/>
      <c r="T534" s="16"/>
      <c r="U534" s="16"/>
      <c r="V534" s="1" t="s">
        <v>2690</v>
      </c>
      <c r="W534" s="1" t="s">
        <v>2551</v>
      </c>
      <c r="X534" s="5" t="s">
        <v>2702</v>
      </c>
      <c r="Y534" s="5" t="s">
        <v>2553</v>
      </c>
      <c r="Z534" s="5" t="s">
        <v>13</v>
      </c>
      <c r="AA534" s="5"/>
    </row>
    <row r="535" spans="1:27" ht="12" customHeight="1" x14ac:dyDescent="0.15">
      <c r="A535" s="1" t="s">
        <v>177</v>
      </c>
      <c r="B535" s="1" t="s">
        <v>45</v>
      </c>
      <c r="C535" s="1" t="s">
        <v>15</v>
      </c>
      <c r="D535" s="1" t="s">
        <v>2441</v>
      </c>
      <c r="E535" s="1" t="s">
        <v>178</v>
      </c>
      <c r="F535" s="1" t="s">
        <v>190</v>
      </c>
      <c r="G535" s="1" t="s">
        <v>18</v>
      </c>
      <c r="H535" s="1" t="s">
        <v>13</v>
      </c>
      <c r="I535" s="16"/>
      <c r="J535" s="16"/>
      <c r="K535" s="16"/>
      <c r="L535" s="16"/>
      <c r="M535" s="16"/>
      <c r="N535" s="16"/>
      <c r="O535" s="16"/>
      <c r="P535" s="16"/>
      <c r="Q535" s="16"/>
      <c r="R535" s="16"/>
      <c r="S535" s="16"/>
      <c r="T535" s="16"/>
      <c r="U535" s="16"/>
      <c r="V535" s="1" t="s">
        <v>2690</v>
      </c>
      <c r="W535" s="1" t="s">
        <v>2551</v>
      </c>
      <c r="X535" s="5" t="s">
        <v>2702</v>
      </c>
      <c r="Y535" s="5" t="s">
        <v>2562</v>
      </c>
      <c r="Z535" s="5" t="s">
        <v>13</v>
      </c>
      <c r="AA535" s="5"/>
    </row>
    <row r="536" spans="1:27" ht="12" customHeight="1" x14ac:dyDescent="0.15">
      <c r="A536" s="1" t="s">
        <v>177</v>
      </c>
      <c r="B536" s="1" t="s">
        <v>45</v>
      </c>
      <c r="C536" s="1" t="s">
        <v>17</v>
      </c>
      <c r="D536" s="1" t="s">
        <v>2441</v>
      </c>
      <c r="E536" s="1" t="s">
        <v>178</v>
      </c>
      <c r="F536" s="1" t="s">
        <v>190</v>
      </c>
      <c r="G536" s="1" t="s">
        <v>20</v>
      </c>
      <c r="H536" s="1" t="s">
        <v>13</v>
      </c>
      <c r="I536" s="16"/>
      <c r="J536" s="16"/>
      <c r="K536" s="16"/>
      <c r="L536" s="16"/>
      <c r="M536" s="16"/>
      <c r="N536" s="16"/>
      <c r="O536" s="16"/>
      <c r="P536" s="16"/>
      <c r="Q536" s="16"/>
      <c r="R536" s="16"/>
      <c r="S536" s="16"/>
      <c r="T536" s="16"/>
      <c r="U536" s="16"/>
      <c r="V536" s="1" t="s">
        <v>2690</v>
      </c>
      <c r="W536" s="1" t="s">
        <v>2551</v>
      </c>
      <c r="X536" s="5" t="s">
        <v>2702</v>
      </c>
      <c r="Y536" s="5" t="s">
        <v>2557</v>
      </c>
      <c r="Z536" s="5" t="s">
        <v>13</v>
      </c>
      <c r="AA536" s="5"/>
    </row>
    <row r="537" spans="1:27" ht="12" customHeight="1" x14ac:dyDescent="0.15">
      <c r="A537" s="1" t="s">
        <v>177</v>
      </c>
      <c r="B537" s="1" t="s">
        <v>45</v>
      </c>
      <c r="C537" s="1" t="s">
        <v>19</v>
      </c>
      <c r="D537" s="1" t="s">
        <v>2441</v>
      </c>
      <c r="E537" s="1" t="s">
        <v>178</v>
      </c>
      <c r="F537" s="1" t="s">
        <v>190</v>
      </c>
      <c r="G537" s="1" t="s">
        <v>22</v>
      </c>
      <c r="H537" s="1" t="s">
        <v>13</v>
      </c>
      <c r="I537" s="16"/>
      <c r="J537" s="16"/>
      <c r="K537" s="16"/>
      <c r="L537" s="16"/>
      <c r="M537" s="16"/>
      <c r="N537" s="16"/>
      <c r="O537" s="16"/>
      <c r="P537" s="16"/>
      <c r="Q537" s="16"/>
      <c r="R537" s="16"/>
      <c r="S537" s="16"/>
      <c r="T537" s="16"/>
      <c r="U537" s="16"/>
      <c r="V537" s="1" t="s">
        <v>2690</v>
      </c>
      <c r="W537" s="1" t="s">
        <v>2551</v>
      </c>
      <c r="X537" s="5" t="s">
        <v>2702</v>
      </c>
      <c r="Y537" s="5" t="s">
        <v>2564</v>
      </c>
      <c r="Z537" s="5" t="s">
        <v>13</v>
      </c>
      <c r="AA537" s="5"/>
    </row>
    <row r="538" spans="1:27" ht="12" customHeight="1" x14ac:dyDescent="0.15">
      <c r="A538" s="1" t="s">
        <v>177</v>
      </c>
      <c r="B538" s="1" t="s">
        <v>45</v>
      </c>
      <c r="C538" s="1" t="s">
        <v>21</v>
      </c>
      <c r="D538" s="1" t="s">
        <v>2441</v>
      </c>
      <c r="E538" s="1" t="s">
        <v>178</v>
      </c>
      <c r="F538" s="1" t="s">
        <v>190</v>
      </c>
      <c r="G538" s="1" t="s">
        <v>24</v>
      </c>
      <c r="H538" s="1" t="s">
        <v>13</v>
      </c>
      <c r="I538" s="16"/>
      <c r="J538" s="16"/>
      <c r="K538" s="16"/>
      <c r="L538" s="16"/>
      <c r="M538" s="16"/>
      <c r="N538" s="16"/>
      <c r="O538" s="16"/>
      <c r="P538" s="16"/>
      <c r="Q538" s="16"/>
      <c r="R538" s="16"/>
      <c r="S538" s="16"/>
      <c r="T538" s="16"/>
      <c r="U538" s="16"/>
      <c r="V538" s="1" t="s">
        <v>2690</v>
      </c>
      <c r="W538" s="1" t="s">
        <v>2551</v>
      </c>
      <c r="X538" s="5" t="s">
        <v>2702</v>
      </c>
      <c r="Y538" s="5" t="s">
        <v>2559</v>
      </c>
      <c r="Z538" s="5" t="s">
        <v>13</v>
      </c>
      <c r="AA538" s="5"/>
    </row>
    <row r="539" spans="1:27" ht="12" customHeight="1" x14ac:dyDescent="0.15">
      <c r="A539" s="1" t="s">
        <v>177</v>
      </c>
      <c r="B539" s="1" t="s">
        <v>47</v>
      </c>
      <c r="C539" s="1" t="s">
        <v>9</v>
      </c>
      <c r="D539" s="1" t="s">
        <v>2441</v>
      </c>
      <c r="E539" s="1" t="s">
        <v>178</v>
      </c>
      <c r="F539" s="1" t="s">
        <v>191</v>
      </c>
      <c r="G539" s="1" t="s">
        <v>12</v>
      </c>
      <c r="H539" s="1" t="s">
        <v>13</v>
      </c>
      <c r="I539" s="16"/>
      <c r="J539" s="16"/>
      <c r="K539" s="16"/>
      <c r="L539" s="16"/>
      <c r="M539" s="16"/>
      <c r="N539" s="16"/>
      <c r="O539" s="16"/>
      <c r="P539" s="16"/>
      <c r="Q539" s="16"/>
      <c r="R539" s="16"/>
      <c r="S539" s="16"/>
      <c r="T539" s="16"/>
      <c r="U539" s="16"/>
      <c r="V539" s="1" t="s">
        <v>2690</v>
      </c>
      <c r="W539" s="1" t="s">
        <v>2551</v>
      </c>
      <c r="X539" s="5" t="s">
        <v>2703</v>
      </c>
      <c r="Y539" s="5" t="s">
        <v>2553</v>
      </c>
      <c r="Z539" s="5" t="s">
        <v>13</v>
      </c>
      <c r="AA539" s="5"/>
    </row>
    <row r="540" spans="1:27" ht="12" customHeight="1" x14ac:dyDescent="0.15">
      <c r="A540" s="1" t="s">
        <v>177</v>
      </c>
      <c r="B540" s="1" t="s">
        <v>47</v>
      </c>
      <c r="C540" s="1" t="s">
        <v>15</v>
      </c>
      <c r="D540" s="1" t="s">
        <v>2441</v>
      </c>
      <c r="E540" s="1" t="s">
        <v>178</v>
      </c>
      <c r="F540" s="1" t="s">
        <v>191</v>
      </c>
      <c r="G540" s="1" t="s">
        <v>18</v>
      </c>
      <c r="H540" s="1" t="s">
        <v>13</v>
      </c>
      <c r="I540" s="16"/>
      <c r="J540" s="16"/>
      <c r="K540" s="16"/>
      <c r="L540" s="16"/>
      <c r="M540" s="16"/>
      <c r="N540" s="16"/>
      <c r="O540" s="16"/>
      <c r="P540" s="16"/>
      <c r="Q540" s="16"/>
      <c r="R540" s="16"/>
      <c r="S540" s="16"/>
      <c r="T540" s="16"/>
      <c r="U540" s="16"/>
      <c r="V540" s="1" t="s">
        <v>2690</v>
      </c>
      <c r="W540" s="1" t="s">
        <v>2551</v>
      </c>
      <c r="X540" s="5" t="s">
        <v>2703</v>
      </c>
      <c r="Y540" s="5" t="s">
        <v>2562</v>
      </c>
      <c r="Z540" s="5" t="s">
        <v>13</v>
      </c>
      <c r="AA540" s="5"/>
    </row>
    <row r="541" spans="1:27" ht="12" customHeight="1" x14ac:dyDescent="0.15">
      <c r="A541" s="1" t="s">
        <v>177</v>
      </c>
      <c r="B541" s="1" t="s">
        <v>47</v>
      </c>
      <c r="C541" s="1" t="s">
        <v>17</v>
      </c>
      <c r="D541" s="1" t="s">
        <v>2441</v>
      </c>
      <c r="E541" s="1" t="s">
        <v>178</v>
      </c>
      <c r="F541" s="1" t="s">
        <v>191</v>
      </c>
      <c r="G541" s="1" t="s">
        <v>20</v>
      </c>
      <c r="H541" s="1" t="s">
        <v>13</v>
      </c>
      <c r="I541" s="16"/>
      <c r="J541" s="16"/>
      <c r="K541" s="16"/>
      <c r="L541" s="16"/>
      <c r="M541" s="16"/>
      <c r="N541" s="16"/>
      <c r="O541" s="16"/>
      <c r="P541" s="16"/>
      <c r="Q541" s="16"/>
      <c r="R541" s="16"/>
      <c r="S541" s="16"/>
      <c r="T541" s="16"/>
      <c r="U541" s="16"/>
      <c r="V541" s="1" t="s">
        <v>2690</v>
      </c>
      <c r="W541" s="1" t="s">
        <v>2551</v>
      </c>
      <c r="X541" s="5" t="s">
        <v>2703</v>
      </c>
      <c r="Y541" s="5" t="s">
        <v>2557</v>
      </c>
      <c r="Z541" s="5" t="s">
        <v>13</v>
      </c>
      <c r="AA541" s="5"/>
    </row>
    <row r="542" spans="1:27" ht="12" customHeight="1" x14ac:dyDescent="0.15">
      <c r="A542" s="1" t="s">
        <v>177</v>
      </c>
      <c r="B542" s="1" t="s">
        <v>47</v>
      </c>
      <c r="C542" s="1" t="s">
        <v>19</v>
      </c>
      <c r="D542" s="1" t="s">
        <v>2441</v>
      </c>
      <c r="E542" s="1" t="s">
        <v>178</v>
      </c>
      <c r="F542" s="1" t="s">
        <v>191</v>
      </c>
      <c r="G542" s="1" t="s">
        <v>22</v>
      </c>
      <c r="H542" s="1" t="s">
        <v>13</v>
      </c>
      <c r="I542" s="16"/>
      <c r="J542" s="16"/>
      <c r="K542" s="16"/>
      <c r="L542" s="16"/>
      <c r="M542" s="16"/>
      <c r="N542" s="16"/>
      <c r="O542" s="16"/>
      <c r="P542" s="16"/>
      <c r="Q542" s="16"/>
      <c r="R542" s="16"/>
      <c r="S542" s="16"/>
      <c r="T542" s="16"/>
      <c r="U542" s="16"/>
      <c r="V542" s="1" t="s">
        <v>2690</v>
      </c>
      <c r="W542" s="1" t="s">
        <v>2551</v>
      </c>
      <c r="X542" s="5" t="s">
        <v>2703</v>
      </c>
      <c r="Y542" s="5" t="s">
        <v>2564</v>
      </c>
      <c r="Z542" s="5" t="s">
        <v>13</v>
      </c>
      <c r="AA542" s="5"/>
    </row>
    <row r="543" spans="1:27" ht="12" customHeight="1" x14ac:dyDescent="0.15">
      <c r="A543" s="1" t="s">
        <v>177</v>
      </c>
      <c r="B543" s="1" t="s">
        <v>47</v>
      </c>
      <c r="C543" s="1" t="s">
        <v>21</v>
      </c>
      <c r="D543" s="1" t="s">
        <v>2441</v>
      </c>
      <c r="E543" s="1" t="s">
        <v>178</v>
      </c>
      <c r="F543" s="1" t="s">
        <v>191</v>
      </c>
      <c r="G543" s="1" t="s">
        <v>24</v>
      </c>
      <c r="H543" s="1" t="s">
        <v>13</v>
      </c>
      <c r="I543" s="16"/>
      <c r="J543" s="16"/>
      <c r="K543" s="16"/>
      <c r="L543" s="16"/>
      <c r="M543" s="16"/>
      <c r="N543" s="16"/>
      <c r="O543" s="16"/>
      <c r="P543" s="16"/>
      <c r="Q543" s="16"/>
      <c r="R543" s="16"/>
      <c r="S543" s="16"/>
      <c r="T543" s="16"/>
      <c r="U543" s="16"/>
      <c r="V543" s="1" t="s">
        <v>2690</v>
      </c>
      <c r="W543" s="1" t="s">
        <v>2551</v>
      </c>
      <c r="X543" s="5" t="s">
        <v>2703</v>
      </c>
      <c r="Y543" s="5" t="s">
        <v>2559</v>
      </c>
      <c r="Z543" s="5" t="s">
        <v>13</v>
      </c>
      <c r="AA543" s="5"/>
    </row>
    <row r="544" spans="1:27" ht="12" customHeight="1" x14ac:dyDescent="0.15">
      <c r="A544" s="1" t="s">
        <v>177</v>
      </c>
      <c r="B544" s="1" t="s">
        <v>49</v>
      </c>
      <c r="C544" s="1" t="s">
        <v>9</v>
      </c>
      <c r="D544" s="1" t="s">
        <v>2441</v>
      </c>
      <c r="E544" s="1" t="s">
        <v>178</v>
      </c>
      <c r="F544" s="1" t="s">
        <v>192</v>
      </c>
      <c r="G544" s="1" t="s">
        <v>12</v>
      </c>
      <c r="H544" s="1" t="s">
        <v>13</v>
      </c>
      <c r="I544" s="16"/>
      <c r="J544" s="16"/>
      <c r="K544" s="16"/>
      <c r="L544" s="16"/>
      <c r="M544" s="16"/>
      <c r="N544" s="16"/>
      <c r="O544" s="16"/>
      <c r="P544" s="16"/>
      <c r="Q544" s="16"/>
      <c r="R544" s="16"/>
      <c r="S544" s="16"/>
      <c r="T544" s="16"/>
      <c r="U544" s="16"/>
      <c r="V544" s="1" t="s">
        <v>2690</v>
      </c>
      <c r="W544" s="1" t="s">
        <v>2551</v>
      </c>
      <c r="X544" s="5" t="s">
        <v>2704</v>
      </c>
      <c r="Y544" s="5" t="s">
        <v>2553</v>
      </c>
      <c r="Z544" s="5" t="s">
        <v>13</v>
      </c>
      <c r="AA544" s="5"/>
    </row>
    <row r="545" spans="1:27" ht="12" customHeight="1" x14ac:dyDescent="0.15">
      <c r="A545" s="1" t="s">
        <v>177</v>
      </c>
      <c r="B545" s="1" t="s">
        <v>49</v>
      </c>
      <c r="C545" s="1" t="s">
        <v>17</v>
      </c>
      <c r="D545" s="1" t="s">
        <v>2441</v>
      </c>
      <c r="E545" s="1" t="s">
        <v>178</v>
      </c>
      <c r="F545" s="1" t="s">
        <v>192</v>
      </c>
      <c r="G545" s="1" t="s">
        <v>20</v>
      </c>
      <c r="H545" s="1" t="s">
        <v>13</v>
      </c>
      <c r="I545" s="16"/>
      <c r="J545" s="16"/>
      <c r="K545" s="16"/>
      <c r="L545" s="16"/>
      <c r="M545" s="16"/>
      <c r="N545" s="16"/>
      <c r="O545" s="16"/>
      <c r="P545" s="16"/>
      <c r="Q545" s="16"/>
      <c r="R545" s="16"/>
      <c r="S545" s="16"/>
      <c r="T545" s="16"/>
      <c r="U545" s="16"/>
      <c r="V545" s="1" t="s">
        <v>2690</v>
      </c>
      <c r="W545" s="1" t="s">
        <v>2551</v>
      </c>
      <c r="X545" s="5" t="s">
        <v>2704</v>
      </c>
      <c r="Y545" s="5" t="s">
        <v>2557</v>
      </c>
      <c r="Z545" s="5" t="s">
        <v>13</v>
      </c>
      <c r="AA545" s="5"/>
    </row>
    <row r="546" spans="1:27" ht="12" customHeight="1" x14ac:dyDescent="0.15">
      <c r="A546" s="1" t="s">
        <v>177</v>
      </c>
      <c r="B546" s="1" t="s">
        <v>49</v>
      </c>
      <c r="C546" s="1" t="s">
        <v>19</v>
      </c>
      <c r="D546" s="1" t="s">
        <v>2441</v>
      </c>
      <c r="E546" s="1" t="s">
        <v>178</v>
      </c>
      <c r="F546" s="1" t="s">
        <v>192</v>
      </c>
      <c r="G546" s="1" t="s">
        <v>22</v>
      </c>
      <c r="H546" s="1" t="s">
        <v>13</v>
      </c>
      <c r="I546" s="16"/>
      <c r="J546" s="16"/>
      <c r="K546" s="16"/>
      <c r="L546" s="16"/>
      <c r="M546" s="16"/>
      <c r="N546" s="16"/>
      <c r="O546" s="16"/>
      <c r="P546" s="16"/>
      <c r="Q546" s="16"/>
      <c r="R546" s="16"/>
      <c r="S546" s="16"/>
      <c r="T546" s="16"/>
      <c r="U546" s="16"/>
      <c r="V546" s="1" t="s">
        <v>2690</v>
      </c>
      <c r="W546" s="1" t="s">
        <v>2551</v>
      </c>
      <c r="X546" s="5" t="s">
        <v>2704</v>
      </c>
      <c r="Y546" s="5" t="s">
        <v>2564</v>
      </c>
      <c r="Z546" s="5" t="s">
        <v>2582</v>
      </c>
      <c r="AA546" s="5"/>
    </row>
    <row r="547" spans="1:27" ht="12" customHeight="1" x14ac:dyDescent="0.15">
      <c r="A547" s="1" t="s">
        <v>177</v>
      </c>
      <c r="B547" s="1" t="s">
        <v>49</v>
      </c>
      <c r="C547" s="1" t="s">
        <v>21</v>
      </c>
      <c r="D547" s="1" t="s">
        <v>2441</v>
      </c>
      <c r="E547" s="1" t="s">
        <v>178</v>
      </c>
      <c r="F547" s="1" t="s">
        <v>192</v>
      </c>
      <c r="G547" s="1" t="s">
        <v>24</v>
      </c>
      <c r="H547" s="1" t="s">
        <v>13</v>
      </c>
      <c r="I547" s="16"/>
      <c r="J547" s="16"/>
      <c r="K547" s="16"/>
      <c r="L547" s="16"/>
      <c r="M547" s="16"/>
      <c r="N547" s="16"/>
      <c r="O547" s="16"/>
      <c r="P547" s="16"/>
      <c r="Q547" s="16"/>
      <c r="R547" s="16"/>
      <c r="S547" s="16"/>
      <c r="T547" s="16"/>
      <c r="U547" s="16"/>
      <c r="V547" s="1" t="s">
        <v>2690</v>
      </c>
      <c r="W547" s="1" t="s">
        <v>2551</v>
      </c>
      <c r="X547" s="5" t="s">
        <v>2704</v>
      </c>
      <c r="Y547" s="5" t="s">
        <v>2559</v>
      </c>
      <c r="Z547" s="5" t="s">
        <v>13</v>
      </c>
      <c r="AA547" s="5"/>
    </row>
    <row r="548" spans="1:27" ht="12" customHeight="1" x14ac:dyDescent="0.15">
      <c r="A548" s="1" t="s">
        <v>177</v>
      </c>
      <c r="B548" s="1" t="s">
        <v>57</v>
      </c>
      <c r="C548" s="1" t="s">
        <v>9</v>
      </c>
      <c r="D548" s="1" t="s">
        <v>2441</v>
      </c>
      <c r="E548" s="1" t="s">
        <v>193</v>
      </c>
      <c r="F548" s="1" t="s">
        <v>194</v>
      </c>
      <c r="G548" s="1" t="s">
        <v>12</v>
      </c>
      <c r="H548" s="1" t="s">
        <v>13</v>
      </c>
      <c r="I548" s="16"/>
      <c r="J548" s="16"/>
      <c r="K548" s="16"/>
      <c r="L548" s="16"/>
      <c r="M548" s="16"/>
      <c r="N548" s="16"/>
      <c r="O548" s="16"/>
      <c r="P548" s="16"/>
      <c r="Q548" s="16"/>
      <c r="R548" s="16"/>
      <c r="S548" s="16"/>
      <c r="T548" s="16"/>
      <c r="U548" s="16"/>
      <c r="V548" s="1" t="s">
        <v>2690</v>
      </c>
      <c r="W548" s="1" t="s">
        <v>2551</v>
      </c>
      <c r="X548" s="5" t="s">
        <v>2705</v>
      </c>
      <c r="Y548" s="5" t="s">
        <v>2553</v>
      </c>
      <c r="Z548" s="5" t="s">
        <v>13</v>
      </c>
      <c r="AA548" s="5"/>
    </row>
    <row r="549" spans="1:27" ht="12" customHeight="1" x14ac:dyDescent="0.15">
      <c r="A549" s="1" t="s">
        <v>177</v>
      </c>
      <c r="B549" s="1" t="s">
        <v>57</v>
      </c>
      <c r="C549" s="1" t="s">
        <v>15</v>
      </c>
      <c r="D549" s="1" t="s">
        <v>2441</v>
      </c>
      <c r="E549" s="1" t="s">
        <v>193</v>
      </c>
      <c r="F549" s="1" t="s">
        <v>194</v>
      </c>
      <c r="G549" s="1" t="s">
        <v>20</v>
      </c>
      <c r="H549" s="1" t="s">
        <v>13</v>
      </c>
      <c r="I549" s="16"/>
      <c r="J549" s="16"/>
      <c r="K549" s="16"/>
      <c r="L549" s="16"/>
      <c r="M549" s="16"/>
      <c r="N549" s="16"/>
      <c r="O549" s="16"/>
      <c r="P549" s="16"/>
      <c r="Q549" s="16"/>
      <c r="R549" s="16"/>
      <c r="S549" s="16"/>
      <c r="T549" s="16"/>
      <c r="U549" s="16"/>
      <c r="V549" s="1" t="s">
        <v>2690</v>
      </c>
      <c r="W549" s="1" t="s">
        <v>2551</v>
      </c>
      <c r="X549" s="5" t="s">
        <v>2705</v>
      </c>
      <c r="Y549" s="5" t="s">
        <v>2557</v>
      </c>
      <c r="Z549" s="5" t="s">
        <v>13</v>
      </c>
      <c r="AA549" s="5"/>
    </row>
    <row r="550" spans="1:27" ht="12" customHeight="1" x14ac:dyDescent="0.15">
      <c r="A550" s="1" t="s">
        <v>177</v>
      </c>
      <c r="B550" s="1" t="s">
        <v>57</v>
      </c>
      <c r="C550" s="1" t="s">
        <v>17</v>
      </c>
      <c r="D550" s="1" t="s">
        <v>2441</v>
      </c>
      <c r="E550" s="1" t="s">
        <v>193</v>
      </c>
      <c r="F550" s="1" t="s">
        <v>194</v>
      </c>
      <c r="G550" s="1" t="s">
        <v>22</v>
      </c>
      <c r="H550" s="1" t="s">
        <v>13</v>
      </c>
      <c r="I550" s="16"/>
      <c r="J550" s="16"/>
      <c r="K550" s="16"/>
      <c r="L550" s="16"/>
      <c r="M550" s="16"/>
      <c r="N550" s="16"/>
      <c r="O550" s="16"/>
      <c r="P550" s="16"/>
      <c r="Q550" s="16"/>
      <c r="R550" s="16"/>
      <c r="S550" s="16"/>
      <c r="T550" s="16"/>
      <c r="U550" s="16"/>
      <c r="V550" s="1" t="s">
        <v>2690</v>
      </c>
      <c r="W550" s="1" t="s">
        <v>2551</v>
      </c>
      <c r="X550" s="5" t="s">
        <v>2705</v>
      </c>
      <c r="Y550" s="5" t="s">
        <v>2564</v>
      </c>
      <c r="Z550" s="5" t="s">
        <v>13</v>
      </c>
      <c r="AA550" s="5"/>
    </row>
    <row r="551" spans="1:27" ht="12" customHeight="1" x14ac:dyDescent="0.15">
      <c r="A551" s="1" t="s">
        <v>177</v>
      </c>
      <c r="B551" s="1" t="s">
        <v>57</v>
      </c>
      <c r="C551" s="1" t="s">
        <v>19</v>
      </c>
      <c r="D551" s="1" t="s">
        <v>2441</v>
      </c>
      <c r="E551" s="1" t="s">
        <v>193</v>
      </c>
      <c r="F551" s="1" t="s">
        <v>194</v>
      </c>
      <c r="G551" s="1" t="s">
        <v>24</v>
      </c>
      <c r="H551" s="1" t="s">
        <v>13</v>
      </c>
      <c r="I551" s="16"/>
      <c r="J551" s="16"/>
      <c r="K551" s="16"/>
      <c r="L551" s="16"/>
      <c r="M551" s="16"/>
      <c r="N551" s="16"/>
      <c r="O551" s="16"/>
      <c r="P551" s="16"/>
      <c r="Q551" s="16"/>
      <c r="R551" s="16"/>
      <c r="S551" s="16"/>
      <c r="T551" s="16"/>
      <c r="U551" s="16"/>
      <c r="V551" s="1" t="s">
        <v>2690</v>
      </c>
      <c r="W551" s="1" t="s">
        <v>2551</v>
      </c>
      <c r="X551" s="5" t="s">
        <v>2705</v>
      </c>
      <c r="Y551" s="5" t="s">
        <v>2559</v>
      </c>
      <c r="Z551" s="5" t="s">
        <v>13</v>
      </c>
      <c r="AA551" s="5"/>
    </row>
    <row r="552" spans="1:27" ht="12" customHeight="1" x14ac:dyDescent="0.15">
      <c r="A552" s="1" t="s">
        <v>177</v>
      </c>
      <c r="B552" s="1" t="s">
        <v>61</v>
      </c>
      <c r="C552" s="1" t="s">
        <v>9</v>
      </c>
      <c r="D552" s="1" t="s">
        <v>2441</v>
      </c>
      <c r="E552" s="1" t="s">
        <v>193</v>
      </c>
      <c r="F552" s="1" t="s">
        <v>195</v>
      </c>
      <c r="G552" s="1" t="s">
        <v>12</v>
      </c>
      <c r="H552" s="1" t="s">
        <v>13</v>
      </c>
      <c r="I552" s="16"/>
      <c r="J552" s="16"/>
      <c r="K552" s="16"/>
      <c r="L552" s="16"/>
      <c r="M552" s="16"/>
      <c r="N552" s="16"/>
      <c r="O552" s="16"/>
      <c r="P552" s="16"/>
      <c r="Q552" s="16"/>
      <c r="R552" s="16"/>
      <c r="S552" s="16"/>
      <c r="T552" s="16"/>
      <c r="U552" s="16"/>
      <c r="V552" s="1" t="s">
        <v>2690</v>
      </c>
      <c r="W552" s="1" t="s">
        <v>2551</v>
      </c>
      <c r="X552" s="5" t="s">
        <v>2706</v>
      </c>
      <c r="Y552" s="5" t="s">
        <v>2553</v>
      </c>
      <c r="Z552" s="5" t="s">
        <v>13</v>
      </c>
      <c r="AA552" s="5"/>
    </row>
    <row r="553" spans="1:27" ht="12" customHeight="1" x14ac:dyDescent="0.15">
      <c r="A553" s="1" t="s">
        <v>177</v>
      </c>
      <c r="B553" s="1" t="s">
        <v>61</v>
      </c>
      <c r="C553" s="1" t="s">
        <v>15</v>
      </c>
      <c r="D553" s="1" t="s">
        <v>2441</v>
      </c>
      <c r="E553" s="1" t="s">
        <v>193</v>
      </c>
      <c r="F553" s="1" t="s">
        <v>195</v>
      </c>
      <c r="G553" s="1" t="s">
        <v>20</v>
      </c>
      <c r="H553" s="1" t="s">
        <v>13</v>
      </c>
      <c r="I553" s="16"/>
      <c r="J553" s="16"/>
      <c r="K553" s="16"/>
      <c r="L553" s="16"/>
      <c r="M553" s="16"/>
      <c r="N553" s="16"/>
      <c r="O553" s="16"/>
      <c r="P553" s="16"/>
      <c r="Q553" s="16"/>
      <c r="R553" s="16"/>
      <c r="S553" s="16"/>
      <c r="T553" s="16"/>
      <c r="U553" s="16"/>
      <c r="V553" s="1" t="s">
        <v>2690</v>
      </c>
      <c r="W553" s="1" t="s">
        <v>2551</v>
      </c>
      <c r="X553" s="5" t="s">
        <v>2706</v>
      </c>
      <c r="Y553" s="5" t="s">
        <v>2557</v>
      </c>
      <c r="Z553" s="5" t="s">
        <v>13</v>
      </c>
      <c r="AA553" s="5"/>
    </row>
    <row r="554" spans="1:27" ht="12" customHeight="1" x14ac:dyDescent="0.15">
      <c r="A554" s="1" t="s">
        <v>177</v>
      </c>
      <c r="B554" s="1" t="s">
        <v>61</v>
      </c>
      <c r="C554" s="1" t="s">
        <v>17</v>
      </c>
      <c r="D554" s="1" t="s">
        <v>2441</v>
      </c>
      <c r="E554" s="1" t="s">
        <v>193</v>
      </c>
      <c r="F554" s="1" t="s">
        <v>195</v>
      </c>
      <c r="G554" s="1" t="s">
        <v>22</v>
      </c>
      <c r="H554" s="1" t="s">
        <v>13</v>
      </c>
      <c r="I554" s="16"/>
      <c r="J554" s="16"/>
      <c r="K554" s="16"/>
      <c r="L554" s="16"/>
      <c r="M554" s="16"/>
      <c r="N554" s="16"/>
      <c r="O554" s="16"/>
      <c r="P554" s="16"/>
      <c r="Q554" s="16"/>
      <c r="R554" s="16"/>
      <c r="S554" s="16"/>
      <c r="T554" s="16"/>
      <c r="U554" s="16"/>
      <c r="V554" s="1" t="s">
        <v>2690</v>
      </c>
      <c r="W554" s="1" t="s">
        <v>2551</v>
      </c>
      <c r="X554" s="5" t="s">
        <v>2706</v>
      </c>
      <c r="Y554" s="5" t="s">
        <v>2564</v>
      </c>
      <c r="Z554" s="5" t="s">
        <v>13</v>
      </c>
      <c r="AA554" s="5"/>
    </row>
    <row r="555" spans="1:27" ht="12" customHeight="1" x14ac:dyDescent="0.15">
      <c r="A555" s="1" t="s">
        <v>177</v>
      </c>
      <c r="B555" s="1" t="s">
        <v>61</v>
      </c>
      <c r="C555" s="1" t="s">
        <v>19</v>
      </c>
      <c r="D555" s="1" t="s">
        <v>2441</v>
      </c>
      <c r="E555" s="1" t="s">
        <v>193</v>
      </c>
      <c r="F555" s="1" t="s">
        <v>195</v>
      </c>
      <c r="G555" s="1" t="s">
        <v>24</v>
      </c>
      <c r="H555" s="1" t="s">
        <v>13</v>
      </c>
      <c r="I555" s="16"/>
      <c r="J555" s="16"/>
      <c r="K555" s="16"/>
      <c r="L555" s="16"/>
      <c r="M555" s="16"/>
      <c r="N555" s="16"/>
      <c r="O555" s="16"/>
      <c r="P555" s="16"/>
      <c r="Q555" s="16"/>
      <c r="R555" s="16"/>
      <c r="S555" s="16"/>
      <c r="T555" s="16"/>
      <c r="U555" s="16"/>
      <c r="V555" s="1" t="s">
        <v>2690</v>
      </c>
      <c r="W555" s="1" t="s">
        <v>2551</v>
      </c>
      <c r="X555" s="5" t="s">
        <v>2706</v>
      </c>
      <c r="Y555" s="5" t="s">
        <v>2559</v>
      </c>
      <c r="Z555" s="5" t="s">
        <v>13</v>
      </c>
      <c r="AA555" s="5"/>
    </row>
    <row r="556" spans="1:27" ht="12" customHeight="1" x14ac:dyDescent="0.15">
      <c r="A556" s="1" t="s">
        <v>177</v>
      </c>
      <c r="B556" s="1" t="s">
        <v>154</v>
      </c>
      <c r="C556" s="1" t="s">
        <v>9</v>
      </c>
      <c r="D556" s="1" t="s">
        <v>2441</v>
      </c>
      <c r="E556" s="1" t="s">
        <v>193</v>
      </c>
      <c r="F556" s="1" t="s">
        <v>196</v>
      </c>
      <c r="G556" s="1" t="s">
        <v>12</v>
      </c>
      <c r="H556" s="1" t="s">
        <v>13</v>
      </c>
      <c r="I556" s="16"/>
      <c r="J556" s="16"/>
      <c r="K556" s="16"/>
      <c r="L556" s="16"/>
      <c r="M556" s="16"/>
      <c r="N556" s="16"/>
      <c r="O556" s="16"/>
      <c r="P556" s="16"/>
      <c r="Q556" s="16"/>
      <c r="R556" s="16"/>
      <c r="S556" s="16"/>
      <c r="T556" s="16"/>
      <c r="U556" s="16"/>
      <c r="V556" s="1" t="s">
        <v>2690</v>
      </c>
      <c r="W556" s="1" t="s">
        <v>2551</v>
      </c>
      <c r="X556" s="5" t="s">
        <v>2707</v>
      </c>
      <c r="Y556" s="5" t="s">
        <v>2553</v>
      </c>
      <c r="Z556" s="5" t="s">
        <v>13</v>
      </c>
      <c r="AA556" s="5"/>
    </row>
    <row r="557" spans="1:27" ht="12" customHeight="1" x14ac:dyDescent="0.15">
      <c r="A557" s="1" t="s">
        <v>177</v>
      </c>
      <c r="B557" s="1" t="s">
        <v>154</v>
      </c>
      <c r="C557" s="1" t="s">
        <v>15</v>
      </c>
      <c r="D557" s="1" t="s">
        <v>2441</v>
      </c>
      <c r="E557" s="1" t="s">
        <v>193</v>
      </c>
      <c r="F557" s="1" t="s">
        <v>196</v>
      </c>
      <c r="G557" s="1" t="s">
        <v>20</v>
      </c>
      <c r="H557" s="1" t="s">
        <v>13</v>
      </c>
      <c r="I557" s="16"/>
      <c r="J557" s="16"/>
      <c r="K557" s="16"/>
      <c r="L557" s="16"/>
      <c r="M557" s="16"/>
      <c r="N557" s="16"/>
      <c r="O557" s="16"/>
      <c r="P557" s="16"/>
      <c r="Q557" s="16"/>
      <c r="R557" s="16"/>
      <c r="S557" s="16"/>
      <c r="T557" s="16"/>
      <c r="U557" s="16"/>
      <c r="V557" s="1" t="s">
        <v>2690</v>
      </c>
      <c r="W557" s="1" t="s">
        <v>2551</v>
      </c>
      <c r="X557" s="5" t="s">
        <v>2707</v>
      </c>
      <c r="Y557" s="5" t="s">
        <v>2557</v>
      </c>
      <c r="Z557" s="5" t="s">
        <v>13</v>
      </c>
      <c r="AA557" s="5"/>
    </row>
    <row r="558" spans="1:27" ht="12" customHeight="1" x14ac:dyDescent="0.15">
      <c r="A558" s="1" t="s">
        <v>177</v>
      </c>
      <c r="B558" s="1" t="s">
        <v>154</v>
      </c>
      <c r="C558" s="1" t="s">
        <v>17</v>
      </c>
      <c r="D558" s="1" t="s">
        <v>2441</v>
      </c>
      <c r="E558" s="1" t="s">
        <v>193</v>
      </c>
      <c r="F558" s="1" t="s">
        <v>196</v>
      </c>
      <c r="G558" s="1" t="s">
        <v>22</v>
      </c>
      <c r="H558" s="1" t="s">
        <v>13</v>
      </c>
      <c r="I558" s="16"/>
      <c r="J558" s="16"/>
      <c r="K558" s="16"/>
      <c r="L558" s="16"/>
      <c r="M558" s="16"/>
      <c r="N558" s="16"/>
      <c r="O558" s="16"/>
      <c r="P558" s="16"/>
      <c r="Q558" s="16"/>
      <c r="R558" s="16"/>
      <c r="S558" s="16"/>
      <c r="T558" s="16"/>
      <c r="U558" s="16"/>
      <c r="V558" s="1" t="s">
        <v>2690</v>
      </c>
      <c r="W558" s="1" t="s">
        <v>2551</v>
      </c>
      <c r="X558" s="5" t="s">
        <v>2707</v>
      </c>
      <c r="Y558" s="5" t="s">
        <v>2564</v>
      </c>
      <c r="Z558" s="5" t="s">
        <v>13</v>
      </c>
      <c r="AA558" s="5"/>
    </row>
    <row r="559" spans="1:27" ht="12" customHeight="1" x14ac:dyDescent="0.15">
      <c r="A559" s="1" t="s">
        <v>177</v>
      </c>
      <c r="B559" s="1" t="s">
        <v>154</v>
      </c>
      <c r="C559" s="1" t="s">
        <v>19</v>
      </c>
      <c r="D559" s="1" t="s">
        <v>2441</v>
      </c>
      <c r="E559" s="1" t="s">
        <v>193</v>
      </c>
      <c r="F559" s="1" t="s">
        <v>196</v>
      </c>
      <c r="G559" s="1" t="s">
        <v>24</v>
      </c>
      <c r="H559" s="1" t="s">
        <v>13</v>
      </c>
      <c r="I559" s="16"/>
      <c r="J559" s="16"/>
      <c r="K559" s="16"/>
      <c r="L559" s="16"/>
      <c r="M559" s="16"/>
      <c r="N559" s="16"/>
      <c r="O559" s="16"/>
      <c r="P559" s="16"/>
      <c r="Q559" s="16"/>
      <c r="R559" s="16"/>
      <c r="S559" s="16"/>
      <c r="T559" s="16"/>
      <c r="U559" s="16"/>
      <c r="V559" s="1" t="s">
        <v>2690</v>
      </c>
      <c r="W559" s="1" t="s">
        <v>2551</v>
      </c>
      <c r="X559" s="5" t="s">
        <v>2707</v>
      </c>
      <c r="Y559" s="5" t="s">
        <v>2559</v>
      </c>
      <c r="Z559" s="5" t="s">
        <v>13</v>
      </c>
      <c r="AA559" s="5"/>
    </row>
    <row r="560" spans="1:27" ht="12" customHeight="1" x14ac:dyDescent="0.15">
      <c r="A560" s="1" t="s">
        <v>177</v>
      </c>
      <c r="B560" s="1" t="s">
        <v>156</v>
      </c>
      <c r="C560" s="1" t="s">
        <v>9</v>
      </c>
      <c r="D560" s="1" t="s">
        <v>2441</v>
      </c>
      <c r="E560" s="1" t="s">
        <v>193</v>
      </c>
      <c r="F560" s="1" t="s">
        <v>197</v>
      </c>
      <c r="G560" s="1" t="s">
        <v>12</v>
      </c>
      <c r="H560" s="1" t="s">
        <v>13</v>
      </c>
      <c r="I560" s="16"/>
      <c r="J560" s="16"/>
      <c r="K560" s="16"/>
      <c r="L560" s="16"/>
      <c r="M560" s="16"/>
      <c r="N560" s="16"/>
      <c r="O560" s="16"/>
      <c r="P560" s="16"/>
      <c r="Q560" s="16"/>
      <c r="R560" s="16"/>
      <c r="S560" s="16">
        <v>0.85629999999999995</v>
      </c>
      <c r="T560" s="16"/>
      <c r="U560" s="16"/>
      <c r="V560" s="1" t="s">
        <v>2690</v>
      </c>
      <c r="W560" s="1" t="s">
        <v>2551</v>
      </c>
      <c r="X560" s="5" t="s">
        <v>2708</v>
      </c>
      <c r="Y560" s="5" t="s">
        <v>2553</v>
      </c>
      <c r="Z560" s="5" t="s">
        <v>13</v>
      </c>
      <c r="AA560" s="5"/>
    </row>
    <row r="561" spans="1:27" ht="12" customHeight="1" x14ac:dyDescent="0.15">
      <c r="A561" s="1" t="s">
        <v>177</v>
      </c>
      <c r="B561" s="1" t="s">
        <v>156</v>
      </c>
      <c r="C561" s="1" t="s">
        <v>15</v>
      </c>
      <c r="D561" s="1" t="s">
        <v>2441</v>
      </c>
      <c r="E561" s="1" t="s">
        <v>193</v>
      </c>
      <c r="F561" s="1" t="s">
        <v>197</v>
      </c>
      <c r="G561" s="1" t="s">
        <v>20</v>
      </c>
      <c r="H561" s="1" t="s">
        <v>13</v>
      </c>
      <c r="I561" s="16"/>
      <c r="J561" s="16"/>
      <c r="K561" s="16"/>
      <c r="L561" s="16"/>
      <c r="M561" s="16"/>
      <c r="N561" s="16"/>
      <c r="O561" s="16"/>
      <c r="P561" s="16"/>
      <c r="Q561" s="16"/>
      <c r="R561" s="16"/>
      <c r="S561" s="16">
        <v>0.84740000000000004</v>
      </c>
      <c r="T561" s="16"/>
      <c r="U561" s="16"/>
      <c r="V561" s="1" t="s">
        <v>2690</v>
      </c>
      <c r="W561" s="1" t="s">
        <v>2551</v>
      </c>
      <c r="X561" s="5" t="s">
        <v>2708</v>
      </c>
      <c r="Y561" s="5" t="s">
        <v>2557</v>
      </c>
      <c r="Z561" s="5" t="s">
        <v>13</v>
      </c>
      <c r="AA561" s="5"/>
    </row>
    <row r="562" spans="1:27" ht="12" customHeight="1" x14ac:dyDescent="0.15">
      <c r="A562" s="1" t="s">
        <v>177</v>
      </c>
      <c r="B562" s="1" t="s">
        <v>156</v>
      </c>
      <c r="C562" s="1" t="s">
        <v>17</v>
      </c>
      <c r="D562" s="1" t="s">
        <v>2441</v>
      </c>
      <c r="E562" s="1" t="s">
        <v>193</v>
      </c>
      <c r="F562" s="1" t="s">
        <v>197</v>
      </c>
      <c r="G562" s="1" t="s">
        <v>22</v>
      </c>
      <c r="H562" s="1" t="s">
        <v>13</v>
      </c>
      <c r="I562" s="16"/>
      <c r="J562" s="16"/>
      <c r="K562" s="16"/>
      <c r="L562" s="16"/>
      <c r="M562" s="16"/>
      <c r="N562" s="16"/>
      <c r="O562" s="16"/>
      <c r="P562" s="16"/>
      <c r="Q562" s="16"/>
      <c r="R562" s="16"/>
      <c r="S562" s="16"/>
      <c r="T562" s="16"/>
      <c r="U562" s="16"/>
      <c r="V562" s="1" t="s">
        <v>2690</v>
      </c>
      <c r="W562" s="1" t="s">
        <v>2551</v>
      </c>
      <c r="X562" s="5" t="s">
        <v>2708</v>
      </c>
      <c r="Y562" s="5" t="s">
        <v>2564</v>
      </c>
      <c r="Z562" s="5" t="s">
        <v>13</v>
      </c>
      <c r="AA562" s="5"/>
    </row>
    <row r="563" spans="1:27" ht="12" customHeight="1" x14ac:dyDescent="0.15">
      <c r="A563" s="1" t="s">
        <v>177</v>
      </c>
      <c r="B563" s="1" t="s">
        <v>156</v>
      </c>
      <c r="C563" s="1" t="s">
        <v>19</v>
      </c>
      <c r="D563" s="1" t="s">
        <v>2441</v>
      </c>
      <c r="E563" s="1" t="s">
        <v>193</v>
      </c>
      <c r="F563" s="1" t="s">
        <v>197</v>
      </c>
      <c r="G563" s="1" t="s">
        <v>24</v>
      </c>
      <c r="H563" s="1" t="s">
        <v>13</v>
      </c>
      <c r="I563" s="16"/>
      <c r="J563" s="16"/>
      <c r="K563" s="16"/>
      <c r="L563" s="16"/>
      <c r="M563" s="16"/>
      <c r="N563" s="16"/>
      <c r="O563" s="16"/>
      <c r="P563" s="16"/>
      <c r="Q563" s="16"/>
      <c r="R563" s="16"/>
      <c r="S563" s="16">
        <v>0.93300000000000005</v>
      </c>
      <c r="T563" s="16"/>
      <c r="U563" s="16"/>
      <c r="V563" s="1" t="s">
        <v>2690</v>
      </c>
      <c r="W563" s="1" t="s">
        <v>2551</v>
      </c>
      <c r="X563" s="5" t="s">
        <v>2708</v>
      </c>
      <c r="Y563" s="5" t="s">
        <v>2559</v>
      </c>
      <c r="Z563" s="5" t="s">
        <v>13</v>
      </c>
      <c r="AA563" s="5"/>
    </row>
    <row r="564" spans="1:27" ht="12" customHeight="1" x14ac:dyDescent="0.15">
      <c r="A564" s="1" t="s">
        <v>177</v>
      </c>
      <c r="B564" s="1" t="s">
        <v>198</v>
      </c>
      <c r="C564" s="1" t="s">
        <v>9</v>
      </c>
      <c r="D564" s="1" t="s">
        <v>2441</v>
      </c>
      <c r="E564" s="1" t="s">
        <v>193</v>
      </c>
      <c r="F564" s="1" t="s">
        <v>199</v>
      </c>
      <c r="G564" s="1" t="s">
        <v>12</v>
      </c>
      <c r="H564" s="1" t="s">
        <v>13</v>
      </c>
      <c r="I564" s="16"/>
      <c r="J564" s="16"/>
      <c r="K564" s="16"/>
      <c r="L564" s="16"/>
      <c r="M564" s="16"/>
      <c r="N564" s="16"/>
      <c r="O564" s="16"/>
      <c r="P564" s="16"/>
      <c r="Q564" s="16"/>
      <c r="R564" s="16"/>
      <c r="S564" s="16"/>
      <c r="T564" s="16"/>
      <c r="U564" s="16"/>
      <c r="V564" s="1" t="s">
        <v>2690</v>
      </c>
      <c r="W564" s="1" t="s">
        <v>2551</v>
      </c>
      <c r="X564" s="5" t="s">
        <v>2709</v>
      </c>
      <c r="Y564" s="5" t="s">
        <v>2553</v>
      </c>
      <c r="Z564" s="5" t="s">
        <v>13</v>
      </c>
      <c r="AA564" s="5"/>
    </row>
    <row r="565" spans="1:27" ht="12" customHeight="1" x14ac:dyDescent="0.15">
      <c r="A565" s="1" t="s">
        <v>177</v>
      </c>
      <c r="B565" s="1" t="s">
        <v>198</v>
      </c>
      <c r="C565" s="1" t="s">
        <v>15</v>
      </c>
      <c r="D565" s="1" t="s">
        <v>2441</v>
      </c>
      <c r="E565" s="1" t="s">
        <v>193</v>
      </c>
      <c r="F565" s="1" t="s">
        <v>199</v>
      </c>
      <c r="G565" s="1" t="s">
        <v>20</v>
      </c>
      <c r="H565" s="1" t="s">
        <v>13</v>
      </c>
      <c r="I565" s="16"/>
      <c r="J565" s="16"/>
      <c r="K565" s="16"/>
      <c r="L565" s="16"/>
      <c r="M565" s="16"/>
      <c r="N565" s="16"/>
      <c r="O565" s="16"/>
      <c r="P565" s="16"/>
      <c r="Q565" s="16"/>
      <c r="R565" s="16"/>
      <c r="S565" s="16"/>
      <c r="T565" s="16"/>
      <c r="U565" s="16"/>
      <c r="V565" s="1" t="s">
        <v>2690</v>
      </c>
      <c r="W565" s="1" t="s">
        <v>2551</v>
      </c>
      <c r="X565" s="5" t="s">
        <v>2709</v>
      </c>
      <c r="Y565" s="5" t="s">
        <v>2557</v>
      </c>
      <c r="Z565" s="5" t="s">
        <v>13</v>
      </c>
      <c r="AA565" s="5"/>
    </row>
    <row r="566" spans="1:27" ht="12" customHeight="1" x14ac:dyDescent="0.15">
      <c r="A566" s="1" t="s">
        <v>177</v>
      </c>
      <c r="B566" s="1" t="s">
        <v>198</v>
      </c>
      <c r="C566" s="1" t="s">
        <v>17</v>
      </c>
      <c r="D566" s="1" t="s">
        <v>2441</v>
      </c>
      <c r="E566" s="1" t="s">
        <v>193</v>
      </c>
      <c r="F566" s="1" t="s">
        <v>199</v>
      </c>
      <c r="G566" s="1" t="s">
        <v>22</v>
      </c>
      <c r="H566" s="1" t="s">
        <v>13</v>
      </c>
      <c r="I566" s="16"/>
      <c r="J566" s="16"/>
      <c r="K566" s="16"/>
      <c r="L566" s="16"/>
      <c r="M566" s="16"/>
      <c r="N566" s="16"/>
      <c r="O566" s="16"/>
      <c r="P566" s="16"/>
      <c r="Q566" s="16"/>
      <c r="R566" s="16"/>
      <c r="S566" s="16"/>
      <c r="T566" s="16"/>
      <c r="U566" s="16"/>
      <c r="V566" s="1" t="s">
        <v>2690</v>
      </c>
      <c r="W566" s="1" t="s">
        <v>2551</v>
      </c>
      <c r="X566" s="5" t="s">
        <v>2709</v>
      </c>
      <c r="Y566" s="5" t="s">
        <v>2564</v>
      </c>
      <c r="Z566" s="5" t="s">
        <v>13</v>
      </c>
      <c r="AA566" s="5"/>
    </row>
    <row r="567" spans="1:27" ht="12" customHeight="1" x14ac:dyDescent="0.15">
      <c r="A567" s="1" t="s">
        <v>177</v>
      </c>
      <c r="B567" s="1" t="s">
        <v>198</v>
      </c>
      <c r="C567" s="1" t="s">
        <v>19</v>
      </c>
      <c r="D567" s="1" t="s">
        <v>2441</v>
      </c>
      <c r="E567" s="1" t="s">
        <v>193</v>
      </c>
      <c r="F567" s="1" t="s">
        <v>199</v>
      </c>
      <c r="G567" s="1" t="s">
        <v>24</v>
      </c>
      <c r="H567" s="1" t="s">
        <v>13</v>
      </c>
      <c r="I567" s="16"/>
      <c r="J567" s="16"/>
      <c r="K567" s="16"/>
      <c r="L567" s="16"/>
      <c r="M567" s="16"/>
      <c r="N567" s="16"/>
      <c r="O567" s="16"/>
      <c r="P567" s="16"/>
      <c r="Q567" s="16"/>
      <c r="R567" s="16"/>
      <c r="S567" s="16"/>
      <c r="T567" s="16"/>
      <c r="U567" s="16"/>
      <c r="V567" s="1" t="s">
        <v>2690</v>
      </c>
      <c r="W567" s="1" t="s">
        <v>2551</v>
      </c>
      <c r="X567" s="5" t="s">
        <v>2709</v>
      </c>
      <c r="Y567" s="5" t="s">
        <v>2559</v>
      </c>
      <c r="Z567" s="5" t="s">
        <v>13</v>
      </c>
      <c r="AA567" s="5"/>
    </row>
    <row r="568" spans="1:27" ht="12" customHeight="1" x14ac:dyDescent="0.15">
      <c r="A568" s="1" t="s">
        <v>177</v>
      </c>
      <c r="B568" s="1" t="s">
        <v>200</v>
      </c>
      <c r="C568" s="1" t="s">
        <v>9</v>
      </c>
      <c r="D568" s="1" t="s">
        <v>2441</v>
      </c>
      <c r="E568" s="1" t="s">
        <v>193</v>
      </c>
      <c r="F568" s="1" t="s">
        <v>201</v>
      </c>
      <c r="G568" s="1" t="s">
        <v>12</v>
      </c>
      <c r="H568" s="1" t="s">
        <v>13</v>
      </c>
      <c r="I568" s="16"/>
      <c r="J568" s="16"/>
      <c r="K568" s="16"/>
      <c r="L568" s="16"/>
      <c r="M568" s="16"/>
      <c r="N568" s="16"/>
      <c r="O568" s="16"/>
      <c r="P568" s="16"/>
      <c r="Q568" s="16"/>
      <c r="R568" s="16"/>
      <c r="S568" s="16"/>
      <c r="T568" s="16"/>
      <c r="U568" s="16"/>
      <c r="V568" s="1" t="s">
        <v>2690</v>
      </c>
      <c r="W568" s="1" t="s">
        <v>2551</v>
      </c>
      <c r="X568" s="5" t="s">
        <v>2710</v>
      </c>
      <c r="Y568" s="5" t="s">
        <v>2553</v>
      </c>
      <c r="Z568" s="5" t="s">
        <v>13</v>
      </c>
      <c r="AA568" s="5"/>
    </row>
    <row r="569" spans="1:27" ht="12" customHeight="1" x14ac:dyDescent="0.15">
      <c r="A569" s="1" t="s">
        <v>177</v>
      </c>
      <c r="B569" s="1" t="s">
        <v>200</v>
      </c>
      <c r="C569" s="1" t="s">
        <v>15</v>
      </c>
      <c r="D569" s="1" t="s">
        <v>2441</v>
      </c>
      <c r="E569" s="1" t="s">
        <v>193</v>
      </c>
      <c r="F569" s="1" t="s">
        <v>201</v>
      </c>
      <c r="G569" s="1" t="s">
        <v>20</v>
      </c>
      <c r="H569" s="1" t="s">
        <v>13</v>
      </c>
      <c r="I569" s="16"/>
      <c r="J569" s="16"/>
      <c r="K569" s="16"/>
      <c r="L569" s="16"/>
      <c r="M569" s="16"/>
      <c r="N569" s="16"/>
      <c r="O569" s="16"/>
      <c r="P569" s="16"/>
      <c r="Q569" s="16"/>
      <c r="R569" s="16"/>
      <c r="S569" s="16"/>
      <c r="T569" s="16"/>
      <c r="U569" s="16"/>
      <c r="V569" s="1" t="s">
        <v>2690</v>
      </c>
      <c r="W569" s="1" t="s">
        <v>2551</v>
      </c>
      <c r="X569" s="5" t="s">
        <v>2710</v>
      </c>
      <c r="Y569" s="5" t="s">
        <v>2557</v>
      </c>
      <c r="Z569" s="5" t="s">
        <v>13</v>
      </c>
      <c r="AA569" s="5"/>
    </row>
    <row r="570" spans="1:27" ht="12" customHeight="1" x14ac:dyDescent="0.15">
      <c r="A570" s="1" t="s">
        <v>177</v>
      </c>
      <c r="B570" s="1" t="s">
        <v>200</v>
      </c>
      <c r="C570" s="1" t="s">
        <v>17</v>
      </c>
      <c r="D570" s="1" t="s">
        <v>2441</v>
      </c>
      <c r="E570" s="1" t="s">
        <v>193</v>
      </c>
      <c r="F570" s="1" t="s">
        <v>201</v>
      </c>
      <c r="G570" s="1" t="s">
        <v>22</v>
      </c>
      <c r="H570" s="1" t="s">
        <v>13</v>
      </c>
      <c r="I570" s="16"/>
      <c r="J570" s="16"/>
      <c r="K570" s="16"/>
      <c r="L570" s="16"/>
      <c r="M570" s="16"/>
      <c r="N570" s="16"/>
      <c r="O570" s="16"/>
      <c r="P570" s="16"/>
      <c r="Q570" s="16"/>
      <c r="R570" s="16"/>
      <c r="S570" s="16"/>
      <c r="T570" s="16"/>
      <c r="U570" s="16"/>
      <c r="V570" s="1" t="s">
        <v>2690</v>
      </c>
      <c r="W570" s="1" t="s">
        <v>2551</v>
      </c>
      <c r="X570" s="5" t="s">
        <v>2710</v>
      </c>
      <c r="Y570" s="5" t="s">
        <v>2564</v>
      </c>
      <c r="Z570" s="5" t="s">
        <v>13</v>
      </c>
      <c r="AA570" s="5"/>
    </row>
    <row r="571" spans="1:27" ht="12" customHeight="1" x14ac:dyDescent="0.15">
      <c r="A571" s="1" t="s">
        <v>177</v>
      </c>
      <c r="B571" s="1" t="s">
        <v>200</v>
      </c>
      <c r="C571" s="1" t="s">
        <v>19</v>
      </c>
      <c r="D571" s="1" t="s">
        <v>2441</v>
      </c>
      <c r="E571" s="1" t="s">
        <v>193</v>
      </c>
      <c r="F571" s="1" t="s">
        <v>201</v>
      </c>
      <c r="G571" s="1" t="s">
        <v>24</v>
      </c>
      <c r="H571" s="1" t="s">
        <v>13</v>
      </c>
      <c r="I571" s="16"/>
      <c r="J571" s="16"/>
      <c r="K571" s="16"/>
      <c r="L571" s="16"/>
      <c r="M571" s="16"/>
      <c r="N571" s="16"/>
      <c r="O571" s="16"/>
      <c r="P571" s="16"/>
      <c r="Q571" s="16"/>
      <c r="R571" s="16"/>
      <c r="S571" s="16"/>
      <c r="T571" s="16"/>
      <c r="U571" s="16"/>
      <c r="V571" s="1" t="s">
        <v>2690</v>
      </c>
      <c r="W571" s="1" t="s">
        <v>2551</v>
      </c>
      <c r="X571" s="5" t="s">
        <v>2710</v>
      </c>
      <c r="Y571" s="5" t="s">
        <v>2559</v>
      </c>
      <c r="Z571" s="5" t="s">
        <v>13</v>
      </c>
      <c r="AA571" s="5"/>
    </row>
    <row r="572" spans="1:27" ht="12" customHeight="1" x14ac:dyDescent="0.15">
      <c r="A572" s="1" t="s">
        <v>177</v>
      </c>
      <c r="B572" s="1" t="s">
        <v>202</v>
      </c>
      <c r="C572" s="1" t="s">
        <v>9</v>
      </c>
      <c r="D572" s="1" t="s">
        <v>2441</v>
      </c>
      <c r="E572" s="1" t="s">
        <v>193</v>
      </c>
      <c r="F572" s="1" t="s">
        <v>203</v>
      </c>
      <c r="G572" s="1" t="s">
        <v>12</v>
      </c>
      <c r="H572" s="1" t="s">
        <v>13</v>
      </c>
      <c r="I572" s="16"/>
      <c r="J572" s="16"/>
      <c r="K572" s="16"/>
      <c r="L572" s="16"/>
      <c r="M572" s="16"/>
      <c r="N572" s="16"/>
      <c r="O572" s="16"/>
      <c r="P572" s="16"/>
      <c r="Q572" s="16"/>
      <c r="R572" s="16"/>
      <c r="S572" s="16"/>
      <c r="T572" s="16"/>
      <c r="U572" s="16"/>
      <c r="V572" s="1" t="s">
        <v>2690</v>
      </c>
      <c r="W572" s="1" t="s">
        <v>2551</v>
      </c>
      <c r="X572" s="5" t="s">
        <v>2711</v>
      </c>
      <c r="Y572" s="5" t="s">
        <v>2553</v>
      </c>
      <c r="Z572" s="5" t="s">
        <v>13</v>
      </c>
      <c r="AA572" s="5"/>
    </row>
    <row r="573" spans="1:27" ht="12" customHeight="1" x14ac:dyDescent="0.15">
      <c r="A573" s="1" t="s">
        <v>177</v>
      </c>
      <c r="B573" s="1" t="s">
        <v>202</v>
      </c>
      <c r="C573" s="1" t="s">
        <v>15</v>
      </c>
      <c r="D573" s="1" t="s">
        <v>2441</v>
      </c>
      <c r="E573" s="1" t="s">
        <v>193</v>
      </c>
      <c r="F573" s="1" t="s">
        <v>203</v>
      </c>
      <c r="G573" s="1" t="s">
        <v>20</v>
      </c>
      <c r="H573" s="1" t="s">
        <v>13</v>
      </c>
      <c r="I573" s="16"/>
      <c r="J573" s="16"/>
      <c r="K573" s="16"/>
      <c r="L573" s="16"/>
      <c r="M573" s="16"/>
      <c r="N573" s="16"/>
      <c r="O573" s="16"/>
      <c r="P573" s="16"/>
      <c r="Q573" s="16"/>
      <c r="R573" s="16"/>
      <c r="S573" s="16"/>
      <c r="T573" s="16"/>
      <c r="U573" s="16"/>
      <c r="V573" s="1" t="s">
        <v>2690</v>
      </c>
      <c r="W573" s="1" t="s">
        <v>2551</v>
      </c>
      <c r="X573" s="5" t="s">
        <v>2711</v>
      </c>
      <c r="Y573" s="5" t="s">
        <v>2557</v>
      </c>
      <c r="Z573" s="5" t="s">
        <v>13</v>
      </c>
      <c r="AA573" s="5"/>
    </row>
    <row r="574" spans="1:27" ht="12" customHeight="1" x14ac:dyDescent="0.15">
      <c r="A574" s="1" t="s">
        <v>177</v>
      </c>
      <c r="B574" s="1" t="s">
        <v>202</v>
      </c>
      <c r="C574" s="1" t="s">
        <v>17</v>
      </c>
      <c r="D574" s="1" t="s">
        <v>2441</v>
      </c>
      <c r="E574" s="1" t="s">
        <v>193</v>
      </c>
      <c r="F574" s="1" t="s">
        <v>203</v>
      </c>
      <c r="G574" s="1" t="s">
        <v>22</v>
      </c>
      <c r="H574" s="1" t="s">
        <v>13</v>
      </c>
      <c r="I574" s="16"/>
      <c r="J574" s="16"/>
      <c r="K574" s="16"/>
      <c r="L574" s="16"/>
      <c r="M574" s="16"/>
      <c r="N574" s="16"/>
      <c r="O574" s="16"/>
      <c r="P574" s="16"/>
      <c r="Q574" s="16"/>
      <c r="R574" s="16"/>
      <c r="S574" s="16"/>
      <c r="T574" s="16"/>
      <c r="U574" s="16"/>
      <c r="V574" s="1" t="s">
        <v>2690</v>
      </c>
      <c r="W574" s="1" t="s">
        <v>2551</v>
      </c>
      <c r="X574" s="5" t="s">
        <v>2711</v>
      </c>
      <c r="Y574" s="5" t="s">
        <v>2564</v>
      </c>
      <c r="Z574" s="5" t="s">
        <v>13</v>
      </c>
      <c r="AA574" s="5"/>
    </row>
    <row r="575" spans="1:27" ht="12" customHeight="1" x14ac:dyDescent="0.15">
      <c r="A575" s="1" t="s">
        <v>177</v>
      </c>
      <c r="B575" s="1" t="s">
        <v>202</v>
      </c>
      <c r="C575" s="1" t="s">
        <v>19</v>
      </c>
      <c r="D575" s="1" t="s">
        <v>2441</v>
      </c>
      <c r="E575" s="1" t="s">
        <v>193</v>
      </c>
      <c r="F575" s="1" t="s">
        <v>203</v>
      </c>
      <c r="G575" s="1" t="s">
        <v>24</v>
      </c>
      <c r="H575" s="1" t="s">
        <v>13</v>
      </c>
      <c r="I575" s="16"/>
      <c r="J575" s="16"/>
      <c r="K575" s="16"/>
      <c r="L575" s="16"/>
      <c r="M575" s="16"/>
      <c r="N575" s="16"/>
      <c r="O575" s="16"/>
      <c r="P575" s="16"/>
      <c r="Q575" s="16"/>
      <c r="R575" s="16"/>
      <c r="S575" s="16"/>
      <c r="T575" s="16"/>
      <c r="U575" s="16"/>
      <c r="V575" s="1" t="s">
        <v>2690</v>
      </c>
      <c r="W575" s="1" t="s">
        <v>2551</v>
      </c>
      <c r="X575" s="5" t="s">
        <v>2711</v>
      </c>
      <c r="Y575" s="5" t="s">
        <v>2559</v>
      </c>
      <c r="Z575" s="5" t="s">
        <v>13</v>
      </c>
      <c r="AA575" s="5"/>
    </row>
    <row r="576" spans="1:27" ht="12" customHeight="1" x14ac:dyDescent="0.15">
      <c r="A576" s="1" t="s">
        <v>177</v>
      </c>
      <c r="B576" s="1" t="s">
        <v>204</v>
      </c>
      <c r="C576" s="1" t="s">
        <v>9</v>
      </c>
      <c r="D576" s="1" t="s">
        <v>2441</v>
      </c>
      <c r="E576" s="1" t="s">
        <v>193</v>
      </c>
      <c r="F576" s="1" t="s">
        <v>205</v>
      </c>
      <c r="G576" s="1" t="s">
        <v>12</v>
      </c>
      <c r="H576" s="1" t="s">
        <v>13</v>
      </c>
      <c r="I576" s="16"/>
      <c r="J576" s="16"/>
      <c r="K576" s="16"/>
      <c r="L576" s="16"/>
      <c r="M576" s="16"/>
      <c r="N576" s="16"/>
      <c r="O576" s="16"/>
      <c r="P576" s="16"/>
      <c r="Q576" s="16"/>
      <c r="R576" s="16"/>
      <c r="S576" s="16"/>
      <c r="T576" s="16"/>
      <c r="U576" s="16"/>
      <c r="V576" s="1" t="s">
        <v>2690</v>
      </c>
      <c r="W576" s="1" t="s">
        <v>2551</v>
      </c>
      <c r="X576" s="5" t="s">
        <v>2712</v>
      </c>
      <c r="Y576" s="5" t="s">
        <v>2553</v>
      </c>
      <c r="Z576" s="5" t="s">
        <v>13</v>
      </c>
      <c r="AA576" s="5"/>
    </row>
    <row r="577" spans="1:27" ht="12" customHeight="1" x14ac:dyDescent="0.15">
      <c r="A577" s="1" t="s">
        <v>177</v>
      </c>
      <c r="B577" s="1" t="s">
        <v>204</v>
      </c>
      <c r="C577" s="1" t="s">
        <v>15</v>
      </c>
      <c r="D577" s="1" t="s">
        <v>2441</v>
      </c>
      <c r="E577" s="1" t="s">
        <v>193</v>
      </c>
      <c r="F577" s="1" t="s">
        <v>205</v>
      </c>
      <c r="G577" s="1" t="s">
        <v>20</v>
      </c>
      <c r="H577" s="1" t="s">
        <v>13</v>
      </c>
      <c r="I577" s="16"/>
      <c r="J577" s="16"/>
      <c r="K577" s="16"/>
      <c r="L577" s="16"/>
      <c r="M577" s="16"/>
      <c r="N577" s="16"/>
      <c r="O577" s="16"/>
      <c r="P577" s="16"/>
      <c r="Q577" s="16"/>
      <c r="R577" s="16"/>
      <c r="S577" s="16"/>
      <c r="T577" s="16"/>
      <c r="U577" s="16"/>
      <c r="V577" s="1" t="s">
        <v>2690</v>
      </c>
      <c r="W577" s="1" t="s">
        <v>2551</v>
      </c>
      <c r="X577" s="5" t="s">
        <v>2712</v>
      </c>
      <c r="Y577" s="5" t="s">
        <v>2557</v>
      </c>
      <c r="Z577" s="5" t="s">
        <v>13</v>
      </c>
      <c r="AA577" s="5"/>
    </row>
    <row r="578" spans="1:27" ht="12" customHeight="1" x14ac:dyDescent="0.15">
      <c r="A578" s="1" t="s">
        <v>177</v>
      </c>
      <c r="B578" s="1" t="s">
        <v>204</v>
      </c>
      <c r="C578" s="1" t="s">
        <v>17</v>
      </c>
      <c r="D578" s="1" t="s">
        <v>2441</v>
      </c>
      <c r="E578" s="1" t="s">
        <v>193</v>
      </c>
      <c r="F578" s="1" t="s">
        <v>205</v>
      </c>
      <c r="G578" s="1" t="s">
        <v>22</v>
      </c>
      <c r="H578" s="1" t="s">
        <v>13</v>
      </c>
      <c r="I578" s="16"/>
      <c r="J578" s="16"/>
      <c r="K578" s="16"/>
      <c r="L578" s="16"/>
      <c r="M578" s="16"/>
      <c r="N578" s="16"/>
      <c r="O578" s="16"/>
      <c r="P578" s="16"/>
      <c r="Q578" s="16"/>
      <c r="R578" s="16"/>
      <c r="S578" s="16"/>
      <c r="T578" s="16"/>
      <c r="U578" s="16"/>
      <c r="V578" s="1" t="s">
        <v>2690</v>
      </c>
      <c r="W578" s="1" t="s">
        <v>2551</v>
      </c>
      <c r="X578" s="5" t="s">
        <v>2712</v>
      </c>
      <c r="Y578" s="5" t="s">
        <v>2564</v>
      </c>
      <c r="Z578" s="5" t="s">
        <v>13</v>
      </c>
      <c r="AA578" s="5"/>
    </row>
    <row r="579" spans="1:27" ht="12" customHeight="1" x14ac:dyDescent="0.15">
      <c r="A579" s="1" t="s">
        <v>177</v>
      </c>
      <c r="B579" s="1" t="s">
        <v>204</v>
      </c>
      <c r="C579" s="1" t="s">
        <v>19</v>
      </c>
      <c r="D579" s="1" t="s">
        <v>2441</v>
      </c>
      <c r="E579" s="1" t="s">
        <v>193</v>
      </c>
      <c r="F579" s="1" t="s">
        <v>205</v>
      </c>
      <c r="G579" s="1" t="s">
        <v>24</v>
      </c>
      <c r="H579" s="1" t="s">
        <v>13</v>
      </c>
      <c r="I579" s="16"/>
      <c r="J579" s="16"/>
      <c r="K579" s="16"/>
      <c r="L579" s="16"/>
      <c r="M579" s="16"/>
      <c r="N579" s="16"/>
      <c r="O579" s="16"/>
      <c r="P579" s="16"/>
      <c r="Q579" s="16"/>
      <c r="R579" s="16"/>
      <c r="S579" s="16"/>
      <c r="T579" s="16"/>
      <c r="U579" s="16"/>
      <c r="V579" s="1" t="s">
        <v>2690</v>
      </c>
      <c r="W579" s="1" t="s">
        <v>2551</v>
      </c>
      <c r="X579" s="5" t="s">
        <v>2712</v>
      </c>
      <c r="Y579" s="5" t="s">
        <v>2559</v>
      </c>
      <c r="Z579" s="5" t="s">
        <v>13</v>
      </c>
      <c r="AA579" s="5"/>
    </row>
    <row r="580" spans="1:27" ht="12" customHeight="1" x14ac:dyDescent="0.15">
      <c r="A580" s="1" t="s">
        <v>177</v>
      </c>
      <c r="B580" s="1" t="s">
        <v>206</v>
      </c>
      <c r="C580" s="1" t="s">
        <v>9</v>
      </c>
      <c r="D580" s="1" t="s">
        <v>2441</v>
      </c>
      <c r="E580" s="1" t="s">
        <v>193</v>
      </c>
      <c r="F580" s="1" t="s">
        <v>207</v>
      </c>
      <c r="G580" s="1" t="s">
        <v>12</v>
      </c>
      <c r="H580" s="1" t="s">
        <v>13</v>
      </c>
      <c r="I580" s="16"/>
      <c r="J580" s="16"/>
      <c r="K580" s="16"/>
      <c r="L580" s="16"/>
      <c r="M580" s="16"/>
      <c r="N580" s="16"/>
      <c r="O580" s="16"/>
      <c r="P580" s="16"/>
      <c r="Q580" s="16"/>
      <c r="R580" s="16"/>
      <c r="S580" s="16"/>
      <c r="T580" s="16"/>
      <c r="U580" s="16"/>
      <c r="V580" s="1" t="s">
        <v>2690</v>
      </c>
      <c r="W580" s="1" t="s">
        <v>2551</v>
      </c>
      <c r="X580" s="5" t="s">
        <v>2713</v>
      </c>
      <c r="Y580" s="5" t="s">
        <v>2553</v>
      </c>
      <c r="Z580" s="5" t="s">
        <v>13</v>
      </c>
      <c r="AA580" s="5"/>
    </row>
    <row r="581" spans="1:27" ht="12" customHeight="1" x14ac:dyDescent="0.15">
      <c r="A581" s="1" t="s">
        <v>177</v>
      </c>
      <c r="B581" s="1" t="s">
        <v>206</v>
      </c>
      <c r="C581" s="1" t="s">
        <v>15</v>
      </c>
      <c r="D581" s="1" t="s">
        <v>2441</v>
      </c>
      <c r="E581" s="1" t="s">
        <v>193</v>
      </c>
      <c r="F581" s="1" t="s">
        <v>207</v>
      </c>
      <c r="G581" s="1" t="s">
        <v>20</v>
      </c>
      <c r="H581" s="1" t="s">
        <v>13</v>
      </c>
      <c r="I581" s="16"/>
      <c r="J581" s="16"/>
      <c r="K581" s="16"/>
      <c r="L581" s="16"/>
      <c r="M581" s="16"/>
      <c r="N581" s="16"/>
      <c r="O581" s="16"/>
      <c r="P581" s="16"/>
      <c r="Q581" s="16"/>
      <c r="R581" s="16"/>
      <c r="S581" s="16"/>
      <c r="T581" s="16"/>
      <c r="U581" s="16"/>
      <c r="V581" s="1" t="s">
        <v>2690</v>
      </c>
      <c r="W581" s="1" t="s">
        <v>2551</v>
      </c>
      <c r="X581" s="5" t="s">
        <v>2713</v>
      </c>
      <c r="Y581" s="5" t="s">
        <v>2557</v>
      </c>
      <c r="Z581" s="5" t="s">
        <v>13</v>
      </c>
      <c r="AA581" s="5"/>
    </row>
    <row r="582" spans="1:27" ht="12" customHeight="1" x14ac:dyDescent="0.15">
      <c r="A582" s="1" t="s">
        <v>177</v>
      </c>
      <c r="B582" s="1" t="s">
        <v>206</v>
      </c>
      <c r="C582" s="1" t="s">
        <v>17</v>
      </c>
      <c r="D582" s="1" t="s">
        <v>2441</v>
      </c>
      <c r="E582" s="1" t="s">
        <v>193</v>
      </c>
      <c r="F582" s="1" t="s">
        <v>207</v>
      </c>
      <c r="G582" s="1" t="s">
        <v>22</v>
      </c>
      <c r="H582" s="1" t="s">
        <v>13</v>
      </c>
      <c r="I582" s="16"/>
      <c r="J582" s="16"/>
      <c r="K582" s="16"/>
      <c r="L582" s="16"/>
      <c r="M582" s="16"/>
      <c r="N582" s="16"/>
      <c r="O582" s="16"/>
      <c r="P582" s="16"/>
      <c r="Q582" s="16"/>
      <c r="R582" s="16"/>
      <c r="S582" s="16"/>
      <c r="T582" s="16"/>
      <c r="U582" s="16"/>
      <c r="V582" s="1" t="s">
        <v>2690</v>
      </c>
      <c r="W582" s="1" t="s">
        <v>2551</v>
      </c>
      <c r="X582" s="5" t="s">
        <v>2713</v>
      </c>
      <c r="Y582" s="5" t="s">
        <v>2564</v>
      </c>
      <c r="Z582" s="5" t="s">
        <v>13</v>
      </c>
      <c r="AA582" s="5"/>
    </row>
    <row r="583" spans="1:27" ht="12" customHeight="1" x14ac:dyDescent="0.15">
      <c r="A583" s="1" t="s">
        <v>177</v>
      </c>
      <c r="B583" s="1" t="s">
        <v>206</v>
      </c>
      <c r="C583" s="1" t="s">
        <v>19</v>
      </c>
      <c r="D583" s="1" t="s">
        <v>2441</v>
      </c>
      <c r="E583" s="1" t="s">
        <v>193</v>
      </c>
      <c r="F583" s="1" t="s">
        <v>207</v>
      </c>
      <c r="G583" s="1" t="s">
        <v>24</v>
      </c>
      <c r="H583" s="1" t="s">
        <v>13</v>
      </c>
      <c r="I583" s="16"/>
      <c r="J583" s="16"/>
      <c r="K583" s="16"/>
      <c r="L583" s="16"/>
      <c r="M583" s="16"/>
      <c r="N583" s="16"/>
      <c r="O583" s="16"/>
      <c r="P583" s="16"/>
      <c r="Q583" s="16"/>
      <c r="R583" s="16"/>
      <c r="S583" s="16"/>
      <c r="T583" s="16"/>
      <c r="U583" s="16"/>
      <c r="V583" s="1" t="s">
        <v>2690</v>
      </c>
      <c r="W583" s="1" t="s">
        <v>2551</v>
      </c>
      <c r="X583" s="5" t="s">
        <v>2713</v>
      </c>
      <c r="Y583" s="5" t="s">
        <v>2559</v>
      </c>
      <c r="Z583" s="5" t="s">
        <v>13</v>
      </c>
      <c r="AA583" s="5"/>
    </row>
    <row r="584" spans="1:27" ht="12" customHeight="1" x14ac:dyDescent="0.15">
      <c r="A584" s="1" t="s">
        <v>177</v>
      </c>
      <c r="B584" s="1" t="s">
        <v>208</v>
      </c>
      <c r="C584" s="1" t="s">
        <v>9</v>
      </c>
      <c r="D584" s="1" t="s">
        <v>2441</v>
      </c>
      <c r="E584" s="1" t="s">
        <v>193</v>
      </c>
      <c r="F584" s="1" t="s">
        <v>209</v>
      </c>
      <c r="G584" s="1" t="s">
        <v>12</v>
      </c>
      <c r="H584" s="1" t="s">
        <v>13</v>
      </c>
      <c r="I584" s="16"/>
      <c r="J584" s="16"/>
      <c r="K584" s="16"/>
      <c r="L584" s="16"/>
      <c r="M584" s="16"/>
      <c r="N584" s="16"/>
      <c r="O584" s="16"/>
      <c r="P584" s="16"/>
      <c r="Q584" s="16"/>
      <c r="R584" s="16"/>
      <c r="S584" s="16"/>
      <c r="T584" s="16"/>
      <c r="U584" s="16"/>
      <c r="V584" s="1" t="s">
        <v>2690</v>
      </c>
      <c r="W584" s="1" t="s">
        <v>2551</v>
      </c>
      <c r="X584" s="5" t="s">
        <v>2714</v>
      </c>
      <c r="Y584" s="5" t="s">
        <v>2553</v>
      </c>
      <c r="Z584" s="5" t="s">
        <v>13</v>
      </c>
      <c r="AA584" s="5"/>
    </row>
    <row r="585" spans="1:27" ht="12" customHeight="1" x14ac:dyDescent="0.15">
      <c r="A585" s="1" t="s">
        <v>177</v>
      </c>
      <c r="B585" s="1" t="s">
        <v>208</v>
      </c>
      <c r="C585" s="1" t="s">
        <v>15</v>
      </c>
      <c r="D585" s="1" t="s">
        <v>2441</v>
      </c>
      <c r="E585" s="1" t="s">
        <v>193</v>
      </c>
      <c r="F585" s="1" t="s">
        <v>209</v>
      </c>
      <c r="G585" s="1" t="s">
        <v>20</v>
      </c>
      <c r="H585" s="1" t="s">
        <v>13</v>
      </c>
      <c r="I585" s="16"/>
      <c r="J585" s="16"/>
      <c r="K585" s="16"/>
      <c r="L585" s="16"/>
      <c r="M585" s="16"/>
      <c r="N585" s="16"/>
      <c r="O585" s="16"/>
      <c r="P585" s="16"/>
      <c r="Q585" s="16"/>
      <c r="R585" s="16"/>
      <c r="S585" s="16">
        <v>0.9637</v>
      </c>
      <c r="T585" s="16"/>
      <c r="U585" s="16"/>
      <c r="V585" s="1" t="s">
        <v>2690</v>
      </c>
      <c r="W585" s="1" t="s">
        <v>2551</v>
      </c>
      <c r="X585" s="5" t="s">
        <v>2714</v>
      </c>
      <c r="Y585" s="5" t="s">
        <v>2557</v>
      </c>
      <c r="Z585" s="5" t="s">
        <v>13</v>
      </c>
      <c r="AA585" s="5"/>
    </row>
    <row r="586" spans="1:27" ht="12" customHeight="1" x14ac:dyDescent="0.15">
      <c r="A586" s="1" t="s">
        <v>177</v>
      </c>
      <c r="B586" s="1" t="s">
        <v>208</v>
      </c>
      <c r="C586" s="1" t="s">
        <v>17</v>
      </c>
      <c r="D586" s="1" t="s">
        <v>2441</v>
      </c>
      <c r="E586" s="1" t="s">
        <v>193</v>
      </c>
      <c r="F586" s="1" t="s">
        <v>209</v>
      </c>
      <c r="G586" s="1" t="s">
        <v>22</v>
      </c>
      <c r="H586" s="1" t="s">
        <v>13</v>
      </c>
      <c r="I586" s="16"/>
      <c r="J586" s="16"/>
      <c r="K586" s="16"/>
      <c r="L586" s="16"/>
      <c r="M586" s="16"/>
      <c r="N586" s="16"/>
      <c r="O586" s="16"/>
      <c r="P586" s="16"/>
      <c r="Q586" s="16"/>
      <c r="R586" s="16"/>
      <c r="S586" s="16"/>
      <c r="T586" s="16"/>
      <c r="U586" s="16"/>
      <c r="V586" s="1" t="s">
        <v>2690</v>
      </c>
      <c r="W586" s="1" t="s">
        <v>2551</v>
      </c>
      <c r="X586" s="5" t="s">
        <v>2714</v>
      </c>
      <c r="Y586" s="5" t="s">
        <v>2564</v>
      </c>
      <c r="Z586" s="5" t="s">
        <v>13</v>
      </c>
      <c r="AA586" s="5"/>
    </row>
    <row r="587" spans="1:27" ht="12" customHeight="1" x14ac:dyDescent="0.15">
      <c r="A587" s="1" t="s">
        <v>177</v>
      </c>
      <c r="B587" s="1" t="s">
        <v>208</v>
      </c>
      <c r="C587" s="1" t="s">
        <v>19</v>
      </c>
      <c r="D587" s="1" t="s">
        <v>2441</v>
      </c>
      <c r="E587" s="1" t="s">
        <v>193</v>
      </c>
      <c r="F587" s="1" t="s">
        <v>209</v>
      </c>
      <c r="G587" s="1" t="s">
        <v>24</v>
      </c>
      <c r="H587" s="1" t="s">
        <v>13</v>
      </c>
      <c r="I587" s="16"/>
      <c r="J587" s="16"/>
      <c r="K587" s="16"/>
      <c r="L587" s="16"/>
      <c r="M587" s="16"/>
      <c r="N587" s="16"/>
      <c r="O587" s="16"/>
      <c r="P587" s="16"/>
      <c r="Q587" s="16"/>
      <c r="R587" s="16"/>
      <c r="S587" s="16"/>
      <c r="T587" s="16"/>
      <c r="U587" s="16"/>
      <c r="V587" s="1" t="s">
        <v>2690</v>
      </c>
      <c r="W587" s="1" t="s">
        <v>2551</v>
      </c>
      <c r="X587" s="5" t="s">
        <v>2714</v>
      </c>
      <c r="Y587" s="5" t="s">
        <v>2559</v>
      </c>
      <c r="Z587" s="5" t="s">
        <v>13</v>
      </c>
      <c r="AA587" s="5"/>
    </row>
    <row r="588" spans="1:27" ht="12" customHeight="1" x14ac:dyDescent="0.15">
      <c r="A588" s="1" t="s">
        <v>177</v>
      </c>
      <c r="B588" s="1" t="s">
        <v>62</v>
      </c>
      <c r="C588" s="1" t="s">
        <v>9</v>
      </c>
      <c r="D588" s="1" t="s">
        <v>2441</v>
      </c>
      <c r="E588" s="1" t="s">
        <v>193</v>
      </c>
      <c r="F588" s="1" t="s">
        <v>210</v>
      </c>
      <c r="G588" s="1" t="s">
        <v>12</v>
      </c>
      <c r="H588" s="1" t="s">
        <v>13</v>
      </c>
      <c r="I588" s="16"/>
      <c r="J588" s="16"/>
      <c r="K588" s="16"/>
      <c r="L588" s="16"/>
      <c r="M588" s="16"/>
      <c r="N588" s="16"/>
      <c r="O588" s="16"/>
      <c r="P588" s="16"/>
      <c r="Q588" s="16"/>
      <c r="R588" s="16"/>
      <c r="S588" s="16">
        <v>0.96930000000000005</v>
      </c>
      <c r="T588" s="16"/>
      <c r="U588" s="16"/>
      <c r="V588" s="1" t="s">
        <v>2690</v>
      </c>
      <c r="W588" s="1" t="s">
        <v>2551</v>
      </c>
      <c r="X588" s="5" t="s">
        <v>2715</v>
      </c>
      <c r="Y588" s="5" t="s">
        <v>2553</v>
      </c>
      <c r="Z588" s="5" t="s">
        <v>13</v>
      </c>
      <c r="AA588" s="5"/>
    </row>
    <row r="589" spans="1:27" ht="12" customHeight="1" x14ac:dyDescent="0.15">
      <c r="A589" s="1" t="s">
        <v>177</v>
      </c>
      <c r="B589" s="1" t="s">
        <v>62</v>
      </c>
      <c r="C589" s="1" t="s">
        <v>15</v>
      </c>
      <c r="D589" s="1" t="s">
        <v>2441</v>
      </c>
      <c r="E589" s="1" t="s">
        <v>193</v>
      </c>
      <c r="F589" s="1" t="s">
        <v>210</v>
      </c>
      <c r="G589" s="1" t="s">
        <v>20</v>
      </c>
      <c r="H589" s="1" t="s">
        <v>13</v>
      </c>
      <c r="I589" s="16"/>
      <c r="J589" s="16"/>
      <c r="K589" s="16"/>
      <c r="L589" s="16"/>
      <c r="M589" s="16"/>
      <c r="N589" s="16"/>
      <c r="O589" s="16"/>
      <c r="P589" s="16"/>
      <c r="Q589" s="16"/>
      <c r="R589" s="16"/>
      <c r="S589" s="16">
        <v>0.96609999999999996</v>
      </c>
      <c r="T589" s="16"/>
      <c r="U589" s="16"/>
      <c r="V589" s="1" t="s">
        <v>2690</v>
      </c>
      <c r="W589" s="1" t="s">
        <v>2551</v>
      </c>
      <c r="X589" s="5" t="s">
        <v>2715</v>
      </c>
      <c r="Y589" s="5" t="s">
        <v>2557</v>
      </c>
      <c r="Z589" s="5" t="s">
        <v>13</v>
      </c>
      <c r="AA589" s="5"/>
    </row>
    <row r="590" spans="1:27" ht="12" customHeight="1" x14ac:dyDescent="0.15">
      <c r="A590" s="1" t="s">
        <v>177</v>
      </c>
      <c r="B590" s="1" t="s">
        <v>62</v>
      </c>
      <c r="C590" s="1" t="s">
        <v>17</v>
      </c>
      <c r="D590" s="1" t="s">
        <v>2441</v>
      </c>
      <c r="E590" s="1" t="s">
        <v>193</v>
      </c>
      <c r="F590" s="1" t="s">
        <v>210</v>
      </c>
      <c r="G590" s="1" t="s">
        <v>22</v>
      </c>
      <c r="H590" s="1" t="s">
        <v>13</v>
      </c>
      <c r="I590" s="16"/>
      <c r="J590" s="16"/>
      <c r="K590" s="16"/>
      <c r="L590" s="16"/>
      <c r="M590" s="16"/>
      <c r="N590" s="16"/>
      <c r="O590" s="16"/>
      <c r="P590" s="16"/>
      <c r="Q590" s="16"/>
      <c r="R590" s="16"/>
      <c r="S590" s="16"/>
      <c r="T590" s="16"/>
      <c r="U590" s="16"/>
      <c r="V590" s="1" t="s">
        <v>2690</v>
      </c>
      <c r="W590" s="1" t="s">
        <v>2551</v>
      </c>
      <c r="X590" s="5" t="s">
        <v>2715</v>
      </c>
      <c r="Y590" s="5" t="s">
        <v>2564</v>
      </c>
      <c r="Z590" s="5" t="s">
        <v>13</v>
      </c>
      <c r="AA590" s="5"/>
    </row>
    <row r="591" spans="1:27" ht="12" customHeight="1" x14ac:dyDescent="0.15">
      <c r="A591" s="1" t="s">
        <v>177</v>
      </c>
      <c r="B591" s="1" t="s">
        <v>62</v>
      </c>
      <c r="C591" s="1" t="s">
        <v>19</v>
      </c>
      <c r="D591" s="1" t="s">
        <v>2441</v>
      </c>
      <c r="E591" s="1" t="s">
        <v>193</v>
      </c>
      <c r="F591" s="1" t="s">
        <v>210</v>
      </c>
      <c r="G591" s="1" t="s">
        <v>24</v>
      </c>
      <c r="H591" s="1" t="s">
        <v>13</v>
      </c>
      <c r="I591" s="16"/>
      <c r="J591" s="16"/>
      <c r="K591" s="16"/>
      <c r="L591" s="16"/>
      <c r="M591" s="16"/>
      <c r="N591" s="16"/>
      <c r="O591" s="16"/>
      <c r="P591" s="16"/>
      <c r="Q591" s="16"/>
      <c r="R591" s="16"/>
      <c r="S591" s="16"/>
      <c r="T591" s="16"/>
      <c r="U591" s="16"/>
      <c r="V591" s="1" t="s">
        <v>2690</v>
      </c>
      <c r="W591" s="1" t="s">
        <v>2551</v>
      </c>
      <c r="X591" s="5" t="s">
        <v>2715</v>
      </c>
      <c r="Y591" s="5" t="s">
        <v>2559</v>
      </c>
      <c r="Z591" s="5" t="s">
        <v>13</v>
      </c>
      <c r="AA591" s="5"/>
    </row>
    <row r="592" spans="1:27" ht="12" customHeight="1" x14ac:dyDescent="0.15">
      <c r="A592" s="1" t="s">
        <v>211</v>
      </c>
      <c r="B592" s="1" t="s">
        <v>212</v>
      </c>
      <c r="C592" s="1" t="s">
        <v>9</v>
      </c>
      <c r="D592" s="1" t="s">
        <v>2442</v>
      </c>
      <c r="E592" s="1" t="s">
        <v>213</v>
      </c>
      <c r="F592" s="1" t="s">
        <v>214</v>
      </c>
      <c r="G592" s="1" t="s">
        <v>215</v>
      </c>
      <c r="H592" s="1" t="s">
        <v>216</v>
      </c>
      <c r="I592" s="16"/>
      <c r="J592" s="16"/>
      <c r="K592" s="16"/>
      <c r="L592" s="16"/>
      <c r="M592" s="16"/>
      <c r="N592" s="16"/>
      <c r="O592" s="16"/>
      <c r="P592" s="16"/>
      <c r="Q592" s="16"/>
      <c r="R592" s="16"/>
      <c r="S592" s="16"/>
      <c r="T592" s="16"/>
      <c r="U592" s="16"/>
      <c r="V592" s="1" t="s">
        <v>2716</v>
      </c>
      <c r="W592" s="1" t="s">
        <v>2717</v>
      </c>
      <c r="X592" s="5" t="s">
        <v>2718</v>
      </c>
      <c r="Y592" s="5" t="s">
        <v>2719</v>
      </c>
      <c r="Z592" s="5" t="s">
        <v>2720</v>
      </c>
      <c r="AA592" s="5"/>
    </row>
    <row r="593" spans="1:27" ht="12" customHeight="1" x14ac:dyDescent="0.15">
      <c r="A593" s="1" t="s">
        <v>211</v>
      </c>
      <c r="B593" s="1" t="s">
        <v>212</v>
      </c>
      <c r="C593" s="1" t="s">
        <v>15</v>
      </c>
      <c r="D593" s="1" t="s">
        <v>2442</v>
      </c>
      <c r="E593" s="1" t="s">
        <v>213</v>
      </c>
      <c r="F593" s="1" t="s">
        <v>217</v>
      </c>
      <c r="G593" s="1" t="s">
        <v>215</v>
      </c>
      <c r="H593" s="1" t="s">
        <v>216</v>
      </c>
      <c r="I593" s="16"/>
      <c r="J593" s="16"/>
      <c r="K593" s="16"/>
      <c r="L593" s="16"/>
      <c r="M593" s="16"/>
      <c r="N593" s="16"/>
      <c r="O593" s="16"/>
      <c r="P593" s="16"/>
      <c r="Q593" s="16"/>
      <c r="R593" s="16"/>
      <c r="S593" s="16"/>
      <c r="T593" s="16"/>
      <c r="U593" s="16"/>
      <c r="V593" s="1" t="s">
        <v>2716</v>
      </c>
      <c r="W593" s="1" t="s">
        <v>2717</v>
      </c>
      <c r="X593" s="5" t="s">
        <v>2721</v>
      </c>
      <c r="Y593" s="5" t="s">
        <v>2719</v>
      </c>
      <c r="Z593" s="5" t="s">
        <v>2720</v>
      </c>
      <c r="AA593" s="5"/>
    </row>
    <row r="594" spans="1:27" ht="12" customHeight="1" x14ac:dyDescent="0.15">
      <c r="A594" s="1" t="s">
        <v>211</v>
      </c>
      <c r="B594" s="1" t="s">
        <v>212</v>
      </c>
      <c r="C594" s="1" t="s">
        <v>17</v>
      </c>
      <c r="D594" s="1" t="s">
        <v>2442</v>
      </c>
      <c r="E594" s="1" t="s">
        <v>213</v>
      </c>
      <c r="F594" s="1" t="s">
        <v>218</v>
      </c>
      <c r="G594" s="1" t="s">
        <v>215</v>
      </c>
      <c r="H594" s="1" t="s">
        <v>216</v>
      </c>
      <c r="I594" s="16"/>
      <c r="J594" s="16"/>
      <c r="K594" s="16"/>
      <c r="L594" s="16"/>
      <c r="M594" s="16"/>
      <c r="N594" s="16"/>
      <c r="O594" s="16"/>
      <c r="P594" s="16"/>
      <c r="Q594" s="16"/>
      <c r="R594" s="16"/>
      <c r="S594" s="16"/>
      <c r="T594" s="16"/>
      <c r="U594" s="16"/>
      <c r="V594" s="1" t="s">
        <v>2716</v>
      </c>
      <c r="W594" s="1" t="s">
        <v>2717</v>
      </c>
      <c r="X594" s="5" t="s">
        <v>2722</v>
      </c>
      <c r="Y594" s="5" t="s">
        <v>2719</v>
      </c>
      <c r="Z594" s="5" t="s">
        <v>2720</v>
      </c>
      <c r="AA594" s="5"/>
    </row>
    <row r="595" spans="1:27" ht="12" customHeight="1" x14ac:dyDescent="0.15">
      <c r="A595" s="1" t="s">
        <v>211</v>
      </c>
      <c r="B595" s="1" t="s">
        <v>219</v>
      </c>
      <c r="C595" s="1" t="s">
        <v>9</v>
      </c>
      <c r="D595" s="1" t="s">
        <v>2442</v>
      </c>
      <c r="E595" s="1" t="s">
        <v>220</v>
      </c>
      <c r="F595" s="1" t="s">
        <v>221</v>
      </c>
      <c r="G595" s="1" t="s">
        <v>222</v>
      </c>
      <c r="H595" s="1" t="s">
        <v>13</v>
      </c>
      <c r="I595" s="16"/>
      <c r="J595" s="16"/>
      <c r="K595" s="16"/>
      <c r="L595" s="16"/>
      <c r="M595" s="16"/>
      <c r="N595" s="16"/>
      <c r="O595" s="16"/>
      <c r="P595" s="16"/>
      <c r="Q595" s="16"/>
      <c r="R595" s="16"/>
      <c r="S595" s="16"/>
      <c r="T595" s="16"/>
      <c r="U595" s="16"/>
      <c r="V595" s="1" t="s">
        <v>2716</v>
      </c>
      <c r="W595" s="1" t="s">
        <v>2723</v>
      </c>
      <c r="X595" s="5" t="s">
        <v>2724</v>
      </c>
      <c r="Y595" s="5" t="s">
        <v>2725</v>
      </c>
      <c r="Z595" s="5" t="s">
        <v>13</v>
      </c>
      <c r="AA595" s="5"/>
    </row>
    <row r="596" spans="1:27" ht="12" customHeight="1" x14ac:dyDescent="0.15">
      <c r="A596" s="1" t="s">
        <v>211</v>
      </c>
      <c r="B596" s="1" t="s">
        <v>223</v>
      </c>
      <c r="C596" s="1" t="s">
        <v>9</v>
      </c>
      <c r="D596" s="1" t="s">
        <v>2442</v>
      </c>
      <c r="E596" s="1" t="s">
        <v>220</v>
      </c>
      <c r="F596" s="1" t="s">
        <v>224</v>
      </c>
      <c r="G596" s="1" t="s">
        <v>222</v>
      </c>
      <c r="H596" s="1" t="s">
        <v>13</v>
      </c>
      <c r="I596" s="16"/>
      <c r="J596" s="16"/>
      <c r="K596" s="16"/>
      <c r="L596" s="16"/>
      <c r="M596" s="16"/>
      <c r="N596" s="16"/>
      <c r="O596" s="16"/>
      <c r="P596" s="16"/>
      <c r="Q596" s="16"/>
      <c r="R596" s="16"/>
      <c r="S596" s="16"/>
      <c r="T596" s="16"/>
      <c r="U596" s="16"/>
      <c r="V596" s="1" t="s">
        <v>2716</v>
      </c>
      <c r="W596" s="1" t="s">
        <v>2723</v>
      </c>
      <c r="X596" s="5" t="s">
        <v>2726</v>
      </c>
      <c r="Y596" s="5" t="s">
        <v>2727</v>
      </c>
      <c r="Z596" s="5" t="s">
        <v>13</v>
      </c>
      <c r="AA596" s="5"/>
    </row>
    <row r="597" spans="1:27" ht="12" customHeight="1" x14ac:dyDescent="0.15">
      <c r="A597" s="1" t="s">
        <v>211</v>
      </c>
      <c r="B597" s="1" t="s">
        <v>225</v>
      </c>
      <c r="C597" s="1" t="s">
        <v>9</v>
      </c>
      <c r="D597" s="1" t="s">
        <v>2442</v>
      </c>
      <c r="E597" s="1" t="s">
        <v>220</v>
      </c>
      <c r="F597" s="1" t="s">
        <v>226</v>
      </c>
      <c r="G597" s="1" t="s">
        <v>222</v>
      </c>
      <c r="H597" s="1" t="s">
        <v>13</v>
      </c>
      <c r="I597" s="16"/>
      <c r="J597" s="16"/>
      <c r="K597" s="16"/>
      <c r="L597" s="16"/>
      <c r="M597" s="16"/>
      <c r="N597" s="16"/>
      <c r="O597" s="16"/>
      <c r="P597" s="16"/>
      <c r="Q597" s="16"/>
      <c r="R597" s="16"/>
      <c r="S597" s="16"/>
      <c r="T597" s="16"/>
      <c r="U597" s="16"/>
      <c r="V597" s="1" t="s">
        <v>2716</v>
      </c>
      <c r="W597" s="1" t="s">
        <v>2723</v>
      </c>
      <c r="X597" s="5" t="s">
        <v>2728</v>
      </c>
      <c r="Y597" s="5" t="s">
        <v>2727</v>
      </c>
      <c r="Z597" s="5" t="s">
        <v>13</v>
      </c>
      <c r="AA597" s="5"/>
    </row>
    <row r="598" spans="1:27" ht="12" customHeight="1" x14ac:dyDescent="0.15">
      <c r="A598" s="1" t="s">
        <v>211</v>
      </c>
      <c r="B598" s="1" t="s">
        <v>227</v>
      </c>
      <c r="C598" s="1" t="s">
        <v>9</v>
      </c>
      <c r="D598" s="1" t="s">
        <v>2442</v>
      </c>
      <c r="E598" s="1" t="s">
        <v>220</v>
      </c>
      <c r="F598" s="1" t="s">
        <v>228</v>
      </c>
      <c r="G598" s="1" t="s">
        <v>222</v>
      </c>
      <c r="H598" s="1" t="s">
        <v>13</v>
      </c>
      <c r="I598" s="16"/>
      <c r="J598" s="16"/>
      <c r="K598" s="16"/>
      <c r="L598" s="16"/>
      <c r="M598" s="16"/>
      <c r="N598" s="16"/>
      <c r="O598" s="16"/>
      <c r="P598" s="16"/>
      <c r="Q598" s="16"/>
      <c r="R598" s="16"/>
      <c r="S598" s="16"/>
      <c r="T598" s="16"/>
      <c r="U598" s="16"/>
      <c r="V598" s="1" t="s">
        <v>2716</v>
      </c>
      <c r="W598" s="1" t="s">
        <v>2723</v>
      </c>
      <c r="X598" s="5" t="s">
        <v>2729</v>
      </c>
      <c r="Y598" s="5" t="s">
        <v>2727</v>
      </c>
      <c r="Z598" s="5" t="s">
        <v>13</v>
      </c>
      <c r="AA598" s="5"/>
    </row>
    <row r="599" spans="1:27" ht="12" customHeight="1" x14ac:dyDescent="0.15">
      <c r="A599" s="1" t="s">
        <v>211</v>
      </c>
      <c r="B599" s="1" t="s">
        <v>229</v>
      </c>
      <c r="C599" s="1" t="s">
        <v>9</v>
      </c>
      <c r="D599" s="1" t="s">
        <v>2442</v>
      </c>
      <c r="E599" s="1" t="s">
        <v>220</v>
      </c>
      <c r="F599" s="1" t="s">
        <v>230</v>
      </c>
      <c r="G599" s="1" t="s">
        <v>222</v>
      </c>
      <c r="H599" s="1" t="s">
        <v>13</v>
      </c>
      <c r="I599" s="16"/>
      <c r="J599" s="16"/>
      <c r="K599" s="16"/>
      <c r="L599" s="16"/>
      <c r="M599" s="16"/>
      <c r="N599" s="16"/>
      <c r="O599" s="16"/>
      <c r="P599" s="16"/>
      <c r="Q599" s="16"/>
      <c r="R599" s="16"/>
      <c r="S599" s="16"/>
      <c r="T599" s="16"/>
      <c r="U599" s="16"/>
      <c r="V599" s="1" t="s">
        <v>2716</v>
      </c>
      <c r="W599" s="1" t="s">
        <v>2723</v>
      </c>
      <c r="X599" s="5" t="s">
        <v>2730</v>
      </c>
      <c r="Y599" s="5" t="s">
        <v>2727</v>
      </c>
      <c r="Z599" s="5" t="s">
        <v>13</v>
      </c>
      <c r="AA599" s="5"/>
    </row>
    <row r="600" spans="1:27" ht="12" customHeight="1" x14ac:dyDescent="0.15">
      <c r="A600" s="1" t="s">
        <v>211</v>
      </c>
      <c r="B600" s="1" t="s">
        <v>231</v>
      </c>
      <c r="C600" s="1" t="s">
        <v>9</v>
      </c>
      <c r="D600" s="1" t="s">
        <v>2442</v>
      </c>
      <c r="E600" s="1" t="s">
        <v>220</v>
      </c>
      <c r="F600" s="1" t="s">
        <v>118</v>
      </c>
      <c r="G600" s="1" t="s">
        <v>222</v>
      </c>
      <c r="H600" s="1" t="s">
        <v>13</v>
      </c>
      <c r="I600" s="16"/>
      <c r="J600" s="16"/>
      <c r="K600" s="16"/>
      <c r="L600" s="16"/>
      <c r="M600" s="16"/>
      <c r="N600" s="16"/>
      <c r="O600" s="16"/>
      <c r="P600" s="16"/>
      <c r="Q600" s="16"/>
      <c r="R600" s="16"/>
      <c r="S600" s="16"/>
      <c r="T600" s="16"/>
      <c r="U600" s="16"/>
      <c r="V600" s="1" t="s">
        <v>2716</v>
      </c>
      <c r="W600" s="1" t="s">
        <v>2723</v>
      </c>
      <c r="X600" s="5" t="s">
        <v>2731</v>
      </c>
      <c r="Y600" s="5" t="s">
        <v>2727</v>
      </c>
      <c r="Z600" s="5" t="s">
        <v>13</v>
      </c>
      <c r="AA600" s="5"/>
    </row>
    <row r="601" spans="1:27" ht="12" customHeight="1" x14ac:dyDescent="0.15">
      <c r="A601" s="1" t="s">
        <v>211</v>
      </c>
      <c r="B601" s="6" t="s">
        <v>5251</v>
      </c>
      <c r="C601" s="1" t="s">
        <v>9</v>
      </c>
      <c r="D601" s="1" t="s">
        <v>2442</v>
      </c>
      <c r="E601" s="1" t="s">
        <v>4936</v>
      </c>
      <c r="F601" s="1" t="s">
        <v>1066</v>
      </c>
      <c r="G601" s="1" t="s">
        <v>4937</v>
      </c>
      <c r="H601" s="1" t="s">
        <v>13</v>
      </c>
      <c r="I601" s="16"/>
      <c r="J601" s="16"/>
      <c r="K601" s="16"/>
      <c r="L601" s="16"/>
      <c r="M601" s="16"/>
      <c r="N601" s="16"/>
      <c r="O601" s="16"/>
      <c r="P601" s="16"/>
      <c r="Q601" s="16"/>
      <c r="R601" s="16"/>
      <c r="S601" s="16"/>
      <c r="T601" s="16"/>
      <c r="U601" s="16"/>
      <c r="V601" s="1" t="s">
        <v>2716</v>
      </c>
      <c r="W601" s="1" t="s">
        <v>2723</v>
      </c>
      <c r="X601" s="1" t="s">
        <v>4992</v>
      </c>
      <c r="Y601" s="1" t="s">
        <v>2727</v>
      </c>
      <c r="Z601" s="1" t="s">
        <v>13</v>
      </c>
    </row>
    <row r="602" spans="1:27" ht="12" customHeight="1" x14ac:dyDescent="0.15">
      <c r="A602" s="1" t="s">
        <v>232</v>
      </c>
      <c r="B602" s="1" t="s">
        <v>8</v>
      </c>
      <c r="C602" s="1" t="s">
        <v>9</v>
      </c>
      <c r="D602" s="1" t="s">
        <v>2443</v>
      </c>
      <c r="E602" s="1" t="s">
        <v>10</v>
      </c>
      <c r="F602" s="1" t="s">
        <v>233</v>
      </c>
      <c r="G602" s="1" t="s">
        <v>234</v>
      </c>
      <c r="H602" s="1" t="s">
        <v>235</v>
      </c>
      <c r="I602" s="16"/>
      <c r="J602" s="16"/>
      <c r="K602" s="16"/>
      <c r="L602" s="16"/>
      <c r="M602" s="16"/>
      <c r="N602" s="16"/>
      <c r="O602" s="16"/>
      <c r="P602" s="16"/>
      <c r="Q602" s="16"/>
      <c r="R602" s="16"/>
      <c r="S602" s="16"/>
      <c r="T602" s="16"/>
      <c r="U602" s="16"/>
      <c r="V602" s="1" t="s">
        <v>2732</v>
      </c>
      <c r="W602" s="1" t="s">
        <v>2551</v>
      </c>
      <c r="X602" s="5" t="s">
        <v>2733</v>
      </c>
      <c r="Y602" s="5" t="s">
        <v>2553</v>
      </c>
      <c r="Z602" s="5" t="s">
        <v>2734</v>
      </c>
      <c r="AA602" s="5"/>
    </row>
    <row r="603" spans="1:27" ht="12" customHeight="1" x14ac:dyDescent="0.15">
      <c r="A603" s="1" t="s">
        <v>232</v>
      </c>
      <c r="B603" s="1" t="s">
        <v>8</v>
      </c>
      <c r="C603" s="1" t="s">
        <v>15</v>
      </c>
      <c r="D603" s="1" t="s">
        <v>2443</v>
      </c>
      <c r="E603" s="1" t="s">
        <v>10</v>
      </c>
      <c r="F603" s="1" t="s">
        <v>233</v>
      </c>
      <c r="G603" s="1" t="s">
        <v>236</v>
      </c>
      <c r="H603" s="1" t="s">
        <v>237</v>
      </c>
      <c r="I603" s="16"/>
      <c r="J603" s="16"/>
      <c r="K603" s="16"/>
      <c r="L603" s="16"/>
      <c r="M603" s="16"/>
      <c r="N603" s="16"/>
      <c r="O603" s="16"/>
      <c r="P603" s="16"/>
      <c r="Q603" s="16"/>
      <c r="R603" s="16"/>
      <c r="S603" s="16"/>
      <c r="T603" s="16"/>
      <c r="U603" s="16"/>
      <c r="V603" s="1" t="s">
        <v>2732</v>
      </c>
      <c r="W603" s="1" t="s">
        <v>2551</v>
      </c>
      <c r="X603" s="5" t="s">
        <v>2733</v>
      </c>
      <c r="Y603" s="5" t="s">
        <v>2735</v>
      </c>
      <c r="Z603" s="5" t="s">
        <v>237</v>
      </c>
      <c r="AA603" s="5"/>
    </row>
    <row r="604" spans="1:27" ht="12" customHeight="1" x14ac:dyDescent="0.15">
      <c r="A604" s="1" t="s">
        <v>232</v>
      </c>
      <c r="B604" s="1" t="s">
        <v>8</v>
      </c>
      <c r="C604" s="1" t="s">
        <v>17</v>
      </c>
      <c r="D604" s="1" t="s">
        <v>2443</v>
      </c>
      <c r="E604" s="1" t="s">
        <v>10</v>
      </c>
      <c r="F604" s="1" t="s">
        <v>233</v>
      </c>
      <c r="G604" s="1" t="s">
        <v>238</v>
      </c>
      <c r="H604" s="1" t="s">
        <v>239</v>
      </c>
      <c r="I604" s="16"/>
      <c r="J604" s="16"/>
      <c r="K604" s="16"/>
      <c r="L604" s="16"/>
      <c r="M604" s="16"/>
      <c r="N604" s="16"/>
      <c r="O604" s="16"/>
      <c r="P604" s="16"/>
      <c r="Q604" s="16"/>
      <c r="R604" s="16"/>
      <c r="S604" s="16"/>
      <c r="T604" s="16"/>
      <c r="U604" s="16"/>
      <c r="V604" s="1" t="s">
        <v>2732</v>
      </c>
      <c r="W604" s="1" t="s">
        <v>2551</v>
      </c>
      <c r="X604" s="5" t="s">
        <v>2736</v>
      </c>
      <c r="Y604" s="5" t="s">
        <v>2737</v>
      </c>
      <c r="Z604" s="5" t="s">
        <v>2738</v>
      </c>
      <c r="AA604" s="5"/>
    </row>
    <row r="605" spans="1:27" ht="12" customHeight="1" x14ac:dyDescent="0.15">
      <c r="A605" s="1" t="s">
        <v>232</v>
      </c>
      <c r="B605" s="1" t="s">
        <v>8</v>
      </c>
      <c r="C605" s="1" t="s">
        <v>19</v>
      </c>
      <c r="D605" s="1" t="s">
        <v>2443</v>
      </c>
      <c r="E605" s="1" t="s">
        <v>10</v>
      </c>
      <c r="F605" s="1" t="s">
        <v>233</v>
      </c>
      <c r="G605" s="1" t="s">
        <v>240</v>
      </c>
      <c r="H605" s="1" t="s">
        <v>235</v>
      </c>
      <c r="I605" s="16"/>
      <c r="J605" s="16"/>
      <c r="K605" s="16"/>
      <c r="L605" s="16"/>
      <c r="M605" s="16"/>
      <c r="N605" s="16"/>
      <c r="O605" s="16"/>
      <c r="P605" s="16"/>
      <c r="Q605" s="16"/>
      <c r="R605" s="16"/>
      <c r="S605" s="16"/>
      <c r="T605" s="16"/>
      <c r="U605" s="16"/>
      <c r="V605" s="1" t="s">
        <v>2732</v>
      </c>
      <c r="W605" s="1" t="s">
        <v>2551</v>
      </c>
      <c r="X605" s="5" t="s">
        <v>2736</v>
      </c>
      <c r="Y605" s="5" t="s">
        <v>2561</v>
      </c>
      <c r="Z605" s="5" t="s">
        <v>2734</v>
      </c>
      <c r="AA605" s="5"/>
    </row>
    <row r="606" spans="1:27" ht="12" customHeight="1" x14ac:dyDescent="0.15">
      <c r="A606" s="1" t="s">
        <v>232</v>
      </c>
      <c r="B606" s="1" t="s">
        <v>8</v>
      </c>
      <c r="C606" s="1" t="s">
        <v>21</v>
      </c>
      <c r="D606" s="1" t="s">
        <v>2443</v>
      </c>
      <c r="E606" s="1" t="s">
        <v>10</v>
      </c>
      <c r="F606" s="1" t="s">
        <v>233</v>
      </c>
      <c r="G606" s="1" t="s">
        <v>241</v>
      </c>
      <c r="H606" s="1" t="s">
        <v>235</v>
      </c>
      <c r="I606" s="16"/>
      <c r="J606" s="16"/>
      <c r="K606" s="16"/>
      <c r="L606" s="16"/>
      <c r="M606" s="16"/>
      <c r="N606" s="16"/>
      <c r="O606" s="16"/>
      <c r="P606" s="16"/>
      <c r="Q606" s="16"/>
      <c r="R606" s="16"/>
      <c r="S606" s="16"/>
      <c r="T606" s="16"/>
      <c r="U606" s="16"/>
      <c r="V606" s="1" t="s">
        <v>2732</v>
      </c>
      <c r="W606" s="1" t="s">
        <v>2551</v>
      </c>
      <c r="X606" s="5" t="s">
        <v>2736</v>
      </c>
      <c r="Y606" s="5" t="s">
        <v>2562</v>
      </c>
      <c r="Z606" s="5" t="s">
        <v>2734</v>
      </c>
      <c r="AA606" s="5"/>
    </row>
    <row r="607" spans="1:27" ht="12" customHeight="1" x14ac:dyDescent="0.15">
      <c r="A607" s="1" t="s">
        <v>232</v>
      </c>
      <c r="B607" s="1" t="s">
        <v>8</v>
      </c>
      <c r="C607" s="1" t="s">
        <v>23</v>
      </c>
      <c r="D607" s="1" t="s">
        <v>2443</v>
      </c>
      <c r="E607" s="1" t="s">
        <v>10</v>
      </c>
      <c r="F607" s="1" t="s">
        <v>233</v>
      </c>
      <c r="G607" s="1" t="s">
        <v>242</v>
      </c>
      <c r="H607" s="1" t="s">
        <v>235</v>
      </c>
      <c r="I607" s="16"/>
      <c r="J607" s="16"/>
      <c r="K607" s="16"/>
      <c r="L607" s="16"/>
      <c r="M607" s="16"/>
      <c r="N607" s="16"/>
      <c r="O607" s="16"/>
      <c r="P607" s="16"/>
      <c r="Q607" s="16"/>
      <c r="R607" s="16"/>
      <c r="S607" s="16"/>
      <c r="T607" s="16"/>
      <c r="U607" s="16"/>
      <c r="V607" s="1" t="s">
        <v>2732</v>
      </c>
      <c r="W607" s="1" t="s">
        <v>2551</v>
      </c>
      <c r="X607" s="5" t="s">
        <v>2733</v>
      </c>
      <c r="Y607" s="5" t="s">
        <v>2557</v>
      </c>
      <c r="Z607" s="5" t="s">
        <v>2734</v>
      </c>
      <c r="AA607" s="5"/>
    </row>
    <row r="608" spans="1:27" ht="12" customHeight="1" x14ac:dyDescent="0.15">
      <c r="A608" s="1" t="s">
        <v>232</v>
      </c>
      <c r="B608" s="1" t="s">
        <v>8</v>
      </c>
      <c r="C608" s="1" t="s">
        <v>77</v>
      </c>
      <c r="D608" s="1" t="s">
        <v>2443</v>
      </c>
      <c r="E608" s="1" t="s">
        <v>10</v>
      </c>
      <c r="F608" s="1" t="s">
        <v>233</v>
      </c>
      <c r="G608" s="1" t="s">
        <v>243</v>
      </c>
      <c r="H608" s="1" t="s">
        <v>237</v>
      </c>
      <c r="I608" s="16"/>
      <c r="J608" s="16"/>
      <c r="K608" s="16"/>
      <c r="L608" s="16"/>
      <c r="M608" s="16"/>
      <c r="N608" s="16"/>
      <c r="O608" s="16"/>
      <c r="P608" s="16"/>
      <c r="Q608" s="16"/>
      <c r="R608" s="16"/>
      <c r="S608" s="16"/>
      <c r="T608" s="16"/>
      <c r="U608" s="16"/>
      <c r="V608" s="1" t="s">
        <v>2732</v>
      </c>
      <c r="W608" s="1" t="s">
        <v>2551</v>
      </c>
      <c r="X608" s="5" t="s">
        <v>2733</v>
      </c>
      <c r="Y608" s="5" t="s">
        <v>2739</v>
      </c>
      <c r="Z608" s="5" t="s">
        <v>237</v>
      </c>
      <c r="AA608" s="5"/>
    </row>
    <row r="609" spans="1:27" ht="12" customHeight="1" x14ac:dyDescent="0.15">
      <c r="A609" s="1" t="s">
        <v>232</v>
      </c>
      <c r="B609" s="1" t="s">
        <v>8</v>
      </c>
      <c r="C609" s="1" t="s">
        <v>244</v>
      </c>
      <c r="D609" s="1" t="s">
        <v>2443</v>
      </c>
      <c r="E609" s="1" t="s">
        <v>10</v>
      </c>
      <c r="F609" s="1" t="s">
        <v>233</v>
      </c>
      <c r="G609" s="1" t="s">
        <v>245</v>
      </c>
      <c r="H609" s="1" t="s">
        <v>239</v>
      </c>
      <c r="I609" s="16"/>
      <c r="J609" s="16"/>
      <c r="K609" s="16"/>
      <c r="L609" s="16"/>
      <c r="M609" s="16"/>
      <c r="N609" s="16"/>
      <c r="O609" s="16"/>
      <c r="P609" s="16"/>
      <c r="Q609" s="16"/>
      <c r="R609" s="16"/>
      <c r="S609" s="16"/>
      <c r="T609" s="16"/>
      <c r="U609" s="16"/>
      <c r="V609" s="1" t="s">
        <v>2732</v>
      </c>
      <c r="W609" s="1" t="s">
        <v>2551</v>
      </c>
      <c r="X609" s="5" t="s">
        <v>2733</v>
      </c>
      <c r="Y609" s="5" t="s">
        <v>2740</v>
      </c>
      <c r="Z609" s="5" t="s">
        <v>2738</v>
      </c>
      <c r="AA609" s="5"/>
    </row>
    <row r="610" spans="1:27" ht="12" customHeight="1" x14ac:dyDescent="0.15">
      <c r="A610" s="1" t="s">
        <v>232</v>
      </c>
      <c r="B610" s="1" t="s">
        <v>8</v>
      </c>
      <c r="C610" s="1" t="s">
        <v>246</v>
      </c>
      <c r="D610" s="1" t="s">
        <v>2443</v>
      </c>
      <c r="E610" s="1" t="s">
        <v>10</v>
      </c>
      <c r="F610" s="1" t="s">
        <v>233</v>
      </c>
      <c r="G610" s="1" t="s">
        <v>247</v>
      </c>
      <c r="H610" s="1" t="s">
        <v>235</v>
      </c>
      <c r="I610" s="16"/>
      <c r="J610" s="16"/>
      <c r="K610" s="16"/>
      <c r="L610" s="16"/>
      <c r="M610" s="16"/>
      <c r="N610" s="16"/>
      <c r="O610" s="16"/>
      <c r="P610" s="16"/>
      <c r="Q610" s="16"/>
      <c r="R610" s="16"/>
      <c r="S610" s="16"/>
      <c r="T610" s="16"/>
      <c r="U610" s="16"/>
      <c r="V610" s="1" t="s">
        <v>2732</v>
      </c>
      <c r="W610" s="1" t="s">
        <v>2551</v>
      </c>
      <c r="X610" s="5" t="s">
        <v>2733</v>
      </c>
      <c r="Y610" s="5" t="s">
        <v>2558</v>
      </c>
      <c r="Z610" s="5" t="s">
        <v>2734</v>
      </c>
      <c r="AA610" s="5"/>
    </row>
    <row r="611" spans="1:27" ht="12" customHeight="1" x14ac:dyDescent="0.15">
      <c r="A611" s="1" t="s">
        <v>232</v>
      </c>
      <c r="B611" s="1" t="s">
        <v>8</v>
      </c>
      <c r="C611" s="1" t="s">
        <v>248</v>
      </c>
      <c r="D611" s="1" t="s">
        <v>2443</v>
      </c>
      <c r="E611" s="1" t="s">
        <v>10</v>
      </c>
      <c r="F611" s="1" t="s">
        <v>233</v>
      </c>
      <c r="G611" s="1" t="s">
        <v>249</v>
      </c>
      <c r="H611" s="1" t="s">
        <v>235</v>
      </c>
      <c r="I611" s="16"/>
      <c r="J611" s="16"/>
      <c r="K611" s="16"/>
      <c r="L611" s="16"/>
      <c r="M611" s="16"/>
      <c r="N611" s="16"/>
      <c r="O611" s="16"/>
      <c r="P611" s="16"/>
      <c r="Q611" s="16"/>
      <c r="R611" s="16"/>
      <c r="S611" s="16"/>
      <c r="T611" s="16"/>
      <c r="U611" s="16"/>
      <c r="V611" s="1" t="s">
        <v>2732</v>
      </c>
      <c r="W611" s="1" t="s">
        <v>2551</v>
      </c>
      <c r="X611" s="5" t="s">
        <v>2733</v>
      </c>
      <c r="Y611" s="5" t="s">
        <v>2559</v>
      </c>
      <c r="Z611" s="5" t="s">
        <v>2734</v>
      </c>
      <c r="AA611" s="5"/>
    </row>
    <row r="612" spans="1:27" ht="12" customHeight="1" x14ac:dyDescent="0.15">
      <c r="A612" s="1" t="s">
        <v>232</v>
      </c>
      <c r="B612" s="1" t="s">
        <v>8</v>
      </c>
      <c r="C612" s="1" t="s">
        <v>250</v>
      </c>
      <c r="D612" s="1" t="s">
        <v>2443</v>
      </c>
      <c r="E612" s="1" t="s">
        <v>10</v>
      </c>
      <c r="F612" s="1" t="s">
        <v>233</v>
      </c>
      <c r="G612" s="1" t="s">
        <v>251</v>
      </c>
      <c r="H612" s="1" t="s">
        <v>237</v>
      </c>
      <c r="I612" s="16"/>
      <c r="J612" s="16"/>
      <c r="K612" s="16"/>
      <c r="L612" s="16"/>
      <c r="M612" s="16"/>
      <c r="N612" s="16"/>
      <c r="O612" s="16"/>
      <c r="P612" s="16"/>
      <c r="Q612" s="16"/>
      <c r="R612" s="16"/>
      <c r="S612" s="16"/>
      <c r="T612" s="16"/>
      <c r="U612" s="16"/>
      <c r="V612" s="1" t="s">
        <v>2732</v>
      </c>
      <c r="W612" s="1" t="s">
        <v>2551</v>
      </c>
      <c r="X612" s="5" t="s">
        <v>2733</v>
      </c>
      <c r="Y612" s="5" t="s">
        <v>2741</v>
      </c>
      <c r="Z612" s="5" t="s">
        <v>237</v>
      </c>
      <c r="AA612" s="5"/>
    </row>
    <row r="613" spans="1:27" ht="12" customHeight="1" x14ac:dyDescent="0.15">
      <c r="A613" s="1" t="s">
        <v>232</v>
      </c>
      <c r="B613" s="1" t="s">
        <v>25</v>
      </c>
      <c r="C613" s="1" t="s">
        <v>9</v>
      </c>
      <c r="D613" s="1" t="s">
        <v>2443</v>
      </c>
      <c r="E613" s="1" t="s">
        <v>10</v>
      </c>
      <c r="F613" s="1" t="s">
        <v>252</v>
      </c>
      <c r="G613" s="1" t="s">
        <v>234</v>
      </c>
      <c r="H613" s="1" t="s">
        <v>235</v>
      </c>
      <c r="I613" s="16"/>
      <c r="J613" s="16"/>
      <c r="K613" s="16"/>
      <c r="L613" s="16"/>
      <c r="M613" s="16"/>
      <c r="N613" s="16"/>
      <c r="O613" s="16"/>
      <c r="P613" s="16"/>
      <c r="Q613" s="16"/>
      <c r="R613" s="16"/>
      <c r="S613" s="16"/>
      <c r="T613" s="16"/>
      <c r="U613" s="16"/>
      <c r="V613" s="1" t="s">
        <v>2732</v>
      </c>
      <c r="W613" s="1" t="s">
        <v>2551</v>
      </c>
      <c r="X613" s="5" t="s">
        <v>2742</v>
      </c>
      <c r="Y613" s="5" t="s">
        <v>2553</v>
      </c>
      <c r="Z613" s="5" t="s">
        <v>2734</v>
      </c>
      <c r="AA613" s="5"/>
    </row>
    <row r="614" spans="1:27" ht="12" customHeight="1" x14ac:dyDescent="0.15">
      <c r="A614" s="1" t="s">
        <v>232</v>
      </c>
      <c r="B614" s="1" t="s">
        <v>25</v>
      </c>
      <c r="C614" s="1" t="s">
        <v>15</v>
      </c>
      <c r="D614" s="1" t="s">
        <v>2443</v>
      </c>
      <c r="E614" s="1" t="s">
        <v>10</v>
      </c>
      <c r="F614" s="1" t="s">
        <v>252</v>
      </c>
      <c r="G614" s="1" t="s">
        <v>236</v>
      </c>
      <c r="H614" s="1" t="s">
        <v>237</v>
      </c>
      <c r="I614" s="16"/>
      <c r="J614" s="16"/>
      <c r="K614" s="16"/>
      <c r="L614" s="16"/>
      <c r="M614" s="16"/>
      <c r="N614" s="16"/>
      <c r="O614" s="16"/>
      <c r="P614" s="16"/>
      <c r="Q614" s="16"/>
      <c r="R614" s="16"/>
      <c r="S614" s="16"/>
      <c r="T614" s="16"/>
      <c r="U614" s="16"/>
      <c r="V614" s="1" t="s">
        <v>2732</v>
      </c>
      <c r="W614" s="1" t="s">
        <v>2551</v>
      </c>
      <c r="X614" s="5" t="s">
        <v>2742</v>
      </c>
      <c r="Y614" s="5" t="s">
        <v>2735</v>
      </c>
      <c r="Z614" s="5" t="s">
        <v>237</v>
      </c>
      <c r="AA614" s="5"/>
    </row>
    <row r="615" spans="1:27" ht="12" customHeight="1" x14ac:dyDescent="0.15">
      <c r="A615" s="1" t="s">
        <v>232</v>
      </c>
      <c r="B615" s="1" t="s">
        <v>25</v>
      </c>
      <c r="C615" s="1" t="s">
        <v>17</v>
      </c>
      <c r="D615" s="1" t="s">
        <v>2443</v>
      </c>
      <c r="E615" s="1" t="s">
        <v>10</v>
      </c>
      <c r="F615" s="1" t="s">
        <v>252</v>
      </c>
      <c r="G615" s="1" t="s">
        <v>238</v>
      </c>
      <c r="H615" s="1" t="s">
        <v>239</v>
      </c>
      <c r="I615" s="16"/>
      <c r="J615" s="16"/>
      <c r="K615" s="16"/>
      <c r="L615" s="16"/>
      <c r="M615" s="16"/>
      <c r="N615" s="16"/>
      <c r="O615" s="16"/>
      <c r="P615" s="16"/>
      <c r="Q615" s="16"/>
      <c r="R615" s="16"/>
      <c r="S615" s="16"/>
      <c r="T615" s="16"/>
      <c r="U615" s="16"/>
      <c r="V615" s="1" t="s">
        <v>2732</v>
      </c>
      <c r="W615" s="1" t="s">
        <v>2551</v>
      </c>
      <c r="X615" s="5" t="s">
        <v>2742</v>
      </c>
      <c r="Y615" s="5" t="s">
        <v>2737</v>
      </c>
      <c r="Z615" s="5" t="s">
        <v>2738</v>
      </c>
      <c r="AA615" s="5"/>
    </row>
    <row r="616" spans="1:27" ht="12" customHeight="1" x14ac:dyDescent="0.15">
      <c r="A616" s="1" t="s">
        <v>232</v>
      </c>
      <c r="B616" s="1" t="s">
        <v>25</v>
      </c>
      <c r="C616" s="1" t="s">
        <v>19</v>
      </c>
      <c r="D616" s="1" t="s">
        <v>2443</v>
      </c>
      <c r="E616" s="1" t="s">
        <v>10</v>
      </c>
      <c r="F616" s="1" t="s">
        <v>252</v>
      </c>
      <c r="G616" s="1" t="s">
        <v>240</v>
      </c>
      <c r="H616" s="1" t="s">
        <v>235</v>
      </c>
      <c r="I616" s="16"/>
      <c r="J616" s="16"/>
      <c r="K616" s="16"/>
      <c r="L616" s="16"/>
      <c r="M616" s="16"/>
      <c r="N616" s="16"/>
      <c r="O616" s="16"/>
      <c r="P616" s="16"/>
      <c r="Q616" s="16"/>
      <c r="R616" s="16"/>
      <c r="S616" s="16"/>
      <c r="T616" s="16"/>
      <c r="U616" s="16"/>
      <c r="V616" s="1" t="s">
        <v>2732</v>
      </c>
      <c r="W616" s="1" t="s">
        <v>2551</v>
      </c>
      <c r="X616" s="5" t="s">
        <v>2742</v>
      </c>
      <c r="Y616" s="5" t="s">
        <v>2561</v>
      </c>
      <c r="Z616" s="5" t="s">
        <v>2734</v>
      </c>
      <c r="AA616" s="5"/>
    </row>
    <row r="617" spans="1:27" ht="12" customHeight="1" x14ac:dyDescent="0.15">
      <c r="A617" s="1" t="s">
        <v>232</v>
      </c>
      <c r="B617" s="1" t="s">
        <v>25</v>
      </c>
      <c r="C617" s="1" t="s">
        <v>21</v>
      </c>
      <c r="D617" s="1" t="s">
        <v>2443</v>
      </c>
      <c r="E617" s="1" t="s">
        <v>10</v>
      </c>
      <c r="F617" s="1" t="s">
        <v>252</v>
      </c>
      <c r="G617" s="1" t="s">
        <v>241</v>
      </c>
      <c r="H617" s="1" t="s">
        <v>235</v>
      </c>
      <c r="I617" s="16"/>
      <c r="J617" s="16"/>
      <c r="K617" s="16"/>
      <c r="L617" s="16"/>
      <c r="M617" s="16"/>
      <c r="N617" s="16"/>
      <c r="O617" s="16"/>
      <c r="P617" s="16"/>
      <c r="Q617" s="16"/>
      <c r="R617" s="16"/>
      <c r="S617" s="16"/>
      <c r="T617" s="16"/>
      <c r="U617" s="16"/>
      <c r="V617" s="1" t="s">
        <v>2732</v>
      </c>
      <c r="W617" s="1" t="s">
        <v>2551</v>
      </c>
      <c r="X617" s="5" t="s">
        <v>2742</v>
      </c>
      <c r="Y617" s="5" t="s">
        <v>2562</v>
      </c>
      <c r="Z617" s="5" t="s">
        <v>2734</v>
      </c>
      <c r="AA617" s="5"/>
    </row>
    <row r="618" spans="1:27" ht="12" customHeight="1" x14ac:dyDescent="0.15">
      <c r="A618" s="1" t="s">
        <v>232</v>
      </c>
      <c r="B618" s="1" t="s">
        <v>25</v>
      </c>
      <c r="C618" s="1" t="s">
        <v>23</v>
      </c>
      <c r="D618" s="1" t="s">
        <v>2443</v>
      </c>
      <c r="E618" s="1" t="s">
        <v>10</v>
      </c>
      <c r="F618" s="1" t="s">
        <v>252</v>
      </c>
      <c r="G618" s="1" t="s">
        <v>242</v>
      </c>
      <c r="H618" s="1" t="s">
        <v>235</v>
      </c>
      <c r="I618" s="16"/>
      <c r="J618" s="16"/>
      <c r="K618" s="16"/>
      <c r="L618" s="16"/>
      <c r="M618" s="16"/>
      <c r="N618" s="16"/>
      <c r="O618" s="16"/>
      <c r="P618" s="16"/>
      <c r="Q618" s="16"/>
      <c r="R618" s="16"/>
      <c r="S618" s="16"/>
      <c r="T618" s="16"/>
      <c r="U618" s="16"/>
      <c r="V618" s="1" t="s">
        <v>2732</v>
      </c>
      <c r="W618" s="1" t="s">
        <v>2551</v>
      </c>
      <c r="X618" s="5" t="s">
        <v>2742</v>
      </c>
      <c r="Y618" s="5" t="s">
        <v>2557</v>
      </c>
      <c r="Z618" s="5" t="s">
        <v>2734</v>
      </c>
      <c r="AA618" s="5"/>
    </row>
    <row r="619" spans="1:27" ht="12" customHeight="1" x14ac:dyDescent="0.15">
      <c r="A619" s="1" t="s">
        <v>232</v>
      </c>
      <c r="B619" s="1" t="s">
        <v>25</v>
      </c>
      <c r="C619" s="1" t="s">
        <v>77</v>
      </c>
      <c r="D619" s="1" t="s">
        <v>2443</v>
      </c>
      <c r="E619" s="1" t="s">
        <v>10</v>
      </c>
      <c r="F619" s="1" t="s">
        <v>252</v>
      </c>
      <c r="G619" s="1" t="s">
        <v>243</v>
      </c>
      <c r="H619" s="1" t="s">
        <v>237</v>
      </c>
      <c r="I619" s="16"/>
      <c r="J619" s="16"/>
      <c r="K619" s="16"/>
      <c r="L619" s="16"/>
      <c r="M619" s="16"/>
      <c r="N619" s="16"/>
      <c r="O619" s="16"/>
      <c r="P619" s="16"/>
      <c r="Q619" s="16"/>
      <c r="R619" s="16"/>
      <c r="S619" s="16"/>
      <c r="T619" s="16"/>
      <c r="U619" s="16"/>
      <c r="V619" s="1" t="s">
        <v>2732</v>
      </c>
      <c r="W619" s="1" t="s">
        <v>2551</v>
      </c>
      <c r="X619" s="5" t="s">
        <v>2742</v>
      </c>
      <c r="Y619" s="5" t="s">
        <v>2739</v>
      </c>
      <c r="Z619" s="5" t="s">
        <v>237</v>
      </c>
      <c r="AA619" s="5"/>
    </row>
    <row r="620" spans="1:27" ht="12" customHeight="1" x14ac:dyDescent="0.15">
      <c r="A620" s="1" t="s">
        <v>232</v>
      </c>
      <c r="B620" s="1" t="s">
        <v>25</v>
      </c>
      <c r="C620" s="1" t="s">
        <v>244</v>
      </c>
      <c r="D620" s="1" t="s">
        <v>2443</v>
      </c>
      <c r="E620" s="1" t="s">
        <v>10</v>
      </c>
      <c r="F620" s="1" t="s">
        <v>252</v>
      </c>
      <c r="G620" s="1" t="s">
        <v>245</v>
      </c>
      <c r="H620" s="1" t="s">
        <v>239</v>
      </c>
      <c r="I620" s="16"/>
      <c r="J620" s="16"/>
      <c r="K620" s="16"/>
      <c r="L620" s="16"/>
      <c r="M620" s="16"/>
      <c r="N620" s="16"/>
      <c r="O620" s="16"/>
      <c r="P620" s="16"/>
      <c r="Q620" s="16"/>
      <c r="R620" s="16"/>
      <c r="S620" s="16"/>
      <c r="T620" s="16"/>
      <c r="U620" s="16"/>
      <c r="V620" s="1" t="s">
        <v>2732</v>
      </c>
      <c r="W620" s="1" t="s">
        <v>2551</v>
      </c>
      <c r="X620" s="5" t="s">
        <v>2742</v>
      </c>
      <c r="Y620" s="5" t="s">
        <v>2740</v>
      </c>
      <c r="Z620" s="5" t="s">
        <v>2738</v>
      </c>
      <c r="AA620" s="5"/>
    </row>
    <row r="621" spans="1:27" ht="12" customHeight="1" x14ac:dyDescent="0.15">
      <c r="A621" s="1" t="s">
        <v>232</v>
      </c>
      <c r="B621" s="1" t="s">
        <v>25</v>
      </c>
      <c r="C621" s="1" t="s">
        <v>246</v>
      </c>
      <c r="D621" s="1" t="s">
        <v>2443</v>
      </c>
      <c r="E621" s="1" t="s">
        <v>10</v>
      </c>
      <c r="F621" s="1" t="s">
        <v>252</v>
      </c>
      <c r="G621" s="1" t="s">
        <v>247</v>
      </c>
      <c r="H621" s="1" t="s">
        <v>235</v>
      </c>
      <c r="I621" s="16"/>
      <c r="J621" s="16"/>
      <c r="K621" s="16"/>
      <c r="L621" s="16"/>
      <c r="M621" s="16"/>
      <c r="N621" s="16"/>
      <c r="O621" s="16"/>
      <c r="P621" s="16"/>
      <c r="Q621" s="16"/>
      <c r="R621" s="16"/>
      <c r="S621" s="16"/>
      <c r="T621" s="16"/>
      <c r="U621" s="16"/>
      <c r="V621" s="1" t="s">
        <v>2732</v>
      </c>
      <c r="W621" s="1" t="s">
        <v>2551</v>
      </c>
      <c r="X621" s="5" t="s">
        <v>2742</v>
      </c>
      <c r="Y621" s="5" t="s">
        <v>2558</v>
      </c>
      <c r="Z621" s="5" t="s">
        <v>2734</v>
      </c>
      <c r="AA621" s="5"/>
    </row>
    <row r="622" spans="1:27" ht="12" customHeight="1" x14ac:dyDescent="0.15">
      <c r="A622" s="1" t="s">
        <v>232</v>
      </c>
      <c r="B622" s="1" t="s">
        <v>25</v>
      </c>
      <c r="C622" s="1" t="s">
        <v>248</v>
      </c>
      <c r="D622" s="1" t="s">
        <v>2443</v>
      </c>
      <c r="E622" s="1" t="s">
        <v>10</v>
      </c>
      <c r="F622" s="1" t="s">
        <v>252</v>
      </c>
      <c r="G622" s="1" t="s">
        <v>249</v>
      </c>
      <c r="H622" s="1" t="s">
        <v>235</v>
      </c>
      <c r="I622" s="16"/>
      <c r="J622" s="16"/>
      <c r="K622" s="16"/>
      <c r="L622" s="16"/>
      <c r="M622" s="16"/>
      <c r="N622" s="16"/>
      <c r="O622" s="16"/>
      <c r="P622" s="16"/>
      <c r="Q622" s="16"/>
      <c r="R622" s="16"/>
      <c r="S622" s="16"/>
      <c r="T622" s="16"/>
      <c r="U622" s="16"/>
      <c r="V622" s="1" t="s">
        <v>2732</v>
      </c>
      <c r="W622" s="1" t="s">
        <v>2551</v>
      </c>
      <c r="X622" s="5" t="s">
        <v>2742</v>
      </c>
      <c r="Y622" s="5" t="s">
        <v>2559</v>
      </c>
      <c r="Z622" s="5" t="s">
        <v>2734</v>
      </c>
      <c r="AA622" s="5"/>
    </row>
    <row r="623" spans="1:27" ht="12" customHeight="1" x14ac:dyDescent="0.15">
      <c r="A623" s="1" t="s">
        <v>232</v>
      </c>
      <c r="B623" s="1" t="s">
        <v>25</v>
      </c>
      <c r="C623" s="1" t="s">
        <v>250</v>
      </c>
      <c r="D623" s="1" t="s">
        <v>2443</v>
      </c>
      <c r="E623" s="1" t="s">
        <v>10</v>
      </c>
      <c r="F623" s="1" t="s">
        <v>252</v>
      </c>
      <c r="G623" s="1" t="s">
        <v>251</v>
      </c>
      <c r="H623" s="1" t="s">
        <v>237</v>
      </c>
      <c r="I623" s="16"/>
      <c r="J623" s="16"/>
      <c r="K623" s="16"/>
      <c r="L623" s="16"/>
      <c r="M623" s="16"/>
      <c r="N623" s="16"/>
      <c r="O623" s="16"/>
      <c r="P623" s="16"/>
      <c r="Q623" s="16"/>
      <c r="R623" s="16"/>
      <c r="S623" s="16"/>
      <c r="T623" s="16"/>
      <c r="U623" s="16"/>
      <c r="V623" s="1" t="s">
        <v>2732</v>
      </c>
      <c r="W623" s="1" t="s">
        <v>2551</v>
      </c>
      <c r="X623" s="5" t="s">
        <v>2742</v>
      </c>
      <c r="Y623" s="5" t="s">
        <v>2741</v>
      </c>
      <c r="Z623" s="5" t="s">
        <v>237</v>
      </c>
      <c r="AA623" s="5"/>
    </row>
    <row r="624" spans="1:27" ht="12" customHeight="1" x14ac:dyDescent="0.15">
      <c r="A624" s="1" t="s">
        <v>232</v>
      </c>
      <c r="B624" s="1" t="s">
        <v>27</v>
      </c>
      <c r="C624" s="1" t="s">
        <v>9</v>
      </c>
      <c r="D624" s="1" t="s">
        <v>2443</v>
      </c>
      <c r="E624" s="1" t="s">
        <v>10</v>
      </c>
      <c r="F624" s="1" t="s">
        <v>253</v>
      </c>
      <c r="G624" s="1" t="s">
        <v>234</v>
      </c>
      <c r="H624" s="1" t="s">
        <v>235</v>
      </c>
      <c r="I624" s="16"/>
      <c r="J624" s="16"/>
      <c r="K624" s="16"/>
      <c r="L624" s="16"/>
      <c r="M624" s="16"/>
      <c r="N624" s="16"/>
      <c r="O624" s="16"/>
      <c r="P624" s="16"/>
      <c r="Q624" s="16"/>
      <c r="R624" s="16"/>
      <c r="S624" s="16"/>
      <c r="T624" s="16"/>
      <c r="U624" s="16"/>
      <c r="V624" s="1" t="s">
        <v>2732</v>
      </c>
      <c r="W624" s="1" t="s">
        <v>2551</v>
      </c>
      <c r="X624" s="5" t="s">
        <v>2743</v>
      </c>
      <c r="Y624" s="5" t="s">
        <v>2553</v>
      </c>
      <c r="Z624" s="5" t="s">
        <v>2734</v>
      </c>
      <c r="AA624" s="5"/>
    </row>
    <row r="625" spans="1:27" ht="12" customHeight="1" x14ac:dyDescent="0.15">
      <c r="A625" s="1" t="s">
        <v>232</v>
      </c>
      <c r="B625" s="1" t="s">
        <v>27</v>
      </c>
      <c r="C625" s="1" t="s">
        <v>15</v>
      </c>
      <c r="D625" s="1" t="s">
        <v>2443</v>
      </c>
      <c r="E625" s="1" t="s">
        <v>10</v>
      </c>
      <c r="F625" s="1" t="s">
        <v>253</v>
      </c>
      <c r="G625" s="1" t="s">
        <v>236</v>
      </c>
      <c r="H625" s="1" t="s">
        <v>237</v>
      </c>
      <c r="I625" s="16"/>
      <c r="J625" s="16"/>
      <c r="K625" s="16"/>
      <c r="L625" s="16"/>
      <c r="M625" s="16"/>
      <c r="N625" s="16"/>
      <c r="O625" s="16"/>
      <c r="P625" s="16"/>
      <c r="Q625" s="16"/>
      <c r="R625" s="16"/>
      <c r="S625" s="16"/>
      <c r="T625" s="16"/>
      <c r="U625" s="16"/>
      <c r="V625" s="1" t="s">
        <v>2732</v>
      </c>
      <c r="W625" s="1" t="s">
        <v>2551</v>
      </c>
      <c r="X625" s="5" t="s">
        <v>2743</v>
      </c>
      <c r="Y625" s="5" t="s">
        <v>2735</v>
      </c>
      <c r="Z625" s="5" t="s">
        <v>237</v>
      </c>
      <c r="AA625" s="5"/>
    </row>
    <row r="626" spans="1:27" ht="12" customHeight="1" x14ac:dyDescent="0.15">
      <c r="A626" s="1" t="s">
        <v>232</v>
      </c>
      <c r="B626" s="1" t="s">
        <v>27</v>
      </c>
      <c r="C626" s="1" t="s">
        <v>17</v>
      </c>
      <c r="D626" s="1" t="s">
        <v>2443</v>
      </c>
      <c r="E626" s="1" t="s">
        <v>10</v>
      </c>
      <c r="F626" s="1" t="s">
        <v>253</v>
      </c>
      <c r="G626" s="1" t="s">
        <v>238</v>
      </c>
      <c r="H626" s="1" t="s">
        <v>239</v>
      </c>
      <c r="I626" s="16"/>
      <c r="J626" s="16"/>
      <c r="K626" s="16"/>
      <c r="L626" s="16"/>
      <c r="M626" s="16"/>
      <c r="N626" s="16"/>
      <c r="O626" s="16"/>
      <c r="P626" s="16"/>
      <c r="Q626" s="16"/>
      <c r="R626" s="16"/>
      <c r="S626" s="16"/>
      <c r="T626" s="16"/>
      <c r="U626" s="16"/>
      <c r="V626" s="1" t="s">
        <v>2732</v>
      </c>
      <c r="W626" s="1" t="s">
        <v>2551</v>
      </c>
      <c r="X626" s="5" t="s">
        <v>2743</v>
      </c>
      <c r="Y626" s="5" t="s">
        <v>2737</v>
      </c>
      <c r="Z626" s="5" t="s">
        <v>2738</v>
      </c>
      <c r="AA626" s="5"/>
    </row>
    <row r="627" spans="1:27" ht="12" customHeight="1" x14ac:dyDescent="0.15">
      <c r="A627" s="1" t="s">
        <v>232</v>
      </c>
      <c r="B627" s="1" t="s">
        <v>27</v>
      </c>
      <c r="C627" s="1" t="s">
        <v>19</v>
      </c>
      <c r="D627" s="1" t="s">
        <v>2443</v>
      </c>
      <c r="E627" s="1" t="s">
        <v>10</v>
      </c>
      <c r="F627" s="1" t="s">
        <v>253</v>
      </c>
      <c r="G627" s="1" t="s">
        <v>240</v>
      </c>
      <c r="H627" s="1" t="s">
        <v>235</v>
      </c>
      <c r="I627" s="16"/>
      <c r="J627" s="16"/>
      <c r="K627" s="16"/>
      <c r="L627" s="16"/>
      <c r="M627" s="16"/>
      <c r="N627" s="16"/>
      <c r="O627" s="16"/>
      <c r="P627" s="16"/>
      <c r="Q627" s="16"/>
      <c r="R627" s="16"/>
      <c r="S627" s="16"/>
      <c r="T627" s="16"/>
      <c r="U627" s="16"/>
      <c r="V627" s="1" t="s">
        <v>2732</v>
      </c>
      <c r="W627" s="1" t="s">
        <v>2551</v>
      </c>
      <c r="X627" s="5" t="s">
        <v>2743</v>
      </c>
      <c r="Y627" s="5" t="s">
        <v>2561</v>
      </c>
      <c r="Z627" s="5" t="s">
        <v>2734</v>
      </c>
      <c r="AA627" s="5"/>
    </row>
    <row r="628" spans="1:27" ht="12" customHeight="1" x14ac:dyDescent="0.15">
      <c r="A628" s="1" t="s">
        <v>232</v>
      </c>
      <c r="B628" s="1" t="s">
        <v>27</v>
      </c>
      <c r="C628" s="1" t="s">
        <v>21</v>
      </c>
      <c r="D628" s="1" t="s">
        <v>2443</v>
      </c>
      <c r="E628" s="1" t="s">
        <v>10</v>
      </c>
      <c r="F628" s="1" t="s">
        <v>253</v>
      </c>
      <c r="G628" s="1" t="s">
        <v>241</v>
      </c>
      <c r="H628" s="1" t="s">
        <v>235</v>
      </c>
      <c r="I628" s="16"/>
      <c r="J628" s="16"/>
      <c r="K628" s="16"/>
      <c r="L628" s="16"/>
      <c r="M628" s="16"/>
      <c r="N628" s="16"/>
      <c r="O628" s="16"/>
      <c r="P628" s="16"/>
      <c r="Q628" s="16"/>
      <c r="R628" s="16"/>
      <c r="S628" s="16"/>
      <c r="T628" s="16"/>
      <c r="U628" s="16"/>
      <c r="V628" s="1" t="s">
        <v>2732</v>
      </c>
      <c r="W628" s="1" t="s">
        <v>2551</v>
      </c>
      <c r="X628" s="5" t="s">
        <v>2743</v>
      </c>
      <c r="Y628" s="5" t="s">
        <v>2562</v>
      </c>
      <c r="Z628" s="5" t="s">
        <v>2734</v>
      </c>
      <c r="AA628" s="5"/>
    </row>
    <row r="629" spans="1:27" ht="12" customHeight="1" x14ac:dyDescent="0.15">
      <c r="A629" s="1" t="s">
        <v>232</v>
      </c>
      <c r="B629" s="1" t="s">
        <v>27</v>
      </c>
      <c r="C629" s="1" t="s">
        <v>23</v>
      </c>
      <c r="D629" s="1" t="s">
        <v>2443</v>
      </c>
      <c r="E629" s="1" t="s">
        <v>10</v>
      </c>
      <c r="F629" s="1" t="s">
        <v>253</v>
      </c>
      <c r="G629" s="1" t="s">
        <v>242</v>
      </c>
      <c r="H629" s="1" t="s">
        <v>235</v>
      </c>
      <c r="I629" s="16"/>
      <c r="J629" s="16"/>
      <c r="K629" s="16"/>
      <c r="L629" s="16"/>
      <c r="M629" s="16"/>
      <c r="N629" s="16"/>
      <c r="O629" s="16"/>
      <c r="P629" s="16"/>
      <c r="Q629" s="16"/>
      <c r="R629" s="16"/>
      <c r="S629" s="16"/>
      <c r="T629" s="16"/>
      <c r="U629" s="16"/>
      <c r="V629" s="1" t="s">
        <v>2732</v>
      </c>
      <c r="W629" s="1" t="s">
        <v>2551</v>
      </c>
      <c r="X629" s="5" t="s">
        <v>2743</v>
      </c>
      <c r="Y629" s="5" t="s">
        <v>2557</v>
      </c>
      <c r="Z629" s="5" t="s">
        <v>2734</v>
      </c>
      <c r="AA629" s="5"/>
    </row>
    <row r="630" spans="1:27" ht="12" customHeight="1" x14ac:dyDescent="0.15">
      <c r="A630" s="1" t="s">
        <v>232</v>
      </c>
      <c r="B630" s="1" t="s">
        <v>27</v>
      </c>
      <c r="C630" s="1" t="s">
        <v>77</v>
      </c>
      <c r="D630" s="1" t="s">
        <v>2443</v>
      </c>
      <c r="E630" s="1" t="s">
        <v>10</v>
      </c>
      <c r="F630" s="1" t="s">
        <v>253</v>
      </c>
      <c r="G630" s="1" t="s">
        <v>243</v>
      </c>
      <c r="H630" s="1" t="s">
        <v>237</v>
      </c>
      <c r="I630" s="16"/>
      <c r="J630" s="16"/>
      <c r="K630" s="16"/>
      <c r="L630" s="16"/>
      <c r="M630" s="16"/>
      <c r="N630" s="16"/>
      <c r="O630" s="16"/>
      <c r="P630" s="16"/>
      <c r="Q630" s="16"/>
      <c r="R630" s="16"/>
      <c r="S630" s="16"/>
      <c r="T630" s="16"/>
      <c r="U630" s="16"/>
      <c r="V630" s="1" t="s">
        <v>2732</v>
      </c>
      <c r="W630" s="1" t="s">
        <v>2551</v>
      </c>
      <c r="X630" s="5" t="s">
        <v>2743</v>
      </c>
      <c r="Y630" s="5" t="s">
        <v>2739</v>
      </c>
      <c r="Z630" s="5" t="s">
        <v>237</v>
      </c>
      <c r="AA630" s="5"/>
    </row>
    <row r="631" spans="1:27" ht="12" customHeight="1" x14ac:dyDescent="0.15">
      <c r="A631" s="1" t="s">
        <v>232</v>
      </c>
      <c r="B631" s="1" t="s">
        <v>27</v>
      </c>
      <c r="C631" s="1" t="s">
        <v>244</v>
      </c>
      <c r="D631" s="1" t="s">
        <v>2443</v>
      </c>
      <c r="E631" s="1" t="s">
        <v>10</v>
      </c>
      <c r="F631" s="1" t="s">
        <v>253</v>
      </c>
      <c r="G631" s="1" t="s">
        <v>245</v>
      </c>
      <c r="H631" s="1" t="s">
        <v>239</v>
      </c>
      <c r="I631" s="16"/>
      <c r="J631" s="16"/>
      <c r="K631" s="16"/>
      <c r="L631" s="16"/>
      <c r="M631" s="16"/>
      <c r="N631" s="16"/>
      <c r="O631" s="16"/>
      <c r="P631" s="16"/>
      <c r="Q631" s="16"/>
      <c r="R631" s="16"/>
      <c r="S631" s="16"/>
      <c r="T631" s="16"/>
      <c r="U631" s="16"/>
      <c r="V631" s="1" t="s">
        <v>2732</v>
      </c>
      <c r="W631" s="1" t="s">
        <v>2551</v>
      </c>
      <c r="X631" s="5" t="s">
        <v>2743</v>
      </c>
      <c r="Y631" s="5" t="s">
        <v>2740</v>
      </c>
      <c r="Z631" s="5" t="s">
        <v>2738</v>
      </c>
      <c r="AA631" s="5"/>
    </row>
    <row r="632" spans="1:27" ht="12" customHeight="1" x14ac:dyDescent="0.15">
      <c r="A632" s="1" t="s">
        <v>232</v>
      </c>
      <c r="B632" s="1" t="s">
        <v>27</v>
      </c>
      <c r="C632" s="1" t="s">
        <v>246</v>
      </c>
      <c r="D632" s="1" t="s">
        <v>2443</v>
      </c>
      <c r="E632" s="1" t="s">
        <v>10</v>
      </c>
      <c r="F632" s="1" t="s">
        <v>253</v>
      </c>
      <c r="G632" s="1" t="s">
        <v>247</v>
      </c>
      <c r="H632" s="1" t="s">
        <v>235</v>
      </c>
      <c r="I632" s="16"/>
      <c r="J632" s="16"/>
      <c r="K632" s="16"/>
      <c r="L632" s="16"/>
      <c r="M632" s="16"/>
      <c r="N632" s="16"/>
      <c r="O632" s="16"/>
      <c r="P632" s="16"/>
      <c r="Q632" s="16"/>
      <c r="R632" s="16"/>
      <c r="S632" s="16"/>
      <c r="T632" s="16"/>
      <c r="U632" s="16"/>
      <c r="V632" s="1" t="s">
        <v>2732</v>
      </c>
      <c r="W632" s="1" t="s">
        <v>2551</v>
      </c>
      <c r="X632" s="5" t="s">
        <v>2743</v>
      </c>
      <c r="Y632" s="5" t="s">
        <v>2558</v>
      </c>
      <c r="Z632" s="5" t="s">
        <v>2734</v>
      </c>
      <c r="AA632" s="5"/>
    </row>
    <row r="633" spans="1:27" ht="12" customHeight="1" x14ac:dyDescent="0.15">
      <c r="A633" s="1" t="s">
        <v>232</v>
      </c>
      <c r="B633" s="1" t="s">
        <v>27</v>
      </c>
      <c r="C633" s="1" t="s">
        <v>248</v>
      </c>
      <c r="D633" s="1" t="s">
        <v>2443</v>
      </c>
      <c r="E633" s="1" t="s">
        <v>10</v>
      </c>
      <c r="F633" s="1" t="s">
        <v>253</v>
      </c>
      <c r="G633" s="1" t="s">
        <v>249</v>
      </c>
      <c r="H633" s="1" t="s">
        <v>235</v>
      </c>
      <c r="I633" s="16"/>
      <c r="J633" s="16"/>
      <c r="K633" s="16"/>
      <c r="L633" s="16"/>
      <c r="M633" s="16"/>
      <c r="N633" s="16"/>
      <c r="O633" s="16"/>
      <c r="P633" s="16"/>
      <c r="Q633" s="16"/>
      <c r="R633" s="16"/>
      <c r="S633" s="16"/>
      <c r="T633" s="16"/>
      <c r="U633" s="16"/>
      <c r="V633" s="1" t="s">
        <v>2732</v>
      </c>
      <c r="W633" s="1" t="s">
        <v>2551</v>
      </c>
      <c r="X633" s="5" t="s">
        <v>2743</v>
      </c>
      <c r="Y633" s="5" t="s">
        <v>2559</v>
      </c>
      <c r="Z633" s="5" t="s">
        <v>2734</v>
      </c>
      <c r="AA633" s="5"/>
    </row>
    <row r="634" spans="1:27" ht="12" customHeight="1" x14ac:dyDescent="0.15">
      <c r="A634" s="1" t="s">
        <v>232</v>
      </c>
      <c r="B634" s="1" t="s">
        <v>27</v>
      </c>
      <c r="C634" s="1" t="s">
        <v>250</v>
      </c>
      <c r="D634" s="1" t="s">
        <v>2443</v>
      </c>
      <c r="E634" s="1" t="s">
        <v>10</v>
      </c>
      <c r="F634" s="1" t="s">
        <v>253</v>
      </c>
      <c r="G634" s="1" t="s">
        <v>251</v>
      </c>
      <c r="H634" s="1" t="s">
        <v>237</v>
      </c>
      <c r="I634" s="16"/>
      <c r="J634" s="16"/>
      <c r="K634" s="16"/>
      <c r="L634" s="16"/>
      <c r="M634" s="16"/>
      <c r="N634" s="16"/>
      <c r="O634" s="16"/>
      <c r="P634" s="16"/>
      <c r="Q634" s="16"/>
      <c r="R634" s="16"/>
      <c r="S634" s="16"/>
      <c r="T634" s="16"/>
      <c r="U634" s="16"/>
      <c r="V634" s="1" t="s">
        <v>2732</v>
      </c>
      <c r="W634" s="1" t="s">
        <v>2551</v>
      </c>
      <c r="X634" s="5" t="s">
        <v>2743</v>
      </c>
      <c r="Y634" s="5" t="s">
        <v>2741</v>
      </c>
      <c r="Z634" s="5" t="s">
        <v>237</v>
      </c>
      <c r="AA634" s="5"/>
    </row>
    <row r="635" spans="1:27" ht="12" customHeight="1" x14ac:dyDescent="0.15">
      <c r="A635" s="1" t="s">
        <v>232</v>
      </c>
      <c r="B635" s="1" t="s">
        <v>29</v>
      </c>
      <c r="C635" s="1" t="s">
        <v>9</v>
      </c>
      <c r="D635" s="1" t="s">
        <v>2443</v>
      </c>
      <c r="E635" s="1" t="s">
        <v>10</v>
      </c>
      <c r="F635" s="1" t="s">
        <v>254</v>
      </c>
      <c r="G635" s="1" t="s">
        <v>234</v>
      </c>
      <c r="H635" s="1" t="s">
        <v>235</v>
      </c>
      <c r="I635" s="16"/>
      <c r="J635" s="16"/>
      <c r="K635" s="16"/>
      <c r="L635" s="16"/>
      <c r="M635" s="16"/>
      <c r="N635" s="16"/>
      <c r="O635" s="16"/>
      <c r="P635" s="16"/>
      <c r="Q635" s="16"/>
      <c r="R635" s="16"/>
      <c r="S635" s="16"/>
      <c r="T635" s="16"/>
      <c r="U635" s="16"/>
      <c r="V635" s="1" t="s">
        <v>2732</v>
      </c>
      <c r="W635" s="1" t="s">
        <v>2551</v>
      </c>
      <c r="X635" s="5" t="s">
        <v>2744</v>
      </c>
      <c r="Y635" s="5" t="s">
        <v>2553</v>
      </c>
      <c r="Z635" s="5" t="s">
        <v>2734</v>
      </c>
      <c r="AA635" s="5"/>
    </row>
    <row r="636" spans="1:27" ht="12" customHeight="1" x14ac:dyDescent="0.15">
      <c r="A636" s="1" t="s">
        <v>232</v>
      </c>
      <c r="B636" s="1" t="s">
        <v>29</v>
      </c>
      <c r="C636" s="1" t="s">
        <v>15</v>
      </c>
      <c r="D636" s="1" t="s">
        <v>2443</v>
      </c>
      <c r="E636" s="1" t="s">
        <v>10</v>
      </c>
      <c r="F636" s="1" t="s">
        <v>254</v>
      </c>
      <c r="G636" s="1" t="s">
        <v>236</v>
      </c>
      <c r="H636" s="1" t="s">
        <v>237</v>
      </c>
      <c r="I636" s="16"/>
      <c r="J636" s="16"/>
      <c r="K636" s="16"/>
      <c r="L636" s="16"/>
      <c r="M636" s="16"/>
      <c r="N636" s="16"/>
      <c r="O636" s="16"/>
      <c r="P636" s="16"/>
      <c r="Q636" s="16"/>
      <c r="R636" s="16"/>
      <c r="S636" s="16"/>
      <c r="T636" s="16"/>
      <c r="U636" s="16"/>
      <c r="V636" s="1" t="s">
        <v>2732</v>
      </c>
      <c r="W636" s="1" t="s">
        <v>2551</v>
      </c>
      <c r="X636" s="5" t="s">
        <v>2744</v>
      </c>
      <c r="Y636" s="5" t="s">
        <v>2735</v>
      </c>
      <c r="Z636" s="5" t="s">
        <v>237</v>
      </c>
      <c r="AA636" s="5"/>
    </row>
    <row r="637" spans="1:27" ht="12" customHeight="1" x14ac:dyDescent="0.15">
      <c r="A637" s="1" t="s">
        <v>232</v>
      </c>
      <c r="B637" s="1" t="s">
        <v>29</v>
      </c>
      <c r="C637" s="1" t="s">
        <v>17</v>
      </c>
      <c r="D637" s="1" t="s">
        <v>2443</v>
      </c>
      <c r="E637" s="1" t="s">
        <v>10</v>
      </c>
      <c r="F637" s="1" t="s">
        <v>254</v>
      </c>
      <c r="G637" s="1" t="s">
        <v>238</v>
      </c>
      <c r="H637" s="1" t="s">
        <v>239</v>
      </c>
      <c r="I637" s="16"/>
      <c r="J637" s="16"/>
      <c r="K637" s="16"/>
      <c r="L637" s="16"/>
      <c r="M637" s="16"/>
      <c r="N637" s="16"/>
      <c r="O637" s="16"/>
      <c r="P637" s="16"/>
      <c r="Q637" s="16"/>
      <c r="R637" s="16"/>
      <c r="S637" s="16"/>
      <c r="T637" s="16"/>
      <c r="U637" s="16"/>
      <c r="V637" s="1" t="s">
        <v>2732</v>
      </c>
      <c r="W637" s="1" t="s">
        <v>2551</v>
      </c>
      <c r="X637" s="5" t="s">
        <v>2744</v>
      </c>
      <c r="Y637" s="5" t="s">
        <v>2737</v>
      </c>
      <c r="Z637" s="5" t="s">
        <v>2738</v>
      </c>
      <c r="AA637" s="5"/>
    </row>
    <row r="638" spans="1:27" ht="12" customHeight="1" x14ac:dyDescent="0.15">
      <c r="A638" s="1" t="s">
        <v>232</v>
      </c>
      <c r="B638" s="1" t="s">
        <v>29</v>
      </c>
      <c r="C638" s="1" t="s">
        <v>19</v>
      </c>
      <c r="D638" s="1" t="s">
        <v>2443</v>
      </c>
      <c r="E638" s="1" t="s">
        <v>10</v>
      </c>
      <c r="F638" s="1" t="s">
        <v>254</v>
      </c>
      <c r="G638" s="1" t="s">
        <v>240</v>
      </c>
      <c r="H638" s="1" t="s">
        <v>235</v>
      </c>
      <c r="I638" s="16"/>
      <c r="J638" s="16"/>
      <c r="K638" s="16"/>
      <c r="L638" s="16"/>
      <c r="M638" s="16"/>
      <c r="N638" s="16"/>
      <c r="O638" s="16"/>
      <c r="P638" s="16"/>
      <c r="Q638" s="16"/>
      <c r="R638" s="16"/>
      <c r="S638" s="16"/>
      <c r="T638" s="16"/>
      <c r="U638" s="16"/>
      <c r="V638" s="1" t="s">
        <v>2732</v>
      </c>
      <c r="W638" s="1" t="s">
        <v>2551</v>
      </c>
      <c r="X638" s="5" t="s">
        <v>2744</v>
      </c>
      <c r="Y638" s="5" t="s">
        <v>2561</v>
      </c>
      <c r="Z638" s="5" t="s">
        <v>2734</v>
      </c>
      <c r="AA638" s="5"/>
    </row>
    <row r="639" spans="1:27" ht="12" customHeight="1" x14ac:dyDescent="0.15">
      <c r="A639" s="1" t="s">
        <v>232</v>
      </c>
      <c r="B639" s="1" t="s">
        <v>29</v>
      </c>
      <c r="C639" s="1" t="s">
        <v>21</v>
      </c>
      <c r="D639" s="1" t="s">
        <v>2443</v>
      </c>
      <c r="E639" s="1" t="s">
        <v>10</v>
      </c>
      <c r="F639" s="1" t="s">
        <v>254</v>
      </c>
      <c r="G639" s="1" t="s">
        <v>241</v>
      </c>
      <c r="H639" s="1" t="s">
        <v>235</v>
      </c>
      <c r="I639" s="16"/>
      <c r="J639" s="16"/>
      <c r="K639" s="16"/>
      <c r="L639" s="16"/>
      <c r="M639" s="16"/>
      <c r="N639" s="16"/>
      <c r="O639" s="16"/>
      <c r="P639" s="16"/>
      <c r="Q639" s="16"/>
      <c r="R639" s="16"/>
      <c r="S639" s="16"/>
      <c r="T639" s="16"/>
      <c r="U639" s="16"/>
      <c r="V639" s="1" t="s">
        <v>2732</v>
      </c>
      <c r="W639" s="1" t="s">
        <v>2551</v>
      </c>
      <c r="X639" s="5" t="s">
        <v>2744</v>
      </c>
      <c r="Y639" s="5" t="s">
        <v>2562</v>
      </c>
      <c r="Z639" s="5" t="s">
        <v>2734</v>
      </c>
      <c r="AA639" s="5"/>
    </row>
    <row r="640" spans="1:27" ht="12" customHeight="1" x14ac:dyDescent="0.15">
      <c r="A640" s="1" t="s">
        <v>232</v>
      </c>
      <c r="B640" s="1" t="s">
        <v>29</v>
      </c>
      <c r="C640" s="1" t="s">
        <v>23</v>
      </c>
      <c r="D640" s="1" t="s">
        <v>2443</v>
      </c>
      <c r="E640" s="1" t="s">
        <v>10</v>
      </c>
      <c r="F640" s="1" t="s">
        <v>254</v>
      </c>
      <c r="G640" s="1" t="s">
        <v>242</v>
      </c>
      <c r="H640" s="1" t="s">
        <v>235</v>
      </c>
      <c r="I640" s="16"/>
      <c r="J640" s="16"/>
      <c r="K640" s="16"/>
      <c r="L640" s="16"/>
      <c r="M640" s="16"/>
      <c r="N640" s="16"/>
      <c r="O640" s="16"/>
      <c r="P640" s="16"/>
      <c r="Q640" s="16"/>
      <c r="R640" s="16"/>
      <c r="S640" s="16"/>
      <c r="T640" s="16"/>
      <c r="U640" s="16"/>
      <c r="V640" s="1" t="s">
        <v>2732</v>
      </c>
      <c r="W640" s="1" t="s">
        <v>2551</v>
      </c>
      <c r="X640" s="5" t="s">
        <v>2744</v>
      </c>
      <c r="Y640" s="5" t="s">
        <v>2557</v>
      </c>
      <c r="Z640" s="5" t="s">
        <v>2734</v>
      </c>
      <c r="AA640" s="5"/>
    </row>
    <row r="641" spans="1:27" ht="12" customHeight="1" x14ac:dyDescent="0.15">
      <c r="A641" s="1" t="s">
        <v>232</v>
      </c>
      <c r="B641" s="1" t="s">
        <v>29</v>
      </c>
      <c r="C641" s="1" t="s">
        <v>77</v>
      </c>
      <c r="D641" s="1" t="s">
        <v>2443</v>
      </c>
      <c r="E641" s="1" t="s">
        <v>10</v>
      </c>
      <c r="F641" s="1" t="s">
        <v>254</v>
      </c>
      <c r="G641" s="1" t="s">
        <v>243</v>
      </c>
      <c r="H641" s="1" t="s">
        <v>237</v>
      </c>
      <c r="I641" s="16"/>
      <c r="J641" s="16"/>
      <c r="K641" s="16"/>
      <c r="L641" s="16"/>
      <c r="M641" s="16"/>
      <c r="N641" s="16"/>
      <c r="O641" s="16"/>
      <c r="P641" s="16"/>
      <c r="Q641" s="16"/>
      <c r="R641" s="16"/>
      <c r="S641" s="16"/>
      <c r="T641" s="16"/>
      <c r="U641" s="16"/>
      <c r="V641" s="1" t="s">
        <v>2732</v>
      </c>
      <c r="W641" s="1" t="s">
        <v>2551</v>
      </c>
      <c r="X641" s="5" t="s">
        <v>2744</v>
      </c>
      <c r="Y641" s="5" t="s">
        <v>2739</v>
      </c>
      <c r="Z641" s="5" t="s">
        <v>237</v>
      </c>
      <c r="AA641" s="5"/>
    </row>
    <row r="642" spans="1:27" ht="12" customHeight="1" x14ac:dyDescent="0.15">
      <c r="A642" s="1" t="s">
        <v>232</v>
      </c>
      <c r="B642" s="1" t="s">
        <v>29</v>
      </c>
      <c r="C642" s="1" t="s">
        <v>244</v>
      </c>
      <c r="D642" s="1" t="s">
        <v>2443</v>
      </c>
      <c r="E642" s="1" t="s">
        <v>10</v>
      </c>
      <c r="F642" s="1" t="s">
        <v>254</v>
      </c>
      <c r="G642" s="1" t="s">
        <v>245</v>
      </c>
      <c r="H642" s="1" t="s">
        <v>239</v>
      </c>
      <c r="I642" s="16"/>
      <c r="J642" s="16"/>
      <c r="K642" s="16"/>
      <c r="L642" s="16"/>
      <c r="M642" s="16"/>
      <c r="N642" s="16"/>
      <c r="O642" s="16"/>
      <c r="P642" s="16"/>
      <c r="Q642" s="16"/>
      <c r="R642" s="16"/>
      <c r="S642" s="16"/>
      <c r="T642" s="16"/>
      <c r="U642" s="16"/>
      <c r="V642" s="1" t="s">
        <v>2732</v>
      </c>
      <c r="W642" s="1" t="s">
        <v>2551</v>
      </c>
      <c r="X642" s="5" t="s">
        <v>2744</v>
      </c>
      <c r="Y642" s="5" t="s">
        <v>2740</v>
      </c>
      <c r="Z642" s="5" t="s">
        <v>2738</v>
      </c>
      <c r="AA642" s="5"/>
    </row>
    <row r="643" spans="1:27" ht="12" customHeight="1" x14ac:dyDescent="0.15">
      <c r="A643" s="1" t="s">
        <v>232</v>
      </c>
      <c r="B643" s="1" t="s">
        <v>29</v>
      </c>
      <c r="C643" s="1" t="s">
        <v>246</v>
      </c>
      <c r="D643" s="1" t="s">
        <v>2443</v>
      </c>
      <c r="E643" s="1" t="s">
        <v>10</v>
      </c>
      <c r="F643" s="1" t="s">
        <v>254</v>
      </c>
      <c r="G643" s="1" t="s">
        <v>247</v>
      </c>
      <c r="H643" s="1" t="s">
        <v>235</v>
      </c>
      <c r="I643" s="16"/>
      <c r="J643" s="16"/>
      <c r="K643" s="16"/>
      <c r="L643" s="16"/>
      <c r="M643" s="16"/>
      <c r="N643" s="16"/>
      <c r="O643" s="16"/>
      <c r="P643" s="16"/>
      <c r="Q643" s="16"/>
      <c r="R643" s="16"/>
      <c r="S643" s="16"/>
      <c r="T643" s="16"/>
      <c r="U643" s="16"/>
      <c r="V643" s="1" t="s">
        <v>2732</v>
      </c>
      <c r="W643" s="1" t="s">
        <v>2551</v>
      </c>
      <c r="X643" s="5" t="s">
        <v>2744</v>
      </c>
      <c r="Y643" s="5" t="s">
        <v>2558</v>
      </c>
      <c r="Z643" s="5" t="s">
        <v>2734</v>
      </c>
      <c r="AA643" s="5"/>
    </row>
    <row r="644" spans="1:27" ht="12" customHeight="1" x14ac:dyDescent="0.15">
      <c r="A644" s="1" t="s">
        <v>232</v>
      </c>
      <c r="B644" s="1" t="s">
        <v>29</v>
      </c>
      <c r="C644" s="1" t="s">
        <v>248</v>
      </c>
      <c r="D644" s="1" t="s">
        <v>2443</v>
      </c>
      <c r="E644" s="1" t="s">
        <v>10</v>
      </c>
      <c r="F644" s="1" t="s">
        <v>254</v>
      </c>
      <c r="G644" s="1" t="s">
        <v>249</v>
      </c>
      <c r="H644" s="1" t="s">
        <v>235</v>
      </c>
      <c r="I644" s="16"/>
      <c r="J644" s="16"/>
      <c r="K644" s="16"/>
      <c r="L644" s="16"/>
      <c r="M644" s="16"/>
      <c r="N644" s="16"/>
      <c r="O644" s="16"/>
      <c r="P644" s="16"/>
      <c r="Q644" s="16"/>
      <c r="R644" s="16"/>
      <c r="S644" s="16"/>
      <c r="T644" s="16"/>
      <c r="U644" s="16">
        <v>0.95809999999999995</v>
      </c>
      <c r="V644" s="1" t="s">
        <v>2732</v>
      </c>
      <c r="W644" s="1" t="s">
        <v>2551</v>
      </c>
      <c r="X644" s="5" t="s">
        <v>2744</v>
      </c>
      <c r="Y644" s="5" t="s">
        <v>2559</v>
      </c>
      <c r="Z644" s="5" t="s">
        <v>2734</v>
      </c>
      <c r="AA644" s="5"/>
    </row>
    <row r="645" spans="1:27" ht="12" customHeight="1" x14ac:dyDescent="0.15">
      <c r="A645" s="1" t="s">
        <v>232</v>
      </c>
      <c r="B645" s="1" t="s">
        <v>29</v>
      </c>
      <c r="C645" s="1" t="s">
        <v>250</v>
      </c>
      <c r="D645" s="1" t="s">
        <v>2443</v>
      </c>
      <c r="E645" s="1" t="s">
        <v>10</v>
      </c>
      <c r="F645" s="1" t="s">
        <v>254</v>
      </c>
      <c r="G645" s="1" t="s">
        <v>251</v>
      </c>
      <c r="H645" s="1" t="s">
        <v>237</v>
      </c>
      <c r="I645" s="16"/>
      <c r="J645" s="16"/>
      <c r="K645" s="16"/>
      <c r="L645" s="16"/>
      <c r="M645" s="16"/>
      <c r="N645" s="16"/>
      <c r="O645" s="16"/>
      <c r="P645" s="16"/>
      <c r="Q645" s="16"/>
      <c r="R645" s="16"/>
      <c r="S645" s="16"/>
      <c r="T645" s="16"/>
      <c r="U645" s="16">
        <v>0.74560000000000004</v>
      </c>
      <c r="V645" s="1" t="s">
        <v>2732</v>
      </c>
      <c r="W645" s="1" t="s">
        <v>2551</v>
      </c>
      <c r="X645" s="5" t="s">
        <v>2744</v>
      </c>
      <c r="Y645" s="5" t="s">
        <v>2741</v>
      </c>
      <c r="Z645" s="5" t="s">
        <v>237</v>
      </c>
      <c r="AA645" s="5"/>
    </row>
    <row r="646" spans="1:27" ht="12" customHeight="1" x14ac:dyDescent="0.15">
      <c r="A646" s="1" t="s">
        <v>232</v>
      </c>
      <c r="B646" s="1" t="s">
        <v>31</v>
      </c>
      <c r="C646" s="1" t="s">
        <v>9</v>
      </c>
      <c r="D646" s="1" t="s">
        <v>2443</v>
      </c>
      <c r="E646" s="1" t="s">
        <v>10</v>
      </c>
      <c r="F646" s="1" t="s">
        <v>255</v>
      </c>
      <c r="G646" s="1" t="s">
        <v>234</v>
      </c>
      <c r="H646" s="1" t="s">
        <v>235</v>
      </c>
      <c r="I646" s="16"/>
      <c r="J646" s="16"/>
      <c r="K646" s="16"/>
      <c r="L646" s="16"/>
      <c r="M646" s="16"/>
      <c r="N646" s="16"/>
      <c r="O646" s="16"/>
      <c r="P646" s="16"/>
      <c r="Q646" s="16"/>
      <c r="R646" s="16"/>
      <c r="S646" s="16"/>
      <c r="T646" s="16"/>
      <c r="U646" s="16"/>
      <c r="V646" s="1" t="s">
        <v>2732</v>
      </c>
      <c r="W646" s="1" t="s">
        <v>2551</v>
      </c>
      <c r="X646" s="5" t="s">
        <v>2745</v>
      </c>
      <c r="Y646" s="5" t="s">
        <v>2553</v>
      </c>
      <c r="Z646" s="5" t="s">
        <v>2734</v>
      </c>
      <c r="AA646" s="5"/>
    </row>
    <row r="647" spans="1:27" ht="12" customHeight="1" x14ac:dyDescent="0.15">
      <c r="A647" s="1" t="s">
        <v>232</v>
      </c>
      <c r="B647" s="1" t="s">
        <v>31</v>
      </c>
      <c r="C647" s="1" t="s">
        <v>15</v>
      </c>
      <c r="D647" s="1" t="s">
        <v>2443</v>
      </c>
      <c r="E647" s="1" t="s">
        <v>10</v>
      </c>
      <c r="F647" s="1" t="s">
        <v>255</v>
      </c>
      <c r="G647" s="1" t="s">
        <v>236</v>
      </c>
      <c r="H647" s="1" t="s">
        <v>237</v>
      </c>
      <c r="I647" s="16"/>
      <c r="J647" s="16"/>
      <c r="K647" s="16"/>
      <c r="L647" s="16"/>
      <c r="M647" s="16"/>
      <c r="N647" s="16"/>
      <c r="O647" s="16"/>
      <c r="P647" s="16"/>
      <c r="Q647" s="16"/>
      <c r="R647" s="16"/>
      <c r="S647" s="16"/>
      <c r="T647" s="16"/>
      <c r="U647" s="16"/>
      <c r="V647" s="1" t="s">
        <v>2732</v>
      </c>
      <c r="W647" s="1" t="s">
        <v>2551</v>
      </c>
      <c r="X647" s="5" t="s">
        <v>2745</v>
      </c>
      <c r="Y647" s="5" t="s">
        <v>2735</v>
      </c>
      <c r="Z647" s="5" t="s">
        <v>237</v>
      </c>
      <c r="AA647" s="5"/>
    </row>
    <row r="648" spans="1:27" ht="12" customHeight="1" x14ac:dyDescent="0.15">
      <c r="A648" s="1" t="s">
        <v>232</v>
      </c>
      <c r="B648" s="1" t="s">
        <v>31</v>
      </c>
      <c r="C648" s="1" t="s">
        <v>17</v>
      </c>
      <c r="D648" s="1" t="s">
        <v>2443</v>
      </c>
      <c r="E648" s="1" t="s">
        <v>10</v>
      </c>
      <c r="F648" s="1" t="s">
        <v>255</v>
      </c>
      <c r="G648" s="1" t="s">
        <v>238</v>
      </c>
      <c r="H648" s="1" t="s">
        <v>239</v>
      </c>
      <c r="I648" s="16"/>
      <c r="J648" s="16"/>
      <c r="K648" s="16"/>
      <c r="L648" s="16"/>
      <c r="M648" s="16"/>
      <c r="N648" s="16"/>
      <c r="O648" s="16"/>
      <c r="P648" s="16"/>
      <c r="Q648" s="16"/>
      <c r="R648" s="16"/>
      <c r="S648" s="16"/>
      <c r="T648" s="16"/>
      <c r="U648" s="16"/>
      <c r="V648" s="1" t="s">
        <v>2732</v>
      </c>
      <c r="W648" s="1" t="s">
        <v>2551</v>
      </c>
      <c r="X648" s="5" t="s">
        <v>2745</v>
      </c>
      <c r="Y648" s="5" t="s">
        <v>2737</v>
      </c>
      <c r="Z648" s="5" t="s">
        <v>2738</v>
      </c>
      <c r="AA648" s="5"/>
    </row>
    <row r="649" spans="1:27" ht="12" customHeight="1" x14ac:dyDescent="0.15">
      <c r="A649" s="1" t="s">
        <v>232</v>
      </c>
      <c r="B649" s="1" t="s">
        <v>31</v>
      </c>
      <c r="C649" s="1" t="s">
        <v>19</v>
      </c>
      <c r="D649" s="1" t="s">
        <v>2443</v>
      </c>
      <c r="E649" s="1" t="s">
        <v>10</v>
      </c>
      <c r="F649" s="1" t="s">
        <v>255</v>
      </c>
      <c r="G649" s="1" t="s">
        <v>240</v>
      </c>
      <c r="H649" s="1" t="s">
        <v>235</v>
      </c>
      <c r="I649" s="16"/>
      <c r="J649" s="16"/>
      <c r="K649" s="16"/>
      <c r="L649" s="16"/>
      <c r="M649" s="16"/>
      <c r="N649" s="16"/>
      <c r="O649" s="16"/>
      <c r="P649" s="16"/>
      <c r="Q649" s="16"/>
      <c r="R649" s="16"/>
      <c r="S649" s="16"/>
      <c r="T649" s="16"/>
      <c r="U649" s="16"/>
      <c r="V649" s="1" t="s">
        <v>2732</v>
      </c>
      <c r="W649" s="1" t="s">
        <v>2551</v>
      </c>
      <c r="X649" s="5" t="s">
        <v>2745</v>
      </c>
      <c r="Y649" s="5" t="s">
        <v>2561</v>
      </c>
      <c r="Z649" s="5" t="s">
        <v>2734</v>
      </c>
      <c r="AA649" s="5"/>
    </row>
    <row r="650" spans="1:27" ht="12" customHeight="1" x14ac:dyDescent="0.15">
      <c r="A650" s="1" t="s">
        <v>232</v>
      </c>
      <c r="B650" s="1" t="s">
        <v>31</v>
      </c>
      <c r="C650" s="1" t="s">
        <v>21</v>
      </c>
      <c r="D650" s="1" t="s">
        <v>2443</v>
      </c>
      <c r="E650" s="1" t="s">
        <v>10</v>
      </c>
      <c r="F650" s="1" t="s">
        <v>255</v>
      </c>
      <c r="G650" s="1" t="s">
        <v>241</v>
      </c>
      <c r="H650" s="1" t="s">
        <v>235</v>
      </c>
      <c r="I650" s="16"/>
      <c r="J650" s="16"/>
      <c r="K650" s="16"/>
      <c r="L650" s="16"/>
      <c r="M650" s="16"/>
      <c r="N650" s="16"/>
      <c r="O650" s="16"/>
      <c r="P650" s="16"/>
      <c r="Q650" s="16"/>
      <c r="R650" s="16"/>
      <c r="S650" s="16"/>
      <c r="T650" s="16"/>
      <c r="U650" s="16"/>
      <c r="V650" s="1" t="s">
        <v>2732</v>
      </c>
      <c r="W650" s="1" t="s">
        <v>2551</v>
      </c>
      <c r="X650" s="5" t="s">
        <v>2745</v>
      </c>
      <c r="Y650" s="5" t="s">
        <v>2562</v>
      </c>
      <c r="Z650" s="5" t="s">
        <v>2734</v>
      </c>
      <c r="AA650" s="5"/>
    </row>
    <row r="651" spans="1:27" ht="12" customHeight="1" x14ac:dyDescent="0.15">
      <c r="A651" s="1" t="s">
        <v>232</v>
      </c>
      <c r="B651" s="1" t="s">
        <v>31</v>
      </c>
      <c r="C651" s="1" t="s">
        <v>23</v>
      </c>
      <c r="D651" s="1" t="s">
        <v>2443</v>
      </c>
      <c r="E651" s="1" t="s">
        <v>10</v>
      </c>
      <c r="F651" s="1" t="s">
        <v>255</v>
      </c>
      <c r="G651" s="1" t="s">
        <v>242</v>
      </c>
      <c r="H651" s="1" t="s">
        <v>235</v>
      </c>
      <c r="I651" s="16"/>
      <c r="J651" s="16"/>
      <c r="K651" s="16"/>
      <c r="L651" s="16"/>
      <c r="M651" s="16"/>
      <c r="N651" s="16"/>
      <c r="O651" s="16"/>
      <c r="P651" s="16"/>
      <c r="Q651" s="16"/>
      <c r="R651" s="16"/>
      <c r="S651" s="16"/>
      <c r="T651" s="16"/>
      <c r="U651" s="16"/>
      <c r="V651" s="1" t="s">
        <v>2732</v>
      </c>
      <c r="W651" s="1" t="s">
        <v>2551</v>
      </c>
      <c r="X651" s="5" t="s">
        <v>2745</v>
      </c>
      <c r="Y651" s="5" t="s">
        <v>2557</v>
      </c>
      <c r="Z651" s="5" t="s">
        <v>2734</v>
      </c>
      <c r="AA651" s="5"/>
    </row>
    <row r="652" spans="1:27" ht="12" customHeight="1" x14ac:dyDescent="0.15">
      <c r="A652" s="1" t="s">
        <v>232</v>
      </c>
      <c r="B652" s="1" t="s">
        <v>31</v>
      </c>
      <c r="C652" s="1" t="s">
        <v>77</v>
      </c>
      <c r="D652" s="1" t="s">
        <v>2443</v>
      </c>
      <c r="E652" s="1" t="s">
        <v>10</v>
      </c>
      <c r="F652" s="1" t="s">
        <v>255</v>
      </c>
      <c r="G652" s="1" t="s">
        <v>243</v>
      </c>
      <c r="H652" s="1" t="s">
        <v>237</v>
      </c>
      <c r="I652" s="16"/>
      <c r="J652" s="16"/>
      <c r="K652" s="16"/>
      <c r="L652" s="16"/>
      <c r="M652" s="16"/>
      <c r="N652" s="16"/>
      <c r="O652" s="16"/>
      <c r="P652" s="16"/>
      <c r="Q652" s="16"/>
      <c r="R652" s="16"/>
      <c r="S652" s="16"/>
      <c r="T652" s="16"/>
      <c r="U652" s="16"/>
      <c r="V652" s="1" t="s">
        <v>2732</v>
      </c>
      <c r="W652" s="1" t="s">
        <v>2551</v>
      </c>
      <c r="X652" s="5" t="s">
        <v>2745</v>
      </c>
      <c r="Y652" s="5" t="s">
        <v>2739</v>
      </c>
      <c r="Z652" s="5" t="s">
        <v>237</v>
      </c>
      <c r="AA652" s="5"/>
    </row>
    <row r="653" spans="1:27" ht="12" customHeight="1" x14ac:dyDescent="0.15">
      <c r="A653" s="1" t="s">
        <v>232</v>
      </c>
      <c r="B653" s="1" t="s">
        <v>31</v>
      </c>
      <c r="C653" s="1" t="s">
        <v>244</v>
      </c>
      <c r="D653" s="1" t="s">
        <v>2443</v>
      </c>
      <c r="E653" s="1" t="s">
        <v>10</v>
      </c>
      <c r="F653" s="1" t="s">
        <v>255</v>
      </c>
      <c r="G653" s="1" t="s">
        <v>245</v>
      </c>
      <c r="H653" s="1" t="s">
        <v>239</v>
      </c>
      <c r="I653" s="16"/>
      <c r="J653" s="16"/>
      <c r="K653" s="16"/>
      <c r="L653" s="16"/>
      <c r="M653" s="16"/>
      <c r="N653" s="16"/>
      <c r="O653" s="16"/>
      <c r="P653" s="16"/>
      <c r="Q653" s="16"/>
      <c r="R653" s="16"/>
      <c r="S653" s="16"/>
      <c r="T653" s="16"/>
      <c r="U653" s="16"/>
      <c r="V653" s="1" t="s">
        <v>2732</v>
      </c>
      <c r="W653" s="1" t="s">
        <v>2551</v>
      </c>
      <c r="X653" s="5" t="s">
        <v>2745</v>
      </c>
      <c r="Y653" s="5" t="s">
        <v>2740</v>
      </c>
      <c r="Z653" s="5" t="s">
        <v>2738</v>
      </c>
      <c r="AA653" s="5"/>
    </row>
    <row r="654" spans="1:27" ht="12" customHeight="1" x14ac:dyDescent="0.15">
      <c r="A654" s="1" t="s">
        <v>232</v>
      </c>
      <c r="B654" s="1" t="s">
        <v>31</v>
      </c>
      <c r="C654" s="1" t="s">
        <v>246</v>
      </c>
      <c r="D654" s="1" t="s">
        <v>2443</v>
      </c>
      <c r="E654" s="1" t="s">
        <v>10</v>
      </c>
      <c r="F654" s="1" t="s">
        <v>255</v>
      </c>
      <c r="G654" s="1" t="s">
        <v>247</v>
      </c>
      <c r="H654" s="1" t="s">
        <v>235</v>
      </c>
      <c r="I654" s="16"/>
      <c r="J654" s="16"/>
      <c r="K654" s="16"/>
      <c r="L654" s="16"/>
      <c r="M654" s="16"/>
      <c r="N654" s="16"/>
      <c r="O654" s="16"/>
      <c r="P654" s="16"/>
      <c r="Q654" s="16"/>
      <c r="R654" s="16"/>
      <c r="S654" s="16"/>
      <c r="T654" s="16"/>
      <c r="U654" s="16"/>
      <c r="V654" s="1" t="s">
        <v>2732</v>
      </c>
      <c r="W654" s="1" t="s">
        <v>2551</v>
      </c>
      <c r="X654" s="5" t="s">
        <v>2745</v>
      </c>
      <c r="Y654" s="5" t="s">
        <v>2558</v>
      </c>
      <c r="Z654" s="5" t="s">
        <v>2734</v>
      </c>
      <c r="AA654" s="5"/>
    </row>
    <row r="655" spans="1:27" ht="12" customHeight="1" x14ac:dyDescent="0.15">
      <c r="A655" s="1" t="s">
        <v>232</v>
      </c>
      <c r="B655" s="1" t="s">
        <v>31</v>
      </c>
      <c r="C655" s="1" t="s">
        <v>248</v>
      </c>
      <c r="D655" s="1" t="s">
        <v>2443</v>
      </c>
      <c r="E655" s="1" t="s">
        <v>10</v>
      </c>
      <c r="F655" s="1" t="s">
        <v>255</v>
      </c>
      <c r="G655" s="1" t="s">
        <v>249</v>
      </c>
      <c r="H655" s="1" t="s">
        <v>235</v>
      </c>
      <c r="I655" s="16"/>
      <c r="J655" s="16"/>
      <c r="K655" s="16"/>
      <c r="L655" s="16"/>
      <c r="M655" s="16"/>
      <c r="N655" s="16"/>
      <c r="O655" s="16"/>
      <c r="P655" s="16"/>
      <c r="Q655" s="16"/>
      <c r="R655" s="16"/>
      <c r="S655" s="16"/>
      <c r="T655" s="16"/>
      <c r="U655" s="16">
        <v>1.137</v>
      </c>
      <c r="V655" s="1" t="s">
        <v>2732</v>
      </c>
      <c r="W655" s="1" t="s">
        <v>2551</v>
      </c>
      <c r="X655" s="5" t="s">
        <v>2745</v>
      </c>
      <c r="Y655" s="5" t="s">
        <v>2559</v>
      </c>
      <c r="Z655" s="5" t="s">
        <v>2734</v>
      </c>
      <c r="AA655" s="5"/>
    </row>
    <row r="656" spans="1:27" ht="12" customHeight="1" x14ac:dyDescent="0.15">
      <c r="A656" s="1" t="s">
        <v>232</v>
      </c>
      <c r="B656" s="1" t="s">
        <v>31</v>
      </c>
      <c r="C656" s="1" t="s">
        <v>250</v>
      </c>
      <c r="D656" s="1" t="s">
        <v>2443</v>
      </c>
      <c r="E656" s="1" t="s">
        <v>10</v>
      </c>
      <c r="F656" s="1" t="s">
        <v>255</v>
      </c>
      <c r="G656" s="1" t="s">
        <v>251</v>
      </c>
      <c r="H656" s="1" t="s">
        <v>237</v>
      </c>
      <c r="I656" s="16"/>
      <c r="J656" s="16"/>
      <c r="K656" s="16"/>
      <c r="L656" s="16"/>
      <c r="M656" s="16"/>
      <c r="N656" s="16"/>
      <c r="O656" s="16"/>
      <c r="P656" s="16"/>
      <c r="Q656" s="16"/>
      <c r="R656" s="16"/>
      <c r="S656" s="16"/>
      <c r="T656" s="16"/>
      <c r="U656" s="16">
        <v>1.1003000000000001</v>
      </c>
      <c r="V656" s="1" t="s">
        <v>2732</v>
      </c>
      <c r="W656" s="1" t="s">
        <v>2551</v>
      </c>
      <c r="X656" s="5" t="s">
        <v>2745</v>
      </c>
      <c r="Y656" s="5" t="s">
        <v>2741</v>
      </c>
      <c r="Z656" s="5" t="s">
        <v>237</v>
      </c>
      <c r="AA656" s="5"/>
    </row>
    <row r="657" spans="1:27" ht="12" customHeight="1" x14ac:dyDescent="0.15">
      <c r="A657" s="1" t="s">
        <v>232</v>
      </c>
      <c r="B657" s="1" t="s">
        <v>33</v>
      </c>
      <c r="C657" s="1" t="s">
        <v>9</v>
      </c>
      <c r="D657" s="1" t="s">
        <v>2443</v>
      </c>
      <c r="E657" s="1" t="s">
        <v>10</v>
      </c>
      <c r="F657" s="1" t="s">
        <v>256</v>
      </c>
      <c r="G657" s="1" t="s">
        <v>234</v>
      </c>
      <c r="H657" s="1" t="s">
        <v>235</v>
      </c>
      <c r="I657" s="16"/>
      <c r="J657" s="16"/>
      <c r="K657" s="16"/>
      <c r="L657" s="16"/>
      <c r="M657" s="16"/>
      <c r="N657" s="16"/>
      <c r="O657" s="16"/>
      <c r="P657" s="16"/>
      <c r="Q657" s="16"/>
      <c r="R657" s="16"/>
      <c r="S657" s="16"/>
      <c r="T657" s="16"/>
      <c r="U657" s="16"/>
      <c r="V657" s="1" t="s">
        <v>2732</v>
      </c>
      <c r="W657" s="1" t="s">
        <v>2551</v>
      </c>
      <c r="X657" s="5" t="s">
        <v>2746</v>
      </c>
      <c r="Y657" s="5" t="s">
        <v>2553</v>
      </c>
      <c r="Z657" s="5" t="s">
        <v>2734</v>
      </c>
      <c r="AA657" s="5"/>
    </row>
    <row r="658" spans="1:27" ht="12" customHeight="1" x14ac:dyDescent="0.15">
      <c r="A658" s="1" t="s">
        <v>232</v>
      </c>
      <c r="B658" s="1" t="s">
        <v>33</v>
      </c>
      <c r="C658" s="1" t="s">
        <v>15</v>
      </c>
      <c r="D658" s="1" t="s">
        <v>2443</v>
      </c>
      <c r="E658" s="1" t="s">
        <v>10</v>
      </c>
      <c r="F658" s="1" t="s">
        <v>256</v>
      </c>
      <c r="G658" s="1" t="s">
        <v>236</v>
      </c>
      <c r="H658" s="1" t="s">
        <v>237</v>
      </c>
      <c r="I658" s="16"/>
      <c r="J658" s="16"/>
      <c r="K658" s="16"/>
      <c r="L658" s="16"/>
      <c r="M658" s="16"/>
      <c r="N658" s="16"/>
      <c r="O658" s="16"/>
      <c r="P658" s="16"/>
      <c r="Q658" s="16"/>
      <c r="R658" s="16"/>
      <c r="S658" s="16"/>
      <c r="T658" s="16"/>
      <c r="U658" s="16"/>
      <c r="V658" s="1" t="s">
        <v>2732</v>
      </c>
      <c r="W658" s="1" t="s">
        <v>2551</v>
      </c>
      <c r="X658" s="5" t="s">
        <v>2746</v>
      </c>
      <c r="Y658" s="5" t="s">
        <v>2735</v>
      </c>
      <c r="Z658" s="5" t="s">
        <v>237</v>
      </c>
      <c r="AA658" s="5"/>
    </row>
    <row r="659" spans="1:27" ht="12" customHeight="1" x14ac:dyDescent="0.15">
      <c r="A659" s="1" t="s">
        <v>232</v>
      </c>
      <c r="B659" s="1" t="s">
        <v>33</v>
      </c>
      <c r="C659" s="1" t="s">
        <v>17</v>
      </c>
      <c r="D659" s="1" t="s">
        <v>2443</v>
      </c>
      <c r="E659" s="1" t="s">
        <v>10</v>
      </c>
      <c r="F659" s="1" t="s">
        <v>256</v>
      </c>
      <c r="G659" s="1" t="s">
        <v>238</v>
      </c>
      <c r="H659" s="1" t="s">
        <v>239</v>
      </c>
      <c r="I659" s="16"/>
      <c r="J659" s="16"/>
      <c r="K659" s="16"/>
      <c r="L659" s="16"/>
      <c r="M659" s="16"/>
      <c r="N659" s="16"/>
      <c r="O659" s="16"/>
      <c r="P659" s="16"/>
      <c r="Q659" s="16"/>
      <c r="R659" s="16"/>
      <c r="S659" s="16"/>
      <c r="T659" s="16"/>
      <c r="U659" s="16"/>
      <c r="V659" s="1" t="s">
        <v>2732</v>
      </c>
      <c r="W659" s="1" t="s">
        <v>2551</v>
      </c>
      <c r="X659" s="5" t="s">
        <v>2746</v>
      </c>
      <c r="Y659" s="5" t="s">
        <v>2737</v>
      </c>
      <c r="Z659" s="5" t="s">
        <v>2738</v>
      </c>
      <c r="AA659" s="5"/>
    </row>
    <row r="660" spans="1:27" ht="12" customHeight="1" x14ac:dyDescent="0.15">
      <c r="A660" s="1" t="s">
        <v>232</v>
      </c>
      <c r="B660" s="1" t="s">
        <v>33</v>
      </c>
      <c r="C660" s="1" t="s">
        <v>19</v>
      </c>
      <c r="D660" s="1" t="s">
        <v>2443</v>
      </c>
      <c r="E660" s="1" t="s">
        <v>10</v>
      </c>
      <c r="F660" s="1" t="s">
        <v>256</v>
      </c>
      <c r="G660" s="1" t="s">
        <v>240</v>
      </c>
      <c r="H660" s="1" t="s">
        <v>235</v>
      </c>
      <c r="I660" s="16"/>
      <c r="J660" s="16"/>
      <c r="K660" s="16"/>
      <c r="L660" s="16"/>
      <c r="M660" s="16"/>
      <c r="N660" s="16"/>
      <c r="O660" s="16"/>
      <c r="P660" s="16"/>
      <c r="Q660" s="16"/>
      <c r="R660" s="16"/>
      <c r="S660" s="16"/>
      <c r="T660" s="16"/>
      <c r="U660" s="16"/>
      <c r="V660" s="1" t="s">
        <v>2732</v>
      </c>
      <c r="W660" s="1" t="s">
        <v>2551</v>
      </c>
      <c r="X660" s="5" t="s">
        <v>2746</v>
      </c>
      <c r="Y660" s="5" t="s">
        <v>2561</v>
      </c>
      <c r="Z660" s="5" t="s">
        <v>2734</v>
      </c>
      <c r="AA660" s="5"/>
    </row>
    <row r="661" spans="1:27" ht="12" customHeight="1" x14ac:dyDescent="0.15">
      <c r="A661" s="1" t="s">
        <v>232</v>
      </c>
      <c r="B661" s="1" t="s">
        <v>33</v>
      </c>
      <c r="C661" s="1" t="s">
        <v>21</v>
      </c>
      <c r="D661" s="1" t="s">
        <v>2443</v>
      </c>
      <c r="E661" s="1" t="s">
        <v>10</v>
      </c>
      <c r="F661" s="1" t="s">
        <v>256</v>
      </c>
      <c r="G661" s="1" t="s">
        <v>241</v>
      </c>
      <c r="H661" s="1" t="s">
        <v>235</v>
      </c>
      <c r="I661" s="16"/>
      <c r="J661" s="16"/>
      <c r="K661" s="16"/>
      <c r="L661" s="16"/>
      <c r="M661" s="16"/>
      <c r="N661" s="16"/>
      <c r="O661" s="16"/>
      <c r="P661" s="16"/>
      <c r="Q661" s="16"/>
      <c r="R661" s="16"/>
      <c r="S661" s="16"/>
      <c r="T661" s="16"/>
      <c r="U661" s="16"/>
      <c r="V661" s="1" t="s">
        <v>2732</v>
      </c>
      <c r="W661" s="1" t="s">
        <v>2551</v>
      </c>
      <c r="X661" s="5" t="s">
        <v>2746</v>
      </c>
      <c r="Y661" s="5" t="s">
        <v>2562</v>
      </c>
      <c r="Z661" s="5" t="s">
        <v>2734</v>
      </c>
      <c r="AA661" s="5"/>
    </row>
    <row r="662" spans="1:27" ht="12" customHeight="1" x14ac:dyDescent="0.15">
      <c r="A662" s="1" t="s">
        <v>232</v>
      </c>
      <c r="B662" s="1" t="s">
        <v>33</v>
      </c>
      <c r="C662" s="1" t="s">
        <v>23</v>
      </c>
      <c r="D662" s="1" t="s">
        <v>2443</v>
      </c>
      <c r="E662" s="1" t="s">
        <v>10</v>
      </c>
      <c r="F662" s="1" t="s">
        <v>256</v>
      </c>
      <c r="G662" s="1" t="s">
        <v>242</v>
      </c>
      <c r="H662" s="1" t="s">
        <v>235</v>
      </c>
      <c r="I662" s="16"/>
      <c r="J662" s="16"/>
      <c r="K662" s="16"/>
      <c r="L662" s="16"/>
      <c r="M662" s="16"/>
      <c r="N662" s="16"/>
      <c r="O662" s="16"/>
      <c r="P662" s="16"/>
      <c r="Q662" s="16"/>
      <c r="R662" s="16"/>
      <c r="S662" s="16"/>
      <c r="T662" s="16"/>
      <c r="U662" s="16"/>
      <c r="V662" s="1" t="s">
        <v>2732</v>
      </c>
      <c r="W662" s="1" t="s">
        <v>2551</v>
      </c>
      <c r="X662" s="5" t="s">
        <v>2746</v>
      </c>
      <c r="Y662" s="5" t="s">
        <v>2557</v>
      </c>
      <c r="Z662" s="5" t="s">
        <v>2734</v>
      </c>
      <c r="AA662" s="5"/>
    </row>
    <row r="663" spans="1:27" ht="12" customHeight="1" x14ac:dyDescent="0.15">
      <c r="A663" s="1" t="s">
        <v>232</v>
      </c>
      <c r="B663" s="1" t="s">
        <v>33</v>
      </c>
      <c r="C663" s="1" t="s">
        <v>77</v>
      </c>
      <c r="D663" s="1" t="s">
        <v>2443</v>
      </c>
      <c r="E663" s="1" t="s">
        <v>10</v>
      </c>
      <c r="F663" s="1" t="s">
        <v>256</v>
      </c>
      <c r="G663" s="1" t="s">
        <v>243</v>
      </c>
      <c r="H663" s="1" t="s">
        <v>237</v>
      </c>
      <c r="I663" s="16"/>
      <c r="J663" s="16"/>
      <c r="K663" s="16"/>
      <c r="L663" s="16"/>
      <c r="M663" s="16"/>
      <c r="N663" s="16"/>
      <c r="O663" s="16"/>
      <c r="P663" s="16"/>
      <c r="Q663" s="16"/>
      <c r="R663" s="16"/>
      <c r="S663" s="16"/>
      <c r="T663" s="16"/>
      <c r="U663" s="16"/>
      <c r="V663" s="1" t="s">
        <v>2732</v>
      </c>
      <c r="W663" s="1" t="s">
        <v>2551</v>
      </c>
      <c r="X663" s="5" t="s">
        <v>2746</v>
      </c>
      <c r="Y663" s="5" t="s">
        <v>2739</v>
      </c>
      <c r="Z663" s="5" t="s">
        <v>237</v>
      </c>
      <c r="AA663" s="5"/>
    </row>
    <row r="664" spans="1:27" ht="12" customHeight="1" x14ac:dyDescent="0.15">
      <c r="A664" s="1" t="s">
        <v>232</v>
      </c>
      <c r="B664" s="1" t="s">
        <v>33</v>
      </c>
      <c r="C664" s="1" t="s">
        <v>244</v>
      </c>
      <c r="D664" s="1" t="s">
        <v>2443</v>
      </c>
      <c r="E664" s="1" t="s">
        <v>10</v>
      </c>
      <c r="F664" s="1" t="s">
        <v>256</v>
      </c>
      <c r="G664" s="1" t="s">
        <v>245</v>
      </c>
      <c r="H664" s="1" t="s">
        <v>239</v>
      </c>
      <c r="I664" s="16"/>
      <c r="J664" s="16"/>
      <c r="K664" s="16"/>
      <c r="L664" s="16"/>
      <c r="M664" s="16"/>
      <c r="N664" s="16"/>
      <c r="O664" s="16"/>
      <c r="P664" s="16"/>
      <c r="Q664" s="16"/>
      <c r="R664" s="16"/>
      <c r="S664" s="16"/>
      <c r="T664" s="16"/>
      <c r="U664" s="16"/>
      <c r="V664" s="1" t="s">
        <v>2732</v>
      </c>
      <c r="W664" s="1" t="s">
        <v>2551</v>
      </c>
      <c r="X664" s="5" t="s">
        <v>2746</v>
      </c>
      <c r="Y664" s="5" t="s">
        <v>2740</v>
      </c>
      <c r="Z664" s="5" t="s">
        <v>2738</v>
      </c>
      <c r="AA664" s="5"/>
    </row>
    <row r="665" spans="1:27" ht="12" customHeight="1" x14ac:dyDescent="0.15">
      <c r="A665" s="1" t="s">
        <v>232</v>
      </c>
      <c r="B665" s="1" t="s">
        <v>33</v>
      </c>
      <c r="C665" s="1" t="s">
        <v>246</v>
      </c>
      <c r="D665" s="1" t="s">
        <v>2443</v>
      </c>
      <c r="E665" s="1" t="s">
        <v>10</v>
      </c>
      <c r="F665" s="1" t="s">
        <v>256</v>
      </c>
      <c r="G665" s="1" t="s">
        <v>247</v>
      </c>
      <c r="H665" s="1" t="s">
        <v>235</v>
      </c>
      <c r="I665" s="16"/>
      <c r="J665" s="16"/>
      <c r="K665" s="16"/>
      <c r="L665" s="16"/>
      <c r="M665" s="16"/>
      <c r="N665" s="16"/>
      <c r="O665" s="16"/>
      <c r="P665" s="16"/>
      <c r="Q665" s="16"/>
      <c r="R665" s="16"/>
      <c r="S665" s="16"/>
      <c r="T665" s="16"/>
      <c r="U665" s="16"/>
      <c r="V665" s="1" t="s">
        <v>2732</v>
      </c>
      <c r="W665" s="1" t="s">
        <v>2551</v>
      </c>
      <c r="X665" s="5" t="s">
        <v>2746</v>
      </c>
      <c r="Y665" s="5" t="s">
        <v>2558</v>
      </c>
      <c r="Z665" s="5" t="s">
        <v>2734</v>
      </c>
      <c r="AA665" s="5"/>
    </row>
    <row r="666" spans="1:27" ht="12" customHeight="1" x14ac:dyDescent="0.15">
      <c r="A666" s="1" t="s">
        <v>232</v>
      </c>
      <c r="B666" s="1" t="s">
        <v>33</v>
      </c>
      <c r="C666" s="1" t="s">
        <v>248</v>
      </c>
      <c r="D666" s="1" t="s">
        <v>2443</v>
      </c>
      <c r="E666" s="1" t="s">
        <v>10</v>
      </c>
      <c r="F666" s="1" t="s">
        <v>256</v>
      </c>
      <c r="G666" s="1" t="s">
        <v>249</v>
      </c>
      <c r="H666" s="1" t="s">
        <v>235</v>
      </c>
      <c r="I666" s="16"/>
      <c r="J666" s="16"/>
      <c r="K666" s="16"/>
      <c r="L666" s="16"/>
      <c r="M666" s="16"/>
      <c r="N666" s="16"/>
      <c r="O666" s="16"/>
      <c r="P666" s="16"/>
      <c r="Q666" s="16"/>
      <c r="R666" s="16"/>
      <c r="S666" s="16"/>
      <c r="T666" s="16"/>
      <c r="U666" s="16"/>
      <c r="V666" s="1" t="s">
        <v>2732</v>
      </c>
      <c r="W666" s="1" t="s">
        <v>2551</v>
      </c>
      <c r="X666" s="5" t="s">
        <v>2746</v>
      </c>
      <c r="Y666" s="5" t="s">
        <v>2559</v>
      </c>
      <c r="Z666" s="5" t="s">
        <v>2734</v>
      </c>
      <c r="AA666" s="5"/>
    </row>
    <row r="667" spans="1:27" ht="12" customHeight="1" x14ac:dyDescent="0.15">
      <c r="A667" s="1" t="s">
        <v>232</v>
      </c>
      <c r="B667" s="1" t="s">
        <v>33</v>
      </c>
      <c r="C667" s="1" t="s">
        <v>250</v>
      </c>
      <c r="D667" s="1" t="s">
        <v>2443</v>
      </c>
      <c r="E667" s="1" t="s">
        <v>10</v>
      </c>
      <c r="F667" s="1" t="s">
        <v>256</v>
      </c>
      <c r="G667" s="1" t="s">
        <v>251</v>
      </c>
      <c r="H667" s="1" t="s">
        <v>237</v>
      </c>
      <c r="I667" s="16"/>
      <c r="J667" s="16"/>
      <c r="K667" s="16"/>
      <c r="L667" s="16"/>
      <c r="M667" s="16"/>
      <c r="N667" s="16"/>
      <c r="O667" s="16"/>
      <c r="P667" s="16"/>
      <c r="Q667" s="16"/>
      <c r="R667" s="16"/>
      <c r="S667" s="16"/>
      <c r="T667" s="16"/>
      <c r="U667" s="16"/>
      <c r="V667" s="1" t="s">
        <v>2732</v>
      </c>
      <c r="W667" s="1" t="s">
        <v>2551</v>
      </c>
      <c r="X667" s="5" t="s">
        <v>2746</v>
      </c>
      <c r="Y667" s="5" t="s">
        <v>2741</v>
      </c>
      <c r="Z667" s="5" t="s">
        <v>237</v>
      </c>
      <c r="AA667" s="5"/>
    </row>
    <row r="668" spans="1:27" ht="12" customHeight="1" x14ac:dyDescent="0.15">
      <c r="A668" s="1" t="s">
        <v>232</v>
      </c>
      <c r="B668" s="1" t="s">
        <v>35</v>
      </c>
      <c r="C668" s="1" t="s">
        <v>9</v>
      </c>
      <c r="D668" s="1" t="s">
        <v>2443</v>
      </c>
      <c r="E668" s="1" t="s">
        <v>10</v>
      </c>
      <c r="F668" s="1" t="s">
        <v>257</v>
      </c>
      <c r="G668" s="1" t="s">
        <v>234</v>
      </c>
      <c r="H668" s="1" t="s">
        <v>235</v>
      </c>
      <c r="I668" s="16"/>
      <c r="J668" s="16"/>
      <c r="K668" s="16"/>
      <c r="L668" s="16"/>
      <c r="M668" s="16"/>
      <c r="N668" s="16"/>
      <c r="O668" s="16"/>
      <c r="P668" s="16"/>
      <c r="Q668" s="16"/>
      <c r="R668" s="16"/>
      <c r="S668" s="16"/>
      <c r="T668" s="16"/>
      <c r="U668" s="16"/>
      <c r="V668" s="1" t="s">
        <v>2732</v>
      </c>
      <c r="W668" s="1" t="s">
        <v>2551</v>
      </c>
      <c r="X668" s="5" t="s">
        <v>2747</v>
      </c>
      <c r="Y668" s="5" t="s">
        <v>2553</v>
      </c>
      <c r="Z668" s="5" t="s">
        <v>2734</v>
      </c>
      <c r="AA668" s="5"/>
    </row>
    <row r="669" spans="1:27" ht="12" customHeight="1" x14ac:dyDescent="0.15">
      <c r="A669" s="1" t="s">
        <v>232</v>
      </c>
      <c r="B669" s="1" t="s">
        <v>35</v>
      </c>
      <c r="C669" s="1" t="s">
        <v>15</v>
      </c>
      <c r="D669" s="1" t="s">
        <v>2443</v>
      </c>
      <c r="E669" s="1" t="s">
        <v>10</v>
      </c>
      <c r="F669" s="1" t="s">
        <v>257</v>
      </c>
      <c r="G669" s="1" t="s">
        <v>236</v>
      </c>
      <c r="H669" s="1" t="s">
        <v>237</v>
      </c>
      <c r="I669" s="16"/>
      <c r="J669" s="16"/>
      <c r="K669" s="16"/>
      <c r="L669" s="16"/>
      <c r="M669" s="16"/>
      <c r="N669" s="16"/>
      <c r="O669" s="16"/>
      <c r="P669" s="16"/>
      <c r="Q669" s="16"/>
      <c r="R669" s="16"/>
      <c r="S669" s="16"/>
      <c r="T669" s="16"/>
      <c r="U669" s="16"/>
      <c r="V669" s="1" t="s">
        <v>2732</v>
      </c>
      <c r="W669" s="1" t="s">
        <v>2551</v>
      </c>
      <c r="X669" s="5" t="s">
        <v>2747</v>
      </c>
      <c r="Y669" s="5" t="s">
        <v>2735</v>
      </c>
      <c r="Z669" s="5" t="s">
        <v>237</v>
      </c>
      <c r="AA669" s="5"/>
    </row>
    <row r="670" spans="1:27" ht="12" customHeight="1" x14ac:dyDescent="0.15">
      <c r="A670" s="1" t="s">
        <v>232</v>
      </c>
      <c r="B670" s="1" t="s">
        <v>35</v>
      </c>
      <c r="C670" s="1" t="s">
        <v>17</v>
      </c>
      <c r="D670" s="1" t="s">
        <v>2443</v>
      </c>
      <c r="E670" s="1" t="s">
        <v>10</v>
      </c>
      <c r="F670" s="1" t="s">
        <v>257</v>
      </c>
      <c r="G670" s="1" t="s">
        <v>238</v>
      </c>
      <c r="H670" s="1" t="s">
        <v>239</v>
      </c>
      <c r="I670" s="16"/>
      <c r="J670" s="16"/>
      <c r="K670" s="16"/>
      <c r="L670" s="16"/>
      <c r="M670" s="16"/>
      <c r="N670" s="16"/>
      <c r="O670" s="16"/>
      <c r="P670" s="16"/>
      <c r="Q670" s="16"/>
      <c r="R670" s="16"/>
      <c r="S670" s="16"/>
      <c r="T670" s="16"/>
      <c r="U670" s="16"/>
      <c r="V670" s="1" t="s">
        <v>2732</v>
      </c>
      <c r="W670" s="1" t="s">
        <v>2551</v>
      </c>
      <c r="X670" s="5" t="s">
        <v>2747</v>
      </c>
      <c r="Y670" s="5" t="s">
        <v>2737</v>
      </c>
      <c r="Z670" s="5" t="s">
        <v>2738</v>
      </c>
      <c r="AA670" s="5"/>
    </row>
    <row r="671" spans="1:27" ht="12" customHeight="1" x14ac:dyDescent="0.15">
      <c r="A671" s="1" t="s">
        <v>232</v>
      </c>
      <c r="B671" s="1" t="s">
        <v>35</v>
      </c>
      <c r="C671" s="1" t="s">
        <v>19</v>
      </c>
      <c r="D671" s="1" t="s">
        <v>2443</v>
      </c>
      <c r="E671" s="1" t="s">
        <v>10</v>
      </c>
      <c r="F671" s="1" t="s">
        <v>257</v>
      </c>
      <c r="G671" s="1" t="s">
        <v>240</v>
      </c>
      <c r="H671" s="1" t="s">
        <v>235</v>
      </c>
      <c r="I671" s="16"/>
      <c r="J671" s="16"/>
      <c r="K671" s="16"/>
      <c r="L671" s="16"/>
      <c r="M671" s="16"/>
      <c r="N671" s="16"/>
      <c r="O671" s="16"/>
      <c r="P671" s="16"/>
      <c r="Q671" s="16"/>
      <c r="R671" s="16"/>
      <c r="S671" s="16"/>
      <c r="T671" s="16"/>
      <c r="U671" s="16"/>
      <c r="V671" s="1" t="s">
        <v>2732</v>
      </c>
      <c r="W671" s="1" t="s">
        <v>2551</v>
      </c>
      <c r="X671" s="5" t="s">
        <v>2747</v>
      </c>
      <c r="Y671" s="5" t="s">
        <v>2561</v>
      </c>
      <c r="Z671" s="5" t="s">
        <v>2734</v>
      </c>
      <c r="AA671" s="5"/>
    </row>
    <row r="672" spans="1:27" ht="12" customHeight="1" x14ac:dyDescent="0.15">
      <c r="A672" s="1" t="s">
        <v>232</v>
      </c>
      <c r="B672" s="1" t="s">
        <v>35</v>
      </c>
      <c r="C672" s="1" t="s">
        <v>21</v>
      </c>
      <c r="D672" s="1" t="s">
        <v>2443</v>
      </c>
      <c r="E672" s="1" t="s">
        <v>10</v>
      </c>
      <c r="F672" s="1" t="s">
        <v>257</v>
      </c>
      <c r="G672" s="1" t="s">
        <v>241</v>
      </c>
      <c r="H672" s="1" t="s">
        <v>235</v>
      </c>
      <c r="I672" s="16"/>
      <c r="J672" s="16"/>
      <c r="K672" s="16"/>
      <c r="L672" s="16"/>
      <c r="M672" s="16"/>
      <c r="N672" s="16"/>
      <c r="O672" s="16"/>
      <c r="P672" s="16"/>
      <c r="Q672" s="16"/>
      <c r="R672" s="16"/>
      <c r="S672" s="16"/>
      <c r="T672" s="16"/>
      <c r="U672" s="16"/>
      <c r="V672" s="1" t="s">
        <v>2732</v>
      </c>
      <c r="W672" s="1" t="s">
        <v>2551</v>
      </c>
      <c r="X672" s="5" t="s">
        <v>2747</v>
      </c>
      <c r="Y672" s="5" t="s">
        <v>2562</v>
      </c>
      <c r="Z672" s="5" t="s">
        <v>2734</v>
      </c>
      <c r="AA672" s="5"/>
    </row>
    <row r="673" spans="1:27" ht="12" customHeight="1" x14ac:dyDescent="0.15">
      <c r="A673" s="1" t="s">
        <v>232</v>
      </c>
      <c r="B673" s="1" t="s">
        <v>35</v>
      </c>
      <c r="C673" s="1" t="s">
        <v>23</v>
      </c>
      <c r="D673" s="1" t="s">
        <v>2443</v>
      </c>
      <c r="E673" s="1" t="s">
        <v>10</v>
      </c>
      <c r="F673" s="1" t="s">
        <v>257</v>
      </c>
      <c r="G673" s="1" t="s">
        <v>242</v>
      </c>
      <c r="H673" s="1" t="s">
        <v>235</v>
      </c>
      <c r="I673" s="16"/>
      <c r="J673" s="16"/>
      <c r="K673" s="16"/>
      <c r="L673" s="16"/>
      <c r="M673" s="16"/>
      <c r="N673" s="16"/>
      <c r="O673" s="16"/>
      <c r="P673" s="16"/>
      <c r="Q673" s="16"/>
      <c r="R673" s="16"/>
      <c r="S673" s="16"/>
      <c r="T673" s="16"/>
      <c r="U673" s="16"/>
      <c r="V673" s="1" t="s">
        <v>2732</v>
      </c>
      <c r="W673" s="1" t="s">
        <v>2551</v>
      </c>
      <c r="X673" s="5" t="s">
        <v>2747</v>
      </c>
      <c r="Y673" s="5" t="s">
        <v>2557</v>
      </c>
      <c r="Z673" s="5" t="s">
        <v>2734</v>
      </c>
      <c r="AA673" s="5"/>
    </row>
    <row r="674" spans="1:27" ht="12" customHeight="1" x14ac:dyDescent="0.15">
      <c r="A674" s="1" t="s">
        <v>232</v>
      </c>
      <c r="B674" s="1" t="s">
        <v>35</v>
      </c>
      <c r="C674" s="1" t="s">
        <v>77</v>
      </c>
      <c r="D674" s="1" t="s">
        <v>2443</v>
      </c>
      <c r="E674" s="1" t="s">
        <v>10</v>
      </c>
      <c r="F674" s="1" t="s">
        <v>257</v>
      </c>
      <c r="G674" s="1" t="s">
        <v>243</v>
      </c>
      <c r="H674" s="1" t="s">
        <v>237</v>
      </c>
      <c r="I674" s="16"/>
      <c r="J674" s="16"/>
      <c r="K674" s="16"/>
      <c r="L674" s="16"/>
      <c r="M674" s="16"/>
      <c r="N674" s="16"/>
      <c r="O674" s="16"/>
      <c r="P674" s="16"/>
      <c r="Q674" s="16"/>
      <c r="R674" s="16"/>
      <c r="S674" s="16"/>
      <c r="T674" s="16"/>
      <c r="U674" s="16"/>
      <c r="V674" s="1" t="s">
        <v>2732</v>
      </c>
      <c r="W674" s="1" t="s">
        <v>2551</v>
      </c>
      <c r="X674" s="5" t="s">
        <v>2747</v>
      </c>
      <c r="Y674" s="5" t="s">
        <v>2739</v>
      </c>
      <c r="Z674" s="5" t="s">
        <v>237</v>
      </c>
      <c r="AA674" s="5"/>
    </row>
    <row r="675" spans="1:27" ht="12" customHeight="1" x14ac:dyDescent="0.15">
      <c r="A675" s="1" t="s">
        <v>232</v>
      </c>
      <c r="B675" s="1" t="s">
        <v>35</v>
      </c>
      <c r="C675" s="1" t="s">
        <v>244</v>
      </c>
      <c r="D675" s="1" t="s">
        <v>2443</v>
      </c>
      <c r="E675" s="1" t="s">
        <v>10</v>
      </c>
      <c r="F675" s="1" t="s">
        <v>257</v>
      </c>
      <c r="G675" s="1" t="s">
        <v>245</v>
      </c>
      <c r="H675" s="1" t="s">
        <v>239</v>
      </c>
      <c r="I675" s="16"/>
      <c r="J675" s="16"/>
      <c r="K675" s="16"/>
      <c r="L675" s="16"/>
      <c r="M675" s="16"/>
      <c r="N675" s="16"/>
      <c r="O675" s="16"/>
      <c r="P675" s="16"/>
      <c r="Q675" s="16"/>
      <c r="R675" s="16"/>
      <c r="S675" s="16"/>
      <c r="T675" s="16"/>
      <c r="U675" s="16"/>
      <c r="V675" s="1" t="s">
        <v>2732</v>
      </c>
      <c r="W675" s="1" t="s">
        <v>2551</v>
      </c>
      <c r="X675" s="5" t="s">
        <v>2747</v>
      </c>
      <c r="Y675" s="5" t="s">
        <v>2740</v>
      </c>
      <c r="Z675" s="5" t="s">
        <v>2738</v>
      </c>
      <c r="AA675" s="5"/>
    </row>
    <row r="676" spans="1:27" ht="12" customHeight="1" x14ac:dyDescent="0.15">
      <c r="A676" s="1" t="s">
        <v>232</v>
      </c>
      <c r="B676" s="1" t="s">
        <v>35</v>
      </c>
      <c r="C676" s="1" t="s">
        <v>246</v>
      </c>
      <c r="D676" s="1" t="s">
        <v>2443</v>
      </c>
      <c r="E676" s="1" t="s">
        <v>10</v>
      </c>
      <c r="F676" s="1" t="s">
        <v>257</v>
      </c>
      <c r="G676" s="1" t="s">
        <v>247</v>
      </c>
      <c r="H676" s="1" t="s">
        <v>235</v>
      </c>
      <c r="I676" s="16"/>
      <c r="J676" s="16"/>
      <c r="K676" s="16"/>
      <c r="L676" s="16"/>
      <c r="M676" s="16"/>
      <c r="N676" s="16"/>
      <c r="O676" s="16"/>
      <c r="P676" s="16"/>
      <c r="Q676" s="16"/>
      <c r="R676" s="16"/>
      <c r="S676" s="16"/>
      <c r="T676" s="16"/>
      <c r="U676" s="16"/>
      <c r="V676" s="1" t="s">
        <v>2732</v>
      </c>
      <c r="W676" s="1" t="s">
        <v>2551</v>
      </c>
      <c r="X676" s="5" t="s">
        <v>2747</v>
      </c>
      <c r="Y676" s="5" t="s">
        <v>2558</v>
      </c>
      <c r="Z676" s="5" t="s">
        <v>2734</v>
      </c>
      <c r="AA676" s="5"/>
    </row>
    <row r="677" spans="1:27" ht="12" customHeight="1" x14ac:dyDescent="0.15">
      <c r="A677" s="1" t="s">
        <v>232</v>
      </c>
      <c r="B677" s="1" t="s">
        <v>35</v>
      </c>
      <c r="C677" s="1" t="s">
        <v>248</v>
      </c>
      <c r="D677" s="1" t="s">
        <v>2443</v>
      </c>
      <c r="E677" s="1" t="s">
        <v>10</v>
      </c>
      <c r="F677" s="1" t="s">
        <v>257</v>
      </c>
      <c r="G677" s="1" t="s">
        <v>249</v>
      </c>
      <c r="H677" s="1" t="s">
        <v>235</v>
      </c>
      <c r="I677" s="16"/>
      <c r="J677" s="16"/>
      <c r="K677" s="16"/>
      <c r="L677" s="16"/>
      <c r="M677" s="16"/>
      <c r="N677" s="16"/>
      <c r="O677" s="16"/>
      <c r="P677" s="16"/>
      <c r="Q677" s="16"/>
      <c r="R677" s="16"/>
      <c r="S677" s="16"/>
      <c r="T677" s="16"/>
      <c r="U677" s="16"/>
      <c r="V677" s="1" t="s">
        <v>2732</v>
      </c>
      <c r="W677" s="1" t="s">
        <v>2551</v>
      </c>
      <c r="X677" s="5" t="s">
        <v>2747</v>
      </c>
      <c r="Y677" s="5" t="s">
        <v>2559</v>
      </c>
      <c r="Z677" s="5" t="s">
        <v>2734</v>
      </c>
      <c r="AA677" s="5"/>
    </row>
    <row r="678" spans="1:27" ht="12" customHeight="1" x14ac:dyDescent="0.15">
      <c r="A678" s="1" t="s">
        <v>232</v>
      </c>
      <c r="B678" s="1" t="s">
        <v>35</v>
      </c>
      <c r="C678" s="1" t="s">
        <v>250</v>
      </c>
      <c r="D678" s="1" t="s">
        <v>2443</v>
      </c>
      <c r="E678" s="1" t="s">
        <v>10</v>
      </c>
      <c r="F678" s="1" t="s">
        <v>257</v>
      </c>
      <c r="G678" s="1" t="s">
        <v>251</v>
      </c>
      <c r="H678" s="1" t="s">
        <v>237</v>
      </c>
      <c r="I678" s="16"/>
      <c r="J678" s="16"/>
      <c r="K678" s="16"/>
      <c r="L678" s="16"/>
      <c r="M678" s="16"/>
      <c r="N678" s="16"/>
      <c r="O678" s="16"/>
      <c r="P678" s="16"/>
      <c r="Q678" s="16"/>
      <c r="R678" s="16"/>
      <c r="S678" s="16"/>
      <c r="T678" s="16"/>
      <c r="U678" s="16"/>
      <c r="V678" s="1" t="s">
        <v>2732</v>
      </c>
      <c r="W678" s="1" t="s">
        <v>2551</v>
      </c>
      <c r="X678" s="5" t="s">
        <v>2747</v>
      </c>
      <c r="Y678" s="5" t="s">
        <v>2741</v>
      </c>
      <c r="Z678" s="5" t="s">
        <v>237</v>
      </c>
      <c r="AA678" s="5"/>
    </row>
    <row r="679" spans="1:27" ht="12" customHeight="1" x14ac:dyDescent="0.15">
      <c r="A679" s="1" t="s">
        <v>232</v>
      </c>
      <c r="B679" s="1" t="s">
        <v>37</v>
      </c>
      <c r="C679" s="1" t="s">
        <v>9</v>
      </c>
      <c r="D679" s="1" t="s">
        <v>2443</v>
      </c>
      <c r="E679" s="1" t="s">
        <v>10</v>
      </c>
      <c r="F679" s="1" t="s">
        <v>258</v>
      </c>
      <c r="G679" s="1" t="s">
        <v>234</v>
      </c>
      <c r="H679" s="1" t="s">
        <v>235</v>
      </c>
      <c r="I679" s="16"/>
      <c r="J679" s="16"/>
      <c r="K679" s="16"/>
      <c r="L679" s="16"/>
      <c r="M679" s="16"/>
      <c r="N679" s="16"/>
      <c r="O679" s="16"/>
      <c r="P679" s="16"/>
      <c r="Q679" s="16"/>
      <c r="R679" s="16"/>
      <c r="S679" s="16"/>
      <c r="T679" s="16"/>
      <c r="U679" s="16"/>
      <c r="V679" s="1" t="s">
        <v>2732</v>
      </c>
      <c r="W679" s="1" t="s">
        <v>2551</v>
      </c>
      <c r="X679" s="5" t="s">
        <v>2748</v>
      </c>
      <c r="Y679" s="5" t="s">
        <v>2553</v>
      </c>
      <c r="Z679" s="5" t="s">
        <v>2734</v>
      </c>
      <c r="AA679" s="5"/>
    </row>
    <row r="680" spans="1:27" ht="12" customHeight="1" x14ac:dyDescent="0.15">
      <c r="A680" s="1" t="s">
        <v>232</v>
      </c>
      <c r="B680" s="1" t="s">
        <v>37</v>
      </c>
      <c r="C680" s="1" t="s">
        <v>15</v>
      </c>
      <c r="D680" s="1" t="s">
        <v>2443</v>
      </c>
      <c r="E680" s="1" t="s">
        <v>10</v>
      </c>
      <c r="F680" s="1" t="s">
        <v>258</v>
      </c>
      <c r="G680" s="1" t="s">
        <v>236</v>
      </c>
      <c r="H680" s="1" t="s">
        <v>237</v>
      </c>
      <c r="I680" s="16"/>
      <c r="J680" s="16"/>
      <c r="K680" s="16"/>
      <c r="L680" s="16"/>
      <c r="M680" s="16"/>
      <c r="N680" s="16"/>
      <c r="O680" s="16"/>
      <c r="P680" s="16"/>
      <c r="Q680" s="16"/>
      <c r="R680" s="16"/>
      <c r="S680" s="16"/>
      <c r="T680" s="16"/>
      <c r="U680" s="16"/>
      <c r="V680" s="1" t="s">
        <v>2732</v>
      </c>
      <c r="W680" s="1" t="s">
        <v>2551</v>
      </c>
      <c r="X680" s="5" t="s">
        <v>2748</v>
      </c>
      <c r="Y680" s="5" t="s">
        <v>2735</v>
      </c>
      <c r="Z680" s="5" t="s">
        <v>237</v>
      </c>
      <c r="AA680" s="5"/>
    </row>
    <row r="681" spans="1:27" ht="12" customHeight="1" x14ac:dyDescent="0.15">
      <c r="A681" s="1" t="s">
        <v>232</v>
      </c>
      <c r="B681" s="1" t="s">
        <v>37</v>
      </c>
      <c r="C681" s="1" t="s">
        <v>17</v>
      </c>
      <c r="D681" s="1" t="s">
        <v>2443</v>
      </c>
      <c r="E681" s="1" t="s">
        <v>10</v>
      </c>
      <c r="F681" s="1" t="s">
        <v>258</v>
      </c>
      <c r="G681" s="1" t="s">
        <v>238</v>
      </c>
      <c r="H681" s="1" t="s">
        <v>239</v>
      </c>
      <c r="I681" s="16"/>
      <c r="J681" s="16"/>
      <c r="K681" s="16"/>
      <c r="L681" s="16"/>
      <c r="M681" s="16"/>
      <c r="N681" s="16"/>
      <c r="O681" s="16"/>
      <c r="P681" s="16"/>
      <c r="Q681" s="16"/>
      <c r="R681" s="16"/>
      <c r="S681" s="16"/>
      <c r="T681" s="16"/>
      <c r="U681" s="16"/>
      <c r="V681" s="1" t="s">
        <v>2732</v>
      </c>
      <c r="W681" s="1" t="s">
        <v>2551</v>
      </c>
      <c r="X681" s="5" t="s">
        <v>2748</v>
      </c>
      <c r="Y681" s="5" t="s">
        <v>2737</v>
      </c>
      <c r="Z681" s="5" t="s">
        <v>2738</v>
      </c>
      <c r="AA681" s="5"/>
    </row>
    <row r="682" spans="1:27" ht="12" customHeight="1" x14ac:dyDescent="0.15">
      <c r="A682" s="1" t="s">
        <v>232</v>
      </c>
      <c r="B682" s="1" t="s">
        <v>37</v>
      </c>
      <c r="C682" s="1" t="s">
        <v>19</v>
      </c>
      <c r="D682" s="1" t="s">
        <v>2443</v>
      </c>
      <c r="E682" s="1" t="s">
        <v>10</v>
      </c>
      <c r="F682" s="1" t="s">
        <v>258</v>
      </c>
      <c r="G682" s="1" t="s">
        <v>240</v>
      </c>
      <c r="H682" s="1" t="s">
        <v>235</v>
      </c>
      <c r="I682" s="16"/>
      <c r="J682" s="16"/>
      <c r="K682" s="16"/>
      <c r="L682" s="16"/>
      <c r="M682" s="16"/>
      <c r="N682" s="16"/>
      <c r="O682" s="16"/>
      <c r="P682" s="16"/>
      <c r="Q682" s="16"/>
      <c r="R682" s="16"/>
      <c r="S682" s="16"/>
      <c r="T682" s="16"/>
      <c r="U682" s="16"/>
      <c r="V682" s="1" t="s">
        <v>2732</v>
      </c>
      <c r="W682" s="1" t="s">
        <v>2551</v>
      </c>
      <c r="X682" s="5" t="s">
        <v>2748</v>
      </c>
      <c r="Y682" s="5" t="s">
        <v>2561</v>
      </c>
      <c r="Z682" s="5" t="s">
        <v>2734</v>
      </c>
      <c r="AA682" s="5"/>
    </row>
    <row r="683" spans="1:27" ht="12" customHeight="1" x14ac:dyDescent="0.15">
      <c r="A683" s="1" t="s">
        <v>232</v>
      </c>
      <c r="B683" s="1" t="s">
        <v>37</v>
      </c>
      <c r="C683" s="1" t="s">
        <v>21</v>
      </c>
      <c r="D683" s="1" t="s">
        <v>2443</v>
      </c>
      <c r="E683" s="1" t="s">
        <v>10</v>
      </c>
      <c r="F683" s="1" t="s">
        <v>258</v>
      </c>
      <c r="G683" s="1" t="s">
        <v>241</v>
      </c>
      <c r="H683" s="1" t="s">
        <v>235</v>
      </c>
      <c r="I683" s="16"/>
      <c r="J683" s="16"/>
      <c r="K683" s="16"/>
      <c r="L683" s="16"/>
      <c r="M683" s="16"/>
      <c r="N683" s="16"/>
      <c r="O683" s="16"/>
      <c r="P683" s="16"/>
      <c r="Q683" s="16"/>
      <c r="R683" s="16"/>
      <c r="S683" s="16"/>
      <c r="T683" s="16"/>
      <c r="U683" s="16"/>
      <c r="V683" s="1" t="s">
        <v>2732</v>
      </c>
      <c r="W683" s="1" t="s">
        <v>2551</v>
      </c>
      <c r="X683" s="5" t="s">
        <v>2748</v>
      </c>
      <c r="Y683" s="5" t="s">
        <v>2562</v>
      </c>
      <c r="Z683" s="5" t="s">
        <v>2734</v>
      </c>
      <c r="AA683" s="5"/>
    </row>
    <row r="684" spans="1:27" ht="12" customHeight="1" x14ac:dyDescent="0.15">
      <c r="A684" s="1" t="s">
        <v>232</v>
      </c>
      <c r="B684" s="1" t="s">
        <v>37</v>
      </c>
      <c r="C684" s="1" t="s">
        <v>23</v>
      </c>
      <c r="D684" s="1" t="s">
        <v>2443</v>
      </c>
      <c r="E684" s="1" t="s">
        <v>10</v>
      </c>
      <c r="F684" s="1" t="s">
        <v>258</v>
      </c>
      <c r="G684" s="1" t="s">
        <v>242</v>
      </c>
      <c r="H684" s="1" t="s">
        <v>235</v>
      </c>
      <c r="I684" s="16"/>
      <c r="J684" s="16"/>
      <c r="K684" s="16"/>
      <c r="L684" s="16"/>
      <c r="M684" s="16"/>
      <c r="N684" s="16"/>
      <c r="O684" s="16"/>
      <c r="P684" s="16"/>
      <c r="Q684" s="16"/>
      <c r="R684" s="16"/>
      <c r="S684" s="16"/>
      <c r="T684" s="16"/>
      <c r="U684" s="16"/>
      <c r="V684" s="1" t="s">
        <v>2732</v>
      </c>
      <c r="W684" s="1" t="s">
        <v>2551</v>
      </c>
      <c r="X684" s="5" t="s">
        <v>2748</v>
      </c>
      <c r="Y684" s="5" t="s">
        <v>2557</v>
      </c>
      <c r="Z684" s="5" t="s">
        <v>2734</v>
      </c>
      <c r="AA684" s="5"/>
    </row>
    <row r="685" spans="1:27" ht="12" customHeight="1" x14ac:dyDescent="0.15">
      <c r="A685" s="1" t="s">
        <v>232</v>
      </c>
      <c r="B685" s="1" t="s">
        <v>37</v>
      </c>
      <c r="C685" s="1" t="s">
        <v>77</v>
      </c>
      <c r="D685" s="1" t="s">
        <v>2443</v>
      </c>
      <c r="E685" s="1" t="s">
        <v>10</v>
      </c>
      <c r="F685" s="1" t="s">
        <v>258</v>
      </c>
      <c r="G685" s="1" t="s">
        <v>243</v>
      </c>
      <c r="H685" s="1" t="s">
        <v>237</v>
      </c>
      <c r="I685" s="16"/>
      <c r="J685" s="16"/>
      <c r="K685" s="16"/>
      <c r="L685" s="16"/>
      <c r="M685" s="16"/>
      <c r="N685" s="16"/>
      <c r="O685" s="16"/>
      <c r="P685" s="16"/>
      <c r="Q685" s="16"/>
      <c r="R685" s="16"/>
      <c r="S685" s="16"/>
      <c r="T685" s="16"/>
      <c r="U685" s="16"/>
      <c r="V685" s="1" t="s">
        <v>2732</v>
      </c>
      <c r="W685" s="1" t="s">
        <v>2551</v>
      </c>
      <c r="X685" s="5" t="s">
        <v>2748</v>
      </c>
      <c r="Y685" s="5" t="s">
        <v>2739</v>
      </c>
      <c r="Z685" s="5" t="s">
        <v>237</v>
      </c>
      <c r="AA685" s="5"/>
    </row>
    <row r="686" spans="1:27" ht="12" customHeight="1" x14ac:dyDescent="0.15">
      <c r="A686" s="1" t="s">
        <v>232</v>
      </c>
      <c r="B686" s="1" t="s">
        <v>37</v>
      </c>
      <c r="C686" s="1" t="s">
        <v>244</v>
      </c>
      <c r="D686" s="1" t="s">
        <v>2443</v>
      </c>
      <c r="E686" s="1" t="s">
        <v>10</v>
      </c>
      <c r="F686" s="1" t="s">
        <v>258</v>
      </c>
      <c r="G686" s="1" t="s">
        <v>245</v>
      </c>
      <c r="H686" s="1" t="s">
        <v>239</v>
      </c>
      <c r="I686" s="16"/>
      <c r="J686" s="16"/>
      <c r="K686" s="16"/>
      <c r="L686" s="16"/>
      <c r="M686" s="16"/>
      <c r="N686" s="16"/>
      <c r="O686" s="16"/>
      <c r="P686" s="16"/>
      <c r="Q686" s="16"/>
      <c r="R686" s="16"/>
      <c r="S686" s="16"/>
      <c r="T686" s="16"/>
      <c r="U686" s="16"/>
      <c r="V686" s="1" t="s">
        <v>2732</v>
      </c>
      <c r="W686" s="1" t="s">
        <v>2551</v>
      </c>
      <c r="X686" s="5" t="s">
        <v>2748</v>
      </c>
      <c r="Y686" s="5" t="s">
        <v>2740</v>
      </c>
      <c r="Z686" s="5" t="s">
        <v>2738</v>
      </c>
      <c r="AA686" s="5"/>
    </row>
    <row r="687" spans="1:27" ht="12" customHeight="1" x14ac:dyDescent="0.15">
      <c r="A687" s="1" t="s">
        <v>232</v>
      </c>
      <c r="B687" s="1" t="s">
        <v>37</v>
      </c>
      <c r="C687" s="1" t="s">
        <v>246</v>
      </c>
      <c r="D687" s="1" t="s">
        <v>2443</v>
      </c>
      <c r="E687" s="1" t="s">
        <v>10</v>
      </c>
      <c r="F687" s="1" t="s">
        <v>258</v>
      </c>
      <c r="G687" s="1" t="s">
        <v>247</v>
      </c>
      <c r="H687" s="1" t="s">
        <v>235</v>
      </c>
      <c r="I687" s="16"/>
      <c r="J687" s="16"/>
      <c r="K687" s="16"/>
      <c r="L687" s="16"/>
      <c r="M687" s="16"/>
      <c r="N687" s="16"/>
      <c r="O687" s="16"/>
      <c r="P687" s="16"/>
      <c r="Q687" s="16"/>
      <c r="R687" s="16"/>
      <c r="S687" s="16"/>
      <c r="T687" s="16"/>
      <c r="U687" s="16"/>
      <c r="V687" s="1" t="s">
        <v>2732</v>
      </c>
      <c r="W687" s="1" t="s">
        <v>2551</v>
      </c>
      <c r="X687" s="5" t="s">
        <v>2748</v>
      </c>
      <c r="Y687" s="5" t="s">
        <v>2558</v>
      </c>
      <c r="Z687" s="5" t="s">
        <v>2734</v>
      </c>
      <c r="AA687" s="5"/>
    </row>
    <row r="688" spans="1:27" ht="12" customHeight="1" x14ac:dyDescent="0.15">
      <c r="A688" s="1" t="s">
        <v>232</v>
      </c>
      <c r="B688" s="1" t="s">
        <v>37</v>
      </c>
      <c r="C688" s="1" t="s">
        <v>248</v>
      </c>
      <c r="D688" s="1" t="s">
        <v>2443</v>
      </c>
      <c r="E688" s="1" t="s">
        <v>10</v>
      </c>
      <c r="F688" s="1" t="s">
        <v>258</v>
      </c>
      <c r="G688" s="1" t="s">
        <v>249</v>
      </c>
      <c r="H688" s="1" t="s">
        <v>235</v>
      </c>
      <c r="I688" s="16"/>
      <c r="J688" s="16"/>
      <c r="K688" s="16"/>
      <c r="L688" s="16"/>
      <c r="M688" s="16"/>
      <c r="N688" s="16"/>
      <c r="O688" s="16"/>
      <c r="P688" s="16"/>
      <c r="Q688" s="16"/>
      <c r="R688" s="16"/>
      <c r="S688" s="16"/>
      <c r="T688" s="16"/>
      <c r="U688" s="16"/>
      <c r="V688" s="1" t="s">
        <v>2732</v>
      </c>
      <c r="W688" s="1" t="s">
        <v>2551</v>
      </c>
      <c r="X688" s="5" t="s">
        <v>2748</v>
      </c>
      <c r="Y688" s="5" t="s">
        <v>2559</v>
      </c>
      <c r="Z688" s="5" t="s">
        <v>2734</v>
      </c>
      <c r="AA688" s="5"/>
    </row>
    <row r="689" spans="1:27" ht="12" customHeight="1" x14ac:dyDescent="0.15">
      <c r="A689" s="1" t="s">
        <v>232</v>
      </c>
      <c r="B689" s="1" t="s">
        <v>37</v>
      </c>
      <c r="C689" s="1" t="s">
        <v>250</v>
      </c>
      <c r="D689" s="1" t="s">
        <v>2443</v>
      </c>
      <c r="E689" s="1" t="s">
        <v>10</v>
      </c>
      <c r="F689" s="1" t="s">
        <v>258</v>
      </c>
      <c r="G689" s="1" t="s">
        <v>251</v>
      </c>
      <c r="H689" s="1" t="s">
        <v>237</v>
      </c>
      <c r="I689" s="16"/>
      <c r="J689" s="16"/>
      <c r="K689" s="16"/>
      <c r="L689" s="16"/>
      <c r="M689" s="16"/>
      <c r="N689" s="16"/>
      <c r="O689" s="16"/>
      <c r="P689" s="16"/>
      <c r="Q689" s="16"/>
      <c r="R689" s="16"/>
      <c r="S689" s="16"/>
      <c r="T689" s="16"/>
      <c r="U689" s="16"/>
      <c r="V689" s="1" t="s">
        <v>2732</v>
      </c>
      <c r="W689" s="1" t="s">
        <v>2551</v>
      </c>
      <c r="X689" s="5" t="s">
        <v>2748</v>
      </c>
      <c r="Y689" s="5" t="s">
        <v>2741</v>
      </c>
      <c r="Z689" s="5" t="s">
        <v>237</v>
      </c>
      <c r="AA689" s="5"/>
    </row>
    <row r="690" spans="1:27" ht="12" customHeight="1" x14ac:dyDescent="0.15">
      <c r="A690" s="1" t="s">
        <v>232</v>
      </c>
      <c r="B690" s="1" t="s">
        <v>39</v>
      </c>
      <c r="C690" s="1" t="s">
        <v>9</v>
      </c>
      <c r="D690" s="1" t="s">
        <v>2443</v>
      </c>
      <c r="E690" s="1" t="s">
        <v>10</v>
      </c>
      <c r="F690" s="1" t="s">
        <v>259</v>
      </c>
      <c r="G690" s="1" t="s">
        <v>234</v>
      </c>
      <c r="H690" s="1" t="s">
        <v>235</v>
      </c>
      <c r="I690" s="16"/>
      <c r="J690" s="16"/>
      <c r="K690" s="16"/>
      <c r="L690" s="16"/>
      <c r="M690" s="16"/>
      <c r="N690" s="16"/>
      <c r="O690" s="16"/>
      <c r="P690" s="16"/>
      <c r="Q690" s="16"/>
      <c r="R690" s="16"/>
      <c r="S690" s="16"/>
      <c r="T690" s="16"/>
      <c r="U690" s="16"/>
      <c r="V690" s="1" t="s">
        <v>2732</v>
      </c>
      <c r="W690" s="1" t="s">
        <v>2551</v>
      </c>
      <c r="X690" s="5" t="s">
        <v>2749</v>
      </c>
      <c r="Y690" s="5" t="s">
        <v>2553</v>
      </c>
      <c r="Z690" s="5" t="s">
        <v>2734</v>
      </c>
      <c r="AA690" s="5"/>
    </row>
    <row r="691" spans="1:27" ht="12" customHeight="1" x14ac:dyDescent="0.15">
      <c r="A691" s="1" t="s">
        <v>232</v>
      </c>
      <c r="B691" s="1" t="s">
        <v>39</v>
      </c>
      <c r="C691" s="1" t="s">
        <v>15</v>
      </c>
      <c r="D691" s="1" t="s">
        <v>2443</v>
      </c>
      <c r="E691" s="1" t="s">
        <v>10</v>
      </c>
      <c r="F691" s="1" t="s">
        <v>259</v>
      </c>
      <c r="G691" s="1" t="s">
        <v>236</v>
      </c>
      <c r="H691" s="1" t="s">
        <v>237</v>
      </c>
      <c r="I691" s="16"/>
      <c r="J691" s="16"/>
      <c r="K691" s="16"/>
      <c r="L691" s="16"/>
      <c r="M691" s="16"/>
      <c r="N691" s="16"/>
      <c r="O691" s="16"/>
      <c r="P691" s="16"/>
      <c r="Q691" s="16"/>
      <c r="R691" s="16"/>
      <c r="S691" s="16"/>
      <c r="T691" s="16"/>
      <c r="U691" s="16"/>
      <c r="V691" s="1" t="s">
        <v>2732</v>
      </c>
      <c r="W691" s="1" t="s">
        <v>2551</v>
      </c>
      <c r="X691" s="5" t="s">
        <v>2749</v>
      </c>
      <c r="Y691" s="5" t="s">
        <v>2735</v>
      </c>
      <c r="Z691" s="5" t="s">
        <v>237</v>
      </c>
      <c r="AA691" s="5"/>
    </row>
    <row r="692" spans="1:27" ht="12" customHeight="1" x14ac:dyDescent="0.15">
      <c r="A692" s="1" t="s">
        <v>232</v>
      </c>
      <c r="B692" s="1" t="s">
        <v>39</v>
      </c>
      <c r="C692" s="1" t="s">
        <v>17</v>
      </c>
      <c r="D692" s="1" t="s">
        <v>2443</v>
      </c>
      <c r="E692" s="1" t="s">
        <v>10</v>
      </c>
      <c r="F692" s="1" t="s">
        <v>259</v>
      </c>
      <c r="G692" s="1" t="s">
        <v>238</v>
      </c>
      <c r="H692" s="1" t="s">
        <v>239</v>
      </c>
      <c r="I692" s="16"/>
      <c r="J692" s="16"/>
      <c r="K692" s="16"/>
      <c r="L692" s="16"/>
      <c r="M692" s="16"/>
      <c r="N692" s="16"/>
      <c r="O692" s="16"/>
      <c r="P692" s="16"/>
      <c r="Q692" s="16"/>
      <c r="R692" s="16"/>
      <c r="S692" s="16"/>
      <c r="T692" s="16"/>
      <c r="U692" s="16"/>
      <c r="V692" s="1" t="s">
        <v>2732</v>
      </c>
      <c r="W692" s="1" t="s">
        <v>2551</v>
      </c>
      <c r="X692" s="5" t="s">
        <v>2749</v>
      </c>
      <c r="Y692" s="5" t="s">
        <v>2737</v>
      </c>
      <c r="Z692" s="5" t="s">
        <v>2738</v>
      </c>
      <c r="AA692" s="5"/>
    </row>
    <row r="693" spans="1:27" ht="12" customHeight="1" x14ac:dyDescent="0.15">
      <c r="A693" s="1" t="s">
        <v>232</v>
      </c>
      <c r="B693" s="1" t="s">
        <v>41</v>
      </c>
      <c r="C693" s="1" t="s">
        <v>9</v>
      </c>
      <c r="D693" s="1" t="s">
        <v>2443</v>
      </c>
      <c r="E693" s="1" t="s">
        <v>10</v>
      </c>
      <c r="F693" s="1" t="s">
        <v>260</v>
      </c>
      <c r="G693" s="1" t="s">
        <v>234</v>
      </c>
      <c r="H693" s="1" t="s">
        <v>235</v>
      </c>
      <c r="I693" s="16"/>
      <c r="J693" s="16"/>
      <c r="K693" s="16"/>
      <c r="L693" s="16"/>
      <c r="M693" s="16"/>
      <c r="N693" s="16"/>
      <c r="O693" s="16"/>
      <c r="P693" s="16"/>
      <c r="Q693" s="16"/>
      <c r="R693" s="16"/>
      <c r="S693" s="16"/>
      <c r="T693" s="16"/>
      <c r="U693" s="16"/>
      <c r="V693" s="1" t="s">
        <v>2732</v>
      </c>
      <c r="W693" s="1" t="s">
        <v>2551</v>
      </c>
      <c r="X693" s="5" t="s">
        <v>2750</v>
      </c>
      <c r="Y693" s="5" t="s">
        <v>2553</v>
      </c>
      <c r="Z693" s="5" t="s">
        <v>2734</v>
      </c>
      <c r="AA693" s="5"/>
    </row>
    <row r="694" spans="1:27" ht="12" customHeight="1" x14ac:dyDescent="0.15">
      <c r="A694" s="1" t="s">
        <v>232</v>
      </c>
      <c r="B694" s="1" t="s">
        <v>41</v>
      </c>
      <c r="C694" s="1" t="s">
        <v>15</v>
      </c>
      <c r="D694" s="1" t="s">
        <v>2443</v>
      </c>
      <c r="E694" s="1" t="s">
        <v>10</v>
      </c>
      <c r="F694" s="1" t="s">
        <v>260</v>
      </c>
      <c r="G694" s="1" t="s">
        <v>236</v>
      </c>
      <c r="H694" s="1" t="s">
        <v>261</v>
      </c>
      <c r="I694" s="16"/>
      <c r="J694" s="16"/>
      <c r="K694" s="16"/>
      <c r="L694" s="16"/>
      <c r="M694" s="16"/>
      <c r="N694" s="16"/>
      <c r="O694" s="16"/>
      <c r="P694" s="16"/>
      <c r="Q694" s="16"/>
      <c r="R694" s="16"/>
      <c r="S694" s="16"/>
      <c r="T694" s="16"/>
      <c r="U694" s="16"/>
      <c r="V694" s="1" t="s">
        <v>2732</v>
      </c>
      <c r="W694" s="1" t="s">
        <v>2551</v>
      </c>
      <c r="X694" s="5" t="s">
        <v>2750</v>
      </c>
      <c r="Y694" s="5" t="s">
        <v>2735</v>
      </c>
      <c r="Z694" s="5" t="s">
        <v>2751</v>
      </c>
      <c r="AA694" s="5"/>
    </row>
    <row r="695" spans="1:27" ht="12" customHeight="1" x14ac:dyDescent="0.15">
      <c r="A695" s="1" t="s">
        <v>232</v>
      </c>
      <c r="B695" s="1" t="s">
        <v>41</v>
      </c>
      <c r="C695" s="1" t="s">
        <v>17</v>
      </c>
      <c r="D695" s="1" t="s">
        <v>2443</v>
      </c>
      <c r="E695" s="1" t="s">
        <v>10</v>
      </c>
      <c r="F695" s="1" t="s">
        <v>260</v>
      </c>
      <c r="G695" s="1" t="s">
        <v>238</v>
      </c>
      <c r="H695" s="1" t="s">
        <v>239</v>
      </c>
      <c r="I695" s="16"/>
      <c r="J695" s="16"/>
      <c r="K695" s="16"/>
      <c r="L695" s="16"/>
      <c r="M695" s="16"/>
      <c r="N695" s="16"/>
      <c r="O695" s="16"/>
      <c r="P695" s="16"/>
      <c r="Q695" s="16"/>
      <c r="R695" s="16"/>
      <c r="S695" s="16"/>
      <c r="T695" s="16"/>
      <c r="U695" s="16"/>
      <c r="V695" s="1" t="s">
        <v>2732</v>
      </c>
      <c r="W695" s="1" t="s">
        <v>2551</v>
      </c>
      <c r="X695" s="5" t="s">
        <v>2750</v>
      </c>
      <c r="Y695" s="5" t="s">
        <v>2737</v>
      </c>
      <c r="Z695" s="5" t="s">
        <v>2738</v>
      </c>
      <c r="AA695" s="5"/>
    </row>
    <row r="696" spans="1:27" ht="12" customHeight="1" x14ac:dyDescent="0.15">
      <c r="A696" s="1" t="s">
        <v>232</v>
      </c>
      <c r="B696" s="1" t="s">
        <v>43</v>
      </c>
      <c r="C696" s="1" t="s">
        <v>9</v>
      </c>
      <c r="D696" s="1" t="s">
        <v>2443</v>
      </c>
      <c r="E696" s="1" t="s">
        <v>10</v>
      </c>
      <c r="F696" s="1" t="s">
        <v>262</v>
      </c>
      <c r="G696" s="1" t="s">
        <v>234</v>
      </c>
      <c r="H696" s="1" t="s">
        <v>235</v>
      </c>
      <c r="I696" s="16"/>
      <c r="J696" s="16"/>
      <c r="K696" s="16"/>
      <c r="L696" s="16"/>
      <c r="M696" s="16"/>
      <c r="N696" s="16"/>
      <c r="O696" s="16"/>
      <c r="P696" s="16"/>
      <c r="Q696" s="16"/>
      <c r="R696" s="16"/>
      <c r="S696" s="16"/>
      <c r="T696" s="16"/>
      <c r="U696" s="16"/>
      <c r="V696" s="1" t="s">
        <v>2732</v>
      </c>
      <c r="W696" s="1" t="s">
        <v>2551</v>
      </c>
      <c r="X696" s="5" t="s">
        <v>2752</v>
      </c>
      <c r="Y696" s="5" t="s">
        <v>2553</v>
      </c>
      <c r="Z696" s="5" t="s">
        <v>2734</v>
      </c>
      <c r="AA696" s="5"/>
    </row>
    <row r="697" spans="1:27" ht="12" customHeight="1" x14ac:dyDescent="0.15">
      <c r="A697" s="1" t="s">
        <v>232</v>
      </c>
      <c r="B697" s="1" t="s">
        <v>43</v>
      </c>
      <c r="C697" s="1" t="s">
        <v>15</v>
      </c>
      <c r="D697" s="1" t="s">
        <v>2443</v>
      </c>
      <c r="E697" s="1" t="s">
        <v>10</v>
      </c>
      <c r="F697" s="1" t="s">
        <v>262</v>
      </c>
      <c r="G697" s="1" t="s">
        <v>236</v>
      </c>
      <c r="H697" s="1" t="s">
        <v>261</v>
      </c>
      <c r="I697" s="16"/>
      <c r="J697" s="16"/>
      <c r="K697" s="16"/>
      <c r="L697" s="16"/>
      <c r="M697" s="16"/>
      <c r="N697" s="16"/>
      <c r="O697" s="16"/>
      <c r="P697" s="16"/>
      <c r="Q697" s="16"/>
      <c r="R697" s="16"/>
      <c r="S697" s="16"/>
      <c r="T697" s="16"/>
      <c r="U697" s="16"/>
      <c r="V697" s="1" t="s">
        <v>2732</v>
      </c>
      <c r="W697" s="1" t="s">
        <v>2551</v>
      </c>
      <c r="X697" s="5" t="s">
        <v>2752</v>
      </c>
      <c r="Y697" s="5" t="s">
        <v>2735</v>
      </c>
      <c r="Z697" s="5" t="s">
        <v>2751</v>
      </c>
      <c r="AA697" s="5"/>
    </row>
    <row r="698" spans="1:27" ht="12" customHeight="1" x14ac:dyDescent="0.15">
      <c r="A698" s="1" t="s">
        <v>232</v>
      </c>
      <c r="B698" s="1" t="s">
        <v>43</v>
      </c>
      <c r="C698" s="1" t="s">
        <v>17</v>
      </c>
      <c r="D698" s="1" t="s">
        <v>2443</v>
      </c>
      <c r="E698" s="1" t="s">
        <v>10</v>
      </c>
      <c r="F698" s="1" t="s">
        <v>262</v>
      </c>
      <c r="G698" s="1" t="s">
        <v>238</v>
      </c>
      <c r="H698" s="1" t="s">
        <v>239</v>
      </c>
      <c r="I698" s="16"/>
      <c r="J698" s="16"/>
      <c r="K698" s="16"/>
      <c r="L698" s="16"/>
      <c r="M698" s="16"/>
      <c r="N698" s="16"/>
      <c r="O698" s="16"/>
      <c r="P698" s="16"/>
      <c r="Q698" s="16"/>
      <c r="R698" s="16"/>
      <c r="S698" s="16"/>
      <c r="T698" s="16"/>
      <c r="U698" s="16"/>
      <c r="V698" s="1" t="s">
        <v>2732</v>
      </c>
      <c r="W698" s="1" t="s">
        <v>2551</v>
      </c>
      <c r="X698" s="5" t="s">
        <v>2752</v>
      </c>
      <c r="Y698" s="5" t="s">
        <v>2737</v>
      </c>
      <c r="Z698" s="5" t="s">
        <v>2738</v>
      </c>
      <c r="AA698" s="5"/>
    </row>
    <row r="699" spans="1:27" ht="12" customHeight="1" x14ac:dyDescent="0.15">
      <c r="A699" s="1" t="s">
        <v>232</v>
      </c>
      <c r="B699" s="1" t="s">
        <v>45</v>
      </c>
      <c r="C699" s="1" t="s">
        <v>9</v>
      </c>
      <c r="D699" s="1" t="s">
        <v>2443</v>
      </c>
      <c r="E699" s="1" t="s">
        <v>10</v>
      </c>
      <c r="F699" s="1" t="s">
        <v>263</v>
      </c>
      <c r="G699" s="1" t="s">
        <v>234</v>
      </c>
      <c r="H699" s="1" t="s">
        <v>235</v>
      </c>
      <c r="I699" s="16"/>
      <c r="J699" s="16"/>
      <c r="K699" s="16"/>
      <c r="L699" s="16"/>
      <c r="M699" s="16"/>
      <c r="N699" s="16"/>
      <c r="O699" s="16"/>
      <c r="P699" s="16"/>
      <c r="Q699" s="16"/>
      <c r="R699" s="16"/>
      <c r="S699" s="16"/>
      <c r="T699" s="16"/>
      <c r="U699" s="16"/>
      <c r="V699" s="1" t="s">
        <v>2732</v>
      </c>
      <c r="W699" s="1" t="s">
        <v>2551</v>
      </c>
      <c r="X699" s="5" t="s">
        <v>2753</v>
      </c>
      <c r="Y699" s="5" t="s">
        <v>2553</v>
      </c>
      <c r="Z699" s="5" t="s">
        <v>2734</v>
      </c>
      <c r="AA699" s="5"/>
    </row>
    <row r="700" spans="1:27" ht="12" customHeight="1" x14ac:dyDescent="0.15">
      <c r="A700" s="1" t="s">
        <v>232</v>
      </c>
      <c r="B700" s="1" t="s">
        <v>45</v>
      </c>
      <c r="C700" s="1" t="s">
        <v>15</v>
      </c>
      <c r="D700" s="1" t="s">
        <v>2443</v>
      </c>
      <c r="E700" s="1" t="s">
        <v>10</v>
      </c>
      <c r="F700" s="1" t="s">
        <v>263</v>
      </c>
      <c r="G700" s="1" t="s">
        <v>236</v>
      </c>
      <c r="H700" s="1" t="s">
        <v>261</v>
      </c>
      <c r="I700" s="16"/>
      <c r="J700" s="16"/>
      <c r="K700" s="16"/>
      <c r="L700" s="16"/>
      <c r="M700" s="16"/>
      <c r="N700" s="16"/>
      <c r="O700" s="16"/>
      <c r="P700" s="16"/>
      <c r="Q700" s="16"/>
      <c r="R700" s="16"/>
      <c r="S700" s="16"/>
      <c r="T700" s="16"/>
      <c r="U700" s="16"/>
      <c r="V700" s="1" t="s">
        <v>2732</v>
      </c>
      <c r="W700" s="1" t="s">
        <v>2551</v>
      </c>
      <c r="X700" s="5" t="s">
        <v>2753</v>
      </c>
      <c r="Y700" s="5" t="s">
        <v>2735</v>
      </c>
      <c r="Z700" s="5" t="s">
        <v>2751</v>
      </c>
      <c r="AA700" s="5"/>
    </row>
    <row r="701" spans="1:27" ht="12" customHeight="1" x14ac:dyDescent="0.15">
      <c r="A701" s="1" t="s">
        <v>232</v>
      </c>
      <c r="B701" s="1" t="s">
        <v>45</v>
      </c>
      <c r="C701" s="1" t="s">
        <v>17</v>
      </c>
      <c r="D701" s="1" t="s">
        <v>2443</v>
      </c>
      <c r="E701" s="1" t="s">
        <v>10</v>
      </c>
      <c r="F701" s="1" t="s">
        <v>263</v>
      </c>
      <c r="G701" s="1" t="s">
        <v>238</v>
      </c>
      <c r="H701" s="1" t="s">
        <v>239</v>
      </c>
      <c r="I701" s="16"/>
      <c r="J701" s="16"/>
      <c r="K701" s="16"/>
      <c r="L701" s="16"/>
      <c r="M701" s="16"/>
      <c r="N701" s="16"/>
      <c r="O701" s="16"/>
      <c r="P701" s="16"/>
      <c r="Q701" s="16"/>
      <c r="R701" s="16"/>
      <c r="S701" s="16"/>
      <c r="T701" s="16"/>
      <c r="U701" s="16"/>
      <c r="V701" s="1" t="s">
        <v>2732</v>
      </c>
      <c r="W701" s="1" t="s">
        <v>2551</v>
      </c>
      <c r="X701" s="5" t="s">
        <v>2753</v>
      </c>
      <c r="Y701" s="5" t="s">
        <v>2737</v>
      </c>
      <c r="Z701" s="5" t="s">
        <v>2738</v>
      </c>
      <c r="AA701" s="5"/>
    </row>
    <row r="702" spans="1:27" ht="12" customHeight="1" x14ac:dyDescent="0.15">
      <c r="A702" s="1" t="s">
        <v>232</v>
      </c>
      <c r="B702" s="1" t="s">
        <v>47</v>
      </c>
      <c r="C702" s="1" t="s">
        <v>9</v>
      </c>
      <c r="D702" s="1" t="s">
        <v>2443</v>
      </c>
      <c r="E702" s="1" t="s">
        <v>10</v>
      </c>
      <c r="F702" s="1" t="s">
        <v>264</v>
      </c>
      <c r="G702" s="1" t="s">
        <v>234</v>
      </c>
      <c r="H702" s="1" t="s">
        <v>235</v>
      </c>
      <c r="I702" s="16"/>
      <c r="J702" s="16"/>
      <c r="K702" s="16"/>
      <c r="L702" s="16"/>
      <c r="M702" s="16"/>
      <c r="N702" s="16"/>
      <c r="O702" s="16"/>
      <c r="P702" s="16"/>
      <c r="Q702" s="16"/>
      <c r="R702" s="16"/>
      <c r="S702" s="16"/>
      <c r="T702" s="16"/>
      <c r="U702" s="16"/>
      <c r="V702" s="1" t="s">
        <v>2732</v>
      </c>
      <c r="W702" s="1" t="s">
        <v>2551</v>
      </c>
      <c r="X702" s="5" t="s">
        <v>2754</v>
      </c>
      <c r="Y702" s="5" t="s">
        <v>2553</v>
      </c>
      <c r="Z702" s="5" t="s">
        <v>2734</v>
      </c>
      <c r="AA702" s="5"/>
    </row>
    <row r="703" spans="1:27" ht="12" customHeight="1" x14ac:dyDescent="0.15">
      <c r="A703" s="1" t="s">
        <v>232</v>
      </c>
      <c r="B703" s="1" t="s">
        <v>47</v>
      </c>
      <c r="C703" s="1" t="s">
        <v>15</v>
      </c>
      <c r="D703" s="1" t="s">
        <v>2443</v>
      </c>
      <c r="E703" s="1" t="s">
        <v>10</v>
      </c>
      <c r="F703" s="1" t="s">
        <v>264</v>
      </c>
      <c r="G703" s="1" t="s">
        <v>236</v>
      </c>
      <c r="H703" s="1" t="s">
        <v>261</v>
      </c>
      <c r="I703" s="16"/>
      <c r="J703" s="16"/>
      <c r="K703" s="16"/>
      <c r="L703" s="16"/>
      <c r="M703" s="16"/>
      <c r="N703" s="16"/>
      <c r="O703" s="16"/>
      <c r="P703" s="16"/>
      <c r="Q703" s="16"/>
      <c r="R703" s="16"/>
      <c r="S703" s="16"/>
      <c r="T703" s="16"/>
      <c r="U703" s="16"/>
      <c r="V703" s="1" t="s">
        <v>2732</v>
      </c>
      <c r="W703" s="1" t="s">
        <v>2551</v>
      </c>
      <c r="X703" s="5" t="s">
        <v>2754</v>
      </c>
      <c r="Y703" s="5" t="s">
        <v>2735</v>
      </c>
      <c r="Z703" s="5" t="s">
        <v>2751</v>
      </c>
      <c r="AA703" s="5"/>
    </row>
    <row r="704" spans="1:27" ht="12" customHeight="1" x14ac:dyDescent="0.15">
      <c r="A704" s="1" t="s">
        <v>232</v>
      </c>
      <c r="B704" s="1" t="s">
        <v>47</v>
      </c>
      <c r="C704" s="1" t="s">
        <v>17</v>
      </c>
      <c r="D704" s="1" t="s">
        <v>2443</v>
      </c>
      <c r="E704" s="1" t="s">
        <v>10</v>
      </c>
      <c r="F704" s="1" t="s">
        <v>264</v>
      </c>
      <c r="G704" s="1" t="s">
        <v>238</v>
      </c>
      <c r="H704" s="1" t="s">
        <v>239</v>
      </c>
      <c r="I704" s="16"/>
      <c r="J704" s="16"/>
      <c r="K704" s="16"/>
      <c r="L704" s="16"/>
      <c r="M704" s="16"/>
      <c r="N704" s="16"/>
      <c r="O704" s="16"/>
      <c r="P704" s="16"/>
      <c r="Q704" s="16"/>
      <c r="R704" s="16"/>
      <c r="S704" s="16"/>
      <c r="T704" s="16"/>
      <c r="U704" s="16"/>
      <c r="V704" s="1" t="s">
        <v>2732</v>
      </c>
      <c r="W704" s="1" t="s">
        <v>2551</v>
      </c>
      <c r="X704" s="5" t="s">
        <v>2754</v>
      </c>
      <c r="Y704" s="5" t="s">
        <v>2737</v>
      </c>
      <c r="Z704" s="5" t="s">
        <v>2738</v>
      </c>
      <c r="AA704" s="5"/>
    </row>
    <row r="705" spans="1:27" ht="12" customHeight="1" x14ac:dyDescent="0.15">
      <c r="A705" s="1" t="s">
        <v>232</v>
      </c>
      <c r="B705" s="1" t="s">
        <v>49</v>
      </c>
      <c r="C705" s="1" t="s">
        <v>9</v>
      </c>
      <c r="D705" s="1" t="s">
        <v>2443</v>
      </c>
      <c r="E705" s="1" t="s">
        <v>10</v>
      </c>
      <c r="F705" s="1" t="s">
        <v>265</v>
      </c>
      <c r="G705" s="1" t="s">
        <v>234</v>
      </c>
      <c r="H705" s="1" t="s">
        <v>235</v>
      </c>
      <c r="I705" s="16"/>
      <c r="J705" s="16"/>
      <c r="K705" s="16"/>
      <c r="L705" s="16"/>
      <c r="M705" s="16"/>
      <c r="N705" s="16"/>
      <c r="O705" s="16"/>
      <c r="P705" s="16"/>
      <c r="Q705" s="16"/>
      <c r="R705" s="16"/>
      <c r="S705" s="16"/>
      <c r="T705" s="16"/>
      <c r="U705" s="16"/>
      <c r="V705" s="1" t="s">
        <v>2732</v>
      </c>
      <c r="W705" s="1" t="s">
        <v>2551</v>
      </c>
      <c r="X705" s="5" t="s">
        <v>2755</v>
      </c>
      <c r="Y705" s="5" t="s">
        <v>2553</v>
      </c>
      <c r="Z705" s="5" t="s">
        <v>2734</v>
      </c>
      <c r="AA705" s="5"/>
    </row>
    <row r="706" spans="1:27" ht="12" customHeight="1" x14ac:dyDescent="0.15">
      <c r="A706" s="1" t="s">
        <v>232</v>
      </c>
      <c r="B706" s="1" t="s">
        <v>49</v>
      </c>
      <c r="C706" s="1" t="s">
        <v>15</v>
      </c>
      <c r="D706" s="1" t="s">
        <v>2443</v>
      </c>
      <c r="E706" s="1" t="s">
        <v>10</v>
      </c>
      <c r="F706" s="1" t="s">
        <v>265</v>
      </c>
      <c r="G706" s="1" t="s">
        <v>236</v>
      </c>
      <c r="H706" s="1" t="s">
        <v>261</v>
      </c>
      <c r="I706" s="16"/>
      <c r="J706" s="16"/>
      <c r="K706" s="16"/>
      <c r="L706" s="16"/>
      <c r="M706" s="16"/>
      <c r="N706" s="16"/>
      <c r="O706" s="16"/>
      <c r="P706" s="16"/>
      <c r="Q706" s="16"/>
      <c r="R706" s="16"/>
      <c r="S706" s="16"/>
      <c r="T706" s="16"/>
      <c r="U706" s="16"/>
      <c r="V706" s="1" t="s">
        <v>2732</v>
      </c>
      <c r="W706" s="1" t="s">
        <v>2551</v>
      </c>
      <c r="X706" s="5" t="s">
        <v>2755</v>
      </c>
      <c r="Y706" s="5" t="s">
        <v>2735</v>
      </c>
      <c r="Z706" s="5" t="s">
        <v>2751</v>
      </c>
      <c r="AA706" s="5"/>
    </row>
    <row r="707" spans="1:27" ht="12" customHeight="1" x14ac:dyDescent="0.15">
      <c r="A707" s="1" t="s">
        <v>232</v>
      </c>
      <c r="B707" s="1" t="s">
        <v>49</v>
      </c>
      <c r="C707" s="1" t="s">
        <v>17</v>
      </c>
      <c r="D707" s="1" t="s">
        <v>2443</v>
      </c>
      <c r="E707" s="1" t="s">
        <v>10</v>
      </c>
      <c r="F707" s="1" t="s">
        <v>265</v>
      </c>
      <c r="G707" s="1" t="s">
        <v>238</v>
      </c>
      <c r="H707" s="1" t="s">
        <v>239</v>
      </c>
      <c r="I707" s="16"/>
      <c r="J707" s="16"/>
      <c r="K707" s="16"/>
      <c r="L707" s="16"/>
      <c r="M707" s="16"/>
      <c r="N707" s="16"/>
      <c r="O707" s="16"/>
      <c r="P707" s="16"/>
      <c r="Q707" s="16"/>
      <c r="R707" s="16"/>
      <c r="S707" s="16"/>
      <c r="T707" s="16"/>
      <c r="U707" s="16"/>
      <c r="V707" s="1" t="s">
        <v>2732</v>
      </c>
      <c r="W707" s="1" t="s">
        <v>2551</v>
      </c>
      <c r="X707" s="5" t="s">
        <v>2755</v>
      </c>
      <c r="Y707" s="5" t="s">
        <v>2737</v>
      </c>
      <c r="Z707" s="5" t="s">
        <v>2738</v>
      </c>
      <c r="AA707" s="5"/>
    </row>
    <row r="708" spans="1:27" ht="12" customHeight="1" x14ac:dyDescent="0.15">
      <c r="A708" s="1" t="s">
        <v>232</v>
      </c>
      <c r="B708" s="1" t="s">
        <v>51</v>
      </c>
      <c r="C708" s="1" t="s">
        <v>9</v>
      </c>
      <c r="D708" s="1" t="s">
        <v>2443</v>
      </c>
      <c r="E708" s="1" t="s">
        <v>10</v>
      </c>
      <c r="F708" s="1" t="s">
        <v>266</v>
      </c>
      <c r="G708" s="1" t="s">
        <v>234</v>
      </c>
      <c r="H708" s="1" t="s">
        <v>235</v>
      </c>
      <c r="I708" s="16"/>
      <c r="J708" s="16"/>
      <c r="K708" s="16"/>
      <c r="L708" s="16"/>
      <c r="M708" s="16"/>
      <c r="N708" s="16"/>
      <c r="O708" s="16"/>
      <c r="P708" s="16"/>
      <c r="Q708" s="16"/>
      <c r="R708" s="16"/>
      <c r="S708" s="16"/>
      <c r="T708" s="16"/>
      <c r="U708" s="16"/>
      <c r="V708" s="1" t="s">
        <v>2732</v>
      </c>
      <c r="W708" s="1" t="s">
        <v>2551</v>
      </c>
      <c r="X708" s="5" t="s">
        <v>2756</v>
      </c>
      <c r="Y708" s="5" t="s">
        <v>2553</v>
      </c>
      <c r="Z708" s="5" t="s">
        <v>2734</v>
      </c>
      <c r="AA708" s="5"/>
    </row>
    <row r="709" spans="1:27" ht="12" customHeight="1" x14ac:dyDescent="0.15">
      <c r="A709" s="1" t="s">
        <v>232</v>
      </c>
      <c r="B709" s="1" t="s">
        <v>51</v>
      </c>
      <c r="C709" s="1" t="s">
        <v>15</v>
      </c>
      <c r="D709" s="1" t="s">
        <v>2443</v>
      </c>
      <c r="E709" s="1" t="s">
        <v>10</v>
      </c>
      <c r="F709" s="1" t="s">
        <v>266</v>
      </c>
      <c r="G709" s="1" t="s">
        <v>236</v>
      </c>
      <c r="H709" s="1" t="s">
        <v>261</v>
      </c>
      <c r="I709" s="16"/>
      <c r="J709" s="16"/>
      <c r="K709" s="16"/>
      <c r="L709" s="16"/>
      <c r="M709" s="16"/>
      <c r="N709" s="16"/>
      <c r="O709" s="16"/>
      <c r="P709" s="16"/>
      <c r="Q709" s="16"/>
      <c r="R709" s="16"/>
      <c r="S709" s="16"/>
      <c r="T709" s="16"/>
      <c r="U709" s="16"/>
      <c r="V709" s="1" t="s">
        <v>2732</v>
      </c>
      <c r="W709" s="1" t="s">
        <v>2551</v>
      </c>
      <c r="X709" s="5" t="s">
        <v>2756</v>
      </c>
      <c r="Y709" s="5" t="s">
        <v>2735</v>
      </c>
      <c r="Z709" s="5" t="s">
        <v>2751</v>
      </c>
      <c r="AA709" s="5"/>
    </row>
    <row r="710" spans="1:27" ht="12" customHeight="1" x14ac:dyDescent="0.15">
      <c r="A710" s="1" t="s">
        <v>232</v>
      </c>
      <c r="B710" s="1" t="s">
        <v>51</v>
      </c>
      <c r="C710" s="1" t="s">
        <v>17</v>
      </c>
      <c r="D710" s="1" t="s">
        <v>2443</v>
      </c>
      <c r="E710" s="1" t="s">
        <v>10</v>
      </c>
      <c r="F710" s="1" t="s">
        <v>266</v>
      </c>
      <c r="G710" s="1" t="s">
        <v>238</v>
      </c>
      <c r="H710" s="1" t="s">
        <v>239</v>
      </c>
      <c r="I710" s="16"/>
      <c r="J710" s="16"/>
      <c r="K710" s="16"/>
      <c r="L710" s="16"/>
      <c r="M710" s="16"/>
      <c r="N710" s="16"/>
      <c r="O710" s="16"/>
      <c r="P710" s="16"/>
      <c r="Q710" s="16"/>
      <c r="R710" s="16"/>
      <c r="S710" s="16"/>
      <c r="T710" s="16"/>
      <c r="U710" s="16"/>
      <c r="V710" s="1" t="s">
        <v>2732</v>
      </c>
      <c r="W710" s="1" t="s">
        <v>2551</v>
      </c>
      <c r="X710" s="5" t="s">
        <v>2756</v>
      </c>
      <c r="Y710" s="5" t="s">
        <v>2737</v>
      </c>
      <c r="Z710" s="5" t="s">
        <v>2738</v>
      </c>
      <c r="AA710" s="5"/>
    </row>
    <row r="711" spans="1:27" ht="12" customHeight="1" x14ac:dyDescent="0.15">
      <c r="A711" s="1" t="s">
        <v>232</v>
      </c>
      <c r="B711" s="1" t="s">
        <v>53</v>
      </c>
      <c r="C711" s="1" t="s">
        <v>17</v>
      </c>
      <c r="D711" s="1" t="s">
        <v>2443</v>
      </c>
      <c r="E711" s="1" t="s">
        <v>10</v>
      </c>
      <c r="F711" s="1" t="s">
        <v>267</v>
      </c>
      <c r="G711" s="1" t="s">
        <v>238</v>
      </c>
      <c r="H711" s="1" t="s">
        <v>239</v>
      </c>
      <c r="I711" s="16"/>
      <c r="J711" s="16"/>
      <c r="K711" s="16"/>
      <c r="L711" s="16"/>
      <c r="M711" s="16"/>
      <c r="N711" s="16"/>
      <c r="O711" s="16"/>
      <c r="P711" s="16"/>
      <c r="Q711" s="16"/>
      <c r="R711" s="16"/>
      <c r="S711" s="16"/>
      <c r="T711" s="16"/>
      <c r="U711" s="16"/>
      <c r="V711" s="1" t="s">
        <v>2732</v>
      </c>
      <c r="W711" s="1" t="s">
        <v>2551</v>
      </c>
      <c r="X711" s="5" t="s">
        <v>2757</v>
      </c>
      <c r="Y711" s="5" t="s">
        <v>2737</v>
      </c>
      <c r="Z711" s="5" t="s">
        <v>2738</v>
      </c>
      <c r="AA711" s="5"/>
    </row>
    <row r="712" spans="1:27" ht="12" customHeight="1" x14ac:dyDescent="0.15">
      <c r="A712" s="1" t="s">
        <v>232</v>
      </c>
      <c r="B712" s="1" t="s">
        <v>55</v>
      </c>
      <c r="C712" s="1" t="s">
        <v>9</v>
      </c>
      <c r="D712" s="1" t="s">
        <v>2443</v>
      </c>
      <c r="E712" s="1" t="s">
        <v>10</v>
      </c>
      <c r="F712" s="1" t="s">
        <v>268</v>
      </c>
      <c r="G712" s="1" t="s">
        <v>234</v>
      </c>
      <c r="H712" s="1" t="s">
        <v>235</v>
      </c>
      <c r="I712" s="16"/>
      <c r="J712" s="16"/>
      <c r="K712" s="16"/>
      <c r="L712" s="16"/>
      <c r="M712" s="16"/>
      <c r="N712" s="16"/>
      <c r="O712" s="16"/>
      <c r="P712" s="16"/>
      <c r="Q712" s="16"/>
      <c r="R712" s="16"/>
      <c r="S712" s="16"/>
      <c r="T712" s="16"/>
      <c r="U712" s="16"/>
      <c r="V712" s="1" t="s">
        <v>2732</v>
      </c>
      <c r="W712" s="1" t="s">
        <v>2551</v>
      </c>
      <c r="X712" s="5" t="s">
        <v>2758</v>
      </c>
      <c r="Y712" s="5" t="s">
        <v>2553</v>
      </c>
      <c r="Z712" s="5" t="s">
        <v>2734</v>
      </c>
      <c r="AA712" s="5"/>
    </row>
    <row r="713" spans="1:27" ht="12" customHeight="1" x14ac:dyDescent="0.15">
      <c r="A713" s="1" t="s">
        <v>232</v>
      </c>
      <c r="B713" s="1" t="s">
        <v>55</v>
      </c>
      <c r="C713" s="1" t="s">
        <v>15</v>
      </c>
      <c r="D713" s="1" t="s">
        <v>2443</v>
      </c>
      <c r="E713" s="1" t="s">
        <v>10</v>
      </c>
      <c r="F713" s="1" t="s">
        <v>268</v>
      </c>
      <c r="G713" s="1" t="s">
        <v>236</v>
      </c>
      <c r="H713" s="1" t="s">
        <v>269</v>
      </c>
      <c r="I713" s="16"/>
      <c r="J713" s="16"/>
      <c r="K713" s="16"/>
      <c r="L713" s="16"/>
      <c r="M713" s="16"/>
      <c r="N713" s="16"/>
      <c r="O713" s="16"/>
      <c r="P713" s="16"/>
      <c r="Q713" s="16"/>
      <c r="R713" s="16"/>
      <c r="S713" s="16"/>
      <c r="T713" s="16"/>
      <c r="U713" s="16"/>
      <c r="V713" s="1" t="s">
        <v>2732</v>
      </c>
      <c r="W713" s="1" t="s">
        <v>2551</v>
      </c>
      <c r="X713" s="5" t="s">
        <v>2758</v>
      </c>
      <c r="Y713" s="5" t="s">
        <v>2735</v>
      </c>
      <c r="Z713" s="5" t="s">
        <v>269</v>
      </c>
      <c r="AA713" s="5"/>
    </row>
    <row r="714" spans="1:27" ht="12" customHeight="1" x14ac:dyDescent="0.15">
      <c r="A714" s="1" t="s">
        <v>232</v>
      </c>
      <c r="B714" s="1" t="s">
        <v>55</v>
      </c>
      <c r="C714" s="1" t="s">
        <v>17</v>
      </c>
      <c r="D714" s="1" t="s">
        <v>2443</v>
      </c>
      <c r="E714" s="1" t="s">
        <v>10</v>
      </c>
      <c r="F714" s="1" t="s">
        <v>268</v>
      </c>
      <c r="G714" s="1" t="s">
        <v>238</v>
      </c>
      <c r="H714" s="1" t="s">
        <v>239</v>
      </c>
      <c r="I714" s="16"/>
      <c r="J714" s="16"/>
      <c r="K714" s="16"/>
      <c r="L714" s="16"/>
      <c r="M714" s="16"/>
      <c r="N714" s="16"/>
      <c r="O714" s="16"/>
      <c r="P714" s="16"/>
      <c r="Q714" s="16"/>
      <c r="R714" s="16"/>
      <c r="S714" s="16"/>
      <c r="T714" s="16"/>
      <c r="U714" s="16"/>
      <c r="V714" s="1" t="s">
        <v>2732</v>
      </c>
      <c r="W714" s="1" t="s">
        <v>2551</v>
      </c>
      <c r="X714" s="5" t="s">
        <v>2758</v>
      </c>
      <c r="Y714" s="5" t="s">
        <v>2737</v>
      </c>
      <c r="Z714" s="5" t="s">
        <v>2738</v>
      </c>
      <c r="AA714" s="5"/>
    </row>
    <row r="715" spans="1:27" ht="12" customHeight="1" x14ac:dyDescent="0.15">
      <c r="A715" s="1" t="s">
        <v>232</v>
      </c>
      <c r="B715" s="1" t="s">
        <v>110</v>
      </c>
      <c r="C715" s="1" t="s">
        <v>9</v>
      </c>
      <c r="D715" s="1" t="s">
        <v>2443</v>
      </c>
      <c r="E715" s="1" t="s">
        <v>10</v>
      </c>
      <c r="F715" s="1" t="s">
        <v>270</v>
      </c>
      <c r="G715" s="1" t="s">
        <v>234</v>
      </c>
      <c r="H715" s="1" t="s">
        <v>235</v>
      </c>
      <c r="I715" s="16"/>
      <c r="J715" s="16"/>
      <c r="K715" s="16"/>
      <c r="L715" s="16"/>
      <c r="M715" s="16"/>
      <c r="N715" s="16"/>
      <c r="O715" s="16"/>
      <c r="P715" s="16"/>
      <c r="Q715" s="16"/>
      <c r="R715" s="16"/>
      <c r="S715" s="16"/>
      <c r="T715" s="16"/>
      <c r="U715" s="16"/>
      <c r="V715" s="1" t="s">
        <v>2732</v>
      </c>
      <c r="W715" s="1" t="s">
        <v>2551</v>
      </c>
      <c r="X715" s="5" t="s">
        <v>2759</v>
      </c>
      <c r="Y715" s="5" t="s">
        <v>2553</v>
      </c>
      <c r="Z715" s="5" t="s">
        <v>2734</v>
      </c>
      <c r="AA715" s="5"/>
    </row>
    <row r="716" spans="1:27" ht="12" customHeight="1" x14ac:dyDescent="0.15">
      <c r="A716" s="1" t="s">
        <v>232</v>
      </c>
      <c r="B716" s="1" t="s">
        <v>110</v>
      </c>
      <c r="C716" s="1" t="s">
        <v>15</v>
      </c>
      <c r="D716" s="1" t="s">
        <v>2443</v>
      </c>
      <c r="E716" s="1" t="s">
        <v>10</v>
      </c>
      <c r="F716" s="1" t="s">
        <v>270</v>
      </c>
      <c r="G716" s="1" t="s">
        <v>236</v>
      </c>
      <c r="H716" s="1" t="s">
        <v>269</v>
      </c>
      <c r="I716" s="16"/>
      <c r="J716" s="16"/>
      <c r="K716" s="16"/>
      <c r="L716" s="16"/>
      <c r="M716" s="16"/>
      <c r="N716" s="16"/>
      <c r="O716" s="16"/>
      <c r="P716" s="16"/>
      <c r="Q716" s="16"/>
      <c r="R716" s="16"/>
      <c r="S716" s="16"/>
      <c r="T716" s="16"/>
      <c r="U716" s="16"/>
      <c r="V716" s="1" t="s">
        <v>2732</v>
      </c>
      <c r="W716" s="1" t="s">
        <v>2551</v>
      </c>
      <c r="X716" s="5" t="s">
        <v>2759</v>
      </c>
      <c r="Y716" s="5" t="s">
        <v>2735</v>
      </c>
      <c r="Z716" s="5" t="s">
        <v>269</v>
      </c>
      <c r="AA716" s="5"/>
    </row>
    <row r="717" spans="1:27" ht="12" customHeight="1" x14ac:dyDescent="0.15">
      <c r="A717" s="1" t="s">
        <v>232</v>
      </c>
      <c r="B717" s="1" t="s">
        <v>110</v>
      </c>
      <c r="C717" s="1" t="s">
        <v>17</v>
      </c>
      <c r="D717" s="1" t="s">
        <v>2443</v>
      </c>
      <c r="E717" s="1" t="s">
        <v>10</v>
      </c>
      <c r="F717" s="1" t="s">
        <v>270</v>
      </c>
      <c r="G717" s="1" t="s">
        <v>238</v>
      </c>
      <c r="H717" s="1" t="s">
        <v>239</v>
      </c>
      <c r="I717" s="16"/>
      <c r="J717" s="16"/>
      <c r="K717" s="16"/>
      <c r="L717" s="16"/>
      <c r="M717" s="16"/>
      <c r="N717" s="16"/>
      <c r="O717" s="16"/>
      <c r="P717" s="16"/>
      <c r="Q717" s="16"/>
      <c r="R717" s="16"/>
      <c r="S717" s="16"/>
      <c r="T717" s="16"/>
      <c r="U717" s="16"/>
      <c r="V717" s="1" t="s">
        <v>2732</v>
      </c>
      <c r="W717" s="1" t="s">
        <v>2551</v>
      </c>
      <c r="X717" s="5" t="s">
        <v>2759</v>
      </c>
      <c r="Y717" s="5" t="s">
        <v>2737</v>
      </c>
      <c r="Z717" s="5" t="s">
        <v>2738</v>
      </c>
      <c r="AA717" s="5"/>
    </row>
    <row r="718" spans="1:27" ht="12" customHeight="1" x14ac:dyDescent="0.15">
      <c r="A718" s="1" t="s">
        <v>232</v>
      </c>
      <c r="B718" s="1" t="s">
        <v>112</v>
      </c>
      <c r="C718" s="1" t="s">
        <v>17</v>
      </c>
      <c r="D718" s="1" t="s">
        <v>2443</v>
      </c>
      <c r="E718" s="1" t="s">
        <v>10</v>
      </c>
      <c r="F718" s="1" t="s">
        <v>271</v>
      </c>
      <c r="G718" s="1" t="s">
        <v>238</v>
      </c>
      <c r="H718" s="1" t="s">
        <v>239</v>
      </c>
      <c r="I718" s="16"/>
      <c r="J718" s="16"/>
      <c r="K718" s="16"/>
      <c r="L718" s="16"/>
      <c r="M718" s="16"/>
      <c r="N718" s="16"/>
      <c r="O718" s="16"/>
      <c r="P718" s="16"/>
      <c r="Q718" s="16"/>
      <c r="R718" s="16"/>
      <c r="S718" s="16"/>
      <c r="T718" s="16"/>
      <c r="U718" s="16"/>
      <c r="V718" s="1" t="s">
        <v>2732</v>
      </c>
      <c r="W718" s="1" t="s">
        <v>2551</v>
      </c>
      <c r="X718" s="5" t="s">
        <v>2760</v>
      </c>
      <c r="Y718" s="5" t="s">
        <v>2737</v>
      </c>
      <c r="Z718" s="5" t="s">
        <v>2738</v>
      </c>
      <c r="AA718" s="5"/>
    </row>
    <row r="719" spans="1:27" ht="12" customHeight="1" x14ac:dyDescent="0.15">
      <c r="A719" s="1" t="s">
        <v>232</v>
      </c>
      <c r="B719" s="1" t="s">
        <v>114</v>
      </c>
      <c r="C719" s="1" t="s">
        <v>9</v>
      </c>
      <c r="D719" s="1" t="s">
        <v>2443</v>
      </c>
      <c r="E719" s="1" t="s">
        <v>10</v>
      </c>
      <c r="F719" s="1" t="s">
        <v>272</v>
      </c>
      <c r="G719" s="1" t="s">
        <v>234</v>
      </c>
      <c r="H719" s="1" t="s">
        <v>235</v>
      </c>
      <c r="I719" s="16"/>
      <c r="J719" s="16"/>
      <c r="K719" s="16"/>
      <c r="L719" s="16"/>
      <c r="M719" s="16"/>
      <c r="N719" s="16"/>
      <c r="O719" s="16"/>
      <c r="P719" s="16"/>
      <c r="Q719" s="16"/>
      <c r="R719" s="16"/>
      <c r="S719" s="16"/>
      <c r="T719" s="16"/>
      <c r="U719" s="16"/>
      <c r="V719" s="1" t="s">
        <v>2732</v>
      </c>
      <c r="W719" s="1" t="s">
        <v>2551</v>
      </c>
      <c r="X719" s="5" t="s">
        <v>2761</v>
      </c>
      <c r="Y719" s="5" t="s">
        <v>2553</v>
      </c>
      <c r="Z719" s="5" t="s">
        <v>2734</v>
      </c>
      <c r="AA719" s="5"/>
    </row>
    <row r="720" spans="1:27" ht="12" customHeight="1" x14ac:dyDescent="0.15">
      <c r="A720" s="1" t="s">
        <v>232</v>
      </c>
      <c r="B720" s="1" t="s">
        <v>114</v>
      </c>
      <c r="C720" s="1" t="s">
        <v>15</v>
      </c>
      <c r="D720" s="1" t="s">
        <v>2443</v>
      </c>
      <c r="E720" s="1" t="s">
        <v>10</v>
      </c>
      <c r="F720" s="1" t="s">
        <v>272</v>
      </c>
      <c r="G720" s="1" t="s">
        <v>236</v>
      </c>
      <c r="H720" s="1" t="s">
        <v>269</v>
      </c>
      <c r="I720" s="16"/>
      <c r="J720" s="16"/>
      <c r="K720" s="16"/>
      <c r="L720" s="16"/>
      <c r="M720" s="16"/>
      <c r="N720" s="16"/>
      <c r="O720" s="16"/>
      <c r="P720" s="16"/>
      <c r="Q720" s="16"/>
      <c r="R720" s="16"/>
      <c r="S720" s="16"/>
      <c r="T720" s="16"/>
      <c r="U720" s="16"/>
      <c r="V720" s="1" t="s">
        <v>2732</v>
      </c>
      <c r="W720" s="1" t="s">
        <v>2551</v>
      </c>
      <c r="X720" s="5" t="s">
        <v>2761</v>
      </c>
      <c r="Y720" s="5" t="s">
        <v>2735</v>
      </c>
      <c r="Z720" s="5" t="s">
        <v>269</v>
      </c>
      <c r="AA720" s="5"/>
    </row>
    <row r="721" spans="1:27" ht="12" customHeight="1" x14ac:dyDescent="0.15">
      <c r="A721" s="1" t="s">
        <v>232</v>
      </c>
      <c r="B721" s="1" t="s">
        <v>114</v>
      </c>
      <c r="C721" s="1" t="s">
        <v>17</v>
      </c>
      <c r="D721" s="1" t="s">
        <v>2443</v>
      </c>
      <c r="E721" s="1" t="s">
        <v>10</v>
      </c>
      <c r="F721" s="1" t="s">
        <v>272</v>
      </c>
      <c r="G721" s="1" t="s">
        <v>238</v>
      </c>
      <c r="H721" s="1" t="s">
        <v>239</v>
      </c>
      <c r="I721" s="16"/>
      <c r="J721" s="16"/>
      <c r="K721" s="16"/>
      <c r="L721" s="16"/>
      <c r="M721" s="16"/>
      <c r="N721" s="16"/>
      <c r="O721" s="16"/>
      <c r="P721" s="16"/>
      <c r="Q721" s="16"/>
      <c r="R721" s="16"/>
      <c r="S721" s="16"/>
      <c r="T721" s="16"/>
      <c r="U721" s="16"/>
      <c r="V721" s="1" t="s">
        <v>2732</v>
      </c>
      <c r="W721" s="1" t="s">
        <v>2551</v>
      </c>
      <c r="X721" s="5" t="s">
        <v>2761</v>
      </c>
      <c r="Y721" s="5" t="s">
        <v>2737</v>
      </c>
      <c r="Z721" s="5" t="s">
        <v>2738</v>
      </c>
      <c r="AA721" s="5"/>
    </row>
    <row r="722" spans="1:27" ht="12" customHeight="1" x14ac:dyDescent="0.15">
      <c r="A722" s="1" t="s">
        <v>232</v>
      </c>
      <c r="B722" s="1" t="s">
        <v>62</v>
      </c>
      <c r="C722" s="1" t="s">
        <v>9</v>
      </c>
      <c r="D722" s="1" t="s">
        <v>2443</v>
      </c>
      <c r="E722" s="1" t="s">
        <v>273</v>
      </c>
      <c r="F722" s="1" t="s">
        <v>274</v>
      </c>
      <c r="G722" s="1" t="s">
        <v>275</v>
      </c>
      <c r="H722" s="1" t="s">
        <v>235</v>
      </c>
      <c r="I722" s="16"/>
      <c r="J722" s="16"/>
      <c r="K722" s="16"/>
      <c r="L722" s="16"/>
      <c r="M722" s="16"/>
      <c r="N722" s="16"/>
      <c r="O722" s="16"/>
      <c r="P722" s="16"/>
      <c r="Q722" s="16"/>
      <c r="R722" s="16"/>
      <c r="S722" s="16"/>
      <c r="T722" s="16"/>
      <c r="U722" s="16"/>
      <c r="V722" s="1" t="s">
        <v>2732</v>
      </c>
      <c r="W722" s="1" t="s">
        <v>2551</v>
      </c>
      <c r="X722" s="5" t="s">
        <v>2762</v>
      </c>
      <c r="Y722" s="5" t="s">
        <v>2553</v>
      </c>
      <c r="Z722" s="5" t="s">
        <v>2734</v>
      </c>
      <c r="AA722" s="5"/>
    </row>
    <row r="723" spans="1:27" ht="12" customHeight="1" x14ac:dyDescent="0.15">
      <c r="A723" s="1" t="s">
        <v>232</v>
      </c>
      <c r="B723" s="1" t="s">
        <v>62</v>
      </c>
      <c r="C723" s="1" t="s">
        <v>15</v>
      </c>
      <c r="D723" s="1" t="s">
        <v>2443</v>
      </c>
      <c r="E723" s="1" t="s">
        <v>273</v>
      </c>
      <c r="F723" s="1" t="s">
        <v>274</v>
      </c>
      <c r="G723" s="1" t="s">
        <v>236</v>
      </c>
      <c r="H723" s="1" t="s">
        <v>261</v>
      </c>
      <c r="I723" s="16"/>
      <c r="J723" s="16"/>
      <c r="K723" s="16"/>
      <c r="L723" s="16"/>
      <c r="M723" s="16"/>
      <c r="N723" s="16"/>
      <c r="O723" s="16"/>
      <c r="P723" s="16"/>
      <c r="Q723" s="16"/>
      <c r="R723" s="16"/>
      <c r="S723" s="16"/>
      <c r="T723" s="16"/>
      <c r="U723" s="16"/>
      <c r="V723" s="1" t="s">
        <v>2732</v>
      </c>
      <c r="W723" s="1" t="s">
        <v>2551</v>
      </c>
      <c r="X723" s="5" t="s">
        <v>2762</v>
      </c>
      <c r="Y723" s="5" t="s">
        <v>2735</v>
      </c>
      <c r="Z723" s="5" t="s">
        <v>2751</v>
      </c>
      <c r="AA723" s="5"/>
    </row>
    <row r="724" spans="1:27" ht="12" customHeight="1" x14ac:dyDescent="0.15">
      <c r="A724" s="1" t="s">
        <v>232</v>
      </c>
      <c r="B724" s="1" t="s">
        <v>66</v>
      </c>
      <c r="C724" s="1" t="s">
        <v>9</v>
      </c>
      <c r="D724" s="1" t="s">
        <v>2443</v>
      </c>
      <c r="E724" s="1" t="s">
        <v>273</v>
      </c>
      <c r="F724" s="1" t="s">
        <v>276</v>
      </c>
      <c r="G724" s="1" t="s">
        <v>275</v>
      </c>
      <c r="H724" s="1" t="s">
        <v>235</v>
      </c>
      <c r="I724" s="16"/>
      <c r="J724" s="16"/>
      <c r="K724" s="16"/>
      <c r="L724" s="16"/>
      <c r="M724" s="16"/>
      <c r="N724" s="16"/>
      <c r="O724" s="16"/>
      <c r="P724" s="16"/>
      <c r="Q724" s="16"/>
      <c r="R724" s="16"/>
      <c r="S724" s="16"/>
      <c r="T724" s="16"/>
      <c r="U724" s="16"/>
      <c r="V724" s="1" t="s">
        <v>2732</v>
      </c>
      <c r="W724" s="1" t="s">
        <v>2551</v>
      </c>
      <c r="X724" s="5" t="s">
        <v>2763</v>
      </c>
      <c r="Y724" s="5" t="s">
        <v>2553</v>
      </c>
      <c r="Z724" s="5" t="s">
        <v>2734</v>
      </c>
      <c r="AA724" s="5"/>
    </row>
    <row r="725" spans="1:27" ht="12" customHeight="1" x14ac:dyDescent="0.15">
      <c r="A725" s="1" t="s">
        <v>232</v>
      </c>
      <c r="B725" s="1" t="s">
        <v>66</v>
      </c>
      <c r="C725" s="1" t="s">
        <v>15</v>
      </c>
      <c r="D725" s="1" t="s">
        <v>2443</v>
      </c>
      <c r="E725" s="1" t="s">
        <v>273</v>
      </c>
      <c r="F725" s="1" t="s">
        <v>276</v>
      </c>
      <c r="G725" s="1" t="s">
        <v>236</v>
      </c>
      <c r="H725" s="1" t="s">
        <v>261</v>
      </c>
      <c r="I725" s="16"/>
      <c r="J725" s="16"/>
      <c r="K725" s="16"/>
      <c r="L725" s="16"/>
      <c r="M725" s="16"/>
      <c r="N725" s="16"/>
      <c r="O725" s="16"/>
      <c r="P725" s="16"/>
      <c r="Q725" s="16"/>
      <c r="R725" s="16"/>
      <c r="S725" s="16"/>
      <c r="T725" s="16"/>
      <c r="U725" s="16"/>
      <c r="V725" s="1" t="s">
        <v>2732</v>
      </c>
      <c r="W725" s="1" t="s">
        <v>2551</v>
      </c>
      <c r="X725" s="5" t="s">
        <v>2763</v>
      </c>
      <c r="Y725" s="5" t="s">
        <v>2735</v>
      </c>
      <c r="Z725" s="5" t="s">
        <v>2751</v>
      </c>
      <c r="AA725" s="5"/>
    </row>
    <row r="726" spans="1:27" ht="12" customHeight="1" x14ac:dyDescent="0.15">
      <c r="A726" s="1" t="s">
        <v>232</v>
      </c>
      <c r="B726" s="1" t="s">
        <v>68</v>
      </c>
      <c r="C726" s="1" t="s">
        <v>9</v>
      </c>
      <c r="D726" s="1" t="s">
        <v>2443</v>
      </c>
      <c r="E726" s="1" t="s">
        <v>273</v>
      </c>
      <c r="F726" s="1" t="s">
        <v>277</v>
      </c>
      <c r="G726" s="1" t="s">
        <v>275</v>
      </c>
      <c r="H726" s="1" t="s">
        <v>235</v>
      </c>
      <c r="I726" s="16"/>
      <c r="J726" s="16"/>
      <c r="K726" s="16"/>
      <c r="L726" s="16"/>
      <c r="M726" s="16"/>
      <c r="N726" s="16"/>
      <c r="O726" s="16"/>
      <c r="P726" s="16"/>
      <c r="Q726" s="16"/>
      <c r="R726" s="16"/>
      <c r="S726" s="16"/>
      <c r="T726" s="16"/>
      <c r="U726" s="16"/>
      <c r="V726" s="1" t="s">
        <v>2732</v>
      </c>
      <c r="W726" s="1" t="s">
        <v>2551</v>
      </c>
      <c r="X726" s="5" t="s">
        <v>2764</v>
      </c>
      <c r="Y726" s="5" t="s">
        <v>2553</v>
      </c>
      <c r="Z726" s="5" t="s">
        <v>2734</v>
      </c>
      <c r="AA726" s="5"/>
    </row>
    <row r="727" spans="1:27" ht="12" customHeight="1" x14ac:dyDescent="0.15">
      <c r="A727" s="1" t="s">
        <v>232</v>
      </c>
      <c r="B727" s="1" t="s">
        <v>68</v>
      </c>
      <c r="C727" s="1" t="s">
        <v>15</v>
      </c>
      <c r="D727" s="1" t="s">
        <v>2443</v>
      </c>
      <c r="E727" s="1" t="s">
        <v>273</v>
      </c>
      <c r="F727" s="1" t="s">
        <v>277</v>
      </c>
      <c r="G727" s="1" t="s">
        <v>236</v>
      </c>
      <c r="H727" s="1" t="s">
        <v>261</v>
      </c>
      <c r="I727" s="16"/>
      <c r="J727" s="16"/>
      <c r="K727" s="16"/>
      <c r="L727" s="16"/>
      <c r="M727" s="16"/>
      <c r="N727" s="16"/>
      <c r="O727" s="16"/>
      <c r="P727" s="16"/>
      <c r="Q727" s="16"/>
      <c r="R727" s="16"/>
      <c r="S727" s="16"/>
      <c r="T727" s="16"/>
      <c r="U727" s="16"/>
      <c r="V727" s="1" t="s">
        <v>2732</v>
      </c>
      <c r="W727" s="1" t="s">
        <v>2551</v>
      </c>
      <c r="X727" s="5" t="s">
        <v>2764</v>
      </c>
      <c r="Y727" s="5" t="s">
        <v>2735</v>
      </c>
      <c r="Z727" s="5" t="s">
        <v>2751</v>
      </c>
      <c r="AA727" s="5"/>
    </row>
    <row r="728" spans="1:27" ht="12" customHeight="1" x14ac:dyDescent="0.15">
      <c r="A728" s="1" t="s">
        <v>232</v>
      </c>
      <c r="B728" s="1" t="s">
        <v>278</v>
      </c>
      <c r="C728" s="1" t="s">
        <v>9</v>
      </c>
      <c r="D728" s="1" t="s">
        <v>2443</v>
      </c>
      <c r="E728" s="1" t="s">
        <v>273</v>
      </c>
      <c r="F728" s="1" t="s">
        <v>279</v>
      </c>
      <c r="G728" s="1" t="s">
        <v>275</v>
      </c>
      <c r="H728" s="1" t="s">
        <v>235</v>
      </c>
      <c r="I728" s="16"/>
      <c r="J728" s="16"/>
      <c r="K728" s="16"/>
      <c r="L728" s="16"/>
      <c r="M728" s="16"/>
      <c r="N728" s="16"/>
      <c r="O728" s="16"/>
      <c r="P728" s="16"/>
      <c r="Q728" s="16"/>
      <c r="R728" s="16"/>
      <c r="S728" s="16"/>
      <c r="T728" s="16"/>
      <c r="U728" s="16"/>
      <c r="V728" s="1" t="s">
        <v>2732</v>
      </c>
      <c r="W728" s="1" t="s">
        <v>2551</v>
      </c>
      <c r="X728" s="5" t="s">
        <v>2765</v>
      </c>
      <c r="Y728" s="5" t="s">
        <v>2553</v>
      </c>
      <c r="Z728" s="5" t="s">
        <v>2734</v>
      </c>
      <c r="AA728" s="5"/>
    </row>
    <row r="729" spans="1:27" ht="12" customHeight="1" x14ac:dyDescent="0.15">
      <c r="A729" s="1" t="s">
        <v>232</v>
      </c>
      <c r="B729" s="1" t="s">
        <v>278</v>
      </c>
      <c r="C729" s="1" t="s">
        <v>15</v>
      </c>
      <c r="D729" s="1" t="s">
        <v>2443</v>
      </c>
      <c r="E729" s="1" t="s">
        <v>273</v>
      </c>
      <c r="F729" s="1" t="s">
        <v>279</v>
      </c>
      <c r="G729" s="1" t="s">
        <v>236</v>
      </c>
      <c r="H729" s="1" t="s">
        <v>269</v>
      </c>
      <c r="I729" s="16"/>
      <c r="J729" s="16"/>
      <c r="K729" s="16"/>
      <c r="L729" s="16"/>
      <c r="M729" s="16"/>
      <c r="N729" s="16"/>
      <c r="O729" s="16"/>
      <c r="P729" s="16"/>
      <c r="Q729" s="16"/>
      <c r="R729" s="16"/>
      <c r="S729" s="16"/>
      <c r="T729" s="16"/>
      <c r="U729" s="16"/>
      <c r="V729" s="1" t="s">
        <v>2732</v>
      </c>
      <c r="W729" s="1" t="s">
        <v>2551</v>
      </c>
      <c r="X729" s="5" t="s">
        <v>2765</v>
      </c>
      <c r="Y729" s="5" t="s">
        <v>2735</v>
      </c>
      <c r="Z729" s="5" t="s">
        <v>269</v>
      </c>
      <c r="AA729" s="5"/>
    </row>
    <row r="730" spans="1:27" ht="12" customHeight="1" x14ac:dyDescent="0.15">
      <c r="A730" s="1" t="s">
        <v>232</v>
      </c>
      <c r="B730" s="1" t="s">
        <v>280</v>
      </c>
      <c r="C730" s="1" t="s">
        <v>9</v>
      </c>
      <c r="D730" s="1" t="s">
        <v>2443</v>
      </c>
      <c r="E730" s="1" t="s">
        <v>273</v>
      </c>
      <c r="F730" s="1" t="s">
        <v>281</v>
      </c>
      <c r="G730" s="1" t="s">
        <v>275</v>
      </c>
      <c r="H730" s="1" t="s">
        <v>235</v>
      </c>
      <c r="I730" s="16"/>
      <c r="J730" s="16"/>
      <c r="K730" s="16"/>
      <c r="L730" s="16"/>
      <c r="M730" s="16"/>
      <c r="N730" s="16"/>
      <c r="O730" s="16"/>
      <c r="P730" s="16"/>
      <c r="Q730" s="16"/>
      <c r="R730" s="16"/>
      <c r="S730" s="16"/>
      <c r="T730" s="16"/>
      <c r="U730" s="16"/>
      <c r="V730" s="1" t="s">
        <v>2732</v>
      </c>
      <c r="W730" s="1" t="s">
        <v>2551</v>
      </c>
      <c r="X730" s="5" t="s">
        <v>2766</v>
      </c>
      <c r="Y730" s="5" t="s">
        <v>2553</v>
      </c>
      <c r="Z730" s="5" t="s">
        <v>2734</v>
      </c>
      <c r="AA730" s="5"/>
    </row>
    <row r="731" spans="1:27" ht="12" customHeight="1" x14ac:dyDescent="0.15">
      <c r="A731" s="1" t="s">
        <v>232</v>
      </c>
      <c r="B731" s="1" t="s">
        <v>280</v>
      </c>
      <c r="C731" s="1" t="s">
        <v>15</v>
      </c>
      <c r="D731" s="1" t="s">
        <v>2443</v>
      </c>
      <c r="E731" s="1" t="s">
        <v>273</v>
      </c>
      <c r="F731" s="1" t="s">
        <v>281</v>
      </c>
      <c r="G731" s="1" t="s">
        <v>236</v>
      </c>
      <c r="H731" s="1" t="s">
        <v>269</v>
      </c>
      <c r="I731" s="16"/>
      <c r="J731" s="16"/>
      <c r="K731" s="16"/>
      <c r="L731" s="16"/>
      <c r="M731" s="16"/>
      <c r="N731" s="16"/>
      <c r="O731" s="16"/>
      <c r="P731" s="16"/>
      <c r="Q731" s="16"/>
      <c r="R731" s="16"/>
      <c r="S731" s="16"/>
      <c r="T731" s="16"/>
      <c r="U731" s="16"/>
      <c r="V731" s="1" t="s">
        <v>2732</v>
      </c>
      <c r="W731" s="1" t="s">
        <v>2551</v>
      </c>
      <c r="X731" s="5" t="s">
        <v>2766</v>
      </c>
      <c r="Y731" s="5" t="s">
        <v>2735</v>
      </c>
      <c r="Z731" s="5" t="s">
        <v>269</v>
      </c>
      <c r="AA731" s="5"/>
    </row>
    <row r="732" spans="1:27" ht="12" customHeight="1" x14ac:dyDescent="0.15">
      <c r="A732" s="1" t="s">
        <v>232</v>
      </c>
      <c r="B732" s="1" t="s">
        <v>282</v>
      </c>
      <c r="C732" s="1" t="s">
        <v>9</v>
      </c>
      <c r="D732" s="1" t="s">
        <v>2443</v>
      </c>
      <c r="E732" s="1" t="s">
        <v>273</v>
      </c>
      <c r="F732" s="1" t="s">
        <v>283</v>
      </c>
      <c r="G732" s="1" t="s">
        <v>275</v>
      </c>
      <c r="H732" s="1" t="s">
        <v>235</v>
      </c>
      <c r="I732" s="16"/>
      <c r="J732" s="16"/>
      <c r="K732" s="16"/>
      <c r="L732" s="16"/>
      <c r="M732" s="16"/>
      <c r="N732" s="16"/>
      <c r="O732" s="16"/>
      <c r="P732" s="16"/>
      <c r="Q732" s="16"/>
      <c r="R732" s="16"/>
      <c r="S732" s="16"/>
      <c r="T732" s="16"/>
      <c r="U732" s="16"/>
      <c r="V732" s="1" t="s">
        <v>2732</v>
      </c>
      <c r="W732" s="1" t="s">
        <v>2551</v>
      </c>
      <c r="X732" s="5" t="s">
        <v>2767</v>
      </c>
      <c r="Y732" s="5" t="s">
        <v>2553</v>
      </c>
      <c r="Z732" s="5" t="s">
        <v>2734</v>
      </c>
      <c r="AA732" s="5"/>
    </row>
    <row r="733" spans="1:27" ht="12" customHeight="1" x14ac:dyDescent="0.15">
      <c r="A733" s="1" t="s">
        <v>232</v>
      </c>
      <c r="B733" s="1" t="s">
        <v>282</v>
      </c>
      <c r="C733" s="1" t="s">
        <v>15</v>
      </c>
      <c r="D733" s="1" t="s">
        <v>2443</v>
      </c>
      <c r="E733" s="1" t="s">
        <v>273</v>
      </c>
      <c r="F733" s="1" t="s">
        <v>283</v>
      </c>
      <c r="G733" s="1" t="s">
        <v>236</v>
      </c>
      <c r="H733" s="1" t="s">
        <v>269</v>
      </c>
      <c r="I733" s="16"/>
      <c r="J733" s="16"/>
      <c r="K733" s="16"/>
      <c r="L733" s="16"/>
      <c r="M733" s="16"/>
      <c r="N733" s="16"/>
      <c r="O733" s="16"/>
      <c r="P733" s="16"/>
      <c r="Q733" s="16"/>
      <c r="R733" s="16"/>
      <c r="S733" s="16"/>
      <c r="T733" s="16"/>
      <c r="U733" s="16"/>
      <c r="V733" s="1" t="s">
        <v>2732</v>
      </c>
      <c r="W733" s="1" t="s">
        <v>2551</v>
      </c>
      <c r="X733" s="5" t="s">
        <v>2767</v>
      </c>
      <c r="Y733" s="5" t="s">
        <v>2735</v>
      </c>
      <c r="Z733" s="5" t="s">
        <v>269</v>
      </c>
      <c r="AA733" s="5"/>
    </row>
    <row r="734" spans="1:27" ht="12" customHeight="1" x14ac:dyDescent="0.15">
      <c r="A734" s="1" t="s">
        <v>232</v>
      </c>
      <c r="B734" s="1" t="s">
        <v>212</v>
      </c>
      <c r="C734" s="1" t="s">
        <v>9</v>
      </c>
      <c r="D734" s="1" t="s">
        <v>2443</v>
      </c>
      <c r="E734" s="1" t="s">
        <v>213</v>
      </c>
      <c r="F734" s="1" t="s">
        <v>284</v>
      </c>
      <c r="G734" s="1" t="s">
        <v>215</v>
      </c>
      <c r="H734" s="1" t="s">
        <v>216</v>
      </c>
      <c r="I734" s="16"/>
      <c r="J734" s="16"/>
      <c r="K734" s="16"/>
      <c r="L734" s="16"/>
      <c r="M734" s="16"/>
      <c r="N734" s="16"/>
      <c r="O734" s="16"/>
      <c r="P734" s="16"/>
      <c r="Q734" s="16"/>
      <c r="R734" s="16"/>
      <c r="S734" s="16"/>
      <c r="T734" s="16"/>
      <c r="U734" s="16"/>
      <c r="V734" s="1" t="s">
        <v>2732</v>
      </c>
      <c r="W734" s="1" t="s">
        <v>2717</v>
      </c>
      <c r="X734" s="5" t="s">
        <v>2768</v>
      </c>
      <c r="Y734" s="5" t="s">
        <v>2719</v>
      </c>
      <c r="Z734" s="5" t="s">
        <v>2720</v>
      </c>
      <c r="AA734" s="5"/>
    </row>
    <row r="735" spans="1:27" ht="12" customHeight="1" x14ac:dyDescent="0.15">
      <c r="A735" s="1" t="s">
        <v>232</v>
      </c>
      <c r="B735" s="1" t="s">
        <v>285</v>
      </c>
      <c r="C735" s="1" t="s">
        <v>9</v>
      </c>
      <c r="D735" s="1" t="s">
        <v>2443</v>
      </c>
      <c r="E735" s="1" t="s">
        <v>213</v>
      </c>
      <c r="F735" s="1" t="s">
        <v>286</v>
      </c>
      <c r="G735" s="1" t="s">
        <v>215</v>
      </c>
      <c r="H735" s="1" t="s">
        <v>216</v>
      </c>
      <c r="I735" s="16"/>
      <c r="J735" s="16"/>
      <c r="K735" s="16"/>
      <c r="L735" s="16"/>
      <c r="M735" s="16"/>
      <c r="N735" s="16"/>
      <c r="O735" s="16"/>
      <c r="P735" s="16"/>
      <c r="Q735" s="16"/>
      <c r="R735" s="16"/>
      <c r="S735" s="16"/>
      <c r="T735" s="16"/>
      <c r="U735" s="16"/>
      <c r="V735" s="1" t="s">
        <v>2732</v>
      </c>
      <c r="W735" s="1" t="s">
        <v>2717</v>
      </c>
      <c r="X735" s="5" t="s">
        <v>2769</v>
      </c>
      <c r="Y735" s="5" t="s">
        <v>2719</v>
      </c>
      <c r="Z735" s="5" t="s">
        <v>2720</v>
      </c>
      <c r="AA735" s="5"/>
    </row>
    <row r="736" spans="1:27" ht="12" customHeight="1" x14ac:dyDescent="0.15">
      <c r="A736" s="1" t="s">
        <v>232</v>
      </c>
      <c r="B736" s="1" t="s">
        <v>4938</v>
      </c>
      <c r="C736" s="1" t="s">
        <v>17</v>
      </c>
      <c r="D736" s="1" t="s">
        <v>2443</v>
      </c>
      <c r="E736" s="1" t="s">
        <v>10</v>
      </c>
      <c r="F736" s="1" t="s">
        <v>5374</v>
      </c>
      <c r="G736" s="1" t="s">
        <v>238</v>
      </c>
      <c r="H736" s="1" t="s">
        <v>239</v>
      </c>
      <c r="I736" s="16"/>
      <c r="J736" s="16"/>
      <c r="K736" s="16"/>
      <c r="L736" s="16"/>
      <c r="M736" s="16"/>
      <c r="N736" s="16"/>
      <c r="O736" s="16"/>
      <c r="P736" s="16"/>
      <c r="Q736" s="16"/>
      <c r="R736" s="16"/>
      <c r="S736" s="16"/>
      <c r="T736" s="16"/>
      <c r="U736" s="16"/>
      <c r="V736" s="1" t="s">
        <v>4993</v>
      </c>
      <c r="W736" s="1" t="s">
        <v>2551</v>
      </c>
      <c r="X736" s="1" t="s">
        <v>5008</v>
      </c>
      <c r="Y736" s="1" t="s">
        <v>2737</v>
      </c>
      <c r="Z736" s="1" t="s">
        <v>2738</v>
      </c>
    </row>
    <row r="737" spans="1:27" ht="12" customHeight="1" x14ac:dyDescent="0.15">
      <c r="A737" s="1" t="s">
        <v>287</v>
      </c>
      <c r="B737" s="1" t="s">
        <v>8</v>
      </c>
      <c r="C737" s="1" t="s">
        <v>9</v>
      </c>
      <c r="D737" s="1" t="s">
        <v>2444</v>
      </c>
      <c r="E737" s="1" t="s">
        <v>10</v>
      </c>
      <c r="F737" s="1" t="s">
        <v>289</v>
      </c>
      <c r="G737" s="1" t="s">
        <v>234</v>
      </c>
      <c r="H737" s="1" t="s">
        <v>235</v>
      </c>
      <c r="I737" s="16"/>
      <c r="J737" s="16"/>
      <c r="K737" s="16"/>
      <c r="L737" s="16"/>
      <c r="M737" s="16"/>
      <c r="N737" s="16"/>
      <c r="O737" s="16"/>
      <c r="P737" s="16"/>
      <c r="Q737" s="16"/>
      <c r="R737" s="16"/>
      <c r="S737" s="16"/>
      <c r="T737" s="16"/>
      <c r="U737" s="16"/>
      <c r="V737" s="1" t="s">
        <v>2770</v>
      </c>
      <c r="W737" s="1" t="s">
        <v>2551</v>
      </c>
      <c r="X737" s="5" t="s">
        <v>2771</v>
      </c>
      <c r="Y737" s="5" t="s">
        <v>2553</v>
      </c>
      <c r="Z737" s="5" t="s">
        <v>2734</v>
      </c>
      <c r="AA737" s="5"/>
    </row>
    <row r="738" spans="1:27" ht="12" customHeight="1" x14ac:dyDescent="0.15">
      <c r="A738" s="1" t="s">
        <v>287</v>
      </c>
      <c r="B738" s="1" t="s">
        <v>8</v>
      </c>
      <c r="C738" s="1" t="s">
        <v>15</v>
      </c>
      <c r="D738" s="1" t="s">
        <v>2444</v>
      </c>
      <c r="E738" s="1" t="s">
        <v>10</v>
      </c>
      <c r="F738" s="1" t="s">
        <v>289</v>
      </c>
      <c r="G738" s="1" t="s">
        <v>238</v>
      </c>
      <c r="H738" s="1" t="s">
        <v>239</v>
      </c>
      <c r="I738" s="16"/>
      <c r="J738" s="16"/>
      <c r="K738" s="16"/>
      <c r="L738" s="16"/>
      <c r="M738" s="16"/>
      <c r="N738" s="16"/>
      <c r="O738" s="16"/>
      <c r="P738" s="16"/>
      <c r="Q738" s="16"/>
      <c r="R738" s="16"/>
      <c r="S738" s="16"/>
      <c r="T738" s="16"/>
      <c r="U738" s="16"/>
      <c r="V738" s="1" t="s">
        <v>2770</v>
      </c>
      <c r="W738" s="1" t="s">
        <v>2551</v>
      </c>
      <c r="X738" s="5" t="s">
        <v>2771</v>
      </c>
      <c r="Y738" s="5" t="s">
        <v>2737</v>
      </c>
      <c r="Z738" s="5" t="s">
        <v>2738</v>
      </c>
      <c r="AA738" s="5"/>
    </row>
    <row r="739" spans="1:27" ht="12" customHeight="1" x14ac:dyDescent="0.15">
      <c r="A739" s="1" t="s">
        <v>287</v>
      </c>
      <c r="B739" s="1" t="s">
        <v>8</v>
      </c>
      <c r="C739" s="1" t="s">
        <v>17</v>
      </c>
      <c r="D739" s="1" t="s">
        <v>2444</v>
      </c>
      <c r="E739" s="1" t="s">
        <v>10</v>
      </c>
      <c r="F739" s="1" t="s">
        <v>289</v>
      </c>
      <c r="G739" s="1" t="s">
        <v>240</v>
      </c>
      <c r="H739" s="1" t="s">
        <v>235</v>
      </c>
      <c r="I739" s="16"/>
      <c r="J739" s="16"/>
      <c r="K739" s="16"/>
      <c r="L739" s="16"/>
      <c r="M739" s="16"/>
      <c r="N739" s="16"/>
      <c r="O739" s="16"/>
      <c r="P739" s="16"/>
      <c r="Q739" s="16"/>
      <c r="R739" s="16"/>
      <c r="S739" s="16"/>
      <c r="T739" s="16"/>
      <c r="U739" s="16"/>
      <c r="V739" s="1" t="s">
        <v>2770</v>
      </c>
      <c r="W739" s="1" t="s">
        <v>2551</v>
      </c>
      <c r="X739" s="5" t="s">
        <v>2771</v>
      </c>
      <c r="Y739" s="5" t="s">
        <v>2561</v>
      </c>
      <c r="Z739" s="5" t="s">
        <v>2734</v>
      </c>
      <c r="AA739" s="5"/>
    </row>
    <row r="740" spans="1:27" ht="12" customHeight="1" x14ac:dyDescent="0.15">
      <c r="A740" s="1" t="s">
        <v>287</v>
      </c>
      <c r="B740" s="1" t="s">
        <v>8</v>
      </c>
      <c r="C740" s="1" t="s">
        <v>19</v>
      </c>
      <c r="D740" s="1" t="s">
        <v>2444</v>
      </c>
      <c r="E740" s="1" t="s">
        <v>10</v>
      </c>
      <c r="F740" s="1" t="s">
        <v>289</v>
      </c>
      <c r="G740" s="1" t="s">
        <v>242</v>
      </c>
      <c r="H740" s="1" t="s">
        <v>235</v>
      </c>
      <c r="I740" s="16"/>
      <c r="J740" s="16"/>
      <c r="K740" s="16"/>
      <c r="L740" s="16"/>
      <c r="M740" s="16"/>
      <c r="N740" s="16"/>
      <c r="O740" s="16"/>
      <c r="P740" s="16"/>
      <c r="Q740" s="16"/>
      <c r="R740" s="16"/>
      <c r="S740" s="16"/>
      <c r="T740" s="16"/>
      <c r="U740" s="16"/>
      <c r="V740" s="1" t="s">
        <v>2770</v>
      </c>
      <c r="W740" s="1" t="s">
        <v>2551</v>
      </c>
      <c r="X740" s="5" t="s">
        <v>2771</v>
      </c>
      <c r="Y740" s="5" t="s">
        <v>2557</v>
      </c>
      <c r="Z740" s="5" t="s">
        <v>2734</v>
      </c>
      <c r="AA740" s="5"/>
    </row>
    <row r="741" spans="1:27" ht="12" customHeight="1" x14ac:dyDescent="0.15">
      <c r="A741" s="1" t="s">
        <v>287</v>
      </c>
      <c r="B741" s="1" t="s">
        <v>8</v>
      </c>
      <c r="C741" s="1" t="s">
        <v>21</v>
      </c>
      <c r="D741" s="1" t="s">
        <v>2444</v>
      </c>
      <c r="E741" s="1" t="s">
        <v>10</v>
      </c>
      <c r="F741" s="1" t="s">
        <v>289</v>
      </c>
      <c r="G741" s="1" t="s">
        <v>245</v>
      </c>
      <c r="H741" s="1" t="s">
        <v>239</v>
      </c>
      <c r="I741" s="16"/>
      <c r="J741" s="16"/>
      <c r="K741" s="16"/>
      <c r="L741" s="16"/>
      <c r="M741" s="16"/>
      <c r="N741" s="16"/>
      <c r="O741" s="16"/>
      <c r="P741" s="16"/>
      <c r="Q741" s="16"/>
      <c r="R741" s="16"/>
      <c r="S741" s="16"/>
      <c r="T741" s="16"/>
      <c r="U741" s="16"/>
      <c r="V741" s="1" t="s">
        <v>2770</v>
      </c>
      <c r="W741" s="1" t="s">
        <v>2551</v>
      </c>
      <c r="X741" s="5" t="s">
        <v>2771</v>
      </c>
      <c r="Y741" s="5" t="s">
        <v>2740</v>
      </c>
      <c r="Z741" s="5" t="s">
        <v>2738</v>
      </c>
      <c r="AA741" s="5"/>
    </row>
    <row r="742" spans="1:27" ht="12" customHeight="1" x14ac:dyDescent="0.15">
      <c r="A742" s="1" t="s">
        <v>287</v>
      </c>
      <c r="B742" s="1" t="s">
        <v>8</v>
      </c>
      <c r="C742" s="1" t="s">
        <v>23</v>
      </c>
      <c r="D742" s="1" t="s">
        <v>2444</v>
      </c>
      <c r="E742" s="1" t="s">
        <v>10</v>
      </c>
      <c r="F742" s="1" t="s">
        <v>289</v>
      </c>
      <c r="G742" s="1" t="s">
        <v>247</v>
      </c>
      <c r="H742" s="1" t="s">
        <v>235</v>
      </c>
      <c r="I742" s="16"/>
      <c r="J742" s="16"/>
      <c r="K742" s="16"/>
      <c r="L742" s="16"/>
      <c r="M742" s="16"/>
      <c r="N742" s="16"/>
      <c r="O742" s="16"/>
      <c r="P742" s="16"/>
      <c r="Q742" s="16"/>
      <c r="R742" s="16"/>
      <c r="S742" s="16"/>
      <c r="T742" s="16"/>
      <c r="U742" s="16"/>
      <c r="V742" s="1" t="s">
        <v>2770</v>
      </c>
      <c r="W742" s="1" t="s">
        <v>2551</v>
      </c>
      <c r="X742" s="5" t="s">
        <v>2771</v>
      </c>
      <c r="Y742" s="5" t="s">
        <v>2558</v>
      </c>
      <c r="Z742" s="5" t="s">
        <v>2734</v>
      </c>
      <c r="AA742" s="5"/>
    </row>
    <row r="743" spans="1:27" ht="12" customHeight="1" x14ac:dyDescent="0.15">
      <c r="A743" s="1" t="s">
        <v>287</v>
      </c>
      <c r="B743" s="1" t="s">
        <v>8</v>
      </c>
      <c r="C743" s="1" t="s">
        <v>77</v>
      </c>
      <c r="D743" s="1" t="s">
        <v>2444</v>
      </c>
      <c r="E743" s="1" t="s">
        <v>10</v>
      </c>
      <c r="F743" s="1" t="s">
        <v>289</v>
      </c>
      <c r="G743" s="1" t="s">
        <v>288</v>
      </c>
      <c r="H743" s="1" t="s">
        <v>235</v>
      </c>
      <c r="I743" s="16"/>
      <c r="J743" s="16"/>
      <c r="K743" s="16"/>
      <c r="L743" s="16"/>
      <c r="M743" s="16"/>
      <c r="N743" s="16"/>
      <c r="O743" s="16"/>
      <c r="P743" s="16"/>
      <c r="Q743" s="16"/>
      <c r="R743" s="16"/>
      <c r="S743" s="16"/>
      <c r="T743" s="16"/>
      <c r="U743" s="16"/>
      <c r="V743" s="1" t="s">
        <v>2770</v>
      </c>
      <c r="W743" s="1" t="s">
        <v>2551</v>
      </c>
      <c r="X743" s="5" t="s">
        <v>2771</v>
      </c>
      <c r="Y743" s="5" t="s">
        <v>2559</v>
      </c>
      <c r="Z743" s="5" t="s">
        <v>2734</v>
      </c>
      <c r="AA743" s="5"/>
    </row>
    <row r="744" spans="1:27" ht="12" customHeight="1" x14ac:dyDescent="0.15">
      <c r="A744" s="1" t="s">
        <v>287</v>
      </c>
      <c r="B744" s="1" t="s">
        <v>25</v>
      </c>
      <c r="C744" s="1" t="s">
        <v>9</v>
      </c>
      <c r="D744" s="1" t="s">
        <v>2444</v>
      </c>
      <c r="E744" s="1" t="s">
        <v>10</v>
      </c>
      <c r="F744" s="1" t="s">
        <v>290</v>
      </c>
      <c r="G744" s="1" t="s">
        <v>234</v>
      </c>
      <c r="H744" s="1" t="s">
        <v>235</v>
      </c>
      <c r="I744" s="16"/>
      <c r="J744" s="16"/>
      <c r="K744" s="16"/>
      <c r="L744" s="16"/>
      <c r="M744" s="16"/>
      <c r="N744" s="16"/>
      <c r="O744" s="16"/>
      <c r="P744" s="16"/>
      <c r="Q744" s="16"/>
      <c r="R744" s="16"/>
      <c r="S744" s="16"/>
      <c r="T744" s="16"/>
      <c r="U744" s="16"/>
      <c r="V744" s="1" t="s">
        <v>2770</v>
      </c>
      <c r="W744" s="1" t="s">
        <v>2551</v>
      </c>
      <c r="X744" s="5" t="s">
        <v>2772</v>
      </c>
      <c r="Y744" s="5" t="s">
        <v>2553</v>
      </c>
      <c r="Z744" s="5" t="s">
        <v>2734</v>
      </c>
      <c r="AA744" s="5"/>
    </row>
    <row r="745" spans="1:27" ht="12" customHeight="1" x14ac:dyDescent="0.15">
      <c r="A745" s="1" t="s">
        <v>287</v>
      </c>
      <c r="B745" s="1" t="s">
        <v>25</v>
      </c>
      <c r="C745" s="1" t="s">
        <v>15</v>
      </c>
      <c r="D745" s="1" t="s">
        <v>2444</v>
      </c>
      <c r="E745" s="1" t="s">
        <v>10</v>
      </c>
      <c r="F745" s="1" t="s">
        <v>290</v>
      </c>
      <c r="G745" s="1" t="s">
        <v>238</v>
      </c>
      <c r="H745" s="1" t="s">
        <v>239</v>
      </c>
      <c r="I745" s="16"/>
      <c r="J745" s="16"/>
      <c r="K745" s="16"/>
      <c r="L745" s="16"/>
      <c r="M745" s="16"/>
      <c r="N745" s="16"/>
      <c r="O745" s="16"/>
      <c r="P745" s="16"/>
      <c r="Q745" s="16"/>
      <c r="R745" s="16"/>
      <c r="S745" s="16"/>
      <c r="T745" s="16"/>
      <c r="U745" s="16"/>
      <c r="V745" s="1" t="s">
        <v>2770</v>
      </c>
      <c r="W745" s="1" t="s">
        <v>2551</v>
      </c>
      <c r="X745" s="5" t="s">
        <v>2772</v>
      </c>
      <c r="Y745" s="5" t="s">
        <v>2737</v>
      </c>
      <c r="Z745" s="5" t="s">
        <v>2738</v>
      </c>
      <c r="AA745" s="5"/>
    </row>
    <row r="746" spans="1:27" ht="12" customHeight="1" x14ac:dyDescent="0.15">
      <c r="A746" s="1" t="s">
        <v>287</v>
      </c>
      <c r="B746" s="1" t="s">
        <v>25</v>
      </c>
      <c r="C746" s="1" t="s">
        <v>17</v>
      </c>
      <c r="D746" s="1" t="s">
        <v>2444</v>
      </c>
      <c r="E746" s="1" t="s">
        <v>10</v>
      </c>
      <c r="F746" s="1" t="s">
        <v>290</v>
      </c>
      <c r="G746" s="1" t="s">
        <v>240</v>
      </c>
      <c r="H746" s="1" t="s">
        <v>235</v>
      </c>
      <c r="I746" s="16"/>
      <c r="J746" s="16"/>
      <c r="K746" s="16"/>
      <c r="L746" s="16"/>
      <c r="M746" s="16"/>
      <c r="N746" s="16"/>
      <c r="O746" s="16"/>
      <c r="P746" s="16"/>
      <c r="Q746" s="16"/>
      <c r="R746" s="16"/>
      <c r="S746" s="16"/>
      <c r="T746" s="16"/>
      <c r="U746" s="16"/>
      <c r="V746" s="1" t="s">
        <v>2770</v>
      </c>
      <c r="W746" s="1" t="s">
        <v>2551</v>
      </c>
      <c r="X746" s="5" t="s">
        <v>2772</v>
      </c>
      <c r="Y746" s="5" t="s">
        <v>2561</v>
      </c>
      <c r="Z746" s="5" t="s">
        <v>2734</v>
      </c>
      <c r="AA746" s="5"/>
    </row>
    <row r="747" spans="1:27" ht="12" customHeight="1" x14ac:dyDescent="0.15">
      <c r="A747" s="1" t="s">
        <v>287</v>
      </c>
      <c r="B747" s="1" t="s">
        <v>25</v>
      </c>
      <c r="C747" s="1" t="s">
        <v>19</v>
      </c>
      <c r="D747" s="1" t="s">
        <v>2444</v>
      </c>
      <c r="E747" s="1" t="s">
        <v>10</v>
      </c>
      <c r="F747" s="1" t="s">
        <v>290</v>
      </c>
      <c r="G747" s="1" t="s">
        <v>242</v>
      </c>
      <c r="H747" s="1" t="s">
        <v>235</v>
      </c>
      <c r="I747" s="16"/>
      <c r="J747" s="16"/>
      <c r="K747" s="16"/>
      <c r="L747" s="16"/>
      <c r="M747" s="16"/>
      <c r="N747" s="16"/>
      <c r="O747" s="16"/>
      <c r="P747" s="16"/>
      <c r="Q747" s="16"/>
      <c r="R747" s="16"/>
      <c r="S747" s="16"/>
      <c r="T747" s="16"/>
      <c r="U747" s="16"/>
      <c r="V747" s="1" t="s">
        <v>2770</v>
      </c>
      <c r="W747" s="1" t="s">
        <v>2551</v>
      </c>
      <c r="X747" s="5" t="s">
        <v>2772</v>
      </c>
      <c r="Y747" s="5" t="s">
        <v>2557</v>
      </c>
      <c r="Z747" s="5" t="s">
        <v>2734</v>
      </c>
      <c r="AA747" s="5"/>
    </row>
    <row r="748" spans="1:27" ht="12" customHeight="1" x14ac:dyDescent="0.15">
      <c r="A748" s="1" t="s">
        <v>287</v>
      </c>
      <c r="B748" s="1" t="s">
        <v>25</v>
      </c>
      <c r="C748" s="1" t="s">
        <v>21</v>
      </c>
      <c r="D748" s="1" t="s">
        <v>2444</v>
      </c>
      <c r="E748" s="1" t="s">
        <v>10</v>
      </c>
      <c r="F748" s="1" t="s">
        <v>290</v>
      </c>
      <c r="G748" s="1" t="s">
        <v>245</v>
      </c>
      <c r="H748" s="1" t="s">
        <v>239</v>
      </c>
      <c r="I748" s="16"/>
      <c r="J748" s="16"/>
      <c r="K748" s="16"/>
      <c r="L748" s="16"/>
      <c r="M748" s="16"/>
      <c r="N748" s="16"/>
      <c r="O748" s="16"/>
      <c r="P748" s="16"/>
      <c r="Q748" s="16"/>
      <c r="R748" s="16"/>
      <c r="S748" s="16"/>
      <c r="T748" s="16"/>
      <c r="U748" s="16"/>
      <c r="V748" s="1" t="s">
        <v>2770</v>
      </c>
      <c r="W748" s="1" t="s">
        <v>2551</v>
      </c>
      <c r="X748" s="5" t="s">
        <v>2772</v>
      </c>
      <c r="Y748" s="5" t="s">
        <v>2740</v>
      </c>
      <c r="Z748" s="5" t="s">
        <v>2738</v>
      </c>
      <c r="AA748" s="5"/>
    </row>
    <row r="749" spans="1:27" ht="12" customHeight="1" x14ac:dyDescent="0.15">
      <c r="A749" s="1" t="s">
        <v>287</v>
      </c>
      <c r="B749" s="1" t="s">
        <v>25</v>
      </c>
      <c r="C749" s="1" t="s">
        <v>23</v>
      </c>
      <c r="D749" s="1" t="s">
        <v>2444</v>
      </c>
      <c r="E749" s="1" t="s">
        <v>10</v>
      </c>
      <c r="F749" s="1" t="s">
        <v>290</v>
      </c>
      <c r="G749" s="1" t="s">
        <v>247</v>
      </c>
      <c r="H749" s="1" t="s">
        <v>235</v>
      </c>
      <c r="I749" s="16"/>
      <c r="J749" s="16"/>
      <c r="K749" s="16"/>
      <c r="L749" s="16"/>
      <c r="M749" s="16"/>
      <c r="N749" s="16"/>
      <c r="O749" s="16"/>
      <c r="P749" s="16"/>
      <c r="Q749" s="16"/>
      <c r="R749" s="16"/>
      <c r="S749" s="16"/>
      <c r="T749" s="16"/>
      <c r="U749" s="16"/>
      <c r="V749" s="1" t="s">
        <v>2770</v>
      </c>
      <c r="W749" s="1" t="s">
        <v>2551</v>
      </c>
      <c r="X749" s="5" t="s">
        <v>2772</v>
      </c>
      <c r="Y749" s="5" t="s">
        <v>2558</v>
      </c>
      <c r="Z749" s="5" t="s">
        <v>2734</v>
      </c>
      <c r="AA749" s="5"/>
    </row>
    <row r="750" spans="1:27" ht="12" customHeight="1" x14ac:dyDescent="0.15">
      <c r="A750" s="1" t="s">
        <v>287</v>
      </c>
      <c r="B750" s="1" t="s">
        <v>25</v>
      </c>
      <c r="C750" s="1" t="s">
        <v>77</v>
      </c>
      <c r="D750" s="1" t="s">
        <v>2444</v>
      </c>
      <c r="E750" s="1" t="s">
        <v>10</v>
      </c>
      <c r="F750" s="1" t="s">
        <v>290</v>
      </c>
      <c r="G750" s="1" t="s">
        <v>288</v>
      </c>
      <c r="H750" s="1" t="s">
        <v>235</v>
      </c>
      <c r="I750" s="16"/>
      <c r="J750" s="16"/>
      <c r="K750" s="16"/>
      <c r="L750" s="16"/>
      <c r="M750" s="16"/>
      <c r="N750" s="16"/>
      <c r="O750" s="16"/>
      <c r="P750" s="16"/>
      <c r="Q750" s="16"/>
      <c r="R750" s="16"/>
      <c r="S750" s="16"/>
      <c r="T750" s="16"/>
      <c r="U750" s="16"/>
      <c r="V750" s="1" t="s">
        <v>2770</v>
      </c>
      <c r="W750" s="1" t="s">
        <v>2551</v>
      </c>
      <c r="X750" s="5" t="s">
        <v>2772</v>
      </c>
      <c r="Y750" s="5" t="s">
        <v>2559</v>
      </c>
      <c r="Z750" s="5" t="s">
        <v>2734</v>
      </c>
      <c r="AA750" s="5"/>
    </row>
    <row r="751" spans="1:27" ht="12" customHeight="1" x14ac:dyDescent="0.15">
      <c r="A751" s="1" t="s">
        <v>287</v>
      </c>
      <c r="B751" s="1" t="s">
        <v>27</v>
      </c>
      <c r="C751" s="1" t="s">
        <v>9</v>
      </c>
      <c r="D751" s="1" t="s">
        <v>2444</v>
      </c>
      <c r="E751" s="1" t="s">
        <v>10</v>
      </c>
      <c r="F751" s="1" t="s">
        <v>291</v>
      </c>
      <c r="G751" s="1" t="s">
        <v>234</v>
      </c>
      <c r="H751" s="1" t="s">
        <v>235</v>
      </c>
      <c r="I751" s="16"/>
      <c r="J751" s="16"/>
      <c r="K751" s="16"/>
      <c r="L751" s="16"/>
      <c r="M751" s="16"/>
      <c r="N751" s="16"/>
      <c r="O751" s="16"/>
      <c r="P751" s="16"/>
      <c r="Q751" s="16"/>
      <c r="R751" s="16"/>
      <c r="S751" s="16"/>
      <c r="T751" s="16"/>
      <c r="U751" s="16"/>
      <c r="V751" s="1" t="s">
        <v>2770</v>
      </c>
      <c r="W751" s="1" t="s">
        <v>2551</v>
      </c>
      <c r="X751" s="5" t="s">
        <v>2773</v>
      </c>
      <c r="Y751" s="5" t="s">
        <v>2553</v>
      </c>
      <c r="Z751" s="5" t="s">
        <v>2734</v>
      </c>
      <c r="AA751" s="5"/>
    </row>
    <row r="752" spans="1:27" ht="12" customHeight="1" x14ac:dyDescent="0.15">
      <c r="A752" s="1" t="s">
        <v>287</v>
      </c>
      <c r="B752" s="1" t="s">
        <v>27</v>
      </c>
      <c r="C752" s="1" t="s">
        <v>15</v>
      </c>
      <c r="D752" s="1" t="s">
        <v>2444</v>
      </c>
      <c r="E752" s="1" t="s">
        <v>10</v>
      </c>
      <c r="F752" s="1" t="s">
        <v>291</v>
      </c>
      <c r="G752" s="1" t="s">
        <v>238</v>
      </c>
      <c r="H752" s="1" t="s">
        <v>239</v>
      </c>
      <c r="I752" s="16"/>
      <c r="J752" s="16"/>
      <c r="K752" s="16"/>
      <c r="L752" s="16"/>
      <c r="M752" s="16"/>
      <c r="N752" s="16"/>
      <c r="O752" s="16"/>
      <c r="P752" s="16"/>
      <c r="Q752" s="16"/>
      <c r="R752" s="16"/>
      <c r="S752" s="16"/>
      <c r="T752" s="16"/>
      <c r="U752" s="16"/>
      <c r="V752" s="1" t="s">
        <v>2770</v>
      </c>
      <c r="W752" s="1" t="s">
        <v>2551</v>
      </c>
      <c r="X752" s="5" t="s">
        <v>2773</v>
      </c>
      <c r="Y752" s="5" t="s">
        <v>2737</v>
      </c>
      <c r="Z752" s="5" t="s">
        <v>2738</v>
      </c>
      <c r="AA752" s="5"/>
    </row>
    <row r="753" spans="1:27" ht="12" customHeight="1" x14ac:dyDescent="0.15">
      <c r="A753" s="1" t="s">
        <v>287</v>
      </c>
      <c r="B753" s="1" t="s">
        <v>27</v>
      </c>
      <c r="C753" s="1" t="s">
        <v>17</v>
      </c>
      <c r="D753" s="1" t="s">
        <v>2444</v>
      </c>
      <c r="E753" s="1" t="s">
        <v>10</v>
      </c>
      <c r="F753" s="1" t="s">
        <v>291</v>
      </c>
      <c r="G753" s="1" t="s">
        <v>240</v>
      </c>
      <c r="H753" s="1" t="s">
        <v>235</v>
      </c>
      <c r="I753" s="16"/>
      <c r="J753" s="16"/>
      <c r="K753" s="16"/>
      <c r="L753" s="16"/>
      <c r="M753" s="16"/>
      <c r="N753" s="16"/>
      <c r="O753" s="16"/>
      <c r="P753" s="16"/>
      <c r="Q753" s="16"/>
      <c r="R753" s="16"/>
      <c r="S753" s="16"/>
      <c r="T753" s="16"/>
      <c r="U753" s="16"/>
      <c r="V753" s="1" t="s">
        <v>2770</v>
      </c>
      <c r="W753" s="1" t="s">
        <v>2551</v>
      </c>
      <c r="X753" s="5" t="s">
        <v>2773</v>
      </c>
      <c r="Y753" s="5" t="s">
        <v>2561</v>
      </c>
      <c r="Z753" s="5" t="s">
        <v>2734</v>
      </c>
      <c r="AA753" s="5"/>
    </row>
    <row r="754" spans="1:27" ht="12" customHeight="1" x14ac:dyDescent="0.15">
      <c r="A754" s="1" t="s">
        <v>287</v>
      </c>
      <c r="B754" s="1" t="s">
        <v>27</v>
      </c>
      <c r="C754" s="1" t="s">
        <v>19</v>
      </c>
      <c r="D754" s="1" t="s">
        <v>2444</v>
      </c>
      <c r="E754" s="1" t="s">
        <v>10</v>
      </c>
      <c r="F754" s="1" t="s">
        <v>291</v>
      </c>
      <c r="G754" s="1" t="s">
        <v>242</v>
      </c>
      <c r="H754" s="1" t="s">
        <v>235</v>
      </c>
      <c r="I754" s="16"/>
      <c r="J754" s="16"/>
      <c r="K754" s="16"/>
      <c r="L754" s="16"/>
      <c r="M754" s="16"/>
      <c r="N754" s="16"/>
      <c r="O754" s="16"/>
      <c r="P754" s="16"/>
      <c r="Q754" s="16"/>
      <c r="R754" s="16"/>
      <c r="S754" s="16"/>
      <c r="T754" s="16"/>
      <c r="U754" s="16"/>
      <c r="V754" s="1" t="s">
        <v>2770</v>
      </c>
      <c r="W754" s="1" t="s">
        <v>2551</v>
      </c>
      <c r="X754" s="5" t="s">
        <v>2773</v>
      </c>
      <c r="Y754" s="5" t="s">
        <v>2557</v>
      </c>
      <c r="Z754" s="5" t="s">
        <v>2734</v>
      </c>
      <c r="AA754" s="5"/>
    </row>
    <row r="755" spans="1:27" ht="12" customHeight="1" x14ac:dyDescent="0.15">
      <c r="A755" s="1" t="s">
        <v>287</v>
      </c>
      <c r="B755" s="1" t="s">
        <v>27</v>
      </c>
      <c r="C755" s="1" t="s">
        <v>21</v>
      </c>
      <c r="D755" s="1" t="s">
        <v>2444</v>
      </c>
      <c r="E755" s="1" t="s">
        <v>10</v>
      </c>
      <c r="F755" s="1" t="s">
        <v>291</v>
      </c>
      <c r="G755" s="1" t="s">
        <v>245</v>
      </c>
      <c r="H755" s="1" t="s">
        <v>239</v>
      </c>
      <c r="I755" s="16"/>
      <c r="J755" s="16"/>
      <c r="K755" s="16"/>
      <c r="L755" s="16"/>
      <c r="M755" s="16"/>
      <c r="N755" s="16"/>
      <c r="O755" s="16"/>
      <c r="P755" s="16"/>
      <c r="Q755" s="16"/>
      <c r="R755" s="16"/>
      <c r="S755" s="16"/>
      <c r="T755" s="16"/>
      <c r="U755" s="16"/>
      <c r="V755" s="1" t="s">
        <v>2770</v>
      </c>
      <c r="W755" s="1" t="s">
        <v>2551</v>
      </c>
      <c r="X755" s="5" t="s">
        <v>2773</v>
      </c>
      <c r="Y755" s="5" t="s">
        <v>2740</v>
      </c>
      <c r="Z755" s="5" t="s">
        <v>2738</v>
      </c>
      <c r="AA755" s="5"/>
    </row>
    <row r="756" spans="1:27" ht="12" customHeight="1" x14ac:dyDescent="0.15">
      <c r="A756" s="1" t="s">
        <v>287</v>
      </c>
      <c r="B756" s="1" t="s">
        <v>27</v>
      </c>
      <c r="C756" s="1" t="s">
        <v>23</v>
      </c>
      <c r="D756" s="1" t="s">
        <v>2444</v>
      </c>
      <c r="E756" s="1" t="s">
        <v>10</v>
      </c>
      <c r="F756" s="1" t="s">
        <v>291</v>
      </c>
      <c r="G756" s="1" t="s">
        <v>247</v>
      </c>
      <c r="H756" s="1" t="s">
        <v>235</v>
      </c>
      <c r="I756" s="16"/>
      <c r="J756" s="16"/>
      <c r="K756" s="16"/>
      <c r="L756" s="16"/>
      <c r="M756" s="16"/>
      <c r="N756" s="16"/>
      <c r="O756" s="16"/>
      <c r="P756" s="16"/>
      <c r="Q756" s="16"/>
      <c r="R756" s="16"/>
      <c r="S756" s="16"/>
      <c r="T756" s="16"/>
      <c r="U756" s="16"/>
      <c r="V756" s="1" t="s">
        <v>2770</v>
      </c>
      <c r="W756" s="1" t="s">
        <v>2551</v>
      </c>
      <c r="X756" s="5" t="s">
        <v>2773</v>
      </c>
      <c r="Y756" s="5" t="s">
        <v>2558</v>
      </c>
      <c r="Z756" s="5" t="s">
        <v>2734</v>
      </c>
      <c r="AA756" s="5"/>
    </row>
    <row r="757" spans="1:27" ht="12" customHeight="1" x14ac:dyDescent="0.15">
      <c r="A757" s="1" t="s">
        <v>287</v>
      </c>
      <c r="B757" s="1" t="s">
        <v>27</v>
      </c>
      <c r="C757" s="1" t="s">
        <v>77</v>
      </c>
      <c r="D757" s="1" t="s">
        <v>2444</v>
      </c>
      <c r="E757" s="1" t="s">
        <v>10</v>
      </c>
      <c r="F757" s="1" t="s">
        <v>291</v>
      </c>
      <c r="G757" s="1" t="s">
        <v>288</v>
      </c>
      <c r="H757" s="1" t="s">
        <v>235</v>
      </c>
      <c r="I757" s="16"/>
      <c r="J757" s="16"/>
      <c r="K757" s="16"/>
      <c r="L757" s="16"/>
      <c r="M757" s="16"/>
      <c r="N757" s="16"/>
      <c r="O757" s="16"/>
      <c r="P757" s="16"/>
      <c r="Q757" s="16"/>
      <c r="R757" s="16"/>
      <c r="S757" s="16"/>
      <c r="T757" s="16"/>
      <c r="U757" s="16"/>
      <c r="V757" s="1" t="s">
        <v>2770</v>
      </c>
      <c r="W757" s="1" t="s">
        <v>2551</v>
      </c>
      <c r="X757" s="5" t="s">
        <v>2773</v>
      </c>
      <c r="Y757" s="5" t="s">
        <v>2559</v>
      </c>
      <c r="Z757" s="5" t="s">
        <v>2734</v>
      </c>
      <c r="AA757" s="5"/>
    </row>
    <row r="758" spans="1:27" ht="12" customHeight="1" x14ac:dyDescent="0.15">
      <c r="A758" s="1" t="s">
        <v>287</v>
      </c>
      <c r="B758" s="1" t="s">
        <v>29</v>
      </c>
      <c r="C758" s="1" t="s">
        <v>9</v>
      </c>
      <c r="D758" s="1" t="s">
        <v>2444</v>
      </c>
      <c r="E758" s="1" t="s">
        <v>10</v>
      </c>
      <c r="F758" s="1" t="s">
        <v>292</v>
      </c>
      <c r="G758" s="1" t="s">
        <v>234</v>
      </c>
      <c r="H758" s="1" t="s">
        <v>235</v>
      </c>
      <c r="I758" s="16"/>
      <c r="J758" s="16"/>
      <c r="K758" s="16"/>
      <c r="L758" s="16"/>
      <c r="M758" s="16"/>
      <c r="N758" s="16"/>
      <c r="O758" s="16"/>
      <c r="P758" s="16"/>
      <c r="Q758" s="16"/>
      <c r="R758" s="16"/>
      <c r="S758" s="16"/>
      <c r="T758" s="16"/>
      <c r="U758" s="16"/>
      <c r="V758" s="1" t="s">
        <v>2770</v>
      </c>
      <c r="W758" s="1" t="s">
        <v>2551</v>
      </c>
      <c r="X758" s="5" t="s">
        <v>2774</v>
      </c>
      <c r="Y758" s="5" t="s">
        <v>2553</v>
      </c>
      <c r="Z758" s="5" t="s">
        <v>2734</v>
      </c>
      <c r="AA758" s="5"/>
    </row>
    <row r="759" spans="1:27" ht="12" customHeight="1" x14ac:dyDescent="0.15">
      <c r="A759" s="1" t="s">
        <v>287</v>
      </c>
      <c r="B759" s="1" t="s">
        <v>29</v>
      </c>
      <c r="C759" s="1" t="s">
        <v>15</v>
      </c>
      <c r="D759" s="1" t="s">
        <v>2444</v>
      </c>
      <c r="E759" s="1" t="s">
        <v>10</v>
      </c>
      <c r="F759" s="1" t="s">
        <v>292</v>
      </c>
      <c r="G759" s="1" t="s">
        <v>238</v>
      </c>
      <c r="H759" s="1" t="s">
        <v>239</v>
      </c>
      <c r="I759" s="16"/>
      <c r="J759" s="16"/>
      <c r="K759" s="16"/>
      <c r="L759" s="16"/>
      <c r="M759" s="16"/>
      <c r="N759" s="16"/>
      <c r="O759" s="16"/>
      <c r="P759" s="16"/>
      <c r="Q759" s="16"/>
      <c r="R759" s="16"/>
      <c r="S759" s="16"/>
      <c r="T759" s="16"/>
      <c r="U759" s="16"/>
      <c r="V759" s="1" t="s">
        <v>2770</v>
      </c>
      <c r="W759" s="1" t="s">
        <v>2551</v>
      </c>
      <c r="X759" s="5" t="s">
        <v>2774</v>
      </c>
      <c r="Y759" s="5" t="s">
        <v>2737</v>
      </c>
      <c r="Z759" s="5" t="s">
        <v>2738</v>
      </c>
      <c r="AA759" s="5"/>
    </row>
    <row r="760" spans="1:27" ht="12" customHeight="1" x14ac:dyDescent="0.15">
      <c r="A760" s="1" t="s">
        <v>287</v>
      </c>
      <c r="B760" s="1" t="s">
        <v>29</v>
      </c>
      <c r="C760" s="1" t="s">
        <v>17</v>
      </c>
      <c r="D760" s="1" t="s">
        <v>2444</v>
      </c>
      <c r="E760" s="1" t="s">
        <v>10</v>
      </c>
      <c r="F760" s="1" t="s">
        <v>292</v>
      </c>
      <c r="G760" s="1" t="s">
        <v>240</v>
      </c>
      <c r="H760" s="1" t="s">
        <v>235</v>
      </c>
      <c r="I760" s="16"/>
      <c r="J760" s="16"/>
      <c r="K760" s="16"/>
      <c r="L760" s="16"/>
      <c r="M760" s="16"/>
      <c r="N760" s="16"/>
      <c r="O760" s="16"/>
      <c r="P760" s="16"/>
      <c r="Q760" s="16"/>
      <c r="R760" s="16"/>
      <c r="S760" s="16"/>
      <c r="T760" s="16"/>
      <c r="U760" s="16"/>
      <c r="V760" s="1" t="s">
        <v>2770</v>
      </c>
      <c r="W760" s="1" t="s">
        <v>2551</v>
      </c>
      <c r="X760" s="5" t="s">
        <v>2774</v>
      </c>
      <c r="Y760" s="5" t="s">
        <v>2561</v>
      </c>
      <c r="Z760" s="5" t="s">
        <v>2734</v>
      </c>
      <c r="AA760" s="5"/>
    </row>
    <row r="761" spans="1:27" ht="12" customHeight="1" x14ac:dyDescent="0.15">
      <c r="A761" s="1" t="s">
        <v>287</v>
      </c>
      <c r="B761" s="1" t="s">
        <v>29</v>
      </c>
      <c r="C761" s="1" t="s">
        <v>19</v>
      </c>
      <c r="D761" s="1" t="s">
        <v>2444</v>
      </c>
      <c r="E761" s="1" t="s">
        <v>10</v>
      </c>
      <c r="F761" s="1" t="s">
        <v>292</v>
      </c>
      <c r="G761" s="1" t="s">
        <v>242</v>
      </c>
      <c r="H761" s="1" t="s">
        <v>235</v>
      </c>
      <c r="I761" s="16"/>
      <c r="J761" s="16"/>
      <c r="K761" s="16"/>
      <c r="L761" s="16"/>
      <c r="M761" s="16"/>
      <c r="N761" s="16"/>
      <c r="O761" s="16"/>
      <c r="P761" s="16"/>
      <c r="Q761" s="16"/>
      <c r="R761" s="16"/>
      <c r="S761" s="16"/>
      <c r="T761" s="16"/>
      <c r="U761" s="16"/>
      <c r="V761" s="1" t="s">
        <v>2770</v>
      </c>
      <c r="W761" s="1" t="s">
        <v>2551</v>
      </c>
      <c r="X761" s="5" t="s">
        <v>2774</v>
      </c>
      <c r="Y761" s="5" t="s">
        <v>2557</v>
      </c>
      <c r="Z761" s="5" t="s">
        <v>2734</v>
      </c>
      <c r="AA761" s="5"/>
    </row>
    <row r="762" spans="1:27" ht="12" customHeight="1" x14ac:dyDescent="0.15">
      <c r="A762" s="1" t="s">
        <v>287</v>
      </c>
      <c r="B762" s="1" t="s">
        <v>29</v>
      </c>
      <c r="C762" s="1" t="s">
        <v>21</v>
      </c>
      <c r="D762" s="1" t="s">
        <v>2444</v>
      </c>
      <c r="E762" s="1" t="s">
        <v>10</v>
      </c>
      <c r="F762" s="1" t="s">
        <v>292</v>
      </c>
      <c r="G762" s="1" t="s">
        <v>245</v>
      </c>
      <c r="H762" s="1" t="s">
        <v>239</v>
      </c>
      <c r="I762" s="16"/>
      <c r="J762" s="16"/>
      <c r="K762" s="16"/>
      <c r="L762" s="16"/>
      <c r="M762" s="16"/>
      <c r="N762" s="16"/>
      <c r="O762" s="16"/>
      <c r="P762" s="16"/>
      <c r="Q762" s="16"/>
      <c r="R762" s="16"/>
      <c r="S762" s="16"/>
      <c r="T762" s="16"/>
      <c r="U762" s="16"/>
      <c r="V762" s="1" t="s">
        <v>2770</v>
      </c>
      <c r="W762" s="1" t="s">
        <v>2551</v>
      </c>
      <c r="X762" s="5" t="s">
        <v>2774</v>
      </c>
      <c r="Y762" s="5" t="s">
        <v>2740</v>
      </c>
      <c r="Z762" s="5" t="s">
        <v>2738</v>
      </c>
      <c r="AA762" s="5"/>
    </row>
    <row r="763" spans="1:27" ht="12" customHeight="1" x14ac:dyDescent="0.15">
      <c r="A763" s="1" t="s">
        <v>287</v>
      </c>
      <c r="B763" s="1" t="s">
        <v>29</v>
      </c>
      <c r="C763" s="1" t="s">
        <v>23</v>
      </c>
      <c r="D763" s="1" t="s">
        <v>2444</v>
      </c>
      <c r="E763" s="1" t="s">
        <v>10</v>
      </c>
      <c r="F763" s="1" t="s">
        <v>292</v>
      </c>
      <c r="G763" s="1" t="s">
        <v>247</v>
      </c>
      <c r="H763" s="1" t="s">
        <v>235</v>
      </c>
      <c r="I763" s="16"/>
      <c r="J763" s="16"/>
      <c r="K763" s="16"/>
      <c r="L763" s="16"/>
      <c r="M763" s="16"/>
      <c r="N763" s="16"/>
      <c r="O763" s="16"/>
      <c r="P763" s="16"/>
      <c r="Q763" s="16"/>
      <c r="R763" s="16"/>
      <c r="S763" s="16"/>
      <c r="T763" s="16"/>
      <c r="U763" s="16"/>
      <c r="V763" s="1" t="s">
        <v>2770</v>
      </c>
      <c r="W763" s="1" t="s">
        <v>2551</v>
      </c>
      <c r="X763" s="5" t="s">
        <v>2774</v>
      </c>
      <c r="Y763" s="5" t="s">
        <v>2558</v>
      </c>
      <c r="Z763" s="5" t="s">
        <v>2734</v>
      </c>
      <c r="AA763" s="5"/>
    </row>
    <row r="764" spans="1:27" ht="12" customHeight="1" x14ac:dyDescent="0.15">
      <c r="A764" s="1" t="s">
        <v>287</v>
      </c>
      <c r="B764" s="1" t="s">
        <v>29</v>
      </c>
      <c r="C764" s="1" t="s">
        <v>77</v>
      </c>
      <c r="D764" s="1" t="s">
        <v>2444</v>
      </c>
      <c r="E764" s="1" t="s">
        <v>10</v>
      </c>
      <c r="F764" s="1" t="s">
        <v>292</v>
      </c>
      <c r="G764" s="1" t="s">
        <v>288</v>
      </c>
      <c r="H764" s="1" t="s">
        <v>235</v>
      </c>
      <c r="I764" s="16"/>
      <c r="J764" s="16"/>
      <c r="K764" s="16"/>
      <c r="L764" s="16"/>
      <c r="M764" s="16"/>
      <c r="N764" s="16"/>
      <c r="O764" s="16"/>
      <c r="P764" s="16"/>
      <c r="Q764" s="16"/>
      <c r="R764" s="16"/>
      <c r="S764" s="16"/>
      <c r="T764" s="16"/>
      <c r="U764" s="16"/>
      <c r="V764" s="1" t="s">
        <v>2770</v>
      </c>
      <c r="W764" s="1" t="s">
        <v>2551</v>
      </c>
      <c r="X764" s="5" t="s">
        <v>2774</v>
      </c>
      <c r="Y764" s="5" t="s">
        <v>2559</v>
      </c>
      <c r="Z764" s="5" t="s">
        <v>2734</v>
      </c>
      <c r="AA764" s="5"/>
    </row>
    <row r="765" spans="1:27" ht="12" customHeight="1" x14ac:dyDescent="0.15">
      <c r="A765" s="1" t="s">
        <v>287</v>
      </c>
      <c r="B765" s="1" t="s">
        <v>31</v>
      </c>
      <c r="C765" s="1" t="s">
        <v>9</v>
      </c>
      <c r="D765" s="1" t="s">
        <v>2444</v>
      </c>
      <c r="E765" s="1" t="s">
        <v>10</v>
      </c>
      <c r="F765" s="1" t="s">
        <v>5582</v>
      </c>
      <c r="G765" s="1" t="s">
        <v>234</v>
      </c>
      <c r="H765" s="1" t="s">
        <v>235</v>
      </c>
      <c r="I765" s="16"/>
      <c r="J765" s="16"/>
      <c r="K765" s="16"/>
      <c r="L765" s="16"/>
      <c r="M765" s="16"/>
      <c r="N765" s="16"/>
      <c r="O765" s="16"/>
      <c r="P765" s="16"/>
      <c r="Q765" s="16"/>
      <c r="R765" s="16"/>
      <c r="S765" s="16"/>
      <c r="T765" s="16"/>
      <c r="U765" s="16"/>
      <c r="V765" s="1" t="s">
        <v>2770</v>
      </c>
      <c r="W765" s="1" t="s">
        <v>2551</v>
      </c>
      <c r="X765" s="5" t="s">
        <v>2775</v>
      </c>
      <c r="Y765" s="5" t="s">
        <v>2553</v>
      </c>
      <c r="Z765" s="5" t="s">
        <v>2734</v>
      </c>
      <c r="AA765" s="5"/>
    </row>
    <row r="766" spans="1:27" ht="12" customHeight="1" x14ac:dyDescent="0.15">
      <c r="A766" s="1" t="s">
        <v>287</v>
      </c>
      <c r="B766" s="1" t="s">
        <v>31</v>
      </c>
      <c r="C766" s="1" t="s">
        <v>15</v>
      </c>
      <c r="D766" s="1" t="s">
        <v>2444</v>
      </c>
      <c r="E766" s="1" t="s">
        <v>10</v>
      </c>
      <c r="F766" s="1" t="s">
        <v>5582</v>
      </c>
      <c r="G766" s="1" t="s">
        <v>238</v>
      </c>
      <c r="H766" s="1" t="s">
        <v>239</v>
      </c>
      <c r="I766" s="16"/>
      <c r="J766" s="16"/>
      <c r="K766" s="16"/>
      <c r="L766" s="16"/>
      <c r="M766" s="16"/>
      <c r="N766" s="16"/>
      <c r="O766" s="16"/>
      <c r="P766" s="16"/>
      <c r="Q766" s="16"/>
      <c r="R766" s="16"/>
      <c r="S766" s="16"/>
      <c r="T766" s="16"/>
      <c r="U766" s="16"/>
      <c r="V766" s="1" t="s">
        <v>2770</v>
      </c>
      <c r="W766" s="1" t="s">
        <v>2551</v>
      </c>
      <c r="X766" s="5" t="s">
        <v>2775</v>
      </c>
      <c r="Y766" s="5" t="s">
        <v>2737</v>
      </c>
      <c r="Z766" s="5" t="s">
        <v>2738</v>
      </c>
      <c r="AA766" s="5"/>
    </row>
    <row r="767" spans="1:27" ht="12" customHeight="1" x14ac:dyDescent="0.15">
      <c r="A767" s="1" t="s">
        <v>287</v>
      </c>
      <c r="B767" s="1" t="s">
        <v>31</v>
      </c>
      <c r="C767" s="1" t="s">
        <v>17</v>
      </c>
      <c r="D767" s="1" t="s">
        <v>2444</v>
      </c>
      <c r="E767" s="1" t="s">
        <v>10</v>
      </c>
      <c r="F767" s="1" t="s">
        <v>5582</v>
      </c>
      <c r="G767" s="1" t="s">
        <v>240</v>
      </c>
      <c r="H767" s="1" t="s">
        <v>235</v>
      </c>
      <c r="I767" s="16"/>
      <c r="J767" s="16"/>
      <c r="K767" s="16"/>
      <c r="L767" s="16"/>
      <c r="M767" s="16"/>
      <c r="N767" s="16"/>
      <c r="O767" s="16"/>
      <c r="P767" s="16"/>
      <c r="Q767" s="16"/>
      <c r="R767" s="16"/>
      <c r="S767" s="16"/>
      <c r="T767" s="16"/>
      <c r="U767" s="16"/>
      <c r="V767" s="1" t="s">
        <v>2770</v>
      </c>
      <c r="W767" s="1" t="s">
        <v>2551</v>
      </c>
      <c r="X767" s="5" t="s">
        <v>2775</v>
      </c>
      <c r="Y767" s="5" t="s">
        <v>2561</v>
      </c>
      <c r="Z767" s="5" t="s">
        <v>2734</v>
      </c>
      <c r="AA767" s="5"/>
    </row>
    <row r="768" spans="1:27" ht="12" customHeight="1" x14ac:dyDescent="0.15">
      <c r="A768" s="1" t="s">
        <v>287</v>
      </c>
      <c r="B768" s="1" t="s">
        <v>31</v>
      </c>
      <c r="C768" s="1" t="s">
        <v>19</v>
      </c>
      <c r="D768" s="1" t="s">
        <v>2444</v>
      </c>
      <c r="E768" s="1" t="s">
        <v>10</v>
      </c>
      <c r="F768" s="1" t="s">
        <v>5582</v>
      </c>
      <c r="G768" s="1" t="s">
        <v>242</v>
      </c>
      <c r="H768" s="1" t="s">
        <v>235</v>
      </c>
      <c r="I768" s="16"/>
      <c r="J768" s="16"/>
      <c r="K768" s="16"/>
      <c r="L768" s="16"/>
      <c r="M768" s="16"/>
      <c r="N768" s="16"/>
      <c r="O768" s="16"/>
      <c r="P768" s="16"/>
      <c r="Q768" s="16"/>
      <c r="R768" s="16"/>
      <c r="S768" s="16"/>
      <c r="T768" s="16"/>
      <c r="U768" s="16"/>
      <c r="V768" s="1" t="s">
        <v>2770</v>
      </c>
      <c r="W768" s="1" t="s">
        <v>2551</v>
      </c>
      <c r="X768" s="5" t="s">
        <v>2775</v>
      </c>
      <c r="Y768" s="5" t="s">
        <v>2557</v>
      </c>
      <c r="Z768" s="5" t="s">
        <v>2734</v>
      </c>
      <c r="AA768" s="5"/>
    </row>
    <row r="769" spans="1:27" ht="12" customHeight="1" x14ac:dyDescent="0.15">
      <c r="A769" s="1" t="s">
        <v>287</v>
      </c>
      <c r="B769" s="1" t="s">
        <v>31</v>
      </c>
      <c r="C769" s="1" t="s">
        <v>21</v>
      </c>
      <c r="D769" s="1" t="s">
        <v>2444</v>
      </c>
      <c r="E769" s="1" t="s">
        <v>10</v>
      </c>
      <c r="F769" s="1" t="s">
        <v>5582</v>
      </c>
      <c r="G769" s="1" t="s">
        <v>245</v>
      </c>
      <c r="H769" s="1" t="s">
        <v>239</v>
      </c>
      <c r="I769" s="16"/>
      <c r="J769" s="16"/>
      <c r="K769" s="16"/>
      <c r="L769" s="16"/>
      <c r="M769" s="16"/>
      <c r="N769" s="16"/>
      <c r="O769" s="16"/>
      <c r="P769" s="16"/>
      <c r="Q769" s="16"/>
      <c r="R769" s="16"/>
      <c r="S769" s="16"/>
      <c r="T769" s="16"/>
      <c r="U769" s="16"/>
      <c r="V769" s="1" t="s">
        <v>2770</v>
      </c>
      <c r="W769" s="1" t="s">
        <v>2551</v>
      </c>
      <c r="X769" s="5" t="s">
        <v>2775</v>
      </c>
      <c r="Y769" s="5" t="s">
        <v>2740</v>
      </c>
      <c r="Z769" s="5" t="s">
        <v>2738</v>
      </c>
      <c r="AA769" s="5"/>
    </row>
    <row r="770" spans="1:27" ht="12" customHeight="1" x14ac:dyDescent="0.15">
      <c r="A770" s="1" t="s">
        <v>287</v>
      </c>
      <c r="B770" s="1" t="s">
        <v>31</v>
      </c>
      <c r="C770" s="1" t="s">
        <v>23</v>
      </c>
      <c r="D770" s="1" t="s">
        <v>2444</v>
      </c>
      <c r="E770" s="1" t="s">
        <v>10</v>
      </c>
      <c r="F770" s="1" t="s">
        <v>5582</v>
      </c>
      <c r="G770" s="1" t="s">
        <v>247</v>
      </c>
      <c r="H770" s="1" t="s">
        <v>235</v>
      </c>
      <c r="I770" s="16"/>
      <c r="J770" s="16"/>
      <c r="K770" s="16"/>
      <c r="L770" s="16"/>
      <c r="M770" s="16"/>
      <c r="N770" s="16"/>
      <c r="O770" s="16"/>
      <c r="P770" s="16"/>
      <c r="Q770" s="16"/>
      <c r="R770" s="16"/>
      <c r="S770" s="16"/>
      <c r="T770" s="16"/>
      <c r="U770" s="16"/>
      <c r="V770" s="1" t="s">
        <v>2770</v>
      </c>
      <c r="W770" s="1" t="s">
        <v>2551</v>
      </c>
      <c r="X770" s="5" t="s">
        <v>2775</v>
      </c>
      <c r="Y770" s="5" t="s">
        <v>2558</v>
      </c>
      <c r="Z770" s="5" t="s">
        <v>2734</v>
      </c>
      <c r="AA770" s="5"/>
    </row>
    <row r="771" spans="1:27" ht="12" customHeight="1" x14ac:dyDescent="0.15">
      <c r="A771" s="1" t="s">
        <v>287</v>
      </c>
      <c r="B771" s="1" t="s">
        <v>31</v>
      </c>
      <c r="C771" s="1" t="s">
        <v>77</v>
      </c>
      <c r="D771" s="1" t="s">
        <v>2444</v>
      </c>
      <c r="E771" s="1" t="s">
        <v>10</v>
      </c>
      <c r="F771" s="1" t="s">
        <v>5582</v>
      </c>
      <c r="G771" s="1" t="s">
        <v>288</v>
      </c>
      <c r="H771" s="1" t="s">
        <v>235</v>
      </c>
      <c r="I771" s="16"/>
      <c r="J771" s="16"/>
      <c r="K771" s="16"/>
      <c r="L771" s="16"/>
      <c r="M771" s="16"/>
      <c r="N771" s="16"/>
      <c r="O771" s="16"/>
      <c r="P771" s="16"/>
      <c r="Q771" s="16"/>
      <c r="R771" s="16"/>
      <c r="S771" s="16"/>
      <c r="T771" s="16"/>
      <c r="U771" s="16"/>
      <c r="V771" s="1" t="s">
        <v>2770</v>
      </c>
      <c r="W771" s="1" t="s">
        <v>2551</v>
      </c>
      <c r="X771" s="5" t="s">
        <v>2775</v>
      </c>
      <c r="Y771" s="5" t="s">
        <v>2559</v>
      </c>
      <c r="Z771" s="5" t="s">
        <v>2734</v>
      </c>
      <c r="AA771" s="5"/>
    </row>
    <row r="772" spans="1:27" ht="12" customHeight="1" x14ac:dyDescent="0.15">
      <c r="A772" s="1" t="s">
        <v>287</v>
      </c>
      <c r="B772" s="1" t="s">
        <v>33</v>
      </c>
      <c r="C772" s="1" t="s">
        <v>9</v>
      </c>
      <c r="D772" s="1" t="s">
        <v>2444</v>
      </c>
      <c r="E772" s="1" t="s">
        <v>10</v>
      </c>
      <c r="F772" s="1" t="s">
        <v>293</v>
      </c>
      <c r="G772" s="1" t="s">
        <v>234</v>
      </c>
      <c r="H772" s="1" t="s">
        <v>235</v>
      </c>
      <c r="I772" s="16"/>
      <c r="J772" s="16"/>
      <c r="K772" s="16"/>
      <c r="L772" s="16"/>
      <c r="M772" s="16"/>
      <c r="N772" s="16"/>
      <c r="O772" s="16"/>
      <c r="P772" s="16"/>
      <c r="Q772" s="16"/>
      <c r="R772" s="16"/>
      <c r="S772" s="16"/>
      <c r="T772" s="16"/>
      <c r="U772" s="16"/>
      <c r="V772" s="1" t="s">
        <v>2770</v>
      </c>
      <c r="W772" s="1" t="s">
        <v>2551</v>
      </c>
      <c r="X772" s="5" t="s">
        <v>2776</v>
      </c>
      <c r="Y772" s="5" t="s">
        <v>2553</v>
      </c>
      <c r="Z772" s="5" t="s">
        <v>2734</v>
      </c>
      <c r="AA772" s="5"/>
    </row>
    <row r="773" spans="1:27" ht="12" customHeight="1" x14ac:dyDescent="0.15">
      <c r="A773" s="1" t="s">
        <v>287</v>
      </c>
      <c r="B773" s="1" t="s">
        <v>33</v>
      </c>
      <c r="C773" s="1" t="s">
        <v>15</v>
      </c>
      <c r="D773" s="1" t="s">
        <v>2444</v>
      </c>
      <c r="E773" s="1" t="s">
        <v>10</v>
      </c>
      <c r="F773" s="1" t="s">
        <v>293</v>
      </c>
      <c r="G773" s="1" t="s">
        <v>238</v>
      </c>
      <c r="H773" s="1" t="s">
        <v>239</v>
      </c>
      <c r="I773" s="16"/>
      <c r="J773" s="16"/>
      <c r="K773" s="16"/>
      <c r="L773" s="16"/>
      <c r="M773" s="16"/>
      <c r="N773" s="16"/>
      <c r="O773" s="16"/>
      <c r="P773" s="16"/>
      <c r="Q773" s="16"/>
      <c r="R773" s="16"/>
      <c r="S773" s="16"/>
      <c r="T773" s="16"/>
      <c r="U773" s="16"/>
      <c r="V773" s="1" t="s">
        <v>2770</v>
      </c>
      <c r="W773" s="1" t="s">
        <v>2551</v>
      </c>
      <c r="X773" s="5" t="s">
        <v>2776</v>
      </c>
      <c r="Y773" s="5" t="s">
        <v>2737</v>
      </c>
      <c r="Z773" s="5" t="s">
        <v>2738</v>
      </c>
      <c r="AA773" s="5"/>
    </row>
    <row r="774" spans="1:27" ht="12" customHeight="1" x14ac:dyDescent="0.15">
      <c r="A774" s="1" t="s">
        <v>287</v>
      </c>
      <c r="B774" s="1" t="s">
        <v>33</v>
      </c>
      <c r="C774" s="1" t="s">
        <v>17</v>
      </c>
      <c r="D774" s="1" t="s">
        <v>2444</v>
      </c>
      <c r="E774" s="1" t="s">
        <v>10</v>
      </c>
      <c r="F774" s="1" t="s">
        <v>293</v>
      </c>
      <c r="G774" s="1" t="s">
        <v>240</v>
      </c>
      <c r="H774" s="1" t="s">
        <v>235</v>
      </c>
      <c r="I774" s="16"/>
      <c r="J774" s="16"/>
      <c r="K774" s="16"/>
      <c r="L774" s="16"/>
      <c r="M774" s="16"/>
      <c r="N774" s="16"/>
      <c r="O774" s="16"/>
      <c r="P774" s="16"/>
      <c r="Q774" s="16"/>
      <c r="R774" s="16"/>
      <c r="S774" s="16"/>
      <c r="T774" s="16"/>
      <c r="U774" s="16"/>
      <c r="V774" s="1" t="s">
        <v>2770</v>
      </c>
      <c r="W774" s="1" t="s">
        <v>2551</v>
      </c>
      <c r="X774" s="5" t="s">
        <v>2776</v>
      </c>
      <c r="Y774" s="5" t="s">
        <v>2561</v>
      </c>
      <c r="Z774" s="5" t="s">
        <v>2734</v>
      </c>
      <c r="AA774" s="5"/>
    </row>
    <row r="775" spans="1:27" ht="12" customHeight="1" x14ac:dyDescent="0.15">
      <c r="A775" s="1" t="s">
        <v>287</v>
      </c>
      <c r="B775" s="1" t="s">
        <v>33</v>
      </c>
      <c r="C775" s="1" t="s">
        <v>19</v>
      </c>
      <c r="D775" s="1" t="s">
        <v>2444</v>
      </c>
      <c r="E775" s="1" t="s">
        <v>10</v>
      </c>
      <c r="F775" s="1" t="s">
        <v>293</v>
      </c>
      <c r="G775" s="1" t="s">
        <v>242</v>
      </c>
      <c r="H775" s="1" t="s">
        <v>235</v>
      </c>
      <c r="I775" s="16"/>
      <c r="J775" s="16"/>
      <c r="K775" s="16"/>
      <c r="L775" s="16"/>
      <c r="M775" s="16"/>
      <c r="N775" s="16"/>
      <c r="O775" s="16"/>
      <c r="P775" s="16"/>
      <c r="Q775" s="16"/>
      <c r="R775" s="16"/>
      <c r="S775" s="16"/>
      <c r="T775" s="16"/>
      <c r="U775" s="16"/>
      <c r="V775" s="1" t="s">
        <v>2770</v>
      </c>
      <c r="W775" s="1" t="s">
        <v>2551</v>
      </c>
      <c r="X775" s="5" t="s">
        <v>2776</v>
      </c>
      <c r="Y775" s="5" t="s">
        <v>2557</v>
      </c>
      <c r="Z775" s="5" t="s">
        <v>2734</v>
      </c>
      <c r="AA775" s="5"/>
    </row>
    <row r="776" spans="1:27" ht="12" customHeight="1" x14ac:dyDescent="0.15">
      <c r="A776" s="1" t="s">
        <v>287</v>
      </c>
      <c r="B776" s="1" t="s">
        <v>33</v>
      </c>
      <c r="C776" s="1" t="s">
        <v>21</v>
      </c>
      <c r="D776" s="1" t="s">
        <v>2444</v>
      </c>
      <c r="E776" s="1" t="s">
        <v>10</v>
      </c>
      <c r="F776" s="1" t="s">
        <v>293</v>
      </c>
      <c r="G776" s="1" t="s">
        <v>245</v>
      </c>
      <c r="H776" s="1" t="s">
        <v>239</v>
      </c>
      <c r="I776" s="16"/>
      <c r="J776" s="16"/>
      <c r="K776" s="16"/>
      <c r="L776" s="16"/>
      <c r="M776" s="16"/>
      <c r="N776" s="16"/>
      <c r="O776" s="16"/>
      <c r="P776" s="16"/>
      <c r="Q776" s="16"/>
      <c r="R776" s="16"/>
      <c r="S776" s="16"/>
      <c r="T776" s="16"/>
      <c r="U776" s="16"/>
      <c r="V776" s="1" t="s">
        <v>2770</v>
      </c>
      <c r="W776" s="1" t="s">
        <v>2551</v>
      </c>
      <c r="X776" s="5" t="s">
        <v>2776</v>
      </c>
      <c r="Y776" s="5" t="s">
        <v>2740</v>
      </c>
      <c r="Z776" s="5" t="s">
        <v>2738</v>
      </c>
      <c r="AA776" s="5"/>
    </row>
    <row r="777" spans="1:27" ht="12" customHeight="1" x14ac:dyDescent="0.15">
      <c r="A777" s="1" t="s">
        <v>287</v>
      </c>
      <c r="B777" s="1" t="s">
        <v>33</v>
      </c>
      <c r="C777" s="1" t="s">
        <v>23</v>
      </c>
      <c r="D777" s="1" t="s">
        <v>2444</v>
      </c>
      <c r="E777" s="1" t="s">
        <v>10</v>
      </c>
      <c r="F777" s="1" t="s">
        <v>293</v>
      </c>
      <c r="G777" s="1" t="s">
        <v>247</v>
      </c>
      <c r="H777" s="1" t="s">
        <v>235</v>
      </c>
      <c r="I777" s="16"/>
      <c r="J777" s="16"/>
      <c r="K777" s="16"/>
      <c r="L777" s="16"/>
      <c r="M777" s="16"/>
      <c r="N777" s="16"/>
      <c r="O777" s="16"/>
      <c r="P777" s="16"/>
      <c r="Q777" s="16"/>
      <c r="R777" s="16"/>
      <c r="S777" s="16"/>
      <c r="T777" s="16"/>
      <c r="U777" s="16"/>
      <c r="V777" s="1" t="s">
        <v>2770</v>
      </c>
      <c r="W777" s="1" t="s">
        <v>2551</v>
      </c>
      <c r="X777" s="5" t="s">
        <v>2776</v>
      </c>
      <c r="Y777" s="5" t="s">
        <v>2558</v>
      </c>
      <c r="Z777" s="5" t="s">
        <v>2734</v>
      </c>
      <c r="AA777" s="5"/>
    </row>
    <row r="778" spans="1:27" ht="12" customHeight="1" x14ac:dyDescent="0.15">
      <c r="A778" s="1" t="s">
        <v>287</v>
      </c>
      <c r="B778" s="1" t="s">
        <v>33</v>
      </c>
      <c r="C778" s="1" t="s">
        <v>77</v>
      </c>
      <c r="D778" s="1" t="s">
        <v>2444</v>
      </c>
      <c r="E778" s="1" t="s">
        <v>10</v>
      </c>
      <c r="F778" s="1" t="s">
        <v>293</v>
      </c>
      <c r="G778" s="1" t="s">
        <v>288</v>
      </c>
      <c r="H778" s="1" t="s">
        <v>235</v>
      </c>
      <c r="I778" s="16"/>
      <c r="J778" s="16"/>
      <c r="K778" s="16"/>
      <c r="L778" s="16"/>
      <c r="M778" s="16"/>
      <c r="N778" s="16"/>
      <c r="O778" s="16"/>
      <c r="P778" s="16"/>
      <c r="Q778" s="16"/>
      <c r="R778" s="16"/>
      <c r="S778" s="16"/>
      <c r="T778" s="16"/>
      <c r="U778" s="16"/>
      <c r="V778" s="1" t="s">
        <v>2770</v>
      </c>
      <c r="W778" s="1" t="s">
        <v>2551</v>
      </c>
      <c r="X778" s="5" t="s">
        <v>2776</v>
      </c>
      <c r="Y778" s="5" t="s">
        <v>2559</v>
      </c>
      <c r="Z778" s="5" t="s">
        <v>2734</v>
      </c>
      <c r="AA778" s="5"/>
    </row>
    <row r="779" spans="1:27" ht="12" customHeight="1" x14ac:dyDescent="0.15">
      <c r="A779" s="1" t="s">
        <v>287</v>
      </c>
      <c r="B779" s="1" t="s">
        <v>35</v>
      </c>
      <c r="C779" s="1" t="s">
        <v>9</v>
      </c>
      <c r="D779" s="1" t="s">
        <v>2444</v>
      </c>
      <c r="E779" s="1" t="s">
        <v>10</v>
      </c>
      <c r="F779" s="1" t="s">
        <v>294</v>
      </c>
      <c r="G779" s="1" t="s">
        <v>234</v>
      </c>
      <c r="H779" s="1" t="s">
        <v>235</v>
      </c>
      <c r="I779" s="16"/>
      <c r="J779" s="16"/>
      <c r="K779" s="16"/>
      <c r="L779" s="16"/>
      <c r="M779" s="16"/>
      <c r="N779" s="16"/>
      <c r="O779" s="16"/>
      <c r="P779" s="16"/>
      <c r="Q779" s="16"/>
      <c r="R779" s="16"/>
      <c r="S779" s="16"/>
      <c r="T779" s="16"/>
      <c r="U779" s="16"/>
      <c r="V779" s="1" t="s">
        <v>2770</v>
      </c>
      <c r="W779" s="1" t="s">
        <v>2551</v>
      </c>
      <c r="X779" s="5" t="s">
        <v>2777</v>
      </c>
      <c r="Y779" s="5" t="s">
        <v>2553</v>
      </c>
      <c r="Z779" s="5" t="s">
        <v>2734</v>
      </c>
      <c r="AA779" s="5"/>
    </row>
    <row r="780" spans="1:27" ht="12" customHeight="1" x14ac:dyDescent="0.15">
      <c r="A780" s="1" t="s">
        <v>287</v>
      </c>
      <c r="B780" s="1" t="s">
        <v>35</v>
      </c>
      <c r="C780" s="1" t="s">
        <v>15</v>
      </c>
      <c r="D780" s="1" t="s">
        <v>2444</v>
      </c>
      <c r="E780" s="1" t="s">
        <v>10</v>
      </c>
      <c r="F780" s="1" t="s">
        <v>294</v>
      </c>
      <c r="G780" s="1" t="s">
        <v>238</v>
      </c>
      <c r="H780" s="1" t="s">
        <v>239</v>
      </c>
      <c r="I780" s="16"/>
      <c r="J780" s="16"/>
      <c r="K780" s="16"/>
      <c r="L780" s="16"/>
      <c r="M780" s="16"/>
      <c r="N780" s="16"/>
      <c r="O780" s="16"/>
      <c r="P780" s="16"/>
      <c r="Q780" s="16"/>
      <c r="R780" s="16"/>
      <c r="S780" s="16"/>
      <c r="T780" s="16"/>
      <c r="U780" s="16"/>
      <c r="V780" s="1" t="s">
        <v>2770</v>
      </c>
      <c r="W780" s="1" t="s">
        <v>2551</v>
      </c>
      <c r="X780" s="5" t="s">
        <v>2777</v>
      </c>
      <c r="Y780" s="5" t="s">
        <v>2737</v>
      </c>
      <c r="Z780" s="5" t="s">
        <v>2738</v>
      </c>
      <c r="AA780" s="5"/>
    </row>
    <row r="781" spans="1:27" ht="12" customHeight="1" x14ac:dyDescent="0.15">
      <c r="A781" s="1" t="s">
        <v>287</v>
      </c>
      <c r="B781" s="1" t="s">
        <v>35</v>
      </c>
      <c r="C781" s="1" t="s">
        <v>17</v>
      </c>
      <c r="D781" s="1" t="s">
        <v>2444</v>
      </c>
      <c r="E781" s="1" t="s">
        <v>10</v>
      </c>
      <c r="F781" s="1" t="s">
        <v>294</v>
      </c>
      <c r="G781" s="1" t="s">
        <v>240</v>
      </c>
      <c r="H781" s="1" t="s">
        <v>235</v>
      </c>
      <c r="I781" s="16"/>
      <c r="J781" s="16"/>
      <c r="K781" s="16"/>
      <c r="L781" s="16"/>
      <c r="M781" s="16"/>
      <c r="N781" s="16"/>
      <c r="O781" s="16"/>
      <c r="P781" s="16"/>
      <c r="Q781" s="16"/>
      <c r="R781" s="16"/>
      <c r="S781" s="16"/>
      <c r="T781" s="16"/>
      <c r="U781" s="16"/>
      <c r="V781" s="1" t="s">
        <v>2770</v>
      </c>
      <c r="W781" s="1" t="s">
        <v>2551</v>
      </c>
      <c r="X781" s="5" t="s">
        <v>2777</v>
      </c>
      <c r="Y781" s="5" t="s">
        <v>2561</v>
      </c>
      <c r="Z781" s="5" t="s">
        <v>2734</v>
      </c>
      <c r="AA781" s="5"/>
    </row>
    <row r="782" spans="1:27" ht="12" customHeight="1" x14ac:dyDescent="0.15">
      <c r="A782" s="1" t="s">
        <v>287</v>
      </c>
      <c r="B782" s="1" t="s">
        <v>35</v>
      </c>
      <c r="C782" s="1" t="s">
        <v>19</v>
      </c>
      <c r="D782" s="1" t="s">
        <v>2444</v>
      </c>
      <c r="E782" s="1" t="s">
        <v>10</v>
      </c>
      <c r="F782" s="1" t="s">
        <v>294</v>
      </c>
      <c r="G782" s="1" t="s">
        <v>242</v>
      </c>
      <c r="H782" s="1" t="s">
        <v>235</v>
      </c>
      <c r="I782" s="16"/>
      <c r="J782" s="16"/>
      <c r="K782" s="16"/>
      <c r="L782" s="16"/>
      <c r="M782" s="16"/>
      <c r="N782" s="16"/>
      <c r="O782" s="16"/>
      <c r="P782" s="16"/>
      <c r="Q782" s="16"/>
      <c r="R782" s="16"/>
      <c r="S782" s="16"/>
      <c r="T782" s="16"/>
      <c r="U782" s="16"/>
      <c r="V782" s="1" t="s">
        <v>2770</v>
      </c>
      <c r="W782" s="1" t="s">
        <v>2551</v>
      </c>
      <c r="X782" s="5" t="s">
        <v>2777</v>
      </c>
      <c r="Y782" s="5" t="s">
        <v>2557</v>
      </c>
      <c r="Z782" s="5" t="s">
        <v>2734</v>
      </c>
      <c r="AA782" s="5"/>
    </row>
    <row r="783" spans="1:27" ht="12" customHeight="1" x14ac:dyDescent="0.15">
      <c r="A783" s="1" t="s">
        <v>287</v>
      </c>
      <c r="B783" s="1" t="s">
        <v>35</v>
      </c>
      <c r="C783" s="1" t="s">
        <v>21</v>
      </c>
      <c r="D783" s="1" t="s">
        <v>2444</v>
      </c>
      <c r="E783" s="1" t="s">
        <v>10</v>
      </c>
      <c r="F783" s="1" t="s">
        <v>294</v>
      </c>
      <c r="G783" s="1" t="s">
        <v>245</v>
      </c>
      <c r="H783" s="1" t="s">
        <v>239</v>
      </c>
      <c r="I783" s="16"/>
      <c r="J783" s="16"/>
      <c r="K783" s="16"/>
      <c r="L783" s="16"/>
      <c r="M783" s="16"/>
      <c r="N783" s="16"/>
      <c r="O783" s="16"/>
      <c r="P783" s="16"/>
      <c r="Q783" s="16"/>
      <c r="R783" s="16"/>
      <c r="S783" s="16"/>
      <c r="T783" s="16"/>
      <c r="U783" s="16"/>
      <c r="V783" s="1" t="s">
        <v>2770</v>
      </c>
      <c r="W783" s="1" t="s">
        <v>2551</v>
      </c>
      <c r="X783" s="5" t="s">
        <v>2777</v>
      </c>
      <c r="Y783" s="5" t="s">
        <v>2740</v>
      </c>
      <c r="Z783" s="5" t="s">
        <v>2738</v>
      </c>
      <c r="AA783" s="5"/>
    </row>
    <row r="784" spans="1:27" ht="12" customHeight="1" x14ac:dyDescent="0.15">
      <c r="A784" s="1" t="s">
        <v>287</v>
      </c>
      <c r="B784" s="1" t="s">
        <v>35</v>
      </c>
      <c r="C784" s="1" t="s">
        <v>23</v>
      </c>
      <c r="D784" s="1" t="s">
        <v>2444</v>
      </c>
      <c r="E784" s="1" t="s">
        <v>10</v>
      </c>
      <c r="F784" s="1" t="s">
        <v>294</v>
      </c>
      <c r="G784" s="1" t="s">
        <v>247</v>
      </c>
      <c r="H784" s="1" t="s">
        <v>235</v>
      </c>
      <c r="I784" s="16"/>
      <c r="J784" s="16"/>
      <c r="K784" s="16"/>
      <c r="L784" s="16"/>
      <c r="M784" s="16"/>
      <c r="N784" s="16"/>
      <c r="O784" s="16"/>
      <c r="P784" s="16"/>
      <c r="Q784" s="16"/>
      <c r="R784" s="16"/>
      <c r="S784" s="16"/>
      <c r="T784" s="16"/>
      <c r="U784" s="16"/>
      <c r="V784" s="1" t="s">
        <v>2770</v>
      </c>
      <c r="W784" s="1" t="s">
        <v>2551</v>
      </c>
      <c r="X784" s="5" t="s">
        <v>2777</v>
      </c>
      <c r="Y784" s="5" t="s">
        <v>2558</v>
      </c>
      <c r="Z784" s="5" t="s">
        <v>2734</v>
      </c>
      <c r="AA784" s="5"/>
    </row>
    <row r="785" spans="1:27" ht="12" customHeight="1" x14ac:dyDescent="0.15">
      <c r="A785" s="1" t="s">
        <v>287</v>
      </c>
      <c r="B785" s="1" t="s">
        <v>35</v>
      </c>
      <c r="C785" s="1" t="s">
        <v>77</v>
      </c>
      <c r="D785" s="1" t="s">
        <v>2444</v>
      </c>
      <c r="E785" s="1" t="s">
        <v>10</v>
      </c>
      <c r="F785" s="1" t="s">
        <v>294</v>
      </c>
      <c r="G785" s="1" t="s">
        <v>288</v>
      </c>
      <c r="H785" s="1" t="s">
        <v>235</v>
      </c>
      <c r="I785" s="16"/>
      <c r="J785" s="16"/>
      <c r="K785" s="16"/>
      <c r="L785" s="16"/>
      <c r="M785" s="16"/>
      <c r="N785" s="16"/>
      <c r="O785" s="16"/>
      <c r="P785" s="16"/>
      <c r="Q785" s="16"/>
      <c r="R785" s="16"/>
      <c r="S785" s="16"/>
      <c r="T785" s="16"/>
      <c r="U785" s="16"/>
      <c r="V785" s="1" t="s">
        <v>2770</v>
      </c>
      <c r="W785" s="1" t="s">
        <v>2551</v>
      </c>
      <c r="X785" s="5" t="s">
        <v>2777</v>
      </c>
      <c r="Y785" s="5" t="s">
        <v>2559</v>
      </c>
      <c r="Z785" s="5" t="s">
        <v>2734</v>
      </c>
      <c r="AA785" s="5"/>
    </row>
    <row r="786" spans="1:27" ht="12" customHeight="1" x14ac:dyDescent="0.15">
      <c r="A786" s="1" t="s">
        <v>287</v>
      </c>
      <c r="B786" s="1" t="s">
        <v>37</v>
      </c>
      <c r="C786" s="1" t="s">
        <v>9</v>
      </c>
      <c r="D786" s="1" t="s">
        <v>2444</v>
      </c>
      <c r="E786" s="1" t="s">
        <v>10</v>
      </c>
      <c r="F786" s="1" t="s">
        <v>295</v>
      </c>
      <c r="G786" s="1" t="s">
        <v>234</v>
      </c>
      <c r="H786" s="1" t="s">
        <v>235</v>
      </c>
      <c r="I786" s="16"/>
      <c r="J786" s="16"/>
      <c r="K786" s="16"/>
      <c r="L786" s="16"/>
      <c r="M786" s="16"/>
      <c r="N786" s="16"/>
      <c r="O786" s="16"/>
      <c r="P786" s="16"/>
      <c r="Q786" s="16"/>
      <c r="R786" s="16"/>
      <c r="S786" s="16"/>
      <c r="T786" s="16"/>
      <c r="U786" s="16"/>
      <c r="V786" s="1" t="s">
        <v>2770</v>
      </c>
      <c r="W786" s="1" t="s">
        <v>2551</v>
      </c>
      <c r="X786" s="5" t="s">
        <v>2778</v>
      </c>
      <c r="Y786" s="5" t="s">
        <v>2553</v>
      </c>
      <c r="Z786" s="5" t="s">
        <v>2734</v>
      </c>
      <c r="AA786" s="5"/>
    </row>
    <row r="787" spans="1:27" ht="12" customHeight="1" x14ac:dyDescent="0.15">
      <c r="A787" s="1" t="s">
        <v>287</v>
      </c>
      <c r="B787" s="1" t="s">
        <v>37</v>
      </c>
      <c r="C787" s="1" t="s">
        <v>15</v>
      </c>
      <c r="D787" s="1" t="s">
        <v>2444</v>
      </c>
      <c r="E787" s="1" t="s">
        <v>10</v>
      </c>
      <c r="F787" s="1" t="s">
        <v>295</v>
      </c>
      <c r="G787" s="1" t="s">
        <v>238</v>
      </c>
      <c r="H787" s="1" t="s">
        <v>239</v>
      </c>
      <c r="I787" s="16"/>
      <c r="J787" s="16"/>
      <c r="K787" s="16"/>
      <c r="L787" s="16"/>
      <c r="M787" s="16"/>
      <c r="N787" s="16"/>
      <c r="O787" s="16"/>
      <c r="P787" s="16"/>
      <c r="Q787" s="16"/>
      <c r="R787" s="16"/>
      <c r="S787" s="16"/>
      <c r="T787" s="16"/>
      <c r="U787" s="16"/>
      <c r="V787" s="1" t="s">
        <v>2770</v>
      </c>
      <c r="W787" s="1" t="s">
        <v>2551</v>
      </c>
      <c r="X787" s="5" t="s">
        <v>2778</v>
      </c>
      <c r="Y787" s="5" t="s">
        <v>2737</v>
      </c>
      <c r="Z787" s="5" t="s">
        <v>2738</v>
      </c>
      <c r="AA787" s="5"/>
    </row>
    <row r="788" spans="1:27" ht="12" customHeight="1" x14ac:dyDescent="0.15">
      <c r="A788" s="1" t="s">
        <v>287</v>
      </c>
      <c r="B788" s="1" t="s">
        <v>37</v>
      </c>
      <c r="C788" s="1" t="s">
        <v>17</v>
      </c>
      <c r="D788" s="1" t="s">
        <v>2444</v>
      </c>
      <c r="E788" s="1" t="s">
        <v>10</v>
      </c>
      <c r="F788" s="1" t="s">
        <v>295</v>
      </c>
      <c r="G788" s="1" t="s">
        <v>240</v>
      </c>
      <c r="H788" s="1" t="s">
        <v>235</v>
      </c>
      <c r="I788" s="16"/>
      <c r="J788" s="16"/>
      <c r="K788" s="16"/>
      <c r="L788" s="16"/>
      <c r="M788" s="16"/>
      <c r="N788" s="16"/>
      <c r="O788" s="16"/>
      <c r="P788" s="16"/>
      <c r="Q788" s="16"/>
      <c r="R788" s="16"/>
      <c r="S788" s="16"/>
      <c r="T788" s="16"/>
      <c r="U788" s="16"/>
      <c r="V788" s="1" t="s">
        <v>2770</v>
      </c>
      <c r="W788" s="1" t="s">
        <v>2551</v>
      </c>
      <c r="X788" s="5" t="s">
        <v>2778</v>
      </c>
      <c r="Y788" s="5" t="s">
        <v>2561</v>
      </c>
      <c r="Z788" s="5" t="s">
        <v>2734</v>
      </c>
      <c r="AA788" s="5"/>
    </row>
    <row r="789" spans="1:27" ht="12" customHeight="1" x14ac:dyDescent="0.15">
      <c r="A789" s="1" t="s">
        <v>287</v>
      </c>
      <c r="B789" s="1" t="s">
        <v>37</v>
      </c>
      <c r="C789" s="1" t="s">
        <v>19</v>
      </c>
      <c r="D789" s="1" t="s">
        <v>2444</v>
      </c>
      <c r="E789" s="1" t="s">
        <v>10</v>
      </c>
      <c r="F789" s="1" t="s">
        <v>295</v>
      </c>
      <c r="G789" s="1" t="s">
        <v>242</v>
      </c>
      <c r="H789" s="1" t="s">
        <v>235</v>
      </c>
      <c r="I789" s="16"/>
      <c r="J789" s="16"/>
      <c r="K789" s="16"/>
      <c r="L789" s="16"/>
      <c r="M789" s="16"/>
      <c r="N789" s="16"/>
      <c r="O789" s="16"/>
      <c r="P789" s="16"/>
      <c r="Q789" s="16"/>
      <c r="R789" s="16"/>
      <c r="S789" s="16"/>
      <c r="T789" s="16"/>
      <c r="U789" s="16"/>
      <c r="V789" s="1" t="s">
        <v>2770</v>
      </c>
      <c r="W789" s="1" t="s">
        <v>2551</v>
      </c>
      <c r="X789" s="5" t="s">
        <v>2778</v>
      </c>
      <c r="Y789" s="5" t="s">
        <v>2557</v>
      </c>
      <c r="Z789" s="5" t="s">
        <v>2734</v>
      </c>
      <c r="AA789" s="5"/>
    </row>
    <row r="790" spans="1:27" ht="12" customHeight="1" x14ac:dyDescent="0.15">
      <c r="A790" s="1" t="s">
        <v>287</v>
      </c>
      <c r="B790" s="1" t="s">
        <v>37</v>
      </c>
      <c r="C790" s="1" t="s">
        <v>21</v>
      </c>
      <c r="D790" s="1" t="s">
        <v>2444</v>
      </c>
      <c r="E790" s="1" t="s">
        <v>10</v>
      </c>
      <c r="F790" s="1" t="s">
        <v>295</v>
      </c>
      <c r="G790" s="1" t="s">
        <v>245</v>
      </c>
      <c r="H790" s="1" t="s">
        <v>239</v>
      </c>
      <c r="I790" s="16"/>
      <c r="J790" s="16"/>
      <c r="K790" s="16"/>
      <c r="L790" s="16"/>
      <c r="M790" s="16"/>
      <c r="N790" s="16"/>
      <c r="O790" s="16"/>
      <c r="P790" s="16"/>
      <c r="Q790" s="16"/>
      <c r="R790" s="16"/>
      <c r="S790" s="16"/>
      <c r="T790" s="16"/>
      <c r="U790" s="16"/>
      <c r="V790" s="1" t="s">
        <v>2770</v>
      </c>
      <c r="W790" s="1" t="s">
        <v>2551</v>
      </c>
      <c r="X790" s="5" t="s">
        <v>2778</v>
      </c>
      <c r="Y790" s="5" t="s">
        <v>2740</v>
      </c>
      <c r="Z790" s="5" t="s">
        <v>2738</v>
      </c>
      <c r="AA790" s="5"/>
    </row>
    <row r="791" spans="1:27" ht="12" customHeight="1" x14ac:dyDescent="0.15">
      <c r="A791" s="1" t="s">
        <v>287</v>
      </c>
      <c r="B791" s="1" t="s">
        <v>37</v>
      </c>
      <c r="C791" s="1" t="s">
        <v>23</v>
      </c>
      <c r="D791" s="1" t="s">
        <v>2444</v>
      </c>
      <c r="E791" s="1" t="s">
        <v>10</v>
      </c>
      <c r="F791" s="1" t="s">
        <v>295</v>
      </c>
      <c r="G791" s="1" t="s">
        <v>247</v>
      </c>
      <c r="H791" s="1" t="s">
        <v>235</v>
      </c>
      <c r="I791" s="16"/>
      <c r="J791" s="16"/>
      <c r="K791" s="16"/>
      <c r="L791" s="16"/>
      <c r="M791" s="16"/>
      <c r="N791" s="16"/>
      <c r="O791" s="16"/>
      <c r="P791" s="16"/>
      <c r="Q791" s="16"/>
      <c r="R791" s="16"/>
      <c r="S791" s="16"/>
      <c r="T791" s="16"/>
      <c r="U791" s="16"/>
      <c r="V791" s="1" t="s">
        <v>2770</v>
      </c>
      <c r="W791" s="1" t="s">
        <v>2551</v>
      </c>
      <c r="X791" s="5" t="s">
        <v>2778</v>
      </c>
      <c r="Y791" s="5" t="s">
        <v>2558</v>
      </c>
      <c r="Z791" s="5" t="s">
        <v>2734</v>
      </c>
      <c r="AA791" s="5"/>
    </row>
    <row r="792" spans="1:27" ht="12" customHeight="1" x14ac:dyDescent="0.15">
      <c r="A792" s="1" t="s">
        <v>287</v>
      </c>
      <c r="B792" s="1" t="s">
        <v>37</v>
      </c>
      <c r="C792" s="1" t="s">
        <v>77</v>
      </c>
      <c r="D792" s="1" t="s">
        <v>2444</v>
      </c>
      <c r="E792" s="1" t="s">
        <v>10</v>
      </c>
      <c r="F792" s="1" t="s">
        <v>295</v>
      </c>
      <c r="G792" s="1" t="s">
        <v>288</v>
      </c>
      <c r="H792" s="1" t="s">
        <v>235</v>
      </c>
      <c r="I792" s="16"/>
      <c r="J792" s="16"/>
      <c r="K792" s="16"/>
      <c r="L792" s="16"/>
      <c r="M792" s="16"/>
      <c r="N792" s="16"/>
      <c r="O792" s="16"/>
      <c r="P792" s="16"/>
      <c r="Q792" s="16"/>
      <c r="R792" s="16"/>
      <c r="S792" s="16"/>
      <c r="T792" s="16"/>
      <c r="U792" s="16"/>
      <c r="V792" s="1" t="s">
        <v>2770</v>
      </c>
      <c r="W792" s="1" t="s">
        <v>2551</v>
      </c>
      <c r="X792" s="5" t="s">
        <v>2778</v>
      </c>
      <c r="Y792" s="5" t="s">
        <v>2559</v>
      </c>
      <c r="Z792" s="5" t="s">
        <v>2734</v>
      </c>
      <c r="AA792" s="5"/>
    </row>
    <row r="793" spans="1:27" ht="12" customHeight="1" x14ac:dyDescent="0.15">
      <c r="A793" s="1" t="s">
        <v>287</v>
      </c>
      <c r="B793" s="1" t="s">
        <v>39</v>
      </c>
      <c r="C793" s="1" t="s">
        <v>9</v>
      </c>
      <c r="D793" s="1" t="s">
        <v>2444</v>
      </c>
      <c r="E793" s="1" t="s">
        <v>10</v>
      </c>
      <c r="F793" s="1" t="s">
        <v>296</v>
      </c>
      <c r="G793" s="1" t="s">
        <v>234</v>
      </c>
      <c r="H793" s="1" t="s">
        <v>235</v>
      </c>
      <c r="I793" s="16"/>
      <c r="J793" s="16"/>
      <c r="K793" s="16"/>
      <c r="L793" s="16"/>
      <c r="M793" s="16"/>
      <c r="N793" s="16"/>
      <c r="O793" s="16"/>
      <c r="P793" s="16"/>
      <c r="Q793" s="16"/>
      <c r="R793" s="16"/>
      <c r="S793" s="16"/>
      <c r="T793" s="16"/>
      <c r="U793" s="16"/>
      <c r="V793" s="1" t="s">
        <v>2770</v>
      </c>
      <c r="W793" s="1" t="s">
        <v>2551</v>
      </c>
      <c r="X793" s="5" t="s">
        <v>2779</v>
      </c>
      <c r="Y793" s="5" t="s">
        <v>2553</v>
      </c>
      <c r="Z793" s="5" t="s">
        <v>2734</v>
      </c>
      <c r="AA793" s="5"/>
    </row>
    <row r="794" spans="1:27" ht="12" customHeight="1" x14ac:dyDescent="0.15">
      <c r="A794" s="1" t="s">
        <v>287</v>
      </c>
      <c r="B794" s="1" t="s">
        <v>39</v>
      </c>
      <c r="C794" s="1" t="s">
        <v>15</v>
      </c>
      <c r="D794" s="1" t="s">
        <v>2444</v>
      </c>
      <c r="E794" s="1" t="s">
        <v>10</v>
      </c>
      <c r="F794" s="1" t="s">
        <v>296</v>
      </c>
      <c r="G794" s="1" t="s">
        <v>238</v>
      </c>
      <c r="H794" s="1" t="s">
        <v>239</v>
      </c>
      <c r="I794" s="16"/>
      <c r="J794" s="16"/>
      <c r="K794" s="16"/>
      <c r="L794" s="16"/>
      <c r="M794" s="16"/>
      <c r="N794" s="16"/>
      <c r="O794" s="16"/>
      <c r="P794" s="16"/>
      <c r="Q794" s="16"/>
      <c r="R794" s="16"/>
      <c r="S794" s="16"/>
      <c r="T794" s="16"/>
      <c r="U794" s="16"/>
      <c r="V794" s="1" t="s">
        <v>2770</v>
      </c>
      <c r="W794" s="1" t="s">
        <v>2551</v>
      </c>
      <c r="X794" s="5" t="s">
        <v>2779</v>
      </c>
      <c r="Y794" s="5" t="s">
        <v>2737</v>
      </c>
      <c r="Z794" s="5" t="s">
        <v>2738</v>
      </c>
      <c r="AA794" s="5"/>
    </row>
    <row r="795" spans="1:27" ht="12" customHeight="1" x14ac:dyDescent="0.15">
      <c r="A795" s="1" t="s">
        <v>287</v>
      </c>
      <c r="B795" s="1" t="s">
        <v>39</v>
      </c>
      <c r="C795" s="1" t="s">
        <v>17</v>
      </c>
      <c r="D795" s="1" t="s">
        <v>2444</v>
      </c>
      <c r="E795" s="1" t="s">
        <v>10</v>
      </c>
      <c r="F795" s="1" t="s">
        <v>296</v>
      </c>
      <c r="G795" s="1" t="s">
        <v>240</v>
      </c>
      <c r="H795" s="1" t="s">
        <v>235</v>
      </c>
      <c r="I795" s="16"/>
      <c r="J795" s="16"/>
      <c r="K795" s="16"/>
      <c r="L795" s="16"/>
      <c r="M795" s="16"/>
      <c r="N795" s="16"/>
      <c r="O795" s="16"/>
      <c r="P795" s="16"/>
      <c r="Q795" s="16"/>
      <c r="R795" s="16"/>
      <c r="S795" s="16"/>
      <c r="T795" s="16"/>
      <c r="U795" s="16"/>
      <c r="V795" s="1" t="s">
        <v>2770</v>
      </c>
      <c r="W795" s="1" t="s">
        <v>2551</v>
      </c>
      <c r="X795" s="5" t="s">
        <v>2779</v>
      </c>
      <c r="Y795" s="5" t="s">
        <v>2561</v>
      </c>
      <c r="Z795" s="5" t="s">
        <v>2734</v>
      </c>
      <c r="AA795" s="5"/>
    </row>
    <row r="796" spans="1:27" ht="12" customHeight="1" x14ac:dyDescent="0.15">
      <c r="A796" s="1" t="s">
        <v>287</v>
      </c>
      <c r="B796" s="1" t="s">
        <v>39</v>
      </c>
      <c r="C796" s="1" t="s">
        <v>19</v>
      </c>
      <c r="D796" s="1" t="s">
        <v>2444</v>
      </c>
      <c r="E796" s="1" t="s">
        <v>10</v>
      </c>
      <c r="F796" s="1" t="s">
        <v>296</v>
      </c>
      <c r="G796" s="1" t="s">
        <v>242</v>
      </c>
      <c r="H796" s="1" t="s">
        <v>235</v>
      </c>
      <c r="I796" s="16"/>
      <c r="J796" s="16"/>
      <c r="K796" s="16"/>
      <c r="L796" s="16"/>
      <c r="M796" s="16"/>
      <c r="N796" s="16"/>
      <c r="O796" s="16"/>
      <c r="P796" s="16"/>
      <c r="Q796" s="16"/>
      <c r="R796" s="16"/>
      <c r="S796" s="16"/>
      <c r="T796" s="16"/>
      <c r="U796" s="16"/>
      <c r="V796" s="1" t="s">
        <v>2770</v>
      </c>
      <c r="W796" s="1" t="s">
        <v>2551</v>
      </c>
      <c r="X796" s="5" t="s">
        <v>2779</v>
      </c>
      <c r="Y796" s="5" t="s">
        <v>2557</v>
      </c>
      <c r="Z796" s="5" t="s">
        <v>2734</v>
      </c>
      <c r="AA796" s="5"/>
    </row>
    <row r="797" spans="1:27" ht="12" customHeight="1" x14ac:dyDescent="0.15">
      <c r="A797" s="1" t="s">
        <v>287</v>
      </c>
      <c r="B797" s="1" t="s">
        <v>39</v>
      </c>
      <c r="C797" s="1" t="s">
        <v>21</v>
      </c>
      <c r="D797" s="1" t="s">
        <v>2444</v>
      </c>
      <c r="E797" s="1" t="s">
        <v>10</v>
      </c>
      <c r="F797" s="1" t="s">
        <v>296</v>
      </c>
      <c r="G797" s="1" t="s">
        <v>245</v>
      </c>
      <c r="H797" s="1" t="s">
        <v>239</v>
      </c>
      <c r="I797" s="16"/>
      <c r="J797" s="16"/>
      <c r="K797" s="16"/>
      <c r="L797" s="16"/>
      <c r="M797" s="16"/>
      <c r="N797" s="16"/>
      <c r="O797" s="16"/>
      <c r="P797" s="16"/>
      <c r="Q797" s="16"/>
      <c r="R797" s="16"/>
      <c r="S797" s="16"/>
      <c r="T797" s="16"/>
      <c r="U797" s="16"/>
      <c r="V797" s="1" t="s">
        <v>2770</v>
      </c>
      <c r="W797" s="1" t="s">
        <v>2551</v>
      </c>
      <c r="X797" s="5" t="s">
        <v>2779</v>
      </c>
      <c r="Y797" s="5" t="s">
        <v>2740</v>
      </c>
      <c r="Z797" s="5" t="s">
        <v>2738</v>
      </c>
      <c r="AA797" s="5"/>
    </row>
    <row r="798" spans="1:27" ht="12" customHeight="1" x14ac:dyDescent="0.15">
      <c r="A798" s="1" t="s">
        <v>287</v>
      </c>
      <c r="B798" s="1" t="s">
        <v>39</v>
      </c>
      <c r="C798" s="1" t="s">
        <v>23</v>
      </c>
      <c r="D798" s="1" t="s">
        <v>2444</v>
      </c>
      <c r="E798" s="1" t="s">
        <v>10</v>
      </c>
      <c r="F798" s="1" t="s">
        <v>296</v>
      </c>
      <c r="G798" s="1" t="s">
        <v>247</v>
      </c>
      <c r="H798" s="1" t="s">
        <v>235</v>
      </c>
      <c r="I798" s="16"/>
      <c r="J798" s="16"/>
      <c r="K798" s="16"/>
      <c r="L798" s="16"/>
      <c r="M798" s="16"/>
      <c r="N798" s="16"/>
      <c r="O798" s="16"/>
      <c r="P798" s="16"/>
      <c r="Q798" s="16"/>
      <c r="R798" s="16"/>
      <c r="S798" s="16"/>
      <c r="T798" s="16"/>
      <c r="U798" s="16"/>
      <c r="V798" s="1" t="s">
        <v>2770</v>
      </c>
      <c r="W798" s="1" t="s">
        <v>2551</v>
      </c>
      <c r="X798" s="5" t="s">
        <v>2779</v>
      </c>
      <c r="Y798" s="5" t="s">
        <v>2558</v>
      </c>
      <c r="Z798" s="5" t="s">
        <v>2734</v>
      </c>
      <c r="AA798" s="5"/>
    </row>
    <row r="799" spans="1:27" ht="12" customHeight="1" x14ac:dyDescent="0.15">
      <c r="A799" s="1" t="s">
        <v>287</v>
      </c>
      <c r="B799" s="1" t="s">
        <v>39</v>
      </c>
      <c r="C799" s="1" t="s">
        <v>77</v>
      </c>
      <c r="D799" s="1" t="s">
        <v>2444</v>
      </c>
      <c r="E799" s="1" t="s">
        <v>10</v>
      </c>
      <c r="F799" s="1" t="s">
        <v>296</v>
      </c>
      <c r="G799" s="1" t="s">
        <v>288</v>
      </c>
      <c r="H799" s="1" t="s">
        <v>235</v>
      </c>
      <c r="I799" s="16"/>
      <c r="J799" s="16"/>
      <c r="K799" s="16"/>
      <c r="L799" s="16"/>
      <c r="M799" s="16"/>
      <c r="N799" s="16"/>
      <c r="O799" s="16"/>
      <c r="P799" s="16"/>
      <c r="Q799" s="16"/>
      <c r="R799" s="16"/>
      <c r="S799" s="16"/>
      <c r="T799" s="16"/>
      <c r="U799" s="16"/>
      <c r="V799" s="1" t="s">
        <v>2770</v>
      </c>
      <c r="W799" s="1" t="s">
        <v>2551</v>
      </c>
      <c r="X799" s="5" t="s">
        <v>2779</v>
      </c>
      <c r="Y799" s="5" t="s">
        <v>2559</v>
      </c>
      <c r="Z799" s="5" t="s">
        <v>2734</v>
      </c>
      <c r="AA799" s="5"/>
    </row>
    <row r="800" spans="1:27" ht="12" customHeight="1" x14ac:dyDescent="0.15">
      <c r="A800" s="1" t="s">
        <v>287</v>
      </c>
      <c r="B800" s="1" t="s">
        <v>41</v>
      </c>
      <c r="C800" s="1" t="s">
        <v>9</v>
      </c>
      <c r="D800" s="1" t="s">
        <v>2444</v>
      </c>
      <c r="E800" s="1" t="s">
        <v>10</v>
      </c>
      <c r="F800" s="1" t="s">
        <v>297</v>
      </c>
      <c r="G800" s="1" t="s">
        <v>234</v>
      </c>
      <c r="H800" s="1" t="s">
        <v>235</v>
      </c>
      <c r="I800" s="16"/>
      <c r="J800" s="16"/>
      <c r="K800" s="16"/>
      <c r="L800" s="16"/>
      <c r="M800" s="16"/>
      <c r="N800" s="16"/>
      <c r="O800" s="16"/>
      <c r="P800" s="16"/>
      <c r="Q800" s="16"/>
      <c r="R800" s="16"/>
      <c r="S800" s="16"/>
      <c r="T800" s="16"/>
      <c r="U800" s="16"/>
      <c r="V800" s="1" t="s">
        <v>2770</v>
      </c>
      <c r="W800" s="1" t="s">
        <v>2551</v>
      </c>
      <c r="X800" s="5" t="s">
        <v>2780</v>
      </c>
      <c r="Y800" s="5" t="s">
        <v>2553</v>
      </c>
      <c r="Z800" s="5" t="s">
        <v>2734</v>
      </c>
      <c r="AA800" s="5"/>
    </row>
    <row r="801" spans="1:27" ht="12" customHeight="1" x14ac:dyDescent="0.15">
      <c r="A801" s="1" t="s">
        <v>287</v>
      </c>
      <c r="B801" s="1" t="s">
        <v>41</v>
      </c>
      <c r="C801" s="1" t="s">
        <v>15</v>
      </c>
      <c r="D801" s="1" t="s">
        <v>2444</v>
      </c>
      <c r="E801" s="1" t="s">
        <v>10</v>
      </c>
      <c r="F801" s="1" t="s">
        <v>297</v>
      </c>
      <c r="G801" s="1" t="s">
        <v>238</v>
      </c>
      <c r="H801" s="1" t="s">
        <v>239</v>
      </c>
      <c r="I801" s="16"/>
      <c r="J801" s="16"/>
      <c r="K801" s="16"/>
      <c r="L801" s="16"/>
      <c r="M801" s="16"/>
      <c r="N801" s="16"/>
      <c r="O801" s="16"/>
      <c r="P801" s="16"/>
      <c r="Q801" s="16"/>
      <c r="R801" s="16"/>
      <c r="S801" s="16"/>
      <c r="T801" s="16"/>
      <c r="U801" s="16"/>
      <c r="V801" s="1" t="s">
        <v>2770</v>
      </c>
      <c r="W801" s="1" t="s">
        <v>2551</v>
      </c>
      <c r="X801" s="5" t="s">
        <v>2780</v>
      </c>
      <c r="Y801" s="5" t="s">
        <v>2737</v>
      </c>
      <c r="Z801" s="5" t="s">
        <v>2738</v>
      </c>
      <c r="AA801" s="5"/>
    </row>
    <row r="802" spans="1:27" ht="12" customHeight="1" x14ac:dyDescent="0.15">
      <c r="A802" s="1" t="s">
        <v>287</v>
      </c>
      <c r="B802" s="1" t="s">
        <v>41</v>
      </c>
      <c r="C802" s="1" t="s">
        <v>17</v>
      </c>
      <c r="D802" s="1" t="s">
        <v>2444</v>
      </c>
      <c r="E802" s="1" t="s">
        <v>10</v>
      </c>
      <c r="F802" s="1" t="s">
        <v>297</v>
      </c>
      <c r="G802" s="1" t="s">
        <v>240</v>
      </c>
      <c r="H802" s="1" t="s">
        <v>235</v>
      </c>
      <c r="I802" s="16"/>
      <c r="J802" s="16"/>
      <c r="K802" s="16"/>
      <c r="L802" s="16"/>
      <c r="M802" s="16"/>
      <c r="N802" s="16"/>
      <c r="O802" s="16"/>
      <c r="P802" s="16"/>
      <c r="Q802" s="16"/>
      <c r="R802" s="16"/>
      <c r="S802" s="16"/>
      <c r="T802" s="16"/>
      <c r="U802" s="16"/>
      <c r="V802" s="1" t="s">
        <v>2770</v>
      </c>
      <c r="W802" s="1" t="s">
        <v>2551</v>
      </c>
      <c r="X802" s="5" t="s">
        <v>2780</v>
      </c>
      <c r="Y802" s="5" t="s">
        <v>2561</v>
      </c>
      <c r="Z802" s="5" t="s">
        <v>2734</v>
      </c>
      <c r="AA802" s="5"/>
    </row>
    <row r="803" spans="1:27" ht="12" customHeight="1" x14ac:dyDescent="0.15">
      <c r="A803" s="1" t="s">
        <v>287</v>
      </c>
      <c r="B803" s="1" t="s">
        <v>41</v>
      </c>
      <c r="C803" s="1" t="s">
        <v>19</v>
      </c>
      <c r="D803" s="1" t="s">
        <v>2444</v>
      </c>
      <c r="E803" s="1" t="s">
        <v>10</v>
      </c>
      <c r="F803" s="1" t="s">
        <v>297</v>
      </c>
      <c r="G803" s="1" t="s">
        <v>242</v>
      </c>
      <c r="H803" s="1" t="s">
        <v>235</v>
      </c>
      <c r="I803" s="16"/>
      <c r="J803" s="16"/>
      <c r="K803" s="16"/>
      <c r="L803" s="16"/>
      <c r="M803" s="16"/>
      <c r="N803" s="16"/>
      <c r="O803" s="16"/>
      <c r="P803" s="16"/>
      <c r="Q803" s="16"/>
      <c r="R803" s="16"/>
      <c r="S803" s="16"/>
      <c r="T803" s="16"/>
      <c r="U803" s="16"/>
      <c r="V803" s="1" t="s">
        <v>2770</v>
      </c>
      <c r="W803" s="1" t="s">
        <v>2551</v>
      </c>
      <c r="X803" s="5" t="s">
        <v>2780</v>
      </c>
      <c r="Y803" s="5" t="s">
        <v>2557</v>
      </c>
      <c r="Z803" s="5" t="s">
        <v>2734</v>
      </c>
      <c r="AA803" s="5"/>
    </row>
    <row r="804" spans="1:27" ht="12" customHeight="1" x14ac:dyDescent="0.15">
      <c r="A804" s="1" t="s">
        <v>287</v>
      </c>
      <c r="B804" s="1" t="s">
        <v>41</v>
      </c>
      <c r="C804" s="1" t="s">
        <v>21</v>
      </c>
      <c r="D804" s="1" t="s">
        <v>2444</v>
      </c>
      <c r="E804" s="1" t="s">
        <v>10</v>
      </c>
      <c r="F804" s="1" t="s">
        <v>297</v>
      </c>
      <c r="G804" s="1" t="s">
        <v>245</v>
      </c>
      <c r="H804" s="1" t="s">
        <v>239</v>
      </c>
      <c r="I804" s="16"/>
      <c r="J804" s="16"/>
      <c r="K804" s="16"/>
      <c r="L804" s="16"/>
      <c r="M804" s="16"/>
      <c r="N804" s="16"/>
      <c r="O804" s="16"/>
      <c r="P804" s="16"/>
      <c r="Q804" s="16"/>
      <c r="R804" s="16"/>
      <c r="S804" s="16"/>
      <c r="T804" s="16"/>
      <c r="U804" s="16"/>
      <c r="V804" s="1" t="s">
        <v>2770</v>
      </c>
      <c r="W804" s="1" t="s">
        <v>2551</v>
      </c>
      <c r="X804" s="5" t="s">
        <v>2780</v>
      </c>
      <c r="Y804" s="5" t="s">
        <v>2740</v>
      </c>
      <c r="Z804" s="5" t="s">
        <v>2738</v>
      </c>
      <c r="AA804" s="5"/>
    </row>
    <row r="805" spans="1:27" ht="12" customHeight="1" x14ac:dyDescent="0.15">
      <c r="A805" s="1" t="s">
        <v>287</v>
      </c>
      <c r="B805" s="1" t="s">
        <v>41</v>
      </c>
      <c r="C805" s="1" t="s">
        <v>23</v>
      </c>
      <c r="D805" s="1" t="s">
        <v>2444</v>
      </c>
      <c r="E805" s="1" t="s">
        <v>10</v>
      </c>
      <c r="F805" s="1" t="s">
        <v>297</v>
      </c>
      <c r="G805" s="1" t="s">
        <v>247</v>
      </c>
      <c r="H805" s="1" t="s">
        <v>235</v>
      </c>
      <c r="I805" s="16"/>
      <c r="J805" s="16"/>
      <c r="K805" s="16"/>
      <c r="L805" s="16"/>
      <c r="M805" s="16"/>
      <c r="N805" s="16"/>
      <c r="O805" s="16"/>
      <c r="P805" s="16"/>
      <c r="Q805" s="16"/>
      <c r="R805" s="16"/>
      <c r="S805" s="16"/>
      <c r="T805" s="16"/>
      <c r="U805" s="16"/>
      <c r="V805" s="1" t="s">
        <v>2770</v>
      </c>
      <c r="W805" s="1" t="s">
        <v>2551</v>
      </c>
      <c r="X805" s="5" t="s">
        <v>2780</v>
      </c>
      <c r="Y805" s="5" t="s">
        <v>2558</v>
      </c>
      <c r="Z805" s="5" t="s">
        <v>2734</v>
      </c>
      <c r="AA805" s="5"/>
    </row>
    <row r="806" spans="1:27" ht="12" customHeight="1" x14ac:dyDescent="0.15">
      <c r="A806" s="1" t="s">
        <v>287</v>
      </c>
      <c r="B806" s="1" t="s">
        <v>41</v>
      </c>
      <c r="C806" s="1" t="s">
        <v>77</v>
      </c>
      <c r="D806" s="1" t="s">
        <v>2444</v>
      </c>
      <c r="E806" s="1" t="s">
        <v>10</v>
      </c>
      <c r="F806" s="1" t="s">
        <v>297</v>
      </c>
      <c r="G806" s="1" t="s">
        <v>288</v>
      </c>
      <c r="H806" s="1" t="s">
        <v>235</v>
      </c>
      <c r="I806" s="16"/>
      <c r="J806" s="16"/>
      <c r="K806" s="16"/>
      <c r="L806" s="16"/>
      <c r="M806" s="16"/>
      <c r="N806" s="16"/>
      <c r="O806" s="16"/>
      <c r="P806" s="16"/>
      <c r="Q806" s="16"/>
      <c r="R806" s="16"/>
      <c r="S806" s="16"/>
      <c r="T806" s="16"/>
      <c r="U806" s="16"/>
      <c r="V806" s="1" t="s">
        <v>2770</v>
      </c>
      <c r="W806" s="1" t="s">
        <v>2551</v>
      </c>
      <c r="X806" s="5" t="s">
        <v>2780</v>
      </c>
      <c r="Y806" s="5" t="s">
        <v>2559</v>
      </c>
      <c r="Z806" s="5" t="s">
        <v>2734</v>
      </c>
      <c r="AA806" s="5"/>
    </row>
    <row r="807" spans="1:27" ht="12" customHeight="1" x14ac:dyDescent="0.15">
      <c r="A807" s="1" t="s">
        <v>287</v>
      </c>
      <c r="B807" s="1" t="s">
        <v>43</v>
      </c>
      <c r="C807" s="1" t="s">
        <v>9</v>
      </c>
      <c r="D807" s="1" t="s">
        <v>2444</v>
      </c>
      <c r="E807" s="1" t="s">
        <v>10</v>
      </c>
      <c r="F807" s="1" t="s">
        <v>298</v>
      </c>
      <c r="G807" s="1" t="s">
        <v>234</v>
      </c>
      <c r="H807" s="1" t="s">
        <v>235</v>
      </c>
      <c r="I807" s="16"/>
      <c r="J807" s="16"/>
      <c r="K807" s="16"/>
      <c r="L807" s="16"/>
      <c r="M807" s="16"/>
      <c r="N807" s="16"/>
      <c r="O807" s="16"/>
      <c r="P807" s="16"/>
      <c r="Q807" s="16"/>
      <c r="R807" s="16"/>
      <c r="S807" s="16"/>
      <c r="T807" s="16"/>
      <c r="U807" s="16"/>
      <c r="V807" s="1" t="s">
        <v>2770</v>
      </c>
      <c r="W807" s="1" t="s">
        <v>2551</v>
      </c>
      <c r="X807" s="5" t="s">
        <v>2781</v>
      </c>
      <c r="Y807" s="5" t="s">
        <v>2553</v>
      </c>
      <c r="Z807" s="5" t="s">
        <v>2734</v>
      </c>
      <c r="AA807" s="5"/>
    </row>
    <row r="808" spans="1:27" ht="12" customHeight="1" x14ac:dyDescent="0.15">
      <c r="A808" s="1" t="s">
        <v>287</v>
      </c>
      <c r="B808" s="1" t="s">
        <v>43</v>
      </c>
      <c r="C808" s="1" t="s">
        <v>15</v>
      </c>
      <c r="D808" s="1" t="s">
        <v>2444</v>
      </c>
      <c r="E808" s="1" t="s">
        <v>10</v>
      </c>
      <c r="F808" s="1" t="s">
        <v>298</v>
      </c>
      <c r="G808" s="1" t="s">
        <v>238</v>
      </c>
      <c r="H808" s="1" t="s">
        <v>239</v>
      </c>
      <c r="I808" s="16"/>
      <c r="J808" s="16"/>
      <c r="K808" s="16"/>
      <c r="L808" s="16"/>
      <c r="M808" s="16"/>
      <c r="N808" s="16"/>
      <c r="O808" s="16"/>
      <c r="P808" s="16"/>
      <c r="Q808" s="16"/>
      <c r="R808" s="16"/>
      <c r="S808" s="16"/>
      <c r="T808" s="16"/>
      <c r="U808" s="16"/>
      <c r="V808" s="1" t="s">
        <v>2770</v>
      </c>
      <c r="W808" s="1" t="s">
        <v>2551</v>
      </c>
      <c r="X808" s="5" t="s">
        <v>2781</v>
      </c>
      <c r="Y808" s="5" t="s">
        <v>2737</v>
      </c>
      <c r="Z808" s="5" t="s">
        <v>2738</v>
      </c>
      <c r="AA808" s="5"/>
    </row>
    <row r="809" spans="1:27" ht="12" customHeight="1" x14ac:dyDescent="0.15">
      <c r="A809" s="1" t="s">
        <v>287</v>
      </c>
      <c r="B809" s="1" t="s">
        <v>43</v>
      </c>
      <c r="C809" s="1" t="s">
        <v>17</v>
      </c>
      <c r="D809" s="1" t="s">
        <v>2444</v>
      </c>
      <c r="E809" s="1" t="s">
        <v>10</v>
      </c>
      <c r="F809" s="1" t="s">
        <v>298</v>
      </c>
      <c r="G809" s="1" t="s">
        <v>240</v>
      </c>
      <c r="H809" s="1" t="s">
        <v>235</v>
      </c>
      <c r="I809" s="16"/>
      <c r="J809" s="16"/>
      <c r="K809" s="16"/>
      <c r="L809" s="16"/>
      <c r="M809" s="16"/>
      <c r="N809" s="16"/>
      <c r="O809" s="16"/>
      <c r="P809" s="16"/>
      <c r="Q809" s="16"/>
      <c r="R809" s="16"/>
      <c r="S809" s="16"/>
      <c r="T809" s="16"/>
      <c r="U809" s="16"/>
      <c r="V809" s="1" t="s">
        <v>2770</v>
      </c>
      <c r="W809" s="1" t="s">
        <v>2551</v>
      </c>
      <c r="X809" s="5" t="s">
        <v>2781</v>
      </c>
      <c r="Y809" s="5" t="s">
        <v>2561</v>
      </c>
      <c r="Z809" s="5" t="s">
        <v>2734</v>
      </c>
      <c r="AA809" s="5"/>
    </row>
    <row r="810" spans="1:27" ht="12" customHeight="1" x14ac:dyDescent="0.15">
      <c r="A810" s="1" t="s">
        <v>287</v>
      </c>
      <c r="B810" s="1" t="s">
        <v>43</v>
      </c>
      <c r="C810" s="1" t="s">
        <v>19</v>
      </c>
      <c r="D810" s="1" t="s">
        <v>2444</v>
      </c>
      <c r="E810" s="1" t="s">
        <v>10</v>
      </c>
      <c r="F810" s="1" t="s">
        <v>298</v>
      </c>
      <c r="G810" s="1" t="s">
        <v>242</v>
      </c>
      <c r="H810" s="1" t="s">
        <v>235</v>
      </c>
      <c r="I810" s="16"/>
      <c r="J810" s="16"/>
      <c r="K810" s="16"/>
      <c r="L810" s="16"/>
      <c r="M810" s="16"/>
      <c r="N810" s="16"/>
      <c r="O810" s="16"/>
      <c r="P810" s="16"/>
      <c r="Q810" s="16"/>
      <c r="R810" s="16"/>
      <c r="S810" s="16"/>
      <c r="T810" s="16"/>
      <c r="U810" s="16"/>
      <c r="V810" s="1" t="s">
        <v>2770</v>
      </c>
      <c r="W810" s="1" t="s">
        <v>2551</v>
      </c>
      <c r="X810" s="5" t="s">
        <v>2781</v>
      </c>
      <c r="Y810" s="5" t="s">
        <v>2557</v>
      </c>
      <c r="Z810" s="5" t="s">
        <v>2734</v>
      </c>
      <c r="AA810" s="5"/>
    </row>
    <row r="811" spans="1:27" ht="12" customHeight="1" x14ac:dyDescent="0.15">
      <c r="A811" s="1" t="s">
        <v>287</v>
      </c>
      <c r="B811" s="1" t="s">
        <v>43</v>
      </c>
      <c r="C811" s="1" t="s">
        <v>21</v>
      </c>
      <c r="D811" s="1" t="s">
        <v>2444</v>
      </c>
      <c r="E811" s="1" t="s">
        <v>10</v>
      </c>
      <c r="F811" s="1" t="s">
        <v>298</v>
      </c>
      <c r="G811" s="1" t="s">
        <v>245</v>
      </c>
      <c r="H811" s="1" t="s">
        <v>239</v>
      </c>
      <c r="I811" s="16"/>
      <c r="J811" s="16"/>
      <c r="K811" s="16"/>
      <c r="L811" s="16"/>
      <c r="M811" s="16"/>
      <c r="N811" s="16"/>
      <c r="O811" s="16"/>
      <c r="P811" s="16"/>
      <c r="Q811" s="16"/>
      <c r="R811" s="16"/>
      <c r="S811" s="16"/>
      <c r="T811" s="16"/>
      <c r="U811" s="16"/>
      <c r="V811" s="1" t="s">
        <v>2770</v>
      </c>
      <c r="W811" s="1" t="s">
        <v>2551</v>
      </c>
      <c r="X811" s="5" t="s">
        <v>2781</v>
      </c>
      <c r="Y811" s="5" t="s">
        <v>2740</v>
      </c>
      <c r="Z811" s="5" t="s">
        <v>2738</v>
      </c>
      <c r="AA811" s="5"/>
    </row>
    <row r="812" spans="1:27" ht="12" customHeight="1" x14ac:dyDescent="0.15">
      <c r="A812" s="1" t="s">
        <v>287</v>
      </c>
      <c r="B812" s="1" t="s">
        <v>43</v>
      </c>
      <c r="C812" s="1" t="s">
        <v>23</v>
      </c>
      <c r="D812" s="1" t="s">
        <v>2444</v>
      </c>
      <c r="E812" s="1" t="s">
        <v>10</v>
      </c>
      <c r="F812" s="1" t="s">
        <v>298</v>
      </c>
      <c r="G812" s="1" t="s">
        <v>247</v>
      </c>
      <c r="H812" s="1" t="s">
        <v>235</v>
      </c>
      <c r="I812" s="16"/>
      <c r="J812" s="16"/>
      <c r="K812" s="16"/>
      <c r="L812" s="16"/>
      <c r="M812" s="16"/>
      <c r="N812" s="16"/>
      <c r="O812" s="16"/>
      <c r="P812" s="16"/>
      <c r="Q812" s="16"/>
      <c r="R812" s="16"/>
      <c r="S812" s="16"/>
      <c r="T812" s="16"/>
      <c r="U812" s="16"/>
      <c r="V812" s="1" t="s">
        <v>2770</v>
      </c>
      <c r="W812" s="1" t="s">
        <v>2551</v>
      </c>
      <c r="X812" s="5" t="s">
        <v>2781</v>
      </c>
      <c r="Y812" s="5" t="s">
        <v>2558</v>
      </c>
      <c r="Z812" s="5" t="s">
        <v>2734</v>
      </c>
      <c r="AA812" s="5"/>
    </row>
    <row r="813" spans="1:27" ht="12" customHeight="1" x14ac:dyDescent="0.15">
      <c r="A813" s="1" t="s">
        <v>287</v>
      </c>
      <c r="B813" s="1" t="s">
        <v>43</v>
      </c>
      <c r="C813" s="1" t="s">
        <v>77</v>
      </c>
      <c r="D813" s="1" t="s">
        <v>2444</v>
      </c>
      <c r="E813" s="1" t="s">
        <v>10</v>
      </c>
      <c r="F813" s="1" t="s">
        <v>298</v>
      </c>
      <c r="G813" s="1" t="s">
        <v>288</v>
      </c>
      <c r="H813" s="1" t="s">
        <v>235</v>
      </c>
      <c r="I813" s="16"/>
      <c r="J813" s="16"/>
      <c r="K813" s="16"/>
      <c r="L813" s="16"/>
      <c r="M813" s="16"/>
      <c r="N813" s="16"/>
      <c r="O813" s="16"/>
      <c r="P813" s="16"/>
      <c r="Q813" s="16"/>
      <c r="R813" s="16"/>
      <c r="S813" s="16"/>
      <c r="T813" s="16"/>
      <c r="U813" s="16"/>
      <c r="V813" s="1" t="s">
        <v>2770</v>
      </c>
      <c r="W813" s="1" t="s">
        <v>2551</v>
      </c>
      <c r="X813" s="5" t="s">
        <v>2781</v>
      </c>
      <c r="Y813" s="5" t="s">
        <v>2559</v>
      </c>
      <c r="Z813" s="5" t="s">
        <v>2734</v>
      </c>
      <c r="AA813" s="5"/>
    </row>
    <row r="814" spans="1:27" ht="12" customHeight="1" x14ac:dyDescent="0.15">
      <c r="A814" s="1" t="s">
        <v>287</v>
      </c>
      <c r="B814" s="1" t="s">
        <v>45</v>
      </c>
      <c r="C814" s="1" t="s">
        <v>9</v>
      </c>
      <c r="D814" s="1" t="s">
        <v>2444</v>
      </c>
      <c r="E814" s="1" t="s">
        <v>10</v>
      </c>
      <c r="F814" s="1" t="s">
        <v>299</v>
      </c>
      <c r="G814" s="1" t="s">
        <v>234</v>
      </c>
      <c r="H814" s="1" t="s">
        <v>235</v>
      </c>
      <c r="I814" s="16"/>
      <c r="J814" s="16"/>
      <c r="K814" s="16"/>
      <c r="L814" s="16"/>
      <c r="M814" s="16"/>
      <c r="N814" s="16"/>
      <c r="O814" s="16"/>
      <c r="P814" s="16"/>
      <c r="Q814" s="16"/>
      <c r="R814" s="16"/>
      <c r="S814" s="16"/>
      <c r="T814" s="16"/>
      <c r="U814" s="16"/>
      <c r="V814" s="1" t="s">
        <v>2770</v>
      </c>
      <c r="W814" s="1" t="s">
        <v>2551</v>
      </c>
      <c r="X814" s="5" t="s">
        <v>2782</v>
      </c>
      <c r="Y814" s="5" t="s">
        <v>2553</v>
      </c>
      <c r="Z814" s="5" t="s">
        <v>2734</v>
      </c>
      <c r="AA814" s="5"/>
    </row>
    <row r="815" spans="1:27" ht="12" customHeight="1" x14ac:dyDescent="0.15">
      <c r="A815" s="1" t="s">
        <v>287</v>
      </c>
      <c r="B815" s="1" t="s">
        <v>45</v>
      </c>
      <c r="C815" s="1" t="s">
        <v>15</v>
      </c>
      <c r="D815" s="1" t="s">
        <v>2444</v>
      </c>
      <c r="E815" s="1" t="s">
        <v>10</v>
      </c>
      <c r="F815" s="1" t="s">
        <v>299</v>
      </c>
      <c r="G815" s="1" t="s">
        <v>238</v>
      </c>
      <c r="H815" s="1" t="s">
        <v>239</v>
      </c>
      <c r="I815" s="16"/>
      <c r="J815" s="16"/>
      <c r="K815" s="16"/>
      <c r="L815" s="16"/>
      <c r="M815" s="16"/>
      <c r="N815" s="16"/>
      <c r="O815" s="16"/>
      <c r="P815" s="16"/>
      <c r="Q815" s="16"/>
      <c r="R815" s="16"/>
      <c r="S815" s="16"/>
      <c r="T815" s="16"/>
      <c r="U815" s="16"/>
      <c r="V815" s="1" t="s">
        <v>2770</v>
      </c>
      <c r="W815" s="1" t="s">
        <v>2551</v>
      </c>
      <c r="X815" s="5" t="s">
        <v>2782</v>
      </c>
      <c r="Y815" s="5" t="s">
        <v>2737</v>
      </c>
      <c r="Z815" s="5" t="s">
        <v>2738</v>
      </c>
      <c r="AA815" s="5"/>
    </row>
    <row r="816" spans="1:27" ht="12" customHeight="1" x14ac:dyDescent="0.15">
      <c r="A816" s="1" t="s">
        <v>287</v>
      </c>
      <c r="B816" s="1" t="s">
        <v>45</v>
      </c>
      <c r="C816" s="1" t="s">
        <v>17</v>
      </c>
      <c r="D816" s="1" t="s">
        <v>2444</v>
      </c>
      <c r="E816" s="1" t="s">
        <v>10</v>
      </c>
      <c r="F816" s="1" t="s">
        <v>299</v>
      </c>
      <c r="G816" s="1" t="s">
        <v>240</v>
      </c>
      <c r="H816" s="1" t="s">
        <v>235</v>
      </c>
      <c r="I816" s="16"/>
      <c r="J816" s="16"/>
      <c r="K816" s="16"/>
      <c r="L816" s="16"/>
      <c r="M816" s="16"/>
      <c r="N816" s="16"/>
      <c r="O816" s="16"/>
      <c r="P816" s="16"/>
      <c r="Q816" s="16"/>
      <c r="R816" s="16"/>
      <c r="S816" s="16"/>
      <c r="T816" s="16"/>
      <c r="U816" s="16"/>
      <c r="V816" s="1" t="s">
        <v>2770</v>
      </c>
      <c r="W816" s="1" t="s">
        <v>2551</v>
      </c>
      <c r="X816" s="5" t="s">
        <v>2782</v>
      </c>
      <c r="Y816" s="5" t="s">
        <v>2561</v>
      </c>
      <c r="Z816" s="5" t="s">
        <v>2734</v>
      </c>
      <c r="AA816" s="5"/>
    </row>
    <row r="817" spans="1:27" ht="12" customHeight="1" x14ac:dyDescent="0.15">
      <c r="A817" s="1" t="s">
        <v>287</v>
      </c>
      <c r="B817" s="1" t="s">
        <v>45</v>
      </c>
      <c r="C817" s="1" t="s">
        <v>19</v>
      </c>
      <c r="D817" s="1" t="s">
        <v>2444</v>
      </c>
      <c r="E817" s="1" t="s">
        <v>10</v>
      </c>
      <c r="F817" s="1" t="s">
        <v>299</v>
      </c>
      <c r="G817" s="1" t="s">
        <v>242</v>
      </c>
      <c r="H817" s="1" t="s">
        <v>235</v>
      </c>
      <c r="I817" s="16"/>
      <c r="J817" s="16"/>
      <c r="K817" s="16"/>
      <c r="L817" s="16"/>
      <c r="M817" s="16"/>
      <c r="N817" s="16"/>
      <c r="O817" s="16"/>
      <c r="P817" s="16"/>
      <c r="Q817" s="16"/>
      <c r="R817" s="16"/>
      <c r="S817" s="16"/>
      <c r="T817" s="16"/>
      <c r="U817" s="16"/>
      <c r="V817" s="1" t="s">
        <v>2770</v>
      </c>
      <c r="W817" s="1" t="s">
        <v>2551</v>
      </c>
      <c r="X817" s="5" t="s">
        <v>2782</v>
      </c>
      <c r="Y817" s="5" t="s">
        <v>2557</v>
      </c>
      <c r="Z817" s="5" t="s">
        <v>2734</v>
      </c>
      <c r="AA817" s="5"/>
    </row>
    <row r="818" spans="1:27" ht="12" customHeight="1" x14ac:dyDescent="0.15">
      <c r="A818" s="1" t="s">
        <v>287</v>
      </c>
      <c r="B818" s="1" t="s">
        <v>45</v>
      </c>
      <c r="C818" s="1" t="s">
        <v>21</v>
      </c>
      <c r="D818" s="1" t="s">
        <v>2444</v>
      </c>
      <c r="E818" s="1" t="s">
        <v>10</v>
      </c>
      <c r="F818" s="1" t="s">
        <v>299</v>
      </c>
      <c r="G818" s="1" t="s">
        <v>245</v>
      </c>
      <c r="H818" s="1" t="s">
        <v>239</v>
      </c>
      <c r="I818" s="16"/>
      <c r="J818" s="16"/>
      <c r="K818" s="16"/>
      <c r="L818" s="16"/>
      <c r="M818" s="16"/>
      <c r="N818" s="16"/>
      <c r="O818" s="16"/>
      <c r="P818" s="16"/>
      <c r="Q818" s="16"/>
      <c r="R818" s="16"/>
      <c r="S818" s="16"/>
      <c r="T818" s="16"/>
      <c r="U818" s="16"/>
      <c r="V818" s="1" t="s">
        <v>2770</v>
      </c>
      <c r="W818" s="1" t="s">
        <v>2551</v>
      </c>
      <c r="X818" s="5" t="s">
        <v>2782</v>
      </c>
      <c r="Y818" s="5" t="s">
        <v>2740</v>
      </c>
      <c r="Z818" s="5" t="s">
        <v>2738</v>
      </c>
      <c r="AA818" s="5"/>
    </row>
    <row r="819" spans="1:27" ht="12" customHeight="1" x14ac:dyDescent="0.15">
      <c r="A819" s="1" t="s">
        <v>287</v>
      </c>
      <c r="B819" s="1" t="s">
        <v>45</v>
      </c>
      <c r="C819" s="1" t="s">
        <v>23</v>
      </c>
      <c r="D819" s="1" t="s">
        <v>2444</v>
      </c>
      <c r="E819" s="1" t="s">
        <v>10</v>
      </c>
      <c r="F819" s="1" t="s">
        <v>299</v>
      </c>
      <c r="G819" s="1" t="s">
        <v>247</v>
      </c>
      <c r="H819" s="1" t="s">
        <v>235</v>
      </c>
      <c r="I819" s="16"/>
      <c r="J819" s="16"/>
      <c r="K819" s="16"/>
      <c r="L819" s="16"/>
      <c r="M819" s="16"/>
      <c r="N819" s="16"/>
      <c r="O819" s="16"/>
      <c r="P819" s="16"/>
      <c r="Q819" s="16"/>
      <c r="R819" s="16"/>
      <c r="S819" s="16"/>
      <c r="T819" s="16"/>
      <c r="U819" s="16"/>
      <c r="V819" s="1" t="s">
        <v>2770</v>
      </c>
      <c r="W819" s="1" t="s">
        <v>2551</v>
      </c>
      <c r="X819" s="5" t="s">
        <v>2782</v>
      </c>
      <c r="Y819" s="5" t="s">
        <v>2558</v>
      </c>
      <c r="Z819" s="5" t="s">
        <v>2734</v>
      </c>
      <c r="AA819" s="5"/>
    </row>
    <row r="820" spans="1:27" ht="12" customHeight="1" x14ac:dyDescent="0.15">
      <c r="A820" s="1" t="s">
        <v>287</v>
      </c>
      <c r="B820" s="1" t="s">
        <v>45</v>
      </c>
      <c r="C820" s="1" t="s">
        <v>77</v>
      </c>
      <c r="D820" s="1" t="s">
        <v>2444</v>
      </c>
      <c r="E820" s="1" t="s">
        <v>10</v>
      </c>
      <c r="F820" s="1" t="s">
        <v>299</v>
      </c>
      <c r="G820" s="1" t="s">
        <v>288</v>
      </c>
      <c r="H820" s="1" t="s">
        <v>235</v>
      </c>
      <c r="I820" s="16"/>
      <c r="J820" s="16"/>
      <c r="K820" s="16"/>
      <c r="L820" s="16"/>
      <c r="M820" s="16"/>
      <c r="N820" s="16"/>
      <c r="O820" s="16"/>
      <c r="P820" s="16"/>
      <c r="Q820" s="16"/>
      <c r="R820" s="16"/>
      <c r="S820" s="16"/>
      <c r="T820" s="16"/>
      <c r="U820" s="16"/>
      <c r="V820" s="1" t="s">
        <v>2770</v>
      </c>
      <c r="W820" s="1" t="s">
        <v>2551</v>
      </c>
      <c r="X820" s="5" t="s">
        <v>2782</v>
      </c>
      <c r="Y820" s="5" t="s">
        <v>2559</v>
      </c>
      <c r="Z820" s="5" t="s">
        <v>2734</v>
      </c>
      <c r="AA820" s="5"/>
    </row>
    <row r="821" spans="1:27" ht="12" customHeight="1" x14ac:dyDescent="0.15">
      <c r="A821" s="1" t="s">
        <v>287</v>
      </c>
      <c r="B821" s="1" t="s">
        <v>47</v>
      </c>
      <c r="C821" s="1" t="s">
        <v>9</v>
      </c>
      <c r="D821" s="1" t="s">
        <v>2444</v>
      </c>
      <c r="E821" s="1" t="s">
        <v>10</v>
      </c>
      <c r="F821" s="1" t="s">
        <v>300</v>
      </c>
      <c r="G821" s="1" t="s">
        <v>234</v>
      </c>
      <c r="H821" s="1" t="s">
        <v>235</v>
      </c>
      <c r="I821" s="16"/>
      <c r="J821" s="16"/>
      <c r="K821" s="16"/>
      <c r="L821" s="16"/>
      <c r="M821" s="16"/>
      <c r="N821" s="16"/>
      <c r="O821" s="16"/>
      <c r="P821" s="16"/>
      <c r="Q821" s="16"/>
      <c r="R821" s="16"/>
      <c r="S821" s="16"/>
      <c r="T821" s="16"/>
      <c r="U821" s="16"/>
      <c r="V821" s="1" t="s">
        <v>2770</v>
      </c>
      <c r="W821" s="1" t="s">
        <v>2551</v>
      </c>
      <c r="X821" s="5" t="s">
        <v>2783</v>
      </c>
      <c r="Y821" s="5" t="s">
        <v>2553</v>
      </c>
      <c r="Z821" s="5" t="s">
        <v>2734</v>
      </c>
      <c r="AA821" s="5"/>
    </row>
    <row r="822" spans="1:27" ht="12" customHeight="1" x14ac:dyDescent="0.15">
      <c r="A822" s="1" t="s">
        <v>287</v>
      </c>
      <c r="B822" s="1" t="s">
        <v>47</v>
      </c>
      <c r="C822" s="1" t="s">
        <v>15</v>
      </c>
      <c r="D822" s="1" t="s">
        <v>2444</v>
      </c>
      <c r="E822" s="1" t="s">
        <v>10</v>
      </c>
      <c r="F822" s="1" t="s">
        <v>300</v>
      </c>
      <c r="G822" s="1" t="s">
        <v>238</v>
      </c>
      <c r="H822" s="1" t="s">
        <v>239</v>
      </c>
      <c r="I822" s="16"/>
      <c r="J822" s="16"/>
      <c r="K822" s="16"/>
      <c r="L822" s="16"/>
      <c r="M822" s="16"/>
      <c r="N822" s="16"/>
      <c r="O822" s="16"/>
      <c r="P822" s="16"/>
      <c r="Q822" s="16"/>
      <c r="R822" s="16"/>
      <c r="S822" s="16"/>
      <c r="T822" s="16"/>
      <c r="U822" s="16"/>
      <c r="V822" s="1" t="s">
        <v>2770</v>
      </c>
      <c r="W822" s="1" t="s">
        <v>2551</v>
      </c>
      <c r="X822" s="5" t="s">
        <v>2783</v>
      </c>
      <c r="Y822" s="5" t="s">
        <v>2737</v>
      </c>
      <c r="Z822" s="5" t="s">
        <v>2738</v>
      </c>
      <c r="AA822" s="5"/>
    </row>
    <row r="823" spans="1:27" ht="12" customHeight="1" x14ac:dyDescent="0.15">
      <c r="A823" s="1" t="s">
        <v>287</v>
      </c>
      <c r="B823" s="1" t="s">
        <v>49</v>
      </c>
      <c r="C823" s="1" t="s">
        <v>9</v>
      </c>
      <c r="D823" s="1" t="s">
        <v>2444</v>
      </c>
      <c r="E823" s="1" t="s">
        <v>10</v>
      </c>
      <c r="F823" s="1" t="s">
        <v>301</v>
      </c>
      <c r="G823" s="1" t="s">
        <v>234</v>
      </c>
      <c r="H823" s="1" t="s">
        <v>235</v>
      </c>
      <c r="I823" s="16"/>
      <c r="J823" s="16"/>
      <c r="K823" s="16"/>
      <c r="L823" s="16"/>
      <c r="M823" s="16"/>
      <c r="N823" s="16"/>
      <c r="O823" s="16"/>
      <c r="P823" s="16"/>
      <c r="Q823" s="16"/>
      <c r="R823" s="16"/>
      <c r="S823" s="16"/>
      <c r="T823" s="16"/>
      <c r="U823" s="16"/>
      <c r="V823" s="1" t="s">
        <v>2770</v>
      </c>
      <c r="W823" s="1" t="s">
        <v>2551</v>
      </c>
      <c r="X823" s="5" t="s">
        <v>2784</v>
      </c>
      <c r="Y823" s="5" t="s">
        <v>2553</v>
      </c>
      <c r="Z823" s="5" t="s">
        <v>2734</v>
      </c>
      <c r="AA823" s="5"/>
    </row>
    <row r="824" spans="1:27" ht="12" customHeight="1" x14ac:dyDescent="0.15">
      <c r="A824" s="1" t="s">
        <v>287</v>
      </c>
      <c r="B824" s="1" t="s">
        <v>49</v>
      </c>
      <c r="C824" s="1" t="s">
        <v>15</v>
      </c>
      <c r="D824" s="1" t="s">
        <v>2444</v>
      </c>
      <c r="E824" s="1" t="s">
        <v>10</v>
      </c>
      <c r="F824" s="1" t="s">
        <v>301</v>
      </c>
      <c r="G824" s="1" t="s">
        <v>238</v>
      </c>
      <c r="H824" s="1" t="s">
        <v>239</v>
      </c>
      <c r="I824" s="16"/>
      <c r="J824" s="16"/>
      <c r="K824" s="16"/>
      <c r="L824" s="16"/>
      <c r="M824" s="16"/>
      <c r="N824" s="16"/>
      <c r="O824" s="16"/>
      <c r="P824" s="16"/>
      <c r="Q824" s="16"/>
      <c r="R824" s="16"/>
      <c r="S824" s="16"/>
      <c r="T824" s="16"/>
      <c r="U824" s="16"/>
      <c r="V824" s="1" t="s">
        <v>2770</v>
      </c>
      <c r="W824" s="1" t="s">
        <v>2551</v>
      </c>
      <c r="X824" s="5" t="s">
        <v>2784</v>
      </c>
      <c r="Y824" s="5" t="s">
        <v>2737</v>
      </c>
      <c r="Z824" s="5" t="s">
        <v>2738</v>
      </c>
      <c r="AA824" s="5"/>
    </row>
    <row r="825" spans="1:27" ht="12" customHeight="1" x14ac:dyDescent="0.15">
      <c r="A825" s="1" t="s">
        <v>287</v>
      </c>
      <c r="B825" s="1" t="s">
        <v>212</v>
      </c>
      <c r="C825" s="1" t="s">
        <v>9</v>
      </c>
      <c r="D825" s="1" t="s">
        <v>2444</v>
      </c>
      <c r="E825" s="1" t="s">
        <v>213</v>
      </c>
      <c r="F825" s="1" t="s">
        <v>284</v>
      </c>
      <c r="G825" s="1" t="s">
        <v>215</v>
      </c>
      <c r="H825" s="1" t="s">
        <v>216</v>
      </c>
      <c r="I825" s="16"/>
      <c r="J825" s="16"/>
      <c r="K825" s="16"/>
      <c r="L825" s="16"/>
      <c r="M825" s="16"/>
      <c r="N825" s="16"/>
      <c r="O825" s="16"/>
      <c r="P825" s="16"/>
      <c r="Q825" s="16"/>
      <c r="R825" s="16"/>
      <c r="S825" s="16"/>
      <c r="T825" s="16"/>
      <c r="U825" s="16"/>
      <c r="V825" s="1" t="s">
        <v>2770</v>
      </c>
      <c r="W825" s="1" t="s">
        <v>2717</v>
      </c>
      <c r="X825" s="5" t="s">
        <v>2768</v>
      </c>
      <c r="Y825" s="5" t="s">
        <v>2719</v>
      </c>
      <c r="Z825" s="5" t="s">
        <v>2720</v>
      </c>
      <c r="AA825" s="5"/>
    </row>
    <row r="826" spans="1:27" ht="12" customHeight="1" x14ac:dyDescent="0.15">
      <c r="A826" s="1" t="s">
        <v>287</v>
      </c>
      <c r="B826" s="1" t="s">
        <v>285</v>
      </c>
      <c r="C826" s="1" t="s">
        <v>9</v>
      </c>
      <c r="D826" s="1" t="s">
        <v>2444</v>
      </c>
      <c r="E826" s="1" t="s">
        <v>213</v>
      </c>
      <c r="F826" s="1" t="s">
        <v>286</v>
      </c>
      <c r="G826" s="1" t="s">
        <v>215</v>
      </c>
      <c r="H826" s="1" t="s">
        <v>216</v>
      </c>
      <c r="I826" s="16"/>
      <c r="J826" s="16"/>
      <c r="K826" s="16"/>
      <c r="L826" s="16"/>
      <c r="M826" s="16"/>
      <c r="N826" s="16"/>
      <c r="O826" s="16"/>
      <c r="P826" s="16"/>
      <c r="Q826" s="16"/>
      <c r="R826" s="16"/>
      <c r="S826" s="16"/>
      <c r="T826" s="16"/>
      <c r="U826" s="16"/>
      <c r="V826" s="1" t="s">
        <v>2770</v>
      </c>
      <c r="W826" s="1" t="s">
        <v>2717</v>
      </c>
      <c r="X826" s="5" t="s">
        <v>2769</v>
      </c>
      <c r="Y826" s="5" t="s">
        <v>2719</v>
      </c>
      <c r="Z826" s="5" t="s">
        <v>2720</v>
      </c>
      <c r="AA826" s="5"/>
    </row>
    <row r="827" spans="1:27" ht="12" customHeight="1" x14ac:dyDescent="0.15">
      <c r="A827" s="1" t="s">
        <v>302</v>
      </c>
      <c r="B827" s="1" t="s">
        <v>8</v>
      </c>
      <c r="C827" s="1" t="s">
        <v>9</v>
      </c>
      <c r="D827" s="1" t="s">
        <v>2445</v>
      </c>
      <c r="E827" s="1" t="s">
        <v>10</v>
      </c>
      <c r="F827" s="1" t="s">
        <v>303</v>
      </c>
      <c r="G827" s="1" t="s">
        <v>234</v>
      </c>
      <c r="H827" s="1" t="s">
        <v>235</v>
      </c>
      <c r="I827" s="16"/>
      <c r="J827" s="16"/>
      <c r="K827" s="16"/>
      <c r="L827" s="16"/>
      <c r="M827" s="16"/>
      <c r="N827" s="16"/>
      <c r="O827" s="16"/>
      <c r="P827" s="16"/>
      <c r="Q827" s="16"/>
      <c r="R827" s="16"/>
      <c r="S827" s="16"/>
      <c r="T827" s="16"/>
      <c r="U827" s="16"/>
      <c r="V827" s="1" t="s">
        <v>2785</v>
      </c>
      <c r="W827" s="1" t="s">
        <v>2551</v>
      </c>
      <c r="X827" s="5" t="s">
        <v>2786</v>
      </c>
      <c r="Y827" s="5" t="s">
        <v>2553</v>
      </c>
      <c r="Z827" s="5" t="s">
        <v>2734</v>
      </c>
      <c r="AA827" s="5"/>
    </row>
    <row r="828" spans="1:27" ht="12" customHeight="1" x14ac:dyDescent="0.15">
      <c r="A828" s="1" t="s">
        <v>302</v>
      </c>
      <c r="B828" s="1" t="s">
        <v>8</v>
      </c>
      <c r="C828" s="1" t="s">
        <v>15</v>
      </c>
      <c r="D828" s="1" t="s">
        <v>2445</v>
      </c>
      <c r="E828" s="1" t="s">
        <v>10</v>
      </c>
      <c r="F828" s="1" t="s">
        <v>303</v>
      </c>
      <c r="G828" s="1" t="s">
        <v>304</v>
      </c>
      <c r="H828" s="1" t="s">
        <v>305</v>
      </c>
      <c r="I828" s="16"/>
      <c r="J828" s="16"/>
      <c r="K828" s="16"/>
      <c r="L828" s="16"/>
      <c r="M828" s="16"/>
      <c r="N828" s="16"/>
      <c r="O828" s="16"/>
      <c r="P828" s="16"/>
      <c r="Q828" s="16"/>
      <c r="R828" s="16"/>
      <c r="S828" s="16"/>
      <c r="T828" s="16"/>
      <c r="U828" s="16"/>
      <c r="V828" s="1" t="s">
        <v>2785</v>
      </c>
      <c r="W828" s="1" t="s">
        <v>2551</v>
      </c>
      <c r="X828" s="5" t="s">
        <v>2786</v>
      </c>
      <c r="Y828" s="5" t="s">
        <v>2787</v>
      </c>
      <c r="Z828" s="5" t="s">
        <v>305</v>
      </c>
      <c r="AA828" s="5"/>
    </row>
    <row r="829" spans="1:27" ht="12" customHeight="1" x14ac:dyDescent="0.15">
      <c r="A829" s="1" t="s">
        <v>302</v>
      </c>
      <c r="B829" s="1" t="s">
        <v>8</v>
      </c>
      <c r="C829" s="1" t="s">
        <v>17</v>
      </c>
      <c r="D829" s="1" t="s">
        <v>2445</v>
      </c>
      <c r="E829" s="1" t="s">
        <v>10</v>
      </c>
      <c r="F829" s="1" t="s">
        <v>303</v>
      </c>
      <c r="G829" s="1" t="s">
        <v>238</v>
      </c>
      <c r="H829" s="1" t="s">
        <v>306</v>
      </c>
      <c r="I829" s="16"/>
      <c r="J829" s="16"/>
      <c r="K829" s="16"/>
      <c r="L829" s="16"/>
      <c r="M829" s="16"/>
      <c r="N829" s="16"/>
      <c r="O829" s="16"/>
      <c r="P829" s="16"/>
      <c r="Q829" s="16"/>
      <c r="R829" s="16"/>
      <c r="S829" s="16"/>
      <c r="T829" s="16"/>
      <c r="U829" s="16"/>
      <c r="V829" s="1" t="s">
        <v>2785</v>
      </c>
      <c r="W829" s="1" t="s">
        <v>2551</v>
      </c>
      <c r="X829" s="5" t="s">
        <v>2786</v>
      </c>
      <c r="Y829" s="5" t="s">
        <v>2737</v>
      </c>
      <c r="Z829" s="5" t="s">
        <v>2788</v>
      </c>
      <c r="AA829" s="5"/>
    </row>
    <row r="830" spans="1:27" ht="12" customHeight="1" x14ac:dyDescent="0.15">
      <c r="A830" s="1" t="s">
        <v>302</v>
      </c>
      <c r="B830" s="1" t="s">
        <v>25</v>
      </c>
      <c r="C830" s="1" t="s">
        <v>9</v>
      </c>
      <c r="D830" s="1" t="s">
        <v>2445</v>
      </c>
      <c r="E830" s="1" t="s">
        <v>10</v>
      </c>
      <c r="F830" s="1" t="s">
        <v>307</v>
      </c>
      <c r="G830" s="1" t="s">
        <v>234</v>
      </c>
      <c r="H830" s="1" t="s">
        <v>235</v>
      </c>
      <c r="I830" s="16"/>
      <c r="J830" s="16"/>
      <c r="K830" s="16"/>
      <c r="L830" s="16"/>
      <c r="M830" s="16"/>
      <c r="N830" s="16"/>
      <c r="O830" s="16"/>
      <c r="P830" s="16"/>
      <c r="Q830" s="16"/>
      <c r="R830" s="16"/>
      <c r="S830" s="16"/>
      <c r="T830" s="16"/>
      <c r="U830" s="16"/>
      <c r="V830" s="1" t="s">
        <v>2785</v>
      </c>
      <c r="W830" s="1" t="s">
        <v>2551</v>
      </c>
      <c r="X830" s="5" t="s">
        <v>2789</v>
      </c>
      <c r="Y830" s="5" t="s">
        <v>2553</v>
      </c>
      <c r="Z830" s="5" t="s">
        <v>2734</v>
      </c>
      <c r="AA830" s="5"/>
    </row>
    <row r="831" spans="1:27" ht="12" customHeight="1" x14ac:dyDescent="0.15">
      <c r="A831" s="1" t="s">
        <v>302</v>
      </c>
      <c r="B831" s="1" t="s">
        <v>25</v>
      </c>
      <c r="C831" s="1" t="s">
        <v>15</v>
      </c>
      <c r="D831" s="1" t="s">
        <v>2445</v>
      </c>
      <c r="E831" s="1" t="s">
        <v>10</v>
      </c>
      <c r="F831" s="1" t="s">
        <v>307</v>
      </c>
      <c r="G831" s="1" t="s">
        <v>304</v>
      </c>
      <c r="H831" s="1" t="s">
        <v>305</v>
      </c>
      <c r="I831" s="16"/>
      <c r="J831" s="16"/>
      <c r="K831" s="16"/>
      <c r="L831" s="16"/>
      <c r="M831" s="16"/>
      <c r="N831" s="16"/>
      <c r="O831" s="16"/>
      <c r="P831" s="16"/>
      <c r="Q831" s="16"/>
      <c r="R831" s="16"/>
      <c r="S831" s="16"/>
      <c r="T831" s="16"/>
      <c r="U831" s="16"/>
      <c r="V831" s="1" t="s">
        <v>2785</v>
      </c>
      <c r="W831" s="1" t="s">
        <v>2551</v>
      </c>
      <c r="X831" s="5" t="s">
        <v>2789</v>
      </c>
      <c r="Y831" s="5" t="s">
        <v>2787</v>
      </c>
      <c r="Z831" s="5" t="s">
        <v>305</v>
      </c>
      <c r="AA831" s="5"/>
    </row>
    <row r="832" spans="1:27" ht="12" customHeight="1" x14ac:dyDescent="0.15">
      <c r="A832" s="1" t="s">
        <v>302</v>
      </c>
      <c r="B832" s="1" t="s">
        <v>25</v>
      </c>
      <c r="C832" s="1" t="s">
        <v>17</v>
      </c>
      <c r="D832" s="1" t="s">
        <v>2445</v>
      </c>
      <c r="E832" s="1" t="s">
        <v>10</v>
      </c>
      <c r="F832" s="1" t="s">
        <v>307</v>
      </c>
      <c r="G832" s="1" t="s">
        <v>238</v>
      </c>
      <c r="H832" s="1" t="s">
        <v>306</v>
      </c>
      <c r="I832" s="16"/>
      <c r="J832" s="16"/>
      <c r="K832" s="16"/>
      <c r="L832" s="16"/>
      <c r="M832" s="16"/>
      <c r="N832" s="16"/>
      <c r="O832" s="16"/>
      <c r="P832" s="16"/>
      <c r="Q832" s="16"/>
      <c r="R832" s="16"/>
      <c r="S832" s="16"/>
      <c r="T832" s="16"/>
      <c r="U832" s="16"/>
      <c r="V832" s="1" t="s">
        <v>2785</v>
      </c>
      <c r="W832" s="1" t="s">
        <v>2551</v>
      </c>
      <c r="X832" s="5" t="s">
        <v>2789</v>
      </c>
      <c r="Y832" s="5" t="s">
        <v>2737</v>
      </c>
      <c r="Z832" s="5" t="s">
        <v>2788</v>
      </c>
      <c r="AA832" s="5"/>
    </row>
    <row r="833" spans="1:27" ht="12" customHeight="1" x14ac:dyDescent="0.15">
      <c r="A833" s="1" t="s">
        <v>302</v>
      </c>
      <c r="B833" s="1" t="s">
        <v>27</v>
      </c>
      <c r="C833" s="1" t="s">
        <v>9</v>
      </c>
      <c r="D833" s="1" t="s">
        <v>2445</v>
      </c>
      <c r="E833" s="1" t="s">
        <v>10</v>
      </c>
      <c r="F833" s="1" t="s">
        <v>308</v>
      </c>
      <c r="G833" s="1" t="s">
        <v>234</v>
      </c>
      <c r="H833" s="1" t="s">
        <v>235</v>
      </c>
      <c r="I833" s="16"/>
      <c r="J833" s="16"/>
      <c r="K833" s="16"/>
      <c r="L833" s="16"/>
      <c r="M833" s="16"/>
      <c r="N833" s="16"/>
      <c r="O833" s="16"/>
      <c r="P833" s="16"/>
      <c r="Q833" s="16"/>
      <c r="R833" s="16"/>
      <c r="S833" s="16"/>
      <c r="T833" s="16"/>
      <c r="U833" s="16"/>
      <c r="V833" s="1" t="s">
        <v>2785</v>
      </c>
      <c r="W833" s="1" t="s">
        <v>2551</v>
      </c>
      <c r="X833" s="5" t="s">
        <v>2790</v>
      </c>
      <c r="Y833" s="5" t="s">
        <v>2553</v>
      </c>
      <c r="Z833" s="5" t="s">
        <v>2734</v>
      </c>
      <c r="AA833" s="5"/>
    </row>
    <row r="834" spans="1:27" ht="12" customHeight="1" x14ac:dyDescent="0.15">
      <c r="A834" s="1" t="s">
        <v>302</v>
      </c>
      <c r="B834" s="1" t="s">
        <v>27</v>
      </c>
      <c r="C834" s="1" t="s">
        <v>15</v>
      </c>
      <c r="D834" s="1" t="s">
        <v>2445</v>
      </c>
      <c r="E834" s="1" t="s">
        <v>10</v>
      </c>
      <c r="F834" s="1" t="s">
        <v>308</v>
      </c>
      <c r="G834" s="1" t="s">
        <v>304</v>
      </c>
      <c r="H834" s="1" t="s">
        <v>305</v>
      </c>
      <c r="I834" s="16"/>
      <c r="J834" s="16"/>
      <c r="K834" s="16"/>
      <c r="L834" s="16"/>
      <c r="M834" s="16"/>
      <c r="N834" s="16"/>
      <c r="O834" s="16"/>
      <c r="P834" s="16"/>
      <c r="Q834" s="16"/>
      <c r="R834" s="16"/>
      <c r="S834" s="16"/>
      <c r="T834" s="16"/>
      <c r="U834" s="16"/>
      <c r="V834" s="1" t="s">
        <v>2785</v>
      </c>
      <c r="W834" s="1" t="s">
        <v>2551</v>
      </c>
      <c r="X834" s="5" t="s">
        <v>2790</v>
      </c>
      <c r="Y834" s="5" t="s">
        <v>2787</v>
      </c>
      <c r="Z834" s="5" t="s">
        <v>305</v>
      </c>
      <c r="AA834" s="5"/>
    </row>
    <row r="835" spans="1:27" ht="12" customHeight="1" x14ac:dyDescent="0.15">
      <c r="A835" s="1" t="s">
        <v>302</v>
      </c>
      <c r="B835" s="1" t="s">
        <v>27</v>
      </c>
      <c r="C835" s="1" t="s">
        <v>17</v>
      </c>
      <c r="D835" s="1" t="s">
        <v>2445</v>
      </c>
      <c r="E835" s="1" t="s">
        <v>10</v>
      </c>
      <c r="F835" s="1" t="s">
        <v>308</v>
      </c>
      <c r="G835" s="1" t="s">
        <v>238</v>
      </c>
      <c r="H835" s="1" t="s">
        <v>306</v>
      </c>
      <c r="I835" s="16"/>
      <c r="J835" s="16"/>
      <c r="K835" s="16"/>
      <c r="L835" s="16"/>
      <c r="M835" s="16"/>
      <c r="N835" s="16"/>
      <c r="O835" s="16"/>
      <c r="P835" s="16"/>
      <c r="Q835" s="16"/>
      <c r="R835" s="16"/>
      <c r="S835" s="16"/>
      <c r="T835" s="16"/>
      <c r="U835" s="16"/>
      <c r="V835" s="1" t="s">
        <v>2785</v>
      </c>
      <c r="W835" s="1" t="s">
        <v>2551</v>
      </c>
      <c r="X835" s="5" t="s">
        <v>2790</v>
      </c>
      <c r="Y835" s="5" t="s">
        <v>2737</v>
      </c>
      <c r="Z835" s="5" t="s">
        <v>2788</v>
      </c>
      <c r="AA835" s="5"/>
    </row>
    <row r="836" spans="1:27" ht="12" customHeight="1" x14ac:dyDescent="0.15">
      <c r="A836" s="1" t="s">
        <v>302</v>
      </c>
      <c r="B836" s="1" t="s">
        <v>29</v>
      </c>
      <c r="C836" s="1" t="s">
        <v>9</v>
      </c>
      <c r="D836" s="1" t="s">
        <v>2445</v>
      </c>
      <c r="E836" s="1" t="s">
        <v>10</v>
      </c>
      <c r="F836" s="1" t="s">
        <v>309</v>
      </c>
      <c r="G836" s="1" t="s">
        <v>234</v>
      </c>
      <c r="H836" s="1" t="s">
        <v>235</v>
      </c>
      <c r="I836" s="16"/>
      <c r="J836" s="16"/>
      <c r="K836" s="16"/>
      <c r="L836" s="16"/>
      <c r="M836" s="16"/>
      <c r="N836" s="16"/>
      <c r="O836" s="16"/>
      <c r="P836" s="16"/>
      <c r="Q836" s="16"/>
      <c r="R836" s="16"/>
      <c r="S836" s="16"/>
      <c r="T836" s="16"/>
      <c r="U836" s="16"/>
      <c r="V836" s="1" t="s">
        <v>2785</v>
      </c>
      <c r="W836" s="1" t="s">
        <v>2551</v>
      </c>
      <c r="X836" s="5" t="s">
        <v>2791</v>
      </c>
      <c r="Y836" s="5" t="s">
        <v>2553</v>
      </c>
      <c r="Z836" s="5" t="s">
        <v>2734</v>
      </c>
      <c r="AA836" s="5"/>
    </row>
    <row r="837" spans="1:27" ht="12" customHeight="1" x14ac:dyDescent="0.15">
      <c r="A837" s="1" t="s">
        <v>302</v>
      </c>
      <c r="B837" s="1" t="s">
        <v>29</v>
      </c>
      <c r="C837" s="1" t="s">
        <v>15</v>
      </c>
      <c r="D837" s="1" t="s">
        <v>2445</v>
      </c>
      <c r="E837" s="1" t="s">
        <v>10</v>
      </c>
      <c r="F837" s="1" t="s">
        <v>309</v>
      </c>
      <c r="G837" s="1" t="s">
        <v>304</v>
      </c>
      <c r="H837" s="1" t="s">
        <v>305</v>
      </c>
      <c r="I837" s="16"/>
      <c r="J837" s="16"/>
      <c r="K837" s="16"/>
      <c r="L837" s="16"/>
      <c r="M837" s="16"/>
      <c r="N837" s="16"/>
      <c r="O837" s="16"/>
      <c r="P837" s="16"/>
      <c r="Q837" s="16"/>
      <c r="R837" s="16"/>
      <c r="S837" s="16"/>
      <c r="T837" s="16"/>
      <c r="U837" s="16"/>
      <c r="V837" s="1" t="s">
        <v>2785</v>
      </c>
      <c r="W837" s="1" t="s">
        <v>2551</v>
      </c>
      <c r="X837" s="5" t="s">
        <v>2791</v>
      </c>
      <c r="Y837" s="5" t="s">
        <v>2787</v>
      </c>
      <c r="Z837" s="5" t="s">
        <v>305</v>
      </c>
      <c r="AA837" s="5"/>
    </row>
    <row r="838" spans="1:27" ht="12" customHeight="1" x14ac:dyDescent="0.15">
      <c r="A838" s="1" t="s">
        <v>302</v>
      </c>
      <c r="B838" s="1" t="s">
        <v>29</v>
      </c>
      <c r="C838" s="1" t="s">
        <v>17</v>
      </c>
      <c r="D838" s="1" t="s">
        <v>2445</v>
      </c>
      <c r="E838" s="1" t="s">
        <v>10</v>
      </c>
      <c r="F838" s="1" t="s">
        <v>309</v>
      </c>
      <c r="G838" s="1" t="s">
        <v>238</v>
      </c>
      <c r="H838" s="1" t="s">
        <v>306</v>
      </c>
      <c r="I838" s="16"/>
      <c r="J838" s="16"/>
      <c r="K838" s="16"/>
      <c r="L838" s="16"/>
      <c r="M838" s="16"/>
      <c r="N838" s="16"/>
      <c r="O838" s="16"/>
      <c r="P838" s="16"/>
      <c r="Q838" s="16"/>
      <c r="R838" s="16"/>
      <c r="S838" s="16"/>
      <c r="T838" s="16"/>
      <c r="U838" s="16"/>
      <c r="V838" s="1" t="s">
        <v>2785</v>
      </c>
      <c r="W838" s="1" t="s">
        <v>2551</v>
      </c>
      <c r="X838" s="5" t="s">
        <v>2791</v>
      </c>
      <c r="Y838" s="5" t="s">
        <v>2737</v>
      </c>
      <c r="Z838" s="5" t="s">
        <v>2788</v>
      </c>
      <c r="AA838" s="5"/>
    </row>
    <row r="839" spans="1:27" ht="12" customHeight="1" x14ac:dyDescent="0.15">
      <c r="A839" s="1" t="s">
        <v>302</v>
      </c>
      <c r="B839" s="1" t="s">
        <v>31</v>
      </c>
      <c r="C839" s="1" t="s">
        <v>9</v>
      </c>
      <c r="D839" s="1" t="s">
        <v>2445</v>
      </c>
      <c r="E839" s="1" t="s">
        <v>10</v>
      </c>
      <c r="F839" s="1" t="s">
        <v>310</v>
      </c>
      <c r="G839" s="1" t="s">
        <v>234</v>
      </c>
      <c r="H839" s="1" t="s">
        <v>235</v>
      </c>
      <c r="I839" s="16"/>
      <c r="J839" s="16"/>
      <c r="K839" s="16"/>
      <c r="L839" s="16"/>
      <c r="M839" s="16"/>
      <c r="N839" s="16"/>
      <c r="O839" s="16"/>
      <c r="P839" s="16"/>
      <c r="Q839" s="16"/>
      <c r="R839" s="16"/>
      <c r="S839" s="16"/>
      <c r="T839" s="16"/>
      <c r="U839" s="16"/>
      <c r="V839" s="1" t="s">
        <v>2785</v>
      </c>
      <c r="W839" s="1" t="s">
        <v>2551</v>
      </c>
      <c r="X839" s="5" t="s">
        <v>2792</v>
      </c>
      <c r="Y839" s="5" t="s">
        <v>2553</v>
      </c>
      <c r="Z839" s="5" t="s">
        <v>2734</v>
      </c>
      <c r="AA839" s="5"/>
    </row>
    <row r="840" spans="1:27" ht="12" customHeight="1" x14ac:dyDescent="0.15">
      <c r="A840" s="1" t="s">
        <v>302</v>
      </c>
      <c r="B840" s="1" t="s">
        <v>31</v>
      </c>
      <c r="C840" s="1" t="s">
        <v>15</v>
      </c>
      <c r="D840" s="1" t="s">
        <v>2445</v>
      </c>
      <c r="E840" s="1" t="s">
        <v>10</v>
      </c>
      <c r="F840" s="1" t="s">
        <v>310</v>
      </c>
      <c r="G840" s="1" t="s">
        <v>304</v>
      </c>
      <c r="H840" s="1" t="s">
        <v>305</v>
      </c>
      <c r="I840" s="16"/>
      <c r="J840" s="16"/>
      <c r="K840" s="16"/>
      <c r="L840" s="16"/>
      <c r="M840" s="16"/>
      <c r="N840" s="16"/>
      <c r="O840" s="16"/>
      <c r="P840" s="16"/>
      <c r="Q840" s="16"/>
      <c r="R840" s="16"/>
      <c r="S840" s="16"/>
      <c r="T840" s="16"/>
      <c r="U840" s="16"/>
      <c r="V840" s="1" t="s">
        <v>2785</v>
      </c>
      <c r="W840" s="1" t="s">
        <v>2551</v>
      </c>
      <c r="X840" s="5" t="s">
        <v>2792</v>
      </c>
      <c r="Y840" s="5" t="s">
        <v>2787</v>
      </c>
      <c r="Z840" s="5" t="s">
        <v>305</v>
      </c>
      <c r="AA840" s="5"/>
    </row>
    <row r="841" spans="1:27" ht="12" customHeight="1" x14ac:dyDescent="0.15">
      <c r="A841" s="1" t="s">
        <v>302</v>
      </c>
      <c r="B841" s="1" t="s">
        <v>31</v>
      </c>
      <c r="C841" s="1" t="s">
        <v>17</v>
      </c>
      <c r="D841" s="1" t="s">
        <v>2445</v>
      </c>
      <c r="E841" s="1" t="s">
        <v>10</v>
      </c>
      <c r="F841" s="1" t="s">
        <v>310</v>
      </c>
      <c r="G841" s="1" t="s">
        <v>238</v>
      </c>
      <c r="H841" s="1" t="s">
        <v>306</v>
      </c>
      <c r="I841" s="16"/>
      <c r="J841" s="16"/>
      <c r="K841" s="16"/>
      <c r="L841" s="16"/>
      <c r="M841" s="16"/>
      <c r="N841" s="16"/>
      <c r="O841" s="16"/>
      <c r="P841" s="16"/>
      <c r="Q841" s="16"/>
      <c r="R841" s="16"/>
      <c r="S841" s="16"/>
      <c r="T841" s="16"/>
      <c r="U841" s="16"/>
      <c r="V841" s="1" t="s">
        <v>2785</v>
      </c>
      <c r="W841" s="1" t="s">
        <v>2551</v>
      </c>
      <c r="X841" s="5" t="s">
        <v>2792</v>
      </c>
      <c r="Y841" s="5" t="s">
        <v>2737</v>
      </c>
      <c r="Z841" s="5" t="s">
        <v>2788</v>
      </c>
      <c r="AA841" s="5"/>
    </row>
    <row r="842" spans="1:27" ht="12" customHeight="1" x14ac:dyDescent="0.15">
      <c r="A842" s="1" t="s">
        <v>302</v>
      </c>
      <c r="B842" s="1" t="s">
        <v>33</v>
      </c>
      <c r="C842" s="1" t="s">
        <v>9</v>
      </c>
      <c r="D842" s="1" t="s">
        <v>2445</v>
      </c>
      <c r="E842" s="1" t="s">
        <v>10</v>
      </c>
      <c r="F842" s="1" t="s">
        <v>311</v>
      </c>
      <c r="G842" s="1" t="s">
        <v>234</v>
      </c>
      <c r="H842" s="1" t="s">
        <v>235</v>
      </c>
      <c r="I842" s="16"/>
      <c r="J842" s="16"/>
      <c r="K842" s="16"/>
      <c r="L842" s="16"/>
      <c r="M842" s="16"/>
      <c r="N842" s="16"/>
      <c r="O842" s="16"/>
      <c r="P842" s="16"/>
      <c r="Q842" s="16"/>
      <c r="R842" s="16"/>
      <c r="S842" s="16"/>
      <c r="T842" s="16"/>
      <c r="U842" s="16"/>
      <c r="V842" s="1" t="s">
        <v>2785</v>
      </c>
      <c r="W842" s="1" t="s">
        <v>2551</v>
      </c>
      <c r="X842" s="5" t="s">
        <v>2793</v>
      </c>
      <c r="Y842" s="5" t="s">
        <v>2553</v>
      </c>
      <c r="Z842" s="5" t="s">
        <v>2734</v>
      </c>
      <c r="AA842" s="5"/>
    </row>
    <row r="843" spans="1:27" ht="12" customHeight="1" x14ac:dyDescent="0.15">
      <c r="A843" s="1" t="s">
        <v>302</v>
      </c>
      <c r="B843" s="1" t="s">
        <v>33</v>
      </c>
      <c r="C843" s="1" t="s">
        <v>15</v>
      </c>
      <c r="D843" s="1" t="s">
        <v>2445</v>
      </c>
      <c r="E843" s="1" t="s">
        <v>10</v>
      </c>
      <c r="F843" s="1" t="s">
        <v>311</v>
      </c>
      <c r="G843" s="1" t="s">
        <v>304</v>
      </c>
      <c r="H843" s="1" t="s">
        <v>305</v>
      </c>
      <c r="I843" s="16"/>
      <c r="J843" s="16"/>
      <c r="K843" s="16"/>
      <c r="L843" s="16"/>
      <c r="M843" s="16"/>
      <c r="N843" s="16"/>
      <c r="O843" s="16"/>
      <c r="P843" s="16"/>
      <c r="Q843" s="16"/>
      <c r="R843" s="16"/>
      <c r="S843" s="16"/>
      <c r="T843" s="16"/>
      <c r="U843" s="16"/>
      <c r="V843" s="1" t="s">
        <v>2785</v>
      </c>
      <c r="W843" s="1" t="s">
        <v>2551</v>
      </c>
      <c r="X843" s="5" t="s">
        <v>2793</v>
      </c>
      <c r="Y843" s="5" t="s">
        <v>2787</v>
      </c>
      <c r="Z843" s="5" t="s">
        <v>305</v>
      </c>
      <c r="AA843" s="5"/>
    </row>
    <row r="844" spans="1:27" ht="12" customHeight="1" x14ac:dyDescent="0.15">
      <c r="A844" s="1" t="s">
        <v>302</v>
      </c>
      <c r="B844" s="1" t="s">
        <v>33</v>
      </c>
      <c r="C844" s="1" t="s">
        <v>17</v>
      </c>
      <c r="D844" s="1" t="s">
        <v>2445</v>
      </c>
      <c r="E844" s="1" t="s">
        <v>10</v>
      </c>
      <c r="F844" s="1" t="s">
        <v>311</v>
      </c>
      <c r="G844" s="1" t="s">
        <v>238</v>
      </c>
      <c r="H844" s="1" t="s">
        <v>306</v>
      </c>
      <c r="I844" s="16"/>
      <c r="J844" s="16"/>
      <c r="K844" s="16"/>
      <c r="L844" s="16"/>
      <c r="M844" s="16"/>
      <c r="N844" s="16"/>
      <c r="O844" s="16"/>
      <c r="P844" s="16"/>
      <c r="Q844" s="16"/>
      <c r="R844" s="16"/>
      <c r="S844" s="16"/>
      <c r="T844" s="16"/>
      <c r="U844" s="16"/>
      <c r="V844" s="1" t="s">
        <v>2785</v>
      </c>
      <c r="W844" s="1" t="s">
        <v>2551</v>
      </c>
      <c r="X844" s="5" t="s">
        <v>2793</v>
      </c>
      <c r="Y844" s="5" t="s">
        <v>2737</v>
      </c>
      <c r="Z844" s="5" t="s">
        <v>2788</v>
      </c>
      <c r="AA844" s="5"/>
    </row>
    <row r="845" spans="1:27" ht="12" customHeight="1" x14ac:dyDescent="0.15">
      <c r="A845" s="1" t="s">
        <v>302</v>
      </c>
      <c r="B845" s="1" t="s">
        <v>35</v>
      </c>
      <c r="C845" s="1" t="s">
        <v>9</v>
      </c>
      <c r="D845" s="1" t="s">
        <v>2445</v>
      </c>
      <c r="E845" s="1" t="s">
        <v>10</v>
      </c>
      <c r="F845" s="1" t="s">
        <v>312</v>
      </c>
      <c r="G845" s="1" t="s">
        <v>234</v>
      </c>
      <c r="H845" s="1" t="s">
        <v>235</v>
      </c>
      <c r="I845" s="16"/>
      <c r="J845" s="16"/>
      <c r="K845" s="16"/>
      <c r="L845" s="16"/>
      <c r="M845" s="16"/>
      <c r="N845" s="16"/>
      <c r="O845" s="16"/>
      <c r="P845" s="16"/>
      <c r="Q845" s="16"/>
      <c r="R845" s="16"/>
      <c r="S845" s="16"/>
      <c r="T845" s="16"/>
      <c r="U845" s="16"/>
      <c r="V845" s="1" t="s">
        <v>2785</v>
      </c>
      <c r="W845" s="1" t="s">
        <v>2551</v>
      </c>
      <c r="X845" s="5" t="s">
        <v>2794</v>
      </c>
      <c r="Y845" s="5" t="s">
        <v>2553</v>
      </c>
      <c r="Z845" s="5" t="s">
        <v>2734</v>
      </c>
      <c r="AA845" s="5"/>
    </row>
    <row r="846" spans="1:27" ht="12" customHeight="1" x14ac:dyDescent="0.15">
      <c r="A846" s="1" t="s">
        <v>302</v>
      </c>
      <c r="B846" s="1" t="s">
        <v>35</v>
      </c>
      <c r="C846" s="1" t="s">
        <v>15</v>
      </c>
      <c r="D846" s="1" t="s">
        <v>2445</v>
      </c>
      <c r="E846" s="1" t="s">
        <v>10</v>
      </c>
      <c r="F846" s="1" t="s">
        <v>312</v>
      </c>
      <c r="G846" s="1" t="s">
        <v>304</v>
      </c>
      <c r="H846" s="1" t="s">
        <v>305</v>
      </c>
      <c r="I846" s="16"/>
      <c r="J846" s="16"/>
      <c r="K846" s="16"/>
      <c r="L846" s="16"/>
      <c r="M846" s="16"/>
      <c r="N846" s="16"/>
      <c r="O846" s="16"/>
      <c r="P846" s="16"/>
      <c r="Q846" s="16"/>
      <c r="R846" s="16"/>
      <c r="S846" s="16"/>
      <c r="T846" s="16"/>
      <c r="U846" s="16"/>
      <c r="V846" s="1" t="s">
        <v>2785</v>
      </c>
      <c r="W846" s="1" t="s">
        <v>2551</v>
      </c>
      <c r="X846" s="5" t="s">
        <v>2794</v>
      </c>
      <c r="Y846" s="5" t="s">
        <v>2787</v>
      </c>
      <c r="Z846" s="5" t="s">
        <v>305</v>
      </c>
      <c r="AA846" s="5"/>
    </row>
    <row r="847" spans="1:27" ht="12" customHeight="1" x14ac:dyDescent="0.15">
      <c r="A847" s="1" t="s">
        <v>302</v>
      </c>
      <c r="B847" s="1" t="s">
        <v>35</v>
      </c>
      <c r="C847" s="1" t="s">
        <v>17</v>
      </c>
      <c r="D847" s="1" t="s">
        <v>2445</v>
      </c>
      <c r="E847" s="1" t="s">
        <v>10</v>
      </c>
      <c r="F847" s="1" t="s">
        <v>312</v>
      </c>
      <c r="G847" s="1" t="s">
        <v>238</v>
      </c>
      <c r="H847" s="1" t="s">
        <v>306</v>
      </c>
      <c r="I847" s="16"/>
      <c r="J847" s="16"/>
      <c r="K847" s="16"/>
      <c r="L847" s="16"/>
      <c r="M847" s="16"/>
      <c r="N847" s="16"/>
      <c r="O847" s="16"/>
      <c r="P847" s="16"/>
      <c r="Q847" s="16"/>
      <c r="R847" s="16"/>
      <c r="S847" s="16"/>
      <c r="T847" s="16"/>
      <c r="U847" s="16"/>
      <c r="V847" s="1" t="s">
        <v>2785</v>
      </c>
      <c r="W847" s="1" t="s">
        <v>2551</v>
      </c>
      <c r="X847" s="5" t="s">
        <v>2794</v>
      </c>
      <c r="Y847" s="5" t="s">
        <v>2737</v>
      </c>
      <c r="Z847" s="5" t="s">
        <v>2788</v>
      </c>
      <c r="AA847" s="5"/>
    </row>
    <row r="848" spans="1:27" ht="12" customHeight="1" x14ac:dyDescent="0.15">
      <c r="A848" s="1" t="s">
        <v>302</v>
      </c>
      <c r="B848" s="1" t="s">
        <v>37</v>
      </c>
      <c r="C848" s="1" t="s">
        <v>9</v>
      </c>
      <c r="D848" s="1" t="s">
        <v>2445</v>
      </c>
      <c r="E848" s="1" t="s">
        <v>10</v>
      </c>
      <c r="F848" s="1" t="s">
        <v>313</v>
      </c>
      <c r="G848" s="1" t="s">
        <v>234</v>
      </c>
      <c r="H848" s="1" t="s">
        <v>235</v>
      </c>
      <c r="I848" s="16"/>
      <c r="J848" s="16"/>
      <c r="K848" s="16"/>
      <c r="L848" s="16"/>
      <c r="M848" s="16"/>
      <c r="N848" s="16"/>
      <c r="O848" s="16"/>
      <c r="P848" s="16"/>
      <c r="Q848" s="16"/>
      <c r="R848" s="16"/>
      <c r="S848" s="16"/>
      <c r="T848" s="16"/>
      <c r="U848" s="16"/>
      <c r="V848" s="1" t="s">
        <v>2785</v>
      </c>
      <c r="W848" s="1" t="s">
        <v>2551</v>
      </c>
      <c r="X848" s="5" t="s">
        <v>2795</v>
      </c>
      <c r="Y848" s="5" t="s">
        <v>2553</v>
      </c>
      <c r="Z848" s="5" t="s">
        <v>2734</v>
      </c>
      <c r="AA848" s="5"/>
    </row>
    <row r="849" spans="1:27" ht="12" customHeight="1" x14ac:dyDescent="0.15">
      <c r="A849" s="1" t="s">
        <v>302</v>
      </c>
      <c r="B849" s="1" t="s">
        <v>37</v>
      </c>
      <c r="C849" s="1" t="s">
        <v>15</v>
      </c>
      <c r="D849" s="1" t="s">
        <v>2445</v>
      </c>
      <c r="E849" s="1" t="s">
        <v>10</v>
      </c>
      <c r="F849" s="1" t="s">
        <v>313</v>
      </c>
      <c r="G849" s="1" t="s">
        <v>304</v>
      </c>
      <c r="H849" s="1" t="s">
        <v>305</v>
      </c>
      <c r="I849" s="16"/>
      <c r="J849" s="16"/>
      <c r="K849" s="16"/>
      <c r="L849" s="16"/>
      <c r="M849" s="16"/>
      <c r="N849" s="16"/>
      <c r="O849" s="16"/>
      <c r="P849" s="16"/>
      <c r="Q849" s="16"/>
      <c r="R849" s="16"/>
      <c r="S849" s="16"/>
      <c r="T849" s="16"/>
      <c r="U849" s="16"/>
      <c r="V849" s="1" t="s">
        <v>2785</v>
      </c>
      <c r="W849" s="1" t="s">
        <v>2551</v>
      </c>
      <c r="X849" s="5" t="s">
        <v>2795</v>
      </c>
      <c r="Y849" s="5" t="s">
        <v>2787</v>
      </c>
      <c r="Z849" s="5" t="s">
        <v>305</v>
      </c>
      <c r="AA849" s="5"/>
    </row>
    <row r="850" spans="1:27" ht="12" customHeight="1" x14ac:dyDescent="0.15">
      <c r="A850" s="1" t="s">
        <v>302</v>
      </c>
      <c r="B850" s="1" t="s">
        <v>37</v>
      </c>
      <c r="C850" s="1" t="s">
        <v>17</v>
      </c>
      <c r="D850" s="1" t="s">
        <v>2445</v>
      </c>
      <c r="E850" s="1" t="s">
        <v>10</v>
      </c>
      <c r="F850" s="1" t="s">
        <v>313</v>
      </c>
      <c r="G850" s="1" t="s">
        <v>238</v>
      </c>
      <c r="H850" s="1" t="s">
        <v>306</v>
      </c>
      <c r="I850" s="16"/>
      <c r="J850" s="16"/>
      <c r="K850" s="16"/>
      <c r="L850" s="16"/>
      <c r="M850" s="16"/>
      <c r="N850" s="16"/>
      <c r="O850" s="16"/>
      <c r="P850" s="16"/>
      <c r="Q850" s="16"/>
      <c r="R850" s="16"/>
      <c r="S850" s="16"/>
      <c r="T850" s="16"/>
      <c r="U850" s="16"/>
      <c r="V850" s="1" t="s">
        <v>2785</v>
      </c>
      <c r="W850" s="1" t="s">
        <v>2551</v>
      </c>
      <c r="X850" s="5" t="s">
        <v>2795</v>
      </c>
      <c r="Y850" s="5" t="s">
        <v>2737</v>
      </c>
      <c r="Z850" s="5" t="s">
        <v>2788</v>
      </c>
      <c r="AA850" s="5"/>
    </row>
    <row r="851" spans="1:27" ht="12" customHeight="1" x14ac:dyDescent="0.15">
      <c r="A851" s="1" t="s">
        <v>302</v>
      </c>
      <c r="B851" s="1" t="s">
        <v>39</v>
      </c>
      <c r="C851" s="1" t="s">
        <v>9</v>
      </c>
      <c r="D851" s="1" t="s">
        <v>2445</v>
      </c>
      <c r="E851" s="1" t="s">
        <v>10</v>
      </c>
      <c r="F851" s="1" t="s">
        <v>314</v>
      </c>
      <c r="G851" s="1" t="s">
        <v>234</v>
      </c>
      <c r="H851" s="1" t="s">
        <v>235</v>
      </c>
      <c r="I851" s="16"/>
      <c r="J851" s="16"/>
      <c r="K851" s="16"/>
      <c r="L851" s="16"/>
      <c r="M851" s="16"/>
      <c r="N851" s="16"/>
      <c r="O851" s="16"/>
      <c r="P851" s="16"/>
      <c r="Q851" s="16"/>
      <c r="R851" s="16"/>
      <c r="S851" s="16"/>
      <c r="T851" s="16"/>
      <c r="U851" s="16"/>
      <c r="V851" s="1" t="s">
        <v>2785</v>
      </c>
      <c r="W851" s="1" t="s">
        <v>2551</v>
      </c>
      <c r="X851" s="5" t="s">
        <v>2796</v>
      </c>
      <c r="Y851" s="5" t="s">
        <v>2553</v>
      </c>
      <c r="Z851" s="5" t="s">
        <v>2734</v>
      </c>
      <c r="AA851" s="5"/>
    </row>
    <row r="852" spans="1:27" ht="12" customHeight="1" x14ac:dyDescent="0.15">
      <c r="A852" s="1" t="s">
        <v>302</v>
      </c>
      <c r="B852" s="1" t="s">
        <v>39</v>
      </c>
      <c r="C852" s="1" t="s">
        <v>15</v>
      </c>
      <c r="D852" s="1" t="s">
        <v>2445</v>
      </c>
      <c r="E852" s="1" t="s">
        <v>10</v>
      </c>
      <c r="F852" s="1" t="s">
        <v>314</v>
      </c>
      <c r="G852" s="1" t="s">
        <v>304</v>
      </c>
      <c r="H852" s="1" t="s">
        <v>305</v>
      </c>
      <c r="I852" s="16"/>
      <c r="J852" s="16"/>
      <c r="K852" s="16"/>
      <c r="L852" s="16"/>
      <c r="M852" s="16"/>
      <c r="N852" s="16"/>
      <c r="O852" s="16"/>
      <c r="P852" s="16"/>
      <c r="Q852" s="16"/>
      <c r="R852" s="16"/>
      <c r="S852" s="16"/>
      <c r="T852" s="16"/>
      <c r="U852" s="16"/>
      <c r="V852" s="1" t="s">
        <v>2785</v>
      </c>
      <c r="W852" s="1" t="s">
        <v>2551</v>
      </c>
      <c r="X852" s="5" t="s">
        <v>2796</v>
      </c>
      <c r="Y852" s="5" t="s">
        <v>2787</v>
      </c>
      <c r="Z852" s="5" t="s">
        <v>305</v>
      </c>
      <c r="AA852" s="5"/>
    </row>
    <row r="853" spans="1:27" ht="12" customHeight="1" x14ac:dyDescent="0.15">
      <c r="A853" s="1" t="s">
        <v>302</v>
      </c>
      <c r="B853" s="1" t="s">
        <v>39</v>
      </c>
      <c r="C853" s="1" t="s">
        <v>17</v>
      </c>
      <c r="D853" s="1" t="s">
        <v>2445</v>
      </c>
      <c r="E853" s="1" t="s">
        <v>10</v>
      </c>
      <c r="F853" s="1" t="s">
        <v>314</v>
      </c>
      <c r="G853" s="1" t="s">
        <v>238</v>
      </c>
      <c r="H853" s="1" t="s">
        <v>306</v>
      </c>
      <c r="I853" s="16"/>
      <c r="J853" s="16"/>
      <c r="K853" s="16"/>
      <c r="L853" s="16"/>
      <c r="M853" s="16"/>
      <c r="N853" s="16"/>
      <c r="O853" s="16"/>
      <c r="P853" s="16"/>
      <c r="Q853" s="16"/>
      <c r="R853" s="16"/>
      <c r="S853" s="16"/>
      <c r="T853" s="16"/>
      <c r="U853" s="16"/>
      <c r="V853" s="1" t="s">
        <v>2785</v>
      </c>
      <c r="W853" s="1" t="s">
        <v>2551</v>
      </c>
      <c r="X853" s="5" t="s">
        <v>2796</v>
      </c>
      <c r="Y853" s="5" t="s">
        <v>2737</v>
      </c>
      <c r="Z853" s="5" t="s">
        <v>2788</v>
      </c>
      <c r="AA853" s="5"/>
    </row>
    <row r="854" spans="1:27" ht="12" customHeight="1" x14ac:dyDescent="0.15">
      <c r="A854" s="1" t="s">
        <v>302</v>
      </c>
      <c r="B854" s="1" t="s">
        <v>41</v>
      </c>
      <c r="C854" s="1" t="s">
        <v>9</v>
      </c>
      <c r="D854" s="1" t="s">
        <v>2445</v>
      </c>
      <c r="E854" s="1" t="s">
        <v>10</v>
      </c>
      <c r="F854" s="1" t="s">
        <v>315</v>
      </c>
      <c r="G854" s="1" t="s">
        <v>234</v>
      </c>
      <c r="H854" s="1" t="s">
        <v>316</v>
      </c>
      <c r="I854" s="16"/>
      <c r="J854" s="16"/>
      <c r="K854" s="16"/>
      <c r="L854" s="16"/>
      <c r="M854" s="16"/>
      <c r="N854" s="16"/>
      <c r="O854" s="16"/>
      <c r="P854" s="16"/>
      <c r="Q854" s="16"/>
      <c r="R854" s="16"/>
      <c r="S854" s="16"/>
      <c r="T854" s="16"/>
      <c r="U854" s="16"/>
      <c r="V854" s="1" t="s">
        <v>2785</v>
      </c>
      <c r="W854" s="1" t="s">
        <v>2551</v>
      </c>
      <c r="X854" s="5" t="s">
        <v>2797</v>
      </c>
      <c r="Y854" s="5" t="s">
        <v>2553</v>
      </c>
      <c r="Z854" s="5" t="s">
        <v>2734</v>
      </c>
      <c r="AA854" s="5"/>
    </row>
    <row r="855" spans="1:27" ht="12" customHeight="1" x14ac:dyDescent="0.15">
      <c r="A855" s="1" t="s">
        <v>302</v>
      </c>
      <c r="B855" s="1" t="s">
        <v>41</v>
      </c>
      <c r="C855" s="1" t="s">
        <v>15</v>
      </c>
      <c r="D855" s="1" t="s">
        <v>2445</v>
      </c>
      <c r="E855" s="1" t="s">
        <v>10</v>
      </c>
      <c r="F855" s="1" t="s">
        <v>315</v>
      </c>
      <c r="G855" s="1" t="s">
        <v>304</v>
      </c>
      <c r="H855" s="1" t="s">
        <v>305</v>
      </c>
      <c r="I855" s="16"/>
      <c r="J855" s="16"/>
      <c r="K855" s="16"/>
      <c r="L855" s="16"/>
      <c r="M855" s="16"/>
      <c r="N855" s="16"/>
      <c r="O855" s="16"/>
      <c r="P855" s="16"/>
      <c r="Q855" s="16"/>
      <c r="R855" s="16"/>
      <c r="S855" s="16"/>
      <c r="T855" s="16"/>
      <c r="U855" s="16"/>
      <c r="V855" s="1" t="s">
        <v>2785</v>
      </c>
      <c r="W855" s="1" t="s">
        <v>2551</v>
      </c>
      <c r="X855" s="5" t="s">
        <v>2797</v>
      </c>
      <c r="Y855" s="5" t="s">
        <v>2787</v>
      </c>
      <c r="Z855" s="5" t="s">
        <v>305</v>
      </c>
      <c r="AA855" s="5"/>
    </row>
    <row r="856" spans="1:27" ht="12" customHeight="1" x14ac:dyDescent="0.15">
      <c r="A856" s="1" t="s">
        <v>302</v>
      </c>
      <c r="B856" s="1" t="s">
        <v>41</v>
      </c>
      <c r="C856" s="1" t="s">
        <v>17</v>
      </c>
      <c r="D856" s="1" t="s">
        <v>2445</v>
      </c>
      <c r="E856" s="1" t="s">
        <v>10</v>
      </c>
      <c r="F856" s="1" t="s">
        <v>315</v>
      </c>
      <c r="G856" s="1" t="s">
        <v>238</v>
      </c>
      <c r="H856" s="1" t="s">
        <v>306</v>
      </c>
      <c r="I856" s="16"/>
      <c r="J856" s="16"/>
      <c r="K856" s="16"/>
      <c r="L856" s="16"/>
      <c r="M856" s="16"/>
      <c r="N856" s="16"/>
      <c r="O856" s="16"/>
      <c r="P856" s="16"/>
      <c r="Q856" s="16"/>
      <c r="R856" s="16"/>
      <c r="S856" s="16"/>
      <c r="T856" s="16"/>
      <c r="U856" s="16"/>
      <c r="V856" s="1" t="s">
        <v>2785</v>
      </c>
      <c r="W856" s="1" t="s">
        <v>2551</v>
      </c>
      <c r="X856" s="5" t="s">
        <v>2797</v>
      </c>
      <c r="Y856" s="5" t="s">
        <v>2737</v>
      </c>
      <c r="Z856" s="5" t="s">
        <v>2788</v>
      </c>
      <c r="AA856" s="5"/>
    </row>
    <row r="857" spans="1:27" ht="12" customHeight="1" x14ac:dyDescent="0.15">
      <c r="A857" s="1" t="s">
        <v>302</v>
      </c>
      <c r="B857" s="1" t="s">
        <v>43</v>
      </c>
      <c r="C857" s="1" t="s">
        <v>9</v>
      </c>
      <c r="D857" s="1" t="s">
        <v>2445</v>
      </c>
      <c r="E857" s="1" t="s">
        <v>10</v>
      </c>
      <c r="F857" s="1" t="s">
        <v>317</v>
      </c>
      <c r="G857" s="1" t="s">
        <v>234</v>
      </c>
      <c r="H857" s="1" t="s">
        <v>316</v>
      </c>
      <c r="I857" s="16"/>
      <c r="J857" s="16"/>
      <c r="K857" s="16"/>
      <c r="L857" s="16"/>
      <c r="M857" s="16"/>
      <c r="N857" s="16"/>
      <c r="O857" s="16"/>
      <c r="P857" s="16"/>
      <c r="Q857" s="16"/>
      <c r="R857" s="16"/>
      <c r="S857" s="16"/>
      <c r="T857" s="16"/>
      <c r="U857" s="16"/>
      <c r="V857" s="1" t="s">
        <v>2785</v>
      </c>
      <c r="W857" s="1" t="s">
        <v>2551</v>
      </c>
      <c r="X857" s="5" t="s">
        <v>2798</v>
      </c>
      <c r="Y857" s="5" t="s">
        <v>2553</v>
      </c>
      <c r="Z857" s="5" t="s">
        <v>2734</v>
      </c>
      <c r="AA857" s="5"/>
    </row>
    <row r="858" spans="1:27" ht="12" customHeight="1" x14ac:dyDescent="0.15">
      <c r="A858" s="1" t="s">
        <v>302</v>
      </c>
      <c r="B858" s="1" t="s">
        <v>43</v>
      </c>
      <c r="C858" s="1" t="s">
        <v>15</v>
      </c>
      <c r="D858" s="1" t="s">
        <v>2445</v>
      </c>
      <c r="E858" s="1" t="s">
        <v>10</v>
      </c>
      <c r="F858" s="1" t="s">
        <v>317</v>
      </c>
      <c r="G858" s="1" t="s">
        <v>304</v>
      </c>
      <c r="H858" s="1" t="s">
        <v>305</v>
      </c>
      <c r="I858" s="16"/>
      <c r="J858" s="16"/>
      <c r="K858" s="16"/>
      <c r="L858" s="16"/>
      <c r="M858" s="16"/>
      <c r="N858" s="16"/>
      <c r="O858" s="16"/>
      <c r="P858" s="16"/>
      <c r="Q858" s="16"/>
      <c r="R858" s="16"/>
      <c r="S858" s="16"/>
      <c r="T858" s="16"/>
      <c r="U858" s="16"/>
      <c r="V858" s="1" t="s">
        <v>2785</v>
      </c>
      <c r="W858" s="1" t="s">
        <v>2551</v>
      </c>
      <c r="X858" s="5" t="s">
        <v>2798</v>
      </c>
      <c r="Y858" s="5" t="s">
        <v>2787</v>
      </c>
      <c r="Z858" s="5" t="s">
        <v>305</v>
      </c>
      <c r="AA858" s="5"/>
    </row>
    <row r="859" spans="1:27" ht="12" customHeight="1" x14ac:dyDescent="0.15">
      <c r="A859" s="1" t="s">
        <v>302</v>
      </c>
      <c r="B859" s="1" t="s">
        <v>43</v>
      </c>
      <c r="C859" s="1" t="s">
        <v>17</v>
      </c>
      <c r="D859" s="1" t="s">
        <v>2445</v>
      </c>
      <c r="E859" s="1" t="s">
        <v>10</v>
      </c>
      <c r="F859" s="1" t="s">
        <v>317</v>
      </c>
      <c r="G859" s="1" t="s">
        <v>238</v>
      </c>
      <c r="H859" s="1" t="s">
        <v>306</v>
      </c>
      <c r="I859" s="16"/>
      <c r="J859" s="16"/>
      <c r="K859" s="16"/>
      <c r="L859" s="16"/>
      <c r="M859" s="16"/>
      <c r="N859" s="16"/>
      <c r="O859" s="16"/>
      <c r="P859" s="16"/>
      <c r="Q859" s="16"/>
      <c r="R859" s="16"/>
      <c r="S859" s="16"/>
      <c r="T859" s="16"/>
      <c r="U859" s="16"/>
      <c r="V859" s="1" t="s">
        <v>2785</v>
      </c>
      <c r="W859" s="1" t="s">
        <v>2551</v>
      </c>
      <c r="X859" s="5" t="s">
        <v>2798</v>
      </c>
      <c r="Y859" s="5" t="s">
        <v>2737</v>
      </c>
      <c r="Z859" s="5" t="s">
        <v>2788</v>
      </c>
      <c r="AA859" s="5"/>
    </row>
    <row r="860" spans="1:27" ht="12" customHeight="1" x14ac:dyDescent="0.15">
      <c r="A860" s="1" t="s">
        <v>302</v>
      </c>
      <c r="B860" s="1" t="s">
        <v>212</v>
      </c>
      <c r="C860" s="1" t="s">
        <v>9</v>
      </c>
      <c r="D860" s="1" t="s">
        <v>2445</v>
      </c>
      <c r="E860" s="1" t="s">
        <v>213</v>
      </c>
      <c r="F860" s="1" t="s">
        <v>284</v>
      </c>
      <c r="G860" s="1" t="s">
        <v>215</v>
      </c>
      <c r="H860" s="1" t="s">
        <v>216</v>
      </c>
      <c r="I860" s="16"/>
      <c r="J860" s="16"/>
      <c r="K860" s="16"/>
      <c r="L860" s="16"/>
      <c r="M860" s="16"/>
      <c r="N860" s="16"/>
      <c r="O860" s="16"/>
      <c r="P860" s="16"/>
      <c r="Q860" s="16"/>
      <c r="R860" s="16"/>
      <c r="S860" s="16"/>
      <c r="T860" s="16"/>
      <c r="U860" s="16"/>
      <c r="V860" s="1" t="s">
        <v>2785</v>
      </c>
      <c r="W860" s="1" t="s">
        <v>2717</v>
      </c>
      <c r="X860" s="5" t="s">
        <v>2768</v>
      </c>
      <c r="Y860" s="5" t="s">
        <v>2719</v>
      </c>
      <c r="Z860" s="5" t="s">
        <v>2720</v>
      </c>
      <c r="AA860" s="5"/>
    </row>
    <row r="861" spans="1:27" ht="12" customHeight="1" x14ac:dyDescent="0.15">
      <c r="A861" s="1" t="s">
        <v>302</v>
      </c>
      <c r="B861" s="1" t="s">
        <v>285</v>
      </c>
      <c r="C861" s="1" t="s">
        <v>9</v>
      </c>
      <c r="D861" s="1" t="s">
        <v>2445</v>
      </c>
      <c r="E861" s="1" t="s">
        <v>213</v>
      </c>
      <c r="F861" s="1" t="s">
        <v>286</v>
      </c>
      <c r="G861" s="1" t="s">
        <v>215</v>
      </c>
      <c r="H861" s="1" t="s">
        <v>216</v>
      </c>
      <c r="I861" s="16"/>
      <c r="J861" s="16"/>
      <c r="K861" s="16"/>
      <c r="L861" s="16"/>
      <c r="M861" s="16"/>
      <c r="N861" s="16"/>
      <c r="O861" s="16"/>
      <c r="P861" s="16"/>
      <c r="Q861" s="16"/>
      <c r="R861" s="16"/>
      <c r="S861" s="16"/>
      <c r="T861" s="16"/>
      <c r="U861" s="16"/>
      <c r="V861" s="1" t="s">
        <v>2785</v>
      </c>
      <c r="W861" s="1" t="s">
        <v>2717</v>
      </c>
      <c r="X861" s="5" t="s">
        <v>2769</v>
      </c>
      <c r="Y861" s="5" t="s">
        <v>2719</v>
      </c>
      <c r="Z861" s="5" t="s">
        <v>2720</v>
      </c>
      <c r="AA861" s="5"/>
    </row>
    <row r="862" spans="1:27" ht="12" customHeight="1" x14ac:dyDescent="0.15">
      <c r="A862" s="1" t="s">
        <v>318</v>
      </c>
      <c r="B862" s="1" t="s">
        <v>8</v>
      </c>
      <c r="C862" s="1" t="s">
        <v>9</v>
      </c>
      <c r="D862" s="1" t="s">
        <v>5038</v>
      </c>
      <c r="E862" s="1" t="s">
        <v>10</v>
      </c>
      <c r="F862" s="1" t="s">
        <v>319</v>
      </c>
      <c r="G862" s="1" t="s">
        <v>234</v>
      </c>
      <c r="H862" s="1" t="s">
        <v>235</v>
      </c>
      <c r="I862" s="16"/>
      <c r="J862" s="16"/>
      <c r="K862" s="16"/>
      <c r="L862" s="16"/>
      <c r="M862" s="16"/>
      <c r="N862" s="16"/>
      <c r="O862" s="16"/>
      <c r="P862" s="16"/>
      <c r="Q862" s="16"/>
      <c r="R862" s="16"/>
      <c r="S862" s="16"/>
      <c r="T862" s="16"/>
      <c r="U862" s="16"/>
      <c r="V862" s="1" t="s">
        <v>5054</v>
      </c>
      <c r="W862" s="1" t="s">
        <v>2551</v>
      </c>
      <c r="X862" s="5" t="s">
        <v>2799</v>
      </c>
      <c r="Y862" s="5" t="s">
        <v>2553</v>
      </c>
      <c r="Z862" s="5" t="s">
        <v>2734</v>
      </c>
      <c r="AA862" s="5"/>
    </row>
    <row r="863" spans="1:27" ht="12" customHeight="1" x14ac:dyDescent="0.15">
      <c r="A863" s="1" t="s">
        <v>318</v>
      </c>
      <c r="B863" s="1" t="s">
        <v>8</v>
      </c>
      <c r="C863" s="1" t="s">
        <v>15</v>
      </c>
      <c r="D863" s="1" t="s">
        <v>5038</v>
      </c>
      <c r="E863" s="1" t="s">
        <v>10</v>
      </c>
      <c r="F863" s="1" t="s">
        <v>319</v>
      </c>
      <c r="G863" s="1" t="s">
        <v>304</v>
      </c>
      <c r="H863" s="1" t="s">
        <v>13</v>
      </c>
      <c r="I863" s="16"/>
      <c r="J863" s="16"/>
      <c r="K863" s="16"/>
      <c r="L863" s="16"/>
      <c r="M863" s="16"/>
      <c r="N863" s="16"/>
      <c r="O863" s="16"/>
      <c r="P863" s="16"/>
      <c r="Q863" s="16"/>
      <c r="R863" s="16"/>
      <c r="S863" s="16"/>
      <c r="T863" s="16"/>
      <c r="U863" s="16"/>
      <c r="V863" s="1" t="s">
        <v>5054</v>
      </c>
      <c r="W863" s="1" t="s">
        <v>2551</v>
      </c>
      <c r="X863" s="5" t="s">
        <v>2799</v>
      </c>
      <c r="Y863" s="5" t="s">
        <v>2787</v>
      </c>
      <c r="Z863" s="5" t="s">
        <v>13</v>
      </c>
      <c r="AA863" s="5"/>
    </row>
    <row r="864" spans="1:27" ht="12" customHeight="1" x14ac:dyDescent="0.15">
      <c r="A864" s="1" t="s">
        <v>318</v>
      </c>
      <c r="B864" s="1" t="s">
        <v>8</v>
      </c>
      <c r="C864" s="1" t="s">
        <v>17</v>
      </c>
      <c r="D864" s="1" t="s">
        <v>5038</v>
      </c>
      <c r="E864" s="1" t="s">
        <v>10</v>
      </c>
      <c r="F864" s="1" t="s">
        <v>319</v>
      </c>
      <c r="G864" s="1" t="s">
        <v>238</v>
      </c>
      <c r="H864" s="1" t="s">
        <v>239</v>
      </c>
      <c r="I864" s="16"/>
      <c r="J864" s="16"/>
      <c r="K864" s="16"/>
      <c r="L864" s="16"/>
      <c r="M864" s="16"/>
      <c r="N864" s="16"/>
      <c r="O864" s="16"/>
      <c r="P864" s="16"/>
      <c r="Q864" s="16"/>
      <c r="R864" s="16"/>
      <c r="S864" s="16"/>
      <c r="T864" s="16"/>
      <c r="U864" s="16"/>
      <c r="V864" s="1" t="s">
        <v>5054</v>
      </c>
      <c r="W864" s="1" t="s">
        <v>2551</v>
      </c>
      <c r="X864" s="5" t="s">
        <v>2799</v>
      </c>
      <c r="Y864" s="5" t="s">
        <v>2737</v>
      </c>
      <c r="Z864" s="5" t="s">
        <v>2738</v>
      </c>
      <c r="AA864" s="5"/>
    </row>
    <row r="865" spans="1:27" ht="12" customHeight="1" x14ac:dyDescent="0.15">
      <c r="A865" s="1" t="s">
        <v>318</v>
      </c>
      <c r="B865" s="1" t="s">
        <v>25</v>
      </c>
      <c r="C865" s="1" t="s">
        <v>9</v>
      </c>
      <c r="D865" s="1" t="s">
        <v>5038</v>
      </c>
      <c r="E865" s="1" t="s">
        <v>10</v>
      </c>
      <c r="F865" s="1" t="s">
        <v>320</v>
      </c>
      <c r="G865" s="1" t="s">
        <v>234</v>
      </c>
      <c r="H865" s="1" t="s">
        <v>235</v>
      </c>
      <c r="I865" s="16"/>
      <c r="J865" s="16"/>
      <c r="K865" s="16"/>
      <c r="L865" s="16"/>
      <c r="M865" s="16"/>
      <c r="N865" s="16"/>
      <c r="O865" s="16"/>
      <c r="P865" s="16"/>
      <c r="Q865" s="16"/>
      <c r="R865" s="16"/>
      <c r="S865" s="16"/>
      <c r="T865" s="16"/>
      <c r="U865" s="16"/>
      <c r="V865" s="1" t="s">
        <v>5054</v>
      </c>
      <c r="W865" s="1" t="s">
        <v>2551</v>
      </c>
      <c r="X865" s="5" t="s">
        <v>2800</v>
      </c>
      <c r="Y865" s="5" t="s">
        <v>2553</v>
      </c>
      <c r="Z865" s="5" t="s">
        <v>2734</v>
      </c>
      <c r="AA865" s="5"/>
    </row>
    <row r="866" spans="1:27" ht="12" customHeight="1" x14ac:dyDescent="0.15">
      <c r="A866" s="1" t="s">
        <v>318</v>
      </c>
      <c r="B866" s="1" t="s">
        <v>25</v>
      </c>
      <c r="C866" s="1" t="s">
        <v>15</v>
      </c>
      <c r="D866" s="1" t="s">
        <v>5038</v>
      </c>
      <c r="E866" s="1" t="s">
        <v>10</v>
      </c>
      <c r="F866" s="1" t="s">
        <v>320</v>
      </c>
      <c r="G866" s="1" t="s">
        <v>304</v>
      </c>
      <c r="H866" s="1" t="s">
        <v>13</v>
      </c>
      <c r="I866" s="16"/>
      <c r="J866" s="16"/>
      <c r="K866" s="16"/>
      <c r="L866" s="16"/>
      <c r="M866" s="16"/>
      <c r="N866" s="16"/>
      <c r="O866" s="16"/>
      <c r="P866" s="16"/>
      <c r="Q866" s="16"/>
      <c r="R866" s="16"/>
      <c r="S866" s="16"/>
      <c r="T866" s="16"/>
      <c r="U866" s="16"/>
      <c r="V866" s="1" t="s">
        <v>5054</v>
      </c>
      <c r="W866" s="1" t="s">
        <v>2551</v>
      </c>
      <c r="X866" s="5" t="s">
        <v>2800</v>
      </c>
      <c r="Y866" s="5" t="s">
        <v>2787</v>
      </c>
      <c r="Z866" s="5" t="s">
        <v>13</v>
      </c>
      <c r="AA866" s="5"/>
    </row>
    <row r="867" spans="1:27" ht="12" customHeight="1" x14ac:dyDescent="0.15">
      <c r="A867" s="1" t="s">
        <v>318</v>
      </c>
      <c r="B867" s="1" t="s">
        <v>25</v>
      </c>
      <c r="C867" s="1" t="s">
        <v>17</v>
      </c>
      <c r="D867" s="1" t="s">
        <v>5038</v>
      </c>
      <c r="E867" s="1" t="s">
        <v>10</v>
      </c>
      <c r="F867" s="1" t="s">
        <v>320</v>
      </c>
      <c r="G867" s="1" t="s">
        <v>238</v>
      </c>
      <c r="H867" s="1" t="s">
        <v>239</v>
      </c>
      <c r="I867" s="16"/>
      <c r="J867" s="16"/>
      <c r="K867" s="16"/>
      <c r="L867" s="16"/>
      <c r="M867" s="16"/>
      <c r="N867" s="16"/>
      <c r="O867" s="16"/>
      <c r="P867" s="16"/>
      <c r="Q867" s="16"/>
      <c r="R867" s="16"/>
      <c r="S867" s="16"/>
      <c r="T867" s="16"/>
      <c r="U867" s="16"/>
      <c r="V867" s="1" t="s">
        <v>5054</v>
      </c>
      <c r="W867" s="1" t="s">
        <v>2551</v>
      </c>
      <c r="X867" s="5" t="s">
        <v>2800</v>
      </c>
      <c r="Y867" s="5" t="s">
        <v>2737</v>
      </c>
      <c r="Z867" s="5" t="s">
        <v>2738</v>
      </c>
      <c r="AA867" s="5"/>
    </row>
    <row r="868" spans="1:27" ht="12" customHeight="1" x14ac:dyDescent="0.15">
      <c r="A868" s="1" t="s">
        <v>318</v>
      </c>
      <c r="B868" s="1" t="s">
        <v>27</v>
      </c>
      <c r="C868" s="1" t="s">
        <v>9</v>
      </c>
      <c r="D868" s="1" t="s">
        <v>5038</v>
      </c>
      <c r="E868" s="1" t="s">
        <v>10</v>
      </c>
      <c r="F868" s="1" t="s">
        <v>321</v>
      </c>
      <c r="G868" s="1" t="s">
        <v>234</v>
      </c>
      <c r="H868" s="1" t="s">
        <v>235</v>
      </c>
      <c r="I868" s="16"/>
      <c r="J868" s="16"/>
      <c r="K868" s="16"/>
      <c r="L868" s="16"/>
      <c r="M868" s="16"/>
      <c r="N868" s="16"/>
      <c r="O868" s="16"/>
      <c r="P868" s="16"/>
      <c r="Q868" s="16"/>
      <c r="R868" s="16"/>
      <c r="S868" s="16"/>
      <c r="T868" s="16"/>
      <c r="U868" s="16"/>
      <c r="V868" s="1" t="s">
        <v>5054</v>
      </c>
      <c r="W868" s="1" t="s">
        <v>2551</v>
      </c>
      <c r="X868" s="5" t="s">
        <v>2801</v>
      </c>
      <c r="Y868" s="5" t="s">
        <v>2553</v>
      </c>
      <c r="Z868" s="5" t="s">
        <v>2734</v>
      </c>
      <c r="AA868" s="5"/>
    </row>
    <row r="869" spans="1:27" ht="12" customHeight="1" x14ac:dyDescent="0.15">
      <c r="A869" s="1" t="s">
        <v>318</v>
      </c>
      <c r="B869" s="1" t="s">
        <v>27</v>
      </c>
      <c r="C869" s="1" t="s">
        <v>15</v>
      </c>
      <c r="D869" s="1" t="s">
        <v>5038</v>
      </c>
      <c r="E869" s="1" t="s">
        <v>10</v>
      </c>
      <c r="F869" s="1" t="s">
        <v>321</v>
      </c>
      <c r="G869" s="1" t="s">
        <v>304</v>
      </c>
      <c r="H869" s="1" t="s">
        <v>13</v>
      </c>
      <c r="I869" s="16"/>
      <c r="J869" s="16"/>
      <c r="K869" s="16"/>
      <c r="L869" s="16"/>
      <c r="M869" s="16"/>
      <c r="N869" s="16"/>
      <c r="O869" s="16"/>
      <c r="P869" s="16"/>
      <c r="Q869" s="16"/>
      <c r="R869" s="16"/>
      <c r="S869" s="16"/>
      <c r="T869" s="16"/>
      <c r="U869" s="16"/>
      <c r="V869" s="1" t="s">
        <v>5054</v>
      </c>
      <c r="W869" s="1" t="s">
        <v>2551</v>
      </c>
      <c r="X869" s="5" t="s">
        <v>2801</v>
      </c>
      <c r="Y869" s="5" t="s">
        <v>2787</v>
      </c>
      <c r="Z869" s="5" t="s">
        <v>13</v>
      </c>
      <c r="AA869" s="5"/>
    </row>
    <row r="870" spans="1:27" ht="12" customHeight="1" x14ac:dyDescent="0.15">
      <c r="A870" s="1" t="s">
        <v>318</v>
      </c>
      <c r="B870" s="1" t="s">
        <v>27</v>
      </c>
      <c r="C870" s="1" t="s">
        <v>17</v>
      </c>
      <c r="D870" s="1" t="s">
        <v>5038</v>
      </c>
      <c r="E870" s="1" t="s">
        <v>10</v>
      </c>
      <c r="F870" s="1" t="s">
        <v>321</v>
      </c>
      <c r="G870" s="1" t="s">
        <v>238</v>
      </c>
      <c r="H870" s="1" t="s">
        <v>239</v>
      </c>
      <c r="I870" s="16"/>
      <c r="J870" s="16"/>
      <c r="K870" s="16"/>
      <c r="L870" s="16"/>
      <c r="M870" s="16"/>
      <c r="N870" s="16"/>
      <c r="O870" s="16"/>
      <c r="P870" s="16"/>
      <c r="Q870" s="16"/>
      <c r="R870" s="16"/>
      <c r="S870" s="16"/>
      <c r="T870" s="16"/>
      <c r="U870" s="16"/>
      <c r="V870" s="1" t="s">
        <v>5054</v>
      </c>
      <c r="W870" s="1" t="s">
        <v>2551</v>
      </c>
      <c r="X870" s="5" t="s">
        <v>2801</v>
      </c>
      <c r="Y870" s="5" t="s">
        <v>2737</v>
      </c>
      <c r="Z870" s="5" t="s">
        <v>2738</v>
      </c>
      <c r="AA870" s="5"/>
    </row>
    <row r="871" spans="1:27" ht="12" customHeight="1" x14ac:dyDescent="0.15">
      <c r="A871" s="1" t="s">
        <v>318</v>
      </c>
      <c r="B871" s="1" t="s">
        <v>29</v>
      </c>
      <c r="C871" s="1" t="s">
        <v>9</v>
      </c>
      <c r="D871" s="1" t="s">
        <v>5038</v>
      </c>
      <c r="E871" s="1" t="s">
        <v>10</v>
      </c>
      <c r="F871" s="1" t="s">
        <v>322</v>
      </c>
      <c r="G871" s="1" t="s">
        <v>234</v>
      </c>
      <c r="H871" s="1" t="s">
        <v>235</v>
      </c>
      <c r="I871" s="16"/>
      <c r="J871" s="16"/>
      <c r="K871" s="16"/>
      <c r="L871" s="16"/>
      <c r="M871" s="16"/>
      <c r="N871" s="16"/>
      <c r="O871" s="16"/>
      <c r="P871" s="16"/>
      <c r="Q871" s="16"/>
      <c r="R871" s="16"/>
      <c r="S871" s="16"/>
      <c r="T871" s="16"/>
      <c r="U871" s="16"/>
      <c r="V871" s="1" t="s">
        <v>5054</v>
      </c>
      <c r="W871" s="1" t="s">
        <v>2551</v>
      </c>
      <c r="X871" s="5" t="s">
        <v>2802</v>
      </c>
      <c r="Y871" s="5" t="s">
        <v>2553</v>
      </c>
      <c r="Z871" s="5" t="s">
        <v>2734</v>
      </c>
      <c r="AA871" s="5"/>
    </row>
    <row r="872" spans="1:27" ht="12" customHeight="1" x14ac:dyDescent="0.15">
      <c r="A872" s="1" t="s">
        <v>318</v>
      </c>
      <c r="B872" s="1" t="s">
        <v>29</v>
      </c>
      <c r="C872" s="1" t="s">
        <v>15</v>
      </c>
      <c r="D872" s="1" t="s">
        <v>5038</v>
      </c>
      <c r="E872" s="1" t="s">
        <v>10</v>
      </c>
      <c r="F872" s="1" t="s">
        <v>322</v>
      </c>
      <c r="G872" s="1" t="s">
        <v>304</v>
      </c>
      <c r="H872" s="1" t="s">
        <v>13</v>
      </c>
      <c r="I872" s="16"/>
      <c r="J872" s="16"/>
      <c r="K872" s="16"/>
      <c r="L872" s="16"/>
      <c r="M872" s="16"/>
      <c r="N872" s="16"/>
      <c r="O872" s="16"/>
      <c r="P872" s="16"/>
      <c r="Q872" s="16"/>
      <c r="R872" s="16"/>
      <c r="S872" s="16"/>
      <c r="T872" s="16"/>
      <c r="U872" s="16"/>
      <c r="V872" s="1" t="s">
        <v>5054</v>
      </c>
      <c r="W872" s="1" t="s">
        <v>2551</v>
      </c>
      <c r="X872" s="5" t="s">
        <v>2802</v>
      </c>
      <c r="Y872" s="5" t="s">
        <v>2787</v>
      </c>
      <c r="Z872" s="5" t="s">
        <v>13</v>
      </c>
      <c r="AA872" s="5"/>
    </row>
    <row r="873" spans="1:27" ht="12" customHeight="1" x14ac:dyDescent="0.15">
      <c r="A873" s="1" t="s">
        <v>318</v>
      </c>
      <c r="B873" s="1" t="s">
        <v>29</v>
      </c>
      <c r="C873" s="1" t="s">
        <v>17</v>
      </c>
      <c r="D873" s="1" t="s">
        <v>5038</v>
      </c>
      <c r="E873" s="1" t="s">
        <v>10</v>
      </c>
      <c r="F873" s="1" t="s">
        <v>322</v>
      </c>
      <c r="G873" s="1" t="s">
        <v>238</v>
      </c>
      <c r="H873" s="1" t="s">
        <v>239</v>
      </c>
      <c r="I873" s="16"/>
      <c r="J873" s="16"/>
      <c r="K873" s="16"/>
      <c r="L873" s="16"/>
      <c r="M873" s="16"/>
      <c r="N873" s="16"/>
      <c r="O873" s="16"/>
      <c r="P873" s="16"/>
      <c r="Q873" s="16"/>
      <c r="R873" s="16"/>
      <c r="S873" s="16"/>
      <c r="T873" s="16"/>
      <c r="U873" s="16"/>
      <c r="V873" s="1" t="s">
        <v>5054</v>
      </c>
      <c r="W873" s="1" t="s">
        <v>2551</v>
      </c>
      <c r="X873" s="5" t="s">
        <v>2802</v>
      </c>
      <c r="Y873" s="5" t="s">
        <v>2737</v>
      </c>
      <c r="Z873" s="5" t="s">
        <v>2738</v>
      </c>
      <c r="AA873" s="5"/>
    </row>
    <row r="874" spans="1:27" ht="12" customHeight="1" x14ac:dyDescent="0.15">
      <c r="A874" s="1" t="s">
        <v>318</v>
      </c>
      <c r="B874" s="1" t="s">
        <v>31</v>
      </c>
      <c r="C874" s="1" t="s">
        <v>9</v>
      </c>
      <c r="D874" s="1" t="s">
        <v>5038</v>
      </c>
      <c r="E874" s="1" t="s">
        <v>10</v>
      </c>
      <c r="F874" s="1" t="s">
        <v>323</v>
      </c>
      <c r="G874" s="1" t="s">
        <v>234</v>
      </c>
      <c r="H874" s="1" t="s">
        <v>235</v>
      </c>
      <c r="I874" s="16"/>
      <c r="J874" s="16"/>
      <c r="K874" s="16"/>
      <c r="L874" s="16"/>
      <c r="M874" s="16"/>
      <c r="N874" s="16"/>
      <c r="O874" s="16"/>
      <c r="P874" s="16"/>
      <c r="Q874" s="16"/>
      <c r="R874" s="16"/>
      <c r="S874" s="16"/>
      <c r="T874" s="16"/>
      <c r="U874" s="16"/>
      <c r="V874" s="1" t="s">
        <v>5054</v>
      </c>
      <c r="W874" s="1" t="s">
        <v>2551</v>
      </c>
      <c r="X874" s="5" t="s">
        <v>2803</v>
      </c>
      <c r="Y874" s="5" t="s">
        <v>2553</v>
      </c>
      <c r="Z874" s="5" t="s">
        <v>2734</v>
      </c>
      <c r="AA874" s="5"/>
    </row>
    <row r="875" spans="1:27" ht="12" customHeight="1" x14ac:dyDescent="0.15">
      <c r="A875" s="1" t="s">
        <v>318</v>
      </c>
      <c r="B875" s="1" t="s">
        <v>31</v>
      </c>
      <c r="C875" s="1" t="s">
        <v>15</v>
      </c>
      <c r="D875" s="1" t="s">
        <v>5038</v>
      </c>
      <c r="E875" s="1" t="s">
        <v>10</v>
      </c>
      <c r="F875" s="1" t="s">
        <v>323</v>
      </c>
      <c r="G875" s="1" t="s">
        <v>304</v>
      </c>
      <c r="H875" s="1" t="s">
        <v>13</v>
      </c>
      <c r="I875" s="16"/>
      <c r="J875" s="16"/>
      <c r="K875" s="16"/>
      <c r="L875" s="16"/>
      <c r="M875" s="16"/>
      <c r="N875" s="16"/>
      <c r="O875" s="16"/>
      <c r="P875" s="16"/>
      <c r="Q875" s="16"/>
      <c r="R875" s="16"/>
      <c r="S875" s="16"/>
      <c r="T875" s="16"/>
      <c r="U875" s="16"/>
      <c r="V875" s="1" t="s">
        <v>5054</v>
      </c>
      <c r="W875" s="1" t="s">
        <v>2551</v>
      </c>
      <c r="X875" s="5" t="s">
        <v>2803</v>
      </c>
      <c r="Y875" s="5" t="s">
        <v>2787</v>
      </c>
      <c r="Z875" s="5" t="s">
        <v>13</v>
      </c>
      <c r="AA875" s="5"/>
    </row>
    <row r="876" spans="1:27" ht="12" customHeight="1" x14ac:dyDescent="0.15">
      <c r="A876" s="1" t="s">
        <v>318</v>
      </c>
      <c r="B876" s="1" t="s">
        <v>31</v>
      </c>
      <c r="C876" s="1" t="s">
        <v>17</v>
      </c>
      <c r="D876" s="1" t="s">
        <v>5038</v>
      </c>
      <c r="E876" s="1" t="s">
        <v>10</v>
      </c>
      <c r="F876" s="1" t="s">
        <v>323</v>
      </c>
      <c r="G876" s="1" t="s">
        <v>238</v>
      </c>
      <c r="H876" s="1" t="s">
        <v>239</v>
      </c>
      <c r="I876" s="16"/>
      <c r="J876" s="16"/>
      <c r="K876" s="16"/>
      <c r="L876" s="16"/>
      <c r="M876" s="16"/>
      <c r="N876" s="16"/>
      <c r="O876" s="16"/>
      <c r="P876" s="16"/>
      <c r="Q876" s="16"/>
      <c r="R876" s="16"/>
      <c r="S876" s="16"/>
      <c r="T876" s="16"/>
      <c r="U876" s="16"/>
      <c r="V876" s="1" t="s">
        <v>5054</v>
      </c>
      <c r="W876" s="1" t="s">
        <v>2551</v>
      </c>
      <c r="X876" s="5" t="s">
        <v>2803</v>
      </c>
      <c r="Y876" s="5" t="s">
        <v>2737</v>
      </c>
      <c r="Z876" s="5" t="s">
        <v>2738</v>
      </c>
      <c r="AA876" s="5"/>
    </row>
    <row r="877" spans="1:27" ht="12" customHeight="1" x14ac:dyDescent="0.15">
      <c r="A877" s="1" t="s">
        <v>318</v>
      </c>
      <c r="B877" s="1" t="s">
        <v>33</v>
      </c>
      <c r="C877" s="1" t="s">
        <v>9</v>
      </c>
      <c r="D877" s="1" t="s">
        <v>5038</v>
      </c>
      <c r="E877" s="1" t="s">
        <v>10</v>
      </c>
      <c r="F877" s="1" t="s">
        <v>324</v>
      </c>
      <c r="G877" s="1" t="s">
        <v>234</v>
      </c>
      <c r="H877" s="1" t="s">
        <v>235</v>
      </c>
      <c r="I877" s="16"/>
      <c r="J877" s="16"/>
      <c r="K877" s="16"/>
      <c r="L877" s="16"/>
      <c r="M877" s="16"/>
      <c r="N877" s="16"/>
      <c r="O877" s="16"/>
      <c r="P877" s="16"/>
      <c r="Q877" s="16"/>
      <c r="R877" s="16"/>
      <c r="S877" s="16"/>
      <c r="T877" s="16"/>
      <c r="U877" s="16"/>
      <c r="V877" s="1" t="s">
        <v>5054</v>
      </c>
      <c r="W877" s="1" t="s">
        <v>2551</v>
      </c>
      <c r="X877" s="5" t="s">
        <v>2804</v>
      </c>
      <c r="Y877" s="5" t="s">
        <v>2553</v>
      </c>
      <c r="Z877" s="5" t="s">
        <v>2734</v>
      </c>
      <c r="AA877" s="5"/>
    </row>
    <row r="878" spans="1:27" ht="12" customHeight="1" x14ac:dyDescent="0.15">
      <c r="A878" s="1" t="s">
        <v>318</v>
      </c>
      <c r="B878" s="1" t="s">
        <v>33</v>
      </c>
      <c r="C878" s="1" t="s">
        <v>15</v>
      </c>
      <c r="D878" s="1" t="s">
        <v>5038</v>
      </c>
      <c r="E878" s="1" t="s">
        <v>10</v>
      </c>
      <c r="F878" s="1" t="s">
        <v>324</v>
      </c>
      <c r="G878" s="1" t="s">
        <v>304</v>
      </c>
      <c r="H878" s="1" t="s">
        <v>13</v>
      </c>
      <c r="I878" s="16"/>
      <c r="J878" s="16"/>
      <c r="K878" s="16"/>
      <c r="L878" s="16"/>
      <c r="M878" s="16"/>
      <c r="N878" s="16"/>
      <c r="O878" s="16"/>
      <c r="P878" s="16"/>
      <c r="Q878" s="16"/>
      <c r="R878" s="16"/>
      <c r="S878" s="16"/>
      <c r="T878" s="16"/>
      <c r="U878" s="16"/>
      <c r="V878" s="1" t="s">
        <v>5054</v>
      </c>
      <c r="W878" s="1" t="s">
        <v>2551</v>
      </c>
      <c r="X878" s="5" t="s">
        <v>2804</v>
      </c>
      <c r="Y878" s="5" t="s">
        <v>2787</v>
      </c>
      <c r="Z878" s="5" t="s">
        <v>13</v>
      </c>
      <c r="AA878" s="5"/>
    </row>
    <row r="879" spans="1:27" ht="12" customHeight="1" x14ac:dyDescent="0.15">
      <c r="A879" s="1" t="s">
        <v>318</v>
      </c>
      <c r="B879" s="1" t="s">
        <v>33</v>
      </c>
      <c r="C879" s="1" t="s">
        <v>17</v>
      </c>
      <c r="D879" s="1" t="s">
        <v>5038</v>
      </c>
      <c r="E879" s="1" t="s">
        <v>10</v>
      </c>
      <c r="F879" s="1" t="s">
        <v>324</v>
      </c>
      <c r="G879" s="1" t="s">
        <v>238</v>
      </c>
      <c r="H879" s="1" t="s">
        <v>239</v>
      </c>
      <c r="I879" s="16"/>
      <c r="J879" s="16"/>
      <c r="K879" s="16"/>
      <c r="L879" s="16"/>
      <c r="M879" s="16"/>
      <c r="N879" s="16"/>
      <c r="O879" s="16"/>
      <c r="P879" s="16"/>
      <c r="Q879" s="16"/>
      <c r="R879" s="16"/>
      <c r="S879" s="16"/>
      <c r="T879" s="16"/>
      <c r="U879" s="16"/>
      <c r="V879" s="1" t="s">
        <v>5054</v>
      </c>
      <c r="W879" s="1" t="s">
        <v>2551</v>
      </c>
      <c r="X879" s="5" t="s">
        <v>2804</v>
      </c>
      <c r="Y879" s="5" t="s">
        <v>2737</v>
      </c>
      <c r="Z879" s="5" t="s">
        <v>2738</v>
      </c>
      <c r="AA879" s="5"/>
    </row>
    <row r="880" spans="1:27" ht="12" customHeight="1" x14ac:dyDescent="0.15">
      <c r="A880" s="1" t="s">
        <v>318</v>
      </c>
      <c r="B880" s="1" t="s">
        <v>35</v>
      </c>
      <c r="C880" s="1" t="s">
        <v>9</v>
      </c>
      <c r="D880" s="1" t="s">
        <v>5038</v>
      </c>
      <c r="E880" s="1" t="s">
        <v>10</v>
      </c>
      <c r="F880" s="1" t="s">
        <v>325</v>
      </c>
      <c r="G880" s="1" t="s">
        <v>234</v>
      </c>
      <c r="H880" s="1" t="s">
        <v>235</v>
      </c>
      <c r="I880" s="16"/>
      <c r="J880" s="16"/>
      <c r="K880" s="16"/>
      <c r="L880" s="16"/>
      <c r="M880" s="16"/>
      <c r="N880" s="16"/>
      <c r="O880" s="16"/>
      <c r="P880" s="16"/>
      <c r="Q880" s="16"/>
      <c r="R880" s="16"/>
      <c r="S880" s="16"/>
      <c r="T880" s="16"/>
      <c r="U880" s="16"/>
      <c r="V880" s="1" t="s">
        <v>5054</v>
      </c>
      <c r="W880" s="1" t="s">
        <v>2551</v>
      </c>
      <c r="X880" s="5" t="s">
        <v>2805</v>
      </c>
      <c r="Y880" s="5" t="s">
        <v>2553</v>
      </c>
      <c r="Z880" s="5" t="s">
        <v>2734</v>
      </c>
      <c r="AA880" s="5"/>
    </row>
    <row r="881" spans="1:27" ht="12" customHeight="1" x14ac:dyDescent="0.15">
      <c r="A881" s="1" t="s">
        <v>318</v>
      </c>
      <c r="B881" s="1" t="s">
        <v>35</v>
      </c>
      <c r="C881" s="1" t="s">
        <v>15</v>
      </c>
      <c r="D881" s="1" t="s">
        <v>5038</v>
      </c>
      <c r="E881" s="1" t="s">
        <v>10</v>
      </c>
      <c r="F881" s="1" t="s">
        <v>325</v>
      </c>
      <c r="G881" s="1" t="s">
        <v>304</v>
      </c>
      <c r="H881" s="1" t="s">
        <v>13</v>
      </c>
      <c r="I881" s="16"/>
      <c r="J881" s="16"/>
      <c r="K881" s="16"/>
      <c r="L881" s="16"/>
      <c r="M881" s="16"/>
      <c r="N881" s="16"/>
      <c r="O881" s="16"/>
      <c r="P881" s="16"/>
      <c r="Q881" s="16"/>
      <c r="R881" s="16"/>
      <c r="S881" s="16"/>
      <c r="T881" s="16"/>
      <c r="U881" s="16"/>
      <c r="V881" s="1" t="s">
        <v>5054</v>
      </c>
      <c r="W881" s="1" t="s">
        <v>2551</v>
      </c>
      <c r="X881" s="5" t="s">
        <v>2805</v>
      </c>
      <c r="Y881" s="5" t="s">
        <v>2787</v>
      </c>
      <c r="Z881" s="5" t="s">
        <v>13</v>
      </c>
      <c r="AA881" s="5"/>
    </row>
    <row r="882" spans="1:27" ht="12" customHeight="1" x14ac:dyDescent="0.15">
      <c r="A882" s="1" t="s">
        <v>318</v>
      </c>
      <c r="B882" s="1" t="s">
        <v>35</v>
      </c>
      <c r="C882" s="1" t="s">
        <v>17</v>
      </c>
      <c r="D882" s="1" t="s">
        <v>5038</v>
      </c>
      <c r="E882" s="1" t="s">
        <v>10</v>
      </c>
      <c r="F882" s="1" t="s">
        <v>325</v>
      </c>
      <c r="G882" s="1" t="s">
        <v>238</v>
      </c>
      <c r="H882" s="1" t="s">
        <v>239</v>
      </c>
      <c r="I882" s="16"/>
      <c r="J882" s="16"/>
      <c r="K882" s="16"/>
      <c r="L882" s="16"/>
      <c r="M882" s="16"/>
      <c r="N882" s="16"/>
      <c r="O882" s="16"/>
      <c r="P882" s="16"/>
      <c r="Q882" s="16"/>
      <c r="R882" s="16"/>
      <c r="S882" s="16"/>
      <c r="T882" s="16"/>
      <c r="U882" s="16"/>
      <c r="V882" s="1" t="s">
        <v>5054</v>
      </c>
      <c r="W882" s="1" t="s">
        <v>2551</v>
      </c>
      <c r="X882" s="5" t="s">
        <v>2805</v>
      </c>
      <c r="Y882" s="5" t="s">
        <v>2737</v>
      </c>
      <c r="Z882" s="5" t="s">
        <v>2738</v>
      </c>
      <c r="AA882" s="5"/>
    </row>
    <row r="883" spans="1:27" ht="12" customHeight="1" x14ac:dyDescent="0.15">
      <c r="A883" s="1" t="s">
        <v>318</v>
      </c>
      <c r="B883" s="1" t="s">
        <v>37</v>
      </c>
      <c r="C883" s="1" t="s">
        <v>9</v>
      </c>
      <c r="D883" s="1" t="s">
        <v>5038</v>
      </c>
      <c r="E883" s="1" t="s">
        <v>10</v>
      </c>
      <c r="F883" s="1" t="s">
        <v>326</v>
      </c>
      <c r="G883" s="1" t="s">
        <v>234</v>
      </c>
      <c r="H883" s="1" t="s">
        <v>235</v>
      </c>
      <c r="I883" s="16"/>
      <c r="J883" s="16"/>
      <c r="K883" s="16"/>
      <c r="L883" s="16"/>
      <c r="M883" s="16"/>
      <c r="N883" s="16"/>
      <c r="O883" s="16"/>
      <c r="P883" s="16"/>
      <c r="Q883" s="16"/>
      <c r="R883" s="16"/>
      <c r="S883" s="16"/>
      <c r="T883" s="16"/>
      <c r="U883" s="16"/>
      <c r="V883" s="1" t="s">
        <v>5054</v>
      </c>
      <c r="W883" s="1" t="s">
        <v>2551</v>
      </c>
      <c r="X883" s="5" t="s">
        <v>2806</v>
      </c>
      <c r="Y883" s="5" t="s">
        <v>2553</v>
      </c>
      <c r="Z883" s="5" t="s">
        <v>2734</v>
      </c>
      <c r="AA883" s="5"/>
    </row>
    <row r="884" spans="1:27" ht="12" customHeight="1" x14ac:dyDescent="0.15">
      <c r="A884" s="1" t="s">
        <v>318</v>
      </c>
      <c r="B884" s="1" t="s">
        <v>37</v>
      </c>
      <c r="C884" s="1" t="s">
        <v>15</v>
      </c>
      <c r="D884" s="1" t="s">
        <v>5038</v>
      </c>
      <c r="E884" s="1" t="s">
        <v>10</v>
      </c>
      <c r="F884" s="1" t="s">
        <v>326</v>
      </c>
      <c r="G884" s="1" t="s">
        <v>304</v>
      </c>
      <c r="H884" s="1" t="s">
        <v>13</v>
      </c>
      <c r="I884" s="16"/>
      <c r="J884" s="16"/>
      <c r="K884" s="16"/>
      <c r="L884" s="16"/>
      <c r="M884" s="16"/>
      <c r="N884" s="16"/>
      <c r="O884" s="16"/>
      <c r="P884" s="16"/>
      <c r="Q884" s="16"/>
      <c r="R884" s="16"/>
      <c r="S884" s="16"/>
      <c r="T884" s="16"/>
      <c r="U884" s="16"/>
      <c r="V884" s="1" t="s">
        <v>5054</v>
      </c>
      <c r="W884" s="1" t="s">
        <v>2551</v>
      </c>
      <c r="X884" s="5" t="s">
        <v>2806</v>
      </c>
      <c r="Y884" s="5" t="s">
        <v>2787</v>
      </c>
      <c r="Z884" s="5" t="s">
        <v>13</v>
      </c>
      <c r="AA884" s="5"/>
    </row>
    <row r="885" spans="1:27" ht="12" customHeight="1" x14ac:dyDescent="0.15">
      <c r="A885" s="1" t="s">
        <v>318</v>
      </c>
      <c r="B885" s="1" t="s">
        <v>37</v>
      </c>
      <c r="C885" s="1" t="s">
        <v>17</v>
      </c>
      <c r="D885" s="1" t="s">
        <v>5038</v>
      </c>
      <c r="E885" s="1" t="s">
        <v>10</v>
      </c>
      <c r="F885" s="1" t="s">
        <v>326</v>
      </c>
      <c r="G885" s="1" t="s">
        <v>238</v>
      </c>
      <c r="H885" s="1" t="s">
        <v>239</v>
      </c>
      <c r="I885" s="16"/>
      <c r="J885" s="16"/>
      <c r="K885" s="16"/>
      <c r="L885" s="16"/>
      <c r="M885" s="16"/>
      <c r="N885" s="16"/>
      <c r="O885" s="16"/>
      <c r="P885" s="16"/>
      <c r="Q885" s="16"/>
      <c r="R885" s="16"/>
      <c r="S885" s="16"/>
      <c r="T885" s="16"/>
      <c r="U885" s="16"/>
      <c r="V885" s="1" t="s">
        <v>5054</v>
      </c>
      <c r="W885" s="1" t="s">
        <v>2551</v>
      </c>
      <c r="X885" s="5" t="s">
        <v>2806</v>
      </c>
      <c r="Y885" s="5" t="s">
        <v>2737</v>
      </c>
      <c r="Z885" s="5" t="s">
        <v>2738</v>
      </c>
      <c r="AA885" s="5"/>
    </row>
    <row r="886" spans="1:27" ht="12" customHeight="1" x14ac:dyDescent="0.15">
      <c r="A886" s="1" t="s">
        <v>318</v>
      </c>
      <c r="B886" s="1" t="s">
        <v>39</v>
      </c>
      <c r="C886" s="1" t="s">
        <v>9</v>
      </c>
      <c r="D886" s="1" t="s">
        <v>5038</v>
      </c>
      <c r="E886" s="1" t="s">
        <v>10</v>
      </c>
      <c r="F886" s="1" t="s">
        <v>327</v>
      </c>
      <c r="G886" s="1" t="s">
        <v>234</v>
      </c>
      <c r="H886" s="1" t="s">
        <v>235</v>
      </c>
      <c r="I886" s="16"/>
      <c r="J886" s="16"/>
      <c r="K886" s="16"/>
      <c r="L886" s="16"/>
      <c r="M886" s="16"/>
      <c r="N886" s="16"/>
      <c r="O886" s="16"/>
      <c r="P886" s="16"/>
      <c r="Q886" s="16"/>
      <c r="R886" s="16"/>
      <c r="S886" s="16"/>
      <c r="T886" s="16"/>
      <c r="U886" s="16"/>
      <c r="V886" s="1" t="s">
        <v>5054</v>
      </c>
      <c r="W886" s="1" t="s">
        <v>2551</v>
      </c>
      <c r="X886" s="5" t="s">
        <v>2807</v>
      </c>
      <c r="Y886" s="5" t="s">
        <v>2553</v>
      </c>
      <c r="Z886" s="5" t="s">
        <v>2734</v>
      </c>
      <c r="AA886" s="5"/>
    </row>
    <row r="887" spans="1:27" ht="12" customHeight="1" x14ac:dyDescent="0.15">
      <c r="A887" s="1" t="s">
        <v>318</v>
      </c>
      <c r="B887" s="1" t="s">
        <v>39</v>
      </c>
      <c r="C887" s="1" t="s">
        <v>15</v>
      </c>
      <c r="D887" s="1" t="s">
        <v>5038</v>
      </c>
      <c r="E887" s="1" t="s">
        <v>10</v>
      </c>
      <c r="F887" s="1" t="s">
        <v>327</v>
      </c>
      <c r="G887" s="1" t="s">
        <v>304</v>
      </c>
      <c r="H887" s="1" t="s">
        <v>13</v>
      </c>
      <c r="I887" s="16"/>
      <c r="J887" s="16"/>
      <c r="K887" s="16"/>
      <c r="L887" s="16"/>
      <c r="M887" s="16"/>
      <c r="N887" s="16"/>
      <c r="O887" s="16"/>
      <c r="P887" s="16"/>
      <c r="Q887" s="16"/>
      <c r="R887" s="16"/>
      <c r="S887" s="16"/>
      <c r="T887" s="16"/>
      <c r="U887" s="16"/>
      <c r="V887" s="1" t="s">
        <v>5054</v>
      </c>
      <c r="W887" s="1" t="s">
        <v>2551</v>
      </c>
      <c r="X887" s="5" t="s">
        <v>2807</v>
      </c>
      <c r="Y887" s="5" t="s">
        <v>2787</v>
      </c>
      <c r="Z887" s="5" t="s">
        <v>13</v>
      </c>
      <c r="AA887" s="5"/>
    </row>
    <row r="888" spans="1:27" ht="12" customHeight="1" x14ac:dyDescent="0.15">
      <c r="A888" s="1" t="s">
        <v>318</v>
      </c>
      <c r="B888" s="1" t="s">
        <v>39</v>
      </c>
      <c r="C888" s="1" t="s">
        <v>17</v>
      </c>
      <c r="D888" s="1" t="s">
        <v>5038</v>
      </c>
      <c r="E888" s="1" t="s">
        <v>10</v>
      </c>
      <c r="F888" s="1" t="s">
        <v>327</v>
      </c>
      <c r="G888" s="1" t="s">
        <v>238</v>
      </c>
      <c r="H888" s="1" t="s">
        <v>239</v>
      </c>
      <c r="I888" s="16"/>
      <c r="J888" s="16"/>
      <c r="K888" s="16"/>
      <c r="L888" s="16"/>
      <c r="M888" s="16"/>
      <c r="N888" s="16"/>
      <c r="O888" s="16"/>
      <c r="P888" s="16"/>
      <c r="Q888" s="16"/>
      <c r="R888" s="16"/>
      <c r="S888" s="16"/>
      <c r="T888" s="16"/>
      <c r="U888" s="16"/>
      <c r="V888" s="1" t="s">
        <v>5054</v>
      </c>
      <c r="W888" s="1" t="s">
        <v>2551</v>
      </c>
      <c r="X888" s="5" t="s">
        <v>2807</v>
      </c>
      <c r="Y888" s="5" t="s">
        <v>2737</v>
      </c>
      <c r="Z888" s="5" t="s">
        <v>2738</v>
      </c>
      <c r="AA888" s="5"/>
    </row>
    <row r="889" spans="1:27" ht="12" customHeight="1" x14ac:dyDescent="0.15">
      <c r="A889" s="1" t="s">
        <v>318</v>
      </c>
      <c r="B889" s="1" t="s">
        <v>41</v>
      </c>
      <c r="C889" s="1" t="s">
        <v>9</v>
      </c>
      <c r="D889" s="1" t="s">
        <v>5038</v>
      </c>
      <c r="E889" s="1" t="s">
        <v>10</v>
      </c>
      <c r="F889" s="1" t="s">
        <v>328</v>
      </c>
      <c r="G889" s="1" t="s">
        <v>234</v>
      </c>
      <c r="H889" s="1" t="s">
        <v>235</v>
      </c>
      <c r="I889" s="16"/>
      <c r="J889" s="16"/>
      <c r="K889" s="16"/>
      <c r="L889" s="16"/>
      <c r="M889" s="16"/>
      <c r="N889" s="16"/>
      <c r="O889" s="16"/>
      <c r="P889" s="16"/>
      <c r="Q889" s="16"/>
      <c r="R889" s="16"/>
      <c r="S889" s="16"/>
      <c r="T889" s="16"/>
      <c r="U889" s="16"/>
      <c r="V889" s="1" t="s">
        <v>5054</v>
      </c>
      <c r="W889" s="1" t="s">
        <v>2551</v>
      </c>
      <c r="X889" s="5" t="s">
        <v>2808</v>
      </c>
      <c r="Y889" s="5" t="s">
        <v>2553</v>
      </c>
      <c r="Z889" s="5" t="s">
        <v>2734</v>
      </c>
      <c r="AA889" s="5"/>
    </row>
    <row r="890" spans="1:27" ht="12" customHeight="1" x14ac:dyDescent="0.15">
      <c r="A890" s="1" t="s">
        <v>318</v>
      </c>
      <c r="B890" s="1" t="s">
        <v>41</v>
      </c>
      <c r="C890" s="1" t="s">
        <v>15</v>
      </c>
      <c r="D890" s="1" t="s">
        <v>5038</v>
      </c>
      <c r="E890" s="1" t="s">
        <v>10</v>
      </c>
      <c r="F890" s="1" t="s">
        <v>328</v>
      </c>
      <c r="G890" s="1" t="s">
        <v>304</v>
      </c>
      <c r="H890" s="1" t="s">
        <v>13</v>
      </c>
      <c r="I890" s="16"/>
      <c r="J890" s="16"/>
      <c r="K890" s="16"/>
      <c r="L890" s="16"/>
      <c r="M890" s="16"/>
      <c r="N890" s="16"/>
      <c r="O890" s="16"/>
      <c r="P890" s="16"/>
      <c r="Q890" s="16"/>
      <c r="R890" s="16"/>
      <c r="S890" s="16"/>
      <c r="T890" s="16"/>
      <c r="U890" s="16"/>
      <c r="V890" s="1" t="s">
        <v>5054</v>
      </c>
      <c r="W890" s="1" t="s">
        <v>2551</v>
      </c>
      <c r="X890" s="5" t="s">
        <v>2808</v>
      </c>
      <c r="Y890" s="5" t="s">
        <v>2787</v>
      </c>
      <c r="Z890" s="5" t="s">
        <v>13</v>
      </c>
      <c r="AA890" s="5"/>
    </row>
    <row r="891" spans="1:27" ht="12" customHeight="1" x14ac:dyDescent="0.15">
      <c r="A891" s="1" t="s">
        <v>318</v>
      </c>
      <c r="B891" s="1" t="s">
        <v>41</v>
      </c>
      <c r="C891" s="1" t="s">
        <v>17</v>
      </c>
      <c r="D891" s="1" t="s">
        <v>5038</v>
      </c>
      <c r="E891" s="1" t="s">
        <v>10</v>
      </c>
      <c r="F891" s="1" t="s">
        <v>328</v>
      </c>
      <c r="G891" s="1" t="s">
        <v>238</v>
      </c>
      <c r="H891" s="1" t="s">
        <v>239</v>
      </c>
      <c r="I891" s="16"/>
      <c r="J891" s="16"/>
      <c r="K891" s="16"/>
      <c r="L891" s="16"/>
      <c r="M891" s="16"/>
      <c r="N891" s="16"/>
      <c r="O891" s="16"/>
      <c r="P891" s="16"/>
      <c r="Q891" s="16"/>
      <c r="R891" s="16"/>
      <c r="S891" s="16"/>
      <c r="T891" s="16"/>
      <c r="U891" s="16"/>
      <c r="V891" s="1" t="s">
        <v>5054</v>
      </c>
      <c r="W891" s="1" t="s">
        <v>2551</v>
      </c>
      <c r="X891" s="5" t="s">
        <v>2808</v>
      </c>
      <c r="Y891" s="5" t="s">
        <v>2737</v>
      </c>
      <c r="Z891" s="5" t="s">
        <v>2738</v>
      </c>
      <c r="AA891" s="5"/>
    </row>
    <row r="892" spans="1:27" ht="12" customHeight="1" x14ac:dyDescent="0.15">
      <c r="A892" s="1" t="s">
        <v>318</v>
      </c>
      <c r="B892" s="1" t="s">
        <v>43</v>
      </c>
      <c r="C892" s="1" t="s">
        <v>9</v>
      </c>
      <c r="D892" s="1" t="s">
        <v>5038</v>
      </c>
      <c r="E892" s="1" t="s">
        <v>10</v>
      </c>
      <c r="F892" s="1" t="s">
        <v>329</v>
      </c>
      <c r="G892" s="1" t="s">
        <v>234</v>
      </c>
      <c r="H892" s="1" t="s">
        <v>235</v>
      </c>
      <c r="I892" s="16"/>
      <c r="J892" s="16"/>
      <c r="K892" s="16"/>
      <c r="L892" s="16"/>
      <c r="M892" s="16"/>
      <c r="N892" s="16"/>
      <c r="O892" s="16"/>
      <c r="P892" s="16"/>
      <c r="Q892" s="16"/>
      <c r="R892" s="16"/>
      <c r="S892" s="16"/>
      <c r="T892" s="16"/>
      <c r="U892" s="16"/>
      <c r="V892" s="1" t="s">
        <v>5054</v>
      </c>
      <c r="W892" s="1" t="s">
        <v>2551</v>
      </c>
      <c r="X892" s="5" t="s">
        <v>2809</v>
      </c>
      <c r="Y892" s="5" t="s">
        <v>2553</v>
      </c>
      <c r="Z892" s="5" t="s">
        <v>2734</v>
      </c>
      <c r="AA892" s="5"/>
    </row>
    <row r="893" spans="1:27" ht="12" customHeight="1" x14ac:dyDescent="0.15">
      <c r="A893" s="1" t="s">
        <v>318</v>
      </c>
      <c r="B893" s="1" t="s">
        <v>43</v>
      </c>
      <c r="C893" s="1" t="s">
        <v>15</v>
      </c>
      <c r="D893" s="1" t="s">
        <v>5038</v>
      </c>
      <c r="E893" s="1" t="s">
        <v>10</v>
      </c>
      <c r="F893" s="1" t="s">
        <v>329</v>
      </c>
      <c r="G893" s="1" t="s">
        <v>304</v>
      </c>
      <c r="H893" s="1" t="s">
        <v>13</v>
      </c>
      <c r="I893" s="16"/>
      <c r="J893" s="16"/>
      <c r="K893" s="16"/>
      <c r="L893" s="16"/>
      <c r="M893" s="16"/>
      <c r="N893" s="16"/>
      <c r="O893" s="16"/>
      <c r="P893" s="16"/>
      <c r="Q893" s="16"/>
      <c r="R893" s="16"/>
      <c r="S893" s="16"/>
      <c r="T893" s="16"/>
      <c r="U893" s="16"/>
      <c r="V893" s="1" t="s">
        <v>5054</v>
      </c>
      <c r="W893" s="1" t="s">
        <v>2551</v>
      </c>
      <c r="X893" s="5" t="s">
        <v>2809</v>
      </c>
      <c r="Y893" s="5" t="s">
        <v>2787</v>
      </c>
      <c r="Z893" s="5" t="s">
        <v>13</v>
      </c>
      <c r="AA893" s="5"/>
    </row>
    <row r="894" spans="1:27" ht="12" customHeight="1" x14ac:dyDescent="0.15">
      <c r="A894" s="1" t="s">
        <v>318</v>
      </c>
      <c r="B894" s="1" t="s">
        <v>43</v>
      </c>
      <c r="C894" s="1" t="s">
        <v>17</v>
      </c>
      <c r="D894" s="1" t="s">
        <v>5038</v>
      </c>
      <c r="E894" s="1" t="s">
        <v>10</v>
      </c>
      <c r="F894" s="1" t="s">
        <v>329</v>
      </c>
      <c r="G894" s="1" t="s">
        <v>238</v>
      </c>
      <c r="H894" s="1" t="s">
        <v>239</v>
      </c>
      <c r="I894" s="16"/>
      <c r="J894" s="16"/>
      <c r="K894" s="16"/>
      <c r="L894" s="16"/>
      <c r="M894" s="16"/>
      <c r="N894" s="16"/>
      <c r="O894" s="16"/>
      <c r="P894" s="16"/>
      <c r="Q894" s="16"/>
      <c r="R894" s="16"/>
      <c r="S894" s="16"/>
      <c r="T894" s="16"/>
      <c r="U894" s="16"/>
      <c r="V894" s="1" t="s">
        <v>5054</v>
      </c>
      <c r="W894" s="1" t="s">
        <v>2551</v>
      </c>
      <c r="X894" s="5" t="s">
        <v>2809</v>
      </c>
      <c r="Y894" s="5" t="s">
        <v>2737</v>
      </c>
      <c r="Z894" s="5" t="s">
        <v>2738</v>
      </c>
      <c r="AA894" s="5"/>
    </row>
    <row r="895" spans="1:27" ht="12" customHeight="1" x14ac:dyDescent="0.15">
      <c r="A895" s="1" t="s">
        <v>318</v>
      </c>
      <c r="B895" s="1" t="s">
        <v>45</v>
      </c>
      <c r="C895" s="1" t="s">
        <v>9</v>
      </c>
      <c r="D895" s="1" t="s">
        <v>5038</v>
      </c>
      <c r="E895" s="1" t="s">
        <v>10</v>
      </c>
      <c r="F895" s="1" t="s">
        <v>330</v>
      </c>
      <c r="G895" s="1" t="s">
        <v>234</v>
      </c>
      <c r="H895" s="1" t="s">
        <v>235</v>
      </c>
      <c r="I895" s="16"/>
      <c r="J895" s="16"/>
      <c r="K895" s="16"/>
      <c r="L895" s="16"/>
      <c r="M895" s="16"/>
      <c r="N895" s="16"/>
      <c r="O895" s="16"/>
      <c r="P895" s="16"/>
      <c r="Q895" s="16"/>
      <c r="R895" s="16"/>
      <c r="S895" s="16"/>
      <c r="T895" s="16"/>
      <c r="U895" s="16"/>
      <c r="V895" s="1" t="s">
        <v>5054</v>
      </c>
      <c r="W895" s="1" t="s">
        <v>2551</v>
      </c>
      <c r="X895" s="5" t="s">
        <v>2810</v>
      </c>
      <c r="Y895" s="5" t="s">
        <v>2553</v>
      </c>
      <c r="Z895" s="5" t="s">
        <v>2734</v>
      </c>
      <c r="AA895" s="5"/>
    </row>
    <row r="896" spans="1:27" ht="12" customHeight="1" x14ac:dyDescent="0.15">
      <c r="A896" s="1" t="s">
        <v>318</v>
      </c>
      <c r="B896" s="1" t="s">
        <v>45</v>
      </c>
      <c r="C896" s="1" t="s">
        <v>15</v>
      </c>
      <c r="D896" s="1" t="s">
        <v>5038</v>
      </c>
      <c r="E896" s="1" t="s">
        <v>10</v>
      </c>
      <c r="F896" s="1" t="s">
        <v>330</v>
      </c>
      <c r="G896" s="1" t="s">
        <v>304</v>
      </c>
      <c r="H896" s="1" t="s">
        <v>13</v>
      </c>
      <c r="I896" s="16"/>
      <c r="J896" s="16"/>
      <c r="K896" s="16"/>
      <c r="L896" s="16"/>
      <c r="M896" s="16"/>
      <c r="N896" s="16"/>
      <c r="O896" s="16"/>
      <c r="P896" s="16"/>
      <c r="Q896" s="16"/>
      <c r="R896" s="16"/>
      <c r="S896" s="16"/>
      <c r="T896" s="16"/>
      <c r="U896" s="16"/>
      <c r="V896" s="1" t="s">
        <v>5054</v>
      </c>
      <c r="W896" s="1" t="s">
        <v>2551</v>
      </c>
      <c r="X896" s="5" t="s">
        <v>2810</v>
      </c>
      <c r="Y896" s="5" t="s">
        <v>2787</v>
      </c>
      <c r="Z896" s="5" t="s">
        <v>13</v>
      </c>
      <c r="AA896" s="5"/>
    </row>
    <row r="897" spans="1:27" ht="12" customHeight="1" x14ac:dyDescent="0.15">
      <c r="A897" s="1" t="s">
        <v>318</v>
      </c>
      <c r="B897" s="1" t="s">
        <v>45</v>
      </c>
      <c r="C897" s="1" t="s">
        <v>17</v>
      </c>
      <c r="D897" s="1" t="s">
        <v>5038</v>
      </c>
      <c r="E897" s="1" t="s">
        <v>10</v>
      </c>
      <c r="F897" s="1" t="s">
        <v>330</v>
      </c>
      <c r="G897" s="1" t="s">
        <v>238</v>
      </c>
      <c r="H897" s="1" t="s">
        <v>239</v>
      </c>
      <c r="I897" s="16"/>
      <c r="J897" s="16"/>
      <c r="K897" s="16"/>
      <c r="L897" s="16"/>
      <c r="M897" s="16"/>
      <c r="N897" s="16"/>
      <c r="O897" s="16"/>
      <c r="P897" s="16"/>
      <c r="Q897" s="16"/>
      <c r="R897" s="16"/>
      <c r="S897" s="16"/>
      <c r="T897" s="16"/>
      <c r="U897" s="16"/>
      <c r="V897" s="1" t="s">
        <v>5054</v>
      </c>
      <c r="W897" s="1" t="s">
        <v>2551</v>
      </c>
      <c r="X897" s="5" t="s">
        <v>2810</v>
      </c>
      <c r="Y897" s="5" t="s">
        <v>2737</v>
      </c>
      <c r="Z897" s="5" t="s">
        <v>2738</v>
      </c>
      <c r="AA897" s="5"/>
    </row>
    <row r="898" spans="1:27" ht="12" customHeight="1" x14ac:dyDescent="0.15">
      <c r="A898" s="1" t="s">
        <v>318</v>
      </c>
      <c r="B898" s="1" t="s">
        <v>47</v>
      </c>
      <c r="C898" s="1" t="s">
        <v>9</v>
      </c>
      <c r="D898" s="1" t="s">
        <v>5038</v>
      </c>
      <c r="E898" s="1" t="s">
        <v>10</v>
      </c>
      <c r="F898" s="1" t="s">
        <v>331</v>
      </c>
      <c r="G898" s="1" t="s">
        <v>234</v>
      </c>
      <c r="H898" s="1" t="s">
        <v>235</v>
      </c>
      <c r="I898" s="16"/>
      <c r="J898" s="16"/>
      <c r="K898" s="16"/>
      <c r="L898" s="16"/>
      <c r="M898" s="16"/>
      <c r="N898" s="16"/>
      <c r="O898" s="16"/>
      <c r="P898" s="16"/>
      <c r="Q898" s="16"/>
      <c r="R898" s="16"/>
      <c r="S898" s="16"/>
      <c r="T898" s="16"/>
      <c r="U898" s="16"/>
      <c r="V898" s="1" t="s">
        <v>5054</v>
      </c>
      <c r="W898" s="1" t="s">
        <v>2551</v>
      </c>
      <c r="X898" s="5" t="s">
        <v>2811</v>
      </c>
      <c r="Y898" s="5" t="s">
        <v>2553</v>
      </c>
      <c r="Z898" s="5" t="s">
        <v>2734</v>
      </c>
      <c r="AA898" s="5"/>
    </row>
    <row r="899" spans="1:27" ht="12" customHeight="1" x14ac:dyDescent="0.15">
      <c r="A899" s="1" t="s">
        <v>318</v>
      </c>
      <c r="B899" s="1" t="s">
        <v>47</v>
      </c>
      <c r="C899" s="1" t="s">
        <v>17</v>
      </c>
      <c r="D899" s="1" t="s">
        <v>5038</v>
      </c>
      <c r="E899" s="1" t="s">
        <v>10</v>
      </c>
      <c r="F899" s="1" t="s">
        <v>331</v>
      </c>
      <c r="G899" s="1" t="s">
        <v>238</v>
      </c>
      <c r="H899" s="1" t="s">
        <v>239</v>
      </c>
      <c r="I899" s="16"/>
      <c r="J899" s="16"/>
      <c r="K899" s="16"/>
      <c r="L899" s="16"/>
      <c r="M899" s="16"/>
      <c r="N899" s="16"/>
      <c r="O899" s="16"/>
      <c r="P899" s="16"/>
      <c r="Q899" s="16"/>
      <c r="R899" s="16"/>
      <c r="S899" s="16"/>
      <c r="T899" s="16"/>
      <c r="U899" s="16"/>
      <c r="V899" s="1" t="s">
        <v>5054</v>
      </c>
      <c r="W899" s="1" t="s">
        <v>2551</v>
      </c>
      <c r="X899" s="5" t="s">
        <v>2811</v>
      </c>
      <c r="Y899" s="5" t="s">
        <v>2737</v>
      </c>
      <c r="Z899" s="5" t="s">
        <v>2738</v>
      </c>
      <c r="AA899" s="5"/>
    </row>
    <row r="900" spans="1:27" ht="12" customHeight="1" x14ac:dyDescent="0.15">
      <c r="A900" s="1" t="s">
        <v>318</v>
      </c>
      <c r="B900" s="1" t="s">
        <v>49</v>
      </c>
      <c r="C900" s="1" t="s">
        <v>9</v>
      </c>
      <c r="D900" s="1" t="s">
        <v>5038</v>
      </c>
      <c r="E900" s="1" t="s">
        <v>10</v>
      </c>
      <c r="F900" s="1" t="s">
        <v>332</v>
      </c>
      <c r="G900" s="1" t="s">
        <v>234</v>
      </c>
      <c r="H900" s="1" t="s">
        <v>235</v>
      </c>
      <c r="I900" s="16"/>
      <c r="J900" s="16"/>
      <c r="K900" s="16"/>
      <c r="L900" s="16"/>
      <c r="M900" s="16"/>
      <c r="N900" s="16"/>
      <c r="O900" s="16"/>
      <c r="P900" s="16"/>
      <c r="Q900" s="16"/>
      <c r="R900" s="16"/>
      <c r="S900" s="16"/>
      <c r="T900" s="16"/>
      <c r="U900" s="16"/>
      <c r="V900" s="1" t="s">
        <v>5054</v>
      </c>
      <c r="W900" s="1" t="s">
        <v>2551</v>
      </c>
      <c r="X900" s="5" t="s">
        <v>2812</v>
      </c>
      <c r="Y900" s="5" t="s">
        <v>2553</v>
      </c>
      <c r="Z900" s="5" t="s">
        <v>2734</v>
      </c>
      <c r="AA900" s="5"/>
    </row>
    <row r="901" spans="1:27" ht="12" customHeight="1" x14ac:dyDescent="0.15">
      <c r="A901" s="1" t="s">
        <v>318</v>
      </c>
      <c r="B901" s="1" t="s">
        <v>49</v>
      </c>
      <c r="C901" s="1" t="s">
        <v>17</v>
      </c>
      <c r="D901" s="1" t="s">
        <v>5038</v>
      </c>
      <c r="E901" s="1" t="s">
        <v>10</v>
      </c>
      <c r="F901" s="1" t="s">
        <v>332</v>
      </c>
      <c r="G901" s="1" t="s">
        <v>238</v>
      </c>
      <c r="H901" s="1" t="s">
        <v>239</v>
      </c>
      <c r="I901" s="16"/>
      <c r="J901" s="16"/>
      <c r="K901" s="16"/>
      <c r="L901" s="16"/>
      <c r="M901" s="16"/>
      <c r="N901" s="16"/>
      <c r="O901" s="16"/>
      <c r="P901" s="16"/>
      <c r="Q901" s="16"/>
      <c r="R901" s="16"/>
      <c r="S901" s="16"/>
      <c r="T901" s="16"/>
      <c r="U901" s="16"/>
      <c r="V901" s="1" t="s">
        <v>5054</v>
      </c>
      <c r="W901" s="1" t="s">
        <v>2551</v>
      </c>
      <c r="X901" s="5" t="s">
        <v>2812</v>
      </c>
      <c r="Y901" s="5" t="s">
        <v>2737</v>
      </c>
      <c r="Z901" s="5" t="s">
        <v>2738</v>
      </c>
      <c r="AA901" s="5"/>
    </row>
    <row r="902" spans="1:27" ht="12" customHeight="1" x14ac:dyDescent="0.15">
      <c r="A902" s="1" t="s">
        <v>318</v>
      </c>
      <c r="B902" s="1" t="s">
        <v>51</v>
      </c>
      <c r="C902" s="1" t="s">
        <v>9</v>
      </c>
      <c r="D902" s="1" t="s">
        <v>5038</v>
      </c>
      <c r="E902" s="1" t="s">
        <v>10</v>
      </c>
      <c r="F902" s="1" t="s">
        <v>333</v>
      </c>
      <c r="G902" s="1" t="s">
        <v>234</v>
      </c>
      <c r="H902" s="1" t="s">
        <v>235</v>
      </c>
      <c r="I902" s="16"/>
      <c r="J902" s="16"/>
      <c r="K902" s="16"/>
      <c r="L902" s="16"/>
      <c r="M902" s="16"/>
      <c r="N902" s="16"/>
      <c r="O902" s="16"/>
      <c r="P902" s="16"/>
      <c r="Q902" s="16"/>
      <c r="R902" s="16"/>
      <c r="S902" s="16"/>
      <c r="T902" s="16"/>
      <c r="U902" s="16"/>
      <c r="V902" s="1" t="s">
        <v>5054</v>
      </c>
      <c r="W902" s="1" t="s">
        <v>2551</v>
      </c>
      <c r="X902" s="5" t="s">
        <v>2813</v>
      </c>
      <c r="Y902" s="5" t="s">
        <v>2553</v>
      </c>
      <c r="Z902" s="5" t="s">
        <v>2734</v>
      </c>
      <c r="AA902" s="5"/>
    </row>
    <row r="903" spans="1:27" ht="12" customHeight="1" x14ac:dyDescent="0.15">
      <c r="A903" s="1" t="s">
        <v>318</v>
      </c>
      <c r="B903" s="1" t="s">
        <v>51</v>
      </c>
      <c r="C903" s="1" t="s">
        <v>17</v>
      </c>
      <c r="D903" s="1" t="s">
        <v>5038</v>
      </c>
      <c r="E903" s="1" t="s">
        <v>10</v>
      </c>
      <c r="F903" s="1" t="s">
        <v>333</v>
      </c>
      <c r="G903" s="1" t="s">
        <v>238</v>
      </c>
      <c r="H903" s="1" t="s">
        <v>239</v>
      </c>
      <c r="I903" s="16"/>
      <c r="J903" s="16"/>
      <c r="K903" s="16"/>
      <c r="L903" s="16"/>
      <c r="M903" s="16"/>
      <c r="N903" s="16"/>
      <c r="O903" s="16"/>
      <c r="P903" s="16"/>
      <c r="Q903" s="16"/>
      <c r="R903" s="16"/>
      <c r="S903" s="16"/>
      <c r="T903" s="16"/>
      <c r="U903" s="16"/>
      <c r="V903" s="1" t="s">
        <v>5054</v>
      </c>
      <c r="W903" s="1" t="s">
        <v>2551</v>
      </c>
      <c r="X903" s="5" t="s">
        <v>2813</v>
      </c>
      <c r="Y903" s="5" t="s">
        <v>2737</v>
      </c>
      <c r="Z903" s="5" t="s">
        <v>2738</v>
      </c>
      <c r="AA903" s="5"/>
    </row>
    <row r="904" spans="1:27" ht="12" customHeight="1" x14ac:dyDescent="0.15">
      <c r="A904" s="1" t="s">
        <v>318</v>
      </c>
      <c r="B904" s="1" t="s">
        <v>53</v>
      </c>
      <c r="C904" s="1" t="s">
        <v>9</v>
      </c>
      <c r="D904" s="1" t="s">
        <v>5038</v>
      </c>
      <c r="E904" s="1" t="s">
        <v>10</v>
      </c>
      <c r="F904" s="1" t="s">
        <v>334</v>
      </c>
      <c r="G904" s="1" t="s">
        <v>234</v>
      </c>
      <c r="H904" s="1" t="s">
        <v>235</v>
      </c>
      <c r="I904" s="16"/>
      <c r="J904" s="16"/>
      <c r="K904" s="16"/>
      <c r="L904" s="16"/>
      <c r="M904" s="16"/>
      <c r="N904" s="16"/>
      <c r="O904" s="16"/>
      <c r="P904" s="16"/>
      <c r="Q904" s="16"/>
      <c r="R904" s="16"/>
      <c r="S904" s="16"/>
      <c r="T904" s="16"/>
      <c r="U904" s="16"/>
      <c r="V904" s="1" t="s">
        <v>5054</v>
      </c>
      <c r="W904" s="1" t="s">
        <v>2551</v>
      </c>
      <c r="X904" s="5" t="s">
        <v>2814</v>
      </c>
      <c r="Y904" s="5" t="s">
        <v>2553</v>
      </c>
      <c r="Z904" s="5" t="s">
        <v>2734</v>
      </c>
      <c r="AA904" s="5"/>
    </row>
    <row r="905" spans="1:27" ht="12" customHeight="1" x14ac:dyDescent="0.15">
      <c r="A905" s="1" t="s">
        <v>318</v>
      </c>
      <c r="B905" s="1" t="s">
        <v>53</v>
      </c>
      <c r="C905" s="1" t="s">
        <v>17</v>
      </c>
      <c r="D905" s="1" t="s">
        <v>5038</v>
      </c>
      <c r="E905" s="1" t="s">
        <v>10</v>
      </c>
      <c r="F905" s="1" t="s">
        <v>334</v>
      </c>
      <c r="G905" s="1" t="s">
        <v>238</v>
      </c>
      <c r="H905" s="1" t="s">
        <v>239</v>
      </c>
      <c r="I905" s="16"/>
      <c r="J905" s="16"/>
      <c r="K905" s="16"/>
      <c r="L905" s="16"/>
      <c r="M905" s="16"/>
      <c r="N905" s="16"/>
      <c r="O905" s="16"/>
      <c r="P905" s="16"/>
      <c r="Q905" s="16"/>
      <c r="R905" s="16"/>
      <c r="S905" s="16"/>
      <c r="T905" s="16"/>
      <c r="U905" s="16"/>
      <c r="V905" s="1" t="s">
        <v>5054</v>
      </c>
      <c r="W905" s="1" t="s">
        <v>2551</v>
      </c>
      <c r="X905" s="5" t="s">
        <v>2814</v>
      </c>
      <c r="Y905" s="5" t="s">
        <v>2737</v>
      </c>
      <c r="Z905" s="5" t="s">
        <v>2738</v>
      </c>
      <c r="AA905" s="5"/>
    </row>
    <row r="906" spans="1:27" ht="12" customHeight="1" x14ac:dyDescent="0.15">
      <c r="A906" s="1" t="s">
        <v>318</v>
      </c>
      <c r="B906" s="1" t="s">
        <v>212</v>
      </c>
      <c r="C906" s="1" t="s">
        <v>9</v>
      </c>
      <c r="D906" s="1" t="s">
        <v>5038</v>
      </c>
      <c r="E906" s="1" t="s">
        <v>213</v>
      </c>
      <c r="F906" s="1" t="s">
        <v>5039</v>
      </c>
      <c r="G906" s="1" t="s">
        <v>215</v>
      </c>
      <c r="H906" s="1" t="s">
        <v>216</v>
      </c>
      <c r="I906" s="16"/>
      <c r="J906" s="16"/>
      <c r="K906" s="16"/>
      <c r="L906" s="16"/>
      <c r="M906" s="16"/>
      <c r="N906" s="16"/>
      <c r="O906" s="16"/>
      <c r="P906" s="16"/>
      <c r="Q906" s="16"/>
      <c r="R906" s="16"/>
      <c r="S906" s="16"/>
      <c r="T906" s="16"/>
      <c r="U906" s="16"/>
      <c r="V906" s="1" t="s">
        <v>5054</v>
      </c>
      <c r="W906" s="1" t="s">
        <v>2717</v>
      </c>
      <c r="X906" s="5" t="s">
        <v>5055</v>
      </c>
      <c r="Y906" s="5" t="s">
        <v>2719</v>
      </c>
      <c r="Z906" s="5" t="s">
        <v>2720</v>
      </c>
      <c r="AA906" s="5"/>
    </row>
    <row r="907" spans="1:27" ht="12" customHeight="1" x14ac:dyDescent="0.15">
      <c r="A907" s="1" t="s">
        <v>318</v>
      </c>
      <c r="B907" s="1" t="s">
        <v>285</v>
      </c>
      <c r="C907" s="1" t="s">
        <v>9</v>
      </c>
      <c r="D907" s="1" t="s">
        <v>5038</v>
      </c>
      <c r="E907" s="1" t="s">
        <v>213</v>
      </c>
      <c r="F907" s="1" t="s">
        <v>335</v>
      </c>
      <c r="G907" s="1" t="s">
        <v>215</v>
      </c>
      <c r="H907" s="1" t="s">
        <v>216</v>
      </c>
      <c r="I907" s="16"/>
      <c r="J907" s="16"/>
      <c r="K907" s="16"/>
      <c r="L907" s="16"/>
      <c r="M907" s="16"/>
      <c r="N907" s="16"/>
      <c r="O907" s="16"/>
      <c r="P907" s="16"/>
      <c r="Q907" s="16"/>
      <c r="R907" s="16"/>
      <c r="S907" s="16"/>
      <c r="T907" s="16"/>
      <c r="U907" s="16"/>
      <c r="V907" s="1" t="s">
        <v>5054</v>
      </c>
      <c r="W907" s="1" t="s">
        <v>2717</v>
      </c>
      <c r="X907" s="5" t="s">
        <v>2815</v>
      </c>
      <c r="Y907" s="5" t="s">
        <v>2719</v>
      </c>
      <c r="Z907" s="5" t="s">
        <v>2720</v>
      </c>
      <c r="AA907" s="5"/>
    </row>
    <row r="908" spans="1:27" ht="12" customHeight="1" x14ac:dyDescent="0.15">
      <c r="A908" s="1" t="s">
        <v>318</v>
      </c>
      <c r="B908" s="1" t="s">
        <v>336</v>
      </c>
      <c r="C908" s="1" t="s">
        <v>9</v>
      </c>
      <c r="D908" s="1" t="s">
        <v>5038</v>
      </c>
      <c r="E908" s="1" t="s">
        <v>213</v>
      </c>
      <c r="F908" s="1" t="s">
        <v>286</v>
      </c>
      <c r="G908" s="1" t="s">
        <v>215</v>
      </c>
      <c r="H908" s="1" t="s">
        <v>216</v>
      </c>
      <c r="I908" s="16"/>
      <c r="J908" s="16"/>
      <c r="K908" s="16"/>
      <c r="L908" s="16"/>
      <c r="M908" s="16"/>
      <c r="N908" s="16"/>
      <c r="O908" s="16"/>
      <c r="P908" s="16"/>
      <c r="Q908" s="16"/>
      <c r="R908" s="16"/>
      <c r="S908" s="16"/>
      <c r="T908" s="16"/>
      <c r="U908" s="16"/>
      <c r="V908" s="1" t="s">
        <v>5054</v>
      </c>
      <c r="W908" s="1" t="s">
        <v>2717</v>
      </c>
      <c r="X908" s="5" t="s">
        <v>2816</v>
      </c>
      <c r="Y908" s="5" t="s">
        <v>2719</v>
      </c>
      <c r="Z908" s="5" t="s">
        <v>2720</v>
      </c>
      <c r="AA908" s="5"/>
    </row>
    <row r="909" spans="1:27" ht="12" customHeight="1" x14ac:dyDescent="0.15">
      <c r="A909" s="1" t="s">
        <v>318</v>
      </c>
      <c r="B909" s="6" t="s">
        <v>5253</v>
      </c>
      <c r="C909" s="1" t="s">
        <v>9</v>
      </c>
      <c r="D909" s="1" t="s">
        <v>5038</v>
      </c>
      <c r="E909" s="1" t="s">
        <v>10</v>
      </c>
      <c r="F909" s="1" t="s">
        <v>5375</v>
      </c>
      <c r="G909" s="1" t="s">
        <v>234</v>
      </c>
      <c r="H909" s="1" t="s">
        <v>235</v>
      </c>
      <c r="I909" s="16"/>
      <c r="J909" s="16"/>
      <c r="K909" s="16"/>
      <c r="L909" s="16"/>
      <c r="M909" s="16"/>
      <c r="N909" s="16"/>
      <c r="O909" s="16"/>
      <c r="P909" s="16"/>
      <c r="Q909" s="16"/>
      <c r="R909" s="16"/>
      <c r="S909" s="16"/>
      <c r="T909" s="16"/>
      <c r="U909" s="16"/>
      <c r="V909" s="1" t="s">
        <v>5054</v>
      </c>
      <c r="W909" s="1" t="s">
        <v>2551</v>
      </c>
      <c r="X909" s="5" t="s">
        <v>5277</v>
      </c>
      <c r="Y909" s="5" t="s">
        <v>2553</v>
      </c>
      <c r="Z909" s="5" t="s">
        <v>2734</v>
      </c>
      <c r="AA909" s="5"/>
    </row>
    <row r="910" spans="1:27" ht="12" customHeight="1" x14ac:dyDescent="0.15">
      <c r="A910" s="1" t="s">
        <v>318</v>
      </c>
      <c r="B910" s="6" t="s">
        <v>5253</v>
      </c>
      <c r="C910" s="1" t="s">
        <v>15</v>
      </c>
      <c r="D910" s="1" t="s">
        <v>5038</v>
      </c>
      <c r="E910" s="1" t="s">
        <v>10</v>
      </c>
      <c r="F910" s="1" t="s">
        <v>5375</v>
      </c>
      <c r="G910" s="1" t="s">
        <v>304</v>
      </c>
      <c r="H910" s="1" t="s">
        <v>13</v>
      </c>
      <c r="I910" s="16"/>
      <c r="J910" s="16"/>
      <c r="K910" s="16"/>
      <c r="L910" s="16"/>
      <c r="M910" s="16"/>
      <c r="N910" s="16"/>
      <c r="O910" s="16"/>
      <c r="P910" s="16"/>
      <c r="Q910" s="16"/>
      <c r="R910" s="16"/>
      <c r="S910" s="16"/>
      <c r="T910" s="16"/>
      <c r="U910" s="16"/>
      <c r="V910" s="1" t="s">
        <v>5054</v>
      </c>
      <c r="W910" s="1" t="s">
        <v>2551</v>
      </c>
      <c r="X910" s="5" t="s">
        <v>5277</v>
      </c>
      <c r="Y910" s="5" t="s">
        <v>2787</v>
      </c>
      <c r="Z910" s="5" t="s">
        <v>13</v>
      </c>
      <c r="AA910" s="5"/>
    </row>
    <row r="911" spans="1:27" ht="12" customHeight="1" x14ac:dyDescent="0.15">
      <c r="A911" s="1" t="s">
        <v>318</v>
      </c>
      <c r="B911" s="6" t="s">
        <v>5253</v>
      </c>
      <c r="C911" s="1" t="s">
        <v>17</v>
      </c>
      <c r="D911" s="1" t="s">
        <v>5038</v>
      </c>
      <c r="E911" s="1" t="s">
        <v>10</v>
      </c>
      <c r="F911" s="1" t="s">
        <v>5375</v>
      </c>
      <c r="G911" s="1" t="s">
        <v>238</v>
      </c>
      <c r="H911" s="1" t="s">
        <v>239</v>
      </c>
      <c r="I911" s="16"/>
      <c r="J911" s="16"/>
      <c r="K911" s="16"/>
      <c r="L911" s="16"/>
      <c r="M911" s="16"/>
      <c r="N911" s="16"/>
      <c r="O911" s="16"/>
      <c r="P911" s="16"/>
      <c r="Q911" s="16"/>
      <c r="R911" s="16"/>
      <c r="S911" s="16"/>
      <c r="T911" s="16"/>
      <c r="U911" s="16"/>
      <c r="V911" s="1" t="s">
        <v>5054</v>
      </c>
      <c r="W911" s="1" t="s">
        <v>2551</v>
      </c>
      <c r="X911" s="5" t="s">
        <v>5277</v>
      </c>
      <c r="Y911" s="5" t="s">
        <v>2737</v>
      </c>
      <c r="Z911" s="5" t="s">
        <v>2738</v>
      </c>
      <c r="AA911" s="5"/>
    </row>
    <row r="912" spans="1:27" ht="12" customHeight="1" x14ac:dyDescent="0.15">
      <c r="A912" s="1" t="s">
        <v>337</v>
      </c>
      <c r="B912" s="1" t="s">
        <v>8</v>
      </c>
      <c r="C912" s="1" t="s">
        <v>9</v>
      </c>
      <c r="D912" s="1" t="s">
        <v>2446</v>
      </c>
      <c r="E912" s="1" t="s">
        <v>10</v>
      </c>
      <c r="F912" s="1" t="s">
        <v>338</v>
      </c>
      <c r="G912" s="1" t="s">
        <v>234</v>
      </c>
      <c r="H912" s="1" t="s">
        <v>235</v>
      </c>
      <c r="I912" s="16"/>
      <c r="J912" s="16"/>
      <c r="K912" s="16"/>
      <c r="L912" s="16"/>
      <c r="M912" s="16"/>
      <c r="N912" s="16"/>
      <c r="O912" s="16"/>
      <c r="P912" s="16"/>
      <c r="Q912" s="16"/>
      <c r="R912" s="16"/>
      <c r="S912" s="16"/>
      <c r="T912" s="16"/>
      <c r="U912" s="16"/>
      <c r="V912" s="1" t="s">
        <v>5210</v>
      </c>
      <c r="W912" s="1" t="s">
        <v>2551</v>
      </c>
      <c r="X912" s="5" t="s">
        <v>2817</v>
      </c>
      <c r="Y912" s="5" t="s">
        <v>2553</v>
      </c>
      <c r="Z912" s="5" t="s">
        <v>2734</v>
      </c>
      <c r="AA912" s="5"/>
    </row>
    <row r="913" spans="1:27" ht="12" customHeight="1" x14ac:dyDescent="0.15">
      <c r="A913" s="1" t="s">
        <v>337</v>
      </c>
      <c r="B913" s="1" t="s">
        <v>8</v>
      </c>
      <c r="C913" s="1" t="s">
        <v>15</v>
      </c>
      <c r="D913" s="1" t="s">
        <v>2446</v>
      </c>
      <c r="E913" s="1" t="s">
        <v>10</v>
      </c>
      <c r="F913" s="1" t="s">
        <v>338</v>
      </c>
      <c r="G913" s="1" t="s">
        <v>304</v>
      </c>
      <c r="H913" s="1" t="s">
        <v>305</v>
      </c>
      <c r="I913" s="16"/>
      <c r="J913" s="16"/>
      <c r="K913" s="16"/>
      <c r="L913" s="16"/>
      <c r="M913" s="16"/>
      <c r="N913" s="16"/>
      <c r="O913" s="16"/>
      <c r="P913" s="16"/>
      <c r="Q913" s="16"/>
      <c r="R913" s="16"/>
      <c r="S913" s="16"/>
      <c r="T913" s="16"/>
      <c r="U913" s="16"/>
      <c r="V913" s="1" t="s">
        <v>5210</v>
      </c>
      <c r="W913" s="1" t="s">
        <v>2551</v>
      </c>
      <c r="X913" s="5" t="s">
        <v>2817</v>
      </c>
      <c r="Y913" s="5" t="s">
        <v>2787</v>
      </c>
      <c r="Z913" s="5" t="s">
        <v>305</v>
      </c>
      <c r="AA913" s="5"/>
    </row>
    <row r="914" spans="1:27" ht="12" customHeight="1" x14ac:dyDescent="0.15">
      <c r="A914" s="1" t="s">
        <v>337</v>
      </c>
      <c r="B914" s="1" t="s">
        <v>8</v>
      </c>
      <c r="C914" s="1" t="s">
        <v>17</v>
      </c>
      <c r="D914" s="1" t="s">
        <v>2446</v>
      </c>
      <c r="E914" s="1" t="s">
        <v>10</v>
      </c>
      <c r="F914" s="1" t="s">
        <v>338</v>
      </c>
      <c r="G914" s="1" t="s">
        <v>238</v>
      </c>
      <c r="H914" s="1" t="s">
        <v>306</v>
      </c>
      <c r="I914" s="16"/>
      <c r="J914" s="16"/>
      <c r="K914" s="16"/>
      <c r="L914" s="16"/>
      <c r="M914" s="16"/>
      <c r="N914" s="16"/>
      <c r="O914" s="16"/>
      <c r="P914" s="16"/>
      <c r="Q914" s="16"/>
      <c r="R914" s="16"/>
      <c r="S914" s="16"/>
      <c r="T914" s="16"/>
      <c r="U914" s="16"/>
      <c r="V914" s="1" t="s">
        <v>5210</v>
      </c>
      <c r="W914" s="1" t="s">
        <v>2551</v>
      </c>
      <c r="X914" s="5" t="s">
        <v>2817</v>
      </c>
      <c r="Y914" s="5" t="s">
        <v>2737</v>
      </c>
      <c r="Z914" s="5" t="s">
        <v>2788</v>
      </c>
      <c r="AA914" s="5"/>
    </row>
    <row r="915" spans="1:27" ht="12" customHeight="1" x14ac:dyDescent="0.15">
      <c r="A915" s="1" t="s">
        <v>337</v>
      </c>
      <c r="B915" s="1" t="s">
        <v>8</v>
      </c>
      <c r="C915" s="1" t="s">
        <v>19</v>
      </c>
      <c r="D915" s="1" t="s">
        <v>2446</v>
      </c>
      <c r="E915" s="1" t="s">
        <v>10</v>
      </c>
      <c r="F915" s="1" t="s">
        <v>338</v>
      </c>
      <c r="G915" s="1" t="s">
        <v>242</v>
      </c>
      <c r="H915" s="1" t="s">
        <v>235</v>
      </c>
      <c r="I915" s="16"/>
      <c r="J915" s="16"/>
      <c r="K915" s="16"/>
      <c r="L915" s="16"/>
      <c r="M915" s="16"/>
      <c r="N915" s="16"/>
      <c r="O915" s="16"/>
      <c r="P915" s="16"/>
      <c r="Q915" s="16"/>
      <c r="R915" s="16"/>
      <c r="S915" s="16"/>
      <c r="T915" s="16"/>
      <c r="U915" s="16"/>
      <c r="V915" s="1" t="s">
        <v>5210</v>
      </c>
      <c r="W915" s="1" t="s">
        <v>2551</v>
      </c>
      <c r="X915" s="5" t="s">
        <v>2817</v>
      </c>
      <c r="Y915" s="5" t="s">
        <v>2557</v>
      </c>
      <c r="Z915" s="5" t="s">
        <v>2734</v>
      </c>
      <c r="AA915" s="5"/>
    </row>
    <row r="916" spans="1:27" ht="12" customHeight="1" x14ac:dyDescent="0.15">
      <c r="A916" s="1" t="s">
        <v>337</v>
      </c>
      <c r="B916" s="1" t="s">
        <v>8</v>
      </c>
      <c r="C916" s="1" t="s">
        <v>21</v>
      </c>
      <c r="D916" s="1" t="s">
        <v>2446</v>
      </c>
      <c r="E916" s="1" t="s">
        <v>10</v>
      </c>
      <c r="F916" s="1" t="s">
        <v>338</v>
      </c>
      <c r="G916" s="1" t="s">
        <v>339</v>
      </c>
      <c r="H916" s="1" t="s">
        <v>305</v>
      </c>
      <c r="I916" s="16"/>
      <c r="J916" s="16"/>
      <c r="K916" s="16"/>
      <c r="L916" s="16"/>
      <c r="M916" s="16"/>
      <c r="N916" s="16"/>
      <c r="O916" s="16"/>
      <c r="P916" s="16"/>
      <c r="Q916" s="16"/>
      <c r="R916" s="16"/>
      <c r="S916" s="16"/>
      <c r="T916" s="16"/>
      <c r="U916" s="16"/>
      <c r="V916" s="1" t="s">
        <v>5210</v>
      </c>
      <c r="W916" s="1" t="s">
        <v>2551</v>
      </c>
      <c r="X916" s="5" t="s">
        <v>2817</v>
      </c>
      <c r="Y916" s="5" t="s">
        <v>2818</v>
      </c>
      <c r="Z916" s="5" t="s">
        <v>305</v>
      </c>
      <c r="AA916" s="5"/>
    </row>
    <row r="917" spans="1:27" ht="12" customHeight="1" x14ac:dyDescent="0.15">
      <c r="A917" s="1" t="s">
        <v>337</v>
      </c>
      <c r="B917" s="1" t="s">
        <v>8</v>
      </c>
      <c r="C917" s="1" t="s">
        <v>23</v>
      </c>
      <c r="D917" s="1" t="s">
        <v>2446</v>
      </c>
      <c r="E917" s="1" t="s">
        <v>10</v>
      </c>
      <c r="F917" s="1" t="s">
        <v>338</v>
      </c>
      <c r="G917" s="1" t="s">
        <v>245</v>
      </c>
      <c r="H917" s="1" t="s">
        <v>306</v>
      </c>
      <c r="I917" s="16"/>
      <c r="J917" s="16"/>
      <c r="K917" s="16"/>
      <c r="L917" s="16"/>
      <c r="M917" s="16"/>
      <c r="N917" s="16"/>
      <c r="O917" s="16"/>
      <c r="P917" s="16"/>
      <c r="Q917" s="16"/>
      <c r="R917" s="16"/>
      <c r="S917" s="16"/>
      <c r="T917" s="16"/>
      <c r="U917" s="16"/>
      <c r="V917" s="1" t="s">
        <v>5210</v>
      </c>
      <c r="W917" s="1" t="s">
        <v>2551</v>
      </c>
      <c r="X917" s="5" t="s">
        <v>2817</v>
      </c>
      <c r="Y917" s="5" t="s">
        <v>2740</v>
      </c>
      <c r="Z917" s="5" t="s">
        <v>2788</v>
      </c>
      <c r="AA917" s="5"/>
    </row>
    <row r="918" spans="1:27" ht="12" customHeight="1" x14ac:dyDescent="0.15">
      <c r="A918" s="1" t="s">
        <v>337</v>
      </c>
      <c r="B918" s="1" t="s">
        <v>8</v>
      </c>
      <c r="C918" s="1" t="s">
        <v>77</v>
      </c>
      <c r="D918" s="1" t="s">
        <v>2446</v>
      </c>
      <c r="E918" s="1" t="s">
        <v>10</v>
      </c>
      <c r="F918" s="1" t="s">
        <v>338</v>
      </c>
      <c r="G918" s="1" t="s">
        <v>249</v>
      </c>
      <c r="H918" s="1" t="s">
        <v>235</v>
      </c>
      <c r="I918" s="16"/>
      <c r="J918" s="16"/>
      <c r="K918" s="16"/>
      <c r="L918" s="16"/>
      <c r="M918" s="16"/>
      <c r="N918" s="16"/>
      <c r="O918" s="16"/>
      <c r="P918" s="16"/>
      <c r="Q918" s="16"/>
      <c r="R918" s="16"/>
      <c r="S918" s="16"/>
      <c r="T918" s="16"/>
      <c r="U918" s="16"/>
      <c r="V918" s="1" t="s">
        <v>5210</v>
      </c>
      <c r="W918" s="1" t="s">
        <v>2551</v>
      </c>
      <c r="X918" s="5" t="s">
        <v>2817</v>
      </c>
      <c r="Y918" s="5" t="s">
        <v>2559</v>
      </c>
      <c r="Z918" s="5" t="s">
        <v>2734</v>
      </c>
      <c r="AA918" s="5"/>
    </row>
    <row r="919" spans="1:27" ht="12" customHeight="1" x14ac:dyDescent="0.15">
      <c r="A919" s="1" t="s">
        <v>337</v>
      </c>
      <c r="B919" s="1" t="s">
        <v>8</v>
      </c>
      <c r="C919" s="1" t="s">
        <v>244</v>
      </c>
      <c r="D919" s="1" t="s">
        <v>2446</v>
      </c>
      <c r="E919" s="1" t="s">
        <v>10</v>
      </c>
      <c r="F919" s="1" t="s">
        <v>338</v>
      </c>
      <c r="G919" s="1" t="s">
        <v>340</v>
      </c>
      <c r="H919" s="1" t="s">
        <v>305</v>
      </c>
      <c r="I919" s="16"/>
      <c r="J919" s="16"/>
      <c r="K919" s="16"/>
      <c r="L919" s="16"/>
      <c r="M919" s="16"/>
      <c r="N919" s="16"/>
      <c r="O919" s="16"/>
      <c r="P919" s="16"/>
      <c r="Q919" s="16"/>
      <c r="R919" s="16"/>
      <c r="S919" s="16"/>
      <c r="T919" s="16"/>
      <c r="U919" s="16"/>
      <c r="V919" s="1" t="s">
        <v>5210</v>
      </c>
      <c r="W919" s="1" t="s">
        <v>2551</v>
      </c>
      <c r="X919" s="5" t="s">
        <v>2817</v>
      </c>
      <c r="Y919" s="5" t="s">
        <v>2819</v>
      </c>
      <c r="Z919" s="5" t="s">
        <v>305</v>
      </c>
      <c r="AA919" s="5"/>
    </row>
    <row r="920" spans="1:27" ht="12" customHeight="1" x14ac:dyDescent="0.15">
      <c r="A920" s="1" t="s">
        <v>337</v>
      </c>
      <c r="B920" s="1" t="s">
        <v>25</v>
      </c>
      <c r="C920" s="1" t="s">
        <v>9</v>
      </c>
      <c r="D920" s="1" t="s">
        <v>2446</v>
      </c>
      <c r="E920" s="1" t="s">
        <v>10</v>
      </c>
      <c r="F920" s="1" t="s">
        <v>341</v>
      </c>
      <c r="G920" s="1" t="s">
        <v>234</v>
      </c>
      <c r="H920" s="1" t="s">
        <v>235</v>
      </c>
      <c r="I920" s="16"/>
      <c r="J920" s="16"/>
      <c r="K920" s="16"/>
      <c r="L920" s="16"/>
      <c r="M920" s="16"/>
      <c r="N920" s="16"/>
      <c r="O920" s="16"/>
      <c r="P920" s="16"/>
      <c r="Q920" s="16"/>
      <c r="R920" s="16"/>
      <c r="S920" s="16"/>
      <c r="T920" s="16"/>
      <c r="U920" s="16"/>
      <c r="V920" s="1" t="s">
        <v>5210</v>
      </c>
      <c r="W920" s="1" t="s">
        <v>2551</v>
      </c>
      <c r="X920" s="5" t="s">
        <v>2820</v>
      </c>
      <c r="Y920" s="5" t="s">
        <v>2553</v>
      </c>
      <c r="Z920" s="5" t="s">
        <v>2734</v>
      </c>
      <c r="AA920" s="5"/>
    </row>
    <row r="921" spans="1:27" ht="12" customHeight="1" x14ac:dyDescent="0.15">
      <c r="A921" s="1" t="s">
        <v>337</v>
      </c>
      <c r="B921" s="1" t="s">
        <v>25</v>
      </c>
      <c r="C921" s="1" t="s">
        <v>15</v>
      </c>
      <c r="D921" s="1" t="s">
        <v>2446</v>
      </c>
      <c r="E921" s="1" t="s">
        <v>10</v>
      </c>
      <c r="F921" s="1" t="s">
        <v>341</v>
      </c>
      <c r="G921" s="1" t="s">
        <v>304</v>
      </c>
      <c r="H921" s="1" t="s">
        <v>305</v>
      </c>
      <c r="I921" s="16"/>
      <c r="J921" s="16"/>
      <c r="K921" s="16"/>
      <c r="L921" s="16"/>
      <c r="M921" s="16"/>
      <c r="N921" s="16"/>
      <c r="O921" s="16"/>
      <c r="P921" s="16"/>
      <c r="Q921" s="16"/>
      <c r="R921" s="16"/>
      <c r="S921" s="16"/>
      <c r="T921" s="16"/>
      <c r="U921" s="16"/>
      <c r="V921" s="1" t="s">
        <v>5210</v>
      </c>
      <c r="W921" s="1" t="s">
        <v>2551</v>
      </c>
      <c r="X921" s="5" t="s">
        <v>2820</v>
      </c>
      <c r="Y921" s="5" t="s">
        <v>2787</v>
      </c>
      <c r="Z921" s="5" t="s">
        <v>305</v>
      </c>
      <c r="AA921" s="5"/>
    </row>
    <row r="922" spans="1:27" ht="12" customHeight="1" x14ac:dyDescent="0.15">
      <c r="A922" s="1" t="s">
        <v>337</v>
      </c>
      <c r="B922" s="1" t="s">
        <v>25</v>
      </c>
      <c r="C922" s="1" t="s">
        <v>17</v>
      </c>
      <c r="D922" s="1" t="s">
        <v>2446</v>
      </c>
      <c r="E922" s="1" t="s">
        <v>10</v>
      </c>
      <c r="F922" s="1" t="s">
        <v>341</v>
      </c>
      <c r="G922" s="1" t="s">
        <v>238</v>
      </c>
      <c r="H922" s="1" t="s">
        <v>306</v>
      </c>
      <c r="I922" s="16"/>
      <c r="J922" s="16"/>
      <c r="K922" s="16"/>
      <c r="L922" s="16"/>
      <c r="M922" s="16"/>
      <c r="N922" s="16"/>
      <c r="O922" s="16"/>
      <c r="P922" s="16"/>
      <c r="Q922" s="16"/>
      <c r="R922" s="16"/>
      <c r="S922" s="16"/>
      <c r="T922" s="16"/>
      <c r="U922" s="16"/>
      <c r="V922" s="1" t="s">
        <v>5210</v>
      </c>
      <c r="W922" s="1" t="s">
        <v>2551</v>
      </c>
      <c r="X922" s="5" t="s">
        <v>2820</v>
      </c>
      <c r="Y922" s="5" t="s">
        <v>2737</v>
      </c>
      <c r="Z922" s="5" t="s">
        <v>2788</v>
      </c>
      <c r="AA922" s="5"/>
    </row>
    <row r="923" spans="1:27" ht="12" customHeight="1" x14ac:dyDescent="0.15">
      <c r="A923" s="1" t="s">
        <v>337</v>
      </c>
      <c r="B923" s="1" t="s">
        <v>25</v>
      </c>
      <c r="C923" s="1" t="s">
        <v>19</v>
      </c>
      <c r="D923" s="1" t="s">
        <v>2446</v>
      </c>
      <c r="E923" s="1" t="s">
        <v>10</v>
      </c>
      <c r="F923" s="1" t="s">
        <v>341</v>
      </c>
      <c r="G923" s="1" t="s">
        <v>242</v>
      </c>
      <c r="H923" s="1" t="s">
        <v>235</v>
      </c>
      <c r="I923" s="16"/>
      <c r="J923" s="16"/>
      <c r="K923" s="16"/>
      <c r="L923" s="16"/>
      <c r="M923" s="16"/>
      <c r="N923" s="16"/>
      <c r="O923" s="16"/>
      <c r="P923" s="16"/>
      <c r="Q923" s="16"/>
      <c r="R923" s="16"/>
      <c r="S923" s="16"/>
      <c r="T923" s="16"/>
      <c r="U923" s="16"/>
      <c r="V923" s="1" t="s">
        <v>5210</v>
      </c>
      <c r="W923" s="1" t="s">
        <v>2551</v>
      </c>
      <c r="X923" s="5" t="s">
        <v>2820</v>
      </c>
      <c r="Y923" s="5" t="s">
        <v>2557</v>
      </c>
      <c r="Z923" s="5" t="s">
        <v>2734</v>
      </c>
      <c r="AA923" s="5"/>
    </row>
    <row r="924" spans="1:27" ht="12" customHeight="1" x14ac:dyDescent="0.15">
      <c r="A924" s="1" t="s">
        <v>337</v>
      </c>
      <c r="B924" s="1" t="s">
        <v>25</v>
      </c>
      <c r="C924" s="1" t="s">
        <v>21</v>
      </c>
      <c r="D924" s="1" t="s">
        <v>2446</v>
      </c>
      <c r="E924" s="1" t="s">
        <v>10</v>
      </c>
      <c r="F924" s="1" t="s">
        <v>341</v>
      </c>
      <c r="G924" s="1" t="s">
        <v>339</v>
      </c>
      <c r="H924" s="1" t="s">
        <v>305</v>
      </c>
      <c r="I924" s="16"/>
      <c r="J924" s="16"/>
      <c r="K924" s="16"/>
      <c r="L924" s="16"/>
      <c r="M924" s="16"/>
      <c r="N924" s="16"/>
      <c r="O924" s="16"/>
      <c r="P924" s="16"/>
      <c r="Q924" s="16"/>
      <c r="R924" s="16"/>
      <c r="S924" s="16"/>
      <c r="T924" s="16"/>
      <c r="U924" s="16"/>
      <c r="V924" s="1" t="s">
        <v>5210</v>
      </c>
      <c r="W924" s="1" t="s">
        <v>2551</v>
      </c>
      <c r="X924" s="5" t="s">
        <v>2820</v>
      </c>
      <c r="Y924" s="5" t="s">
        <v>2818</v>
      </c>
      <c r="Z924" s="5" t="s">
        <v>305</v>
      </c>
      <c r="AA924" s="5"/>
    </row>
    <row r="925" spans="1:27" ht="12" customHeight="1" x14ac:dyDescent="0.15">
      <c r="A925" s="1" t="s">
        <v>337</v>
      </c>
      <c r="B925" s="1" t="s">
        <v>25</v>
      </c>
      <c r="C925" s="1" t="s">
        <v>23</v>
      </c>
      <c r="D925" s="1" t="s">
        <v>2446</v>
      </c>
      <c r="E925" s="1" t="s">
        <v>10</v>
      </c>
      <c r="F925" s="1" t="s">
        <v>341</v>
      </c>
      <c r="G925" s="1" t="s">
        <v>245</v>
      </c>
      <c r="H925" s="1" t="s">
        <v>306</v>
      </c>
      <c r="I925" s="16"/>
      <c r="J925" s="16"/>
      <c r="K925" s="16"/>
      <c r="L925" s="16"/>
      <c r="M925" s="16"/>
      <c r="N925" s="16"/>
      <c r="O925" s="16"/>
      <c r="P925" s="16"/>
      <c r="Q925" s="16"/>
      <c r="R925" s="16"/>
      <c r="S925" s="16"/>
      <c r="T925" s="16"/>
      <c r="U925" s="16"/>
      <c r="V925" s="1" t="s">
        <v>5210</v>
      </c>
      <c r="W925" s="1" t="s">
        <v>2551</v>
      </c>
      <c r="X925" s="5" t="s">
        <v>2820</v>
      </c>
      <c r="Y925" s="5" t="s">
        <v>2740</v>
      </c>
      <c r="Z925" s="5" t="s">
        <v>2788</v>
      </c>
      <c r="AA925" s="5"/>
    </row>
    <row r="926" spans="1:27" ht="12" customHeight="1" x14ac:dyDescent="0.15">
      <c r="A926" s="1" t="s">
        <v>337</v>
      </c>
      <c r="B926" s="1" t="s">
        <v>25</v>
      </c>
      <c r="C926" s="1" t="s">
        <v>77</v>
      </c>
      <c r="D926" s="1" t="s">
        <v>2446</v>
      </c>
      <c r="E926" s="1" t="s">
        <v>10</v>
      </c>
      <c r="F926" s="1" t="s">
        <v>341</v>
      </c>
      <c r="G926" s="1" t="s">
        <v>249</v>
      </c>
      <c r="H926" s="1" t="s">
        <v>235</v>
      </c>
      <c r="I926" s="16"/>
      <c r="J926" s="16"/>
      <c r="K926" s="16"/>
      <c r="L926" s="16"/>
      <c r="M926" s="16"/>
      <c r="N926" s="16"/>
      <c r="O926" s="16"/>
      <c r="P926" s="16"/>
      <c r="Q926" s="16"/>
      <c r="R926" s="16"/>
      <c r="S926" s="16"/>
      <c r="T926" s="16"/>
      <c r="U926" s="16"/>
      <c r="V926" s="1" t="s">
        <v>5210</v>
      </c>
      <c r="W926" s="1" t="s">
        <v>2551</v>
      </c>
      <c r="X926" s="5" t="s">
        <v>2820</v>
      </c>
      <c r="Y926" s="5" t="s">
        <v>2559</v>
      </c>
      <c r="Z926" s="5" t="s">
        <v>2734</v>
      </c>
      <c r="AA926" s="5"/>
    </row>
    <row r="927" spans="1:27" ht="12" customHeight="1" x14ac:dyDescent="0.15">
      <c r="A927" s="1" t="s">
        <v>337</v>
      </c>
      <c r="B927" s="1" t="s">
        <v>25</v>
      </c>
      <c r="C927" s="1" t="s">
        <v>244</v>
      </c>
      <c r="D927" s="1" t="s">
        <v>2446</v>
      </c>
      <c r="E927" s="1" t="s">
        <v>10</v>
      </c>
      <c r="F927" s="1" t="s">
        <v>341</v>
      </c>
      <c r="G927" s="1" t="s">
        <v>340</v>
      </c>
      <c r="H927" s="1" t="s">
        <v>305</v>
      </c>
      <c r="I927" s="16"/>
      <c r="J927" s="16"/>
      <c r="K927" s="16"/>
      <c r="L927" s="16"/>
      <c r="M927" s="16"/>
      <c r="N927" s="16"/>
      <c r="O927" s="16"/>
      <c r="P927" s="16"/>
      <c r="Q927" s="16"/>
      <c r="R927" s="16"/>
      <c r="S927" s="16"/>
      <c r="T927" s="16"/>
      <c r="U927" s="16"/>
      <c r="V927" s="1" t="s">
        <v>5210</v>
      </c>
      <c r="W927" s="1" t="s">
        <v>2551</v>
      </c>
      <c r="X927" s="5" t="s">
        <v>2820</v>
      </c>
      <c r="Y927" s="5" t="s">
        <v>2819</v>
      </c>
      <c r="Z927" s="5" t="s">
        <v>305</v>
      </c>
      <c r="AA927" s="5"/>
    </row>
    <row r="928" spans="1:27" ht="12" customHeight="1" x14ac:dyDescent="0.15">
      <c r="A928" s="1" t="s">
        <v>337</v>
      </c>
      <c r="B928" s="1" t="s">
        <v>27</v>
      </c>
      <c r="C928" s="1" t="s">
        <v>9</v>
      </c>
      <c r="D928" s="1" t="s">
        <v>2446</v>
      </c>
      <c r="E928" s="1" t="s">
        <v>10</v>
      </c>
      <c r="F928" s="1" t="s">
        <v>342</v>
      </c>
      <c r="G928" s="1" t="s">
        <v>234</v>
      </c>
      <c r="H928" s="1" t="s">
        <v>235</v>
      </c>
      <c r="I928" s="16"/>
      <c r="J928" s="16"/>
      <c r="K928" s="16"/>
      <c r="L928" s="16"/>
      <c r="M928" s="16"/>
      <c r="N928" s="16"/>
      <c r="O928" s="16"/>
      <c r="P928" s="16"/>
      <c r="Q928" s="16"/>
      <c r="R928" s="16"/>
      <c r="S928" s="16"/>
      <c r="T928" s="16"/>
      <c r="U928" s="16"/>
      <c r="V928" s="1" t="s">
        <v>5210</v>
      </c>
      <c r="W928" s="1" t="s">
        <v>2551</v>
      </c>
      <c r="X928" s="5" t="s">
        <v>2821</v>
      </c>
      <c r="Y928" s="5" t="s">
        <v>2553</v>
      </c>
      <c r="Z928" s="5" t="s">
        <v>2734</v>
      </c>
      <c r="AA928" s="5"/>
    </row>
    <row r="929" spans="1:27" ht="12" customHeight="1" x14ac:dyDescent="0.15">
      <c r="A929" s="1" t="s">
        <v>337</v>
      </c>
      <c r="B929" s="1" t="s">
        <v>27</v>
      </c>
      <c r="C929" s="1" t="s">
        <v>15</v>
      </c>
      <c r="D929" s="1" t="s">
        <v>2446</v>
      </c>
      <c r="E929" s="1" t="s">
        <v>10</v>
      </c>
      <c r="F929" s="1" t="s">
        <v>342</v>
      </c>
      <c r="G929" s="1" t="s">
        <v>304</v>
      </c>
      <c r="H929" s="1" t="s">
        <v>305</v>
      </c>
      <c r="I929" s="16"/>
      <c r="J929" s="16"/>
      <c r="K929" s="16"/>
      <c r="L929" s="16"/>
      <c r="M929" s="16"/>
      <c r="N929" s="16"/>
      <c r="O929" s="16"/>
      <c r="P929" s="16"/>
      <c r="Q929" s="16"/>
      <c r="R929" s="16"/>
      <c r="S929" s="16"/>
      <c r="T929" s="16"/>
      <c r="U929" s="16"/>
      <c r="V929" s="1" t="s">
        <v>5210</v>
      </c>
      <c r="W929" s="1" t="s">
        <v>2551</v>
      </c>
      <c r="X929" s="5" t="s">
        <v>2821</v>
      </c>
      <c r="Y929" s="5" t="s">
        <v>2787</v>
      </c>
      <c r="Z929" s="5" t="s">
        <v>305</v>
      </c>
      <c r="AA929" s="5"/>
    </row>
    <row r="930" spans="1:27" ht="12" customHeight="1" x14ac:dyDescent="0.15">
      <c r="A930" s="1" t="s">
        <v>337</v>
      </c>
      <c r="B930" s="1" t="s">
        <v>27</v>
      </c>
      <c r="C930" s="1" t="s">
        <v>17</v>
      </c>
      <c r="D930" s="1" t="s">
        <v>2446</v>
      </c>
      <c r="E930" s="1" t="s">
        <v>10</v>
      </c>
      <c r="F930" s="1" t="s">
        <v>342</v>
      </c>
      <c r="G930" s="1" t="s">
        <v>238</v>
      </c>
      <c r="H930" s="1" t="s">
        <v>306</v>
      </c>
      <c r="I930" s="16"/>
      <c r="J930" s="16"/>
      <c r="K930" s="16"/>
      <c r="L930" s="16"/>
      <c r="M930" s="16"/>
      <c r="N930" s="16"/>
      <c r="O930" s="16"/>
      <c r="P930" s="16"/>
      <c r="Q930" s="16"/>
      <c r="R930" s="16"/>
      <c r="S930" s="16"/>
      <c r="T930" s="16"/>
      <c r="U930" s="16"/>
      <c r="V930" s="1" t="s">
        <v>5210</v>
      </c>
      <c r="W930" s="1" t="s">
        <v>2551</v>
      </c>
      <c r="X930" s="5" t="s">
        <v>2821</v>
      </c>
      <c r="Y930" s="5" t="s">
        <v>2737</v>
      </c>
      <c r="Z930" s="5" t="s">
        <v>2788</v>
      </c>
      <c r="AA930" s="5"/>
    </row>
    <row r="931" spans="1:27" ht="12" customHeight="1" x14ac:dyDescent="0.15">
      <c r="A931" s="1" t="s">
        <v>337</v>
      </c>
      <c r="B931" s="1" t="s">
        <v>27</v>
      </c>
      <c r="C931" s="1" t="s">
        <v>19</v>
      </c>
      <c r="D931" s="1" t="s">
        <v>2446</v>
      </c>
      <c r="E931" s="1" t="s">
        <v>10</v>
      </c>
      <c r="F931" s="1" t="s">
        <v>342</v>
      </c>
      <c r="G931" s="1" t="s">
        <v>242</v>
      </c>
      <c r="H931" s="1" t="s">
        <v>235</v>
      </c>
      <c r="I931" s="16"/>
      <c r="J931" s="16"/>
      <c r="K931" s="16"/>
      <c r="L931" s="16"/>
      <c r="M931" s="16"/>
      <c r="N931" s="16"/>
      <c r="O931" s="16"/>
      <c r="P931" s="16"/>
      <c r="Q931" s="16"/>
      <c r="R931" s="16"/>
      <c r="S931" s="16"/>
      <c r="T931" s="16"/>
      <c r="U931" s="16"/>
      <c r="V931" s="1" t="s">
        <v>5210</v>
      </c>
      <c r="W931" s="1" t="s">
        <v>2551</v>
      </c>
      <c r="X931" s="5" t="s">
        <v>2821</v>
      </c>
      <c r="Y931" s="5" t="s">
        <v>2557</v>
      </c>
      <c r="Z931" s="5" t="s">
        <v>2734</v>
      </c>
      <c r="AA931" s="5"/>
    </row>
    <row r="932" spans="1:27" ht="12" customHeight="1" x14ac:dyDescent="0.15">
      <c r="A932" s="1" t="s">
        <v>337</v>
      </c>
      <c r="B932" s="1" t="s">
        <v>27</v>
      </c>
      <c r="C932" s="1" t="s">
        <v>21</v>
      </c>
      <c r="D932" s="1" t="s">
        <v>2446</v>
      </c>
      <c r="E932" s="1" t="s">
        <v>10</v>
      </c>
      <c r="F932" s="1" t="s">
        <v>342</v>
      </c>
      <c r="G932" s="1" t="s">
        <v>339</v>
      </c>
      <c r="H932" s="1" t="s">
        <v>305</v>
      </c>
      <c r="I932" s="16"/>
      <c r="J932" s="16"/>
      <c r="K932" s="16"/>
      <c r="L932" s="16"/>
      <c r="M932" s="16"/>
      <c r="N932" s="16"/>
      <c r="O932" s="16"/>
      <c r="P932" s="16"/>
      <c r="Q932" s="16"/>
      <c r="R932" s="16"/>
      <c r="S932" s="16"/>
      <c r="T932" s="16"/>
      <c r="U932" s="16"/>
      <c r="V932" s="1" t="s">
        <v>5210</v>
      </c>
      <c r="W932" s="1" t="s">
        <v>2551</v>
      </c>
      <c r="X932" s="5" t="s">
        <v>2821</v>
      </c>
      <c r="Y932" s="5" t="s">
        <v>2818</v>
      </c>
      <c r="Z932" s="5" t="s">
        <v>305</v>
      </c>
      <c r="AA932" s="5"/>
    </row>
    <row r="933" spans="1:27" ht="12" customHeight="1" x14ac:dyDescent="0.15">
      <c r="A933" s="1" t="s">
        <v>337</v>
      </c>
      <c r="B933" s="1" t="s">
        <v>27</v>
      </c>
      <c r="C933" s="1" t="s">
        <v>23</v>
      </c>
      <c r="D933" s="1" t="s">
        <v>2446</v>
      </c>
      <c r="E933" s="1" t="s">
        <v>10</v>
      </c>
      <c r="F933" s="1" t="s">
        <v>342</v>
      </c>
      <c r="G933" s="1" t="s">
        <v>245</v>
      </c>
      <c r="H933" s="1" t="s">
        <v>306</v>
      </c>
      <c r="I933" s="16"/>
      <c r="J933" s="16"/>
      <c r="K933" s="16"/>
      <c r="L933" s="16"/>
      <c r="M933" s="16"/>
      <c r="N933" s="16"/>
      <c r="O933" s="16"/>
      <c r="P933" s="16"/>
      <c r="Q933" s="16"/>
      <c r="R933" s="16"/>
      <c r="S933" s="16"/>
      <c r="T933" s="16"/>
      <c r="U933" s="16"/>
      <c r="V933" s="1" t="s">
        <v>5210</v>
      </c>
      <c r="W933" s="1" t="s">
        <v>2551</v>
      </c>
      <c r="X933" s="5" t="s">
        <v>2821</v>
      </c>
      <c r="Y933" s="5" t="s">
        <v>2740</v>
      </c>
      <c r="Z933" s="5" t="s">
        <v>2788</v>
      </c>
      <c r="AA933" s="5"/>
    </row>
    <row r="934" spans="1:27" ht="12" customHeight="1" x14ac:dyDescent="0.15">
      <c r="A934" s="1" t="s">
        <v>337</v>
      </c>
      <c r="B934" s="1" t="s">
        <v>27</v>
      </c>
      <c r="C934" s="1" t="s">
        <v>77</v>
      </c>
      <c r="D934" s="1" t="s">
        <v>2446</v>
      </c>
      <c r="E934" s="1" t="s">
        <v>10</v>
      </c>
      <c r="F934" s="1" t="s">
        <v>342</v>
      </c>
      <c r="G934" s="1" t="s">
        <v>249</v>
      </c>
      <c r="H934" s="1" t="s">
        <v>235</v>
      </c>
      <c r="I934" s="16"/>
      <c r="J934" s="16"/>
      <c r="K934" s="16"/>
      <c r="L934" s="16"/>
      <c r="M934" s="16"/>
      <c r="N934" s="16"/>
      <c r="O934" s="16"/>
      <c r="P934" s="16"/>
      <c r="Q934" s="16"/>
      <c r="R934" s="16"/>
      <c r="S934" s="16"/>
      <c r="T934" s="16"/>
      <c r="U934" s="16"/>
      <c r="V934" s="1" t="s">
        <v>5210</v>
      </c>
      <c r="W934" s="1" t="s">
        <v>2551</v>
      </c>
      <c r="X934" s="5" t="s">
        <v>2821</v>
      </c>
      <c r="Y934" s="5" t="s">
        <v>2559</v>
      </c>
      <c r="Z934" s="5" t="s">
        <v>2734</v>
      </c>
      <c r="AA934" s="5"/>
    </row>
    <row r="935" spans="1:27" ht="12" customHeight="1" x14ac:dyDescent="0.15">
      <c r="A935" s="1" t="s">
        <v>337</v>
      </c>
      <c r="B935" s="1" t="s">
        <v>27</v>
      </c>
      <c r="C935" s="1" t="s">
        <v>244</v>
      </c>
      <c r="D935" s="1" t="s">
        <v>2446</v>
      </c>
      <c r="E935" s="1" t="s">
        <v>10</v>
      </c>
      <c r="F935" s="1" t="s">
        <v>342</v>
      </c>
      <c r="G935" s="1" t="s">
        <v>340</v>
      </c>
      <c r="H935" s="1" t="s">
        <v>305</v>
      </c>
      <c r="I935" s="16"/>
      <c r="J935" s="16"/>
      <c r="K935" s="16"/>
      <c r="L935" s="16"/>
      <c r="M935" s="16"/>
      <c r="N935" s="16"/>
      <c r="O935" s="16"/>
      <c r="P935" s="16"/>
      <c r="Q935" s="16"/>
      <c r="R935" s="16"/>
      <c r="S935" s="16"/>
      <c r="T935" s="16"/>
      <c r="U935" s="16"/>
      <c r="V935" s="1" t="s">
        <v>5210</v>
      </c>
      <c r="W935" s="1" t="s">
        <v>2551</v>
      </c>
      <c r="X935" s="5" t="s">
        <v>2821</v>
      </c>
      <c r="Y935" s="5" t="s">
        <v>2819</v>
      </c>
      <c r="Z935" s="5" t="s">
        <v>305</v>
      </c>
      <c r="AA935" s="5"/>
    </row>
    <row r="936" spans="1:27" ht="12" customHeight="1" x14ac:dyDescent="0.15">
      <c r="A936" s="1" t="s">
        <v>337</v>
      </c>
      <c r="B936" s="1" t="s">
        <v>29</v>
      </c>
      <c r="C936" s="1" t="s">
        <v>9</v>
      </c>
      <c r="D936" s="1" t="s">
        <v>2446</v>
      </c>
      <c r="E936" s="1" t="s">
        <v>10</v>
      </c>
      <c r="F936" s="1" t="s">
        <v>343</v>
      </c>
      <c r="G936" s="1" t="s">
        <v>234</v>
      </c>
      <c r="H936" s="1" t="s">
        <v>235</v>
      </c>
      <c r="I936" s="16"/>
      <c r="J936" s="16"/>
      <c r="K936" s="16"/>
      <c r="L936" s="16"/>
      <c r="M936" s="16"/>
      <c r="N936" s="16"/>
      <c r="O936" s="16"/>
      <c r="P936" s="16"/>
      <c r="Q936" s="16"/>
      <c r="R936" s="16"/>
      <c r="S936" s="16"/>
      <c r="T936" s="16"/>
      <c r="U936" s="16"/>
      <c r="V936" s="1" t="s">
        <v>5210</v>
      </c>
      <c r="W936" s="1" t="s">
        <v>2551</v>
      </c>
      <c r="X936" s="5" t="s">
        <v>2822</v>
      </c>
      <c r="Y936" s="5" t="s">
        <v>2553</v>
      </c>
      <c r="Z936" s="5" t="s">
        <v>2734</v>
      </c>
      <c r="AA936" s="5"/>
    </row>
    <row r="937" spans="1:27" ht="12" customHeight="1" x14ac:dyDescent="0.15">
      <c r="A937" s="1" t="s">
        <v>337</v>
      </c>
      <c r="B937" s="1" t="s">
        <v>29</v>
      </c>
      <c r="C937" s="1" t="s">
        <v>15</v>
      </c>
      <c r="D937" s="1" t="s">
        <v>2446</v>
      </c>
      <c r="E937" s="1" t="s">
        <v>10</v>
      </c>
      <c r="F937" s="1" t="s">
        <v>343</v>
      </c>
      <c r="G937" s="1" t="s">
        <v>304</v>
      </c>
      <c r="H937" s="1" t="s">
        <v>305</v>
      </c>
      <c r="I937" s="16"/>
      <c r="J937" s="16"/>
      <c r="K937" s="16"/>
      <c r="L937" s="16"/>
      <c r="M937" s="16"/>
      <c r="N937" s="16"/>
      <c r="O937" s="16"/>
      <c r="P937" s="16"/>
      <c r="Q937" s="16"/>
      <c r="R937" s="16"/>
      <c r="S937" s="16"/>
      <c r="T937" s="16"/>
      <c r="U937" s="16"/>
      <c r="V937" s="1" t="s">
        <v>5210</v>
      </c>
      <c r="W937" s="1" t="s">
        <v>2551</v>
      </c>
      <c r="X937" s="5" t="s">
        <v>2822</v>
      </c>
      <c r="Y937" s="5" t="s">
        <v>2787</v>
      </c>
      <c r="Z937" s="5" t="s">
        <v>305</v>
      </c>
      <c r="AA937" s="5"/>
    </row>
    <row r="938" spans="1:27" ht="12" customHeight="1" x14ac:dyDescent="0.15">
      <c r="A938" s="1" t="s">
        <v>337</v>
      </c>
      <c r="B938" s="1" t="s">
        <v>29</v>
      </c>
      <c r="C938" s="1" t="s">
        <v>17</v>
      </c>
      <c r="D938" s="1" t="s">
        <v>2446</v>
      </c>
      <c r="E938" s="1" t="s">
        <v>10</v>
      </c>
      <c r="F938" s="1" t="s">
        <v>343</v>
      </c>
      <c r="G938" s="1" t="s">
        <v>238</v>
      </c>
      <c r="H938" s="1" t="s">
        <v>306</v>
      </c>
      <c r="I938" s="16"/>
      <c r="J938" s="16"/>
      <c r="K938" s="16"/>
      <c r="L938" s="16"/>
      <c r="M938" s="16"/>
      <c r="N938" s="16"/>
      <c r="O938" s="16"/>
      <c r="P938" s="16"/>
      <c r="Q938" s="16"/>
      <c r="R938" s="16"/>
      <c r="S938" s="16"/>
      <c r="T938" s="16"/>
      <c r="U938" s="16"/>
      <c r="V938" s="1" t="s">
        <v>5210</v>
      </c>
      <c r="W938" s="1" t="s">
        <v>2551</v>
      </c>
      <c r="X938" s="5" t="s">
        <v>2822</v>
      </c>
      <c r="Y938" s="5" t="s">
        <v>2737</v>
      </c>
      <c r="Z938" s="5" t="s">
        <v>2788</v>
      </c>
      <c r="AA938" s="5"/>
    </row>
    <row r="939" spans="1:27" ht="12" customHeight="1" x14ac:dyDescent="0.15">
      <c r="A939" s="1" t="s">
        <v>337</v>
      </c>
      <c r="B939" s="1" t="s">
        <v>29</v>
      </c>
      <c r="C939" s="1" t="s">
        <v>19</v>
      </c>
      <c r="D939" s="1" t="s">
        <v>2446</v>
      </c>
      <c r="E939" s="1" t="s">
        <v>10</v>
      </c>
      <c r="F939" s="1" t="s">
        <v>343</v>
      </c>
      <c r="G939" s="1" t="s">
        <v>242</v>
      </c>
      <c r="H939" s="1" t="s">
        <v>235</v>
      </c>
      <c r="I939" s="16"/>
      <c r="J939" s="16"/>
      <c r="K939" s="16"/>
      <c r="L939" s="16"/>
      <c r="M939" s="16"/>
      <c r="N939" s="16"/>
      <c r="O939" s="16"/>
      <c r="P939" s="16"/>
      <c r="Q939" s="16"/>
      <c r="R939" s="16"/>
      <c r="S939" s="16"/>
      <c r="T939" s="16"/>
      <c r="U939" s="16"/>
      <c r="V939" s="1" t="s">
        <v>5210</v>
      </c>
      <c r="W939" s="1" t="s">
        <v>2551</v>
      </c>
      <c r="X939" s="5" t="s">
        <v>2822</v>
      </c>
      <c r="Y939" s="5" t="s">
        <v>2557</v>
      </c>
      <c r="Z939" s="5" t="s">
        <v>2734</v>
      </c>
      <c r="AA939" s="5"/>
    </row>
    <row r="940" spans="1:27" ht="12" customHeight="1" x14ac:dyDescent="0.15">
      <c r="A940" s="1" t="s">
        <v>337</v>
      </c>
      <c r="B940" s="1" t="s">
        <v>29</v>
      </c>
      <c r="C940" s="1" t="s">
        <v>21</v>
      </c>
      <c r="D940" s="1" t="s">
        <v>2446</v>
      </c>
      <c r="E940" s="1" t="s">
        <v>10</v>
      </c>
      <c r="F940" s="1" t="s">
        <v>343</v>
      </c>
      <c r="G940" s="1" t="s">
        <v>339</v>
      </c>
      <c r="H940" s="1" t="s">
        <v>305</v>
      </c>
      <c r="I940" s="16"/>
      <c r="J940" s="16"/>
      <c r="K940" s="16"/>
      <c r="L940" s="16"/>
      <c r="M940" s="16"/>
      <c r="N940" s="16"/>
      <c r="O940" s="16"/>
      <c r="P940" s="16"/>
      <c r="Q940" s="16"/>
      <c r="R940" s="16"/>
      <c r="S940" s="16"/>
      <c r="T940" s="16"/>
      <c r="U940" s="16"/>
      <c r="V940" s="1" t="s">
        <v>5210</v>
      </c>
      <c r="W940" s="1" t="s">
        <v>2551</v>
      </c>
      <c r="X940" s="5" t="s">
        <v>2822</v>
      </c>
      <c r="Y940" s="5" t="s">
        <v>2818</v>
      </c>
      <c r="Z940" s="5" t="s">
        <v>305</v>
      </c>
      <c r="AA940" s="5"/>
    </row>
    <row r="941" spans="1:27" ht="12" customHeight="1" x14ac:dyDescent="0.15">
      <c r="A941" s="1" t="s">
        <v>337</v>
      </c>
      <c r="B941" s="1" t="s">
        <v>29</v>
      </c>
      <c r="C941" s="1" t="s">
        <v>23</v>
      </c>
      <c r="D941" s="1" t="s">
        <v>2446</v>
      </c>
      <c r="E941" s="1" t="s">
        <v>10</v>
      </c>
      <c r="F941" s="1" t="s">
        <v>343</v>
      </c>
      <c r="G941" s="1" t="s">
        <v>245</v>
      </c>
      <c r="H941" s="1" t="s">
        <v>306</v>
      </c>
      <c r="I941" s="16"/>
      <c r="J941" s="16"/>
      <c r="K941" s="16"/>
      <c r="L941" s="16"/>
      <c r="M941" s="16"/>
      <c r="N941" s="16"/>
      <c r="O941" s="16"/>
      <c r="P941" s="16"/>
      <c r="Q941" s="16"/>
      <c r="R941" s="16"/>
      <c r="S941" s="16"/>
      <c r="T941" s="16"/>
      <c r="U941" s="16"/>
      <c r="V941" s="1" t="s">
        <v>5210</v>
      </c>
      <c r="W941" s="1" t="s">
        <v>2551</v>
      </c>
      <c r="X941" s="5" t="s">
        <v>2822</v>
      </c>
      <c r="Y941" s="5" t="s">
        <v>2740</v>
      </c>
      <c r="Z941" s="5" t="s">
        <v>2788</v>
      </c>
      <c r="AA941" s="5"/>
    </row>
    <row r="942" spans="1:27" ht="12" customHeight="1" x14ac:dyDescent="0.15">
      <c r="A942" s="1" t="s">
        <v>337</v>
      </c>
      <c r="B942" s="1" t="s">
        <v>29</v>
      </c>
      <c r="C942" s="1" t="s">
        <v>77</v>
      </c>
      <c r="D942" s="1" t="s">
        <v>2446</v>
      </c>
      <c r="E942" s="1" t="s">
        <v>10</v>
      </c>
      <c r="F942" s="1" t="s">
        <v>343</v>
      </c>
      <c r="G942" s="1" t="s">
        <v>249</v>
      </c>
      <c r="H942" s="1" t="s">
        <v>235</v>
      </c>
      <c r="I942" s="16"/>
      <c r="J942" s="16"/>
      <c r="K942" s="16"/>
      <c r="L942" s="16"/>
      <c r="M942" s="16"/>
      <c r="N942" s="16"/>
      <c r="O942" s="16"/>
      <c r="P942" s="16"/>
      <c r="Q942" s="16"/>
      <c r="R942" s="16"/>
      <c r="S942" s="16"/>
      <c r="T942" s="16"/>
      <c r="U942" s="16"/>
      <c r="V942" s="1" t="s">
        <v>5210</v>
      </c>
      <c r="W942" s="1" t="s">
        <v>2551</v>
      </c>
      <c r="X942" s="5" t="s">
        <v>2822</v>
      </c>
      <c r="Y942" s="5" t="s">
        <v>2559</v>
      </c>
      <c r="Z942" s="5" t="s">
        <v>2734</v>
      </c>
      <c r="AA942" s="5"/>
    </row>
    <row r="943" spans="1:27" ht="12" customHeight="1" x14ac:dyDescent="0.15">
      <c r="A943" s="1" t="s">
        <v>337</v>
      </c>
      <c r="B943" s="1" t="s">
        <v>29</v>
      </c>
      <c r="C943" s="1" t="s">
        <v>244</v>
      </c>
      <c r="D943" s="1" t="s">
        <v>2446</v>
      </c>
      <c r="E943" s="1" t="s">
        <v>10</v>
      </c>
      <c r="F943" s="1" t="s">
        <v>343</v>
      </c>
      <c r="G943" s="1" t="s">
        <v>340</v>
      </c>
      <c r="H943" s="1" t="s">
        <v>305</v>
      </c>
      <c r="I943" s="16"/>
      <c r="J943" s="16"/>
      <c r="K943" s="16"/>
      <c r="L943" s="16"/>
      <c r="M943" s="16"/>
      <c r="N943" s="16"/>
      <c r="O943" s="16"/>
      <c r="P943" s="16"/>
      <c r="Q943" s="16"/>
      <c r="R943" s="16"/>
      <c r="S943" s="16"/>
      <c r="T943" s="16"/>
      <c r="U943" s="16"/>
      <c r="V943" s="1" t="s">
        <v>5210</v>
      </c>
      <c r="W943" s="1" t="s">
        <v>2551</v>
      </c>
      <c r="X943" s="5" t="s">
        <v>2822</v>
      </c>
      <c r="Y943" s="5" t="s">
        <v>2819</v>
      </c>
      <c r="Z943" s="5" t="s">
        <v>305</v>
      </c>
      <c r="AA943" s="5"/>
    </row>
    <row r="944" spans="1:27" ht="12" customHeight="1" x14ac:dyDescent="0.15">
      <c r="A944" s="1" t="s">
        <v>337</v>
      </c>
      <c r="B944" s="1" t="s">
        <v>31</v>
      </c>
      <c r="C944" s="1" t="s">
        <v>9</v>
      </c>
      <c r="D944" s="1" t="s">
        <v>2446</v>
      </c>
      <c r="E944" s="1" t="s">
        <v>10</v>
      </c>
      <c r="F944" s="1" t="s">
        <v>344</v>
      </c>
      <c r="G944" s="1" t="s">
        <v>234</v>
      </c>
      <c r="H944" s="1" t="s">
        <v>235</v>
      </c>
      <c r="I944" s="16"/>
      <c r="J944" s="16"/>
      <c r="K944" s="16"/>
      <c r="L944" s="16"/>
      <c r="M944" s="16"/>
      <c r="N944" s="16"/>
      <c r="O944" s="16"/>
      <c r="P944" s="16"/>
      <c r="Q944" s="16"/>
      <c r="R944" s="16"/>
      <c r="S944" s="16"/>
      <c r="T944" s="16"/>
      <c r="U944" s="16"/>
      <c r="V944" s="1" t="s">
        <v>5210</v>
      </c>
      <c r="W944" s="1" t="s">
        <v>2551</v>
      </c>
      <c r="X944" s="5" t="s">
        <v>2823</v>
      </c>
      <c r="Y944" s="5" t="s">
        <v>2553</v>
      </c>
      <c r="Z944" s="5" t="s">
        <v>2734</v>
      </c>
      <c r="AA944" s="5"/>
    </row>
    <row r="945" spans="1:27" ht="12" customHeight="1" x14ac:dyDescent="0.15">
      <c r="A945" s="1" t="s">
        <v>337</v>
      </c>
      <c r="B945" s="1" t="s">
        <v>31</v>
      </c>
      <c r="C945" s="1" t="s">
        <v>15</v>
      </c>
      <c r="D945" s="1" t="s">
        <v>2446</v>
      </c>
      <c r="E945" s="1" t="s">
        <v>10</v>
      </c>
      <c r="F945" s="1" t="s">
        <v>344</v>
      </c>
      <c r="G945" s="1" t="s">
        <v>304</v>
      </c>
      <c r="H945" s="1" t="s">
        <v>305</v>
      </c>
      <c r="I945" s="16"/>
      <c r="J945" s="16"/>
      <c r="K945" s="16"/>
      <c r="L945" s="16"/>
      <c r="M945" s="16"/>
      <c r="N945" s="16"/>
      <c r="O945" s="16"/>
      <c r="P945" s="16"/>
      <c r="Q945" s="16"/>
      <c r="R945" s="16"/>
      <c r="S945" s="16"/>
      <c r="T945" s="16"/>
      <c r="U945" s="16"/>
      <c r="V945" s="1" t="s">
        <v>5210</v>
      </c>
      <c r="W945" s="1" t="s">
        <v>2551</v>
      </c>
      <c r="X945" s="5" t="s">
        <v>2823</v>
      </c>
      <c r="Y945" s="5" t="s">
        <v>2787</v>
      </c>
      <c r="Z945" s="5" t="s">
        <v>305</v>
      </c>
      <c r="AA945" s="5"/>
    </row>
    <row r="946" spans="1:27" ht="12" customHeight="1" x14ac:dyDescent="0.15">
      <c r="A946" s="1" t="s">
        <v>337</v>
      </c>
      <c r="B946" s="1" t="s">
        <v>31</v>
      </c>
      <c r="C946" s="1" t="s">
        <v>17</v>
      </c>
      <c r="D946" s="1" t="s">
        <v>2446</v>
      </c>
      <c r="E946" s="1" t="s">
        <v>10</v>
      </c>
      <c r="F946" s="1" t="s">
        <v>344</v>
      </c>
      <c r="G946" s="1" t="s">
        <v>238</v>
      </c>
      <c r="H946" s="1" t="s">
        <v>306</v>
      </c>
      <c r="I946" s="16"/>
      <c r="J946" s="16"/>
      <c r="K946" s="16"/>
      <c r="L946" s="16"/>
      <c r="M946" s="16"/>
      <c r="N946" s="16"/>
      <c r="O946" s="16"/>
      <c r="P946" s="16"/>
      <c r="Q946" s="16"/>
      <c r="R946" s="16"/>
      <c r="S946" s="16"/>
      <c r="T946" s="16"/>
      <c r="U946" s="16"/>
      <c r="V946" s="1" t="s">
        <v>5210</v>
      </c>
      <c r="W946" s="1" t="s">
        <v>2551</v>
      </c>
      <c r="X946" s="5" t="s">
        <v>2823</v>
      </c>
      <c r="Y946" s="5" t="s">
        <v>2737</v>
      </c>
      <c r="Z946" s="5" t="s">
        <v>2788</v>
      </c>
      <c r="AA946" s="5"/>
    </row>
    <row r="947" spans="1:27" ht="12" customHeight="1" x14ac:dyDescent="0.15">
      <c r="A947" s="1" t="s">
        <v>337</v>
      </c>
      <c r="B947" s="1" t="s">
        <v>31</v>
      </c>
      <c r="C947" s="1" t="s">
        <v>19</v>
      </c>
      <c r="D947" s="1" t="s">
        <v>2446</v>
      </c>
      <c r="E947" s="1" t="s">
        <v>10</v>
      </c>
      <c r="F947" s="1" t="s">
        <v>344</v>
      </c>
      <c r="G947" s="1" t="s">
        <v>242</v>
      </c>
      <c r="H947" s="1" t="s">
        <v>235</v>
      </c>
      <c r="I947" s="16"/>
      <c r="J947" s="16"/>
      <c r="K947" s="16"/>
      <c r="L947" s="16"/>
      <c r="M947" s="16"/>
      <c r="N947" s="16"/>
      <c r="O947" s="16"/>
      <c r="P947" s="16"/>
      <c r="Q947" s="16"/>
      <c r="R947" s="16"/>
      <c r="S947" s="16"/>
      <c r="T947" s="16"/>
      <c r="U947" s="16"/>
      <c r="V947" s="1" t="s">
        <v>5210</v>
      </c>
      <c r="W947" s="1" t="s">
        <v>2551</v>
      </c>
      <c r="X947" s="5" t="s">
        <v>2823</v>
      </c>
      <c r="Y947" s="5" t="s">
        <v>2557</v>
      </c>
      <c r="Z947" s="5" t="s">
        <v>2734</v>
      </c>
      <c r="AA947" s="5"/>
    </row>
    <row r="948" spans="1:27" ht="12" customHeight="1" x14ac:dyDescent="0.15">
      <c r="A948" s="1" t="s">
        <v>337</v>
      </c>
      <c r="B948" s="1" t="s">
        <v>31</v>
      </c>
      <c r="C948" s="1" t="s">
        <v>21</v>
      </c>
      <c r="D948" s="1" t="s">
        <v>2446</v>
      </c>
      <c r="E948" s="1" t="s">
        <v>10</v>
      </c>
      <c r="F948" s="1" t="s">
        <v>344</v>
      </c>
      <c r="G948" s="1" t="s">
        <v>339</v>
      </c>
      <c r="H948" s="1" t="s">
        <v>305</v>
      </c>
      <c r="I948" s="16"/>
      <c r="J948" s="16"/>
      <c r="K948" s="16"/>
      <c r="L948" s="16"/>
      <c r="M948" s="16"/>
      <c r="N948" s="16"/>
      <c r="O948" s="16"/>
      <c r="P948" s="16"/>
      <c r="Q948" s="16"/>
      <c r="R948" s="16"/>
      <c r="S948" s="16"/>
      <c r="T948" s="16"/>
      <c r="U948" s="16"/>
      <c r="V948" s="1" t="s">
        <v>5210</v>
      </c>
      <c r="W948" s="1" t="s">
        <v>2551</v>
      </c>
      <c r="X948" s="5" t="s">
        <v>2823</v>
      </c>
      <c r="Y948" s="5" t="s">
        <v>2818</v>
      </c>
      <c r="Z948" s="5" t="s">
        <v>305</v>
      </c>
      <c r="AA948" s="5"/>
    </row>
    <row r="949" spans="1:27" ht="12" customHeight="1" x14ac:dyDescent="0.15">
      <c r="A949" s="1" t="s">
        <v>337</v>
      </c>
      <c r="B949" s="1" t="s">
        <v>31</v>
      </c>
      <c r="C949" s="1" t="s">
        <v>23</v>
      </c>
      <c r="D949" s="1" t="s">
        <v>2446</v>
      </c>
      <c r="E949" s="1" t="s">
        <v>10</v>
      </c>
      <c r="F949" s="1" t="s">
        <v>344</v>
      </c>
      <c r="G949" s="1" t="s">
        <v>245</v>
      </c>
      <c r="H949" s="1" t="s">
        <v>306</v>
      </c>
      <c r="I949" s="16"/>
      <c r="J949" s="16"/>
      <c r="K949" s="16"/>
      <c r="L949" s="16"/>
      <c r="M949" s="16"/>
      <c r="N949" s="16"/>
      <c r="O949" s="16"/>
      <c r="P949" s="16"/>
      <c r="Q949" s="16"/>
      <c r="R949" s="16"/>
      <c r="S949" s="16"/>
      <c r="T949" s="16"/>
      <c r="U949" s="16"/>
      <c r="V949" s="1" t="s">
        <v>5210</v>
      </c>
      <c r="W949" s="1" t="s">
        <v>2551</v>
      </c>
      <c r="X949" s="5" t="s">
        <v>2823</v>
      </c>
      <c r="Y949" s="5" t="s">
        <v>2740</v>
      </c>
      <c r="Z949" s="5" t="s">
        <v>2788</v>
      </c>
      <c r="AA949" s="5"/>
    </row>
    <row r="950" spans="1:27" ht="12" customHeight="1" x14ac:dyDescent="0.15">
      <c r="A950" s="1" t="s">
        <v>337</v>
      </c>
      <c r="B950" s="1" t="s">
        <v>31</v>
      </c>
      <c r="C950" s="1" t="s">
        <v>77</v>
      </c>
      <c r="D950" s="1" t="s">
        <v>2446</v>
      </c>
      <c r="E950" s="1" t="s">
        <v>10</v>
      </c>
      <c r="F950" s="1" t="s">
        <v>344</v>
      </c>
      <c r="G950" s="1" t="s">
        <v>249</v>
      </c>
      <c r="H950" s="1" t="s">
        <v>235</v>
      </c>
      <c r="I950" s="16"/>
      <c r="J950" s="16"/>
      <c r="K950" s="16"/>
      <c r="L950" s="16"/>
      <c r="M950" s="16"/>
      <c r="N950" s="16"/>
      <c r="O950" s="16"/>
      <c r="P950" s="16"/>
      <c r="Q950" s="16"/>
      <c r="R950" s="16"/>
      <c r="S950" s="16"/>
      <c r="T950" s="16"/>
      <c r="U950" s="16"/>
      <c r="V950" s="1" t="s">
        <v>5210</v>
      </c>
      <c r="W950" s="1" t="s">
        <v>2551</v>
      </c>
      <c r="X950" s="5" t="s">
        <v>2823</v>
      </c>
      <c r="Y950" s="5" t="s">
        <v>2559</v>
      </c>
      <c r="Z950" s="5" t="s">
        <v>2734</v>
      </c>
      <c r="AA950" s="5"/>
    </row>
    <row r="951" spans="1:27" ht="12" customHeight="1" x14ac:dyDescent="0.15">
      <c r="A951" s="1" t="s">
        <v>337</v>
      </c>
      <c r="B951" s="1" t="s">
        <v>31</v>
      </c>
      <c r="C951" s="1" t="s">
        <v>244</v>
      </c>
      <c r="D951" s="1" t="s">
        <v>2446</v>
      </c>
      <c r="E951" s="1" t="s">
        <v>10</v>
      </c>
      <c r="F951" s="1" t="s">
        <v>344</v>
      </c>
      <c r="G951" s="1" t="s">
        <v>340</v>
      </c>
      <c r="H951" s="1" t="s">
        <v>305</v>
      </c>
      <c r="I951" s="16"/>
      <c r="J951" s="16"/>
      <c r="K951" s="16"/>
      <c r="L951" s="16"/>
      <c r="M951" s="16"/>
      <c r="N951" s="16"/>
      <c r="O951" s="16"/>
      <c r="P951" s="16"/>
      <c r="Q951" s="16"/>
      <c r="R951" s="16"/>
      <c r="S951" s="16"/>
      <c r="T951" s="16"/>
      <c r="U951" s="16"/>
      <c r="V951" s="1" t="s">
        <v>5210</v>
      </c>
      <c r="W951" s="1" t="s">
        <v>2551</v>
      </c>
      <c r="X951" s="5" t="s">
        <v>2823</v>
      </c>
      <c r="Y951" s="5" t="s">
        <v>2819</v>
      </c>
      <c r="Z951" s="5" t="s">
        <v>305</v>
      </c>
      <c r="AA951" s="5"/>
    </row>
    <row r="952" spans="1:27" ht="12" customHeight="1" x14ac:dyDescent="0.15">
      <c r="A952" s="1" t="s">
        <v>337</v>
      </c>
      <c r="B952" s="1" t="s">
        <v>33</v>
      </c>
      <c r="C952" s="1" t="s">
        <v>9</v>
      </c>
      <c r="D952" s="1" t="s">
        <v>2446</v>
      </c>
      <c r="E952" s="1" t="s">
        <v>10</v>
      </c>
      <c r="F952" s="1" t="s">
        <v>345</v>
      </c>
      <c r="G952" s="1" t="s">
        <v>234</v>
      </c>
      <c r="H952" s="1" t="s">
        <v>235</v>
      </c>
      <c r="I952" s="16"/>
      <c r="J952" s="16"/>
      <c r="K952" s="16"/>
      <c r="L952" s="16"/>
      <c r="M952" s="16"/>
      <c r="N952" s="16"/>
      <c r="O952" s="16"/>
      <c r="P952" s="16"/>
      <c r="Q952" s="16"/>
      <c r="R952" s="16"/>
      <c r="S952" s="16"/>
      <c r="T952" s="16"/>
      <c r="U952" s="16"/>
      <c r="V952" s="1" t="s">
        <v>5210</v>
      </c>
      <c r="W952" s="1" t="s">
        <v>2551</v>
      </c>
      <c r="X952" s="5" t="s">
        <v>2824</v>
      </c>
      <c r="Y952" s="5" t="s">
        <v>2553</v>
      </c>
      <c r="Z952" s="5" t="s">
        <v>2734</v>
      </c>
      <c r="AA952" s="5"/>
    </row>
    <row r="953" spans="1:27" ht="12" customHeight="1" x14ac:dyDescent="0.15">
      <c r="A953" s="1" t="s">
        <v>337</v>
      </c>
      <c r="B953" s="1" t="s">
        <v>33</v>
      </c>
      <c r="C953" s="1" t="s">
        <v>15</v>
      </c>
      <c r="D953" s="1" t="s">
        <v>2446</v>
      </c>
      <c r="E953" s="1" t="s">
        <v>10</v>
      </c>
      <c r="F953" s="1" t="s">
        <v>345</v>
      </c>
      <c r="G953" s="1" t="s">
        <v>304</v>
      </c>
      <c r="H953" s="1" t="s">
        <v>305</v>
      </c>
      <c r="I953" s="16"/>
      <c r="J953" s="16"/>
      <c r="K953" s="16"/>
      <c r="L953" s="16"/>
      <c r="M953" s="16"/>
      <c r="N953" s="16"/>
      <c r="O953" s="16"/>
      <c r="P953" s="16"/>
      <c r="Q953" s="16"/>
      <c r="R953" s="16"/>
      <c r="S953" s="16"/>
      <c r="T953" s="16"/>
      <c r="U953" s="16"/>
      <c r="V953" s="1" t="s">
        <v>5210</v>
      </c>
      <c r="W953" s="1" t="s">
        <v>2551</v>
      </c>
      <c r="X953" s="5" t="s">
        <v>2824</v>
      </c>
      <c r="Y953" s="5" t="s">
        <v>2787</v>
      </c>
      <c r="Z953" s="5" t="s">
        <v>305</v>
      </c>
      <c r="AA953" s="5"/>
    </row>
    <row r="954" spans="1:27" ht="12" customHeight="1" x14ac:dyDescent="0.15">
      <c r="A954" s="1" t="s">
        <v>337</v>
      </c>
      <c r="B954" s="1" t="s">
        <v>33</v>
      </c>
      <c r="C954" s="1" t="s">
        <v>17</v>
      </c>
      <c r="D954" s="1" t="s">
        <v>2446</v>
      </c>
      <c r="E954" s="1" t="s">
        <v>10</v>
      </c>
      <c r="F954" s="1" t="s">
        <v>345</v>
      </c>
      <c r="G954" s="1" t="s">
        <v>238</v>
      </c>
      <c r="H954" s="1" t="s">
        <v>306</v>
      </c>
      <c r="I954" s="16"/>
      <c r="J954" s="16"/>
      <c r="K954" s="16"/>
      <c r="L954" s="16"/>
      <c r="M954" s="16"/>
      <c r="N954" s="16"/>
      <c r="O954" s="16"/>
      <c r="P954" s="16"/>
      <c r="Q954" s="16"/>
      <c r="R954" s="16"/>
      <c r="S954" s="16"/>
      <c r="T954" s="16"/>
      <c r="U954" s="16"/>
      <c r="V954" s="1" t="s">
        <v>5210</v>
      </c>
      <c r="W954" s="1" t="s">
        <v>2551</v>
      </c>
      <c r="X954" s="5" t="s">
        <v>2824</v>
      </c>
      <c r="Y954" s="5" t="s">
        <v>2737</v>
      </c>
      <c r="Z954" s="5" t="s">
        <v>2788</v>
      </c>
      <c r="AA954" s="5"/>
    </row>
    <row r="955" spans="1:27" ht="12" customHeight="1" x14ac:dyDescent="0.15">
      <c r="A955" s="1" t="s">
        <v>337</v>
      </c>
      <c r="B955" s="1" t="s">
        <v>33</v>
      </c>
      <c r="C955" s="1" t="s">
        <v>19</v>
      </c>
      <c r="D955" s="1" t="s">
        <v>2446</v>
      </c>
      <c r="E955" s="1" t="s">
        <v>10</v>
      </c>
      <c r="F955" s="1" t="s">
        <v>345</v>
      </c>
      <c r="G955" s="1" t="s">
        <v>242</v>
      </c>
      <c r="H955" s="1" t="s">
        <v>235</v>
      </c>
      <c r="I955" s="16"/>
      <c r="J955" s="16"/>
      <c r="K955" s="16"/>
      <c r="L955" s="16"/>
      <c r="M955" s="16"/>
      <c r="N955" s="16"/>
      <c r="O955" s="16"/>
      <c r="P955" s="16"/>
      <c r="Q955" s="16"/>
      <c r="R955" s="16"/>
      <c r="S955" s="16"/>
      <c r="T955" s="16"/>
      <c r="U955" s="16"/>
      <c r="V955" s="1" t="s">
        <v>5210</v>
      </c>
      <c r="W955" s="1" t="s">
        <v>2551</v>
      </c>
      <c r="X955" s="5" t="s">
        <v>2824</v>
      </c>
      <c r="Y955" s="5" t="s">
        <v>2557</v>
      </c>
      <c r="Z955" s="5" t="s">
        <v>2734</v>
      </c>
      <c r="AA955" s="5"/>
    </row>
    <row r="956" spans="1:27" ht="12" customHeight="1" x14ac:dyDescent="0.15">
      <c r="A956" s="1" t="s">
        <v>337</v>
      </c>
      <c r="B956" s="1" t="s">
        <v>33</v>
      </c>
      <c r="C956" s="1" t="s">
        <v>21</v>
      </c>
      <c r="D956" s="1" t="s">
        <v>2446</v>
      </c>
      <c r="E956" s="1" t="s">
        <v>10</v>
      </c>
      <c r="F956" s="1" t="s">
        <v>345</v>
      </c>
      <c r="G956" s="1" t="s">
        <v>339</v>
      </c>
      <c r="H956" s="1" t="s">
        <v>305</v>
      </c>
      <c r="I956" s="16"/>
      <c r="J956" s="16"/>
      <c r="K956" s="16"/>
      <c r="L956" s="16"/>
      <c r="M956" s="16"/>
      <c r="N956" s="16"/>
      <c r="O956" s="16"/>
      <c r="P956" s="16"/>
      <c r="Q956" s="16"/>
      <c r="R956" s="16"/>
      <c r="S956" s="16"/>
      <c r="T956" s="16"/>
      <c r="U956" s="16"/>
      <c r="V956" s="1" t="s">
        <v>5210</v>
      </c>
      <c r="W956" s="1" t="s">
        <v>2551</v>
      </c>
      <c r="X956" s="5" t="s">
        <v>2824</v>
      </c>
      <c r="Y956" s="5" t="s">
        <v>2818</v>
      </c>
      <c r="Z956" s="5" t="s">
        <v>305</v>
      </c>
      <c r="AA956" s="5"/>
    </row>
    <row r="957" spans="1:27" ht="12" customHeight="1" x14ac:dyDescent="0.15">
      <c r="A957" s="1" t="s">
        <v>337</v>
      </c>
      <c r="B957" s="1" t="s">
        <v>33</v>
      </c>
      <c r="C957" s="1" t="s">
        <v>23</v>
      </c>
      <c r="D957" s="1" t="s">
        <v>2446</v>
      </c>
      <c r="E957" s="1" t="s">
        <v>10</v>
      </c>
      <c r="F957" s="1" t="s">
        <v>345</v>
      </c>
      <c r="G957" s="1" t="s">
        <v>245</v>
      </c>
      <c r="H957" s="1" t="s">
        <v>306</v>
      </c>
      <c r="I957" s="16"/>
      <c r="J957" s="16"/>
      <c r="K957" s="16"/>
      <c r="L957" s="16"/>
      <c r="M957" s="16"/>
      <c r="N957" s="16"/>
      <c r="O957" s="16"/>
      <c r="P957" s="16"/>
      <c r="Q957" s="16"/>
      <c r="R957" s="16"/>
      <c r="S957" s="16"/>
      <c r="T957" s="16"/>
      <c r="U957" s="16"/>
      <c r="V957" s="1" t="s">
        <v>5210</v>
      </c>
      <c r="W957" s="1" t="s">
        <v>2551</v>
      </c>
      <c r="X957" s="5" t="s">
        <v>2824</v>
      </c>
      <c r="Y957" s="5" t="s">
        <v>2740</v>
      </c>
      <c r="Z957" s="5" t="s">
        <v>2788</v>
      </c>
      <c r="AA957" s="5"/>
    </row>
    <row r="958" spans="1:27" ht="12" customHeight="1" x14ac:dyDescent="0.15">
      <c r="A958" s="1" t="s">
        <v>337</v>
      </c>
      <c r="B958" s="1" t="s">
        <v>33</v>
      </c>
      <c r="C958" s="1" t="s">
        <v>77</v>
      </c>
      <c r="D958" s="1" t="s">
        <v>2446</v>
      </c>
      <c r="E958" s="1" t="s">
        <v>10</v>
      </c>
      <c r="F958" s="1" t="s">
        <v>345</v>
      </c>
      <c r="G958" s="1" t="s">
        <v>249</v>
      </c>
      <c r="H958" s="1" t="s">
        <v>235</v>
      </c>
      <c r="I958" s="16"/>
      <c r="J958" s="16"/>
      <c r="K958" s="16"/>
      <c r="L958" s="16"/>
      <c r="M958" s="16"/>
      <c r="N958" s="16"/>
      <c r="O958" s="16"/>
      <c r="P958" s="16"/>
      <c r="Q958" s="16"/>
      <c r="R958" s="16"/>
      <c r="S958" s="16"/>
      <c r="T958" s="16"/>
      <c r="U958" s="16"/>
      <c r="V958" s="1" t="s">
        <v>5210</v>
      </c>
      <c r="W958" s="1" t="s">
        <v>2551</v>
      </c>
      <c r="X958" s="5" t="s">
        <v>2824</v>
      </c>
      <c r="Y958" s="5" t="s">
        <v>2559</v>
      </c>
      <c r="Z958" s="5" t="s">
        <v>2734</v>
      </c>
      <c r="AA958" s="5"/>
    </row>
    <row r="959" spans="1:27" ht="12" customHeight="1" x14ac:dyDescent="0.15">
      <c r="A959" s="1" t="s">
        <v>337</v>
      </c>
      <c r="B959" s="1" t="s">
        <v>33</v>
      </c>
      <c r="C959" s="1" t="s">
        <v>244</v>
      </c>
      <c r="D959" s="1" t="s">
        <v>2446</v>
      </c>
      <c r="E959" s="1" t="s">
        <v>10</v>
      </c>
      <c r="F959" s="1" t="s">
        <v>345</v>
      </c>
      <c r="G959" s="1" t="s">
        <v>340</v>
      </c>
      <c r="H959" s="1" t="s">
        <v>305</v>
      </c>
      <c r="I959" s="16"/>
      <c r="J959" s="16"/>
      <c r="K959" s="16"/>
      <c r="L959" s="16"/>
      <c r="M959" s="16"/>
      <c r="N959" s="16"/>
      <c r="O959" s="16"/>
      <c r="P959" s="16"/>
      <c r="Q959" s="16"/>
      <c r="R959" s="16"/>
      <c r="S959" s="16"/>
      <c r="T959" s="16"/>
      <c r="U959" s="16"/>
      <c r="V959" s="1" t="s">
        <v>5210</v>
      </c>
      <c r="W959" s="1" t="s">
        <v>2551</v>
      </c>
      <c r="X959" s="5" t="s">
        <v>2824</v>
      </c>
      <c r="Y959" s="5" t="s">
        <v>2819</v>
      </c>
      <c r="Z959" s="5" t="s">
        <v>305</v>
      </c>
      <c r="AA959" s="5"/>
    </row>
    <row r="960" spans="1:27" ht="12" customHeight="1" x14ac:dyDescent="0.15">
      <c r="A960" s="1" t="s">
        <v>337</v>
      </c>
      <c r="B960" s="1" t="s">
        <v>35</v>
      </c>
      <c r="C960" s="1" t="s">
        <v>9</v>
      </c>
      <c r="D960" s="1" t="s">
        <v>2446</v>
      </c>
      <c r="E960" s="1" t="s">
        <v>10</v>
      </c>
      <c r="F960" s="1" t="s">
        <v>346</v>
      </c>
      <c r="G960" s="1" t="s">
        <v>234</v>
      </c>
      <c r="H960" s="1" t="s">
        <v>235</v>
      </c>
      <c r="I960" s="16"/>
      <c r="J960" s="16"/>
      <c r="K960" s="16"/>
      <c r="L960" s="16"/>
      <c r="M960" s="16"/>
      <c r="N960" s="16"/>
      <c r="O960" s="16"/>
      <c r="P960" s="16"/>
      <c r="Q960" s="16"/>
      <c r="R960" s="16"/>
      <c r="S960" s="16"/>
      <c r="T960" s="16"/>
      <c r="U960" s="16"/>
      <c r="V960" s="1" t="s">
        <v>5210</v>
      </c>
      <c r="W960" s="1" t="s">
        <v>2551</v>
      </c>
      <c r="X960" s="5" t="s">
        <v>2825</v>
      </c>
      <c r="Y960" s="5" t="s">
        <v>2553</v>
      </c>
      <c r="Z960" s="5" t="s">
        <v>2734</v>
      </c>
      <c r="AA960" s="5"/>
    </row>
    <row r="961" spans="1:27" ht="12" customHeight="1" x14ac:dyDescent="0.15">
      <c r="A961" s="1" t="s">
        <v>337</v>
      </c>
      <c r="B961" s="1" t="s">
        <v>35</v>
      </c>
      <c r="C961" s="1" t="s">
        <v>15</v>
      </c>
      <c r="D961" s="1" t="s">
        <v>2446</v>
      </c>
      <c r="E961" s="1" t="s">
        <v>10</v>
      </c>
      <c r="F961" s="1" t="s">
        <v>346</v>
      </c>
      <c r="G961" s="1" t="s">
        <v>304</v>
      </c>
      <c r="H961" s="1" t="s">
        <v>305</v>
      </c>
      <c r="I961" s="16"/>
      <c r="J961" s="16"/>
      <c r="K961" s="16"/>
      <c r="L961" s="16"/>
      <c r="M961" s="16"/>
      <c r="N961" s="16"/>
      <c r="O961" s="16"/>
      <c r="P961" s="16"/>
      <c r="Q961" s="16"/>
      <c r="R961" s="16"/>
      <c r="S961" s="16"/>
      <c r="T961" s="16"/>
      <c r="U961" s="16"/>
      <c r="V961" s="1" t="s">
        <v>5210</v>
      </c>
      <c r="W961" s="1" t="s">
        <v>2551</v>
      </c>
      <c r="X961" s="5" t="s">
        <v>2825</v>
      </c>
      <c r="Y961" s="5" t="s">
        <v>2787</v>
      </c>
      <c r="Z961" s="5" t="s">
        <v>305</v>
      </c>
      <c r="AA961" s="5"/>
    </row>
    <row r="962" spans="1:27" ht="12" customHeight="1" x14ac:dyDescent="0.15">
      <c r="A962" s="1" t="s">
        <v>337</v>
      </c>
      <c r="B962" s="1" t="s">
        <v>35</v>
      </c>
      <c r="C962" s="1" t="s">
        <v>17</v>
      </c>
      <c r="D962" s="1" t="s">
        <v>2446</v>
      </c>
      <c r="E962" s="1" t="s">
        <v>10</v>
      </c>
      <c r="F962" s="1" t="s">
        <v>346</v>
      </c>
      <c r="G962" s="1" t="s">
        <v>238</v>
      </c>
      <c r="H962" s="1" t="s">
        <v>306</v>
      </c>
      <c r="I962" s="16"/>
      <c r="J962" s="16"/>
      <c r="K962" s="16"/>
      <c r="L962" s="16"/>
      <c r="M962" s="16"/>
      <c r="N962" s="16"/>
      <c r="O962" s="16"/>
      <c r="P962" s="16"/>
      <c r="Q962" s="16"/>
      <c r="R962" s="16"/>
      <c r="S962" s="16"/>
      <c r="T962" s="16"/>
      <c r="U962" s="16"/>
      <c r="V962" s="1" t="s">
        <v>5210</v>
      </c>
      <c r="W962" s="1" t="s">
        <v>2551</v>
      </c>
      <c r="X962" s="5" t="s">
        <v>2825</v>
      </c>
      <c r="Y962" s="5" t="s">
        <v>2737</v>
      </c>
      <c r="Z962" s="5" t="s">
        <v>2788</v>
      </c>
      <c r="AA962" s="5"/>
    </row>
    <row r="963" spans="1:27" ht="12" customHeight="1" x14ac:dyDescent="0.15">
      <c r="A963" s="1" t="s">
        <v>337</v>
      </c>
      <c r="B963" s="1" t="s">
        <v>35</v>
      </c>
      <c r="C963" s="1" t="s">
        <v>19</v>
      </c>
      <c r="D963" s="1" t="s">
        <v>2446</v>
      </c>
      <c r="E963" s="1" t="s">
        <v>10</v>
      </c>
      <c r="F963" s="1" t="s">
        <v>346</v>
      </c>
      <c r="G963" s="1" t="s">
        <v>242</v>
      </c>
      <c r="H963" s="1" t="s">
        <v>235</v>
      </c>
      <c r="I963" s="16"/>
      <c r="J963" s="16"/>
      <c r="K963" s="16"/>
      <c r="L963" s="16"/>
      <c r="M963" s="16"/>
      <c r="N963" s="16"/>
      <c r="O963" s="16"/>
      <c r="P963" s="16"/>
      <c r="Q963" s="16"/>
      <c r="R963" s="16"/>
      <c r="S963" s="16"/>
      <c r="T963" s="16"/>
      <c r="U963" s="16"/>
      <c r="V963" s="1" t="s">
        <v>5210</v>
      </c>
      <c r="W963" s="1" t="s">
        <v>2551</v>
      </c>
      <c r="X963" s="5" t="s">
        <v>2825</v>
      </c>
      <c r="Y963" s="5" t="s">
        <v>2557</v>
      </c>
      <c r="Z963" s="5" t="s">
        <v>2734</v>
      </c>
      <c r="AA963" s="5"/>
    </row>
    <row r="964" spans="1:27" ht="12" customHeight="1" x14ac:dyDescent="0.15">
      <c r="A964" s="1" t="s">
        <v>337</v>
      </c>
      <c r="B964" s="1" t="s">
        <v>35</v>
      </c>
      <c r="C964" s="1" t="s">
        <v>21</v>
      </c>
      <c r="D964" s="1" t="s">
        <v>2446</v>
      </c>
      <c r="E964" s="1" t="s">
        <v>10</v>
      </c>
      <c r="F964" s="1" t="s">
        <v>346</v>
      </c>
      <c r="G964" s="1" t="s">
        <v>339</v>
      </c>
      <c r="H964" s="1" t="s">
        <v>305</v>
      </c>
      <c r="I964" s="16"/>
      <c r="J964" s="16"/>
      <c r="K964" s="16"/>
      <c r="L964" s="16"/>
      <c r="M964" s="16"/>
      <c r="N964" s="16"/>
      <c r="O964" s="16"/>
      <c r="P964" s="16"/>
      <c r="Q964" s="16"/>
      <c r="R964" s="16"/>
      <c r="S964" s="16"/>
      <c r="T964" s="16"/>
      <c r="U964" s="16"/>
      <c r="V964" s="1" t="s">
        <v>5210</v>
      </c>
      <c r="W964" s="1" t="s">
        <v>2551</v>
      </c>
      <c r="X964" s="5" t="s">
        <v>2825</v>
      </c>
      <c r="Y964" s="5" t="s">
        <v>2818</v>
      </c>
      <c r="Z964" s="5" t="s">
        <v>305</v>
      </c>
      <c r="AA964" s="5"/>
    </row>
    <row r="965" spans="1:27" ht="12" customHeight="1" x14ac:dyDescent="0.15">
      <c r="A965" s="1" t="s">
        <v>337</v>
      </c>
      <c r="B965" s="1" t="s">
        <v>35</v>
      </c>
      <c r="C965" s="1" t="s">
        <v>23</v>
      </c>
      <c r="D965" s="1" t="s">
        <v>2446</v>
      </c>
      <c r="E965" s="1" t="s">
        <v>10</v>
      </c>
      <c r="F965" s="1" t="s">
        <v>346</v>
      </c>
      <c r="G965" s="1" t="s">
        <v>245</v>
      </c>
      <c r="H965" s="1" t="s">
        <v>306</v>
      </c>
      <c r="I965" s="16"/>
      <c r="J965" s="16"/>
      <c r="K965" s="16"/>
      <c r="L965" s="16"/>
      <c r="M965" s="16"/>
      <c r="N965" s="16"/>
      <c r="O965" s="16"/>
      <c r="P965" s="16"/>
      <c r="Q965" s="16"/>
      <c r="R965" s="16"/>
      <c r="S965" s="16"/>
      <c r="T965" s="16"/>
      <c r="U965" s="16"/>
      <c r="V965" s="1" t="s">
        <v>5210</v>
      </c>
      <c r="W965" s="1" t="s">
        <v>2551</v>
      </c>
      <c r="X965" s="5" t="s">
        <v>2825</v>
      </c>
      <c r="Y965" s="5" t="s">
        <v>2740</v>
      </c>
      <c r="Z965" s="5" t="s">
        <v>2788</v>
      </c>
      <c r="AA965" s="5"/>
    </row>
    <row r="966" spans="1:27" ht="12" customHeight="1" x14ac:dyDescent="0.15">
      <c r="A966" s="1" t="s">
        <v>337</v>
      </c>
      <c r="B966" s="1" t="s">
        <v>35</v>
      </c>
      <c r="C966" s="1" t="s">
        <v>77</v>
      </c>
      <c r="D966" s="1" t="s">
        <v>2446</v>
      </c>
      <c r="E966" s="1" t="s">
        <v>10</v>
      </c>
      <c r="F966" s="1" t="s">
        <v>346</v>
      </c>
      <c r="G966" s="1" t="s">
        <v>249</v>
      </c>
      <c r="H966" s="1" t="s">
        <v>235</v>
      </c>
      <c r="I966" s="16"/>
      <c r="J966" s="16"/>
      <c r="K966" s="16"/>
      <c r="L966" s="16"/>
      <c r="M966" s="16"/>
      <c r="N966" s="16"/>
      <c r="O966" s="16"/>
      <c r="P966" s="16"/>
      <c r="Q966" s="16"/>
      <c r="R966" s="16"/>
      <c r="S966" s="16"/>
      <c r="T966" s="16"/>
      <c r="U966" s="16"/>
      <c r="V966" s="1" t="s">
        <v>5210</v>
      </c>
      <c r="W966" s="1" t="s">
        <v>2551</v>
      </c>
      <c r="X966" s="5" t="s">
        <v>2825</v>
      </c>
      <c r="Y966" s="5" t="s">
        <v>2559</v>
      </c>
      <c r="Z966" s="5" t="s">
        <v>2734</v>
      </c>
      <c r="AA966" s="5"/>
    </row>
    <row r="967" spans="1:27" ht="12" customHeight="1" x14ac:dyDescent="0.15">
      <c r="A967" s="1" t="s">
        <v>337</v>
      </c>
      <c r="B967" s="1" t="s">
        <v>35</v>
      </c>
      <c r="C967" s="1" t="s">
        <v>244</v>
      </c>
      <c r="D967" s="1" t="s">
        <v>2446</v>
      </c>
      <c r="E967" s="1" t="s">
        <v>10</v>
      </c>
      <c r="F967" s="1" t="s">
        <v>346</v>
      </c>
      <c r="G967" s="1" t="s">
        <v>340</v>
      </c>
      <c r="H967" s="1" t="s">
        <v>305</v>
      </c>
      <c r="I967" s="16"/>
      <c r="J967" s="16"/>
      <c r="K967" s="16"/>
      <c r="L967" s="16"/>
      <c r="M967" s="16"/>
      <c r="N967" s="16"/>
      <c r="O967" s="16"/>
      <c r="P967" s="16"/>
      <c r="Q967" s="16"/>
      <c r="R967" s="16"/>
      <c r="S967" s="16"/>
      <c r="T967" s="16"/>
      <c r="U967" s="16"/>
      <c r="V967" s="1" t="s">
        <v>5210</v>
      </c>
      <c r="W967" s="1" t="s">
        <v>2551</v>
      </c>
      <c r="X967" s="5" t="s">
        <v>2825</v>
      </c>
      <c r="Y967" s="5" t="s">
        <v>2819</v>
      </c>
      <c r="Z967" s="5" t="s">
        <v>305</v>
      </c>
      <c r="AA967" s="5"/>
    </row>
    <row r="968" spans="1:27" ht="12" customHeight="1" x14ac:dyDescent="0.15">
      <c r="A968" s="1" t="s">
        <v>337</v>
      </c>
      <c r="B968" s="1" t="s">
        <v>37</v>
      </c>
      <c r="C968" s="1" t="s">
        <v>9</v>
      </c>
      <c r="D968" s="1" t="s">
        <v>2446</v>
      </c>
      <c r="E968" s="1" t="s">
        <v>10</v>
      </c>
      <c r="F968" s="1" t="s">
        <v>347</v>
      </c>
      <c r="G968" s="1" t="s">
        <v>234</v>
      </c>
      <c r="H968" s="1" t="s">
        <v>235</v>
      </c>
      <c r="I968" s="16"/>
      <c r="J968" s="16"/>
      <c r="K968" s="16"/>
      <c r="L968" s="16"/>
      <c r="M968" s="16"/>
      <c r="N968" s="16"/>
      <c r="O968" s="16"/>
      <c r="P968" s="16"/>
      <c r="Q968" s="16"/>
      <c r="R968" s="16"/>
      <c r="S968" s="16"/>
      <c r="T968" s="16"/>
      <c r="U968" s="16"/>
      <c r="V968" s="1" t="s">
        <v>5210</v>
      </c>
      <c r="W968" s="1" t="s">
        <v>2551</v>
      </c>
      <c r="X968" s="5" t="s">
        <v>2826</v>
      </c>
      <c r="Y968" s="5" t="s">
        <v>2553</v>
      </c>
      <c r="Z968" s="5" t="s">
        <v>2734</v>
      </c>
      <c r="AA968" s="5"/>
    </row>
    <row r="969" spans="1:27" ht="12" customHeight="1" x14ac:dyDescent="0.15">
      <c r="A969" s="1" t="s">
        <v>337</v>
      </c>
      <c r="B969" s="1" t="s">
        <v>37</v>
      </c>
      <c r="C969" s="1" t="s">
        <v>15</v>
      </c>
      <c r="D969" s="1" t="s">
        <v>2446</v>
      </c>
      <c r="E969" s="1" t="s">
        <v>10</v>
      </c>
      <c r="F969" s="1" t="s">
        <v>347</v>
      </c>
      <c r="G969" s="1" t="s">
        <v>304</v>
      </c>
      <c r="H969" s="1" t="s">
        <v>305</v>
      </c>
      <c r="I969" s="16"/>
      <c r="J969" s="16"/>
      <c r="K969" s="16"/>
      <c r="L969" s="16"/>
      <c r="M969" s="16"/>
      <c r="N969" s="16"/>
      <c r="O969" s="16"/>
      <c r="P969" s="16"/>
      <c r="Q969" s="16"/>
      <c r="R969" s="16"/>
      <c r="S969" s="16"/>
      <c r="T969" s="16"/>
      <c r="U969" s="16"/>
      <c r="V969" s="1" t="s">
        <v>5210</v>
      </c>
      <c r="W969" s="1" t="s">
        <v>2551</v>
      </c>
      <c r="X969" s="5" t="s">
        <v>2826</v>
      </c>
      <c r="Y969" s="5" t="s">
        <v>2787</v>
      </c>
      <c r="Z969" s="5" t="s">
        <v>305</v>
      </c>
      <c r="AA969" s="5"/>
    </row>
    <row r="970" spans="1:27" ht="12" customHeight="1" x14ac:dyDescent="0.15">
      <c r="A970" s="1" t="s">
        <v>337</v>
      </c>
      <c r="B970" s="1" t="s">
        <v>37</v>
      </c>
      <c r="C970" s="1" t="s">
        <v>17</v>
      </c>
      <c r="D970" s="1" t="s">
        <v>2446</v>
      </c>
      <c r="E970" s="1" t="s">
        <v>10</v>
      </c>
      <c r="F970" s="1" t="s">
        <v>347</v>
      </c>
      <c r="G970" s="1" t="s">
        <v>238</v>
      </c>
      <c r="H970" s="1" t="s">
        <v>306</v>
      </c>
      <c r="I970" s="16"/>
      <c r="J970" s="16"/>
      <c r="K970" s="16"/>
      <c r="L970" s="16"/>
      <c r="M970" s="16"/>
      <c r="N970" s="16"/>
      <c r="O970" s="16"/>
      <c r="P970" s="16"/>
      <c r="Q970" s="16"/>
      <c r="R970" s="16"/>
      <c r="S970" s="16"/>
      <c r="T970" s="16"/>
      <c r="U970" s="16"/>
      <c r="V970" s="1" t="s">
        <v>5210</v>
      </c>
      <c r="W970" s="1" t="s">
        <v>2551</v>
      </c>
      <c r="X970" s="5" t="s">
        <v>2826</v>
      </c>
      <c r="Y970" s="5" t="s">
        <v>2737</v>
      </c>
      <c r="Z970" s="5" t="s">
        <v>2788</v>
      </c>
      <c r="AA970" s="5"/>
    </row>
    <row r="971" spans="1:27" ht="12" customHeight="1" x14ac:dyDescent="0.15">
      <c r="A971" s="1" t="s">
        <v>337</v>
      </c>
      <c r="B971" s="1" t="s">
        <v>37</v>
      </c>
      <c r="C971" s="1" t="s">
        <v>19</v>
      </c>
      <c r="D971" s="1" t="s">
        <v>2446</v>
      </c>
      <c r="E971" s="1" t="s">
        <v>10</v>
      </c>
      <c r="F971" s="1" t="s">
        <v>347</v>
      </c>
      <c r="G971" s="1" t="s">
        <v>242</v>
      </c>
      <c r="H971" s="1" t="s">
        <v>235</v>
      </c>
      <c r="I971" s="16"/>
      <c r="J971" s="16"/>
      <c r="K971" s="16"/>
      <c r="L971" s="16"/>
      <c r="M971" s="16"/>
      <c r="N971" s="16"/>
      <c r="O971" s="16"/>
      <c r="P971" s="16"/>
      <c r="Q971" s="16"/>
      <c r="R971" s="16"/>
      <c r="S971" s="16"/>
      <c r="T971" s="16"/>
      <c r="U971" s="16"/>
      <c r="V971" s="1" t="s">
        <v>5210</v>
      </c>
      <c r="W971" s="1" t="s">
        <v>2551</v>
      </c>
      <c r="X971" s="5" t="s">
        <v>2826</v>
      </c>
      <c r="Y971" s="5" t="s">
        <v>2557</v>
      </c>
      <c r="Z971" s="5" t="s">
        <v>2734</v>
      </c>
      <c r="AA971" s="5"/>
    </row>
    <row r="972" spans="1:27" ht="12" customHeight="1" x14ac:dyDescent="0.15">
      <c r="A972" s="1" t="s">
        <v>337</v>
      </c>
      <c r="B972" s="1" t="s">
        <v>37</v>
      </c>
      <c r="C972" s="1" t="s">
        <v>21</v>
      </c>
      <c r="D972" s="1" t="s">
        <v>2446</v>
      </c>
      <c r="E972" s="1" t="s">
        <v>10</v>
      </c>
      <c r="F972" s="1" t="s">
        <v>347</v>
      </c>
      <c r="G972" s="1" t="s">
        <v>339</v>
      </c>
      <c r="H972" s="1" t="s">
        <v>305</v>
      </c>
      <c r="I972" s="16"/>
      <c r="J972" s="16"/>
      <c r="K972" s="16"/>
      <c r="L972" s="16"/>
      <c r="M972" s="16"/>
      <c r="N972" s="16"/>
      <c r="O972" s="16"/>
      <c r="P972" s="16"/>
      <c r="Q972" s="16"/>
      <c r="R972" s="16"/>
      <c r="S972" s="16"/>
      <c r="T972" s="16"/>
      <c r="U972" s="16"/>
      <c r="V972" s="1" t="s">
        <v>5210</v>
      </c>
      <c r="W972" s="1" t="s">
        <v>2551</v>
      </c>
      <c r="X972" s="5" t="s">
        <v>2826</v>
      </c>
      <c r="Y972" s="5" t="s">
        <v>2818</v>
      </c>
      <c r="Z972" s="5" t="s">
        <v>305</v>
      </c>
      <c r="AA972" s="5"/>
    </row>
    <row r="973" spans="1:27" ht="12" customHeight="1" x14ac:dyDescent="0.15">
      <c r="A973" s="1" t="s">
        <v>337</v>
      </c>
      <c r="B973" s="1" t="s">
        <v>37</v>
      </c>
      <c r="C973" s="1" t="s">
        <v>23</v>
      </c>
      <c r="D973" s="1" t="s">
        <v>2446</v>
      </c>
      <c r="E973" s="1" t="s">
        <v>10</v>
      </c>
      <c r="F973" s="1" t="s">
        <v>347</v>
      </c>
      <c r="G973" s="1" t="s">
        <v>245</v>
      </c>
      <c r="H973" s="1" t="s">
        <v>306</v>
      </c>
      <c r="I973" s="16"/>
      <c r="J973" s="16"/>
      <c r="K973" s="16"/>
      <c r="L973" s="16"/>
      <c r="M973" s="16"/>
      <c r="N973" s="16"/>
      <c r="O973" s="16"/>
      <c r="P973" s="16"/>
      <c r="Q973" s="16"/>
      <c r="R973" s="16"/>
      <c r="S973" s="16"/>
      <c r="T973" s="16"/>
      <c r="U973" s="16"/>
      <c r="V973" s="1" t="s">
        <v>5210</v>
      </c>
      <c r="W973" s="1" t="s">
        <v>2551</v>
      </c>
      <c r="X973" s="5" t="s">
        <v>2826</v>
      </c>
      <c r="Y973" s="5" t="s">
        <v>2740</v>
      </c>
      <c r="Z973" s="5" t="s">
        <v>2788</v>
      </c>
      <c r="AA973" s="5"/>
    </row>
    <row r="974" spans="1:27" ht="12" customHeight="1" x14ac:dyDescent="0.15">
      <c r="A974" s="1" t="s">
        <v>337</v>
      </c>
      <c r="B974" s="1" t="s">
        <v>37</v>
      </c>
      <c r="C974" s="1" t="s">
        <v>77</v>
      </c>
      <c r="D974" s="1" t="s">
        <v>2446</v>
      </c>
      <c r="E974" s="1" t="s">
        <v>10</v>
      </c>
      <c r="F974" s="1" t="s">
        <v>347</v>
      </c>
      <c r="G974" s="1" t="s">
        <v>249</v>
      </c>
      <c r="H974" s="1" t="s">
        <v>235</v>
      </c>
      <c r="I974" s="16"/>
      <c r="J974" s="16"/>
      <c r="K974" s="16"/>
      <c r="L974" s="16"/>
      <c r="M974" s="16"/>
      <c r="N974" s="16"/>
      <c r="O974" s="16"/>
      <c r="P974" s="16"/>
      <c r="Q974" s="16"/>
      <c r="R974" s="16"/>
      <c r="S974" s="16"/>
      <c r="T974" s="16"/>
      <c r="U974" s="16"/>
      <c r="V974" s="1" t="s">
        <v>5210</v>
      </c>
      <c r="W974" s="1" t="s">
        <v>2551</v>
      </c>
      <c r="X974" s="5" t="s">
        <v>2826</v>
      </c>
      <c r="Y974" s="5" t="s">
        <v>2559</v>
      </c>
      <c r="Z974" s="5" t="s">
        <v>2734</v>
      </c>
      <c r="AA974" s="5"/>
    </row>
    <row r="975" spans="1:27" ht="12" customHeight="1" x14ac:dyDescent="0.15">
      <c r="A975" s="1" t="s">
        <v>337</v>
      </c>
      <c r="B975" s="1" t="s">
        <v>37</v>
      </c>
      <c r="C975" s="1" t="s">
        <v>244</v>
      </c>
      <c r="D975" s="1" t="s">
        <v>2446</v>
      </c>
      <c r="E975" s="1" t="s">
        <v>10</v>
      </c>
      <c r="F975" s="1" t="s">
        <v>347</v>
      </c>
      <c r="G975" s="1" t="s">
        <v>340</v>
      </c>
      <c r="H975" s="1" t="s">
        <v>305</v>
      </c>
      <c r="I975" s="16"/>
      <c r="J975" s="16"/>
      <c r="K975" s="16"/>
      <c r="L975" s="16"/>
      <c r="M975" s="16"/>
      <c r="N975" s="16"/>
      <c r="O975" s="16"/>
      <c r="P975" s="16"/>
      <c r="Q975" s="16"/>
      <c r="R975" s="16"/>
      <c r="S975" s="16"/>
      <c r="T975" s="16"/>
      <c r="U975" s="16"/>
      <c r="V975" s="1" t="s">
        <v>5210</v>
      </c>
      <c r="W975" s="1" t="s">
        <v>2551</v>
      </c>
      <c r="X975" s="5" t="s">
        <v>2826</v>
      </c>
      <c r="Y975" s="5" t="s">
        <v>2819</v>
      </c>
      <c r="Z975" s="5" t="s">
        <v>305</v>
      </c>
      <c r="AA975" s="5"/>
    </row>
    <row r="976" spans="1:27" ht="12" customHeight="1" x14ac:dyDescent="0.15">
      <c r="A976" s="1" t="s">
        <v>337</v>
      </c>
      <c r="B976" s="1" t="s">
        <v>39</v>
      </c>
      <c r="C976" s="1" t="s">
        <v>9</v>
      </c>
      <c r="D976" s="1" t="s">
        <v>2446</v>
      </c>
      <c r="E976" s="1" t="s">
        <v>10</v>
      </c>
      <c r="F976" s="1" t="s">
        <v>348</v>
      </c>
      <c r="G976" s="1" t="s">
        <v>234</v>
      </c>
      <c r="H976" s="1" t="s">
        <v>235</v>
      </c>
      <c r="I976" s="16"/>
      <c r="J976" s="16"/>
      <c r="K976" s="16"/>
      <c r="L976" s="16"/>
      <c r="M976" s="16"/>
      <c r="N976" s="16"/>
      <c r="O976" s="16"/>
      <c r="P976" s="16"/>
      <c r="Q976" s="16"/>
      <c r="R976" s="16"/>
      <c r="S976" s="16"/>
      <c r="T976" s="16"/>
      <c r="U976" s="16"/>
      <c r="V976" s="1" t="s">
        <v>5210</v>
      </c>
      <c r="W976" s="1" t="s">
        <v>2551</v>
      </c>
      <c r="X976" s="5" t="s">
        <v>2827</v>
      </c>
      <c r="Y976" s="5" t="s">
        <v>2553</v>
      </c>
      <c r="Z976" s="5" t="s">
        <v>2734</v>
      </c>
      <c r="AA976" s="5"/>
    </row>
    <row r="977" spans="1:27" ht="12" customHeight="1" x14ac:dyDescent="0.15">
      <c r="A977" s="1" t="s">
        <v>337</v>
      </c>
      <c r="B977" s="1" t="s">
        <v>39</v>
      </c>
      <c r="C977" s="1" t="s">
        <v>17</v>
      </c>
      <c r="D977" s="1" t="s">
        <v>2446</v>
      </c>
      <c r="E977" s="1" t="s">
        <v>10</v>
      </c>
      <c r="F977" s="1" t="s">
        <v>348</v>
      </c>
      <c r="G977" s="1" t="s">
        <v>238</v>
      </c>
      <c r="H977" s="1" t="s">
        <v>306</v>
      </c>
      <c r="I977" s="16"/>
      <c r="J977" s="16"/>
      <c r="K977" s="16"/>
      <c r="L977" s="16"/>
      <c r="M977" s="16"/>
      <c r="N977" s="16"/>
      <c r="O977" s="16"/>
      <c r="P977" s="16"/>
      <c r="Q977" s="16"/>
      <c r="R977" s="16"/>
      <c r="S977" s="16"/>
      <c r="T977" s="16"/>
      <c r="U977" s="16"/>
      <c r="V977" s="1" t="s">
        <v>5210</v>
      </c>
      <c r="W977" s="1" t="s">
        <v>2551</v>
      </c>
      <c r="X977" s="5" t="s">
        <v>2827</v>
      </c>
      <c r="Y977" s="5" t="s">
        <v>2737</v>
      </c>
      <c r="Z977" s="5" t="s">
        <v>2788</v>
      </c>
      <c r="AA977" s="5"/>
    </row>
    <row r="978" spans="1:27" ht="12" customHeight="1" x14ac:dyDescent="0.15">
      <c r="A978" s="1" t="s">
        <v>337</v>
      </c>
      <c r="B978" s="1" t="s">
        <v>39</v>
      </c>
      <c r="C978" s="1" t="s">
        <v>19</v>
      </c>
      <c r="D978" s="1" t="s">
        <v>2446</v>
      </c>
      <c r="E978" s="1" t="s">
        <v>10</v>
      </c>
      <c r="F978" s="1" t="s">
        <v>348</v>
      </c>
      <c r="G978" s="1" t="s">
        <v>242</v>
      </c>
      <c r="H978" s="1" t="s">
        <v>235</v>
      </c>
      <c r="I978" s="16"/>
      <c r="J978" s="16"/>
      <c r="K978" s="16"/>
      <c r="L978" s="16"/>
      <c r="M978" s="16"/>
      <c r="N978" s="16"/>
      <c r="O978" s="16"/>
      <c r="P978" s="16"/>
      <c r="Q978" s="16"/>
      <c r="R978" s="16"/>
      <c r="S978" s="16"/>
      <c r="T978" s="16"/>
      <c r="U978" s="16"/>
      <c r="V978" s="1" t="s">
        <v>5210</v>
      </c>
      <c r="W978" s="1" t="s">
        <v>2551</v>
      </c>
      <c r="X978" s="5" t="s">
        <v>2827</v>
      </c>
      <c r="Y978" s="5" t="s">
        <v>2557</v>
      </c>
      <c r="Z978" s="5" t="s">
        <v>2734</v>
      </c>
      <c r="AA978" s="5"/>
    </row>
    <row r="979" spans="1:27" ht="12" customHeight="1" x14ac:dyDescent="0.15">
      <c r="A979" s="1" t="s">
        <v>337</v>
      </c>
      <c r="B979" s="1" t="s">
        <v>39</v>
      </c>
      <c r="C979" s="1" t="s">
        <v>23</v>
      </c>
      <c r="D979" s="1" t="s">
        <v>2446</v>
      </c>
      <c r="E979" s="1" t="s">
        <v>10</v>
      </c>
      <c r="F979" s="1" t="s">
        <v>348</v>
      </c>
      <c r="G979" s="1" t="s">
        <v>245</v>
      </c>
      <c r="H979" s="1" t="s">
        <v>306</v>
      </c>
      <c r="I979" s="16"/>
      <c r="J979" s="16"/>
      <c r="K979" s="16"/>
      <c r="L979" s="16"/>
      <c r="M979" s="16"/>
      <c r="N979" s="16"/>
      <c r="O979" s="16"/>
      <c r="P979" s="16"/>
      <c r="Q979" s="16"/>
      <c r="R979" s="16"/>
      <c r="S979" s="16"/>
      <c r="T979" s="16"/>
      <c r="U979" s="16"/>
      <c r="V979" s="1" t="s">
        <v>5210</v>
      </c>
      <c r="W979" s="1" t="s">
        <v>2551</v>
      </c>
      <c r="X979" s="5" t="s">
        <v>2827</v>
      </c>
      <c r="Y979" s="5" t="s">
        <v>2740</v>
      </c>
      <c r="Z979" s="5" t="s">
        <v>2788</v>
      </c>
      <c r="AA979" s="5"/>
    </row>
    <row r="980" spans="1:27" ht="12" customHeight="1" x14ac:dyDescent="0.15">
      <c r="A980" s="1" t="s">
        <v>337</v>
      </c>
      <c r="B980" s="1" t="s">
        <v>39</v>
      </c>
      <c r="C980" s="1" t="s">
        <v>77</v>
      </c>
      <c r="D980" s="1" t="s">
        <v>2446</v>
      </c>
      <c r="E980" s="1" t="s">
        <v>10</v>
      </c>
      <c r="F980" s="1" t="s">
        <v>348</v>
      </c>
      <c r="G980" s="1" t="s">
        <v>249</v>
      </c>
      <c r="H980" s="1" t="s">
        <v>235</v>
      </c>
      <c r="I980" s="16"/>
      <c r="J980" s="16"/>
      <c r="K980" s="16"/>
      <c r="L980" s="16"/>
      <c r="M980" s="16"/>
      <c r="N980" s="16"/>
      <c r="O980" s="16"/>
      <c r="P980" s="16"/>
      <c r="Q980" s="16"/>
      <c r="R980" s="16"/>
      <c r="S980" s="16"/>
      <c r="T980" s="16"/>
      <c r="U980" s="16"/>
      <c r="V980" s="1" t="s">
        <v>5210</v>
      </c>
      <c r="W980" s="1" t="s">
        <v>2551</v>
      </c>
      <c r="X980" s="5" t="s">
        <v>2827</v>
      </c>
      <c r="Y980" s="5" t="s">
        <v>2559</v>
      </c>
      <c r="Z980" s="5" t="s">
        <v>2734</v>
      </c>
      <c r="AA980" s="5"/>
    </row>
    <row r="981" spans="1:27" ht="12" customHeight="1" x14ac:dyDescent="0.15">
      <c r="A981" s="1" t="s">
        <v>337</v>
      </c>
      <c r="B981" s="1" t="s">
        <v>41</v>
      </c>
      <c r="C981" s="1" t="s">
        <v>9</v>
      </c>
      <c r="D981" s="1" t="s">
        <v>2446</v>
      </c>
      <c r="E981" s="1" t="s">
        <v>10</v>
      </c>
      <c r="F981" s="1" t="s">
        <v>349</v>
      </c>
      <c r="G981" s="1" t="s">
        <v>234</v>
      </c>
      <c r="H981" s="1" t="s">
        <v>235</v>
      </c>
      <c r="I981" s="16"/>
      <c r="J981" s="16"/>
      <c r="K981" s="16"/>
      <c r="L981" s="16"/>
      <c r="M981" s="16"/>
      <c r="N981" s="16"/>
      <c r="O981" s="16"/>
      <c r="P981" s="16"/>
      <c r="Q981" s="16"/>
      <c r="R981" s="16"/>
      <c r="S981" s="16"/>
      <c r="T981" s="16"/>
      <c r="U981" s="16"/>
      <c r="V981" s="1" t="s">
        <v>5210</v>
      </c>
      <c r="W981" s="1" t="s">
        <v>2551</v>
      </c>
      <c r="X981" s="5" t="s">
        <v>2828</v>
      </c>
      <c r="Y981" s="5" t="s">
        <v>2553</v>
      </c>
      <c r="Z981" s="5" t="s">
        <v>2734</v>
      </c>
      <c r="AA981" s="5"/>
    </row>
    <row r="982" spans="1:27" ht="12" customHeight="1" x14ac:dyDescent="0.15">
      <c r="A982" s="1" t="s">
        <v>337</v>
      </c>
      <c r="B982" s="1" t="s">
        <v>41</v>
      </c>
      <c r="C982" s="1" t="s">
        <v>15</v>
      </c>
      <c r="D982" s="1" t="s">
        <v>2446</v>
      </c>
      <c r="E982" s="1" t="s">
        <v>10</v>
      </c>
      <c r="F982" s="1" t="s">
        <v>349</v>
      </c>
      <c r="G982" s="1" t="s">
        <v>304</v>
      </c>
      <c r="H982" s="1" t="s">
        <v>305</v>
      </c>
      <c r="I982" s="16"/>
      <c r="J982" s="16"/>
      <c r="K982" s="16"/>
      <c r="L982" s="16"/>
      <c r="M982" s="16"/>
      <c r="N982" s="16"/>
      <c r="O982" s="16"/>
      <c r="P982" s="16"/>
      <c r="Q982" s="16"/>
      <c r="R982" s="16"/>
      <c r="S982" s="16"/>
      <c r="T982" s="16"/>
      <c r="U982" s="16"/>
      <c r="V982" s="1" t="s">
        <v>5210</v>
      </c>
      <c r="W982" s="1" t="s">
        <v>2551</v>
      </c>
      <c r="X982" s="5" t="s">
        <v>2828</v>
      </c>
      <c r="Y982" s="5" t="s">
        <v>2787</v>
      </c>
      <c r="Z982" s="5" t="s">
        <v>305</v>
      </c>
      <c r="AA982" s="5"/>
    </row>
    <row r="983" spans="1:27" ht="12" customHeight="1" x14ac:dyDescent="0.15">
      <c r="A983" s="1" t="s">
        <v>337</v>
      </c>
      <c r="B983" s="1" t="s">
        <v>41</v>
      </c>
      <c r="C983" s="1" t="s">
        <v>17</v>
      </c>
      <c r="D983" s="1" t="s">
        <v>2446</v>
      </c>
      <c r="E983" s="1" t="s">
        <v>10</v>
      </c>
      <c r="F983" s="1" t="s">
        <v>349</v>
      </c>
      <c r="G983" s="1" t="s">
        <v>238</v>
      </c>
      <c r="H983" s="1" t="s">
        <v>306</v>
      </c>
      <c r="I983" s="16"/>
      <c r="J983" s="16"/>
      <c r="K983" s="16"/>
      <c r="L983" s="16"/>
      <c r="M983" s="16"/>
      <c r="N983" s="16"/>
      <c r="O983" s="16"/>
      <c r="P983" s="16"/>
      <c r="Q983" s="16"/>
      <c r="R983" s="16"/>
      <c r="S983" s="16"/>
      <c r="T983" s="16"/>
      <c r="U983" s="16"/>
      <c r="V983" s="1" t="s">
        <v>5210</v>
      </c>
      <c r="W983" s="1" t="s">
        <v>2551</v>
      </c>
      <c r="X983" s="5" t="s">
        <v>2828</v>
      </c>
      <c r="Y983" s="5" t="s">
        <v>2737</v>
      </c>
      <c r="Z983" s="5" t="s">
        <v>2788</v>
      </c>
      <c r="AA983" s="5"/>
    </row>
    <row r="984" spans="1:27" ht="12" customHeight="1" x14ac:dyDescent="0.15">
      <c r="A984" s="1" t="s">
        <v>337</v>
      </c>
      <c r="B984" s="1" t="s">
        <v>41</v>
      </c>
      <c r="C984" s="1" t="s">
        <v>19</v>
      </c>
      <c r="D984" s="1" t="s">
        <v>2446</v>
      </c>
      <c r="E984" s="1" t="s">
        <v>10</v>
      </c>
      <c r="F984" s="1" t="s">
        <v>349</v>
      </c>
      <c r="G984" s="1" t="s">
        <v>242</v>
      </c>
      <c r="H984" s="1" t="s">
        <v>235</v>
      </c>
      <c r="I984" s="16"/>
      <c r="J984" s="16"/>
      <c r="K984" s="16"/>
      <c r="L984" s="16"/>
      <c r="M984" s="16"/>
      <c r="N984" s="16"/>
      <c r="O984" s="16"/>
      <c r="P984" s="16"/>
      <c r="Q984" s="16"/>
      <c r="R984" s="16"/>
      <c r="S984" s="16"/>
      <c r="T984" s="16"/>
      <c r="U984" s="16"/>
      <c r="V984" s="1" t="s">
        <v>5210</v>
      </c>
      <c r="W984" s="1" t="s">
        <v>2551</v>
      </c>
      <c r="X984" s="5" t="s">
        <v>2828</v>
      </c>
      <c r="Y984" s="5" t="s">
        <v>2557</v>
      </c>
      <c r="Z984" s="5" t="s">
        <v>2734</v>
      </c>
      <c r="AA984" s="5"/>
    </row>
    <row r="985" spans="1:27" ht="12" customHeight="1" x14ac:dyDescent="0.15">
      <c r="A985" s="1" t="s">
        <v>337</v>
      </c>
      <c r="B985" s="1" t="s">
        <v>41</v>
      </c>
      <c r="C985" s="1" t="s">
        <v>21</v>
      </c>
      <c r="D985" s="1" t="s">
        <v>2446</v>
      </c>
      <c r="E985" s="1" t="s">
        <v>10</v>
      </c>
      <c r="F985" s="1" t="s">
        <v>349</v>
      </c>
      <c r="G985" s="1" t="s">
        <v>339</v>
      </c>
      <c r="H985" s="1" t="s">
        <v>305</v>
      </c>
      <c r="I985" s="16"/>
      <c r="J985" s="16"/>
      <c r="K985" s="16"/>
      <c r="L985" s="16"/>
      <c r="M985" s="16"/>
      <c r="N985" s="16"/>
      <c r="O985" s="16"/>
      <c r="P985" s="16"/>
      <c r="Q985" s="16"/>
      <c r="R985" s="16"/>
      <c r="S985" s="16"/>
      <c r="T985" s="16"/>
      <c r="U985" s="16"/>
      <c r="V985" s="1" t="s">
        <v>5210</v>
      </c>
      <c r="W985" s="1" t="s">
        <v>2551</v>
      </c>
      <c r="X985" s="5" t="s">
        <v>2828</v>
      </c>
      <c r="Y985" s="5" t="s">
        <v>2818</v>
      </c>
      <c r="Z985" s="5" t="s">
        <v>305</v>
      </c>
      <c r="AA985" s="5"/>
    </row>
    <row r="986" spans="1:27" ht="12" customHeight="1" x14ac:dyDescent="0.15">
      <c r="A986" s="1" t="s">
        <v>337</v>
      </c>
      <c r="B986" s="1" t="s">
        <v>41</v>
      </c>
      <c r="C986" s="1" t="s">
        <v>23</v>
      </c>
      <c r="D986" s="1" t="s">
        <v>2446</v>
      </c>
      <c r="E986" s="1" t="s">
        <v>10</v>
      </c>
      <c r="F986" s="1" t="s">
        <v>349</v>
      </c>
      <c r="G986" s="1" t="s">
        <v>245</v>
      </c>
      <c r="H986" s="1" t="s">
        <v>306</v>
      </c>
      <c r="I986" s="16"/>
      <c r="J986" s="16"/>
      <c r="K986" s="16"/>
      <c r="L986" s="16"/>
      <c r="M986" s="16"/>
      <c r="N986" s="16"/>
      <c r="O986" s="16"/>
      <c r="P986" s="16"/>
      <c r="Q986" s="16"/>
      <c r="R986" s="16"/>
      <c r="S986" s="16"/>
      <c r="T986" s="16"/>
      <c r="U986" s="16"/>
      <c r="V986" s="1" t="s">
        <v>5210</v>
      </c>
      <c r="W986" s="1" t="s">
        <v>2551</v>
      </c>
      <c r="X986" s="5" t="s">
        <v>2828</v>
      </c>
      <c r="Y986" s="5" t="s">
        <v>2740</v>
      </c>
      <c r="Z986" s="5" t="s">
        <v>2788</v>
      </c>
      <c r="AA986" s="5"/>
    </row>
    <row r="987" spans="1:27" ht="12" customHeight="1" x14ac:dyDescent="0.15">
      <c r="A987" s="1" t="s">
        <v>337</v>
      </c>
      <c r="B987" s="1" t="s">
        <v>41</v>
      </c>
      <c r="C987" s="1" t="s">
        <v>77</v>
      </c>
      <c r="D987" s="1" t="s">
        <v>2446</v>
      </c>
      <c r="E987" s="1" t="s">
        <v>10</v>
      </c>
      <c r="F987" s="1" t="s">
        <v>349</v>
      </c>
      <c r="G987" s="1" t="s">
        <v>249</v>
      </c>
      <c r="H987" s="1" t="s">
        <v>235</v>
      </c>
      <c r="I987" s="16"/>
      <c r="J987" s="16"/>
      <c r="K987" s="16"/>
      <c r="L987" s="16"/>
      <c r="M987" s="16"/>
      <c r="N987" s="16"/>
      <c r="O987" s="16"/>
      <c r="P987" s="16"/>
      <c r="Q987" s="16"/>
      <c r="R987" s="16"/>
      <c r="S987" s="16"/>
      <c r="T987" s="16"/>
      <c r="U987" s="16"/>
      <c r="V987" s="1" t="s">
        <v>5210</v>
      </c>
      <c r="W987" s="1" t="s">
        <v>2551</v>
      </c>
      <c r="X987" s="5" t="s">
        <v>2828</v>
      </c>
      <c r="Y987" s="5" t="s">
        <v>2559</v>
      </c>
      <c r="Z987" s="5" t="s">
        <v>2734</v>
      </c>
      <c r="AA987" s="5"/>
    </row>
    <row r="988" spans="1:27" ht="12" customHeight="1" x14ac:dyDescent="0.15">
      <c r="A988" s="1" t="s">
        <v>337</v>
      </c>
      <c r="B988" s="1" t="s">
        <v>41</v>
      </c>
      <c r="C988" s="1" t="s">
        <v>244</v>
      </c>
      <c r="D988" s="1" t="s">
        <v>2446</v>
      </c>
      <c r="E988" s="1" t="s">
        <v>10</v>
      </c>
      <c r="F988" s="1" t="s">
        <v>349</v>
      </c>
      <c r="G988" s="1" t="s">
        <v>340</v>
      </c>
      <c r="H988" s="1" t="s">
        <v>305</v>
      </c>
      <c r="I988" s="16"/>
      <c r="J988" s="16"/>
      <c r="K988" s="16"/>
      <c r="L988" s="16"/>
      <c r="M988" s="16"/>
      <c r="N988" s="16"/>
      <c r="O988" s="16"/>
      <c r="P988" s="16"/>
      <c r="Q988" s="16"/>
      <c r="R988" s="16"/>
      <c r="S988" s="16"/>
      <c r="T988" s="16"/>
      <c r="U988" s="16"/>
      <c r="V988" s="1" t="s">
        <v>5210</v>
      </c>
      <c r="W988" s="1" t="s">
        <v>2551</v>
      </c>
      <c r="X988" s="5" t="s">
        <v>2828</v>
      </c>
      <c r="Y988" s="5" t="s">
        <v>2819</v>
      </c>
      <c r="Z988" s="5" t="s">
        <v>305</v>
      </c>
      <c r="AA988" s="5"/>
    </row>
    <row r="989" spans="1:27" ht="12" customHeight="1" x14ac:dyDescent="0.15">
      <c r="A989" s="1" t="s">
        <v>337</v>
      </c>
      <c r="B989" s="1" t="s">
        <v>43</v>
      </c>
      <c r="C989" s="1" t="s">
        <v>9</v>
      </c>
      <c r="D989" s="1" t="s">
        <v>2446</v>
      </c>
      <c r="E989" s="1" t="s">
        <v>10</v>
      </c>
      <c r="F989" s="1" t="s">
        <v>350</v>
      </c>
      <c r="G989" s="1" t="s">
        <v>234</v>
      </c>
      <c r="H989" s="1" t="s">
        <v>235</v>
      </c>
      <c r="I989" s="16"/>
      <c r="J989" s="16"/>
      <c r="K989" s="16"/>
      <c r="L989" s="16"/>
      <c r="M989" s="16"/>
      <c r="N989" s="16"/>
      <c r="O989" s="16"/>
      <c r="P989" s="16"/>
      <c r="Q989" s="16"/>
      <c r="R989" s="16"/>
      <c r="S989" s="16"/>
      <c r="T989" s="16"/>
      <c r="U989" s="16"/>
      <c r="V989" s="1" t="s">
        <v>5210</v>
      </c>
      <c r="W989" s="1" t="s">
        <v>2551</v>
      </c>
      <c r="X989" s="5" t="s">
        <v>2829</v>
      </c>
      <c r="Y989" s="5" t="s">
        <v>2553</v>
      </c>
      <c r="Z989" s="5" t="s">
        <v>2734</v>
      </c>
      <c r="AA989" s="5"/>
    </row>
    <row r="990" spans="1:27" ht="12" customHeight="1" x14ac:dyDescent="0.15">
      <c r="A990" s="1" t="s">
        <v>337</v>
      </c>
      <c r="B990" s="1" t="s">
        <v>43</v>
      </c>
      <c r="C990" s="1" t="s">
        <v>15</v>
      </c>
      <c r="D990" s="1" t="s">
        <v>2446</v>
      </c>
      <c r="E990" s="1" t="s">
        <v>10</v>
      </c>
      <c r="F990" s="1" t="s">
        <v>350</v>
      </c>
      <c r="G990" s="1" t="s">
        <v>304</v>
      </c>
      <c r="H990" s="1" t="s">
        <v>305</v>
      </c>
      <c r="I990" s="16"/>
      <c r="J990" s="16"/>
      <c r="K990" s="16"/>
      <c r="L990" s="16"/>
      <c r="M990" s="16"/>
      <c r="N990" s="16"/>
      <c r="O990" s="16"/>
      <c r="P990" s="16"/>
      <c r="Q990" s="16"/>
      <c r="R990" s="16"/>
      <c r="S990" s="16"/>
      <c r="T990" s="16"/>
      <c r="U990" s="16"/>
      <c r="V990" s="1" t="s">
        <v>5210</v>
      </c>
      <c r="W990" s="1" t="s">
        <v>2551</v>
      </c>
      <c r="X990" s="5" t="s">
        <v>2829</v>
      </c>
      <c r="Y990" s="5" t="s">
        <v>2787</v>
      </c>
      <c r="Z990" s="5" t="s">
        <v>305</v>
      </c>
      <c r="AA990" s="5"/>
    </row>
    <row r="991" spans="1:27" ht="12" customHeight="1" x14ac:dyDescent="0.15">
      <c r="A991" s="1" t="s">
        <v>337</v>
      </c>
      <c r="B991" s="1" t="s">
        <v>43</v>
      </c>
      <c r="C991" s="1" t="s">
        <v>17</v>
      </c>
      <c r="D991" s="1" t="s">
        <v>2446</v>
      </c>
      <c r="E991" s="1" t="s">
        <v>10</v>
      </c>
      <c r="F991" s="1" t="s">
        <v>350</v>
      </c>
      <c r="G991" s="1" t="s">
        <v>238</v>
      </c>
      <c r="H991" s="1" t="s">
        <v>306</v>
      </c>
      <c r="I991" s="16"/>
      <c r="J991" s="16"/>
      <c r="K991" s="16"/>
      <c r="L991" s="16"/>
      <c r="M991" s="16"/>
      <c r="N991" s="16"/>
      <c r="O991" s="16"/>
      <c r="P991" s="16"/>
      <c r="Q991" s="16"/>
      <c r="R991" s="16"/>
      <c r="S991" s="16"/>
      <c r="T991" s="16"/>
      <c r="U991" s="16"/>
      <c r="V991" s="1" t="s">
        <v>5210</v>
      </c>
      <c r="W991" s="1" t="s">
        <v>2551</v>
      </c>
      <c r="X991" s="5" t="s">
        <v>2829</v>
      </c>
      <c r="Y991" s="5" t="s">
        <v>2737</v>
      </c>
      <c r="Z991" s="5" t="s">
        <v>2788</v>
      </c>
      <c r="AA991" s="5"/>
    </row>
    <row r="992" spans="1:27" ht="12" customHeight="1" x14ac:dyDescent="0.15">
      <c r="A992" s="1" t="s">
        <v>337</v>
      </c>
      <c r="B992" s="1" t="s">
        <v>43</v>
      </c>
      <c r="C992" s="1" t="s">
        <v>19</v>
      </c>
      <c r="D992" s="1" t="s">
        <v>2446</v>
      </c>
      <c r="E992" s="1" t="s">
        <v>10</v>
      </c>
      <c r="F992" s="1" t="s">
        <v>350</v>
      </c>
      <c r="G992" s="1" t="s">
        <v>242</v>
      </c>
      <c r="H992" s="1" t="s">
        <v>235</v>
      </c>
      <c r="I992" s="16"/>
      <c r="J992" s="16"/>
      <c r="K992" s="16"/>
      <c r="L992" s="16"/>
      <c r="M992" s="16"/>
      <c r="N992" s="16"/>
      <c r="O992" s="16"/>
      <c r="P992" s="16"/>
      <c r="Q992" s="16"/>
      <c r="R992" s="16"/>
      <c r="S992" s="16"/>
      <c r="T992" s="16"/>
      <c r="U992" s="16"/>
      <c r="V992" s="1" t="s">
        <v>5210</v>
      </c>
      <c r="W992" s="1" t="s">
        <v>2551</v>
      </c>
      <c r="X992" s="5" t="s">
        <v>2829</v>
      </c>
      <c r="Y992" s="5" t="s">
        <v>2557</v>
      </c>
      <c r="Z992" s="5" t="s">
        <v>2734</v>
      </c>
      <c r="AA992" s="5"/>
    </row>
    <row r="993" spans="1:27" ht="12" customHeight="1" x14ac:dyDescent="0.15">
      <c r="A993" s="1" t="s">
        <v>337</v>
      </c>
      <c r="B993" s="1" t="s">
        <v>43</v>
      </c>
      <c r="C993" s="1" t="s">
        <v>21</v>
      </c>
      <c r="D993" s="1" t="s">
        <v>2446</v>
      </c>
      <c r="E993" s="1" t="s">
        <v>10</v>
      </c>
      <c r="F993" s="1" t="s">
        <v>350</v>
      </c>
      <c r="G993" s="1" t="s">
        <v>339</v>
      </c>
      <c r="H993" s="1" t="s">
        <v>305</v>
      </c>
      <c r="I993" s="16"/>
      <c r="J993" s="16"/>
      <c r="K993" s="16"/>
      <c r="L993" s="16"/>
      <c r="M993" s="16"/>
      <c r="N993" s="16"/>
      <c r="O993" s="16"/>
      <c r="P993" s="16"/>
      <c r="Q993" s="16"/>
      <c r="R993" s="16"/>
      <c r="S993" s="16"/>
      <c r="T993" s="16"/>
      <c r="U993" s="16"/>
      <c r="V993" s="1" t="s">
        <v>5210</v>
      </c>
      <c r="W993" s="1" t="s">
        <v>2551</v>
      </c>
      <c r="X993" s="5" t="s">
        <v>2829</v>
      </c>
      <c r="Y993" s="5" t="s">
        <v>2818</v>
      </c>
      <c r="Z993" s="5" t="s">
        <v>305</v>
      </c>
      <c r="AA993" s="5"/>
    </row>
    <row r="994" spans="1:27" ht="12" customHeight="1" x14ac:dyDescent="0.15">
      <c r="A994" s="1" t="s">
        <v>337</v>
      </c>
      <c r="B994" s="1" t="s">
        <v>43</v>
      </c>
      <c r="C994" s="1" t="s">
        <v>23</v>
      </c>
      <c r="D994" s="1" t="s">
        <v>2446</v>
      </c>
      <c r="E994" s="1" t="s">
        <v>10</v>
      </c>
      <c r="F994" s="1" t="s">
        <v>350</v>
      </c>
      <c r="G994" s="1" t="s">
        <v>245</v>
      </c>
      <c r="H994" s="1" t="s">
        <v>306</v>
      </c>
      <c r="I994" s="16"/>
      <c r="J994" s="16"/>
      <c r="K994" s="16"/>
      <c r="L994" s="16"/>
      <c r="M994" s="16"/>
      <c r="N994" s="16"/>
      <c r="O994" s="16"/>
      <c r="P994" s="16"/>
      <c r="Q994" s="16"/>
      <c r="R994" s="16"/>
      <c r="S994" s="16"/>
      <c r="T994" s="16"/>
      <c r="U994" s="16"/>
      <c r="V994" s="1" t="s">
        <v>5210</v>
      </c>
      <c r="W994" s="1" t="s">
        <v>2551</v>
      </c>
      <c r="X994" s="5" t="s">
        <v>2829</v>
      </c>
      <c r="Y994" s="5" t="s">
        <v>2740</v>
      </c>
      <c r="Z994" s="5" t="s">
        <v>2788</v>
      </c>
      <c r="AA994" s="5"/>
    </row>
    <row r="995" spans="1:27" ht="12" customHeight="1" x14ac:dyDescent="0.15">
      <c r="A995" s="1" t="s">
        <v>337</v>
      </c>
      <c r="B995" s="1" t="s">
        <v>43</v>
      </c>
      <c r="C995" s="1" t="s">
        <v>77</v>
      </c>
      <c r="D995" s="1" t="s">
        <v>2446</v>
      </c>
      <c r="E995" s="1" t="s">
        <v>10</v>
      </c>
      <c r="F995" s="1" t="s">
        <v>350</v>
      </c>
      <c r="G995" s="1" t="s">
        <v>249</v>
      </c>
      <c r="H995" s="1" t="s">
        <v>235</v>
      </c>
      <c r="I995" s="16"/>
      <c r="J995" s="16"/>
      <c r="K995" s="16"/>
      <c r="L995" s="16"/>
      <c r="M995" s="16"/>
      <c r="N995" s="16"/>
      <c r="O995" s="16"/>
      <c r="P995" s="16"/>
      <c r="Q995" s="16"/>
      <c r="R995" s="16"/>
      <c r="S995" s="16"/>
      <c r="T995" s="16"/>
      <c r="U995" s="16"/>
      <c r="V995" s="1" t="s">
        <v>5210</v>
      </c>
      <c r="W995" s="1" t="s">
        <v>2551</v>
      </c>
      <c r="X995" s="5" t="s">
        <v>2829</v>
      </c>
      <c r="Y995" s="5" t="s">
        <v>2559</v>
      </c>
      <c r="Z995" s="5" t="s">
        <v>2734</v>
      </c>
      <c r="AA995" s="5"/>
    </row>
    <row r="996" spans="1:27" ht="12" customHeight="1" x14ac:dyDescent="0.15">
      <c r="A996" s="1" t="s">
        <v>337</v>
      </c>
      <c r="B996" s="1" t="s">
        <v>43</v>
      </c>
      <c r="C996" s="1" t="s">
        <v>244</v>
      </c>
      <c r="D996" s="1" t="s">
        <v>2446</v>
      </c>
      <c r="E996" s="1" t="s">
        <v>10</v>
      </c>
      <c r="F996" s="1" t="s">
        <v>350</v>
      </c>
      <c r="G996" s="1" t="s">
        <v>340</v>
      </c>
      <c r="H996" s="1" t="s">
        <v>305</v>
      </c>
      <c r="I996" s="16"/>
      <c r="J996" s="16"/>
      <c r="K996" s="16"/>
      <c r="L996" s="16"/>
      <c r="M996" s="16"/>
      <c r="N996" s="16"/>
      <c r="O996" s="16"/>
      <c r="P996" s="16"/>
      <c r="Q996" s="16"/>
      <c r="R996" s="16"/>
      <c r="S996" s="16"/>
      <c r="T996" s="16"/>
      <c r="U996" s="16"/>
      <c r="V996" s="1" t="s">
        <v>5210</v>
      </c>
      <c r="W996" s="1" t="s">
        <v>2551</v>
      </c>
      <c r="X996" s="5" t="s">
        <v>2829</v>
      </c>
      <c r="Y996" s="5" t="s">
        <v>2819</v>
      </c>
      <c r="Z996" s="5" t="s">
        <v>305</v>
      </c>
      <c r="AA996" s="5"/>
    </row>
    <row r="997" spans="1:27" ht="12" customHeight="1" x14ac:dyDescent="0.15">
      <c r="A997" s="1" t="s">
        <v>337</v>
      </c>
      <c r="B997" s="1" t="s">
        <v>45</v>
      </c>
      <c r="C997" s="1" t="s">
        <v>9</v>
      </c>
      <c r="D997" s="1" t="s">
        <v>2446</v>
      </c>
      <c r="E997" s="1" t="s">
        <v>10</v>
      </c>
      <c r="F997" s="1" t="s">
        <v>351</v>
      </c>
      <c r="G997" s="1" t="s">
        <v>234</v>
      </c>
      <c r="H997" s="1" t="s">
        <v>235</v>
      </c>
      <c r="I997" s="16"/>
      <c r="J997" s="16"/>
      <c r="K997" s="16"/>
      <c r="L997" s="16"/>
      <c r="M997" s="16"/>
      <c r="N997" s="16"/>
      <c r="O997" s="16"/>
      <c r="P997" s="16"/>
      <c r="Q997" s="16"/>
      <c r="R997" s="16"/>
      <c r="S997" s="16"/>
      <c r="T997" s="16"/>
      <c r="U997" s="16"/>
      <c r="V997" s="1" t="s">
        <v>5210</v>
      </c>
      <c r="W997" s="1" t="s">
        <v>2551</v>
      </c>
      <c r="X997" s="5" t="s">
        <v>2830</v>
      </c>
      <c r="Y997" s="5" t="s">
        <v>2553</v>
      </c>
      <c r="Z997" s="5" t="s">
        <v>2734</v>
      </c>
      <c r="AA997" s="5"/>
    </row>
    <row r="998" spans="1:27" ht="12" customHeight="1" x14ac:dyDescent="0.15">
      <c r="A998" s="1" t="s">
        <v>337</v>
      </c>
      <c r="B998" s="1" t="s">
        <v>45</v>
      </c>
      <c r="C998" s="1" t="s">
        <v>15</v>
      </c>
      <c r="D998" s="1" t="s">
        <v>2446</v>
      </c>
      <c r="E998" s="1" t="s">
        <v>10</v>
      </c>
      <c r="F998" s="1" t="s">
        <v>351</v>
      </c>
      <c r="G998" s="1" t="s">
        <v>304</v>
      </c>
      <c r="H998" s="1" t="s">
        <v>305</v>
      </c>
      <c r="I998" s="16"/>
      <c r="J998" s="16"/>
      <c r="K998" s="16"/>
      <c r="L998" s="16"/>
      <c r="M998" s="16"/>
      <c r="N998" s="16"/>
      <c r="O998" s="16"/>
      <c r="P998" s="16"/>
      <c r="Q998" s="16"/>
      <c r="R998" s="16"/>
      <c r="S998" s="16"/>
      <c r="T998" s="16"/>
      <c r="U998" s="16"/>
      <c r="V998" s="1" t="s">
        <v>5210</v>
      </c>
      <c r="W998" s="1" t="s">
        <v>2551</v>
      </c>
      <c r="X998" s="5" t="s">
        <v>2830</v>
      </c>
      <c r="Y998" s="5" t="s">
        <v>2787</v>
      </c>
      <c r="Z998" s="5" t="s">
        <v>305</v>
      </c>
      <c r="AA998" s="5"/>
    </row>
    <row r="999" spans="1:27" ht="12" customHeight="1" x14ac:dyDescent="0.15">
      <c r="A999" s="1" t="s">
        <v>337</v>
      </c>
      <c r="B999" s="1" t="s">
        <v>45</v>
      </c>
      <c r="C999" s="1" t="s">
        <v>17</v>
      </c>
      <c r="D999" s="1" t="s">
        <v>2446</v>
      </c>
      <c r="E999" s="1" t="s">
        <v>10</v>
      </c>
      <c r="F999" s="1" t="s">
        <v>351</v>
      </c>
      <c r="G999" s="1" t="s">
        <v>238</v>
      </c>
      <c r="H999" s="1" t="s">
        <v>306</v>
      </c>
      <c r="I999" s="16"/>
      <c r="J999" s="16"/>
      <c r="K999" s="16"/>
      <c r="L999" s="16"/>
      <c r="M999" s="16"/>
      <c r="N999" s="16"/>
      <c r="O999" s="16"/>
      <c r="P999" s="16"/>
      <c r="Q999" s="16"/>
      <c r="R999" s="16"/>
      <c r="S999" s="16"/>
      <c r="T999" s="16"/>
      <c r="U999" s="16"/>
      <c r="V999" s="1" t="s">
        <v>5210</v>
      </c>
      <c r="W999" s="1" t="s">
        <v>2551</v>
      </c>
      <c r="X999" s="5" t="s">
        <v>2830</v>
      </c>
      <c r="Y999" s="5" t="s">
        <v>2737</v>
      </c>
      <c r="Z999" s="5" t="s">
        <v>2788</v>
      </c>
      <c r="AA999" s="5"/>
    </row>
    <row r="1000" spans="1:27" ht="12" customHeight="1" x14ac:dyDescent="0.15">
      <c r="A1000" s="1" t="s">
        <v>337</v>
      </c>
      <c r="B1000" s="1" t="s">
        <v>45</v>
      </c>
      <c r="C1000" s="1" t="s">
        <v>19</v>
      </c>
      <c r="D1000" s="1" t="s">
        <v>2446</v>
      </c>
      <c r="E1000" s="1" t="s">
        <v>10</v>
      </c>
      <c r="F1000" s="1" t="s">
        <v>351</v>
      </c>
      <c r="G1000" s="1" t="s">
        <v>242</v>
      </c>
      <c r="H1000" s="1" t="s">
        <v>235</v>
      </c>
      <c r="I1000" s="16"/>
      <c r="J1000" s="16"/>
      <c r="K1000" s="16"/>
      <c r="L1000" s="16"/>
      <c r="M1000" s="16"/>
      <c r="N1000" s="16"/>
      <c r="O1000" s="16"/>
      <c r="P1000" s="16"/>
      <c r="Q1000" s="16"/>
      <c r="R1000" s="16"/>
      <c r="S1000" s="16"/>
      <c r="T1000" s="16"/>
      <c r="U1000" s="16"/>
      <c r="V1000" s="1" t="s">
        <v>5210</v>
      </c>
      <c r="W1000" s="1" t="s">
        <v>2551</v>
      </c>
      <c r="X1000" s="5" t="s">
        <v>2830</v>
      </c>
      <c r="Y1000" s="5" t="s">
        <v>2557</v>
      </c>
      <c r="Z1000" s="5" t="s">
        <v>2734</v>
      </c>
      <c r="AA1000" s="5"/>
    </row>
    <row r="1001" spans="1:27" ht="12" customHeight="1" x14ac:dyDescent="0.15">
      <c r="A1001" s="1" t="s">
        <v>337</v>
      </c>
      <c r="B1001" s="1" t="s">
        <v>45</v>
      </c>
      <c r="C1001" s="1" t="s">
        <v>21</v>
      </c>
      <c r="D1001" s="1" t="s">
        <v>2446</v>
      </c>
      <c r="E1001" s="1" t="s">
        <v>10</v>
      </c>
      <c r="F1001" s="1" t="s">
        <v>351</v>
      </c>
      <c r="G1001" s="1" t="s">
        <v>339</v>
      </c>
      <c r="H1001" s="1" t="s">
        <v>305</v>
      </c>
      <c r="I1001" s="16"/>
      <c r="J1001" s="16"/>
      <c r="K1001" s="16"/>
      <c r="L1001" s="16"/>
      <c r="M1001" s="16"/>
      <c r="N1001" s="16"/>
      <c r="O1001" s="16"/>
      <c r="P1001" s="16"/>
      <c r="Q1001" s="16"/>
      <c r="R1001" s="16"/>
      <c r="S1001" s="16"/>
      <c r="T1001" s="16"/>
      <c r="U1001" s="16"/>
      <c r="V1001" s="1" t="s">
        <v>5210</v>
      </c>
      <c r="W1001" s="1" t="s">
        <v>2551</v>
      </c>
      <c r="X1001" s="5" t="s">
        <v>2830</v>
      </c>
      <c r="Y1001" s="5" t="s">
        <v>2818</v>
      </c>
      <c r="Z1001" s="5" t="s">
        <v>305</v>
      </c>
      <c r="AA1001" s="5"/>
    </row>
    <row r="1002" spans="1:27" ht="12" customHeight="1" x14ac:dyDescent="0.15">
      <c r="A1002" s="1" t="s">
        <v>337</v>
      </c>
      <c r="B1002" s="1" t="s">
        <v>45</v>
      </c>
      <c r="C1002" s="1" t="s">
        <v>23</v>
      </c>
      <c r="D1002" s="1" t="s">
        <v>2446</v>
      </c>
      <c r="E1002" s="1" t="s">
        <v>10</v>
      </c>
      <c r="F1002" s="1" t="s">
        <v>351</v>
      </c>
      <c r="G1002" s="1" t="s">
        <v>245</v>
      </c>
      <c r="H1002" s="1" t="s">
        <v>306</v>
      </c>
      <c r="I1002" s="16"/>
      <c r="J1002" s="16"/>
      <c r="K1002" s="16"/>
      <c r="L1002" s="16"/>
      <c r="M1002" s="16"/>
      <c r="N1002" s="16"/>
      <c r="O1002" s="16"/>
      <c r="P1002" s="16"/>
      <c r="Q1002" s="16"/>
      <c r="R1002" s="16"/>
      <c r="S1002" s="16"/>
      <c r="T1002" s="16"/>
      <c r="U1002" s="16"/>
      <c r="V1002" s="1" t="s">
        <v>5210</v>
      </c>
      <c r="W1002" s="1" t="s">
        <v>2551</v>
      </c>
      <c r="X1002" s="5" t="s">
        <v>2830</v>
      </c>
      <c r="Y1002" s="5" t="s">
        <v>2740</v>
      </c>
      <c r="Z1002" s="5" t="s">
        <v>2788</v>
      </c>
      <c r="AA1002" s="5"/>
    </row>
    <row r="1003" spans="1:27" ht="12" customHeight="1" x14ac:dyDescent="0.15">
      <c r="A1003" s="1" t="s">
        <v>337</v>
      </c>
      <c r="B1003" s="1" t="s">
        <v>45</v>
      </c>
      <c r="C1003" s="1" t="s">
        <v>77</v>
      </c>
      <c r="D1003" s="1" t="s">
        <v>2446</v>
      </c>
      <c r="E1003" s="1" t="s">
        <v>10</v>
      </c>
      <c r="F1003" s="1" t="s">
        <v>351</v>
      </c>
      <c r="G1003" s="1" t="s">
        <v>249</v>
      </c>
      <c r="H1003" s="1" t="s">
        <v>235</v>
      </c>
      <c r="I1003" s="16"/>
      <c r="J1003" s="16"/>
      <c r="K1003" s="16"/>
      <c r="L1003" s="16"/>
      <c r="M1003" s="16"/>
      <c r="N1003" s="16"/>
      <c r="O1003" s="16"/>
      <c r="P1003" s="16"/>
      <c r="Q1003" s="16"/>
      <c r="R1003" s="16"/>
      <c r="S1003" s="16"/>
      <c r="T1003" s="16"/>
      <c r="U1003" s="16"/>
      <c r="V1003" s="1" t="s">
        <v>5210</v>
      </c>
      <c r="W1003" s="1" t="s">
        <v>2551</v>
      </c>
      <c r="X1003" s="5" t="s">
        <v>2830</v>
      </c>
      <c r="Y1003" s="5" t="s">
        <v>2559</v>
      </c>
      <c r="Z1003" s="5" t="s">
        <v>2734</v>
      </c>
      <c r="AA1003" s="5"/>
    </row>
    <row r="1004" spans="1:27" ht="12" customHeight="1" x14ac:dyDescent="0.15">
      <c r="A1004" s="1" t="s">
        <v>337</v>
      </c>
      <c r="B1004" s="1" t="s">
        <v>45</v>
      </c>
      <c r="C1004" s="1" t="s">
        <v>244</v>
      </c>
      <c r="D1004" s="1" t="s">
        <v>2446</v>
      </c>
      <c r="E1004" s="1" t="s">
        <v>10</v>
      </c>
      <c r="F1004" s="1" t="s">
        <v>351</v>
      </c>
      <c r="G1004" s="1" t="s">
        <v>340</v>
      </c>
      <c r="H1004" s="1" t="s">
        <v>305</v>
      </c>
      <c r="I1004" s="16"/>
      <c r="J1004" s="16"/>
      <c r="K1004" s="16"/>
      <c r="L1004" s="16"/>
      <c r="M1004" s="16"/>
      <c r="N1004" s="16"/>
      <c r="O1004" s="16"/>
      <c r="P1004" s="16"/>
      <c r="Q1004" s="16"/>
      <c r="R1004" s="16"/>
      <c r="S1004" s="16"/>
      <c r="T1004" s="16"/>
      <c r="U1004" s="16"/>
      <c r="V1004" s="1" t="s">
        <v>5210</v>
      </c>
      <c r="W1004" s="1" t="s">
        <v>2551</v>
      </c>
      <c r="X1004" s="5" t="s">
        <v>2830</v>
      </c>
      <c r="Y1004" s="5" t="s">
        <v>2819</v>
      </c>
      <c r="Z1004" s="5" t="s">
        <v>305</v>
      </c>
      <c r="AA1004" s="5"/>
    </row>
    <row r="1005" spans="1:27" ht="12" customHeight="1" x14ac:dyDescent="0.15">
      <c r="A1005" s="1" t="s">
        <v>337</v>
      </c>
      <c r="B1005" s="1" t="s">
        <v>47</v>
      </c>
      <c r="C1005" s="1" t="s">
        <v>9</v>
      </c>
      <c r="D1005" s="1" t="s">
        <v>2446</v>
      </c>
      <c r="E1005" s="1" t="s">
        <v>10</v>
      </c>
      <c r="F1005" s="1" t="s">
        <v>352</v>
      </c>
      <c r="G1005" s="1" t="s">
        <v>234</v>
      </c>
      <c r="H1005" s="1" t="s">
        <v>235</v>
      </c>
      <c r="I1005" s="16"/>
      <c r="J1005" s="16"/>
      <c r="K1005" s="16"/>
      <c r="L1005" s="16"/>
      <c r="M1005" s="16"/>
      <c r="N1005" s="16"/>
      <c r="O1005" s="16"/>
      <c r="P1005" s="16"/>
      <c r="Q1005" s="16"/>
      <c r="R1005" s="16"/>
      <c r="S1005" s="16"/>
      <c r="T1005" s="16"/>
      <c r="U1005" s="16"/>
      <c r="V1005" s="1" t="s">
        <v>5210</v>
      </c>
      <c r="W1005" s="1" t="s">
        <v>2551</v>
      </c>
      <c r="X1005" s="5" t="s">
        <v>2831</v>
      </c>
      <c r="Y1005" s="5" t="s">
        <v>2553</v>
      </c>
      <c r="Z1005" s="5" t="s">
        <v>2734</v>
      </c>
      <c r="AA1005" s="5"/>
    </row>
    <row r="1006" spans="1:27" ht="12" customHeight="1" x14ac:dyDescent="0.15">
      <c r="A1006" s="1" t="s">
        <v>337</v>
      </c>
      <c r="B1006" s="1" t="s">
        <v>47</v>
      </c>
      <c r="C1006" s="1" t="s">
        <v>15</v>
      </c>
      <c r="D1006" s="1" t="s">
        <v>2446</v>
      </c>
      <c r="E1006" s="1" t="s">
        <v>10</v>
      </c>
      <c r="F1006" s="1" t="s">
        <v>352</v>
      </c>
      <c r="G1006" s="1" t="s">
        <v>304</v>
      </c>
      <c r="H1006" s="1" t="s">
        <v>305</v>
      </c>
      <c r="I1006" s="16"/>
      <c r="J1006" s="16"/>
      <c r="K1006" s="16"/>
      <c r="L1006" s="16"/>
      <c r="M1006" s="16"/>
      <c r="N1006" s="16"/>
      <c r="O1006" s="16"/>
      <c r="P1006" s="16"/>
      <c r="Q1006" s="16"/>
      <c r="R1006" s="16"/>
      <c r="S1006" s="16"/>
      <c r="T1006" s="16"/>
      <c r="U1006" s="16"/>
      <c r="V1006" s="1" t="s">
        <v>5210</v>
      </c>
      <c r="W1006" s="1" t="s">
        <v>2551</v>
      </c>
      <c r="X1006" s="5" t="s">
        <v>2831</v>
      </c>
      <c r="Y1006" s="5" t="s">
        <v>2787</v>
      </c>
      <c r="Z1006" s="5" t="s">
        <v>305</v>
      </c>
      <c r="AA1006" s="5"/>
    </row>
    <row r="1007" spans="1:27" ht="12" customHeight="1" x14ac:dyDescent="0.15">
      <c r="A1007" s="1" t="s">
        <v>337</v>
      </c>
      <c r="B1007" s="1" t="s">
        <v>47</v>
      </c>
      <c r="C1007" s="1" t="s">
        <v>17</v>
      </c>
      <c r="D1007" s="1" t="s">
        <v>2446</v>
      </c>
      <c r="E1007" s="1" t="s">
        <v>10</v>
      </c>
      <c r="F1007" s="1" t="s">
        <v>352</v>
      </c>
      <c r="G1007" s="1" t="s">
        <v>238</v>
      </c>
      <c r="H1007" s="1" t="s">
        <v>306</v>
      </c>
      <c r="I1007" s="16"/>
      <c r="J1007" s="16"/>
      <c r="K1007" s="16"/>
      <c r="L1007" s="16"/>
      <c r="M1007" s="16"/>
      <c r="N1007" s="16"/>
      <c r="O1007" s="16"/>
      <c r="P1007" s="16"/>
      <c r="Q1007" s="16"/>
      <c r="R1007" s="16"/>
      <c r="S1007" s="16"/>
      <c r="T1007" s="16"/>
      <c r="U1007" s="16"/>
      <c r="V1007" s="1" t="s">
        <v>5210</v>
      </c>
      <c r="W1007" s="1" t="s">
        <v>2551</v>
      </c>
      <c r="X1007" s="5" t="s">
        <v>2831</v>
      </c>
      <c r="Y1007" s="5" t="s">
        <v>2737</v>
      </c>
      <c r="Z1007" s="5" t="s">
        <v>2788</v>
      </c>
      <c r="AA1007" s="5"/>
    </row>
    <row r="1008" spans="1:27" ht="12" customHeight="1" x14ac:dyDescent="0.15">
      <c r="A1008" s="1" t="s">
        <v>337</v>
      </c>
      <c r="B1008" s="1" t="s">
        <v>47</v>
      </c>
      <c r="C1008" s="1" t="s">
        <v>19</v>
      </c>
      <c r="D1008" s="1" t="s">
        <v>2446</v>
      </c>
      <c r="E1008" s="1" t="s">
        <v>10</v>
      </c>
      <c r="F1008" s="1" t="s">
        <v>352</v>
      </c>
      <c r="G1008" s="1" t="s">
        <v>242</v>
      </c>
      <c r="H1008" s="1" t="s">
        <v>235</v>
      </c>
      <c r="I1008" s="16"/>
      <c r="J1008" s="16"/>
      <c r="K1008" s="16"/>
      <c r="L1008" s="16"/>
      <c r="M1008" s="16"/>
      <c r="N1008" s="16"/>
      <c r="O1008" s="16"/>
      <c r="P1008" s="16"/>
      <c r="Q1008" s="16"/>
      <c r="R1008" s="16"/>
      <c r="S1008" s="16"/>
      <c r="T1008" s="16"/>
      <c r="U1008" s="16"/>
      <c r="V1008" s="1" t="s">
        <v>5210</v>
      </c>
      <c r="W1008" s="1" t="s">
        <v>2551</v>
      </c>
      <c r="X1008" s="5" t="s">
        <v>2831</v>
      </c>
      <c r="Y1008" s="5" t="s">
        <v>2557</v>
      </c>
      <c r="Z1008" s="5" t="s">
        <v>2734</v>
      </c>
      <c r="AA1008" s="5"/>
    </row>
    <row r="1009" spans="1:27" ht="12" customHeight="1" x14ac:dyDescent="0.15">
      <c r="A1009" s="1" t="s">
        <v>337</v>
      </c>
      <c r="B1009" s="1" t="s">
        <v>47</v>
      </c>
      <c r="C1009" s="1" t="s">
        <v>21</v>
      </c>
      <c r="D1009" s="1" t="s">
        <v>2446</v>
      </c>
      <c r="E1009" s="1" t="s">
        <v>10</v>
      </c>
      <c r="F1009" s="1" t="s">
        <v>352</v>
      </c>
      <c r="G1009" s="1" t="s">
        <v>339</v>
      </c>
      <c r="H1009" s="1" t="s">
        <v>305</v>
      </c>
      <c r="I1009" s="16"/>
      <c r="J1009" s="16"/>
      <c r="K1009" s="16"/>
      <c r="L1009" s="16"/>
      <c r="M1009" s="16"/>
      <c r="N1009" s="16"/>
      <c r="O1009" s="16"/>
      <c r="P1009" s="16"/>
      <c r="Q1009" s="16"/>
      <c r="R1009" s="16"/>
      <c r="S1009" s="16"/>
      <c r="T1009" s="16"/>
      <c r="U1009" s="16"/>
      <c r="V1009" s="1" t="s">
        <v>5210</v>
      </c>
      <c r="W1009" s="1" t="s">
        <v>2551</v>
      </c>
      <c r="X1009" s="5" t="s">
        <v>2831</v>
      </c>
      <c r="Y1009" s="5" t="s">
        <v>2818</v>
      </c>
      <c r="Z1009" s="5" t="s">
        <v>305</v>
      </c>
      <c r="AA1009" s="5"/>
    </row>
    <row r="1010" spans="1:27" ht="12" customHeight="1" x14ac:dyDescent="0.15">
      <c r="A1010" s="1" t="s">
        <v>337</v>
      </c>
      <c r="B1010" s="1" t="s">
        <v>47</v>
      </c>
      <c r="C1010" s="1" t="s">
        <v>23</v>
      </c>
      <c r="D1010" s="1" t="s">
        <v>2446</v>
      </c>
      <c r="E1010" s="1" t="s">
        <v>10</v>
      </c>
      <c r="F1010" s="1" t="s">
        <v>352</v>
      </c>
      <c r="G1010" s="1" t="s">
        <v>245</v>
      </c>
      <c r="H1010" s="1" t="s">
        <v>306</v>
      </c>
      <c r="I1010" s="16"/>
      <c r="J1010" s="16"/>
      <c r="K1010" s="16"/>
      <c r="L1010" s="16"/>
      <c r="M1010" s="16"/>
      <c r="N1010" s="16"/>
      <c r="O1010" s="16"/>
      <c r="P1010" s="16"/>
      <c r="Q1010" s="16"/>
      <c r="R1010" s="16"/>
      <c r="S1010" s="16"/>
      <c r="T1010" s="16"/>
      <c r="U1010" s="16"/>
      <c r="V1010" s="1" t="s">
        <v>5210</v>
      </c>
      <c r="W1010" s="1" t="s">
        <v>2551</v>
      </c>
      <c r="X1010" s="5" t="s">
        <v>2831</v>
      </c>
      <c r="Y1010" s="5" t="s">
        <v>2740</v>
      </c>
      <c r="Z1010" s="5" t="s">
        <v>2788</v>
      </c>
      <c r="AA1010" s="5"/>
    </row>
    <row r="1011" spans="1:27" ht="12" customHeight="1" x14ac:dyDescent="0.15">
      <c r="A1011" s="1" t="s">
        <v>337</v>
      </c>
      <c r="B1011" s="1" t="s">
        <v>47</v>
      </c>
      <c r="C1011" s="1" t="s">
        <v>77</v>
      </c>
      <c r="D1011" s="1" t="s">
        <v>2446</v>
      </c>
      <c r="E1011" s="1" t="s">
        <v>10</v>
      </c>
      <c r="F1011" s="1" t="s">
        <v>352</v>
      </c>
      <c r="G1011" s="1" t="s">
        <v>249</v>
      </c>
      <c r="H1011" s="1" t="s">
        <v>235</v>
      </c>
      <c r="I1011" s="16"/>
      <c r="J1011" s="16"/>
      <c r="K1011" s="16"/>
      <c r="L1011" s="16"/>
      <c r="M1011" s="16"/>
      <c r="N1011" s="16"/>
      <c r="O1011" s="16"/>
      <c r="P1011" s="16"/>
      <c r="Q1011" s="16"/>
      <c r="R1011" s="16"/>
      <c r="S1011" s="16"/>
      <c r="T1011" s="16"/>
      <c r="U1011" s="16"/>
      <c r="V1011" s="1" t="s">
        <v>5210</v>
      </c>
      <c r="W1011" s="1" t="s">
        <v>2551</v>
      </c>
      <c r="X1011" s="5" t="s">
        <v>2831</v>
      </c>
      <c r="Y1011" s="5" t="s">
        <v>2559</v>
      </c>
      <c r="Z1011" s="5" t="s">
        <v>2734</v>
      </c>
      <c r="AA1011" s="5"/>
    </row>
    <row r="1012" spans="1:27" ht="12" customHeight="1" x14ac:dyDescent="0.15">
      <c r="A1012" s="1" t="s">
        <v>337</v>
      </c>
      <c r="B1012" s="1" t="s">
        <v>47</v>
      </c>
      <c r="C1012" s="1" t="s">
        <v>244</v>
      </c>
      <c r="D1012" s="1" t="s">
        <v>2446</v>
      </c>
      <c r="E1012" s="1" t="s">
        <v>10</v>
      </c>
      <c r="F1012" s="1" t="s">
        <v>352</v>
      </c>
      <c r="G1012" s="1" t="s">
        <v>340</v>
      </c>
      <c r="H1012" s="1" t="s">
        <v>305</v>
      </c>
      <c r="I1012" s="16"/>
      <c r="J1012" s="16"/>
      <c r="K1012" s="16"/>
      <c r="L1012" s="16"/>
      <c r="M1012" s="16"/>
      <c r="N1012" s="16"/>
      <c r="O1012" s="16"/>
      <c r="P1012" s="16"/>
      <c r="Q1012" s="16"/>
      <c r="R1012" s="16"/>
      <c r="S1012" s="16"/>
      <c r="T1012" s="16"/>
      <c r="U1012" s="16"/>
      <c r="V1012" s="1" t="s">
        <v>5210</v>
      </c>
      <c r="W1012" s="1" t="s">
        <v>2551</v>
      </c>
      <c r="X1012" s="5" t="s">
        <v>2831</v>
      </c>
      <c r="Y1012" s="5" t="s">
        <v>2819</v>
      </c>
      <c r="Z1012" s="5" t="s">
        <v>305</v>
      </c>
      <c r="AA1012" s="5"/>
    </row>
    <row r="1013" spans="1:27" ht="12" customHeight="1" x14ac:dyDescent="0.15">
      <c r="A1013" s="1" t="s">
        <v>337</v>
      </c>
      <c r="B1013" s="1" t="s">
        <v>49</v>
      </c>
      <c r="C1013" s="1" t="s">
        <v>9</v>
      </c>
      <c r="D1013" s="1" t="s">
        <v>2446</v>
      </c>
      <c r="E1013" s="1" t="s">
        <v>10</v>
      </c>
      <c r="F1013" s="1" t="s">
        <v>353</v>
      </c>
      <c r="G1013" s="1" t="s">
        <v>234</v>
      </c>
      <c r="H1013" s="1" t="s">
        <v>235</v>
      </c>
      <c r="I1013" s="16"/>
      <c r="J1013" s="16"/>
      <c r="K1013" s="16"/>
      <c r="L1013" s="16"/>
      <c r="M1013" s="16"/>
      <c r="N1013" s="16"/>
      <c r="O1013" s="16"/>
      <c r="P1013" s="16"/>
      <c r="Q1013" s="16"/>
      <c r="R1013" s="16"/>
      <c r="S1013" s="16"/>
      <c r="T1013" s="16"/>
      <c r="U1013" s="16"/>
      <c r="V1013" s="1" t="s">
        <v>5210</v>
      </c>
      <c r="W1013" s="1" t="s">
        <v>2551</v>
      </c>
      <c r="X1013" s="5" t="s">
        <v>2832</v>
      </c>
      <c r="Y1013" s="5" t="s">
        <v>2553</v>
      </c>
      <c r="Z1013" s="5" t="s">
        <v>2734</v>
      </c>
      <c r="AA1013" s="5"/>
    </row>
    <row r="1014" spans="1:27" ht="12" customHeight="1" x14ac:dyDescent="0.15">
      <c r="A1014" s="1" t="s">
        <v>337</v>
      </c>
      <c r="B1014" s="1" t="s">
        <v>49</v>
      </c>
      <c r="C1014" s="1" t="s">
        <v>15</v>
      </c>
      <c r="D1014" s="1" t="s">
        <v>2446</v>
      </c>
      <c r="E1014" s="1" t="s">
        <v>10</v>
      </c>
      <c r="F1014" s="1" t="s">
        <v>353</v>
      </c>
      <c r="G1014" s="1" t="s">
        <v>304</v>
      </c>
      <c r="H1014" s="1" t="s">
        <v>305</v>
      </c>
      <c r="I1014" s="16"/>
      <c r="J1014" s="16"/>
      <c r="K1014" s="16"/>
      <c r="L1014" s="16"/>
      <c r="M1014" s="16"/>
      <c r="N1014" s="16"/>
      <c r="O1014" s="16"/>
      <c r="P1014" s="16"/>
      <c r="Q1014" s="16"/>
      <c r="R1014" s="16"/>
      <c r="S1014" s="16"/>
      <c r="T1014" s="16"/>
      <c r="U1014" s="16"/>
      <c r="V1014" s="1" t="s">
        <v>5210</v>
      </c>
      <c r="W1014" s="1" t="s">
        <v>2551</v>
      </c>
      <c r="X1014" s="5" t="s">
        <v>2832</v>
      </c>
      <c r="Y1014" s="5" t="s">
        <v>2787</v>
      </c>
      <c r="Z1014" s="5" t="s">
        <v>305</v>
      </c>
      <c r="AA1014" s="5"/>
    </row>
    <row r="1015" spans="1:27" ht="12" customHeight="1" x14ac:dyDescent="0.15">
      <c r="A1015" s="1" t="s">
        <v>337</v>
      </c>
      <c r="B1015" s="1" t="s">
        <v>49</v>
      </c>
      <c r="C1015" s="1" t="s">
        <v>17</v>
      </c>
      <c r="D1015" s="1" t="s">
        <v>2446</v>
      </c>
      <c r="E1015" s="1" t="s">
        <v>10</v>
      </c>
      <c r="F1015" s="1" t="s">
        <v>353</v>
      </c>
      <c r="G1015" s="1" t="s">
        <v>238</v>
      </c>
      <c r="H1015" s="1" t="s">
        <v>306</v>
      </c>
      <c r="I1015" s="16"/>
      <c r="J1015" s="16"/>
      <c r="K1015" s="16"/>
      <c r="L1015" s="16"/>
      <c r="M1015" s="16"/>
      <c r="N1015" s="16"/>
      <c r="O1015" s="16"/>
      <c r="P1015" s="16"/>
      <c r="Q1015" s="16"/>
      <c r="R1015" s="16"/>
      <c r="S1015" s="16"/>
      <c r="T1015" s="16"/>
      <c r="U1015" s="16"/>
      <c r="V1015" s="1" t="s">
        <v>5210</v>
      </c>
      <c r="W1015" s="1" t="s">
        <v>2551</v>
      </c>
      <c r="X1015" s="5" t="s">
        <v>2832</v>
      </c>
      <c r="Y1015" s="5" t="s">
        <v>2737</v>
      </c>
      <c r="Z1015" s="5" t="s">
        <v>2788</v>
      </c>
      <c r="AA1015" s="5"/>
    </row>
    <row r="1016" spans="1:27" ht="12" customHeight="1" x14ac:dyDescent="0.15">
      <c r="A1016" s="1" t="s">
        <v>337</v>
      </c>
      <c r="B1016" s="1" t="s">
        <v>49</v>
      </c>
      <c r="C1016" s="1" t="s">
        <v>19</v>
      </c>
      <c r="D1016" s="1" t="s">
        <v>2446</v>
      </c>
      <c r="E1016" s="1" t="s">
        <v>10</v>
      </c>
      <c r="F1016" s="1" t="s">
        <v>353</v>
      </c>
      <c r="G1016" s="1" t="s">
        <v>242</v>
      </c>
      <c r="H1016" s="1" t="s">
        <v>235</v>
      </c>
      <c r="I1016" s="16"/>
      <c r="J1016" s="16"/>
      <c r="K1016" s="16"/>
      <c r="L1016" s="16"/>
      <c r="M1016" s="16"/>
      <c r="N1016" s="16"/>
      <c r="O1016" s="16"/>
      <c r="P1016" s="16"/>
      <c r="Q1016" s="16"/>
      <c r="R1016" s="16"/>
      <c r="S1016" s="16"/>
      <c r="T1016" s="16"/>
      <c r="U1016" s="16"/>
      <c r="V1016" s="1" t="s">
        <v>5210</v>
      </c>
      <c r="W1016" s="1" t="s">
        <v>2551</v>
      </c>
      <c r="X1016" s="5" t="s">
        <v>2832</v>
      </c>
      <c r="Y1016" s="5" t="s">
        <v>2557</v>
      </c>
      <c r="Z1016" s="5" t="s">
        <v>2734</v>
      </c>
      <c r="AA1016" s="5"/>
    </row>
    <row r="1017" spans="1:27" ht="12" customHeight="1" x14ac:dyDescent="0.15">
      <c r="A1017" s="1" t="s">
        <v>337</v>
      </c>
      <c r="B1017" s="1" t="s">
        <v>49</v>
      </c>
      <c r="C1017" s="1" t="s">
        <v>21</v>
      </c>
      <c r="D1017" s="1" t="s">
        <v>2446</v>
      </c>
      <c r="E1017" s="1" t="s">
        <v>10</v>
      </c>
      <c r="F1017" s="1" t="s">
        <v>353</v>
      </c>
      <c r="G1017" s="1" t="s">
        <v>339</v>
      </c>
      <c r="H1017" s="1" t="s">
        <v>305</v>
      </c>
      <c r="I1017" s="16"/>
      <c r="J1017" s="16"/>
      <c r="K1017" s="16"/>
      <c r="L1017" s="16"/>
      <c r="M1017" s="16"/>
      <c r="N1017" s="16"/>
      <c r="O1017" s="16"/>
      <c r="P1017" s="16"/>
      <c r="Q1017" s="16"/>
      <c r="R1017" s="16"/>
      <c r="S1017" s="16"/>
      <c r="T1017" s="16"/>
      <c r="U1017" s="16"/>
      <c r="V1017" s="1" t="s">
        <v>5210</v>
      </c>
      <c r="W1017" s="1" t="s">
        <v>2551</v>
      </c>
      <c r="X1017" s="5" t="s">
        <v>2832</v>
      </c>
      <c r="Y1017" s="5" t="s">
        <v>2818</v>
      </c>
      <c r="Z1017" s="5" t="s">
        <v>305</v>
      </c>
      <c r="AA1017" s="5"/>
    </row>
    <row r="1018" spans="1:27" ht="12" customHeight="1" x14ac:dyDescent="0.15">
      <c r="A1018" s="1" t="s">
        <v>337</v>
      </c>
      <c r="B1018" s="1" t="s">
        <v>49</v>
      </c>
      <c r="C1018" s="1" t="s">
        <v>23</v>
      </c>
      <c r="D1018" s="1" t="s">
        <v>2446</v>
      </c>
      <c r="E1018" s="1" t="s">
        <v>10</v>
      </c>
      <c r="F1018" s="1" t="s">
        <v>353</v>
      </c>
      <c r="G1018" s="1" t="s">
        <v>245</v>
      </c>
      <c r="H1018" s="1" t="s">
        <v>306</v>
      </c>
      <c r="I1018" s="16"/>
      <c r="J1018" s="16"/>
      <c r="K1018" s="16"/>
      <c r="L1018" s="16"/>
      <c r="M1018" s="16"/>
      <c r="N1018" s="16"/>
      <c r="O1018" s="16"/>
      <c r="P1018" s="16"/>
      <c r="Q1018" s="16"/>
      <c r="R1018" s="16"/>
      <c r="S1018" s="16"/>
      <c r="T1018" s="16"/>
      <c r="U1018" s="16"/>
      <c r="V1018" s="1" t="s">
        <v>5210</v>
      </c>
      <c r="W1018" s="1" t="s">
        <v>2551</v>
      </c>
      <c r="X1018" s="5" t="s">
        <v>2832</v>
      </c>
      <c r="Y1018" s="5" t="s">
        <v>2740</v>
      </c>
      <c r="Z1018" s="5" t="s">
        <v>2788</v>
      </c>
      <c r="AA1018" s="5"/>
    </row>
    <row r="1019" spans="1:27" ht="12" customHeight="1" x14ac:dyDescent="0.15">
      <c r="A1019" s="1" t="s">
        <v>337</v>
      </c>
      <c r="B1019" s="1" t="s">
        <v>49</v>
      </c>
      <c r="C1019" s="1" t="s">
        <v>77</v>
      </c>
      <c r="D1019" s="1" t="s">
        <v>2446</v>
      </c>
      <c r="E1019" s="1" t="s">
        <v>10</v>
      </c>
      <c r="F1019" s="1" t="s">
        <v>353</v>
      </c>
      <c r="G1019" s="1" t="s">
        <v>249</v>
      </c>
      <c r="H1019" s="1" t="s">
        <v>235</v>
      </c>
      <c r="I1019" s="16"/>
      <c r="J1019" s="16"/>
      <c r="K1019" s="16"/>
      <c r="L1019" s="16"/>
      <c r="M1019" s="16"/>
      <c r="N1019" s="16"/>
      <c r="O1019" s="16"/>
      <c r="P1019" s="16"/>
      <c r="Q1019" s="16"/>
      <c r="R1019" s="16"/>
      <c r="S1019" s="16"/>
      <c r="T1019" s="16"/>
      <c r="U1019" s="16"/>
      <c r="V1019" s="1" t="s">
        <v>5210</v>
      </c>
      <c r="W1019" s="1" t="s">
        <v>2551</v>
      </c>
      <c r="X1019" s="5" t="s">
        <v>2832</v>
      </c>
      <c r="Y1019" s="5" t="s">
        <v>2559</v>
      </c>
      <c r="Z1019" s="5" t="s">
        <v>2734</v>
      </c>
      <c r="AA1019" s="5"/>
    </row>
    <row r="1020" spans="1:27" ht="12" customHeight="1" x14ac:dyDescent="0.15">
      <c r="A1020" s="1" t="s">
        <v>337</v>
      </c>
      <c r="B1020" s="1" t="s">
        <v>49</v>
      </c>
      <c r="C1020" s="1" t="s">
        <v>244</v>
      </c>
      <c r="D1020" s="1" t="s">
        <v>2446</v>
      </c>
      <c r="E1020" s="1" t="s">
        <v>10</v>
      </c>
      <c r="F1020" s="1" t="s">
        <v>353</v>
      </c>
      <c r="G1020" s="1" t="s">
        <v>340</v>
      </c>
      <c r="H1020" s="1" t="s">
        <v>305</v>
      </c>
      <c r="I1020" s="16"/>
      <c r="J1020" s="16"/>
      <c r="K1020" s="16"/>
      <c r="L1020" s="16"/>
      <c r="M1020" s="16"/>
      <c r="N1020" s="16"/>
      <c r="O1020" s="16"/>
      <c r="P1020" s="16"/>
      <c r="Q1020" s="16"/>
      <c r="R1020" s="16"/>
      <c r="S1020" s="16"/>
      <c r="T1020" s="16"/>
      <c r="U1020" s="16"/>
      <c r="V1020" s="1" t="s">
        <v>5210</v>
      </c>
      <c r="W1020" s="1" t="s">
        <v>2551</v>
      </c>
      <c r="X1020" s="5" t="s">
        <v>2832</v>
      </c>
      <c r="Y1020" s="5" t="s">
        <v>2819</v>
      </c>
      <c r="Z1020" s="5" t="s">
        <v>305</v>
      </c>
      <c r="AA1020" s="5"/>
    </row>
    <row r="1021" spans="1:27" ht="12" customHeight="1" x14ac:dyDescent="0.15">
      <c r="A1021" s="1" t="s">
        <v>337</v>
      </c>
      <c r="B1021" s="1" t="s">
        <v>51</v>
      </c>
      <c r="C1021" s="1" t="s">
        <v>9</v>
      </c>
      <c r="D1021" s="1" t="s">
        <v>2446</v>
      </c>
      <c r="E1021" s="1" t="s">
        <v>10</v>
      </c>
      <c r="F1021" s="1" t="s">
        <v>354</v>
      </c>
      <c r="G1021" s="1" t="s">
        <v>234</v>
      </c>
      <c r="H1021" s="1" t="s">
        <v>235</v>
      </c>
      <c r="I1021" s="16"/>
      <c r="J1021" s="16"/>
      <c r="K1021" s="16"/>
      <c r="L1021" s="16"/>
      <c r="M1021" s="16"/>
      <c r="N1021" s="16"/>
      <c r="O1021" s="16"/>
      <c r="P1021" s="16"/>
      <c r="Q1021" s="16"/>
      <c r="R1021" s="16"/>
      <c r="S1021" s="16"/>
      <c r="T1021" s="16"/>
      <c r="U1021" s="16"/>
      <c r="V1021" s="1" t="s">
        <v>5210</v>
      </c>
      <c r="W1021" s="1" t="s">
        <v>2551</v>
      </c>
      <c r="X1021" s="5" t="s">
        <v>2833</v>
      </c>
      <c r="Y1021" s="5" t="s">
        <v>2553</v>
      </c>
      <c r="Z1021" s="5" t="s">
        <v>2734</v>
      </c>
      <c r="AA1021" s="5"/>
    </row>
    <row r="1022" spans="1:27" ht="12" customHeight="1" x14ac:dyDescent="0.15">
      <c r="A1022" s="1" t="s">
        <v>337</v>
      </c>
      <c r="B1022" s="1" t="s">
        <v>51</v>
      </c>
      <c r="C1022" s="1" t="s">
        <v>15</v>
      </c>
      <c r="D1022" s="1" t="s">
        <v>2446</v>
      </c>
      <c r="E1022" s="1" t="s">
        <v>10</v>
      </c>
      <c r="F1022" s="1" t="s">
        <v>354</v>
      </c>
      <c r="G1022" s="1" t="s">
        <v>304</v>
      </c>
      <c r="H1022" s="1" t="s">
        <v>305</v>
      </c>
      <c r="I1022" s="16"/>
      <c r="J1022" s="16"/>
      <c r="K1022" s="16"/>
      <c r="L1022" s="16"/>
      <c r="M1022" s="16"/>
      <c r="N1022" s="16"/>
      <c r="O1022" s="16"/>
      <c r="P1022" s="16"/>
      <c r="Q1022" s="16"/>
      <c r="R1022" s="16"/>
      <c r="S1022" s="16"/>
      <c r="T1022" s="16"/>
      <c r="U1022" s="16"/>
      <c r="V1022" s="1" t="s">
        <v>5210</v>
      </c>
      <c r="W1022" s="1" t="s">
        <v>2551</v>
      </c>
      <c r="X1022" s="5" t="s">
        <v>2833</v>
      </c>
      <c r="Y1022" s="5" t="s">
        <v>2787</v>
      </c>
      <c r="Z1022" s="5" t="s">
        <v>305</v>
      </c>
      <c r="AA1022" s="5"/>
    </row>
    <row r="1023" spans="1:27" ht="12" customHeight="1" x14ac:dyDescent="0.15">
      <c r="A1023" s="1" t="s">
        <v>337</v>
      </c>
      <c r="B1023" s="1" t="s">
        <v>51</v>
      </c>
      <c r="C1023" s="1" t="s">
        <v>17</v>
      </c>
      <c r="D1023" s="1" t="s">
        <v>2446</v>
      </c>
      <c r="E1023" s="1" t="s">
        <v>10</v>
      </c>
      <c r="F1023" s="1" t="s">
        <v>354</v>
      </c>
      <c r="G1023" s="1" t="s">
        <v>238</v>
      </c>
      <c r="H1023" s="1" t="s">
        <v>306</v>
      </c>
      <c r="I1023" s="16"/>
      <c r="J1023" s="16"/>
      <c r="K1023" s="16"/>
      <c r="L1023" s="16"/>
      <c r="M1023" s="16"/>
      <c r="N1023" s="16"/>
      <c r="O1023" s="16"/>
      <c r="P1023" s="16"/>
      <c r="Q1023" s="16"/>
      <c r="R1023" s="16"/>
      <c r="S1023" s="16"/>
      <c r="T1023" s="16"/>
      <c r="U1023" s="16"/>
      <c r="V1023" s="1" t="s">
        <v>5210</v>
      </c>
      <c r="W1023" s="1" t="s">
        <v>2551</v>
      </c>
      <c r="X1023" s="5" t="s">
        <v>2833</v>
      </c>
      <c r="Y1023" s="5" t="s">
        <v>2737</v>
      </c>
      <c r="Z1023" s="5" t="s">
        <v>2788</v>
      </c>
      <c r="AA1023" s="5"/>
    </row>
    <row r="1024" spans="1:27" ht="12" customHeight="1" x14ac:dyDescent="0.15">
      <c r="A1024" s="1" t="s">
        <v>337</v>
      </c>
      <c r="B1024" s="1" t="s">
        <v>51</v>
      </c>
      <c r="C1024" s="1" t="s">
        <v>19</v>
      </c>
      <c r="D1024" s="1" t="s">
        <v>2446</v>
      </c>
      <c r="E1024" s="1" t="s">
        <v>10</v>
      </c>
      <c r="F1024" s="1" t="s">
        <v>354</v>
      </c>
      <c r="G1024" s="1" t="s">
        <v>242</v>
      </c>
      <c r="H1024" s="1" t="s">
        <v>235</v>
      </c>
      <c r="I1024" s="16"/>
      <c r="J1024" s="16"/>
      <c r="K1024" s="16"/>
      <c r="L1024" s="16"/>
      <c r="M1024" s="16"/>
      <c r="N1024" s="16"/>
      <c r="O1024" s="16"/>
      <c r="P1024" s="16"/>
      <c r="Q1024" s="16"/>
      <c r="R1024" s="16"/>
      <c r="S1024" s="16"/>
      <c r="T1024" s="16"/>
      <c r="U1024" s="16"/>
      <c r="V1024" s="1" t="s">
        <v>5210</v>
      </c>
      <c r="W1024" s="1" t="s">
        <v>2551</v>
      </c>
      <c r="X1024" s="5" t="s">
        <v>2833</v>
      </c>
      <c r="Y1024" s="5" t="s">
        <v>2557</v>
      </c>
      <c r="Z1024" s="5" t="s">
        <v>2734</v>
      </c>
      <c r="AA1024" s="5"/>
    </row>
    <row r="1025" spans="1:27" ht="12" customHeight="1" x14ac:dyDescent="0.15">
      <c r="A1025" s="1" t="s">
        <v>337</v>
      </c>
      <c r="B1025" s="1" t="s">
        <v>51</v>
      </c>
      <c r="C1025" s="1" t="s">
        <v>21</v>
      </c>
      <c r="D1025" s="1" t="s">
        <v>2446</v>
      </c>
      <c r="E1025" s="1" t="s">
        <v>10</v>
      </c>
      <c r="F1025" s="1" t="s">
        <v>354</v>
      </c>
      <c r="G1025" s="1" t="s">
        <v>339</v>
      </c>
      <c r="H1025" s="1" t="s">
        <v>305</v>
      </c>
      <c r="I1025" s="16"/>
      <c r="J1025" s="16"/>
      <c r="K1025" s="16"/>
      <c r="L1025" s="16"/>
      <c r="M1025" s="16"/>
      <c r="N1025" s="16"/>
      <c r="O1025" s="16"/>
      <c r="P1025" s="16"/>
      <c r="Q1025" s="16"/>
      <c r="R1025" s="16"/>
      <c r="S1025" s="16"/>
      <c r="T1025" s="16"/>
      <c r="U1025" s="16"/>
      <c r="V1025" s="1" t="s">
        <v>5210</v>
      </c>
      <c r="W1025" s="1" t="s">
        <v>2551</v>
      </c>
      <c r="X1025" s="5" t="s">
        <v>2833</v>
      </c>
      <c r="Y1025" s="5" t="s">
        <v>2818</v>
      </c>
      <c r="Z1025" s="5" t="s">
        <v>305</v>
      </c>
      <c r="AA1025" s="5"/>
    </row>
    <row r="1026" spans="1:27" ht="12" customHeight="1" x14ac:dyDescent="0.15">
      <c r="A1026" s="1" t="s">
        <v>337</v>
      </c>
      <c r="B1026" s="1" t="s">
        <v>51</v>
      </c>
      <c r="C1026" s="1" t="s">
        <v>23</v>
      </c>
      <c r="D1026" s="1" t="s">
        <v>2446</v>
      </c>
      <c r="E1026" s="1" t="s">
        <v>10</v>
      </c>
      <c r="F1026" s="1" t="s">
        <v>354</v>
      </c>
      <c r="G1026" s="1" t="s">
        <v>245</v>
      </c>
      <c r="H1026" s="1" t="s">
        <v>306</v>
      </c>
      <c r="I1026" s="16"/>
      <c r="J1026" s="16"/>
      <c r="K1026" s="16"/>
      <c r="L1026" s="16"/>
      <c r="M1026" s="16"/>
      <c r="N1026" s="16"/>
      <c r="O1026" s="16"/>
      <c r="P1026" s="16"/>
      <c r="Q1026" s="16"/>
      <c r="R1026" s="16"/>
      <c r="S1026" s="16"/>
      <c r="T1026" s="16"/>
      <c r="U1026" s="16"/>
      <c r="V1026" s="1" t="s">
        <v>5210</v>
      </c>
      <c r="W1026" s="1" t="s">
        <v>2551</v>
      </c>
      <c r="X1026" s="5" t="s">
        <v>2833</v>
      </c>
      <c r="Y1026" s="5" t="s">
        <v>2740</v>
      </c>
      <c r="Z1026" s="5" t="s">
        <v>2788</v>
      </c>
      <c r="AA1026" s="5"/>
    </row>
    <row r="1027" spans="1:27" ht="12" customHeight="1" x14ac:dyDescent="0.15">
      <c r="A1027" s="1" t="s">
        <v>337</v>
      </c>
      <c r="B1027" s="1" t="s">
        <v>51</v>
      </c>
      <c r="C1027" s="1" t="s">
        <v>77</v>
      </c>
      <c r="D1027" s="1" t="s">
        <v>2446</v>
      </c>
      <c r="E1027" s="1" t="s">
        <v>10</v>
      </c>
      <c r="F1027" s="1" t="s">
        <v>354</v>
      </c>
      <c r="G1027" s="1" t="s">
        <v>249</v>
      </c>
      <c r="H1027" s="1" t="s">
        <v>235</v>
      </c>
      <c r="I1027" s="16"/>
      <c r="J1027" s="16"/>
      <c r="K1027" s="16"/>
      <c r="L1027" s="16"/>
      <c r="M1027" s="16"/>
      <c r="N1027" s="16"/>
      <c r="O1027" s="16"/>
      <c r="P1027" s="16"/>
      <c r="Q1027" s="16"/>
      <c r="R1027" s="16"/>
      <c r="S1027" s="16"/>
      <c r="T1027" s="16"/>
      <c r="U1027" s="16"/>
      <c r="V1027" s="1" t="s">
        <v>5210</v>
      </c>
      <c r="W1027" s="1" t="s">
        <v>2551</v>
      </c>
      <c r="X1027" s="5" t="s">
        <v>2833</v>
      </c>
      <c r="Y1027" s="5" t="s">
        <v>2559</v>
      </c>
      <c r="Z1027" s="5" t="s">
        <v>2734</v>
      </c>
      <c r="AA1027" s="5"/>
    </row>
    <row r="1028" spans="1:27" ht="12" customHeight="1" x14ac:dyDescent="0.15">
      <c r="A1028" s="1" t="s">
        <v>337</v>
      </c>
      <c r="B1028" s="1" t="s">
        <v>51</v>
      </c>
      <c r="C1028" s="1" t="s">
        <v>244</v>
      </c>
      <c r="D1028" s="1" t="s">
        <v>2446</v>
      </c>
      <c r="E1028" s="1" t="s">
        <v>10</v>
      </c>
      <c r="F1028" s="1" t="s">
        <v>354</v>
      </c>
      <c r="G1028" s="1" t="s">
        <v>340</v>
      </c>
      <c r="H1028" s="1" t="s">
        <v>305</v>
      </c>
      <c r="I1028" s="16"/>
      <c r="J1028" s="16"/>
      <c r="K1028" s="16"/>
      <c r="L1028" s="16"/>
      <c r="M1028" s="16"/>
      <c r="N1028" s="16"/>
      <c r="O1028" s="16"/>
      <c r="P1028" s="16"/>
      <c r="Q1028" s="16"/>
      <c r="R1028" s="16"/>
      <c r="S1028" s="16"/>
      <c r="T1028" s="16"/>
      <c r="U1028" s="16"/>
      <c r="V1028" s="1" t="s">
        <v>5210</v>
      </c>
      <c r="W1028" s="1" t="s">
        <v>2551</v>
      </c>
      <c r="X1028" s="5" t="s">
        <v>2833</v>
      </c>
      <c r="Y1028" s="5" t="s">
        <v>2819</v>
      </c>
      <c r="Z1028" s="5" t="s">
        <v>305</v>
      </c>
      <c r="AA1028" s="5"/>
    </row>
    <row r="1029" spans="1:27" ht="12" customHeight="1" x14ac:dyDescent="0.15">
      <c r="A1029" s="1" t="s">
        <v>337</v>
      </c>
      <c r="B1029" s="1" t="s">
        <v>53</v>
      </c>
      <c r="C1029" s="1" t="s">
        <v>9</v>
      </c>
      <c r="D1029" s="1" t="s">
        <v>2446</v>
      </c>
      <c r="E1029" s="1" t="s">
        <v>10</v>
      </c>
      <c r="F1029" s="1" t="s">
        <v>355</v>
      </c>
      <c r="G1029" s="1" t="s">
        <v>234</v>
      </c>
      <c r="H1029" s="1" t="s">
        <v>235</v>
      </c>
      <c r="I1029" s="16"/>
      <c r="J1029" s="16"/>
      <c r="K1029" s="16"/>
      <c r="L1029" s="16"/>
      <c r="M1029" s="16"/>
      <c r="N1029" s="16"/>
      <c r="O1029" s="16"/>
      <c r="P1029" s="16"/>
      <c r="Q1029" s="16"/>
      <c r="R1029" s="16"/>
      <c r="S1029" s="16"/>
      <c r="T1029" s="16"/>
      <c r="U1029" s="16"/>
      <c r="V1029" s="1" t="s">
        <v>5210</v>
      </c>
      <c r="W1029" s="1" t="s">
        <v>2551</v>
      </c>
      <c r="X1029" s="5" t="s">
        <v>2834</v>
      </c>
      <c r="Y1029" s="5" t="s">
        <v>2553</v>
      </c>
      <c r="Z1029" s="5" t="s">
        <v>2734</v>
      </c>
      <c r="AA1029" s="5"/>
    </row>
    <row r="1030" spans="1:27" ht="12" customHeight="1" x14ac:dyDescent="0.15">
      <c r="A1030" s="1" t="s">
        <v>337</v>
      </c>
      <c r="B1030" s="1" t="s">
        <v>53</v>
      </c>
      <c r="C1030" s="1" t="s">
        <v>15</v>
      </c>
      <c r="D1030" s="1" t="s">
        <v>2446</v>
      </c>
      <c r="E1030" s="1" t="s">
        <v>10</v>
      </c>
      <c r="F1030" s="1" t="s">
        <v>355</v>
      </c>
      <c r="G1030" s="1" t="s">
        <v>304</v>
      </c>
      <c r="H1030" s="1" t="s">
        <v>305</v>
      </c>
      <c r="I1030" s="16"/>
      <c r="J1030" s="16"/>
      <c r="K1030" s="16"/>
      <c r="L1030" s="16"/>
      <c r="M1030" s="16"/>
      <c r="N1030" s="16"/>
      <c r="O1030" s="16"/>
      <c r="P1030" s="16"/>
      <c r="Q1030" s="16"/>
      <c r="R1030" s="16"/>
      <c r="S1030" s="16"/>
      <c r="T1030" s="16"/>
      <c r="U1030" s="16"/>
      <c r="V1030" s="1" t="s">
        <v>5210</v>
      </c>
      <c r="W1030" s="1" t="s">
        <v>2551</v>
      </c>
      <c r="X1030" s="5" t="s">
        <v>2834</v>
      </c>
      <c r="Y1030" s="5" t="s">
        <v>2787</v>
      </c>
      <c r="Z1030" s="5" t="s">
        <v>305</v>
      </c>
      <c r="AA1030" s="5"/>
    </row>
    <row r="1031" spans="1:27" ht="12" customHeight="1" x14ac:dyDescent="0.15">
      <c r="A1031" s="1" t="s">
        <v>337</v>
      </c>
      <c r="B1031" s="1" t="s">
        <v>53</v>
      </c>
      <c r="C1031" s="1" t="s">
        <v>17</v>
      </c>
      <c r="D1031" s="1" t="s">
        <v>2446</v>
      </c>
      <c r="E1031" s="1" t="s">
        <v>10</v>
      </c>
      <c r="F1031" s="1" t="s">
        <v>355</v>
      </c>
      <c r="G1031" s="1" t="s">
        <v>238</v>
      </c>
      <c r="H1031" s="1" t="s">
        <v>306</v>
      </c>
      <c r="I1031" s="16"/>
      <c r="J1031" s="16"/>
      <c r="K1031" s="16"/>
      <c r="L1031" s="16"/>
      <c r="M1031" s="16"/>
      <c r="N1031" s="16"/>
      <c r="O1031" s="16"/>
      <c r="P1031" s="16"/>
      <c r="Q1031" s="16"/>
      <c r="R1031" s="16"/>
      <c r="S1031" s="16"/>
      <c r="T1031" s="16"/>
      <c r="U1031" s="16"/>
      <c r="V1031" s="1" t="s">
        <v>5210</v>
      </c>
      <c r="W1031" s="1" t="s">
        <v>2551</v>
      </c>
      <c r="X1031" s="5" t="s">
        <v>2834</v>
      </c>
      <c r="Y1031" s="5" t="s">
        <v>2737</v>
      </c>
      <c r="Z1031" s="5" t="s">
        <v>2788</v>
      </c>
      <c r="AA1031" s="5"/>
    </row>
    <row r="1032" spans="1:27" ht="12" customHeight="1" x14ac:dyDescent="0.15">
      <c r="A1032" s="1" t="s">
        <v>337</v>
      </c>
      <c r="B1032" s="1" t="s">
        <v>53</v>
      </c>
      <c r="C1032" s="1" t="s">
        <v>19</v>
      </c>
      <c r="D1032" s="1" t="s">
        <v>2446</v>
      </c>
      <c r="E1032" s="1" t="s">
        <v>10</v>
      </c>
      <c r="F1032" s="1" t="s">
        <v>355</v>
      </c>
      <c r="G1032" s="1" t="s">
        <v>242</v>
      </c>
      <c r="H1032" s="1" t="s">
        <v>235</v>
      </c>
      <c r="I1032" s="16"/>
      <c r="J1032" s="16"/>
      <c r="K1032" s="16"/>
      <c r="L1032" s="16"/>
      <c r="M1032" s="16"/>
      <c r="N1032" s="16"/>
      <c r="O1032" s="16"/>
      <c r="P1032" s="16"/>
      <c r="Q1032" s="16"/>
      <c r="R1032" s="16"/>
      <c r="S1032" s="16"/>
      <c r="T1032" s="16"/>
      <c r="U1032" s="16"/>
      <c r="V1032" s="1" t="s">
        <v>5210</v>
      </c>
      <c r="W1032" s="1" t="s">
        <v>2551</v>
      </c>
      <c r="X1032" s="5" t="s">
        <v>2834</v>
      </c>
      <c r="Y1032" s="5" t="s">
        <v>2557</v>
      </c>
      <c r="Z1032" s="5" t="s">
        <v>2734</v>
      </c>
      <c r="AA1032" s="5"/>
    </row>
    <row r="1033" spans="1:27" ht="12" customHeight="1" x14ac:dyDescent="0.15">
      <c r="A1033" s="1" t="s">
        <v>337</v>
      </c>
      <c r="B1033" s="1" t="s">
        <v>53</v>
      </c>
      <c r="C1033" s="1" t="s">
        <v>21</v>
      </c>
      <c r="D1033" s="1" t="s">
        <v>2446</v>
      </c>
      <c r="E1033" s="1" t="s">
        <v>10</v>
      </c>
      <c r="F1033" s="1" t="s">
        <v>355</v>
      </c>
      <c r="G1033" s="1" t="s">
        <v>339</v>
      </c>
      <c r="H1033" s="1" t="s">
        <v>305</v>
      </c>
      <c r="I1033" s="16"/>
      <c r="J1033" s="16"/>
      <c r="K1033" s="16"/>
      <c r="L1033" s="16"/>
      <c r="M1033" s="16"/>
      <c r="N1033" s="16"/>
      <c r="O1033" s="16"/>
      <c r="P1033" s="16"/>
      <c r="Q1033" s="16"/>
      <c r="R1033" s="16"/>
      <c r="S1033" s="16"/>
      <c r="T1033" s="16"/>
      <c r="U1033" s="16"/>
      <c r="V1033" s="1" t="s">
        <v>5210</v>
      </c>
      <c r="W1033" s="1" t="s">
        <v>2551</v>
      </c>
      <c r="X1033" s="5" t="s">
        <v>2834</v>
      </c>
      <c r="Y1033" s="5" t="s">
        <v>2818</v>
      </c>
      <c r="Z1033" s="5" t="s">
        <v>305</v>
      </c>
      <c r="AA1033" s="5"/>
    </row>
    <row r="1034" spans="1:27" ht="12" customHeight="1" x14ac:dyDescent="0.15">
      <c r="A1034" s="1" t="s">
        <v>337</v>
      </c>
      <c r="B1034" s="1" t="s">
        <v>53</v>
      </c>
      <c r="C1034" s="1" t="s">
        <v>23</v>
      </c>
      <c r="D1034" s="1" t="s">
        <v>2446</v>
      </c>
      <c r="E1034" s="1" t="s">
        <v>10</v>
      </c>
      <c r="F1034" s="1" t="s">
        <v>355</v>
      </c>
      <c r="G1034" s="1" t="s">
        <v>245</v>
      </c>
      <c r="H1034" s="1" t="s">
        <v>306</v>
      </c>
      <c r="I1034" s="16"/>
      <c r="J1034" s="16"/>
      <c r="K1034" s="16"/>
      <c r="L1034" s="16"/>
      <c r="M1034" s="16"/>
      <c r="N1034" s="16"/>
      <c r="O1034" s="16"/>
      <c r="P1034" s="16"/>
      <c r="Q1034" s="16"/>
      <c r="R1034" s="16"/>
      <c r="S1034" s="16"/>
      <c r="T1034" s="16"/>
      <c r="U1034" s="16"/>
      <c r="V1034" s="1" t="s">
        <v>5210</v>
      </c>
      <c r="W1034" s="1" t="s">
        <v>2551</v>
      </c>
      <c r="X1034" s="5" t="s">
        <v>2834</v>
      </c>
      <c r="Y1034" s="5" t="s">
        <v>2740</v>
      </c>
      <c r="Z1034" s="5" t="s">
        <v>2788</v>
      </c>
      <c r="AA1034" s="5"/>
    </row>
    <row r="1035" spans="1:27" ht="12" customHeight="1" x14ac:dyDescent="0.15">
      <c r="A1035" s="1" t="s">
        <v>337</v>
      </c>
      <c r="B1035" s="1" t="s">
        <v>53</v>
      </c>
      <c r="C1035" s="1" t="s">
        <v>77</v>
      </c>
      <c r="D1035" s="1" t="s">
        <v>2446</v>
      </c>
      <c r="E1035" s="1" t="s">
        <v>10</v>
      </c>
      <c r="F1035" s="1" t="s">
        <v>355</v>
      </c>
      <c r="G1035" s="1" t="s">
        <v>249</v>
      </c>
      <c r="H1035" s="1" t="s">
        <v>235</v>
      </c>
      <c r="I1035" s="16"/>
      <c r="J1035" s="16"/>
      <c r="K1035" s="16"/>
      <c r="L1035" s="16"/>
      <c r="M1035" s="16"/>
      <c r="N1035" s="16"/>
      <c r="O1035" s="16"/>
      <c r="P1035" s="16"/>
      <c r="Q1035" s="16"/>
      <c r="R1035" s="16"/>
      <c r="S1035" s="16"/>
      <c r="T1035" s="16"/>
      <c r="U1035" s="16"/>
      <c r="V1035" s="1" t="s">
        <v>5210</v>
      </c>
      <c r="W1035" s="1" t="s">
        <v>2551</v>
      </c>
      <c r="X1035" s="5" t="s">
        <v>2834</v>
      </c>
      <c r="Y1035" s="5" t="s">
        <v>2559</v>
      </c>
      <c r="Z1035" s="5" t="s">
        <v>2734</v>
      </c>
      <c r="AA1035" s="5"/>
    </row>
    <row r="1036" spans="1:27" ht="12" customHeight="1" x14ac:dyDescent="0.15">
      <c r="A1036" s="1" t="s">
        <v>337</v>
      </c>
      <c r="B1036" s="1" t="s">
        <v>53</v>
      </c>
      <c r="C1036" s="1" t="s">
        <v>244</v>
      </c>
      <c r="D1036" s="1" t="s">
        <v>2446</v>
      </c>
      <c r="E1036" s="1" t="s">
        <v>10</v>
      </c>
      <c r="F1036" s="1" t="s">
        <v>355</v>
      </c>
      <c r="G1036" s="1" t="s">
        <v>340</v>
      </c>
      <c r="H1036" s="1" t="s">
        <v>305</v>
      </c>
      <c r="I1036" s="16"/>
      <c r="J1036" s="16"/>
      <c r="K1036" s="16"/>
      <c r="L1036" s="16"/>
      <c r="M1036" s="16"/>
      <c r="N1036" s="16"/>
      <c r="O1036" s="16"/>
      <c r="P1036" s="16"/>
      <c r="Q1036" s="16"/>
      <c r="R1036" s="16"/>
      <c r="S1036" s="16"/>
      <c r="T1036" s="16"/>
      <c r="U1036" s="16"/>
      <c r="V1036" s="1" t="s">
        <v>5210</v>
      </c>
      <c r="W1036" s="1" t="s">
        <v>2551</v>
      </c>
      <c r="X1036" s="5" t="s">
        <v>2834</v>
      </c>
      <c r="Y1036" s="5" t="s">
        <v>2819</v>
      </c>
      <c r="Z1036" s="5" t="s">
        <v>305</v>
      </c>
      <c r="AA1036" s="5"/>
    </row>
    <row r="1037" spans="1:27" ht="12" customHeight="1" x14ac:dyDescent="0.15">
      <c r="A1037" s="1" t="s">
        <v>337</v>
      </c>
      <c r="B1037" s="1" t="s">
        <v>212</v>
      </c>
      <c r="C1037" s="1" t="s">
        <v>9</v>
      </c>
      <c r="D1037" s="1" t="s">
        <v>2446</v>
      </c>
      <c r="E1037" s="1" t="s">
        <v>213</v>
      </c>
      <c r="F1037" s="1" t="s">
        <v>284</v>
      </c>
      <c r="G1037" s="1" t="s">
        <v>215</v>
      </c>
      <c r="H1037" s="1" t="s">
        <v>216</v>
      </c>
      <c r="I1037" s="16"/>
      <c r="J1037" s="16"/>
      <c r="K1037" s="16"/>
      <c r="L1037" s="16"/>
      <c r="M1037" s="16"/>
      <c r="N1037" s="16"/>
      <c r="O1037" s="16"/>
      <c r="P1037" s="16"/>
      <c r="Q1037" s="16"/>
      <c r="R1037" s="16"/>
      <c r="S1037" s="16"/>
      <c r="T1037" s="16"/>
      <c r="U1037" s="16"/>
      <c r="V1037" s="1" t="s">
        <v>5210</v>
      </c>
      <c r="W1037" s="1" t="s">
        <v>2717</v>
      </c>
      <c r="X1037" s="5" t="s">
        <v>2768</v>
      </c>
      <c r="Y1037" s="5" t="s">
        <v>2719</v>
      </c>
      <c r="Z1037" s="5" t="s">
        <v>2720</v>
      </c>
      <c r="AA1037" s="5"/>
    </row>
    <row r="1038" spans="1:27" ht="12" customHeight="1" x14ac:dyDescent="0.15">
      <c r="A1038" s="1" t="s">
        <v>337</v>
      </c>
      <c r="B1038" s="1" t="s">
        <v>285</v>
      </c>
      <c r="C1038" s="1" t="s">
        <v>9</v>
      </c>
      <c r="D1038" s="1" t="s">
        <v>2446</v>
      </c>
      <c r="E1038" s="1" t="s">
        <v>213</v>
      </c>
      <c r="F1038" s="1" t="s">
        <v>286</v>
      </c>
      <c r="G1038" s="1" t="s">
        <v>215</v>
      </c>
      <c r="H1038" s="1" t="s">
        <v>216</v>
      </c>
      <c r="I1038" s="16"/>
      <c r="J1038" s="16"/>
      <c r="K1038" s="16"/>
      <c r="L1038" s="16"/>
      <c r="M1038" s="16"/>
      <c r="N1038" s="16"/>
      <c r="O1038" s="16"/>
      <c r="P1038" s="16"/>
      <c r="Q1038" s="16"/>
      <c r="R1038" s="16"/>
      <c r="S1038" s="16"/>
      <c r="T1038" s="16"/>
      <c r="U1038" s="16"/>
      <c r="V1038" s="1" t="s">
        <v>5210</v>
      </c>
      <c r="W1038" s="1" t="s">
        <v>2717</v>
      </c>
      <c r="X1038" s="5" t="s">
        <v>2769</v>
      </c>
      <c r="Y1038" s="5" t="s">
        <v>2719</v>
      </c>
      <c r="Z1038" s="5" t="s">
        <v>2720</v>
      </c>
      <c r="AA1038" s="5"/>
    </row>
    <row r="1039" spans="1:27" ht="12" customHeight="1" x14ac:dyDescent="0.15">
      <c r="A1039" s="1" t="s">
        <v>356</v>
      </c>
      <c r="B1039" s="1" t="s">
        <v>8</v>
      </c>
      <c r="C1039" s="1" t="s">
        <v>9</v>
      </c>
      <c r="D1039" s="1" t="s">
        <v>2447</v>
      </c>
      <c r="E1039" s="1" t="s">
        <v>10</v>
      </c>
      <c r="F1039" s="1" t="s">
        <v>357</v>
      </c>
      <c r="G1039" s="1" t="s">
        <v>238</v>
      </c>
      <c r="H1039" s="1" t="s">
        <v>306</v>
      </c>
      <c r="I1039" s="16"/>
      <c r="J1039" s="16"/>
      <c r="K1039" s="16"/>
      <c r="L1039" s="16"/>
      <c r="M1039" s="16"/>
      <c r="N1039" s="16"/>
      <c r="O1039" s="16"/>
      <c r="P1039" s="16"/>
      <c r="Q1039" s="16"/>
      <c r="R1039" s="16"/>
      <c r="S1039" s="16"/>
      <c r="T1039" s="16"/>
      <c r="U1039" s="16"/>
      <c r="V1039" s="1" t="s">
        <v>5583</v>
      </c>
      <c r="W1039" s="1" t="s">
        <v>2551</v>
      </c>
      <c r="X1039" s="5" t="s">
        <v>2835</v>
      </c>
      <c r="Y1039" s="5" t="s">
        <v>2564</v>
      </c>
      <c r="Z1039" s="5" t="s">
        <v>2788</v>
      </c>
      <c r="AA1039" s="5"/>
    </row>
    <row r="1040" spans="1:27" ht="12" customHeight="1" x14ac:dyDescent="0.15">
      <c r="A1040" s="1" t="s">
        <v>356</v>
      </c>
      <c r="B1040" s="1" t="s">
        <v>25</v>
      </c>
      <c r="C1040" s="1" t="s">
        <v>9</v>
      </c>
      <c r="D1040" s="1" t="s">
        <v>2447</v>
      </c>
      <c r="E1040" s="1" t="s">
        <v>10</v>
      </c>
      <c r="F1040" s="1" t="s">
        <v>358</v>
      </c>
      <c r="G1040" s="1" t="s">
        <v>238</v>
      </c>
      <c r="H1040" s="1" t="s">
        <v>306</v>
      </c>
      <c r="I1040" s="16"/>
      <c r="J1040" s="16"/>
      <c r="K1040" s="16"/>
      <c r="L1040" s="16"/>
      <c r="M1040" s="16"/>
      <c r="N1040" s="16"/>
      <c r="O1040" s="16"/>
      <c r="P1040" s="16"/>
      <c r="Q1040" s="16"/>
      <c r="R1040" s="16"/>
      <c r="S1040" s="16"/>
      <c r="T1040" s="16"/>
      <c r="U1040" s="16"/>
      <c r="V1040" s="1" t="s">
        <v>5583</v>
      </c>
      <c r="W1040" s="1" t="s">
        <v>2551</v>
      </c>
      <c r="X1040" s="5" t="s">
        <v>2836</v>
      </c>
      <c r="Y1040" s="5" t="s">
        <v>2564</v>
      </c>
      <c r="Z1040" s="5" t="s">
        <v>2788</v>
      </c>
      <c r="AA1040" s="5"/>
    </row>
    <row r="1041" spans="1:27" ht="12" customHeight="1" x14ac:dyDescent="0.15">
      <c r="A1041" s="1" t="s">
        <v>356</v>
      </c>
      <c r="B1041" s="1" t="s">
        <v>27</v>
      </c>
      <c r="C1041" s="1" t="s">
        <v>9</v>
      </c>
      <c r="D1041" s="1" t="s">
        <v>2447</v>
      </c>
      <c r="E1041" s="1" t="s">
        <v>10</v>
      </c>
      <c r="F1041" s="1" t="s">
        <v>359</v>
      </c>
      <c r="G1041" s="1" t="s">
        <v>238</v>
      </c>
      <c r="H1041" s="1" t="s">
        <v>306</v>
      </c>
      <c r="I1041" s="16"/>
      <c r="J1041" s="16"/>
      <c r="K1041" s="16"/>
      <c r="L1041" s="16"/>
      <c r="M1041" s="16"/>
      <c r="N1041" s="16"/>
      <c r="O1041" s="16"/>
      <c r="P1041" s="16"/>
      <c r="Q1041" s="16"/>
      <c r="R1041" s="16"/>
      <c r="S1041" s="16"/>
      <c r="T1041" s="16"/>
      <c r="U1041" s="16"/>
      <c r="V1041" s="1" t="s">
        <v>5583</v>
      </c>
      <c r="W1041" s="1" t="s">
        <v>2551</v>
      </c>
      <c r="X1041" s="5" t="s">
        <v>2837</v>
      </c>
      <c r="Y1041" s="5" t="s">
        <v>2564</v>
      </c>
      <c r="Z1041" s="5" t="s">
        <v>2788</v>
      </c>
      <c r="AA1041" s="5"/>
    </row>
    <row r="1042" spans="1:27" ht="12" customHeight="1" x14ac:dyDescent="0.15">
      <c r="A1042" s="1" t="s">
        <v>356</v>
      </c>
      <c r="B1042" s="1" t="s">
        <v>29</v>
      </c>
      <c r="C1042" s="1" t="s">
        <v>9</v>
      </c>
      <c r="D1042" s="1" t="s">
        <v>2447</v>
      </c>
      <c r="E1042" s="1" t="s">
        <v>10</v>
      </c>
      <c r="F1042" s="1" t="s">
        <v>360</v>
      </c>
      <c r="G1042" s="1" t="s">
        <v>238</v>
      </c>
      <c r="H1042" s="1" t="s">
        <v>306</v>
      </c>
      <c r="I1042" s="16"/>
      <c r="J1042" s="16"/>
      <c r="K1042" s="16"/>
      <c r="L1042" s="16"/>
      <c r="M1042" s="16"/>
      <c r="N1042" s="16"/>
      <c r="O1042" s="16"/>
      <c r="P1042" s="16"/>
      <c r="Q1042" s="16"/>
      <c r="R1042" s="16"/>
      <c r="S1042" s="16"/>
      <c r="T1042" s="16"/>
      <c r="U1042" s="16"/>
      <c r="V1042" s="1" t="s">
        <v>5583</v>
      </c>
      <c r="W1042" s="1" t="s">
        <v>2551</v>
      </c>
      <c r="X1042" s="5" t="s">
        <v>2838</v>
      </c>
      <c r="Y1042" s="5" t="s">
        <v>2564</v>
      </c>
      <c r="Z1042" s="5" t="s">
        <v>2788</v>
      </c>
      <c r="AA1042" s="5"/>
    </row>
    <row r="1043" spans="1:27" ht="12" customHeight="1" x14ac:dyDescent="0.15">
      <c r="A1043" s="1" t="s">
        <v>356</v>
      </c>
      <c r="B1043" s="1" t="s">
        <v>31</v>
      </c>
      <c r="C1043" s="1" t="s">
        <v>9</v>
      </c>
      <c r="D1043" s="1" t="s">
        <v>2447</v>
      </c>
      <c r="E1043" s="1" t="s">
        <v>10</v>
      </c>
      <c r="F1043" s="1" t="s">
        <v>361</v>
      </c>
      <c r="G1043" s="1" t="s">
        <v>238</v>
      </c>
      <c r="H1043" s="1" t="s">
        <v>306</v>
      </c>
      <c r="I1043" s="16"/>
      <c r="J1043" s="16"/>
      <c r="K1043" s="16"/>
      <c r="L1043" s="16"/>
      <c r="M1043" s="16"/>
      <c r="N1043" s="16"/>
      <c r="O1043" s="16"/>
      <c r="P1043" s="16"/>
      <c r="Q1043" s="16"/>
      <c r="R1043" s="16"/>
      <c r="S1043" s="16"/>
      <c r="T1043" s="16"/>
      <c r="U1043" s="16"/>
      <c r="V1043" s="1" t="s">
        <v>5583</v>
      </c>
      <c r="W1043" s="1" t="s">
        <v>2551</v>
      </c>
      <c r="X1043" s="5" t="s">
        <v>2839</v>
      </c>
      <c r="Y1043" s="5" t="s">
        <v>2564</v>
      </c>
      <c r="Z1043" s="5" t="s">
        <v>2788</v>
      </c>
      <c r="AA1043" s="5"/>
    </row>
    <row r="1044" spans="1:27" ht="12" customHeight="1" x14ac:dyDescent="0.15">
      <c r="A1044" s="1" t="s">
        <v>356</v>
      </c>
      <c r="B1044" s="1" t="s">
        <v>33</v>
      </c>
      <c r="C1044" s="1" t="s">
        <v>9</v>
      </c>
      <c r="D1044" s="1" t="s">
        <v>2447</v>
      </c>
      <c r="E1044" s="1" t="s">
        <v>10</v>
      </c>
      <c r="F1044" s="1" t="s">
        <v>362</v>
      </c>
      <c r="G1044" s="1" t="s">
        <v>238</v>
      </c>
      <c r="H1044" s="1" t="s">
        <v>306</v>
      </c>
      <c r="I1044" s="16"/>
      <c r="J1044" s="16"/>
      <c r="K1044" s="16"/>
      <c r="L1044" s="16"/>
      <c r="M1044" s="16"/>
      <c r="N1044" s="16"/>
      <c r="O1044" s="16"/>
      <c r="P1044" s="16"/>
      <c r="Q1044" s="16"/>
      <c r="R1044" s="16"/>
      <c r="S1044" s="16"/>
      <c r="T1044" s="16"/>
      <c r="U1044" s="16"/>
      <c r="V1044" s="1" t="s">
        <v>5583</v>
      </c>
      <c r="W1044" s="1" t="s">
        <v>2551</v>
      </c>
      <c r="X1044" s="5" t="s">
        <v>2840</v>
      </c>
      <c r="Y1044" s="5" t="s">
        <v>2564</v>
      </c>
      <c r="Z1044" s="5" t="s">
        <v>2788</v>
      </c>
      <c r="AA1044" s="5"/>
    </row>
    <row r="1045" spans="1:27" ht="12" customHeight="1" x14ac:dyDescent="0.15">
      <c r="A1045" s="1" t="s">
        <v>356</v>
      </c>
      <c r="B1045" s="1" t="s">
        <v>35</v>
      </c>
      <c r="C1045" s="1" t="s">
        <v>9</v>
      </c>
      <c r="D1045" s="1" t="s">
        <v>2447</v>
      </c>
      <c r="E1045" s="1" t="s">
        <v>10</v>
      </c>
      <c r="F1045" s="1" t="s">
        <v>363</v>
      </c>
      <c r="G1045" s="1" t="s">
        <v>238</v>
      </c>
      <c r="H1045" s="1" t="s">
        <v>306</v>
      </c>
      <c r="I1045" s="16"/>
      <c r="J1045" s="16"/>
      <c r="K1045" s="16"/>
      <c r="L1045" s="16"/>
      <c r="M1045" s="16"/>
      <c r="N1045" s="16"/>
      <c r="O1045" s="16"/>
      <c r="P1045" s="16"/>
      <c r="Q1045" s="16"/>
      <c r="R1045" s="16"/>
      <c r="S1045" s="16"/>
      <c r="T1045" s="16"/>
      <c r="U1045" s="16"/>
      <c r="V1045" s="1" t="s">
        <v>5583</v>
      </c>
      <c r="W1045" s="1" t="s">
        <v>2551</v>
      </c>
      <c r="X1045" s="5" t="s">
        <v>2841</v>
      </c>
      <c r="Y1045" s="5" t="s">
        <v>2564</v>
      </c>
      <c r="Z1045" s="5" t="s">
        <v>2788</v>
      </c>
      <c r="AA1045" s="5"/>
    </row>
    <row r="1046" spans="1:27" ht="12" customHeight="1" x14ac:dyDescent="0.15">
      <c r="A1046" s="1" t="s">
        <v>356</v>
      </c>
      <c r="B1046" s="1" t="s">
        <v>37</v>
      </c>
      <c r="C1046" s="1" t="s">
        <v>9</v>
      </c>
      <c r="D1046" s="1" t="s">
        <v>2447</v>
      </c>
      <c r="E1046" s="1" t="s">
        <v>10</v>
      </c>
      <c r="F1046" s="1" t="s">
        <v>364</v>
      </c>
      <c r="G1046" s="1" t="s">
        <v>238</v>
      </c>
      <c r="H1046" s="1" t="s">
        <v>306</v>
      </c>
      <c r="I1046" s="16"/>
      <c r="J1046" s="16"/>
      <c r="K1046" s="16"/>
      <c r="L1046" s="16"/>
      <c r="M1046" s="16"/>
      <c r="N1046" s="16"/>
      <c r="O1046" s="16"/>
      <c r="P1046" s="16"/>
      <c r="Q1046" s="16"/>
      <c r="R1046" s="16"/>
      <c r="S1046" s="16"/>
      <c r="T1046" s="16"/>
      <c r="U1046" s="16"/>
      <c r="V1046" s="1" t="s">
        <v>5583</v>
      </c>
      <c r="W1046" s="1" t="s">
        <v>2551</v>
      </c>
      <c r="X1046" s="5" t="s">
        <v>2842</v>
      </c>
      <c r="Y1046" s="5" t="s">
        <v>2564</v>
      </c>
      <c r="Z1046" s="5" t="s">
        <v>2788</v>
      </c>
      <c r="AA1046" s="5"/>
    </row>
    <row r="1047" spans="1:27" ht="12" customHeight="1" x14ac:dyDescent="0.15">
      <c r="A1047" s="1" t="s">
        <v>356</v>
      </c>
      <c r="B1047" s="1" t="s">
        <v>39</v>
      </c>
      <c r="C1047" s="1" t="s">
        <v>9</v>
      </c>
      <c r="D1047" s="1" t="s">
        <v>2447</v>
      </c>
      <c r="E1047" s="1" t="s">
        <v>10</v>
      </c>
      <c r="F1047" s="1" t="s">
        <v>365</v>
      </c>
      <c r="G1047" s="1" t="s">
        <v>238</v>
      </c>
      <c r="H1047" s="1" t="s">
        <v>306</v>
      </c>
      <c r="I1047" s="16"/>
      <c r="J1047" s="16"/>
      <c r="K1047" s="16"/>
      <c r="L1047" s="16"/>
      <c r="M1047" s="16"/>
      <c r="N1047" s="16"/>
      <c r="O1047" s="16"/>
      <c r="P1047" s="16"/>
      <c r="Q1047" s="16"/>
      <c r="R1047" s="16"/>
      <c r="S1047" s="16"/>
      <c r="T1047" s="16"/>
      <c r="U1047" s="16"/>
      <c r="V1047" s="1" t="s">
        <v>5583</v>
      </c>
      <c r="W1047" s="1" t="s">
        <v>2551</v>
      </c>
      <c r="X1047" s="5" t="s">
        <v>2843</v>
      </c>
      <c r="Y1047" s="5" t="s">
        <v>2564</v>
      </c>
      <c r="Z1047" s="5" t="s">
        <v>2788</v>
      </c>
      <c r="AA1047" s="5"/>
    </row>
    <row r="1048" spans="1:27" ht="12" customHeight="1" x14ac:dyDescent="0.15">
      <c r="A1048" s="1" t="s">
        <v>356</v>
      </c>
      <c r="B1048" s="1" t="s">
        <v>41</v>
      </c>
      <c r="C1048" s="1" t="s">
        <v>9</v>
      </c>
      <c r="D1048" s="1" t="s">
        <v>2447</v>
      </c>
      <c r="E1048" s="1" t="s">
        <v>10</v>
      </c>
      <c r="F1048" s="1" t="s">
        <v>366</v>
      </c>
      <c r="G1048" s="1" t="s">
        <v>238</v>
      </c>
      <c r="H1048" s="1" t="s">
        <v>306</v>
      </c>
      <c r="I1048" s="16"/>
      <c r="J1048" s="16"/>
      <c r="K1048" s="16"/>
      <c r="L1048" s="16"/>
      <c r="M1048" s="16"/>
      <c r="N1048" s="16"/>
      <c r="O1048" s="16"/>
      <c r="P1048" s="16"/>
      <c r="Q1048" s="16"/>
      <c r="R1048" s="16"/>
      <c r="S1048" s="16"/>
      <c r="T1048" s="16"/>
      <c r="U1048" s="16"/>
      <c r="V1048" s="1" t="s">
        <v>5583</v>
      </c>
      <c r="W1048" s="1" t="s">
        <v>2551</v>
      </c>
      <c r="X1048" s="5" t="s">
        <v>2844</v>
      </c>
      <c r="Y1048" s="5" t="s">
        <v>2564</v>
      </c>
      <c r="Z1048" s="5" t="s">
        <v>2788</v>
      </c>
      <c r="AA1048" s="5"/>
    </row>
    <row r="1049" spans="1:27" ht="12" customHeight="1" x14ac:dyDescent="0.15">
      <c r="A1049" s="1" t="s">
        <v>356</v>
      </c>
      <c r="B1049" s="1" t="s">
        <v>43</v>
      </c>
      <c r="C1049" s="1" t="s">
        <v>9</v>
      </c>
      <c r="D1049" s="1" t="s">
        <v>2447</v>
      </c>
      <c r="E1049" s="1" t="s">
        <v>10</v>
      </c>
      <c r="F1049" s="1" t="s">
        <v>367</v>
      </c>
      <c r="G1049" s="1" t="s">
        <v>238</v>
      </c>
      <c r="H1049" s="1" t="s">
        <v>306</v>
      </c>
      <c r="I1049" s="16"/>
      <c r="J1049" s="16"/>
      <c r="K1049" s="16"/>
      <c r="L1049" s="16"/>
      <c r="M1049" s="16"/>
      <c r="N1049" s="16"/>
      <c r="O1049" s="16"/>
      <c r="P1049" s="16"/>
      <c r="Q1049" s="16"/>
      <c r="R1049" s="16"/>
      <c r="S1049" s="16"/>
      <c r="T1049" s="16"/>
      <c r="U1049" s="16"/>
      <c r="V1049" s="1" t="s">
        <v>5583</v>
      </c>
      <c r="W1049" s="1" t="s">
        <v>2551</v>
      </c>
      <c r="X1049" s="5" t="s">
        <v>2845</v>
      </c>
      <c r="Y1049" s="5" t="s">
        <v>2564</v>
      </c>
      <c r="Z1049" s="5" t="s">
        <v>2788</v>
      </c>
      <c r="AA1049" s="5"/>
    </row>
    <row r="1050" spans="1:27" ht="12" customHeight="1" x14ac:dyDescent="0.15">
      <c r="A1050" s="1" t="s">
        <v>356</v>
      </c>
      <c r="B1050" s="1" t="s">
        <v>45</v>
      </c>
      <c r="C1050" s="1" t="s">
        <v>9</v>
      </c>
      <c r="D1050" s="1" t="s">
        <v>2447</v>
      </c>
      <c r="E1050" s="1" t="s">
        <v>10</v>
      </c>
      <c r="F1050" s="1" t="s">
        <v>368</v>
      </c>
      <c r="G1050" s="1" t="s">
        <v>238</v>
      </c>
      <c r="H1050" s="1" t="s">
        <v>306</v>
      </c>
      <c r="I1050" s="16"/>
      <c r="J1050" s="16"/>
      <c r="K1050" s="16"/>
      <c r="L1050" s="16"/>
      <c r="M1050" s="16"/>
      <c r="N1050" s="16"/>
      <c r="O1050" s="16"/>
      <c r="P1050" s="16"/>
      <c r="Q1050" s="16"/>
      <c r="R1050" s="16"/>
      <c r="S1050" s="16"/>
      <c r="T1050" s="16"/>
      <c r="U1050" s="16"/>
      <c r="V1050" s="1" t="s">
        <v>5583</v>
      </c>
      <c r="W1050" s="1" t="s">
        <v>2551</v>
      </c>
      <c r="X1050" s="5" t="s">
        <v>2846</v>
      </c>
      <c r="Y1050" s="5" t="s">
        <v>2564</v>
      </c>
      <c r="Z1050" s="5" t="s">
        <v>2788</v>
      </c>
      <c r="AA1050" s="5"/>
    </row>
    <row r="1051" spans="1:27" ht="12" customHeight="1" x14ac:dyDescent="0.15">
      <c r="A1051" s="1" t="s">
        <v>356</v>
      </c>
      <c r="B1051" s="1" t="s">
        <v>212</v>
      </c>
      <c r="C1051" s="1" t="s">
        <v>9</v>
      </c>
      <c r="D1051" s="1" t="s">
        <v>2447</v>
      </c>
      <c r="E1051" s="1" t="s">
        <v>213</v>
      </c>
      <c r="F1051" s="1" t="s">
        <v>284</v>
      </c>
      <c r="G1051" s="1" t="s">
        <v>215</v>
      </c>
      <c r="H1051" s="1" t="s">
        <v>216</v>
      </c>
      <c r="I1051" s="16"/>
      <c r="J1051" s="16"/>
      <c r="K1051" s="16"/>
      <c r="L1051" s="16"/>
      <c r="M1051" s="16"/>
      <c r="N1051" s="16"/>
      <c r="O1051" s="16"/>
      <c r="P1051" s="16"/>
      <c r="Q1051" s="16"/>
      <c r="R1051" s="16"/>
      <c r="S1051" s="16"/>
      <c r="T1051" s="16"/>
      <c r="U1051" s="16"/>
      <c r="V1051" s="1" t="s">
        <v>5583</v>
      </c>
      <c r="W1051" s="1" t="s">
        <v>2717</v>
      </c>
      <c r="X1051" s="5" t="s">
        <v>2768</v>
      </c>
      <c r="Y1051" s="5" t="s">
        <v>2719</v>
      </c>
      <c r="Z1051" s="5" t="s">
        <v>2847</v>
      </c>
      <c r="AA1051" s="5"/>
    </row>
    <row r="1052" spans="1:27" ht="12" customHeight="1" x14ac:dyDescent="0.15">
      <c r="A1052" s="1" t="s">
        <v>356</v>
      </c>
      <c r="B1052" s="1" t="s">
        <v>285</v>
      </c>
      <c r="C1052" s="1" t="s">
        <v>9</v>
      </c>
      <c r="D1052" s="1" t="s">
        <v>2447</v>
      </c>
      <c r="E1052" s="1" t="s">
        <v>213</v>
      </c>
      <c r="F1052" s="1" t="s">
        <v>286</v>
      </c>
      <c r="G1052" s="1" t="s">
        <v>215</v>
      </c>
      <c r="H1052" s="1" t="s">
        <v>216</v>
      </c>
      <c r="I1052" s="16"/>
      <c r="J1052" s="16"/>
      <c r="K1052" s="16"/>
      <c r="L1052" s="16"/>
      <c r="M1052" s="16"/>
      <c r="N1052" s="16"/>
      <c r="O1052" s="16"/>
      <c r="P1052" s="16"/>
      <c r="Q1052" s="16"/>
      <c r="R1052" s="16"/>
      <c r="S1052" s="16"/>
      <c r="T1052" s="16"/>
      <c r="U1052" s="16"/>
      <c r="V1052" s="1" t="s">
        <v>5583</v>
      </c>
      <c r="W1052" s="1" t="s">
        <v>2717</v>
      </c>
      <c r="X1052" s="5" t="s">
        <v>2769</v>
      </c>
      <c r="Y1052" s="5" t="s">
        <v>2719</v>
      </c>
      <c r="Z1052" s="5" t="s">
        <v>2847</v>
      </c>
      <c r="AA1052" s="5"/>
    </row>
    <row r="1053" spans="1:27" ht="12" customHeight="1" x14ac:dyDescent="0.15">
      <c r="A1053" s="1" t="s">
        <v>369</v>
      </c>
      <c r="B1053" s="1" t="s">
        <v>8</v>
      </c>
      <c r="C1053" s="1" t="s">
        <v>9</v>
      </c>
      <c r="D1053" s="1" t="s">
        <v>2448</v>
      </c>
      <c r="E1053" s="1" t="s">
        <v>10</v>
      </c>
      <c r="F1053" s="1" t="s">
        <v>370</v>
      </c>
      <c r="G1053" s="1" t="s">
        <v>234</v>
      </c>
      <c r="H1053" s="1" t="s">
        <v>235</v>
      </c>
      <c r="I1053" s="16"/>
      <c r="J1053" s="16"/>
      <c r="K1053" s="16"/>
      <c r="L1053" s="16"/>
      <c r="M1053" s="16"/>
      <c r="N1053" s="16"/>
      <c r="O1053" s="16"/>
      <c r="P1053" s="16"/>
      <c r="Q1053" s="16"/>
      <c r="R1053" s="16"/>
      <c r="S1053" s="16"/>
      <c r="T1053" s="16"/>
      <c r="U1053" s="16"/>
      <c r="V1053" s="1" t="s">
        <v>2848</v>
      </c>
      <c r="W1053" s="1" t="s">
        <v>2551</v>
      </c>
      <c r="X1053" s="5" t="s">
        <v>2849</v>
      </c>
      <c r="Y1053" s="5" t="s">
        <v>2553</v>
      </c>
      <c r="Z1053" s="5" t="s">
        <v>2734</v>
      </c>
      <c r="AA1053" s="5"/>
    </row>
    <row r="1054" spans="1:27" ht="12" customHeight="1" x14ac:dyDescent="0.15">
      <c r="A1054" s="1" t="s">
        <v>369</v>
      </c>
      <c r="B1054" s="1" t="s">
        <v>8</v>
      </c>
      <c r="C1054" s="1" t="s">
        <v>15</v>
      </c>
      <c r="D1054" s="1" t="s">
        <v>2448</v>
      </c>
      <c r="E1054" s="1" t="s">
        <v>10</v>
      </c>
      <c r="F1054" s="1" t="s">
        <v>370</v>
      </c>
      <c r="G1054" s="1" t="s">
        <v>304</v>
      </c>
      <c r="H1054" s="1" t="s">
        <v>13</v>
      </c>
      <c r="I1054" s="16"/>
      <c r="J1054" s="16"/>
      <c r="K1054" s="16"/>
      <c r="L1054" s="16"/>
      <c r="M1054" s="16"/>
      <c r="N1054" s="16"/>
      <c r="O1054" s="16"/>
      <c r="P1054" s="16"/>
      <c r="Q1054" s="16"/>
      <c r="R1054" s="16"/>
      <c r="S1054" s="16">
        <v>0.94540000000000002</v>
      </c>
      <c r="T1054" s="16"/>
      <c r="U1054" s="16"/>
      <c r="V1054" s="1" t="s">
        <v>2848</v>
      </c>
      <c r="W1054" s="1" t="s">
        <v>2551</v>
      </c>
      <c r="X1054" s="5" t="s">
        <v>2849</v>
      </c>
      <c r="Y1054" s="5" t="s">
        <v>2787</v>
      </c>
      <c r="Z1054" s="5" t="s">
        <v>13</v>
      </c>
      <c r="AA1054" s="5"/>
    </row>
    <row r="1055" spans="1:27" ht="12" customHeight="1" x14ac:dyDescent="0.15">
      <c r="A1055" s="1" t="s">
        <v>369</v>
      </c>
      <c r="B1055" s="1" t="s">
        <v>8</v>
      </c>
      <c r="C1055" s="1" t="s">
        <v>17</v>
      </c>
      <c r="D1055" s="1" t="s">
        <v>2448</v>
      </c>
      <c r="E1055" s="1" t="s">
        <v>10</v>
      </c>
      <c r="F1055" s="1" t="s">
        <v>370</v>
      </c>
      <c r="G1055" s="1" t="s">
        <v>238</v>
      </c>
      <c r="H1055" s="1" t="s">
        <v>239</v>
      </c>
      <c r="I1055" s="16"/>
      <c r="J1055" s="16"/>
      <c r="K1055" s="16"/>
      <c r="L1055" s="16"/>
      <c r="M1055" s="16"/>
      <c r="N1055" s="16"/>
      <c r="O1055" s="16"/>
      <c r="P1055" s="16"/>
      <c r="Q1055" s="16"/>
      <c r="R1055" s="16"/>
      <c r="S1055" s="16">
        <v>0.93779999999999997</v>
      </c>
      <c r="T1055" s="16"/>
      <c r="U1055" s="16"/>
      <c r="V1055" s="1" t="s">
        <v>2848</v>
      </c>
      <c r="W1055" s="1" t="s">
        <v>2551</v>
      </c>
      <c r="X1055" s="5" t="s">
        <v>2849</v>
      </c>
      <c r="Y1055" s="5" t="s">
        <v>2737</v>
      </c>
      <c r="Z1055" s="5" t="s">
        <v>2738</v>
      </c>
      <c r="AA1055" s="5"/>
    </row>
    <row r="1056" spans="1:27" ht="12" customHeight="1" x14ac:dyDescent="0.15">
      <c r="A1056" s="1" t="s">
        <v>369</v>
      </c>
      <c r="B1056" s="1" t="s">
        <v>25</v>
      </c>
      <c r="C1056" s="1" t="s">
        <v>9</v>
      </c>
      <c r="D1056" s="1" t="s">
        <v>2448</v>
      </c>
      <c r="E1056" s="1" t="s">
        <v>10</v>
      </c>
      <c r="F1056" s="1" t="s">
        <v>371</v>
      </c>
      <c r="G1056" s="1" t="s">
        <v>234</v>
      </c>
      <c r="H1056" s="1" t="s">
        <v>235</v>
      </c>
      <c r="I1056" s="16"/>
      <c r="J1056" s="16"/>
      <c r="K1056" s="16"/>
      <c r="L1056" s="16"/>
      <c r="M1056" s="16"/>
      <c r="N1056" s="16"/>
      <c r="O1056" s="16"/>
      <c r="P1056" s="16"/>
      <c r="Q1056" s="16"/>
      <c r="R1056" s="16"/>
      <c r="S1056" s="16"/>
      <c r="T1056" s="16"/>
      <c r="U1056" s="16"/>
      <c r="V1056" s="1" t="s">
        <v>2848</v>
      </c>
      <c r="W1056" s="1" t="s">
        <v>2551</v>
      </c>
      <c r="X1056" s="5" t="s">
        <v>2850</v>
      </c>
      <c r="Y1056" s="5" t="s">
        <v>2553</v>
      </c>
      <c r="Z1056" s="5" t="s">
        <v>2734</v>
      </c>
      <c r="AA1056" s="5"/>
    </row>
    <row r="1057" spans="1:27" ht="12" customHeight="1" x14ac:dyDescent="0.15">
      <c r="A1057" s="1" t="s">
        <v>369</v>
      </c>
      <c r="B1057" s="1" t="s">
        <v>25</v>
      </c>
      <c r="C1057" s="1" t="s">
        <v>15</v>
      </c>
      <c r="D1057" s="1" t="s">
        <v>2448</v>
      </c>
      <c r="E1057" s="1" t="s">
        <v>10</v>
      </c>
      <c r="F1057" s="1" t="s">
        <v>371</v>
      </c>
      <c r="G1057" s="1" t="s">
        <v>304</v>
      </c>
      <c r="H1057" s="1" t="s">
        <v>13</v>
      </c>
      <c r="I1057" s="16"/>
      <c r="J1057" s="16"/>
      <c r="K1057" s="16"/>
      <c r="L1057" s="16"/>
      <c r="M1057" s="16"/>
      <c r="N1057" s="16"/>
      <c r="O1057" s="16"/>
      <c r="P1057" s="16"/>
      <c r="Q1057" s="16"/>
      <c r="R1057" s="16"/>
      <c r="S1057" s="16"/>
      <c r="T1057" s="16"/>
      <c r="U1057" s="16"/>
      <c r="V1057" s="1" t="s">
        <v>2848</v>
      </c>
      <c r="W1057" s="1" t="s">
        <v>2551</v>
      </c>
      <c r="X1057" s="5" t="s">
        <v>2850</v>
      </c>
      <c r="Y1057" s="5" t="s">
        <v>2787</v>
      </c>
      <c r="Z1057" s="5" t="s">
        <v>13</v>
      </c>
      <c r="AA1057" s="5"/>
    </row>
    <row r="1058" spans="1:27" ht="12" customHeight="1" x14ac:dyDescent="0.15">
      <c r="A1058" s="1" t="s">
        <v>369</v>
      </c>
      <c r="B1058" s="1" t="s">
        <v>25</v>
      </c>
      <c r="C1058" s="1" t="s">
        <v>17</v>
      </c>
      <c r="D1058" s="1" t="s">
        <v>2448</v>
      </c>
      <c r="E1058" s="1" t="s">
        <v>10</v>
      </c>
      <c r="F1058" s="1" t="s">
        <v>371</v>
      </c>
      <c r="G1058" s="1" t="s">
        <v>238</v>
      </c>
      <c r="H1058" s="1" t="s">
        <v>239</v>
      </c>
      <c r="I1058" s="16"/>
      <c r="J1058" s="16"/>
      <c r="K1058" s="16"/>
      <c r="L1058" s="16"/>
      <c r="M1058" s="16"/>
      <c r="N1058" s="16"/>
      <c r="O1058" s="16"/>
      <c r="P1058" s="16"/>
      <c r="Q1058" s="16"/>
      <c r="R1058" s="16"/>
      <c r="S1058" s="16"/>
      <c r="T1058" s="16"/>
      <c r="U1058" s="16"/>
      <c r="V1058" s="1" t="s">
        <v>2848</v>
      </c>
      <c r="W1058" s="1" t="s">
        <v>2551</v>
      </c>
      <c r="X1058" s="5" t="s">
        <v>2850</v>
      </c>
      <c r="Y1058" s="5" t="s">
        <v>2737</v>
      </c>
      <c r="Z1058" s="5" t="s">
        <v>2738</v>
      </c>
      <c r="AA1058" s="5"/>
    </row>
    <row r="1059" spans="1:27" ht="12" customHeight="1" x14ac:dyDescent="0.15">
      <c r="A1059" s="1" t="s">
        <v>369</v>
      </c>
      <c r="B1059" s="1" t="s">
        <v>27</v>
      </c>
      <c r="C1059" s="1" t="s">
        <v>9</v>
      </c>
      <c r="D1059" s="1" t="s">
        <v>2448</v>
      </c>
      <c r="E1059" s="1" t="s">
        <v>10</v>
      </c>
      <c r="F1059" s="1" t="s">
        <v>372</v>
      </c>
      <c r="G1059" s="1" t="s">
        <v>234</v>
      </c>
      <c r="H1059" s="1" t="s">
        <v>235</v>
      </c>
      <c r="I1059" s="16"/>
      <c r="J1059" s="16"/>
      <c r="K1059" s="16"/>
      <c r="L1059" s="16"/>
      <c r="M1059" s="16"/>
      <c r="N1059" s="16"/>
      <c r="O1059" s="16"/>
      <c r="P1059" s="16"/>
      <c r="Q1059" s="16"/>
      <c r="R1059" s="16"/>
      <c r="S1059" s="16"/>
      <c r="T1059" s="16"/>
      <c r="U1059" s="16"/>
      <c r="V1059" s="1" t="s">
        <v>2848</v>
      </c>
      <c r="W1059" s="1" t="s">
        <v>2551</v>
      </c>
      <c r="X1059" s="5" t="s">
        <v>2851</v>
      </c>
      <c r="Y1059" s="5" t="s">
        <v>2553</v>
      </c>
      <c r="Z1059" s="5" t="s">
        <v>2734</v>
      </c>
      <c r="AA1059" s="5"/>
    </row>
    <row r="1060" spans="1:27" ht="12" customHeight="1" x14ac:dyDescent="0.15">
      <c r="A1060" s="1" t="s">
        <v>369</v>
      </c>
      <c r="B1060" s="1" t="s">
        <v>27</v>
      </c>
      <c r="C1060" s="1" t="s">
        <v>15</v>
      </c>
      <c r="D1060" s="1" t="s">
        <v>2448</v>
      </c>
      <c r="E1060" s="1" t="s">
        <v>10</v>
      </c>
      <c r="F1060" s="1" t="s">
        <v>372</v>
      </c>
      <c r="G1060" s="1" t="s">
        <v>304</v>
      </c>
      <c r="H1060" s="1" t="s">
        <v>13</v>
      </c>
      <c r="I1060" s="16"/>
      <c r="J1060" s="16"/>
      <c r="K1060" s="16"/>
      <c r="L1060" s="16"/>
      <c r="M1060" s="16"/>
      <c r="N1060" s="16"/>
      <c r="O1060" s="16"/>
      <c r="P1060" s="16"/>
      <c r="Q1060" s="16"/>
      <c r="R1060" s="16"/>
      <c r="S1060" s="16"/>
      <c r="T1060" s="16"/>
      <c r="U1060" s="16"/>
      <c r="V1060" s="1" t="s">
        <v>2848</v>
      </c>
      <c r="W1060" s="1" t="s">
        <v>2551</v>
      </c>
      <c r="X1060" s="5" t="s">
        <v>2851</v>
      </c>
      <c r="Y1060" s="5" t="s">
        <v>2787</v>
      </c>
      <c r="Z1060" s="5" t="s">
        <v>13</v>
      </c>
      <c r="AA1060" s="5"/>
    </row>
    <row r="1061" spans="1:27" ht="12" customHeight="1" x14ac:dyDescent="0.15">
      <c r="A1061" s="1" t="s">
        <v>369</v>
      </c>
      <c r="B1061" s="1" t="s">
        <v>27</v>
      </c>
      <c r="C1061" s="1" t="s">
        <v>17</v>
      </c>
      <c r="D1061" s="1" t="s">
        <v>2448</v>
      </c>
      <c r="E1061" s="1" t="s">
        <v>10</v>
      </c>
      <c r="F1061" s="1" t="s">
        <v>372</v>
      </c>
      <c r="G1061" s="1" t="s">
        <v>238</v>
      </c>
      <c r="H1061" s="1" t="s">
        <v>239</v>
      </c>
      <c r="I1061" s="16"/>
      <c r="J1061" s="16"/>
      <c r="K1061" s="16"/>
      <c r="L1061" s="16"/>
      <c r="M1061" s="16"/>
      <c r="N1061" s="16"/>
      <c r="O1061" s="16"/>
      <c r="P1061" s="16"/>
      <c r="Q1061" s="16"/>
      <c r="R1061" s="16"/>
      <c r="S1061" s="16"/>
      <c r="T1061" s="16"/>
      <c r="U1061" s="16"/>
      <c r="V1061" s="1" t="s">
        <v>2848</v>
      </c>
      <c r="W1061" s="1" t="s">
        <v>2551</v>
      </c>
      <c r="X1061" s="5" t="s">
        <v>2851</v>
      </c>
      <c r="Y1061" s="5" t="s">
        <v>2737</v>
      </c>
      <c r="Z1061" s="5" t="s">
        <v>2738</v>
      </c>
      <c r="AA1061" s="5"/>
    </row>
    <row r="1062" spans="1:27" ht="12" customHeight="1" x14ac:dyDescent="0.15">
      <c r="A1062" s="1" t="s">
        <v>369</v>
      </c>
      <c r="B1062" s="1" t="s">
        <v>29</v>
      </c>
      <c r="C1062" s="1" t="s">
        <v>9</v>
      </c>
      <c r="D1062" s="1" t="s">
        <v>2448</v>
      </c>
      <c r="E1062" s="1" t="s">
        <v>10</v>
      </c>
      <c r="F1062" s="1" t="s">
        <v>373</v>
      </c>
      <c r="G1062" s="1" t="s">
        <v>234</v>
      </c>
      <c r="H1062" s="1" t="s">
        <v>235</v>
      </c>
      <c r="I1062" s="16"/>
      <c r="J1062" s="16"/>
      <c r="K1062" s="16"/>
      <c r="L1062" s="16"/>
      <c r="M1062" s="16"/>
      <c r="N1062" s="16"/>
      <c r="O1062" s="16"/>
      <c r="P1062" s="16"/>
      <c r="Q1062" s="16"/>
      <c r="R1062" s="16"/>
      <c r="S1062" s="16"/>
      <c r="T1062" s="16"/>
      <c r="U1062" s="16"/>
      <c r="V1062" s="1" t="s">
        <v>2848</v>
      </c>
      <c r="W1062" s="1" t="s">
        <v>2551</v>
      </c>
      <c r="X1062" s="5" t="s">
        <v>2852</v>
      </c>
      <c r="Y1062" s="5" t="s">
        <v>2553</v>
      </c>
      <c r="Z1062" s="5" t="s">
        <v>2734</v>
      </c>
      <c r="AA1062" s="5"/>
    </row>
    <row r="1063" spans="1:27" ht="12" customHeight="1" x14ac:dyDescent="0.15">
      <c r="A1063" s="1" t="s">
        <v>369</v>
      </c>
      <c r="B1063" s="1" t="s">
        <v>29</v>
      </c>
      <c r="C1063" s="1" t="s">
        <v>15</v>
      </c>
      <c r="D1063" s="1" t="s">
        <v>2448</v>
      </c>
      <c r="E1063" s="1" t="s">
        <v>10</v>
      </c>
      <c r="F1063" s="1" t="s">
        <v>373</v>
      </c>
      <c r="G1063" s="1" t="s">
        <v>304</v>
      </c>
      <c r="H1063" s="1" t="s">
        <v>13</v>
      </c>
      <c r="I1063" s="16"/>
      <c r="J1063" s="16"/>
      <c r="K1063" s="16"/>
      <c r="L1063" s="16"/>
      <c r="M1063" s="16"/>
      <c r="N1063" s="16"/>
      <c r="O1063" s="16"/>
      <c r="P1063" s="16"/>
      <c r="Q1063" s="16"/>
      <c r="R1063" s="16"/>
      <c r="S1063" s="16"/>
      <c r="T1063" s="16"/>
      <c r="U1063" s="16"/>
      <c r="V1063" s="1" t="s">
        <v>2848</v>
      </c>
      <c r="W1063" s="1" t="s">
        <v>2551</v>
      </c>
      <c r="X1063" s="5" t="s">
        <v>2852</v>
      </c>
      <c r="Y1063" s="5" t="s">
        <v>2787</v>
      </c>
      <c r="Z1063" s="5" t="s">
        <v>13</v>
      </c>
      <c r="AA1063" s="5"/>
    </row>
    <row r="1064" spans="1:27" ht="12" customHeight="1" x14ac:dyDescent="0.15">
      <c r="A1064" s="1" t="s">
        <v>369</v>
      </c>
      <c r="B1064" s="1" t="s">
        <v>29</v>
      </c>
      <c r="C1064" s="1" t="s">
        <v>17</v>
      </c>
      <c r="D1064" s="1" t="s">
        <v>2448</v>
      </c>
      <c r="E1064" s="1" t="s">
        <v>10</v>
      </c>
      <c r="F1064" s="1" t="s">
        <v>373</v>
      </c>
      <c r="G1064" s="1" t="s">
        <v>238</v>
      </c>
      <c r="H1064" s="1" t="s">
        <v>239</v>
      </c>
      <c r="I1064" s="16"/>
      <c r="J1064" s="16"/>
      <c r="K1064" s="16"/>
      <c r="L1064" s="16"/>
      <c r="M1064" s="16"/>
      <c r="N1064" s="16"/>
      <c r="O1064" s="16"/>
      <c r="P1064" s="16"/>
      <c r="Q1064" s="16"/>
      <c r="R1064" s="16"/>
      <c r="S1064" s="16"/>
      <c r="T1064" s="16"/>
      <c r="U1064" s="16"/>
      <c r="V1064" s="1" t="s">
        <v>2848</v>
      </c>
      <c r="W1064" s="1" t="s">
        <v>2551</v>
      </c>
      <c r="X1064" s="5" t="s">
        <v>2852</v>
      </c>
      <c r="Y1064" s="5" t="s">
        <v>2737</v>
      </c>
      <c r="Z1064" s="5" t="s">
        <v>2738</v>
      </c>
      <c r="AA1064" s="5"/>
    </row>
    <row r="1065" spans="1:27" ht="12" customHeight="1" x14ac:dyDescent="0.15">
      <c r="A1065" s="1" t="s">
        <v>369</v>
      </c>
      <c r="B1065" s="1" t="s">
        <v>31</v>
      </c>
      <c r="C1065" s="1" t="s">
        <v>9</v>
      </c>
      <c r="D1065" s="1" t="s">
        <v>2448</v>
      </c>
      <c r="E1065" s="1" t="s">
        <v>10</v>
      </c>
      <c r="F1065" s="1" t="s">
        <v>374</v>
      </c>
      <c r="G1065" s="1" t="s">
        <v>234</v>
      </c>
      <c r="H1065" s="1" t="s">
        <v>235</v>
      </c>
      <c r="I1065" s="16"/>
      <c r="J1065" s="16"/>
      <c r="K1065" s="16"/>
      <c r="L1065" s="16"/>
      <c r="M1065" s="16"/>
      <c r="N1065" s="16"/>
      <c r="O1065" s="16"/>
      <c r="P1065" s="16"/>
      <c r="Q1065" s="16"/>
      <c r="R1065" s="16"/>
      <c r="S1065" s="16"/>
      <c r="T1065" s="16"/>
      <c r="U1065" s="16"/>
      <c r="V1065" s="1" t="s">
        <v>2848</v>
      </c>
      <c r="W1065" s="1" t="s">
        <v>2551</v>
      </c>
      <c r="X1065" s="5" t="s">
        <v>2853</v>
      </c>
      <c r="Y1065" s="5" t="s">
        <v>2553</v>
      </c>
      <c r="Z1065" s="5" t="s">
        <v>2734</v>
      </c>
      <c r="AA1065" s="5"/>
    </row>
    <row r="1066" spans="1:27" ht="12" customHeight="1" x14ac:dyDescent="0.15">
      <c r="A1066" s="1" t="s">
        <v>369</v>
      </c>
      <c r="B1066" s="1" t="s">
        <v>31</v>
      </c>
      <c r="C1066" s="1" t="s">
        <v>15</v>
      </c>
      <c r="D1066" s="1" t="s">
        <v>2448</v>
      </c>
      <c r="E1066" s="1" t="s">
        <v>10</v>
      </c>
      <c r="F1066" s="1" t="s">
        <v>374</v>
      </c>
      <c r="G1066" s="1" t="s">
        <v>304</v>
      </c>
      <c r="H1066" s="1" t="s">
        <v>13</v>
      </c>
      <c r="I1066" s="16"/>
      <c r="J1066" s="16"/>
      <c r="K1066" s="16"/>
      <c r="L1066" s="16"/>
      <c r="M1066" s="16"/>
      <c r="N1066" s="16"/>
      <c r="O1066" s="16"/>
      <c r="P1066" s="16"/>
      <c r="Q1066" s="16"/>
      <c r="R1066" s="16"/>
      <c r="S1066" s="16"/>
      <c r="T1066" s="16"/>
      <c r="U1066" s="16"/>
      <c r="V1066" s="1" t="s">
        <v>2848</v>
      </c>
      <c r="W1066" s="1" t="s">
        <v>2551</v>
      </c>
      <c r="X1066" s="5" t="s">
        <v>2853</v>
      </c>
      <c r="Y1066" s="5" t="s">
        <v>2787</v>
      </c>
      <c r="Z1066" s="5" t="s">
        <v>13</v>
      </c>
      <c r="AA1066" s="5"/>
    </row>
    <row r="1067" spans="1:27" ht="12" customHeight="1" x14ac:dyDescent="0.15">
      <c r="A1067" s="1" t="s">
        <v>369</v>
      </c>
      <c r="B1067" s="1" t="s">
        <v>31</v>
      </c>
      <c r="C1067" s="1" t="s">
        <v>17</v>
      </c>
      <c r="D1067" s="1" t="s">
        <v>2448</v>
      </c>
      <c r="E1067" s="1" t="s">
        <v>10</v>
      </c>
      <c r="F1067" s="1" t="s">
        <v>374</v>
      </c>
      <c r="G1067" s="1" t="s">
        <v>238</v>
      </c>
      <c r="H1067" s="1" t="s">
        <v>239</v>
      </c>
      <c r="I1067" s="16"/>
      <c r="J1067" s="16"/>
      <c r="K1067" s="16"/>
      <c r="L1067" s="16"/>
      <c r="M1067" s="16"/>
      <c r="N1067" s="16"/>
      <c r="O1067" s="16"/>
      <c r="P1067" s="16"/>
      <c r="Q1067" s="16"/>
      <c r="R1067" s="16"/>
      <c r="S1067" s="16"/>
      <c r="T1067" s="16"/>
      <c r="U1067" s="16"/>
      <c r="V1067" s="1" t="s">
        <v>2848</v>
      </c>
      <c r="W1067" s="1" t="s">
        <v>2551</v>
      </c>
      <c r="X1067" s="5" t="s">
        <v>2853</v>
      </c>
      <c r="Y1067" s="5" t="s">
        <v>2737</v>
      </c>
      <c r="Z1067" s="5" t="s">
        <v>2738</v>
      </c>
      <c r="AA1067" s="5"/>
    </row>
    <row r="1068" spans="1:27" ht="12" customHeight="1" x14ac:dyDescent="0.15">
      <c r="A1068" s="1" t="s">
        <v>369</v>
      </c>
      <c r="B1068" s="1" t="s">
        <v>33</v>
      </c>
      <c r="C1068" s="1" t="s">
        <v>9</v>
      </c>
      <c r="D1068" s="1" t="s">
        <v>2448</v>
      </c>
      <c r="E1068" s="1" t="s">
        <v>10</v>
      </c>
      <c r="F1068" s="1" t="s">
        <v>375</v>
      </c>
      <c r="G1068" s="1" t="s">
        <v>234</v>
      </c>
      <c r="H1068" s="1" t="s">
        <v>235</v>
      </c>
      <c r="I1068" s="16"/>
      <c r="J1068" s="16"/>
      <c r="K1068" s="16"/>
      <c r="L1068" s="16"/>
      <c r="M1068" s="16"/>
      <c r="N1068" s="16"/>
      <c r="O1068" s="16"/>
      <c r="P1068" s="16"/>
      <c r="Q1068" s="16"/>
      <c r="R1068" s="16"/>
      <c r="S1068" s="16"/>
      <c r="T1068" s="16"/>
      <c r="U1068" s="16"/>
      <c r="V1068" s="1" t="s">
        <v>2848</v>
      </c>
      <c r="W1068" s="1" t="s">
        <v>2551</v>
      </c>
      <c r="X1068" s="5" t="s">
        <v>2854</v>
      </c>
      <c r="Y1068" s="5" t="s">
        <v>2553</v>
      </c>
      <c r="Z1068" s="5" t="s">
        <v>2734</v>
      </c>
      <c r="AA1068" s="5"/>
    </row>
    <row r="1069" spans="1:27" ht="12" customHeight="1" x14ac:dyDescent="0.15">
      <c r="A1069" s="1" t="s">
        <v>369</v>
      </c>
      <c r="B1069" s="1" t="s">
        <v>33</v>
      </c>
      <c r="C1069" s="1" t="s">
        <v>15</v>
      </c>
      <c r="D1069" s="1" t="s">
        <v>2448</v>
      </c>
      <c r="E1069" s="1" t="s">
        <v>10</v>
      </c>
      <c r="F1069" s="1" t="s">
        <v>375</v>
      </c>
      <c r="G1069" s="1" t="s">
        <v>304</v>
      </c>
      <c r="H1069" s="1" t="s">
        <v>13</v>
      </c>
      <c r="I1069" s="16"/>
      <c r="J1069" s="16"/>
      <c r="K1069" s="16"/>
      <c r="L1069" s="16"/>
      <c r="M1069" s="16"/>
      <c r="N1069" s="16"/>
      <c r="O1069" s="16"/>
      <c r="P1069" s="16"/>
      <c r="Q1069" s="16"/>
      <c r="R1069" s="16"/>
      <c r="S1069" s="16"/>
      <c r="T1069" s="16"/>
      <c r="U1069" s="16"/>
      <c r="V1069" s="1" t="s">
        <v>2848</v>
      </c>
      <c r="W1069" s="1" t="s">
        <v>2551</v>
      </c>
      <c r="X1069" s="5" t="s">
        <v>2854</v>
      </c>
      <c r="Y1069" s="5" t="s">
        <v>2787</v>
      </c>
      <c r="Z1069" s="5" t="s">
        <v>13</v>
      </c>
      <c r="AA1069" s="5"/>
    </row>
    <row r="1070" spans="1:27" ht="12" customHeight="1" x14ac:dyDescent="0.15">
      <c r="A1070" s="1" t="s">
        <v>369</v>
      </c>
      <c r="B1070" s="1" t="s">
        <v>33</v>
      </c>
      <c r="C1070" s="1" t="s">
        <v>17</v>
      </c>
      <c r="D1070" s="1" t="s">
        <v>2448</v>
      </c>
      <c r="E1070" s="1" t="s">
        <v>10</v>
      </c>
      <c r="F1070" s="1" t="s">
        <v>375</v>
      </c>
      <c r="G1070" s="1" t="s">
        <v>238</v>
      </c>
      <c r="H1070" s="1" t="s">
        <v>239</v>
      </c>
      <c r="I1070" s="16"/>
      <c r="J1070" s="16"/>
      <c r="K1070" s="16"/>
      <c r="L1070" s="16"/>
      <c r="M1070" s="16"/>
      <c r="N1070" s="16"/>
      <c r="O1070" s="16"/>
      <c r="P1070" s="16"/>
      <c r="Q1070" s="16"/>
      <c r="R1070" s="16"/>
      <c r="S1070" s="16"/>
      <c r="T1070" s="16"/>
      <c r="U1070" s="16"/>
      <c r="V1070" s="1" t="s">
        <v>2848</v>
      </c>
      <c r="W1070" s="1" t="s">
        <v>2551</v>
      </c>
      <c r="X1070" s="5" t="s">
        <v>2854</v>
      </c>
      <c r="Y1070" s="5" t="s">
        <v>2737</v>
      </c>
      <c r="Z1070" s="5" t="s">
        <v>2738</v>
      </c>
      <c r="AA1070" s="5"/>
    </row>
    <row r="1071" spans="1:27" ht="12" customHeight="1" x14ac:dyDescent="0.15">
      <c r="A1071" s="1" t="s">
        <v>369</v>
      </c>
      <c r="B1071" s="1" t="s">
        <v>35</v>
      </c>
      <c r="C1071" s="1" t="s">
        <v>9</v>
      </c>
      <c r="D1071" s="1" t="s">
        <v>2448</v>
      </c>
      <c r="E1071" s="1" t="s">
        <v>10</v>
      </c>
      <c r="F1071" s="1" t="s">
        <v>376</v>
      </c>
      <c r="G1071" s="1" t="s">
        <v>234</v>
      </c>
      <c r="H1071" s="1" t="s">
        <v>235</v>
      </c>
      <c r="I1071" s="16"/>
      <c r="J1071" s="16"/>
      <c r="K1071" s="16"/>
      <c r="L1071" s="16"/>
      <c r="M1071" s="16"/>
      <c r="N1071" s="16"/>
      <c r="O1071" s="16"/>
      <c r="P1071" s="16"/>
      <c r="Q1071" s="16"/>
      <c r="R1071" s="16"/>
      <c r="S1071" s="16"/>
      <c r="T1071" s="16"/>
      <c r="U1071" s="16"/>
      <c r="V1071" s="1" t="s">
        <v>2848</v>
      </c>
      <c r="W1071" s="1" t="s">
        <v>2551</v>
      </c>
      <c r="X1071" s="5" t="s">
        <v>2855</v>
      </c>
      <c r="Y1071" s="5" t="s">
        <v>2553</v>
      </c>
      <c r="Z1071" s="5" t="s">
        <v>2734</v>
      </c>
      <c r="AA1071" s="5"/>
    </row>
    <row r="1072" spans="1:27" ht="12" customHeight="1" x14ac:dyDescent="0.15">
      <c r="A1072" s="1" t="s">
        <v>369</v>
      </c>
      <c r="B1072" s="1" t="s">
        <v>35</v>
      </c>
      <c r="C1072" s="1" t="s">
        <v>17</v>
      </c>
      <c r="D1072" s="1" t="s">
        <v>2448</v>
      </c>
      <c r="E1072" s="1" t="s">
        <v>10</v>
      </c>
      <c r="F1072" s="1" t="s">
        <v>376</v>
      </c>
      <c r="G1072" s="1" t="s">
        <v>238</v>
      </c>
      <c r="H1072" s="1" t="s">
        <v>239</v>
      </c>
      <c r="I1072" s="16"/>
      <c r="J1072" s="16"/>
      <c r="K1072" s="16"/>
      <c r="L1072" s="16"/>
      <c r="M1072" s="16"/>
      <c r="N1072" s="16"/>
      <c r="O1072" s="16"/>
      <c r="P1072" s="16"/>
      <c r="Q1072" s="16"/>
      <c r="R1072" s="16"/>
      <c r="S1072" s="16"/>
      <c r="T1072" s="16"/>
      <c r="U1072" s="16"/>
      <c r="V1072" s="1" t="s">
        <v>2848</v>
      </c>
      <c r="W1072" s="1" t="s">
        <v>2551</v>
      </c>
      <c r="X1072" s="5" t="s">
        <v>2855</v>
      </c>
      <c r="Y1072" s="5" t="s">
        <v>2737</v>
      </c>
      <c r="Z1072" s="5" t="s">
        <v>2738</v>
      </c>
      <c r="AA1072" s="5"/>
    </row>
    <row r="1073" spans="1:27" ht="12" customHeight="1" x14ac:dyDescent="0.15">
      <c r="A1073" s="1" t="s">
        <v>369</v>
      </c>
      <c r="B1073" s="1" t="s">
        <v>37</v>
      </c>
      <c r="C1073" s="1" t="s">
        <v>9</v>
      </c>
      <c r="D1073" s="1" t="s">
        <v>2448</v>
      </c>
      <c r="E1073" s="1" t="s">
        <v>10</v>
      </c>
      <c r="F1073" s="1" t="s">
        <v>377</v>
      </c>
      <c r="G1073" s="1" t="s">
        <v>234</v>
      </c>
      <c r="H1073" s="1" t="s">
        <v>235</v>
      </c>
      <c r="I1073" s="16"/>
      <c r="J1073" s="16"/>
      <c r="K1073" s="16"/>
      <c r="L1073" s="16"/>
      <c r="M1073" s="16"/>
      <c r="N1073" s="16"/>
      <c r="O1073" s="16"/>
      <c r="P1073" s="16"/>
      <c r="Q1073" s="16"/>
      <c r="R1073" s="16"/>
      <c r="S1073" s="16"/>
      <c r="T1073" s="16"/>
      <c r="U1073" s="16"/>
      <c r="V1073" s="1" t="s">
        <v>2848</v>
      </c>
      <c r="W1073" s="1" t="s">
        <v>2551</v>
      </c>
      <c r="X1073" s="5" t="s">
        <v>2856</v>
      </c>
      <c r="Y1073" s="5" t="s">
        <v>2553</v>
      </c>
      <c r="Z1073" s="5" t="s">
        <v>2734</v>
      </c>
      <c r="AA1073" s="5"/>
    </row>
    <row r="1074" spans="1:27" ht="12" customHeight="1" x14ac:dyDescent="0.15">
      <c r="A1074" s="1" t="s">
        <v>369</v>
      </c>
      <c r="B1074" s="1" t="s">
        <v>37</v>
      </c>
      <c r="C1074" s="1" t="s">
        <v>17</v>
      </c>
      <c r="D1074" s="1" t="s">
        <v>2448</v>
      </c>
      <c r="E1074" s="1" t="s">
        <v>10</v>
      </c>
      <c r="F1074" s="1" t="s">
        <v>377</v>
      </c>
      <c r="G1074" s="1" t="s">
        <v>238</v>
      </c>
      <c r="H1074" s="1" t="s">
        <v>239</v>
      </c>
      <c r="I1074" s="16"/>
      <c r="J1074" s="16"/>
      <c r="K1074" s="16"/>
      <c r="L1074" s="16"/>
      <c r="M1074" s="16"/>
      <c r="N1074" s="16"/>
      <c r="O1074" s="16"/>
      <c r="P1074" s="16"/>
      <c r="Q1074" s="16"/>
      <c r="R1074" s="16"/>
      <c r="S1074" s="16"/>
      <c r="T1074" s="16"/>
      <c r="U1074" s="16"/>
      <c r="V1074" s="1" t="s">
        <v>2848</v>
      </c>
      <c r="W1074" s="1" t="s">
        <v>2551</v>
      </c>
      <c r="X1074" s="5" t="s">
        <v>2856</v>
      </c>
      <c r="Y1074" s="5" t="s">
        <v>2737</v>
      </c>
      <c r="Z1074" s="5" t="s">
        <v>2738</v>
      </c>
      <c r="AA1074" s="5"/>
    </row>
    <row r="1075" spans="1:27" ht="12" customHeight="1" x14ac:dyDescent="0.15">
      <c r="A1075" s="1" t="s">
        <v>369</v>
      </c>
      <c r="B1075" s="1" t="s">
        <v>39</v>
      </c>
      <c r="C1075" s="1" t="s">
        <v>9</v>
      </c>
      <c r="D1075" s="1" t="s">
        <v>2448</v>
      </c>
      <c r="E1075" s="1" t="s">
        <v>10</v>
      </c>
      <c r="F1075" s="1" t="s">
        <v>378</v>
      </c>
      <c r="G1075" s="1" t="s">
        <v>234</v>
      </c>
      <c r="H1075" s="1" t="s">
        <v>235</v>
      </c>
      <c r="I1075" s="16"/>
      <c r="J1075" s="16"/>
      <c r="K1075" s="16"/>
      <c r="L1075" s="16"/>
      <c r="M1075" s="16"/>
      <c r="N1075" s="16"/>
      <c r="O1075" s="16"/>
      <c r="P1075" s="16"/>
      <c r="Q1075" s="16"/>
      <c r="R1075" s="16"/>
      <c r="S1075" s="16"/>
      <c r="T1075" s="16"/>
      <c r="U1075" s="16"/>
      <c r="V1075" s="1" t="s">
        <v>2848</v>
      </c>
      <c r="W1075" s="1" t="s">
        <v>2551</v>
      </c>
      <c r="X1075" s="5" t="s">
        <v>2857</v>
      </c>
      <c r="Y1075" s="5" t="s">
        <v>2553</v>
      </c>
      <c r="Z1075" s="5" t="s">
        <v>2734</v>
      </c>
      <c r="AA1075" s="5"/>
    </row>
    <row r="1076" spans="1:27" ht="12" customHeight="1" x14ac:dyDescent="0.15">
      <c r="A1076" s="1" t="s">
        <v>369</v>
      </c>
      <c r="B1076" s="1" t="s">
        <v>39</v>
      </c>
      <c r="C1076" s="1" t="s">
        <v>15</v>
      </c>
      <c r="D1076" s="1" t="s">
        <v>2448</v>
      </c>
      <c r="E1076" s="1" t="s">
        <v>10</v>
      </c>
      <c r="F1076" s="1" t="s">
        <v>378</v>
      </c>
      <c r="G1076" s="1" t="s">
        <v>304</v>
      </c>
      <c r="H1076" s="1" t="s">
        <v>13</v>
      </c>
      <c r="I1076" s="16"/>
      <c r="J1076" s="16"/>
      <c r="K1076" s="16"/>
      <c r="L1076" s="16"/>
      <c r="M1076" s="16"/>
      <c r="N1076" s="16"/>
      <c r="O1076" s="16"/>
      <c r="P1076" s="16"/>
      <c r="Q1076" s="16"/>
      <c r="R1076" s="16"/>
      <c r="S1076" s="16"/>
      <c r="T1076" s="16"/>
      <c r="U1076" s="16"/>
      <c r="V1076" s="1" t="s">
        <v>2848</v>
      </c>
      <c r="W1076" s="1" t="s">
        <v>2551</v>
      </c>
      <c r="X1076" s="5" t="s">
        <v>2857</v>
      </c>
      <c r="Y1076" s="5" t="s">
        <v>2787</v>
      </c>
      <c r="Z1076" s="5" t="s">
        <v>13</v>
      </c>
      <c r="AA1076" s="5"/>
    </row>
    <row r="1077" spans="1:27" ht="12" customHeight="1" x14ac:dyDescent="0.15">
      <c r="A1077" s="1" t="s">
        <v>369</v>
      </c>
      <c r="B1077" s="1" t="s">
        <v>39</v>
      </c>
      <c r="C1077" s="1" t="s">
        <v>17</v>
      </c>
      <c r="D1077" s="1" t="s">
        <v>2448</v>
      </c>
      <c r="E1077" s="1" t="s">
        <v>10</v>
      </c>
      <c r="F1077" s="1" t="s">
        <v>378</v>
      </c>
      <c r="G1077" s="1" t="s">
        <v>238</v>
      </c>
      <c r="H1077" s="1" t="s">
        <v>239</v>
      </c>
      <c r="I1077" s="16"/>
      <c r="J1077" s="16"/>
      <c r="K1077" s="16"/>
      <c r="L1077" s="16"/>
      <c r="M1077" s="16"/>
      <c r="N1077" s="16"/>
      <c r="O1077" s="16"/>
      <c r="P1077" s="16"/>
      <c r="Q1077" s="16"/>
      <c r="R1077" s="16"/>
      <c r="S1077" s="16"/>
      <c r="T1077" s="16"/>
      <c r="U1077" s="16"/>
      <c r="V1077" s="1" t="s">
        <v>2848</v>
      </c>
      <c r="W1077" s="1" t="s">
        <v>2551</v>
      </c>
      <c r="X1077" s="5" t="s">
        <v>2857</v>
      </c>
      <c r="Y1077" s="5" t="s">
        <v>2737</v>
      </c>
      <c r="Z1077" s="5" t="s">
        <v>2738</v>
      </c>
      <c r="AA1077" s="5"/>
    </row>
    <row r="1078" spans="1:27" ht="12" customHeight="1" x14ac:dyDescent="0.15">
      <c r="A1078" s="1" t="s">
        <v>369</v>
      </c>
      <c r="B1078" s="1" t="s">
        <v>41</v>
      </c>
      <c r="C1078" s="1" t="s">
        <v>9</v>
      </c>
      <c r="D1078" s="1" t="s">
        <v>2448</v>
      </c>
      <c r="E1078" s="1" t="s">
        <v>10</v>
      </c>
      <c r="F1078" s="1" t="s">
        <v>379</v>
      </c>
      <c r="G1078" s="1" t="s">
        <v>234</v>
      </c>
      <c r="H1078" s="1" t="s">
        <v>235</v>
      </c>
      <c r="I1078" s="16"/>
      <c r="J1078" s="16"/>
      <c r="K1078" s="16"/>
      <c r="L1078" s="16"/>
      <c r="M1078" s="16"/>
      <c r="N1078" s="16"/>
      <c r="O1078" s="16"/>
      <c r="P1078" s="16"/>
      <c r="Q1078" s="16"/>
      <c r="R1078" s="16"/>
      <c r="S1078" s="16"/>
      <c r="T1078" s="16"/>
      <c r="U1078" s="16"/>
      <c r="V1078" s="1" t="s">
        <v>2848</v>
      </c>
      <c r="W1078" s="1" t="s">
        <v>2551</v>
      </c>
      <c r="X1078" s="5" t="s">
        <v>2858</v>
      </c>
      <c r="Y1078" s="5" t="s">
        <v>2553</v>
      </c>
      <c r="Z1078" s="5" t="s">
        <v>2734</v>
      </c>
      <c r="AA1078" s="5"/>
    </row>
    <row r="1079" spans="1:27" ht="12" customHeight="1" x14ac:dyDescent="0.15">
      <c r="A1079" s="1" t="s">
        <v>369</v>
      </c>
      <c r="B1079" s="1" t="s">
        <v>41</v>
      </c>
      <c r="C1079" s="1" t="s">
        <v>15</v>
      </c>
      <c r="D1079" s="1" t="s">
        <v>2448</v>
      </c>
      <c r="E1079" s="1" t="s">
        <v>10</v>
      </c>
      <c r="F1079" s="1" t="s">
        <v>379</v>
      </c>
      <c r="G1079" s="1" t="s">
        <v>304</v>
      </c>
      <c r="H1079" s="1" t="s">
        <v>13</v>
      </c>
      <c r="I1079" s="16"/>
      <c r="J1079" s="16"/>
      <c r="K1079" s="16"/>
      <c r="L1079" s="16"/>
      <c r="M1079" s="16"/>
      <c r="N1079" s="16"/>
      <c r="O1079" s="16"/>
      <c r="P1079" s="16"/>
      <c r="Q1079" s="16"/>
      <c r="R1079" s="16"/>
      <c r="S1079" s="16"/>
      <c r="T1079" s="16"/>
      <c r="U1079" s="16"/>
      <c r="V1079" s="1" t="s">
        <v>2848</v>
      </c>
      <c r="W1079" s="1" t="s">
        <v>2551</v>
      </c>
      <c r="X1079" s="5" t="s">
        <v>2858</v>
      </c>
      <c r="Y1079" s="5" t="s">
        <v>2787</v>
      </c>
      <c r="Z1079" s="5" t="s">
        <v>13</v>
      </c>
      <c r="AA1079" s="5"/>
    </row>
    <row r="1080" spans="1:27" ht="12" customHeight="1" x14ac:dyDescent="0.15">
      <c r="A1080" s="1" t="s">
        <v>369</v>
      </c>
      <c r="B1080" s="1" t="s">
        <v>41</v>
      </c>
      <c r="C1080" s="1" t="s">
        <v>17</v>
      </c>
      <c r="D1080" s="1" t="s">
        <v>2448</v>
      </c>
      <c r="E1080" s="1" t="s">
        <v>10</v>
      </c>
      <c r="F1080" s="1" t="s">
        <v>379</v>
      </c>
      <c r="G1080" s="1" t="s">
        <v>238</v>
      </c>
      <c r="H1080" s="1" t="s">
        <v>239</v>
      </c>
      <c r="I1080" s="16"/>
      <c r="J1080" s="16"/>
      <c r="K1080" s="16"/>
      <c r="L1080" s="16"/>
      <c r="M1080" s="16"/>
      <c r="N1080" s="16"/>
      <c r="O1080" s="16"/>
      <c r="P1080" s="16"/>
      <c r="Q1080" s="16"/>
      <c r="R1080" s="16"/>
      <c r="S1080" s="16"/>
      <c r="T1080" s="16"/>
      <c r="U1080" s="16"/>
      <c r="V1080" s="1" t="s">
        <v>2848</v>
      </c>
      <c r="W1080" s="1" t="s">
        <v>2551</v>
      </c>
      <c r="X1080" s="5" t="s">
        <v>2858</v>
      </c>
      <c r="Y1080" s="5" t="s">
        <v>2737</v>
      </c>
      <c r="Z1080" s="5" t="s">
        <v>2738</v>
      </c>
      <c r="AA1080" s="5"/>
    </row>
    <row r="1081" spans="1:27" ht="12" customHeight="1" x14ac:dyDescent="0.15">
      <c r="A1081" s="1" t="s">
        <v>369</v>
      </c>
      <c r="B1081" s="1" t="s">
        <v>43</v>
      </c>
      <c r="C1081" s="1" t="s">
        <v>9</v>
      </c>
      <c r="D1081" s="1" t="s">
        <v>2448</v>
      </c>
      <c r="E1081" s="1" t="s">
        <v>10</v>
      </c>
      <c r="F1081" s="1" t="s">
        <v>380</v>
      </c>
      <c r="G1081" s="1" t="s">
        <v>234</v>
      </c>
      <c r="H1081" s="1" t="s">
        <v>235</v>
      </c>
      <c r="I1081" s="16"/>
      <c r="J1081" s="16"/>
      <c r="K1081" s="16"/>
      <c r="L1081" s="16"/>
      <c r="M1081" s="16"/>
      <c r="N1081" s="16"/>
      <c r="O1081" s="16"/>
      <c r="P1081" s="16"/>
      <c r="Q1081" s="16"/>
      <c r="R1081" s="16"/>
      <c r="S1081" s="16"/>
      <c r="T1081" s="16"/>
      <c r="U1081" s="16"/>
      <c r="V1081" s="1" t="s">
        <v>2848</v>
      </c>
      <c r="W1081" s="1" t="s">
        <v>2551</v>
      </c>
      <c r="X1081" s="5" t="s">
        <v>2859</v>
      </c>
      <c r="Y1081" s="5" t="s">
        <v>2553</v>
      </c>
      <c r="Z1081" s="5" t="s">
        <v>2734</v>
      </c>
      <c r="AA1081" s="5"/>
    </row>
    <row r="1082" spans="1:27" ht="12" customHeight="1" x14ac:dyDescent="0.15">
      <c r="A1082" s="1" t="s">
        <v>369</v>
      </c>
      <c r="B1082" s="1" t="s">
        <v>43</v>
      </c>
      <c r="C1082" s="1" t="s">
        <v>15</v>
      </c>
      <c r="D1082" s="1" t="s">
        <v>2448</v>
      </c>
      <c r="E1082" s="1" t="s">
        <v>10</v>
      </c>
      <c r="F1082" s="1" t="s">
        <v>380</v>
      </c>
      <c r="G1082" s="1" t="s">
        <v>304</v>
      </c>
      <c r="H1082" s="1" t="s">
        <v>13</v>
      </c>
      <c r="I1082" s="16"/>
      <c r="J1082" s="16"/>
      <c r="K1082" s="16"/>
      <c r="L1082" s="16"/>
      <c r="M1082" s="16"/>
      <c r="N1082" s="16"/>
      <c r="O1082" s="16"/>
      <c r="P1082" s="16"/>
      <c r="Q1082" s="16"/>
      <c r="R1082" s="16"/>
      <c r="S1082" s="16"/>
      <c r="T1082" s="16"/>
      <c r="U1082" s="16"/>
      <c r="V1082" s="1" t="s">
        <v>2848</v>
      </c>
      <c r="W1082" s="1" t="s">
        <v>2551</v>
      </c>
      <c r="X1082" s="5" t="s">
        <v>2859</v>
      </c>
      <c r="Y1082" s="5" t="s">
        <v>2787</v>
      </c>
      <c r="Z1082" s="5" t="s">
        <v>13</v>
      </c>
      <c r="AA1082" s="5"/>
    </row>
    <row r="1083" spans="1:27" ht="12" customHeight="1" x14ac:dyDescent="0.15">
      <c r="A1083" s="1" t="s">
        <v>369</v>
      </c>
      <c r="B1083" s="1" t="s">
        <v>43</v>
      </c>
      <c r="C1083" s="1" t="s">
        <v>17</v>
      </c>
      <c r="D1083" s="1" t="s">
        <v>2448</v>
      </c>
      <c r="E1083" s="1" t="s">
        <v>10</v>
      </c>
      <c r="F1083" s="1" t="s">
        <v>380</v>
      </c>
      <c r="G1083" s="1" t="s">
        <v>238</v>
      </c>
      <c r="H1083" s="1" t="s">
        <v>239</v>
      </c>
      <c r="I1083" s="16"/>
      <c r="J1083" s="16"/>
      <c r="K1083" s="16"/>
      <c r="L1083" s="16"/>
      <c r="M1083" s="16"/>
      <c r="N1083" s="16"/>
      <c r="O1083" s="16"/>
      <c r="P1083" s="16"/>
      <c r="Q1083" s="16"/>
      <c r="R1083" s="16"/>
      <c r="S1083" s="16"/>
      <c r="T1083" s="16"/>
      <c r="U1083" s="16"/>
      <c r="V1083" s="1" t="s">
        <v>2848</v>
      </c>
      <c r="W1083" s="1" t="s">
        <v>2551</v>
      </c>
      <c r="X1083" s="5" t="s">
        <v>2859</v>
      </c>
      <c r="Y1083" s="5" t="s">
        <v>2737</v>
      </c>
      <c r="Z1083" s="5" t="s">
        <v>2738</v>
      </c>
      <c r="AA1083" s="5"/>
    </row>
    <row r="1084" spans="1:27" ht="12" customHeight="1" x14ac:dyDescent="0.15">
      <c r="A1084" s="1" t="s">
        <v>369</v>
      </c>
      <c r="B1084" s="1" t="s">
        <v>45</v>
      </c>
      <c r="C1084" s="1" t="s">
        <v>9</v>
      </c>
      <c r="D1084" s="1" t="s">
        <v>2448</v>
      </c>
      <c r="E1084" s="1" t="s">
        <v>10</v>
      </c>
      <c r="F1084" s="1" t="s">
        <v>381</v>
      </c>
      <c r="G1084" s="1" t="s">
        <v>234</v>
      </c>
      <c r="H1084" s="1" t="s">
        <v>235</v>
      </c>
      <c r="I1084" s="16"/>
      <c r="J1084" s="16"/>
      <c r="K1084" s="16"/>
      <c r="L1084" s="16"/>
      <c r="M1084" s="16"/>
      <c r="N1084" s="16"/>
      <c r="O1084" s="16"/>
      <c r="P1084" s="16"/>
      <c r="Q1084" s="16"/>
      <c r="R1084" s="16"/>
      <c r="S1084" s="16"/>
      <c r="T1084" s="16"/>
      <c r="U1084" s="16"/>
      <c r="V1084" s="1" t="s">
        <v>2848</v>
      </c>
      <c r="W1084" s="1" t="s">
        <v>2551</v>
      </c>
      <c r="X1084" s="5" t="s">
        <v>2860</v>
      </c>
      <c r="Y1084" s="5" t="s">
        <v>2553</v>
      </c>
      <c r="Z1084" s="5" t="s">
        <v>2734</v>
      </c>
      <c r="AA1084" s="5"/>
    </row>
    <row r="1085" spans="1:27" ht="12" customHeight="1" x14ac:dyDescent="0.15">
      <c r="A1085" s="1" t="s">
        <v>369</v>
      </c>
      <c r="B1085" s="1" t="s">
        <v>45</v>
      </c>
      <c r="C1085" s="1" t="s">
        <v>15</v>
      </c>
      <c r="D1085" s="1" t="s">
        <v>2448</v>
      </c>
      <c r="E1085" s="1" t="s">
        <v>10</v>
      </c>
      <c r="F1085" s="1" t="s">
        <v>381</v>
      </c>
      <c r="G1085" s="1" t="s">
        <v>304</v>
      </c>
      <c r="H1085" s="1" t="s">
        <v>13</v>
      </c>
      <c r="I1085" s="16"/>
      <c r="J1085" s="16"/>
      <c r="K1085" s="16"/>
      <c r="L1085" s="16"/>
      <c r="M1085" s="16"/>
      <c r="N1085" s="16"/>
      <c r="O1085" s="16"/>
      <c r="P1085" s="16"/>
      <c r="Q1085" s="16"/>
      <c r="R1085" s="16"/>
      <c r="S1085" s="16"/>
      <c r="T1085" s="16"/>
      <c r="U1085" s="16"/>
      <c r="V1085" s="1" t="s">
        <v>2848</v>
      </c>
      <c r="W1085" s="1" t="s">
        <v>2551</v>
      </c>
      <c r="X1085" s="5" t="s">
        <v>2860</v>
      </c>
      <c r="Y1085" s="5" t="s">
        <v>2787</v>
      </c>
      <c r="Z1085" s="5" t="s">
        <v>13</v>
      </c>
      <c r="AA1085" s="5"/>
    </row>
    <row r="1086" spans="1:27" ht="12" customHeight="1" x14ac:dyDescent="0.15">
      <c r="A1086" s="1" t="s">
        <v>369</v>
      </c>
      <c r="B1086" s="1" t="s">
        <v>45</v>
      </c>
      <c r="C1086" s="1" t="s">
        <v>17</v>
      </c>
      <c r="D1086" s="1" t="s">
        <v>2448</v>
      </c>
      <c r="E1086" s="1" t="s">
        <v>10</v>
      </c>
      <c r="F1086" s="1" t="s">
        <v>381</v>
      </c>
      <c r="G1086" s="1" t="s">
        <v>238</v>
      </c>
      <c r="H1086" s="1" t="s">
        <v>239</v>
      </c>
      <c r="I1086" s="16"/>
      <c r="J1086" s="16"/>
      <c r="K1086" s="16"/>
      <c r="L1086" s="16"/>
      <c r="M1086" s="16"/>
      <c r="N1086" s="16"/>
      <c r="O1086" s="16"/>
      <c r="P1086" s="16"/>
      <c r="Q1086" s="16"/>
      <c r="R1086" s="16"/>
      <c r="S1086" s="16"/>
      <c r="T1086" s="16"/>
      <c r="U1086" s="16"/>
      <c r="V1086" s="1" t="s">
        <v>2848</v>
      </c>
      <c r="W1086" s="1" t="s">
        <v>2551</v>
      </c>
      <c r="X1086" s="5" t="s">
        <v>2860</v>
      </c>
      <c r="Y1086" s="5" t="s">
        <v>2737</v>
      </c>
      <c r="Z1086" s="5" t="s">
        <v>2738</v>
      </c>
      <c r="AA1086" s="5"/>
    </row>
    <row r="1087" spans="1:27" ht="12" customHeight="1" x14ac:dyDescent="0.15">
      <c r="A1087" s="1" t="s">
        <v>369</v>
      </c>
      <c r="B1087" s="1" t="s">
        <v>47</v>
      </c>
      <c r="C1087" s="1" t="s">
        <v>9</v>
      </c>
      <c r="D1087" s="1" t="s">
        <v>2448</v>
      </c>
      <c r="E1087" s="1" t="s">
        <v>10</v>
      </c>
      <c r="F1087" s="1" t="s">
        <v>382</v>
      </c>
      <c r="G1087" s="1" t="s">
        <v>234</v>
      </c>
      <c r="H1087" s="1" t="s">
        <v>383</v>
      </c>
      <c r="I1087" s="16"/>
      <c r="J1087" s="16"/>
      <c r="K1087" s="16"/>
      <c r="L1087" s="16"/>
      <c r="M1087" s="16"/>
      <c r="N1087" s="16"/>
      <c r="O1087" s="16"/>
      <c r="P1087" s="16"/>
      <c r="Q1087" s="16"/>
      <c r="R1087" s="16"/>
      <c r="S1087" s="16"/>
      <c r="T1087" s="16"/>
      <c r="U1087" s="16"/>
      <c r="V1087" s="1" t="s">
        <v>2848</v>
      </c>
      <c r="W1087" s="1" t="s">
        <v>2551</v>
      </c>
      <c r="X1087" s="5" t="s">
        <v>2861</v>
      </c>
      <c r="Y1087" s="5" t="s">
        <v>2553</v>
      </c>
      <c r="Z1087" s="5" t="s">
        <v>2734</v>
      </c>
      <c r="AA1087" s="5"/>
    </row>
    <row r="1088" spans="1:27" ht="12" customHeight="1" x14ac:dyDescent="0.15">
      <c r="A1088" s="1" t="s">
        <v>369</v>
      </c>
      <c r="B1088" s="1" t="s">
        <v>47</v>
      </c>
      <c r="C1088" s="1" t="s">
        <v>15</v>
      </c>
      <c r="D1088" s="1" t="s">
        <v>2448</v>
      </c>
      <c r="E1088" s="1" t="s">
        <v>10</v>
      </c>
      <c r="F1088" s="1" t="s">
        <v>382</v>
      </c>
      <c r="G1088" s="1" t="s">
        <v>304</v>
      </c>
      <c r="H1088" s="1" t="s">
        <v>13</v>
      </c>
      <c r="I1088" s="16"/>
      <c r="J1088" s="16"/>
      <c r="K1088" s="16"/>
      <c r="L1088" s="16"/>
      <c r="M1088" s="16"/>
      <c r="N1088" s="16"/>
      <c r="O1088" s="16"/>
      <c r="P1088" s="16"/>
      <c r="Q1088" s="16"/>
      <c r="R1088" s="16"/>
      <c r="S1088" s="16"/>
      <c r="T1088" s="16"/>
      <c r="U1088" s="16"/>
      <c r="V1088" s="1" t="s">
        <v>2848</v>
      </c>
      <c r="W1088" s="1" t="s">
        <v>2551</v>
      </c>
      <c r="X1088" s="5" t="s">
        <v>2861</v>
      </c>
      <c r="Y1088" s="5" t="s">
        <v>2787</v>
      </c>
      <c r="Z1088" s="5" t="s">
        <v>13</v>
      </c>
      <c r="AA1088" s="5"/>
    </row>
    <row r="1089" spans="1:27" ht="12" customHeight="1" x14ac:dyDescent="0.15">
      <c r="A1089" s="1" t="s">
        <v>369</v>
      </c>
      <c r="B1089" s="1" t="s">
        <v>47</v>
      </c>
      <c r="C1089" s="1" t="s">
        <v>17</v>
      </c>
      <c r="D1089" s="1" t="s">
        <v>2448</v>
      </c>
      <c r="E1089" s="1" t="s">
        <v>10</v>
      </c>
      <c r="F1089" s="1" t="s">
        <v>382</v>
      </c>
      <c r="G1089" s="1" t="s">
        <v>238</v>
      </c>
      <c r="H1089" s="1" t="s">
        <v>239</v>
      </c>
      <c r="I1089" s="16"/>
      <c r="J1089" s="16"/>
      <c r="K1089" s="16"/>
      <c r="L1089" s="16"/>
      <c r="M1089" s="16"/>
      <c r="N1089" s="16"/>
      <c r="O1089" s="16"/>
      <c r="P1089" s="16"/>
      <c r="Q1089" s="16"/>
      <c r="R1089" s="16"/>
      <c r="S1089" s="16"/>
      <c r="T1089" s="16"/>
      <c r="U1089" s="16"/>
      <c r="V1089" s="1" t="s">
        <v>2848</v>
      </c>
      <c r="W1089" s="1" t="s">
        <v>2551</v>
      </c>
      <c r="X1089" s="5" t="s">
        <v>2861</v>
      </c>
      <c r="Y1089" s="5" t="s">
        <v>2737</v>
      </c>
      <c r="Z1089" s="5" t="s">
        <v>2738</v>
      </c>
      <c r="AA1089" s="5"/>
    </row>
    <row r="1090" spans="1:27" ht="12" customHeight="1" x14ac:dyDescent="0.15">
      <c r="A1090" s="1" t="s">
        <v>369</v>
      </c>
      <c r="B1090" s="1" t="s">
        <v>49</v>
      </c>
      <c r="C1090" s="1" t="s">
        <v>9</v>
      </c>
      <c r="D1090" s="1" t="s">
        <v>2448</v>
      </c>
      <c r="E1090" s="1" t="s">
        <v>10</v>
      </c>
      <c r="F1090" s="1" t="s">
        <v>384</v>
      </c>
      <c r="G1090" s="1" t="s">
        <v>234</v>
      </c>
      <c r="H1090" s="1" t="s">
        <v>383</v>
      </c>
      <c r="I1090" s="16"/>
      <c r="J1090" s="16"/>
      <c r="K1090" s="16"/>
      <c r="L1090" s="16"/>
      <c r="M1090" s="16"/>
      <c r="N1090" s="16"/>
      <c r="O1090" s="16"/>
      <c r="P1090" s="16"/>
      <c r="Q1090" s="16"/>
      <c r="R1090" s="16"/>
      <c r="S1090" s="16"/>
      <c r="T1090" s="16"/>
      <c r="U1090" s="16"/>
      <c r="V1090" s="1" t="s">
        <v>2848</v>
      </c>
      <c r="W1090" s="1" t="s">
        <v>2551</v>
      </c>
      <c r="X1090" s="5" t="s">
        <v>2862</v>
      </c>
      <c r="Y1090" s="5" t="s">
        <v>2553</v>
      </c>
      <c r="Z1090" s="5" t="s">
        <v>2734</v>
      </c>
      <c r="AA1090" s="5"/>
    </row>
    <row r="1091" spans="1:27" ht="12" customHeight="1" x14ac:dyDescent="0.15">
      <c r="A1091" s="1" t="s">
        <v>369</v>
      </c>
      <c r="B1091" s="1" t="s">
        <v>49</v>
      </c>
      <c r="C1091" s="1" t="s">
        <v>17</v>
      </c>
      <c r="D1091" s="1" t="s">
        <v>2448</v>
      </c>
      <c r="E1091" s="1" t="s">
        <v>10</v>
      </c>
      <c r="F1091" s="1" t="s">
        <v>384</v>
      </c>
      <c r="G1091" s="1" t="s">
        <v>238</v>
      </c>
      <c r="H1091" s="1" t="s">
        <v>239</v>
      </c>
      <c r="I1091" s="16"/>
      <c r="J1091" s="16"/>
      <c r="K1091" s="16"/>
      <c r="L1091" s="16"/>
      <c r="M1091" s="16"/>
      <c r="N1091" s="16"/>
      <c r="O1091" s="16"/>
      <c r="P1091" s="16"/>
      <c r="Q1091" s="16"/>
      <c r="R1091" s="16"/>
      <c r="S1091" s="16"/>
      <c r="T1091" s="16"/>
      <c r="U1091" s="16"/>
      <c r="V1091" s="1" t="s">
        <v>2848</v>
      </c>
      <c r="W1091" s="1" t="s">
        <v>2551</v>
      </c>
      <c r="X1091" s="5" t="s">
        <v>2862</v>
      </c>
      <c r="Y1091" s="5" t="s">
        <v>2737</v>
      </c>
      <c r="Z1091" s="5" t="s">
        <v>2738</v>
      </c>
      <c r="AA1091" s="5"/>
    </row>
    <row r="1092" spans="1:27" ht="12" customHeight="1" x14ac:dyDescent="0.15">
      <c r="A1092" s="1" t="s">
        <v>369</v>
      </c>
      <c r="B1092" s="1" t="s">
        <v>51</v>
      </c>
      <c r="C1092" s="1" t="s">
        <v>9</v>
      </c>
      <c r="D1092" s="1" t="s">
        <v>2448</v>
      </c>
      <c r="E1092" s="1" t="s">
        <v>10</v>
      </c>
      <c r="F1092" s="1" t="s">
        <v>385</v>
      </c>
      <c r="G1092" s="1" t="s">
        <v>234</v>
      </c>
      <c r="H1092" s="1" t="s">
        <v>316</v>
      </c>
      <c r="I1092" s="16"/>
      <c r="J1092" s="16"/>
      <c r="K1092" s="16"/>
      <c r="L1092" s="16"/>
      <c r="M1092" s="16"/>
      <c r="N1092" s="16"/>
      <c r="O1092" s="16"/>
      <c r="P1092" s="16"/>
      <c r="Q1092" s="16"/>
      <c r="R1092" s="16"/>
      <c r="S1092" s="16"/>
      <c r="T1092" s="16"/>
      <c r="U1092" s="16"/>
      <c r="V1092" s="1" t="s">
        <v>2848</v>
      </c>
      <c r="W1092" s="1" t="s">
        <v>2551</v>
      </c>
      <c r="X1092" s="5" t="s">
        <v>2863</v>
      </c>
      <c r="Y1092" s="5" t="s">
        <v>2553</v>
      </c>
      <c r="Z1092" s="5" t="s">
        <v>2734</v>
      </c>
      <c r="AA1092" s="5"/>
    </row>
    <row r="1093" spans="1:27" ht="12" customHeight="1" x14ac:dyDescent="0.15">
      <c r="A1093" s="1" t="s">
        <v>369</v>
      </c>
      <c r="B1093" s="1" t="s">
        <v>51</v>
      </c>
      <c r="C1093" s="1" t="s">
        <v>17</v>
      </c>
      <c r="D1093" s="1" t="s">
        <v>2448</v>
      </c>
      <c r="E1093" s="1" t="s">
        <v>10</v>
      </c>
      <c r="F1093" s="1" t="s">
        <v>385</v>
      </c>
      <c r="G1093" s="1" t="s">
        <v>238</v>
      </c>
      <c r="H1093" s="1" t="s">
        <v>239</v>
      </c>
      <c r="I1093" s="16"/>
      <c r="J1093" s="16"/>
      <c r="K1093" s="16"/>
      <c r="L1093" s="16"/>
      <c r="M1093" s="16"/>
      <c r="N1093" s="16"/>
      <c r="O1093" s="16"/>
      <c r="P1093" s="16"/>
      <c r="Q1093" s="16"/>
      <c r="R1093" s="16"/>
      <c r="S1093" s="16"/>
      <c r="T1093" s="16"/>
      <c r="U1093" s="16"/>
      <c r="V1093" s="1" t="s">
        <v>2848</v>
      </c>
      <c r="W1093" s="1" t="s">
        <v>2551</v>
      </c>
      <c r="X1093" s="5" t="s">
        <v>2863</v>
      </c>
      <c r="Y1093" s="5" t="s">
        <v>2737</v>
      </c>
      <c r="Z1093" s="5" t="s">
        <v>2738</v>
      </c>
      <c r="AA1093" s="5"/>
    </row>
    <row r="1094" spans="1:27" ht="12" customHeight="1" x14ac:dyDescent="0.15">
      <c r="A1094" s="1" t="s">
        <v>369</v>
      </c>
      <c r="B1094" s="1" t="s">
        <v>53</v>
      </c>
      <c r="C1094" s="1" t="s">
        <v>9</v>
      </c>
      <c r="D1094" s="1" t="s">
        <v>2448</v>
      </c>
      <c r="E1094" s="1" t="s">
        <v>10</v>
      </c>
      <c r="F1094" s="1" t="s">
        <v>386</v>
      </c>
      <c r="G1094" s="1" t="s">
        <v>234</v>
      </c>
      <c r="H1094" s="1" t="s">
        <v>316</v>
      </c>
      <c r="I1094" s="16"/>
      <c r="J1094" s="16"/>
      <c r="K1094" s="16"/>
      <c r="L1094" s="16"/>
      <c r="M1094" s="16"/>
      <c r="N1094" s="16"/>
      <c r="O1094" s="16"/>
      <c r="P1094" s="16"/>
      <c r="Q1094" s="16"/>
      <c r="R1094" s="16"/>
      <c r="S1094" s="16"/>
      <c r="T1094" s="16"/>
      <c r="U1094" s="16"/>
      <c r="V1094" s="1" t="s">
        <v>2848</v>
      </c>
      <c r="W1094" s="1" t="s">
        <v>2551</v>
      </c>
      <c r="X1094" s="5" t="s">
        <v>2864</v>
      </c>
      <c r="Y1094" s="5" t="s">
        <v>2553</v>
      </c>
      <c r="Z1094" s="5" t="s">
        <v>2734</v>
      </c>
      <c r="AA1094" s="5"/>
    </row>
    <row r="1095" spans="1:27" ht="12" customHeight="1" x14ac:dyDescent="0.15">
      <c r="A1095" s="1" t="s">
        <v>369</v>
      </c>
      <c r="B1095" s="1" t="s">
        <v>53</v>
      </c>
      <c r="C1095" s="1" t="s">
        <v>17</v>
      </c>
      <c r="D1095" s="1" t="s">
        <v>2448</v>
      </c>
      <c r="E1095" s="1" t="s">
        <v>10</v>
      </c>
      <c r="F1095" s="1" t="s">
        <v>386</v>
      </c>
      <c r="G1095" s="1" t="s">
        <v>238</v>
      </c>
      <c r="H1095" s="1" t="s">
        <v>239</v>
      </c>
      <c r="I1095" s="16"/>
      <c r="J1095" s="16"/>
      <c r="K1095" s="16"/>
      <c r="L1095" s="16"/>
      <c r="M1095" s="16"/>
      <c r="N1095" s="16"/>
      <c r="O1095" s="16"/>
      <c r="P1095" s="16"/>
      <c r="Q1095" s="16"/>
      <c r="R1095" s="16"/>
      <c r="S1095" s="16"/>
      <c r="T1095" s="16"/>
      <c r="U1095" s="16"/>
      <c r="V1095" s="1" t="s">
        <v>2848</v>
      </c>
      <c r="W1095" s="1" t="s">
        <v>2551</v>
      </c>
      <c r="X1095" s="5" t="s">
        <v>2864</v>
      </c>
      <c r="Y1095" s="5" t="s">
        <v>2737</v>
      </c>
      <c r="Z1095" s="5" t="s">
        <v>2738</v>
      </c>
      <c r="AA1095" s="5"/>
    </row>
    <row r="1096" spans="1:27" ht="12" customHeight="1" x14ac:dyDescent="0.15">
      <c r="A1096" s="1" t="s">
        <v>369</v>
      </c>
      <c r="B1096" s="1" t="s">
        <v>55</v>
      </c>
      <c r="C1096" s="1" t="s">
        <v>9</v>
      </c>
      <c r="D1096" s="1" t="s">
        <v>2448</v>
      </c>
      <c r="E1096" s="1" t="s">
        <v>10</v>
      </c>
      <c r="F1096" s="1" t="s">
        <v>5040</v>
      </c>
      <c r="G1096" s="1" t="s">
        <v>234</v>
      </c>
      <c r="H1096" s="1" t="s">
        <v>235</v>
      </c>
      <c r="I1096" s="16"/>
      <c r="J1096" s="16"/>
      <c r="K1096" s="16"/>
      <c r="L1096" s="16"/>
      <c r="M1096" s="16"/>
      <c r="N1096" s="16"/>
      <c r="O1096" s="16"/>
      <c r="P1096" s="16"/>
      <c r="Q1096" s="16"/>
      <c r="R1096" s="16"/>
      <c r="S1096" s="16"/>
      <c r="T1096" s="16"/>
      <c r="U1096" s="16"/>
      <c r="V1096" s="1" t="s">
        <v>2848</v>
      </c>
      <c r="W1096" s="1" t="s">
        <v>2551</v>
      </c>
      <c r="X1096" s="5" t="s">
        <v>5056</v>
      </c>
      <c r="Y1096" s="5" t="s">
        <v>2553</v>
      </c>
      <c r="Z1096" s="5" t="s">
        <v>2734</v>
      </c>
      <c r="AA1096" s="5"/>
    </row>
    <row r="1097" spans="1:27" ht="12" customHeight="1" x14ac:dyDescent="0.15">
      <c r="A1097" s="1" t="s">
        <v>369</v>
      </c>
      <c r="B1097" s="1" t="s">
        <v>55</v>
      </c>
      <c r="C1097" s="1" t="s">
        <v>17</v>
      </c>
      <c r="D1097" s="1" t="s">
        <v>2448</v>
      </c>
      <c r="E1097" s="1" t="s">
        <v>10</v>
      </c>
      <c r="F1097" s="1" t="s">
        <v>5040</v>
      </c>
      <c r="G1097" s="1" t="s">
        <v>238</v>
      </c>
      <c r="H1097" s="1" t="s">
        <v>239</v>
      </c>
      <c r="I1097" s="16"/>
      <c r="J1097" s="16"/>
      <c r="K1097" s="16"/>
      <c r="L1097" s="16"/>
      <c r="M1097" s="16"/>
      <c r="N1097" s="16"/>
      <c r="O1097" s="16"/>
      <c r="P1097" s="16"/>
      <c r="Q1097" s="16"/>
      <c r="R1097" s="16"/>
      <c r="S1097" s="16"/>
      <c r="T1097" s="16"/>
      <c r="U1097" s="16"/>
      <c r="V1097" s="1" t="s">
        <v>2848</v>
      </c>
      <c r="W1097" s="1" t="s">
        <v>2551</v>
      </c>
      <c r="X1097" s="5" t="s">
        <v>5056</v>
      </c>
      <c r="Y1097" s="5" t="s">
        <v>2737</v>
      </c>
      <c r="Z1097" s="5" t="s">
        <v>2738</v>
      </c>
      <c r="AA1097" s="5"/>
    </row>
    <row r="1098" spans="1:27" ht="12" customHeight="1" x14ac:dyDescent="0.15">
      <c r="A1098" s="1" t="s">
        <v>369</v>
      </c>
      <c r="B1098" s="1" t="s">
        <v>110</v>
      </c>
      <c r="C1098" s="1" t="s">
        <v>9</v>
      </c>
      <c r="D1098" s="1" t="s">
        <v>2448</v>
      </c>
      <c r="E1098" s="1" t="s">
        <v>10</v>
      </c>
      <c r="F1098" s="1" t="s">
        <v>387</v>
      </c>
      <c r="G1098" s="1" t="s">
        <v>234</v>
      </c>
      <c r="H1098" s="1" t="s">
        <v>235</v>
      </c>
      <c r="I1098" s="16"/>
      <c r="J1098" s="16"/>
      <c r="K1098" s="16"/>
      <c r="L1098" s="16"/>
      <c r="M1098" s="16"/>
      <c r="N1098" s="16"/>
      <c r="O1098" s="16"/>
      <c r="P1098" s="16"/>
      <c r="Q1098" s="16"/>
      <c r="R1098" s="16"/>
      <c r="S1098" s="16"/>
      <c r="T1098" s="16"/>
      <c r="U1098" s="16"/>
      <c r="V1098" s="1" t="s">
        <v>2848</v>
      </c>
      <c r="W1098" s="1" t="s">
        <v>2551</v>
      </c>
      <c r="X1098" s="5" t="s">
        <v>2865</v>
      </c>
      <c r="Y1098" s="5" t="s">
        <v>2553</v>
      </c>
      <c r="Z1098" s="5" t="s">
        <v>2734</v>
      </c>
      <c r="AA1098" s="5"/>
    </row>
    <row r="1099" spans="1:27" ht="12" customHeight="1" x14ac:dyDescent="0.15">
      <c r="A1099" s="1" t="s">
        <v>369</v>
      </c>
      <c r="B1099" s="1" t="s">
        <v>110</v>
      </c>
      <c r="C1099" s="1" t="s">
        <v>17</v>
      </c>
      <c r="D1099" s="1" t="s">
        <v>2448</v>
      </c>
      <c r="E1099" s="1" t="s">
        <v>10</v>
      </c>
      <c r="F1099" s="1" t="s">
        <v>387</v>
      </c>
      <c r="G1099" s="1" t="s">
        <v>238</v>
      </c>
      <c r="H1099" s="1" t="s">
        <v>239</v>
      </c>
      <c r="I1099" s="16"/>
      <c r="J1099" s="16"/>
      <c r="K1099" s="16"/>
      <c r="L1099" s="16"/>
      <c r="M1099" s="16"/>
      <c r="N1099" s="16"/>
      <c r="O1099" s="16"/>
      <c r="P1099" s="16"/>
      <c r="Q1099" s="16"/>
      <c r="R1099" s="16"/>
      <c r="S1099" s="16"/>
      <c r="T1099" s="16"/>
      <c r="U1099" s="16"/>
      <c r="V1099" s="1" t="s">
        <v>2848</v>
      </c>
      <c r="W1099" s="1" t="s">
        <v>2551</v>
      </c>
      <c r="X1099" s="5" t="s">
        <v>2865</v>
      </c>
      <c r="Y1099" s="5" t="s">
        <v>2737</v>
      </c>
      <c r="Z1099" s="5" t="s">
        <v>2738</v>
      </c>
      <c r="AA1099" s="5"/>
    </row>
    <row r="1100" spans="1:27" ht="12" customHeight="1" x14ac:dyDescent="0.15">
      <c r="A1100" s="1" t="s">
        <v>369</v>
      </c>
      <c r="B1100" s="1" t="s">
        <v>112</v>
      </c>
      <c r="C1100" s="1" t="s">
        <v>9</v>
      </c>
      <c r="D1100" s="1" t="s">
        <v>2448</v>
      </c>
      <c r="E1100" s="1" t="s">
        <v>10</v>
      </c>
      <c r="F1100" s="1" t="s">
        <v>388</v>
      </c>
      <c r="G1100" s="1" t="s">
        <v>234</v>
      </c>
      <c r="H1100" s="1" t="s">
        <v>235</v>
      </c>
      <c r="I1100" s="16"/>
      <c r="J1100" s="16"/>
      <c r="K1100" s="16"/>
      <c r="L1100" s="16"/>
      <c r="M1100" s="16"/>
      <c r="N1100" s="16"/>
      <c r="O1100" s="16"/>
      <c r="P1100" s="16"/>
      <c r="Q1100" s="16"/>
      <c r="R1100" s="16"/>
      <c r="S1100" s="16"/>
      <c r="T1100" s="16"/>
      <c r="U1100" s="16"/>
      <c r="V1100" s="1" t="s">
        <v>2848</v>
      </c>
      <c r="W1100" s="1" t="s">
        <v>2551</v>
      </c>
      <c r="X1100" s="5" t="s">
        <v>2866</v>
      </c>
      <c r="Y1100" s="5" t="s">
        <v>2553</v>
      </c>
      <c r="Z1100" s="5" t="s">
        <v>2734</v>
      </c>
      <c r="AA1100" s="5"/>
    </row>
    <row r="1101" spans="1:27" ht="12" customHeight="1" x14ac:dyDescent="0.15">
      <c r="A1101" s="1" t="s">
        <v>369</v>
      </c>
      <c r="B1101" s="1" t="s">
        <v>112</v>
      </c>
      <c r="C1101" s="1" t="s">
        <v>17</v>
      </c>
      <c r="D1101" s="1" t="s">
        <v>2448</v>
      </c>
      <c r="E1101" s="1" t="s">
        <v>10</v>
      </c>
      <c r="F1101" s="1" t="s">
        <v>388</v>
      </c>
      <c r="G1101" s="1" t="s">
        <v>238</v>
      </c>
      <c r="H1101" s="1" t="s">
        <v>239</v>
      </c>
      <c r="I1101" s="16"/>
      <c r="J1101" s="16"/>
      <c r="K1101" s="16"/>
      <c r="L1101" s="16"/>
      <c r="M1101" s="16"/>
      <c r="N1101" s="16"/>
      <c r="O1101" s="16"/>
      <c r="P1101" s="16"/>
      <c r="Q1101" s="16"/>
      <c r="R1101" s="16"/>
      <c r="S1101" s="16"/>
      <c r="T1101" s="16"/>
      <c r="U1101" s="16"/>
      <c r="V1101" s="1" t="s">
        <v>2848</v>
      </c>
      <c r="W1101" s="1" t="s">
        <v>2551</v>
      </c>
      <c r="X1101" s="5" t="s">
        <v>2866</v>
      </c>
      <c r="Y1101" s="5" t="s">
        <v>2737</v>
      </c>
      <c r="Z1101" s="5" t="s">
        <v>2738</v>
      </c>
      <c r="AA1101" s="5"/>
    </row>
    <row r="1102" spans="1:27" ht="12" customHeight="1" x14ac:dyDescent="0.15">
      <c r="A1102" s="1" t="s">
        <v>369</v>
      </c>
      <c r="B1102" s="1" t="s">
        <v>114</v>
      </c>
      <c r="C1102" s="1" t="s">
        <v>17</v>
      </c>
      <c r="D1102" s="1" t="s">
        <v>2448</v>
      </c>
      <c r="E1102" s="1" t="s">
        <v>10</v>
      </c>
      <c r="F1102" s="1" t="s">
        <v>389</v>
      </c>
      <c r="G1102" s="1" t="s">
        <v>238</v>
      </c>
      <c r="H1102" s="1" t="s">
        <v>239</v>
      </c>
      <c r="I1102" s="16"/>
      <c r="J1102" s="16"/>
      <c r="K1102" s="16"/>
      <c r="L1102" s="16"/>
      <c r="M1102" s="16"/>
      <c r="N1102" s="16"/>
      <c r="O1102" s="16"/>
      <c r="P1102" s="16"/>
      <c r="Q1102" s="16"/>
      <c r="R1102" s="16"/>
      <c r="S1102" s="16"/>
      <c r="T1102" s="16"/>
      <c r="U1102" s="16"/>
      <c r="V1102" s="1" t="s">
        <v>2848</v>
      </c>
      <c r="W1102" s="1" t="s">
        <v>2551</v>
      </c>
      <c r="X1102" s="5" t="s">
        <v>2867</v>
      </c>
      <c r="Y1102" s="5" t="s">
        <v>2737</v>
      </c>
      <c r="Z1102" s="5" t="s">
        <v>2738</v>
      </c>
      <c r="AA1102" s="5"/>
    </row>
    <row r="1103" spans="1:27" ht="12" customHeight="1" x14ac:dyDescent="0.15">
      <c r="A1103" s="1" t="s">
        <v>369</v>
      </c>
      <c r="B1103" s="1" t="s">
        <v>212</v>
      </c>
      <c r="C1103" s="1" t="s">
        <v>9</v>
      </c>
      <c r="D1103" s="1" t="s">
        <v>2448</v>
      </c>
      <c r="E1103" s="1" t="s">
        <v>213</v>
      </c>
      <c r="F1103" s="1" t="s">
        <v>284</v>
      </c>
      <c r="G1103" s="1" t="s">
        <v>215</v>
      </c>
      <c r="H1103" s="1" t="s">
        <v>216</v>
      </c>
      <c r="I1103" s="16"/>
      <c r="J1103" s="16"/>
      <c r="K1103" s="16"/>
      <c r="L1103" s="16"/>
      <c r="M1103" s="16"/>
      <c r="N1103" s="16"/>
      <c r="O1103" s="16"/>
      <c r="P1103" s="16"/>
      <c r="Q1103" s="16"/>
      <c r="R1103" s="16"/>
      <c r="S1103" s="16"/>
      <c r="T1103" s="16"/>
      <c r="U1103" s="16"/>
      <c r="V1103" s="1" t="s">
        <v>2848</v>
      </c>
      <c r="W1103" s="1" t="s">
        <v>2717</v>
      </c>
      <c r="X1103" s="5" t="s">
        <v>2768</v>
      </c>
      <c r="Y1103" s="5" t="s">
        <v>2719</v>
      </c>
      <c r="Z1103" s="5" t="s">
        <v>2720</v>
      </c>
      <c r="AA1103" s="5"/>
    </row>
    <row r="1104" spans="1:27" ht="12" customHeight="1" x14ac:dyDescent="0.15">
      <c r="A1104" s="1" t="s">
        <v>369</v>
      </c>
      <c r="B1104" s="1" t="s">
        <v>285</v>
      </c>
      <c r="C1104" s="1" t="s">
        <v>9</v>
      </c>
      <c r="D1104" s="1" t="s">
        <v>2448</v>
      </c>
      <c r="E1104" s="1" t="s">
        <v>213</v>
      </c>
      <c r="F1104" s="1" t="s">
        <v>286</v>
      </c>
      <c r="G1104" s="1" t="s">
        <v>215</v>
      </c>
      <c r="H1104" s="1" t="s">
        <v>216</v>
      </c>
      <c r="I1104" s="16"/>
      <c r="J1104" s="16"/>
      <c r="K1104" s="16"/>
      <c r="L1104" s="16"/>
      <c r="M1104" s="16"/>
      <c r="N1104" s="16"/>
      <c r="O1104" s="16"/>
      <c r="P1104" s="16"/>
      <c r="Q1104" s="16"/>
      <c r="R1104" s="16"/>
      <c r="S1104" s="16"/>
      <c r="T1104" s="16"/>
      <c r="U1104" s="16"/>
      <c r="V1104" s="1" t="s">
        <v>2848</v>
      </c>
      <c r="W1104" s="1" t="s">
        <v>2717</v>
      </c>
      <c r="X1104" s="5" t="s">
        <v>2769</v>
      </c>
      <c r="Y1104" s="5" t="s">
        <v>2719</v>
      </c>
      <c r="Z1104" s="5" t="s">
        <v>2720</v>
      </c>
      <c r="AA1104" s="5"/>
    </row>
    <row r="1105" spans="1:27" ht="12" customHeight="1" x14ac:dyDescent="0.15">
      <c r="A1105" s="1" t="s">
        <v>390</v>
      </c>
      <c r="B1105" s="1" t="s">
        <v>8</v>
      </c>
      <c r="C1105" s="1" t="s">
        <v>9</v>
      </c>
      <c r="D1105" s="1" t="s">
        <v>2449</v>
      </c>
      <c r="E1105" s="1" t="s">
        <v>10</v>
      </c>
      <c r="F1105" s="1" t="s">
        <v>391</v>
      </c>
      <c r="G1105" s="1" t="s">
        <v>234</v>
      </c>
      <c r="H1105" s="1" t="s">
        <v>235</v>
      </c>
      <c r="I1105" s="16"/>
      <c r="J1105" s="16"/>
      <c r="K1105" s="16"/>
      <c r="L1105" s="16"/>
      <c r="M1105" s="16"/>
      <c r="N1105" s="16"/>
      <c r="O1105" s="16"/>
      <c r="P1105" s="16"/>
      <c r="Q1105" s="16"/>
      <c r="R1105" s="16"/>
      <c r="S1105" s="16"/>
      <c r="T1105" s="16"/>
      <c r="U1105" s="16"/>
      <c r="V1105" s="1" t="s">
        <v>2868</v>
      </c>
      <c r="W1105" s="1" t="s">
        <v>2551</v>
      </c>
      <c r="X1105" s="5" t="s">
        <v>2869</v>
      </c>
      <c r="Y1105" s="5" t="s">
        <v>2553</v>
      </c>
      <c r="Z1105" s="5" t="s">
        <v>2734</v>
      </c>
      <c r="AA1105" s="5"/>
    </row>
    <row r="1106" spans="1:27" ht="12" customHeight="1" x14ac:dyDescent="0.15">
      <c r="A1106" s="1" t="s">
        <v>390</v>
      </c>
      <c r="B1106" s="1" t="s">
        <v>8</v>
      </c>
      <c r="C1106" s="1" t="s">
        <v>15</v>
      </c>
      <c r="D1106" s="1" t="s">
        <v>2449</v>
      </c>
      <c r="E1106" s="1" t="s">
        <v>10</v>
      </c>
      <c r="F1106" s="1" t="s">
        <v>391</v>
      </c>
      <c r="G1106" s="1" t="s">
        <v>304</v>
      </c>
      <c r="H1106" s="1" t="s">
        <v>305</v>
      </c>
      <c r="I1106" s="16"/>
      <c r="J1106" s="16"/>
      <c r="K1106" s="16"/>
      <c r="L1106" s="16"/>
      <c r="M1106" s="16"/>
      <c r="N1106" s="16"/>
      <c r="O1106" s="16"/>
      <c r="P1106" s="16"/>
      <c r="Q1106" s="16"/>
      <c r="R1106" s="16"/>
      <c r="S1106" s="16"/>
      <c r="T1106" s="16"/>
      <c r="U1106" s="16"/>
      <c r="V1106" s="1" t="s">
        <v>2868</v>
      </c>
      <c r="W1106" s="1" t="s">
        <v>2551</v>
      </c>
      <c r="X1106" s="5" t="s">
        <v>2869</v>
      </c>
      <c r="Y1106" s="5" t="s">
        <v>2787</v>
      </c>
      <c r="Z1106" s="5" t="s">
        <v>305</v>
      </c>
      <c r="AA1106" s="5"/>
    </row>
    <row r="1107" spans="1:27" ht="12" customHeight="1" x14ac:dyDescent="0.15">
      <c r="A1107" s="1" t="s">
        <v>390</v>
      </c>
      <c r="B1107" s="1" t="s">
        <v>8</v>
      </c>
      <c r="C1107" s="1" t="s">
        <v>17</v>
      </c>
      <c r="D1107" s="1" t="s">
        <v>2449</v>
      </c>
      <c r="E1107" s="1" t="s">
        <v>10</v>
      </c>
      <c r="F1107" s="1" t="s">
        <v>391</v>
      </c>
      <c r="G1107" s="1" t="s">
        <v>238</v>
      </c>
      <c r="H1107" s="1" t="s">
        <v>306</v>
      </c>
      <c r="I1107" s="16"/>
      <c r="J1107" s="16"/>
      <c r="K1107" s="16"/>
      <c r="L1107" s="16"/>
      <c r="M1107" s="16"/>
      <c r="N1107" s="16"/>
      <c r="O1107" s="16"/>
      <c r="P1107" s="16"/>
      <c r="Q1107" s="16"/>
      <c r="R1107" s="16"/>
      <c r="S1107" s="16"/>
      <c r="T1107" s="16"/>
      <c r="U1107" s="16"/>
      <c r="V1107" s="1" t="s">
        <v>2868</v>
      </c>
      <c r="W1107" s="1" t="s">
        <v>2551</v>
      </c>
      <c r="X1107" s="5" t="s">
        <v>2869</v>
      </c>
      <c r="Y1107" s="5" t="s">
        <v>2737</v>
      </c>
      <c r="Z1107" s="5" t="s">
        <v>2788</v>
      </c>
      <c r="AA1107" s="5"/>
    </row>
    <row r="1108" spans="1:27" ht="12" customHeight="1" x14ac:dyDescent="0.15">
      <c r="A1108" s="1" t="s">
        <v>390</v>
      </c>
      <c r="B1108" s="1" t="s">
        <v>25</v>
      </c>
      <c r="C1108" s="1" t="s">
        <v>9</v>
      </c>
      <c r="D1108" s="1" t="s">
        <v>2449</v>
      </c>
      <c r="E1108" s="1" t="s">
        <v>10</v>
      </c>
      <c r="F1108" s="1" t="s">
        <v>392</v>
      </c>
      <c r="G1108" s="1" t="s">
        <v>234</v>
      </c>
      <c r="H1108" s="1" t="s">
        <v>235</v>
      </c>
      <c r="I1108" s="16"/>
      <c r="J1108" s="16"/>
      <c r="K1108" s="16"/>
      <c r="L1108" s="16"/>
      <c r="M1108" s="16"/>
      <c r="N1108" s="16"/>
      <c r="O1108" s="16"/>
      <c r="P1108" s="16"/>
      <c r="Q1108" s="16"/>
      <c r="R1108" s="16"/>
      <c r="S1108" s="16"/>
      <c r="T1108" s="16"/>
      <c r="U1108" s="16"/>
      <c r="V1108" s="1" t="s">
        <v>2868</v>
      </c>
      <c r="W1108" s="1" t="s">
        <v>2551</v>
      </c>
      <c r="X1108" s="5" t="s">
        <v>2870</v>
      </c>
      <c r="Y1108" s="5" t="s">
        <v>2553</v>
      </c>
      <c r="Z1108" s="5" t="s">
        <v>2734</v>
      </c>
      <c r="AA1108" s="5"/>
    </row>
    <row r="1109" spans="1:27" ht="12" customHeight="1" x14ac:dyDescent="0.15">
      <c r="A1109" s="1" t="s">
        <v>390</v>
      </c>
      <c r="B1109" s="1" t="s">
        <v>25</v>
      </c>
      <c r="C1109" s="1" t="s">
        <v>15</v>
      </c>
      <c r="D1109" s="1" t="s">
        <v>2449</v>
      </c>
      <c r="E1109" s="1" t="s">
        <v>10</v>
      </c>
      <c r="F1109" s="1" t="s">
        <v>392</v>
      </c>
      <c r="G1109" s="1" t="s">
        <v>304</v>
      </c>
      <c r="H1109" s="1" t="s">
        <v>305</v>
      </c>
      <c r="I1109" s="16"/>
      <c r="J1109" s="16"/>
      <c r="K1109" s="16"/>
      <c r="L1109" s="16"/>
      <c r="M1109" s="16"/>
      <c r="N1109" s="16"/>
      <c r="O1109" s="16"/>
      <c r="P1109" s="16"/>
      <c r="Q1109" s="16"/>
      <c r="R1109" s="16"/>
      <c r="S1109" s="16"/>
      <c r="T1109" s="16"/>
      <c r="U1109" s="16"/>
      <c r="V1109" s="1" t="s">
        <v>2868</v>
      </c>
      <c r="W1109" s="1" t="s">
        <v>2551</v>
      </c>
      <c r="X1109" s="5" t="s">
        <v>2870</v>
      </c>
      <c r="Y1109" s="5" t="s">
        <v>2787</v>
      </c>
      <c r="Z1109" s="5" t="s">
        <v>305</v>
      </c>
      <c r="AA1109" s="5"/>
    </row>
    <row r="1110" spans="1:27" ht="12" customHeight="1" x14ac:dyDescent="0.15">
      <c r="A1110" s="1" t="s">
        <v>390</v>
      </c>
      <c r="B1110" s="1" t="s">
        <v>25</v>
      </c>
      <c r="C1110" s="1" t="s">
        <v>17</v>
      </c>
      <c r="D1110" s="1" t="s">
        <v>2449</v>
      </c>
      <c r="E1110" s="1" t="s">
        <v>10</v>
      </c>
      <c r="F1110" s="1" t="s">
        <v>392</v>
      </c>
      <c r="G1110" s="1" t="s">
        <v>238</v>
      </c>
      <c r="H1110" s="1" t="s">
        <v>306</v>
      </c>
      <c r="I1110" s="16"/>
      <c r="J1110" s="16"/>
      <c r="K1110" s="16"/>
      <c r="L1110" s="16"/>
      <c r="M1110" s="16"/>
      <c r="N1110" s="16"/>
      <c r="O1110" s="16"/>
      <c r="P1110" s="16"/>
      <c r="Q1110" s="16"/>
      <c r="R1110" s="16"/>
      <c r="S1110" s="16"/>
      <c r="T1110" s="16"/>
      <c r="U1110" s="16"/>
      <c r="V1110" s="1" t="s">
        <v>2868</v>
      </c>
      <c r="W1110" s="1" t="s">
        <v>2551</v>
      </c>
      <c r="X1110" s="5" t="s">
        <v>2870</v>
      </c>
      <c r="Y1110" s="5" t="s">
        <v>2737</v>
      </c>
      <c r="Z1110" s="5" t="s">
        <v>2788</v>
      </c>
      <c r="AA1110" s="5"/>
    </row>
    <row r="1111" spans="1:27" ht="12" customHeight="1" x14ac:dyDescent="0.15">
      <c r="A1111" s="1" t="s">
        <v>390</v>
      </c>
      <c r="B1111" s="1" t="s">
        <v>27</v>
      </c>
      <c r="C1111" s="1" t="s">
        <v>9</v>
      </c>
      <c r="D1111" s="1" t="s">
        <v>2449</v>
      </c>
      <c r="E1111" s="1" t="s">
        <v>10</v>
      </c>
      <c r="F1111" s="1" t="s">
        <v>393</v>
      </c>
      <c r="G1111" s="1" t="s">
        <v>234</v>
      </c>
      <c r="H1111" s="1" t="s">
        <v>394</v>
      </c>
      <c r="I1111" s="16"/>
      <c r="J1111" s="16"/>
      <c r="K1111" s="16"/>
      <c r="L1111" s="16"/>
      <c r="M1111" s="16"/>
      <c r="N1111" s="16"/>
      <c r="O1111" s="16"/>
      <c r="P1111" s="16"/>
      <c r="Q1111" s="16"/>
      <c r="R1111" s="16"/>
      <c r="S1111" s="16"/>
      <c r="T1111" s="16"/>
      <c r="U1111" s="16"/>
      <c r="V1111" s="1" t="s">
        <v>2868</v>
      </c>
      <c r="W1111" s="1" t="s">
        <v>2551</v>
      </c>
      <c r="X1111" s="5" t="s">
        <v>2871</v>
      </c>
      <c r="Y1111" s="5" t="s">
        <v>2553</v>
      </c>
      <c r="Z1111" s="5" t="s">
        <v>2734</v>
      </c>
      <c r="AA1111" s="5"/>
    </row>
    <row r="1112" spans="1:27" ht="12" customHeight="1" x14ac:dyDescent="0.15">
      <c r="A1112" s="1" t="s">
        <v>390</v>
      </c>
      <c r="B1112" s="1" t="s">
        <v>27</v>
      </c>
      <c r="C1112" s="1" t="s">
        <v>15</v>
      </c>
      <c r="D1112" s="1" t="s">
        <v>2449</v>
      </c>
      <c r="E1112" s="1" t="s">
        <v>10</v>
      </c>
      <c r="F1112" s="1" t="s">
        <v>393</v>
      </c>
      <c r="G1112" s="1" t="s">
        <v>304</v>
      </c>
      <c r="H1112" s="1" t="s">
        <v>305</v>
      </c>
      <c r="I1112" s="16"/>
      <c r="J1112" s="16"/>
      <c r="K1112" s="16"/>
      <c r="L1112" s="16"/>
      <c r="M1112" s="16"/>
      <c r="N1112" s="16"/>
      <c r="O1112" s="16"/>
      <c r="P1112" s="16"/>
      <c r="Q1112" s="16"/>
      <c r="R1112" s="16"/>
      <c r="S1112" s="16"/>
      <c r="T1112" s="16"/>
      <c r="U1112" s="16"/>
      <c r="V1112" s="1" t="s">
        <v>2868</v>
      </c>
      <c r="W1112" s="1" t="s">
        <v>2551</v>
      </c>
      <c r="X1112" s="5" t="s">
        <v>2871</v>
      </c>
      <c r="Y1112" s="5" t="s">
        <v>2787</v>
      </c>
      <c r="Z1112" s="5" t="s">
        <v>305</v>
      </c>
      <c r="AA1112" s="5"/>
    </row>
    <row r="1113" spans="1:27" ht="12" customHeight="1" x14ac:dyDescent="0.15">
      <c r="A1113" s="1" t="s">
        <v>390</v>
      </c>
      <c r="B1113" s="1" t="s">
        <v>27</v>
      </c>
      <c r="C1113" s="1" t="s">
        <v>17</v>
      </c>
      <c r="D1113" s="1" t="s">
        <v>2449</v>
      </c>
      <c r="E1113" s="1" t="s">
        <v>10</v>
      </c>
      <c r="F1113" s="1" t="s">
        <v>393</v>
      </c>
      <c r="G1113" s="1" t="s">
        <v>238</v>
      </c>
      <c r="H1113" s="1" t="s">
        <v>306</v>
      </c>
      <c r="I1113" s="16"/>
      <c r="J1113" s="16"/>
      <c r="K1113" s="16"/>
      <c r="L1113" s="16"/>
      <c r="M1113" s="16"/>
      <c r="N1113" s="16"/>
      <c r="O1113" s="16"/>
      <c r="P1113" s="16"/>
      <c r="Q1113" s="16"/>
      <c r="R1113" s="16"/>
      <c r="S1113" s="16"/>
      <c r="T1113" s="16"/>
      <c r="U1113" s="16"/>
      <c r="V1113" s="1" t="s">
        <v>2868</v>
      </c>
      <c r="W1113" s="1" t="s">
        <v>2551</v>
      </c>
      <c r="X1113" s="5" t="s">
        <v>2871</v>
      </c>
      <c r="Y1113" s="5" t="s">
        <v>2737</v>
      </c>
      <c r="Z1113" s="5" t="s">
        <v>2788</v>
      </c>
      <c r="AA1113" s="5"/>
    </row>
    <row r="1114" spans="1:27" ht="12" customHeight="1" x14ac:dyDescent="0.15">
      <c r="A1114" s="1" t="s">
        <v>390</v>
      </c>
      <c r="B1114" s="1" t="s">
        <v>29</v>
      </c>
      <c r="C1114" s="1" t="s">
        <v>9</v>
      </c>
      <c r="D1114" s="1" t="s">
        <v>2449</v>
      </c>
      <c r="E1114" s="1" t="s">
        <v>10</v>
      </c>
      <c r="F1114" s="1" t="s">
        <v>395</v>
      </c>
      <c r="G1114" s="1" t="s">
        <v>234</v>
      </c>
      <c r="H1114" s="1" t="s">
        <v>394</v>
      </c>
      <c r="I1114" s="16"/>
      <c r="J1114" s="16"/>
      <c r="K1114" s="16"/>
      <c r="L1114" s="16"/>
      <c r="M1114" s="16"/>
      <c r="N1114" s="16"/>
      <c r="O1114" s="16"/>
      <c r="P1114" s="16"/>
      <c r="Q1114" s="16"/>
      <c r="R1114" s="16"/>
      <c r="S1114" s="16"/>
      <c r="T1114" s="16"/>
      <c r="U1114" s="16"/>
      <c r="V1114" s="1" t="s">
        <v>2868</v>
      </c>
      <c r="W1114" s="1" t="s">
        <v>2551</v>
      </c>
      <c r="X1114" s="5" t="s">
        <v>2872</v>
      </c>
      <c r="Y1114" s="5" t="s">
        <v>2553</v>
      </c>
      <c r="Z1114" s="5" t="s">
        <v>2734</v>
      </c>
      <c r="AA1114" s="5"/>
    </row>
    <row r="1115" spans="1:27" ht="12" customHeight="1" x14ac:dyDescent="0.15">
      <c r="A1115" s="1" t="s">
        <v>390</v>
      </c>
      <c r="B1115" s="1" t="s">
        <v>29</v>
      </c>
      <c r="C1115" s="1" t="s">
        <v>15</v>
      </c>
      <c r="D1115" s="1" t="s">
        <v>2449</v>
      </c>
      <c r="E1115" s="1" t="s">
        <v>10</v>
      </c>
      <c r="F1115" s="1" t="s">
        <v>395</v>
      </c>
      <c r="G1115" s="1" t="s">
        <v>304</v>
      </c>
      <c r="H1115" s="1" t="s">
        <v>305</v>
      </c>
      <c r="I1115" s="16"/>
      <c r="J1115" s="16"/>
      <c r="K1115" s="16"/>
      <c r="L1115" s="16"/>
      <c r="M1115" s="16"/>
      <c r="N1115" s="16"/>
      <c r="O1115" s="16"/>
      <c r="P1115" s="16"/>
      <c r="Q1115" s="16"/>
      <c r="R1115" s="16"/>
      <c r="S1115" s="16"/>
      <c r="T1115" s="16"/>
      <c r="U1115" s="16"/>
      <c r="V1115" s="1" t="s">
        <v>2868</v>
      </c>
      <c r="W1115" s="1" t="s">
        <v>2551</v>
      </c>
      <c r="X1115" s="5" t="s">
        <v>2872</v>
      </c>
      <c r="Y1115" s="5" t="s">
        <v>2787</v>
      </c>
      <c r="Z1115" s="5" t="s">
        <v>305</v>
      </c>
      <c r="AA1115" s="5"/>
    </row>
    <row r="1116" spans="1:27" ht="12" customHeight="1" x14ac:dyDescent="0.15">
      <c r="A1116" s="1" t="s">
        <v>390</v>
      </c>
      <c r="B1116" s="1" t="s">
        <v>29</v>
      </c>
      <c r="C1116" s="1" t="s">
        <v>17</v>
      </c>
      <c r="D1116" s="1" t="s">
        <v>2449</v>
      </c>
      <c r="E1116" s="1" t="s">
        <v>10</v>
      </c>
      <c r="F1116" s="1" t="s">
        <v>395</v>
      </c>
      <c r="G1116" s="1" t="s">
        <v>238</v>
      </c>
      <c r="H1116" s="1" t="s">
        <v>306</v>
      </c>
      <c r="I1116" s="16"/>
      <c r="J1116" s="16"/>
      <c r="K1116" s="16"/>
      <c r="L1116" s="16"/>
      <c r="M1116" s="16"/>
      <c r="N1116" s="16"/>
      <c r="O1116" s="16"/>
      <c r="P1116" s="16"/>
      <c r="Q1116" s="16"/>
      <c r="R1116" s="16"/>
      <c r="S1116" s="16"/>
      <c r="T1116" s="16"/>
      <c r="U1116" s="16"/>
      <c r="V1116" s="1" t="s">
        <v>2868</v>
      </c>
      <c r="W1116" s="1" t="s">
        <v>2551</v>
      </c>
      <c r="X1116" s="5" t="s">
        <v>2872</v>
      </c>
      <c r="Y1116" s="5" t="s">
        <v>2737</v>
      </c>
      <c r="Z1116" s="5" t="s">
        <v>2788</v>
      </c>
      <c r="AA1116" s="5"/>
    </row>
    <row r="1117" spans="1:27" ht="12" customHeight="1" x14ac:dyDescent="0.15">
      <c r="A1117" s="1" t="s">
        <v>390</v>
      </c>
      <c r="B1117" s="1" t="s">
        <v>31</v>
      </c>
      <c r="C1117" s="1" t="s">
        <v>9</v>
      </c>
      <c r="D1117" s="1" t="s">
        <v>2449</v>
      </c>
      <c r="E1117" s="1" t="s">
        <v>10</v>
      </c>
      <c r="F1117" s="1" t="s">
        <v>396</v>
      </c>
      <c r="G1117" s="1" t="s">
        <v>234</v>
      </c>
      <c r="H1117" s="1" t="s">
        <v>394</v>
      </c>
      <c r="I1117" s="16"/>
      <c r="J1117" s="16"/>
      <c r="K1117" s="16"/>
      <c r="L1117" s="16"/>
      <c r="M1117" s="16"/>
      <c r="N1117" s="16"/>
      <c r="O1117" s="16"/>
      <c r="P1117" s="16"/>
      <c r="Q1117" s="16"/>
      <c r="R1117" s="16"/>
      <c r="S1117" s="16"/>
      <c r="T1117" s="16"/>
      <c r="U1117" s="16"/>
      <c r="V1117" s="1" t="s">
        <v>2868</v>
      </c>
      <c r="W1117" s="1" t="s">
        <v>2551</v>
      </c>
      <c r="X1117" s="5" t="s">
        <v>2873</v>
      </c>
      <c r="Y1117" s="5" t="s">
        <v>2553</v>
      </c>
      <c r="Z1117" s="5" t="s">
        <v>2734</v>
      </c>
      <c r="AA1117" s="5"/>
    </row>
    <row r="1118" spans="1:27" ht="12" customHeight="1" x14ac:dyDescent="0.15">
      <c r="A1118" s="1" t="s">
        <v>390</v>
      </c>
      <c r="B1118" s="1" t="s">
        <v>31</v>
      </c>
      <c r="C1118" s="1" t="s">
        <v>15</v>
      </c>
      <c r="D1118" s="1" t="s">
        <v>2449</v>
      </c>
      <c r="E1118" s="1" t="s">
        <v>10</v>
      </c>
      <c r="F1118" s="1" t="s">
        <v>396</v>
      </c>
      <c r="G1118" s="1" t="s">
        <v>304</v>
      </c>
      <c r="H1118" s="1" t="s">
        <v>305</v>
      </c>
      <c r="I1118" s="16"/>
      <c r="J1118" s="16"/>
      <c r="K1118" s="16"/>
      <c r="L1118" s="16"/>
      <c r="M1118" s="16"/>
      <c r="N1118" s="16"/>
      <c r="O1118" s="16"/>
      <c r="P1118" s="16"/>
      <c r="Q1118" s="16"/>
      <c r="R1118" s="16"/>
      <c r="S1118" s="16"/>
      <c r="T1118" s="16"/>
      <c r="U1118" s="16"/>
      <c r="V1118" s="1" t="s">
        <v>2868</v>
      </c>
      <c r="W1118" s="1" t="s">
        <v>2551</v>
      </c>
      <c r="X1118" s="5" t="s">
        <v>2873</v>
      </c>
      <c r="Y1118" s="5" t="s">
        <v>2787</v>
      </c>
      <c r="Z1118" s="5" t="s">
        <v>305</v>
      </c>
      <c r="AA1118" s="5"/>
    </row>
    <row r="1119" spans="1:27" ht="12" customHeight="1" x14ac:dyDescent="0.15">
      <c r="A1119" s="1" t="s">
        <v>390</v>
      </c>
      <c r="B1119" s="1" t="s">
        <v>31</v>
      </c>
      <c r="C1119" s="1" t="s">
        <v>17</v>
      </c>
      <c r="D1119" s="1" t="s">
        <v>2449</v>
      </c>
      <c r="E1119" s="1" t="s">
        <v>10</v>
      </c>
      <c r="F1119" s="1" t="s">
        <v>396</v>
      </c>
      <c r="G1119" s="1" t="s">
        <v>238</v>
      </c>
      <c r="H1119" s="1" t="s">
        <v>306</v>
      </c>
      <c r="I1119" s="16"/>
      <c r="J1119" s="16"/>
      <c r="K1119" s="16"/>
      <c r="L1119" s="16"/>
      <c r="M1119" s="16"/>
      <c r="N1119" s="16"/>
      <c r="O1119" s="16"/>
      <c r="P1119" s="16"/>
      <c r="Q1119" s="16"/>
      <c r="R1119" s="16"/>
      <c r="S1119" s="16"/>
      <c r="T1119" s="16"/>
      <c r="U1119" s="16"/>
      <c r="V1119" s="1" t="s">
        <v>2868</v>
      </c>
      <c r="W1119" s="1" t="s">
        <v>2551</v>
      </c>
      <c r="X1119" s="5" t="s">
        <v>2873</v>
      </c>
      <c r="Y1119" s="5" t="s">
        <v>2737</v>
      </c>
      <c r="Z1119" s="5" t="s">
        <v>2788</v>
      </c>
      <c r="AA1119" s="5"/>
    </row>
    <row r="1120" spans="1:27" ht="12" customHeight="1" x14ac:dyDescent="0.15">
      <c r="A1120" s="1" t="s">
        <v>390</v>
      </c>
      <c r="B1120" s="1" t="s">
        <v>33</v>
      </c>
      <c r="C1120" s="1" t="s">
        <v>9</v>
      </c>
      <c r="D1120" s="1" t="s">
        <v>2449</v>
      </c>
      <c r="E1120" s="1" t="s">
        <v>10</v>
      </c>
      <c r="F1120" s="1" t="s">
        <v>397</v>
      </c>
      <c r="G1120" s="1" t="s">
        <v>234</v>
      </c>
      <c r="H1120" s="1" t="s">
        <v>394</v>
      </c>
      <c r="I1120" s="16"/>
      <c r="J1120" s="16"/>
      <c r="K1120" s="16"/>
      <c r="L1120" s="16"/>
      <c r="M1120" s="16"/>
      <c r="N1120" s="16"/>
      <c r="O1120" s="16"/>
      <c r="P1120" s="16"/>
      <c r="Q1120" s="16"/>
      <c r="R1120" s="16"/>
      <c r="S1120" s="16"/>
      <c r="T1120" s="16"/>
      <c r="U1120" s="16"/>
      <c r="V1120" s="1" t="s">
        <v>2868</v>
      </c>
      <c r="W1120" s="1" t="s">
        <v>2551</v>
      </c>
      <c r="X1120" s="5" t="s">
        <v>2874</v>
      </c>
      <c r="Y1120" s="5" t="s">
        <v>2553</v>
      </c>
      <c r="Z1120" s="5" t="s">
        <v>2734</v>
      </c>
      <c r="AA1120" s="5"/>
    </row>
    <row r="1121" spans="1:27" ht="12" customHeight="1" x14ac:dyDescent="0.15">
      <c r="A1121" s="1" t="s">
        <v>390</v>
      </c>
      <c r="B1121" s="1" t="s">
        <v>33</v>
      </c>
      <c r="C1121" s="1" t="s">
        <v>15</v>
      </c>
      <c r="D1121" s="1" t="s">
        <v>2449</v>
      </c>
      <c r="E1121" s="1" t="s">
        <v>10</v>
      </c>
      <c r="F1121" s="1" t="s">
        <v>397</v>
      </c>
      <c r="G1121" s="1" t="s">
        <v>304</v>
      </c>
      <c r="H1121" s="1" t="s">
        <v>305</v>
      </c>
      <c r="I1121" s="16"/>
      <c r="J1121" s="16"/>
      <c r="K1121" s="16"/>
      <c r="L1121" s="16"/>
      <c r="M1121" s="16"/>
      <c r="N1121" s="16"/>
      <c r="O1121" s="16"/>
      <c r="P1121" s="16"/>
      <c r="Q1121" s="16"/>
      <c r="R1121" s="16"/>
      <c r="S1121" s="16"/>
      <c r="T1121" s="16"/>
      <c r="U1121" s="16"/>
      <c r="V1121" s="1" t="s">
        <v>2868</v>
      </c>
      <c r="W1121" s="1" t="s">
        <v>2551</v>
      </c>
      <c r="X1121" s="5" t="s">
        <v>2874</v>
      </c>
      <c r="Y1121" s="5" t="s">
        <v>2787</v>
      </c>
      <c r="Z1121" s="5" t="s">
        <v>305</v>
      </c>
      <c r="AA1121" s="5"/>
    </row>
    <row r="1122" spans="1:27" ht="12" customHeight="1" x14ac:dyDescent="0.15">
      <c r="A1122" s="1" t="s">
        <v>390</v>
      </c>
      <c r="B1122" s="1" t="s">
        <v>33</v>
      </c>
      <c r="C1122" s="1" t="s">
        <v>17</v>
      </c>
      <c r="D1122" s="1" t="s">
        <v>2449</v>
      </c>
      <c r="E1122" s="1" t="s">
        <v>10</v>
      </c>
      <c r="F1122" s="1" t="s">
        <v>397</v>
      </c>
      <c r="G1122" s="1" t="s">
        <v>238</v>
      </c>
      <c r="H1122" s="1" t="s">
        <v>306</v>
      </c>
      <c r="I1122" s="16"/>
      <c r="J1122" s="16"/>
      <c r="K1122" s="16"/>
      <c r="L1122" s="16"/>
      <c r="M1122" s="16"/>
      <c r="N1122" s="16"/>
      <c r="O1122" s="16"/>
      <c r="P1122" s="16"/>
      <c r="Q1122" s="16"/>
      <c r="R1122" s="16"/>
      <c r="S1122" s="16"/>
      <c r="T1122" s="16"/>
      <c r="U1122" s="16"/>
      <c r="V1122" s="1" t="s">
        <v>2868</v>
      </c>
      <c r="W1122" s="1" t="s">
        <v>2551</v>
      </c>
      <c r="X1122" s="5" t="s">
        <v>2874</v>
      </c>
      <c r="Y1122" s="5" t="s">
        <v>2737</v>
      </c>
      <c r="Z1122" s="5" t="s">
        <v>2788</v>
      </c>
      <c r="AA1122" s="5"/>
    </row>
    <row r="1123" spans="1:27" ht="12" customHeight="1" x14ac:dyDescent="0.15">
      <c r="A1123" s="1" t="s">
        <v>390</v>
      </c>
      <c r="B1123" s="1" t="s">
        <v>35</v>
      </c>
      <c r="C1123" s="1" t="s">
        <v>9</v>
      </c>
      <c r="D1123" s="1" t="s">
        <v>2449</v>
      </c>
      <c r="E1123" s="1" t="s">
        <v>10</v>
      </c>
      <c r="F1123" s="1" t="s">
        <v>398</v>
      </c>
      <c r="G1123" s="1" t="s">
        <v>234</v>
      </c>
      <c r="H1123" s="1" t="s">
        <v>399</v>
      </c>
      <c r="I1123" s="16"/>
      <c r="J1123" s="16"/>
      <c r="K1123" s="16"/>
      <c r="L1123" s="16"/>
      <c r="M1123" s="16"/>
      <c r="N1123" s="16"/>
      <c r="O1123" s="16"/>
      <c r="P1123" s="16"/>
      <c r="Q1123" s="16"/>
      <c r="R1123" s="16"/>
      <c r="S1123" s="16"/>
      <c r="T1123" s="16"/>
      <c r="U1123" s="16"/>
      <c r="V1123" s="1" t="s">
        <v>2868</v>
      </c>
      <c r="W1123" s="1" t="s">
        <v>2551</v>
      </c>
      <c r="X1123" s="5" t="s">
        <v>2875</v>
      </c>
      <c r="Y1123" s="5" t="s">
        <v>2553</v>
      </c>
      <c r="Z1123" s="5" t="s">
        <v>399</v>
      </c>
      <c r="AA1123" s="5"/>
    </row>
    <row r="1124" spans="1:27" ht="12" customHeight="1" x14ac:dyDescent="0.15">
      <c r="A1124" s="1" t="s">
        <v>390</v>
      </c>
      <c r="B1124" s="1" t="s">
        <v>35</v>
      </c>
      <c r="C1124" s="1" t="s">
        <v>15</v>
      </c>
      <c r="D1124" s="1" t="s">
        <v>2449</v>
      </c>
      <c r="E1124" s="1" t="s">
        <v>10</v>
      </c>
      <c r="F1124" s="1" t="s">
        <v>398</v>
      </c>
      <c r="G1124" s="1" t="s">
        <v>304</v>
      </c>
      <c r="H1124" s="1" t="s">
        <v>305</v>
      </c>
      <c r="I1124" s="16"/>
      <c r="J1124" s="16"/>
      <c r="K1124" s="16"/>
      <c r="L1124" s="16"/>
      <c r="M1124" s="16"/>
      <c r="N1124" s="16"/>
      <c r="O1124" s="16"/>
      <c r="P1124" s="16"/>
      <c r="Q1124" s="16"/>
      <c r="R1124" s="16"/>
      <c r="S1124" s="16"/>
      <c r="T1124" s="16"/>
      <c r="U1124" s="16"/>
      <c r="V1124" s="1" t="s">
        <v>2868</v>
      </c>
      <c r="W1124" s="1" t="s">
        <v>2551</v>
      </c>
      <c r="X1124" s="5" t="s">
        <v>2875</v>
      </c>
      <c r="Y1124" s="5" t="s">
        <v>2787</v>
      </c>
      <c r="Z1124" s="5" t="s">
        <v>305</v>
      </c>
      <c r="AA1124" s="5"/>
    </row>
    <row r="1125" spans="1:27" ht="12" customHeight="1" x14ac:dyDescent="0.15">
      <c r="A1125" s="1" t="s">
        <v>390</v>
      </c>
      <c r="B1125" s="1" t="s">
        <v>35</v>
      </c>
      <c r="C1125" s="1" t="s">
        <v>17</v>
      </c>
      <c r="D1125" s="1" t="s">
        <v>2449</v>
      </c>
      <c r="E1125" s="1" t="s">
        <v>10</v>
      </c>
      <c r="F1125" s="1" t="s">
        <v>398</v>
      </c>
      <c r="G1125" s="1" t="s">
        <v>238</v>
      </c>
      <c r="H1125" s="1" t="s">
        <v>306</v>
      </c>
      <c r="I1125" s="16"/>
      <c r="J1125" s="16"/>
      <c r="K1125" s="16"/>
      <c r="L1125" s="16"/>
      <c r="M1125" s="16"/>
      <c r="N1125" s="16"/>
      <c r="O1125" s="16"/>
      <c r="P1125" s="16"/>
      <c r="Q1125" s="16"/>
      <c r="R1125" s="16"/>
      <c r="S1125" s="16"/>
      <c r="T1125" s="16"/>
      <c r="U1125" s="16"/>
      <c r="V1125" s="1" t="s">
        <v>2868</v>
      </c>
      <c r="W1125" s="1" t="s">
        <v>2551</v>
      </c>
      <c r="X1125" s="5" t="s">
        <v>2875</v>
      </c>
      <c r="Y1125" s="5" t="s">
        <v>2737</v>
      </c>
      <c r="Z1125" s="5" t="s">
        <v>2788</v>
      </c>
      <c r="AA1125" s="5"/>
    </row>
    <row r="1126" spans="1:27" ht="12" customHeight="1" x14ac:dyDescent="0.15">
      <c r="A1126" s="1" t="s">
        <v>390</v>
      </c>
      <c r="B1126" s="1" t="s">
        <v>212</v>
      </c>
      <c r="C1126" s="1" t="s">
        <v>9</v>
      </c>
      <c r="D1126" s="1" t="s">
        <v>2449</v>
      </c>
      <c r="E1126" s="1" t="s">
        <v>213</v>
      </c>
      <c r="F1126" s="1" t="s">
        <v>284</v>
      </c>
      <c r="G1126" s="1" t="s">
        <v>215</v>
      </c>
      <c r="H1126" s="1" t="s">
        <v>216</v>
      </c>
      <c r="I1126" s="16"/>
      <c r="J1126" s="16"/>
      <c r="K1126" s="16"/>
      <c r="L1126" s="16"/>
      <c r="M1126" s="16"/>
      <c r="N1126" s="16"/>
      <c r="O1126" s="16"/>
      <c r="P1126" s="16"/>
      <c r="Q1126" s="16"/>
      <c r="R1126" s="16"/>
      <c r="S1126" s="16"/>
      <c r="T1126" s="16"/>
      <c r="U1126" s="16"/>
      <c r="V1126" s="1" t="s">
        <v>2868</v>
      </c>
      <c r="W1126" s="1" t="s">
        <v>2717</v>
      </c>
      <c r="X1126" s="5" t="s">
        <v>2768</v>
      </c>
      <c r="Y1126" s="5" t="s">
        <v>2719</v>
      </c>
      <c r="Z1126" s="5" t="s">
        <v>2720</v>
      </c>
      <c r="AA1126" s="5"/>
    </row>
    <row r="1127" spans="1:27" ht="12" customHeight="1" x14ac:dyDescent="0.15">
      <c r="A1127" s="1" t="s">
        <v>390</v>
      </c>
      <c r="B1127" s="1" t="s">
        <v>285</v>
      </c>
      <c r="C1127" s="1" t="s">
        <v>9</v>
      </c>
      <c r="D1127" s="1" t="s">
        <v>2449</v>
      </c>
      <c r="E1127" s="1" t="s">
        <v>213</v>
      </c>
      <c r="F1127" s="1" t="s">
        <v>286</v>
      </c>
      <c r="G1127" s="1" t="s">
        <v>215</v>
      </c>
      <c r="H1127" s="1" t="s">
        <v>216</v>
      </c>
      <c r="I1127" s="16"/>
      <c r="J1127" s="16"/>
      <c r="K1127" s="16"/>
      <c r="L1127" s="16"/>
      <c r="M1127" s="16"/>
      <c r="N1127" s="16"/>
      <c r="O1127" s="16"/>
      <c r="P1127" s="16"/>
      <c r="Q1127" s="16"/>
      <c r="R1127" s="16"/>
      <c r="S1127" s="16"/>
      <c r="T1127" s="16"/>
      <c r="U1127" s="16"/>
      <c r="V1127" s="1" t="s">
        <v>2868</v>
      </c>
      <c r="W1127" s="1" t="s">
        <v>2717</v>
      </c>
      <c r="X1127" s="5" t="s">
        <v>2769</v>
      </c>
      <c r="Y1127" s="5" t="s">
        <v>2719</v>
      </c>
      <c r="Z1127" s="5" t="s">
        <v>2720</v>
      </c>
      <c r="AA1127" s="5"/>
    </row>
    <row r="1128" spans="1:27" ht="12" customHeight="1" x14ac:dyDescent="0.15">
      <c r="A1128" s="1" t="s">
        <v>400</v>
      </c>
      <c r="B1128" s="1" t="s">
        <v>8</v>
      </c>
      <c r="C1128" s="1" t="s">
        <v>9</v>
      </c>
      <c r="D1128" s="1" t="s">
        <v>2450</v>
      </c>
      <c r="E1128" s="1" t="s">
        <v>10</v>
      </c>
      <c r="F1128" s="1" t="s">
        <v>401</v>
      </c>
      <c r="G1128" s="1" t="s">
        <v>234</v>
      </c>
      <c r="H1128" s="1" t="s">
        <v>235</v>
      </c>
      <c r="I1128" s="16"/>
      <c r="J1128" s="16"/>
      <c r="K1128" s="16"/>
      <c r="L1128" s="16"/>
      <c r="M1128" s="16"/>
      <c r="N1128" s="16"/>
      <c r="O1128" s="16"/>
      <c r="P1128" s="16"/>
      <c r="Q1128" s="16"/>
      <c r="R1128" s="16"/>
      <c r="S1128" s="16"/>
      <c r="T1128" s="16"/>
      <c r="U1128" s="16"/>
      <c r="V1128" s="1" t="s">
        <v>2876</v>
      </c>
      <c r="W1128" s="1" t="s">
        <v>2551</v>
      </c>
      <c r="X1128" s="5" t="s">
        <v>2877</v>
      </c>
      <c r="Y1128" s="5" t="s">
        <v>2553</v>
      </c>
      <c r="Z1128" s="5" t="s">
        <v>2734</v>
      </c>
      <c r="AA1128" s="5"/>
    </row>
    <row r="1129" spans="1:27" ht="12" customHeight="1" x14ac:dyDescent="0.15">
      <c r="A1129" s="1" t="s">
        <v>400</v>
      </c>
      <c r="B1129" s="1" t="s">
        <v>8</v>
      </c>
      <c r="C1129" s="1" t="s">
        <v>15</v>
      </c>
      <c r="D1129" s="1" t="s">
        <v>2450</v>
      </c>
      <c r="E1129" s="1" t="s">
        <v>10</v>
      </c>
      <c r="F1129" s="1" t="s">
        <v>401</v>
      </c>
      <c r="G1129" s="1" t="s">
        <v>238</v>
      </c>
      <c r="H1129" s="1" t="s">
        <v>239</v>
      </c>
      <c r="I1129" s="16"/>
      <c r="J1129" s="16"/>
      <c r="K1129" s="16"/>
      <c r="L1129" s="16"/>
      <c r="M1129" s="16"/>
      <c r="N1129" s="16"/>
      <c r="O1129" s="16"/>
      <c r="P1129" s="16"/>
      <c r="Q1129" s="16"/>
      <c r="R1129" s="16"/>
      <c r="S1129" s="16"/>
      <c r="T1129" s="16"/>
      <c r="U1129" s="16"/>
      <c r="V1129" s="1" t="s">
        <v>2876</v>
      </c>
      <c r="W1129" s="1" t="s">
        <v>2551</v>
      </c>
      <c r="X1129" s="5" t="s">
        <v>2877</v>
      </c>
      <c r="Y1129" s="5" t="s">
        <v>2737</v>
      </c>
      <c r="Z1129" s="5" t="s">
        <v>2738</v>
      </c>
      <c r="AA1129" s="5"/>
    </row>
    <row r="1130" spans="1:27" ht="12" customHeight="1" x14ac:dyDescent="0.15">
      <c r="A1130" s="1" t="s">
        <v>400</v>
      </c>
      <c r="B1130" s="1" t="s">
        <v>8</v>
      </c>
      <c r="C1130" s="1" t="s">
        <v>17</v>
      </c>
      <c r="D1130" s="1" t="s">
        <v>2450</v>
      </c>
      <c r="E1130" s="1" t="s">
        <v>10</v>
      </c>
      <c r="F1130" s="1" t="s">
        <v>401</v>
      </c>
      <c r="G1130" s="1" t="s">
        <v>240</v>
      </c>
      <c r="H1130" s="1" t="s">
        <v>235</v>
      </c>
      <c r="I1130" s="16"/>
      <c r="J1130" s="16"/>
      <c r="K1130" s="16"/>
      <c r="L1130" s="16"/>
      <c r="M1130" s="16"/>
      <c r="N1130" s="16"/>
      <c r="O1130" s="16"/>
      <c r="P1130" s="16"/>
      <c r="Q1130" s="16"/>
      <c r="R1130" s="16"/>
      <c r="S1130" s="16"/>
      <c r="T1130" s="16"/>
      <c r="U1130" s="16"/>
      <c r="V1130" s="1" t="s">
        <v>2876</v>
      </c>
      <c r="W1130" s="1" t="s">
        <v>2551</v>
      </c>
      <c r="X1130" s="5" t="s">
        <v>2877</v>
      </c>
      <c r="Y1130" s="5" t="s">
        <v>2561</v>
      </c>
      <c r="Z1130" s="5" t="s">
        <v>2734</v>
      </c>
      <c r="AA1130" s="5"/>
    </row>
    <row r="1131" spans="1:27" ht="12" customHeight="1" x14ac:dyDescent="0.15">
      <c r="A1131" s="1" t="s">
        <v>400</v>
      </c>
      <c r="B1131" s="1" t="s">
        <v>8</v>
      </c>
      <c r="C1131" s="1" t="s">
        <v>19</v>
      </c>
      <c r="D1131" s="1" t="s">
        <v>2450</v>
      </c>
      <c r="E1131" s="1" t="s">
        <v>10</v>
      </c>
      <c r="F1131" s="1" t="s">
        <v>401</v>
      </c>
      <c r="G1131" s="1" t="s">
        <v>242</v>
      </c>
      <c r="H1131" s="1" t="s">
        <v>235</v>
      </c>
      <c r="I1131" s="16"/>
      <c r="J1131" s="16"/>
      <c r="K1131" s="16"/>
      <c r="L1131" s="16"/>
      <c r="M1131" s="16"/>
      <c r="N1131" s="16"/>
      <c r="O1131" s="16"/>
      <c r="P1131" s="16"/>
      <c r="Q1131" s="16"/>
      <c r="R1131" s="16"/>
      <c r="S1131" s="16"/>
      <c r="T1131" s="16"/>
      <c r="U1131" s="16"/>
      <c r="V1131" s="1" t="s">
        <v>2876</v>
      </c>
      <c r="W1131" s="1" t="s">
        <v>2551</v>
      </c>
      <c r="X1131" s="5" t="s">
        <v>2877</v>
      </c>
      <c r="Y1131" s="5" t="s">
        <v>2557</v>
      </c>
      <c r="Z1131" s="5" t="s">
        <v>2734</v>
      </c>
      <c r="AA1131" s="5"/>
    </row>
    <row r="1132" spans="1:27" ht="12" customHeight="1" x14ac:dyDescent="0.15">
      <c r="A1132" s="1" t="s">
        <v>400</v>
      </c>
      <c r="B1132" s="1" t="s">
        <v>8</v>
      </c>
      <c r="C1132" s="1" t="s">
        <v>21</v>
      </c>
      <c r="D1132" s="1" t="s">
        <v>2450</v>
      </c>
      <c r="E1132" s="1" t="s">
        <v>10</v>
      </c>
      <c r="F1132" s="1" t="s">
        <v>401</v>
      </c>
      <c r="G1132" s="1" t="s">
        <v>245</v>
      </c>
      <c r="H1132" s="1" t="s">
        <v>239</v>
      </c>
      <c r="I1132" s="16"/>
      <c r="J1132" s="16"/>
      <c r="K1132" s="16"/>
      <c r="L1132" s="16"/>
      <c r="M1132" s="16"/>
      <c r="N1132" s="16"/>
      <c r="O1132" s="16"/>
      <c r="P1132" s="16"/>
      <c r="Q1132" s="16"/>
      <c r="R1132" s="16"/>
      <c r="S1132" s="16"/>
      <c r="T1132" s="16"/>
      <c r="U1132" s="16"/>
      <c r="V1132" s="1" t="s">
        <v>2876</v>
      </c>
      <c r="W1132" s="1" t="s">
        <v>2551</v>
      </c>
      <c r="X1132" s="5" t="s">
        <v>2877</v>
      </c>
      <c r="Y1132" s="5" t="s">
        <v>2740</v>
      </c>
      <c r="Z1132" s="5" t="s">
        <v>2738</v>
      </c>
      <c r="AA1132" s="5"/>
    </row>
    <row r="1133" spans="1:27" ht="12" customHeight="1" x14ac:dyDescent="0.15">
      <c r="A1133" s="1" t="s">
        <v>400</v>
      </c>
      <c r="B1133" s="1" t="s">
        <v>8</v>
      </c>
      <c r="C1133" s="1" t="s">
        <v>23</v>
      </c>
      <c r="D1133" s="1" t="s">
        <v>2450</v>
      </c>
      <c r="E1133" s="1" t="s">
        <v>10</v>
      </c>
      <c r="F1133" s="1" t="s">
        <v>401</v>
      </c>
      <c r="G1133" s="1" t="s">
        <v>247</v>
      </c>
      <c r="H1133" s="1" t="s">
        <v>235</v>
      </c>
      <c r="I1133" s="16"/>
      <c r="J1133" s="16"/>
      <c r="K1133" s="16"/>
      <c r="L1133" s="16"/>
      <c r="M1133" s="16"/>
      <c r="N1133" s="16"/>
      <c r="O1133" s="16"/>
      <c r="P1133" s="16"/>
      <c r="Q1133" s="16"/>
      <c r="R1133" s="16"/>
      <c r="S1133" s="16"/>
      <c r="T1133" s="16"/>
      <c r="U1133" s="16"/>
      <c r="V1133" s="1" t="s">
        <v>2876</v>
      </c>
      <c r="W1133" s="1" t="s">
        <v>2551</v>
      </c>
      <c r="X1133" s="5" t="s">
        <v>2877</v>
      </c>
      <c r="Y1133" s="5" t="s">
        <v>2558</v>
      </c>
      <c r="Z1133" s="5" t="s">
        <v>2734</v>
      </c>
      <c r="AA1133" s="5"/>
    </row>
    <row r="1134" spans="1:27" ht="12" customHeight="1" x14ac:dyDescent="0.15">
      <c r="A1134" s="1" t="s">
        <v>400</v>
      </c>
      <c r="B1134" s="1" t="s">
        <v>8</v>
      </c>
      <c r="C1134" s="1" t="s">
        <v>77</v>
      </c>
      <c r="D1134" s="1" t="s">
        <v>2450</v>
      </c>
      <c r="E1134" s="1" t="s">
        <v>10</v>
      </c>
      <c r="F1134" s="1" t="s">
        <v>401</v>
      </c>
      <c r="G1134" s="1" t="s">
        <v>249</v>
      </c>
      <c r="H1134" s="1" t="s">
        <v>235</v>
      </c>
      <c r="I1134" s="16"/>
      <c r="J1134" s="16"/>
      <c r="K1134" s="16"/>
      <c r="L1134" s="16"/>
      <c r="M1134" s="16"/>
      <c r="N1134" s="16"/>
      <c r="O1134" s="16"/>
      <c r="P1134" s="16"/>
      <c r="Q1134" s="16"/>
      <c r="R1134" s="16"/>
      <c r="S1134" s="16"/>
      <c r="T1134" s="16"/>
      <c r="U1134" s="16"/>
      <c r="V1134" s="1" t="s">
        <v>2876</v>
      </c>
      <c r="W1134" s="1" t="s">
        <v>2551</v>
      </c>
      <c r="X1134" s="5" t="s">
        <v>2877</v>
      </c>
      <c r="Y1134" s="5" t="s">
        <v>2559</v>
      </c>
      <c r="Z1134" s="5" t="s">
        <v>2734</v>
      </c>
      <c r="AA1134" s="5"/>
    </row>
    <row r="1135" spans="1:27" ht="12" customHeight="1" x14ac:dyDescent="0.15">
      <c r="A1135" s="1" t="s">
        <v>400</v>
      </c>
      <c r="B1135" s="1" t="s">
        <v>25</v>
      </c>
      <c r="C1135" s="1" t="s">
        <v>9</v>
      </c>
      <c r="D1135" s="1" t="s">
        <v>2450</v>
      </c>
      <c r="E1135" s="1" t="s">
        <v>10</v>
      </c>
      <c r="F1135" s="1" t="s">
        <v>402</v>
      </c>
      <c r="G1135" s="1" t="s">
        <v>234</v>
      </c>
      <c r="H1135" s="1" t="s">
        <v>235</v>
      </c>
      <c r="I1135" s="16"/>
      <c r="J1135" s="16"/>
      <c r="K1135" s="16"/>
      <c r="L1135" s="16"/>
      <c r="M1135" s="16"/>
      <c r="N1135" s="16"/>
      <c r="O1135" s="16"/>
      <c r="P1135" s="16"/>
      <c r="Q1135" s="16"/>
      <c r="R1135" s="16"/>
      <c r="S1135" s="16"/>
      <c r="T1135" s="16"/>
      <c r="U1135" s="16"/>
      <c r="V1135" s="1" t="s">
        <v>2876</v>
      </c>
      <c r="W1135" s="1" t="s">
        <v>2551</v>
      </c>
      <c r="X1135" s="5" t="s">
        <v>2878</v>
      </c>
      <c r="Y1135" s="5" t="s">
        <v>2553</v>
      </c>
      <c r="Z1135" s="5" t="s">
        <v>2734</v>
      </c>
      <c r="AA1135" s="5"/>
    </row>
    <row r="1136" spans="1:27" ht="12" customHeight="1" x14ac:dyDescent="0.15">
      <c r="A1136" s="1" t="s">
        <v>400</v>
      </c>
      <c r="B1136" s="1" t="s">
        <v>25</v>
      </c>
      <c r="C1136" s="1" t="s">
        <v>15</v>
      </c>
      <c r="D1136" s="1" t="s">
        <v>2450</v>
      </c>
      <c r="E1136" s="1" t="s">
        <v>10</v>
      </c>
      <c r="F1136" s="1" t="s">
        <v>402</v>
      </c>
      <c r="G1136" s="1" t="s">
        <v>238</v>
      </c>
      <c r="H1136" s="1" t="s">
        <v>239</v>
      </c>
      <c r="I1136" s="16"/>
      <c r="J1136" s="16"/>
      <c r="K1136" s="16"/>
      <c r="L1136" s="16"/>
      <c r="M1136" s="16"/>
      <c r="N1136" s="16"/>
      <c r="O1136" s="16"/>
      <c r="P1136" s="16"/>
      <c r="Q1136" s="16"/>
      <c r="R1136" s="16"/>
      <c r="S1136" s="16"/>
      <c r="T1136" s="16"/>
      <c r="U1136" s="16"/>
      <c r="V1136" s="1" t="s">
        <v>2876</v>
      </c>
      <c r="W1136" s="1" t="s">
        <v>2551</v>
      </c>
      <c r="X1136" s="5" t="s">
        <v>2878</v>
      </c>
      <c r="Y1136" s="5" t="s">
        <v>2737</v>
      </c>
      <c r="Z1136" s="5" t="s">
        <v>2738</v>
      </c>
      <c r="AA1136" s="5"/>
    </row>
    <row r="1137" spans="1:27" ht="12" customHeight="1" x14ac:dyDescent="0.15">
      <c r="A1137" s="1" t="s">
        <v>400</v>
      </c>
      <c r="B1137" s="1" t="s">
        <v>25</v>
      </c>
      <c r="C1137" s="1" t="s">
        <v>17</v>
      </c>
      <c r="D1137" s="1" t="s">
        <v>2450</v>
      </c>
      <c r="E1137" s="1" t="s">
        <v>10</v>
      </c>
      <c r="F1137" s="1" t="s">
        <v>402</v>
      </c>
      <c r="G1137" s="1" t="s">
        <v>240</v>
      </c>
      <c r="H1137" s="1" t="s">
        <v>235</v>
      </c>
      <c r="I1137" s="16"/>
      <c r="J1137" s="16"/>
      <c r="K1137" s="16"/>
      <c r="L1137" s="16"/>
      <c r="M1137" s="16"/>
      <c r="N1137" s="16"/>
      <c r="O1137" s="16"/>
      <c r="P1137" s="16"/>
      <c r="Q1137" s="16"/>
      <c r="R1137" s="16"/>
      <c r="S1137" s="16"/>
      <c r="T1137" s="16"/>
      <c r="U1137" s="16"/>
      <c r="V1137" s="1" t="s">
        <v>2876</v>
      </c>
      <c r="W1137" s="1" t="s">
        <v>2551</v>
      </c>
      <c r="X1137" s="5" t="s">
        <v>2878</v>
      </c>
      <c r="Y1137" s="5" t="s">
        <v>2561</v>
      </c>
      <c r="Z1137" s="5" t="s">
        <v>2734</v>
      </c>
      <c r="AA1137" s="5"/>
    </row>
    <row r="1138" spans="1:27" ht="12" customHeight="1" x14ac:dyDescent="0.15">
      <c r="A1138" s="1" t="s">
        <v>400</v>
      </c>
      <c r="B1138" s="1" t="s">
        <v>25</v>
      </c>
      <c r="C1138" s="1" t="s">
        <v>19</v>
      </c>
      <c r="D1138" s="1" t="s">
        <v>2450</v>
      </c>
      <c r="E1138" s="1" t="s">
        <v>10</v>
      </c>
      <c r="F1138" s="1" t="s">
        <v>402</v>
      </c>
      <c r="G1138" s="1" t="s">
        <v>242</v>
      </c>
      <c r="H1138" s="1" t="s">
        <v>235</v>
      </c>
      <c r="I1138" s="16"/>
      <c r="J1138" s="16"/>
      <c r="K1138" s="16"/>
      <c r="L1138" s="16"/>
      <c r="M1138" s="16"/>
      <c r="N1138" s="16"/>
      <c r="O1138" s="16"/>
      <c r="P1138" s="16"/>
      <c r="Q1138" s="16"/>
      <c r="R1138" s="16"/>
      <c r="S1138" s="16"/>
      <c r="T1138" s="16"/>
      <c r="U1138" s="16"/>
      <c r="V1138" s="1" t="s">
        <v>2876</v>
      </c>
      <c r="W1138" s="1" t="s">
        <v>2551</v>
      </c>
      <c r="X1138" s="5" t="s">
        <v>2878</v>
      </c>
      <c r="Y1138" s="5" t="s">
        <v>2557</v>
      </c>
      <c r="Z1138" s="5" t="s">
        <v>2734</v>
      </c>
      <c r="AA1138" s="5"/>
    </row>
    <row r="1139" spans="1:27" ht="12" customHeight="1" x14ac:dyDescent="0.15">
      <c r="A1139" s="1" t="s">
        <v>400</v>
      </c>
      <c r="B1139" s="1" t="s">
        <v>25</v>
      </c>
      <c r="C1139" s="1" t="s">
        <v>21</v>
      </c>
      <c r="D1139" s="1" t="s">
        <v>2450</v>
      </c>
      <c r="E1139" s="1" t="s">
        <v>10</v>
      </c>
      <c r="F1139" s="1" t="s">
        <v>402</v>
      </c>
      <c r="G1139" s="1" t="s">
        <v>245</v>
      </c>
      <c r="H1139" s="1" t="s">
        <v>239</v>
      </c>
      <c r="I1139" s="16"/>
      <c r="J1139" s="16"/>
      <c r="K1139" s="16"/>
      <c r="L1139" s="16"/>
      <c r="M1139" s="16"/>
      <c r="N1139" s="16"/>
      <c r="O1139" s="16"/>
      <c r="P1139" s="16"/>
      <c r="Q1139" s="16"/>
      <c r="R1139" s="16"/>
      <c r="S1139" s="16"/>
      <c r="T1139" s="16"/>
      <c r="U1139" s="16"/>
      <c r="V1139" s="1" t="s">
        <v>2876</v>
      </c>
      <c r="W1139" s="1" t="s">
        <v>2551</v>
      </c>
      <c r="X1139" s="5" t="s">
        <v>2878</v>
      </c>
      <c r="Y1139" s="5" t="s">
        <v>2740</v>
      </c>
      <c r="Z1139" s="5" t="s">
        <v>2738</v>
      </c>
      <c r="AA1139" s="5"/>
    </row>
    <row r="1140" spans="1:27" ht="12" customHeight="1" x14ac:dyDescent="0.15">
      <c r="A1140" s="1" t="s">
        <v>400</v>
      </c>
      <c r="B1140" s="1" t="s">
        <v>25</v>
      </c>
      <c r="C1140" s="1" t="s">
        <v>23</v>
      </c>
      <c r="D1140" s="1" t="s">
        <v>2450</v>
      </c>
      <c r="E1140" s="1" t="s">
        <v>10</v>
      </c>
      <c r="F1140" s="1" t="s">
        <v>402</v>
      </c>
      <c r="G1140" s="1" t="s">
        <v>247</v>
      </c>
      <c r="H1140" s="1" t="s">
        <v>235</v>
      </c>
      <c r="I1140" s="16"/>
      <c r="J1140" s="16"/>
      <c r="K1140" s="16"/>
      <c r="L1140" s="16"/>
      <c r="M1140" s="16"/>
      <c r="N1140" s="16"/>
      <c r="O1140" s="16"/>
      <c r="P1140" s="16"/>
      <c r="Q1140" s="16"/>
      <c r="R1140" s="16"/>
      <c r="S1140" s="16"/>
      <c r="T1140" s="16"/>
      <c r="U1140" s="16"/>
      <c r="V1140" s="1" t="s">
        <v>2876</v>
      </c>
      <c r="W1140" s="1" t="s">
        <v>2551</v>
      </c>
      <c r="X1140" s="5" t="s">
        <v>2878</v>
      </c>
      <c r="Y1140" s="5" t="s">
        <v>2558</v>
      </c>
      <c r="Z1140" s="5" t="s">
        <v>2734</v>
      </c>
      <c r="AA1140" s="5"/>
    </row>
    <row r="1141" spans="1:27" ht="12" customHeight="1" x14ac:dyDescent="0.15">
      <c r="A1141" s="1" t="s">
        <v>400</v>
      </c>
      <c r="B1141" s="1" t="s">
        <v>25</v>
      </c>
      <c r="C1141" s="1" t="s">
        <v>77</v>
      </c>
      <c r="D1141" s="1" t="s">
        <v>2450</v>
      </c>
      <c r="E1141" s="1" t="s">
        <v>10</v>
      </c>
      <c r="F1141" s="1" t="s">
        <v>402</v>
      </c>
      <c r="G1141" s="1" t="s">
        <v>249</v>
      </c>
      <c r="H1141" s="1" t="s">
        <v>235</v>
      </c>
      <c r="I1141" s="16"/>
      <c r="J1141" s="16"/>
      <c r="K1141" s="16"/>
      <c r="L1141" s="16"/>
      <c r="M1141" s="16"/>
      <c r="N1141" s="16"/>
      <c r="O1141" s="16"/>
      <c r="P1141" s="16"/>
      <c r="Q1141" s="16"/>
      <c r="R1141" s="16"/>
      <c r="S1141" s="16"/>
      <c r="T1141" s="16"/>
      <c r="U1141" s="16"/>
      <c r="V1141" s="1" t="s">
        <v>2876</v>
      </c>
      <c r="W1141" s="1" t="s">
        <v>2551</v>
      </c>
      <c r="X1141" s="5" t="s">
        <v>2878</v>
      </c>
      <c r="Y1141" s="5" t="s">
        <v>2559</v>
      </c>
      <c r="Z1141" s="5" t="s">
        <v>2734</v>
      </c>
      <c r="AA1141" s="5"/>
    </row>
    <row r="1142" spans="1:27" ht="12" customHeight="1" x14ac:dyDescent="0.15">
      <c r="A1142" s="1" t="s">
        <v>400</v>
      </c>
      <c r="B1142" s="1" t="s">
        <v>27</v>
      </c>
      <c r="C1142" s="1" t="s">
        <v>9</v>
      </c>
      <c r="D1142" s="1" t="s">
        <v>2450</v>
      </c>
      <c r="E1142" s="1" t="s">
        <v>10</v>
      </c>
      <c r="F1142" s="1" t="s">
        <v>403</v>
      </c>
      <c r="G1142" s="1" t="s">
        <v>234</v>
      </c>
      <c r="H1142" s="1" t="s">
        <v>235</v>
      </c>
      <c r="I1142" s="16"/>
      <c r="J1142" s="16"/>
      <c r="K1142" s="16"/>
      <c r="L1142" s="16"/>
      <c r="M1142" s="16"/>
      <c r="N1142" s="16"/>
      <c r="O1142" s="16"/>
      <c r="P1142" s="16"/>
      <c r="Q1142" s="16"/>
      <c r="R1142" s="16"/>
      <c r="S1142" s="16"/>
      <c r="T1142" s="16"/>
      <c r="U1142" s="16"/>
      <c r="V1142" s="1" t="s">
        <v>2876</v>
      </c>
      <c r="W1142" s="1" t="s">
        <v>2551</v>
      </c>
      <c r="X1142" s="5" t="s">
        <v>2879</v>
      </c>
      <c r="Y1142" s="5" t="s">
        <v>2553</v>
      </c>
      <c r="Z1142" s="5" t="s">
        <v>2734</v>
      </c>
      <c r="AA1142" s="5"/>
    </row>
    <row r="1143" spans="1:27" ht="12" customHeight="1" x14ac:dyDescent="0.15">
      <c r="A1143" s="1" t="s">
        <v>400</v>
      </c>
      <c r="B1143" s="1" t="s">
        <v>27</v>
      </c>
      <c r="C1143" s="1" t="s">
        <v>15</v>
      </c>
      <c r="D1143" s="1" t="s">
        <v>2450</v>
      </c>
      <c r="E1143" s="1" t="s">
        <v>10</v>
      </c>
      <c r="F1143" s="1" t="s">
        <v>403</v>
      </c>
      <c r="G1143" s="1" t="s">
        <v>238</v>
      </c>
      <c r="H1143" s="1" t="s">
        <v>239</v>
      </c>
      <c r="I1143" s="16"/>
      <c r="J1143" s="16"/>
      <c r="K1143" s="16"/>
      <c r="L1143" s="16"/>
      <c r="M1143" s="16"/>
      <c r="N1143" s="16"/>
      <c r="O1143" s="16"/>
      <c r="P1143" s="16"/>
      <c r="Q1143" s="16"/>
      <c r="R1143" s="16"/>
      <c r="S1143" s="16"/>
      <c r="T1143" s="16"/>
      <c r="U1143" s="16"/>
      <c r="V1143" s="1" t="s">
        <v>2876</v>
      </c>
      <c r="W1143" s="1" t="s">
        <v>2551</v>
      </c>
      <c r="X1143" s="5" t="s">
        <v>2879</v>
      </c>
      <c r="Y1143" s="5" t="s">
        <v>2737</v>
      </c>
      <c r="Z1143" s="5" t="s">
        <v>2738</v>
      </c>
      <c r="AA1143" s="5"/>
    </row>
    <row r="1144" spans="1:27" ht="12" customHeight="1" x14ac:dyDescent="0.15">
      <c r="A1144" s="1" t="s">
        <v>400</v>
      </c>
      <c r="B1144" s="1" t="s">
        <v>27</v>
      </c>
      <c r="C1144" s="1" t="s">
        <v>17</v>
      </c>
      <c r="D1144" s="1" t="s">
        <v>2450</v>
      </c>
      <c r="E1144" s="1" t="s">
        <v>10</v>
      </c>
      <c r="F1144" s="1" t="s">
        <v>403</v>
      </c>
      <c r="G1144" s="1" t="s">
        <v>240</v>
      </c>
      <c r="H1144" s="1" t="s">
        <v>235</v>
      </c>
      <c r="I1144" s="16"/>
      <c r="J1144" s="16"/>
      <c r="K1144" s="16"/>
      <c r="L1144" s="16"/>
      <c r="M1144" s="16"/>
      <c r="N1144" s="16"/>
      <c r="O1144" s="16"/>
      <c r="P1144" s="16"/>
      <c r="Q1144" s="16"/>
      <c r="R1144" s="16"/>
      <c r="S1144" s="16"/>
      <c r="T1144" s="16"/>
      <c r="U1144" s="16"/>
      <c r="V1144" s="1" t="s">
        <v>2876</v>
      </c>
      <c r="W1144" s="1" t="s">
        <v>2551</v>
      </c>
      <c r="X1144" s="5" t="s">
        <v>2879</v>
      </c>
      <c r="Y1144" s="5" t="s">
        <v>2561</v>
      </c>
      <c r="Z1144" s="5" t="s">
        <v>2734</v>
      </c>
      <c r="AA1144" s="5"/>
    </row>
    <row r="1145" spans="1:27" ht="12" customHeight="1" x14ac:dyDescent="0.15">
      <c r="A1145" s="1" t="s">
        <v>400</v>
      </c>
      <c r="B1145" s="1" t="s">
        <v>27</v>
      </c>
      <c r="C1145" s="1" t="s">
        <v>19</v>
      </c>
      <c r="D1145" s="1" t="s">
        <v>2450</v>
      </c>
      <c r="E1145" s="1" t="s">
        <v>10</v>
      </c>
      <c r="F1145" s="1" t="s">
        <v>403</v>
      </c>
      <c r="G1145" s="1" t="s">
        <v>242</v>
      </c>
      <c r="H1145" s="1" t="s">
        <v>235</v>
      </c>
      <c r="I1145" s="16"/>
      <c r="J1145" s="16"/>
      <c r="K1145" s="16"/>
      <c r="L1145" s="16"/>
      <c r="M1145" s="16"/>
      <c r="N1145" s="16"/>
      <c r="O1145" s="16"/>
      <c r="P1145" s="16"/>
      <c r="Q1145" s="16"/>
      <c r="R1145" s="16"/>
      <c r="S1145" s="16"/>
      <c r="T1145" s="16"/>
      <c r="U1145" s="16"/>
      <c r="V1145" s="1" t="s">
        <v>2876</v>
      </c>
      <c r="W1145" s="1" t="s">
        <v>2551</v>
      </c>
      <c r="X1145" s="5" t="s">
        <v>2879</v>
      </c>
      <c r="Y1145" s="5" t="s">
        <v>2557</v>
      </c>
      <c r="Z1145" s="5" t="s">
        <v>2734</v>
      </c>
      <c r="AA1145" s="5"/>
    </row>
    <row r="1146" spans="1:27" ht="12" customHeight="1" x14ac:dyDescent="0.15">
      <c r="A1146" s="1" t="s">
        <v>400</v>
      </c>
      <c r="B1146" s="1" t="s">
        <v>27</v>
      </c>
      <c r="C1146" s="1" t="s">
        <v>21</v>
      </c>
      <c r="D1146" s="1" t="s">
        <v>2450</v>
      </c>
      <c r="E1146" s="1" t="s">
        <v>10</v>
      </c>
      <c r="F1146" s="1" t="s">
        <v>403</v>
      </c>
      <c r="G1146" s="1" t="s">
        <v>245</v>
      </c>
      <c r="H1146" s="1" t="s">
        <v>239</v>
      </c>
      <c r="I1146" s="16"/>
      <c r="J1146" s="16"/>
      <c r="K1146" s="16"/>
      <c r="L1146" s="16"/>
      <c r="M1146" s="16"/>
      <c r="N1146" s="16"/>
      <c r="O1146" s="16"/>
      <c r="P1146" s="16"/>
      <c r="Q1146" s="16"/>
      <c r="R1146" s="16"/>
      <c r="S1146" s="16"/>
      <c r="T1146" s="16"/>
      <c r="U1146" s="16"/>
      <c r="V1146" s="1" t="s">
        <v>2876</v>
      </c>
      <c r="W1146" s="1" t="s">
        <v>2551</v>
      </c>
      <c r="X1146" s="5" t="s">
        <v>2879</v>
      </c>
      <c r="Y1146" s="5" t="s">
        <v>2740</v>
      </c>
      <c r="Z1146" s="5" t="s">
        <v>2738</v>
      </c>
      <c r="AA1146" s="5"/>
    </row>
    <row r="1147" spans="1:27" ht="12" customHeight="1" x14ac:dyDescent="0.15">
      <c r="A1147" s="1" t="s">
        <v>400</v>
      </c>
      <c r="B1147" s="1" t="s">
        <v>27</v>
      </c>
      <c r="C1147" s="1" t="s">
        <v>23</v>
      </c>
      <c r="D1147" s="1" t="s">
        <v>2450</v>
      </c>
      <c r="E1147" s="1" t="s">
        <v>10</v>
      </c>
      <c r="F1147" s="1" t="s">
        <v>403</v>
      </c>
      <c r="G1147" s="1" t="s">
        <v>247</v>
      </c>
      <c r="H1147" s="1" t="s">
        <v>235</v>
      </c>
      <c r="I1147" s="16"/>
      <c r="J1147" s="16"/>
      <c r="K1147" s="16"/>
      <c r="L1147" s="16"/>
      <c r="M1147" s="16"/>
      <c r="N1147" s="16"/>
      <c r="O1147" s="16"/>
      <c r="P1147" s="16"/>
      <c r="Q1147" s="16"/>
      <c r="R1147" s="16"/>
      <c r="S1147" s="16"/>
      <c r="T1147" s="16"/>
      <c r="U1147" s="16"/>
      <c r="V1147" s="1" t="s">
        <v>2876</v>
      </c>
      <c r="W1147" s="1" t="s">
        <v>2551</v>
      </c>
      <c r="X1147" s="5" t="s">
        <v>2879</v>
      </c>
      <c r="Y1147" s="5" t="s">
        <v>2558</v>
      </c>
      <c r="Z1147" s="5" t="s">
        <v>2734</v>
      </c>
      <c r="AA1147" s="5"/>
    </row>
    <row r="1148" spans="1:27" ht="12" customHeight="1" x14ac:dyDescent="0.15">
      <c r="A1148" s="1" t="s">
        <v>400</v>
      </c>
      <c r="B1148" s="1" t="s">
        <v>27</v>
      </c>
      <c r="C1148" s="1" t="s">
        <v>77</v>
      </c>
      <c r="D1148" s="1" t="s">
        <v>2450</v>
      </c>
      <c r="E1148" s="1" t="s">
        <v>10</v>
      </c>
      <c r="F1148" s="1" t="s">
        <v>403</v>
      </c>
      <c r="G1148" s="1" t="s">
        <v>249</v>
      </c>
      <c r="H1148" s="1" t="s">
        <v>235</v>
      </c>
      <c r="I1148" s="16"/>
      <c r="J1148" s="16"/>
      <c r="K1148" s="16"/>
      <c r="L1148" s="16"/>
      <c r="M1148" s="16"/>
      <c r="N1148" s="16"/>
      <c r="O1148" s="16"/>
      <c r="P1148" s="16"/>
      <c r="Q1148" s="16"/>
      <c r="R1148" s="16"/>
      <c r="S1148" s="16"/>
      <c r="T1148" s="16"/>
      <c r="U1148" s="16"/>
      <c r="V1148" s="1" t="s">
        <v>2876</v>
      </c>
      <c r="W1148" s="1" t="s">
        <v>2551</v>
      </c>
      <c r="X1148" s="5" t="s">
        <v>2879</v>
      </c>
      <c r="Y1148" s="5" t="s">
        <v>2559</v>
      </c>
      <c r="Z1148" s="5" t="s">
        <v>2734</v>
      </c>
      <c r="AA1148" s="5"/>
    </row>
    <row r="1149" spans="1:27" ht="12" customHeight="1" x14ac:dyDescent="0.15">
      <c r="A1149" s="1" t="s">
        <v>400</v>
      </c>
      <c r="B1149" s="1" t="s">
        <v>29</v>
      </c>
      <c r="C1149" s="1" t="s">
        <v>9</v>
      </c>
      <c r="D1149" s="1" t="s">
        <v>2450</v>
      </c>
      <c r="E1149" s="1" t="s">
        <v>10</v>
      </c>
      <c r="F1149" s="1" t="s">
        <v>404</v>
      </c>
      <c r="G1149" s="1" t="s">
        <v>234</v>
      </c>
      <c r="H1149" s="1" t="s">
        <v>235</v>
      </c>
      <c r="I1149" s="16"/>
      <c r="J1149" s="16"/>
      <c r="K1149" s="16"/>
      <c r="L1149" s="16"/>
      <c r="M1149" s="16"/>
      <c r="N1149" s="16"/>
      <c r="O1149" s="16"/>
      <c r="P1149" s="16"/>
      <c r="Q1149" s="16"/>
      <c r="R1149" s="16"/>
      <c r="S1149" s="16"/>
      <c r="T1149" s="16"/>
      <c r="U1149" s="16"/>
      <c r="V1149" s="1" t="s">
        <v>2876</v>
      </c>
      <c r="W1149" s="1" t="s">
        <v>2551</v>
      </c>
      <c r="X1149" s="5" t="s">
        <v>2880</v>
      </c>
      <c r="Y1149" s="5" t="s">
        <v>2553</v>
      </c>
      <c r="Z1149" s="5" t="s">
        <v>2734</v>
      </c>
      <c r="AA1149" s="5"/>
    </row>
    <row r="1150" spans="1:27" ht="12" customHeight="1" x14ac:dyDescent="0.15">
      <c r="A1150" s="1" t="s">
        <v>400</v>
      </c>
      <c r="B1150" s="1" t="s">
        <v>29</v>
      </c>
      <c r="C1150" s="1" t="s">
        <v>15</v>
      </c>
      <c r="D1150" s="1" t="s">
        <v>2450</v>
      </c>
      <c r="E1150" s="1" t="s">
        <v>10</v>
      </c>
      <c r="F1150" s="1" t="s">
        <v>404</v>
      </c>
      <c r="G1150" s="1" t="s">
        <v>238</v>
      </c>
      <c r="H1150" s="1" t="s">
        <v>239</v>
      </c>
      <c r="I1150" s="16"/>
      <c r="J1150" s="16"/>
      <c r="K1150" s="16"/>
      <c r="L1150" s="16"/>
      <c r="M1150" s="16"/>
      <c r="N1150" s="16"/>
      <c r="O1150" s="16"/>
      <c r="P1150" s="16"/>
      <c r="Q1150" s="16"/>
      <c r="R1150" s="16"/>
      <c r="S1150" s="16"/>
      <c r="T1150" s="16"/>
      <c r="U1150" s="16"/>
      <c r="V1150" s="1" t="s">
        <v>2876</v>
      </c>
      <c r="W1150" s="1" t="s">
        <v>2551</v>
      </c>
      <c r="X1150" s="5" t="s">
        <v>2880</v>
      </c>
      <c r="Y1150" s="5" t="s">
        <v>2737</v>
      </c>
      <c r="Z1150" s="5" t="s">
        <v>2738</v>
      </c>
      <c r="AA1150" s="5"/>
    </row>
    <row r="1151" spans="1:27" ht="12" customHeight="1" x14ac:dyDescent="0.15">
      <c r="A1151" s="1" t="s">
        <v>400</v>
      </c>
      <c r="B1151" s="1" t="s">
        <v>29</v>
      </c>
      <c r="C1151" s="1" t="s">
        <v>17</v>
      </c>
      <c r="D1151" s="1" t="s">
        <v>2450</v>
      </c>
      <c r="E1151" s="1" t="s">
        <v>10</v>
      </c>
      <c r="F1151" s="1" t="s">
        <v>404</v>
      </c>
      <c r="G1151" s="1" t="s">
        <v>240</v>
      </c>
      <c r="H1151" s="1" t="s">
        <v>235</v>
      </c>
      <c r="I1151" s="16"/>
      <c r="J1151" s="16"/>
      <c r="K1151" s="16"/>
      <c r="L1151" s="16"/>
      <c r="M1151" s="16"/>
      <c r="N1151" s="16"/>
      <c r="O1151" s="16"/>
      <c r="P1151" s="16"/>
      <c r="Q1151" s="16"/>
      <c r="R1151" s="16"/>
      <c r="S1151" s="16"/>
      <c r="T1151" s="16"/>
      <c r="U1151" s="16"/>
      <c r="V1151" s="1" t="s">
        <v>2876</v>
      </c>
      <c r="W1151" s="1" t="s">
        <v>2551</v>
      </c>
      <c r="X1151" s="5" t="s">
        <v>2880</v>
      </c>
      <c r="Y1151" s="5" t="s">
        <v>2561</v>
      </c>
      <c r="Z1151" s="5" t="s">
        <v>2734</v>
      </c>
      <c r="AA1151" s="5"/>
    </row>
    <row r="1152" spans="1:27" ht="12" customHeight="1" x14ac:dyDescent="0.15">
      <c r="A1152" s="1" t="s">
        <v>400</v>
      </c>
      <c r="B1152" s="1" t="s">
        <v>29</v>
      </c>
      <c r="C1152" s="1" t="s">
        <v>19</v>
      </c>
      <c r="D1152" s="1" t="s">
        <v>2450</v>
      </c>
      <c r="E1152" s="1" t="s">
        <v>10</v>
      </c>
      <c r="F1152" s="1" t="s">
        <v>404</v>
      </c>
      <c r="G1152" s="1" t="s">
        <v>242</v>
      </c>
      <c r="H1152" s="1" t="s">
        <v>235</v>
      </c>
      <c r="I1152" s="16"/>
      <c r="J1152" s="16"/>
      <c r="K1152" s="16"/>
      <c r="L1152" s="16"/>
      <c r="M1152" s="16"/>
      <c r="N1152" s="16"/>
      <c r="O1152" s="16"/>
      <c r="P1152" s="16"/>
      <c r="Q1152" s="16"/>
      <c r="R1152" s="16"/>
      <c r="S1152" s="16"/>
      <c r="T1152" s="16"/>
      <c r="U1152" s="16"/>
      <c r="V1152" s="1" t="s">
        <v>2876</v>
      </c>
      <c r="W1152" s="1" t="s">
        <v>2551</v>
      </c>
      <c r="X1152" s="5" t="s">
        <v>2880</v>
      </c>
      <c r="Y1152" s="5" t="s">
        <v>2557</v>
      </c>
      <c r="Z1152" s="5" t="s">
        <v>2734</v>
      </c>
      <c r="AA1152" s="5"/>
    </row>
    <row r="1153" spans="1:27" ht="12" customHeight="1" x14ac:dyDescent="0.15">
      <c r="A1153" s="1" t="s">
        <v>400</v>
      </c>
      <c r="B1153" s="1" t="s">
        <v>29</v>
      </c>
      <c r="C1153" s="1" t="s">
        <v>21</v>
      </c>
      <c r="D1153" s="1" t="s">
        <v>2450</v>
      </c>
      <c r="E1153" s="1" t="s">
        <v>10</v>
      </c>
      <c r="F1153" s="1" t="s">
        <v>404</v>
      </c>
      <c r="G1153" s="1" t="s">
        <v>245</v>
      </c>
      <c r="H1153" s="1" t="s">
        <v>239</v>
      </c>
      <c r="I1153" s="16"/>
      <c r="J1153" s="16"/>
      <c r="K1153" s="16"/>
      <c r="L1153" s="16"/>
      <c r="M1153" s="16"/>
      <c r="N1153" s="16"/>
      <c r="O1153" s="16"/>
      <c r="P1153" s="16"/>
      <c r="Q1153" s="16"/>
      <c r="R1153" s="16"/>
      <c r="S1153" s="16"/>
      <c r="T1153" s="16"/>
      <c r="U1153" s="16"/>
      <c r="V1153" s="1" t="s">
        <v>2876</v>
      </c>
      <c r="W1153" s="1" t="s">
        <v>2551</v>
      </c>
      <c r="X1153" s="5" t="s">
        <v>2880</v>
      </c>
      <c r="Y1153" s="5" t="s">
        <v>2740</v>
      </c>
      <c r="Z1153" s="5" t="s">
        <v>2738</v>
      </c>
      <c r="AA1153" s="5"/>
    </row>
    <row r="1154" spans="1:27" ht="12" customHeight="1" x14ac:dyDescent="0.15">
      <c r="A1154" s="1" t="s">
        <v>400</v>
      </c>
      <c r="B1154" s="1" t="s">
        <v>29</v>
      </c>
      <c r="C1154" s="1" t="s">
        <v>23</v>
      </c>
      <c r="D1154" s="1" t="s">
        <v>2450</v>
      </c>
      <c r="E1154" s="1" t="s">
        <v>10</v>
      </c>
      <c r="F1154" s="1" t="s">
        <v>404</v>
      </c>
      <c r="G1154" s="1" t="s">
        <v>247</v>
      </c>
      <c r="H1154" s="1" t="s">
        <v>235</v>
      </c>
      <c r="I1154" s="16"/>
      <c r="J1154" s="16"/>
      <c r="K1154" s="16"/>
      <c r="L1154" s="16"/>
      <c r="M1154" s="16"/>
      <c r="N1154" s="16"/>
      <c r="O1154" s="16"/>
      <c r="P1154" s="16"/>
      <c r="Q1154" s="16"/>
      <c r="R1154" s="16"/>
      <c r="S1154" s="16"/>
      <c r="T1154" s="16"/>
      <c r="U1154" s="16"/>
      <c r="V1154" s="1" t="s">
        <v>2876</v>
      </c>
      <c r="W1154" s="1" t="s">
        <v>2551</v>
      </c>
      <c r="X1154" s="5" t="s">
        <v>2880</v>
      </c>
      <c r="Y1154" s="5" t="s">
        <v>2558</v>
      </c>
      <c r="Z1154" s="5" t="s">
        <v>2734</v>
      </c>
      <c r="AA1154" s="5"/>
    </row>
    <row r="1155" spans="1:27" ht="12" customHeight="1" x14ac:dyDescent="0.15">
      <c r="A1155" s="1" t="s">
        <v>400</v>
      </c>
      <c r="B1155" s="1" t="s">
        <v>29</v>
      </c>
      <c r="C1155" s="1" t="s">
        <v>77</v>
      </c>
      <c r="D1155" s="1" t="s">
        <v>2450</v>
      </c>
      <c r="E1155" s="1" t="s">
        <v>10</v>
      </c>
      <c r="F1155" s="1" t="s">
        <v>404</v>
      </c>
      <c r="G1155" s="1" t="s">
        <v>249</v>
      </c>
      <c r="H1155" s="1" t="s">
        <v>235</v>
      </c>
      <c r="I1155" s="16"/>
      <c r="J1155" s="16"/>
      <c r="K1155" s="16"/>
      <c r="L1155" s="16"/>
      <c r="M1155" s="16"/>
      <c r="N1155" s="16"/>
      <c r="O1155" s="16"/>
      <c r="P1155" s="16"/>
      <c r="Q1155" s="16"/>
      <c r="R1155" s="16"/>
      <c r="S1155" s="16"/>
      <c r="T1155" s="16"/>
      <c r="U1155" s="16"/>
      <c r="V1155" s="1" t="s">
        <v>2876</v>
      </c>
      <c r="W1155" s="1" t="s">
        <v>2551</v>
      </c>
      <c r="X1155" s="5" t="s">
        <v>2880</v>
      </c>
      <c r="Y1155" s="5" t="s">
        <v>2559</v>
      </c>
      <c r="Z1155" s="5" t="s">
        <v>2734</v>
      </c>
      <c r="AA1155" s="5"/>
    </row>
    <row r="1156" spans="1:27" ht="12" customHeight="1" x14ac:dyDescent="0.15">
      <c r="A1156" s="1" t="s">
        <v>400</v>
      </c>
      <c r="B1156" s="1" t="s">
        <v>31</v>
      </c>
      <c r="C1156" s="1" t="s">
        <v>15</v>
      </c>
      <c r="D1156" s="1" t="s">
        <v>2450</v>
      </c>
      <c r="E1156" s="1" t="s">
        <v>10</v>
      </c>
      <c r="F1156" s="1" t="s">
        <v>405</v>
      </c>
      <c r="G1156" s="1" t="s">
        <v>238</v>
      </c>
      <c r="H1156" s="1" t="s">
        <v>239</v>
      </c>
      <c r="I1156" s="16"/>
      <c r="J1156" s="16"/>
      <c r="K1156" s="16"/>
      <c r="L1156" s="16"/>
      <c r="M1156" s="16"/>
      <c r="N1156" s="16"/>
      <c r="O1156" s="16"/>
      <c r="P1156" s="16"/>
      <c r="Q1156" s="16"/>
      <c r="R1156" s="16"/>
      <c r="S1156" s="16"/>
      <c r="T1156" s="16"/>
      <c r="U1156" s="16"/>
      <c r="V1156" s="1" t="s">
        <v>2876</v>
      </c>
      <c r="W1156" s="1" t="s">
        <v>2551</v>
      </c>
      <c r="X1156" s="5" t="s">
        <v>2881</v>
      </c>
      <c r="Y1156" s="5" t="s">
        <v>2737</v>
      </c>
      <c r="Z1156" s="5" t="s">
        <v>2738</v>
      </c>
      <c r="AA1156" s="5"/>
    </row>
    <row r="1157" spans="1:27" ht="12" customHeight="1" x14ac:dyDescent="0.15">
      <c r="A1157" s="1" t="s">
        <v>400</v>
      </c>
      <c r="B1157" s="1" t="s">
        <v>33</v>
      </c>
      <c r="C1157" s="1" t="s">
        <v>9</v>
      </c>
      <c r="D1157" s="1" t="s">
        <v>2450</v>
      </c>
      <c r="E1157" s="1" t="s">
        <v>10</v>
      </c>
      <c r="F1157" s="1" t="s">
        <v>406</v>
      </c>
      <c r="G1157" s="1" t="s">
        <v>234</v>
      </c>
      <c r="H1157" s="1" t="s">
        <v>235</v>
      </c>
      <c r="I1157" s="16"/>
      <c r="J1157" s="16"/>
      <c r="K1157" s="16"/>
      <c r="L1157" s="16"/>
      <c r="M1157" s="16"/>
      <c r="N1157" s="16"/>
      <c r="O1157" s="16"/>
      <c r="P1157" s="16"/>
      <c r="Q1157" s="16"/>
      <c r="R1157" s="16"/>
      <c r="S1157" s="16"/>
      <c r="T1157" s="16"/>
      <c r="U1157" s="16"/>
      <c r="V1157" s="1" t="s">
        <v>2876</v>
      </c>
      <c r="W1157" s="1" t="s">
        <v>2551</v>
      </c>
      <c r="X1157" s="5" t="s">
        <v>2882</v>
      </c>
      <c r="Y1157" s="5" t="s">
        <v>2553</v>
      </c>
      <c r="Z1157" s="5" t="s">
        <v>2734</v>
      </c>
      <c r="AA1157" s="5"/>
    </row>
    <row r="1158" spans="1:27" ht="12" customHeight="1" x14ac:dyDescent="0.15">
      <c r="A1158" s="1" t="s">
        <v>400</v>
      </c>
      <c r="B1158" s="1" t="s">
        <v>33</v>
      </c>
      <c r="C1158" s="1" t="s">
        <v>15</v>
      </c>
      <c r="D1158" s="1" t="s">
        <v>2450</v>
      </c>
      <c r="E1158" s="1" t="s">
        <v>10</v>
      </c>
      <c r="F1158" s="1" t="s">
        <v>406</v>
      </c>
      <c r="G1158" s="1" t="s">
        <v>238</v>
      </c>
      <c r="H1158" s="1" t="s">
        <v>239</v>
      </c>
      <c r="I1158" s="16"/>
      <c r="J1158" s="16"/>
      <c r="K1158" s="16"/>
      <c r="L1158" s="16"/>
      <c r="M1158" s="16"/>
      <c r="N1158" s="16"/>
      <c r="O1158" s="16"/>
      <c r="P1158" s="16"/>
      <c r="Q1158" s="16"/>
      <c r="R1158" s="16"/>
      <c r="S1158" s="16"/>
      <c r="T1158" s="16"/>
      <c r="U1158" s="16"/>
      <c r="V1158" s="1" t="s">
        <v>2876</v>
      </c>
      <c r="W1158" s="1" t="s">
        <v>2551</v>
      </c>
      <c r="X1158" s="5" t="s">
        <v>2882</v>
      </c>
      <c r="Y1158" s="5" t="s">
        <v>2737</v>
      </c>
      <c r="Z1158" s="5" t="s">
        <v>2738</v>
      </c>
      <c r="AA1158" s="5"/>
    </row>
    <row r="1159" spans="1:27" ht="12" customHeight="1" x14ac:dyDescent="0.15">
      <c r="A1159" s="1" t="s">
        <v>400</v>
      </c>
      <c r="B1159" s="1" t="s">
        <v>33</v>
      </c>
      <c r="C1159" s="1" t="s">
        <v>17</v>
      </c>
      <c r="D1159" s="1" t="s">
        <v>2450</v>
      </c>
      <c r="E1159" s="1" t="s">
        <v>10</v>
      </c>
      <c r="F1159" s="1" t="s">
        <v>406</v>
      </c>
      <c r="G1159" s="1" t="s">
        <v>240</v>
      </c>
      <c r="H1159" s="1" t="s">
        <v>235</v>
      </c>
      <c r="I1159" s="16"/>
      <c r="J1159" s="16"/>
      <c r="K1159" s="16"/>
      <c r="L1159" s="16"/>
      <c r="M1159" s="16"/>
      <c r="N1159" s="16"/>
      <c r="O1159" s="16"/>
      <c r="P1159" s="16"/>
      <c r="Q1159" s="16"/>
      <c r="R1159" s="16"/>
      <c r="S1159" s="16"/>
      <c r="T1159" s="16"/>
      <c r="U1159" s="16"/>
      <c r="V1159" s="1" t="s">
        <v>2876</v>
      </c>
      <c r="W1159" s="1" t="s">
        <v>2551</v>
      </c>
      <c r="X1159" s="5" t="s">
        <v>2882</v>
      </c>
      <c r="Y1159" s="5" t="s">
        <v>2561</v>
      </c>
      <c r="Z1159" s="5" t="s">
        <v>2734</v>
      </c>
      <c r="AA1159" s="5"/>
    </row>
    <row r="1160" spans="1:27" ht="12" customHeight="1" x14ac:dyDescent="0.15">
      <c r="A1160" s="1" t="s">
        <v>400</v>
      </c>
      <c r="B1160" s="1" t="s">
        <v>33</v>
      </c>
      <c r="C1160" s="1" t="s">
        <v>19</v>
      </c>
      <c r="D1160" s="1" t="s">
        <v>2450</v>
      </c>
      <c r="E1160" s="1" t="s">
        <v>10</v>
      </c>
      <c r="F1160" s="1" t="s">
        <v>406</v>
      </c>
      <c r="G1160" s="1" t="s">
        <v>242</v>
      </c>
      <c r="H1160" s="1" t="s">
        <v>235</v>
      </c>
      <c r="I1160" s="16"/>
      <c r="J1160" s="16"/>
      <c r="K1160" s="16"/>
      <c r="L1160" s="16"/>
      <c r="M1160" s="16"/>
      <c r="N1160" s="16"/>
      <c r="O1160" s="16"/>
      <c r="P1160" s="16"/>
      <c r="Q1160" s="16"/>
      <c r="R1160" s="16"/>
      <c r="S1160" s="16"/>
      <c r="T1160" s="16"/>
      <c r="U1160" s="16"/>
      <c r="V1160" s="1" t="s">
        <v>2876</v>
      </c>
      <c r="W1160" s="1" t="s">
        <v>2551</v>
      </c>
      <c r="X1160" s="5" t="s">
        <v>2882</v>
      </c>
      <c r="Y1160" s="5" t="s">
        <v>2557</v>
      </c>
      <c r="Z1160" s="5" t="s">
        <v>2734</v>
      </c>
      <c r="AA1160" s="5"/>
    </row>
    <row r="1161" spans="1:27" ht="12" customHeight="1" x14ac:dyDescent="0.15">
      <c r="A1161" s="1" t="s">
        <v>400</v>
      </c>
      <c r="B1161" s="1" t="s">
        <v>33</v>
      </c>
      <c r="C1161" s="1" t="s">
        <v>21</v>
      </c>
      <c r="D1161" s="1" t="s">
        <v>2450</v>
      </c>
      <c r="E1161" s="1" t="s">
        <v>10</v>
      </c>
      <c r="F1161" s="1" t="s">
        <v>406</v>
      </c>
      <c r="G1161" s="1" t="s">
        <v>245</v>
      </c>
      <c r="H1161" s="1" t="s">
        <v>239</v>
      </c>
      <c r="I1161" s="16"/>
      <c r="J1161" s="16"/>
      <c r="K1161" s="16"/>
      <c r="L1161" s="16"/>
      <c r="M1161" s="16"/>
      <c r="N1161" s="16"/>
      <c r="O1161" s="16"/>
      <c r="P1161" s="16"/>
      <c r="Q1161" s="16"/>
      <c r="R1161" s="16"/>
      <c r="S1161" s="16"/>
      <c r="T1161" s="16"/>
      <c r="U1161" s="16"/>
      <c r="V1161" s="1" t="s">
        <v>2876</v>
      </c>
      <c r="W1161" s="1" t="s">
        <v>2551</v>
      </c>
      <c r="X1161" s="5" t="s">
        <v>2882</v>
      </c>
      <c r="Y1161" s="5" t="s">
        <v>2740</v>
      </c>
      <c r="Z1161" s="5" t="s">
        <v>2738</v>
      </c>
      <c r="AA1161" s="5"/>
    </row>
    <row r="1162" spans="1:27" ht="12" customHeight="1" x14ac:dyDescent="0.15">
      <c r="A1162" s="1" t="s">
        <v>400</v>
      </c>
      <c r="B1162" s="1" t="s">
        <v>33</v>
      </c>
      <c r="C1162" s="1" t="s">
        <v>23</v>
      </c>
      <c r="D1162" s="1" t="s">
        <v>2450</v>
      </c>
      <c r="E1162" s="1" t="s">
        <v>10</v>
      </c>
      <c r="F1162" s="1" t="s">
        <v>406</v>
      </c>
      <c r="G1162" s="1" t="s">
        <v>247</v>
      </c>
      <c r="H1162" s="1" t="s">
        <v>235</v>
      </c>
      <c r="I1162" s="16"/>
      <c r="J1162" s="16"/>
      <c r="K1162" s="16"/>
      <c r="L1162" s="16"/>
      <c r="M1162" s="16"/>
      <c r="N1162" s="16"/>
      <c r="O1162" s="16"/>
      <c r="P1162" s="16"/>
      <c r="Q1162" s="16"/>
      <c r="R1162" s="16"/>
      <c r="S1162" s="16"/>
      <c r="T1162" s="16"/>
      <c r="U1162" s="16"/>
      <c r="V1162" s="1" t="s">
        <v>2876</v>
      </c>
      <c r="W1162" s="1" t="s">
        <v>2551</v>
      </c>
      <c r="X1162" s="5" t="s">
        <v>2882</v>
      </c>
      <c r="Y1162" s="5" t="s">
        <v>2558</v>
      </c>
      <c r="Z1162" s="5" t="s">
        <v>2734</v>
      </c>
      <c r="AA1162" s="5"/>
    </row>
    <row r="1163" spans="1:27" ht="12" customHeight="1" x14ac:dyDescent="0.15">
      <c r="A1163" s="1" t="s">
        <v>400</v>
      </c>
      <c r="B1163" s="1" t="s">
        <v>33</v>
      </c>
      <c r="C1163" s="1" t="s">
        <v>77</v>
      </c>
      <c r="D1163" s="1" t="s">
        <v>2450</v>
      </c>
      <c r="E1163" s="1" t="s">
        <v>10</v>
      </c>
      <c r="F1163" s="1" t="s">
        <v>406</v>
      </c>
      <c r="G1163" s="1" t="s">
        <v>249</v>
      </c>
      <c r="H1163" s="1" t="s">
        <v>235</v>
      </c>
      <c r="I1163" s="16"/>
      <c r="J1163" s="16"/>
      <c r="K1163" s="16"/>
      <c r="L1163" s="16"/>
      <c r="M1163" s="16"/>
      <c r="N1163" s="16"/>
      <c r="O1163" s="16"/>
      <c r="P1163" s="16"/>
      <c r="Q1163" s="16"/>
      <c r="R1163" s="16"/>
      <c r="S1163" s="16"/>
      <c r="T1163" s="16"/>
      <c r="U1163" s="16"/>
      <c r="V1163" s="1" t="s">
        <v>2876</v>
      </c>
      <c r="W1163" s="1" t="s">
        <v>2551</v>
      </c>
      <c r="X1163" s="5" t="s">
        <v>2882</v>
      </c>
      <c r="Y1163" s="5" t="s">
        <v>2559</v>
      </c>
      <c r="Z1163" s="5" t="s">
        <v>2734</v>
      </c>
      <c r="AA1163" s="5"/>
    </row>
    <row r="1164" spans="1:27" ht="12" customHeight="1" x14ac:dyDescent="0.15">
      <c r="A1164" s="1" t="s">
        <v>400</v>
      </c>
      <c r="B1164" s="1" t="s">
        <v>35</v>
      </c>
      <c r="C1164" s="1" t="s">
        <v>9</v>
      </c>
      <c r="D1164" s="1" t="s">
        <v>2450</v>
      </c>
      <c r="E1164" s="1" t="s">
        <v>10</v>
      </c>
      <c r="F1164" s="1" t="s">
        <v>407</v>
      </c>
      <c r="G1164" s="1" t="s">
        <v>234</v>
      </c>
      <c r="H1164" s="1" t="s">
        <v>235</v>
      </c>
      <c r="I1164" s="16"/>
      <c r="J1164" s="16"/>
      <c r="K1164" s="16"/>
      <c r="L1164" s="16"/>
      <c r="M1164" s="16"/>
      <c r="N1164" s="16"/>
      <c r="O1164" s="16"/>
      <c r="P1164" s="16"/>
      <c r="Q1164" s="16"/>
      <c r="R1164" s="16"/>
      <c r="S1164" s="16"/>
      <c r="T1164" s="16"/>
      <c r="U1164" s="16"/>
      <c r="V1164" s="1" t="s">
        <v>2876</v>
      </c>
      <c r="W1164" s="1" t="s">
        <v>2551</v>
      </c>
      <c r="X1164" s="5" t="s">
        <v>2883</v>
      </c>
      <c r="Y1164" s="5" t="s">
        <v>2553</v>
      </c>
      <c r="Z1164" s="5" t="s">
        <v>2734</v>
      </c>
      <c r="AA1164" s="5"/>
    </row>
    <row r="1165" spans="1:27" ht="12" customHeight="1" x14ac:dyDescent="0.15">
      <c r="A1165" s="1" t="s">
        <v>400</v>
      </c>
      <c r="B1165" s="1" t="s">
        <v>35</v>
      </c>
      <c r="C1165" s="1" t="s">
        <v>15</v>
      </c>
      <c r="D1165" s="1" t="s">
        <v>2450</v>
      </c>
      <c r="E1165" s="1" t="s">
        <v>10</v>
      </c>
      <c r="F1165" s="1" t="s">
        <v>407</v>
      </c>
      <c r="G1165" s="1" t="s">
        <v>238</v>
      </c>
      <c r="H1165" s="1" t="s">
        <v>239</v>
      </c>
      <c r="I1165" s="16"/>
      <c r="J1165" s="16"/>
      <c r="K1165" s="16"/>
      <c r="L1165" s="16"/>
      <c r="M1165" s="16"/>
      <c r="N1165" s="16"/>
      <c r="O1165" s="16"/>
      <c r="P1165" s="16"/>
      <c r="Q1165" s="16"/>
      <c r="R1165" s="16"/>
      <c r="S1165" s="16"/>
      <c r="T1165" s="16"/>
      <c r="U1165" s="16"/>
      <c r="V1165" s="1" t="s">
        <v>2876</v>
      </c>
      <c r="W1165" s="1" t="s">
        <v>2551</v>
      </c>
      <c r="X1165" s="5" t="s">
        <v>2883</v>
      </c>
      <c r="Y1165" s="5" t="s">
        <v>2737</v>
      </c>
      <c r="Z1165" s="5" t="s">
        <v>2738</v>
      </c>
      <c r="AA1165" s="5"/>
    </row>
    <row r="1166" spans="1:27" ht="12" customHeight="1" x14ac:dyDescent="0.15">
      <c r="A1166" s="1" t="s">
        <v>400</v>
      </c>
      <c r="B1166" s="1" t="s">
        <v>35</v>
      </c>
      <c r="C1166" s="1" t="s">
        <v>17</v>
      </c>
      <c r="D1166" s="1" t="s">
        <v>2450</v>
      </c>
      <c r="E1166" s="1" t="s">
        <v>10</v>
      </c>
      <c r="F1166" s="1" t="s">
        <v>407</v>
      </c>
      <c r="G1166" s="1" t="s">
        <v>240</v>
      </c>
      <c r="H1166" s="1" t="s">
        <v>235</v>
      </c>
      <c r="I1166" s="16"/>
      <c r="J1166" s="16"/>
      <c r="K1166" s="16"/>
      <c r="L1166" s="16"/>
      <c r="M1166" s="16"/>
      <c r="N1166" s="16"/>
      <c r="O1166" s="16"/>
      <c r="P1166" s="16"/>
      <c r="Q1166" s="16"/>
      <c r="R1166" s="16"/>
      <c r="S1166" s="16"/>
      <c r="T1166" s="16"/>
      <c r="U1166" s="16"/>
      <c r="V1166" s="1" t="s">
        <v>2876</v>
      </c>
      <c r="W1166" s="1" t="s">
        <v>2551</v>
      </c>
      <c r="X1166" s="5" t="s">
        <v>2883</v>
      </c>
      <c r="Y1166" s="5" t="s">
        <v>2561</v>
      </c>
      <c r="Z1166" s="5" t="s">
        <v>2734</v>
      </c>
      <c r="AA1166" s="5"/>
    </row>
    <row r="1167" spans="1:27" ht="12" customHeight="1" x14ac:dyDescent="0.15">
      <c r="A1167" s="1" t="s">
        <v>400</v>
      </c>
      <c r="B1167" s="1" t="s">
        <v>35</v>
      </c>
      <c r="C1167" s="1" t="s">
        <v>19</v>
      </c>
      <c r="D1167" s="1" t="s">
        <v>2450</v>
      </c>
      <c r="E1167" s="1" t="s">
        <v>10</v>
      </c>
      <c r="F1167" s="1" t="s">
        <v>407</v>
      </c>
      <c r="G1167" s="1" t="s">
        <v>242</v>
      </c>
      <c r="H1167" s="1" t="s">
        <v>235</v>
      </c>
      <c r="I1167" s="16"/>
      <c r="J1167" s="16"/>
      <c r="K1167" s="16"/>
      <c r="L1167" s="16"/>
      <c r="M1167" s="16"/>
      <c r="N1167" s="16"/>
      <c r="O1167" s="16"/>
      <c r="P1167" s="16"/>
      <c r="Q1167" s="16"/>
      <c r="R1167" s="16"/>
      <c r="S1167" s="16"/>
      <c r="T1167" s="16"/>
      <c r="U1167" s="16"/>
      <c r="V1167" s="1" t="s">
        <v>2876</v>
      </c>
      <c r="W1167" s="1" t="s">
        <v>2551</v>
      </c>
      <c r="X1167" s="5" t="s">
        <v>2883</v>
      </c>
      <c r="Y1167" s="5" t="s">
        <v>2557</v>
      </c>
      <c r="Z1167" s="5" t="s">
        <v>2734</v>
      </c>
      <c r="AA1167" s="5"/>
    </row>
    <row r="1168" spans="1:27" ht="12" customHeight="1" x14ac:dyDescent="0.15">
      <c r="A1168" s="1" t="s">
        <v>400</v>
      </c>
      <c r="B1168" s="1" t="s">
        <v>35</v>
      </c>
      <c r="C1168" s="1" t="s">
        <v>21</v>
      </c>
      <c r="D1168" s="1" t="s">
        <v>2450</v>
      </c>
      <c r="E1168" s="1" t="s">
        <v>10</v>
      </c>
      <c r="F1168" s="1" t="s">
        <v>407</v>
      </c>
      <c r="G1168" s="1" t="s">
        <v>245</v>
      </c>
      <c r="H1168" s="1" t="s">
        <v>239</v>
      </c>
      <c r="I1168" s="16"/>
      <c r="J1168" s="16"/>
      <c r="K1168" s="16"/>
      <c r="L1168" s="16"/>
      <c r="M1168" s="16"/>
      <c r="N1168" s="16"/>
      <c r="O1168" s="16"/>
      <c r="P1168" s="16"/>
      <c r="Q1168" s="16"/>
      <c r="R1168" s="16"/>
      <c r="S1168" s="16"/>
      <c r="T1168" s="16"/>
      <c r="U1168" s="16"/>
      <c r="V1168" s="1" t="s">
        <v>2876</v>
      </c>
      <c r="W1168" s="1" t="s">
        <v>2551</v>
      </c>
      <c r="X1168" s="5" t="s">
        <v>2883</v>
      </c>
      <c r="Y1168" s="5" t="s">
        <v>2740</v>
      </c>
      <c r="Z1168" s="5" t="s">
        <v>2738</v>
      </c>
      <c r="AA1168" s="5"/>
    </row>
    <row r="1169" spans="1:27" ht="12" customHeight="1" x14ac:dyDescent="0.15">
      <c r="A1169" s="1" t="s">
        <v>400</v>
      </c>
      <c r="B1169" s="1" t="s">
        <v>35</v>
      </c>
      <c r="C1169" s="1" t="s">
        <v>23</v>
      </c>
      <c r="D1169" s="1" t="s">
        <v>2450</v>
      </c>
      <c r="E1169" s="1" t="s">
        <v>10</v>
      </c>
      <c r="F1169" s="1" t="s">
        <v>407</v>
      </c>
      <c r="G1169" s="1" t="s">
        <v>247</v>
      </c>
      <c r="H1169" s="1" t="s">
        <v>235</v>
      </c>
      <c r="I1169" s="16"/>
      <c r="J1169" s="16"/>
      <c r="K1169" s="16"/>
      <c r="L1169" s="16"/>
      <c r="M1169" s="16"/>
      <c r="N1169" s="16"/>
      <c r="O1169" s="16"/>
      <c r="P1169" s="16"/>
      <c r="Q1169" s="16"/>
      <c r="R1169" s="16"/>
      <c r="S1169" s="16"/>
      <c r="T1169" s="16"/>
      <c r="U1169" s="16"/>
      <c r="V1169" s="1" t="s">
        <v>2876</v>
      </c>
      <c r="W1169" s="1" t="s">
        <v>2551</v>
      </c>
      <c r="X1169" s="5" t="s">
        <v>2883</v>
      </c>
      <c r="Y1169" s="5" t="s">
        <v>2558</v>
      </c>
      <c r="Z1169" s="5" t="s">
        <v>2734</v>
      </c>
      <c r="AA1169" s="5"/>
    </row>
    <row r="1170" spans="1:27" ht="12" customHeight="1" x14ac:dyDescent="0.15">
      <c r="A1170" s="1" t="s">
        <v>400</v>
      </c>
      <c r="B1170" s="1" t="s">
        <v>35</v>
      </c>
      <c r="C1170" s="1" t="s">
        <v>77</v>
      </c>
      <c r="D1170" s="1" t="s">
        <v>2450</v>
      </c>
      <c r="E1170" s="1" t="s">
        <v>10</v>
      </c>
      <c r="F1170" s="1" t="s">
        <v>407</v>
      </c>
      <c r="G1170" s="1" t="s">
        <v>249</v>
      </c>
      <c r="H1170" s="1" t="s">
        <v>235</v>
      </c>
      <c r="I1170" s="16"/>
      <c r="J1170" s="16"/>
      <c r="K1170" s="16"/>
      <c r="L1170" s="16"/>
      <c r="M1170" s="16"/>
      <c r="N1170" s="16"/>
      <c r="O1170" s="16"/>
      <c r="P1170" s="16"/>
      <c r="Q1170" s="16"/>
      <c r="R1170" s="16"/>
      <c r="S1170" s="16"/>
      <c r="T1170" s="16"/>
      <c r="U1170" s="16"/>
      <c r="V1170" s="1" t="s">
        <v>2876</v>
      </c>
      <c r="W1170" s="1" t="s">
        <v>2551</v>
      </c>
      <c r="X1170" s="5" t="s">
        <v>2883</v>
      </c>
      <c r="Y1170" s="5" t="s">
        <v>2559</v>
      </c>
      <c r="Z1170" s="5" t="s">
        <v>2734</v>
      </c>
      <c r="AA1170" s="5"/>
    </row>
    <row r="1171" spans="1:27" ht="12" customHeight="1" x14ac:dyDescent="0.15">
      <c r="A1171" s="1" t="s">
        <v>400</v>
      </c>
      <c r="B1171" s="1" t="s">
        <v>37</v>
      </c>
      <c r="C1171" s="1" t="s">
        <v>9</v>
      </c>
      <c r="D1171" s="1" t="s">
        <v>2450</v>
      </c>
      <c r="E1171" s="1" t="s">
        <v>10</v>
      </c>
      <c r="F1171" s="1" t="s">
        <v>408</v>
      </c>
      <c r="G1171" s="1" t="s">
        <v>234</v>
      </c>
      <c r="H1171" s="1" t="s">
        <v>235</v>
      </c>
      <c r="I1171" s="16"/>
      <c r="J1171" s="16"/>
      <c r="K1171" s="16"/>
      <c r="L1171" s="16"/>
      <c r="M1171" s="16"/>
      <c r="N1171" s="16"/>
      <c r="O1171" s="16"/>
      <c r="P1171" s="16"/>
      <c r="Q1171" s="16"/>
      <c r="R1171" s="16"/>
      <c r="S1171" s="16"/>
      <c r="T1171" s="16"/>
      <c r="U1171" s="16"/>
      <c r="V1171" s="1" t="s">
        <v>2876</v>
      </c>
      <c r="W1171" s="1" t="s">
        <v>2551</v>
      </c>
      <c r="X1171" s="5" t="s">
        <v>2884</v>
      </c>
      <c r="Y1171" s="5" t="s">
        <v>2553</v>
      </c>
      <c r="Z1171" s="5" t="s">
        <v>2734</v>
      </c>
      <c r="AA1171" s="5"/>
    </row>
    <row r="1172" spans="1:27" ht="12" customHeight="1" x14ac:dyDescent="0.15">
      <c r="A1172" s="1" t="s">
        <v>400</v>
      </c>
      <c r="B1172" s="1" t="s">
        <v>37</v>
      </c>
      <c r="C1172" s="1" t="s">
        <v>15</v>
      </c>
      <c r="D1172" s="1" t="s">
        <v>2450</v>
      </c>
      <c r="E1172" s="1" t="s">
        <v>10</v>
      </c>
      <c r="F1172" s="1" t="s">
        <v>408</v>
      </c>
      <c r="G1172" s="1" t="s">
        <v>238</v>
      </c>
      <c r="H1172" s="1" t="s">
        <v>239</v>
      </c>
      <c r="I1172" s="16"/>
      <c r="J1172" s="16"/>
      <c r="K1172" s="16"/>
      <c r="L1172" s="16"/>
      <c r="M1172" s="16"/>
      <c r="N1172" s="16"/>
      <c r="O1172" s="16"/>
      <c r="P1172" s="16"/>
      <c r="Q1172" s="16"/>
      <c r="R1172" s="16"/>
      <c r="S1172" s="16"/>
      <c r="T1172" s="16"/>
      <c r="U1172" s="16"/>
      <c r="V1172" s="1" t="s">
        <v>2876</v>
      </c>
      <c r="W1172" s="1" t="s">
        <v>2551</v>
      </c>
      <c r="X1172" s="5" t="s">
        <v>2884</v>
      </c>
      <c r="Y1172" s="5" t="s">
        <v>2737</v>
      </c>
      <c r="Z1172" s="5" t="s">
        <v>2738</v>
      </c>
      <c r="AA1172" s="5"/>
    </row>
    <row r="1173" spans="1:27" ht="12" customHeight="1" x14ac:dyDescent="0.15">
      <c r="A1173" s="1" t="s">
        <v>400</v>
      </c>
      <c r="B1173" s="1" t="s">
        <v>37</v>
      </c>
      <c r="C1173" s="1" t="s">
        <v>17</v>
      </c>
      <c r="D1173" s="1" t="s">
        <v>2450</v>
      </c>
      <c r="E1173" s="1" t="s">
        <v>10</v>
      </c>
      <c r="F1173" s="1" t="s">
        <v>408</v>
      </c>
      <c r="G1173" s="1" t="s">
        <v>240</v>
      </c>
      <c r="H1173" s="1" t="s">
        <v>235</v>
      </c>
      <c r="I1173" s="16"/>
      <c r="J1173" s="16"/>
      <c r="K1173" s="16"/>
      <c r="L1173" s="16"/>
      <c r="M1173" s="16"/>
      <c r="N1173" s="16"/>
      <c r="O1173" s="16"/>
      <c r="P1173" s="16"/>
      <c r="Q1173" s="16"/>
      <c r="R1173" s="16"/>
      <c r="S1173" s="16"/>
      <c r="T1173" s="16"/>
      <c r="U1173" s="16"/>
      <c r="V1173" s="1" t="s">
        <v>2876</v>
      </c>
      <c r="W1173" s="1" t="s">
        <v>2551</v>
      </c>
      <c r="X1173" s="5" t="s">
        <v>2884</v>
      </c>
      <c r="Y1173" s="5" t="s">
        <v>2561</v>
      </c>
      <c r="Z1173" s="5" t="s">
        <v>2734</v>
      </c>
      <c r="AA1173" s="5"/>
    </row>
    <row r="1174" spans="1:27" ht="12" customHeight="1" x14ac:dyDescent="0.15">
      <c r="A1174" s="1" t="s">
        <v>400</v>
      </c>
      <c r="B1174" s="1" t="s">
        <v>37</v>
      </c>
      <c r="C1174" s="1" t="s">
        <v>19</v>
      </c>
      <c r="D1174" s="1" t="s">
        <v>2450</v>
      </c>
      <c r="E1174" s="1" t="s">
        <v>10</v>
      </c>
      <c r="F1174" s="1" t="s">
        <v>408</v>
      </c>
      <c r="G1174" s="1" t="s">
        <v>242</v>
      </c>
      <c r="H1174" s="1" t="s">
        <v>235</v>
      </c>
      <c r="I1174" s="16"/>
      <c r="J1174" s="16"/>
      <c r="K1174" s="16"/>
      <c r="L1174" s="16"/>
      <c r="M1174" s="16"/>
      <c r="N1174" s="16"/>
      <c r="O1174" s="16"/>
      <c r="P1174" s="16"/>
      <c r="Q1174" s="16"/>
      <c r="R1174" s="16"/>
      <c r="S1174" s="16"/>
      <c r="T1174" s="16"/>
      <c r="U1174" s="16"/>
      <c r="V1174" s="1" t="s">
        <v>2876</v>
      </c>
      <c r="W1174" s="1" t="s">
        <v>2551</v>
      </c>
      <c r="X1174" s="5" t="s">
        <v>2884</v>
      </c>
      <c r="Y1174" s="5" t="s">
        <v>2557</v>
      </c>
      <c r="Z1174" s="5" t="s">
        <v>2734</v>
      </c>
      <c r="AA1174" s="5"/>
    </row>
    <row r="1175" spans="1:27" ht="12" customHeight="1" x14ac:dyDescent="0.15">
      <c r="A1175" s="1" t="s">
        <v>400</v>
      </c>
      <c r="B1175" s="1" t="s">
        <v>37</v>
      </c>
      <c r="C1175" s="1" t="s">
        <v>21</v>
      </c>
      <c r="D1175" s="1" t="s">
        <v>2450</v>
      </c>
      <c r="E1175" s="1" t="s">
        <v>10</v>
      </c>
      <c r="F1175" s="1" t="s">
        <v>408</v>
      </c>
      <c r="G1175" s="1" t="s">
        <v>245</v>
      </c>
      <c r="H1175" s="1" t="s">
        <v>239</v>
      </c>
      <c r="I1175" s="16"/>
      <c r="J1175" s="16"/>
      <c r="K1175" s="16"/>
      <c r="L1175" s="16"/>
      <c r="M1175" s="16"/>
      <c r="N1175" s="16"/>
      <c r="O1175" s="16"/>
      <c r="P1175" s="16"/>
      <c r="Q1175" s="16"/>
      <c r="R1175" s="16"/>
      <c r="S1175" s="16"/>
      <c r="T1175" s="16"/>
      <c r="U1175" s="16"/>
      <c r="V1175" s="1" t="s">
        <v>2876</v>
      </c>
      <c r="W1175" s="1" t="s">
        <v>2551</v>
      </c>
      <c r="X1175" s="5" t="s">
        <v>2884</v>
      </c>
      <c r="Y1175" s="5" t="s">
        <v>2740</v>
      </c>
      <c r="Z1175" s="5" t="s">
        <v>2738</v>
      </c>
      <c r="AA1175" s="5"/>
    </row>
    <row r="1176" spans="1:27" ht="12" customHeight="1" x14ac:dyDescent="0.15">
      <c r="A1176" s="1" t="s">
        <v>400</v>
      </c>
      <c r="B1176" s="1" t="s">
        <v>37</v>
      </c>
      <c r="C1176" s="1" t="s">
        <v>23</v>
      </c>
      <c r="D1176" s="1" t="s">
        <v>2450</v>
      </c>
      <c r="E1176" s="1" t="s">
        <v>10</v>
      </c>
      <c r="F1176" s="1" t="s">
        <v>408</v>
      </c>
      <c r="G1176" s="1" t="s">
        <v>247</v>
      </c>
      <c r="H1176" s="1" t="s">
        <v>235</v>
      </c>
      <c r="I1176" s="16"/>
      <c r="J1176" s="16"/>
      <c r="K1176" s="16"/>
      <c r="L1176" s="16"/>
      <c r="M1176" s="16"/>
      <c r="N1176" s="16"/>
      <c r="O1176" s="16"/>
      <c r="P1176" s="16"/>
      <c r="Q1176" s="16"/>
      <c r="R1176" s="16"/>
      <c r="S1176" s="16"/>
      <c r="T1176" s="16"/>
      <c r="U1176" s="16"/>
      <c r="V1176" s="1" t="s">
        <v>2876</v>
      </c>
      <c r="W1176" s="1" t="s">
        <v>2551</v>
      </c>
      <c r="X1176" s="5" t="s">
        <v>2884</v>
      </c>
      <c r="Y1176" s="5" t="s">
        <v>2558</v>
      </c>
      <c r="Z1176" s="5" t="s">
        <v>2734</v>
      </c>
      <c r="AA1176" s="5"/>
    </row>
    <row r="1177" spans="1:27" ht="12" customHeight="1" x14ac:dyDescent="0.15">
      <c r="A1177" s="1" t="s">
        <v>400</v>
      </c>
      <c r="B1177" s="1" t="s">
        <v>37</v>
      </c>
      <c r="C1177" s="1" t="s">
        <v>77</v>
      </c>
      <c r="D1177" s="1" t="s">
        <v>2450</v>
      </c>
      <c r="E1177" s="1" t="s">
        <v>10</v>
      </c>
      <c r="F1177" s="1" t="s">
        <v>408</v>
      </c>
      <c r="G1177" s="1" t="s">
        <v>249</v>
      </c>
      <c r="H1177" s="1" t="s">
        <v>235</v>
      </c>
      <c r="I1177" s="16"/>
      <c r="J1177" s="16"/>
      <c r="K1177" s="16"/>
      <c r="L1177" s="16"/>
      <c r="M1177" s="16"/>
      <c r="N1177" s="16"/>
      <c r="O1177" s="16"/>
      <c r="P1177" s="16"/>
      <c r="Q1177" s="16"/>
      <c r="R1177" s="16"/>
      <c r="S1177" s="16"/>
      <c r="T1177" s="16"/>
      <c r="U1177" s="16"/>
      <c r="V1177" s="1" t="s">
        <v>2876</v>
      </c>
      <c r="W1177" s="1" t="s">
        <v>2551</v>
      </c>
      <c r="X1177" s="5" t="s">
        <v>2884</v>
      </c>
      <c r="Y1177" s="5" t="s">
        <v>2559</v>
      </c>
      <c r="Z1177" s="5" t="s">
        <v>2734</v>
      </c>
      <c r="AA1177" s="5"/>
    </row>
    <row r="1178" spans="1:27" ht="12" customHeight="1" x14ac:dyDescent="0.15">
      <c r="A1178" s="1" t="s">
        <v>400</v>
      </c>
      <c r="B1178" s="1" t="s">
        <v>39</v>
      </c>
      <c r="C1178" s="1" t="s">
        <v>9</v>
      </c>
      <c r="D1178" s="1" t="s">
        <v>2450</v>
      </c>
      <c r="E1178" s="1" t="s">
        <v>10</v>
      </c>
      <c r="F1178" s="1" t="s">
        <v>409</v>
      </c>
      <c r="G1178" s="1" t="s">
        <v>234</v>
      </c>
      <c r="H1178" s="1" t="s">
        <v>235</v>
      </c>
      <c r="I1178" s="16"/>
      <c r="J1178" s="16"/>
      <c r="K1178" s="16"/>
      <c r="L1178" s="16"/>
      <c r="M1178" s="16"/>
      <c r="N1178" s="16"/>
      <c r="O1178" s="16"/>
      <c r="P1178" s="16"/>
      <c r="Q1178" s="16"/>
      <c r="R1178" s="16"/>
      <c r="S1178" s="16"/>
      <c r="T1178" s="16"/>
      <c r="U1178" s="16"/>
      <c r="V1178" s="1" t="s">
        <v>2876</v>
      </c>
      <c r="W1178" s="1" t="s">
        <v>2551</v>
      </c>
      <c r="X1178" s="5" t="s">
        <v>2885</v>
      </c>
      <c r="Y1178" s="5" t="s">
        <v>2553</v>
      </c>
      <c r="Z1178" s="5" t="s">
        <v>2734</v>
      </c>
      <c r="AA1178" s="5"/>
    </row>
    <row r="1179" spans="1:27" ht="12" customHeight="1" x14ac:dyDescent="0.15">
      <c r="A1179" s="1" t="s">
        <v>400</v>
      </c>
      <c r="B1179" s="1" t="s">
        <v>39</v>
      </c>
      <c r="C1179" s="1" t="s">
        <v>15</v>
      </c>
      <c r="D1179" s="1" t="s">
        <v>2450</v>
      </c>
      <c r="E1179" s="1" t="s">
        <v>10</v>
      </c>
      <c r="F1179" s="1" t="s">
        <v>409</v>
      </c>
      <c r="G1179" s="1" t="s">
        <v>238</v>
      </c>
      <c r="H1179" s="1" t="s">
        <v>239</v>
      </c>
      <c r="I1179" s="16"/>
      <c r="J1179" s="16"/>
      <c r="K1179" s="16"/>
      <c r="L1179" s="16"/>
      <c r="M1179" s="16"/>
      <c r="N1179" s="16"/>
      <c r="O1179" s="16"/>
      <c r="P1179" s="16"/>
      <c r="Q1179" s="16"/>
      <c r="R1179" s="16"/>
      <c r="S1179" s="16"/>
      <c r="T1179" s="16"/>
      <c r="U1179" s="16"/>
      <c r="V1179" s="1" t="s">
        <v>2876</v>
      </c>
      <c r="W1179" s="1" t="s">
        <v>2551</v>
      </c>
      <c r="X1179" s="5" t="s">
        <v>2885</v>
      </c>
      <c r="Y1179" s="5" t="s">
        <v>2737</v>
      </c>
      <c r="Z1179" s="5" t="s">
        <v>2738</v>
      </c>
      <c r="AA1179" s="5"/>
    </row>
    <row r="1180" spans="1:27" ht="12" customHeight="1" x14ac:dyDescent="0.15">
      <c r="A1180" s="1" t="s">
        <v>400</v>
      </c>
      <c r="B1180" s="1" t="s">
        <v>39</v>
      </c>
      <c r="C1180" s="1" t="s">
        <v>17</v>
      </c>
      <c r="D1180" s="1" t="s">
        <v>2450</v>
      </c>
      <c r="E1180" s="1" t="s">
        <v>10</v>
      </c>
      <c r="F1180" s="1" t="s">
        <v>409</v>
      </c>
      <c r="G1180" s="1" t="s">
        <v>240</v>
      </c>
      <c r="H1180" s="1" t="s">
        <v>235</v>
      </c>
      <c r="I1180" s="16"/>
      <c r="J1180" s="16"/>
      <c r="K1180" s="16"/>
      <c r="L1180" s="16"/>
      <c r="M1180" s="16"/>
      <c r="N1180" s="16"/>
      <c r="O1180" s="16"/>
      <c r="P1180" s="16"/>
      <c r="Q1180" s="16"/>
      <c r="R1180" s="16"/>
      <c r="S1180" s="16"/>
      <c r="T1180" s="16"/>
      <c r="U1180" s="16"/>
      <c r="V1180" s="1" t="s">
        <v>2876</v>
      </c>
      <c r="W1180" s="1" t="s">
        <v>2551</v>
      </c>
      <c r="X1180" s="5" t="s">
        <v>2885</v>
      </c>
      <c r="Y1180" s="5" t="s">
        <v>2561</v>
      </c>
      <c r="Z1180" s="5" t="s">
        <v>2734</v>
      </c>
      <c r="AA1180" s="5"/>
    </row>
    <row r="1181" spans="1:27" ht="12" customHeight="1" x14ac:dyDescent="0.15">
      <c r="A1181" s="1" t="s">
        <v>400</v>
      </c>
      <c r="B1181" s="1" t="s">
        <v>39</v>
      </c>
      <c r="C1181" s="1" t="s">
        <v>19</v>
      </c>
      <c r="D1181" s="1" t="s">
        <v>2450</v>
      </c>
      <c r="E1181" s="1" t="s">
        <v>10</v>
      </c>
      <c r="F1181" s="1" t="s">
        <v>409</v>
      </c>
      <c r="G1181" s="1" t="s">
        <v>242</v>
      </c>
      <c r="H1181" s="1" t="s">
        <v>235</v>
      </c>
      <c r="I1181" s="16"/>
      <c r="J1181" s="16"/>
      <c r="K1181" s="16"/>
      <c r="L1181" s="16"/>
      <c r="M1181" s="16"/>
      <c r="N1181" s="16"/>
      <c r="O1181" s="16"/>
      <c r="P1181" s="16"/>
      <c r="Q1181" s="16"/>
      <c r="R1181" s="16"/>
      <c r="S1181" s="16"/>
      <c r="T1181" s="16"/>
      <c r="U1181" s="16"/>
      <c r="V1181" s="1" t="s">
        <v>2876</v>
      </c>
      <c r="W1181" s="1" t="s">
        <v>2551</v>
      </c>
      <c r="X1181" s="5" t="s">
        <v>2885</v>
      </c>
      <c r="Y1181" s="5" t="s">
        <v>2557</v>
      </c>
      <c r="Z1181" s="5" t="s">
        <v>2734</v>
      </c>
      <c r="AA1181" s="5"/>
    </row>
    <row r="1182" spans="1:27" ht="12" customHeight="1" x14ac:dyDescent="0.15">
      <c r="A1182" s="1" t="s">
        <v>400</v>
      </c>
      <c r="B1182" s="1" t="s">
        <v>39</v>
      </c>
      <c r="C1182" s="1" t="s">
        <v>21</v>
      </c>
      <c r="D1182" s="1" t="s">
        <v>2450</v>
      </c>
      <c r="E1182" s="1" t="s">
        <v>10</v>
      </c>
      <c r="F1182" s="1" t="s">
        <v>409</v>
      </c>
      <c r="G1182" s="1" t="s">
        <v>245</v>
      </c>
      <c r="H1182" s="1" t="s">
        <v>239</v>
      </c>
      <c r="I1182" s="16"/>
      <c r="J1182" s="16"/>
      <c r="K1182" s="16"/>
      <c r="L1182" s="16"/>
      <c r="M1182" s="16"/>
      <c r="N1182" s="16"/>
      <c r="O1182" s="16"/>
      <c r="P1182" s="16"/>
      <c r="Q1182" s="16"/>
      <c r="R1182" s="16"/>
      <c r="S1182" s="16"/>
      <c r="T1182" s="16"/>
      <c r="U1182" s="16"/>
      <c r="V1182" s="1" t="s">
        <v>2876</v>
      </c>
      <c r="W1182" s="1" t="s">
        <v>2551</v>
      </c>
      <c r="X1182" s="5" t="s">
        <v>2885</v>
      </c>
      <c r="Y1182" s="5" t="s">
        <v>2740</v>
      </c>
      <c r="Z1182" s="5" t="s">
        <v>2738</v>
      </c>
      <c r="AA1182" s="5"/>
    </row>
    <row r="1183" spans="1:27" ht="12" customHeight="1" x14ac:dyDescent="0.15">
      <c r="A1183" s="1" t="s">
        <v>400</v>
      </c>
      <c r="B1183" s="1" t="s">
        <v>39</v>
      </c>
      <c r="C1183" s="1" t="s">
        <v>23</v>
      </c>
      <c r="D1183" s="1" t="s">
        <v>2450</v>
      </c>
      <c r="E1183" s="1" t="s">
        <v>10</v>
      </c>
      <c r="F1183" s="1" t="s">
        <v>409</v>
      </c>
      <c r="G1183" s="1" t="s">
        <v>247</v>
      </c>
      <c r="H1183" s="1" t="s">
        <v>235</v>
      </c>
      <c r="I1183" s="16"/>
      <c r="J1183" s="16"/>
      <c r="K1183" s="16"/>
      <c r="L1183" s="16"/>
      <c r="M1183" s="16"/>
      <c r="N1183" s="16"/>
      <c r="O1183" s="16"/>
      <c r="P1183" s="16"/>
      <c r="Q1183" s="16"/>
      <c r="R1183" s="16"/>
      <c r="S1183" s="16"/>
      <c r="T1183" s="16"/>
      <c r="U1183" s="16"/>
      <c r="V1183" s="1" t="s">
        <v>2876</v>
      </c>
      <c r="W1183" s="1" t="s">
        <v>2551</v>
      </c>
      <c r="X1183" s="5" t="s">
        <v>2885</v>
      </c>
      <c r="Y1183" s="5" t="s">
        <v>2558</v>
      </c>
      <c r="Z1183" s="5" t="s">
        <v>2734</v>
      </c>
      <c r="AA1183" s="5"/>
    </row>
    <row r="1184" spans="1:27" ht="12" customHeight="1" x14ac:dyDescent="0.15">
      <c r="A1184" s="1" t="s">
        <v>400</v>
      </c>
      <c r="B1184" s="1" t="s">
        <v>39</v>
      </c>
      <c r="C1184" s="1" t="s">
        <v>77</v>
      </c>
      <c r="D1184" s="1" t="s">
        <v>2450</v>
      </c>
      <c r="E1184" s="1" t="s">
        <v>10</v>
      </c>
      <c r="F1184" s="1" t="s">
        <v>409</v>
      </c>
      <c r="G1184" s="1" t="s">
        <v>249</v>
      </c>
      <c r="H1184" s="1" t="s">
        <v>235</v>
      </c>
      <c r="I1184" s="16"/>
      <c r="J1184" s="16"/>
      <c r="K1184" s="16"/>
      <c r="L1184" s="16"/>
      <c r="M1184" s="16"/>
      <c r="N1184" s="16"/>
      <c r="O1184" s="16"/>
      <c r="P1184" s="16"/>
      <c r="Q1184" s="16"/>
      <c r="R1184" s="16"/>
      <c r="S1184" s="16"/>
      <c r="T1184" s="16"/>
      <c r="U1184" s="16"/>
      <c r="V1184" s="1" t="s">
        <v>2876</v>
      </c>
      <c r="W1184" s="1" t="s">
        <v>2551</v>
      </c>
      <c r="X1184" s="5" t="s">
        <v>2885</v>
      </c>
      <c r="Y1184" s="5" t="s">
        <v>2559</v>
      </c>
      <c r="Z1184" s="5" t="s">
        <v>2734</v>
      </c>
      <c r="AA1184" s="5"/>
    </row>
    <row r="1185" spans="1:27" ht="12" customHeight="1" x14ac:dyDescent="0.15">
      <c r="A1185" s="1" t="s">
        <v>400</v>
      </c>
      <c r="B1185" s="1" t="s">
        <v>41</v>
      </c>
      <c r="C1185" s="1" t="s">
        <v>9</v>
      </c>
      <c r="D1185" s="1" t="s">
        <v>2450</v>
      </c>
      <c r="E1185" s="1" t="s">
        <v>10</v>
      </c>
      <c r="F1185" s="1" t="s">
        <v>410</v>
      </c>
      <c r="G1185" s="1" t="s">
        <v>234</v>
      </c>
      <c r="H1185" s="1" t="s">
        <v>235</v>
      </c>
      <c r="I1185" s="16"/>
      <c r="J1185" s="16"/>
      <c r="K1185" s="16"/>
      <c r="L1185" s="16"/>
      <c r="M1185" s="16"/>
      <c r="N1185" s="16"/>
      <c r="O1185" s="16"/>
      <c r="P1185" s="16"/>
      <c r="Q1185" s="16"/>
      <c r="R1185" s="16"/>
      <c r="S1185" s="16"/>
      <c r="T1185" s="16"/>
      <c r="U1185" s="16"/>
      <c r="V1185" s="1" t="s">
        <v>2876</v>
      </c>
      <c r="W1185" s="1" t="s">
        <v>2551</v>
      </c>
      <c r="X1185" s="5" t="s">
        <v>2886</v>
      </c>
      <c r="Y1185" s="5" t="s">
        <v>2553</v>
      </c>
      <c r="Z1185" s="5" t="s">
        <v>2734</v>
      </c>
      <c r="AA1185" s="5"/>
    </row>
    <row r="1186" spans="1:27" ht="12" customHeight="1" x14ac:dyDescent="0.15">
      <c r="A1186" s="1" t="s">
        <v>400</v>
      </c>
      <c r="B1186" s="1" t="s">
        <v>41</v>
      </c>
      <c r="C1186" s="1" t="s">
        <v>15</v>
      </c>
      <c r="D1186" s="1" t="s">
        <v>2450</v>
      </c>
      <c r="E1186" s="1" t="s">
        <v>10</v>
      </c>
      <c r="F1186" s="1" t="s">
        <v>410</v>
      </c>
      <c r="G1186" s="1" t="s">
        <v>238</v>
      </c>
      <c r="H1186" s="1" t="s">
        <v>239</v>
      </c>
      <c r="I1186" s="16"/>
      <c r="J1186" s="16"/>
      <c r="K1186" s="16"/>
      <c r="L1186" s="16"/>
      <c r="M1186" s="16"/>
      <c r="N1186" s="16"/>
      <c r="O1186" s="16"/>
      <c r="P1186" s="16"/>
      <c r="Q1186" s="16"/>
      <c r="R1186" s="16"/>
      <c r="S1186" s="16"/>
      <c r="T1186" s="16"/>
      <c r="U1186" s="16"/>
      <c r="V1186" s="1" t="s">
        <v>2876</v>
      </c>
      <c r="W1186" s="1" t="s">
        <v>2551</v>
      </c>
      <c r="X1186" s="5" t="s">
        <v>2886</v>
      </c>
      <c r="Y1186" s="5" t="s">
        <v>2737</v>
      </c>
      <c r="Z1186" s="5" t="s">
        <v>2738</v>
      </c>
      <c r="AA1186" s="5"/>
    </row>
    <row r="1187" spans="1:27" ht="12" customHeight="1" x14ac:dyDescent="0.15">
      <c r="A1187" s="1" t="s">
        <v>400</v>
      </c>
      <c r="B1187" s="1" t="s">
        <v>41</v>
      </c>
      <c r="C1187" s="1" t="s">
        <v>17</v>
      </c>
      <c r="D1187" s="1" t="s">
        <v>2450</v>
      </c>
      <c r="E1187" s="1" t="s">
        <v>10</v>
      </c>
      <c r="F1187" s="1" t="s">
        <v>410</v>
      </c>
      <c r="G1187" s="1" t="s">
        <v>240</v>
      </c>
      <c r="H1187" s="1" t="s">
        <v>235</v>
      </c>
      <c r="I1187" s="16"/>
      <c r="J1187" s="16"/>
      <c r="K1187" s="16"/>
      <c r="L1187" s="16"/>
      <c r="M1187" s="16"/>
      <c r="N1187" s="16"/>
      <c r="O1187" s="16"/>
      <c r="P1187" s="16"/>
      <c r="Q1187" s="16"/>
      <c r="R1187" s="16"/>
      <c r="S1187" s="16"/>
      <c r="T1187" s="16"/>
      <c r="U1187" s="16"/>
      <c r="V1187" s="1" t="s">
        <v>2876</v>
      </c>
      <c r="W1187" s="1" t="s">
        <v>2551</v>
      </c>
      <c r="X1187" s="5" t="s">
        <v>2886</v>
      </c>
      <c r="Y1187" s="5" t="s">
        <v>2561</v>
      </c>
      <c r="Z1187" s="5" t="s">
        <v>2734</v>
      </c>
      <c r="AA1187" s="5"/>
    </row>
    <row r="1188" spans="1:27" ht="12" customHeight="1" x14ac:dyDescent="0.15">
      <c r="A1188" s="1" t="s">
        <v>400</v>
      </c>
      <c r="B1188" s="1" t="s">
        <v>41</v>
      </c>
      <c r="C1188" s="1" t="s">
        <v>19</v>
      </c>
      <c r="D1188" s="1" t="s">
        <v>2450</v>
      </c>
      <c r="E1188" s="1" t="s">
        <v>10</v>
      </c>
      <c r="F1188" s="1" t="s">
        <v>410</v>
      </c>
      <c r="G1188" s="1" t="s">
        <v>242</v>
      </c>
      <c r="H1188" s="1" t="s">
        <v>235</v>
      </c>
      <c r="I1188" s="16"/>
      <c r="J1188" s="16"/>
      <c r="K1188" s="16"/>
      <c r="L1188" s="16"/>
      <c r="M1188" s="16"/>
      <c r="N1188" s="16"/>
      <c r="O1188" s="16"/>
      <c r="P1188" s="16"/>
      <c r="Q1188" s="16"/>
      <c r="R1188" s="16"/>
      <c r="S1188" s="16"/>
      <c r="T1188" s="16"/>
      <c r="U1188" s="16"/>
      <c r="V1188" s="1" t="s">
        <v>2876</v>
      </c>
      <c r="W1188" s="1" t="s">
        <v>2551</v>
      </c>
      <c r="X1188" s="5" t="s">
        <v>2886</v>
      </c>
      <c r="Y1188" s="5" t="s">
        <v>2557</v>
      </c>
      <c r="Z1188" s="5" t="s">
        <v>2734</v>
      </c>
      <c r="AA1188" s="5"/>
    </row>
    <row r="1189" spans="1:27" ht="12" customHeight="1" x14ac:dyDescent="0.15">
      <c r="A1189" s="1" t="s">
        <v>400</v>
      </c>
      <c r="B1189" s="1" t="s">
        <v>41</v>
      </c>
      <c r="C1189" s="1" t="s">
        <v>21</v>
      </c>
      <c r="D1189" s="1" t="s">
        <v>2450</v>
      </c>
      <c r="E1189" s="1" t="s">
        <v>10</v>
      </c>
      <c r="F1189" s="1" t="s">
        <v>410</v>
      </c>
      <c r="G1189" s="1" t="s">
        <v>245</v>
      </c>
      <c r="H1189" s="1" t="s">
        <v>239</v>
      </c>
      <c r="I1189" s="16"/>
      <c r="J1189" s="16"/>
      <c r="K1189" s="16"/>
      <c r="L1189" s="16"/>
      <c r="M1189" s="16"/>
      <c r="N1189" s="16"/>
      <c r="O1189" s="16"/>
      <c r="P1189" s="16"/>
      <c r="Q1189" s="16"/>
      <c r="R1189" s="16"/>
      <c r="S1189" s="16"/>
      <c r="T1189" s="16"/>
      <c r="U1189" s="16"/>
      <c r="V1189" s="1" t="s">
        <v>2876</v>
      </c>
      <c r="W1189" s="1" t="s">
        <v>2551</v>
      </c>
      <c r="X1189" s="5" t="s">
        <v>2886</v>
      </c>
      <c r="Y1189" s="5" t="s">
        <v>2740</v>
      </c>
      <c r="Z1189" s="5" t="s">
        <v>2738</v>
      </c>
      <c r="AA1189" s="5"/>
    </row>
    <row r="1190" spans="1:27" ht="12" customHeight="1" x14ac:dyDescent="0.15">
      <c r="A1190" s="1" t="s">
        <v>400</v>
      </c>
      <c r="B1190" s="1" t="s">
        <v>41</v>
      </c>
      <c r="C1190" s="1" t="s">
        <v>23</v>
      </c>
      <c r="D1190" s="1" t="s">
        <v>2450</v>
      </c>
      <c r="E1190" s="1" t="s">
        <v>10</v>
      </c>
      <c r="F1190" s="1" t="s">
        <v>410</v>
      </c>
      <c r="G1190" s="1" t="s">
        <v>247</v>
      </c>
      <c r="H1190" s="1" t="s">
        <v>235</v>
      </c>
      <c r="I1190" s="16"/>
      <c r="J1190" s="16"/>
      <c r="K1190" s="16"/>
      <c r="L1190" s="16"/>
      <c r="M1190" s="16"/>
      <c r="N1190" s="16"/>
      <c r="O1190" s="16"/>
      <c r="P1190" s="16"/>
      <c r="Q1190" s="16"/>
      <c r="R1190" s="16"/>
      <c r="S1190" s="16"/>
      <c r="T1190" s="16"/>
      <c r="U1190" s="16"/>
      <c r="V1190" s="1" t="s">
        <v>2876</v>
      </c>
      <c r="W1190" s="1" t="s">
        <v>2551</v>
      </c>
      <c r="X1190" s="5" t="s">
        <v>2886</v>
      </c>
      <c r="Y1190" s="5" t="s">
        <v>2558</v>
      </c>
      <c r="Z1190" s="5" t="s">
        <v>2734</v>
      </c>
      <c r="AA1190" s="5"/>
    </row>
    <row r="1191" spans="1:27" ht="12" customHeight="1" x14ac:dyDescent="0.15">
      <c r="A1191" s="1" t="s">
        <v>400</v>
      </c>
      <c r="B1191" s="1" t="s">
        <v>41</v>
      </c>
      <c r="C1191" s="1" t="s">
        <v>77</v>
      </c>
      <c r="D1191" s="1" t="s">
        <v>2450</v>
      </c>
      <c r="E1191" s="1" t="s">
        <v>10</v>
      </c>
      <c r="F1191" s="1" t="s">
        <v>410</v>
      </c>
      <c r="G1191" s="1" t="s">
        <v>249</v>
      </c>
      <c r="H1191" s="1" t="s">
        <v>235</v>
      </c>
      <c r="I1191" s="16"/>
      <c r="J1191" s="16"/>
      <c r="K1191" s="16"/>
      <c r="L1191" s="16"/>
      <c r="M1191" s="16"/>
      <c r="N1191" s="16"/>
      <c r="O1191" s="16"/>
      <c r="P1191" s="16"/>
      <c r="Q1191" s="16"/>
      <c r="R1191" s="16"/>
      <c r="S1191" s="16"/>
      <c r="T1191" s="16"/>
      <c r="U1191" s="16"/>
      <c r="V1191" s="1" t="s">
        <v>2876</v>
      </c>
      <c r="W1191" s="1" t="s">
        <v>2551</v>
      </c>
      <c r="X1191" s="5" t="s">
        <v>2886</v>
      </c>
      <c r="Y1191" s="5" t="s">
        <v>2559</v>
      </c>
      <c r="Z1191" s="5" t="s">
        <v>2734</v>
      </c>
      <c r="AA1191" s="5"/>
    </row>
    <row r="1192" spans="1:27" ht="12" customHeight="1" x14ac:dyDescent="0.15">
      <c r="A1192" s="1" t="s">
        <v>400</v>
      </c>
      <c r="B1192" s="1" t="s">
        <v>43</v>
      </c>
      <c r="C1192" s="1" t="s">
        <v>9</v>
      </c>
      <c r="D1192" s="1" t="s">
        <v>2450</v>
      </c>
      <c r="E1192" s="1" t="s">
        <v>10</v>
      </c>
      <c r="F1192" s="1" t="s">
        <v>411</v>
      </c>
      <c r="G1192" s="1" t="s">
        <v>234</v>
      </c>
      <c r="H1192" s="1" t="s">
        <v>235</v>
      </c>
      <c r="I1192" s="16"/>
      <c r="J1192" s="16"/>
      <c r="K1192" s="16"/>
      <c r="L1192" s="16"/>
      <c r="M1192" s="16"/>
      <c r="N1192" s="16"/>
      <c r="O1192" s="16"/>
      <c r="P1192" s="16"/>
      <c r="Q1192" s="16"/>
      <c r="R1192" s="16"/>
      <c r="S1192" s="16"/>
      <c r="T1192" s="16"/>
      <c r="U1192" s="16"/>
      <c r="V1192" s="1" t="s">
        <v>2876</v>
      </c>
      <c r="W1192" s="1" t="s">
        <v>2551</v>
      </c>
      <c r="X1192" s="5" t="s">
        <v>2887</v>
      </c>
      <c r="Y1192" s="5" t="s">
        <v>2553</v>
      </c>
      <c r="Z1192" s="5" t="s">
        <v>2734</v>
      </c>
      <c r="AA1192" s="5"/>
    </row>
    <row r="1193" spans="1:27" ht="12" customHeight="1" x14ac:dyDescent="0.15">
      <c r="A1193" s="1" t="s">
        <v>400</v>
      </c>
      <c r="B1193" s="1" t="s">
        <v>43</v>
      </c>
      <c r="C1193" s="1" t="s">
        <v>15</v>
      </c>
      <c r="D1193" s="1" t="s">
        <v>2450</v>
      </c>
      <c r="E1193" s="1" t="s">
        <v>10</v>
      </c>
      <c r="F1193" s="1" t="s">
        <v>411</v>
      </c>
      <c r="G1193" s="1" t="s">
        <v>238</v>
      </c>
      <c r="H1193" s="1" t="s">
        <v>239</v>
      </c>
      <c r="I1193" s="16"/>
      <c r="J1193" s="16"/>
      <c r="K1193" s="16"/>
      <c r="L1193" s="16"/>
      <c r="M1193" s="16"/>
      <c r="N1193" s="16"/>
      <c r="O1193" s="16"/>
      <c r="P1193" s="16"/>
      <c r="Q1193" s="16"/>
      <c r="R1193" s="16"/>
      <c r="S1193" s="16"/>
      <c r="T1193" s="16"/>
      <c r="U1193" s="16"/>
      <c r="V1193" s="1" t="s">
        <v>2876</v>
      </c>
      <c r="W1193" s="1" t="s">
        <v>2551</v>
      </c>
      <c r="X1193" s="5" t="s">
        <v>2887</v>
      </c>
      <c r="Y1193" s="5" t="s">
        <v>2737</v>
      </c>
      <c r="Z1193" s="5" t="s">
        <v>2738</v>
      </c>
      <c r="AA1193" s="5"/>
    </row>
    <row r="1194" spans="1:27" ht="12" customHeight="1" x14ac:dyDescent="0.15">
      <c r="A1194" s="1" t="s">
        <v>400</v>
      </c>
      <c r="B1194" s="1" t="s">
        <v>43</v>
      </c>
      <c r="C1194" s="1" t="s">
        <v>17</v>
      </c>
      <c r="D1194" s="1" t="s">
        <v>2450</v>
      </c>
      <c r="E1194" s="1" t="s">
        <v>10</v>
      </c>
      <c r="F1194" s="1" t="s">
        <v>411</v>
      </c>
      <c r="G1194" s="1" t="s">
        <v>240</v>
      </c>
      <c r="H1194" s="1" t="s">
        <v>235</v>
      </c>
      <c r="I1194" s="16"/>
      <c r="J1194" s="16"/>
      <c r="K1194" s="16"/>
      <c r="L1194" s="16"/>
      <c r="M1194" s="16"/>
      <c r="N1194" s="16"/>
      <c r="O1194" s="16"/>
      <c r="P1194" s="16"/>
      <c r="Q1194" s="16"/>
      <c r="R1194" s="16"/>
      <c r="S1194" s="16"/>
      <c r="T1194" s="16"/>
      <c r="U1194" s="16"/>
      <c r="V1194" s="1" t="s">
        <v>2876</v>
      </c>
      <c r="W1194" s="1" t="s">
        <v>2551</v>
      </c>
      <c r="X1194" s="5" t="s">
        <v>2887</v>
      </c>
      <c r="Y1194" s="5" t="s">
        <v>2561</v>
      </c>
      <c r="Z1194" s="5" t="s">
        <v>2734</v>
      </c>
      <c r="AA1194" s="5"/>
    </row>
    <row r="1195" spans="1:27" ht="12" customHeight="1" x14ac:dyDescent="0.15">
      <c r="A1195" s="1" t="s">
        <v>400</v>
      </c>
      <c r="B1195" s="1" t="s">
        <v>43</v>
      </c>
      <c r="C1195" s="1" t="s">
        <v>19</v>
      </c>
      <c r="D1195" s="1" t="s">
        <v>2450</v>
      </c>
      <c r="E1195" s="1" t="s">
        <v>10</v>
      </c>
      <c r="F1195" s="1" t="s">
        <v>411</v>
      </c>
      <c r="G1195" s="1" t="s">
        <v>242</v>
      </c>
      <c r="H1195" s="1" t="s">
        <v>235</v>
      </c>
      <c r="I1195" s="16"/>
      <c r="J1195" s="16"/>
      <c r="K1195" s="16"/>
      <c r="L1195" s="16"/>
      <c r="M1195" s="16"/>
      <c r="N1195" s="16"/>
      <c r="O1195" s="16"/>
      <c r="P1195" s="16"/>
      <c r="Q1195" s="16"/>
      <c r="R1195" s="16"/>
      <c r="S1195" s="16"/>
      <c r="T1195" s="16"/>
      <c r="U1195" s="16"/>
      <c r="V1195" s="1" t="s">
        <v>2876</v>
      </c>
      <c r="W1195" s="1" t="s">
        <v>2551</v>
      </c>
      <c r="X1195" s="5" t="s">
        <v>2887</v>
      </c>
      <c r="Y1195" s="5" t="s">
        <v>2557</v>
      </c>
      <c r="Z1195" s="5" t="s">
        <v>2734</v>
      </c>
      <c r="AA1195" s="5"/>
    </row>
    <row r="1196" spans="1:27" ht="12" customHeight="1" x14ac:dyDescent="0.15">
      <c r="A1196" s="1" t="s">
        <v>400</v>
      </c>
      <c r="B1196" s="1" t="s">
        <v>43</v>
      </c>
      <c r="C1196" s="1" t="s">
        <v>21</v>
      </c>
      <c r="D1196" s="1" t="s">
        <v>2450</v>
      </c>
      <c r="E1196" s="1" t="s">
        <v>10</v>
      </c>
      <c r="F1196" s="1" t="s">
        <v>411</v>
      </c>
      <c r="G1196" s="1" t="s">
        <v>245</v>
      </c>
      <c r="H1196" s="1" t="s">
        <v>239</v>
      </c>
      <c r="I1196" s="16"/>
      <c r="J1196" s="16"/>
      <c r="K1196" s="16"/>
      <c r="L1196" s="16"/>
      <c r="M1196" s="16"/>
      <c r="N1196" s="16"/>
      <c r="O1196" s="16"/>
      <c r="P1196" s="16"/>
      <c r="Q1196" s="16"/>
      <c r="R1196" s="16"/>
      <c r="S1196" s="16"/>
      <c r="T1196" s="16"/>
      <c r="U1196" s="16"/>
      <c r="V1196" s="1" t="s">
        <v>2876</v>
      </c>
      <c r="W1196" s="1" t="s">
        <v>2551</v>
      </c>
      <c r="X1196" s="5" t="s">
        <v>2887</v>
      </c>
      <c r="Y1196" s="5" t="s">
        <v>2740</v>
      </c>
      <c r="Z1196" s="5" t="s">
        <v>2738</v>
      </c>
      <c r="AA1196" s="5"/>
    </row>
    <row r="1197" spans="1:27" ht="12" customHeight="1" x14ac:dyDescent="0.15">
      <c r="A1197" s="1" t="s">
        <v>400</v>
      </c>
      <c r="B1197" s="1" t="s">
        <v>43</v>
      </c>
      <c r="C1197" s="1" t="s">
        <v>23</v>
      </c>
      <c r="D1197" s="1" t="s">
        <v>2450</v>
      </c>
      <c r="E1197" s="1" t="s">
        <v>10</v>
      </c>
      <c r="F1197" s="1" t="s">
        <v>411</v>
      </c>
      <c r="G1197" s="1" t="s">
        <v>247</v>
      </c>
      <c r="H1197" s="1" t="s">
        <v>235</v>
      </c>
      <c r="I1197" s="16"/>
      <c r="J1197" s="16"/>
      <c r="K1197" s="16"/>
      <c r="L1197" s="16"/>
      <c r="M1197" s="16"/>
      <c r="N1197" s="16"/>
      <c r="O1197" s="16"/>
      <c r="P1197" s="16"/>
      <c r="Q1197" s="16"/>
      <c r="R1197" s="16"/>
      <c r="S1197" s="16"/>
      <c r="T1197" s="16"/>
      <c r="U1197" s="16"/>
      <c r="V1197" s="1" t="s">
        <v>2876</v>
      </c>
      <c r="W1197" s="1" t="s">
        <v>2551</v>
      </c>
      <c r="X1197" s="5" t="s">
        <v>2887</v>
      </c>
      <c r="Y1197" s="5" t="s">
        <v>2558</v>
      </c>
      <c r="Z1197" s="5" t="s">
        <v>2734</v>
      </c>
      <c r="AA1197" s="5"/>
    </row>
    <row r="1198" spans="1:27" ht="12" customHeight="1" x14ac:dyDescent="0.15">
      <c r="A1198" s="1" t="s">
        <v>400</v>
      </c>
      <c r="B1198" s="1" t="s">
        <v>43</v>
      </c>
      <c r="C1198" s="1" t="s">
        <v>77</v>
      </c>
      <c r="D1198" s="1" t="s">
        <v>2450</v>
      </c>
      <c r="E1198" s="1" t="s">
        <v>10</v>
      </c>
      <c r="F1198" s="1" t="s">
        <v>411</v>
      </c>
      <c r="G1198" s="1" t="s">
        <v>249</v>
      </c>
      <c r="H1198" s="1" t="s">
        <v>235</v>
      </c>
      <c r="I1198" s="16"/>
      <c r="J1198" s="16"/>
      <c r="K1198" s="16"/>
      <c r="L1198" s="16"/>
      <c r="M1198" s="16"/>
      <c r="N1198" s="16"/>
      <c r="O1198" s="16"/>
      <c r="P1198" s="16"/>
      <c r="Q1198" s="16"/>
      <c r="R1198" s="16"/>
      <c r="S1198" s="16"/>
      <c r="T1198" s="16"/>
      <c r="U1198" s="16"/>
      <c r="V1198" s="1" t="s">
        <v>2876</v>
      </c>
      <c r="W1198" s="1" t="s">
        <v>2551</v>
      </c>
      <c r="X1198" s="5" t="s">
        <v>2887</v>
      </c>
      <c r="Y1198" s="5" t="s">
        <v>2559</v>
      </c>
      <c r="Z1198" s="5" t="s">
        <v>2734</v>
      </c>
      <c r="AA1198" s="5"/>
    </row>
    <row r="1199" spans="1:27" ht="12" customHeight="1" x14ac:dyDescent="0.15">
      <c r="A1199" s="1" t="s">
        <v>400</v>
      </c>
      <c r="B1199" s="1" t="s">
        <v>45</v>
      </c>
      <c r="C1199" s="1" t="s">
        <v>9</v>
      </c>
      <c r="D1199" s="1" t="s">
        <v>2450</v>
      </c>
      <c r="E1199" s="1" t="s">
        <v>10</v>
      </c>
      <c r="F1199" s="1" t="s">
        <v>412</v>
      </c>
      <c r="G1199" s="1" t="s">
        <v>234</v>
      </c>
      <c r="H1199" s="1" t="s">
        <v>235</v>
      </c>
      <c r="I1199" s="16"/>
      <c r="J1199" s="16"/>
      <c r="K1199" s="16"/>
      <c r="L1199" s="16"/>
      <c r="M1199" s="16"/>
      <c r="N1199" s="16"/>
      <c r="O1199" s="16"/>
      <c r="P1199" s="16"/>
      <c r="Q1199" s="16"/>
      <c r="R1199" s="16"/>
      <c r="S1199" s="16"/>
      <c r="T1199" s="16"/>
      <c r="U1199" s="16"/>
      <c r="V1199" s="1" t="s">
        <v>2876</v>
      </c>
      <c r="W1199" s="1" t="s">
        <v>2551</v>
      </c>
      <c r="X1199" s="5" t="s">
        <v>2888</v>
      </c>
      <c r="Y1199" s="5" t="s">
        <v>2553</v>
      </c>
      <c r="Z1199" s="5" t="s">
        <v>2734</v>
      </c>
      <c r="AA1199" s="5"/>
    </row>
    <row r="1200" spans="1:27" ht="12" customHeight="1" x14ac:dyDescent="0.15">
      <c r="A1200" s="1" t="s">
        <v>400</v>
      </c>
      <c r="B1200" s="1" t="s">
        <v>45</v>
      </c>
      <c r="C1200" s="1" t="s">
        <v>15</v>
      </c>
      <c r="D1200" s="1" t="s">
        <v>2450</v>
      </c>
      <c r="E1200" s="1" t="s">
        <v>10</v>
      </c>
      <c r="F1200" s="1" t="s">
        <v>412</v>
      </c>
      <c r="G1200" s="1" t="s">
        <v>238</v>
      </c>
      <c r="H1200" s="1" t="s">
        <v>239</v>
      </c>
      <c r="I1200" s="16"/>
      <c r="J1200" s="16"/>
      <c r="K1200" s="16"/>
      <c r="L1200" s="16"/>
      <c r="M1200" s="16"/>
      <c r="N1200" s="16"/>
      <c r="O1200" s="16"/>
      <c r="P1200" s="16"/>
      <c r="Q1200" s="16"/>
      <c r="R1200" s="16"/>
      <c r="S1200" s="16"/>
      <c r="T1200" s="16"/>
      <c r="U1200" s="16"/>
      <c r="V1200" s="1" t="s">
        <v>2876</v>
      </c>
      <c r="W1200" s="1" t="s">
        <v>2551</v>
      </c>
      <c r="X1200" s="5" t="s">
        <v>2888</v>
      </c>
      <c r="Y1200" s="5" t="s">
        <v>2737</v>
      </c>
      <c r="Z1200" s="5" t="s">
        <v>2738</v>
      </c>
      <c r="AA1200" s="5"/>
    </row>
    <row r="1201" spans="1:27" ht="12" customHeight="1" x14ac:dyDescent="0.15">
      <c r="A1201" s="1" t="s">
        <v>400</v>
      </c>
      <c r="B1201" s="1" t="s">
        <v>45</v>
      </c>
      <c r="C1201" s="1" t="s">
        <v>19</v>
      </c>
      <c r="D1201" s="1" t="s">
        <v>2450</v>
      </c>
      <c r="E1201" s="1" t="s">
        <v>10</v>
      </c>
      <c r="F1201" s="1" t="s">
        <v>412</v>
      </c>
      <c r="G1201" s="1" t="s">
        <v>242</v>
      </c>
      <c r="H1201" s="1" t="s">
        <v>235</v>
      </c>
      <c r="I1201" s="16"/>
      <c r="J1201" s="16"/>
      <c r="K1201" s="16"/>
      <c r="L1201" s="16"/>
      <c r="M1201" s="16"/>
      <c r="N1201" s="16"/>
      <c r="O1201" s="16"/>
      <c r="P1201" s="16"/>
      <c r="Q1201" s="16"/>
      <c r="R1201" s="16"/>
      <c r="S1201" s="16"/>
      <c r="T1201" s="16"/>
      <c r="U1201" s="16"/>
      <c r="V1201" s="1" t="s">
        <v>2876</v>
      </c>
      <c r="W1201" s="1" t="s">
        <v>2551</v>
      </c>
      <c r="X1201" s="5" t="s">
        <v>2888</v>
      </c>
      <c r="Y1201" s="5" t="s">
        <v>2557</v>
      </c>
      <c r="Z1201" s="5" t="s">
        <v>2734</v>
      </c>
      <c r="AA1201" s="5"/>
    </row>
    <row r="1202" spans="1:27" ht="12" customHeight="1" x14ac:dyDescent="0.15">
      <c r="A1202" s="1" t="s">
        <v>400</v>
      </c>
      <c r="B1202" s="1" t="s">
        <v>45</v>
      </c>
      <c r="C1202" s="1" t="s">
        <v>21</v>
      </c>
      <c r="D1202" s="1" t="s">
        <v>2450</v>
      </c>
      <c r="E1202" s="1" t="s">
        <v>10</v>
      </c>
      <c r="F1202" s="1" t="s">
        <v>412</v>
      </c>
      <c r="G1202" s="1" t="s">
        <v>245</v>
      </c>
      <c r="H1202" s="1" t="s">
        <v>239</v>
      </c>
      <c r="I1202" s="16"/>
      <c r="J1202" s="16"/>
      <c r="K1202" s="16"/>
      <c r="L1202" s="16"/>
      <c r="M1202" s="16"/>
      <c r="N1202" s="16"/>
      <c r="O1202" s="16"/>
      <c r="P1202" s="16"/>
      <c r="Q1202" s="16"/>
      <c r="R1202" s="16"/>
      <c r="S1202" s="16"/>
      <c r="T1202" s="16"/>
      <c r="U1202" s="16"/>
      <c r="V1202" s="1" t="s">
        <v>2876</v>
      </c>
      <c r="W1202" s="1" t="s">
        <v>2551</v>
      </c>
      <c r="X1202" s="5" t="s">
        <v>2888</v>
      </c>
      <c r="Y1202" s="5" t="s">
        <v>2740</v>
      </c>
      <c r="Z1202" s="5" t="s">
        <v>2738</v>
      </c>
      <c r="AA1202" s="5"/>
    </row>
    <row r="1203" spans="1:27" ht="12" customHeight="1" x14ac:dyDescent="0.15">
      <c r="A1203" s="1" t="s">
        <v>400</v>
      </c>
      <c r="B1203" s="1" t="s">
        <v>45</v>
      </c>
      <c r="C1203" s="1" t="s">
        <v>77</v>
      </c>
      <c r="D1203" s="1" t="s">
        <v>2450</v>
      </c>
      <c r="E1203" s="1" t="s">
        <v>10</v>
      </c>
      <c r="F1203" s="1" t="s">
        <v>412</v>
      </c>
      <c r="G1203" s="1" t="s">
        <v>249</v>
      </c>
      <c r="H1203" s="1" t="s">
        <v>235</v>
      </c>
      <c r="I1203" s="16"/>
      <c r="J1203" s="16"/>
      <c r="K1203" s="16"/>
      <c r="L1203" s="16"/>
      <c r="M1203" s="16"/>
      <c r="N1203" s="16"/>
      <c r="O1203" s="16"/>
      <c r="P1203" s="16"/>
      <c r="Q1203" s="16"/>
      <c r="R1203" s="16"/>
      <c r="S1203" s="16"/>
      <c r="T1203" s="16"/>
      <c r="U1203" s="16"/>
      <c r="V1203" s="1" t="s">
        <v>2876</v>
      </c>
      <c r="W1203" s="1" t="s">
        <v>2551</v>
      </c>
      <c r="X1203" s="5" t="s">
        <v>2888</v>
      </c>
      <c r="Y1203" s="5" t="s">
        <v>2559</v>
      </c>
      <c r="Z1203" s="5" t="s">
        <v>2734</v>
      </c>
      <c r="AA1203" s="5"/>
    </row>
    <row r="1204" spans="1:27" ht="12" customHeight="1" x14ac:dyDescent="0.15">
      <c r="A1204" s="1" t="s">
        <v>400</v>
      </c>
      <c r="B1204" s="1" t="s">
        <v>47</v>
      </c>
      <c r="C1204" s="1" t="s">
        <v>9</v>
      </c>
      <c r="D1204" s="1" t="s">
        <v>2450</v>
      </c>
      <c r="E1204" s="1" t="s">
        <v>10</v>
      </c>
      <c r="F1204" s="1" t="s">
        <v>413</v>
      </c>
      <c r="G1204" s="1" t="s">
        <v>234</v>
      </c>
      <c r="H1204" s="1" t="s">
        <v>235</v>
      </c>
      <c r="I1204" s="16"/>
      <c r="J1204" s="16"/>
      <c r="K1204" s="16"/>
      <c r="L1204" s="16"/>
      <c r="M1204" s="16"/>
      <c r="N1204" s="16"/>
      <c r="O1204" s="16"/>
      <c r="P1204" s="16"/>
      <c r="Q1204" s="16"/>
      <c r="R1204" s="16"/>
      <c r="S1204" s="16"/>
      <c r="T1204" s="16"/>
      <c r="U1204" s="16"/>
      <c r="V1204" s="1" t="s">
        <v>2876</v>
      </c>
      <c r="W1204" s="1" t="s">
        <v>2551</v>
      </c>
      <c r="X1204" s="5" t="s">
        <v>2889</v>
      </c>
      <c r="Y1204" s="5" t="s">
        <v>2553</v>
      </c>
      <c r="Z1204" s="5" t="s">
        <v>2734</v>
      </c>
      <c r="AA1204" s="5"/>
    </row>
    <row r="1205" spans="1:27" ht="12" customHeight="1" x14ac:dyDescent="0.15">
      <c r="A1205" s="1" t="s">
        <v>400</v>
      </c>
      <c r="B1205" s="1" t="s">
        <v>47</v>
      </c>
      <c r="C1205" s="1" t="s">
        <v>15</v>
      </c>
      <c r="D1205" s="1" t="s">
        <v>2450</v>
      </c>
      <c r="E1205" s="1" t="s">
        <v>10</v>
      </c>
      <c r="F1205" s="1" t="s">
        <v>413</v>
      </c>
      <c r="G1205" s="1" t="s">
        <v>238</v>
      </c>
      <c r="H1205" s="1" t="s">
        <v>239</v>
      </c>
      <c r="I1205" s="16"/>
      <c r="J1205" s="16"/>
      <c r="K1205" s="16"/>
      <c r="L1205" s="16"/>
      <c r="M1205" s="16"/>
      <c r="N1205" s="16"/>
      <c r="O1205" s="16"/>
      <c r="P1205" s="16"/>
      <c r="Q1205" s="16"/>
      <c r="R1205" s="16"/>
      <c r="S1205" s="16"/>
      <c r="T1205" s="16"/>
      <c r="U1205" s="16"/>
      <c r="V1205" s="1" t="s">
        <v>2876</v>
      </c>
      <c r="W1205" s="1" t="s">
        <v>2551</v>
      </c>
      <c r="X1205" s="5" t="s">
        <v>2889</v>
      </c>
      <c r="Y1205" s="5" t="s">
        <v>2737</v>
      </c>
      <c r="Z1205" s="5" t="s">
        <v>2738</v>
      </c>
      <c r="AA1205" s="5"/>
    </row>
    <row r="1206" spans="1:27" ht="12" customHeight="1" x14ac:dyDescent="0.15">
      <c r="A1206" s="1" t="s">
        <v>400</v>
      </c>
      <c r="B1206" s="1" t="s">
        <v>47</v>
      </c>
      <c r="C1206" s="1" t="s">
        <v>19</v>
      </c>
      <c r="D1206" s="1" t="s">
        <v>2450</v>
      </c>
      <c r="E1206" s="1" t="s">
        <v>10</v>
      </c>
      <c r="F1206" s="1" t="s">
        <v>413</v>
      </c>
      <c r="G1206" s="1" t="s">
        <v>242</v>
      </c>
      <c r="H1206" s="1" t="s">
        <v>235</v>
      </c>
      <c r="I1206" s="16"/>
      <c r="J1206" s="16"/>
      <c r="K1206" s="16"/>
      <c r="L1206" s="16"/>
      <c r="M1206" s="16"/>
      <c r="N1206" s="16"/>
      <c r="O1206" s="16"/>
      <c r="P1206" s="16"/>
      <c r="Q1206" s="16"/>
      <c r="R1206" s="16"/>
      <c r="S1206" s="16"/>
      <c r="T1206" s="16"/>
      <c r="U1206" s="16"/>
      <c r="V1206" s="1" t="s">
        <v>2876</v>
      </c>
      <c r="W1206" s="1" t="s">
        <v>2551</v>
      </c>
      <c r="X1206" s="5" t="s">
        <v>2889</v>
      </c>
      <c r="Y1206" s="5" t="s">
        <v>2557</v>
      </c>
      <c r="Z1206" s="5" t="s">
        <v>2734</v>
      </c>
      <c r="AA1206" s="5"/>
    </row>
    <row r="1207" spans="1:27" ht="12" customHeight="1" x14ac:dyDescent="0.15">
      <c r="A1207" s="1" t="s">
        <v>400</v>
      </c>
      <c r="B1207" s="1" t="s">
        <v>47</v>
      </c>
      <c r="C1207" s="1" t="s">
        <v>21</v>
      </c>
      <c r="D1207" s="1" t="s">
        <v>2450</v>
      </c>
      <c r="E1207" s="1" t="s">
        <v>10</v>
      </c>
      <c r="F1207" s="1" t="s">
        <v>413</v>
      </c>
      <c r="G1207" s="1" t="s">
        <v>245</v>
      </c>
      <c r="H1207" s="1" t="s">
        <v>239</v>
      </c>
      <c r="I1207" s="16"/>
      <c r="J1207" s="16"/>
      <c r="K1207" s="16"/>
      <c r="L1207" s="16"/>
      <c r="M1207" s="16"/>
      <c r="N1207" s="16"/>
      <c r="O1207" s="16"/>
      <c r="P1207" s="16"/>
      <c r="Q1207" s="16"/>
      <c r="R1207" s="16"/>
      <c r="S1207" s="16"/>
      <c r="T1207" s="16"/>
      <c r="U1207" s="16"/>
      <c r="V1207" s="1" t="s">
        <v>2876</v>
      </c>
      <c r="W1207" s="1" t="s">
        <v>2551</v>
      </c>
      <c r="X1207" s="5" t="s">
        <v>2889</v>
      </c>
      <c r="Y1207" s="5" t="s">
        <v>2740</v>
      </c>
      <c r="Z1207" s="5" t="s">
        <v>2738</v>
      </c>
      <c r="AA1207" s="5"/>
    </row>
    <row r="1208" spans="1:27" ht="12" customHeight="1" x14ac:dyDescent="0.15">
      <c r="A1208" s="1" t="s">
        <v>400</v>
      </c>
      <c r="B1208" s="1" t="s">
        <v>47</v>
      </c>
      <c r="C1208" s="1" t="s">
        <v>77</v>
      </c>
      <c r="D1208" s="1" t="s">
        <v>2450</v>
      </c>
      <c r="E1208" s="1" t="s">
        <v>10</v>
      </c>
      <c r="F1208" s="1" t="s">
        <v>413</v>
      </c>
      <c r="G1208" s="1" t="s">
        <v>249</v>
      </c>
      <c r="H1208" s="1" t="s">
        <v>235</v>
      </c>
      <c r="I1208" s="16"/>
      <c r="J1208" s="16"/>
      <c r="K1208" s="16"/>
      <c r="L1208" s="16"/>
      <c r="M1208" s="16"/>
      <c r="N1208" s="16"/>
      <c r="O1208" s="16"/>
      <c r="P1208" s="16"/>
      <c r="Q1208" s="16"/>
      <c r="R1208" s="16"/>
      <c r="S1208" s="16"/>
      <c r="T1208" s="16"/>
      <c r="U1208" s="16"/>
      <c r="V1208" s="1" t="s">
        <v>2876</v>
      </c>
      <c r="W1208" s="1" t="s">
        <v>2551</v>
      </c>
      <c r="X1208" s="5" t="s">
        <v>2889</v>
      </c>
      <c r="Y1208" s="5" t="s">
        <v>2559</v>
      </c>
      <c r="Z1208" s="5" t="s">
        <v>2734</v>
      </c>
      <c r="AA1208" s="5"/>
    </row>
    <row r="1209" spans="1:27" ht="12" customHeight="1" x14ac:dyDescent="0.15">
      <c r="A1209" s="1" t="s">
        <v>400</v>
      </c>
      <c r="B1209" s="1" t="s">
        <v>212</v>
      </c>
      <c r="C1209" s="1" t="s">
        <v>9</v>
      </c>
      <c r="D1209" s="1" t="s">
        <v>2450</v>
      </c>
      <c r="E1209" s="1" t="s">
        <v>213</v>
      </c>
      <c r="F1209" s="1" t="s">
        <v>414</v>
      </c>
      <c r="G1209" s="1" t="s">
        <v>215</v>
      </c>
      <c r="H1209" s="1" t="s">
        <v>216</v>
      </c>
      <c r="I1209" s="16"/>
      <c r="J1209" s="16"/>
      <c r="K1209" s="16"/>
      <c r="L1209" s="16"/>
      <c r="M1209" s="16"/>
      <c r="N1209" s="16"/>
      <c r="O1209" s="16"/>
      <c r="P1209" s="16"/>
      <c r="Q1209" s="16"/>
      <c r="R1209" s="16"/>
      <c r="S1209" s="16"/>
      <c r="T1209" s="16"/>
      <c r="U1209" s="16"/>
      <c r="V1209" s="1" t="s">
        <v>2876</v>
      </c>
      <c r="W1209" s="1" t="s">
        <v>2717</v>
      </c>
      <c r="X1209" s="5" t="s">
        <v>2890</v>
      </c>
      <c r="Y1209" s="5" t="s">
        <v>2719</v>
      </c>
      <c r="Z1209" s="5" t="s">
        <v>2720</v>
      </c>
      <c r="AA1209" s="5"/>
    </row>
    <row r="1210" spans="1:27" ht="12" customHeight="1" x14ac:dyDescent="0.15">
      <c r="A1210" s="1" t="s">
        <v>400</v>
      </c>
      <c r="B1210" s="1" t="s">
        <v>285</v>
      </c>
      <c r="C1210" s="1" t="s">
        <v>9</v>
      </c>
      <c r="D1210" s="1" t="s">
        <v>2450</v>
      </c>
      <c r="E1210" s="1" t="s">
        <v>213</v>
      </c>
      <c r="F1210" s="1" t="s">
        <v>415</v>
      </c>
      <c r="G1210" s="1" t="s">
        <v>215</v>
      </c>
      <c r="H1210" s="1" t="s">
        <v>216</v>
      </c>
      <c r="I1210" s="16"/>
      <c r="J1210" s="16"/>
      <c r="K1210" s="16"/>
      <c r="L1210" s="16"/>
      <c r="M1210" s="16"/>
      <c r="N1210" s="16"/>
      <c r="O1210" s="16"/>
      <c r="P1210" s="16"/>
      <c r="Q1210" s="16"/>
      <c r="R1210" s="16"/>
      <c r="S1210" s="16"/>
      <c r="T1210" s="16"/>
      <c r="U1210" s="16"/>
      <c r="V1210" s="1" t="s">
        <v>2876</v>
      </c>
      <c r="W1210" s="1" t="s">
        <v>2717</v>
      </c>
      <c r="X1210" s="5" t="s">
        <v>2891</v>
      </c>
      <c r="Y1210" s="5" t="s">
        <v>2719</v>
      </c>
      <c r="Z1210" s="5" t="s">
        <v>2720</v>
      </c>
      <c r="AA1210" s="5"/>
    </row>
    <row r="1211" spans="1:27" ht="12" customHeight="1" x14ac:dyDescent="0.15">
      <c r="A1211" s="1" t="s">
        <v>400</v>
      </c>
      <c r="B1211" s="1" t="s">
        <v>336</v>
      </c>
      <c r="C1211" s="1" t="s">
        <v>9</v>
      </c>
      <c r="D1211" s="1" t="s">
        <v>2450</v>
      </c>
      <c r="E1211" s="1" t="s">
        <v>213</v>
      </c>
      <c r="F1211" s="1" t="s">
        <v>286</v>
      </c>
      <c r="G1211" s="1" t="s">
        <v>215</v>
      </c>
      <c r="H1211" s="1" t="s">
        <v>216</v>
      </c>
      <c r="I1211" s="16"/>
      <c r="J1211" s="16"/>
      <c r="K1211" s="16"/>
      <c r="L1211" s="16"/>
      <c r="M1211" s="16"/>
      <c r="N1211" s="16"/>
      <c r="O1211" s="16"/>
      <c r="P1211" s="16"/>
      <c r="Q1211" s="16"/>
      <c r="R1211" s="16"/>
      <c r="S1211" s="16"/>
      <c r="T1211" s="16"/>
      <c r="U1211" s="16"/>
      <c r="V1211" s="1" t="s">
        <v>2876</v>
      </c>
      <c r="W1211" s="1" t="s">
        <v>2717</v>
      </c>
      <c r="X1211" s="5" t="s">
        <v>2816</v>
      </c>
      <c r="Y1211" s="5" t="s">
        <v>2719</v>
      </c>
      <c r="Z1211" s="5" t="s">
        <v>2720</v>
      </c>
      <c r="AA1211" s="5"/>
    </row>
    <row r="1212" spans="1:27" ht="12" customHeight="1" x14ac:dyDescent="0.15">
      <c r="A1212" s="1" t="s">
        <v>416</v>
      </c>
      <c r="B1212" s="1" t="s">
        <v>8</v>
      </c>
      <c r="C1212" s="1" t="s">
        <v>9</v>
      </c>
      <c r="D1212" s="1" t="s">
        <v>2451</v>
      </c>
      <c r="E1212" s="1" t="s">
        <v>10</v>
      </c>
      <c r="F1212" s="1" t="s">
        <v>417</v>
      </c>
      <c r="G1212" s="1" t="s">
        <v>234</v>
      </c>
      <c r="H1212" s="1" t="s">
        <v>235</v>
      </c>
      <c r="I1212" s="16"/>
      <c r="J1212" s="16"/>
      <c r="K1212" s="16"/>
      <c r="L1212" s="16"/>
      <c r="M1212" s="16"/>
      <c r="N1212" s="16"/>
      <c r="O1212" s="16"/>
      <c r="P1212" s="16"/>
      <c r="Q1212" s="16"/>
      <c r="R1212" s="16"/>
      <c r="S1212" s="16"/>
      <c r="T1212" s="16"/>
      <c r="U1212" s="16"/>
      <c r="V1212" s="1" t="s">
        <v>2892</v>
      </c>
      <c r="W1212" s="1" t="s">
        <v>2551</v>
      </c>
      <c r="X1212" s="5" t="s">
        <v>2893</v>
      </c>
      <c r="Y1212" s="5" t="s">
        <v>2553</v>
      </c>
      <c r="Z1212" s="5" t="s">
        <v>2734</v>
      </c>
      <c r="AA1212" s="5"/>
    </row>
    <row r="1213" spans="1:27" ht="12" customHeight="1" x14ac:dyDescent="0.15">
      <c r="A1213" s="1" t="s">
        <v>416</v>
      </c>
      <c r="B1213" s="1" t="s">
        <v>8</v>
      </c>
      <c r="C1213" s="1" t="s">
        <v>15</v>
      </c>
      <c r="D1213" s="1" t="s">
        <v>2451</v>
      </c>
      <c r="E1213" s="1" t="s">
        <v>10</v>
      </c>
      <c r="F1213" s="1" t="s">
        <v>417</v>
      </c>
      <c r="G1213" s="1" t="s">
        <v>304</v>
      </c>
      <c r="H1213" s="1" t="s">
        <v>13</v>
      </c>
      <c r="I1213" s="16"/>
      <c r="J1213" s="16"/>
      <c r="K1213" s="16"/>
      <c r="L1213" s="16"/>
      <c r="M1213" s="16"/>
      <c r="N1213" s="16"/>
      <c r="O1213" s="16"/>
      <c r="P1213" s="16"/>
      <c r="Q1213" s="16"/>
      <c r="R1213" s="16"/>
      <c r="S1213" s="16"/>
      <c r="T1213" s="16"/>
      <c r="U1213" s="16"/>
      <c r="V1213" s="1" t="s">
        <v>2892</v>
      </c>
      <c r="W1213" s="1" t="s">
        <v>2551</v>
      </c>
      <c r="X1213" s="5" t="s">
        <v>2893</v>
      </c>
      <c r="Y1213" s="5" t="s">
        <v>2787</v>
      </c>
      <c r="Z1213" s="5" t="s">
        <v>13</v>
      </c>
      <c r="AA1213" s="5"/>
    </row>
    <row r="1214" spans="1:27" ht="12" customHeight="1" x14ac:dyDescent="0.15">
      <c r="A1214" s="1" t="s">
        <v>416</v>
      </c>
      <c r="B1214" s="1" t="s">
        <v>8</v>
      </c>
      <c r="C1214" s="1" t="s">
        <v>17</v>
      </c>
      <c r="D1214" s="1" t="s">
        <v>2451</v>
      </c>
      <c r="E1214" s="1" t="s">
        <v>10</v>
      </c>
      <c r="F1214" s="1" t="s">
        <v>417</v>
      </c>
      <c r="G1214" s="1" t="s">
        <v>238</v>
      </c>
      <c r="H1214" s="1" t="s">
        <v>239</v>
      </c>
      <c r="I1214" s="16"/>
      <c r="J1214" s="16"/>
      <c r="K1214" s="16"/>
      <c r="L1214" s="16"/>
      <c r="M1214" s="16"/>
      <c r="N1214" s="16"/>
      <c r="O1214" s="16"/>
      <c r="P1214" s="16"/>
      <c r="Q1214" s="16"/>
      <c r="R1214" s="16"/>
      <c r="S1214" s="16"/>
      <c r="T1214" s="16"/>
      <c r="U1214" s="16"/>
      <c r="V1214" s="1" t="s">
        <v>2892</v>
      </c>
      <c r="W1214" s="1" t="s">
        <v>2551</v>
      </c>
      <c r="X1214" s="5" t="s">
        <v>2893</v>
      </c>
      <c r="Y1214" s="5" t="s">
        <v>2737</v>
      </c>
      <c r="Z1214" s="5" t="s">
        <v>2738</v>
      </c>
      <c r="AA1214" s="5"/>
    </row>
    <row r="1215" spans="1:27" ht="12" customHeight="1" x14ac:dyDescent="0.15">
      <c r="A1215" s="1" t="s">
        <v>416</v>
      </c>
      <c r="B1215" s="1" t="s">
        <v>8</v>
      </c>
      <c r="C1215" s="1" t="s">
        <v>19</v>
      </c>
      <c r="D1215" s="1" t="s">
        <v>2451</v>
      </c>
      <c r="E1215" s="1" t="s">
        <v>10</v>
      </c>
      <c r="F1215" s="1" t="s">
        <v>417</v>
      </c>
      <c r="G1215" s="1" t="s">
        <v>242</v>
      </c>
      <c r="H1215" s="1" t="s">
        <v>235</v>
      </c>
      <c r="I1215" s="16"/>
      <c r="J1215" s="16"/>
      <c r="K1215" s="16"/>
      <c r="L1215" s="16"/>
      <c r="M1215" s="16"/>
      <c r="N1215" s="16"/>
      <c r="O1215" s="16"/>
      <c r="P1215" s="16"/>
      <c r="Q1215" s="16"/>
      <c r="R1215" s="16"/>
      <c r="S1215" s="16"/>
      <c r="T1215" s="16"/>
      <c r="U1215" s="16"/>
      <c r="V1215" s="1" t="s">
        <v>2892</v>
      </c>
      <c r="W1215" s="1" t="s">
        <v>2551</v>
      </c>
      <c r="X1215" s="5" t="s">
        <v>2893</v>
      </c>
      <c r="Y1215" s="5" t="s">
        <v>2557</v>
      </c>
      <c r="Z1215" s="5" t="s">
        <v>2734</v>
      </c>
      <c r="AA1215" s="5"/>
    </row>
    <row r="1216" spans="1:27" ht="12" customHeight="1" x14ac:dyDescent="0.15">
      <c r="A1216" s="1" t="s">
        <v>416</v>
      </c>
      <c r="B1216" s="1" t="s">
        <v>8</v>
      </c>
      <c r="C1216" s="1" t="s">
        <v>21</v>
      </c>
      <c r="D1216" s="1" t="s">
        <v>2451</v>
      </c>
      <c r="E1216" s="1" t="s">
        <v>10</v>
      </c>
      <c r="F1216" s="1" t="s">
        <v>417</v>
      </c>
      <c r="G1216" s="1" t="s">
        <v>339</v>
      </c>
      <c r="H1216" s="1" t="s">
        <v>13</v>
      </c>
      <c r="I1216" s="16"/>
      <c r="J1216" s="16"/>
      <c r="K1216" s="16"/>
      <c r="L1216" s="16"/>
      <c r="M1216" s="16"/>
      <c r="N1216" s="16"/>
      <c r="O1216" s="16"/>
      <c r="P1216" s="16"/>
      <c r="Q1216" s="16"/>
      <c r="R1216" s="16"/>
      <c r="S1216" s="16"/>
      <c r="T1216" s="16"/>
      <c r="U1216" s="16"/>
      <c r="V1216" s="1" t="s">
        <v>2892</v>
      </c>
      <c r="W1216" s="1" t="s">
        <v>2551</v>
      </c>
      <c r="X1216" s="5" t="s">
        <v>2893</v>
      </c>
      <c r="Y1216" s="5" t="s">
        <v>2818</v>
      </c>
      <c r="Z1216" s="5" t="s">
        <v>13</v>
      </c>
      <c r="AA1216" s="5"/>
    </row>
    <row r="1217" spans="1:27" ht="12" customHeight="1" x14ac:dyDescent="0.15">
      <c r="A1217" s="1" t="s">
        <v>416</v>
      </c>
      <c r="B1217" s="1" t="s">
        <v>8</v>
      </c>
      <c r="C1217" s="1" t="s">
        <v>23</v>
      </c>
      <c r="D1217" s="1" t="s">
        <v>2451</v>
      </c>
      <c r="E1217" s="1" t="s">
        <v>10</v>
      </c>
      <c r="F1217" s="1" t="s">
        <v>417</v>
      </c>
      <c r="G1217" s="1" t="s">
        <v>245</v>
      </c>
      <c r="H1217" s="1" t="s">
        <v>239</v>
      </c>
      <c r="I1217" s="16"/>
      <c r="J1217" s="16"/>
      <c r="K1217" s="16"/>
      <c r="L1217" s="16"/>
      <c r="M1217" s="16"/>
      <c r="N1217" s="16"/>
      <c r="O1217" s="16"/>
      <c r="P1217" s="16"/>
      <c r="Q1217" s="16"/>
      <c r="R1217" s="16"/>
      <c r="S1217" s="16"/>
      <c r="T1217" s="16"/>
      <c r="U1217" s="16"/>
      <c r="V1217" s="1" t="s">
        <v>2892</v>
      </c>
      <c r="W1217" s="1" t="s">
        <v>2551</v>
      </c>
      <c r="X1217" s="5" t="s">
        <v>2893</v>
      </c>
      <c r="Y1217" s="5" t="s">
        <v>2740</v>
      </c>
      <c r="Z1217" s="5" t="s">
        <v>2738</v>
      </c>
      <c r="AA1217" s="5"/>
    </row>
    <row r="1218" spans="1:27" ht="12" customHeight="1" x14ac:dyDescent="0.15">
      <c r="A1218" s="1" t="s">
        <v>416</v>
      </c>
      <c r="B1218" s="1" t="s">
        <v>8</v>
      </c>
      <c r="C1218" s="1" t="s">
        <v>77</v>
      </c>
      <c r="D1218" s="1" t="s">
        <v>2451</v>
      </c>
      <c r="E1218" s="1" t="s">
        <v>10</v>
      </c>
      <c r="F1218" s="1" t="s">
        <v>417</v>
      </c>
      <c r="G1218" s="1" t="s">
        <v>249</v>
      </c>
      <c r="H1218" s="1" t="s">
        <v>235</v>
      </c>
      <c r="I1218" s="16"/>
      <c r="J1218" s="16"/>
      <c r="K1218" s="16"/>
      <c r="L1218" s="16"/>
      <c r="M1218" s="16"/>
      <c r="N1218" s="16"/>
      <c r="O1218" s="16"/>
      <c r="P1218" s="16"/>
      <c r="Q1218" s="16"/>
      <c r="R1218" s="16"/>
      <c r="S1218" s="16"/>
      <c r="T1218" s="16"/>
      <c r="U1218" s="16"/>
      <c r="V1218" s="1" t="s">
        <v>2892</v>
      </c>
      <c r="W1218" s="1" t="s">
        <v>2551</v>
      </c>
      <c r="X1218" s="5" t="s">
        <v>2893</v>
      </c>
      <c r="Y1218" s="5" t="s">
        <v>2559</v>
      </c>
      <c r="Z1218" s="5" t="s">
        <v>2734</v>
      </c>
      <c r="AA1218" s="5"/>
    </row>
    <row r="1219" spans="1:27" ht="12" customHeight="1" x14ac:dyDescent="0.15">
      <c r="A1219" s="1" t="s">
        <v>416</v>
      </c>
      <c r="B1219" s="1" t="s">
        <v>8</v>
      </c>
      <c r="C1219" s="1" t="s">
        <v>244</v>
      </c>
      <c r="D1219" s="1" t="s">
        <v>2451</v>
      </c>
      <c r="E1219" s="1" t="s">
        <v>10</v>
      </c>
      <c r="F1219" s="1" t="s">
        <v>417</v>
      </c>
      <c r="G1219" s="1" t="s">
        <v>340</v>
      </c>
      <c r="H1219" s="1" t="s">
        <v>13</v>
      </c>
      <c r="I1219" s="16"/>
      <c r="J1219" s="16"/>
      <c r="K1219" s="16"/>
      <c r="L1219" s="16"/>
      <c r="M1219" s="16"/>
      <c r="N1219" s="16"/>
      <c r="O1219" s="16"/>
      <c r="P1219" s="16"/>
      <c r="Q1219" s="16"/>
      <c r="R1219" s="16"/>
      <c r="S1219" s="16"/>
      <c r="T1219" s="16"/>
      <c r="U1219" s="16"/>
      <c r="V1219" s="1" t="s">
        <v>2892</v>
      </c>
      <c r="W1219" s="1" t="s">
        <v>2551</v>
      </c>
      <c r="X1219" s="5" t="s">
        <v>2893</v>
      </c>
      <c r="Y1219" s="5" t="s">
        <v>2819</v>
      </c>
      <c r="Z1219" s="5" t="s">
        <v>13</v>
      </c>
      <c r="AA1219" s="5"/>
    </row>
    <row r="1220" spans="1:27" ht="12" customHeight="1" x14ac:dyDescent="0.15">
      <c r="A1220" s="1" t="s">
        <v>416</v>
      </c>
      <c r="B1220" s="1" t="s">
        <v>25</v>
      </c>
      <c r="C1220" s="1" t="s">
        <v>9</v>
      </c>
      <c r="D1220" s="1" t="s">
        <v>2451</v>
      </c>
      <c r="E1220" s="1" t="s">
        <v>10</v>
      </c>
      <c r="F1220" s="1" t="s">
        <v>418</v>
      </c>
      <c r="G1220" s="1" t="s">
        <v>234</v>
      </c>
      <c r="H1220" s="1" t="s">
        <v>235</v>
      </c>
      <c r="I1220" s="16"/>
      <c r="J1220" s="16"/>
      <c r="K1220" s="16"/>
      <c r="L1220" s="16"/>
      <c r="M1220" s="16"/>
      <c r="N1220" s="16"/>
      <c r="O1220" s="16"/>
      <c r="P1220" s="16"/>
      <c r="Q1220" s="16"/>
      <c r="R1220" s="16"/>
      <c r="S1220" s="16"/>
      <c r="T1220" s="16"/>
      <c r="U1220" s="16"/>
      <c r="V1220" s="1" t="s">
        <v>2892</v>
      </c>
      <c r="W1220" s="1" t="s">
        <v>2551</v>
      </c>
      <c r="X1220" s="5" t="s">
        <v>2894</v>
      </c>
      <c r="Y1220" s="5" t="s">
        <v>2553</v>
      </c>
      <c r="Z1220" s="5" t="s">
        <v>2734</v>
      </c>
      <c r="AA1220" s="5"/>
    </row>
    <row r="1221" spans="1:27" ht="12" customHeight="1" x14ac:dyDescent="0.15">
      <c r="A1221" s="1" t="s">
        <v>416</v>
      </c>
      <c r="B1221" s="1" t="s">
        <v>25</v>
      </c>
      <c r="C1221" s="1" t="s">
        <v>15</v>
      </c>
      <c r="D1221" s="1" t="s">
        <v>2451</v>
      </c>
      <c r="E1221" s="1" t="s">
        <v>10</v>
      </c>
      <c r="F1221" s="1" t="s">
        <v>418</v>
      </c>
      <c r="G1221" s="1" t="s">
        <v>304</v>
      </c>
      <c r="H1221" s="1" t="s">
        <v>13</v>
      </c>
      <c r="I1221" s="16"/>
      <c r="J1221" s="16"/>
      <c r="K1221" s="16"/>
      <c r="L1221" s="16"/>
      <c r="M1221" s="16"/>
      <c r="N1221" s="16"/>
      <c r="O1221" s="16"/>
      <c r="P1221" s="16"/>
      <c r="Q1221" s="16"/>
      <c r="R1221" s="16"/>
      <c r="S1221" s="16"/>
      <c r="T1221" s="16"/>
      <c r="U1221" s="16"/>
      <c r="V1221" s="1" t="s">
        <v>2892</v>
      </c>
      <c r="W1221" s="1" t="s">
        <v>2551</v>
      </c>
      <c r="X1221" s="5" t="s">
        <v>2894</v>
      </c>
      <c r="Y1221" s="5" t="s">
        <v>2787</v>
      </c>
      <c r="Z1221" s="5" t="s">
        <v>13</v>
      </c>
      <c r="AA1221" s="5"/>
    </row>
    <row r="1222" spans="1:27" ht="12" customHeight="1" x14ac:dyDescent="0.15">
      <c r="A1222" s="1" t="s">
        <v>416</v>
      </c>
      <c r="B1222" s="1" t="s">
        <v>25</v>
      </c>
      <c r="C1222" s="1" t="s">
        <v>17</v>
      </c>
      <c r="D1222" s="1" t="s">
        <v>2451</v>
      </c>
      <c r="E1222" s="1" t="s">
        <v>10</v>
      </c>
      <c r="F1222" s="1" t="s">
        <v>418</v>
      </c>
      <c r="G1222" s="1" t="s">
        <v>238</v>
      </c>
      <c r="H1222" s="1" t="s">
        <v>239</v>
      </c>
      <c r="I1222" s="16"/>
      <c r="J1222" s="16"/>
      <c r="K1222" s="16"/>
      <c r="L1222" s="16"/>
      <c r="M1222" s="16"/>
      <c r="N1222" s="16"/>
      <c r="O1222" s="16"/>
      <c r="P1222" s="16"/>
      <c r="Q1222" s="16"/>
      <c r="R1222" s="16"/>
      <c r="S1222" s="16"/>
      <c r="T1222" s="16"/>
      <c r="U1222" s="16"/>
      <c r="V1222" s="1" t="s">
        <v>2892</v>
      </c>
      <c r="W1222" s="1" t="s">
        <v>2551</v>
      </c>
      <c r="X1222" s="5" t="s">
        <v>2894</v>
      </c>
      <c r="Y1222" s="5" t="s">
        <v>2737</v>
      </c>
      <c r="Z1222" s="5" t="s">
        <v>2738</v>
      </c>
      <c r="AA1222" s="5"/>
    </row>
    <row r="1223" spans="1:27" ht="12" customHeight="1" x14ac:dyDescent="0.15">
      <c r="A1223" s="1" t="s">
        <v>416</v>
      </c>
      <c r="B1223" s="1" t="s">
        <v>25</v>
      </c>
      <c r="C1223" s="1" t="s">
        <v>19</v>
      </c>
      <c r="D1223" s="1" t="s">
        <v>2451</v>
      </c>
      <c r="E1223" s="1" t="s">
        <v>10</v>
      </c>
      <c r="F1223" s="1" t="s">
        <v>418</v>
      </c>
      <c r="G1223" s="1" t="s">
        <v>242</v>
      </c>
      <c r="H1223" s="1" t="s">
        <v>235</v>
      </c>
      <c r="I1223" s="16"/>
      <c r="J1223" s="16"/>
      <c r="K1223" s="16"/>
      <c r="L1223" s="16"/>
      <c r="M1223" s="16"/>
      <c r="N1223" s="16"/>
      <c r="O1223" s="16"/>
      <c r="P1223" s="16"/>
      <c r="Q1223" s="16"/>
      <c r="R1223" s="16"/>
      <c r="S1223" s="16"/>
      <c r="T1223" s="16"/>
      <c r="U1223" s="16"/>
      <c r="V1223" s="1" t="s">
        <v>2892</v>
      </c>
      <c r="W1223" s="1" t="s">
        <v>2551</v>
      </c>
      <c r="X1223" s="5" t="s">
        <v>2894</v>
      </c>
      <c r="Y1223" s="5" t="s">
        <v>2557</v>
      </c>
      <c r="Z1223" s="5" t="s">
        <v>2734</v>
      </c>
      <c r="AA1223" s="5"/>
    </row>
    <row r="1224" spans="1:27" ht="12" customHeight="1" x14ac:dyDescent="0.15">
      <c r="A1224" s="1" t="s">
        <v>416</v>
      </c>
      <c r="B1224" s="1" t="s">
        <v>25</v>
      </c>
      <c r="C1224" s="1" t="s">
        <v>21</v>
      </c>
      <c r="D1224" s="1" t="s">
        <v>2451</v>
      </c>
      <c r="E1224" s="1" t="s">
        <v>10</v>
      </c>
      <c r="F1224" s="1" t="s">
        <v>418</v>
      </c>
      <c r="G1224" s="1" t="s">
        <v>339</v>
      </c>
      <c r="H1224" s="1" t="s">
        <v>13</v>
      </c>
      <c r="I1224" s="16"/>
      <c r="J1224" s="16"/>
      <c r="K1224" s="16"/>
      <c r="L1224" s="16"/>
      <c r="M1224" s="16"/>
      <c r="N1224" s="16"/>
      <c r="O1224" s="16"/>
      <c r="P1224" s="16"/>
      <c r="Q1224" s="16"/>
      <c r="R1224" s="16"/>
      <c r="S1224" s="16"/>
      <c r="T1224" s="16"/>
      <c r="U1224" s="16"/>
      <c r="V1224" s="1" t="s">
        <v>2892</v>
      </c>
      <c r="W1224" s="1" t="s">
        <v>2551</v>
      </c>
      <c r="X1224" s="5" t="s">
        <v>2894</v>
      </c>
      <c r="Y1224" s="5" t="s">
        <v>2818</v>
      </c>
      <c r="Z1224" s="5" t="s">
        <v>13</v>
      </c>
      <c r="AA1224" s="5"/>
    </row>
    <row r="1225" spans="1:27" ht="12" customHeight="1" x14ac:dyDescent="0.15">
      <c r="A1225" s="1" t="s">
        <v>416</v>
      </c>
      <c r="B1225" s="1" t="s">
        <v>25</v>
      </c>
      <c r="C1225" s="1" t="s">
        <v>23</v>
      </c>
      <c r="D1225" s="1" t="s">
        <v>2451</v>
      </c>
      <c r="E1225" s="1" t="s">
        <v>10</v>
      </c>
      <c r="F1225" s="1" t="s">
        <v>418</v>
      </c>
      <c r="G1225" s="1" t="s">
        <v>245</v>
      </c>
      <c r="H1225" s="1" t="s">
        <v>239</v>
      </c>
      <c r="I1225" s="16"/>
      <c r="J1225" s="16"/>
      <c r="K1225" s="16"/>
      <c r="L1225" s="16"/>
      <c r="M1225" s="16"/>
      <c r="N1225" s="16"/>
      <c r="O1225" s="16"/>
      <c r="P1225" s="16"/>
      <c r="Q1225" s="16"/>
      <c r="R1225" s="16"/>
      <c r="S1225" s="16"/>
      <c r="T1225" s="16"/>
      <c r="U1225" s="16"/>
      <c r="V1225" s="1" t="s">
        <v>2892</v>
      </c>
      <c r="W1225" s="1" t="s">
        <v>2551</v>
      </c>
      <c r="X1225" s="5" t="s">
        <v>2894</v>
      </c>
      <c r="Y1225" s="5" t="s">
        <v>2740</v>
      </c>
      <c r="Z1225" s="5" t="s">
        <v>2738</v>
      </c>
      <c r="AA1225" s="5"/>
    </row>
    <row r="1226" spans="1:27" ht="12" customHeight="1" x14ac:dyDescent="0.15">
      <c r="A1226" s="1" t="s">
        <v>416</v>
      </c>
      <c r="B1226" s="1" t="s">
        <v>25</v>
      </c>
      <c r="C1226" s="1" t="s">
        <v>77</v>
      </c>
      <c r="D1226" s="1" t="s">
        <v>2451</v>
      </c>
      <c r="E1226" s="1" t="s">
        <v>10</v>
      </c>
      <c r="F1226" s="1" t="s">
        <v>418</v>
      </c>
      <c r="G1226" s="1" t="s">
        <v>249</v>
      </c>
      <c r="H1226" s="1" t="s">
        <v>235</v>
      </c>
      <c r="I1226" s="16"/>
      <c r="J1226" s="16"/>
      <c r="K1226" s="16"/>
      <c r="L1226" s="16"/>
      <c r="M1226" s="16"/>
      <c r="N1226" s="16"/>
      <c r="O1226" s="16"/>
      <c r="P1226" s="16"/>
      <c r="Q1226" s="16"/>
      <c r="R1226" s="16"/>
      <c r="S1226" s="16"/>
      <c r="T1226" s="16"/>
      <c r="U1226" s="16"/>
      <c r="V1226" s="1" t="s">
        <v>2892</v>
      </c>
      <c r="W1226" s="1" t="s">
        <v>2551</v>
      </c>
      <c r="X1226" s="5" t="s">
        <v>2894</v>
      </c>
      <c r="Y1226" s="5" t="s">
        <v>2559</v>
      </c>
      <c r="Z1226" s="5" t="s">
        <v>2734</v>
      </c>
      <c r="AA1226" s="5"/>
    </row>
    <row r="1227" spans="1:27" ht="12" customHeight="1" x14ac:dyDescent="0.15">
      <c r="A1227" s="1" t="s">
        <v>416</v>
      </c>
      <c r="B1227" s="1" t="s">
        <v>25</v>
      </c>
      <c r="C1227" s="1" t="s">
        <v>244</v>
      </c>
      <c r="D1227" s="1" t="s">
        <v>2451</v>
      </c>
      <c r="E1227" s="1" t="s">
        <v>10</v>
      </c>
      <c r="F1227" s="1" t="s">
        <v>418</v>
      </c>
      <c r="G1227" s="1" t="s">
        <v>340</v>
      </c>
      <c r="H1227" s="1" t="s">
        <v>13</v>
      </c>
      <c r="I1227" s="16"/>
      <c r="J1227" s="16"/>
      <c r="K1227" s="16"/>
      <c r="L1227" s="16"/>
      <c r="M1227" s="16"/>
      <c r="N1227" s="16"/>
      <c r="O1227" s="16"/>
      <c r="P1227" s="16"/>
      <c r="Q1227" s="16"/>
      <c r="R1227" s="16"/>
      <c r="S1227" s="16"/>
      <c r="T1227" s="16"/>
      <c r="U1227" s="16"/>
      <c r="V1227" s="1" t="s">
        <v>2892</v>
      </c>
      <c r="W1227" s="1" t="s">
        <v>2551</v>
      </c>
      <c r="X1227" s="5" t="s">
        <v>2894</v>
      </c>
      <c r="Y1227" s="5" t="s">
        <v>2819</v>
      </c>
      <c r="Z1227" s="5" t="s">
        <v>13</v>
      </c>
      <c r="AA1227" s="5"/>
    </row>
    <row r="1228" spans="1:27" ht="12" customHeight="1" x14ac:dyDescent="0.15">
      <c r="A1228" s="1" t="s">
        <v>416</v>
      </c>
      <c r="B1228" s="1" t="s">
        <v>27</v>
      </c>
      <c r="C1228" s="1" t="s">
        <v>9</v>
      </c>
      <c r="D1228" s="1" t="s">
        <v>2451</v>
      </c>
      <c r="E1228" s="1" t="s">
        <v>10</v>
      </c>
      <c r="F1228" s="1" t="s">
        <v>419</v>
      </c>
      <c r="G1228" s="1" t="s">
        <v>234</v>
      </c>
      <c r="H1228" s="1" t="s">
        <v>235</v>
      </c>
      <c r="I1228" s="16"/>
      <c r="J1228" s="16"/>
      <c r="K1228" s="16"/>
      <c r="L1228" s="16"/>
      <c r="M1228" s="16"/>
      <c r="N1228" s="16"/>
      <c r="O1228" s="16"/>
      <c r="P1228" s="16"/>
      <c r="Q1228" s="16"/>
      <c r="R1228" s="16"/>
      <c r="S1228" s="16"/>
      <c r="T1228" s="16"/>
      <c r="U1228" s="16"/>
      <c r="V1228" s="1" t="s">
        <v>2892</v>
      </c>
      <c r="W1228" s="1" t="s">
        <v>2551</v>
      </c>
      <c r="X1228" s="5" t="s">
        <v>2895</v>
      </c>
      <c r="Y1228" s="5" t="s">
        <v>2553</v>
      </c>
      <c r="Z1228" s="5" t="s">
        <v>2734</v>
      </c>
      <c r="AA1228" s="5"/>
    </row>
    <row r="1229" spans="1:27" ht="12" customHeight="1" x14ac:dyDescent="0.15">
      <c r="A1229" s="1" t="s">
        <v>416</v>
      </c>
      <c r="B1229" s="1" t="s">
        <v>27</v>
      </c>
      <c r="C1229" s="1" t="s">
        <v>15</v>
      </c>
      <c r="D1229" s="1" t="s">
        <v>2451</v>
      </c>
      <c r="E1229" s="1" t="s">
        <v>10</v>
      </c>
      <c r="F1229" s="1" t="s">
        <v>419</v>
      </c>
      <c r="G1229" s="1" t="s">
        <v>304</v>
      </c>
      <c r="H1229" s="1" t="s">
        <v>13</v>
      </c>
      <c r="I1229" s="16"/>
      <c r="J1229" s="16"/>
      <c r="K1229" s="16"/>
      <c r="L1229" s="16"/>
      <c r="M1229" s="16"/>
      <c r="N1229" s="16"/>
      <c r="O1229" s="16"/>
      <c r="P1229" s="16"/>
      <c r="Q1229" s="16"/>
      <c r="R1229" s="16"/>
      <c r="S1229" s="16"/>
      <c r="T1229" s="16"/>
      <c r="U1229" s="16"/>
      <c r="V1229" s="1" t="s">
        <v>2892</v>
      </c>
      <c r="W1229" s="1" t="s">
        <v>2551</v>
      </c>
      <c r="X1229" s="5" t="s">
        <v>2895</v>
      </c>
      <c r="Y1229" s="5" t="s">
        <v>2787</v>
      </c>
      <c r="Z1229" s="5" t="s">
        <v>13</v>
      </c>
      <c r="AA1229" s="5"/>
    </row>
    <row r="1230" spans="1:27" ht="12" customHeight="1" x14ac:dyDescent="0.15">
      <c r="A1230" s="1" t="s">
        <v>416</v>
      </c>
      <c r="B1230" s="1" t="s">
        <v>27</v>
      </c>
      <c r="C1230" s="1" t="s">
        <v>17</v>
      </c>
      <c r="D1230" s="1" t="s">
        <v>2451</v>
      </c>
      <c r="E1230" s="1" t="s">
        <v>10</v>
      </c>
      <c r="F1230" s="1" t="s">
        <v>419</v>
      </c>
      <c r="G1230" s="1" t="s">
        <v>238</v>
      </c>
      <c r="H1230" s="1" t="s">
        <v>239</v>
      </c>
      <c r="I1230" s="16"/>
      <c r="J1230" s="16"/>
      <c r="K1230" s="16"/>
      <c r="L1230" s="16"/>
      <c r="M1230" s="16"/>
      <c r="N1230" s="16"/>
      <c r="O1230" s="16"/>
      <c r="P1230" s="16"/>
      <c r="Q1230" s="16"/>
      <c r="R1230" s="16"/>
      <c r="S1230" s="16"/>
      <c r="T1230" s="16"/>
      <c r="U1230" s="16"/>
      <c r="V1230" s="1" t="s">
        <v>2892</v>
      </c>
      <c r="W1230" s="1" t="s">
        <v>2551</v>
      </c>
      <c r="X1230" s="5" t="s">
        <v>2895</v>
      </c>
      <c r="Y1230" s="5" t="s">
        <v>2737</v>
      </c>
      <c r="Z1230" s="5" t="s">
        <v>2738</v>
      </c>
      <c r="AA1230" s="5"/>
    </row>
    <row r="1231" spans="1:27" ht="12" customHeight="1" x14ac:dyDescent="0.15">
      <c r="A1231" s="1" t="s">
        <v>416</v>
      </c>
      <c r="B1231" s="1" t="s">
        <v>27</v>
      </c>
      <c r="C1231" s="1" t="s">
        <v>19</v>
      </c>
      <c r="D1231" s="1" t="s">
        <v>2451</v>
      </c>
      <c r="E1231" s="1" t="s">
        <v>10</v>
      </c>
      <c r="F1231" s="1" t="s">
        <v>419</v>
      </c>
      <c r="G1231" s="1" t="s">
        <v>242</v>
      </c>
      <c r="H1231" s="1" t="s">
        <v>235</v>
      </c>
      <c r="I1231" s="16"/>
      <c r="J1231" s="16"/>
      <c r="K1231" s="16"/>
      <c r="L1231" s="16"/>
      <c r="M1231" s="16"/>
      <c r="N1231" s="16"/>
      <c r="O1231" s="16"/>
      <c r="P1231" s="16"/>
      <c r="Q1231" s="16"/>
      <c r="R1231" s="16"/>
      <c r="S1231" s="16"/>
      <c r="T1231" s="16"/>
      <c r="U1231" s="16"/>
      <c r="V1231" s="1" t="s">
        <v>2892</v>
      </c>
      <c r="W1231" s="1" t="s">
        <v>2551</v>
      </c>
      <c r="X1231" s="5" t="s">
        <v>2895</v>
      </c>
      <c r="Y1231" s="5" t="s">
        <v>2557</v>
      </c>
      <c r="Z1231" s="5" t="s">
        <v>2734</v>
      </c>
      <c r="AA1231" s="5"/>
    </row>
    <row r="1232" spans="1:27" ht="12" customHeight="1" x14ac:dyDescent="0.15">
      <c r="A1232" s="1" t="s">
        <v>416</v>
      </c>
      <c r="B1232" s="1" t="s">
        <v>27</v>
      </c>
      <c r="C1232" s="1" t="s">
        <v>21</v>
      </c>
      <c r="D1232" s="1" t="s">
        <v>2451</v>
      </c>
      <c r="E1232" s="1" t="s">
        <v>10</v>
      </c>
      <c r="F1232" s="1" t="s">
        <v>419</v>
      </c>
      <c r="G1232" s="1" t="s">
        <v>339</v>
      </c>
      <c r="H1232" s="1" t="s">
        <v>13</v>
      </c>
      <c r="I1232" s="16"/>
      <c r="J1232" s="16"/>
      <c r="K1232" s="16"/>
      <c r="L1232" s="16"/>
      <c r="M1232" s="16"/>
      <c r="N1232" s="16"/>
      <c r="O1232" s="16"/>
      <c r="P1232" s="16"/>
      <c r="Q1232" s="16"/>
      <c r="R1232" s="16"/>
      <c r="S1232" s="16"/>
      <c r="T1232" s="16"/>
      <c r="U1232" s="16"/>
      <c r="V1232" s="1" t="s">
        <v>2892</v>
      </c>
      <c r="W1232" s="1" t="s">
        <v>2551</v>
      </c>
      <c r="X1232" s="5" t="s">
        <v>2895</v>
      </c>
      <c r="Y1232" s="5" t="s">
        <v>2818</v>
      </c>
      <c r="Z1232" s="5" t="s">
        <v>13</v>
      </c>
      <c r="AA1232" s="5"/>
    </row>
    <row r="1233" spans="1:27" ht="12" customHeight="1" x14ac:dyDescent="0.15">
      <c r="A1233" s="1" t="s">
        <v>416</v>
      </c>
      <c r="B1233" s="1" t="s">
        <v>27</v>
      </c>
      <c r="C1233" s="1" t="s">
        <v>23</v>
      </c>
      <c r="D1233" s="1" t="s">
        <v>2451</v>
      </c>
      <c r="E1233" s="1" t="s">
        <v>10</v>
      </c>
      <c r="F1233" s="1" t="s">
        <v>419</v>
      </c>
      <c r="G1233" s="1" t="s">
        <v>245</v>
      </c>
      <c r="H1233" s="1" t="s">
        <v>239</v>
      </c>
      <c r="I1233" s="16"/>
      <c r="J1233" s="16"/>
      <c r="K1233" s="16"/>
      <c r="L1233" s="16"/>
      <c r="M1233" s="16"/>
      <c r="N1233" s="16"/>
      <c r="O1233" s="16"/>
      <c r="P1233" s="16"/>
      <c r="Q1233" s="16"/>
      <c r="R1233" s="16"/>
      <c r="S1233" s="16"/>
      <c r="T1233" s="16"/>
      <c r="U1233" s="16"/>
      <c r="V1233" s="1" t="s">
        <v>2892</v>
      </c>
      <c r="W1233" s="1" t="s">
        <v>2551</v>
      </c>
      <c r="X1233" s="5" t="s">
        <v>2895</v>
      </c>
      <c r="Y1233" s="5" t="s">
        <v>2740</v>
      </c>
      <c r="Z1233" s="5" t="s">
        <v>2738</v>
      </c>
      <c r="AA1233" s="5"/>
    </row>
    <row r="1234" spans="1:27" ht="12" customHeight="1" x14ac:dyDescent="0.15">
      <c r="A1234" s="1" t="s">
        <v>416</v>
      </c>
      <c r="B1234" s="1" t="s">
        <v>27</v>
      </c>
      <c r="C1234" s="1" t="s">
        <v>77</v>
      </c>
      <c r="D1234" s="1" t="s">
        <v>2451</v>
      </c>
      <c r="E1234" s="1" t="s">
        <v>10</v>
      </c>
      <c r="F1234" s="1" t="s">
        <v>419</v>
      </c>
      <c r="G1234" s="1" t="s">
        <v>249</v>
      </c>
      <c r="H1234" s="1" t="s">
        <v>235</v>
      </c>
      <c r="I1234" s="16"/>
      <c r="J1234" s="16"/>
      <c r="K1234" s="16"/>
      <c r="L1234" s="16"/>
      <c r="M1234" s="16"/>
      <c r="N1234" s="16"/>
      <c r="O1234" s="16"/>
      <c r="P1234" s="16"/>
      <c r="Q1234" s="16"/>
      <c r="R1234" s="16"/>
      <c r="S1234" s="16"/>
      <c r="T1234" s="16"/>
      <c r="U1234" s="16"/>
      <c r="V1234" s="1" t="s">
        <v>2892</v>
      </c>
      <c r="W1234" s="1" t="s">
        <v>2551</v>
      </c>
      <c r="X1234" s="5" t="s">
        <v>2895</v>
      </c>
      <c r="Y1234" s="5" t="s">
        <v>2559</v>
      </c>
      <c r="Z1234" s="5" t="s">
        <v>2734</v>
      </c>
      <c r="AA1234" s="5"/>
    </row>
    <row r="1235" spans="1:27" ht="12" customHeight="1" x14ac:dyDescent="0.15">
      <c r="A1235" s="1" t="s">
        <v>416</v>
      </c>
      <c r="B1235" s="1" t="s">
        <v>27</v>
      </c>
      <c r="C1235" s="1" t="s">
        <v>244</v>
      </c>
      <c r="D1235" s="1" t="s">
        <v>2451</v>
      </c>
      <c r="E1235" s="1" t="s">
        <v>10</v>
      </c>
      <c r="F1235" s="1" t="s">
        <v>419</v>
      </c>
      <c r="G1235" s="1" t="s">
        <v>340</v>
      </c>
      <c r="H1235" s="1" t="s">
        <v>13</v>
      </c>
      <c r="I1235" s="16"/>
      <c r="J1235" s="16"/>
      <c r="K1235" s="16"/>
      <c r="L1235" s="16"/>
      <c r="M1235" s="16"/>
      <c r="N1235" s="16"/>
      <c r="O1235" s="16"/>
      <c r="P1235" s="16"/>
      <c r="Q1235" s="16"/>
      <c r="R1235" s="16"/>
      <c r="S1235" s="16"/>
      <c r="T1235" s="16"/>
      <c r="U1235" s="16"/>
      <c r="V1235" s="1" t="s">
        <v>2892</v>
      </c>
      <c r="W1235" s="1" t="s">
        <v>2551</v>
      </c>
      <c r="X1235" s="5" t="s">
        <v>2895</v>
      </c>
      <c r="Y1235" s="5" t="s">
        <v>2819</v>
      </c>
      <c r="Z1235" s="5" t="s">
        <v>13</v>
      </c>
      <c r="AA1235" s="5"/>
    </row>
    <row r="1236" spans="1:27" ht="12" customHeight="1" x14ac:dyDescent="0.15">
      <c r="A1236" s="1" t="s">
        <v>416</v>
      </c>
      <c r="B1236" s="1" t="s">
        <v>29</v>
      </c>
      <c r="C1236" s="1" t="s">
        <v>9</v>
      </c>
      <c r="D1236" s="1" t="s">
        <v>2451</v>
      </c>
      <c r="E1236" s="1" t="s">
        <v>10</v>
      </c>
      <c r="F1236" s="1" t="s">
        <v>420</v>
      </c>
      <c r="G1236" s="1" t="s">
        <v>234</v>
      </c>
      <c r="H1236" s="1" t="s">
        <v>235</v>
      </c>
      <c r="I1236" s="16"/>
      <c r="J1236" s="16"/>
      <c r="K1236" s="16"/>
      <c r="L1236" s="16"/>
      <c r="M1236" s="16"/>
      <c r="N1236" s="16"/>
      <c r="O1236" s="16"/>
      <c r="P1236" s="16"/>
      <c r="Q1236" s="16"/>
      <c r="R1236" s="16"/>
      <c r="S1236" s="16"/>
      <c r="T1236" s="16"/>
      <c r="U1236" s="16"/>
      <c r="V1236" s="1" t="s">
        <v>2892</v>
      </c>
      <c r="W1236" s="1" t="s">
        <v>2551</v>
      </c>
      <c r="X1236" s="5" t="s">
        <v>2896</v>
      </c>
      <c r="Y1236" s="5" t="s">
        <v>2553</v>
      </c>
      <c r="Z1236" s="5" t="s">
        <v>2734</v>
      </c>
      <c r="AA1236" s="5"/>
    </row>
    <row r="1237" spans="1:27" ht="12" customHeight="1" x14ac:dyDescent="0.15">
      <c r="A1237" s="1" t="s">
        <v>416</v>
      </c>
      <c r="B1237" s="1" t="s">
        <v>29</v>
      </c>
      <c r="C1237" s="1" t="s">
        <v>15</v>
      </c>
      <c r="D1237" s="1" t="s">
        <v>2451</v>
      </c>
      <c r="E1237" s="1" t="s">
        <v>10</v>
      </c>
      <c r="F1237" s="1" t="s">
        <v>420</v>
      </c>
      <c r="G1237" s="1" t="s">
        <v>304</v>
      </c>
      <c r="H1237" s="1" t="s">
        <v>13</v>
      </c>
      <c r="I1237" s="16"/>
      <c r="J1237" s="16"/>
      <c r="K1237" s="16"/>
      <c r="L1237" s="16"/>
      <c r="M1237" s="16"/>
      <c r="N1237" s="16"/>
      <c r="O1237" s="16"/>
      <c r="P1237" s="16"/>
      <c r="Q1237" s="16"/>
      <c r="R1237" s="16"/>
      <c r="S1237" s="16"/>
      <c r="T1237" s="16"/>
      <c r="U1237" s="16"/>
      <c r="V1237" s="1" t="s">
        <v>2892</v>
      </c>
      <c r="W1237" s="1" t="s">
        <v>2551</v>
      </c>
      <c r="X1237" s="5" t="s">
        <v>2896</v>
      </c>
      <c r="Y1237" s="5" t="s">
        <v>2787</v>
      </c>
      <c r="Z1237" s="5" t="s">
        <v>13</v>
      </c>
      <c r="AA1237" s="5"/>
    </row>
    <row r="1238" spans="1:27" ht="12" customHeight="1" x14ac:dyDescent="0.15">
      <c r="A1238" s="1" t="s">
        <v>416</v>
      </c>
      <c r="B1238" s="1" t="s">
        <v>29</v>
      </c>
      <c r="C1238" s="1" t="s">
        <v>17</v>
      </c>
      <c r="D1238" s="1" t="s">
        <v>2451</v>
      </c>
      <c r="E1238" s="1" t="s">
        <v>10</v>
      </c>
      <c r="F1238" s="1" t="s">
        <v>420</v>
      </c>
      <c r="G1238" s="1" t="s">
        <v>238</v>
      </c>
      <c r="H1238" s="1" t="s">
        <v>239</v>
      </c>
      <c r="I1238" s="16"/>
      <c r="J1238" s="16"/>
      <c r="K1238" s="16"/>
      <c r="L1238" s="16"/>
      <c r="M1238" s="16"/>
      <c r="N1238" s="16"/>
      <c r="O1238" s="16"/>
      <c r="P1238" s="16"/>
      <c r="Q1238" s="16"/>
      <c r="R1238" s="16"/>
      <c r="S1238" s="16"/>
      <c r="T1238" s="16"/>
      <c r="U1238" s="16"/>
      <c r="V1238" s="1" t="s">
        <v>2892</v>
      </c>
      <c r="W1238" s="1" t="s">
        <v>2551</v>
      </c>
      <c r="X1238" s="5" t="s">
        <v>2896</v>
      </c>
      <c r="Y1238" s="5" t="s">
        <v>2737</v>
      </c>
      <c r="Z1238" s="5" t="s">
        <v>2738</v>
      </c>
      <c r="AA1238" s="5"/>
    </row>
    <row r="1239" spans="1:27" ht="12" customHeight="1" x14ac:dyDescent="0.15">
      <c r="A1239" s="1" t="s">
        <v>416</v>
      </c>
      <c r="B1239" s="1" t="s">
        <v>29</v>
      </c>
      <c r="C1239" s="1" t="s">
        <v>19</v>
      </c>
      <c r="D1239" s="1" t="s">
        <v>2451</v>
      </c>
      <c r="E1239" s="1" t="s">
        <v>10</v>
      </c>
      <c r="F1239" s="1" t="s">
        <v>420</v>
      </c>
      <c r="G1239" s="1" t="s">
        <v>242</v>
      </c>
      <c r="H1239" s="1" t="s">
        <v>235</v>
      </c>
      <c r="I1239" s="16"/>
      <c r="J1239" s="16"/>
      <c r="K1239" s="16"/>
      <c r="L1239" s="16"/>
      <c r="M1239" s="16"/>
      <c r="N1239" s="16"/>
      <c r="O1239" s="16"/>
      <c r="P1239" s="16"/>
      <c r="Q1239" s="16"/>
      <c r="R1239" s="16"/>
      <c r="S1239" s="16"/>
      <c r="T1239" s="16"/>
      <c r="U1239" s="16"/>
      <c r="V1239" s="1" t="s">
        <v>2892</v>
      </c>
      <c r="W1239" s="1" t="s">
        <v>2551</v>
      </c>
      <c r="X1239" s="5" t="s">
        <v>2896</v>
      </c>
      <c r="Y1239" s="5" t="s">
        <v>2557</v>
      </c>
      <c r="Z1239" s="5" t="s">
        <v>2734</v>
      </c>
      <c r="AA1239" s="5"/>
    </row>
    <row r="1240" spans="1:27" ht="12" customHeight="1" x14ac:dyDescent="0.15">
      <c r="A1240" s="1" t="s">
        <v>416</v>
      </c>
      <c r="B1240" s="1" t="s">
        <v>29</v>
      </c>
      <c r="C1240" s="1" t="s">
        <v>21</v>
      </c>
      <c r="D1240" s="1" t="s">
        <v>2451</v>
      </c>
      <c r="E1240" s="1" t="s">
        <v>10</v>
      </c>
      <c r="F1240" s="1" t="s">
        <v>420</v>
      </c>
      <c r="G1240" s="1" t="s">
        <v>339</v>
      </c>
      <c r="H1240" s="1" t="s">
        <v>13</v>
      </c>
      <c r="I1240" s="16"/>
      <c r="J1240" s="16"/>
      <c r="K1240" s="16"/>
      <c r="L1240" s="16"/>
      <c r="M1240" s="16"/>
      <c r="N1240" s="16"/>
      <c r="O1240" s="16"/>
      <c r="P1240" s="16"/>
      <c r="Q1240" s="16"/>
      <c r="R1240" s="16"/>
      <c r="S1240" s="16"/>
      <c r="T1240" s="16"/>
      <c r="U1240" s="16"/>
      <c r="V1240" s="1" t="s">
        <v>2892</v>
      </c>
      <c r="W1240" s="1" t="s">
        <v>2551</v>
      </c>
      <c r="X1240" s="5" t="s">
        <v>2896</v>
      </c>
      <c r="Y1240" s="5" t="s">
        <v>2818</v>
      </c>
      <c r="Z1240" s="5" t="s">
        <v>13</v>
      </c>
      <c r="AA1240" s="5"/>
    </row>
    <row r="1241" spans="1:27" ht="12" customHeight="1" x14ac:dyDescent="0.15">
      <c r="A1241" s="1" t="s">
        <v>416</v>
      </c>
      <c r="B1241" s="1" t="s">
        <v>29</v>
      </c>
      <c r="C1241" s="1" t="s">
        <v>23</v>
      </c>
      <c r="D1241" s="1" t="s">
        <v>2451</v>
      </c>
      <c r="E1241" s="1" t="s">
        <v>10</v>
      </c>
      <c r="F1241" s="1" t="s">
        <v>420</v>
      </c>
      <c r="G1241" s="1" t="s">
        <v>245</v>
      </c>
      <c r="H1241" s="1" t="s">
        <v>239</v>
      </c>
      <c r="I1241" s="16"/>
      <c r="J1241" s="16"/>
      <c r="K1241" s="16"/>
      <c r="L1241" s="16"/>
      <c r="M1241" s="16"/>
      <c r="N1241" s="16"/>
      <c r="O1241" s="16"/>
      <c r="P1241" s="16"/>
      <c r="Q1241" s="16"/>
      <c r="R1241" s="16"/>
      <c r="S1241" s="16"/>
      <c r="T1241" s="16"/>
      <c r="U1241" s="16"/>
      <c r="V1241" s="1" t="s">
        <v>2892</v>
      </c>
      <c r="W1241" s="1" t="s">
        <v>2551</v>
      </c>
      <c r="X1241" s="5" t="s">
        <v>2896</v>
      </c>
      <c r="Y1241" s="5" t="s">
        <v>2740</v>
      </c>
      <c r="Z1241" s="5" t="s">
        <v>2738</v>
      </c>
      <c r="AA1241" s="5"/>
    </row>
    <row r="1242" spans="1:27" ht="12" customHeight="1" x14ac:dyDescent="0.15">
      <c r="A1242" s="1" t="s">
        <v>416</v>
      </c>
      <c r="B1242" s="1" t="s">
        <v>29</v>
      </c>
      <c r="C1242" s="1" t="s">
        <v>77</v>
      </c>
      <c r="D1242" s="1" t="s">
        <v>2451</v>
      </c>
      <c r="E1242" s="1" t="s">
        <v>10</v>
      </c>
      <c r="F1242" s="1" t="s">
        <v>420</v>
      </c>
      <c r="G1242" s="1" t="s">
        <v>249</v>
      </c>
      <c r="H1242" s="1" t="s">
        <v>235</v>
      </c>
      <c r="I1242" s="16"/>
      <c r="J1242" s="16"/>
      <c r="K1242" s="16"/>
      <c r="L1242" s="16"/>
      <c r="M1242" s="16"/>
      <c r="N1242" s="16"/>
      <c r="O1242" s="16"/>
      <c r="P1242" s="16"/>
      <c r="Q1242" s="16"/>
      <c r="R1242" s="16"/>
      <c r="S1242" s="16"/>
      <c r="T1242" s="16"/>
      <c r="U1242" s="16"/>
      <c r="V1242" s="1" t="s">
        <v>2892</v>
      </c>
      <c r="W1242" s="1" t="s">
        <v>2551</v>
      </c>
      <c r="X1242" s="5" t="s">
        <v>2896</v>
      </c>
      <c r="Y1242" s="5" t="s">
        <v>2559</v>
      </c>
      <c r="Z1242" s="5" t="s">
        <v>2734</v>
      </c>
      <c r="AA1242" s="5"/>
    </row>
    <row r="1243" spans="1:27" ht="12" customHeight="1" x14ac:dyDescent="0.15">
      <c r="A1243" s="1" t="s">
        <v>416</v>
      </c>
      <c r="B1243" s="1" t="s">
        <v>29</v>
      </c>
      <c r="C1243" s="1" t="s">
        <v>244</v>
      </c>
      <c r="D1243" s="1" t="s">
        <v>2451</v>
      </c>
      <c r="E1243" s="1" t="s">
        <v>10</v>
      </c>
      <c r="F1243" s="1" t="s">
        <v>420</v>
      </c>
      <c r="G1243" s="1" t="s">
        <v>340</v>
      </c>
      <c r="H1243" s="1" t="s">
        <v>13</v>
      </c>
      <c r="I1243" s="16"/>
      <c r="J1243" s="16"/>
      <c r="K1243" s="16"/>
      <c r="L1243" s="16"/>
      <c r="M1243" s="16"/>
      <c r="N1243" s="16"/>
      <c r="O1243" s="16"/>
      <c r="P1243" s="16"/>
      <c r="Q1243" s="16"/>
      <c r="R1243" s="16"/>
      <c r="S1243" s="16"/>
      <c r="T1243" s="16"/>
      <c r="U1243" s="16"/>
      <c r="V1243" s="1" t="s">
        <v>2892</v>
      </c>
      <c r="W1243" s="1" t="s">
        <v>2551</v>
      </c>
      <c r="X1243" s="5" t="s">
        <v>2896</v>
      </c>
      <c r="Y1243" s="5" t="s">
        <v>2819</v>
      </c>
      <c r="Z1243" s="5" t="s">
        <v>13</v>
      </c>
      <c r="AA1243" s="5"/>
    </row>
    <row r="1244" spans="1:27" ht="12" customHeight="1" x14ac:dyDescent="0.15">
      <c r="A1244" s="1" t="s">
        <v>416</v>
      </c>
      <c r="B1244" s="1" t="s">
        <v>31</v>
      </c>
      <c r="C1244" s="1" t="s">
        <v>9</v>
      </c>
      <c r="D1244" s="1" t="s">
        <v>2451</v>
      </c>
      <c r="E1244" s="1" t="s">
        <v>10</v>
      </c>
      <c r="F1244" s="1" t="s">
        <v>421</v>
      </c>
      <c r="G1244" s="1" t="s">
        <v>234</v>
      </c>
      <c r="H1244" s="1" t="s">
        <v>235</v>
      </c>
      <c r="I1244" s="16"/>
      <c r="J1244" s="16"/>
      <c r="K1244" s="16"/>
      <c r="L1244" s="16"/>
      <c r="M1244" s="16"/>
      <c r="N1244" s="16"/>
      <c r="O1244" s="16"/>
      <c r="P1244" s="16"/>
      <c r="Q1244" s="16"/>
      <c r="R1244" s="16"/>
      <c r="S1244" s="16"/>
      <c r="T1244" s="16"/>
      <c r="U1244" s="16"/>
      <c r="V1244" s="1" t="s">
        <v>2892</v>
      </c>
      <c r="W1244" s="1" t="s">
        <v>2551</v>
      </c>
      <c r="X1244" s="5" t="s">
        <v>2897</v>
      </c>
      <c r="Y1244" s="5" t="s">
        <v>2553</v>
      </c>
      <c r="Z1244" s="5" t="s">
        <v>2734</v>
      </c>
      <c r="AA1244" s="5"/>
    </row>
    <row r="1245" spans="1:27" ht="12" customHeight="1" x14ac:dyDescent="0.15">
      <c r="A1245" s="1" t="s">
        <v>416</v>
      </c>
      <c r="B1245" s="1" t="s">
        <v>31</v>
      </c>
      <c r="C1245" s="1" t="s">
        <v>15</v>
      </c>
      <c r="D1245" s="1" t="s">
        <v>2451</v>
      </c>
      <c r="E1245" s="1" t="s">
        <v>10</v>
      </c>
      <c r="F1245" s="1" t="s">
        <v>421</v>
      </c>
      <c r="G1245" s="1" t="s">
        <v>304</v>
      </c>
      <c r="H1245" s="1" t="s">
        <v>13</v>
      </c>
      <c r="I1245" s="16"/>
      <c r="J1245" s="16"/>
      <c r="K1245" s="16"/>
      <c r="L1245" s="16"/>
      <c r="M1245" s="16"/>
      <c r="N1245" s="16"/>
      <c r="O1245" s="16"/>
      <c r="P1245" s="16"/>
      <c r="Q1245" s="16"/>
      <c r="R1245" s="16"/>
      <c r="S1245" s="16"/>
      <c r="T1245" s="16"/>
      <c r="U1245" s="16"/>
      <c r="V1245" s="1" t="s">
        <v>2892</v>
      </c>
      <c r="W1245" s="1" t="s">
        <v>2551</v>
      </c>
      <c r="X1245" s="5" t="s">
        <v>2897</v>
      </c>
      <c r="Y1245" s="5" t="s">
        <v>2787</v>
      </c>
      <c r="Z1245" s="5" t="s">
        <v>13</v>
      </c>
      <c r="AA1245" s="5"/>
    </row>
    <row r="1246" spans="1:27" ht="12" customHeight="1" x14ac:dyDescent="0.15">
      <c r="A1246" s="1" t="s">
        <v>416</v>
      </c>
      <c r="B1246" s="1" t="s">
        <v>31</v>
      </c>
      <c r="C1246" s="1" t="s">
        <v>17</v>
      </c>
      <c r="D1246" s="1" t="s">
        <v>2451</v>
      </c>
      <c r="E1246" s="1" t="s">
        <v>10</v>
      </c>
      <c r="F1246" s="1" t="s">
        <v>421</v>
      </c>
      <c r="G1246" s="1" t="s">
        <v>238</v>
      </c>
      <c r="H1246" s="1" t="s">
        <v>239</v>
      </c>
      <c r="I1246" s="16"/>
      <c r="J1246" s="16"/>
      <c r="K1246" s="16"/>
      <c r="L1246" s="16"/>
      <c r="M1246" s="16"/>
      <c r="N1246" s="16"/>
      <c r="O1246" s="16"/>
      <c r="P1246" s="16"/>
      <c r="Q1246" s="16"/>
      <c r="R1246" s="16"/>
      <c r="S1246" s="16"/>
      <c r="T1246" s="16"/>
      <c r="U1246" s="16"/>
      <c r="V1246" s="1" t="s">
        <v>2892</v>
      </c>
      <c r="W1246" s="1" t="s">
        <v>2551</v>
      </c>
      <c r="X1246" s="5" t="s">
        <v>2897</v>
      </c>
      <c r="Y1246" s="5" t="s">
        <v>2737</v>
      </c>
      <c r="Z1246" s="5" t="s">
        <v>2738</v>
      </c>
      <c r="AA1246" s="5"/>
    </row>
    <row r="1247" spans="1:27" ht="12" customHeight="1" x14ac:dyDescent="0.15">
      <c r="A1247" s="1" t="s">
        <v>416</v>
      </c>
      <c r="B1247" s="1" t="s">
        <v>31</v>
      </c>
      <c r="C1247" s="1" t="s">
        <v>19</v>
      </c>
      <c r="D1247" s="1" t="s">
        <v>2451</v>
      </c>
      <c r="E1247" s="1" t="s">
        <v>10</v>
      </c>
      <c r="F1247" s="1" t="s">
        <v>421</v>
      </c>
      <c r="G1247" s="1" t="s">
        <v>242</v>
      </c>
      <c r="H1247" s="1" t="s">
        <v>235</v>
      </c>
      <c r="I1247" s="16"/>
      <c r="J1247" s="16"/>
      <c r="K1247" s="16"/>
      <c r="L1247" s="16"/>
      <c r="M1247" s="16"/>
      <c r="N1247" s="16"/>
      <c r="O1247" s="16"/>
      <c r="P1247" s="16"/>
      <c r="Q1247" s="16"/>
      <c r="R1247" s="16"/>
      <c r="S1247" s="16"/>
      <c r="T1247" s="16"/>
      <c r="U1247" s="16"/>
      <c r="V1247" s="1" t="s">
        <v>2892</v>
      </c>
      <c r="W1247" s="1" t="s">
        <v>2551</v>
      </c>
      <c r="X1247" s="5" t="s">
        <v>2897</v>
      </c>
      <c r="Y1247" s="5" t="s">
        <v>2557</v>
      </c>
      <c r="Z1247" s="5" t="s">
        <v>2734</v>
      </c>
      <c r="AA1247" s="5"/>
    </row>
    <row r="1248" spans="1:27" ht="12" customHeight="1" x14ac:dyDescent="0.15">
      <c r="A1248" s="1" t="s">
        <v>416</v>
      </c>
      <c r="B1248" s="1" t="s">
        <v>31</v>
      </c>
      <c r="C1248" s="1" t="s">
        <v>21</v>
      </c>
      <c r="D1248" s="1" t="s">
        <v>2451</v>
      </c>
      <c r="E1248" s="1" t="s">
        <v>10</v>
      </c>
      <c r="F1248" s="1" t="s">
        <v>421</v>
      </c>
      <c r="G1248" s="1" t="s">
        <v>339</v>
      </c>
      <c r="H1248" s="1" t="s">
        <v>13</v>
      </c>
      <c r="I1248" s="16"/>
      <c r="J1248" s="16"/>
      <c r="K1248" s="16"/>
      <c r="L1248" s="16"/>
      <c r="M1248" s="16"/>
      <c r="N1248" s="16"/>
      <c r="O1248" s="16"/>
      <c r="P1248" s="16"/>
      <c r="Q1248" s="16"/>
      <c r="R1248" s="16"/>
      <c r="S1248" s="16"/>
      <c r="T1248" s="16"/>
      <c r="U1248" s="16"/>
      <c r="V1248" s="1" t="s">
        <v>2892</v>
      </c>
      <c r="W1248" s="1" t="s">
        <v>2551</v>
      </c>
      <c r="X1248" s="5" t="s">
        <v>2897</v>
      </c>
      <c r="Y1248" s="5" t="s">
        <v>2818</v>
      </c>
      <c r="Z1248" s="5" t="s">
        <v>13</v>
      </c>
      <c r="AA1248" s="5"/>
    </row>
    <row r="1249" spans="1:27" ht="12" customHeight="1" x14ac:dyDescent="0.15">
      <c r="A1249" s="1" t="s">
        <v>416</v>
      </c>
      <c r="B1249" s="1" t="s">
        <v>31</v>
      </c>
      <c r="C1249" s="1" t="s">
        <v>23</v>
      </c>
      <c r="D1249" s="1" t="s">
        <v>2451</v>
      </c>
      <c r="E1249" s="1" t="s">
        <v>10</v>
      </c>
      <c r="F1249" s="1" t="s">
        <v>421</v>
      </c>
      <c r="G1249" s="1" t="s">
        <v>245</v>
      </c>
      <c r="H1249" s="1" t="s">
        <v>239</v>
      </c>
      <c r="I1249" s="16"/>
      <c r="J1249" s="16"/>
      <c r="K1249" s="16"/>
      <c r="L1249" s="16"/>
      <c r="M1249" s="16"/>
      <c r="N1249" s="16"/>
      <c r="O1249" s="16"/>
      <c r="P1249" s="16"/>
      <c r="Q1249" s="16"/>
      <c r="R1249" s="16"/>
      <c r="S1249" s="16"/>
      <c r="T1249" s="16"/>
      <c r="U1249" s="16"/>
      <c r="V1249" s="1" t="s">
        <v>2892</v>
      </c>
      <c r="W1249" s="1" t="s">
        <v>2551</v>
      </c>
      <c r="X1249" s="5" t="s">
        <v>2897</v>
      </c>
      <c r="Y1249" s="5" t="s">
        <v>2740</v>
      </c>
      <c r="Z1249" s="5" t="s">
        <v>2738</v>
      </c>
      <c r="AA1249" s="5"/>
    </row>
    <row r="1250" spans="1:27" ht="12" customHeight="1" x14ac:dyDescent="0.15">
      <c r="A1250" s="1" t="s">
        <v>416</v>
      </c>
      <c r="B1250" s="1" t="s">
        <v>31</v>
      </c>
      <c r="C1250" s="1" t="s">
        <v>77</v>
      </c>
      <c r="D1250" s="1" t="s">
        <v>2451</v>
      </c>
      <c r="E1250" s="1" t="s">
        <v>10</v>
      </c>
      <c r="F1250" s="1" t="s">
        <v>421</v>
      </c>
      <c r="G1250" s="1" t="s">
        <v>249</v>
      </c>
      <c r="H1250" s="1" t="s">
        <v>235</v>
      </c>
      <c r="I1250" s="16"/>
      <c r="J1250" s="16"/>
      <c r="K1250" s="16"/>
      <c r="L1250" s="16"/>
      <c r="M1250" s="16"/>
      <c r="N1250" s="16"/>
      <c r="O1250" s="16"/>
      <c r="P1250" s="16"/>
      <c r="Q1250" s="16"/>
      <c r="R1250" s="16"/>
      <c r="S1250" s="16"/>
      <c r="T1250" s="16"/>
      <c r="U1250" s="16"/>
      <c r="V1250" s="1" t="s">
        <v>2892</v>
      </c>
      <c r="W1250" s="1" t="s">
        <v>2551</v>
      </c>
      <c r="X1250" s="5" t="s">
        <v>2897</v>
      </c>
      <c r="Y1250" s="5" t="s">
        <v>2559</v>
      </c>
      <c r="Z1250" s="5" t="s">
        <v>2734</v>
      </c>
      <c r="AA1250" s="5"/>
    </row>
    <row r="1251" spans="1:27" ht="12" customHeight="1" x14ac:dyDescent="0.15">
      <c r="A1251" s="1" t="s">
        <v>416</v>
      </c>
      <c r="B1251" s="1" t="s">
        <v>31</v>
      </c>
      <c r="C1251" s="1" t="s">
        <v>244</v>
      </c>
      <c r="D1251" s="1" t="s">
        <v>2451</v>
      </c>
      <c r="E1251" s="1" t="s">
        <v>10</v>
      </c>
      <c r="F1251" s="1" t="s">
        <v>421</v>
      </c>
      <c r="G1251" s="1" t="s">
        <v>340</v>
      </c>
      <c r="H1251" s="1" t="s">
        <v>13</v>
      </c>
      <c r="I1251" s="16"/>
      <c r="J1251" s="16"/>
      <c r="K1251" s="16"/>
      <c r="L1251" s="16"/>
      <c r="M1251" s="16"/>
      <c r="N1251" s="16"/>
      <c r="O1251" s="16"/>
      <c r="P1251" s="16"/>
      <c r="Q1251" s="16"/>
      <c r="R1251" s="16"/>
      <c r="S1251" s="16"/>
      <c r="T1251" s="16"/>
      <c r="U1251" s="16"/>
      <c r="V1251" s="1" t="s">
        <v>2892</v>
      </c>
      <c r="W1251" s="1" t="s">
        <v>2551</v>
      </c>
      <c r="X1251" s="5" t="s">
        <v>2897</v>
      </c>
      <c r="Y1251" s="5" t="s">
        <v>2819</v>
      </c>
      <c r="Z1251" s="5" t="s">
        <v>13</v>
      </c>
      <c r="AA1251" s="5"/>
    </row>
    <row r="1252" spans="1:27" ht="12" customHeight="1" x14ac:dyDescent="0.15">
      <c r="A1252" s="1" t="s">
        <v>416</v>
      </c>
      <c r="B1252" s="1" t="s">
        <v>33</v>
      </c>
      <c r="C1252" s="1" t="s">
        <v>9</v>
      </c>
      <c r="D1252" s="1" t="s">
        <v>2451</v>
      </c>
      <c r="E1252" s="1" t="s">
        <v>10</v>
      </c>
      <c r="F1252" s="1" t="s">
        <v>422</v>
      </c>
      <c r="G1252" s="1" t="s">
        <v>234</v>
      </c>
      <c r="H1252" s="1" t="s">
        <v>235</v>
      </c>
      <c r="I1252" s="16"/>
      <c r="J1252" s="16"/>
      <c r="K1252" s="16"/>
      <c r="L1252" s="16"/>
      <c r="M1252" s="16"/>
      <c r="N1252" s="16"/>
      <c r="O1252" s="16"/>
      <c r="P1252" s="16"/>
      <c r="Q1252" s="16"/>
      <c r="R1252" s="16"/>
      <c r="S1252" s="16"/>
      <c r="T1252" s="16"/>
      <c r="U1252" s="16"/>
      <c r="V1252" s="1" t="s">
        <v>2892</v>
      </c>
      <c r="W1252" s="1" t="s">
        <v>2551</v>
      </c>
      <c r="X1252" s="5" t="s">
        <v>2898</v>
      </c>
      <c r="Y1252" s="5" t="s">
        <v>2553</v>
      </c>
      <c r="Z1252" s="5" t="s">
        <v>2734</v>
      </c>
      <c r="AA1252" s="5"/>
    </row>
    <row r="1253" spans="1:27" ht="12" customHeight="1" x14ac:dyDescent="0.15">
      <c r="A1253" s="1" t="s">
        <v>416</v>
      </c>
      <c r="B1253" s="1" t="s">
        <v>33</v>
      </c>
      <c r="C1253" s="1" t="s">
        <v>15</v>
      </c>
      <c r="D1253" s="1" t="s">
        <v>2451</v>
      </c>
      <c r="E1253" s="1" t="s">
        <v>10</v>
      </c>
      <c r="F1253" s="1" t="s">
        <v>422</v>
      </c>
      <c r="G1253" s="1" t="s">
        <v>304</v>
      </c>
      <c r="H1253" s="1" t="s">
        <v>13</v>
      </c>
      <c r="I1253" s="16"/>
      <c r="J1253" s="16"/>
      <c r="K1253" s="16"/>
      <c r="L1253" s="16"/>
      <c r="M1253" s="16"/>
      <c r="N1253" s="16"/>
      <c r="O1253" s="16"/>
      <c r="P1253" s="16"/>
      <c r="Q1253" s="16"/>
      <c r="R1253" s="16"/>
      <c r="S1253" s="16"/>
      <c r="T1253" s="16"/>
      <c r="U1253" s="16"/>
      <c r="V1253" s="1" t="s">
        <v>2892</v>
      </c>
      <c r="W1253" s="1" t="s">
        <v>2551</v>
      </c>
      <c r="X1253" s="5" t="s">
        <v>2898</v>
      </c>
      <c r="Y1253" s="5" t="s">
        <v>2787</v>
      </c>
      <c r="Z1253" s="5" t="s">
        <v>13</v>
      </c>
      <c r="AA1253" s="5"/>
    </row>
    <row r="1254" spans="1:27" ht="12" customHeight="1" x14ac:dyDescent="0.15">
      <c r="A1254" s="1" t="s">
        <v>416</v>
      </c>
      <c r="B1254" s="1" t="s">
        <v>33</v>
      </c>
      <c r="C1254" s="1" t="s">
        <v>17</v>
      </c>
      <c r="D1254" s="1" t="s">
        <v>2451</v>
      </c>
      <c r="E1254" s="1" t="s">
        <v>10</v>
      </c>
      <c r="F1254" s="1" t="s">
        <v>422</v>
      </c>
      <c r="G1254" s="1" t="s">
        <v>238</v>
      </c>
      <c r="H1254" s="1" t="s">
        <v>239</v>
      </c>
      <c r="I1254" s="16"/>
      <c r="J1254" s="16"/>
      <c r="K1254" s="16"/>
      <c r="L1254" s="16"/>
      <c r="M1254" s="16"/>
      <c r="N1254" s="16"/>
      <c r="O1254" s="16"/>
      <c r="P1254" s="16"/>
      <c r="Q1254" s="16"/>
      <c r="R1254" s="16"/>
      <c r="S1254" s="16"/>
      <c r="T1254" s="16"/>
      <c r="U1254" s="16"/>
      <c r="V1254" s="1" t="s">
        <v>2892</v>
      </c>
      <c r="W1254" s="1" t="s">
        <v>2551</v>
      </c>
      <c r="X1254" s="5" t="s">
        <v>2898</v>
      </c>
      <c r="Y1254" s="5" t="s">
        <v>2737</v>
      </c>
      <c r="Z1254" s="5" t="s">
        <v>2738</v>
      </c>
      <c r="AA1254" s="5"/>
    </row>
    <row r="1255" spans="1:27" ht="12" customHeight="1" x14ac:dyDescent="0.15">
      <c r="A1255" s="1" t="s">
        <v>416</v>
      </c>
      <c r="B1255" s="1" t="s">
        <v>33</v>
      </c>
      <c r="C1255" s="1" t="s">
        <v>19</v>
      </c>
      <c r="D1255" s="1" t="s">
        <v>2451</v>
      </c>
      <c r="E1255" s="1" t="s">
        <v>10</v>
      </c>
      <c r="F1255" s="1" t="s">
        <v>422</v>
      </c>
      <c r="G1255" s="1" t="s">
        <v>242</v>
      </c>
      <c r="H1255" s="1" t="s">
        <v>235</v>
      </c>
      <c r="I1255" s="16"/>
      <c r="J1255" s="16"/>
      <c r="K1255" s="16"/>
      <c r="L1255" s="16"/>
      <c r="M1255" s="16"/>
      <c r="N1255" s="16"/>
      <c r="O1255" s="16"/>
      <c r="P1255" s="16"/>
      <c r="Q1255" s="16"/>
      <c r="R1255" s="16"/>
      <c r="S1255" s="16"/>
      <c r="T1255" s="16"/>
      <c r="U1255" s="16"/>
      <c r="V1255" s="1" t="s">
        <v>2892</v>
      </c>
      <c r="W1255" s="1" t="s">
        <v>2551</v>
      </c>
      <c r="X1255" s="5" t="s">
        <v>2898</v>
      </c>
      <c r="Y1255" s="5" t="s">
        <v>2557</v>
      </c>
      <c r="Z1255" s="5" t="s">
        <v>2734</v>
      </c>
      <c r="AA1255" s="5"/>
    </row>
    <row r="1256" spans="1:27" ht="12" customHeight="1" x14ac:dyDescent="0.15">
      <c r="A1256" s="1" t="s">
        <v>416</v>
      </c>
      <c r="B1256" s="1" t="s">
        <v>33</v>
      </c>
      <c r="C1256" s="1" t="s">
        <v>21</v>
      </c>
      <c r="D1256" s="1" t="s">
        <v>2451</v>
      </c>
      <c r="E1256" s="1" t="s">
        <v>10</v>
      </c>
      <c r="F1256" s="1" t="s">
        <v>422</v>
      </c>
      <c r="G1256" s="1" t="s">
        <v>339</v>
      </c>
      <c r="H1256" s="1" t="s">
        <v>13</v>
      </c>
      <c r="I1256" s="16"/>
      <c r="J1256" s="16"/>
      <c r="K1256" s="16"/>
      <c r="L1256" s="16"/>
      <c r="M1256" s="16"/>
      <c r="N1256" s="16"/>
      <c r="O1256" s="16"/>
      <c r="P1256" s="16"/>
      <c r="Q1256" s="16"/>
      <c r="R1256" s="16"/>
      <c r="S1256" s="16"/>
      <c r="T1256" s="16"/>
      <c r="U1256" s="16"/>
      <c r="V1256" s="1" t="s">
        <v>2892</v>
      </c>
      <c r="W1256" s="1" t="s">
        <v>2551</v>
      </c>
      <c r="X1256" s="5" t="s">
        <v>2898</v>
      </c>
      <c r="Y1256" s="5" t="s">
        <v>2818</v>
      </c>
      <c r="Z1256" s="5" t="s">
        <v>13</v>
      </c>
      <c r="AA1256" s="5"/>
    </row>
    <row r="1257" spans="1:27" ht="12" customHeight="1" x14ac:dyDescent="0.15">
      <c r="A1257" s="1" t="s">
        <v>416</v>
      </c>
      <c r="B1257" s="1" t="s">
        <v>33</v>
      </c>
      <c r="C1257" s="1" t="s">
        <v>23</v>
      </c>
      <c r="D1257" s="1" t="s">
        <v>2451</v>
      </c>
      <c r="E1257" s="1" t="s">
        <v>10</v>
      </c>
      <c r="F1257" s="1" t="s">
        <v>422</v>
      </c>
      <c r="G1257" s="1" t="s">
        <v>245</v>
      </c>
      <c r="H1257" s="1" t="s">
        <v>239</v>
      </c>
      <c r="I1257" s="16"/>
      <c r="J1257" s="16"/>
      <c r="K1257" s="16"/>
      <c r="L1257" s="16"/>
      <c r="M1257" s="16"/>
      <c r="N1257" s="16"/>
      <c r="O1257" s="16"/>
      <c r="P1257" s="16"/>
      <c r="Q1257" s="16"/>
      <c r="R1257" s="16"/>
      <c r="S1257" s="16"/>
      <c r="T1257" s="16"/>
      <c r="U1257" s="16"/>
      <c r="V1257" s="1" t="s">
        <v>2892</v>
      </c>
      <c r="W1257" s="1" t="s">
        <v>2551</v>
      </c>
      <c r="X1257" s="5" t="s">
        <v>2898</v>
      </c>
      <c r="Y1257" s="5" t="s">
        <v>2740</v>
      </c>
      <c r="Z1257" s="5" t="s">
        <v>2738</v>
      </c>
      <c r="AA1257" s="5"/>
    </row>
    <row r="1258" spans="1:27" ht="12" customHeight="1" x14ac:dyDescent="0.15">
      <c r="A1258" s="1" t="s">
        <v>416</v>
      </c>
      <c r="B1258" s="1" t="s">
        <v>33</v>
      </c>
      <c r="C1258" s="1" t="s">
        <v>77</v>
      </c>
      <c r="D1258" s="1" t="s">
        <v>2451</v>
      </c>
      <c r="E1258" s="1" t="s">
        <v>10</v>
      </c>
      <c r="F1258" s="1" t="s">
        <v>422</v>
      </c>
      <c r="G1258" s="1" t="s">
        <v>249</v>
      </c>
      <c r="H1258" s="1" t="s">
        <v>235</v>
      </c>
      <c r="I1258" s="16"/>
      <c r="J1258" s="16"/>
      <c r="K1258" s="16"/>
      <c r="L1258" s="16"/>
      <c r="M1258" s="16"/>
      <c r="N1258" s="16"/>
      <c r="O1258" s="16"/>
      <c r="P1258" s="16"/>
      <c r="Q1258" s="16"/>
      <c r="R1258" s="16"/>
      <c r="S1258" s="16"/>
      <c r="T1258" s="16"/>
      <c r="U1258" s="16"/>
      <c r="V1258" s="1" t="s">
        <v>2892</v>
      </c>
      <c r="W1258" s="1" t="s">
        <v>2551</v>
      </c>
      <c r="X1258" s="5" t="s">
        <v>2898</v>
      </c>
      <c r="Y1258" s="5" t="s">
        <v>2559</v>
      </c>
      <c r="Z1258" s="5" t="s">
        <v>2734</v>
      </c>
      <c r="AA1258" s="5"/>
    </row>
    <row r="1259" spans="1:27" ht="12" customHeight="1" x14ac:dyDescent="0.15">
      <c r="A1259" s="1" t="s">
        <v>416</v>
      </c>
      <c r="B1259" s="1" t="s">
        <v>33</v>
      </c>
      <c r="C1259" s="1" t="s">
        <v>244</v>
      </c>
      <c r="D1259" s="1" t="s">
        <v>2451</v>
      </c>
      <c r="E1259" s="1" t="s">
        <v>10</v>
      </c>
      <c r="F1259" s="1" t="s">
        <v>422</v>
      </c>
      <c r="G1259" s="1" t="s">
        <v>340</v>
      </c>
      <c r="H1259" s="1" t="s">
        <v>13</v>
      </c>
      <c r="I1259" s="16"/>
      <c r="J1259" s="16"/>
      <c r="K1259" s="16"/>
      <c r="L1259" s="16"/>
      <c r="M1259" s="16"/>
      <c r="N1259" s="16"/>
      <c r="O1259" s="16"/>
      <c r="P1259" s="16"/>
      <c r="Q1259" s="16"/>
      <c r="R1259" s="16"/>
      <c r="S1259" s="16"/>
      <c r="T1259" s="16"/>
      <c r="U1259" s="16"/>
      <c r="V1259" s="1" t="s">
        <v>2892</v>
      </c>
      <c r="W1259" s="1" t="s">
        <v>2551</v>
      </c>
      <c r="X1259" s="5" t="s">
        <v>2898</v>
      </c>
      <c r="Y1259" s="5" t="s">
        <v>2819</v>
      </c>
      <c r="Z1259" s="5" t="s">
        <v>13</v>
      </c>
      <c r="AA1259" s="5"/>
    </row>
    <row r="1260" spans="1:27" ht="12" customHeight="1" x14ac:dyDescent="0.15">
      <c r="A1260" s="1" t="s">
        <v>416</v>
      </c>
      <c r="B1260" s="1" t="s">
        <v>35</v>
      </c>
      <c r="C1260" s="1" t="s">
        <v>9</v>
      </c>
      <c r="D1260" s="1" t="s">
        <v>2451</v>
      </c>
      <c r="E1260" s="1" t="s">
        <v>10</v>
      </c>
      <c r="F1260" s="1" t="s">
        <v>423</v>
      </c>
      <c r="G1260" s="1" t="s">
        <v>234</v>
      </c>
      <c r="H1260" s="1" t="s">
        <v>235</v>
      </c>
      <c r="I1260" s="16"/>
      <c r="J1260" s="16"/>
      <c r="K1260" s="16"/>
      <c r="L1260" s="16"/>
      <c r="M1260" s="16"/>
      <c r="N1260" s="16"/>
      <c r="O1260" s="16"/>
      <c r="P1260" s="16"/>
      <c r="Q1260" s="16"/>
      <c r="R1260" s="16"/>
      <c r="S1260" s="16"/>
      <c r="T1260" s="16"/>
      <c r="U1260" s="16"/>
      <c r="V1260" s="1" t="s">
        <v>2892</v>
      </c>
      <c r="W1260" s="1" t="s">
        <v>2551</v>
      </c>
      <c r="X1260" s="5" t="s">
        <v>2899</v>
      </c>
      <c r="Y1260" s="5" t="s">
        <v>2553</v>
      </c>
      <c r="Z1260" s="5" t="s">
        <v>2734</v>
      </c>
      <c r="AA1260" s="5"/>
    </row>
    <row r="1261" spans="1:27" ht="12" customHeight="1" x14ac:dyDescent="0.15">
      <c r="A1261" s="1" t="s">
        <v>416</v>
      </c>
      <c r="B1261" s="1" t="s">
        <v>35</v>
      </c>
      <c r="C1261" s="1" t="s">
        <v>15</v>
      </c>
      <c r="D1261" s="1" t="s">
        <v>2451</v>
      </c>
      <c r="E1261" s="1" t="s">
        <v>10</v>
      </c>
      <c r="F1261" s="1" t="s">
        <v>423</v>
      </c>
      <c r="G1261" s="1" t="s">
        <v>304</v>
      </c>
      <c r="H1261" s="1" t="s">
        <v>13</v>
      </c>
      <c r="I1261" s="16"/>
      <c r="J1261" s="16"/>
      <c r="K1261" s="16"/>
      <c r="L1261" s="16"/>
      <c r="M1261" s="16"/>
      <c r="N1261" s="16"/>
      <c r="O1261" s="16"/>
      <c r="P1261" s="16"/>
      <c r="Q1261" s="16"/>
      <c r="R1261" s="16"/>
      <c r="S1261" s="16"/>
      <c r="T1261" s="16"/>
      <c r="U1261" s="16"/>
      <c r="V1261" s="1" t="s">
        <v>2892</v>
      </c>
      <c r="W1261" s="1" t="s">
        <v>2551</v>
      </c>
      <c r="X1261" s="5" t="s">
        <v>2899</v>
      </c>
      <c r="Y1261" s="5" t="s">
        <v>2787</v>
      </c>
      <c r="Z1261" s="5" t="s">
        <v>13</v>
      </c>
      <c r="AA1261" s="5"/>
    </row>
    <row r="1262" spans="1:27" ht="12" customHeight="1" x14ac:dyDescent="0.15">
      <c r="A1262" s="1" t="s">
        <v>416</v>
      </c>
      <c r="B1262" s="1" t="s">
        <v>35</v>
      </c>
      <c r="C1262" s="1" t="s">
        <v>17</v>
      </c>
      <c r="D1262" s="1" t="s">
        <v>2451</v>
      </c>
      <c r="E1262" s="1" t="s">
        <v>10</v>
      </c>
      <c r="F1262" s="1" t="s">
        <v>423</v>
      </c>
      <c r="G1262" s="1" t="s">
        <v>238</v>
      </c>
      <c r="H1262" s="1" t="s">
        <v>239</v>
      </c>
      <c r="I1262" s="16"/>
      <c r="J1262" s="16"/>
      <c r="K1262" s="16"/>
      <c r="L1262" s="16"/>
      <c r="M1262" s="16"/>
      <c r="N1262" s="16"/>
      <c r="O1262" s="16"/>
      <c r="P1262" s="16"/>
      <c r="Q1262" s="16"/>
      <c r="R1262" s="16"/>
      <c r="S1262" s="16"/>
      <c r="T1262" s="16"/>
      <c r="U1262" s="16"/>
      <c r="V1262" s="1" t="s">
        <v>2892</v>
      </c>
      <c r="W1262" s="1" t="s">
        <v>2551</v>
      </c>
      <c r="X1262" s="5" t="s">
        <v>2899</v>
      </c>
      <c r="Y1262" s="5" t="s">
        <v>2737</v>
      </c>
      <c r="Z1262" s="5" t="s">
        <v>2738</v>
      </c>
      <c r="AA1262" s="5"/>
    </row>
    <row r="1263" spans="1:27" ht="12" customHeight="1" x14ac:dyDescent="0.15">
      <c r="A1263" s="1" t="s">
        <v>416</v>
      </c>
      <c r="B1263" s="1" t="s">
        <v>35</v>
      </c>
      <c r="C1263" s="1" t="s">
        <v>19</v>
      </c>
      <c r="D1263" s="1" t="s">
        <v>2451</v>
      </c>
      <c r="E1263" s="1" t="s">
        <v>10</v>
      </c>
      <c r="F1263" s="1" t="s">
        <v>423</v>
      </c>
      <c r="G1263" s="1" t="s">
        <v>242</v>
      </c>
      <c r="H1263" s="1" t="s">
        <v>235</v>
      </c>
      <c r="I1263" s="16"/>
      <c r="J1263" s="16"/>
      <c r="K1263" s="16"/>
      <c r="L1263" s="16"/>
      <c r="M1263" s="16"/>
      <c r="N1263" s="16"/>
      <c r="O1263" s="16"/>
      <c r="P1263" s="16"/>
      <c r="Q1263" s="16"/>
      <c r="R1263" s="16"/>
      <c r="S1263" s="16"/>
      <c r="T1263" s="16"/>
      <c r="U1263" s="16"/>
      <c r="V1263" s="1" t="s">
        <v>2892</v>
      </c>
      <c r="W1263" s="1" t="s">
        <v>2551</v>
      </c>
      <c r="X1263" s="5" t="s">
        <v>2899</v>
      </c>
      <c r="Y1263" s="5" t="s">
        <v>2557</v>
      </c>
      <c r="Z1263" s="5" t="s">
        <v>2734</v>
      </c>
      <c r="AA1263" s="5"/>
    </row>
    <row r="1264" spans="1:27" ht="12" customHeight="1" x14ac:dyDescent="0.15">
      <c r="A1264" s="1" t="s">
        <v>416</v>
      </c>
      <c r="B1264" s="1" t="s">
        <v>35</v>
      </c>
      <c r="C1264" s="1" t="s">
        <v>21</v>
      </c>
      <c r="D1264" s="1" t="s">
        <v>2451</v>
      </c>
      <c r="E1264" s="1" t="s">
        <v>10</v>
      </c>
      <c r="F1264" s="1" t="s">
        <v>423</v>
      </c>
      <c r="G1264" s="1" t="s">
        <v>339</v>
      </c>
      <c r="H1264" s="1" t="s">
        <v>13</v>
      </c>
      <c r="I1264" s="16"/>
      <c r="J1264" s="16"/>
      <c r="K1264" s="16"/>
      <c r="L1264" s="16"/>
      <c r="M1264" s="16"/>
      <c r="N1264" s="16"/>
      <c r="O1264" s="16"/>
      <c r="P1264" s="16"/>
      <c r="Q1264" s="16"/>
      <c r="R1264" s="16"/>
      <c r="S1264" s="16"/>
      <c r="T1264" s="16"/>
      <c r="U1264" s="16"/>
      <c r="V1264" s="1" t="s">
        <v>2892</v>
      </c>
      <c r="W1264" s="1" t="s">
        <v>2551</v>
      </c>
      <c r="X1264" s="5" t="s">
        <v>2899</v>
      </c>
      <c r="Y1264" s="5" t="s">
        <v>2818</v>
      </c>
      <c r="Z1264" s="5" t="s">
        <v>13</v>
      </c>
      <c r="AA1264" s="5"/>
    </row>
    <row r="1265" spans="1:27" ht="12" customHeight="1" x14ac:dyDescent="0.15">
      <c r="A1265" s="1" t="s">
        <v>416</v>
      </c>
      <c r="B1265" s="1" t="s">
        <v>35</v>
      </c>
      <c r="C1265" s="1" t="s">
        <v>23</v>
      </c>
      <c r="D1265" s="1" t="s">
        <v>2451</v>
      </c>
      <c r="E1265" s="1" t="s">
        <v>10</v>
      </c>
      <c r="F1265" s="1" t="s">
        <v>423</v>
      </c>
      <c r="G1265" s="1" t="s">
        <v>245</v>
      </c>
      <c r="H1265" s="1" t="s">
        <v>239</v>
      </c>
      <c r="I1265" s="16"/>
      <c r="J1265" s="16"/>
      <c r="K1265" s="16"/>
      <c r="L1265" s="16"/>
      <c r="M1265" s="16"/>
      <c r="N1265" s="16"/>
      <c r="O1265" s="16"/>
      <c r="P1265" s="16"/>
      <c r="Q1265" s="16"/>
      <c r="R1265" s="16"/>
      <c r="S1265" s="16"/>
      <c r="T1265" s="16"/>
      <c r="U1265" s="16"/>
      <c r="V1265" s="1" t="s">
        <v>2892</v>
      </c>
      <c r="W1265" s="1" t="s">
        <v>2551</v>
      </c>
      <c r="X1265" s="5" t="s">
        <v>2899</v>
      </c>
      <c r="Y1265" s="5" t="s">
        <v>2740</v>
      </c>
      <c r="Z1265" s="5" t="s">
        <v>2738</v>
      </c>
      <c r="AA1265" s="5"/>
    </row>
    <row r="1266" spans="1:27" ht="12" customHeight="1" x14ac:dyDescent="0.15">
      <c r="A1266" s="1" t="s">
        <v>416</v>
      </c>
      <c r="B1266" s="1" t="s">
        <v>35</v>
      </c>
      <c r="C1266" s="1" t="s">
        <v>77</v>
      </c>
      <c r="D1266" s="1" t="s">
        <v>2451</v>
      </c>
      <c r="E1266" s="1" t="s">
        <v>10</v>
      </c>
      <c r="F1266" s="1" t="s">
        <v>423</v>
      </c>
      <c r="G1266" s="1" t="s">
        <v>249</v>
      </c>
      <c r="H1266" s="1" t="s">
        <v>235</v>
      </c>
      <c r="I1266" s="16"/>
      <c r="J1266" s="16"/>
      <c r="K1266" s="16"/>
      <c r="L1266" s="16"/>
      <c r="M1266" s="16"/>
      <c r="N1266" s="16"/>
      <c r="O1266" s="16"/>
      <c r="P1266" s="16"/>
      <c r="Q1266" s="16"/>
      <c r="R1266" s="16"/>
      <c r="S1266" s="16"/>
      <c r="T1266" s="16"/>
      <c r="U1266" s="16"/>
      <c r="V1266" s="1" t="s">
        <v>2892</v>
      </c>
      <c r="W1266" s="1" t="s">
        <v>2551</v>
      </c>
      <c r="X1266" s="5" t="s">
        <v>2899</v>
      </c>
      <c r="Y1266" s="5" t="s">
        <v>2559</v>
      </c>
      <c r="Z1266" s="5" t="s">
        <v>2734</v>
      </c>
      <c r="AA1266" s="5"/>
    </row>
    <row r="1267" spans="1:27" ht="12" customHeight="1" x14ac:dyDescent="0.15">
      <c r="A1267" s="1" t="s">
        <v>416</v>
      </c>
      <c r="B1267" s="1" t="s">
        <v>35</v>
      </c>
      <c r="C1267" s="1" t="s">
        <v>244</v>
      </c>
      <c r="D1267" s="1" t="s">
        <v>2451</v>
      </c>
      <c r="E1267" s="1" t="s">
        <v>10</v>
      </c>
      <c r="F1267" s="1" t="s">
        <v>423</v>
      </c>
      <c r="G1267" s="1" t="s">
        <v>340</v>
      </c>
      <c r="H1267" s="1" t="s">
        <v>13</v>
      </c>
      <c r="I1267" s="16"/>
      <c r="J1267" s="16"/>
      <c r="K1267" s="16"/>
      <c r="L1267" s="16"/>
      <c r="M1267" s="16"/>
      <c r="N1267" s="16"/>
      <c r="O1267" s="16"/>
      <c r="P1267" s="16"/>
      <c r="Q1267" s="16"/>
      <c r="R1267" s="16"/>
      <c r="S1267" s="16"/>
      <c r="T1267" s="16"/>
      <c r="U1267" s="16"/>
      <c r="V1267" s="1" t="s">
        <v>2892</v>
      </c>
      <c r="W1267" s="1" t="s">
        <v>2551</v>
      </c>
      <c r="X1267" s="5" t="s">
        <v>2899</v>
      </c>
      <c r="Y1267" s="5" t="s">
        <v>2819</v>
      </c>
      <c r="Z1267" s="5" t="s">
        <v>13</v>
      </c>
      <c r="AA1267" s="5"/>
    </row>
    <row r="1268" spans="1:27" ht="12" customHeight="1" x14ac:dyDescent="0.15">
      <c r="A1268" s="1" t="s">
        <v>416</v>
      </c>
      <c r="B1268" s="1" t="s">
        <v>37</v>
      </c>
      <c r="C1268" s="1" t="s">
        <v>9</v>
      </c>
      <c r="D1268" s="1" t="s">
        <v>2451</v>
      </c>
      <c r="E1268" s="1" t="s">
        <v>10</v>
      </c>
      <c r="F1268" s="1" t="s">
        <v>424</v>
      </c>
      <c r="G1268" s="1" t="s">
        <v>234</v>
      </c>
      <c r="H1268" s="1" t="s">
        <v>235</v>
      </c>
      <c r="I1268" s="16"/>
      <c r="J1268" s="16"/>
      <c r="K1268" s="16"/>
      <c r="L1268" s="16"/>
      <c r="M1268" s="16"/>
      <c r="N1268" s="16"/>
      <c r="O1268" s="16"/>
      <c r="P1268" s="16"/>
      <c r="Q1268" s="16"/>
      <c r="R1268" s="16"/>
      <c r="S1268" s="16"/>
      <c r="T1268" s="16"/>
      <c r="U1268" s="16"/>
      <c r="V1268" s="1" t="s">
        <v>2892</v>
      </c>
      <c r="W1268" s="1" t="s">
        <v>2551</v>
      </c>
      <c r="X1268" s="5" t="s">
        <v>2900</v>
      </c>
      <c r="Y1268" s="5" t="s">
        <v>2553</v>
      </c>
      <c r="Z1268" s="5" t="s">
        <v>2734</v>
      </c>
      <c r="AA1268" s="5"/>
    </row>
    <row r="1269" spans="1:27" ht="12" customHeight="1" x14ac:dyDescent="0.15">
      <c r="A1269" s="1" t="s">
        <v>416</v>
      </c>
      <c r="B1269" s="1" t="s">
        <v>37</v>
      </c>
      <c r="C1269" s="1" t="s">
        <v>15</v>
      </c>
      <c r="D1269" s="1" t="s">
        <v>2451</v>
      </c>
      <c r="E1269" s="1" t="s">
        <v>10</v>
      </c>
      <c r="F1269" s="1" t="s">
        <v>424</v>
      </c>
      <c r="G1269" s="1" t="s">
        <v>304</v>
      </c>
      <c r="H1269" s="1" t="s">
        <v>13</v>
      </c>
      <c r="I1269" s="16"/>
      <c r="J1269" s="16"/>
      <c r="K1269" s="16"/>
      <c r="L1269" s="16"/>
      <c r="M1269" s="16"/>
      <c r="N1269" s="16"/>
      <c r="O1269" s="16"/>
      <c r="P1269" s="16"/>
      <c r="Q1269" s="16"/>
      <c r="R1269" s="16"/>
      <c r="S1269" s="16"/>
      <c r="T1269" s="16"/>
      <c r="U1269" s="16"/>
      <c r="V1269" s="1" t="s">
        <v>2892</v>
      </c>
      <c r="W1269" s="1" t="s">
        <v>2551</v>
      </c>
      <c r="X1269" s="5" t="s">
        <v>2900</v>
      </c>
      <c r="Y1269" s="5" t="s">
        <v>2787</v>
      </c>
      <c r="Z1269" s="5" t="s">
        <v>13</v>
      </c>
      <c r="AA1269" s="5"/>
    </row>
    <row r="1270" spans="1:27" ht="12" customHeight="1" x14ac:dyDescent="0.15">
      <c r="A1270" s="1" t="s">
        <v>416</v>
      </c>
      <c r="B1270" s="1" t="s">
        <v>37</v>
      </c>
      <c r="C1270" s="1" t="s">
        <v>17</v>
      </c>
      <c r="D1270" s="1" t="s">
        <v>2451</v>
      </c>
      <c r="E1270" s="1" t="s">
        <v>10</v>
      </c>
      <c r="F1270" s="1" t="s">
        <v>424</v>
      </c>
      <c r="G1270" s="1" t="s">
        <v>238</v>
      </c>
      <c r="H1270" s="1" t="s">
        <v>239</v>
      </c>
      <c r="I1270" s="16"/>
      <c r="J1270" s="16"/>
      <c r="K1270" s="16"/>
      <c r="L1270" s="16"/>
      <c r="M1270" s="16"/>
      <c r="N1270" s="16"/>
      <c r="O1270" s="16"/>
      <c r="P1270" s="16"/>
      <c r="Q1270" s="16"/>
      <c r="R1270" s="16"/>
      <c r="S1270" s="16"/>
      <c r="T1270" s="16"/>
      <c r="U1270" s="16"/>
      <c r="V1270" s="1" t="s">
        <v>2892</v>
      </c>
      <c r="W1270" s="1" t="s">
        <v>2551</v>
      </c>
      <c r="X1270" s="5" t="s">
        <v>2900</v>
      </c>
      <c r="Y1270" s="5" t="s">
        <v>2737</v>
      </c>
      <c r="Z1270" s="5" t="s">
        <v>2738</v>
      </c>
      <c r="AA1270" s="5"/>
    </row>
    <row r="1271" spans="1:27" ht="12" customHeight="1" x14ac:dyDescent="0.15">
      <c r="A1271" s="1" t="s">
        <v>416</v>
      </c>
      <c r="B1271" s="1" t="s">
        <v>37</v>
      </c>
      <c r="C1271" s="1" t="s">
        <v>19</v>
      </c>
      <c r="D1271" s="1" t="s">
        <v>2451</v>
      </c>
      <c r="E1271" s="1" t="s">
        <v>10</v>
      </c>
      <c r="F1271" s="1" t="s">
        <v>424</v>
      </c>
      <c r="G1271" s="1" t="s">
        <v>242</v>
      </c>
      <c r="H1271" s="1" t="s">
        <v>235</v>
      </c>
      <c r="I1271" s="16"/>
      <c r="J1271" s="16"/>
      <c r="K1271" s="16"/>
      <c r="L1271" s="16"/>
      <c r="M1271" s="16"/>
      <c r="N1271" s="16"/>
      <c r="O1271" s="16"/>
      <c r="P1271" s="16"/>
      <c r="Q1271" s="16"/>
      <c r="R1271" s="16"/>
      <c r="S1271" s="16"/>
      <c r="T1271" s="16"/>
      <c r="U1271" s="16"/>
      <c r="V1271" s="1" t="s">
        <v>2892</v>
      </c>
      <c r="W1271" s="1" t="s">
        <v>2551</v>
      </c>
      <c r="X1271" s="5" t="s">
        <v>2900</v>
      </c>
      <c r="Y1271" s="5" t="s">
        <v>2557</v>
      </c>
      <c r="Z1271" s="5" t="s">
        <v>2734</v>
      </c>
      <c r="AA1271" s="5"/>
    </row>
    <row r="1272" spans="1:27" ht="12" customHeight="1" x14ac:dyDescent="0.15">
      <c r="A1272" s="1" t="s">
        <v>416</v>
      </c>
      <c r="B1272" s="1" t="s">
        <v>37</v>
      </c>
      <c r="C1272" s="1" t="s">
        <v>21</v>
      </c>
      <c r="D1272" s="1" t="s">
        <v>2451</v>
      </c>
      <c r="E1272" s="1" t="s">
        <v>10</v>
      </c>
      <c r="F1272" s="1" t="s">
        <v>424</v>
      </c>
      <c r="G1272" s="1" t="s">
        <v>339</v>
      </c>
      <c r="H1272" s="1" t="s">
        <v>13</v>
      </c>
      <c r="I1272" s="16"/>
      <c r="J1272" s="16"/>
      <c r="K1272" s="16"/>
      <c r="L1272" s="16"/>
      <c r="M1272" s="16"/>
      <c r="N1272" s="16"/>
      <c r="O1272" s="16"/>
      <c r="P1272" s="16"/>
      <c r="Q1272" s="16"/>
      <c r="R1272" s="16"/>
      <c r="S1272" s="16"/>
      <c r="T1272" s="16"/>
      <c r="U1272" s="16"/>
      <c r="V1272" s="1" t="s">
        <v>2892</v>
      </c>
      <c r="W1272" s="1" t="s">
        <v>2551</v>
      </c>
      <c r="X1272" s="5" t="s">
        <v>2900</v>
      </c>
      <c r="Y1272" s="5" t="s">
        <v>2818</v>
      </c>
      <c r="Z1272" s="5" t="s">
        <v>13</v>
      </c>
      <c r="AA1272" s="5"/>
    </row>
    <row r="1273" spans="1:27" ht="12" customHeight="1" x14ac:dyDescent="0.15">
      <c r="A1273" s="1" t="s">
        <v>416</v>
      </c>
      <c r="B1273" s="1" t="s">
        <v>37</v>
      </c>
      <c r="C1273" s="1" t="s">
        <v>23</v>
      </c>
      <c r="D1273" s="1" t="s">
        <v>2451</v>
      </c>
      <c r="E1273" s="1" t="s">
        <v>10</v>
      </c>
      <c r="F1273" s="1" t="s">
        <v>424</v>
      </c>
      <c r="G1273" s="1" t="s">
        <v>245</v>
      </c>
      <c r="H1273" s="1" t="s">
        <v>239</v>
      </c>
      <c r="I1273" s="16"/>
      <c r="J1273" s="16"/>
      <c r="K1273" s="16"/>
      <c r="L1273" s="16"/>
      <c r="M1273" s="16"/>
      <c r="N1273" s="16"/>
      <c r="O1273" s="16"/>
      <c r="P1273" s="16"/>
      <c r="Q1273" s="16"/>
      <c r="R1273" s="16"/>
      <c r="S1273" s="16"/>
      <c r="T1273" s="16"/>
      <c r="U1273" s="16"/>
      <c r="V1273" s="1" t="s">
        <v>2892</v>
      </c>
      <c r="W1273" s="1" t="s">
        <v>2551</v>
      </c>
      <c r="X1273" s="5" t="s">
        <v>2900</v>
      </c>
      <c r="Y1273" s="5" t="s">
        <v>2740</v>
      </c>
      <c r="Z1273" s="5" t="s">
        <v>2738</v>
      </c>
      <c r="AA1273" s="5"/>
    </row>
    <row r="1274" spans="1:27" ht="12" customHeight="1" x14ac:dyDescent="0.15">
      <c r="A1274" s="1" t="s">
        <v>416</v>
      </c>
      <c r="B1274" s="1" t="s">
        <v>37</v>
      </c>
      <c r="C1274" s="1" t="s">
        <v>77</v>
      </c>
      <c r="D1274" s="1" t="s">
        <v>2451</v>
      </c>
      <c r="E1274" s="1" t="s">
        <v>10</v>
      </c>
      <c r="F1274" s="1" t="s">
        <v>424</v>
      </c>
      <c r="G1274" s="1" t="s">
        <v>249</v>
      </c>
      <c r="H1274" s="1" t="s">
        <v>235</v>
      </c>
      <c r="I1274" s="16"/>
      <c r="J1274" s="16"/>
      <c r="K1274" s="16"/>
      <c r="L1274" s="16"/>
      <c r="M1274" s="16"/>
      <c r="N1274" s="16"/>
      <c r="O1274" s="16"/>
      <c r="P1274" s="16"/>
      <c r="Q1274" s="16"/>
      <c r="R1274" s="16"/>
      <c r="S1274" s="16"/>
      <c r="T1274" s="16"/>
      <c r="U1274" s="16"/>
      <c r="V1274" s="1" t="s">
        <v>2892</v>
      </c>
      <c r="W1274" s="1" t="s">
        <v>2551</v>
      </c>
      <c r="X1274" s="5" t="s">
        <v>2900</v>
      </c>
      <c r="Y1274" s="5" t="s">
        <v>2559</v>
      </c>
      <c r="Z1274" s="5" t="s">
        <v>2734</v>
      </c>
      <c r="AA1274" s="5"/>
    </row>
    <row r="1275" spans="1:27" ht="12" customHeight="1" x14ac:dyDescent="0.15">
      <c r="A1275" s="1" t="s">
        <v>416</v>
      </c>
      <c r="B1275" s="1" t="s">
        <v>37</v>
      </c>
      <c r="C1275" s="1" t="s">
        <v>244</v>
      </c>
      <c r="D1275" s="1" t="s">
        <v>2451</v>
      </c>
      <c r="E1275" s="1" t="s">
        <v>10</v>
      </c>
      <c r="F1275" s="1" t="s">
        <v>424</v>
      </c>
      <c r="G1275" s="1" t="s">
        <v>340</v>
      </c>
      <c r="H1275" s="1" t="s">
        <v>13</v>
      </c>
      <c r="I1275" s="16"/>
      <c r="J1275" s="16"/>
      <c r="K1275" s="16"/>
      <c r="L1275" s="16"/>
      <c r="M1275" s="16"/>
      <c r="N1275" s="16"/>
      <c r="O1275" s="16"/>
      <c r="P1275" s="16"/>
      <c r="Q1275" s="16"/>
      <c r="R1275" s="16"/>
      <c r="S1275" s="16"/>
      <c r="T1275" s="16"/>
      <c r="U1275" s="16"/>
      <c r="V1275" s="1" t="s">
        <v>2892</v>
      </c>
      <c r="W1275" s="1" t="s">
        <v>2551</v>
      </c>
      <c r="X1275" s="5" t="s">
        <v>2900</v>
      </c>
      <c r="Y1275" s="5" t="s">
        <v>2819</v>
      </c>
      <c r="Z1275" s="5" t="s">
        <v>13</v>
      </c>
      <c r="AA1275" s="5"/>
    </row>
    <row r="1276" spans="1:27" ht="12" customHeight="1" x14ac:dyDescent="0.15">
      <c r="A1276" s="1" t="s">
        <v>416</v>
      </c>
      <c r="B1276" s="1" t="s">
        <v>39</v>
      </c>
      <c r="C1276" s="1" t="s">
        <v>9</v>
      </c>
      <c r="D1276" s="1" t="s">
        <v>2451</v>
      </c>
      <c r="E1276" s="1" t="s">
        <v>10</v>
      </c>
      <c r="F1276" s="1" t="s">
        <v>425</v>
      </c>
      <c r="G1276" s="1" t="s">
        <v>234</v>
      </c>
      <c r="H1276" s="1" t="s">
        <v>235</v>
      </c>
      <c r="I1276" s="16"/>
      <c r="J1276" s="16"/>
      <c r="K1276" s="16"/>
      <c r="L1276" s="16"/>
      <c r="M1276" s="16"/>
      <c r="N1276" s="16"/>
      <c r="O1276" s="16"/>
      <c r="P1276" s="16"/>
      <c r="Q1276" s="16"/>
      <c r="R1276" s="16"/>
      <c r="S1276" s="16"/>
      <c r="T1276" s="16"/>
      <c r="U1276" s="16"/>
      <c r="V1276" s="1" t="s">
        <v>2892</v>
      </c>
      <c r="W1276" s="1" t="s">
        <v>2551</v>
      </c>
      <c r="X1276" s="5" t="s">
        <v>2901</v>
      </c>
      <c r="Y1276" s="5" t="s">
        <v>2553</v>
      </c>
      <c r="Z1276" s="5" t="s">
        <v>2734</v>
      </c>
      <c r="AA1276" s="5"/>
    </row>
    <row r="1277" spans="1:27" ht="12" customHeight="1" x14ac:dyDescent="0.15">
      <c r="A1277" s="1" t="s">
        <v>416</v>
      </c>
      <c r="B1277" s="1" t="s">
        <v>39</v>
      </c>
      <c r="C1277" s="1" t="s">
        <v>15</v>
      </c>
      <c r="D1277" s="1" t="s">
        <v>2451</v>
      </c>
      <c r="E1277" s="1" t="s">
        <v>10</v>
      </c>
      <c r="F1277" s="1" t="s">
        <v>425</v>
      </c>
      <c r="G1277" s="1" t="s">
        <v>304</v>
      </c>
      <c r="H1277" s="1" t="s">
        <v>13</v>
      </c>
      <c r="I1277" s="16"/>
      <c r="J1277" s="16"/>
      <c r="K1277" s="16"/>
      <c r="L1277" s="16"/>
      <c r="M1277" s="16"/>
      <c r="N1277" s="16"/>
      <c r="O1277" s="16"/>
      <c r="P1277" s="16"/>
      <c r="Q1277" s="16"/>
      <c r="R1277" s="16"/>
      <c r="S1277" s="16"/>
      <c r="T1277" s="16"/>
      <c r="U1277" s="16"/>
      <c r="V1277" s="1" t="s">
        <v>2892</v>
      </c>
      <c r="W1277" s="1" t="s">
        <v>2551</v>
      </c>
      <c r="X1277" s="5" t="s">
        <v>2901</v>
      </c>
      <c r="Y1277" s="5" t="s">
        <v>2787</v>
      </c>
      <c r="Z1277" s="5" t="s">
        <v>13</v>
      </c>
      <c r="AA1277" s="5"/>
    </row>
    <row r="1278" spans="1:27" ht="12" customHeight="1" x14ac:dyDescent="0.15">
      <c r="A1278" s="1" t="s">
        <v>416</v>
      </c>
      <c r="B1278" s="1" t="s">
        <v>39</v>
      </c>
      <c r="C1278" s="1" t="s">
        <v>17</v>
      </c>
      <c r="D1278" s="1" t="s">
        <v>2451</v>
      </c>
      <c r="E1278" s="1" t="s">
        <v>10</v>
      </c>
      <c r="F1278" s="1" t="s">
        <v>425</v>
      </c>
      <c r="G1278" s="1" t="s">
        <v>238</v>
      </c>
      <c r="H1278" s="1" t="s">
        <v>239</v>
      </c>
      <c r="I1278" s="16"/>
      <c r="J1278" s="16"/>
      <c r="K1278" s="16"/>
      <c r="L1278" s="16"/>
      <c r="M1278" s="16"/>
      <c r="N1278" s="16"/>
      <c r="O1278" s="16"/>
      <c r="P1278" s="16"/>
      <c r="Q1278" s="16"/>
      <c r="R1278" s="16"/>
      <c r="S1278" s="16"/>
      <c r="T1278" s="16"/>
      <c r="U1278" s="16"/>
      <c r="V1278" s="1" t="s">
        <v>2892</v>
      </c>
      <c r="W1278" s="1" t="s">
        <v>2551</v>
      </c>
      <c r="X1278" s="5" t="s">
        <v>2901</v>
      </c>
      <c r="Y1278" s="5" t="s">
        <v>2737</v>
      </c>
      <c r="Z1278" s="5" t="s">
        <v>2738</v>
      </c>
      <c r="AA1278" s="5"/>
    </row>
    <row r="1279" spans="1:27" ht="12" customHeight="1" x14ac:dyDescent="0.15">
      <c r="A1279" s="1" t="s">
        <v>416</v>
      </c>
      <c r="B1279" s="1" t="s">
        <v>39</v>
      </c>
      <c r="C1279" s="1" t="s">
        <v>19</v>
      </c>
      <c r="D1279" s="1" t="s">
        <v>2451</v>
      </c>
      <c r="E1279" s="1" t="s">
        <v>10</v>
      </c>
      <c r="F1279" s="1" t="s">
        <v>425</v>
      </c>
      <c r="G1279" s="1" t="s">
        <v>242</v>
      </c>
      <c r="H1279" s="1" t="s">
        <v>235</v>
      </c>
      <c r="I1279" s="16"/>
      <c r="J1279" s="16"/>
      <c r="K1279" s="16"/>
      <c r="L1279" s="16"/>
      <c r="M1279" s="16"/>
      <c r="N1279" s="16"/>
      <c r="O1279" s="16"/>
      <c r="P1279" s="16"/>
      <c r="Q1279" s="16"/>
      <c r="R1279" s="16"/>
      <c r="S1279" s="16"/>
      <c r="T1279" s="16"/>
      <c r="U1279" s="16"/>
      <c r="V1279" s="1" t="s">
        <v>2892</v>
      </c>
      <c r="W1279" s="1" t="s">
        <v>2551</v>
      </c>
      <c r="X1279" s="5" t="s">
        <v>2901</v>
      </c>
      <c r="Y1279" s="5" t="s">
        <v>2557</v>
      </c>
      <c r="Z1279" s="5" t="s">
        <v>2734</v>
      </c>
      <c r="AA1279" s="5"/>
    </row>
    <row r="1280" spans="1:27" ht="12" customHeight="1" x14ac:dyDescent="0.15">
      <c r="A1280" s="1" t="s">
        <v>416</v>
      </c>
      <c r="B1280" s="1" t="s">
        <v>39</v>
      </c>
      <c r="C1280" s="1" t="s">
        <v>21</v>
      </c>
      <c r="D1280" s="1" t="s">
        <v>2451</v>
      </c>
      <c r="E1280" s="1" t="s">
        <v>10</v>
      </c>
      <c r="F1280" s="1" t="s">
        <v>425</v>
      </c>
      <c r="G1280" s="1" t="s">
        <v>339</v>
      </c>
      <c r="H1280" s="1" t="s">
        <v>13</v>
      </c>
      <c r="I1280" s="16"/>
      <c r="J1280" s="16"/>
      <c r="K1280" s="16"/>
      <c r="L1280" s="16"/>
      <c r="M1280" s="16"/>
      <c r="N1280" s="16"/>
      <c r="O1280" s="16"/>
      <c r="P1280" s="16"/>
      <c r="Q1280" s="16"/>
      <c r="R1280" s="16"/>
      <c r="S1280" s="16"/>
      <c r="T1280" s="16"/>
      <c r="U1280" s="16"/>
      <c r="V1280" s="1" t="s">
        <v>2892</v>
      </c>
      <c r="W1280" s="1" t="s">
        <v>2551</v>
      </c>
      <c r="X1280" s="5" t="s">
        <v>2901</v>
      </c>
      <c r="Y1280" s="5" t="s">
        <v>2818</v>
      </c>
      <c r="Z1280" s="5" t="s">
        <v>13</v>
      </c>
      <c r="AA1280" s="5"/>
    </row>
    <row r="1281" spans="1:27" ht="12" customHeight="1" x14ac:dyDescent="0.15">
      <c r="A1281" s="1" t="s">
        <v>416</v>
      </c>
      <c r="B1281" s="1" t="s">
        <v>39</v>
      </c>
      <c r="C1281" s="1" t="s">
        <v>23</v>
      </c>
      <c r="D1281" s="1" t="s">
        <v>2451</v>
      </c>
      <c r="E1281" s="1" t="s">
        <v>10</v>
      </c>
      <c r="F1281" s="1" t="s">
        <v>425</v>
      </c>
      <c r="G1281" s="1" t="s">
        <v>245</v>
      </c>
      <c r="H1281" s="1" t="s">
        <v>239</v>
      </c>
      <c r="I1281" s="16"/>
      <c r="J1281" s="16"/>
      <c r="K1281" s="16"/>
      <c r="L1281" s="16"/>
      <c r="M1281" s="16"/>
      <c r="N1281" s="16"/>
      <c r="O1281" s="16"/>
      <c r="P1281" s="16"/>
      <c r="Q1281" s="16"/>
      <c r="R1281" s="16"/>
      <c r="S1281" s="16"/>
      <c r="T1281" s="16"/>
      <c r="U1281" s="16"/>
      <c r="V1281" s="1" t="s">
        <v>2892</v>
      </c>
      <c r="W1281" s="1" t="s">
        <v>2551</v>
      </c>
      <c r="X1281" s="5" t="s">
        <v>2901</v>
      </c>
      <c r="Y1281" s="5" t="s">
        <v>2740</v>
      </c>
      <c r="Z1281" s="5" t="s">
        <v>2738</v>
      </c>
      <c r="AA1281" s="5"/>
    </row>
    <row r="1282" spans="1:27" ht="12" customHeight="1" x14ac:dyDescent="0.15">
      <c r="A1282" s="1" t="s">
        <v>416</v>
      </c>
      <c r="B1282" s="1" t="s">
        <v>39</v>
      </c>
      <c r="C1282" s="1" t="s">
        <v>77</v>
      </c>
      <c r="D1282" s="1" t="s">
        <v>2451</v>
      </c>
      <c r="E1282" s="1" t="s">
        <v>10</v>
      </c>
      <c r="F1282" s="1" t="s">
        <v>425</v>
      </c>
      <c r="G1282" s="1" t="s">
        <v>249</v>
      </c>
      <c r="H1282" s="1" t="s">
        <v>235</v>
      </c>
      <c r="I1282" s="16"/>
      <c r="J1282" s="16"/>
      <c r="K1282" s="16"/>
      <c r="L1282" s="16"/>
      <c r="M1282" s="16"/>
      <c r="N1282" s="16"/>
      <c r="O1282" s="16"/>
      <c r="P1282" s="16"/>
      <c r="Q1282" s="16"/>
      <c r="R1282" s="16"/>
      <c r="S1282" s="16"/>
      <c r="T1282" s="16"/>
      <c r="U1282" s="16"/>
      <c r="V1282" s="1" t="s">
        <v>2892</v>
      </c>
      <c r="W1282" s="1" t="s">
        <v>2551</v>
      </c>
      <c r="X1282" s="5" t="s">
        <v>2901</v>
      </c>
      <c r="Y1282" s="5" t="s">
        <v>2559</v>
      </c>
      <c r="Z1282" s="5" t="s">
        <v>2734</v>
      </c>
      <c r="AA1282" s="5"/>
    </row>
    <row r="1283" spans="1:27" ht="12" customHeight="1" x14ac:dyDescent="0.15">
      <c r="A1283" s="1" t="s">
        <v>416</v>
      </c>
      <c r="B1283" s="1" t="s">
        <v>39</v>
      </c>
      <c r="C1283" s="1" t="s">
        <v>244</v>
      </c>
      <c r="D1283" s="1" t="s">
        <v>2451</v>
      </c>
      <c r="E1283" s="1" t="s">
        <v>10</v>
      </c>
      <c r="F1283" s="1" t="s">
        <v>425</v>
      </c>
      <c r="G1283" s="1" t="s">
        <v>340</v>
      </c>
      <c r="H1283" s="1" t="s">
        <v>13</v>
      </c>
      <c r="I1283" s="16"/>
      <c r="J1283" s="16"/>
      <c r="K1283" s="16"/>
      <c r="L1283" s="16"/>
      <c r="M1283" s="16"/>
      <c r="N1283" s="16"/>
      <c r="O1283" s="16"/>
      <c r="P1283" s="16"/>
      <c r="Q1283" s="16"/>
      <c r="R1283" s="16"/>
      <c r="S1283" s="16"/>
      <c r="T1283" s="16"/>
      <c r="U1283" s="16"/>
      <c r="V1283" s="1" t="s">
        <v>2892</v>
      </c>
      <c r="W1283" s="1" t="s">
        <v>2551</v>
      </c>
      <c r="X1283" s="5" t="s">
        <v>2901</v>
      </c>
      <c r="Y1283" s="5" t="s">
        <v>2819</v>
      </c>
      <c r="Z1283" s="5" t="s">
        <v>13</v>
      </c>
      <c r="AA1283" s="5"/>
    </row>
    <row r="1284" spans="1:27" ht="12" customHeight="1" x14ac:dyDescent="0.15">
      <c r="A1284" s="1" t="s">
        <v>416</v>
      </c>
      <c r="B1284" s="1" t="s">
        <v>41</v>
      </c>
      <c r="C1284" s="1" t="s">
        <v>9</v>
      </c>
      <c r="D1284" s="1" t="s">
        <v>2451</v>
      </c>
      <c r="E1284" s="1" t="s">
        <v>10</v>
      </c>
      <c r="F1284" s="1" t="s">
        <v>426</v>
      </c>
      <c r="G1284" s="1" t="s">
        <v>234</v>
      </c>
      <c r="H1284" s="1" t="s">
        <v>235</v>
      </c>
      <c r="I1284" s="16"/>
      <c r="J1284" s="16"/>
      <c r="K1284" s="16"/>
      <c r="L1284" s="16"/>
      <c r="M1284" s="16"/>
      <c r="N1284" s="16"/>
      <c r="O1284" s="16"/>
      <c r="P1284" s="16"/>
      <c r="Q1284" s="16"/>
      <c r="R1284" s="16"/>
      <c r="S1284" s="16"/>
      <c r="T1284" s="16"/>
      <c r="U1284" s="16"/>
      <c r="V1284" s="1" t="s">
        <v>2892</v>
      </c>
      <c r="W1284" s="1" t="s">
        <v>2551</v>
      </c>
      <c r="X1284" s="5" t="s">
        <v>2902</v>
      </c>
      <c r="Y1284" s="5" t="s">
        <v>2553</v>
      </c>
      <c r="Z1284" s="5" t="s">
        <v>2734</v>
      </c>
      <c r="AA1284" s="5"/>
    </row>
    <row r="1285" spans="1:27" ht="12" customHeight="1" x14ac:dyDescent="0.15">
      <c r="A1285" s="1" t="s">
        <v>416</v>
      </c>
      <c r="B1285" s="1" t="s">
        <v>41</v>
      </c>
      <c r="C1285" s="1" t="s">
        <v>15</v>
      </c>
      <c r="D1285" s="1" t="s">
        <v>2451</v>
      </c>
      <c r="E1285" s="1" t="s">
        <v>10</v>
      </c>
      <c r="F1285" s="1" t="s">
        <v>426</v>
      </c>
      <c r="G1285" s="1" t="s">
        <v>304</v>
      </c>
      <c r="H1285" s="1" t="s">
        <v>13</v>
      </c>
      <c r="I1285" s="16"/>
      <c r="J1285" s="16"/>
      <c r="K1285" s="16"/>
      <c r="L1285" s="16"/>
      <c r="M1285" s="16"/>
      <c r="N1285" s="16"/>
      <c r="O1285" s="16"/>
      <c r="P1285" s="16"/>
      <c r="Q1285" s="16"/>
      <c r="R1285" s="16"/>
      <c r="S1285" s="16"/>
      <c r="T1285" s="16"/>
      <c r="U1285" s="16"/>
      <c r="V1285" s="1" t="s">
        <v>2892</v>
      </c>
      <c r="W1285" s="1" t="s">
        <v>2551</v>
      </c>
      <c r="X1285" s="5" t="s">
        <v>2902</v>
      </c>
      <c r="Y1285" s="5" t="s">
        <v>2787</v>
      </c>
      <c r="Z1285" s="5" t="s">
        <v>13</v>
      </c>
      <c r="AA1285" s="5"/>
    </row>
    <row r="1286" spans="1:27" ht="12" customHeight="1" x14ac:dyDescent="0.15">
      <c r="A1286" s="1" t="s">
        <v>416</v>
      </c>
      <c r="B1286" s="1" t="s">
        <v>41</v>
      </c>
      <c r="C1286" s="1" t="s">
        <v>17</v>
      </c>
      <c r="D1286" s="1" t="s">
        <v>2451</v>
      </c>
      <c r="E1286" s="1" t="s">
        <v>10</v>
      </c>
      <c r="F1286" s="1" t="s">
        <v>426</v>
      </c>
      <c r="G1286" s="1" t="s">
        <v>238</v>
      </c>
      <c r="H1286" s="1" t="s">
        <v>239</v>
      </c>
      <c r="I1286" s="16"/>
      <c r="J1286" s="16"/>
      <c r="K1286" s="16"/>
      <c r="L1286" s="16"/>
      <c r="M1286" s="16"/>
      <c r="N1286" s="16"/>
      <c r="O1286" s="16"/>
      <c r="P1286" s="16"/>
      <c r="Q1286" s="16"/>
      <c r="R1286" s="16"/>
      <c r="S1286" s="16"/>
      <c r="T1286" s="16"/>
      <c r="U1286" s="16"/>
      <c r="V1286" s="1" t="s">
        <v>2892</v>
      </c>
      <c r="W1286" s="1" t="s">
        <v>2551</v>
      </c>
      <c r="X1286" s="5" t="s">
        <v>2902</v>
      </c>
      <c r="Y1286" s="5" t="s">
        <v>2737</v>
      </c>
      <c r="Z1286" s="5" t="s">
        <v>2738</v>
      </c>
      <c r="AA1286" s="5"/>
    </row>
    <row r="1287" spans="1:27" ht="12" customHeight="1" x14ac:dyDescent="0.15">
      <c r="A1287" s="1" t="s">
        <v>416</v>
      </c>
      <c r="B1287" s="1" t="s">
        <v>41</v>
      </c>
      <c r="C1287" s="1" t="s">
        <v>19</v>
      </c>
      <c r="D1287" s="1" t="s">
        <v>2451</v>
      </c>
      <c r="E1287" s="1" t="s">
        <v>10</v>
      </c>
      <c r="F1287" s="1" t="s">
        <v>426</v>
      </c>
      <c r="G1287" s="1" t="s">
        <v>242</v>
      </c>
      <c r="H1287" s="1" t="s">
        <v>235</v>
      </c>
      <c r="I1287" s="16"/>
      <c r="J1287" s="16"/>
      <c r="K1287" s="16"/>
      <c r="L1287" s="16"/>
      <c r="M1287" s="16"/>
      <c r="N1287" s="16"/>
      <c r="O1287" s="16"/>
      <c r="P1287" s="16"/>
      <c r="Q1287" s="16"/>
      <c r="R1287" s="16"/>
      <c r="S1287" s="16"/>
      <c r="T1287" s="16"/>
      <c r="U1287" s="16"/>
      <c r="V1287" s="1" t="s">
        <v>2892</v>
      </c>
      <c r="W1287" s="1" t="s">
        <v>2551</v>
      </c>
      <c r="X1287" s="5" t="s">
        <v>2902</v>
      </c>
      <c r="Y1287" s="5" t="s">
        <v>2557</v>
      </c>
      <c r="Z1287" s="5" t="s">
        <v>2734</v>
      </c>
      <c r="AA1287" s="5"/>
    </row>
    <row r="1288" spans="1:27" ht="12" customHeight="1" x14ac:dyDescent="0.15">
      <c r="A1288" s="1" t="s">
        <v>416</v>
      </c>
      <c r="B1288" s="1" t="s">
        <v>41</v>
      </c>
      <c r="C1288" s="1" t="s">
        <v>21</v>
      </c>
      <c r="D1288" s="1" t="s">
        <v>2451</v>
      </c>
      <c r="E1288" s="1" t="s">
        <v>10</v>
      </c>
      <c r="F1288" s="1" t="s">
        <v>426</v>
      </c>
      <c r="G1288" s="1" t="s">
        <v>339</v>
      </c>
      <c r="H1288" s="1" t="s">
        <v>13</v>
      </c>
      <c r="I1288" s="16"/>
      <c r="J1288" s="16"/>
      <c r="K1288" s="16"/>
      <c r="L1288" s="16"/>
      <c r="M1288" s="16"/>
      <c r="N1288" s="16"/>
      <c r="O1288" s="16"/>
      <c r="P1288" s="16"/>
      <c r="Q1288" s="16"/>
      <c r="R1288" s="16"/>
      <c r="S1288" s="16"/>
      <c r="T1288" s="16"/>
      <c r="U1288" s="16"/>
      <c r="V1288" s="1" t="s">
        <v>2892</v>
      </c>
      <c r="W1288" s="1" t="s">
        <v>2551</v>
      </c>
      <c r="X1288" s="5" t="s">
        <v>2902</v>
      </c>
      <c r="Y1288" s="5" t="s">
        <v>2818</v>
      </c>
      <c r="Z1288" s="5" t="s">
        <v>13</v>
      </c>
      <c r="AA1288" s="5"/>
    </row>
    <row r="1289" spans="1:27" ht="12" customHeight="1" x14ac:dyDescent="0.15">
      <c r="A1289" s="1" t="s">
        <v>416</v>
      </c>
      <c r="B1289" s="1" t="s">
        <v>41</v>
      </c>
      <c r="C1289" s="1" t="s">
        <v>23</v>
      </c>
      <c r="D1289" s="1" t="s">
        <v>2451</v>
      </c>
      <c r="E1289" s="1" t="s">
        <v>10</v>
      </c>
      <c r="F1289" s="1" t="s">
        <v>426</v>
      </c>
      <c r="G1289" s="1" t="s">
        <v>245</v>
      </c>
      <c r="H1289" s="1" t="s">
        <v>239</v>
      </c>
      <c r="I1289" s="16"/>
      <c r="J1289" s="16"/>
      <c r="K1289" s="16"/>
      <c r="L1289" s="16"/>
      <c r="M1289" s="16"/>
      <c r="N1289" s="16"/>
      <c r="O1289" s="16"/>
      <c r="P1289" s="16"/>
      <c r="Q1289" s="16"/>
      <c r="R1289" s="16"/>
      <c r="S1289" s="16"/>
      <c r="T1289" s="16"/>
      <c r="U1289" s="16"/>
      <c r="V1289" s="1" t="s">
        <v>2892</v>
      </c>
      <c r="W1289" s="1" t="s">
        <v>2551</v>
      </c>
      <c r="X1289" s="5" t="s">
        <v>2902</v>
      </c>
      <c r="Y1289" s="5" t="s">
        <v>2740</v>
      </c>
      <c r="Z1289" s="5" t="s">
        <v>2738</v>
      </c>
      <c r="AA1289" s="5"/>
    </row>
    <row r="1290" spans="1:27" ht="12" customHeight="1" x14ac:dyDescent="0.15">
      <c r="A1290" s="1" t="s">
        <v>416</v>
      </c>
      <c r="B1290" s="1" t="s">
        <v>41</v>
      </c>
      <c r="C1290" s="1" t="s">
        <v>77</v>
      </c>
      <c r="D1290" s="1" t="s">
        <v>2451</v>
      </c>
      <c r="E1290" s="1" t="s">
        <v>10</v>
      </c>
      <c r="F1290" s="1" t="s">
        <v>426</v>
      </c>
      <c r="G1290" s="1" t="s">
        <v>249</v>
      </c>
      <c r="H1290" s="1" t="s">
        <v>235</v>
      </c>
      <c r="I1290" s="16"/>
      <c r="J1290" s="16"/>
      <c r="K1290" s="16"/>
      <c r="L1290" s="16"/>
      <c r="M1290" s="16"/>
      <c r="N1290" s="16"/>
      <c r="O1290" s="16"/>
      <c r="P1290" s="16"/>
      <c r="Q1290" s="16"/>
      <c r="R1290" s="16"/>
      <c r="S1290" s="16"/>
      <c r="T1290" s="16"/>
      <c r="U1290" s="16"/>
      <c r="V1290" s="1" t="s">
        <v>2892</v>
      </c>
      <c r="W1290" s="1" t="s">
        <v>2551</v>
      </c>
      <c r="X1290" s="5" t="s">
        <v>2902</v>
      </c>
      <c r="Y1290" s="5" t="s">
        <v>2559</v>
      </c>
      <c r="Z1290" s="5" t="s">
        <v>2734</v>
      </c>
      <c r="AA1290" s="5"/>
    </row>
    <row r="1291" spans="1:27" ht="12" customHeight="1" x14ac:dyDescent="0.15">
      <c r="A1291" s="1" t="s">
        <v>416</v>
      </c>
      <c r="B1291" s="1" t="s">
        <v>41</v>
      </c>
      <c r="C1291" s="1" t="s">
        <v>244</v>
      </c>
      <c r="D1291" s="1" t="s">
        <v>2451</v>
      </c>
      <c r="E1291" s="1" t="s">
        <v>10</v>
      </c>
      <c r="F1291" s="1" t="s">
        <v>426</v>
      </c>
      <c r="G1291" s="1" t="s">
        <v>340</v>
      </c>
      <c r="H1291" s="1" t="s">
        <v>13</v>
      </c>
      <c r="I1291" s="16"/>
      <c r="J1291" s="16"/>
      <c r="K1291" s="16"/>
      <c r="L1291" s="16"/>
      <c r="M1291" s="16"/>
      <c r="N1291" s="16"/>
      <c r="O1291" s="16"/>
      <c r="P1291" s="16"/>
      <c r="Q1291" s="16"/>
      <c r="R1291" s="16"/>
      <c r="S1291" s="16"/>
      <c r="T1291" s="16"/>
      <c r="U1291" s="16"/>
      <c r="V1291" s="1" t="s">
        <v>2892</v>
      </c>
      <c r="W1291" s="1" t="s">
        <v>2551</v>
      </c>
      <c r="X1291" s="5" t="s">
        <v>2902</v>
      </c>
      <c r="Y1291" s="5" t="s">
        <v>2819</v>
      </c>
      <c r="Z1291" s="5" t="s">
        <v>13</v>
      </c>
      <c r="AA1291" s="5"/>
    </row>
    <row r="1292" spans="1:27" ht="12" customHeight="1" x14ac:dyDescent="0.15">
      <c r="A1292" s="1" t="s">
        <v>416</v>
      </c>
      <c r="B1292" s="1" t="s">
        <v>43</v>
      </c>
      <c r="C1292" s="1" t="s">
        <v>9</v>
      </c>
      <c r="D1292" s="1" t="s">
        <v>2451</v>
      </c>
      <c r="E1292" s="1" t="s">
        <v>10</v>
      </c>
      <c r="F1292" s="1" t="s">
        <v>427</v>
      </c>
      <c r="G1292" s="1" t="s">
        <v>234</v>
      </c>
      <c r="H1292" s="1" t="s">
        <v>235</v>
      </c>
      <c r="I1292" s="16"/>
      <c r="J1292" s="16"/>
      <c r="K1292" s="16"/>
      <c r="L1292" s="16"/>
      <c r="M1292" s="16"/>
      <c r="N1292" s="16"/>
      <c r="O1292" s="16"/>
      <c r="P1292" s="16"/>
      <c r="Q1292" s="16"/>
      <c r="R1292" s="16"/>
      <c r="S1292" s="16"/>
      <c r="T1292" s="16"/>
      <c r="U1292" s="16"/>
      <c r="V1292" s="1" t="s">
        <v>2892</v>
      </c>
      <c r="W1292" s="1" t="s">
        <v>2551</v>
      </c>
      <c r="X1292" s="5" t="s">
        <v>2903</v>
      </c>
      <c r="Y1292" s="5" t="s">
        <v>2553</v>
      </c>
      <c r="Z1292" s="5" t="s">
        <v>2734</v>
      </c>
      <c r="AA1292" s="5"/>
    </row>
    <row r="1293" spans="1:27" ht="12" customHeight="1" x14ac:dyDescent="0.15">
      <c r="A1293" s="1" t="s">
        <v>416</v>
      </c>
      <c r="B1293" s="1" t="s">
        <v>43</v>
      </c>
      <c r="C1293" s="1" t="s">
        <v>15</v>
      </c>
      <c r="D1293" s="1" t="s">
        <v>2451</v>
      </c>
      <c r="E1293" s="1" t="s">
        <v>10</v>
      </c>
      <c r="F1293" s="1" t="s">
        <v>427</v>
      </c>
      <c r="G1293" s="1" t="s">
        <v>304</v>
      </c>
      <c r="H1293" s="1" t="s">
        <v>13</v>
      </c>
      <c r="I1293" s="16"/>
      <c r="J1293" s="16"/>
      <c r="K1293" s="16"/>
      <c r="L1293" s="16"/>
      <c r="M1293" s="16"/>
      <c r="N1293" s="16"/>
      <c r="O1293" s="16"/>
      <c r="P1293" s="16"/>
      <c r="Q1293" s="16"/>
      <c r="R1293" s="16"/>
      <c r="S1293" s="16"/>
      <c r="T1293" s="16"/>
      <c r="U1293" s="16"/>
      <c r="V1293" s="1" t="s">
        <v>2892</v>
      </c>
      <c r="W1293" s="1" t="s">
        <v>2551</v>
      </c>
      <c r="X1293" s="5" t="s">
        <v>2903</v>
      </c>
      <c r="Y1293" s="5" t="s">
        <v>2787</v>
      </c>
      <c r="Z1293" s="5" t="s">
        <v>13</v>
      </c>
      <c r="AA1293" s="5"/>
    </row>
    <row r="1294" spans="1:27" ht="12" customHeight="1" x14ac:dyDescent="0.15">
      <c r="A1294" s="1" t="s">
        <v>416</v>
      </c>
      <c r="B1294" s="1" t="s">
        <v>43</v>
      </c>
      <c r="C1294" s="1" t="s">
        <v>17</v>
      </c>
      <c r="D1294" s="1" t="s">
        <v>2451</v>
      </c>
      <c r="E1294" s="1" t="s">
        <v>10</v>
      </c>
      <c r="F1294" s="1" t="s">
        <v>427</v>
      </c>
      <c r="G1294" s="1" t="s">
        <v>238</v>
      </c>
      <c r="H1294" s="1" t="s">
        <v>239</v>
      </c>
      <c r="I1294" s="16"/>
      <c r="J1294" s="16"/>
      <c r="K1294" s="16"/>
      <c r="L1294" s="16"/>
      <c r="M1294" s="16"/>
      <c r="N1294" s="16"/>
      <c r="O1294" s="16"/>
      <c r="P1294" s="16"/>
      <c r="Q1294" s="16"/>
      <c r="R1294" s="16"/>
      <c r="S1294" s="16"/>
      <c r="T1294" s="16"/>
      <c r="U1294" s="16"/>
      <c r="V1294" s="1" t="s">
        <v>2892</v>
      </c>
      <c r="W1294" s="1" t="s">
        <v>2551</v>
      </c>
      <c r="X1294" s="5" t="s">
        <v>2903</v>
      </c>
      <c r="Y1294" s="5" t="s">
        <v>2737</v>
      </c>
      <c r="Z1294" s="5" t="s">
        <v>2738</v>
      </c>
      <c r="AA1294" s="5"/>
    </row>
    <row r="1295" spans="1:27" ht="12" customHeight="1" x14ac:dyDescent="0.15">
      <c r="A1295" s="1" t="s">
        <v>416</v>
      </c>
      <c r="B1295" s="1" t="s">
        <v>43</v>
      </c>
      <c r="C1295" s="1" t="s">
        <v>19</v>
      </c>
      <c r="D1295" s="1" t="s">
        <v>2451</v>
      </c>
      <c r="E1295" s="1" t="s">
        <v>10</v>
      </c>
      <c r="F1295" s="1" t="s">
        <v>427</v>
      </c>
      <c r="G1295" s="1" t="s">
        <v>242</v>
      </c>
      <c r="H1295" s="1" t="s">
        <v>235</v>
      </c>
      <c r="I1295" s="16"/>
      <c r="J1295" s="16"/>
      <c r="K1295" s="16"/>
      <c r="L1295" s="16"/>
      <c r="M1295" s="16"/>
      <c r="N1295" s="16"/>
      <c r="O1295" s="16"/>
      <c r="P1295" s="16"/>
      <c r="Q1295" s="16"/>
      <c r="R1295" s="16"/>
      <c r="S1295" s="16"/>
      <c r="T1295" s="16"/>
      <c r="U1295" s="16"/>
      <c r="V1295" s="1" t="s">
        <v>2892</v>
      </c>
      <c r="W1295" s="1" t="s">
        <v>2551</v>
      </c>
      <c r="X1295" s="5" t="s">
        <v>2903</v>
      </c>
      <c r="Y1295" s="5" t="s">
        <v>2557</v>
      </c>
      <c r="Z1295" s="5" t="s">
        <v>2734</v>
      </c>
      <c r="AA1295" s="5"/>
    </row>
    <row r="1296" spans="1:27" ht="12" customHeight="1" x14ac:dyDescent="0.15">
      <c r="A1296" s="1" t="s">
        <v>416</v>
      </c>
      <c r="B1296" s="1" t="s">
        <v>43</v>
      </c>
      <c r="C1296" s="1" t="s">
        <v>21</v>
      </c>
      <c r="D1296" s="1" t="s">
        <v>2451</v>
      </c>
      <c r="E1296" s="1" t="s">
        <v>10</v>
      </c>
      <c r="F1296" s="1" t="s">
        <v>427</v>
      </c>
      <c r="G1296" s="1" t="s">
        <v>339</v>
      </c>
      <c r="H1296" s="1" t="s">
        <v>13</v>
      </c>
      <c r="I1296" s="16"/>
      <c r="J1296" s="16"/>
      <c r="K1296" s="16"/>
      <c r="L1296" s="16"/>
      <c r="M1296" s="16"/>
      <c r="N1296" s="16"/>
      <c r="O1296" s="16"/>
      <c r="P1296" s="16"/>
      <c r="Q1296" s="16"/>
      <c r="R1296" s="16"/>
      <c r="S1296" s="16"/>
      <c r="T1296" s="16"/>
      <c r="U1296" s="16"/>
      <c r="V1296" s="1" t="s">
        <v>2892</v>
      </c>
      <c r="W1296" s="1" t="s">
        <v>2551</v>
      </c>
      <c r="X1296" s="5" t="s">
        <v>2903</v>
      </c>
      <c r="Y1296" s="5" t="s">
        <v>2818</v>
      </c>
      <c r="Z1296" s="5" t="s">
        <v>13</v>
      </c>
      <c r="AA1296" s="5"/>
    </row>
    <row r="1297" spans="1:27" ht="12" customHeight="1" x14ac:dyDescent="0.15">
      <c r="A1297" s="1" t="s">
        <v>416</v>
      </c>
      <c r="B1297" s="1" t="s">
        <v>43</v>
      </c>
      <c r="C1297" s="1" t="s">
        <v>23</v>
      </c>
      <c r="D1297" s="1" t="s">
        <v>2451</v>
      </c>
      <c r="E1297" s="1" t="s">
        <v>10</v>
      </c>
      <c r="F1297" s="1" t="s">
        <v>427</v>
      </c>
      <c r="G1297" s="1" t="s">
        <v>245</v>
      </c>
      <c r="H1297" s="1" t="s">
        <v>239</v>
      </c>
      <c r="I1297" s="16"/>
      <c r="J1297" s="16"/>
      <c r="K1297" s="16"/>
      <c r="L1297" s="16"/>
      <c r="M1297" s="16"/>
      <c r="N1297" s="16"/>
      <c r="O1297" s="16"/>
      <c r="P1297" s="16"/>
      <c r="Q1297" s="16"/>
      <c r="R1297" s="16"/>
      <c r="S1297" s="16"/>
      <c r="T1297" s="16"/>
      <c r="U1297" s="16"/>
      <c r="V1297" s="1" t="s">
        <v>2892</v>
      </c>
      <c r="W1297" s="1" t="s">
        <v>2551</v>
      </c>
      <c r="X1297" s="5" t="s">
        <v>2903</v>
      </c>
      <c r="Y1297" s="5" t="s">
        <v>2740</v>
      </c>
      <c r="Z1297" s="5" t="s">
        <v>2738</v>
      </c>
      <c r="AA1297" s="5"/>
    </row>
    <row r="1298" spans="1:27" ht="12" customHeight="1" x14ac:dyDescent="0.15">
      <c r="A1298" s="1" t="s">
        <v>416</v>
      </c>
      <c r="B1298" s="1" t="s">
        <v>43</v>
      </c>
      <c r="C1298" s="1" t="s">
        <v>77</v>
      </c>
      <c r="D1298" s="1" t="s">
        <v>2451</v>
      </c>
      <c r="E1298" s="1" t="s">
        <v>10</v>
      </c>
      <c r="F1298" s="1" t="s">
        <v>427</v>
      </c>
      <c r="G1298" s="1" t="s">
        <v>249</v>
      </c>
      <c r="H1298" s="1" t="s">
        <v>235</v>
      </c>
      <c r="I1298" s="16"/>
      <c r="J1298" s="16"/>
      <c r="K1298" s="16"/>
      <c r="L1298" s="16"/>
      <c r="M1298" s="16"/>
      <c r="N1298" s="16"/>
      <c r="O1298" s="16"/>
      <c r="P1298" s="16"/>
      <c r="Q1298" s="16"/>
      <c r="R1298" s="16"/>
      <c r="S1298" s="16"/>
      <c r="T1298" s="16"/>
      <c r="U1298" s="16"/>
      <c r="V1298" s="1" t="s">
        <v>2892</v>
      </c>
      <c r="W1298" s="1" t="s">
        <v>2551</v>
      </c>
      <c r="X1298" s="5" t="s">
        <v>2903</v>
      </c>
      <c r="Y1298" s="5" t="s">
        <v>2559</v>
      </c>
      <c r="Z1298" s="5" t="s">
        <v>2734</v>
      </c>
      <c r="AA1298" s="5"/>
    </row>
    <row r="1299" spans="1:27" ht="12" customHeight="1" x14ac:dyDescent="0.15">
      <c r="A1299" s="1" t="s">
        <v>416</v>
      </c>
      <c r="B1299" s="1" t="s">
        <v>43</v>
      </c>
      <c r="C1299" s="1" t="s">
        <v>244</v>
      </c>
      <c r="D1299" s="1" t="s">
        <v>2451</v>
      </c>
      <c r="E1299" s="1" t="s">
        <v>10</v>
      </c>
      <c r="F1299" s="1" t="s">
        <v>427</v>
      </c>
      <c r="G1299" s="1" t="s">
        <v>340</v>
      </c>
      <c r="H1299" s="1" t="s">
        <v>13</v>
      </c>
      <c r="I1299" s="16"/>
      <c r="J1299" s="16"/>
      <c r="K1299" s="16"/>
      <c r="L1299" s="16"/>
      <c r="M1299" s="16"/>
      <c r="N1299" s="16"/>
      <c r="O1299" s="16"/>
      <c r="P1299" s="16"/>
      <c r="Q1299" s="16"/>
      <c r="R1299" s="16"/>
      <c r="S1299" s="16"/>
      <c r="T1299" s="16"/>
      <c r="U1299" s="16"/>
      <c r="V1299" s="1" t="s">
        <v>2892</v>
      </c>
      <c r="W1299" s="1" t="s">
        <v>2551</v>
      </c>
      <c r="X1299" s="5" t="s">
        <v>2903</v>
      </c>
      <c r="Y1299" s="5" t="s">
        <v>2819</v>
      </c>
      <c r="Z1299" s="5" t="s">
        <v>13</v>
      </c>
      <c r="AA1299" s="5"/>
    </row>
    <row r="1300" spans="1:27" ht="12" customHeight="1" x14ac:dyDescent="0.15">
      <c r="A1300" s="1" t="s">
        <v>416</v>
      </c>
      <c r="B1300" s="1" t="s">
        <v>45</v>
      </c>
      <c r="C1300" s="1" t="s">
        <v>9</v>
      </c>
      <c r="D1300" s="1" t="s">
        <v>2451</v>
      </c>
      <c r="E1300" s="1" t="s">
        <v>10</v>
      </c>
      <c r="F1300" s="1" t="s">
        <v>428</v>
      </c>
      <c r="G1300" s="1" t="s">
        <v>234</v>
      </c>
      <c r="H1300" s="1" t="s">
        <v>235</v>
      </c>
      <c r="I1300" s="16"/>
      <c r="J1300" s="16"/>
      <c r="K1300" s="16"/>
      <c r="L1300" s="16"/>
      <c r="M1300" s="16"/>
      <c r="N1300" s="16"/>
      <c r="O1300" s="16"/>
      <c r="P1300" s="16"/>
      <c r="Q1300" s="16"/>
      <c r="R1300" s="16"/>
      <c r="S1300" s="16"/>
      <c r="T1300" s="16"/>
      <c r="U1300" s="16"/>
      <c r="V1300" s="1" t="s">
        <v>2892</v>
      </c>
      <c r="W1300" s="1" t="s">
        <v>2551</v>
      </c>
      <c r="X1300" s="5" t="s">
        <v>2904</v>
      </c>
      <c r="Y1300" s="5" t="s">
        <v>2553</v>
      </c>
      <c r="Z1300" s="5" t="s">
        <v>2734</v>
      </c>
      <c r="AA1300" s="5"/>
    </row>
    <row r="1301" spans="1:27" ht="12" customHeight="1" x14ac:dyDescent="0.15">
      <c r="A1301" s="1" t="s">
        <v>416</v>
      </c>
      <c r="B1301" s="1" t="s">
        <v>45</v>
      </c>
      <c r="C1301" s="1" t="s">
        <v>15</v>
      </c>
      <c r="D1301" s="1" t="s">
        <v>2451</v>
      </c>
      <c r="E1301" s="1" t="s">
        <v>10</v>
      </c>
      <c r="F1301" s="1" t="s">
        <v>428</v>
      </c>
      <c r="G1301" s="1" t="s">
        <v>304</v>
      </c>
      <c r="H1301" s="1" t="s">
        <v>13</v>
      </c>
      <c r="I1301" s="16"/>
      <c r="J1301" s="16"/>
      <c r="K1301" s="16"/>
      <c r="L1301" s="16"/>
      <c r="M1301" s="16"/>
      <c r="N1301" s="16"/>
      <c r="O1301" s="16"/>
      <c r="P1301" s="16"/>
      <c r="Q1301" s="16"/>
      <c r="R1301" s="16"/>
      <c r="S1301" s="16"/>
      <c r="T1301" s="16"/>
      <c r="U1301" s="16"/>
      <c r="V1301" s="1" t="s">
        <v>2892</v>
      </c>
      <c r="W1301" s="1" t="s">
        <v>2551</v>
      </c>
      <c r="X1301" s="5" t="s">
        <v>2904</v>
      </c>
      <c r="Y1301" s="5" t="s">
        <v>2787</v>
      </c>
      <c r="Z1301" s="5" t="s">
        <v>13</v>
      </c>
      <c r="AA1301" s="5"/>
    </row>
    <row r="1302" spans="1:27" ht="12" customHeight="1" x14ac:dyDescent="0.15">
      <c r="A1302" s="1" t="s">
        <v>416</v>
      </c>
      <c r="B1302" s="1" t="s">
        <v>45</v>
      </c>
      <c r="C1302" s="1" t="s">
        <v>17</v>
      </c>
      <c r="D1302" s="1" t="s">
        <v>2451</v>
      </c>
      <c r="E1302" s="1" t="s">
        <v>10</v>
      </c>
      <c r="F1302" s="1" t="s">
        <v>428</v>
      </c>
      <c r="G1302" s="1" t="s">
        <v>238</v>
      </c>
      <c r="H1302" s="1" t="s">
        <v>239</v>
      </c>
      <c r="I1302" s="16"/>
      <c r="J1302" s="16"/>
      <c r="K1302" s="16"/>
      <c r="L1302" s="16"/>
      <c r="M1302" s="16"/>
      <c r="N1302" s="16"/>
      <c r="O1302" s="16"/>
      <c r="P1302" s="16"/>
      <c r="Q1302" s="16"/>
      <c r="R1302" s="16"/>
      <c r="S1302" s="16"/>
      <c r="T1302" s="16"/>
      <c r="U1302" s="16"/>
      <c r="V1302" s="1" t="s">
        <v>2892</v>
      </c>
      <c r="W1302" s="1" t="s">
        <v>2551</v>
      </c>
      <c r="X1302" s="5" t="s">
        <v>2904</v>
      </c>
      <c r="Y1302" s="5" t="s">
        <v>2737</v>
      </c>
      <c r="Z1302" s="5" t="s">
        <v>2738</v>
      </c>
      <c r="AA1302" s="5"/>
    </row>
    <row r="1303" spans="1:27" ht="12" customHeight="1" x14ac:dyDescent="0.15">
      <c r="A1303" s="1" t="s">
        <v>416</v>
      </c>
      <c r="B1303" s="1" t="s">
        <v>45</v>
      </c>
      <c r="C1303" s="1" t="s">
        <v>19</v>
      </c>
      <c r="D1303" s="1" t="s">
        <v>2451</v>
      </c>
      <c r="E1303" s="1" t="s">
        <v>10</v>
      </c>
      <c r="F1303" s="1" t="s">
        <v>428</v>
      </c>
      <c r="G1303" s="1" t="s">
        <v>242</v>
      </c>
      <c r="H1303" s="1" t="s">
        <v>235</v>
      </c>
      <c r="I1303" s="16"/>
      <c r="J1303" s="16"/>
      <c r="K1303" s="16"/>
      <c r="L1303" s="16"/>
      <c r="M1303" s="16"/>
      <c r="N1303" s="16"/>
      <c r="O1303" s="16"/>
      <c r="P1303" s="16"/>
      <c r="Q1303" s="16"/>
      <c r="R1303" s="16"/>
      <c r="S1303" s="16"/>
      <c r="T1303" s="16"/>
      <c r="U1303" s="16"/>
      <c r="V1303" s="1" t="s">
        <v>2892</v>
      </c>
      <c r="W1303" s="1" t="s">
        <v>2551</v>
      </c>
      <c r="X1303" s="5" t="s">
        <v>2904</v>
      </c>
      <c r="Y1303" s="5" t="s">
        <v>2557</v>
      </c>
      <c r="Z1303" s="5" t="s">
        <v>2734</v>
      </c>
      <c r="AA1303" s="5"/>
    </row>
    <row r="1304" spans="1:27" ht="12" customHeight="1" x14ac:dyDescent="0.15">
      <c r="A1304" s="1" t="s">
        <v>416</v>
      </c>
      <c r="B1304" s="1" t="s">
        <v>45</v>
      </c>
      <c r="C1304" s="1" t="s">
        <v>21</v>
      </c>
      <c r="D1304" s="1" t="s">
        <v>2451</v>
      </c>
      <c r="E1304" s="1" t="s">
        <v>10</v>
      </c>
      <c r="F1304" s="1" t="s">
        <v>428</v>
      </c>
      <c r="G1304" s="1" t="s">
        <v>339</v>
      </c>
      <c r="H1304" s="1" t="s">
        <v>13</v>
      </c>
      <c r="I1304" s="16"/>
      <c r="J1304" s="16"/>
      <c r="K1304" s="16"/>
      <c r="L1304" s="16"/>
      <c r="M1304" s="16"/>
      <c r="N1304" s="16"/>
      <c r="O1304" s="16"/>
      <c r="P1304" s="16"/>
      <c r="Q1304" s="16"/>
      <c r="R1304" s="16"/>
      <c r="S1304" s="16"/>
      <c r="T1304" s="16"/>
      <c r="U1304" s="16"/>
      <c r="V1304" s="1" t="s">
        <v>2892</v>
      </c>
      <c r="W1304" s="1" t="s">
        <v>2551</v>
      </c>
      <c r="X1304" s="5" t="s">
        <v>2904</v>
      </c>
      <c r="Y1304" s="5" t="s">
        <v>2818</v>
      </c>
      <c r="Z1304" s="5" t="s">
        <v>13</v>
      </c>
      <c r="AA1304" s="5"/>
    </row>
    <row r="1305" spans="1:27" ht="12" customHeight="1" x14ac:dyDescent="0.15">
      <c r="A1305" s="1" t="s">
        <v>416</v>
      </c>
      <c r="B1305" s="1" t="s">
        <v>45</v>
      </c>
      <c r="C1305" s="1" t="s">
        <v>23</v>
      </c>
      <c r="D1305" s="1" t="s">
        <v>2451</v>
      </c>
      <c r="E1305" s="1" t="s">
        <v>10</v>
      </c>
      <c r="F1305" s="1" t="s">
        <v>428</v>
      </c>
      <c r="G1305" s="1" t="s">
        <v>245</v>
      </c>
      <c r="H1305" s="1" t="s">
        <v>239</v>
      </c>
      <c r="I1305" s="16"/>
      <c r="J1305" s="16"/>
      <c r="K1305" s="16"/>
      <c r="L1305" s="16"/>
      <c r="M1305" s="16"/>
      <c r="N1305" s="16"/>
      <c r="O1305" s="16"/>
      <c r="P1305" s="16"/>
      <c r="Q1305" s="16"/>
      <c r="R1305" s="16"/>
      <c r="S1305" s="16"/>
      <c r="T1305" s="16"/>
      <c r="U1305" s="16"/>
      <c r="V1305" s="1" t="s">
        <v>2892</v>
      </c>
      <c r="W1305" s="1" t="s">
        <v>2551</v>
      </c>
      <c r="X1305" s="5" t="s">
        <v>2904</v>
      </c>
      <c r="Y1305" s="5" t="s">
        <v>2740</v>
      </c>
      <c r="Z1305" s="5" t="s">
        <v>2738</v>
      </c>
      <c r="AA1305" s="5"/>
    </row>
    <row r="1306" spans="1:27" ht="12" customHeight="1" x14ac:dyDescent="0.15">
      <c r="A1306" s="1" t="s">
        <v>416</v>
      </c>
      <c r="B1306" s="1" t="s">
        <v>45</v>
      </c>
      <c r="C1306" s="1" t="s">
        <v>77</v>
      </c>
      <c r="D1306" s="1" t="s">
        <v>2451</v>
      </c>
      <c r="E1306" s="1" t="s">
        <v>10</v>
      </c>
      <c r="F1306" s="1" t="s">
        <v>428</v>
      </c>
      <c r="G1306" s="1" t="s">
        <v>249</v>
      </c>
      <c r="H1306" s="1" t="s">
        <v>235</v>
      </c>
      <c r="I1306" s="16"/>
      <c r="J1306" s="16"/>
      <c r="K1306" s="16"/>
      <c r="L1306" s="16"/>
      <c r="M1306" s="16"/>
      <c r="N1306" s="16"/>
      <c r="O1306" s="16"/>
      <c r="P1306" s="16"/>
      <c r="Q1306" s="16"/>
      <c r="R1306" s="16"/>
      <c r="S1306" s="16"/>
      <c r="T1306" s="16"/>
      <c r="U1306" s="16"/>
      <c r="V1306" s="1" t="s">
        <v>2892</v>
      </c>
      <c r="W1306" s="1" t="s">
        <v>2551</v>
      </c>
      <c r="X1306" s="5" t="s">
        <v>2904</v>
      </c>
      <c r="Y1306" s="5" t="s">
        <v>2559</v>
      </c>
      <c r="Z1306" s="5" t="s">
        <v>2734</v>
      </c>
      <c r="AA1306" s="5"/>
    </row>
    <row r="1307" spans="1:27" ht="12" customHeight="1" x14ac:dyDescent="0.15">
      <c r="A1307" s="1" t="s">
        <v>416</v>
      </c>
      <c r="B1307" s="1" t="s">
        <v>45</v>
      </c>
      <c r="C1307" s="1" t="s">
        <v>244</v>
      </c>
      <c r="D1307" s="1" t="s">
        <v>2451</v>
      </c>
      <c r="E1307" s="1" t="s">
        <v>10</v>
      </c>
      <c r="F1307" s="1" t="s">
        <v>428</v>
      </c>
      <c r="G1307" s="1" t="s">
        <v>340</v>
      </c>
      <c r="H1307" s="1" t="s">
        <v>13</v>
      </c>
      <c r="I1307" s="16"/>
      <c r="J1307" s="16"/>
      <c r="K1307" s="16"/>
      <c r="L1307" s="16"/>
      <c r="M1307" s="16"/>
      <c r="N1307" s="16"/>
      <c r="O1307" s="16"/>
      <c r="P1307" s="16"/>
      <c r="Q1307" s="16"/>
      <c r="R1307" s="16"/>
      <c r="S1307" s="16"/>
      <c r="T1307" s="16"/>
      <c r="U1307" s="16"/>
      <c r="V1307" s="1" t="s">
        <v>2892</v>
      </c>
      <c r="W1307" s="1" t="s">
        <v>2551</v>
      </c>
      <c r="X1307" s="5" t="s">
        <v>2904</v>
      </c>
      <c r="Y1307" s="5" t="s">
        <v>2819</v>
      </c>
      <c r="Z1307" s="5" t="s">
        <v>13</v>
      </c>
      <c r="AA1307" s="5"/>
    </row>
    <row r="1308" spans="1:27" ht="12" customHeight="1" x14ac:dyDescent="0.15">
      <c r="A1308" s="1" t="s">
        <v>416</v>
      </c>
      <c r="B1308" s="1" t="s">
        <v>47</v>
      </c>
      <c r="C1308" s="1" t="s">
        <v>9</v>
      </c>
      <c r="D1308" s="1" t="s">
        <v>2451</v>
      </c>
      <c r="E1308" s="1" t="s">
        <v>10</v>
      </c>
      <c r="F1308" s="1" t="s">
        <v>429</v>
      </c>
      <c r="G1308" s="1" t="s">
        <v>234</v>
      </c>
      <c r="H1308" s="1" t="s">
        <v>235</v>
      </c>
      <c r="I1308" s="16"/>
      <c r="J1308" s="16"/>
      <c r="K1308" s="16"/>
      <c r="L1308" s="16"/>
      <c r="M1308" s="16"/>
      <c r="N1308" s="16"/>
      <c r="O1308" s="16"/>
      <c r="P1308" s="16"/>
      <c r="Q1308" s="16"/>
      <c r="R1308" s="16"/>
      <c r="S1308" s="16"/>
      <c r="T1308" s="16"/>
      <c r="U1308" s="16"/>
      <c r="V1308" s="1" t="s">
        <v>2892</v>
      </c>
      <c r="W1308" s="1" t="s">
        <v>2551</v>
      </c>
      <c r="X1308" s="5" t="s">
        <v>2905</v>
      </c>
      <c r="Y1308" s="5" t="s">
        <v>2553</v>
      </c>
      <c r="Z1308" s="5" t="s">
        <v>2734</v>
      </c>
      <c r="AA1308" s="5"/>
    </row>
    <row r="1309" spans="1:27" ht="12" customHeight="1" x14ac:dyDescent="0.15">
      <c r="A1309" s="1" t="s">
        <v>416</v>
      </c>
      <c r="B1309" s="1" t="s">
        <v>47</v>
      </c>
      <c r="C1309" s="1" t="s">
        <v>15</v>
      </c>
      <c r="D1309" s="1" t="s">
        <v>2451</v>
      </c>
      <c r="E1309" s="1" t="s">
        <v>10</v>
      </c>
      <c r="F1309" s="1" t="s">
        <v>429</v>
      </c>
      <c r="G1309" s="1" t="s">
        <v>304</v>
      </c>
      <c r="H1309" s="1" t="s">
        <v>13</v>
      </c>
      <c r="I1309" s="16"/>
      <c r="J1309" s="16"/>
      <c r="K1309" s="16"/>
      <c r="L1309" s="16"/>
      <c r="M1309" s="16"/>
      <c r="N1309" s="16"/>
      <c r="O1309" s="16"/>
      <c r="P1309" s="16"/>
      <c r="Q1309" s="16"/>
      <c r="R1309" s="16"/>
      <c r="S1309" s="16"/>
      <c r="T1309" s="16"/>
      <c r="U1309" s="16"/>
      <c r="V1309" s="1" t="s">
        <v>2892</v>
      </c>
      <c r="W1309" s="1" t="s">
        <v>2551</v>
      </c>
      <c r="X1309" s="5" t="s">
        <v>2905</v>
      </c>
      <c r="Y1309" s="5" t="s">
        <v>2787</v>
      </c>
      <c r="Z1309" s="5" t="s">
        <v>13</v>
      </c>
      <c r="AA1309" s="5"/>
    </row>
    <row r="1310" spans="1:27" ht="12" customHeight="1" x14ac:dyDescent="0.15">
      <c r="A1310" s="1" t="s">
        <v>416</v>
      </c>
      <c r="B1310" s="1" t="s">
        <v>47</v>
      </c>
      <c r="C1310" s="1" t="s">
        <v>17</v>
      </c>
      <c r="D1310" s="1" t="s">
        <v>2451</v>
      </c>
      <c r="E1310" s="1" t="s">
        <v>10</v>
      </c>
      <c r="F1310" s="1" t="s">
        <v>429</v>
      </c>
      <c r="G1310" s="1" t="s">
        <v>238</v>
      </c>
      <c r="H1310" s="1" t="s">
        <v>239</v>
      </c>
      <c r="I1310" s="16"/>
      <c r="J1310" s="16"/>
      <c r="K1310" s="16"/>
      <c r="L1310" s="16"/>
      <c r="M1310" s="16"/>
      <c r="N1310" s="16"/>
      <c r="O1310" s="16"/>
      <c r="P1310" s="16"/>
      <c r="Q1310" s="16"/>
      <c r="R1310" s="16"/>
      <c r="S1310" s="16"/>
      <c r="T1310" s="16"/>
      <c r="U1310" s="16"/>
      <c r="V1310" s="1" t="s">
        <v>2892</v>
      </c>
      <c r="W1310" s="1" t="s">
        <v>2551</v>
      </c>
      <c r="X1310" s="5" t="s">
        <v>2905</v>
      </c>
      <c r="Y1310" s="5" t="s">
        <v>2737</v>
      </c>
      <c r="Z1310" s="5" t="s">
        <v>2738</v>
      </c>
      <c r="AA1310" s="5"/>
    </row>
    <row r="1311" spans="1:27" ht="12" customHeight="1" x14ac:dyDescent="0.15">
      <c r="A1311" s="1" t="s">
        <v>416</v>
      </c>
      <c r="B1311" s="1" t="s">
        <v>47</v>
      </c>
      <c r="C1311" s="1" t="s">
        <v>19</v>
      </c>
      <c r="D1311" s="1" t="s">
        <v>2451</v>
      </c>
      <c r="E1311" s="1" t="s">
        <v>10</v>
      </c>
      <c r="F1311" s="1" t="s">
        <v>429</v>
      </c>
      <c r="G1311" s="1" t="s">
        <v>242</v>
      </c>
      <c r="H1311" s="1" t="s">
        <v>235</v>
      </c>
      <c r="I1311" s="16"/>
      <c r="J1311" s="16"/>
      <c r="K1311" s="16"/>
      <c r="L1311" s="16"/>
      <c r="M1311" s="16"/>
      <c r="N1311" s="16"/>
      <c r="O1311" s="16"/>
      <c r="P1311" s="16"/>
      <c r="Q1311" s="16"/>
      <c r="R1311" s="16"/>
      <c r="S1311" s="16"/>
      <c r="T1311" s="16"/>
      <c r="U1311" s="16"/>
      <c r="V1311" s="1" t="s">
        <v>2892</v>
      </c>
      <c r="W1311" s="1" t="s">
        <v>2551</v>
      </c>
      <c r="X1311" s="5" t="s">
        <v>2905</v>
      </c>
      <c r="Y1311" s="5" t="s">
        <v>2557</v>
      </c>
      <c r="Z1311" s="5" t="s">
        <v>2734</v>
      </c>
      <c r="AA1311" s="5"/>
    </row>
    <row r="1312" spans="1:27" ht="12" customHeight="1" x14ac:dyDescent="0.15">
      <c r="A1312" s="1" t="s">
        <v>416</v>
      </c>
      <c r="B1312" s="1" t="s">
        <v>47</v>
      </c>
      <c r="C1312" s="1" t="s">
        <v>21</v>
      </c>
      <c r="D1312" s="1" t="s">
        <v>2451</v>
      </c>
      <c r="E1312" s="1" t="s">
        <v>10</v>
      </c>
      <c r="F1312" s="1" t="s">
        <v>429</v>
      </c>
      <c r="G1312" s="1" t="s">
        <v>339</v>
      </c>
      <c r="H1312" s="1" t="s">
        <v>13</v>
      </c>
      <c r="I1312" s="16"/>
      <c r="J1312" s="16"/>
      <c r="K1312" s="16"/>
      <c r="L1312" s="16"/>
      <c r="M1312" s="16"/>
      <c r="N1312" s="16"/>
      <c r="O1312" s="16"/>
      <c r="P1312" s="16"/>
      <c r="Q1312" s="16"/>
      <c r="R1312" s="16"/>
      <c r="S1312" s="16"/>
      <c r="T1312" s="16"/>
      <c r="U1312" s="16"/>
      <c r="V1312" s="1" t="s">
        <v>2892</v>
      </c>
      <c r="W1312" s="1" t="s">
        <v>2551</v>
      </c>
      <c r="X1312" s="5" t="s">
        <v>2905</v>
      </c>
      <c r="Y1312" s="5" t="s">
        <v>2818</v>
      </c>
      <c r="Z1312" s="5" t="s">
        <v>13</v>
      </c>
      <c r="AA1312" s="5"/>
    </row>
    <row r="1313" spans="1:27" ht="12" customHeight="1" x14ac:dyDescent="0.15">
      <c r="A1313" s="1" t="s">
        <v>416</v>
      </c>
      <c r="B1313" s="1" t="s">
        <v>47</v>
      </c>
      <c r="C1313" s="1" t="s">
        <v>23</v>
      </c>
      <c r="D1313" s="1" t="s">
        <v>2451</v>
      </c>
      <c r="E1313" s="1" t="s">
        <v>10</v>
      </c>
      <c r="F1313" s="1" t="s">
        <v>429</v>
      </c>
      <c r="G1313" s="1" t="s">
        <v>245</v>
      </c>
      <c r="H1313" s="1" t="s">
        <v>239</v>
      </c>
      <c r="I1313" s="16"/>
      <c r="J1313" s="16"/>
      <c r="K1313" s="16"/>
      <c r="L1313" s="16"/>
      <c r="M1313" s="16"/>
      <c r="N1313" s="16"/>
      <c r="O1313" s="16"/>
      <c r="P1313" s="16"/>
      <c r="Q1313" s="16"/>
      <c r="R1313" s="16"/>
      <c r="S1313" s="16"/>
      <c r="T1313" s="16"/>
      <c r="U1313" s="16"/>
      <c r="V1313" s="1" t="s">
        <v>2892</v>
      </c>
      <c r="W1313" s="1" t="s">
        <v>2551</v>
      </c>
      <c r="X1313" s="5" t="s">
        <v>2905</v>
      </c>
      <c r="Y1313" s="5" t="s">
        <v>2740</v>
      </c>
      <c r="Z1313" s="5" t="s">
        <v>2738</v>
      </c>
      <c r="AA1313" s="5"/>
    </row>
    <row r="1314" spans="1:27" ht="12" customHeight="1" x14ac:dyDescent="0.15">
      <c r="A1314" s="1" t="s">
        <v>416</v>
      </c>
      <c r="B1314" s="1" t="s">
        <v>47</v>
      </c>
      <c r="C1314" s="1" t="s">
        <v>77</v>
      </c>
      <c r="D1314" s="1" t="s">
        <v>2451</v>
      </c>
      <c r="E1314" s="1" t="s">
        <v>10</v>
      </c>
      <c r="F1314" s="1" t="s">
        <v>429</v>
      </c>
      <c r="G1314" s="1" t="s">
        <v>249</v>
      </c>
      <c r="H1314" s="1" t="s">
        <v>235</v>
      </c>
      <c r="I1314" s="16"/>
      <c r="J1314" s="16"/>
      <c r="K1314" s="16"/>
      <c r="L1314" s="16"/>
      <c r="M1314" s="16"/>
      <c r="N1314" s="16"/>
      <c r="O1314" s="16"/>
      <c r="P1314" s="16"/>
      <c r="Q1314" s="16"/>
      <c r="R1314" s="16"/>
      <c r="S1314" s="16"/>
      <c r="T1314" s="16"/>
      <c r="U1314" s="16"/>
      <c r="V1314" s="1" t="s">
        <v>2892</v>
      </c>
      <c r="W1314" s="1" t="s">
        <v>2551</v>
      </c>
      <c r="X1314" s="5" t="s">
        <v>2905</v>
      </c>
      <c r="Y1314" s="5" t="s">
        <v>2559</v>
      </c>
      <c r="Z1314" s="5" t="s">
        <v>2734</v>
      </c>
      <c r="AA1314" s="5"/>
    </row>
    <row r="1315" spans="1:27" ht="12" customHeight="1" x14ac:dyDescent="0.15">
      <c r="A1315" s="1" t="s">
        <v>416</v>
      </c>
      <c r="B1315" s="1" t="s">
        <v>47</v>
      </c>
      <c r="C1315" s="1" t="s">
        <v>244</v>
      </c>
      <c r="D1315" s="1" t="s">
        <v>2451</v>
      </c>
      <c r="E1315" s="1" t="s">
        <v>10</v>
      </c>
      <c r="F1315" s="1" t="s">
        <v>429</v>
      </c>
      <c r="G1315" s="1" t="s">
        <v>340</v>
      </c>
      <c r="H1315" s="1" t="s">
        <v>13</v>
      </c>
      <c r="I1315" s="16"/>
      <c r="J1315" s="16"/>
      <c r="K1315" s="16"/>
      <c r="L1315" s="16"/>
      <c r="M1315" s="16"/>
      <c r="N1315" s="16"/>
      <c r="O1315" s="16"/>
      <c r="P1315" s="16"/>
      <c r="Q1315" s="16"/>
      <c r="R1315" s="16"/>
      <c r="S1315" s="16"/>
      <c r="T1315" s="16"/>
      <c r="U1315" s="16"/>
      <c r="V1315" s="1" t="s">
        <v>2892</v>
      </c>
      <c r="W1315" s="1" t="s">
        <v>2551</v>
      </c>
      <c r="X1315" s="5" t="s">
        <v>2905</v>
      </c>
      <c r="Y1315" s="5" t="s">
        <v>2819</v>
      </c>
      <c r="Z1315" s="5" t="s">
        <v>13</v>
      </c>
      <c r="AA1315" s="5"/>
    </row>
    <row r="1316" spans="1:27" ht="12" customHeight="1" x14ac:dyDescent="0.15">
      <c r="A1316" s="1" t="s">
        <v>416</v>
      </c>
      <c r="B1316" s="1" t="s">
        <v>49</v>
      </c>
      <c r="C1316" s="1" t="s">
        <v>9</v>
      </c>
      <c r="D1316" s="1" t="s">
        <v>2451</v>
      </c>
      <c r="E1316" s="1" t="s">
        <v>10</v>
      </c>
      <c r="F1316" s="1" t="s">
        <v>430</v>
      </c>
      <c r="G1316" s="1" t="s">
        <v>234</v>
      </c>
      <c r="H1316" s="1" t="s">
        <v>235</v>
      </c>
      <c r="I1316" s="16"/>
      <c r="J1316" s="16"/>
      <c r="K1316" s="16"/>
      <c r="L1316" s="16"/>
      <c r="M1316" s="16"/>
      <c r="N1316" s="16"/>
      <c r="O1316" s="16"/>
      <c r="P1316" s="16"/>
      <c r="Q1316" s="16"/>
      <c r="R1316" s="16"/>
      <c r="S1316" s="16"/>
      <c r="T1316" s="16"/>
      <c r="U1316" s="16"/>
      <c r="V1316" s="1" t="s">
        <v>2892</v>
      </c>
      <c r="W1316" s="1" t="s">
        <v>2551</v>
      </c>
      <c r="X1316" s="5" t="s">
        <v>2906</v>
      </c>
      <c r="Y1316" s="5" t="s">
        <v>2553</v>
      </c>
      <c r="Z1316" s="5" t="s">
        <v>2734</v>
      </c>
      <c r="AA1316" s="5"/>
    </row>
    <row r="1317" spans="1:27" ht="12" customHeight="1" x14ac:dyDescent="0.15">
      <c r="A1317" s="1" t="s">
        <v>416</v>
      </c>
      <c r="B1317" s="1" t="s">
        <v>49</v>
      </c>
      <c r="C1317" s="1" t="s">
        <v>15</v>
      </c>
      <c r="D1317" s="1" t="s">
        <v>2451</v>
      </c>
      <c r="E1317" s="1" t="s">
        <v>10</v>
      </c>
      <c r="F1317" s="1" t="s">
        <v>430</v>
      </c>
      <c r="G1317" s="1" t="s">
        <v>304</v>
      </c>
      <c r="H1317" s="1" t="s">
        <v>13</v>
      </c>
      <c r="I1317" s="16"/>
      <c r="J1317" s="16"/>
      <c r="K1317" s="16"/>
      <c r="L1317" s="16"/>
      <c r="M1317" s="16"/>
      <c r="N1317" s="16"/>
      <c r="O1317" s="16"/>
      <c r="P1317" s="16"/>
      <c r="Q1317" s="16"/>
      <c r="R1317" s="16"/>
      <c r="S1317" s="16"/>
      <c r="T1317" s="16"/>
      <c r="U1317" s="16"/>
      <c r="V1317" s="1" t="s">
        <v>2892</v>
      </c>
      <c r="W1317" s="1" t="s">
        <v>2551</v>
      </c>
      <c r="X1317" s="5" t="s">
        <v>2906</v>
      </c>
      <c r="Y1317" s="5" t="s">
        <v>2787</v>
      </c>
      <c r="Z1317" s="5" t="s">
        <v>13</v>
      </c>
      <c r="AA1317" s="5"/>
    </row>
    <row r="1318" spans="1:27" ht="12" customHeight="1" x14ac:dyDescent="0.15">
      <c r="A1318" s="1" t="s">
        <v>416</v>
      </c>
      <c r="B1318" s="1" t="s">
        <v>49</v>
      </c>
      <c r="C1318" s="1" t="s">
        <v>17</v>
      </c>
      <c r="D1318" s="1" t="s">
        <v>2451</v>
      </c>
      <c r="E1318" s="1" t="s">
        <v>10</v>
      </c>
      <c r="F1318" s="1" t="s">
        <v>430</v>
      </c>
      <c r="G1318" s="1" t="s">
        <v>238</v>
      </c>
      <c r="H1318" s="1" t="s">
        <v>239</v>
      </c>
      <c r="I1318" s="16"/>
      <c r="J1318" s="16"/>
      <c r="K1318" s="16"/>
      <c r="L1318" s="16"/>
      <c r="M1318" s="16"/>
      <c r="N1318" s="16"/>
      <c r="O1318" s="16"/>
      <c r="P1318" s="16"/>
      <c r="Q1318" s="16"/>
      <c r="R1318" s="16"/>
      <c r="S1318" s="16"/>
      <c r="T1318" s="16"/>
      <c r="U1318" s="16"/>
      <c r="V1318" s="1" t="s">
        <v>2892</v>
      </c>
      <c r="W1318" s="1" t="s">
        <v>2551</v>
      </c>
      <c r="X1318" s="5" t="s">
        <v>2906</v>
      </c>
      <c r="Y1318" s="5" t="s">
        <v>2737</v>
      </c>
      <c r="Z1318" s="5" t="s">
        <v>2738</v>
      </c>
      <c r="AA1318" s="5"/>
    </row>
    <row r="1319" spans="1:27" ht="12" customHeight="1" x14ac:dyDescent="0.15">
      <c r="A1319" s="1" t="s">
        <v>416</v>
      </c>
      <c r="B1319" s="1" t="s">
        <v>49</v>
      </c>
      <c r="C1319" s="1" t="s">
        <v>19</v>
      </c>
      <c r="D1319" s="1" t="s">
        <v>2451</v>
      </c>
      <c r="E1319" s="1" t="s">
        <v>10</v>
      </c>
      <c r="F1319" s="1" t="s">
        <v>430</v>
      </c>
      <c r="G1319" s="1" t="s">
        <v>242</v>
      </c>
      <c r="H1319" s="1" t="s">
        <v>235</v>
      </c>
      <c r="I1319" s="16"/>
      <c r="J1319" s="16"/>
      <c r="K1319" s="16"/>
      <c r="L1319" s="16"/>
      <c r="M1319" s="16"/>
      <c r="N1319" s="16"/>
      <c r="O1319" s="16"/>
      <c r="P1319" s="16"/>
      <c r="Q1319" s="16"/>
      <c r="R1319" s="16"/>
      <c r="S1319" s="16"/>
      <c r="T1319" s="16"/>
      <c r="U1319" s="16"/>
      <c r="V1319" s="1" t="s">
        <v>2892</v>
      </c>
      <c r="W1319" s="1" t="s">
        <v>2551</v>
      </c>
      <c r="X1319" s="5" t="s">
        <v>2906</v>
      </c>
      <c r="Y1319" s="5" t="s">
        <v>2557</v>
      </c>
      <c r="Z1319" s="5" t="s">
        <v>2734</v>
      </c>
      <c r="AA1319" s="5"/>
    </row>
    <row r="1320" spans="1:27" ht="12" customHeight="1" x14ac:dyDescent="0.15">
      <c r="A1320" s="1" t="s">
        <v>416</v>
      </c>
      <c r="B1320" s="1" t="s">
        <v>49</v>
      </c>
      <c r="C1320" s="1" t="s">
        <v>21</v>
      </c>
      <c r="D1320" s="1" t="s">
        <v>2451</v>
      </c>
      <c r="E1320" s="1" t="s">
        <v>10</v>
      </c>
      <c r="F1320" s="1" t="s">
        <v>430</v>
      </c>
      <c r="G1320" s="1" t="s">
        <v>339</v>
      </c>
      <c r="H1320" s="1" t="s">
        <v>13</v>
      </c>
      <c r="I1320" s="16"/>
      <c r="J1320" s="16"/>
      <c r="K1320" s="16"/>
      <c r="L1320" s="16"/>
      <c r="M1320" s="16"/>
      <c r="N1320" s="16"/>
      <c r="O1320" s="16"/>
      <c r="P1320" s="16"/>
      <c r="Q1320" s="16"/>
      <c r="R1320" s="16"/>
      <c r="S1320" s="16"/>
      <c r="T1320" s="16"/>
      <c r="U1320" s="16"/>
      <c r="V1320" s="1" t="s">
        <v>2892</v>
      </c>
      <c r="W1320" s="1" t="s">
        <v>2551</v>
      </c>
      <c r="X1320" s="5" t="s">
        <v>2906</v>
      </c>
      <c r="Y1320" s="5" t="s">
        <v>2818</v>
      </c>
      <c r="Z1320" s="5" t="s">
        <v>13</v>
      </c>
      <c r="AA1320" s="5"/>
    </row>
    <row r="1321" spans="1:27" ht="12" customHeight="1" x14ac:dyDescent="0.15">
      <c r="A1321" s="1" t="s">
        <v>416</v>
      </c>
      <c r="B1321" s="1" t="s">
        <v>49</v>
      </c>
      <c r="C1321" s="1" t="s">
        <v>23</v>
      </c>
      <c r="D1321" s="1" t="s">
        <v>2451</v>
      </c>
      <c r="E1321" s="1" t="s">
        <v>10</v>
      </c>
      <c r="F1321" s="1" t="s">
        <v>430</v>
      </c>
      <c r="G1321" s="1" t="s">
        <v>245</v>
      </c>
      <c r="H1321" s="1" t="s">
        <v>239</v>
      </c>
      <c r="I1321" s="16"/>
      <c r="J1321" s="16"/>
      <c r="K1321" s="16"/>
      <c r="L1321" s="16"/>
      <c r="M1321" s="16"/>
      <c r="N1321" s="16"/>
      <c r="O1321" s="16"/>
      <c r="P1321" s="16"/>
      <c r="Q1321" s="16"/>
      <c r="R1321" s="16"/>
      <c r="S1321" s="16"/>
      <c r="T1321" s="16"/>
      <c r="U1321" s="16"/>
      <c r="V1321" s="1" t="s">
        <v>2892</v>
      </c>
      <c r="W1321" s="1" t="s">
        <v>2551</v>
      </c>
      <c r="X1321" s="5" t="s">
        <v>2906</v>
      </c>
      <c r="Y1321" s="5" t="s">
        <v>2740</v>
      </c>
      <c r="Z1321" s="5" t="s">
        <v>2738</v>
      </c>
      <c r="AA1321" s="5"/>
    </row>
    <row r="1322" spans="1:27" ht="12" customHeight="1" x14ac:dyDescent="0.15">
      <c r="A1322" s="1" t="s">
        <v>416</v>
      </c>
      <c r="B1322" s="1" t="s">
        <v>49</v>
      </c>
      <c r="C1322" s="1" t="s">
        <v>77</v>
      </c>
      <c r="D1322" s="1" t="s">
        <v>2451</v>
      </c>
      <c r="E1322" s="1" t="s">
        <v>10</v>
      </c>
      <c r="F1322" s="1" t="s">
        <v>430</v>
      </c>
      <c r="G1322" s="1" t="s">
        <v>249</v>
      </c>
      <c r="H1322" s="1" t="s">
        <v>235</v>
      </c>
      <c r="I1322" s="16"/>
      <c r="J1322" s="16"/>
      <c r="K1322" s="16"/>
      <c r="L1322" s="16"/>
      <c r="M1322" s="16"/>
      <c r="N1322" s="16"/>
      <c r="O1322" s="16"/>
      <c r="P1322" s="16"/>
      <c r="Q1322" s="16"/>
      <c r="R1322" s="16"/>
      <c r="S1322" s="16"/>
      <c r="T1322" s="16"/>
      <c r="U1322" s="16"/>
      <c r="V1322" s="1" t="s">
        <v>2892</v>
      </c>
      <c r="W1322" s="1" t="s">
        <v>2551</v>
      </c>
      <c r="X1322" s="5" t="s">
        <v>2906</v>
      </c>
      <c r="Y1322" s="5" t="s">
        <v>2559</v>
      </c>
      <c r="Z1322" s="5" t="s">
        <v>2734</v>
      </c>
      <c r="AA1322" s="5"/>
    </row>
    <row r="1323" spans="1:27" ht="12" customHeight="1" x14ac:dyDescent="0.15">
      <c r="A1323" s="1" t="s">
        <v>416</v>
      </c>
      <c r="B1323" s="1" t="s">
        <v>49</v>
      </c>
      <c r="C1323" s="1" t="s">
        <v>244</v>
      </c>
      <c r="D1323" s="1" t="s">
        <v>2451</v>
      </c>
      <c r="E1323" s="1" t="s">
        <v>10</v>
      </c>
      <c r="F1323" s="1" t="s">
        <v>430</v>
      </c>
      <c r="G1323" s="1" t="s">
        <v>340</v>
      </c>
      <c r="H1323" s="1" t="s">
        <v>13</v>
      </c>
      <c r="I1323" s="16"/>
      <c r="J1323" s="16"/>
      <c r="K1323" s="16"/>
      <c r="L1323" s="16"/>
      <c r="M1323" s="16"/>
      <c r="N1323" s="16"/>
      <c r="O1323" s="16"/>
      <c r="P1323" s="16"/>
      <c r="Q1323" s="16"/>
      <c r="R1323" s="16"/>
      <c r="S1323" s="16"/>
      <c r="T1323" s="16"/>
      <c r="U1323" s="16"/>
      <c r="V1323" s="1" t="s">
        <v>2892</v>
      </c>
      <c r="W1323" s="1" t="s">
        <v>2551</v>
      </c>
      <c r="X1323" s="5" t="s">
        <v>2906</v>
      </c>
      <c r="Y1323" s="5" t="s">
        <v>2819</v>
      </c>
      <c r="Z1323" s="5" t="s">
        <v>13</v>
      </c>
      <c r="AA1323" s="5"/>
    </row>
    <row r="1324" spans="1:27" ht="12" customHeight="1" x14ac:dyDescent="0.15">
      <c r="A1324" s="1" t="s">
        <v>416</v>
      </c>
      <c r="B1324" s="1" t="s">
        <v>51</v>
      </c>
      <c r="C1324" s="1" t="s">
        <v>9</v>
      </c>
      <c r="D1324" s="1" t="s">
        <v>2451</v>
      </c>
      <c r="E1324" s="1" t="s">
        <v>10</v>
      </c>
      <c r="F1324" s="1" t="s">
        <v>431</v>
      </c>
      <c r="G1324" s="1" t="s">
        <v>234</v>
      </c>
      <c r="H1324" s="1" t="s">
        <v>235</v>
      </c>
      <c r="I1324" s="16"/>
      <c r="J1324" s="16"/>
      <c r="K1324" s="16"/>
      <c r="L1324" s="16"/>
      <c r="M1324" s="16"/>
      <c r="N1324" s="16"/>
      <c r="O1324" s="16"/>
      <c r="P1324" s="16"/>
      <c r="Q1324" s="16"/>
      <c r="R1324" s="16"/>
      <c r="S1324" s="16"/>
      <c r="T1324" s="16"/>
      <c r="U1324" s="16"/>
      <c r="V1324" s="1" t="s">
        <v>2892</v>
      </c>
      <c r="W1324" s="1" t="s">
        <v>2551</v>
      </c>
      <c r="X1324" s="5" t="s">
        <v>2907</v>
      </c>
      <c r="Y1324" s="5" t="s">
        <v>2553</v>
      </c>
      <c r="Z1324" s="5" t="s">
        <v>2734</v>
      </c>
      <c r="AA1324" s="5"/>
    </row>
    <row r="1325" spans="1:27" ht="12" customHeight="1" x14ac:dyDescent="0.15">
      <c r="A1325" s="1" t="s">
        <v>416</v>
      </c>
      <c r="B1325" s="1" t="s">
        <v>51</v>
      </c>
      <c r="C1325" s="1" t="s">
        <v>15</v>
      </c>
      <c r="D1325" s="1" t="s">
        <v>2451</v>
      </c>
      <c r="E1325" s="1" t="s">
        <v>10</v>
      </c>
      <c r="F1325" s="1" t="s">
        <v>431</v>
      </c>
      <c r="G1325" s="1" t="s">
        <v>304</v>
      </c>
      <c r="H1325" s="1" t="s">
        <v>13</v>
      </c>
      <c r="I1325" s="16"/>
      <c r="J1325" s="16"/>
      <c r="K1325" s="16"/>
      <c r="L1325" s="16"/>
      <c r="M1325" s="16"/>
      <c r="N1325" s="16"/>
      <c r="O1325" s="16"/>
      <c r="P1325" s="16"/>
      <c r="Q1325" s="16"/>
      <c r="R1325" s="16"/>
      <c r="S1325" s="16"/>
      <c r="T1325" s="16"/>
      <c r="U1325" s="16"/>
      <c r="V1325" s="1" t="s">
        <v>2892</v>
      </c>
      <c r="W1325" s="1" t="s">
        <v>2551</v>
      </c>
      <c r="X1325" s="5" t="s">
        <v>2907</v>
      </c>
      <c r="Y1325" s="5" t="s">
        <v>2787</v>
      </c>
      <c r="Z1325" s="5" t="s">
        <v>13</v>
      </c>
      <c r="AA1325" s="5"/>
    </row>
    <row r="1326" spans="1:27" ht="12" customHeight="1" x14ac:dyDescent="0.15">
      <c r="A1326" s="1" t="s">
        <v>416</v>
      </c>
      <c r="B1326" s="1" t="s">
        <v>51</v>
      </c>
      <c r="C1326" s="1" t="s">
        <v>17</v>
      </c>
      <c r="D1326" s="1" t="s">
        <v>2451</v>
      </c>
      <c r="E1326" s="1" t="s">
        <v>10</v>
      </c>
      <c r="F1326" s="1" t="s">
        <v>431</v>
      </c>
      <c r="G1326" s="1" t="s">
        <v>238</v>
      </c>
      <c r="H1326" s="1" t="s">
        <v>239</v>
      </c>
      <c r="I1326" s="16"/>
      <c r="J1326" s="16"/>
      <c r="K1326" s="16"/>
      <c r="L1326" s="16"/>
      <c r="M1326" s="16"/>
      <c r="N1326" s="16"/>
      <c r="O1326" s="16"/>
      <c r="P1326" s="16"/>
      <c r="Q1326" s="16"/>
      <c r="R1326" s="16"/>
      <c r="S1326" s="16"/>
      <c r="T1326" s="16"/>
      <c r="U1326" s="16"/>
      <c r="V1326" s="1" t="s">
        <v>2892</v>
      </c>
      <c r="W1326" s="1" t="s">
        <v>2551</v>
      </c>
      <c r="X1326" s="5" t="s">
        <v>2907</v>
      </c>
      <c r="Y1326" s="5" t="s">
        <v>2737</v>
      </c>
      <c r="Z1326" s="5" t="s">
        <v>2738</v>
      </c>
      <c r="AA1326" s="5"/>
    </row>
    <row r="1327" spans="1:27" ht="12" customHeight="1" x14ac:dyDescent="0.15">
      <c r="A1327" s="1" t="s">
        <v>416</v>
      </c>
      <c r="B1327" s="1" t="s">
        <v>51</v>
      </c>
      <c r="C1327" s="1" t="s">
        <v>19</v>
      </c>
      <c r="D1327" s="1" t="s">
        <v>2451</v>
      </c>
      <c r="E1327" s="1" t="s">
        <v>10</v>
      </c>
      <c r="F1327" s="1" t="s">
        <v>431</v>
      </c>
      <c r="G1327" s="1" t="s">
        <v>242</v>
      </c>
      <c r="H1327" s="1" t="s">
        <v>235</v>
      </c>
      <c r="I1327" s="16"/>
      <c r="J1327" s="16"/>
      <c r="K1327" s="16"/>
      <c r="L1327" s="16"/>
      <c r="M1327" s="16"/>
      <c r="N1327" s="16"/>
      <c r="O1327" s="16"/>
      <c r="P1327" s="16"/>
      <c r="Q1327" s="16"/>
      <c r="R1327" s="16"/>
      <c r="S1327" s="16"/>
      <c r="T1327" s="16"/>
      <c r="U1327" s="16"/>
      <c r="V1327" s="1" t="s">
        <v>2892</v>
      </c>
      <c r="W1327" s="1" t="s">
        <v>2551</v>
      </c>
      <c r="X1327" s="5" t="s">
        <v>2907</v>
      </c>
      <c r="Y1327" s="5" t="s">
        <v>2557</v>
      </c>
      <c r="Z1327" s="5" t="s">
        <v>2734</v>
      </c>
      <c r="AA1327" s="5"/>
    </row>
    <row r="1328" spans="1:27" ht="12" customHeight="1" x14ac:dyDescent="0.15">
      <c r="A1328" s="1" t="s">
        <v>416</v>
      </c>
      <c r="B1328" s="1" t="s">
        <v>51</v>
      </c>
      <c r="C1328" s="1" t="s">
        <v>21</v>
      </c>
      <c r="D1328" s="1" t="s">
        <v>2451</v>
      </c>
      <c r="E1328" s="1" t="s">
        <v>10</v>
      </c>
      <c r="F1328" s="1" t="s">
        <v>431</v>
      </c>
      <c r="G1328" s="1" t="s">
        <v>339</v>
      </c>
      <c r="H1328" s="1" t="s">
        <v>13</v>
      </c>
      <c r="I1328" s="16"/>
      <c r="J1328" s="16"/>
      <c r="K1328" s="16"/>
      <c r="L1328" s="16"/>
      <c r="M1328" s="16"/>
      <c r="N1328" s="16"/>
      <c r="O1328" s="16"/>
      <c r="P1328" s="16"/>
      <c r="Q1328" s="16"/>
      <c r="R1328" s="16"/>
      <c r="S1328" s="16"/>
      <c r="T1328" s="16"/>
      <c r="U1328" s="16"/>
      <c r="V1328" s="1" t="s">
        <v>2892</v>
      </c>
      <c r="W1328" s="1" t="s">
        <v>2551</v>
      </c>
      <c r="X1328" s="5" t="s">
        <v>2907</v>
      </c>
      <c r="Y1328" s="5" t="s">
        <v>2818</v>
      </c>
      <c r="Z1328" s="5" t="s">
        <v>13</v>
      </c>
      <c r="AA1328" s="5"/>
    </row>
    <row r="1329" spans="1:27" ht="12" customHeight="1" x14ac:dyDescent="0.15">
      <c r="A1329" s="1" t="s">
        <v>416</v>
      </c>
      <c r="B1329" s="1" t="s">
        <v>51</v>
      </c>
      <c r="C1329" s="1" t="s">
        <v>23</v>
      </c>
      <c r="D1329" s="1" t="s">
        <v>2451</v>
      </c>
      <c r="E1329" s="1" t="s">
        <v>10</v>
      </c>
      <c r="F1329" s="1" t="s">
        <v>431</v>
      </c>
      <c r="G1329" s="1" t="s">
        <v>245</v>
      </c>
      <c r="H1329" s="1" t="s">
        <v>239</v>
      </c>
      <c r="I1329" s="16"/>
      <c r="J1329" s="16"/>
      <c r="K1329" s="16"/>
      <c r="L1329" s="16"/>
      <c r="M1329" s="16"/>
      <c r="N1329" s="16"/>
      <c r="O1329" s="16"/>
      <c r="P1329" s="16"/>
      <c r="Q1329" s="16"/>
      <c r="R1329" s="16"/>
      <c r="S1329" s="16"/>
      <c r="T1329" s="16"/>
      <c r="U1329" s="16"/>
      <c r="V1329" s="1" t="s">
        <v>2892</v>
      </c>
      <c r="W1329" s="1" t="s">
        <v>2551</v>
      </c>
      <c r="X1329" s="5" t="s">
        <v>2907</v>
      </c>
      <c r="Y1329" s="5" t="s">
        <v>2740</v>
      </c>
      <c r="Z1329" s="5" t="s">
        <v>2738</v>
      </c>
      <c r="AA1329" s="5"/>
    </row>
    <row r="1330" spans="1:27" ht="12" customHeight="1" x14ac:dyDescent="0.15">
      <c r="A1330" s="1" t="s">
        <v>416</v>
      </c>
      <c r="B1330" s="1" t="s">
        <v>51</v>
      </c>
      <c r="C1330" s="1" t="s">
        <v>77</v>
      </c>
      <c r="D1330" s="1" t="s">
        <v>2451</v>
      </c>
      <c r="E1330" s="1" t="s">
        <v>10</v>
      </c>
      <c r="F1330" s="1" t="s">
        <v>431</v>
      </c>
      <c r="G1330" s="1" t="s">
        <v>249</v>
      </c>
      <c r="H1330" s="1" t="s">
        <v>235</v>
      </c>
      <c r="I1330" s="16"/>
      <c r="J1330" s="16"/>
      <c r="K1330" s="16"/>
      <c r="L1330" s="16"/>
      <c r="M1330" s="16"/>
      <c r="N1330" s="16"/>
      <c r="O1330" s="16"/>
      <c r="P1330" s="16"/>
      <c r="Q1330" s="16"/>
      <c r="R1330" s="16"/>
      <c r="S1330" s="16"/>
      <c r="T1330" s="16"/>
      <c r="U1330" s="16"/>
      <c r="V1330" s="1" t="s">
        <v>2892</v>
      </c>
      <c r="W1330" s="1" t="s">
        <v>2551</v>
      </c>
      <c r="X1330" s="5" t="s">
        <v>2907</v>
      </c>
      <c r="Y1330" s="5" t="s">
        <v>2559</v>
      </c>
      <c r="Z1330" s="5" t="s">
        <v>2734</v>
      </c>
      <c r="AA1330" s="5"/>
    </row>
    <row r="1331" spans="1:27" ht="12" customHeight="1" x14ac:dyDescent="0.15">
      <c r="A1331" s="1" t="s">
        <v>416</v>
      </c>
      <c r="B1331" s="1" t="s">
        <v>51</v>
      </c>
      <c r="C1331" s="1" t="s">
        <v>244</v>
      </c>
      <c r="D1331" s="1" t="s">
        <v>2451</v>
      </c>
      <c r="E1331" s="1" t="s">
        <v>10</v>
      </c>
      <c r="F1331" s="1" t="s">
        <v>431</v>
      </c>
      <c r="G1331" s="1" t="s">
        <v>340</v>
      </c>
      <c r="H1331" s="1" t="s">
        <v>13</v>
      </c>
      <c r="I1331" s="16"/>
      <c r="J1331" s="16"/>
      <c r="K1331" s="16"/>
      <c r="L1331" s="16"/>
      <c r="M1331" s="16"/>
      <c r="N1331" s="16"/>
      <c r="O1331" s="16"/>
      <c r="P1331" s="16"/>
      <c r="Q1331" s="16"/>
      <c r="R1331" s="16"/>
      <c r="S1331" s="16"/>
      <c r="T1331" s="16"/>
      <c r="U1331" s="16"/>
      <c r="V1331" s="1" t="s">
        <v>2892</v>
      </c>
      <c r="W1331" s="1" t="s">
        <v>2551</v>
      </c>
      <c r="X1331" s="5" t="s">
        <v>2907</v>
      </c>
      <c r="Y1331" s="5" t="s">
        <v>2819</v>
      </c>
      <c r="Z1331" s="5" t="s">
        <v>13</v>
      </c>
      <c r="AA1331" s="5"/>
    </row>
    <row r="1332" spans="1:27" ht="12" customHeight="1" x14ac:dyDescent="0.15">
      <c r="A1332" s="1" t="s">
        <v>416</v>
      </c>
      <c r="B1332" s="1" t="s">
        <v>53</v>
      </c>
      <c r="C1332" s="1" t="s">
        <v>9</v>
      </c>
      <c r="D1332" s="1" t="s">
        <v>2451</v>
      </c>
      <c r="E1332" s="1" t="s">
        <v>10</v>
      </c>
      <c r="F1332" s="1" t="s">
        <v>432</v>
      </c>
      <c r="G1332" s="1" t="s">
        <v>234</v>
      </c>
      <c r="H1332" s="1" t="s">
        <v>235</v>
      </c>
      <c r="I1332" s="16"/>
      <c r="J1332" s="16"/>
      <c r="K1332" s="16"/>
      <c r="L1332" s="16"/>
      <c r="M1332" s="16"/>
      <c r="N1332" s="16"/>
      <c r="O1332" s="16"/>
      <c r="P1332" s="16"/>
      <c r="Q1332" s="16"/>
      <c r="R1332" s="16"/>
      <c r="S1332" s="16"/>
      <c r="T1332" s="16"/>
      <c r="U1332" s="16"/>
      <c r="V1332" s="1" t="s">
        <v>2892</v>
      </c>
      <c r="W1332" s="1" t="s">
        <v>2551</v>
      </c>
      <c r="X1332" s="5" t="s">
        <v>2908</v>
      </c>
      <c r="Y1332" s="5" t="s">
        <v>2553</v>
      </c>
      <c r="Z1332" s="5" t="s">
        <v>2734</v>
      </c>
      <c r="AA1332" s="5"/>
    </row>
    <row r="1333" spans="1:27" ht="12" customHeight="1" x14ac:dyDescent="0.15">
      <c r="A1333" s="1" t="s">
        <v>416</v>
      </c>
      <c r="B1333" s="1" t="s">
        <v>53</v>
      </c>
      <c r="C1333" s="1" t="s">
        <v>15</v>
      </c>
      <c r="D1333" s="1" t="s">
        <v>2451</v>
      </c>
      <c r="E1333" s="1" t="s">
        <v>10</v>
      </c>
      <c r="F1333" s="1" t="s">
        <v>432</v>
      </c>
      <c r="G1333" s="1" t="s">
        <v>304</v>
      </c>
      <c r="H1333" s="1" t="s">
        <v>13</v>
      </c>
      <c r="I1333" s="16"/>
      <c r="J1333" s="16"/>
      <c r="K1333" s="16"/>
      <c r="L1333" s="16"/>
      <c r="M1333" s="16"/>
      <c r="N1333" s="16"/>
      <c r="O1333" s="16"/>
      <c r="P1333" s="16"/>
      <c r="Q1333" s="16"/>
      <c r="R1333" s="16"/>
      <c r="S1333" s="16"/>
      <c r="T1333" s="16"/>
      <c r="U1333" s="16"/>
      <c r="V1333" s="1" t="s">
        <v>2892</v>
      </c>
      <c r="W1333" s="1" t="s">
        <v>2551</v>
      </c>
      <c r="X1333" s="5" t="s">
        <v>2908</v>
      </c>
      <c r="Y1333" s="5" t="s">
        <v>2787</v>
      </c>
      <c r="Z1333" s="5" t="s">
        <v>13</v>
      </c>
      <c r="AA1333" s="5"/>
    </row>
    <row r="1334" spans="1:27" ht="12" customHeight="1" x14ac:dyDescent="0.15">
      <c r="A1334" s="1" t="s">
        <v>416</v>
      </c>
      <c r="B1334" s="1" t="s">
        <v>53</v>
      </c>
      <c r="C1334" s="1" t="s">
        <v>17</v>
      </c>
      <c r="D1334" s="1" t="s">
        <v>2451</v>
      </c>
      <c r="E1334" s="1" t="s">
        <v>10</v>
      </c>
      <c r="F1334" s="1" t="s">
        <v>432</v>
      </c>
      <c r="G1334" s="1" t="s">
        <v>238</v>
      </c>
      <c r="H1334" s="1" t="s">
        <v>239</v>
      </c>
      <c r="I1334" s="16"/>
      <c r="J1334" s="16"/>
      <c r="K1334" s="16"/>
      <c r="L1334" s="16"/>
      <c r="M1334" s="16"/>
      <c r="N1334" s="16"/>
      <c r="O1334" s="16"/>
      <c r="P1334" s="16"/>
      <c r="Q1334" s="16"/>
      <c r="R1334" s="16"/>
      <c r="S1334" s="16"/>
      <c r="T1334" s="16"/>
      <c r="U1334" s="16"/>
      <c r="V1334" s="1" t="s">
        <v>2892</v>
      </c>
      <c r="W1334" s="1" t="s">
        <v>2551</v>
      </c>
      <c r="X1334" s="5" t="s">
        <v>2908</v>
      </c>
      <c r="Y1334" s="5" t="s">
        <v>2737</v>
      </c>
      <c r="Z1334" s="5" t="s">
        <v>2738</v>
      </c>
      <c r="AA1334" s="5"/>
    </row>
    <row r="1335" spans="1:27" ht="12" customHeight="1" x14ac:dyDescent="0.15">
      <c r="A1335" s="1" t="s">
        <v>416</v>
      </c>
      <c r="B1335" s="1" t="s">
        <v>53</v>
      </c>
      <c r="C1335" s="1" t="s">
        <v>19</v>
      </c>
      <c r="D1335" s="1" t="s">
        <v>2451</v>
      </c>
      <c r="E1335" s="1" t="s">
        <v>10</v>
      </c>
      <c r="F1335" s="1" t="s">
        <v>432</v>
      </c>
      <c r="G1335" s="1" t="s">
        <v>242</v>
      </c>
      <c r="H1335" s="1" t="s">
        <v>235</v>
      </c>
      <c r="I1335" s="16"/>
      <c r="J1335" s="16"/>
      <c r="K1335" s="16"/>
      <c r="L1335" s="16"/>
      <c r="M1335" s="16"/>
      <c r="N1335" s="16"/>
      <c r="O1335" s="16"/>
      <c r="P1335" s="16"/>
      <c r="Q1335" s="16"/>
      <c r="R1335" s="16"/>
      <c r="S1335" s="16"/>
      <c r="T1335" s="16"/>
      <c r="U1335" s="16"/>
      <c r="V1335" s="1" t="s">
        <v>2892</v>
      </c>
      <c r="W1335" s="1" t="s">
        <v>2551</v>
      </c>
      <c r="X1335" s="5" t="s">
        <v>2908</v>
      </c>
      <c r="Y1335" s="5" t="s">
        <v>2557</v>
      </c>
      <c r="Z1335" s="5" t="s">
        <v>2734</v>
      </c>
      <c r="AA1335" s="5"/>
    </row>
    <row r="1336" spans="1:27" ht="12" customHeight="1" x14ac:dyDescent="0.15">
      <c r="A1336" s="1" t="s">
        <v>416</v>
      </c>
      <c r="B1336" s="1" t="s">
        <v>53</v>
      </c>
      <c r="C1336" s="1" t="s">
        <v>21</v>
      </c>
      <c r="D1336" s="1" t="s">
        <v>2451</v>
      </c>
      <c r="E1336" s="1" t="s">
        <v>10</v>
      </c>
      <c r="F1336" s="1" t="s">
        <v>432</v>
      </c>
      <c r="G1336" s="1" t="s">
        <v>339</v>
      </c>
      <c r="H1336" s="1" t="s">
        <v>13</v>
      </c>
      <c r="I1336" s="16"/>
      <c r="J1336" s="16"/>
      <c r="K1336" s="16"/>
      <c r="L1336" s="16"/>
      <c r="M1336" s="16"/>
      <c r="N1336" s="16"/>
      <c r="O1336" s="16"/>
      <c r="P1336" s="16"/>
      <c r="Q1336" s="16"/>
      <c r="R1336" s="16"/>
      <c r="S1336" s="16"/>
      <c r="T1336" s="16"/>
      <c r="U1336" s="16"/>
      <c r="V1336" s="1" t="s">
        <v>2892</v>
      </c>
      <c r="W1336" s="1" t="s">
        <v>2551</v>
      </c>
      <c r="X1336" s="5" t="s">
        <v>2908</v>
      </c>
      <c r="Y1336" s="5" t="s">
        <v>2818</v>
      </c>
      <c r="Z1336" s="5" t="s">
        <v>13</v>
      </c>
      <c r="AA1336" s="5"/>
    </row>
    <row r="1337" spans="1:27" ht="12" customHeight="1" x14ac:dyDescent="0.15">
      <c r="A1337" s="1" t="s">
        <v>416</v>
      </c>
      <c r="B1337" s="1" t="s">
        <v>53</v>
      </c>
      <c r="C1337" s="1" t="s">
        <v>23</v>
      </c>
      <c r="D1337" s="1" t="s">
        <v>2451</v>
      </c>
      <c r="E1337" s="1" t="s">
        <v>10</v>
      </c>
      <c r="F1337" s="1" t="s">
        <v>432</v>
      </c>
      <c r="G1337" s="1" t="s">
        <v>245</v>
      </c>
      <c r="H1337" s="1" t="s">
        <v>239</v>
      </c>
      <c r="I1337" s="16"/>
      <c r="J1337" s="16"/>
      <c r="K1337" s="16"/>
      <c r="L1337" s="16"/>
      <c r="M1337" s="16"/>
      <c r="N1337" s="16"/>
      <c r="O1337" s="16"/>
      <c r="P1337" s="16"/>
      <c r="Q1337" s="16"/>
      <c r="R1337" s="16"/>
      <c r="S1337" s="16"/>
      <c r="T1337" s="16"/>
      <c r="U1337" s="16"/>
      <c r="V1337" s="1" t="s">
        <v>2892</v>
      </c>
      <c r="W1337" s="1" t="s">
        <v>2551</v>
      </c>
      <c r="X1337" s="5" t="s">
        <v>2908</v>
      </c>
      <c r="Y1337" s="5" t="s">
        <v>2740</v>
      </c>
      <c r="Z1337" s="5" t="s">
        <v>2738</v>
      </c>
      <c r="AA1337" s="5"/>
    </row>
    <row r="1338" spans="1:27" ht="12" customHeight="1" x14ac:dyDescent="0.15">
      <c r="A1338" s="1" t="s">
        <v>416</v>
      </c>
      <c r="B1338" s="1" t="s">
        <v>53</v>
      </c>
      <c r="C1338" s="1" t="s">
        <v>77</v>
      </c>
      <c r="D1338" s="1" t="s">
        <v>2451</v>
      </c>
      <c r="E1338" s="1" t="s">
        <v>10</v>
      </c>
      <c r="F1338" s="1" t="s">
        <v>432</v>
      </c>
      <c r="G1338" s="1" t="s">
        <v>249</v>
      </c>
      <c r="H1338" s="1" t="s">
        <v>235</v>
      </c>
      <c r="I1338" s="16"/>
      <c r="J1338" s="16"/>
      <c r="K1338" s="16"/>
      <c r="L1338" s="16"/>
      <c r="M1338" s="16"/>
      <c r="N1338" s="16"/>
      <c r="O1338" s="16"/>
      <c r="P1338" s="16"/>
      <c r="Q1338" s="16"/>
      <c r="R1338" s="16"/>
      <c r="S1338" s="16"/>
      <c r="T1338" s="16"/>
      <c r="U1338" s="16"/>
      <c r="V1338" s="1" t="s">
        <v>2892</v>
      </c>
      <c r="W1338" s="1" t="s">
        <v>2551</v>
      </c>
      <c r="X1338" s="5" t="s">
        <v>2908</v>
      </c>
      <c r="Y1338" s="5" t="s">
        <v>2559</v>
      </c>
      <c r="Z1338" s="5" t="s">
        <v>2734</v>
      </c>
      <c r="AA1338" s="5"/>
    </row>
    <row r="1339" spans="1:27" ht="12" customHeight="1" x14ac:dyDescent="0.15">
      <c r="A1339" s="1" t="s">
        <v>416</v>
      </c>
      <c r="B1339" s="1" t="s">
        <v>53</v>
      </c>
      <c r="C1339" s="1" t="s">
        <v>244</v>
      </c>
      <c r="D1339" s="1" t="s">
        <v>2451</v>
      </c>
      <c r="E1339" s="1" t="s">
        <v>10</v>
      </c>
      <c r="F1339" s="1" t="s">
        <v>432</v>
      </c>
      <c r="G1339" s="1" t="s">
        <v>340</v>
      </c>
      <c r="H1339" s="1" t="s">
        <v>13</v>
      </c>
      <c r="I1339" s="16"/>
      <c r="J1339" s="16"/>
      <c r="K1339" s="16"/>
      <c r="L1339" s="16"/>
      <c r="M1339" s="16"/>
      <c r="N1339" s="16"/>
      <c r="O1339" s="16"/>
      <c r="P1339" s="16"/>
      <c r="Q1339" s="16"/>
      <c r="R1339" s="16"/>
      <c r="S1339" s="16"/>
      <c r="T1339" s="16"/>
      <c r="U1339" s="16"/>
      <c r="V1339" s="1" t="s">
        <v>2892</v>
      </c>
      <c r="W1339" s="1" t="s">
        <v>2551</v>
      </c>
      <c r="X1339" s="5" t="s">
        <v>2908</v>
      </c>
      <c r="Y1339" s="5" t="s">
        <v>2819</v>
      </c>
      <c r="Z1339" s="5" t="s">
        <v>13</v>
      </c>
      <c r="AA1339" s="5"/>
    </row>
    <row r="1340" spans="1:27" ht="12" customHeight="1" x14ac:dyDescent="0.15">
      <c r="A1340" s="1" t="s">
        <v>416</v>
      </c>
      <c r="B1340" s="1" t="s">
        <v>55</v>
      </c>
      <c r="C1340" s="1" t="s">
        <v>9</v>
      </c>
      <c r="D1340" s="1" t="s">
        <v>2451</v>
      </c>
      <c r="E1340" s="1" t="s">
        <v>10</v>
      </c>
      <c r="F1340" s="1" t="s">
        <v>433</v>
      </c>
      <c r="G1340" s="1" t="s">
        <v>234</v>
      </c>
      <c r="H1340" s="1" t="s">
        <v>235</v>
      </c>
      <c r="I1340" s="16"/>
      <c r="J1340" s="16"/>
      <c r="K1340" s="16"/>
      <c r="L1340" s="16"/>
      <c r="M1340" s="16"/>
      <c r="N1340" s="16"/>
      <c r="O1340" s="16"/>
      <c r="P1340" s="16"/>
      <c r="Q1340" s="16"/>
      <c r="R1340" s="16"/>
      <c r="S1340" s="16"/>
      <c r="T1340" s="16"/>
      <c r="U1340" s="16"/>
      <c r="V1340" s="1" t="s">
        <v>2892</v>
      </c>
      <c r="W1340" s="1" t="s">
        <v>2551</v>
      </c>
      <c r="X1340" s="5" t="s">
        <v>2909</v>
      </c>
      <c r="Y1340" s="5" t="s">
        <v>2553</v>
      </c>
      <c r="Z1340" s="5" t="s">
        <v>2734</v>
      </c>
      <c r="AA1340" s="5"/>
    </row>
    <row r="1341" spans="1:27" ht="12" customHeight="1" x14ac:dyDescent="0.15">
      <c r="A1341" s="1" t="s">
        <v>416</v>
      </c>
      <c r="B1341" s="1" t="s">
        <v>55</v>
      </c>
      <c r="C1341" s="1" t="s">
        <v>15</v>
      </c>
      <c r="D1341" s="1" t="s">
        <v>2451</v>
      </c>
      <c r="E1341" s="1" t="s">
        <v>10</v>
      </c>
      <c r="F1341" s="1" t="s">
        <v>433</v>
      </c>
      <c r="G1341" s="1" t="s">
        <v>304</v>
      </c>
      <c r="H1341" s="1" t="s">
        <v>13</v>
      </c>
      <c r="I1341" s="16"/>
      <c r="J1341" s="16"/>
      <c r="K1341" s="16"/>
      <c r="L1341" s="16"/>
      <c r="M1341" s="16"/>
      <c r="N1341" s="16"/>
      <c r="O1341" s="16"/>
      <c r="P1341" s="16"/>
      <c r="Q1341" s="16"/>
      <c r="R1341" s="16"/>
      <c r="S1341" s="16"/>
      <c r="T1341" s="16"/>
      <c r="U1341" s="16"/>
      <c r="V1341" s="1" t="s">
        <v>2892</v>
      </c>
      <c r="W1341" s="1" t="s">
        <v>2551</v>
      </c>
      <c r="X1341" s="5" t="s">
        <v>2909</v>
      </c>
      <c r="Y1341" s="5" t="s">
        <v>2787</v>
      </c>
      <c r="Z1341" s="5" t="s">
        <v>13</v>
      </c>
      <c r="AA1341" s="5"/>
    </row>
    <row r="1342" spans="1:27" ht="12" customHeight="1" x14ac:dyDescent="0.15">
      <c r="A1342" s="1" t="s">
        <v>416</v>
      </c>
      <c r="B1342" s="1" t="s">
        <v>55</v>
      </c>
      <c r="C1342" s="1" t="s">
        <v>17</v>
      </c>
      <c r="D1342" s="1" t="s">
        <v>2451</v>
      </c>
      <c r="E1342" s="1" t="s">
        <v>10</v>
      </c>
      <c r="F1342" s="1" t="s">
        <v>433</v>
      </c>
      <c r="G1342" s="1" t="s">
        <v>238</v>
      </c>
      <c r="H1342" s="1" t="s">
        <v>239</v>
      </c>
      <c r="I1342" s="16"/>
      <c r="J1342" s="16"/>
      <c r="K1342" s="16"/>
      <c r="L1342" s="16"/>
      <c r="M1342" s="16"/>
      <c r="N1342" s="16"/>
      <c r="O1342" s="16"/>
      <c r="P1342" s="16"/>
      <c r="Q1342" s="16"/>
      <c r="R1342" s="16"/>
      <c r="S1342" s="16"/>
      <c r="T1342" s="16"/>
      <c r="U1342" s="16"/>
      <c r="V1342" s="1" t="s">
        <v>2892</v>
      </c>
      <c r="W1342" s="1" t="s">
        <v>2551</v>
      </c>
      <c r="X1342" s="5" t="s">
        <v>2909</v>
      </c>
      <c r="Y1342" s="5" t="s">
        <v>2737</v>
      </c>
      <c r="Z1342" s="5" t="s">
        <v>2738</v>
      </c>
      <c r="AA1342" s="5"/>
    </row>
    <row r="1343" spans="1:27" ht="12" customHeight="1" x14ac:dyDescent="0.15">
      <c r="A1343" s="1" t="s">
        <v>416</v>
      </c>
      <c r="B1343" s="1" t="s">
        <v>55</v>
      </c>
      <c r="C1343" s="1" t="s">
        <v>19</v>
      </c>
      <c r="D1343" s="1" t="s">
        <v>2451</v>
      </c>
      <c r="E1343" s="1" t="s">
        <v>10</v>
      </c>
      <c r="F1343" s="1" t="s">
        <v>433</v>
      </c>
      <c r="G1343" s="1" t="s">
        <v>242</v>
      </c>
      <c r="H1343" s="1" t="s">
        <v>235</v>
      </c>
      <c r="I1343" s="16"/>
      <c r="J1343" s="16"/>
      <c r="K1343" s="16"/>
      <c r="L1343" s="16"/>
      <c r="M1343" s="16"/>
      <c r="N1343" s="16"/>
      <c r="O1343" s="16"/>
      <c r="P1343" s="16"/>
      <c r="Q1343" s="16"/>
      <c r="R1343" s="16"/>
      <c r="S1343" s="16"/>
      <c r="T1343" s="16"/>
      <c r="U1343" s="16"/>
      <c r="V1343" s="1" t="s">
        <v>2892</v>
      </c>
      <c r="W1343" s="1" t="s">
        <v>2551</v>
      </c>
      <c r="X1343" s="5" t="s">
        <v>2909</v>
      </c>
      <c r="Y1343" s="5" t="s">
        <v>2557</v>
      </c>
      <c r="Z1343" s="5" t="s">
        <v>2734</v>
      </c>
      <c r="AA1343" s="5"/>
    </row>
    <row r="1344" spans="1:27" ht="12" customHeight="1" x14ac:dyDescent="0.15">
      <c r="A1344" s="1" t="s">
        <v>416</v>
      </c>
      <c r="B1344" s="1" t="s">
        <v>55</v>
      </c>
      <c r="C1344" s="1" t="s">
        <v>21</v>
      </c>
      <c r="D1344" s="1" t="s">
        <v>2451</v>
      </c>
      <c r="E1344" s="1" t="s">
        <v>10</v>
      </c>
      <c r="F1344" s="1" t="s">
        <v>433</v>
      </c>
      <c r="G1344" s="1" t="s">
        <v>339</v>
      </c>
      <c r="H1344" s="1" t="s">
        <v>13</v>
      </c>
      <c r="I1344" s="16"/>
      <c r="J1344" s="16"/>
      <c r="K1344" s="16"/>
      <c r="L1344" s="16"/>
      <c r="M1344" s="16"/>
      <c r="N1344" s="16"/>
      <c r="O1344" s="16"/>
      <c r="P1344" s="16"/>
      <c r="Q1344" s="16"/>
      <c r="R1344" s="16"/>
      <c r="S1344" s="16"/>
      <c r="T1344" s="16"/>
      <c r="U1344" s="16"/>
      <c r="V1344" s="1" t="s">
        <v>2892</v>
      </c>
      <c r="W1344" s="1" t="s">
        <v>2551</v>
      </c>
      <c r="X1344" s="5" t="s">
        <v>2909</v>
      </c>
      <c r="Y1344" s="5" t="s">
        <v>2818</v>
      </c>
      <c r="Z1344" s="5" t="s">
        <v>13</v>
      </c>
      <c r="AA1344" s="5"/>
    </row>
    <row r="1345" spans="1:27" ht="12" customHeight="1" x14ac:dyDescent="0.15">
      <c r="A1345" s="1" t="s">
        <v>416</v>
      </c>
      <c r="B1345" s="1" t="s">
        <v>55</v>
      </c>
      <c r="C1345" s="1" t="s">
        <v>23</v>
      </c>
      <c r="D1345" s="1" t="s">
        <v>2451</v>
      </c>
      <c r="E1345" s="1" t="s">
        <v>10</v>
      </c>
      <c r="F1345" s="1" t="s">
        <v>433</v>
      </c>
      <c r="G1345" s="1" t="s">
        <v>245</v>
      </c>
      <c r="H1345" s="1" t="s">
        <v>239</v>
      </c>
      <c r="I1345" s="16"/>
      <c r="J1345" s="16"/>
      <c r="K1345" s="16"/>
      <c r="L1345" s="16"/>
      <c r="M1345" s="16"/>
      <c r="N1345" s="16"/>
      <c r="O1345" s="16"/>
      <c r="P1345" s="16"/>
      <c r="Q1345" s="16"/>
      <c r="R1345" s="16"/>
      <c r="S1345" s="16"/>
      <c r="T1345" s="16"/>
      <c r="U1345" s="16"/>
      <c r="V1345" s="1" t="s">
        <v>2892</v>
      </c>
      <c r="W1345" s="1" t="s">
        <v>2551</v>
      </c>
      <c r="X1345" s="5" t="s">
        <v>2909</v>
      </c>
      <c r="Y1345" s="5" t="s">
        <v>2740</v>
      </c>
      <c r="Z1345" s="5" t="s">
        <v>2738</v>
      </c>
      <c r="AA1345" s="5"/>
    </row>
    <row r="1346" spans="1:27" ht="12" customHeight="1" x14ac:dyDescent="0.15">
      <c r="A1346" s="1" t="s">
        <v>416</v>
      </c>
      <c r="B1346" s="1" t="s">
        <v>55</v>
      </c>
      <c r="C1346" s="1" t="s">
        <v>77</v>
      </c>
      <c r="D1346" s="1" t="s">
        <v>2451</v>
      </c>
      <c r="E1346" s="1" t="s">
        <v>10</v>
      </c>
      <c r="F1346" s="1" t="s">
        <v>433</v>
      </c>
      <c r="G1346" s="1" t="s">
        <v>249</v>
      </c>
      <c r="H1346" s="1" t="s">
        <v>235</v>
      </c>
      <c r="I1346" s="16"/>
      <c r="J1346" s="16"/>
      <c r="K1346" s="16"/>
      <c r="L1346" s="16"/>
      <c r="M1346" s="16"/>
      <c r="N1346" s="16"/>
      <c r="O1346" s="16"/>
      <c r="P1346" s="16"/>
      <c r="Q1346" s="16"/>
      <c r="R1346" s="16"/>
      <c r="S1346" s="16"/>
      <c r="T1346" s="16"/>
      <c r="U1346" s="16"/>
      <c r="V1346" s="1" t="s">
        <v>2892</v>
      </c>
      <c r="W1346" s="1" t="s">
        <v>2551</v>
      </c>
      <c r="X1346" s="5" t="s">
        <v>2909</v>
      </c>
      <c r="Y1346" s="5" t="s">
        <v>2559</v>
      </c>
      <c r="Z1346" s="5" t="s">
        <v>2734</v>
      </c>
      <c r="AA1346" s="5"/>
    </row>
    <row r="1347" spans="1:27" ht="12" customHeight="1" x14ac:dyDescent="0.15">
      <c r="A1347" s="1" t="s">
        <v>416</v>
      </c>
      <c r="B1347" s="1" t="s">
        <v>55</v>
      </c>
      <c r="C1347" s="1" t="s">
        <v>244</v>
      </c>
      <c r="D1347" s="1" t="s">
        <v>2451</v>
      </c>
      <c r="E1347" s="1" t="s">
        <v>10</v>
      </c>
      <c r="F1347" s="1" t="s">
        <v>433</v>
      </c>
      <c r="G1347" s="1" t="s">
        <v>340</v>
      </c>
      <c r="H1347" s="1" t="s">
        <v>13</v>
      </c>
      <c r="I1347" s="16"/>
      <c r="J1347" s="16"/>
      <c r="K1347" s="16"/>
      <c r="L1347" s="16"/>
      <c r="M1347" s="16"/>
      <c r="N1347" s="16"/>
      <c r="O1347" s="16"/>
      <c r="P1347" s="16"/>
      <c r="Q1347" s="16"/>
      <c r="R1347" s="16"/>
      <c r="S1347" s="16"/>
      <c r="T1347" s="16"/>
      <c r="U1347" s="16"/>
      <c r="V1347" s="1" t="s">
        <v>2892</v>
      </c>
      <c r="W1347" s="1" t="s">
        <v>2551</v>
      </c>
      <c r="X1347" s="5" t="s">
        <v>2909</v>
      </c>
      <c r="Y1347" s="5" t="s">
        <v>2819</v>
      </c>
      <c r="Z1347" s="5" t="s">
        <v>13</v>
      </c>
      <c r="AA1347" s="5"/>
    </row>
    <row r="1348" spans="1:27" ht="12" customHeight="1" x14ac:dyDescent="0.15">
      <c r="A1348" s="1" t="s">
        <v>416</v>
      </c>
      <c r="B1348" s="1" t="s">
        <v>110</v>
      </c>
      <c r="C1348" s="1" t="s">
        <v>9</v>
      </c>
      <c r="D1348" s="1" t="s">
        <v>2451</v>
      </c>
      <c r="E1348" s="1" t="s">
        <v>10</v>
      </c>
      <c r="F1348" s="1" t="s">
        <v>434</v>
      </c>
      <c r="G1348" s="1" t="s">
        <v>234</v>
      </c>
      <c r="H1348" s="1" t="s">
        <v>235</v>
      </c>
      <c r="I1348" s="16"/>
      <c r="J1348" s="16"/>
      <c r="K1348" s="16"/>
      <c r="L1348" s="16"/>
      <c r="M1348" s="16"/>
      <c r="N1348" s="16"/>
      <c r="O1348" s="16"/>
      <c r="P1348" s="16"/>
      <c r="Q1348" s="16"/>
      <c r="R1348" s="16"/>
      <c r="S1348" s="16"/>
      <c r="T1348" s="16"/>
      <c r="U1348" s="16"/>
      <c r="V1348" s="1" t="s">
        <v>2892</v>
      </c>
      <c r="W1348" s="1" t="s">
        <v>2551</v>
      </c>
      <c r="X1348" s="5" t="s">
        <v>2910</v>
      </c>
      <c r="Y1348" s="5" t="s">
        <v>2553</v>
      </c>
      <c r="Z1348" s="5" t="s">
        <v>2734</v>
      </c>
      <c r="AA1348" s="5"/>
    </row>
    <row r="1349" spans="1:27" ht="12" customHeight="1" x14ac:dyDescent="0.15">
      <c r="A1349" s="1" t="s">
        <v>416</v>
      </c>
      <c r="B1349" s="1" t="s">
        <v>110</v>
      </c>
      <c r="C1349" s="1" t="s">
        <v>15</v>
      </c>
      <c r="D1349" s="1" t="s">
        <v>2451</v>
      </c>
      <c r="E1349" s="1" t="s">
        <v>10</v>
      </c>
      <c r="F1349" s="1" t="s">
        <v>434</v>
      </c>
      <c r="G1349" s="1" t="s">
        <v>304</v>
      </c>
      <c r="H1349" s="1" t="s">
        <v>13</v>
      </c>
      <c r="I1349" s="16"/>
      <c r="J1349" s="16"/>
      <c r="K1349" s="16"/>
      <c r="L1349" s="16"/>
      <c r="M1349" s="16"/>
      <c r="N1349" s="16"/>
      <c r="O1349" s="16"/>
      <c r="P1349" s="16"/>
      <c r="Q1349" s="16"/>
      <c r="R1349" s="16"/>
      <c r="S1349" s="16"/>
      <c r="T1349" s="16"/>
      <c r="U1349" s="16"/>
      <c r="V1349" s="1" t="s">
        <v>2892</v>
      </c>
      <c r="W1349" s="1" t="s">
        <v>2551</v>
      </c>
      <c r="X1349" s="5" t="s">
        <v>2910</v>
      </c>
      <c r="Y1349" s="5" t="s">
        <v>2787</v>
      </c>
      <c r="Z1349" s="5" t="s">
        <v>13</v>
      </c>
      <c r="AA1349" s="5"/>
    </row>
    <row r="1350" spans="1:27" ht="12" customHeight="1" x14ac:dyDescent="0.15">
      <c r="A1350" s="1" t="s">
        <v>416</v>
      </c>
      <c r="B1350" s="1" t="s">
        <v>110</v>
      </c>
      <c r="C1350" s="1" t="s">
        <v>17</v>
      </c>
      <c r="D1350" s="1" t="s">
        <v>2451</v>
      </c>
      <c r="E1350" s="1" t="s">
        <v>10</v>
      </c>
      <c r="F1350" s="1" t="s">
        <v>434</v>
      </c>
      <c r="G1350" s="1" t="s">
        <v>238</v>
      </c>
      <c r="H1350" s="1" t="s">
        <v>239</v>
      </c>
      <c r="I1350" s="16"/>
      <c r="J1350" s="16"/>
      <c r="K1350" s="16"/>
      <c r="L1350" s="16"/>
      <c r="M1350" s="16"/>
      <c r="N1350" s="16"/>
      <c r="O1350" s="16"/>
      <c r="P1350" s="16"/>
      <c r="Q1350" s="16"/>
      <c r="R1350" s="16"/>
      <c r="S1350" s="16"/>
      <c r="T1350" s="16"/>
      <c r="U1350" s="16"/>
      <c r="V1350" s="1" t="s">
        <v>2892</v>
      </c>
      <c r="W1350" s="1" t="s">
        <v>2551</v>
      </c>
      <c r="X1350" s="5" t="s">
        <v>2910</v>
      </c>
      <c r="Y1350" s="5" t="s">
        <v>2737</v>
      </c>
      <c r="Z1350" s="5" t="s">
        <v>2738</v>
      </c>
      <c r="AA1350" s="5"/>
    </row>
    <row r="1351" spans="1:27" ht="12" customHeight="1" x14ac:dyDescent="0.15">
      <c r="A1351" s="1" t="s">
        <v>416</v>
      </c>
      <c r="B1351" s="1" t="s">
        <v>110</v>
      </c>
      <c r="C1351" s="1" t="s">
        <v>19</v>
      </c>
      <c r="D1351" s="1" t="s">
        <v>2451</v>
      </c>
      <c r="E1351" s="1" t="s">
        <v>10</v>
      </c>
      <c r="F1351" s="1" t="s">
        <v>434</v>
      </c>
      <c r="G1351" s="1" t="s">
        <v>242</v>
      </c>
      <c r="H1351" s="1" t="s">
        <v>235</v>
      </c>
      <c r="I1351" s="16"/>
      <c r="J1351" s="16"/>
      <c r="K1351" s="16"/>
      <c r="L1351" s="16"/>
      <c r="M1351" s="16"/>
      <c r="N1351" s="16"/>
      <c r="O1351" s="16"/>
      <c r="P1351" s="16"/>
      <c r="Q1351" s="16"/>
      <c r="R1351" s="16"/>
      <c r="S1351" s="16"/>
      <c r="T1351" s="16"/>
      <c r="U1351" s="16"/>
      <c r="V1351" s="1" t="s">
        <v>2892</v>
      </c>
      <c r="W1351" s="1" t="s">
        <v>2551</v>
      </c>
      <c r="X1351" s="5" t="s">
        <v>2910</v>
      </c>
      <c r="Y1351" s="5" t="s">
        <v>2557</v>
      </c>
      <c r="Z1351" s="5" t="s">
        <v>2734</v>
      </c>
      <c r="AA1351" s="5"/>
    </row>
    <row r="1352" spans="1:27" ht="12" customHeight="1" x14ac:dyDescent="0.15">
      <c r="A1352" s="1" t="s">
        <v>416</v>
      </c>
      <c r="B1352" s="1" t="s">
        <v>110</v>
      </c>
      <c r="C1352" s="1" t="s">
        <v>21</v>
      </c>
      <c r="D1352" s="1" t="s">
        <v>2451</v>
      </c>
      <c r="E1352" s="1" t="s">
        <v>10</v>
      </c>
      <c r="F1352" s="1" t="s">
        <v>434</v>
      </c>
      <c r="G1352" s="1" t="s">
        <v>339</v>
      </c>
      <c r="H1352" s="1" t="s">
        <v>13</v>
      </c>
      <c r="I1352" s="16"/>
      <c r="J1352" s="16"/>
      <c r="K1352" s="16"/>
      <c r="L1352" s="16"/>
      <c r="M1352" s="16"/>
      <c r="N1352" s="16"/>
      <c r="O1352" s="16"/>
      <c r="P1352" s="16"/>
      <c r="Q1352" s="16"/>
      <c r="R1352" s="16"/>
      <c r="S1352" s="16"/>
      <c r="T1352" s="16"/>
      <c r="U1352" s="16"/>
      <c r="V1352" s="1" t="s">
        <v>2892</v>
      </c>
      <c r="W1352" s="1" t="s">
        <v>2551</v>
      </c>
      <c r="X1352" s="5" t="s">
        <v>2910</v>
      </c>
      <c r="Y1352" s="5" t="s">
        <v>2818</v>
      </c>
      <c r="Z1352" s="5" t="s">
        <v>13</v>
      </c>
      <c r="AA1352" s="5"/>
    </row>
    <row r="1353" spans="1:27" ht="12" customHeight="1" x14ac:dyDescent="0.15">
      <c r="A1353" s="1" t="s">
        <v>416</v>
      </c>
      <c r="B1353" s="1" t="s">
        <v>110</v>
      </c>
      <c r="C1353" s="1" t="s">
        <v>23</v>
      </c>
      <c r="D1353" s="1" t="s">
        <v>2451</v>
      </c>
      <c r="E1353" s="1" t="s">
        <v>10</v>
      </c>
      <c r="F1353" s="1" t="s">
        <v>434</v>
      </c>
      <c r="G1353" s="1" t="s">
        <v>245</v>
      </c>
      <c r="H1353" s="1" t="s">
        <v>239</v>
      </c>
      <c r="I1353" s="16"/>
      <c r="J1353" s="16"/>
      <c r="K1353" s="16"/>
      <c r="L1353" s="16"/>
      <c r="M1353" s="16"/>
      <c r="N1353" s="16"/>
      <c r="O1353" s="16"/>
      <c r="P1353" s="16"/>
      <c r="Q1353" s="16"/>
      <c r="R1353" s="16"/>
      <c r="S1353" s="16"/>
      <c r="T1353" s="16"/>
      <c r="U1353" s="16"/>
      <c r="V1353" s="1" t="s">
        <v>2892</v>
      </c>
      <c r="W1353" s="1" t="s">
        <v>2551</v>
      </c>
      <c r="X1353" s="5" t="s">
        <v>2910</v>
      </c>
      <c r="Y1353" s="5" t="s">
        <v>2740</v>
      </c>
      <c r="Z1353" s="5" t="s">
        <v>2738</v>
      </c>
      <c r="AA1353" s="5"/>
    </row>
    <row r="1354" spans="1:27" ht="12" customHeight="1" x14ac:dyDescent="0.15">
      <c r="A1354" s="1" t="s">
        <v>416</v>
      </c>
      <c r="B1354" s="1" t="s">
        <v>110</v>
      </c>
      <c r="C1354" s="1" t="s">
        <v>77</v>
      </c>
      <c r="D1354" s="1" t="s">
        <v>2451</v>
      </c>
      <c r="E1354" s="1" t="s">
        <v>10</v>
      </c>
      <c r="F1354" s="1" t="s">
        <v>434</v>
      </c>
      <c r="G1354" s="1" t="s">
        <v>249</v>
      </c>
      <c r="H1354" s="1" t="s">
        <v>235</v>
      </c>
      <c r="I1354" s="16"/>
      <c r="J1354" s="16"/>
      <c r="K1354" s="16"/>
      <c r="L1354" s="16"/>
      <c r="M1354" s="16"/>
      <c r="N1354" s="16"/>
      <c r="O1354" s="16"/>
      <c r="P1354" s="16"/>
      <c r="Q1354" s="16"/>
      <c r="R1354" s="16"/>
      <c r="S1354" s="16"/>
      <c r="T1354" s="16"/>
      <c r="U1354" s="16"/>
      <c r="V1354" s="1" t="s">
        <v>2892</v>
      </c>
      <c r="W1354" s="1" t="s">
        <v>2551</v>
      </c>
      <c r="X1354" s="5" t="s">
        <v>2910</v>
      </c>
      <c r="Y1354" s="5" t="s">
        <v>2559</v>
      </c>
      <c r="Z1354" s="5" t="s">
        <v>2734</v>
      </c>
      <c r="AA1354" s="5"/>
    </row>
    <row r="1355" spans="1:27" ht="12" customHeight="1" x14ac:dyDescent="0.15">
      <c r="A1355" s="1" t="s">
        <v>416</v>
      </c>
      <c r="B1355" s="1" t="s">
        <v>110</v>
      </c>
      <c r="C1355" s="1" t="s">
        <v>244</v>
      </c>
      <c r="D1355" s="1" t="s">
        <v>2451</v>
      </c>
      <c r="E1355" s="1" t="s">
        <v>10</v>
      </c>
      <c r="F1355" s="1" t="s">
        <v>434</v>
      </c>
      <c r="G1355" s="1" t="s">
        <v>340</v>
      </c>
      <c r="H1355" s="1" t="s">
        <v>13</v>
      </c>
      <c r="I1355" s="16"/>
      <c r="J1355" s="16"/>
      <c r="K1355" s="16"/>
      <c r="L1355" s="16"/>
      <c r="M1355" s="16"/>
      <c r="N1355" s="16"/>
      <c r="O1355" s="16"/>
      <c r="P1355" s="16"/>
      <c r="Q1355" s="16"/>
      <c r="R1355" s="16"/>
      <c r="S1355" s="16"/>
      <c r="T1355" s="16"/>
      <c r="U1355" s="16"/>
      <c r="V1355" s="1" t="s">
        <v>2892</v>
      </c>
      <c r="W1355" s="1" t="s">
        <v>2551</v>
      </c>
      <c r="X1355" s="5" t="s">
        <v>2910</v>
      </c>
      <c r="Y1355" s="5" t="s">
        <v>2819</v>
      </c>
      <c r="Z1355" s="5" t="s">
        <v>13</v>
      </c>
      <c r="AA1355" s="5"/>
    </row>
    <row r="1356" spans="1:27" ht="12" customHeight="1" x14ac:dyDescent="0.15">
      <c r="A1356" s="1" t="s">
        <v>416</v>
      </c>
      <c r="B1356" s="1" t="s">
        <v>112</v>
      </c>
      <c r="C1356" s="1" t="s">
        <v>9</v>
      </c>
      <c r="D1356" s="1" t="s">
        <v>2451</v>
      </c>
      <c r="E1356" s="1" t="s">
        <v>10</v>
      </c>
      <c r="F1356" s="1" t="s">
        <v>435</v>
      </c>
      <c r="G1356" s="1" t="s">
        <v>234</v>
      </c>
      <c r="H1356" s="1" t="s">
        <v>235</v>
      </c>
      <c r="I1356" s="16"/>
      <c r="J1356" s="16"/>
      <c r="K1356" s="16"/>
      <c r="L1356" s="16"/>
      <c r="M1356" s="16"/>
      <c r="N1356" s="16"/>
      <c r="O1356" s="16"/>
      <c r="P1356" s="16"/>
      <c r="Q1356" s="16"/>
      <c r="R1356" s="16"/>
      <c r="S1356" s="16"/>
      <c r="T1356" s="16"/>
      <c r="U1356" s="16"/>
      <c r="V1356" s="1" t="s">
        <v>2892</v>
      </c>
      <c r="W1356" s="1" t="s">
        <v>2551</v>
      </c>
      <c r="X1356" s="5" t="s">
        <v>2911</v>
      </c>
      <c r="Y1356" s="5" t="s">
        <v>2553</v>
      </c>
      <c r="Z1356" s="5" t="s">
        <v>2734</v>
      </c>
      <c r="AA1356" s="5"/>
    </row>
    <row r="1357" spans="1:27" ht="12" customHeight="1" x14ac:dyDescent="0.15">
      <c r="A1357" s="1" t="s">
        <v>416</v>
      </c>
      <c r="B1357" s="1" t="s">
        <v>112</v>
      </c>
      <c r="C1357" s="1" t="s">
        <v>15</v>
      </c>
      <c r="D1357" s="1" t="s">
        <v>2451</v>
      </c>
      <c r="E1357" s="1" t="s">
        <v>10</v>
      </c>
      <c r="F1357" s="1" t="s">
        <v>435</v>
      </c>
      <c r="G1357" s="1" t="s">
        <v>304</v>
      </c>
      <c r="H1357" s="1" t="s">
        <v>13</v>
      </c>
      <c r="I1357" s="16"/>
      <c r="J1357" s="16"/>
      <c r="K1357" s="16"/>
      <c r="L1357" s="16"/>
      <c r="M1357" s="16"/>
      <c r="N1357" s="16"/>
      <c r="O1357" s="16"/>
      <c r="P1357" s="16"/>
      <c r="Q1357" s="16"/>
      <c r="R1357" s="16"/>
      <c r="S1357" s="16"/>
      <c r="T1357" s="16"/>
      <c r="U1357" s="16"/>
      <c r="V1357" s="1" t="s">
        <v>2892</v>
      </c>
      <c r="W1357" s="1" t="s">
        <v>2551</v>
      </c>
      <c r="X1357" s="5" t="s">
        <v>2911</v>
      </c>
      <c r="Y1357" s="5" t="s">
        <v>2787</v>
      </c>
      <c r="Z1357" s="5" t="s">
        <v>13</v>
      </c>
      <c r="AA1357" s="5"/>
    </row>
    <row r="1358" spans="1:27" ht="12" customHeight="1" x14ac:dyDescent="0.15">
      <c r="A1358" s="1" t="s">
        <v>416</v>
      </c>
      <c r="B1358" s="1" t="s">
        <v>112</v>
      </c>
      <c r="C1358" s="1" t="s">
        <v>17</v>
      </c>
      <c r="D1358" s="1" t="s">
        <v>2451</v>
      </c>
      <c r="E1358" s="1" t="s">
        <v>10</v>
      </c>
      <c r="F1358" s="1" t="s">
        <v>435</v>
      </c>
      <c r="G1358" s="1" t="s">
        <v>238</v>
      </c>
      <c r="H1358" s="1" t="s">
        <v>239</v>
      </c>
      <c r="I1358" s="16"/>
      <c r="J1358" s="16"/>
      <c r="K1358" s="16"/>
      <c r="L1358" s="16"/>
      <c r="M1358" s="16"/>
      <c r="N1358" s="16"/>
      <c r="O1358" s="16"/>
      <c r="P1358" s="16"/>
      <c r="Q1358" s="16"/>
      <c r="R1358" s="16"/>
      <c r="S1358" s="16"/>
      <c r="T1358" s="16"/>
      <c r="U1358" s="16"/>
      <c r="V1358" s="1" t="s">
        <v>2892</v>
      </c>
      <c r="W1358" s="1" t="s">
        <v>2551</v>
      </c>
      <c r="X1358" s="5" t="s">
        <v>2911</v>
      </c>
      <c r="Y1358" s="5" t="s">
        <v>2737</v>
      </c>
      <c r="Z1358" s="5" t="s">
        <v>2738</v>
      </c>
      <c r="AA1358" s="5"/>
    </row>
    <row r="1359" spans="1:27" ht="12" customHeight="1" x14ac:dyDescent="0.15">
      <c r="A1359" s="1" t="s">
        <v>416</v>
      </c>
      <c r="B1359" s="1" t="s">
        <v>112</v>
      </c>
      <c r="C1359" s="1" t="s">
        <v>19</v>
      </c>
      <c r="D1359" s="1" t="s">
        <v>2451</v>
      </c>
      <c r="E1359" s="1" t="s">
        <v>10</v>
      </c>
      <c r="F1359" s="1" t="s">
        <v>435</v>
      </c>
      <c r="G1359" s="1" t="s">
        <v>242</v>
      </c>
      <c r="H1359" s="1" t="s">
        <v>235</v>
      </c>
      <c r="I1359" s="16"/>
      <c r="J1359" s="16"/>
      <c r="K1359" s="16"/>
      <c r="L1359" s="16"/>
      <c r="M1359" s="16"/>
      <c r="N1359" s="16"/>
      <c r="O1359" s="16"/>
      <c r="P1359" s="16"/>
      <c r="Q1359" s="16"/>
      <c r="R1359" s="16"/>
      <c r="S1359" s="16"/>
      <c r="T1359" s="16"/>
      <c r="U1359" s="16"/>
      <c r="V1359" s="1" t="s">
        <v>2892</v>
      </c>
      <c r="W1359" s="1" t="s">
        <v>2551</v>
      </c>
      <c r="X1359" s="5" t="s">
        <v>2911</v>
      </c>
      <c r="Y1359" s="5" t="s">
        <v>2557</v>
      </c>
      <c r="Z1359" s="5" t="s">
        <v>2734</v>
      </c>
      <c r="AA1359" s="5"/>
    </row>
    <row r="1360" spans="1:27" ht="12" customHeight="1" x14ac:dyDescent="0.15">
      <c r="A1360" s="1" t="s">
        <v>416</v>
      </c>
      <c r="B1360" s="1" t="s">
        <v>112</v>
      </c>
      <c r="C1360" s="1" t="s">
        <v>21</v>
      </c>
      <c r="D1360" s="1" t="s">
        <v>2451</v>
      </c>
      <c r="E1360" s="1" t="s">
        <v>10</v>
      </c>
      <c r="F1360" s="1" t="s">
        <v>435</v>
      </c>
      <c r="G1360" s="1" t="s">
        <v>339</v>
      </c>
      <c r="H1360" s="1" t="s">
        <v>13</v>
      </c>
      <c r="I1360" s="16"/>
      <c r="J1360" s="16"/>
      <c r="K1360" s="16"/>
      <c r="L1360" s="16"/>
      <c r="M1360" s="16"/>
      <c r="N1360" s="16"/>
      <c r="O1360" s="16"/>
      <c r="P1360" s="16"/>
      <c r="Q1360" s="16"/>
      <c r="R1360" s="16"/>
      <c r="S1360" s="16"/>
      <c r="T1360" s="16"/>
      <c r="U1360" s="16"/>
      <c r="V1360" s="1" t="s">
        <v>2892</v>
      </c>
      <c r="W1360" s="1" t="s">
        <v>2551</v>
      </c>
      <c r="X1360" s="5" t="s">
        <v>2911</v>
      </c>
      <c r="Y1360" s="5" t="s">
        <v>2818</v>
      </c>
      <c r="Z1360" s="5" t="s">
        <v>13</v>
      </c>
      <c r="AA1360" s="5"/>
    </row>
    <row r="1361" spans="1:27" ht="12" customHeight="1" x14ac:dyDescent="0.15">
      <c r="A1361" s="1" t="s">
        <v>416</v>
      </c>
      <c r="B1361" s="1" t="s">
        <v>112</v>
      </c>
      <c r="C1361" s="1" t="s">
        <v>23</v>
      </c>
      <c r="D1361" s="1" t="s">
        <v>2451</v>
      </c>
      <c r="E1361" s="1" t="s">
        <v>10</v>
      </c>
      <c r="F1361" s="1" t="s">
        <v>435</v>
      </c>
      <c r="G1361" s="1" t="s">
        <v>245</v>
      </c>
      <c r="H1361" s="1" t="s">
        <v>239</v>
      </c>
      <c r="I1361" s="16"/>
      <c r="J1361" s="16"/>
      <c r="K1361" s="16"/>
      <c r="L1361" s="16"/>
      <c r="M1361" s="16"/>
      <c r="N1361" s="16"/>
      <c r="O1361" s="16"/>
      <c r="P1361" s="16"/>
      <c r="Q1361" s="16"/>
      <c r="R1361" s="16"/>
      <c r="S1361" s="16"/>
      <c r="T1361" s="16"/>
      <c r="U1361" s="16"/>
      <c r="V1361" s="1" t="s">
        <v>2892</v>
      </c>
      <c r="W1361" s="1" t="s">
        <v>2551</v>
      </c>
      <c r="X1361" s="5" t="s">
        <v>2911</v>
      </c>
      <c r="Y1361" s="5" t="s">
        <v>2740</v>
      </c>
      <c r="Z1361" s="5" t="s">
        <v>2738</v>
      </c>
      <c r="AA1361" s="5"/>
    </row>
    <row r="1362" spans="1:27" ht="12" customHeight="1" x14ac:dyDescent="0.15">
      <c r="A1362" s="1" t="s">
        <v>416</v>
      </c>
      <c r="B1362" s="1" t="s">
        <v>112</v>
      </c>
      <c r="C1362" s="1" t="s">
        <v>77</v>
      </c>
      <c r="D1362" s="1" t="s">
        <v>2451</v>
      </c>
      <c r="E1362" s="1" t="s">
        <v>10</v>
      </c>
      <c r="F1362" s="1" t="s">
        <v>435</v>
      </c>
      <c r="G1362" s="1" t="s">
        <v>249</v>
      </c>
      <c r="H1362" s="1" t="s">
        <v>235</v>
      </c>
      <c r="I1362" s="16"/>
      <c r="J1362" s="16"/>
      <c r="K1362" s="16"/>
      <c r="L1362" s="16"/>
      <c r="M1362" s="16"/>
      <c r="N1362" s="16"/>
      <c r="O1362" s="16"/>
      <c r="P1362" s="16"/>
      <c r="Q1362" s="16"/>
      <c r="R1362" s="16"/>
      <c r="S1362" s="16"/>
      <c r="T1362" s="16"/>
      <c r="U1362" s="16"/>
      <c r="V1362" s="1" t="s">
        <v>2892</v>
      </c>
      <c r="W1362" s="1" t="s">
        <v>2551</v>
      </c>
      <c r="X1362" s="5" t="s">
        <v>2911</v>
      </c>
      <c r="Y1362" s="5" t="s">
        <v>2559</v>
      </c>
      <c r="Z1362" s="5" t="s">
        <v>2734</v>
      </c>
      <c r="AA1362" s="5"/>
    </row>
    <row r="1363" spans="1:27" ht="12" customHeight="1" x14ac:dyDescent="0.15">
      <c r="A1363" s="1" t="s">
        <v>416</v>
      </c>
      <c r="B1363" s="1" t="s">
        <v>112</v>
      </c>
      <c r="C1363" s="1" t="s">
        <v>244</v>
      </c>
      <c r="D1363" s="1" t="s">
        <v>2451</v>
      </c>
      <c r="E1363" s="1" t="s">
        <v>10</v>
      </c>
      <c r="F1363" s="1" t="s">
        <v>435</v>
      </c>
      <c r="G1363" s="1" t="s">
        <v>340</v>
      </c>
      <c r="H1363" s="1" t="s">
        <v>13</v>
      </c>
      <c r="I1363" s="16"/>
      <c r="J1363" s="16"/>
      <c r="K1363" s="16"/>
      <c r="L1363" s="16"/>
      <c r="M1363" s="16"/>
      <c r="N1363" s="16"/>
      <c r="O1363" s="16"/>
      <c r="P1363" s="16"/>
      <c r="Q1363" s="16"/>
      <c r="R1363" s="16"/>
      <c r="S1363" s="16"/>
      <c r="T1363" s="16"/>
      <c r="U1363" s="16"/>
      <c r="V1363" s="1" t="s">
        <v>2892</v>
      </c>
      <c r="W1363" s="1" t="s">
        <v>2551</v>
      </c>
      <c r="X1363" s="5" t="s">
        <v>2911</v>
      </c>
      <c r="Y1363" s="5" t="s">
        <v>2819</v>
      </c>
      <c r="Z1363" s="5" t="s">
        <v>13</v>
      </c>
      <c r="AA1363" s="5"/>
    </row>
    <row r="1364" spans="1:27" ht="12" customHeight="1" x14ac:dyDescent="0.15">
      <c r="A1364" s="1" t="s">
        <v>416</v>
      </c>
      <c r="B1364" s="1" t="s">
        <v>114</v>
      </c>
      <c r="C1364" s="1" t="s">
        <v>9</v>
      </c>
      <c r="D1364" s="1" t="s">
        <v>2451</v>
      </c>
      <c r="E1364" s="1" t="s">
        <v>10</v>
      </c>
      <c r="F1364" s="1" t="s">
        <v>5362</v>
      </c>
      <c r="G1364" s="1" t="s">
        <v>234</v>
      </c>
      <c r="H1364" s="1" t="s">
        <v>235</v>
      </c>
      <c r="I1364" s="16"/>
      <c r="J1364" s="16"/>
      <c r="K1364" s="16"/>
      <c r="L1364" s="16"/>
      <c r="M1364" s="16"/>
      <c r="N1364" s="16"/>
      <c r="O1364" s="16"/>
      <c r="P1364" s="16"/>
      <c r="Q1364" s="16"/>
      <c r="R1364" s="16"/>
      <c r="S1364" s="16"/>
      <c r="T1364" s="16"/>
      <c r="U1364" s="16"/>
      <c r="V1364" s="1" t="s">
        <v>2892</v>
      </c>
      <c r="W1364" s="1" t="s">
        <v>2551</v>
      </c>
      <c r="X1364" s="5" t="s">
        <v>5363</v>
      </c>
      <c r="Y1364" s="5" t="s">
        <v>2553</v>
      </c>
      <c r="Z1364" s="5" t="s">
        <v>2734</v>
      </c>
      <c r="AA1364" s="5"/>
    </row>
    <row r="1365" spans="1:27" ht="12" customHeight="1" x14ac:dyDescent="0.15">
      <c r="A1365" s="1" t="s">
        <v>416</v>
      </c>
      <c r="B1365" s="1" t="s">
        <v>114</v>
      </c>
      <c r="C1365" s="1" t="s">
        <v>15</v>
      </c>
      <c r="D1365" s="1" t="s">
        <v>2451</v>
      </c>
      <c r="E1365" s="1" t="s">
        <v>10</v>
      </c>
      <c r="F1365" s="1" t="s">
        <v>5362</v>
      </c>
      <c r="G1365" s="1" t="s">
        <v>304</v>
      </c>
      <c r="H1365" s="1" t="s">
        <v>13</v>
      </c>
      <c r="I1365" s="16"/>
      <c r="J1365" s="16"/>
      <c r="K1365" s="16"/>
      <c r="L1365" s="16"/>
      <c r="M1365" s="16"/>
      <c r="N1365" s="16"/>
      <c r="O1365" s="16"/>
      <c r="P1365" s="16"/>
      <c r="Q1365" s="16"/>
      <c r="R1365" s="16"/>
      <c r="S1365" s="16"/>
      <c r="T1365" s="16"/>
      <c r="U1365" s="16"/>
      <c r="V1365" s="1" t="s">
        <v>2892</v>
      </c>
      <c r="W1365" s="1" t="s">
        <v>2551</v>
      </c>
      <c r="X1365" s="5" t="s">
        <v>5363</v>
      </c>
      <c r="Y1365" s="5" t="s">
        <v>2787</v>
      </c>
      <c r="Z1365" s="5" t="s">
        <v>13</v>
      </c>
      <c r="AA1365" s="5"/>
    </row>
    <row r="1366" spans="1:27" ht="12" customHeight="1" x14ac:dyDescent="0.15">
      <c r="A1366" s="1" t="s">
        <v>416</v>
      </c>
      <c r="B1366" s="1" t="s">
        <v>114</v>
      </c>
      <c r="C1366" s="1" t="s">
        <v>17</v>
      </c>
      <c r="D1366" s="1" t="s">
        <v>2451</v>
      </c>
      <c r="E1366" s="1" t="s">
        <v>10</v>
      </c>
      <c r="F1366" s="1" t="s">
        <v>5362</v>
      </c>
      <c r="G1366" s="1" t="s">
        <v>238</v>
      </c>
      <c r="H1366" s="1" t="s">
        <v>239</v>
      </c>
      <c r="I1366" s="16"/>
      <c r="J1366" s="16"/>
      <c r="K1366" s="16"/>
      <c r="L1366" s="16"/>
      <c r="M1366" s="16"/>
      <c r="N1366" s="16"/>
      <c r="O1366" s="16"/>
      <c r="P1366" s="16"/>
      <c r="Q1366" s="16"/>
      <c r="R1366" s="16"/>
      <c r="S1366" s="16"/>
      <c r="T1366" s="16"/>
      <c r="U1366" s="16"/>
      <c r="V1366" s="1" t="s">
        <v>2892</v>
      </c>
      <c r="W1366" s="1" t="s">
        <v>2551</v>
      </c>
      <c r="X1366" s="5" t="s">
        <v>5363</v>
      </c>
      <c r="Y1366" s="5" t="s">
        <v>2737</v>
      </c>
      <c r="Z1366" s="5" t="s">
        <v>2738</v>
      </c>
      <c r="AA1366" s="5"/>
    </row>
    <row r="1367" spans="1:27" ht="12" customHeight="1" x14ac:dyDescent="0.15">
      <c r="A1367" s="1" t="s">
        <v>416</v>
      </c>
      <c r="B1367" s="1" t="s">
        <v>114</v>
      </c>
      <c r="C1367" s="1" t="s">
        <v>19</v>
      </c>
      <c r="D1367" s="1" t="s">
        <v>2451</v>
      </c>
      <c r="E1367" s="1" t="s">
        <v>10</v>
      </c>
      <c r="F1367" s="1" t="s">
        <v>5362</v>
      </c>
      <c r="G1367" s="1" t="s">
        <v>242</v>
      </c>
      <c r="H1367" s="1" t="s">
        <v>235</v>
      </c>
      <c r="I1367" s="16"/>
      <c r="J1367" s="16"/>
      <c r="K1367" s="16"/>
      <c r="L1367" s="16"/>
      <c r="M1367" s="16"/>
      <c r="N1367" s="16"/>
      <c r="O1367" s="16"/>
      <c r="P1367" s="16"/>
      <c r="Q1367" s="16"/>
      <c r="R1367" s="16"/>
      <c r="S1367" s="16"/>
      <c r="T1367" s="16"/>
      <c r="U1367" s="16"/>
      <c r="V1367" s="1" t="s">
        <v>2892</v>
      </c>
      <c r="W1367" s="1" t="s">
        <v>2551</v>
      </c>
      <c r="X1367" s="5" t="s">
        <v>5363</v>
      </c>
      <c r="Y1367" s="5" t="s">
        <v>2557</v>
      </c>
      <c r="Z1367" s="5" t="s">
        <v>2734</v>
      </c>
      <c r="AA1367" s="5"/>
    </row>
    <row r="1368" spans="1:27" ht="12" customHeight="1" x14ac:dyDescent="0.15">
      <c r="A1368" s="1" t="s">
        <v>416</v>
      </c>
      <c r="B1368" s="1" t="s">
        <v>114</v>
      </c>
      <c r="C1368" s="1" t="s">
        <v>21</v>
      </c>
      <c r="D1368" s="1" t="s">
        <v>2451</v>
      </c>
      <c r="E1368" s="1" t="s">
        <v>10</v>
      </c>
      <c r="F1368" s="1" t="s">
        <v>5362</v>
      </c>
      <c r="G1368" s="1" t="s">
        <v>339</v>
      </c>
      <c r="H1368" s="1" t="s">
        <v>13</v>
      </c>
      <c r="I1368" s="16"/>
      <c r="J1368" s="16"/>
      <c r="K1368" s="16"/>
      <c r="L1368" s="16"/>
      <c r="M1368" s="16"/>
      <c r="N1368" s="16"/>
      <c r="O1368" s="16"/>
      <c r="P1368" s="16"/>
      <c r="Q1368" s="16"/>
      <c r="R1368" s="16"/>
      <c r="S1368" s="16"/>
      <c r="T1368" s="16"/>
      <c r="U1368" s="16"/>
      <c r="V1368" s="1" t="s">
        <v>2892</v>
      </c>
      <c r="W1368" s="1" t="s">
        <v>2551</v>
      </c>
      <c r="X1368" s="5" t="s">
        <v>5363</v>
      </c>
      <c r="Y1368" s="5" t="s">
        <v>2818</v>
      </c>
      <c r="Z1368" s="5" t="s">
        <v>13</v>
      </c>
      <c r="AA1368" s="5"/>
    </row>
    <row r="1369" spans="1:27" ht="12" customHeight="1" x14ac:dyDescent="0.15">
      <c r="A1369" s="1" t="s">
        <v>416</v>
      </c>
      <c r="B1369" s="1" t="s">
        <v>114</v>
      </c>
      <c r="C1369" s="1" t="s">
        <v>23</v>
      </c>
      <c r="D1369" s="1" t="s">
        <v>2451</v>
      </c>
      <c r="E1369" s="1" t="s">
        <v>10</v>
      </c>
      <c r="F1369" s="1" t="s">
        <v>5362</v>
      </c>
      <c r="G1369" s="1" t="s">
        <v>245</v>
      </c>
      <c r="H1369" s="1" t="s">
        <v>239</v>
      </c>
      <c r="I1369" s="16"/>
      <c r="J1369" s="16"/>
      <c r="K1369" s="16"/>
      <c r="L1369" s="16"/>
      <c r="M1369" s="16"/>
      <c r="N1369" s="16"/>
      <c r="O1369" s="16"/>
      <c r="P1369" s="16"/>
      <c r="Q1369" s="16"/>
      <c r="R1369" s="16"/>
      <c r="S1369" s="16"/>
      <c r="T1369" s="16"/>
      <c r="U1369" s="16"/>
      <c r="V1369" s="1" t="s">
        <v>2892</v>
      </c>
      <c r="W1369" s="1" t="s">
        <v>2551</v>
      </c>
      <c r="X1369" s="5" t="s">
        <v>5363</v>
      </c>
      <c r="Y1369" s="5" t="s">
        <v>2740</v>
      </c>
      <c r="Z1369" s="5" t="s">
        <v>2738</v>
      </c>
      <c r="AA1369" s="5"/>
    </row>
    <row r="1370" spans="1:27" ht="12" customHeight="1" x14ac:dyDescent="0.15">
      <c r="A1370" s="1" t="s">
        <v>416</v>
      </c>
      <c r="B1370" s="1" t="s">
        <v>114</v>
      </c>
      <c r="C1370" s="1" t="s">
        <v>77</v>
      </c>
      <c r="D1370" s="1" t="s">
        <v>2451</v>
      </c>
      <c r="E1370" s="1" t="s">
        <v>10</v>
      </c>
      <c r="F1370" s="1" t="s">
        <v>5362</v>
      </c>
      <c r="G1370" s="1" t="s">
        <v>249</v>
      </c>
      <c r="H1370" s="1" t="s">
        <v>235</v>
      </c>
      <c r="I1370" s="16"/>
      <c r="J1370" s="16"/>
      <c r="K1370" s="16"/>
      <c r="L1370" s="16"/>
      <c r="M1370" s="16"/>
      <c r="N1370" s="16"/>
      <c r="O1370" s="16"/>
      <c r="P1370" s="16"/>
      <c r="Q1370" s="16"/>
      <c r="R1370" s="16"/>
      <c r="S1370" s="16"/>
      <c r="T1370" s="16"/>
      <c r="U1370" s="16"/>
      <c r="V1370" s="1" t="s">
        <v>2892</v>
      </c>
      <c r="W1370" s="1" t="s">
        <v>2551</v>
      </c>
      <c r="X1370" s="5" t="s">
        <v>5363</v>
      </c>
      <c r="Y1370" s="5" t="s">
        <v>2559</v>
      </c>
      <c r="Z1370" s="5" t="s">
        <v>2734</v>
      </c>
      <c r="AA1370" s="5"/>
    </row>
    <row r="1371" spans="1:27" ht="12" customHeight="1" x14ac:dyDescent="0.15">
      <c r="A1371" s="1" t="s">
        <v>416</v>
      </c>
      <c r="B1371" s="1" t="s">
        <v>114</v>
      </c>
      <c r="C1371" s="1" t="s">
        <v>244</v>
      </c>
      <c r="D1371" s="1" t="s">
        <v>2451</v>
      </c>
      <c r="E1371" s="1" t="s">
        <v>10</v>
      </c>
      <c r="F1371" s="1" t="s">
        <v>5362</v>
      </c>
      <c r="G1371" s="1" t="s">
        <v>340</v>
      </c>
      <c r="H1371" s="1" t="s">
        <v>13</v>
      </c>
      <c r="I1371" s="16"/>
      <c r="J1371" s="16"/>
      <c r="K1371" s="16"/>
      <c r="L1371" s="16"/>
      <c r="M1371" s="16"/>
      <c r="N1371" s="16"/>
      <c r="O1371" s="16"/>
      <c r="P1371" s="16"/>
      <c r="Q1371" s="16"/>
      <c r="R1371" s="16"/>
      <c r="S1371" s="16"/>
      <c r="T1371" s="16"/>
      <c r="U1371" s="16"/>
      <c r="V1371" s="1" t="s">
        <v>2892</v>
      </c>
      <c r="W1371" s="1" t="s">
        <v>2551</v>
      </c>
      <c r="X1371" s="5" t="s">
        <v>5363</v>
      </c>
      <c r="Y1371" s="5" t="s">
        <v>2819</v>
      </c>
      <c r="Z1371" s="5" t="s">
        <v>13</v>
      </c>
      <c r="AA1371" s="5"/>
    </row>
    <row r="1372" spans="1:27" ht="12" customHeight="1" x14ac:dyDescent="0.15">
      <c r="A1372" s="1" t="s">
        <v>416</v>
      </c>
      <c r="B1372" s="1" t="s">
        <v>57</v>
      </c>
      <c r="C1372" s="1" t="s">
        <v>9</v>
      </c>
      <c r="D1372" s="1" t="s">
        <v>2451</v>
      </c>
      <c r="E1372" s="1" t="s">
        <v>10</v>
      </c>
      <c r="F1372" s="1" t="s">
        <v>436</v>
      </c>
      <c r="G1372" s="1" t="s">
        <v>234</v>
      </c>
      <c r="H1372" s="1" t="s">
        <v>235</v>
      </c>
      <c r="I1372" s="16"/>
      <c r="J1372" s="16"/>
      <c r="K1372" s="16"/>
      <c r="L1372" s="16"/>
      <c r="M1372" s="16"/>
      <c r="N1372" s="16"/>
      <c r="O1372" s="16"/>
      <c r="P1372" s="16"/>
      <c r="Q1372" s="16"/>
      <c r="R1372" s="16"/>
      <c r="S1372" s="16"/>
      <c r="T1372" s="16"/>
      <c r="U1372" s="16"/>
      <c r="V1372" s="1" t="s">
        <v>2892</v>
      </c>
      <c r="W1372" s="1" t="s">
        <v>2551</v>
      </c>
      <c r="X1372" s="5" t="s">
        <v>2912</v>
      </c>
      <c r="Y1372" s="5" t="s">
        <v>2553</v>
      </c>
      <c r="Z1372" s="5" t="s">
        <v>2734</v>
      </c>
      <c r="AA1372" s="5"/>
    </row>
    <row r="1373" spans="1:27" ht="12" customHeight="1" x14ac:dyDescent="0.15">
      <c r="A1373" s="1" t="s">
        <v>416</v>
      </c>
      <c r="B1373" s="1" t="s">
        <v>57</v>
      </c>
      <c r="C1373" s="1" t="s">
        <v>15</v>
      </c>
      <c r="D1373" s="1" t="s">
        <v>2451</v>
      </c>
      <c r="E1373" s="1" t="s">
        <v>10</v>
      </c>
      <c r="F1373" s="1" t="s">
        <v>436</v>
      </c>
      <c r="G1373" s="1" t="s">
        <v>304</v>
      </c>
      <c r="H1373" s="1" t="s">
        <v>13</v>
      </c>
      <c r="I1373" s="16"/>
      <c r="J1373" s="16"/>
      <c r="K1373" s="16"/>
      <c r="L1373" s="16"/>
      <c r="M1373" s="16"/>
      <c r="N1373" s="16"/>
      <c r="O1373" s="16"/>
      <c r="P1373" s="16"/>
      <c r="Q1373" s="16"/>
      <c r="R1373" s="16"/>
      <c r="S1373" s="16"/>
      <c r="T1373" s="16"/>
      <c r="U1373" s="16"/>
      <c r="V1373" s="1" t="s">
        <v>2892</v>
      </c>
      <c r="W1373" s="1" t="s">
        <v>2551</v>
      </c>
      <c r="X1373" s="5" t="s">
        <v>2912</v>
      </c>
      <c r="Y1373" s="5" t="s">
        <v>2787</v>
      </c>
      <c r="Z1373" s="5" t="s">
        <v>13</v>
      </c>
      <c r="AA1373" s="5"/>
    </row>
    <row r="1374" spans="1:27" ht="12" customHeight="1" x14ac:dyDescent="0.15">
      <c r="A1374" s="1" t="s">
        <v>416</v>
      </c>
      <c r="B1374" s="1" t="s">
        <v>57</v>
      </c>
      <c r="C1374" s="1" t="s">
        <v>17</v>
      </c>
      <c r="D1374" s="1" t="s">
        <v>2451</v>
      </c>
      <c r="E1374" s="1" t="s">
        <v>10</v>
      </c>
      <c r="F1374" s="1" t="s">
        <v>436</v>
      </c>
      <c r="G1374" s="1" t="s">
        <v>238</v>
      </c>
      <c r="H1374" s="1" t="s">
        <v>239</v>
      </c>
      <c r="I1374" s="16"/>
      <c r="J1374" s="16"/>
      <c r="K1374" s="16"/>
      <c r="L1374" s="16"/>
      <c r="M1374" s="16"/>
      <c r="N1374" s="16"/>
      <c r="O1374" s="16"/>
      <c r="P1374" s="16"/>
      <c r="Q1374" s="16"/>
      <c r="R1374" s="16"/>
      <c r="S1374" s="16"/>
      <c r="T1374" s="16"/>
      <c r="U1374" s="16"/>
      <c r="V1374" s="1" t="s">
        <v>2892</v>
      </c>
      <c r="W1374" s="1" t="s">
        <v>2551</v>
      </c>
      <c r="X1374" s="5" t="s">
        <v>2912</v>
      </c>
      <c r="Y1374" s="5" t="s">
        <v>2737</v>
      </c>
      <c r="Z1374" s="5" t="s">
        <v>2738</v>
      </c>
      <c r="AA1374" s="5"/>
    </row>
    <row r="1375" spans="1:27" ht="12" customHeight="1" x14ac:dyDescent="0.15">
      <c r="A1375" s="1" t="s">
        <v>416</v>
      </c>
      <c r="B1375" s="1" t="s">
        <v>57</v>
      </c>
      <c r="C1375" s="1" t="s">
        <v>19</v>
      </c>
      <c r="D1375" s="1" t="s">
        <v>2451</v>
      </c>
      <c r="E1375" s="1" t="s">
        <v>10</v>
      </c>
      <c r="F1375" s="1" t="s">
        <v>436</v>
      </c>
      <c r="G1375" s="1" t="s">
        <v>242</v>
      </c>
      <c r="H1375" s="1" t="s">
        <v>235</v>
      </c>
      <c r="I1375" s="16"/>
      <c r="J1375" s="16"/>
      <c r="K1375" s="16"/>
      <c r="L1375" s="16"/>
      <c r="M1375" s="16"/>
      <c r="N1375" s="16"/>
      <c r="O1375" s="16"/>
      <c r="P1375" s="16"/>
      <c r="Q1375" s="16"/>
      <c r="R1375" s="16"/>
      <c r="S1375" s="16"/>
      <c r="T1375" s="16"/>
      <c r="U1375" s="16"/>
      <c r="V1375" s="1" t="s">
        <v>2892</v>
      </c>
      <c r="W1375" s="1" t="s">
        <v>2551</v>
      </c>
      <c r="X1375" s="5" t="s">
        <v>2912</v>
      </c>
      <c r="Y1375" s="5" t="s">
        <v>2557</v>
      </c>
      <c r="Z1375" s="5" t="s">
        <v>2734</v>
      </c>
      <c r="AA1375" s="5"/>
    </row>
    <row r="1376" spans="1:27" ht="12" customHeight="1" x14ac:dyDescent="0.15">
      <c r="A1376" s="1" t="s">
        <v>416</v>
      </c>
      <c r="B1376" s="1" t="s">
        <v>57</v>
      </c>
      <c r="C1376" s="1" t="s">
        <v>21</v>
      </c>
      <c r="D1376" s="1" t="s">
        <v>2451</v>
      </c>
      <c r="E1376" s="1" t="s">
        <v>10</v>
      </c>
      <c r="F1376" s="1" t="s">
        <v>436</v>
      </c>
      <c r="G1376" s="1" t="s">
        <v>339</v>
      </c>
      <c r="H1376" s="1" t="s">
        <v>13</v>
      </c>
      <c r="I1376" s="16"/>
      <c r="J1376" s="16"/>
      <c r="K1376" s="16"/>
      <c r="L1376" s="16"/>
      <c r="M1376" s="16"/>
      <c r="N1376" s="16"/>
      <c r="O1376" s="16"/>
      <c r="P1376" s="16"/>
      <c r="Q1376" s="16"/>
      <c r="R1376" s="16"/>
      <c r="S1376" s="16"/>
      <c r="T1376" s="16"/>
      <c r="U1376" s="16"/>
      <c r="V1376" s="1" t="s">
        <v>2892</v>
      </c>
      <c r="W1376" s="1" t="s">
        <v>2551</v>
      </c>
      <c r="X1376" s="5" t="s">
        <v>2912</v>
      </c>
      <c r="Y1376" s="5" t="s">
        <v>2818</v>
      </c>
      <c r="Z1376" s="5" t="s">
        <v>13</v>
      </c>
      <c r="AA1376" s="5"/>
    </row>
    <row r="1377" spans="1:27" ht="12" customHeight="1" x14ac:dyDescent="0.15">
      <c r="A1377" s="1" t="s">
        <v>416</v>
      </c>
      <c r="B1377" s="1" t="s">
        <v>57</v>
      </c>
      <c r="C1377" s="1" t="s">
        <v>23</v>
      </c>
      <c r="D1377" s="1" t="s">
        <v>2451</v>
      </c>
      <c r="E1377" s="1" t="s">
        <v>10</v>
      </c>
      <c r="F1377" s="1" t="s">
        <v>436</v>
      </c>
      <c r="G1377" s="1" t="s">
        <v>245</v>
      </c>
      <c r="H1377" s="1" t="s">
        <v>239</v>
      </c>
      <c r="I1377" s="16"/>
      <c r="J1377" s="16"/>
      <c r="K1377" s="16"/>
      <c r="L1377" s="16"/>
      <c r="M1377" s="16"/>
      <c r="N1377" s="16"/>
      <c r="O1377" s="16"/>
      <c r="P1377" s="16"/>
      <c r="Q1377" s="16"/>
      <c r="R1377" s="16"/>
      <c r="S1377" s="16"/>
      <c r="T1377" s="16"/>
      <c r="U1377" s="16"/>
      <c r="V1377" s="1" t="s">
        <v>2892</v>
      </c>
      <c r="W1377" s="1" t="s">
        <v>2551</v>
      </c>
      <c r="X1377" s="5" t="s">
        <v>2912</v>
      </c>
      <c r="Y1377" s="5" t="s">
        <v>2740</v>
      </c>
      <c r="Z1377" s="5" t="s">
        <v>2738</v>
      </c>
      <c r="AA1377" s="5"/>
    </row>
    <row r="1378" spans="1:27" ht="12" customHeight="1" x14ac:dyDescent="0.15">
      <c r="A1378" s="1" t="s">
        <v>416</v>
      </c>
      <c r="B1378" s="1" t="s">
        <v>57</v>
      </c>
      <c r="C1378" s="1" t="s">
        <v>77</v>
      </c>
      <c r="D1378" s="1" t="s">
        <v>2451</v>
      </c>
      <c r="E1378" s="1" t="s">
        <v>10</v>
      </c>
      <c r="F1378" s="1" t="s">
        <v>436</v>
      </c>
      <c r="G1378" s="1" t="s">
        <v>249</v>
      </c>
      <c r="H1378" s="1" t="s">
        <v>235</v>
      </c>
      <c r="I1378" s="16"/>
      <c r="J1378" s="16"/>
      <c r="K1378" s="16"/>
      <c r="L1378" s="16"/>
      <c r="M1378" s="16"/>
      <c r="N1378" s="16"/>
      <c r="O1378" s="16"/>
      <c r="P1378" s="16"/>
      <c r="Q1378" s="16"/>
      <c r="R1378" s="16"/>
      <c r="S1378" s="16"/>
      <c r="T1378" s="16"/>
      <c r="U1378" s="16"/>
      <c r="V1378" s="1" t="s">
        <v>2892</v>
      </c>
      <c r="W1378" s="1" t="s">
        <v>2551</v>
      </c>
      <c r="X1378" s="5" t="s">
        <v>2912</v>
      </c>
      <c r="Y1378" s="5" t="s">
        <v>2559</v>
      </c>
      <c r="Z1378" s="5" t="s">
        <v>2734</v>
      </c>
      <c r="AA1378" s="5"/>
    </row>
    <row r="1379" spans="1:27" ht="12" customHeight="1" x14ac:dyDescent="0.15">
      <c r="A1379" s="1" t="s">
        <v>416</v>
      </c>
      <c r="B1379" s="1" t="s">
        <v>57</v>
      </c>
      <c r="C1379" s="1" t="s">
        <v>244</v>
      </c>
      <c r="D1379" s="1" t="s">
        <v>2451</v>
      </c>
      <c r="E1379" s="1" t="s">
        <v>10</v>
      </c>
      <c r="F1379" s="1" t="s">
        <v>436</v>
      </c>
      <c r="G1379" s="1" t="s">
        <v>340</v>
      </c>
      <c r="H1379" s="1" t="s">
        <v>13</v>
      </c>
      <c r="I1379" s="16"/>
      <c r="J1379" s="16"/>
      <c r="K1379" s="16"/>
      <c r="L1379" s="16"/>
      <c r="M1379" s="16"/>
      <c r="N1379" s="16"/>
      <c r="O1379" s="16"/>
      <c r="P1379" s="16"/>
      <c r="Q1379" s="16"/>
      <c r="R1379" s="16"/>
      <c r="S1379" s="16"/>
      <c r="T1379" s="16"/>
      <c r="U1379" s="16"/>
      <c r="V1379" s="1" t="s">
        <v>2892</v>
      </c>
      <c r="W1379" s="1" t="s">
        <v>2551</v>
      </c>
      <c r="X1379" s="5" t="s">
        <v>2912</v>
      </c>
      <c r="Y1379" s="5" t="s">
        <v>2819</v>
      </c>
      <c r="Z1379" s="5" t="s">
        <v>13</v>
      </c>
      <c r="AA1379" s="5"/>
    </row>
    <row r="1380" spans="1:27" ht="12" customHeight="1" x14ac:dyDescent="0.15">
      <c r="A1380" s="1" t="s">
        <v>416</v>
      </c>
      <c r="B1380" s="1" t="s">
        <v>61</v>
      </c>
      <c r="C1380" s="1" t="s">
        <v>9</v>
      </c>
      <c r="D1380" s="1" t="s">
        <v>2451</v>
      </c>
      <c r="E1380" s="1" t="s">
        <v>10</v>
      </c>
      <c r="F1380" s="1" t="s">
        <v>437</v>
      </c>
      <c r="G1380" s="1" t="s">
        <v>234</v>
      </c>
      <c r="H1380" s="1" t="s">
        <v>235</v>
      </c>
      <c r="I1380" s="16"/>
      <c r="J1380" s="16"/>
      <c r="K1380" s="16"/>
      <c r="L1380" s="16"/>
      <c r="M1380" s="16"/>
      <c r="N1380" s="16"/>
      <c r="O1380" s="16"/>
      <c r="P1380" s="16"/>
      <c r="Q1380" s="16"/>
      <c r="R1380" s="16"/>
      <c r="S1380" s="16"/>
      <c r="T1380" s="16"/>
      <c r="U1380" s="16"/>
      <c r="V1380" s="1" t="s">
        <v>2892</v>
      </c>
      <c r="W1380" s="1" t="s">
        <v>2551</v>
      </c>
      <c r="X1380" s="5" t="s">
        <v>2913</v>
      </c>
      <c r="Y1380" s="5" t="s">
        <v>2553</v>
      </c>
      <c r="Z1380" s="5" t="s">
        <v>2734</v>
      </c>
      <c r="AA1380" s="5"/>
    </row>
    <row r="1381" spans="1:27" ht="12" customHeight="1" x14ac:dyDescent="0.15">
      <c r="A1381" s="1" t="s">
        <v>416</v>
      </c>
      <c r="B1381" s="1" t="s">
        <v>61</v>
      </c>
      <c r="C1381" s="1" t="s">
        <v>15</v>
      </c>
      <c r="D1381" s="1" t="s">
        <v>2451</v>
      </c>
      <c r="E1381" s="1" t="s">
        <v>10</v>
      </c>
      <c r="F1381" s="1" t="s">
        <v>437</v>
      </c>
      <c r="G1381" s="1" t="s">
        <v>304</v>
      </c>
      <c r="H1381" s="1" t="s">
        <v>13</v>
      </c>
      <c r="I1381" s="16"/>
      <c r="J1381" s="16"/>
      <c r="K1381" s="16"/>
      <c r="L1381" s="16"/>
      <c r="M1381" s="16"/>
      <c r="N1381" s="16"/>
      <c r="O1381" s="16"/>
      <c r="P1381" s="16"/>
      <c r="Q1381" s="16"/>
      <c r="R1381" s="16"/>
      <c r="S1381" s="16"/>
      <c r="T1381" s="16"/>
      <c r="U1381" s="16"/>
      <c r="V1381" s="1" t="s">
        <v>2892</v>
      </c>
      <c r="W1381" s="1" t="s">
        <v>2551</v>
      </c>
      <c r="X1381" s="5" t="s">
        <v>2913</v>
      </c>
      <c r="Y1381" s="5" t="s">
        <v>2787</v>
      </c>
      <c r="Z1381" s="5" t="s">
        <v>13</v>
      </c>
      <c r="AA1381" s="5"/>
    </row>
    <row r="1382" spans="1:27" ht="12" customHeight="1" x14ac:dyDescent="0.15">
      <c r="A1382" s="1" t="s">
        <v>416</v>
      </c>
      <c r="B1382" s="1" t="s">
        <v>61</v>
      </c>
      <c r="C1382" s="1" t="s">
        <v>17</v>
      </c>
      <c r="D1382" s="1" t="s">
        <v>2451</v>
      </c>
      <c r="E1382" s="1" t="s">
        <v>10</v>
      </c>
      <c r="F1382" s="1" t="s">
        <v>437</v>
      </c>
      <c r="G1382" s="1" t="s">
        <v>238</v>
      </c>
      <c r="H1382" s="1" t="s">
        <v>239</v>
      </c>
      <c r="I1382" s="16"/>
      <c r="J1382" s="16"/>
      <c r="K1382" s="16"/>
      <c r="L1382" s="16"/>
      <c r="M1382" s="16"/>
      <c r="N1382" s="16"/>
      <c r="O1382" s="16"/>
      <c r="P1382" s="16"/>
      <c r="Q1382" s="16"/>
      <c r="R1382" s="16"/>
      <c r="S1382" s="16"/>
      <c r="T1382" s="16"/>
      <c r="U1382" s="16"/>
      <c r="V1382" s="1" t="s">
        <v>2892</v>
      </c>
      <c r="W1382" s="1" t="s">
        <v>2551</v>
      </c>
      <c r="X1382" s="5" t="s">
        <v>2913</v>
      </c>
      <c r="Y1382" s="5" t="s">
        <v>2737</v>
      </c>
      <c r="Z1382" s="5" t="s">
        <v>2738</v>
      </c>
      <c r="AA1382" s="5"/>
    </row>
    <row r="1383" spans="1:27" ht="12" customHeight="1" x14ac:dyDescent="0.15">
      <c r="A1383" s="1" t="s">
        <v>416</v>
      </c>
      <c r="B1383" s="1" t="s">
        <v>61</v>
      </c>
      <c r="C1383" s="1" t="s">
        <v>19</v>
      </c>
      <c r="D1383" s="1" t="s">
        <v>2451</v>
      </c>
      <c r="E1383" s="1" t="s">
        <v>10</v>
      </c>
      <c r="F1383" s="1" t="s">
        <v>437</v>
      </c>
      <c r="G1383" s="1" t="s">
        <v>242</v>
      </c>
      <c r="H1383" s="1" t="s">
        <v>235</v>
      </c>
      <c r="I1383" s="16"/>
      <c r="J1383" s="16"/>
      <c r="K1383" s="16"/>
      <c r="L1383" s="16"/>
      <c r="M1383" s="16"/>
      <c r="N1383" s="16"/>
      <c r="O1383" s="16"/>
      <c r="P1383" s="16"/>
      <c r="Q1383" s="16"/>
      <c r="R1383" s="16"/>
      <c r="S1383" s="16"/>
      <c r="T1383" s="16"/>
      <c r="U1383" s="16"/>
      <c r="V1383" s="1" t="s">
        <v>2892</v>
      </c>
      <c r="W1383" s="1" t="s">
        <v>2551</v>
      </c>
      <c r="X1383" s="5" t="s">
        <v>2913</v>
      </c>
      <c r="Y1383" s="5" t="s">
        <v>2557</v>
      </c>
      <c r="Z1383" s="5" t="s">
        <v>2734</v>
      </c>
      <c r="AA1383" s="5"/>
    </row>
    <row r="1384" spans="1:27" ht="12" customHeight="1" x14ac:dyDescent="0.15">
      <c r="A1384" s="1" t="s">
        <v>416</v>
      </c>
      <c r="B1384" s="1" t="s">
        <v>61</v>
      </c>
      <c r="C1384" s="1" t="s">
        <v>21</v>
      </c>
      <c r="D1384" s="1" t="s">
        <v>2451</v>
      </c>
      <c r="E1384" s="1" t="s">
        <v>10</v>
      </c>
      <c r="F1384" s="1" t="s">
        <v>437</v>
      </c>
      <c r="G1384" s="1" t="s">
        <v>339</v>
      </c>
      <c r="H1384" s="1" t="s">
        <v>13</v>
      </c>
      <c r="I1384" s="16"/>
      <c r="J1384" s="16"/>
      <c r="K1384" s="16"/>
      <c r="L1384" s="16"/>
      <c r="M1384" s="16"/>
      <c r="N1384" s="16"/>
      <c r="O1384" s="16"/>
      <c r="P1384" s="16"/>
      <c r="Q1384" s="16"/>
      <c r="R1384" s="16"/>
      <c r="S1384" s="16"/>
      <c r="T1384" s="16"/>
      <c r="U1384" s="16"/>
      <c r="V1384" s="1" t="s">
        <v>2892</v>
      </c>
      <c r="W1384" s="1" t="s">
        <v>2551</v>
      </c>
      <c r="X1384" s="5" t="s">
        <v>2913</v>
      </c>
      <c r="Y1384" s="5" t="s">
        <v>2818</v>
      </c>
      <c r="Z1384" s="5" t="s">
        <v>13</v>
      </c>
      <c r="AA1384" s="5"/>
    </row>
    <row r="1385" spans="1:27" ht="12" customHeight="1" x14ac:dyDescent="0.15">
      <c r="A1385" s="1" t="s">
        <v>416</v>
      </c>
      <c r="B1385" s="1" t="s">
        <v>61</v>
      </c>
      <c r="C1385" s="1" t="s">
        <v>23</v>
      </c>
      <c r="D1385" s="1" t="s">
        <v>2451</v>
      </c>
      <c r="E1385" s="1" t="s">
        <v>10</v>
      </c>
      <c r="F1385" s="1" t="s">
        <v>437</v>
      </c>
      <c r="G1385" s="1" t="s">
        <v>245</v>
      </c>
      <c r="H1385" s="1" t="s">
        <v>239</v>
      </c>
      <c r="I1385" s="16"/>
      <c r="J1385" s="16"/>
      <c r="K1385" s="16"/>
      <c r="L1385" s="16"/>
      <c r="M1385" s="16"/>
      <c r="N1385" s="16"/>
      <c r="O1385" s="16"/>
      <c r="P1385" s="16"/>
      <c r="Q1385" s="16"/>
      <c r="R1385" s="16"/>
      <c r="S1385" s="16"/>
      <c r="T1385" s="16"/>
      <c r="U1385" s="16"/>
      <c r="V1385" s="1" t="s">
        <v>2892</v>
      </c>
      <c r="W1385" s="1" t="s">
        <v>2551</v>
      </c>
      <c r="X1385" s="5" t="s">
        <v>2913</v>
      </c>
      <c r="Y1385" s="5" t="s">
        <v>2740</v>
      </c>
      <c r="Z1385" s="5" t="s">
        <v>2738</v>
      </c>
      <c r="AA1385" s="5"/>
    </row>
    <row r="1386" spans="1:27" ht="12" customHeight="1" x14ac:dyDescent="0.15">
      <c r="A1386" s="1" t="s">
        <v>416</v>
      </c>
      <c r="B1386" s="1" t="s">
        <v>61</v>
      </c>
      <c r="C1386" s="1" t="s">
        <v>77</v>
      </c>
      <c r="D1386" s="1" t="s">
        <v>2451</v>
      </c>
      <c r="E1386" s="1" t="s">
        <v>10</v>
      </c>
      <c r="F1386" s="1" t="s">
        <v>437</v>
      </c>
      <c r="G1386" s="1" t="s">
        <v>249</v>
      </c>
      <c r="H1386" s="1" t="s">
        <v>235</v>
      </c>
      <c r="I1386" s="16"/>
      <c r="J1386" s="16"/>
      <c r="K1386" s="16"/>
      <c r="L1386" s="16"/>
      <c r="M1386" s="16"/>
      <c r="N1386" s="16"/>
      <c r="O1386" s="16"/>
      <c r="P1386" s="16"/>
      <c r="Q1386" s="16"/>
      <c r="R1386" s="16"/>
      <c r="S1386" s="16"/>
      <c r="T1386" s="16"/>
      <c r="U1386" s="16"/>
      <c r="V1386" s="1" t="s">
        <v>2892</v>
      </c>
      <c r="W1386" s="1" t="s">
        <v>2551</v>
      </c>
      <c r="X1386" s="5" t="s">
        <v>2913</v>
      </c>
      <c r="Y1386" s="5" t="s">
        <v>2559</v>
      </c>
      <c r="Z1386" s="5" t="s">
        <v>2734</v>
      </c>
      <c r="AA1386" s="5"/>
    </row>
    <row r="1387" spans="1:27" ht="12" customHeight="1" x14ac:dyDescent="0.15">
      <c r="A1387" s="1" t="s">
        <v>416</v>
      </c>
      <c r="B1387" s="1" t="s">
        <v>61</v>
      </c>
      <c r="C1387" s="1" t="s">
        <v>244</v>
      </c>
      <c r="D1387" s="1" t="s">
        <v>2451</v>
      </c>
      <c r="E1387" s="1" t="s">
        <v>10</v>
      </c>
      <c r="F1387" s="1" t="s">
        <v>437</v>
      </c>
      <c r="G1387" s="1" t="s">
        <v>340</v>
      </c>
      <c r="H1387" s="1" t="s">
        <v>13</v>
      </c>
      <c r="I1387" s="16"/>
      <c r="J1387" s="16"/>
      <c r="K1387" s="16"/>
      <c r="L1387" s="16"/>
      <c r="M1387" s="16"/>
      <c r="N1387" s="16"/>
      <c r="O1387" s="16"/>
      <c r="P1387" s="16"/>
      <c r="Q1387" s="16"/>
      <c r="R1387" s="16"/>
      <c r="S1387" s="16"/>
      <c r="T1387" s="16"/>
      <c r="U1387" s="16"/>
      <c r="V1387" s="1" t="s">
        <v>2892</v>
      </c>
      <c r="W1387" s="1" t="s">
        <v>2551</v>
      </c>
      <c r="X1387" s="5" t="s">
        <v>2913</v>
      </c>
      <c r="Y1387" s="5" t="s">
        <v>2819</v>
      </c>
      <c r="Z1387" s="5" t="s">
        <v>13</v>
      </c>
      <c r="AA1387" s="5"/>
    </row>
    <row r="1388" spans="1:27" ht="12" customHeight="1" x14ac:dyDescent="0.15">
      <c r="A1388" s="1" t="s">
        <v>416</v>
      </c>
      <c r="B1388" s="1" t="s">
        <v>212</v>
      </c>
      <c r="C1388" s="1" t="s">
        <v>9</v>
      </c>
      <c r="D1388" s="1" t="s">
        <v>2451</v>
      </c>
      <c r="E1388" s="1" t="s">
        <v>213</v>
      </c>
      <c r="F1388" s="1" t="s">
        <v>284</v>
      </c>
      <c r="G1388" s="1" t="s">
        <v>215</v>
      </c>
      <c r="H1388" s="1" t="s">
        <v>216</v>
      </c>
      <c r="I1388" s="16"/>
      <c r="J1388" s="16"/>
      <c r="K1388" s="16"/>
      <c r="L1388" s="16"/>
      <c r="M1388" s="16"/>
      <c r="N1388" s="16"/>
      <c r="O1388" s="16"/>
      <c r="P1388" s="16"/>
      <c r="Q1388" s="16"/>
      <c r="R1388" s="16"/>
      <c r="S1388" s="16"/>
      <c r="T1388" s="16"/>
      <c r="U1388" s="16"/>
      <c r="V1388" s="1" t="s">
        <v>2892</v>
      </c>
      <c r="W1388" s="1" t="s">
        <v>2717</v>
      </c>
      <c r="X1388" s="5" t="s">
        <v>2768</v>
      </c>
      <c r="Y1388" s="5" t="s">
        <v>2719</v>
      </c>
      <c r="Z1388" s="5" t="s">
        <v>2720</v>
      </c>
      <c r="AA1388" s="5"/>
    </row>
    <row r="1389" spans="1:27" ht="12" customHeight="1" x14ac:dyDescent="0.15">
      <c r="A1389" s="1" t="s">
        <v>416</v>
      </c>
      <c r="B1389" s="1" t="s">
        <v>285</v>
      </c>
      <c r="C1389" s="1" t="s">
        <v>9</v>
      </c>
      <c r="D1389" s="1" t="s">
        <v>2451</v>
      </c>
      <c r="E1389" s="1" t="s">
        <v>213</v>
      </c>
      <c r="F1389" s="1" t="s">
        <v>286</v>
      </c>
      <c r="G1389" s="1" t="s">
        <v>215</v>
      </c>
      <c r="H1389" s="1" t="s">
        <v>216</v>
      </c>
      <c r="I1389" s="16"/>
      <c r="J1389" s="16"/>
      <c r="K1389" s="16"/>
      <c r="L1389" s="16"/>
      <c r="M1389" s="16"/>
      <c r="N1389" s="16"/>
      <c r="O1389" s="16"/>
      <c r="P1389" s="16"/>
      <c r="Q1389" s="16"/>
      <c r="R1389" s="16"/>
      <c r="S1389" s="16"/>
      <c r="T1389" s="16"/>
      <c r="U1389" s="16"/>
      <c r="V1389" s="1" t="s">
        <v>2892</v>
      </c>
      <c r="W1389" s="1" t="s">
        <v>2717</v>
      </c>
      <c r="X1389" s="5" t="s">
        <v>2769</v>
      </c>
      <c r="Y1389" s="5" t="s">
        <v>2719</v>
      </c>
      <c r="Z1389" s="5" t="s">
        <v>2720</v>
      </c>
      <c r="AA1389" s="5"/>
    </row>
    <row r="1390" spans="1:27" ht="12" customHeight="1" x14ac:dyDescent="0.15">
      <c r="A1390" s="1" t="s">
        <v>438</v>
      </c>
      <c r="B1390" s="1" t="s">
        <v>8</v>
      </c>
      <c r="C1390" s="1" t="s">
        <v>9</v>
      </c>
      <c r="D1390" s="1" t="s">
        <v>2452</v>
      </c>
      <c r="E1390" s="1" t="s">
        <v>10</v>
      </c>
      <c r="F1390" s="1" t="s">
        <v>439</v>
      </c>
      <c r="G1390" s="1" t="s">
        <v>234</v>
      </c>
      <c r="H1390" s="1" t="s">
        <v>235</v>
      </c>
      <c r="I1390" s="16"/>
      <c r="J1390" s="16"/>
      <c r="K1390" s="16"/>
      <c r="L1390" s="16"/>
      <c r="M1390" s="16"/>
      <c r="N1390" s="16"/>
      <c r="O1390" s="16"/>
      <c r="P1390" s="16"/>
      <c r="Q1390" s="16"/>
      <c r="R1390" s="16"/>
      <c r="S1390" s="16"/>
      <c r="T1390" s="16"/>
      <c r="U1390" s="16"/>
      <c r="V1390" s="1" t="s">
        <v>2914</v>
      </c>
      <c r="W1390" s="1" t="s">
        <v>2551</v>
      </c>
      <c r="X1390" s="5" t="s">
        <v>2915</v>
      </c>
      <c r="Y1390" s="5" t="s">
        <v>2553</v>
      </c>
      <c r="Z1390" s="5" t="s">
        <v>2734</v>
      </c>
      <c r="AA1390" s="5"/>
    </row>
    <row r="1391" spans="1:27" ht="12" customHeight="1" x14ac:dyDescent="0.15">
      <c r="A1391" s="1" t="s">
        <v>438</v>
      </c>
      <c r="B1391" s="1" t="s">
        <v>8</v>
      </c>
      <c r="C1391" s="1" t="s">
        <v>15</v>
      </c>
      <c r="D1391" s="1" t="s">
        <v>2452</v>
      </c>
      <c r="E1391" s="1" t="s">
        <v>10</v>
      </c>
      <c r="F1391" s="1" t="s">
        <v>439</v>
      </c>
      <c r="G1391" s="1" t="s">
        <v>304</v>
      </c>
      <c r="H1391" s="1" t="s">
        <v>13</v>
      </c>
      <c r="I1391" s="16"/>
      <c r="J1391" s="16"/>
      <c r="K1391" s="16"/>
      <c r="L1391" s="16"/>
      <c r="M1391" s="16"/>
      <c r="N1391" s="16"/>
      <c r="O1391" s="16"/>
      <c r="P1391" s="16"/>
      <c r="Q1391" s="16"/>
      <c r="R1391" s="16"/>
      <c r="S1391" s="16"/>
      <c r="T1391" s="16"/>
      <c r="U1391" s="16"/>
      <c r="V1391" s="1" t="s">
        <v>2914</v>
      </c>
      <c r="W1391" s="1" t="s">
        <v>2551</v>
      </c>
      <c r="X1391" s="5" t="s">
        <v>2915</v>
      </c>
      <c r="Y1391" s="5" t="s">
        <v>2787</v>
      </c>
      <c r="Z1391" s="5" t="s">
        <v>13</v>
      </c>
      <c r="AA1391" s="5"/>
    </row>
    <row r="1392" spans="1:27" ht="12" customHeight="1" x14ac:dyDescent="0.15">
      <c r="A1392" s="1" t="s">
        <v>438</v>
      </c>
      <c r="B1392" s="1" t="s">
        <v>8</v>
      </c>
      <c r="C1392" s="1" t="s">
        <v>17</v>
      </c>
      <c r="D1392" s="1" t="s">
        <v>2452</v>
      </c>
      <c r="E1392" s="1" t="s">
        <v>10</v>
      </c>
      <c r="F1392" s="1" t="s">
        <v>439</v>
      </c>
      <c r="G1392" s="1" t="s">
        <v>238</v>
      </c>
      <c r="H1392" s="1" t="s">
        <v>239</v>
      </c>
      <c r="I1392" s="16"/>
      <c r="J1392" s="16"/>
      <c r="K1392" s="16"/>
      <c r="L1392" s="16"/>
      <c r="M1392" s="16"/>
      <c r="N1392" s="16"/>
      <c r="O1392" s="16"/>
      <c r="P1392" s="16"/>
      <c r="Q1392" s="16"/>
      <c r="R1392" s="16"/>
      <c r="S1392" s="16"/>
      <c r="T1392" s="16"/>
      <c r="U1392" s="16"/>
      <c r="V1392" s="1" t="s">
        <v>2914</v>
      </c>
      <c r="W1392" s="1" t="s">
        <v>2551</v>
      </c>
      <c r="X1392" s="5" t="s">
        <v>2915</v>
      </c>
      <c r="Y1392" s="5" t="s">
        <v>2737</v>
      </c>
      <c r="Z1392" s="5" t="s">
        <v>2738</v>
      </c>
      <c r="AA1392" s="5"/>
    </row>
    <row r="1393" spans="1:27" ht="12" customHeight="1" x14ac:dyDescent="0.15">
      <c r="A1393" s="1" t="s">
        <v>438</v>
      </c>
      <c r="B1393" s="1" t="s">
        <v>25</v>
      </c>
      <c r="C1393" s="1" t="s">
        <v>17</v>
      </c>
      <c r="D1393" s="1" t="s">
        <v>2452</v>
      </c>
      <c r="E1393" s="1" t="s">
        <v>10</v>
      </c>
      <c r="F1393" s="1" t="s">
        <v>440</v>
      </c>
      <c r="G1393" s="1" t="s">
        <v>238</v>
      </c>
      <c r="H1393" s="1" t="s">
        <v>239</v>
      </c>
      <c r="I1393" s="16"/>
      <c r="J1393" s="16"/>
      <c r="K1393" s="16"/>
      <c r="L1393" s="16"/>
      <c r="M1393" s="16"/>
      <c r="N1393" s="16"/>
      <c r="O1393" s="16"/>
      <c r="P1393" s="16"/>
      <c r="Q1393" s="16"/>
      <c r="R1393" s="16"/>
      <c r="S1393" s="16"/>
      <c r="T1393" s="16"/>
      <c r="U1393" s="16"/>
      <c r="V1393" s="1" t="s">
        <v>2914</v>
      </c>
      <c r="W1393" s="1" t="s">
        <v>2551</v>
      </c>
      <c r="X1393" s="5" t="s">
        <v>2916</v>
      </c>
      <c r="Y1393" s="5" t="s">
        <v>2737</v>
      </c>
      <c r="Z1393" s="5" t="s">
        <v>2738</v>
      </c>
      <c r="AA1393" s="5"/>
    </row>
    <row r="1394" spans="1:27" ht="12" customHeight="1" x14ac:dyDescent="0.15">
      <c r="A1394" s="1" t="s">
        <v>438</v>
      </c>
      <c r="B1394" s="1" t="s">
        <v>27</v>
      </c>
      <c r="C1394" s="1" t="s">
        <v>9</v>
      </c>
      <c r="D1394" s="1" t="s">
        <v>2452</v>
      </c>
      <c r="E1394" s="1" t="s">
        <v>10</v>
      </c>
      <c r="F1394" s="1" t="s">
        <v>441</v>
      </c>
      <c r="G1394" s="1" t="s">
        <v>234</v>
      </c>
      <c r="H1394" s="1" t="s">
        <v>442</v>
      </c>
      <c r="I1394" s="16"/>
      <c r="J1394" s="16"/>
      <c r="K1394" s="16"/>
      <c r="L1394" s="16"/>
      <c r="M1394" s="16"/>
      <c r="N1394" s="16"/>
      <c r="O1394" s="16"/>
      <c r="P1394" s="16"/>
      <c r="Q1394" s="16"/>
      <c r="R1394" s="16"/>
      <c r="S1394" s="16"/>
      <c r="T1394" s="16"/>
      <c r="U1394" s="16"/>
      <c r="V1394" s="1" t="s">
        <v>2914</v>
      </c>
      <c r="W1394" s="1" t="s">
        <v>2551</v>
      </c>
      <c r="X1394" s="5" t="s">
        <v>2917</v>
      </c>
      <c r="Y1394" s="5" t="s">
        <v>2553</v>
      </c>
      <c r="Z1394" s="5" t="s">
        <v>2734</v>
      </c>
      <c r="AA1394" s="5"/>
    </row>
    <row r="1395" spans="1:27" ht="12" customHeight="1" x14ac:dyDescent="0.15">
      <c r="A1395" s="1" t="s">
        <v>438</v>
      </c>
      <c r="B1395" s="1" t="s">
        <v>27</v>
      </c>
      <c r="C1395" s="1" t="s">
        <v>15</v>
      </c>
      <c r="D1395" s="1" t="s">
        <v>2452</v>
      </c>
      <c r="E1395" s="1" t="s">
        <v>10</v>
      </c>
      <c r="F1395" s="1" t="s">
        <v>441</v>
      </c>
      <c r="G1395" s="1" t="s">
        <v>304</v>
      </c>
      <c r="H1395" s="1" t="s">
        <v>13</v>
      </c>
      <c r="I1395" s="16"/>
      <c r="J1395" s="16"/>
      <c r="K1395" s="16"/>
      <c r="L1395" s="16"/>
      <c r="M1395" s="16"/>
      <c r="N1395" s="16"/>
      <c r="O1395" s="16"/>
      <c r="P1395" s="16"/>
      <c r="Q1395" s="16"/>
      <c r="R1395" s="16"/>
      <c r="S1395" s="16"/>
      <c r="T1395" s="16"/>
      <c r="U1395" s="16"/>
      <c r="V1395" s="1" t="s">
        <v>2914</v>
      </c>
      <c r="W1395" s="1" t="s">
        <v>2551</v>
      </c>
      <c r="X1395" s="5" t="s">
        <v>2917</v>
      </c>
      <c r="Y1395" s="5" t="s">
        <v>2787</v>
      </c>
      <c r="Z1395" s="5" t="s">
        <v>13</v>
      </c>
      <c r="AA1395" s="5"/>
    </row>
    <row r="1396" spans="1:27" ht="12" customHeight="1" x14ac:dyDescent="0.15">
      <c r="A1396" s="1" t="s">
        <v>438</v>
      </c>
      <c r="B1396" s="1" t="s">
        <v>27</v>
      </c>
      <c r="C1396" s="1" t="s">
        <v>17</v>
      </c>
      <c r="D1396" s="1" t="s">
        <v>2452</v>
      </c>
      <c r="E1396" s="1" t="s">
        <v>10</v>
      </c>
      <c r="F1396" s="1" t="s">
        <v>441</v>
      </c>
      <c r="G1396" s="1" t="s">
        <v>238</v>
      </c>
      <c r="H1396" s="1" t="s">
        <v>239</v>
      </c>
      <c r="I1396" s="16"/>
      <c r="J1396" s="16"/>
      <c r="K1396" s="16"/>
      <c r="L1396" s="16"/>
      <c r="M1396" s="16"/>
      <c r="N1396" s="16"/>
      <c r="O1396" s="16"/>
      <c r="P1396" s="16"/>
      <c r="Q1396" s="16"/>
      <c r="R1396" s="16"/>
      <c r="S1396" s="16"/>
      <c r="T1396" s="16"/>
      <c r="U1396" s="16"/>
      <c r="V1396" s="1" t="s">
        <v>2914</v>
      </c>
      <c r="W1396" s="1" t="s">
        <v>2551</v>
      </c>
      <c r="X1396" s="5" t="s">
        <v>2917</v>
      </c>
      <c r="Y1396" s="5" t="s">
        <v>2737</v>
      </c>
      <c r="Z1396" s="5" t="s">
        <v>2738</v>
      </c>
      <c r="AA1396" s="5"/>
    </row>
    <row r="1397" spans="1:27" ht="12" customHeight="1" x14ac:dyDescent="0.15">
      <c r="A1397" s="1" t="s">
        <v>438</v>
      </c>
      <c r="B1397" s="1" t="s">
        <v>27</v>
      </c>
      <c r="C1397" s="1" t="s">
        <v>19</v>
      </c>
      <c r="D1397" s="1" t="s">
        <v>2452</v>
      </c>
      <c r="E1397" s="1" t="s">
        <v>10</v>
      </c>
      <c r="F1397" s="1" t="s">
        <v>441</v>
      </c>
      <c r="G1397" s="1" t="s">
        <v>242</v>
      </c>
      <c r="H1397" s="1" t="s">
        <v>442</v>
      </c>
      <c r="I1397" s="16"/>
      <c r="J1397" s="16"/>
      <c r="K1397" s="16"/>
      <c r="L1397" s="16"/>
      <c r="M1397" s="16"/>
      <c r="N1397" s="16"/>
      <c r="O1397" s="16"/>
      <c r="P1397" s="16"/>
      <c r="Q1397" s="16"/>
      <c r="R1397" s="16"/>
      <c r="S1397" s="16"/>
      <c r="T1397" s="16"/>
      <c r="U1397" s="16"/>
      <c r="V1397" s="1" t="s">
        <v>2914</v>
      </c>
      <c r="W1397" s="1" t="s">
        <v>2551</v>
      </c>
      <c r="X1397" s="5" t="s">
        <v>2917</v>
      </c>
      <c r="Y1397" s="5" t="s">
        <v>2557</v>
      </c>
      <c r="Z1397" s="5" t="s">
        <v>2734</v>
      </c>
      <c r="AA1397" s="5"/>
    </row>
    <row r="1398" spans="1:27" ht="12" customHeight="1" x14ac:dyDescent="0.15">
      <c r="A1398" s="1" t="s">
        <v>438</v>
      </c>
      <c r="B1398" s="1" t="s">
        <v>27</v>
      </c>
      <c r="C1398" s="1" t="s">
        <v>21</v>
      </c>
      <c r="D1398" s="1" t="s">
        <v>2452</v>
      </c>
      <c r="E1398" s="1" t="s">
        <v>10</v>
      </c>
      <c r="F1398" s="1" t="s">
        <v>441</v>
      </c>
      <c r="G1398" s="1" t="s">
        <v>339</v>
      </c>
      <c r="H1398" s="1" t="s">
        <v>13</v>
      </c>
      <c r="I1398" s="16"/>
      <c r="J1398" s="16"/>
      <c r="K1398" s="16"/>
      <c r="L1398" s="16"/>
      <c r="M1398" s="16"/>
      <c r="N1398" s="16"/>
      <c r="O1398" s="16"/>
      <c r="P1398" s="16"/>
      <c r="Q1398" s="16"/>
      <c r="R1398" s="16"/>
      <c r="S1398" s="16"/>
      <c r="T1398" s="16"/>
      <c r="U1398" s="16"/>
      <c r="V1398" s="1" t="s">
        <v>2914</v>
      </c>
      <c r="W1398" s="1" t="s">
        <v>2551</v>
      </c>
      <c r="X1398" s="5" t="s">
        <v>2917</v>
      </c>
      <c r="Y1398" s="5" t="s">
        <v>2818</v>
      </c>
      <c r="Z1398" s="5" t="s">
        <v>13</v>
      </c>
      <c r="AA1398" s="5"/>
    </row>
    <row r="1399" spans="1:27" ht="12" customHeight="1" x14ac:dyDescent="0.15">
      <c r="A1399" s="1" t="s">
        <v>438</v>
      </c>
      <c r="B1399" s="1" t="s">
        <v>27</v>
      </c>
      <c r="C1399" s="1" t="s">
        <v>23</v>
      </c>
      <c r="D1399" s="1" t="s">
        <v>2452</v>
      </c>
      <c r="E1399" s="1" t="s">
        <v>10</v>
      </c>
      <c r="F1399" s="1" t="s">
        <v>441</v>
      </c>
      <c r="G1399" s="1" t="s">
        <v>245</v>
      </c>
      <c r="H1399" s="1" t="s">
        <v>239</v>
      </c>
      <c r="I1399" s="16"/>
      <c r="J1399" s="16"/>
      <c r="K1399" s="16"/>
      <c r="L1399" s="16"/>
      <c r="M1399" s="16"/>
      <c r="N1399" s="16"/>
      <c r="O1399" s="16"/>
      <c r="P1399" s="16"/>
      <c r="Q1399" s="16"/>
      <c r="R1399" s="16"/>
      <c r="S1399" s="16"/>
      <c r="T1399" s="16"/>
      <c r="U1399" s="16"/>
      <c r="V1399" s="1" t="s">
        <v>2914</v>
      </c>
      <c r="W1399" s="1" t="s">
        <v>2551</v>
      </c>
      <c r="X1399" s="5" t="s">
        <v>2917</v>
      </c>
      <c r="Y1399" s="5" t="s">
        <v>2740</v>
      </c>
      <c r="Z1399" s="5" t="s">
        <v>2738</v>
      </c>
      <c r="AA1399" s="5"/>
    </row>
    <row r="1400" spans="1:27" ht="12" customHeight="1" x14ac:dyDescent="0.15">
      <c r="A1400" s="1" t="s">
        <v>438</v>
      </c>
      <c r="B1400" s="1" t="s">
        <v>27</v>
      </c>
      <c r="C1400" s="1" t="s">
        <v>77</v>
      </c>
      <c r="D1400" s="1" t="s">
        <v>2452</v>
      </c>
      <c r="E1400" s="1" t="s">
        <v>10</v>
      </c>
      <c r="F1400" s="1" t="s">
        <v>441</v>
      </c>
      <c r="G1400" s="1" t="s">
        <v>249</v>
      </c>
      <c r="H1400" s="1" t="s">
        <v>442</v>
      </c>
      <c r="I1400" s="16"/>
      <c r="J1400" s="16"/>
      <c r="K1400" s="16"/>
      <c r="L1400" s="16"/>
      <c r="M1400" s="16"/>
      <c r="N1400" s="16"/>
      <c r="O1400" s="16"/>
      <c r="P1400" s="16"/>
      <c r="Q1400" s="16"/>
      <c r="R1400" s="16"/>
      <c r="S1400" s="16"/>
      <c r="T1400" s="16"/>
      <c r="U1400" s="16"/>
      <c r="V1400" s="1" t="s">
        <v>2914</v>
      </c>
      <c r="W1400" s="1" t="s">
        <v>2551</v>
      </c>
      <c r="X1400" s="5" t="s">
        <v>2917</v>
      </c>
      <c r="Y1400" s="5" t="s">
        <v>2559</v>
      </c>
      <c r="Z1400" s="5" t="s">
        <v>2734</v>
      </c>
      <c r="AA1400" s="5"/>
    </row>
    <row r="1401" spans="1:27" ht="12" customHeight="1" x14ac:dyDescent="0.15">
      <c r="A1401" s="1" t="s">
        <v>438</v>
      </c>
      <c r="B1401" s="1" t="s">
        <v>29</v>
      </c>
      <c r="C1401" s="1" t="s">
        <v>9</v>
      </c>
      <c r="D1401" s="1" t="s">
        <v>2452</v>
      </c>
      <c r="E1401" s="1" t="s">
        <v>10</v>
      </c>
      <c r="F1401" s="1" t="s">
        <v>443</v>
      </c>
      <c r="G1401" s="1" t="s">
        <v>234</v>
      </c>
      <c r="H1401" s="1" t="s">
        <v>442</v>
      </c>
      <c r="I1401" s="16"/>
      <c r="J1401" s="16"/>
      <c r="K1401" s="16"/>
      <c r="L1401" s="16"/>
      <c r="M1401" s="16"/>
      <c r="N1401" s="16"/>
      <c r="O1401" s="16"/>
      <c r="P1401" s="16"/>
      <c r="Q1401" s="16"/>
      <c r="R1401" s="16"/>
      <c r="S1401" s="16"/>
      <c r="T1401" s="16"/>
      <c r="U1401" s="16"/>
      <c r="V1401" s="1" t="s">
        <v>2914</v>
      </c>
      <c r="W1401" s="1" t="s">
        <v>2551</v>
      </c>
      <c r="X1401" s="5" t="s">
        <v>2918</v>
      </c>
      <c r="Y1401" s="5" t="s">
        <v>2553</v>
      </c>
      <c r="Z1401" s="5" t="s">
        <v>2734</v>
      </c>
      <c r="AA1401" s="5"/>
    </row>
    <row r="1402" spans="1:27" ht="12" customHeight="1" x14ac:dyDescent="0.15">
      <c r="A1402" s="1" t="s">
        <v>438</v>
      </c>
      <c r="B1402" s="1" t="s">
        <v>29</v>
      </c>
      <c r="C1402" s="1" t="s">
        <v>15</v>
      </c>
      <c r="D1402" s="1" t="s">
        <v>2452</v>
      </c>
      <c r="E1402" s="1" t="s">
        <v>10</v>
      </c>
      <c r="F1402" s="1" t="s">
        <v>443</v>
      </c>
      <c r="G1402" s="1" t="s">
        <v>304</v>
      </c>
      <c r="H1402" s="1" t="s">
        <v>13</v>
      </c>
      <c r="I1402" s="16"/>
      <c r="J1402" s="16"/>
      <c r="K1402" s="16"/>
      <c r="L1402" s="16"/>
      <c r="M1402" s="16"/>
      <c r="N1402" s="16"/>
      <c r="O1402" s="16"/>
      <c r="P1402" s="16"/>
      <c r="Q1402" s="16"/>
      <c r="R1402" s="16"/>
      <c r="S1402" s="16"/>
      <c r="T1402" s="16"/>
      <c r="U1402" s="16"/>
      <c r="V1402" s="1" t="s">
        <v>2914</v>
      </c>
      <c r="W1402" s="1" t="s">
        <v>2551</v>
      </c>
      <c r="X1402" s="5" t="s">
        <v>2918</v>
      </c>
      <c r="Y1402" s="5" t="s">
        <v>2787</v>
      </c>
      <c r="Z1402" s="5" t="s">
        <v>13</v>
      </c>
      <c r="AA1402" s="5"/>
    </row>
    <row r="1403" spans="1:27" ht="12" customHeight="1" x14ac:dyDescent="0.15">
      <c r="A1403" s="1" t="s">
        <v>438</v>
      </c>
      <c r="B1403" s="1" t="s">
        <v>29</v>
      </c>
      <c r="C1403" s="1" t="s">
        <v>17</v>
      </c>
      <c r="D1403" s="1" t="s">
        <v>2452</v>
      </c>
      <c r="E1403" s="1" t="s">
        <v>10</v>
      </c>
      <c r="F1403" s="1" t="s">
        <v>443</v>
      </c>
      <c r="G1403" s="1" t="s">
        <v>238</v>
      </c>
      <c r="H1403" s="1" t="s">
        <v>239</v>
      </c>
      <c r="I1403" s="16"/>
      <c r="J1403" s="16"/>
      <c r="K1403" s="16"/>
      <c r="L1403" s="16"/>
      <c r="M1403" s="16"/>
      <c r="N1403" s="16"/>
      <c r="O1403" s="16"/>
      <c r="P1403" s="16"/>
      <c r="Q1403" s="16"/>
      <c r="R1403" s="16"/>
      <c r="S1403" s="16"/>
      <c r="T1403" s="16"/>
      <c r="U1403" s="16"/>
      <c r="V1403" s="1" t="s">
        <v>2914</v>
      </c>
      <c r="W1403" s="1" t="s">
        <v>2551</v>
      </c>
      <c r="X1403" s="5" t="s">
        <v>2918</v>
      </c>
      <c r="Y1403" s="5" t="s">
        <v>2737</v>
      </c>
      <c r="Z1403" s="5" t="s">
        <v>2738</v>
      </c>
      <c r="AA1403" s="5"/>
    </row>
    <row r="1404" spans="1:27" ht="12" customHeight="1" x14ac:dyDescent="0.15">
      <c r="A1404" s="1" t="s">
        <v>438</v>
      </c>
      <c r="B1404" s="1" t="s">
        <v>29</v>
      </c>
      <c r="C1404" s="1" t="s">
        <v>19</v>
      </c>
      <c r="D1404" s="1" t="s">
        <v>2452</v>
      </c>
      <c r="E1404" s="1" t="s">
        <v>10</v>
      </c>
      <c r="F1404" s="1" t="s">
        <v>443</v>
      </c>
      <c r="G1404" s="1" t="s">
        <v>242</v>
      </c>
      <c r="H1404" s="1" t="s">
        <v>442</v>
      </c>
      <c r="I1404" s="16"/>
      <c r="J1404" s="16"/>
      <c r="K1404" s="16"/>
      <c r="L1404" s="16"/>
      <c r="M1404" s="16"/>
      <c r="N1404" s="16"/>
      <c r="O1404" s="16"/>
      <c r="P1404" s="16"/>
      <c r="Q1404" s="16"/>
      <c r="R1404" s="16"/>
      <c r="S1404" s="16"/>
      <c r="T1404" s="16"/>
      <c r="U1404" s="16"/>
      <c r="V1404" s="1" t="s">
        <v>2914</v>
      </c>
      <c r="W1404" s="1" t="s">
        <v>2551</v>
      </c>
      <c r="X1404" s="5" t="s">
        <v>2918</v>
      </c>
      <c r="Y1404" s="5" t="s">
        <v>2557</v>
      </c>
      <c r="Z1404" s="5" t="s">
        <v>2734</v>
      </c>
      <c r="AA1404" s="5"/>
    </row>
    <row r="1405" spans="1:27" ht="12" customHeight="1" x14ac:dyDescent="0.15">
      <c r="A1405" s="1" t="s">
        <v>438</v>
      </c>
      <c r="B1405" s="1" t="s">
        <v>29</v>
      </c>
      <c r="C1405" s="1" t="s">
        <v>21</v>
      </c>
      <c r="D1405" s="1" t="s">
        <v>2452</v>
      </c>
      <c r="E1405" s="1" t="s">
        <v>10</v>
      </c>
      <c r="F1405" s="1" t="s">
        <v>443</v>
      </c>
      <c r="G1405" s="1" t="s">
        <v>339</v>
      </c>
      <c r="H1405" s="1" t="s">
        <v>13</v>
      </c>
      <c r="I1405" s="16"/>
      <c r="J1405" s="16"/>
      <c r="K1405" s="16"/>
      <c r="L1405" s="16"/>
      <c r="M1405" s="16"/>
      <c r="N1405" s="16"/>
      <c r="O1405" s="16"/>
      <c r="P1405" s="16"/>
      <c r="Q1405" s="16"/>
      <c r="R1405" s="16"/>
      <c r="S1405" s="16"/>
      <c r="T1405" s="16"/>
      <c r="U1405" s="16"/>
      <c r="V1405" s="1" t="s">
        <v>2914</v>
      </c>
      <c r="W1405" s="1" t="s">
        <v>2551</v>
      </c>
      <c r="X1405" s="5" t="s">
        <v>2918</v>
      </c>
      <c r="Y1405" s="5" t="s">
        <v>2818</v>
      </c>
      <c r="Z1405" s="5" t="s">
        <v>13</v>
      </c>
      <c r="AA1405" s="5"/>
    </row>
    <row r="1406" spans="1:27" ht="12" customHeight="1" x14ac:dyDescent="0.15">
      <c r="A1406" s="1" t="s">
        <v>438</v>
      </c>
      <c r="B1406" s="1" t="s">
        <v>29</v>
      </c>
      <c r="C1406" s="1" t="s">
        <v>23</v>
      </c>
      <c r="D1406" s="1" t="s">
        <v>2452</v>
      </c>
      <c r="E1406" s="1" t="s">
        <v>10</v>
      </c>
      <c r="F1406" s="1" t="s">
        <v>443</v>
      </c>
      <c r="G1406" s="1" t="s">
        <v>245</v>
      </c>
      <c r="H1406" s="1" t="s">
        <v>239</v>
      </c>
      <c r="I1406" s="16"/>
      <c r="J1406" s="16"/>
      <c r="K1406" s="16"/>
      <c r="L1406" s="16"/>
      <c r="M1406" s="16"/>
      <c r="N1406" s="16"/>
      <c r="O1406" s="16"/>
      <c r="P1406" s="16"/>
      <c r="Q1406" s="16"/>
      <c r="R1406" s="16"/>
      <c r="S1406" s="16"/>
      <c r="T1406" s="16"/>
      <c r="U1406" s="16"/>
      <c r="V1406" s="1" t="s">
        <v>2914</v>
      </c>
      <c r="W1406" s="1" t="s">
        <v>2551</v>
      </c>
      <c r="X1406" s="5" t="s">
        <v>2918</v>
      </c>
      <c r="Y1406" s="5" t="s">
        <v>2740</v>
      </c>
      <c r="Z1406" s="5" t="s">
        <v>2738</v>
      </c>
      <c r="AA1406" s="5"/>
    </row>
    <row r="1407" spans="1:27" ht="12" customHeight="1" x14ac:dyDescent="0.15">
      <c r="A1407" s="1" t="s">
        <v>438</v>
      </c>
      <c r="B1407" s="1" t="s">
        <v>29</v>
      </c>
      <c r="C1407" s="1" t="s">
        <v>77</v>
      </c>
      <c r="D1407" s="1" t="s">
        <v>2452</v>
      </c>
      <c r="E1407" s="1" t="s">
        <v>10</v>
      </c>
      <c r="F1407" s="1" t="s">
        <v>443</v>
      </c>
      <c r="G1407" s="1" t="s">
        <v>249</v>
      </c>
      <c r="H1407" s="1" t="s">
        <v>442</v>
      </c>
      <c r="I1407" s="16"/>
      <c r="J1407" s="16"/>
      <c r="K1407" s="16"/>
      <c r="L1407" s="16"/>
      <c r="M1407" s="16"/>
      <c r="N1407" s="16"/>
      <c r="O1407" s="16"/>
      <c r="P1407" s="16"/>
      <c r="Q1407" s="16"/>
      <c r="R1407" s="16"/>
      <c r="S1407" s="16"/>
      <c r="T1407" s="16"/>
      <c r="U1407" s="16"/>
      <c r="V1407" s="1" t="s">
        <v>2914</v>
      </c>
      <c r="W1407" s="1" t="s">
        <v>2551</v>
      </c>
      <c r="X1407" s="5" t="s">
        <v>2918</v>
      </c>
      <c r="Y1407" s="5" t="s">
        <v>2559</v>
      </c>
      <c r="Z1407" s="5" t="s">
        <v>2734</v>
      </c>
      <c r="AA1407" s="5"/>
    </row>
    <row r="1408" spans="1:27" ht="12" customHeight="1" x14ac:dyDescent="0.15">
      <c r="A1408" s="1" t="s">
        <v>438</v>
      </c>
      <c r="B1408" s="1" t="s">
        <v>31</v>
      </c>
      <c r="C1408" s="1" t="s">
        <v>9</v>
      </c>
      <c r="D1408" s="1" t="s">
        <v>2452</v>
      </c>
      <c r="E1408" s="1" t="s">
        <v>10</v>
      </c>
      <c r="F1408" s="1" t="s">
        <v>444</v>
      </c>
      <c r="G1408" s="1" t="s">
        <v>234</v>
      </c>
      <c r="H1408" s="1" t="s">
        <v>235</v>
      </c>
      <c r="I1408" s="16"/>
      <c r="J1408" s="16"/>
      <c r="K1408" s="16"/>
      <c r="L1408" s="16"/>
      <c r="M1408" s="16"/>
      <c r="N1408" s="16"/>
      <c r="O1408" s="16"/>
      <c r="P1408" s="16"/>
      <c r="Q1408" s="16"/>
      <c r="R1408" s="16"/>
      <c r="S1408" s="16"/>
      <c r="T1408" s="16"/>
      <c r="U1408" s="16"/>
      <c r="V1408" s="1" t="s">
        <v>2914</v>
      </c>
      <c r="W1408" s="1" t="s">
        <v>2551</v>
      </c>
      <c r="X1408" s="5" t="s">
        <v>2919</v>
      </c>
      <c r="Y1408" s="5" t="s">
        <v>2553</v>
      </c>
      <c r="Z1408" s="5" t="s">
        <v>2734</v>
      </c>
      <c r="AA1408" s="5"/>
    </row>
    <row r="1409" spans="1:27" ht="12" customHeight="1" x14ac:dyDescent="0.15">
      <c r="A1409" s="1" t="s">
        <v>438</v>
      </c>
      <c r="B1409" s="1" t="s">
        <v>31</v>
      </c>
      <c r="C1409" s="1" t="s">
        <v>15</v>
      </c>
      <c r="D1409" s="1" t="s">
        <v>2452</v>
      </c>
      <c r="E1409" s="1" t="s">
        <v>10</v>
      </c>
      <c r="F1409" s="1" t="s">
        <v>444</v>
      </c>
      <c r="G1409" s="1" t="s">
        <v>304</v>
      </c>
      <c r="H1409" s="1" t="s">
        <v>13</v>
      </c>
      <c r="I1409" s="16"/>
      <c r="J1409" s="16"/>
      <c r="K1409" s="16"/>
      <c r="L1409" s="16"/>
      <c r="M1409" s="16"/>
      <c r="N1409" s="16"/>
      <c r="O1409" s="16"/>
      <c r="P1409" s="16"/>
      <c r="Q1409" s="16"/>
      <c r="R1409" s="16"/>
      <c r="S1409" s="16"/>
      <c r="T1409" s="16"/>
      <c r="U1409" s="16"/>
      <c r="V1409" s="1" t="s">
        <v>2914</v>
      </c>
      <c r="W1409" s="1" t="s">
        <v>2551</v>
      </c>
      <c r="X1409" s="5" t="s">
        <v>2919</v>
      </c>
      <c r="Y1409" s="5" t="s">
        <v>2787</v>
      </c>
      <c r="Z1409" s="5" t="s">
        <v>13</v>
      </c>
      <c r="AA1409" s="5"/>
    </row>
    <row r="1410" spans="1:27" ht="12" customHeight="1" x14ac:dyDescent="0.15">
      <c r="A1410" s="1" t="s">
        <v>438</v>
      </c>
      <c r="B1410" s="1" t="s">
        <v>31</v>
      </c>
      <c r="C1410" s="1" t="s">
        <v>17</v>
      </c>
      <c r="D1410" s="1" t="s">
        <v>2452</v>
      </c>
      <c r="E1410" s="1" t="s">
        <v>10</v>
      </c>
      <c r="F1410" s="1" t="s">
        <v>444</v>
      </c>
      <c r="G1410" s="1" t="s">
        <v>238</v>
      </c>
      <c r="H1410" s="1" t="s">
        <v>239</v>
      </c>
      <c r="I1410" s="16"/>
      <c r="J1410" s="16"/>
      <c r="K1410" s="16"/>
      <c r="L1410" s="16"/>
      <c r="M1410" s="16"/>
      <c r="N1410" s="16"/>
      <c r="O1410" s="16"/>
      <c r="P1410" s="16"/>
      <c r="Q1410" s="16"/>
      <c r="R1410" s="16"/>
      <c r="S1410" s="16"/>
      <c r="T1410" s="16"/>
      <c r="U1410" s="16"/>
      <c r="V1410" s="1" t="s">
        <v>2914</v>
      </c>
      <c r="W1410" s="1" t="s">
        <v>2551</v>
      </c>
      <c r="X1410" s="5" t="s">
        <v>2919</v>
      </c>
      <c r="Y1410" s="5" t="s">
        <v>2737</v>
      </c>
      <c r="Z1410" s="5" t="s">
        <v>2738</v>
      </c>
      <c r="AA1410" s="5"/>
    </row>
    <row r="1411" spans="1:27" ht="12" customHeight="1" x14ac:dyDescent="0.15">
      <c r="A1411" s="1" t="s">
        <v>438</v>
      </c>
      <c r="B1411" s="1" t="s">
        <v>31</v>
      </c>
      <c r="C1411" s="1" t="s">
        <v>19</v>
      </c>
      <c r="D1411" s="1" t="s">
        <v>2452</v>
      </c>
      <c r="E1411" s="1" t="s">
        <v>10</v>
      </c>
      <c r="F1411" s="1" t="s">
        <v>444</v>
      </c>
      <c r="G1411" s="1" t="s">
        <v>242</v>
      </c>
      <c r="H1411" s="1" t="s">
        <v>235</v>
      </c>
      <c r="I1411" s="16"/>
      <c r="J1411" s="16"/>
      <c r="K1411" s="16"/>
      <c r="L1411" s="16"/>
      <c r="M1411" s="16"/>
      <c r="N1411" s="16"/>
      <c r="O1411" s="16"/>
      <c r="P1411" s="16"/>
      <c r="Q1411" s="16"/>
      <c r="R1411" s="16"/>
      <c r="S1411" s="16"/>
      <c r="T1411" s="16"/>
      <c r="U1411" s="16"/>
      <c r="V1411" s="1" t="s">
        <v>2914</v>
      </c>
      <c r="W1411" s="1" t="s">
        <v>2551</v>
      </c>
      <c r="X1411" s="5" t="s">
        <v>2919</v>
      </c>
      <c r="Y1411" s="5" t="s">
        <v>2557</v>
      </c>
      <c r="Z1411" s="5" t="s">
        <v>2734</v>
      </c>
      <c r="AA1411" s="5"/>
    </row>
    <row r="1412" spans="1:27" ht="12" customHeight="1" x14ac:dyDescent="0.15">
      <c r="A1412" s="1" t="s">
        <v>438</v>
      </c>
      <c r="B1412" s="1" t="s">
        <v>31</v>
      </c>
      <c r="C1412" s="1" t="s">
        <v>21</v>
      </c>
      <c r="D1412" s="1" t="s">
        <v>2452</v>
      </c>
      <c r="E1412" s="1" t="s">
        <v>10</v>
      </c>
      <c r="F1412" s="1" t="s">
        <v>444</v>
      </c>
      <c r="G1412" s="1" t="s">
        <v>339</v>
      </c>
      <c r="H1412" s="1" t="s">
        <v>13</v>
      </c>
      <c r="I1412" s="16"/>
      <c r="J1412" s="16"/>
      <c r="K1412" s="16"/>
      <c r="L1412" s="16"/>
      <c r="M1412" s="16"/>
      <c r="N1412" s="16"/>
      <c r="O1412" s="16"/>
      <c r="P1412" s="16"/>
      <c r="Q1412" s="16"/>
      <c r="R1412" s="16"/>
      <c r="S1412" s="16"/>
      <c r="T1412" s="16"/>
      <c r="U1412" s="16"/>
      <c r="V1412" s="1" t="s">
        <v>2914</v>
      </c>
      <c r="W1412" s="1" t="s">
        <v>2551</v>
      </c>
      <c r="X1412" s="5" t="s">
        <v>2919</v>
      </c>
      <c r="Y1412" s="5" t="s">
        <v>2818</v>
      </c>
      <c r="Z1412" s="5" t="s">
        <v>13</v>
      </c>
      <c r="AA1412" s="5"/>
    </row>
    <row r="1413" spans="1:27" ht="12" customHeight="1" x14ac:dyDescent="0.15">
      <c r="A1413" s="1" t="s">
        <v>438</v>
      </c>
      <c r="B1413" s="1" t="s">
        <v>31</v>
      </c>
      <c r="C1413" s="1" t="s">
        <v>23</v>
      </c>
      <c r="D1413" s="1" t="s">
        <v>2452</v>
      </c>
      <c r="E1413" s="1" t="s">
        <v>10</v>
      </c>
      <c r="F1413" s="1" t="s">
        <v>444</v>
      </c>
      <c r="G1413" s="1" t="s">
        <v>245</v>
      </c>
      <c r="H1413" s="1" t="s">
        <v>239</v>
      </c>
      <c r="I1413" s="16"/>
      <c r="J1413" s="16"/>
      <c r="K1413" s="16"/>
      <c r="L1413" s="16"/>
      <c r="M1413" s="16"/>
      <c r="N1413" s="16"/>
      <c r="O1413" s="16"/>
      <c r="P1413" s="16"/>
      <c r="Q1413" s="16"/>
      <c r="R1413" s="16"/>
      <c r="S1413" s="16"/>
      <c r="T1413" s="16"/>
      <c r="U1413" s="16"/>
      <c r="V1413" s="1" t="s">
        <v>2914</v>
      </c>
      <c r="W1413" s="1" t="s">
        <v>2551</v>
      </c>
      <c r="X1413" s="5" t="s">
        <v>2919</v>
      </c>
      <c r="Y1413" s="5" t="s">
        <v>2740</v>
      </c>
      <c r="Z1413" s="5" t="s">
        <v>2738</v>
      </c>
      <c r="AA1413" s="5"/>
    </row>
    <row r="1414" spans="1:27" ht="12" customHeight="1" x14ac:dyDescent="0.15">
      <c r="A1414" s="1" t="s">
        <v>438</v>
      </c>
      <c r="B1414" s="1" t="s">
        <v>31</v>
      </c>
      <c r="C1414" s="1" t="s">
        <v>77</v>
      </c>
      <c r="D1414" s="1" t="s">
        <v>2452</v>
      </c>
      <c r="E1414" s="1" t="s">
        <v>10</v>
      </c>
      <c r="F1414" s="1" t="s">
        <v>444</v>
      </c>
      <c r="G1414" s="1" t="s">
        <v>249</v>
      </c>
      <c r="H1414" s="1" t="s">
        <v>235</v>
      </c>
      <c r="I1414" s="16"/>
      <c r="J1414" s="16"/>
      <c r="K1414" s="16"/>
      <c r="L1414" s="16"/>
      <c r="M1414" s="16"/>
      <c r="N1414" s="16"/>
      <c r="O1414" s="16"/>
      <c r="P1414" s="16"/>
      <c r="Q1414" s="16"/>
      <c r="R1414" s="16"/>
      <c r="S1414" s="16"/>
      <c r="T1414" s="16"/>
      <c r="U1414" s="16"/>
      <c r="V1414" s="1" t="s">
        <v>2914</v>
      </c>
      <c r="W1414" s="1" t="s">
        <v>2551</v>
      </c>
      <c r="X1414" s="5" t="s">
        <v>2919</v>
      </c>
      <c r="Y1414" s="5" t="s">
        <v>2559</v>
      </c>
      <c r="Z1414" s="5" t="s">
        <v>2734</v>
      </c>
      <c r="AA1414" s="5"/>
    </row>
    <row r="1415" spans="1:27" ht="12" customHeight="1" x14ac:dyDescent="0.15">
      <c r="A1415" s="1" t="s">
        <v>438</v>
      </c>
      <c r="B1415" s="1" t="s">
        <v>31</v>
      </c>
      <c r="C1415" s="1" t="s">
        <v>244</v>
      </c>
      <c r="D1415" s="1" t="s">
        <v>2452</v>
      </c>
      <c r="E1415" s="1" t="s">
        <v>10</v>
      </c>
      <c r="F1415" s="1" t="s">
        <v>444</v>
      </c>
      <c r="G1415" s="1" t="s">
        <v>340</v>
      </c>
      <c r="H1415" s="1" t="s">
        <v>13</v>
      </c>
      <c r="I1415" s="16"/>
      <c r="J1415" s="16"/>
      <c r="K1415" s="16"/>
      <c r="L1415" s="16"/>
      <c r="M1415" s="16"/>
      <c r="N1415" s="16"/>
      <c r="O1415" s="16"/>
      <c r="P1415" s="16"/>
      <c r="Q1415" s="16"/>
      <c r="R1415" s="16"/>
      <c r="S1415" s="16"/>
      <c r="T1415" s="16"/>
      <c r="U1415" s="16"/>
      <c r="V1415" s="1" t="s">
        <v>2914</v>
      </c>
      <c r="W1415" s="1" t="s">
        <v>2551</v>
      </c>
      <c r="X1415" s="5" t="s">
        <v>2919</v>
      </c>
      <c r="Y1415" s="5" t="s">
        <v>2819</v>
      </c>
      <c r="Z1415" s="5" t="s">
        <v>13</v>
      </c>
      <c r="AA1415" s="5"/>
    </row>
    <row r="1416" spans="1:27" ht="12" customHeight="1" x14ac:dyDescent="0.15">
      <c r="A1416" s="1" t="s">
        <v>438</v>
      </c>
      <c r="B1416" s="1" t="s">
        <v>33</v>
      </c>
      <c r="C1416" s="1" t="s">
        <v>9</v>
      </c>
      <c r="D1416" s="1" t="s">
        <v>2452</v>
      </c>
      <c r="E1416" s="1" t="s">
        <v>10</v>
      </c>
      <c r="F1416" s="1" t="s">
        <v>445</v>
      </c>
      <c r="G1416" s="1" t="s">
        <v>234</v>
      </c>
      <c r="H1416" s="1" t="s">
        <v>235</v>
      </c>
      <c r="I1416" s="16"/>
      <c r="J1416" s="16"/>
      <c r="K1416" s="16"/>
      <c r="L1416" s="16"/>
      <c r="M1416" s="16"/>
      <c r="N1416" s="16"/>
      <c r="O1416" s="16"/>
      <c r="P1416" s="16"/>
      <c r="Q1416" s="16"/>
      <c r="R1416" s="16"/>
      <c r="S1416" s="16"/>
      <c r="T1416" s="16"/>
      <c r="U1416" s="16"/>
      <c r="V1416" s="1" t="s">
        <v>2914</v>
      </c>
      <c r="W1416" s="1" t="s">
        <v>2551</v>
      </c>
      <c r="X1416" s="5" t="s">
        <v>2920</v>
      </c>
      <c r="Y1416" s="5" t="s">
        <v>2553</v>
      </c>
      <c r="Z1416" s="5" t="s">
        <v>2734</v>
      </c>
      <c r="AA1416" s="5"/>
    </row>
    <row r="1417" spans="1:27" ht="12" customHeight="1" x14ac:dyDescent="0.15">
      <c r="A1417" s="1" t="s">
        <v>438</v>
      </c>
      <c r="B1417" s="1" t="s">
        <v>33</v>
      </c>
      <c r="C1417" s="1" t="s">
        <v>15</v>
      </c>
      <c r="D1417" s="1" t="s">
        <v>2452</v>
      </c>
      <c r="E1417" s="1" t="s">
        <v>10</v>
      </c>
      <c r="F1417" s="1" t="s">
        <v>445</v>
      </c>
      <c r="G1417" s="1" t="s">
        <v>304</v>
      </c>
      <c r="H1417" s="1" t="s">
        <v>13</v>
      </c>
      <c r="I1417" s="16"/>
      <c r="J1417" s="16"/>
      <c r="K1417" s="16"/>
      <c r="L1417" s="16"/>
      <c r="M1417" s="16"/>
      <c r="N1417" s="16"/>
      <c r="O1417" s="16"/>
      <c r="P1417" s="16"/>
      <c r="Q1417" s="16"/>
      <c r="R1417" s="16"/>
      <c r="S1417" s="16"/>
      <c r="T1417" s="16"/>
      <c r="U1417" s="16"/>
      <c r="V1417" s="1" t="s">
        <v>2914</v>
      </c>
      <c r="W1417" s="1" t="s">
        <v>2551</v>
      </c>
      <c r="X1417" s="5" t="s">
        <v>2920</v>
      </c>
      <c r="Y1417" s="5" t="s">
        <v>2787</v>
      </c>
      <c r="Z1417" s="5" t="s">
        <v>13</v>
      </c>
      <c r="AA1417" s="5"/>
    </row>
    <row r="1418" spans="1:27" ht="12" customHeight="1" x14ac:dyDescent="0.15">
      <c r="A1418" s="1" t="s">
        <v>438</v>
      </c>
      <c r="B1418" s="1" t="s">
        <v>33</v>
      </c>
      <c r="C1418" s="1" t="s">
        <v>17</v>
      </c>
      <c r="D1418" s="1" t="s">
        <v>2452</v>
      </c>
      <c r="E1418" s="1" t="s">
        <v>10</v>
      </c>
      <c r="F1418" s="1" t="s">
        <v>445</v>
      </c>
      <c r="G1418" s="1" t="s">
        <v>238</v>
      </c>
      <c r="H1418" s="1" t="s">
        <v>239</v>
      </c>
      <c r="I1418" s="16"/>
      <c r="J1418" s="16"/>
      <c r="K1418" s="16"/>
      <c r="L1418" s="16"/>
      <c r="M1418" s="16"/>
      <c r="N1418" s="16"/>
      <c r="O1418" s="16"/>
      <c r="P1418" s="16"/>
      <c r="Q1418" s="16"/>
      <c r="R1418" s="16"/>
      <c r="S1418" s="16"/>
      <c r="T1418" s="16"/>
      <c r="U1418" s="16"/>
      <c r="V1418" s="1" t="s">
        <v>2914</v>
      </c>
      <c r="W1418" s="1" t="s">
        <v>2551</v>
      </c>
      <c r="X1418" s="5" t="s">
        <v>2920</v>
      </c>
      <c r="Y1418" s="5" t="s">
        <v>2737</v>
      </c>
      <c r="Z1418" s="5" t="s">
        <v>2738</v>
      </c>
      <c r="AA1418" s="5"/>
    </row>
    <row r="1419" spans="1:27" ht="12" customHeight="1" x14ac:dyDescent="0.15">
      <c r="A1419" s="1" t="s">
        <v>438</v>
      </c>
      <c r="B1419" s="1" t="s">
        <v>33</v>
      </c>
      <c r="C1419" s="1" t="s">
        <v>19</v>
      </c>
      <c r="D1419" s="1" t="s">
        <v>2452</v>
      </c>
      <c r="E1419" s="1" t="s">
        <v>10</v>
      </c>
      <c r="F1419" s="1" t="s">
        <v>445</v>
      </c>
      <c r="G1419" s="1" t="s">
        <v>242</v>
      </c>
      <c r="H1419" s="1" t="s">
        <v>235</v>
      </c>
      <c r="I1419" s="16"/>
      <c r="J1419" s="16"/>
      <c r="K1419" s="16"/>
      <c r="L1419" s="16"/>
      <c r="M1419" s="16"/>
      <c r="N1419" s="16"/>
      <c r="O1419" s="16"/>
      <c r="P1419" s="16"/>
      <c r="Q1419" s="16"/>
      <c r="R1419" s="16"/>
      <c r="S1419" s="16"/>
      <c r="T1419" s="16"/>
      <c r="U1419" s="16"/>
      <c r="V1419" s="1" t="s">
        <v>2914</v>
      </c>
      <c r="W1419" s="1" t="s">
        <v>2551</v>
      </c>
      <c r="X1419" s="5" t="s">
        <v>2920</v>
      </c>
      <c r="Y1419" s="5" t="s">
        <v>2557</v>
      </c>
      <c r="Z1419" s="5" t="s">
        <v>2734</v>
      </c>
      <c r="AA1419" s="5"/>
    </row>
    <row r="1420" spans="1:27" ht="12" customHeight="1" x14ac:dyDescent="0.15">
      <c r="A1420" s="1" t="s">
        <v>438</v>
      </c>
      <c r="B1420" s="1" t="s">
        <v>33</v>
      </c>
      <c r="C1420" s="1" t="s">
        <v>21</v>
      </c>
      <c r="D1420" s="1" t="s">
        <v>2452</v>
      </c>
      <c r="E1420" s="1" t="s">
        <v>10</v>
      </c>
      <c r="F1420" s="1" t="s">
        <v>445</v>
      </c>
      <c r="G1420" s="1" t="s">
        <v>339</v>
      </c>
      <c r="H1420" s="1" t="s">
        <v>13</v>
      </c>
      <c r="I1420" s="16"/>
      <c r="J1420" s="16"/>
      <c r="K1420" s="16"/>
      <c r="L1420" s="16"/>
      <c r="M1420" s="16"/>
      <c r="N1420" s="16"/>
      <c r="O1420" s="16"/>
      <c r="P1420" s="16"/>
      <c r="Q1420" s="16"/>
      <c r="R1420" s="16"/>
      <c r="S1420" s="16"/>
      <c r="T1420" s="16"/>
      <c r="U1420" s="16"/>
      <c r="V1420" s="1" t="s">
        <v>2914</v>
      </c>
      <c r="W1420" s="1" t="s">
        <v>2551</v>
      </c>
      <c r="X1420" s="5" t="s">
        <v>2920</v>
      </c>
      <c r="Y1420" s="5" t="s">
        <v>2818</v>
      </c>
      <c r="Z1420" s="5" t="s">
        <v>13</v>
      </c>
      <c r="AA1420" s="5"/>
    </row>
    <row r="1421" spans="1:27" ht="12" customHeight="1" x14ac:dyDescent="0.15">
      <c r="A1421" s="1" t="s">
        <v>438</v>
      </c>
      <c r="B1421" s="1" t="s">
        <v>33</v>
      </c>
      <c r="C1421" s="1" t="s">
        <v>23</v>
      </c>
      <c r="D1421" s="1" t="s">
        <v>2452</v>
      </c>
      <c r="E1421" s="1" t="s">
        <v>10</v>
      </c>
      <c r="F1421" s="1" t="s">
        <v>445</v>
      </c>
      <c r="G1421" s="1" t="s">
        <v>245</v>
      </c>
      <c r="H1421" s="1" t="s">
        <v>239</v>
      </c>
      <c r="I1421" s="16"/>
      <c r="J1421" s="16"/>
      <c r="K1421" s="16"/>
      <c r="L1421" s="16"/>
      <c r="M1421" s="16"/>
      <c r="N1421" s="16"/>
      <c r="O1421" s="16"/>
      <c r="P1421" s="16"/>
      <c r="Q1421" s="16"/>
      <c r="R1421" s="16"/>
      <c r="S1421" s="16"/>
      <c r="T1421" s="16"/>
      <c r="U1421" s="16"/>
      <c r="V1421" s="1" t="s">
        <v>2914</v>
      </c>
      <c r="W1421" s="1" t="s">
        <v>2551</v>
      </c>
      <c r="X1421" s="5" t="s">
        <v>2920</v>
      </c>
      <c r="Y1421" s="5" t="s">
        <v>2740</v>
      </c>
      <c r="Z1421" s="5" t="s">
        <v>2738</v>
      </c>
      <c r="AA1421" s="5"/>
    </row>
    <row r="1422" spans="1:27" ht="12" customHeight="1" x14ac:dyDescent="0.15">
      <c r="A1422" s="1" t="s">
        <v>438</v>
      </c>
      <c r="B1422" s="1" t="s">
        <v>33</v>
      </c>
      <c r="C1422" s="1" t="s">
        <v>77</v>
      </c>
      <c r="D1422" s="1" t="s">
        <v>2452</v>
      </c>
      <c r="E1422" s="1" t="s">
        <v>10</v>
      </c>
      <c r="F1422" s="1" t="s">
        <v>445</v>
      </c>
      <c r="G1422" s="1" t="s">
        <v>249</v>
      </c>
      <c r="H1422" s="1" t="s">
        <v>235</v>
      </c>
      <c r="I1422" s="16"/>
      <c r="J1422" s="16"/>
      <c r="K1422" s="16"/>
      <c r="L1422" s="16"/>
      <c r="M1422" s="16"/>
      <c r="N1422" s="16"/>
      <c r="O1422" s="16"/>
      <c r="P1422" s="16"/>
      <c r="Q1422" s="16"/>
      <c r="R1422" s="16"/>
      <c r="S1422" s="16"/>
      <c r="T1422" s="16"/>
      <c r="U1422" s="16"/>
      <c r="V1422" s="1" t="s">
        <v>2914</v>
      </c>
      <c r="W1422" s="1" t="s">
        <v>2551</v>
      </c>
      <c r="X1422" s="5" t="s">
        <v>2920</v>
      </c>
      <c r="Y1422" s="5" t="s">
        <v>2559</v>
      </c>
      <c r="Z1422" s="5" t="s">
        <v>2734</v>
      </c>
      <c r="AA1422" s="5"/>
    </row>
    <row r="1423" spans="1:27" ht="12" customHeight="1" x14ac:dyDescent="0.15">
      <c r="A1423" s="1" t="s">
        <v>438</v>
      </c>
      <c r="B1423" s="1" t="s">
        <v>33</v>
      </c>
      <c r="C1423" s="1" t="s">
        <v>244</v>
      </c>
      <c r="D1423" s="1" t="s">
        <v>2452</v>
      </c>
      <c r="E1423" s="1" t="s">
        <v>10</v>
      </c>
      <c r="F1423" s="1" t="s">
        <v>445</v>
      </c>
      <c r="G1423" s="1" t="s">
        <v>340</v>
      </c>
      <c r="H1423" s="1" t="s">
        <v>13</v>
      </c>
      <c r="I1423" s="16"/>
      <c r="J1423" s="16"/>
      <c r="K1423" s="16"/>
      <c r="L1423" s="16"/>
      <c r="M1423" s="16"/>
      <c r="N1423" s="16"/>
      <c r="O1423" s="16"/>
      <c r="P1423" s="16"/>
      <c r="Q1423" s="16"/>
      <c r="R1423" s="16"/>
      <c r="S1423" s="16"/>
      <c r="T1423" s="16"/>
      <c r="U1423" s="16"/>
      <c r="V1423" s="1" t="s">
        <v>2914</v>
      </c>
      <c r="W1423" s="1" t="s">
        <v>2551</v>
      </c>
      <c r="X1423" s="5" t="s">
        <v>2920</v>
      </c>
      <c r="Y1423" s="5" t="s">
        <v>2819</v>
      </c>
      <c r="Z1423" s="5" t="s">
        <v>13</v>
      </c>
      <c r="AA1423" s="5"/>
    </row>
    <row r="1424" spans="1:27" ht="12" customHeight="1" x14ac:dyDescent="0.15">
      <c r="A1424" s="1" t="s">
        <v>438</v>
      </c>
      <c r="B1424" s="1" t="s">
        <v>35</v>
      </c>
      <c r="C1424" s="1" t="s">
        <v>9</v>
      </c>
      <c r="D1424" s="1" t="s">
        <v>2452</v>
      </c>
      <c r="E1424" s="1" t="s">
        <v>10</v>
      </c>
      <c r="F1424" s="1" t="s">
        <v>446</v>
      </c>
      <c r="G1424" s="1" t="s">
        <v>234</v>
      </c>
      <c r="H1424" s="1" t="s">
        <v>235</v>
      </c>
      <c r="I1424" s="16"/>
      <c r="J1424" s="16"/>
      <c r="K1424" s="16"/>
      <c r="L1424" s="16"/>
      <c r="M1424" s="16"/>
      <c r="N1424" s="16"/>
      <c r="O1424" s="16"/>
      <c r="P1424" s="16"/>
      <c r="Q1424" s="16"/>
      <c r="R1424" s="16"/>
      <c r="S1424" s="16"/>
      <c r="T1424" s="16"/>
      <c r="U1424" s="16"/>
      <c r="V1424" s="1" t="s">
        <v>2914</v>
      </c>
      <c r="W1424" s="1" t="s">
        <v>2551</v>
      </c>
      <c r="X1424" s="5" t="s">
        <v>2921</v>
      </c>
      <c r="Y1424" s="5" t="s">
        <v>2553</v>
      </c>
      <c r="Z1424" s="5" t="s">
        <v>2734</v>
      </c>
      <c r="AA1424" s="5"/>
    </row>
    <row r="1425" spans="1:27" ht="12" customHeight="1" x14ac:dyDescent="0.15">
      <c r="A1425" s="1" t="s">
        <v>438</v>
      </c>
      <c r="B1425" s="1" t="s">
        <v>35</v>
      </c>
      <c r="C1425" s="1" t="s">
        <v>15</v>
      </c>
      <c r="D1425" s="1" t="s">
        <v>2452</v>
      </c>
      <c r="E1425" s="1" t="s">
        <v>10</v>
      </c>
      <c r="F1425" s="1" t="s">
        <v>446</v>
      </c>
      <c r="G1425" s="1" t="s">
        <v>304</v>
      </c>
      <c r="H1425" s="1" t="s">
        <v>13</v>
      </c>
      <c r="I1425" s="16"/>
      <c r="J1425" s="16"/>
      <c r="K1425" s="16"/>
      <c r="L1425" s="16"/>
      <c r="M1425" s="16"/>
      <c r="N1425" s="16"/>
      <c r="O1425" s="16"/>
      <c r="P1425" s="16"/>
      <c r="Q1425" s="16"/>
      <c r="R1425" s="16"/>
      <c r="S1425" s="16"/>
      <c r="T1425" s="16"/>
      <c r="U1425" s="16"/>
      <c r="V1425" s="1" t="s">
        <v>2914</v>
      </c>
      <c r="W1425" s="1" t="s">
        <v>2551</v>
      </c>
      <c r="X1425" s="5" t="s">
        <v>2921</v>
      </c>
      <c r="Y1425" s="5" t="s">
        <v>2787</v>
      </c>
      <c r="Z1425" s="5" t="s">
        <v>13</v>
      </c>
      <c r="AA1425" s="5"/>
    </row>
    <row r="1426" spans="1:27" ht="12" customHeight="1" x14ac:dyDescent="0.15">
      <c r="A1426" s="1" t="s">
        <v>438</v>
      </c>
      <c r="B1426" s="1" t="s">
        <v>35</v>
      </c>
      <c r="C1426" s="1" t="s">
        <v>17</v>
      </c>
      <c r="D1426" s="1" t="s">
        <v>2452</v>
      </c>
      <c r="E1426" s="1" t="s">
        <v>10</v>
      </c>
      <c r="F1426" s="1" t="s">
        <v>446</v>
      </c>
      <c r="G1426" s="1" t="s">
        <v>238</v>
      </c>
      <c r="H1426" s="1" t="s">
        <v>239</v>
      </c>
      <c r="I1426" s="16"/>
      <c r="J1426" s="16"/>
      <c r="K1426" s="16"/>
      <c r="L1426" s="16"/>
      <c r="M1426" s="16"/>
      <c r="N1426" s="16"/>
      <c r="O1426" s="16"/>
      <c r="P1426" s="16"/>
      <c r="Q1426" s="16"/>
      <c r="R1426" s="16"/>
      <c r="S1426" s="16"/>
      <c r="T1426" s="16"/>
      <c r="U1426" s="16"/>
      <c r="V1426" s="1" t="s">
        <v>2914</v>
      </c>
      <c r="W1426" s="1" t="s">
        <v>2551</v>
      </c>
      <c r="X1426" s="5" t="s">
        <v>2921</v>
      </c>
      <c r="Y1426" s="5" t="s">
        <v>2737</v>
      </c>
      <c r="Z1426" s="5" t="s">
        <v>2738</v>
      </c>
      <c r="AA1426" s="5"/>
    </row>
    <row r="1427" spans="1:27" ht="12" customHeight="1" x14ac:dyDescent="0.15">
      <c r="A1427" s="1" t="s">
        <v>438</v>
      </c>
      <c r="B1427" s="1" t="s">
        <v>35</v>
      </c>
      <c r="C1427" s="1" t="s">
        <v>19</v>
      </c>
      <c r="D1427" s="1" t="s">
        <v>2452</v>
      </c>
      <c r="E1427" s="1" t="s">
        <v>10</v>
      </c>
      <c r="F1427" s="1" t="s">
        <v>446</v>
      </c>
      <c r="G1427" s="1" t="s">
        <v>242</v>
      </c>
      <c r="H1427" s="1" t="s">
        <v>235</v>
      </c>
      <c r="I1427" s="16"/>
      <c r="J1427" s="16"/>
      <c r="K1427" s="16"/>
      <c r="L1427" s="16"/>
      <c r="M1427" s="16"/>
      <c r="N1427" s="16"/>
      <c r="O1427" s="16"/>
      <c r="P1427" s="16"/>
      <c r="Q1427" s="16"/>
      <c r="R1427" s="16"/>
      <c r="S1427" s="16"/>
      <c r="T1427" s="16"/>
      <c r="U1427" s="16"/>
      <c r="V1427" s="1" t="s">
        <v>2914</v>
      </c>
      <c r="W1427" s="1" t="s">
        <v>2551</v>
      </c>
      <c r="X1427" s="5" t="s">
        <v>2921</v>
      </c>
      <c r="Y1427" s="5" t="s">
        <v>2557</v>
      </c>
      <c r="Z1427" s="5" t="s">
        <v>2734</v>
      </c>
      <c r="AA1427" s="5"/>
    </row>
    <row r="1428" spans="1:27" ht="12" customHeight="1" x14ac:dyDescent="0.15">
      <c r="A1428" s="1" t="s">
        <v>438</v>
      </c>
      <c r="B1428" s="1" t="s">
        <v>35</v>
      </c>
      <c r="C1428" s="1" t="s">
        <v>21</v>
      </c>
      <c r="D1428" s="1" t="s">
        <v>2452</v>
      </c>
      <c r="E1428" s="1" t="s">
        <v>10</v>
      </c>
      <c r="F1428" s="1" t="s">
        <v>446</v>
      </c>
      <c r="G1428" s="1" t="s">
        <v>339</v>
      </c>
      <c r="H1428" s="1" t="s">
        <v>13</v>
      </c>
      <c r="I1428" s="16"/>
      <c r="J1428" s="16"/>
      <c r="K1428" s="16"/>
      <c r="L1428" s="16"/>
      <c r="M1428" s="16"/>
      <c r="N1428" s="16"/>
      <c r="O1428" s="16"/>
      <c r="P1428" s="16"/>
      <c r="Q1428" s="16"/>
      <c r="R1428" s="16"/>
      <c r="S1428" s="16"/>
      <c r="T1428" s="16"/>
      <c r="U1428" s="16"/>
      <c r="V1428" s="1" t="s">
        <v>2914</v>
      </c>
      <c r="W1428" s="1" t="s">
        <v>2551</v>
      </c>
      <c r="X1428" s="5" t="s">
        <v>2921</v>
      </c>
      <c r="Y1428" s="5" t="s">
        <v>2818</v>
      </c>
      <c r="Z1428" s="5" t="s">
        <v>13</v>
      </c>
      <c r="AA1428" s="5"/>
    </row>
    <row r="1429" spans="1:27" ht="12" customHeight="1" x14ac:dyDescent="0.15">
      <c r="A1429" s="1" t="s">
        <v>438</v>
      </c>
      <c r="B1429" s="1" t="s">
        <v>35</v>
      </c>
      <c r="C1429" s="1" t="s">
        <v>23</v>
      </c>
      <c r="D1429" s="1" t="s">
        <v>2452</v>
      </c>
      <c r="E1429" s="1" t="s">
        <v>10</v>
      </c>
      <c r="F1429" s="1" t="s">
        <v>446</v>
      </c>
      <c r="G1429" s="1" t="s">
        <v>245</v>
      </c>
      <c r="H1429" s="1" t="s">
        <v>239</v>
      </c>
      <c r="I1429" s="16"/>
      <c r="J1429" s="16"/>
      <c r="K1429" s="16"/>
      <c r="L1429" s="16"/>
      <c r="M1429" s="16"/>
      <c r="N1429" s="16"/>
      <c r="O1429" s="16"/>
      <c r="P1429" s="16"/>
      <c r="Q1429" s="16"/>
      <c r="R1429" s="16"/>
      <c r="S1429" s="16"/>
      <c r="T1429" s="16"/>
      <c r="U1429" s="16"/>
      <c r="V1429" s="1" t="s">
        <v>2914</v>
      </c>
      <c r="W1429" s="1" t="s">
        <v>2551</v>
      </c>
      <c r="X1429" s="5" t="s">
        <v>2921</v>
      </c>
      <c r="Y1429" s="5" t="s">
        <v>2740</v>
      </c>
      <c r="Z1429" s="5" t="s">
        <v>2738</v>
      </c>
      <c r="AA1429" s="5"/>
    </row>
    <row r="1430" spans="1:27" ht="12" customHeight="1" x14ac:dyDescent="0.15">
      <c r="A1430" s="1" t="s">
        <v>438</v>
      </c>
      <c r="B1430" s="1" t="s">
        <v>35</v>
      </c>
      <c r="C1430" s="1" t="s">
        <v>77</v>
      </c>
      <c r="D1430" s="1" t="s">
        <v>2452</v>
      </c>
      <c r="E1430" s="1" t="s">
        <v>10</v>
      </c>
      <c r="F1430" s="1" t="s">
        <v>446</v>
      </c>
      <c r="G1430" s="1" t="s">
        <v>249</v>
      </c>
      <c r="H1430" s="1" t="s">
        <v>235</v>
      </c>
      <c r="I1430" s="16"/>
      <c r="J1430" s="16"/>
      <c r="K1430" s="16"/>
      <c r="L1430" s="16"/>
      <c r="M1430" s="16"/>
      <c r="N1430" s="16"/>
      <c r="O1430" s="16"/>
      <c r="P1430" s="16"/>
      <c r="Q1430" s="16"/>
      <c r="R1430" s="16"/>
      <c r="S1430" s="16"/>
      <c r="T1430" s="16"/>
      <c r="U1430" s="16"/>
      <c r="V1430" s="1" t="s">
        <v>2914</v>
      </c>
      <c r="W1430" s="1" t="s">
        <v>2551</v>
      </c>
      <c r="X1430" s="5" t="s">
        <v>2921</v>
      </c>
      <c r="Y1430" s="5" t="s">
        <v>2559</v>
      </c>
      <c r="Z1430" s="5" t="s">
        <v>2734</v>
      </c>
      <c r="AA1430" s="5"/>
    </row>
    <row r="1431" spans="1:27" ht="12" customHeight="1" x14ac:dyDescent="0.15">
      <c r="A1431" s="1" t="s">
        <v>438</v>
      </c>
      <c r="B1431" s="1" t="s">
        <v>35</v>
      </c>
      <c r="C1431" s="1" t="s">
        <v>244</v>
      </c>
      <c r="D1431" s="1" t="s">
        <v>2452</v>
      </c>
      <c r="E1431" s="1" t="s">
        <v>10</v>
      </c>
      <c r="F1431" s="1" t="s">
        <v>446</v>
      </c>
      <c r="G1431" s="1" t="s">
        <v>340</v>
      </c>
      <c r="H1431" s="1" t="s">
        <v>13</v>
      </c>
      <c r="I1431" s="16"/>
      <c r="J1431" s="16"/>
      <c r="K1431" s="16"/>
      <c r="L1431" s="16"/>
      <c r="M1431" s="16"/>
      <c r="N1431" s="16"/>
      <c r="O1431" s="16"/>
      <c r="P1431" s="16"/>
      <c r="Q1431" s="16"/>
      <c r="R1431" s="16"/>
      <c r="S1431" s="16"/>
      <c r="T1431" s="16"/>
      <c r="U1431" s="16"/>
      <c r="V1431" s="1" t="s">
        <v>2914</v>
      </c>
      <c r="W1431" s="1" t="s">
        <v>2551</v>
      </c>
      <c r="X1431" s="5" t="s">
        <v>2921</v>
      </c>
      <c r="Y1431" s="5" t="s">
        <v>2819</v>
      </c>
      <c r="Z1431" s="5" t="s">
        <v>13</v>
      </c>
      <c r="AA1431" s="5"/>
    </row>
    <row r="1432" spans="1:27" ht="12" customHeight="1" x14ac:dyDescent="0.15">
      <c r="A1432" s="1" t="s">
        <v>438</v>
      </c>
      <c r="B1432" s="1" t="s">
        <v>37</v>
      </c>
      <c r="C1432" s="1" t="s">
        <v>9</v>
      </c>
      <c r="D1432" s="1" t="s">
        <v>2452</v>
      </c>
      <c r="E1432" s="1" t="s">
        <v>10</v>
      </c>
      <c r="F1432" s="1" t="s">
        <v>447</v>
      </c>
      <c r="G1432" s="1" t="s">
        <v>234</v>
      </c>
      <c r="H1432" s="1" t="s">
        <v>235</v>
      </c>
      <c r="I1432" s="16"/>
      <c r="J1432" s="16"/>
      <c r="K1432" s="16"/>
      <c r="L1432" s="16"/>
      <c r="M1432" s="16"/>
      <c r="N1432" s="16"/>
      <c r="O1432" s="16"/>
      <c r="P1432" s="16"/>
      <c r="Q1432" s="16"/>
      <c r="R1432" s="16"/>
      <c r="S1432" s="16"/>
      <c r="T1432" s="16"/>
      <c r="U1432" s="16"/>
      <c r="V1432" s="1" t="s">
        <v>2914</v>
      </c>
      <c r="W1432" s="1" t="s">
        <v>2551</v>
      </c>
      <c r="X1432" s="5" t="s">
        <v>2922</v>
      </c>
      <c r="Y1432" s="5" t="s">
        <v>2553</v>
      </c>
      <c r="Z1432" s="5" t="s">
        <v>2734</v>
      </c>
      <c r="AA1432" s="5"/>
    </row>
    <row r="1433" spans="1:27" ht="12" customHeight="1" x14ac:dyDescent="0.15">
      <c r="A1433" s="1" t="s">
        <v>438</v>
      </c>
      <c r="B1433" s="1" t="s">
        <v>37</v>
      </c>
      <c r="C1433" s="1" t="s">
        <v>15</v>
      </c>
      <c r="D1433" s="1" t="s">
        <v>2452</v>
      </c>
      <c r="E1433" s="1" t="s">
        <v>10</v>
      </c>
      <c r="F1433" s="1" t="s">
        <v>447</v>
      </c>
      <c r="G1433" s="1" t="s">
        <v>304</v>
      </c>
      <c r="H1433" s="1" t="s">
        <v>13</v>
      </c>
      <c r="I1433" s="16"/>
      <c r="J1433" s="16"/>
      <c r="K1433" s="16"/>
      <c r="L1433" s="16"/>
      <c r="M1433" s="16"/>
      <c r="N1433" s="16"/>
      <c r="O1433" s="16"/>
      <c r="P1433" s="16"/>
      <c r="Q1433" s="16"/>
      <c r="R1433" s="16"/>
      <c r="S1433" s="16"/>
      <c r="T1433" s="16"/>
      <c r="U1433" s="16"/>
      <c r="V1433" s="1" t="s">
        <v>2914</v>
      </c>
      <c r="W1433" s="1" t="s">
        <v>2551</v>
      </c>
      <c r="X1433" s="5" t="s">
        <v>2922</v>
      </c>
      <c r="Y1433" s="5" t="s">
        <v>2787</v>
      </c>
      <c r="Z1433" s="5" t="s">
        <v>13</v>
      </c>
      <c r="AA1433" s="5"/>
    </row>
    <row r="1434" spans="1:27" ht="12" customHeight="1" x14ac:dyDescent="0.15">
      <c r="A1434" s="1" t="s">
        <v>438</v>
      </c>
      <c r="B1434" s="1" t="s">
        <v>37</v>
      </c>
      <c r="C1434" s="1" t="s">
        <v>17</v>
      </c>
      <c r="D1434" s="1" t="s">
        <v>2452</v>
      </c>
      <c r="E1434" s="1" t="s">
        <v>10</v>
      </c>
      <c r="F1434" s="1" t="s">
        <v>447</v>
      </c>
      <c r="G1434" s="1" t="s">
        <v>238</v>
      </c>
      <c r="H1434" s="1" t="s">
        <v>239</v>
      </c>
      <c r="I1434" s="16"/>
      <c r="J1434" s="16"/>
      <c r="K1434" s="16"/>
      <c r="L1434" s="16"/>
      <c r="M1434" s="16"/>
      <c r="N1434" s="16"/>
      <c r="O1434" s="16"/>
      <c r="P1434" s="16"/>
      <c r="Q1434" s="16"/>
      <c r="R1434" s="16"/>
      <c r="S1434" s="16"/>
      <c r="T1434" s="16"/>
      <c r="U1434" s="16"/>
      <c r="V1434" s="1" t="s">
        <v>2914</v>
      </c>
      <c r="W1434" s="1" t="s">
        <v>2551</v>
      </c>
      <c r="X1434" s="5" t="s">
        <v>2922</v>
      </c>
      <c r="Y1434" s="5" t="s">
        <v>2737</v>
      </c>
      <c r="Z1434" s="5" t="s">
        <v>2738</v>
      </c>
      <c r="AA1434" s="5"/>
    </row>
    <row r="1435" spans="1:27" ht="12" customHeight="1" x14ac:dyDescent="0.15">
      <c r="A1435" s="1" t="s">
        <v>438</v>
      </c>
      <c r="B1435" s="1" t="s">
        <v>37</v>
      </c>
      <c r="C1435" s="1" t="s">
        <v>19</v>
      </c>
      <c r="D1435" s="1" t="s">
        <v>2452</v>
      </c>
      <c r="E1435" s="1" t="s">
        <v>10</v>
      </c>
      <c r="F1435" s="1" t="s">
        <v>447</v>
      </c>
      <c r="G1435" s="1" t="s">
        <v>242</v>
      </c>
      <c r="H1435" s="1" t="s">
        <v>235</v>
      </c>
      <c r="I1435" s="16"/>
      <c r="J1435" s="16"/>
      <c r="K1435" s="16"/>
      <c r="L1435" s="16"/>
      <c r="M1435" s="16"/>
      <c r="N1435" s="16"/>
      <c r="O1435" s="16"/>
      <c r="P1435" s="16"/>
      <c r="Q1435" s="16"/>
      <c r="R1435" s="16"/>
      <c r="S1435" s="16"/>
      <c r="T1435" s="16"/>
      <c r="U1435" s="16"/>
      <c r="V1435" s="1" t="s">
        <v>2914</v>
      </c>
      <c r="W1435" s="1" t="s">
        <v>2551</v>
      </c>
      <c r="X1435" s="5" t="s">
        <v>2922</v>
      </c>
      <c r="Y1435" s="5" t="s">
        <v>2557</v>
      </c>
      <c r="Z1435" s="5" t="s">
        <v>2734</v>
      </c>
      <c r="AA1435" s="5"/>
    </row>
    <row r="1436" spans="1:27" ht="12" customHeight="1" x14ac:dyDescent="0.15">
      <c r="A1436" s="1" t="s">
        <v>438</v>
      </c>
      <c r="B1436" s="1" t="s">
        <v>37</v>
      </c>
      <c r="C1436" s="1" t="s">
        <v>21</v>
      </c>
      <c r="D1436" s="1" t="s">
        <v>2452</v>
      </c>
      <c r="E1436" s="1" t="s">
        <v>10</v>
      </c>
      <c r="F1436" s="1" t="s">
        <v>447</v>
      </c>
      <c r="G1436" s="1" t="s">
        <v>339</v>
      </c>
      <c r="H1436" s="1" t="s">
        <v>13</v>
      </c>
      <c r="I1436" s="16"/>
      <c r="J1436" s="16"/>
      <c r="K1436" s="16"/>
      <c r="L1436" s="16"/>
      <c r="M1436" s="16"/>
      <c r="N1436" s="16"/>
      <c r="O1436" s="16"/>
      <c r="P1436" s="16"/>
      <c r="Q1436" s="16"/>
      <c r="R1436" s="16"/>
      <c r="S1436" s="16"/>
      <c r="T1436" s="16"/>
      <c r="U1436" s="16"/>
      <c r="V1436" s="1" t="s">
        <v>2914</v>
      </c>
      <c r="W1436" s="1" t="s">
        <v>2551</v>
      </c>
      <c r="X1436" s="5" t="s">
        <v>2922</v>
      </c>
      <c r="Y1436" s="5" t="s">
        <v>2818</v>
      </c>
      <c r="Z1436" s="5" t="s">
        <v>13</v>
      </c>
      <c r="AA1436" s="5"/>
    </row>
    <row r="1437" spans="1:27" ht="12" customHeight="1" x14ac:dyDescent="0.15">
      <c r="A1437" s="1" t="s">
        <v>438</v>
      </c>
      <c r="B1437" s="1" t="s">
        <v>37</v>
      </c>
      <c r="C1437" s="1" t="s">
        <v>23</v>
      </c>
      <c r="D1437" s="1" t="s">
        <v>2452</v>
      </c>
      <c r="E1437" s="1" t="s">
        <v>10</v>
      </c>
      <c r="F1437" s="1" t="s">
        <v>447</v>
      </c>
      <c r="G1437" s="1" t="s">
        <v>245</v>
      </c>
      <c r="H1437" s="1" t="s">
        <v>239</v>
      </c>
      <c r="I1437" s="16"/>
      <c r="J1437" s="16"/>
      <c r="K1437" s="16"/>
      <c r="L1437" s="16"/>
      <c r="M1437" s="16"/>
      <c r="N1437" s="16"/>
      <c r="O1437" s="16"/>
      <c r="P1437" s="16"/>
      <c r="Q1437" s="16"/>
      <c r="R1437" s="16"/>
      <c r="S1437" s="16"/>
      <c r="T1437" s="16"/>
      <c r="U1437" s="16"/>
      <c r="V1437" s="1" t="s">
        <v>2914</v>
      </c>
      <c r="W1437" s="1" t="s">
        <v>2551</v>
      </c>
      <c r="X1437" s="5" t="s">
        <v>2922</v>
      </c>
      <c r="Y1437" s="5" t="s">
        <v>2740</v>
      </c>
      <c r="Z1437" s="5" t="s">
        <v>2738</v>
      </c>
      <c r="AA1437" s="5"/>
    </row>
    <row r="1438" spans="1:27" ht="12" customHeight="1" x14ac:dyDescent="0.15">
      <c r="A1438" s="1" t="s">
        <v>438</v>
      </c>
      <c r="B1438" s="1" t="s">
        <v>37</v>
      </c>
      <c r="C1438" s="1" t="s">
        <v>77</v>
      </c>
      <c r="D1438" s="1" t="s">
        <v>2452</v>
      </c>
      <c r="E1438" s="1" t="s">
        <v>10</v>
      </c>
      <c r="F1438" s="1" t="s">
        <v>447</v>
      </c>
      <c r="G1438" s="1" t="s">
        <v>249</v>
      </c>
      <c r="H1438" s="1" t="s">
        <v>235</v>
      </c>
      <c r="I1438" s="16"/>
      <c r="J1438" s="16"/>
      <c r="K1438" s="16"/>
      <c r="L1438" s="16"/>
      <c r="M1438" s="16"/>
      <c r="N1438" s="16"/>
      <c r="O1438" s="16"/>
      <c r="P1438" s="16"/>
      <c r="Q1438" s="16"/>
      <c r="R1438" s="16"/>
      <c r="S1438" s="16"/>
      <c r="T1438" s="16"/>
      <c r="U1438" s="16"/>
      <c r="V1438" s="1" t="s">
        <v>2914</v>
      </c>
      <c r="W1438" s="1" t="s">
        <v>2551</v>
      </c>
      <c r="X1438" s="5" t="s">
        <v>2922</v>
      </c>
      <c r="Y1438" s="5" t="s">
        <v>2559</v>
      </c>
      <c r="Z1438" s="5" t="s">
        <v>2734</v>
      </c>
      <c r="AA1438" s="5"/>
    </row>
    <row r="1439" spans="1:27" ht="12" customHeight="1" x14ac:dyDescent="0.15">
      <c r="A1439" s="1" t="s">
        <v>438</v>
      </c>
      <c r="B1439" s="1" t="s">
        <v>37</v>
      </c>
      <c r="C1439" s="1" t="s">
        <v>244</v>
      </c>
      <c r="D1439" s="1" t="s">
        <v>2452</v>
      </c>
      <c r="E1439" s="1" t="s">
        <v>10</v>
      </c>
      <c r="F1439" s="1" t="s">
        <v>447</v>
      </c>
      <c r="G1439" s="1" t="s">
        <v>340</v>
      </c>
      <c r="H1439" s="1" t="s">
        <v>13</v>
      </c>
      <c r="I1439" s="16"/>
      <c r="J1439" s="16"/>
      <c r="K1439" s="16"/>
      <c r="L1439" s="16"/>
      <c r="M1439" s="16"/>
      <c r="N1439" s="16"/>
      <c r="O1439" s="16"/>
      <c r="P1439" s="16"/>
      <c r="Q1439" s="16"/>
      <c r="R1439" s="16"/>
      <c r="S1439" s="16"/>
      <c r="T1439" s="16"/>
      <c r="U1439" s="16"/>
      <c r="V1439" s="1" t="s">
        <v>2914</v>
      </c>
      <c r="W1439" s="1" t="s">
        <v>2551</v>
      </c>
      <c r="X1439" s="5" t="s">
        <v>2922</v>
      </c>
      <c r="Y1439" s="5" t="s">
        <v>2819</v>
      </c>
      <c r="Z1439" s="5" t="s">
        <v>13</v>
      </c>
      <c r="AA1439" s="5"/>
    </row>
    <row r="1440" spans="1:27" ht="12" customHeight="1" x14ac:dyDescent="0.15">
      <c r="A1440" s="1" t="s">
        <v>438</v>
      </c>
      <c r="B1440" s="1" t="s">
        <v>39</v>
      </c>
      <c r="C1440" s="1" t="s">
        <v>9</v>
      </c>
      <c r="D1440" s="1" t="s">
        <v>2452</v>
      </c>
      <c r="E1440" s="1" t="s">
        <v>10</v>
      </c>
      <c r="F1440" s="1" t="s">
        <v>448</v>
      </c>
      <c r="G1440" s="1" t="s">
        <v>234</v>
      </c>
      <c r="H1440" s="1" t="s">
        <v>235</v>
      </c>
      <c r="I1440" s="16"/>
      <c r="J1440" s="16"/>
      <c r="K1440" s="16"/>
      <c r="L1440" s="16"/>
      <c r="M1440" s="16"/>
      <c r="N1440" s="16"/>
      <c r="O1440" s="16"/>
      <c r="P1440" s="16"/>
      <c r="Q1440" s="16"/>
      <c r="R1440" s="16"/>
      <c r="S1440" s="16"/>
      <c r="T1440" s="16"/>
      <c r="U1440" s="16"/>
      <c r="V1440" s="1" t="s">
        <v>2914</v>
      </c>
      <c r="W1440" s="1" t="s">
        <v>2551</v>
      </c>
      <c r="X1440" s="5" t="s">
        <v>2923</v>
      </c>
      <c r="Y1440" s="5" t="s">
        <v>2553</v>
      </c>
      <c r="Z1440" s="5" t="s">
        <v>2734</v>
      </c>
      <c r="AA1440" s="5"/>
    </row>
    <row r="1441" spans="1:27" ht="12" customHeight="1" x14ac:dyDescent="0.15">
      <c r="A1441" s="1" t="s">
        <v>438</v>
      </c>
      <c r="B1441" s="1" t="s">
        <v>39</v>
      </c>
      <c r="C1441" s="1" t="s">
        <v>15</v>
      </c>
      <c r="D1441" s="1" t="s">
        <v>2452</v>
      </c>
      <c r="E1441" s="1" t="s">
        <v>10</v>
      </c>
      <c r="F1441" s="1" t="s">
        <v>448</v>
      </c>
      <c r="G1441" s="1" t="s">
        <v>304</v>
      </c>
      <c r="H1441" s="1" t="s">
        <v>13</v>
      </c>
      <c r="I1441" s="16"/>
      <c r="J1441" s="16"/>
      <c r="K1441" s="16"/>
      <c r="L1441" s="16"/>
      <c r="M1441" s="16"/>
      <c r="N1441" s="16"/>
      <c r="O1441" s="16"/>
      <c r="P1441" s="16"/>
      <c r="Q1441" s="16"/>
      <c r="R1441" s="16"/>
      <c r="S1441" s="16"/>
      <c r="T1441" s="16"/>
      <c r="U1441" s="16"/>
      <c r="V1441" s="1" t="s">
        <v>2914</v>
      </c>
      <c r="W1441" s="1" t="s">
        <v>2551</v>
      </c>
      <c r="X1441" s="5" t="s">
        <v>2923</v>
      </c>
      <c r="Y1441" s="5" t="s">
        <v>2787</v>
      </c>
      <c r="Z1441" s="5" t="s">
        <v>13</v>
      </c>
      <c r="AA1441" s="5"/>
    </row>
    <row r="1442" spans="1:27" ht="12" customHeight="1" x14ac:dyDescent="0.15">
      <c r="A1442" s="1" t="s">
        <v>438</v>
      </c>
      <c r="B1442" s="1" t="s">
        <v>39</v>
      </c>
      <c r="C1442" s="1" t="s">
        <v>17</v>
      </c>
      <c r="D1442" s="1" t="s">
        <v>2452</v>
      </c>
      <c r="E1442" s="1" t="s">
        <v>10</v>
      </c>
      <c r="F1442" s="1" t="s">
        <v>448</v>
      </c>
      <c r="G1442" s="1" t="s">
        <v>238</v>
      </c>
      <c r="H1442" s="1" t="s">
        <v>239</v>
      </c>
      <c r="I1442" s="16"/>
      <c r="J1442" s="16"/>
      <c r="K1442" s="16"/>
      <c r="L1442" s="16"/>
      <c r="M1442" s="16"/>
      <c r="N1442" s="16"/>
      <c r="O1442" s="16"/>
      <c r="P1442" s="16"/>
      <c r="Q1442" s="16"/>
      <c r="R1442" s="16"/>
      <c r="S1442" s="16"/>
      <c r="T1442" s="16"/>
      <c r="U1442" s="16"/>
      <c r="V1442" s="1" t="s">
        <v>2914</v>
      </c>
      <c r="W1442" s="1" t="s">
        <v>2551</v>
      </c>
      <c r="X1442" s="5" t="s">
        <v>2923</v>
      </c>
      <c r="Y1442" s="5" t="s">
        <v>2737</v>
      </c>
      <c r="Z1442" s="5" t="s">
        <v>2738</v>
      </c>
      <c r="AA1442" s="5"/>
    </row>
    <row r="1443" spans="1:27" ht="12" customHeight="1" x14ac:dyDescent="0.15">
      <c r="A1443" s="1" t="s">
        <v>438</v>
      </c>
      <c r="B1443" s="1" t="s">
        <v>39</v>
      </c>
      <c r="C1443" s="1" t="s">
        <v>19</v>
      </c>
      <c r="D1443" s="1" t="s">
        <v>2452</v>
      </c>
      <c r="E1443" s="1" t="s">
        <v>10</v>
      </c>
      <c r="F1443" s="1" t="s">
        <v>448</v>
      </c>
      <c r="G1443" s="1" t="s">
        <v>242</v>
      </c>
      <c r="H1443" s="1" t="s">
        <v>235</v>
      </c>
      <c r="I1443" s="16"/>
      <c r="J1443" s="16"/>
      <c r="K1443" s="16"/>
      <c r="L1443" s="16"/>
      <c r="M1443" s="16"/>
      <c r="N1443" s="16"/>
      <c r="O1443" s="16"/>
      <c r="P1443" s="16"/>
      <c r="Q1443" s="16"/>
      <c r="R1443" s="16"/>
      <c r="S1443" s="16"/>
      <c r="T1443" s="16"/>
      <c r="U1443" s="16"/>
      <c r="V1443" s="1" t="s">
        <v>2914</v>
      </c>
      <c r="W1443" s="1" t="s">
        <v>2551</v>
      </c>
      <c r="X1443" s="5" t="s">
        <v>2923</v>
      </c>
      <c r="Y1443" s="5" t="s">
        <v>2557</v>
      </c>
      <c r="Z1443" s="5" t="s">
        <v>2734</v>
      </c>
      <c r="AA1443" s="5"/>
    </row>
    <row r="1444" spans="1:27" ht="12" customHeight="1" x14ac:dyDescent="0.15">
      <c r="A1444" s="1" t="s">
        <v>438</v>
      </c>
      <c r="B1444" s="1" t="s">
        <v>39</v>
      </c>
      <c r="C1444" s="1" t="s">
        <v>21</v>
      </c>
      <c r="D1444" s="1" t="s">
        <v>2452</v>
      </c>
      <c r="E1444" s="1" t="s">
        <v>10</v>
      </c>
      <c r="F1444" s="1" t="s">
        <v>448</v>
      </c>
      <c r="G1444" s="1" t="s">
        <v>339</v>
      </c>
      <c r="H1444" s="1" t="s">
        <v>13</v>
      </c>
      <c r="I1444" s="16"/>
      <c r="J1444" s="16"/>
      <c r="K1444" s="16"/>
      <c r="L1444" s="16"/>
      <c r="M1444" s="16"/>
      <c r="N1444" s="16"/>
      <c r="O1444" s="16"/>
      <c r="P1444" s="16"/>
      <c r="Q1444" s="16"/>
      <c r="R1444" s="16"/>
      <c r="S1444" s="16"/>
      <c r="T1444" s="16"/>
      <c r="U1444" s="16"/>
      <c r="V1444" s="1" t="s">
        <v>2914</v>
      </c>
      <c r="W1444" s="1" t="s">
        <v>2551</v>
      </c>
      <c r="X1444" s="5" t="s">
        <v>2923</v>
      </c>
      <c r="Y1444" s="5" t="s">
        <v>2818</v>
      </c>
      <c r="Z1444" s="5" t="s">
        <v>13</v>
      </c>
      <c r="AA1444" s="5"/>
    </row>
    <row r="1445" spans="1:27" ht="12" customHeight="1" x14ac:dyDescent="0.15">
      <c r="A1445" s="1" t="s">
        <v>438</v>
      </c>
      <c r="B1445" s="1" t="s">
        <v>39</v>
      </c>
      <c r="C1445" s="1" t="s">
        <v>23</v>
      </c>
      <c r="D1445" s="1" t="s">
        <v>2452</v>
      </c>
      <c r="E1445" s="1" t="s">
        <v>10</v>
      </c>
      <c r="F1445" s="1" t="s">
        <v>448</v>
      </c>
      <c r="G1445" s="1" t="s">
        <v>245</v>
      </c>
      <c r="H1445" s="1" t="s">
        <v>239</v>
      </c>
      <c r="I1445" s="16"/>
      <c r="J1445" s="16"/>
      <c r="K1445" s="16"/>
      <c r="L1445" s="16"/>
      <c r="M1445" s="16"/>
      <c r="N1445" s="16"/>
      <c r="O1445" s="16"/>
      <c r="P1445" s="16"/>
      <c r="Q1445" s="16"/>
      <c r="R1445" s="16"/>
      <c r="S1445" s="16"/>
      <c r="T1445" s="16"/>
      <c r="U1445" s="16"/>
      <c r="V1445" s="1" t="s">
        <v>2914</v>
      </c>
      <c r="W1445" s="1" t="s">
        <v>2551</v>
      </c>
      <c r="X1445" s="5" t="s">
        <v>2923</v>
      </c>
      <c r="Y1445" s="5" t="s">
        <v>2740</v>
      </c>
      <c r="Z1445" s="5" t="s">
        <v>2738</v>
      </c>
      <c r="AA1445" s="5"/>
    </row>
    <row r="1446" spans="1:27" ht="12" customHeight="1" x14ac:dyDescent="0.15">
      <c r="A1446" s="1" t="s">
        <v>438</v>
      </c>
      <c r="B1446" s="1" t="s">
        <v>39</v>
      </c>
      <c r="C1446" s="1" t="s">
        <v>77</v>
      </c>
      <c r="D1446" s="1" t="s">
        <v>2452</v>
      </c>
      <c r="E1446" s="1" t="s">
        <v>10</v>
      </c>
      <c r="F1446" s="1" t="s">
        <v>448</v>
      </c>
      <c r="G1446" s="1" t="s">
        <v>249</v>
      </c>
      <c r="H1446" s="1" t="s">
        <v>235</v>
      </c>
      <c r="I1446" s="16"/>
      <c r="J1446" s="16"/>
      <c r="K1446" s="16"/>
      <c r="L1446" s="16"/>
      <c r="M1446" s="16"/>
      <c r="N1446" s="16"/>
      <c r="O1446" s="16"/>
      <c r="P1446" s="16"/>
      <c r="Q1446" s="16"/>
      <c r="R1446" s="16"/>
      <c r="S1446" s="16"/>
      <c r="T1446" s="16"/>
      <c r="U1446" s="16"/>
      <c r="V1446" s="1" t="s">
        <v>2914</v>
      </c>
      <c r="W1446" s="1" t="s">
        <v>2551</v>
      </c>
      <c r="X1446" s="5" t="s">
        <v>2923</v>
      </c>
      <c r="Y1446" s="5" t="s">
        <v>2559</v>
      </c>
      <c r="Z1446" s="5" t="s">
        <v>2734</v>
      </c>
      <c r="AA1446" s="5"/>
    </row>
    <row r="1447" spans="1:27" ht="12" customHeight="1" x14ac:dyDescent="0.15">
      <c r="A1447" s="1" t="s">
        <v>438</v>
      </c>
      <c r="B1447" s="1" t="s">
        <v>39</v>
      </c>
      <c r="C1447" s="1" t="s">
        <v>244</v>
      </c>
      <c r="D1447" s="1" t="s">
        <v>2452</v>
      </c>
      <c r="E1447" s="1" t="s">
        <v>10</v>
      </c>
      <c r="F1447" s="1" t="s">
        <v>448</v>
      </c>
      <c r="G1447" s="1" t="s">
        <v>340</v>
      </c>
      <c r="H1447" s="1" t="s">
        <v>13</v>
      </c>
      <c r="I1447" s="16"/>
      <c r="J1447" s="16"/>
      <c r="K1447" s="16"/>
      <c r="L1447" s="16"/>
      <c r="M1447" s="16"/>
      <c r="N1447" s="16"/>
      <c r="O1447" s="16"/>
      <c r="P1447" s="16"/>
      <c r="Q1447" s="16"/>
      <c r="R1447" s="16"/>
      <c r="S1447" s="16"/>
      <c r="T1447" s="16"/>
      <c r="U1447" s="16"/>
      <c r="V1447" s="1" t="s">
        <v>2914</v>
      </c>
      <c r="W1447" s="1" t="s">
        <v>2551</v>
      </c>
      <c r="X1447" s="5" t="s">
        <v>2923</v>
      </c>
      <c r="Y1447" s="5" t="s">
        <v>2819</v>
      </c>
      <c r="Z1447" s="5" t="s">
        <v>13</v>
      </c>
      <c r="AA1447" s="5"/>
    </row>
    <row r="1448" spans="1:27" ht="12" customHeight="1" x14ac:dyDescent="0.15">
      <c r="A1448" s="1" t="s">
        <v>438</v>
      </c>
      <c r="B1448" s="1" t="s">
        <v>41</v>
      </c>
      <c r="C1448" s="1" t="s">
        <v>9</v>
      </c>
      <c r="D1448" s="1" t="s">
        <v>2452</v>
      </c>
      <c r="E1448" s="1" t="s">
        <v>10</v>
      </c>
      <c r="F1448" s="1" t="s">
        <v>449</v>
      </c>
      <c r="G1448" s="1" t="s">
        <v>234</v>
      </c>
      <c r="H1448" s="1" t="s">
        <v>235</v>
      </c>
      <c r="I1448" s="16"/>
      <c r="J1448" s="16"/>
      <c r="K1448" s="16"/>
      <c r="L1448" s="16"/>
      <c r="M1448" s="16"/>
      <c r="N1448" s="16"/>
      <c r="O1448" s="16"/>
      <c r="P1448" s="16"/>
      <c r="Q1448" s="16"/>
      <c r="R1448" s="16"/>
      <c r="S1448" s="16"/>
      <c r="T1448" s="16"/>
      <c r="U1448" s="16"/>
      <c r="V1448" s="1" t="s">
        <v>2914</v>
      </c>
      <c r="W1448" s="1" t="s">
        <v>2551</v>
      </c>
      <c r="X1448" s="5" t="s">
        <v>2924</v>
      </c>
      <c r="Y1448" s="5" t="s">
        <v>2553</v>
      </c>
      <c r="Z1448" s="5" t="s">
        <v>2734</v>
      </c>
      <c r="AA1448" s="5"/>
    </row>
    <row r="1449" spans="1:27" ht="12" customHeight="1" x14ac:dyDescent="0.15">
      <c r="A1449" s="1" t="s">
        <v>438</v>
      </c>
      <c r="B1449" s="1" t="s">
        <v>41</v>
      </c>
      <c r="C1449" s="1" t="s">
        <v>15</v>
      </c>
      <c r="D1449" s="1" t="s">
        <v>2452</v>
      </c>
      <c r="E1449" s="1" t="s">
        <v>10</v>
      </c>
      <c r="F1449" s="1" t="s">
        <v>449</v>
      </c>
      <c r="G1449" s="1" t="s">
        <v>304</v>
      </c>
      <c r="H1449" s="1" t="s">
        <v>13</v>
      </c>
      <c r="I1449" s="16"/>
      <c r="J1449" s="16"/>
      <c r="K1449" s="16"/>
      <c r="L1449" s="16"/>
      <c r="M1449" s="16"/>
      <c r="N1449" s="16"/>
      <c r="O1449" s="16"/>
      <c r="P1449" s="16"/>
      <c r="Q1449" s="16"/>
      <c r="R1449" s="16"/>
      <c r="S1449" s="16"/>
      <c r="T1449" s="16"/>
      <c r="U1449" s="16"/>
      <c r="V1449" s="1" t="s">
        <v>2914</v>
      </c>
      <c r="W1449" s="1" t="s">
        <v>2551</v>
      </c>
      <c r="X1449" s="5" t="s">
        <v>2924</v>
      </c>
      <c r="Y1449" s="5" t="s">
        <v>2787</v>
      </c>
      <c r="Z1449" s="5" t="s">
        <v>13</v>
      </c>
      <c r="AA1449" s="5"/>
    </row>
    <row r="1450" spans="1:27" ht="12" customHeight="1" x14ac:dyDescent="0.15">
      <c r="A1450" s="1" t="s">
        <v>438</v>
      </c>
      <c r="B1450" s="1" t="s">
        <v>41</v>
      </c>
      <c r="C1450" s="1" t="s">
        <v>17</v>
      </c>
      <c r="D1450" s="1" t="s">
        <v>2452</v>
      </c>
      <c r="E1450" s="1" t="s">
        <v>10</v>
      </c>
      <c r="F1450" s="1" t="s">
        <v>449</v>
      </c>
      <c r="G1450" s="1" t="s">
        <v>238</v>
      </c>
      <c r="H1450" s="1" t="s">
        <v>239</v>
      </c>
      <c r="I1450" s="16"/>
      <c r="J1450" s="16"/>
      <c r="K1450" s="16"/>
      <c r="L1450" s="16"/>
      <c r="M1450" s="16"/>
      <c r="N1450" s="16"/>
      <c r="O1450" s="16"/>
      <c r="P1450" s="16"/>
      <c r="Q1450" s="16"/>
      <c r="R1450" s="16"/>
      <c r="S1450" s="16"/>
      <c r="T1450" s="16"/>
      <c r="U1450" s="16"/>
      <c r="V1450" s="1" t="s">
        <v>2914</v>
      </c>
      <c r="W1450" s="1" t="s">
        <v>2551</v>
      </c>
      <c r="X1450" s="5" t="s">
        <v>2924</v>
      </c>
      <c r="Y1450" s="5" t="s">
        <v>2737</v>
      </c>
      <c r="Z1450" s="5" t="s">
        <v>2738</v>
      </c>
      <c r="AA1450" s="5"/>
    </row>
    <row r="1451" spans="1:27" ht="12" customHeight="1" x14ac:dyDescent="0.15">
      <c r="A1451" s="1" t="s">
        <v>438</v>
      </c>
      <c r="B1451" s="1" t="s">
        <v>41</v>
      </c>
      <c r="C1451" s="1" t="s">
        <v>19</v>
      </c>
      <c r="D1451" s="1" t="s">
        <v>2452</v>
      </c>
      <c r="E1451" s="1" t="s">
        <v>10</v>
      </c>
      <c r="F1451" s="1" t="s">
        <v>449</v>
      </c>
      <c r="G1451" s="1" t="s">
        <v>242</v>
      </c>
      <c r="H1451" s="1" t="s">
        <v>235</v>
      </c>
      <c r="I1451" s="16"/>
      <c r="J1451" s="16"/>
      <c r="K1451" s="16"/>
      <c r="L1451" s="16"/>
      <c r="M1451" s="16"/>
      <c r="N1451" s="16"/>
      <c r="O1451" s="16"/>
      <c r="P1451" s="16"/>
      <c r="Q1451" s="16"/>
      <c r="R1451" s="16"/>
      <c r="S1451" s="16"/>
      <c r="T1451" s="16"/>
      <c r="U1451" s="16"/>
      <c r="V1451" s="1" t="s">
        <v>2914</v>
      </c>
      <c r="W1451" s="1" t="s">
        <v>2551</v>
      </c>
      <c r="X1451" s="5" t="s">
        <v>2924</v>
      </c>
      <c r="Y1451" s="5" t="s">
        <v>2557</v>
      </c>
      <c r="Z1451" s="5" t="s">
        <v>2734</v>
      </c>
      <c r="AA1451" s="5"/>
    </row>
    <row r="1452" spans="1:27" ht="12" customHeight="1" x14ac:dyDescent="0.15">
      <c r="A1452" s="1" t="s">
        <v>438</v>
      </c>
      <c r="B1452" s="1" t="s">
        <v>41</v>
      </c>
      <c r="C1452" s="1" t="s">
        <v>21</v>
      </c>
      <c r="D1452" s="1" t="s">
        <v>2452</v>
      </c>
      <c r="E1452" s="1" t="s">
        <v>10</v>
      </c>
      <c r="F1452" s="1" t="s">
        <v>449</v>
      </c>
      <c r="G1452" s="1" t="s">
        <v>339</v>
      </c>
      <c r="H1452" s="1" t="s">
        <v>13</v>
      </c>
      <c r="I1452" s="16"/>
      <c r="J1452" s="16"/>
      <c r="K1452" s="16"/>
      <c r="L1452" s="16"/>
      <c r="M1452" s="16"/>
      <c r="N1452" s="16"/>
      <c r="O1452" s="16"/>
      <c r="P1452" s="16"/>
      <c r="Q1452" s="16"/>
      <c r="R1452" s="16"/>
      <c r="S1452" s="16"/>
      <c r="T1452" s="16"/>
      <c r="U1452" s="16"/>
      <c r="V1452" s="1" t="s">
        <v>2914</v>
      </c>
      <c r="W1452" s="1" t="s">
        <v>2551</v>
      </c>
      <c r="X1452" s="5" t="s">
        <v>2924</v>
      </c>
      <c r="Y1452" s="5" t="s">
        <v>2818</v>
      </c>
      <c r="Z1452" s="5" t="s">
        <v>13</v>
      </c>
      <c r="AA1452" s="5"/>
    </row>
    <row r="1453" spans="1:27" ht="12" customHeight="1" x14ac:dyDescent="0.15">
      <c r="A1453" s="1" t="s">
        <v>438</v>
      </c>
      <c r="B1453" s="1" t="s">
        <v>41</v>
      </c>
      <c r="C1453" s="1" t="s">
        <v>23</v>
      </c>
      <c r="D1453" s="1" t="s">
        <v>2452</v>
      </c>
      <c r="E1453" s="1" t="s">
        <v>10</v>
      </c>
      <c r="F1453" s="1" t="s">
        <v>449</v>
      </c>
      <c r="G1453" s="1" t="s">
        <v>245</v>
      </c>
      <c r="H1453" s="1" t="s">
        <v>239</v>
      </c>
      <c r="I1453" s="16"/>
      <c r="J1453" s="16"/>
      <c r="K1453" s="16"/>
      <c r="L1453" s="16"/>
      <c r="M1453" s="16"/>
      <c r="N1453" s="16"/>
      <c r="O1453" s="16"/>
      <c r="P1453" s="16"/>
      <c r="Q1453" s="16"/>
      <c r="R1453" s="16"/>
      <c r="S1453" s="16"/>
      <c r="T1453" s="16"/>
      <c r="U1453" s="16"/>
      <c r="V1453" s="1" t="s">
        <v>2914</v>
      </c>
      <c r="W1453" s="1" t="s">
        <v>2551</v>
      </c>
      <c r="X1453" s="5" t="s">
        <v>2924</v>
      </c>
      <c r="Y1453" s="5" t="s">
        <v>2740</v>
      </c>
      <c r="Z1453" s="5" t="s">
        <v>2738</v>
      </c>
      <c r="AA1453" s="5"/>
    </row>
    <row r="1454" spans="1:27" ht="12" customHeight="1" x14ac:dyDescent="0.15">
      <c r="A1454" s="1" t="s">
        <v>438</v>
      </c>
      <c r="B1454" s="1" t="s">
        <v>41</v>
      </c>
      <c r="C1454" s="1" t="s">
        <v>77</v>
      </c>
      <c r="D1454" s="1" t="s">
        <v>2452</v>
      </c>
      <c r="E1454" s="1" t="s">
        <v>10</v>
      </c>
      <c r="F1454" s="1" t="s">
        <v>449</v>
      </c>
      <c r="G1454" s="1" t="s">
        <v>249</v>
      </c>
      <c r="H1454" s="1" t="s">
        <v>235</v>
      </c>
      <c r="I1454" s="16"/>
      <c r="J1454" s="16"/>
      <c r="K1454" s="16"/>
      <c r="L1454" s="16"/>
      <c r="M1454" s="16"/>
      <c r="N1454" s="16"/>
      <c r="O1454" s="16"/>
      <c r="P1454" s="16"/>
      <c r="Q1454" s="16"/>
      <c r="R1454" s="16"/>
      <c r="S1454" s="16"/>
      <c r="T1454" s="16"/>
      <c r="U1454" s="16"/>
      <c r="V1454" s="1" t="s">
        <v>2914</v>
      </c>
      <c r="W1454" s="1" t="s">
        <v>2551</v>
      </c>
      <c r="X1454" s="5" t="s">
        <v>2924</v>
      </c>
      <c r="Y1454" s="5" t="s">
        <v>2559</v>
      </c>
      <c r="Z1454" s="5" t="s">
        <v>2734</v>
      </c>
      <c r="AA1454" s="5"/>
    </row>
    <row r="1455" spans="1:27" ht="12" customHeight="1" x14ac:dyDescent="0.15">
      <c r="A1455" s="1" t="s">
        <v>438</v>
      </c>
      <c r="B1455" s="1" t="s">
        <v>41</v>
      </c>
      <c r="C1455" s="1" t="s">
        <v>244</v>
      </c>
      <c r="D1455" s="1" t="s">
        <v>2452</v>
      </c>
      <c r="E1455" s="1" t="s">
        <v>10</v>
      </c>
      <c r="F1455" s="1" t="s">
        <v>449</v>
      </c>
      <c r="G1455" s="1" t="s">
        <v>340</v>
      </c>
      <c r="H1455" s="1" t="s">
        <v>13</v>
      </c>
      <c r="I1455" s="16"/>
      <c r="J1455" s="16"/>
      <c r="K1455" s="16"/>
      <c r="L1455" s="16"/>
      <c r="M1455" s="16"/>
      <c r="N1455" s="16"/>
      <c r="O1455" s="16"/>
      <c r="P1455" s="16"/>
      <c r="Q1455" s="16"/>
      <c r="R1455" s="16"/>
      <c r="S1455" s="16"/>
      <c r="T1455" s="16"/>
      <c r="U1455" s="16"/>
      <c r="V1455" s="1" t="s">
        <v>2914</v>
      </c>
      <c r="W1455" s="1" t="s">
        <v>2551</v>
      </c>
      <c r="X1455" s="5" t="s">
        <v>2924</v>
      </c>
      <c r="Y1455" s="5" t="s">
        <v>2819</v>
      </c>
      <c r="Z1455" s="5" t="s">
        <v>13</v>
      </c>
      <c r="AA1455" s="5"/>
    </row>
    <row r="1456" spans="1:27" ht="12" customHeight="1" x14ac:dyDescent="0.15">
      <c r="A1456" s="1" t="s">
        <v>438</v>
      </c>
      <c r="B1456" s="1" t="s">
        <v>43</v>
      </c>
      <c r="C1456" s="1" t="s">
        <v>9</v>
      </c>
      <c r="D1456" s="1" t="s">
        <v>2452</v>
      </c>
      <c r="E1456" s="1" t="s">
        <v>10</v>
      </c>
      <c r="F1456" s="1" t="s">
        <v>450</v>
      </c>
      <c r="G1456" s="1" t="s">
        <v>234</v>
      </c>
      <c r="H1456" s="1" t="s">
        <v>235</v>
      </c>
      <c r="I1456" s="16"/>
      <c r="J1456" s="16"/>
      <c r="K1456" s="16"/>
      <c r="L1456" s="16"/>
      <c r="M1456" s="16"/>
      <c r="N1456" s="16"/>
      <c r="O1456" s="16"/>
      <c r="P1456" s="16"/>
      <c r="Q1456" s="16"/>
      <c r="R1456" s="16"/>
      <c r="S1456" s="16"/>
      <c r="T1456" s="16"/>
      <c r="U1456" s="16"/>
      <c r="V1456" s="1" t="s">
        <v>2914</v>
      </c>
      <c r="W1456" s="1" t="s">
        <v>2551</v>
      </c>
      <c r="X1456" s="5" t="s">
        <v>2925</v>
      </c>
      <c r="Y1456" s="5" t="s">
        <v>2553</v>
      </c>
      <c r="Z1456" s="5" t="s">
        <v>2734</v>
      </c>
      <c r="AA1456" s="5"/>
    </row>
    <row r="1457" spans="1:27" ht="12" customHeight="1" x14ac:dyDescent="0.15">
      <c r="A1457" s="1" t="s">
        <v>438</v>
      </c>
      <c r="B1457" s="1" t="s">
        <v>43</v>
      </c>
      <c r="C1457" s="1" t="s">
        <v>15</v>
      </c>
      <c r="D1457" s="1" t="s">
        <v>2452</v>
      </c>
      <c r="E1457" s="1" t="s">
        <v>10</v>
      </c>
      <c r="F1457" s="1" t="s">
        <v>450</v>
      </c>
      <c r="G1457" s="1" t="s">
        <v>304</v>
      </c>
      <c r="H1457" s="1" t="s">
        <v>13</v>
      </c>
      <c r="I1457" s="16"/>
      <c r="J1457" s="16"/>
      <c r="K1457" s="16"/>
      <c r="L1457" s="16"/>
      <c r="M1457" s="16"/>
      <c r="N1457" s="16"/>
      <c r="O1457" s="16"/>
      <c r="P1457" s="16"/>
      <c r="Q1457" s="16"/>
      <c r="R1457" s="16"/>
      <c r="S1457" s="16"/>
      <c r="T1457" s="16"/>
      <c r="U1457" s="16"/>
      <c r="V1457" s="1" t="s">
        <v>2914</v>
      </c>
      <c r="W1457" s="1" t="s">
        <v>2551</v>
      </c>
      <c r="X1457" s="5" t="s">
        <v>2925</v>
      </c>
      <c r="Y1457" s="5" t="s">
        <v>2787</v>
      </c>
      <c r="Z1457" s="5" t="s">
        <v>13</v>
      </c>
      <c r="AA1457" s="5"/>
    </row>
    <row r="1458" spans="1:27" ht="12" customHeight="1" x14ac:dyDescent="0.15">
      <c r="A1458" s="1" t="s">
        <v>438</v>
      </c>
      <c r="B1458" s="1" t="s">
        <v>43</v>
      </c>
      <c r="C1458" s="1" t="s">
        <v>17</v>
      </c>
      <c r="D1458" s="1" t="s">
        <v>2452</v>
      </c>
      <c r="E1458" s="1" t="s">
        <v>10</v>
      </c>
      <c r="F1458" s="1" t="s">
        <v>450</v>
      </c>
      <c r="G1458" s="1" t="s">
        <v>238</v>
      </c>
      <c r="H1458" s="1" t="s">
        <v>239</v>
      </c>
      <c r="I1458" s="16"/>
      <c r="J1458" s="16"/>
      <c r="K1458" s="16"/>
      <c r="L1458" s="16"/>
      <c r="M1458" s="16"/>
      <c r="N1458" s="16"/>
      <c r="O1458" s="16"/>
      <c r="P1458" s="16"/>
      <c r="Q1458" s="16"/>
      <c r="R1458" s="16"/>
      <c r="S1458" s="16"/>
      <c r="T1458" s="16"/>
      <c r="U1458" s="16"/>
      <c r="V1458" s="1" t="s">
        <v>2914</v>
      </c>
      <c r="W1458" s="1" t="s">
        <v>2551</v>
      </c>
      <c r="X1458" s="5" t="s">
        <v>2925</v>
      </c>
      <c r="Y1458" s="5" t="s">
        <v>2737</v>
      </c>
      <c r="Z1458" s="5" t="s">
        <v>2738</v>
      </c>
      <c r="AA1458" s="5"/>
    </row>
    <row r="1459" spans="1:27" ht="12" customHeight="1" x14ac:dyDescent="0.15">
      <c r="A1459" s="1" t="s">
        <v>438</v>
      </c>
      <c r="B1459" s="1" t="s">
        <v>43</v>
      </c>
      <c r="C1459" s="1" t="s">
        <v>19</v>
      </c>
      <c r="D1459" s="1" t="s">
        <v>2452</v>
      </c>
      <c r="E1459" s="1" t="s">
        <v>10</v>
      </c>
      <c r="F1459" s="1" t="s">
        <v>450</v>
      </c>
      <c r="G1459" s="1" t="s">
        <v>242</v>
      </c>
      <c r="H1459" s="1" t="s">
        <v>235</v>
      </c>
      <c r="I1459" s="16"/>
      <c r="J1459" s="16"/>
      <c r="K1459" s="16"/>
      <c r="L1459" s="16"/>
      <c r="M1459" s="16"/>
      <c r="N1459" s="16"/>
      <c r="O1459" s="16"/>
      <c r="P1459" s="16"/>
      <c r="Q1459" s="16"/>
      <c r="R1459" s="16"/>
      <c r="S1459" s="16"/>
      <c r="T1459" s="16"/>
      <c r="U1459" s="16"/>
      <c r="V1459" s="1" t="s">
        <v>2914</v>
      </c>
      <c r="W1459" s="1" t="s">
        <v>2551</v>
      </c>
      <c r="X1459" s="5" t="s">
        <v>2925</v>
      </c>
      <c r="Y1459" s="5" t="s">
        <v>2557</v>
      </c>
      <c r="Z1459" s="5" t="s">
        <v>2734</v>
      </c>
      <c r="AA1459" s="5"/>
    </row>
    <row r="1460" spans="1:27" ht="12" customHeight="1" x14ac:dyDescent="0.15">
      <c r="A1460" s="1" t="s">
        <v>438</v>
      </c>
      <c r="B1460" s="1" t="s">
        <v>43</v>
      </c>
      <c r="C1460" s="1" t="s">
        <v>21</v>
      </c>
      <c r="D1460" s="1" t="s">
        <v>2452</v>
      </c>
      <c r="E1460" s="1" t="s">
        <v>10</v>
      </c>
      <c r="F1460" s="1" t="s">
        <v>450</v>
      </c>
      <c r="G1460" s="1" t="s">
        <v>339</v>
      </c>
      <c r="H1460" s="1" t="s">
        <v>13</v>
      </c>
      <c r="I1460" s="16"/>
      <c r="J1460" s="16"/>
      <c r="K1460" s="16"/>
      <c r="L1460" s="16"/>
      <c r="M1460" s="16"/>
      <c r="N1460" s="16"/>
      <c r="O1460" s="16"/>
      <c r="P1460" s="16"/>
      <c r="Q1460" s="16"/>
      <c r="R1460" s="16"/>
      <c r="S1460" s="16"/>
      <c r="T1460" s="16"/>
      <c r="U1460" s="16"/>
      <c r="V1460" s="1" t="s">
        <v>2914</v>
      </c>
      <c r="W1460" s="1" t="s">
        <v>2551</v>
      </c>
      <c r="X1460" s="5" t="s">
        <v>2925</v>
      </c>
      <c r="Y1460" s="5" t="s">
        <v>2818</v>
      </c>
      <c r="Z1460" s="5" t="s">
        <v>13</v>
      </c>
      <c r="AA1460" s="5"/>
    </row>
    <row r="1461" spans="1:27" ht="12" customHeight="1" x14ac:dyDescent="0.15">
      <c r="A1461" s="1" t="s">
        <v>438</v>
      </c>
      <c r="B1461" s="1" t="s">
        <v>43</v>
      </c>
      <c r="C1461" s="1" t="s">
        <v>23</v>
      </c>
      <c r="D1461" s="1" t="s">
        <v>2452</v>
      </c>
      <c r="E1461" s="1" t="s">
        <v>10</v>
      </c>
      <c r="F1461" s="1" t="s">
        <v>450</v>
      </c>
      <c r="G1461" s="1" t="s">
        <v>245</v>
      </c>
      <c r="H1461" s="1" t="s">
        <v>239</v>
      </c>
      <c r="I1461" s="16"/>
      <c r="J1461" s="16"/>
      <c r="K1461" s="16"/>
      <c r="L1461" s="16"/>
      <c r="M1461" s="16"/>
      <c r="N1461" s="16"/>
      <c r="O1461" s="16"/>
      <c r="P1461" s="16"/>
      <c r="Q1461" s="16"/>
      <c r="R1461" s="16"/>
      <c r="S1461" s="16"/>
      <c r="T1461" s="16"/>
      <c r="U1461" s="16"/>
      <c r="V1461" s="1" t="s">
        <v>2914</v>
      </c>
      <c r="W1461" s="1" t="s">
        <v>2551</v>
      </c>
      <c r="X1461" s="5" t="s">
        <v>2925</v>
      </c>
      <c r="Y1461" s="5" t="s">
        <v>2740</v>
      </c>
      <c r="Z1461" s="5" t="s">
        <v>2738</v>
      </c>
      <c r="AA1461" s="5"/>
    </row>
    <row r="1462" spans="1:27" ht="12" customHeight="1" x14ac:dyDescent="0.15">
      <c r="A1462" s="1" t="s">
        <v>438</v>
      </c>
      <c r="B1462" s="1" t="s">
        <v>43</v>
      </c>
      <c r="C1462" s="1" t="s">
        <v>77</v>
      </c>
      <c r="D1462" s="1" t="s">
        <v>2452</v>
      </c>
      <c r="E1462" s="1" t="s">
        <v>10</v>
      </c>
      <c r="F1462" s="1" t="s">
        <v>450</v>
      </c>
      <c r="G1462" s="1" t="s">
        <v>249</v>
      </c>
      <c r="H1462" s="1" t="s">
        <v>235</v>
      </c>
      <c r="I1462" s="16"/>
      <c r="J1462" s="16"/>
      <c r="K1462" s="16"/>
      <c r="L1462" s="16"/>
      <c r="M1462" s="16"/>
      <c r="N1462" s="16"/>
      <c r="O1462" s="16"/>
      <c r="P1462" s="16"/>
      <c r="Q1462" s="16"/>
      <c r="R1462" s="16"/>
      <c r="S1462" s="16"/>
      <c r="T1462" s="16"/>
      <c r="U1462" s="16"/>
      <c r="V1462" s="1" t="s">
        <v>2914</v>
      </c>
      <c r="W1462" s="1" t="s">
        <v>2551</v>
      </c>
      <c r="X1462" s="5" t="s">
        <v>2925</v>
      </c>
      <c r="Y1462" s="5" t="s">
        <v>2559</v>
      </c>
      <c r="Z1462" s="5" t="s">
        <v>2734</v>
      </c>
      <c r="AA1462" s="5"/>
    </row>
    <row r="1463" spans="1:27" ht="12" customHeight="1" x14ac:dyDescent="0.15">
      <c r="A1463" s="1" t="s">
        <v>438</v>
      </c>
      <c r="B1463" s="1" t="s">
        <v>43</v>
      </c>
      <c r="C1463" s="1" t="s">
        <v>244</v>
      </c>
      <c r="D1463" s="1" t="s">
        <v>2452</v>
      </c>
      <c r="E1463" s="1" t="s">
        <v>10</v>
      </c>
      <c r="F1463" s="1" t="s">
        <v>450</v>
      </c>
      <c r="G1463" s="1" t="s">
        <v>340</v>
      </c>
      <c r="H1463" s="1" t="s">
        <v>13</v>
      </c>
      <c r="I1463" s="16"/>
      <c r="J1463" s="16"/>
      <c r="K1463" s="16"/>
      <c r="L1463" s="16"/>
      <c r="M1463" s="16"/>
      <c r="N1463" s="16"/>
      <c r="O1463" s="16"/>
      <c r="P1463" s="16"/>
      <c r="Q1463" s="16"/>
      <c r="R1463" s="16"/>
      <c r="S1463" s="16"/>
      <c r="T1463" s="16"/>
      <c r="U1463" s="16"/>
      <c r="V1463" s="1" t="s">
        <v>2914</v>
      </c>
      <c r="W1463" s="1" t="s">
        <v>2551</v>
      </c>
      <c r="X1463" s="5" t="s">
        <v>2925</v>
      </c>
      <c r="Y1463" s="5" t="s">
        <v>2819</v>
      </c>
      <c r="Z1463" s="5" t="s">
        <v>13</v>
      </c>
      <c r="AA1463" s="5"/>
    </row>
    <row r="1464" spans="1:27" ht="12" customHeight="1" x14ac:dyDescent="0.15">
      <c r="A1464" s="1" t="s">
        <v>438</v>
      </c>
      <c r="B1464" s="1" t="s">
        <v>45</v>
      </c>
      <c r="C1464" s="1" t="s">
        <v>9</v>
      </c>
      <c r="D1464" s="1" t="s">
        <v>2452</v>
      </c>
      <c r="E1464" s="1" t="s">
        <v>10</v>
      </c>
      <c r="F1464" s="1" t="s">
        <v>451</v>
      </c>
      <c r="G1464" s="1" t="s">
        <v>234</v>
      </c>
      <c r="H1464" s="1" t="s">
        <v>235</v>
      </c>
      <c r="I1464" s="16"/>
      <c r="J1464" s="16"/>
      <c r="K1464" s="16"/>
      <c r="L1464" s="16"/>
      <c r="M1464" s="16"/>
      <c r="N1464" s="16"/>
      <c r="O1464" s="16"/>
      <c r="P1464" s="16"/>
      <c r="Q1464" s="16"/>
      <c r="R1464" s="16"/>
      <c r="S1464" s="16"/>
      <c r="T1464" s="16"/>
      <c r="U1464" s="16"/>
      <c r="V1464" s="1" t="s">
        <v>2914</v>
      </c>
      <c r="W1464" s="1" t="s">
        <v>2551</v>
      </c>
      <c r="X1464" s="5" t="s">
        <v>2926</v>
      </c>
      <c r="Y1464" s="5" t="s">
        <v>2553</v>
      </c>
      <c r="Z1464" s="5" t="s">
        <v>2734</v>
      </c>
      <c r="AA1464" s="5"/>
    </row>
    <row r="1465" spans="1:27" ht="12" customHeight="1" x14ac:dyDescent="0.15">
      <c r="A1465" s="1" t="s">
        <v>438</v>
      </c>
      <c r="B1465" s="1" t="s">
        <v>45</v>
      </c>
      <c r="C1465" s="1" t="s">
        <v>15</v>
      </c>
      <c r="D1465" s="1" t="s">
        <v>2452</v>
      </c>
      <c r="E1465" s="1" t="s">
        <v>10</v>
      </c>
      <c r="F1465" s="1" t="s">
        <v>451</v>
      </c>
      <c r="G1465" s="1" t="s">
        <v>304</v>
      </c>
      <c r="H1465" s="1" t="s">
        <v>13</v>
      </c>
      <c r="I1465" s="16"/>
      <c r="J1465" s="16"/>
      <c r="K1465" s="16"/>
      <c r="L1465" s="16"/>
      <c r="M1465" s="16"/>
      <c r="N1465" s="16"/>
      <c r="O1465" s="16"/>
      <c r="P1465" s="16"/>
      <c r="Q1465" s="16"/>
      <c r="R1465" s="16"/>
      <c r="S1465" s="16"/>
      <c r="T1465" s="16"/>
      <c r="U1465" s="16"/>
      <c r="V1465" s="1" t="s">
        <v>2914</v>
      </c>
      <c r="W1465" s="1" t="s">
        <v>2551</v>
      </c>
      <c r="X1465" s="5" t="s">
        <v>2926</v>
      </c>
      <c r="Y1465" s="5" t="s">
        <v>2787</v>
      </c>
      <c r="Z1465" s="5" t="s">
        <v>13</v>
      </c>
      <c r="AA1465" s="5"/>
    </row>
    <row r="1466" spans="1:27" ht="12" customHeight="1" x14ac:dyDescent="0.15">
      <c r="A1466" s="1" t="s">
        <v>438</v>
      </c>
      <c r="B1466" s="1" t="s">
        <v>45</v>
      </c>
      <c r="C1466" s="1" t="s">
        <v>17</v>
      </c>
      <c r="D1466" s="1" t="s">
        <v>2452</v>
      </c>
      <c r="E1466" s="1" t="s">
        <v>10</v>
      </c>
      <c r="F1466" s="1" t="s">
        <v>451</v>
      </c>
      <c r="G1466" s="1" t="s">
        <v>238</v>
      </c>
      <c r="H1466" s="1" t="s">
        <v>239</v>
      </c>
      <c r="I1466" s="16"/>
      <c r="J1466" s="16"/>
      <c r="K1466" s="16"/>
      <c r="L1466" s="16"/>
      <c r="M1466" s="16"/>
      <c r="N1466" s="16"/>
      <c r="O1466" s="16"/>
      <c r="P1466" s="16"/>
      <c r="Q1466" s="16"/>
      <c r="R1466" s="16"/>
      <c r="S1466" s="16"/>
      <c r="T1466" s="16"/>
      <c r="U1466" s="16"/>
      <c r="V1466" s="1" t="s">
        <v>2914</v>
      </c>
      <c r="W1466" s="1" t="s">
        <v>2551</v>
      </c>
      <c r="X1466" s="5" t="s">
        <v>2926</v>
      </c>
      <c r="Y1466" s="5" t="s">
        <v>2737</v>
      </c>
      <c r="Z1466" s="5" t="s">
        <v>2738</v>
      </c>
      <c r="AA1466" s="5"/>
    </row>
    <row r="1467" spans="1:27" ht="12" customHeight="1" x14ac:dyDescent="0.15">
      <c r="A1467" s="1" t="s">
        <v>438</v>
      </c>
      <c r="B1467" s="1" t="s">
        <v>45</v>
      </c>
      <c r="C1467" s="1" t="s">
        <v>19</v>
      </c>
      <c r="D1467" s="1" t="s">
        <v>2452</v>
      </c>
      <c r="E1467" s="1" t="s">
        <v>10</v>
      </c>
      <c r="F1467" s="1" t="s">
        <v>451</v>
      </c>
      <c r="G1467" s="1" t="s">
        <v>242</v>
      </c>
      <c r="H1467" s="1" t="s">
        <v>235</v>
      </c>
      <c r="I1467" s="16"/>
      <c r="J1467" s="16"/>
      <c r="K1467" s="16"/>
      <c r="L1467" s="16"/>
      <c r="M1467" s="16"/>
      <c r="N1467" s="16"/>
      <c r="O1467" s="16"/>
      <c r="P1467" s="16"/>
      <c r="Q1467" s="16"/>
      <c r="R1467" s="16"/>
      <c r="S1467" s="16"/>
      <c r="T1467" s="16"/>
      <c r="U1467" s="16"/>
      <c r="V1467" s="1" t="s">
        <v>2914</v>
      </c>
      <c r="W1467" s="1" t="s">
        <v>2551</v>
      </c>
      <c r="X1467" s="5" t="s">
        <v>2926</v>
      </c>
      <c r="Y1467" s="5" t="s">
        <v>2557</v>
      </c>
      <c r="Z1467" s="5" t="s">
        <v>2734</v>
      </c>
      <c r="AA1467" s="5"/>
    </row>
    <row r="1468" spans="1:27" ht="12" customHeight="1" x14ac:dyDescent="0.15">
      <c r="A1468" s="1" t="s">
        <v>438</v>
      </c>
      <c r="B1468" s="1" t="s">
        <v>45</v>
      </c>
      <c r="C1468" s="1" t="s">
        <v>23</v>
      </c>
      <c r="D1468" s="1" t="s">
        <v>2452</v>
      </c>
      <c r="E1468" s="1" t="s">
        <v>10</v>
      </c>
      <c r="F1468" s="1" t="s">
        <v>451</v>
      </c>
      <c r="G1468" s="1" t="s">
        <v>245</v>
      </c>
      <c r="H1468" s="1" t="s">
        <v>239</v>
      </c>
      <c r="I1468" s="16"/>
      <c r="J1468" s="16"/>
      <c r="K1468" s="16"/>
      <c r="L1468" s="16"/>
      <c r="M1468" s="16"/>
      <c r="N1468" s="16"/>
      <c r="O1468" s="16"/>
      <c r="P1468" s="16"/>
      <c r="Q1468" s="16"/>
      <c r="R1468" s="16"/>
      <c r="S1468" s="16"/>
      <c r="T1468" s="16"/>
      <c r="U1468" s="16"/>
      <c r="V1468" s="1" t="s">
        <v>2914</v>
      </c>
      <c r="W1468" s="1" t="s">
        <v>2551</v>
      </c>
      <c r="X1468" s="5" t="s">
        <v>2926</v>
      </c>
      <c r="Y1468" s="5" t="s">
        <v>2740</v>
      </c>
      <c r="Z1468" s="5" t="s">
        <v>2738</v>
      </c>
      <c r="AA1468" s="5"/>
    </row>
    <row r="1469" spans="1:27" ht="12" customHeight="1" x14ac:dyDescent="0.15">
      <c r="A1469" s="1" t="s">
        <v>438</v>
      </c>
      <c r="B1469" s="1" t="s">
        <v>45</v>
      </c>
      <c r="C1469" s="1" t="s">
        <v>77</v>
      </c>
      <c r="D1469" s="1" t="s">
        <v>2452</v>
      </c>
      <c r="E1469" s="1" t="s">
        <v>10</v>
      </c>
      <c r="F1469" s="1" t="s">
        <v>451</v>
      </c>
      <c r="G1469" s="1" t="s">
        <v>249</v>
      </c>
      <c r="H1469" s="1" t="s">
        <v>235</v>
      </c>
      <c r="I1469" s="16"/>
      <c r="J1469" s="16"/>
      <c r="K1469" s="16"/>
      <c r="L1469" s="16"/>
      <c r="M1469" s="16"/>
      <c r="N1469" s="16"/>
      <c r="O1469" s="16"/>
      <c r="P1469" s="16"/>
      <c r="Q1469" s="16"/>
      <c r="R1469" s="16"/>
      <c r="S1469" s="16"/>
      <c r="T1469" s="16"/>
      <c r="U1469" s="16"/>
      <c r="V1469" s="1" t="s">
        <v>2914</v>
      </c>
      <c r="W1469" s="1" t="s">
        <v>2551</v>
      </c>
      <c r="X1469" s="5" t="s">
        <v>2926</v>
      </c>
      <c r="Y1469" s="5" t="s">
        <v>2559</v>
      </c>
      <c r="Z1469" s="5" t="s">
        <v>2734</v>
      </c>
      <c r="AA1469" s="5"/>
    </row>
    <row r="1470" spans="1:27" ht="12" customHeight="1" x14ac:dyDescent="0.15">
      <c r="A1470" s="1" t="s">
        <v>438</v>
      </c>
      <c r="B1470" s="1" t="s">
        <v>47</v>
      </c>
      <c r="C1470" s="1" t="s">
        <v>9</v>
      </c>
      <c r="D1470" s="1" t="s">
        <v>2452</v>
      </c>
      <c r="E1470" s="1" t="s">
        <v>10</v>
      </c>
      <c r="F1470" s="1" t="s">
        <v>452</v>
      </c>
      <c r="G1470" s="1" t="s">
        <v>234</v>
      </c>
      <c r="H1470" s="1" t="s">
        <v>235</v>
      </c>
      <c r="I1470" s="16"/>
      <c r="J1470" s="16"/>
      <c r="K1470" s="16"/>
      <c r="L1470" s="16"/>
      <c r="M1470" s="16"/>
      <c r="N1470" s="16"/>
      <c r="O1470" s="16"/>
      <c r="P1470" s="16"/>
      <c r="Q1470" s="16"/>
      <c r="R1470" s="16"/>
      <c r="S1470" s="16"/>
      <c r="T1470" s="16"/>
      <c r="U1470" s="16"/>
      <c r="V1470" s="1" t="s">
        <v>2914</v>
      </c>
      <c r="W1470" s="1" t="s">
        <v>2551</v>
      </c>
      <c r="X1470" s="5" t="s">
        <v>2927</v>
      </c>
      <c r="Y1470" s="5" t="s">
        <v>2553</v>
      </c>
      <c r="Z1470" s="5" t="s">
        <v>2734</v>
      </c>
      <c r="AA1470" s="5"/>
    </row>
    <row r="1471" spans="1:27" ht="12" customHeight="1" x14ac:dyDescent="0.15">
      <c r="A1471" s="1" t="s">
        <v>438</v>
      </c>
      <c r="B1471" s="1" t="s">
        <v>47</v>
      </c>
      <c r="C1471" s="1" t="s">
        <v>15</v>
      </c>
      <c r="D1471" s="1" t="s">
        <v>2452</v>
      </c>
      <c r="E1471" s="1" t="s">
        <v>10</v>
      </c>
      <c r="F1471" s="1" t="s">
        <v>452</v>
      </c>
      <c r="G1471" s="1" t="s">
        <v>304</v>
      </c>
      <c r="H1471" s="1" t="s">
        <v>13</v>
      </c>
      <c r="I1471" s="16"/>
      <c r="J1471" s="16"/>
      <c r="K1471" s="16"/>
      <c r="L1471" s="16"/>
      <c r="M1471" s="16"/>
      <c r="N1471" s="16"/>
      <c r="O1471" s="16"/>
      <c r="P1471" s="16"/>
      <c r="Q1471" s="16"/>
      <c r="R1471" s="16"/>
      <c r="S1471" s="16"/>
      <c r="T1471" s="16"/>
      <c r="U1471" s="16"/>
      <c r="V1471" s="1" t="s">
        <v>2914</v>
      </c>
      <c r="W1471" s="1" t="s">
        <v>2551</v>
      </c>
      <c r="X1471" s="5" t="s">
        <v>2927</v>
      </c>
      <c r="Y1471" s="5" t="s">
        <v>2787</v>
      </c>
      <c r="Z1471" s="5" t="s">
        <v>13</v>
      </c>
      <c r="AA1471" s="5"/>
    </row>
    <row r="1472" spans="1:27" ht="12" customHeight="1" x14ac:dyDescent="0.15">
      <c r="A1472" s="1" t="s">
        <v>438</v>
      </c>
      <c r="B1472" s="1" t="s">
        <v>47</v>
      </c>
      <c r="C1472" s="1" t="s">
        <v>17</v>
      </c>
      <c r="D1472" s="1" t="s">
        <v>2452</v>
      </c>
      <c r="E1472" s="1" t="s">
        <v>10</v>
      </c>
      <c r="F1472" s="1" t="s">
        <v>452</v>
      </c>
      <c r="G1472" s="1" t="s">
        <v>238</v>
      </c>
      <c r="H1472" s="1" t="s">
        <v>239</v>
      </c>
      <c r="I1472" s="16"/>
      <c r="J1472" s="16"/>
      <c r="K1472" s="16"/>
      <c r="L1472" s="16"/>
      <c r="M1472" s="16"/>
      <c r="N1472" s="16"/>
      <c r="O1472" s="16"/>
      <c r="P1472" s="16"/>
      <c r="Q1472" s="16"/>
      <c r="R1472" s="16"/>
      <c r="S1472" s="16"/>
      <c r="T1472" s="16"/>
      <c r="U1472" s="16"/>
      <c r="V1472" s="1" t="s">
        <v>2914</v>
      </c>
      <c r="W1472" s="1" t="s">
        <v>2551</v>
      </c>
      <c r="X1472" s="5" t="s">
        <v>2927</v>
      </c>
      <c r="Y1472" s="5" t="s">
        <v>2737</v>
      </c>
      <c r="Z1472" s="5" t="s">
        <v>2738</v>
      </c>
      <c r="AA1472" s="5"/>
    </row>
    <row r="1473" spans="1:27" ht="12" customHeight="1" x14ac:dyDescent="0.15">
      <c r="A1473" s="1" t="s">
        <v>438</v>
      </c>
      <c r="B1473" s="1" t="s">
        <v>47</v>
      </c>
      <c r="C1473" s="1" t="s">
        <v>19</v>
      </c>
      <c r="D1473" s="1" t="s">
        <v>2452</v>
      </c>
      <c r="E1473" s="1" t="s">
        <v>10</v>
      </c>
      <c r="F1473" s="1" t="s">
        <v>452</v>
      </c>
      <c r="G1473" s="1" t="s">
        <v>242</v>
      </c>
      <c r="H1473" s="1" t="s">
        <v>235</v>
      </c>
      <c r="I1473" s="16"/>
      <c r="J1473" s="16"/>
      <c r="K1473" s="16"/>
      <c r="L1473" s="16"/>
      <c r="M1473" s="16"/>
      <c r="N1473" s="16"/>
      <c r="O1473" s="16"/>
      <c r="P1473" s="16"/>
      <c r="Q1473" s="16"/>
      <c r="R1473" s="16"/>
      <c r="S1473" s="16"/>
      <c r="T1473" s="16"/>
      <c r="U1473" s="16"/>
      <c r="V1473" s="1" t="s">
        <v>2914</v>
      </c>
      <c r="W1473" s="1" t="s">
        <v>2551</v>
      </c>
      <c r="X1473" s="5" t="s">
        <v>2927</v>
      </c>
      <c r="Y1473" s="5" t="s">
        <v>2557</v>
      </c>
      <c r="Z1473" s="5" t="s">
        <v>2734</v>
      </c>
      <c r="AA1473" s="5"/>
    </row>
    <row r="1474" spans="1:27" ht="12" customHeight="1" x14ac:dyDescent="0.15">
      <c r="A1474" s="1" t="s">
        <v>438</v>
      </c>
      <c r="B1474" s="1" t="s">
        <v>47</v>
      </c>
      <c r="C1474" s="1" t="s">
        <v>23</v>
      </c>
      <c r="D1474" s="1" t="s">
        <v>2452</v>
      </c>
      <c r="E1474" s="1" t="s">
        <v>10</v>
      </c>
      <c r="F1474" s="1" t="s">
        <v>452</v>
      </c>
      <c r="G1474" s="1" t="s">
        <v>245</v>
      </c>
      <c r="H1474" s="1" t="s">
        <v>239</v>
      </c>
      <c r="I1474" s="16"/>
      <c r="J1474" s="16"/>
      <c r="K1474" s="16"/>
      <c r="L1474" s="16"/>
      <c r="M1474" s="16"/>
      <c r="N1474" s="16"/>
      <c r="O1474" s="16"/>
      <c r="P1474" s="16"/>
      <c r="Q1474" s="16"/>
      <c r="R1474" s="16"/>
      <c r="S1474" s="16"/>
      <c r="T1474" s="16"/>
      <c r="U1474" s="16"/>
      <c r="V1474" s="1" t="s">
        <v>2914</v>
      </c>
      <c r="W1474" s="1" t="s">
        <v>2551</v>
      </c>
      <c r="X1474" s="5" t="s">
        <v>2927</v>
      </c>
      <c r="Y1474" s="5" t="s">
        <v>2740</v>
      </c>
      <c r="Z1474" s="5" t="s">
        <v>2738</v>
      </c>
      <c r="AA1474" s="5"/>
    </row>
    <row r="1475" spans="1:27" ht="12" customHeight="1" x14ac:dyDescent="0.15">
      <c r="A1475" s="1" t="s">
        <v>438</v>
      </c>
      <c r="B1475" s="1" t="s">
        <v>47</v>
      </c>
      <c r="C1475" s="1" t="s">
        <v>77</v>
      </c>
      <c r="D1475" s="1" t="s">
        <v>2452</v>
      </c>
      <c r="E1475" s="1" t="s">
        <v>10</v>
      </c>
      <c r="F1475" s="1" t="s">
        <v>452</v>
      </c>
      <c r="G1475" s="1" t="s">
        <v>249</v>
      </c>
      <c r="H1475" s="1" t="s">
        <v>235</v>
      </c>
      <c r="I1475" s="16"/>
      <c r="J1475" s="16"/>
      <c r="K1475" s="16"/>
      <c r="L1475" s="16"/>
      <c r="M1475" s="16"/>
      <c r="N1475" s="16"/>
      <c r="O1475" s="16"/>
      <c r="P1475" s="16"/>
      <c r="Q1475" s="16"/>
      <c r="R1475" s="16"/>
      <c r="S1475" s="16"/>
      <c r="T1475" s="16"/>
      <c r="U1475" s="16"/>
      <c r="V1475" s="1" t="s">
        <v>2914</v>
      </c>
      <c r="W1475" s="1" t="s">
        <v>2551</v>
      </c>
      <c r="X1475" s="5" t="s">
        <v>2927</v>
      </c>
      <c r="Y1475" s="5" t="s">
        <v>2559</v>
      </c>
      <c r="Z1475" s="5" t="s">
        <v>2734</v>
      </c>
      <c r="AA1475" s="5"/>
    </row>
    <row r="1476" spans="1:27" ht="12" customHeight="1" x14ac:dyDescent="0.15">
      <c r="A1476" s="1" t="s">
        <v>438</v>
      </c>
      <c r="B1476" s="1" t="s">
        <v>49</v>
      </c>
      <c r="C1476" s="1" t="s">
        <v>9</v>
      </c>
      <c r="D1476" s="1" t="s">
        <v>2452</v>
      </c>
      <c r="E1476" s="1" t="s">
        <v>10</v>
      </c>
      <c r="F1476" s="1" t="s">
        <v>453</v>
      </c>
      <c r="G1476" s="1" t="s">
        <v>234</v>
      </c>
      <c r="H1476" s="1" t="s">
        <v>235</v>
      </c>
      <c r="I1476" s="16"/>
      <c r="J1476" s="16"/>
      <c r="K1476" s="16"/>
      <c r="L1476" s="16"/>
      <c r="M1476" s="16"/>
      <c r="N1476" s="16"/>
      <c r="O1476" s="16"/>
      <c r="P1476" s="16"/>
      <c r="Q1476" s="16"/>
      <c r="R1476" s="16"/>
      <c r="S1476" s="16"/>
      <c r="T1476" s="16"/>
      <c r="U1476" s="16"/>
      <c r="V1476" s="1" t="s">
        <v>2914</v>
      </c>
      <c r="W1476" s="1" t="s">
        <v>2551</v>
      </c>
      <c r="X1476" s="5" t="s">
        <v>2928</v>
      </c>
      <c r="Y1476" s="5" t="s">
        <v>2553</v>
      </c>
      <c r="Z1476" s="5" t="s">
        <v>2734</v>
      </c>
      <c r="AA1476" s="5"/>
    </row>
    <row r="1477" spans="1:27" ht="12" customHeight="1" x14ac:dyDescent="0.15">
      <c r="A1477" s="1" t="s">
        <v>438</v>
      </c>
      <c r="B1477" s="1" t="s">
        <v>49</v>
      </c>
      <c r="C1477" s="1" t="s">
        <v>15</v>
      </c>
      <c r="D1477" s="1" t="s">
        <v>2452</v>
      </c>
      <c r="E1477" s="1" t="s">
        <v>10</v>
      </c>
      <c r="F1477" s="1" t="s">
        <v>453</v>
      </c>
      <c r="G1477" s="1" t="s">
        <v>304</v>
      </c>
      <c r="H1477" s="1" t="s">
        <v>13</v>
      </c>
      <c r="I1477" s="16"/>
      <c r="J1477" s="16"/>
      <c r="K1477" s="16"/>
      <c r="L1477" s="16"/>
      <c r="M1477" s="16"/>
      <c r="N1477" s="16"/>
      <c r="O1477" s="16"/>
      <c r="P1477" s="16"/>
      <c r="Q1477" s="16"/>
      <c r="R1477" s="16"/>
      <c r="S1477" s="16"/>
      <c r="T1477" s="16"/>
      <c r="U1477" s="16"/>
      <c r="V1477" s="1" t="s">
        <v>2914</v>
      </c>
      <c r="W1477" s="1" t="s">
        <v>2551</v>
      </c>
      <c r="X1477" s="5" t="s">
        <v>2928</v>
      </c>
      <c r="Y1477" s="5" t="s">
        <v>2787</v>
      </c>
      <c r="Z1477" s="5" t="s">
        <v>13</v>
      </c>
      <c r="AA1477" s="5"/>
    </row>
    <row r="1478" spans="1:27" ht="12" customHeight="1" x14ac:dyDescent="0.15">
      <c r="A1478" s="1" t="s">
        <v>438</v>
      </c>
      <c r="B1478" s="1" t="s">
        <v>49</v>
      </c>
      <c r="C1478" s="1" t="s">
        <v>17</v>
      </c>
      <c r="D1478" s="1" t="s">
        <v>2452</v>
      </c>
      <c r="E1478" s="1" t="s">
        <v>10</v>
      </c>
      <c r="F1478" s="1" t="s">
        <v>453</v>
      </c>
      <c r="G1478" s="1" t="s">
        <v>238</v>
      </c>
      <c r="H1478" s="1" t="s">
        <v>239</v>
      </c>
      <c r="I1478" s="16"/>
      <c r="J1478" s="16"/>
      <c r="K1478" s="16"/>
      <c r="L1478" s="16"/>
      <c r="M1478" s="16"/>
      <c r="N1478" s="16"/>
      <c r="O1478" s="16"/>
      <c r="P1478" s="16"/>
      <c r="Q1478" s="16"/>
      <c r="R1478" s="16"/>
      <c r="S1478" s="16"/>
      <c r="T1478" s="16"/>
      <c r="U1478" s="16"/>
      <c r="V1478" s="1" t="s">
        <v>2914</v>
      </c>
      <c r="W1478" s="1" t="s">
        <v>2551</v>
      </c>
      <c r="X1478" s="5" t="s">
        <v>2928</v>
      </c>
      <c r="Y1478" s="5" t="s">
        <v>2737</v>
      </c>
      <c r="Z1478" s="5" t="s">
        <v>2738</v>
      </c>
      <c r="AA1478" s="5"/>
    </row>
    <row r="1479" spans="1:27" ht="12" customHeight="1" x14ac:dyDescent="0.15">
      <c r="A1479" s="1" t="s">
        <v>438</v>
      </c>
      <c r="B1479" s="1" t="s">
        <v>49</v>
      </c>
      <c r="C1479" s="1" t="s">
        <v>19</v>
      </c>
      <c r="D1479" s="1" t="s">
        <v>2452</v>
      </c>
      <c r="E1479" s="1" t="s">
        <v>10</v>
      </c>
      <c r="F1479" s="1" t="s">
        <v>453</v>
      </c>
      <c r="G1479" s="1" t="s">
        <v>242</v>
      </c>
      <c r="H1479" s="1" t="s">
        <v>235</v>
      </c>
      <c r="I1479" s="16"/>
      <c r="J1479" s="16"/>
      <c r="K1479" s="16"/>
      <c r="L1479" s="16"/>
      <c r="M1479" s="16"/>
      <c r="N1479" s="16"/>
      <c r="O1479" s="16"/>
      <c r="P1479" s="16"/>
      <c r="Q1479" s="16"/>
      <c r="R1479" s="16"/>
      <c r="S1479" s="16"/>
      <c r="T1479" s="16"/>
      <c r="U1479" s="16"/>
      <c r="V1479" s="1" t="s">
        <v>2914</v>
      </c>
      <c r="W1479" s="1" t="s">
        <v>2551</v>
      </c>
      <c r="X1479" s="5" t="s">
        <v>2928</v>
      </c>
      <c r="Y1479" s="5" t="s">
        <v>2557</v>
      </c>
      <c r="Z1479" s="5" t="s">
        <v>2734</v>
      </c>
      <c r="AA1479" s="5"/>
    </row>
    <row r="1480" spans="1:27" ht="12" customHeight="1" x14ac:dyDescent="0.15">
      <c r="A1480" s="1" t="s">
        <v>438</v>
      </c>
      <c r="B1480" s="1" t="s">
        <v>49</v>
      </c>
      <c r="C1480" s="1" t="s">
        <v>23</v>
      </c>
      <c r="D1480" s="1" t="s">
        <v>2452</v>
      </c>
      <c r="E1480" s="1" t="s">
        <v>10</v>
      </c>
      <c r="F1480" s="1" t="s">
        <v>453</v>
      </c>
      <c r="G1480" s="1" t="s">
        <v>245</v>
      </c>
      <c r="H1480" s="1" t="s">
        <v>239</v>
      </c>
      <c r="I1480" s="16"/>
      <c r="J1480" s="16"/>
      <c r="K1480" s="16"/>
      <c r="L1480" s="16"/>
      <c r="M1480" s="16"/>
      <c r="N1480" s="16"/>
      <c r="O1480" s="16"/>
      <c r="P1480" s="16"/>
      <c r="Q1480" s="16"/>
      <c r="R1480" s="16"/>
      <c r="S1480" s="16"/>
      <c r="T1480" s="16"/>
      <c r="U1480" s="16"/>
      <c r="V1480" s="1" t="s">
        <v>2914</v>
      </c>
      <c r="W1480" s="1" t="s">
        <v>2551</v>
      </c>
      <c r="X1480" s="5" t="s">
        <v>2928</v>
      </c>
      <c r="Y1480" s="5" t="s">
        <v>2740</v>
      </c>
      <c r="Z1480" s="5" t="s">
        <v>2738</v>
      </c>
      <c r="AA1480" s="5"/>
    </row>
    <row r="1481" spans="1:27" ht="12" customHeight="1" x14ac:dyDescent="0.15">
      <c r="A1481" s="1" t="s">
        <v>438</v>
      </c>
      <c r="B1481" s="1" t="s">
        <v>49</v>
      </c>
      <c r="C1481" s="1" t="s">
        <v>77</v>
      </c>
      <c r="D1481" s="1" t="s">
        <v>2452</v>
      </c>
      <c r="E1481" s="1" t="s">
        <v>10</v>
      </c>
      <c r="F1481" s="1" t="s">
        <v>453</v>
      </c>
      <c r="G1481" s="1" t="s">
        <v>249</v>
      </c>
      <c r="H1481" s="1" t="s">
        <v>235</v>
      </c>
      <c r="I1481" s="16"/>
      <c r="J1481" s="16"/>
      <c r="K1481" s="16"/>
      <c r="L1481" s="16"/>
      <c r="M1481" s="16"/>
      <c r="N1481" s="16"/>
      <c r="O1481" s="16"/>
      <c r="P1481" s="16"/>
      <c r="Q1481" s="16"/>
      <c r="R1481" s="16"/>
      <c r="S1481" s="16"/>
      <c r="T1481" s="16"/>
      <c r="U1481" s="16"/>
      <c r="V1481" s="1" t="s">
        <v>2914</v>
      </c>
      <c r="W1481" s="1" t="s">
        <v>2551</v>
      </c>
      <c r="X1481" s="5" t="s">
        <v>2928</v>
      </c>
      <c r="Y1481" s="5" t="s">
        <v>2559</v>
      </c>
      <c r="Z1481" s="5" t="s">
        <v>2734</v>
      </c>
      <c r="AA1481" s="5"/>
    </row>
    <row r="1482" spans="1:27" ht="12" customHeight="1" x14ac:dyDescent="0.15">
      <c r="A1482" s="1" t="s">
        <v>438</v>
      </c>
      <c r="B1482" s="1" t="s">
        <v>51</v>
      </c>
      <c r="C1482" s="1" t="s">
        <v>9</v>
      </c>
      <c r="D1482" s="1" t="s">
        <v>2452</v>
      </c>
      <c r="E1482" s="1" t="s">
        <v>10</v>
      </c>
      <c r="F1482" s="1" t="s">
        <v>454</v>
      </c>
      <c r="G1482" s="1" t="s">
        <v>234</v>
      </c>
      <c r="H1482" s="1" t="s">
        <v>235</v>
      </c>
      <c r="I1482" s="16"/>
      <c r="J1482" s="16"/>
      <c r="K1482" s="16"/>
      <c r="L1482" s="16"/>
      <c r="M1482" s="16"/>
      <c r="N1482" s="16"/>
      <c r="O1482" s="16"/>
      <c r="P1482" s="16"/>
      <c r="Q1482" s="16"/>
      <c r="R1482" s="16"/>
      <c r="S1482" s="16"/>
      <c r="T1482" s="16"/>
      <c r="U1482" s="16"/>
      <c r="V1482" s="1" t="s">
        <v>2914</v>
      </c>
      <c r="W1482" s="1" t="s">
        <v>2551</v>
      </c>
      <c r="X1482" s="5" t="s">
        <v>2929</v>
      </c>
      <c r="Y1482" s="5" t="s">
        <v>2553</v>
      </c>
      <c r="Z1482" s="5" t="s">
        <v>2734</v>
      </c>
      <c r="AA1482" s="5"/>
    </row>
    <row r="1483" spans="1:27" ht="12" customHeight="1" x14ac:dyDescent="0.15">
      <c r="A1483" s="1" t="s">
        <v>438</v>
      </c>
      <c r="B1483" s="1" t="s">
        <v>51</v>
      </c>
      <c r="C1483" s="1" t="s">
        <v>15</v>
      </c>
      <c r="D1483" s="1" t="s">
        <v>2452</v>
      </c>
      <c r="E1483" s="1" t="s">
        <v>10</v>
      </c>
      <c r="F1483" s="1" t="s">
        <v>454</v>
      </c>
      <c r="G1483" s="1" t="s">
        <v>304</v>
      </c>
      <c r="H1483" s="1" t="s">
        <v>13</v>
      </c>
      <c r="I1483" s="16"/>
      <c r="J1483" s="16"/>
      <c r="K1483" s="16"/>
      <c r="L1483" s="16"/>
      <c r="M1483" s="16"/>
      <c r="N1483" s="16"/>
      <c r="O1483" s="16"/>
      <c r="P1483" s="16"/>
      <c r="Q1483" s="16"/>
      <c r="R1483" s="16"/>
      <c r="S1483" s="16"/>
      <c r="T1483" s="16"/>
      <c r="U1483" s="16"/>
      <c r="V1483" s="1" t="s">
        <v>2914</v>
      </c>
      <c r="W1483" s="1" t="s">
        <v>2551</v>
      </c>
      <c r="X1483" s="5" t="s">
        <v>2929</v>
      </c>
      <c r="Y1483" s="5" t="s">
        <v>2787</v>
      </c>
      <c r="Z1483" s="5" t="s">
        <v>13</v>
      </c>
      <c r="AA1483" s="5"/>
    </row>
    <row r="1484" spans="1:27" ht="12" customHeight="1" x14ac:dyDescent="0.15">
      <c r="A1484" s="1" t="s">
        <v>438</v>
      </c>
      <c r="B1484" s="1" t="s">
        <v>51</v>
      </c>
      <c r="C1484" s="1" t="s">
        <v>17</v>
      </c>
      <c r="D1484" s="1" t="s">
        <v>2452</v>
      </c>
      <c r="E1484" s="1" t="s">
        <v>10</v>
      </c>
      <c r="F1484" s="1" t="s">
        <v>454</v>
      </c>
      <c r="G1484" s="1" t="s">
        <v>238</v>
      </c>
      <c r="H1484" s="1" t="s">
        <v>239</v>
      </c>
      <c r="I1484" s="16"/>
      <c r="J1484" s="16"/>
      <c r="K1484" s="16"/>
      <c r="L1484" s="16"/>
      <c r="M1484" s="16"/>
      <c r="N1484" s="16"/>
      <c r="O1484" s="16"/>
      <c r="P1484" s="16"/>
      <c r="Q1484" s="16"/>
      <c r="R1484" s="16"/>
      <c r="S1484" s="16"/>
      <c r="T1484" s="16"/>
      <c r="U1484" s="16"/>
      <c r="V1484" s="1" t="s">
        <v>2914</v>
      </c>
      <c r="W1484" s="1" t="s">
        <v>2551</v>
      </c>
      <c r="X1484" s="5" t="s">
        <v>2929</v>
      </c>
      <c r="Y1484" s="5" t="s">
        <v>2737</v>
      </c>
      <c r="Z1484" s="5" t="s">
        <v>2738</v>
      </c>
      <c r="AA1484" s="5"/>
    </row>
    <row r="1485" spans="1:27" ht="12" customHeight="1" x14ac:dyDescent="0.15">
      <c r="A1485" s="1" t="s">
        <v>438</v>
      </c>
      <c r="B1485" s="1" t="s">
        <v>53</v>
      </c>
      <c r="C1485" s="1" t="s">
        <v>9</v>
      </c>
      <c r="D1485" s="1" t="s">
        <v>2452</v>
      </c>
      <c r="E1485" s="1" t="s">
        <v>10</v>
      </c>
      <c r="F1485" s="1" t="s">
        <v>455</v>
      </c>
      <c r="G1485" s="1" t="s">
        <v>234</v>
      </c>
      <c r="H1485" s="1" t="s">
        <v>235</v>
      </c>
      <c r="I1485" s="16"/>
      <c r="J1485" s="16"/>
      <c r="K1485" s="16"/>
      <c r="L1485" s="16"/>
      <c r="M1485" s="16"/>
      <c r="N1485" s="16"/>
      <c r="O1485" s="16"/>
      <c r="P1485" s="16"/>
      <c r="Q1485" s="16"/>
      <c r="R1485" s="16"/>
      <c r="S1485" s="16"/>
      <c r="T1485" s="16"/>
      <c r="U1485" s="16"/>
      <c r="V1485" s="1" t="s">
        <v>2914</v>
      </c>
      <c r="W1485" s="1" t="s">
        <v>2551</v>
      </c>
      <c r="X1485" s="5" t="s">
        <v>2930</v>
      </c>
      <c r="Y1485" s="5" t="s">
        <v>2553</v>
      </c>
      <c r="Z1485" s="5" t="s">
        <v>2734</v>
      </c>
      <c r="AA1485" s="5"/>
    </row>
    <row r="1486" spans="1:27" ht="12" customHeight="1" x14ac:dyDescent="0.15">
      <c r="A1486" s="1" t="s">
        <v>438</v>
      </c>
      <c r="B1486" s="1" t="s">
        <v>53</v>
      </c>
      <c r="C1486" s="1" t="s">
        <v>15</v>
      </c>
      <c r="D1486" s="1" t="s">
        <v>2452</v>
      </c>
      <c r="E1486" s="1" t="s">
        <v>10</v>
      </c>
      <c r="F1486" s="1" t="s">
        <v>455</v>
      </c>
      <c r="G1486" s="1" t="s">
        <v>304</v>
      </c>
      <c r="H1486" s="1" t="s">
        <v>13</v>
      </c>
      <c r="I1486" s="16"/>
      <c r="J1486" s="16"/>
      <c r="K1486" s="16"/>
      <c r="L1486" s="16"/>
      <c r="M1486" s="16"/>
      <c r="N1486" s="16"/>
      <c r="O1486" s="16"/>
      <c r="P1486" s="16"/>
      <c r="Q1486" s="16"/>
      <c r="R1486" s="16"/>
      <c r="S1486" s="16"/>
      <c r="T1486" s="16"/>
      <c r="U1486" s="16"/>
      <c r="V1486" s="1" t="s">
        <v>2914</v>
      </c>
      <c r="W1486" s="1" t="s">
        <v>2551</v>
      </c>
      <c r="X1486" s="5" t="s">
        <v>2930</v>
      </c>
      <c r="Y1486" s="5" t="s">
        <v>2787</v>
      </c>
      <c r="Z1486" s="5" t="s">
        <v>13</v>
      </c>
      <c r="AA1486" s="5"/>
    </row>
    <row r="1487" spans="1:27" ht="12" customHeight="1" x14ac:dyDescent="0.15">
      <c r="A1487" s="1" t="s">
        <v>438</v>
      </c>
      <c r="B1487" s="1" t="s">
        <v>53</v>
      </c>
      <c r="C1487" s="1" t="s">
        <v>17</v>
      </c>
      <c r="D1487" s="1" t="s">
        <v>2452</v>
      </c>
      <c r="E1487" s="1" t="s">
        <v>10</v>
      </c>
      <c r="F1487" s="1" t="s">
        <v>455</v>
      </c>
      <c r="G1487" s="1" t="s">
        <v>238</v>
      </c>
      <c r="H1487" s="1" t="s">
        <v>239</v>
      </c>
      <c r="I1487" s="16"/>
      <c r="J1487" s="16"/>
      <c r="K1487" s="16"/>
      <c r="L1487" s="16"/>
      <c r="M1487" s="16"/>
      <c r="N1487" s="16"/>
      <c r="O1487" s="16"/>
      <c r="P1487" s="16"/>
      <c r="Q1487" s="16"/>
      <c r="R1487" s="16"/>
      <c r="S1487" s="16"/>
      <c r="T1487" s="16"/>
      <c r="U1487" s="16"/>
      <c r="V1487" s="1" t="s">
        <v>2914</v>
      </c>
      <c r="W1487" s="1" t="s">
        <v>2551</v>
      </c>
      <c r="X1487" s="5" t="s">
        <v>2930</v>
      </c>
      <c r="Y1487" s="5" t="s">
        <v>2737</v>
      </c>
      <c r="Z1487" s="5" t="s">
        <v>2738</v>
      </c>
      <c r="AA1487" s="5"/>
    </row>
    <row r="1488" spans="1:27" ht="12" customHeight="1" x14ac:dyDescent="0.15">
      <c r="A1488" s="1" t="s">
        <v>438</v>
      </c>
      <c r="B1488" s="1" t="s">
        <v>55</v>
      </c>
      <c r="C1488" s="1" t="s">
        <v>9</v>
      </c>
      <c r="D1488" s="1" t="s">
        <v>2452</v>
      </c>
      <c r="E1488" s="1" t="s">
        <v>10</v>
      </c>
      <c r="F1488" s="1" t="s">
        <v>456</v>
      </c>
      <c r="G1488" s="1" t="s">
        <v>234</v>
      </c>
      <c r="H1488" s="1" t="s">
        <v>235</v>
      </c>
      <c r="I1488" s="16"/>
      <c r="J1488" s="16"/>
      <c r="K1488" s="16"/>
      <c r="L1488" s="16"/>
      <c r="M1488" s="16"/>
      <c r="N1488" s="16"/>
      <c r="O1488" s="16"/>
      <c r="P1488" s="16"/>
      <c r="Q1488" s="16"/>
      <c r="R1488" s="16"/>
      <c r="S1488" s="16"/>
      <c r="T1488" s="16"/>
      <c r="U1488" s="16"/>
      <c r="V1488" s="1" t="s">
        <v>2914</v>
      </c>
      <c r="W1488" s="1" t="s">
        <v>2551</v>
      </c>
      <c r="X1488" s="5" t="s">
        <v>2931</v>
      </c>
      <c r="Y1488" s="5" t="s">
        <v>2553</v>
      </c>
      <c r="Z1488" s="5" t="s">
        <v>2734</v>
      </c>
      <c r="AA1488" s="5"/>
    </row>
    <row r="1489" spans="1:27" ht="12" customHeight="1" x14ac:dyDescent="0.15">
      <c r="A1489" s="1" t="s">
        <v>438</v>
      </c>
      <c r="B1489" s="1" t="s">
        <v>55</v>
      </c>
      <c r="C1489" s="1" t="s">
        <v>15</v>
      </c>
      <c r="D1489" s="1" t="s">
        <v>2452</v>
      </c>
      <c r="E1489" s="1" t="s">
        <v>10</v>
      </c>
      <c r="F1489" s="1" t="s">
        <v>456</v>
      </c>
      <c r="G1489" s="1" t="s">
        <v>304</v>
      </c>
      <c r="H1489" s="1" t="s">
        <v>13</v>
      </c>
      <c r="I1489" s="16"/>
      <c r="J1489" s="16"/>
      <c r="K1489" s="16"/>
      <c r="L1489" s="16"/>
      <c r="M1489" s="16"/>
      <c r="N1489" s="16"/>
      <c r="O1489" s="16"/>
      <c r="P1489" s="16"/>
      <c r="Q1489" s="16"/>
      <c r="R1489" s="16"/>
      <c r="S1489" s="16"/>
      <c r="T1489" s="16"/>
      <c r="U1489" s="16"/>
      <c r="V1489" s="1" t="s">
        <v>2914</v>
      </c>
      <c r="W1489" s="1" t="s">
        <v>2551</v>
      </c>
      <c r="X1489" s="5" t="s">
        <v>2931</v>
      </c>
      <c r="Y1489" s="5" t="s">
        <v>2787</v>
      </c>
      <c r="Z1489" s="5" t="s">
        <v>13</v>
      </c>
      <c r="AA1489" s="5"/>
    </row>
    <row r="1490" spans="1:27" ht="12" customHeight="1" x14ac:dyDescent="0.15">
      <c r="A1490" s="1" t="s">
        <v>438</v>
      </c>
      <c r="B1490" s="1" t="s">
        <v>55</v>
      </c>
      <c r="C1490" s="1" t="s">
        <v>17</v>
      </c>
      <c r="D1490" s="1" t="s">
        <v>2452</v>
      </c>
      <c r="E1490" s="1" t="s">
        <v>10</v>
      </c>
      <c r="F1490" s="1" t="s">
        <v>456</v>
      </c>
      <c r="G1490" s="1" t="s">
        <v>238</v>
      </c>
      <c r="H1490" s="1" t="s">
        <v>239</v>
      </c>
      <c r="I1490" s="16"/>
      <c r="J1490" s="16"/>
      <c r="K1490" s="16"/>
      <c r="L1490" s="16"/>
      <c r="M1490" s="16"/>
      <c r="N1490" s="16"/>
      <c r="O1490" s="16"/>
      <c r="P1490" s="16"/>
      <c r="Q1490" s="16"/>
      <c r="R1490" s="16"/>
      <c r="S1490" s="16"/>
      <c r="T1490" s="16"/>
      <c r="U1490" s="16"/>
      <c r="V1490" s="1" t="s">
        <v>2914</v>
      </c>
      <c r="W1490" s="1" t="s">
        <v>2551</v>
      </c>
      <c r="X1490" s="5" t="s">
        <v>2931</v>
      </c>
      <c r="Y1490" s="5" t="s">
        <v>2737</v>
      </c>
      <c r="Z1490" s="5" t="s">
        <v>2738</v>
      </c>
      <c r="AA1490" s="5"/>
    </row>
    <row r="1491" spans="1:27" ht="12" customHeight="1" x14ac:dyDescent="0.15">
      <c r="A1491" s="1" t="s">
        <v>438</v>
      </c>
      <c r="B1491" s="1" t="s">
        <v>212</v>
      </c>
      <c r="C1491" s="1" t="s">
        <v>9</v>
      </c>
      <c r="D1491" s="1" t="s">
        <v>2452</v>
      </c>
      <c r="E1491" s="1" t="s">
        <v>213</v>
      </c>
      <c r="F1491" s="1" t="s">
        <v>284</v>
      </c>
      <c r="G1491" s="1" t="s">
        <v>215</v>
      </c>
      <c r="H1491" s="1" t="s">
        <v>216</v>
      </c>
      <c r="I1491" s="16"/>
      <c r="J1491" s="16"/>
      <c r="K1491" s="16"/>
      <c r="L1491" s="16"/>
      <c r="M1491" s="16"/>
      <c r="N1491" s="16"/>
      <c r="O1491" s="16"/>
      <c r="P1491" s="16"/>
      <c r="Q1491" s="16"/>
      <c r="R1491" s="16"/>
      <c r="S1491" s="16"/>
      <c r="T1491" s="16"/>
      <c r="U1491" s="16"/>
      <c r="V1491" s="1" t="s">
        <v>2914</v>
      </c>
      <c r="W1491" s="1" t="s">
        <v>2717</v>
      </c>
      <c r="X1491" s="5" t="s">
        <v>2768</v>
      </c>
      <c r="Y1491" s="5" t="s">
        <v>2719</v>
      </c>
      <c r="Z1491" s="5" t="s">
        <v>2720</v>
      </c>
      <c r="AA1491" s="5"/>
    </row>
    <row r="1492" spans="1:27" ht="12" customHeight="1" x14ac:dyDescent="0.15">
      <c r="A1492" s="1" t="s">
        <v>438</v>
      </c>
      <c r="B1492" s="1" t="s">
        <v>285</v>
      </c>
      <c r="C1492" s="1" t="s">
        <v>9</v>
      </c>
      <c r="D1492" s="1" t="s">
        <v>2452</v>
      </c>
      <c r="E1492" s="1" t="s">
        <v>213</v>
      </c>
      <c r="F1492" s="1" t="s">
        <v>286</v>
      </c>
      <c r="G1492" s="1" t="s">
        <v>215</v>
      </c>
      <c r="H1492" s="1" t="s">
        <v>216</v>
      </c>
      <c r="I1492" s="16"/>
      <c r="J1492" s="16"/>
      <c r="K1492" s="16"/>
      <c r="L1492" s="16"/>
      <c r="M1492" s="16"/>
      <c r="N1492" s="16"/>
      <c r="O1492" s="16"/>
      <c r="P1492" s="16"/>
      <c r="Q1492" s="16"/>
      <c r="R1492" s="16"/>
      <c r="S1492" s="16"/>
      <c r="T1492" s="16"/>
      <c r="U1492" s="16"/>
      <c r="V1492" s="1" t="s">
        <v>2914</v>
      </c>
      <c r="W1492" s="1" t="s">
        <v>2717</v>
      </c>
      <c r="X1492" s="5" t="s">
        <v>2769</v>
      </c>
      <c r="Y1492" s="5" t="s">
        <v>2719</v>
      </c>
      <c r="Z1492" s="5" t="s">
        <v>2720</v>
      </c>
      <c r="AA1492" s="5"/>
    </row>
    <row r="1493" spans="1:27" ht="12" customHeight="1" x14ac:dyDescent="0.15">
      <c r="A1493" s="1" t="s">
        <v>457</v>
      </c>
      <c r="B1493" s="1" t="s">
        <v>8</v>
      </c>
      <c r="C1493" s="1" t="s">
        <v>9</v>
      </c>
      <c r="D1493" s="1" t="s">
        <v>2453</v>
      </c>
      <c r="E1493" s="1" t="s">
        <v>10</v>
      </c>
      <c r="F1493" s="1" t="s">
        <v>458</v>
      </c>
      <c r="G1493" s="1" t="s">
        <v>234</v>
      </c>
      <c r="H1493" s="1" t="s">
        <v>235</v>
      </c>
      <c r="I1493" s="16"/>
      <c r="J1493" s="16"/>
      <c r="K1493" s="16"/>
      <c r="L1493" s="16"/>
      <c r="M1493" s="16"/>
      <c r="N1493" s="16"/>
      <c r="O1493" s="16"/>
      <c r="P1493" s="16"/>
      <c r="Q1493" s="16"/>
      <c r="R1493" s="16"/>
      <c r="S1493" s="16"/>
      <c r="T1493" s="16"/>
      <c r="U1493" s="16"/>
      <c r="V1493" s="1" t="s">
        <v>2932</v>
      </c>
      <c r="W1493" s="1" t="s">
        <v>2551</v>
      </c>
      <c r="X1493" s="5" t="s">
        <v>2933</v>
      </c>
      <c r="Y1493" s="5" t="s">
        <v>2553</v>
      </c>
      <c r="Z1493" s="5" t="s">
        <v>2734</v>
      </c>
      <c r="AA1493" s="5"/>
    </row>
    <row r="1494" spans="1:27" ht="12" customHeight="1" x14ac:dyDescent="0.15">
      <c r="A1494" s="1" t="s">
        <v>457</v>
      </c>
      <c r="B1494" s="1" t="s">
        <v>8</v>
      </c>
      <c r="C1494" s="1" t="s">
        <v>15</v>
      </c>
      <c r="D1494" s="1" t="s">
        <v>2453</v>
      </c>
      <c r="E1494" s="1" t="s">
        <v>10</v>
      </c>
      <c r="F1494" s="1" t="s">
        <v>458</v>
      </c>
      <c r="G1494" s="1" t="s">
        <v>238</v>
      </c>
      <c r="H1494" s="1" t="s">
        <v>239</v>
      </c>
      <c r="I1494" s="16"/>
      <c r="J1494" s="16"/>
      <c r="K1494" s="16"/>
      <c r="L1494" s="16"/>
      <c r="M1494" s="16"/>
      <c r="N1494" s="16"/>
      <c r="O1494" s="16"/>
      <c r="P1494" s="16"/>
      <c r="Q1494" s="16"/>
      <c r="R1494" s="16"/>
      <c r="S1494" s="16"/>
      <c r="T1494" s="16"/>
      <c r="U1494" s="16"/>
      <c r="V1494" s="1" t="s">
        <v>2932</v>
      </c>
      <c r="W1494" s="1" t="s">
        <v>2551</v>
      </c>
      <c r="X1494" s="5" t="s">
        <v>2933</v>
      </c>
      <c r="Y1494" s="5" t="s">
        <v>2737</v>
      </c>
      <c r="Z1494" s="5" t="s">
        <v>2738</v>
      </c>
      <c r="AA1494" s="5"/>
    </row>
    <row r="1495" spans="1:27" ht="12" customHeight="1" x14ac:dyDescent="0.15">
      <c r="A1495" s="1" t="s">
        <v>457</v>
      </c>
      <c r="B1495" s="1" t="s">
        <v>8</v>
      </c>
      <c r="C1495" s="1" t="s">
        <v>17</v>
      </c>
      <c r="D1495" s="1" t="s">
        <v>2453</v>
      </c>
      <c r="E1495" s="1" t="s">
        <v>10</v>
      </c>
      <c r="F1495" s="1" t="s">
        <v>458</v>
      </c>
      <c r="G1495" s="1" t="s">
        <v>242</v>
      </c>
      <c r="H1495" s="1" t="s">
        <v>235</v>
      </c>
      <c r="I1495" s="16"/>
      <c r="J1495" s="16"/>
      <c r="K1495" s="16"/>
      <c r="L1495" s="16"/>
      <c r="M1495" s="16"/>
      <c r="N1495" s="16"/>
      <c r="O1495" s="16"/>
      <c r="P1495" s="16"/>
      <c r="Q1495" s="16"/>
      <c r="R1495" s="16"/>
      <c r="S1495" s="16"/>
      <c r="T1495" s="16"/>
      <c r="U1495" s="16"/>
      <c r="V1495" s="1" t="s">
        <v>2932</v>
      </c>
      <c r="W1495" s="1" t="s">
        <v>2551</v>
      </c>
      <c r="X1495" s="5" t="s">
        <v>2933</v>
      </c>
      <c r="Y1495" s="5" t="s">
        <v>2557</v>
      </c>
      <c r="Z1495" s="5" t="s">
        <v>2734</v>
      </c>
      <c r="AA1495" s="5"/>
    </row>
    <row r="1496" spans="1:27" ht="12" customHeight="1" x14ac:dyDescent="0.15">
      <c r="A1496" s="1" t="s">
        <v>457</v>
      </c>
      <c r="B1496" s="1" t="s">
        <v>8</v>
      </c>
      <c r="C1496" s="1" t="s">
        <v>19</v>
      </c>
      <c r="D1496" s="1" t="s">
        <v>2453</v>
      </c>
      <c r="E1496" s="1" t="s">
        <v>10</v>
      </c>
      <c r="F1496" s="1" t="s">
        <v>458</v>
      </c>
      <c r="G1496" s="1" t="s">
        <v>245</v>
      </c>
      <c r="H1496" s="1" t="s">
        <v>239</v>
      </c>
      <c r="I1496" s="16"/>
      <c r="J1496" s="16"/>
      <c r="K1496" s="16"/>
      <c r="L1496" s="16"/>
      <c r="M1496" s="16"/>
      <c r="N1496" s="16"/>
      <c r="O1496" s="16"/>
      <c r="P1496" s="16"/>
      <c r="Q1496" s="16"/>
      <c r="R1496" s="16"/>
      <c r="S1496" s="16"/>
      <c r="T1496" s="16"/>
      <c r="U1496" s="16"/>
      <c r="V1496" s="1" t="s">
        <v>2932</v>
      </c>
      <c r="W1496" s="1" t="s">
        <v>2551</v>
      </c>
      <c r="X1496" s="5" t="s">
        <v>2933</v>
      </c>
      <c r="Y1496" s="5" t="s">
        <v>2740</v>
      </c>
      <c r="Z1496" s="5" t="s">
        <v>2738</v>
      </c>
      <c r="AA1496" s="5"/>
    </row>
    <row r="1497" spans="1:27" ht="12" customHeight="1" x14ac:dyDescent="0.15">
      <c r="A1497" s="1" t="s">
        <v>457</v>
      </c>
      <c r="B1497" s="1" t="s">
        <v>8</v>
      </c>
      <c r="C1497" s="1" t="s">
        <v>21</v>
      </c>
      <c r="D1497" s="1" t="s">
        <v>2453</v>
      </c>
      <c r="E1497" s="1" t="s">
        <v>10</v>
      </c>
      <c r="F1497" s="1" t="s">
        <v>458</v>
      </c>
      <c r="G1497" s="1" t="s">
        <v>249</v>
      </c>
      <c r="H1497" s="1" t="s">
        <v>235</v>
      </c>
      <c r="I1497" s="16"/>
      <c r="J1497" s="16"/>
      <c r="K1497" s="16"/>
      <c r="L1497" s="16"/>
      <c r="M1497" s="16"/>
      <c r="N1497" s="16"/>
      <c r="O1497" s="16"/>
      <c r="P1497" s="16"/>
      <c r="Q1497" s="16"/>
      <c r="R1497" s="16"/>
      <c r="S1497" s="16"/>
      <c r="T1497" s="16"/>
      <c r="U1497" s="16"/>
      <c r="V1497" s="1" t="s">
        <v>2932</v>
      </c>
      <c r="W1497" s="1" t="s">
        <v>2551</v>
      </c>
      <c r="X1497" s="5" t="s">
        <v>2933</v>
      </c>
      <c r="Y1497" s="5" t="s">
        <v>2559</v>
      </c>
      <c r="Z1497" s="5" t="s">
        <v>2734</v>
      </c>
      <c r="AA1497" s="5"/>
    </row>
    <row r="1498" spans="1:27" ht="12" customHeight="1" x14ac:dyDescent="0.15">
      <c r="A1498" s="1" t="s">
        <v>457</v>
      </c>
      <c r="B1498" s="1" t="s">
        <v>25</v>
      </c>
      <c r="C1498" s="1" t="s">
        <v>9</v>
      </c>
      <c r="D1498" s="1" t="s">
        <v>2453</v>
      </c>
      <c r="E1498" s="1" t="s">
        <v>10</v>
      </c>
      <c r="F1498" s="1" t="s">
        <v>459</v>
      </c>
      <c r="G1498" s="1" t="s">
        <v>234</v>
      </c>
      <c r="H1498" s="1" t="s">
        <v>235</v>
      </c>
      <c r="I1498" s="16"/>
      <c r="J1498" s="16"/>
      <c r="K1498" s="16"/>
      <c r="L1498" s="16"/>
      <c r="M1498" s="16"/>
      <c r="N1498" s="16"/>
      <c r="O1498" s="16"/>
      <c r="P1498" s="16"/>
      <c r="Q1498" s="16"/>
      <c r="R1498" s="16"/>
      <c r="S1498" s="16"/>
      <c r="T1498" s="16"/>
      <c r="U1498" s="16"/>
      <c r="V1498" s="1" t="s">
        <v>2932</v>
      </c>
      <c r="W1498" s="1" t="s">
        <v>2551</v>
      </c>
      <c r="X1498" s="5" t="s">
        <v>2934</v>
      </c>
      <c r="Y1498" s="5" t="s">
        <v>2553</v>
      </c>
      <c r="Z1498" s="5" t="s">
        <v>2734</v>
      </c>
      <c r="AA1498" s="5"/>
    </row>
    <row r="1499" spans="1:27" ht="12" customHeight="1" x14ac:dyDescent="0.15">
      <c r="A1499" s="1" t="s">
        <v>457</v>
      </c>
      <c r="B1499" s="1" t="s">
        <v>25</v>
      </c>
      <c r="C1499" s="1" t="s">
        <v>15</v>
      </c>
      <c r="D1499" s="1" t="s">
        <v>2453</v>
      </c>
      <c r="E1499" s="1" t="s">
        <v>10</v>
      </c>
      <c r="F1499" s="1" t="s">
        <v>459</v>
      </c>
      <c r="G1499" s="1" t="s">
        <v>238</v>
      </c>
      <c r="H1499" s="1" t="s">
        <v>239</v>
      </c>
      <c r="I1499" s="16"/>
      <c r="J1499" s="16"/>
      <c r="K1499" s="16"/>
      <c r="L1499" s="16"/>
      <c r="M1499" s="16"/>
      <c r="N1499" s="16"/>
      <c r="O1499" s="16"/>
      <c r="P1499" s="16"/>
      <c r="Q1499" s="16"/>
      <c r="R1499" s="16"/>
      <c r="S1499" s="16"/>
      <c r="T1499" s="16"/>
      <c r="U1499" s="16"/>
      <c r="V1499" s="1" t="s">
        <v>2932</v>
      </c>
      <c r="W1499" s="1" t="s">
        <v>2551</v>
      </c>
      <c r="X1499" s="5" t="s">
        <v>2934</v>
      </c>
      <c r="Y1499" s="5" t="s">
        <v>2737</v>
      </c>
      <c r="Z1499" s="5" t="s">
        <v>2738</v>
      </c>
      <c r="AA1499" s="5"/>
    </row>
    <row r="1500" spans="1:27" ht="12" customHeight="1" x14ac:dyDescent="0.15">
      <c r="A1500" s="1" t="s">
        <v>457</v>
      </c>
      <c r="B1500" s="1" t="s">
        <v>25</v>
      </c>
      <c r="C1500" s="1" t="s">
        <v>17</v>
      </c>
      <c r="D1500" s="1" t="s">
        <v>2453</v>
      </c>
      <c r="E1500" s="1" t="s">
        <v>10</v>
      </c>
      <c r="F1500" s="1" t="s">
        <v>459</v>
      </c>
      <c r="G1500" s="1" t="s">
        <v>242</v>
      </c>
      <c r="H1500" s="1" t="s">
        <v>235</v>
      </c>
      <c r="I1500" s="16"/>
      <c r="J1500" s="16"/>
      <c r="K1500" s="16"/>
      <c r="L1500" s="16"/>
      <c r="M1500" s="16"/>
      <c r="N1500" s="16"/>
      <c r="O1500" s="16"/>
      <c r="P1500" s="16"/>
      <c r="Q1500" s="16"/>
      <c r="R1500" s="16"/>
      <c r="S1500" s="16"/>
      <c r="T1500" s="16"/>
      <c r="U1500" s="16"/>
      <c r="V1500" s="1" t="s">
        <v>2932</v>
      </c>
      <c r="W1500" s="1" t="s">
        <v>2551</v>
      </c>
      <c r="X1500" s="5" t="s">
        <v>2934</v>
      </c>
      <c r="Y1500" s="5" t="s">
        <v>2557</v>
      </c>
      <c r="Z1500" s="5" t="s">
        <v>2734</v>
      </c>
      <c r="AA1500" s="5"/>
    </row>
    <row r="1501" spans="1:27" ht="12" customHeight="1" x14ac:dyDescent="0.15">
      <c r="A1501" s="1" t="s">
        <v>457</v>
      </c>
      <c r="B1501" s="1" t="s">
        <v>25</v>
      </c>
      <c r="C1501" s="1" t="s">
        <v>19</v>
      </c>
      <c r="D1501" s="1" t="s">
        <v>2453</v>
      </c>
      <c r="E1501" s="1" t="s">
        <v>10</v>
      </c>
      <c r="F1501" s="1" t="s">
        <v>459</v>
      </c>
      <c r="G1501" s="1" t="s">
        <v>245</v>
      </c>
      <c r="H1501" s="1" t="s">
        <v>239</v>
      </c>
      <c r="I1501" s="16"/>
      <c r="J1501" s="16"/>
      <c r="K1501" s="16"/>
      <c r="L1501" s="16"/>
      <c r="M1501" s="16"/>
      <c r="N1501" s="16"/>
      <c r="O1501" s="16"/>
      <c r="P1501" s="16"/>
      <c r="Q1501" s="16"/>
      <c r="R1501" s="16"/>
      <c r="S1501" s="16"/>
      <c r="T1501" s="16"/>
      <c r="U1501" s="16"/>
      <c r="V1501" s="1" t="s">
        <v>2932</v>
      </c>
      <c r="W1501" s="1" t="s">
        <v>2551</v>
      </c>
      <c r="X1501" s="5" t="s">
        <v>2934</v>
      </c>
      <c r="Y1501" s="5" t="s">
        <v>2740</v>
      </c>
      <c r="Z1501" s="5" t="s">
        <v>2738</v>
      </c>
      <c r="AA1501" s="5"/>
    </row>
    <row r="1502" spans="1:27" ht="12" customHeight="1" x14ac:dyDescent="0.15">
      <c r="A1502" s="1" t="s">
        <v>457</v>
      </c>
      <c r="B1502" s="1" t="s">
        <v>25</v>
      </c>
      <c r="C1502" s="1" t="s">
        <v>21</v>
      </c>
      <c r="D1502" s="1" t="s">
        <v>2453</v>
      </c>
      <c r="E1502" s="1" t="s">
        <v>10</v>
      </c>
      <c r="F1502" s="1" t="s">
        <v>459</v>
      </c>
      <c r="G1502" s="1" t="s">
        <v>249</v>
      </c>
      <c r="H1502" s="1" t="s">
        <v>235</v>
      </c>
      <c r="I1502" s="16"/>
      <c r="J1502" s="16"/>
      <c r="K1502" s="16"/>
      <c r="L1502" s="16"/>
      <c r="M1502" s="16"/>
      <c r="N1502" s="16"/>
      <c r="O1502" s="16"/>
      <c r="P1502" s="16"/>
      <c r="Q1502" s="16"/>
      <c r="R1502" s="16"/>
      <c r="S1502" s="16"/>
      <c r="T1502" s="16"/>
      <c r="U1502" s="16"/>
      <c r="V1502" s="1" t="s">
        <v>2932</v>
      </c>
      <c r="W1502" s="1" t="s">
        <v>2551</v>
      </c>
      <c r="X1502" s="5" t="s">
        <v>2934</v>
      </c>
      <c r="Y1502" s="5" t="s">
        <v>2559</v>
      </c>
      <c r="Z1502" s="5" t="s">
        <v>2734</v>
      </c>
      <c r="AA1502" s="5"/>
    </row>
    <row r="1503" spans="1:27" ht="12" customHeight="1" x14ac:dyDescent="0.15">
      <c r="A1503" s="1" t="s">
        <v>457</v>
      </c>
      <c r="B1503" s="1" t="s">
        <v>27</v>
      </c>
      <c r="C1503" s="1" t="s">
        <v>9</v>
      </c>
      <c r="D1503" s="1" t="s">
        <v>2453</v>
      </c>
      <c r="E1503" s="1" t="s">
        <v>10</v>
      </c>
      <c r="F1503" s="1" t="s">
        <v>460</v>
      </c>
      <c r="G1503" s="1" t="s">
        <v>234</v>
      </c>
      <c r="H1503" s="1" t="s">
        <v>235</v>
      </c>
      <c r="I1503" s="16"/>
      <c r="J1503" s="16"/>
      <c r="K1503" s="16"/>
      <c r="L1503" s="16"/>
      <c r="M1503" s="16"/>
      <c r="N1503" s="16"/>
      <c r="O1503" s="16"/>
      <c r="P1503" s="16"/>
      <c r="Q1503" s="16"/>
      <c r="R1503" s="16"/>
      <c r="S1503" s="16"/>
      <c r="T1503" s="16"/>
      <c r="U1503" s="16"/>
      <c r="V1503" s="1" t="s">
        <v>2932</v>
      </c>
      <c r="W1503" s="1" t="s">
        <v>2551</v>
      </c>
      <c r="X1503" s="5" t="s">
        <v>2935</v>
      </c>
      <c r="Y1503" s="5" t="s">
        <v>2553</v>
      </c>
      <c r="Z1503" s="5" t="s">
        <v>2734</v>
      </c>
      <c r="AA1503" s="5"/>
    </row>
    <row r="1504" spans="1:27" ht="12" customHeight="1" x14ac:dyDescent="0.15">
      <c r="A1504" s="1" t="s">
        <v>457</v>
      </c>
      <c r="B1504" s="1" t="s">
        <v>27</v>
      </c>
      <c r="C1504" s="1" t="s">
        <v>15</v>
      </c>
      <c r="D1504" s="1" t="s">
        <v>2453</v>
      </c>
      <c r="E1504" s="1" t="s">
        <v>10</v>
      </c>
      <c r="F1504" s="1" t="s">
        <v>460</v>
      </c>
      <c r="G1504" s="1" t="s">
        <v>238</v>
      </c>
      <c r="H1504" s="1" t="s">
        <v>239</v>
      </c>
      <c r="I1504" s="16"/>
      <c r="J1504" s="16"/>
      <c r="K1504" s="16"/>
      <c r="L1504" s="16"/>
      <c r="M1504" s="16"/>
      <c r="N1504" s="16"/>
      <c r="O1504" s="16"/>
      <c r="P1504" s="16"/>
      <c r="Q1504" s="16"/>
      <c r="R1504" s="16"/>
      <c r="S1504" s="16"/>
      <c r="T1504" s="16"/>
      <c r="U1504" s="16"/>
      <c r="V1504" s="1" t="s">
        <v>2932</v>
      </c>
      <c r="W1504" s="1" t="s">
        <v>2551</v>
      </c>
      <c r="X1504" s="5" t="s">
        <v>2935</v>
      </c>
      <c r="Y1504" s="5" t="s">
        <v>2737</v>
      </c>
      <c r="Z1504" s="5" t="s">
        <v>2738</v>
      </c>
      <c r="AA1504" s="5"/>
    </row>
    <row r="1505" spans="1:27" ht="12" customHeight="1" x14ac:dyDescent="0.15">
      <c r="A1505" s="1" t="s">
        <v>457</v>
      </c>
      <c r="B1505" s="1" t="s">
        <v>27</v>
      </c>
      <c r="C1505" s="1" t="s">
        <v>17</v>
      </c>
      <c r="D1505" s="1" t="s">
        <v>2453</v>
      </c>
      <c r="E1505" s="1" t="s">
        <v>10</v>
      </c>
      <c r="F1505" s="1" t="s">
        <v>460</v>
      </c>
      <c r="G1505" s="1" t="s">
        <v>242</v>
      </c>
      <c r="H1505" s="1" t="s">
        <v>235</v>
      </c>
      <c r="I1505" s="16"/>
      <c r="J1505" s="16"/>
      <c r="K1505" s="16"/>
      <c r="L1505" s="16"/>
      <c r="M1505" s="16"/>
      <c r="N1505" s="16"/>
      <c r="O1505" s="16"/>
      <c r="P1505" s="16"/>
      <c r="Q1505" s="16"/>
      <c r="R1505" s="16"/>
      <c r="S1505" s="16"/>
      <c r="T1505" s="16"/>
      <c r="U1505" s="16"/>
      <c r="V1505" s="1" t="s">
        <v>2932</v>
      </c>
      <c r="W1505" s="1" t="s">
        <v>2551</v>
      </c>
      <c r="X1505" s="5" t="s">
        <v>2935</v>
      </c>
      <c r="Y1505" s="5" t="s">
        <v>2557</v>
      </c>
      <c r="Z1505" s="5" t="s">
        <v>2734</v>
      </c>
      <c r="AA1505" s="5"/>
    </row>
    <row r="1506" spans="1:27" ht="12" customHeight="1" x14ac:dyDescent="0.15">
      <c r="A1506" s="1" t="s">
        <v>457</v>
      </c>
      <c r="B1506" s="1" t="s">
        <v>27</v>
      </c>
      <c r="C1506" s="1" t="s">
        <v>19</v>
      </c>
      <c r="D1506" s="1" t="s">
        <v>2453</v>
      </c>
      <c r="E1506" s="1" t="s">
        <v>10</v>
      </c>
      <c r="F1506" s="1" t="s">
        <v>460</v>
      </c>
      <c r="G1506" s="1" t="s">
        <v>245</v>
      </c>
      <c r="H1506" s="1" t="s">
        <v>239</v>
      </c>
      <c r="I1506" s="16"/>
      <c r="J1506" s="16"/>
      <c r="K1506" s="16"/>
      <c r="L1506" s="16"/>
      <c r="M1506" s="16"/>
      <c r="N1506" s="16"/>
      <c r="O1506" s="16"/>
      <c r="P1506" s="16"/>
      <c r="Q1506" s="16"/>
      <c r="R1506" s="16"/>
      <c r="S1506" s="16"/>
      <c r="T1506" s="16"/>
      <c r="U1506" s="16"/>
      <c r="V1506" s="1" t="s">
        <v>2932</v>
      </c>
      <c r="W1506" s="1" t="s">
        <v>2551</v>
      </c>
      <c r="X1506" s="5" t="s">
        <v>2935</v>
      </c>
      <c r="Y1506" s="5" t="s">
        <v>2740</v>
      </c>
      <c r="Z1506" s="5" t="s">
        <v>2738</v>
      </c>
      <c r="AA1506" s="5"/>
    </row>
    <row r="1507" spans="1:27" ht="12" customHeight="1" x14ac:dyDescent="0.15">
      <c r="A1507" s="1" t="s">
        <v>457</v>
      </c>
      <c r="B1507" s="1" t="s">
        <v>27</v>
      </c>
      <c r="C1507" s="1" t="s">
        <v>21</v>
      </c>
      <c r="D1507" s="1" t="s">
        <v>2453</v>
      </c>
      <c r="E1507" s="1" t="s">
        <v>10</v>
      </c>
      <c r="F1507" s="1" t="s">
        <v>460</v>
      </c>
      <c r="G1507" s="1" t="s">
        <v>249</v>
      </c>
      <c r="H1507" s="1" t="s">
        <v>235</v>
      </c>
      <c r="I1507" s="16"/>
      <c r="J1507" s="16"/>
      <c r="K1507" s="16"/>
      <c r="L1507" s="16"/>
      <c r="M1507" s="16"/>
      <c r="N1507" s="16"/>
      <c r="O1507" s="16"/>
      <c r="P1507" s="16"/>
      <c r="Q1507" s="16"/>
      <c r="R1507" s="16"/>
      <c r="S1507" s="16"/>
      <c r="T1507" s="16"/>
      <c r="U1507" s="16"/>
      <c r="V1507" s="1" t="s">
        <v>2932</v>
      </c>
      <c r="W1507" s="1" t="s">
        <v>2551</v>
      </c>
      <c r="X1507" s="5" t="s">
        <v>2935</v>
      </c>
      <c r="Y1507" s="5" t="s">
        <v>2559</v>
      </c>
      <c r="Z1507" s="5" t="s">
        <v>2734</v>
      </c>
      <c r="AA1507" s="5"/>
    </row>
    <row r="1508" spans="1:27" ht="12" customHeight="1" x14ac:dyDescent="0.15">
      <c r="A1508" s="1" t="s">
        <v>457</v>
      </c>
      <c r="B1508" s="1" t="s">
        <v>29</v>
      </c>
      <c r="C1508" s="1" t="s">
        <v>9</v>
      </c>
      <c r="D1508" s="1" t="s">
        <v>2453</v>
      </c>
      <c r="E1508" s="1" t="s">
        <v>10</v>
      </c>
      <c r="F1508" s="1" t="s">
        <v>461</v>
      </c>
      <c r="G1508" s="1" t="s">
        <v>234</v>
      </c>
      <c r="H1508" s="1" t="s">
        <v>235</v>
      </c>
      <c r="I1508" s="16"/>
      <c r="J1508" s="16"/>
      <c r="K1508" s="16"/>
      <c r="L1508" s="16"/>
      <c r="M1508" s="16"/>
      <c r="N1508" s="16"/>
      <c r="O1508" s="16"/>
      <c r="P1508" s="16"/>
      <c r="Q1508" s="16"/>
      <c r="R1508" s="16"/>
      <c r="S1508" s="16"/>
      <c r="T1508" s="16"/>
      <c r="U1508" s="16"/>
      <c r="V1508" s="1" t="s">
        <v>2932</v>
      </c>
      <c r="W1508" s="1" t="s">
        <v>2551</v>
      </c>
      <c r="X1508" s="5" t="s">
        <v>2936</v>
      </c>
      <c r="Y1508" s="5" t="s">
        <v>2553</v>
      </c>
      <c r="Z1508" s="5" t="s">
        <v>2734</v>
      </c>
      <c r="AA1508" s="5"/>
    </row>
    <row r="1509" spans="1:27" ht="12" customHeight="1" x14ac:dyDescent="0.15">
      <c r="A1509" s="1" t="s">
        <v>457</v>
      </c>
      <c r="B1509" s="1" t="s">
        <v>29</v>
      </c>
      <c r="C1509" s="1" t="s">
        <v>15</v>
      </c>
      <c r="D1509" s="1" t="s">
        <v>2453</v>
      </c>
      <c r="E1509" s="1" t="s">
        <v>10</v>
      </c>
      <c r="F1509" s="1" t="s">
        <v>461</v>
      </c>
      <c r="G1509" s="1" t="s">
        <v>238</v>
      </c>
      <c r="H1509" s="1" t="s">
        <v>239</v>
      </c>
      <c r="I1509" s="16"/>
      <c r="J1509" s="16"/>
      <c r="K1509" s="16"/>
      <c r="L1509" s="16"/>
      <c r="M1509" s="16"/>
      <c r="N1509" s="16"/>
      <c r="O1509" s="16"/>
      <c r="P1509" s="16"/>
      <c r="Q1509" s="16"/>
      <c r="R1509" s="16"/>
      <c r="S1509" s="16"/>
      <c r="T1509" s="16"/>
      <c r="U1509" s="16"/>
      <c r="V1509" s="1" t="s">
        <v>2932</v>
      </c>
      <c r="W1509" s="1" t="s">
        <v>2551</v>
      </c>
      <c r="X1509" s="5" t="s">
        <v>2936</v>
      </c>
      <c r="Y1509" s="5" t="s">
        <v>2737</v>
      </c>
      <c r="Z1509" s="5" t="s">
        <v>2738</v>
      </c>
      <c r="AA1509" s="5"/>
    </row>
    <row r="1510" spans="1:27" ht="12" customHeight="1" x14ac:dyDescent="0.15">
      <c r="A1510" s="1" t="s">
        <v>457</v>
      </c>
      <c r="B1510" s="1" t="s">
        <v>29</v>
      </c>
      <c r="C1510" s="1" t="s">
        <v>17</v>
      </c>
      <c r="D1510" s="1" t="s">
        <v>2453</v>
      </c>
      <c r="E1510" s="1" t="s">
        <v>10</v>
      </c>
      <c r="F1510" s="1" t="s">
        <v>461</v>
      </c>
      <c r="G1510" s="1" t="s">
        <v>242</v>
      </c>
      <c r="H1510" s="1" t="s">
        <v>235</v>
      </c>
      <c r="I1510" s="16"/>
      <c r="J1510" s="16"/>
      <c r="K1510" s="16"/>
      <c r="L1510" s="16"/>
      <c r="M1510" s="16"/>
      <c r="N1510" s="16"/>
      <c r="O1510" s="16"/>
      <c r="P1510" s="16"/>
      <c r="Q1510" s="16"/>
      <c r="R1510" s="16"/>
      <c r="S1510" s="16"/>
      <c r="T1510" s="16"/>
      <c r="U1510" s="16"/>
      <c r="V1510" s="1" t="s">
        <v>2932</v>
      </c>
      <c r="W1510" s="1" t="s">
        <v>2551</v>
      </c>
      <c r="X1510" s="5" t="s">
        <v>2936</v>
      </c>
      <c r="Y1510" s="5" t="s">
        <v>2557</v>
      </c>
      <c r="Z1510" s="5" t="s">
        <v>2734</v>
      </c>
      <c r="AA1510" s="5"/>
    </row>
    <row r="1511" spans="1:27" ht="12" customHeight="1" x14ac:dyDescent="0.15">
      <c r="A1511" s="1" t="s">
        <v>457</v>
      </c>
      <c r="B1511" s="1" t="s">
        <v>29</v>
      </c>
      <c r="C1511" s="1" t="s">
        <v>19</v>
      </c>
      <c r="D1511" s="1" t="s">
        <v>2453</v>
      </c>
      <c r="E1511" s="1" t="s">
        <v>10</v>
      </c>
      <c r="F1511" s="1" t="s">
        <v>461</v>
      </c>
      <c r="G1511" s="1" t="s">
        <v>245</v>
      </c>
      <c r="H1511" s="1" t="s">
        <v>239</v>
      </c>
      <c r="I1511" s="16"/>
      <c r="J1511" s="16"/>
      <c r="K1511" s="16"/>
      <c r="L1511" s="16"/>
      <c r="M1511" s="16"/>
      <c r="N1511" s="16"/>
      <c r="O1511" s="16"/>
      <c r="P1511" s="16"/>
      <c r="Q1511" s="16"/>
      <c r="R1511" s="16"/>
      <c r="S1511" s="16"/>
      <c r="T1511" s="16"/>
      <c r="U1511" s="16"/>
      <c r="V1511" s="1" t="s">
        <v>2932</v>
      </c>
      <c r="W1511" s="1" t="s">
        <v>2551</v>
      </c>
      <c r="X1511" s="5" t="s">
        <v>2936</v>
      </c>
      <c r="Y1511" s="5" t="s">
        <v>2740</v>
      </c>
      <c r="Z1511" s="5" t="s">
        <v>2738</v>
      </c>
      <c r="AA1511" s="5"/>
    </row>
    <row r="1512" spans="1:27" ht="12" customHeight="1" x14ac:dyDescent="0.15">
      <c r="A1512" s="1" t="s">
        <v>457</v>
      </c>
      <c r="B1512" s="1" t="s">
        <v>29</v>
      </c>
      <c r="C1512" s="1" t="s">
        <v>21</v>
      </c>
      <c r="D1512" s="1" t="s">
        <v>2453</v>
      </c>
      <c r="E1512" s="1" t="s">
        <v>10</v>
      </c>
      <c r="F1512" s="1" t="s">
        <v>461</v>
      </c>
      <c r="G1512" s="1" t="s">
        <v>249</v>
      </c>
      <c r="H1512" s="1" t="s">
        <v>235</v>
      </c>
      <c r="I1512" s="16"/>
      <c r="J1512" s="16"/>
      <c r="K1512" s="16"/>
      <c r="L1512" s="16"/>
      <c r="M1512" s="16"/>
      <c r="N1512" s="16"/>
      <c r="O1512" s="16"/>
      <c r="P1512" s="16"/>
      <c r="Q1512" s="16"/>
      <c r="R1512" s="16"/>
      <c r="S1512" s="16"/>
      <c r="T1512" s="16"/>
      <c r="U1512" s="16"/>
      <c r="V1512" s="1" t="s">
        <v>2932</v>
      </c>
      <c r="W1512" s="1" t="s">
        <v>2551</v>
      </c>
      <c r="X1512" s="5" t="s">
        <v>2936</v>
      </c>
      <c r="Y1512" s="5" t="s">
        <v>2559</v>
      </c>
      <c r="Z1512" s="5" t="s">
        <v>2734</v>
      </c>
      <c r="AA1512" s="5"/>
    </row>
    <row r="1513" spans="1:27" ht="12" customHeight="1" x14ac:dyDescent="0.15">
      <c r="A1513" s="1" t="s">
        <v>457</v>
      </c>
      <c r="B1513" s="1" t="s">
        <v>31</v>
      </c>
      <c r="C1513" s="1" t="s">
        <v>9</v>
      </c>
      <c r="D1513" s="1" t="s">
        <v>2453</v>
      </c>
      <c r="E1513" s="1" t="s">
        <v>10</v>
      </c>
      <c r="F1513" s="1" t="s">
        <v>462</v>
      </c>
      <c r="G1513" s="1" t="s">
        <v>234</v>
      </c>
      <c r="H1513" s="1" t="s">
        <v>235</v>
      </c>
      <c r="I1513" s="16"/>
      <c r="J1513" s="16"/>
      <c r="K1513" s="16"/>
      <c r="L1513" s="16"/>
      <c r="M1513" s="16"/>
      <c r="N1513" s="16"/>
      <c r="O1513" s="16"/>
      <c r="P1513" s="16"/>
      <c r="Q1513" s="16"/>
      <c r="R1513" s="16"/>
      <c r="S1513" s="16"/>
      <c r="T1513" s="16"/>
      <c r="U1513" s="16"/>
      <c r="V1513" s="1" t="s">
        <v>2932</v>
      </c>
      <c r="W1513" s="1" t="s">
        <v>2551</v>
      </c>
      <c r="X1513" s="5" t="s">
        <v>2937</v>
      </c>
      <c r="Y1513" s="5" t="s">
        <v>2553</v>
      </c>
      <c r="Z1513" s="5" t="s">
        <v>2734</v>
      </c>
      <c r="AA1513" s="5"/>
    </row>
    <row r="1514" spans="1:27" ht="12" customHeight="1" x14ac:dyDescent="0.15">
      <c r="A1514" s="1" t="s">
        <v>457</v>
      </c>
      <c r="B1514" s="1" t="s">
        <v>31</v>
      </c>
      <c r="C1514" s="1" t="s">
        <v>15</v>
      </c>
      <c r="D1514" s="1" t="s">
        <v>2453</v>
      </c>
      <c r="E1514" s="1" t="s">
        <v>10</v>
      </c>
      <c r="F1514" s="1" t="s">
        <v>462</v>
      </c>
      <c r="G1514" s="1" t="s">
        <v>238</v>
      </c>
      <c r="H1514" s="1" t="s">
        <v>239</v>
      </c>
      <c r="I1514" s="16"/>
      <c r="J1514" s="16"/>
      <c r="K1514" s="16"/>
      <c r="L1514" s="16"/>
      <c r="M1514" s="16"/>
      <c r="N1514" s="16"/>
      <c r="O1514" s="16"/>
      <c r="P1514" s="16"/>
      <c r="Q1514" s="16"/>
      <c r="R1514" s="16"/>
      <c r="S1514" s="16"/>
      <c r="T1514" s="16"/>
      <c r="U1514" s="16"/>
      <c r="V1514" s="1" t="s">
        <v>2932</v>
      </c>
      <c r="W1514" s="1" t="s">
        <v>2551</v>
      </c>
      <c r="X1514" s="5" t="s">
        <v>2937</v>
      </c>
      <c r="Y1514" s="5" t="s">
        <v>2737</v>
      </c>
      <c r="Z1514" s="5" t="s">
        <v>2738</v>
      </c>
      <c r="AA1514" s="5"/>
    </row>
    <row r="1515" spans="1:27" ht="12" customHeight="1" x14ac:dyDescent="0.15">
      <c r="A1515" s="1" t="s">
        <v>457</v>
      </c>
      <c r="B1515" s="1" t="s">
        <v>31</v>
      </c>
      <c r="C1515" s="1" t="s">
        <v>17</v>
      </c>
      <c r="D1515" s="1" t="s">
        <v>2453</v>
      </c>
      <c r="E1515" s="1" t="s">
        <v>10</v>
      </c>
      <c r="F1515" s="1" t="s">
        <v>462</v>
      </c>
      <c r="G1515" s="1" t="s">
        <v>242</v>
      </c>
      <c r="H1515" s="1" t="s">
        <v>235</v>
      </c>
      <c r="I1515" s="16"/>
      <c r="J1515" s="16"/>
      <c r="K1515" s="16"/>
      <c r="L1515" s="16"/>
      <c r="M1515" s="16"/>
      <c r="N1515" s="16"/>
      <c r="O1515" s="16"/>
      <c r="P1515" s="16"/>
      <c r="Q1515" s="16"/>
      <c r="R1515" s="16"/>
      <c r="S1515" s="16"/>
      <c r="T1515" s="16"/>
      <c r="U1515" s="16"/>
      <c r="V1515" s="1" t="s">
        <v>2932</v>
      </c>
      <c r="W1515" s="1" t="s">
        <v>2551</v>
      </c>
      <c r="X1515" s="5" t="s">
        <v>2937</v>
      </c>
      <c r="Y1515" s="5" t="s">
        <v>2557</v>
      </c>
      <c r="Z1515" s="5" t="s">
        <v>2734</v>
      </c>
      <c r="AA1515" s="5"/>
    </row>
    <row r="1516" spans="1:27" ht="12" customHeight="1" x14ac:dyDescent="0.15">
      <c r="A1516" s="1" t="s">
        <v>457</v>
      </c>
      <c r="B1516" s="1" t="s">
        <v>31</v>
      </c>
      <c r="C1516" s="1" t="s">
        <v>19</v>
      </c>
      <c r="D1516" s="1" t="s">
        <v>2453</v>
      </c>
      <c r="E1516" s="1" t="s">
        <v>10</v>
      </c>
      <c r="F1516" s="1" t="s">
        <v>462</v>
      </c>
      <c r="G1516" s="1" t="s">
        <v>245</v>
      </c>
      <c r="H1516" s="1" t="s">
        <v>239</v>
      </c>
      <c r="I1516" s="16"/>
      <c r="J1516" s="16"/>
      <c r="K1516" s="16"/>
      <c r="L1516" s="16"/>
      <c r="M1516" s="16"/>
      <c r="N1516" s="16"/>
      <c r="O1516" s="16"/>
      <c r="P1516" s="16"/>
      <c r="Q1516" s="16"/>
      <c r="R1516" s="16"/>
      <c r="S1516" s="16"/>
      <c r="T1516" s="16"/>
      <c r="U1516" s="16"/>
      <c r="V1516" s="1" t="s">
        <v>2932</v>
      </c>
      <c r="W1516" s="1" t="s">
        <v>2551</v>
      </c>
      <c r="X1516" s="5" t="s">
        <v>2937</v>
      </c>
      <c r="Y1516" s="5" t="s">
        <v>2740</v>
      </c>
      <c r="Z1516" s="5" t="s">
        <v>2738</v>
      </c>
      <c r="AA1516" s="5"/>
    </row>
    <row r="1517" spans="1:27" ht="12" customHeight="1" x14ac:dyDescent="0.15">
      <c r="A1517" s="1" t="s">
        <v>457</v>
      </c>
      <c r="B1517" s="1" t="s">
        <v>31</v>
      </c>
      <c r="C1517" s="1" t="s">
        <v>21</v>
      </c>
      <c r="D1517" s="1" t="s">
        <v>2453</v>
      </c>
      <c r="E1517" s="1" t="s">
        <v>10</v>
      </c>
      <c r="F1517" s="1" t="s">
        <v>462</v>
      </c>
      <c r="G1517" s="1" t="s">
        <v>249</v>
      </c>
      <c r="H1517" s="1" t="s">
        <v>235</v>
      </c>
      <c r="I1517" s="16"/>
      <c r="J1517" s="16"/>
      <c r="K1517" s="16"/>
      <c r="L1517" s="16"/>
      <c r="M1517" s="16"/>
      <c r="N1517" s="16"/>
      <c r="O1517" s="16"/>
      <c r="P1517" s="16"/>
      <c r="Q1517" s="16"/>
      <c r="R1517" s="16"/>
      <c r="S1517" s="16"/>
      <c r="T1517" s="16"/>
      <c r="U1517" s="16"/>
      <c r="V1517" s="1" t="s">
        <v>2932</v>
      </c>
      <c r="W1517" s="1" t="s">
        <v>2551</v>
      </c>
      <c r="X1517" s="5" t="s">
        <v>2937</v>
      </c>
      <c r="Y1517" s="5" t="s">
        <v>2559</v>
      </c>
      <c r="Z1517" s="5" t="s">
        <v>2734</v>
      </c>
      <c r="AA1517" s="5"/>
    </row>
    <row r="1518" spans="1:27" ht="12" customHeight="1" x14ac:dyDescent="0.15">
      <c r="A1518" s="1" t="s">
        <v>457</v>
      </c>
      <c r="B1518" s="1" t="s">
        <v>33</v>
      </c>
      <c r="C1518" s="1" t="s">
        <v>9</v>
      </c>
      <c r="D1518" s="1" t="s">
        <v>2453</v>
      </c>
      <c r="E1518" s="1" t="s">
        <v>10</v>
      </c>
      <c r="F1518" s="1" t="s">
        <v>463</v>
      </c>
      <c r="G1518" s="1" t="s">
        <v>234</v>
      </c>
      <c r="H1518" s="1" t="s">
        <v>235</v>
      </c>
      <c r="I1518" s="16"/>
      <c r="J1518" s="16"/>
      <c r="K1518" s="16"/>
      <c r="L1518" s="16"/>
      <c r="M1518" s="16"/>
      <c r="N1518" s="16"/>
      <c r="O1518" s="16"/>
      <c r="P1518" s="16"/>
      <c r="Q1518" s="16"/>
      <c r="R1518" s="16"/>
      <c r="S1518" s="16"/>
      <c r="T1518" s="16"/>
      <c r="U1518" s="16"/>
      <c r="V1518" s="1" t="s">
        <v>2932</v>
      </c>
      <c r="W1518" s="1" t="s">
        <v>2551</v>
      </c>
      <c r="X1518" s="5" t="s">
        <v>2938</v>
      </c>
      <c r="Y1518" s="5" t="s">
        <v>2553</v>
      </c>
      <c r="Z1518" s="5" t="s">
        <v>2734</v>
      </c>
      <c r="AA1518" s="5"/>
    </row>
    <row r="1519" spans="1:27" ht="12" customHeight="1" x14ac:dyDescent="0.15">
      <c r="A1519" s="1" t="s">
        <v>457</v>
      </c>
      <c r="B1519" s="1" t="s">
        <v>33</v>
      </c>
      <c r="C1519" s="1" t="s">
        <v>15</v>
      </c>
      <c r="D1519" s="1" t="s">
        <v>2453</v>
      </c>
      <c r="E1519" s="1" t="s">
        <v>10</v>
      </c>
      <c r="F1519" s="1" t="s">
        <v>463</v>
      </c>
      <c r="G1519" s="1" t="s">
        <v>238</v>
      </c>
      <c r="H1519" s="1" t="s">
        <v>239</v>
      </c>
      <c r="I1519" s="16"/>
      <c r="J1519" s="16"/>
      <c r="K1519" s="16"/>
      <c r="L1519" s="16"/>
      <c r="M1519" s="16"/>
      <c r="N1519" s="16"/>
      <c r="O1519" s="16"/>
      <c r="P1519" s="16"/>
      <c r="Q1519" s="16"/>
      <c r="R1519" s="16"/>
      <c r="S1519" s="16"/>
      <c r="T1519" s="16"/>
      <c r="U1519" s="16"/>
      <c r="V1519" s="1" t="s">
        <v>2932</v>
      </c>
      <c r="W1519" s="1" t="s">
        <v>2551</v>
      </c>
      <c r="X1519" s="5" t="s">
        <v>2938</v>
      </c>
      <c r="Y1519" s="5" t="s">
        <v>2737</v>
      </c>
      <c r="Z1519" s="5" t="s">
        <v>2738</v>
      </c>
      <c r="AA1519" s="5"/>
    </row>
    <row r="1520" spans="1:27" ht="12" customHeight="1" x14ac:dyDescent="0.15">
      <c r="A1520" s="1" t="s">
        <v>457</v>
      </c>
      <c r="B1520" s="1" t="s">
        <v>33</v>
      </c>
      <c r="C1520" s="1" t="s">
        <v>17</v>
      </c>
      <c r="D1520" s="1" t="s">
        <v>2453</v>
      </c>
      <c r="E1520" s="1" t="s">
        <v>10</v>
      </c>
      <c r="F1520" s="1" t="s">
        <v>463</v>
      </c>
      <c r="G1520" s="1" t="s">
        <v>242</v>
      </c>
      <c r="H1520" s="1" t="s">
        <v>235</v>
      </c>
      <c r="I1520" s="16"/>
      <c r="J1520" s="16"/>
      <c r="K1520" s="16"/>
      <c r="L1520" s="16"/>
      <c r="M1520" s="16"/>
      <c r="N1520" s="16"/>
      <c r="O1520" s="16"/>
      <c r="P1520" s="16"/>
      <c r="Q1520" s="16"/>
      <c r="R1520" s="16"/>
      <c r="S1520" s="16"/>
      <c r="T1520" s="16"/>
      <c r="U1520" s="16"/>
      <c r="V1520" s="1" t="s">
        <v>2932</v>
      </c>
      <c r="W1520" s="1" t="s">
        <v>2551</v>
      </c>
      <c r="X1520" s="5" t="s">
        <v>2938</v>
      </c>
      <c r="Y1520" s="5" t="s">
        <v>2557</v>
      </c>
      <c r="Z1520" s="5" t="s">
        <v>2734</v>
      </c>
      <c r="AA1520" s="5"/>
    </row>
    <row r="1521" spans="1:27" ht="12" customHeight="1" x14ac:dyDescent="0.15">
      <c r="A1521" s="1" t="s">
        <v>457</v>
      </c>
      <c r="B1521" s="1" t="s">
        <v>33</v>
      </c>
      <c r="C1521" s="1" t="s">
        <v>19</v>
      </c>
      <c r="D1521" s="1" t="s">
        <v>2453</v>
      </c>
      <c r="E1521" s="1" t="s">
        <v>10</v>
      </c>
      <c r="F1521" s="1" t="s">
        <v>463</v>
      </c>
      <c r="G1521" s="1" t="s">
        <v>245</v>
      </c>
      <c r="H1521" s="1" t="s">
        <v>239</v>
      </c>
      <c r="I1521" s="16"/>
      <c r="J1521" s="16"/>
      <c r="K1521" s="16"/>
      <c r="L1521" s="16"/>
      <c r="M1521" s="16"/>
      <c r="N1521" s="16"/>
      <c r="O1521" s="16"/>
      <c r="P1521" s="16"/>
      <c r="Q1521" s="16"/>
      <c r="R1521" s="16"/>
      <c r="S1521" s="16"/>
      <c r="T1521" s="16"/>
      <c r="U1521" s="16"/>
      <c r="V1521" s="1" t="s">
        <v>2932</v>
      </c>
      <c r="W1521" s="1" t="s">
        <v>2551</v>
      </c>
      <c r="X1521" s="5" t="s">
        <v>2938</v>
      </c>
      <c r="Y1521" s="5" t="s">
        <v>2740</v>
      </c>
      <c r="Z1521" s="5" t="s">
        <v>2738</v>
      </c>
      <c r="AA1521" s="5"/>
    </row>
    <row r="1522" spans="1:27" ht="12" customHeight="1" x14ac:dyDescent="0.15">
      <c r="A1522" s="1" t="s">
        <v>457</v>
      </c>
      <c r="B1522" s="1" t="s">
        <v>33</v>
      </c>
      <c r="C1522" s="1" t="s">
        <v>21</v>
      </c>
      <c r="D1522" s="1" t="s">
        <v>2453</v>
      </c>
      <c r="E1522" s="1" t="s">
        <v>10</v>
      </c>
      <c r="F1522" s="1" t="s">
        <v>463</v>
      </c>
      <c r="G1522" s="1" t="s">
        <v>249</v>
      </c>
      <c r="H1522" s="1" t="s">
        <v>235</v>
      </c>
      <c r="I1522" s="16"/>
      <c r="J1522" s="16"/>
      <c r="K1522" s="16"/>
      <c r="L1522" s="16"/>
      <c r="M1522" s="16"/>
      <c r="N1522" s="16"/>
      <c r="O1522" s="16"/>
      <c r="P1522" s="16"/>
      <c r="Q1522" s="16"/>
      <c r="R1522" s="16"/>
      <c r="S1522" s="16"/>
      <c r="T1522" s="16"/>
      <c r="U1522" s="16"/>
      <c r="V1522" s="1" t="s">
        <v>2932</v>
      </c>
      <c r="W1522" s="1" t="s">
        <v>2551</v>
      </c>
      <c r="X1522" s="5" t="s">
        <v>2938</v>
      </c>
      <c r="Y1522" s="5" t="s">
        <v>2559</v>
      </c>
      <c r="Z1522" s="5" t="s">
        <v>2734</v>
      </c>
      <c r="AA1522" s="5"/>
    </row>
    <row r="1523" spans="1:27" ht="12" customHeight="1" x14ac:dyDescent="0.15">
      <c r="A1523" s="1" t="s">
        <v>457</v>
      </c>
      <c r="B1523" s="1" t="s">
        <v>35</v>
      </c>
      <c r="C1523" s="1" t="s">
        <v>9</v>
      </c>
      <c r="D1523" s="1" t="s">
        <v>2453</v>
      </c>
      <c r="E1523" s="1" t="s">
        <v>10</v>
      </c>
      <c r="F1523" s="1" t="s">
        <v>464</v>
      </c>
      <c r="G1523" s="1" t="s">
        <v>234</v>
      </c>
      <c r="H1523" s="1" t="s">
        <v>235</v>
      </c>
      <c r="I1523" s="16"/>
      <c r="J1523" s="16"/>
      <c r="K1523" s="16"/>
      <c r="L1523" s="16"/>
      <c r="M1523" s="16"/>
      <c r="N1523" s="16"/>
      <c r="O1523" s="16"/>
      <c r="P1523" s="16"/>
      <c r="Q1523" s="16"/>
      <c r="R1523" s="16"/>
      <c r="S1523" s="16"/>
      <c r="T1523" s="16"/>
      <c r="U1523" s="16"/>
      <c r="V1523" s="1" t="s">
        <v>2932</v>
      </c>
      <c r="W1523" s="1" t="s">
        <v>2551</v>
      </c>
      <c r="X1523" s="5" t="s">
        <v>2939</v>
      </c>
      <c r="Y1523" s="5" t="s">
        <v>2553</v>
      </c>
      <c r="Z1523" s="5" t="s">
        <v>2734</v>
      </c>
      <c r="AA1523" s="5"/>
    </row>
    <row r="1524" spans="1:27" ht="12" customHeight="1" x14ac:dyDescent="0.15">
      <c r="A1524" s="1" t="s">
        <v>457</v>
      </c>
      <c r="B1524" s="1" t="s">
        <v>35</v>
      </c>
      <c r="C1524" s="1" t="s">
        <v>15</v>
      </c>
      <c r="D1524" s="1" t="s">
        <v>2453</v>
      </c>
      <c r="E1524" s="1" t="s">
        <v>10</v>
      </c>
      <c r="F1524" s="1" t="s">
        <v>464</v>
      </c>
      <c r="G1524" s="1" t="s">
        <v>238</v>
      </c>
      <c r="H1524" s="1" t="s">
        <v>239</v>
      </c>
      <c r="I1524" s="16"/>
      <c r="J1524" s="16"/>
      <c r="K1524" s="16"/>
      <c r="L1524" s="16"/>
      <c r="M1524" s="16"/>
      <c r="N1524" s="16"/>
      <c r="O1524" s="16"/>
      <c r="P1524" s="16"/>
      <c r="Q1524" s="16"/>
      <c r="R1524" s="16"/>
      <c r="S1524" s="16"/>
      <c r="T1524" s="16"/>
      <c r="U1524" s="16"/>
      <c r="V1524" s="1" t="s">
        <v>2932</v>
      </c>
      <c r="W1524" s="1" t="s">
        <v>2551</v>
      </c>
      <c r="X1524" s="5" t="s">
        <v>2939</v>
      </c>
      <c r="Y1524" s="5" t="s">
        <v>2737</v>
      </c>
      <c r="Z1524" s="5" t="s">
        <v>2738</v>
      </c>
      <c r="AA1524" s="5"/>
    </row>
    <row r="1525" spans="1:27" ht="12" customHeight="1" x14ac:dyDescent="0.15">
      <c r="A1525" s="1" t="s">
        <v>457</v>
      </c>
      <c r="B1525" s="1" t="s">
        <v>35</v>
      </c>
      <c r="C1525" s="1" t="s">
        <v>17</v>
      </c>
      <c r="D1525" s="1" t="s">
        <v>2453</v>
      </c>
      <c r="E1525" s="1" t="s">
        <v>10</v>
      </c>
      <c r="F1525" s="1" t="s">
        <v>464</v>
      </c>
      <c r="G1525" s="1" t="s">
        <v>242</v>
      </c>
      <c r="H1525" s="1" t="s">
        <v>235</v>
      </c>
      <c r="I1525" s="16"/>
      <c r="J1525" s="16"/>
      <c r="K1525" s="16"/>
      <c r="L1525" s="16"/>
      <c r="M1525" s="16"/>
      <c r="N1525" s="16"/>
      <c r="O1525" s="16"/>
      <c r="P1525" s="16"/>
      <c r="Q1525" s="16"/>
      <c r="R1525" s="16"/>
      <c r="S1525" s="16"/>
      <c r="T1525" s="16"/>
      <c r="U1525" s="16"/>
      <c r="V1525" s="1" t="s">
        <v>2932</v>
      </c>
      <c r="W1525" s="1" t="s">
        <v>2551</v>
      </c>
      <c r="X1525" s="5" t="s">
        <v>2939</v>
      </c>
      <c r="Y1525" s="5" t="s">
        <v>2557</v>
      </c>
      <c r="Z1525" s="5" t="s">
        <v>2734</v>
      </c>
      <c r="AA1525" s="5"/>
    </row>
    <row r="1526" spans="1:27" ht="12" customHeight="1" x14ac:dyDescent="0.15">
      <c r="A1526" s="1" t="s">
        <v>457</v>
      </c>
      <c r="B1526" s="1" t="s">
        <v>35</v>
      </c>
      <c r="C1526" s="1" t="s">
        <v>19</v>
      </c>
      <c r="D1526" s="1" t="s">
        <v>2453</v>
      </c>
      <c r="E1526" s="1" t="s">
        <v>10</v>
      </c>
      <c r="F1526" s="1" t="s">
        <v>464</v>
      </c>
      <c r="G1526" s="1" t="s">
        <v>245</v>
      </c>
      <c r="H1526" s="1" t="s">
        <v>239</v>
      </c>
      <c r="I1526" s="16"/>
      <c r="J1526" s="16"/>
      <c r="K1526" s="16"/>
      <c r="L1526" s="16"/>
      <c r="M1526" s="16"/>
      <c r="N1526" s="16"/>
      <c r="O1526" s="16"/>
      <c r="P1526" s="16"/>
      <c r="Q1526" s="16"/>
      <c r="R1526" s="16"/>
      <c r="S1526" s="16"/>
      <c r="T1526" s="16"/>
      <c r="U1526" s="16"/>
      <c r="V1526" s="1" t="s">
        <v>2932</v>
      </c>
      <c r="W1526" s="1" t="s">
        <v>2551</v>
      </c>
      <c r="X1526" s="5" t="s">
        <v>2939</v>
      </c>
      <c r="Y1526" s="5" t="s">
        <v>2740</v>
      </c>
      <c r="Z1526" s="5" t="s">
        <v>2738</v>
      </c>
      <c r="AA1526" s="5"/>
    </row>
    <row r="1527" spans="1:27" ht="12" customHeight="1" x14ac:dyDescent="0.15">
      <c r="A1527" s="1" t="s">
        <v>457</v>
      </c>
      <c r="B1527" s="1" t="s">
        <v>35</v>
      </c>
      <c r="C1527" s="1" t="s">
        <v>21</v>
      </c>
      <c r="D1527" s="1" t="s">
        <v>2453</v>
      </c>
      <c r="E1527" s="1" t="s">
        <v>10</v>
      </c>
      <c r="F1527" s="1" t="s">
        <v>464</v>
      </c>
      <c r="G1527" s="1" t="s">
        <v>249</v>
      </c>
      <c r="H1527" s="1" t="s">
        <v>235</v>
      </c>
      <c r="I1527" s="16"/>
      <c r="J1527" s="16"/>
      <c r="K1527" s="16"/>
      <c r="L1527" s="16"/>
      <c r="M1527" s="16"/>
      <c r="N1527" s="16"/>
      <c r="O1527" s="16"/>
      <c r="P1527" s="16"/>
      <c r="Q1527" s="16"/>
      <c r="R1527" s="16"/>
      <c r="S1527" s="16"/>
      <c r="T1527" s="16"/>
      <c r="U1527" s="16"/>
      <c r="V1527" s="1" t="s">
        <v>2932</v>
      </c>
      <c r="W1527" s="1" t="s">
        <v>2551</v>
      </c>
      <c r="X1527" s="5" t="s">
        <v>2939</v>
      </c>
      <c r="Y1527" s="5" t="s">
        <v>2559</v>
      </c>
      <c r="Z1527" s="5" t="s">
        <v>2734</v>
      </c>
      <c r="AA1527" s="5"/>
    </row>
    <row r="1528" spans="1:27" ht="12" customHeight="1" x14ac:dyDescent="0.15">
      <c r="A1528" s="1" t="s">
        <v>457</v>
      </c>
      <c r="B1528" s="1" t="s">
        <v>37</v>
      </c>
      <c r="C1528" s="1" t="s">
        <v>9</v>
      </c>
      <c r="D1528" s="1" t="s">
        <v>2453</v>
      </c>
      <c r="E1528" s="1" t="s">
        <v>10</v>
      </c>
      <c r="F1528" s="1" t="s">
        <v>465</v>
      </c>
      <c r="G1528" s="1" t="s">
        <v>234</v>
      </c>
      <c r="H1528" s="1" t="s">
        <v>235</v>
      </c>
      <c r="I1528" s="16"/>
      <c r="J1528" s="16"/>
      <c r="K1528" s="16"/>
      <c r="L1528" s="16"/>
      <c r="M1528" s="16"/>
      <c r="N1528" s="16"/>
      <c r="O1528" s="16"/>
      <c r="P1528" s="16"/>
      <c r="Q1528" s="16"/>
      <c r="R1528" s="16"/>
      <c r="S1528" s="16"/>
      <c r="T1528" s="16"/>
      <c r="U1528" s="16"/>
      <c r="V1528" s="1" t="s">
        <v>2932</v>
      </c>
      <c r="W1528" s="1" t="s">
        <v>2551</v>
      </c>
      <c r="X1528" s="5" t="s">
        <v>2940</v>
      </c>
      <c r="Y1528" s="5" t="s">
        <v>2553</v>
      </c>
      <c r="Z1528" s="5" t="s">
        <v>2734</v>
      </c>
      <c r="AA1528" s="5"/>
    </row>
    <row r="1529" spans="1:27" ht="12" customHeight="1" x14ac:dyDescent="0.15">
      <c r="A1529" s="1" t="s">
        <v>457</v>
      </c>
      <c r="B1529" s="1" t="s">
        <v>37</v>
      </c>
      <c r="C1529" s="1" t="s">
        <v>15</v>
      </c>
      <c r="D1529" s="1" t="s">
        <v>2453</v>
      </c>
      <c r="E1529" s="1" t="s">
        <v>10</v>
      </c>
      <c r="F1529" s="1" t="s">
        <v>465</v>
      </c>
      <c r="G1529" s="1" t="s">
        <v>238</v>
      </c>
      <c r="H1529" s="1" t="s">
        <v>239</v>
      </c>
      <c r="I1529" s="16"/>
      <c r="J1529" s="16"/>
      <c r="K1529" s="16"/>
      <c r="L1529" s="16"/>
      <c r="M1529" s="16"/>
      <c r="N1529" s="16"/>
      <c r="O1529" s="16"/>
      <c r="P1529" s="16"/>
      <c r="Q1529" s="16"/>
      <c r="R1529" s="16"/>
      <c r="S1529" s="16"/>
      <c r="T1529" s="16"/>
      <c r="U1529" s="16"/>
      <c r="V1529" s="1" t="s">
        <v>2932</v>
      </c>
      <c r="W1529" s="1" t="s">
        <v>2551</v>
      </c>
      <c r="X1529" s="5" t="s">
        <v>2940</v>
      </c>
      <c r="Y1529" s="5" t="s">
        <v>2737</v>
      </c>
      <c r="Z1529" s="5" t="s">
        <v>2738</v>
      </c>
      <c r="AA1529" s="5"/>
    </row>
    <row r="1530" spans="1:27" ht="12" customHeight="1" x14ac:dyDescent="0.15">
      <c r="A1530" s="1" t="s">
        <v>457</v>
      </c>
      <c r="B1530" s="1" t="s">
        <v>37</v>
      </c>
      <c r="C1530" s="1" t="s">
        <v>17</v>
      </c>
      <c r="D1530" s="1" t="s">
        <v>2453</v>
      </c>
      <c r="E1530" s="1" t="s">
        <v>10</v>
      </c>
      <c r="F1530" s="1" t="s">
        <v>465</v>
      </c>
      <c r="G1530" s="1" t="s">
        <v>242</v>
      </c>
      <c r="H1530" s="1" t="s">
        <v>235</v>
      </c>
      <c r="I1530" s="16"/>
      <c r="J1530" s="16"/>
      <c r="K1530" s="16"/>
      <c r="L1530" s="16"/>
      <c r="M1530" s="16"/>
      <c r="N1530" s="16"/>
      <c r="O1530" s="16"/>
      <c r="P1530" s="16"/>
      <c r="Q1530" s="16"/>
      <c r="R1530" s="16"/>
      <c r="S1530" s="16"/>
      <c r="T1530" s="16"/>
      <c r="U1530" s="16"/>
      <c r="V1530" s="1" t="s">
        <v>2932</v>
      </c>
      <c r="W1530" s="1" t="s">
        <v>2551</v>
      </c>
      <c r="X1530" s="5" t="s">
        <v>2940</v>
      </c>
      <c r="Y1530" s="5" t="s">
        <v>2557</v>
      </c>
      <c r="Z1530" s="5" t="s">
        <v>2734</v>
      </c>
      <c r="AA1530" s="5"/>
    </row>
    <row r="1531" spans="1:27" ht="12" customHeight="1" x14ac:dyDescent="0.15">
      <c r="A1531" s="1" t="s">
        <v>457</v>
      </c>
      <c r="B1531" s="1" t="s">
        <v>37</v>
      </c>
      <c r="C1531" s="1" t="s">
        <v>19</v>
      </c>
      <c r="D1531" s="1" t="s">
        <v>2453</v>
      </c>
      <c r="E1531" s="1" t="s">
        <v>10</v>
      </c>
      <c r="F1531" s="1" t="s">
        <v>465</v>
      </c>
      <c r="G1531" s="1" t="s">
        <v>245</v>
      </c>
      <c r="H1531" s="1" t="s">
        <v>239</v>
      </c>
      <c r="I1531" s="16"/>
      <c r="J1531" s="16"/>
      <c r="K1531" s="16"/>
      <c r="L1531" s="16"/>
      <c r="M1531" s="16"/>
      <c r="N1531" s="16"/>
      <c r="O1531" s="16"/>
      <c r="P1531" s="16"/>
      <c r="Q1531" s="16"/>
      <c r="R1531" s="16"/>
      <c r="S1531" s="16"/>
      <c r="T1531" s="16"/>
      <c r="U1531" s="16"/>
      <c r="V1531" s="1" t="s">
        <v>2932</v>
      </c>
      <c r="W1531" s="1" t="s">
        <v>2551</v>
      </c>
      <c r="X1531" s="5" t="s">
        <v>2940</v>
      </c>
      <c r="Y1531" s="5" t="s">
        <v>2740</v>
      </c>
      <c r="Z1531" s="5" t="s">
        <v>2738</v>
      </c>
      <c r="AA1531" s="5"/>
    </row>
    <row r="1532" spans="1:27" ht="12" customHeight="1" x14ac:dyDescent="0.15">
      <c r="A1532" s="1" t="s">
        <v>457</v>
      </c>
      <c r="B1532" s="1" t="s">
        <v>37</v>
      </c>
      <c r="C1532" s="1" t="s">
        <v>21</v>
      </c>
      <c r="D1532" s="1" t="s">
        <v>2453</v>
      </c>
      <c r="E1532" s="1" t="s">
        <v>10</v>
      </c>
      <c r="F1532" s="1" t="s">
        <v>465</v>
      </c>
      <c r="G1532" s="1" t="s">
        <v>249</v>
      </c>
      <c r="H1532" s="1" t="s">
        <v>235</v>
      </c>
      <c r="I1532" s="16"/>
      <c r="J1532" s="16"/>
      <c r="K1532" s="16"/>
      <c r="L1532" s="16"/>
      <c r="M1532" s="16"/>
      <c r="N1532" s="16"/>
      <c r="O1532" s="16"/>
      <c r="P1532" s="16"/>
      <c r="Q1532" s="16"/>
      <c r="R1532" s="16"/>
      <c r="S1532" s="16"/>
      <c r="T1532" s="16"/>
      <c r="U1532" s="16"/>
      <c r="V1532" s="1" t="s">
        <v>2932</v>
      </c>
      <c r="W1532" s="1" t="s">
        <v>2551</v>
      </c>
      <c r="X1532" s="5" t="s">
        <v>2940</v>
      </c>
      <c r="Y1532" s="5" t="s">
        <v>2559</v>
      </c>
      <c r="Z1532" s="5" t="s">
        <v>2734</v>
      </c>
      <c r="AA1532" s="5"/>
    </row>
    <row r="1533" spans="1:27" ht="12" customHeight="1" x14ac:dyDescent="0.15">
      <c r="A1533" s="1" t="s">
        <v>457</v>
      </c>
      <c r="B1533" s="1" t="s">
        <v>39</v>
      </c>
      <c r="C1533" s="1" t="s">
        <v>9</v>
      </c>
      <c r="D1533" s="1" t="s">
        <v>2453</v>
      </c>
      <c r="E1533" s="1" t="s">
        <v>10</v>
      </c>
      <c r="F1533" s="1" t="s">
        <v>466</v>
      </c>
      <c r="G1533" s="1" t="s">
        <v>234</v>
      </c>
      <c r="H1533" s="1" t="s">
        <v>235</v>
      </c>
      <c r="I1533" s="16"/>
      <c r="J1533" s="16"/>
      <c r="K1533" s="16"/>
      <c r="L1533" s="16"/>
      <c r="M1533" s="16"/>
      <c r="N1533" s="16"/>
      <c r="O1533" s="16"/>
      <c r="P1533" s="16"/>
      <c r="Q1533" s="16"/>
      <c r="R1533" s="16"/>
      <c r="S1533" s="16"/>
      <c r="T1533" s="16"/>
      <c r="U1533" s="16"/>
      <c r="V1533" s="1" t="s">
        <v>2932</v>
      </c>
      <c r="W1533" s="1" t="s">
        <v>2551</v>
      </c>
      <c r="X1533" s="5" t="s">
        <v>2941</v>
      </c>
      <c r="Y1533" s="5" t="s">
        <v>2553</v>
      </c>
      <c r="Z1533" s="5" t="s">
        <v>2734</v>
      </c>
      <c r="AA1533" s="5"/>
    </row>
    <row r="1534" spans="1:27" ht="12" customHeight="1" x14ac:dyDescent="0.15">
      <c r="A1534" s="1" t="s">
        <v>457</v>
      </c>
      <c r="B1534" s="1" t="s">
        <v>39</v>
      </c>
      <c r="C1534" s="1" t="s">
        <v>15</v>
      </c>
      <c r="D1534" s="1" t="s">
        <v>2453</v>
      </c>
      <c r="E1534" s="1" t="s">
        <v>10</v>
      </c>
      <c r="F1534" s="1" t="s">
        <v>466</v>
      </c>
      <c r="G1534" s="1" t="s">
        <v>238</v>
      </c>
      <c r="H1534" s="1" t="s">
        <v>239</v>
      </c>
      <c r="I1534" s="16"/>
      <c r="J1534" s="16"/>
      <c r="K1534" s="16"/>
      <c r="L1534" s="16"/>
      <c r="M1534" s="16"/>
      <c r="N1534" s="16"/>
      <c r="O1534" s="16"/>
      <c r="P1534" s="16"/>
      <c r="Q1534" s="16"/>
      <c r="R1534" s="16"/>
      <c r="S1534" s="16"/>
      <c r="T1534" s="16"/>
      <c r="U1534" s="16"/>
      <c r="V1534" s="1" t="s">
        <v>2932</v>
      </c>
      <c r="W1534" s="1" t="s">
        <v>2551</v>
      </c>
      <c r="X1534" s="5" t="s">
        <v>2941</v>
      </c>
      <c r="Y1534" s="5" t="s">
        <v>2737</v>
      </c>
      <c r="Z1534" s="5" t="s">
        <v>2738</v>
      </c>
      <c r="AA1534" s="5"/>
    </row>
    <row r="1535" spans="1:27" ht="12" customHeight="1" x14ac:dyDescent="0.15">
      <c r="A1535" s="1" t="s">
        <v>457</v>
      </c>
      <c r="B1535" s="1" t="s">
        <v>39</v>
      </c>
      <c r="C1535" s="1" t="s">
        <v>17</v>
      </c>
      <c r="D1535" s="1" t="s">
        <v>2453</v>
      </c>
      <c r="E1535" s="1" t="s">
        <v>10</v>
      </c>
      <c r="F1535" s="1" t="s">
        <v>466</v>
      </c>
      <c r="G1535" s="1" t="s">
        <v>242</v>
      </c>
      <c r="H1535" s="1" t="s">
        <v>235</v>
      </c>
      <c r="I1535" s="16"/>
      <c r="J1535" s="16"/>
      <c r="K1535" s="16"/>
      <c r="L1535" s="16"/>
      <c r="M1535" s="16"/>
      <c r="N1535" s="16"/>
      <c r="O1535" s="16"/>
      <c r="P1535" s="16"/>
      <c r="Q1535" s="16"/>
      <c r="R1535" s="16"/>
      <c r="S1535" s="16"/>
      <c r="T1535" s="16"/>
      <c r="U1535" s="16"/>
      <c r="V1535" s="1" t="s">
        <v>2932</v>
      </c>
      <c r="W1535" s="1" t="s">
        <v>2551</v>
      </c>
      <c r="X1535" s="5" t="s">
        <v>2941</v>
      </c>
      <c r="Y1535" s="5" t="s">
        <v>2557</v>
      </c>
      <c r="Z1535" s="5" t="s">
        <v>2734</v>
      </c>
      <c r="AA1535" s="5"/>
    </row>
    <row r="1536" spans="1:27" ht="12" customHeight="1" x14ac:dyDescent="0.15">
      <c r="A1536" s="1" t="s">
        <v>457</v>
      </c>
      <c r="B1536" s="1" t="s">
        <v>39</v>
      </c>
      <c r="C1536" s="1" t="s">
        <v>19</v>
      </c>
      <c r="D1536" s="1" t="s">
        <v>2453</v>
      </c>
      <c r="E1536" s="1" t="s">
        <v>10</v>
      </c>
      <c r="F1536" s="1" t="s">
        <v>466</v>
      </c>
      <c r="G1536" s="1" t="s">
        <v>245</v>
      </c>
      <c r="H1536" s="1" t="s">
        <v>239</v>
      </c>
      <c r="I1536" s="16"/>
      <c r="J1536" s="16"/>
      <c r="K1536" s="16"/>
      <c r="L1536" s="16"/>
      <c r="M1536" s="16"/>
      <c r="N1536" s="16"/>
      <c r="O1536" s="16"/>
      <c r="P1536" s="16"/>
      <c r="Q1536" s="16"/>
      <c r="R1536" s="16"/>
      <c r="S1536" s="16"/>
      <c r="T1536" s="16"/>
      <c r="U1536" s="16"/>
      <c r="V1536" s="1" t="s">
        <v>2932</v>
      </c>
      <c r="W1536" s="1" t="s">
        <v>2551</v>
      </c>
      <c r="X1536" s="5" t="s">
        <v>2941</v>
      </c>
      <c r="Y1536" s="5" t="s">
        <v>2740</v>
      </c>
      <c r="Z1536" s="5" t="s">
        <v>2738</v>
      </c>
      <c r="AA1536" s="5"/>
    </row>
    <row r="1537" spans="1:27" ht="12" customHeight="1" x14ac:dyDescent="0.15">
      <c r="A1537" s="1" t="s">
        <v>457</v>
      </c>
      <c r="B1537" s="1" t="s">
        <v>39</v>
      </c>
      <c r="C1537" s="1" t="s">
        <v>21</v>
      </c>
      <c r="D1537" s="1" t="s">
        <v>2453</v>
      </c>
      <c r="E1537" s="1" t="s">
        <v>10</v>
      </c>
      <c r="F1537" s="1" t="s">
        <v>466</v>
      </c>
      <c r="G1537" s="1" t="s">
        <v>249</v>
      </c>
      <c r="H1537" s="1" t="s">
        <v>235</v>
      </c>
      <c r="I1537" s="16"/>
      <c r="J1537" s="16"/>
      <c r="K1537" s="16"/>
      <c r="L1537" s="16"/>
      <c r="M1537" s="16"/>
      <c r="N1537" s="16"/>
      <c r="O1537" s="16"/>
      <c r="P1537" s="16"/>
      <c r="Q1537" s="16"/>
      <c r="R1537" s="16"/>
      <c r="S1537" s="16"/>
      <c r="T1537" s="16"/>
      <c r="U1537" s="16"/>
      <c r="V1537" s="1" t="s">
        <v>2932</v>
      </c>
      <c r="W1537" s="1" t="s">
        <v>2551</v>
      </c>
      <c r="X1537" s="5" t="s">
        <v>2941</v>
      </c>
      <c r="Y1537" s="5" t="s">
        <v>2559</v>
      </c>
      <c r="Z1537" s="5" t="s">
        <v>2734</v>
      </c>
      <c r="AA1537" s="5"/>
    </row>
    <row r="1538" spans="1:27" ht="12" customHeight="1" x14ac:dyDescent="0.15">
      <c r="A1538" s="1" t="s">
        <v>457</v>
      </c>
      <c r="B1538" s="1" t="s">
        <v>41</v>
      </c>
      <c r="C1538" s="1" t="s">
        <v>9</v>
      </c>
      <c r="D1538" s="1" t="s">
        <v>2453</v>
      </c>
      <c r="E1538" s="1" t="s">
        <v>10</v>
      </c>
      <c r="F1538" s="1" t="s">
        <v>467</v>
      </c>
      <c r="G1538" s="1" t="s">
        <v>234</v>
      </c>
      <c r="H1538" s="1" t="s">
        <v>235</v>
      </c>
      <c r="I1538" s="16"/>
      <c r="J1538" s="16"/>
      <c r="K1538" s="16"/>
      <c r="L1538" s="16"/>
      <c r="M1538" s="16"/>
      <c r="N1538" s="16"/>
      <c r="O1538" s="16"/>
      <c r="P1538" s="16"/>
      <c r="Q1538" s="16"/>
      <c r="R1538" s="16"/>
      <c r="S1538" s="16"/>
      <c r="T1538" s="16"/>
      <c r="U1538" s="16"/>
      <c r="V1538" s="1" t="s">
        <v>2932</v>
      </c>
      <c r="W1538" s="1" t="s">
        <v>2551</v>
      </c>
      <c r="X1538" s="5" t="s">
        <v>2942</v>
      </c>
      <c r="Y1538" s="5" t="s">
        <v>2553</v>
      </c>
      <c r="Z1538" s="5" t="s">
        <v>2734</v>
      </c>
      <c r="AA1538" s="5"/>
    </row>
    <row r="1539" spans="1:27" ht="12" customHeight="1" x14ac:dyDescent="0.15">
      <c r="A1539" s="1" t="s">
        <v>457</v>
      </c>
      <c r="B1539" s="1" t="s">
        <v>41</v>
      </c>
      <c r="C1539" s="1" t="s">
        <v>15</v>
      </c>
      <c r="D1539" s="1" t="s">
        <v>2453</v>
      </c>
      <c r="E1539" s="1" t="s">
        <v>10</v>
      </c>
      <c r="F1539" s="1" t="s">
        <v>467</v>
      </c>
      <c r="G1539" s="1" t="s">
        <v>238</v>
      </c>
      <c r="H1539" s="1" t="s">
        <v>239</v>
      </c>
      <c r="I1539" s="16"/>
      <c r="J1539" s="16"/>
      <c r="K1539" s="16"/>
      <c r="L1539" s="16"/>
      <c r="M1539" s="16"/>
      <c r="N1539" s="16"/>
      <c r="O1539" s="16"/>
      <c r="P1539" s="16"/>
      <c r="Q1539" s="16"/>
      <c r="R1539" s="16"/>
      <c r="S1539" s="16"/>
      <c r="T1539" s="16"/>
      <c r="U1539" s="16"/>
      <c r="V1539" s="1" t="s">
        <v>2932</v>
      </c>
      <c r="W1539" s="1" t="s">
        <v>2551</v>
      </c>
      <c r="X1539" s="5" t="s">
        <v>2942</v>
      </c>
      <c r="Y1539" s="5" t="s">
        <v>2737</v>
      </c>
      <c r="Z1539" s="5" t="s">
        <v>2738</v>
      </c>
      <c r="AA1539" s="5"/>
    </row>
    <row r="1540" spans="1:27" ht="12" customHeight="1" x14ac:dyDescent="0.15">
      <c r="A1540" s="1" t="s">
        <v>457</v>
      </c>
      <c r="B1540" s="1" t="s">
        <v>41</v>
      </c>
      <c r="C1540" s="1" t="s">
        <v>17</v>
      </c>
      <c r="D1540" s="1" t="s">
        <v>2453</v>
      </c>
      <c r="E1540" s="1" t="s">
        <v>10</v>
      </c>
      <c r="F1540" s="1" t="s">
        <v>467</v>
      </c>
      <c r="G1540" s="1" t="s">
        <v>242</v>
      </c>
      <c r="H1540" s="1" t="s">
        <v>235</v>
      </c>
      <c r="I1540" s="16"/>
      <c r="J1540" s="16"/>
      <c r="K1540" s="16"/>
      <c r="L1540" s="16"/>
      <c r="M1540" s="16"/>
      <c r="N1540" s="16"/>
      <c r="O1540" s="16"/>
      <c r="P1540" s="16"/>
      <c r="Q1540" s="16"/>
      <c r="R1540" s="16"/>
      <c r="S1540" s="16"/>
      <c r="T1540" s="16"/>
      <c r="U1540" s="16"/>
      <c r="V1540" s="1" t="s">
        <v>2932</v>
      </c>
      <c r="W1540" s="1" t="s">
        <v>2551</v>
      </c>
      <c r="X1540" s="5" t="s">
        <v>2942</v>
      </c>
      <c r="Y1540" s="5" t="s">
        <v>2557</v>
      </c>
      <c r="Z1540" s="5" t="s">
        <v>2734</v>
      </c>
      <c r="AA1540" s="5"/>
    </row>
    <row r="1541" spans="1:27" ht="12" customHeight="1" x14ac:dyDescent="0.15">
      <c r="A1541" s="1" t="s">
        <v>457</v>
      </c>
      <c r="B1541" s="1" t="s">
        <v>41</v>
      </c>
      <c r="C1541" s="1" t="s">
        <v>19</v>
      </c>
      <c r="D1541" s="1" t="s">
        <v>2453</v>
      </c>
      <c r="E1541" s="1" t="s">
        <v>10</v>
      </c>
      <c r="F1541" s="1" t="s">
        <v>467</v>
      </c>
      <c r="G1541" s="1" t="s">
        <v>245</v>
      </c>
      <c r="H1541" s="1" t="s">
        <v>239</v>
      </c>
      <c r="I1541" s="16"/>
      <c r="J1541" s="16"/>
      <c r="K1541" s="16"/>
      <c r="L1541" s="16"/>
      <c r="M1541" s="16"/>
      <c r="N1541" s="16"/>
      <c r="O1541" s="16"/>
      <c r="P1541" s="16"/>
      <c r="Q1541" s="16"/>
      <c r="R1541" s="16"/>
      <c r="S1541" s="16"/>
      <c r="T1541" s="16"/>
      <c r="U1541" s="16"/>
      <c r="V1541" s="1" t="s">
        <v>2932</v>
      </c>
      <c r="W1541" s="1" t="s">
        <v>2551</v>
      </c>
      <c r="X1541" s="5" t="s">
        <v>2942</v>
      </c>
      <c r="Y1541" s="5" t="s">
        <v>2740</v>
      </c>
      <c r="Z1541" s="5" t="s">
        <v>2738</v>
      </c>
      <c r="AA1541" s="5"/>
    </row>
    <row r="1542" spans="1:27" ht="12" customHeight="1" x14ac:dyDescent="0.15">
      <c r="A1542" s="1" t="s">
        <v>457</v>
      </c>
      <c r="B1542" s="1" t="s">
        <v>41</v>
      </c>
      <c r="C1542" s="1" t="s">
        <v>21</v>
      </c>
      <c r="D1542" s="1" t="s">
        <v>2453</v>
      </c>
      <c r="E1542" s="1" t="s">
        <v>10</v>
      </c>
      <c r="F1542" s="1" t="s">
        <v>467</v>
      </c>
      <c r="G1542" s="1" t="s">
        <v>249</v>
      </c>
      <c r="H1542" s="1" t="s">
        <v>235</v>
      </c>
      <c r="I1542" s="16"/>
      <c r="J1542" s="16"/>
      <c r="K1542" s="16"/>
      <c r="L1542" s="16"/>
      <c r="M1542" s="16"/>
      <c r="N1542" s="16"/>
      <c r="O1542" s="16"/>
      <c r="P1542" s="16"/>
      <c r="Q1542" s="16"/>
      <c r="R1542" s="16"/>
      <c r="S1542" s="16"/>
      <c r="T1542" s="16"/>
      <c r="U1542" s="16"/>
      <c r="V1542" s="1" t="s">
        <v>2932</v>
      </c>
      <c r="W1542" s="1" t="s">
        <v>2551</v>
      </c>
      <c r="X1542" s="5" t="s">
        <v>2942</v>
      </c>
      <c r="Y1542" s="5" t="s">
        <v>2559</v>
      </c>
      <c r="Z1542" s="5" t="s">
        <v>2734</v>
      </c>
      <c r="AA1542" s="5"/>
    </row>
    <row r="1543" spans="1:27" ht="12" customHeight="1" x14ac:dyDescent="0.15">
      <c r="A1543" s="1" t="s">
        <v>457</v>
      </c>
      <c r="B1543" s="1" t="s">
        <v>43</v>
      </c>
      <c r="C1543" s="1" t="s">
        <v>9</v>
      </c>
      <c r="D1543" s="1" t="s">
        <v>2453</v>
      </c>
      <c r="E1543" s="1" t="s">
        <v>10</v>
      </c>
      <c r="F1543" s="1" t="s">
        <v>468</v>
      </c>
      <c r="G1543" s="1" t="s">
        <v>234</v>
      </c>
      <c r="H1543" s="1" t="s">
        <v>235</v>
      </c>
      <c r="I1543" s="16"/>
      <c r="J1543" s="16"/>
      <c r="K1543" s="16"/>
      <c r="L1543" s="16"/>
      <c r="M1543" s="16"/>
      <c r="N1543" s="16"/>
      <c r="O1543" s="16"/>
      <c r="P1543" s="16"/>
      <c r="Q1543" s="16"/>
      <c r="R1543" s="16"/>
      <c r="S1543" s="16"/>
      <c r="T1543" s="16"/>
      <c r="U1543" s="16"/>
      <c r="V1543" s="1" t="s">
        <v>2932</v>
      </c>
      <c r="W1543" s="1" t="s">
        <v>2551</v>
      </c>
      <c r="X1543" s="5" t="s">
        <v>2943</v>
      </c>
      <c r="Y1543" s="5" t="s">
        <v>2553</v>
      </c>
      <c r="Z1543" s="5" t="s">
        <v>2734</v>
      </c>
      <c r="AA1543" s="5"/>
    </row>
    <row r="1544" spans="1:27" ht="12" customHeight="1" x14ac:dyDescent="0.15">
      <c r="A1544" s="1" t="s">
        <v>457</v>
      </c>
      <c r="B1544" s="1" t="s">
        <v>43</v>
      </c>
      <c r="C1544" s="1" t="s">
        <v>15</v>
      </c>
      <c r="D1544" s="1" t="s">
        <v>2453</v>
      </c>
      <c r="E1544" s="1" t="s">
        <v>10</v>
      </c>
      <c r="F1544" s="1" t="s">
        <v>468</v>
      </c>
      <c r="G1544" s="1" t="s">
        <v>238</v>
      </c>
      <c r="H1544" s="1" t="s">
        <v>239</v>
      </c>
      <c r="I1544" s="16"/>
      <c r="J1544" s="16"/>
      <c r="K1544" s="16"/>
      <c r="L1544" s="16"/>
      <c r="M1544" s="16"/>
      <c r="N1544" s="16"/>
      <c r="O1544" s="16"/>
      <c r="P1544" s="16"/>
      <c r="Q1544" s="16"/>
      <c r="R1544" s="16"/>
      <c r="S1544" s="16"/>
      <c r="T1544" s="16"/>
      <c r="U1544" s="16"/>
      <c r="V1544" s="1" t="s">
        <v>2932</v>
      </c>
      <c r="W1544" s="1" t="s">
        <v>2551</v>
      </c>
      <c r="X1544" s="5" t="s">
        <v>2943</v>
      </c>
      <c r="Y1544" s="5" t="s">
        <v>2737</v>
      </c>
      <c r="Z1544" s="5" t="s">
        <v>2738</v>
      </c>
      <c r="AA1544" s="5"/>
    </row>
    <row r="1545" spans="1:27" ht="12" customHeight="1" x14ac:dyDescent="0.15">
      <c r="A1545" s="1" t="s">
        <v>457</v>
      </c>
      <c r="B1545" s="1" t="s">
        <v>43</v>
      </c>
      <c r="C1545" s="1" t="s">
        <v>17</v>
      </c>
      <c r="D1545" s="1" t="s">
        <v>2453</v>
      </c>
      <c r="E1545" s="1" t="s">
        <v>10</v>
      </c>
      <c r="F1545" s="1" t="s">
        <v>468</v>
      </c>
      <c r="G1545" s="1" t="s">
        <v>242</v>
      </c>
      <c r="H1545" s="1" t="s">
        <v>235</v>
      </c>
      <c r="I1545" s="16"/>
      <c r="J1545" s="16"/>
      <c r="K1545" s="16"/>
      <c r="L1545" s="16"/>
      <c r="M1545" s="16"/>
      <c r="N1545" s="16"/>
      <c r="O1545" s="16"/>
      <c r="P1545" s="16"/>
      <c r="Q1545" s="16"/>
      <c r="R1545" s="16"/>
      <c r="S1545" s="16"/>
      <c r="T1545" s="16"/>
      <c r="U1545" s="16"/>
      <c r="V1545" s="1" t="s">
        <v>2932</v>
      </c>
      <c r="W1545" s="1" t="s">
        <v>2551</v>
      </c>
      <c r="X1545" s="5" t="s">
        <v>2943</v>
      </c>
      <c r="Y1545" s="5" t="s">
        <v>2557</v>
      </c>
      <c r="Z1545" s="5" t="s">
        <v>2734</v>
      </c>
      <c r="AA1545" s="5"/>
    </row>
    <row r="1546" spans="1:27" ht="12" customHeight="1" x14ac:dyDescent="0.15">
      <c r="A1546" s="1" t="s">
        <v>457</v>
      </c>
      <c r="B1546" s="1" t="s">
        <v>43</v>
      </c>
      <c r="C1546" s="1" t="s">
        <v>19</v>
      </c>
      <c r="D1546" s="1" t="s">
        <v>2453</v>
      </c>
      <c r="E1546" s="1" t="s">
        <v>10</v>
      </c>
      <c r="F1546" s="1" t="s">
        <v>468</v>
      </c>
      <c r="G1546" s="1" t="s">
        <v>245</v>
      </c>
      <c r="H1546" s="1" t="s">
        <v>239</v>
      </c>
      <c r="I1546" s="16"/>
      <c r="J1546" s="16"/>
      <c r="K1546" s="16"/>
      <c r="L1546" s="16"/>
      <c r="M1546" s="16"/>
      <c r="N1546" s="16"/>
      <c r="O1546" s="16"/>
      <c r="P1546" s="16"/>
      <c r="Q1546" s="16"/>
      <c r="R1546" s="16"/>
      <c r="S1546" s="16"/>
      <c r="T1546" s="16"/>
      <c r="U1546" s="16"/>
      <c r="V1546" s="1" t="s">
        <v>2932</v>
      </c>
      <c r="W1546" s="1" t="s">
        <v>2551</v>
      </c>
      <c r="X1546" s="5" t="s">
        <v>2943</v>
      </c>
      <c r="Y1546" s="5" t="s">
        <v>2740</v>
      </c>
      <c r="Z1546" s="5" t="s">
        <v>2738</v>
      </c>
      <c r="AA1546" s="5"/>
    </row>
    <row r="1547" spans="1:27" ht="12" customHeight="1" x14ac:dyDescent="0.15">
      <c r="A1547" s="1" t="s">
        <v>457</v>
      </c>
      <c r="B1547" s="1" t="s">
        <v>43</v>
      </c>
      <c r="C1547" s="1" t="s">
        <v>21</v>
      </c>
      <c r="D1547" s="1" t="s">
        <v>2453</v>
      </c>
      <c r="E1547" s="1" t="s">
        <v>10</v>
      </c>
      <c r="F1547" s="1" t="s">
        <v>468</v>
      </c>
      <c r="G1547" s="1" t="s">
        <v>249</v>
      </c>
      <c r="H1547" s="1" t="s">
        <v>235</v>
      </c>
      <c r="I1547" s="16"/>
      <c r="J1547" s="16"/>
      <c r="K1547" s="16"/>
      <c r="L1547" s="16"/>
      <c r="M1547" s="16"/>
      <c r="N1547" s="16"/>
      <c r="O1547" s="16"/>
      <c r="P1547" s="16"/>
      <c r="Q1547" s="16"/>
      <c r="R1547" s="16"/>
      <c r="S1547" s="16"/>
      <c r="T1547" s="16"/>
      <c r="U1547" s="16"/>
      <c r="V1547" s="1" t="s">
        <v>2932</v>
      </c>
      <c r="W1547" s="1" t="s">
        <v>2551</v>
      </c>
      <c r="X1547" s="5" t="s">
        <v>2943</v>
      </c>
      <c r="Y1547" s="5" t="s">
        <v>2559</v>
      </c>
      <c r="Z1547" s="5" t="s">
        <v>2734</v>
      </c>
      <c r="AA1547" s="5"/>
    </row>
    <row r="1548" spans="1:27" ht="12" customHeight="1" x14ac:dyDescent="0.15">
      <c r="A1548" s="1" t="s">
        <v>457</v>
      </c>
      <c r="B1548" s="1" t="s">
        <v>45</v>
      </c>
      <c r="C1548" s="1" t="s">
        <v>9</v>
      </c>
      <c r="D1548" s="1" t="s">
        <v>2453</v>
      </c>
      <c r="E1548" s="1" t="s">
        <v>10</v>
      </c>
      <c r="F1548" s="1" t="s">
        <v>469</v>
      </c>
      <c r="G1548" s="1" t="s">
        <v>234</v>
      </c>
      <c r="H1548" s="1" t="s">
        <v>235</v>
      </c>
      <c r="I1548" s="16"/>
      <c r="J1548" s="16"/>
      <c r="K1548" s="16"/>
      <c r="L1548" s="16"/>
      <c r="M1548" s="16"/>
      <c r="N1548" s="16"/>
      <c r="O1548" s="16"/>
      <c r="P1548" s="16"/>
      <c r="Q1548" s="16"/>
      <c r="R1548" s="16"/>
      <c r="S1548" s="16"/>
      <c r="T1548" s="16"/>
      <c r="U1548" s="16"/>
      <c r="V1548" s="1" t="s">
        <v>2932</v>
      </c>
      <c r="W1548" s="1" t="s">
        <v>2551</v>
      </c>
      <c r="X1548" s="5" t="s">
        <v>2944</v>
      </c>
      <c r="Y1548" s="5" t="s">
        <v>2553</v>
      </c>
      <c r="Z1548" s="5" t="s">
        <v>2734</v>
      </c>
      <c r="AA1548" s="5"/>
    </row>
    <row r="1549" spans="1:27" ht="12" customHeight="1" x14ac:dyDescent="0.15">
      <c r="A1549" s="1" t="s">
        <v>457</v>
      </c>
      <c r="B1549" s="1" t="s">
        <v>45</v>
      </c>
      <c r="C1549" s="1" t="s">
        <v>15</v>
      </c>
      <c r="D1549" s="1" t="s">
        <v>2453</v>
      </c>
      <c r="E1549" s="1" t="s">
        <v>10</v>
      </c>
      <c r="F1549" s="1" t="s">
        <v>469</v>
      </c>
      <c r="G1549" s="1" t="s">
        <v>238</v>
      </c>
      <c r="H1549" s="1" t="s">
        <v>239</v>
      </c>
      <c r="I1549" s="16"/>
      <c r="J1549" s="16"/>
      <c r="K1549" s="16"/>
      <c r="L1549" s="16"/>
      <c r="M1549" s="16"/>
      <c r="N1549" s="16"/>
      <c r="O1549" s="16"/>
      <c r="P1549" s="16"/>
      <c r="Q1549" s="16"/>
      <c r="R1549" s="16"/>
      <c r="S1549" s="16"/>
      <c r="T1549" s="16"/>
      <c r="U1549" s="16"/>
      <c r="V1549" s="1" t="s">
        <v>2932</v>
      </c>
      <c r="W1549" s="1" t="s">
        <v>2551</v>
      </c>
      <c r="X1549" s="5" t="s">
        <v>2944</v>
      </c>
      <c r="Y1549" s="5" t="s">
        <v>2737</v>
      </c>
      <c r="Z1549" s="5" t="s">
        <v>2738</v>
      </c>
      <c r="AA1549" s="5"/>
    </row>
    <row r="1550" spans="1:27" ht="12" customHeight="1" x14ac:dyDescent="0.15">
      <c r="A1550" s="1" t="s">
        <v>457</v>
      </c>
      <c r="B1550" s="1" t="s">
        <v>45</v>
      </c>
      <c r="C1550" s="1" t="s">
        <v>17</v>
      </c>
      <c r="D1550" s="1" t="s">
        <v>2453</v>
      </c>
      <c r="E1550" s="1" t="s">
        <v>10</v>
      </c>
      <c r="F1550" s="1" t="s">
        <v>469</v>
      </c>
      <c r="G1550" s="1" t="s">
        <v>242</v>
      </c>
      <c r="H1550" s="1" t="s">
        <v>235</v>
      </c>
      <c r="I1550" s="16"/>
      <c r="J1550" s="16"/>
      <c r="K1550" s="16"/>
      <c r="L1550" s="16"/>
      <c r="M1550" s="16"/>
      <c r="N1550" s="16"/>
      <c r="O1550" s="16"/>
      <c r="P1550" s="16"/>
      <c r="Q1550" s="16"/>
      <c r="R1550" s="16"/>
      <c r="S1550" s="16"/>
      <c r="T1550" s="16"/>
      <c r="U1550" s="16"/>
      <c r="V1550" s="1" t="s">
        <v>2932</v>
      </c>
      <c r="W1550" s="1" t="s">
        <v>2551</v>
      </c>
      <c r="X1550" s="5" t="s">
        <v>2944</v>
      </c>
      <c r="Y1550" s="5" t="s">
        <v>2557</v>
      </c>
      <c r="Z1550" s="5" t="s">
        <v>2734</v>
      </c>
      <c r="AA1550" s="5"/>
    </row>
    <row r="1551" spans="1:27" ht="12" customHeight="1" x14ac:dyDescent="0.15">
      <c r="A1551" s="1" t="s">
        <v>457</v>
      </c>
      <c r="B1551" s="1" t="s">
        <v>45</v>
      </c>
      <c r="C1551" s="1" t="s">
        <v>19</v>
      </c>
      <c r="D1551" s="1" t="s">
        <v>2453</v>
      </c>
      <c r="E1551" s="1" t="s">
        <v>10</v>
      </c>
      <c r="F1551" s="1" t="s">
        <v>469</v>
      </c>
      <c r="G1551" s="1" t="s">
        <v>245</v>
      </c>
      <c r="H1551" s="1" t="s">
        <v>239</v>
      </c>
      <c r="I1551" s="16"/>
      <c r="J1551" s="16"/>
      <c r="K1551" s="16"/>
      <c r="L1551" s="16"/>
      <c r="M1551" s="16"/>
      <c r="N1551" s="16"/>
      <c r="O1551" s="16"/>
      <c r="P1551" s="16"/>
      <c r="Q1551" s="16"/>
      <c r="R1551" s="16"/>
      <c r="S1551" s="16"/>
      <c r="T1551" s="16"/>
      <c r="U1551" s="16"/>
      <c r="V1551" s="1" t="s">
        <v>2932</v>
      </c>
      <c r="W1551" s="1" t="s">
        <v>2551</v>
      </c>
      <c r="X1551" s="5" t="s">
        <v>2944</v>
      </c>
      <c r="Y1551" s="5" t="s">
        <v>2740</v>
      </c>
      <c r="Z1551" s="5" t="s">
        <v>2738</v>
      </c>
      <c r="AA1551" s="5"/>
    </row>
    <row r="1552" spans="1:27" ht="12" customHeight="1" x14ac:dyDescent="0.15">
      <c r="A1552" s="1" t="s">
        <v>457</v>
      </c>
      <c r="B1552" s="1" t="s">
        <v>45</v>
      </c>
      <c r="C1552" s="1" t="s">
        <v>21</v>
      </c>
      <c r="D1552" s="1" t="s">
        <v>2453</v>
      </c>
      <c r="E1552" s="1" t="s">
        <v>10</v>
      </c>
      <c r="F1552" s="1" t="s">
        <v>469</v>
      </c>
      <c r="G1552" s="1" t="s">
        <v>249</v>
      </c>
      <c r="H1552" s="1" t="s">
        <v>235</v>
      </c>
      <c r="I1552" s="16"/>
      <c r="J1552" s="16"/>
      <c r="K1552" s="16"/>
      <c r="L1552" s="16"/>
      <c r="M1552" s="16"/>
      <c r="N1552" s="16"/>
      <c r="O1552" s="16"/>
      <c r="P1552" s="16"/>
      <c r="Q1552" s="16"/>
      <c r="R1552" s="16"/>
      <c r="S1552" s="16"/>
      <c r="T1552" s="16"/>
      <c r="U1552" s="16"/>
      <c r="V1552" s="1" t="s">
        <v>2932</v>
      </c>
      <c r="W1552" s="1" t="s">
        <v>2551</v>
      </c>
      <c r="X1552" s="5" t="s">
        <v>2944</v>
      </c>
      <c r="Y1552" s="5" t="s">
        <v>2559</v>
      </c>
      <c r="Z1552" s="5" t="s">
        <v>2734</v>
      </c>
      <c r="AA1552" s="5"/>
    </row>
    <row r="1553" spans="1:27" ht="12" customHeight="1" x14ac:dyDescent="0.15">
      <c r="A1553" s="1" t="s">
        <v>457</v>
      </c>
      <c r="B1553" s="1" t="s">
        <v>47</v>
      </c>
      <c r="C1553" s="1" t="s">
        <v>9</v>
      </c>
      <c r="D1553" s="1" t="s">
        <v>2453</v>
      </c>
      <c r="E1553" s="1" t="s">
        <v>10</v>
      </c>
      <c r="F1553" s="1" t="s">
        <v>470</v>
      </c>
      <c r="G1553" s="1" t="s">
        <v>234</v>
      </c>
      <c r="H1553" s="1" t="s">
        <v>235</v>
      </c>
      <c r="I1553" s="16"/>
      <c r="J1553" s="16"/>
      <c r="K1553" s="16"/>
      <c r="L1553" s="16"/>
      <c r="M1553" s="16"/>
      <c r="N1553" s="16"/>
      <c r="O1553" s="16"/>
      <c r="P1553" s="16"/>
      <c r="Q1553" s="16"/>
      <c r="R1553" s="16"/>
      <c r="S1553" s="16"/>
      <c r="T1553" s="16"/>
      <c r="U1553" s="16"/>
      <c r="V1553" s="1" t="s">
        <v>2932</v>
      </c>
      <c r="W1553" s="1" t="s">
        <v>2551</v>
      </c>
      <c r="X1553" s="5" t="s">
        <v>2945</v>
      </c>
      <c r="Y1553" s="5" t="s">
        <v>2553</v>
      </c>
      <c r="Z1553" s="5" t="s">
        <v>2734</v>
      </c>
      <c r="AA1553" s="5"/>
    </row>
    <row r="1554" spans="1:27" ht="12" customHeight="1" x14ac:dyDescent="0.15">
      <c r="A1554" s="1" t="s">
        <v>457</v>
      </c>
      <c r="B1554" s="1" t="s">
        <v>47</v>
      </c>
      <c r="C1554" s="1" t="s">
        <v>15</v>
      </c>
      <c r="D1554" s="1" t="s">
        <v>2453</v>
      </c>
      <c r="E1554" s="1" t="s">
        <v>10</v>
      </c>
      <c r="F1554" s="1" t="s">
        <v>470</v>
      </c>
      <c r="G1554" s="1" t="s">
        <v>238</v>
      </c>
      <c r="H1554" s="1" t="s">
        <v>239</v>
      </c>
      <c r="I1554" s="16"/>
      <c r="J1554" s="16"/>
      <c r="K1554" s="16"/>
      <c r="L1554" s="16"/>
      <c r="M1554" s="16"/>
      <c r="N1554" s="16"/>
      <c r="O1554" s="16"/>
      <c r="P1554" s="16"/>
      <c r="Q1554" s="16"/>
      <c r="R1554" s="16"/>
      <c r="S1554" s="16"/>
      <c r="T1554" s="16"/>
      <c r="U1554" s="16"/>
      <c r="V1554" s="1" t="s">
        <v>2932</v>
      </c>
      <c r="W1554" s="1" t="s">
        <v>2551</v>
      </c>
      <c r="X1554" s="5" t="s">
        <v>2945</v>
      </c>
      <c r="Y1554" s="5" t="s">
        <v>2737</v>
      </c>
      <c r="Z1554" s="5" t="s">
        <v>2738</v>
      </c>
      <c r="AA1554" s="5"/>
    </row>
    <row r="1555" spans="1:27" ht="12" customHeight="1" x14ac:dyDescent="0.15">
      <c r="A1555" s="1" t="s">
        <v>457</v>
      </c>
      <c r="B1555" s="1" t="s">
        <v>47</v>
      </c>
      <c r="C1555" s="1" t="s">
        <v>17</v>
      </c>
      <c r="D1555" s="1" t="s">
        <v>2453</v>
      </c>
      <c r="E1555" s="1" t="s">
        <v>10</v>
      </c>
      <c r="F1555" s="1" t="s">
        <v>470</v>
      </c>
      <c r="G1555" s="1" t="s">
        <v>242</v>
      </c>
      <c r="H1555" s="1" t="s">
        <v>235</v>
      </c>
      <c r="I1555" s="16"/>
      <c r="J1555" s="16"/>
      <c r="K1555" s="16"/>
      <c r="L1555" s="16"/>
      <c r="M1555" s="16"/>
      <c r="N1555" s="16"/>
      <c r="O1555" s="16"/>
      <c r="P1555" s="16"/>
      <c r="Q1555" s="16"/>
      <c r="R1555" s="16"/>
      <c r="S1555" s="16"/>
      <c r="T1555" s="16"/>
      <c r="U1555" s="16"/>
      <c r="V1555" s="1" t="s">
        <v>2932</v>
      </c>
      <c r="W1555" s="1" t="s">
        <v>2551</v>
      </c>
      <c r="X1555" s="5" t="s">
        <v>2945</v>
      </c>
      <c r="Y1555" s="5" t="s">
        <v>2557</v>
      </c>
      <c r="Z1555" s="5" t="s">
        <v>2734</v>
      </c>
      <c r="AA1555" s="5"/>
    </row>
    <row r="1556" spans="1:27" ht="12" customHeight="1" x14ac:dyDescent="0.15">
      <c r="A1556" s="1" t="s">
        <v>457</v>
      </c>
      <c r="B1556" s="1" t="s">
        <v>47</v>
      </c>
      <c r="C1556" s="1" t="s">
        <v>19</v>
      </c>
      <c r="D1556" s="1" t="s">
        <v>2453</v>
      </c>
      <c r="E1556" s="1" t="s">
        <v>10</v>
      </c>
      <c r="F1556" s="1" t="s">
        <v>470</v>
      </c>
      <c r="G1556" s="1" t="s">
        <v>245</v>
      </c>
      <c r="H1556" s="1" t="s">
        <v>239</v>
      </c>
      <c r="I1556" s="16"/>
      <c r="J1556" s="16"/>
      <c r="K1556" s="16"/>
      <c r="L1556" s="16"/>
      <c r="M1556" s="16"/>
      <c r="N1556" s="16"/>
      <c r="O1556" s="16"/>
      <c r="P1556" s="16"/>
      <c r="Q1556" s="16"/>
      <c r="R1556" s="16"/>
      <c r="S1556" s="16"/>
      <c r="T1556" s="16"/>
      <c r="U1556" s="16"/>
      <c r="V1556" s="1" t="s">
        <v>2932</v>
      </c>
      <c r="W1556" s="1" t="s">
        <v>2551</v>
      </c>
      <c r="X1556" s="5" t="s">
        <v>2945</v>
      </c>
      <c r="Y1556" s="5" t="s">
        <v>2740</v>
      </c>
      <c r="Z1556" s="5" t="s">
        <v>2738</v>
      </c>
      <c r="AA1556" s="5"/>
    </row>
    <row r="1557" spans="1:27" ht="12" customHeight="1" x14ac:dyDescent="0.15">
      <c r="A1557" s="1" t="s">
        <v>457</v>
      </c>
      <c r="B1557" s="1" t="s">
        <v>47</v>
      </c>
      <c r="C1557" s="1" t="s">
        <v>21</v>
      </c>
      <c r="D1557" s="1" t="s">
        <v>2453</v>
      </c>
      <c r="E1557" s="1" t="s">
        <v>10</v>
      </c>
      <c r="F1557" s="1" t="s">
        <v>470</v>
      </c>
      <c r="G1557" s="1" t="s">
        <v>249</v>
      </c>
      <c r="H1557" s="1" t="s">
        <v>235</v>
      </c>
      <c r="I1557" s="16"/>
      <c r="J1557" s="16"/>
      <c r="K1557" s="16"/>
      <c r="L1557" s="16"/>
      <c r="M1557" s="16"/>
      <c r="N1557" s="16"/>
      <c r="O1557" s="16"/>
      <c r="P1557" s="16"/>
      <c r="Q1557" s="16"/>
      <c r="R1557" s="16"/>
      <c r="S1557" s="16"/>
      <c r="T1557" s="16"/>
      <c r="U1557" s="16"/>
      <c r="V1557" s="1" t="s">
        <v>2932</v>
      </c>
      <c r="W1557" s="1" t="s">
        <v>2551</v>
      </c>
      <c r="X1557" s="5" t="s">
        <v>2945</v>
      </c>
      <c r="Y1557" s="5" t="s">
        <v>2559</v>
      </c>
      <c r="Z1557" s="5" t="s">
        <v>2734</v>
      </c>
      <c r="AA1557" s="5"/>
    </row>
    <row r="1558" spans="1:27" ht="12" customHeight="1" x14ac:dyDescent="0.15">
      <c r="A1558" s="1" t="s">
        <v>457</v>
      </c>
      <c r="B1558" s="1" t="s">
        <v>212</v>
      </c>
      <c r="C1558" s="1" t="s">
        <v>9</v>
      </c>
      <c r="D1558" s="1" t="s">
        <v>2453</v>
      </c>
      <c r="E1558" s="1" t="s">
        <v>213</v>
      </c>
      <c r="F1558" s="1" t="s">
        <v>284</v>
      </c>
      <c r="G1558" s="1" t="s">
        <v>215</v>
      </c>
      <c r="H1558" s="1" t="s">
        <v>216</v>
      </c>
      <c r="I1558" s="16"/>
      <c r="J1558" s="16"/>
      <c r="K1558" s="16"/>
      <c r="L1558" s="16"/>
      <c r="M1558" s="16"/>
      <c r="N1558" s="16"/>
      <c r="O1558" s="16"/>
      <c r="P1558" s="16"/>
      <c r="Q1558" s="16"/>
      <c r="R1558" s="16"/>
      <c r="S1558" s="16"/>
      <c r="T1558" s="16"/>
      <c r="U1558" s="16"/>
      <c r="V1558" s="1" t="s">
        <v>2932</v>
      </c>
      <c r="W1558" s="1" t="s">
        <v>2717</v>
      </c>
      <c r="X1558" s="5" t="s">
        <v>2768</v>
      </c>
      <c r="Y1558" s="5" t="s">
        <v>2719</v>
      </c>
      <c r="Z1558" s="5" t="s">
        <v>2720</v>
      </c>
      <c r="AA1558" s="5"/>
    </row>
    <row r="1559" spans="1:27" ht="12" customHeight="1" x14ac:dyDescent="0.15">
      <c r="A1559" s="1" t="s">
        <v>457</v>
      </c>
      <c r="B1559" s="1" t="s">
        <v>285</v>
      </c>
      <c r="C1559" s="1" t="s">
        <v>9</v>
      </c>
      <c r="D1559" s="1" t="s">
        <v>2453</v>
      </c>
      <c r="E1559" s="1" t="s">
        <v>213</v>
      </c>
      <c r="F1559" s="1" t="s">
        <v>286</v>
      </c>
      <c r="G1559" s="1" t="s">
        <v>215</v>
      </c>
      <c r="H1559" s="1" t="s">
        <v>216</v>
      </c>
      <c r="I1559" s="16"/>
      <c r="J1559" s="16"/>
      <c r="K1559" s="16"/>
      <c r="L1559" s="16"/>
      <c r="M1559" s="16"/>
      <c r="N1559" s="16"/>
      <c r="O1559" s="16"/>
      <c r="P1559" s="16"/>
      <c r="Q1559" s="16"/>
      <c r="R1559" s="16"/>
      <c r="S1559" s="16"/>
      <c r="T1559" s="16"/>
      <c r="U1559" s="16"/>
      <c r="V1559" s="1" t="s">
        <v>2932</v>
      </c>
      <c r="W1559" s="1" t="s">
        <v>2717</v>
      </c>
      <c r="X1559" s="5" t="s">
        <v>2769</v>
      </c>
      <c r="Y1559" s="5" t="s">
        <v>2719</v>
      </c>
      <c r="Z1559" s="5" t="s">
        <v>2720</v>
      </c>
      <c r="AA1559" s="5"/>
    </row>
    <row r="1560" spans="1:27" ht="12" customHeight="1" x14ac:dyDescent="0.15">
      <c r="A1560" s="1" t="s">
        <v>471</v>
      </c>
      <c r="B1560" s="1" t="s">
        <v>8</v>
      </c>
      <c r="C1560" s="1" t="s">
        <v>9</v>
      </c>
      <c r="D1560" s="1" t="s">
        <v>2454</v>
      </c>
      <c r="E1560" s="1" t="s">
        <v>10</v>
      </c>
      <c r="F1560" s="1" t="s">
        <v>472</v>
      </c>
      <c r="G1560" s="1" t="s">
        <v>234</v>
      </c>
      <c r="H1560" s="1" t="s">
        <v>235</v>
      </c>
      <c r="I1560" s="16"/>
      <c r="J1560" s="16"/>
      <c r="K1560" s="16"/>
      <c r="L1560" s="16"/>
      <c r="M1560" s="16"/>
      <c r="N1560" s="16"/>
      <c r="O1560" s="16"/>
      <c r="P1560" s="16"/>
      <c r="Q1560" s="16"/>
      <c r="R1560" s="16"/>
      <c r="S1560" s="16"/>
      <c r="T1560" s="16"/>
      <c r="U1560" s="16"/>
      <c r="V1560" s="1" t="s">
        <v>2946</v>
      </c>
      <c r="W1560" s="1" t="s">
        <v>2551</v>
      </c>
      <c r="X1560" s="5" t="s">
        <v>2947</v>
      </c>
      <c r="Y1560" s="5" t="s">
        <v>2553</v>
      </c>
      <c r="Z1560" s="5" t="s">
        <v>2734</v>
      </c>
      <c r="AA1560" s="5"/>
    </row>
    <row r="1561" spans="1:27" ht="12" customHeight="1" x14ac:dyDescent="0.15">
      <c r="A1561" s="1" t="s">
        <v>471</v>
      </c>
      <c r="B1561" s="1" t="s">
        <v>8</v>
      </c>
      <c r="C1561" s="1" t="s">
        <v>15</v>
      </c>
      <c r="D1561" s="1" t="s">
        <v>2454</v>
      </c>
      <c r="E1561" s="1" t="s">
        <v>10</v>
      </c>
      <c r="F1561" s="1" t="s">
        <v>472</v>
      </c>
      <c r="G1561" s="1" t="s">
        <v>238</v>
      </c>
      <c r="H1561" s="1" t="s">
        <v>239</v>
      </c>
      <c r="I1561" s="16"/>
      <c r="J1561" s="16"/>
      <c r="K1561" s="16"/>
      <c r="L1561" s="16"/>
      <c r="M1561" s="16"/>
      <c r="N1561" s="16"/>
      <c r="O1561" s="16"/>
      <c r="P1561" s="16"/>
      <c r="Q1561" s="16"/>
      <c r="R1561" s="16"/>
      <c r="S1561" s="16"/>
      <c r="T1561" s="16"/>
      <c r="U1561" s="16"/>
      <c r="V1561" s="1" t="s">
        <v>2946</v>
      </c>
      <c r="W1561" s="1" t="s">
        <v>2551</v>
      </c>
      <c r="X1561" s="5" t="s">
        <v>2947</v>
      </c>
      <c r="Y1561" s="5" t="s">
        <v>2737</v>
      </c>
      <c r="Z1561" s="5" t="s">
        <v>2738</v>
      </c>
      <c r="AA1561" s="5"/>
    </row>
    <row r="1562" spans="1:27" ht="12" customHeight="1" x14ac:dyDescent="0.15">
      <c r="A1562" s="1" t="s">
        <v>471</v>
      </c>
      <c r="B1562" s="1" t="s">
        <v>8</v>
      </c>
      <c r="C1562" s="1" t="s">
        <v>17</v>
      </c>
      <c r="D1562" s="1" t="s">
        <v>2454</v>
      </c>
      <c r="E1562" s="1" t="s">
        <v>10</v>
      </c>
      <c r="F1562" s="1" t="s">
        <v>472</v>
      </c>
      <c r="G1562" s="1" t="s">
        <v>240</v>
      </c>
      <c r="H1562" s="1" t="s">
        <v>235</v>
      </c>
      <c r="I1562" s="16"/>
      <c r="J1562" s="16"/>
      <c r="K1562" s="16"/>
      <c r="L1562" s="16"/>
      <c r="M1562" s="16"/>
      <c r="N1562" s="16"/>
      <c r="O1562" s="16"/>
      <c r="P1562" s="16"/>
      <c r="Q1562" s="16"/>
      <c r="R1562" s="16"/>
      <c r="S1562" s="16"/>
      <c r="T1562" s="16"/>
      <c r="U1562" s="16"/>
      <c r="V1562" s="1" t="s">
        <v>2946</v>
      </c>
      <c r="W1562" s="1" t="s">
        <v>2551</v>
      </c>
      <c r="X1562" s="5" t="s">
        <v>2947</v>
      </c>
      <c r="Y1562" s="5" t="s">
        <v>2561</v>
      </c>
      <c r="Z1562" s="5" t="s">
        <v>2734</v>
      </c>
      <c r="AA1562" s="5"/>
    </row>
    <row r="1563" spans="1:27" ht="12" customHeight="1" x14ac:dyDescent="0.15">
      <c r="A1563" s="1" t="s">
        <v>471</v>
      </c>
      <c r="B1563" s="1" t="s">
        <v>8</v>
      </c>
      <c r="C1563" s="1" t="s">
        <v>19</v>
      </c>
      <c r="D1563" s="1" t="s">
        <v>2454</v>
      </c>
      <c r="E1563" s="1" t="s">
        <v>10</v>
      </c>
      <c r="F1563" s="1" t="s">
        <v>472</v>
      </c>
      <c r="G1563" s="1" t="s">
        <v>242</v>
      </c>
      <c r="H1563" s="1" t="s">
        <v>235</v>
      </c>
      <c r="I1563" s="16"/>
      <c r="J1563" s="16"/>
      <c r="K1563" s="16"/>
      <c r="L1563" s="16"/>
      <c r="M1563" s="16"/>
      <c r="N1563" s="16"/>
      <c r="O1563" s="16"/>
      <c r="P1563" s="16"/>
      <c r="Q1563" s="16"/>
      <c r="R1563" s="16"/>
      <c r="S1563" s="16"/>
      <c r="T1563" s="16"/>
      <c r="U1563" s="16"/>
      <c r="V1563" s="1" t="s">
        <v>2946</v>
      </c>
      <c r="W1563" s="1" t="s">
        <v>2551</v>
      </c>
      <c r="X1563" s="5" t="s">
        <v>2947</v>
      </c>
      <c r="Y1563" s="5" t="s">
        <v>2557</v>
      </c>
      <c r="Z1563" s="5" t="s">
        <v>2734</v>
      </c>
      <c r="AA1563" s="5"/>
    </row>
    <row r="1564" spans="1:27" ht="12" customHeight="1" x14ac:dyDescent="0.15">
      <c r="A1564" s="1" t="s">
        <v>471</v>
      </c>
      <c r="B1564" s="1" t="s">
        <v>8</v>
      </c>
      <c r="C1564" s="1" t="s">
        <v>21</v>
      </c>
      <c r="D1564" s="1" t="s">
        <v>2454</v>
      </c>
      <c r="E1564" s="1" t="s">
        <v>10</v>
      </c>
      <c r="F1564" s="1" t="s">
        <v>472</v>
      </c>
      <c r="G1564" s="1" t="s">
        <v>245</v>
      </c>
      <c r="H1564" s="1" t="s">
        <v>239</v>
      </c>
      <c r="I1564" s="16"/>
      <c r="J1564" s="16"/>
      <c r="K1564" s="16"/>
      <c r="L1564" s="16"/>
      <c r="M1564" s="16"/>
      <c r="N1564" s="16"/>
      <c r="O1564" s="16"/>
      <c r="P1564" s="16"/>
      <c r="Q1564" s="16"/>
      <c r="R1564" s="16"/>
      <c r="S1564" s="16"/>
      <c r="T1564" s="16"/>
      <c r="U1564" s="16"/>
      <c r="V1564" s="1" t="s">
        <v>2946</v>
      </c>
      <c r="W1564" s="1" t="s">
        <v>2551</v>
      </c>
      <c r="X1564" s="5" t="s">
        <v>2947</v>
      </c>
      <c r="Y1564" s="5" t="s">
        <v>2740</v>
      </c>
      <c r="Z1564" s="5" t="s">
        <v>2738</v>
      </c>
      <c r="AA1564" s="5"/>
    </row>
    <row r="1565" spans="1:27" ht="12" customHeight="1" x14ac:dyDescent="0.15">
      <c r="A1565" s="1" t="s">
        <v>471</v>
      </c>
      <c r="B1565" s="1" t="s">
        <v>8</v>
      </c>
      <c r="C1565" s="1" t="s">
        <v>23</v>
      </c>
      <c r="D1565" s="1" t="s">
        <v>2454</v>
      </c>
      <c r="E1565" s="1" t="s">
        <v>10</v>
      </c>
      <c r="F1565" s="1" t="s">
        <v>472</v>
      </c>
      <c r="G1565" s="1" t="s">
        <v>247</v>
      </c>
      <c r="H1565" s="1" t="s">
        <v>235</v>
      </c>
      <c r="I1565" s="16"/>
      <c r="J1565" s="16"/>
      <c r="K1565" s="16"/>
      <c r="L1565" s="16"/>
      <c r="M1565" s="16"/>
      <c r="N1565" s="16"/>
      <c r="O1565" s="16"/>
      <c r="P1565" s="16"/>
      <c r="Q1565" s="16"/>
      <c r="R1565" s="16"/>
      <c r="S1565" s="16"/>
      <c r="T1565" s="16"/>
      <c r="U1565" s="16"/>
      <c r="V1565" s="1" t="s">
        <v>2946</v>
      </c>
      <c r="W1565" s="1" t="s">
        <v>2551</v>
      </c>
      <c r="X1565" s="5" t="s">
        <v>2947</v>
      </c>
      <c r="Y1565" s="5" t="s">
        <v>2558</v>
      </c>
      <c r="Z1565" s="5" t="s">
        <v>2734</v>
      </c>
      <c r="AA1565" s="5"/>
    </row>
    <row r="1566" spans="1:27" ht="12" customHeight="1" x14ac:dyDescent="0.15">
      <c r="A1566" s="1" t="s">
        <v>471</v>
      </c>
      <c r="B1566" s="1" t="s">
        <v>8</v>
      </c>
      <c r="C1566" s="1" t="s">
        <v>77</v>
      </c>
      <c r="D1566" s="1" t="s">
        <v>2454</v>
      </c>
      <c r="E1566" s="1" t="s">
        <v>10</v>
      </c>
      <c r="F1566" s="1" t="s">
        <v>472</v>
      </c>
      <c r="G1566" s="1" t="s">
        <v>249</v>
      </c>
      <c r="H1566" s="1" t="s">
        <v>235</v>
      </c>
      <c r="I1566" s="16"/>
      <c r="J1566" s="16"/>
      <c r="K1566" s="16"/>
      <c r="L1566" s="16"/>
      <c r="M1566" s="16"/>
      <c r="N1566" s="16"/>
      <c r="O1566" s="16"/>
      <c r="P1566" s="16"/>
      <c r="Q1566" s="16"/>
      <c r="R1566" s="16"/>
      <c r="S1566" s="16"/>
      <c r="T1566" s="16"/>
      <c r="U1566" s="16"/>
      <c r="V1566" s="1" t="s">
        <v>2946</v>
      </c>
      <c r="W1566" s="1" t="s">
        <v>2551</v>
      </c>
      <c r="X1566" s="5" t="s">
        <v>2947</v>
      </c>
      <c r="Y1566" s="5" t="s">
        <v>2559</v>
      </c>
      <c r="Z1566" s="5" t="s">
        <v>2734</v>
      </c>
      <c r="AA1566" s="5"/>
    </row>
    <row r="1567" spans="1:27" ht="12" customHeight="1" x14ac:dyDescent="0.15">
      <c r="A1567" s="1" t="s">
        <v>471</v>
      </c>
      <c r="B1567" s="1" t="s">
        <v>25</v>
      </c>
      <c r="C1567" s="1" t="s">
        <v>9</v>
      </c>
      <c r="D1567" s="1" t="s">
        <v>2454</v>
      </c>
      <c r="E1567" s="1" t="s">
        <v>10</v>
      </c>
      <c r="F1567" s="1" t="s">
        <v>473</v>
      </c>
      <c r="G1567" s="1" t="s">
        <v>234</v>
      </c>
      <c r="H1567" s="1" t="s">
        <v>235</v>
      </c>
      <c r="I1567" s="16"/>
      <c r="J1567" s="16"/>
      <c r="K1567" s="16"/>
      <c r="L1567" s="16"/>
      <c r="M1567" s="16"/>
      <c r="N1567" s="16"/>
      <c r="O1567" s="16"/>
      <c r="P1567" s="16"/>
      <c r="Q1567" s="16"/>
      <c r="R1567" s="16"/>
      <c r="S1567" s="16"/>
      <c r="T1567" s="16"/>
      <c r="U1567" s="16"/>
      <c r="V1567" s="1" t="s">
        <v>2946</v>
      </c>
      <c r="W1567" s="1" t="s">
        <v>2551</v>
      </c>
      <c r="X1567" s="5" t="s">
        <v>2948</v>
      </c>
      <c r="Y1567" s="5" t="s">
        <v>2553</v>
      </c>
      <c r="Z1567" s="5" t="s">
        <v>2734</v>
      </c>
      <c r="AA1567" s="5"/>
    </row>
    <row r="1568" spans="1:27" ht="12" customHeight="1" x14ac:dyDescent="0.15">
      <c r="A1568" s="1" t="s">
        <v>471</v>
      </c>
      <c r="B1568" s="1" t="s">
        <v>25</v>
      </c>
      <c r="C1568" s="1" t="s">
        <v>15</v>
      </c>
      <c r="D1568" s="1" t="s">
        <v>2454</v>
      </c>
      <c r="E1568" s="1" t="s">
        <v>10</v>
      </c>
      <c r="F1568" s="1" t="s">
        <v>473</v>
      </c>
      <c r="G1568" s="1" t="s">
        <v>238</v>
      </c>
      <c r="H1568" s="1" t="s">
        <v>239</v>
      </c>
      <c r="I1568" s="16"/>
      <c r="J1568" s="16"/>
      <c r="K1568" s="16"/>
      <c r="L1568" s="16"/>
      <c r="M1568" s="16"/>
      <c r="N1568" s="16"/>
      <c r="O1568" s="16"/>
      <c r="P1568" s="16"/>
      <c r="Q1568" s="16"/>
      <c r="R1568" s="16"/>
      <c r="S1568" s="16"/>
      <c r="T1568" s="16"/>
      <c r="U1568" s="16"/>
      <c r="V1568" s="1" t="s">
        <v>2946</v>
      </c>
      <c r="W1568" s="1" t="s">
        <v>2551</v>
      </c>
      <c r="X1568" s="5" t="s">
        <v>2948</v>
      </c>
      <c r="Y1568" s="5" t="s">
        <v>2737</v>
      </c>
      <c r="Z1568" s="5" t="s">
        <v>2738</v>
      </c>
      <c r="AA1568" s="5"/>
    </row>
    <row r="1569" spans="1:27" ht="12" customHeight="1" x14ac:dyDescent="0.15">
      <c r="A1569" s="1" t="s">
        <v>471</v>
      </c>
      <c r="B1569" s="1" t="s">
        <v>25</v>
      </c>
      <c r="C1569" s="1" t="s">
        <v>17</v>
      </c>
      <c r="D1569" s="1" t="s">
        <v>2454</v>
      </c>
      <c r="E1569" s="1" t="s">
        <v>10</v>
      </c>
      <c r="F1569" s="1" t="s">
        <v>473</v>
      </c>
      <c r="G1569" s="1" t="s">
        <v>240</v>
      </c>
      <c r="H1569" s="1" t="s">
        <v>235</v>
      </c>
      <c r="I1569" s="16"/>
      <c r="J1569" s="16"/>
      <c r="K1569" s="16"/>
      <c r="L1569" s="16"/>
      <c r="M1569" s="16"/>
      <c r="N1569" s="16"/>
      <c r="O1569" s="16"/>
      <c r="P1569" s="16"/>
      <c r="Q1569" s="16"/>
      <c r="R1569" s="16"/>
      <c r="S1569" s="16"/>
      <c r="T1569" s="16"/>
      <c r="U1569" s="16"/>
      <c r="V1569" s="1" t="s">
        <v>2946</v>
      </c>
      <c r="W1569" s="1" t="s">
        <v>2551</v>
      </c>
      <c r="X1569" s="5" t="s">
        <v>2948</v>
      </c>
      <c r="Y1569" s="5" t="s">
        <v>2561</v>
      </c>
      <c r="Z1569" s="5" t="s">
        <v>2734</v>
      </c>
      <c r="AA1569" s="5"/>
    </row>
    <row r="1570" spans="1:27" ht="12" customHeight="1" x14ac:dyDescent="0.15">
      <c r="A1570" s="1" t="s">
        <v>471</v>
      </c>
      <c r="B1570" s="1" t="s">
        <v>25</v>
      </c>
      <c r="C1570" s="1" t="s">
        <v>19</v>
      </c>
      <c r="D1570" s="1" t="s">
        <v>2454</v>
      </c>
      <c r="E1570" s="1" t="s">
        <v>10</v>
      </c>
      <c r="F1570" s="1" t="s">
        <v>473</v>
      </c>
      <c r="G1570" s="1" t="s">
        <v>242</v>
      </c>
      <c r="H1570" s="1" t="s">
        <v>235</v>
      </c>
      <c r="I1570" s="16"/>
      <c r="J1570" s="16"/>
      <c r="K1570" s="16"/>
      <c r="L1570" s="16"/>
      <c r="M1570" s="16"/>
      <c r="N1570" s="16"/>
      <c r="O1570" s="16"/>
      <c r="P1570" s="16"/>
      <c r="Q1570" s="16"/>
      <c r="R1570" s="16"/>
      <c r="S1570" s="16"/>
      <c r="T1570" s="16"/>
      <c r="U1570" s="16"/>
      <c r="V1570" s="1" t="s">
        <v>2946</v>
      </c>
      <c r="W1570" s="1" t="s">
        <v>2551</v>
      </c>
      <c r="X1570" s="5" t="s">
        <v>2948</v>
      </c>
      <c r="Y1570" s="5" t="s">
        <v>2557</v>
      </c>
      <c r="Z1570" s="5" t="s">
        <v>2734</v>
      </c>
      <c r="AA1570" s="5"/>
    </row>
    <row r="1571" spans="1:27" ht="12" customHeight="1" x14ac:dyDescent="0.15">
      <c r="A1571" s="1" t="s">
        <v>471</v>
      </c>
      <c r="B1571" s="1" t="s">
        <v>25</v>
      </c>
      <c r="C1571" s="1" t="s">
        <v>21</v>
      </c>
      <c r="D1571" s="1" t="s">
        <v>2454</v>
      </c>
      <c r="E1571" s="1" t="s">
        <v>10</v>
      </c>
      <c r="F1571" s="1" t="s">
        <v>473</v>
      </c>
      <c r="G1571" s="1" t="s">
        <v>245</v>
      </c>
      <c r="H1571" s="1" t="s">
        <v>239</v>
      </c>
      <c r="I1571" s="16"/>
      <c r="J1571" s="16"/>
      <c r="K1571" s="16"/>
      <c r="L1571" s="16"/>
      <c r="M1571" s="16"/>
      <c r="N1571" s="16"/>
      <c r="O1571" s="16"/>
      <c r="P1571" s="16"/>
      <c r="Q1571" s="16"/>
      <c r="R1571" s="16"/>
      <c r="S1571" s="16"/>
      <c r="T1571" s="16"/>
      <c r="U1571" s="16"/>
      <c r="V1571" s="1" t="s">
        <v>2946</v>
      </c>
      <c r="W1571" s="1" t="s">
        <v>2551</v>
      </c>
      <c r="X1571" s="5" t="s">
        <v>2948</v>
      </c>
      <c r="Y1571" s="5" t="s">
        <v>2740</v>
      </c>
      <c r="Z1571" s="5" t="s">
        <v>2738</v>
      </c>
      <c r="AA1571" s="5"/>
    </row>
    <row r="1572" spans="1:27" ht="12" customHeight="1" x14ac:dyDescent="0.15">
      <c r="A1572" s="1" t="s">
        <v>471</v>
      </c>
      <c r="B1572" s="1" t="s">
        <v>25</v>
      </c>
      <c r="C1572" s="1" t="s">
        <v>23</v>
      </c>
      <c r="D1572" s="1" t="s">
        <v>2454</v>
      </c>
      <c r="E1572" s="1" t="s">
        <v>10</v>
      </c>
      <c r="F1572" s="1" t="s">
        <v>473</v>
      </c>
      <c r="G1572" s="1" t="s">
        <v>247</v>
      </c>
      <c r="H1572" s="1" t="s">
        <v>235</v>
      </c>
      <c r="I1572" s="16"/>
      <c r="J1572" s="16"/>
      <c r="K1572" s="16"/>
      <c r="L1572" s="16"/>
      <c r="M1572" s="16"/>
      <c r="N1572" s="16"/>
      <c r="O1572" s="16"/>
      <c r="P1572" s="16"/>
      <c r="Q1572" s="16"/>
      <c r="R1572" s="16"/>
      <c r="S1572" s="16"/>
      <c r="T1572" s="16"/>
      <c r="U1572" s="16"/>
      <c r="V1572" s="1" t="s">
        <v>2946</v>
      </c>
      <c r="W1572" s="1" t="s">
        <v>2551</v>
      </c>
      <c r="X1572" s="5" t="s">
        <v>2948</v>
      </c>
      <c r="Y1572" s="5" t="s">
        <v>2558</v>
      </c>
      <c r="Z1572" s="5" t="s">
        <v>2734</v>
      </c>
      <c r="AA1572" s="5"/>
    </row>
    <row r="1573" spans="1:27" ht="12" customHeight="1" x14ac:dyDescent="0.15">
      <c r="A1573" s="1" t="s">
        <v>471</v>
      </c>
      <c r="B1573" s="1" t="s">
        <v>25</v>
      </c>
      <c r="C1573" s="1" t="s">
        <v>77</v>
      </c>
      <c r="D1573" s="1" t="s">
        <v>2454</v>
      </c>
      <c r="E1573" s="1" t="s">
        <v>10</v>
      </c>
      <c r="F1573" s="1" t="s">
        <v>473</v>
      </c>
      <c r="G1573" s="1" t="s">
        <v>249</v>
      </c>
      <c r="H1573" s="1" t="s">
        <v>235</v>
      </c>
      <c r="I1573" s="16"/>
      <c r="J1573" s="16"/>
      <c r="K1573" s="16"/>
      <c r="L1573" s="16"/>
      <c r="M1573" s="16"/>
      <c r="N1573" s="16"/>
      <c r="O1573" s="16"/>
      <c r="P1573" s="16"/>
      <c r="Q1573" s="16"/>
      <c r="R1573" s="16"/>
      <c r="S1573" s="16"/>
      <c r="T1573" s="16"/>
      <c r="U1573" s="16"/>
      <c r="V1573" s="1" t="s">
        <v>2946</v>
      </c>
      <c r="W1573" s="1" t="s">
        <v>2551</v>
      </c>
      <c r="X1573" s="5" t="s">
        <v>2948</v>
      </c>
      <c r="Y1573" s="5" t="s">
        <v>2559</v>
      </c>
      <c r="Z1573" s="5" t="s">
        <v>2734</v>
      </c>
      <c r="AA1573" s="5"/>
    </row>
    <row r="1574" spans="1:27" ht="12" customHeight="1" x14ac:dyDescent="0.15">
      <c r="A1574" s="1" t="s">
        <v>471</v>
      </c>
      <c r="B1574" s="1" t="s">
        <v>27</v>
      </c>
      <c r="C1574" s="1" t="s">
        <v>9</v>
      </c>
      <c r="D1574" s="1" t="s">
        <v>2454</v>
      </c>
      <c r="E1574" s="1" t="s">
        <v>10</v>
      </c>
      <c r="F1574" s="1" t="s">
        <v>474</v>
      </c>
      <c r="G1574" s="1" t="s">
        <v>234</v>
      </c>
      <c r="H1574" s="1" t="s">
        <v>235</v>
      </c>
      <c r="I1574" s="16"/>
      <c r="J1574" s="16"/>
      <c r="K1574" s="16"/>
      <c r="L1574" s="16"/>
      <c r="M1574" s="16"/>
      <c r="N1574" s="16"/>
      <c r="O1574" s="16"/>
      <c r="P1574" s="16"/>
      <c r="Q1574" s="16"/>
      <c r="R1574" s="16"/>
      <c r="S1574" s="16"/>
      <c r="T1574" s="16"/>
      <c r="U1574" s="16"/>
      <c r="V1574" s="1" t="s">
        <v>2946</v>
      </c>
      <c r="W1574" s="1" t="s">
        <v>2551</v>
      </c>
      <c r="X1574" s="5" t="s">
        <v>2949</v>
      </c>
      <c r="Y1574" s="5" t="s">
        <v>2553</v>
      </c>
      <c r="Z1574" s="5" t="s">
        <v>2734</v>
      </c>
      <c r="AA1574" s="5"/>
    </row>
    <row r="1575" spans="1:27" ht="12" customHeight="1" x14ac:dyDescent="0.15">
      <c r="A1575" s="1" t="s">
        <v>471</v>
      </c>
      <c r="B1575" s="1" t="s">
        <v>27</v>
      </c>
      <c r="C1575" s="1" t="s">
        <v>15</v>
      </c>
      <c r="D1575" s="1" t="s">
        <v>2454</v>
      </c>
      <c r="E1575" s="1" t="s">
        <v>10</v>
      </c>
      <c r="F1575" s="1" t="s">
        <v>474</v>
      </c>
      <c r="G1575" s="1" t="s">
        <v>238</v>
      </c>
      <c r="H1575" s="1" t="s">
        <v>239</v>
      </c>
      <c r="I1575" s="16"/>
      <c r="J1575" s="16"/>
      <c r="K1575" s="16"/>
      <c r="L1575" s="16"/>
      <c r="M1575" s="16"/>
      <c r="N1575" s="16"/>
      <c r="O1575" s="16"/>
      <c r="P1575" s="16"/>
      <c r="Q1575" s="16"/>
      <c r="R1575" s="16"/>
      <c r="S1575" s="16"/>
      <c r="T1575" s="16"/>
      <c r="U1575" s="16"/>
      <c r="V1575" s="1" t="s">
        <v>2946</v>
      </c>
      <c r="W1575" s="1" t="s">
        <v>2551</v>
      </c>
      <c r="X1575" s="5" t="s">
        <v>2949</v>
      </c>
      <c r="Y1575" s="5" t="s">
        <v>2737</v>
      </c>
      <c r="Z1575" s="5" t="s">
        <v>2738</v>
      </c>
      <c r="AA1575" s="5"/>
    </row>
    <row r="1576" spans="1:27" ht="12" customHeight="1" x14ac:dyDescent="0.15">
      <c r="A1576" s="1" t="s">
        <v>471</v>
      </c>
      <c r="B1576" s="1" t="s">
        <v>27</v>
      </c>
      <c r="C1576" s="1" t="s">
        <v>17</v>
      </c>
      <c r="D1576" s="1" t="s">
        <v>2454</v>
      </c>
      <c r="E1576" s="1" t="s">
        <v>10</v>
      </c>
      <c r="F1576" s="1" t="s">
        <v>474</v>
      </c>
      <c r="G1576" s="1" t="s">
        <v>240</v>
      </c>
      <c r="H1576" s="1" t="s">
        <v>235</v>
      </c>
      <c r="I1576" s="16"/>
      <c r="J1576" s="16"/>
      <c r="K1576" s="16"/>
      <c r="L1576" s="16"/>
      <c r="M1576" s="16"/>
      <c r="N1576" s="16"/>
      <c r="O1576" s="16"/>
      <c r="P1576" s="16"/>
      <c r="Q1576" s="16"/>
      <c r="R1576" s="16"/>
      <c r="S1576" s="16"/>
      <c r="T1576" s="16"/>
      <c r="U1576" s="16"/>
      <c r="V1576" s="1" t="s">
        <v>2946</v>
      </c>
      <c r="W1576" s="1" t="s">
        <v>2551</v>
      </c>
      <c r="X1576" s="5" t="s">
        <v>2949</v>
      </c>
      <c r="Y1576" s="5" t="s">
        <v>2561</v>
      </c>
      <c r="Z1576" s="5" t="s">
        <v>2734</v>
      </c>
      <c r="AA1576" s="5"/>
    </row>
    <row r="1577" spans="1:27" ht="12" customHeight="1" x14ac:dyDescent="0.15">
      <c r="A1577" s="1" t="s">
        <v>471</v>
      </c>
      <c r="B1577" s="1" t="s">
        <v>27</v>
      </c>
      <c r="C1577" s="1" t="s">
        <v>19</v>
      </c>
      <c r="D1577" s="1" t="s">
        <v>2454</v>
      </c>
      <c r="E1577" s="1" t="s">
        <v>10</v>
      </c>
      <c r="F1577" s="1" t="s">
        <v>474</v>
      </c>
      <c r="G1577" s="1" t="s">
        <v>242</v>
      </c>
      <c r="H1577" s="1" t="s">
        <v>235</v>
      </c>
      <c r="I1577" s="16"/>
      <c r="J1577" s="16"/>
      <c r="K1577" s="16"/>
      <c r="L1577" s="16"/>
      <c r="M1577" s="16"/>
      <c r="N1577" s="16"/>
      <c r="O1577" s="16"/>
      <c r="P1577" s="16"/>
      <c r="Q1577" s="16"/>
      <c r="R1577" s="16"/>
      <c r="S1577" s="16"/>
      <c r="T1577" s="16"/>
      <c r="U1577" s="16"/>
      <c r="V1577" s="1" t="s">
        <v>2946</v>
      </c>
      <c r="W1577" s="1" t="s">
        <v>2551</v>
      </c>
      <c r="X1577" s="5" t="s">
        <v>2949</v>
      </c>
      <c r="Y1577" s="5" t="s">
        <v>2557</v>
      </c>
      <c r="Z1577" s="5" t="s">
        <v>2734</v>
      </c>
      <c r="AA1577" s="5"/>
    </row>
    <row r="1578" spans="1:27" ht="12" customHeight="1" x14ac:dyDescent="0.15">
      <c r="A1578" s="1" t="s">
        <v>471</v>
      </c>
      <c r="B1578" s="1" t="s">
        <v>27</v>
      </c>
      <c r="C1578" s="1" t="s">
        <v>21</v>
      </c>
      <c r="D1578" s="1" t="s">
        <v>2454</v>
      </c>
      <c r="E1578" s="1" t="s">
        <v>10</v>
      </c>
      <c r="F1578" s="1" t="s">
        <v>474</v>
      </c>
      <c r="G1578" s="1" t="s">
        <v>245</v>
      </c>
      <c r="H1578" s="1" t="s">
        <v>239</v>
      </c>
      <c r="I1578" s="16"/>
      <c r="J1578" s="16"/>
      <c r="K1578" s="16"/>
      <c r="L1578" s="16"/>
      <c r="M1578" s="16"/>
      <c r="N1578" s="16"/>
      <c r="O1578" s="16"/>
      <c r="P1578" s="16"/>
      <c r="Q1578" s="16"/>
      <c r="R1578" s="16"/>
      <c r="S1578" s="16"/>
      <c r="T1578" s="16"/>
      <c r="U1578" s="16"/>
      <c r="V1578" s="1" t="s">
        <v>2946</v>
      </c>
      <c r="W1578" s="1" t="s">
        <v>2551</v>
      </c>
      <c r="X1578" s="5" t="s">
        <v>2949</v>
      </c>
      <c r="Y1578" s="5" t="s">
        <v>2740</v>
      </c>
      <c r="Z1578" s="5" t="s">
        <v>2738</v>
      </c>
      <c r="AA1578" s="5"/>
    </row>
    <row r="1579" spans="1:27" ht="12" customHeight="1" x14ac:dyDescent="0.15">
      <c r="A1579" s="1" t="s">
        <v>471</v>
      </c>
      <c r="B1579" s="1" t="s">
        <v>27</v>
      </c>
      <c r="C1579" s="1" t="s">
        <v>23</v>
      </c>
      <c r="D1579" s="1" t="s">
        <v>2454</v>
      </c>
      <c r="E1579" s="1" t="s">
        <v>10</v>
      </c>
      <c r="F1579" s="1" t="s">
        <v>474</v>
      </c>
      <c r="G1579" s="1" t="s">
        <v>247</v>
      </c>
      <c r="H1579" s="1" t="s">
        <v>235</v>
      </c>
      <c r="I1579" s="16"/>
      <c r="J1579" s="16"/>
      <c r="K1579" s="16"/>
      <c r="L1579" s="16"/>
      <c r="M1579" s="16"/>
      <c r="N1579" s="16"/>
      <c r="O1579" s="16"/>
      <c r="P1579" s="16"/>
      <c r="Q1579" s="16"/>
      <c r="R1579" s="16"/>
      <c r="S1579" s="16"/>
      <c r="T1579" s="16"/>
      <c r="U1579" s="16"/>
      <c r="V1579" s="1" t="s">
        <v>2946</v>
      </c>
      <c r="W1579" s="1" t="s">
        <v>2551</v>
      </c>
      <c r="X1579" s="5" t="s">
        <v>2949</v>
      </c>
      <c r="Y1579" s="5" t="s">
        <v>2558</v>
      </c>
      <c r="Z1579" s="5" t="s">
        <v>2734</v>
      </c>
      <c r="AA1579" s="5"/>
    </row>
    <row r="1580" spans="1:27" ht="12" customHeight="1" x14ac:dyDescent="0.15">
      <c r="A1580" s="1" t="s">
        <v>471</v>
      </c>
      <c r="B1580" s="1" t="s">
        <v>27</v>
      </c>
      <c r="C1580" s="1" t="s">
        <v>77</v>
      </c>
      <c r="D1580" s="1" t="s">
        <v>2454</v>
      </c>
      <c r="E1580" s="1" t="s">
        <v>10</v>
      </c>
      <c r="F1580" s="1" t="s">
        <v>474</v>
      </c>
      <c r="G1580" s="1" t="s">
        <v>249</v>
      </c>
      <c r="H1580" s="1" t="s">
        <v>235</v>
      </c>
      <c r="I1580" s="16"/>
      <c r="J1580" s="16"/>
      <c r="K1580" s="16"/>
      <c r="L1580" s="16"/>
      <c r="M1580" s="16"/>
      <c r="N1580" s="16"/>
      <c r="O1580" s="16"/>
      <c r="P1580" s="16"/>
      <c r="Q1580" s="16"/>
      <c r="R1580" s="16"/>
      <c r="S1580" s="16"/>
      <c r="T1580" s="16"/>
      <c r="U1580" s="16"/>
      <c r="V1580" s="1" t="s">
        <v>2946</v>
      </c>
      <c r="W1580" s="1" t="s">
        <v>2551</v>
      </c>
      <c r="X1580" s="5" t="s">
        <v>2949</v>
      </c>
      <c r="Y1580" s="5" t="s">
        <v>2559</v>
      </c>
      <c r="Z1580" s="5" t="s">
        <v>2734</v>
      </c>
      <c r="AA1580" s="5"/>
    </row>
    <row r="1581" spans="1:27" ht="12" customHeight="1" x14ac:dyDescent="0.15">
      <c r="A1581" s="1" t="s">
        <v>471</v>
      </c>
      <c r="B1581" s="1" t="s">
        <v>57</v>
      </c>
      <c r="C1581" s="1" t="s">
        <v>9</v>
      </c>
      <c r="D1581" s="1" t="s">
        <v>2454</v>
      </c>
      <c r="E1581" s="1" t="s">
        <v>475</v>
      </c>
      <c r="F1581" s="1" t="s">
        <v>472</v>
      </c>
      <c r="G1581" s="1" t="s">
        <v>476</v>
      </c>
      <c r="H1581" s="1" t="s">
        <v>235</v>
      </c>
      <c r="I1581" s="16"/>
      <c r="J1581" s="16"/>
      <c r="K1581" s="16"/>
      <c r="L1581" s="16"/>
      <c r="M1581" s="16"/>
      <c r="N1581" s="16"/>
      <c r="O1581" s="16"/>
      <c r="P1581" s="16"/>
      <c r="Q1581" s="16"/>
      <c r="R1581" s="16"/>
      <c r="S1581" s="16"/>
      <c r="T1581" s="16"/>
      <c r="U1581" s="16"/>
      <c r="V1581" s="1" t="s">
        <v>2946</v>
      </c>
      <c r="W1581" s="1" t="s">
        <v>2551</v>
      </c>
      <c r="X1581" s="5" t="s">
        <v>2947</v>
      </c>
      <c r="Y1581" s="5" t="s">
        <v>2950</v>
      </c>
      <c r="Z1581" s="5" t="s">
        <v>2734</v>
      </c>
      <c r="AA1581" s="5"/>
    </row>
    <row r="1582" spans="1:27" ht="12" customHeight="1" x14ac:dyDescent="0.15">
      <c r="A1582" s="1" t="s">
        <v>471</v>
      </c>
      <c r="B1582" s="1" t="s">
        <v>57</v>
      </c>
      <c r="C1582" s="1" t="s">
        <v>15</v>
      </c>
      <c r="D1582" s="1" t="s">
        <v>2454</v>
      </c>
      <c r="E1582" s="1" t="s">
        <v>475</v>
      </c>
      <c r="F1582" s="1" t="s">
        <v>472</v>
      </c>
      <c r="G1582" s="1" t="s">
        <v>477</v>
      </c>
      <c r="H1582" s="1" t="s">
        <v>235</v>
      </c>
      <c r="I1582" s="16"/>
      <c r="J1582" s="16"/>
      <c r="K1582" s="16"/>
      <c r="L1582" s="16"/>
      <c r="M1582" s="16"/>
      <c r="N1582" s="16"/>
      <c r="O1582" s="16"/>
      <c r="P1582" s="16"/>
      <c r="Q1582" s="16"/>
      <c r="R1582" s="16"/>
      <c r="S1582" s="16"/>
      <c r="T1582" s="16"/>
      <c r="U1582" s="16"/>
      <c r="V1582" s="1" t="s">
        <v>2946</v>
      </c>
      <c r="W1582" s="1" t="s">
        <v>2551</v>
      </c>
      <c r="X1582" s="5" t="s">
        <v>2947</v>
      </c>
      <c r="Y1582" s="5" t="s">
        <v>2951</v>
      </c>
      <c r="Z1582" s="5" t="s">
        <v>2734</v>
      </c>
      <c r="AA1582" s="5"/>
    </row>
    <row r="1583" spans="1:27" ht="12" customHeight="1" x14ac:dyDescent="0.15">
      <c r="A1583" s="1" t="s">
        <v>471</v>
      </c>
      <c r="B1583" s="1" t="s">
        <v>61</v>
      </c>
      <c r="C1583" s="1" t="s">
        <v>9</v>
      </c>
      <c r="D1583" s="1" t="s">
        <v>2454</v>
      </c>
      <c r="E1583" s="1" t="s">
        <v>475</v>
      </c>
      <c r="F1583" s="1" t="s">
        <v>473</v>
      </c>
      <c r="G1583" s="1" t="s">
        <v>476</v>
      </c>
      <c r="H1583" s="1" t="s">
        <v>235</v>
      </c>
      <c r="I1583" s="16"/>
      <c r="J1583" s="16"/>
      <c r="K1583" s="16"/>
      <c r="L1583" s="16"/>
      <c r="M1583" s="16"/>
      <c r="N1583" s="16"/>
      <c r="O1583" s="16"/>
      <c r="P1583" s="16"/>
      <c r="Q1583" s="16"/>
      <c r="R1583" s="16"/>
      <c r="S1583" s="16"/>
      <c r="T1583" s="16"/>
      <c r="U1583" s="16"/>
      <c r="V1583" s="1" t="s">
        <v>2946</v>
      </c>
      <c r="W1583" s="1" t="s">
        <v>2551</v>
      </c>
      <c r="X1583" s="5" t="s">
        <v>2948</v>
      </c>
      <c r="Y1583" s="5" t="s">
        <v>2950</v>
      </c>
      <c r="Z1583" s="5" t="s">
        <v>2734</v>
      </c>
      <c r="AA1583" s="5"/>
    </row>
    <row r="1584" spans="1:27" ht="12" customHeight="1" x14ac:dyDescent="0.15">
      <c r="A1584" s="1" t="s">
        <v>471</v>
      </c>
      <c r="B1584" s="1" t="s">
        <v>61</v>
      </c>
      <c r="C1584" s="1" t="s">
        <v>15</v>
      </c>
      <c r="D1584" s="1" t="s">
        <v>2454</v>
      </c>
      <c r="E1584" s="1" t="s">
        <v>475</v>
      </c>
      <c r="F1584" s="1" t="s">
        <v>473</v>
      </c>
      <c r="G1584" s="1" t="s">
        <v>477</v>
      </c>
      <c r="H1584" s="1" t="s">
        <v>235</v>
      </c>
      <c r="I1584" s="16"/>
      <c r="J1584" s="16"/>
      <c r="K1584" s="16"/>
      <c r="L1584" s="16"/>
      <c r="M1584" s="16"/>
      <c r="N1584" s="16"/>
      <c r="O1584" s="16"/>
      <c r="P1584" s="16"/>
      <c r="Q1584" s="16"/>
      <c r="R1584" s="16"/>
      <c r="S1584" s="16"/>
      <c r="T1584" s="16"/>
      <c r="U1584" s="16"/>
      <c r="V1584" s="1" t="s">
        <v>2946</v>
      </c>
      <c r="W1584" s="1" t="s">
        <v>2551</v>
      </c>
      <c r="X1584" s="5" t="s">
        <v>2948</v>
      </c>
      <c r="Y1584" s="5" t="s">
        <v>2951</v>
      </c>
      <c r="Z1584" s="5" t="s">
        <v>2734</v>
      </c>
      <c r="AA1584" s="5"/>
    </row>
    <row r="1585" spans="1:27" ht="12" customHeight="1" x14ac:dyDescent="0.15">
      <c r="A1585" s="1" t="s">
        <v>471</v>
      </c>
      <c r="B1585" s="1" t="s">
        <v>212</v>
      </c>
      <c r="C1585" s="1" t="s">
        <v>9</v>
      </c>
      <c r="D1585" s="1" t="s">
        <v>2454</v>
      </c>
      <c r="E1585" s="1" t="s">
        <v>213</v>
      </c>
      <c r="F1585" s="1" t="s">
        <v>284</v>
      </c>
      <c r="G1585" s="1" t="s">
        <v>215</v>
      </c>
      <c r="H1585" s="1" t="s">
        <v>216</v>
      </c>
      <c r="I1585" s="16"/>
      <c r="J1585" s="16"/>
      <c r="K1585" s="16"/>
      <c r="L1585" s="16"/>
      <c r="M1585" s="16"/>
      <c r="N1585" s="16"/>
      <c r="O1585" s="16"/>
      <c r="P1585" s="16"/>
      <c r="Q1585" s="16"/>
      <c r="R1585" s="16"/>
      <c r="S1585" s="16"/>
      <c r="T1585" s="16"/>
      <c r="U1585" s="16"/>
      <c r="V1585" s="1" t="s">
        <v>2946</v>
      </c>
      <c r="W1585" s="1" t="s">
        <v>2717</v>
      </c>
      <c r="X1585" s="5" t="s">
        <v>2768</v>
      </c>
      <c r="Y1585" s="5" t="s">
        <v>2719</v>
      </c>
      <c r="Z1585" s="5" t="s">
        <v>2720</v>
      </c>
      <c r="AA1585" s="5"/>
    </row>
    <row r="1586" spans="1:27" ht="12" customHeight="1" x14ac:dyDescent="0.15">
      <c r="A1586" s="1" t="s">
        <v>471</v>
      </c>
      <c r="B1586" s="1" t="s">
        <v>285</v>
      </c>
      <c r="C1586" s="1" t="s">
        <v>9</v>
      </c>
      <c r="D1586" s="1" t="s">
        <v>2454</v>
      </c>
      <c r="E1586" s="1" t="s">
        <v>213</v>
      </c>
      <c r="F1586" s="1" t="s">
        <v>286</v>
      </c>
      <c r="G1586" s="1" t="s">
        <v>215</v>
      </c>
      <c r="H1586" s="1" t="s">
        <v>216</v>
      </c>
      <c r="I1586" s="16"/>
      <c r="J1586" s="16"/>
      <c r="K1586" s="16"/>
      <c r="L1586" s="16"/>
      <c r="M1586" s="16"/>
      <c r="N1586" s="16"/>
      <c r="O1586" s="16"/>
      <c r="P1586" s="16"/>
      <c r="Q1586" s="16"/>
      <c r="R1586" s="16"/>
      <c r="S1586" s="16"/>
      <c r="T1586" s="16"/>
      <c r="U1586" s="16"/>
      <c r="V1586" s="1" t="s">
        <v>2946</v>
      </c>
      <c r="W1586" s="1" t="s">
        <v>2717</v>
      </c>
      <c r="X1586" s="5" t="s">
        <v>2769</v>
      </c>
      <c r="Y1586" s="5" t="s">
        <v>2719</v>
      </c>
      <c r="Z1586" s="5" t="s">
        <v>2720</v>
      </c>
      <c r="AA1586" s="5"/>
    </row>
    <row r="1587" spans="1:27" ht="12" customHeight="1" x14ac:dyDescent="0.15">
      <c r="A1587" s="1" t="s">
        <v>478</v>
      </c>
      <c r="B1587" s="1" t="s">
        <v>8</v>
      </c>
      <c r="C1587" s="1" t="s">
        <v>9</v>
      </c>
      <c r="D1587" s="1" t="s">
        <v>2455</v>
      </c>
      <c r="E1587" s="1" t="s">
        <v>10</v>
      </c>
      <c r="F1587" s="1" t="s">
        <v>479</v>
      </c>
      <c r="G1587" s="1" t="s">
        <v>234</v>
      </c>
      <c r="H1587" s="1" t="s">
        <v>235</v>
      </c>
      <c r="I1587" s="16"/>
      <c r="J1587" s="16"/>
      <c r="K1587" s="16"/>
      <c r="L1587" s="16"/>
      <c r="M1587" s="16"/>
      <c r="N1587" s="16"/>
      <c r="O1587" s="16"/>
      <c r="P1587" s="16"/>
      <c r="Q1587" s="16"/>
      <c r="R1587" s="16"/>
      <c r="S1587" s="16"/>
      <c r="T1587" s="16"/>
      <c r="U1587" s="16"/>
      <c r="V1587" s="1" t="s">
        <v>2952</v>
      </c>
      <c r="W1587" s="1" t="s">
        <v>2551</v>
      </c>
      <c r="X1587" s="5" t="s">
        <v>2953</v>
      </c>
      <c r="Y1587" s="5" t="s">
        <v>2553</v>
      </c>
      <c r="Z1587" s="5" t="s">
        <v>2734</v>
      </c>
      <c r="AA1587" s="5"/>
    </row>
    <row r="1588" spans="1:27" ht="12" customHeight="1" x14ac:dyDescent="0.15">
      <c r="A1588" s="1" t="s">
        <v>478</v>
      </c>
      <c r="B1588" s="1" t="s">
        <v>8</v>
      </c>
      <c r="C1588" s="1" t="s">
        <v>15</v>
      </c>
      <c r="D1588" s="1" t="s">
        <v>2455</v>
      </c>
      <c r="E1588" s="1" t="s">
        <v>10</v>
      </c>
      <c r="F1588" s="1" t="s">
        <v>479</v>
      </c>
      <c r="G1588" s="1" t="s">
        <v>238</v>
      </c>
      <c r="H1588" s="1" t="s">
        <v>239</v>
      </c>
      <c r="I1588" s="16"/>
      <c r="J1588" s="16"/>
      <c r="K1588" s="16"/>
      <c r="L1588" s="16"/>
      <c r="M1588" s="16"/>
      <c r="N1588" s="16"/>
      <c r="O1588" s="16"/>
      <c r="P1588" s="16"/>
      <c r="Q1588" s="16"/>
      <c r="R1588" s="16"/>
      <c r="S1588" s="16"/>
      <c r="T1588" s="16"/>
      <c r="U1588" s="16"/>
      <c r="V1588" s="1" t="s">
        <v>2952</v>
      </c>
      <c r="W1588" s="1" t="s">
        <v>2551</v>
      </c>
      <c r="X1588" s="5" t="s">
        <v>2953</v>
      </c>
      <c r="Y1588" s="5" t="s">
        <v>2737</v>
      </c>
      <c r="Z1588" s="5" t="s">
        <v>2738</v>
      </c>
      <c r="AA1588" s="5"/>
    </row>
    <row r="1589" spans="1:27" ht="12" customHeight="1" x14ac:dyDescent="0.15">
      <c r="A1589" s="1" t="s">
        <v>478</v>
      </c>
      <c r="B1589" s="1" t="s">
        <v>8</v>
      </c>
      <c r="C1589" s="1" t="s">
        <v>17</v>
      </c>
      <c r="D1589" s="1" t="s">
        <v>2455</v>
      </c>
      <c r="E1589" s="1" t="s">
        <v>10</v>
      </c>
      <c r="F1589" s="1" t="s">
        <v>479</v>
      </c>
      <c r="G1589" s="1" t="s">
        <v>242</v>
      </c>
      <c r="H1589" s="1" t="s">
        <v>235</v>
      </c>
      <c r="I1589" s="16"/>
      <c r="J1589" s="16"/>
      <c r="K1589" s="16"/>
      <c r="L1589" s="16"/>
      <c r="M1589" s="16"/>
      <c r="N1589" s="16"/>
      <c r="O1589" s="16"/>
      <c r="P1589" s="16"/>
      <c r="Q1589" s="16"/>
      <c r="R1589" s="16"/>
      <c r="S1589" s="16"/>
      <c r="T1589" s="16"/>
      <c r="U1589" s="16"/>
      <c r="V1589" s="1" t="s">
        <v>2952</v>
      </c>
      <c r="W1589" s="1" t="s">
        <v>2551</v>
      </c>
      <c r="X1589" s="5" t="s">
        <v>2953</v>
      </c>
      <c r="Y1589" s="5" t="s">
        <v>2557</v>
      </c>
      <c r="Z1589" s="5" t="s">
        <v>2734</v>
      </c>
      <c r="AA1589" s="5"/>
    </row>
    <row r="1590" spans="1:27" ht="12" customHeight="1" x14ac:dyDescent="0.15">
      <c r="A1590" s="1" t="s">
        <v>478</v>
      </c>
      <c r="B1590" s="1" t="s">
        <v>8</v>
      </c>
      <c r="C1590" s="1" t="s">
        <v>19</v>
      </c>
      <c r="D1590" s="1" t="s">
        <v>2455</v>
      </c>
      <c r="E1590" s="1" t="s">
        <v>10</v>
      </c>
      <c r="F1590" s="1" t="s">
        <v>479</v>
      </c>
      <c r="G1590" s="1" t="s">
        <v>245</v>
      </c>
      <c r="H1590" s="1" t="s">
        <v>239</v>
      </c>
      <c r="I1590" s="16"/>
      <c r="J1590" s="16"/>
      <c r="K1590" s="16"/>
      <c r="L1590" s="16"/>
      <c r="M1590" s="16"/>
      <c r="N1590" s="16"/>
      <c r="O1590" s="16"/>
      <c r="P1590" s="16"/>
      <c r="Q1590" s="16"/>
      <c r="R1590" s="16"/>
      <c r="S1590" s="16"/>
      <c r="T1590" s="16"/>
      <c r="U1590" s="16"/>
      <c r="V1590" s="1" t="s">
        <v>2952</v>
      </c>
      <c r="W1590" s="1" t="s">
        <v>2551</v>
      </c>
      <c r="X1590" s="5" t="s">
        <v>2953</v>
      </c>
      <c r="Y1590" s="5" t="s">
        <v>2740</v>
      </c>
      <c r="Z1590" s="5" t="s">
        <v>2738</v>
      </c>
      <c r="AA1590" s="5"/>
    </row>
    <row r="1591" spans="1:27" ht="12" customHeight="1" x14ac:dyDescent="0.15">
      <c r="A1591" s="1" t="s">
        <v>478</v>
      </c>
      <c r="B1591" s="1" t="s">
        <v>8</v>
      </c>
      <c r="C1591" s="1" t="s">
        <v>21</v>
      </c>
      <c r="D1591" s="1" t="s">
        <v>2455</v>
      </c>
      <c r="E1591" s="1" t="s">
        <v>10</v>
      </c>
      <c r="F1591" s="1" t="s">
        <v>479</v>
      </c>
      <c r="G1591" s="1" t="s">
        <v>249</v>
      </c>
      <c r="H1591" s="1" t="s">
        <v>235</v>
      </c>
      <c r="I1591" s="16"/>
      <c r="J1591" s="16"/>
      <c r="K1591" s="16"/>
      <c r="L1591" s="16"/>
      <c r="M1591" s="16"/>
      <c r="N1591" s="16"/>
      <c r="O1591" s="16"/>
      <c r="P1591" s="16"/>
      <c r="Q1591" s="16"/>
      <c r="R1591" s="16"/>
      <c r="S1591" s="16"/>
      <c r="T1591" s="16"/>
      <c r="U1591" s="16"/>
      <c r="V1591" s="1" t="s">
        <v>2952</v>
      </c>
      <c r="W1591" s="1" t="s">
        <v>2551</v>
      </c>
      <c r="X1591" s="5" t="s">
        <v>2953</v>
      </c>
      <c r="Y1591" s="5" t="s">
        <v>2559</v>
      </c>
      <c r="Z1591" s="5" t="s">
        <v>2734</v>
      </c>
      <c r="AA1591" s="5"/>
    </row>
    <row r="1592" spans="1:27" ht="12" customHeight="1" x14ac:dyDescent="0.15">
      <c r="A1592" s="1" t="s">
        <v>478</v>
      </c>
      <c r="B1592" s="1" t="s">
        <v>25</v>
      </c>
      <c r="C1592" s="1" t="s">
        <v>9</v>
      </c>
      <c r="D1592" s="1" t="s">
        <v>2455</v>
      </c>
      <c r="E1592" s="1" t="s">
        <v>10</v>
      </c>
      <c r="F1592" s="1" t="s">
        <v>480</v>
      </c>
      <c r="G1592" s="1" t="s">
        <v>234</v>
      </c>
      <c r="H1592" s="1" t="s">
        <v>235</v>
      </c>
      <c r="I1592" s="16"/>
      <c r="J1592" s="16"/>
      <c r="K1592" s="16"/>
      <c r="L1592" s="16"/>
      <c r="M1592" s="16"/>
      <c r="N1592" s="16"/>
      <c r="O1592" s="16"/>
      <c r="P1592" s="16"/>
      <c r="Q1592" s="16"/>
      <c r="R1592" s="16"/>
      <c r="S1592" s="16"/>
      <c r="T1592" s="16"/>
      <c r="U1592" s="16"/>
      <c r="V1592" s="1" t="s">
        <v>2952</v>
      </c>
      <c r="W1592" s="1" t="s">
        <v>2551</v>
      </c>
      <c r="X1592" s="5" t="s">
        <v>2954</v>
      </c>
      <c r="Y1592" s="5" t="s">
        <v>2553</v>
      </c>
      <c r="Z1592" s="5" t="s">
        <v>2734</v>
      </c>
      <c r="AA1592" s="5"/>
    </row>
    <row r="1593" spans="1:27" ht="12" customHeight="1" x14ac:dyDescent="0.15">
      <c r="A1593" s="1" t="s">
        <v>478</v>
      </c>
      <c r="B1593" s="1" t="s">
        <v>25</v>
      </c>
      <c r="C1593" s="1" t="s">
        <v>15</v>
      </c>
      <c r="D1593" s="1" t="s">
        <v>2455</v>
      </c>
      <c r="E1593" s="1" t="s">
        <v>10</v>
      </c>
      <c r="F1593" s="1" t="s">
        <v>480</v>
      </c>
      <c r="G1593" s="1" t="s">
        <v>238</v>
      </c>
      <c r="H1593" s="1" t="s">
        <v>239</v>
      </c>
      <c r="I1593" s="16"/>
      <c r="J1593" s="16"/>
      <c r="K1593" s="16"/>
      <c r="L1593" s="16"/>
      <c r="M1593" s="16"/>
      <c r="N1593" s="16"/>
      <c r="O1593" s="16"/>
      <c r="P1593" s="16"/>
      <c r="Q1593" s="16"/>
      <c r="R1593" s="16"/>
      <c r="S1593" s="16"/>
      <c r="T1593" s="16"/>
      <c r="U1593" s="16"/>
      <c r="V1593" s="1" t="s">
        <v>2952</v>
      </c>
      <c r="W1593" s="1" t="s">
        <v>2551</v>
      </c>
      <c r="X1593" s="5" t="s">
        <v>2954</v>
      </c>
      <c r="Y1593" s="5" t="s">
        <v>2737</v>
      </c>
      <c r="Z1593" s="5" t="s">
        <v>2738</v>
      </c>
      <c r="AA1593" s="5"/>
    </row>
    <row r="1594" spans="1:27" ht="12" customHeight="1" x14ac:dyDescent="0.15">
      <c r="A1594" s="1" t="s">
        <v>478</v>
      </c>
      <c r="B1594" s="1" t="s">
        <v>25</v>
      </c>
      <c r="C1594" s="1" t="s">
        <v>17</v>
      </c>
      <c r="D1594" s="1" t="s">
        <v>2455</v>
      </c>
      <c r="E1594" s="1" t="s">
        <v>10</v>
      </c>
      <c r="F1594" s="1" t="s">
        <v>480</v>
      </c>
      <c r="G1594" s="1" t="s">
        <v>242</v>
      </c>
      <c r="H1594" s="1" t="s">
        <v>235</v>
      </c>
      <c r="I1594" s="16"/>
      <c r="J1594" s="16"/>
      <c r="K1594" s="16"/>
      <c r="L1594" s="16"/>
      <c r="M1594" s="16"/>
      <c r="N1594" s="16"/>
      <c r="O1594" s="16"/>
      <c r="P1594" s="16"/>
      <c r="Q1594" s="16"/>
      <c r="R1594" s="16"/>
      <c r="S1594" s="16"/>
      <c r="T1594" s="16"/>
      <c r="U1594" s="16"/>
      <c r="V1594" s="1" t="s">
        <v>2952</v>
      </c>
      <c r="W1594" s="1" t="s">
        <v>2551</v>
      </c>
      <c r="X1594" s="5" t="s">
        <v>2954</v>
      </c>
      <c r="Y1594" s="5" t="s">
        <v>2557</v>
      </c>
      <c r="Z1594" s="5" t="s">
        <v>2734</v>
      </c>
      <c r="AA1594" s="5"/>
    </row>
    <row r="1595" spans="1:27" ht="12" customHeight="1" x14ac:dyDescent="0.15">
      <c r="A1595" s="1" t="s">
        <v>478</v>
      </c>
      <c r="B1595" s="1" t="s">
        <v>25</v>
      </c>
      <c r="C1595" s="1" t="s">
        <v>19</v>
      </c>
      <c r="D1595" s="1" t="s">
        <v>2455</v>
      </c>
      <c r="E1595" s="1" t="s">
        <v>10</v>
      </c>
      <c r="F1595" s="1" t="s">
        <v>480</v>
      </c>
      <c r="G1595" s="1" t="s">
        <v>245</v>
      </c>
      <c r="H1595" s="1" t="s">
        <v>239</v>
      </c>
      <c r="I1595" s="16"/>
      <c r="J1595" s="16"/>
      <c r="K1595" s="16"/>
      <c r="L1595" s="16"/>
      <c r="M1595" s="16"/>
      <c r="N1595" s="16"/>
      <c r="O1595" s="16"/>
      <c r="P1595" s="16"/>
      <c r="Q1595" s="16"/>
      <c r="R1595" s="16"/>
      <c r="S1595" s="16"/>
      <c r="T1595" s="16"/>
      <c r="U1595" s="16"/>
      <c r="V1595" s="1" t="s">
        <v>2952</v>
      </c>
      <c r="W1595" s="1" t="s">
        <v>2551</v>
      </c>
      <c r="X1595" s="5" t="s">
        <v>2954</v>
      </c>
      <c r="Y1595" s="5" t="s">
        <v>2740</v>
      </c>
      <c r="Z1595" s="5" t="s">
        <v>2738</v>
      </c>
      <c r="AA1595" s="5"/>
    </row>
    <row r="1596" spans="1:27" ht="12" customHeight="1" x14ac:dyDescent="0.15">
      <c r="A1596" s="1" t="s">
        <v>478</v>
      </c>
      <c r="B1596" s="1" t="s">
        <v>25</v>
      </c>
      <c r="C1596" s="1" t="s">
        <v>21</v>
      </c>
      <c r="D1596" s="1" t="s">
        <v>2455</v>
      </c>
      <c r="E1596" s="1" t="s">
        <v>10</v>
      </c>
      <c r="F1596" s="1" t="s">
        <v>480</v>
      </c>
      <c r="G1596" s="1" t="s">
        <v>249</v>
      </c>
      <c r="H1596" s="1" t="s">
        <v>235</v>
      </c>
      <c r="I1596" s="16"/>
      <c r="J1596" s="16"/>
      <c r="K1596" s="16"/>
      <c r="L1596" s="16"/>
      <c r="M1596" s="16"/>
      <c r="N1596" s="16"/>
      <c r="O1596" s="16"/>
      <c r="P1596" s="16"/>
      <c r="Q1596" s="16"/>
      <c r="R1596" s="16"/>
      <c r="S1596" s="16"/>
      <c r="T1596" s="16"/>
      <c r="U1596" s="16"/>
      <c r="V1596" s="1" t="s">
        <v>2952</v>
      </c>
      <c r="W1596" s="1" t="s">
        <v>2551</v>
      </c>
      <c r="X1596" s="5" t="s">
        <v>2954</v>
      </c>
      <c r="Y1596" s="5" t="s">
        <v>2559</v>
      </c>
      <c r="Z1596" s="5" t="s">
        <v>2734</v>
      </c>
      <c r="AA1596" s="5"/>
    </row>
    <row r="1597" spans="1:27" ht="12" customHeight="1" x14ac:dyDescent="0.15">
      <c r="A1597" s="1" t="s">
        <v>478</v>
      </c>
      <c r="B1597" s="1" t="s">
        <v>27</v>
      </c>
      <c r="C1597" s="1" t="s">
        <v>9</v>
      </c>
      <c r="D1597" s="1" t="s">
        <v>2455</v>
      </c>
      <c r="E1597" s="1" t="s">
        <v>10</v>
      </c>
      <c r="F1597" s="1" t="s">
        <v>481</v>
      </c>
      <c r="G1597" s="1" t="s">
        <v>234</v>
      </c>
      <c r="H1597" s="1" t="s">
        <v>235</v>
      </c>
      <c r="I1597" s="16"/>
      <c r="J1597" s="16"/>
      <c r="K1597" s="16"/>
      <c r="L1597" s="16"/>
      <c r="M1597" s="16"/>
      <c r="N1597" s="16"/>
      <c r="O1597" s="16"/>
      <c r="P1597" s="16"/>
      <c r="Q1597" s="16"/>
      <c r="R1597" s="16"/>
      <c r="S1597" s="16"/>
      <c r="T1597" s="16"/>
      <c r="U1597" s="16"/>
      <c r="V1597" s="1" t="s">
        <v>2952</v>
      </c>
      <c r="W1597" s="1" t="s">
        <v>2551</v>
      </c>
      <c r="X1597" s="5" t="s">
        <v>2955</v>
      </c>
      <c r="Y1597" s="5" t="s">
        <v>2553</v>
      </c>
      <c r="Z1597" s="5" t="s">
        <v>2734</v>
      </c>
      <c r="AA1597" s="5"/>
    </row>
    <row r="1598" spans="1:27" ht="12" customHeight="1" x14ac:dyDescent="0.15">
      <c r="A1598" s="1" t="s">
        <v>478</v>
      </c>
      <c r="B1598" s="1" t="s">
        <v>27</v>
      </c>
      <c r="C1598" s="1" t="s">
        <v>15</v>
      </c>
      <c r="D1598" s="1" t="s">
        <v>2455</v>
      </c>
      <c r="E1598" s="1" t="s">
        <v>10</v>
      </c>
      <c r="F1598" s="1" t="s">
        <v>481</v>
      </c>
      <c r="G1598" s="1" t="s">
        <v>238</v>
      </c>
      <c r="H1598" s="1" t="s">
        <v>239</v>
      </c>
      <c r="I1598" s="16"/>
      <c r="J1598" s="16"/>
      <c r="K1598" s="16"/>
      <c r="L1598" s="16"/>
      <c r="M1598" s="16"/>
      <c r="N1598" s="16"/>
      <c r="O1598" s="16"/>
      <c r="P1598" s="16"/>
      <c r="Q1598" s="16"/>
      <c r="R1598" s="16"/>
      <c r="S1598" s="16"/>
      <c r="T1598" s="16"/>
      <c r="U1598" s="16"/>
      <c r="V1598" s="1" t="s">
        <v>2952</v>
      </c>
      <c r="W1598" s="1" t="s">
        <v>2551</v>
      </c>
      <c r="X1598" s="5" t="s">
        <v>2955</v>
      </c>
      <c r="Y1598" s="5" t="s">
        <v>2737</v>
      </c>
      <c r="Z1598" s="5" t="s">
        <v>2738</v>
      </c>
      <c r="AA1598" s="5"/>
    </row>
    <row r="1599" spans="1:27" ht="12" customHeight="1" x14ac:dyDescent="0.15">
      <c r="A1599" s="1" t="s">
        <v>478</v>
      </c>
      <c r="B1599" s="1" t="s">
        <v>27</v>
      </c>
      <c r="C1599" s="1" t="s">
        <v>17</v>
      </c>
      <c r="D1599" s="1" t="s">
        <v>2455</v>
      </c>
      <c r="E1599" s="1" t="s">
        <v>10</v>
      </c>
      <c r="F1599" s="1" t="s">
        <v>481</v>
      </c>
      <c r="G1599" s="1" t="s">
        <v>242</v>
      </c>
      <c r="H1599" s="1" t="s">
        <v>235</v>
      </c>
      <c r="I1599" s="16"/>
      <c r="J1599" s="16"/>
      <c r="K1599" s="16"/>
      <c r="L1599" s="16"/>
      <c r="M1599" s="16"/>
      <c r="N1599" s="16"/>
      <c r="O1599" s="16"/>
      <c r="P1599" s="16"/>
      <c r="Q1599" s="16"/>
      <c r="R1599" s="16"/>
      <c r="S1599" s="16"/>
      <c r="T1599" s="16"/>
      <c r="U1599" s="16"/>
      <c r="V1599" s="1" t="s">
        <v>2952</v>
      </c>
      <c r="W1599" s="1" t="s">
        <v>2551</v>
      </c>
      <c r="X1599" s="5" t="s">
        <v>2955</v>
      </c>
      <c r="Y1599" s="5" t="s">
        <v>2557</v>
      </c>
      <c r="Z1599" s="5" t="s">
        <v>2734</v>
      </c>
      <c r="AA1599" s="5"/>
    </row>
    <row r="1600" spans="1:27" ht="12" customHeight="1" x14ac:dyDescent="0.15">
      <c r="A1600" s="1" t="s">
        <v>478</v>
      </c>
      <c r="B1600" s="1" t="s">
        <v>27</v>
      </c>
      <c r="C1600" s="1" t="s">
        <v>19</v>
      </c>
      <c r="D1600" s="1" t="s">
        <v>2455</v>
      </c>
      <c r="E1600" s="1" t="s">
        <v>10</v>
      </c>
      <c r="F1600" s="1" t="s">
        <v>481</v>
      </c>
      <c r="G1600" s="1" t="s">
        <v>245</v>
      </c>
      <c r="H1600" s="1" t="s">
        <v>239</v>
      </c>
      <c r="I1600" s="16"/>
      <c r="J1600" s="16"/>
      <c r="K1600" s="16"/>
      <c r="L1600" s="16"/>
      <c r="M1600" s="16"/>
      <c r="N1600" s="16"/>
      <c r="O1600" s="16"/>
      <c r="P1600" s="16"/>
      <c r="Q1600" s="16"/>
      <c r="R1600" s="16"/>
      <c r="S1600" s="16"/>
      <c r="T1600" s="16"/>
      <c r="U1600" s="16"/>
      <c r="V1600" s="1" t="s">
        <v>2952</v>
      </c>
      <c r="W1600" s="1" t="s">
        <v>2551</v>
      </c>
      <c r="X1600" s="5" t="s">
        <v>2955</v>
      </c>
      <c r="Y1600" s="5" t="s">
        <v>2740</v>
      </c>
      <c r="Z1600" s="5" t="s">
        <v>2738</v>
      </c>
      <c r="AA1600" s="5"/>
    </row>
    <row r="1601" spans="1:27" ht="12" customHeight="1" x14ac:dyDescent="0.15">
      <c r="A1601" s="1" t="s">
        <v>478</v>
      </c>
      <c r="B1601" s="1" t="s">
        <v>27</v>
      </c>
      <c r="C1601" s="1" t="s">
        <v>21</v>
      </c>
      <c r="D1601" s="1" t="s">
        <v>2455</v>
      </c>
      <c r="E1601" s="1" t="s">
        <v>10</v>
      </c>
      <c r="F1601" s="1" t="s">
        <v>481</v>
      </c>
      <c r="G1601" s="1" t="s">
        <v>249</v>
      </c>
      <c r="H1601" s="1" t="s">
        <v>235</v>
      </c>
      <c r="I1601" s="16"/>
      <c r="J1601" s="16"/>
      <c r="K1601" s="16"/>
      <c r="L1601" s="16"/>
      <c r="M1601" s="16"/>
      <c r="N1601" s="16"/>
      <c r="O1601" s="16"/>
      <c r="P1601" s="16"/>
      <c r="Q1601" s="16"/>
      <c r="R1601" s="16"/>
      <c r="S1601" s="16"/>
      <c r="T1601" s="16"/>
      <c r="U1601" s="16"/>
      <c r="V1601" s="1" t="s">
        <v>2952</v>
      </c>
      <c r="W1601" s="1" t="s">
        <v>2551</v>
      </c>
      <c r="X1601" s="5" t="s">
        <v>2955</v>
      </c>
      <c r="Y1601" s="5" t="s">
        <v>2559</v>
      </c>
      <c r="Z1601" s="5" t="s">
        <v>2734</v>
      </c>
      <c r="AA1601" s="5"/>
    </row>
    <row r="1602" spans="1:27" ht="12" customHeight="1" x14ac:dyDescent="0.15">
      <c r="A1602" s="1" t="s">
        <v>478</v>
      </c>
      <c r="B1602" s="1" t="s">
        <v>29</v>
      </c>
      <c r="C1602" s="1" t="s">
        <v>9</v>
      </c>
      <c r="D1602" s="1" t="s">
        <v>2455</v>
      </c>
      <c r="E1602" s="1" t="s">
        <v>10</v>
      </c>
      <c r="F1602" s="1" t="s">
        <v>482</v>
      </c>
      <c r="G1602" s="1" t="s">
        <v>234</v>
      </c>
      <c r="H1602" s="1" t="s">
        <v>235</v>
      </c>
      <c r="I1602" s="16"/>
      <c r="J1602" s="16"/>
      <c r="K1602" s="16"/>
      <c r="L1602" s="16"/>
      <c r="M1602" s="16"/>
      <c r="N1602" s="16"/>
      <c r="O1602" s="16"/>
      <c r="P1602" s="16"/>
      <c r="Q1602" s="16"/>
      <c r="R1602" s="16"/>
      <c r="S1602" s="16"/>
      <c r="T1602" s="16"/>
      <c r="U1602" s="16"/>
      <c r="V1602" s="1" t="s">
        <v>2952</v>
      </c>
      <c r="W1602" s="1" t="s">
        <v>2551</v>
      </c>
      <c r="X1602" s="5" t="s">
        <v>2956</v>
      </c>
      <c r="Y1602" s="5" t="s">
        <v>2553</v>
      </c>
      <c r="Z1602" s="5" t="s">
        <v>2734</v>
      </c>
      <c r="AA1602" s="5"/>
    </row>
    <row r="1603" spans="1:27" ht="12" customHeight="1" x14ac:dyDescent="0.15">
      <c r="A1603" s="1" t="s">
        <v>478</v>
      </c>
      <c r="B1603" s="1" t="s">
        <v>29</v>
      </c>
      <c r="C1603" s="1" t="s">
        <v>15</v>
      </c>
      <c r="D1603" s="1" t="s">
        <v>2455</v>
      </c>
      <c r="E1603" s="1" t="s">
        <v>10</v>
      </c>
      <c r="F1603" s="1" t="s">
        <v>482</v>
      </c>
      <c r="G1603" s="1" t="s">
        <v>238</v>
      </c>
      <c r="H1603" s="1" t="s">
        <v>239</v>
      </c>
      <c r="I1603" s="16"/>
      <c r="J1603" s="16"/>
      <c r="K1603" s="16"/>
      <c r="L1603" s="16"/>
      <c r="M1603" s="16"/>
      <c r="N1603" s="16"/>
      <c r="O1603" s="16"/>
      <c r="P1603" s="16"/>
      <c r="Q1603" s="16"/>
      <c r="R1603" s="16"/>
      <c r="S1603" s="16"/>
      <c r="T1603" s="16"/>
      <c r="U1603" s="16"/>
      <c r="V1603" s="1" t="s">
        <v>2952</v>
      </c>
      <c r="W1603" s="1" t="s">
        <v>2551</v>
      </c>
      <c r="X1603" s="5" t="s">
        <v>2956</v>
      </c>
      <c r="Y1603" s="5" t="s">
        <v>2737</v>
      </c>
      <c r="Z1603" s="5" t="s">
        <v>2738</v>
      </c>
      <c r="AA1603" s="5"/>
    </row>
    <row r="1604" spans="1:27" ht="12" customHeight="1" x14ac:dyDescent="0.15">
      <c r="A1604" s="1" t="s">
        <v>478</v>
      </c>
      <c r="B1604" s="1" t="s">
        <v>29</v>
      </c>
      <c r="C1604" s="1" t="s">
        <v>17</v>
      </c>
      <c r="D1604" s="1" t="s">
        <v>2455</v>
      </c>
      <c r="E1604" s="1" t="s">
        <v>10</v>
      </c>
      <c r="F1604" s="1" t="s">
        <v>482</v>
      </c>
      <c r="G1604" s="1" t="s">
        <v>242</v>
      </c>
      <c r="H1604" s="1" t="s">
        <v>235</v>
      </c>
      <c r="I1604" s="16"/>
      <c r="J1604" s="16"/>
      <c r="K1604" s="16"/>
      <c r="L1604" s="16"/>
      <c r="M1604" s="16"/>
      <c r="N1604" s="16"/>
      <c r="O1604" s="16"/>
      <c r="P1604" s="16"/>
      <c r="Q1604" s="16"/>
      <c r="R1604" s="16"/>
      <c r="S1604" s="16"/>
      <c r="T1604" s="16"/>
      <c r="U1604" s="16"/>
      <c r="V1604" s="1" t="s">
        <v>2952</v>
      </c>
      <c r="W1604" s="1" t="s">
        <v>2551</v>
      </c>
      <c r="X1604" s="5" t="s">
        <v>2956</v>
      </c>
      <c r="Y1604" s="5" t="s">
        <v>2557</v>
      </c>
      <c r="Z1604" s="5" t="s">
        <v>2734</v>
      </c>
      <c r="AA1604" s="5"/>
    </row>
    <row r="1605" spans="1:27" ht="12" customHeight="1" x14ac:dyDescent="0.15">
      <c r="A1605" s="1" t="s">
        <v>478</v>
      </c>
      <c r="B1605" s="1" t="s">
        <v>29</v>
      </c>
      <c r="C1605" s="1" t="s">
        <v>19</v>
      </c>
      <c r="D1605" s="1" t="s">
        <v>2455</v>
      </c>
      <c r="E1605" s="1" t="s">
        <v>10</v>
      </c>
      <c r="F1605" s="1" t="s">
        <v>482</v>
      </c>
      <c r="G1605" s="1" t="s">
        <v>245</v>
      </c>
      <c r="H1605" s="1" t="s">
        <v>239</v>
      </c>
      <c r="I1605" s="16"/>
      <c r="J1605" s="16"/>
      <c r="K1605" s="16"/>
      <c r="L1605" s="16"/>
      <c r="M1605" s="16"/>
      <c r="N1605" s="16"/>
      <c r="O1605" s="16"/>
      <c r="P1605" s="16"/>
      <c r="Q1605" s="16"/>
      <c r="R1605" s="16"/>
      <c r="S1605" s="16"/>
      <c r="T1605" s="16"/>
      <c r="U1605" s="16"/>
      <c r="V1605" s="1" t="s">
        <v>2952</v>
      </c>
      <c r="W1605" s="1" t="s">
        <v>2551</v>
      </c>
      <c r="X1605" s="5" t="s">
        <v>2956</v>
      </c>
      <c r="Y1605" s="5" t="s">
        <v>2740</v>
      </c>
      <c r="Z1605" s="5" t="s">
        <v>2738</v>
      </c>
      <c r="AA1605" s="5"/>
    </row>
    <row r="1606" spans="1:27" ht="12" customHeight="1" x14ac:dyDescent="0.15">
      <c r="A1606" s="1" t="s">
        <v>478</v>
      </c>
      <c r="B1606" s="1" t="s">
        <v>29</v>
      </c>
      <c r="C1606" s="1" t="s">
        <v>21</v>
      </c>
      <c r="D1606" s="1" t="s">
        <v>2455</v>
      </c>
      <c r="E1606" s="1" t="s">
        <v>10</v>
      </c>
      <c r="F1606" s="1" t="s">
        <v>482</v>
      </c>
      <c r="G1606" s="1" t="s">
        <v>249</v>
      </c>
      <c r="H1606" s="1" t="s">
        <v>235</v>
      </c>
      <c r="I1606" s="16"/>
      <c r="J1606" s="16"/>
      <c r="K1606" s="16"/>
      <c r="L1606" s="16"/>
      <c r="M1606" s="16"/>
      <c r="N1606" s="16"/>
      <c r="O1606" s="16"/>
      <c r="P1606" s="16"/>
      <c r="Q1606" s="16"/>
      <c r="R1606" s="16"/>
      <c r="S1606" s="16"/>
      <c r="T1606" s="16"/>
      <c r="U1606" s="16"/>
      <c r="V1606" s="1" t="s">
        <v>2952</v>
      </c>
      <c r="W1606" s="1" t="s">
        <v>2551</v>
      </c>
      <c r="X1606" s="5" t="s">
        <v>2956</v>
      </c>
      <c r="Y1606" s="5" t="s">
        <v>2559</v>
      </c>
      <c r="Z1606" s="5" t="s">
        <v>2734</v>
      </c>
      <c r="AA1606" s="5"/>
    </row>
    <row r="1607" spans="1:27" ht="12" customHeight="1" x14ac:dyDescent="0.15">
      <c r="A1607" s="1" t="s">
        <v>478</v>
      </c>
      <c r="B1607" s="1" t="s">
        <v>31</v>
      </c>
      <c r="C1607" s="1" t="s">
        <v>9</v>
      </c>
      <c r="D1607" s="1" t="s">
        <v>2455</v>
      </c>
      <c r="E1607" s="1" t="s">
        <v>10</v>
      </c>
      <c r="F1607" s="1" t="s">
        <v>483</v>
      </c>
      <c r="G1607" s="1" t="s">
        <v>234</v>
      </c>
      <c r="H1607" s="1" t="s">
        <v>235</v>
      </c>
      <c r="I1607" s="16"/>
      <c r="J1607" s="16"/>
      <c r="K1607" s="16"/>
      <c r="L1607" s="16"/>
      <c r="M1607" s="16"/>
      <c r="N1607" s="16"/>
      <c r="O1607" s="16"/>
      <c r="P1607" s="16"/>
      <c r="Q1607" s="16"/>
      <c r="R1607" s="16"/>
      <c r="S1607" s="16"/>
      <c r="T1607" s="16"/>
      <c r="U1607" s="16"/>
      <c r="V1607" s="1" t="s">
        <v>2952</v>
      </c>
      <c r="W1607" s="1" t="s">
        <v>2551</v>
      </c>
      <c r="X1607" s="5" t="s">
        <v>2957</v>
      </c>
      <c r="Y1607" s="5" t="s">
        <v>2553</v>
      </c>
      <c r="Z1607" s="5" t="s">
        <v>2734</v>
      </c>
      <c r="AA1607" s="5"/>
    </row>
    <row r="1608" spans="1:27" ht="12" customHeight="1" x14ac:dyDescent="0.15">
      <c r="A1608" s="1" t="s">
        <v>478</v>
      </c>
      <c r="B1608" s="1" t="s">
        <v>31</v>
      </c>
      <c r="C1608" s="1" t="s">
        <v>15</v>
      </c>
      <c r="D1608" s="1" t="s">
        <v>2455</v>
      </c>
      <c r="E1608" s="1" t="s">
        <v>10</v>
      </c>
      <c r="F1608" s="1" t="s">
        <v>483</v>
      </c>
      <c r="G1608" s="1" t="s">
        <v>238</v>
      </c>
      <c r="H1608" s="1" t="s">
        <v>239</v>
      </c>
      <c r="I1608" s="16"/>
      <c r="J1608" s="16"/>
      <c r="K1608" s="16"/>
      <c r="L1608" s="16"/>
      <c r="M1608" s="16"/>
      <c r="N1608" s="16"/>
      <c r="O1608" s="16"/>
      <c r="P1608" s="16"/>
      <c r="Q1608" s="16"/>
      <c r="R1608" s="16"/>
      <c r="S1608" s="16"/>
      <c r="T1608" s="16"/>
      <c r="U1608" s="16"/>
      <c r="V1608" s="1" t="s">
        <v>2952</v>
      </c>
      <c r="W1608" s="1" t="s">
        <v>2551</v>
      </c>
      <c r="X1608" s="5" t="s">
        <v>2957</v>
      </c>
      <c r="Y1608" s="5" t="s">
        <v>2737</v>
      </c>
      <c r="Z1608" s="5" t="s">
        <v>2738</v>
      </c>
      <c r="AA1608" s="5"/>
    </row>
    <row r="1609" spans="1:27" ht="12" customHeight="1" x14ac:dyDescent="0.15">
      <c r="A1609" s="1" t="s">
        <v>478</v>
      </c>
      <c r="B1609" s="1" t="s">
        <v>33</v>
      </c>
      <c r="C1609" s="1" t="s">
        <v>9</v>
      </c>
      <c r="D1609" s="1" t="s">
        <v>2455</v>
      </c>
      <c r="E1609" s="1" t="s">
        <v>10</v>
      </c>
      <c r="F1609" s="1" t="s">
        <v>484</v>
      </c>
      <c r="G1609" s="1" t="s">
        <v>234</v>
      </c>
      <c r="H1609" s="1" t="s">
        <v>235</v>
      </c>
      <c r="I1609" s="16"/>
      <c r="J1609" s="16"/>
      <c r="K1609" s="16"/>
      <c r="L1609" s="16"/>
      <c r="M1609" s="16"/>
      <c r="N1609" s="16"/>
      <c r="O1609" s="16"/>
      <c r="P1609" s="16"/>
      <c r="Q1609" s="16"/>
      <c r="R1609" s="16"/>
      <c r="S1609" s="16"/>
      <c r="T1609" s="16"/>
      <c r="U1609" s="16"/>
      <c r="V1609" s="1" t="s">
        <v>2952</v>
      </c>
      <c r="W1609" s="1" t="s">
        <v>2551</v>
      </c>
      <c r="X1609" s="5" t="s">
        <v>2958</v>
      </c>
      <c r="Y1609" s="5" t="s">
        <v>2553</v>
      </c>
      <c r="Z1609" s="5" t="s">
        <v>2734</v>
      </c>
      <c r="AA1609" s="5"/>
    </row>
    <row r="1610" spans="1:27" ht="12" customHeight="1" x14ac:dyDescent="0.15">
      <c r="A1610" s="1" t="s">
        <v>478</v>
      </c>
      <c r="B1610" s="1" t="s">
        <v>33</v>
      </c>
      <c r="C1610" s="1" t="s">
        <v>15</v>
      </c>
      <c r="D1610" s="1" t="s">
        <v>2455</v>
      </c>
      <c r="E1610" s="1" t="s">
        <v>10</v>
      </c>
      <c r="F1610" s="1" t="s">
        <v>484</v>
      </c>
      <c r="G1610" s="1" t="s">
        <v>238</v>
      </c>
      <c r="H1610" s="1" t="s">
        <v>239</v>
      </c>
      <c r="I1610" s="16"/>
      <c r="J1610" s="16"/>
      <c r="K1610" s="16"/>
      <c r="L1610" s="16"/>
      <c r="M1610" s="16"/>
      <c r="N1610" s="16"/>
      <c r="O1610" s="16"/>
      <c r="P1610" s="16"/>
      <c r="Q1610" s="16"/>
      <c r="R1610" s="16"/>
      <c r="S1610" s="16"/>
      <c r="T1610" s="16"/>
      <c r="U1610" s="16"/>
      <c r="V1610" s="1" t="s">
        <v>2952</v>
      </c>
      <c r="W1610" s="1" t="s">
        <v>2551</v>
      </c>
      <c r="X1610" s="5" t="s">
        <v>2958</v>
      </c>
      <c r="Y1610" s="5" t="s">
        <v>2737</v>
      </c>
      <c r="Z1610" s="5" t="s">
        <v>2738</v>
      </c>
      <c r="AA1610" s="5"/>
    </row>
    <row r="1611" spans="1:27" ht="12" customHeight="1" x14ac:dyDescent="0.15">
      <c r="A1611" s="1" t="s">
        <v>478</v>
      </c>
      <c r="B1611" s="1" t="s">
        <v>35</v>
      </c>
      <c r="C1611" s="1" t="s">
        <v>9</v>
      </c>
      <c r="D1611" s="1" t="s">
        <v>2455</v>
      </c>
      <c r="E1611" s="1" t="s">
        <v>10</v>
      </c>
      <c r="F1611" s="1" t="s">
        <v>485</v>
      </c>
      <c r="G1611" s="1" t="s">
        <v>234</v>
      </c>
      <c r="H1611" s="1" t="s">
        <v>235</v>
      </c>
      <c r="I1611" s="16"/>
      <c r="J1611" s="16"/>
      <c r="K1611" s="16"/>
      <c r="L1611" s="16"/>
      <c r="M1611" s="16"/>
      <c r="N1611" s="16"/>
      <c r="O1611" s="16"/>
      <c r="P1611" s="16"/>
      <c r="Q1611" s="16"/>
      <c r="R1611" s="16"/>
      <c r="S1611" s="16"/>
      <c r="T1611" s="16"/>
      <c r="U1611" s="16"/>
      <c r="V1611" s="1" t="s">
        <v>2952</v>
      </c>
      <c r="W1611" s="1" t="s">
        <v>2551</v>
      </c>
      <c r="X1611" s="5" t="s">
        <v>2959</v>
      </c>
      <c r="Y1611" s="5" t="s">
        <v>2553</v>
      </c>
      <c r="Z1611" s="5" t="s">
        <v>2734</v>
      </c>
      <c r="AA1611" s="5"/>
    </row>
    <row r="1612" spans="1:27" ht="12" customHeight="1" x14ac:dyDescent="0.15">
      <c r="A1612" s="1" t="s">
        <v>478</v>
      </c>
      <c r="B1612" s="1" t="s">
        <v>35</v>
      </c>
      <c r="C1612" s="1" t="s">
        <v>15</v>
      </c>
      <c r="D1612" s="1" t="s">
        <v>2455</v>
      </c>
      <c r="E1612" s="1" t="s">
        <v>10</v>
      </c>
      <c r="F1612" s="1" t="s">
        <v>485</v>
      </c>
      <c r="G1612" s="1" t="s">
        <v>238</v>
      </c>
      <c r="H1612" s="1" t="s">
        <v>239</v>
      </c>
      <c r="I1612" s="16"/>
      <c r="J1612" s="16"/>
      <c r="K1612" s="16"/>
      <c r="L1612" s="16"/>
      <c r="M1612" s="16"/>
      <c r="N1612" s="16"/>
      <c r="O1612" s="16"/>
      <c r="P1612" s="16"/>
      <c r="Q1612" s="16"/>
      <c r="R1612" s="16"/>
      <c r="S1612" s="16"/>
      <c r="T1612" s="16"/>
      <c r="U1612" s="16"/>
      <c r="V1612" s="1" t="s">
        <v>2952</v>
      </c>
      <c r="W1612" s="1" t="s">
        <v>2551</v>
      </c>
      <c r="X1612" s="5" t="s">
        <v>2959</v>
      </c>
      <c r="Y1612" s="5" t="s">
        <v>2737</v>
      </c>
      <c r="Z1612" s="5" t="s">
        <v>2738</v>
      </c>
      <c r="AA1612" s="5"/>
    </row>
    <row r="1613" spans="1:27" ht="12" customHeight="1" x14ac:dyDescent="0.15">
      <c r="A1613" s="1" t="s">
        <v>478</v>
      </c>
      <c r="B1613" s="1" t="s">
        <v>37</v>
      </c>
      <c r="C1613" s="1" t="s">
        <v>9</v>
      </c>
      <c r="D1613" s="1" t="s">
        <v>2455</v>
      </c>
      <c r="E1613" s="1" t="s">
        <v>10</v>
      </c>
      <c r="F1613" s="1" t="s">
        <v>486</v>
      </c>
      <c r="G1613" s="1" t="s">
        <v>234</v>
      </c>
      <c r="H1613" s="1" t="s">
        <v>235</v>
      </c>
      <c r="I1613" s="16"/>
      <c r="J1613" s="16"/>
      <c r="K1613" s="16"/>
      <c r="L1613" s="16"/>
      <c r="M1613" s="16"/>
      <c r="N1613" s="16"/>
      <c r="O1613" s="16"/>
      <c r="P1613" s="16"/>
      <c r="Q1613" s="16"/>
      <c r="R1613" s="16"/>
      <c r="S1613" s="16"/>
      <c r="T1613" s="16"/>
      <c r="U1613" s="16"/>
      <c r="V1613" s="1" t="s">
        <v>2952</v>
      </c>
      <c r="W1613" s="1" t="s">
        <v>2551</v>
      </c>
      <c r="X1613" s="5" t="s">
        <v>2960</v>
      </c>
      <c r="Y1613" s="5" t="s">
        <v>2553</v>
      </c>
      <c r="Z1613" s="5" t="s">
        <v>2734</v>
      </c>
      <c r="AA1613" s="5"/>
    </row>
    <row r="1614" spans="1:27" ht="12" customHeight="1" x14ac:dyDescent="0.15">
      <c r="A1614" s="1" t="s">
        <v>478</v>
      </c>
      <c r="B1614" s="1" t="s">
        <v>37</v>
      </c>
      <c r="C1614" s="1" t="s">
        <v>15</v>
      </c>
      <c r="D1614" s="1" t="s">
        <v>2455</v>
      </c>
      <c r="E1614" s="1" t="s">
        <v>10</v>
      </c>
      <c r="F1614" s="1" t="s">
        <v>486</v>
      </c>
      <c r="G1614" s="1" t="s">
        <v>238</v>
      </c>
      <c r="H1614" s="1" t="s">
        <v>239</v>
      </c>
      <c r="I1614" s="16"/>
      <c r="J1614" s="16"/>
      <c r="K1614" s="16"/>
      <c r="L1614" s="16"/>
      <c r="M1614" s="16"/>
      <c r="N1614" s="16"/>
      <c r="O1614" s="16"/>
      <c r="P1614" s="16"/>
      <c r="Q1614" s="16"/>
      <c r="R1614" s="16"/>
      <c r="S1614" s="16"/>
      <c r="T1614" s="16"/>
      <c r="U1614" s="16"/>
      <c r="V1614" s="1" t="s">
        <v>2952</v>
      </c>
      <c r="W1614" s="1" t="s">
        <v>2551</v>
      </c>
      <c r="X1614" s="5" t="s">
        <v>2960</v>
      </c>
      <c r="Y1614" s="5" t="s">
        <v>2737</v>
      </c>
      <c r="Z1614" s="5" t="s">
        <v>2738</v>
      </c>
      <c r="AA1614" s="5"/>
    </row>
    <row r="1615" spans="1:27" ht="12" customHeight="1" x14ac:dyDescent="0.15">
      <c r="A1615" s="1" t="s">
        <v>478</v>
      </c>
      <c r="B1615" s="1" t="s">
        <v>39</v>
      </c>
      <c r="C1615" s="1" t="s">
        <v>9</v>
      </c>
      <c r="D1615" s="1" t="s">
        <v>2455</v>
      </c>
      <c r="E1615" s="1" t="s">
        <v>10</v>
      </c>
      <c r="F1615" s="1" t="s">
        <v>487</v>
      </c>
      <c r="G1615" s="1" t="s">
        <v>234</v>
      </c>
      <c r="H1615" s="1" t="s">
        <v>235</v>
      </c>
      <c r="I1615" s="16"/>
      <c r="J1615" s="16"/>
      <c r="K1615" s="16"/>
      <c r="L1615" s="16"/>
      <c r="M1615" s="16"/>
      <c r="N1615" s="16"/>
      <c r="O1615" s="16"/>
      <c r="P1615" s="16"/>
      <c r="Q1615" s="16"/>
      <c r="R1615" s="16"/>
      <c r="S1615" s="16"/>
      <c r="T1615" s="16"/>
      <c r="U1615" s="16"/>
      <c r="V1615" s="1" t="s">
        <v>2952</v>
      </c>
      <c r="W1615" s="1" t="s">
        <v>2551</v>
      </c>
      <c r="X1615" s="5" t="s">
        <v>2961</v>
      </c>
      <c r="Y1615" s="5" t="s">
        <v>2553</v>
      </c>
      <c r="Z1615" s="5" t="s">
        <v>2734</v>
      </c>
      <c r="AA1615" s="5"/>
    </row>
    <row r="1616" spans="1:27" ht="12" customHeight="1" x14ac:dyDescent="0.15">
      <c r="A1616" s="1" t="s">
        <v>478</v>
      </c>
      <c r="B1616" s="1" t="s">
        <v>39</v>
      </c>
      <c r="C1616" s="1" t="s">
        <v>15</v>
      </c>
      <c r="D1616" s="1" t="s">
        <v>2455</v>
      </c>
      <c r="E1616" s="1" t="s">
        <v>10</v>
      </c>
      <c r="F1616" s="1" t="s">
        <v>487</v>
      </c>
      <c r="G1616" s="1" t="s">
        <v>238</v>
      </c>
      <c r="H1616" s="1" t="s">
        <v>239</v>
      </c>
      <c r="I1616" s="16"/>
      <c r="J1616" s="16"/>
      <c r="K1616" s="16"/>
      <c r="L1616" s="16"/>
      <c r="M1616" s="16"/>
      <c r="N1616" s="16"/>
      <c r="O1616" s="16"/>
      <c r="P1616" s="16"/>
      <c r="Q1616" s="16"/>
      <c r="R1616" s="16"/>
      <c r="S1616" s="16"/>
      <c r="T1616" s="16"/>
      <c r="U1616" s="16"/>
      <c r="V1616" s="1" t="s">
        <v>2952</v>
      </c>
      <c r="W1616" s="1" t="s">
        <v>2551</v>
      </c>
      <c r="X1616" s="5" t="s">
        <v>2961</v>
      </c>
      <c r="Y1616" s="5" t="s">
        <v>2737</v>
      </c>
      <c r="Z1616" s="5" t="s">
        <v>2738</v>
      </c>
      <c r="AA1616" s="5"/>
    </row>
    <row r="1617" spans="1:27" ht="12" customHeight="1" x14ac:dyDescent="0.15">
      <c r="A1617" s="1" t="s">
        <v>478</v>
      </c>
      <c r="B1617" s="1" t="s">
        <v>41</v>
      </c>
      <c r="C1617" s="1" t="s">
        <v>9</v>
      </c>
      <c r="D1617" s="1" t="s">
        <v>2455</v>
      </c>
      <c r="E1617" s="1" t="s">
        <v>10</v>
      </c>
      <c r="F1617" s="1" t="s">
        <v>488</v>
      </c>
      <c r="G1617" s="1" t="s">
        <v>234</v>
      </c>
      <c r="H1617" s="1" t="s">
        <v>235</v>
      </c>
      <c r="I1617" s="16"/>
      <c r="J1617" s="16"/>
      <c r="K1617" s="16"/>
      <c r="L1617" s="16"/>
      <c r="M1617" s="16"/>
      <c r="N1617" s="16"/>
      <c r="O1617" s="16"/>
      <c r="P1617" s="16"/>
      <c r="Q1617" s="16"/>
      <c r="R1617" s="16"/>
      <c r="S1617" s="16"/>
      <c r="T1617" s="16"/>
      <c r="U1617" s="16"/>
      <c r="V1617" s="1" t="s">
        <v>2952</v>
      </c>
      <c r="W1617" s="1" t="s">
        <v>2551</v>
      </c>
      <c r="X1617" s="5" t="s">
        <v>2962</v>
      </c>
      <c r="Y1617" s="5" t="s">
        <v>2553</v>
      </c>
      <c r="Z1617" s="5" t="s">
        <v>2734</v>
      </c>
      <c r="AA1617" s="5"/>
    </row>
    <row r="1618" spans="1:27" ht="12" customHeight="1" x14ac:dyDescent="0.15">
      <c r="A1618" s="1" t="s">
        <v>478</v>
      </c>
      <c r="B1618" s="1" t="s">
        <v>41</v>
      </c>
      <c r="C1618" s="1" t="s">
        <v>15</v>
      </c>
      <c r="D1618" s="1" t="s">
        <v>2455</v>
      </c>
      <c r="E1618" s="1" t="s">
        <v>10</v>
      </c>
      <c r="F1618" s="1" t="s">
        <v>488</v>
      </c>
      <c r="G1618" s="1" t="s">
        <v>238</v>
      </c>
      <c r="H1618" s="1" t="s">
        <v>239</v>
      </c>
      <c r="I1618" s="16"/>
      <c r="J1618" s="16"/>
      <c r="K1618" s="16"/>
      <c r="L1618" s="16"/>
      <c r="M1618" s="16"/>
      <c r="N1618" s="16"/>
      <c r="O1618" s="16"/>
      <c r="P1618" s="16"/>
      <c r="Q1618" s="16"/>
      <c r="R1618" s="16"/>
      <c r="S1618" s="16"/>
      <c r="T1618" s="16"/>
      <c r="U1618" s="16"/>
      <c r="V1618" s="1" t="s">
        <v>2952</v>
      </c>
      <c r="W1618" s="1" t="s">
        <v>2551</v>
      </c>
      <c r="X1618" s="5" t="s">
        <v>2962</v>
      </c>
      <c r="Y1618" s="5" t="s">
        <v>2737</v>
      </c>
      <c r="Z1618" s="5" t="s">
        <v>2738</v>
      </c>
      <c r="AA1618" s="5"/>
    </row>
    <row r="1619" spans="1:27" ht="12" customHeight="1" x14ac:dyDescent="0.15">
      <c r="A1619" s="1" t="s">
        <v>478</v>
      </c>
      <c r="B1619" s="1" t="s">
        <v>43</v>
      </c>
      <c r="C1619" s="1" t="s">
        <v>9</v>
      </c>
      <c r="D1619" s="1" t="s">
        <v>2455</v>
      </c>
      <c r="E1619" s="1" t="s">
        <v>10</v>
      </c>
      <c r="F1619" s="1" t="s">
        <v>489</v>
      </c>
      <c r="G1619" s="1" t="s">
        <v>234</v>
      </c>
      <c r="H1619" s="1" t="s">
        <v>235</v>
      </c>
      <c r="I1619" s="16"/>
      <c r="J1619" s="16"/>
      <c r="K1619" s="16"/>
      <c r="L1619" s="16"/>
      <c r="M1619" s="16"/>
      <c r="N1619" s="16"/>
      <c r="O1619" s="16"/>
      <c r="P1619" s="16"/>
      <c r="Q1619" s="16"/>
      <c r="R1619" s="16"/>
      <c r="S1619" s="16"/>
      <c r="T1619" s="16"/>
      <c r="U1619" s="16"/>
      <c r="V1619" s="1" t="s">
        <v>2952</v>
      </c>
      <c r="W1619" s="1" t="s">
        <v>2551</v>
      </c>
      <c r="X1619" s="5" t="s">
        <v>2963</v>
      </c>
      <c r="Y1619" s="5" t="s">
        <v>2553</v>
      </c>
      <c r="Z1619" s="5" t="s">
        <v>2734</v>
      </c>
      <c r="AA1619" s="5"/>
    </row>
    <row r="1620" spans="1:27" ht="12" customHeight="1" x14ac:dyDescent="0.15">
      <c r="A1620" s="1" t="s">
        <v>478</v>
      </c>
      <c r="B1620" s="1" t="s">
        <v>43</v>
      </c>
      <c r="C1620" s="1" t="s">
        <v>15</v>
      </c>
      <c r="D1620" s="1" t="s">
        <v>2455</v>
      </c>
      <c r="E1620" s="1" t="s">
        <v>10</v>
      </c>
      <c r="F1620" s="1" t="s">
        <v>489</v>
      </c>
      <c r="G1620" s="1" t="s">
        <v>238</v>
      </c>
      <c r="H1620" s="1" t="s">
        <v>239</v>
      </c>
      <c r="I1620" s="16"/>
      <c r="J1620" s="16"/>
      <c r="K1620" s="16"/>
      <c r="L1620" s="16"/>
      <c r="M1620" s="16"/>
      <c r="N1620" s="16"/>
      <c r="O1620" s="16"/>
      <c r="P1620" s="16"/>
      <c r="Q1620" s="16"/>
      <c r="R1620" s="16"/>
      <c r="S1620" s="16"/>
      <c r="T1620" s="16"/>
      <c r="U1620" s="16"/>
      <c r="V1620" s="1" t="s">
        <v>2952</v>
      </c>
      <c r="W1620" s="1" t="s">
        <v>2551</v>
      </c>
      <c r="X1620" s="5" t="s">
        <v>2963</v>
      </c>
      <c r="Y1620" s="5" t="s">
        <v>2737</v>
      </c>
      <c r="Z1620" s="5" t="s">
        <v>2738</v>
      </c>
      <c r="AA1620" s="5"/>
    </row>
    <row r="1621" spans="1:27" ht="12" customHeight="1" x14ac:dyDescent="0.15">
      <c r="A1621" s="1" t="s">
        <v>478</v>
      </c>
      <c r="B1621" s="1" t="s">
        <v>212</v>
      </c>
      <c r="C1621" s="1" t="s">
        <v>9</v>
      </c>
      <c r="D1621" s="1" t="s">
        <v>2455</v>
      </c>
      <c r="E1621" s="1" t="s">
        <v>213</v>
      </c>
      <c r="F1621" s="1" t="s">
        <v>490</v>
      </c>
      <c r="G1621" s="1" t="s">
        <v>215</v>
      </c>
      <c r="H1621" s="1" t="s">
        <v>216</v>
      </c>
      <c r="I1621" s="16"/>
      <c r="J1621" s="16"/>
      <c r="K1621" s="16"/>
      <c r="L1621" s="16"/>
      <c r="M1621" s="16"/>
      <c r="N1621" s="16"/>
      <c r="O1621" s="16"/>
      <c r="P1621" s="16"/>
      <c r="Q1621" s="16"/>
      <c r="R1621" s="16"/>
      <c r="S1621" s="16"/>
      <c r="T1621" s="16"/>
      <c r="U1621" s="16"/>
      <c r="V1621" s="1" t="s">
        <v>2952</v>
      </c>
      <c r="W1621" s="1" t="s">
        <v>2717</v>
      </c>
      <c r="X1621" s="5" t="s">
        <v>2964</v>
      </c>
      <c r="Y1621" s="5" t="s">
        <v>2719</v>
      </c>
      <c r="Z1621" s="5" t="s">
        <v>2720</v>
      </c>
      <c r="AA1621" s="5"/>
    </row>
    <row r="1622" spans="1:27" ht="12" customHeight="1" x14ac:dyDescent="0.15">
      <c r="A1622" s="1" t="s">
        <v>478</v>
      </c>
      <c r="B1622" s="1" t="s">
        <v>285</v>
      </c>
      <c r="C1622" s="1" t="s">
        <v>9</v>
      </c>
      <c r="D1622" s="1" t="s">
        <v>2455</v>
      </c>
      <c r="E1622" s="1" t="s">
        <v>213</v>
      </c>
      <c r="F1622" s="1" t="s">
        <v>491</v>
      </c>
      <c r="G1622" s="1" t="s">
        <v>215</v>
      </c>
      <c r="H1622" s="1" t="s">
        <v>216</v>
      </c>
      <c r="I1622" s="16"/>
      <c r="J1622" s="16"/>
      <c r="K1622" s="16"/>
      <c r="L1622" s="16"/>
      <c r="M1622" s="16"/>
      <c r="N1622" s="16"/>
      <c r="O1622" s="16"/>
      <c r="P1622" s="16"/>
      <c r="Q1622" s="16"/>
      <c r="R1622" s="16"/>
      <c r="S1622" s="16"/>
      <c r="T1622" s="16"/>
      <c r="U1622" s="16"/>
      <c r="V1622" s="1" t="s">
        <v>2952</v>
      </c>
      <c r="W1622" s="1" t="s">
        <v>2717</v>
      </c>
      <c r="X1622" s="5" t="s">
        <v>2965</v>
      </c>
      <c r="Y1622" s="5" t="s">
        <v>2719</v>
      </c>
      <c r="Z1622" s="5" t="s">
        <v>2720</v>
      </c>
      <c r="AA1622" s="5"/>
    </row>
    <row r="1623" spans="1:27" ht="12" customHeight="1" x14ac:dyDescent="0.15">
      <c r="A1623" s="1" t="s">
        <v>478</v>
      </c>
      <c r="B1623" s="1" t="s">
        <v>336</v>
      </c>
      <c r="C1623" s="1" t="s">
        <v>9</v>
      </c>
      <c r="D1623" s="1" t="s">
        <v>2455</v>
      </c>
      <c r="E1623" s="1" t="s">
        <v>213</v>
      </c>
      <c r="F1623" s="1" t="s">
        <v>286</v>
      </c>
      <c r="G1623" s="1" t="s">
        <v>215</v>
      </c>
      <c r="H1623" s="1" t="s">
        <v>216</v>
      </c>
      <c r="I1623" s="16"/>
      <c r="J1623" s="16"/>
      <c r="K1623" s="16"/>
      <c r="L1623" s="16"/>
      <c r="M1623" s="16"/>
      <c r="N1623" s="16"/>
      <c r="O1623" s="16"/>
      <c r="P1623" s="16"/>
      <c r="Q1623" s="16"/>
      <c r="R1623" s="16"/>
      <c r="S1623" s="16"/>
      <c r="T1623" s="16"/>
      <c r="U1623" s="16"/>
      <c r="V1623" s="1" t="s">
        <v>2952</v>
      </c>
      <c r="W1623" s="1" t="s">
        <v>2717</v>
      </c>
      <c r="X1623" s="5" t="s">
        <v>2816</v>
      </c>
      <c r="Y1623" s="5" t="s">
        <v>2719</v>
      </c>
      <c r="Z1623" s="5" t="s">
        <v>2720</v>
      </c>
      <c r="AA1623" s="5"/>
    </row>
    <row r="1624" spans="1:27" ht="12" customHeight="1" x14ac:dyDescent="0.15">
      <c r="A1624" s="1" t="s">
        <v>478</v>
      </c>
      <c r="B1624" s="1" t="s">
        <v>4943</v>
      </c>
      <c r="C1624" s="1" t="s">
        <v>9</v>
      </c>
      <c r="D1624" s="1" t="s">
        <v>2455</v>
      </c>
      <c r="E1624" s="1" t="s">
        <v>10</v>
      </c>
      <c r="F1624" s="1" t="s">
        <v>5259</v>
      </c>
      <c r="G1624" s="1" t="s">
        <v>234</v>
      </c>
      <c r="H1624" s="1" t="s">
        <v>235</v>
      </c>
      <c r="I1624" s="16"/>
      <c r="J1624" s="16"/>
      <c r="K1624" s="16"/>
      <c r="L1624" s="16"/>
      <c r="M1624" s="16"/>
      <c r="N1624" s="16"/>
      <c r="O1624" s="16"/>
      <c r="P1624" s="16"/>
      <c r="Q1624" s="16"/>
      <c r="R1624" s="16"/>
      <c r="S1624" s="16"/>
      <c r="T1624" s="16"/>
      <c r="U1624" s="16"/>
      <c r="V1624" s="1" t="s">
        <v>2952</v>
      </c>
      <c r="W1624" s="1" t="s">
        <v>2551</v>
      </c>
      <c r="X1624" s="5" t="s">
        <v>3781</v>
      </c>
      <c r="Y1624" s="5" t="s">
        <v>2553</v>
      </c>
      <c r="Z1624" s="5" t="s">
        <v>2734</v>
      </c>
      <c r="AA1624" s="5"/>
    </row>
    <row r="1625" spans="1:27" ht="12" customHeight="1" x14ac:dyDescent="0.15">
      <c r="A1625" s="1" t="s">
        <v>478</v>
      </c>
      <c r="B1625" s="1" t="s">
        <v>4943</v>
      </c>
      <c r="C1625" s="1" t="s">
        <v>15</v>
      </c>
      <c r="D1625" s="1" t="s">
        <v>2455</v>
      </c>
      <c r="E1625" s="1" t="s">
        <v>10</v>
      </c>
      <c r="F1625" s="1" t="s">
        <v>5259</v>
      </c>
      <c r="G1625" s="1" t="s">
        <v>238</v>
      </c>
      <c r="H1625" s="1" t="s">
        <v>239</v>
      </c>
      <c r="I1625" s="16"/>
      <c r="J1625" s="16"/>
      <c r="K1625" s="16"/>
      <c r="L1625" s="16"/>
      <c r="M1625" s="16"/>
      <c r="N1625" s="16"/>
      <c r="O1625" s="16"/>
      <c r="P1625" s="16"/>
      <c r="Q1625" s="16"/>
      <c r="R1625" s="16"/>
      <c r="S1625" s="16"/>
      <c r="T1625" s="16"/>
      <c r="U1625" s="16"/>
      <c r="V1625" s="1" t="s">
        <v>2952</v>
      </c>
      <c r="W1625" s="1" t="s">
        <v>2551</v>
      </c>
      <c r="X1625" s="5" t="s">
        <v>3781</v>
      </c>
      <c r="Y1625" s="5" t="s">
        <v>2737</v>
      </c>
      <c r="Z1625" s="5" t="s">
        <v>2738</v>
      </c>
      <c r="AA1625" s="5"/>
    </row>
    <row r="1626" spans="1:27" ht="12" customHeight="1" x14ac:dyDescent="0.15">
      <c r="A1626" s="1" t="s">
        <v>478</v>
      </c>
      <c r="B1626" s="1" t="s">
        <v>4943</v>
      </c>
      <c r="C1626" s="1" t="s">
        <v>17</v>
      </c>
      <c r="D1626" s="1" t="s">
        <v>2455</v>
      </c>
      <c r="E1626" s="1" t="s">
        <v>10</v>
      </c>
      <c r="F1626" s="1" t="s">
        <v>5259</v>
      </c>
      <c r="G1626" s="1" t="s">
        <v>242</v>
      </c>
      <c r="H1626" s="1" t="s">
        <v>235</v>
      </c>
      <c r="I1626" s="16"/>
      <c r="J1626" s="16"/>
      <c r="K1626" s="16"/>
      <c r="L1626" s="16"/>
      <c r="M1626" s="16"/>
      <c r="N1626" s="16"/>
      <c r="O1626" s="16"/>
      <c r="P1626" s="16"/>
      <c r="Q1626" s="16"/>
      <c r="R1626" s="16"/>
      <c r="S1626" s="16"/>
      <c r="T1626" s="16"/>
      <c r="U1626" s="16"/>
      <c r="V1626" s="1" t="s">
        <v>2952</v>
      </c>
      <c r="W1626" s="1" t="s">
        <v>2551</v>
      </c>
      <c r="X1626" s="5" t="s">
        <v>3781</v>
      </c>
      <c r="Y1626" s="5" t="s">
        <v>2557</v>
      </c>
      <c r="Z1626" s="5" t="s">
        <v>2734</v>
      </c>
      <c r="AA1626" s="5"/>
    </row>
    <row r="1627" spans="1:27" ht="12" customHeight="1" x14ac:dyDescent="0.15">
      <c r="A1627" s="1" t="s">
        <v>478</v>
      </c>
      <c r="B1627" s="1" t="s">
        <v>4943</v>
      </c>
      <c r="C1627" s="1" t="s">
        <v>19</v>
      </c>
      <c r="D1627" s="1" t="s">
        <v>2455</v>
      </c>
      <c r="E1627" s="1" t="s">
        <v>10</v>
      </c>
      <c r="F1627" s="1" t="s">
        <v>5259</v>
      </c>
      <c r="G1627" s="1" t="s">
        <v>245</v>
      </c>
      <c r="H1627" s="1" t="s">
        <v>239</v>
      </c>
      <c r="I1627" s="16"/>
      <c r="J1627" s="16"/>
      <c r="K1627" s="16"/>
      <c r="L1627" s="16"/>
      <c r="M1627" s="16"/>
      <c r="N1627" s="16"/>
      <c r="O1627" s="16"/>
      <c r="P1627" s="16"/>
      <c r="Q1627" s="16"/>
      <c r="R1627" s="16"/>
      <c r="S1627" s="16"/>
      <c r="T1627" s="16"/>
      <c r="U1627" s="16"/>
      <c r="V1627" s="1" t="s">
        <v>2952</v>
      </c>
      <c r="W1627" s="1" t="s">
        <v>2551</v>
      </c>
      <c r="X1627" s="5" t="s">
        <v>3781</v>
      </c>
      <c r="Y1627" s="5" t="s">
        <v>2740</v>
      </c>
      <c r="Z1627" s="5" t="s">
        <v>2738</v>
      </c>
      <c r="AA1627" s="5"/>
    </row>
    <row r="1628" spans="1:27" ht="12" customHeight="1" x14ac:dyDescent="0.15">
      <c r="A1628" s="1" t="s">
        <v>478</v>
      </c>
      <c r="B1628" s="1" t="s">
        <v>4943</v>
      </c>
      <c r="C1628" s="1" t="s">
        <v>21</v>
      </c>
      <c r="D1628" s="1" t="s">
        <v>2455</v>
      </c>
      <c r="E1628" s="1" t="s">
        <v>10</v>
      </c>
      <c r="F1628" s="1" t="s">
        <v>5259</v>
      </c>
      <c r="G1628" s="1" t="s">
        <v>249</v>
      </c>
      <c r="H1628" s="1" t="s">
        <v>235</v>
      </c>
      <c r="I1628" s="16"/>
      <c r="J1628" s="16"/>
      <c r="K1628" s="16"/>
      <c r="L1628" s="16"/>
      <c r="M1628" s="16"/>
      <c r="N1628" s="16"/>
      <c r="O1628" s="16"/>
      <c r="P1628" s="16"/>
      <c r="Q1628" s="16"/>
      <c r="R1628" s="16"/>
      <c r="S1628" s="16"/>
      <c r="T1628" s="16"/>
      <c r="U1628" s="16"/>
      <c r="V1628" s="1" t="s">
        <v>2952</v>
      </c>
      <c r="W1628" s="1" t="s">
        <v>2551</v>
      </c>
      <c r="X1628" s="5" t="s">
        <v>3781</v>
      </c>
      <c r="Y1628" s="5" t="s">
        <v>2559</v>
      </c>
      <c r="Z1628" s="5" t="s">
        <v>2734</v>
      </c>
      <c r="AA1628" s="5"/>
    </row>
    <row r="1629" spans="1:27" ht="12" customHeight="1" x14ac:dyDescent="0.15">
      <c r="A1629" s="1" t="s">
        <v>478</v>
      </c>
      <c r="B1629" s="1" t="s">
        <v>4941</v>
      </c>
      <c r="C1629" s="1" t="s">
        <v>15</v>
      </c>
      <c r="D1629" s="1" t="s">
        <v>2455</v>
      </c>
      <c r="E1629" s="1" t="s">
        <v>10</v>
      </c>
      <c r="F1629" s="1" t="s">
        <v>4986</v>
      </c>
      <c r="G1629" s="1" t="s">
        <v>238</v>
      </c>
      <c r="H1629" s="1" t="s">
        <v>239</v>
      </c>
      <c r="I1629" s="16"/>
      <c r="J1629" s="16"/>
      <c r="K1629" s="16"/>
      <c r="L1629" s="16"/>
      <c r="M1629" s="16"/>
      <c r="N1629" s="16"/>
      <c r="O1629" s="16"/>
      <c r="P1629" s="16"/>
      <c r="Q1629" s="16"/>
      <c r="R1629" s="16"/>
      <c r="S1629" s="16"/>
      <c r="T1629" s="16"/>
      <c r="U1629" s="16"/>
      <c r="V1629" s="1" t="s">
        <v>2952</v>
      </c>
      <c r="W1629" s="1" t="s">
        <v>2551</v>
      </c>
      <c r="X1629" s="1" t="s">
        <v>5009</v>
      </c>
      <c r="Y1629" s="1" t="s">
        <v>2737</v>
      </c>
      <c r="Z1629" s="1" t="s">
        <v>2738</v>
      </c>
    </row>
    <row r="1630" spans="1:27" ht="12" customHeight="1" x14ac:dyDescent="0.15">
      <c r="A1630" s="1" t="s">
        <v>492</v>
      </c>
      <c r="B1630" s="1" t="s">
        <v>8</v>
      </c>
      <c r="C1630" s="1" t="s">
        <v>9</v>
      </c>
      <c r="D1630" s="1" t="s">
        <v>2456</v>
      </c>
      <c r="E1630" s="1" t="s">
        <v>10</v>
      </c>
      <c r="F1630" s="1" t="s">
        <v>493</v>
      </c>
      <c r="G1630" s="1" t="s">
        <v>234</v>
      </c>
      <c r="H1630" s="1" t="s">
        <v>235</v>
      </c>
      <c r="I1630" s="16"/>
      <c r="J1630" s="16"/>
      <c r="K1630" s="16"/>
      <c r="L1630" s="16"/>
      <c r="M1630" s="16"/>
      <c r="N1630" s="16"/>
      <c r="O1630" s="16"/>
      <c r="P1630" s="16"/>
      <c r="Q1630" s="16"/>
      <c r="R1630" s="16"/>
      <c r="S1630" s="16"/>
      <c r="T1630" s="16"/>
      <c r="U1630" s="16"/>
      <c r="V1630" s="1" t="s">
        <v>2966</v>
      </c>
      <c r="W1630" s="1" t="s">
        <v>2551</v>
      </c>
      <c r="X1630" s="5" t="s">
        <v>2967</v>
      </c>
      <c r="Y1630" s="5" t="s">
        <v>2553</v>
      </c>
      <c r="Z1630" s="5" t="s">
        <v>2734</v>
      </c>
      <c r="AA1630" s="5"/>
    </row>
    <row r="1631" spans="1:27" ht="12" customHeight="1" x14ac:dyDescent="0.15">
      <c r="A1631" s="1" t="s">
        <v>492</v>
      </c>
      <c r="B1631" s="1" t="s">
        <v>8</v>
      </c>
      <c r="C1631" s="1" t="s">
        <v>15</v>
      </c>
      <c r="D1631" s="1" t="s">
        <v>2456</v>
      </c>
      <c r="E1631" s="1" t="s">
        <v>10</v>
      </c>
      <c r="F1631" s="1" t="s">
        <v>493</v>
      </c>
      <c r="G1631" s="1" t="s">
        <v>238</v>
      </c>
      <c r="H1631" s="1" t="s">
        <v>239</v>
      </c>
      <c r="I1631" s="16"/>
      <c r="J1631" s="16"/>
      <c r="K1631" s="16"/>
      <c r="L1631" s="16"/>
      <c r="M1631" s="16"/>
      <c r="N1631" s="16"/>
      <c r="O1631" s="16"/>
      <c r="P1631" s="16"/>
      <c r="Q1631" s="16"/>
      <c r="R1631" s="16"/>
      <c r="S1631" s="16"/>
      <c r="T1631" s="16"/>
      <c r="U1631" s="16"/>
      <c r="V1631" s="1" t="s">
        <v>2966</v>
      </c>
      <c r="W1631" s="1" t="s">
        <v>2551</v>
      </c>
      <c r="X1631" s="5" t="s">
        <v>2967</v>
      </c>
      <c r="Y1631" s="5" t="s">
        <v>2737</v>
      </c>
      <c r="Z1631" s="5" t="s">
        <v>2738</v>
      </c>
      <c r="AA1631" s="5"/>
    </row>
    <row r="1632" spans="1:27" ht="12" customHeight="1" x14ac:dyDescent="0.15">
      <c r="A1632" s="1" t="s">
        <v>492</v>
      </c>
      <c r="B1632" s="1" t="s">
        <v>8</v>
      </c>
      <c r="C1632" s="1" t="s">
        <v>17</v>
      </c>
      <c r="D1632" s="1" t="s">
        <v>2456</v>
      </c>
      <c r="E1632" s="1" t="s">
        <v>10</v>
      </c>
      <c r="F1632" s="1" t="s">
        <v>493</v>
      </c>
      <c r="G1632" s="1" t="s">
        <v>240</v>
      </c>
      <c r="H1632" s="1" t="s">
        <v>235</v>
      </c>
      <c r="I1632" s="16"/>
      <c r="J1632" s="16"/>
      <c r="K1632" s="16"/>
      <c r="L1632" s="16"/>
      <c r="M1632" s="16"/>
      <c r="N1632" s="16"/>
      <c r="O1632" s="16"/>
      <c r="P1632" s="16"/>
      <c r="Q1632" s="16"/>
      <c r="R1632" s="16"/>
      <c r="S1632" s="16"/>
      <c r="T1632" s="16"/>
      <c r="U1632" s="16"/>
      <c r="V1632" s="1" t="s">
        <v>2966</v>
      </c>
      <c r="W1632" s="1" t="s">
        <v>2551</v>
      </c>
      <c r="X1632" s="5" t="s">
        <v>2967</v>
      </c>
      <c r="Y1632" s="5" t="s">
        <v>2561</v>
      </c>
      <c r="Z1632" s="5" t="s">
        <v>2734</v>
      </c>
      <c r="AA1632" s="5"/>
    </row>
    <row r="1633" spans="1:27" ht="12" customHeight="1" x14ac:dyDescent="0.15">
      <c r="A1633" s="1" t="s">
        <v>492</v>
      </c>
      <c r="B1633" s="1" t="s">
        <v>8</v>
      </c>
      <c r="C1633" s="1" t="s">
        <v>19</v>
      </c>
      <c r="D1633" s="1" t="s">
        <v>2456</v>
      </c>
      <c r="E1633" s="1" t="s">
        <v>10</v>
      </c>
      <c r="F1633" s="1" t="s">
        <v>493</v>
      </c>
      <c r="G1633" s="1" t="s">
        <v>241</v>
      </c>
      <c r="H1633" s="1" t="s">
        <v>235</v>
      </c>
      <c r="I1633" s="16"/>
      <c r="J1633" s="16"/>
      <c r="K1633" s="16"/>
      <c r="L1633" s="16"/>
      <c r="M1633" s="16"/>
      <c r="N1633" s="16"/>
      <c r="O1633" s="16"/>
      <c r="P1633" s="16"/>
      <c r="Q1633" s="16"/>
      <c r="R1633" s="16"/>
      <c r="S1633" s="16"/>
      <c r="T1633" s="16"/>
      <c r="U1633" s="16"/>
      <c r="V1633" s="1" t="s">
        <v>2966</v>
      </c>
      <c r="W1633" s="1" t="s">
        <v>2551</v>
      </c>
      <c r="X1633" s="5" t="s">
        <v>2967</v>
      </c>
      <c r="Y1633" s="5" t="s">
        <v>2562</v>
      </c>
      <c r="Z1633" s="5" t="s">
        <v>2734</v>
      </c>
      <c r="AA1633" s="5"/>
    </row>
    <row r="1634" spans="1:27" ht="12" customHeight="1" x14ac:dyDescent="0.15">
      <c r="A1634" s="1" t="s">
        <v>492</v>
      </c>
      <c r="B1634" s="1" t="s">
        <v>8</v>
      </c>
      <c r="C1634" s="1" t="s">
        <v>21</v>
      </c>
      <c r="D1634" s="1" t="s">
        <v>2456</v>
      </c>
      <c r="E1634" s="1" t="s">
        <v>10</v>
      </c>
      <c r="F1634" s="1" t="s">
        <v>493</v>
      </c>
      <c r="G1634" s="1" t="s">
        <v>242</v>
      </c>
      <c r="H1634" s="1" t="s">
        <v>235</v>
      </c>
      <c r="I1634" s="16"/>
      <c r="J1634" s="16"/>
      <c r="K1634" s="16"/>
      <c r="L1634" s="16"/>
      <c r="M1634" s="16"/>
      <c r="N1634" s="16"/>
      <c r="O1634" s="16"/>
      <c r="P1634" s="16"/>
      <c r="Q1634" s="16"/>
      <c r="R1634" s="16"/>
      <c r="S1634" s="16"/>
      <c r="T1634" s="16"/>
      <c r="U1634" s="16"/>
      <c r="V1634" s="1" t="s">
        <v>2966</v>
      </c>
      <c r="W1634" s="1" t="s">
        <v>2551</v>
      </c>
      <c r="X1634" s="5" t="s">
        <v>2967</v>
      </c>
      <c r="Y1634" s="5" t="s">
        <v>2557</v>
      </c>
      <c r="Z1634" s="5" t="s">
        <v>2734</v>
      </c>
      <c r="AA1634" s="5"/>
    </row>
    <row r="1635" spans="1:27" ht="12" customHeight="1" x14ac:dyDescent="0.15">
      <c r="A1635" s="1" t="s">
        <v>492</v>
      </c>
      <c r="B1635" s="1" t="s">
        <v>8</v>
      </c>
      <c r="C1635" s="1" t="s">
        <v>23</v>
      </c>
      <c r="D1635" s="1" t="s">
        <v>2456</v>
      </c>
      <c r="E1635" s="1" t="s">
        <v>10</v>
      </c>
      <c r="F1635" s="1" t="s">
        <v>493</v>
      </c>
      <c r="G1635" s="1" t="s">
        <v>245</v>
      </c>
      <c r="H1635" s="1" t="s">
        <v>239</v>
      </c>
      <c r="I1635" s="16"/>
      <c r="J1635" s="16"/>
      <c r="K1635" s="16"/>
      <c r="L1635" s="16"/>
      <c r="M1635" s="16"/>
      <c r="N1635" s="16"/>
      <c r="O1635" s="16"/>
      <c r="P1635" s="16"/>
      <c r="Q1635" s="16"/>
      <c r="R1635" s="16"/>
      <c r="S1635" s="16"/>
      <c r="T1635" s="16"/>
      <c r="U1635" s="16"/>
      <c r="V1635" s="1" t="s">
        <v>2966</v>
      </c>
      <c r="W1635" s="1" t="s">
        <v>2551</v>
      </c>
      <c r="X1635" s="5" t="s">
        <v>2967</v>
      </c>
      <c r="Y1635" s="5" t="s">
        <v>2740</v>
      </c>
      <c r="Z1635" s="5" t="s">
        <v>2738</v>
      </c>
      <c r="AA1635" s="5"/>
    </row>
    <row r="1636" spans="1:27" ht="12" customHeight="1" x14ac:dyDescent="0.15">
      <c r="A1636" s="1" t="s">
        <v>492</v>
      </c>
      <c r="B1636" s="1" t="s">
        <v>8</v>
      </c>
      <c r="C1636" s="1" t="s">
        <v>77</v>
      </c>
      <c r="D1636" s="1" t="s">
        <v>2456</v>
      </c>
      <c r="E1636" s="1" t="s">
        <v>10</v>
      </c>
      <c r="F1636" s="1" t="s">
        <v>493</v>
      </c>
      <c r="G1636" s="1" t="s">
        <v>247</v>
      </c>
      <c r="H1636" s="1" t="s">
        <v>235</v>
      </c>
      <c r="I1636" s="16"/>
      <c r="J1636" s="16"/>
      <c r="K1636" s="16"/>
      <c r="L1636" s="16"/>
      <c r="M1636" s="16"/>
      <c r="N1636" s="16"/>
      <c r="O1636" s="16"/>
      <c r="P1636" s="16"/>
      <c r="Q1636" s="16"/>
      <c r="R1636" s="16"/>
      <c r="S1636" s="16"/>
      <c r="T1636" s="16"/>
      <c r="U1636" s="16"/>
      <c r="V1636" s="1" t="s">
        <v>2966</v>
      </c>
      <c r="W1636" s="1" t="s">
        <v>2551</v>
      </c>
      <c r="X1636" s="5" t="s">
        <v>2967</v>
      </c>
      <c r="Y1636" s="5" t="s">
        <v>2558</v>
      </c>
      <c r="Z1636" s="5" t="s">
        <v>2734</v>
      </c>
      <c r="AA1636" s="5"/>
    </row>
    <row r="1637" spans="1:27" ht="12" customHeight="1" x14ac:dyDescent="0.15">
      <c r="A1637" s="1" t="s">
        <v>492</v>
      </c>
      <c r="B1637" s="1" t="s">
        <v>8</v>
      </c>
      <c r="C1637" s="1" t="s">
        <v>244</v>
      </c>
      <c r="D1637" s="1" t="s">
        <v>2456</v>
      </c>
      <c r="E1637" s="1" t="s">
        <v>10</v>
      </c>
      <c r="F1637" s="1" t="s">
        <v>493</v>
      </c>
      <c r="G1637" s="1" t="s">
        <v>249</v>
      </c>
      <c r="H1637" s="1" t="s">
        <v>235</v>
      </c>
      <c r="I1637" s="16"/>
      <c r="J1637" s="16"/>
      <c r="K1637" s="16"/>
      <c r="L1637" s="16"/>
      <c r="M1637" s="16"/>
      <c r="N1637" s="16"/>
      <c r="O1637" s="16"/>
      <c r="P1637" s="16"/>
      <c r="Q1637" s="16"/>
      <c r="R1637" s="16"/>
      <c r="S1637" s="16"/>
      <c r="T1637" s="16"/>
      <c r="U1637" s="16"/>
      <c r="V1637" s="1" t="s">
        <v>2966</v>
      </c>
      <c r="W1637" s="1" t="s">
        <v>2551</v>
      </c>
      <c r="X1637" s="5" t="s">
        <v>2967</v>
      </c>
      <c r="Y1637" s="5" t="s">
        <v>2559</v>
      </c>
      <c r="Z1637" s="5" t="s">
        <v>2734</v>
      </c>
      <c r="AA1637" s="5"/>
    </row>
    <row r="1638" spans="1:27" ht="12" customHeight="1" x14ac:dyDescent="0.15">
      <c r="A1638" s="1" t="s">
        <v>492</v>
      </c>
      <c r="B1638" s="1" t="s">
        <v>25</v>
      </c>
      <c r="C1638" s="1" t="s">
        <v>9</v>
      </c>
      <c r="D1638" s="1" t="s">
        <v>2456</v>
      </c>
      <c r="E1638" s="1" t="s">
        <v>10</v>
      </c>
      <c r="F1638" s="1" t="s">
        <v>494</v>
      </c>
      <c r="G1638" s="1" t="s">
        <v>234</v>
      </c>
      <c r="H1638" s="1" t="s">
        <v>235</v>
      </c>
      <c r="I1638" s="16"/>
      <c r="J1638" s="16"/>
      <c r="K1638" s="16"/>
      <c r="L1638" s="16"/>
      <c r="M1638" s="16"/>
      <c r="N1638" s="16"/>
      <c r="O1638" s="16"/>
      <c r="P1638" s="16"/>
      <c r="Q1638" s="16"/>
      <c r="R1638" s="16"/>
      <c r="S1638" s="16"/>
      <c r="T1638" s="16"/>
      <c r="U1638" s="16"/>
      <c r="V1638" s="1" t="s">
        <v>2966</v>
      </c>
      <c r="W1638" s="1" t="s">
        <v>2551</v>
      </c>
      <c r="X1638" s="5" t="s">
        <v>2968</v>
      </c>
      <c r="Y1638" s="5" t="s">
        <v>2553</v>
      </c>
      <c r="Z1638" s="5" t="s">
        <v>2734</v>
      </c>
      <c r="AA1638" s="5"/>
    </row>
    <row r="1639" spans="1:27" ht="12" customHeight="1" x14ac:dyDescent="0.15">
      <c r="A1639" s="1" t="s">
        <v>492</v>
      </c>
      <c r="B1639" s="1" t="s">
        <v>25</v>
      </c>
      <c r="C1639" s="1" t="s">
        <v>15</v>
      </c>
      <c r="D1639" s="1" t="s">
        <v>2456</v>
      </c>
      <c r="E1639" s="1" t="s">
        <v>10</v>
      </c>
      <c r="F1639" s="1" t="s">
        <v>494</v>
      </c>
      <c r="G1639" s="1" t="s">
        <v>238</v>
      </c>
      <c r="H1639" s="1" t="s">
        <v>239</v>
      </c>
      <c r="I1639" s="16"/>
      <c r="J1639" s="16"/>
      <c r="K1639" s="16"/>
      <c r="L1639" s="16"/>
      <c r="M1639" s="16"/>
      <c r="N1639" s="16"/>
      <c r="O1639" s="16"/>
      <c r="P1639" s="16"/>
      <c r="Q1639" s="16"/>
      <c r="R1639" s="16"/>
      <c r="S1639" s="16"/>
      <c r="T1639" s="16"/>
      <c r="U1639" s="16"/>
      <c r="V1639" s="1" t="s">
        <v>2966</v>
      </c>
      <c r="W1639" s="1" t="s">
        <v>2551</v>
      </c>
      <c r="X1639" s="5" t="s">
        <v>2968</v>
      </c>
      <c r="Y1639" s="5" t="s">
        <v>2737</v>
      </c>
      <c r="Z1639" s="5" t="s">
        <v>2738</v>
      </c>
      <c r="AA1639" s="5"/>
    </row>
    <row r="1640" spans="1:27" ht="12" customHeight="1" x14ac:dyDescent="0.15">
      <c r="A1640" s="1" t="s">
        <v>492</v>
      </c>
      <c r="B1640" s="1" t="s">
        <v>25</v>
      </c>
      <c r="C1640" s="1" t="s">
        <v>17</v>
      </c>
      <c r="D1640" s="1" t="s">
        <v>2456</v>
      </c>
      <c r="E1640" s="1" t="s">
        <v>10</v>
      </c>
      <c r="F1640" s="1" t="s">
        <v>494</v>
      </c>
      <c r="G1640" s="1" t="s">
        <v>240</v>
      </c>
      <c r="H1640" s="1" t="s">
        <v>235</v>
      </c>
      <c r="I1640" s="16"/>
      <c r="J1640" s="16"/>
      <c r="K1640" s="16"/>
      <c r="L1640" s="16"/>
      <c r="M1640" s="16"/>
      <c r="N1640" s="16"/>
      <c r="O1640" s="16"/>
      <c r="P1640" s="16"/>
      <c r="Q1640" s="16"/>
      <c r="R1640" s="16"/>
      <c r="S1640" s="16"/>
      <c r="T1640" s="16"/>
      <c r="U1640" s="16"/>
      <c r="V1640" s="1" t="s">
        <v>2966</v>
      </c>
      <c r="W1640" s="1" t="s">
        <v>2551</v>
      </c>
      <c r="X1640" s="5" t="s">
        <v>2968</v>
      </c>
      <c r="Y1640" s="5" t="s">
        <v>2561</v>
      </c>
      <c r="Z1640" s="5" t="s">
        <v>2734</v>
      </c>
      <c r="AA1640" s="5"/>
    </row>
    <row r="1641" spans="1:27" ht="12" customHeight="1" x14ac:dyDescent="0.15">
      <c r="A1641" s="1" t="s">
        <v>492</v>
      </c>
      <c r="B1641" s="1" t="s">
        <v>25</v>
      </c>
      <c r="C1641" s="1" t="s">
        <v>19</v>
      </c>
      <c r="D1641" s="1" t="s">
        <v>2456</v>
      </c>
      <c r="E1641" s="1" t="s">
        <v>10</v>
      </c>
      <c r="F1641" s="1" t="s">
        <v>494</v>
      </c>
      <c r="G1641" s="1" t="s">
        <v>241</v>
      </c>
      <c r="H1641" s="1" t="s">
        <v>235</v>
      </c>
      <c r="I1641" s="16"/>
      <c r="J1641" s="16"/>
      <c r="K1641" s="16"/>
      <c r="L1641" s="16"/>
      <c r="M1641" s="16"/>
      <c r="N1641" s="16"/>
      <c r="O1641" s="16"/>
      <c r="P1641" s="16"/>
      <c r="Q1641" s="16"/>
      <c r="R1641" s="16"/>
      <c r="S1641" s="16"/>
      <c r="T1641" s="16"/>
      <c r="U1641" s="16"/>
      <c r="V1641" s="1" t="s">
        <v>2966</v>
      </c>
      <c r="W1641" s="1" t="s">
        <v>2551</v>
      </c>
      <c r="X1641" s="5" t="s">
        <v>2968</v>
      </c>
      <c r="Y1641" s="5" t="s">
        <v>2562</v>
      </c>
      <c r="Z1641" s="5" t="s">
        <v>2734</v>
      </c>
      <c r="AA1641" s="5"/>
    </row>
    <row r="1642" spans="1:27" ht="12" customHeight="1" x14ac:dyDescent="0.15">
      <c r="A1642" s="1" t="s">
        <v>492</v>
      </c>
      <c r="B1642" s="1" t="s">
        <v>25</v>
      </c>
      <c r="C1642" s="1" t="s">
        <v>21</v>
      </c>
      <c r="D1642" s="1" t="s">
        <v>2456</v>
      </c>
      <c r="E1642" s="1" t="s">
        <v>10</v>
      </c>
      <c r="F1642" s="1" t="s">
        <v>494</v>
      </c>
      <c r="G1642" s="1" t="s">
        <v>242</v>
      </c>
      <c r="H1642" s="1" t="s">
        <v>235</v>
      </c>
      <c r="I1642" s="16"/>
      <c r="J1642" s="16"/>
      <c r="K1642" s="16"/>
      <c r="L1642" s="16"/>
      <c r="M1642" s="16"/>
      <c r="N1642" s="16"/>
      <c r="O1642" s="16"/>
      <c r="P1642" s="16"/>
      <c r="Q1642" s="16"/>
      <c r="R1642" s="16"/>
      <c r="S1642" s="16"/>
      <c r="T1642" s="16"/>
      <c r="U1642" s="16"/>
      <c r="V1642" s="1" t="s">
        <v>2966</v>
      </c>
      <c r="W1642" s="1" t="s">
        <v>2551</v>
      </c>
      <c r="X1642" s="5" t="s">
        <v>2968</v>
      </c>
      <c r="Y1642" s="5" t="s">
        <v>2557</v>
      </c>
      <c r="Z1642" s="5" t="s">
        <v>2734</v>
      </c>
      <c r="AA1642" s="5"/>
    </row>
    <row r="1643" spans="1:27" ht="12" customHeight="1" x14ac:dyDescent="0.15">
      <c r="A1643" s="1" t="s">
        <v>492</v>
      </c>
      <c r="B1643" s="1" t="s">
        <v>25</v>
      </c>
      <c r="C1643" s="1" t="s">
        <v>23</v>
      </c>
      <c r="D1643" s="1" t="s">
        <v>2456</v>
      </c>
      <c r="E1643" s="1" t="s">
        <v>10</v>
      </c>
      <c r="F1643" s="1" t="s">
        <v>494</v>
      </c>
      <c r="G1643" s="1" t="s">
        <v>245</v>
      </c>
      <c r="H1643" s="1" t="s">
        <v>239</v>
      </c>
      <c r="I1643" s="16"/>
      <c r="J1643" s="16"/>
      <c r="K1643" s="16"/>
      <c r="L1643" s="16"/>
      <c r="M1643" s="16"/>
      <c r="N1643" s="16"/>
      <c r="O1643" s="16"/>
      <c r="P1643" s="16"/>
      <c r="Q1643" s="16"/>
      <c r="R1643" s="16"/>
      <c r="S1643" s="16"/>
      <c r="T1643" s="16"/>
      <c r="U1643" s="16"/>
      <c r="V1643" s="1" t="s">
        <v>2966</v>
      </c>
      <c r="W1643" s="1" t="s">
        <v>2551</v>
      </c>
      <c r="X1643" s="5" t="s">
        <v>2968</v>
      </c>
      <c r="Y1643" s="5" t="s">
        <v>2740</v>
      </c>
      <c r="Z1643" s="5" t="s">
        <v>2738</v>
      </c>
      <c r="AA1643" s="5"/>
    </row>
    <row r="1644" spans="1:27" ht="12" customHeight="1" x14ac:dyDescent="0.15">
      <c r="A1644" s="1" t="s">
        <v>492</v>
      </c>
      <c r="B1644" s="1" t="s">
        <v>25</v>
      </c>
      <c r="C1644" s="1" t="s">
        <v>77</v>
      </c>
      <c r="D1644" s="1" t="s">
        <v>2456</v>
      </c>
      <c r="E1644" s="1" t="s">
        <v>10</v>
      </c>
      <c r="F1644" s="1" t="s">
        <v>494</v>
      </c>
      <c r="G1644" s="1" t="s">
        <v>247</v>
      </c>
      <c r="H1644" s="1" t="s">
        <v>235</v>
      </c>
      <c r="I1644" s="16"/>
      <c r="J1644" s="16"/>
      <c r="K1644" s="16"/>
      <c r="L1644" s="16"/>
      <c r="M1644" s="16"/>
      <c r="N1644" s="16"/>
      <c r="O1644" s="16"/>
      <c r="P1644" s="16"/>
      <c r="Q1644" s="16"/>
      <c r="R1644" s="16"/>
      <c r="S1644" s="16"/>
      <c r="T1644" s="16"/>
      <c r="U1644" s="16"/>
      <c r="V1644" s="1" t="s">
        <v>2966</v>
      </c>
      <c r="W1644" s="1" t="s">
        <v>2551</v>
      </c>
      <c r="X1644" s="5" t="s">
        <v>2968</v>
      </c>
      <c r="Y1644" s="5" t="s">
        <v>2558</v>
      </c>
      <c r="Z1644" s="5" t="s">
        <v>2734</v>
      </c>
      <c r="AA1644" s="5"/>
    </row>
    <row r="1645" spans="1:27" ht="12" customHeight="1" x14ac:dyDescent="0.15">
      <c r="A1645" s="1" t="s">
        <v>492</v>
      </c>
      <c r="B1645" s="1" t="s">
        <v>25</v>
      </c>
      <c r="C1645" s="1" t="s">
        <v>244</v>
      </c>
      <c r="D1645" s="1" t="s">
        <v>2456</v>
      </c>
      <c r="E1645" s="1" t="s">
        <v>10</v>
      </c>
      <c r="F1645" s="1" t="s">
        <v>494</v>
      </c>
      <c r="G1645" s="1" t="s">
        <v>249</v>
      </c>
      <c r="H1645" s="1" t="s">
        <v>235</v>
      </c>
      <c r="I1645" s="16"/>
      <c r="J1645" s="16"/>
      <c r="K1645" s="16"/>
      <c r="L1645" s="16"/>
      <c r="M1645" s="16"/>
      <c r="N1645" s="16"/>
      <c r="O1645" s="16"/>
      <c r="P1645" s="16"/>
      <c r="Q1645" s="16"/>
      <c r="R1645" s="16"/>
      <c r="S1645" s="16"/>
      <c r="T1645" s="16"/>
      <c r="U1645" s="16"/>
      <c r="V1645" s="1" t="s">
        <v>2966</v>
      </c>
      <c r="W1645" s="1" t="s">
        <v>2551</v>
      </c>
      <c r="X1645" s="5" t="s">
        <v>2968</v>
      </c>
      <c r="Y1645" s="5" t="s">
        <v>2559</v>
      </c>
      <c r="Z1645" s="5" t="s">
        <v>2734</v>
      </c>
      <c r="AA1645" s="5"/>
    </row>
    <row r="1646" spans="1:27" ht="12" customHeight="1" x14ac:dyDescent="0.15">
      <c r="A1646" s="1" t="s">
        <v>492</v>
      </c>
      <c r="B1646" s="1" t="s">
        <v>27</v>
      </c>
      <c r="C1646" s="1" t="s">
        <v>9</v>
      </c>
      <c r="D1646" s="1" t="s">
        <v>2456</v>
      </c>
      <c r="E1646" s="1" t="s">
        <v>10</v>
      </c>
      <c r="F1646" s="1" t="s">
        <v>495</v>
      </c>
      <c r="G1646" s="1" t="s">
        <v>234</v>
      </c>
      <c r="H1646" s="1" t="s">
        <v>235</v>
      </c>
      <c r="I1646" s="16"/>
      <c r="J1646" s="16"/>
      <c r="K1646" s="16"/>
      <c r="L1646" s="16"/>
      <c r="M1646" s="16"/>
      <c r="N1646" s="16"/>
      <c r="O1646" s="16"/>
      <c r="P1646" s="16"/>
      <c r="Q1646" s="16"/>
      <c r="R1646" s="16"/>
      <c r="S1646" s="16"/>
      <c r="T1646" s="16"/>
      <c r="U1646" s="16"/>
      <c r="V1646" s="1" t="s">
        <v>2966</v>
      </c>
      <c r="W1646" s="1" t="s">
        <v>2551</v>
      </c>
      <c r="X1646" s="5" t="s">
        <v>2969</v>
      </c>
      <c r="Y1646" s="5" t="s">
        <v>2553</v>
      </c>
      <c r="Z1646" s="5" t="s">
        <v>2734</v>
      </c>
      <c r="AA1646" s="5"/>
    </row>
    <row r="1647" spans="1:27" ht="12" customHeight="1" x14ac:dyDescent="0.15">
      <c r="A1647" s="1" t="s">
        <v>492</v>
      </c>
      <c r="B1647" s="1" t="s">
        <v>27</v>
      </c>
      <c r="C1647" s="1" t="s">
        <v>15</v>
      </c>
      <c r="D1647" s="1" t="s">
        <v>2456</v>
      </c>
      <c r="E1647" s="1" t="s">
        <v>10</v>
      </c>
      <c r="F1647" s="1" t="s">
        <v>495</v>
      </c>
      <c r="G1647" s="1" t="s">
        <v>238</v>
      </c>
      <c r="H1647" s="1" t="s">
        <v>239</v>
      </c>
      <c r="I1647" s="16"/>
      <c r="J1647" s="16"/>
      <c r="K1647" s="16"/>
      <c r="L1647" s="16"/>
      <c r="M1647" s="16"/>
      <c r="N1647" s="16"/>
      <c r="O1647" s="16"/>
      <c r="P1647" s="16"/>
      <c r="Q1647" s="16"/>
      <c r="R1647" s="16"/>
      <c r="S1647" s="16"/>
      <c r="T1647" s="16"/>
      <c r="U1647" s="16"/>
      <c r="V1647" s="1" t="s">
        <v>2966</v>
      </c>
      <c r="W1647" s="1" t="s">
        <v>2551</v>
      </c>
      <c r="X1647" s="5" t="s">
        <v>2969</v>
      </c>
      <c r="Y1647" s="5" t="s">
        <v>2737</v>
      </c>
      <c r="Z1647" s="5" t="s">
        <v>2738</v>
      </c>
      <c r="AA1647" s="5"/>
    </row>
    <row r="1648" spans="1:27" ht="12" customHeight="1" x14ac:dyDescent="0.15">
      <c r="A1648" s="1" t="s">
        <v>492</v>
      </c>
      <c r="B1648" s="1" t="s">
        <v>27</v>
      </c>
      <c r="C1648" s="1" t="s">
        <v>17</v>
      </c>
      <c r="D1648" s="1" t="s">
        <v>2456</v>
      </c>
      <c r="E1648" s="1" t="s">
        <v>10</v>
      </c>
      <c r="F1648" s="1" t="s">
        <v>495</v>
      </c>
      <c r="G1648" s="1" t="s">
        <v>240</v>
      </c>
      <c r="H1648" s="1" t="s">
        <v>235</v>
      </c>
      <c r="I1648" s="16"/>
      <c r="J1648" s="16"/>
      <c r="K1648" s="16"/>
      <c r="L1648" s="16"/>
      <c r="M1648" s="16"/>
      <c r="N1648" s="16"/>
      <c r="O1648" s="16"/>
      <c r="P1648" s="16"/>
      <c r="Q1648" s="16"/>
      <c r="R1648" s="16"/>
      <c r="S1648" s="16"/>
      <c r="T1648" s="16"/>
      <c r="U1648" s="16"/>
      <c r="V1648" s="1" t="s">
        <v>2966</v>
      </c>
      <c r="W1648" s="1" t="s">
        <v>2551</v>
      </c>
      <c r="X1648" s="5" t="s">
        <v>2969</v>
      </c>
      <c r="Y1648" s="5" t="s">
        <v>2561</v>
      </c>
      <c r="Z1648" s="5" t="s">
        <v>2734</v>
      </c>
      <c r="AA1648" s="5"/>
    </row>
    <row r="1649" spans="1:27" ht="12" customHeight="1" x14ac:dyDescent="0.15">
      <c r="A1649" s="1" t="s">
        <v>492</v>
      </c>
      <c r="B1649" s="1" t="s">
        <v>27</v>
      </c>
      <c r="C1649" s="1" t="s">
        <v>19</v>
      </c>
      <c r="D1649" s="1" t="s">
        <v>2456</v>
      </c>
      <c r="E1649" s="1" t="s">
        <v>10</v>
      </c>
      <c r="F1649" s="1" t="s">
        <v>495</v>
      </c>
      <c r="G1649" s="1" t="s">
        <v>241</v>
      </c>
      <c r="H1649" s="1" t="s">
        <v>235</v>
      </c>
      <c r="I1649" s="16"/>
      <c r="J1649" s="16"/>
      <c r="K1649" s="16"/>
      <c r="L1649" s="16"/>
      <c r="M1649" s="16"/>
      <c r="N1649" s="16"/>
      <c r="O1649" s="16"/>
      <c r="P1649" s="16"/>
      <c r="Q1649" s="16"/>
      <c r="R1649" s="16"/>
      <c r="S1649" s="16"/>
      <c r="T1649" s="16"/>
      <c r="U1649" s="16"/>
      <c r="V1649" s="1" t="s">
        <v>2966</v>
      </c>
      <c r="W1649" s="1" t="s">
        <v>2551</v>
      </c>
      <c r="X1649" s="5" t="s">
        <v>2969</v>
      </c>
      <c r="Y1649" s="5" t="s">
        <v>2562</v>
      </c>
      <c r="Z1649" s="5" t="s">
        <v>2734</v>
      </c>
      <c r="AA1649" s="5"/>
    </row>
    <row r="1650" spans="1:27" ht="12" customHeight="1" x14ac:dyDescent="0.15">
      <c r="A1650" s="1" t="s">
        <v>492</v>
      </c>
      <c r="B1650" s="1" t="s">
        <v>27</v>
      </c>
      <c r="C1650" s="1" t="s">
        <v>21</v>
      </c>
      <c r="D1650" s="1" t="s">
        <v>2456</v>
      </c>
      <c r="E1650" s="1" t="s">
        <v>10</v>
      </c>
      <c r="F1650" s="1" t="s">
        <v>495</v>
      </c>
      <c r="G1650" s="1" t="s">
        <v>242</v>
      </c>
      <c r="H1650" s="1" t="s">
        <v>235</v>
      </c>
      <c r="I1650" s="16"/>
      <c r="J1650" s="16"/>
      <c r="K1650" s="16"/>
      <c r="L1650" s="16"/>
      <c r="M1650" s="16"/>
      <c r="N1650" s="16"/>
      <c r="O1650" s="16"/>
      <c r="P1650" s="16"/>
      <c r="Q1650" s="16"/>
      <c r="R1650" s="16"/>
      <c r="S1650" s="16"/>
      <c r="T1650" s="16"/>
      <c r="U1650" s="16"/>
      <c r="V1650" s="1" t="s">
        <v>2966</v>
      </c>
      <c r="W1650" s="1" t="s">
        <v>2551</v>
      </c>
      <c r="X1650" s="5" t="s">
        <v>2969</v>
      </c>
      <c r="Y1650" s="5" t="s">
        <v>2557</v>
      </c>
      <c r="Z1650" s="5" t="s">
        <v>2734</v>
      </c>
      <c r="AA1650" s="5"/>
    </row>
    <row r="1651" spans="1:27" ht="12" customHeight="1" x14ac:dyDescent="0.15">
      <c r="A1651" s="1" t="s">
        <v>492</v>
      </c>
      <c r="B1651" s="1" t="s">
        <v>27</v>
      </c>
      <c r="C1651" s="1" t="s">
        <v>23</v>
      </c>
      <c r="D1651" s="1" t="s">
        <v>2456</v>
      </c>
      <c r="E1651" s="1" t="s">
        <v>10</v>
      </c>
      <c r="F1651" s="1" t="s">
        <v>495</v>
      </c>
      <c r="G1651" s="1" t="s">
        <v>245</v>
      </c>
      <c r="H1651" s="1" t="s">
        <v>239</v>
      </c>
      <c r="I1651" s="16"/>
      <c r="J1651" s="16"/>
      <c r="K1651" s="16"/>
      <c r="L1651" s="16"/>
      <c r="M1651" s="16"/>
      <c r="N1651" s="16"/>
      <c r="O1651" s="16"/>
      <c r="P1651" s="16"/>
      <c r="Q1651" s="16"/>
      <c r="R1651" s="16"/>
      <c r="S1651" s="16"/>
      <c r="T1651" s="16"/>
      <c r="U1651" s="16"/>
      <c r="V1651" s="1" t="s">
        <v>2966</v>
      </c>
      <c r="W1651" s="1" t="s">
        <v>2551</v>
      </c>
      <c r="X1651" s="5" t="s">
        <v>2969</v>
      </c>
      <c r="Y1651" s="5" t="s">
        <v>2740</v>
      </c>
      <c r="Z1651" s="5" t="s">
        <v>2738</v>
      </c>
      <c r="AA1651" s="5"/>
    </row>
    <row r="1652" spans="1:27" ht="12" customHeight="1" x14ac:dyDescent="0.15">
      <c r="A1652" s="1" t="s">
        <v>492</v>
      </c>
      <c r="B1652" s="1" t="s">
        <v>27</v>
      </c>
      <c r="C1652" s="1" t="s">
        <v>77</v>
      </c>
      <c r="D1652" s="1" t="s">
        <v>2456</v>
      </c>
      <c r="E1652" s="1" t="s">
        <v>10</v>
      </c>
      <c r="F1652" s="1" t="s">
        <v>495</v>
      </c>
      <c r="G1652" s="1" t="s">
        <v>247</v>
      </c>
      <c r="H1652" s="1" t="s">
        <v>235</v>
      </c>
      <c r="I1652" s="16"/>
      <c r="J1652" s="16"/>
      <c r="K1652" s="16"/>
      <c r="L1652" s="16"/>
      <c r="M1652" s="16"/>
      <c r="N1652" s="16"/>
      <c r="O1652" s="16"/>
      <c r="P1652" s="16"/>
      <c r="Q1652" s="16"/>
      <c r="R1652" s="16"/>
      <c r="S1652" s="16"/>
      <c r="T1652" s="16"/>
      <c r="U1652" s="16"/>
      <c r="V1652" s="1" t="s">
        <v>2966</v>
      </c>
      <c r="W1652" s="1" t="s">
        <v>2551</v>
      </c>
      <c r="X1652" s="5" t="s">
        <v>2969</v>
      </c>
      <c r="Y1652" s="5" t="s">
        <v>2558</v>
      </c>
      <c r="Z1652" s="5" t="s">
        <v>2734</v>
      </c>
      <c r="AA1652" s="5"/>
    </row>
    <row r="1653" spans="1:27" ht="12" customHeight="1" x14ac:dyDescent="0.15">
      <c r="A1653" s="1" t="s">
        <v>492</v>
      </c>
      <c r="B1653" s="1" t="s">
        <v>27</v>
      </c>
      <c r="C1653" s="1" t="s">
        <v>244</v>
      </c>
      <c r="D1653" s="1" t="s">
        <v>2456</v>
      </c>
      <c r="E1653" s="1" t="s">
        <v>10</v>
      </c>
      <c r="F1653" s="1" t="s">
        <v>495</v>
      </c>
      <c r="G1653" s="1" t="s">
        <v>249</v>
      </c>
      <c r="H1653" s="1" t="s">
        <v>235</v>
      </c>
      <c r="I1653" s="16"/>
      <c r="J1653" s="16"/>
      <c r="K1653" s="16"/>
      <c r="L1653" s="16"/>
      <c r="M1653" s="16"/>
      <c r="N1653" s="16"/>
      <c r="O1653" s="16"/>
      <c r="P1653" s="16"/>
      <c r="Q1653" s="16"/>
      <c r="R1653" s="16"/>
      <c r="S1653" s="16"/>
      <c r="T1653" s="16"/>
      <c r="U1653" s="16"/>
      <c r="V1653" s="1" t="s">
        <v>2966</v>
      </c>
      <c r="W1653" s="1" t="s">
        <v>2551</v>
      </c>
      <c r="X1653" s="5" t="s">
        <v>2969</v>
      </c>
      <c r="Y1653" s="5" t="s">
        <v>2559</v>
      </c>
      <c r="Z1653" s="5" t="s">
        <v>2734</v>
      </c>
      <c r="AA1653" s="5"/>
    </row>
    <row r="1654" spans="1:27" ht="12" customHeight="1" x14ac:dyDescent="0.15">
      <c r="A1654" s="1" t="s">
        <v>492</v>
      </c>
      <c r="B1654" s="1" t="s">
        <v>29</v>
      </c>
      <c r="C1654" s="1" t="s">
        <v>9</v>
      </c>
      <c r="D1654" s="1" t="s">
        <v>2456</v>
      </c>
      <c r="E1654" s="1" t="s">
        <v>10</v>
      </c>
      <c r="F1654" s="1" t="s">
        <v>496</v>
      </c>
      <c r="G1654" s="1" t="s">
        <v>234</v>
      </c>
      <c r="H1654" s="1" t="s">
        <v>235</v>
      </c>
      <c r="I1654" s="16"/>
      <c r="J1654" s="16"/>
      <c r="K1654" s="16"/>
      <c r="L1654" s="16"/>
      <c r="M1654" s="16"/>
      <c r="N1654" s="16"/>
      <c r="O1654" s="16"/>
      <c r="P1654" s="16"/>
      <c r="Q1654" s="16"/>
      <c r="R1654" s="16"/>
      <c r="S1654" s="16"/>
      <c r="T1654" s="16"/>
      <c r="U1654" s="16"/>
      <c r="V1654" s="1" t="s">
        <v>2966</v>
      </c>
      <c r="W1654" s="1" t="s">
        <v>2551</v>
      </c>
      <c r="X1654" s="5" t="s">
        <v>2970</v>
      </c>
      <c r="Y1654" s="5" t="s">
        <v>2553</v>
      </c>
      <c r="Z1654" s="5" t="s">
        <v>2734</v>
      </c>
      <c r="AA1654" s="5"/>
    </row>
    <row r="1655" spans="1:27" ht="12" customHeight="1" x14ac:dyDescent="0.15">
      <c r="A1655" s="1" t="s">
        <v>492</v>
      </c>
      <c r="B1655" s="1" t="s">
        <v>29</v>
      </c>
      <c r="C1655" s="1" t="s">
        <v>15</v>
      </c>
      <c r="D1655" s="1" t="s">
        <v>2456</v>
      </c>
      <c r="E1655" s="1" t="s">
        <v>10</v>
      </c>
      <c r="F1655" s="1" t="s">
        <v>496</v>
      </c>
      <c r="G1655" s="1" t="s">
        <v>238</v>
      </c>
      <c r="H1655" s="1" t="s">
        <v>239</v>
      </c>
      <c r="I1655" s="16"/>
      <c r="J1655" s="16"/>
      <c r="K1655" s="16"/>
      <c r="L1655" s="16"/>
      <c r="M1655" s="16"/>
      <c r="N1655" s="16"/>
      <c r="O1655" s="16"/>
      <c r="P1655" s="16"/>
      <c r="Q1655" s="16"/>
      <c r="R1655" s="16"/>
      <c r="S1655" s="16"/>
      <c r="T1655" s="16"/>
      <c r="U1655" s="16"/>
      <c r="V1655" s="1" t="s">
        <v>2966</v>
      </c>
      <c r="W1655" s="1" t="s">
        <v>2551</v>
      </c>
      <c r="X1655" s="5" t="s">
        <v>2970</v>
      </c>
      <c r="Y1655" s="5" t="s">
        <v>2737</v>
      </c>
      <c r="Z1655" s="5" t="s">
        <v>2738</v>
      </c>
      <c r="AA1655" s="5"/>
    </row>
    <row r="1656" spans="1:27" ht="12" customHeight="1" x14ac:dyDescent="0.15">
      <c r="A1656" s="1" t="s">
        <v>492</v>
      </c>
      <c r="B1656" s="1" t="s">
        <v>29</v>
      </c>
      <c r="C1656" s="1" t="s">
        <v>17</v>
      </c>
      <c r="D1656" s="1" t="s">
        <v>2456</v>
      </c>
      <c r="E1656" s="1" t="s">
        <v>10</v>
      </c>
      <c r="F1656" s="1" t="s">
        <v>496</v>
      </c>
      <c r="G1656" s="1" t="s">
        <v>240</v>
      </c>
      <c r="H1656" s="1" t="s">
        <v>235</v>
      </c>
      <c r="I1656" s="16"/>
      <c r="J1656" s="16"/>
      <c r="K1656" s="16"/>
      <c r="L1656" s="16"/>
      <c r="M1656" s="16"/>
      <c r="N1656" s="16"/>
      <c r="O1656" s="16"/>
      <c r="P1656" s="16"/>
      <c r="Q1656" s="16"/>
      <c r="R1656" s="16"/>
      <c r="S1656" s="16"/>
      <c r="T1656" s="16"/>
      <c r="U1656" s="16"/>
      <c r="V1656" s="1" t="s">
        <v>2966</v>
      </c>
      <c r="W1656" s="1" t="s">
        <v>2551</v>
      </c>
      <c r="X1656" s="5" t="s">
        <v>2970</v>
      </c>
      <c r="Y1656" s="5" t="s">
        <v>2561</v>
      </c>
      <c r="Z1656" s="5" t="s">
        <v>2734</v>
      </c>
      <c r="AA1656" s="5"/>
    </row>
    <row r="1657" spans="1:27" ht="12" customHeight="1" x14ac:dyDescent="0.15">
      <c r="A1657" s="1" t="s">
        <v>492</v>
      </c>
      <c r="B1657" s="1" t="s">
        <v>29</v>
      </c>
      <c r="C1657" s="1" t="s">
        <v>19</v>
      </c>
      <c r="D1657" s="1" t="s">
        <v>2456</v>
      </c>
      <c r="E1657" s="1" t="s">
        <v>10</v>
      </c>
      <c r="F1657" s="1" t="s">
        <v>496</v>
      </c>
      <c r="G1657" s="1" t="s">
        <v>241</v>
      </c>
      <c r="H1657" s="1" t="s">
        <v>235</v>
      </c>
      <c r="I1657" s="16"/>
      <c r="J1657" s="16"/>
      <c r="K1657" s="16"/>
      <c r="L1657" s="16"/>
      <c r="M1657" s="16"/>
      <c r="N1657" s="16"/>
      <c r="O1657" s="16"/>
      <c r="P1657" s="16"/>
      <c r="Q1657" s="16"/>
      <c r="R1657" s="16"/>
      <c r="S1657" s="16"/>
      <c r="T1657" s="16"/>
      <c r="U1657" s="16"/>
      <c r="V1657" s="1" t="s">
        <v>2966</v>
      </c>
      <c r="W1657" s="1" t="s">
        <v>2551</v>
      </c>
      <c r="X1657" s="5" t="s">
        <v>2970</v>
      </c>
      <c r="Y1657" s="5" t="s">
        <v>2562</v>
      </c>
      <c r="Z1657" s="5" t="s">
        <v>2734</v>
      </c>
      <c r="AA1657" s="5"/>
    </row>
    <row r="1658" spans="1:27" ht="12" customHeight="1" x14ac:dyDescent="0.15">
      <c r="A1658" s="1" t="s">
        <v>492</v>
      </c>
      <c r="B1658" s="1" t="s">
        <v>29</v>
      </c>
      <c r="C1658" s="1" t="s">
        <v>21</v>
      </c>
      <c r="D1658" s="1" t="s">
        <v>2456</v>
      </c>
      <c r="E1658" s="1" t="s">
        <v>10</v>
      </c>
      <c r="F1658" s="1" t="s">
        <v>496</v>
      </c>
      <c r="G1658" s="1" t="s">
        <v>242</v>
      </c>
      <c r="H1658" s="1" t="s">
        <v>235</v>
      </c>
      <c r="I1658" s="16"/>
      <c r="J1658" s="16"/>
      <c r="K1658" s="16"/>
      <c r="L1658" s="16"/>
      <c r="M1658" s="16"/>
      <c r="N1658" s="16"/>
      <c r="O1658" s="16"/>
      <c r="P1658" s="16"/>
      <c r="Q1658" s="16"/>
      <c r="R1658" s="16"/>
      <c r="S1658" s="16"/>
      <c r="T1658" s="16"/>
      <c r="U1658" s="16"/>
      <c r="V1658" s="1" t="s">
        <v>2966</v>
      </c>
      <c r="W1658" s="1" t="s">
        <v>2551</v>
      </c>
      <c r="X1658" s="5" t="s">
        <v>2970</v>
      </c>
      <c r="Y1658" s="5" t="s">
        <v>2557</v>
      </c>
      <c r="Z1658" s="5" t="s">
        <v>2734</v>
      </c>
      <c r="AA1658" s="5"/>
    </row>
    <row r="1659" spans="1:27" ht="12" customHeight="1" x14ac:dyDescent="0.15">
      <c r="A1659" s="1" t="s">
        <v>492</v>
      </c>
      <c r="B1659" s="1" t="s">
        <v>29</v>
      </c>
      <c r="C1659" s="1" t="s">
        <v>23</v>
      </c>
      <c r="D1659" s="1" t="s">
        <v>2456</v>
      </c>
      <c r="E1659" s="1" t="s">
        <v>10</v>
      </c>
      <c r="F1659" s="1" t="s">
        <v>496</v>
      </c>
      <c r="G1659" s="1" t="s">
        <v>245</v>
      </c>
      <c r="H1659" s="1" t="s">
        <v>239</v>
      </c>
      <c r="I1659" s="16"/>
      <c r="J1659" s="16"/>
      <c r="K1659" s="16"/>
      <c r="L1659" s="16"/>
      <c r="M1659" s="16"/>
      <c r="N1659" s="16"/>
      <c r="O1659" s="16"/>
      <c r="P1659" s="16"/>
      <c r="Q1659" s="16"/>
      <c r="R1659" s="16"/>
      <c r="S1659" s="16"/>
      <c r="T1659" s="16"/>
      <c r="U1659" s="16"/>
      <c r="V1659" s="1" t="s">
        <v>2966</v>
      </c>
      <c r="W1659" s="1" t="s">
        <v>2551</v>
      </c>
      <c r="X1659" s="5" t="s">
        <v>2970</v>
      </c>
      <c r="Y1659" s="5" t="s">
        <v>2740</v>
      </c>
      <c r="Z1659" s="5" t="s">
        <v>2738</v>
      </c>
      <c r="AA1659" s="5"/>
    </row>
    <row r="1660" spans="1:27" ht="12" customHeight="1" x14ac:dyDescent="0.15">
      <c r="A1660" s="1" t="s">
        <v>492</v>
      </c>
      <c r="B1660" s="1" t="s">
        <v>29</v>
      </c>
      <c r="C1660" s="1" t="s">
        <v>77</v>
      </c>
      <c r="D1660" s="1" t="s">
        <v>2456</v>
      </c>
      <c r="E1660" s="1" t="s">
        <v>10</v>
      </c>
      <c r="F1660" s="1" t="s">
        <v>496</v>
      </c>
      <c r="G1660" s="1" t="s">
        <v>247</v>
      </c>
      <c r="H1660" s="1" t="s">
        <v>235</v>
      </c>
      <c r="I1660" s="16"/>
      <c r="J1660" s="16"/>
      <c r="K1660" s="16"/>
      <c r="L1660" s="16"/>
      <c r="M1660" s="16"/>
      <c r="N1660" s="16"/>
      <c r="O1660" s="16"/>
      <c r="P1660" s="16"/>
      <c r="Q1660" s="16"/>
      <c r="R1660" s="16"/>
      <c r="S1660" s="16"/>
      <c r="T1660" s="16"/>
      <c r="U1660" s="16"/>
      <c r="V1660" s="1" t="s">
        <v>2966</v>
      </c>
      <c r="W1660" s="1" t="s">
        <v>2551</v>
      </c>
      <c r="X1660" s="5" t="s">
        <v>2970</v>
      </c>
      <c r="Y1660" s="5" t="s">
        <v>2558</v>
      </c>
      <c r="Z1660" s="5" t="s">
        <v>2734</v>
      </c>
      <c r="AA1660" s="5"/>
    </row>
    <row r="1661" spans="1:27" ht="12" customHeight="1" x14ac:dyDescent="0.15">
      <c r="A1661" s="1" t="s">
        <v>492</v>
      </c>
      <c r="B1661" s="1" t="s">
        <v>29</v>
      </c>
      <c r="C1661" s="1" t="s">
        <v>244</v>
      </c>
      <c r="D1661" s="1" t="s">
        <v>2456</v>
      </c>
      <c r="E1661" s="1" t="s">
        <v>10</v>
      </c>
      <c r="F1661" s="1" t="s">
        <v>496</v>
      </c>
      <c r="G1661" s="1" t="s">
        <v>249</v>
      </c>
      <c r="H1661" s="1" t="s">
        <v>235</v>
      </c>
      <c r="I1661" s="16"/>
      <c r="J1661" s="16"/>
      <c r="K1661" s="16"/>
      <c r="L1661" s="16"/>
      <c r="M1661" s="16"/>
      <c r="N1661" s="16"/>
      <c r="O1661" s="16"/>
      <c r="P1661" s="16"/>
      <c r="Q1661" s="16"/>
      <c r="R1661" s="16"/>
      <c r="S1661" s="16"/>
      <c r="T1661" s="16"/>
      <c r="U1661" s="16"/>
      <c r="V1661" s="1" t="s">
        <v>2966</v>
      </c>
      <c r="W1661" s="1" t="s">
        <v>2551</v>
      </c>
      <c r="X1661" s="5" t="s">
        <v>2970</v>
      </c>
      <c r="Y1661" s="5" t="s">
        <v>2559</v>
      </c>
      <c r="Z1661" s="5" t="s">
        <v>2734</v>
      </c>
      <c r="AA1661" s="5"/>
    </row>
    <row r="1662" spans="1:27" ht="12" customHeight="1" x14ac:dyDescent="0.15">
      <c r="A1662" s="1" t="s">
        <v>492</v>
      </c>
      <c r="B1662" s="1" t="s">
        <v>31</v>
      </c>
      <c r="C1662" s="1" t="s">
        <v>9</v>
      </c>
      <c r="D1662" s="1" t="s">
        <v>2456</v>
      </c>
      <c r="E1662" s="1" t="s">
        <v>10</v>
      </c>
      <c r="F1662" s="1" t="s">
        <v>497</v>
      </c>
      <c r="G1662" s="1" t="s">
        <v>234</v>
      </c>
      <c r="H1662" s="1" t="s">
        <v>235</v>
      </c>
      <c r="I1662" s="16"/>
      <c r="J1662" s="16"/>
      <c r="K1662" s="16"/>
      <c r="L1662" s="16"/>
      <c r="M1662" s="16"/>
      <c r="N1662" s="16"/>
      <c r="O1662" s="16"/>
      <c r="P1662" s="16"/>
      <c r="Q1662" s="16"/>
      <c r="R1662" s="16"/>
      <c r="S1662" s="16"/>
      <c r="T1662" s="16"/>
      <c r="U1662" s="16"/>
      <c r="V1662" s="1" t="s">
        <v>2966</v>
      </c>
      <c r="W1662" s="1" t="s">
        <v>2551</v>
      </c>
      <c r="X1662" s="5" t="s">
        <v>2971</v>
      </c>
      <c r="Y1662" s="5" t="s">
        <v>2553</v>
      </c>
      <c r="Z1662" s="5" t="s">
        <v>2734</v>
      </c>
      <c r="AA1662" s="5"/>
    </row>
    <row r="1663" spans="1:27" ht="12" customHeight="1" x14ac:dyDescent="0.15">
      <c r="A1663" s="1" t="s">
        <v>492</v>
      </c>
      <c r="B1663" s="1" t="s">
        <v>31</v>
      </c>
      <c r="C1663" s="1" t="s">
        <v>15</v>
      </c>
      <c r="D1663" s="1" t="s">
        <v>2456</v>
      </c>
      <c r="E1663" s="1" t="s">
        <v>10</v>
      </c>
      <c r="F1663" s="1" t="s">
        <v>497</v>
      </c>
      <c r="G1663" s="1" t="s">
        <v>238</v>
      </c>
      <c r="H1663" s="1" t="s">
        <v>239</v>
      </c>
      <c r="I1663" s="16"/>
      <c r="J1663" s="16"/>
      <c r="K1663" s="16"/>
      <c r="L1663" s="16"/>
      <c r="M1663" s="16"/>
      <c r="N1663" s="16"/>
      <c r="O1663" s="16"/>
      <c r="P1663" s="16"/>
      <c r="Q1663" s="16"/>
      <c r="R1663" s="16"/>
      <c r="S1663" s="16"/>
      <c r="T1663" s="16"/>
      <c r="U1663" s="16"/>
      <c r="V1663" s="1" t="s">
        <v>2966</v>
      </c>
      <c r="W1663" s="1" t="s">
        <v>2551</v>
      </c>
      <c r="X1663" s="5" t="s">
        <v>2971</v>
      </c>
      <c r="Y1663" s="5" t="s">
        <v>2737</v>
      </c>
      <c r="Z1663" s="5" t="s">
        <v>2738</v>
      </c>
      <c r="AA1663" s="5"/>
    </row>
    <row r="1664" spans="1:27" ht="12" customHeight="1" x14ac:dyDescent="0.15">
      <c r="A1664" s="1" t="s">
        <v>492</v>
      </c>
      <c r="B1664" s="1" t="s">
        <v>31</v>
      </c>
      <c r="C1664" s="1" t="s">
        <v>17</v>
      </c>
      <c r="D1664" s="1" t="s">
        <v>2456</v>
      </c>
      <c r="E1664" s="1" t="s">
        <v>10</v>
      </c>
      <c r="F1664" s="1" t="s">
        <v>497</v>
      </c>
      <c r="G1664" s="1" t="s">
        <v>240</v>
      </c>
      <c r="H1664" s="1" t="s">
        <v>235</v>
      </c>
      <c r="I1664" s="16"/>
      <c r="J1664" s="16"/>
      <c r="K1664" s="16"/>
      <c r="L1664" s="16"/>
      <c r="M1664" s="16"/>
      <c r="N1664" s="16"/>
      <c r="O1664" s="16"/>
      <c r="P1664" s="16"/>
      <c r="Q1664" s="16"/>
      <c r="R1664" s="16"/>
      <c r="S1664" s="16"/>
      <c r="T1664" s="16"/>
      <c r="U1664" s="16"/>
      <c r="V1664" s="1" t="s">
        <v>2966</v>
      </c>
      <c r="W1664" s="1" t="s">
        <v>2551</v>
      </c>
      <c r="X1664" s="5" t="s">
        <v>2971</v>
      </c>
      <c r="Y1664" s="5" t="s">
        <v>2561</v>
      </c>
      <c r="Z1664" s="5" t="s">
        <v>2734</v>
      </c>
      <c r="AA1664" s="5"/>
    </row>
    <row r="1665" spans="1:27" ht="12" customHeight="1" x14ac:dyDescent="0.15">
      <c r="A1665" s="1" t="s">
        <v>492</v>
      </c>
      <c r="B1665" s="1" t="s">
        <v>31</v>
      </c>
      <c r="C1665" s="1" t="s">
        <v>19</v>
      </c>
      <c r="D1665" s="1" t="s">
        <v>2456</v>
      </c>
      <c r="E1665" s="1" t="s">
        <v>10</v>
      </c>
      <c r="F1665" s="1" t="s">
        <v>497</v>
      </c>
      <c r="G1665" s="1" t="s">
        <v>241</v>
      </c>
      <c r="H1665" s="1" t="s">
        <v>235</v>
      </c>
      <c r="I1665" s="16"/>
      <c r="J1665" s="16"/>
      <c r="K1665" s="16"/>
      <c r="L1665" s="16"/>
      <c r="M1665" s="16"/>
      <c r="N1665" s="16"/>
      <c r="O1665" s="16"/>
      <c r="P1665" s="16"/>
      <c r="Q1665" s="16"/>
      <c r="R1665" s="16"/>
      <c r="S1665" s="16"/>
      <c r="T1665" s="16"/>
      <c r="U1665" s="16"/>
      <c r="V1665" s="1" t="s">
        <v>2966</v>
      </c>
      <c r="W1665" s="1" t="s">
        <v>2551</v>
      </c>
      <c r="X1665" s="5" t="s">
        <v>2971</v>
      </c>
      <c r="Y1665" s="5" t="s">
        <v>2562</v>
      </c>
      <c r="Z1665" s="5" t="s">
        <v>2734</v>
      </c>
      <c r="AA1665" s="5"/>
    </row>
    <row r="1666" spans="1:27" ht="12" customHeight="1" x14ac:dyDescent="0.15">
      <c r="A1666" s="1" t="s">
        <v>492</v>
      </c>
      <c r="B1666" s="1" t="s">
        <v>31</v>
      </c>
      <c r="C1666" s="1" t="s">
        <v>21</v>
      </c>
      <c r="D1666" s="1" t="s">
        <v>2456</v>
      </c>
      <c r="E1666" s="1" t="s">
        <v>10</v>
      </c>
      <c r="F1666" s="1" t="s">
        <v>497</v>
      </c>
      <c r="G1666" s="1" t="s">
        <v>242</v>
      </c>
      <c r="H1666" s="1" t="s">
        <v>235</v>
      </c>
      <c r="I1666" s="16"/>
      <c r="J1666" s="16"/>
      <c r="K1666" s="16"/>
      <c r="L1666" s="16"/>
      <c r="M1666" s="16"/>
      <c r="N1666" s="16"/>
      <c r="O1666" s="16"/>
      <c r="P1666" s="16"/>
      <c r="Q1666" s="16"/>
      <c r="R1666" s="16"/>
      <c r="S1666" s="16"/>
      <c r="T1666" s="16"/>
      <c r="U1666" s="16"/>
      <c r="V1666" s="1" t="s">
        <v>2966</v>
      </c>
      <c r="W1666" s="1" t="s">
        <v>2551</v>
      </c>
      <c r="X1666" s="5" t="s">
        <v>2971</v>
      </c>
      <c r="Y1666" s="5" t="s">
        <v>2557</v>
      </c>
      <c r="Z1666" s="5" t="s">
        <v>2734</v>
      </c>
      <c r="AA1666" s="5"/>
    </row>
    <row r="1667" spans="1:27" ht="12" customHeight="1" x14ac:dyDescent="0.15">
      <c r="A1667" s="1" t="s">
        <v>492</v>
      </c>
      <c r="B1667" s="1" t="s">
        <v>31</v>
      </c>
      <c r="C1667" s="1" t="s">
        <v>23</v>
      </c>
      <c r="D1667" s="1" t="s">
        <v>2456</v>
      </c>
      <c r="E1667" s="1" t="s">
        <v>10</v>
      </c>
      <c r="F1667" s="1" t="s">
        <v>497</v>
      </c>
      <c r="G1667" s="1" t="s">
        <v>245</v>
      </c>
      <c r="H1667" s="1" t="s">
        <v>239</v>
      </c>
      <c r="I1667" s="16"/>
      <c r="J1667" s="16"/>
      <c r="K1667" s="16"/>
      <c r="L1667" s="16"/>
      <c r="M1667" s="16"/>
      <c r="N1667" s="16"/>
      <c r="O1667" s="16"/>
      <c r="P1667" s="16"/>
      <c r="Q1667" s="16"/>
      <c r="R1667" s="16"/>
      <c r="S1667" s="16"/>
      <c r="T1667" s="16"/>
      <c r="U1667" s="16"/>
      <c r="V1667" s="1" t="s">
        <v>2966</v>
      </c>
      <c r="W1667" s="1" t="s">
        <v>2551</v>
      </c>
      <c r="X1667" s="5" t="s">
        <v>2971</v>
      </c>
      <c r="Y1667" s="5" t="s">
        <v>2740</v>
      </c>
      <c r="Z1667" s="5" t="s">
        <v>2738</v>
      </c>
      <c r="AA1667" s="5"/>
    </row>
    <row r="1668" spans="1:27" ht="12" customHeight="1" x14ac:dyDescent="0.15">
      <c r="A1668" s="1" t="s">
        <v>492</v>
      </c>
      <c r="B1668" s="1" t="s">
        <v>31</v>
      </c>
      <c r="C1668" s="1" t="s">
        <v>77</v>
      </c>
      <c r="D1668" s="1" t="s">
        <v>2456</v>
      </c>
      <c r="E1668" s="1" t="s">
        <v>10</v>
      </c>
      <c r="F1668" s="1" t="s">
        <v>497</v>
      </c>
      <c r="G1668" s="1" t="s">
        <v>247</v>
      </c>
      <c r="H1668" s="1" t="s">
        <v>235</v>
      </c>
      <c r="I1668" s="16"/>
      <c r="J1668" s="16"/>
      <c r="K1668" s="16"/>
      <c r="L1668" s="16"/>
      <c r="M1668" s="16"/>
      <c r="N1668" s="16"/>
      <c r="O1668" s="16"/>
      <c r="P1668" s="16"/>
      <c r="Q1668" s="16"/>
      <c r="R1668" s="16"/>
      <c r="S1668" s="16"/>
      <c r="T1668" s="16"/>
      <c r="U1668" s="16"/>
      <c r="V1668" s="1" t="s">
        <v>2966</v>
      </c>
      <c r="W1668" s="1" t="s">
        <v>2551</v>
      </c>
      <c r="X1668" s="5" t="s">
        <v>2971</v>
      </c>
      <c r="Y1668" s="5" t="s">
        <v>2558</v>
      </c>
      <c r="Z1668" s="5" t="s">
        <v>2734</v>
      </c>
      <c r="AA1668" s="5"/>
    </row>
    <row r="1669" spans="1:27" ht="12" customHeight="1" x14ac:dyDescent="0.15">
      <c r="A1669" s="1" t="s">
        <v>492</v>
      </c>
      <c r="B1669" s="1" t="s">
        <v>31</v>
      </c>
      <c r="C1669" s="1" t="s">
        <v>244</v>
      </c>
      <c r="D1669" s="1" t="s">
        <v>2456</v>
      </c>
      <c r="E1669" s="1" t="s">
        <v>10</v>
      </c>
      <c r="F1669" s="1" t="s">
        <v>497</v>
      </c>
      <c r="G1669" s="1" t="s">
        <v>249</v>
      </c>
      <c r="H1669" s="1" t="s">
        <v>235</v>
      </c>
      <c r="I1669" s="16"/>
      <c r="J1669" s="16"/>
      <c r="K1669" s="16"/>
      <c r="L1669" s="16"/>
      <c r="M1669" s="16"/>
      <c r="N1669" s="16"/>
      <c r="O1669" s="16"/>
      <c r="P1669" s="16"/>
      <c r="Q1669" s="16"/>
      <c r="R1669" s="16"/>
      <c r="S1669" s="16"/>
      <c r="T1669" s="16"/>
      <c r="U1669" s="16"/>
      <c r="V1669" s="1" t="s">
        <v>2966</v>
      </c>
      <c r="W1669" s="1" t="s">
        <v>2551</v>
      </c>
      <c r="X1669" s="5" t="s">
        <v>2971</v>
      </c>
      <c r="Y1669" s="5" t="s">
        <v>2559</v>
      </c>
      <c r="Z1669" s="5" t="s">
        <v>2734</v>
      </c>
      <c r="AA1669" s="5"/>
    </row>
    <row r="1670" spans="1:27" ht="12" customHeight="1" x14ac:dyDescent="0.15">
      <c r="A1670" s="1" t="s">
        <v>492</v>
      </c>
      <c r="B1670" s="1" t="s">
        <v>33</v>
      </c>
      <c r="C1670" s="1" t="s">
        <v>9</v>
      </c>
      <c r="D1670" s="1" t="s">
        <v>2456</v>
      </c>
      <c r="E1670" s="1" t="s">
        <v>10</v>
      </c>
      <c r="F1670" s="1" t="s">
        <v>498</v>
      </c>
      <c r="G1670" s="1" t="s">
        <v>234</v>
      </c>
      <c r="H1670" s="1" t="s">
        <v>235</v>
      </c>
      <c r="I1670" s="16"/>
      <c r="J1670" s="16"/>
      <c r="K1670" s="16"/>
      <c r="L1670" s="16"/>
      <c r="M1670" s="16"/>
      <c r="N1670" s="16"/>
      <c r="O1670" s="16"/>
      <c r="P1670" s="16"/>
      <c r="Q1670" s="16"/>
      <c r="R1670" s="16"/>
      <c r="S1670" s="16"/>
      <c r="T1670" s="16"/>
      <c r="U1670" s="16"/>
      <c r="V1670" s="1" t="s">
        <v>2966</v>
      </c>
      <c r="W1670" s="1" t="s">
        <v>2551</v>
      </c>
      <c r="X1670" s="5" t="s">
        <v>2972</v>
      </c>
      <c r="Y1670" s="5" t="s">
        <v>2553</v>
      </c>
      <c r="Z1670" s="5" t="s">
        <v>2734</v>
      </c>
      <c r="AA1670" s="5"/>
    </row>
    <row r="1671" spans="1:27" ht="12" customHeight="1" x14ac:dyDescent="0.15">
      <c r="A1671" s="1" t="s">
        <v>492</v>
      </c>
      <c r="B1671" s="1" t="s">
        <v>33</v>
      </c>
      <c r="C1671" s="1" t="s">
        <v>15</v>
      </c>
      <c r="D1671" s="1" t="s">
        <v>2456</v>
      </c>
      <c r="E1671" s="1" t="s">
        <v>10</v>
      </c>
      <c r="F1671" s="1" t="s">
        <v>498</v>
      </c>
      <c r="G1671" s="1" t="s">
        <v>238</v>
      </c>
      <c r="H1671" s="1" t="s">
        <v>239</v>
      </c>
      <c r="I1671" s="16"/>
      <c r="J1671" s="16"/>
      <c r="K1671" s="16"/>
      <c r="L1671" s="16"/>
      <c r="M1671" s="16"/>
      <c r="N1671" s="16"/>
      <c r="O1671" s="16"/>
      <c r="P1671" s="16"/>
      <c r="Q1671" s="16"/>
      <c r="R1671" s="16"/>
      <c r="S1671" s="16"/>
      <c r="T1671" s="16"/>
      <c r="U1671" s="16"/>
      <c r="V1671" s="1" t="s">
        <v>2966</v>
      </c>
      <c r="W1671" s="1" t="s">
        <v>2551</v>
      </c>
      <c r="X1671" s="5" t="s">
        <v>2972</v>
      </c>
      <c r="Y1671" s="5" t="s">
        <v>2737</v>
      </c>
      <c r="Z1671" s="5" t="s">
        <v>2738</v>
      </c>
      <c r="AA1671" s="5"/>
    </row>
    <row r="1672" spans="1:27" ht="12" customHeight="1" x14ac:dyDescent="0.15">
      <c r="A1672" s="1" t="s">
        <v>492</v>
      </c>
      <c r="B1672" s="1" t="s">
        <v>33</v>
      </c>
      <c r="C1672" s="1" t="s">
        <v>17</v>
      </c>
      <c r="D1672" s="1" t="s">
        <v>2456</v>
      </c>
      <c r="E1672" s="1" t="s">
        <v>10</v>
      </c>
      <c r="F1672" s="1" t="s">
        <v>498</v>
      </c>
      <c r="G1672" s="1" t="s">
        <v>240</v>
      </c>
      <c r="H1672" s="1" t="s">
        <v>235</v>
      </c>
      <c r="I1672" s="16"/>
      <c r="J1672" s="16"/>
      <c r="K1672" s="16"/>
      <c r="L1672" s="16"/>
      <c r="M1672" s="16"/>
      <c r="N1672" s="16"/>
      <c r="O1672" s="16"/>
      <c r="P1672" s="16"/>
      <c r="Q1672" s="16"/>
      <c r="R1672" s="16"/>
      <c r="S1672" s="16"/>
      <c r="T1672" s="16"/>
      <c r="U1672" s="16"/>
      <c r="V1672" s="1" t="s">
        <v>2966</v>
      </c>
      <c r="W1672" s="1" t="s">
        <v>2551</v>
      </c>
      <c r="X1672" s="5" t="s">
        <v>2972</v>
      </c>
      <c r="Y1672" s="5" t="s">
        <v>2561</v>
      </c>
      <c r="Z1672" s="5" t="s">
        <v>2734</v>
      </c>
      <c r="AA1672" s="5"/>
    </row>
    <row r="1673" spans="1:27" ht="12" customHeight="1" x14ac:dyDescent="0.15">
      <c r="A1673" s="1" t="s">
        <v>492</v>
      </c>
      <c r="B1673" s="1" t="s">
        <v>33</v>
      </c>
      <c r="C1673" s="1" t="s">
        <v>19</v>
      </c>
      <c r="D1673" s="1" t="s">
        <v>2456</v>
      </c>
      <c r="E1673" s="1" t="s">
        <v>10</v>
      </c>
      <c r="F1673" s="1" t="s">
        <v>498</v>
      </c>
      <c r="G1673" s="1" t="s">
        <v>241</v>
      </c>
      <c r="H1673" s="1" t="s">
        <v>235</v>
      </c>
      <c r="I1673" s="16"/>
      <c r="J1673" s="16"/>
      <c r="K1673" s="16"/>
      <c r="L1673" s="16"/>
      <c r="M1673" s="16"/>
      <c r="N1673" s="16"/>
      <c r="O1673" s="16"/>
      <c r="P1673" s="16"/>
      <c r="Q1673" s="16"/>
      <c r="R1673" s="16"/>
      <c r="S1673" s="16"/>
      <c r="T1673" s="16"/>
      <c r="U1673" s="16"/>
      <c r="V1673" s="1" t="s">
        <v>2966</v>
      </c>
      <c r="W1673" s="1" t="s">
        <v>2551</v>
      </c>
      <c r="X1673" s="5" t="s">
        <v>2972</v>
      </c>
      <c r="Y1673" s="5" t="s">
        <v>2562</v>
      </c>
      <c r="Z1673" s="5" t="s">
        <v>2734</v>
      </c>
      <c r="AA1673" s="5"/>
    </row>
    <row r="1674" spans="1:27" ht="12" customHeight="1" x14ac:dyDescent="0.15">
      <c r="A1674" s="1" t="s">
        <v>492</v>
      </c>
      <c r="B1674" s="1" t="s">
        <v>33</v>
      </c>
      <c r="C1674" s="1" t="s">
        <v>21</v>
      </c>
      <c r="D1674" s="1" t="s">
        <v>2456</v>
      </c>
      <c r="E1674" s="1" t="s">
        <v>10</v>
      </c>
      <c r="F1674" s="1" t="s">
        <v>498</v>
      </c>
      <c r="G1674" s="1" t="s">
        <v>242</v>
      </c>
      <c r="H1674" s="1" t="s">
        <v>235</v>
      </c>
      <c r="I1674" s="16"/>
      <c r="J1674" s="16"/>
      <c r="K1674" s="16"/>
      <c r="L1674" s="16"/>
      <c r="M1674" s="16"/>
      <c r="N1674" s="16"/>
      <c r="O1674" s="16"/>
      <c r="P1674" s="16"/>
      <c r="Q1674" s="16"/>
      <c r="R1674" s="16"/>
      <c r="S1674" s="16"/>
      <c r="T1674" s="16"/>
      <c r="U1674" s="16"/>
      <c r="V1674" s="1" t="s">
        <v>2966</v>
      </c>
      <c r="W1674" s="1" t="s">
        <v>2551</v>
      </c>
      <c r="X1674" s="5" t="s">
        <v>2972</v>
      </c>
      <c r="Y1674" s="5" t="s">
        <v>2557</v>
      </c>
      <c r="Z1674" s="5" t="s">
        <v>2734</v>
      </c>
      <c r="AA1674" s="5"/>
    </row>
    <row r="1675" spans="1:27" ht="12" customHeight="1" x14ac:dyDescent="0.15">
      <c r="A1675" s="1" t="s">
        <v>492</v>
      </c>
      <c r="B1675" s="1" t="s">
        <v>33</v>
      </c>
      <c r="C1675" s="1" t="s">
        <v>23</v>
      </c>
      <c r="D1675" s="1" t="s">
        <v>2456</v>
      </c>
      <c r="E1675" s="1" t="s">
        <v>10</v>
      </c>
      <c r="F1675" s="1" t="s">
        <v>498</v>
      </c>
      <c r="G1675" s="1" t="s">
        <v>245</v>
      </c>
      <c r="H1675" s="1" t="s">
        <v>239</v>
      </c>
      <c r="I1675" s="16"/>
      <c r="J1675" s="16"/>
      <c r="K1675" s="16"/>
      <c r="L1675" s="16"/>
      <c r="M1675" s="16"/>
      <c r="N1675" s="16"/>
      <c r="O1675" s="16"/>
      <c r="P1675" s="16"/>
      <c r="Q1675" s="16"/>
      <c r="R1675" s="16"/>
      <c r="S1675" s="16"/>
      <c r="T1675" s="16"/>
      <c r="U1675" s="16"/>
      <c r="V1675" s="1" t="s">
        <v>2966</v>
      </c>
      <c r="W1675" s="1" t="s">
        <v>2551</v>
      </c>
      <c r="X1675" s="5" t="s">
        <v>2972</v>
      </c>
      <c r="Y1675" s="5" t="s">
        <v>2740</v>
      </c>
      <c r="Z1675" s="5" t="s">
        <v>2738</v>
      </c>
      <c r="AA1675" s="5"/>
    </row>
    <row r="1676" spans="1:27" ht="12" customHeight="1" x14ac:dyDescent="0.15">
      <c r="A1676" s="1" t="s">
        <v>492</v>
      </c>
      <c r="B1676" s="1" t="s">
        <v>33</v>
      </c>
      <c r="C1676" s="1" t="s">
        <v>77</v>
      </c>
      <c r="D1676" s="1" t="s">
        <v>2456</v>
      </c>
      <c r="E1676" s="1" t="s">
        <v>10</v>
      </c>
      <c r="F1676" s="1" t="s">
        <v>498</v>
      </c>
      <c r="G1676" s="1" t="s">
        <v>247</v>
      </c>
      <c r="H1676" s="1" t="s">
        <v>235</v>
      </c>
      <c r="I1676" s="16"/>
      <c r="J1676" s="16"/>
      <c r="K1676" s="16"/>
      <c r="L1676" s="16"/>
      <c r="M1676" s="16"/>
      <c r="N1676" s="16"/>
      <c r="O1676" s="16"/>
      <c r="P1676" s="16"/>
      <c r="Q1676" s="16"/>
      <c r="R1676" s="16"/>
      <c r="S1676" s="16"/>
      <c r="T1676" s="16"/>
      <c r="U1676" s="16"/>
      <c r="V1676" s="1" t="s">
        <v>2966</v>
      </c>
      <c r="W1676" s="1" t="s">
        <v>2551</v>
      </c>
      <c r="X1676" s="5" t="s">
        <v>2972</v>
      </c>
      <c r="Y1676" s="5" t="s">
        <v>2558</v>
      </c>
      <c r="Z1676" s="5" t="s">
        <v>2734</v>
      </c>
      <c r="AA1676" s="5"/>
    </row>
    <row r="1677" spans="1:27" ht="12" customHeight="1" x14ac:dyDescent="0.15">
      <c r="A1677" s="1" t="s">
        <v>492</v>
      </c>
      <c r="B1677" s="1" t="s">
        <v>33</v>
      </c>
      <c r="C1677" s="1" t="s">
        <v>244</v>
      </c>
      <c r="D1677" s="1" t="s">
        <v>2456</v>
      </c>
      <c r="E1677" s="1" t="s">
        <v>10</v>
      </c>
      <c r="F1677" s="1" t="s">
        <v>498</v>
      </c>
      <c r="G1677" s="1" t="s">
        <v>249</v>
      </c>
      <c r="H1677" s="1" t="s">
        <v>235</v>
      </c>
      <c r="I1677" s="16"/>
      <c r="J1677" s="16"/>
      <c r="K1677" s="16"/>
      <c r="L1677" s="16"/>
      <c r="M1677" s="16"/>
      <c r="N1677" s="16"/>
      <c r="O1677" s="16"/>
      <c r="P1677" s="16"/>
      <c r="Q1677" s="16"/>
      <c r="R1677" s="16"/>
      <c r="S1677" s="16"/>
      <c r="T1677" s="16"/>
      <c r="U1677" s="16"/>
      <c r="V1677" s="1" t="s">
        <v>2966</v>
      </c>
      <c r="W1677" s="1" t="s">
        <v>2551</v>
      </c>
      <c r="X1677" s="5" t="s">
        <v>2972</v>
      </c>
      <c r="Y1677" s="5" t="s">
        <v>2559</v>
      </c>
      <c r="Z1677" s="5" t="s">
        <v>2734</v>
      </c>
      <c r="AA1677" s="5"/>
    </row>
    <row r="1678" spans="1:27" ht="12" customHeight="1" x14ac:dyDescent="0.15">
      <c r="A1678" s="1" t="s">
        <v>492</v>
      </c>
      <c r="B1678" s="1" t="s">
        <v>35</v>
      </c>
      <c r="C1678" s="1" t="s">
        <v>9</v>
      </c>
      <c r="D1678" s="1" t="s">
        <v>2456</v>
      </c>
      <c r="E1678" s="1" t="s">
        <v>10</v>
      </c>
      <c r="F1678" s="1" t="s">
        <v>499</v>
      </c>
      <c r="G1678" s="1" t="s">
        <v>234</v>
      </c>
      <c r="H1678" s="1" t="s">
        <v>235</v>
      </c>
      <c r="I1678" s="16"/>
      <c r="J1678" s="16"/>
      <c r="K1678" s="16"/>
      <c r="L1678" s="16"/>
      <c r="M1678" s="16"/>
      <c r="N1678" s="16"/>
      <c r="O1678" s="16"/>
      <c r="P1678" s="16"/>
      <c r="Q1678" s="16"/>
      <c r="R1678" s="16"/>
      <c r="S1678" s="16"/>
      <c r="T1678" s="16"/>
      <c r="U1678" s="16"/>
      <c r="V1678" s="1" t="s">
        <v>2966</v>
      </c>
      <c r="W1678" s="1" t="s">
        <v>2551</v>
      </c>
      <c r="X1678" s="5" t="s">
        <v>2973</v>
      </c>
      <c r="Y1678" s="5" t="s">
        <v>2553</v>
      </c>
      <c r="Z1678" s="5" t="s">
        <v>2734</v>
      </c>
      <c r="AA1678" s="5"/>
    </row>
    <row r="1679" spans="1:27" ht="12" customHeight="1" x14ac:dyDescent="0.15">
      <c r="A1679" s="1" t="s">
        <v>492</v>
      </c>
      <c r="B1679" s="1" t="s">
        <v>35</v>
      </c>
      <c r="C1679" s="1" t="s">
        <v>15</v>
      </c>
      <c r="D1679" s="1" t="s">
        <v>2456</v>
      </c>
      <c r="E1679" s="1" t="s">
        <v>10</v>
      </c>
      <c r="F1679" s="1" t="s">
        <v>499</v>
      </c>
      <c r="G1679" s="1" t="s">
        <v>238</v>
      </c>
      <c r="H1679" s="1" t="s">
        <v>239</v>
      </c>
      <c r="I1679" s="16"/>
      <c r="J1679" s="16"/>
      <c r="K1679" s="16"/>
      <c r="L1679" s="16"/>
      <c r="M1679" s="16"/>
      <c r="N1679" s="16"/>
      <c r="O1679" s="16"/>
      <c r="P1679" s="16"/>
      <c r="Q1679" s="16"/>
      <c r="R1679" s="16"/>
      <c r="S1679" s="16"/>
      <c r="T1679" s="16"/>
      <c r="U1679" s="16"/>
      <c r="V1679" s="1" t="s">
        <v>2966</v>
      </c>
      <c r="W1679" s="1" t="s">
        <v>2551</v>
      </c>
      <c r="X1679" s="5" t="s">
        <v>2973</v>
      </c>
      <c r="Y1679" s="5" t="s">
        <v>2737</v>
      </c>
      <c r="Z1679" s="5" t="s">
        <v>2738</v>
      </c>
      <c r="AA1679" s="5"/>
    </row>
    <row r="1680" spans="1:27" ht="12" customHeight="1" x14ac:dyDescent="0.15">
      <c r="A1680" s="1" t="s">
        <v>492</v>
      </c>
      <c r="B1680" s="1" t="s">
        <v>35</v>
      </c>
      <c r="C1680" s="1" t="s">
        <v>17</v>
      </c>
      <c r="D1680" s="1" t="s">
        <v>2456</v>
      </c>
      <c r="E1680" s="1" t="s">
        <v>10</v>
      </c>
      <c r="F1680" s="1" t="s">
        <v>499</v>
      </c>
      <c r="G1680" s="1" t="s">
        <v>240</v>
      </c>
      <c r="H1680" s="1" t="s">
        <v>235</v>
      </c>
      <c r="I1680" s="16"/>
      <c r="J1680" s="16"/>
      <c r="K1680" s="16"/>
      <c r="L1680" s="16"/>
      <c r="M1680" s="16"/>
      <c r="N1680" s="16"/>
      <c r="O1680" s="16"/>
      <c r="P1680" s="16"/>
      <c r="Q1680" s="16"/>
      <c r="R1680" s="16"/>
      <c r="S1680" s="16"/>
      <c r="T1680" s="16"/>
      <c r="U1680" s="16"/>
      <c r="V1680" s="1" t="s">
        <v>2966</v>
      </c>
      <c r="W1680" s="1" t="s">
        <v>2551</v>
      </c>
      <c r="X1680" s="5" t="s">
        <v>2973</v>
      </c>
      <c r="Y1680" s="5" t="s">
        <v>2561</v>
      </c>
      <c r="Z1680" s="5" t="s">
        <v>2734</v>
      </c>
      <c r="AA1680" s="5"/>
    </row>
    <row r="1681" spans="1:27" ht="12" customHeight="1" x14ac:dyDescent="0.15">
      <c r="A1681" s="1" t="s">
        <v>492</v>
      </c>
      <c r="B1681" s="1" t="s">
        <v>35</v>
      </c>
      <c r="C1681" s="1" t="s">
        <v>19</v>
      </c>
      <c r="D1681" s="1" t="s">
        <v>2456</v>
      </c>
      <c r="E1681" s="1" t="s">
        <v>10</v>
      </c>
      <c r="F1681" s="1" t="s">
        <v>499</v>
      </c>
      <c r="G1681" s="1" t="s">
        <v>241</v>
      </c>
      <c r="H1681" s="1" t="s">
        <v>235</v>
      </c>
      <c r="I1681" s="16"/>
      <c r="J1681" s="16"/>
      <c r="K1681" s="16"/>
      <c r="L1681" s="16"/>
      <c r="M1681" s="16"/>
      <c r="N1681" s="16"/>
      <c r="O1681" s="16"/>
      <c r="P1681" s="16"/>
      <c r="Q1681" s="16"/>
      <c r="R1681" s="16"/>
      <c r="S1681" s="16"/>
      <c r="T1681" s="16"/>
      <c r="U1681" s="16"/>
      <c r="V1681" s="1" t="s">
        <v>2966</v>
      </c>
      <c r="W1681" s="1" t="s">
        <v>2551</v>
      </c>
      <c r="X1681" s="5" t="s">
        <v>2973</v>
      </c>
      <c r="Y1681" s="5" t="s">
        <v>2562</v>
      </c>
      <c r="Z1681" s="5" t="s">
        <v>2734</v>
      </c>
      <c r="AA1681" s="5"/>
    </row>
    <row r="1682" spans="1:27" ht="12" customHeight="1" x14ac:dyDescent="0.15">
      <c r="A1682" s="1" t="s">
        <v>492</v>
      </c>
      <c r="B1682" s="1" t="s">
        <v>35</v>
      </c>
      <c r="C1682" s="1" t="s">
        <v>21</v>
      </c>
      <c r="D1682" s="1" t="s">
        <v>2456</v>
      </c>
      <c r="E1682" s="1" t="s">
        <v>10</v>
      </c>
      <c r="F1682" s="1" t="s">
        <v>499</v>
      </c>
      <c r="G1682" s="1" t="s">
        <v>242</v>
      </c>
      <c r="H1682" s="1" t="s">
        <v>235</v>
      </c>
      <c r="I1682" s="16"/>
      <c r="J1682" s="16"/>
      <c r="K1682" s="16"/>
      <c r="L1682" s="16"/>
      <c r="M1682" s="16"/>
      <c r="N1682" s="16"/>
      <c r="O1682" s="16"/>
      <c r="P1682" s="16"/>
      <c r="Q1682" s="16"/>
      <c r="R1682" s="16"/>
      <c r="S1682" s="16"/>
      <c r="T1682" s="16"/>
      <c r="U1682" s="16"/>
      <c r="V1682" s="1" t="s">
        <v>2966</v>
      </c>
      <c r="W1682" s="1" t="s">
        <v>2551</v>
      </c>
      <c r="X1682" s="5" t="s">
        <v>2973</v>
      </c>
      <c r="Y1682" s="5" t="s">
        <v>2557</v>
      </c>
      <c r="Z1682" s="5" t="s">
        <v>2734</v>
      </c>
      <c r="AA1682" s="5"/>
    </row>
    <row r="1683" spans="1:27" ht="12" customHeight="1" x14ac:dyDescent="0.15">
      <c r="A1683" s="1" t="s">
        <v>492</v>
      </c>
      <c r="B1683" s="1" t="s">
        <v>35</v>
      </c>
      <c r="C1683" s="1" t="s">
        <v>23</v>
      </c>
      <c r="D1683" s="1" t="s">
        <v>2456</v>
      </c>
      <c r="E1683" s="1" t="s">
        <v>10</v>
      </c>
      <c r="F1683" s="1" t="s">
        <v>499</v>
      </c>
      <c r="G1683" s="1" t="s">
        <v>245</v>
      </c>
      <c r="H1683" s="1" t="s">
        <v>239</v>
      </c>
      <c r="I1683" s="16"/>
      <c r="J1683" s="16"/>
      <c r="K1683" s="16"/>
      <c r="L1683" s="16"/>
      <c r="M1683" s="16"/>
      <c r="N1683" s="16"/>
      <c r="O1683" s="16"/>
      <c r="P1683" s="16"/>
      <c r="Q1683" s="16"/>
      <c r="R1683" s="16"/>
      <c r="S1683" s="16"/>
      <c r="T1683" s="16"/>
      <c r="U1683" s="16"/>
      <c r="V1683" s="1" t="s">
        <v>2966</v>
      </c>
      <c r="W1683" s="1" t="s">
        <v>2551</v>
      </c>
      <c r="X1683" s="5" t="s">
        <v>2973</v>
      </c>
      <c r="Y1683" s="5" t="s">
        <v>2740</v>
      </c>
      <c r="Z1683" s="5" t="s">
        <v>2738</v>
      </c>
      <c r="AA1683" s="5"/>
    </row>
    <row r="1684" spans="1:27" ht="12" customHeight="1" x14ac:dyDescent="0.15">
      <c r="A1684" s="1" t="s">
        <v>492</v>
      </c>
      <c r="B1684" s="1" t="s">
        <v>35</v>
      </c>
      <c r="C1684" s="1" t="s">
        <v>77</v>
      </c>
      <c r="D1684" s="1" t="s">
        <v>2456</v>
      </c>
      <c r="E1684" s="1" t="s">
        <v>10</v>
      </c>
      <c r="F1684" s="1" t="s">
        <v>499</v>
      </c>
      <c r="G1684" s="1" t="s">
        <v>247</v>
      </c>
      <c r="H1684" s="1" t="s">
        <v>235</v>
      </c>
      <c r="I1684" s="16"/>
      <c r="J1684" s="16"/>
      <c r="K1684" s="16"/>
      <c r="L1684" s="16"/>
      <c r="M1684" s="16"/>
      <c r="N1684" s="16"/>
      <c r="O1684" s="16"/>
      <c r="P1684" s="16"/>
      <c r="Q1684" s="16"/>
      <c r="R1684" s="16"/>
      <c r="S1684" s="16"/>
      <c r="T1684" s="16"/>
      <c r="U1684" s="16"/>
      <c r="V1684" s="1" t="s">
        <v>2966</v>
      </c>
      <c r="W1684" s="1" t="s">
        <v>2551</v>
      </c>
      <c r="X1684" s="5" t="s">
        <v>2973</v>
      </c>
      <c r="Y1684" s="5" t="s">
        <v>2558</v>
      </c>
      <c r="Z1684" s="5" t="s">
        <v>2734</v>
      </c>
      <c r="AA1684" s="5"/>
    </row>
    <row r="1685" spans="1:27" ht="12" customHeight="1" x14ac:dyDescent="0.15">
      <c r="A1685" s="1" t="s">
        <v>492</v>
      </c>
      <c r="B1685" s="1" t="s">
        <v>35</v>
      </c>
      <c r="C1685" s="1" t="s">
        <v>244</v>
      </c>
      <c r="D1685" s="1" t="s">
        <v>2456</v>
      </c>
      <c r="E1685" s="1" t="s">
        <v>10</v>
      </c>
      <c r="F1685" s="1" t="s">
        <v>499</v>
      </c>
      <c r="G1685" s="1" t="s">
        <v>249</v>
      </c>
      <c r="H1685" s="1" t="s">
        <v>235</v>
      </c>
      <c r="I1685" s="16"/>
      <c r="J1685" s="16"/>
      <c r="K1685" s="16"/>
      <c r="L1685" s="16"/>
      <c r="M1685" s="16"/>
      <c r="N1685" s="16"/>
      <c r="O1685" s="16"/>
      <c r="P1685" s="16"/>
      <c r="Q1685" s="16"/>
      <c r="R1685" s="16"/>
      <c r="S1685" s="16"/>
      <c r="T1685" s="16"/>
      <c r="U1685" s="16"/>
      <c r="V1685" s="1" t="s">
        <v>2966</v>
      </c>
      <c r="W1685" s="1" t="s">
        <v>2551</v>
      </c>
      <c r="X1685" s="5" t="s">
        <v>2973</v>
      </c>
      <c r="Y1685" s="5" t="s">
        <v>2559</v>
      </c>
      <c r="Z1685" s="5" t="s">
        <v>2734</v>
      </c>
      <c r="AA1685" s="5"/>
    </row>
    <row r="1686" spans="1:27" ht="12" customHeight="1" x14ac:dyDescent="0.15">
      <c r="A1686" s="1" t="s">
        <v>492</v>
      </c>
      <c r="B1686" s="1" t="s">
        <v>37</v>
      </c>
      <c r="C1686" s="1" t="s">
        <v>9</v>
      </c>
      <c r="D1686" s="1" t="s">
        <v>2456</v>
      </c>
      <c r="E1686" s="1" t="s">
        <v>10</v>
      </c>
      <c r="F1686" s="1" t="s">
        <v>500</v>
      </c>
      <c r="G1686" s="1" t="s">
        <v>234</v>
      </c>
      <c r="H1686" s="1" t="s">
        <v>235</v>
      </c>
      <c r="I1686" s="16"/>
      <c r="J1686" s="16"/>
      <c r="K1686" s="16"/>
      <c r="L1686" s="16"/>
      <c r="M1686" s="16"/>
      <c r="N1686" s="16"/>
      <c r="O1686" s="16"/>
      <c r="P1686" s="16"/>
      <c r="Q1686" s="16"/>
      <c r="R1686" s="16"/>
      <c r="S1686" s="16"/>
      <c r="T1686" s="16"/>
      <c r="U1686" s="16"/>
      <c r="V1686" s="1" t="s">
        <v>2966</v>
      </c>
      <c r="W1686" s="1" t="s">
        <v>2551</v>
      </c>
      <c r="X1686" s="5" t="s">
        <v>2974</v>
      </c>
      <c r="Y1686" s="5" t="s">
        <v>2553</v>
      </c>
      <c r="Z1686" s="5" t="s">
        <v>2734</v>
      </c>
      <c r="AA1686" s="5"/>
    </row>
    <row r="1687" spans="1:27" ht="12" customHeight="1" x14ac:dyDescent="0.15">
      <c r="A1687" s="1" t="s">
        <v>492</v>
      </c>
      <c r="B1687" s="1" t="s">
        <v>37</v>
      </c>
      <c r="C1687" s="1" t="s">
        <v>15</v>
      </c>
      <c r="D1687" s="1" t="s">
        <v>2456</v>
      </c>
      <c r="E1687" s="1" t="s">
        <v>10</v>
      </c>
      <c r="F1687" s="1" t="s">
        <v>500</v>
      </c>
      <c r="G1687" s="1" t="s">
        <v>238</v>
      </c>
      <c r="H1687" s="1" t="s">
        <v>239</v>
      </c>
      <c r="I1687" s="16"/>
      <c r="J1687" s="16"/>
      <c r="K1687" s="16"/>
      <c r="L1687" s="16"/>
      <c r="M1687" s="16"/>
      <c r="N1687" s="16"/>
      <c r="O1687" s="16"/>
      <c r="P1687" s="16"/>
      <c r="Q1687" s="16"/>
      <c r="R1687" s="16"/>
      <c r="S1687" s="16"/>
      <c r="T1687" s="16"/>
      <c r="U1687" s="16"/>
      <c r="V1687" s="1" t="s">
        <v>2966</v>
      </c>
      <c r="W1687" s="1" t="s">
        <v>2551</v>
      </c>
      <c r="X1687" s="5" t="s">
        <v>2974</v>
      </c>
      <c r="Y1687" s="5" t="s">
        <v>2737</v>
      </c>
      <c r="Z1687" s="5" t="s">
        <v>2738</v>
      </c>
      <c r="AA1687" s="5"/>
    </row>
    <row r="1688" spans="1:27" ht="12" customHeight="1" x14ac:dyDescent="0.15">
      <c r="A1688" s="1" t="s">
        <v>492</v>
      </c>
      <c r="B1688" s="1" t="s">
        <v>37</v>
      </c>
      <c r="C1688" s="1" t="s">
        <v>17</v>
      </c>
      <c r="D1688" s="1" t="s">
        <v>2456</v>
      </c>
      <c r="E1688" s="1" t="s">
        <v>10</v>
      </c>
      <c r="F1688" s="1" t="s">
        <v>500</v>
      </c>
      <c r="G1688" s="1" t="s">
        <v>240</v>
      </c>
      <c r="H1688" s="1" t="s">
        <v>235</v>
      </c>
      <c r="I1688" s="16"/>
      <c r="J1688" s="16"/>
      <c r="K1688" s="16"/>
      <c r="L1688" s="16"/>
      <c r="M1688" s="16"/>
      <c r="N1688" s="16"/>
      <c r="O1688" s="16"/>
      <c r="P1688" s="16"/>
      <c r="Q1688" s="16"/>
      <c r="R1688" s="16"/>
      <c r="S1688" s="16"/>
      <c r="T1688" s="16"/>
      <c r="U1688" s="16"/>
      <c r="V1688" s="1" t="s">
        <v>2966</v>
      </c>
      <c r="W1688" s="1" t="s">
        <v>2551</v>
      </c>
      <c r="X1688" s="5" t="s">
        <v>2974</v>
      </c>
      <c r="Y1688" s="5" t="s">
        <v>2561</v>
      </c>
      <c r="Z1688" s="5" t="s">
        <v>2734</v>
      </c>
      <c r="AA1688" s="5"/>
    </row>
    <row r="1689" spans="1:27" ht="12" customHeight="1" x14ac:dyDescent="0.15">
      <c r="A1689" s="1" t="s">
        <v>492</v>
      </c>
      <c r="B1689" s="1" t="s">
        <v>37</v>
      </c>
      <c r="C1689" s="1" t="s">
        <v>19</v>
      </c>
      <c r="D1689" s="1" t="s">
        <v>2456</v>
      </c>
      <c r="E1689" s="1" t="s">
        <v>10</v>
      </c>
      <c r="F1689" s="1" t="s">
        <v>500</v>
      </c>
      <c r="G1689" s="1" t="s">
        <v>241</v>
      </c>
      <c r="H1689" s="1" t="s">
        <v>235</v>
      </c>
      <c r="I1689" s="16"/>
      <c r="J1689" s="16"/>
      <c r="K1689" s="16"/>
      <c r="L1689" s="16"/>
      <c r="M1689" s="16"/>
      <c r="N1689" s="16"/>
      <c r="O1689" s="16"/>
      <c r="P1689" s="16"/>
      <c r="Q1689" s="16"/>
      <c r="R1689" s="16"/>
      <c r="S1689" s="16"/>
      <c r="T1689" s="16"/>
      <c r="U1689" s="16"/>
      <c r="V1689" s="1" t="s">
        <v>2966</v>
      </c>
      <c r="W1689" s="1" t="s">
        <v>2551</v>
      </c>
      <c r="X1689" s="5" t="s">
        <v>2974</v>
      </c>
      <c r="Y1689" s="5" t="s">
        <v>2562</v>
      </c>
      <c r="Z1689" s="5" t="s">
        <v>2734</v>
      </c>
      <c r="AA1689" s="5"/>
    </row>
    <row r="1690" spans="1:27" ht="12" customHeight="1" x14ac:dyDescent="0.15">
      <c r="A1690" s="1" t="s">
        <v>492</v>
      </c>
      <c r="B1690" s="1" t="s">
        <v>37</v>
      </c>
      <c r="C1690" s="1" t="s">
        <v>21</v>
      </c>
      <c r="D1690" s="1" t="s">
        <v>2456</v>
      </c>
      <c r="E1690" s="1" t="s">
        <v>10</v>
      </c>
      <c r="F1690" s="1" t="s">
        <v>500</v>
      </c>
      <c r="G1690" s="1" t="s">
        <v>242</v>
      </c>
      <c r="H1690" s="1" t="s">
        <v>235</v>
      </c>
      <c r="I1690" s="16"/>
      <c r="J1690" s="16"/>
      <c r="K1690" s="16"/>
      <c r="L1690" s="16"/>
      <c r="M1690" s="16"/>
      <c r="N1690" s="16"/>
      <c r="O1690" s="16"/>
      <c r="P1690" s="16"/>
      <c r="Q1690" s="16"/>
      <c r="R1690" s="16"/>
      <c r="S1690" s="16"/>
      <c r="T1690" s="16"/>
      <c r="U1690" s="16"/>
      <c r="V1690" s="1" t="s">
        <v>2966</v>
      </c>
      <c r="W1690" s="1" t="s">
        <v>2551</v>
      </c>
      <c r="X1690" s="5" t="s">
        <v>2974</v>
      </c>
      <c r="Y1690" s="5" t="s">
        <v>2557</v>
      </c>
      <c r="Z1690" s="5" t="s">
        <v>2734</v>
      </c>
      <c r="AA1690" s="5"/>
    </row>
    <row r="1691" spans="1:27" ht="12" customHeight="1" x14ac:dyDescent="0.15">
      <c r="A1691" s="1" t="s">
        <v>492</v>
      </c>
      <c r="B1691" s="1" t="s">
        <v>37</v>
      </c>
      <c r="C1691" s="1" t="s">
        <v>23</v>
      </c>
      <c r="D1691" s="1" t="s">
        <v>2456</v>
      </c>
      <c r="E1691" s="1" t="s">
        <v>10</v>
      </c>
      <c r="F1691" s="1" t="s">
        <v>500</v>
      </c>
      <c r="G1691" s="1" t="s">
        <v>245</v>
      </c>
      <c r="H1691" s="1" t="s">
        <v>239</v>
      </c>
      <c r="I1691" s="16"/>
      <c r="J1691" s="16"/>
      <c r="K1691" s="16"/>
      <c r="L1691" s="16"/>
      <c r="M1691" s="16"/>
      <c r="N1691" s="16"/>
      <c r="O1691" s="16"/>
      <c r="P1691" s="16"/>
      <c r="Q1691" s="16"/>
      <c r="R1691" s="16"/>
      <c r="S1691" s="16"/>
      <c r="T1691" s="16"/>
      <c r="U1691" s="16"/>
      <c r="V1691" s="1" t="s">
        <v>2966</v>
      </c>
      <c r="W1691" s="1" t="s">
        <v>2551</v>
      </c>
      <c r="X1691" s="5" t="s">
        <v>2974</v>
      </c>
      <c r="Y1691" s="5" t="s">
        <v>2740</v>
      </c>
      <c r="Z1691" s="5" t="s">
        <v>2738</v>
      </c>
      <c r="AA1691" s="5"/>
    </row>
    <row r="1692" spans="1:27" ht="12" customHeight="1" x14ac:dyDescent="0.15">
      <c r="A1692" s="1" t="s">
        <v>492</v>
      </c>
      <c r="B1692" s="1" t="s">
        <v>37</v>
      </c>
      <c r="C1692" s="1" t="s">
        <v>77</v>
      </c>
      <c r="D1692" s="1" t="s">
        <v>2456</v>
      </c>
      <c r="E1692" s="1" t="s">
        <v>10</v>
      </c>
      <c r="F1692" s="1" t="s">
        <v>500</v>
      </c>
      <c r="G1692" s="1" t="s">
        <v>247</v>
      </c>
      <c r="H1692" s="1" t="s">
        <v>235</v>
      </c>
      <c r="I1692" s="16"/>
      <c r="J1692" s="16"/>
      <c r="K1692" s="16"/>
      <c r="L1692" s="16"/>
      <c r="M1692" s="16"/>
      <c r="N1692" s="16"/>
      <c r="O1692" s="16"/>
      <c r="P1692" s="16"/>
      <c r="Q1692" s="16"/>
      <c r="R1692" s="16"/>
      <c r="S1692" s="16"/>
      <c r="T1692" s="16"/>
      <c r="U1692" s="16"/>
      <c r="V1692" s="1" t="s">
        <v>2966</v>
      </c>
      <c r="W1692" s="1" t="s">
        <v>2551</v>
      </c>
      <c r="X1692" s="5" t="s">
        <v>2974</v>
      </c>
      <c r="Y1692" s="5" t="s">
        <v>2558</v>
      </c>
      <c r="Z1692" s="5" t="s">
        <v>2734</v>
      </c>
      <c r="AA1692" s="5"/>
    </row>
    <row r="1693" spans="1:27" ht="12" customHeight="1" x14ac:dyDescent="0.15">
      <c r="A1693" s="1" t="s">
        <v>492</v>
      </c>
      <c r="B1693" s="1" t="s">
        <v>37</v>
      </c>
      <c r="C1693" s="1" t="s">
        <v>244</v>
      </c>
      <c r="D1693" s="1" t="s">
        <v>2456</v>
      </c>
      <c r="E1693" s="1" t="s">
        <v>10</v>
      </c>
      <c r="F1693" s="1" t="s">
        <v>500</v>
      </c>
      <c r="G1693" s="1" t="s">
        <v>249</v>
      </c>
      <c r="H1693" s="1" t="s">
        <v>235</v>
      </c>
      <c r="I1693" s="16"/>
      <c r="J1693" s="16"/>
      <c r="K1693" s="16"/>
      <c r="L1693" s="16"/>
      <c r="M1693" s="16"/>
      <c r="N1693" s="16"/>
      <c r="O1693" s="16"/>
      <c r="P1693" s="16"/>
      <c r="Q1693" s="16"/>
      <c r="R1693" s="16"/>
      <c r="S1693" s="16"/>
      <c r="T1693" s="16"/>
      <c r="U1693" s="16"/>
      <c r="V1693" s="1" t="s">
        <v>2966</v>
      </c>
      <c r="W1693" s="1" t="s">
        <v>2551</v>
      </c>
      <c r="X1693" s="5" t="s">
        <v>2974</v>
      </c>
      <c r="Y1693" s="5" t="s">
        <v>2559</v>
      </c>
      <c r="Z1693" s="5" t="s">
        <v>2734</v>
      </c>
      <c r="AA1693" s="5"/>
    </row>
    <row r="1694" spans="1:27" ht="12" customHeight="1" x14ac:dyDescent="0.15">
      <c r="A1694" s="1" t="s">
        <v>492</v>
      </c>
      <c r="B1694" s="1" t="s">
        <v>39</v>
      </c>
      <c r="C1694" s="1" t="s">
        <v>9</v>
      </c>
      <c r="D1694" s="1" t="s">
        <v>2456</v>
      </c>
      <c r="E1694" s="1" t="s">
        <v>10</v>
      </c>
      <c r="F1694" s="1" t="s">
        <v>501</v>
      </c>
      <c r="G1694" s="1" t="s">
        <v>234</v>
      </c>
      <c r="H1694" s="1" t="s">
        <v>235</v>
      </c>
      <c r="I1694" s="16"/>
      <c r="J1694" s="16"/>
      <c r="K1694" s="16"/>
      <c r="L1694" s="16"/>
      <c r="M1694" s="16"/>
      <c r="N1694" s="16"/>
      <c r="O1694" s="16"/>
      <c r="P1694" s="16"/>
      <c r="Q1694" s="16"/>
      <c r="R1694" s="16"/>
      <c r="S1694" s="16"/>
      <c r="T1694" s="16"/>
      <c r="U1694" s="16"/>
      <c r="V1694" s="1" t="s">
        <v>2966</v>
      </c>
      <c r="W1694" s="1" t="s">
        <v>2551</v>
      </c>
      <c r="X1694" s="5" t="s">
        <v>2975</v>
      </c>
      <c r="Y1694" s="5" t="s">
        <v>2553</v>
      </c>
      <c r="Z1694" s="5" t="s">
        <v>2734</v>
      </c>
      <c r="AA1694" s="5"/>
    </row>
    <row r="1695" spans="1:27" ht="12" customHeight="1" x14ac:dyDescent="0.15">
      <c r="A1695" s="1" t="s">
        <v>492</v>
      </c>
      <c r="B1695" s="1" t="s">
        <v>39</v>
      </c>
      <c r="C1695" s="1" t="s">
        <v>15</v>
      </c>
      <c r="D1695" s="1" t="s">
        <v>2456</v>
      </c>
      <c r="E1695" s="1" t="s">
        <v>10</v>
      </c>
      <c r="F1695" s="1" t="s">
        <v>501</v>
      </c>
      <c r="G1695" s="1" t="s">
        <v>238</v>
      </c>
      <c r="H1695" s="1" t="s">
        <v>239</v>
      </c>
      <c r="I1695" s="16"/>
      <c r="J1695" s="16"/>
      <c r="K1695" s="16"/>
      <c r="L1695" s="16"/>
      <c r="M1695" s="16"/>
      <c r="N1695" s="16"/>
      <c r="O1695" s="16"/>
      <c r="P1695" s="16"/>
      <c r="Q1695" s="16"/>
      <c r="R1695" s="16"/>
      <c r="S1695" s="16"/>
      <c r="T1695" s="16"/>
      <c r="U1695" s="16"/>
      <c r="V1695" s="1" t="s">
        <v>2966</v>
      </c>
      <c r="W1695" s="1" t="s">
        <v>2551</v>
      </c>
      <c r="X1695" s="5" t="s">
        <v>2975</v>
      </c>
      <c r="Y1695" s="5" t="s">
        <v>2737</v>
      </c>
      <c r="Z1695" s="5" t="s">
        <v>2738</v>
      </c>
      <c r="AA1695" s="5"/>
    </row>
    <row r="1696" spans="1:27" ht="12" customHeight="1" x14ac:dyDescent="0.15">
      <c r="A1696" s="1" t="s">
        <v>492</v>
      </c>
      <c r="B1696" s="1" t="s">
        <v>39</v>
      </c>
      <c r="C1696" s="1" t="s">
        <v>17</v>
      </c>
      <c r="D1696" s="1" t="s">
        <v>2456</v>
      </c>
      <c r="E1696" s="1" t="s">
        <v>10</v>
      </c>
      <c r="F1696" s="1" t="s">
        <v>501</v>
      </c>
      <c r="G1696" s="1" t="s">
        <v>240</v>
      </c>
      <c r="H1696" s="1" t="s">
        <v>235</v>
      </c>
      <c r="I1696" s="16"/>
      <c r="J1696" s="16"/>
      <c r="K1696" s="16"/>
      <c r="L1696" s="16"/>
      <c r="M1696" s="16"/>
      <c r="N1696" s="16"/>
      <c r="O1696" s="16"/>
      <c r="P1696" s="16"/>
      <c r="Q1696" s="16"/>
      <c r="R1696" s="16"/>
      <c r="S1696" s="16"/>
      <c r="T1696" s="16"/>
      <c r="U1696" s="16"/>
      <c r="V1696" s="1" t="s">
        <v>2966</v>
      </c>
      <c r="W1696" s="1" t="s">
        <v>2551</v>
      </c>
      <c r="X1696" s="5" t="s">
        <v>2975</v>
      </c>
      <c r="Y1696" s="5" t="s">
        <v>2561</v>
      </c>
      <c r="Z1696" s="5" t="s">
        <v>2734</v>
      </c>
      <c r="AA1696" s="5"/>
    </row>
    <row r="1697" spans="1:27" ht="12" customHeight="1" x14ac:dyDescent="0.15">
      <c r="A1697" s="1" t="s">
        <v>492</v>
      </c>
      <c r="B1697" s="1" t="s">
        <v>39</v>
      </c>
      <c r="C1697" s="1" t="s">
        <v>19</v>
      </c>
      <c r="D1697" s="1" t="s">
        <v>2456</v>
      </c>
      <c r="E1697" s="1" t="s">
        <v>10</v>
      </c>
      <c r="F1697" s="1" t="s">
        <v>501</v>
      </c>
      <c r="G1697" s="1" t="s">
        <v>241</v>
      </c>
      <c r="H1697" s="1" t="s">
        <v>235</v>
      </c>
      <c r="I1697" s="16"/>
      <c r="J1697" s="16"/>
      <c r="K1697" s="16"/>
      <c r="L1697" s="16"/>
      <c r="M1697" s="16"/>
      <c r="N1697" s="16"/>
      <c r="O1697" s="16"/>
      <c r="P1697" s="16"/>
      <c r="Q1697" s="16"/>
      <c r="R1697" s="16"/>
      <c r="S1697" s="16"/>
      <c r="T1697" s="16"/>
      <c r="U1697" s="16"/>
      <c r="V1697" s="1" t="s">
        <v>2966</v>
      </c>
      <c r="W1697" s="1" t="s">
        <v>2551</v>
      </c>
      <c r="X1697" s="5" t="s">
        <v>2975</v>
      </c>
      <c r="Y1697" s="5" t="s">
        <v>2562</v>
      </c>
      <c r="Z1697" s="5" t="s">
        <v>2734</v>
      </c>
      <c r="AA1697" s="5"/>
    </row>
    <row r="1698" spans="1:27" ht="12" customHeight="1" x14ac:dyDescent="0.15">
      <c r="A1698" s="1" t="s">
        <v>492</v>
      </c>
      <c r="B1698" s="1" t="s">
        <v>39</v>
      </c>
      <c r="C1698" s="1" t="s">
        <v>21</v>
      </c>
      <c r="D1698" s="1" t="s">
        <v>2456</v>
      </c>
      <c r="E1698" s="1" t="s">
        <v>10</v>
      </c>
      <c r="F1698" s="1" t="s">
        <v>501</v>
      </c>
      <c r="G1698" s="1" t="s">
        <v>242</v>
      </c>
      <c r="H1698" s="1" t="s">
        <v>235</v>
      </c>
      <c r="I1698" s="16"/>
      <c r="J1698" s="16"/>
      <c r="K1698" s="16"/>
      <c r="L1698" s="16"/>
      <c r="M1698" s="16"/>
      <c r="N1698" s="16"/>
      <c r="O1698" s="16"/>
      <c r="P1698" s="16"/>
      <c r="Q1698" s="16"/>
      <c r="R1698" s="16"/>
      <c r="S1698" s="16"/>
      <c r="T1698" s="16"/>
      <c r="U1698" s="16"/>
      <c r="V1698" s="1" t="s">
        <v>2966</v>
      </c>
      <c r="W1698" s="1" t="s">
        <v>2551</v>
      </c>
      <c r="X1698" s="5" t="s">
        <v>2975</v>
      </c>
      <c r="Y1698" s="5" t="s">
        <v>2557</v>
      </c>
      <c r="Z1698" s="5" t="s">
        <v>2734</v>
      </c>
      <c r="AA1698" s="5"/>
    </row>
    <row r="1699" spans="1:27" ht="12" customHeight="1" x14ac:dyDescent="0.15">
      <c r="A1699" s="1" t="s">
        <v>492</v>
      </c>
      <c r="B1699" s="1" t="s">
        <v>39</v>
      </c>
      <c r="C1699" s="1" t="s">
        <v>23</v>
      </c>
      <c r="D1699" s="1" t="s">
        <v>2456</v>
      </c>
      <c r="E1699" s="1" t="s">
        <v>10</v>
      </c>
      <c r="F1699" s="1" t="s">
        <v>501</v>
      </c>
      <c r="G1699" s="1" t="s">
        <v>245</v>
      </c>
      <c r="H1699" s="1" t="s">
        <v>239</v>
      </c>
      <c r="I1699" s="16"/>
      <c r="J1699" s="16"/>
      <c r="K1699" s="16"/>
      <c r="L1699" s="16"/>
      <c r="M1699" s="16"/>
      <c r="N1699" s="16"/>
      <c r="O1699" s="16"/>
      <c r="P1699" s="16"/>
      <c r="Q1699" s="16"/>
      <c r="R1699" s="16"/>
      <c r="S1699" s="16"/>
      <c r="T1699" s="16"/>
      <c r="U1699" s="16"/>
      <c r="V1699" s="1" t="s">
        <v>2966</v>
      </c>
      <c r="W1699" s="1" t="s">
        <v>2551</v>
      </c>
      <c r="X1699" s="5" t="s">
        <v>2975</v>
      </c>
      <c r="Y1699" s="5" t="s">
        <v>2740</v>
      </c>
      <c r="Z1699" s="5" t="s">
        <v>2738</v>
      </c>
      <c r="AA1699" s="5"/>
    </row>
    <row r="1700" spans="1:27" ht="12" customHeight="1" x14ac:dyDescent="0.15">
      <c r="A1700" s="1" t="s">
        <v>492</v>
      </c>
      <c r="B1700" s="1" t="s">
        <v>39</v>
      </c>
      <c r="C1700" s="1" t="s">
        <v>77</v>
      </c>
      <c r="D1700" s="1" t="s">
        <v>2456</v>
      </c>
      <c r="E1700" s="1" t="s">
        <v>10</v>
      </c>
      <c r="F1700" s="1" t="s">
        <v>501</v>
      </c>
      <c r="G1700" s="1" t="s">
        <v>247</v>
      </c>
      <c r="H1700" s="1" t="s">
        <v>235</v>
      </c>
      <c r="I1700" s="16"/>
      <c r="J1700" s="16"/>
      <c r="K1700" s="16"/>
      <c r="L1700" s="16"/>
      <c r="M1700" s="16"/>
      <c r="N1700" s="16"/>
      <c r="O1700" s="16"/>
      <c r="P1700" s="16"/>
      <c r="Q1700" s="16"/>
      <c r="R1700" s="16"/>
      <c r="S1700" s="16"/>
      <c r="T1700" s="16"/>
      <c r="U1700" s="16"/>
      <c r="V1700" s="1" t="s">
        <v>2966</v>
      </c>
      <c r="W1700" s="1" t="s">
        <v>2551</v>
      </c>
      <c r="X1700" s="5" t="s">
        <v>2975</v>
      </c>
      <c r="Y1700" s="5" t="s">
        <v>2558</v>
      </c>
      <c r="Z1700" s="5" t="s">
        <v>2734</v>
      </c>
      <c r="AA1700" s="5"/>
    </row>
    <row r="1701" spans="1:27" ht="12" customHeight="1" x14ac:dyDescent="0.15">
      <c r="A1701" s="1" t="s">
        <v>492</v>
      </c>
      <c r="B1701" s="1" t="s">
        <v>39</v>
      </c>
      <c r="C1701" s="1" t="s">
        <v>244</v>
      </c>
      <c r="D1701" s="1" t="s">
        <v>2456</v>
      </c>
      <c r="E1701" s="1" t="s">
        <v>10</v>
      </c>
      <c r="F1701" s="1" t="s">
        <v>501</v>
      </c>
      <c r="G1701" s="1" t="s">
        <v>249</v>
      </c>
      <c r="H1701" s="1" t="s">
        <v>235</v>
      </c>
      <c r="I1701" s="16"/>
      <c r="J1701" s="16"/>
      <c r="K1701" s="16"/>
      <c r="L1701" s="16"/>
      <c r="M1701" s="16"/>
      <c r="N1701" s="16"/>
      <c r="O1701" s="16"/>
      <c r="P1701" s="16"/>
      <c r="Q1701" s="16"/>
      <c r="R1701" s="16"/>
      <c r="S1701" s="16"/>
      <c r="T1701" s="16"/>
      <c r="U1701" s="16"/>
      <c r="V1701" s="1" t="s">
        <v>2966</v>
      </c>
      <c r="W1701" s="1" t="s">
        <v>2551</v>
      </c>
      <c r="X1701" s="5" t="s">
        <v>2975</v>
      </c>
      <c r="Y1701" s="5" t="s">
        <v>2559</v>
      </c>
      <c r="Z1701" s="5" t="s">
        <v>2734</v>
      </c>
      <c r="AA1701" s="5"/>
    </row>
    <row r="1702" spans="1:27" ht="12" customHeight="1" x14ac:dyDescent="0.15">
      <c r="A1702" s="1" t="s">
        <v>492</v>
      </c>
      <c r="B1702" s="1" t="s">
        <v>41</v>
      </c>
      <c r="C1702" s="1" t="s">
        <v>9</v>
      </c>
      <c r="D1702" s="1" t="s">
        <v>2456</v>
      </c>
      <c r="E1702" s="1" t="s">
        <v>10</v>
      </c>
      <c r="F1702" s="1" t="s">
        <v>502</v>
      </c>
      <c r="G1702" s="1" t="s">
        <v>234</v>
      </c>
      <c r="H1702" s="1" t="s">
        <v>235</v>
      </c>
      <c r="I1702" s="16"/>
      <c r="J1702" s="16"/>
      <c r="K1702" s="16"/>
      <c r="L1702" s="16"/>
      <c r="M1702" s="16"/>
      <c r="N1702" s="16"/>
      <c r="O1702" s="16"/>
      <c r="P1702" s="16"/>
      <c r="Q1702" s="16"/>
      <c r="R1702" s="16"/>
      <c r="S1702" s="16"/>
      <c r="T1702" s="16"/>
      <c r="U1702" s="16"/>
      <c r="V1702" s="1" t="s">
        <v>2966</v>
      </c>
      <c r="W1702" s="1" t="s">
        <v>2551</v>
      </c>
      <c r="X1702" s="18" t="s">
        <v>5597</v>
      </c>
      <c r="Y1702" s="5" t="s">
        <v>2553</v>
      </c>
      <c r="Z1702" s="5" t="s">
        <v>2734</v>
      </c>
      <c r="AA1702" s="5"/>
    </row>
    <row r="1703" spans="1:27" ht="12" customHeight="1" x14ac:dyDescent="0.15">
      <c r="A1703" s="1" t="s">
        <v>492</v>
      </c>
      <c r="B1703" s="1" t="s">
        <v>41</v>
      </c>
      <c r="C1703" s="1" t="s">
        <v>15</v>
      </c>
      <c r="D1703" s="1" t="s">
        <v>2456</v>
      </c>
      <c r="E1703" s="1" t="s">
        <v>10</v>
      </c>
      <c r="F1703" s="1" t="s">
        <v>502</v>
      </c>
      <c r="G1703" s="1" t="s">
        <v>238</v>
      </c>
      <c r="H1703" s="1" t="s">
        <v>239</v>
      </c>
      <c r="I1703" s="16"/>
      <c r="J1703" s="16"/>
      <c r="K1703" s="16"/>
      <c r="L1703" s="16"/>
      <c r="M1703" s="16"/>
      <c r="N1703" s="16"/>
      <c r="O1703" s="16"/>
      <c r="P1703" s="16"/>
      <c r="Q1703" s="16"/>
      <c r="R1703" s="16"/>
      <c r="S1703" s="16"/>
      <c r="T1703" s="16"/>
      <c r="U1703" s="16"/>
      <c r="V1703" s="1" t="s">
        <v>2966</v>
      </c>
      <c r="W1703" s="1" t="s">
        <v>2551</v>
      </c>
      <c r="X1703" s="18" t="s">
        <v>5597</v>
      </c>
      <c r="Y1703" s="5" t="s">
        <v>2737</v>
      </c>
      <c r="Z1703" s="5" t="s">
        <v>2738</v>
      </c>
      <c r="AA1703" s="5"/>
    </row>
    <row r="1704" spans="1:27" ht="12" customHeight="1" x14ac:dyDescent="0.15">
      <c r="A1704" s="1" t="s">
        <v>492</v>
      </c>
      <c r="B1704" s="1" t="s">
        <v>41</v>
      </c>
      <c r="C1704" s="1" t="s">
        <v>17</v>
      </c>
      <c r="D1704" s="1" t="s">
        <v>2456</v>
      </c>
      <c r="E1704" s="1" t="s">
        <v>10</v>
      </c>
      <c r="F1704" s="1" t="s">
        <v>502</v>
      </c>
      <c r="G1704" s="1" t="s">
        <v>240</v>
      </c>
      <c r="H1704" s="1" t="s">
        <v>235</v>
      </c>
      <c r="I1704" s="16"/>
      <c r="J1704" s="16"/>
      <c r="K1704" s="16"/>
      <c r="L1704" s="16"/>
      <c r="M1704" s="16"/>
      <c r="N1704" s="16"/>
      <c r="O1704" s="16"/>
      <c r="P1704" s="16"/>
      <c r="Q1704" s="16"/>
      <c r="R1704" s="16"/>
      <c r="S1704" s="16"/>
      <c r="T1704" s="16"/>
      <c r="U1704" s="16"/>
      <c r="V1704" s="1" t="s">
        <v>2966</v>
      </c>
      <c r="W1704" s="1" t="s">
        <v>2551</v>
      </c>
      <c r="X1704" s="18" t="s">
        <v>5597</v>
      </c>
      <c r="Y1704" s="5" t="s">
        <v>2561</v>
      </c>
      <c r="Z1704" s="5" t="s">
        <v>2734</v>
      </c>
      <c r="AA1704" s="5"/>
    </row>
    <row r="1705" spans="1:27" ht="12" customHeight="1" x14ac:dyDescent="0.15">
      <c r="A1705" s="1" t="s">
        <v>492</v>
      </c>
      <c r="B1705" s="1" t="s">
        <v>41</v>
      </c>
      <c r="C1705" s="1" t="s">
        <v>21</v>
      </c>
      <c r="D1705" s="1" t="s">
        <v>2456</v>
      </c>
      <c r="E1705" s="1" t="s">
        <v>10</v>
      </c>
      <c r="F1705" s="1" t="s">
        <v>502</v>
      </c>
      <c r="G1705" s="1" t="s">
        <v>242</v>
      </c>
      <c r="H1705" s="1" t="s">
        <v>235</v>
      </c>
      <c r="I1705" s="16"/>
      <c r="J1705" s="16"/>
      <c r="K1705" s="16"/>
      <c r="L1705" s="16"/>
      <c r="M1705" s="16"/>
      <c r="N1705" s="16"/>
      <c r="O1705" s="16"/>
      <c r="P1705" s="16"/>
      <c r="Q1705" s="16"/>
      <c r="R1705" s="16"/>
      <c r="S1705" s="16"/>
      <c r="T1705" s="16"/>
      <c r="U1705" s="16"/>
      <c r="V1705" s="1" t="s">
        <v>2966</v>
      </c>
      <c r="W1705" s="1" t="s">
        <v>2551</v>
      </c>
      <c r="X1705" s="18" t="s">
        <v>5589</v>
      </c>
      <c r="Y1705" s="5" t="s">
        <v>2557</v>
      </c>
      <c r="Z1705" s="5" t="s">
        <v>2734</v>
      </c>
      <c r="AA1705" s="5"/>
    </row>
    <row r="1706" spans="1:27" ht="12" customHeight="1" x14ac:dyDescent="0.15">
      <c r="A1706" s="1" t="s">
        <v>492</v>
      </c>
      <c r="B1706" s="1" t="s">
        <v>41</v>
      </c>
      <c r="C1706" s="1" t="s">
        <v>23</v>
      </c>
      <c r="D1706" s="1" t="s">
        <v>2456</v>
      </c>
      <c r="E1706" s="1" t="s">
        <v>10</v>
      </c>
      <c r="F1706" s="1" t="s">
        <v>502</v>
      </c>
      <c r="G1706" s="1" t="s">
        <v>245</v>
      </c>
      <c r="H1706" s="1" t="s">
        <v>239</v>
      </c>
      <c r="I1706" s="16"/>
      <c r="J1706" s="16"/>
      <c r="K1706" s="16"/>
      <c r="L1706" s="16"/>
      <c r="M1706" s="16"/>
      <c r="N1706" s="16"/>
      <c r="O1706" s="16"/>
      <c r="P1706" s="16"/>
      <c r="Q1706" s="16"/>
      <c r="R1706" s="16"/>
      <c r="S1706" s="16"/>
      <c r="T1706" s="16"/>
      <c r="U1706" s="16"/>
      <c r="V1706" s="1" t="s">
        <v>2966</v>
      </c>
      <c r="W1706" s="1" t="s">
        <v>2551</v>
      </c>
      <c r="X1706" s="18" t="s">
        <v>5597</v>
      </c>
      <c r="Y1706" s="5" t="s">
        <v>2740</v>
      </c>
      <c r="Z1706" s="5" t="s">
        <v>2738</v>
      </c>
      <c r="AA1706" s="5"/>
    </row>
    <row r="1707" spans="1:27" ht="12" customHeight="1" x14ac:dyDescent="0.15">
      <c r="A1707" s="1" t="s">
        <v>492</v>
      </c>
      <c r="B1707" s="1" t="s">
        <v>41</v>
      </c>
      <c r="C1707" s="1" t="s">
        <v>77</v>
      </c>
      <c r="D1707" s="1" t="s">
        <v>2456</v>
      </c>
      <c r="E1707" s="1" t="s">
        <v>10</v>
      </c>
      <c r="F1707" s="1" t="s">
        <v>502</v>
      </c>
      <c r="G1707" s="1" t="s">
        <v>247</v>
      </c>
      <c r="H1707" s="1" t="s">
        <v>235</v>
      </c>
      <c r="I1707" s="16"/>
      <c r="J1707" s="16"/>
      <c r="K1707" s="16"/>
      <c r="L1707" s="16"/>
      <c r="M1707" s="16"/>
      <c r="N1707" s="16"/>
      <c r="O1707" s="16"/>
      <c r="P1707" s="16"/>
      <c r="Q1707" s="16"/>
      <c r="R1707" s="16"/>
      <c r="S1707" s="16"/>
      <c r="T1707" s="16"/>
      <c r="U1707" s="16"/>
      <c r="V1707" s="1" t="s">
        <v>2966</v>
      </c>
      <c r="W1707" s="1" t="s">
        <v>2551</v>
      </c>
      <c r="X1707" s="18" t="s">
        <v>5597</v>
      </c>
      <c r="Y1707" s="5" t="s">
        <v>2558</v>
      </c>
      <c r="Z1707" s="5" t="s">
        <v>2734</v>
      </c>
      <c r="AA1707" s="5"/>
    </row>
    <row r="1708" spans="1:27" ht="12" customHeight="1" x14ac:dyDescent="0.15">
      <c r="A1708" s="1" t="s">
        <v>492</v>
      </c>
      <c r="B1708" s="1" t="s">
        <v>41</v>
      </c>
      <c r="C1708" s="1" t="s">
        <v>244</v>
      </c>
      <c r="D1708" s="1" t="s">
        <v>2456</v>
      </c>
      <c r="E1708" s="1" t="s">
        <v>10</v>
      </c>
      <c r="F1708" s="1" t="s">
        <v>502</v>
      </c>
      <c r="G1708" s="1" t="s">
        <v>249</v>
      </c>
      <c r="H1708" s="1" t="s">
        <v>235</v>
      </c>
      <c r="I1708" s="16"/>
      <c r="J1708" s="16"/>
      <c r="K1708" s="16"/>
      <c r="L1708" s="16"/>
      <c r="M1708" s="16"/>
      <c r="N1708" s="16"/>
      <c r="O1708" s="16"/>
      <c r="P1708" s="16"/>
      <c r="Q1708" s="16"/>
      <c r="R1708" s="16"/>
      <c r="S1708" s="16"/>
      <c r="T1708" s="16"/>
      <c r="U1708" s="16"/>
      <c r="V1708" s="1" t="s">
        <v>2966</v>
      </c>
      <c r="W1708" s="1" t="s">
        <v>2551</v>
      </c>
      <c r="X1708" s="18" t="s">
        <v>5597</v>
      </c>
      <c r="Y1708" s="5" t="s">
        <v>2559</v>
      </c>
      <c r="Z1708" s="5" t="s">
        <v>2734</v>
      </c>
      <c r="AA1708" s="5"/>
    </row>
    <row r="1709" spans="1:27" ht="12" customHeight="1" x14ac:dyDescent="0.15">
      <c r="A1709" s="1" t="s">
        <v>492</v>
      </c>
      <c r="B1709" s="1" t="s">
        <v>43</v>
      </c>
      <c r="C1709" s="1" t="s">
        <v>9</v>
      </c>
      <c r="D1709" s="1" t="s">
        <v>2456</v>
      </c>
      <c r="E1709" s="1" t="s">
        <v>10</v>
      </c>
      <c r="F1709" s="1" t="s">
        <v>503</v>
      </c>
      <c r="G1709" s="1" t="s">
        <v>234</v>
      </c>
      <c r="H1709" s="1" t="s">
        <v>235</v>
      </c>
      <c r="I1709" s="16"/>
      <c r="J1709" s="16"/>
      <c r="K1709" s="16"/>
      <c r="L1709" s="16"/>
      <c r="M1709" s="16"/>
      <c r="N1709" s="16"/>
      <c r="O1709" s="16"/>
      <c r="P1709" s="16"/>
      <c r="Q1709" s="16"/>
      <c r="R1709" s="16"/>
      <c r="S1709" s="16"/>
      <c r="T1709" s="16"/>
      <c r="U1709" s="16"/>
      <c r="V1709" s="1" t="s">
        <v>2966</v>
      </c>
      <c r="W1709" s="1" t="s">
        <v>2551</v>
      </c>
      <c r="X1709" s="18" t="s">
        <v>5598</v>
      </c>
      <c r="Y1709" s="5" t="s">
        <v>2553</v>
      </c>
      <c r="Z1709" s="5" t="s">
        <v>2734</v>
      </c>
      <c r="AA1709" s="5"/>
    </row>
    <row r="1710" spans="1:27" ht="12" customHeight="1" x14ac:dyDescent="0.15">
      <c r="A1710" s="1" t="s">
        <v>492</v>
      </c>
      <c r="B1710" s="1" t="s">
        <v>43</v>
      </c>
      <c r="C1710" s="1" t="s">
        <v>15</v>
      </c>
      <c r="D1710" s="1" t="s">
        <v>2456</v>
      </c>
      <c r="E1710" s="1" t="s">
        <v>10</v>
      </c>
      <c r="F1710" s="1" t="s">
        <v>503</v>
      </c>
      <c r="G1710" s="1" t="s">
        <v>238</v>
      </c>
      <c r="H1710" s="1" t="s">
        <v>239</v>
      </c>
      <c r="I1710" s="16"/>
      <c r="J1710" s="16"/>
      <c r="K1710" s="16"/>
      <c r="L1710" s="16"/>
      <c r="M1710" s="16"/>
      <c r="N1710" s="16"/>
      <c r="O1710" s="16"/>
      <c r="P1710" s="16"/>
      <c r="Q1710" s="16"/>
      <c r="R1710" s="16"/>
      <c r="S1710" s="16"/>
      <c r="T1710" s="16"/>
      <c r="U1710" s="16"/>
      <c r="V1710" s="1" t="s">
        <v>2966</v>
      </c>
      <c r="W1710" s="1" t="s">
        <v>2551</v>
      </c>
      <c r="X1710" s="18" t="s">
        <v>5598</v>
      </c>
      <c r="Y1710" s="5" t="s">
        <v>2737</v>
      </c>
      <c r="Z1710" s="5" t="s">
        <v>2738</v>
      </c>
      <c r="AA1710" s="5"/>
    </row>
    <row r="1711" spans="1:27" ht="12" customHeight="1" x14ac:dyDescent="0.15">
      <c r="A1711" s="1" t="s">
        <v>492</v>
      </c>
      <c r="B1711" s="1" t="s">
        <v>43</v>
      </c>
      <c r="C1711" s="1" t="s">
        <v>17</v>
      </c>
      <c r="D1711" s="1" t="s">
        <v>2456</v>
      </c>
      <c r="E1711" s="1" t="s">
        <v>10</v>
      </c>
      <c r="F1711" s="1" t="s">
        <v>503</v>
      </c>
      <c r="G1711" s="1" t="s">
        <v>240</v>
      </c>
      <c r="H1711" s="1" t="s">
        <v>235</v>
      </c>
      <c r="I1711" s="16"/>
      <c r="J1711" s="16"/>
      <c r="K1711" s="16"/>
      <c r="L1711" s="16"/>
      <c r="M1711" s="16"/>
      <c r="N1711" s="16"/>
      <c r="O1711" s="16"/>
      <c r="P1711" s="16"/>
      <c r="Q1711" s="16"/>
      <c r="R1711" s="16"/>
      <c r="S1711" s="16"/>
      <c r="T1711" s="16"/>
      <c r="U1711" s="16"/>
      <c r="V1711" s="1" t="s">
        <v>2966</v>
      </c>
      <c r="W1711" s="1" t="s">
        <v>2551</v>
      </c>
      <c r="X1711" s="18" t="s">
        <v>5598</v>
      </c>
      <c r="Y1711" s="5" t="s">
        <v>2561</v>
      </c>
      <c r="Z1711" s="5" t="s">
        <v>2734</v>
      </c>
      <c r="AA1711" s="5"/>
    </row>
    <row r="1712" spans="1:27" ht="12" customHeight="1" x14ac:dyDescent="0.15">
      <c r="A1712" s="1" t="s">
        <v>492</v>
      </c>
      <c r="B1712" s="1" t="s">
        <v>43</v>
      </c>
      <c r="C1712" s="1" t="s">
        <v>21</v>
      </c>
      <c r="D1712" s="1" t="s">
        <v>2456</v>
      </c>
      <c r="E1712" s="1" t="s">
        <v>10</v>
      </c>
      <c r="F1712" s="1" t="s">
        <v>503</v>
      </c>
      <c r="G1712" s="1" t="s">
        <v>242</v>
      </c>
      <c r="H1712" s="1" t="s">
        <v>235</v>
      </c>
      <c r="I1712" s="16"/>
      <c r="J1712" s="16"/>
      <c r="K1712" s="16"/>
      <c r="L1712" s="16"/>
      <c r="M1712" s="16"/>
      <c r="N1712" s="16"/>
      <c r="O1712" s="16"/>
      <c r="P1712" s="16"/>
      <c r="Q1712" s="16"/>
      <c r="R1712" s="16"/>
      <c r="S1712" s="16"/>
      <c r="T1712" s="16"/>
      <c r="U1712" s="16"/>
      <c r="V1712" s="1" t="s">
        <v>2966</v>
      </c>
      <c r="W1712" s="1" t="s">
        <v>2551</v>
      </c>
      <c r="X1712" s="18" t="s">
        <v>5598</v>
      </c>
      <c r="Y1712" s="5" t="s">
        <v>2557</v>
      </c>
      <c r="Z1712" s="5" t="s">
        <v>2734</v>
      </c>
      <c r="AA1712" s="5"/>
    </row>
    <row r="1713" spans="1:27" ht="12" customHeight="1" x14ac:dyDescent="0.15">
      <c r="A1713" s="1" t="s">
        <v>492</v>
      </c>
      <c r="B1713" s="1" t="s">
        <v>43</v>
      </c>
      <c r="C1713" s="1" t="s">
        <v>23</v>
      </c>
      <c r="D1713" s="1" t="s">
        <v>2456</v>
      </c>
      <c r="E1713" s="1" t="s">
        <v>10</v>
      </c>
      <c r="F1713" s="1" t="s">
        <v>503</v>
      </c>
      <c r="G1713" s="1" t="s">
        <v>245</v>
      </c>
      <c r="H1713" s="1" t="s">
        <v>239</v>
      </c>
      <c r="I1713" s="16"/>
      <c r="J1713" s="16"/>
      <c r="K1713" s="16"/>
      <c r="L1713" s="16"/>
      <c r="M1713" s="16"/>
      <c r="N1713" s="16"/>
      <c r="O1713" s="16"/>
      <c r="P1713" s="16"/>
      <c r="Q1713" s="16"/>
      <c r="R1713" s="16"/>
      <c r="S1713" s="16"/>
      <c r="T1713" s="16"/>
      <c r="U1713" s="16"/>
      <c r="V1713" s="1" t="s">
        <v>2966</v>
      </c>
      <c r="W1713" s="1" t="s">
        <v>2551</v>
      </c>
      <c r="X1713" s="18" t="s">
        <v>5598</v>
      </c>
      <c r="Y1713" s="5" t="s">
        <v>2740</v>
      </c>
      <c r="Z1713" s="5" t="s">
        <v>2738</v>
      </c>
      <c r="AA1713" s="5"/>
    </row>
    <row r="1714" spans="1:27" ht="12" customHeight="1" x14ac:dyDescent="0.15">
      <c r="A1714" s="1" t="s">
        <v>492</v>
      </c>
      <c r="B1714" s="1" t="s">
        <v>43</v>
      </c>
      <c r="C1714" s="1" t="s">
        <v>77</v>
      </c>
      <c r="D1714" s="1" t="s">
        <v>2456</v>
      </c>
      <c r="E1714" s="1" t="s">
        <v>10</v>
      </c>
      <c r="F1714" s="1" t="s">
        <v>503</v>
      </c>
      <c r="G1714" s="1" t="s">
        <v>247</v>
      </c>
      <c r="H1714" s="1" t="s">
        <v>235</v>
      </c>
      <c r="I1714" s="16"/>
      <c r="J1714" s="16"/>
      <c r="K1714" s="16"/>
      <c r="L1714" s="16"/>
      <c r="M1714" s="16"/>
      <c r="N1714" s="16"/>
      <c r="O1714" s="16"/>
      <c r="P1714" s="16"/>
      <c r="Q1714" s="16"/>
      <c r="R1714" s="16"/>
      <c r="S1714" s="16"/>
      <c r="T1714" s="16"/>
      <c r="U1714" s="16"/>
      <c r="V1714" s="1" t="s">
        <v>2966</v>
      </c>
      <c r="W1714" s="1" t="s">
        <v>2551</v>
      </c>
      <c r="X1714" s="18" t="s">
        <v>5598</v>
      </c>
      <c r="Y1714" s="5" t="s">
        <v>2558</v>
      </c>
      <c r="Z1714" s="5" t="s">
        <v>2734</v>
      </c>
      <c r="AA1714" s="5"/>
    </row>
    <row r="1715" spans="1:27" ht="12" customHeight="1" x14ac:dyDescent="0.15">
      <c r="A1715" s="1" t="s">
        <v>492</v>
      </c>
      <c r="B1715" s="1" t="s">
        <v>43</v>
      </c>
      <c r="C1715" s="1" t="s">
        <v>244</v>
      </c>
      <c r="D1715" s="1" t="s">
        <v>2456</v>
      </c>
      <c r="E1715" s="1" t="s">
        <v>10</v>
      </c>
      <c r="F1715" s="1" t="s">
        <v>503</v>
      </c>
      <c r="G1715" s="1" t="s">
        <v>249</v>
      </c>
      <c r="H1715" s="1" t="s">
        <v>235</v>
      </c>
      <c r="I1715" s="16"/>
      <c r="J1715" s="16"/>
      <c r="K1715" s="16"/>
      <c r="L1715" s="16"/>
      <c r="M1715" s="16"/>
      <c r="N1715" s="16"/>
      <c r="O1715" s="16"/>
      <c r="P1715" s="16"/>
      <c r="Q1715" s="16"/>
      <c r="R1715" s="16"/>
      <c r="S1715" s="16"/>
      <c r="T1715" s="16"/>
      <c r="U1715" s="16"/>
      <c r="V1715" s="1" t="s">
        <v>2966</v>
      </c>
      <c r="W1715" s="1" t="s">
        <v>2551</v>
      </c>
      <c r="X1715" s="18" t="s">
        <v>5598</v>
      </c>
      <c r="Y1715" s="5" t="s">
        <v>2559</v>
      </c>
      <c r="Z1715" s="5" t="s">
        <v>2734</v>
      </c>
      <c r="AA1715" s="5"/>
    </row>
    <row r="1716" spans="1:27" ht="12" customHeight="1" x14ac:dyDescent="0.15">
      <c r="A1716" s="1" t="s">
        <v>492</v>
      </c>
      <c r="B1716" s="1" t="s">
        <v>45</v>
      </c>
      <c r="C1716" s="1" t="s">
        <v>9</v>
      </c>
      <c r="D1716" s="1" t="s">
        <v>2456</v>
      </c>
      <c r="E1716" s="1" t="s">
        <v>10</v>
      </c>
      <c r="F1716" s="1" t="s">
        <v>504</v>
      </c>
      <c r="G1716" s="1" t="s">
        <v>234</v>
      </c>
      <c r="H1716" s="1" t="s">
        <v>235</v>
      </c>
      <c r="I1716" s="16"/>
      <c r="J1716" s="16"/>
      <c r="K1716" s="16"/>
      <c r="L1716" s="16"/>
      <c r="M1716" s="16"/>
      <c r="N1716" s="16"/>
      <c r="O1716" s="16"/>
      <c r="P1716" s="16"/>
      <c r="Q1716" s="16"/>
      <c r="R1716" s="16"/>
      <c r="S1716" s="16"/>
      <c r="T1716" s="16"/>
      <c r="U1716" s="16"/>
      <c r="V1716" s="1" t="s">
        <v>2966</v>
      </c>
      <c r="W1716" s="1" t="s">
        <v>2551</v>
      </c>
      <c r="X1716" s="18" t="s">
        <v>5599</v>
      </c>
      <c r="Y1716" s="5" t="s">
        <v>2553</v>
      </c>
      <c r="Z1716" s="5" t="s">
        <v>2734</v>
      </c>
      <c r="AA1716" s="5"/>
    </row>
    <row r="1717" spans="1:27" ht="12" customHeight="1" x14ac:dyDescent="0.15">
      <c r="A1717" s="1" t="s">
        <v>492</v>
      </c>
      <c r="B1717" s="1" t="s">
        <v>45</v>
      </c>
      <c r="C1717" s="1" t="s">
        <v>15</v>
      </c>
      <c r="D1717" s="1" t="s">
        <v>2456</v>
      </c>
      <c r="E1717" s="1" t="s">
        <v>10</v>
      </c>
      <c r="F1717" s="1" t="s">
        <v>504</v>
      </c>
      <c r="G1717" s="1" t="s">
        <v>238</v>
      </c>
      <c r="H1717" s="1" t="s">
        <v>239</v>
      </c>
      <c r="I1717" s="16"/>
      <c r="J1717" s="16"/>
      <c r="K1717" s="16"/>
      <c r="L1717" s="16"/>
      <c r="M1717" s="16"/>
      <c r="N1717" s="16"/>
      <c r="O1717" s="16"/>
      <c r="P1717" s="16"/>
      <c r="Q1717" s="16"/>
      <c r="R1717" s="16"/>
      <c r="S1717" s="16"/>
      <c r="T1717" s="16"/>
      <c r="U1717" s="16"/>
      <c r="V1717" s="1" t="s">
        <v>2966</v>
      </c>
      <c r="W1717" s="1" t="s">
        <v>2551</v>
      </c>
      <c r="X1717" s="18" t="s">
        <v>5599</v>
      </c>
      <c r="Y1717" s="5" t="s">
        <v>2737</v>
      </c>
      <c r="Z1717" s="5" t="s">
        <v>2738</v>
      </c>
      <c r="AA1717" s="5"/>
    </row>
    <row r="1718" spans="1:27" ht="12" customHeight="1" x14ac:dyDescent="0.15">
      <c r="A1718" s="1" t="s">
        <v>492</v>
      </c>
      <c r="B1718" s="1" t="s">
        <v>45</v>
      </c>
      <c r="C1718" s="1" t="s">
        <v>17</v>
      </c>
      <c r="D1718" s="1" t="s">
        <v>2456</v>
      </c>
      <c r="E1718" s="1" t="s">
        <v>10</v>
      </c>
      <c r="F1718" s="1" t="s">
        <v>504</v>
      </c>
      <c r="G1718" s="1" t="s">
        <v>240</v>
      </c>
      <c r="H1718" s="1" t="s">
        <v>235</v>
      </c>
      <c r="I1718" s="16"/>
      <c r="J1718" s="16"/>
      <c r="K1718" s="16"/>
      <c r="L1718" s="16"/>
      <c r="M1718" s="16"/>
      <c r="N1718" s="16"/>
      <c r="O1718" s="16"/>
      <c r="P1718" s="16"/>
      <c r="Q1718" s="16"/>
      <c r="R1718" s="16"/>
      <c r="S1718" s="16"/>
      <c r="T1718" s="16"/>
      <c r="U1718" s="16"/>
      <c r="V1718" s="1" t="s">
        <v>2966</v>
      </c>
      <c r="W1718" s="1" t="s">
        <v>2551</v>
      </c>
      <c r="X1718" s="18" t="s">
        <v>5599</v>
      </c>
      <c r="Y1718" s="5" t="s">
        <v>2561</v>
      </c>
      <c r="Z1718" s="5" t="s">
        <v>2734</v>
      </c>
      <c r="AA1718" s="5"/>
    </row>
    <row r="1719" spans="1:27" ht="12" customHeight="1" x14ac:dyDescent="0.15">
      <c r="A1719" s="1" t="s">
        <v>492</v>
      </c>
      <c r="B1719" s="1" t="s">
        <v>45</v>
      </c>
      <c r="C1719" s="1" t="s">
        <v>21</v>
      </c>
      <c r="D1719" s="1" t="s">
        <v>2456</v>
      </c>
      <c r="E1719" s="1" t="s">
        <v>10</v>
      </c>
      <c r="F1719" s="1" t="s">
        <v>504</v>
      </c>
      <c r="G1719" s="1" t="s">
        <v>242</v>
      </c>
      <c r="H1719" s="1" t="s">
        <v>235</v>
      </c>
      <c r="I1719" s="16"/>
      <c r="J1719" s="16"/>
      <c r="K1719" s="16"/>
      <c r="L1719" s="16"/>
      <c r="M1719" s="16"/>
      <c r="N1719" s="16"/>
      <c r="O1719" s="16"/>
      <c r="P1719" s="16"/>
      <c r="Q1719" s="16"/>
      <c r="R1719" s="16"/>
      <c r="S1719" s="16"/>
      <c r="T1719" s="16"/>
      <c r="U1719" s="16"/>
      <c r="V1719" s="1" t="s">
        <v>2966</v>
      </c>
      <c r="W1719" s="1" t="s">
        <v>2551</v>
      </c>
      <c r="X1719" s="18" t="s">
        <v>5599</v>
      </c>
      <c r="Y1719" s="5" t="s">
        <v>2557</v>
      </c>
      <c r="Z1719" s="5" t="s">
        <v>2734</v>
      </c>
      <c r="AA1719" s="5"/>
    </row>
    <row r="1720" spans="1:27" ht="12" customHeight="1" x14ac:dyDescent="0.15">
      <c r="A1720" s="1" t="s">
        <v>492</v>
      </c>
      <c r="B1720" s="1" t="s">
        <v>45</v>
      </c>
      <c r="C1720" s="1" t="s">
        <v>23</v>
      </c>
      <c r="D1720" s="1" t="s">
        <v>2456</v>
      </c>
      <c r="E1720" s="1" t="s">
        <v>10</v>
      </c>
      <c r="F1720" s="1" t="s">
        <v>504</v>
      </c>
      <c r="G1720" s="1" t="s">
        <v>245</v>
      </c>
      <c r="H1720" s="1" t="s">
        <v>239</v>
      </c>
      <c r="I1720" s="16"/>
      <c r="J1720" s="16"/>
      <c r="K1720" s="16"/>
      <c r="L1720" s="16"/>
      <c r="M1720" s="16"/>
      <c r="N1720" s="16"/>
      <c r="O1720" s="16"/>
      <c r="P1720" s="16"/>
      <c r="Q1720" s="16"/>
      <c r="R1720" s="16"/>
      <c r="S1720" s="16"/>
      <c r="T1720" s="16"/>
      <c r="U1720" s="16"/>
      <c r="V1720" s="1" t="s">
        <v>2966</v>
      </c>
      <c r="W1720" s="1" t="s">
        <v>2551</v>
      </c>
      <c r="X1720" s="18" t="s">
        <v>5599</v>
      </c>
      <c r="Y1720" s="5" t="s">
        <v>2740</v>
      </c>
      <c r="Z1720" s="5" t="s">
        <v>2738</v>
      </c>
      <c r="AA1720" s="5"/>
    </row>
    <row r="1721" spans="1:27" ht="12" customHeight="1" x14ac:dyDescent="0.15">
      <c r="A1721" s="1" t="s">
        <v>492</v>
      </c>
      <c r="B1721" s="1" t="s">
        <v>45</v>
      </c>
      <c r="C1721" s="1" t="s">
        <v>77</v>
      </c>
      <c r="D1721" s="1" t="s">
        <v>2456</v>
      </c>
      <c r="E1721" s="1" t="s">
        <v>10</v>
      </c>
      <c r="F1721" s="1" t="s">
        <v>504</v>
      </c>
      <c r="G1721" s="1" t="s">
        <v>247</v>
      </c>
      <c r="H1721" s="1" t="s">
        <v>235</v>
      </c>
      <c r="I1721" s="16"/>
      <c r="J1721" s="16"/>
      <c r="K1721" s="16"/>
      <c r="L1721" s="16"/>
      <c r="M1721" s="16"/>
      <c r="N1721" s="16"/>
      <c r="O1721" s="16"/>
      <c r="P1721" s="16"/>
      <c r="Q1721" s="16"/>
      <c r="R1721" s="16"/>
      <c r="S1721" s="16"/>
      <c r="T1721" s="16"/>
      <c r="U1721" s="16"/>
      <c r="V1721" s="1" t="s">
        <v>2966</v>
      </c>
      <c r="W1721" s="1" t="s">
        <v>2551</v>
      </c>
      <c r="X1721" s="18" t="s">
        <v>5599</v>
      </c>
      <c r="Y1721" s="5" t="s">
        <v>2558</v>
      </c>
      <c r="Z1721" s="5" t="s">
        <v>2734</v>
      </c>
      <c r="AA1721" s="5"/>
    </row>
    <row r="1722" spans="1:27" ht="12" customHeight="1" x14ac:dyDescent="0.15">
      <c r="A1722" s="1" t="s">
        <v>492</v>
      </c>
      <c r="B1722" s="1" t="s">
        <v>45</v>
      </c>
      <c r="C1722" s="1" t="s">
        <v>244</v>
      </c>
      <c r="D1722" s="1" t="s">
        <v>2456</v>
      </c>
      <c r="E1722" s="1" t="s">
        <v>10</v>
      </c>
      <c r="F1722" s="1" t="s">
        <v>504</v>
      </c>
      <c r="G1722" s="1" t="s">
        <v>249</v>
      </c>
      <c r="H1722" s="1" t="s">
        <v>235</v>
      </c>
      <c r="I1722" s="16"/>
      <c r="J1722" s="16"/>
      <c r="K1722" s="16"/>
      <c r="L1722" s="16"/>
      <c r="M1722" s="16"/>
      <c r="N1722" s="16"/>
      <c r="O1722" s="16"/>
      <c r="P1722" s="16"/>
      <c r="Q1722" s="16"/>
      <c r="R1722" s="16"/>
      <c r="S1722" s="16"/>
      <c r="T1722" s="16"/>
      <c r="U1722" s="16"/>
      <c r="V1722" s="1" t="s">
        <v>2966</v>
      </c>
      <c r="W1722" s="1" t="s">
        <v>2551</v>
      </c>
      <c r="X1722" s="18" t="s">
        <v>5599</v>
      </c>
      <c r="Y1722" s="5" t="s">
        <v>2559</v>
      </c>
      <c r="Z1722" s="5" t="s">
        <v>2734</v>
      </c>
      <c r="AA1722" s="5"/>
    </row>
    <row r="1723" spans="1:27" ht="12" customHeight="1" x14ac:dyDescent="0.15">
      <c r="A1723" s="1" t="s">
        <v>492</v>
      </c>
      <c r="B1723" s="1" t="s">
        <v>47</v>
      </c>
      <c r="C1723" s="1" t="s">
        <v>9</v>
      </c>
      <c r="D1723" s="1" t="s">
        <v>2456</v>
      </c>
      <c r="E1723" s="1" t="s">
        <v>10</v>
      </c>
      <c r="F1723" s="1" t="s">
        <v>505</v>
      </c>
      <c r="G1723" s="1" t="s">
        <v>234</v>
      </c>
      <c r="H1723" s="1" t="s">
        <v>235</v>
      </c>
      <c r="I1723" s="16"/>
      <c r="J1723" s="16"/>
      <c r="K1723" s="16"/>
      <c r="L1723" s="16"/>
      <c r="M1723" s="16"/>
      <c r="N1723" s="16"/>
      <c r="O1723" s="16"/>
      <c r="P1723" s="16"/>
      <c r="Q1723" s="16"/>
      <c r="R1723" s="16"/>
      <c r="S1723" s="16"/>
      <c r="T1723" s="16"/>
      <c r="U1723" s="16"/>
      <c r="V1723" s="1" t="s">
        <v>2966</v>
      </c>
      <c r="W1723" s="1" t="s">
        <v>2551</v>
      </c>
      <c r="X1723" s="18" t="s">
        <v>5600</v>
      </c>
      <c r="Y1723" s="5" t="s">
        <v>2553</v>
      </c>
      <c r="Z1723" s="5" t="s">
        <v>2734</v>
      </c>
      <c r="AA1723" s="5"/>
    </row>
    <row r="1724" spans="1:27" ht="12" customHeight="1" x14ac:dyDescent="0.15">
      <c r="A1724" s="1" t="s">
        <v>492</v>
      </c>
      <c r="B1724" s="1" t="s">
        <v>47</v>
      </c>
      <c r="C1724" s="1" t="s">
        <v>15</v>
      </c>
      <c r="D1724" s="1" t="s">
        <v>2456</v>
      </c>
      <c r="E1724" s="1" t="s">
        <v>10</v>
      </c>
      <c r="F1724" s="1" t="s">
        <v>505</v>
      </c>
      <c r="G1724" s="1" t="s">
        <v>238</v>
      </c>
      <c r="H1724" s="1" t="s">
        <v>239</v>
      </c>
      <c r="I1724" s="16"/>
      <c r="J1724" s="16"/>
      <c r="K1724" s="16"/>
      <c r="L1724" s="16"/>
      <c r="M1724" s="16"/>
      <c r="N1724" s="16"/>
      <c r="O1724" s="16"/>
      <c r="P1724" s="16"/>
      <c r="Q1724" s="16"/>
      <c r="R1724" s="16"/>
      <c r="S1724" s="16"/>
      <c r="T1724" s="16"/>
      <c r="U1724" s="16"/>
      <c r="V1724" s="1" t="s">
        <v>2966</v>
      </c>
      <c r="W1724" s="1" t="s">
        <v>2551</v>
      </c>
      <c r="X1724" s="18" t="s">
        <v>5600</v>
      </c>
      <c r="Y1724" s="5" t="s">
        <v>2737</v>
      </c>
      <c r="Z1724" s="5" t="s">
        <v>2738</v>
      </c>
      <c r="AA1724" s="5"/>
    </row>
    <row r="1725" spans="1:27" ht="12" customHeight="1" x14ac:dyDescent="0.15">
      <c r="A1725" s="1" t="s">
        <v>492</v>
      </c>
      <c r="B1725" s="1" t="s">
        <v>47</v>
      </c>
      <c r="C1725" s="1" t="s">
        <v>17</v>
      </c>
      <c r="D1725" s="1" t="s">
        <v>2456</v>
      </c>
      <c r="E1725" s="1" t="s">
        <v>10</v>
      </c>
      <c r="F1725" s="1" t="s">
        <v>505</v>
      </c>
      <c r="G1725" s="1" t="s">
        <v>240</v>
      </c>
      <c r="H1725" s="1" t="s">
        <v>235</v>
      </c>
      <c r="I1725" s="16"/>
      <c r="J1725" s="16"/>
      <c r="K1725" s="16"/>
      <c r="L1725" s="16"/>
      <c r="M1725" s="16"/>
      <c r="N1725" s="16"/>
      <c r="O1725" s="16"/>
      <c r="P1725" s="16"/>
      <c r="Q1725" s="16"/>
      <c r="R1725" s="16"/>
      <c r="S1725" s="16"/>
      <c r="T1725" s="16"/>
      <c r="U1725" s="16"/>
      <c r="V1725" s="1" t="s">
        <v>2966</v>
      </c>
      <c r="W1725" s="1" t="s">
        <v>2551</v>
      </c>
      <c r="X1725" s="18" t="s">
        <v>5600</v>
      </c>
      <c r="Y1725" s="5" t="s">
        <v>2561</v>
      </c>
      <c r="Z1725" s="5" t="s">
        <v>2734</v>
      </c>
      <c r="AA1725" s="5"/>
    </row>
    <row r="1726" spans="1:27" ht="12" customHeight="1" x14ac:dyDescent="0.15">
      <c r="A1726" s="1" t="s">
        <v>492</v>
      </c>
      <c r="B1726" s="1" t="s">
        <v>47</v>
      </c>
      <c r="C1726" s="1" t="s">
        <v>21</v>
      </c>
      <c r="D1726" s="1" t="s">
        <v>2456</v>
      </c>
      <c r="E1726" s="1" t="s">
        <v>10</v>
      </c>
      <c r="F1726" s="1" t="s">
        <v>505</v>
      </c>
      <c r="G1726" s="1" t="s">
        <v>242</v>
      </c>
      <c r="H1726" s="1" t="s">
        <v>235</v>
      </c>
      <c r="I1726" s="16"/>
      <c r="J1726" s="16"/>
      <c r="K1726" s="16"/>
      <c r="L1726" s="16"/>
      <c r="M1726" s="16"/>
      <c r="N1726" s="16"/>
      <c r="O1726" s="16"/>
      <c r="P1726" s="16"/>
      <c r="Q1726" s="16"/>
      <c r="R1726" s="16"/>
      <c r="S1726" s="16"/>
      <c r="T1726" s="16"/>
      <c r="U1726" s="16"/>
      <c r="V1726" s="1" t="s">
        <v>2966</v>
      </c>
      <c r="W1726" s="1" t="s">
        <v>2551</v>
      </c>
      <c r="X1726" s="18" t="s">
        <v>5600</v>
      </c>
      <c r="Y1726" s="5" t="s">
        <v>2557</v>
      </c>
      <c r="Z1726" s="5" t="s">
        <v>2734</v>
      </c>
      <c r="AA1726" s="5"/>
    </row>
    <row r="1727" spans="1:27" ht="12" customHeight="1" x14ac:dyDescent="0.15">
      <c r="A1727" s="1" t="s">
        <v>492</v>
      </c>
      <c r="B1727" s="1" t="s">
        <v>47</v>
      </c>
      <c r="C1727" s="1" t="s">
        <v>23</v>
      </c>
      <c r="D1727" s="1" t="s">
        <v>2456</v>
      </c>
      <c r="E1727" s="1" t="s">
        <v>10</v>
      </c>
      <c r="F1727" s="1" t="s">
        <v>505</v>
      </c>
      <c r="G1727" s="1" t="s">
        <v>245</v>
      </c>
      <c r="H1727" s="1" t="s">
        <v>239</v>
      </c>
      <c r="I1727" s="16"/>
      <c r="J1727" s="16"/>
      <c r="K1727" s="16"/>
      <c r="L1727" s="16"/>
      <c r="M1727" s="16"/>
      <c r="N1727" s="16"/>
      <c r="O1727" s="16"/>
      <c r="P1727" s="16"/>
      <c r="Q1727" s="16"/>
      <c r="R1727" s="16"/>
      <c r="S1727" s="16"/>
      <c r="T1727" s="16"/>
      <c r="U1727" s="16"/>
      <c r="V1727" s="1" t="s">
        <v>2966</v>
      </c>
      <c r="W1727" s="1" t="s">
        <v>2551</v>
      </c>
      <c r="X1727" s="18" t="s">
        <v>5600</v>
      </c>
      <c r="Y1727" s="5" t="s">
        <v>2740</v>
      </c>
      <c r="Z1727" s="5" t="s">
        <v>2738</v>
      </c>
      <c r="AA1727" s="5"/>
    </row>
    <row r="1728" spans="1:27" ht="12" customHeight="1" x14ac:dyDescent="0.15">
      <c r="A1728" s="1" t="s">
        <v>492</v>
      </c>
      <c r="B1728" s="1" t="s">
        <v>47</v>
      </c>
      <c r="C1728" s="1" t="s">
        <v>77</v>
      </c>
      <c r="D1728" s="1" t="s">
        <v>2456</v>
      </c>
      <c r="E1728" s="1" t="s">
        <v>10</v>
      </c>
      <c r="F1728" s="1" t="s">
        <v>505</v>
      </c>
      <c r="G1728" s="1" t="s">
        <v>247</v>
      </c>
      <c r="H1728" s="1" t="s">
        <v>235</v>
      </c>
      <c r="I1728" s="16"/>
      <c r="J1728" s="16"/>
      <c r="K1728" s="16"/>
      <c r="L1728" s="16"/>
      <c r="M1728" s="16"/>
      <c r="N1728" s="16"/>
      <c r="O1728" s="16"/>
      <c r="P1728" s="16"/>
      <c r="Q1728" s="16"/>
      <c r="R1728" s="16"/>
      <c r="S1728" s="16"/>
      <c r="T1728" s="16"/>
      <c r="U1728" s="16"/>
      <c r="V1728" s="1" t="s">
        <v>2966</v>
      </c>
      <c r="W1728" s="1" t="s">
        <v>2551</v>
      </c>
      <c r="X1728" s="18" t="s">
        <v>5600</v>
      </c>
      <c r="Y1728" s="5" t="s">
        <v>2558</v>
      </c>
      <c r="Z1728" s="5" t="s">
        <v>2734</v>
      </c>
      <c r="AA1728" s="5"/>
    </row>
    <row r="1729" spans="1:27" ht="12" customHeight="1" x14ac:dyDescent="0.15">
      <c r="A1729" s="1" t="s">
        <v>492</v>
      </c>
      <c r="B1729" s="1" t="s">
        <v>47</v>
      </c>
      <c r="C1729" s="1" t="s">
        <v>244</v>
      </c>
      <c r="D1729" s="1" t="s">
        <v>2456</v>
      </c>
      <c r="E1729" s="1" t="s">
        <v>10</v>
      </c>
      <c r="F1729" s="1" t="s">
        <v>505</v>
      </c>
      <c r="G1729" s="1" t="s">
        <v>249</v>
      </c>
      <c r="H1729" s="1" t="s">
        <v>235</v>
      </c>
      <c r="I1729" s="16"/>
      <c r="J1729" s="16"/>
      <c r="K1729" s="16"/>
      <c r="L1729" s="16"/>
      <c r="M1729" s="16"/>
      <c r="N1729" s="16"/>
      <c r="O1729" s="16"/>
      <c r="P1729" s="16"/>
      <c r="Q1729" s="16"/>
      <c r="R1729" s="16"/>
      <c r="S1729" s="16"/>
      <c r="T1729" s="16"/>
      <c r="U1729" s="16"/>
      <c r="V1729" s="1" t="s">
        <v>2966</v>
      </c>
      <c r="W1729" s="1" t="s">
        <v>2551</v>
      </c>
      <c r="X1729" s="18" t="s">
        <v>5600</v>
      </c>
      <c r="Y1729" s="5" t="s">
        <v>2559</v>
      </c>
      <c r="Z1729" s="5" t="s">
        <v>2734</v>
      </c>
      <c r="AA1729" s="5"/>
    </row>
    <row r="1730" spans="1:27" ht="12" customHeight="1" x14ac:dyDescent="0.15">
      <c r="A1730" s="1" t="s">
        <v>492</v>
      </c>
      <c r="B1730" s="1" t="s">
        <v>49</v>
      </c>
      <c r="C1730" s="1" t="s">
        <v>9</v>
      </c>
      <c r="D1730" s="1" t="s">
        <v>2456</v>
      </c>
      <c r="E1730" s="1" t="s">
        <v>10</v>
      </c>
      <c r="F1730" s="1" t="s">
        <v>506</v>
      </c>
      <c r="G1730" s="1" t="s">
        <v>234</v>
      </c>
      <c r="H1730" s="1" t="s">
        <v>235</v>
      </c>
      <c r="I1730" s="16"/>
      <c r="J1730" s="16"/>
      <c r="K1730" s="16"/>
      <c r="L1730" s="16"/>
      <c r="M1730" s="16"/>
      <c r="N1730" s="16"/>
      <c r="O1730" s="16"/>
      <c r="P1730" s="16"/>
      <c r="Q1730" s="16"/>
      <c r="R1730" s="16"/>
      <c r="S1730" s="16"/>
      <c r="T1730" s="16"/>
      <c r="U1730" s="16"/>
      <c r="V1730" s="1" t="s">
        <v>2966</v>
      </c>
      <c r="W1730" s="1" t="s">
        <v>2551</v>
      </c>
      <c r="X1730" s="18" t="s">
        <v>5601</v>
      </c>
      <c r="Y1730" s="5" t="s">
        <v>2553</v>
      </c>
      <c r="Z1730" s="5" t="s">
        <v>2734</v>
      </c>
      <c r="AA1730" s="5"/>
    </row>
    <row r="1731" spans="1:27" ht="12" customHeight="1" x14ac:dyDescent="0.15">
      <c r="A1731" s="1" t="s">
        <v>492</v>
      </c>
      <c r="B1731" s="1" t="s">
        <v>49</v>
      </c>
      <c r="C1731" s="1" t="s">
        <v>15</v>
      </c>
      <c r="D1731" s="1" t="s">
        <v>2456</v>
      </c>
      <c r="E1731" s="1" t="s">
        <v>10</v>
      </c>
      <c r="F1731" s="1" t="s">
        <v>506</v>
      </c>
      <c r="G1731" s="1" t="s">
        <v>238</v>
      </c>
      <c r="H1731" s="1" t="s">
        <v>239</v>
      </c>
      <c r="I1731" s="16"/>
      <c r="J1731" s="16"/>
      <c r="K1731" s="16"/>
      <c r="L1731" s="16"/>
      <c r="M1731" s="16"/>
      <c r="N1731" s="16"/>
      <c r="O1731" s="16"/>
      <c r="P1731" s="16"/>
      <c r="Q1731" s="16"/>
      <c r="R1731" s="16"/>
      <c r="S1731" s="16"/>
      <c r="T1731" s="16"/>
      <c r="U1731" s="16"/>
      <c r="V1731" s="1" t="s">
        <v>2966</v>
      </c>
      <c r="W1731" s="1" t="s">
        <v>2551</v>
      </c>
      <c r="X1731" s="18" t="s">
        <v>5601</v>
      </c>
      <c r="Y1731" s="5" t="s">
        <v>2737</v>
      </c>
      <c r="Z1731" s="5" t="s">
        <v>2738</v>
      </c>
      <c r="AA1731" s="5"/>
    </row>
    <row r="1732" spans="1:27" ht="12" customHeight="1" x14ac:dyDescent="0.15">
      <c r="A1732" s="1" t="s">
        <v>492</v>
      </c>
      <c r="B1732" s="1" t="s">
        <v>49</v>
      </c>
      <c r="C1732" s="1" t="s">
        <v>17</v>
      </c>
      <c r="D1732" s="1" t="s">
        <v>2456</v>
      </c>
      <c r="E1732" s="1" t="s">
        <v>10</v>
      </c>
      <c r="F1732" s="1" t="s">
        <v>506</v>
      </c>
      <c r="G1732" s="1" t="s">
        <v>240</v>
      </c>
      <c r="H1732" s="1" t="s">
        <v>235</v>
      </c>
      <c r="I1732" s="16"/>
      <c r="J1732" s="16"/>
      <c r="K1732" s="16"/>
      <c r="L1732" s="16"/>
      <c r="M1732" s="16"/>
      <c r="N1732" s="16"/>
      <c r="O1732" s="16"/>
      <c r="P1732" s="16"/>
      <c r="Q1732" s="16"/>
      <c r="R1732" s="16"/>
      <c r="S1732" s="16"/>
      <c r="T1732" s="16"/>
      <c r="U1732" s="16"/>
      <c r="V1732" s="1" t="s">
        <v>2966</v>
      </c>
      <c r="W1732" s="1" t="s">
        <v>2551</v>
      </c>
      <c r="X1732" s="18" t="s">
        <v>5601</v>
      </c>
      <c r="Y1732" s="5" t="s">
        <v>2561</v>
      </c>
      <c r="Z1732" s="5" t="s">
        <v>2734</v>
      </c>
      <c r="AA1732" s="5"/>
    </row>
    <row r="1733" spans="1:27" ht="12" customHeight="1" x14ac:dyDescent="0.15">
      <c r="A1733" s="1" t="s">
        <v>492</v>
      </c>
      <c r="B1733" s="1" t="s">
        <v>49</v>
      </c>
      <c r="C1733" s="1" t="s">
        <v>21</v>
      </c>
      <c r="D1733" s="1" t="s">
        <v>2456</v>
      </c>
      <c r="E1733" s="1" t="s">
        <v>10</v>
      </c>
      <c r="F1733" s="1" t="s">
        <v>506</v>
      </c>
      <c r="G1733" s="1" t="s">
        <v>242</v>
      </c>
      <c r="H1733" s="1" t="s">
        <v>235</v>
      </c>
      <c r="I1733" s="16"/>
      <c r="J1733" s="16"/>
      <c r="K1733" s="16"/>
      <c r="L1733" s="16"/>
      <c r="M1733" s="16"/>
      <c r="N1733" s="16"/>
      <c r="O1733" s="16"/>
      <c r="P1733" s="16"/>
      <c r="Q1733" s="16"/>
      <c r="R1733" s="16"/>
      <c r="S1733" s="16"/>
      <c r="T1733" s="16"/>
      <c r="U1733" s="16"/>
      <c r="V1733" s="1" t="s">
        <v>2966</v>
      </c>
      <c r="W1733" s="1" t="s">
        <v>2551</v>
      </c>
      <c r="X1733" s="18" t="s">
        <v>5601</v>
      </c>
      <c r="Y1733" s="5" t="s">
        <v>2557</v>
      </c>
      <c r="Z1733" s="5" t="s">
        <v>2734</v>
      </c>
      <c r="AA1733" s="5"/>
    </row>
    <row r="1734" spans="1:27" ht="12" customHeight="1" x14ac:dyDescent="0.15">
      <c r="A1734" s="1" t="s">
        <v>492</v>
      </c>
      <c r="B1734" s="1" t="s">
        <v>49</v>
      </c>
      <c r="C1734" s="1" t="s">
        <v>23</v>
      </c>
      <c r="D1734" s="1" t="s">
        <v>2456</v>
      </c>
      <c r="E1734" s="1" t="s">
        <v>10</v>
      </c>
      <c r="F1734" s="1" t="s">
        <v>506</v>
      </c>
      <c r="G1734" s="1" t="s">
        <v>245</v>
      </c>
      <c r="H1734" s="1" t="s">
        <v>239</v>
      </c>
      <c r="I1734" s="16"/>
      <c r="J1734" s="16"/>
      <c r="K1734" s="16"/>
      <c r="L1734" s="16"/>
      <c r="M1734" s="16"/>
      <c r="N1734" s="16"/>
      <c r="O1734" s="16"/>
      <c r="P1734" s="16"/>
      <c r="Q1734" s="16"/>
      <c r="R1734" s="16"/>
      <c r="S1734" s="16"/>
      <c r="T1734" s="16"/>
      <c r="U1734" s="16"/>
      <c r="V1734" s="1" t="s">
        <v>2966</v>
      </c>
      <c r="W1734" s="1" t="s">
        <v>2551</v>
      </c>
      <c r="X1734" s="18" t="s">
        <v>5601</v>
      </c>
      <c r="Y1734" s="5" t="s">
        <v>2740</v>
      </c>
      <c r="Z1734" s="5" t="s">
        <v>2738</v>
      </c>
      <c r="AA1734" s="5"/>
    </row>
    <row r="1735" spans="1:27" ht="12" customHeight="1" x14ac:dyDescent="0.15">
      <c r="A1735" s="1" t="s">
        <v>492</v>
      </c>
      <c r="B1735" s="1" t="s">
        <v>49</v>
      </c>
      <c r="C1735" s="1" t="s">
        <v>77</v>
      </c>
      <c r="D1735" s="1" t="s">
        <v>2456</v>
      </c>
      <c r="E1735" s="1" t="s">
        <v>10</v>
      </c>
      <c r="F1735" s="1" t="s">
        <v>506</v>
      </c>
      <c r="G1735" s="1" t="s">
        <v>247</v>
      </c>
      <c r="H1735" s="1" t="s">
        <v>235</v>
      </c>
      <c r="I1735" s="16"/>
      <c r="J1735" s="16"/>
      <c r="K1735" s="16"/>
      <c r="L1735" s="16"/>
      <c r="M1735" s="16"/>
      <c r="N1735" s="16"/>
      <c r="O1735" s="16"/>
      <c r="P1735" s="16"/>
      <c r="Q1735" s="16"/>
      <c r="R1735" s="16"/>
      <c r="S1735" s="16"/>
      <c r="T1735" s="16"/>
      <c r="U1735" s="16"/>
      <c r="V1735" s="1" t="s">
        <v>2966</v>
      </c>
      <c r="W1735" s="1" t="s">
        <v>2551</v>
      </c>
      <c r="X1735" s="18" t="s">
        <v>5601</v>
      </c>
      <c r="Y1735" s="5" t="s">
        <v>2558</v>
      </c>
      <c r="Z1735" s="5" t="s">
        <v>2734</v>
      </c>
      <c r="AA1735" s="5"/>
    </row>
    <row r="1736" spans="1:27" ht="12" customHeight="1" x14ac:dyDescent="0.15">
      <c r="A1736" s="1" t="s">
        <v>492</v>
      </c>
      <c r="B1736" s="1" t="s">
        <v>49</v>
      </c>
      <c r="C1736" s="1" t="s">
        <v>244</v>
      </c>
      <c r="D1736" s="1" t="s">
        <v>2456</v>
      </c>
      <c r="E1736" s="1" t="s">
        <v>10</v>
      </c>
      <c r="F1736" s="1" t="s">
        <v>506</v>
      </c>
      <c r="G1736" s="1" t="s">
        <v>249</v>
      </c>
      <c r="H1736" s="1" t="s">
        <v>235</v>
      </c>
      <c r="I1736" s="16"/>
      <c r="J1736" s="16"/>
      <c r="K1736" s="16"/>
      <c r="L1736" s="16"/>
      <c r="M1736" s="16"/>
      <c r="N1736" s="16"/>
      <c r="O1736" s="16"/>
      <c r="P1736" s="16"/>
      <c r="Q1736" s="16"/>
      <c r="R1736" s="16"/>
      <c r="S1736" s="16"/>
      <c r="T1736" s="16"/>
      <c r="U1736" s="16"/>
      <c r="V1736" s="1" t="s">
        <v>2966</v>
      </c>
      <c r="W1736" s="1" t="s">
        <v>2551</v>
      </c>
      <c r="X1736" s="18" t="s">
        <v>5601</v>
      </c>
      <c r="Y1736" s="5" t="s">
        <v>2559</v>
      </c>
      <c r="Z1736" s="5" t="s">
        <v>2734</v>
      </c>
      <c r="AA1736" s="5"/>
    </row>
    <row r="1737" spans="1:27" ht="12" customHeight="1" x14ac:dyDescent="0.15">
      <c r="A1737" s="1" t="s">
        <v>492</v>
      </c>
      <c r="B1737" s="1" t="s">
        <v>51</v>
      </c>
      <c r="C1737" s="1" t="s">
        <v>9</v>
      </c>
      <c r="D1737" s="1" t="s">
        <v>2456</v>
      </c>
      <c r="E1737" s="1" t="s">
        <v>10</v>
      </c>
      <c r="F1737" s="1" t="s">
        <v>507</v>
      </c>
      <c r="G1737" s="1" t="s">
        <v>234</v>
      </c>
      <c r="H1737" s="1" t="s">
        <v>235</v>
      </c>
      <c r="I1737" s="16"/>
      <c r="J1737" s="16"/>
      <c r="K1737" s="16"/>
      <c r="L1737" s="16"/>
      <c r="M1737" s="16"/>
      <c r="N1737" s="16"/>
      <c r="O1737" s="16"/>
      <c r="P1737" s="16"/>
      <c r="Q1737" s="16"/>
      <c r="R1737" s="16"/>
      <c r="S1737" s="16"/>
      <c r="T1737" s="16"/>
      <c r="U1737" s="16"/>
      <c r="V1737" s="1" t="s">
        <v>2966</v>
      </c>
      <c r="W1737" s="1" t="s">
        <v>2551</v>
      </c>
      <c r="X1737" s="18" t="s">
        <v>5602</v>
      </c>
      <c r="Y1737" s="5" t="s">
        <v>2553</v>
      </c>
      <c r="Z1737" s="5" t="s">
        <v>2734</v>
      </c>
      <c r="AA1737" s="5"/>
    </row>
    <row r="1738" spans="1:27" ht="12" customHeight="1" x14ac:dyDescent="0.15">
      <c r="A1738" s="1" t="s">
        <v>492</v>
      </c>
      <c r="B1738" s="1" t="s">
        <v>51</v>
      </c>
      <c r="C1738" s="1" t="s">
        <v>15</v>
      </c>
      <c r="D1738" s="1" t="s">
        <v>2456</v>
      </c>
      <c r="E1738" s="1" t="s">
        <v>10</v>
      </c>
      <c r="F1738" s="1" t="s">
        <v>507</v>
      </c>
      <c r="G1738" s="1" t="s">
        <v>238</v>
      </c>
      <c r="H1738" s="1" t="s">
        <v>239</v>
      </c>
      <c r="I1738" s="16"/>
      <c r="J1738" s="16"/>
      <c r="K1738" s="16"/>
      <c r="L1738" s="16"/>
      <c r="M1738" s="16"/>
      <c r="N1738" s="16"/>
      <c r="O1738" s="16"/>
      <c r="P1738" s="16"/>
      <c r="Q1738" s="16"/>
      <c r="R1738" s="16"/>
      <c r="S1738" s="16"/>
      <c r="T1738" s="16"/>
      <c r="U1738" s="16"/>
      <c r="V1738" s="1" t="s">
        <v>2966</v>
      </c>
      <c r="W1738" s="1" t="s">
        <v>2551</v>
      </c>
      <c r="X1738" s="18" t="s">
        <v>5602</v>
      </c>
      <c r="Y1738" s="5" t="s">
        <v>2737</v>
      </c>
      <c r="Z1738" s="5" t="s">
        <v>2738</v>
      </c>
      <c r="AA1738" s="5"/>
    </row>
    <row r="1739" spans="1:27" ht="12" customHeight="1" x14ac:dyDescent="0.15">
      <c r="A1739" s="1" t="s">
        <v>492</v>
      </c>
      <c r="B1739" s="1" t="s">
        <v>51</v>
      </c>
      <c r="C1739" s="1" t="s">
        <v>17</v>
      </c>
      <c r="D1739" s="1" t="s">
        <v>2456</v>
      </c>
      <c r="E1739" s="1" t="s">
        <v>10</v>
      </c>
      <c r="F1739" s="1" t="s">
        <v>507</v>
      </c>
      <c r="G1739" s="1" t="s">
        <v>240</v>
      </c>
      <c r="H1739" s="1" t="s">
        <v>235</v>
      </c>
      <c r="I1739" s="16"/>
      <c r="J1739" s="16"/>
      <c r="K1739" s="16"/>
      <c r="L1739" s="16"/>
      <c r="M1739" s="16"/>
      <c r="N1739" s="16"/>
      <c r="O1739" s="16"/>
      <c r="P1739" s="16"/>
      <c r="Q1739" s="16"/>
      <c r="R1739" s="16"/>
      <c r="S1739" s="16"/>
      <c r="T1739" s="16"/>
      <c r="U1739" s="16"/>
      <c r="V1739" s="1" t="s">
        <v>2966</v>
      </c>
      <c r="W1739" s="1" t="s">
        <v>2551</v>
      </c>
      <c r="X1739" s="18" t="s">
        <v>5602</v>
      </c>
      <c r="Y1739" s="5" t="s">
        <v>2561</v>
      </c>
      <c r="Z1739" s="5" t="s">
        <v>2734</v>
      </c>
      <c r="AA1739" s="5"/>
    </row>
    <row r="1740" spans="1:27" ht="12" customHeight="1" x14ac:dyDescent="0.15">
      <c r="A1740" s="1" t="s">
        <v>492</v>
      </c>
      <c r="B1740" s="1" t="s">
        <v>51</v>
      </c>
      <c r="C1740" s="1" t="s">
        <v>21</v>
      </c>
      <c r="D1740" s="1" t="s">
        <v>2456</v>
      </c>
      <c r="E1740" s="1" t="s">
        <v>10</v>
      </c>
      <c r="F1740" s="1" t="s">
        <v>507</v>
      </c>
      <c r="G1740" s="1" t="s">
        <v>242</v>
      </c>
      <c r="H1740" s="1" t="s">
        <v>235</v>
      </c>
      <c r="I1740" s="16"/>
      <c r="J1740" s="16"/>
      <c r="K1740" s="16"/>
      <c r="L1740" s="16"/>
      <c r="M1740" s="16"/>
      <c r="N1740" s="16"/>
      <c r="O1740" s="16"/>
      <c r="P1740" s="16"/>
      <c r="Q1740" s="16"/>
      <c r="R1740" s="16"/>
      <c r="S1740" s="16"/>
      <c r="T1740" s="16"/>
      <c r="U1740" s="16"/>
      <c r="V1740" s="1" t="s">
        <v>2966</v>
      </c>
      <c r="W1740" s="1" t="s">
        <v>2551</v>
      </c>
      <c r="X1740" s="18" t="s">
        <v>5602</v>
      </c>
      <c r="Y1740" s="5" t="s">
        <v>2557</v>
      </c>
      <c r="Z1740" s="5" t="s">
        <v>2734</v>
      </c>
      <c r="AA1740" s="5"/>
    </row>
    <row r="1741" spans="1:27" ht="12" customHeight="1" x14ac:dyDescent="0.15">
      <c r="A1741" s="1" t="s">
        <v>492</v>
      </c>
      <c r="B1741" s="1" t="s">
        <v>51</v>
      </c>
      <c r="C1741" s="1" t="s">
        <v>23</v>
      </c>
      <c r="D1741" s="1" t="s">
        <v>2456</v>
      </c>
      <c r="E1741" s="1" t="s">
        <v>10</v>
      </c>
      <c r="F1741" s="1" t="s">
        <v>507</v>
      </c>
      <c r="G1741" s="1" t="s">
        <v>245</v>
      </c>
      <c r="H1741" s="1" t="s">
        <v>239</v>
      </c>
      <c r="I1741" s="16"/>
      <c r="J1741" s="16"/>
      <c r="K1741" s="16"/>
      <c r="L1741" s="16"/>
      <c r="M1741" s="16"/>
      <c r="N1741" s="16"/>
      <c r="O1741" s="16"/>
      <c r="P1741" s="16"/>
      <c r="Q1741" s="16"/>
      <c r="R1741" s="16"/>
      <c r="S1741" s="16"/>
      <c r="T1741" s="16"/>
      <c r="U1741" s="16"/>
      <c r="V1741" s="1" t="s">
        <v>2966</v>
      </c>
      <c r="W1741" s="1" t="s">
        <v>2551</v>
      </c>
      <c r="X1741" s="18" t="s">
        <v>5602</v>
      </c>
      <c r="Y1741" s="5" t="s">
        <v>2740</v>
      </c>
      <c r="Z1741" s="5" t="s">
        <v>2738</v>
      </c>
      <c r="AA1741" s="5"/>
    </row>
    <row r="1742" spans="1:27" ht="12" customHeight="1" x14ac:dyDescent="0.15">
      <c r="A1742" s="1" t="s">
        <v>492</v>
      </c>
      <c r="B1742" s="1" t="s">
        <v>51</v>
      </c>
      <c r="C1742" s="1" t="s">
        <v>77</v>
      </c>
      <c r="D1742" s="1" t="s">
        <v>2456</v>
      </c>
      <c r="E1742" s="1" t="s">
        <v>10</v>
      </c>
      <c r="F1742" s="1" t="s">
        <v>507</v>
      </c>
      <c r="G1742" s="1" t="s">
        <v>247</v>
      </c>
      <c r="H1742" s="1" t="s">
        <v>235</v>
      </c>
      <c r="I1742" s="16"/>
      <c r="J1742" s="16"/>
      <c r="K1742" s="16"/>
      <c r="L1742" s="16"/>
      <c r="M1742" s="16"/>
      <c r="N1742" s="16"/>
      <c r="O1742" s="16"/>
      <c r="P1742" s="16"/>
      <c r="Q1742" s="16"/>
      <c r="R1742" s="16"/>
      <c r="S1742" s="16"/>
      <c r="T1742" s="16"/>
      <c r="U1742" s="16"/>
      <c r="V1742" s="1" t="s">
        <v>2966</v>
      </c>
      <c r="W1742" s="1" t="s">
        <v>2551</v>
      </c>
      <c r="X1742" s="18" t="s">
        <v>5602</v>
      </c>
      <c r="Y1742" s="5" t="s">
        <v>2558</v>
      </c>
      <c r="Z1742" s="5" t="s">
        <v>2734</v>
      </c>
      <c r="AA1742" s="5"/>
    </row>
    <row r="1743" spans="1:27" ht="12" customHeight="1" x14ac:dyDescent="0.15">
      <c r="A1743" s="1" t="s">
        <v>492</v>
      </c>
      <c r="B1743" s="1" t="s">
        <v>51</v>
      </c>
      <c r="C1743" s="1" t="s">
        <v>244</v>
      </c>
      <c r="D1743" s="1" t="s">
        <v>2456</v>
      </c>
      <c r="E1743" s="1" t="s">
        <v>10</v>
      </c>
      <c r="F1743" s="1" t="s">
        <v>507</v>
      </c>
      <c r="G1743" s="1" t="s">
        <v>249</v>
      </c>
      <c r="H1743" s="1" t="s">
        <v>235</v>
      </c>
      <c r="I1743" s="16"/>
      <c r="J1743" s="16"/>
      <c r="K1743" s="16"/>
      <c r="L1743" s="16"/>
      <c r="M1743" s="16"/>
      <c r="N1743" s="16"/>
      <c r="O1743" s="16"/>
      <c r="P1743" s="16"/>
      <c r="Q1743" s="16"/>
      <c r="R1743" s="16"/>
      <c r="S1743" s="16"/>
      <c r="T1743" s="16"/>
      <c r="U1743" s="16"/>
      <c r="V1743" s="1" t="s">
        <v>2966</v>
      </c>
      <c r="W1743" s="1" t="s">
        <v>2551</v>
      </c>
      <c r="X1743" s="18" t="s">
        <v>5602</v>
      </c>
      <c r="Y1743" s="5" t="s">
        <v>2559</v>
      </c>
      <c r="Z1743" s="5" t="s">
        <v>2734</v>
      </c>
      <c r="AA1743" s="5"/>
    </row>
    <row r="1744" spans="1:27" ht="12" customHeight="1" x14ac:dyDescent="0.15">
      <c r="A1744" s="1" t="s">
        <v>492</v>
      </c>
      <c r="B1744" s="1" t="s">
        <v>53</v>
      </c>
      <c r="C1744" s="1" t="s">
        <v>9</v>
      </c>
      <c r="D1744" s="1" t="s">
        <v>2456</v>
      </c>
      <c r="E1744" s="1" t="s">
        <v>10</v>
      </c>
      <c r="F1744" s="1" t="s">
        <v>508</v>
      </c>
      <c r="G1744" s="1" t="s">
        <v>234</v>
      </c>
      <c r="H1744" s="1" t="s">
        <v>235</v>
      </c>
      <c r="I1744" s="16"/>
      <c r="J1744" s="16"/>
      <c r="K1744" s="16"/>
      <c r="L1744" s="16"/>
      <c r="M1744" s="16"/>
      <c r="N1744" s="16"/>
      <c r="O1744" s="16"/>
      <c r="P1744" s="16"/>
      <c r="Q1744" s="16"/>
      <c r="R1744" s="16"/>
      <c r="S1744" s="16"/>
      <c r="T1744" s="16"/>
      <c r="U1744" s="16"/>
      <c r="V1744" s="1" t="s">
        <v>2966</v>
      </c>
      <c r="W1744" s="1" t="s">
        <v>2551</v>
      </c>
      <c r="X1744" s="5" t="s">
        <v>2976</v>
      </c>
      <c r="Y1744" s="5" t="s">
        <v>2553</v>
      </c>
      <c r="Z1744" s="5" t="s">
        <v>2734</v>
      </c>
      <c r="AA1744" s="5"/>
    </row>
    <row r="1745" spans="1:27" ht="12" customHeight="1" x14ac:dyDescent="0.15">
      <c r="A1745" s="1" t="s">
        <v>492</v>
      </c>
      <c r="B1745" s="1" t="s">
        <v>53</v>
      </c>
      <c r="C1745" s="1" t="s">
        <v>15</v>
      </c>
      <c r="D1745" s="1" t="s">
        <v>2456</v>
      </c>
      <c r="E1745" s="1" t="s">
        <v>10</v>
      </c>
      <c r="F1745" s="1" t="s">
        <v>508</v>
      </c>
      <c r="G1745" s="1" t="s">
        <v>238</v>
      </c>
      <c r="H1745" s="1" t="s">
        <v>239</v>
      </c>
      <c r="I1745" s="16"/>
      <c r="J1745" s="16"/>
      <c r="K1745" s="16"/>
      <c r="L1745" s="16"/>
      <c r="M1745" s="16"/>
      <c r="N1745" s="16"/>
      <c r="O1745" s="16"/>
      <c r="P1745" s="16"/>
      <c r="Q1745" s="16"/>
      <c r="R1745" s="16"/>
      <c r="S1745" s="16"/>
      <c r="T1745" s="16"/>
      <c r="U1745" s="16"/>
      <c r="V1745" s="1" t="s">
        <v>2966</v>
      </c>
      <c r="W1745" s="1" t="s">
        <v>2551</v>
      </c>
      <c r="X1745" s="5" t="s">
        <v>2976</v>
      </c>
      <c r="Y1745" s="5" t="s">
        <v>2737</v>
      </c>
      <c r="Z1745" s="5" t="s">
        <v>2738</v>
      </c>
      <c r="AA1745" s="5"/>
    </row>
    <row r="1746" spans="1:27" ht="12" customHeight="1" x14ac:dyDescent="0.15">
      <c r="A1746" s="1" t="s">
        <v>492</v>
      </c>
      <c r="B1746" s="1" t="s">
        <v>53</v>
      </c>
      <c r="C1746" s="1" t="s">
        <v>17</v>
      </c>
      <c r="D1746" s="1" t="s">
        <v>2456</v>
      </c>
      <c r="E1746" s="1" t="s">
        <v>10</v>
      </c>
      <c r="F1746" s="1" t="s">
        <v>508</v>
      </c>
      <c r="G1746" s="1" t="s">
        <v>240</v>
      </c>
      <c r="H1746" s="1" t="s">
        <v>235</v>
      </c>
      <c r="I1746" s="16"/>
      <c r="J1746" s="16"/>
      <c r="K1746" s="16"/>
      <c r="L1746" s="16"/>
      <c r="M1746" s="16"/>
      <c r="N1746" s="16"/>
      <c r="O1746" s="16"/>
      <c r="P1746" s="16"/>
      <c r="Q1746" s="16"/>
      <c r="R1746" s="16"/>
      <c r="S1746" s="16"/>
      <c r="T1746" s="16"/>
      <c r="U1746" s="16"/>
      <c r="V1746" s="1" t="s">
        <v>2966</v>
      </c>
      <c r="W1746" s="1" t="s">
        <v>2551</v>
      </c>
      <c r="X1746" s="5" t="s">
        <v>2976</v>
      </c>
      <c r="Y1746" s="5" t="s">
        <v>2561</v>
      </c>
      <c r="Z1746" s="5" t="s">
        <v>2734</v>
      </c>
      <c r="AA1746" s="5"/>
    </row>
    <row r="1747" spans="1:27" ht="12" customHeight="1" x14ac:dyDescent="0.15">
      <c r="A1747" s="1" t="s">
        <v>492</v>
      </c>
      <c r="B1747" s="1" t="s">
        <v>53</v>
      </c>
      <c r="C1747" s="1" t="s">
        <v>21</v>
      </c>
      <c r="D1747" s="1" t="s">
        <v>2456</v>
      </c>
      <c r="E1747" s="1" t="s">
        <v>10</v>
      </c>
      <c r="F1747" s="1" t="s">
        <v>508</v>
      </c>
      <c r="G1747" s="1" t="s">
        <v>242</v>
      </c>
      <c r="H1747" s="1" t="s">
        <v>235</v>
      </c>
      <c r="I1747" s="16"/>
      <c r="J1747" s="16"/>
      <c r="K1747" s="16"/>
      <c r="L1747" s="16"/>
      <c r="M1747" s="16"/>
      <c r="N1747" s="16"/>
      <c r="O1747" s="16"/>
      <c r="P1747" s="16"/>
      <c r="Q1747" s="16"/>
      <c r="R1747" s="16"/>
      <c r="S1747" s="16"/>
      <c r="T1747" s="16"/>
      <c r="U1747" s="16"/>
      <c r="V1747" s="1" t="s">
        <v>2966</v>
      </c>
      <c r="W1747" s="1" t="s">
        <v>2551</v>
      </c>
      <c r="X1747" s="5" t="s">
        <v>2976</v>
      </c>
      <c r="Y1747" s="5" t="s">
        <v>2557</v>
      </c>
      <c r="Z1747" s="5" t="s">
        <v>2734</v>
      </c>
      <c r="AA1747" s="5"/>
    </row>
    <row r="1748" spans="1:27" ht="12" customHeight="1" x14ac:dyDescent="0.15">
      <c r="A1748" s="1" t="s">
        <v>492</v>
      </c>
      <c r="B1748" s="1" t="s">
        <v>53</v>
      </c>
      <c r="C1748" s="1" t="s">
        <v>23</v>
      </c>
      <c r="D1748" s="1" t="s">
        <v>2456</v>
      </c>
      <c r="E1748" s="1" t="s">
        <v>10</v>
      </c>
      <c r="F1748" s="1" t="s">
        <v>508</v>
      </c>
      <c r="G1748" s="1" t="s">
        <v>245</v>
      </c>
      <c r="H1748" s="1" t="s">
        <v>239</v>
      </c>
      <c r="I1748" s="16"/>
      <c r="J1748" s="16"/>
      <c r="K1748" s="16"/>
      <c r="L1748" s="16"/>
      <c r="M1748" s="16"/>
      <c r="N1748" s="16"/>
      <c r="O1748" s="16"/>
      <c r="P1748" s="16"/>
      <c r="Q1748" s="16"/>
      <c r="R1748" s="16"/>
      <c r="S1748" s="16"/>
      <c r="T1748" s="16"/>
      <c r="U1748" s="16"/>
      <c r="V1748" s="1" t="s">
        <v>2966</v>
      </c>
      <c r="W1748" s="1" t="s">
        <v>2551</v>
      </c>
      <c r="X1748" s="5" t="s">
        <v>2976</v>
      </c>
      <c r="Y1748" s="5" t="s">
        <v>2740</v>
      </c>
      <c r="Z1748" s="5" t="s">
        <v>2738</v>
      </c>
      <c r="AA1748" s="5"/>
    </row>
    <row r="1749" spans="1:27" ht="12" customHeight="1" x14ac:dyDescent="0.15">
      <c r="A1749" s="1" t="s">
        <v>492</v>
      </c>
      <c r="B1749" s="1" t="s">
        <v>53</v>
      </c>
      <c r="C1749" s="1" t="s">
        <v>77</v>
      </c>
      <c r="D1749" s="1" t="s">
        <v>2456</v>
      </c>
      <c r="E1749" s="1" t="s">
        <v>10</v>
      </c>
      <c r="F1749" s="1" t="s">
        <v>508</v>
      </c>
      <c r="G1749" s="1" t="s">
        <v>247</v>
      </c>
      <c r="H1749" s="1" t="s">
        <v>235</v>
      </c>
      <c r="I1749" s="16"/>
      <c r="J1749" s="16"/>
      <c r="K1749" s="16"/>
      <c r="L1749" s="16"/>
      <c r="M1749" s="16"/>
      <c r="N1749" s="16"/>
      <c r="O1749" s="16"/>
      <c r="P1749" s="16"/>
      <c r="Q1749" s="16"/>
      <c r="R1749" s="16"/>
      <c r="S1749" s="16"/>
      <c r="T1749" s="16"/>
      <c r="U1749" s="16"/>
      <c r="V1749" s="1" t="s">
        <v>2966</v>
      </c>
      <c r="W1749" s="1" t="s">
        <v>2551</v>
      </c>
      <c r="X1749" s="5" t="s">
        <v>2976</v>
      </c>
      <c r="Y1749" s="5" t="s">
        <v>2558</v>
      </c>
      <c r="Z1749" s="5" t="s">
        <v>2734</v>
      </c>
      <c r="AA1749" s="5"/>
    </row>
    <row r="1750" spans="1:27" ht="12" customHeight="1" x14ac:dyDescent="0.15">
      <c r="A1750" s="1" t="s">
        <v>492</v>
      </c>
      <c r="B1750" s="1" t="s">
        <v>53</v>
      </c>
      <c r="C1750" s="1" t="s">
        <v>244</v>
      </c>
      <c r="D1750" s="1" t="s">
        <v>2456</v>
      </c>
      <c r="E1750" s="1" t="s">
        <v>10</v>
      </c>
      <c r="F1750" s="1" t="s">
        <v>508</v>
      </c>
      <c r="G1750" s="1" t="s">
        <v>249</v>
      </c>
      <c r="H1750" s="1" t="s">
        <v>235</v>
      </c>
      <c r="I1750" s="16"/>
      <c r="J1750" s="16"/>
      <c r="K1750" s="16"/>
      <c r="L1750" s="16"/>
      <c r="M1750" s="16"/>
      <c r="N1750" s="16"/>
      <c r="O1750" s="16"/>
      <c r="P1750" s="16"/>
      <c r="Q1750" s="16"/>
      <c r="R1750" s="16"/>
      <c r="S1750" s="16"/>
      <c r="T1750" s="16"/>
      <c r="U1750" s="16"/>
      <c r="V1750" s="1" t="s">
        <v>2966</v>
      </c>
      <c r="W1750" s="1" t="s">
        <v>2551</v>
      </c>
      <c r="X1750" s="5" t="s">
        <v>2976</v>
      </c>
      <c r="Y1750" s="5" t="s">
        <v>2559</v>
      </c>
      <c r="Z1750" s="5" t="s">
        <v>2734</v>
      </c>
      <c r="AA1750" s="5"/>
    </row>
    <row r="1751" spans="1:27" ht="12" customHeight="1" x14ac:dyDescent="0.15">
      <c r="A1751" s="1" t="s">
        <v>492</v>
      </c>
      <c r="B1751" s="1" t="s">
        <v>55</v>
      </c>
      <c r="C1751" s="1" t="s">
        <v>9</v>
      </c>
      <c r="D1751" s="1" t="s">
        <v>2456</v>
      </c>
      <c r="E1751" s="1" t="s">
        <v>10</v>
      </c>
      <c r="F1751" s="1" t="s">
        <v>509</v>
      </c>
      <c r="G1751" s="1" t="s">
        <v>234</v>
      </c>
      <c r="H1751" s="1" t="s">
        <v>235</v>
      </c>
      <c r="I1751" s="16"/>
      <c r="J1751" s="16"/>
      <c r="K1751" s="16"/>
      <c r="L1751" s="16"/>
      <c r="M1751" s="16"/>
      <c r="N1751" s="16"/>
      <c r="O1751" s="16"/>
      <c r="P1751" s="16"/>
      <c r="Q1751" s="16"/>
      <c r="R1751" s="16"/>
      <c r="S1751" s="16"/>
      <c r="T1751" s="16"/>
      <c r="U1751" s="16"/>
      <c r="V1751" s="1" t="s">
        <v>2966</v>
      </c>
      <c r="W1751" s="1" t="s">
        <v>2551</v>
      </c>
      <c r="X1751" s="5" t="s">
        <v>2977</v>
      </c>
      <c r="Y1751" s="5" t="s">
        <v>2553</v>
      </c>
      <c r="Z1751" s="5" t="s">
        <v>2734</v>
      </c>
      <c r="AA1751" s="5"/>
    </row>
    <row r="1752" spans="1:27" ht="12" customHeight="1" x14ac:dyDescent="0.15">
      <c r="A1752" s="1" t="s">
        <v>492</v>
      </c>
      <c r="B1752" s="1" t="s">
        <v>55</v>
      </c>
      <c r="C1752" s="1" t="s">
        <v>15</v>
      </c>
      <c r="D1752" s="1" t="s">
        <v>2456</v>
      </c>
      <c r="E1752" s="1" t="s">
        <v>10</v>
      </c>
      <c r="F1752" s="1" t="s">
        <v>509</v>
      </c>
      <c r="G1752" s="1" t="s">
        <v>238</v>
      </c>
      <c r="H1752" s="1" t="s">
        <v>239</v>
      </c>
      <c r="I1752" s="16"/>
      <c r="J1752" s="16"/>
      <c r="K1752" s="16"/>
      <c r="L1752" s="16"/>
      <c r="M1752" s="16"/>
      <c r="N1752" s="16"/>
      <c r="O1752" s="16"/>
      <c r="P1752" s="16"/>
      <c r="Q1752" s="16"/>
      <c r="R1752" s="16"/>
      <c r="S1752" s="16"/>
      <c r="T1752" s="16"/>
      <c r="U1752" s="16"/>
      <c r="V1752" s="1" t="s">
        <v>2966</v>
      </c>
      <c r="W1752" s="1" t="s">
        <v>2551</v>
      </c>
      <c r="X1752" s="5" t="s">
        <v>2977</v>
      </c>
      <c r="Y1752" s="5" t="s">
        <v>2737</v>
      </c>
      <c r="Z1752" s="5" t="s">
        <v>2738</v>
      </c>
      <c r="AA1752" s="5"/>
    </row>
    <row r="1753" spans="1:27" ht="12" customHeight="1" x14ac:dyDescent="0.15">
      <c r="A1753" s="1" t="s">
        <v>492</v>
      </c>
      <c r="B1753" s="1" t="s">
        <v>55</v>
      </c>
      <c r="C1753" s="1" t="s">
        <v>17</v>
      </c>
      <c r="D1753" s="1" t="s">
        <v>2456</v>
      </c>
      <c r="E1753" s="1" t="s">
        <v>10</v>
      </c>
      <c r="F1753" s="1" t="s">
        <v>509</v>
      </c>
      <c r="G1753" s="1" t="s">
        <v>240</v>
      </c>
      <c r="H1753" s="1" t="s">
        <v>235</v>
      </c>
      <c r="I1753" s="16"/>
      <c r="J1753" s="16"/>
      <c r="K1753" s="16"/>
      <c r="L1753" s="16"/>
      <c r="M1753" s="16"/>
      <c r="N1753" s="16"/>
      <c r="O1753" s="16"/>
      <c r="P1753" s="16"/>
      <c r="Q1753" s="16"/>
      <c r="R1753" s="16"/>
      <c r="S1753" s="16"/>
      <c r="T1753" s="16"/>
      <c r="U1753" s="16"/>
      <c r="V1753" s="1" t="s">
        <v>2966</v>
      </c>
      <c r="W1753" s="1" t="s">
        <v>2551</v>
      </c>
      <c r="X1753" s="5" t="s">
        <v>2977</v>
      </c>
      <c r="Y1753" s="5" t="s">
        <v>2561</v>
      </c>
      <c r="Z1753" s="5" t="s">
        <v>2734</v>
      </c>
      <c r="AA1753" s="5"/>
    </row>
    <row r="1754" spans="1:27" ht="12" customHeight="1" x14ac:dyDescent="0.15">
      <c r="A1754" s="1" t="s">
        <v>492</v>
      </c>
      <c r="B1754" s="1" t="s">
        <v>55</v>
      </c>
      <c r="C1754" s="1" t="s">
        <v>21</v>
      </c>
      <c r="D1754" s="1" t="s">
        <v>2456</v>
      </c>
      <c r="E1754" s="1" t="s">
        <v>10</v>
      </c>
      <c r="F1754" s="1" t="s">
        <v>509</v>
      </c>
      <c r="G1754" s="1" t="s">
        <v>242</v>
      </c>
      <c r="H1754" s="1" t="s">
        <v>235</v>
      </c>
      <c r="I1754" s="16"/>
      <c r="J1754" s="16"/>
      <c r="K1754" s="16"/>
      <c r="L1754" s="16"/>
      <c r="M1754" s="16"/>
      <c r="N1754" s="16"/>
      <c r="O1754" s="16"/>
      <c r="P1754" s="16"/>
      <c r="Q1754" s="16"/>
      <c r="R1754" s="16"/>
      <c r="S1754" s="16"/>
      <c r="T1754" s="16"/>
      <c r="U1754" s="16"/>
      <c r="V1754" s="1" t="s">
        <v>2966</v>
      </c>
      <c r="W1754" s="1" t="s">
        <v>2551</v>
      </c>
      <c r="X1754" s="5" t="s">
        <v>2977</v>
      </c>
      <c r="Y1754" s="5" t="s">
        <v>2557</v>
      </c>
      <c r="Z1754" s="5" t="s">
        <v>2734</v>
      </c>
      <c r="AA1754" s="5"/>
    </row>
    <row r="1755" spans="1:27" ht="12" customHeight="1" x14ac:dyDescent="0.15">
      <c r="A1755" s="1" t="s">
        <v>492</v>
      </c>
      <c r="B1755" s="1" t="s">
        <v>55</v>
      </c>
      <c r="C1755" s="1" t="s">
        <v>23</v>
      </c>
      <c r="D1755" s="1" t="s">
        <v>2456</v>
      </c>
      <c r="E1755" s="1" t="s">
        <v>10</v>
      </c>
      <c r="F1755" s="1" t="s">
        <v>509</v>
      </c>
      <c r="G1755" s="1" t="s">
        <v>245</v>
      </c>
      <c r="H1755" s="1" t="s">
        <v>239</v>
      </c>
      <c r="I1755" s="16"/>
      <c r="J1755" s="16"/>
      <c r="K1755" s="16"/>
      <c r="L1755" s="16"/>
      <c r="M1755" s="16"/>
      <c r="N1755" s="16"/>
      <c r="O1755" s="16"/>
      <c r="P1755" s="16"/>
      <c r="Q1755" s="16"/>
      <c r="R1755" s="16"/>
      <c r="S1755" s="16"/>
      <c r="T1755" s="16"/>
      <c r="U1755" s="16"/>
      <c r="V1755" s="1" t="s">
        <v>2966</v>
      </c>
      <c r="W1755" s="1" t="s">
        <v>2551</v>
      </c>
      <c r="X1755" s="5" t="s">
        <v>2977</v>
      </c>
      <c r="Y1755" s="5" t="s">
        <v>2740</v>
      </c>
      <c r="Z1755" s="5" t="s">
        <v>2738</v>
      </c>
      <c r="AA1755" s="5"/>
    </row>
    <row r="1756" spans="1:27" ht="12" customHeight="1" x14ac:dyDescent="0.15">
      <c r="A1756" s="1" t="s">
        <v>492</v>
      </c>
      <c r="B1756" s="1" t="s">
        <v>55</v>
      </c>
      <c r="C1756" s="1" t="s">
        <v>77</v>
      </c>
      <c r="D1756" s="1" t="s">
        <v>2456</v>
      </c>
      <c r="E1756" s="1" t="s">
        <v>10</v>
      </c>
      <c r="F1756" s="1" t="s">
        <v>509</v>
      </c>
      <c r="G1756" s="1" t="s">
        <v>247</v>
      </c>
      <c r="H1756" s="1" t="s">
        <v>235</v>
      </c>
      <c r="I1756" s="16"/>
      <c r="J1756" s="16"/>
      <c r="K1756" s="16"/>
      <c r="L1756" s="16"/>
      <c r="M1756" s="16"/>
      <c r="N1756" s="16"/>
      <c r="O1756" s="16"/>
      <c r="P1756" s="16"/>
      <c r="Q1756" s="16"/>
      <c r="R1756" s="16"/>
      <c r="S1756" s="16"/>
      <c r="T1756" s="16"/>
      <c r="U1756" s="16"/>
      <c r="V1756" s="1" t="s">
        <v>2966</v>
      </c>
      <c r="W1756" s="1" t="s">
        <v>2551</v>
      </c>
      <c r="X1756" s="5" t="s">
        <v>2977</v>
      </c>
      <c r="Y1756" s="5" t="s">
        <v>2558</v>
      </c>
      <c r="Z1756" s="5" t="s">
        <v>2734</v>
      </c>
      <c r="AA1756" s="5"/>
    </row>
    <row r="1757" spans="1:27" ht="12" customHeight="1" x14ac:dyDescent="0.15">
      <c r="A1757" s="1" t="s">
        <v>492</v>
      </c>
      <c r="B1757" s="1" t="s">
        <v>55</v>
      </c>
      <c r="C1757" s="1" t="s">
        <v>244</v>
      </c>
      <c r="D1757" s="1" t="s">
        <v>2456</v>
      </c>
      <c r="E1757" s="1" t="s">
        <v>10</v>
      </c>
      <c r="F1757" s="1" t="s">
        <v>509</v>
      </c>
      <c r="G1757" s="1" t="s">
        <v>249</v>
      </c>
      <c r="H1757" s="1" t="s">
        <v>235</v>
      </c>
      <c r="I1757" s="16"/>
      <c r="J1757" s="16"/>
      <c r="K1757" s="16"/>
      <c r="L1757" s="16"/>
      <c r="M1757" s="16"/>
      <c r="N1757" s="16"/>
      <c r="O1757" s="16"/>
      <c r="P1757" s="16"/>
      <c r="Q1757" s="16"/>
      <c r="R1757" s="16"/>
      <c r="S1757" s="16"/>
      <c r="T1757" s="16"/>
      <c r="U1757" s="16"/>
      <c r="V1757" s="1" t="s">
        <v>2966</v>
      </c>
      <c r="W1757" s="1" t="s">
        <v>2551</v>
      </c>
      <c r="X1757" s="5" t="s">
        <v>2977</v>
      </c>
      <c r="Y1757" s="5" t="s">
        <v>2559</v>
      </c>
      <c r="Z1757" s="5" t="s">
        <v>2734</v>
      </c>
      <c r="AA1757" s="5"/>
    </row>
    <row r="1758" spans="1:27" ht="12" customHeight="1" x14ac:dyDescent="0.15">
      <c r="A1758" s="1" t="s">
        <v>492</v>
      </c>
      <c r="B1758" s="1" t="s">
        <v>110</v>
      </c>
      <c r="C1758" s="1" t="s">
        <v>9</v>
      </c>
      <c r="D1758" s="1" t="s">
        <v>2456</v>
      </c>
      <c r="E1758" s="1" t="s">
        <v>10</v>
      </c>
      <c r="F1758" s="1" t="s">
        <v>510</v>
      </c>
      <c r="G1758" s="1" t="s">
        <v>234</v>
      </c>
      <c r="H1758" s="1" t="s">
        <v>235</v>
      </c>
      <c r="I1758" s="16"/>
      <c r="J1758" s="16"/>
      <c r="K1758" s="16"/>
      <c r="L1758" s="16"/>
      <c r="M1758" s="16"/>
      <c r="N1758" s="16"/>
      <c r="O1758" s="16"/>
      <c r="P1758" s="16"/>
      <c r="Q1758" s="16"/>
      <c r="R1758" s="16"/>
      <c r="S1758" s="16"/>
      <c r="T1758" s="16"/>
      <c r="U1758" s="16"/>
      <c r="V1758" s="1" t="s">
        <v>2966</v>
      </c>
      <c r="W1758" s="1" t="s">
        <v>2551</v>
      </c>
      <c r="X1758" s="5" t="s">
        <v>2978</v>
      </c>
      <c r="Y1758" s="5" t="s">
        <v>2553</v>
      </c>
      <c r="Z1758" s="5" t="s">
        <v>2734</v>
      </c>
      <c r="AA1758" s="5"/>
    </row>
    <row r="1759" spans="1:27" ht="12" customHeight="1" x14ac:dyDescent="0.15">
      <c r="A1759" s="1" t="s">
        <v>492</v>
      </c>
      <c r="B1759" s="1" t="s">
        <v>110</v>
      </c>
      <c r="C1759" s="1" t="s">
        <v>15</v>
      </c>
      <c r="D1759" s="1" t="s">
        <v>2456</v>
      </c>
      <c r="E1759" s="1" t="s">
        <v>10</v>
      </c>
      <c r="F1759" s="1" t="s">
        <v>510</v>
      </c>
      <c r="G1759" s="1" t="s">
        <v>238</v>
      </c>
      <c r="H1759" s="1" t="s">
        <v>239</v>
      </c>
      <c r="I1759" s="16"/>
      <c r="J1759" s="16"/>
      <c r="K1759" s="16"/>
      <c r="L1759" s="16"/>
      <c r="M1759" s="16"/>
      <c r="N1759" s="16"/>
      <c r="O1759" s="16"/>
      <c r="P1759" s="16"/>
      <c r="Q1759" s="16"/>
      <c r="R1759" s="16"/>
      <c r="S1759" s="16"/>
      <c r="T1759" s="16"/>
      <c r="U1759" s="16"/>
      <c r="V1759" s="1" t="s">
        <v>2966</v>
      </c>
      <c r="W1759" s="1" t="s">
        <v>2551</v>
      </c>
      <c r="X1759" s="5" t="s">
        <v>2978</v>
      </c>
      <c r="Y1759" s="5" t="s">
        <v>2737</v>
      </c>
      <c r="Z1759" s="5" t="s">
        <v>2738</v>
      </c>
      <c r="AA1759" s="5"/>
    </row>
    <row r="1760" spans="1:27" ht="12" customHeight="1" x14ac:dyDescent="0.15">
      <c r="A1760" s="1" t="s">
        <v>492</v>
      </c>
      <c r="B1760" s="1" t="s">
        <v>110</v>
      </c>
      <c r="C1760" s="1" t="s">
        <v>17</v>
      </c>
      <c r="D1760" s="1" t="s">
        <v>2456</v>
      </c>
      <c r="E1760" s="1" t="s">
        <v>10</v>
      </c>
      <c r="F1760" s="1" t="s">
        <v>510</v>
      </c>
      <c r="G1760" s="1" t="s">
        <v>240</v>
      </c>
      <c r="H1760" s="1" t="s">
        <v>235</v>
      </c>
      <c r="I1760" s="16"/>
      <c r="J1760" s="16"/>
      <c r="K1760" s="16"/>
      <c r="L1760" s="16"/>
      <c r="M1760" s="16"/>
      <c r="N1760" s="16"/>
      <c r="O1760" s="16"/>
      <c r="P1760" s="16"/>
      <c r="Q1760" s="16"/>
      <c r="R1760" s="16"/>
      <c r="S1760" s="16"/>
      <c r="T1760" s="16"/>
      <c r="U1760" s="16"/>
      <c r="V1760" s="1" t="s">
        <v>2966</v>
      </c>
      <c r="W1760" s="1" t="s">
        <v>2551</v>
      </c>
      <c r="X1760" s="5" t="s">
        <v>2978</v>
      </c>
      <c r="Y1760" s="5" t="s">
        <v>2561</v>
      </c>
      <c r="Z1760" s="5" t="s">
        <v>2734</v>
      </c>
      <c r="AA1760" s="5"/>
    </row>
    <row r="1761" spans="1:27" ht="12" customHeight="1" x14ac:dyDescent="0.15">
      <c r="A1761" s="1" t="s">
        <v>492</v>
      </c>
      <c r="B1761" s="1" t="s">
        <v>110</v>
      </c>
      <c r="C1761" s="1" t="s">
        <v>21</v>
      </c>
      <c r="D1761" s="1" t="s">
        <v>2456</v>
      </c>
      <c r="E1761" s="1" t="s">
        <v>10</v>
      </c>
      <c r="F1761" s="1" t="s">
        <v>510</v>
      </c>
      <c r="G1761" s="1" t="s">
        <v>242</v>
      </c>
      <c r="H1761" s="1" t="s">
        <v>235</v>
      </c>
      <c r="I1761" s="16"/>
      <c r="J1761" s="16"/>
      <c r="K1761" s="16"/>
      <c r="L1761" s="16"/>
      <c r="M1761" s="16"/>
      <c r="N1761" s="16"/>
      <c r="O1761" s="16"/>
      <c r="P1761" s="16"/>
      <c r="Q1761" s="16"/>
      <c r="R1761" s="16"/>
      <c r="S1761" s="16"/>
      <c r="T1761" s="16"/>
      <c r="U1761" s="16"/>
      <c r="V1761" s="1" t="s">
        <v>2966</v>
      </c>
      <c r="W1761" s="1" t="s">
        <v>2551</v>
      </c>
      <c r="X1761" s="5" t="s">
        <v>2978</v>
      </c>
      <c r="Y1761" s="5" t="s">
        <v>2557</v>
      </c>
      <c r="Z1761" s="5" t="s">
        <v>2734</v>
      </c>
      <c r="AA1761" s="5"/>
    </row>
    <row r="1762" spans="1:27" ht="12" customHeight="1" x14ac:dyDescent="0.15">
      <c r="A1762" s="1" t="s">
        <v>492</v>
      </c>
      <c r="B1762" s="1" t="s">
        <v>110</v>
      </c>
      <c r="C1762" s="1" t="s">
        <v>23</v>
      </c>
      <c r="D1762" s="1" t="s">
        <v>2456</v>
      </c>
      <c r="E1762" s="1" t="s">
        <v>10</v>
      </c>
      <c r="F1762" s="1" t="s">
        <v>510</v>
      </c>
      <c r="G1762" s="1" t="s">
        <v>245</v>
      </c>
      <c r="H1762" s="1" t="s">
        <v>239</v>
      </c>
      <c r="I1762" s="16"/>
      <c r="J1762" s="16"/>
      <c r="K1762" s="16"/>
      <c r="L1762" s="16"/>
      <c r="M1762" s="16"/>
      <c r="N1762" s="16"/>
      <c r="O1762" s="16"/>
      <c r="P1762" s="16"/>
      <c r="Q1762" s="16"/>
      <c r="R1762" s="16"/>
      <c r="S1762" s="16"/>
      <c r="T1762" s="16"/>
      <c r="U1762" s="16"/>
      <c r="V1762" s="1" t="s">
        <v>2966</v>
      </c>
      <c r="W1762" s="1" t="s">
        <v>2551</v>
      </c>
      <c r="X1762" s="5" t="s">
        <v>2978</v>
      </c>
      <c r="Y1762" s="5" t="s">
        <v>2740</v>
      </c>
      <c r="Z1762" s="5" t="s">
        <v>2738</v>
      </c>
      <c r="AA1762" s="5"/>
    </row>
    <row r="1763" spans="1:27" ht="12" customHeight="1" x14ac:dyDescent="0.15">
      <c r="A1763" s="1" t="s">
        <v>492</v>
      </c>
      <c r="B1763" s="1" t="s">
        <v>110</v>
      </c>
      <c r="C1763" s="1" t="s">
        <v>77</v>
      </c>
      <c r="D1763" s="1" t="s">
        <v>2456</v>
      </c>
      <c r="E1763" s="1" t="s">
        <v>10</v>
      </c>
      <c r="F1763" s="1" t="s">
        <v>510</v>
      </c>
      <c r="G1763" s="1" t="s">
        <v>247</v>
      </c>
      <c r="H1763" s="1" t="s">
        <v>235</v>
      </c>
      <c r="I1763" s="16"/>
      <c r="J1763" s="16"/>
      <c r="K1763" s="16"/>
      <c r="L1763" s="16"/>
      <c r="M1763" s="16"/>
      <c r="N1763" s="16"/>
      <c r="O1763" s="16"/>
      <c r="P1763" s="16"/>
      <c r="Q1763" s="16"/>
      <c r="R1763" s="16"/>
      <c r="S1763" s="16"/>
      <c r="T1763" s="16"/>
      <c r="U1763" s="16"/>
      <c r="V1763" s="1" t="s">
        <v>2966</v>
      </c>
      <c r="W1763" s="1" t="s">
        <v>2551</v>
      </c>
      <c r="X1763" s="5" t="s">
        <v>2978</v>
      </c>
      <c r="Y1763" s="5" t="s">
        <v>2558</v>
      </c>
      <c r="Z1763" s="5" t="s">
        <v>2734</v>
      </c>
      <c r="AA1763" s="5"/>
    </row>
    <row r="1764" spans="1:27" ht="12" customHeight="1" x14ac:dyDescent="0.15">
      <c r="A1764" s="1" t="s">
        <v>492</v>
      </c>
      <c r="B1764" s="1" t="s">
        <v>110</v>
      </c>
      <c r="C1764" s="1" t="s">
        <v>244</v>
      </c>
      <c r="D1764" s="1" t="s">
        <v>2456</v>
      </c>
      <c r="E1764" s="1" t="s">
        <v>10</v>
      </c>
      <c r="F1764" s="1" t="s">
        <v>510</v>
      </c>
      <c r="G1764" s="1" t="s">
        <v>249</v>
      </c>
      <c r="H1764" s="1" t="s">
        <v>235</v>
      </c>
      <c r="I1764" s="16"/>
      <c r="J1764" s="16"/>
      <c r="K1764" s="16"/>
      <c r="L1764" s="16"/>
      <c r="M1764" s="16"/>
      <c r="N1764" s="16"/>
      <c r="O1764" s="16"/>
      <c r="P1764" s="16"/>
      <c r="Q1764" s="16"/>
      <c r="R1764" s="16"/>
      <c r="S1764" s="16"/>
      <c r="T1764" s="16"/>
      <c r="U1764" s="16"/>
      <c r="V1764" s="1" t="s">
        <v>2966</v>
      </c>
      <c r="W1764" s="1" t="s">
        <v>2551</v>
      </c>
      <c r="X1764" s="5" t="s">
        <v>2978</v>
      </c>
      <c r="Y1764" s="5" t="s">
        <v>2559</v>
      </c>
      <c r="Z1764" s="5" t="s">
        <v>2734</v>
      </c>
      <c r="AA1764" s="5"/>
    </row>
    <row r="1765" spans="1:27" ht="12" customHeight="1" x14ac:dyDescent="0.15">
      <c r="A1765" s="1" t="s">
        <v>492</v>
      </c>
      <c r="B1765" s="1" t="s">
        <v>112</v>
      </c>
      <c r="C1765" s="1" t="s">
        <v>9</v>
      </c>
      <c r="D1765" s="1" t="s">
        <v>2456</v>
      </c>
      <c r="E1765" s="1" t="s">
        <v>10</v>
      </c>
      <c r="F1765" s="1" t="s">
        <v>511</v>
      </c>
      <c r="G1765" s="1" t="s">
        <v>234</v>
      </c>
      <c r="H1765" s="1" t="s">
        <v>235</v>
      </c>
      <c r="I1765" s="16"/>
      <c r="J1765" s="16"/>
      <c r="K1765" s="16"/>
      <c r="L1765" s="16"/>
      <c r="M1765" s="16"/>
      <c r="N1765" s="16"/>
      <c r="O1765" s="16"/>
      <c r="P1765" s="16"/>
      <c r="Q1765" s="16"/>
      <c r="R1765" s="16"/>
      <c r="S1765" s="16"/>
      <c r="T1765" s="16"/>
      <c r="U1765" s="16"/>
      <c r="V1765" s="1" t="s">
        <v>2966</v>
      </c>
      <c r="W1765" s="1" t="s">
        <v>2551</v>
      </c>
      <c r="X1765" s="5" t="s">
        <v>2979</v>
      </c>
      <c r="Y1765" s="5" t="s">
        <v>2553</v>
      </c>
      <c r="Z1765" s="5" t="s">
        <v>2734</v>
      </c>
      <c r="AA1765" s="5"/>
    </row>
    <row r="1766" spans="1:27" ht="12" customHeight="1" x14ac:dyDescent="0.15">
      <c r="A1766" s="1" t="s">
        <v>492</v>
      </c>
      <c r="B1766" s="1" t="s">
        <v>112</v>
      </c>
      <c r="C1766" s="1" t="s">
        <v>15</v>
      </c>
      <c r="D1766" s="1" t="s">
        <v>2456</v>
      </c>
      <c r="E1766" s="1" t="s">
        <v>10</v>
      </c>
      <c r="F1766" s="1" t="s">
        <v>511</v>
      </c>
      <c r="G1766" s="1" t="s">
        <v>238</v>
      </c>
      <c r="H1766" s="1" t="s">
        <v>239</v>
      </c>
      <c r="I1766" s="16"/>
      <c r="J1766" s="16"/>
      <c r="K1766" s="16"/>
      <c r="L1766" s="16"/>
      <c r="M1766" s="16"/>
      <c r="N1766" s="16"/>
      <c r="O1766" s="16"/>
      <c r="P1766" s="16"/>
      <c r="Q1766" s="16"/>
      <c r="R1766" s="16"/>
      <c r="S1766" s="16"/>
      <c r="T1766" s="16"/>
      <c r="U1766" s="16"/>
      <c r="V1766" s="1" t="s">
        <v>2966</v>
      </c>
      <c r="W1766" s="1" t="s">
        <v>2551</v>
      </c>
      <c r="X1766" s="5" t="s">
        <v>2979</v>
      </c>
      <c r="Y1766" s="5" t="s">
        <v>2737</v>
      </c>
      <c r="Z1766" s="5" t="s">
        <v>2738</v>
      </c>
      <c r="AA1766" s="5"/>
    </row>
    <row r="1767" spans="1:27" ht="12" customHeight="1" x14ac:dyDescent="0.15">
      <c r="A1767" s="1" t="s">
        <v>492</v>
      </c>
      <c r="B1767" s="1" t="s">
        <v>112</v>
      </c>
      <c r="C1767" s="1" t="s">
        <v>17</v>
      </c>
      <c r="D1767" s="1" t="s">
        <v>2456</v>
      </c>
      <c r="E1767" s="1" t="s">
        <v>10</v>
      </c>
      <c r="F1767" s="1" t="s">
        <v>511</v>
      </c>
      <c r="G1767" s="1" t="s">
        <v>240</v>
      </c>
      <c r="H1767" s="1" t="s">
        <v>235</v>
      </c>
      <c r="I1767" s="16"/>
      <c r="J1767" s="16"/>
      <c r="K1767" s="16"/>
      <c r="L1767" s="16"/>
      <c r="M1767" s="16"/>
      <c r="N1767" s="16"/>
      <c r="O1767" s="16"/>
      <c r="P1767" s="16"/>
      <c r="Q1767" s="16"/>
      <c r="R1767" s="16"/>
      <c r="S1767" s="16"/>
      <c r="T1767" s="16"/>
      <c r="U1767" s="16"/>
      <c r="V1767" s="1" t="s">
        <v>2966</v>
      </c>
      <c r="W1767" s="1" t="s">
        <v>2551</v>
      </c>
      <c r="X1767" s="5" t="s">
        <v>2979</v>
      </c>
      <c r="Y1767" s="5" t="s">
        <v>2561</v>
      </c>
      <c r="Z1767" s="5" t="s">
        <v>2734</v>
      </c>
      <c r="AA1767" s="5"/>
    </row>
    <row r="1768" spans="1:27" ht="12" customHeight="1" x14ac:dyDescent="0.15">
      <c r="A1768" s="1" t="s">
        <v>492</v>
      </c>
      <c r="B1768" s="1" t="s">
        <v>112</v>
      </c>
      <c r="C1768" s="1" t="s">
        <v>21</v>
      </c>
      <c r="D1768" s="1" t="s">
        <v>2456</v>
      </c>
      <c r="E1768" s="1" t="s">
        <v>10</v>
      </c>
      <c r="F1768" s="1" t="s">
        <v>511</v>
      </c>
      <c r="G1768" s="1" t="s">
        <v>242</v>
      </c>
      <c r="H1768" s="1" t="s">
        <v>235</v>
      </c>
      <c r="I1768" s="16"/>
      <c r="J1768" s="16"/>
      <c r="K1768" s="16"/>
      <c r="L1768" s="16"/>
      <c r="M1768" s="16"/>
      <c r="N1768" s="16"/>
      <c r="O1768" s="16"/>
      <c r="P1768" s="16"/>
      <c r="Q1768" s="16"/>
      <c r="R1768" s="16"/>
      <c r="S1768" s="16"/>
      <c r="T1768" s="16"/>
      <c r="U1768" s="16"/>
      <c r="V1768" s="1" t="s">
        <v>2966</v>
      </c>
      <c r="W1768" s="1" t="s">
        <v>2551</v>
      </c>
      <c r="X1768" s="5" t="s">
        <v>2979</v>
      </c>
      <c r="Y1768" s="5" t="s">
        <v>2557</v>
      </c>
      <c r="Z1768" s="5" t="s">
        <v>2734</v>
      </c>
      <c r="AA1768" s="5"/>
    </row>
    <row r="1769" spans="1:27" ht="12" customHeight="1" x14ac:dyDescent="0.15">
      <c r="A1769" s="1" t="s">
        <v>492</v>
      </c>
      <c r="B1769" s="1" t="s">
        <v>112</v>
      </c>
      <c r="C1769" s="1" t="s">
        <v>23</v>
      </c>
      <c r="D1769" s="1" t="s">
        <v>2456</v>
      </c>
      <c r="E1769" s="1" t="s">
        <v>10</v>
      </c>
      <c r="F1769" s="1" t="s">
        <v>511</v>
      </c>
      <c r="G1769" s="1" t="s">
        <v>245</v>
      </c>
      <c r="H1769" s="1" t="s">
        <v>239</v>
      </c>
      <c r="I1769" s="16"/>
      <c r="J1769" s="16"/>
      <c r="K1769" s="16"/>
      <c r="L1769" s="16"/>
      <c r="M1769" s="16"/>
      <c r="N1769" s="16"/>
      <c r="O1769" s="16"/>
      <c r="P1769" s="16"/>
      <c r="Q1769" s="16"/>
      <c r="R1769" s="16"/>
      <c r="S1769" s="16"/>
      <c r="T1769" s="16"/>
      <c r="U1769" s="16"/>
      <c r="V1769" s="1" t="s">
        <v>2966</v>
      </c>
      <c r="W1769" s="1" t="s">
        <v>2551</v>
      </c>
      <c r="X1769" s="5" t="s">
        <v>2979</v>
      </c>
      <c r="Y1769" s="5" t="s">
        <v>2740</v>
      </c>
      <c r="Z1769" s="5" t="s">
        <v>2738</v>
      </c>
      <c r="AA1769" s="5"/>
    </row>
    <row r="1770" spans="1:27" ht="12" customHeight="1" x14ac:dyDescent="0.15">
      <c r="A1770" s="1" t="s">
        <v>492</v>
      </c>
      <c r="B1770" s="1" t="s">
        <v>112</v>
      </c>
      <c r="C1770" s="1" t="s">
        <v>77</v>
      </c>
      <c r="D1770" s="1" t="s">
        <v>2456</v>
      </c>
      <c r="E1770" s="1" t="s">
        <v>10</v>
      </c>
      <c r="F1770" s="1" t="s">
        <v>511</v>
      </c>
      <c r="G1770" s="1" t="s">
        <v>247</v>
      </c>
      <c r="H1770" s="1" t="s">
        <v>235</v>
      </c>
      <c r="I1770" s="16"/>
      <c r="J1770" s="16"/>
      <c r="K1770" s="16"/>
      <c r="L1770" s="16"/>
      <c r="M1770" s="16"/>
      <c r="N1770" s="16"/>
      <c r="O1770" s="16"/>
      <c r="P1770" s="16"/>
      <c r="Q1770" s="16"/>
      <c r="R1770" s="16"/>
      <c r="S1770" s="16"/>
      <c r="T1770" s="16"/>
      <c r="U1770" s="16"/>
      <c r="V1770" s="1" t="s">
        <v>2966</v>
      </c>
      <c r="W1770" s="1" t="s">
        <v>2551</v>
      </c>
      <c r="X1770" s="5" t="s">
        <v>2979</v>
      </c>
      <c r="Y1770" s="5" t="s">
        <v>2558</v>
      </c>
      <c r="Z1770" s="5" t="s">
        <v>2734</v>
      </c>
      <c r="AA1770" s="5"/>
    </row>
    <row r="1771" spans="1:27" ht="12" customHeight="1" x14ac:dyDescent="0.15">
      <c r="A1771" s="1" t="s">
        <v>492</v>
      </c>
      <c r="B1771" s="1" t="s">
        <v>112</v>
      </c>
      <c r="C1771" s="1" t="s">
        <v>244</v>
      </c>
      <c r="D1771" s="1" t="s">
        <v>2456</v>
      </c>
      <c r="E1771" s="1" t="s">
        <v>10</v>
      </c>
      <c r="F1771" s="1" t="s">
        <v>511</v>
      </c>
      <c r="G1771" s="1" t="s">
        <v>249</v>
      </c>
      <c r="H1771" s="1" t="s">
        <v>235</v>
      </c>
      <c r="I1771" s="16"/>
      <c r="J1771" s="16"/>
      <c r="K1771" s="16"/>
      <c r="L1771" s="16"/>
      <c r="M1771" s="16"/>
      <c r="N1771" s="16"/>
      <c r="O1771" s="16"/>
      <c r="P1771" s="16"/>
      <c r="Q1771" s="16"/>
      <c r="R1771" s="16"/>
      <c r="S1771" s="16"/>
      <c r="T1771" s="16"/>
      <c r="U1771" s="16"/>
      <c r="V1771" s="1" t="s">
        <v>2966</v>
      </c>
      <c r="W1771" s="1" t="s">
        <v>2551</v>
      </c>
      <c r="X1771" s="5" t="s">
        <v>2979</v>
      </c>
      <c r="Y1771" s="5" t="s">
        <v>2559</v>
      </c>
      <c r="Z1771" s="5" t="s">
        <v>2734</v>
      </c>
      <c r="AA1771" s="5"/>
    </row>
    <row r="1772" spans="1:27" ht="12" customHeight="1" x14ac:dyDescent="0.15">
      <c r="A1772" s="1" t="s">
        <v>492</v>
      </c>
      <c r="B1772" s="1" t="s">
        <v>114</v>
      </c>
      <c r="C1772" s="1" t="s">
        <v>9</v>
      </c>
      <c r="D1772" s="1" t="s">
        <v>2456</v>
      </c>
      <c r="E1772" s="1" t="s">
        <v>10</v>
      </c>
      <c r="F1772" s="1" t="s">
        <v>512</v>
      </c>
      <c r="G1772" s="1" t="s">
        <v>234</v>
      </c>
      <c r="H1772" s="1" t="s">
        <v>235</v>
      </c>
      <c r="I1772" s="16"/>
      <c r="J1772" s="16"/>
      <c r="K1772" s="16"/>
      <c r="L1772" s="16"/>
      <c r="M1772" s="16"/>
      <c r="N1772" s="16"/>
      <c r="O1772" s="16"/>
      <c r="P1772" s="16"/>
      <c r="Q1772" s="16"/>
      <c r="R1772" s="16"/>
      <c r="S1772" s="16"/>
      <c r="T1772" s="16"/>
      <c r="U1772" s="16"/>
      <c r="V1772" s="1" t="s">
        <v>2966</v>
      </c>
      <c r="W1772" s="1" t="s">
        <v>2551</v>
      </c>
      <c r="X1772" s="5" t="s">
        <v>2980</v>
      </c>
      <c r="Y1772" s="5" t="s">
        <v>2553</v>
      </c>
      <c r="Z1772" s="5" t="s">
        <v>2734</v>
      </c>
      <c r="AA1772" s="5"/>
    </row>
    <row r="1773" spans="1:27" ht="12" customHeight="1" x14ac:dyDescent="0.15">
      <c r="A1773" s="1" t="s">
        <v>492</v>
      </c>
      <c r="B1773" s="1" t="s">
        <v>114</v>
      </c>
      <c r="C1773" s="1" t="s">
        <v>15</v>
      </c>
      <c r="D1773" s="1" t="s">
        <v>2456</v>
      </c>
      <c r="E1773" s="1" t="s">
        <v>10</v>
      </c>
      <c r="F1773" s="1" t="s">
        <v>512</v>
      </c>
      <c r="G1773" s="1" t="s">
        <v>238</v>
      </c>
      <c r="H1773" s="1" t="s">
        <v>239</v>
      </c>
      <c r="I1773" s="16"/>
      <c r="J1773" s="16"/>
      <c r="K1773" s="16"/>
      <c r="L1773" s="16"/>
      <c r="M1773" s="16"/>
      <c r="N1773" s="16"/>
      <c r="O1773" s="16"/>
      <c r="P1773" s="16"/>
      <c r="Q1773" s="16"/>
      <c r="R1773" s="16"/>
      <c r="S1773" s="16"/>
      <c r="T1773" s="16"/>
      <c r="U1773" s="16"/>
      <c r="V1773" s="1" t="s">
        <v>2966</v>
      </c>
      <c r="W1773" s="1" t="s">
        <v>2551</v>
      </c>
      <c r="X1773" s="5" t="s">
        <v>2980</v>
      </c>
      <c r="Y1773" s="5" t="s">
        <v>2737</v>
      </c>
      <c r="Z1773" s="5" t="s">
        <v>2738</v>
      </c>
      <c r="AA1773" s="5"/>
    </row>
    <row r="1774" spans="1:27" ht="12" customHeight="1" x14ac:dyDescent="0.15">
      <c r="A1774" s="1" t="s">
        <v>492</v>
      </c>
      <c r="B1774" s="1" t="s">
        <v>114</v>
      </c>
      <c r="C1774" s="1" t="s">
        <v>17</v>
      </c>
      <c r="D1774" s="1" t="s">
        <v>2456</v>
      </c>
      <c r="E1774" s="1" t="s">
        <v>10</v>
      </c>
      <c r="F1774" s="1" t="s">
        <v>512</v>
      </c>
      <c r="G1774" s="1" t="s">
        <v>240</v>
      </c>
      <c r="H1774" s="1" t="s">
        <v>235</v>
      </c>
      <c r="I1774" s="16"/>
      <c r="J1774" s="16"/>
      <c r="K1774" s="16"/>
      <c r="L1774" s="16"/>
      <c r="M1774" s="16"/>
      <c r="N1774" s="16"/>
      <c r="O1774" s="16"/>
      <c r="P1774" s="16"/>
      <c r="Q1774" s="16"/>
      <c r="R1774" s="16"/>
      <c r="S1774" s="16"/>
      <c r="T1774" s="16"/>
      <c r="U1774" s="16"/>
      <c r="V1774" s="1" t="s">
        <v>2966</v>
      </c>
      <c r="W1774" s="1" t="s">
        <v>2551</v>
      </c>
      <c r="X1774" s="5" t="s">
        <v>2980</v>
      </c>
      <c r="Y1774" s="5" t="s">
        <v>2561</v>
      </c>
      <c r="Z1774" s="5" t="s">
        <v>2734</v>
      </c>
      <c r="AA1774" s="5"/>
    </row>
    <row r="1775" spans="1:27" ht="12" customHeight="1" x14ac:dyDescent="0.15">
      <c r="A1775" s="1" t="s">
        <v>492</v>
      </c>
      <c r="B1775" s="1" t="s">
        <v>114</v>
      </c>
      <c r="C1775" s="1" t="s">
        <v>21</v>
      </c>
      <c r="D1775" s="1" t="s">
        <v>2456</v>
      </c>
      <c r="E1775" s="1" t="s">
        <v>10</v>
      </c>
      <c r="F1775" s="1" t="s">
        <v>512</v>
      </c>
      <c r="G1775" s="1" t="s">
        <v>242</v>
      </c>
      <c r="H1775" s="1" t="s">
        <v>235</v>
      </c>
      <c r="I1775" s="16"/>
      <c r="J1775" s="16"/>
      <c r="K1775" s="16"/>
      <c r="L1775" s="16"/>
      <c r="M1775" s="16"/>
      <c r="N1775" s="16"/>
      <c r="O1775" s="16"/>
      <c r="P1775" s="16"/>
      <c r="Q1775" s="16"/>
      <c r="R1775" s="16"/>
      <c r="S1775" s="16"/>
      <c r="T1775" s="16"/>
      <c r="U1775" s="16"/>
      <c r="V1775" s="1" t="s">
        <v>2966</v>
      </c>
      <c r="W1775" s="1" t="s">
        <v>2551</v>
      </c>
      <c r="X1775" s="5" t="s">
        <v>2980</v>
      </c>
      <c r="Y1775" s="5" t="s">
        <v>2557</v>
      </c>
      <c r="Z1775" s="5" t="s">
        <v>2734</v>
      </c>
      <c r="AA1775" s="5"/>
    </row>
    <row r="1776" spans="1:27" ht="12" customHeight="1" x14ac:dyDescent="0.15">
      <c r="A1776" s="1" t="s">
        <v>492</v>
      </c>
      <c r="B1776" s="1" t="s">
        <v>114</v>
      </c>
      <c r="C1776" s="1" t="s">
        <v>23</v>
      </c>
      <c r="D1776" s="1" t="s">
        <v>2456</v>
      </c>
      <c r="E1776" s="1" t="s">
        <v>10</v>
      </c>
      <c r="F1776" s="1" t="s">
        <v>512</v>
      </c>
      <c r="G1776" s="1" t="s">
        <v>245</v>
      </c>
      <c r="H1776" s="1" t="s">
        <v>239</v>
      </c>
      <c r="I1776" s="16"/>
      <c r="J1776" s="16"/>
      <c r="K1776" s="16"/>
      <c r="L1776" s="16"/>
      <c r="M1776" s="16"/>
      <c r="N1776" s="16"/>
      <c r="O1776" s="16"/>
      <c r="P1776" s="16"/>
      <c r="Q1776" s="16"/>
      <c r="R1776" s="16"/>
      <c r="S1776" s="16"/>
      <c r="T1776" s="16"/>
      <c r="U1776" s="16"/>
      <c r="V1776" s="1" t="s">
        <v>2966</v>
      </c>
      <c r="W1776" s="1" t="s">
        <v>2551</v>
      </c>
      <c r="X1776" s="5" t="s">
        <v>2980</v>
      </c>
      <c r="Y1776" s="5" t="s">
        <v>2740</v>
      </c>
      <c r="Z1776" s="5" t="s">
        <v>2738</v>
      </c>
      <c r="AA1776" s="5"/>
    </row>
    <row r="1777" spans="1:27" ht="12" customHeight="1" x14ac:dyDescent="0.15">
      <c r="A1777" s="1" t="s">
        <v>492</v>
      </c>
      <c r="B1777" s="1" t="s">
        <v>114</v>
      </c>
      <c r="C1777" s="1" t="s">
        <v>77</v>
      </c>
      <c r="D1777" s="1" t="s">
        <v>2456</v>
      </c>
      <c r="E1777" s="1" t="s">
        <v>10</v>
      </c>
      <c r="F1777" s="1" t="s">
        <v>512</v>
      </c>
      <c r="G1777" s="1" t="s">
        <v>247</v>
      </c>
      <c r="H1777" s="1" t="s">
        <v>235</v>
      </c>
      <c r="I1777" s="16"/>
      <c r="J1777" s="16"/>
      <c r="K1777" s="16"/>
      <c r="L1777" s="16"/>
      <c r="M1777" s="16"/>
      <c r="N1777" s="16"/>
      <c r="O1777" s="16"/>
      <c r="P1777" s="16"/>
      <c r="Q1777" s="16"/>
      <c r="R1777" s="16"/>
      <c r="S1777" s="16"/>
      <c r="T1777" s="16"/>
      <c r="U1777" s="16"/>
      <c r="V1777" s="1" t="s">
        <v>2966</v>
      </c>
      <c r="W1777" s="1" t="s">
        <v>2551</v>
      </c>
      <c r="X1777" s="5" t="s">
        <v>2980</v>
      </c>
      <c r="Y1777" s="5" t="s">
        <v>2558</v>
      </c>
      <c r="Z1777" s="5" t="s">
        <v>2734</v>
      </c>
      <c r="AA1777" s="5"/>
    </row>
    <row r="1778" spans="1:27" ht="12" customHeight="1" x14ac:dyDescent="0.15">
      <c r="A1778" s="1" t="s">
        <v>492</v>
      </c>
      <c r="B1778" s="1" t="s">
        <v>114</v>
      </c>
      <c r="C1778" s="1" t="s">
        <v>244</v>
      </c>
      <c r="D1778" s="1" t="s">
        <v>2456</v>
      </c>
      <c r="E1778" s="1" t="s">
        <v>10</v>
      </c>
      <c r="F1778" s="1" t="s">
        <v>512</v>
      </c>
      <c r="G1778" s="1" t="s">
        <v>249</v>
      </c>
      <c r="H1778" s="1" t="s">
        <v>235</v>
      </c>
      <c r="I1778" s="16"/>
      <c r="J1778" s="16"/>
      <c r="K1778" s="16"/>
      <c r="L1778" s="16"/>
      <c r="M1778" s="16"/>
      <c r="N1778" s="16"/>
      <c r="O1778" s="16"/>
      <c r="P1778" s="16"/>
      <c r="Q1778" s="16"/>
      <c r="R1778" s="16"/>
      <c r="S1778" s="16"/>
      <c r="T1778" s="16"/>
      <c r="U1778" s="16"/>
      <c r="V1778" s="1" t="s">
        <v>2966</v>
      </c>
      <c r="W1778" s="1" t="s">
        <v>2551</v>
      </c>
      <c r="X1778" s="5" t="s">
        <v>2980</v>
      </c>
      <c r="Y1778" s="5" t="s">
        <v>2559</v>
      </c>
      <c r="Z1778" s="5" t="s">
        <v>2734</v>
      </c>
      <c r="AA1778" s="5"/>
    </row>
    <row r="1779" spans="1:27" ht="12" customHeight="1" x14ac:dyDescent="0.15">
      <c r="A1779" s="1" t="s">
        <v>492</v>
      </c>
      <c r="B1779" s="1" t="s">
        <v>57</v>
      </c>
      <c r="C1779" s="1" t="s">
        <v>9</v>
      </c>
      <c r="D1779" s="1" t="s">
        <v>2456</v>
      </c>
      <c r="E1779" s="1" t="s">
        <v>10</v>
      </c>
      <c r="F1779" s="1" t="s">
        <v>513</v>
      </c>
      <c r="G1779" s="1" t="s">
        <v>234</v>
      </c>
      <c r="H1779" s="1" t="s">
        <v>235</v>
      </c>
      <c r="I1779" s="16"/>
      <c r="J1779" s="16"/>
      <c r="K1779" s="16"/>
      <c r="L1779" s="16"/>
      <c r="M1779" s="16"/>
      <c r="N1779" s="16"/>
      <c r="O1779" s="16"/>
      <c r="P1779" s="16"/>
      <c r="Q1779" s="16"/>
      <c r="R1779" s="16"/>
      <c r="S1779" s="16">
        <v>0.95899999999999996</v>
      </c>
      <c r="T1779" s="16"/>
      <c r="U1779" s="16"/>
      <c r="V1779" s="1" t="s">
        <v>2966</v>
      </c>
      <c r="W1779" s="1" t="s">
        <v>2551</v>
      </c>
      <c r="X1779" s="5" t="s">
        <v>2981</v>
      </c>
      <c r="Y1779" s="5" t="s">
        <v>2553</v>
      </c>
      <c r="Z1779" s="5" t="s">
        <v>2734</v>
      </c>
      <c r="AA1779" s="5"/>
    </row>
    <row r="1780" spans="1:27" ht="12" customHeight="1" x14ac:dyDescent="0.15">
      <c r="A1780" s="1" t="s">
        <v>492</v>
      </c>
      <c r="B1780" s="1" t="s">
        <v>57</v>
      </c>
      <c r="C1780" s="1" t="s">
        <v>15</v>
      </c>
      <c r="D1780" s="1" t="s">
        <v>2456</v>
      </c>
      <c r="E1780" s="1" t="s">
        <v>10</v>
      </c>
      <c r="F1780" s="1" t="s">
        <v>513</v>
      </c>
      <c r="G1780" s="1" t="s">
        <v>238</v>
      </c>
      <c r="H1780" s="1" t="s">
        <v>239</v>
      </c>
      <c r="I1780" s="16"/>
      <c r="J1780" s="16"/>
      <c r="K1780" s="16"/>
      <c r="L1780" s="16"/>
      <c r="M1780" s="16"/>
      <c r="N1780" s="16"/>
      <c r="O1780" s="16"/>
      <c r="P1780" s="16"/>
      <c r="Q1780" s="16"/>
      <c r="R1780" s="16"/>
      <c r="S1780" s="16">
        <v>0.92269999999999996</v>
      </c>
      <c r="T1780" s="16"/>
      <c r="U1780" s="16"/>
      <c r="V1780" s="1" t="s">
        <v>2966</v>
      </c>
      <c r="W1780" s="1" t="s">
        <v>2551</v>
      </c>
      <c r="X1780" s="5" t="s">
        <v>2981</v>
      </c>
      <c r="Y1780" s="5" t="s">
        <v>2737</v>
      </c>
      <c r="Z1780" s="5" t="s">
        <v>2738</v>
      </c>
      <c r="AA1780" s="5"/>
    </row>
    <row r="1781" spans="1:27" ht="12" customHeight="1" x14ac:dyDescent="0.15">
      <c r="A1781" s="1" t="s">
        <v>492</v>
      </c>
      <c r="B1781" s="1" t="s">
        <v>57</v>
      </c>
      <c r="C1781" s="1" t="s">
        <v>17</v>
      </c>
      <c r="D1781" s="1" t="s">
        <v>2456</v>
      </c>
      <c r="E1781" s="1" t="s">
        <v>10</v>
      </c>
      <c r="F1781" s="1" t="s">
        <v>513</v>
      </c>
      <c r="G1781" s="1" t="s">
        <v>240</v>
      </c>
      <c r="H1781" s="1" t="s">
        <v>235</v>
      </c>
      <c r="I1781" s="16"/>
      <c r="J1781" s="16"/>
      <c r="K1781" s="16"/>
      <c r="L1781" s="16"/>
      <c r="M1781" s="16"/>
      <c r="N1781" s="16"/>
      <c r="O1781" s="16"/>
      <c r="P1781" s="16"/>
      <c r="Q1781" s="16"/>
      <c r="R1781" s="16"/>
      <c r="S1781" s="16"/>
      <c r="T1781" s="16"/>
      <c r="U1781" s="16"/>
      <c r="V1781" s="1" t="s">
        <v>2966</v>
      </c>
      <c r="W1781" s="1" t="s">
        <v>2551</v>
      </c>
      <c r="X1781" s="5" t="s">
        <v>2981</v>
      </c>
      <c r="Y1781" s="5" t="s">
        <v>2561</v>
      </c>
      <c r="Z1781" s="5" t="s">
        <v>2734</v>
      </c>
      <c r="AA1781" s="5"/>
    </row>
    <row r="1782" spans="1:27" ht="12" customHeight="1" x14ac:dyDescent="0.15">
      <c r="A1782" s="1" t="s">
        <v>492</v>
      </c>
      <c r="B1782" s="1" t="s">
        <v>57</v>
      </c>
      <c r="C1782" s="1" t="s">
        <v>21</v>
      </c>
      <c r="D1782" s="1" t="s">
        <v>2456</v>
      </c>
      <c r="E1782" s="1" t="s">
        <v>10</v>
      </c>
      <c r="F1782" s="1" t="s">
        <v>513</v>
      </c>
      <c r="G1782" s="1" t="s">
        <v>242</v>
      </c>
      <c r="H1782" s="1" t="s">
        <v>235</v>
      </c>
      <c r="I1782" s="16"/>
      <c r="J1782" s="16"/>
      <c r="K1782" s="16"/>
      <c r="L1782" s="16"/>
      <c r="M1782" s="16"/>
      <c r="N1782" s="16"/>
      <c r="O1782" s="16"/>
      <c r="P1782" s="16"/>
      <c r="Q1782" s="16"/>
      <c r="R1782" s="16"/>
      <c r="S1782" s="16">
        <v>1.1817</v>
      </c>
      <c r="T1782" s="16"/>
      <c r="U1782" s="16"/>
      <c r="V1782" s="1" t="s">
        <v>2966</v>
      </c>
      <c r="W1782" s="1" t="s">
        <v>2551</v>
      </c>
      <c r="X1782" s="5" t="s">
        <v>2981</v>
      </c>
      <c r="Y1782" s="5" t="s">
        <v>2557</v>
      </c>
      <c r="Z1782" s="5" t="s">
        <v>2734</v>
      </c>
      <c r="AA1782" s="5"/>
    </row>
    <row r="1783" spans="1:27" ht="12" customHeight="1" x14ac:dyDescent="0.15">
      <c r="A1783" s="1" t="s">
        <v>492</v>
      </c>
      <c r="B1783" s="1" t="s">
        <v>57</v>
      </c>
      <c r="C1783" s="1" t="s">
        <v>23</v>
      </c>
      <c r="D1783" s="1" t="s">
        <v>2456</v>
      </c>
      <c r="E1783" s="1" t="s">
        <v>10</v>
      </c>
      <c r="F1783" s="1" t="s">
        <v>513</v>
      </c>
      <c r="G1783" s="1" t="s">
        <v>245</v>
      </c>
      <c r="H1783" s="1" t="s">
        <v>239</v>
      </c>
      <c r="I1783" s="16"/>
      <c r="J1783" s="16"/>
      <c r="K1783" s="16"/>
      <c r="L1783" s="16"/>
      <c r="M1783" s="16"/>
      <c r="N1783" s="16"/>
      <c r="O1783" s="16"/>
      <c r="P1783" s="16"/>
      <c r="Q1783" s="16"/>
      <c r="R1783" s="16"/>
      <c r="S1783" s="16">
        <v>1.0706</v>
      </c>
      <c r="T1783" s="16"/>
      <c r="U1783" s="16"/>
      <c r="V1783" s="1" t="s">
        <v>2966</v>
      </c>
      <c r="W1783" s="1" t="s">
        <v>2551</v>
      </c>
      <c r="X1783" s="5" t="s">
        <v>2981</v>
      </c>
      <c r="Y1783" s="5" t="s">
        <v>2740</v>
      </c>
      <c r="Z1783" s="5" t="s">
        <v>2738</v>
      </c>
      <c r="AA1783" s="5"/>
    </row>
    <row r="1784" spans="1:27" ht="12" customHeight="1" x14ac:dyDescent="0.15">
      <c r="A1784" s="1" t="s">
        <v>492</v>
      </c>
      <c r="B1784" s="1" t="s">
        <v>57</v>
      </c>
      <c r="C1784" s="1" t="s">
        <v>77</v>
      </c>
      <c r="D1784" s="1" t="s">
        <v>2456</v>
      </c>
      <c r="E1784" s="1" t="s">
        <v>10</v>
      </c>
      <c r="F1784" s="1" t="s">
        <v>513</v>
      </c>
      <c r="G1784" s="1" t="s">
        <v>247</v>
      </c>
      <c r="H1784" s="1" t="s">
        <v>235</v>
      </c>
      <c r="I1784" s="16"/>
      <c r="J1784" s="16"/>
      <c r="K1784" s="16"/>
      <c r="L1784" s="16"/>
      <c r="M1784" s="16"/>
      <c r="N1784" s="16"/>
      <c r="O1784" s="16"/>
      <c r="P1784" s="16"/>
      <c r="Q1784" s="16"/>
      <c r="R1784" s="16"/>
      <c r="S1784" s="16"/>
      <c r="T1784" s="16"/>
      <c r="U1784" s="16"/>
      <c r="V1784" s="1" t="s">
        <v>2966</v>
      </c>
      <c r="W1784" s="1" t="s">
        <v>2551</v>
      </c>
      <c r="X1784" s="5" t="s">
        <v>2981</v>
      </c>
      <c r="Y1784" s="5" t="s">
        <v>2558</v>
      </c>
      <c r="Z1784" s="5" t="s">
        <v>2734</v>
      </c>
      <c r="AA1784" s="5"/>
    </row>
    <row r="1785" spans="1:27" ht="12" customHeight="1" x14ac:dyDescent="0.15">
      <c r="A1785" s="1" t="s">
        <v>492</v>
      </c>
      <c r="B1785" s="1" t="s">
        <v>57</v>
      </c>
      <c r="C1785" s="1" t="s">
        <v>244</v>
      </c>
      <c r="D1785" s="1" t="s">
        <v>2456</v>
      </c>
      <c r="E1785" s="1" t="s">
        <v>10</v>
      </c>
      <c r="F1785" s="1" t="s">
        <v>513</v>
      </c>
      <c r="G1785" s="1" t="s">
        <v>249</v>
      </c>
      <c r="H1785" s="1" t="s">
        <v>235</v>
      </c>
      <c r="I1785" s="16"/>
      <c r="J1785" s="16"/>
      <c r="K1785" s="16"/>
      <c r="L1785" s="16"/>
      <c r="M1785" s="16"/>
      <c r="N1785" s="16"/>
      <c r="O1785" s="16"/>
      <c r="P1785" s="16"/>
      <c r="Q1785" s="16"/>
      <c r="R1785" s="16"/>
      <c r="S1785" s="16">
        <v>1.4937</v>
      </c>
      <c r="T1785" s="16"/>
      <c r="U1785" s="16"/>
      <c r="V1785" s="1" t="s">
        <v>2966</v>
      </c>
      <c r="W1785" s="1" t="s">
        <v>2551</v>
      </c>
      <c r="X1785" s="5" t="s">
        <v>2981</v>
      </c>
      <c r="Y1785" s="5" t="s">
        <v>2559</v>
      </c>
      <c r="Z1785" s="5" t="s">
        <v>2734</v>
      </c>
      <c r="AA1785" s="5"/>
    </row>
    <row r="1786" spans="1:27" ht="12" customHeight="1" x14ac:dyDescent="0.15">
      <c r="A1786" s="1" t="s">
        <v>492</v>
      </c>
      <c r="B1786" s="1" t="s">
        <v>61</v>
      </c>
      <c r="C1786" s="1" t="s">
        <v>9</v>
      </c>
      <c r="D1786" s="1" t="s">
        <v>2456</v>
      </c>
      <c r="E1786" s="1" t="s">
        <v>10</v>
      </c>
      <c r="F1786" s="1" t="s">
        <v>514</v>
      </c>
      <c r="G1786" s="1" t="s">
        <v>234</v>
      </c>
      <c r="H1786" s="1" t="s">
        <v>235</v>
      </c>
      <c r="I1786" s="16"/>
      <c r="J1786" s="16"/>
      <c r="K1786" s="16"/>
      <c r="L1786" s="16"/>
      <c r="M1786" s="16"/>
      <c r="N1786" s="16"/>
      <c r="O1786" s="16"/>
      <c r="P1786" s="16"/>
      <c r="Q1786" s="16"/>
      <c r="R1786" s="16"/>
      <c r="S1786" s="16">
        <v>0.92049999999999998</v>
      </c>
      <c r="T1786" s="16"/>
      <c r="U1786" s="16"/>
      <c r="V1786" s="1" t="s">
        <v>2966</v>
      </c>
      <c r="W1786" s="1" t="s">
        <v>2551</v>
      </c>
      <c r="X1786" s="5" t="s">
        <v>2982</v>
      </c>
      <c r="Y1786" s="5" t="s">
        <v>2553</v>
      </c>
      <c r="Z1786" s="5" t="s">
        <v>2734</v>
      </c>
      <c r="AA1786" s="5"/>
    </row>
    <row r="1787" spans="1:27" ht="12" customHeight="1" x14ac:dyDescent="0.15">
      <c r="A1787" s="1" t="s">
        <v>492</v>
      </c>
      <c r="B1787" s="1" t="s">
        <v>61</v>
      </c>
      <c r="C1787" s="1" t="s">
        <v>15</v>
      </c>
      <c r="D1787" s="1" t="s">
        <v>2456</v>
      </c>
      <c r="E1787" s="1" t="s">
        <v>10</v>
      </c>
      <c r="F1787" s="1" t="s">
        <v>514</v>
      </c>
      <c r="G1787" s="1" t="s">
        <v>238</v>
      </c>
      <c r="H1787" s="1" t="s">
        <v>239</v>
      </c>
      <c r="I1787" s="16"/>
      <c r="J1787" s="16"/>
      <c r="K1787" s="16"/>
      <c r="L1787" s="16"/>
      <c r="M1787" s="16"/>
      <c r="N1787" s="16"/>
      <c r="O1787" s="16"/>
      <c r="P1787" s="16"/>
      <c r="Q1787" s="16"/>
      <c r="R1787" s="16"/>
      <c r="S1787" s="16">
        <v>0.84660000000000002</v>
      </c>
      <c r="T1787" s="16"/>
      <c r="U1787" s="16"/>
      <c r="V1787" s="1" t="s">
        <v>2966</v>
      </c>
      <c r="W1787" s="1" t="s">
        <v>2551</v>
      </c>
      <c r="X1787" s="5" t="s">
        <v>2982</v>
      </c>
      <c r="Y1787" s="5" t="s">
        <v>2737</v>
      </c>
      <c r="Z1787" s="5" t="s">
        <v>2738</v>
      </c>
      <c r="AA1787" s="5"/>
    </row>
    <row r="1788" spans="1:27" ht="12" customHeight="1" x14ac:dyDescent="0.15">
      <c r="A1788" s="1" t="s">
        <v>492</v>
      </c>
      <c r="B1788" s="1" t="s">
        <v>61</v>
      </c>
      <c r="C1788" s="1" t="s">
        <v>17</v>
      </c>
      <c r="D1788" s="1" t="s">
        <v>2456</v>
      </c>
      <c r="E1788" s="1" t="s">
        <v>10</v>
      </c>
      <c r="F1788" s="1" t="s">
        <v>514</v>
      </c>
      <c r="G1788" s="1" t="s">
        <v>240</v>
      </c>
      <c r="H1788" s="1" t="s">
        <v>235</v>
      </c>
      <c r="I1788" s="16"/>
      <c r="J1788" s="16"/>
      <c r="K1788" s="16"/>
      <c r="L1788" s="16"/>
      <c r="M1788" s="16"/>
      <c r="N1788" s="16"/>
      <c r="O1788" s="16"/>
      <c r="P1788" s="16"/>
      <c r="Q1788" s="16"/>
      <c r="R1788" s="16"/>
      <c r="S1788" s="16"/>
      <c r="T1788" s="16"/>
      <c r="U1788" s="16"/>
      <c r="V1788" s="1" t="s">
        <v>2966</v>
      </c>
      <c r="W1788" s="1" t="s">
        <v>2551</v>
      </c>
      <c r="X1788" s="5" t="s">
        <v>2982</v>
      </c>
      <c r="Y1788" s="5" t="s">
        <v>2561</v>
      </c>
      <c r="Z1788" s="5" t="s">
        <v>2734</v>
      </c>
      <c r="AA1788" s="5"/>
    </row>
    <row r="1789" spans="1:27" ht="12" customHeight="1" x14ac:dyDescent="0.15">
      <c r="A1789" s="1" t="s">
        <v>492</v>
      </c>
      <c r="B1789" s="1" t="s">
        <v>61</v>
      </c>
      <c r="C1789" s="1" t="s">
        <v>21</v>
      </c>
      <c r="D1789" s="1" t="s">
        <v>2456</v>
      </c>
      <c r="E1789" s="1" t="s">
        <v>10</v>
      </c>
      <c r="F1789" s="1" t="s">
        <v>514</v>
      </c>
      <c r="G1789" s="1" t="s">
        <v>242</v>
      </c>
      <c r="H1789" s="1" t="s">
        <v>235</v>
      </c>
      <c r="I1789" s="16"/>
      <c r="J1789" s="16"/>
      <c r="K1789" s="16"/>
      <c r="L1789" s="16"/>
      <c r="M1789" s="16"/>
      <c r="N1789" s="16"/>
      <c r="O1789" s="16"/>
      <c r="P1789" s="16"/>
      <c r="Q1789" s="16"/>
      <c r="R1789" s="16"/>
      <c r="S1789" s="16">
        <v>0.84750000000000003</v>
      </c>
      <c r="T1789" s="16"/>
      <c r="U1789" s="16"/>
      <c r="V1789" s="1" t="s">
        <v>2966</v>
      </c>
      <c r="W1789" s="1" t="s">
        <v>2551</v>
      </c>
      <c r="X1789" s="5" t="s">
        <v>2982</v>
      </c>
      <c r="Y1789" s="5" t="s">
        <v>2557</v>
      </c>
      <c r="Z1789" s="5" t="s">
        <v>2734</v>
      </c>
      <c r="AA1789" s="5"/>
    </row>
    <row r="1790" spans="1:27" ht="12" customHeight="1" x14ac:dyDescent="0.15">
      <c r="A1790" s="1" t="s">
        <v>492</v>
      </c>
      <c r="B1790" s="1" t="s">
        <v>61</v>
      </c>
      <c r="C1790" s="1" t="s">
        <v>23</v>
      </c>
      <c r="D1790" s="1" t="s">
        <v>2456</v>
      </c>
      <c r="E1790" s="1" t="s">
        <v>10</v>
      </c>
      <c r="F1790" s="1" t="s">
        <v>514</v>
      </c>
      <c r="G1790" s="1" t="s">
        <v>245</v>
      </c>
      <c r="H1790" s="1" t="s">
        <v>239</v>
      </c>
      <c r="I1790" s="16"/>
      <c r="J1790" s="16"/>
      <c r="K1790" s="16"/>
      <c r="L1790" s="16"/>
      <c r="M1790" s="16"/>
      <c r="N1790" s="16"/>
      <c r="O1790" s="16"/>
      <c r="P1790" s="16"/>
      <c r="Q1790" s="16"/>
      <c r="R1790" s="16"/>
      <c r="S1790" s="16">
        <v>0.72809999999999997</v>
      </c>
      <c r="T1790" s="16"/>
      <c r="U1790" s="16"/>
      <c r="V1790" s="1" t="s">
        <v>2966</v>
      </c>
      <c r="W1790" s="1" t="s">
        <v>2551</v>
      </c>
      <c r="X1790" s="5" t="s">
        <v>2982</v>
      </c>
      <c r="Y1790" s="5" t="s">
        <v>2740</v>
      </c>
      <c r="Z1790" s="5" t="s">
        <v>2738</v>
      </c>
      <c r="AA1790" s="5"/>
    </row>
    <row r="1791" spans="1:27" ht="12" customHeight="1" x14ac:dyDescent="0.15">
      <c r="A1791" s="1" t="s">
        <v>492</v>
      </c>
      <c r="B1791" s="1" t="s">
        <v>61</v>
      </c>
      <c r="C1791" s="1" t="s">
        <v>77</v>
      </c>
      <c r="D1791" s="1" t="s">
        <v>2456</v>
      </c>
      <c r="E1791" s="1" t="s">
        <v>10</v>
      </c>
      <c r="F1791" s="1" t="s">
        <v>514</v>
      </c>
      <c r="G1791" s="1" t="s">
        <v>247</v>
      </c>
      <c r="H1791" s="1" t="s">
        <v>235</v>
      </c>
      <c r="I1791" s="16"/>
      <c r="J1791" s="16"/>
      <c r="K1791" s="16"/>
      <c r="L1791" s="16"/>
      <c r="M1791" s="16"/>
      <c r="N1791" s="16"/>
      <c r="O1791" s="16"/>
      <c r="P1791" s="16"/>
      <c r="Q1791" s="16"/>
      <c r="R1791" s="16"/>
      <c r="S1791" s="16"/>
      <c r="T1791" s="16"/>
      <c r="U1791" s="16"/>
      <c r="V1791" s="1" t="s">
        <v>2966</v>
      </c>
      <c r="W1791" s="1" t="s">
        <v>2551</v>
      </c>
      <c r="X1791" s="5" t="s">
        <v>2982</v>
      </c>
      <c r="Y1791" s="5" t="s">
        <v>2558</v>
      </c>
      <c r="Z1791" s="5" t="s">
        <v>2734</v>
      </c>
      <c r="AA1791" s="5"/>
    </row>
    <row r="1792" spans="1:27" ht="12" customHeight="1" x14ac:dyDescent="0.15">
      <c r="A1792" s="1" t="s">
        <v>492</v>
      </c>
      <c r="B1792" s="1" t="s">
        <v>61</v>
      </c>
      <c r="C1792" s="1" t="s">
        <v>244</v>
      </c>
      <c r="D1792" s="1" t="s">
        <v>2456</v>
      </c>
      <c r="E1792" s="1" t="s">
        <v>10</v>
      </c>
      <c r="F1792" s="1" t="s">
        <v>514</v>
      </c>
      <c r="G1792" s="1" t="s">
        <v>249</v>
      </c>
      <c r="H1792" s="1" t="s">
        <v>235</v>
      </c>
      <c r="I1792" s="16"/>
      <c r="J1792" s="16"/>
      <c r="K1792" s="16"/>
      <c r="L1792" s="16"/>
      <c r="M1792" s="16"/>
      <c r="N1792" s="16"/>
      <c r="O1792" s="16"/>
      <c r="P1792" s="16"/>
      <c r="Q1792" s="16"/>
      <c r="R1792" s="16"/>
      <c r="S1792" s="16">
        <v>0.90549999999999997</v>
      </c>
      <c r="T1792" s="16"/>
      <c r="U1792" s="16"/>
      <c r="V1792" s="1" t="s">
        <v>2966</v>
      </c>
      <c r="W1792" s="1" t="s">
        <v>2551</v>
      </c>
      <c r="X1792" s="5" t="s">
        <v>2982</v>
      </c>
      <c r="Y1792" s="5" t="s">
        <v>2559</v>
      </c>
      <c r="Z1792" s="5" t="s">
        <v>2734</v>
      </c>
      <c r="AA1792" s="5"/>
    </row>
    <row r="1793" spans="1:27" ht="12" customHeight="1" x14ac:dyDescent="0.15">
      <c r="A1793" s="1" t="s">
        <v>492</v>
      </c>
      <c r="B1793" s="1" t="s">
        <v>154</v>
      </c>
      <c r="C1793" s="1" t="s">
        <v>9</v>
      </c>
      <c r="D1793" s="1" t="s">
        <v>2456</v>
      </c>
      <c r="E1793" s="1" t="s">
        <v>10</v>
      </c>
      <c r="F1793" s="1" t="s">
        <v>515</v>
      </c>
      <c r="G1793" s="1" t="s">
        <v>234</v>
      </c>
      <c r="H1793" s="1" t="s">
        <v>235</v>
      </c>
      <c r="I1793" s="16"/>
      <c r="J1793" s="16"/>
      <c r="K1793" s="16"/>
      <c r="L1793" s="16"/>
      <c r="M1793" s="16"/>
      <c r="N1793" s="16"/>
      <c r="O1793" s="16"/>
      <c r="P1793" s="16"/>
      <c r="Q1793" s="16"/>
      <c r="R1793" s="16"/>
      <c r="S1793" s="16"/>
      <c r="T1793" s="16"/>
      <c r="U1793" s="16"/>
      <c r="V1793" s="1" t="s">
        <v>2966</v>
      </c>
      <c r="W1793" s="1" t="s">
        <v>2551</v>
      </c>
      <c r="X1793" s="5" t="s">
        <v>2983</v>
      </c>
      <c r="Y1793" s="5" t="s">
        <v>2553</v>
      </c>
      <c r="Z1793" s="5" t="s">
        <v>2734</v>
      </c>
      <c r="AA1793" s="5"/>
    </row>
    <row r="1794" spans="1:27" ht="12" customHeight="1" x14ac:dyDescent="0.15">
      <c r="A1794" s="1" t="s">
        <v>492</v>
      </c>
      <c r="B1794" s="1" t="s">
        <v>154</v>
      </c>
      <c r="C1794" s="1" t="s">
        <v>15</v>
      </c>
      <c r="D1794" s="1" t="s">
        <v>2456</v>
      </c>
      <c r="E1794" s="1" t="s">
        <v>10</v>
      </c>
      <c r="F1794" s="1" t="s">
        <v>515</v>
      </c>
      <c r="G1794" s="1" t="s">
        <v>238</v>
      </c>
      <c r="H1794" s="1" t="s">
        <v>239</v>
      </c>
      <c r="I1794" s="16"/>
      <c r="J1794" s="16"/>
      <c r="K1794" s="16"/>
      <c r="L1794" s="16"/>
      <c r="M1794" s="16"/>
      <c r="N1794" s="16"/>
      <c r="O1794" s="16"/>
      <c r="P1794" s="16"/>
      <c r="Q1794" s="16"/>
      <c r="R1794" s="16"/>
      <c r="S1794" s="16"/>
      <c r="T1794" s="16"/>
      <c r="U1794" s="16"/>
      <c r="V1794" s="1" t="s">
        <v>2966</v>
      </c>
      <c r="W1794" s="1" t="s">
        <v>2551</v>
      </c>
      <c r="X1794" s="5" t="s">
        <v>2983</v>
      </c>
      <c r="Y1794" s="5" t="s">
        <v>2737</v>
      </c>
      <c r="Z1794" s="5" t="s">
        <v>2738</v>
      </c>
      <c r="AA1794" s="5"/>
    </row>
    <row r="1795" spans="1:27" ht="12" customHeight="1" x14ac:dyDescent="0.15">
      <c r="A1795" s="1" t="s">
        <v>492</v>
      </c>
      <c r="B1795" s="1" t="s">
        <v>154</v>
      </c>
      <c r="C1795" s="1" t="s">
        <v>17</v>
      </c>
      <c r="D1795" s="1" t="s">
        <v>2456</v>
      </c>
      <c r="E1795" s="1" t="s">
        <v>10</v>
      </c>
      <c r="F1795" s="1" t="s">
        <v>515</v>
      </c>
      <c r="G1795" s="1" t="s">
        <v>240</v>
      </c>
      <c r="H1795" s="1" t="s">
        <v>235</v>
      </c>
      <c r="I1795" s="16"/>
      <c r="J1795" s="16"/>
      <c r="K1795" s="16"/>
      <c r="L1795" s="16"/>
      <c r="M1795" s="16"/>
      <c r="N1795" s="16"/>
      <c r="O1795" s="16"/>
      <c r="P1795" s="16"/>
      <c r="Q1795" s="16"/>
      <c r="R1795" s="16"/>
      <c r="S1795" s="16"/>
      <c r="T1795" s="16"/>
      <c r="U1795" s="16"/>
      <c r="V1795" s="1" t="s">
        <v>2966</v>
      </c>
      <c r="W1795" s="1" t="s">
        <v>2551</v>
      </c>
      <c r="X1795" s="5" t="s">
        <v>2983</v>
      </c>
      <c r="Y1795" s="5" t="s">
        <v>2561</v>
      </c>
      <c r="Z1795" s="5" t="s">
        <v>2734</v>
      </c>
      <c r="AA1795" s="5"/>
    </row>
    <row r="1796" spans="1:27" ht="12" customHeight="1" x14ac:dyDescent="0.15">
      <c r="A1796" s="1" t="s">
        <v>492</v>
      </c>
      <c r="B1796" s="1" t="s">
        <v>154</v>
      </c>
      <c r="C1796" s="1" t="s">
        <v>21</v>
      </c>
      <c r="D1796" s="1" t="s">
        <v>2456</v>
      </c>
      <c r="E1796" s="1" t="s">
        <v>10</v>
      </c>
      <c r="F1796" s="1" t="s">
        <v>515</v>
      </c>
      <c r="G1796" s="1" t="s">
        <v>242</v>
      </c>
      <c r="H1796" s="1" t="s">
        <v>235</v>
      </c>
      <c r="I1796" s="16"/>
      <c r="J1796" s="16"/>
      <c r="K1796" s="16"/>
      <c r="L1796" s="16"/>
      <c r="M1796" s="16"/>
      <c r="N1796" s="16"/>
      <c r="O1796" s="16"/>
      <c r="P1796" s="16"/>
      <c r="Q1796" s="16"/>
      <c r="R1796" s="16"/>
      <c r="S1796" s="16"/>
      <c r="T1796" s="16"/>
      <c r="U1796" s="16"/>
      <c r="V1796" s="1" t="s">
        <v>2966</v>
      </c>
      <c r="W1796" s="1" t="s">
        <v>2551</v>
      </c>
      <c r="X1796" s="5" t="s">
        <v>2983</v>
      </c>
      <c r="Y1796" s="5" t="s">
        <v>2557</v>
      </c>
      <c r="Z1796" s="5" t="s">
        <v>2734</v>
      </c>
      <c r="AA1796" s="5"/>
    </row>
    <row r="1797" spans="1:27" ht="12" customHeight="1" x14ac:dyDescent="0.15">
      <c r="A1797" s="1" t="s">
        <v>492</v>
      </c>
      <c r="B1797" s="1" t="s">
        <v>154</v>
      </c>
      <c r="C1797" s="1" t="s">
        <v>23</v>
      </c>
      <c r="D1797" s="1" t="s">
        <v>2456</v>
      </c>
      <c r="E1797" s="1" t="s">
        <v>10</v>
      </c>
      <c r="F1797" s="1" t="s">
        <v>515</v>
      </c>
      <c r="G1797" s="1" t="s">
        <v>245</v>
      </c>
      <c r="H1797" s="1" t="s">
        <v>239</v>
      </c>
      <c r="I1797" s="16"/>
      <c r="J1797" s="16"/>
      <c r="K1797" s="16"/>
      <c r="L1797" s="16"/>
      <c r="M1797" s="16"/>
      <c r="N1797" s="16"/>
      <c r="O1797" s="16"/>
      <c r="P1797" s="16"/>
      <c r="Q1797" s="16"/>
      <c r="R1797" s="16"/>
      <c r="S1797" s="16"/>
      <c r="T1797" s="16"/>
      <c r="U1797" s="16"/>
      <c r="V1797" s="1" t="s">
        <v>2966</v>
      </c>
      <c r="W1797" s="1" t="s">
        <v>2551</v>
      </c>
      <c r="X1797" s="5" t="s">
        <v>2983</v>
      </c>
      <c r="Y1797" s="5" t="s">
        <v>2740</v>
      </c>
      <c r="Z1797" s="5" t="s">
        <v>2738</v>
      </c>
      <c r="AA1797" s="5"/>
    </row>
    <row r="1798" spans="1:27" ht="12" customHeight="1" x14ac:dyDescent="0.15">
      <c r="A1798" s="1" t="s">
        <v>492</v>
      </c>
      <c r="B1798" s="1" t="s">
        <v>154</v>
      </c>
      <c r="C1798" s="1" t="s">
        <v>77</v>
      </c>
      <c r="D1798" s="1" t="s">
        <v>2456</v>
      </c>
      <c r="E1798" s="1" t="s">
        <v>10</v>
      </c>
      <c r="F1798" s="1" t="s">
        <v>515</v>
      </c>
      <c r="G1798" s="1" t="s">
        <v>247</v>
      </c>
      <c r="H1798" s="1" t="s">
        <v>235</v>
      </c>
      <c r="I1798" s="16"/>
      <c r="J1798" s="16"/>
      <c r="K1798" s="16"/>
      <c r="L1798" s="16"/>
      <c r="M1798" s="16"/>
      <c r="N1798" s="16"/>
      <c r="O1798" s="16"/>
      <c r="P1798" s="16"/>
      <c r="Q1798" s="16"/>
      <c r="R1798" s="16"/>
      <c r="S1798" s="16"/>
      <c r="T1798" s="16"/>
      <c r="U1798" s="16"/>
      <c r="V1798" s="1" t="s">
        <v>2966</v>
      </c>
      <c r="W1798" s="1" t="s">
        <v>2551</v>
      </c>
      <c r="X1798" s="5" t="s">
        <v>2983</v>
      </c>
      <c r="Y1798" s="5" t="s">
        <v>2558</v>
      </c>
      <c r="Z1798" s="5" t="s">
        <v>2734</v>
      </c>
      <c r="AA1798" s="5"/>
    </row>
    <row r="1799" spans="1:27" ht="12" customHeight="1" x14ac:dyDescent="0.15">
      <c r="A1799" s="1" t="s">
        <v>492</v>
      </c>
      <c r="B1799" s="1" t="s">
        <v>154</v>
      </c>
      <c r="C1799" s="1" t="s">
        <v>244</v>
      </c>
      <c r="D1799" s="1" t="s">
        <v>2456</v>
      </c>
      <c r="E1799" s="1" t="s">
        <v>10</v>
      </c>
      <c r="F1799" s="1" t="s">
        <v>515</v>
      </c>
      <c r="G1799" s="1" t="s">
        <v>249</v>
      </c>
      <c r="H1799" s="1" t="s">
        <v>235</v>
      </c>
      <c r="I1799" s="16"/>
      <c r="J1799" s="16"/>
      <c r="K1799" s="16"/>
      <c r="L1799" s="16"/>
      <c r="M1799" s="16"/>
      <c r="N1799" s="16"/>
      <c r="O1799" s="16"/>
      <c r="P1799" s="16"/>
      <c r="Q1799" s="16"/>
      <c r="R1799" s="16"/>
      <c r="S1799" s="16"/>
      <c r="T1799" s="16"/>
      <c r="U1799" s="16"/>
      <c r="V1799" s="1" t="s">
        <v>2966</v>
      </c>
      <c r="W1799" s="1" t="s">
        <v>2551</v>
      </c>
      <c r="X1799" s="5" t="s">
        <v>2983</v>
      </c>
      <c r="Y1799" s="5" t="s">
        <v>2559</v>
      </c>
      <c r="Z1799" s="5" t="s">
        <v>2734</v>
      </c>
      <c r="AA1799" s="5"/>
    </row>
    <row r="1800" spans="1:27" ht="12" customHeight="1" x14ac:dyDescent="0.15">
      <c r="A1800" s="1" t="s">
        <v>492</v>
      </c>
      <c r="B1800" s="1" t="s">
        <v>156</v>
      </c>
      <c r="C1800" s="1" t="s">
        <v>9</v>
      </c>
      <c r="D1800" s="1" t="s">
        <v>2456</v>
      </c>
      <c r="E1800" s="1" t="s">
        <v>10</v>
      </c>
      <c r="F1800" s="1" t="s">
        <v>516</v>
      </c>
      <c r="G1800" s="1" t="s">
        <v>234</v>
      </c>
      <c r="H1800" s="1" t="s">
        <v>235</v>
      </c>
      <c r="I1800" s="16"/>
      <c r="J1800" s="16"/>
      <c r="K1800" s="16"/>
      <c r="L1800" s="16"/>
      <c r="M1800" s="16"/>
      <c r="N1800" s="16"/>
      <c r="O1800" s="16"/>
      <c r="P1800" s="16"/>
      <c r="Q1800" s="16"/>
      <c r="R1800" s="16"/>
      <c r="S1800" s="16"/>
      <c r="T1800" s="16"/>
      <c r="U1800" s="16"/>
      <c r="V1800" s="1" t="s">
        <v>2966</v>
      </c>
      <c r="W1800" s="1" t="s">
        <v>2551</v>
      </c>
      <c r="X1800" s="5" t="s">
        <v>2984</v>
      </c>
      <c r="Y1800" s="5" t="s">
        <v>2553</v>
      </c>
      <c r="Z1800" s="5" t="s">
        <v>2734</v>
      </c>
      <c r="AA1800" s="5"/>
    </row>
    <row r="1801" spans="1:27" ht="12" customHeight="1" x14ac:dyDescent="0.15">
      <c r="A1801" s="1" t="s">
        <v>492</v>
      </c>
      <c r="B1801" s="1" t="s">
        <v>156</v>
      </c>
      <c r="C1801" s="1" t="s">
        <v>15</v>
      </c>
      <c r="D1801" s="1" t="s">
        <v>2456</v>
      </c>
      <c r="E1801" s="1" t="s">
        <v>10</v>
      </c>
      <c r="F1801" s="1" t="s">
        <v>516</v>
      </c>
      <c r="G1801" s="1" t="s">
        <v>238</v>
      </c>
      <c r="H1801" s="1" t="s">
        <v>239</v>
      </c>
      <c r="I1801" s="16"/>
      <c r="J1801" s="16"/>
      <c r="K1801" s="16"/>
      <c r="L1801" s="16"/>
      <c r="M1801" s="16"/>
      <c r="N1801" s="16"/>
      <c r="O1801" s="16"/>
      <c r="P1801" s="16"/>
      <c r="Q1801" s="16"/>
      <c r="R1801" s="16"/>
      <c r="S1801" s="16"/>
      <c r="T1801" s="16"/>
      <c r="U1801" s="16"/>
      <c r="V1801" s="1" t="s">
        <v>2966</v>
      </c>
      <c r="W1801" s="1" t="s">
        <v>2551</v>
      </c>
      <c r="X1801" s="5" t="s">
        <v>2984</v>
      </c>
      <c r="Y1801" s="5" t="s">
        <v>2737</v>
      </c>
      <c r="Z1801" s="5" t="s">
        <v>2738</v>
      </c>
      <c r="AA1801" s="5"/>
    </row>
    <row r="1802" spans="1:27" ht="12" customHeight="1" x14ac:dyDescent="0.15">
      <c r="A1802" s="1" t="s">
        <v>492</v>
      </c>
      <c r="B1802" s="1" t="s">
        <v>156</v>
      </c>
      <c r="C1802" s="1" t="s">
        <v>17</v>
      </c>
      <c r="D1802" s="1" t="s">
        <v>2456</v>
      </c>
      <c r="E1802" s="1" t="s">
        <v>10</v>
      </c>
      <c r="F1802" s="1" t="s">
        <v>516</v>
      </c>
      <c r="G1802" s="1" t="s">
        <v>240</v>
      </c>
      <c r="H1802" s="1" t="s">
        <v>235</v>
      </c>
      <c r="I1802" s="16"/>
      <c r="J1802" s="16"/>
      <c r="K1802" s="16"/>
      <c r="L1802" s="16"/>
      <c r="M1802" s="16"/>
      <c r="N1802" s="16"/>
      <c r="O1802" s="16"/>
      <c r="P1802" s="16"/>
      <c r="Q1802" s="16"/>
      <c r="R1802" s="16"/>
      <c r="S1802" s="16"/>
      <c r="T1802" s="16"/>
      <c r="U1802" s="16"/>
      <c r="V1802" s="1" t="s">
        <v>2966</v>
      </c>
      <c r="W1802" s="1" t="s">
        <v>2551</v>
      </c>
      <c r="X1802" s="5" t="s">
        <v>2984</v>
      </c>
      <c r="Y1802" s="5" t="s">
        <v>2561</v>
      </c>
      <c r="Z1802" s="5" t="s">
        <v>2734</v>
      </c>
      <c r="AA1802" s="5"/>
    </row>
    <row r="1803" spans="1:27" ht="12" customHeight="1" x14ac:dyDescent="0.15">
      <c r="A1803" s="1" t="s">
        <v>492</v>
      </c>
      <c r="B1803" s="1" t="s">
        <v>156</v>
      </c>
      <c r="C1803" s="1" t="s">
        <v>21</v>
      </c>
      <c r="D1803" s="1" t="s">
        <v>2456</v>
      </c>
      <c r="E1803" s="1" t="s">
        <v>10</v>
      </c>
      <c r="F1803" s="1" t="s">
        <v>516</v>
      </c>
      <c r="G1803" s="1" t="s">
        <v>242</v>
      </c>
      <c r="H1803" s="1" t="s">
        <v>235</v>
      </c>
      <c r="I1803" s="16"/>
      <c r="J1803" s="16"/>
      <c r="K1803" s="16"/>
      <c r="L1803" s="16"/>
      <c r="M1803" s="16"/>
      <c r="N1803" s="16"/>
      <c r="O1803" s="16"/>
      <c r="P1803" s="16"/>
      <c r="Q1803" s="16"/>
      <c r="R1803" s="16"/>
      <c r="S1803" s="16"/>
      <c r="T1803" s="16"/>
      <c r="U1803" s="16"/>
      <c r="V1803" s="1" t="s">
        <v>2966</v>
      </c>
      <c r="W1803" s="1" t="s">
        <v>2551</v>
      </c>
      <c r="X1803" s="5" t="s">
        <v>2984</v>
      </c>
      <c r="Y1803" s="5" t="s">
        <v>2557</v>
      </c>
      <c r="Z1803" s="5" t="s">
        <v>2734</v>
      </c>
      <c r="AA1803" s="5"/>
    </row>
    <row r="1804" spans="1:27" ht="12" customHeight="1" x14ac:dyDescent="0.15">
      <c r="A1804" s="1" t="s">
        <v>492</v>
      </c>
      <c r="B1804" s="1" t="s">
        <v>156</v>
      </c>
      <c r="C1804" s="1" t="s">
        <v>23</v>
      </c>
      <c r="D1804" s="1" t="s">
        <v>2456</v>
      </c>
      <c r="E1804" s="1" t="s">
        <v>10</v>
      </c>
      <c r="F1804" s="1" t="s">
        <v>516</v>
      </c>
      <c r="G1804" s="1" t="s">
        <v>245</v>
      </c>
      <c r="H1804" s="1" t="s">
        <v>239</v>
      </c>
      <c r="I1804" s="16"/>
      <c r="J1804" s="16"/>
      <c r="K1804" s="16"/>
      <c r="L1804" s="16"/>
      <c r="M1804" s="16"/>
      <c r="N1804" s="16"/>
      <c r="O1804" s="16"/>
      <c r="P1804" s="16"/>
      <c r="Q1804" s="16"/>
      <c r="R1804" s="16"/>
      <c r="S1804" s="16"/>
      <c r="T1804" s="16"/>
      <c r="U1804" s="16"/>
      <c r="V1804" s="1" t="s">
        <v>2966</v>
      </c>
      <c r="W1804" s="1" t="s">
        <v>2551</v>
      </c>
      <c r="X1804" s="5" t="s">
        <v>2984</v>
      </c>
      <c r="Y1804" s="5" t="s">
        <v>2740</v>
      </c>
      <c r="Z1804" s="5" t="s">
        <v>2738</v>
      </c>
      <c r="AA1804" s="5"/>
    </row>
    <row r="1805" spans="1:27" ht="12" customHeight="1" x14ac:dyDescent="0.15">
      <c r="A1805" s="1" t="s">
        <v>492</v>
      </c>
      <c r="B1805" s="1" t="s">
        <v>156</v>
      </c>
      <c r="C1805" s="1" t="s">
        <v>77</v>
      </c>
      <c r="D1805" s="1" t="s">
        <v>2456</v>
      </c>
      <c r="E1805" s="1" t="s">
        <v>10</v>
      </c>
      <c r="F1805" s="1" t="s">
        <v>516</v>
      </c>
      <c r="G1805" s="1" t="s">
        <v>247</v>
      </c>
      <c r="H1805" s="1" t="s">
        <v>235</v>
      </c>
      <c r="I1805" s="16"/>
      <c r="J1805" s="16"/>
      <c r="K1805" s="16"/>
      <c r="L1805" s="16"/>
      <c r="M1805" s="16"/>
      <c r="N1805" s="16"/>
      <c r="O1805" s="16"/>
      <c r="P1805" s="16"/>
      <c r="Q1805" s="16"/>
      <c r="R1805" s="16"/>
      <c r="S1805" s="16"/>
      <c r="T1805" s="16"/>
      <c r="U1805" s="16"/>
      <c r="V1805" s="1" t="s">
        <v>2966</v>
      </c>
      <c r="W1805" s="1" t="s">
        <v>2551</v>
      </c>
      <c r="X1805" s="5" t="s">
        <v>2984</v>
      </c>
      <c r="Y1805" s="5" t="s">
        <v>2558</v>
      </c>
      <c r="Z1805" s="5" t="s">
        <v>2734</v>
      </c>
      <c r="AA1805" s="5"/>
    </row>
    <row r="1806" spans="1:27" ht="12" customHeight="1" x14ac:dyDescent="0.15">
      <c r="A1806" s="1" t="s">
        <v>492</v>
      </c>
      <c r="B1806" s="1" t="s">
        <v>156</v>
      </c>
      <c r="C1806" s="1" t="s">
        <v>244</v>
      </c>
      <c r="D1806" s="1" t="s">
        <v>2456</v>
      </c>
      <c r="E1806" s="1" t="s">
        <v>10</v>
      </c>
      <c r="F1806" s="1" t="s">
        <v>516</v>
      </c>
      <c r="G1806" s="1" t="s">
        <v>249</v>
      </c>
      <c r="H1806" s="1" t="s">
        <v>235</v>
      </c>
      <c r="I1806" s="16"/>
      <c r="J1806" s="16"/>
      <c r="K1806" s="16"/>
      <c r="L1806" s="16"/>
      <c r="M1806" s="16"/>
      <c r="N1806" s="16"/>
      <c r="O1806" s="16"/>
      <c r="P1806" s="16"/>
      <c r="Q1806" s="16"/>
      <c r="R1806" s="16"/>
      <c r="S1806" s="16"/>
      <c r="T1806" s="16"/>
      <c r="U1806" s="16"/>
      <c r="V1806" s="1" t="s">
        <v>2966</v>
      </c>
      <c r="W1806" s="1" t="s">
        <v>2551</v>
      </c>
      <c r="X1806" s="5" t="s">
        <v>2984</v>
      </c>
      <c r="Y1806" s="5" t="s">
        <v>2559</v>
      </c>
      <c r="Z1806" s="5" t="s">
        <v>2734</v>
      </c>
      <c r="AA1806" s="5"/>
    </row>
    <row r="1807" spans="1:27" ht="12" customHeight="1" x14ac:dyDescent="0.15">
      <c r="A1807" s="1" t="s">
        <v>492</v>
      </c>
      <c r="B1807" s="1" t="s">
        <v>198</v>
      </c>
      <c r="C1807" s="1" t="s">
        <v>9</v>
      </c>
      <c r="D1807" s="1" t="s">
        <v>2456</v>
      </c>
      <c r="E1807" s="1" t="s">
        <v>10</v>
      </c>
      <c r="F1807" s="1" t="s">
        <v>517</v>
      </c>
      <c r="G1807" s="1" t="s">
        <v>234</v>
      </c>
      <c r="H1807" s="1" t="s">
        <v>235</v>
      </c>
      <c r="I1807" s="16"/>
      <c r="J1807" s="16"/>
      <c r="K1807" s="16"/>
      <c r="L1807" s="16"/>
      <c r="M1807" s="16"/>
      <c r="N1807" s="16"/>
      <c r="O1807" s="16"/>
      <c r="P1807" s="16"/>
      <c r="Q1807" s="16"/>
      <c r="R1807" s="16"/>
      <c r="S1807" s="16"/>
      <c r="T1807" s="16"/>
      <c r="U1807" s="16"/>
      <c r="V1807" s="1" t="s">
        <v>2966</v>
      </c>
      <c r="W1807" s="1" t="s">
        <v>2551</v>
      </c>
      <c r="X1807" s="5" t="s">
        <v>2985</v>
      </c>
      <c r="Y1807" s="5" t="s">
        <v>2553</v>
      </c>
      <c r="Z1807" s="5" t="s">
        <v>2734</v>
      </c>
      <c r="AA1807" s="5"/>
    </row>
    <row r="1808" spans="1:27" ht="12" customHeight="1" x14ac:dyDescent="0.15">
      <c r="A1808" s="1" t="s">
        <v>492</v>
      </c>
      <c r="B1808" s="1" t="s">
        <v>198</v>
      </c>
      <c r="C1808" s="1" t="s">
        <v>15</v>
      </c>
      <c r="D1808" s="1" t="s">
        <v>2456</v>
      </c>
      <c r="E1808" s="1" t="s">
        <v>10</v>
      </c>
      <c r="F1808" s="1" t="s">
        <v>517</v>
      </c>
      <c r="G1808" s="1" t="s">
        <v>238</v>
      </c>
      <c r="H1808" s="1" t="s">
        <v>239</v>
      </c>
      <c r="I1808" s="16"/>
      <c r="J1808" s="16"/>
      <c r="K1808" s="16"/>
      <c r="L1808" s="16"/>
      <c r="M1808" s="16"/>
      <c r="N1808" s="16"/>
      <c r="O1808" s="16"/>
      <c r="P1808" s="16"/>
      <c r="Q1808" s="16"/>
      <c r="R1808" s="16"/>
      <c r="S1808" s="16"/>
      <c r="T1808" s="16"/>
      <c r="U1808" s="16"/>
      <c r="V1808" s="1" t="s">
        <v>2966</v>
      </c>
      <c r="W1808" s="1" t="s">
        <v>2551</v>
      </c>
      <c r="X1808" s="5" t="s">
        <v>2985</v>
      </c>
      <c r="Y1808" s="5" t="s">
        <v>2737</v>
      </c>
      <c r="Z1808" s="5" t="s">
        <v>2738</v>
      </c>
      <c r="AA1808" s="5"/>
    </row>
    <row r="1809" spans="1:27" ht="12" customHeight="1" x14ac:dyDescent="0.15">
      <c r="A1809" s="1" t="s">
        <v>492</v>
      </c>
      <c r="B1809" s="1" t="s">
        <v>198</v>
      </c>
      <c r="C1809" s="1" t="s">
        <v>17</v>
      </c>
      <c r="D1809" s="1" t="s">
        <v>2456</v>
      </c>
      <c r="E1809" s="1" t="s">
        <v>10</v>
      </c>
      <c r="F1809" s="1" t="s">
        <v>517</v>
      </c>
      <c r="G1809" s="1" t="s">
        <v>240</v>
      </c>
      <c r="H1809" s="1" t="s">
        <v>235</v>
      </c>
      <c r="I1809" s="16"/>
      <c r="J1809" s="16"/>
      <c r="K1809" s="16"/>
      <c r="L1809" s="16"/>
      <c r="M1809" s="16"/>
      <c r="N1809" s="16"/>
      <c r="O1809" s="16"/>
      <c r="P1809" s="16"/>
      <c r="Q1809" s="16"/>
      <c r="R1809" s="16"/>
      <c r="S1809" s="16"/>
      <c r="T1809" s="16"/>
      <c r="U1809" s="16"/>
      <c r="V1809" s="1" t="s">
        <v>2966</v>
      </c>
      <c r="W1809" s="1" t="s">
        <v>2551</v>
      </c>
      <c r="X1809" s="5" t="s">
        <v>2985</v>
      </c>
      <c r="Y1809" s="5" t="s">
        <v>2561</v>
      </c>
      <c r="Z1809" s="5" t="s">
        <v>2734</v>
      </c>
      <c r="AA1809" s="5"/>
    </row>
    <row r="1810" spans="1:27" ht="12" customHeight="1" x14ac:dyDescent="0.15">
      <c r="A1810" s="1" t="s">
        <v>492</v>
      </c>
      <c r="B1810" s="1" t="s">
        <v>198</v>
      </c>
      <c r="C1810" s="1" t="s">
        <v>21</v>
      </c>
      <c r="D1810" s="1" t="s">
        <v>2456</v>
      </c>
      <c r="E1810" s="1" t="s">
        <v>10</v>
      </c>
      <c r="F1810" s="1" t="s">
        <v>517</v>
      </c>
      <c r="G1810" s="1" t="s">
        <v>242</v>
      </c>
      <c r="H1810" s="1" t="s">
        <v>235</v>
      </c>
      <c r="I1810" s="16"/>
      <c r="J1810" s="16"/>
      <c r="K1810" s="16"/>
      <c r="L1810" s="16"/>
      <c r="M1810" s="16"/>
      <c r="N1810" s="16"/>
      <c r="O1810" s="16"/>
      <c r="P1810" s="16"/>
      <c r="Q1810" s="16"/>
      <c r="R1810" s="16"/>
      <c r="S1810" s="16"/>
      <c r="T1810" s="16"/>
      <c r="U1810" s="16"/>
      <c r="V1810" s="1" t="s">
        <v>2966</v>
      </c>
      <c r="W1810" s="1" t="s">
        <v>2551</v>
      </c>
      <c r="X1810" s="5" t="s">
        <v>2985</v>
      </c>
      <c r="Y1810" s="5" t="s">
        <v>2557</v>
      </c>
      <c r="Z1810" s="5" t="s">
        <v>2734</v>
      </c>
      <c r="AA1810" s="5"/>
    </row>
    <row r="1811" spans="1:27" ht="12" customHeight="1" x14ac:dyDescent="0.15">
      <c r="A1811" s="1" t="s">
        <v>492</v>
      </c>
      <c r="B1811" s="1" t="s">
        <v>198</v>
      </c>
      <c r="C1811" s="1" t="s">
        <v>23</v>
      </c>
      <c r="D1811" s="1" t="s">
        <v>2456</v>
      </c>
      <c r="E1811" s="1" t="s">
        <v>10</v>
      </c>
      <c r="F1811" s="1" t="s">
        <v>517</v>
      </c>
      <c r="G1811" s="1" t="s">
        <v>245</v>
      </c>
      <c r="H1811" s="1" t="s">
        <v>239</v>
      </c>
      <c r="I1811" s="16"/>
      <c r="J1811" s="16"/>
      <c r="K1811" s="16"/>
      <c r="L1811" s="16"/>
      <c r="M1811" s="16"/>
      <c r="N1811" s="16"/>
      <c r="O1811" s="16"/>
      <c r="P1811" s="16"/>
      <c r="Q1811" s="16"/>
      <c r="R1811" s="16"/>
      <c r="S1811" s="16"/>
      <c r="T1811" s="16"/>
      <c r="U1811" s="16"/>
      <c r="V1811" s="1" t="s">
        <v>2966</v>
      </c>
      <c r="W1811" s="1" t="s">
        <v>2551</v>
      </c>
      <c r="X1811" s="5" t="s">
        <v>2985</v>
      </c>
      <c r="Y1811" s="5" t="s">
        <v>2740</v>
      </c>
      <c r="Z1811" s="5" t="s">
        <v>2738</v>
      </c>
      <c r="AA1811" s="5"/>
    </row>
    <row r="1812" spans="1:27" ht="12" customHeight="1" x14ac:dyDescent="0.15">
      <c r="A1812" s="1" t="s">
        <v>492</v>
      </c>
      <c r="B1812" s="1" t="s">
        <v>198</v>
      </c>
      <c r="C1812" s="1" t="s">
        <v>77</v>
      </c>
      <c r="D1812" s="1" t="s">
        <v>2456</v>
      </c>
      <c r="E1812" s="1" t="s">
        <v>10</v>
      </c>
      <c r="F1812" s="1" t="s">
        <v>517</v>
      </c>
      <c r="G1812" s="1" t="s">
        <v>247</v>
      </c>
      <c r="H1812" s="1" t="s">
        <v>235</v>
      </c>
      <c r="I1812" s="16"/>
      <c r="J1812" s="16"/>
      <c r="K1812" s="16"/>
      <c r="L1812" s="16"/>
      <c r="M1812" s="16"/>
      <c r="N1812" s="16"/>
      <c r="O1812" s="16"/>
      <c r="P1812" s="16"/>
      <c r="Q1812" s="16"/>
      <c r="R1812" s="16"/>
      <c r="S1812" s="16"/>
      <c r="T1812" s="16"/>
      <c r="U1812" s="16"/>
      <c r="V1812" s="1" t="s">
        <v>2966</v>
      </c>
      <c r="W1812" s="1" t="s">
        <v>2551</v>
      </c>
      <c r="X1812" s="5" t="s">
        <v>2985</v>
      </c>
      <c r="Y1812" s="5" t="s">
        <v>2558</v>
      </c>
      <c r="Z1812" s="5" t="s">
        <v>2734</v>
      </c>
      <c r="AA1812" s="5"/>
    </row>
    <row r="1813" spans="1:27" ht="12" customHeight="1" x14ac:dyDescent="0.15">
      <c r="A1813" s="1" t="s">
        <v>492</v>
      </c>
      <c r="B1813" s="1" t="s">
        <v>198</v>
      </c>
      <c r="C1813" s="1" t="s">
        <v>244</v>
      </c>
      <c r="D1813" s="1" t="s">
        <v>2456</v>
      </c>
      <c r="E1813" s="1" t="s">
        <v>10</v>
      </c>
      <c r="F1813" s="1" t="s">
        <v>517</v>
      </c>
      <c r="G1813" s="1" t="s">
        <v>249</v>
      </c>
      <c r="H1813" s="1" t="s">
        <v>235</v>
      </c>
      <c r="I1813" s="16"/>
      <c r="J1813" s="16"/>
      <c r="K1813" s="16"/>
      <c r="L1813" s="16"/>
      <c r="M1813" s="16"/>
      <c r="N1813" s="16"/>
      <c r="O1813" s="16"/>
      <c r="P1813" s="16"/>
      <c r="Q1813" s="16"/>
      <c r="R1813" s="16"/>
      <c r="S1813" s="16"/>
      <c r="T1813" s="16"/>
      <c r="U1813" s="16"/>
      <c r="V1813" s="1" t="s">
        <v>2966</v>
      </c>
      <c r="W1813" s="1" t="s">
        <v>2551</v>
      </c>
      <c r="X1813" s="5" t="s">
        <v>2985</v>
      </c>
      <c r="Y1813" s="5" t="s">
        <v>2559</v>
      </c>
      <c r="Z1813" s="5" t="s">
        <v>2734</v>
      </c>
      <c r="AA1813" s="5"/>
    </row>
    <row r="1814" spans="1:27" ht="12" customHeight="1" x14ac:dyDescent="0.15">
      <c r="A1814" s="1" t="s">
        <v>492</v>
      </c>
      <c r="B1814" s="1" t="s">
        <v>200</v>
      </c>
      <c r="C1814" s="1" t="s">
        <v>9</v>
      </c>
      <c r="D1814" s="1" t="s">
        <v>2456</v>
      </c>
      <c r="E1814" s="1" t="s">
        <v>10</v>
      </c>
      <c r="F1814" s="1" t="s">
        <v>518</v>
      </c>
      <c r="G1814" s="1" t="s">
        <v>234</v>
      </c>
      <c r="H1814" s="1" t="s">
        <v>235</v>
      </c>
      <c r="I1814" s="16"/>
      <c r="J1814" s="16"/>
      <c r="K1814" s="16"/>
      <c r="L1814" s="16"/>
      <c r="M1814" s="16"/>
      <c r="N1814" s="16"/>
      <c r="O1814" s="16"/>
      <c r="P1814" s="16"/>
      <c r="Q1814" s="16"/>
      <c r="R1814" s="16"/>
      <c r="S1814" s="16"/>
      <c r="T1814" s="16"/>
      <c r="U1814" s="16"/>
      <c r="V1814" s="1" t="s">
        <v>2966</v>
      </c>
      <c r="W1814" s="1" t="s">
        <v>2551</v>
      </c>
      <c r="X1814" s="5" t="s">
        <v>2986</v>
      </c>
      <c r="Y1814" s="5" t="s">
        <v>2553</v>
      </c>
      <c r="Z1814" s="5" t="s">
        <v>2734</v>
      </c>
      <c r="AA1814" s="5"/>
    </row>
    <row r="1815" spans="1:27" ht="12" customHeight="1" x14ac:dyDescent="0.15">
      <c r="A1815" s="1" t="s">
        <v>492</v>
      </c>
      <c r="B1815" s="1" t="s">
        <v>200</v>
      </c>
      <c r="C1815" s="1" t="s">
        <v>15</v>
      </c>
      <c r="D1815" s="1" t="s">
        <v>2456</v>
      </c>
      <c r="E1815" s="1" t="s">
        <v>10</v>
      </c>
      <c r="F1815" s="1" t="s">
        <v>518</v>
      </c>
      <c r="G1815" s="1" t="s">
        <v>238</v>
      </c>
      <c r="H1815" s="1" t="s">
        <v>239</v>
      </c>
      <c r="I1815" s="16"/>
      <c r="J1815" s="16"/>
      <c r="K1815" s="16"/>
      <c r="L1815" s="16"/>
      <c r="M1815" s="16"/>
      <c r="N1815" s="16"/>
      <c r="O1815" s="16"/>
      <c r="P1815" s="16"/>
      <c r="Q1815" s="16"/>
      <c r="R1815" s="16"/>
      <c r="S1815" s="16"/>
      <c r="T1815" s="16"/>
      <c r="U1815" s="16"/>
      <c r="V1815" s="1" t="s">
        <v>2966</v>
      </c>
      <c r="W1815" s="1" t="s">
        <v>2551</v>
      </c>
      <c r="X1815" s="5" t="s">
        <v>2986</v>
      </c>
      <c r="Y1815" s="5" t="s">
        <v>2737</v>
      </c>
      <c r="Z1815" s="5" t="s">
        <v>2738</v>
      </c>
      <c r="AA1815" s="5"/>
    </row>
    <row r="1816" spans="1:27" ht="12" customHeight="1" x14ac:dyDescent="0.15">
      <c r="A1816" s="1" t="s">
        <v>492</v>
      </c>
      <c r="B1816" s="1" t="s">
        <v>200</v>
      </c>
      <c r="C1816" s="1" t="s">
        <v>17</v>
      </c>
      <c r="D1816" s="1" t="s">
        <v>2456</v>
      </c>
      <c r="E1816" s="1" t="s">
        <v>10</v>
      </c>
      <c r="F1816" s="1" t="s">
        <v>518</v>
      </c>
      <c r="G1816" s="1" t="s">
        <v>240</v>
      </c>
      <c r="H1816" s="1" t="s">
        <v>235</v>
      </c>
      <c r="I1816" s="16"/>
      <c r="J1816" s="16"/>
      <c r="K1816" s="16"/>
      <c r="L1816" s="16"/>
      <c r="M1816" s="16"/>
      <c r="N1816" s="16"/>
      <c r="O1816" s="16"/>
      <c r="P1816" s="16"/>
      <c r="Q1816" s="16"/>
      <c r="R1816" s="16"/>
      <c r="S1816" s="16"/>
      <c r="T1816" s="16"/>
      <c r="U1816" s="16"/>
      <c r="V1816" s="1" t="s">
        <v>2966</v>
      </c>
      <c r="W1816" s="1" t="s">
        <v>2551</v>
      </c>
      <c r="X1816" s="5" t="s">
        <v>2986</v>
      </c>
      <c r="Y1816" s="5" t="s">
        <v>2561</v>
      </c>
      <c r="Z1816" s="5" t="s">
        <v>2734</v>
      </c>
      <c r="AA1816" s="5"/>
    </row>
    <row r="1817" spans="1:27" ht="12" customHeight="1" x14ac:dyDescent="0.15">
      <c r="A1817" s="1" t="s">
        <v>492</v>
      </c>
      <c r="B1817" s="1" t="s">
        <v>200</v>
      </c>
      <c r="C1817" s="1" t="s">
        <v>21</v>
      </c>
      <c r="D1817" s="1" t="s">
        <v>2456</v>
      </c>
      <c r="E1817" s="1" t="s">
        <v>10</v>
      </c>
      <c r="F1817" s="1" t="s">
        <v>518</v>
      </c>
      <c r="G1817" s="1" t="s">
        <v>242</v>
      </c>
      <c r="H1817" s="1" t="s">
        <v>235</v>
      </c>
      <c r="I1817" s="16"/>
      <c r="J1817" s="16"/>
      <c r="K1817" s="16"/>
      <c r="L1817" s="16"/>
      <c r="M1817" s="16"/>
      <c r="N1817" s="16"/>
      <c r="O1817" s="16"/>
      <c r="P1817" s="16"/>
      <c r="Q1817" s="16"/>
      <c r="R1817" s="16"/>
      <c r="S1817" s="16"/>
      <c r="T1817" s="16"/>
      <c r="U1817" s="16"/>
      <c r="V1817" s="1" t="s">
        <v>2966</v>
      </c>
      <c r="W1817" s="1" t="s">
        <v>2551</v>
      </c>
      <c r="X1817" s="5" t="s">
        <v>2986</v>
      </c>
      <c r="Y1817" s="5" t="s">
        <v>2557</v>
      </c>
      <c r="Z1817" s="5" t="s">
        <v>2734</v>
      </c>
      <c r="AA1817" s="5"/>
    </row>
    <row r="1818" spans="1:27" ht="12" customHeight="1" x14ac:dyDescent="0.15">
      <c r="A1818" s="1" t="s">
        <v>492</v>
      </c>
      <c r="B1818" s="1" t="s">
        <v>200</v>
      </c>
      <c r="C1818" s="1" t="s">
        <v>23</v>
      </c>
      <c r="D1818" s="1" t="s">
        <v>2456</v>
      </c>
      <c r="E1818" s="1" t="s">
        <v>10</v>
      </c>
      <c r="F1818" s="1" t="s">
        <v>518</v>
      </c>
      <c r="G1818" s="1" t="s">
        <v>245</v>
      </c>
      <c r="H1818" s="1" t="s">
        <v>239</v>
      </c>
      <c r="I1818" s="16"/>
      <c r="J1818" s="16"/>
      <c r="K1818" s="16"/>
      <c r="L1818" s="16"/>
      <c r="M1818" s="16"/>
      <c r="N1818" s="16"/>
      <c r="O1818" s="16"/>
      <c r="P1818" s="16"/>
      <c r="Q1818" s="16"/>
      <c r="R1818" s="16"/>
      <c r="S1818" s="16"/>
      <c r="T1818" s="16"/>
      <c r="U1818" s="16"/>
      <c r="V1818" s="1" t="s">
        <v>2966</v>
      </c>
      <c r="W1818" s="1" t="s">
        <v>2551</v>
      </c>
      <c r="X1818" s="5" t="s">
        <v>2986</v>
      </c>
      <c r="Y1818" s="5" t="s">
        <v>2740</v>
      </c>
      <c r="Z1818" s="5" t="s">
        <v>2738</v>
      </c>
      <c r="AA1818" s="5"/>
    </row>
    <row r="1819" spans="1:27" ht="12" customHeight="1" x14ac:dyDescent="0.15">
      <c r="A1819" s="1" t="s">
        <v>492</v>
      </c>
      <c r="B1819" s="1" t="s">
        <v>200</v>
      </c>
      <c r="C1819" s="1" t="s">
        <v>77</v>
      </c>
      <c r="D1819" s="1" t="s">
        <v>2456</v>
      </c>
      <c r="E1819" s="1" t="s">
        <v>10</v>
      </c>
      <c r="F1819" s="1" t="s">
        <v>518</v>
      </c>
      <c r="G1819" s="1" t="s">
        <v>247</v>
      </c>
      <c r="H1819" s="1" t="s">
        <v>235</v>
      </c>
      <c r="I1819" s="16"/>
      <c r="J1819" s="16"/>
      <c r="K1819" s="16"/>
      <c r="L1819" s="16"/>
      <c r="M1819" s="16"/>
      <c r="N1819" s="16"/>
      <c r="O1819" s="16"/>
      <c r="P1819" s="16"/>
      <c r="Q1819" s="16"/>
      <c r="R1819" s="16"/>
      <c r="S1819" s="16"/>
      <c r="T1819" s="16"/>
      <c r="U1819" s="16"/>
      <c r="V1819" s="1" t="s">
        <v>2966</v>
      </c>
      <c r="W1819" s="1" t="s">
        <v>2551</v>
      </c>
      <c r="X1819" s="5" t="s">
        <v>2986</v>
      </c>
      <c r="Y1819" s="5" t="s">
        <v>2558</v>
      </c>
      <c r="Z1819" s="5" t="s">
        <v>2734</v>
      </c>
      <c r="AA1819" s="5"/>
    </row>
    <row r="1820" spans="1:27" ht="12" customHeight="1" x14ac:dyDescent="0.15">
      <c r="A1820" s="1" t="s">
        <v>492</v>
      </c>
      <c r="B1820" s="1" t="s">
        <v>200</v>
      </c>
      <c r="C1820" s="1" t="s">
        <v>244</v>
      </c>
      <c r="D1820" s="1" t="s">
        <v>2456</v>
      </c>
      <c r="E1820" s="1" t="s">
        <v>10</v>
      </c>
      <c r="F1820" s="1" t="s">
        <v>518</v>
      </c>
      <c r="G1820" s="1" t="s">
        <v>249</v>
      </c>
      <c r="H1820" s="1" t="s">
        <v>235</v>
      </c>
      <c r="I1820" s="16"/>
      <c r="J1820" s="16"/>
      <c r="K1820" s="16"/>
      <c r="L1820" s="16"/>
      <c r="M1820" s="16"/>
      <c r="N1820" s="16"/>
      <c r="O1820" s="16"/>
      <c r="P1820" s="16"/>
      <c r="Q1820" s="16"/>
      <c r="R1820" s="16"/>
      <c r="S1820" s="16"/>
      <c r="T1820" s="16"/>
      <c r="U1820" s="16"/>
      <c r="V1820" s="1" t="s">
        <v>2966</v>
      </c>
      <c r="W1820" s="1" t="s">
        <v>2551</v>
      </c>
      <c r="X1820" s="5" t="s">
        <v>2986</v>
      </c>
      <c r="Y1820" s="5" t="s">
        <v>2559</v>
      </c>
      <c r="Z1820" s="5" t="s">
        <v>2734</v>
      </c>
      <c r="AA1820" s="5"/>
    </row>
    <row r="1821" spans="1:27" ht="12" customHeight="1" x14ac:dyDescent="0.15">
      <c r="A1821" s="1" t="s">
        <v>492</v>
      </c>
      <c r="B1821" s="1" t="s">
        <v>202</v>
      </c>
      <c r="C1821" s="1" t="s">
        <v>9</v>
      </c>
      <c r="D1821" s="1" t="s">
        <v>2456</v>
      </c>
      <c r="E1821" s="1" t="s">
        <v>10</v>
      </c>
      <c r="F1821" s="1" t="s">
        <v>519</v>
      </c>
      <c r="G1821" s="1" t="s">
        <v>234</v>
      </c>
      <c r="H1821" s="1" t="s">
        <v>235</v>
      </c>
      <c r="I1821" s="16"/>
      <c r="J1821" s="16"/>
      <c r="K1821" s="16"/>
      <c r="L1821" s="16"/>
      <c r="M1821" s="16"/>
      <c r="N1821" s="16"/>
      <c r="O1821" s="16"/>
      <c r="P1821" s="16"/>
      <c r="Q1821" s="16"/>
      <c r="R1821" s="16"/>
      <c r="S1821" s="16"/>
      <c r="T1821" s="16"/>
      <c r="U1821" s="16"/>
      <c r="V1821" s="1" t="s">
        <v>2966</v>
      </c>
      <c r="W1821" s="1" t="s">
        <v>2551</v>
      </c>
      <c r="X1821" s="5" t="s">
        <v>2987</v>
      </c>
      <c r="Y1821" s="5" t="s">
        <v>2553</v>
      </c>
      <c r="Z1821" s="5" t="s">
        <v>2734</v>
      </c>
      <c r="AA1821" s="5"/>
    </row>
    <row r="1822" spans="1:27" ht="12" customHeight="1" x14ac:dyDescent="0.15">
      <c r="A1822" s="1" t="s">
        <v>492</v>
      </c>
      <c r="B1822" s="1" t="s">
        <v>202</v>
      </c>
      <c r="C1822" s="1" t="s">
        <v>15</v>
      </c>
      <c r="D1822" s="1" t="s">
        <v>2456</v>
      </c>
      <c r="E1822" s="1" t="s">
        <v>10</v>
      </c>
      <c r="F1822" s="1" t="s">
        <v>519</v>
      </c>
      <c r="G1822" s="1" t="s">
        <v>238</v>
      </c>
      <c r="H1822" s="1" t="s">
        <v>239</v>
      </c>
      <c r="I1822" s="16"/>
      <c r="J1822" s="16"/>
      <c r="K1822" s="16"/>
      <c r="L1822" s="16"/>
      <c r="M1822" s="16"/>
      <c r="N1822" s="16"/>
      <c r="O1822" s="16"/>
      <c r="P1822" s="16"/>
      <c r="Q1822" s="16"/>
      <c r="R1822" s="16"/>
      <c r="S1822" s="16"/>
      <c r="T1822" s="16"/>
      <c r="U1822" s="16"/>
      <c r="V1822" s="1" t="s">
        <v>2966</v>
      </c>
      <c r="W1822" s="1" t="s">
        <v>2551</v>
      </c>
      <c r="X1822" s="5" t="s">
        <v>2987</v>
      </c>
      <c r="Y1822" s="5" t="s">
        <v>2737</v>
      </c>
      <c r="Z1822" s="5" t="s">
        <v>2738</v>
      </c>
      <c r="AA1822" s="5"/>
    </row>
    <row r="1823" spans="1:27" ht="12" customHeight="1" x14ac:dyDescent="0.15">
      <c r="A1823" s="1" t="s">
        <v>492</v>
      </c>
      <c r="B1823" s="1" t="s">
        <v>202</v>
      </c>
      <c r="C1823" s="1" t="s">
        <v>17</v>
      </c>
      <c r="D1823" s="1" t="s">
        <v>2456</v>
      </c>
      <c r="E1823" s="1" t="s">
        <v>10</v>
      </c>
      <c r="F1823" s="1" t="s">
        <v>519</v>
      </c>
      <c r="G1823" s="1" t="s">
        <v>240</v>
      </c>
      <c r="H1823" s="1" t="s">
        <v>235</v>
      </c>
      <c r="I1823" s="16"/>
      <c r="J1823" s="16"/>
      <c r="K1823" s="16"/>
      <c r="L1823" s="16"/>
      <c r="M1823" s="16"/>
      <c r="N1823" s="16"/>
      <c r="O1823" s="16"/>
      <c r="P1823" s="16"/>
      <c r="Q1823" s="16"/>
      <c r="R1823" s="16"/>
      <c r="S1823" s="16"/>
      <c r="T1823" s="16"/>
      <c r="U1823" s="16"/>
      <c r="V1823" s="1" t="s">
        <v>2966</v>
      </c>
      <c r="W1823" s="1" t="s">
        <v>2551</v>
      </c>
      <c r="X1823" s="5" t="s">
        <v>2987</v>
      </c>
      <c r="Y1823" s="5" t="s">
        <v>2561</v>
      </c>
      <c r="Z1823" s="5" t="s">
        <v>2734</v>
      </c>
      <c r="AA1823" s="5"/>
    </row>
    <row r="1824" spans="1:27" ht="12" customHeight="1" x14ac:dyDescent="0.15">
      <c r="A1824" s="1" t="s">
        <v>492</v>
      </c>
      <c r="B1824" s="1" t="s">
        <v>202</v>
      </c>
      <c r="C1824" s="1" t="s">
        <v>21</v>
      </c>
      <c r="D1824" s="1" t="s">
        <v>2456</v>
      </c>
      <c r="E1824" s="1" t="s">
        <v>10</v>
      </c>
      <c r="F1824" s="1" t="s">
        <v>519</v>
      </c>
      <c r="G1824" s="1" t="s">
        <v>242</v>
      </c>
      <c r="H1824" s="1" t="s">
        <v>235</v>
      </c>
      <c r="I1824" s="16"/>
      <c r="J1824" s="16"/>
      <c r="K1824" s="16"/>
      <c r="L1824" s="16"/>
      <c r="M1824" s="16"/>
      <c r="N1824" s="16"/>
      <c r="O1824" s="16"/>
      <c r="P1824" s="16"/>
      <c r="Q1824" s="16"/>
      <c r="R1824" s="16"/>
      <c r="S1824" s="16"/>
      <c r="T1824" s="16"/>
      <c r="U1824" s="16"/>
      <c r="V1824" s="1" t="s">
        <v>2966</v>
      </c>
      <c r="W1824" s="1" t="s">
        <v>2551</v>
      </c>
      <c r="X1824" s="5" t="s">
        <v>2987</v>
      </c>
      <c r="Y1824" s="5" t="s">
        <v>2557</v>
      </c>
      <c r="Z1824" s="5" t="s">
        <v>2734</v>
      </c>
      <c r="AA1824" s="5"/>
    </row>
    <row r="1825" spans="1:27" ht="12" customHeight="1" x14ac:dyDescent="0.15">
      <c r="A1825" s="1" t="s">
        <v>492</v>
      </c>
      <c r="B1825" s="1" t="s">
        <v>202</v>
      </c>
      <c r="C1825" s="1" t="s">
        <v>23</v>
      </c>
      <c r="D1825" s="1" t="s">
        <v>2456</v>
      </c>
      <c r="E1825" s="1" t="s">
        <v>10</v>
      </c>
      <c r="F1825" s="1" t="s">
        <v>519</v>
      </c>
      <c r="G1825" s="1" t="s">
        <v>245</v>
      </c>
      <c r="H1825" s="1" t="s">
        <v>239</v>
      </c>
      <c r="I1825" s="16"/>
      <c r="J1825" s="16"/>
      <c r="K1825" s="16"/>
      <c r="L1825" s="16"/>
      <c r="M1825" s="16"/>
      <c r="N1825" s="16"/>
      <c r="O1825" s="16"/>
      <c r="P1825" s="16"/>
      <c r="Q1825" s="16"/>
      <c r="R1825" s="16"/>
      <c r="S1825" s="16"/>
      <c r="T1825" s="16"/>
      <c r="U1825" s="16"/>
      <c r="V1825" s="1" t="s">
        <v>2966</v>
      </c>
      <c r="W1825" s="1" t="s">
        <v>2551</v>
      </c>
      <c r="X1825" s="5" t="s">
        <v>2987</v>
      </c>
      <c r="Y1825" s="5" t="s">
        <v>2740</v>
      </c>
      <c r="Z1825" s="5" t="s">
        <v>2738</v>
      </c>
      <c r="AA1825" s="5"/>
    </row>
    <row r="1826" spans="1:27" ht="12" customHeight="1" x14ac:dyDescent="0.15">
      <c r="A1826" s="1" t="s">
        <v>492</v>
      </c>
      <c r="B1826" s="1" t="s">
        <v>202</v>
      </c>
      <c r="C1826" s="1" t="s">
        <v>77</v>
      </c>
      <c r="D1826" s="1" t="s">
        <v>2456</v>
      </c>
      <c r="E1826" s="1" t="s">
        <v>10</v>
      </c>
      <c r="F1826" s="1" t="s">
        <v>519</v>
      </c>
      <c r="G1826" s="1" t="s">
        <v>247</v>
      </c>
      <c r="H1826" s="1" t="s">
        <v>235</v>
      </c>
      <c r="I1826" s="16"/>
      <c r="J1826" s="16"/>
      <c r="K1826" s="16"/>
      <c r="L1826" s="16"/>
      <c r="M1826" s="16"/>
      <c r="N1826" s="16"/>
      <c r="O1826" s="16"/>
      <c r="P1826" s="16"/>
      <c r="Q1826" s="16"/>
      <c r="R1826" s="16"/>
      <c r="S1826" s="16"/>
      <c r="T1826" s="16"/>
      <c r="U1826" s="16"/>
      <c r="V1826" s="1" t="s">
        <v>2966</v>
      </c>
      <c r="W1826" s="1" t="s">
        <v>2551</v>
      </c>
      <c r="X1826" s="5" t="s">
        <v>2987</v>
      </c>
      <c r="Y1826" s="5" t="s">
        <v>2558</v>
      </c>
      <c r="Z1826" s="5" t="s">
        <v>2734</v>
      </c>
      <c r="AA1826" s="5"/>
    </row>
    <row r="1827" spans="1:27" ht="12" customHeight="1" x14ac:dyDescent="0.15">
      <c r="A1827" s="1" t="s">
        <v>492</v>
      </c>
      <c r="B1827" s="1" t="s">
        <v>202</v>
      </c>
      <c r="C1827" s="1" t="s">
        <v>244</v>
      </c>
      <c r="D1827" s="1" t="s">
        <v>2456</v>
      </c>
      <c r="E1827" s="1" t="s">
        <v>10</v>
      </c>
      <c r="F1827" s="1" t="s">
        <v>519</v>
      </c>
      <c r="G1827" s="1" t="s">
        <v>249</v>
      </c>
      <c r="H1827" s="1" t="s">
        <v>235</v>
      </c>
      <c r="I1827" s="16"/>
      <c r="J1827" s="16"/>
      <c r="K1827" s="16"/>
      <c r="L1827" s="16"/>
      <c r="M1827" s="16"/>
      <c r="N1827" s="16"/>
      <c r="O1827" s="16"/>
      <c r="P1827" s="16"/>
      <c r="Q1827" s="16"/>
      <c r="R1827" s="16"/>
      <c r="S1827" s="16">
        <v>1.0562</v>
      </c>
      <c r="T1827" s="16"/>
      <c r="U1827" s="16"/>
      <c r="V1827" s="1" t="s">
        <v>2966</v>
      </c>
      <c r="W1827" s="1" t="s">
        <v>2551</v>
      </c>
      <c r="X1827" s="5" t="s">
        <v>2987</v>
      </c>
      <c r="Y1827" s="5" t="s">
        <v>2559</v>
      </c>
      <c r="Z1827" s="5" t="s">
        <v>2734</v>
      </c>
      <c r="AA1827" s="5"/>
    </row>
    <row r="1828" spans="1:27" ht="12" customHeight="1" x14ac:dyDescent="0.15">
      <c r="A1828" s="1" t="s">
        <v>492</v>
      </c>
      <c r="B1828" s="1" t="s">
        <v>204</v>
      </c>
      <c r="C1828" s="1" t="s">
        <v>9</v>
      </c>
      <c r="D1828" s="1" t="s">
        <v>2456</v>
      </c>
      <c r="E1828" s="1" t="s">
        <v>10</v>
      </c>
      <c r="F1828" s="1" t="s">
        <v>520</v>
      </c>
      <c r="G1828" s="1" t="s">
        <v>234</v>
      </c>
      <c r="H1828" s="1" t="s">
        <v>235</v>
      </c>
      <c r="I1828" s="16"/>
      <c r="J1828" s="16"/>
      <c r="K1828" s="16"/>
      <c r="L1828" s="16"/>
      <c r="M1828" s="16"/>
      <c r="N1828" s="16"/>
      <c r="O1828" s="16"/>
      <c r="P1828" s="16"/>
      <c r="Q1828" s="16"/>
      <c r="R1828" s="16"/>
      <c r="S1828" s="16"/>
      <c r="T1828" s="16"/>
      <c r="U1828" s="16"/>
      <c r="V1828" s="1" t="s">
        <v>2966</v>
      </c>
      <c r="W1828" s="1" t="s">
        <v>2551</v>
      </c>
      <c r="X1828" s="5" t="s">
        <v>2988</v>
      </c>
      <c r="Y1828" s="5" t="s">
        <v>2553</v>
      </c>
      <c r="Z1828" s="5" t="s">
        <v>2734</v>
      </c>
      <c r="AA1828" s="5"/>
    </row>
    <row r="1829" spans="1:27" ht="12" customHeight="1" x14ac:dyDescent="0.15">
      <c r="A1829" s="1" t="s">
        <v>492</v>
      </c>
      <c r="B1829" s="1" t="s">
        <v>204</v>
      </c>
      <c r="C1829" s="1" t="s">
        <v>15</v>
      </c>
      <c r="D1829" s="1" t="s">
        <v>2456</v>
      </c>
      <c r="E1829" s="1" t="s">
        <v>10</v>
      </c>
      <c r="F1829" s="1" t="s">
        <v>520</v>
      </c>
      <c r="G1829" s="1" t="s">
        <v>238</v>
      </c>
      <c r="H1829" s="1" t="s">
        <v>239</v>
      </c>
      <c r="I1829" s="16"/>
      <c r="J1829" s="16"/>
      <c r="K1829" s="16"/>
      <c r="L1829" s="16"/>
      <c r="M1829" s="16"/>
      <c r="N1829" s="16"/>
      <c r="O1829" s="16"/>
      <c r="P1829" s="16"/>
      <c r="Q1829" s="16"/>
      <c r="R1829" s="16"/>
      <c r="S1829" s="16"/>
      <c r="T1829" s="16"/>
      <c r="U1829" s="16"/>
      <c r="V1829" s="1" t="s">
        <v>2966</v>
      </c>
      <c r="W1829" s="1" t="s">
        <v>2551</v>
      </c>
      <c r="X1829" s="5" t="s">
        <v>2988</v>
      </c>
      <c r="Y1829" s="5" t="s">
        <v>2737</v>
      </c>
      <c r="Z1829" s="5" t="s">
        <v>2738</v>
      </c>
      <c r="AA1829" s="5"/>
    </row>
    <row r="1830" spans="1:27" ht="12" customHeight="1" x14ac:dyDescent="0.15">
      <c r="A1830" s="1" t="s">
        <v>492</v>
      </c>
      <c r="B1830" s="1" t="s">
        <v>204</v>
      </c>
      <c r="C1830" s="1" t="s">
        <v>17</v>
      </c>
      <c r="D1830" s="1" t="s">
        <v>2456</v>
      </c>
      <c r="E1830" s="1" t="s">
        <v>10</v>
      </c>
      <c r="F1830" s="1" t="s">
        <v>520</v>
      </c>
      <c r="G1830" s="1" t="s">
        <v>240</v>
      </c>
      <c r="H1830" s="1" t="s">
        <v>235</v>
      </c>
      <c r="I1830" s="16"/>
      <c r="J1830" s="16"/>
      <c r="K1830" s="16"/>
      <c r="L1830" s="16"/>
      <c r="M1830" s="16"/>
      <c r="N1830" s="16"/>
      <c r="O1830" s="16"/>
      <c r="P1830" s="16"/>
      <c r="Q1830" s="16"/>
      <c r="R1830" s="16"/>
      <c r="S1830" s="16"/>
      <c r="T1830" s="16"/>
      <c r="U1830" s="16"/>
      <c r="V1830" s="1" t="s">
        <v>2966</v>
      </c>
      <c r="W1830" s="1" t="s">
        <v>2551</v>
      </c>
      <c r="X1830" s="5" t="s">
        <v>2988</v>
      </c>
      <c r="Y1830" s="5" t="s">
        <v>2561</v>
      </c>
      <c r="Z1830" s="5" t="s">
        <v>2734</v>
      </c>
      <c r="AA1830" s="5"/>
    </row>
    <row r="1831" spans="1:27" ht="12" customHeight="1" x14ac:dyDescent="0.15">
      <c r="A1831" s="1" t="s">
        <v>492</v>
      </c>
      <c r="B1831" s="1" t="s">
        <v>204</v>
      </c>
      <c r="C1831" s="1" t="s">
        <v>21</v>
      </c>
      <c r="D1831" s="1" t="s">
        <v>2456</v>
      </c>
      <c r="E1831" s="1" t="s">
        <v>10</v>
      </c>
      <c r="F1831" s="1" t="s">
        <v>520</v>
      </c>
      <c r="G1831" s="1" t="s">
        <v>242</v>
      </c>
      <c r="H1831" s="1" t="s">
        <v>235</v>
      </c>
      <c r="I1831" s="16"/>
      <c r="J1831" s="16"/>
      <c r="K1831" s="16"/>
      <c r="L1831" s="16"/>
      <c r="M1831" s="16"/>
      <c r="N1831" s="16"/>
      <c r="O1831" s="16"/>
      <c r="P1831" s="16"/>
      <c r="Q1831" s="16"/>
      <c r="R1831" s="16"/>
      <c r="S1831" s="16"/>
      <c r="T1831" s="16"/>
      <c r="U1831" s="16"/>
      <c r="V1831" s="1" t="s">
        <v>2966</v>
      </c>
      <c r="W1831" s="1" t="s">
        <v>2551</v>
      </c>
      <c r="X1831" s="5" t="s">
        <v>2988</v>
      </c>
      <c r="Y1831" s="5" t="s">
        <v>2557</v>
      </c>
      <c r="Z1831" s="5" t="s">
        <v>2734</v>
      </c>
      <c r="AA1831" s="5"/>
    </row>
    <row r="1832" spans="1:27" ht="12" customHeight="1" x14ac:dyDescent="0.15">
      <c r="A1832" s="1" t="s">
        <v>492</v>
      </c>
      <c r="B1832" s="1" t="s">
        <v>204</v>
      </c>
      <c r="C1832" s="1" t="s">
        <v>23</v>
      </c>
      <c r="D1832" s="1" t="s">
        <v>2456</v>
      </c>
      <c r="E1832" s="1" t="s">
        <v>10</v>
      </c>
      <c r="F1832" s="1" t="s">
        <v>520</v>
      </c>
      <c r="G1832" s="1" t="s">
        <v>245</v>
      </c>
      <c r="H1832" s="1" t="s">
        <v>239</v>
      </c>
      <c r="I1832" s="16"/>
      <c r="J1832" s="16"/>
      <c r="K1832" s="16"/>
      <c r="L1832" s="16"/>
      <c r="M1832" s="16"/>
      <c r="N1832" s="16"/>
      <c r="O1832" s="16"/>
      <c r="P1832" s="16"/>
      <c r="Q1832" s="16"/>
      <c r="R1832" s="16"/>
      <c r="S1832" s="16"/>
      <c r="T1832" s="16"/>
      <c r="U1832" s="16"/>
      <c r="V1832" s="1" t="s">
        <v>2966</v>
      </c>
      <c r="W1832" s="1" t="s">
        <v>2551</v>
      </c>
      <c r="X1832" s="5" t="s">
        <v>2988</v>
      </c>
      <c r="Y1832" s="5" t="s">
        <v>2740</v>
      </c>
      <c r="Z1832" s="5" t="s">
        <v>2738</v>
      </c>
      <c r="AA1832" s="5"/>
    </row>
    <row r="1833" spans="1:27" ht="12" customHeight="1" x14ac:dyDescent="0.15">
      <c r="A1833" s="1" t="s">
        <v>492</v>
      </c>
      <c r="B1833" s="1" t="s">
        <v>204</v>
      </c>
      <c r="C1833" s="1" t="s">
        <v>77</v>
      </c>
      <c r="D1833" s="1" t="s">
        <v>2456</v>
      </c>
      <c r="E1833" s="1" t="s">
        <v>10</v>
      </c>
      <c r="F1833" s="1" t="s">
        <v>520</v>
      </c>
      <c r="G1833" s="1" t="s">
        <v>247</v>
      </c>
      <c r="H1833" s="1" t="s">
        <v>235</v>
      </c>
      <c r="I1833" s="16"/>
      <c r="J1833" s="16"/>
      <c r="K1833" s="16"/>
      <c r="L1833" s="16"/>
      <c r="M1833" s="16"/>
      <c r="N1833" s="16"/>
      <c r="O1833" s="16"/>
      <c r="P1833" s="16"/>
      <c r="Q1833" s="16"/>
      <c r="R1833" s="16"/>
      <c r="S1833" s="16"/>
      <c r="T1833" s="16"/>
      <c r="U1833" s="16"/>
      <c r="V1833" s="1" t="s">
        <v>2966</v>
      </c>
      <c r="W1833" s="1" t="s">
        <v>2551</v>
      </c>
      <c r="X1833" s="5" t="s">
        <v>2988</v>
      </c>
      <c r="Y1833" s="5" t="s">
        <v>2558</v>
      </c>
      <c r="Z1833" s="5" t="s">
        <v>2734</v>
      </c>
      <c r="AA1833" s="5"/>
    </row>
    <row r="1834" spans="1:27" ht="12" customHeight="1" x14ac:dyDescent="0.15">
      <c r="A1834" s="1" t="s">
        <v>492</v>
      </c>
      <c r="B1834" s="1" t="s">
        <v>204</v>
      </c>
      <c r="C1834" s="1" t="s">
        <v>244</v>
      </c>
      <c r="D1834" s="1" t="s">
        <v>2456</v>
      </c>
      <c r="E1834" s="1" t="s">
        <v>10</v>
      </c>
      <c r="F1834" s="1" t="s">
        <v>520</v>
      </c>
      <c r="G1834" s="1" t="s">
        <v>249</v>
      </c>
      <c r="H1834" s="1" t="s">
        <v>235</v>
      </c>
      <c r="I1834" s="16"/>
      <c r="J1834" s="16"/>
      <c r="K1834" s="16"/>
      <c r="L1834" s="16"/>
      <c r="M1834" s="16"/>
      <c r="N1834" s="16"/>
      <c r="O1834" s="16"/>
      <c r="P1834" s="16"/>
      <c r="Q1834" s="16"/>
      <c r="R1834" s="16"/>
      <c r="S1834" s="16"/>
      <c r="T1834" s="16"/>
      <c r="U1834" s="16"/>
      <c r="V1834" s="1" t="s">
        <v>2966</v>
      </c>
      <c r="W1834" s="1" t="s">
        <v>2551</v>
      </c>
      <c r="X1834" s="5" t="s">
        <v>2988</v>
      </c>
      <c r="Y1834" s="5" t="s">
        <v>2559</v>
      </c>
      <c r="Z1834" s="5" t="s">
        <v>2734</v>
      </c>
      <c r="AA1834" s="5"/>
    </row>
    <row r="1835" spans="1:27" ht="12" customHeight="1" x14ac:dyDescent="0.15">
      <c r="A1835" s="1" t="s">
        <v>492</v>
      </c>
      <c r="B1835" s="1" t="s">
        <v>206</v>
      </c>
      <c r="C1835" s="1" t="s">
        <v>9</v>
      </c>
      <c r="D1835" s="1" t="s">
        <v>2456</v>
      </c>
      <c r="E1835" s="1" t="s">
        <v>10</v>
      </c>
      <c r="F1835" s="1" t="s">
        <v>521</v>
      </c>
      <c r="G1835" s="1" t="s">
        <v>234</v>
      </c>
      <c r="H1835" s="1" t="s">
        <v>235</v>
      </c>
      <c r="I1835" s="16"/>
      <c r="J1835" s="16"/>
      <c r="K1835" s="16"/>
      <c r="L1835" s="16"/>
      <c r="M1835" s="16"/>
      <c r="N1835" s="16"/>
      <c r="O1835" s="16"/>
      <c r="P1835" s="16"/>
      <c r="Q1835" s="16"/>
      <c r="R1835" s="16"/>
      <c r="S1835" s="16"/>
      <c r="T1835" s="16"/>
      <c r="U1835" s="16"/>
      <c r="V1835" s="1" t="s">
        <v>2966</v>
      </c>
      <c r="W1835" s="1" t="s">
        <v>2551</v>
      </c>
      <c r="X1835" s="5" t="s">
        <v>2989</v>
      </c>
      <c r="Y1835" s="5" t="s">
        <v>2553</v>
      </c>
      <c r="Z1835" s="5" t="s">
        <v>2734</v>
      </c>
      <c r="AA1835" s="5"/>
    </row>
    <row r="1836" spans="1:27" ht="12" customHeight="1" x14ac:dyDescent="0.15">
      <c r="A1836" s="1" t="s">
        <v>492</v>
      </c>
      <c r="B1836" s="1" t="s">
        <v>206</v>
      </c>
      <c r="C1836" s="1" t="s">
        <v>15</v>
      </c>
      <c r="D1836" s="1" t="s">
        <v>2456</v>
      </c>
      <c r="E1836" s="1" t="s">
        <v>10</v>
      </c>
      <c r="F1836" s="1" t="s">
        <v>521</v>
      </c>
      <c r="G1836" s="1" t="s">
        <v>238</v>
      </c>
      <c r="H1836" s="1" t="s">
        <v>239</v>
      </c>
      <c r="I1836" s="16"/>
      <c r="J1836" s="16"/>
      <c r="K1836" s="16"/>
      <c r="L1836" s="16"/>
      <c r="M1836" s="16"/>
      <c r="N1836" s="16"/>
      <c r="O1836" s="16"/>
      <c r="P1836" s="16"/>
      <c r="Q1836" s="16"/>
      <c r="R1836" s="16"/>
      <c r="S1836" s="16"/>
      <c r="T1836" s="16"/>
      <c r="U1836" s="16"/>
      <c r="V1836" s="1" t="s">
        <v>2966</v>
      </c>
      <c r="W1836" s="1" t="s">
        <v>2551</v>
      </c>
      <c r="X1836" s="5" t="s">
        <v>2989</v>
      </c>
      <c r="Y1836" s="5" t="s">
        <v>2737</v>
      </c>
      <c r="Z1836" s="5" t="s">
        <v>2738</v>
      </c>
      <c r="AA1836" s="5"/>
    </row>
    <row r="1837" spans="1:27" ht="12" customHeight="1" x14ac:dyDescent="0.15">
      <c r="A1837" s="1" t="s">
        <v>492</v>
      </c>
      <c r="B1837" s="1" t="s">
        <v>206</v>
      </c>
      <c r="C1837" s="1" t="s">
        <v>17</v>
      </c>
      <c r="D1837" s="1" t="s">
        <v>2456</v>
      </c>
      <c r="E1837" s="1" t="s">
        <v>10</v>
      </c>
      <c r="F1837" s="1" t="s">
        <v>521</v>
      </c>
      <c r="G1837" s="1" t="s">
        <v>240</v>
      </c>
      <c r="H1837" s="1" t="s">
        <v>235</v>
      </c>
      <c r="I1837" s="16"/>
      <c r="J1837" s="16"/>
      <c r="K1837" s="16"/>
      <c r="L1837" s="16"/>
      <c r="M1837" s="16"/>
      <c r="N1837" s="16"/>
      <c r="O1837" s="16"/>
      <c r="P1837" s="16"/>
      <c r="Q1837" s="16"/>
      <c r="R1837" s="16"/>
      <c r="S1837" s="16"/>
      <c r="T1837" s="16"/>
      <c r="U1837" s="16"/>
      <c r="V1837" s="1" t="s">
        <v>2966</v>
      </c>
      <c r="W1837" s="1" t="s">
        <v>2551</v>
      </c>
      <c r="X1837" s="5" t="s">
        <v>2989</v>
      </c>
      <c r="Y1837" s="5" t="s">
        <v>2561</v>
      </c>
      <c r="Z1837" s="5" t="s">
        <v>2734</v>
      </c>
      <c r="AA1837" s="5"/>
    </row>
    <row r="1838" spans="1:27" ht="12" customHeight="1" x14ac:dyDescent="0.15">
      <c r="A1838" s="1" t="s">
        <v>492</v>
      </c>
      <c r="B1838" s="1" t="s">
        <v>206</v>
      </c>
      <c r="C1838" s="1" t="s">
        <v>21</v>
      </c>
      <c r="D1838" s="1" t="s">
        <v>2456</v>
      </c>
      <c r="E1838" s="1" t="s">
        <v>10</v>
      </c>
      <c r="F1838" s="1" t="s">
        <v>521</v>
      </c>
      <c r="G1838" s="1" t="s">
        <v>242</v>
      </c>
      <c r="H1838" s="1" t="s">
        <v>235</v>
      </c>
      <c r="I1838" s="16"/>
      <c r="J1838" s="16"/>
      <c r="K1838" s="16"/>
      <c r="L1838" s="16"/>
      <c r="M1838" s="16"/>
      <c r="N1838" s="16"/>
      <c r="O1838" s="16"/>
      <c r="P1838" s="16"/>
      <c r="Q1838" s="16"/>
      <c r="R1838" s="16"/>
      <c r="S1838" s="16"/>
      <c r="T1838" s="16"/>
      <c r="U1838" s="16"/>
      <c r="V1838" s="1" t="s">
        <v>2966</v>
      </c>
      <c r="W1838" s="1" t="s">
        <v>2551</v>
      </c>
      <c r="X1838" s="5" t="s">
        <v>2989</v>
      </c>
      <c r="Y1838" s="5" t="s">
        <v>2557</v>
      </c>
      <c r="Z1838" s="5" t="s">
        <v>2734</v>
      </c>
      <c r="AA1838" s="5"/>
    </row>
    <row r="1839" spans="1:27" ht="12" customHeight="1" x14ac:dyDescent="0.15">
      <c r="A1839" s="1" t="s">
        <v>492</v>
      </c>
      <c r="B1839" s="1" t="s">
        <v>206</v>
      </c>
      <c r="C1839" s="1" t="s">
        <v>23</v>
      </c>
      <c r="D1839" s="1" t="s">
        <v>2456</v>
      </c>
      <c r="E1839" s="1" t="s">
        <v>10</v>
      </c>
      <c r="F1839" s="1" t="s">
        <v>521</v>
      </c>
      <c r="G1839" s="1" t="s">
        <v>245</v>
      </c>
      <c r="H1839" s="1" t="s">
        <v>239</v>
      </c>
      <c r="I1839" s="16"/>
      <c r="J1839" s="16"/>
      <c r="K1839" s="16"/>
      <c r="L1839" s="16"/>
      <c r="M1839" s="16"/>
      <c r="N1839" s="16"/>
      <c r="O1839" s="16"/>
      <c r="P1839" s="16"/>
      <c r="Q1839" s="16"/>
      <c r="R1839" s="16"/>
      <c r="S1839" s="16"/>
      <c r="T1839" s="16"/>
      <c r="U1839" s="16"/>
      <c r="V1839" s="1" t="s">
        <v>2966</v>
      </c>
      <c r="W1839" s="1" t="s">
        <v>2551</v>
      </c>
      <c r="X1839" s="5" t="s">
        <v>2989</v>
      </c>
      <c r="Y1839" s="5" t="s">
        <v>2740</v>
      </c>
      <c r="Z1839" s="5" t="s">
        <v>2738</v>
      </c>
      <c r="AA1839" s="5"/>
    </row>
    <row r="1840" spans="1:27" ht="12" customHeight="1" x14ac:dyDescent="0.15">
      <c r="A1840" s="1" t="s">
        <v>492</v>
      </c>
      <c r="B1840" s="1" t="s">
        <v>206</v>
      </c>
      <c r="C1840" s="1" t="s">
        <v>77</v>
      </c>
      <c r="D1840" s="1" t="s">
        <v>2456</v>
      </c>
      <c r="E1840" s="1" t="s">
        <v>10</v>
      </c>
      <c r="F1840" s="1" t="s">
        <v>521</v>
      </c>
      <c r="G1840" s="1" t="s">
        <v>247</v>
      </c>
      <c r="H1840" s="1" t="s">
        <v>235</v>
      </c>
      <c r="I1840" s="16"/>
      <c r="J1840" s="16"/>
      <c r="K1840" s="16"/>
      <c r="L1840" s="16"/>
      <c r="M1840" s="16"/>
      <c r="N1840" s="16"/>
      <c r="O1840" s="16"/>
      <c r="P1840" s="16"/>
      <c r="Q1840" s="16"/>
      <c r="R1840" s="16"/>
      <c r="S1840" s="16"/>
      <c r="T1840" s="16"/>
      <c r="U1840" s="16"/>
      <c r="V1840" s="1" t="s">
        <v>2966</v>
      </c>
      <c r="W1840" s="1" t="s">
        <v>2551</v>
      </c>
      <c r="X1840" s="5" t="s">
        <v>2989</v>
      </c>
      <c r="Y1840" s="5" t="s">
        <v>2558</v>
      </c>
      <c r="Z1840" s="5" t="s">
        <v>2734</v>
      </c>
      <c r="AA1840" s="5"/>
    </row>
    <row r="1841" spans="1:27" ht="12" customHeight="1" x14ac:dyDescent="0.15">
      <c r="A1841" s="1" t="s">
        <v>492</v>
      </c>
      <c r="B1841" s="1" t="s">
        <v>206</v>
      </c>
      <c r="C1841" s="1" t="s">
        <v>244</v>
      </c>
      <c r="D1841" s="1" t="s">
        <v>2456</v>
      </c>
      <c r="E1841" s="1" t="s">
        <v>10</v>
      </c>
      <c r="F1841" s="1" t="s">
        <v>521</v>
      </c>
      <c r="G1841" s="1" t="s">
        <v>249</v>
      </c>
      <c r="H1841" s="1" t="s">
        <v>235</v>
      </c>
      <c r="I1841" s="16"/>
      <c r="J1841" s="16"/>
      <c r="K1841" s="16"/>
      <c r="L1841" s="16"/>
      <c r="M1841" s="16"/>
      <c r="N1841" s="16"/>
      <c r="O1841" s="16"/>
      <c r="P1841" s="16"/>
      <c r="Q1841" s="16"/>
      <c r="R1841" s="16"/>
      <c r="S1841" s="16"/>
      <c r="T1841" s="16"/>
      <c r="U1841" s="16"/>
      <c r="V1841" s="1" t="s">
        <v>2966</v>
      </c>
      <c r="W1841" s="1" t="s">
        <v>2551</v>
      </c>
      <c r="X1841" s="5" t="s">
        <v>2989</v>
      </c>
      <c r="Y1841" s="5" t="s">
        <v>2559</v>
      </c>
      <c r="Z1841" s="5" t="s">
        <v>2734</v>
      </c>
      <c r="AA1841" s="5"/>
    </row>
    <row r="1842" spans="1:27" ht="12" customHeight="1" x14ac:dyDescent="0.15">
      <c r="A1842" s="1" t="s">
        <v>492</v>
      </c>
      <c r="B1842" s="1" t="s">
        <v>208</v>
      </c>
      <c r="C1842" s="1" t="s">
        <v>9</v>
      </c>
      <c r="D1842" s="1" t="s">
        <v>2456</v>
      </c>
      <c r="E1842" s="1" t="s">
        <v>10</v>
      </c>
      <c r="F1842" s="1" t="s">
        <v>522</v>
      </c>
      <c r="G1842" s="1" t="s">
        <v>234</v>
      </c>
      <c r="H1842" s="1" t="s">
        <v>235</v>
      </c>
      <c r="I1842" s="16"/>
      <c r="J1842" s="16"/>
      <c r="K1842" s="16"/>
      <c r="L1842" s="16"/>
      <c r="M1842" s="16"/>
      <c r="N1842" s="16"/>
      <c r="O1842" s="16"/>
      <c r="P1842" s="16"/>
      <c r="Q1842" s="16"/>
      <c r="R1842" s="16"/>
      <c r="S1842" s="16"/>
      <c r="T1842" s="16"/>
      <c r="U1842" s="16"/>
      <c r="V1842" s="1" t="s">
        <v>2966</v>
      </c>
      <c r="W1842" s="1" t="s">
        <v>2551</v>
      </c>
      <c r="X1842" s="5" t="s">
        <v>2990</v>
      </c>
      <c r="Y1842" s="5" t="s">
        <v>2553</v>
      </c>
      <c r="Z1842" s="5" t="s">
        <v>2734</v>
      </c>
      <c r="AA1842" s="5"/>
    </row>
    <row r="1843" spans="1:27" ht="12" customHeight="1" x14ac:dyDescent="0.15">
      <c r="A1843" s="1" t="s">
        <v>492</v>
      </c>
      <c r="B1843" s="1" t="s">
        <v>208</v>
      </c>
      <c r="C1843" s="1" t="s">
        <v>15</v>
      </c>
      <c r="D1843" s="1" t="s">
        <v>2456</v>
      </c>
      <c r="E1843" s="1" t="s">
        <v>10</v>
      </c>
      <c r="F1843" s="1" t="s">
        <v>522</v>
      </c>
      <c r="G1843" s="1" t="s">
        <v>238</v>
      </c>
      <c r="H1843" s="1" t="s">
        <v>239</v>
      </c>
      <c r="I1843" s="16"/>
      <c r="J1843" s="16"/>
      <c r="K1843" s="16"/>
      <c r="L1843" s="16"/>
      <c r="M1843" s="16"/>
      <c r="N1843" s="16"/>
      <c r="O1843" s="16"/>
      <c r="P1843" s="16"/>
      <c r="Q1843" s="16"/>
      <c r="R1843" s="16"/>
      <c r="S1843" s="16"/>
      <c r="T1843" s="16"/>
      <c r="U1843" s="16"/>
      <c r="V1843" s="1" t="s">
        <v>2966</v>
      </c>
      <c r="W1843" s="1" t="s">
        <v>2551</v>
      </c>
      <c r="X1843" s="5" t="s">
        <v>2990</v>
      </c>
      <c r="Y1843" s="5" t="s">
        <v>2737</v>
      </c>
      <c r="Z1843" s="5" t="s">
        <v>2738</v>
      </c>
      <c r="AA1843" s="5"/>
    </row>
    <row r="1844" spans="1:27" ht="12" customHeight="1" x14ac:dyDescent="0.15">
      <c r="A1844" s="1" t="s">
        <v>492</v>
      </c>
      <c r="B1844" s="1" t="s">
        <v>208</v>
      </c>
      <c r="C1844" s="1" t="s">
        <v>17</v>
      </c>
      <c r="D1844" s="1" t="s">
        <v>2456</v>
      </c>
      <c r="E1844" s="1" t="s">
        <v>10</v>
      </c>
      <c r="F1844" s="1" t="s">
        <v>522</v>
      </c>
      <c r="G1844" s="1" t="s">
        <v>240</v>
      </c>
      <c r="H1844" s="1" t="s">
        <v>235</v>
      </c>
      <c r="I1844" s="16"/>
      <c r="J1844" s="16"/>
      <c r="K1844" s="16"/>
      <c r="L1844" s="16"/>
      <c r="M1844" s="16"/>
      <c r="N1844" s="16"/>
      <c r="O1844" s="16"/>
      <c r="P1844" s="16"/>
      <c r="Q1844" s="16"/>
      <c r="R1844" s="16"/>
      <c r="S1844" s="16"/>
      <c r="T1844" s="16"/>
      <c r="U1844" s="16"/>
      <c r="V1844" s="1" t="s">
        <v>2966</v>
      </c>
      <c r="W1844" s="1" t="s">
        <v>2551</v>
      </c>
      <c r="X1844" s="5" t="s">
        <v>2990</v>
      </c>
      <c r="Y1844" s="5" t="s">
        <v>2561</v>
      </c>
      <c r="Z1844" s="5" t="s">
        <v>2734</v>
      </c>
      <c r="AA1844" s="5"/>
    </row>
    <row r="1845" spans="1:27" ht="12" customHeight="1" x14ac:dyDescent="0.15">
      <c r="A1845" s="1" t="s">
        <v>492</v>
      </c>
      <c r="B1845" s="1" t="s">
        <v>208</v>
      </c>
      <c r="C1845" s="1" t="s">
        <v>21</v>
      </c>
      <c r="D1845" s="1" t="s">
        <v>2456</v>
      </c>
      <c r="E1845" s="1" t="s">
        <v>10</v>
      </c>
      <c r="F1845" s="1" t="s">
        <v>522</v>
      </c>
      <c r="G1845" s="1" t="s">
        <v>242</v>
      </c>
      <c r="H1845" s="1" t="s">
        <v>235</v>
      </c>
      <c r="I1845" s="16"/>
      <c r="J1845" s="16"/>
      <c r="K1845" s="16"/>
      <c r="L1845" s="16"/>
      <c r="M1845" s="16"/>
      <c r="N1845" s="16"/>
      <c r="O1845" s="16"/>
      <c r="P1845" s="16"/>
      <c r="Q1845" s="16"/>
      <c r="R1845" s="16"/>
      <c r="S1845" s="16"/>
      <c r="T1845" s="16"/>
      <c r="U1845" s="16"/>
      <c r="V1845" s="1" t="s">
        <v>2966</v>
      </c>
      <c r="W1845" s="1" t="s">
        <v>2551</v>
      </c>
      <c r="X1845" s="5" t="s">
        <v>2990</v>
      </c>
      <c r="Y1845" s="5" t="s">
        <v>2557</v>
      </c>
      <c r="Z1845" s="5" t="s">
        <v>2734</v>
      </c>
      <c r="AA1845" s="5"/>
    </row>
    <row r="1846" spans="1:27" ht="12" customHeight="1" x14ac:dyDescent="0.15">
      <c r="A1846" s="1" t="s">
        <v>492</v>
      </c>
      <c r="B1846" s="1" t="s">
        <v>208</v>
      </c>
      <c r="C1846" s="1" t="s">
        <v>23</v>
      </c>
      <c r="D1846" s="1" t="s">
        <v>2456</v>
      </c>
      <c r="E1846" s="1" t="s">
        <v>10</v>
      </c>
      <c r="F1846" s="1" t="s">
        <v>522</v>
      </c>
      <c r="G1846" s="1" t="s">
        <v>245</v>
      </c>
      <c r="H1846" s="1" t="s">
        <v>239</v>
      </c>
      <c r="I1846" s="16"/>
      <c r="J1846" s="16"/>
      <c r="K1846" s="16"/>
      <c r="L1846" s="16"/>
      <c r="M1846" s="16"/>
      <c r="N1846" s="16"/>
      <c r="O1846" s="16"/>
      <c r="P1846" s="16"/>
      <c r="Q1846" s="16"/>
      <c r="R1846" s="16"/>
      <c r="S1846" s="16"/>
      <c r="T1846" s="16"/>
      <c r="U1846" s="16"/>
      <c r="V1846" s="1" t="s">
        <v>2966</v>
      </c>
      <c r="W1846" s="1" t="s">
        <v>2551</v>
      </c>
      <c r="X1846" s="5" t="s">
        <v>2990</v>
      </c>
      <c r="Y1846" s="5" t="s">
        <v>2740</v>
      </c>
      <c r="Z1846" s="5" t="s">
        <v>2738</v>
      </c>
      <c r="AA1846" s="5"/>
    </row>
    <row r="1847" spans="1:27" ht="12" customHeight="1" x14ac:dyDescent="0.15">
      <c r="A1847" s="1" t="s">
        <v>492</v>
      </c>
      <c r="B1847" s="1" t="s">
        <v>208</v>
      </c>
      <c r="C1847" s="1" t="s">
        <v>77</v>
      </c>
      <c r="D1847" s="1" t="s">
        <v>2456</v>
      </c>
      <c r="E1847" s="1" t="s">
        <v>10</v>
      </c>
      <c r="F1847" s="1" t="s">
        <v>522</v>
      </c>
      <c r="G1847" s="1" t="s">
        <v>247</v>
      </c>
      <c r="H1847" s="1" t="s">
        <v>235</v>
      </c>
      <c r="I1847" s="16"/>
      <c r="J1847" s="16"/>
      <c r="K1847" s="16"/>
      <c r="L1847" s="16"/>
      <c r="M1847" s="16"/>
      <c r="N1847" s="16"/>
      <c r="O1847" s="16"/>
      <c r="P1847" s="16"/>
      <c r="Q1847" s="16"/>
      <c r="R1847" s="16"/>
      <c r="S1847" s="16"/>
      <c r="T1847" s="16"/>
      <c r="U1847" s="16"/>
      <c r="V1847" s="1" t="s">
        <v>2966</v>
      </c>
      <c r="W1847" s="1" t="s">
        <v>2551</v>
      </c>
      <c r="X1847" s="5" t="s">
        <v>2990</v>
      </c>
      <c r="Y1847" s="5" t="s">
        <v>2558</v>
      </c>
      <c r="Z1847" s="5" t="s">
        <v>2734</v>
      </c>
      <c r="AA1847" s="5"/>
    </row>
    <row r="1848" spans="1:27" ht="12" customHeight="1" x14ac:dyDescent="0.15">
      <c r="A1848" s="1" t="s">
        <v>492</v>
      </c>
      <c r="B1848" s="1" t="s">
        <v>208</v>
      </c>
      <c r="C1848" s="1" t="s">
        <v>244</v>
      </c>
      <c r="D1848" s="1" t="s">
        <v>2456</v>
      </c>
      <c r="E1848" s="1" t="s">
        <v>10</v>
      </c>
      <c r="F1848" s="1" t="s">
        <v>522</v>
      </c>
      <c r="G1848" s="1" t="s">
        <v>249</v>
      </c>
      <c r="H1848" s="1" t="s">
        <v>235</v>
      </c>
      <c r="I1848" s="16"/>
      <c r="J1848" s="16"/>
      <c r="K1848" s="16"/>
      <c r="L1848" s="16"/>
      <c r="M1848" s="16"/>
      <c r="N1848" s="16"/>
      <c r="O1848" s="16"/>
      <c r="P1848" s="16"/>
      <c r="Q1848" s="16"/>
      <c r="R1848" s="16"/>
      <c r="S1848" s="16"/>
      <c r="T1848" s="16"/>
      <c r="U1848" s="16"/>
      <c r="V1848" s="1" t="s">
        <v>2966</v>
      </c>
      <c r="W1848" s="1" t="s">
        <v>2551</v>
      </c>
      <c r="X1848" s="5" t="s">
        <v>2990</v>
      </c>
      <c r="Y1848" s="5" t="s">
        <v>2559</v>
      </c>
      <c r="Z1848" s="5" t="s">
        <v>2734</v>
      </c>
      <c r="AA1848" s="5"/>
    </row>
    <row r="1849" spans="1:27" ht="12" customHeight="1" x14ac:dyDescent="0.15">
      <c r="A1849" s="1" t="s">
        <v>492</v>
      </c>
      <c r="B1849" s="1" t="s">
        <v>62</v>
      </c>
      <c r="C1849" s="1" t="s">
        <v>9</v>
      </c>
      <c r="D1849" s="1" t="s">
        <v>2456</v>
      </c>
      <c r="E1849" s="1" t="s">
        <v>10</v>
      </c>
      <c r="F1849" s="1" t="s">
        <v>523</v>
      </c>
      <c r="G1849" s="1" t="s">
        <v>234</v>
      </c>
      <c r="H1849" s="1" t="s">
        <v>235</v>
      </c>
      <c r="I1849" s="16"/>
      <c r="J1849" s="16"/>
      <c r="K1849" s="16"/>
      <c r="L1849" s="16"/>
      <c r="M1849" s="16"/>
      <c r="N1849" s="16"/>
      <c r="O1849" s="16"/>
      <c r="P1849" s="16"/>
      <c r="Q1849" s="16"/>
      <c r="R1849" s="16"/>
      <c r="S1849" s="16"/>
      <c r="T1849" s="16"/>
      <c r="U1849" s="16"/>
      <c r="V1849" s="1" t="s">
        <v>2966</v>
      </c>
      <c r="W1849" s="1" t="s">
        <v>2551</v>
      </c>
      <c r="X1849" s="5" t="s">
        <v>2991</v>
      </c>
      <c r="Y1849" s="5" t="s">
        <v>2553</v>
      </c>
      <c r="Z1849" s="5" t="s">
        <v>2734</v>
      </c>
      <c r="AA1849" s="5"/>
    </row>
    <row r="1850" spans="1:27" ht="12" customHeight="1" x14ac:dyDescent="0.15">
      <c r="A1850" s="1" t="s">
        <v>492</v>
      </c>
      <c r="B1850" s="1" t="s">
        <v>62</v>
      </c>
      <c r="C1850" s="1" t="s">
        <v>15</v>
      </c>
      <c r="D1850" s="1" t="s">
        <v>2456</v>
      </c>
      <c r="E1850" s="1" t="s">
        <v>10</v>
      </c>
      <c r="F1850" s="1" t="s">
        <v>523</v>
      </c>
      <c r="G1850" s="1" t="s">
        <v>238</v>
      </c>
      <c r="H1850" s="1" t="s">
        <v>239</v>
      </c>
      <c r="I1850" s="16"/>
      <c r="J1850" s="16"/>
      <c r="K1850" s="16"/>
      <c r="L1850" s="16"/>
      <c r="M1850" s="16"/>
      <c r="N1850" s="16"/>
      <c r="O1850" s="16"/>
      <c r="P1850" s="16"/>
      <c r="Q1850" s="16"/>
      <c r="R1850" s="16"/>
      <c r="S1850" s="16"/>
      <c r="T1850" s="16"/>
      <c r="U1850" s="16"/>
      <c r="V1850" s="1" t="s">
        <v>2966</v>
      </c>
      <c r="W1850" s="1" t="s">
        <v>2551</v>
      </c>
      <c r="X1850" s="5" t="s">
        <v>2991</v>
      </c>
      <c r="Y1850" s="5" t="s">
        <v>2737</v>
      </c>
      <c r="Z1850" s="5" t="s">
        <v>2738</v>
      </c>
      <c r="AA1850" s="5"/>
    </row>
    <row r="1851" spans="1:27" ht="12" customHeight="1" x14ac:dyDescent="0.15">
      <c r="A1851" s="1" t="s">
        <v>492</v>
      </c>
      <c r="B1851" s="1" t="s">
        <v>62</v>
      </c>
      <c r="C1851" s="1" t="s">
        <v>17</v>
      </c>
      <c r="D1851" s="1" t="s">
        <v>2456</v>
      </c>
      <c r="E1851" s="1" t="s">
        <v>10</v>
      </c>
      <c r="F1851" s="1" t="s">
        <v>523</v>
      </c>
      <c r="G1851" s="1" t="s">
        <v>240</v>
      </c>
      <c r="H1851" s="1" t="s">
        <v>235</v>
      </c>
      <c r="I1851" s="16"/>
      <c r="J1851" s="16"/>
      <c r="K1851" s="16"/>
      <c r="L1851" s="16"/>
      <c r="M1851" s="16"/>
      <c r="N1851" s="16"/>
      <c r="O1851" s="16"/>
      <c r="P1851" s="16"/>
      <c r="Q1851" s="16"/>
      <c r="R1851" s="16"/>
      <c r="S1851" s="16"/>
      <c r="T1851" s="16"/>
      <c r="U1851" s="16"/>
      <c r="V1851" s="1" t="s">
        <v>2966</v>
      </c>
      <c r="W1851" s="1" t="s">
        <v>2551</v>
      </c>
      <c r="X1851" s="5" t="s">
        <v>2991</v>
      </c>
      <c r="Y1851" s="5" t="s">
        <v>2561</v>
      </c>
      <c r="Z1851" s="5" t="s">
        <v>2734</v>
      </c>
      <c r="AA1851" s="5"/>
    </row>
    <row r="1852" spans="1:27" ht="12" customHeight="1" x14ac:dyDescent="0.15">
      <c r="A1852" s="1" t="s">
        <v>492</v>
      </c>
      <c r="B1852" s="1" t="s">
        <v>62</v>
      </c>
      <c r="C1852" s="1" t="s">
        <v>21</v>
      </c>
      <c r="D1852" s="1" t="s">
        <v>2456</v>
      </c>
      <c r="E1852" s="1" t="s">
        <v>10</v>
      </c>
      <c r="F1852" s="1" t="s">
        <v>523</v>
      </c>
      <c r="G1852" s="1" t="s">
        <v>242</v>
      </c>
      <c r="H1852" s="1" t="s">
        <v>235</v>
      </c>
      <c r="I1852" s="16"/>
      <c r="J1852" s="16"/>
      <c r="K1852" s="16"/>
      <c r="L1852" s="16"/>
      <c r="M1852" s="16"/>
      <c r="N1852" s="16"/>
      <c r="O1852" s="16"/>
      <c r="P1852" s="16"/>
      <c r="Q1852" s="16"/>
      <c r="R1852" s="16"/>
      <c r="S1852" s="16"/>
      <c r="T1852" s="16"/>
      <c r="U1852" s="16"/>
      <c r="V1852" s="1" t="s">
        <v>2966</v>
      </c>
      <c r="W1852" s="1" t="s">
        <v>2551</v>
      </c>
      <c r="X1852" s="5" t="s">
        <v>2991</v>
      </c>
      <c r="Y1852" s="5" t="s">
        <v>2557</v>
      </c>
      <c r="Z1852" s="5" t="s">
        <v>2734</v>
      </c>
      <c r="AA1852" s="5"/>
    </row>
    <row r="1853" spans="1:27" ht="12" customHeight="1" x14ac:dyDescent="0.15">
      <c r="A1853" s="1" t="s">
        <v>492</v>
      </c>
      <c r="B1853" s="1" t="s">
        <v>62</v>
      </c>
      <c r="C1853" s="1" t="s">
        <v>23</v>
      </c>
      <c r="D1853" s="1" t="s">
        <v>2456</v>
      </c>
      <c r="E1853" s="1" t="s">
        <v>10</v>
      </c>
      <c r="F1853" s="1" t="s">
        <v>523</v>
      </c>
      <c r="G1853" s="1" t="s">
        <v>245</v>
      </c>
      <c r="H1853" s="1" t="s">
        <v>239</v>
      </c>
      <c r="I1853" s="16"/>
      <c r="J1853" s="16"/>
      <c r="K1853" s="16"/>
      <c r="L1853" s="16"/>
      <c r="M1853" s="16"/>
      <c r="N1853" s="16"/>
      <c r="O1853" s="16"/>
      <c r="P1853" s="16"/>
      <c r="Q1853" s="16"/>
      <c r="R1853" s="16"/>
      <c r="S1853" s="16"/>
      <c r="T1853" s="16"/>
      <c r="U1853" s="16"/>
      <c r="V1853" s="1" t="s">
        <v>2966</v>
      </c>
      <c r="W1853" s="1" t="s">
        <v>2551</v>
      </c>
      <c r="X1853" s="5" t="s">
        <v>2991</v>
      </c>
      <c r="Y1853" s="5" t="s">
        <v>2740</v>
      </c>
      <c r="Z1853" s="5" t="s">
        <v>2738</v>
      </c>
      <c r="AA1853" s="5"/>
    </row>
    <row r="1854" spans="1:27" ht="12" customHeight="1" x14ac:dyDescent="0.15">
      <c r="A1854" s="1" t="s">
        <v>492</v>
      </c>
      <c r="B1854" s="1" t="s">
        <v>62</v>
      </c>
      <c r="C1854" s="1" t="s">
        <v>77</v>
      </c>
      <c r="D1854" s="1" t="s">
        <v>2456</v>
      </c>
      <c r="E1854" s="1" t="s">
        <v>10</v>
      </c>
      <c r="F1854" s="1" t="s">
        <v>523</v>
      </c>
      <c r="G1854" s="1" t="s">
        <v>247</v>
      </c>
      <c r="H1854" s="1" t="s">
        <v>235</v>
      </c>
      <c r="I1854" s="16"/>
      <c r="J1854" s="16"/>
      <c r="K1854" s="16"/>
      <c r="L1854" s="16"/>
      <c r="M1854" s="16"/>
      <c r="N1854" s="16"/>
      <c r="O1854" s="16"/>
      <c r="P1854" s="16"/>
      <c r="Q1854" s="16"/>
      <c r="R1854" s="16"/>
      <c r="S1854" s="16"/>
      <c r="T1854" s="16"/>
      <c r="U1854" s="16"/>
      <c r="V1854" s="1" t="s">
        <v>2966</v>
      </c>
      <c r="W1854" s="1" t="s">
        <v>2551</v>
      </c>
      <c r="X1854" s="5" t="s">
        <v>2991</v>
      </c>
      <c r="Y1854" s="5" t="s">
        <v>2558</v>
      </c>
      <c r="Z1854" s="5" t="s">
        <v>2734</v>
      </c>
      <c r="AA1854" s="5"/>
    </row>
    <row r="1855" spans="1:27" ht="12" customHeight="1" x14ac:dyDescent="0.15">
      <c r="A1855" s="1" t="s">
        <v>492</v>
      </c>
      <c r="B1855" s="1" t="s">
        <v>62</v>
      </c>
      <c r="C1855" s="1" t="s">
        <v>244</v>
      </c>
      <c r="D1855" s="1" t="s">
        <v>2456</v>
      </c>
      <c r="E1855" s="1" t="s">
        <v>10</v>
      </c>
      <c r="F1855" s="1" t="s">
        <v>523</v>
      </c>
      <c r="G1855" s="1" t="s">
        <v>249</v>
      </c>
      <c r="H1855" s="1" t="s">
        <v>235</v>
      </c>
      <c r="I1855" s="16"/>
      <c r="J1855" s="16"/>
      <c r="K1855" s="16"/>
      <c r="L1855" s="16"/>
      <c r="M1855" s="16"/>
      <c r="N1855" s="16"/>
      <c r="O1855" s="16"/>
      <c r="P1855" s="16"/>
      <c r="Q1855" s="16"/>
      <c r="R1855" s="16"/>
      <c r="S1855" s="16"/>
      <c r="T1855" s="16"/>
      <c r="U1855" s="16"/>
      <c r="V1855" s="1" t="s">
        <v>2966</v>
      </c>
      <c r="W1855" s="1" t="s">
        <v>2551</v>
      </c>
      <c r="X1855" s="5" t="s">
        <v>2991</v>
      </c>
      <c r="Y1855" s="5" t="s">
        <v>2559</v>
      </c>
      <c r="Z1855" s="5" t="s">
        <v>2734</v>
      </c>
      <c r="AA1855" s="5"/>
    </row>
    <row r="1856" spans="1:27" ht="12" customHeight="1" x14ac:dyDescent="0.15">
      <c r="A1856" s="1" t="s">
        <v>492</v>
      </c>
      <c r="B1856" s="1" t="s">
        <v>212</v>
      </c>
      <c r="C1856" s="1" t="s">
        <v>9</v>
      </c>
      <c r="D1856" s="1" t="s">
        <v>2456</v>
      </c>
      <c r="E1856" s="1" t="s">
        <v>213</v>
      </c>
      <c r="F1856" s="1" t="s">
        <v>284</v>
      </c>
      <c r="G1856" s="1" t="s">
        <v>215</v>
      </c>
      <c r="H1856" s="1" t="s">
        <v>216</v>
      </c>
      <c r="I1856" s="16"/>
      <c r="J1856" s="16"/>
      <c r="K1856" s="16"/>
      <c r="L1856" s="16"/>
      <c r="M1856" s="16"/>
      <c r="N1856" s="16"/>
      <c r="O1856" s="16"/>
      <c r="P1856" s="16"/>
      <c r="Q1856" s="16"/>
      <c r="R1856" s="16"/>
      <c r="S1856" s="16"/>
      <c r="T1856" s="16"/>
      <c r="U1856" s="16"/>
      <c r="V1856" s="1" t="s">
        <v>2966</v>
      </c>
      <c r="W1856" s="1" t="s">
        <v>2717</v>
      </c>
      <c r="X1856" s="5" t="s">
        <v>2768</v>
      </c>
      <c r="Y1856" s="5" t="s">
        <v>2719</v>
      </c>
      <c r="Z1856" s="5" t="s">
        <v>2720</v>
      </c>
      <c r="AA1856" s="5"/>
    </row>
    <row r="1857" spans="1:27" ht="12" customHeight="1" x14ac:dyDescent="0.15">
      <c r="A1857" s="1" t="s">
        <v>492</v>
      </c>
      <c r="B1857" s="1" t="s">
        <v>285</v>
      </c>
      <c r="C1857" s="1" t="s">
        <v>9</v>
      </c>
      <c r="D1857" s="1" t="s">
        <v>2456</v>
      </c>
      <c r="E1857" s="1" t="s">
        <v>213</v>
      </c>
      <c r="F1857" s="1" t="s">
        <v>286</v>
      </c>
      <c r="G1857" s="1" t="s">
        <v>215</v>
      </c>
      <c r="H1857" s="1" t="s">
        <v>216</v>
      </c>
      <c r="I1857" s="16"/>
      <c r="J1857" s="16"/>
      <c r="K1857" s="16"/>
      <c r="L1857" s="16"/>
      <c r="M1857" s="16"/>
      <c r="N1857" s="16"/>
      <c r="O1857" s="16"/>
      <c r="P1857" s="16"/>
      <c r="Q1857" s="16"/>
      <c r="R1857" s="16"/>
      <c r="S1857" s="16"/>
      <c r="T1857" s="16"/>
      <c r="U1857" s="16"/>
      <c r="V1857" s="1" t="s">
        <v>2966</v>
      </c>
      <c r="W1857" s="1" t="s">
        <v>2717</v>
      </c>
      <c r="X1857" s="5" t="s">
        <v>2769</v>
      </c>
      <c r="Y1857" s="5" t="s">
        <v>2719</v>
      </c>
      <c r="Z1857" s="5" t="s">
        <v>2720</v>
      </c>
      <c r="AA1857" s="5"/>
    </row>
    <row r="1858" spans="1:27" ht="12" customHeight="1" x14ac:dyDescent="0.15">
      <c r="A1858" s="1" t="s">
        <v>524</v>
      </c>
      <c r="B1858" s="1" t="s">
        <v>8</v>
      </c>
      <c r="C1858" s="1" t="s">
        <v>9</v>
      </c>
      <c r="D1858" s="1" t="s">
        <v>2457</v>
      </c>
      <c r="E1858" s="1" t="s">
        <v>10</v>
      </c>
      <c r="F1858" s="1" t="s">
        <v>5364</v>
      </c>
      <c r="G1858" s="1" t="s">
        <v>234</v>
      </c>
      <c r="H1858" s="1" t="s">
        <v>235</v>
      </c>
      <c r="I1858" s="16"/>
      <c r="J1858" s="16"/>
      <c r="K1858" s="16"/>
      <c r="L1858" s="16"/>
      <c r="M1858" s="16"/>
      <c r="N1858" s="16"/>
      <c r="O1858" s="16"/>
      <c r="P1858" s="16"/>
      <c r="Q1858" s="16"/>
      <c r="R1858" s="16"/>
      <c r="S1858" s="16">
        <v>0.73470000000000002</v>
      </c>
      <c r="T1858" s="16"/>
      <c r="U1858" s="16"/>
      <c r="V1858" s="1" t="s">
        <v>2992</v>
      </c>
      <c r="W1858" s="1" t="s">
        <v>2551</v>
      </c>
      <c r="X1858" s="5" t="s">
        <v>5365</v>
      </c>
      <c r="Y1858" s="5" t="s">
        <v>2553</v>
      </c>
      <c r="Z1858" s="5" t="s">
        <v>2734</v>
      </c>
      <c r="AA1858" s="5"/>
    </row>
    <row r="1859" spans="1:27" ht="12" customHeight="1" x14ac:dyDescent="0.15">
      <c r="A1859" s="1" t="s">
        <v>524</v>
      </c>
      <c r="B1859" s="1" t="s">
        <v>8</v>
      </c>
      <c r="C1859" s="1" t="s">
        <v>15</v>
      </c>
      <c r="D1859" s="1" t="s">
        <v>2457</v>
      </c>
      <c r="E1859" s="1" t="s">
        <v>10</v>
      </c>
      <c r="F1859" s="1" t="s">
        <v>5364</v>
      </c>
      <c r="G1859" s="1" t="s">
        <v>238</v>
      </c>
      <c r="H1859" s="1" t="s">
        <v>239</v>
      </c>
      <c r="I1859" s="16"/>
      <c r="J1859" s="16"/>
      <c r="K1859" s="16"/>
      <c r="L1859" s="16"/>
      <c r="M1859" s="16"/>
      <c r="N1859" s="16"/>
      <c r="O1859" s="16"/>
      <c r="P1859" s="16"/>
      <c r="Q1859" s="16"/>
      <c r="R1859" s="16"/>
      <c r="S1859" s="16">
        <v>0.77149999999999996</v>
      </c>
      <c r="T1859" s="16"/>
      <c r="U1859" s="16"/>
      <c r="V1859" s="1" t="s">
        <v>2992</v>
      </c>
      <c r="W1859" s="1" t="s">
        <v>2551</v>
      </c>
      <c r="X1859" s="5" t="s">
        <v>5365</v>
      </c>
      <c r="Y1859" s="5" t="s">
        <v>2737</v>
      </c>
      <c r="Z1859" s="5" t="s">
        <v>2738</v>
      </c>
      <c r="AA1859" s="5"/>
    </row>
    <row r="1860" spans="1:27" ht="12" customHeight="1" x14ac:dyDescent="0.15">
      <c r="A1860" s="1" t="s">
        <v>524</v>
      </c>
      <c r="B1860" s="1" t="s">
        <v>8</v>
      </c>
      <c r="C1860" s="1" t="s">
        <v>17</v>
      </c>
      <c r="D1860" s="1" t="s">
        <v>2457</v>
      </c>
      <c r="E1860" s="1" t="s">
        <v>10</v>
      </c>
      <c r="F1860" s="1" t="s">
        <v>5364</v>
      </c>
      <c r="G1860" s="1" t="s">
        <v>240</v>
      </c>
      <c r="H1860" s="1" t="s">
        <v>235</v>
      </c>
      <c r="I1860" s="16"/>
      <c r="J1860" s="16"/>
      <c r="K1860" s="16"/>
      <c r="L1860" s="16"/>
      <c r="M1860" s="16"/>
      <c r="N1860" s="16"/>
      <c r="O1860" s="16"/>
      <c r="P1860" s="16"/>
      <c r="Q1860" s="16"/>
      <c r="R1860" s="16"/>
      <c r="S1860" s="16"/>
      <c r="T1860" s="16"/>
      <c r="U1860" s="16"/>
      <c r="V1860" s="1" t="s">
        <v>2992</v>
      </c>
      <c r="W1860" s="1" t="s">
        <v>2551</v>
      </c>
      <c r="X1860" s="5" t="s">
        <v>5365</v>
      </c>
      <c r="Y1860" s="5" t="s">
        <v>2561</v>
      </c>
      <c r="Z1860" s="5" t="s">
        <v>2734</v>
      </c>
      <c r="AA1860" s="5"/>
    </row>
    <row r="1861" spans="1:27" ht="12" customHeight="1" x14ac:dyDescent="0.15">
      <c r="A1861" s="1" t="s">
        <v>524</v>
      </c>
      <c r="B1861" s="1" t="s">
        <v>8</v>
      </c>
      <c r="C1861" s="1" t="s">
        <v>19</v>
      </c>
      <c r="D1861" s="1" t="s">
        <v>2457</v>
      </c>
      <c r="E1861" s="1" t="s">
        <v>10</v>
      </c>
      <c r="F1861" s="1" t="s">
        <v>5364</v>
      </c>
      <c r="G1861" s="1" t="s">
        <v>242</v>
      </c>
      <c r="H1861" s="1" t="s">
        <v>235</v>
      </c>
      <c r="I1861" s="16"/>
      <c r="J1861" s="16"/>
      <c r="K1861" s="16"/>
      <c r="L1861" s="16"/>
      <c r="M1861" s="16"/>
      <c r="N1861" s="16"/>
      <c r="O1861" s="16"/>
      <c r="P1861" s="16"/>
      <c r="Q1861" s="16"/>
      <c r="R1861" s="16"/>
      <c r="S1861" s="16">
        <v>0.81120000000000003</v>
      </c>
      <c r="T1861" s="16"/>
      <c r="U1861" s="16"/>
      <c r="V1861" s="1" t="s">
        <v>2992</v>
      </c>
      <c r="W1861" s="1" t="s">
        <v>2551</v>
      </c>
      <c r="X1861" s="5" t="s">
        <v>5365</v>
      </c>
      <c r="Y1861" s="5" t="s">
        <v>2557</v>
      </c>
      <c r="Z1861" s="5" t="s">
        <v>2734</v>
      </c>
      <c r="AA1861" s="5"/>
    </row>
    <row r="1862" spans="1:27" ht="12" customHeight="1" x14ac:dyDescent="0.15">
      <c r="A1862" s="1" t="s">
        <v>524</v>
      </c>
      <c r="B1862" s="1" t="s">
        <v>8</v>
      </c>
      <c r="C1862" s="1" t="s">
        <v>21</v>
      </c>
      <c r="D1862" s="1" t="s">
        <v>2457</v>
      </c>
      <c r="E1862" s="1" t="s">
        <v>10</v>
      </c>
      <c r="F1862" s="1" t="s">
        <v>5364</v>
      </c>
      <c r="G1862" s="1" t="s">
        <v>245</v>
      </c>
      <c r="H1862" s="1" t="s">
        <v>239</v>
      </c>
      <c r="I1862" s="16"/>
      <c r="J1862" s="16"/>
      <c r="K1862" s="16"/>
      <c r="L1862" s="16"/>
      <c r="M1862" s="16"/>
      <c r="N1862" s="16"/>
      <c r="O1862" s="16"/>
      <c r="P1862" s="16"/>
      <c r="Q1862" s="16"/>
      <c r="R1862" s="16"/>
      <c r="S1862" s="16">
        <v>0.87849999999999995</v>
      </c>
      <c r="T1862" s="16"/>
      <c r="U1862" s="16"/>
      <c r="V1862" s="1" t="s">
        <v>2992</v>
      </c>
      <c r="W1862" s="1" t="s">
        <v>2551</v>
      </c>
      <c r="X1862" s="5" t="s">
        <v>5365</v>
      </c>
      <c r="Y1862" s="5" t="s">
        <v>2740</v>
      </c>
      <c r="Z1862" s="5" t="s">
        <v>2738</v>
      </c>
      <c r="AA1862" s="5"/>
    </row>
    <row r="1863" spans="1:27" ht="12" customHeight="1" x14ac:dyDescent="0.15">
      <c r="A1863" s="1" t="s">
        <v>524</v>
      </c>
      <c r="B1863" s="1" t="s">
        <v>8</v>
      </c>
      <c r="C1863" s="1" t="s">
        <v>23</v>
      </c>
      <c r="D1863" s="1" t="s">
        <v>2457</v>
      </c>
      <c r="E1863" s="1" t="s">
        <v>10</v>
      </c>
      <c r="F1863" s="1" t="s">
        <v>5364</v>
      </c>
      <c r="G1863" s="1" t="s">
        <v>247</v>
      </c>
      <c r="H1863" s="1" t="s">
        <v>235</v>
      </c>
      <c r="I1863" s="16"/>
      <c r="J1863" s="16"/>
      <c r="K1863" s="16"/>
      <c r="L1863" s="16"/>
      <c r="M1863" s="16"/>
      <c r="N1863" s="16"/>
      <c r="O1863" s="16"/>
      <c r="P1863" s="16"/>
      <c r="Q1863" s="16"/>
      <c r="R1863" s="16"/>
      <c r="S1863" s="16"/>
      <c r="T1863" s="16"/>
      <c r="U1863" s="16"/>
      <c r="V1863" s="1" t="s">
        <v>2992</v>
      </c>
      <c r="W1863" s="1" t="s">
        <v>2551</v>
      </c>
      <c r="X1863" s="5" t="s">
        <v>5365</v>
      </c>
      <c r="Y1863" s="5" t="s">
        <v>2558</v>
      </c>
      <c r="Z1863" s="5" t="s">
        <v>2734</v>
      </c>
      <c r="AA1863" s="5"/>
    </row>
    <row r="1864" spans="1:27" ht="12" customHeight="1" x14ac:dyDescent="0.15">
      <c r="A1864" s="1" t="s">
        <v>524</v>
      </c>
      <c r="B1864" s="1" t="s">
        <v>8</v>
      </c>
      <c r="C1864" s="1" t="s">
        <v>77</v>
      </c>
      <c r="D1864" s="1" t="s">
        <v>2457</v>
      </c>
      <c r="E1864" s="1" t="s">
        <v>10</v>
      </c>
      <c r="F1864" s="1" t="s">
        <v>5364</v>
      </c>
      <c r="G1864" s="1" t="s">
        <v>249</v>
      </c>
      <c r="H1864" s="1" t="s">
        <v>235</v>
      </c>
      <c r="I1864" s="16"/>
      <c r="J1864" s="16"/>
      <c r="K1864" s="16"/>
      <c r="L1864" s="16"/>
      <c r="M1864" s="16"/>
      <c r="N1864" s="16"/>
      <c r="O1864" s="16"/>
      <c r="P1864" s="16"/>
      <c r="Q1864" s="16"/>
      <c r="R1864" s="16"/>
      <c r="S1864" s="16">
        <v>0.75409999999999999</v>
      </c>
      <c r="T1864" s="16"/>
      <c r="U1864" s="16"/>
      <c r="V1864" s="1" t="s">
        <v>2992</v>
      </c>
      <c r="W1864" s="1" t="s">
        <v>2551</v>
      </c>
      <c r="X1864" s="5" t="s">
        <v>5365</v>
      </c>
      <c r="Y1864" s="5" t="s">
        <v>2559</v>
      </c>
      <c r="Z1864" s="5" t="s">
        <v>2734</v>
      </c>
      <c r="AA1864" s="5"/>
    </row>
    <row r="1865" spans="1:27" ht="12" customHeight="1" x14ac:dyDescent="0.15">
      <c r="A1865" s="1" t="s">
        <v>524</v>
      </c>
      <c r="B1865" s="1" t="s">
        <v>25</v>
      </c>
      <c r="C1865" s="1" t="s">
        <v>9</v>
      </c>
      <c r="D1865" s="1" t="s">
        <v>2457</v>
      </c>
      <c r="E1865" s="1" t="s">
        <v>10</v>
      </c>
      <c r="F1865" s="1" t="s">
        <v>525</v>
      </c>
      <c r="G1865" s="1" t="s">
        <v>234</v>
      </c>
      <c r="H1865" s="1" t="s">
        <v>235</v>
      </c>
      <c r="I1865" s="16"/>
      <c r="J1865" s="16"/>
      <c r="K1865" s="16"/>
      <c r="L1865" s="16"/>
      <c r="M1865" s="16"/>
      <c r="N1865" s="16"/>
      <c r="O1865" s="16"/>
      <c r="P1865" s="16"/>
      <c r="Q1865" s="16"/>
      <c r="R1865" s="16"/>
      <c r="S1865" s="16"/>
      <c r="T1865" s="16"/>
      <c r="U1865" s="16"/>
      <c r="V1865" s="1" t="s">
        <v>2992</v>
      </c>
      <c r="W1865" s="1" t="s">
        <v>2551</v>
      </c>
      <c r="X1865" s="5" t="s">
        <v>2993</v>
      </c>
      <c r="Y1865" s="5" t="s">
        <v>2553</v>
      </c>
      <c r="Z1865" s="5" t="s">
        <v>2734</v>
      </c>
      <c r="AA1865" s="5"/>
    </row>
    <row r="1866" spans="1:27" ht="12" customHeight="1" x14ac:dyDescent="0.15">
      <c r="A1866" s="1" t="s">
        <v>524</v>
      </c>
      <c r="B1866" s="1" t="s">
        <v>25</v>
      </c>
      <c r="C1866" s="1" t="s">
        <v>15</v>
      </c>
      <c r="D1866" s="1" t="s">
        <v>2457</v>
      </c>
      <c r="E1866" s="1" t="s">
        <v>10</v>
      </c>
      <c r="F1866" s="1" t="s">
        <v>525</v>
      </c>
      <c r="G1866" s="1" t="s">
        <v>238</v>
      </c>
      <c r="H1866" s="1" t="s">
        <v>239</v>
      </c>
      <c r="I1866" s="16"/>
      <c r="J1866" s="16"/>
      <c r="K1866" s="16"/>
      <c r="L1866" s="16"/>
      <c r="M1866" s="16"/>
      <c r="N1866" s="16"/>
      <c r="O1866" s="16"/>
      <c r="P1866" s="16"/>
      <c r="Q1866" s="16"/>
      <c r="R1866" s="16"/>
      <c r="S1866" s="16"/>
      <c r="T1866" s="16"/>
      <c r="U1866" s="16"/>
      <c r="V1866" s="1" t="s">
        <v>2992</v>
      </c>
      <c r="W1866" s="1" t="s">
        <v>2551</v>
      </c>
      <c r="X1866" s="5" t="s">
        <v>2993</v>
      </c>
      <c r="Y1866" s="5" t="s">
        <v>2737</v>
      </c>
      <c r="Z1866" s="5" t="s">
        <v>2738</v>
      </c>
      <c r="AA1866" s="5"/>
    </row>
    <row r="1867" spans="1:27" ht="12" customHeight="1" x14ac:dyDescent="0.15">
      <c r="A1867" s="1" t="s">
        <v>524</v>
      </c>
      <c r="B1867" s="1" t="s">
        <v>25</v>
      </c>
      <c r="C1867" s="1" t="s">
        <v>17</v>
      </c>
      <c r="D1867" s="1" t="s">
        <v>2457</v>
      </c>
      <c r="E1867" s="1" t="s">
        <v>10</v>
      </c>
      <c r="F1867" s="1" t="s">
        <v>525</v>
      </c>
      <c r="G1867" s="1" t="s">
        <v>240</v>
      </c>
      <c r="H1867" s="1" t="s">
        <v>235</v>
      </c>
      <c r="I1867" s="16"/>
      <c r="J1867" s="16"/>
      <c r="K1867" s="16"/>
      <c r="L1867" s="16"/>
      <c r="M1867" s="16"/>
      <c r="N1867" s="16"/>
      <c r="O1867" s="16"/>
      <c r="P1867" s="16"/>
      <c r="Q1867" s="16"/>
      <c r="R1867" s="16"/>
      <c r="S1867" s="16"/>
      <c r="T1867" s="16"/>
      <c r="U1867" s="16"/>
      <c r="V1867" s="1" t="s">
        <v>2992</v>
      </c>
      <c r="W1867" s="1" t="s">
        <v>2551</v>
      </c>
      <c r="X1867" s="5" t="s">
        <v>2993</v>
      </c>
      <c r="Y1867" s="5" t="s">
        <v>2561</v>
      </c>
      <c r="Z1867" s="5" t="s">
        <v>2734</v>
      </c>
      <c r="AA1867" s="5"/>
    </row>
    <row r="1868" spans="1:27" ht="12" customHeight="1" x14ac:dyDescent="0.15">
      <c r="A1868" s="1" t="s">
        <v>524</v>
      </c>
      <c r="B1868" s="1" t="s">
        <v>25</v>
      </c>
      <c r="C1868" s="1" t="s">
        <v>19</v>
      </c>
      <c r="D1868" s="1" t="s">
        <v>2457</v>
      </c>
      <c r="E1868" s="1" t="s">
        <v>10</v>
      </c>
      <c r="F1868" s="1" t="s">
        <v>525</v>
      </c>
      <c r="G1868" s="1" t="s">
        <v>242</v>
      </c>
      <c r="H1868" s="1" t="s">
        <v>235</v>
      </c>
      <c r="I1868" s="16"/>
      <c r="J1868" s="16"/>
      <c r="K1868" s="16"/>
      <c r="L1868" s="16"/>
      <c r="M1868" s="16"/>
      <c r="N1868" s="16"/>
      <c r="O1868" s="16"/>
      <c r="P1868" s="16"/>
      <c r="Q1868" s="16"/>
      <c r="R1868" s="16"/>
      <c r="S1868" s="16"/>
      <c r="T1868" s="16"/>
      <c r="U1868" s="16"/>
      <c r="V1868" s="1" t="s">
        <v>2992</v>
      </c>
      <c r="W1868" s="1" t="s">
        <v>2551</v>
      </c>
      <c r="X1868" s="5" t="s">
        <v>2993</v>
      </c>
      <c r="Y1868" s="5" t="s">
        <v>2557</v>
      </c>
      <c r="Z1868" s="5" t="s">
        <v>2734</v>
      </c>
      <c r="AA1868" s="5"/>
    </row>
    <row r="1869" spans="1:27" ht="12" customHeight="1" x14ac:dyDescent="0.15">
      <c r="A1869" s="1" t="s">
        <v>524</v>
      </c>
      <c r="B1869" s="1" t="s">
        <v>25</v>
      </c>
      <c r="C1869" s="1" t="s">
        <v>21</v>
      </c>
      <c r="D1869" s="1" t="s">
        <v>2457</v>
      </c>
      <c r="E1869" s="1" t="s">
        <v>10</v>
      </c>
      <c r="F1869" s="1" t="s">
        <v>525</v>
      </c>
      <c r="G1869" s="1" t="s">
        <v>245</v>
      </c>
      <c r="H1869" s="1" t="s">
        <v>239</v>
      </c>
      <c r="I1869" s="16"/>
      <c r="J1869" s="16"/>
      <c r="K1869" s="16"/>
      <c r="L1869" s="16"/>
      <c r="M1869" s="16"/>
      <c r="N1869" s="16"/>
      <c r="O1869" s="16"/>
      <c r="P1869" s="16"/>
      <c r="Q1869" s="16"/>
      <c r="R1869" s="16"/>
      <c r="S1869" s="16"/>
      <c r="T1869" s="16"/>
      <c r="U1869" s="16"/>
      <c r="V1869" s="1" t="s">
        <v>2992</v>
      </c>
      <c r="W1869" s="1" t="s">
        <v>2551</v>
      </c>
      <c r="X1869" s="5" t="s">
        <v>2993</v>
      </c>
      <c r="Y1869" s="5" t="s">
        <v>2740</v>
      </c>
      <c r="Z1869" s="5" t="s">
        <v>2738</v>
      </c>
      <c r="AA1869" s="5"/>
    </row>
    <row r="1870" spans="1:27" ht="12" customHeight="1" x14ac:dyDescent="0.15">
      <c r="A1870" s="1" t="s">
        <v>524</v>
      </c>
      <c r="B1870" s="1" t="s">
        <v>25</v>
      </c>
      <c r="C1870" s="1" t="s">
        <v>23</v>
      </c>
      <c r="D1870" s="1" t="s">
        <v>2457</v>
      </c>
      <c r="E1870" s="1" t="s">
        <v>10</v>
      </c>
      <c r="F1870" s="1" t="s">
        <v>525</v>
      </c>
      <c r="G1870" s="1" t="s">
        <v>247</v>
      </c>
      <c r="H1870" s="1" t="s">
        <v>235</v>
      </c>
      <c r="I1870" s="16"/>
      <c r="J1870" s="16"/>
      <c r="K1870" s="16"/>
      <c r="L1870" s="16"/>
      <c r="M1870" s="16"/>
      <c r="N1870" s="16"/>
      <c r="O1870" s="16"/>
      <c r="P1870" s="16"/>
      <c r="Q1870" s="16"/>
      <c r="R1870" s="16"/>
      <c r="S1870" s="16"/>
      <c r="T1870" s="16"/>
      <c r="U1870" s="16"/>
      <c r="V1870" s="1" t="s">
        <v>2992</v>
      </c>
      <c r="W1870" s="1" t="s">
        <v>2551</v>
      </c>
      <c r="X1870" s="5" t="s">
        <v>2993</v>
      </c>
      <c r="Y1870" s="5" t="s">
        <v>2558</v>
      </c>
      <c r="Z1870" s="5" t="s">
        <v>2734</v>
      </c>
      <c r="AA1870" s="5"/>
    </row>
    <row r="1871" spans="1:27" ht="12" customHeight="1" x14ac:dyDescent="0.15">
      <c r="A1871" s="1" t="s">
        <v>524</v>
      </c>
      <c r="B1871" s="1" t="s">
        <v>25</v>
      </c>
      <c r="C1871" s="1" t="s">
        <v>77</v>
      </c>
      <c r="D1871" s="1" t="s">
        <v>2457</v>
      </c>
      <c r="E1871" s="1" t="s">
        <v>10</v>
      </c>
      <c r="F1871" s="1" t="s">
        <v>525</v>
      </c>
      <c r="G1871" s="1" t="s">
        <v>249</v>
      </c>
      <c r="H1871" s="1" t="s">
        <v>235</v>
      </c>
      <c r="I1871" s="16"/>
      <c r="J1871" s="16"/>
      <c r="K1871" s="16"/>
      <c r="L1871" s="16"/>
      <c r="M1871" s="16"/>
      <c r="N1871" s="16"/>
      <c r="O1871" s="16"/>
      <c r="P1871" s="16"/>
      <c r="Q1871" s="16"/>
      <c r="R1871" s="16"/>
      <c r="S1871" s="16"/>
      <c r="T1871" s="16"/>
      <c r="U1871" s="16"/>
      <c r="V1871" s="1" t="s">
        <v>2992</v>
      </c>
      <c r="W1871" s="1" t="s">
        <v>2551</v>
      </c>
      <c r="X1871" s="5" t="s">
        <v>2993</v>
      </c>
      <c r="Y1871" s="5" t="s">
        <v>2559</v>
      </c>
      <c r="Z1871" s="5" t="s">
        <v>2734</v>
      </c>
      <c r="AA1871" s="5"/>
    </row>
    <row r="1872" spans="1:27" ht="12" customHeight="1" x14ac:dyDescent="0.15">
      <c r="A1872" s="1" t="s">
        <v>524</v>
      </c>
      <c r="B1872" s="1" t="s">
        <v>27</v>
      </c>
      <c r="C1872" s="1" t="s">
        <v>9</v>
      </c>
      <c r="D1872" s="1" t="s">
        <v>2457</v>
      </c>
      <c r="E1872" s="1" t="s">
        <v>10</v>
      </c>
      <c r="F1872" s="1" t="s">
        <v>526</v>
      </c>
      <c r="G1872" s="1" t="s">
        <v>234</v>
      </c>
      <c r="H1872" s="1" t="s">
        <v>235</v>
      </c>
      <c r="I1872" s="16"/>
      <c r="J1872" s="16"/>
      <c r="K1872" s="16"/>
      <c r="L1872" s="16"/>
      <c r="M1872" s="16"/>
      <c r="N1872" s="16"/>
      <c r="O1872" s="16"/>
      <c r="P1872" s="16"/>
      <c r="Q1872" s="16"/>
      <c r="R1872" s="16"/>
      <c r="S1872" s="16"/>
      <c r="T1872" s="16"/>
      <c r="U1872" s="16"/>
      <c r="V1872" s="1" t="s">
        <v>2992</v>
      </c>
      <c r="W1872" s="1" t="s">
        <v>2551</v>
      </c>
      <c r="X1872" s="5" t="s">
        <v>2994</v>
      </c>
      <c r="Y1872" s="5" t="s">
        <v>2553</v>
      </c>
      <c r="Z1872" s="5" t="s">
        <v>2734</v>
      </c>
      <c r="AA1872" s="5"/>
    </row>
    <row r="1873" spans="1:27" ht="12" customHeight="1" x14ac:dyDescent="0.15">
      <c r="A1873" s="1" t="s">
        <v>524</v>
      </c>
      <c r="B1873" s="1" t="s">
        <v>27</v>
      </c>
      <c r="C1873" s="1" t="s">
        <v>15</v>
      </c>
      <c r="D1873" s="1" t="s">
        <v>2457</v>
      </c>
      <c r="E1873" s="1" t="s">
        <v>10</v>
      </c>
      <c r="F1873" s="1" t="s">
        <v>526</v>
      </c>
      <c r="G1873" s="1" t="s">
        <v>238</v>
      </c>
      <c r="H1873" s="1" t="s">
        <v>239</v>
      </c>
      <c r="I1873" s="16"/>
      <c r="J1873" s="16"/>
      <c r="K1873" s="16"/>
      <c r="L1873" s="16"/>
      <c r="M1873" s="16"/>
      <c r="N1873" s="16"/>
      <c r="O1873" s="16"/>
      <c r="P1873" s="16"/>
      <c r="Q1873" s="16"/>
      <c r="R1873" s="16"/>
      <c r="S1873" s="16"/>
      <c r="T1873" s="16"/>
      <c r="U1873" s="16"/>
      <c r="V1873" s="1" t="s">
        <v>2992</v>
      </c>
      <c r="W1873" s="1" t="s">
        <v>2551</v>
      </c>
      <c r="X1873" s="5" t="s">
        <v>2994</v>
      </c>
      <c r="Y1873" s="5" t="s">
        <v>2737</v>
      </c>
      <c r="Z1873" s="5" t="s">
        <v>2738</v>
      </c>
      <c r="AA1873" s="5"/>
    </row>
    <row r="1874" spans="1:27" ht="12" customHeight="1" x14ac:dyDescent="0.15">
      <c r="A1874" s="1" t="s">
        <v>524</v>
      </c>
      <c r="B1874" s="1" t="s">
        <v>27</v>
      </c>
      <c r="C1874" s="1" t="s">
        <v>17</v>
      </c>
      <c r="D1874" s="1" t="s">
        <v>2457</v>
      </c>
      <c r="E1874" s="1" t="s">
        <v>10</v>
      </c>
      <c r="F1874" s="1" t="s">
        <v>526</v>
      </c>
      <c r="G1874" s="1" t="s">
        <v>240</v>
      </c>
      <c r="H1874" s="1" t="s">
        <v>235</v>
      </c>
      <c r="I1874" s="16"/>
      <c r="J1874" s="16"/>
      <c r="K1874" s="16"/>
      <c r="L1874" s="16"/>
      <c r="M1874" s="16"/>
      <c r="N1874" s="16"/>
      <c r="O1874" s="16"/>
      <c r="P1874" s="16"/>
      <c r="Q1874" s="16"/>
      <c r="R1874" s="16"/>
      <c r="S1874" s="16"/>
      <c r="T1874" s="16"/>
      <c r="U1874" s="16"/>
      <c r="V1874" s="1" t="s">
        <v>2992</v>
      </c>
      <c r="W1874" s="1" t="s">
        <v>2551</v>
      </c>
      <c r="X1874" s="5" t="s">
        <v>2994</v>
      </c>
      <c r="Y1874" s="5" t="s">
        <v>2561</v>
      </c>
      <c r="Z1874" s="5" t="s">
        <v>2734</v>
      </c>
      <c r="AA1874" s="5"/>
    </row>
    <row r="1875" spans="1:27" ht="12" customHeight="1" x14ac:dyDescent="0.15">
      <c r="A1875" s="1" t="s">
        <v>524</v>
      </c>
      <c r="B1875" s="1" t="s">
        <v>27</v>
      </c>
      <c r="C1875" s="1" t="s">
        <v>19</v>
      </c>
      <c r="D1875" s="1" t="s">
        <v>2457</v>
      </c>
      <c r="E1875" s="1" t="s">
        <v>10</v>
      </c>
      <c r="F1875" s="1" t="s">
        <v>526</v>
      </c>
      <c r="G1875" s="1" t="s">
        <v>242</v>
      </c>
      <c r="H1875" s="1" t="s">
        <v>235</v>
      </c>
      <c r="I1875" s="16"/>
      <c r="J1875" s="16"/>
      <c r="K1875" s="16"/>
      <c r="L1875" s="16"/>
      <c r="M1875" s="16"/>
      <c r="N1875" s="16"/>
      <c r="O1875" s="16"/>
      <c r="P1875" s="16"/>
      <c r="Q1875" s="16"/>
      <c r="R1875" s="16"/>
      <c r="S1875" s="16"/>
      <c r="T1875" s="16"/>
      <c r="U1875" s="16"/>
      <c r="V1875" s="1" t="s">
        <v>2992</v>
      </c>
      <c r="W1875" s="1" t="s">
        <v>2551</v>
      </c>
      <c r="X1875" s="5" t="s">
        <v>2994</v>
      </c>
      <c r="Y1875" s="5" t="s">
        <v>2557</v>
      </c>
      <c r="Z1875" s="5" t="s">
        <v>2734</v>
      </c>
      <c r="AA1875" s="5"/>
    </row>
    <row r="1876" spans="1:27" ht="12" customHeight="1" x14ac:dyDescent="0.15">
      <c r="A1876" s="1" t="s">
        <v>524</v>
      </c>
      <c r="B1876" s="1" t="s">
        <v>27</v>
      </c>
      <c r="C1876" s="1" t="s">
        <v>21</v>
      </c>
      <c r="D1876" s="1" t="s">
        <v>2457</v>
      </c>
      <c r="E1876" s="1" t="s">
        <v>10</v>
      </c>
      <c r="F1876" s="1" t="s">
        <v>526</v>
      </c>
      <c r="G1876" s="1" t="s">
        <v>245</v>
      </c>
      <c r="H1876" s="1" t="s">
        <v>239</v>
      </c>
      <c r="I1876" s="16"/>
      <c r="J1876" s="16"/>
      <c r="K1876" s="16"/>
      <c r="L1876" s="16"/>
      <c r="M1876" s="16"/>
      <c r="N1876" s="16"/>
      <c r="O1876" s="16"/>
      <c r="P1876" s="16"/>
      <c r="Q1876" s="16"/>
      <c r="R1876" s="16"/>
      <c r="S1876" s="16"/>
      <c r="T1876" s="16"/>
      <c r="U1876" s="16"/>
      <c r="V1876" s="1" t="s">
        <v>2992</v>
      </c>
      <c r="W1876" s="1" t="s">
        <v>2551</v>
      </c>
      <c r="X1876" s="5" t="s">
        <v>2994</v>
      </c>
      <c r="Y1876" s="5" t="s">
        <v>2740</v>
      </c>
      <c r="Z1876" s="5" t="s">
        <v>2738</v>
      </c>
      <c r="AA1876" s="5"/>
    </row>
    <row r="1877" spans="1:27" ht="12" customHeight="1" x14ac:dyDescent="0.15">
      <c r="A1877" s="1" t="s">
        <v>524</v>
      </c>
      <c r="B1877" s="1" t="s">
        <v>27</v>
      </c>
      <c r="C1877" s="1" t="s">
        <v>23</v>
      </c>
      <c r="D1877" s="1" t="s">
        <v>2457</v>
      </c>
      <c r="E1877" s="1" t="s">
        <v>10</v>
      </c>
      <c r="F1877" s="1" t="s">
        <v>526</v>
      </c>
      <c r="G1877" s="1" t="s">
        <v>247</v>
      </c>
      <c r="H1877" s="1" t="s">
        <v>235</v>
      </c>
      <c r="I1877" s="16"/>
      <c r="J1877" s="16"/>
      <c r="K1877" s="16"/>
      <c r="L1877" s="16"/>
      <c r="M1877" s="16"/>
      <c r="N1877" s="16"/>
      <c r="O1877" s="16"/>
      <c r="P1877" s="16"/>
      <c r="Q1877" s="16"/>
      <c r="R1877" s="16"/>
      <c r="S1877" s="16"/>
      <c r="T1877" s="16"/>
      <c r="U1877" s="16"/>
      <c r="V1877" s="1" t="s">
        <v>2992</v>
      </c>
      <c r="W1877" s="1" t="s">
        <v>2551</v>
      </c>
      <c r="X1877" s="5" t="s">
        <v>2994</v>
      </c>
      <c r="Y1877" s="5" t="s">
        <v>2558</v>
      </c>
      <c r="Z1877" s="5" t="s">
        <v>2734</v>
      </c>
      <c r="AA1877" s="5"/>
    </row>
    <row r="1878" spans="1:27" ht="12" customHeight="1" x14ac:dyDescent="0.15">
      <c r="A1878" s="1" t="s">
        <v>524</v>
      </c>
      <c r="B1878" s="1" t="s">
        <v>27</v>
      </c>
      <c r="C1878" s="1" t="s">
        <v>77</v>
      </c>
      <c r="D1878" s="1" t="s">
        <v>2457</v>
      </c>
      <c r="E1878" s="1" t="s">
        <v>10</v>
      </c>
      <c r="F1878" s="1" t="s">
        <v>526</v>
      </c>
      <c r="G1878" s="1" t="s">
        <v>249</v>
      </c>
      <c r="H1878" s="1" t="s">
        <v>235</v>
      </c>
      <c r="I1878" s="16"/>
      <c r="J1878" s="16"/>
      <c r="K1878" s="16"/>
      <c r="L1878" s="16"/>
      <c r="M1878" s="16"/>
      <c r="N1878" s="16"/>
      <c r="O1878" s="16"/>
      <c r="P1878" s="16"/>
      <c r="Q1878" s="16"/>
      <c r="R1878" s="16"/>
      <c r="S1878" s="16"/>
      <c r="T1878" s="16"/>
      <c r="U1878" s="16"/>
      <c r="V1878" s="1" t="s">
        <v>2992</v>
      </c>
      <c r="W1878" s="1" t="s">
        <v>2551</v>
      </c>
      <c r="X1878" s="5" t="s">
        <v>2994</v>
      </c>
      <c r="Y1878" s="5" t="s">
        <v>2559</v>
      </c>
      <c r="Z1878" s="5" t="s">
        <v>2734</v>
      </c>
      <c r="AA1878" s="5"/>
    </row>
    <row r="1879" spans="1:27" ht="12" customHeight="1" x14ac:dyDescent="0.15">
      <c r="A1879" s="1" t="s">
        <v>524</v>
      </c>
      <c r="B1879" s="1" t="s">
        <v>29</v>
      </c>
      <c r="C1879" s="1" t="s">
        <v>9</v>
      </c>
      <c r="D1879" s="1" t="s">
        <v>2457</v>
      </c>
      <c r="E1879" s="1" t="s">
        <v>10</v>
      </c>
      <c r="F1879" s="1" t="s">
        <v>527</v>
      </c>
      <c r="G1879" s="1" t="s">
        <v>234</v>
      </c>
      <c r="H1879" s="1" t="s">
        <v>235</v>
      </c>
      <c r="I1879" s="16"/>
      <c r="J1879" s="16"/>
      <c r="K1879" s="16"/>
      <c r="L1879" s="16"/>
      <c r="M1879" s="16"/>
      <c r="N1879" s="16"/>
      <c r="O1879" s="16"/>
      <c r="P1879" s="16"/>
      <c r="Q1879" s="16"/>
      <c r="R1879" s="16"/>
      <c r="S1879" s="16"/>
      <c r="T1879" s="16"/>
      <c r="U1879" s="16"/>
      <c r="V1879" s="1" t="s">
        <v>2992</v>
      </c>
      <c r="W1879" s="1" t="s">
        <v>2551</v>
      </c>
      <c r="X1879" s="5" t="s">
        <v>2995</v>
      </c>
      <c r="Y1879" s="5" t="s">
        <v>2553</v>
      </c>
      <c r="Z1879" s="5" t="s">
        <v>2734</v>
      </c>
      <c r="AA1879" s="5"/>
    </row>
    <row r="1880" spans="1:27" ht="12" customHeight="1" x14ac:dyDescent="0.15">
      <c r="A1880" s="1" t="s">
        <v>524</v>
      </c>
      <c r="B1880" s="1" t="s">
        <v>29</v>
      </c>
      <c r="C1880" s="1" t="s">
        <v>15</v>
      </c>
      <c r="D1880" s="1" t="s">
        <v>2457</v>
      </c>
      <c r="E1880" s="1" t="s">
        <v>10</v>
      </c>
      <c r="F1880" s="1" t="s">
        <v>527</v>
      </c>
      <c r="G1880" s="1" t="s">
        <v>238</v>
      </c>
      <c r="H1880" s="1" t="s">
        <v>239</v>
      </c>
      <c r="I1880" s="16"/>
      <c r="J1880" s="16"/>
      <c r="K1880" s="16"/>
      <c r="L1880" s="16"/>
      <c r="M1880" s="16"/>
      <c r="N1880" s="16"/>
      <c r="O1880" s="16"/>
      <c r="P1880" s="16"/>
      <c r="Q1880" s="16"/>
      <c r="R1880" s="16"/>
      <c r="S1880" s="16"/>
      <c r="T1880" s="16"/>
      <c r="U1880" s="16"/>
      <c r="V1880" s="1" t="s">
        <v>2992</v>
      </c>
      <c r="W1880" s="1" t="s">
        <v>2551</v>
      </c>
      <c r="X1880" s="5" t="s">
        <v>2995</v>
      </c>
      <c r="Y1880" s="5" t="s">
        <v>2737</v>
      </c>
      <c r="Z1880" s="5" t="s">
        <v>2738</v>
      </c>
      <c r="AA1880" s="5"/>
    </row>
    <row r="1881" spans="1:27" ht="12" customHeight="1" x14ac:dyDescent="0.15">
      <c r="A1881" s="1" t="s">
        <v>524</v>
      </c>
      <c r="B1881" s="1" t="s">
        <v>212</v>
      </c>
      <c r="C1881" s="1" t="s">
        <v>9</v>
      </c>
      <c r="D1881" s="1" t="s">
        <v>2457</v>
      </c>
      <c r="E1881" s="1" t="s">
        <v>213</v>
      </c>
      <c r="F1881" s="1" t="s">
        <v>284</v>
      </c>
      <c r="G1881" s="1" t="s">
        <v>215</v>
      </c>
      <c r="H1881" s="1" t="s">
        <v>216</v>
      </c>
      <c r="I1881" s="16"/>
      <c r="J1881" s="16"/>
      <c r="K1881" s="16"/>
      <c r="L1881" s="16"/>
      <c r="M1881" s="16"/>
      <c r="N1881" s="16"/>
      <c r="O1881" s="16"/>
      <c r="P1881" s="16"/>
      <c r="Q1881" s="16"/>
      <c r="R1881" s="16"/>
      <c r="S1881" s="16"/>
      <c r="T1881" s="16"/>
      <c r="U1881" s="16"/>
      <c r="V1881" s="1" t="s">
        <v>2992</v>
      </c>
      <c r="W1881" s="1" t="s">
        <v>2717</v>
      </c>
      <c r="X1881" s="5" t="s">
        <v>2768</v>
      </c>
      <c r="Y1881" s="5" t="s">
        <v>2719</v>
      </c>
      <c r="Z1881" s="5" t="s">
        <v>2720</v>
      </c>
      <c r="AA1881" s="5"/>
    </row>
    <row r="1882" spans="1:27" ht="12" customHeight="1" x14ac:dyDescent="0.15">
      <c r="A1882" s="1" t="s">
        <v>524</v>
      </c>
      <c r="B1882" s="1" t="s">
        <v>285</v>
      </c>
      <c r="C1882" s="1" t="s">
        <v>9</v>
      </c>
      <c r="D1882" s="1" t="s">
        <v>2457</v>
      </c>
      <c r="E1882" s="1" t="s">
        <v>213</v>
      </c>
      <c r="F1882" s="1" t="s">
        <v>286</v>
      </c>
      <c r="G1882" s="1" t="s">
        <v>215</v>
      </c>
      <c r="H1882" s="1" t="s">
        <v>216</v>
      </c>
      <c r="I1882" s="16"/>
      <c r="J1882" s="16"/>
      <c r="K1882" s="16"/>
      <c r="L1882" s="16"/>
      <c r="M1882" s="16"/>
      <c r="N1882" s="16"/>
      <c r="O1882" s="16"/>
      <c r="P1882" s="16"/>
      <c r="Q1882" s="16"/>
      <c r="R1882" s="16"/>
      <c r="S1882" s="16"/>
      <c r="T1882" s="16"/>
      <c r="U1882" s="16"/>
      <c r="V1882" s="1" t="s">
        <v>2992</v>
      </c>
      <c r="W1882" s="1" t="s">
        <v>2717</v>
      </c>
      <c r="X1882" s="5" t="s">
        <v>2769</v>
      </c>
      <c r="Y1882" s="5" t="s">
        <v>2719</v>
      </c>
      <c r="Z1882" s="5" t="s">
        <v>2720</v>
      </c>
      <c r="AA1882" s="5"/>
    </row>
    <row r="1883" spans="1:27" ht="12" customHeight="1" x14ac:dyDescent="0.15">
      <c r="A1883" s="1" t="s">
        <v>528</v>
      </c>
      <c r="B1883" s="1" t="s">
        <v>8</v>
      </c>
      <c r="C1883" s="1" t="s">
        <v>9</v>
      </c>
      <c r="D1883" s="1" t="s">
        <v>2458</v>
      </c>
      <c r="E1883" s="1" t="s">
        <v>10</v>
      </c>
      <c r="F1883" s="1" t="s">
        <v>529</v>
      </c>
      <c r="G1883" s="1" t="s">
        <v>234</v>
      </c>
      <c r="H1883" s="1" t="s">
        <v>530</v>
      </c>
      <c r="I1883" s="16"/>
      <c r="J1883" s="16"/>
      <c r="K1883" s="16"/>
      <c r="L1883" s="16"/>
      <c r="M1883" s="16"/>
      <c r="N1883" s="16"/>
      <c r="O1883" s="16"/>
      <c r="P1883" s="16"/>
      <c r="Q1883" s="16"/>
      <c r="R1883" s="16"/>
      <c r="S1883" s="16"/>
      <c r="T1883" s="16"/>
      <c r="U1883" s="16"/>
      <c r="V1883" s="1" t="s">
        <v>2996</v>
      </c>
      <c r="W1883" s="1" t="s">
        <v>2551</v>
      </c>
      <c r="X1883" s="5" t="s">
        <v>2997</v>
      </c>
      <c r="Y1883" s="5" t="s">
        <v>2553</v>
      </c>
      <c r="Z1883" s="5" t="s">
        <v>2998</v>
      </c>
      <c r="AA1883" s="5"/>
    </row>
    <row r="1884" spans="1:27" ht="12" customHeight="1" x14ac:dyDescent="0.15">
      <c r="A1884" s="1" t="s">
        <v>528</v>
      </c>
      <c r="B1884" s="1" t="s">
        <v>8</v>
      </c>
      <c r="C1884" s="1" t="s">
        <v>15</v>
      </c>
      <c r="D1884" s="1" t="s">
        <v>2458</v>
      </c>
      <c r="E1884" s="1" t="s">
        <v>10</v>
      </c>
      <c r="F1884" s="1" t="s">
        <v>529</v>
      </c>
      <c r="G1884" s="1" t="s">
        <v>304</v>
      </c>
      <c r="H1884" s="1" t="s">
        <v>13</v>
      </c>
      <c r="I1884" s="16"/>
      <c r="J1884" s="16"/>
      <c r="K1884" s="16"/>
      <c r="L1884" s="16"/>
      <c r="M1884" s="16"/>
      <c r="N1884" s="16"/>
      <c r="O1884" s="16"/>
      <c r="P1884" s="16"/>
      <c r="Q1884" s="16"/>
      <c r="R1884" s="16"/>
      <c r="S1884" s="16"/>
      <c r="T1884" s="16"/>
      <c r="U1884" s="16"/>
      <c r="V1884" s="1" t="s">
        <v>2996</v>
      </c>
      <c r="W1884" s="1" t="s">
        <v>2551</v>
      </c>
      <c r="X1884" s="5" t="s">
        <v>2997</v>
      </c>
      <c r="Y1884" s="5" t="s">
        <v>2787</v>
      </c>
      <c r="Z1884" s="5" t="s">
        <v>13</v>
      </c>
      <c r="AA1884" s="5"/>
    </row>
    <row r="1885" spans="1:27" ht="12" customHeight="1" x14ac:dyDescent="0.15">
      <c r="A1885" s="1" t="s">
        <v>528</v>
      </c>
      <c r="B1885" s="1" t="s">
        <v>8</v>
      </c>
      <c r="C1885" s="1" t="s">
        <v>17</v>
      </c>
      <c r="D1885" s="1" t="s">
        <v>2458</v>
      </c>
      <c r="E1885" s="1" t="s">
        <v>10</v>
      </c>
      <c r="F1885" s="1" t="s">
        <v>529</v>
      </c>
      <c r="G1885" s="1" t="s">
        <v>238</v>
      </c>
      <c r="H1885" s="1" t="s">
        <v>239</v>
      </c>
      <c r="I1885" s="16"/>
      <c r="J1885" s="16"/>
      <c r="K1885" s="16"/>
      <c r="L1885" s="16"/>
      <c r="M1885" s="16"/>
      <c r="N1885" s="16"/>
      <c r="O1885" s="16"/>
      <c r="P1885" s="16"/>
      <c r="Q1885" s="16"/>
      <c r="R1885" s="16"/>
      <c r="S1885" s="16"/>
      <c r="T1885" s="16"/>
      <c r="U1885" s="16"/>
      <c r="V1885" s="1" t="s">
        <v>2996</v>
      </c>
      <c r="W1885" s="1" t="s">
        <v>2551</v>
      </c>
      <c r="X1885" s="5" t="s">
        <v>2997</v>
      </c>
      <c r="Y1885" s="5" t="s">
        <v>2737</v>
      </c>
      <c r="Z1885" s="5" t="s">
        <v>2738</v>
      </c>
      <c r="AA1885" s="5"/>
    </row>
    <row r="1886" spans="1:27" ht="12" customHeight="1" x14ac:dyDescent="0.15">
      <c r="A1886" s="1" t="s">
        <v>528</v>
      </c>
      <c r="B1886" s="1" t="s">
        <v>8</v>
      </c>
      <c r="C1886" s="1" t="s">
        <v>19</v>
      </c>
      <c r="D1886" s="1" t="s">
        <v>2458</v>
      </c>
      <c r="E1886" s="1" t="s">
        <v>10</v>
      </c>
      <c r="F1886" s="1" t="s">
        <v>529</v>
      </c>
      <c r="G1886" s="1" t="s">
        <v>240</v>
      </c>
      <c r="H1886" s="1" t="s">
        <v>530</v>
      </c>
      <c r="I1886" s="16"/>
      <c r="J1886" s="16"/>
      <c r="K1886" s="16"/>
      <c r="L1886" s="16"/>
      <c r="M1886" s="16"/>
      <c r="N1886" s="16"/>
      <c r="O1886" s="16"/>
      <c r="P1886" s="16"/>
      <c r="Q1886" s="16"/>
      <c r="R1886" s="16"/>
      <c r="S1886" s="16"/>
      <c r="T1886" s="16"/>
      <c r="U1886" s="16"/>
      <c r="V1886" s="1" t="s">
        <v>2996</v>
      </c>
      <c r="W1886" s="1" t="s">
        <v>2551</v>
      </c>
      <c r="X1886" s="5" t="s">
        <v>2997</v>
      </c>
      <c r="Y1886" s="5" t="s">
        <v>2561</v>
      </c>
      <c r="Z1886" s="5" t="s">
        <v>2998</v>
      </c>
      <c r="AA1886" s="5"/>
    </row>
    <row r="1887" spans="1:27" ht="12" customHeight="1" x14ac:dyDescent="0.15">
      <c r="A1887" s="1" t="s">
        <v>528</v>
      </c>
      <c r="B1887" s="1" t="s">
        <v>8</v>
      </c>
      <c r="C1887" s="1" t="s">
        <v>21</v>
      </c>
      <c r="D1887" s="1" t="s">
        <v>2458</v>
      </c>
      <c r="E1887" s="1" t="s">
        <v>10</v>
      </c>
      <c r="F1887" s="1" t="s">
        <v>529</v>
      </c>
      <c r="G1887" s="1" t="s">
        <v>242</v>
      </c>
      <c r="H1887" s="1" t="s">
        <v>530</v>
      </c>
      <c r="I1887" s="16"/>
      <c r="J1887" s="16"/>
      <c r="K1887" s="16"/>
      <c r="L1887" s="16"/>
      <c r="M1887" s="16"/>
      <c r="N1887" s="16"/>
      <c r="O1887" s="16"/>
      <c r="P1887" s="16"/>
      <c r="Q1887" s="16"/>
      <c r="R1887" s="16"/>
      <c r="S1887" s="16"/>
      <c r="T1887" s="16"/>
      <c r="U1887" s="16"/>
      <c r="V1887" s="1" t="s">
        <v>2996</v>
      </c>
      <c r="W1887" s="1" t="s">
        <v>2551</v>
      </c>
      <c r="X1887" s="5" t="s">
        <v>2997</v>
      </c>
      <c r="Y1887" s="5" t="s">
        <v>2557</v>
      </c>
      <c r="Z1887" s="5" t="s">
        <v>2998</v>
      </c>
      <c r="AA1887" s="5"/>
    </row>
    <row r="1888" spans="1:27" ht="12" customHeight="1" x14ac:dyDescent="0.15">
      <c r="A1888" s="1" t="s">
        <v>528</v>
      </c>
      <c r="B1888" s="1" t="s">
        <v>8</v>
      </c>
      <c r="C1888" s="1" t="s">
        <v>23</v>
      </c>
      <c r="D1888" s="1" t="s">
        <v>2458</v>
      </c>
      <c r="E1888" s="1" t="s">
        <v>10</v>
      </c>
      <c r="F1888" s="1" t="s">
        <v>529</v>
      </c>
      <c r="G1888" s="1" t="s">
        <v>245</v>
      </c>
      <c r="H1888" s="1" t="s">
        <v>239</v>
      </c>
      <c r="I1888" s="16"/>
      <c r="J1888" s="16"/>
      <c r="K1888" s="16"/>
      <c r="L1888" s="16"/>
      <c r="M1888" s="16"/>
      <c r="N1888" s="16"/>
      <c r="O1888" s="16"/>
      <c r="P1888" s="16"/>
      <c r="Q1888" s="16"/>
      <c r="R1888" s="16"/>
      <c r="S1888" s="16"/>
      <c r="T1888" s="16"/>
      <c r="U1888" s="16"/>
      <c r="V1888" s="1" t="s">
        <v>2996</v>
      </c>
      <c r="W1888" s="1" t="s">
        <v>2551</v>
      </c>
      <c r="X1888" s="5" t="s">
        <v>2997</v>
      </c>
      <c r="Y1888" s="5" t="s">
        <v>2740</v>
      </c>
      <c r="Z1888" s="5" t="s">
        <v>2738</v>
      </c>
      <c r="AA1888" s="5"/>
    </row>
    <row r="1889" spans="1:27" ht="12" customHeight="1" x14ac:dyDescent="0.15">
      <c r="A1889" s="1" t="s">
        <v>528</v>
      </c>
      <c r="B1889" s="1" t="s">
        <v>8</v>
      </c>
      <c r="C1889" s="1" t="s">
        <v>77</v>
      </c>
      <c r="D1889" s="1" t="s">
        <v>2458</v>
      </c>
      <c r="E1889" s="1" t="s">
        <v>10</v>
      </c>
      <c r="F1889" s="1" t="s">
        <v>529</v>
      </c>
      <c r="G1889" s="1" t="s">
        <v>247</v>
      </c>
      <c r="H1889" s="1" t="s">
        <v>530</v>
      </c>
      <c r="I1889" s="16"/>
      <c r="J1889" s="16"/>
      <c r="K1889" s="16"/>
      <c r="L1889" s="16"/>
      <c r="N1889" s="16"/>
      <c r="O1889" s="16"/>
      <c r="P1889" s="16"/>
      <c r="Q1889" s="16"/>
      <c r="R1889" s="16"/>
      <c r="S1889" s="16"/>
      <c r="T1889" s="16"/>
      <c r="U1889" s="16"/>
      <c r="V1889" s="1" t="s">
        <v>2996</v>
      </c>
      <c r="W1889" s="1" t="s">
        <v>2551</v>
      </c>
      <c r="X1889" s="5" t="s">
        <v>2997</v>
      </c>
      <c r="Y1889" s="5" t="s">
        <v>2558</v>
      </c>
      <c r="Z1889" s="5" t="s">
        <v>2998</v>
      </c>
      <c r="AA1889" s="5"/>
    </row>
    <row r="1890" spans="1:27" ht="12" customHeight="1" x14ac:dyDescent="0.15">
      <c r="A1890" s="1" t="s">
        <v>528</v>
      </c>
      <c r="B1890" s="1" t="s">
        <v>8</v>
      </c>
      <c r="C1890" s="1" t="s">
        <v>244</v>
      </c>
      <c r="D1890" s="1" t="s">
        <v>2458</v>
      </c>
      <c r="E1890" s="1" t="s">
        <v>10</v>
      </c>
      <c r="F1890" s="1" t="s">
        <v>529</v>
      </c>
      <c r="G1890" s="1" t="s">
        <v>249</v>
      </c>
      <c r="H1890" s="1" t="s">
        <v>530</v>
      </c>
      <c r="I1890" s="16"/>
      <c r="J1890" s="16"/>
      <c r="K1890" s="16"/>
      <c r="L1890" s="16"/>
      <c r="M1890" s="16">
        <v>0.96930000000000005</v>
      </c>
      <c r="N1890" s="16"/>
      <c r="O1890" s="16"/>
      <c r="P1890" s="16"/>
      <c r="Q1890" s="16"/>
      <c r="R1890" s="16"/>
      <c r="S1890" s="16"/>
      <c r="T1890" s="16"/>
      <c r="U1890" s="16"/>
      <c r="V1890" s="1" t="s">
        <v>2996</v>
      </c>
      <c r="W1890" s="1" t="s">
        <v>2551</v>
      </c>
      <c r="X1890" s="5" t="s">
        <v>2997</v>
      </c>
      <c r="Y1890" s="5" t="s">
        <v>2559</v>
      </c>
      <c r="Z1890" s="5" t="s">
        <v>2998</v>
      </c>
      <c r="AA1890" s="5"/>
    </row>
    <row r="1891" spans="1:27" ht="12" customHeight="1" x14ac:dyDescent="0.15">
      <c r="A1891" s="1" t="s">
        <v>528</v>
      </c>
      <c r="B1891" s="1" t="s">
        <v>25</v>
      </c>
      <c r="C1891" s="1" t="s">
        <v>9</v>
      </c>
      <c r="D1891" s="1" t="s">
        <v>2458</v>
      </c>
      <c r="E1891" s="1" t="s">
        <v>10</v>
      </c>
      <c r="F1891" s="1" t="s">
        <v>531</v>
      </c>
      <c r="G1891" s="1" t="s">
        <v>234</v>
      </c>
      <c r="H1891" s="1" t="s">
        <v>530</v>
      </c>
      <c r="I1891" s="16"/>
      <c r="J1891" s="16"/>
      <c r="K1891" s="16"/>
      <c r="L1891" s="16"/>
      <c r="M1891" s="16"/>
      <c r="N1891" s="16"/>
      <c r="O1891" s="16"/>
      <c r="P1891" s="16"/>
      <c r="Q1891" s="16"/>
      <c r="R1891" s="16"/>
      <c r="S1891" s="16"/>
      <c r="T1891" s="16"/>
      <c r="U1891" s="16"/>
      <c r="V1891" s="1" t="s">
        <v>2996</v>
      </c>
      <c r="W1891" s="1" t="s">
        <v>2551</v>
      </c>
      <c r="X1891" s="5" t="s">
        <v>2999</v>
      </c>
      <c r="Y1891" s="5" t="s">
        <v>2553</v>
      </c>
      <c r="Z1891" s="5" t="s">
        <v>2998</v>
      </c>
      <c r="AA1891" s="5"/>
    </row>
    <row r="1892" spans="1:27" ht="12" customHeight="1" x14ac:dyDescent="0.15">
      <c r="A1892" s="1" t="s">
        <v>528</v>
      </c>
      <c r="B1892" s="1" t="s">
        <v>25</v>
      </c>
      <c r="C1892" s="1" t="s">
        <v>15</v>
      </c>
      <c r="D1892" s="1" t="s">
        <v>2458</v>
      </c>
      <c r="E1892" s="1" t="s">
        <v>10</v>
      </c>
      <c r="F1892" s="1" t="s">
        <v>531</v>
      </c>
      <c r="G1892" s="1" t="s">
        <v>304</v>
      </c>
      <c r="H1892" s="1" t="s">
        <v>13</v>
      </c>
      <c r="I1892" s="16"/>
      <c r="J1892" s="16"/>
      <c r="K1892" s="16"/>
      <c r="L1892" s="16"/>
      <c r="M1892" s="16"/>
      <c r="N1892" s="16"/>
      <c r="O1892" s="16"/>
      <c r="P1892" s="16"/>
      <c r="Q1892" s="16"/>
      <c r="R1892" s="16"/>
      <c r="S1892" s="16"/>
      <c r="T1892" s="16"/>
      <c r="U1892" s="16"/>
      <c r="V1892" s="1" t="s">
        <v>2996</v>
      </c>
      <c r="W1892" s="1" t="s">
        <v>2551</v>
      </c>
      <c r="X1892" s="5" t="s">
        <v>2999</v>
      </c>
      <c r="Y1892" s="5" t="s">
        <v>2787</v>
      </c>
      <c r="Z1892" s="5" t="s">
        <v>2582</v>
      </c>
      <c r="AA1892" s="5"/>
    </row>
    <row r="1893" spans="1:27" ht="12" customHeight="1" x14ac:dyDescent="0.15">
      <c r="A1893" s="1" t="s">
        <v>528</v>
      </c>
      <c r="B1893" s="1" t="s">
        <v>25</v>
      </c>
      <c r="C1893" s="1" t="s">
        <v>17</v>
      </c>
      <c r="D1893" s="1" t="s">
        <v>2458</v>
      </c>
      <c r="E1893" s="1" t="s">
        <v>10</v>
      </c>
      <c r="F1893" s="1" t="s">
        <v>531</v>
      </c>
      <c r="G1893" s="1" t="s">
        <v>238</v>
      </c>
      <c r="H1893" s="1" t="s">
        <v>239</v>
      </c>
      <c r="I1893" s="16"/>
      <c r="J1893" s="16"/>
      <c r="K1893" s="16"/>
      <c r="L1893" s="16"/>
      <c r="M1893" s="16"/>
      <c r="N1893" s="16"/>
      <c r="O1893" s="16"/>
      <c r="P1893" s="16"/>
      <c r="Q1893" s="16"/>
      <c r="R1893" s="16"/>
      <c r="S1893" s="16"/>
      <c r="T1893" s="16"/>
      <c r="U1893" s="16"/>
      <c r="V1893" s="1" t="s">
        <v>2996</v>
      </c>
      <c r="W1893" s="1" t="s">
        <v>2551</v>
      </c>
      <c r="X1893" s="5" t="s">
        <v>2999</v>
      </c>
      <c r="Y1893" s="5" t="s">
        <v>2737</v>
      </c>
      <c r="Z1893" s="5" t="s">
        <v>2738</v>
      </c>
      <c r="AA1893" s="5"/>
    </row>
    <row r="1894" spans="1:27" ht="12" customHeight="1" x14ac:dyDescent="0.15">
      <c r="A1894" s="1" t="s">
        <v>528</v>
      </c>
      <c r="B1894" s="1" t="s">
        <v>25</v>
      </c>
      <c r="C1894" s="1" t="s">
        <v>19</v>
      </c>
      <c r="D1894" s="1" t="s">
        <v>2458</v>
      </c>
      <c r="E1894" s="1" t="s">
        <v>10</v>
      </c>
      <c r="F1894" s="1" t="s">
        <v>531</v>
      </c>
      <c r="G1894" s="1" t="s">
        <v>240</v>
      </c>
      <c r="H1894" s="1" t="s">
        <v>530</v>
      </c>
      <c r="I1894" s="16"/>
      <c r="J1894" s="16"/>
      <c r="K1894" s="16"/>
      <c r="L1894" s="16"/>
      <c r="M1894" s="16"/>
      <c r="N1894" s="16"/>
      <c r="O1894" s="16"/>
      <c r="P1894" s="16"/>
      <c r="Q1894" s="16"/>
      <c r="R1894" s="16"/>
      <c r="S1894" s="16"/>
      <c r="T1894" s="16"/>
      <c r="U1894" s="16"/>
      <c r="V1894" s="1" t="s">
        <v>2996</v>
      </c>
      <c r="W1894" s="1" t="s">
        <v>2551</v>
      </c>
      <c r="X1894" s="5" t="s">
        <v>2999</v>
      </c>
      <c r="Y1894" s="5" t="s">
        <v>2561</v>
      </c>
      <c r="Z1894" s="5" t="s">
        <v>2998</v>
      </c>
      <c r="AA1894" s="5"/>
    </row>
    <row r="1895" spans="1:27" ht="12" customHeight="1" x14ac:dyDescent="0.15">
      <c r="A1895" s="1" t="s">
        <v>528</v>
      </c>
      <c r="B1895" s="1" t="s">
        <v>25</v>
      </c>
      <c r="C1895" s="1" t="s">
        <v>21</v>
      </c>
      <c r="D1895" s="1" t="s">
        <v>2458</v>
      </c>
      <c r="E1895" s="1" t="s">
        <v>10</v>
      </c>
      <c r="F1895" s="1" t="s">
        <v>531</v>
      </c>
      <c r="G1895" s="1" t="s">
        <v>242</v>
      </c>
      <c r="H1895" s="1" t="s">
        <v>530</v>
      </c>
      <c r="I1895" s="16"/>
      <c r="J1895" s="16"/>
      <c r="K1895" s="16"/>
      <c r="L1895" s="16"/>
      <c r="M1895" s="16"/>
      <c r="N1895" s="16"/>
      <c r="O1895" s="16"/>
      <c r="P1895" s="16"/>
      <c r="Q1895" s="16"/>
      <c r="R1895" s="16"/>
      <c r="S1895" s="16"/>
      <c r="T1895" s="16"/>
      <c r="U1895" s="16"/>
      <c r="V1895" s="1" t="s">
        <v>2996</v>
      </c>
      <c r="W1895" s="1" t="s">
        <v>2551</v>
      </c>
      <c r="X1895" s="5" t="s">
        <v>2999</v>
      </c>
      <c r="Y1895" s="5" t="s">
        <v>2557</v>
      </c>
      <c r="Z1895" s="5" t="s">
        <v>2998</v>
      </c>
      <c r="AA1895" s="5"/>
    </row>
    <row r="1896" spans="1:27" ht="12" customHeight="1" x14ac:dyDescent="0.15">
      <c r="A1896" s="1" t="s">
        <v>528</v>
      </c>
      <c r="B1896" s="1" t="s">
        <v>25</v>
      </c>
      <c r="C1896" s="1" t="s">
        <v>23</v>
      </c>
      <c r="D1896" s="1" t="s">
        <v>2458</v>
      </c>
      <c r="E1896" s="1" t="s">
        <v>10</v>
      </c>
      <c r="F1896" s="1" t="s">
        <v>531</v>
      </c>
      <c r="G1896" s="1" t="s">
        <v>245</v>
      </c>
      <c r="H1896" s="1" t="s">
        <v>239</v>
      </c>
      <c r="I1896" s="16"/>
      <c r="J1896" s="16"/>
      <c r="K1896" s="16"/>
      <c r="L1896" s="16"/>
      <c r="M1896" s="16"/>
      <c r="N1896" s="16"/>
      <c r="O1896" s="16"/>
      <c r="P1896" s="16"/>
      <c r="Q1896" s="16"/>
      <c r="R1896" s="16"/>
      <c r="S1896" s="16"/>
      <c r="T1896" s="16"/>
      <c r="U1896" s="16"/>
      <c r="V1896" s="1" t="s">
        <v>2996</v>
      </c>
      <c r="W1896" s="1" t="s">
        <v>2551</v>
      </c>
      <c r="X1896" s="5" t="s">
        <v>2999</v>
      </c>
      <c r="Y1896" s="5" t="s">
        <v>2740</v>
      </c>
      <c r="Z1896" s="5" t="s">
        <v>2738</v>
      </c>
      <c r="AA1896" s="5"/>
    </row>
    <row r="1897" spans="1:27" ht="12" customHeight="1" x14ac:dyDescent="0.15">
      <c r="A1897" s="1" t="s">
        <v>528</v>
      </c>
      <c r="B1897" s="1" t="s">
        <v>25</v>
      </c>
      <c r="C1897" s="1" t="s">
        <v>77</v>
      </c>
      <c r="D1897" s="1" t="s">
        <v>2458</v>
      </c>
      <c r="E1897" s="1" t="s">
        <v>10</v>
      </c>
      <c r="F1897" s="1" t="s">
        <v>531</v>
      </c>
      <c r="G1897" s="1" t="s">
        <v>247</v>
      </c>
      <c r="H1897" s="1" t="s">
        <v>530</v>
      </c>
      <c r="I1897" s="16"/>
      <c r="J1897" s="16"/>
      <c r="K1897" s="16"/>
      <c r="L1897" s="16"/>
      <c r="M1897" s="16"/>
      <c r="N1897" s="16"/>
      <c r="O1897" s="16"/>
      <c r="P1897" s="16"/>
      <c r="Q1897" s="16"/>
      <c r="R1897" s="16"/>
      <c r="S1897" s="16"/>
      <c r="T1897" s="16"/>
      <c r="U1897" s="16"/>
      <c r="V1897" s="1" t="s">
        <v>2996</v>
      </c>
      <c r="W1897" s="1" t="s">
        <v>2551</v>
      </c>
      <c r="X1897" s="5" t="s">
        <v>2999</v>
      </c>
      <c r="Y1897" s="5" t="s">
        <v>2558</v>
      </c>
      <c r="Z1897" s="5" t="s">
        <v>2998</v>
      </c>
      <c r="AA1897" s="5"/>
    </row>
    <row r="1898" spans="1:27" ht="12" customHeight="1" x14ac:dyDescent="0.15">
      <c r="A1898" s="1" t="s">
        <v>528</v>
      </c>
      <c r="B1898" s="1" t="s">
        <v>25</v>
      </c>
      <c r="C1898" s="1" t="s">
        <v>244</v>
      </c>
      <c r="D1898" s="1" t="s">
        <v>2458</v>
      </c>
      <c r="E1898" s="1" t="s">
        <v>10</v>
      </c>
      <c r="F1898" s="1" t="s">
        <v>531</v>
      </c>
      <c r="G1898" s="1" t="s">
        <v>249</v>
      </c>
      <c r="H1898" s="1" t="s">
        <v>530</v>
      </c>
      <c r="I1898" s="16"/>
      <c r="J1898" s="16"/>
      <c r="K1898" s="16"/>
      <c r="L1898" s="16"/>
      <c r="M1898" s="16"/>
      <c r="N1898" s="16"/>
      <c r="O1898" s="16"/>
      <c r="P1898" s="16"/>
      <c r="Q1898" s="16"/>
      <c r="R1898" s="16"/>
      <c r="S1898" s="16"/>
      <c r="T1898" s="16"/>
      <c r="U1898" s="16"/>
      <c r="V1898" s="1" t="s">
        <v>2996</v>
      </c>
      <c r="W1898" s="1" t="s">
        <v>2551</v>
      </c>
      <c r="X1898" s="5" t="s">
        <v>2999</v>
      </c>
      <c r="Y1898" s="5" t="s">
        <v>2559</v>
      </c>
      <c r="Z1898" s="5" t="s">
        <v>2998</v>
      </c>
      <c r="AA1898" s="5"/>
    </row>
    <row r="1899" spans="1:27" ht="12" customHeight="1" x14ac:dyDescent="0.15">
      <c r="A1899" s="1" t="s">
        <v>528</v>
      </c>
      <c r="B1899" s="1" t="s">
        <v>27</v>
      </c>
      <c r="C1899" s="1" t="s">
        <v>9</v>
      </c>
      <c r="D1899" s="1" t="s">
        <v>2458</v>
      </c>
      <c r="E1899" s="1" t="s">
        <v>10</v>
      </c>
      <c r="F1899" s="1" t="s">
        <v>532</v>
      </c>
      <c r="G1899" s="1" t="s">
        <v>234</v>
      </c>
      <c r="H1899" s="1" t="s">
        <v>530</v>
      </c>
      <c r="I1899" s="16"/>
      <c r="J1899" s="16"/>
      <c r="K1899" s="16"/>
      <c r="L1899" s="16"/>
      <c r="M1899" s="16"/>
      <c r="N1899" s="16"/>
      <c r="O1899" s="16"/>
      <c r="P1899" s="16"/>
      <c r="Q1899" s="16"/>
      <c r="R1899" s="16"/>
      <c r="S1899" s="16"/>
      <c r="T1899" s="16"/>
      <c r="U1899" s="16"/>
      <c r="V1899" s="1" t="s">
        <v>2996</v>
      </c>
      <c r="W1899" s="1" t="s">
        <v>2551</v>
      </c>
      <c r="X1899" s="5" t="s">
        <v>3000</v>
      </c>
      <c r="Y1899" s="5" t="s">
        <v>2553</v>
      </c>
      <c r="Z1899" s="5" t="s">
        <v>2998</v>
      </c>
      <c r="AA1899" s="5"/>
    </row>
    <row r="1900" spans="1:27" ht="12" customHeight="1" x14ac:dyDescent="0.15">
      <c r="A1900" s="1" t="s">
        <v>528</v>
      </c>
      <c r="B1900" s="1" t="s">
        <v>27</v>
      </c>
      <c r="C1900" s="1" t="s">
        <v>15</v>
      </c>
      <c r="D1900" s="1" t="s">
        <v>2458</v>
      </c>
      <c r="E1900" s="1" t="s">
        <v>10</v>
      </c>
      <c r="F1900" s="1" t="s">
        <v>532</v>
      </c>
      <c r="G1900" s="1" t="s">
        <v>304</v>
      </c>
      <c r="H1900" s="1" t="s">
        <v>13</v>
      </c>
      <c r="I1900" s="16"/>
      <c r="J1900" s="16"/>
      <c r="K1900" s="16"/>
      <c r="L1900" s="16"/>
      <c r="M1900" s="16"/>
      <c r="N1900" s="16"/>
      <c r="O1900" s="16"/>
      <c r="P1900" s="16"/>
      <c r="Q1900" s="16"/>
      <c r="R1900" s="16"/>
      <c r="S1900" s="16"/>
      <c r="T1900" s="16"/>
      <c r="U1900" s="16"/>
      <c r="V1900" s="1" t="s">
        <v>2996</v>
      </c>
      <c r="W1900" s="1" t="s">
        <v>2551</v>
      </c>
      <c r="X1900" s="5" t="s">
        <v>3000</v>
      </c>
      <c r="Y1900" s="5" t="s">
        <v>2787</v>
      </c>
      <c r="Z1900" s="5" t="s">
        <v>2582</v>
      </c>
      <c r="AA1900" s="5"/>
    </row>
    <row r="1901" spans="1:27" ht="12" customHeight="1" x14ac:dyDescent="0.15">
      <c r="A1901" s="1" t="s">
        <v>528</v>
      </c>
      <c r="B1901" s="1" t="s">
        <v>27</v>
      </c>
      <c r="C1901" s="1" t="s">
        <v>17</v>
      </c>
      <c r="D1901" s="1" t="s">
        <v>2458</v>
      </c>
      <c r="E1901" s="1" t="s">
        <v>10</v>
      </c>
      <c r="F1901" s="1" t="s">
        <v>532</v>
      </c>
      <c r="G1901" s="1" t="s">
        <v>238</v>
      </c>
      <c r="H1901" s="1" t="s">
        <v>239</v>
      </c>
      <c r="I1901" s="16"/>
      <c r="J1901" s="16"/>
      <c r="K1901" s="16"/>
      <c r="L1901" s="16"/>
      <c r="M1901" s="16"/>
      <c r="N1901" s="16"/>
      <c r="O1901" s="16"/>
      <c r="P1901" s="16"/>
      <c r="Q1901" s="16"/>
      <c r="R1901" s="16"/>
      <c r="S1901" s="16"/>
      <c r="T1901" s="16"/>
      <c r="U1901" s="16"/>
      <c r="V1901" s="1" t="s">
        <v>2996</v>
      </c>
      <c r="W1901" s="1" t="s">
        <v>2551</v>
      </c>
      <c r="X1901" s="5" t="s">
        <v>3000</v>
      </c>
      <c r="Y1901" s="5" t="s">
        <v>2737</v>
      </c>
      <c r="Z1901" s="5" t="s">
        <v>2738</v>
      </c>
      <c r="AA1901" s="5"/>
    </row>
    <row r="1902" spans="1:27" ht="12" customHeight="1" x14ac:dyDescent="0.15">
      <c r="A1902" s="1" t="s">
        <v>528</v>
      </c>
      <c r="B1902" s="1" t="s">
        <v>27</v>
      </c>
      <c r="C1902" s="1" t="s">
        <v>19</v>
      </c>
      <c r="D1902" s="1" t="s">
        <v>2458</v>
      </c>
      <c r="E1902" s="1" t="s">
        <v>10</v>
      </c>
      <c r="F1902" s="1" t="s">
        <v>532</v>
      </c>
      <c r="G1902" s="1" t="s">
        <v>240</v>
      </c>
      <c r="H1902" s="1" t="s">
        <v>530</v>
      </c>
      <c r="I1902" s="16"/>
      <c r="J1902" s="16"/>
      <c r="K1902" s="16"/>
      <c r="L1902" s="16"/>
      <c r="M1902" s="16"/>
      <c r="N1902" s="16"/>
      <c r="O1902" s="16"/>
      <c r="P1902" s="16"/>
      <c r="Q1902" s="16"/>
      <c r="R1902" s="16"/>
      <c r="S1902" s="16"/>
      <c r="T1902" s="16"/>
      <c r="U1902" s="16"/>
      <c r="V1902" s="1" t="s">
        <v>2996</v>
      </c>
      <c r="W1902" s="1" t="s">
        <v>2551</v>
      </c>
      <c r="X1902" s="5" t="s">
        <v>3000</v>
      </c>
      <c r="Y1902" s="5" t="s">
        <v>2561</v>
      </c>
      <c r="Z1902" s="5" t="s">
        <v>2998</v>
      </c>
      <c r="AA1902" s="5"/>
    </row>
    <row r="1903" spans="1:27" ht="12" customHeight="1" x14ac:dyDescent="0.15">
      <c r="A1903" s="1" t="s">
        <v>528</v>
      </c>
      <c r="B1903" s="1" t="s">
        <v>27</v>
      </c>
      <c r="C1903" s="1" t="s">
        <v>21</v>
      </c>
      <c r="D1903" s="1" t="s">
        <v>2458</v>
      </c>
      <c r="E1903" s="1" t="s">
        <v>10</v>
      </c>
      <c r="F1903" s="1" t="s">
        <v>532</v>
      </c>
      <c r="G1903" s="1" t="s">
        <v>242</v>
      </c>
      <c r="H1903" s="1" t="s">
        <v>530</v>
      </c>
      <c r="I1903" s="16"/>
      <c r="J1903" s="16"/>
      <c r="K1903" s="16"/>
      <c r="L1903" s="16"/>
      <c r="M1903" s="16"/>
      <c r="N1903" s="16"/>
      <c r="O1903" s="16"/>
      <c r="P1903" s="16"/>
      <c r="Q1903" s="16"/>
      <c r="R1903" s="16"/>
      <c r="S1903" s="16"/>
      <c r="T1903" s="16"/>
      <c r="U1903" s="16"/>
      <c r="V1903" s="1" t="s">
        <v>2996</v>
      </c>
      <c r="W1903" s="1" t="s">
        <v>2551</v>
      </c>
      <c r="X1903" s="5" t="s">
        <v>3000</v>
      </c>
      <c r="Y1903" s="5" t="s">
        <v>2557</v>
      </c>
      <c r="Z1903" s="5" t="s">
        <v>2998</v>
      </c>
      <c r="AA1903" s="5"/>
    </row>
    <row r="1904" spans="1:27" ht="12" customHeight="1" x14ac:dyDescent="0.15">
      <c r="A1904" s="1" t="s">
        <v>528</v>
      </c>
      <c r="B1904" s="1" t="s">
        <v>27</v>
      </c>
      <c r="C1904" s="1" t="s">
        <v>23</v>
      </c>
      <c r="D1904" s="1" t="s">
        <v>2458</v>
      </c>
      <c r="E1904" s="1" t="s">
        <v>10</v>
      </c>
      <c r="F1904" s="1" t="s">
        <v>532</v>
      </c>
      <c r="G1904" s="1" t="s">
        <v>245</v>
      </c>
      <c r="H1904" s="1" t="s">
        <v>239</v>
      </c>
      <c r="I1904" s="16"/>
      <c r="J1904" s="16"/>
      <c r="K1904" s="16"/>
      <c r="L1904" s="16"/>
      <c r="M1904" s="16"/>
      <c r="N1904" s="16"/>
      <c r="O1904" s="16"/>
      <c r="P1904" s="16"/>
      <c r="Q1904" s="16"/>
      <c r="R1904" s="16"/>
      <c r="S1904" s="16"/>
      <c r="T1904" s="16"/>
      <c r="U1904" s="16"/>
      <c r="V1904" s="1" t="s">
        <v>2996</v>
      </c>
      <c r="W1904" s="1" t="s">
        <v>2551</v>
      </c>
      <c r="X1904" s="5" t="s">
        <v>3000</v>
      </c>
      <c r="Y1904" s="5" t="s">
        <v>2740</v>
      </c>
      <c r="Z1904" s="5" t="s">
        <v>2738</v>
      </c>
      <c r="AA1904" s="5"/>
    </row>
    <row r="1905" spans="1:27" ht="12" customHeight="1" x14ac:dyDescent="0.15">
      <c r="A1905" s="1" t="s">
        <v>528</v>
      </c>
      <c r="B1905" s="1" t="s">
        <v>27</v>
      </c>
      <c r="C1905" s="1" t="s">
        <v>77</v>
      </c>
      <c r="D1905" s="1" t="s">
        <v>2458</v>
      </c>
      <c r="E1905" s="1" t="s">
        <v>10</v>
      </c>
      <c r="F1905" s="1" t="s">
        <v>532</v>
      </c>
      <c r="G1905" s="1" t="s">
        <v>247</v>
      </c>
      <c r="H1905" s="1" t="s">
        <v>530</v>
      </c>
      <c r="I1905" s="16"/>
      <c r="J1905" s="16"/>
      <c r="K1905" s="16"/>
      <c r="L1905" s="16"/>
      <c r="M1905" s="16"/>
      <c r="N1905" s="16"/>
      <c r="O1905" s="16"/>
      <c r="P1905" s="16"/>
      <c r="Q1905" s="16"/>
      <c r="R1905" s="16"/>
      <c r="S1905" s="16"/>
      <c r="T1905" s="16"/>
      <c r="U1905" s="16"/>
      <c r="V1905" s="1" t="s">
        <v>2996</v>
      </c>
      <c r="W1905" s="1" t="s">
        <v>2551</v>
      </c>
      <c r="X1905" s="5" t="s">
        <v>3000</v>
      </c>
      <c r="Y1905" s="5" t="s">
        <v>2558</v>
      </c>
      <c r="Z1905" s="5" t="s">
        <v>2998</v>
      </c>
      <c r="AA1905" s="5"/>
    </row>
    <row r="1906" spans="1:27" ht="12" customHeight="1" x14ac:dyDescent="0.15">
      <c r="A1906" s="1" t="s">
        <v>528</v>
      </c>
      <c r="B1906" s="1" t="s">
        <v>27</v>
      </c>
      <c r="C1906" s="1" t="s">
        <v>244</v>
      </c>
      <c r="D1906" s="1" t="s">
        <v>2458</v>
      </c>
      <c r="E1906" s="1" t="s">
        <v>10</v>
      </c>
      <c r="F1906" s="1" t="s">
        <v>532</v>
      </c>
      <c r="G1906" s="1" t="s">
        <v>249</v>
      </c>
      <c r="H1906" s="1" t="s">
        <v>530</v>
      </c>
      <c r="I1906" s="16"/>
      <c r="J1906" s="16"/>
      <c r="K1906" s="16"/>
      <c r="L1906" s="16"/>
      <c r="M1906" s="16"/>
      <c r="N1906" s="16"/>
      <c r="O1906" s="16"/>
      <c r="P1906" s="16"/>
      <c r="Q1906" s="16"/>
      <c r="R1906" s="16"/>
      <c r="S1906" s="16"/>
      <c r="T1906" s="16"/>
      <c r="U1906" s="16"/>
      <c r="V1906" s="1" t="s">
        <v>2996</v>
      </c>
      <c r="W1906" s="1" t="s">
        <v>2551</v>
      </c>
      <c r="X1906" s="5" t="s">
        <v>3000</v>
      </c>
      <c r="Y1906" s="5" t="s">
        <v>2559</v>
      </c>
      <c r="Z1906" s="5" t="s">
        <v>2998</v>
      </c>
      <c r="AA1906" s="5"/>
    </row>
    <row r="1907" spans="1:27" ht="12" customHeight="1" x14ac:dyDescent="0.15">
      <c r="A1907" s="1" t="s">
        <v>528</v>
      </c>
      <c r="B1907" s="1" t="s">
        <v>29</v>
      </c>
      <c r="C1907" s="1" t="s">
        <v>9</v>
      </c>
      <c r="D1907" s="1" t="s">
        <v>2458</v>
      </c>
      <c r="E1907" s="1" t="s">
        <v>10</v>
      </c>
      <c r="F1907" s="1" t="s">
        <v>533</v>
      </c>
      <c r="G1907" s="1" t="s">
        <v>234</v>
      </c>
      <c r="H1907" s="1" t="s">
        <v>530</v>
      </c>
      <c r="I1907" s="16"/>
      <c r="J1907" s="16"/>
      <c r="K1907" s="16"/>
      <c r="L1907" s="16"/>
      <c r="M1907" s="16"/>
      <c r="N1907" s="16"/>
      <c r="O1907" s="16"/>
      <c r="P1907" s="16"/>
      <c r="Q1907" s="16"/>
      <c r="R1907" s="16"/>
      <c r="S1907" s="16"/>
      <c r="T1907" s="16"/>
      <c r="U1907" s="16"/>
      <c r="V1907" s="1" t="s">
        <v>2996</v>
      </c>
      <c r="W1907" s="1" t="s">
        <v>2551</v>
      </c>
      <c r="X1907" s="5" t="s">
        <v>3001</v>
      </c>
      <c r="Y1907" s="5" t="s">
        <v>2553</v>
      </c>
      <c r="Z1907" s="5" t="s">
        <v>2998</v>
      </c>
      <c r="AA1907" s="5"/>
    </row>
    <row r="1908" spans="1:27" ht="12" customHeight="1" x14ac:dyDescent="0.15">
      <c r="A1908" s="1" t="s">
        <v>528</v>
      </c>
      <c r="B1908" s="1" t="s">
        <v>29</v>
      </c>
      <c r="C1908" s="1" t="s">
        <v>15</v>
      </c>
      <c r="D1908" s="1" t="s">
        <v>2458</v>
      </c>
      <c r="E1908" s="1" t="s">
        <v>10</v>
      </c>
      <c r="F1908" s="1" t="s">
        <v>533</v>
      </c>
      <c r="G1908" s="1" t="s">
        <v>304</v>
      </c>
      <c r="H1908" s="1" t="s">
        <v>13</v>
      </c>
      <c r="I1908" s="16"/>
      <c r="J1908" s="16"/>
      <c r="K1908" s="16"/>
      <c r="L1908" s="16"/>
      <c r="M1908" s="16"/>
      <c r="N1908" s="16"/>
      <c r="O1908" s="16"/>
      <c r="P1908" s="16"/>
      <c r="Q1908" s="16"/>
      <c r="R1908" s="16"/>
      <c r="S1908" s="16"/>
      <c r="T1908" s="16"/>
      <c r="U1908" s="16"/>
      <c r="V1908" s="1" t="s">
        <v>2996</v>
      </c>
      <c r="W1908" s="1" t="s">
        <v>2551</v>
      </c>
      <c r="X1908" s="5" t="s">
        <v>3001</v>
      </c>
      <c r="Y1908" s="5" t="s">
        <v>2787</v>
      </c>
      <c r="Z1908" s="5" t="s">
        <v>2582</v>
      </c>
      <c r="AA1908" s="5"/>
    </row>
    <row r="1909" spans="1:27" ht="12" customHeight="1" x14ac:dyDescent="0.15">
      <c r="A1909" s="1" t="s">
        <v>528</v>
      </c>
      <c r="B1909" s="1" t="s">
        <v>29</v>
      </c>
      <c r="C1909" s="1" t="s">
        <v>17</v>
      </c>
      <c r="D1909" s="1" t="s">
        <v>2458</v>
      </c>
      <c r="E1909" s="1" t="s">
        <v>10</v>
      </c>
      <c r="F1909" s="1" t="s">
        <v>533</v>
      </c>
      <c r="G1909" s="1" t="s">
        <v>238</v>
      </c>
      <c r="H1909" s="1" t="s">
        <v>239</v>
      </c>
      <c r="I1909" s="16"/>
      <c r="J1909" s="16"/>
      <c r="K1909" s="16"/>
      <c r="L1909" s="16"/>
      <c r="M1909" s="16"/>
      <c r="N1909" s="16"/>
      <c r="O1909" s="16"/>
      <c r="P1909" s="16"/>
      <c r="Q1909" s="16"/>
      <c r="R1909" s="16"/>
      <c r="S1909" s="16"/>
      <c r="T1909" s="16"/>
      <c r="U1909" s="16"/>
      <c r="V1909" s="1" t="s">
        <v>2996</v>
      </c>
      <c r="W1909" s="1" t="s">
        <v>2551</v>
      </c>
      <c r="X1909" s="5" t="s">
        <v>3001</v>
      </c>
      <c r="Y1909" s="5" t="s">
        <v>2737</v>
      </c>
      <c r="Z1909" s="5" t="s">
        <v>2738</v>
      </c>
      <c r="AA1909" s="5"/>
    </row>
    <row r="1910" spans="1:27" ht="12" customHeight="1" x14ac:dyDescent="0.15">
      <c r="A1910" s="1" t="s">
        <v>528</v>
      </c>
      <c r="B1910" s="1" t="s">
        <v>29</v>
      </c>
      <c r="C1910" s="1" t="s">
        <v>19</v>
      </c>
      <c r="D1910" s="1" t="s">
        <v>2458</v>
      </c>
      <c r="E1910" s="1" t="s">
        <v>10</v>
      </c>
      <c r="F1910" s="1" t="s">
        <v>533</v>
      </c>
      <c r="G1910" s="1" t="s">
        <v>240</v>
      </c>
      <c r="H1910" s="1" t="s">
        <v>530</v>
      </c>
      <c r="I1910" s="16"/>
      <c r="J1910" s="16"/>
      <c r="K1910" s="16"/>
      <c r="L1910" s="16"/>
      <c r="M1910" s="16"/>
      <c r="N1910" s="16"/>
      <c r="O1910" s="16"/>
      <c r="P1910" s="16"/>
      <c r="Q1910" s="16"/>
      <c r="R1910" s="16"/>
      <c r="S1910" s="16"/>
      <c r="T1910" s="16"/>
      <c r="U1910" s="16"/>
      <c r="V1910" s="1" t="s">
        <v>2996</v>
      </c>
      <c r="W1910" s="1" t="s">
        <v>2551</v>
      </c>
      <c r="X1910" s="5" t="s">
        <v>3001</v>
      </c>
      <c r="Y1910" s="5" t="s">
        <v>2561</v>
      </c>
      <c r="Z1910" s="5" t="s">
        <v>2998</v>
      </c>
      <c r="AA1910" s="5"/>
    </row>
    <row r="1911" spans="1:27" ht="12" customHeight="1" x14ac:dyDescent="0.15">
      <c r="A1911" s="1" t="s">
        <v>528</v>
      </c>
      <c r="B1911" s="1" t="s">
        <v>29</v>
      </c>
      <c r="C1911" s="1" t="s">
        <v>21</v>
      </c>
      <c r="D1911" s="1" t="s">
        <v>2458</v>
      </c>
      <c r="E1911" s="1" t="s">
        <v>10</v>
      </c>
      <c r="F1911" s="1" t="s">
        <v>533</v>
      </c>
      <c r="G1911" s="1" t="s">
        <v>242</v>
      </c>
      <c r="H1911" s="1" t="s">
        <v>530</v>
      </c>
      <c r="I1911" s="16"/>
      <c r="J1911" s="16"/>
      <c r="K1911" s="16"/>
      <c r="L1911" s="16"/>
      <c r="M1911" s="16"/>
      <c r="N1911" s="16"/>
      <c r="O1911" s="16"/>
      <c r="P1911" s="16"/>
      <c r="Q1911" s="16"/>
      <c r="R1911" s="16"/>
      <c r="S1911" s="16"/>
      <c r="T1911" s="16"/>
      <c r="U1911" s="16"/>
      <c r="V1911" s="1" t="s">
        <v>2996</v>
      </c>
      <c r="W1911" s="1" t="s">
        <v>2551</v>
      </c>
      <c r="X1911" s="5" t="s">
        <v>3001</v>
      </c>
      <c r="Y1911" s="5" t="s">
        <v>2557</v>
      </c>
      <c r="Z1911" s="5" t="s">
        <v>2998</v>
      </c>
      <c r="AA1911" s="5"/>
    </row>
    <row r="1912" spans="1:27" ht="12" customHeight="1" x14ac:dyDescent="0.15">
      <c r="A1912" s="1" t="s">
        <v>528</v>
      </c>
      <c r="B1912" s="1" t="s">
        <v>29</v>
      </c>
      <c r="C1912" s="1" t="s">
        <v>23</v>
      </c>
      <c r="D1912" s="1" t="s">
        <v>2458</v>
      </c>
      <c r="E1912" s="1" t="s">
        <v>10</v>
      </c>
      <c r="F1912" s="1" t="s">
        <v>533</v>
      </c>
      <c r="G1912" s="1" t="s">
        <v>245</v>
      </c>
      <c r="H1912" s="1" t="s">
        <v>239</v>
      </c>
      <c r="I1912" s="16"/>
      <c r="J1912" s="16"/>
      <c r="K1912" s="16"/>
      <c r="L1912" s="16"/>
      <c r="M1912" s="16"/>
      <c r="N1912" s="16"/>
      <c r="O1912" s="16"/>
      <c r="P1912" s="16"/>
      <c r="Q1912" s="16"/>
      <c r="R1912" s="16"/>
      <c r="S1912" s="16"/>
      <c r="T1912" s="16"/>
      <c r="U1912" s="16"/>
      <c r="V1912" s="1" t="s">
        <v>2996</v>
      </c>
      <c r="W1912" s="1" t="s">
        <v>2551</v>
      </c>
      <c r="X1912" s="5" t="s">
        <v>3001</v>
      </c>
      <c r="Y1912" s="5" t="s">
        <v>2740</v>
      </c>
      <c r="Z1912" s="5" t="s">
        <v>2738</v>
      </c>
      <c r="AA1912" s="5"/>
    </row>
    <row r="1913" spans="1:27" ht="12" customHeight="1" x14ac:dyDescent="0.15">
      <c r="A1913" s="1" t="s">
        <v>528</v>
      </c>
      <c r="B1913" s="1" t="s">
        <v>29</v>
      </c>
      <c r="C1913" s="1" t="s">
        <v>77</v>
      </c>
      <c r="D1913" s="1" t="s">
        <v>2458</v>
      </c>
      <c r="E1913" s="1" t="s">
        <v>10</v>
      </c>
      <c r="F1913" s="1" t="s">
        <v>533</v>
      </c>
      <c r="G1913" s="1" t="s">
        <v>247</v>
      </c>
      <c r="H1913" s="1" t="s">
        <v>530</v>
      </c>
      <c r="I1913" s="16"/>
      <c r="J1913" s="16"/>
      <c r="K1913" s="16"/>
      <c r="L1913" s="16"/>
      <c r="M1913" s="16"/>
      <c r="N1913" s="16"/>
      <c r="O1913" s="16"/>
      <c r="P1913" s="16"/>
      <c r="Q1913" s="16"/>
      <c r="R1913" s="16"/>
      <c r="S1913" s="16"/>
      <c r="T1913" s="16"/>
      <c r="U1913" s="16"/>
      <c r="V1913" s="1" t="s">
        <v>2996</v>
      </c>
      <c r="W1913" s="1" t="s">
        <v>2551</v>
      </c>
      <c r="X1913" s="5" t="s">
        <v>3001</v>
      </c>
      <c r="Y1913" s="5" t="s">
        <v>2558</v>
      </c>
      <c r="Z1913" s="5" t="s">
        <v>2998</v>
      </c>
      <c r="AA1913" s="5"/>
    </row>
    <row r="1914" spans="1:27" ht="12" customHeight="1" x14ac:dyDescent="0.15">
      <c r="A1914" s="1" t="s">
        <v>528</v>
      </c>
      <c r="B1914" s="1" t="s">
        <v>29</v>
      </c>
      <c r="C1914" s="1" t="s">
        <v>244</v>
      </c>
      <c r="D1914" s="1" t="s">
        <v>2458</v>
      </c>
      <c r="E1914" s="1" t="s">
        <v>10</v>
      </c>
      <c r="F1914" s="1" t="s">
        <v>533</v>
      </c>
      <c r="G1914" s="1" t="s">
        <v>249</v>
      </c>
      <c r="H1914" s="1" t="s">
        <v>530</v>
      </c>
      <c r="I1914" s="16"/>
      <c r="J1914" s="16"/>
      <c r="K1914" s="16"/>
      <c r="L1914" s="16"/>
      <c r="M1914" s="16">
        <v>0.92469999999999997</v>
      </c>
      <c r="N1914" s="16"/>
      <c r="O1914" s="16"/>
      <c r="P1914" s="16"/>
      <c r="Q1914" s="16"/>
      <c r="R1914" s="16"/>
      <c r="S1914" s="16"/>
      <c r="T1914" s="16"/>
      <c r="U1914" s="16"/>
      <c r="V1914" s="1" t="s">
        <v>2996</v>
      </c>
      <c r="W1914" s="1" t="s">
        <v>2551</v>
      </c>
      <c r="X1914" s="5" t="s">
        <v>3001</v>
      </c>
      <c r="Y1914" s="5" t="s">
        <v>2559</v>
      </c>
      <c r="Z1914" s="5" t="s">
        <v>2998</v>
      </c>
      <c r="AA1914" s="5"/>
    </row>
    <row r="1915" spans="1:27" ht="12" customHeight="1" x14ac:dyDescent="0.15">
      <c r="A1915" s="1" t="s">
        <v>528</v>
      </c>
      <c r="B1915" s="1" t="s">
        <v>31</v>
      </c>
      <c r="C1915" s="1" t="s">
        <v>9</v>
      </c>
      <c r="D1915" s="1" t="s">
        <v>2458</v>
      </c>
      <c r="E1915" s="1" t="s">
        <v>10</v>
      </c>
      <c r="F1915" s="1" t="s">
        <v>534</v>
      </c>
      <c r="G1915" s="1" t="s">
        <v>234</v>
      </c>
      <c r="H1915" s="1" t="s">
        <v>530</v>
      </c>
      <c r="I1915" s="16"/>
      <c r="J1915" s="16"/>
      <c r="K1915" s="16"/>
      <c r="L1915" s="16"/>
      <c r="M1915" s="16"/>
      <c r="N1915" s="16"/>
      <c r="O1915" s="16"/>
      <c r="P1915" s="16"/>
      <c r="Q1915" s="16"/>
      <c r="R1915" s="16"/>
      <c r="S1915" s="16"/>
      <c r="T1915" s="16"/>
      <c r="U1915" s="16"/>
      <c r="V1915" s="1" t="s">
        <v>2996</v>
      </c>
      <c r="W1915" s="1" t="s">
        <v>2551</v>
      </c>
      <c r="X1915" s="5" t="s">
        <v>3002</v>
      </c>
      <c r="Y1915" s="5" t="s">
        <v>2553</v>
      </c>
      <c r="Z1915" s="5" t="s">
        <v>2998</v>
      </c>
      <c r="AA1915" s="5"/>
    </row>
    <row r="1916" spans="1:27" ht="12" customHeight="1" x14ac:dyDescent="0.15">
      <c r="A1916" s="1" t="s">
        <v>528</v>
      </c>
      <c r="B1916" s="1" t="s">
        <v>31</v>
      </c>
      <c r="C1916" s="1" t="s">
        <v>15</v>
      </c>
      <c r="D1916" s="1" t="s">
        <v>2458</v>
      </c>
      <c r="E1916" s="1" t="s">
        <v>10</v>
      </c>
      <c r="F1916" s="1" t="s">
        <v>534</v>
      </c>
      <c r="G1916" s="1" t="s">
        <v>304</v>
      </c>
      <c r="H1916" s="1" t="s">
        <v>13</v>
      </c>
      <c r="I1916" s="16"/>
      <c r="J1916" s="16"/>
      <c r="K1916" s="16"/>
      <c r="L1916" s="16"/>
      <c r="M1916" s="16"/>
      <c r="N1916" s="16"/>
      <c r="O1916" s="16"/>
      <c r="P1916" s="16"/>
      <c r="Q1916" s="16"/>
      <c r="R1916" s="16"/>
      <c r="S1916" s="16"/>
      <c r="T1916" s="16"/>
      <c r="U1916" s="16"/>
      <c r="V1916" s="1" t="s">
        <v>2996</v>
      </c>
      <c r="W1916" s="1" t="s">
        <v>2551</v>
      </c>
      <c r="X1916" s="5" t="s">
        <v>3002</v>
      </c>
      <c r="Y1916" s="5" t="s">
        <v>2787</v>
      </c>
      <c r="Z1916" s="5" t="s">
        <v>2582</v>
      </c>
      <c r="AA1916" s="5"/>
    </row>
    <row r="1917" spans="1:27" ht="12" customHeight="1" x14ac:dyDescent="0.15">
      <c r="A1917" s="1" t="s">
        <v>528</v>
      </c>
      <c r="B1917" s="1" t="s">
        <v>31</v>
      </c>
      <c r="C1917" s="1" t="s">
        <v>17</v>
      </c>
      <c r="D1917" s="1" t="s">
        <v>2458</v>
      </c>
      <c r="E1917" s="1" t="s">
        <v>10</v>
      </c>
      <c r="F1917" s="1" t="s">
        <v>534</v>
      </c>
      <c r="G1917" s="1" t="s">
        <v>238</v>
      </c>
      <c r="H1917" s="1" t="s">
        <v>239</v>
      </c>
      <c r="I1917" s="16"/>
      <c r="J1917" s="16"/>
      <c r="K1917" s="16"/>
      <c r="L1917" s="16"/>
      <c r="M1917" s="16"/>
      <c r="N1917" s="16"/>
      <c r="O1917" s="16"/>
      <c r="P1917" s="16"/>
      <c r="Q1917" s="16"/>
      <c r="R1917" s="16"/>
      <c r="S1917" s="16"/>
      <c r="T1917" s="16"/>
      <c r="U1917" s="16"/>
      <c r="V1917" s="1" t="s">
        <v>2996</v>
      </c>
      <c r="W1917" s="1" t="s">
        <v>2551</v>
      </c>
      <c r="X1917" s="5" t="s">
        <v>3002</v>
      </c>
      <c r="Y1917" s="5" t="s">
        <v>2737</v>
      </c>
      <c r="Z1917" s="5" t="s">
        <v>2738</v>
      </c>
      <c r="AA1917" s="5"/>
    </row>
    <row r="1918" spans="1:27" ht="12" customHeight="1" x14ac:dyDescent="0.15">
      <c r="A1918" s="1" t="s">
        <v>528</v>
      </c>
      <c r="B1918" s="1" t="s">
        <v>31</v>
      </c>
      <c r="C1918" s="1" t="s">
        <v>19</v>
      </c>
      <c r="D1918" s="1" t="s">
        <v>2458</v>
      </c>
      <c r="E1918" s="1" t="s">
        <v>10</v>
      </c>
      <c r="F1918" s="1" t="s">
        <v>534</v>
      </c>
      <c r="G1918" s="1" t="s">
        <v>240</v>
      </c>
      <c r="H1918" s="1" t="s">
        <v>530</v>
      </c>
      <c r="I1918" s="16"/>
      <c r="J1918" s="16"/>
      <c r="K1918" s="16"/>
      <c r="L1918" s="16"/>
      <c r="M1918" s="16"/>
      <c r="N1918" s="16"/>
      <c r="O1918" s="16"/>
      <c r="P1918" s="16"/>
      <c r="Q1918" s="16"/>
      <c r="R1918" s="16"/>
      <c r="S1918" s="16"/>
      <c r="T1918" s="16"/>
      <c r="U1918" s="16"/>
      <c r="V1918" s="1" t="s">
        <v>2996</v>
      </c>
      <c r="W1918" s="1" t="s">
        <v>2551</v>
      </c>
      <c r="X1918" s="5" t="s">
        <v>3002</v>
      </c>
      <c r="Y1918" s="5" t="s">
        <v>2561</v>
      </c>
      <c r="Z1918" s="5" t="s">
        <v>2998</v>
      </c>
      <c r="AA1918" s="5"/>
    </row>
    <row r="1919" spans="1:27" ht="12" customHeight="1" x14ac:dyDescent="0.15">
      <c r="A1919" s="1" t="s">
        <v>528</v>
      </c>
      <c r="B1919" s="1" t="s">
        <v>31</v>
      </c>
      <c r="C1919" s="1" t="s">
        <v>21</v>
      </c>
      <c r="D1919" s="1" t="s">
        <v>2458</v>
      </c>
      <c r="E1919" s="1" t="s">
        <v>10</v>
      </c>
      <c r="F1919" s="1" t="s">
        <v>534</v>
      </c>
      <c r="G1919" s="1" t="s">
        <v>242</v>
      </c>
      <c r="H1919" s="1" t="s">
        <v>530</v>
      </c>
      <c r="I1919" s="16"/>
      <c r="J1919" s="16"/>
      <c r="K1919" s="16"/>
      <c r="L1919" s="16"/>
      <c r="M1919" s="16"/>
      <c r="N1919" s="16"/>
      <c r="O1919" s="16"/>
      <c r="P1919" s="16"/>
      <c r="Q1919" s="16"/>
      <c r="R1919" s="16"/>
      <c r="S1919" s="16"/>
      <c r="T1919" s="16"/>
      <c r="U1919" s="16"/>
      <c r="V1919" s="1" t="s">
        <v>2996</v>
      </c>
      <c r="W1919" s="1" t="s">
        <v>2551</v>
      </c>
      <c r="X1919" s="5" t="s">
        <v>3002</v>
      </c>
      <c r="Y1919" s="5" t="s">
        <v>2557</v>
      </c>
      <c r="Z1919" s="5" t="s">
        <v>2998</v>
      </c>
      <c r="AA1919" s="5"/>
    </row>
    <row r="1920" spans="1:27" ht="12" customHeight="1" x14ac:dyDescent="0.15">
      <c r="A1920" s="1" t="s">
        <v>528</v>
      </c>
      <c r="B1920" s="1" t="s">
        <v>31</v>
      </c>
      <c r="C1920" s="1" t="s">
        <v>23</v>
      </c>
      <c r="D1920" s="1" t="s">
        <v>2458</v>
      </c>
      <c r="E1920" s="1" t="s">
        <v>10</v>
      </c>
      <c r="F1920" s="1" t="s">
        <v>534</v>
      </c>
      <c r="G1920" s="1" t="s">
        <v>245</v>
      </c>
      <c r="H1920" s="1" t="s">
        <v>239</v>
      </c>
      <c r="I1920" s="16"/>
      <c r="J1920" s="16"/>
      <c r="K1920" s="16"/>
      <c r="L1920" s="16"/>
      <c r="M1920" s="16"/>
      <c r="N1920" s="16"/>
      <c r="O1920" s="16"/>
      <c r="P1920" s="16"/>
      <c r="Q1920" s="16"/>
      <c r="R1920" s="16"/>
      <c r="S1920" s="16"/>
      <c r="T1920" s="16"/>
      <c r="U1920" s="16"/>
      <c r="V1920" s="1" t="s">
        <v>2996</v>
      </c>
      <c r="W1920" s="1" t="s">
        <v>2551</v>
      </c>
      <c r="X1920" s="5" t="s">
        <v>3002</v>
      </c>
      <c r="Y1920" s="5" t="s">
        <v>2740</v>
      </c>
      <c r="Z1920" s="5" t="s">
        <v>2738</v>
      </c>
      <c r="AA1920" s="5"/>
    </row>
    <row r="1921" spans="1:27" ht="12" customHeight="1" x14ac:dyDescent="0.15">
      <c r="A1921" s="1" t="s">
        <v>528</v>
      </c>
      <c r="B1921" s="1" t="s">
        <v>31</v>
      </c>
      <c r="C1921" s="1" t="s">
        <v>77</v>
      </c>
      <c r="D1921" s="1" t="s">
        <v>2458</v>
      </c>
      <c r="E1921" s="1" t="s">
        <v>10</v>
      </c>
      <c r="F1921" s="1" t="s">
        <v>534</v>
      </c>
      <c r="G1921" s="1" t="s">
        <v>247</v>
      </c>
      <c r="H1921" s="1" t="s">
        <v>530</v>
      </c>
      <c r="I1921" s="16"/>
      <c r="J1921" s="16"/>
      <c r="K1921" s="16"/>
      <c r="L1921" s="16"/>
      <c r="M1921" s="16"/>
      <c r="N1921" s="16"/>
      <c r="O1921" s="16"/>
      <c r="P1921" s="16"/>
      <c r="Q1921" s="16"/>
      <c r="R1921" s="16"/>
      <c r="S1921" s="16"/>
      <c r="T1921" s="16"/>
      <c r="U1921" s="16"/>
      <c r="V1921" s="1" t="s">
        <v>2996</v>
      </c>
      <c r="W1921" s="1" t="s">
        <v>2551</v>
      </c>
      <c r="X1921" s="5" t="s">
        <v>3002</v>
      </c>
      <c r="Y1921" s="5" t="s">
        <v>2558</v>
      </c>
      <c r="Z1921" s="5" t="s">
        <v>2998</v>
      </c>
      <c r="AA1921" s="5"/>
    </row>
    <row r="1922" spans="1:27" ht="12" customHeight="1" x14ac:dyDescent="0.15">
      <c r="A1922" s="1" t="s">
        <v>528</v>
      </c>
      <c r="B1922" s="1" t="s">
        <v>31</v>
      </c>
      <c r="C1922" s="1" t="s">
        <v>244</v>
      </c>
      <c r="D1922" s="1" t="s">
        <v>2458</v>
      </c>
      <c r="E1922" s="1" t="s">
        <v>10</v>
      </c>
      <c r="F1922" s="1" t="s">
        <v>534</v>
      </c>
      <c r="G1922" s="1" t="s">
        <v>249</v>
      </c>
      <c r="H1922" s="1" t="s">
        <v>530</v>
      </c>
      <c r="I1922" s="16"/>
      <c r="J1922" s="16"/>
      <c r="K1922" s="16"/>
      <c r="L1922" s="16"/>
      <c r="M1922" s="16">
        <v>1.0386</v>
      </c>
      <c r="N1922" s="16"/>
      <c r="O1922" s="16"/>
      <c r="P1922" s="16"/>
      <c r="Q1922" s="16"/>
      <c r="R1922" s="16"/>
      <c r="S1922" s="16"/>
      <c r="T1922" s="16"/>
      <c r="U1922" s="16"/>
      <c r="V1922" s="1" t="s">
        <v>2996</v>
      </c>
      <c r="W1922" s="1" t="s">
        <v>2551</v>
      </c>
      <c r="X1922" s="5" t="s">
        <v>3002</v>
      </c>
      <c r="Y1922" s="5" t="s">
        <v>2559</v>
      </c>
      <c r="Z1922" s="5" t="s">
        <v>2998</v>
      </c>
      <c r="AA1922" s="5"/>
    </row>
    <row r="1923" spans="1:27" ht="12" customHeight="1" x14ac:dyDescent="0.15">
      <c r="A1923" s="1" t="s">
        <v>528</v>
      </c>
      <c r="B1923" s="1" t="s">
        <v>33</v>
      </c>
      <c r="C1923" s="1" t="s">
        <v>9</v>
      </c>
      <c r="D1923" s="1" t="s">
        <v>2458</v>
      </c>
      <c r="E1923" s="1" t="s">
        <v>10</v>
      </c>
      <c r="F1923" s="1" t="s">
        <v>535</v>
      </c>
      <c r="G1923" s="1" t="s">
        <v>234</v>
      </c>
      <c r="H1923" s="1" t="s">
        <v>530</v>
      </c>
      <c r="I1923" s="16"/>
      <c r="J1923" s="16"/>
      <c r="K1923" s="16"/>
      <c r="L1923" s="16"/>
      <c r="M1923" s="16"/>
      <c r="N1923" s="16"/>
      <c r="O1923" s="16"/>
      <c r="P1923" s="16"/>
      <c r="Q1923" s="16"/>
      <c r="R1923" s="16"/>
      <c r="S1923" s="16"/>
      <c r="T1923" s="16"/>
      <c r="U1923" s="16"/>
      <c r="V1923" s="1" t="s">
        <v>2996</v>
      </c>
      <c r="W1923" s="1" t="s">
        <v>2551</v>
      </c>
      <c r="X1923" s="5" t="s">
        <v>3003</v>
      </c>
      <c r="Y1923" s="5" t="s">
        <v>2553</v>
      </c>
      <c r="Z1923" s="5" t="s">
        <v>2998</v>
      </c>
      <c r="AA1923" s="5"/>
    </row>
    <row r="1924" spans="1:27" ht="12" customHeight="1" x14ac:dyDescent="0.15">
      <c r="A1924" s="1" t="s">
        <v>528</v>
      </c>
      <c r="B1924" s="1" t="s">
        <v>33</v>
      </c>
      <c r="C1924" s="1" t="s">
        <v>15</v>
      </c>
      <c r="D1924" s="1" t="s">
        <v>2458</v>
      </c>
      <c r="E1924" s="1" t="s">
        <v>10</v>
      </c>
      <c r="F1924" s="1" t="s">
        <v>535</v>
      </c>
      <c r="G1924" s="1" t="s">
        <v>304</v>
      </c>
      <c r="H1924" s="1" t="s">
        <v>13</v>
      </c>
      <c r="I1924" s="16"/>
      <c r="J1924" s="16"/>
      <c r="K1924" s="16"/>
      <c r="L1924" s="16"/>
      <c r="M1924" s="16"/>
      <c r="N1924" s="16"/>
      <c r="O1924" s="16"/>
      <c r="P1924" s="16"/>
      <c r="Q1924" s="16"/>
      <c r="R1924" s="16"/>
      <c r="S1924" s="16"/>
      <c r="T1924" s="16"/>
      <c r="U1924" s="16"/>
      <c r="V1924" s="1" t="s">
        <v>2996</v>
      </c>
      <c r="W1924" s="1" t="s">
        <v>2551</v>
      </c>
      <c r="X1924" s="5" t="s">
        <v>3003</v>
      </c>
      <c r="Y1924" s="5" t="s">
        <v>2787</v>
      </c>
      <c r="Z1924" s="5" t="s">
        <v>2582</v>
      </c>
      <c r="AA1924" s="5"/>
    </row>
    <row r="1925" spans="1:27" ht="12" customHeight="1" x14ac:dyDescent="0.15">
      <c r="A1925" s="1" t="s">
        <v>528</v>
      </c>
      <c r="B1925" s="1" t="s">
        <v>33</v>
      </c>
      <c r="C1925" s="1" t="s">
        <v>17</v>
      </c>
      <c r="D1925" s="1" t="s">
        <v>2458</v>
      </c>
      <c r="E1925" s="1" t="s">
        <v>10</v>
      </c>
      <c r="F1925" s="1" t="s">
        <v>535</v>
      </c>
      <c r="G1925" s="1" t="s">
        <v>238</v>
      </c>
      <c r="H1925" s="1" t="s">
        <v>239</v>
      </c>
      <c r="I1925" s="16"/>
      <c r="J1925" s="16"/>
      <c r="K1925" s="16"/>
      <c r="L1925" s="16"/>
      <c r="M1925" s="16"/>
      <c r="N1925" s="16"/>
      <c r="O1925" s="16"/>
      <c r="P1925" s="16"/>
      <c r="Q1925" s="16"/>
      <c r="R1925" s="16"/>
      <c r="S1925" s="16"/>
      <c r="T1925" s="16"/>
      <c r="U1925" s="16"/>
      <c r="V1925" s="1" t="s">
        <v>2996</v>
      </c>
      <c r="W1925" s="1" t="s">
        <v>2551</v>
      </c>
      <c r="X1925" s="5" t="s">
        <v>3003</v>
      </c>
      <c r="Y1925" s="5" t="s">
        <v>2737</v>
      </c>
      <c r="Z1925" s="5" t="s">
        <v>2738</v>
      </c>
      <c r="AA1925" s="5"/>
    </row>
    <row r="1926" spans="1:27" ht="12" customHeight="1" x14ac:dyDescent="0.15">
      <c r="A1926" s="1" t="s">
        <v>528</v>
      </c>
      <c r="B1926" s="1" t="s">
        <v>33</v>
      </c>
      <c r="C1926" s="1" t="s">
        <v>19</v>
      </c>
      <c r="D1926" s="1" t="s">
        <v>2458</v>
      </c>
      <c r="E1926" s="1" t="s">
        <v>10</v>
      </c>
      <c r="F1926" s="1" t="s">
        <v>535</v>
      </c>
      <c r="G1926" s="1" t="s">
        <v>240</v>
      </c>
      <c r="H1926" s="1" t="s">
        <v>530</v>
      </c>
      <c r="I1926" s="16"/>
      <c r="J1926" s="16"/>
      <c r="K1926" s="16"/>
      <c r="L1926" s="16"/>
      <c r="M1926" s="16"/>
      <c r="N1926" s="16"/>
      <c r="O1926" s="16"/>
      <c r="P1926" s="16"/>
      <c r="Q1926" s="16"/>
      <c r="R1926" s="16"/>
      <c r="S1926" s="16"/>
      <c r="T1926" s="16"/>
      <c r="U1926" s="16"/>
      <c r="V1926" s="1" t="s">
        <v>2996</v>
      </c>
      <c r="W1926" s="1" t="s">
        <v>2551</v>
      </c>
      <c r="X1926" s="5" t="s">
        <v>3003</v>
      </c>
      <c r="Y1926" s="5" t="s">
        <v>2561</v>
      </c>
      <c r="Z1926" s="5" t="s">
        <v>2998</v>
      </c>
      <c r="AA1926" s="5"/>
    </row>
    <row r="1927" spans="1:27" ht="12" customHeight="1" x14ac:dyDescent="0.15">
      <c r="A1927" s="1" t="s">
        <v>528</v>
      </c>
      <c r="B1927" s="1" t="s">
        <v>33</v>
      </c>
      <c r="C1927" s="1" t="s">
        <v>21</v>
      </c>
      <c r="D1927" s="1" t="s">
        <v>2458</v>
      </c>
      <c r="E1927" s="1" t="s">
        <v>10</v>
      </c>
      <c r="F1927" s="1" t="s">
        <v>535</v>
      </c>
      <c r="G1927" s="1" t="s">
        <v>242</v>
      </c>
      <c r="H1927" s="1" t="s">
        <v>530</v>
      </c>
      <c r="I1927" s="16"/>
      <c r="J1927" s="16"/>
      <c r="K1927" s="16"/>
      <c r="L1927" s="16"/>
      <c r="M1927" s="16"/>
      <c r="N1927" s="16"/>
      <c r="O1927" s="16"/>
      <c r="P1927" s="16"/>
      <c r="Q1927" s="16"/>
      <c r="R1927" s="16"/>
      <c r="S1927" s="16"/>
      <c r="T1927" s="16"/>
      <c r="U1927" s="16"/>
      <c r="V1927" s="1" t="s">
        <v>2996</v>
      </c>
      <c r="W1927" s="1" t="s">
        <v>2551</v>
      </c>
      <c r="X1927" s="5" t="s">
        <v>3003</v>
      </c>
      <c r="Y1927" s="5" t="s">
        <v>2557</v>
      </c>
      <c r="Z1927" s="5" t="s">
        <v>2998</v>
      </c>
      <c r="AA1927" s="5"/>
    </row>
    <row r="1928" spans="1:27" ht="12" customHeight="1" x14ac:dyDescent="0.15">
      <c r="A1928" s="1" t="s">
        <v>528</v>
      </c>
      <c r="B1928" s="1" t="s">
        <v>33</v>
      </c>
      <c r="C1928" s="1" t="s">
        <v>23</v>
      </c>
      <c r="D1928" s="1" t="s">
        <v>2458</v>
      </c>
      <c r="E1928" s="1" t="s">
        <v>10</v>
      </c>
      <c r="F1928" s="1" t="s">
        <v>535</v>
      </c>
      <c r="G1928" s="1" t="s">
        <v>245</v>
      </c>
      <c r="H1928" s="1" t="s">
        <v>239</v>
      </c>
      <c r="I1928" s="16"/>
      <c r="J1928" s="16"/>
      <c r="K1928" s="16"/>
      <c r="L1928" s="16"/>
      <c r="M1928" s="16"/>
      <c r="N1928" s="16"/>
      <c r="O1928" s="16"/>
      <c r="P1928" s="16"/>
      <c r="Q1928" s="16"/>
      <c r="R1928" s="16"/>
      <c r="S1928" s="16"/>
      <c r="T1928" s="16"/>
      <c r="U1928" s="16"/>
      <c r="V1928" s="1" t="s">
        <v>2996</v>
      </c>
      <c r="W1928" s="1" t="s">
        <v>2551</v>
      </c>
      <c r="X1928" s="5" t="s">
        <v>3003</v>
      </c>
      <c r="Y1928" s="5" t="s">
        <v>2740</v>
      </c>
      <c r="Z1928" s="5" t="s">
        <v>2738</v>
      </c>
      <c r="AA1928" s="5"/>
    </row>
    <row r="1929" spans="1:27" ht="12" customHeight="1" x14ac:dyDescent="0.15">
      <c r="A1929" s="1" t="s">
        <v>528</v>
      </c>
      <c r="B1929" s="1" t="s">
        <v>33</v>
      </c>
      <c r="C1929" s="1" t="s">
        <v>77</v>
      </c>
      <c r="D1929" s="1" t="s">
        <v>2458</v>
      </c>
      <c r="E1929" s="1" t="s">
        <v>10</v>
      </c>
      <c r="F1929" s="1" t="s">
        <v>535</v>
      </c>
      <c r="G1929" s="1" t="s">
        <v>247</v>
      </c>
      <c r="H1929" s="1" t="s">
        <v>530</v>
      </c>
      <c r="I1929" s="16"/>
      <c r="J1929" s="16"/>
      <c r="K1929" s="16"/>
      <c r="L1929" s="16"/>
      <c r="M1929" s="16"/>
      <c r="N1929" s="16"/>
      <c r="O1929" s="16"/>
      <c r="P1929" s="16"/>
      <c r="Q1929" s="16"/>
      <c r="R1929" s="16"/>
      <c r="S1929" s="16"/>
      <c r="T1929" s="16"/>
      <c r="U1929" s="16"/>
      <c r="V1929" s="1" t="s">
        <v>2996</v>
      </c>
      <c r="W1929" s="1" t="s">
        <v>2551</v>
      </c>
      <c r="X1929" s="5" t="s">
        <v>3003</v>
      </c>
      <c r="Y1929" s="5" t="s">
        <v>2558</v>
      </c>
      <c r="Z1929" s="5" t="s">
        <v>2998</v>
      </c>
      <c r="AA1929" s="5"/>
    </row>
    <row r="1930" spans="1:27" ht="12" customHeight="1" x14ac:dyDescent="0.15">
      <c r="A1930" s="1" t="s">
        <v>528</v>
      </c>
      <c r="B1930" s="1" t="s">
        <v>33</v>
      </c>
      <c r="C1930" s="1" t="s">
        <v>244</v>
      </c>
      <c r="D1930" s="1" t="s">
        <v>2458</v>
      </c>
      <c r="E1930" s="1" t="s">
        <v>10</v>
      </c>
      <c r="F1930" s="1" t="s">
        <v>535</v>
      </c>
      <c r="G1930" s="1" t="s">
        <v>249</v>
      </c>
      <c r="H1930" s="1" t="s">
        <v>530</v>
      </c>
      <c r="I1930" s="16"/>
      <c r="J1930" s="16"/>
      <c r="K1930" s="16"/>
      <c r="L1930" s="16"/>
      <c r="M1930" s="16">
        <v>0.87339999999999995</v>
      </c>
      <c r="N1930" s="16"/>
      <c r="O1930" s="16"/>
      <c r="P1930" s="16"/>
      <c r="Q1930" s="16"/>
      <c r="R1930" s="16"/>
      <c r="S1930" s="16"/>
      <c r="T1930" s="16"/>
      <c r="U1930" s="16"/>
      <c r="V1930" s="1" t="s">
        <v>2996</v>
      </c>
      <c r="W1930" s="1" t="s">
        <v>2551</v>
      </c>
      <c r="X1930" s="5" t="s">
        <v>3003</v>
      </c>
      <c r="Y1930" s="5" t="s">
        <v>2559</v>
      </c>
      <c r="Z1930" s="5" t="s">
        <v>2998</v>
      </c>
      <c r="AA1930" s="5"/>
    </row>
    <row r="1931" spans="1:27" ht="12" customHeight="1" x14ac:dyDescent="0.15">
      <c r="A1931" s="1" t="s">
        <v>528</v>
      </c>
      <c r="B1931" s="1" t="s">
        <v>35</v>
      </c>
      <c r="C1931" s="1" t="s">
        <v>9</v>
      </c>
      <c r="D1931" s="1" t="s">
        <v>2458</v>
      </c>
      <c r="E1931" s="1" t="s">
        <v>10</v>
      </c>
      <c r="F1931" s="1" t="s">
        <v>536</v>
      </c>
      <c r="G1931" s="1" t="s">
        <v>234</v>
      </c>
      <c r="H1931" s="1" t="s">
        <v>530</v>
      </c>
      <c r="I1931" s="16"/>
      <c r="J1931" s="16"/>
      <c r="K1931" s="16"/>
      <c r="L1931" s="16"/>
      <c r="M1931" s="16"/>
      <c r="N1931" s="16"/>
      <c r="O1931" s="16"/>
      <c r="P1931" s="16"/>
      <c r="Q1931" s="16"/>
      <c r="R1931" s="16"/>
      <c r="S1931" s="16"/>
      <c r="T1931" s="16"/>
      <c r="U1931" s="16"/>
      <c r="V1931" s="1" t="s">
        <v>2996</v>
      </c>
      <c r="W1931" s="1" t="s">
        <v>2551</v>
      </c>
      <c r="X1931" s="5" t="s">
        <v>3004</v>
      </c>
      <c r="Y1931" s="5" t="s">
        <v>2553</v>
      </c>
      <c r="Z1931" s="5" t="s">
        <v>2998</v>
      </c>
      <c r="AA1931" s="5"/>
    </row>
    <row r="1932" spans="1:27" ht="12" customHeight="1" x14ac:dyDescent="0.15">
      <c r="A1932" s="1" t="s">
        <v>528</v>
      </c>
      <c r="B1932" s="1" t="s">
        <v>35</v>
      </c>
      <c r="C1932" s="1" t="s">
        <v>15</v>
      </c>
      <c r="D1932" s="1" t="s">
        <v>2458</v>
      </c>
      <c r="E1932" s="1" t="s">
        <v>10</v>
      </c>
      <c r="F1932" s="1" t="s">
        <v>536</v>
      </c>
      <c r="G1932" s="1" t="s">
        <v>304</v>
      </c>
      <c r="H1932" s="1" t="s">
        <v>13</v>
      </c>
      <c r="I1932" s="16"/>
      <c r="J1932" s="16"/>
      <c r="K1932" s="16"/>
      <c r="L1932" s="16"/>
      <c r="M1932" s="16"/>
      <c r="N1932" s="16"/>
      <c r="O1932" s="16"/>
      <c r="P1932" s="16"/>
      <c r="Q1932" s="16"/>
      <c r="R1932" s="16"/>
      <c r="S1932" s="16"/>
      <c r="T1932" s="16"/>
      <c r="U1932" s="16"/>
      <c r="V1932" s="1" t="s">
        <v>2996</v>
      </c>
      <c r="W1932" s="1" t="s">
        <v>2551</v>
      </c>
      <c r="X1932" s="5" t="s">
        <v>3004</v>
      </c>
      <c r="Y1932" s="5" t="s">
        <v>2787</v>
      </c>
      <c r="Z1932" s="5" t="s">
        <v>2582</v>
      </c>
      <c r="AA1932" s="5"/>
    </row>
    <row r="1933" spans="1:27" ht="12" customHeight="1" x14ac:dyDescent="0.15">
      <c r="A1933" s="1" t="s">
        <v>528</v>
      </c>
      <c r="B1933" s="1" t="s">
        <v>35</v>
      </c>
      <c r="C1933" s="1" t="s">
        <v>17</v>
      </c>
      <c r="D1933" s="1" t="s">
        <v>2458</v>
      </c>
      <c r="E1933" s="1" t="s">
        <v>10</v>
      </c>
      <c r="F1933" s="1" t="s">
        <v>536</v>
      </c>
      <c r="G1933" s="1" t="s">
        <v>238</v>
      </c>
      <c r="H1933" s="1" t="s">
        <v>239</v>
      </c>
      <c r="I1933" s="16"/>
      <c r="J1933" s="16"/>
      <c r="K1933" s="16"/>
      <c r="L1933" s="16"/>
      <c r="M1933" s="16"/>
      <c r="N1933" s="16"/>
      <c r="O1933" s="16"/>
      <c r="P1933" s="16"/>
      <c r="Q1933" s="16"/>
      <c r="R1933" s="16"/>
      <c r="S1933" s="16"/>
      <c r="T1933" s="16"/>
      <c r="U1933" s="16"/>
      <c r="V1933" s="1" t="s">
        <v>2996</v>
      </c>
      <c r="W1933" s="1" t="s">
        <v>2551</v>
      </c>
      <c r="X1933" s="5" t="s">
        <v>3004</v>
      </c>
      <c r="Y1933" s="5" t="s">
        <v>2737</v>
      </c>
      <c r="Z1933" s="5" t="s">
        <v>2738</v>
      </c>
      <c r="AA1933" s="5"/>
    </row>
    <row r="1934" spans="1:27" ht="12" customHeight="1" x14ac:dyDescent="0.15">
      <c r="A1934" s="1" t="s">
        <v>528</v>
      </c>
      <c r="B1934" s="1" t="s">
        <v>35</v>
      </c>
      <c r="C1934" s="1" t="s">
        <v>19</v>
      </c>
      <c r="D1934" s="1" t="s">
        <v>2458</v>
      </c>
      <c r="E1934" s="1" t="s">
        <v>10</v>
      </c>
      <c r="F1934" s="1" t="s">
        <v>536</v>
      </c>
      <c r="G1934" s="1" t="s">
        <v>240</v>
      </c>
      <c r="H1934" s="1" t="s">
        <v>530</v>
      </c>
      <c r="I1934" s="16"/>
      <c r="J1934" s="16"/>
      <c r="K1934" s="16"/>
      <c r="L1934" s="16"/>
      <c r="M1934" s="16"/>
      <c r="N1934" s="16"/>
      <c r="O1934" s="16"/>
      <c r="P1934" s="16"/>
      <c r="Q1934" s="16"/>
      <c r="R1934" s="16"/>
      <c r="S1934" s="16"/>
      <c r="T1934" s="16"/>
      <c r="U1934" s="16"/>
      <c r="V1934" s="1" t="s">
        <v>2996</v>
      </c>
      <c r="W1934" s="1" t="s">
        <v>2551</v>
      </c>
      <c r="X1934" s="5" t="s">
        <v>3004</v>
      </c>
      <c r="Y1934" s="5" t="s">
        <v>2561</v>
      </c>
      <c r="Z1934" s="5" t="s">
        <v>2998</v>
      </c>
      <c r="AA1934" s="5"/>
    </row>
    <row r="1935" spans="1:27" ht="12" customHeight="1" x14ac:dyDescent="0.15">
      <c r="A1935" s="1" t="s">
        <v>528</v>
      </c>
      <c r="B1935" s="1" t="s">
        <v>35</v>
      </c>
      <c r="C1935" s="1" t="s">
        <v>21</v>
      </c>
      <c r="D1935" s="1" t="s">
        <v>2458</v>
      </c>
      <c r="E1935" s="1" t="s">
        <v>10</v>
      </c>
      <c r="F1935" s="1" t="s">
        <v>536</v>
      </c>
      <c r="G1935" s="1" t="s">
        <v>242</v>
      </c>
      <c r="H1935" s="1" t="s">
        <v>530</v>
      </c>
      <c r="I1935" s="16"/>
      <c r="J1935" s="16"/>
      <c r="K1935" s="16"/>
      <c r="L1935" s="16"/>
      <c r="M1935" s="16"/>
      <c r="N1935" s="16"/>
      <c r="O1935" s="16"/>
      <c r="P1935" s="16"/>
      <c r="Q1935" s="16"/>
      <c r="R1935" s="16"/>
      <c r="S1935" s="16"/>
      <c r="T1935" s="16"/>
      <c r="U1935" s="16"/>
      <c r="V1935" s="1" t="s">
        <v>2996</v>
      </c>
      <c r="W1935" s="1" t="s">
        <v>2551</v>
      </c>
      <c r="X1935" s="5" t="s">
        <v>3004</v>
      </c>
      <c r="Y1935" s="5" t="s">
        <v>2557</v>
      </c>
      <c r="Z1935" s="5" t="s">
        <v>2998</v>
      </c>
      <c r="AA1935" s="5"/>
    </row>
    <row r="1936" spans="1:27" ht="12" customHeight="1" x14ac:dyDescent="0.15">
      <c r="A1936" s="1" t="s">
        <v>528</v>
      </c>
      <c r="B1936" s="1" t="s">
        <v>35</v>
      </c>
      <c r="C1936" s="1" t="s">
        <v>23</v>
      </c>
      <c r="D1936" s="1" t="s">
        <v>2458</v>
      </c>
      <c r="E1936" s="1" t="s">
        <v>10</v>
      </c>
      <c r="F1936" s="1" t="s">
        <v>536</v>
      </c>
      <c r="G1936" s="1" t="s">
        <v>245</v>
      </c>
      <c r="H1936" s="1" t="s">
        <v>239</v>
      </c>
      <c r="I1936" s="16"/>
      <c r="J1936" s="16"/>
      <c r="K1936" s="16"/>
      <c r="L1936" s="16"/>
      <c r="M1936" s="16"/>
      <c r="N1936" s="16"/>
      <c r="O1936" s="16"/>
      <c r="P1936" s="16"/>
      <c r="Q1936" s="16"/>
      <c r="R1936" s="16"/>
      <c r="S1936" s="16"/>
      <c r="T1936" s="16"/>
      <c r="U1936" s="16"/>
      <c r="V1936" s="1" t="s">
        <v>2996</v>
      </c>
      <c r="W1936" s="1" t="s">
        <v>2551</v>
      </c>
      <c r="X1936" s="5" t="s">
        <v>3004</v>
      </c>
      <c r="Y1936" s="5" t="s">
        <v>2740</v>
      </c>
      <c r="Z1936" s="5" t="s">
        <v>2738</v>
      </c>
      <c r="AA1936" s="5"/>
    </row>
    <row r="1937" spans="1:27" ht="12" customHeight="1" x14ac:dyDescent="0.15">
      <c r="A1937" s="1" t="s">
        <v>528</v>
      </c>
      <c r="B1937" s="1" t="s">
        <v>35</v>
      </c>
      <c r="C1937" s="1" t="s">
        <v>77</v>
      </c>
      <c r="D1937" s="1" t="s">
        <v>2458</v>
      </c>
      <c r="E1937" s="1" t="s">
        <v>10</v>
      </c>
      <c r="F1937" s="1" t="s">
        <v>536</v>
      </c>
      <c r="G1937" s="1" t="s">
        <v>247</v>
      </c>
      <c r="H1937" s="1" t="s">
        <v>530</v>
      </c>
      <c r="I1937" s="16"/>
      <c r="J1937" s="16"/>
      <c r="K1937" s="16"/>
      <c r="L1937" s="16"/>
      <c r="M1937" s="16"/>
      <c r="N1937" s="16"/>
      <c r="O1937" s="16"/>
      <c r="P1937" s="16"/>
      <c r="Q1937" s="16"/>
      <c r="R1937" s="16"/>
      <c r="S1937" s="16"/>
      <c r="T1937" s="16"/>
      <c r="U1937" s="16"/>
      <c r="V1937" s="1" t="s">
        <v>2996</v>
      </c>
      <c r="W1937" s="1" t="s">
        <v>2551</v>
      </c>
      <c r="X1937" s="5" t="s">
        <v>3004</v>
      </c>
      <c r="Y1937" s="5" t="s">
        <v>2558</v>
      </c>
      <c r="Z1937" s="5" t="s">
        <v>2998</v>
      </c>
      <c r="AA1937" s="5"/>
    </row>
    <row r="1938" spans="1:27" ht="12" customHeight="1" x14ac:dyDescent="0.15">
      <c r="A1938" s="1" t="s">
        <v>528</v>
      </c>
      <c r="B1938" s="1" t="s">
        <v>35</v>
      </c>
      <c r="C1938" s="1" t="s">
        <v>244</v>
      </c>
      <c r="D1938" s="1" t="s">
        <v>2458</v>
      </c>
      <c r="E1938" s="1" t="s">
        <v>10</v>
      </c>
      <c r="F1938" s="1" t="s">
        <v>536</v>
      </c>
      <c r="G1938" s="1" t="s">
        <v>249</v>
      </c>
      <c r="H1938" s="1" t="s">
        <v>530</v>
      </c>
      <c r="I1938" s="16"/>
      <c r="J1938" s="16"/>
      <c r="K1938" s="16"/>
      <c r="L1938" s="16"/>
      <c r="M1938" s="16"/>
      <c r="N1938" s="16"/>
      <c r="O1938" s="16"/>
      <c r="P1938" s="16"/>
      <c r="Q1938" s="16"/>
      <c r="R1938" s="16"/>
      <c r="S1938" s="16"/>
      <c r="T1938" s="16"/>
      <c r="U1938" s="16"/>
      <c r="V1938" s="1" t="s">
        <v>2996</v>
      </c>
      <c r="W1938" s="1" t="s">
        <v>2551</v>
      </c>
      <c r="X1938" s="5" t="s">
        <v>3004</v>
      </c>
      <c r="Y1938" s="5" t="s">
        <v>2559</v>
      </c>
      <c r="Z1938" s="5" t="s">
        <v>2998</v>
      </c>
      <c r="AA1938" s="5"/>
    </row>
    <row r="1939" spans="1:27" ht="12" customHeight="1" x14ac:dyDescent="0.15">
      <c r="A1939" s="1" t="s">
        <v>528</v>
      </c>
      <c r="B1939" s="1" t="s">
        <v>37</v>
      </c>
      <c r="C1939" s="1" t="s">
        <v>9</v>
      </c>
      <c r="D1939" s="1" t="s">
        <v>2458</v>
      </c>
      <c r="E1939" s="1" t="s">
        <v>10</v>
      </c>
      <c r="F1939" s="1" t="s">
        <v>537</v>
      </c>
      <c r="G1939" s="1" t="s">
        <v>234</v>
      </c>
      <c r="H1939" s="1" t="s">
        <v>530</v>
      </c>
      <c r="I1939" s="16"/>
      <c r="J1939" s="16"/>
      <c r="K1939" s="16"/>
      <c r="L1939" s="16"/>
      <c r="M1939" s="16"/>
      <c r="N1939" s="16"/>
      <c r="O1939" s="16"/>
      <c r="P1939" s="16"/>
      <c r="Q1939" s="16"/>
      <c r="R1939" s="16"/>
      <c r="S1939" s="16"/>
      <c r="T1939" s="16"/>
      <c r="U1939" s="16"/>
      <c r="V1939" s="1" t="s">
        <v>2996</v>
      </c>
      <c r="W1939" s="1" t="s">
        <v>2551</v>
      </c>
      <c r="X1939" s="5" t="s">
        <v>3005</v>
      </c>
      <c r="Y1939" s="5" t="s">
        <v>2553</v>
      </c>
      <c r="Z1939" s="5" t="s">
        <v>2998</v>
      </c>
      <c r="AA1939" s="5"/>
    </row>
    <row r="1940" spans="1:27" ht="12" customHeight="1" x14ac:dyDescent="0.15">
      <c r="A1940" s="1" t="s">
        <v>528</v>
      </c>
      <c r="B1940" s="1" t="s">
        <v>37</v>
      </c>
      <c r="C1940" s="1" t="s">
        <v>15</v>
      </c>
      <c r="D1940" s="1" t="s">
        <v>2458</v>
      </c>
      <c r="E1940" s="1" t="s">
        <v>10</v>
      </c>
      <c r="F1940" s="1" t="s">
        <v>537</v>
      </c>
      <c r="G1940" s="1" t="s">
        <v>304</v>
      </c>
      <c r="H1940" s="1" t="s">
        <v>13</v>
      </c>
      <c r="I1940" s="16"/>
      <c r="J1940" s="16"/>
      <c r="K1940" s="16"/>
      <c r="L1940" s="16"/>
      <c r="M1940" s="16"/>
      <c r="N1940" s="16"/>
      <c r="O1940" s="16"/>
      <c r="P1940" s="16"/>
      <c r="Q1940" s="16"/>
      <c r="R1940" s="16"/>
      <c r="S1940" s="16"/>
      <c r="T1940" s="16"/>
      <c r="U1940" s="16"/>
      <c r="V1940" s="1" t="s">
        <v>2996</v>
      </c>
      <c r="W1940" s="1" t="s">
        <v>2551</v>
      </c>
      <c r="X1940" s="5" t="s">
        <v>3005</v>
      </c>
      <c r="Y1940" s="5" t="s">
        <v>2787</v>
      </c>
      <c r="Z1940" s="5" t="s">
        <v>2582</v>
      </c>
      <c r="AA1940" s="5"/>
    </row>
    <row r="1941" spans="1:27" ht="12" customHeight="1" x14ac:dyDescent="0.15">
      <c r="A1941" s="1" t="s">
        <v>528</v>
      </c>
      <c r="B1941" s="1" t="s">
        <v>37</v>
      </c>
      <c r="C1941" s="1" t="s">
        <v>17</v>
      </c>
      <c r="D1941" s="1" t="s">
        <v>2458</v>
      </c>
      <c r="E1941" s="1" t="s">
        <v>10</v>
      </c>
      <c r="F1941" s="1" t="s">
        <v>537</v>
      </c>
      <c r="G1941" s="1" t="s">
        <v>238</v>
      </c>
      <c r="H1941" s="1" t="s">
        <v>239</v>
      </c>
      <c r="I1941" s="16"/>
      <c r="J1941" s="16"/>
      <c r="K1941" s="16"/>
      <c r="L1941" s="16"/>
      <c r="M1941" s="16"/>
      <c r="N1941" s="16"/>
      <c r="O1941" s="16"/>
      <c r="P1941" s="16"/>
      <c r="Q1941" s="16"/>
      <c r="R1941" s="16"/>
      <c r="S1941" s="16"/>
      <c r="T1941" s="16"/>
      <c r="U1941" s="16"/>
      <c r="V1941" s="1" t="s">
        <v>2996</v>
      </c>
      <c r="W1941" s="1" t="s">
        <v>2551</v>
      </c>
      <c r="X1941" s="5" t="s">
        <v>3005</v>
      </c>
      <c r="Y1941" s="5" t="s">
        <v>2737</v>
      </c>
      <c r="Z1941" s="5" t="s">
        <v>2738</v>
      </c>
      <c r="AA1941" s="5"/>
    </row>
    <row r="1942" spans="1:27" ht="12" customHeight="1" x14ac:dyDescent="0.15">
      <c r="A1942" s="1" t="s">
        <v>528</v>
      </c>
      <c r="B1942" s="1" t="s">
        <v>37</v>
      </c>
      <c r="C1942" s="1" t="s">
        <v>19</v>
      </c>
      <c r="D1942" s="1" t="s">
        <v>2458</v>
      </c>
      <c r="E1942" s="1" t="s">
        <v>10</v>
      </c>
      <c r="F1942" s="1" t="s">
        <v>537</v>
      </c>
      <c r="G1942" s="1" t="s">
        <v>240</v>
      </c>
      <c r="H1942" s="1" t="s">
        <v>530</v>
      </c>
      <c r="I1942" s="16"/>
      <c r="J1942" s="16"/>
      <c r="K1942" s="16"/>
      <c r="L1942" s="16"/>
      <c r="M1942" s="16"/>
      <c r="N1942" s="16"/>
      <c r="O1942" s="16"/>
      <c r="P1942" s="16"/>
      <c r="Q1942" s="16"/>
      <c r="R1942" s="16"/>
      <c r="S1942" s="16"/>
      <c r="T1942" s="16"/>
      <c r="U1942" s="16"/>
      <c r="V1942" s="1" t="s">
        <v>2996</v>
      </c>
      <c r="W1942" s="1" t="s">
        <v>2551</v>
      </c>
      <c r="X1942" s="5" t="s">
        <v>3005</v>
      </c>
      <c r="Y1942" s="5" t="s">
        <v>2561</v>
      </c>
      <c r="Z1942" s="5" t="s">
        <v>2998</v>
      </c>
      <c r="AA1942" s="5"/>
    </row>
    <row r="1943" spans="1:27" ht="12" customHeight="1" x14ac:dyDescent="0.15">
      <c r="A1943" s="1" t="s">
        <v>528</v>
      </c>
      <c r="B1943" s="1" t="s">
        <v>37</v>
      </c>
      <c r="C1943" s="1" t="s">
        <v>21</v>
      </c>
      <c r="D1943" s="1" t="s">
        <v>2458</v>
      </c>
      <c r="E1943" s="1" t="s">
        <v>10</v>
      </c>
      <c r="F1943" s="1" t="s">
        <v>537</v>
      </c>
      <c r="G1943" s="1" t="s">
        <v>242</v>
      </c>
      <c r="H1943" s="1" t="s">
        <v>530</v>
      </c>
      <c r="I1943" s="16"/>
      <c r="J1943" s="16"/>
      <c r="K1943" s="16"/>
      <c r="L1943" s="16"/>
      <c r="M1943" s="16"/>
      <c r="N1943" s="16"/>
      <c r="O1943" s="16"/>
      <c r="P1943" s="16"/>
      <c r="Q1943" s="16"/>
      <c r="R1943" s="16"/>
      <c r="S1943" s="16"/>
      <c r="T1943" s="16"/>
      <c r="U1943" s="16"/>
      <c r="V1943" s="1" t="s">
        <v>2996</v>
      </c>
      <c r="W1943" s="1" t="s">
        <v>2551</v>
      </c>
      <c r="X1943" s="5" t="s">
        <v>3005</v>
      </c>
      <c r="Y1943" s="5" t="s">
        <v>2557</v>
      </c>
      <c r="Z1943" s="5" t="s">
        <v>2998</v>
      </c>
      <c r="AA1943" s="5"/>
    </row>
    <row r="1944" spans="1:27" ht="12" customHeight="1" x14ac:dyDescent="0.15">
      <c r="A1944" s="1" t="s">
        <v>528</v>
      </c>
      <c r="B1944" s="1" t="s">
        <v>37</v>
      </c>
      <c r="C1944" s="1" t="s">
        <v>23</v>
      </c>
      <c r="D1944" s="1" t="s">
        <v>2458</v>
      </c>
      <c r="E1944" s="1" t="s">
        <v>10</v>
      </c>
      <c r="F1944" s="1" t="s">
        <v>537</v>
      </c>
      <c r="G1944" s="1" t="s">
        <v>245</v>
      </c>
      <c r="H1944" s="1" t="s">
        <v>239</v>
      </c>
      <c r="I1944" s="16"/>
      <c r="J1944" s="16"/>
      <c r="K1944" s="16"/>
      <c r="L1944" s="16"/>
      <c r="M1944" s="16"/>
      <c r="N1944" s="16"/>
      <c r="O1944" s="16"/>
      <c r="P1944" s="16"/>
      <c r="Q1944" s="16"/>
      <c r="R1944" s="16"/>
      <c r="S1944" s="16"/>
      <c r="T1944" s="16"/>
      <c r="U1944" s="16"/>
      <c r="V1944" s="1" t="s">
        <v>2996</v>
      </c>
      <c r="W1944" s="1" t="s">
        <v>2551</v>
      </c>
      <c r="X1944" s="5" t="s">
        <v>3005</v>
      </c>
      <c r="Y1944" s="5" t="s">
        <v>2740</v>
      </c>
      <c r="Z1944" s="5" t="s">
        <v>2738</v>
      </c>
      <c r="AA1944" s="5"/>
    </row>
    <row r="1945" spans="1:27" ht="12" customHeight="1" x14ac:dyDescent="0.15">
      <c r="A1945" s="1" t="s">
        <v>528</v>
      </c>
      <c r="B1945" s="1" t="s">
        <v>37</v>
      </c>
      <c r="C1945" s="1" t="s">
        <v>77</v>
      </c>
      <c r="D1945" s="1" t="s">
        <v>2458</v>
      </c>
      <c r="E1945" s="1" t="s">
        <v>10</v>
      </c>
      <c r="F1945" s="1" t="s">
        <v>537</v>
      </c>
      <c r="G1945" s="1" t="s">
        <v>247</v>
      </c>
      <c r="H1945" s="1" t="s">
        <v>530</v>
      </c>
      <c r="I1945" s="16"/>
      <c r="J1945" s="16"/>
      <c r="K1945" s="16"/>
      <c r="L1945" s="16"/>
      <c r="M1945" s="16"/>
      <c r="N1945" s="16"/>
      <c r="O1945" s="16"/>
      <c r="P1945" s="16"/>
      <c r="Q1945" s="16"/>
      <c r="R1945" s="16"/>
      <c r="S1945" s="16"/>
      <c r="T1945" s="16"/>
      <c r="U1945" s="16"/>
      <c r="V1945" s="1" t="s">
        <v>2996</v>
      </c>
      <c r="W1945" s="1" t="s">
        <v>2551</v>
      </c>
      <c r="X1945" s="5" t="s">
        <v>3005</v>
      </c>
      <c r="Y1945" s="5" t="s">
        <v>2558</v>
      </c>
      <c r="Z1945" s="5" t="s">
        <v>2998</v>
      </c>
      <c r="AA1945" s="5"/>
    </row>
    <row r="1946" spans="1:27" ht="12" customHeight="1" x14ac:dyDescent="0.15">
      <c r="A1946" s="1" t="s">
        <v>528</v>
      </c>
      <c r="B1946" s="1" t="s">
        <v>37</v>
      </c>
      <c r="C1946" s="1" t="s">
        <v>244</v>
      </c>
      <c r="D1946" s="1" t="s">
        <v>2458</v>
      </c>
      <c r="E1946" s="1" t="s">
        <v>10</v>
      </c>
      <c r="F1946" s="1" t="s">
        <v>537</v>
      </c>
      <c r="G1946" s="1" t="s">
        <v>249</v>
      </c>
      <c r="H1946" s="1" t="s">
        <v>530</v>
      </c>
      <c r="I1946" s="16"/>
      <c r="J1946" s="16"/>
      <c r="K1946" s="16"/>
      <c r="L1946" s="16"/>
      <c r="M1946" s="16"/>
      <c r="N1946" s="16"/>
      <c r="O1946" s="16"/>
      <c r="P1946" s="16"/>
      <c r="Q1946" s="16"/>
      <c r="R1946" s="16"/>
      <c r="S1946" s="16"/>
      <c r="T1946" s="16"/>
      <c r="U1946" s="16"/>
      <c r="V1946" s="1" t="s">
        <v>2996</v>
      </c>
      <c r="W1946" s="1" t="s">
        <v>2551</v>
      </c>
      <c r="X1946" s="5" t="s">
        <v>3005</v>
      </c>
      <c r="Y1946" s="5" t="s">
        <v>2559</v>
      </c>
      <c r="Z1946" s="5" t="s">
        <v>2998</v>
      </c>
      <c r="AA1946" s="5"/>
    </row>
    <row r="1947" spans="1:27" ht="12" customHeight="1" x14ac:dyDescent="0.15">
      <c r="A1947" s="1" t="s">
        <v>528</v>
      </c>
      <c r="B1947" s="1" t="s">
        <v>39</v>
      </c>
      <c r="C1947" s="1" t="s">
        <v>9</v>
      </c>
      <c r="D1947" s="1" t="s">
        <v>2458</v>
      </c>
      <c r="E1947" s="1" t="s">
        <v>10</v>
      </c>
      <c r="F1947" s="1" t="s">
        <v>538</v>
      </c>
      <c r="G1947" s="1" t="s">
        <v>234</v>
      </c>
      <c r="H1947" s="1" t="s">
        <v>530</v>
      </c>
      <c r="I1947" s="16"/>
      <c r="J1947" s="16"/>
      <c r="K1947" s="16"/>
      <c r="L1947" s="16"/>
      <c r="M1947" s="16"/>
      <c r="N1947" s="16"/>
      <c r="O1947" s="16"/>
      <c r="P1947" s="16"/>
      <c r="Q1947" s="16"/>
      <c r="R1947" s="16"/>
      <c r="S1947" s="16"/>
      <c r="T1947" s="16"/>
      <c r="U1947" s="16"/>
      <c r="V1947" s="1" t="s">
        <v>2996</v>
      </c>
      <c r="W1947" s="1" t="s">
        <v>2551</v>
      </c>
      <c r="X1947" s="5" t="s">
        <v>3006</v>
      </c>
      <c r="Y1947" s="5" t="s">
        <v>2553</v>
      </c>
      <c r="Z1947" s="5" t="s">
        <v>2998</v>
      </c>
      <c r="AA1947" s="5"/>
    </row>
    <row r="1948" spans="1:27" ht="12" customHeight="1" x14ac:dyDescent="0.15">
      <c r="A1948" s="1" t="s">
        <v>528</v>
      </c>
      <c r="B1948" s="1" t="s">
        <v>39</v>
      </c>
      <c r="C1948" s="1" t="s">
        <v>17</v>
      </c>
      <c r="D1948" s="1" t="s">
        <v>2458</v>
      </c>
      <c r="E1948" s="1" t="s">
        <v>10</v>
      </c>
      <c r="F1948" s="1" t="s">
        <v>538</v>
      </c>
      <c r="G1948" s="1" t="s">
        <v>238</v>
      </c>
      <c r="H1948" s="1" t="s">
        <v>239</v>
      </c>
      <c r="I1948" s="16"/>
      <c r="J1948" s="16"/>
      <c r="K1948" s="16"/>
      <c r="L1948" s="16"/>
      <c r="M1948" s="16"/>
      <c r="N1948" s="16"/>
      <c r="O1948" s="16"/>
      <c r="P1948" s="16"/>
      <c r="Q1948" s="16"/>
      <c r="R1948" s="16"/>
      <c r="S1948" s="16"/>
      <c r="T1948" s="16"/>
      <c r="U1948" s="16"/>
      <c r="V1948" s="1" t="s">
        <v>2996</v>
      </c>
      <c r="W1948" s="1" t="s">
        <v>2551</v>
      </c>
      <c r="X1948" s="5" t="s">
        <v>3006</v>
      </c>
      <c r="Y1948" s="5" t="s">
        <v>2737</v>
      </c>
      <c r="Z1948" s="5" t="s">
        <v>2738</v>
      </c>
      <c r="AA1948" s="5"/>
    </row>
    <row r="1949" spans="1:27" ht="12" customHeight="1" x14ac:dyDescent="0.15">
      <c r="A1949" s="1" t="s">
        <v>528</v>
      </c>
      <c r="B1949" s="1" t="s">
        <v>41</v>
      </c>
      <c r="C1949" s="1" t="s">
        <v>9</v>
      </c>
      <c r="D1949" s="1" t="s">
        <v>2458</v>
      </c>
      <c r="E1949" s="1" t="s">
        <v>10</v>
      </c>
      <c r="F1949" s="1" t="s">
        <v>539</v>
      </c>
      <c r="G1949" s="1" t="s">
        <v>234</v>
      </c>
      <c r="H1949" s="1" t="s">
        <v>530</v>
      </c>
      <c r="I1949" s="16"/>
      <c r="J1949" s="16"/>
      <c r="K1949" s="16"/>
      <c r="L1949" s="16"/>
      <c r="M1949" s="16"/>
      <c r="N1949" s="16"/>
      <c r="O1949" s="16"/>
      <c r="P1949" s="16"/>
      <c r="Q1949" s="16"/>
      <c r="R1949" s="16"/>
      <c r="S1949" s="16"/>
      <c r="T1949" s="16"/>
      <c r="U1949" s="16"/>
      <c r="V1949" s="1" t="s">
        <v>2996</v>
      </c>
      <c r="W1949" s="1" t="s">
        <v>2551</v>
      </c>
      <c r="X1949" s="5" t="s">
        <v>3007</v>
      </c>
      <c r="Y1949" s="5" t="s">
        <v>2553</v>
      </c>
      <c r="Z1949" s="5" t="s">
        <v>2998</v>
      </c>
      <c r="AA1949" s="5"/>
    </row>
    <row r="1950" spans="1:27" ht="12" customHeight="1" x14ac:dyDescent="0.15">
      <c r="A1950" s="1" t="s">
        <v>528</v>
      </c>
      <c r="B1950" s="1" t="s">
        <v>41</v>
      </c>
      <c r="C1950" s="1" t="s">
        <v>17</v>
      </c>
      <c r="D1950" s="1" t="s">
        <v>2458</v>
      </c>
      <c r="E1950" s="1" t="s">
        <v>10</v>
      </c>
      <c r="F1950" s="1" t="s">
        <v>539</v>
      </c>
      <c r="G1950" s="1" t="s">
        <v>238</v>
      </c>
      <c r="H1950" s="1" t="s">
        <v>239</v>
      </c>
      <c r="I1950" s="16"/>
      <c r="J1950" s="16"/>
      <c r="K1950" s="16"/>
      <c r="L1950" s="16"/>
      <c r="M1950" s="16"/>
      <c r="N1950" s="16"/>
      <c r="O1950" s="16"/>
      <c r="P1950" s="16"/>
      <c r="Q1950" s="16"/>
      <c r="R1950" s="16"/>
      <c r="S1950" s="16"/>
      <c r="T1950" s="16"/>
      <c r="U1950" s="16"/>
      <c r="V1950" s="1" t="s">
        <v>2996</v>
      </c>
      <c r="W1950" s="1" t="s">
        <v>2551</v>
      </c>
      <c r="X1950" s="5" t="s">
        <v>3007</v>
      </c>
      <c r="Y1950" s="5" t="s">
        <v>2737</v>
      </c>
      <c r="Z1950" s="5" t="s">
        <v>2738</v>
      </c>
      <c r="AA1950" s="5"/>
    </row>
    <row r="1951" spans="1:27" ht="12" customHeight="1" x14ac:dyDescent="0.15">
      <c r="A1951" s="1" t="s">
        <v>528</v>
      </c>
      <c r="B1951" s="1" t="s">
        <v>212</v>
      </c>
      <c r="C1951" s="1" t="s">
        <v>9</v>
      </c>
      <c r="D1951" s="1" t="s">
        <v>2458</v>
      </c>
      <c r="E1951" s="1" t="s">
        <v>213</v>
      </c>
      <c r="F1951" s="1" t="s">
        <v>284</v>
      </c>
      <c r="G1951" s="1" t="s">
        <v>215</v>
      </c>
      <c r="H1951" s="1" t="s">
        <v>216</v>
      </c>
      <c r="I1951" s="16"/>
      <c r="J1951" s="16"/>
      <c r="K1951" s="16"/>
      <c r="L1951" s="16"/>
      <c r="M1951" s="16"/>
      <c r="N1951" s="16"/>
      <c r="O1951" s="16"/>
      <c r="P1951" s="16"/>
      <c r="Q1951" s="16"/>
      <c r="R1951" s="16"/>
      <c r="S1951" s="16"/>
      <c r="T1951" s="16"/>
      <c r="U1951" s="16"/>
      <c r="V1951" s="1" t="s">
        <v>2996</v>
      </c>
      <c r="W1951" s="1" t="s">
        <v>2717</v>
      </c>
      <c r="X1951" s="5" t="s">
        <v>2768</v>
      </c>
      <c r="Y1951" s="5" t="s">
        <v>2719</v>
      </c>
      <c r="Z1951" s="5" t="s">
        <v>2847</v>
      </c>
      <c r="AA1951" s="5"/>
    </row>
    <row r="1952" spans="1:27" ht="12" customHeight="1" x14ac:dyDescent="0.15">
      <c r="A1952" s="1" t="s">
        <v>528</v>
      </c>
      <c r="B1952" s="1" t="s">
        <v>285</v>
      </c>
      <c r="C1952" s="1" t="s">
        <v>9</v>
      </c>
      <c r="D1952" s="1" t="s">
        <v>2458</v>
      </c>
      <c r="E1952" s="1" t="s">
        <v>213</v>
      </c>
      <c r="F1952" s="1" t="s">
        <v>286</v>
      </c>
      <c r="G1952" s="1" t="s">
        <v>215</v>
      </c>
      <c r="H1952" s="1" t="s">
        <v>216</v>
      </c>
      <c r="I1952" s="16"/>
      <c r="J1952" s="16"/>
      <c r="K1952" s="16"/>
      <c r="L1952" s="16"/>
      <c r="M1952" s="16"/>
      <c r="N1952" s="16"/>
      <c r="O1952" s="16"/>
      <c r="P1952" s="16"/>
      <c r="Q1952" s="16"/>
      <c r="R1952" s="16"/>
      <c r="S1952" s="16"/>
      <c r="T1952" s="16"/>
      <c r="U1952" s="16"/>
      <c r="V1952" s="1" t="s">
        <v>2996</v>
      </c>
      <c r="W1952" s="1" t="s">
        <v>2717</v>
      </c>
      <c r="X1952" s="5" t="s">
        <v>2769</v>
      </c>
      <c r="Y1952" s="5" t="s">
        <v>2719</v>
      </c>
      <c r="Z1952" s="5" t="s">
        <v>2847</v>
      </c>
      <c r="AA1952" s="5"/>
    </row>
    <row r="1953" spans="1:27" ht="12" customHeight="1" x14ac:dyDescent="0.15">
      <c r="A1953" s="1" t="s">
        <v>540</v>
      </c>
      <c r="B1953" s="1" t="s">
        <v>8</v>
      </c>
      <c r="C1953" s="1" t="s">
        <v>9</v>
      </c>
      <c r="D1953" s="1" t="s">
        <v>2459</v>
      </c>
      <c r="E1953" s="1" t="s">
        <v>10</v>
      </c>
      <c r="F1953" s="1" t="s">
        <v>541</v>
      </c>
      <c r="G1953" s="1" t="s">
        <v>542</v>
      </c>
      <c r="H1953" s="1" t="s">
        <v>13</v>
      </c>
      <c r="I1953" s="16"/>
      <c r="J1953" s="16"/>
      <c r="K1953" s="16"/>
      <c r="L1953" s="16"/>
      <c r="M1953" s="16"/>
      <c r="N1953" s="16"/>
      <c r="O1953" s="16"/>
      <c r="P1953" s="16"/>
      <c r="Q1953" s="16"/>
      <c r="R1953" s="16"/>
      <c r="S1953" s="16"/>
      <c r="T1953" s="16"/>
      <c r="U1953" s="16"/>
      <c r="V1953" s="1" t="s">
        <v>3008</v>
      </c>
      <c r="W1953" s="1" t="s">
        <v>2551</v>
      </c>
      <c r="X1953" s="5" t="s">
        <v>3009</v>
      </c>
      <c r="Y1953" s="5" t="s">
        <v>2787</v>
      </c>
      <c r="Z1953" s="5" t="s">
        <v>13</v>
      </c>
      <c r="AA1953" s="5"/>
    </row>
    <row r="1954" spans="1:27" ht="12" customHeight="1" x14ac:dyDescent="0.15">
      <c r="A1954" s="1" t="s">
        <v>540</v>
      </c>
      <c r="B1954" s="1" t="s">
        <v>8</v>
      </c>
      <c r="C1954" s="1" t="s">
        <v>15</v>
      </c>
      <c r="D1954" s="1" t="s">
        <v>2459</v>
      </c>
      <c r="E1954" s="1" t="s">
        <v>10</v>
      </c>
      <c r="F1954" s="1" t="s">
        <v>541</v>
      </c>
      <c r="G1954" s="1" t="s">
        <v>238</v>
      </c>
      <c r="H1954" s="1" t="s">
        <v>239</v>
      </c>
      <c r="I1954" s="16"/>
      <c r="J1954" s="16"/>
      <c r="K1954" s="16"/>
      <c r="L1954" s="16"/>
      <c r="M1954" s="16"/>
      <c r="N1954" s="16"/>
      <c r="O1954" s="16"/>
      <c r="P1954" s="16"/>
      <c r="Q1954" s="16"/>
      <c r="R1954" s="16"/>
      <c r="S1954" s="16"/>
      <c r="T1954" s="16"/>
      <c r="U1954" s="16"/>
      <c r="V1954" s="1" t="s">
        <v>3008</v>
      </c>
      <c r="W1954" s="1" t="s">
        <v>2551</v>
      </c>
      <c r="X1954" s="5" t="s">
        <v>3009</v>
      </c>
      <c r="Y1954" s="5" t="s">
        <v>2737</v>
      </c>
      <c r="Z1954" s="5" t="s">
        <v>2738</v>
      </c>
      <c r="AA1954" s="5"/>
    </row>
    <row r="1955" spans="1:27" ht="12" customHeight="1" x14ac:dyDescent="0.15">
      <c r="A1955" s="1" t="s">
        <v>540</v>
      </c>
      <c r="B1955" s="1" t="s">
        <v>25</v>
      </c>
      <c r="C1955" s="1" t="s">
        <v>9</v>
      </c>
      <c r="D1955" s="1" t="s">
        <v>2459</v>
      </c>
      <c r="E1955" s="1" t="s">
        <v>10</v>
      </c>
      <c r="F1955" s="1" t="s">
        <v>543</v>
      </c>
      <c r="G1955" s="1" t="s">
        <v>542</v>
      </c>
      <c r="H1955" s="1" t="s">
        <v>13</v>
      </c>
      <c r="I1955" s="16"/>
      <c r="J1955" s="16"/>
      <c r="K1955" s="16"/>
      <c r="L1955" s="16"/>
      <c r="M1955" s="16"/>
      <c r="N1955" s="16"/>
      <c r="O1955" s="16"/>
      <c r="P1955" s="16"/>
      <c r="Q1955" s="16"/>
      <c r="R1955" s="16"/>
      <c r="S1955" s="16"/>
      <c r="T1955" s="16"/>
      <c r="U1955" s="16"/>
      <c r="V1955" s="1" t="s">
        <v>3008</v>
      </c>
      <c r="W1955" s="1" t="s">
        <v>2551</v>
      </c>
      <c r="X1955" s="5" t="s">
        <v>3010</v>
      </c>
      <c r="Y1955" s="5" t="s">
        <v>2787</v>
      </c>
      <c r="Z1955" s="5" t="s">
        <v>13</v>
      </c>
      <c r="AA1955" s="5"/>
    </row>
    <row r="1956" spans="1:27" ht="12" customHeight="1" x14ac:dyDescent="0.15">
      <c r="A1956" s="1" t="s">
        <v>540</v>
      </c>
      <c r="B1956" s="1" t="s">
        <v>25</v>
      </c>
      <c r="C1956" s="1" t="s">
        <v>15</v>
      </c>
      <c r="D1956" s="1" t="s">
        <v>2459</v>
      </c>
      <c r="E1956" s="1" t="s">
        <v>10</v>
      </c>
      <c r="F1956" s="1" t="s">
        <v>543</v>
      </c>
      <c r="G1956" s="1" t="s">
        <v>238</v>
      </c>
      <c r="H1956" s="1" t="s">
        <v>239</v>
      </c>
      <c r="I1956" s="16"/>
      <c r="J1956" s="16"/>
      <c r="K1956" s="16"/>
      <c r="L1956" s="16"/>
      <c r="M1956" s="16"/>
      <c r="N1956" s="16"/>
      <c r="O1956" s="16"/>
      <c r="P1956" s="16"/>
      <c r="Q1956" s="16"/>
      <c r="R1956" s="16"/>
      <c r="S1956" s="16">
        <v>0.96260000000000001</v>
      </c>
      <c r="T1956" s="16"/>
      <c r="U1956" s="16"/>
      <c r="V1956" s="1" t="s">
        <v>3008</v>
      </c>
      <c r="W1956" s="1" t="s">
        <v>2551</v>
      </c>
      <c r="X1956" s="5" t="s">
        <v>3010</v>
      </c>
      <c r="Y1956" s="5" t="s">
        <v>2737</v>
      </c>
      <c r="Z1956" s="5" t="s">
        <v>2738</v>
      </c>
      <c r="AA1956" s="5"/>
    </row>
    <row r="1957" spans="1:27" ht="12" customHeight="1" x14ac:dyDescent="0.15">
      <c r="A1957" s="1" t="s">
        <v>540</v>
      </c>
      <c r="B1957" s="1" t="s">
        <v>27</v>
      </c>
      <c r="C1957" s="1" t="s">
        <v>9</v>
      </c>
      <c r="D1957" s="1" t="s">
        <v>2459</v>
      </c>
      <c r="E1957" s="1" t="s">
        <v>10</v>
      </c>
      <c r="F1957" s="1" t="s">
        <v>544</v>
      </c>
      <c r="G1957" s="1" t="s">
        <v>542</v>
      </c>
      <c r="H1957" s="1" t="s">
        <v>13</v>
      </c>
      <c r="I1957" s="16"/>
      <c r="J1957" s="16"/>
      <c r="K1957" s="16"/>
      <c r="L1957" s="16"/>
      <c r="M1957" s="16"/>
      <c r="N1957" s="16"/>
      <c r="O1957" s="16"/>
      <c r="P1957" s="16"/>
      <c r="Q1957" s="16"/>
      <c r="R1957" s="16"/>
      <c r="S1957" s="16"/>
      <c r="T1957" s="16"/>
      <c r="U1957" s="16"/>
      <c r="V1957" s="1" t="s">
        <v>3008</v>
      </c>
      <c r="W1957" s="1" t="s">
        <v>2551</v>
      </c>
      <c r="X1957" s="5" t="s">
        <v>3011</v>
      </c>
      <c r="Y1957" s="5" t="s">
        <v>2787</v>
      </c>
      <c r="Z1957" s="5" t="s">
        <v>13</v>
      </c>
      <c r="AA1957" s="5"/>
    </row>
    <row r="1958" spans="1:27" ht="12" customHeight="1" x14ac:dyDescent="0.15">
      <c r="A1958" s="1" t="s">
        <v>540</v>
      </c>
      <c r="B1958" s="1" t="s">
        <v>27</v>
      </c>
      <c r="C1958" s="1" t="s">
        <v>15</v>
      </c>
      <c r="D1958" s="1" t="s">
        <v>2459</v>
      </c>
      <c r="E1958" s="1" t="s">
        <v>10</v>
      </c>
      <c r="F1958" s="1" t="s">
        <v>544</v>
      </c>
      <c r="G1958" s="1" t="s">
        <v>238</v>
      </c>
      <c r="H1958" s="1" t="s">
        <v>239</v>
      </c>
      <c r="I1958" s="16"/>
      <c r="J1958" s="16"/>
      <c r="K1958" s="16"/>
      <c r="L1958" s="16"/>
      <c r="M1958" s="16"/>
      <c r="N1958" s="16"/>
      <c r="O1958" s="16"/>
      <c r="P1958" s="16"/>
      <c r="Q1958" s="16"/>
      <c r="R1958" s="16"/>
      <c r="S1958" s="16"/>
      <c r="T1958" s="16"/>
      <c r="U1958" s="16"/>
      <c r="V1958" s="1" t="s">
        <v>3008</v>
      </c>
      <c r="W1958" s="1" t="s">
        <v>2551</v>
      </c>
      <c r="X1958" s="5" t="s">
        <v>3011</v>
      </c>
      <c r="Y1958" s="5" t="s">
        <v>2737</v>
      </c>
      <c r="Z1958" s="5" t="s">
        <v>2738</v>
      </c>
      <c r="AA1958" s="5"/>
    </row>
    <row r="1959" spans="1:27" ht="12" customHeight="1" x14ac:dyDescent="0.15">
      <c r="A1959" s="1" t="s">
        <v>540</v>
      </c>
      <c r="B1959" s="1" t="s">
        <v>29</v>
      </c>
      <c r="C1959" s="1" t="s">
        <v>9</v>
      </c>
      <c r="D1959" s="1" t="s">
        <v>2459</v>
      </c>
      <c r="E1959" s="1" t="s">
        <v>10</v>
      </c>
      <c r="F1959" s="1" t="s">
        <v>545</v>
      </c>
      <c r="G1959" s="1" t="s">
        <v>542</v>
      </c>
      <c r="H1959" s="1" t="s">
        <v>13</v>
      </c>
      <c r="I1959" s="16"/>
      <c r="J1959" s="16"/>
      <c r="K1959" s="16"/>
      <c r="L1959" s="16"/>
      <c r="M1959" s="16"/>
      <c r="N1959" s="16"/>
      <c r="O1959" s="16"/>
      <c r="P1959" s="16"/>
      <c r="Q1959" s="16"/>
      <c r="R1959" s="16"/>
      <c r="S1959" s="16"/>
      <c r="T1959" s="16"/>
      <c r="U1959" s="16"/>
      <c r="V1959" s="1" t="s">
        <v>3008</v>
      </c>
      <c r="W1959" s="1" t="s">
        <v>2551</v>
      </c>
      <c r="X1959" s="5" t="s">
        <v>3012</v>
      </c>
      <c r="Y1959" s="5" t="s">
        <v>2787</v>
      </c>
      <c r="Z1959" s="5" t="s">
        <v>13</v>
      </c>
      <c r="AA1959" s="5"/>
    </row>
    <row r="1960" spans="1:27" ht="12" customHeight="1" x14ac:dyDescent="0.15">
      <c r="A1960" s="1" t="s">
        <v>540</v>
      </c>
      <c r="B1960" s="1" t="s">
        <v>29</v>
      </c>
      <c r="C1960" s="1" t="s">
        <v>15</v>
      </c>
      <c r="D1960" s="1" t="s">
        <v>2459</v>
      </c>
      <c r="E1960" s="1" t="s">
        <v>10</v>
      </c>
      <c r="F1960" s="1" t="s">
        <v>545</v>
      </c>
      <c r="G1960" s="1" t="s">
        <v>238</v>
      </c>
      <c r="H1960" s="1" t="s">
        <v>239</v>
      </c>
      <c r="I1960" s="16"/>
      <c r="J1960" s="16"/>
      <c r="K1960" s="16"/>
      <c r="L1960" s="16"/>
      <c r="M1960" s="16"/>
      <c r="N1960" s="16"/>
      <c r="O1960" s="16"/>
      <c r="P1960" s="16"/>
      <c r="Q1960" s="16"/>
      <c r="R1960" s="16"/>
      <c r="S1960" s="16"/>
      <c r="T1960" s="16"/>
      <c r="U1960" s="16"/>
      <c r="V1960" s="1" t="s">
        <v>3008</v>
      </c>
      <c r="W1960" s="1" t="s">
        <v>2551</v>
      </c>
      <c r="X1960" s="5" t="s">
        <v>3012</v>
      </c>
      <c r="Y1960" s="5" t="s">
        <v>2737</v>
      </c>
      <c r="Z1960" s="5" t="s">
        <v>2738</v>
      </c>
      <c r="AA1960" s="5"/>
    </row>
    <row r="1961" spans="1:27" ht="12" customHeight="1" x14ac:dyDescent="0.15">
      <c r="A1961" s="1" t="s">
        <v>540</v>
      </c>
      <c r="B1961" s="1" t="s">
        <v>31</v>
      </c>
      <c r="C1961" s="1" t="s">
        <v>9</v>
      </c>
      <c r="D1961" s="1" t="s">
        <v>2459</v>
      </c>
      <c r="E1961" s="1" t="s">
        <v>10</v>
      </c>
      <c r="F1961" s="1" t="s">
        <v>546</v>
      </c>
      <c r="G1961" s="1" t="s">
        <v>542</v>
      </c>
      <c r="H1961" s="1" t="s">
        <v>13</v>
      </c>
      <c r="I1961" s="16"/>
      <c r="J1961" s="16"/>
      <c r="K1961" s="16"/>
      <c r="L1961" s="16"/>
      <c r="M1961" s="16"/>
      <c r="N1961" s="16"/>
      <c r="O1961" s="16"/>
      <c r="P1961" s="16"/>
      <c r="Q1961" s="16"/>
      <c r="R1961" s="16"/>
      <c r="S1961" s="16"/>
      <c r="T1961" s="16"/>
      <c r="U1961" s="16"/>
      <c r="V1961" s="1" t="s">
        <v>3008</v>
      </c>
      <c r="W1961" s="1" t="s">
        <v>2551</v>
      </c>
      <c r="X1961" s="5" t="s">
        <v>3013</v>
      </c>
      <c r="Y1961" s="5" t="s">
        <v>2787</v>
      </c>
      <c r="Z1961" s="5" t="s">
        <v>13</v>
      </c>
      <c r="AA1961" s="5"/>
    </row>
    <row r="1962" spans="1:27" ht="12" customHeight="1" x14ac:dyDescent="0.15">
      <c r="A1962" s="1" t="s">
        <v>540</v>
      </c>
      <c r="B1962" s="1" t="s">
        <v>31</v>
      </c>
      <c r="C1962" s="1" t="s">
        <v>15</v>
      </c>
      <c r="D1962" s="1" t="s">
        <v>2459</v>
      </c>
      <c r="E1962" s="1" t="s">
        <v>10</v>
      </c>
      <c r="F1962" s="1" t="s">
        <v>546</v>
      </c>
      <c r="G1962" s="1" t="s">
        <v>238</v>
      </c>
      <c r="H1962" s="1" t="s">
        <v>239</v>
      </c>
      <c r="I1962" s="16"/>
      <c r="J1962" s="16"/>
      <c r="K1962" s="16"/>
      <c r="L1962" s="16"/>
      <c r="M1962" s="16"/>
      <c r="N1962" s="16"/>
      <c r="O1962" s="16"/>
      <c r="P1962" s="16"/>
      <c r="Q1962" s="16"/>
      <c r="R1962" s="16"/>
      <c r="S1962" s="16">
        <v>0.94810000000000005</v>
      </c>
      <c r="T1962" s="16"/>
      <c r="U1962" s="16"/>
      <c r="V1962" s="1" t="s">
        <v>3008</v>
      </c>
      <c r="W1962" s="1" t="s">
        <v>2551</v>
      </c>
      <c r="X1962" s="5" t="s">
        <v>3013</v>
      </c>
      <c r="Y1962" s="5" t="s">
        <v>2737</v>
      </c>
      <c r="Z1962" s="5" t="s">
        <v>2738</v>
      </c>
      <c r="AA1962" s="5"/>
    </row>
    <row r="1963" spans="1:27" ht="12" customHeight="1" x14ac:dyDescent="0.15">
      <c r="A1963" s="1" t="s">
        <v>540</v>
      </c>
      <c r="B1963" s="1" t="s">
        <v>33</v>
      </c>
      <c r="C1963" s="1" t="s">
        <v>9</v>
      </c>
      <c r="D1963" s="1" t="s">
        <v>2459</v>
      </c>
      <c r="E1963" s="1" t="s">
        <v>10</v>
      </c>
      <c r="F1963" s="1" t="s">
        <v>547</v>
      </c>
      <c r="G1963" s="1" t="s">
        <v>542</v>
      </c>
      <c r="H1963" s="1" t="s">
        <v>13</v>
      </c>
      <c r="I1963" s="16"/>
      <c r="J1963" s="16"/>
      <c r="K1963" s="16"/>
      <c r="L1963" s="16"/>
      <c r="M1963" s="16"/>
      <c r="N1963" s="16"/>
      <c r="O1963" s="16"/>
      <c r="P1963" s="16"/>
      <c r="Q1963" s="16"/>
      <c r="R1963" s="16"/>
      <c r="S1963" s="16"/>
      <c r="T1963" s="16"/>
      <c r="U1963" s="16"/>
      <c r="V1963" s="1" t="s">
        <v>3008</v>
      </c>
      <c r="W1963" s="1" t="s">
        <v>2551</v>
      </c>
      <c r="X1963" s="5" t="s">
        <v>3014</v>
      </c>
      <c r="Y1963" s="5" t="s">
        <v>2787</v>
      </c>
      <c r="Z1963" s="5" t="s">
        <v>13</v>
      </c>
      <c r="AA1963" s="5"/>
    </row>
    <row r="1964" spans="1:27" ht="12" customHeight="1" x14ac:dyDescent="0.15">
      <c r="A1964" s="1" t="s">
        <v>540</v>
      </c>
      <c r="B1964" s="1" t="s">
        <v>33</v>
      </c>
      <c r="C1964" s="1" t="s">
        <v>15</v>
      </c>
      <c r="D1964" s="1" t="s">
        <v>2459</v>
      </c>
      <c r="E1964" s="1" t="s">
        <v>10</v>
      </c>
      <c r="F1964" s="1" t="s">
        <v>547</v>
      </c>
      <c r="G1964" s="1" t="s">
        <v>238</v>
      </c>
      <c r="H1964" s="1" t="s">
        <v>239</v>
      </c>
      <c r="I1964" s="16"/>
      <c r="J1964" s="16"/>
      <c r="K1964" s="16"/>
      <c r="L1964" s="16"/>
      <c r="M1964" s="16"/>
      <c r="N1964" s="16"/>
      <c r="O1964" s="16"/>
      <c r="P1964" s="16"/>
      <c r="Q1964" s="16"/>
      <c r="R1964" s="16"/>
      <c r="S1964" s="16"/>
      <c r="T1964" s="16"/>
      <c r="U1964" s="16"/>
      <c r="V1964" s="1" t="s">
        <v>3008</v>
      </c>
      <c r="W1964" s="1" t="s">
        <v>2551</v>
      </c>
      <c r="X1964" s="5" t="s">
        <v>3014</v>
      </c>
      <c r="Y1964" s="5" t="s">
        <v>2737</v>
      </c>
      <c r="Z1964" s="5" t="s">
        <v>2738</v>
      </c>
      <c r="AA1964" s="5"/>
    </row>
    <row r="1965" spans="1:27" ht="12" customHeight="1" x14ac:dyDescent="0.15">
      <c r="A1965" s="1" t="s">
        <v>540</v>
      </c>
      <c r="B1965" s="1" t="s">
        <v>35</v>
      </c>
      <c r="C1965" s="1" t="s">
        <v>9</v>
      </c>
      <c r="D1965" s="1" t="s">
        <v>2459</v>
      </c>
      <c r="E1965" s="1" t="s">
        <v>10</v>
      </c>
      <c r="F1965" s="1" t="s">
        <v>548</v>
      </c>
      <c r="G1965" s="1" t="s">
        <v>542</v>
      </c>
      <c r="H1965" s="1" t="s">
        <v>530</v>
      </c>
      <c r="I1965" s="16"/>
      <c r="J1965" s="16"/>
      <c r="K1965" s="16"/>
      <c r="L1965" s="16"/>
      <c r="M1965" s="16"/>
      <c r="N1965" s="16"/>
      <c r="O1965" s="16"/>
      <c r="P1965" s="16"/>
      <c r="Q1965" s="16"/>
      <c r="R1965" s="16"/>
      <c r="S1965" s="16"/>
      <c r="T1965" s="16"/>
      <c r="U1965" s="16"/>
      <c r="V1965" s="1" t="s">
        <v>3008</v>
      </c>
      <c r="W1965" s="1" t="s">
        <v>2551</v>
      </c>
      <c r="X1965" s="5" t="s">
        <v>3015</v>
      </c>
      <c r="Y1965" s="5" t="s">
        <v>2553</v>
      </c>
      <c r="Z1965" s="5" t="s">
        <v>2998</v>
      </c>
      <c r="AA1965" s="5"/>
    </row>
    <row r="1966" spans="1:27" ht="12" customHeight="1" x14ac:dyDescent="0.15">
      <c r="A1966" s="1" t="s">
        <v>540</v>
      </c>
      <c r="B1966" s="1" t="s">
        <v>35</v>
      </c>
      <c r="C1966" s="1" t="s">
        <v>15</v>
      </c>
      <c r="D1966" s="1" t="s">
        <v>2459</v>
      </c>
      <c r="E1966" s="1" t="s">
        <v>10</v>
      </c>
      <c r="F1966" s="1" t="s">
        <v>548</v>
      </c>
      <c r="G1966" s="1" t="s">
        <v>238</v>
      </c>
      <c r="H1966" s="1" t="s">
        <v>239</v>
      </c>
      <c r="I1966" s="16"/>
      <c r="J1966" s="16"/>
      <c r="K1966" s="16"/>
      <c r="L1966" s="16"/>
      <c r="M1966" s="16"/>
      <c r="N1966" s="16"/>
      <c r="O1966" s="16"/>
      <c r="P1966" s="16"/>
      <c r="Q1966" s="16"/>
      <c r="R1966" s="16"/>
      <c r="S1966" s="16"/>
      <c r="T1966" s="16"/>
      <c r="U1966" s="16"/>
      <c r="V1966" s="1" t="s">
        <v>3008</v>
      </c>
      <c r="W1966" s="1" t="s">
        <v>2551</v>
      </c>
      <c r="X1966" s="5" t="s">
        <v>3015</v>
      </c>
      <c r="Y1966" s="5" t="s">
        <v>2737</v>
      </c>
      <c r="Z1966" s="5" t="s">
        <v>2738</v>
      </c>
      <c r="AA1966" s="5"/>
    </row>
    <row r="1967" spans="1:27" ht="12" customHeight="1" x14ac:dyDescent="0.15">
      <c r="A1967" s="1" t="s">
        <v>540</v>
      </c>
      <c r="B1967" s="1" t="s">
        <v>37</v>
      </c>
      <c r="C1967" s="1" t="s">
        <v>9</v>
      </c>
      <c r="D1967" s="1" t="s">
        <v>2459</v>
      </c>
      <c r="E1967" s="1" t="s">
        <v>10</v>
      </c>
      <c r="F1967" s="1" t="s">
        <v>549</v>
      </c>
      <c r="G1967" s="1" t="s">
        <v>542</v>
      </c>
      <c r="H1967" s="1" t="s">
        <v>530</v>
      </c>
      <c r="I1967" s="16"/>
      <c r="J1967" s="16"/>
      <c r="K1967" s="16"/>
      <c r="L1967" s="16"/>
      <c r="M1967" s="16"/>
      <c r="N1967" s="16"/>
      <c r="O1967" s="16"/>
      <c r="P1967" s="16"/>
      <c r="Q1967" s="16"/>
      <c r="R1967" s="16"/>
      <c r="S1967" s="16"/>
      <c r="T1967" s="16"/>
      <c r="U1967" s="16"/>
      <c r="V1967" s="1" t="s">
        <v>3008</v>
      </c>
      <c r="W1967" s="1" t="s">
        <v>2551</v>
      </c>
      <c r="X1967" s="5" t="s">
        <v>3016</v>
      </c>
      <c r="Y1967" s="5" t="s">
        <v>2553</v>
      </c>
      <c r="Z1967" s="5" t="s">
        <v>2998</v>
      </c>
      <c r="AA1967" s="5"/>
    </row>
    <row r="1968" spans="1:27" ht="12" customHeight="1" x14ac:dyDescent="0.15">
      <c r="A1968" s="1" t="s">
        <v>540</v>
      </c>
      <c r="B1968" s="1" t="s">
        <v>37</v>
      </c>
      <c r="C1968" s="1" t="s">
        <v>15</v>
      </c>
      <c r="D1968" s="1" t="s">
        <v>2459</v>
      </c>
      <c r="E1968" s="1" t="s">
        <v>10</v>
      </c>
      <c r="F1968" s="1" t="s">
        <v>549</v>
      </c>
      <c r="G1968" s="1" t="s">
        <v>238</v>
      </c>
      <c r="H1968" s="1" t="s">
        <v>239</v>
      </c>
      <c r="I1968" s="16"/>
      <c r="J1968" s="16"/>
      <c r="K1968" s="16"/>
      <c r="L1968" s="16"/>
      <c r="M1968" s="16"/>
      <c r="N1968" s="16"/>
      <c r="O1968" s="16"/>
      <c r="P1968" s="16"/>
      <c r="Q1968" s="16"/>
      <c r="R1968" s="16"/>
      <c r="S1968" s="16"/>
      <c r="T1968" s="16"/>
      <c r="U1968" s="16"/>
      <c r="V1968" s="1" t="s">
        <v>3008</v>
      </c>
      <c r="W1968" s="1" t="s">
        <v>2551</v>
      </c>
      <c r="X1968" s="5" t="s">
        <v>3016</v>
      </c>
      <c r="Y1968" s="5" t="s">
        <v>2737</v>
      </c>
      <c r="Z1968" s="5" t="s">
        <v>2738</v>
      </c>
      <c r="AA1968" s="5"/>
    </row>
    <row r="1969" spans="1:27" ht="12" customHeight="1" x14ac:dyDescent="0.15">
      <c r="A1969" s="1" t="s">
        <v>540</v>
      </c>
      <c r="B1969" s="1" t="s">
        <v>39</v>
      </c>
      <c r="C1969" s="1" t="s">
        <v>9</v>
      </c>
      <c r="D1969" s="1" t="s">
        <v>2459</v>
      </c>
      <c r="E1969" s="1" t="s">
        <v>10</v>
      </c>
      <c r="F1969" s="1" t="s">
        <v>550</v>
      </c>
      <c r="G1969" s="1" t="s">
        <v>542</v>
      </c>
      <c r="H1969" s="1" t="s">
        <v>530</v>
      </c>
      <c r="I1969" s="16"/>
      <c r="J1969" s="16"/>
      <c r="K1969" s="16"/>
      <c r="L1969" s="16"/>
      <c r="M1969" s="16"/>
      <c r="N1969" s="16"/>
      <c r="O1969" s="16"/>
      <c r="P1969" s="16"/>
      <c r="Q1969" s="16"/>
      <c r="R1969" s="16"/>
      <c r="S1969" s="16"/>
      <c r="T1969" s="16"/>
      <c r="U1969" s="16"/>
      <c r="V1969" s="1" t="s">
        <v>3008</v>
      </c>
      <c r="W1969" s="1" t="s">
        <v>2551</v>
      </c>
      <c r="X1969" s="5" t="s">
        <v>3017</v>
      </c>
      <c r="Y1969" s="5" t="s">
        <v>2553</v>
      </c>
      <c r="Z1969" s="5" t="s">
        <v>2998</v>
      </c>
      <c r="AA1969" s="5"/>
    </row>
    <row r="1970" spans="1:27" ht="12" customHeight="1" x14ac:dyDescent="0.15">
      <c r="A1970" s="1" t="s">
        <v>540</v>
      </c>
      <c r="B1970" s="1" t="s">
        <v>39</v>
      </c>
      <c r="C1970" s="1" t="s">
        <v>15</v>
      </c>
      <c r="D1970" s="1" t="s">
        <v>2459</v>
      </c>
      <c r="E1970" s="1" t="s">
        <v>10</v>
      </c>
      <c r="F1970" s="1" t="s">
        <v>550</v>
      </c>
      <c r="G1970" s="1" t="s">
        <v>238</v>
      </c>
      <c r="H1970" s="1" t="s">
        <v>239</v>
      </c>
      <c r="I1970" s="16"/>
      <c r="J1970" s="16"/>
      <c r="K1970" s="16"/>
      <c r="L1970" s="16"/>
      <c r="M1970" s="16"/>
      <c r="N1970" s="16"/>
      <c r="O1970" s="16"/>
      <c r="P1970" s="16"/>
      <c r="Q1970" s="16"/>
      <c r="R1970" s="16"/>
      <c r="S1970" s="16"/>
      <c r="T1970" s="16"/>
      <c r="U1970" s="16"/>
      <c r="V1970" s="1" t="s">
        <v>3008</v>
      </c>
      <c r="W1970" s="1" t="s">
        <v>2551</v>
      </c>
      <c r="X1970" s="5" t="s">
        <v>3017</v>
      </c>
      <c r="Y1970" s="5" t="s">
        <v>2737</v>
      </c>
      <c r="Z1970" s="5" t="s">
        <v>2738</v>
      </c>
      <c r="AA1970" s="5"/>
    </row>
    <row r="1971" spans="1:27" ht="12" customHeight="1" x14ac:dyDescent="0.15">
      <c r="A1971" s="1" t="s">
        <v>540</v>
      </c>
      <c r="B1971" s="1" t="s">
        <v>212</v>
      </c>
      <c r="C1971" s="1" t="s">
        <v>9</v>
      </c>
      <c r="D1971" s="1" t="s">
        <v>2459</v>
      </c>
      <c r="E1971" s="1" t="s">
        <v>213</v>
      </c>
      <c r="F1971" s="1" t="s">
        <v>551</v>
      </c>
      <c r="G1971" s="1" t="s">
        <v>215</v>
      </c>
      <c r="H1971" s="1" t="s">
        <v>216</v>
      </c>
      <c r="I1971" s="16"/>
      <c r="J1971" s="16"/>
      <c r="K1971" s="16"/>
      <c r="L1971" s="16"/>
      <c r="M1971" s="16"/>
      <c r="N1971" s="16"/>
      <c r="O1971" s="16"/>
      <c r="P1971" s="16"/>
      <c r="Q1971" s="16"/>
      <c r="R1971" s="16"/>
      <c r="S1971" s="16"/>
      <c r="T1971" s="16"/>
      <c r="U1971" s="16"/>
      <c r="V1971" s="1" t="s">
        <v>3008</v>
      </c>
      <c r="W1971" s="1" t="s">
        <v>2717</v>
      </c>
      <c r="X1971" s="5" t="s">
        <v>3018</v>
      </c>
      <c r="Y1971" s="5" t="s">
        <v>2719</v>
      </c>
      <c r="Z1971" s="5" t="s">
        <v>2847</v>
      </c>
      <c r="AA1971" s="5"/>
    </row>
    <row r="1972" spans="1:27" ht="12" customHeight="1" x14ac:dyDescent="0.15">
      <c r="A1972" s="1" t="s">
        <v>540</v>
      </c>
      <c r="B1972" s="1" t="s">
        <v>285</v>
      </c>
      <c r="C1972" s="1" t="s">
        <v>9</v>
      </c>
      <c r="D1972" s="1" t="s">
        <v>2459</v>
      </c>
      <c r="E1972" s="1" t="s">
        <v>213</v>
      </c>
      <c r="F1972" s="1" t="s">
        <v>286</v>
      </c>
      <c r="G1972" s="1" t="s">
        <v>215</v>
      </c>
      <c r="H1972" s="1" t="s">
        <v>216</v>
      </c>
      <c r="I1972" s="16"/>
      <c r="J1972" s="16"/>
      <c r="K1972" s="16"/>
      <c r="L1972" s="16"/>
      <c r="M1972" s="16"/>
      <c r="N1972" s="16"/>
      <c r="O1972" s="16"/>
      <c r="P1972" s="16"/>
      <c r="Q1972" s="16"/>
      <c r="R1972" s="16"/>
      <c r="S1972" s="16"/>
      <c r="T1972" s="16"/>
      <c r="U1972" s="16"/>
      <c r="V1972" s="1" t="s">
        <v>3008</v>
      </c>
      <c r="W1972" s="1" t="s">
        <v>2717</v>
      </c>
      <c r="X1972" s="5" t="s">
        <v>2816</v>
      </c>
      <c r="Y1972" s="5" t="s">
        <v>2719</v>
      </c>
      <c r="Z1972" s="5" t="s">
        <v>2847</v>
      </c>
      <c r="AA1972" s="5"/>
    </row>
    <row r="1973" spans="1:27" ht="12" customHeight="1" x14ac:dyDescent="0.15">
      <c r="A1973" s="1" t="s">
        <v>552</v>
      </c>
      <c r="B1973" s="1" t="s">
        <v>8</v>
      </c>
      <c r="C1973" s="1" t="s">
        <v>9</v>
      </c>
      <c r="D1973" s="1" t="s">
        <v>2460</v>
      </c>
      <c r="E1973" s="1" t="s">
        <v>10</v>
      </c>
      <c r="F1973" s="1" t="s">
        <v>553</v>
      </c>
      <c r="G1973" s="1" t="s">
        <v>304</v>
      </c>
      <c r="H1973" s="1" t="s">
        <v>305</v>
      </c>
      <c r="I1973" s="16"/>
      <c r="J1973" s="16"/>
      <c r="K1973" s="16"/>
      <c r="L1973" s="16"/>
      <c r="M1973" s="16"/>
      <c r="N1973" s="16"/>
      <c r="O1973" s="16"/>
      <c r="P1973" s="16"/>
      <c r="Q1973" s="16"/>
      <c r="R1973" s="16"/>
      <c r="S1973" s="16"/>
      <c r="T1973" s="16"/>
      <c r="U1973" s="16"/>
      <c r="V1973" s="1" t="s">
        <v>3019</v>
      </c>
      <c r="W1973" s="1" t="s">
        <v>2551</v>
      </c>
      <c r="X1973" s="5" t="s">
        <v>3020</v>
      </c>
      <c r="Y1973" s="5" t="s">
        <v>2787</v>
      </c>
      <c r="Z1973" s="5" t="s">
        <v>305</v>
      </c>
      <c r="AA1973" s="5"/>
    </row>
    <row r="1974" spans="1:27" ht="12" customHeight="1" x14ac:dyDescent="0.15">
      <c r="A1974" s="1" t="s">
        <v>552</v>
      </c>
      <c r="B1974" s="1" t="s">
        <v>8</v>
      </c>
      <c r="C1974" s="1" t="s">
        <v>15</v>
      </c>
      <c r="D1974" s="1" t="s">
        <v>2460</v>
      </c>
      <c r="E1974" s="1" t="s">
        <v>10</v>
      </c>
      <c r="F1974" s="1" t="s">
        <v>553</v>
      </c>
      <c r="G1974" s="1" t="s">
        <v>238</v>
      </c>
      <c r="H1974" s="1" t="s">
        <v>306</v>
      </c>
      <c r="I1974" s="16"/>
      <c r="J1974" s="16"/>
      <c r="K1974" s="16"/>
      <c r="L1974" s="16"/>
      <c r="M1974" s="16"/>
      <c r="N1974" s="16"/>
      <c r="O1974" s="16"/>
      <c r="P1974" s="16"/>
      <c r="Q1974" s="16"/>
      <c r="R1974" s="16"/>
      <c r="S1974" s="16"/>
      <c r="T1974" s="16"/>
      <c r="U1974" s="16"/>
      <c r="V1974" s="1" t="s">
        <v>3019</v>
      </c>
      <c r="W1974" s="1" t="s">
        <v>2551</v>
      </c>
      <c r="X1974" s="5" t="s">
        <v>3020</v>
      </c>
      <c r="Y1974" s="5" t="s">
        <v>2737</v>
      </c>
      <c r="Z1974" s="5" t="s">
        <v>2788</v>
      </c>
      <c r="AA1974" s="5"/>
    </row>
    <row r="1975" spans="1:27" ht="12" customHeight="1" x14ac:dyDescent="0.15">
      <c r="A1975" s="1" t="s">
        <v>552</v>
      </c>
      <c r="B1975" s="1" t="s">
        <v>8</v>
      </c>
      <c r="C1975" s="1" t="s">
        <v>17</v>
      </c>
      <c r="D1975" s="1" t="s">
        <v>2460</v>
      </c>
      <c r="E1975" s="1" t="s">
        <v>10</v>
      </c>
      <c r="F1975" s="1" t="s">
        <v>553</v>
      </c>
      <c r="G1975" s="1" t="s">
        <v>554</v>
      </c>
      <c r="H1975" s="1" t="s">
        <v>305</v>
      </c>
      <c r="I1975" s="16"/>
      <c r="J1975" s="16"/>
      <c r="K1975" s="16"/>
      <c r="L1975" s="16"/>
      <c r="M1975" s="16"/>
      <c r="N1975" s="16"/>
      <c r="O1975" s="16"/>
      <c r="P1975" s="16"/>
      <c r="Q1975" s="16"/>
      <c r="R1975" s="16"/>
      <c r="S1975" s="16"/>
      <c r="T1975" s="16"/>
      <c r="U1975" s="16"/>
      <c r="V1975" s="1" t="s">
        <v>3019</v>
      </c>
      <c r="W1975" s="1" t="s">
        <v>2551</v>
      </c>
      <c r="X1975" s="5" t="s">
        <v>3020</v>
      </c>
      <c r="Y1975" s="5" t="s">
        <v>3021</v>
      </c>
      <c r="Z1975" s="5" t="s">
        <v>305</v>
      </c>
      <c r="AA1975" s="5"/>
    </row>
    <row r="1976" spans="1:27" ht="12" customHeight="1" x14ac:dyDescent="0.15">
      <c r="A1976" s="1" t="s">
        <v>552</v>
      </c>
      <c r="B1976" s="1" t="s">
        <v>8</v>
      </c>
      <c r="C1976" s="1" t="s">
        <v>19</v>
      </c>
      <c r="D1976" s="1" t="s">
        <v>2460</v>
      </c>
      <c r="E1976" s="1" t="s">
        <v>10</v>
      </c>
      <c r="F1976" s="1" t="s">
        <v>553</v>
      </c>
      <c r="G1976" s="1" t="s">
        <v>339</v>
      </c>
      <c r="H1976" s="1" t="s">
        <v>305</v>
      </c>
      <c r="I1976" s="16"/>
      <c r="J1976" s="16"/>
      <c r="K1976" s="16"/>
      <c r="L1976" s="16"/>
      <c r="M1976" s="16"/>
      <c r="N1976" s="16"/>
      <c r="O1976" s="16"/>
      <c r="P1976" s="16"/>
      <c r="Q1976" s="16"/>
      <c r="R1976" s="16"/>
      <c r="S1976" s="16"/>
      <c r="T1976" s="16"/>
      <c r="U1976" s="16"/>
      <c r="V1976" s="1" t="s">
        <v>3019</v>
      </c>
      <c r="W1976" s="1" t="s">
        <v>2551</v>
      </c>
      <c r="X1976" s="5" t="s">
        <v>3020</v>
      </c>
      <c r="Y1976" s="5" t="s">
        <v>2818</v>
      </c>
      <c r="Z1976" s="5" t="s">
        <v>305</v>
      </c>
      <c r="AA1976" s="5"/>
    </row>
    <row r="1977" spans="1:27" ht="12" customHeight="1" x14ac:dyDescent="0.15">
      <c r="A1977" s="1" t="s">
        <v>552</v>
      </c>
      <c r="B1977" s="1" t="s">
        <v>8</v>
      </c>
      <c r="C1977" s="1" t="s">
        <v>21</v>
      </c>
      <c r="D1977" s="1" t="s">
        <v>2460</v>
      </c>
      <c r="E1977" s="1" t="s">
        <v>10</v>
      </c>
      <c r="F1977" s="1" t="s">
        <v>553</v>
      </c>
      <c r="G1977" s="1" t="s">
        <v>245</v>
      </c>
      <c r="H1977" s="1" t="s">
        <v>306</v>
      </c>
      <c r="I1977" s="16"/>
      <c r="J1977" s="16"/>
      <c r="K1977" s="16"/>
      <c r="L1977" s="16"/>
      <c r="M1977" s="16"/>
      <c r="N1977" s="16"/>
      <c r="O1977" s="16"/>
      <c r="P1977" s="16"/>
      <c r="Q1977" s="16"/>
      <c r="R1977" s="16"/>
      <c r="S1977" s="16"/>
      <c r="T1977" s="16"/>
      <c r="U1977" s="16"/>
      <c r="V1977" s="1" t="s">
        <v>3019</v>
      </c>
      <c r="W1977" s="1" t="s">
        <v>2551</v>
      </c>
      <c r="X1977" s="5" t="s">
        <v>3020</v>
      </c>
      <c r="Y1977" s="5" t="s">
        <v>2740</v>
      </c>
      <c r="Z1977" s="5" t="s">
        <v>2788</v>
      </c>
      <c r="AA1977" s="5"/>
    </row>
    <row r="1978" spans="1:27" ht="12" customHeight="1" x14ac:dyDescent="0.15">
      <c r="A1978" s="1" t="s">
        <v>552</v>
      </c>
      <c r="B1978" s="1" t="s">
        <v>8</v>
      </c>
      <c r="C1978" s="1" t="s">
        <v>23</v>
      </c>
      <c r="D1978" s="1" t="s">
        <v>2460</v>
      </c>
      <c r="E1978" s="1" t="s">
        <v>10</v>
      </c>
      <c r="F1978" s="1" t="s">
        <v>553</v>
      </c>
      <c r="G1978" s="1" t="s">
        <v>555</v>
      </c>
      <c r="H1978" s="1" t="s">
        <v>305</v>
      </c>
      <c r="I1978" s="16"/>
      <c r="J1978" s="16"/>
      <c r="K1978" s="16"/>
      <c r="L1978" s="16"/>
      <c r="M1978" s="16"/>
      <c r="N1978" s="16"/>
      <c r="O1978" s="16"/>
      <c r="P1978" s="16"/>
      <c r="Q1978" s="16"/>
      <c r="R1978" s="16"/>
      <c r="S1978" s="16"/>
      <c r="T1978" s="16"/>
      <c r="U1978" s="16"/>
      <c r="V1978" s="1" t="s">
        <v>3019</v>
      </c>
      <c r="W1978" s="1" t="s">
        <v>2551</v>
      </c>
      <c r="X1978" s="5" t="s">
        <v>3020</v>
      </c>
      <c r="Y1978" s="5" t="s">
        <v>3022</v>
      </c>
      <c r="Z1978" s="5" t="s">
        <v>305</v>
      </c>
      <c r="AA1978" s="5"/>
    </row>
    <row r="1979" spans="1:27" ht="12" customHeight="1" x14ac:dyDescent="0.15">
      <c r="A1979" s="1" t="s">
        <v>552</v>
      </c>
      <c r="B1979" s="1" t="s">
        <v>8</v>
      </c>
      <c r="C1979" s="1" t="s">
        <v>77</v>
      </c>
      <c r="D1979" s="1" t="s">
        <v>2460</v>
      </c>
      <c r="E1979" s="1" t="s">
        <v>10</v>
      </c>
      <c r="F1979" s="1" t="s">
        <v>553</v>
      </c>
      <c r="G1979" s="1" t="s">
        <v>340</v>
      </c>
      <c r="H1979" s="1" t="s">
        <v>305</v>
      </c>
      <c r="I1979" s="16"/>
      <c r="J1979" s="16"/>
      <c r="K1979" s="16"/>
      <c r="L1979" s="16"/>
      <c r="M1979" s="16"/>
      <c r="N1979" s="16"/>
      <c r="O1979" s="16"/>
      <c r="P1979" s="16"/>
      <c r="Q1979" s="16"/>
      <c r="R1979" s="16"/>
      <c r="S1979" s="16"/>
      <c r="T1979" s="16"/>
      <c r="U1979" s="16"/>
      <c r="V1979" s="1" t="s">
        <v>3019</v>
      </c>
      <c r="W1979" s="1" t="s">
        <v>2551</v>
      </c>
      <c r="X1979" s="5" t="s">
        <v>3020</v>
      </c>
      <c r="Y1979" s="5" t="s">
        <v>2819</v>
      </c>
      <c r="Z1979" s="5" t="s">
        <v>305</v>
      </c>
      <c r="AA1979" s="5"/>
    </row>
    <row r="1980" spans="1:27" ht="12" customHeight="1" x14ac:dyDescent="0.15">
      <c r="A1980" s="1" t="s">
        <v>552</v>
      </c>
      <c r="B1980" s="1" t="s">
        <v>25</v>
      </c>
      <c r="C1980" s="1" t="s">
        <v>9</v>
      </c>
      <c r="D1980" s="1" t="s">
        <v>2460</v>
      </c>
      <c r="E1980" s="1" t="s">
        <v>10</v>
      </c>
      <c r="F1980" s="1" t="s">
        <v>556</v>
      </c>
      <c r="G1980" s="1" t="s">
        <v>304</v>
      </c>
      <c r="H1980" s="1" t="s">
        <v>305</v>
      </c>
      <c r="I1980" s="16"/>
      <c r="J1980" s="16"/>
      <c r="K1980" s="16"/>
      <c r="L1980" s="16"/>
      <c r="M1980" s="16"/>
      <c r="N1980" s="16"/>
      <c r="O1980" s="16"/>
      <c r="P1980" s="16"/>
      <c r="Q1980" s="16"/>
      <c r="R1980" s="16"/>
      <c r="S1980" s="16"/>
      <c r="T1980" s="16"/>
      <c r="U1980" s="16"/>
      <c r="V1980" s="1" t="s">
        <v>3019</v>
      </c>
      <c r="W1980" s="1" t="s">
        <v>2551</v>
      </c>
      <c r="X1980" s="5" t="s">
        <v>3023</v>
      </c>
      <c r="Y1980" s="5" t="s">
        <v>2787</v>
      </c>
      <c r="Z1980" s="5" t="s">
        <v>305</v>
      </c>
      <c r="AA1980" s="5"/>
    </row>
    <row r="1981" spans="1:27" ht="12" customHeight="1" x14ac:dyDescent="0.15">
      <c r="A1981" s="1" t="s">
        <v>552</v>
      </c>
      <c r="B1981" s="1" t="s">
        <v>25</v>
      </c>
      <c r="C1981" s="1" t="s">
        <v>15</v>
      </c>
      <c r="D1981" s="1" t="s">
        <v>2460</v>
      </c>
      <c r="E1981" s="1" t="s">
        <v>10</v>
      </c>
      <c r="F1981" s="1" t="s">
        <v>556</v>
      </c>
      <c r="G1981" s="1" t="s">
        <v>238</v>
      </c>
      <c r="H1981" s="1" t="s">
        <v>306</v>
      </c>
      <c r="I1981" s="16"/>
      <c r="J1981" s="16"/>
      <c r="K1981" s="16"/>
      <c r="L1981" s="16"/>
      <c r="M1981" s="16"/>
      <c r="N1981" s="16"/>
      <c r="O1981" s="16"/>
      <c r="P1981" s="16"/>
      <c r="Q1981" s="16"/>
      <c r="R1981" s="16"/>
      <c r="S1981" s="16"/>
      <c r="T1981" s="16"/>
      <c r="U1981" s="16"/>
      <c r="V1981" s="1" t="s">
        <v>3019</v>
      </c>
      <c r="W1981" s="1" t="s">
        <v>2551</v>
      </c>
      <c r="X1981" s="5" t="s">
        <v>3023</v>
      </c>
      <c r="Y1981" s="5" t="s">
        <v>2737</v>
      </c>
      <c r="Z1981" s="5" t="s">
        <v>2788</v>
      </c>
      <c r="AA1981" s="5"/>
    </row>
    <row r="1982" spans="1:27" ht="12" customHeight="1" x14ac:dyDescent="0.15">
      <c r="A1982" s="1" t="s">
        <v>552</v>
      </c>
      <c r="B1982" s="1" t="s">
        <v>25</v>
      </c>
      <c r="C1982" s="1" t="s">
        <v>17</v>
      </c>
      <c r="D1982" s="1" t="s">
        <v>2460</v>
      </c>
      <c r="E1982" s="1" t="s">
        <v>10</v>
      </c>
      <c r="F1982" s="1" t="s">
        <v>556</v>
      </c>
      <c r="G1982" s="1" t="s">
        <v>554</v>
      </c>
      <c r="H1982" s="1" t="s">
        <v>305</v>
      </c>
      <c r="I1982" s="16"/>
      <c r="J1982" s="16"/>
      <c r="K1982" s="16"/>
      <c r="L1982" s="16"/>
      <c r="M1982" s="16"/>
      <c r="N1982" s="16"/>
      <c r="O1982" s="16"/>
      <c r="P1982" s="16"/>
      <c r="Q1982" s="16"/>
      <c r="R1982" s="16"/>
      <c r="S1982" s="16"/>
      <c r="T1982" s="16"/>
      <c r="U1982" s="16"/>
      <c r="V1982" s="1" t="s">
        <v>3019</v>
      </c>
      <c r="W1982" s="1" t="s">
        <v>2551</v>
      </c>
      <c r="X1982" s="5" t="s">
        <v>3023</v>
      </c>
      <c r="Y1982" s="5" t="s">
        <v>3024</v>
      </c>
      <c r="Z1982" s="5" t="s">
        <v>305</v>
      </c>
      <c r="AA1982" s="5"/>
    </row>
    <row r="1983" spans="1:27" ht="12" customHeight="1" x14ac:dyDescent="0.15">
      <c r="A1983" s="1" t="s">
        <v>552</v>
      </c>
      <c r="B1983" s="1" t="s">
        <v>25</v>
      </c>
      <c r="C1983" s="1" t="s">
        <v>19</v>
      </c>
      <c r="D1983" s="1" t="s">
        <v>2460</v>
      </c>
      <c r="E1983" s="1" t="s">
        <v>10</v>
      </c>
      <c r="F1983" s="1" t="s">
        <v>556</v>
      </c>
      <c r="G1983" s="1" t="s">
        <v>339</v>
      </c>
      <c r="H1983" s="1" t="s">
        <v>305</v>
      </c>
      <c r="I1983" s="16"/>
      <c r="J1983" s="16"/>
      <c r="K1983" s="16"/>
      <c r="L1983" s="16"/>
      <c r="M1983" s="16"/>
      <c r="N1983" s="16"/>
      <c r="O1983" s="16"/>
      <c r="P1983" s="16"/>
      <c r="Q1983" s="16"/>
      <c r="R1983" s="16"/>
      <c r="S1983" s="16"/>
      <c r="T1983" s="16"/>
      <c r="U1983" s="16"/>
      <c r="V1983" s="1" t="s">
        <v>3019</v>
      </c>
      <c r="W1983" s="1" t="s">
        <v>2551</v>
      </c>
      <c r="X1983" s="5" t="s">
        <v>3023</v>
      </c>
      <c r="Y1983" s="5" t="s">
        <v>2818</v>
      </c>
      <c r="Z1983" s="5" t="s">
        <v>305</v>
      </c>
      <c r="AA1983" s="5"/>
    </row>
    <row r="1984" spans="1:27" ht="12" customHeight="1" x14ac:dyDescent="0.15">
      <c r="A1984" s="1" t="s">
        <v>552</v>
      </c>
      <c r="B1984" s="1" t="s">
        <v>25</v>
      </c>
      <c r="C1984" s="1" t="s">
        <v>21</v>
      </c>
      <c r="D1984" s="1" t="s">
        <v>2460</v>
      </c>
      <c r="E1984" s="1" t="s">
        <v>10</v>
      </c>
      <c r="F1984" s="1" t="s">
        <v>556</v>
      </c>
      <c r="G1984" s="1" t="s">
        <v>245</v>
      </c>
      <c r="H1984" s="1" t="s">
        <v>306</v>
      </c>
      <c r="I1984" s="16"/>
      <c r="J1984" s="16"/>
      <c r="K1984" s="16"/>
      <c r="L1984" s="16"/>
      <c r="M1984" s="16"/>
      <c r="N1984" s="16"/>
      <c r="O1984" s="16"/>
      <c r="P1984" s="16"/>
      <c r="Q1984" s="16"/>
      <c r="R1984" s="16"/>
      <c r="S1984" s="16"/>
      <c r="T1984" s="16"/>
      <c r="U1984" s="16"/>
      <c r="V1984" s="1" t="s">
        <v>3019</v>
      </c>
      <c r="W1984" s="1" t="s">
        <v>2551</v>
      </c>
      <c r="X1984" s="5" t="s">
        <v>3023</v>
      </c>
      <c r="Y1984" s="5" t="s">
        <v>2740</v>
      </c>
      <c r="Z1984" s="5" t="s">
        <v>2788</v>
      </c>
      <c r="AA1984" s="5"/>
    </row>
    <row r="1985" spans="1:27" ht="12" customHeight="1" x14ac:dyDescent="0.15">
      <c r="A1985" s="1" t="s">
        <v>552</v>
      </c>
      <c r="B1985" s="1" t="s">
        <v>25</v>
      </c>
      <c r="C1985" s="1" t="s">
        <v>23</v>
      </c>
      <c r="D1985" s="1" t="s">
        <v>2460</v>
      </c>
      <c r="E1985" s="1" t="s">
        <v>10</v>
      </c>
      <c r="F1985" s="1" t="s">
        <v>556</v>
      </c>
      <c r="G1985" s="1" t="s">
        <v>555</v>
      </c>
      <c r="H1985" s="1" t="s">
        <v>305</v>
      </c>
      <c r="I1985" s="16"/>
      <c r="J1985" s="16"/>
      <c r="K1985" s="16"/>
      <c r="L1985" s="16"/>
      <c r="M1985" s="16"/>
      <c r="N1985" s="16"/>
      <c r="O1985" s="16"/>
      <c r="P1985" s="16"/>
      <c r="Q1985" s="16"/>
      <c r="R1985" s="16"/>
      <c r="S1985" s="16"/>
      <c r="T1985" s="16"/>
      <c r="U1985" s="16"/>
      <c r="V1985" s="1" t="s">
        <v>3019</v>
      </c>
      <c r="W1985" s="1" t="s">
        <v>2551</v>
      </c>
      <c r="X1985" s="5" t="s">
        <v>3023</v>
      </c>
      <c r="Y1985" s="5" t="s">
        <v>3025</v>
      </c>
      <c r="Z1985" s="5" t="s">
        <v>305</v>
      </c>
      <c r="AA1985" s="5"/>
    </row>
    <row r="1986" spans="1:27" ht="12" customHeight="1" x14ac:dyDescent="0.15">
      <c r="A1986" s="1" t="s">
        <v>552</v>
      </c>
      <c r="B1986" s="1" t="s">
        <v>25</v>
      </c>
      <c r="C1986" s="1" t="s">
        <v>77</v>
      </c>
      <c r="D1986" s="1" t="s">
        <v>2460</v>
      </c>
      <c r="E1986" s="1" t="s">
        <v>10</v>
      </c>
      <c r="F1986" s="1" t="s">
        <v>556</v>
      </c>
      <c r="G1986" s="1" t="s">
        <v>340</v>
      </c>
      <c r="H1986" s="1" t="s">
        <v>305</v>
      </c>
      <c r="I1986" s="16"/>
      <c r="J1986" s="16"/>
      <c r="K1986" s="16"/>
      <c r="L1986" s="16"/>
      <c r="M1986" s="16"/>
      <c r="N1986" s="16"/>
      <c r="O1986" s="16"/>
      <c r="P1986" s="16"/>
      <c r="Q1986" s="16"/>
      <c r="R1986" s="16"/>
      <c r="S1986" s="16"/>
      <c r="T1986" s="16"/>
      <c r="U1986" s="16"/>
      <c r="V1986" s="1" t="s">
        <v>3019</v>
      </c>
      <c r="W1986" s="1" t="s">
        <v>2551</v>
      </c>
      <c r="X1986" s="5" t="s">
        <v>3023</v>
      </c>
      <c r="Y1986" s="5" t="s">
        <v>2819</v>
      </c>
      <c r="Z1986" s="5" t="s">
        <v>305</v>
      </c>
      <c r="AA1986" s="5"/>
    </row>
    <row r="1987" spans="1:27" ht="12" customHeight="1" x14ac:dyDescent="0.15">
      <c r="A1987" s="1" t="s">
        <v>552</v>
      </c>
      <c r="B1987" s="1" t="s">
        <v>27</v>
      </c>
      <c r="C1987" s="1" t="s">
        <v>9</v>
      </c>
      <c r="D1987" s="1" t="s">
        <v>2460</v>
      </c>
      <c r="E1987" s="1" t="s">
        <v>10</v>
      </c>
      <c r="F1987" s="1" t="s">
        <v>557</v>
      </c>
      <c r="G1987" s="1" t="s">
        <v>304</v>
      </c>
      <c r="H1987" s="1" t="s">
        <v>305</v>
      </c>
      <c r="I1987" s="16"/>
      <c r="J1987" s="16"/>
      <c r="K1987" s="16"/>
      <c r="L1987" s="16"/>
      <c r="M1987" s="16"/>
      <c r="N1987" s="16"/>
      <c r="O1987" s="16"/>
      <c r="P1987" s="16"/>
      <c r="Q1987" s="16"/>
      <c r="R1987" s="16"/>
      <c r="S1987" s="16"/>
      <c r="T1987" s="16"/>
      <c r="U1987" s="16"/>
      <c r="V1987" s="1" t="s">
        <v>3019</v>
      </c>
      <c r="W1987" s="1" t="s">
        <v>2551</v>
      </c>
      <c r="X1987" s="5" t="s">
        <v>3026</v>
      </c>
      <c r="Y1987" s="5" t="s">
        <v>2787</v>
      </c>
      <c r="Z1987" s="5" t="s">
        <v>305</v>
      </c>
      <c r="AA1987" s="5"/>
    </row>
    <row r="1988" spans="1:27" ht="12" customHeight="1" x14ac:dyDescent="0.15">
      <c r="A1988" s="1" t="s">
        <v>552</v>
      </c>
      <c r="B1988" s="1" t="s">
        <v>27</v>
      </c>
      <c r="C1988" s="1" t="s">
        <v>15</v>
      </c>
      <c r="D1988" s="1" t="s">
        <v>2460</v>
      </c>
      <c r="E1988" s="1" t="s">
        <v>10</v>
      </c>
      <c r="F1988" s="1" t="s">
        <v>557</v>
      </c>
      <c r="G1988" s="1" t="s">
        <v>238</v>
      </c>
      <c r="H1988" s="1" t="s">
        <v>306</v>
      </c>
      <c r="I1988" s="16"/>
      <c r="J1988" s="16"/>
      <c r="K1988" s="16"/>
      <c r="L1988" s="16"/>
      <c r="M1988" s="16"/>
      <c r="N1988" s="16"/>
      <c r="O1988" s="16"/>
      <c r="P1988" s="16"/>
      <c r="Q1988" s="16"/>
      <c r="R1988" s="16"/>
      <c r="S1988" s="16"/>
      <c r="T1988" s="16"/>
      <c r="U1988" s="16"/>
      <c r="V1988" s="1" t="s">
        <v>3019</v>
      </c>
      <c r="W1988" s="1" t="s">
        <v>2551</v>
      </c>
      <c r="X1988" s="5" t="s">
        <v>3026</v>
      </c>
      <c r="Y1988" s="5" t="s">
        <v>2737</v>
      </c>
      <c r="Z1988" s="5" t="s">
        <v>2788</v>
      </c>
      <c r="AA1988" s="5"/>
    </row>
    <row r="1989" spans="1:27" ht="12" customHeight="1" x14ac:dyDescent="0.15">
      <c r="A1989" s="1" t="s">
        <v>552</v>
      </c>
      <c r="B1989" s="1" t="s">
        <v>27</v>
      </c>
      <c r="C1989" s="1" t="s">
        <v>17</v>
      </c>
      <c r="D1989" s="1" t="s">
        <v>2460</v>
      </c>
      <c r="E1989" s="1" t="s">
        <v>10</v>
      </c>
      <c r="F1989" s="1" t="s">
        <v>557</v>
      </c>
      <c r="G1989" s="1" t="s">
        <v>554</v>
      </c>
      <c r="H1989" s="1" t="s">
        <v>305</v>
      </c>
      <c r="I1989" s="16"/>
      <c r="J1989" s="16"/>
      <c r="K1989" s="16"/>
      <c r="L1989" s="16"/>
      <c r="M1989" s="16"/>
      <c r="N1989" s="16"/>
      <c r="O1989" s="16"/>
      <c r="P1989" s="16"/>
      <c r="Q1989" s="16"/>
      <c r="R1989" s="16"/>
      <c r="S1989" s="16"/>
      <c r="T1989" s="16"/>
      <c r="U1989" s="16"/>
      <c r="V1989" s="1" t="s">
        <v>3019</v>
      </c>
      <c r="W1989" s="1" t="s">
        <v>2551</v>
      </c>
      <c r="X1989" s="5" t="s">
        <v>3026</v>
      </c>
      <c r="Y1989" s="5" t="s">
        <v>3024</v>
      </c>
      <c r="Z1989" s="5" t="s">
        <v>305</v>
      </c>
      <c r="AA1989" s="5"/>
    </row>
    <row r="1990" spans="1:27" ht="12" customHeight="1" x14ac:dyDescent="0.15">
      <c r="A1990" s="1" t="s">
        <v>552</v>
      </c>
      <c r="B1990" s="1" t="s">
        <v>27</v>
      </c>
      <c r="C1990" s="1" t="s">
        <v>19</v>
      </c>
      <c r="D1990" s="1" t="s">
        <v>2460</v>
      </c>
      <c r="E1990" s="1" t="s">
        <v>10</v>
      </c>
      <c r="F1990" s="1" t="s">
        <v>557</v>
      </c>
      <c r="G1990" s="1" t="s">
        <v>339</v>
      </c>
      <c r="H1990" s="1" t="s">
        <v>305</v>
      </c>
      <c r="I1990" s="16"/>
      <c r="J1990" s="16"/>
      <c r="K1990" s="16"/>
      <c r="L1990" s="16"/>
      <c r="M1990" s="16"/>
      <c r="N1990" s="16"/>
      <c r="O1990" s="16"/>
      <c r="P1990" s="16"/>
      <c r="Q1990" s="16"/>
      <c r="R1990" s="16"/>
      <c r="S1990" s="16"/>
      <c r="T1990" s="16"/>
      <c r="U1990" s="16"/>
      <c r="V1990" s="1" t="s">
        <v>3019</v>
      </c>
      <c r="W1990" s="1" t="s">
        <v>2551</v>
      </c>
      <c r="X1990" s="5" t="s">
        <v>3026</v>
      </c>
      <c r="Y1990" s="5" t="s">
        <v>2818</v>
      </c>
      <c r="Z1990" s="5" t="s">
        <v>305</v>
      </c>
      <c r="AA1990" s="5"/>
    </row>
    <row r="1991" spans="1:27" ht="12" customHeight="1" x14ac:dyDescent="0.15">
      <c r="A1991" s="1" t="s">
        <v>552</v>
      </c>
      <c r="B1991" s="1" t="s">
        <v>27</v>
      </c>
      <c r="C1991" s="1" t="s">
        <v>21</v>
      </c>
      <c r="D1991" s="1" t="s">
        <v>2460</v>
      </c>
      <c r="E1991" s="1" t="s">
        <v>10</v>
      </c>
      <c r="F1991" s="1" t="s">
        <v>557</v>
      </c>
      <c r="G1991" s="1" t="s">
        <v>245</v>
      </c>
      <c r="H1991" s="1" t="s">
        <v>306</v>
      </c>
      <c r="I1991" s="16"/>
      <c r="J1991" s="16"/>
      <c r="K1991" s="16"/>
      <c r="L1991" s="16"/>
      <c r="M1991" s="16"/>
      <c r="N1991" s="16"/>
      <c r="O1991" s="16"/>
      <c r="P1991" s="16"/>
      <c r="Q1991" s="16"/>
      <c r="R1991" s="16"/>
      <c r="S1991" s="16"/>
      <c r="T1991" s="16"/>
      <c r="U1991" s="16"/>
      <c r="V1991" s="1" t="s">
        <v>3019</v>
      </c>
      <c r="W1991" s="1" t="s">
        <v>2551</v>
      </c>
      <c r="X1991" s="5" t="s">
        <v>3026</v>
      </c>
      <c r="Y1991" s="5" t="s">
        <v>2740</v>
      </c>
      <c r="Z1991" s="5" t="s">
        <v>2788</v>
      </c>
      <c r="AA1991" s="5"/>
    </row>
    <row r="1992" spans="1:27" ht="12" customHeight="1" x14ac:dyDescent="0.15">
      <c r="A1992" s="1" t="s">
        <v>552</v>
      </c>
      <c r="B1992" s="1" t="s">
        <v>27</v>
      </c>
      <c r="C1992" s="1" t="s">
        <v>23</v>
      </c>
      <c r="D1992" s="1" t="s">
        <v>2460</v>
      </c>
      <c r="E1992" s="1" t="s">
        <v>10</v>
      </c>
      <c r="F1992" s="1" t="s">
        <v>557</v>
      </c>
      <c r="G1992" s="1" t="s">
        <v>555</v>
      </c>
      <c r="H1992" s="1" t="s">
        <v>305</v>
      </c>
      <c r="I1992" s="16"/>
      <c r="J1992" s="16"/>
      <c r="K1992" s="16"/>
      <c r="L1992" s="16"/>
      <c r="M1992" s="16"/>
      <c r="N1992" s="16"/>
      <c r="O1992" s="16"/>
      <c r="P1992" s="16"/>
      <c r="Q1992" s="16"/>
      <c r="R1992" s="16"/>
      <c r="S1992" s="16"/>
      <c r="T1992" s="16"/>
      <c r="U1992" s="16"/>
      <c r="V1992" s="1" t="s">
        <v>3019</v>
      </c>
      <c r="W1992" s="1" t="s">
        <v>2551</v>
      </c>
      <c r="X1992" s="5" t="s">
        <v>3026</v>
      </c>
      <c r="Y1992" s="5" t="s">
        <v>3025</v>
      </c>
      <c r="Z1992" s="5" t="s">
        <v>305</v>
      </c>
      <c r="AA1992" s="5"/>
    </row>
    <row r="1993" spans="1:27" ht="12" customHeight="1" x14ac:dyDescent="0.15">
      <c r="A1993" s="1" t="s">
        <v>552</v>
      </c>
      <c r="B1993" s="1" t="s">
        <v>27</v>
      </c>
      <c r="C1993" s="1" t="s">
        <v>77</v>
      </c>
      <c r="D1993" s="1" t="s">
        <v>2460</v>
      </c>
      <c r="E1993" s="1" t="s">
        <v>10</v>
      </c>
      <c r="F1993" s="1" t="s">
        <v>557</v>
      </c>
      <c r="G1993" s="1" t="s">
        <v>340</v>
      </c>
      <c r="H1993" s="1" t="s">
        <v>305</v>
      </c>
      <c r="I1993" s="16"/>
      <c r="J1993" s="16"/>
      <c r="K1993" s="16"/>
      <c r="L1993" s="16"/>
      <c r="M1993" s="16"/>
      <c r="N1993" s="16"/>
      <c r="O1993" s="16"/>
      <c r="P1993" s="16"/>
      <c r="Q1993" s="16"/>
      <c r="R1993" s="16"/>
      <c r="S1993" s="16"/>
      <c r="T1993" s="16"/>
      <c r="U1993" s="16"/>
      <c r="V1993" s="1" t="s">
        <v>3019</v>
      </c>
      <c r="W1993" s="1" t="s">
        <v>2551</v>
      </c>
      <c r="X1993" s="5" t="s">
        <v>3026</v>
      </c>
      <c r="Y1993" s="5" t="s">
        <v>2819</v>
      </c>
      <c r="Z1993" s="5" t="s">
        <v>305</v>
      </c>
      <c r="AA1993" s="5"/>
    </row>
    <row r="1994" spans="1:27" ht="12" customHeight="1" x14ac:dyDescent="0.15">
      <c r="A1994" s="1" t="s">
        <v>552</v>
      </c>
      <c r="B1994" s="1" t="s">
        <v>29</v>
      </c>
      <c r="C1994" s="1" t="s">
        <v>9</v>
      </c>
      <c r="D1994" s="1" t="s">
        <v>2460</v>
      </c>
      <c r="E1994" s="1" t="s">
        <v>10</v>
      </c>
      <c r="F1994" s="1" t="s">
        <v>558</v>
      </c>
      <c r="G1994" s="1" t="s">
        <v>304</v>
      </c>
      <c r="H1994" s="1" t="s">
        <v>305</v>
      </c>
      <c r="I1994" s="16"/>
      <c r="J1994" s="16"/>
      <c r="K1994" s="16"/>
      <c r="L1994" s="16"/>
      <c r="M1994" s="16"/>
      <c r="N1994" s="16"/>
      <c r="O1994" s="16"/>
      <c r="P1994" s="16"/>
      <c r="Q1994" s="16"/>
      <c r="R1994" s="16"/>
      <c r="S1994" s="16"/>
      <c r="T1994" s="16"/>
      <c r="U1994" s="16"/>
      <c r="V1994" s="1" t="s">
        <v>3019</v>
      </c>
      <c r="W1994" s="1" t="s">
        <v>2551</v>
      </c>
      <c r="X1994" s="5" t="s">
        <v>3027</v>
      </c>
      <c r="Y1994" s="5" t="s">
        <v>2787</v>
      </c>
      <c r="Z1994" s="5" t="s">
        <v>305</v>
      </c>
      <c r="AA1994" s="5"/>
    </row>
    <row r="1995" spans="1:27" ht="12" customHeight="1" x14ac:dyDescent="0.15">
      <c r="A1995" s="1" t="s">
        <v>552</v>
      </c>
      <c r="B1995" s="1" t="s">
        <v>29</v>
      </c>
      <c r="C1995" s="1" t="s">
        <v>15</v>
      </c>
      <c r="D1995" s="1" t="s">
        <v>2460</v>
      </c>
      <c r="E1995" s="1" t="s">
        <v>10</v>
      </c>
      <c r="F1995" s="1" t="s">
        <v>558</v>
      </c>
      <c r="G1995" s="1" t="s">
        <v>238</v>
      </c>
      <c r="H1995" s="1" t="s">
        <v>306</v>
      </c>
      <c r="I1995" s="16"/>
      <c r="J1995" s="16"/>
      <c r="K1995" s="16"/>
      <c r="L1995" s="16"/>
      <c r="M1995" s="16"/>
      <c r="N1995" s="16"/>
      <c r="O1995" s="16"/>
      <c r="P1995" s="16"/>
      <c r="Q1995" s="16"/>
      <c r="R1995" s="16"/>
      <c r="S1995" s="16"/>
      <c r="T1995" s="16"/>
      <c r="U1995" s="16"/>
      <c r="V1995" s="1" t="s">
        <v>3019</v>
      </c>
      <c r="W1995" s="1" t="s">
        <v>2551</v>
      </c>
      <c r="X1995" s="5" t="s">
        <v>3027</v>
      </c>
      <c r="Y1995" s="5" t="s">
        <v>2737</v>
      </c>
      <c r="Z1995" s="5" t="s">
        <v>2788</v>
      </c>
      <c r="AA1995" s="5"/>
    </row>
    <row r="1996" spans="1:27" ht="12" customHeight="1" x14ac:dyDescent="0.15">
      <c r="A1996" s="1" t="s">
        <v>552</v>
      </c>
      <c r="B1996" s="1" t="s">
        <v>29</v>
      </c>
      <c r="C1996" s="1" t="s">
        <v>17</v>
      </c>
      <c r="D1996" s="1" t="s">
        <v>2460</v>
      </c>
      <c r="E1996" s="1" t="s">
        <v>10</v>
      </c>
      <c r="F1996" s="1" t="s">
        <v>558</v>
      </c>
      <c r="G1996" s="1" t="s">
        <v>554</v>
      </c>
      <c r="H1996" s="1" t="s">
        <v>305</v>
      </c>
      <c r="I1996" s="16"/>
      <c r="J1996" s="16"/>
      <c r="K1996" s="16"/>
      <c r="L1996" s="16"/>
      <c r="M1996" s="16"/>
      <c r="N1996" s="16"/>
      <c r="O1996" s="16"/>
      <c r="P1996" s="16"/>
      <c r="Q1996" s="16"/>
      <c r="R1996" s="16"/>
      <c r="S1996" s="16"/>
      <c r="T1996" s="16"/>
      <c r="U1996" s="16"/>
      <c r="V1996" s="1" t="s">
        <v>3019</v>
      </c>
      <c r="W1996" s="1" t="s">
        <v>2551</v>
      </c>
      <c r="X1996" s="5" t="s">
        <v>3027</v>
      </c>
      <c r="Y1996" s="5" t="s">
        <v>3024</v>
      </c>
      <c r="Z1996" s="5" t="s">
        <v>305</v>
      </c>
      <c r="AA1996" s="5"/>
    </row>
    <row r="1997" spans="1:27" ht="12" customHeight="1" x14ac:dyDescent="0.15">
      <c r="A1997" s="1" t="s">
        <v>552</v>
      </c>
      <c r="B1997" s="1" t="s">
        <v>29</v>
      </c>
      <c r="C1997" s="1" t="s">
        <v>19</v>
      </c>
      <c r="D1997" s="1" t="s">
        <v>2460</v>
      </c>
      <c r="E1997" s="1" t="s">
        <v>10</v>
      </c>
      <c r="F1997" s="1" t="s">
        <v>558</v>
      </c>
      <c r="G1997" s="1" t="s">
        <v>339</v>
      </c>
      <c r="H1997" s="1" t="s">
        <v>305</v>
      </c>
      <c r="I1997" s="16"/>
      <c r="J1997" s="16"/>
      <c r="K1997" s="16"/>
      <c r="L1997" s="16"/>
      <c r="M1997" s="16"/>
      <c r="N1997" s="16"/>
      <c r="O1997" s="16"/>
      <c r="P1997" s="16"/>
      <c r="Q1997" s="16"/>
      <c r="R1997" s="16"/>
      <c r="S1997" s="16"/>
      <c r="T1997" s="16"/>
      <c r="U1997" s="16"/>
      <c r="V1997" s="1" t="s">
        <v>3019</v>
      </c>
      <c r="W1997" s="1" t="s">
        <v>2551</v>
      </c>
      <c r="X1997" s="5" t="s">
        <v>3027</v>
      </c>
      <c r="Y1997" s="5" t="s">
        <v>2818</v>
      </c>
      <c r="Z1997" s="5" t="s">
        <v>305</v>
      </c>
      <c r="AA1997" s="5"/>
    </row>
    <row r="1998" spans="1:27" ht="12" customHeight="1" x14ac:dyDescent="0.15">
      <c r="A1998" s="1" t="s">
        <v>552</v>
      </c>
      <c r="B1998" s="1" t="s">
        <v>29</v>
      </c>
      <c r="C1998" s="1" t="s">
        <v>21</v>
      </c>
      <c r="D1998" s="1" t="s">
        <v>2460</v>
      </c>
      <c r="E1998" s="1" t="s">
        <v>10</v>
      </c>
      <c r="F1998" s="1" t="s">
        <v>558</v>
      </c>
      <c r="G1998" s="1" t="s">
        <v>245</v>
      </c>
      <c r="H1998" s="1" t="s">
        <v>306</v>
      </c>
      <c r="I1998" s="16"/>
      <c r="J1998" s="16"/>
      <c r="K1998" s="16"/>
      <c r="L1998" s="16"/>
      <c r="M1998" s="16"/>
      <c r="N1998" s="16"/>
      <c r="O1998" s="16"/>
      <c r="P1998" s="16"/>
      <c r="Q1998" s="16"/>
      <c r="R1998" s="16"/>
      <c r="S1998" s="16"/>
      <c r="T1998" s="16"/>
      <c r="U1998" s="16"/>
      <c r="V1998" s="1" t="s">
        <v>3019</v>
      </c>
      <c r="W1998" s="1" t="s">
        <v>2551</v>
      </c>
      <c r="X1998" s="5" t="s">
        <v>3027</v>
      </c>
      <c r="Y1998" s="5" t="s">
        <v>2740</v>
      </c>
      <c r="Z1998" s="5" t="s">
        <v>2788</v>
      </c>
      <c r="AA1998" s="5"/>
    </row>
    <row r="1999" spans="1:27" ht="12" customHeight="1" x14ac:dyDescent="0.15">
      <c r="A1999" s="1" t="s">
        <v>552</v>
      </c>
      <c r="B1999" s="1" t="s">
        <v>29</v>
      </c>
      <c r="C1999" s="1" t="s">
        <v>23</v>
      </c>
      <c r="D1999" s="1" t="s">
        <v>2460</v>
      </c>
      <c r="E1999" s="1" t="s">
        <v>10</v>
      </c>
      <c r="F1999" s="1" t="s">
        <v>558</v>
      </c>
      <c r="G1999" s="1" t="s">
        <v>555</v>
      </c>
      <c r="H1999" s="1" t="s">
        <v>305</v>
      </c>
      <c r="I1999" s="16"/>
      <c r="J1999" s="16"/>
      <c r="K1999" s="16"/>
      <c r="L1999" s="16"/>
      <c r="M1999" s="16"/>
      <c r="N1999" s="16"/>
      <c r="O1999" s="16"/>
      <c r="P1999" s="16"/>
      <c r="Q1999" s="16"/>
      <c r="R1999" s="16"/>
      <c r="S1999" s="16"/>
      <c r="T1999" s="16"/>
      <c r="U1999" s="16"/>
      <c r="V1999" s="1" t="s">
        <v>3019</v>
      </c>
      <c r="W1999" s="1" t="s">
        <v>2551</v>
      </c>
      <c r="X1999" s="5" t="s">
        <v>3027</v>
      </c>
      <c r="Y1999" s="5" t="s">
        <v>3025</v>
      </c>
      <c r="Z1999" s="5" t="s">
        <v>305</v>
      </c>
      <c r="AA1999" s="5"/>
    </row>
    <row r="2000" spans="1:27" ht="12" customHeight="1" x14ac:dyDescent="0.15">
      <c r="A2000" s="1" t="s">
        <v>552</v>
      </c>
      <c r="B2000" s="1" t="s">
        <v>29</v>
      </c>
      <c r="C2000" s="1" t="s">
        <v>77</v>
      </c>
      <c r="D2000" s="1" t="s">
        <v>2460</v>
      </c>
      <c r="E2000" s="1" t="s">
        <v>10</v>
      </c>
      <c r="F2000" s="1" t="s">
        <v>558</v>
      </c>
      <c r="G2000" s="1" t="s">
        <v>340</v>
      </c>
      <c r="H2000" s="1" t="s">
        <v>305</v>
      </c>
      <c r="I2000" s="16"/>
      <c r="J2000" s="16"/>
      <c r="K2000" s="16"/>
      <c r="L2000" s="16"/>
      <c r="M2000" s="16"/>
      <c r="N2000" s="16"/>
      <c r="O2000" s="16"/>
      <c r="P2000" s="16"/>
      <c r="Q2000" s="16"/>
      <c r="R2000" s="16"/>
      <c r="S2000" s="16"/>
      <c r="T2000" s="16"/>
      <c r="U2000" s="16"/>
      <c r="V2000" s="1" t="s">
        <v>3019</v>
      </c>
      <c r="W2000" s="1" t="s">
        <v>2551</v>
      </c>
      <c r="X2000" s="5" t="s">
        <v>3027</v>
      </c>
      <c r="Y2000" s="5" t="s">
        <v>2819</v>
      </c>
      <c r="Z2000" s="5" t="s">
        <v>305</v>
      </c>
      <c r="AA2000" s="5"/>
    </row>
    <row r="2001" spans="1:27" ht="12" customHeight="1" x14ac:dyDescent="0.15">
      <c r="A2001" s="1" t="s">
        <v>552</v>
      </c>
      <c r="B2001" s="1" t="s">
        <v>31</v>
      </c>
      <c r="C2001" s="1" t="s">
        <v>9</v>
      </c>
      <c r="D2001" s="1" t="s">
        <v>2460</v>
      </c>
      <c r="E2001" s="1" t="s">
        <v>10</v>
      </c>
      <c r="F2001" s="1" t="s">
        <v>559</v>
      </c>
      <c r="G2001" s="1" t="s">
        <v>304</v>
      </c>
      <c r="H2001" s="1" t="s">
        <v>305</v>
      </c>
      <c r="I2001" s="16"/>
      <c r="J2001" s="16"/>
      <c r="K2001" s="16"/>
      <c r="L2001" s="16"/>
      <c r="M2001" s="16"/>
      <c r="N2001" s="16"/>
      <c r="O2001" s="16"/>
      <c r="P2001" s="16"/>
      <c r="Q2001" s="16"/>
      <c r="R2001" s="16"/>
      <c r="S2001" s="16"/>
      <c r="T2001" s="16"/>
      <c r="U2001" s="16"/>
      <c r="V2001" s="1" t="s">
        <v>3019</v>
      </c>
      <c r="W2001" s="1" t="s">
        <v>2551</v>
      </c>
      <c r="X2001" s="5" t="s">
        <v>3028</v>
      </c>
      <c r="Y2001" s="5" t="s">
        <v>2787</v>
      </c>
      <c r="Z2001" s="5" t="s">
        <v>305</v>
      </c>
      <c r="AA2001" s="5"/>
    </row>
    <row r="2002" spans="1:27" ht="12" customHeight="1" x14ac:dyDescent="0.15">
      <c r="A2002" s="1" t="s">
        <v>552</v>
      </c>
      <c r="B2002" s="1" t="s">
        <v>31</v>
      </c>
      <c r="C2002" s="1" t="s">
        <v>15</v>
      </c>
      <c r="D2002" s="1" t="s">
        <v>2460</v>
      </c>
      <c r="E2002" s="1" t="s">
        <v>10</v>
      </c>
      <c r="F2002" s="1" t="s">
        <v>559</v>
      </c>
      <c r="G2002" s="1" t="s">
        <v>238</v>
      </c>
      <c r="H2002" s="1" t="s">
        <v>306</v>
      </c>
      <c r="I2002" s="16"/>
      <c r="J2002" s="16"/>
      <c r="K2002" s="16"/>
      <c r="L2002" s="16"/>
      <c r="M2002" s="16"/>
      <c r="N2002" s="16"/>
      <c r="O2002" s="16"/>
      <c r="P2002" s="16"/>
      <c r="Q2002" s="16"/>
      <c r="R2002" s="16"/>
      <c r="S2002" s="16"/>
      <c r="T2002" s="16"/>
      <c r="U2002" s="16"/>
      <c r="V2002" s="1" t="s">
        <v>3019</v>
      </c>
      <c r="W2002" s="1" t="s">
        <v>2551</v>
      </c>
      <c r="X2002" s="5" t="s">
        <v>3028</v>
      </c>
      <c r="Y2002" s="5" t="s">
        <v>2737</v>
      </c>
      <c r="Z2002" s="5" t="s">
        <v>2788</v>
      </c>
      <c r="AA2002" s="5"/>
    </row>
    <row r="2003" spans="1:27" ht="12" customHeight="1" x14ac:dyDescent="0.15">
      <c r="A2003" s="1" t="s">
        <v>552</v>
      </c>
      <c r="B2003" s="1" t="s">
        <v>31</v>
      </c>
      <c r="C2003" s="1" t="s">
        <v>17</v>
      </c>
      <c r="D2003" s="1" t="s">
        <v>2460</v>
      </c>
      <c r="E2003" s="1" t="s">
        <v>10</v>
      </c>
      <c r="F2003" s="1" t="s">
        <v>559</v>
      </c>
      <c r="G2003" s="1" t="s">
        <v>554</v>
      </c>
      <c r="H2003" s="1" t="s">
        <v>305</v>
      </c>
      <c r="I2003" s="16"/>
      <c r="J2003" s="16"/>
      <c r="K2003" s="16"/>
      <c r="L2003" s="16"/>
      <c r="M2003" s="16"/>
      <c r="N2003" s="16"/>
      <c r="O2003" s="16"/>
      <c r="P2003" s="16"/>
      <c r="Q2003" s="16"/>
      <c r="R2003" s="16"/>
      <c r="S2003" s="16"/>
      <c r="T2003" s="16"/>
      <c r="U2003" s="16"/>
      <c r="V2003" s="1" t="s">
        <v>3019</v>
      </c>
      <c r="W2003" s="1" t="s">
        <v>2551</v>
      </c>
      <c r="X2003" s="5" t="s">
        <v>3028</v>
      </c>
      <c r="Y2003" s="5" t="s">
        <v>3024</v>
      </c>
      <c r="Z2003" s="5" t="s">
        <v>305</v>
      </c>
      <c r="AA2003" s="5"/>
    </row>
    <row r="2004" spans="1:27" ht="12" customHeight="1" x14ac:dyDescent="0.15">
      <c r="A2004" s="1" t="s">
        <v>552</v>
      </c>
      <c r="B2004" s="1" t="s">
        <v>31</v>
      </c>
      <c r="C2004" s="1" t="s">
        <v>19</v>
      </c>
      <c r="D2004" s="1" t="s">
        <v>2460</v>
      </c>
      <c r="E2004" s="1" t="s">
        <v>10</v>
      </c>
      <c r="F2004" s="1" t="s">
        <v>559</v>
      </c>
      <c r="G2004" s="1" t="s">
        <v>339</v>
      </c>
      <c r="H2004" s="1" t="s">
        <v>305</v>
      </c>
      <c r="I2004" s="16"/>
      <c r="J2004" s="16"/>
      <c r="K2004" s="16"/>
      <c r="L2004" s="16"/>
      <c r="M2004" s="16"/>
      <c r="N2004" s="16"/>
      <c r="O2004" s="16"/>
      <c r="P2004" s="16"/>
      <c r="Q2004" s="16"/>
      <c r="R2004" s="16"/>
      <c r="S2004" s="16"/>
      <c r="T2004" s="16"/>
      <c r="U2004" s="16"/>
      <c r="V2004" s="1" t="s">
        <v>3019</v>
      </c>
      <c r="W2004" s="1" t="s">
        <v>2551</v>
      </c>
      <c r="X2004" s="5" t="s">
        <v>3028</v>
      </c>
      <c r="Y2004" s="5" t="s">
        <v>2818</v>
      </c>
      <c r="Z2004" s="5" t="s">
        <v>305</v>
      </c>
      <c r="AA2004" s="5"/>
    </row>
    <row r="2005" spans="1:27" ht="12" customHeight="1" x14ac:dyDescent="0.15">
      <c r="A2005" s="1" t="s">
        <v>552</v>
      </c>
      <c r="B2005" s="1" t="s">
        <v>31</v>
      </c>
      <c r="C2005" s="1" t="s">
        <v>21</v>
      </c>
      <c r="D2005" s="1" t="s">
        <v>2460</v>
      </c>
      <c r="E2005" s="1" t="s">
        <v>10</v>
      </c>
      <c r="F2005" s="1" t="s">
        <v>559</v>
      </c>
      <c r="G2005" s="1" t="s">
        <v>245</v>
      </c>
      <c r="H2005" s="1" t="s">
        <v>306</v>
      </c>
      <c r="I2005" s="16"/>
      <c r="J2005" s="16"/>
      <c r="K2005" s="16"/>
      <c r="L2005" s="16"/>
      <c r="M2005" s="16"/>
      <c r="N2005" s="16"/>
      <c r="O2005" s="16"/>
      <c r="P2005" s="16"/>
      <c r="Q2005" s="16"/>
      <c r="R2005" s="16"/>
      <c r="S2005" s="16"/>
      <c r="T2005" s="16"/>
      <c r="U2005" s="16"/>
      <c r="V2005" s="1" t="s">
        <v>3019</v>
      </c>
      <c r="W2005" s="1" t="s">
        <v>2551</v>
      </c>
      <c r="X2005" s="5" t="s">
        <v>3028</v>
      </c>
      <c r="Y2005" s="5" t="s">
        <v>2740</v>
      </c>
      <c r="Z2005" s="5" t="s">
        <v>2788</v>
      </c>
      <c r="AA2005" s="5"/>
    </row>
    <row r="2006" spans="1:27" ht="12" customHeight="1" x14ac:dyDescent="0.15">
      <c r="A2006" s="1" t="s">
        <v>552</v>
      </c>
      <c r="B2006" s="1" t="s">
        <v>31</v>
      </c>
      <c r="C2006" s="1" t="s">
        <v>23</v>
      </c>
      <c r="D2006" s="1" t="s">
        <v>2460</v>
      </c>
      <c r="E2006" s="1" t="s">
        <v>10</v>
      </c>
      <c r="F2006" s="1" t="s">
        <v>559</v>
      </c>
      <c r="G2006" s="1" t="s">
        <v>555</v>
      </c>
      <c r="H2006" s="1" t="s">
        <v>305</v>
      </c>
      <c r="I2006" s="16"/>
      <c r="J2006" s="16"/>
      <c r="K2006" s="16"/>
      <c r="L2006" s="16"/>
      <c r="M2006" s="16"/>
      <c r="N2006" s="16"/>
      <c r="O2006" s="16"/>
      <c r="P2006" s="16"/>
      <c r="Q2006" s="16"/>
      <c r="R2006" s="16"/>
      <c r="S2006" s="16"/>
      <c r="T2006" s="16"/>
      <c r="U2006" s="16"/>
      <c r="V2006" s="1" t="s">
        <v>3019</v>
      </c>
      <c r="W2006" s="1" t="s">
        <v>2551</v>
      </c>
      <c r="X2006" s="5" t="s">
        <v>3028</v>
      </c>
      <c r="Y2006" s="5" t="s">
        <v>3025</v>
      </c>
      <c r="Z2006" s="5" t="s">
        <v>305</v>
      </c>
      <c r="AA2006" s="5"/>
    </row>
    <row r="2007" spans="1:27" ht="12" customHeight="1" x14ac:dyDescent="0.15">
      <c r="A2007" s="1" t="s">
        <v>552</v>
      </c>
      <c r="B2007" s="1" t="s">
        <v>31</v>
      </c>
      <c r="C2007" s="1" t="s">
        <v>77</v>
      </c>
      <c r="D2007" s="1" t="s">
        <v>2460</v>
      </c>
      <c r="E2007" s="1" t="s">
        <v>10</v>
      </c>
      <c r="F2007" s="1" t="s">
        <v>559</v>
      </c>
      <c r="G2007" s="1" t="s">
        <v>340</v>
      </c>
      <c r="H2007" s="1" t="s">
        <v>305</v>
      </c>
      <c r="I2007" s="16"/>
      <c r="J2007" s="16"/>
      <c r="K2007" s="16"/>
      <c r="L2007" s="16"/>
      <c r="M2007" s="16"/>
      <c r="N2007" s="16"/>
      <c r="O2007" s="16"/>
      <c r="P2007" s="16"/>
      <c r="Q2007" s="16"/>
      <c r="R2007" s="16"/>
      <c r="S2007" s="16"/>
      <c r="T2007" s="16"/>
      <c r="U2007" s="16"/>
      <c r="V2007" s="1" t="s">
        <v>3019</v>
      </c>
      <c r="W2007" s="1" t="s">
        <v>2551</v>
      </c>
      <c r="X2007" s="5" t="s">
        <v>3028</v>
      </c>
      <c r="Y2007" s="5" t="s">
        <v>2819</v>
      </c>
      <c r="Z2007" s="5" t="s">
        <v>305</v>
      </c>
      <c r="AA2007" s="5"/>
    </row>
    <row r="2008" spans="1:27" ht="12" customHeight="1" x14ac:dyDescent="0.15">
      <c r="A2008" s="1" t="s">
        <v>552</v>
      </c>
      <c r="B2008" s="1" t="s">
        <v>33</v>
      </c>
      <c r="C2008" s="1" t="s">
        <v>9</v>
      </c>
      <c r="D2008" s="1" t="s">
        <v>2460</v>
      </c>
      <c r="E2008" s="1" t="s">
        <v>10</v>
      </c>
      <c r="F2008" s="1" t="s">
        <v>560</v>
      </c>
      <c r="G2008" s="1" t="s">
        <v>304</v>
      </c>
      <c r="H2008" s="1" t="s">
        <v>305</v>
      </c>
      <c r="I2008" s="16"/>
      <c r="J2008" s="16"/>
      <c r="K2008" s="16"/>
      <c r="L2008" s="16"/>
      <c r="M2008" s="16"/>
      <c r="N2008" s="16"/>
      <c r="O2008" s="16"/>
      <c r="P2008" s="16"/>
      <c r="Q2008" s="16"/>
      <c r="R2008" s="16"/>
      <c r="S2008" s="16"/>
      <c r="T2008" s="16"/>
      <c r="U2008" s="16"/>
      <c r="V2008" s="1" t="s">
        <v>3019</v>
      </c>
      <c r="W2008" s="1" t="s">
        <v>2551</v>
      </c>
      <c r="X2008" s="5" t="s">
        <v>3029</v>
      </c>
      <c r="Y2008" s="5" t="s">
        <v>2787</v>
      </c>
      <c r="Z2008" s="5" t="s">
        <v>305</v>
      </c>
      <c r="AA2008" s="5"/>
    </row>
    <row r="2009" spans="1:27" ht="12" customHeight="1" x14ac:dyDescent="0.15">
      <c r="A2009" s="1" t="s">
        <v>552</v>
      </c>
      <c r="B2009" s="1" t="s">
        <v>33</v>
      </c>
      <c r="C2009" s="1" t="s">
        <v>15</v>
      </c>
      <c r="D2009" s="1" t="s">
        <v>2460</v>
      </c>
      <c r="E2009" s="1" t="s">
        <v>10</v>
      </c>
      <c r="F2009" s="1" t="s">
        <v>560</v>
      </c>
      <c r="G2009" s="1" t="s">
        <v>238</v>
      </c>
      <c r="H2009" s="1" t="s">
        <v>306</v>
      </c>
      <c r="I2009" s="16"/>
      <c r="J2009" s="16"/>
      <c r="K2009" s="16"/>
      <c r="L2009" s="16"/>
      <c r="M2009" s="16"/>
      <c r="N2009" s="16"/>
      <c r="O2009" s="16"/>
      <c r="P2009" s="16"/>
      <c r="Q2009" s="16"/>
      <c r="R2009" s="16"/>
      <c r="S2009" s="16"/>
      <c r="T2009" s="16"/>
      <c r="U2009" s="16"/>
      <c r="V2009" s="1" t="s">
        <v>3019</v>
      </c>
      <c r="W2009" s="1" t="s">
        <v>2551</v>
      </c>
      <c r="X2009" s="5" t="s">
        <v>3029</v>
      </c>
      <c r="Y2009" s="5" t="s">
        <v>2737</v>
      </c>
      <c r="Z2009" s="5" t="s">
        <v>2788</v>
      </c>
      <c r="AA2009" s="5"/>
    </row>
    <row r="2010" spans="1:27" ht="12" customHeight="1" x14ac:dyDescent="0.15">
      <c r="A2010" s="1" t="s">
        <v>552</v>
      </c>
      <c r="B2010" s="1" t="s">
        <v>33</v>
      </c>
      <c r="C2010" s="1" t="s">
        <v>17</v>
      </c>
      <c r="D2010" s="1" t="s">
        <v>2460</v>
      </c>
      <c r="E2010" s="1" t="s">
        <v>10</v>
      </c>
      <c r="F2010" s="1" t="s">
        <v>560</v>
      </c>
      <c r="G2010" s="1" t="s">
        <v>554</v>
      </c>
      <c r="H2010" s="1" t="s">
        <v>305</v>
      </c>
      <c r="I2010" s="16"/>
      <c r="J2010" s="16"/>
      <c r="K2010" s="16"/>
      <c r="L2010" s="16"/>
      <c r="M2010" s="16"/>
      <c r="N2010" s="16"/>
      <c r="O2010" s="16"/>
      <c r="P2010" s="16"/>
      <c r="Q2010" s="16"/>
      <c r="R2010" s="16"/>
      <c r="S2010" s="16"/>
      <c r="T2010" s="16"/>
      <c r="U2010" s="16"/>
      <c r="V2010" s="1" t="s">
        <v>3019</v>
      </c>
      <c r="W2010" s="1" t="s">
        <v>2551</v>
      </c>
      <c r="X2010" s="5" t="s">
        <v>3029</v>
      </c>
      <c r="Y2010" s="5" t="s">
        <v>3024</v>
      </c>
      <c r="Z2010" s="5" t="s">
        <v>305</v>
      </c>
      <c r="AA2010" s="5"/>
    </row>
    <row r="2011" spans="1:27" ht="12" customHeight="1" x14ac:dyDescent="0.15">
      <c r="A2011" s="1" t="s">
        <v>552</v>
      </c>
      <c r="B2011" s="1" t="s">
        <v>33</v>
      </c>
      <c r="C2011" s="1" t="s">
        <v>19</v>
      </c>
      <c r="D2011" s="1" t="s">
        <v>2460</v>
      </c>
      <c r="E2011" s="1" t="s">
        <v>10</v>
      </c>
      <c r="F2011" s="1" t="s">
        <v>560</v>
      </c>
      <c r="G2011" s="1" t="s">
        <v>339</v>
      </c>
      <c r="H2011" s="1" t="s">
        <v>305</v>
      </c>
      <c r="I2011" s="16"/>
      <c r="J2011" s="16"/>
      <c r="K2011" s="16"/>
      <c r="L2011" s="16"/>
      <c r="M2011" s="16"/>
      <c r="N2011" s="16"/>
      <c r="O2011" s="16"/>
      <c r="P2011" s="16"/>
      <c r="Q2011" s="16"/>
      <c r="R2011" s="16"/>
      <c r="S2011" s="16"/>
      <c r="T2011" s="16"/>
      <c r="U2011" s="16"/>
      <c r="V2011" s="1" t="s">
        <v>3019</v>
      </c>
      <c r="W2011" s="1" t="s">
        <v>2551</v>
      </c>
      <c r="X2011" s="5" t="s">
        <v>3029</v>
      </c>
      <c r="Y2011" s="5" t="s">
        <v>2818</v>
      </c>
      <c r="Z2011" s="5" t="s">
        <v>305</v>
      </c>
      <c r="AA2011" s="5"/>
    </row>
    <row r="2012" spans="1:27" ht="12" customHeight="1" x14ac:dyDescent="0.15">
      <c r="A2012" s="1" t="s">
        <v>552</v>
      </c>
      <c r="B2012" s="1" t="s">
        <v>33</v>
      </c>
      <c r="C2012" s="1" t="s">
        <v>21</v>
      </c>
      <c r="D2012" s="1" t="s">
        <v>2460</v>
      </c>
      <c r="E2012" s="1" t="s">
        <v>10</v>
      </c>
      <c r="F2012" s="1" t="s">
        <v>560</v>
      </c>
      <c r="G2012" s="1" t="s">
        <v>245</v>
      </c>
      <c r="H2012" s="1" t="s">
        <v>306</v>
      </c>
      <c r="I2012" s="16"/>
      <c r="J2012" s="16"/>
      <c r="K2012" s="16"/>
      <c r="L2012" s="16"/>
      <c r="M2012" s="16"/>
      <c r="N2012" s="16"/>
      <c r="O2012" s="16"/>
      <c r="P2012" s="16"/>
      <c r="Q2012" s="16"/>
      <c r="R2012" s="16"/>
      <c r="S2012" s="16"/>
      <c r="T2012" s="16"/>
      <c r="U2012" s="16"/>
      <c r="V2012" s="1" t="s">
        <v>3019</v>
      </c>
      <c r="W2012" s="1" t="s">
        <v>2551</v>
      </c>
      <c r="X2012" s="5" t="s">
        <v>3029</v>
      </c>
      <c r="Y2012" s="5" t="s">
        <v>2740</v>
      </c>
      <c r="Z2012" s="5" t="s">
        <v>2788</v>
      </c>
      <c r="AA2012" s="5"/>
    </row>
    <row r="2013" spans="1:27" ht="12" customHeight="1" x14ac:dyDescent="0.15">
      <c r="A2013" s="1" t="s">
        <v>552</v>
      </c>
      <c r="B2013" s="1" t="s">
        <v>33</v>
      </c>
      <c r="C2013" s="1" t="s">
        <v>23</v>
      </c>
      <c r="D2013" s="1" t="s">
        <v>2460</v>
      </c>
      <c r="E2013" s="1" t="s">
        <v>10</v>
      </c>
      <c r="F2013" s="1" t="s">
        <v>560</v>
      </c>
      <c r="G2013" s="1" t="s">
        <v>555</v>
      </c>
      <c r="H2013" s="1" t="s">
        <v>305</v>
      </c>
      <c r="I2013" s="16"/>
      <c r="J2013" s="16"/>
      <c r="K2013" s="16"/>
      <c r="L2013" s="16"/>
      <c r="M2013" s="16"/>
      <c r="N2013" s="16"/>
      <c r="O2013" s="16"/>
      <c r="P2013" s="16"/>
      <c r="Q2013" s="16"/>
      <c r="R2013" s="16"/>
      <c r="S2013" s="16"/>
      <c r="T2013" s="16"/>
      <c r="U2013" s="16"/>
      <c r="V2013" s="1" t="s">
        <v>3019</v>
      </c>
      <c r="W2013" s="1" t="s">
        <v>2551</v>
      </c>
      <c r="X2013" s="5" t="s">
        <v>3029</v>
      </c>
      <c r="Y2013" s="5" t="s">
        <v>3025</v>
      </c>
      <c r="Z2013" s="5" t="s">
        <v>305</v>
      </c>
      <c r="AA2013" s="5"/>
    </row>
    <row r="2014" spans="1:27" ht="12" customHeight="1" x14ac:dyDescent="0.15">
      <c r="A2014" s="1" t="s">
        <v>552</v>
      </c>
      <c r="B2014" s="1" t="s">
        <v>33</v>
      </c>
      <c r="C2014" s="1" t="s">
        <v>77</v>
      </c>
      <c r="D2014" s="1" t="s">
        <v>2460</v>
      </c>
      <c r="E2014" s="1" t="s">
        <v>10</v>
      </c>
      <c r="F2014" s="1" t="s">
        <v>560</v>
      </c>
      <c r="G2014" s="1" t="s">
        <v>340</v>
      </c>
      <c r="H2014" s="1" t="s">
        <v>305</v>
      </c>
      <c r="I2014" s="16"/>
      <c r="J2014" s="16"/>
      <c r="K2014" s="16"/>
      <c r="L2014" s="16"/>
      <c r="M2014" s="16"/>
      <c r="N2014" s="16"/>
      <c r="O2014" s="16"/>
      <c r="P2014" s="16"/>
      <c r="Q2014" s="16"/>
      <c r="R2014" s="16"/>
      <c r="S2014" s="16"/>
      <c r="T2014" s="16"/>
      <c r="U2014" s="16"/>
      <c r="V2014" s="1" t="s">
        <v>3019</v>
      </c>
      <c r="W2014" s="1" t="s">
        <v>2551</v>
      </c>
      <c r="X2014" s="5" t="s">
        <v>3029</v>
      </c>
      <c r="Y2014" s="5" t="s">
        <v>2819</v>
      </c>
      <c r="Z2014" s="5" t="s">
        <v>305</v>
      </c>
      <c r="AA2014" s="5"/>
    </row>
    <row r="2015" spans="1:27" ht="12" customHeight="1" x14ac:dyDescent="0.15">
      <c r="A2015" s="1" t="s">
        <v>552</v>
      </c>
      <c r="B2015" s="1" t="s">
        <v>35</v>
      </c>
      <c r="C2015" s="1" t="s">
        <v>9</v>
      </c>
      <c r="D2015" s="1" t="s">
        <v>2460</v>
      </c>
      <c r="E2015" s="1" t="s">
        <v>10</v>
      </c>
      <c r="F2015" s="1" t="s">
        <v>561</v>
      </c>
      <c r="G2015" s="1" t="s">
        <v>304</v>
      </c>
      <c r="H2015" s="1" t="s">
        <v>305</v>
      </c>
      <c r="I2015" s="16"/>
      <c r="J2015" s="16"/>
      <c r="K2015" s="16"/>
      <c r="L2015" s="16"/>
      <c r="M2015" s="16"/>
      <c r="N2015" s="16"/>
      <c r="O2015" s="16"/>
      <c r="P2015" s="16"/>
      <c r="Q2015" s="16"/>
      <c r="R2015" s="16"/>
      <c r="S2015" s="16"/>
      <c r="T2015" s="16"/>
      <c r="U2015" s="16"/>
      <c r="V2015" s="1" t="s">
        <v>3019</v>
      </c>
      <c r="W2015" s="1" t="s">
        <v>2551</v>
      </c>
      <c r="X2015" s="5" t="s">
        <v>3030</v>
      </c>
      <c r="Y2015" s="5" t="s">
        <v>2787</v>
      </c>
      <c r="Z2015" s="5" t="s">
        <v>305</v>
      </c>
      <c r="AA2015" s="5"/>
    </row>
    <row r="2016" spans="1:27" ht="12" customHeight="1" x14ac:dyDescent="0.15">
      <c r="A2016" s="1" t="s">
        <v>552</v>
      </c>
      <c r="B2016" s="1" t="s">
        <v>35</v>
      </c>
      <c r="C2016" s="1" t="s">
        <v>15</v>
      </c>
      <c r="D2016" s="1" t="s">
        <v>2460</v>
      </c>
      <c r="E2016" s="1" t="s">
        <v>10</v>
      </c>
      <c r="F2016" s="1" t="s">
        <v>561</v>
      </c>
      <c r="G2016" s="1" t="s">
        <v>238</v>
      </c>
      <c r="H2016" s="1" t="s">
        <v>306</v>
      </c>
      <c r="I2016" s="16"/>
      <c r="J2016" s="16"/>
      <c r="K2016" s="16"/>
      <c r="L2016" s="16"/>
      <c r="M2016" s="16"/>
      <c r="N2016" s="16"/>
      <c r="O2016" s="16"/>
      <c r="P2016" s="16"/>
      <c r="Q2016" s="16"/>
      <c r="R2016" s="16"/>
      <c r="S2016" s="16"/>
      <c r="T2016" s="16"/>
      <c r="U2016" s="16"/>
      <c r="V2016" s="1" t="s">
        <v>3019</v>
      </c>
      <c r="W2016" s="1" t="s">
        <v>2551</v>
      </c>
      <c r="X2016" s="5" t="s">
        <v>3030</v>
      </c>
      <c r="Y2016" s="5" t="s">
        <v>2737</v>
      </c>
      <c r="Z2016" s="5" t="s">
        <v>2788</v>
      </c>
      <c r="AA2016" s="5"/>
    </row>
    <row r="2017" spans="1:27" ht="12" customHeight="1" x14ac:dyDescent="0.15">
      <c r="A2017" s="1" t="s">
        <v>552</v>
      </c>
      <c r="B2017" s="1" t="s">
        <v>35</v>
      </c>
      <c r="C2017" s="1" t="s">
        <v>17</v>
      </c>
      <c r="D2017" s="1" t="s">
        <v>2460</v>
      </c>
      <c r="E2017" s="1" t="s">
        <v>10</v>
      </c>
      <c r="F2017" s="1" t="s">
        <v>561</v>
      </c>
      <c r="G2017" s="1" t="s">
        <v>554</v>
      </c>
      <c r="H2017" s="1" t="s">
        <v>305</v>
      </c>
      <c r="I2017" s="16"/>
      <c r="J2017" s="16"/>
      <c r="K2017" s="16"/>
      <c r="L2017" s="16"/>
      <c r="M2017" s="16"/>
      <c r="N2017" s="16"/>
      <c r="O2017" s="16"/>
      <c r="P2017" s="16"/>
      <c r="Q2017" s="16"/>
      <c r="R2017" s="16"/>
      <c r="S2017" s="16"/>
      <c r="T2017" s="16"/>
      <c r="U2017" s="16"/>
      <c r="V2017" s="1" t="s">
        <v>3019</v>
      </c>
      <c r="W2017" s="1" t="s">
        <v>2551</v>
      </c>
      <c r="X2017" s="5" t="s">
        <v>3030</v>
      </c>
      <c r="Y2017" s="5" t="s">
        <v>3024</v>
      </c>
      <c r="Z2017" s="5" t="s">
        <v>305</v>
      </c>
      <c r="AA2017" s="5"/>
    </row>
    <row r="2018" spans="1:27" ht="12" customHeight="1" x14ac:dyDescent="0.15">
      <c r="A2018" s="1" t="s">
        <v>552</v>
      </c>
      <c r="B2018" s="1" t="s">
        <v>35</v>
      </c>
      <c r="C2018" s="1" t="s">
        <v>19</v>
      </c>
      <c r="D2018" s="1" t="s">
        <v>2460</v>
      </c>
      <c r="E2018" s="1" t="s">
        <v>10</v>
      </c>
      <c r="F2018" s="1" t="s">
        <v>561</v>
      </c>
      <c r="G2018" s="1" t="s">
        <v>339</v>
      </c>
      <c r="H2018" s="1" t="s">
        <v>305</v>
      </c>
      <c r="I2018" s="16"/>
      <c r="J2018" s="16"/>
      <c r="K2018" s="16"/>
      <c r="L2018" s="16"/>
      <c r="M2018" s="16"/>
      <c r="N2018" s="16"/>
      <c r="O2018" s="16"/>
      <c r="P2018" s="16"/>
      <c r="Q2018" s="16"/>
      <c r="R2018" s="16"/>
      <c r="S2018" s="16"/>
      <c r="T2018" s="16"/>
      <c r="U2018" s="16"/>
      <c r="V2018" s="1" t="s">
        <v>3019</v>
      </c>
      <c r="W2018" s="1" t="s">
        <v>2551</v>
      </c>
      <c r="X2018" s="5" t="s">
        <v>3030</v>
      </c>
      <c r="Y2018" s="5" t="s">
        <v>2818</v>
      </c>
      <c r="Z2018" s="5" t="s">
        <v>305</v>
      </c>
      <c r="AA2018" s="5"/>
    </row>
    <row r="2019" spans="1:27" ht="12" customHeight="1" x14ac:dyDescent="0.15">
      <c r="A2019" s="1" t="s">
        <v>552</v>
      </c>
      <c r="B2019" s="1" t="s">
        <v>35</v>
      </c>
      <c r="C2019" s="1" t="s">
        <v>21</v>
      </c>
      <c r="D2019" s="1" t="s">
        <v>2460</v>
      </c>
      <c r="E2019" s="1" t="s">
        <v>10</v>
      </c>
      <c r="F2019" s="1" t="s">
        <v>561</v>
      </c>
      <c r="G2019" s="1" t="s">
        <v>245</v>
      </c>
      <c r="H2019" s="1" t="s">
        <v>306</v>
      </c>
      <c r="I2019" s="16"/>
      <c r="J2019" s="16"/>
      <c r="K2019" s="16"/>
      <c r="L2019" s="16"/>
      <c r="M2019" s="16"/>
      <c r="N2019" s="16"/>
      <c r="O2019" s="16"/>
      <c r="P2019" s="16"/>
      <c r="Q2019" s="16"/>
      <c r="R2019" s="16"/>
      <c r="S2019" s="16"/>
      <c r="T2019" s="16"/>
      <c r="U2019" s="16"/>
      <c r="V2019" s="1" t="s">
        <v>3019</v>
      </c>
      <c r="W2019" s="1" t="s">
        <v>2551</v>
      </c>
      <c r="X2019" s="5" t="s">
        <v>3030</v>
      </c>
      <c r="Y2019" s="5" t="s">
        <v>2740</v>
      </c>
      <c r="Z2019" s="5" t="s">
        <v>2788</v>
      </c>
      <c r="AA2019" s="5"/>
    </row>
    <row r="2020" spans="1:27" ht="12" customHeight="1" x14ac:dyDescent="0.15">
      <c r="A2020" s="1" t="s">
        <v>552</v>
      </c>
      <c r="B2020" s="1" t="s">
        <v>35</v>
      </c>
      <c r="C2020" s="1" t="s">
        <v>23</v>
      </c>
      <c r="D2020" s="1" t="s">
        <v>2460</v>
      </c>
      <c r="E2020" s="1" t="s">
        <v>10</v>
      </c>
      <c r="F2020" s="1" t="s">
        <v>561</v>
      </c>
      <c r="G2020" s="1" t="s">
        <v>555</v>
      </c>
      <c r="H2020" s="1" t="s">
        <v>305</v>
      </c>
      <c r="I2020" s="16"/>
      <c r="J2020" s="16"/>
      <c r="K2020" s="16"/>
      <c r="L2020" s="16"/>
      <c r="M2020" s="16"/>
      <c r="N2020" s="16"/>
      <c r="O2020" s="16"/>
      <c r="P2020" s="16"/>
      <c r="Q2020" s="16"/>
      <c r="R2020" s="16"/>
      <c r="S2020" s="16"/>
      <c r="T2020" s="16"/>
      <c r="U2020" s="16"/>
      <c r="V2020" s="1" t="s">
        <v>3019</v>
      </c>
      <c r="W2020" s="1" t="s">
        <v>2551</v>
      </c>
      <c r="X2020" s="5" t="s">
        <v>3030</v>
      </c>
      <c r="Y2020" s="5" t="s">
        <v>3025</v>
      </c>
      <c r="Z2020" s="5" t="s">
        <v>305</v>
      </c>
      <c r="AA2020" s="5"/>
    </row>
    <row r="2021" spans="1:27" ht="12" customHeight="1" x14ac:dyDescent="0.15">
      <c r="A2021" s="1" t="s">
        <v>552</v>
      </c>
      <c r="B2021" s="1" t="s">
        <v>35</v>
      </c>
      <c r="C2021" s="1" t="s">
        <v>77</v>
      </c>
      <c r="D2021" s="1" t="s">
        <v>2460</v>
      </c>
      <c r="E2021" s="1" t="s">
        <v>10</v>
      </c>
      <c r="F2021" s="1" t="s">
        <v>561</v>
      </c>
      <c r="G2021" s="1" t="s">
        <v>340</v>
      </c>
      <c r="H2021" s="1" t="s">
        <v>305</v>
      </c>
      <c r="I2021" s="16"/>
      <c r="J2021" s="16"/>
      <c r="K2021" s="16"/>
      <c r="L2021" s="16"/>
      <c r="M2021" s="16"/>
      <c r="N2021" s="16"/>
      <c r="O2021" s="16"/>
      <c r="P2021" s="16"/>
      <c r="Q2021" s="16"/>
      <c r="R2021" s="16"/>
      <c r="S2021" s="16"/>
      <c r="T2021" s="16"/>
      <c r="U2021" s="16"/>
      <c r="V2021" s="1" t="s">
        <v>3019</v>
      </c>
      <c r="W2021" s="1" t="s">
        <v>2551</v>
      </c>
      <c r="X2021" s="5" t="s">
        <v>3030</v>
      </c>
      <c r="Y2021" s="5" t="s">
        <v>2819</v>
      </c>
      <c r="Z2021" s="5" t="s">
        <v>305</v>
      </c>
      <c r="AA2021" s="5"/>
    </row>
    <row r="2022" spans="1:27" ht="12" customHeight="1" x14ac:dyDescent="0.15">
      <c r="A2022" s="1" t="s">
        <v>552</v>
      </c>
      <c r="B2022" s="1" t="s">
        <v>212</v>
      </c>
      <c r="C2022" s="1" t="s">
        <v>9</v>
      </c>
      <c r="D2022" s="1" t="s">
        <v>2460</v>
      </c>
      <c r="E2022" s="1" t="s">
        <v>213</v>
      </c>
      <c r="F2022" s="1" t="s">
        <v>562</v>
      </c>
      <c r="G2022" s="1" t="s">
        <v>215</v>
      </c>
      <c r="H2022" s="1" t="s">
        <v>216</v>
      </c>
      <c r="I2022" s="16"/>
      <c r="J2022" s="16"/>
      <c r="K2022" s="16"/>
      <c r="L2022" s="16"/>
      <c r="M2022" s="16"/>
      <c r="N2022" s="16"/>
      <c r="O2022" s="16"/>
      <c r="P2022" s="16"/>
      <c r="Q2022" s="16"/>
      <c r="R2022" s="16"/>
      <c r="S2022" s="16"/>
      <c r="T2022" s="16"/>
      <c r="U2022" s="16"/>
      <c r="V2022" s="1" t="s">
        <v>3019</v>
      </c>
      <c r="W2022" s="1" t="s">
        <v>2717</v>
      </c>
      <c r="X2022" s="5" t="s">
        <v>3031</v>
      </c>
      <c r="Y2022" s="5" t="s">
        <v>2719</v>
      </c>
      <c r="Z2022" s="5" t="s">
        <v>2847</v>
      </c>
      <c r="AA2022" s="5"/>
    </row>
    <row r="2023" spans="1:27" ht="12" customHeight="1" x14ac:dyDescent="0.15">
      <c r="A2023" s="1" t="s">
        <v>552</v>
      </c>
      <c r="B2023" s="1" t="s">
        <v>285</v>
      </c>
      <c r="C2023" s="1" t="s">
        <v>9</v>
      </c>
      <c r="D2023" s="1" t="s">
        <v>2460</v>
      </c>
      <c r="E2023" s="1" t="s">
        <v>213</v>
      </c>
      <c r="F2023" s="1" t="s">
        <v>286</v>
      </c>
      <c r="G2023" s="1" t="s">
        <v>215</v>
      </c>
      <c r="H2023" s="1" t="s">
        <v>216</v>
      </c>
      <c r="I2023" s="16"/>
      <c r="J2023" s="16"/>
      <c r="K2023" s="16"/>
      <c r="L2023" s="16"/>
      <c r="M2023" s="16"/>
      <c r="N2023" s="16"/>
      <c r="O2023" s="16"/>
      <c r="P2023" s="16"/>
      <c r="Q2023" s="16"/>
      <c r="R2023" s="16"/>
      <c r="S2023" s="16"/>
      <c r="T2023" s="16"/>
      <c r="U2023" s="16"/>
      <c r="V2023" s="1" t="s">
        <v>3019</v>
      </c>
      <c r="W2023" s="1" t="s">
        <v>2717</v>
      </c>
      <c r="X2023" s="5" t="s">
        <v>2816</v>
      </c>
      <c r="Y2023" s="5" t="s">
        <v>2719</v>
      </c>
      <c r="Z2023" s="5" t="s">
        <v>2847</v>
      </c>
      <c r="AA2023" s="5"/>
    </row>
    <row r="2024" spans="1:27" ht="12" customHeight="1" x14ac:dyDescent="0.15">
      <c r="A2024" s="1" t="s">
        <v>563</v>
      </c>
      <c r="B2024" s="1" t="s">
        <v>8</v>
      </c>
      <c r="C2024" s="1" t="s">
        <v>9</v>
      </c>
      <c r="D2024" s="1" t="s">
        <v>2461</v>
      </c>
      <c r="E2024" s="1" t="s">
        <v>10</v>
      </c>
      <c r="F2024" s="1" t="s">
        <v>564</v>
      </c>
      <c r="G2024" s="1" t="s">
        <v>234</v>
      </c>
      <c r="H2024" s="1" t="s">
        <v>565</v>
      </c>
      <c r="I2024" s="16"/>
      <c r="J2024" s="16"/>
      <c r="K2024" s="16"/>
      <c r="L2024" s="16"/>
      <c r="M2024" s="16"/>
      <c r="N2024" s="16"/>
      <c r="O2024" s="16"/>
      <c r="P2024" s="16"/>
      <c r="Q2024" s="16"/>
      <c r="R2024" s="16"/>
      <c r="S2024" s="16"/>
      <c r="T2024" s="16"/>
      <c r="U2024" s="16"/>
      <c r="V2024" s="1" t="s">
        <v>3032</v>
      </c>
      <c r="W2024" s="1" t="s">
        <v>2551</v>
      </c>
      <c r="X2024" s="5" t="s">
        <v>3033</v>
      </c>
      <c r="Y2024" s="5" t="s">
        <v>2553</v>
      </c>
      <c r="Z2024" s="5" t="s">
        <v>3034</v>
      </c>
      <c r="AA2024" s="5"/>
    </row>
    <row r="2025" spans="1:27" ht="12" customHeight="1" x14ac:dyDescent="0.15">
      <c r="A2025" s="1" t="s">
        <v>563</v>
      </c>
      <c r="B2025" s="1" t="s">
        <v>8</v>
      </c>
      <c r="C2025" s="1" t="s">
        <v>15</v>
      </c>
      <c r="D2025" s="1" t="s">
        <v>2461</v>
      </c>
      <c r="E2025" s="1" t="s">
        <v>10</v>
      </c>
      <c r="F2025" s="1" t="s">
        <v>564</v>
      </c>
      <c r="G2025" s="1" t="s">
        <v>304</v>
      </c>
      <c r="H2025" s="1" t="s">
        <v>305</v>
      </c>
      <c r="I2025" s="16"/>
      <c r="J2025" s="16"/>
      <c r="K2025" s="16"/>
      <c r="L2025" s="16"/>
      <c r="M2025" s="16"/>
      <c r="N2025" s="16"/>
      <c r="O2025" s="16"/>
      <c r="P2025" s="16"/>
      <c r="Q2025" s="16"/>
      <c r="R2025" s="16"/>
      <c r="S2025" s="16"/>
      <c r="T2025" s="16"/>
      <c r="U2025" s="16"/>
      <c r="V2025" s="1" t="s">
        <v>3032</v>
      </c>
      <c r="W2025" s="1" t="s">
        <v>2551</v>
      </c>
      <c r="X2025" s="5" t="s">
        <v>3033</v>
      </c>
      <c r="Y2025" s="5" t="s">
        <v>2787</v>
      </c>
      <c r="Z2025" s="5" t="s">
        <v>2543</v>
      </c>
      <c r="AA2025" s="5"/>
    </row>
    <row r="2026" spans="1:27" ht="12" customHeight="1" x14ac:dyDescent="0.15">
      <c r="A2026" s="1" t="s">
        <v>563</v>
      </c>
      <c r="B2026" s="1" t="s">
        <v>8</v>
      </c>
      <c r="C2026" s="1" t="s">
        <v>17</v>
      </c>
      <c r="D2026" s="1" t="s">
        <v>2461</v>
      </c>
      <c r="E2026" s="1" t="s">
        <v>10</v>
      </c>
      <c r="F2026" s="1" t="s">
        <v>564</v>
      </c>
      <c r="G2026" s="1" t="s">
        <v>238</v>
      </c>
      <c r="H2026" s="1" t="s">
        <v>306</v>
      </c>
      <c r="I2026" s="16"/>
      <c r="J2026" s="16"/>
      <c r="K2026" s="16"/>
      <c r="L2026" s="16"/>
      <c r="M2026" s="16"/>
      <c r="N2026" s="16"/>
      <c r="O2026" s="16"/>
      <c r="P2026" s="16"/>
      <c r="Q2026" s="16"/>
      <c r="R2026" s="16"/>
      <c r="S2026" s="16"/>
      <c r="T2026" s="16"/>
      <c r="U2026" s="16"/>
      <c r="V2026" s="1" t="s">
        <v>3032</v>
      </c>
      <c r="W2026" s="1" t="s">
        <v>2551</v>
      </c>
      <c r="X2026" s="5" t="s">
        <v>3033</v>
      </c>
      <c r="Y2026" s="5" t="s">
        <v>2737</v>
      </c>
      <c r="Z2026" s="5" t="s">
        <v>2788</v>
      </c>
      <c r="AA2026" s="5"/>
    </row>
    <row r="2027" spans="1:27" ht="12" customHeight="1" x14ac:dyDescent="0.15">
      <c r="A2027" s="1" t="s">
        <v>563</v>
      </c>
      <c r="B2027" s="1" t="s">
        <v>25</v>
      </c>
      <c r="C2027" s="1" t="s">
        <v>9</v>
      </c>
      <c r="D2027" s="1" t="s">
        <v>2461</v>
      </c>
      <c r="E2027" s="1" t="s">
        <v>10</v>
      </c>
      <c r="F2027" s="1" t="s">
        <v>566</v>
      </c>
      <c r="G2027" s="1" t="s">
        <v>234</v>
      </c>
      <c r="H2027" s="1" t="s">
        <v>565</v>
      </c>
      <c r="I2027" s="16"/>
      <c r="J2027" s="16"/>
      <c r="K2027" s="16"/>
      <c r="L2027" s="16"/>
      <c r="M2027" s="16"/>
      <c r="N2027" s="16"/>
      <c r="O2027" s="16"/>
      <c r="P2027" s="16"/>
      <c r="Q2027" s="16"/>
      <c r="R2027" s="16"/>
      <c r="S2027" s="16"/>
      <c r="T2027" s="16"/>
      <c r="U2027" s="16"/>
      <c r="V2027" s="1" t="s">
        <v>3032</v>
      </c>
      <c r="W2027" s="1" t="s">
        <v>2551</v>
      </c>
      <c r="X2027" s="5" t="s">
        <v>3035</v>
      </c>
      <c r="Y2027" s="5" t="s">
        <v>2553</v>
      </c>
      <c r="Z2027" s="5" t="s">
        <v>3034</v>
      </c>
      <c r="AA2027" s="5"/>
    </row>
    <row r="2028" spans="1:27" ht="12" customHeight="1" x14ac:dyDescent="0.15">
      <c r="A2028" s="1" t="s">
        <v>563</v>
      </c>
      <c r="B2028" s="1" t="s">
        <v>25</v>
      </c>
      <c r="C2028" s="1" t="s">
        <v>15</v>
      </c>
      <c r="D2028" s="1" t="s">
        <v>2461</v>
      </c>
      <c r="E2028" s="1" t="s">
        <v>10</v>
      </c>
      <c r="F2028" s="1" t="s">
        <v>566</v>
      </c>
      <c r="G2028" s="1" t="s">
        <v>304</v>
      </c>
      <c r="H2028" s="1" t="s">
        <v>305</v>
      </c>
      <c r="I2028" s="16"/>
      <c r="J2028" s="16"/>
      <c r="K2028" s="16"/>
      <c r="L2028" s="16"/>
      <c r="M2028" s="16"/>
      <c r="N2028" s="16"/>
      <c r="O2028" s="16"/>
      <c r="P2028" s="16"/>
      <c r="Q2028" s="16"/>
      <c r="R2028" s="16"/>
      <c r="S2028" s="16"/>
      <c r="T2028" s="16"/>
      <c r="U2028" s="16"/>
      <c r="V2028" s="1" t="s">
        <v>3032</v>
      </c>
      <c r="W2028" s="1" t="s">
        <v>2551</v>
      </c>
      <c r="X2028" s="5" t="s">
        <v>3035</v>
      </c>
      <c r="Y2028" s="5" t="s">
        <v>2787</v>
      </c>
      <c r="Z2028" s="5" t="s">
        <v>2543</v>
      </c>
      <c r="AA2028" s="5"/>
    </row>
    <row r="2029" spans="1:27" ht="12" customHeight="1" x14ac:dyDescent="0.15">
      <c r="A2029" s="1" t="s">
        <v>563</v>
      </c>
      <c r="B2029" s="1" t="s">
        <v>25</v>
      </c>
      <c r="C2029" s="1" t="s">
        <v>17</v>
      </c>
      <c r="D2029" s="1" t="s">
        <v>2461</v>
      </c>
      <c r="E2029" s="1" t="s">
        <v>10</v>
      </c>
      <c r="F2029" s="1" t="s">
        <v>566</v>
      </c>
      <c r="G2029" s="1" t="s">
        <v>238</v>
      </c>
      <c r="H2029" s="1" t="s">
        <v>306</v>
      </c>
      <c r="I2029" s="16"/>
      <c r="J2029" s="16"/>
      <c r="K2029" s="16"/>
      <c r="L2029" s="16"/>
      <c r="M2029" s="16"/>
      <c r="N2029" s="16"/>
      <c r="O2029" s="16"/>
      <c r="P2029" s="16"/>
      <c r="Q2029" s="16"/>
      <c r="R2029" s="16"/>
      <c r="S2029" s="16"/>
      <c r="T2029" s="16"/>
      <c r="U2029" s="16"/>
      <c r="V2029" s="1" t="s">
        <v>3032</v>
      </c>
      <c r="W2029" s="1" t="s">
        <v>2551</v>
      </c>
      <c r="X2029" s="5" t="s">
        <v>3035</v>
      </c>
      <c r="Y2029" s="5" t="s">
        <v>2737</v>
      </c>
      <c r="Z2029" s="5" t="s">
        <v>2788</v>
      </c>
      <c r="AA2029" s="5"/>
    </row>
    <row r="2030" spans="1:27" ht="12" customHeight="1" x14ac:dyDescent="0.15">
      <c r="A2030" s="1" t="s">
        <v>563</v>
      </c>
      <c r="B2030" s="1" t="s">
        <v>27</v>
      </c>
      <c r="C2030" s="1" t="s">
        <v>9</v>
      </c>
      <c r="D2030" s="1" t="s">
        <v>2461</v>
      </c>
      <c r="E2030" s="1" t="s">
        <v>10</v>
      </c>
      <c r="F2030" s="1" t="s">
        <v>567</v>
      </c>
      <c r="G2030" s="1" t="s">
        <v>234</v>
      </c>
      <c r="H2030" s="1" t="s">
        <v>565</v>
      </c>
      <c r="I2030" s="16"/>
      <c r="J2030" s="16"/>
      <c r="K2030" s="16"/>
      <c r="L2030" s="16"/>
      <c r="M2030" s="16"/>
      <c r="N2030" s="16"/>
      <c r="O2030" s="16"/>
      <c r="P2030" s="16"/>
      <c r="Q2030" s="16"/>
      <c r="R2030" s="16"/>
      <c r="S2030" s="16"/>
      <c r="T2030" s="16"/>
      <c r="U2030" s="16"/>
      <c r="V2030" s="1" t="s">
        <v>3032</v>
      </c>
      <c r="W2030" s="1" t="s">
        <v>2551</v>
      </c>
      <c r="X2030" s="5" t="s">
        <v>3036</v>
      </c>
      <c r="Y2030" s="5" t="s">
        <v>2553</v>
      </c>
      <c r="Z2030" s="5" t="s">
        <v>3034</v>
      </c>
      <c r="AA2030" s="5"/>
    </row>
    <row r="2031" spans="1:27" ht="12" customHeight="1" x14ac:dyDescent="0.15">
      <c r="A2031" s="1" t="s">
        <v>563</v>
      </c>
      <c r="B2031" s="1" t="s">
        <v>27</v>
      </c>
      <c r="C2031" s="1" t="s">
        <v>15</v>
      </c>
      <c r="D2031" s="1" t="s">
        <v>2461</v>
      </c>
      <c r="E2031" s="1" t="s">
        <v>10</v>
      </c>
      <c r="F2031" s="1" t="s">
        <v>567</v>
      </c>
      <c r="G2031" s="1" t="s">
        <v>304</v>
      </c>
      <c r="H2031" s="1" t="s">
        <v>305</v>
      </c>
      <c r="I2031" s="16"/>
      <c r="J2031" s="16"/>
      <c r="K2031" s="16"/>
      <c r="L2031" s="16"/>
      <c r="M2031" s="16"/>
      <c r="N2031" s="16"/>
      <c r="O2031" s="16"/>
      <c r="P2031" s="16"/>
      <c r="Q2031" s="16"/>
      <c r="R2031" s="16"/>
      <c r="S2031" s="16"/>
      <c r="T2031" s="16"/>
      <c r="U2031" s="16"/>
      <c r="V2031" s="1" t="s">
        <v>3032</v>
      </c>
      <c r="W2031" s="1" t="s">
        <v>2551</v>
      </c>
      <c r="X2031" s="5" t="s">
        <v>3036</v>
      </c>
      <c r="Y2031" s="5" t="s">
        <v>2787</v>
      </c>
      <c r="Z2031" s="5" t="s">
        <v>2543</v>
      </c>
      <c r="AA2031" s="5"/>
    </row>
    <row r="2032" spans="1:27" ht="12" customHeight="1" x14ac:dyDescent="0.15">
      <c r="A2032" s="1" t="s">
        <v>563</v>
      </c>
      <c r="B2032" s="1" t="s">
        <v>27</v>
      </c>
      <c r="C2032" s="1" t="s">
        <v>17</v>
      </c>
      <c r="D2032" s="1" t="s">
        <v>2461</v>
      </c>
      <c r="E2032" s="1" t="s">
        <v>10</v>
      </c>
      <c r="F2032" s="1" t="s">
        <v>567</v>
      </c>
      <c r="G2032" s="1" t="s">
        <v>238</v>
      </c>
      <c r="H2032" s="1" t="s">
        <v>306</v>
      </c>
      <c r="I2032" s="16"/>
      <c r="J2032" s="16"/>
      <c r="K2032" s="16"/>
      <c r="L2032" s="16"/>
      <c r="M2032" s="16"/>
      <c r="N2032" s="16"/>
      <c r="O2032" s="16"/>
      <c r="P2032" s="16"/>
      <c r="Q2032" s="16"/>
      <c r="R2032" s="16"/>
      <c r="S2032" s="16"/>
      <c r="T2032" s="16"/>
      <c r="U2032" s="16"/>
      <c r="V2032" s="1" t="s">
        <v>3032</v>
      </c>
      <c r="W2032" s="1" t="s">
        <v>2551</v>
      </c>
      <c r="X2032" s="5" t="s">
        <v>3036</v>
      </c>
      <c r="Y2032" s="5" t="s">
        <v>2737</v>
      </c>
      <c r="Z2032" s="5" t="s">
        <v>2788</v>
      </c>
      <c r="AA2032" s="5"/>
    </row>
    <row r="2033" spans="1:27" ht="12" customHeight="1" x14ac:dyDescent="0.15">
      <c r="A2033" s="1" t="s">
        <v>563</v>
      </c>
      <c r="B2033" s="1" t="s">
        <v>29</v>
      </c>
      <c r="C2033" s="1" t="s">
        <v>9</v>
      </c>
      <c r="D2033" s="1" t="s">
        <v>2461</v>
      </c>
      <c r="E2033" s="1" t="s">
        <v>10</v>
      </c>
      <c r="F2033" s="1" t="s">
        <v>568</v>
      </c>
      <c r="G2033" s="1" t="s">
        <v>234</v>
      </c>
      <c r="H2033" s="1" t="s">
        <v>565</v>
      </c>
      <c r="I2033" s="16"/>
      <c r="J2033" s="16"/>
      <c r="K2033" s="16"/>
      <c r="L2033" s="16"/>
      <c r="M2033" s="16"/>
      <c r="N2033" s="16"/>
      <c r="O2033" s="16"/>
      <c r="P2033" s="16"/>
      <c r="Q2033" s="16"/>
      <c r="R2033" s="16"/>
      <c r="S2033" s="16"/>
      <c r="T2033" s="16"/>
      <c r="U2033" s="16"/>
      <c r="V2033" s="1" t="s">
        <v>3032</v>
      </c>
      <c r="W2033" s="1" t="s">
        <v>2551</v>
      </c>
      <c r="X2033" s="5" t="s">
        <v>3037</v>
      </c>
      <c r="Y2033" s="5" t="s">
        <v>2553</v>
      </c>
      <c r="Z2033" s="5" t="s">
        <v>3034</v>
      </c>
      <c r="AA2033" s="5"/>
    </row>
    <row r="2034" spans="1:27" ht="12" customHeight="1" x14ac:dyDescent="0.15">
      <c r="A2034" s="1" t="s">
        <v>563</v>
      </c>
      <c r="B2034" s="1" t="s">
        <v>29</v>
      </c>
      <c r="C2034" s="1" t="s">
        <v>15</v>
      </c>
      <c r="D2034" s="1" t="s">
        <v>2461</v>
      </c>
      <c r="E2034" s="1" t="s">
        <v>10</v>
      </c>
      <c r="F2034" s="1" t="s">
        <v>568</v>
      </c>
      <c r="G2034" s="1" t="s">
        <v>304</v>
      </c>
      <c r="H2034" s="1" t="s">
        <v>305</v>
      </c>
      <c r="I2034" s="16"/>
      <c r="J2034" s="16"/>
      <c r="K2034" s="16"/>
      <c r="L2034" s="16"/>
      <c r="M2034" s="16"/>
      <c r="N2034" s="16"/>
      <c r="O2034" s="16"/>
      <c r="P2034" s="16"/>
      <c r="Q2034" s="16"/>
      <c r="R2034" s="16"/>
      <c r="S2034" s="16"/>
      <c r="T2034" s="16"/>
      <c r="U2034" s="16"/>
      <c r="V2034" s="1" t="s">
        <v>3032</v>
      </c>
      <c r="W2034" s="1" t="s">
        <v>2551</v>
      </c>
      <c r="X2034" s="5" t="s">
        <v>3037</v>
      </c>
      <c r="Y2034" s="5" t="s">
        <v>2787</v>
      </c>
      <c r="Z2034" s="5" t="s">
        <v>2543</v>
      </c>
      <c r="AA2034" s="5"/>
    </row>
    <row r="2035" spans="1:27" ht="12" customHeight="1" x14ac:dyDescent="0.15">
      <c r="A2035" s="1" t="s">
        <v>563</v>
      </c>
      <c r="B2035" s="1" t="s">
        <v>29</v>
      </c>
      <c r="C2035" s="1" t="s">
        <v>17</v>
      </c>
      <c r="D2035" s="1" t="s">
        <v>2461</v>
      </c>
      <c r="E2035" s="1" t="s">
        <v>10</v>
      </c>
      <c r="F2035" s="1" t="s">
        <v>568</v>
      </c>
      <c r="G2035" s="1" t="s">
        <v>238</v>
      </c>
      <c r="H2035" s="1" t="s">
        <v>306</v>
      </c>
      <c r="I2035" s="16"/>
      <c r="J2035" s="16"/>
      <c r="K2035" s="16"/>
      <c r="L2035" s="16"/>
      <c r="M2035" s="16"/>
      <c r="N2035" s="16"/>
      <c r="O2035" s="16"/>
      <c r="P2035" s="16"/>
      <c r="Q2035" s="16"/>
      <c r="R2035" s="16"/>
      <c r="S2035" s="16"/>
      <c r="T2035" s="16"/>
      <c r="U2035" s="16"/>
      <c r="V2035" s="1" t="s">
        <v>3032</v>
      </c>
      <c r="W2035" s="1" t="s">
        <v>2551</v>
      </c>
      <c r="X2035" s="5" t="s">
        <v>3037</v>
      </c>
      <c r="Y2035" s="5" t="s">
        <v>2737</v>
      </c>
      <c r="Z2035" s="5" t="s">
        <v>2788</v>
      </c>
      <c r="AA2035" s="5"/>
    </row>
    <row r="2036" spans="1:27" ht="12" customHeight="1" x14ac:dyDescent="0.15">
      <c r="A2036" s="1" t="s">
        <v>563</v>
      </c>
      <c r="B2036" s="1" t="s">
        <v>31</v>
      </c>
      <c r="C2036" s="1" t="s">
        <v>9</v>
      </c>
      <c r="D2036" s="1" t="s">
        <v>2461</v>
      </c>
      <c r="E2036" s="1" t="s">
        <v>10</v>
      </c>
      <c r="F2036" s="1" t="s">
        <v>569</v>
      </c>
      <c r="G2036" s="1" t="s">
        <v>234</v>
      </c>
      <c r="H2036" s="1" t="s">
        <v>565</v>
      </c>
      <c r="I2036" s="16"/>
      <c r="J2036" s="16"/>
      <c r="K2036" s="16"/>
      <c r="L2036" s="16"/>
      <c r="M2036" s="16"/>
      <c r="N2036" s="16"/>
      <c r="O2036" s="16"/>
      <c r="P2036" s="16"/>
      <c r="Q2036" s="16"/>
      <c r="R2036" s="16"/>
      <c r="S2036" s="16"/>
      <c r="T2036" s="16"/>
      <c r="U2036" s="16"/>
      <c r="V2036" s="1" t="s">
        <v>3032</v>
      </c>
      <c r="W2036" s="1" t="s">
        <v>2551</v>
      </c>
      <c r="X2036" s="5" t="s">
        <v>3038</v>
      </c>
      <c r="Y2036" s="5" t="s">
        <v>2553</v>
      </c>
      <c r="Z2036" s="5" t="s">
        <v>3034</v>
      </c>
      <c r="AA2036" s="5"/>
    </row>
    <row r="2037" spans="1:27" ht="12" customHeight="1" x14ac:dyDescent="0.15">
      <c r="A2037" s="1" t="s">
        <v>563</v>
      </c>
      <c r="B2037" s="1" t="s">
        <v>31</v>
      </c>
      <c r="C2037" s="1" t="s">
        <v>15</v>
      </c>
      <c r="D2037" s="1" t="s">
        <v>2461</v>
      </c>
      <c r="E2037" s="1" t="s">
        <v>10</v>
      </c>
      <c r="F2037" s="1" t="s">
        <v>569</v>
      </c>
      <c r="G2037" s="1" t="s">
        <v>304</v>
      </c>
      <c r="H2037" s="1" t="s">
        <v>305</v>
      </c>
      <c r="I2037" s="16"/>
      <c r="J2037" s="16"/>
      <c r="K2037" s="16"/>
      <c r="L2037" s="16"/>
      <c r="M2037" s="16"/>
      <c r="N2037" s="16"/>
      <c r="O2037" s="16"/>
      <c r="P2037" s="16"/>
      <c r="Q2037" s="16"/>
      <c r="R2037" s="16"/>
      <c r="S2037" s="16"/>
      <c r="T2037" s="16"/>
      <c r="U2037" s="16"/>
      <c r="V2037" s="1" t="s">
        <v>3032</v>
      </c>
      <c r="W2037" s="1" t="s">
        <v>2551</v>
      </c>
      <c r="X2037" s="5" t="s">
        <v>3038</v>
      </c>
      <c r="Y2037" s="5" t="s">
        <v>2787</v>
      </c>
      <c r="Z2037" s="5" t="s">
        <v>2543</v>
      </c>
      <c r="AA2037" s="5"/>
    </row>
    <row r="2038" spans="1:27" ht="12" customHeight="1" x14ac:dyDescent="0.15">
      <c r="A2038" s="1" t="s">
        <v>563</v>
      </c>
      <c r="B2038" s="1" t="s">
        <v>31</v>
      </c>
      <c r="C2038" s="1" t="s">
        <v>17</v>
      </c>
      <c r="D2038" s="1" t="s">
        <v>2461</v>
      </c>
      <c r="E2038" s="1" t="s">
        <v>10</v>
      </c>
      <c r="F2038" s="1" t="s">
        <v>569</v>
      </c>
      <c r="G2038" s="1" t="s">
        <v>238</v>
      </c>
      <c r="H2038" s="1" t="s">
        <v>306</v>
      </c>
      <c r="I2038" s="16"/>
      <c r="J2038" s="16"/>
      <c r="K2038" s="16"/>
      <c r="L2038" s="16"/>
      <c r="M2038" s="16"/>
      <c r="N2038" s="16"/>
      <c r="O2038" s="16"/>
      <c r="P2038" s="16"/>
      <c r="Q2038" s="16"/>
      <c r="R2038" s="16"/>
      <c r="S2038" s="16"/>
      <c r="T2038" s="16"/>
      <c r="U2038" s="16"/>
      <c r="V2038" s="1" t="s">
        <v>3032</v>
      </c>
      <c r="W2038" s="1" t="s">
        <v>2551</v>
      </c>
      <c r="X2038" s="5" t="s">
        <v>3038</v>
      </c>
      <c r="Y2038" s="5" t="s">
        <v>2737</v>
      </c>
      <c r="Z2038" s="5" t="s">
        <v>2788</v>
      </c>
      <c r="AA2038" s="5"/>
    </row>
    <row r="2039" spans="1:27" ht="12" customHeight="1" x14ac:dyDescent="0.15">
      <c r="A2039" s="1" t="s">
        <v>563</v>
      </c>
      <c r="B2039" s="1" t="s">
        <v>33</v>
      </c>
      <c r="C2039" s="1" t="s">
        <v>9</v>
      </c>
      <c r="D2039" s="1" t="s">
        <v>2461</v>
      </c>
      <c r="E2039" s="1" t="s">
        <v>10</v>
      </c>
      <c r="F2039" s="1" t="s">
        <v>570</v>
      </c>
      <c r="G2039" s="1" t="s">
        <v>234</v>
      </c>
      <c r="H2039" s="1" t="s">
        <v>565</v>
      </c>
      <c r="I2039" s="16"/>
      <c r="J2039" s="16"/>
      <c r="K2039" s="16"/>
      <c r="L2039" s="16"/>
      <c r="M2039" s="16"/>
      <c r="N2039" s="16"/>
      <c r="O2039" s="16"/>
      <c r="P2039" s="16"/>
      <c r="Q2039" s="16"/>
      <c r="R2039" s="16"/>
      <c r="S2039" s="16"/>
      <c r="T2039" s="16"/>
      <c r="U2039" s="16"/>
      <c r="V2039" s="1" t="s">
        <v>3032</v>
      </c>
      <c r="W2039" s="1" t="s">
        <v>2551</v>
      </c>
      <c r="X2039" s="5" t="s">
        <v>3039</v>
      </c>
      <c r="Y2039" s="5" t="s">
        <v>2553</v>
      </c>
      <c r="Z2039" s="5" t="s">
        <v>3034</v>
      </c>
      <c r="AA2039" s="5"/>
    </row>
    <row r="2040" spans="1:27" ht="12" customHeight="1" x14ac:dyDescent="0.15">
      <c r="A2040" s="1" t="s">
        <v>563</v>
      </c>
      <c r="B2040" s="1" t="s">
        <v>33</v>
      </c>
      <c r="C2040" s="1" t="s">
        <v>15</v>
      </c>
      <c r="D2040" s="1" t="s">
        <v>2461</v>
      </c>
      <c r="E2040" s="1" t="s">
        <v>10</v>
      </c>
      <c r="F2040" s="1" t="s">
        <v>570</v>
      </c>
      <c r="G2040" s="1" t="s">
        <v>304</v>
      </c>
      <c r="H2040" s="1" t="s">
        <v>305</v>
      </c>
      <c r="I2040" s="16"/>
      <c r="J2040" s="16"/>
      <c r="K2040" s="16"/>
      <c r="L2040" s="16"/>
      <c r="M2040" s="16"/>
      <c r="N2040" s="16"/>
      <c r="O2040" s="16"/>
      <c r="P2040" s="16"/>
      <c r="Q2040" s="16"/>
      <c r="R2040" s="16"/>
      <c r="S2040" s="16"/>
      <c r="T2040" s="16"/>
      <c r="U2040" s="16"/>
      <c r="V2040" s="1" t="s">
        <v>3032</v>
      </c>
      <c r="W2040" s="1" t="s">
        <v>2551</v>
      </c>
      <c r="X2040" s="5" t="s">
        <v>3039</v>
      </c>
      <c r="Y2040" s="5" t="s">
        <v>2787</v>
      </c>
      <c r="Z2040" s="5" t="s">
        <v>2543</v>
      </c>
      <c r="AA2040" s="5"/>
    </row>
    <row r="2041" spans="1:27" ht="12" customHeight="1" x14ac:dyDescent="0.15">
      <c r="A2041" s="1" t="s">
        <v>563</v>
      </c>
      <c r="B2041" s="1" t="s">
        <v>33</v>
      </c>
      <c r="C2041" s="1" t="s">
        <v>17</v>
      </c>
      <c r="D2041" s="1" t="s">
        <v>2461</v>
      </c>
      <c r="E2041" s="1" t="s">
        <v>10</v>
      </c>
      <c r="F2041" s="1" t="s">
        <v>570</v>
      </c>
      <c r="G2041" s="1" t="s">
        <v>238</v>
      </c>
      <c r="H2041" s="1" t="s">
        <v>306</v>
      </c>
      <c r="I2041" s="16"/>
      <c r="J2041" s="16"/>
      <c r="K2041" s="16"/>
      <c r="L2041" s="16"/>
      <c r="M2041" s="16"/>
      <c r="N2041" s="16"/>
      <c r="O2041" s="16"/>
      <c r="P2041" s="16"/>
      <c r="Q2041" s="16"/>
      <c r="R2041" s="16"/>
      <c r="S2041" s="16"/>
      <c r="T2041" s="16"/>
      <c r="U2041" s="16"/>
      <c r="V2041" s="1" t="s">
        <v>3032</v>
      </c>
      <c r="W2041" s="1" t="s">
        <v>2551</v>
      </c>
      <c r="X2041" s="5" t="s">
        <v>3039</v>
      </c>
      <c r="Y2041" s="5" t="s">
        <v>2737</v>
      </c>
      <c r="Z2041" s="5" t="s">
        <v>2788</v>
      </c>
      <c r="AA2041" s="5"/>
    </row>
    <row r="2042" spans="1:27" ht="12" customHeight="1" x14ac:dyDescent="0.15">
      <c r="A2042" s="1" t="s">
        <v>563</v>
      </c>
      <c r="B2042" s="1" t="s">
        <v>35</v>
      </c>
      <c r="C2042" s="1" t="s">
        <v>9</v>
      </c>
      <c r="D2042" s="1" t="s">
        <v>2461</v>
      </c>
      <c r="E2042" s="1" t="s">
        <v>10</v>
      </c>
      <c r="F2042" s="1" t="s">
        <v>571</v>
      </c>
      <c r="G2042" s="1" t="s">
        <v>234</v>
      </c>
      <c r="H2042" s="1" t="s">
        <v>565</v>
      </c>
      <c r="I2042" s="16"/>
      <c r="J2042" s="16"/>
      <c r="K2042" s="16"/>
      <c r="L2042" s="16"/>
      <c r="M2042" s="16"/>
      <c r="N2042" s="16"/>
      <c r="O2042" s="16"/>
      <c r="P2042" s="16"/>
      <c r="Q2042" s="16"/>
      <c r="R2042" s="16"/>
      <c r="S2042" s="16"/>
      <c r="T2042" s="16"/>
      <c r="U2042" s="16"/>
      <c r="V2042" s="1" t="s">
        <v>3032</v>
      </c>
      <c r="W2042" s="1" t="s">
        <v>2551</v>
      </c>
      <c r="X2042" s="5" t="s">
        <v>3040</v>
      </c>
      <c r="Y2042" s="5" t="s">
        <v>2553</v>
      </c>
      <c r="Z2042" s="5" t="s">
        <v>3034</v>
      </c>
      <c r="AA2042" s="5"/>
    </row>
    <row r="2043" spans="1:27" ht="12" customHeight="1" x14ac:dyDescent="0.15">
      <c r="A2043" s="1" t="s">
        <v>563</v>
      </c>
      <c r="B2043" s="1" t="s">
        <v>35</v>
      </c>
      <c r="C2043" s="1" t="s">
        <v>15</v>
      </c>
      <c r="D2043" s="1" t="s">
        <v>2461</v>
      </c>
      <c r="E2043" s="1" t="s">
        <v>10</v>
      </c>
      <c r="F2043" s="1" t="s">
        <v>571</v>
      </c>
      <c r="G2043" s="1" t="s">
        <v>304</v>
      </c>
      <c r="H2043" s="1" t="s">
        <v>305</v>
      </c>
      <c r="I2043" s="16"/>
      <c r="J2043" s="16"/>
      <c r="K2043" s="16"/>
      <c r="L2043" s="16"/>
      <c r="M2043" s="16"/>
      <c r="N2043" s="16"/>
      <c r="O2043" s="16"/>
      <c r="P2043" s="16"/>
      <c r="Q2043" s="16"/>
      <c r="R2043" s="16"/>
      <c r="S2043" s="16"/>
      <c r="T2043" s="16"/>
      <c r="U2043" s="16"/>
      <c r="V2043" s="1" t="s">
        <v>3032</v>
      </c>
      <c r="W2043" s="1" t="s">
        <v>2551</v>
      </c>
      <c r="X2043" s="5" t="s">
        <v>3040</v>
      </c>
      <c r="Y2043" s="5" t="s">
        <v>2787</v>
      </c>
      <c r="Z2043" s="5" t="s">
        <v>2543</v>
      </c>
      <c r="AA2043" s="5"/>
    </row>
    <row r="2044" spans="1:27" ht="12" customHeight="1" x14ac:dyDescent="0.15">
      <c r="A2044" s="1" t="s">
        <v>563</v>
      </c>
      <c r="B2044" s="1" t="s">
        <v>35</v>
      </c>
      <c r="C2044" s="1" t="s">
        <v>17</v>
      </c>
      <c r="D2044" s="1" t="s">
        <v>2461</v>
      </c>
      <c r="E2044" s="1" t="s">
        <v>10</v>
      </c>
      <c r="F2044" s="1" t="s">
        <v>571</v>
      </c>
      <c r="G2044" s="1" t="s">
        <v>238</v>
      </c>
      <c r="H2044" s="1" t="s">
        <v>306</v>
      </c>
      <c r="I2044" s="16"/>
      <c r="J2044" s="16"/>
      <c r="K2044" s="16"/>
      <c r="L2044" s="16"/>
      <c r="M2044" s="16"/>
      <c r="N2044" s="16"/>
      <c r="O2044" s="16"/>
      <c r="P2044" s="16"/>
      <c r="Q2044" s="16"/>
      <c r="R2044" s="16"/>
      <c r="S2044" s="16"/>
      <c r="T2044" s="16"/>
      <c r="U2044" s="16"/>
      <c r="V2044" s="1" t="s">
        <v>3032</v>
      </c>
      <c r="W2044" s="1" t="s">
        <v>2551</v>
      </c>
      <c r="X2044" s="5" t="s">
        <v>3040</v>
      </c>
      <c r="Y2044" s="5" t="s">
        <v>2737</v>
      </c>
      <c r="Z2044" s="5" t="s">
        <v>2788</v>
      </c>
      <c r="AA2044" s="5"/>
    </row>
    <row r="2045" spans="1:27" ht="12" customHeight="1" x14ac:dyDescent="0.15">
      <c r="A2045" s="1" t="s">
        <v>563</v>
      </c>
      <c r="B2045" s="1" t="s">
        <v>37</v>
      </c>
      <c r="C2045" s="1" t="s">
        <v>9</v>
      </c>
      <c r="D2045" s="1" t="s">
        <v>2461</v>
      </c>
      <c r="E2045" s="1" t="s">
        <v>10</v>
      </c>
      <c r="F2045" s="1" t="s">
        <v>572</v>
      </c>
      <c r="G2045" s="1" t="s">
        <v>234</v>
      </c>
      <c r="H2045" s="1" t="s">
        <v>565</v>
      </c>
      <c r="I2045" s="16"/>
      <c r="J2045" s="16"/>
      <c r="K2045" s="16"/>
      <c r="L2045" s="16"/>
      <c r="M2045" s="16"/>
      <c r="N2045" s="16"/>
      <c r="O2045" s="16"/>
      <c r="P2045" s="16"/>
      <c r="Q2045" s="16"/>
      <c r="R2045" s="16"/>
      <c r="S2045" s="16"/>
      <c r="T2045" s="16"/>
      <c r="U2045" s="16"/>
      <c r="V2045" s="1" t="s">
        <v>3032</v>
      </c>
      <c r="W2045" s="1" t="s">
        <v>2551</v>
      </c>
      <c r="X2045" s="5" t="s">
        <v>3041</v>
      </c>
      <c r="Y2045" s="5" t="s">
        <v>2553</v>
      </c>
      <c r="Z2045" s="5" t="s">
        <v>3034</v>
      </c>
      <c r="AA2045" s="5"/>
    </row>
    <row r="2046" spans="1:27" ht="12" customHeight="1" x14ac:dyDescent="0.15">
      <c r="A2046" s="1" t="s">
        <v>563</v>
      </c>
      <c r="B2046" s="1" t="s">
        <v>37</v>
      </c>
      <c r="C2046" s="1" t="s">
        <v>15</v>
      </c>
      <c r="D2046" s="1" t="s">
        <v>2461</v>
      </c>
      <c r="E2046" s="1" t="s">
        <v>10</v>
      </c>
      <c r="F2046" s="1" t="s">
        <v>572</v>
      </c>
      <c r="G2046" s="1" t="s">
        <v>304</v>
      </c>
      <c r="H2046" s="1" t="s">
        <v>305</v>
      </c>
      <c r="I2046" s="16"/>
      <c r="J2046" s="16"/>
      <c r="K2046" s="16"/>
      <c r="L2046" s="16"/>
      <c r="M2046" s="16"/>
      <c r="N2046" s="16"/>
      <c r="O2046" s="16"/>
      <c r="P2046" s="16"/>
      <c r="Q2046" s="16"/>
      <c r="R2046" s="16"/>
      <c r="S2046" s="16"/>
      <c r="T2046" s="16"/>
      <c r="U2046" s="16"/>
      <c r="V2046" s="1" t="s">
        <v>3032</v>
      </c>
      <c r="W2046" s="1" t="s">
        <v>2551</v>
      </c>
      <c r="X2046" s="5" t="s">
        <v>3041</v>
      </c>
      <c r="Y2046" s="5" t="s">
        <v>2787</v>
      </c>
      <c r="Z2046" s="5" t="s">
        <v>2543</v>
      </c>
      <c r="AA2046" s="5"/>
    </row>
    <row r="2047" spans="1:27" ht="12" customHeight="1" x14ac:dyDescent="0.15">
      <c r="A2047" s="1" t="s">
        <v>563</v>
      </c>
      <c r="B2047" s="1" t="s">
        <v>37</v>
      </c>
      <c r="C2047" s="1" t="s">
        <v>17</v>
      </c>
      <c r="D2047" s="1" t="s">
        <v>2461</v>
      </c>
      <c r="E2047" s="1" t="s">
        <v>10</v>
      </c>
      <c r="F2047" s="1" t="s">
        <v>572</v>
      </c>
      <c r="G2047" s="1" t="s">
        <v>238</v>
      </c>
      <c r="H2047" s="1" t="s">
        <v>306</v>
      </c>
      <c r="I2047" s="16"/>
      <c r="J2047" s="16"/>
      <c r="K2047" s="16"/>
      <c r="L2047" s="16"/>
      <c r="M2047" s="16"/>
      <c r="N2047" s="16"/>
      <c r="O2047" s="16"/>
      <c r="P2047" s="16"/>
      <c r="Q2047" s="16"/>
      <c r="R2047" s="16"/>
      <c r="S2047" s="16"/>
      <c r="T2047" s="16"/>
      <c r="U2047" s="16"/>
      <c r="V2047" s="1" t="s">
        <v>3032</v>
      </c>
      <c r="W2047" s="1" t="s">
        <v>2551</v>
      </c>
      <c r="X2047" s="5" t="s">
        <v>3041</v>
      </c>
      <c r="Y2047" s="5" t="s">
        <v>2737</v>
      </c>
      <c r="Z2047" s="5" t="s">
        <v>2788</v>
      </c>
      <c r="AA2047" s="5"/>
    </row>
    <row r="2048" spans="1:27" ht="12" customHeight="1" x14ac:dyDescent="0.15">
      <c r="A2048" s="1" t="s">
        <v>563</v>
      </c>
      <c r="B2048" s="1" t="s">
        <v>39</v>
      </c>
      <c r="C2048" s="1" t="s">
        <v>9</v>
      </c>
      <c r="D2048" s="1" t="s">
        <v>2461</v>
      </c>
      <c r="E2048" s="1" t="s">
        <v>573</v>
      </c>
      <c r="F2048" s="1" t="s">
        <v>564</v>
      </c>
      <c r="G2048" s="1" t="s">
        <v>574</v>
      </c>
      <c r="H2048" s="1" t="s">
        <v>565</v>
      </c>
      <c r="I2048" s="16"/>
      <c r="J2048" s="16"/>
      <c r="K2048" s="16"/>
      <c r="L2048" s="16"/>
      <c r="M2048" s="16"/>
      <c r="N2048" s="16"/>
      <c r="O2048" s="16"/>
      <c r="P2048" s="16"/>
      <c r="Q2048" s="16"/>
      <c r="R2048" s="16"/>
      <c r="S2048" s="16"/>
      <c r="T2048" s="16"/>
      <c r="U2048" s="16"/>
      <c r="V2048" s="1" t="s">
        <v>3032</v>
      </c>
      <c r="W2048" s="1" t="s">
        <v>2551</v>
      </c>
      <c r="X2048" s="5" t="s">
        <v>3033</v>
      </c>
      <c r="Y2048" s="5" t="s">
        <v>3042</v>
      </c>
      <c r="Z2048" s="5" t="s">
        <v>3034</v>
      </c>
      <c r="AA2048" s="5"/>
    </row>
    <row r="2049" spans="1:27" ht="12" customHeight="1" x14ac:dyDescent="0.15">
      <c r="A2049" s="1" t="s">
        <v>563</v>
      </c>
      <c r="B2049" s="1" t="s">
        <v>39</v>
      </c>
      <c r="C2049" s="1" t="s">
        <v>15</v>
      </c>
      <c r="D2049" s="1" t="s">
        <v>2461</v>
      </c>
      <c r="E2049" s="1" t="s">
        <v>573</v>
      </c>
      <c r="F2049" s="1" t="s">
        <v>564</v>
      </c>
      <c r="G2049" s="1" t="s">
        <v>575</v>
      </c>
      <c r="H2049" s="1" t="s">
        <v>306</v>
      </c>
      <c r="I2049" s="16"/>
      <c r="J2049" s="16"/>
      <c r="K2049" s="16"/>
      <c r="L2049" s="16"/>
      <c r="M2049" s="16"/>
      <c r="N2049" s="16"/>
      <c r="O2049" s="16"/>
      <c r="P2049" s="16"/>
      <c r="Q2049" s="16"/>
      <c r="R2049" s="16"/>
      <c r="S2049" s="16"/>
      <c r="T2049" s="16"/>
      <c r="U2049" s="16"/>
      <c r="V2049" s="1" t="s">
        <v>3032</v>
      </c>
      <c r="W2049" s="1" t="s">
        <v>2551</v>
      </c>
      <c r="X2049" s="5" t="s">
        <v>3033</v>
      </c>
      <c r="Y2049" s="5" t="s">
        <v>3043</v>
      </c>
      <c r="Z2049" s="5" t="s">
        <v>2788</v>
      </c>
      <c r="AA2049" s="5"/>
    </row>
    <row r="2050" spans="1:27" ht="12" customHeight="1" x14ac:dyDescent="0.15">
      <c r="A2050" s="1" t="s">
        <v>563</v>
      </c>
      <c r="B2050" s="1" t="s">
        <v>41</v>
      </c>
      <c r="C2050" s="1" t="s">
        <v>9</v>
      </c>
      <c r="D2050" s="1" t="s">
        <v>2461</v>
      </c>
      <c r="E2050" s="1" t="s">
        <v>573</v>
      </c>
      <c r="F2050" s="1" t="s">
        <v>566</v>
      </c>
      <c r="G2050" s="1" t="s">
        <v>574</v>
      </c>
      <c r="H2050" s="1" t="s">
        <v>565</v>
      </c>
      <c r="I2050" s="16"/>
      <c r="J2050" s="16"/>
      <c r="K2050" s="16"/>
      <c r="L2050" s="16"/>
      <c r="M2050" s="16"/>
      <c r="N2050" s="16"/>
      <c r="O2050" s="16"/>
      <c r="P2050" s="16"/>
      <c r="Q2050" s="16"/>
      <c r="R2050" s="16"/>
      <c r="S2050" s="16"/>
      <c r="T2050" s="16"/>
      <c r="U2050" s="16"/>
      <c r="V2050" s="1" t="s">
        <v>3032</v>
      </c>
      <c r="W2050" s="1" t="s">
        <v>2551</v>
      </c>
      <c r="X2050" s="5" t="s">
        <v>3035</v>
      </c>
      <c r="Y2050" s="5" t="s">
        <v>3042</v>
      </c>
      <c r="Z2050" s="5" t="s">
        <v>3034</v>
      </c>
      <c r="AA2050" s="5"/>
    </row>
    <row r="2051" spans="1:27" ht="12" customHeight="1" x14ac:dyDescent="0.15">
      <c r="A2051" s="1" t="s">
        <v>563</v>
      </c>
      <c r="B2051" s="1" t="s">
        <v>41</v>
      </c>
      <c r="C2051" s="1" t="s">
        <v>15</v>
      </c>
      <c r="D2051" s="1" t="s">
        <v>2461</v>
      </c>
      <c r="E2051" s="1" t="s">
        <v>573</v>
      </c>
      <c r="F2051" s="1" t="s">
        <v>566</v>
      </c>
      <c r="G2051" s="1" t="s">
        <v>575</v>
      </c>
      <c r="H2051" s="1" t="s">
        <v>306</v>
      </c>
      <c r="I2051" s="16"/>
      <c r="J2051" s="16"/>
      <c r="K2051" s="16"/>
      <c r="L2051" s="16"/>
      <c r="M2051" s="16"/>
      <c r="N2051" s="16"/>
      <c r="O2051" s="16"/>
      <c r="P2051" s="16"/>
      <c r="Q2051" s="16"/>
      <c r="R2051" s="16"/>
      <c r="S2051" s="16"/>
      <c r="T2051" s="16"/>
      <c r="U2051" s="16"/>
      <c r="V2051" s="1" t="s">
        <v>3032</v>
      </c>
      <c r="W2051" s="1" t="s">
        <v>2551</v>
      </c>
      <c r="X2051" s="5" t="s">
        <v>3035</v>
      </c>
      <c r="Y2051" s="5" t="s">
        <v>3043</v>
      </c>
      <c r="Z2051" s="5" t="s">
        <v>2788</v>
      </c>
      <c r="AA2051" s="5"/>
    </row>
    <row r="2052" spans="1:27" ht="12" customHeight="1" x14ac:dyDescent="0.15">
      <c r="A2052" s="1" t="s">
        <v>563</v>
      </c>
      <c r="B2052" s="1" t="s">
        <v>43</v>
      </c>
      <c r="C2052" s="1" t="s">
        <v>9</v>
      </c>
      <c r="D2052" s="1" t="s">
        <v>2461</v>
      </c>
      <c r="E2052" s="1" t="s">
        <v>573</v>
      </c>
      <c r="F2052" s="1" t="s">
        <v>567</v>
      </c>
      <c r="G2052" s="1" t="s">
        <v>574</v>
      </c>
      <c r="H2052" s="1" t="s">
        <v>565</v>
      </c>
      <c r="I2052" s="16"/>
      <c r="J2052" s="16"/>
      <c r="K2052" s="16"/>
      <c r="L2052" s="16"/>
      <c r="M2052" s="16"/>
      <c r="N2052" s="16"/>
      <c r="O2052" s="16"/>
      <c r="P2052" s="16"/>
      <c r="Q2052" s="16"/>
      <c r="R2052" s="16"/>
      <c r="S2052" s="16"/>
      <c r="T2052" s="16"/>
      <c r="U2052" s="16"/>
      <c r="V2052" s="1" t="s">
        <v>3032</v>
      </c>
      <c r="W2052" s="1" t="s">
        <v>2551</v>
      </c>
      <c r="X2052" s="5" t="s">
        <v>3036</v>
      </c>
      <c r="Y2052" s="5" t="s">
        <v>3042</v>
      </c>
      <c r="Z2052" s="5" t="s">
        <v>3034</v>
      </c>
      <c r="AA2052" s="5"/>
    </row>
    <row r="2053" spans="1:27" ht="12" customHeight="1" x14ac:dyDescent="0.15">
      <c r="A2053" s="1" t="s">
        <v>563</v>
      </c>
      <c r="B2053" s="1" t="s">
        <v>43</v>
      </c>
      <c r="C2053" s="1" t="s">
        <v>15</v>
      </c>
      <c r="D2053" s="1" t="s">
        <v>2461</v>
      </c>
      <c r="E2053" s="1" t="s">
        <v>573</v>
      </c>
      <c r="F2053" s="1" t="s">
        <v>567</v>
      </c>
      <c r="G2053" s="1" t="s">
        <v>575</v>
      </c>
      <c r="H2053" s="1" t="s">
        <v>306</v>
      </c>
      <c r="I2053" s="16"/>
      <c r="J2053" s="16"/>
      <c r="K2053" s="16"/>
      <c r="L2053" s="16"/>
      <c r="M2053" s="16"/>
      <c r="N2053" s="16"/>
      <c r="O2053" s="16"/>
      <c r="P2053" s="16"/>
      <c r="Q2053" s="16"/>
      <c r="R2053" s="16"/>
      <c r="S2053" s="16"/>
      <c r="T2053" s="16"/>
      <c r="U2053" s="16"/>
      <c r="V2053" s="1" t="s">
        <v>3032</v>
      </c>
      <c r="W2053" s="1" t="s">
        <v>2551</v>
      </c>
      <c r="X2053" s="5" t="s">
        <v>3036</v>
      </c>
      <c r="Y2053" s="5" t="s">
        <v>3043</v>
      </c>
      <c r="Z2053" s="5" t="s">
        <v>2788</v>
      </c>
      <c r="AA2053" s="5"/>
    </row>
    <row r="2054" spans="1:27" ht="12" customHeight="1" x14ac:dyDescent="0.15">
      <c r="A2054" s="1" t="s">
        <v>563</v>
      </c>
      <c r="B2054" s="1" t="s">
        <v>45</v>
      </c>
      <c r="C2054" s="1" t="s">
        <v>9</v>
      </c>
      <c r="D2054" s="1" t="s">
        <v>2461</v>
      </c>
      <c r="E2054" s="1" t="s">
        <v>573</v>
      </c>
      <c r="F2054" s="1" t="s">
        <v>568</v>
      </c>
      <c r="G2054" s="1" t="s">
        <v>574</v>
      </c>
      <c r="H2054" s="1" t="s">
        <v>565</v>
      </c>
      <c r="I2054" s="16"/>
      <c r="J2054" s="16"/>
      <c r="K2054" s="16"/>
      <c r="L2054" s="16"/>
      <c r="M2054" s="16"/>
      <c r="N2054" s="16"/>
      <c r="O2054" s="16"/>
      <c r="P2054" s="16"/>
      <c r="Q2054" s="16"/>
      <c r="R2054" s="16"/>
      <c r="S2054" s="16"/>
      <c r="T2054" s="16"/>
      <c r="U2054" s="16"/>
      <c r="V2054" s="1" t="s">
        <v>3032</v>
      </c>
      <c r="W2054" s="1" t="s">
        <v>2551</v>
      </c>
      <c r="X2054" s="5" t="s">
        <v>3037</v>
      </c>
      <c r="Y2054" s="5" t="s">
        <v>3042</v>
      </c>
      <c r="Z2054" s="5" t="s">
        <v>3034</v>
      </c>
      <c r="AA2054" s="5"/>
    </row>
    <row r="2055" spans="1:27" ht="12" customHeight="1" x14ac:dyDescent="0.15">
      <c r="A2055" s="1" t="s">
        <v>563</v>
      </c>
      <c r="B2055" s="1" t="s">
        <v>45</v>
      </c>
      <c r="C2055" s="1" t="s">
        <v>15</v>
      </c>
      <c r="D2055" s="1" t="s">
        <v>2461</v>
      </c>
      <c r="E2055" s="1" t="s">
        <v>573</v>
      </c>
      <c r="F2055" s="1" t="s">
        <v>568</v>
      </c>
      <c r="G2055" s="1" t="s">
        <v>575</v>
      </c>
      <c r="H2055" s="1" t="s">
        <v>306</v>
      </c>
      <c r="I2055" s="16"/>
      <c r="J2055" s="16"/>
      <c r="K2055" s="16"/>
      <c r="L2055" s="16"/>
      <c r="M2055" s="16"/>
      <c r="N2055" s="16"/>
      <c r="O2055" s="16"/>
      <c r="P2055" s="16"/>
      <c r="Q2055" s="16"/>
      <c r="R2055" s="16"/>
      <c r="S2055" s="16"/>
      <c r="T2055" s="16"/>
      <c r="U2055" s="16"/>
      <c r="V2055" s="1" t="s">
        <v>3032</v>
      </c>
      <c r="W2055" s="1" t="s">
        <v>2551</v>
      </c>
      <c r="X2055" s="5" t="s">
        <v>3037</v>
      </c>
      <c r="Y2055" s="5" t="s">
        <v>3043</v>
      </c>
      <c r="Z2055" s="5" t="s">
        <v>2788</v>
      </c>
      <c r="AA2055" s="5"/>
    </row>
    <row r="2056" spans="1:27" ht="12" customHeight="1" x14ac:dyDescent="0.15">
      <c r="A2056" s="1" t="s">
        <v>563</v>
      </c>
      <c r="B2056" s="1" t="s">
        <v>47</v>
      </c>
      <c r="C2056" s="1" t="s">
        <v>9</v>
      </c>
      <c r="D2056" s="1" t="s">
        <v>2461</v>
      </c>
      <c r="E2056" s="1" t="s">
        <v>573</v>
      </c>
      <c r="F2056" s="1" t="s">
        <v>569</v>
      </c>
      <c r="G2056" s="1" t="s">
        <v>574</v>
      </c>
      <c r="H2056" s="1" t="s">
        <v>565</v>
      </c>
      <c r="I2056" s="16"/>
      <c r="J2056" s="16"/>
      <c r="K2056" s="16"/>
      <c r="L2056" s="16"/>
      <c r="M2056" s="16"/>
      <c r="N2056" s="16"/>
      <c r="O2056" s="16"/>
      <c r="P2056" s="16"/>
      <c r="Q2056" s="16"/>
      <c r="R2056" s="16"/>
      <c r="S2056" s="16"/>
      <c r="T2056" s="16"/>
      <c r="U2056" s="16"/>
      <c r="V2056" s="1" t="s">
        <v>3032</v>
      </c>
      <c r="W2056" s="1" t="s">
        <v>2551</v>
      </c>
      <c r="X2056" s="5" t="s">
        <v>3038</v>
      </c>
      <c r="Y2056" s="5" t="s">
        <v>3042</v>
      </c>
      <c r="Z2056" s="5" t="s">
        <v>3034</v>
      </c>
      <c r="AA2056" s="5"/>
    </row>
    <row r="2057" spans="1:27" ht="12" customHeight="1" x14ac:dyDescent="0.15">
      <c r="A2057" s="1" t="s">
        <v>563</v>
      </c>
      <c r="B2057" s="1" t="s">
        <v>47</v>
      </c>
      <c r="C2057" s="1" t="s">
        <v>15</v>
      </c>
      <c r="D2057" s="1" t="s">
        <v>2461</v>
      </c>
      <c r="E2057" s="1" t="s">
        <v>573</v>
      </c>
      <c r="F2057" s="1" t="s">
        <v>569</v>
      </c>
      <c r="G2057" s="1" t="s">
        <v>575</v>
      </c>
      <c r="H2057" s="1" t="s">
        <v>306</v>
      </c>
      <c r="I2057" s="16"/>
      <c r="J2057" s="16"/>
      <c r="K2057" s="16"/>
      <c r="L2057" s="16"/>
      <c r="M2057" s="16"/>
      <c r="N2057" s="16"/>
      <c r="O2057" s="16"/>
      <c r="P2057" s="16"/>
      <c r="Q2057" s="16"/>
      <c r="R2057" s="16"/>
      <c r="S2057" s="16"/>
      <c r="T2057" s="16"/>
      <c r="U2057" s="16"/>
      <c r="V2057" s="1" t="s">
        <v>3032</v>
      </c>
      <c r="W2057" s="1" t="s">
        <v>2551</v>
      </c>
      <c r="X2057" s="5" t="s">
        <v>3038</v>
      </c>
      <c r="Y2057" s="5" t="s">
        <v>3043</v>
      </c>
      <c r="Z2057" s="5" t="s">
        <v>2788</v>
      </c>
      <c r="AA2057" s="5"/>
    </row>
    <row r="2058" spans="1:27" ht="12" customHeight="1" x14ac:dyDescent="0.15">
      <c r="A2058" s="1" t="s">
        <v>563</v>
      </c>
      <c r="B2058" s="1" t="s">
        <v>49</v>
      </c>
      <c r="C2058" s="1" t="s">
        <v>9</v>
      </c>
      <c r="D2058" s="1" t="s">
        <v>2461</v>
      </c>
      <c r="E2058" s="1" t="s">
        <v>573</v>
      </c>
      <c r="F2058" s="1" t="s">
        <v>570</v>
      </c>
      <c r="G2058" s="1" t="s">
        <v>574</v>
      </c>
      <c r="H2058" s="1" t="s">
        <v>565</v>
      </c>
      <c r="I2058" s="16"/>
      <c r="J2058" s="16"/>
      <c r="K2058" s="16"/>
      <c r="L2058" s="16"/>
      <c r="M2058" s="16"/>
      <c r="N2058" s="16"/>
      <c r="O2058" s="16"/>
      <c r="P2058" s="16"/>
      <c r="Q2058" s="16"/>
      <c r="R2058" s="16"/>
      <c r="S2058" s="16"/>
      <c r="T2058" s="16"/>
      <c r="U2058" s="16"/>
      <c r="V2058" s="1" t="s">
        <v>3032</v>
      </c>
      <c r="W2058" s="1" t="s">
        <v>2551</v>
      </c>
      <c r="X2058" s="5" t="s">
        <v>3039</v>
      </c>
      <c r="Y2058" s="5" t="s">
        <v>3042</v>
      </c>
      <c r="Z2058" s="5" t="s">
        <v>3034</v>
      </c>
      <c r="AA2058" s="5"/>
    </row>
    <row r="2059" spans="1:27" ht="12" customHeight="1" x14ac:dyDescent="0.15">
      <c r="A2059" s="1" t="s">
        <v>563</v>
      </c>
      <c r="B2059" s="1" t="s">
        <v>49</v>
      </c>
      <c r="C2059" s="1" t="s">
        <v>15</v>
      </c>
      <c r="D2059" s="1" t="s">
        <v>2461</v>
      </c>
      <c r="E2059" s="1" t="s">
        <v>573</v>
      </c>
      <c r="F2059" s="1" t="s">
        <v>570</v>
      </c>
      <c r="G2059" s="1" t="s">
        <v>575</v>
      </c>
      <c r="H2059" s="1" t="s">
        <v>306</v>
      </c>
      <c r="I2059" s="16"/>
      <c r="J2059" s="16"/>
      <c r="K2059" s="16"/>
      <c r="L2059" s="16"/>
      <c r="M2059" s="16"/>
      <c r="N2059" s="16"/>
      <c r="O2059" s="16"/>
      <c r="P2059" s="16"/>
      <c r="Q2059" s="16"/>
      <c r="R2059" s="16"/>
      <c r="S2059" s="16"/>
      <c r="T2059" s="16"/>
      <c r="U2059" s="16"/>
      <c r="V2059" s="1" t="s">
        <v>3032</v>
      </c>
      <c r="W2059" s="1" t="s">
        <v>2551</v>
      </c>
      <c r="X2059" s="5" t="s">
        <v>3039</v>
      </c>
      <c r="Y2059" s="5" t="s">
        <v>3043</v>
      </c>
      <c r="Z2059" s="5" t="s">
        <v>2788</v>
      </c>
      <c r="AA2059" s="5"/>
    </row>
    <row r="2060" spans="1:27" ht="12" customHeight="1" x14ac:dyDescent="0.15">
      <c r="A2060" s="1" t="s">
        <v>563</v>
      </c>
      <c r="B2060" s="1" t="s">
        <v>51</v>
      </c>
      <c r="C2060" s="1" t="s">
        <v>9</v>
      </c>
      <c r="D2060" s="1" t="s">
        <v>2461</v>
      </c>
      <c r="E2060" s="1" t="s">
        <v>573</v>
      </c>
      <c r="F2060" s="1" t="s">
        <v>571</v>
      </c>
      <c r="G2060" s="1" t="s">
        <v>574</v>
      </c>
      <c r="H2060" s="1" t="s">
        <v>565</v>
      </c>
      <c r="I2060" s="16"/>
      <c r="J2060" s="16"/>
      <c r="K2060" s="16"/>
      <c r="L2060" s="16"/>
      <c r="M2060" s="16"/>
      <c r="N2060" s="16"/>
      <c r="O2060" s="16"/>
      <c r="P2060" s="16"/>
      <c r="Q2060" s="16"/>
      <c r="R2060" s="16"/>
      <c r="S2060" s="16"/>
      <c r="T2060" s="16"/>
      <c r="U2060" s="16"/>
      <c r="V2060" s="1" t="s">
        <v>3032</v>
      </c>
      <c r="W2060" s="1" t="s">
        <v>2551</v>
      </c>
      <c r="X2060" s="5" t="s">
        <v>3040</v>
      </c>
      <c r="Y2060" s="5" t="s">
        <v>3042</v>
      </c>
      <c r="Z2060" s="5" t="s">
        <v>3034</v>
      </c>
      <c r="AA2060" s="5"/>
    </row>
    <row r="2061" spans="1:27" ht="12" customHeight="1" x14ac:dyDescent="0.15">
      <c r="A2061" s="1" t="s">
        <v>563</v>
      </c>
      <c r="B2061" s="1" t="s">
        <v>51</v>
      </c>
      <c r="C2061" s="1" t="s">
        <v>15</v>
      </c>
      <c r="D2061" s="1" t="s">
        <v>2461</v>
      </c>
      <c r="E2061" s="1" t="s">
        <v>573</v>
      </c>
      <c r="F2061" s="1" t="s">
        <v>571</v>
      </c>
      <c r="G2061" s="1" t="s">
        <v>575</v>
      </c>
      <c r="H2061" s="1" t="s">
        <v>306</v>
      </c>
      <c r="I2061" s="16"/>
      <c r="J2061" s="16"/>
      <c r="K2061" s="16"/>
      <c r="L2061" s="16"/>
      <c r="M2061" s="16"/>
      <c r="N2061" s="16"/>
      <c r="O2061" s="16"/>
      <c r="P2061" s="16"/>
      <c r="Q2061" s="16"/>
      <c r="R2061" s="16"/>
      <c r="S2061" s="16"/>
      <c r="T2061" s="16"/>
      <c r="U2061" s="16"/>
      <c r="V2061" s="1" t="s">
        <v>3032</v>
      </c>
      <c r="W2061" s="1" t="s">
        <v>2551</v>
      </c>
      <c r="X2061" s="5" t="s">
        <v>3040</v>
      </c>
      <c r="Y2061" s="5" t="s">
        <v>3043</v>
      </c>
      <c r="Z2061" s="5" t="s">
        <v>2788</v>
      </c>
      <c r="AA2061" s="5"/>
    </row>
    <row r="2062" spans="1:27" ht="12" customHeight="1" x14ac:dyDescent="0.15">
      <c r="A2062" s="1" t="s">
        <v>563</v>
      </c>
      <c r="B2062" s="1" t="s">
        <v>53</v>
      </c>
      <c r="C2062" s="1" t="s">
        <v>9</v>
      </c>
      <c r="D2062" s="1" t="s">
        <v>2461</v>
      </c>
      <c r="E2062" s="1" t="s">
        <v>573</v>
      </c>
      <c r="F2062" s="1" t="s">
        <v>572</v>
      </c>
      <c r="G2062" s="1" t="s">
        <v>574</v>
      </c>
      <c r="H2062" s="1" t="s">
        <v>565</v>
      </c>
      <c r="I2062" s="16"/>
      <c r="J2062" s="16"/>
      <c r="K2062" s="16"/>
      <c r="L2062" s="16"/>
      <c r="M2062" s="16"/>
      <c r="N2062" s="16"/>
      <c r="O2062" s="16"/>
      <c r="P2062" s="16"/>
      <c r="Q2062" s="16"/>
      <c r="R2062" s="16"/>
      <c r="S2062" s="16"/>
      <c r="T2062" s="16"/>
      <c r="U2062" s="16"/>
      <c r="V2062" s="1" t="s">
        <v>3032</v>
      </c>
      <c r="W2062" s="1" t="s">
        <v>2551</v>
      </c>
      <c r="X2062" s="5" t="s">
        <v>3041</v>
      </c>
      <c r="Y2062" s="5" t="s">
        <v>3042</v>
      </c>
      <c r="Z2062" s="5" t="s">
        <v>3034</v>
      </c>
      <c r="AA2062" s="5"/>
    </row>
    <row r="2063" spans="1:27" ht="12" customHeight="1" x14ac:dyDescent="0.15">
      <c r="A2063" s="1" t="s">
        <v>563</v>
      </c>
      <c r="B2063" s="1" t="s">
        <v>53</v>
      </c>
      <c r="C2063" s="1" t="s">
        <v>15</v>
      </c>
      <c r="D2063" s="1" t="s">
        <v>2461</v>
      </c>
      <c r="E2063" s="1" t="s">
        <v>573</v>
      </c>
      <c r="F2063" s="1" t="s">
        <v>572</v>
      </c>
      <c r="G2063" s="1" t="s">
        <v>575</v>
      </c>
      <c r="H2063" s="1" t="s">
        <v>306</v>
      </c>
      <c r="I2063" s="16"/>
      <c r="J2063" s="16"/>
      <c r="K2063" s="16"/>
      <c r="L2063" s="16"/>
      <c r="M2063" s="16"/>
      <c r="N2063" s="16"/>
      <c r="O2063" s="16"/>
      <c r="P2063" s="16"/>
      <c r="Q2063" s="16"/>
      <c r="R2063" s="16"/>
      <c r="S2063" s="16"/>
      <c r="T2063" s="16"/>
      <c r="U2063" s="16"/>
      <c r="V2063" s="1" t="s">
        <v>3032</v>
      </c>
      <c r="W2063" s="1" t="s">
        <v>2551</v>
      </c>
      <c r="X2063" s="5" t="s">
        <v>3041</v>
      </c>
      <c r="Y2063" s="5" t="s">
        <v>3043</v>
      </c>
      <c r="Z2063" s="5" t="s">
        <v>2788</v>
      </c>
      <c r="AA2063" s="5"/>
    </row>
    <row r="2064" spans="1:27" ht="12" customHeight="1" x14ac:dyDescent="0.15">
      <c r="A2064" s="1" t="s">
        <v>563</v>
      </c>
      <c r="B2064" s="1" t="s">
        <v>212</v>
      </c>
      <c r="C2064" s="1" t="s">
        <v>9</v>
      </c>
      <c r="D2064" s="1" t="s">
        <v>2461</v>
      </c>
      <c r="E2064" s="1" t="s">
        <v>213</v>
      </c>
      <c r="F2064" s="1" t="s">
        <v>284</v>
      </c>
      <c r="G2064" s="1" t="s">
        <v>215</v>
      </c>
      <c r="H2064" s="1" t="s">
        <v>216</v>
      </c>
      <c r="I2064" s="16"/>
      <c r="J2064" s="16"/>
      <c r="K2064" s="16"/>
      <c r="L2064" s="16"/>
      <c r="M2064" s="16"/>
      <c r="N2064" s="16"/>
      <c r="O2064" s="16"/>
      <c r="P2064" s="16"/>
      <c r="Q2064" s="16"/>
      <c r="R2064" s="16"/>
      <c r="S2064" s="16"/>
      <c r="T2064" s="16"/>
      <c r="U2064" s="16"/>
      <c r="V2064" s="1" t="s">
        <v>3032</v>
      </c>
      <c r="W2064" s="1" t="s">
        <v>2717</v>
      </c>
      <c r="X2064" s="5" t="s">
        <v>3044</v>
      </c>
      <c r="Y2064" s="5" t="s">
        <v>2719</v>
      </c>
      <c r="Z2064" s="5" t="s">
        <v>2847</v>
      </c>
      <c r="AA2064" s="5"/>
    </row>
    <row r="2065" spans="1:27" ht="12" customHeight="1" x14ac:dyDescent="0.15">
      <c r="A2065" s="1" t="s">
        <v>563</v>
      </c>
      <c r="B2065" s="1" t="s">
        <v>285</v>
      </c>
      <c r="C2065" s="1" t="s">
        <v>9</v>
      </c>
      <c r="D2065" s="1" t="s">
        <v>2461</v>
      </c>
      <c r="E2065" s="1" t="s">
        <v>213</v>
      </c>
      <c r="F2065" s="1" t="s">
        <v>286</v>
      </c>
      <c r="G2065" s="1" t="s">
        <v>215</v>
      </c>
      <c r="H2065" s="1" t="s">
        <v>216</v>
      </c>
      <c r="I2065" s="16"/>
      <c r="J2065" s="16"/>
      <c r="K2065" s="16"/>
      <c r="L2065" s="16"/>
      <c r="M2065" s="16"/>
      <c r="N2065" s="16"/>
      <c r="O2065" s="16"/>
      <c r="P2065" s="16"/>
      <c r="Q2065" s="16"/>
      <c r="R2065" s="16"/>
      <c r="S2065" s="16"/>
      <c r="T2065" s="16"/>
      <c r="U2065" s="16"/>
      <c r="V2065" s="1" t="s">
        <v>3032</v>
      </c>
      <c r="W2065" s="1" t="s">
        <v>2717</v>
      </c>
      <c r="X2065" s="5" t="s">
        <v>2816</v>
      </c>
      <c r="Y2065" s="5" t="s">
        <v>2719</v>
      </c>
      <c r="Z2065" s="5" t="s">
        <v>2847</v>
      </c>
      <c r="AA2065" s="5"/>
    </row>
    <row r="2066" spans="1:27" ht="12" customHeight="1" x14ac:dyDescent="0.15">
      <c r="A2066" s="1" t="s">
        <v>576</v>
      </c>
      <c r="B2066" s="1" t="s">
        <v>8</v>
      </c>
      <c r="C2066" s="1" t="s">
        <v>9</v>
      </c>
      <c r="D2066" s="1" t="s">
        <v>2462</v>
      </c>
      <c r="E2066" s="1" t="s">
        <v>10</v>
      </c>
      <c r="F2066" s="1" t="s">
        <v>577</v>
      </c>
      <c r="G2066" s="1" t="s">
        <v>234</v>
      </c>
      <c r="H2066" s="1" t="s">
        <v>394</v>
      </c>
      <c r="I2066" s="16"/>
      <c r="J2066" s="16"/>
      <c r="K2066" s="16"/>
      <c r="L2066" s="16"/>
      <c r="M2066" s="16"/>
      <c r="N2066" s="16"/>
      <c r="O2066" s="16"/>
      <c r="P2066" s="16"/>
      <c r="Q2066" s="16"/>
      <c r="R2066" s="16"/>
      <c r="S2066" s="16"/>
      <c r="T2066" s="16"/>
      <c r="U2066" s="16"/>
      <c r="V2066" s="1" t="s">
        <v>3045</v>
      </c>
      <c r="W2066" s="1" t="s">
        <v>2551</v>
      </c>
      <c r="X2066" s="5" t="s">
        <v>3046</v>
      </c>
      <c r="Y2066" s="5" t="s">
        <v>2553</v>
      </c>
      <c r="Z2066" s="5" t="s">
        <v>2734</v>
      </c>
      <c r="AA2066" s="5"/>
    </row>
    <row r="2067" spans="1:27" ht="12" customHeight="1" x14ac:dyDescent="0.15">
      <c r="A2067" s="1" t="s">
        <v>576</v>
      </c>
      <c r="B2067" s="1" t="s">
        <v>8</v>
      </c>
      <c r="C2067" s="1" t="s">
        <v>15</v>
      </c>
      <c r="D2067" s="1" t="s">
        <v>2462</v>
      </c>
      <c r="E2067" s="1" t="s">
        <v>10</v>
      </c>
      <c r="F2067" s="1" t="s">
        <v>577</v>
      </c>
      <c r="G2067" s="1" t="s">
        <v>238</v>
      </c>
      <c r="H2067" s="1" t="s">
        <v>306</v>
      </c>
      <c r="I2067" s="16"/>
      <c r="J2067" s="16"/>
      <c r="K2067" s="16"/>
      <c r="L2067" s="16"/>
      <c r="M2067" s="16"/>
      <c r="N2067" s="16"/>
      <c r="O2067" s="16"/>
      <c r="P2067" s="16"/>
      <c r="Q2067" s="16"/>
      <c r="R2067" s="16"/>
      <c r="S2067" s="16"/>
      <c r="T2067" s="16"/>
      <c r="U2067" s="16"/>
      <c r="V2067" s="1" t="s">
        <v>3045</v>
      </c>
      <c r="W2067" s="1" t="s">
        <v>2551</v>
      </c>
      <c r="X2067" s="5" t="s">
        <v>3046</v>
      </c>
      <c r="Y2067" s="5" t="s">
        <v>2737</v>
      </c>
      <c r="Z2067" s="5" t="s">
        <v>2788</v>
      </c>
      <c r="AA2067" s="5"/>
    </row>
    <row r="2068" spans="1:27" ht="12" customHeight="1" x14ac:dyDescent="0.15">
      <c r="A2068" s="1" t="s">
        <v>576</v>
      </c>
      <c r="B2068" s="1" t="s">
        <v>8</v>
      </c>
      <c r="C2068" s="1" t="s">
        <v>17</v>
      </c>
      <c r="D2068" s="1" t="s">
        <v>2462</v>
      </c>
      <c r="E2068" s="1" t="s">
        <v>10</v>
      </c>
      <c r="F2068" s="1" t="s">
        <v>577</v>
      </c>
      <c r="G2068" s="1" t="s">
        <v>242</v>
      </c>
      <c r="H2068" s="1" t="s">
        <v>394</v>
      </c>
      <c r="I2068" s="16"/>
      <c r="J2068" s="16"/>
      <c r="K2068" s="16"/>
      <c r="L2068" s="16"/>
      <c r="M2068" s="16"/>
      <c r="N2068" s="16"/>
      <c r="O2068" s="16"/>
      <c r="P2068" s="16"/>
      <c r="Q2068" s="16"/>
      <c r="R2068" s="16"/>
      <c r="S2068" s="16"/>
      <c r="T2068" s="16"/>
      <c r="U2068" s="16"/>
      <c r="V2068" s="1" t="s">
        <v>3045</v>
      </c>
      <c r="W2068" s="1" t="s">
        <v>2551</v>
      </c>
      <c r="X2068" s="5" t="s">
        <v>3046</v>
      </c>
      <c r="Y2068" s="5" t="s">
        <v>2557</v>
      </c>
      <c r="Z2068" s="5" t="s">
        <v>2734</v>
      </c>
      <c r="AA2068" s="5"/>
    </row>
    <row r="2069" spans="1:27" ht="12" customHeight="1" x14ac:dyDescent="0.15">
      <c r="A2069" s="1" t="s">
        <v>576</v>
      </c>
      <c r="B2069" s="1" t="s">
        <v>8</v>
      </c>
      <c r="C2069" s="1" t="s">
        <v>19</v>
      </c>
      <c r="D2069" s="1" t="s">
        <v>2462</v>
      </c>
      <c r="E2069" s="1" t="s">
        <v>10</v>
      </c>
      <c r="F2069" s="1" t="s">
        <v>577</v>
      </c>
      <c r="G2069" s="1" t="s">
        <v>245</v>
      </c>
      <c r="H2069" s="1" t="s">
        <v>306</v>
      </c>
      <c r="I2069" s="16"/>
      <c r="J2069" s="16"/>
      <c r="K2069" s="16"/>
      <c r="L2069" s="16"/>
      <c r="M2069" s="16"/>
      <c r="N2069" s="16"/>
      <c r="O2069" s="16"/>
      <c r="P2069" s="16"/>
      <c r="Q2069" s="16"/>
      <c r="R2069" s="16"/>
      <c r="S2069" s="16"/>
      <c r="T2069" s="16"/>
      <c r="U2069" s="16"/>
      <c r="V2069" s="1" t="s">
        <v>3045</v>
      </c>
      <c r="W2069" s="1" t="s">
        <v>2551</v>
      </c>
      <c r="X2069" s="5" t="s">
        <v>3046</v>
      </c>
      <c r="Y2069" s="5" t="s">
        <v>2740</v>
      </c>
      <c r="Z2069" s="5" t="s">
        <v>2788</v>
      </c>
      <c r="AA2069" s="5"/>
    </row>
    <row r="2070" spans="1:27" ht="12" customHeight="1" x14ac:dyDescent="0.15">
      <c r="A2070" s="1" t="s">
        <v>576</v>
      </c>
      <c r="B2070" s="1" t="s">
        <v>8</v>
      </c>
      <c r="C2070" s="1" t="s">
        <v>21</v>
      </c>
      <c r="D2070" s="1" t="s">
        <v>2462</v>
      </c>
      <c r="E2070" s="1" t="s">
        <v>10</v>
      </c>
      <c r="F2070" s="1" t="s">
        <v>577</v>
      </c>
      <c r="G2070" s="1" t="s">
        <v>249</v>
      </c>
      <c r="H2070" s="1" t="s">
        <v>394</v>
      </c>
      <c r="I2070" s="16"/>
      <c r="J2070" s="16"/>
      <c r="K2070" s="16"/>
      <c r="L2070" s="16"/>
      <c r="M2070" s="16"/>
      <c r="N2070" s="16"/>
      <c r="O2070" s="16"/>
      <c r="P2070" s="16"/>
      <c r="Q2070" s="16"/>
      <c r="R2070" s="16"/>
      <c r="S2070" s="16">
        <v>0.95009999999999994</v>
      </c>
      <c r="T2070" s="16"/>
      <c r="U2070" s="16"/>
      <c r="V2070" s="1" t="s">
        <v>3045</v>
      </c>
      <c r="W2070" s="1" t="s">
        <v>2551</v>
      </c>
      <c r="X2070" s="5" t="s">
        <v>3046</v>
      </c>
      <c r="Y2070" s="5" t="s">
        <v>2559</v>
      </c>
      <c r="Z2070" s="5" t="s">
        <v>2734</v>
      </c>
      <c r="AA2070" s="5"/>
    </row>
    <row r="2071" spans="1:27" ht="12" customHeight="1" x14ac:dyDescent="0.15">
      <c r="A2071" s="1" t="s">
        <v>576</v>
      </c>
      <c r="B2071" s="1" t="s">
        <v>25</v>
      </c>
      <c r="C2071" s="1" t="s">
        <v>9</v>
      </c>
      <c r="D2071" s="1" t="s">
        <v>2462</v>
      </c>
      <c r="E2071" s="1" t="s">
        <v>10</v>
      </c>
      <c r="F2071" s="1" t="s">
        <v>578</v>
      </c>
      <c r="G2071" s="1" t="s">
        <v>234</v>
      </c>
      <c r="H2071" s="1" t="s">
        <v>394</v>
      </c>
      <c r="I2071" s="16"/>
      <c r="J2071" s="16"/>
      <c r="K2071" s="16"/>
      <c r="L2071" s="16"/>
      <c r="M2071" s="16"/>
      <c r="N2071" s="16"/>
      <c r="O2071" s="16"/>
      <c r="P2071" s="16"/>
      <c r="Q2071" s="16"/>
      <c r="R2071" s="16"/>
      <c r="S2071" s="16"/>
      <c r="T2071" s="16"/>
      <c r="U2071" s="16"/>
      <c r="V2071" s="1" t="s">
        <v>3045</v>
      </c>
      <c r="W2071" s="1" t="s">
        <v>2551</v>
      </c>
      <c r="X2071" s="5" t="s">
        <v>3047</v>
      </c>
      <c r="Y2071" s="5" t="s">
        <v>2553</v>
      </c>
      <c r="Z2071" s="5" t="s">
        <v>2734</v>
      </c>
      <c r="AA2071" s="5"/>
    </row>
    <row r="2072" spans="1:27" ht="12" customHeight="1" x14ac:dyDescent="0.15">
      <c r="A2072" s="1" t="s">
        <v>576</v>
      </c>
      <c r="B2072" s="1" t="s">
        <v>25</v>
      </c>
      <c r="C2072" s="1" t="s">
        <v>15</v>
      </c>
      <c r="D2072" s="1" t="s">
        <v>2462</v>
      </c>
      <c r="E2072" s="1" t="s">
        <v>10</v>
      </c>
      <c r="F2072" s="1" t="s">
        <v>578</v>
      </c>
      <c r="G2072" s="1" t="s">
        <v>238</v>
      </c>
      <c r="H2072" s="1" t="s">
        <v>306</v>
      </c>
      <c r="I2072" s="16"/>
      <c r="J2072" s="16"/>
      <c r="K2072" s="16"/>
      <c r="L2072" s="16"/>
      <c r="M2072" s="16"/>
      <c r="N2072" s="16"/>
      <c r="O2072" s="16"/>
      <c r="P2072" s="16"/>
      <c r="Q2072" s="16"/>
      <c r="R2072" s="16"/>
      <c r="S2072" s="16"/>
      <c r="T2072" s="16"/>
      <c r="U2072" s="16"/>
      <c r="V2072" s="1" t="s">
        <v>3045</v>
      </c>
      <c r="W2072" s="1" t="s">
        <v>2551</v>
      </c>
      <c r="X2072" s="5" t="s">
        <v>3047</v>
      </c>
      <c r="Y2072" s="5" t="s">
        <v>2737</v>
      </c>
      <c r="Z2072" s="5" t="s">
        <v>2788</v>
      </c>
      <c r="AA2072" s="5"/>
    </row>
    <row r="2073" spans="1:27" ht="12" customHeight="1" x14ac:dyDescent="0.15">
      <c r="A2073" s="1" t="s">
        <v>576</v>
      </c>
      <c r="B2073" s="1" t="s">
        <v>25</v>
      </c>
      <c r="C2073" s="1" t="s">
        <v>17</v>
      </c>
      <c r="D2073" s="1" t="s">
        <v>2462</v>
      </c>
      <c r="E2073" s="1" t="s">
        <v>10</v>
      </c>
      <c r="F2073" s="1" t="s">
        <v>578</v>
      </c>
      <c r="G2073" s="1" t="s">
        <v>242</v>
      </c>
      <c r="H2073" s="1" t="s">
        <v>394</v>
      </c>
      <c r="I2073" s="16"/>
      <c r="J2073" s="16"/>
      <c r="K2073" s="16"/>
      <c r="L2073" s="16"/>
      <c r="M2073" s="16"/>
      <c r="N2073" s="16"/>
      <c r="O2073" s="16"/>
      <c r="P2073" s="16"/>
      <c r="Q2073" s="16"/>
      <c r="R2073" s="16"/>
      <c r="S2073" s="16"/>
      <c r="T2073" s="16"/>
      <c r="U2073" s="16"/>
      <c r="V2073" s="1" t="s">
        <v>3045</v>
      </c>
      <c r="W2073" s="1" t="s">
        <v>2551</v>
      </c>
      <c r="X2073" s="5" t="s">
        <v>3047</v>
      </c>
      <c r="Y2073" s="5" t="s">
        <v>2557</v>
      </c>
      <c r="Z2073" s="5" t="s">
        <v>2734</v>
      </c>
      <c r="AA2073" s="5"/>
    </row>
    <row r="2074" spans="1:27" ht="12" customHeight="1" x14ac:dyDescent="0.15">
      <c r="A2074" s="1" t="s">
        <v>576</v>
      </c>
      <c r="B2074" s="1" t="s">
        <v>25</v>
      </c>
      <c r="C2074" s="1" t="s">
        <v>19</v>
      </c>
      <c r="D2074" s="1" t="s">
        <v>2462</v>
      </c>
      <c r="E2074" s="1" t="s">
        <v>10</v>
      </c>
      <c r="F2074" s="1" t="s">
        <v>578</v>
      </c>
      <c r="G2074" s="1" t="s">
        <v>245</v>
      </c>
      <c r="H2074" s="1" t="s">
        <v>306</v>
      </c>
      <c r="I2074" s="16"/>
      <c r="J2074" s="16"/>
      <c r="K2074" s="16"/>
      <c r="L2074" s="16"/>
      <c r="M2074" s="16"/>
      <c r="N2074" s="16"/>
      <c r="O2074" s="16"/>
      <c r="P2074" s="16"/>
      <c r="Q2074" s="16"/>
      <c r="R2074" s="16"/>
      <c r="S2074" s="16"/>
      <c r="T2074" s="16"/>
      <c r="U2074" s="16"/>
      <c r="V2074" s="1" t="s">
        <v>3045</v>
      </c>
      <c r="W2074" s="1" t="s">
        <v>2551</v>
      </c>
      <c r="X2074" s="5" t="s">
        <v>3047</v>
      </c>
      <c r="Y2074" s="5" t="s">
        <v>2740</v>
      </c>
      <c r="Z2074" s="5" t="s">
        <v>2788</v>
      </c>
      <c r="AA2074" s="5"/>
    </row>
    <row r="2075" spans="1:27" ht="12" customHeight="1" x14ac:dyDescent="0.15">
      <c r="A2075" s="1" t="s">
        <v>576</v>
      </c>
      <c r="B2075" s="1" t="s">
        <v>25</v>
      </c>
      <c r="C2075" s="1" t="s">
        <v>21</v>
      </c>
      <c r="D2075" s="1" t="s">
        <v>2462</v>
      </c>
      <c r="E2075" s="1" t="s">
        <v>10</v>
      </c>
      <c r="F2075" s="1" t="s">
        <v>578</v>
      </c>
      <c r="G2075" s="1" t="s">
        <v>249</v>
      </c>
      <c r="H2075" s="1" t="s">
        <v>394</v>
      </c>
      <c r="I2075" s="16"/>
      <c r="J2075" s="16"/>
      <c r="K2075" s="16"/>
      <c r="L2075" s="16"/>
      <c r="M2075" s="16"/>
      <c r="N2075" s="16"/>
      <c r="O2075" s="16"/>
      <c r="P2075" s="16"/>
      <c r="Q2075" s="16"/>
      <c r="R2075" s="16"/>
      <c r="S2075" s="16"/>
      <c r="T2075" s="16"/>
      <c r="U2075" s="16"/>
      <c r="V2075" s="1" t="s">
        <v>3045</v>
      </c>
      <c r="W2075" s="1" t="s">
        <v>2551</v>
      </c>
      <c r="X2075" s="5" t="s">
        <v>3047</v>
      </c>
      <c r="Y2075" s="5" t="s">
        <v>2559</v>
      </c>
      <c r="Z2075" s="5" t="s">
        <v>2734</v>
      </c>
      <c r="AA2075" s="5"/>
    </row>
    <row r="2076" spans="1:27" ht="12" customHeight="1" x14ac:dyDescent="0.15">
      <c r="A2076" s="1" t="s">
        <v>576</v>
      </c>
      <c r="B2076" s="1" t="s">
        <v>27</v>
      </c>
      <c r="C2076" s="1" t="s">
        <v>9</v>
      </c>
      <c r="D2076" s="1" t="s">
        <v>2462</v>
      </c>
      <c r="E2076" s="1" t="s">
        <v>10</v>
      </c>
      <c r="F2076" s="1" t="s">
        <v>579</v>
      </c>
      <c r="G2076" s="1" t="s">
        <v>234</v>
      </c>
      <c r="H2076" s="1" t="s">
        <v>394</v>
      </c>
      <c r="I2076" s="16"/>
      <c r="J2076" s="16"/>
      <c r="K2076" s="16"/>
      <c r="L2076" s="16"/>
      <c r="M2076" s="16"/>
      <c r="N2076" s="16"/>
      <c r="O2076" s="16"/>
      <c r="P2076" s="16"/>
      <c r="Q2076" s="16"/>
      <c r="R2076" s="16"/>
      <c r="S2076" s="16"/>
      <c r="T2076" s="16"/>
      <c r="U2076" s="16"/>
      <c r="V2076" s="1" t="s">
        <v>3045</v>
      </c>
      <c r="W2076" s="1" t="s">
        <v>2551</v>
      </c>
      <c r="X2076" s="5" t="s">
        <v>3048</v>
      </c>
      <c r="Y2076" s="5" t="s">
        <v>2553</v>
      </c>
      <c r="Z2076" s="5" t="s">
        <v>2734</v>
      </c>
      <c r="AA2076" s="5"/>
    </row>
    <row r="2077" spans="1:27" ht="12" customHeight="1" x14ac:dyDescent="0.15">
      <c r="A2077" s="1" t="s">
        <v>576</v>
      </c>
      <c r="B2077" s="1" t="s">
        <v>27</v>
      </c>
      <c r="C2077" s="1" t="s">
        <v>15</v>
      </c>
      <c r="D2077" s="1" t="s">
        <v>2462</v>
      </c>
      <c r="E2077" s="1" t="s">
        <v>10</v>
      </c>
      <c r="F2077" s="1" t="s">
        <v>579</v>
      </c>
      <c r="G2077" s="1" t="s">
        <v>238</v>
      </c>
      <c r="H2077" s="1" t="s">
        <v>306</v>
      </c>
      <c r="I2077" s="16"/>
      <c r="J2077" s="16"/>
      <c r="K2077" s="16"/>
      <c r="L2077" s="16"/>
      <c r="M2077" s="16"/>
      <c r="N2077" s="16"/>
      <c r="O2077" s="16"/>
      <c r="P2077" s="16"/>
      <c r="Q2077" s="16"/>
      <c r="R2077" s="16"/>
      <c r="S2077" s="16"/>
      <c r="T2077" s="16"/>
      <c r="U2077" s="16"/>
      <c r="V2077" s="1" t="s">
        <v>3045</v>
      </c>
      <c r="W2077" s="1" t="s">
        <v>2551</v>
      </c>
      <c r="X2077" s="5" t="s">
        <v>3048</v>
      </c>
      <c r="Y2077" s="5" t="s">
        <v>2737</v>
      </c>
      <c r="Z2077" s="5" t="s">
        <v>2788</v>
      </c>
      <c r="AA2077" s="5"/>
    </row>
    <row r="2078" spans="1:27" ht="12" customHeight="1" x14ac:dyDescent="0.15">
      <c r="A2078" s="1" t="s">
        <v>576</v>
      </c>
      <c r="B2078" s="1" t="s">
        <v>27</v>
      </c>
      <c r="C2078" s="1" t="s">
        <v>17</v>
      </c>
      <c r="D2078" s="1" t="s">
        <v>2462</v>
      </c>
      <c r="E2078" s="1" t="s">
        <v>10</v>
      </c>
      <c r="F2078" s="1" t="s">
        <v>579</v>
      </c>
      <c r="G2078" s="1" t="s">
        <v>242</v>
      </c>
      <c r="H2078" s="1" t="s">
        <v>394</v>
      </c>
      <c r="I2078" s="16"/>
      <c r="J2078" s="16"/>
      <c r="K2078" s="16"/>
      <c r="L2078" s="16"/>
      <c r="M2078" s="16"/>
      <c r="N2078" s="16"/>
      <c r="O2078" s="16"/>
      <c r="P2078" s="16"/>
      <c r="Q2078" s="16"/>
      <c r="R2078" s="16"/>
      <c r="S2078" s="16"/>
      <c r="T2078" s="16"/>
      <c r="U2078" s="16"/>
      <c r="V2078" s="1" t="s">
        <v>3045</v>
      </c>
      <c r="W2078" s="1" t="s">
        <v>2551</v>
      </c>
      <c r="X2078" s="5" t="s">
        <v>3048</v>
      </c>
      <c r="Y2078" s="5" t="s">
        <v>2557</v>
      </c>
      <c r="Z2078" s="5" t="s">
        <v>2734</v>
      </c>
      <c r="AA2078" s="5"/>
    </row>
    <row r="2079" spans="1:27" ht="12" customHeight="1" x14ac:dyDescent="0.15">
      <c r="A2079" s="1" t="s">
        <v>576</v>
      </c>
      <c r="B2079" s="1" t="s">
        <v>27</v>
      </c>
      <c r="C2079" s="1" t="s">
        <v>19</v>
      </c>
      <c r="D2079" s="1" t="s">
        <v>2462</v>
      </c>
      <c r="E2079" s="1" t="s">
        <v>10</v>
      </c>
      <c r="F2079" s="1" t="s">
        <v>579</v>
      </c>
      <c r="G2079" s="1" t="s">
        <v>245</v>
      </c>
      <c r="H2079" s="1" t="s">
        <v>306</v>
      </c>
      <c r="I2079" s="16"/>
      <c r="J2079" s="16"/>
      <c r="K2079" s="16"/>
      <c r="L2079" s="16"/>
      <c r="M2079" s="16"/>
      <c r="N2079" s="16"/>
      <c r="O2079" s="16"/>
      <c r="P2079" s="16"/>
      <c r="Q2079" s="16"/>
      <c r="R2079" s="16"/>
      <c r="S2079" s="16"/>
      <c r="T2079" s="16"/>
      <c r="U2079" s="16"/>
      <c r="V2079" s="1" t="s">
        <v>3045</v>
      </c>
      <c r="W2079" s="1" t="s">
        <v>2551</v>
      </c>
      <c r="X2079" s="5" t="s">
        <v>3048</v>
      </c>
      <c r="Y2079" s="5" t="s">
        <v>2740</v>
      </c>
      <c r="Z2079" s="5" t="s">
        <v>2788</v>
      </c>
      <c r="AA2079" s="5"/>
    </row>
    <row r="2080" spans="1:27" ht="12" customHeight="1" x14ac:dyDescent="0.15">
      <c r="A2080" s="1" t="s">
        <v>576</v>
      </c>
      <c r="B2080" s="1" t="s">
        <v>27</v>
      </c>
      <c r="C2080" s="1" t="s">
        <v>21</v>
      </c>
      <c r="D2080" s="1" t="s">
        <v>2462</v>
      </c>
      <c r="E2080" s="1" t="s">
        <v>10</v>
      </c>
      <c r="F2080" s="1" t="s">
        <v>579</v>
      </c>
      <c r="G2080" s="1" t="s">
        <v>249</v>
      </c>
      <c r="H2080" s="1" t="s">
        <v>394</v>
      </c>
      <c r="I2080" s="16"/>
      <c r="J2080" s="16"/>
      <c r="K2080" s="16"/>
      <c r="L2080" s="16"/>
      <c r="M2080" s="16"/>
      <c r="N2080" s="16"/>
      <c r="O2080" s="16"/>
      <c r="P2080" s="16"/>
      <c r="Q2080" s="16"/>
      <c r="R2080" s="16"/>
      <c r="S2080" s="16"/>
      <c r="T2080" s="16"/>
      <c r="U2080" s="16"/>
      <c r="V2080" s="1" t="s">
        <v>3045</v>
      </c>
      <c r="W2080" s="1" t="s">
        <v>2551</v>
      </c>
      <c r="X2080" s="5" t="s">
        <v>3048</v>
      </c>
      <c r="Y2080" s="5" t="s">
        <v>2559</v>
      </c>
      <c r="Z2080" s="5" t="s">
        <v>2734</v>
      </c>
      <c r="AA2080" s="5"/>
    </row>
    <row r="2081" spans="1:27" ht="12" customHeight="1" x14ac:dyDescent="0.15">
      <c r="A2081" s="1" t="s">
        <v>576</v>
      </c>
      <c r="B2081" s="1" t="s">
        <v>29</v>
      </c>
      <c r="C2081" s="1" t="s">
        <v>9</v>
      </c>
      <c r="D2081" s="1" t="s">
        <v>2462</v>
      </c>
      <c r="E2081" s="1" t="s">
        <v>10</v>
      </c>
      <c r="F2081" s="1" t="s">
        <v>580</v>
      </c>
      <c r="G2081" s="1" t="s">
        <v>234</v>
      </c>
      <c r="H2081" s="1" t="s">
        <v>394</v>
      </c>
      <c r="I2081" s="16"/>
      <c r="J2081" s="16"/>
      <c r="K2081" s="16"/>
      <c r="L2081" s="16"/>
      <c r="M2081" s="16"/>
      <c r="N2081" s="16"/>
      <c r="O2081" s="16"/>
      <c r="P2081" s="16"/>
      <c r="Q2081" s="16"/>
      <c r="R2081" s="16"/>
      <c r="S2081" s="16"/>
      <c r="T2081" s="16"/>
      <c r="U2081" s="16"/>
      <c r="V2081" s="1" t="s">
        <v>3045</v>
      </c>
      <c r="W2081" s="1" t="s">
        <v>2551</v>
      </c>
      <c r="X2081" s="5" t="s">
        <v>3049</v>
      </c>
      <c r="Y2081" s="5" t="s">
        <v>2553</v>
      </c>
      <c r="Z2081" s="5" t="s">
        <v>2734</v>
      </c>
      <c r="AA2081" s="5"/>
    </row>
    <row r="2082" spans="1:27" ht="12" customHeight="1" x14ac:dyDescent="0.15">
      <c r="A2082" s="1" t="s">
        <v>576</v>
      </c>
      <c r="B2082" s="1" t="s">
        <v>29</v>
      </c>
      <c r="C2082" s="1" t="s">
        <v>15</v>
      </c>
      <c r="D2082" s="1" t="s">
        <v>2462</v>
      </c>
      <c r="E2082" s="1" t="s">
        <v>10</v>
      </c>
      <c r="F2082" s="1" t="s">
        <v>580</v>
      </c>
      <c r="G2082" s="1" t="s">
        <v>238</v>
      </c>
      <c r="H2082" s="1" t="s">
        <v>306</v>
      </c>
      <c r="I2082" s="16"/>
      <c r="J2082" s="16"/>
      <c r="K2082" s="16"/>
      <c r="L2082" s="16"/>
      <c r="M2082" s="16"/>
      <c r="N2082" s="16"/>
      <c r="O2082" s="16"/>
      <c r="P2082" s="16"/>
      <c r="Q2082" s="16"/>
      <c r="R2082" s="16"/>
      <c r="S2082" s="16"/>
      <c r="T2082" s="16"/>
      <c r="U2082" s="16"/>
      <c r="V2082" s="1" t="s">
        <v>3045</v>
      </c>
      <c r="W2082" s="1" t="s">
        <v>2551</v>
      </c>
      <c r="X2082" s="5" t="s">
        <v>3049</v>
      </c>
      <c r="Y2082" s="5" t="s">
        <v>2737</v>
      </c>
      <c r="Z2082" s="5" t="s">
        <v>2788</v>
      </c>
      <c r="AA2082" s="5"/>
    </row>
    <row r="2083" spans="1:27" ht="12" customHeight="1" x14ac:dyDescent="0.15">
      <c r="A2083" s="1" t="s">
        <v>576</v>
      </c>
      <c r="B2083" s="1" t="s">
        <v>29</v>
      </c>
      <c r="C2083" s="1" t="s">
        <v>17</v>
      </c>
      <c r="D2083" s="1" t="s">
        <v>2462</v>
      </c>
      <c r="E2083" s="1" t="s">
        <v>10</v>
      </c>
      <c r="F2083" s="1" t="s">
        <v>580</v>
      </c>
      <c r="G2083" s="1" t="s">
        <v>242</v>
      </c>
      <c r="H2083" s="1" t="s">
        <v>394</v>
      </c>
      <c r="I2083" s="16"/>
      <c r="J2083" s="16"/>
      <c r="K2083" s="16"/>
      <c r="L2083" s="16"/>
      <c r="M2083" s="16"/>
      <c r="N2083" s="16"/>
      <c r="O2083" s="16"/>
      <c r="P2083" s="16"/>
      <c r="Q2083" s="16"/>
      <c r="R2083" s="16"/>
      <c r="S2083" s="16"/>
      <c r="T2083" s="16"/>
      <c r="U2083" s="16"/>
      <c r="V2083" s="1" t="s">
        <v>3045</v>
      </c>
      <c r="W2083" s="1" t="s">
        <v>2551</v>
      </c>
      <c r="X2083" s="5" t="s">
        <v>3049</v>
      </c>
      <c r="Y2083" s="5" t="s">
        <v>2557</v>
      </c>
      <c r="Z2083" s="5" t="s">
        <v>2734</v>
      </c>
      <c r="AA2083" s="5"/>
    </row>
    <row r="2084" spans="1:27" ht="12" customHeight="1" x14ac:dyDescent="0.15">
      <c r="A2084" s="1" t="s">
        <v>576</v>
      </c>
      <c r="B2084" s="1" t="s">
        <v>29</v>
      </c>
      <c r="C2084" s="1" t="s">
        <v>19</v>
      </c>
      <c r="D2084" s="1" t="s">
        <v>2462</v>
      </c>
      <c r="E2084" s="1" t="s">
        <v>10</v>
      </c>
      <c r="F2084" s="1" t="s">
        <v>580</v>
      </c>
      <c r="G2084" s="1" t="s">
        <v>245</v>
      </c>
      <c r="H2084" s="1" t="s">
        <v>306</v>
      </c>
      <c r="I2084" s="16"/>
      <c r="J2084" s="16"/>
      <c r="K2084" s="16"/>
      <c r="L2084" s="16"/>
      <c r="M2084" s="16"/>
      <c r="N2084" s="16"/>
      <c r="O2084" s="16"/>
      <c r="P2084" s="16"/>
      <c r="Q2084" s="16"/>
      <c r="R2084" s="16"/>
      <c r="S2084" s="16"/>
      <c r="T2084" s="16"/>
      <c r="U2084" s="16"/>
      <c r="V2084" s="1" t="s">
        <v>3045</v>
      </c>
      <c r="W2084" s="1" t="s">
        <v>2551</v>
      </c>
      <c r="X2084" s="5" t="s">
        <v>3049</v>
      </c>
      <c r="Y2084" s="5" t="s">
        <v>2740</v>
      </c>
      <c r="Z2084" s="5" t="s">
        <v>2788</v>
      </c>
      <c r="AA2084" s="5"/>
    </row>
    <row r="2085" spans="1:27" ht="12" customHeight="1" x14ac:dyDescent="0.15">
      <c r="A2085" s="1" t="s">
        <v>576</v>
      </c>
      <c r="B2085" s="1" t="s">
        <v>29</v>
      </c>
      <c r="C2085" s="1" t="s">
        <v>21</v>
      </c>
      <c r="D2085" s="1" t="s">
        <v>2462</v>
      </c>
      <c r="E2085" s="1" t="s">
        <v>10</v>
      </c>
      <c r="F2085" s="1" t="s">
        <v>580</v>
      </c>
      <c r="G2085" s="1" t="s">
        <v>249</v>
      </c>
      <c r="H2085" s="1" t="s">
        <v>394</v>
      </c>
      <c r="I2085" s="16"/>
      <c r="J2085" s="16"/>
      <c r="K2085" s="16"/>
      <c r="L2085" s="16"/>
      <c r="M2085" s="16"/>
      <c r="N2085" s="16"/>
      <c r="O2085" s="16"/>
      <c r="P2085" s="16"/>
      <c r="Q2085" s="16"/>
      <c r="R2085" s="16"/>
      <c r="S2085" s="16"/>
      <c r="T2085" s="16"/>
      <c r="U2085" s="16"/>
      <c r="V2085" s="1" t="s">
        <v>3045</v>
      </c>
      <c r="W2085" s="1" t="s">
        <v>2551</v>
      </c>
      <c r="X2085" s="5" t="s">
        <v>3049</v>
      </c>
      <c r="Y2085" s="5" t="s">
        <v>2559</v>
      </c>
      <c r="Z2085" s="5" t="s">
        <v>2734</v>
      </c>
      <c r="AA2085" s="5"/>
    </row>
    <row r="2086" spans="1:27" ht="12" customHeight="1" x14ac:dyDescent="0.15">
      <c r="A2086" s="1" t="s">
        <v>576</v>
      </c>
      <c r="B2086" s="1" t="s">
        <v>31</v>
      </c>
      <c r="C2086" s="1" t="s">
        <v>9</v>
      </c>
      <c r="D2086" s="1" t="s">
        <v>2462</v>
      </c>
      <c r="E2086" s="1" t="s">
        <v>10</v>
      </c>
      <c r="F2086" s="1" t="s">
        <v>581</v>
      </c>
      <c r="G2086" s="1" t="s">
        <v>234</v>
      </c>
      <c r="H2086" s="1" t="s">
        <v>394</v>
      </c>
      <c r="I2086" s="16"/>
      <c r="J2086" s="16"/>
      <c r="K2086" s="16"/>
      <c r="L2086" s="16"/>
      <c r="M2086" s="16"/>
      <c r="N2086" s="16"/>
      <c r="O2086" s="16"/>
      <c r="P2086" s="16"/>
      <c r="Q2086" s="16"/>
      <c r="R2086" s="16"/>
      <c r="S2086" s="16"/>
      <c r="T2086" s="16"/>
      <c r="U2086" s="16"/>
      <c r="V2086" s="1" t="s">
        <v>3045</v>
      </c>
      <c r="W2086" s="1" t="s">
        <v>2551</v>
      </c>
      <c r="X2086" s="5" t="s">
        <v>3050</v>
      </c>
      <c r="Y2086" s="5" t="s">
        <v>2553</v>
      </c>
      <c r="Z2086" s="5" t="s">
        <v>2734</v>
      </c>
      <c r="AA2086" s="5"/>
    </row>
    <row r="2087" spans="1:27" ht="12" customHeight="1" x14ac:dyDescent="0.15">
      <c r="A2087" s="1" t="s">
        <v>576</v>
      </c>
      <c r="B2087" s="1" t="s">
        <v>31</v>
      </c>
      <c r="C2087" s="1" t="s">
        <v>15</v>
      </c>
      <c r="D2087" s="1" t="s">
        <v>2462</v>
      </c>
      <c r="E2087" s="1" t="s">
        <v>10</v>
      </c>
      <c r="F2087" s="1" t="s">
        <v>581</v>
      </c>
      <c r="G2087" s="1" t="s">
        <v>238</v>
      </c>
      <c r="H2087" s="1" t="s">
        <v>306</v>
      </c>
      <c r="I2087" s="16"/>
      <c r="J2087" s="16"/>
      <c r="K2087" s="16"/>
      <c r="L2087" s="16"/>
      <c r="M2087" s="16"/>
      <c r="N2087" s="16"/>
      <c r="O2087" s="16"/>
      <c r="P2087" s="16"/>
      <c r="Q2087" s="16"/>
      <c r="R2087" s="16"/>
      <c r="S2087" s="16"/>
      <c r="T2087" s="16"/>
      <c r="U2087" s="16"/>
      <c r="V2087" s="1" t="s">
        <v>3045</v>
      </c>
      <c r="W2087" s="1" t="s">
        <v>2551</v>
      </c>
      <c r="X2087" s="5" t="s">
        <v>3050</v>
      </c>
      <c r="Y2087" s="5" t="s">
        <v>2737</v>
      </c>
      <c r="Z2087" s="5" t="s">
        <v>2788</v>
      </c>
      <c r="AA2087" s="5"/>
    </row>
    <row r="2088" spans="1:27" ht="12" customHeight="1" x14ac:dyDescent="0.15">
      <c r="A2088" s="1" t="s">
        <v>576</v>
      </c>
      <c r="B2088" s="1" t="s">
        <v>31</v>
      </c>
      <c r="C2088" s="1" t="s">
        <v>17</v>
      </c>
      <c r="D2088" s="1" t="s">
        <v>2462</v>
      </c>
      <c r="E2088" s="1" t="s">
        <v>10</v>
      </c>
      <c r="F2088" s="1" t="s">
        <v>581</v>
      </c>
      <c r="G2088" s="1" t="s">
        <v>242</v>
      </c>
      <c r="H2088" s="1" t="s">
        <v>394</v>
      </c>
      <c r="I2088" s="16"/>
      <c r="J2088" s="16"/>
      <c r="K2088" s="16"/>
      <c r="L2088" s="16"/>
      <c r="M2088" s="16"/>
      <c r="N2088" s="16"/>
      <c r="O2088" s="16"/>
      <c r="P2088" s="16"/>
      <c r="Q2088" s="16"/>
      <c r="R2088" s="16"/>
      <c r="S2088" s="16"/>
      <c r="T2088" s="16"/>
      <c r="U2088" s="16"/>
      <c r="V2088" s="1" t="s">
        <v>3045</v>
      </c>
      <c r="W2088" s="1" t="s">
        <v>2551</v>
      </c>
      <c r="X2088" s="5" t="s">
        <v>3050</v>
      </c>
      <c r="Y2088" s="5" t="s">
        <v>2557</v>
      </c>
      <c r="Z2088" s="5" t="s">
        <v>2734</v>
      </c>
      <c r="AA2088" s="5"/>
    </row>
    <row r="2089" spans="1:27" ht="12" customHeight="1" x14ac:dyDescent="0.15">
      <c r="A2089" s="1" t="s">
        <v>576</v>
      </c>
      <c r="B2089" s="1" t="s">
        <v>31</v>
      </c>
      <c r="C2089" s="1" t="s">
        <v>19</v>
      </c>
      <c r="D2089" s="1" t="s">
        <v>2462</v>
      </c>
      <c r="E2089" s="1" t="s">
        <v>10</v>
      </c>
      <c r="F2089" s="1" t="s">
        <v>581</v>
      </c>
      <c r="G2089" s="1" t="s">
        <v>245</v>
      </c>
      <c r="H2089" s="1" t="s">
        <v>306</v>
      </c>
      <c r="I2089" s="16"/>
      <c r="J2089" s="16"/>
      <c r="K2089" s="16"/>
      <c r="L2089" s="16"/>
      <c r="M2089" s="16"/>
      <c r="N2089" s="16"/>
      <c r="O2089" s="16"/>
      <c r="P2089" s="16"/>
      <c r="Q2089" s="16"/>
      <c r="R2089" s="16"/>
      <c r="S2089" s="16"/>
      <c r="T2089" s="16"/>
      <c r="U2089" s="16"/>
      <c r="V2089" s="1" t="s">
        <v>3045</v>
      </c>
      <c r="W2089" s="1" t="s">
        <v>2551</v>
      </c>
      <c r="X2089" s="5" t="s">
        <v>3050</v>
      </c>
      <c r="Y2089" s="5" t="s">
        <v>2740</v>
      </c>
      <c r="Z2089" s="5" t="s">
        <v>2788</v>
      </c>
      <c r="AA2089" s="5"/>
    </row>
    <row r="2090" spans="1:27" ht="12" customHeight="1" x14ac:dyDescent="0.15">
      <c r="A2090" s="1" t="s">
        <v>576</v>
      </c>
      <c r="B2090" s="1" t="s">
        <v>31</v>
      </c>
      <c r="C2090" s="1" t="s">
        <v>21</v>
      </c>
      <c r="D2090" s="1" t="s">
        <v>2462</v>
      </c>
      <c r="E2090" s="1" t="s">
        <v>10</v>
      </c>
      <c r="F2090" s="1" t="s">
        <v>581</v>
      </c>
      <c r="G2090" s="1" t="s">
        <v>249</v>
      </c>
      <c r="H2090" s="1" t="s">
        <v>394</v>
      </c>
      <c r="I2090" s="16"/>
      <c r="J2090" s="16"/>
      <c r="K2090" s="16"/>
      <c r="L2090" s="16"/>
      <c r="M2090" s="16"/>
      <c r="N2090" s="16"/>
      <c r="O2090" s="16"/>
      <c r="P2090" s="16"/>
      <c r="Q2090" s="16"/>
      <c r="R2090" s="16"/>
      <c r="S2090" s="16"/>
      <c r="T2090" s="16"/>
      <c r="U2090" s="16"/>
      <c r="V2090" s="1" t="s">
        <v>3045</v>
      </c>
      <c r="W2090" s="1" t="s">
        <v>2551</v>
      </c>
      <c r="X2090" s="5" t="s">
        <v>3050</v>
      </c>
      <c r="Y2090" s="5" t="s">
        <v>2559</v>
      </c>
      <c r="Z2090" s="5" t="s">
        <v>2734</v>
      </c>
      <c r="AA2090" s="5"/>
    </row>
    <row r="2091" spans="1:27" ht="12" customHeight="1" x14ac:dyDescent="0.15">
      <c r="A2091" s="1" t="s">
        <v>576</v>
      </c>
      <c r="B2091" s="1" t="s">
        <v>33</v>
      </c>
      <c r="C2091" s="1" t="s">
        <v>9</v>
      </c>
      <c r="D2091" s="1" t="s">
        <v>2462</v>
      </c>
      <c r="E2091" s="1" t="s">
        <v>10</v>
      </c>
      <c r="F2091" s="1" t="s">
        <v>582</v>
      </c>
      <c r="G2091" s="1" t="s">
        <v>234</v>
      </c>
      <c r="H2091" s="1" t="s">
        <v>394</v>
      </c>
      <c r="I2091" s="16"/>
      <c r="J2091" s="16"/>
      <c r="K2091" s="16"/>
      <c r="L2091" s="16"/>
      <c r="M2091" s="16"/>
      <c r="N2091" s="16"/>
      <c r="O2091" s="16"/>
      <c r="P2091" s="16"/>
      <c r="Q2091" s="16"/>
      <c r="R2091" s="16"/>
      <c r="S2091" s="16"/>
      <c r="T2091" s="16"/>
      <c r="U2091" s="16"/>
      <c r="V2091" s="1" t="s">
        <v>3045</v>
      </c>
      <c r="W2091" s="1" t="s">
        <v>2551</v>
      </c>
      <c r="X2091" s="5" t="s">
        <v>3051</v>
      </c>
      <c r="Y2091" s="5" t="s">
        <v>2553</v>
      </c>
      <c r="Z2091" s="5" t="s">
        <v>2734</v>
      </c>
      <c r="AA2091" s="5"/>
    </row>
    <row r="2092" spans="1:27" ht="12" customHeight="1" x14ac:dyDescent="0.15">
      <c r="A2092" s="1" t="s">
        <v>576</v>
      </c>
      <c r="B2092" s="1" t="s">
        <v>33</v>
      </c>
      <c r="C2092" s="1" t="s">
        <v>15</v>
      </c>
      <c r="D2092" s="1" t="s">
        <v>2462</v>
      </c>
      <c r="E2092" s="1" t="s">
        <v>10</v>
      </c>
      <c r="F2092" s="1" t="s">
        <v>582</v>
      </c>
      <c r="G2092" s="1" t="s">
        <v>238</v>
      </c>
      <c r="H2092" s="1" t="s">
        <v>306</v>
      </c>
      <c r="I2092" s="16"/>
      <c r="J2092" s="16"/>
      <c r="K2092" s="16"/>
      <c r="L2092" s="16"/>
      <c r="M2092" s="16"/>
      <c r="N2092" s="16"/>
      <c r="O2092" s="16"/>
      <c r="P2092" s="16"/>
      <c r="Q2092" s="16"/>
      <c r="R2092" s="16"/>
      <c r="S2092" s="16"/>
      <c r="T2092" s="16"/>
      <c r="U2092" s="16"/>
      <c r="V2092" s="1" t="s">
        <v>3045</v>
      </c>
      <c r="W2092" s="1" t="s">
        <v>2551</v>
      </c>
      <c r="X2092" s="5" t="s">
        <v>3051</v>
      </c>
      <c r="Y2092" s="5" t="s">
        <v>2737</v>
      </c>
      <c r="Z2092" s="5" t="s">
        <v>2788</v>
      </c>
      <c r="AA2092" s="5"/>
    </row>
    <row r="2093" spans="1:27" ht="12" customHeight="1" x14ac:dyDescent="0.15">
      <c r="A2093" s="1" t="s">
        <v>576</v>
      </c>
      <c r="B2093" s="1" t="s">
        <v>33</v>
      </c>
      <c r="C2093" s="1" t="s">
        <v>17</v>
      </c>
      <c r="D2093" s="1" t="s">
        <v>2462</v>
      </c>
      <c r="E2093" s="1" t="s">
        <v>10</v>
      </c>
      <c r="F2093" s="1" t="s">
        <v>582</v>
      </c>
      <c r="G2093" s="1" t="s">
        <v>242</v>
      </c>
      <c r="H2093" s="1" t="s">
        <v>394</v>
      </c>
      <c r="I2093" s="16"/>
      <c r="J2093" s="16"/>
      <c r="K2093" s="16"/>
      <c r="L2093" s="16"/>
      <c r="M2093" s="16"/>
      <c r="N2093" s="16"/>
      <c r="O2093" s="16"/>
      <c r="P2093" s="16"/>
      <c r="Q2093" s="16"/>
      <c r="R2093" s="16"/>
      <c r="S2093" s="16"/>
      <c r="T2093" s="16"/>
      <c r="U2093" s="16"/>
      <c r="V2093" s="1" t="s">
        <v>3045</v>
      </c>
      <c r="W2093" s="1" t="s">
        <v>2551</v>
      </c>
      <c r="X2093" s="5" t="s">
        <v>3051</v>
      </c>
      <c r="Y2093" s="5" t="s">
        <v>2557</v>
      </c>
      <c r="Z2093" s="5" t="s">
        <v>2734</v>
      </c>
      <c r="AA2093" s="5"/>
    </row>
    <row r="2094" spans="1:27" ht="12" customHeight="1" x14ac:dyDescent="0.15">
      <c r="A2094" s="1" t="s">
        <v>576</v>
      </c>
      <c r="B2094" s="1" t="s">
        <v>33</v>
      </c>
      <c r="C2094" s="1" t="s">
        <v>19</v>
      </c>
      <c r="D2094" s="1" t="s">
        <v>2462</v>
      </c>
      <c r="E2094" s="1" t="s">
        <v>10</v>
      </c>
      <c r="F2094" s="1" t="s">
        <v>582</v>
      </c>
      <c r="G2094" s="1" t="s">
        <v>245</v>
      </c>
      <c r="H2094" s="1" t="s">
        <v>306</v>
      </c>
      <c r="I2094" s="16"/>
      <c r="J2094" s="16"/>
      <c r="K2094" s="16"/>
      <c r="L2094" s="16"/>
      <c r="M2094" s="16"/>
      <c r="N2094" s="16"/>
      <c r="O2094" s="16"/>
      <c r="P2094" s="16"/>
      <c r="Q2094" s="16"/>
      <c r="R2094" s="16"/>
      <c r="S2094" s="16"/>
      <c r="T2094" s="16"/>
      <c r="U2094" s="16"/>
      <c r="V2094" s="1" t="s">
        <v>3045</v>
      </c>
      <c r="W2094" s="1" t="s">
        <v>2551</v>
      </c>
      <c r="X2094" s="5" t="s">
        <v>3051</v>
      </c>
      <c r="Y2094" s="5" t="s">
        <v>2740</v>
      </c>
      <c r="Z2094" s="5" t="s">
        <v>2788</v>
      </c>
      <c r="AA2094" s="5"/>
    </row>
    <row r="2095" spans="1:27" ht="12" customHeight="1" x14ac:dyDescent="0.15">
      <c r="A2095" s="1" t="s">
        <v>576</v>
      </c>
      <c r="B2095" s="1" t="s">
        <v>33</v>
      </c>
      <c r="C2095" s="1" t="s">
        <v>21</v>
      </c>
      <c r="D2095" s="1" t="s">
        <v>2462</v>
      </c>
      <c r="E2095" s="1" t="s">
        <v>10</v>
      </c>
      <c r="F2095" s="1" t="s">
        <v>582</v>
      </c>
      <c r="G2095" s="1" t="s">
        <v>249</v>
      </c>
      <c r="H2095" s="1" t="s">
        <v>394</v>
      </c>
      <c r="I2095" s="16"/>
      <c r="J2095" s="16"/>
      <c r="K2095" s="16"/>
      <c r="L2095" s="16"/>
      <c r="M2095" s="16"/>
      <c r="N2095" s="16"/>
      <c r="O2095" s="16"/>
      <c r="P2095" s="16"/>
      <c r="Q2095" s="16"/>
      <c r="R2095" s="16"/>
      <c r="S2095" s="16"/>
      <c r="T2095" s="16"/>
      <c r="U2095" s="16"/>
      <c r="V2095" s="1" t="s">
        <v>3045</v>
      </c>
      <c r="W2095" s="1" t="s">
        <v>2551</v>
      </c>
      <c r="X2095" s="5" t="s">
        <v>3051</v>
      </c>
      <c r="Y2095" s="5" t="s">
        <v>2559</v>
      </c>
      <c r="Z2095" s="5" t="s">
        <v>2734</v>
      </c>
      <c r="AA2095" s="5"/>
    </row>
    <row r="2096" spans="1:27" ht="12" customHeight="1" x14ac:dyDescent="0.15">
      <c r="A2096" s="1" t="s">
        <v>576</v>
      </c>
      <c r="B2096" s="1" t="s">
        <v>35</v>
      </c>
      <c r="C2096" s="1" t="s">
        <v>9</v>
      </c>
      <c r="D2096" s="1" t="s">
        <v>2462</v>
      </c>
      <c r="E2096" s="1" t="s">
        <v>10</v>
      </c>
      <c r="F2096" s="1" t="s">
        <v>583</v>
      </c>
      <c r="G2096" s="1" t="s">
        <v>234</v>
      </c>
      <c r="H2096" s="1" t="s">
        <v>394</v>
      </c>
      <c r="I2096" s="16"/>
      <c r="J2096" s="16"/>
      <c r="K2096" s="16"/>
      <c r="L2096" s="16"/>
      <c r="M2096" s="16"/>
      <c r="N2096" s="16"/>
      <c r="O2096" s="16"/>
      <c r="P2096" s="16"/>
      <c r="Q2096" s="16"/>
      <c r="R2096" s="16"/>
      <c r="S2096" s="16"/>
      <c r="T2096" s="16"/>
      <c r="U2096" s="16"/>
      <c r="V2096" s="1" t="s">
        <v>3045</v>
      </c>
      <c r="W2096" s="1" t="s">
        <v>2551</v>
      </c>
      <c r="X2096" s="5" t="s">
        <v>3052</v>
      </c>
      <c r="Y2096" s="5" t="s">
        <v>2553</v>
      </c>
      <c r="Z2096" s="5" t="s">
        <v>2734</v>
      </c>
      <c r="AA2096" s="5"/>
    </row>
    <row r="2097" spans="1:27" ht="12" customHeight="1" x14ac:dyDescent="0.15">
      <c r="A2097" s="1" t="s">
        <v>576</v>
      </c>
      <c r="B2097" s="1" t="s">
        <v>35</v>
      </c>
      <c r="C2097" s="1" t="s">
        <v>15</v>
      </c>
      <c r="D2097" s="1" t="s">
        <v>2462</v>
      </c>
      <c r="E2097" s="1" t="s">
        <v>10</v>
      </c>
      <c r="F2097" s="1" t="s">
        <v>583</v>
      </c>
      <c r="G2097" s="1" t="s">
        <v>238</v>
      </c>
      <c r="H2097" s="1" t="s">
        <v>306</v>
      </c>
      <c r="I2097" s="16"/>
      <c r="J2097" s="16"/>
      <c r="K2097" s="16"/>
      <c r="L2097" s="16"/>
      <c r="M2097" s="16"/>
      <c r="N2097" s="16"/>
      <c r="O2097" s="16"/>
      <c r="P2097" s="16"/>
      <c r="Q2097" s="16"/>
      <c r="R2097" s="16"/>
      <c r="S2097" s="16"/>
      <c r="T2097" s="16"/>
      <c r="U2097" s="16"/>
      <c r="V2097" s="1" t="s">
        <v>3045</v>
      </c>
      <c r="W2097" s="1" t="s">
        <v>2551</v>
      </c>
      <c r="X2097" s="5" t="s">
        <v>3052</v>
      </c>
      <c r="Y2097" s="5" t="s">
        <v>2737</v>
      </c>
      <c r="Z2097" s="5" t="s">
        <v>2788</v>
      </c>
      <c r="AA2097" s="5"/>
    </row>
    <row r="2098" spans="1:27" ht="12" customHeight="1" x14ac:dyDescent="0.15">
      <c r="A2098" s="1" t="s">
        <v>576</v>
      </c>
      <c r="B2098" s="1" t="s">
        <v>35</v>
      </c>
      <c r="C2098" s="1" t="s">
        <v>17</v>
      </c>
      <c r="D2098" s="1" t="s">
        <v>2462</v>
      </c>
      <c r="E2098" s="1" t="s">
        <v>10</v>
      </c>
      <c r="F2098" s="1" t="s">
        <v>583</v>
      </c>
      <c r="G2098" s="1" t="s">
        <v>242</v>
      </c>
      <c r="H2098" s="1" t="s">
        <v>394</v>
      </c>
      <c r="I2098" s="16"/>
      <c r="J2098" s="16"/>
      <c r="K2098" s="16"/>
      <c r="L2098" s="16"/>
      <c r="M2098" s="16"/>
      <c r="N2098" s="16"/>
      <c r="O2098" s="16"/>
      <c r="P2098" s="16"/>
      <c r="Q2098" s="16"/>
      <c r="R2098" s="16"/>
      <c r="S2098" s="16"/>
      <c r="T2098" s="16"/>
      <c r="U2098" s="16"/>
      <c r="V2098" s="1" t="s">
        <v>3045</v>
      </c>
      <c r="W2098" s="1" t="s">
        <v>2551</v>
      </c>
      <c r="X2098" s="5" t="s">
        <v>3052</v>
      </c>
      <c r="Y2098" s="5" t="s">
        <v>2557</v>
      </c>
      <c r="Z2098" s="5" t="s">
        <v>2734</v>
      </c>
      <c r="AA2098" s="5"/>
    </row>
    <row r="2099" spans="1:27" ht="12" customHeight="1" x14ac:dyDescent="0.15">
      <c r="A2099" s="1" t="s">
        <v>576</v>
      </c>
      <c r="B2099" s="1" t="s">
        <v>35</v>
      </c>
      <c r="C2099" s="1" t="s">
        <v>19</v>
      </c>
      <c r="D2099" s="1" t="s">
        <v>2462</v>
      </c>
      <c r="E2099" s="1" t="s">
        <v>10</v>
      </c>
      <c r="F2099" s="1" t="s">
        <v>583</v>
      </c>
      <c r="G2099" s="1" t="s">
        <v>245</v>
      </c>
      <c r="H2099" s="1" t="s">
        <v>306</v>
      </c>
      <c r="I2099" s="16"/>
      <c r="J2099" s="16"/>
      <c r="K2099" s="16"/>
      <c r="L2099" s="16"/>
      <c r="M2099" s="16"/>
      <c r="N2099" s="16"/>
      <c r="O2099" s="16"/>
      <c r="P2099" s="16"/>
      <c r="Q2099" s="16"/>
      <c r="R2099" s="16"/>
      <c r="S2099" s="16"/>
      <c r="T2099" s="16"/>
      <c r="U2099" s="16"/>
      <c r="V2099" s="1" t="s">
        <v>3045</v>
      </c>
      <c r="W2099" s="1" t="s">
        <v>2551</v>
      </c>
      <c r="X2099" s="5" t="s">
        <v>3052</v>
      </c>
      <c r="Y2099" s="5" t="s">
        <v>2740</v>
      </c>
      <c r="Z2099" s="5" t="s">
        <v>2788</v>
      </c>
      <c r="AA2099" s="5"/>
    </row>
    <row r="2100" spans="1:27" ht="12" customHeight="1" x14ac:dyDescent="0.15">
      <c r="A2100" s="1" t="s">
        <v>576</v>
      </c>
      <c r="B2100" s="1" t="s">
        <v>35</v>
      </c>
      <c r="C2100" s="1" t="s">
        <v>21</v>
      </c>
      <c r="D2100" s="1" t="s">
        <v>2462</v>
      </c>
      <c r="E2100" s="1" t="s">
        <v>10</v>
      </c>
      <c r="F2100" s="1" t="s">
        <v>583</v>
      </c>
      <c r="G2100" s="1" t="s">
        <v>249</v>
      </c>
      <c r="H2100" s="1" t="s">
        <v>394</v>
      </c>
      <c r="I2100" s="16"/>
      <c r="J2100" s="16"/>
      <c r="K2100" s="16"/>
      <c r="L2100" s="16"/>
      <c r="M2100" s="16"/>
      <c r="N2100" s="16"/>
      <c r="O2100" s="16"/>
      <c r="P2100" s="16"/>
      <c r="Q2100" s="16"/>
      <c r="R2100" s="16"/>
      <c r="S2100" s="16"/>
      <c r="T2100" s="16"/>
      <c r="U2100" s="16"/>
      <c r="V2100" s="1" t="s">
        <v>3045</v>
      </c>
      <c r="W2100" s="1" t="s">
        <v>2551</v>
      </c>
      <c r="X2100" s="5" t="s">
        <v>3052</v>
      </c>
      <c r="Y2100" s="5" t="s">
        <v>2559</v>
      </c>
      <c r="Z2100" s="5" t="s">
        <v>2734</v>
      </c>
      <c r="AA2100" s="5"/>
    </row>
    <row r="2101" spans="1:27" ht="12" customHeight="1" x14ac:dyDescent="0.15">
      <c r="A2101" s="1" t="s">
        <v>576</v>
      </c>
      <c r="B2101" s="1" t="s">
        <v>37</v>
      </c>
      <c r="C2101" s="1" t="s">
        <v>9</v>
      </c>
      <c r="D2101" s="1" t="s">
        <v>2462</v>
      </c>
      <c r="E2101" s="1" t="s">
        <v>10</v>
      </c>
      <c r="F2101" s="1" t="s">
        <v>584</v>
      </c>
      <c r="G2101" s="1" t="s">
        <v>234</v>
      </c>
      <c r="H2101" s="1" t="s">
        <v>394</v>
      </c>
      <c r="I2101" s="16"/>
      <c r="J2101" s="16"/>
      <c r="K2101" s="16"/>
      <c r="L2101" s="16"/>
      <c r="M2101" s="16"/>
      <c r="N2101" s="16"/>
      <c r="O2101" s="16"/>
      <c r="P2101" s="16"/>
      <c r="Q2101" s="16"/>
      <c r="R2101" s="16"/>
      <c r="S2101" s="16"/>
      <c r="T2101" s="16"/>
      <c r="U2101" s="16"/>
      <c r="V2101" s="1" t="s">
        <v>3045</v>
      </c>
      <c r="W2101" s="1" t="s">
        <v>2551</v>
      </c>
      <c r="X2101" s="5" t="s">
        <v>3053</v>
      </c>
      <c r="Y2101" s="5" t="s">
        <v>2553</v>
      </c>
      <c r="Z2101" s="5" t="s">
        <v>2734</v>
      </c>
      <c r="AA2101" s="5"/>
    </row>
    <row r="2102" spans="1:27" ht="12" customHeight="1" x14ac:dyDescent="0.15">
      <c r="A2102" s="1" t="s">
        <v>576</v>
      </c>
      <c r="B2102" s="1" t="s">
        <v>37</v>
      </c>
      <c r="C2102" s="1" t="s">
        <v>15</v>
      </c>
      <c r="D2102" s="1" t="s">
        <v>2462</v>
      </c>
      <c r="E2102" s="1" t="s">
        <v>10</v>
      </c>
      <c r="F2102" s="1" t="s">
        <v>584</v>
      </c>
      <c r="G2102" s="1" t="s">
        <v>238</v>
      </c>
      <c r="H2102" s="1" t="s">
        <v>306</v>
      </c>
      <c r="I2102" s="16"/>
      <c r="J2102" s="16"/>
      <c r="K2102" s="16"/>
      <c r="L2102" s="16"/>
      <c r="M2102" s="16"/>
      <c r="N2102" s="16"/>
      <c r="O2102" s="16"/>
      <c r="P2102" s="16"/>
      <c r="Q2102" s="16"/>
      <c r="R2102" s="16"/>
      <c r="S2102" s="16"/>
      <c r="T2102" s="16"/>
      <c r="U2102" s="16"/>
      <c r="V2102" s="1" t="s">
        <v>3045</v>
      </c>
      <c r="W2102" s="1" t="s">
        <v>2551</v>
      </c>
      <c r="X2102" s="5" t="s">
        <v>3053</v>
      </c>
      <c r="Y2102" s="5" t="s">
        <v>2737</v>
      </c>
      <c r="Z2102" s="5" t="s">
        <v>2788</v>
      </c>
      <c r="AA2102" s="5"/>
    </row>
    <row r="2103" spans="1:27" ht="12" customHeight="1" x14ac:dyDescent="0.15">
      <c r="A2103" s="1" t="s">
        <v>576</v>
      </c>
      <c r="B2103" s="1" t="s">
        <v>37</v>
      </c>
      <c r="C2103" s="1" t="s">
        <v>17</v>
      </c>
      <c r="D2103" s="1" t="s">
        <v>2462</v>
      </c>
      <c r="E2103" s="1" t="s">
        <v>10</v>
      </c>
      <c r="F2103" s="1" t="s">
        <v>584</v>
      </c>
      <c r="G2103" s="1" t="s">
        <v>242</v>
      </c>
      <c r="H2103" s="1" t="s">
        <v>394</v>
      </c>
      <c r="I2103" s="16"/>
      <c r="J2103" s="16"/>
      <c r="K2103" s="16"/>
      <c r="L2103" s="16"/>
      <c r="M2103" s="16"/>
      <c r="N2103" s="16"/>
      <c r="O2103" s="16"/>
      <c r="P2103" s="16"/>
      <c r="Q2103" s="16"/>
      <c r="R2103" s="16"/>
      <c r="S2103" s="16"/>
      <c r="T2103" s="16"/>
      <c r="U2103" s="16"/>
      <c r="V2103" s="1" t="s">
        <v>3045</v>
      </c>
      <c r="W2103" s="1" t="s">
        <v>2551</v>
      </c>
      <c r="X2103" s="5" t="s">
        <v>3053</v>
      </c>
      <c r="Y2103" s="5" t="s">
        <v>2557</v>
      </c>
      <c r="Z2103" s="5" t="s">
        <v>2734</v>
      </c>
      <c r="AA2103" s="5"/>
    </row>
    <row r="2104" spans="1:27" ht="12" customHeight="1" x14ac:dyDescent="0.15">
      <c r="A2104" s="1" t="s">
        <v>576</v>
      </c>
      <c r="B2104" s="1" t="s">
        <v>37</v>
      </c>
      <c r="C2104" s="1" t="s">
        <v>19</v>
      </c>
      <c r="D2104" s="1" t="s">
        <v>2462</v>
      </c>
      <c r="E2104" s="1" t="s">
        <v>10</v>
      </c>
      <c r="F2104" s="1" t="s">
        <v>584</v>
      </c>
      <c r="G2104" s="1" t="s">
        <v>245</v>
      </c>
      <c r="H2104" s="1" t="s">
        <v>306</v>
      </c>
      <c r="I2104" s="16"/>
      <c r="J2104" s="16"/>
      <c r="K2104" s="16"/>
      <c r="L2104" s="16"/>
      <c r="M2104" s="16"/>
      <c r="N2104" s="16"/>
      <c r="O2104" s="16"/>
      <c r="P2104" s="16"/>
      <c r="Q2104" s="16"/>
      <c r="R2104" s="16"/>
      <c r="S2104" s="16"/>
      <c r="T2104" s="16"/>
      <c r="U2104" s="16"/>
      <c r="V2104" s="1" t="s">
        <v>3045</v>
      </c>
      <c r="W2104" s="1" t="s">
        <v>2551</v>
      </c>
      <c r="X2104" s="5" t="s">
        <v>3053</v>
      </c>
      <c r="Y2104" s="5" t="s">
        <v>2740</v>
      </c>
      <c r="Z2104" s="5" t="s">
        <v>2788</v>
      </c>
      <c r="AA2104" s="5"/>
    </row>
    <row r="2105" spans="1:27" ht="12" customHeight="1" x14ac:dyDescent="0.15">
      <c r="A2105" s="1" t="s">
        <v>576</v>
      </c>
      <c r="B2105" s="1" t="s">
        <v>37</v>
      </c>
      <c r="C2105" s="1" t="s">
        <v>21</v>
      </c>
      <c r="D2105" s="1" t="s">
        <v>2462</v>
      </c>
      <c r="E2105" s="1" t="s">
        <v>10</v>
      </c>
      <c r="F2105" s="1" t="s">
        <v>584</v>
      </c>
      <c r="G2105" s="1" t="s">
        <v>249</v>
      </c>
      <c r="H2105" s="1" t="s">
        <v>394</v>
      </c>
      <c r="I2105" s="16"/>
      <c r="J2105" s="16"/>
      <c r="K2105" s="16"/>
      <c r="L2105" s="16"/>
      <c r="M2105" s="16"/>
      <c r="N2105" s="16"/>
      <c r="O2105" s="16"/>
      <c r="P2105" s="16"/>
      <c r="Q2105" s="16"/>
      <c r="R2105" s="16"/>
      <c r="S2105" s="16">
        <v>0.95240000000000002</v>
      </c>
      <c r="T2105" s="16"/>
      <c r="U2105" s="16"/>
      <c r="V2105" s="1" t="s">
        <v>3045</v>
      </c>
      <c r="W2105" s="1" t="s">
        <v>2551</v>
      </c>
      <c r="X2105" s="5" t="s">
        <v>3053</v>
      </c>
      <c r="Y2105" s="5" t="s">
        <v>2559</v>
      </c>
      <c r="Z2105" s="5" t="s">
        <v>2734</v>
      </c>
      <c r="AA2105" s="5"/>
    </row>
    <row r="2106" spans="1:27" ht="12" customHeight="1" x14ac:dyDescent="0.15">
      <c r="A2106" s="1" t="s">
        <v>576</v>
      </c>
      <c r="B2106" s="1" t="s">
        <v>39</v>
      </c>
      <c r="C2106" s="1" t="s">
        <v>9</v>
      </c>
      <c r="D2106" s="1" t="s">
        <v>2462</v>
      </c>
      <c r="E2106" s="1" t="s">
        <v>10</v>
      </c>
      <c r="F2106" s="1" t="s">
        <v>585</v>
      </c>
      <c r="G2106" s="1" t="s">
        <v>234</v>
      </c>
      <c r="H2106" s="1" t="s">
        <v>394</v>
      </c>
      <c r="I2106" s="16"/>
      <c r="J2106" s="16"/>
      <c r="K2106" s="16"/>
      <c r="L2106" s="16"/>
      <c r="M2106" s="16"/>
      <c r="N2106" s="16"/>
      <c r="O2106" s="16"/>
      <c r="P2106" s="16"/>
      <c r="Q2106" s="16"/>
      <c r="R2106" s="16"/>
      <c r="S2106" s="16"/>
      <c r="T2106" s="16"/>
      <c r="U2106" s="16"/>
      <c r="V2106" s="1" t="s">
        <v>3045</v>
      </c>
      <c r="W2106" s="1" t="s">
        <v>2551</v>
      </c>
      <c r="X2106" s="5" t="s">
        <v>3054</v>
      </c>
      <c r="Y2106" s="5" t="s">
        <v>2553</v>
      </c>
      <c r="Z2106" s="5" t="s">
        <v>2734</v>
      </c>
      <c r="AA2106" s="5"/>
    </row>
    <row r="2107" spans="1:27" ht="12" customHeight="1" x14ac:dyDescent="0.15">
      <c r="A2107" s="1" t="s">
        <v>576</v>
      </c>
      <c r="B2107" s="1" t="s">
        <v>39</v>
      </c>
      <c r="C2107" s="1" t="s">
        <v>15</v>
      </c>
      <c r="D2107" s="1" t="s">
        <v>2462</v>
      </c>
      <c r="E2107" s="1" t="s">
        <v>10</v>
      </c>
      <c r="F2107" s="1" t="s">
        <v>585</v>
      </c>
      <c r="G2107" s="1" t="s">
        <v>238</v>
      </c>
      <c r="H2107" s="1" t="s">
        <v>306</v>
      </c>
      <c r="I2107" s="16"/>
      <c r="J2107" s="16"/>
      <c r="K2107" s="16"/>
      <c r="L2107" s="16"/>
      <c r="M2107" s="16"/>
      <c r="N2107" s="16"/>
      <c r="O2107" s="16"/>
      <c r="P2107" s="16"/>
      <c r="Q2107" s="16"/>
      <c r="R2107" s="16"/>
      <c r="S2107" s="16"/>
      <c r="T2107" s="16"/>
      <c r="U2107" s="16"/>
      <c r="V2107" s="1" t="s">
        <v>3045</v>
      </c>
      <c r="W2107" s="1" t="s">
        <v>2551</v>
      </c>
      <c r="X2107" s="5" t="s">
        <v>3054</v>
      </c>
      <c r="Y2107" s="5" t="s">
        <v>2737</v>
      </c>
      <c r="Z2107" s="5" t="s">
        <v>2788</v>
      </c>
      <c r="AA2107" s="5"/>
    </row>
    <row r="2108" spans="1:27" ht="12" customHeight="1" x14ac:dyDescent="0.15">
      <c r="A2108" s="1" t="s">
        <v>576</v>
      </c>
      <c r="B2108" s="1" t="s">
        <v>39</v>
      </c>
      <c r="C2108" s="1" t="s">
        <v>17</v>
      </c>
      <c r="D2108" s="1" t="s">
        <v>2462</v>
      </c>
      <c r="E2108" s="1" t="s">
        <v>10</v>
      </c>
      <c r="F2108" s="1" t="s">
        <v>585</v>
      </c>
      <c r="G2108" s="1" t="s">
        <v>242</v>
      </c>
      <c r="H2108" s="1" t="s">
        <v>394</v>
      </c>
      <c r="I2108" s="16"/>
      <c r="J2108" s="16"/>
      <c r="K2108" s="16"/>
      <c r="L2108" s="16"/>
      <c r="M2108" s="16"/>
      <c r="N2108" s="16"/>
      <c r="O2108" s="16"/>
      <c r="P2108" s="16"/>
      <c r="Q2108" s="16"/>
      <c r="R2108" s="16"/>
      <c r="S2108" s="16"/>
      <c r="T2108" s="16"/>
      <c r="U2108" s="16"/>
      <c r="V2108" s="1" t="s">
        <v>3045</v>
      </c>
      <c r="W2108" s="1" t="s">
        <v>2551</v>
      </c>
      <c r="X2108" s="5" t="s">
        <v>3054</v>
      </c>
      <c r="Y2108" s="5" t="s">
        <v>2557</v>
      </c>
      <c r="Z2108" s="5" t="s">
        <v>2734</v>
      </c>
      <c r="AA2108" s="5"/>
    </row>
    <row r="2109" spans="1:27" ht="12" customHeight="1" x14ac:dyDescent="0.15">
      <c r="A2109" s="1" t="s">
        <v>576</v>
      </c>
      <c r="B2109" s="1" t="s">
        <v>39</v>
      </c>
      <c r="C2109" s="1" t="s">
        <v>19</v>
      </c>
      <c r="D2109" s="1" t="s">
        <v>2462</v>
      </c>
      <c r="E2109" s="1" t="s">
        <v>10</v>
      </c>
      <c r="F2109" s="1" t="s">
        <v>585</v>
      </c>
      <c r="G2109" s="1" t="s">
        <v>245</v>
      </c>
      <c r="H2109" s="1" t="s">
        <v>306</v>
      </c>
      <c r="I2109" s="16"/>
      <c r="J2109" s="16"/>
      <c r="K2109" s="16"/>
      <c r="L2109" s="16"/>
      <c r="M2109" s="16"/>
      <c r="N2109" s="16"/>
      <c r="O2109" s="16"/>
      <c r="P2109" s="16"/>
      <c r="Q2109" s="16"/>
      <c r="R2109" s="16"/>
      <c r="S2109" s="16"/>
      <c r="T2109" s="16"/>
      <c r="U2109" s="16"/>
      <c r="V2109" s="1" t="s">
        <v>3045</v>
      </c>
      <c r="W2109" s="1" t="s">
        <v>2551</v>
      </c>
      <c r="X2109" s="5" t="s">
        <v>3054</v>
      </c>
      <c r="Y2109" s="5" t="s">
        <v>2740</v>
      </c>
      <c r="Z2109" s="5" t="s">
        <v>2788</v>
      </c>
      <c r="AA2109" s="5"/>
    </row>
    <row r="2110" spans="1:27" ht="12" customHeight="1" x14ac:dyDescent="0.15">
      <c r="A2110" s="1" t="s">
        <v>576</v>
      </c>
      <c r="B2110" s="1" t="s">
        <v>39</v>
      </c>
      <c r="C2110" s="1" t="s">
        <v>21</v>
      </c>
      <c r="D2110" s="1" t="s">
        <v>2462</v>
      </c>
      <c r="E2110" s="1" t="s">
        <v>10</v>
      </c>
      <c r="F2110" s="1" t="s">
        <v>585</v>
      </c>
      <c r="G2110" s="1" t="s">
        <v>249</v>
      </c>
      <c r="H2110" s="1" t="s">
        <v>394</v>
      </c>
      <c r="I2110" s="16"/>
      <c r="J2110" s="16"/>
      <c r="K2110" s="16"/>
      <c r="L2110" s="16"/>
      <c r="M2110" s="16"/>
      <c r="N2110" s="16"/>
      <c r="O2110" s="16"/>
      <c r="P2110" s="16"/>
      <c r="Q2110" s="16"/>
      <c r="R2110" s="16"/>
      <c r="S2110" s="16"/>
      <c r="T2110" s="16"/>
      <c r="U2110" s="16"/>
      <c r="V2110" s="1" t="s">
        <v>3045</v>
      </c>
      <c r="W2110" s="1" t="s">
        <v>2551</v>
      </c>
      <c r="X2110" s="5" t="s">
        <v>3054</v>
      </c>
      <c r="Y2110" s="5" t="s">
        <v>2559</v>
      </c>
      <c r="Z2110" s="5" t="s">
        <v>2734</v>
      </c>
      <c r="AA2110" s="5"/>
    </row>
    <row r="2111" spans="1:27" ht="12" customHeight="1" x14ac:dyDescent="0.15">
      <c r="A2111" s="1" t="s">
        <v>576</v>
      </c>
      <c r="B2111" s="1" t="s">
        <v>41</v>
      </c>
      <c r="C2111" s="1" t="s">
        <v>9</v>
      </c>
      <c r="D2111" s="1" t="s">
        <v>2462</v>
      </c>
      <c r="E2111" s="1" t="s">
        <v>10</v>
      </c>
      <c r="F2111" s="1" t="s">
        <v>586</v>
      </c>
      <c r="G2111" s="1" t="s">
        <v>234</v>
      </c>
      <c r="H2111" s="1" t="s">
        <v>394</v>
      </c>
      <c r="I2111" s="16"/>
      <c r="J2111" s="16"/>
      <c r="K2111" s="16"/>
      <c r="L2111" s="16"/>
      <c r="M2111" s="16"/>
      <c r="N2111" s="16"/>
      <c r="O2111" s="16"/>
      <c r="P2111" s="16"/>
      <c r="Q2111" s="16"/>
      <c r="R2111" s="16"/>
      <c r="S2111" s="16"/>
      <c r="T2111" s="16"/>
      <c r="U2111" s="16"/>
      <c r="V2111" s="1" t="s">
        <v>3045</v>
      </c>
      <c r="W2111" s="1" t="s">
        <v>2551</v>
      </c>
      <c r="X2111" s="5" t="s">
        <v>3055</v>
      </c>
      <c r="Y2111" s="5" t="s">
        <v>2553</v>
      </c>
      <c r="Z2111" s="5" t="s">
        <v>2734</v>
      </c>
      <c r="AA2111" s="5"/>
    </row>
    <row r="2112" spans="1:27" ht="12" customHeight="1" x14ac:dyDescent="0.15">
      <c r="A2112" s="1" t="s">
        <v>576</v>
      </c>
      <c r="B2112" s="1" t="s">
        <v>41</v>
      </c>
      <c r="C2112" s="1" t="s">
        <v>15</v>
      </c>
      <c r="D2112" s="1" t="s">
        <v>2462</v>
      </c>
      <c r="E2112" s="1" t="s">
        <v>10</v>
      </c>
      <c r="F2112" s="1" t="s">
        <v>586</v>
      </c>
      <c r="G2112" s="1" t="s">
        <v>238</v>
      </c>
      <c r="H2112" s="1" t="s">
        <v>306</v>
      </c>
      <c r="I2112" s="16"/>
      <c r="J2112" s="16"/>
      <c r="K2112" s="16"/>
      <c r="L2112" s="16"/>
      <c r="M2112" s="16"/>
      <c r="N2112" s="16"/>
      <c r="O2112" s="16"/>
      <c r="P2112" s="16"/>
      <c r="Q2112" s="16"/>
      <c r="R2112" s="16"/>
      <c r="S2112" s="16"/>
      <c r="T2112" s="16"/>
      <c r="U2112" s="16"/>
      <c r="V2112" s="1" t="s">
        <v>3045</v>
      </c>
      <c r="W2112" s="1" t="s">
        <v>2551</v>
      </c>
      <c r="X2112" s="5" t="s">
        <v>3055</v>
      </c>
      <c r="Y2112" s="5" t="s">
        <v>2737</v>
      </c>
      <c r="Z2112" s="5" t="s">
        <v>2788</v>
      </c>
      <c r="AA2112" s="5"/>
    </row>
    <row r="2113" spans="1:27" ht="12" customHeight="1" x14ac:dyDescent="0.15">
      <c r="A2113" s="1" t="s">
        <v>576</v>
      </c>
      <c r="B2113" s="1" t="s">
        <v>41</v>
      </c>
      <c r="C2113" s="1" t="s">
        <v>17</v>
      </c>
      <c r="D2113" s="1" t="s">
        <v>2462</v>
      </c>
      <c r="E2113" s="1" t="s">
        <v>10</v>
      </c>
      <c r="F2113" s="1" t="s">
        <v>586</v>
      </c>
      <c r="G2113" s="1" t="s">
        <v>242</v>
      </c>
      <c r="H2113" s="1" t="s">
        <v>394</v>
      </c>
      <c r="I2113" s="16"/>
      <c r="J2113" s="16"/>
      <c r="K2113" s="16"/>
      <c r="L2113" s="16"/>
      <c r="M2113" s="16"/>
      <c r="N2113" s="16"/>
      <c r="O2113" s="16"/>
      <c r="P2113" s="16"/>
      <c r="Q2113" s="16"/>
      <c r="R2113" s="16"/>
      <c r="S2113" s="16"/>
      <c r="T2113" s="16"/>
      <c r="U2113" s="16"/>
      <c r="V2113" s="1" t="s">
        <v>3045</v>
      </c>
      <c r="W2113" s="1" t="s">
        <v>2551</v>
      </c>
      <c r="X2113" s="5" t="s">
        <v>3055</v>
      </c>
      <c r="Y2113" s="5" t="s">
        <v>2557</v>
      </c>
      <c r="Z2113" s="5" t="s">
        <v>2734</v>
      </c>
      <c r="AA2113" s="5"/>
    </row>
    <row r="2114" spans="1:27" ht="12" customHeight="1" x14ac:dyDescent="0.15">
      <c r="A2114" s="1" t="s">
        <v>576</v>
      </c>
      <c r="B2114" s="1" t="s">
        <v>41</v>
      </c>
      <c r="C2114" s="1" t="s">
        <v>19</v>
      </c>
      <c r="D2114" s="1" t="s">
        <v>2462</v>
      </c>
      <c r="E2114" s="1" t="s">
        <v>10</v>
      </c>
      <c r="F2114" s="1" t="s">
        <v>586</v>
      </c>
      <c r="G2114" s="1" t="s">
        <v>245</v>
      </c>
      <c r="H2114" s="1" t="s">
        <v>306</v>
      </c>
      <c r="I2114" s="16"/>
      <c r="J2114" s="16"/>
      <c r="K2114" s="16"/>
      <c r="L2114" s="16"/>
      <c r="M2114" s="16"/>
      <c r="N2114" s="16"/>
      <c r="O2114" s="16"/>
      <c r="P2114" s="16"/>
      <c r="Q2114" s="16"/>
      <c r="R2114" s="16"/>
      <c r="S2114" s="16"/>
      <c r="T2114" s="16"/>
      <c r="U2114" s="16"/>
      <c r="V2114" s="1" t="s">
        <v>3045</v>
      </c>
      <c r="W2114" s="1" t="s">
        <v>2551</v>
      </c>
      <c r="X2114" s="5" t="s">
        <v>3055</v>
      </c>
      <c r="Y2114" s="5" t="s">
        <v>2740</v>
      </c>
      <c r="Z2114" s="5" t="s">
        <v>2788</v>
      </c>
      <c r="AA2114" s="5"/>
    </row>
    <row r="2115" spans="1:27" ht="12" customHeight="1" x14ac:dyDescent="0.15">
      <c r="A2115" s="1" t="s">
        <v>576</v>
      </c>
      <c r="B2115" s="1" t="s">
        <v>41</v>
      </c>
      <c r="C2115" s="1" t="s">
        <v>21</v>
      </c>
      <c r="D2115" s="1" t="s">
        <v>2462</v>
      </c>
      <c r="E2115" s="1" t="s">
        <v>10</v>
      </c>
      <c r="F2115" s="1" t="s">
        <v>586</v>
      </c>
      <c r="G2115" s="1" t="s">
        <v>249</v>
      </c>
      <c r="H2115" s="1" t="s">
        <v>394</v>
      </c>
      <c r="I2115" s="16"/>
      <c r="J2115" s="16"/>
      <c r="K2115" s="16"/>
      <c r="L2115" s="16"/>
      <c r="M2115" s="16"/>
      <c r="N2115" s="16"/>
      <c r="O2115" s="16"/>
      <c r="P2115" s="16"/>
      <c r="Q2115" s="16"/>
      <c r="R2115" s="16"/>
      <c r="S2115" s="16"/>
      <c r="T2115" s="16"/>
      <c r="U2115" s="16"/>
      <c r="V2115" s="1" t="s">
        <v>3045</v>
      </c>
      <c r="W2115" s="1" t="s">
        <v>2551</v>
      </c>
      <c r="X2115" s="5" t="s">
        <v>3055</v>
      </c>
      <c r="Y2115" s="5" t="s">
        <v>2559</v>
      </c>
      <c r="Z2115" s="5" t="s">
        <v>2734</v>
      </c>
      <c r="AA2115" s="5"/>
    </row>
    <row r="2116" spans="1:27" ht="12" customHeight="1" x14ac:dyDescent="0.15">
      <c r="A2116" s="1" t="s">
        <v>576</v>
      </c>
      <c r="B2116" s="1" t="s">
        <v>43</v>
      </c>
      <c r="C2116" s="1" t="s">
        <v>9</v>
      </c>
      <c r="D2116" s="1" t="s">
        <v>2462</v>
      </c>
      <c r="E2116" s="1" t="s">
        <v>10</v>
      </c>
      <c r="F2116" s="1" t="s">
        <v>587</v>
      </c>
      <c r="G2116" s="1" t="s">
        <v>234</v>
      </c>
      <c r="H2116" s="1" t="s">
        <v>394</v>
      </c>
      <c r="I2116" s="16"/>
      <c r="J2116" s="16"/>
      <c r="K2116" s="16"/>
      <c r="L2116" s="16"/>
      <c r="M2116" s="16"/>
      <c r="N2116" s="16"/>
      <c r="O2116" s="16"/>
      <c r="P2116" s="16"/>
      <c r="Q2116" s="16"/>
      <c r="R2116" s="16"/>
      <c r="S2116" s="16"/>
      <c r="T2116" s="16"/>
      <c r="U2116" s="16"/>
      <c r="V2116" s="1" t="s">
        <v>3045</v>
      </c>
      <c r="W2116" s="1" t="s">
        <v>2551</v>
      </c>
      <c r="X2116" s="5" t="s">
        <v>3056</v>
      </c>
      <c r="Y2116" s="5" t="s">
        <v>2553</v>
      </c>
      <c r="Z2116" s="5" t="s">
        <v>2734</v>
      </c>
      <c r="AA2116" s="5"/>
    </row>
    <row r="2117" spans="1:27" ht="12" customHeight="1" x14ac:dyDescent="0.15">
      <c r="A2117" s="1" t="s">
        <v>576</v>
      </c>
      <c r="B2117" s="1" t="s">
        <v>43</v>
      </c>
      <c r="C2117" s="1" t="s">
        <v>15</v>
      </c>
      <c r="D2117" s="1" t="s">
        <v>2462</v>
      </c>
      <c r="E2117" s="1" t="s">
        <v>10</v>
      </c>
      <c r="F2117" s="1" t="s">
        <v>587</v>
      </c>
      <c r="G2117" s="1" t="s">
        <v>238</v>
      </c>
      <c r="H2117" s="1" t="s">
        <v>306</v>
      </c>
      <c r="I2117" s="16"/>
      <c r="J2117" s="16"/>
      <c r="K2117" s="16"/>
      <c r="L2117" s="16"/>
      <c r="M2117" s="16"/>
      <c r="N2117" s="16"/>
      <c r="O2117" s="16"/>
      <c r="P2117" s="16"/>
      <c r="Q2117" s="16"/>
      <c r="R2117" s="16"/>
      <c r="S2117" s="16"/>
      <c r="T2117" s="16"/>
      <c r="U2117" s="16"/>
      <c r="V2117" s="1" t="s">
        <v>3045</v>
      </c>
      <c r="W2117" s="1" t="s">
        <v>2551</v>
      </c>
      <c r="X2117" s="5" t="s">
        <v>3056</v>
      </c>
      <c r="Y2117" s="5" t="s">
        <v>2737</v>
      </c>
      <c r="Z2117" s="5" t="s">
        <v>2788</v>
      </c>
      <c r="AA2117" s="5"/>
    </row>
    <row r="2118" spans="1:27" ht="12" customHeight="1" x14ac:dyDescent="0.15">
      <c r="A2118" s="1" t="s">
        <v>576</v>
      </c>
      <c r="B2118" s="1" t="s">
        <v>43</v>
      </c>
      <c r="C2118" s="1" t="s">
        <v>17</v>
      </c>
      <c r="D2118" s="1" t="s">
        <v>2462</v>
      </c>
      <c r="E2118" s="1" t="s">
        <v>10</v>
      </c>
      <c r="F2118" s="1" t="s">
        <v>587</v>
      </c>
      <c r="G2118" s="1" t="s">
        <v>242</v>
      </c>
      <c r="H2118" s="1" t="s">
        <v>394</v>
      </c>
      <c r="I2118" s="16"/>
      <c r="J2118" s="16"/>
      <c r="K2118" s="16"/>
      <c r="L2118" s="16"/>
      <c r="M2118" s="16"/>
      <c r="N2118" s="16"/>
      <c r="O2118" s="16"/>
      <c r="P2118" s="16"/>
      <c r="Q2118" s="16"/>
      <c r="R2118" s="16"/>
      <c r="S2118" s="16"/>
      <c r="T2118" s="16"/>
      <c r="U2118" s="16"/>
      <c r="V2118" s="1" t="s">
        <v>3045</v>
      </c>
      <c r="W2118" s="1" t="s">
        <v>2551</v>
      </c>
      <c r="X2118" s="5" t="s">
        <v>3056</v>
      </c>
      <c r="Y2118" s="5" t="s">
        <v>2557</v>
      </c>
      <c r="Z2118" s="5" t="s">
        <v>2734</v>
      </c>
      <c r="AA2118" s="5"/>
    </row>
    <row r="2119" spans="1:27" ht="12" customHeight="1" x14ac:dyDescent="0.15">
      <c r="A2119" s="1" t="s">
        <v>576</v>
      </c>
      <c r="B2119" s="1" t="s">
        <v>43</v>
      </c>
      <c r="C2119" s="1" t="s">
        <v>19</v>
      </c>
      <c r="D2119" s="1" t="s">
        <v>2462</v>
      </c>
      <c r="E2119" s="1" t="s">
        <v>10</v>
      </c>
      <c r="F2119" s="1" t="s">
        <v>587</v>
      </c>
      <c r="G2119" s="1" t="s">
        <v>245</v>
      </c>
      <c r="H2119" s="1" t="s">
        <v>306</v>
      </c>
      <c r="I2119" s="16"/>
      <c r="J2119" s="16"/>
      <c r="K2119" s="16"/>
      <c r="L2119" s="16"/>
      <c r="M2119" s="16"/>
      <c r="N2119" s="16"/>
      <c r="O2119" s="16"/>
      <c r="P2119" s="16"/>
      <c r="Q2119" s="16"/>
      <c r="R2119" s="16"/>
      <c r="S2119" s="16"/>
      <c r="T2119" s="16"/>
      <c r="U2119" s="16"/>
      <c r="V2119" s="1" t="s">
        <v>3045</v>
      </c>
      <c r="W2119" s="1" t="s">
        <v>2551</v>
      </c>
      <c r="X2119" s="5" t="s">
        <v>3056</v>
      </c>
      <c r="Y2119" s="5" t="s">
        <v>2740</v>
      </c>
      <c r="Z2119" s="5" t="s">
        <v>2788</v>
      </c>
      <c r="AA2119" s="5"/>
    </row>
    <row r="2120" spans="1:27" ht="12" customHeight="1" x14ac:dyDescent="0.15">
      <c r="A2120" s="1" t="s">
        <v>576</v>
      </c>
      <c r="B2120" s="1" t="s">
        <v>43</v>
      </c>
      <c r="C2120" s="1" t="s">
        <v>21</v>
      </c>
      <c r="D2120" s="1" t="s">
        <v>2462</v>
      </c>
      <c r="E2120" s="1" t="s">
        <v>10</v>
      </c>
      <c r="F2120" s="1" t="s">
        <v>587</v>
      </c>
      <c r="G2120" s="1" t="s">
        <v>249</v>
      </c>
      <c r="H2120" s="1" t="s">
        <v>394</v>
      </c>
      <c r="I2120" s="16"/>
      <c r="J2120" s="16"/>
      <c r="K2120" s="16"/>
      <c r="L2120" s="16"/>
      <c r="M2120" s="16"/>
      <c r="N2120" s="16"/>
      <c r="O2120" s="16"/>
      <c r="P2120" s="16"/>
      <c r="Q2120" s="16"/>
      <c r="R2120" s="16"/>
      <c r="S2120" s="16"/>
      <c r="T2120" s="16"/>
      <c r="U2120" s="16"/>
      <c r="V2120" s="1" t="s">
        <v>3045</v>
      </c>
      <c r="W2120" s="1" t="s">
        <v>2551</v>
      </c>
      <c r="X2120" s="5" t="s">
        <v>3056</v>
      </c>
      <c r="Y2120" s="5" t="s">
        <v>2559</v>
      </c>
      <c r="Z2120" s="5" t="s">
        <v>2734</v>
      </c>
      <c r="AA2120" s="5"/>
    </row>
    <row r="2121" spans="1:27" ht="12" customHeight="1" x14ac:dyDescent="0.15">
      <c r="A2121" s="1" t="s">
        <v>576</v>
      </c>
      <c r="B2121" s="1" t="s">
        <v>45</v>
      </c>
      <c r="C2121" s="1" t="s">
        <v>9</v>
      </c>
      <c r="D2121" s="1" t="s">
        <v>2462</v>
      </c>
      <c r="E2121" s="1" t="s">
        <v>10</v>
      </c>
      <c r="F2121" s="1" t="s">
        <v>588</v>
      </c>
      <c r="G2121" s="1" t="s">
        <v>234</v>
      </c>
      <c r="H2121" s="1" t="s">
        <v>394</v>
      </c>
      <c r="I2121" s="16"/>
      <c r="J2121" s="16"/>
      <c r="K2121" s="16"/>
      <c r="L2121" s="16"/>
      <c r="M2121" s="16"/>
      <c r="N2121" s="16"/>
      <c r="O2121" s="16"/>
      <c r="P2121" s="16"/>
      <c r="Q2121" s="16"/>
      <c r="R2121" s="16"/>
      <c r="S2121" s="16"/>
      <c r="T2121" s="16"/>
      <c r="U2121" s="16"/>
      <c r="V2121" s="1" t="s">
        <v>3045</v>
      </c>
      <c r="W2121" s="1" t="s">
        <v>2551</v>
      </c>
      <c r="X2121" s="5" t="s">
        <v>3057</v>
      </c>
      <c r="Y2121" s="5" t="s">
        <v>2553</v>
      </c>
      <c r="Z2121" s="5" t="s">
        <v>2734</v>
      </c>
      <c r="AA2121" s="5"/>
    </row>
    <row r="2122" spans="1:27" ht="12" customHeight="1" x14ac:dyDescent="0.15">
      <c r="A2122" s="1" t="s">
        <v>576</v>
      </c>
      <c r="B2122" s="1" t="s">
        <v>45</v>
      </c>
      <c r="C2122" s="1" t="s">
        <v>15</v>
      </c>
      <c r="D2122" s="1" t="s">
        <v>2462</v>
      </c>
      <c r="E2122" s="1" t="s">
        <v>10</v>
      </c>
      <c r="F2122" s="1" t="s">
        <v>588</v>
      </c>
      <c r="G2122" s="1" t="s">
        <v>238</v>
      </c>
      <c r="H2122" s="1" t="s">
        <v>306</v>
      </c>
      <c r="I2122" s="16"/>
      <c r="J2122" s="16"/>
      <c r="K2122" s="16"/>
      <c r="L2122" s="16"/>
      <c r="M2122" s="16"/>
      <c r="N2122" s="16"/>
      <c r="O2122" s="16"/>
      <c r="P2122" s="16"/>
      <c r="Q2122" s="16"/>
      <c r="R2122" s="16"/>
      <c r="S2122" s="16"/>
      <c r="T2122" s="16"/>
      <c r="U2122" s="16"/>
      <c r="V2122" s="1" t="s">
        <v>3045</v>
      </c>
      <c r="W2122" s="1" t="s">
        <v>2551</v>
      </c>
      <c r="X2122" s="5" t="s">
        <v>3057</v>
      </c>
      <c r="Y2122" s="5" t="s">
        <v>2737</v>
      </c>
      <c r="Z2122" s="5" t="s">
        <v>2788</v>
      </c>
      <c r="AA2122" s="5"/>
    </row>
    <row r="2123" spans="1:27" ht="12" customHeight="1" x14ac:dyDescent="0.15">
      <c r="A2123" s="1" t="s">
        <v>576</v>
      </c>
      <c r="B2123" s="1" t="s">
        <v>45</v>
      </c>
      <c r="C2123" s="1" t="s">
        <v>17</v>
      </c>
      <c r="D2123" s="1" t="s">
        <v>2462</v>
      </c>
      <c r="E2123" s="1" t="s">
        <v>10</v>
      </c>
      <c r="F2123" s="1" t="s">
        <v>588</v>
      </c>
      <c r="G2123" s="1" t="s">
        <v>242</v>
      </c>
      <c r="H2123" s="1" t="s">
        <v>394</v>
      </c>
      <c r="I2123" s="16"/>
      <c r="J2123" s="16"/>
      <c r="K2123" s="16"/>
      <c r="L2123" s="16"/>
      <c r="M2123" s="16"/>
      <c r="N2123" s="16"/>
      <c r="O2123" s="16"/>
      <c r="P2123" s="16"/>
      <c r="Q2123" s="16"/>
      <c r="R2123" s="16"/>
      <c r="S2123" s="16"/>
      <c r="T2123" s="16"/>
      <c r="U2123" s="16"/>
      <c r="V2123" s="1" t="s">
        <v>3045</v>
      </c>
      <c r="W2123" s="1" t="s">
        <v>2551</v>
      </c>
      <c r="X2123" s="5" t="s">
        <v>3057</v>
      </c>
      <c r="Y2123" s="5" t="s">
        <v>2557</v>
      </c>
      <c r="Z2123" s="5" t="s">
        <v>2734</v>
      </c>
      <c r="AA2123" s="5"/>
    </row>
    <row r="2124" spans="1:27" ht="12" customHeight="1" x14ac:dyDescent="0.15">
      <c r="A2124" s="1" t="s">
        <v>576</v>
      </c>
      <c r="B2124" s="1" t="s">
        <v>45</v>
      </c>
      <c r="C2124" s="1" t="s">
        <v>19</v>
      </c>
      <c r="D2124" s="1" t="s">
        <v>2462</v>
      </c>
      <c r="E2124" s="1" t="s">
        <v>10</v>
      </c>
      <c r="F2124" s="1" t="s">
        <v>588</v>
      </c>
      <c r="G2124" s="1" t="s">
        <v>245</v>
      </c>
      <c r="H2124" s="1" t="s">
        <v>306</v>
      </c>
      <c r="I2124" s="16"/>
      <c r="J2124" s="16"/>
      <c r="K2124" s="16"/>
      <c r="L2124" s="16"/>
      <c r="M2124" s="16"/>
      <c r="N2124" s="16"/>
      <c r="O2124" s="16"/>
      <c r="P2124" s="16"/>
      <c r="Q2124" s="16"/>
      <c r="R2124" s="16"/>
      <c r="S2124" s="16"/>
      <c r="T2124" s="16"/>
      <c r="U2124" s="16"/>
      <c r="V2124" s="1" t="s">
        <v>3045</v>
      </c>
      <c r="W2124" s="1" t="s">
        <v>2551</v>
      </c>
      <c r="X2124" s="5" t="s">
        <v>3057</v>
      </c>
      <c r="Y2124" s="5" t="s">
        <v>2740</v>
      </c>
      <c r="Z2124" s="5" t="s">
        <v>2788</v>
      </c>
      <c r="AA2124" s="5"/>
    </row>
    <row r="2125" spans="1:27" ht="12" customHeight="1" x14ac:dyDescent="0.15">
      <c r="A2125" s="1" t="s">
        <v>576</v>
      </c>
      <c r="B2125" s="1" t="s">
        <v>45</v>
      </c>
      <c r="C2125" s="1" t="s">
        <v>21</v>
      </c>
      <c r="D2125" s="1" t="s">
        <v>2462</v>
      </c>
      <c r="E2125" s="1" t="s">
        <v>10</v>
      </c>
      <c r="F2125" s="1" t="s">
        <v>588</v>
      </c>
      <c r="G2125" s="1" t="s">
        <v>249</v>
      </c>
      <c r="H2125" s="1" t="s">
        <v>394</v>
      </c>
      <c r="I2125" s="16"/>
      <c r="J2125" s="16"/>
      <c r="K2125" s="16"/>
      <c r="L2125" s="16"/>
      <c r="M2125" s="16"/>
      <c r="N2125" s="16"/>
      <c r="O2125" s="16"/>
      <c r="P2125" s="16"/>
      <c r="Q2125" s="16"/>
      <c r="R2125" s="16"/>
      <c r="S2125" s="16"/>
      <c r="T2125" s="16"/>
      <c r="U2125" s="16"/>
      <c r="V2125" s="1" t="s">
        <v>3045</v>
      </c>
      <c r="W2125" s="1" t="s">
        <v>2551</v>
      </c>
      <c r="X2125" s="5" t="s">
        <v>3057</v>
      </c>
      <c r="Y2125" s="5" t="s">
        <v>2559</v>
      </c>
      <c r="Z2125" s="5" t="s">
        <v>2734</v>
      </c>
      <c r="AA2125" s="5"/>
    </row>
    <row r="2126" spans="1:27" ht="12" customHeight="1" x14ac:dyDescent="0.15">
      <c r="A2126" s="1" t="s">
        <v>576</v>
      </c>
      <c r="B2126" s="1" t="s">
        <v>47</v>
      </c>
      <c r="C2126" s="1" t="s">
        <v>9</v>
      </c>
      <c r="D2126" s="1" t="s">
        <v>2462</v>
      </c>
      <c r="E2126" s="1" t="s">
        <v>10</v>
      </c>
      <c r="F2126" s="1" t="s">
        <v>589</v>
      </c>
      <c r="G2126" s="1" t="s">
        <v>234</v>
      </c>
      <c r="H2126" s="1" t="s">
        <v>394</v>
      </c>
      <c r="I2126" s="16"/>
      <c r="J2126" s="16"/>
      <c r="K2126" s="16"/>
      <c r="L2126" s="16"/>
      <c r="M2126" s="16"/>
      <c r="N2126" s="16"/>
      <c r="O2126" s="16"/>
      <c r="P2126" s="16"/>
      <c r="Q2126" s="16"/>
      <c r="R2126" s="16"/>
      <c r="S2126" s="16"/>
      <c r="T2126" s="16"/>
      <c r="U2126" s="16"/>
      <c r="V2126" s="1" t="s">
        <v>3045</v>
      </c>
      <c r="W2126" s="1" t="s">
        <v>2551</v>
      </c>
      <c r="X2126" s="5" t="s">
        <v>3058</v>
      </c>
      <c r="Y2126" s="5" t="s">
        <v>2553</v>
      </c>
      <c r="Z2126" s="5" t="s">
        <v>2734</v>
      </c>
      <c r="AA2126" s="5"/>
    </row>
    <row r="2127" spans="1:27" ht="12" customHeight="1" x14ac:dyDescent="0.15">
      <c r="A2127" s="1" t="s">
        <v>576</v>
      </c>
      <c r="B2127" s="1" t="s">
        <v>47</v>
      </c>
      <c r="C2127" s="1" t="s">
        <v>15</v>
      </c>
      <c r="D2127" s="1" t="s">
        <v>2462</v>
      </c>
      <c r="E2127" s="1" t="s">
        <v>10</v>
      </c>
      <c r="F2127" s="1" t="s">
        <v>589</v>
      </c>
      <c r="G2127" s="1" t="s">
        <v>238</v>
      </c>
      <c r="H2127" s="1" t="s">
        <v>306</v>
      </c>
      <c r="I2127" s="16"/>
      <c r="J2127" s="16"/>
      <c r="K2127" s="16"/>
      <c r="L2127" s="16"/>
      <c r="M2127" s="16"/>
      <c r="N2127" s="16"/>
      <c r="O2127" s="16"/>
      <c r="P2127" s="16"/>
      <c r="Q2127" s="16"/>
      <c r="R2127" s="16"/>
      <c r="S2127" s="16"/>
      <c r="T2127" s="16"/>
      <c r="U2127" s="16"/>
      <c r="V2127" s="1" t="s">
        <v>3045</v>
      </c>
      <c r="W2127" s="1" t="s">
        <v>2551</v>
      </c>
      <c r="X2127" s="5" t="s">
        <v>3058</v>
      </c>
      <c r="Y2127" s="5" t="s">
        <v>2737</v>
      </c>
      <c r="Z2127" s="5" t="s">
        <v>2788</v>
      </c>
      <c r="AA2127" s="5"/>
    </row>
    <row r="2128" spans="1:27" ht="12" customHeight="1" x14ac:dyDescent="0.15">
      <c r="A2128" s="1" t="s">
        <v>576</v>
      </c>
      <c r="B2128" s="1" t="s">
        <v>47</v>
      </c>
      <c r="C2128" s="1" t="s">
        <v>17</v>
      </c>
      <c r="D2128" s="1" t="s">
        <v>2462</v>
      </c>
      <c r="E2128" s="1" t="s">
        <v>10</v>
      </c>
      <c r="F2128" s="1" t="s">
        <v>589</v>
      </c>
      <c r="G2128" s="1" t="s">
        <v>242</v>
      </c>
      <c r="H2128" s="1" t="s">
        <v>394</v>
      </c>
      <c r="I2128" s="16"/>
      <c r="J2128" s="16"/>
      <c r="K2128" s="16"/>
      <c r="L2128" s="16"/>
      <c r="M2128" s="16"/>
      <c r="N2128" s="16"/>
      <c r="O2128" s="16"/>
      <c r="P2128" s="16"/>
      <c r="Q2128" s="16"/>
      <c r="R2128" s="16"/>
      <c r="S2128" s="16"/>
      <c r="T2128" s="16"/>
      <c r="U2128" s="16"/>
      <c r="V2128" s="1" t="s">
        <v>3045</v>
      </c>
      <c r="W2128" s="1" t="s">
        <v>2551</v>
      </c>
      <c r="X2128" s="5" t="s">
        <v>3058</v>
      </c>
      <c r="Y2128" s="5" t="s">
        <v>2557</v>
      </c>
      <c r="Z2128" s="5" t="s">
        <v>2734</v>
      </c>
      <c r="AA2128" s="5"/>
    </row>
    <row r="2129" spans="1:27" ht="12" customHeight="1" x14ac:dyDescent="0.15">
      <c r="A2129" s="1" t="s">
        <v>576</v>
      </c>
      <c r="B2129" s="1" t="s">
        <v>47</v>
      </c>
      <c r="C2129" s="1" t="s">
        <v>19</v>
      </c>
      <c r="D2129" s="1" t="s">
        <v>2462</v>
      </c>
      <c r="E2129" s="1" t="s">
        <v>10</v>
      </c>
      <c r="F2129" s="1" t="s">
        <v>589</v>
      </c>
      <c r="G2129" s="1" t="s">
        <v>245</v>
      </c>
      <c r="H2129" s="1" t="s">
        <v>306</v>
      </c>
      <c r="I2129" s="16"/>
      <c r="J2129" s="16"/>
      <c r="K2129" s="16"/>
      <c r="L2129" s="16"/>
      <c r="M2129" s="16"/>
      <c r="N2129" s="16"/>
      <c r="O2129" s="16"/>
      <c r="P2129" s="16"/>
      <c r="Q2129" s="16"/>
      <c r="R2129" s="16"/>
      <c r="S2129" s="16"/>
      <c r="T2129" s="16"/>
      <c r="U2129" s="16"/>
      <c r="V2129" s="1" t="s">
        <v>3045</v>
      </c>
      <c r="W2129" s="1" t="s">
        <v>2551</v>
      </c>
      <c r="X2129" s="5" t="s">
        <v>3058</v>
      </c>
      <c r="Y2129" s="5" t="s">
        <v>2740</v>
      </c>
      <c r="Z2129" s="5" t="s">
        <v>2788</v>
      </c>
      <c r="AA2129" s="5"/>
    </row>
    <row r="2130" spans="1:27" ht="12" customHeight="1" x14ac:dyDescent="0.15">
      <c r="A2130" s="1" t="s">
        <v>576</v>
      </c>
      <c r="B2130" s="1" t="s">
        <v>47</v>
      </c>
      <c r="C2130" s="1" t="s">
        <v>21</v>
      </c>
      <c r="D2130" s="1" t="s">
        <v>2462</v>
      </c>
      <c r="E2130" s="1" t="s">
        <v>10</v>
      </c>
      <c r="F2130" s="1" t="s">
        <v>589</v>
      </c>
      <c r="G2130" s="1" t="s">
        <v>249</v>
      </c>
      <c r="H2130" s="1" t="s">
        <v>394</v>
      </c>
      <c r="I2130" s="16"/>
      <c r="J2130" s="16"/>
      <c r="K2130" s="16"/>
      <c r="L2130" s="16"/>
      <c r="M2130" s="16"/>
      <c r="N2130" s="16"/>
      <c r="O2130" s="16"/>
      <c r="P2130" s="16"/>
      <c r="Q2130" s="16"/>
      <c r="R2130" s="16"/>
      <c r="S2130" s="16"/>
      <c r="T2130" s="16"/>
      <c r="U2130" s="16"/>
      <c r="V2130" s="1" t="s">
        <v>3045</v>
      </c>
      <c r="W2130" s="1" t="s">
        <v>2551</v>
      </c>
      <c r="X2130" s="5" t="s">
        <v>3058</v>
      </c>
      <c r="Y2130" s="5" t="s">
        <v>2559</v>
      </c>
      <c r="Z2130" s="5" t="s">
        <v>2734</v>
      </c>
      <c r="AA2130" s="5"/>
    </row>
    <row r="2131" spans="1:27" ht="12" customHeight="1" x14ac:dyDescent="0.15">
      <c r="A2131" s="1" t="s">
        <v>576</v>
      </c>
      <c r="B2131" s="1" t="s">
        <v>49</v>
      </c>
      <c r="C2131" s="1" t="s">
        <v>9</v>
      </c>
      <c r="D2131" s="1" t="s">
        <v>2462</v>
      </c>
      <c r="E2131" s="1" t="s">
        <v>10</v>
      </c>
      <c r="F2131" s="1" t="s">
        <v>590</v>
      </c>
      <c r="G2131" s="1" t="s">
        <v>234</v>
      </c>
      <c r="H2131" s="1" t="s">
        <v>394</v>
      </c>
      <c r="I2131" s="16"/>
      <c r="J2131" s="16"/>
      <c r="K2131" s="16"/>
      <c r="L2131" s="16"/>
      <c r="M2131" s="16"/>
      <c r="N2131" s="16"/>
      <c r="O2131" s="16"/>
      <c r="P2131" s="16"/>
      <c r="Q2131" s="16"/>
      <c r="R2131" s="16"/>
      <c r="S2131" s="16"/>
      <c r="T2131" s="16"/>
      <c r="U2131" s="16"/>
      <c r="V2131" s="1" t="s">
        <v>3045</v>
      </c>
      <c r="W2131" s="1" t="s">
        <v>2551</v>
      </c>
      <c r="X2131" s="5" t="s">
        <v>3059</v>
      </c>
      <c r="Y2131" s="5" t="s">
        <v>2553</v>
      </c>
      <c r="Z2131" s="5" t="s">
        <v>2734</v>
      </c>
      <c r="AA2131" s="5"/>
    </row>
    <row r="2132" spans="1:27" ht="12" customHeight="1" x14ac:dyDescent="0.15">
      <c r="A2132" s="1" t="s">
        <v>576</v>
      </c>
      <c r="B2132" s="1" t="s">
        <v>49</v>
      </c>
      <c r="C2132" s="1" t="s">
        <v>15</v>
      </c>
      <c r="D2132" s="1" t="s">
        <v>2462</v>
      </c>
      <c r="E2132" s="1" t="s">
        <v>10</v>
      </c>
      <c r="F2132" s="1" t="s">
        <v>590</v>
      </c>
      <c r="G2132" s="1" t="s">
        <v>238</v>
      </c>
      <c r="H2132" s="1" t="s">
        <v>306</v>
      </c>
      <c r="I2132" s="16"/>
      <c r="J2132" s="16"/>
      <c r="K2132" s="16"/>
      <c r="L2132" s="16"/>
      <c r="M2132" s="16"/>
      <c r="N2132" s="16"/>
      <c r="O2132" s="16"/>
      <c r="P2132" s="16"/>
      <c r="Q2132" s="16"/>
      <c r="R2132" s="16"/>
      <c r="S2132" s="16"/>
      <c r="T2132" s="16"/>
      <c r="U2132" s="16"/>
      <c r="V2132" s="1" t="s">
        <v>3045</v>
      </c>
      <c r="W2132" s="1" t="s">
        <v>2551</v>
      </c>
      <c r="X2132" s="5" t="s">
        <v>3059</v>
      </c>
      <c r="Y2132" s="5" t="s">
        <v>2737</v>
      </c>
      <c r="Z2132" s="5" t="s">
        <v>2788</v>
      </c>
      <c r="AA2132" s="5"/>
    </row>
    <row r="2133" spans="1:27" ht="12" customHeight="1" x14ac:dyDescent="0.15">
      <c r="A2133" s="1" t="s">
        <v>576</v>
      </c>
      <c r="B2133" s="1" t="s">
        <v>49</v>
      </c>
      <c r="C2133" s="1" t="s">
        <v>17</v>
      </c>
      <c r="D2133" s="1" t="s">
        <v>2462</v>
      </c>
      <c r="E2133" s="1" t="s">
        <v>10</v>
      </c>
      <c r="F2133" s="1" t="s">
        <v>590</v>
      </c>
      <c r="G2133" s="1" t="s">
        <v>242</v>
      </c>
      <c r="H2133" s="1" t="s">
        <v>394</v>
      </c>
      <c r="I2133" s="16"/>
      <c r="J2133" s="16"/>
      <c r="K2133" s="16"/>
      <c r="L2133" s="16"/>
      <c r="M2133" s="16"/>
      <c r="N2133" s="16"/>
      <c r="O2133" s="16"/>
      <c r="P2133" s="16"/>
      <c r="Q2133" s="16"/>
      <c r="R2133" s="16"/>
      <c r="S2133" s="16"/>
      <c r="T2133" s="16"/>
      <c r="U2133" s="16"/>
      <c r="V2133" s="1" t="s">
        <v>3045</v>
      </c>
      <c r="W2133" s="1" t="s">
        <v>2551</v>
      </c>
      <c r="X2133" s="5" t="s">
        <v>3059</v>
      </c>
      <c r="Y2133" s="5" t="s">
        <v>2557</v>
      </c>
      <c r="Z2133" s="5" t="s">
        <v>2734</v>
      </c>
      <c r="AA2133" s="5"/>
    </row>
    <row r="2134" spans="1:27" ht="12" customHeight="1" x14ac:dyDescent="0.15">
      <c r="A2134" s="1" t="s">
        <v>576</v>
      </c>
      <c r="B2134" s="1" t="s">
        <v>49</v>
      </c>
      <c r="C2134" s="1" t="s">
        <v>19</v>
      </c>
      <c r="D2134" s="1" t="s">
        <v>2462</v>
      </c>
      <c r="E2134" s="1" t="s">
        <v>10</v>
      </c>
      <c r="F2134" s="1" t="s">
        <v>590</v>
      </c>
      <c r="G2134" s="1" t="s">
        <v>245</v>
      </c>
      <c r="H2134" s="1" t="s">
        <v>306</v>
      </c>
      <c r="I2134" s="16"/>
      <c r="J2134" s="16"/>
      <c r="K2134" s="16"/>
      <c r="L2134" s="16"/>
      <c r="M2134" s="16"/>
      <c r="N2134" s="16"/>
      <c r="O2134" s="16"/>
      <c r="P2134" s="16"/>
      <c r="Q2134" s="16"/>
      <c r="R2134" s="16"/>
      <c r="S2134" s="16"/>
      <c r="T2134" s="16"/>
      <c r="U2134" s="16"/>
      <c r="V2134" s="1" t="s">
        <v>3045</v>
      </c>
      <c r="W2134" s="1" t="s">
        <v>2551</v>
      </c>
      <c r="X2134" s="5" t="s">
        <v>3059</v>
      </c>
      <c r="Y2134" s="5" t="s">
        <v>2740</v>
      </c>
      <c r="Z2134" s="5" t="s">
        <v>2788</v>
      </c>
      <c r="AA2134" s="5"/>
    </row>
    <row r="2135" spans="1:27" ht="12" customHeight="1" x14ac:dyDescent="0.15">
      <c r="A2135" s="1" t="s">
        <v>576</v>
      </c>
      <c r="B2135" s="1" t="s">
        <v>49</v>
      </c>
      <c r="C2135" s="1" t="s">
        <v>21</v>
      </c>
      <c r="D2135" s="1" t="s">
        <v>2462</v>
      </c>
      <c r="E2135" s="1" t="s">
        <v>10</v>
      </c>
      <c r="F2135" s="1" t="s">
        <v>590</v>
      </c>
      <c r="G2135" s="1" t="s">
        <v>249</v>
      </c>
      <c r="H2135" s="1" t="s">
        <v>394</v>
      </c>
      <c r="I2135" s="16"/>
      <c r="J2135" s="16"/>
      <c r="K2135" s="16"/>
      <c r="L2135" s="16"/>
      <c r="M2135" s="16"/>
      <c r="N2135" s="16"/>
      <c r="O2135" s="16"/>
      <c r="P2135" s="16"/>
      <c r="Q2135" s="16"/>
      <c r="R2135" s="16"/>
      <c r="S2135" s="16"/>
      <c r="T2135" s="16"/>
      <c r="U2135" s="16"/>
      <c r="V2135" s="1" t="s">
        <v>3045</v>
      </c>
      <c r="W2135" s="1" t="s">
        <v>2551</v>
      </c>
      <c r="X2135" s="5" t="s">
        <v>3059</v>
      </c>
      <c r="Y2135" s="5" t="s">
        <v>2559</v>
      </c>
      <c r="Z2135" s="5" t="s">
        <v>2734</v>
      </c>
      <c r="AA2135" s="5"/>
    </row>
    <row r="2136" spans="1:27" ht="12" customHeight="1" x14ac:dyDescent="0.15">
      <c r="A2136" s="1" t="s">
        <v>576</v>
      </c>
      <c r="B2136" s="1" t="s">
        <v>51</v>
      </c>
      <c r="C2136" s="1" t="s">
        <v>9</v>
      </c>
      <c r="D2136" s="1" t="s">
        <v>2462</v>
      </c>
      <c r="E2136" s="1" t="s">
        <v>10</v>
      </c>
      <c r="F2136" s="1" t="s">
        <v>591</v>
      </c>
      <c r="G2136" s="1" t="s">
        <v>234</v>
      </c>
      <c r="H2136" s="1" t="s">
        <v>394</v>
      </c>
      <c r="I2136" s="16"/>
      <c r="J2136" s="16"/>
      <c r="K2136" s="16"/>
      <c r="L2136" s="16"/>
      <c r="M2136" s="16"/>
      <c r="N2136" s="16"/>
      <c r="O2136" s="16"/>
      <c r="P2136" s="16"/>
      <c r="Q2136" s="16"/>
      <c r="R2136" s="16"/>
      <c r="S2136" s="16"/>
      <c r="T2136" s="16"/>
      <c r="U2136" s="16"/>
      <c r="V2136" s="1" t="s">
        <v>3045</v>
      </c>
      <c r="W2136" s="1" t="s">
        <v>2551</v>
      </c>
      <c r="X2136" s="5" t="s">
        <v>3060</v>
      </c>
      <c r="Y2136" s="5" t="s">
        <v>2553</v>
      </c>
      <c r="Z2136" s="5" t="s">
        <v>2734</v>
      </c>
      <c r="AA2136" s="5"/>
    </row>
    <row r="2137" spans="1:27" ht="12" customHeight="1" x14ac:dyDescent="0.15">
      <c r="A2137" s="1" t="s">
        <v>576</v>
      </c>
      <c r="B2137" s="1" t="s">
        <v>51</v>
      </c>
      <c r="C2137" s="1" t="s">
        <v>15</v>
      </c>
      <c r="D2137" s="1" t="s">
        <v>2462</v>
      </c>
      <c r="E2137" s="1" t="s">
        <v>10</v>
      </c>
      <c r="F2137" s="1" t="s">
        <v>591</v>
      </c>
      <c r="G2137" s="1" t="s">
        <v>238</v>
      </c>
      <c r="H2137" s="1" t="s">
        <v>306</v>
      </c>
      <c r="I2137" s="16"/>
      <c r="J2137" s="16"/>
      <c r="K2137" s="16"/>
      <c r="L2137" s="16"/>
      <c r="M2137" s="16"/>
      <c r="N2137" s="16"/>
      <c r="O2137" s="16"/>
      <c r="P2137" s="16"/>
      <c r="Q2137" s="16"/>
      <c r="R2137" s="16"/>
      <c r="S2137" s="16"/>
      <c r="T2137" s="16"/>
      <c r="U2137" s="16"/>
      <c r="V2137" s="1" t="s">
        <v>3045</v>
      </c>
      <c r="W2137" s="1" t="s">
        <v>2551</v>
      </c>
      <c r="X2137" s="5" t="s">
        <v>3060</v>
      </c>
      <c r="Y2137" s="5" t="s">
        <v>2737</v>
      </c>
      <c r="Z2137" s="5" t="s">
        <v>2788</v>
      </c>
      <c r="AA2137" s="5"/>
    </row>
    <row r="2138" spans="1:27" ht="12" customHeight="1" x14ac:dyDescent="0.15">
      <c r="A2138" s="1" t="s">
        <v>576</v>
      </c>
      <c r="B2138" s="1" t="s">
        <v>51</v>
      </c>
      <c r="C2138" s="1" t="s">
        <v>17</v>
      </c>
      <c r="D2138" s="1" t="s">
        <v>2462</v>
      </c>
      <c r="E2138" s="1" t="s">
        <v>10</v>
      </c>
      <c r="F2138" s="1" t="s">
        <v>591</v>
      </c>
      <c r="G2138" s="1" t="s">
        <v>242</v>
      </c>
      <c r="H2138" s="1" t="s">
        <v>394</v>
      </c>
      <c r="I2138" s="16"/>
      <c r="J2138" s="16"/>
      <c r="K2138" s="16"/>
      <c r="L2138" s="16"/>
      <c r="M2138" s="16"/>
      <c r="N2138" s="16"/>
      <c r="O2138" s="16"/>
      <c r="P2138" s="16"/>
      <c r="Q2138" s="16"/>
      <c r="R2138" s="16"/>
      <c r="S2138" s="16"/>
      <c r="T2138" s="16"/>
      <c r="U2138" s="16"/>
      <c r="V2138" s="1" t="s">
        <v>3045</v>
      </c>
      <c r="W2138" s="1" t="s">
        <v>2551</v>
      </c>
      <c r="X2138" s="5" t="s">
        <v>3060</v>
      </c>
      <c r="Y2138" s="5" t="s">
        <v>2557</v>
      </c>
      <c r="Z2138" s="5" t="s">
        <v>2734</v>
      </c>
      <c r="AA2138" s="5"/>
    </row>
    <row r="2139" spans="1:27" ht="12" customHeight="1" x14ac:dyDescent="0.15">
      <c r="A2139" s="1" t="s">
        <v>576</v>
      </c>
      <c r="B2139" s="1" t="s">
        <v>51</v>
      </c>
      <c r="C2139" s="1" t="s">
        <v>19</v>
      </c>
      <c r="D2139" s="1" t="s">
        <v>2462</v>
      </c>
      <c r="E2139" s="1" t="s">
        <v>10</v>
      </c>
      <c r="F2139" s="1" t="s">
        <v>591</v>
      </c>
      <c r="G2139" s="1" t="s">
        <v>245</v>
      </c>
      <c r="H2139" s="1" t="s">
        <v>306</v>
      </c>
      <c r="I2139" s="16"/>
      <c r="J2139" s="16"/>
      <c r="K2139" s="16"/>
      <c r="L2139" s="16"/>
      <c r="M2139" s="16"/>
      <c r="N2139" s="16"/>
      <c r="O2139" s="16"/>
      <c r="P2139" s="16"/>
      <c r="Q2139" s="16"/>
      <c r="R2139" s="16"/>
      <c r="S2139" s="16"/>
      <c r="T2139" s="16"/>
      <c r="U2139" s="16"/>
      <c r="V2139" s="1" t="s">
        <v>3045</v>
      </c>
      <c r="W2139" s="1" t="s">
        <v>2551</v>
      </c>
      <c r="X2139" s="5" t="s">
        <v>3060</v>
      </c>
      <c r="Y2139" s="5" t="s">
        <v>2740</v>
      </c>
      <c r="Z2139" s="5" t="s">
        <v>2788</v>
      </c>
      <c r="AA2139" s="5"/>
    </row>
    <row r="2140" spans="1:27" ht="12" customHeight="1" x14ac:dyDescent="0.15">
      <c r="A2140" s="1" t="s">
        <v>576</v>
      </c>
      <c r="B2140" s="1" t="s">
        <v>51</v>
      </c>
      <c r="C2140" s="1" t="s">
        <v>21</v>
      </c>
      <c r="D2140" s="1" t="s">
        <v>2462</v>
      </c>
      <c r="E2140" s="1" t="s">
        <v>10</v>
      </c>
      <c r="F2140" s="1" t="s">
        <v>591</v>
      </c>
      <c r="G2140" s="1" t="s">
        <v>249</v>
      </c>
      <c r="H2140" s="1" t="s">
        <v>394</v>
      </c>
      <c r="I2140" s="16"/>
      <c r="J2140" s="16"/>
      <c r="K2140" s="16"/>
      <c r="L2140" s="16"/>
      <c r="M2140" s="16"/>
      <c r="N2140" s="16"/>
      <c r="O2140" s="16"/>
      <c r="P2140" s="16"/>
      <c r="Q2140" s="16"/>
      <c r="R2140" s="16"/>
      <c r="S2140" s="16"/>
      <c r="T2140" s="16"/>
      <c r="U2140" s="16"/>
      <c r="V2140" s="1" t="s">
        <v>3045</v>
      </c>
      <c r="W2140" s="1" t="s">
        <v>2551</v>
      </c>
      <c r="X2140" s="5" t="s">
        <v>3060</v>
      </c>
      <c r="Y2140" s="5" t="s">
        <v>2559</v>
      </c>
      <c r="Z2140" s="5" t="s">
        <v>2734</v>
      </c>
      <c r="AA2140" s="5"/>
    </row>
    <row r="2141" spans="1:27" ht="12" customHeight="1" x14ac:dyDescent="0.15">
      <c r="A2141" s="1" t="s">
        <v>576</v>
      </c>
      <c r="B2141" s="1" t="s">
        <v>53</v>
      </c>
      <c r="C2141" s="1" t="s">
        <v>9</v>
      </c>
      <c r="D2141" s="1" t="s">
        <v>2462</v>
      </c>
      <c r="E2141" s="1" t="s">
        <v>10</v>
      </c>
      <c r="F2141" s="1" t="s">
        <v>592</v>
      </c>
      <c r="G2141" s="1" t="s">
        <v>234</v>
      </c>
      <c r="H2141" s="1" t="s">
        <v>394</v>
      </c>
      <c r="I2141" s="16"/>
      <c r="J2141" s="16"/>
      <c r="K2141" s="16"/>
      <c r="L2141" s="16"/>
      <c r="M2141" s="16"/>
      <c r="N2141" s="16"/>
      <c r="O2141" s="16"/>
      <c r="P2141" s="16"/>
      <c r="Q2141" s="16"/>
      <c r="R2141" s="16"/>
      <c r="S2141" s="16"/>
      <c r="T2141" s="16"/>
      <c r="U2141" s="16"/>
      <c r="V2141" s="1" t="s">
        <v>3045</v>
      </c>
      <c r="W2141" s="1" t="s">
        <v>2551</v>
      </c>
      <c r="X2141" s="5" t="s">
        <v>3061</v>
      </c>
      <c r="Y2141" s="5" t="s">
        <v>2553</v>
      </c>
      <c r="Z2141" s="5" t="s">
        <v>2734</v>
      </c>
      <c r="AA2141" s="5"/>
    </row>
    <row r="2142" spans="1:27" ht="12" customHeight="1" x14ac:dyDescent="0.15">
      <c r="A2142" s="1" t="s">
        <v>576</v>
      </c>
      <c r="B2142" s="1" t="s">
        <v>53</v>
      </c>
      <c r="C2142" s="1" t="s">
        <v>15</v>
      </c>
      <c r="D2142" s="1" t="s">
        <v>2462</v>
      </c>
      <c r="E2142" s="1" t="s">
        <v>10</v>
      </c>
      <c r="F2142" s="1" t="s">
        <v>592</v>
      </c>
      <c r="G2142" s="1" t="s">
        <v>238</v>
      </c>
      <c r="H2142" s="1" t="s">
        <v>306</v>
      </c>
      <c r="I2142" s="16"/>
      <c r="J2142" s="16"/>
      <c r="K2142" s="16"/>
      <c r="L2142" s="16"/>
      <c r="M2142" s="16"/>
      <c r="N2142" s="16"/>
      <c r="O2142" s="16"/>
      <c r="P2142" s="16"/>
      <c r="Q2142" s="16"/>
      <c r="R2142" s="16"/>
      <c r="S2142" s="16"/>
      <c r="T2142" s="16"/>
      <c r="U2142" s="16"/>
      <c r="V2142" s="1" t="s">
        <v>3045</v>
      </c>
      <c r="W2142" s="1" t="s">
        <v>2551</v>
      </c>
      <c r="X2142" s="5" t="s">
        <v>3061</v>
      </c>
      <c r="Y2142" s="5" t="s">
        <v>2737</v>
      </c>
      <c r="Z2142" s="5" t="s">
        <v>2788</v>
      </c>
      <c r="AA2142" s="5"/>
    </row>
    <row r="2143" spans="1:27" ht="12" customHeight="1" x14ac:dyDescent="0.15">
      <c r="A2143" s="1" t="s">
        <v>576</v>
      </c>
      <c r="B2143" s="1" t="s">
        <v>53</v>
      </c>
      <c r="C2143" s="1" t="s">
        <v>17</v>
      </c>
      <c r="D2143" s="1" t="s">
        <v>2462</v>
      </c>
      <c r="E2143" s="1" t="s">
        <v>10</v>
      </c>
      <c r="F2143" s="1" t="s">
        <v>592</v>
      </c>
      <c r="G2143" s="1" t="s">
        <v>242</v>
      </c>
      <c r="H2143" s="1" t="s">
        <v>394</v>
      </c>
      <c r="I2143" s="16"/>
      <c r="J2143" s="16"/>
      <c r="K2143" s="16"/>
      <c r="L2143" s="16"/>
      <c r="M2143" s="16"/>
      <c r="N2143" s="16"/>
      <c r="O2143" s="16"/>
      <c r="P2143" s="16"/>
      <c r="Q2143" s="16"/>
      <c r="R2143" s="16"/>
      <c r="S2143" s="16"/>
      <c r="T2143" s="16"/>
      <c r="U2143" s="16"/>
      <c r="V2143" s="1" t="s">
        <v>3045</v>
      </c>
      <c r="W2143" s="1" t="s">
        <v>2551</v>
      </c>
      <c r="X2143" s="5" t="s">
        <v>3061</v>
      </c>
      <c r="Y2143" s="5" t="s">
        <v>2557</v>
      </c>
      <c r="Z2143" s="5" t="s">
        <v>2734</v>
      </c>
      <c r="AA2143" s="5"/>
    </row>
    <row r="2144" spans="1:27" ht="12" customHeight="1" x14ac:dyDescent="0.15">
      <c r="A2144" s="1" t="s">
        <v>576</v>
      </c>
      <c r="B2144" s="1" t="s">
        <v>53</v>
      </c>
      <c r="C2144" s="1" t="s">
        <v>19</v>
      </c>
      <c r="D2144" s="1" t="s">
        <v>2462</v>
      </c>
      <c r="E2144" s="1" t="s">
        <v>10</v>
      </c>
      <c r="F2144" s="1" t="s">
        <v>592</v>
      </c>
      <c r="G2144" s="1" t="s">
        <v>245</v>
      </c>
      <c r="H2144" s="1" t="s">
        <v>306</v>
      </c>
      <c r="I2144" s="16"/>
      <c r="J2144" s="16"/>
      <c r="K2144" s="16"/>
      <c r="L2144" s="16"/>
      <c r="M2144" s="16"/>
      <c r="N2144" s="16"/>
      <c r="O2144" s="16"/>
      <c r="P2144" s="16"/>
      <c r="Q2144" s="16"/>
      <c r="R2144" s="16"/>
      <c r="S2144" s="16"/>
      <c r="T2144" s="16"/>
      <c r="U2144" s="16"/>
      <c r="V2144" s="1" t="s">
        <v>3045</v>
      </c>
      <c r="W2144" s="1" t="s">
        <v>2551</v>
      </c>
      <c r="X2144" s="5" t="s">
        <v>3061</v>
      </c>
      <c r="Y2144" s="5" t="s">
        <v>2740</v>
      </c>
      <c r="Z2144" s="5" t="s">
        <v>2788</v>
      </c>
      <c r="AA2144" s="5"/>
    </row>
    <row r="2145" spans="1:27" ht="12" customHeight="1" x14ac:dyDescent="0.15">
      <c r="A2145" s="1" t="s">
        <v>576</v>
      </c>
      <c r="B2145" s="1" t="s">
        <v>53</v>
      </c>
      <c r="C2145" s="1" t="s">
        <v>21</v>
      </c>
      <c r="D2145" s="1" t="s">
        <v>2462</v>
      </c>
      <c r="E2145" s="1" t="s">
        <v>10</v>
      </c>
      <c r="F2145" s="1" t="s">
        <v>592</v>
      </c>
      <c r="G2145" s="1" t="s">
        <v>249</v>
      </c>
      <c r="H2145" s="1" t="s">
        <v>394</v>
      </c>
      <c r="I2145" s="16"/>
      <c r="J2145" s="16"/>
      <c r="K2145" s="16"/>
      <c r="L2145" s="16"/>
      <c r="M2145" s="16"/>
      <c r="N2145" s="16"/>
      <c r="O2145" s="16"/>
      <c r="P2145" s="16"/>
      <c r="Q2145" s="16"/>
      <c r="R2145" s="16"/>
      <c r="S2145" s="16"/>
      <c r="T2145" s="16"/>
      <c r="U2145" s="16"/>
      <c r="V2145" s="1" t="s">
        <v>3045</v>
      </c>
      <c r="W2145" s="1" t="s">
        <v>2551</v>
      </c>
      <c r="X2145" s="5" t="s">
        <v>3061</v>
      </c>
      <c r="Y2145" s="5" t="s">
        <v>2559</v>
      </c>
      <c r="Z2145" s="5" t="s">
        <v>2734</v>
      </c>
      <c r="AA2145" s="5"/>
    </row>
    <row r="2146" spans="1:27" ht="12" customHeight="1" x14ac:dyDescent="0.15">
      <c r="A2146" s="1" t="s">
        <v>576</v>
      </c>
      <c r="B2146" s="1" t="s">
        <v>55</v>
      </c>
      <c r="C2146" s="1" t="s">
        <v>9</v>
      </c>
      <c r="D2146" s="1" t="s">
        <v>2462</v>
      </c>
      <c r="E2146" s="1" t="s">
        <v>10</v>
      </c>
      <c r="F2146" s="1" t="s">
        <v>593</v>
      </c>
      <c r="G2146" s="1" t="s">
        <v>234</v>
      </c>
      <c r="H2146" s="1" t="s">
        <v>394</v>
      </c>
      <c r="I2146" s="16"/>
      <c r="J2146" s="16"/>
      <c r="K2146" s="16"/>
      <c r="L2146" s="16"/>
      <c r="M2146" s="16"/>
      <c r="N2146" s="16"/>
      <c r="O2146" s="16"/>
      <c r="P2146" s="16"/>
      <c r="Q2146" s="16"/>
      <c r="R2146" s="16"/>
      <c r="S2146" s="16"/>
      <c r="T2146" s="16"/>
      <c r="U2146" s="16"/>
      <c r="V2146" s="1" t="s">
        <v>3045</v>
      </c>
      <c r="W2146" s="1" t="s">
        <v>2551</v>
      </c>
      <c r="X2146" s="5" t="s">
        <v>3062</v>
      </c>
      <c r="Y2146" s="5" t="s">
        <v>2553</v>
      </c>
      <c r="Z2146" s="5" t="s">
        <v>2734</v>
      </c>
      <c r="AA2146" s="5"/>
    </row>
    <row r="2147" spans="1:27" ht="12" customHeight="1" x14ac:dyDescent="0.15">
      <c r="A2147" s="1" t="s">
        <v>576</v>
      </c>
      <c r="B2147" s="1" t="s">
        <v>55</v>
      </c>
      <c r="C2147" s="1" t="s">
        <v>15</v>
      </c>
      <c r="D2147" s="1" t="s">
        <v>2462</v>
      </c>
      <c r="E2147" s="1" t="s">
        <v>10</v>
      </c>
      <c r="F2147" s="1" t="s">
        <v>593</v>
      </c>
      <c r="G2147" s="1" t="s">
        <v>238</v>
      </c>
      <c r="H2147" s="1" t="s">
        <v>306</v>
      </c>
      <c r="I2147" s="16"/>
      <c r="J2147" s="16"/>
      <c r="K2147" s="16"/>
      <c r="L2147" s="16"/>
      <c r="M2147" s="16"/>
      <c r="N2147" s="16"/>
      <c r="O2147" s="16"/>
      <c r="P2147" s="16"/>
      <c r="Q2147" s="16"/>
      <c r="R2147" s="16"/>
      <c r="S2147" s="16"/>
      <c r="T2147" s="16"/>
      <c r="U2147" s="16"/>
      <c r="V2147" s="1" t="s">
        <v>3045</v>
      </c>
      <c r="W2147" s="1" t="s">
        <v>2551</v>
      </c>
      <c r="X2147" s="5" t="s">
        <v>3062</v>
      </c>
      <c r="Y2147" s="5" t="s">
        <v>2737</v>
      </c>
      <c r="Z2147" s="5" t="s">
        <v>2788</v>
      </c>
      <c r="AA2147" s="5"/>
    </row>
    <row r="2148" spans="1:27" ht="12" customHeight="1" x14ac:dyDescent="0.15">
      <c r="A2148" s="1" t="s">
        <v>576</v>
      </c>
      <c r="B2148" s="1" t="s">
        <v>55</v>
      </c>
      <c r="C2148" s="1" t="s">
        <v>17</v>
      </c>
      <c r="D2148" s="1" t="s">
        <v>2462</v>
      </c>
      <c r="E2148" s="1" t="s">
        <v>10</v>
      </c>
      <c r="F2148" s="1" t="s">
        <v>593</v>
      </c>
      <c r="G2148" s="1" t="s">
        <v>242</v>
      </c>
      <c r="H2148" s="1" t="s">
        <v>394</v>
      </c>
      <c r="I2148" s="16"/>
      <c r="J2148" s="16"/>
      <c r="K2148" s="16"/>
      <c r="L2148" s="16"/>
      <c r="M2148" s="16"/>
      <c r="N2148" s="16"/>
      <c r="O2148" s="16"/>
      <c r="P2148" s="16"/>
      <c r="Q2148" s="16"/>
      <c r="R2148" s="16"/>
      <c r="S2148" s="16"/>
      <c r="T2148" s="16"/>
      <c r="U2148" s="16"/>
      <c r="V2148" s="1" t="s">
        <v>3045</v>
      </c>
      <c r="W2148" s="1" t="s">
        <v>2551</v>
      </c>
      <c r="X2148" s="5" t="s">
        <v>3062</v>
      </c>
      <c r="Y2148" s="5" t="s">
        <v>2557</v>
      </c>
      <c r="Z2148" s="5" t="s">
        <v>2734</v>
      </c>
      <c r="AA2148" s="5"/>
    </row>
    <row r="2149" spans="1:27" ht="12" customHeight="1" x14ac:dyDescent="0.15">
      <c r="A2149" s="1" t="s">
        <v>576</v>
      </c>
      <c r="B2149" s="1" t="s">
        <v>55</v>
      </c>
      <c r="C2149" s="1" t="s">
        <v>19</v>
      </c>
      <c r="D2149" s="1" t="s">
        <v>2462</v>
      </c>
      <c r="E2149" s="1" t="s">
        <v>10</v>
      </c>
      <c r="F2149" s="1" t="s">
        <v>593</v>
      </c>
      <c r="G2149" s="1" t="s">
        <v>245</v>
      </c>
      <c r="H2149" s="1" t="s">
        <v>306</v>
      </c>
      <c r="I2149" s="16"/>
      <c r="J2149" s="16"/>
      <c r="K2149" s="16"/>
      <c r="L2149" s="16"/>
      <c r="M2149" s="16"/>
      <c r="N2149" s="16"/>
      <c r="O2149" s="16"/>
      <c r="P2149" s="16"/>
      <c r="Q2149" s="16"/>
      <c r="R2149" s="16"/>
      <c r="S2149" s="16"/>
      <c r="T2149" s="16"/>
      <c r="U2149" s="16"/>
      <c r="V2149" s="1" t="s">
        <v>3045</v>
      </c>
      <c r="W2149" s="1" t="s">
        <v>2551</v>
      </c>
      <c r="X2149" s="5" t="s">
        <v>3062</v>
      </c>
      <c r="Y2149" s="5" t="s">
        <v>2740</v>
      </c>
      <c r="Z2149" s="5" t="s">
        <v>2788</v>
      </c>
      <c r="AA2149" s="5"/>
    </row>
    <row r="2150" spans="1:27" ht="12" customHeight="1" x14ac:dyDescent="0.15">
      <c r="A2150" s="1" t="s">
        <v>576</v>
      </c>
      <c r="B2150" s="1" t="s">
        <v>55</v>
      </c>
      <c r="C2150" s="1" t="s">
        <v>21</v>
      </c>
      <c r="D2150" s="1" t="s">
        <v>2462</v>
      </c>
      <c r="E2150" s="1" t="s">
        <v>10</v>
      </c>
      <c r="F2150" s="1" t="s">
        <v>593</v>
      </c>
      <c r="G2150" s="1" t="s">
        <v>249</v>
      </c>
      <c r="H2150" s="1" t="s">
        <v>394</v>
      </c>
      <c r="I2150" s="16"/>
      <c r="J2150" s="16"/>
      <c r="K2150" s="16"/>
      <c r="L2150" s="16"/>
      <c r="M2150" s="16"/>
      <c r="N2150" s="16"/>
      <c r="O2150" s="16"/>
      <c r="P2150" s="16"/>
      <c r="Q2150" s="16"/>
      <c r="R2150" s="16"/>
      <c r="S2150" s="16"/>
      <c r="T2150" s="16"/>
      <c r="U2150" s="16"/>
      <c r="V2150" s="1" t="s">
        <v>3045</v>
      </c>
      <c r="W2150" s="1" t="s">
        <v>2551</v>
      </c>
      <c r="X2150" s="5" t="s">
        <v>3062</v>
      </c>
      <c r="Y2150" s="5" t="s">
        <v>2559</v>
      </c>
      <c r="Z2150" s="5" t="s">
        <v>2734</v>
      </c>
      <c r="AA2150" s="5"/>
    </row>
    <row r="2151" spans="1:27" ht="12" customHeight="1" x14ac:dyDescent="0.15">
      <c r="A2151" s="1" t="s">
        <v>576</v>
      </c>
      <c r="B2151" s="1" t="s">
        <v>110</v>
      </c>
      <c r="C2151" s="1" t="s">
        <v>9</v>
      </c>
      <c r="D2151" s="1" t="s">
        <v>2462</v>
      </c>
      <c r="E2151" s="1" t="s">
        <v>10</v>
      </c>
      <c r="F2151" s="1" t="s">
        <v>594</v>
      </c>
      <c r="G2151" s="1" t="s">
        <v>234</v>
      </c>
      <c r="H2151" s="1" t="s">
        <v>394</v>
      </c>
      <c r="I2151" s="16"/>
      <c r="J2151" s="16"/>
      <c r="K2151" s="16"/>
      <c r="L2151" s="16"/>
      <c r="M2151" s="16"/>
      <c r="N2151" s="16"/>
      <c r="O2151" s="16"/>
      <c r="P2151" s="16"/>
      <c r="Q2151" s="16"/>
      <c r="R2151" s="16"/>
      <c r="S2151" s="16"/>
      <c r="T2151" s="16"/>
      <c r="U2151" s="16"/>
      <c r="V2151" s="1" t="s">
        <v>3045</v>
      </c>
      <c r="W2151" s="1" t="s">
        <v>2551</v>
      </c>
      <c r="X2151" s="5" t="s">
        <v>3063</v>
      </c>
      <c r="Y2151" s="5" t="s">
        <v>2553</v>
      </c>
      <c r="Z2151" s="5" t="s">
        <v>2734</v>
      </c>
      <c r="AA2151" s="5"/>
    </row>
    <row r="2152" spans="1:27" ht="12" customHeight="1" x14ac:dyDescent="0.15">
      <c r="A2152" s="1" t="s">
        <v>576</v>
      </c>
      <c r="B2152" s="1" t="s">
        <v>110</v>
      </c>
      <c r="C2152" s="1" t="s">
        <v>15</v>
      </c>
      <c r="D2152" s="1" t="s">
        <v>2462</v>
      </c>
      <c r="E2152" s="1" t="s">
        <v>10</v>
      </c>
      <c r="F2152" s="1" t="s">
        <v>594</v>
      </c>
      <c r="G2152" s="1" t="s">
        <v>238</v>
      </c>
      <c r="H2152" s="1" t="s">
        <v>306</v>
      </c>
      <c r="I2152" s="16"/>
      <c r="J2152" s="16"/>
      <c r="K2152" s="16"/>
      <c r="L2152" s="16"/>
      <c r="M2152" s="16"/>
      <c r="N2152" s="16"/>
      <c r="O2152" s="16"/>
      <c r="P2152" s="16"/>
      <c r="Q2152" s="16"/>
      <c r="R2152" s="16"/>
      <c r="S2152" s="16"/>
      <c r="T2152" s="16"/>
      <c r="U2152" s="16"/>
      <c r="V2152" s="1" t="s">
        <v>3045</v>
      </c>
      <c r="W2152" s="1" t="s">
        <v>2551</v>
      </c>
      <c r="X2152" s="5" t="s">
        <v>3063</v>
      </c>
      <c r="Y2152" s="5" t="s">
        <v>2737</v>
      </c>
      <c r="Z2152" s="5" t="s">
        <v>2788</v>
      </c>
      <c r="AA2152" s="5"/>
    </row>
    <row r="2153" spans="1:27" ht="12" customHeight="1" x14ac:dyDescent="0.15">
      <c r="A2153" s="1" t="s">
        <v>576</v>
      </c>
      <c r="B2153" s="1" t="s">
        <v>110</v>
      </c>
      <c r="C2153" s="1" t="s">
        <v>17</v>
      </c>
      <c r="D2153" s="1" t="s">
        <v>2462</v>
      </c>
      <c r="E2153" s="1" t="s">
        <v>10</v>
      </c>
      <c r="F2153" s="1" t="s">
        <v>594</v>
      </c>
      <c r="G2153" s="1" t="s">
        <v>242</v>
      </c>
      <c r="H2153" s="1" t="s">
        <v>394</v>
      </c>
      <c r="I2153" s="16"/>
      <c r="J2153" s="16"/>
      <c r="K2153" s="16"/>
      <c r="L2153" s="16"/>
      <c r="M2153" s="16"/>
      <c r="N2153" s="16"/>
      <c r="O2153" s="16"/>
      <c r="P2153" s="16"/>
      <c r="Q2153" s="16"/>
      <c r="R2153" s="16"/>
      <c r="S2153" s="16"/>
      <c r="T2153" s="16"/>
      <c r="U2153" s="16"/>
      <c r="V2153" s="1" t="s">
        <v>3045</v>
      </c>
      <c r="W2153" s="1" t="s">
        <v>2551</v>
      </c>
      <c r="X2153" s="5" t="s">
        <v>3063</v>
      </c>
      <c r="Y2153" s="5" t="s">
        <v>2557</v>
      </c>
      <c r="Z2153" s="5" t="s">
        <v>2734</v>
      </c>
      <c r="AA2153" s="5"/>
    </row>
    <row r="2154" spans="1:27" ht="12" customHeight="1" x14ac:dyDescent="0.15">
      <c r="A2154" s="1" t="s">
        <v>576</v>
      </c>
      <c r="B2154" s="1" t="s">
        <v>110</v>
      </c>
      <c r="C2154" s="1" t="s">
        <v>19</v>
      </c>
      <c r="D2154" s="1" t="s">
        <v>2462</v>
      </c>
      <c r="E2154" s="1" t="s">
        <v>10</v>
      </c>
      <c r="F2154" s="1" t="s">
        <v>594</v>
      </c>
      <c r="G2154" s="1" t="s">
        <v>245</v>
      </c>
      <c r="H2154" s="1" t="s">
        <v>306</v>
      </c>
      <c r="I2154" s="16"/>
      <c r="J2154" s="16"/>
      <c r="K2154" s="16"/>
      <c r="L2154" s="16"/>
      <c r="M2154" s="16"/>
      <c r="N2154" s="16"/>
      <c r="O2154" s="16"/>
      <c r="P2154" s="16"/>
      <c r="Q2154" s="16"/>
      <c r="R2154" s="16"/>
      <c r="S2154" s="16"/>
      <c r="T2154" s="16"/>
      <c r="U2154" s="16"/>
      <c r="V2154" s="1" t="s">
        <v>3045</v>
      </c>
      <c r="W2154" s="1" t="s">
        <v>2551</v>
      </c>
      <c r="X2154" s="5" t="s">
        <v>3063</v>
      </c>
      <c r="Y2154" s="5" t="s">
        <v>2740</v>
      </c>
      <c r="Z2154" s="5" t="s">
        <v>2788</v>
      </c>
      <c r="AA2154" s="5"/>
    </row>
    <row r="2155" spans="1:27" ht="12" customHeight="1" x14ac:dyDescent="0.15">
      <c r="A2155" s="1" t="s">
        <v>576</v>
      </c>
      <c r="B2155" s="1" t="s">
        <v>110</v>
      </c>
      <c r="C2155" s="1" t="s">
        <v>21</v>
      </c>
      <c r="D2155" s="1" t="s">
        <v>2462</v>
      </c>
      <c r="E2155" s="1" t="s">
        <v>10</v>
      </c>
      <c r="F2155" s="1" t="s">
        <v>594</v>
      </c>
      <c r="G2155" s="1" t="s">
        <v>249</v>
      </c>
      <c r="H2155" s="1" t="s">
        <v>394</v>
      </c>
      <c r="I2155" s="16"/>
      <c r="J2155" s="16"/>
      <c r="K2155" s="16"/>
      <c r="L2155" s="16"/>
      <c r="M2155" s="16"/>
      <c r="N2155" s="16"/>
      <c r="O2155" s="16"/>
      <c r="P2155" s="16"/>
      <c r="Q2155" s="16"/>
      <c r="R2155" s="16"/>
      <c r="S2155" s="16"/>
      <c r="T2155" s="16"/>
      <c r="U2155" s="16"/>
      <c r="V2155" s="1" t="s">
        <v>3045</v>
      </c>
      <c r="W2155" s="1" t="s">
        <v>2551</v>
      </c>
      <c r="X2155" s="5" t="s">
        <v>3063</v>
      </c>
      <c r="Y2155" s="5" t="s">
        <v>2559</v>
      </c>
      <c r="Z2155" s="5" t="s">
        <v>2734</v>
      </c>
      <c r="AA2155" s="5"/>
    </row>
    <row r="2156" spans="1:27" ht="12" customHeight="1" x14ac:dyDescent="0.15">
      <c r="A2156" s="1" t="s">
        <v>576</v>
      </c>
      <c r="B2156" s="1" t="s">
        <v>57</v>
      </c>
      <c r="C2156" s="1" t="s">
        <v>9</v>
      </c>
      <c r="D2156" s="1" t="s">
        <v>2462</v>
      </c>
      <c r="E2156" s="1" t="s">
        <v>595</v>
      </c>
      <c r="F2156" s="1" t="s">
        <v>596</v>
      </c>
      <c r="G2156" s="1" t="s">
        <v>234</v>
      </c>
      <c r="H2156" s="1" t="s">
        <v>394</v>
      </c>
      <c r="I2156" s="16"/>
      <c r="J2156" s="16"/>
      <c r="K2156" s="16"/>
      <c r="L2156" s="16"/>
      <c r="M2156" s="16"/>
      <c r="N2156" s="16"/>
      <c r="O2156" s="16"/>
      <c r="P2156" s="16"/>
      <c r="Q2156" s="16"/>
      <c r="R2156" s="16"/>
      <c r="S2156" s="16"/>
      <c r="T2156" s="16"/>
      <c r="U2156" s="16"/>
      <c r="V2156" s="1" t="s">
        <v>3045</v>
      </c>
      <c r="W2156" s="1" t="s">
        <v>2551</v>
      </c>
      <c r="X2156" s="5" t="s">
        <v>3064</v>
      </c>
      <c r="Y2156" s="5" t="s">
        <v>2553</v>
      </c>
      <c r="Z2156" s="5" t="s">
        <v>2734</v>
      </c>
      <c r="AA2156" s="5"/>
    </row>
    <row r="2157" spans="1:27" ht="12" customHeight="1" x14ac:dyDescent="0.15">
      <c r="A2157" s="1" t="s">
        <v>576</v>
      </c>
      <c r="B2157" s="1" t="s">
        <v>57</v>
      </c>
      <c r="C2157" s="1" t="s">
        <v>15</v>
      </c>
      <c r="D2157" s="1" t="s">
        <v>2462</v>
      </c>
      <c r="E2157" s="1" t="s">
        <v>595</v>
      </c>
      <c r="F2157" s="1" t="s">
        <v>596</v>
      </c>
      <c r="G2157" s="1" t="s">
        <v>304</v>
      </c>
      <c r="H2157" s="1" t="s">
        <v>305</v>
      </c>
      <c r="I2157" s="16"/>
      <c r="J2157" s="16"/>
      <c r="K2157" s="16"/>
      <c r="L2157" s="16"/>
      <c r="M2157" s="16"/>
      <c r="N2157" s="16"/>
      <c r="O2157" s="16"/>
      <c r="P2157" s="16"/>
      <c r="Q2157" s="16"/>
      <c r="R2157" s="16"/>
      <c r="S2157" s="16"/>
      <c r="T2157" s="16"/>
      <c r="U2157" s="16"/>
      <c r="V2157" s="1" t="s">
        <v>3045</v>
      </c>
      <c r="W2157" s="1" t="s">
        <v>2551</v>
      </c>
      <c r="X2157" s="5" t="s">
        <v>3064</v>
      </c>
      <c r="Y2157" s="5" t="s">
        <v>2787</v>
      </c>
      <c r="Z2157" s="5" t="s">
        <v>2543</v>
      </c>
      <c r="AA2157" s="5"/>
    </row>
    <row r="2158" spans="1:27" ht="12" customHeight="1" x14ac:dyDescent="0.15">
      <c r="A2158" s="1" t="s">
        <v>576</v>
      </c>
      <c r="B2158" s="1" t="s">
        <v>57</v>
      </c>
      <c r="C2158" s="1" t="s">
        <v>17</v>
      </c>
      <c r="D2158" s="1" t="s">
        <v>2462</v>
      </c>
      <c r="E2158" s="1" t="s">
        <v>595</v>
      </c>
      <c r="F2158" s="1" t="s">
        <v>596</v>
      </c>
      <c r="G2158" s="1" t="s">
        <v>238</v>
      </c>
      <c r="H2158" s="1" t="s">
        <v>306</v>
      </c>
      <c r="I2158" s="16"/>
      <c r="J2158" s="16"/>
      <c r="K2158" s="16"/>
      <c r="L2158" s="16"/>
      <c r="M2158" s="16"/>
      <c r="N2158" s="16"/>
      <c r="O2158" s="16"/>
      <c r="P2158" s="16"/>
      <c r="Q2158" s="16"/>
      <c r="R2158" s="16"/>
      <c r="S2158" s="16"/>
      <c r="T2158" s="16"/>
      <c r="U2158" s="16"/>
      <c r="V2158" s="1" t="s">
        <v>3045</v>
      </c>
      <c r="W2158" s="1" t="s">
        <v>2551</v>
      </c>
      <c r="X2158" s="5" t="s">
        <v>3064</v>
      </c>
      <c r="Y2158" s="5" t="s">
        <v>2737</v>
      </c>
      <c r="Z2158" s="5" t="s">
        <v>2788</v>
      </c>
      <c r="AA2158" s="5"/>
    </row>
    <row r="2159" spans="1:27" ht="12" customHeight="1" x14ac:dyDescent="0.15">
      <c r="A2159" s="1" t="s">
        <v>576</v>
      </c>
      <c r="B2159" s="1" t="s">
        <v>57</v>
      </c>
      <c r="C2159" s="1" t="s">
        <v>19</v>
      </c>
      <c r="D2159" s="1" t="s">
        <v>2462</v>
      </c>
      <c r="E2159" s="1" t="s">
        <v>595</v>
      </c>
      <c r="F2159" s="1" t="s">
        <v>596</v>
      </c>
      <c r="G2159" s="1" t="s">
        <v>241</v>
      </c>
      <c r="H2159" s="1" t="s">
        <v>394</v>
      </c>
      <c r="I2159" s="16"/>
      <c r="J2159" s="16"/>
      <c r="K2159" s="16"/>
      <c r="L2159" s="16"/>
      <c r="M2159" s="16"/>
      <c r="N2159" s="16"/>
      <c r="O2159" s="16"/>
      <c r="P2159" s="16"/>
      <c r="Q2159" s="16"/>
      <c r="R2159" s="16"/>
      <c r="S2159" s="16"/>
      <c r="T2159" s="16"/>
      <c r="U2159" s="16"/>
      <c r="V2159" s="1" t="s">
        <v>3045</v>
      </c>
      <c r="W2159" s="1" t="s">
        <v>2551</v>
      </c>
      <c r="X2159" s="5" t="s">
        <v>3064</v>
      </c>
      <c r="Y2159" s="5" t="s">
        <v>2562</v>
      </c>
      <c r="Z2159" s="5" t="s">
        <v>2734</v>
      </c>
      <c r="AA2159" s="5"/>
    </row>
    <row r="2160" spans="1:27" ht="12" customHeight="1" x14ac:dyDescent="0.15">
      <c r="A2160" s="1" t="s">
        <v>576</v>
      </c>
      <c r="B2160" s="1" t="s">
        <v>57</v>
      </c>
      <c r="C2160" s="1" t="s">
        <v>21</v>
      </c>
      <c r="D2160" s="1" t="s">
        <v>2462</v>
      </c>
      <c r="E2160" s="1" t="s">
        <v>595</v>
      </c>
      <c r="F2160" s="1" t="s">
        <v>596</v>
      </c>
      <c r="G2160" s="1" t="s">
        <v>242</v>
      </c>
      <c r="H2160" s="1" t="s">
        <v>394</v>
      </c>
      <c r="I2160" s="16"/>
      <c r="J2160" s="16"/>
      <c r="K2160" s="16"/>
      <c r="L2160" s="16"/>
      <c r="M2160" s="16"/>
      <c r="N2160" s="16"/>
      <c r="O2160" s="16"/>
      <c r="P2160" s="16"/>
      <c r="Q2160" s="16"/>
      <c r="R2160" s="16"/>
      <c r="S2160" s="16"/>
      <c r="T2160" s="16"/>
      <c r="U2160" s="16"/>
      <c r="V2160" s="1" t="s">
        <v>3045</v>
      </c>
      <c r="W2160" s="1" t="s">
        <v>2551</v>
      </c>
      <c r="X2160" s="5" t="s">
        <v>3064</v>
      </c>
      <c r="Y2160" s="5" t="s">
        <v>2557</v>
      </c>
      <c r="Z2160" s="5" t="s">
        <v>2734</v>
      </c>
      <c r="AA2160" s="5"/>
    </row>
    <row r="2161" spans="1:27" ht="12" customHeight="1" x14ac:dyDescent="0.15">
      <c r="A2161" s="1" t="s">
        <v>576</v>
      </c>
      <c r="B2161" s="1" t="s">
        <v>57</v>
      </c>
      <c r="C2161" s="1" t="s">
        <v>23</v>
      </c>
      <c r="D2161" s="1" t="s">
        <v>2462</v>
      </c>
      <c r="E2161" s="1" t="s">
        <v>595</v>
      </c>
      <c r="F2161" s="1" t="s">
        <v>596</v>
      </c>
      <c r="G2161" s="1" t="s">
        <v>339</v>
      </c>
      <c r="H2161" s="1" t="s">
        <v>305</v>
      </c>
      <c r="I2161" s="16"/>
      <c r="J2161" s="16"/>
      <c r="K2161" s="16"/>
      <c r="L2161" s="16"/>
      <c r="M2161" s="16"/>
      <c r="N2161" s="16"/>
      <c r="O2161" s="16"/>
      <c r="P2161" s="16"/>
      <c r="Q2161" s="16"/>
      <c r="R2161" s="16"/>
      <c r="S2161" s="16"/>
      <c r="T2161" s="16"/>
      <c r="U2161" s="16"/>
      <c r="V2161" s="1" t="s">
        <v>3045</v>
      </c>
      <c r="W2161" s="1" t="s">
        <v>2551</v>
      </c>
      <c r="X2161" s="5" t="s">
        <v>3064</v>
      </c>
      <c r="Y2161" s="5" t="s">
        <v>2818</v>
      </c>
      <c r="Z2161" s="5" t="s">
        <v>2543</v>
      </c>
      <c r="AA2161" s="5"/>
    </row>
    <row r="2162" spans="1:27" ht="12" customHeight="1" x14ac:dyDescent="0.15">
      <c r="A2162" s="1" t="s">
        <v>576</v>
      </c>
      <c r="B2162" s="1" t="s">
        <v>57</v>
      </c>
      <c r="C2162" s="1" t="s">
        <v>77</v>
      </c>
      <c r="D2162" s="1" t="s">
        <v>2462</v>
      </c>
      <c r="E2162" s="1" t="s">
        <v>595</v>
      </c>
      <c r="F2162" s="1" t="s">
        <v>596</v>
      </c>
      <c r="G2162" s="1" t="s">
        <v>245</v>
      </c>
      <c r="H2162" s="1" t="s">
        <v>306</v>
      </c>
      <c r="I2162" s="16"/>
      <c r="J2162" s="16"/>
      <c r="K2162" s="16"/>
      <c r="L2162" s="16"/>
      <c r="M2162" s="16"/>
      <c r="N2162" s="16"/>
      <c r="O2162" s="16"/>
      <c r="P2162" s="16"/>
      <c r="Q2162" s="16"/>
      <c r="R2162" s="16"/>
      <c r="S2162" s="16"/>
      <c r="T2162" s="16"/>
      <c r="U2162" s="16"/>
      <c r="V2162" s="1" t="s">
        <v>3045</v>
      </c>
      <c r="W2162" s="1" t="s">
        <v>2551</v>
      </c>
      <c r="X2162" s="5" t="s">
        <v>3064</v>
      </c>
      <c r="Y2162" s="5" t="s">
        <v>2740</v>
      </c>
      <c r="Z2162" s="5" t="s">
        <v>2788</v>
      </c>
      <c r="AA2162" s="5"/>
    </row>
    <row r="2163" spans="1:27" ht="12" customHeight="1" x14ac:dyDescent="0.15">
      <c r="A2163" s="1" t="s">
        <v>576</v>
      </c>
      <c r="B2163" s="1" t="s">
        <v>57</v>
      </c>
      <c r="C2163" s="1" t="s">
        <v>244</v>
      </c>
      <c r="D2163" s="1" t="s">
        <v>2462</v>
      </c>
      <c r="E2163" s="1" t="s">
        <v>595</v>
      </c>
      <c r="F2163" s="1" t="s">
        <v>596</v>
      </c>
      <c r="G2163" s="1" t="s">
        <v>249</v>
      </c>
      <c r="H2163" s="1" t="s">
        <v>394</v>
      </c>
      <c r="I2163" s="16"/>
      <c r="J2163" s="16"/>
      <c r="K2163" s="16"/>
      <c r="L2163" s="16"/>
      <c r="M2163" s="16"/>
      <c r="N2163" s="16"/>
      <c r="O2163" s="16"/>
      <c r="P2163" s="16"/>
      <c r="Q2163" s="16"/>
      <c r="R2163" s="16"/>
      <c r="S2163" s="16"/>
      <c r="T2163" s="16"/>
      <c r="U2163" s="16"/>
      <c r="V2163" s="1" t="s">
        <v>3045</v>
      </c>
      <c r="W2163" s="1" t="s">
        <v>2551</v>
      </c>
      <c r="X2163" s="5" t="s">
        <v>3064</v>
      </c>
      <c r="Y2163" s="5" t="s">
        <v>2559</v>
      </c>
      <c r="Z2163" s="5" t="s">
        <v>2734</v>
      </c>
      <c r="AA2163" s="5"/>
    </row>
    <row r="2164" spans="1:27" ht="12" customHeight="1" x14ac:dyDescent="0.15">
      <c r="A2164" s="1" t="s">
        <v>576</v>
      </c>
      <c r="B2164" s="1" t="s">
        <v>61</v>
      </c>
      <c r="C2164" s="1" t="s">
        <v>9</v>
      </c>
      <c r="D2164" s="1" t="s">
        <v>2462</v>
      </c>
      <c r="E2164" s="1" t="s">
        <v>595</v>
      </c>
      <c r="F2164" s="1" t="s">
        <v>597</v>
      </c>
      <c r="G2164" s="1" t="s">
        <v>234</v>
      </c>
      <c r="H2164" s="1" t="s">
        <v>394</v>
      </c>
      <c r="I2164" s="16"/>
      <c r="J2164" s="16"/>
      <c r="K2164" s="16"/>
      <c r="L2164" s="16"/>
      <c r="M2164" s="16"/>
      <c r="N2164" s="16"/>
      <c r="O2164" s="16"/>
      <c r="P2164" s="16"/>
      <c r="Q2164" s="16"/>
      <c r="R2164" s="16"/>
      <c r="S2164" s="16"/>
      <c r="T2164" s="16"/>
      <c r="U2164" s="16"/>
      <c r="V2164" s="1" t="s">
        <v>3045</v>
      </c>
      <c r="W2164" s="1" t="s">
        <v>2551</v>
      </c>
      <c r="X2164" s="5" t="s">
        <v>3065</v>
      </c>
      <c r="Y2164" s="5" t="s">
        <v>2553</v>
      </c>
      <c r="Z2164" s="5" t="s">
        <v>2734</v>
      </c>
      <c r="AA2164" s="5"/>
    </row>
    <row r="2165" spans="1:27" ht="12" customHeight="1" x14ac:dyDescent="0.15">
      <c r="A2165" s="1" t="s">
        <v>576</v>
      </c>
      <c r="B2165" s="1" t="s">
        <v>61</v>
      </c>
      <c r="C2165" s="1" t="s">
        <v>15</v>
      </c>
      <c r="D2165" s="1" t="s">
        <v>2462</v>
      </c>
      <c r="E2165" s="1" t="s">
        <v>595</v>
      </c>
      <c r="F2165" s="1" t="s">
        <v>597</v>
      </c>
      <c r="G2165" s="1" t="s">
        <v>304</v>
      </c>
      <c r="H2165" s="1" t="s">
        <v>305</v>
      </c>
      <c r="I2165" s="16"/>
      <c r="J2165" s="16"/>
      <c r="K2165" s="16"/>
      <c r="L2165" s="16"/>
      <c r="M2165" s="16"/>
      <c r="N2165" s="16"/>
      <c r="O2165" s="16"/>
      <c r="P2165" s="16"/>
      <c r="Q2165" s="16"/>
      <c r="R2165" s="16"/>
      <c r="S2165" s="16"/>
      <c r="T2165" s="16"/>
      <c r="U2165" s="16"/>
      <c r="V2165" s="1" t="s">
        <v>3045</v>
      </c>
      <c r="W2165" s="1" t="s">
        <v>2551</v>
      </c>
      <c r="X2165" s="5" t="s">
        <v>3065</v>
      </c>
      <c r="Y2165" s="5" t="s">
        <v>2787</v>
      </c>
      <c r="Z2165" s="5" t="s">
        <v>2543</v>
      </c>
      <c r="AA2165" s="5"/>
    </row>
    <row r="2166" spans="1:27" ht="12" customHeight="1" x14ac:dyDescent="0.15">
      <c r="A2166" s="1" t="s">
        <v>576</v>
      </c>
      <c r="B2166" s="1" t="s">
        <v>61</v>
      </c>
      <c r="C2166" s="1" t="s">
        <v>17</v>
      </c>
      <c r="D2166" s="1" t="s">
        <v>2462</v>
      </c>
      <c r="E2166" s="1" t="s">
        <v>595</v>
      </c>
      <c r="F2166" s="1" t="s">
        <v>597</v>
      </c>
      <c r="G2166" s="1" t="s">
        <v>238</v>
      </c>
      <c r="H2166" s="1" t="s">
        <v>306</v>
      </c>
      <c r="I2166" s="16"/>
      <c r="J2166" s="16"/>
      <c r="K2166" s="16"/>
      <c r="L2166" s="16"/>
      <c r="M2166" s="16"/>
      <c r="N2166" s="16"/>
      <c r="O2166" s="16"/>
      <c r="P2166" s="16"/>
      <c r="Q2166" s="16"/>
      <c r="R2166" s="16"/>
      <c r="S2166" s="16"/>
      <c r="T2166" s="16"/>
      <c r="U2166" s="16"/>
      <c r="V2166" s="1" t="s">
        <v>3045</v>
      </c>
      <c r="W2166" s="1" t="s">
        <v>2551</v>
      </c>
      <c r="X2166" s="5" t="s">
        <v>3065</v>
      </c>
      <c r="Y2166" s="5" t="s">
        <v>2737</v>
      </c>
      <c r="Z2166" s="5" t="s">
        <v>2788</v>
      </c>
      <c r="AA2166" s="5"/>
    </row>
    <row r="2167" spans="1:27" ht="12" customHeight="1" x14ac:dyDescent="0.15">
      <c r="A2167" s="1" t="s">
        <v>576</v>
      </c>
      <c r="B2167" s="1" t="s">
        <v>61</v>
      </c>
      <c r="C2167" s="1" t="s">
        <v>19</v>
      </c>
      <c r="D2167" s="1" t="s">
        <v>2462</v>
      </c>
      <c r="E2167" s="1" t="s">
        <v>595</v>
      </c>
      <c r="F2167" s="1" t="s">
        <v>597</v>
      </c>
      <c r="G2167" s="1" t="s">
        <v>241</v>
      </c>
      <c r="H2167" s="1" t="s">
        <v>394</v>
      </c>
      <c r="I2167" s="16"/>
      <c r="J2167" s="16"/>
      <c r="K2167" s="16"/>
      <c r="L2167" s="16"/>
      <c r="M2167" s="16"/>
      <c r="N2167" s="16"/>
      <c r="O2167" s="16"/>
      <c r="P2167" s="16"/>
      <c r="Q2167" s="16"/>
      <c r="R2167" s="16"/>
      <c r="S2167" s="16"/>
      <c r="T2167" s="16"/>
      <c r="U2167" s="16"/>
      <c r="V2167" s="1" t="s">
        <v>3045</v>
      </c>
      <c r="W2167" s="1" t="s">
        <v>2551</v>
      </c>
      <c r="X2167" s="5" t="s">
        <v>3065</v>
      </c>
      <c r="Y2167" s="5" t="s">
        <v>2562</v>
      </c>
      <c r="Z2167" s="5" t="s">
        <v>2734</v>
      </c>
      <c r="AA2167" s="5"/>
    </row>
    <row r="2168" spans="1:27" ht="12" customHeight="1" x14ac:dyDescent="0.15">
      <c r="A2168" s="1" t="s">
        <v>576</v>
      </c>
      <c r="B2168" s="1" t="s">
        <v>61</v>
      </c>
      <c r="C2168" s="1" t="s">
        <v>21</v>
      </c>
      <c r="D2168" s="1" t="s">
        <v>2462</v>
      </c>
      <c r="E2168" s="1" t="s">
        <v>595</v>
      </c>
      <c r="F2168" s="1" t="s">
        <v>597</v>
      </c>
      <c r="G2168" s="1" t="s">
        <v>242</v>
      </c>
      <c r="H2168" s="1" t="s">
        <v>394</v>
      </c>
      <c r="I2168" s="16"/>
      <c r="J2168" s="16"/>
      <c r="K2168" s="16"/>
      <c r="L2168" s="16"/>
      <c r="M2168" s="16"/>
      <c r="N2168" s="16"/>
      <c r="O2168" s="16"/>
      <c r="P2168" s="16"/>
      <c r="Q2168" s="16"/>
      <c r="R2168" s="16"/>
      <c r="S2168" s="16"/>
      <c r="T2168" s="16"/>
      <c r="U2168" s="16"/>
      <c r="V2168" s="1" t="s">
        <v>3045</v>
      </c>
      <c r="W2168" s="1" t="s">
        <v>2551</v>
      </c>
      <c r="X2168" s="5" t="s">
        <v>3065</v>
      </c>
      <c r="Y2168" s="5" t="s">
        <v>2557</v>
      </c>
      <c r="Z2168" s="5" t="s">
        <v>2734</v>
      </c>
      <c r="AA2168" s="5"/>
    </row>
    <row r="2169" spans="1:27" ht="12" customHeight="1" x14ac:dyDescent="0.15">
      <c r="A2169" s="1" t="s">
        <v>576</v>
      </c>
      <c r="B2169" s="1" t="s">
        <v>61</v>
      </c>
      <c r="C2169" s="1" t="s">
        <v>23</v>
      </c>
      <c r="D2169" s="1" t="s">
        <v>2462</v>
      </c>
      <c r="E2169" s="1" t="s">
        <v>595</v>
      </c>
      <c r="F2169" s="1" t="s">
        <v>597</v>
      </c>
      <c r="G2169" s="1" t="s">
        <v>339</v>
      </c>
      <c r="H2169" s="1" t="s">
        <v>305</v>
      </c>
      <c r="I2169" s="16"/>
      <c r="J2169" s="16"/>
      <c r="K2169" s="16"/>
      <c r="L2169" s="16"/>
      <c r="M2169" s="16"/>
      <c r="N2169" s="16"/>
      <c r="O2169" s="16"/>
      <c r="P2169" s="16"/>
      <c r="Q2169" s="16"/>
      <c r="R2169" s="16"/>
      <c r="S2169" s="16"/>
      <c r="T2169" s="16"/>
      <c r="U2169" s="16"/>
      <c r="V2169" s="1" t="s">
        <v>3045</v>
      </c>
      <c r="W2169" s="1" t="s">
        <v>2551</v>
      </c>
      <c r="X2169" s="5" t="s">
        <v>3065</v>
      </c>
      <c r="Y2169" s="5" t="s">
        <v>2818</v>
      </c>
      <c r="Z2169" s="5" t="s">
        <v>2543</v>
      </c>
      <c r="AA2169" s="5"/>
    </row>
    <row r="2170" spans="1:27" ht="12" customHeight="1" x14ac:dyDescent="0.15">
      <c r="A2170" s="1" t="s">
        <v>576</v>
      </c>
      <c r="B2170" s="1" t="s">
        <v>61</v>
      </c>
      <c r="C2170" s="1" t="s">
        <v>77</v>
      </c>
      <c r="D2170" s="1" t="s">
        <v>2462</v>
      </c>
      <c r="E2170" s="1" t="s">
        <v>595</v>
      </c>
      <c r="F2170" s="1" t="s">
        <v>597</v>
      </c>
      <c r="G2170" s="1" t="s">
        <v>245</v>
      </c>
      <c r="H2170" s="1" t="s">
        <v>306</v>
      </c>
      <c r="I2170" s="16"/>
      <c r="J2170" s="16"/>
      <c r="K2170" s="16"/>
      <c r="L2170" s="16"/>
      <c r="M2170" s="16"/>
      <c r="N2170" s="16"/>
      <c r="O2170" s="16"/>
      <c r="P2170" s="16"/>
      <c r="Q2170" s="16"/>
      <c r="R2170" s="16"/>
      <c r="S2170" s="16"/>
      <c r="T2170" s="16"/>
      <c r="U2170" s="16"/>
      <c r="V2170" s="1" t="s">
        <v>3045</v>
      </c>
      <c r="W2170" s="1" t="s">
        <v>2551</v>
      </c>
      <c r="X2170" s="5" t="s">
        <v>3065</v>
      </c>
      <c r="Y2170" s="5" t="s">
        <v>2740</v>
      </c>
      <c r="Z2170" s="5" t="s">
        <v>2788</v>
      </c>
      <c r="AA2170" s="5"/>
    </row>
    <row r="2171" spans="1:27" ht="12" customHeight="1" x14ac:dyDescent="0.15">
      <c r="A2171" s="1" t="s">
        <v>576</v>
      </c>
      <c r="B2171" s="1" t="s">
        <v>61</v>
      </c>
      <c r="C2171" s="1" t="s">
        <v>244</v>
      </c>
      <c r="D2171" s="1" t="s">
        <v>2462</v>
      </c>
      <c r="E2171" s="1" t="s">
        <v>595</v>
      </c>
      <c r="F2171" s="1" t="s">
        <v>597</v>
      </c>
      <c r="G2171" s="1" t="s">
        <v>249</v>
      </c>
      <c r="H2171" s="1" t="s">
        <v>394</v>
      </c>
      <c r="I2171" s="16"/>
      <c r="J2171" s="16"/>
      <c r="K2171" s="16"/>
      <c r="L2171" s="16"/>
      <c r="M2171" s="16"/>
      <c r="N2171" s="16"/>
      <c r="O2171" s="16"/>
      <c r="P2171" s="16"/>
      <c r="Q2171" s="16"/>
      <c r="R2171" s="16"/>
      <c r="S2171" s="16"/>
      <c r="T2171" s="16"/>
      <c r="U2171" s="16"/>
      <c r="V2171" s="1" t="s">
        <v>3045</v>
      </c>
      <c r="W2171" s="1" t="s">
        <v>2551</v>
      </c>
      <c r="X2171" s="5" t="s">
        <v>3065</v>
      </c>
      <c r="Y2171" s="5" t="s">
        <v>2559</v>
      </c>
      <c r="Z2171" s="5" t="s">
        <v>2734</v>
      </c>
      <c r="AA2171" s="5"/>
    </row>
    <row r="2172" spans="1:27" ht="12" customHeight="1" x14ac:dyDescent="0.15">
      <c r="A2172" s="1" t="s">
        <v>576</v>
      </c>
      <c r="B2172" s="1" t="s">
        <v>212</v>
      </c>
      <c r="C2172" s="1" t="s">
        <v>9</v>
      </c>
      <c r="D2172" s="1" t="s">
        <v>2462</v>
      </c>
      <c r="E2172" s="1" t="s">
        <v>213</v>
      </c>
      <c r="F2172" s="1" t="s">
        <v>284</v>
      </c>
      <c r="G2172" s="1" t="s">
        <v>215</v>
      </c>
      <c r="H2172" s="1" t="s">
        <v>216</v>
      </c>
      <c r="I2172" s="16"/>
      <c r="J2172" s="16"/>
      <c r="K2172" s="16"/>
      <c r="L2172" s="16"/>
      <c r="M2172" s="16"/>
      <c r="N2172" s="16"/>
      <c r="O2172" s="16"/>
      <c r="P2172" s="16"/>
      <c r="Q2172" s="16"/>
      <c r="R2172" s="16"/>
      <c r="S2172" s="16"/>
      <c r="T2172" s="16"/>
      <c r="U2172" s="16"/>
      <c r="V2172" s="1" t="s">
        <v>3045</v>
      </c>
      <c r="W2172" s="1" t="s">
        <v>2717</v>
      </c>
      <c r="X2172" s="5" t="s">
        <v>3044</v>
      </c>
      <c r="Y2172" s="5" t="s">
        <v>2719</v>
      </c>
      <c r="Z2172" s="5" t="s">
        <v>2847</v>
      </c>
      <c r="AA2172" s="5"/>
    </row>
    <row r="2173" spans="1:27" ht="12" customHeight="1" x14ac:dyDescent="0.15">
      <c r="A2173" s="1" t="s">
        <v>576</v>
      </c>
      <c r="B2173" s="1" t="s">
        <v>285</v>
      </c>
      <c r="C2173" s="1" t="s">
        <v>9</v>
      </c>
      <c r="D2173" s="1" t="s">
        <v>2462</v>
      </c>
      <c r="E2173" s="1" t="s">
        <v>213</v>
      </c>
      <c r="F2173" s="1" t="s">
        <v>286</v>
      </c>
      <c r="G2173" s="1" t="s">
        <v>215</v>
      </c>
      <c r="H2173" s="1" t="s">
        <v>216</v>
      </c>
      <c r="I2173" s="16"/>
      <c r="J2173" s="16"/>
      <c r="K2173" s="16"/>
      <c r="L2173" s="16"/>
      <c r="M2173" s="16"/>
      <c r="N2173" s="16"/>
      <c r="O2173" s="16"/>
      <c r="P2173" s="16"/>
      <c r="Q2173" s="16"/>
      <c r="R2173" s="16"/>
      <c r="S2173" s="16"/>
      <c r="T2173" s="16"/>
      <c r="U2173" s="16"/>
      <c r="V2173" s="1" t="s">
        <v>3045</v>
      </c>
      <c r="W2173" s="1" t="s">
        <v>2717</v>
      </c>
      <c r="X2173" s="5" t="s">
        <v>2816</v>
      </c>
      <c r="Y2173" s="5" t="s">
        <v>2719</v>
      </c>
      <c r="Z2173" s="5" t="s">
        <v>2847</v>
      </c>
      <c r="AA2173" s="5"/>
    </row>
    <row r="2174" spans="1:27" ht="12" customHeight="1" x14ac:dyDescent="0.15">
      <c r="A2174" s="1" t="s">
        <v>598</v>
      </c>
      <c r="B2174" s="1" t="s">
        <v>8</v>
      </c>
      <c r="C2174" s="1" t="s">
        <v>9</v>
      </c>
      <c r="D2174" s="1" t="s">
        <v>2463</v>
      </c>
      <c r="E2174" s="1" t="s">
        <v>10</v>
      </c>
      <c r="F2174" s="1" t="s">
        <v>599</v>
      </c>
      <c r="G2174" s="1" t="s">
        <v>234</v>
      </c>
      <c r="H2174" s="1" t="s">
        <v>394</v>
      </c>
      <c r="I2174" s="16"/>
      <c r="J2174" s="16"/>
      <c r="K2174" s="16"/>
      <c r="L2174" s="16"/>
      <c r="M2174" s="16"/>
      <c r="N2174" s="16"/>
      <c r="O2174" s="16"/>
      <c r="P2174" s="16"/>
      <c r="Q2174" s="16"/>
      <c r="R2174" s="16"/>
      <c r="S2174" s="16"/>
      <c r="T2174" s="16"/>
      <c r="U2174" s="16"/>
      <c r="V2174" s="1" t="s">
        <v>3066</v>
      </c>
      <c r="W2174" s="1" t="s">
        <v>2551</v>
      </c>
      <c r="X2174" s="5" t="s">
        <v>3067</v>
      </c>
      <c r="Y2174" s="5" t="s">
        <v>2553</v>
      </c>
      <c r="Z2174" s="5" t="s">
        <v>2734</v>
      </c>
      <c r="AA2174" s="5"/>
    </row>
    <row r="2175" spans="1:27" ht="12" customHeight="1" x14ac:dyDescent="0.15">
      <c r="A2175" s="1" t="s">
        <v>598</v>
      </c>
      <c r="B2175" s="1" t="s">
        <v>8</v>
      </c>
      <c r="C2175" s="1" t="s">
        <v>15</v>
      </c>
      <c r="D2175" s="1" t="s">
        <v>2463</v>
      </c>
      <c r="E2175" s="1" t="s">
        <v>10</v>
      </c>
      <c r="F2175" s="1" t="s">
        <v>599</v>
      </c>
      <c r="G2175" s="1" t="s">
        <v>304</v>
      </c>
      <c r="H2175" s="1" t="s">
        <v>305</v>
      </c>
      <c r="I2175" s="16"/>
      <c r="J2175" s="16"/>
      <c r="K2175" s="16"/>
      <c r="L2175" s="16"/>
      <c r="M2175" s="16"/>
      <c r="N2175" s="16"/>
      <c r="O2175" s="16"/>
      <c r="P2175" s="16"/>
      <c r="Q2175" s="16"/>
      <c r="R2175" s="16"/>
      <c r="S2175" s="16"/>
      <c r="T2175" s="16"/>
      <c r="U2175" s="16"/>
      <c r="V2175" s="1" t="s">
        <v>3066</v>
      </c>
      <c r="W2175" s="1" t="s">
        <v>2551</v>
      </c>
      <c r="X2175" s="5" t="s">
        <v>3067</v>
      </c>
      <c r="Y2175" s="5" t="s">
        <v>2787</v>
      </c>
      <c r="Z2175" s="5" t="s">
        <v>305</v>
      </c>
      <c r="AA2175" s="5"/>
    </row>
    <row r="2176" spans="1:27" ht="12" customHeight="1" x14ac:dyDescent="0.15">
      <c r="A2176" s="1" t="s">
        <v>598</v>
      </c>
      <c r="B2176" s="1" t="s">
        <v>8</v>
      </c>
      <c r="C2176" s="1" t="s">
        <v>17</v>
      </c>
      <c r="D2176" s="1" t="s">
        <v>2463</v>
      </c>
      <c r="E2176" s="1" t="s">
        <v>10</v>
      </c>
      <c r="F2176" s="1" t="s">
        <v>599</v>
      </c>
      <c r="G2176" s="1" t="s">
        <v>238</v>
      </c>
      <c r="H2176" s="1" t="s">
        <v>306</v>
      </c>
      <c r="I2176" s="16"/>
      <c r="J2176" s="16"/>
      <c r="K2176" s="16"/>
      <c r="L2176" s="16"/>
      <c r="M2176" s="16"/>
      <c r="N2176" s="16"/>
      <c r="O2176" s="16"/>
      <c r="P2176" s="16"/>
      <c r="Q2176" s="16"/>
      <c r="R2176" s="16"/>
      <c r="S2176" s="16"/>
      <c r="T2176" s="16"/>
      <c r="U2176" s="16"/>
      <c r="V2176" s="1" t="s">
        <v>3066</v>
      </c>
      <c r="W2176" s="1" t="s">
        <v>2551</v>
      </c>
      <c r="X2176" s="5" t="s">
        <v>3067</v>
      </c>
      <c r="Y2176" s="5" t="s">
        <v>2737</v>
      </c>
      <c r="Z2176" s="5" t="s">
        <v>2788</v>
      </c>
      <c r="AA2176" s="5"/>
    </row>
    <row r="2177" spans="1:27" ht="12" customHeight="1" x14ac:dyDescent="0.15">
      <c r="A2177" s="1" t="s">
        <v>598</v>
      </c>
      <c r="B2177" s="1" t="s">
        <v>25</v>
      </c>
      <c r="C2177" s="1" t="s">
        <v>9</v>
      </c>
      <c r="D2177" s="1" t="s">
        <v>2463</v>
      </c>
      <c r="E2177" s="1" t="s">
        <v>10</v>
      </c>
      <c r="F2177" s="1" t="s">
        <v>600</v>
      </c>
      <c r="G2177" s="1" t="s">
        <v>234</v>
      </c>
      <c r="H2177" s="1" t="s">
        <v>394</v>
      </c>
      <c r="I2177" s="16"/>
      <c r="J2177" s="16"/>
      <c r="K2177" s="16"/>
      <c r="L2177" s="16"/>
      <c r="M2177" s="16"/>
      <c r="N2177" s="16"/>
      <c r="O2177" s="16"/>
      <c r="P2177" s="16"/>
      <c r="Q2177" s="16"/>
      <c r="R2177" s="16"/>
      <c r="S2177" s="16"/>
      <c r="T2177" s="16"/>
      <c r="U2177" s="16"/>
      <c r="V2177" s="1" t="s">
        <v>3066</v>
      </c>
      <c r="W2177" s="1" t="s">
        <v>2551</v>
      </c>
      <c r="X2177" s="5" t="s">
        <v>3068</v>
      </c>
      <c r="Y2177" s="5" t="s">
        <v>2553</v>
      </c>
      <c r="Z2177" s="5" t="s">
        <v>2734</v>
      </c>
      <c r="AA2177" s="5"/>
    </row>
    <row r="2178" spans="1:27" ht="12" customHeight="1" x14ac:dyDescent="0.15">
      <c r="A2178" s="1" t="s">
        <v>598</v>
      </c>
      <c r="B2178" s="1" t="s">
        <v>25</v>
      </c>
      <c r="C2178" s="1" t="s">
        <v>15</v>
      </c>
      <c r="D2178" s="1" t="s">
        <v>2463</v>
      </c>
      <c r="E2178" s="1" t="s">
        <v>10</v>
      </c>
      <c r="F2178" s="1" t="s">
        <v>600</v>
      </c>
      <c r="G2178" s="1" t="s">
        <v>304</v>
      </c>
      <c r="H2178" s="1" t="s">
        <v>305</v>
      </c>
      <c r="I2178" s="16"/>
      <c r="J2178" s="16"/>
      <c r="K2178" s="16"/>
      <c r="L2178" s="16"/>
      <c r="M2178" s="16"/>
      <c r="N2178" s="16"/>
      <c r="O2178" s="16"/>
      <c r="P2178" s="16"/>
      <c r="Q2178" s="16"/>
      <c r="R2178" s="16"/>
      <c r="S2178" s="16"/>
      <c r="T2178" s="16"/>
      <c r="U2178" s="16"/>
      <c r="V2178" s="1" t="s">
        <v>3066</v>
      </c>
      <c r="W2178" s="1" t="s">
        <v>2551</v>
      </c>
      <c r="X2178" s="5" t="s">
        <v>3068</v>
      </c>
      <c r="Y2178" s="5" t="s">
        <v>2787</v>
      </c>
      <c r="Z2178" s="5" t="s">
        <v>305</v>
      </c>
      <c r="AA2178" s="5"/>
    </row>
    <row r="2179" spans="1:27" ht="12" customHeight="1" x14ac:dyDescent="0.15">
      <c r="A2179" s="1" t="s">
        <v>598</v>
      </c>
      <c r="B2179" s="1" t="s">
        <v>25</v>
      </c>
      <c r="C2179" s="1" t="s">
        <v>17</v>
      </c>
      <c r="D2179" s="1" t="s">
        <v>2463</v>
      </c>
      <c r="E2179" s="1" t="s">
        <v>10</v>
      </c>
      <c r="F2179" s="1" t="s">
        <v>600</v>
      </c>
      <c r="G2179" s="1" t="s">
        <v>238</v>
      </c>
      <c r="H2179" s="1" t="s">
        <v>306</v>
      </c>
      <c r="I2179" s="16"/>
      <c r="J2179" s="16"/>
      <c r="K2179" s="16"/>
      <c r="L2179" s="16"/>
      <c r="M2179" s="16"/>
      <c r="N2179" s="16"/>
      <c r="O2179" s="16"/>
      <c r="P2179" s="16"/>
      <c r="Q2179" s="16"/>
      <c r="R2179" s="16"/>
      <c r="S2179" s="16"/>
      <c r="T2179" s="16"/>
      <c r="U2179" s="16"/>
      <c r="V2179" s="1" t="s">
        <v>3066</v>
      </c>
      <c r="W2179" s="1" t="s">
        <v>2551</v>
      </c>
      <c r="X2179" s="5" t="s">
        <v>3068</v>
      </c>
      <c r="Y2179" s="5" t="s">
        <v>2737</v>
      </c>
      <c r="Z2179" s="5" t="s">
        <v>2788</v>
      </c>
      <c r="AA2179" s="5"/>
    </row>
    <row r="2180" spans="1:27" ht="12" customHeight="1" x14ac:dyDescent="0.15">
      <c r="A2180" s="1" t="s">
        <v>598</v>
      </c>
      <c r="B2180" s="1" t="s">
        <v>27</v>
      </c>
      <c r="C2180" s="1" t="s">
        <v>9</v>
      </c>
      <c r="D2180" s="1" t="s">
        <v>2463</v>
      </c>
      <c r="E2180" s="1" t="s">
        <v>10</v>
      </c>
      <c r="F2180" s="1" t="s">
        <v>601</v>
      </c>
      <c r="G2180" s="1" t="s">
        <v>234</v>
      </c>
      <c r="H2180" s="1" t="s">
        <v>394</v>
      </c>
      <c r="I2180" s="16"/>
      <c r="J2180" s="16"/>
      <c r="K2180" s="16"/>
      <c r="L2180" s="16"/>
      <c r="M2180" s="16"/>
      <c r="N2180" s="16"/>
      <c r="O2180" s="16"/>
      <c r="P2180" s="16"/>
      <c r="Q2180" s="16"/>
      <c r="R2180" s="16"/>
      <c r="S2180" s="16"/>
      <c r="T2180" s="16"/>
      <c r="U2180" s="16"/>
      <c r="V2180" s="1" t="s">
        <v>3066</v>
      </c>
      <c r="W2180" s="1" t="s">
        <v>2551</v>
      </c>
      <c r="X2180" s="5" t="s">
        <v>3069</v>
      </c>
      <c r="Y2180" s="5" t="s">
        <v>2553</v>
      </c>
      <c r="Z2180" s="5" t="s">
        <v>2734</v>
      </c>
      <c r="AA2180" s="5"/>
    </row>
    <row r="2181" spans="1:27" ht="12" customHeight="1" x14ac:dyDescent="0.15">
      <c r="A2181" s="1" t="s">
        <v>598</v>
      </c>
      <c r="B2181" s="1" t="s">
        <v>27</v>
      </c>
      <c r="C2181" s="1" t="s">
        <v>15</v>
      </c>
      <c r="D2181" s="1" t="s">
        <v>2463</v>
      </c>
      <c r="E2181" s="1" t="s">
        <v>10</v>
      </c>
      <c r="F2181" s="1" t="s">
        <v>601</v>
      </c>
      <c r="G2181" s="1" t="s">
        <v>304</v>
      </c>
      <c r="H2181" s="1" t="s">
        <v>305</v>
      </c>
      <c r="I2181" s="16"/>
      <c r="J2181" s="16"/>
      <c r="K2181" s="16"/>
      <c r="L2181" s="16"/>
      <c r="M2181" s="16"/>
      <c r="N2181" s="16"/>
      <c r="O2181" s="16"/>
      <c r="P2181" s="16"/>
      <c r="Q2181" s="16"/>
      <c r="R2181" s="16"/>
      <c r="S2181" s="16"/>
      <c r="T2181" s="16"/>
      <c r="U2181" s="16"/>
      <c r="V2181" s="1" t="s">
        <v>3066</v>
      </c>
      <c r="W2181" s="1" t="s">
        <v>2551</v>
      </c>
      <c r="X2181" s="5" t="s">
        <v>3069</v>
      </c>
      <c r="Y2181" s="5" t="s">
        <v>2787</v>
      </c>
      <c r="Z2181" s="5" t="s">
        <v>305</v>
      </c>
      <c r="AA2181" s="5"/>
    </row>
    <row r="2182" spans="1:27" ht="12" customHeight="1" x14ac:dyDescent="0.15">
      <c r="A2182" s="1" t="s">
        <v>598</v>
      </c>
      <c r="B2182" s="1" t="s">
        <v>27</v>
      </c>
      <c r="C2182" s="1" t="s">
        <v>17</v>
      </c>
      <c r="D2182" s="1" t="s">
        <v>2463</v>
      </c>
      <c r="E2182" s="1" t="s">
        <v>10</v>
      </c>
      <c r="F2182" s="1" t="s">
        <v>601</v>
      </c>
      <c r="G2182" s="1" t="s">
        <v>238</v>
      </c>
      <c r="H2182" s="1" t="s">
        <v>306</v>
      </c>
      <c r="I2182" s="16"/>
      <c r="J2182" s="16"/>
      <c r="K2182" s="16"/>
      <c r="L2182" s="16"/>
      <c r="M2182" s="16"/>
      <c r="N2182" s="16"/>
      <c r="O2182" s="16"/>
      <c r="P2182" s="16"/>
      <c r="Q2182" s="16"/>
      <c r="R2182" s="16"/>
      <c r="S2182" s="16"/>
      <c r="T2182" s="16"/>
      <c r="U2182" s="16"/>
      <c r="V2182" s="1" t="s">
        <v>3066</v>
      </c>
      <c r="W2182" s="1" t="s">
        <v>2551</v>
      </c>
      <c r="X2182" s="5" t="s">
        <v>3069</v>
      </c>
      <c r="Y2182" s="5" t="s">
        <v>2737</v>
      </c>
      <c r="Z2182" s="5" t="s">
        <v>2788</v>
      </c>
      <c r="AA2182" s="5"/>
    </row>
    <row r="2183" spans="1:27" ht="12" customHeight="1" x14ac:dyDescent="0.15">
      <c r="A2183" s="1" t="s">
        <v>598</v>
      </c>
      <c r="B2183" s="1" t="s">
        <v>29</v>
      </c>
      <c r="C2183" s="1" t="s">
        <v>9</v>
      </c>
      <c r="D2183" s="1" t="s">
        <v>2463</v>
      </c>
      <c r="E2183" s="1" t="s">
        <v>10</v>
      </c>
      <c r="F2183" s="1" t="s">
        <v>602</v>
      </c>
      <c r="G2183" s="1" t="s">
        <v>234</v>
      </c>
      <c r="H2183" s="1" t="s">
        <v>394</v>
      </c>
      <c r="I2183" s="16"/>
      <c r="J2183" s="16"/>
      <c r="K2183" s="16"/>
      <c r="L2183" s="16"/>
      <c r="M2183" s="16"/>
      <c r="N2183" s="16"/>
      <c r="O2183" s="16"/>
      <c r="P2183" s="16"/>
      <c r="Q2183" s="16"/>
      <c r="R2183" s="16"/>
      <c r="S2183" s="16"/>
      <c r="T2183" s="16"/>
      <c r="U2183" s="16"/>
      <c r="V2183" s="1" t="s">
        <v>3066</v>
      </c>
      <c r="W2183" s="1" t="s">
        <v>2551</v>
      </c>
      <c r="X2183" s="5" t="s">
        <v>3070</v>
      </c>
      <c r="Y2183" s="5" t="s">
        <v>2553</v>
      </c>
      <c r="Z2183" s="5" t="s">
        <v>2734</v>
      </c>
      <c r="AA2183" s="5"/>
    </row>
    <row r="2184" spans="1:27" ht="12" customHeight="1" x14ac:dyDescent="0.15">
      <c r="A2184" s="1" t="s">
        <v>598</v>
      </c>
      <c r="B2184" s="1" t="s">
        <v>29</v>
      </c>
      <c r="C2184" s="1" t="s">
        <v>15</v>
      </c>
      <c r="D2184" s="1" t="s">
        <v>2463</v>
      </c>
      <c r="E2184" s="1" t="s">
        <v>10</v>
      </c>
      <c r="F2184" s="1" t="s">
        <v>602</v>
      </c>
      <c r="G2184" s="1" t="s">
        <v>304</v>
      </c>
      <c r="H2184" s="1" t="s">
        <v>305</v>
      </c>
      <c r="I2184" s="16"/>
      <c r="J2184" s="16"/>
      <c r="K2184" s="16"/>
      <c r="L2184" s="16"/>
      <c r="M2184" s="16"/>
      <c r="N2184" s="16"/>
      <c r="O2184" s="16"/>
      <c r="P2184" s="16"/>
      <c r="Q2184" s="16"/>
      <c r="R2184" s="16"/>
      <c r="S2184" s="16"/>
      <c r="T2184" s="16"/>
      <c r="U2184" s="16"/>
      <c r="V2184" s="1" t="s">
        <v>3066</v>
      </c>
      <c r="W2184" s="1" t="s">
        <v>2551</v>
      </c>
      <c r="X2184" s="5" t="s">
        <v>3070</v>
      </c>
      <c r="Y2184" s="5" t="s">
        <v>2787</v>
      </c>
      <c r="Z2184" s="5" t="s">
        <v>305</v>
      </c>
      <c r="AA2184" s="5"/>
    </row>
    <row r="2185" spans="1:27" ht="12" customHeight="1" x14ac:dyDescent="0.15">
      <c r="A2185" s="1" t="s">
        <v>598</v>
      </c>
      <c r="B2185" s="1" t="s">
        <v>29</v>
      </c>
      <c r="C2185" s="1" t="s">
        <v>17</v>
      </c>
      <c r="D2185" s="1" t="s">
        <v>2463</v>
      </c>
      <c r="E2185" s="1" t="s">
        <v>10</v>
      </c>
      <c r="F2185" s="1" t="s">
        <v>602</v>
      </c>
      <c r="G2185" s="1" t="s">
        <v>238</v>
      </c>
      <c r="H2185" s="1" t="s">
        <v>306</v>
      </c>
      <c r="I2185" s="16"/>
      <c r="J2185" s="16"/>
      <c r="K2185" s="16"/>
      <c r="L2185" s="16"/>
      <c r="M2185" s="16"/>
      <c r="N2185" s="16"/>
      <c r="O2185" s="16"/>
      <c r="P2185" s="16"/>
      <c r="Q2185" s="16"/>
      <c r="R2185" s="16"/>
      <c r="S2185" s="16"/>
      <c r="T2185" s="16"/>
      <c r="U2185" s="16"/>
      <c r="V2185" s="1" t="s">
        <v>3066</v>
      </c>
      <c r="W2185" s="1" t="s">
        <v>2551</v>
      </c>
      <c r="X2185" s="5" t="s">
        <v>3070</v>
      </c>
      <c r="Y2185" s="5" t="s">
        <v>2737</v>
      </c>
      <c r="Z2185" s="5" t="s">
        <v>2788</v>
      </c>
      <c r="AA2185" s="5"/>
    </row>
    <row r="2186" spans="1:27" ht="12" customHeight="1" x14ac:dyDescent="0.15">
      <c r="A2186" s="1" t="s">
        <v>598</v>
      </c>
      <c r="B2186" s="1" t="s">
        <v>31</v>
      </c>
      <c r="C2186" s="1" t="s">
        <v>9</v>
      </c>
      <c r="D2186" s="1" t="s">
        <v>2463</v>
      </c>
      <c r="E2186" s="1" t="s">
        <v>10</v>
      </c>
      <c r="F2186" s="1" t="s">
        <v>603</v>
      </c>
      <c r="G2186" s="1" t="s">
        <v>234</v>
      </c>
      <c r="H2186" s="1" t="s">
        <v>394</v>
      </c>
      <c r="I2186" s="16"/>
      <c r="J2186" s="16"/>
      <c r="K2186" s="16"/>
      <c r="L2186" s="16"/>
      <c r="M2186" s="16"/>
      <c r="N2186" s="16"/>
      <c r="O2186" s="16"/>
      <c r="P2186" s="16"/>
      <c r="Q2186" s="16"/>
      <c r="R2186" s="16"/>
      <c r="S2186" s="16"/>
      <c r="T2186" s="16"/>
      <c r="U2186" s="16"/>
      <c r="V2186" s="1" t="s">
        <v>3066</v>
      </c>
      <c r="W2186" s="1" t="s">
        <v>2551</v>
      </c>
      <c r="X2186" s="5" t="s">
        <v>3071</v>
      </c>
      <c r="Y2186" s="5" t="s">
        <v>2553</v>
      </c>
      <c r="Z2186" s="5" t="s">
        <v>2734</v>
      </c>
      <c r="AA2186" s="5"/>
    </row>
    <row r="2187" spans="1:27" ht="12" customHeight="1" x14ac:dyDescent="0.15">
      <c r="A2187" s="1" t="s">
        <v>598</v>
      </c>
      <c r="B2187" s="1" t="s">
        <v>31</v>
      </c>
      <c r="C2187" s="1" t="s">
        <v>15</v>
      </c>
      <c r="D2187" s="1" t="s">
        <v>2463</v>
      </c>
      <c r="E2187" s="1" t="s">
        <v>10</v>
      </c>
      <c r="F2187" s="1" t="s">
        <v>603</v>
      </c>
      <c r="G2187" s="1" t="s">
        <v>304</v>
      </c>
      <c r="H2187" s="1" t="s">
        <v>305</v>
      </c>
      <c r="I2187" s="16"/>
      <c r="J2187" s="16"/>
      <c r="K2187" s="16"/>
      <c r="L2187" s="16"/>
      <c r="M2187" s="16"/>
      <c r="N2187" s="16"/>
      <c r="O2187" s="16"/>
      <c r="P2187" s="16"/>
      <c r="Q2187" s="16"/>
      <c r="R2187" s="16"/>
      <c r="S2187" s="16"/>
      <c r="T2187" s="16"/>
      <c r="U2187" s="16"/>
      <c r="V2187" s="1" t="s">
        <v>3066</v>
      </c>
      <c r="W2187" s="1" t="s">
        <v>2551</v>
      </c>
      <c r="X2187" s="5" t="s">
        <v>3071</v>
      </c>
      <c r="Y2187" s="5" t="s">
        <v>2787</v>
      </c>
      <c r="Z2187" s="5" t="s">
        <v>305</v>
      </c>
      <c r="AA2187" s="5"/>
    </row>
    <row r="2188" spans="1:27" ht="12" customHeight="1" x14ac:dyDescent="0.15">
      <c r="A2188" s="1" t="s">
        <v>598</v>
      </c>
      <c r="B2188" s="1" t="s">
        <v>31</v>
      </c>
      <c r="C2188" s="1" t="s">
        <v>17</v>
      </c>
      <c r="D2188" s="1" t="s">
        <v>2463</v>
      </c>
      <c r="E2188" s="1" t="s">
        <v>10</v>
      </c>
      <c r="F2188" s="1" t="s">
        <v>603</v>
      </c>
      <c r="G2188" s="1" t="s">
        <v>238</v>
      </c>
      <c r="H2188" s="1" t="s">
        <v>306</v>
      </c>
      <c r="I2188" s="16"/>
      <c r="J2188" s="16"/>
      <c r="K2188" s="16"/>
      <c r="L2188" s="16"/>
      <c r="M2188" s="16"/>
      <c r="N2188" s="16"/>
      <c r="O2188" s="16"/>
      <c r="P2188" s="16"/>
      <c r="Q2188" s="16"/>
      <c r="R2188" s="16"/>
      <c r="S2188" s="16"/>
      <c r="T2188" s="16"/>
      <c r="U2188" s="16"/>
      <c r="V2188" s="1" t="s">
        <v>3066</v>
      </c>
      <c r="W2188" s="1" t="s">
        <v>2551</v>
      </c>
      <c r="X2188" s="5" t="s">
        <v>3071</v>
      </c>
      <c r="Y2188" s="5" t="s">
        <v>2737</v>
      </c>
      <c r="Z2188" s="5" t="s">
        <v>2788</v>
      </c>
      <c r="AA2188" s="5"/>
    </row>
    <row r="2189" spans="1:27" ht="12" customHeight="1" x14ac:dyDescent="0.15">
      <c r="A2189" s="1" t="s">
        <v>598</v>
      </c>
      <c r="B2189" s="1" t="s">
        <v>33</v>
      </c>
      <c r="C2189" s="1" t="s">
        <v>9</v>
      </c>
      <c r="D2189" s="1" t="s">
        <v>2463</v>
      </c>
      <c r="E2189" s="1" t="s">
        <v>10</v>
      </c>
      <c r="F2189" s="1" t="s">
        <v>604</v>
      </c>
      <c r="G2189" s="1" t="s">
        <v>234</v>
      </c>
      <c r="H2189" s="1" t="s">
        <v>394</v>
      </c>
      <c r="I2189" s="16"/>
      <c r="J2189" s="16"/>
      <c r="K2189" s="16"/>
      <c r="L2189" s="16"/>
      <c r="M2189" s="16"/>
      <c r="N2189" s="16"/>
      <c r="O2189" s="16"/>
      <c r="P2189" s="16"/>
      <c r="Q2189" s="16"/>
      <c r="R2189" s="16"/>
      <c r="S2189" s="16"/>
      <c r="T2189" s="16"/>
      <c r="U2189" s="16"/>
      <c r="V2189" s="1" t="s">
        <v>3066</v>
      </c>
      <c r="W2189" s="1" t="s">
        <v>2551</v>
      </c>
      <c r="X2189" s="5" t="s">
        <v>3072</v>
      </c>
      <c r="Y2189" s="5" t="s">
        <v>2553</v>
      </c>
      <c r="Z2189" s="5" t="s">
        <v>2734</v>
      </c>
      <c r="AA2189" s="5"/>
    </row>
    <row r="2190" spans="1:27" ht="12" customHeight="1" x14ac:dyDescent="0.15">
      <c r="A2190" s="1" t="s">
        <v>598</v>
      </c>
      <c r="B2190" s="1" t="s">
        <v>33</v>
      </c>
      <c r="C2190" s="1" t="s">
        <v>15</v>
      </c>
      <c r="D2190" s="1" t="s">
        <v>2463</v>
      </c>
      <c r="E2190" s="1" t="s">
        <v>10</v>
      </c>
      <c r="F2190" s="1" t="s">
        <v>604</v>
      </c>
      <c r="G2190" s="1" t="s">
        <v>304</v>
      </c>
      <c r="H2190" s="1" t="s">
        <v>305</v>
      </c>
      <c r="I2190" s="16"/>
      <c r="J2190" s="16"/>
      <c r="K2190" s="16"/>
      <c r="L2190" s="16"/>
      <c r="M2190" s="16"/>
      <c r="N2190" s="16"/>
      <c r="O2190" s="16"/>
      <c r="P2190" s="16"/>
      <c r="Q2190" s="16"/>
      <c r="R2190" s="16"/>
      <c r="S2190" s="16"/>
      <c r="T2190" s="16"/>
      <c r="U2190" s="16"/>
      <c r="V2190" s="1" t="s">
        <v>3066</v>
      </c>
      <c r="W2190" s="1" t="s">
        <v>2551</v>
      </c>
      <c r="X2190" s="5" t="s">
        <v>3072</v>
      </c>
      <c r="Y2190" s="5" t="s">
        <v>2787</v>
      </c>
      <c r="Z2190" s="5" t="s">
        <v>305</v>
      </c>
      <c r="AA2190" s="5"/>
    </row>
    <row r="2191" spans="1:27" ht="12" customHeight="1" x14ac:dyDescent="0.15">
      <c r="A2191" s="1" t="s">
        <v>598</v>
      </c>
      <c r="B2191" s="1" t="s">
        <v>33</v>
      </c>
      <c r="C2191" s="1" t="s">
        <v>17</v>
      </c>
      <c r="D2191" s="1" t="s">
        <v>2463</v>
      </c>
      <c r="E2191" s="1" t="s">
        <v>10</v>
      </c>
      <c r="F2191" s="1" t="s">
        <v>604</v>
      </c>
      <c r="G2191" s="1" t="s">
        <v>238</v>
      </c>
      <c r="H2191" s="1" t="s">
        <v>306</v>
      </c>
      <c r="I2191" s="16"/>
      <c r="J2191" s="16"/>
      <c r="K2191" s="16"/>
      <c r="L2191" s="16"/>
      <c r="M2191" s="16"/>
      <c r="N2191" s="16"/>
      <c r="O2191" s="16"/>
      <c r="P2191" s="16"/>
      <c r="Q2191" s="16"/>
      <c r="R2191" s="16"/>
      <c r="S2191" s="16"/>
      <c r="T2191" s="16"/>
      <c r="U2191" s="16"/>
      <c r="V2191" s="1" t="s">
        <v>3066</v>
      </c>
      <c r="W2191" s="1" t="s">
        <v>2551</v>
      </c>
      <c r="X2191" s="5" t="s">
        <v>3072</v>
      </c>
      <c r="Y2191" s="5" t="s">
        <v>2737</v>
      </c>
      <c r="Z2191" s="5" t="s">
        <v>2788</v>
      </c>
      <c r="AA2191" s="5"/>
    </row>
    <row r="2192" spans="1:27" ht="12" customHeight="1" x14ac:dyDescent="0.15">
      <c r="A2192" s="1" t="s">
        <v>598</v>
      </c>
      <c r="B2192" s="1" t="s">
        <v>35</v>
      </c>
      <c r="C2192" s="1" t="s">
        <v>9</v>
      </c>
      <c r="D2192" s="1" t="s">
        <v>2463</v>
      </c>
      <c r="E2192" s="1" t="s">
        <v>10</v>
      </c>
      <c r="F2192" s="1" t="s">
        <v>605</v>
      </c>
      <c r="G2192" s="1" t="s">
        <v>234</v>
      </c>
      <c r="H2192" s="1" t="s">
        <v>394</v>
      </c>
      <c r="I2192" s="16"/>
      <c r="J2192" s="16"/>
      <c r="K2192" s="16"/>
      <c r="L2192" s="16"/>
      <c r="M2192" s="16"/>
      <c r="N2192" s="16"/>
      <c r="O2192" s="16"/>
      <c r="P2192" s="16"/>
      <c r="Q2192" s="16"/>
      <c r="R2192" s="16"/>
      <c r="S2192" s="16"/>
      <c r="T2192" s="16"/>
      <c r="U2192" s="16"/>
      <c r="V2192" s="1" t="s">
        <v>3066</v>
      </c>
      <c r="W2192" s="1" t="s">
        <v>2551</v>
      </c>
      <c r="X2192" s="5" t="s">
        <v>3073</v>
      </c>
      <c r="Y2192" s="5" t="s">
        <v>2553</v>
      </c>
      <c r="Z2192" s="5" t="s">
        <v>2734</v>
      </c>
      <c r="AA2192" s="5"/>
    </row>
    <row r="2193" spans="1:27" ht="12" customHeight="1" x14ac:dyDescent="0.15">
      <c r="A2193" s="1" t="s">
        <v>598</v>
      </c>
      <c r="B2193" s="1" t="s">
        <v>35</v>
      </c>
      <c r="C2193" s="1" t="s">
        <v>15</v>
      </c>
      <c r="D2193" s="1" t="s">
        <v>2463</v>
      </c>
      <c r="E2193" s="1" t="s">
        <v>10</v>
      </c>
      <c r="F2193" s="1" t="s">
        <v>605</v>
      </c>
      <c r="G2193" s="1" t="s">
        <v>304</v>
      </c>
      <c r="H2193" s="1" t="s">
        <v>305</v>
      </c>
      <c r="I2193" s="16"/>
      <c r="J2193" s="16"/>
      <c r="K2193" s="16"/>
      <c r="L2193" s="16"/>
      <c r="M2193" s="16"/>
      <c r="N2193" s="16"/>
      <c r="O2193" s="16"/>
      <c r="P2193" s="16"/>
      <c r="Q2193" s="16"/>
      <c r="R2193" s="16"/>
      <c r="S2193" s="16"/>
      <c r="T2193" s="16"/>
      <c r="U2193" s="16"/>
      <c r="V2193" s="1" t="s">
        <v>3066</v>
      </c>
      <c r="W2193" s="1" t="s">
        <v>2551</v>
      </c>
      <c r="X2193" s="5" t="s">
        <v>3073</v>
      </c>
      <c r="Y2193" s="5" t="s">
        <v>2787</v>
      </c>
      <c r="Z2193" s="5" t="s">
        <v>305</v>
      </c>
      <c r="AA2193" s="5"/>
    </row>
    <row r="2194" spans="1:27" ht="12" customHeight="1" x14ac:dyDescent="0.15">
      <c r="A2194" s="1" t="s">
        <v>598</v>
      </c>
      <c r="B2194" s="1" t="s">
        <v>35</v>
      </c>
      <c r="C2194" s="1" t="s">
        <v>17</v>
      </c>
      <c r="D2194" s="1" t="s">
        <v>2463</v>
      </c>
      <c r="E2194" s="1" t="s">
        <v>10</v>
      </c>
      <c r="F2194" s="1" t="s">
        <v>605</v>
      </c>
      <c r="G2194" s="1" t="s">
        <v>238</v>
      </c>
      <c r="H2194" s="1" t="s">
        <v>306</v>
      </c>
      <c r="I2194" s="16"/>
      <c r="J2194" s="16"/>
      <c r="K2194" s="16"/>
      <c r="L2194" s="16"/>
      <c r="M2194" s="16"/>
      <c r="N2194" s="16"/>
      <c r="O2194" s="16"/>
      <c r="P2194" s="16"/>
      <c r="Q2194" s="16"/>
      <c r="R2194" s="16"/>
      <c r="S2194" s="16"/>
      <c r="T2194" s="16"/>
      <c r="U2194" s="16"/>
      <c r="V2194" s="1" t="s">
        <v>3066</v>
      </c>
      <c r="W2194" s="1" t="s">
        <v>2551</v>
      </c>
      <c r="X2194" s="5" t="s">
        <v>3073</v>
      </c>
      <c r="Y2194" s="5" t="s">
        <v>2737</v>
      </c>
      <c r="Z2194" s="5" t="s">
        <v>2788</v>
      </c>
      <c r="AA2194" s="5"/>
    </row>
    <row r="2195" spans="1:27" ht="12" customHeight="1" x14ac:dyDescent="0.15">
      <c r="A2195" s="1" t="s">
        <v>598</v>
      </c>
      <c r="B2195" s="1" t="s">
        <v>37</v>
      </c>
      <c r="C2195" s="1" t="s">
        <v>9</v>
      </c>
      <c r="D2195" s="1" t="s">
        <v>2463</v>
      </c>
      <c r="E2195" s="1" t="s">
        <v>10</v>
      </c>
      <c r="F2195" s="1" t="s">
        <v>606</v>
      </c>
      <c r="G2195" s="1" t="s">
        <v>234</v>
      </c>
      <c r="H2195" s="1" t="s">
        <v>394</v>
      </c>
      <c r="I2195" s="16"/>
      <c r="J2195" s="16"/>
      <c r="K2195" s="16"/>
      <c r="L2195" s="16"/>
      <c r="M2195" s="16"/>
      <c r="N2195" s="16"/>
      <c r="O2195" s="16"/>
      <c r="P2195" s="16"/>
      <c r="Q2195" s="16"/>
      <c r="R2195" s="16"/>
      <c r="S2195" s="16"/>
      <c r="T2195" s="16"/>
      <c r="U2195" s="16"/>
      <c r="V2195" s="1" t="s">
        <v>3066</v>
      </c>
      <c r="W2195" s="1" t="s">
        <v>2551</v>
      </c>
      <c r="X2195" s="5" t="s">
        <v>3074</v>
      </c>
      <c r="Y2195" s="5" t="s">
        <v>2553</v>
      </c>
      <c r="Z2195" s="5" t="s">
        <v>2734</v>
      </c>
      <c r="AA2195" s="5"/>
    </row>
    <row r="2196" spans="1:27" ht="12" customHeight="1" x14ac:dyDescent="0.15">
      <c r="A2196" s="1" t="s">
        <v>598</v>
      </c>
      <c r="B2196" s="1" t="s">
        <v>37</v>
      </c>
      <c r="C2196" s="1" t="s">
        <v>15</v>
      </c>
      <c r="D2196" s="1" t="s">
        <v>2463</v>
      </c>
      <c r="E2196" s="1" t="s">
        <v>10</v>
      </c>
      <c r="F2196" s="1" t="s">
        <v>606</v>
      </c>
      <c r="G2196" s="1" t="s">
        <v>304</v>
      </c>
      <c r="H2196" s="1" t="s">
        <v>305</v>
      </c>
      <c r="I2196" s="16"/>
      <c r="J2196" s="16"/>
      <c r="K2196" s="16"/>
      <c r="L2196" s="16"/>
      <c r="M2196" s="16"/>
      <c r="N2196" s="16"/>
      <c r="O2196" s="16"/>
      <c r="P2196" s="16"/>
      <c r="Q2196" s="16"/>
      <c r="R2196" s="16"/>
      <c r="S2196" s="16"/>
      <c r="T2196" s="16"/>
      <c r="U2196" s="16"/>
      <c r="V2196" s="1" t="s">
        <v>3066</v>
      </c>
      <c r="W2196" s="1" t="s">
        <v>2551</v>
      </c>
      <c r="X2196" s="5" t="s">
        <v>3074</v>
      </c>
      <c r="Y2196" s="5" t="s">
        <v>2787</v>
      </c>
      <c r="Z2196" s="5" t="s">
        <v>305</v>
      </c>
      <c r="AA2196" s="5"/>
    </row>
    <row r="2197" spans="1:27" ht="12" customHeight="1" x14ac:dyDescent="0.15">
      <c r="A2197" s="1" t="s">
        <v>598</v>
      </c>
      <c r="B2197" s="1" t="s">
        <v>37</v>
      </c>
      <c r="C2197" s="1" t="s">
        <v>17</v>
      </c>
      <c r="D2197" s="1" t="s">
        <v>2463</v>
      </c>
      <c r="E2197" s="1" t="s">
        <v>10</v>
      </c>
      <c r="F2197" s="1" t="s">
        <v>606</v>
      </c>
      <c r="G2197" s="1" t="s">
        <v>238</v>
      </c>
      <c r="H2197" s="1" t="s">
        <v>306</v>
      </c>
      <c r="I2197" s="16"/>
      <c r="J2197" s="16"/>
      <c r="K2197" s="16"/>
      <c r="L2197" s="16"/>
      <c r="M2197" s="16"/>
      <c r="N2197" s="16"/>
      <c r="O2197" s="16"/>
      <c r="P2197" s="16"/>
      <c r="Q2197" s="16"/>
      <c r="R2197" s="16"/>
      <c r="S2197" s="16"/>
      <c r="T2197" s="16"/>
      <c r="U2197" s="16"/>
      <c r="V2197" s="1" t="s">
        <v>3066</v>
      </c>
      <c r="W2197" s="1" t="s">
        <v>2551</v>
      </c>
      <c r="X2197" s="5" t="s">
        <v>3074</v>
      </c>
      <c r="Y2197" s="5" t="s">
        <v>2737</v>
      </c>
      <c r="Z2197" s="5" t="s">
        <v>2788</v>
      </c>
      <c r="AA2197" s="5"/>
    </row>
    <row r="2198" spans="1:27" ht="12" customHeight="1" x14ac:dyDescent="0.15">
      <c r="A2198" s="1" t="s">
        <v>598</v>
      </c>
      <c r="B2198" s="1" t="s">
        <v>39</v>
      </c>
      <c r="C2198" s="1" t="s">
        <v>9</v>
      </c>
      <c r="D2198" s="1" t="s">
        <v>2463</v>
      </c>
      <c r="E2198" s="1" t="s">
        <v>10</v>
      </c>
      <c r="F2198" s="1" t="s">
        <v>607</v>
      </c>
      <c r="G2198" s="1" t="s">
        <v>234</v>
      </c>
      <c r="H2198" s="1" t="s">
        <v>394</v>
      </c>
      <c r="I2198" s="16"/>
      <c r="J2198" s="16"/>
      <c r="K2198" s="16"/>
      <c r="L2198" s="16"/>
      <c r="M2198" s="16"/>
      <c r="N2198" s="16"/>
      <c r="O2198" s="16"/>
      <c r="P2198" s="16"/>
      <c r="Q2198" s="16"/>
      <c r="R2198" s="16"/>
      <c r="S2198" s="16"/>
      <c r="T2198" s="16"/>
      <c r="U2198" s="16"/>
      <c r="V2198" s="1" t="s">
        <v>3066</v>
      </c>
      <c r="W2198" s="1" t="s">
        <v>2551</v>
      </c>
      <c r="X2198" s="5" t="s">
        <v>3075</v>
      </c>
      <c r="Y2198" s="5" t="s">
        <v>2553</v>
      </c>
      <c r="Z2198" s="5" t="s">
        <v>2734</v>
      </c>
      <c r="AA2198" s="5"/>
    </row>
    <row r="2199" spans="1:27" ht="12" customHeight="1" x14ac:dyDescent="0.15">
      <c r="A2199" s="1" t="s">
        <v>598</v>
      </c>
      <c r="B2199" s="1" t="s">
        <v>39</v>
      </c>
      <c r="C2199" s="1" t="s">
        <v>15</v>
      </c>
      <c r="D2199" s="1" t="s">
        <v>2463</v>
      </c>
      <c r="E2199" s="1" t="s">
        <v>10</v>
      </c>
      <c r="F2199" s="1" t="s">
        <v>607</v>
      </c>
      <c r="G2199" s="1" t="s">
        <v>304</v>
      </c>
      <c r="H2199" s="1" t="s">
        <v>305</v>
      </c>
      <c r="I2199" s="16"/>
      <c r="J2199" s="16"/>
      <c r="K2199" s="16"/>
      <c r="L2199" s="16"/>
      <c r="M2199" s="16"/>
      <c r="N2199" s="16"/>
      <c r="O2199" s="16"/>
      <c r="P2199" s="16"/>
      <c r="Q2199" s="16"/>
      <c r="R2199" s="16"/>
      <c r="S2199" s="16"/>
      <c r="T2199" s="16"/>
      <c r="U2199" s="16"/>
      <c r="V2199" s="1" t="s">
        <v>3066</v>
      </c>
      <c r="W2199" s="1" t="s">
        <v>2551</v>
      </c>
      <c r="X2199" s="5" t="s">
        <v>3075</v>
      </c>
      <c r="Y2199" s="5" t="s">
        <v>2787</v>
      </c>
      <c r="Z2199" s="5" t="s">
        <v>305</v>
      </c>
      <c r="AA2199" s="5"/>
    </row>
    <row r="2200" spans="1:27" ht="12" customHeight="1" x14ac:dyDescent="0.15">
      <c r="A2200" s="1" t="s">
        <v>598</v>
      </c>
      <c r="B2200" s="1" t="s">
        <v>39</v>
      </c>
      <c r="C2200" s="1" t="s">
        <v>17</v>
      </c>
      <c r="D2200" s="1" t="s">
        <v>2463</v>
      </c>
      <c r="E2200" s="1" t="s">
        <v>10</v>
      </c>
      <c r="F2200" s="1" t="s">
        <v>607</v>
      </c>
      <c r="G2200" s="1" t="s">
        <v>238</v>
      </c>
      <c r="H2200" s="1" t="s">
        <v>306</v>
      </c>
      <c r="I2200" s="16"/>
      <c r="J2200" s="16"/>
      <c r="K2200" s="16"/>
      <c r="L2200" s="16"/>
      <c r="M2200" s="16"/>
      <c r="N2200" s="16"/>
      <c r="O2200" s="16"/>
      <c r="P2200" s="16"/>
      <c r="Q2200" s="16"/>
      <c r="R2200" s="16"/>
      <c r="S2200" s="16"/>
      <c r="T2200" s="16"/>
      <c r="U2200" s="16"/>
      <c r="V2200" s="1" t="s">
        <v>3066</v>
      </c>
      <c r="W2200" s="1" t="s">
        <v>2551</v>
      </c>
      <c r="X2200" s="5" t="s">
        <v>3075</v>
      </c>
      <c r="Y2200" s="5" t="s">
        <v>2737</v>
      </c>
      <c r="Z2200" s="5" t="s">
        <v>2788</v>
      </c>
      <c r="AA2200" s="5"/>
    </row>
    <row r="2201" spans="1:27" ht="12" customHeight="1" x14ac:dyDescent="0.15">
      <c r="A2201" s="1" t="s">
        <v>598</v>
      </c>
      <c r="B2201" s="1" t="s">
        <v>41</v>
      </c>
      <c r="C2201" s="1" t="s">
        <v>9</v>
      </c>
      <c r="D2201" s="1" t="s">
        <v>2463</v>
      </c>
      <c r="E2201" s="1" t="s">
        <v>10</v>
      </c>
      <c r="F2201" s="1" t="s">
        <v>608</v>
      </c>
      <c r="G2201" s="1" t="s">
        <v>234</v>
      </c>
      <c r="H2201" s="1" t="s">
        <v>394</v>
      </c>
      <c r="I2201" s="16"/>
      <c r="J2201" s="16"/>
      <c r="K2201" s="16"/>
      <c r="L2201" s="16"/>
      <c r="M2201" s="16"/>
      <c r="N2201" s="16"/>
      <c r="O2201" s="16"/>
      <c r="P2201" s="16"/>
      <c r="Q2201" s="16"/>
      <c r="R2201" s="16"/>
      <c r="S2201" s="16"/>
      <c r="T2201" s="16"/>
      <c r="U2201" s="16"/>
      <c r="V2201" s="1" t="s">
        <v>3066</v>
      </c>
      <c r="W2201" s="1" t="s">
        <v>2551</v>
      </c>
      <c r="X2201" s="5" t="s">
        <v>3076</v>
      </c>
      <c r="Y2201" s="5" t="s">
        <v>2553</v>
      </c>
      <c r="Z2201" s="5" t="s">
        <v>2734</v>
      </c>
      <c r="AA2201" s="5"/>
    </row>
    <row r="2202" spans="1:27" ht="12" customHeight="1" x14ac:dyDescent="0.15">
      <c r="A2202" s="1" t="s">
        <v>598</v>
      </c>
      <c r="B2202" s="1" t="s">
        <v>41</v>
      </c>
      <c r="C2202" s="1" t="s">
        <v>15</v>
      </c>
      <c r="D2202" s="1" t="s">
        <v>2463</v>
      </c>
      <c r="E2202" s="1" t="s">
        <v>10</v>
      </c>
      <c r="F2202" s="1" t="s">
        <v>608</v>
      </c>
      <c r="G2202" s="1" t="s">
        <v>304</v>
      </c>
      <c r="H2202" s="1" t="s">
        <v>305</v>
      </c>
      <c r="I2202" s="16"/>
      <c r="J2202" s="16"/>
      <c r="K2202" s="16"/>
      <c r="L2202" s="16"/>
      <c r="M2202" s="16"/>
      <c r="N2202" s="16"/>
      <c r="O2202" s="16"/>
      <c r="P2202" s="16"/>
      <c r="Q2202" s="16"/>
      <c r="R2202" s="16"/>
      <c r="S2202" s="16"/>
      <c r="T2202" s="16"/>
      <c r="U2202" s="16"/>
      <c r="V2202" s="1" t="s">
        <v>3066</v>
      </c>
      <c r="W2202" s="1" t="s">
        <v>2551</v>
      </c>
      <c r="X2202" s="5" t="s">
        <v>3076</v>
      </c>
      <c r="Y2202" s="5" t="s">
        <v>2787</v>
      </c>
      <c r="Z2202" s="5" t="s">
        <v>305</v>
      </c>
      <c r="AA2202" s="5"/>
    </row>
    <row r="2203" spans="1:27" ht="12" customHeight="1" x14ac:dyDescent="0.15">
      <c r="A2203" s="1" t="s">
        <v>598</v>
      </c>
      <c r="B2203" s="1" t="s">
        <v>41</v>
      </c>
      <c r="C2203" s="1" t="s">
        <v>17</v>
      </c>
      <c r="D2203" s="1" t="s">
        <v>2463</v>
      </c>
      <c r="E2203" s="1" t="s">
        <v>10</v>
      </c>
      <c r="F2203" s="1" t="s">
        <v>608</v>
      </c>
      <c r="G2203" s="1" t="s">
        <v>238</v>
      </c>
      <c r="H2203" s="1" t="s">
        <v>306</v>
      </c>
      <c r="I2203" s="16"/>
      <c r="J2203" s="16"/>
      <c r="K2203" s="16"/>
      <c r="L2203" s="16"/>
      <c r="M2203" s="16"/>
      <c r="N2203" s="16"/>
      <c r="O2203" s="16"/>
      <c r="P2203" s="16"/>
      <c r="Q2203" s="16"/>
      <c r="R2203" s="16"/>
      <c r="S2203" s="16"/>
      <c r="T2203" s="16"/>
      <c r="U2203" s="16"/>
      <c r="V2203" s="1" t="s">
        <v>3066</v>
      </c>
      <c r="W2203" s="1" t="s">
        <v>2551</v>
      </c>
      <c r="X2203" s="5" t="s">
        <v>3076</v>
      </c>
      <c r="Y2203" s="5" t="s">
        <v>2737</v>
      </c>
      <c r="Z2203" s="5" t="s">
        <v>2788</v>
      </c>
      <c r="AA2203" s="5"/>
    </row>
    <row r="2204" spans="1:27" ht="12" customHeight="1" x14ac:dyDescent="0.15">
      <c r="A2204" s="1" t="s">
        <v>598</v>
      </c>
      <c r="B2204" s="1" t="s">
        <v>43</v>
      </c>
      <c r="C2204" s="1" t="s">
        <v>9</v>
      </c>
      <c r="D2204" s="1" t="s">
        <v>2463</v>
      </c>
      <c r="E2204" s="1" t="s">
        <v>10</v>
      </c>
      <c r="F2204" s="1" t="s">
        <v>609</v>
      </c>
      <c r="G2204" s="1" t="s">
        <v>234</v>
      </c>
      <c r="H2204" s="1" t="s">
        <v>394</v>
      </c>
      <c r="I2204" s="16"/>
      <c r="J2204" s="16"/>
      <c r="K2204" s="16"/>
      <c r="L2204" s="16"/>
      <c r="M2204" s="16"/>
      <c r="N2204" s="16"/>
      <c r="O2204" s="16"/>
      <c r="P2204" s="16"/>
      <c r="Q2204" s="16"/>
      <c r="R2204" s="16"/>
      <c r="S2204" s="16"/>
      <c r="T2204" s="16"/>
      <c r="U2204" s="16"/>
      <c r="V2204" s="1" t="s">
        <v>3066</v>
      </c>
      <c r="W2204" s="1" t="s">
        <v>2551</v>
      </c>
      <c r="X2204" s="5" t="s">
        <v>3077</v>
      </c>
      <c r="Y2204" s="5" t="s">
        <v>2553</v>
      </c>
      <c r="Z2204" s="5" t="s">
        <v>2734</v>
      </c>
      <c r="AA2204" s="5"/>
    </row>
    <row r="2205" spans="1:27" ht="12" customHeight="1" x14ac:dyDescent="0.15">
      <c r="A2205" s="1" t="s">
        <v>598</v>
      </c>
      <c r="B2205" s="1" t="s">
        <v>43</v>
      </c>
      <c r="C2205" s="1" t="s">
        <v>15</v>
      </c>
      <c r="D2205" s="1" t="s">
        <v>2463</v>
      </c>
      <c r="E2205" s="1" t="s">
        <v>10</v>
      </c>
      <c r="F2205" s="1" t="s">
        <v>609</v>
      </c>
      <c r="G2205" s="1" t="s">
        <v>304</v>
      </c>
      <c r="H2205" s="1" t="s">
        <v>305</v>
      </c>
      <c r="I2205" s="16"/>
      <c r="J2205" s="16"/>
      <c r="K2205" s="16"/>
      <c r="L2205" s="16"/>
      <c r="M2205" s="16"/>
      <c r="N2205" s="16"/>
      <c r="O2205" s="16"/>
      <c r="P2205" s="16"/>
      <c r="Q2205" s="16"/>
      <c r="R2205" s="16"/>
      <c r="S2205" s="16"/>
      <c r="T2205" s="16"/>
      <c r="U2205" s="16"/>
      <c r="V2205" s="1" t="s">
        <v>3066</v>
      </c>
      <c r="W2205" s="1" t="s">
        <v>2551</v>
      </c>
      <c r="X2205" s="5" t="s">
        <v>3077</v>
      </c>
      <c r="Y2205" s="5" t="s">
        <v>2787</v>
      </c>
      <c r="Z2205" s="5" t="s">
        <v>305</v>
      </c>
      <c r="AA2205" s="5"/>
    </row>
    <row r="2206" spans="1:27" ht="12" customHeight="1" x14ac:dyDescent="0.15">
      <c r="A2206" s="1" t="s">
        <v>598</v>
      </c>
      <c r="B2206" s="1" t="s">
        <v>43</v>
      </c>
      <c r="C2206" s="1" t="s">
        <v>17</v>
      </c>
      <c r="D2206" s="1" t="s">
        <v>2463</v>
      </c>
      <c r="E2206" s="1" t="s">
        <v>10</v>
      </c>
      <c r="F2206" s="1" t="s">
        <v>609</v>
      </c>
      <c r="G2206" s="1" t="s">
        <v>238</v>
      </c>
      <c r="H2206" s="1" t="s">
        <v>306</v>
      </c>
      <c r="I2206" s="16"/>
      <c r="J2206" s="16"/>
      <c r="K2206" s="16"/>
      <c r="L2206" s="16"/>
      <c r="M2206" s="16"/>
      <c r="N2206" s="16"/>
      <c r="O2206" s="16"/>
      <c r="P2206" s="16"/>
      <c r="Q2206" s="16"/>
      <c r="R2206" s="16"/>
      <c r="S2206" s="16"/>
      <c r="T2206" s="16"/>
      <c r="U2206" s="16"/>
      <c r="V2206" s="1" t="s">
        <v>3066</v>
      </c>
      <c r="W2206" s="1" t="s">
        <v>2551</v>
      </c>
      <c r="X2206" s="5" t="s">
        <v>3077</v>
      </c>
      <c r="Y2206" s="5" t="s">
        <v>2737</v>
      </c>
      <c r="Z2206" s="5" t="s">
        <v>2788</v>
      </c>
      <c r="AA2206" s="5"/>
    </row>
    <row r="2207" spans="1:27" ht="12" customHeight="1" x14ac:dyDescent="0.15">
      <c r="A2207" s="1" t="s">
        <v>598</v>
      </c>
      <c r="B2207" s="1" t="s">
        <v>45</v>
      </c>
      <c r="C2207" s="1" t="s">
        <v>9</v>
      </c>
      <c r="D2207" s="1" t="s">
        <v>2463</v>
      </c>
      <c r="E2207" s="1" t="s">
        <v>10</v>
      </c>
      <c r="F2207" s="1" t="s">
        <v>610</v>
      </c>
      <c r="G2207" s="1" t="s">
        <v>234</v>
      </c>
      <c r="H2207" s="1" t="s">
        <v>530</v>
      </c>
      <c r="I2207" s="16"/>
      <c r="J2207" s="16"/>
      <c r="K2207" s="16"/>
      <c r="L2207" s="16"/>
      <c r="M2207" s="16"/>
      <c r="N2207" s="16"/>
      <c r="O2207" s="16"/>
      <c r="P2207" s="16"/>
      <c r="Q2207" s="16"/>
      <c r="R2207" s="16"/>
      <c r="S2207" s="16"/>
      <c r="T2207" s="16"/>
      <c r="U2207" s="16"/>
      <c r="V2207" s="1" t="s">
        <v>3066</v>
      </c>
      <c r="W2207" s="1" t="s">
        <v>2551</v>
      </c>
      <c r="X2207" s="5" t="s">
        <v>3078</v>
      </c>
      <c r="Y2207" s="5" t="s">
        <v>2553</v>
      </c>
      <c r="Z2207" s="5" t="s">
        <v>2998</v>
      </c>
      <c r="AA2207" s="5"/>
    </row>
    <row r="2208" spans="1:27" ht="12" customHeight="1" x14ac:dyDescent="0.15">
      <c r="A2208" s="1" t="s">
        <v>598</v>
      </c>
      <c r="B2208" s="1" t="s">
        <v>45</v>
      </c>
      <c r="C2208" s="1" t="s">
        <v>15</v>
      </c>
      <c r="D2208" s="1" t="s">
        <v>2463</v>
      </c>
      <c r="E2208" s="1" t="s">
        <v>10</v>
      </c>
      <c r="F2208" s="1" t="s">
        <v>610</v>
      </c>
      <c r="G2208" s="1" t="s">
        <v>304</v>
      </c>
      <c r="H2208" s="1" t="s">
        <v>305</v>
      </c>
      <c r="I2208" s="16"/>
      <c r="J2208" s="16"/>
      <c r="K2208" s="16"/>
      <c r="L2208" s="16"/>
      <c r="M2208" s="16"/>
      <c r="N2208" s="16"/>
      <c r="O2208" s="16"/>
      <c r="P2208" s="16"/>
      <c r="Q2208" s="16"/>
      <c r="R2208" s="16"/>
      <c r="S2208" s="16"/>
      <c r="T2208" s="16"/>
      <c r="U2208" s="16"/>
      <c r="V2208" s="1" t="s">
        <v>3066</v>
      </c>
      <c r="W2208" s="1" t="s">
        <v>2551</v>
      </c>
      <c r="X2208" s="5" t="s">
        <v>3078</v>
      </c>
      <c r="Y2208" s="5" t="s">
        <v>2787</v>
      </c>
      <c r="Z2208" s="5" t="s">
        <v>305</v>
      </c>
      <c r="AA2208" s="5"/>
    </row>
    <row r="2209" spans="1:27" ht="12" customHeight="1" x14ac:dyDescent="0.15">
      <c r="A2209" s="1" t="s">
        <v>598</v>
      </c>
      <c r="B2209" s="1" t="s">
        <v>45</v>
      </c>
      <c r="C2209" s="1" t="s">
        <v>17</v>
      </c>
      <c r="D2209" s="1" t="s">
        <v>2463</v>
      </c>
      <c r="E2209" s="1" t="s">
        <v>10</v>
      </c>
      <c r="F2209" s="1" t="s">
        <v>610</v>
      </c>
      <c r="G2209" s="1" t="s">
        <v>238</v>
      </c>
      <c r="H2209" s="1" t="s">
        <v>306</v>
      </c>
      <c r="I2209" s="16"/>
      <c r="J2209" s="16"/>
      <c r="K2209" s="16"/>
      <c r="L2209" s="16"/>
      <c r="M2209" s="16"/>
      <c r="N2209" s="16"/>
      <c r="O2209" s="16"/>
      <c r="P2209" s="16"/>
      <c r="Q2209" s="16"/>
      <c r="R2209" s="16"/>
      <c r="S2209" s="16"/>
      <c r="T2209" s="16"/>
      <c r="U2209" s="16"/>
      <c r="V2209" s="1" t="s">
        <v>3066</v>
      </c>
      <c r="W2209" s="1" t="s">
        <v>2551</v>
      </c>
      <c r="X2209" s="5" t="s">
        <v>3078</v>
      </c>
      <c r="Y2209" s="5" t="s">
        <v>2737</v>
      </c>
      <c r="Z2209" s="5" t="s">
        <v>2788</v>
      </c>
      <c r="AA2209" s="5"/>
    </row>
    <row r="2210" spans="1:27" ht="12" customHeight="1" x14ac:dyDescent="0.15">
      <c r="A2210" s="1" t="s">
        <v>598</v>
      </c>
      <c r="B2210" s="1" t="s">
        <v>47</v>
      </c>
      <c r="C2210" s="1" t="s">
        <v>9</v>
      </c>
      <c r="D2210" s="1" t="s">
        <v>2463</v>
      </c>
      <c r="E2210" s="1" t="s">
        <v>10</v>
      </c>
      <c r="F2210" s="1" t="s">
        <v>611</v>
      </c>
      <c r="G2210" s="1" t="s">
        <v>234</v>
      </c>
      <c r="H2210" s="1" t="s">
        <v>530</v>
      </c>
      <c r="I2210" s="16"/>
      <c r="J2210" s="16"/>
      <c r="K2210" s="16"/>
      <c r="L2210" s="16"/>
      <c r="M2210" s="16"/>
      <c r="N2210" s="16"/>
      <c r="O2210" s="16"/>
      <c r="P2210" s="16"/>
      <c r="Q2210" s="16"/>
      <c r="R2210" s="16"/>
      <c r="S2210" s="16"/>
      <c r="T2210" s="16"/>
      <c r="U2210" s="16"/>
      <c r="V2210" s="1" t="s">
        <v>3066</v>
      </c>
      <c r="W2210" s="1" t="s">
        <v>2551</v>
      </c>
      <c r="X2210" s="5" t="s">
        <v>3079</v>
      </c>
      <c r="Y2210" s="5" t="s">
        <v>2553</v>
      </c>
      <c r="Z2210" s="5" t="s">
        <v>2998</v>
      </c>
      <c r="AA2210" s="5"/>
    </row>
    <row r="2211" spans="1:27" ht="12" customHeight="1" x14ac:dyDescent="0.15">
      <c r="A2211" s="1" t="s">
        <v>598</v>
      </c>
      <c r="B2211" s="1" t="s">
        <v>47</v>
      </c>
      <c r="C2211" s="1" t="s">
        <v>15</v>
      </c>
      <c r="D2211" s="1" t="s">
        <v>2463</v>
      </c>
      <c r="E2211" s="1" t="s">
        <v>10</v>
      </c>
      <c r="F2211" s="1" t="s">
        <v>611</v>
      </c>
      <c r="G2211" s="1" t="s">
        <v>304</v>
      </c>
      <c r="H2211" s="1" t="s">
        <v>305</v>
      </c>
      <c r="I2211" s="16"/>
      <c r="J2211" s="16"/>
      <c r="K2211" s="16"/>
      <c r="L2211" s="16"/>
      <c r="M2211" s="16"/>
      <c r="N2211" s="16"/>
      <c r="O2211" s="16"/>
      <c r="P2211" s="16"/>
      <c r="Q2211" s="16"/>
      <c r="R2211" s="16"/>
      <c r="S2211" s="16"/>
      <c r="T2211" s="16"/>
      <c r="U2211" s="16"/>
      <c r="V2211" s="1" t="s">
        <v>3066</v>
      </c>
      <c r="W2211" s="1" t="s">
        <v>2551</v>
      </c>
      <c r="X2211" s="5" t="s">
        <v>3079</v>
      </c>
      <c r="Y2211" s="5" t="s">
        <v>2787</v>
      </c>
      <c r="Z2211" s="5" t="s">
        <v>305</v>
      </c>
      <c r="AA2211" s="5"/>
    </row>
    <row r="2212" spans="1:27" ht="12" customHeight="1" x14ac:dyDescent="0.15">
      <c r="A2212" s="1" t="s">
        <v>598</v>
      </c>
      <c r="B2212" s="1" t="s">
        <v>47</v>
      </c>
      <c r="C2212" s="1" t="s">
        <v>17</v>
      </c>
      <c r="D2212" s="1" t="s">
        <v>2463</v>
      </c>
      <c r="E2212" s="1" t="s">
        <v>10</v>
      </c>
      <c r="F2212" s="1" t="s">
        <v>611</v>
      </c>
      <c r="G2212" s="1" t="s">
        <v>238</v>
      </c>
      <c r="H2212" s="1" t="s">
        <v>306</v>
      </c>
      <c r="I2212" s="16"/>
      <c r="J2212" s="16"/>
      <c r="K2212" s="16"/>
      <c r="L2212" s="16"/>
      <c r="M2212" s="16"/>
      <c r="N2212" s="16"/>
      <c r="O2212" s="16"/>
      <c r="P2212" s="16"/>
      <c r="Q2212" s="16"/>
      <c r="R2212" s="16"/>
      <c r="S2212" s="16"/>
      <c r="T2212" s="16"/>
      <c r="U2212" s="16"/>
      <c r="V2212" s="1" t="s">
        <v>3066</v>
      </c>
      <c r="W2212" s="1" t="s">
        <v>2551</v>
      </c>
      <c r="X2212" s="5" t="s">
        <v>3079</v>
      </c>
      <c r="Y2212" s="5" t="s">
        <v>2737</v>
      </c>
      <c r="Z2212" s="5" t="s">
        <v>2788</v>
      </c>
      <c r="AA2212" s="5"/>
    </row>
    <row r="2213" spans="1:27" ht="12" customHeight="1" x14ac:dyDescent="0.15">
      <c r="A2213" s="1" t="s">
        <v>598</v>
      </c>
      <c r="B2213" s="1" t="s">
        <v>49</v>
      </c>
      <c r="C2213" s="1" t="s">
        <v>9</v>
      </c>
      <c r="D2213" s="1" t="s">
        <v>2463</v>
      </c>
      <c r="E2213" s="1" t="s">
        <v>10</v>
      </c>
      <c r="F2213" s="1" t="s">
        <v>612</v>
      </c>
      <c r="G2213" s="1" t="s">
        <v>234</v>
      </c>
      <c r="H2213" s="1" t="s">
        <v>530</v>
      </c>
      <c r="I2213" s="16"/>
      <c r="J2213" s="16"/>
      <c r="K2213" s="16"/>
      <c r="L2213" s="16"/>
      <c r="M2213" s="16"/>
      <c r="N2213" s="16"/>
      <c r="O2213" s="16"/>
      <c r="P2213" s="16"/>
      <c r="Q2213" s="16"/>
      <c r="R2213" s="16"/>
      <c r="S2213" s="16"/>
      <c r="T2213" s="16"/>
      <c r="U2213" s="16"/>
      <c r="V2213" s="1" t="s">
        <v>3066</v>
      </c>
      <c r="W2213" s="1" t="s">
        <v>2551</v>
      </c>
      <c r="X2213" s="5" t="s">
        <v>3080</v>
      </c>
      <c r="Y2213" s="5" t="s">
        <v>2553</v>
      </c>
      <c r="Z2213" s="5" t="s">
        <v>2998</v>
      </c>
      <c r="AA2213" s="5"/>
    </row>
    <row r="2214" spans="1:27" ht="12" customHeight="1" x14ac:dyDescent="0.15">
      <c r="A2214" s="1" t="s">
        <v>598</v>
      </c>
      <c r="B2214" s="1" t="s">
        <v>49</v>
      </c>
      <c r="C2214" s="1" t="s">
        <v>15</v>
      </c>
      <c r="D2214" s="1" t="s">
        <v>2463</v>
      </c>
      <c r="E2214" s="1" t="s">
        <v>10</v>
      </c>
      <c r="F2214" s="1" t="s">
        <v>612</v>
      </c>
      <c r="G2214" s="1" t="s">
        <v>304</v>
      </c>
      <c r="H2214" s="1" t="s">
        <v>305</v>
      </c>
      <c r="I2214" s="16"/>
      <c r="J2214" s="16"/>
      <c r="K2214" s="16"/>
      <c r="L2214" s="16"/>
      <c r="M2214" s="16"/>
      <c r="N2214" s="16"/>
      <c r="O2214" s="16"/>
      <c r="P2214" s="16"/>
      <c r="Q2214" s="16"/>
      <c r="R2214" s="16"/>
      <c r="S2214" s="16"/>
      <c r="T2214" s="16"/>
      <c r="U2214" s="16"/>
      <c r="V2214" s="1" t="s">
        <v>3066</v>
      </c>
      <c r="W2214" s="1" t="s">
        <v>2551</v>
      </c>
      <c r="X2214" s="5" t="s">
        <v>3080</v>
      </c>
      <c r="Y2214" s="5" t="s">
        <v>2787</v>
      </c>
      <c r="Z2214" s="5" t="s">
        <v>305</v>
      </c>
      <c r="AA2214" s="5"/>
    </row>
    <row r="2215" spans="1:27" ht="12" customHeight="1" x14ac:dyDescent="0.15">
      <c r="A2215" s="1" t="s">
        <v>598</v>
      </c>
      <c r="B2215" s="1" t="s">
        <v>49</v>
      </c>
      <c r="C2215" s="1" t="s">
        <v>17</v>
      </c>
      <c r="D2215" s="1" t="s">
        <v>2463</v>
      </c>
      <c r="E2215" s="1" t="s">
        <v>10</v>
      </c>
      <c r="F2215" s="1" t="s">
        <v>612</v>
      </c>
      <c r="G2215" s="1" t="s">
        <v>238</v>
      </c>
      <c r="H2215" s="1" t="s">
        <v>306</v>
      </c>
      <c r="I2215" s="16"/>
      <c r="J2215" s="16"/>
      <c r="K2215" s="16"/>
      <c r="L2215" s="16"/>
      <c r="M2215" s="16"/>
      <c r="N2215" s="16"/>
      <c r="O2215" s="16"/>
      <c r="P2215" s="16"/>
      <c r="Q2215" s="16"/>
      <c r="R2215" s="16"/>
      <c r="S2215" s="16"/>
      <c r="T2215" s="16"/>
      <c r="U2215" s="16"/>
      <c r="V2215" s="1" t="s">
        <v>3066</v>
      </c>
      <c r="W2215" s="1" t="s">
        <v>2551</v>
      </c>
      <c r="X2215" s="5" t="s">
        <v>3080</v>
      </c>
      <c r="Y2215" s="5" t="s">
        <v>2737</v>
      </c>
      <c r="Z2215" s="5" t="s">
        <v>2788</v>
      </c>
      <c r="AA2215" s="5"/>
    </row>
    <row r="2216" spans="1:27" ht="12" customHeight="1" x14ac:dyDescent="0.15">
      <c r="A2216" s="1" t="s">
        <v>598</v>
      </c>
      <c r="B2216" s="1" t="s">
        <v>212</v>
      </c>
      <c r="C2216" s="1" t="s">
        <v>9</v>
      </c>
      <c r="D2216" s="1" t="s">
        <v>2463</v>
      </c>
      <c r="E2216" s="1" t="s">
        <v>213</v>
      </c>
      <c r="F2216" s="1" t="s">
        <v>613</v>
      </c>
      <c r="G2216" s="1" t="s">
        <v>215</v>
      </c>
      <c r="H2216" s="1" t="s">
        <v>216</v>
      </c>
      <c r="I2216" s="16"/>
      <c r="J2216" s="16"/>
      <c r="K2216" s="16"/>
      <c r="L2216" s="16"/>
      <c r="M2216" s="16"/>
      <c r="N2216" s="16"/>
      <c r="O2216" s="16"/>
      <c r="P2216" s="16"/>
      <c r="Q2216" s="16"/>
      <c r="R2216" s="16"/>
      <c r="S2216" s="16"/>
      <c r="T2216" s="16"/>
      <c r="U2216" s="16"/>
      <c r="V2216" s="1" t="s">
        <v>3066</v>
      </c>
      <c r="W2216" s="1" t="s">
        <v>2717</v>
      </c>
      <c r="X2216" s="5" t="s">
        <v>3081</v>
      </c>
      <c r="Y2216" s="5" t="s">
        <v>2719</v>
      </c>
      <c r="Z2216" s="5" t="s">
        <v>2847</v>
      </c>
      <c r="AA2216" s="5"/>
    </row>
    <row r="2217" spans="1:27" ht="12" customHeight="1" x14ac:dyDescent="0.15">
      <c r="A2217" s="1" t="s">
        <v>598</v>
      </c>
      <c r="B2217" s="1" t="s">
        <v>285</v>
      </c>
      <c r="C2217" s="1" t="s">
        <v>9</v>
      </c>
      <c r="D2217" s="1" t="s">
        <v>2463</v>
      </c>
      <c r="E2217" s="1" t="s">
        <v>213</v>
      </c>
      <c r="F2217" s="1" t="s">
        <v>286</v>
      </c>
      <c r="G2217" s="1" t="s">
        <v>215</v>
      </c>
      <c r="H2217" s="1" t="s">
        <v>216</v>
      </c>
      <c r="I2217" s="16"/>
      <c r="J2217" s="16"/>
      <c r="K2217" s="16"/>
      <c r="L2217" s="16"/>
      <c r="M2217" s="16"/>
      <c r="N2217" s="16"/>
      <c r="O2217" s="16"/>
      <c r="P2217" s="16"/>
      <c r="Q2217" s="16"/>
      <c r="R2217" s="16"/>
      <c r="S2217" s="16"/>
      <c r="T2217" s="16"/>
      <c r="U2217" s="16"/>
      <c r="V2217" s="1" t="s">
        <v>3066</v>
      </c>
      <c r="W2217" s="1" t="s">
        <v>2717</v>
      </c>
      <c r="X2217" s="5" t="s">
        <v>2816</v>
      </c>
      <c r="Y2217" s="5" t="s">
        <v>2719</v>
      </c>
      <c r="Z2217" s="5" t="s">
        <v>2847</v>
      </c>
      <c r="AA2217" s="5"/>
    </row>
    <row r="2218" spans="1:27" ht="12" customHeight="1" x14ac:dyDescent="0.15">
      <c r="A2218" s="1" t="s">
        <v>614</v>
      </c>
      <c r="B2218" s="1" t="s">
        <v>8</v>
      </c>
      <c r="C2218" s="1" t="s">
        <v>9</v>
      </c>
      <c r="D2218" s="1" t="s">
        <v>2464</v>
      </c>
      <c r="E2218" s="1" t="s">
        <v>10</v>
      </c>
      <c r="F2218" s="1" t="s">
        <v>615</v>
      </c>
      <c r="G2218" s="1" t="s">
        <v>616</v>
      </c>
      <c r="H2218" s="1" t="s">
        <v>235</v>
      </c>
      <c r="I2218" s="16"/>
      <c r="J2218" s="16"/>
      <c r="K2218" s="16"/>
      <c r="L2218" s="16"/>
      <c r="M2218" s="16"/>
      <c r="N2218" s="16"/>
      <c r="O2218" s="16"/>
      <c r="P2218" s="16"/>
      <c r="Q2218" s="16"/>
      <c r="R2218" s="16"/>
      <c r="S2218" s="16"/>
      <c r="T2218" s="16"/>
      <c r="U2218" s="16"/>
      <c r="V2218" s="1" t="s">
        <v>3082</v>
      </c>
      <c r="W2218" s="1" t="s">
        <v>2551</v>
      </c>
      <c r="X2218" s="5" t="s">
        <v>3083</v>
      </c>
      <c r="Y2218" s="5" t="s">
        <v>2553</v>
      </c>
      <c r="Z2218" s="5" t="s">
        <v>2734</v>
      </c>
      <c r="AA2218" s="5"/>
    </row>
    <row r="2219" spans="1:27" ht="12" customHeight="1" x14ac:dyDescent="0.15">
      <c r="A2219" s="1" t="s">
        <v>614</v>
      </c>
      <c r="B2219" s="1" t="s">
        <v>8</v>
      </c>
      <c r="C2219" s="1" t="s">
        <v>15</v>
      </c>
      <c r="D2219" s="1" t="s">
        <v>2464</v>
      </c>
      <c r="E2219" s="1" t="s">
        <v>10</v>
      </c>
      <c r="F2219" s="1" t="s">
        <v>615</v>
      </c>
      <c r="G2219" s="1" t="s">
        <v>238</v>
      </c>
      <c r="H2219" s="1" t="s">
        <v>306</v>
      </c>
      <c r="I2219" s="16"/>
      <c r="J2219" s="16"/>
      <c r="K2219" s="16"/>
      <c r="L2219" s="16"/>
      <c r="M2219" s="16"/>
      <c r="N2219" s="16"/>
      <c r="O2219" s="16"/>
      <c r="P2219" s="16"/>
      <c r="Q2219" s="16"/>
      <c r="R2219" s="16"/>
      <c r="S2219" s="16"/>
      <c r="T2219" s="16"/>
      <c r="U2219" s="16"/>
      <c r="V2219" s="1" t="s">
        <v>3082</v>
      </c>
      <c r="W2219" s="1" t="s">
        <v>2551</v>
      </c>
      <c r="X2219" s="5" t="s">
        <v>3083</v>
      </c>
      <c r="Y2219" s="5" t="s">
        <v>2737</v>
      </c>
      <c r="Z2219" s="5" t="s">
        <v>2788</v>
      </c>
      <c r="AA2219" s="5"/>
    </row>
    <row r="2220" spans="1:27" ht="12" customHeight="1" x14ac:dyDescent="0.15">
      <c r="A2220" s="1" t="s">
        <v>614</v>
      </c>
      <c r="B2220" s="1" t="s">
        <v>8</v>
      </c>
      <c r="C2220" s="1" t="s">
        <v>17</v>
      </c>
      <c r="D2220" s="1" t="s">
        <v>2464</v>
      </c>
      <c r="E2220" s="1" t="s">
        <v>10</v>
      </c>
      <c r="F2220" s="1" t="s">
        <v>615</v>
      </c>
      <c r="G2220" s="1" t="s">
        <v>617</v>
      </c>
      <c r="H2220" s="1" t="s">
        <v>235</v>
      </c>
      <c r="I2220" s="16"/>
      <c r="J2220" s="16"/>
      <c r="K2220" s="16"/>
      <c r="L2220" s="16"/>
      <c r="M2220" s="16"/>
      <c r="N2220" s="16"/>
      <c r="O2220" s="16"/>
      <c r="P2220" s="16"/>
      <c r="Q2220" s="16"/>
      <c r="R2220" s="16"/>
      <c r="S2220" s="16"/>
      <c r="T2220" s="16"/>
      <c r="U2220" s="16"/>
      <c r="V2220" s="1" t="s">
        <v>3082</v>
      </c>
      <c r="W2220" s="1" t="s">
        <v>2551</v>
      </c>
      <c r="X2220" s="5" t="s">
        <v>3083</v>
      </c>
      <c r="Y2220" s="5" t="s">
        <v>2557</v>
      </c>
      <c r="Z2220" s="5" t="s">
        <v>2734</v>
      </c>
      <c r="AA2220" s="5"/>
    </row>
    <row r="2221" spans="1:27" ht="12" customHeight="1" x14ac:dyDescent="0.15">
      <c r="A2221" s="1" t="s">
        <v>614</v>
      </c>
      <c r="B2221" s="1" t="s">
        <v>8</v>
      </c>
      <c r="C2221" s="1" t="s">
        <v>19</v>
      </c>
      <c r="D2221" s="1" t="s">
        <v>2464</v>
      </c>
      <c r="E2221" s="1" t="s">
        <v>10</v>
      </c>
      <c r="F2221" s="1" t="s">
        <v>615</v>
      </c>
      <c r="G2221" s="1" t="s">
        <v>245</v>
      </c>
      <c r="H2221" s="1" t="s">
        <v>306</v>
      </c>
      <c r="I2221" s="16"/>
      <c r="J2221" s="16"/>
      <c r="K2221" s="16"/>
      <c r="L2221" s="16"/>
      <c r="M2221" s="16"/>
      <c r="N2221" s="16"/>
      <c r="O2221" s="16"/>
      <c r="P2221" s="16"/>
      <c r="Q2221" s="16"/>
      <c r="R2221" s="16"/>
      <c r="S2221" s="16"/>
      <c r="T2221" s="16"/>
      <c r="U2221" s="16"/>
      <c r="V2221" s="1" t="s">
        <v>3082</v>
      </c>
      <c r="W2221" s="1" t="s">
        <v>2551</v>
      </c>
      <c r="X2221" s="5" t="s">
        <v>3083</v>
      </c>
      <c r="Y2221" s="5" t="s">
        <v>2740</v>
      </c>
      <c r="Z2221" s="5" t="s">
        <v>2788</v>
      </c>
      <c r="AA2221" s="5"/>
    </row>
    <row r="2222" spans="1:27" ht="12" customHeight="1" x14ac:dyDescent="0.15">
      <c r="A2222" s="1" t="s">
        <v>614</v>
      </c>
      <c r="B2222" s="1" t="s">
        <v>8</v>
      </c>
      <c r="C2222" s="1" t="s">
        <v>21</v>
      </c>
      <c r="D2222" s="1" t="s">
        <v>2464</v>
      </c>
      <c r="E2222" s="1" t="s">
        <v>10</v>
      </c>
      <c r="F2222" s="1" t="s">
        <v>615</v>
      </c>
      <c r="G2222" s="1" t="s">
        <v>618</v>
      </c>
      <c r="H2222" s="1" t="s">
        <v>235</v>
      </c>
      <c r="I2222" s="16"/>
      <c r="J2222" s="16"/>
      <c r="K2222" s="16"/>
      <c r="L2222" s="16"/>
      <c r="M2222" s="16"/>
      <c r="N2222" s="16"/>
      <c r="O2222" s="16"/>
      <c r="P2222" s="16"/>
      <c r="Q2222" s="16"/>
      <c r="R2222" s="16"/>
      <c r="S2222" s="16"/>
      <c r="T2222" s="16"/>
      <c r="U2222" s="16"/>
      <c r="V2222" s="1" t="s">
        <v>3082</v>
      </c>
      <c r="W2222" s="1" t="s">
        <v>2551</v>
      </c>
      <c r="X2222" s="5" t="s">
        <v>3083</v>
      </c>
      <c r="Y2222" s="5" t="s">
        <v>2559</v>
      </c>
      <c r="Z2222" s="5" t="s">
        <v>2734</v>
      </c>
      <c r="AA2222" s="5"/>
    </row>
    <row r="2223" spans="1:27" ht="12" customHeight="1" x14ac:dyDescent="0.15">
      <c r="A2223" s="1" t="s">
        <v>614</v>
      </c>
      <c r="B2223" s="1" t="s">
        <v>25</v>
      </c>
      <c r="C2223" s="1" t="s">
        <v>9</v>
      </c>
      <c r="D2223" s="1" t="s">
        <v>2464</v>
      </c>
      <c r="E2223" s="1" t="s">
        <v>10</v>
      </c>
      <c r="F2223" s="1" t="s">
        <v>619</v>
      </c>
      <c r="G2223" s="1" t="s">
        <v>616</v>
      </c>
      <c r="H2223" s="1" t="s">
        <v>394</v>
      </c>
      <c r="I2223" s="16"/>
      <c r="J2223" s="16"/>
      <c r="K2223" s="16"/>
      <c r="L2223" s="16"/>
      <c r="M2223" s="16"/>
      <c r="N2223" s="16"/>
      <c r="O2223" s="16"/>
      <c r="P2223" s="16"/>
      <c r="Q2223" s="16"/>
      <c r="R2223" s="16"/>
      <c r="S2223" s="16"/>
      <c r="T2223" s="16"/>
      <c r="U2223" s="16"/>
      <c r="V2223" s="1" t="s">
        <v>3082</v>
      </c>
      <c r="W2223" s="1" t="s">
        <v>2551</v>
      </c>
      <c r="X2223" s="5" t="s">
        <v>3084</v>
      </c>
      <c r="Y2223" s="5" t="s">
        <v>2553</v>
      </c>
      <c r="Z2223" s="5" t="s">
        <v>2734</v>
      </c>
      <c r="AA2223" s="5"/>
    </row>
    <row r="2224" spans="1:27" ht="12" customHeight="1" x14ac:dyDescent="0.15">
      <c r="A2224" s="1" t="s">
        <v>614</v>
      </c>
      <c r="B2224" s="1" t="s">
        <v>25</v>
      </c>
      <c r="C2224" s="1" t="s">
        <v>15</v>
      </c>
      <c r="D2224" s="1" t="s">
        <v>2464</v>
      </c>
      <c r="E2224" s="1" t="s">
        <v>10</v>
      </c>
      <c r="F2224" s="1" t="s">
        <v>619</v>
      </c>
      <c r="G2224" s="1" t="s">
        <v>238</v>
      </c>
      <c r="H2224" s="1" t="s">
        <v>306</v>
      </c>
      <c r="I2224" s="16"/>
      <c r="J2224" s="16"/>
      <c r="K2224" s="16"/>
      <c r="L2224" s="16"/>
      <c r="M2224" s="16"/>
      <c r="N2224" s="16"/>
      <c r="O2224" s="16"/>
      <c r="P2224" s="16"/>
      <c r="Q2224" s="16"/>
      <c r="R2224" s="16"/>
      <c r="S2224" s="16"/>
      <c r="T2224" s="16"/>
      <c r="U2224" s="16"/>
      <c r="V2224" s="1" t="s">
        <v>3082</v>
      </c>
      <c r="W2224" s="1" t="s">
        <v>2551</v>
      </c>
      <c r="X2224" s="5" t="s">
        <v>3084</v>
      </c>
      <c r="Y2224" s="5" t="s">
        <v>2737</v>
      </c>
      <c r="Z2224" s="5" t="s">
        <v>2788</v>
      </c>
      <c r="AA2224" s="5"/>
    </row>
    <row r="2225" spans="1:27" ht="12" customHeight="1" x14ac:dyDescent="0.15">
      <c r="A2225" s="1" t="s">
        <v>614</v>
      </c>
      <c r="B2225" s="1" t="s">
        <v>25</v>
      </c>
      <c r="C2225" s="1" t="s">
        <v>17</v>
      </c>
      <c r="D2225" s="1" t="s">
        <v>2464</v>
      </c>
      <c r="E2225" s="1" t="s">
        <v>10</v>
      </c>
      <c r="F2225" s="1" t="s">
        <v>619</v>
      </c>
      <c r="G2225" s="1" t="s">
        <v>617</v>
      </c>
      <c r="H2225" s="1" t="s">
        <v>394</v>
      </c>
      <c r="I2225" s="16"/>
      <c r="J2225" s="16"/>
      <c r="K2225" s="16"/>
      <c r="L2225" s="16"/>
      <c r="M2225" s="16"/>
      <c r="N2225" s="16"/>
      <c r="O2225" s="16"/>
      <c r="P2225" s="16"/>
      <c r="Q2225" s="16"/>
      <c r="R2225" s="16"/>
      <c r="S2225" s="16"/>
      <c r="T2225" s="16"/>
      <c r="U2225" s="16"/>
      <c r="V2225" s="1" t="s">
        <v>3082</v>
      </c>
      <c r="W2225" s="1" t="s">
        <v>2551</v>
      </c>
      <c r="X2225" s="5" t="s">
        <v>3084</v>
      </c>
      <c r="Y2225" s="5" t="s">
        <v>2557</v>
      </c>
      <c r="Z2225" s="5" t="s">
        <v>2734</v>
      </c>
      <c r="AA2225" s="5"/>
    </row>
    <row r="2226" spans="1:27" ht="12" customHeight="1" x14ac:dyDescent="0.15">
      <c r="A2226" s="1" t="s">
        <v>614</v>
      </c>
      <c r="B2226" s="1" t="s">
        <v>25</v>
      </c>
      <c r="C2226" s="1" t="s">
        <v>19</v>
      </c>
      <c r="D2226" s="1" t="s">
        <v>2464</v>
      </c>
      <c r="E2226" s="1" t="s">
        <v>10</v>
      </c>
      <c r="F2226" s="1" t="s">
        <v>619</v>
      </c>
      <c r="G2226" s="1" t="s">
        <v>245</v>
      </c>
      <c r="H2226" s="1" t="s">
        <v>306</v>
      </c>
      <c r="I2226" s="16"/>
      <c r="J2226" s="16"/>
      <c r="K2226" s="16"/>
      <c r="L2226" s="16"/>
      <c r="M2226" s="16"/>
      <c r="N2226" s="16"/>
      <c r="O2226" s="16"/>
      <c r="P2226" s="16"/>
      <c r="Q2226" s="16"/>
      <c r="R2226" s="16"/>
      <c r="S2226" s="16"/>
      <c r="T2226" s="16"/>
      <c r="U2226" s="16"/>
      <c r="V2226" s="1" t="s">
        <v>3082</v>
      </c>
      <c r="W2226" s="1" t="s">
        <v>2551</v>
      </c>
      <c r="X2226" s="5" t="s">
        <v>3084</v>
      </c>
      <c r="Y2226" s="5" t="s">
        <v>2740</v>
      </c>
      <c r="Z2226" s="5" t="s">
        <v>2788</v>
      </c>
      <c r="AA2226" s="5"/>
    </row>
    <row r="2227" spans="1:27" ht="12" customHeight="1" x14ac:dyDescent="0.15">
      <c r="A2227" s="1" t="s">
        <v>614</v>
      </c>
      <c r="B2227" s="1" t="s">
        <v>25</v>
      </c>
      <c r="C2227" s="1" t="s">
        <v>21</v>
      </c>
      <c r="D2227" s="1" t="s">
        <v>2464</v>
      </c>
      <c r="E2227" s="1" t="s">
        <v>10</v>
      </c>
      <c r="F2227" s="1" t="s">
        <v>619</v>
      </c>
      <c r="G2227" s="1" t="s">
        <v>618</v>
      </c>
      <c r="H2227" s="1" t="s">
        <v>394</v>
      </c>
      <c r="I2227" s="16"/>
      <c r="J2227" s="16"/>
      <c r="K2227" s="16"/>
      <c r="L2227" s="16"/>
      <c r="M2227" s="16"/>
      <c r="N2227" s="16"/>
      <c r="O2227" s="16"/>
      <c r="P2227" s="16"/>
      <c r="Q2227" s="16"/>
      <c r="R2227" s="16"/>
      <c r="S2227" s="16"/>
      <c r="T2227" s="16"/>
      <c r="U2227" s="16"/>
      <c r="V2227" s="1" t="s">
        <v>3082</v>
      </c>
      <c r="W2227" s="1" t="s">
        <v>2551</v>
      </c>
      <c r="X2227" s="5" t="s">
        <v>3084</v>
      </c>
      <c r="Y2227" s="5" t="s">
        <v>2559</v>
      </c>
      <c r="Z2227" s="5" t="s">
        <v>2734</v>
      </c>
      <c r="AA2227" s="5"/>
    </row>
    <row r="2228" spans="1:27" ht="12" customHeight="1" x14ac:dyDescent="0.15">
      <c r="A2228" s="1" t="s">
        <v>614</v>
      </c>
      <c r="B2228" s="1" t="s">
        <v>27</v>
      </c>
      <c r="C2228" s="1" t="s">
        <v>9</v>
      </c>
      <c r="D2228" s="1" t="s">
        <v>2464</v>
      </c>
      <c r="E2228" s="1" t="s">
        <v>10</v>
      </c>
      <c r="F2228" s="1" t="s">
        <v>620</v>
      </c>
      <c r="G2228" s="1" t="s">
        <v>616</v>
      </c>
      <c r="H2228" s="1" t="s">
        <v>394</v>
      </c>
      <c r="I2228" s="16"/>
      <c r="J2228" s="16"/>
      <c r="K2228" s="16"/>
      <c r="L2228" s="16"/>
      <c r="M2228" s="16"/>
      <c r="N2228" s="16"/>
      <c r="O2228" s="16"/>
      <c r="P2228" s="16"/>
      <c r="Q2228" s="16"/>
      <c r="R2228" s="16"/>
      <c r="S2228" s="16"/>
      <c r="T2228" s="16"/>
      <c r="U2228" s="16"/>
      <c r="V2228" s="1" t="s">
        <v>3082</v>
      </c>
      <c r="W2228" s="1" t="s">
        <v>2551</v>
      </c>
      <c r="X2228" s="5" t="s">
        <v>3085</v>
      </c>
      <c r="Y2228" s="5" t="s">
        <v>2553</v>
      </c>
      <c r="Z2228" s="5" t="s">
        <v>2734</v>
      </c>
      <c r="AA2228" s="5"/>
    </row>
    <row r="2229" spans="1:27" ht="12" customHeight="1" x14ac:dyDescent="0.15">
      <c r="A2229" s="1" t="s">
        <v>614</v>
      </c>
      <c r="B2229" s="1" t="s">
        <v>27</v>
      </c>
      <c r="C2229" s="1" t="s">
        <v>15</v>
      </c>
      <c r="D2229" s="1" t="s">
        <v>2464</v>
      </c>
      <c r="E2229" s="1" t="s">
        <v>10</v>
      </c>
      <c r="F2229" s="1" t="s">
        <v>620</v>
      </c>
      <c r="G2229" s="1" t="s">
        <v>238</v>
      </c>
      <c r="H2229" s="1" t="s">
        <v>306</v>
      </c>
      <c r="I2229" s="16"/>
      <c r="J2229" s="16"/>
      <c r="K2229" s="16"/>
      <c r="L2229" s="16"/>
      <c r="M2229" s="16"/>
      <c r="N2229" s="16"/>
      <c r="O2229" s="16"/>
      <c r="P2229" s="16"/>
      <c r="Q2229" s="16"/>
      <c r="R2229" s="16"/>
      <c r="S2229" s="16"/>
      <c r="T2229" s="16"/>
      <c r="U2229" s="16"/>
      <c r="V2229" s="1" t="s">
        <v>3082</v>
      </c>
      <c r="W2229" s="1" t="s">
        <v>2551</v>
      </c>
      <c r="X2229" s="5" t="s">
        <v>3085</v>
      </c>
      <c r="Y2229" s="5" t="s">
        <v>2737</v>
      </c>
      <c r="Z2229" s="5" t="s">
        <v>2788</v>
      </c>
      <c r="AA2229" s="5"/>
    </row>
    <row r="2230" spans="1:27" ht="12" customHeight="1" x14ac:dyDescent="0.15">
      <c r="A2230" s="1" t="s">
        <v>614</v>
      </c>
      <c r="B2230" s="1" t="s">
        <v>27</v>
      </c>
      <c r="C2230" s="1" t="s">
        <v>17</v>
      </c>
      <c r="D2230" s="1" t="s">
        <v>2464</v>
      </c>
      <c r="E2230" s="1" t="s">
        <v>10</v>
      </c>
      <c r="F2230" s="1" t="s">
        <v>620</v>
      </c>
      <c r="G2230" s="1" t="s">
        <v>617</v>
      </c>
      <c r="H2230" s="1" t="s">
        <v>394</v>
      </c>
      <c r="I2230" s="16"/>
      <c r="J2230" s="16"/>
      <c r="K2230" s="16"/>
      <c r="L2230" s="16"/>
      <c r="M2230" s="16"/>
      <c r="N2230" s="16"/>
      <c r="O2230" s="16"/>
      <c r="P2230" s="16"/>
      <c r="Q2230" s="16"/>
      <c r="R2230" s="16"/>
      <c r="S2230" s="16"/>
      <c r="T2230" s="16"/>
      <c r="U2230" s="16"/>
      <c r="V2230" s="1" t="s">
        <v>3082</v>
      </c>
      <c r="W2230" s="1" t="s">
        <v>2551</v>
      </c>
      <c r="X2230" s="5" t="s">
        <v>3085</v>
      </c>
      <c r="Y2230" s="5" t="s">
        <v>2557</v>
      </c>
      <c r="Z2230" s="5" t="s">
        <v>2734</v>
      </c>
      <c r="AA2230" s="5"/>
    </row>
    <row r="2231" spans="1:27" ht="12" customHeight="1" x14ac:dyDescent="0.15">
      <c r="A2231" s="1" t="s">
        <v>614</v>
      </c>
      <c r="B2231" s="1" t="s">
        <v>27</v>
      </c>
      <c r="C2231" s="1" t="s">
        <v>19</v>
      </c>
      <c r="D2231" s="1" t="s">
        <v>2464</v>
      </c>
      <c r="E2231" s="1" t="s">
        <v>10</v>
      </c>
      <c r="F2231" s="1" t="s">
        <v>620</v>
      </c>
      <c r="G2231" s="1" t="s">
        <v>245</v>
      </c>
      <c r="H2231" s="1" t="s">
        <v>306</v>
      </c>
      <c r="I2231" s="16"/>
      <c r="J2231" s="16"/>
      <c r="K2231" s="16"/>
      <c r="L2231" s="16"/>
      <c r="M2231" s="16"/>
      <c r="N2231" s="16"/>
      <c r="O2231" s="16"/>
      <c r="P2231" s="16"/>
      <c r="Q2231" s="16"/>
      <c r="R2231" s="16"/>
      <c r="S2231" s="16"/>
      <c r="T2231" s="16"/>
      <c r="U2231" s="16"/>
      <c r="V2231" s="1" t="s">
        <v>3082</v>
      </c>
      <c r="W2231" s="1" t="s">
        <v>2551</v>
      </c>
      <c r="X2231" s="5" t="s">
        <v>3085</v>
      </c>
      <c r="Y2231" s="5" t="s">
        <v>2740</v>
      </c>
      <c r="Z2231" s="5" t="s">
        <v>2788</v>
      </c>
      <c r="AA2231" s="5"/>
    </row>
    <row r="2232" spans="1:27" ht="12" customHeight="1" x14ac:dyDescent="0.15">
      <c r="A2232" s="1" t="s">
        <v>614</v>
      </c>
      <c r="B2232" s="1" t="s">
        <v>27</v>
      </c>
      <c r="C2232" s="1" t="s">
        <v>21</v>
      </c>
      <c r="D2232" s="1" t="s">
        <v>2464</v>
      </c>
      <c r="E2232" s="1" t="s">
        <v>10</v>
      </c>
      <c r="F2232" s="1" t="s">
        <v>620</v>
      </c>
      <c r="G2232" s="1" t="s">
        <v>618</v>
      </c>
      <c r="H2232" s="1" t="s">
        <v>394</v>
      </c>
      <c r="I2232" s="16"/>
      <c r="J2232" s="16"/>
      <c r="K2232" s="16"/>
      <c r="L2232" s="16"/>
      <c r="M2232" s="16"/>
      <c r="N2232" s="16"/>
      <c r="O2232" s="16"/>
      <c r="P2232" s="16"/>
      <c r="Q2232" s="16"/>
      <c r="R2232" s="16"/>
      <c r="S2232" s="16"/>
      <c r="T2232" s="16"/>
      <c r="U2232" s="16"/>
      <c r="V2232" s="1" t="s">
        <v>3082</v>
      </c>
      <c r="W2232" s="1" t="s">
        <v>2551</v>
      </c>
      <c r="X2232" s="5" t="s">
        <v>3085</v>
      </c>
      <c r="Y2232" s="5" t="s">
        <v>2559</v>
      </c>
      <c r="Z2232" s="5" t="s">
        <v>2734</v>
      </c>
      <c r="AA2232" s="5"/>
    </row>
    <row r="2233" spans="1:27" ht="12" customHeight="1" x14ac:dyDescent="0.15">
      <c r="A2233" s="1" t="s">
        <v>614</v>
      </c>
      <c r="B2233" s="1" t="s">
        <v>29</v>
      </c>
      <c r="C2233" s="1" t="s">
        <v>9</v>
      </c>
      <c r="D2233" s="1" t="s">
        <v>2464</v>
      </c>
      <c r="E2233" s="1" t="s">
        <v>10</v>
      </c>
      <c r="F2233" s="1" t="s">
        <v>621</v>
      </c>
      <c r="G2233" s="1" t="s">
        <v>616</v>
      </c>
      <c r="H2233" s="1" t="s">
        <v>394</v>
      </c>
      <c r="I2233" s="16"/>
      <c r="J2233" s="16"/>
      <c r="K2233" s="16"/>
      <c r="L2233" s="16"/>
      <c r="M2233" s="16"/>
      <c r="N2233" s="16"/>
      <c r="O2233" s="16"/>
      <c r="P2233" s="16"/>
      <c r="Q2233" s="16"/>
      <c r="R2233" s="16"/>
      <c r="S2233" s="16"/>
      <c r="T2233" s="16"/>
      <c r="U2233" s="16"/>
      <c r="V2233" s="1" t="s">
        <v>3082</v>
      </c>
      <c r="W2233" s="1" t="s">
        <v>2551</v>
      </c>
      <c r="X2233" s="5" t="s">
        <v>3086</v>
      </c>
      <c r="Y2233" s="5" t="s">
        <v>2553</v>
      </c>
      <c r="Z2233" s="5" t="s">
        <v>2734</v>
      </c>
      <c r="AA2233" s="5"/>
    </row>
    <row r="2234" spans="1:27" ht="12" customHeight="1" x14ac:dyDescent="0.15">
      <c r="A2234" s="1" t="s">
        <v>614</v>
      </c>
      <c r="B2234" s="1" t="s">
        <v>29</v>
      </c>
      <c r="C2234" s="1" t="s">
        <v>15</v>
      </c>
      <c r="D2234" s="1" t="s">
        <v>2464</v>
      </c>
      <c r="E2234" s="1" t="s">
        <v>10</v>
      </c>
      <c r="F2234" s="1" t="s">
        <v>621</v>
      </c>
      <c r="G2234" s="1" t="s">
        <v>238</v>
      </c>
      <c r="H2234" s="1" t="s">
        <v>306</v>
      </c>
      <c r="I2234" s="16"/>
      <c r="J2234" s="16"/>
      <c r="K2234" s="16"/>
      <c r="L2234" s="16"/>
      <c r="M2234" s="16"/>
      <c r="N2234" s="16"/>
      <c r="O2234" s="16"/>
      <c r="P2234" s="16"/>
      <c r="Q2234" s="16"/>
      <c r="R2234" s="16"/>
      <c r="S2234" s="16"/>
      <c r="T2234" s="16"/>
      <c r="U2234" s="16"/>
      <c r="V2234" s="1" t="s">
        <v>3082</v>
      </c>
      <c r="W2234" s="1" t="s">
        <v>2551</v>
      </c>
      <c r="X2234" s="5" t="s">
        <v>3086</v>
      </c>
      <c r="Y2234" s="5" t="s">
        <v>2737</v>
      </c>
      <c r="Z2234" s="5" t="s">
        <v>2788</v>
      </c>
      <c r="AA2234" s="5"/>
    </row>
    <row r="2235" spans="1:27" ht="12" customHeight="1" x14ac:dyDescent="0.15">
      <c r="A2235" s="1" t="s">
        <v>614</v>
      </c>
      <c r="B2235" s="1" t="s">
        <v>29</v>
      </c>
      <c r="C2235" s="1" t="s">
        <v>17</v>
      </c>
      <c r="D2235" s="1" t="s">
        <v>2464</v>
      </c>
      <c r="E2235" s="1" t="s">
        <v>10</v>
      </c>
      <c r="F2235" s="1" t="s">
        <v>621</v>
      </c>
      <c r="G2235" s="1" t="s">
        <v>617</v>
      </c>
      <c r="H2235" s="1" t="s">
        <v>394</v>
      </c>
      <c r="I2235" s="16"/>
      <c r="J2235" s="16"/>
      <c r="K2235" s="16"/>
      <c r="L2235" s="16"/>
      <c r="M2235" s="16"/>
      <c r="N2235" s="16"/>
      <c r="O2235" s="16"/>
      <c r="P2235" s="16"/>
      <c r="Q2235" s="16"/>
      <c r="R2235" s="16"/>
      <c r="S2235" s="16"/>
      <c r="T2235" s="16"/>
      <c r="U2235" s="16"/>
      <c r="V2235" s="1" t="s">
        <v>3082</v>
      </c>
      <c r="W2235" s="1" t="s">
        <v>2551</v>
      </c>
      <c r="X2235" s="5" t="s">
        <v>3086</v>
      </c>
      <c r="Y2235" s="5" t="s">
        <v>2557</v>
      </c>
      <c r="Z2235" s="5" t="s">
        <v>2734</v>
      </c>
      <c r="AA2235" s="5"/>
    </row>
    <row r="2236" spans="1:27" ht="12" customHeight="1" x14ac:dyDescent="0.15">
      <c r="A2236" s="1" t="s">
        <v>614</v>
      </c>
      <c r="B2236" s="1" t="s">
        <v>29</v>
      </c>
      <c r="C2236" s="1" t="s">
        <v>19</v>
      </c>
      <c r="D2236" s="1" t="s">
        <v>2464</v>
      </c>
      <c r="E2236" s="1" t="s">
        <v>10</v>
      </c>
      <c r="F2236" s="1" t="s">
        <v>621</v>
      </c>
      <c r="G2236" s="1" t="s">
        <v>245</v>
      </c>
      <c r="H2236" s="1" t="s">
        <v>306</v>
      </c>
      <c r="I2236" s="16"/>
      <c r="J2236" s="16"/>
      <c r="K2236" s="16"/>
      <c r="L2236" s="16"/>
      <c r="M2236" s="16"/>
      <c r="N2236" s="16"/>
      <c r="O2236" s="16"/>
      <c r="P2236" s="16"/>
      <c r="Q2236" s="16"/>
      <c r="R2236" s="16"/>
      <c r="S2236" s="16"/>
      <c r="T2236" s="16"/>
      <c r="U2236" s="16"/>
      <c r="V2236" s="1" t="s">
        <v>3082</v>
      </c>
      <c r="W2236" s="1" t="s">
        <v>2551</v>
      </c>
      <c r="X2236" s="5" t="s">
        <v>3086</v>
      </c>
      <c r="Y2236" s="5" t="s">
        <v>2740</v>
      </c>
      <c r="Z2236" s="5" t="s">
        <v>2788</v>
      </c>
      <c r="AA2236" s="5"/>
    </row>
    <row r="2237" spans="1:27" ht="12" customHeight="1" x14ac:dyDescent="0.15">
      <c r="A2237" s="1" t="s">
        <v>614</v>
      </c>
      <c r="B2237" s="1" t="s">
        <v>29</v>
      </c>
      <c r="C2237" s="1" t="s">
        <v>21</v>
      </c>
      <c r="D2237" s="1" t="s">
        <v>2464</v>
      </c>
      <c r="E2237" s="1" t="s">
        <v>10</v>
      </c>
      <c r="F2237" s="1" t="s">
        <v>621</v>
      </c>
      <c r="G2237" s="1" t="s">
        <v>618</v>
      </c>
      <c r="H2237" s="1" t="s">
        <v>394</v>
      </c>
      <c r="I2237" s="16"/>
      <c r="J2237" s="16"/>
      <c r="K2237" s="16"/>
      <c r="L2237" s="16"/>
      <c r="M2237" s="16"/>
      <c r="N2237" s="16"/>
      <c r="O2237" s="16"/>
      <c r="P2237" s="16"/>
      <c r="Q2237" s="16"/>
      <c r="R2237" s="16"/>
      <c r="S2237" s="16"/>
      <c r="T2237" s="16"/>
      <c r="U2237" s="16"/>
      <c r="V2237" s="1" t="s">
        <v>3082</v>
      </c>
      <c r="W2237" s="1" t="s">
        <v>2551</v>
      </c>
      <c r="X2237" s="5" t="s">
        <v>3086</v>
      </c>
      <c r="Y2237" s="5" t="s">
        <v>2559</v>
      </c>
      <c r="Z2237" s="5" t="s">
        <v>2734</v>
      </c>
      <c r="AA2237" s="5"/>
    </row>
    <row r="2238" spans="1:27" ht="12" customHeight="1" x14ac:dyDescent="0.15">
      <c r="A2238" s="1" t="s">
        <v>614</v>
      </c>
      <c r="B2238" s="1" t="s">
        <v>31</v>
      </c>
      <c r="C2238" s="1" t="s">
        <v>9</v>
      </c>
      <c r="D2238" s="1" t="s">
        <v>2464</v>
      </c>
      <c r="E2238" s="1" t="s">
        <v>10</v>
      </c>
      <c r="F2238" s="1" t="s">
        <v>622</v>
      </c>
      <c r="G2238" s="1" t="s">
        <v>616</v>
      </c>
      <c r="H2238" s="1" t="s">
        <v>394</v>
      </c>
      <c r="I2238" s="16"/>
      <c r="J2238" s="16"/>
      <c r="K2238" s="16"/>
      <c r="L2238" s="16"/>
      <c r="M2238" s="16"/>
      <c r="N2238" s="16"/>
      <c r="O2238" s="16"/>
      <c r="P2238" s="16"/>
      <c r="Q2238" s="16"/>
      <c r="R2238" s="16"/>
      <c r="S2238" s="16"/>
      <c r="T2238" s="16"/>
      <c r="U2238" s="16"/>
      <c r="V2238" s="1" t="s">
        <v>3082</v>
      </c>
      <c r="W2238" s="1" t="s">
        <v>2551</v>
      </c>
      <c r="X2238" s="5" t="s">
        <v>3087</v>
      </c>
      <c r="Y2238" s="5" t="s">
        <v>2553</v>
      </c>
      <c r="Z2238" s="5" t="s">
        <v>2734</v>
      </c>
      <c r="AA2238" s="5"/>
    </row>
    <row r="2239" spans="1:27" ht="12" customHeight="1" x14ac:dyDescent="0.15">
      <c r="A2239" s="1" t="s">
        <v>614</v>
      </c>
      <c r="B2239" s="1" t="s">
        <v>31</v>
      </c>
      <c r="C2239" s="1" t="s">
        <v>15</v>
      </c>
      <c r="D2239" s="1" t="s">
        <v>2464</v>
      </c>
      <c r="E2239" s="1" t="s">
        <v>10</v>
      </c>
      <c r="F2239" s="1" t="s">
        <v>622</v>
      </c>
      <c r="G2239" s="1" t="s">
        <v>238</v>
      </c>
      <c r="H2239" s="1" t="s">
        <v>306</v>
      </c>
      <c r="I2239" s="16"/>
      <c r="J2239" s="16"/>
      <c r="K2239" s="16"/>
      <c r="L2239" s="16"/>
      <c r="M2239" s="16"/>
      <c r="N2239" s="16"/>
      <c r="O2239" s="16"/>
      <c r="P2239" s="16"/>
      <c r="Q2239" s="16"/>
      <c r="R2239" s="16"/>
      <c r="S2239" s="16"/>
      <c r="T2239" s="16"/>
      <c r="U2239" s="16"/>
      <c r="V2239" s="1" t="s">
        <v>3082</v>
      </c>
      <c r="W2239" s="1" t="s">
        <v>2551</v>
      </c>
      <c r="X2239" s="5" t="s">
        <v>3087</v>
      </c>
      <c r="Y2239" s="5" t="s">
        <v>2737</v>
      </c>
      <c r="Z2239" s="5" t="s">
        <v>2788</v>
      </c>
      <c r="AA2239" s="5"/>
    </row>
    <row r="2240" spans="1:27" ht="12" customHeight="1" x14ac:dyDescent="0.15">
      <c r="A2240" s="1" t="s">
        <v>614</v>
      </c>
      <c r="B2240" s="1" t="s">
        <v>31</v>
      </c>
      <c r="C2240" s="1" t="s">
        <v>17</v>
      </c>
      <c r="D2240" s="1" t="s">
        <v>2464</v>
      </c>
      <c r="E2240" s="1" t="s">
        <v>10</v>
      </c>
      <c r="F2240" s="1" t="s">
        <v>622</v>
      </c>
      <c r="G2240" s="1" t="s">
        <v>617</v>
      </c>
      <c r="H2240" s="1" t="s">
        <v>394</v>
      </c>
      <c r="I2240" s="16"/>
      <c r="J2240" s="16"/>
      <c r="K2240" s="16"/>
      <c r="L2240" s="16"/>
      <c r="M2240" s="16"/>
      <c r="N2240" s="16"/>
      <c r="O2240" s="16"/>
      <c r="P2240" s="16"/>
      <c r="Q2240" s="16"/>
      <c r="R2240" s="16"/>
      <c r="S2240" s="16"/>
      <c r="T2240" s="16"/>
      <c r="U2240" s="16"/>
      <c r="V2240" s="1" t="s">
        <v>3082</v>
      </c>
      <c r="W2240" s="1" t="s">
        <v>2551</v>
      </c>
      <c r="X2240" s="5" t="s">
        <v>3087</v>
      </c>
      <c r="Y2240" s="5" t="s">
        <v>2557</v>
      </c>
      <c r="Z2240" s="5" t="s">
        <v>2734</v>
      </c>
      <c r="AA2240" s="5"/>
    </row>
    <row r="2241" spans="1:27" ht="12" customHeight="1" x14ac:dyDescent="0.15">
      <c r="A2241" s="1" t="s">
        <v>614</v>
      </c>
      <c r="B2241" s="1" t="s">
        <v>31</v>
      </c>
      <c r="C2241" s="1" t="s">
        <v>19</v>
      </c>
      <c r="D2241" s="1" t="s">
        <v>2464</v>
      </c>
      <c r="E2241" s="1" t="s">
        <v>10</v>
      </c>
      <c r="F2241" s="1" t="s">
        <v>622</v>
      </c>
      <c r="G2241" s="1" t="s">
        <v>245</v>
      </c>
      <c r="H2241" s="1" t="s">
        <v>306</v>
      </c>
      <c r="I2241" s="16"/>
      <c r="J2241" s="16"/>
      <c r="K2241" s="16"/>
      <c r="L2241" s="16"/>
      <c r="M2241" s="16"/>
      <c r="N2241" s="16"/>
      <c r="O2241" s="16"/>
      <c r="P2241" s="16"/>
      <c r="Q2241" s="16"/>
      <c r="R2241" s="16"/>
      <c r="S2241" s="16"/>
      <c r="T2241" s="16"/>
      <c r="U2241" s="16"/>
      <c r="V2241" s="1" t="s">
        <v>3082</v>
      </c>
      <c r="W2241" s="1" t="s">
        <v>2551</v>
      </c>
      <c r="X2241" s="5" t="s">
        <v>3087</v>
      </c>
      <c r="Y2241" s="5" t="s">
        <v>2740</v>
      </c>
      <c r="Z2241" s="5" t="s">
        <v>2788</v>
      </c>
      <c r="AA2241" s="5"/>
    </row>
    <row r="2242" spans="1:27" ht="12" customHeight="1" x14ac:dyDescent="0.15">
      <c r="A2242" s="1" t="s">
        <v>614</v>
      </c>
      <c r="B2242" s="1" t="s">
        <v>31</v>
      </c>
      <c r="C2242" s="1" t="s">
        <v>21</v>
      </c>
      <c r="D2242" s="1" t="s">
        <v>2464</v>
      </c>
      <c r="E2242" s="1" t="s">
        <v>10</v>
      </c>
      <c r="F2242" s="1" t="s">
        <v>622</v>
      </c>
      <c r="G2242" s="1" t="s">
        <v>618</v>
      </c>
      <c r="H2242" s="1" t="s">
        <v>394</v>
      </c>
      <c r="I2242" s="16"/>
      <c r="J2242" s="16"/>
      <c r="K2242" s="16"/>
      <c r="L2242" s="16"/>
      <c r="M2242" s="16"/>
      <c r="N2242" s="16"/>
      <c r="O2242" s="16"/>
      <c r="P2242" s="16"/>
      <c r="Q2242" s="16"/>
      <c r="R2242" s="16"/>
      <c r="S2242" s="16"/>
      <c r="T2242" s="16"/>
      <c r="U2242" s="16"/>
      <c r="V2242" s="1" t="s">
        <v>3082</v>
      </c>
      <c r="W2242" s="1" t="s">
        <v>2551</v>
      </c>
      <c r="X2242" s="5" t="s">
        <v>3087</v>
      </c>
      <c r="Y2242" s="5" t="s">
        <v>2559</v>
      </c>
      <c r="Z2242" s="5" t="s">
        <v>2734</v>
      </c>
      <c r="AA2242" s="5"/>
    </row>
    <row r="2243" spans="1:27" ht="12" customHeight="1" x14ac:dyDescent="0.15">
      <c r="A2243" s="1" t="s">
        <v>614</v>
      </c>
      <c r="B2243" s="1" t="s">
        <v>33</v>
      </c>
      <c r="C2243" s="1" t="s">
        <v>9</v>
      </c>
      <c r="D2243" s="1" t="s">
        <v>2464</v>
      </c>
      <c r="E2243" s="1" t="s">
        <v>10</v>
      </c>
      <c r="F2243" s="1" t="s">
        <v>623</v>
      </c>
      <c r="G2243" s="1" t="s">
        <v>616</v>
      </c>
      <c r="H2243" s="1" t="s">
        <v>305</v>
      </c>
      <c r="I2243" s="16"/>
      <c r="J2243" s="16"/>
      <c r="K2243" s="16"/>
      <c r="L2243" s="16"/>
      <c r="M2243" s="16"/>
      <c r="N2243" s="16"/>
      <c r="O2243" s="16"/>
      <c r="P2243" s="16"/>
      <c r="Q2243" s="16"/>
      <c r="R2243" s="16"/>
      <c r="S2243" s="16"/>
      <c r="T2243" s="16"/>
      <c r="U2243" s="16"/>
      <c r="V2243" s="1" t="s">
        <v>3082</v>
      </c>
      <c r="W2243" s="1" t="s">
        <v>2551</v>
      </c>
      <c r="X2243" s="5" t="s">
        <v>3088</v>
      </c>
      <c r="Y2243" s="5" t="s">
        <v>2787</v>
      </c>
      <c r="Z2243" s="5" t="s">
        <v>305</v>
      </c>
      <c r="AA2243" s="5"/>
    </row>
    <row r="2244" spans="1:27" ht="12" customHeight="1" x14ac:dyDescent="0.15">
      <c r="A2244" s="1" t="s">
        <v>614</v>
      </c>
      <c r="B2244" s="1" t="s">
        <v>33</v>
      </c>
      <c r="C2244" s="1" t="s">
        <v>15</v>
      </c>
      <c r="D2244" s="1" t="s">
        <v>2464</v>
      </c>
      <c r="E2244" s="1" t="s">
        <v>10</v>
      </c>
      <c r="F2244" s="1" t="s">
        <v>623</v>
      </c>
      <c r="G2244" s="1" t="s">
        <v>238</v>
      </c>
      <c r="H2244" s="1" t="s">
        <v>306</v>
      </c>
      <c r="I2244" s="16"/>
      <c r="J2244" s="16"/>
      <c r="K2244" s="16"/>
      <c r="L2244" s="16"/>
      <c r="M2244" s="16"/>
      <c r="N2244" s="16"/>
      <c r="O2244" s="16"/>
      <c r="P2244" s="16"/>
      <c r="Q2244" s="16"/>
      <c r="R2244" s="16"/>
      <c r="S2244" s="16"/>
      <c r="T2244" s="16"/>
      <c r="U2244" s="16"/>
      <c r="V2244" s="1" t="s">
        <v>3082</v>
      </c>
      <c r="W2244" s="1" t="s">
        <v>2551</v>
      </c>
      <c r="X2244" s="5" t="s">
        <v>3088</v>
      </c>
      <c r="Y2244" s="5" t="s">
        <v>2737</v>
      </c>
      <c r="Z2244" s="5" t="s">
        <v>2788</v>
      </c>
      <c r="AA2244" s="5"/>
    </row>
    <row r="2245" spans="1:27" ht="12" customHeight="1" x14ac:dyDescent="0.15">
      <c r="A2245" s="1" t="s">
        <v>614</v>
      </c>
      <c r="B2245" s="1" t="s">
        <v>33</v>
      </c>
      <c r="C2245" s="1" t="s">
        <v>17</v>
      </c>
      <c r="D2245" s="1" t="s">
        <v>2464</v>
      </c>
      <c r="E2245" s="1" t="s">
        <v>10</v>
      </c>
      <c r="F2245" s="1" t="s">
        <v>623</v>
      </c>
      <c r="G2245" s="1" t="s">
        <v>617</v>
      </c>
      <c r="H2245" s="1" t="s">
        <v>305</v>
      </c>
      <c r="I2245" s="16"/>
      <c r="J2245" s="16"/>
      <c r="K2245" s="16"/>
      <c r="L2245" s="16"/>
      <c r="M2245" s="16"/>
      <c r="N2245" s="16"/>
      <c r="O2245" s="16"/>
      <c r="P2245" s="16"/>
      <c r="Q2245" s="16"/>
      <c r="R2245" s="16"/>
      <c r="S2245" s="16"/>
      <c r="T2245" s="16"/>
      <c r="U2245" s="16"/>
      <c r="V2245" s="1" t="s">
        <v>3082</v>
      </c>
      <c r="W2245" s="1" t="s">
        <v>2551</v>
      </c>
      <c r="X2245" s="5" t="s">
        <v>3088</v>
      </c>
      <c r="Y2245" s="5" t="s">
        <v>2818</v>
      </c>
      <c r="Z2245" s="5" t="s">
        <v>305</v>
      </c>
      <c r="AA2245" s="5"/>
    </row>
    <row r="2246" spans="1:27" ht="12" customHeight="1" x14ac:dyDescent="0.15">
      <c r="A2246" s="1" t="s">
        <v>614</v>
      </c>
      <c r="B2246" s="1" t="s">
        <v>33</v>
      </c>
      <c r="C2246" s="1" t="s">
        <v>19</v>
      </c>
      <c r="D2246" s="1" t="s">
        <v>2464</v>
      </c>
      <c r="E2246" s="1" t="s">
        <v>10</v>
      </c>
      <c r="F2246" s="1" t="s">
        <v>623</v>
      </c>
      <c r="G2246" s="1" t="s">
        <v>245</v>
      </c>
      <c r="H2246" s="1" t="s">
        <v>306</v>
      </c>
      <c r="I2246" s="16"/>
      <c r="J2246" s="16"/>
      <c r="K2246" s="16"/>
      <c r="L2246" s="16"/>
      <c r="M2246" s="16"/>
      <c r="N2246" s="16"/>
      <c r="O2246" s="16"/>
      <c r="P2246" s="16"/>
      <c r="Q2246" s="16"/>
      <c r="R2246" s="16"/>
      <c r="S2246" s="16"/>
      <c r="T2246" s="16"/>
      <c r="U2246" s="16"/>
      <c r="V2246" s="1" t="s">
        <v>3082</v>
      </c>
      <c r="W2246" s="1" t="s">
        <v>2551</v>
      </c>
      <c r="X2246" s="5" t="s">
        <v>3088</v>
      </c>
      <c r="Y2246" s="5" t="s">
        <v>2740</v>
      </c>
      <c r="Z2246" s="5" t="s">
        <v>2788</v>
      </c>
      <c r="AA2246" s="5"/>
    </row>
    <row r="2247" spans="1:27" ht="12" customHeight="1" x14ac:dyDescent="0.15">
      <c r="A2247" s="1" t="s">
        <v>614</v>
      </c>
      <c r="B2247" s="1" t="s">
        <v>33</v>
      </c>
      <c r="C2247" s="1" t="s">
        <v>21</v>
      </c>
      <c r="D2247" s="1" t="s">
        <v>2464</v>
      </c>
      <c r="E2247" s="1" t="s">
        <v>10</v>
      </c>
      <c r="F2247" s="1" t="s">
        <v>623</v>
      </c>
      <c r="G2247" s="1" t="s">
        <v>618</v>
      </c>
      <c r="H2247" s="1" t="s">
        <v>305</v>
      </c>
      <c r="I2247" s="16"/>
      <c r="J2247" s="16"/>
      <c r="K2247" s="16"/>
      <c r="L2247" s="16"/>
      <c r="M2247" s="16"/>
      <c r="N2247" s="16"/>
      <c r="O2247" s="16"/>
      <c r="P2247" s="16"/>
      <c r="Q2247" s="16"/>
      <c r="R2247" s="16"/>
      <c r="S2247" s="16"/>
      <c r="T2247" s="16"/>
      <c r="U2247" s="16"/>
      <c r="V2247" s="1" t="s">
        <v>3082</v>
      </c>
      <c r="W2247" s="1" t="s">
        <v>2551</v>
      </c>
      <c r="X2247" s="5" t="s">
        <v>3088</v>
      </c>
      <c r="Y2247" s="5" t="s">
        <v>2819</v>
      </c>
      <c r="Z2247" s="5" t="s">
        <v>305</v>
      </c>
      <c r="AA2247" s="5"/>
    </row>
    <row r="2248" spans="1:27" ht="12" customHeight="1" x14ac:dyDescent="0.15">
      <c r="A2248" s="1" t="s">
        <v>614</v>
      </c>
      <c r="B2248" s="1" t="s">
        <v>35</v>
      </c>
      <c r="C2248" s="1" t="s">
        <v>9</v>
      </c>
      <c r="D2248" s="1" t="s">
        <v>2464</v>
      </c>
      <c r="E2248" s="1" t="s">
        <v>10</v>
      </c>
      <c r="F2248" s="1" t="s">
        <v>624</v>
      </c>
      <c r="G2248" s="1" t="s">
        <v>616</v>
      </c>
      <c r="H2248" s="1" t="s">
        <v>305</v>
      </c>
      <c r="I2248" s="16"/>
      <c r="J2248" s="16"/>
      <c r="K2248" s="16"/>
      <c r="L2248" s="16"/>
      <c r="M2248" s="16"/>
      <c r="N2248" s="16"/>
      <c r="O2248" s="16"/>
      <c r="P2248" s="16"/>
      <c r="Q2248" s="16"/>
      <c r="R2248" s="16"/>
      <c r="S2248" s="16"/>
      <c r="T2248" s="16"/>
      <c r="U2248" s="16"/>
      <c r="V2248" s="1" t="s">
        <v>3082</v>
      </c>
      <c r="W2248" s="1" t="s">
        <v>2551</v>
      </c>
      <c r="X2248" s="5" t="s">
        <v>3089</v>
      </c>
      <c r="Y2248" s="5" t="s">
        <v>2787</v>
      </c>
      <c r="Z2248" s="5" t="s">
        <v>305</v>
      </c>
      <c r="AA2248" s="5"/>
    </row>
    <row r="2249" spans="1:27" ht="12" customHeight="1" x14ac:dyDescent="0.15">
      <c r="A2249" s="1" t="s">
        <v>614</v>
      </c>
      <c r="B2249" s="1" t="s">
        <v>35</v>
      </c>
      <c r="C2249" s="1" t="s">
        <v>15</v>
      </c>
      <c r="D2249" s="1" t="s">
        <v>2464</v>
      </c>
      <c r="E2249" s="1" t="s">
        <v>10</v>
      </c>
      <c r="F2249" s="1" t="s">
        <v>624</v>
      </c>
      <c r="G2249" s="1" t="s">
        <v>238</v>
      </c>
      <c r="H2249" s="1" t="s">
        <v>306</v>
      </c>
      <c r="I2249" s="16"/>
      <c r="J2249" s="16"/>
      <c r="K2249" s="16"/>
      <c r="L2249" s="16"/>
      <c r="M2249" s="16"/>
      <c r="N2249" s="16"/>
      <c r="O2249" s="16"/>
      <c r="P2249" s="16"/>
      <c r="Q2249" s="16"/>
      <c r="R2249" s="16"/>
      <c r="S2249" s="16"/>
      <c r="T2249" s="16"/>
      <c r="U2249" s="16"/>
      <c r="V2249" s="1" t="s">
        <v>3082</v>
      </c>
      <c r="W2249" s="1" t="s">
        <v>2551</v>
      </c>
      <c r="X2249" s="5" t="s">
        <v>3089</v>
      </c>
      <c r="Y2249" s="5" t="s">
        <v>2737</v>
      </c>
      <c r="Z2249" s="5" t="s">
        <v>2788</v>
      </c>
      <c r="AA2249" s="5"/>
    </row>
    <row r="2250" spans="1:27" ht="12" customHeight="1" x14ac:dyDescent="0.15">
      <c r="A2250" s="1" t="s">
        <v>614</v>
      </c>
      <c r="B2250" s="1" t="s">
        <v>35</v>
      </c>
      <c r="C2250" s="1" t="s">
        <v>17</v>
      </c>
      <c r="D2250" s="1" t="s">
        <v>2464</v>
      </c>
      <c r="E2250" s="1" t="s">
        <v>10</v>
      </c>
      <c r="F2250" s="1" t="s">
        <v>624</v>
      </c>
      <c r="G2250" s="1" t="s">
        <v>617</v>
      </c>
      <c r="H2250" s="1" t="s">
        <v>305</v>
      </c>
      <c r="I2250" s="16"/>
      <c r="J2250" s="16"/>
      <c r="K2250" s="16"/>
      <c r="L2250" s="16"/>
      <c r="M2250" s="16"/>
      <c r="N2250" s="16"/>
      <c r="O2250" s="16"/>
      <c r="P2250" s="16"/>
      <c r="Q2250" s="16"/>
      <c r="R2250" s="16"/>
      <c r="S2250" s="16"/>
      <c r="T2250" s="16"/>
      <c r="U2250" s="16"/>
      <c r="V2250" s="1" t="s">
        <v>3082</v>
      </c>
      <c r="W2250" s="1" t="s">
        <v>2551</v>
      </c>
      <c r="X2250" s="5" t="s">
        <v>3089</v>
      </c>
      <c r="Y2250" s="5" t="s">
        <v>2818</v>
      </c>
      <c r="Z2250" s="5" t="s">
        <v>305</v>
      </c>
      <c r="AA2250" s="5"/>
    </row>
    <row r="2251" spans="1:27" ht="12" customHeight="1" x14ac:dyDescent="0.15">
      <c r="A2251" s="1" t="s">
        <v>614</v>
      </c>
      <c r="B2251" s="1" t="s">
        <v>35</v>
      </c>
      <c r="C2251" s="1" t="s">
        <v>19</v>
      </c>
      <c r="D2251" s="1" t="s">
        <v>2464</v>
      </c>
      <c r="E2251" s="1" t="s">
        <v>10</v>
      </c>
      <c r="F2251" s="1" t="s">
        <v>624</v>
      </c>
      <c r="G2251" s="1" t="s">
        <v>245</v>
      </c>
      <c r="H2251" s="1" t="s">
        <v>306</v>
      </c>
      <c r="I2251" s="16"/>
      <c r="J2251" s="16"/>
      <c r="K2251" s="16"/>
      <c r="L2251" s="16"/>
      <c r="M2251" s="16"/>
      <c r="N2251" s="16"/>
      <c r="O2251" s="16"/>
      <c r="P2251" s="16"/>
      <c r="Q2251" s="16"/>
      <c r="R2251" s="16"/>
      <c r="S2251" s="16"/>
      <c r="T2251" s="16"/>
      <c r="U2251" s="16"/>
      <c r="V2251" s="1" t="s">
        <v>3082</v>
      </c>
      <c r="W2251" s="1" t="s">
        <v>2551</v>
      </c>
      <c r="X2251" s="5" t="s">
        <v>3089</v>
      </c>
      <c r="Y2251" s="5" t="s">
        <v>2740</v>
      </c>
      <c r="Z2251" s="5" t="s">
        <v>2788</v>
      </c>
      <c r="AA2251" s="5"/>
    </row>
    <row r="2252" spans="1:27" ht="12" customHeight="1" x14ac:dyDescent="0.15">
      <c r="A2252" s="1" t="s">
        <v>614</v>
      </c>
      <c r="B2252" s="1" t="s">
        <v>35</v>
      </c>
      <c r="C2252" s="1" t="s">
        <v>21</v>
      </c>
      <c r="D2252" s="1" t="s">
        <v>2464</v>
      </c>
      <c r="E2252" s="1" t="s">
        <v>10</v>
      </c>
      <c r="F2252" s="1" t="s">
        <v>624</v>
      </c>
      <c r="G2252" s="1" t="s">
        <v>618</v>
      </c>
      <c r="H2252" s="1" t="s">
        <v>305</v>
      </c>
      <c r="I2252" s="16"/>
      <c r="J2252" s="16"/>
      <c r="K2252" s="16"/>
      <c r="L2252" s="16"/>
      <c r="M2252" s="16"/>
      <c r="N2252" s="16"/>
      <c r="O2252" s="16"/>
      <c r="P2252" s="16"/>
      <c r="Q2252" s="16"/>
      <c r="R2252" s="16"/>
      <c r="S2252" s="16"/>
      <c r="T2252" s="16"/>
      <c r="U2252" s="16"/>
      <c r="V2252" s="1" t="s">
        <v>3082</v>
      </c>
      <c r="W2252" s="1" t="s">
        <v>2551</v>
      </c>
      <c r="X2252" s="5" t="s">
        <v>3089</v>
      </c>
      <c r="Y2252" s="5" t="s">
        <v>2819</v>
      </c>
      <c r="Z2252" s="5" t="s">
        <v>305</v>
      </c>
      <c r="AA2252" s="5"/>
    </row>
    <row r="2253" spans="1:27" ht="12" customHeight="1" x14ac:dyDescent="0.15">
      <c r="A2253" s="1" t="s">
        <v>614</v>
      </c>
      <c r="B2253" s="1" t="s">
        <v>37</v>
      </c>
      <c r="C2253" s="1" t="s">
        <v>9</v>
      </c>
      <c r="D2253" s="1" t="s">
        <v>2464</v>
      </c>
      <c r="E2253" s="1" t="s">
        <v>10</v>
      </c>
      <c r="F2253" s="1" t="s">
        <v>625</v>
      </c>
      <c r="G2253" s="1" t="s">
        <v>616</v>
      </c>
      <c r="H2253" s="1" t="s">
        <v>305</v>
      </c>
      <c r="I2253" s="16"/>
      <c r="J2253" s="16"/>
      <c r="K2253" s="16"/>
      <c r="L2253" s="16"/>
      <c r="M2253" s="16"/>
      <c r="N2253" s="16"/>
      <c r="O2253" s="16"/>
      <c r="P2253" s="16"/>
      <c r="Q2253" s="16"/>
      <c r="R2253" s="16"/>
      <c r="S2253" s="16"/>
      <c r="T2253" s="16"/>
      <c r="U2253" s="16"/>
      <c r="V2253" s="1" t="s">
        <v>3082</v>
      </c>
      <c r="W2253" s="1" t="s">
        <v>2551</v>
      </c>
      <c r="X2253" s="5" t="s">
        <v>3090</v>
      </c>
      <c r="Y2253" s="5" t="s">
        <v>2787</v>
      </c>
      <c r="Z2253" s="5" t="s">
        <v>305</v>
      </c>
      <c r="AA2253" s="5"/>
    </row>
    <row r="2254" spans="1:27" ht="12" customHeight="1" x14ac:dyDescent="0.15">
      <c r="A2254" s="1" t="s">
        <v>614</v>
      </c>
      <c r="B2254" s="1" t="s">
        <v>37</v>
      </c>
      <c r="C2254" s="1" t="s">
        <v>15</v>
      </c>
      <c r="D2254" s="1" t="s">
        <v>2464</v>
      </c>
      <c r="E2254" s="1" t="s">
        <v>10</v>
      </c>
      <c r="F2254" s="1" t="s">
        <v>625</v>
      </c>
      <c r="G2254" s="1" t="s">
        <v>238</v>
      </c>
      <c r="H2254" s="1" t="s">
        <v>306</v>
      </c>
      <c r="I2254" s="16"/>
      <c r="J2254" s="16"/>
      <c r="K2254" s="16"/>
      <c r="L2254" s="16"/>
      <c r="M2254" s="16"/>
      <c r="N2254" s="16"/>
      <c r="O2254" s="16"/>
      <c r="P2254" s="16"/>
      <c r="Q2254" s="16"/>
      <c r="R2254" s="16"/>
      <c r="S2254" s="16"/>
      <c r="T2254" s="16"/>
      <c r="U2254" s="16"/>
      <c r="V2254" s="1" t="s">
        <v>3082</v>
      </c>
      <c r="W2254" s="1" t="s">
        <v>2551</v>
      </c>
      <c r="X2254" s="5" t="s">
        <v>3090</v>
      </c>
      <c r="Y2254" s="5" t="s">
        <v>2737</v>
      </c>
      <c r="Z2254" s="5" t="s">
        <v>2788</v>
      </c>
      <c r="AA2254" s="5"/>
    </row>
    <row r="2255" spans="1:27" ht="12" customHeight="1" x14ac:dyDescent="0.15">
      <c r="A2255" s="1" t="s">
        <v>614</v>
      </c>
      <c r="B2255" s="1" t="s">
        <v>37</v>
      </c>
      <c r="C2255" s="1" t="s">
        <v>17</v>
      </c>
      <c r="D2255" s="1" t="s">
        <v>2464</v>
      </c>
      <c r="E2255" s="1" t="s">
        <v>10</v>
      </c>
      <c r="F2255" s="1" t="s">
        <v>625</v>
      </c>
      <c r="G2255" s="1" t="s">
        <v>617</v>
      </c>
      <c r="H2255" s="1" t="s">
        <v>305</v>
      </c>
      <c r="I2255" s="16"/>
      <c r="J2255" s="16"/>
      <c r="K2255" s="16"/>
      <c r="L2255" s="16"/>
      <c r="M2255" s="16"/>
      <c r="N2255" s="16"/>
      <c r="O2255" s="16"/>
      <c r="P2255" s="16"/>
      <c r="Q2255" s="16"/>
      <c r="R2255" s="16"/>
      <c r="S2255" s="16"/>
      <c r="T2255" s="16"/>
      <c r="U2255" s="16"/>
      <c r="V2255" s="1" t="s">
        <v>3082</v>
      </c>
      <c r="W2255" s="1" t="s">
        <v>2551</v>
      </c>
      <c r="X2255" s="5" t="s">
        <v>3090</v>
      </c>
      <c r="Y2255" s="5" t="s">
        <v>2818</v>
      </c>
      <c r="Z2255" s="5" t="s">
        <v>305</v>
      </c>
      <c r="AA2255" s="5"/>
    </row>
    <row r="2256" spans="1:27" ht="12" customHeight="1" x14ac:dyDescent="0.15">
      <c r="A2256" s="1" t="s">
        <v>614</v>
      </c>
      <c r="B2256" s="1" t="s">
        <v>37</v>
      </c>
      <c r="C2256" s="1" t="s">
        <v>19</v>
      </c>
      <c r="D2256" s="1" t="s">
        <v>2464</v>
      </c>
      <c r="E2256" s="1" t="s">
        <v>10</v>
      </c>
      <c r="F2256" s="1" t="s">
        <v>625</v>
      </c>
      <c r="G2256" s="1" t="s">
        <v>245</v>
      </c>
      <c r="H2256" s="1" t="s">
        <v>306</v>
      </c>
      <c r="I2256" s="16"/>
      <c r="J2256" s="16"/>
      <c r="K2256" s="16"/>
      <c r="L2256" s="16"/>
      <c r="M2256" s="16"/>
      <c r="N2256" s="16"/>
      <c r="O2256" s="16"/>
      <c r="P2256" s="16"/>
      <c r="Q2256" s="16"/>
      <c r="R2256" s="16"/>
      <c r="S2256" s="16"/>
      <c r="T2256" s="16"/>
      <c r="U2256" s="16"/>
      <c r="V2256" s="1" t="s">
        <v>3082</v>
      </c>
      <c r="W2256" s="1" t="s">
        <v>2551</v>
      </c>
      <c r="X2256" s="5" t="s">
        <v>3090</v>
      </c>
      <c r="Y2256" s="5" t="s">
        <v>2740</v>
      </c>
      <c r="Z2256" s="5" t="s">
        <v>2788</v>
      </c>
      <c r="AA2256" s="5"/>
    </row>
    <row r="2257" spans="1:27" ht="12" customHeight="1" x14ac:dyDescent="0.15">
      <c r="A2257" s="1" t="s">
        <v>614</v>
      </c>
      <c r="B2257" s="1" t="s">
        <v>37</v>
      </c>
      <c r="C2257" s="1" t="s">
        <v>21</v>
      </c>
      <c r="D2257" s="1" t="s">
        <v>2464</v>
      </c>
      <c r="E2257" s="1" t="s">
        <v>10</v>
      </c>
      <c r="F2257" s="1" t="s">
        <v>625</v>
      </c>
      <c r="G2257" s="1" t="s">
        <v>618</v>
      </c>
      <c r="H2257" s="1" t="s">
        <v>305</v>
      </c>
      <c r="I2257" s="16"/>
      <c r="J2257" s="16"/>
      <c r="K2257" s="16"/>
      <c r="L2257" s="16"/>
      <c r="M2257" s="16"/>
      <c r="N2257" s="16"/>
      <c r="O2257" s="16"/>
      <c r="P2257" s="16"/>
      <c r="Q2257" s="16"/>
      <c r="R2257" s="16"/>
      <c r="S2257" s="16"/>
      <c r="T2257" s="16"/>
      <c r="U2257" s="16"/>
      <c r="V2257" s="1" t="s">
        <v>3082</v>
      </c>
      <c r="W2257" s="1" t="s">
        <v>2551</v>
      </c>
      <c r="X2257" s="5" t="s">
        <v>3090</v>
      </c>
      <c r="Y2257" s="5" t="s">
        <v>2819</v>
      </c>
      <c r="Z2257" s="5" t="s">
        <v>305</v>
      </c>
      <c r="AA2257" s="5"/>
    </row>
    <row r="2258" spans="1:27" ht="12" customHeight="1" x14ac:dyDescent="0.15">
      <c r="A2258" s="1" t="s">
        <v>614</v>
      </c>
      <c r="B2258" s="1" t="s">
        <v>39</v>
      </c>
      <c r="C2258" s="1" t="s">
        <v>9</v>
      </c>
      <c r="D2258" s="1" t="s">
        <v>2464</v>
      </c>
      <c r="E2258" s="1" t="s">
        <v>10</v>
      </c>
      <c r="F2258" s="1" t="s">
        <v>626</v>
      </c>
      <c r="G2258" s="1" t="s">
        <v>616</v>
      </c>
      <c r="H2258" s="1" t="s">
        <v>305</v>
      </c>
      <c r="I2258" s="16"/>
      <c r="J2258" s="16"/>
      <c r="K2258" s="16"/>
      <c r="L2258" s="16"/>
      <c r="M2258" s="16"/>
      <c r="N2258" s="16"/>
      <c r="O2258" s="16"/>
      <c r="P2258" s="16"/>
      <c r="Q2258" s="16"/>
      <c r="R2258" s="16"/>
      <c r="S2258" s="16"/>
      <c r="T2258" s="16"/>
      <c r="U2258" s="16"/>
      <c r="V2258" s="1" t="s">
        <v>3082</v>
      </c>
      <c r="W2258" s="1" t="s">
        <v>2551</v>
      </c>
      <c r="X2258" s="5" t="s">
        <v>3091</v>
      </c>
      <c r="Y2258" s="5" t="s">
        <v>2787</v>
      </c>
      <c r="Z2258" s="5" t="s">
        <v>305</v>
      </c>
      <c r="AA2258" s="5"/>
    </row>
    <row r="2259" spans="1:27" ht="12" customHeight="1" x14ac:dyDescent="0.15">
      <c r="A2259" s="1" t="s">
        <v>614</v>
      </c>
      <c r="B2259" s="1" t="s">
        <v>39</v>
      </c>
      <c r="C2259" s="1" t="s">
        <v>15</v>
      </c>
      <c r="D2259" s="1" t="s">
        <v>2464</v>
      </c>
      <c r="E2259" s="1" t="s">
        <v>10</v>
      </c>
      <c r="F2259" s="1" t="s">
        <v>626</v>
      </c>
      <c r="G2259" s="1" t="s">
        <v>238</v>
      </c>
      <c r="H2259" s="1" t="s">
        <v>306</v>
      </c>
      <c r="I2259" s="16"/>
      <c r="J2259" s="16"/>
      <c r="K2259" s="16"/>
      <c r="L2259" s="16"/>
      <c r="M2259" s="16"/>
      <c r="N2259" s="16"/>
      <c r="O2259" s="16"/>
      <c r="P2259" s="16"/>
      <c r="Q2259" s="16"/>
      <c r="R2259" s="16"/>
      <c r="S2259" s="16"/>
      <c r="T2259" s="16"/>
      <c r="U2259" s="16"/>
      <c r="V2259" s="1" t="s">
        <v>3082</v>
      </c>
      <c r="W2259" s="1" t="s">
        <v>2551</v>
      </c>
      <c r="X2259" s="5" t="s">
        <v>3091</v>
      </c>
      <c r="Y2259" s="5" t="s">
        <v>2737</v>
      </c>
      <c r="Z2259" s="5" t="s">
        <v>2788</v>
      </c>
      <c r="AA2259" s="5"/>
    </row>
    <row r="2260" spans="1:27" ht="12" customHeight="1" x14ac:dyDescent="0.15">
      <c r="A2260" s="1" t="s">
        <v>614</v>
      </c>
      <c r="B2260" s="1" t="s">
        <v>39</v>
      </c>
      <c r="C2260" s="1" t="s">
        <v>17</v>
      </c>
      <c r="D2260" s="1" t="s">
        <v>2464</v>
      </c>
      <c r="E2260" s="1" t="s">
        <v>10</v>
      </c>
      <c r="F2260" s="1" t="s">
        <v>626</v>
      </c>
      <c r="G2260" s="1" t="s">
        <v>617</v>
      </c>
      <c r="H2260" s="1" t="s">
        <v>305</v>
      </c>
      <c r="I2260" s="16"/>
      <c r="J2260" s="16"/>
      <c r="K2260" s="16"/>
      <c r="L2260" s="16"/>
      <c r="M2260" s="16"/>
      <c r="N2260" s="16"/>
      <c r="O2260" s="16"/>
      <c r="P2260" s="16"/>
      <c r="Q2260" s="16"/>
      <c r="R2260" s="16"/>
      <c r="S2260" s="16"/>
      <c r="T2260" s="16"/>
      <c r="U2260" s="16"/>
      <c r="V2260" s="1" t="s">
        <v>3082</v>
      </c>
      <c r="W2260" s="1" t="s">
        <v>2551</v>
      </c>
      <c r="X2260" s="5" t="s">
        <v>3091</v>
      </c>
      <c r="Y2260" s="5" t="s">
        <v>2818</v>
      </c>
      <c r="Z2260" s="5" t="s">
        <v>305</v>
      </c>
      <c r="AA2260" s="5"/>
    </row>
    <row r="2261" spans="1:27" ht="12" customHeight="1" x14ac:dyDescent="0.15">
      <c r="A2261" s="1" t="s">
        <v>614</v>
      </c>
      <c r="B2261" s="1" t="s">
        <v>39</v>
      </c>
      <c r="C2261" s="1" t="s">
        <v>19</v>
      </c>
      <c r="D2261" s="1" t="s">
        <v>2464</v>
      </c>
      <c r="E2261" s="1" t="s">
        <v>10</v>
      </c>
      <c r="F2261" s="1" t="s">
        <v>626</v>
      </c>
      <c r="G2261" s="1" t="s">
        <v>245</v>
      </c>
      <c r="H2261" s="1" t="s">
        <v>306</v>
      </c>
      <c r="I2261" s="16"/>
      <c r="J2261" s="16"/>
      <c r="K2261" s="16"/>
      <c r="L2261" s="16"/>
      <c r="M2261" s="16"/>
      <c r="N2261" s="16"/>
      <c r="O2261" s="16"/>
      <c r="P2261" s="16"/>
      <c r="Q2261" s="16"/>
      <c r="R2261" s="16"/>
      <c r="S2261" s="16"/>
      <c r="T2261" s="16"/>
      <c r="U2261" s="16"/>
      <c r="V2261" s="1" t="s">
        <v>3082</v>
      </c>
      <c r="W2261" s="1" t="s">
        <v>2551</v>
      </c>
      <c r="X2261" s="5" t="s">
        <v>3091</v>
      </c>
      <c r="Y2261" s="5" t="s">
        <v>2740</v>
      </c>
      <c r="Z2261" s="5" t="s">
        <v>2788</v>
      </c>
      <c r="AA2261" s="5"/>
    </row>
    <row r="2262" spans="1:27" ht="12" customHeight="1" x14ac:dyDescent="0.15">
      <c r="A2262" s="1" t="s">
        <v>614</v>
      </c>
      <c r="B2262" s="1" t="s">
        <v>39</v>
      </c>
      <c r="C2262" s="1" t="s">
        <v>21</v>
      </c>
      <c r="D2262" s="1" t="s">
        <v>2464</v>
      </c>
      <c r="E2262" s="1" t="s">
        <v>10</v>
      </c>
      <c r="F2262" s="1" t="s">
        <v>626</v>
      </c>
      <c r="G2262" s="1" t="s">
        <v>618</v>
      </c>
      <c r="H2262" s="1" t="s">
        <v>305</v>
      </c>
      <c r="I2262" s="16"/>
      <c r="J2262" s="16"/>
      <c r="K2262" s="16"/>
      <c r="L2262" s="16"/>
      <c r="M2262" s="16"/>
      <c r="N2262" s="16"/>
      <c r="O2262" s="16"/>
      <c r="P2262" s="16"/>
      <c r="Q2262" s="16"/>
      <c r="R2262" s="16"/>
      <c r="S2262" s="16"/>
      <c r="T2262" s="16"/>
      <c r="U2262" s="16"/>
      <c r="V2262" s="1" t="s">
        <v>3082</v>
      </c>
      <c r="W2262" s="1" t="s">
        <v>2551</v>
      </c>
      <c r="X2262" s="5" t="s">
        <v>3091</v>
      </c>
      <c r="Y2262" s="5" t="s">
        <v>2819</v>
      </c>
      <c r="Z2262" s="5" t="s">
        <v>305</v>
      </c>
      <c r="AA2262" s="5"/>
    </row>
    <row r="2263" spans="1:27" ht="12" customHeight="1" x14ac:dyDescent="0.15">
      <c r="A2263" s="1" t="s">
        <v>614</v>
      </c>
      <c r="B2263" s="1" t="s">
        <v>212</v>
      </c>
      <c r="C2263" s="1" t="s">
        <v>9</v>
      </c>
      <c r="D2263" s="1" t="s">
        <v>2464</v>
      </c>
      <c r="E2263" s="1" t="s">
        <v>213</v>
      </c>
      <c r="F2263" s="1" t="s">
        <v>627</v>
      </c>
      <c r="G2263" s="1" t="s">
        <v>215</v>
      </c>
      <c r="H2263" s="1" t="s">
        <v>216</v>
      </c>
      <c r="I2263" s="16"/>
      <c r="J2263" s="16"/>
      <c r="K2263" s="16"/>
      <c r="L2263" s="16"/>
      <c r="M2263" s="16"/>
      <c r="N2263" s="16"/>
      <c r="O2263" s="16"/>
      <c r="P2263" s="16"/>
      <c r="Q2263" s="16"/>
      <c r="R2263" s="16"/>
      <c r="S2263" s="16"/>
      <c r="T2263" s="16"/>
      <c r="U2263" s="16"/>
      <c r="V2263" s="1" t="s">
        <v>3082</v>
      </c>
      <c r="W2263" s="1" t="s">
        <v>2717</v>
      </c>
      <c r="X2263" s="5" t="s">
        <v>3092</v>
      </c>
      <c r="Y2263" s="5" t="s">
        <v>2719</v>
      </c>
      <c r="Z2263" s="5" t="s">
        <v>2847</v>
      </c>
      <c r="AA2263" s="5"/>
    </row>
    <row r="2264" spans="1:27" ht="12" customHeight="1" x14ac:dyDescent="0.15">
      <c r="A2264" s="1" t="s">
        <v>614</v>
      </c>
      <c r="B2264" s="1" t="s">
        <v>285</v>
      </c>
      <c r="C2264" s="1" t="s">
        <v>9</v>
      </c>
      <c r="D2264" s="1" t="s">
        <v>2464</v>
      </c>
      <c r="E2264" s="1" t="s">
        <v>213</v>
      </c>
      <c r="F2264" s="1" t="s">
        <v>286</v>
      </c>
      <c r="G2264" s="1" t="s">
        <v>215</v>
      </c>
      <c r="H2264" s="1" t="s">
        <v>216</v>
      </c>
      <c r="I2264" s="16"/>
      <c r="J2264" s="16"/>
      <c r="K2264" s="16"/>
      <c r="L2264" s="16"/>
      <c r="M2264" s="16"/>
      <c r="N2264" s="16"/>
      <c r="O2264" s="16"/>
      <c r="P2264" s="16"/>
      <c r="Q2264" s="16"/>
      <c r="R2264" s="16"/>
      <c r="S2264" s="16"/>
      <c r="T2264" s="16"/>
      <c r="U2264" s="16"/>
      <c r="V2264" s="1" t="s">
        <v>3082</v>
      </c>
      <c r="W2264" s="1" t="s">
        <v>2717</v>
      </c>
      <c r="X2264" s="5" t="s">
        <v>2816</v>
      </c>
      <c r="Y2264" s="5" t="s">
        <v>2719</v>
      </c>
      <c r="Z2264" s="5" t="s">
        <v>2847</v>
      </c>
      <c r="AA2264" s="5"/>
    </row>
    <row r="2265" spans="1:27" ht="12" customHeight="1" x14ac:dyDescent="0.15">
      <c r="A2265" s="1" t="s">
        <v>628</v>
      </c>
      <c r="B2265" s="1" t="s">
        <v>8</v>
      </c>
      <c r="C2265" s="1" t="s">
        <v>9</v>
      </c>
      <c r="D2265" s="1" t="s">
        <v>2465</v>
      </c>
      <c r="E2265" s="1" t="s">
        <v>10</v>
      </c>
      <c r="F2265" s="1" t="s">
        <v>629</v>
      </c>
      <c r="G2265" s="1" t="s">
        <v>234</v>
      </c>
      <c r="H2265" s="1" t="s">
        <v>235</v>
      </c>
      <c r="I2265" s="16"/>
      <c r="J2265" s="16"/>
      <c r="K2265" s="16"/>
      <c r="L2265" s="16"/>
      <c r="M2265" s="16"/>
      <c r="N2265" s="16"/>
      <c r="O2265" s="16"/>
      <c r="P2265" s="16"/>
      <c r="Q2265" s="16"/>
      <c r="R2265" s="16"/>
      <c r="S2265" s="16"/>
      <c r="T2265" s="16"/>
      <c r="U2265" s="16"/>
      <c r="V2265" s="1" t="s">
        <v>3093</v>
      </c>
      <c r="W2265" s="1" t="s">
        <v>2551</v>
      </c>
      <c r="X2265" s="5" t="s">
        <v>3094</v>
      </c>
      <c r="Y2265" s="5" t="s">
        <v>2553</v>
      </c>
      <c r="Z2265" s="5" t="s">
        <v>2734</v>
      </c>
      <c r="AA2265" s="5"/>
    </row>
    <row r="2266" spans="1:27" ht="12" customHeight="1" x14ac:dyDescent="0.15">
      <c r="A2266" s="1" t="s">
        <v>628</v>
      </c>
      <c r="B2266" s="1" t="s">
        <v>8</v>
      </c>
      <c r="C2266" s="1" t="s">
        <v>15</v>
      </c>
      <c r="D2266" s="1" t="s">
        <v>2465</v>
      </c>
      <c r="E2266" s="1" t="s">
        <v>10</v>
      </c>
      <c r="F2266" s="1" t="s">
        <v>629</v>
      </c>
      <c r="G2266" s="1" t="s">
        <v>238</v>
      </c>
      <c r="H2266" s="1" t="s">
        <v>239</v>
      </c>
      <c r="I2266" s="16"/>
      <c r="J2266" s="16"/>
      <c r="K2266" s="16"/>
      <c r="L2266" s="16"/>
      <c r="M2266" s="16"/>
      <c r="N2266" s="16"/>
      <c r="O2266" s="16"/>
      <c r="P2266" s="16"/>
      <c r="Q2266" s="16"/>
      <c r="R2266" s="16"/>
      <c r="S2266" s="16"/>
      <c r="T2266" s="16"/>
      <c r="U2266" s="16"/>
      <c r="V2266" s="1" t="s">
        <v>3093</v>
      </c>
      <c r="W2266" s="1" t="s">
        <v>2551</v>
      </c>
      <c r="X2266" s="5" t="s">
        <v>3094</v>
      </c>
      <c r="Y2266" s="5" t="s">
        <v>2737</v>
      </c>
      <c r="Z2266" s="5" t="s">
        <v>2738</v>
      </c>
      <c r="AA2266" s="5"/>
    </row>
    <row r="2267" spans="1:27" ht="12" customHeight="1" x14ac:dyDescent="0.15">
      <c r="A2267" s="1" t="s">
        <v>628</v>
      </c>
      <c r="B2267" s="1" t="s">
        <v>8</v>
      </c>
      <c r="C2267" s="1" t="s">
        <v>17</v>
      </c>
      <c r="D2267" s="1" t="s">
        <v>2465</v>
      </c>
      <c r="E2267" s="1" t="s">
        <v>10</v>
      </c>
      <c r="F2267" s="1" t="s">
        <v>629</v>
      </c>
      <c r="G2267" s="1" t="s">
        <v>240</v>
      </c>
      <c r="H2267" s="1" t="s">
        <v>235</v>
      </c>
      <c r="I2267" s="16"/>
      <c r="J2267" s="16"/>
      <c r="K2267" s="16"/>
      <c r="L2267" s="16"/>
      <c r="M2267" s="16"/>
      <c r="N2267" s="16"/>
      <c r="O2267" s="16"/>
      <c r="P2267" s="16"/>
      <c r="Q2267" s="16"/>
      <c r="R2267" s="16"/>
      <c r="S2267" s="16"/>
      <c r="T2267" s="16"/>
      <c r="U2267" s="16"/>
      <c r="V2267" s="1" t="s">
        <v>3093</v>
      </c>
      <c r="W2267" s="1" t="s">
        <v>2551</v>
      </c>
      <c r="X2267" s="5" t="s">
        <v>3094</v>
      </c>
      <c r="Y2267" s="5" t="s">
        <v>2555</v>
      </c>
      <c r="Z2267" s="5" t="s">
        <v>2734</v>
      </c>
      <c r="AA2267" s="5"/>
    </row>
    <row r="2268" spans="1:27" ht="12" customHeight="1" x14ac:dyDescent="0.15">
      <c r="A2268" s="1" t="s">
        <v>628</v>
      </c>
      <c r="B2268" s="1" t="s">
        <v>8</v>
      </c>
      <c r="C2268" s="1" t="s">
        <v>19</v>
      </c>
      <c r="D2268" s="1" t="s">
        <v>2465</v>
      </c>
      <c r="E2268" s="1" t="s">
        <v>10</v>
      </c>
      <c r="F2268" s="1" t="s">
        <v>629</v>
      </c>
      <c r="G2268" s="1" t="s">
        <v>242</v>
      </c>
      <c r="H2268" s="1" t="s">
        <v>235</v>
      </c>
      <c r="I2268" s="16"/>
      <c r="J2268" s="16"/>
      <c r="K2268" s="16"/>
      <c r="L2268" s="16"/>
      <c r="M2268" s="16"/>
      <c r="N2268" s="16"/>
      <c r="O2268" s="16"/>
      <c r="P2268" s="16"/>
      <c r="Q2268" s="16"/>
      <c r="R2268" s="16"/>
      <c r="S2268" s="16"/>
      <c r="T2268" s="16"/>
      <c r="U2268" s="16"/>
      <c r="V2268" s="1" t="s">
        <v>3093</v>
      </c>
      <c r="W2268" s="1" t="s">
        <v>2551</v>
      </c>
      <c r="X2268" s="5" t="s">
        <v>3094</v>
      </c>
      <c r="Y2268" s="5" t="s">
        <v>2557</v>
      </c>
      <c r="Z2268" s="5" t="s">
        <v>2734</v>
      </c>
      <c r="AA2268" s="5"/>
    </row>
    <row r="2269" spans="1:27" ht="12" customHeight="1" x14ac:dyDescent="0.15">
      <c r="A2269" s="1" t="s">
        <v>628</v>
      </c>
      <c r="B2269" s="1" t="s">
        <v>8</v>
      </c>
      <c r="C2269" s="1" t="s">
        <v>21</v>
      </c>
      <c r="D2269" s="1" t="s">
        <v>2465</v>
      </c>
      <c r="E2269" s="1" t="s">
        <v>10</v>
      </c>
      <c r="F2269" s="1" t="s">
        <v>629</v>
      </c>
      <c r="G2269" s="1" t="s">
        <v>245</v>
      </c>
      <c r="H2269" s="1" t="s">
        <v>239</v>
      </c>
      <c r="I2269" s="16"/>
      <c r="J2269" s="16"/>
      <c r="K2269" s="16"/>
      <c r="L2269" s="16"/>
      <c r="M2269" s="16"/>
      <c r="N2269" s="16"/>
      <c r="O2269" s="16"/>
      <c r="P2269" s="16"/>
      <c r="Q2269" s="16"/>
      <c r="R2269" s="16"/>
      <c r="S2269" s="16"/>
      <c r="T2269" s="16"/>
      <c r="U2269" s="16"/>
      <c r="V2269" s="1" t="s">
        <v>3093</v>
      </c>
      <c r="W2269" s="1" t="s">
        <v>2551</v>
      </c>
      <c r="X2269" s="5" t="s">
        <v>3094</v>
      </c>
      <c r="Y2269" s="5" t="s">
        <v>2740</v>
      </c>
      <c r="Z2269" s="5" t="s">
        <v>2738</v>
      </c>
      <c r="AA2269" s="5"/>
    </row>
    <row r="2270" spans="1:27" ht="12" customHeight="1" x14ac:dyDescent="0.15">
      <c r="A2270" s="1" t="s">
        <v>628</v>
      </c>
      <c r="B2270" s="1" t="s">
        <v>8</v>
      </c>
      <c r="C2270" s="1" t="s">
        <v>23</v>
      </c>
      <c r="D2270" s="1" t="s">
        <v>2465</v>
      </c>
      <c r="E2270" s="1" t="s">
        <v>10</v>
      </c>
      <c r="F2270" s="1" t="s">
        <v>629</v>
      </c>
      <c r="G2270" s="1" t="s">
        <v>247</v>
      </c>
      <c r="H2270" s="1" t="s">
        <v>235</v>
      </c>
      <c r="I2270" s="16"/>
      <c r="J2270" s="16"/>
      <c r="K2270" s="16"/>
      <c r="L2270" s="16"/>
      <c r="M2270" s="16"/>
      <c r="N2270" s="16"/>
      <c r="O2270" s="16"/>
      <c r="P2270" s="16"/>
      <c r="Q2270" s="16"/>
      <c r="R2270" s="16"/>
      <c r="S2270" s="16"/>
      <c r="T2270" s="16"/>
      <c r="U2270" s="16"/>
      <c r="V2270" s="1" t="s">
        <v>3093</v>
      </c>
      <c r="W2270" s="1" t="s">
        <v>2551</v>
      </c>
      <c r="X2270" s="5" t="s">
        <v>3094</v>
      </c>
      <c r="Y2270" s="5" t="s">
        <v>2558</v>
      </c>
      <c r="Z2270" s="5" t="s">
        <v>2734</v>
      </c>
      <c r="AA2270" s="5"/>
    </row>
    <row r="2271" spans="1:27" ht="12" customHeight="1" x14ac:dyDescent="0.15">
      <c r="A2271" s="1" t="s">
        <v>628</v>
      </c>
      <c r="B2271" s="1" t="s">
        <v>8</v>
      </c>
      <c r="C2271" s="1" t="s">
        <v>77</v>
      </c>
      <c r="D2271" s="1" t="s">
        <v>2465</v>
      </c>
      <c r="E2271" s="1" t="s">
        <v>10</v>
      </c>
      <c r="F2271" s="1" t="s">
        <v>629</v>
      </c>
      <c r="G2271" s="1" t="s">
        <v>249</v>
      </c>
      <c r="H2271" s="1" t="s">
        <v>235</v>
      </c>
      <c r="I2271" s="16"/>
      <c r="J2271" s="16"/>
      <c r="K2271" s="16"/>
      <c r="L2271" s="16"/>
      <c r="M2271" s="16"/>
      <c r="N2271" s="16"/>
      <c r="O2271" s="16"/>
      <c r="P2271" s="16"/>
      <c r="Q2271" s="16"/>
      <c r="R2271" s="16"/>
      <c r="S2271" s="16"/>
      <c r="T2271" s="16"/>
      <c r="U2271" s="16"/>
      <c r="V2271" s="1" t="s">
        <v>3093</v>
      </c>
      <c r="W2271" s="1" t="s">
        <v>2551</v>
      </c>
      <c r="X2271" s="5" t="s">
        <v>3094</v>
      </c>
      <c r="Y2271" s="5" t="s">
        <v>2559</v>
      </c>
      <c r="Z2271" s="5" t="s">
        <v>2734</v>
      </c>
      <c r="AA2271" s="5"/>
    </row>
    <row r="2272" spans="1:27" ht="12" customHeight="1" x14ac:dyDescent="0.15">
      <c r="A2272" s="1" t="s">
        <v>628</v>
      </c>
      <c r="B2272" s="1" t="s">
        <v>25</v>
      </c>
      <c r="C2272" s="1" t="s">
        <v>9</v>
      </c>
      <c r="D2272" s="1" t="s">
        <v>2465</v>
      </c>
      <c r="E2272" s="1" t="s">
        <v>10</v>
      </c>
      <c r="F2272" s="1" t="s">
        <v>630</v>
      </c>
      <c r="G2272" s="1" t="s">
        <v>234</v>
      </c>
      <c r="H2272" s="1" t="s">
        <v>235</v>
      </c>
      <c r="I2272" s="16"/>
      <c r="J2272" s="16"/>
      <c r="K2272" s="16"/>
      <c r="L2272" s="16"/>
      <c r="M2272" s="16"/>
      <c r="N2272" s="16"/>
      <c r="O2272" s="16"/>
      <c r="P2272" s="16"/>
      <c r="Q2272" s="16"/>
      <c r="R2272" s="16"/>
      <c r="S2272" s="16"/>
      <c r="T2272" s="16"/>
      <c r="U2272" s="16"/>
      <c r="V2272" s="1" t="s">
        <v>3093</v>
      </c>
      <c r="W2272" s="1" t="s">
        <v>2551</v>
      </c>
      <c r="X2272" s="5" t="s">
        <v>3095</v>
      </c>
      <c r="Y2272" s="5" t="s">
        <v>2553</v>
      </c>
      <c r="Z2272" s="5" t="s">
        <v>2734</v>
      </c>
      <c r="AA2272" s="5"/>
    </row>
    <row r="2273" spans="1:27" ht="12" customHeight="1" x14ac:dyDescent="0.15">
      <c r="A2273" s="1" t="s">
        <v>628</v>
      </c>
      <c r="B2273" s="1" t="s">
        <v>25</v>
      </c>
      <c r="C2273" s="1" t="s">
        <v>15</v>
      </c>
      <c r="D2273" s="1" t="s">
        <v>2465</v>
      </c>
      <c r="E2273" s="1" t="s">
        <v>10</v>
      </c>
      <c r="F2273" s="1" t="s">
        <v>630</v>
      </c>
      <c r="G2273" s="1" t="s">
        <v>238</v>
      </c>
      <c r="H2273" s="1" t="s">
        <v>239</v>
      </c>
      <c r="I2273" s="16"/>
      <c r="J2273" s="16"/>
      <c r="K2273" s="16"/>
      <c r="L2273" s="16"/>
      <c r="M2273" s="16"/>
      <c r="N2273" s="16"/>
      <c r="O2273" s="16"/>
      <c r="P2273" s="16"/>
      <c r="Q2273" s="16"/>
      <c r="R2273" s="16"/>
      <c r="S2273" s="16"/>
      <c r="T2273" s="16"/>
      <c r="U2273" s="16"/>
      <c r="V2273" s="1" t="s">
        <v>3093</v>
      </c>
      <c r="W2273" s="1" t="s">
        <v>2551</v>
      </c>
      <c r="X2273" s="5" t="s">
        <v>3095</v>
      </c>
      <c r="Y2273" s="5" t="s">
        <v>2737</v>
      </c>
      <c r="Z2273" s="5" t="s">
        <v>2738</v>
      </c>
      <c r="AA2273" s="5"/>
    </row>
    <row r="2274" spans="1:27" ht="12" customHeight="1" x14ac:dyDescent="0.15">
      <c r="A2274" s="1" t="s">
        <v>628</v>
      </c>
      <c r="B2274" s="1" t="s">
        <v>25</v>
      </c>
      <c r="C2274" s="1" t="s">
        <v>17</v>
      </c>
      <c r="D2274" s="1" t="s">
        <v>2465</v>
      </c>
      <c r="E2274" s="1" t="s">
        <v>10</v>
      </c>
      <c r="F2274" s="1" t="s">
        <v>630</v>
      </c>
      <c r="G2274" s="1" t="s">
        <v>240</v>
      </c>
      <c r="H2274" s="1" t="s">
        <v>235</v>
      </c>
      <c r="I2274" s="16"/>
      <c r="J2274" s="16"/>
      <c r="K2274" s="16"/>
      <c r="L2274" s="16"/>
      <c r="M2274" s="16"/>
      <c r="N2274" s="16"/>
      <c r="O2274" s="16"/>
      <c r="P2274" s="16"/>
      <c r="Q2274" s="16"/>
      <c r="R2274" s="16"/>
      <c r="S2274" s="16"/>
      <c r="T2274" s="16"/>
      <c r="U2274" s="16"/>
      <c r="V2274" s="1" t="s">
        <v>3093</v>
      </c>
      <c r="W2274" s="1" t="s">
        <v>2551</v>
      </c>
      <c r="X2274" s="5" t="s">
        <v>3095</v>
      </c>
      <c r="Y2274" s="5" t="s">
        <v>2561</v>
      </c>
      <c r="Z2274" s="5" t="s">
        <v>2734</v>
      </c>
      <c r="AA2274" s="5"/>
    </row>
    <row r="2275" spans="1:27" ht="12" customHeight="1" x14ac:dyDescent="0.15">
      <c r="A2275" s="1" t="s">
        <v>628</v>
      </c>
      <c r="B2275" s="1" t="s">
        <v>25</v>
      </c>
      <c r="C2275" s="1" t="s">
        <v>19</v>
      </c>
      <c r="D2275" s="1" t="s">
        <v>2465</v>
      </c>
      <c r="E2275" s="1" t="s">
        <v>10</v>
      </c>
      <c r="F2275" s="1" t="s">
        <v>630</v>
      </c>
      <c r="G2275" s="1" t="s">
        <v>242</v>
      </c>
      <c r="H2275" s="1" t="s">
        <v>235</v>
      </c>
      <c r="I2275" s="16"/>
      <c r="J2275" s="16"/>
      <c r="K2275" s="16"/>
      <c r="L2275" s="16"/>
      <c r="M2275" s="16"/>
      <c r="N2275" s="16"/>
      <c r="O2275" s="16"/>
      <c r="P2275" s="16"/>
      <c r="Q2275" s="16"/>
      <c r="R2275" s="16"/>
      <c r="S2275" s="16"/>
      <c r="T2275" s="16"/>
      <c r="U2275" s="16"/>
      <c r="V2275" s="1" t="s">
        <v>3093</v>
      </c>
      <c r="W2275" s="1" t="s">
        <v>2551</v>
      </c>
      <c r="X2275" s="5" t="s">
        <v>3095</v>
      </c>
      <c r="Y2275" s="5" t="s">
        <v>2557</v>
      </c>
      <c r="Z2275" s="5" t="s">
        <v>2734</v>
      </c>
      <c r="AA2275" s="5"/>
    </row>
    <row r="2276" spans="1:27" ht="12" customHeight="1" x14ac:dyDescent="0.15">
      <c r="A2276" s="1" t="s">
        <v>628</v>
      </c>
      <c r="B2276" s="1" t="s">
        <v>25</v>
      </c>
      <c r="C2276" s="1" t="s">
        <v>21</v>
      </c>
      <c r="D2276" s="1" t="s">
        <v>2465</v>
      </c>
      <c r="E2276" s="1" t="s">
        <v>10</v>
      </c>
      <c r="F2276" s="1" t="s">
        <v>630</v>
      </c>
      <c r="G2276" s="1" t="s">
        <v>245</v>
      </c>
      <c r="H2276" s="1" t="s">
        <v>239</v>
      </c>
      <c r="I2276" s="16"/>
      <c r="J2276" s="16"/>
      <c r="K2276" s="16"/>
      <c r="L2276" s="16"/>
      <c r="M2276" s="16"/>
      <c r="N2276" s="16"/>
      <c r="O2276" s="16"/>
      <c r="P2276" s="16"/>
      <c r="Q2276" s="16"/>
      <c r="R2276" s="16"/>
      <c r="S2276" s="16"/>
      <c r="T2276" s="16"/>
      <c r="U2276" s="16"/>
      <c r="V2276" s="1" t="s">
        <v>3093</v>
      </c>
      <c r="W2276" s="1" t="s">
        <v>2551</v>
      </c>
      <c r="X2276" s="5" t="s">
        <v>3095</v>
      </c>
      <c r="Y2276" s="5" t="s">
        <v>2740</v>
      </c>
      <c r="Z2276" s="5" t="s">
        <v>2738</v>
      </c>
      <c r="AA2276" s="5"/>
    </row>
    <row r="2277" spans="1:27" ht="12" customHeight="1" x14ac:dyDescent="0.15">
      <c r="A2277" s="1" t="s">
        <v>628</v>
      </c>
      <c r="B2277" s="1" t="s">
        <v>25</v>
      </c>
      <c r="C2277" s="1" t="s">
        <v>23</v>
      </c>
      <c r="D2277" s="1" t="s">
        <v>2465</v>
      </c>
      <c r="E2277" s="1" t="s">
        <v>10</v>
      </c>
      <c r="F2277" s="1" t="s">
        <v>630</v>
      </c>
      <c r="G2277" s="1" t="s">
        <v>247</v>
      </c>
      <c r="H2277" s="1" t="s">
        <v>235</v>
      </c>
      <c r="I2277" s="16"/>
      <c r="J2277" s="16"/>
      <c r="K2277" s="16"/>
      <c r="L2277" s="16"/>
      <c r="M2277" s="16"/>
      <c r="N2277" s="16"/>
      <c r="O2277" s="16"/>
      <c r="P2277" s="16"/>
      <c r="Q2277" s="16"/>
      <c r="R2277" s="16"/>
      <c r="S2277" s="16"/>
      <c r="T2277" s="16"/>
      <c r="U2277" s="16"/>
      <c r="V2277" s="1" t="s">
        <v>3093</v>
      </c>
      <c r="W2277" s="1" t="s">
        <v>2551</v>
      </c>
      <c r="X2277" s="5" t="s">
        <v>3095</v>
      </c>
      <c r="Y2277" s="5" t="s">
        <v>2564</v>
      </c>
      <c r="Z2277" s="5" t="s">
        <v>2734</v>
      </c>
      <c r="AA2277" s="5"/>
    </row>
    <row r="2278" spans="1:27" ht="12" customHeight="1" x14ac:dyDescent="0.15">
      <c r="A2278" s="1" t="s">
        <v>628</v>
      </c>
      <c r="B2278" s="1" t="s">
        <v>25</v>
      </c>
      <c r="C2278" s="1" t="s">
        <v>77</v>
      </c>
      <c r="D2278" s="1" t="s">
        <v>2465</v>
      </c>
      <c r="E2278" s="1" t="s">
        <v>10</v>
      </c>
      <c r="F2278" s="1" t="s">
        <v>630</v>
      </c>
      <c r="G2278" s="1" t="s">
        <v>249</v>
      </c>
      <c r="H2278" s="1" t="s">
        <v>235</v>
      </c>
      <c r="I2278" s="16"/>
      <c r="J2278" s="16"/>
      <c r="K2278" s="16"/>
      <c r="L2278" s="16"/>
      <c r="M2278" s="16"/>
      <c r="N2278" s="16"/>
      <c r="O2278" s="16"/>
      <c r="P2278" s="16"/>
      <c r="Q2278" s="16"/>
      <c r="R2278" s="16"/>
      <c r="S2278" s="16"/>
      <c r="T2278" s="16"/>
      <c r="U2278" s="16"/>
      <c r="V2278" s="1" t="s">
        <v>3093</v>
      </c>
      <c r="W2278" s="1" t="s">
        <v>2551</v>
      </c>
      <c r="X2278" s="5" t="s">
        <v>3095</v>
      </c>
      <c r="Y2278" s="5" t="s">
        <v>2559</v>
      </c>
      <c r="Z2278" s="5" t="s">
        <v>2734</v>
      </c>
      <c r="AA2278" s="5"/>
    </row>
    <row r="2279" spans="1:27" ht="12" customHeight="1" x14ac:dyDescent="0.15">
      <c r="A2279" s="1" t="s">
        <v>628</v>
      </c>
      <c r="B2279" s="1" t="s">
        <v>27</v>
      </c>
      <c r="C2279" s="1" t="s">
        <v>9</v>
      </c>
      <c r="D2279" s="1" t="s">
        <v>2465</v>
      </c>
      <c r="E2279" s="1" t="s">
        <v>10</v>
      </c>
      <c r="F2279" s="1" t="s">
        <v>631</v>
      </c>
      <c r="G2279" s="1" t="s">
        <v>234</v>
      </c>
      <c r="H2279" s="1" t="s">
        <v>235</v>
      </c>
      <c r="I2279" s="16"/>
      <c r="J2279" s="16"/>
      <c r="K2279" s="16"/>
      <c r="L2279" s="16"/>
      <c r="M2279" s="16"/>
      <c r="N2279" s="16"/>
      <c r="O2279" s="16"/>
      <c r="P2279" s="16"/>
      <c r="Q2279" s="16"/>
      <c r="R2279" s="16"/>
      <c r="S2279" s="16"/>
      <c r="T2279" s="16"/>
      <c r="U2279" s="16"/>
      <c r="V2279" s="1" t="s">
        <v>3093</v>
      </c>
      <c r="W2279" s="1" t="s">
        <v>2551</v>
      </c>
      <c r="X2279" s="5" t="s">
        <v>3096</v>
      </c>
      <c r="Y2279" s="5" t="s">
        <v>2553</v>
      </c>
      <c r="Z2279" s="5" t="s">
        <v>2734</v>
      </c>
      <c r="AA2279" s="5"/>
    </row>
    <row r="2280" spans="1:27" ht="12" customHeight="1" x14ac:dyDescent="0.15">
      <c r="A2280" s="1" t="s">
        <v>628</v>
      </c>
      <c r="B2280" s="1" t="s">
        <v>27</v>
      </c>
      <c r="C2280" s="1" t="s">
        <v>15</v>
      </c>
      <c r="D2280" s="1" t="s">
        <v>2465</v>
      </c>
      <c r="E2280" s="1" t="s">
        <v>10</v>
      </c>
      <c r="F2280" s="1" t="s">
        <v>631</v>
      </c>
      <c r="G2280" s="1" t="s">
        <v>238</v>
      </c>
      <c r="H2280" s="1" t="s">
        <v>239</v>
      </c>
      <c r="I2280" s="16"/>
      <c r="J2280" s="16"/>
      <c r="K2280" s="16"/>
      <c r="L2280" s="16"/>
      <c r="M2280" s="16"/>
      <c r="N2280" s="16"/>
      <c r="O2280" s="16"/>
      <c r="P2280" s="16"/>
      <c r="Q2280" s="16"/>
      <c r="R2280" s="16"/>
      <c r="S2280" s="16"/>
      <c r="T2280" s="16"/>
      <c r="U2280" s="16"/>
      <c r="V2280" s="1" t="s">
        <v>3093</v>
      </c>
      <c r="W2280" s="1" t="s">
        <v>2551</v>
      </c>
      <c r="X2280" s="5" t="s">
        <v>3096</v>
      </c>
      <c r="Y2280" s="5" t="s">
        <v>2737</v>
      </c>
      <c r="Z2280" s="5" t="s">
        <v>2738</v>
      </c>
      <c r="AA2280" s="5"/>
    </row>
    <row r="2281" spans="1:27" ht="12" customHeight="1" x14ac:dyDescent="0.15">
      <c r="A2281" s="1" t="s">
        <v>628</v>
      </c>
      <c r="B2281" s="1" t="s">
        <v>27</v>
      </c>
      <c r="C2281" s="1" t="s">
        <v>17</v>
      </c>
      <c r="D2281" s="1" t="s">
        <v>2465</v>
      </c>
      <c r="E2281" s="1" t="s">
        <v>10</v>
      </c>
      <c r="F2281" s="1" t="s">
        <v>631</v>
      </c>
      <c r="G2281" s="1" t="s">
        <v>240</v>
      </c>
      <c r="H2281" s="1" t="s">
        <v>235</v>
      </c>
      <c r="I2281" s="16"/>
      <c r="J2281" s="16"/>
      <c r="K2281" s="16"/>
      <c r="L2281" s="16"/>
      <c r="M2281" s="16"/>
      <c r="N2281" s="16"/>
      <c r="O2281" s="16"/>
      <c r="P2281" s="16"/>
      <c r="Q2281" s="16"/>
      <c r="R2281" s="16"/>
      <c r="S2281" s="16"/>
      <c r="T2281" s="16"/>
      <c r="U2281" s="16"/>
      <c r="V2281" s="1" t="s">
        <v>3093</v>
      </c>
      <c r="W2281" s="1" t="s">
        <v>2551</v>
      </c>
      <c r="X2281" s="5" t="s">
        <v>3096</v>
      </c>
      <c r="Y2281" s="5" t="s">
        <v>2561</v>
      </c>
      <c r="Z2281" s="5" t="s">
        <v>2734</v>
      </c>
      <c r="AA2281" s="5"/>
    </row>
    <row r="2282" spans="1:27" ht="12" customHeight="1" x14ac:dyDescent="0.15">
      <c r="A2282" s="1" t="s">
        <v>628</v>
      </c>
      <c r="B2282" s="1" t="s">
        <v>27</v>
      </c>
      <c r="C2282" s="1" t="s">
        <v>19</v>
      </c>
      <c r="D2282" s="1" t="s">
        <v>2465</v>
      </c>
      <c r="E2282" s="1" t="s">
        <v>10</v>
      </c>
      <c r="F2282" s="1" t="s">
        <v>631</v>
      </c>
      <c r="G2282" s="1" t="s">
        <v>242</v>
      </c>
      <c r="H2282" s="1" t="s">
        <v>235</v>
      </c>
      <c r="I2282" s="16"/>
      <c r="J2282" s="16"/>
      <c r="K2282" s="16"/>
      <c r="L2282" s="16"/>
      <c r="M2282" s="16"/>
      <c r="N2282" s="16"/>
      <c r="O2282" s="16"/>
      <c r="P2282" s="16"/>
      <c r="Q2282" s="16"/>
      <c r="R2282" s="16"/>
      <c r="S2282" s="16"/>
      <c r="T2282" s="16"/>
      <c r="U2282" s="16"/>
      <c r="V2282" s="1" t="s">
        <v>3093</v>
      </c>
      <c r="W2282" s="1" t="s">
        <v>2551</v>
      </c>
      <c r="X2282" s="5" t="s">
        <v>3096</v>
      </c>
      <c r="Y2282" s="5" t="s">
        <v>2557</v>
      </c>
      <c r="Z2282" s="5" t="s">
        <v>2734</v>
      </c>
      <c r="AA2282" s="5"/>
    </row>
    <row r="2283" spans="1:27" ht="12" customHeight="1" x14ac:dyDescent="0.15">
      <c r="A2283" s="1" t="s">
        <v>628</v>
      </c>
      <c r="B2283" s="1" t="s">
        <v>27</v>
      </c>
      <c r="C2283" s="1" t="s">
        <v>21</v>
      </c>
      <c r="D2283" s="1" t="s">
        <v>2465</v>
      </c>
      <c r="E2283" s="1" t="s">
        <v>10</v>
      </c>
      <c r="F2283" s="1" t="s">
        <v>631</v>
      </c>
      <c r="G2283" s="1" t="s">
        <v>245</v>
      </c>
      <c r="H2283" s="1" t="s">
        <v>239</v>
      </c>
      <c r="I2283" s="16"/>
      <c r="J2283" s="16"/>
      <c r="K2283" s="16"/>
      <c r="L2283" s="16"/>
      <c r="M2283" s="16"/>
      <c r="N2283" s="16"/>
      <c r="O2283" s="16"/>
      <c r="P2283" s="16"/>
      <c r="Q2283" s="16"/>
      <c r="R2283" s="16"/>
      <c r="S2283" s="16"/>
      <c r="T2283" s="16"/>
      <c r="U2283" s="16"/>
      <c r="V2283" s="1" t="s">
        <v>3093</v>
      </c>
      <c r="W2283" s="1" t="s">
        <v>2551</v>
      </c>
      <c r="X2283" s="5" t="s">
        <v>3096</v>
      </c>
      <c r="Y2283" s="5" t="s">
        <v>2740</v>
      </c>
      <c r="Z2283" s="5" t="s">
        <v>2738</v>
      </c>
      <c r="AA2283" s="5"/>
    </row>
    <row r="2284" spans="1:27" ht="12" customHeight="1" x14ac:dyDescent="0.15">
      <c r="A2284" s="1" t="s">
        <v>628</v>
      </c>
      <c r="B2284" s="1" t="s">
        <v>27</v>
      </c>
      <c r="C2284" s="1" t="s">
        <v>23</v>
      </c>
      <c r="D2284" s="1" t="s">
        <v>2465</v>
      </c>
      <c r="E2284" s="1" t="s">
        <v>10</v>
      </c>
      <c r="F2284" s="1" t="s">
        <v>631</v>
      </c>
      <c r="G2284" s="1" t="s">
        <v>247</v>
      </c>
      <c r="H2284" s="1" t="s">
        <v>235</v>
      </c>
      <c r="I2284" s="16"/>
      <c r="J2284" s="16"/>
      <c r="K2284" s="16"/>
      <c r="L2284" s="16"/>
      <c r="M2284" s="16"/>
      <c r="N2284" s="16"/>
      <c r="O2284" s="16"/>
      <c r="P2284" s="16"/>
      <c r="Q2284" s="16"/>
      <c r="R2284" s="16"/>
      <c r="S2284" s="16"/>
      <c r="T2284" s="16"/>
      <c r="U2284" s="16"/>
      <c r="V2284" s="1" t="s">
        <v>3093</v>
      </c>
      <c r="W2284" s="1" t="s">
        <v>2551</v>
      </c>
      <c r="X2284" s="5" t="s">
        <v>3096</v>
      </c>
      <c r="Y2284" s="5" t="s">
        <v>2564</v>
      </c>
      <c r="Z2284" s="5" t="s">
        <v>2734</v>
      </c>
      <c r="AA2284" s="5"/>
    </row>
    <row r="2285" spans="1:27" ht="12" customHeight="1" x14ac:dyDescent="0.15">
      <c r="A2285" s="1" t="s">
        <v>628</v>
      </c>
      <c r="B2285" s="1" t="s">
        <v>27</v>
      </c>
      <c r="C2285" s="1" t="s">
        <v>77</v>
      </c>
      <c r="D2285" s="1" t="s">
        <v>2465</v>
      </c>
      <c r="E2285" s="1" t="s">
        <v>10</v>
      </c>
      <c r="F2285" s="1" t="s">
        <v>631</v>
      </c>
      <c r="G2285" s="1" t="s">
        <v>249</v>
      </c>
      <c r="H2285" s="1" t="s">
        <v>235</v>
      </c>
      <c r="I2285" s="16"/>
      <c r="J2285" s="16"/>
      <c r="K2285" s="16"/>
      <c r="L2285" s="16"/>
      <c r="M2285" s="16"/>
      <c r="N2285" s="16"/>
      <c r="O2285" s="16"/>
      <c r="P2285" s="16"/>
      <c r="Q2285" s="16"/>
      <c r="R2285" s="16"/>
      <c r="S2285" s="16"/>
      <c r="T2285" s="16"/>
      <c r="U2285" s="16"/>
      <c r="V2285" s="1" t="s">
        <v>3093</v>
      </c>
      <c r="W2285" s="1" t="s">
        <v>2551</v>
      </c>
      <c r="X2285" s="5" t="s">
        <v>3096</v>
      </c>
      <c r="Y2285" s="5" t="s">
        <v>2559</v>
      </c>
      <c r="Z2285" s="5" t="s">
        <v>2734</v>
      </c>
      <c r="AA2285" s="5"/>
    </row>
    <row r="2286" spans="1:27" ht="12" customHeight="1" x14ac:dyDescent="0.15">
      <c r="A2286" s="1" t="s">
        <v>628</v>
      </c>
      <c r="B2286" s="1" t="s">
        <v>29</v>
      </c>
      <c r="C2286" s="1" t="s">
        <v>9</v>
      </c>
      <c r="D2286" s="1" t="s">
        <v>2465</v>
      </c>
      <c r="E2286" s="1" t="s">
        <v>10</v>
      </c>
      <c r="F2286" s="1" t="s">
        <v>632</v>
      </c>
      <c r="G2286" s="1" t="s">
        <v>234</v>
      </c>
      <c r="H2286" s="1" t="s">
        <v>235</v>
      </c>
      <c r="I2286" s="16"/>
      <c r="J2286" s="16"/>
      <c r="K2286" s="16"/>
      <c r="L2286" s="16"/>
      <c r="M2286" s="16"/>
      <c r="N2286" s="16"/>
      <c r="O2286" s="16"/>
      <c r="P2286" s="16"/>
      <c r="Q2286" s="16"/>
      <c r="R2286" s="16"/>
      <c r="S2286" s="16"/>
      <c r="T2286" s="16"/>
      <c r="U2286" s="16"/>
      <c r="V2286" s="1" t="s">
        <v>3093</v>
      </c>
      <c r="W2286" s="1" t="s">
        <v>2551</v>
      </c>
      <c r="X2286" s="5" t="s">
        <v>3097</v>
      </c>
      <c r="Y2286" s="5" t="s">
        <v>2553</v>
      </c>
      <c r="Z2286" s="5" t="s">
        <v>2734</v>
      </c>
      <c r="AA2286" s="5"/>
    </row>
    <row r="2287" spans="1:27" ht="12" customHeight="1" x14ac:dyDescent="0.15">
      <c r="A2287" s="1" t="s">
        <v>628</v>
      </c>
      <c r="B2287" s="1" t="s">
        <v>29</v>
      </c>
      <c r="C2287" s="1" t="s">
        <v>15</v>
      </c>
      <c r="D2287" s="1" t="s">
        <v>2465</v>
      </c>
      <c r="E2287" s="1" t="s">
        <v>10</v>
      </c>
      <c r="F2287" s="1" t="s">
        <v>632</v>
      </c>
      <c r="G2287" s="1" t="s">
        <v>238</v>
      </c>
      <c r="H2287" s="1" t="s">
        <v>239</v>
      </c>
      <c r="I2287" s="16"/>
      <c r="J2287" s="16"/>
      <c r="K2287" s="16"/>
      <c r="L2287" s="16"/>
      <c r="M2287" s="16"/>
      <c r="N2287" s="16"/>
      <c r="O2287" s="16"/>
      <c r="P2287" s="16"/>
      <c r="Q2287" s="16"/>
      <c r="R2287" s="16"/>
      <c r="S2287" s="16"/>
      <c r="T2287" s="16"/>
      <c r="U2287" s="16"/>
      <c r="V2287" s="1" t="s">
        <v>3093</v>
      </c>
      <c r="W2287" s="1" t="s">
        <v>2551</v>
      </c>
      <c r="X2287" s="5" t="s">
        <v>3097</v>
      </c>
      <c r="Y2287" s="5" t="s">
        <v>2737</v>
      </c>
      <c r="Z2287" s="5" t="s">
        <v>2738</v>
      </c>
      <c r="AA2287" s="5"/>
    </row>
    <row r="2288" spans="1:27" ht="12" customHeight="1" x14ac:dyDescent="0.15">
      <c r="A2288" s="1" t="s">
        <v>628</v>
      </c>
      <c r="B2288" s="1" t="s">
        <v>29</v>
      </c>
      <c r="C2288" s="1" t="s">
        <v>17</v>
      </c>
      <c r="D2288" s="1" t="s">
        <v>2465</v>
      </c>
      <c r="E2288" s="1" t="s">
        <v>10</v>
      </c>
      <c r="F2288" s="1" t="s">
        <v>632</v>
      </c>
      <c r="G2288" s="1" t="s">
        <v>240</v>
      </c>
      <c r="H2288" s="1" t="s">
        <v>235</v>
      </c>
      <c r="I2288" s="16"/>
      <c r="J2288" s="16"/>
      <c r="K2288" s="16"/>
      <c r="L2288" s="16"/>
      <c r="M2288" s="16"/>
      <c r="N2288" s="16"/>
      <c r="O2288" s="16"/>
      <c r="P2288" s="16"/>
      <c r="Q2288" s="16"/>
      <c r="R2288" s="16"/>
      <c r="S2288" s="16"/>
      <c r="T2288" s="16"/>
      <c r="U2288" s="16"/>
      <c r="V2288" s="1" t="s">
        <v>3093</v>
      </c>
      <c r="W2288" s="1" t="s">
        <v>2551</v>
      </c>
      <c r="X2288" s="5" t="s">
        <v>3097</v>
      </c>
      <c r="Y2288" s="5" t="s">
        <v>2561</v>
      </c>
      <c r="Z2288" s="5" t="s">
        <v>2734</v>
      </c>
      <c r="AA2288" s="5"/>
    </row>
    <row r="2289" spans="1:27" ht="12" customHeight="1" x14ac:dyDescent="0.15">
      <c r="A2289" s="1" t="s">
        <v>628</v>
      </c>
      <c r="B2289" s="1" t="s">
        <v>29</v>
      </c>
      <c r="C2289" s="1" t="s">
        <v>19</v>
      </c>
      <c r="D2289" s="1" t="s">
        <v>2465</v>
      </c>
      <c r="E2289" s="1" t="s">
        <v>10</v>
      </c>
      <c r="F2289" s="1" t="s">
        <v>632</v>
      </c>
      <c r="G2289" s="1" t="s">
        <v>242</v>
      </c>
      <c r="H2289" s="1" t="s">
        <v>235</v>
      </c>
      <c r="I2289" s="16"/>
      <c r="J2289" s="16"/>
      <c r="K2289" s="16"/>
      <c r="L2289" s="16"/>
      <c r="M2289" s="16"/>
      <c r="N2289" s="16"/>
      <c r="O2289" s="16"/>
      <c r="P2289" s="16"/>
      <c r="Q2289" s="16"/>
      <c r="R2289" s="16"/>
      <c r="S2289" s="16"/>
      <c r="T2289" s="16"/>
      <c r="U2289" s="16"/>
      <c r="V2289" s="1" t="s">
        <v>3093</v>
      </c>
      <c r="W2289" s="1" t="s">
        <v>2551</v>
      </c>
      <c r="X2289" s="5" t="s">
        <v>3097</v>
      </c>
      <c r="Y2289" s="5" t="s">
        <v>2557</v>
      </c>
      <c r="Z2289" s="5" t="s">
        <v>2734</v>
      </c>
      <c r="AA2289" s="5"/>
    </row>
    <row r="2290" spans="1:27" ht="12" customHeight="1" x14ac:dyDescent="0.15">
      <c r="A2290" s="1" t="s">
        <v>628</v>
      </c>
      <c r="B2290" s="1" t="s">
        <v>29</v>
      </c>
      <c r="C2290" s="1" t="s">
        <v>21</v>
      </c>
      <c r="D2290" s="1" t="s">
        <v>2465</v>
      </c>
      <c r="E2290" s="1" t="s">
        <v>10</v>
      </c>
      <c r="F2290" s="1" t="s">
        <v>632</v>
      </c>
      <c r="G2290" s="1" t="s">
        <v>245</v>
      </c>
      <c r="H2290" s="1" t="s">
        <v>239</v>
      </c>
      <c r="I2290" s="16"/>
      <c r="J2290" s="16"/>
      <c r="K2290" s="16"/>
      <c r="L2290" s="16"/>
      <c r="M2290" s="16"/>
      <c r="N2290" s="16"/>
      <c r="O2290" s="16"/>
      <c r="P2290" s="16"/>
      <c r="Q2290" s="16"/>
      <c r="R2290" s="16"/>
      <c r="S2290" s="16"/>
      <c r="T2290" s="16"/>
      <c r="U2290" s="16"/>
      <c r="V2290" s="1" t="s">
        <v>3093</v>
      </c>
      <c r="W2290" s="1" t="s">
        <v>2551</v>
      </c>
      <c r="X2290" s="5" t="s">
        <v>3097</v>
      </c>
      <c r="Y2290" s="5" t="s">
        <v>2740</v>
      </c>
      <c r="Z2290" s="5" t="s">
        <v>2738</v>
      </c>
      <c r="AA2290" s="5"/>
    </row>
    <row r="2291" spans="1:27" ht="12" customHeight="1" x14ac:dyDescent="0.15">
      <c r="A2291" s="1" t="s">
        <v>628</v>
      </c>
      <c r="B2291" s="1" t="s">
        <v>29</v>
      </c>
      <c r="C2291" s="1" t="s">
        <v>23</v>
      </c>
      <c r="D2291" s="1" t="s">
        <v>2465</v>
      </c>
      <c r="E2291" s="1" t="s">
        <v>10</v>
      </c>
      <c r="F2291" s="1" t="s">
        <v>632</v>
      </c>
      <c r="G2291" s="1" t="s">
        <v>247</v>
      </c>
      <c r="H2291" s="1" t="s">
        <v>235</v>
      </c>
      <c r="I2291" s="16"/>
      <c r="J2291" s="16"/>
      <c r="K2291" s="16"/>
      <c r="L2291" s="16"/>
      <c r="M2291" s="16"/>
      <c r="N2291" s="16"/>
      <c r="O2291" s="16"/>
      <c r="P2291" s="16"/>
      <c r="Q2291" s="16"/>
      <c r="R2291" s="16"/>
      <c r="S2291" s="16"/>
      <c r="T2291" s="16"/>
      <c r="U2291" s="16"/>
      <c r="V2291" s="1" t="s">
        <v>3093</v>
      </c>
      <c r="W2291" s="1" t="s">
        <v>2551</v>
      </c>
      <c r="X2291" s="5" t="s">
        <v>3097</v>
      </c>
      <c r="Y2291" s="5" t="s">
        <v>2564</v>
      </c>
      <c r="Z2291" s="5" t="s">
        <v>2734</v>
      </c>
      <c r="AA2291" s="5"/>
    </row>
    <row r="2292" spans="1:27" ht="12" customHeight="1" x14ac:dyDescent="0.15">
      <c r="A2292" s="1" t="s">
        <v>628</v>
      </c>
      <c r="B2292" s="1" t="s">
        <v>29</v>
      </c>
      <c r="C2292" s="1" t="s">
        <v>77</v>
      </c>
      <c r="D2292" s="1" t="s">
        <v>2465</v>
      </c>
      <c r="E2292" s="1" t="s">
        <v>10</v>
      </c>
      <c r="F2292" s="1" t="s">
        <v>632</v>
      </c>
      <c r="G2292" s="1" t="s">
        <v>249</v>
      </c>
      <c r="H2292" s="1" t="s">
        <v>235</v>
      </c>
      <c r="I2292" s="16"/>
      <c r="J2292" s="16"/>
      <c r="K2292" s="16"/>
      <c r="L2292" s="16"/>
      <c r="M2292" s="16"/>
      <c r="N2292" s="16"/>
      <c r="O2292" s="16"/>
      <c r="P2292" s="16"/>
      <c r="Q2292" s="16"/>
      <c r="R2292" s="16"/>
      <c r="S2292" s="16"/>
      <c r="T2292" s="16"/>
      <c r="U2292" s="16"/>
      <c r="V2292" s="1" t="s">
        <v>3093</v>
      </c>
      <c r="W2292" s="1" t="s">
        <v>2551</v>
      </c>
      <c r="X2292" s="5" t="s">
        <v>3097</v>
      </c>
      <c r="Y2292" s="5" t="s">
        <v>2559</v>
      </c>
      <c r="Z2292" s="5" t="s">
        <v>2734</v>
      </c>
      <c r="AA2292" s="5"/>
    </row>
    <row r="2293" spans="1:27" ht="12" customHeight="1" x14ac:dyDescent="0.15">
      <c r="A2293" s="1" t="s">
        <v>628</v>
      </c>
      <c r="B2293" s="1" t="s">
        <v>31</v>
      </c>
      <c r="C2293" s="1" t="s">
        <v>9</v>
      </c>
      <c r="D2293" s="1" t="s">
        <v>2465</v>
      </c>
      <c r="E2293" s="1" t="s">
        <v>10</v>
      </c>
      <c r="F2293" s="1" t="s">
        <v>633</v>
      </c>
      <c r="G2293" s="1" t="s">
        <v>234</v>
      </c>
      <c r="H2293" s="1" t="s">
        <v>235</v>
      </c>
      <c r="I2293" s="16"/>
      <c r="J2293" s="16"/>
      <c r="K2293" s="16"/>
      <c r="L2293" s="16"/>
      <c r="M2293" s="16"/>
      <c r="N2293" s="16"/>
      <c r="O2293" s="16"/>
      <c r="P2293" s="16"/>
      <c r="Q2293" s="16"/>
      <c r="R2293" s="16"/>
      <c r="S2293" s="16"/>
      <c r="T2293" s="16"/>
      <c r="U2293" s="16"/>
      <c r="V2293" s="1" t="s">
        <v>3093</v>
      </c>
      <c r="W2293" s="1" t="s">
        <v>2551</v>
      </c>
      <c r="X2293" s="5" t="s">
        <v>3098</v>
      </c>
      <c r="Y2293" s="5" t="s">
        <v>2553</v>
      </c>
      <c r="Z2293" s="5" t="s">
        <v>2734</v>
      </c>
      <c r="AA2293" s="5"/>
    </row>
    <row r="2294" spans="1:27" ht="12" customHeight="1" x14ac:dyDescent="0.15">
      <c r="A2294" s="1" t="s">
        <v>628</v>
      </c>
      <c r="B2294" s="1" t="s">
        <v>31</v>
      </c>
      <c r="C2294" s="1" t="s">
        <v>15</v>
      </c>
      <c r="D2294" s="1" t="s">
        <v>2465</v>
      </c>
      <c r="E2294" s="1" t="s">
        <v>10</v>
      </c>
      <c r="F2294" s="1" t="s">
        <v>633</v>
      </c>
      <c r="G2294" s="1" t="s">
        <v>238</v>
      </c>
      <c r="H2294" s="1" t="s">
        <v>239</v>
      </c>
      <c r="I2294" s="16"/>
      <c r="J2294" s="16"/>
      <c r="K2294" s="16"/>
      <c r="L2294" s="16"/>
      <c r="M2294" s="16"/>
      <c r="N2294" s="16"/>
      <c r="O2294" s="16"/>
      <c r="P2294" s="16"/>
      <c r="Q2294" s="16"/>
      <c r="R2294" s="16"/>
      <c r="S2294" s="16"/>
      <c r="T2294" s="16"/>
      <c r="U2294" s="16"/>
      <c r="V2294" s="1" t="s">
        <v>3093</v>
      </c>
      <c r="W2294" s="1" t="s">
        <v>2551</v>
      </c>
      <c r="X2294" s="5" t="s">
        <v>3098</v>
      </c>
      <c r="Y2294" s="5" t="s">
        <v>2737</v>
      </c>
      <c r="Z2294" s="5" t="s">
        <v>2738</v>
      </c>
      <c r="AA2294" s="5"/>
    </row>
    <row r="2295" spans="1:27" ht="12" customHeight="1" x14ac:dyDescent="0.15">
      <c r="A2295" s="1" t="s">
        <v>628</v>
      </c>
      <c r="B2295" s="1" t="s">
        <v>31</v>
      </c>
      <c r="C2295" s="1" t="s">
        <v>17</v>
      </c>
      <c r="D2295" s="1" t="s">
        <v>2465</v>
      </c>
      <c r="E2295" s="1" t="s">
        <v>10</v>
      </c>
      <c r="F2295" s="1" t="s">
        <v>633</v>
      </c>
      <c r="G2295" s="1" t="s">
        <v>240</v>
      </c>
      <c r="H2295" s="1" t="s">
        <v>235</v>
      </c>
      <c r="I2295" s="16"/>
      <c r="J2295" s="16"/>
      <c r="K2295" s="16"/>
      <c r="L2295" s="16"/>
      <c r="M2295" s="16"/>
      <c r="N2295" s="16"/>
      <c r="O2295" s="16"/>
      <c r="P2295" s="16"/>
      <c r="Q2295" s="16"/>
      <c r="R2295" s="16"/>
      <c r="S2295" s="16"/>
      <c r="T2295" s="16"/>
      <c r="U2295" s="16"/>
      <c r="V2295" s="1" t="s">
        <v>3093</v>
      </c>
      <c r="W2295" s="1" t="s">
        <v>2551</v>
      </c>
      <c r="X2295" s="5" t="s">
        <v>3098</v>
      </c>
      <c r="Y2295" s="5" t="s">
        <v>2561</v>
      </c>
      <c r="Z2295" s="5" t="s">
        <v>2734</v>
      </c>
      <c r="AA2295" s="5"/>
    </row>
    <row r="2296" spans="1:27" ht="12" customHeight="1" x14ac:dyDescent="0.15">
      <c r="A2296" s="1" t="s">
        <v>628</v>
      </c>
      <c r="B2296" s="1" t="s">
        <v>31</v>
      </c>
      <c r="C2296" s="1" t="s">
        <v>19</v>
      </c>
      <c r="D2296" s="1" t="s">
        <v>2465</v>
      </c>
      <c r="E2296" s="1" t="s">
        <v>10</v>
      </c>
      <c r="F2296" s="1" t="s">
        <v>633</v>
      </c>
      <c r="G2296" s="1" t="s">
        <v>242</v>
      </c>
      <c r="H2296" s="1" t="s">
        <v>235</v>
      </c>
      <c r="I2296" s="16"/>
      <c r="J2296" s="16"/>
      <c r="K2296" s="16"/>
      <c r="L2296" s="16"/>
      <c r="M2296" s="16"/>
      <c r="N2296" s="16"/>
      <c r="O2296" s="16"/>
      <c r="P2296" s="16"/>
      <c r="Q2296" s="16"/>
      <c r="R2296" s="16"/>
      <c r="S2296" s="16"/>
      <c r="T2296" s="16"/>
      <c r="U2296" s="16"/>
      <c r="V2296" s="1" t="s">
        <v>3093</v>
      </c>
      <c r="W2296" s="1" t="s">
        <v>2551</v>
      </c>
      <c r="X2296" s="5" t="s">
        <v>3098</v>
      </c>
      <c r="Y2296" s="5" t="s">
        <v>2557</v>
      </c>
      <c r="Z2296" s="5" t="s">
        <v>2734</v>
      </c>
      <c r="AA2296" s="5"/>
    </row>
    <row r="2297" spans="1:27" ht="12" customHeight="1" x14ac:dyDescent="0.15">
      <c r="A2297" s="1" t="s">
        <v>628</v>
      </c>
      <c r="B2297" s="1" t="s">
        <v>31</v>
      </c>
      <c r="C2297" s="1" t="s">
        <v>21</v>
      </c>
      <c r="D2297" s="1" t="s">
        <v>2465</v>
      </c>
      <c r="E2297" s="1" t="s">
        <v>10</v>
      </c>
      <c r="F2297" s="1" t="s">
        <v>633</v>
      </c>
      <c r="G2297" s="1" t="s">
        <v>245</v>
      </c>
      <c r="H2297" s="1" t="s">
        <v>239</v>
      </c>
      <c r="I2297" s="16"/>
      <c r="J2297" s="16"/>
      <c r="K2297" s="16"/>
      <c r="L2297" s="16"/>
      <c r="M2297" s="16"/>
      <c r="N2297" s="16"/>
      <c r="O2297" s="16"/>
      <c r="P2297" s="16"/>
      <c r="Q2297" s="16"/>
      <c r="R2297" s="16"/>
      <c r="S2297" s="16"/>
      <c r="T2297" s="16"/>
      <c r="U2297" s="16"/>
      <c r="V2297" s="1" t="s">
        <v>3093</v>
      </c>
      <c r="W2297" s="1" t="s">
        <v>2551</v>
      </c>
      <c r="X2297" s="5" t="s">
        <v>3098</v>
      </c>
      <c r="Y2297" s="5" t="s">
        <v>2740</v>
      </c>
      <c r="Z2297" s="5" t="s">
        <v>2738</v>
      </c>
      <c r="AA2297" s="5"/>
    </row>
    <row r="2298" spans="1:27" ht="12" customHeight="1" x14ac:dyDescent="0.15">
      <c r="A2298" s="1" t="s">
        <v>628</v>
      </c>
      <c r="B2298" s="1" t="s">
        <v>31</v>
      </c>
      <c r="C2298" s="1" t="s">
        <v>23</v>
      </c>
      <c r="D2298" s="1" t="s">
        <v>2465</v>
      </c>
      <c r="E2298" s="1" t="s">
        <v>10</v>
      </c>
      <c r="F2298" s="1" t="s">
        <v>633</v>
      </c>
      <c r="G2298" s="1" t="s">
        <v>247</v>
      </c>
      <c r="H2298" s="1" t="s">
        <v>235</v>
      </c>
      <c r="I2298" s="16"/>
      <c r="J2298" s="16"/>
      <c r="K2298" s="16"/>
      <c r="L2298" s="16"/>
      <c r="M2298" s="16"/>
      <c r="N2298" s="16"/>
      <c r="O2298" s="16"/>
      <c r="P2298" s="16"/>
      <c r="Q2298" s="16"/>
      <c r="R2298" s="16"/>
      <c r="S2298" s="16"/>
      <c r="T2298" s="16"/>
      <c r="U2298" s="16"/>
      <c r="V2298" s="1" t="s">
        <v>3093</v>
      </c>
      <c r="W2298" s="1" t="s">
        <v>2551</v>
      </c>
      <c r="X2298" s="5" t="s">
        <v>3098</v>
      </c>
      <c r="Y2298" s="5" t="s">
        <v>2564</v>
      </c>
      <c r="Z2298" s="5" t="s">
        <v>2734</v>
      </c>
      <c r="AA2298" s="5"/>
    </row>
    <row r="2299" spans="1:27" ht="12" customHeight="1" x14ac:dyDescent="0.15">
      <c r="A2299" s="1" t="s">
        <v>628</v>
      </c>
      <c r="B2299" s="1" t="s">
        <v>31</v>
      </c>
      <c r="C2299" s="1" t="s">
        <v>77</v>
      </c>
      <c r="D2299" s="1" t="s">
        <v>2465</v>
      </c>
      <c r="E2299" s="1" t="s">
        <v>10</v>
      </c>
      <c r="F2299" s="1" t="s">
        <v>633</v>
      </c>
      <c r="G2299" s="1" t="s">
        <v>249</v>
      </c>
      <c r="H2299" s="1" t="s">
        <v>235</v>
      </c>
      <c r="I2299" s="16"/>
      <c r="J2299" s="16"/>
      <c r="K2299" s="16"/>
      <c r="L2299" s="16"/>
      <c r="M2299" s="16"/>
      <c r="N2299" s="16"/>
      <c r="O2299" s="16"/>
      <c r="P2299" s="16"/>
      <c r="Q2299" s="16"/>
      <c r="R2299" s="16"/>
      <c r="S2299" s="16"/>
      <c r="T2299" s="16"/>
      <c r="U2299" s="16"/>
      <c r="V2299" s="1" t="s">
        <v>3093</v>
      </c>
      <c r="W2299" s="1" t="s">
        <v>2551</v>
      </c>
      <c r="X2299" s="5" t="s">
        <v>3098</v>
      </c>
      <c r="Y2299" s="5" t="s">
        <v>2559</v>
      </c>
      <c r="Z2299" s="5" t="s">
        <v>2734</v>
      </c>
      <c r="AA2299" s="5"/>
    </row>
    <row r="2300" spans="1:27" ht="12" customHeight="1" x14ac:dyDescent="0.15">
      <c r="A2300" s="1" t="s">
        <v>628</v>
      </c>
      <c r="B2300" s="1" t="s">
        <v>33</v>
      </c>
      <c r="C2300" s="1" t="s">
        <v>9</v>
      </c>
      <c r="D2300" s="1" t="s">
        <v>2465</v>
      </c>
      <c r="E2300" s="1" t="s">
        <v>10</v>
      </c>
      <c r="F2300" s="1" t="s">
        <v>5041</v>
      </c>
      <c r="G2300" s="1" t="s">
        <v>234</v>
      </c>
      <c r="H2300" s="1" t="s">
        <v>235</v>
      </c>
      <c r="I2300" s="16"/>
      <c r="J2300" s="16"/>
      <c r="K2300" s="16"/>
      <c r="L2300" s="16"/>
      <c r="M2300" s="16"/>
      <c r="N2300" s="16"/>
      <c r="O2300" s="16"/>
      <c r="P2300" s="16"/>
      <c r="Q2300" s="16"/>
      <c r="R2300" s="16"/>
      <c r="S2300" s="16"/>
      <c r="T2300" s="16"/>
      <c r="U2300" s="16"/>
      <c r="V2300" s="1" t="s">
        <v>3093</v>
      </c>
      <c r="W2300" s="1" t="s">
        <v>2551</v>
      </c>
      <c r="X2300" s="5" t="s">
        <v>5057</v>
      </c>
      <c r="Y2300" s="5" t="s">
        <v>2553</v>
      </c>
      <c r="Z2300" s="5" t="s">
        <v>2734</v>
      </c>
      <c r="AA2300" s="5"/>
    </row>
    <row r="2301" spans="1:27" ht="12" customHeight="1" x14ac:dyDescent="0.15">
      <c r="A2301" s="1" t="s">
        <v>628</v>
      </c>
      <c r="B2301" s="1" t="s">
        <v>33</v>
      </c>
      <c r="C2301" s="1" t="s">
        <v>15</v>
      </c>
      <c r="D2301" s="1" t="s">
        <v>2465</v>
      </c>
      <c r="E2301" s="1" t="s">
        <v>10</v>
      </c>
      <c r="F2301" s="1" t="s">
        <v>5041</v>
      </c>
      <c r="G2301" s="1" t="s">
        <v>238</v>
      </c>
      <c r="H2301" s="1" t="s">
        <v>239</v>
      </c>
      <c r="I2301" s="16"/>
      <c r="J2301" s="16"/>
      <c r="K2301" s="16"/>
      <c r="L2301" s="16"/>
      <c r="M2301" s="16"/>
      <c r="N2301" s="16"/>
      <c r="O2301" s="16"/>
      <c r="P2301" s="16"/>
      <c r="Q2301" s="16"/>
      <c r="R2301" s="16"/>
      <c r="S2301" s="16"/>
      <c r="T2301" s="16"/>
      <c r="U2301" s="16"/>
      <c r="V2301" s="1" t="s">
        <v>3093</v>
      </c>
      <c r="W2301" s="1" t="s">
        <v>2551</v>
      </c>
      <c r="X2301" s="5" t="s">
        <v>5057</v>
      </c>
      <c r="Y2301" s="5" t="s">
        <v>2737</v>
      </c>
      <c r="Z2301" s="5" t="s">
        <v>2738</v>
      </c>
      <c r="AA2301" s="5"/>
    </row>
    <row r="2302" spans="1:27" ht="12" customHeight="1" x14ac:dyDescent="0.15">
      <c r="A2302" s="1" t="s">
        <v>628</v>
      </c>
      <c r="B2302" s="1" t="s">
        <v>33</v>
      </c>
      <c r="C2302" s="1" t="s">
        <v>17</v>
      </c>
      <c r="D2302" s="1" t="s">
        <v>2465</v>
      </c>
      <c r="E2302" s="1" t="s">
        <v>10</v>
      </c>
      <c r="F2302" s="1" t="s">
        <v>5041</v>
      </c>
      <c r="G2302" s="1" t="s">
        <v>240</v>
      </c>
      <c r="H2302" s="1" t="s">
        <v>235</v>
      </c>
      <c r="I2302" s="16"/>
      <c r="J2302" s="16"/>
      <c r="K2302" s="16"/>
      <c r="L2302" s="16"/>
      <c r="M2302" s="16"/>
      <c r="N2302" s="16"/>
      <c r="O2302" s="16"/>
      <c r="P2302" s="16"/>
      <c r="Q2302" s="16"/>
      <c r="R2302" s="16"/>
      <c r="S2302" s="16"/>
      <c r="T2302" s="16"/>
      <c r="U2302" s="16"/>
      <c r="V2302" s="1" t="s">
        <v>3093</v>
      </c>
      <c r="W2302" s="1" t="s">
        <v>2551</v>
      </c>
      <c r="X2302" s="5" t="s">
        <v>5057</v>
      </c>
      <c r="Y2302" s="5" t="s">
        <v>2561</v>
      </c>
      <c r="Z2302" s="5" t="s">
        <v>2734</v>
      </c>
      <c r="AA2302" s="5"/>
    </row>
    <row r="2303" spans="1:27" ht="12" customHeight="1" x14ac:dyDescent="0.15">
      <c r="A2303" s="1" t="s">
        <v>628</v>
      </c>
      <c r="B2303" s="1" t="s">
        <v>33</v>
      </c>
      <c r="C2303" s="1" t="s">
        <v>19</v>
      </c>
      <c r="D2303" s="1" t="s">
        <v>2465</v>
      </c>
      <c r="E2303" s="1" t="s">
        <v>10</v>
      </c>
      <c r="F2303" s="1" t="s">
        <v>5041</v>
      </c>
      <c r="G2303" s="1" t="s">
        <v>242</v>
      </c>
      <c r="H2303" s="1" t="s">
        <v>235</v>
      </c>
      <c r="I2303" s="16"/>
      <c r="J2303" s="16"/>
      <c r="K2303" s="16"/>
      <c r="L2303" s="16"/>
      <c r="M2303" s="16"/>
      <c r="N2303" s="16"/>
      <c r="O2303" s="16"/>
      <c r="P2303" s="16"/>
      <c r="Q2303" s="16"/>
      <c r="R2303" s="16"/>
      <c r="S2303" s="16"/>
      <c r="T2303" s="16"/>
      <c r="U2303" s="16"/>
      <c r="V2303" s="1" t="s">
        <v>3093</v>
      </c>
      <c r="W2303" s="1" t="s">
        <v>2551</v>
      </c>
      <c r="X2303" s="5" t="s">
        <v>5057</v>
      </c>
      <c r="Y2303" s="5" t="s">
        <v>2557</v>
      </c>
      <c r="Z2303" s="5" t="s">
        <v>2734</v>
      </c>
      <c r="AA2303" s="5"/>
    </row>
    <row r="2304" spans="1:27" ht="12" customHeight="1" x14ac:dyDescent="0.15">
      <c r="A2304" s="1" t="s">
        <v>628</v>
      </c>
      <c r="B2304" s="1" t="s">
        <v>33</v>
      </c>
      <c r="C2304" s="1" t="s">
        <v>21</v>
      </c>
      <c r="D2304" s="1" t="s">
        <v>2465</v>
      </c>
      <c r="E2304" s="1" t="s">
        <v>10</v>
      </c>
      <c r="F2304" s="1" t="s">
        <v>5041</v>
      </c>
      <c r="G2304" s="1" t="s">
        <v>245</v>
      </c>
      <c r="H2304" s="1" t="s">
        <v>239</v>
      </c>
      <c r="I2304" s="16"/>
      <c r="J2304" s="16"/>
      <c r="K2304" s="16"/>
      <c r="L2304" s="16"/>
      <c r="M2304" s="16"/>
      <c r="N2304" s="16"/>
      <c r="O2304" s="16"/>
      <c r="P2304" s="16"/>
      <c r="Q2304" s="16"/>
      <c r="R2304" s="16"/>
      <c r="S2304" s="16"/>
      <c r="T2304" s="16"/>
      <c r="U2304" s="16"/>
      <c r="V2304" s="1" t="s">
        <v>3093</v>
      </c>
      <c r="W2304" s="1" t="s">
        <v>2551</v>
      </c>
      <c r="X2304" s="5" t="s">
        <v>5057</v>
      </c>
      <c r="Y2304" s="5" t="s">
        <v>2740</v>
      </c>
      <c r="Z2304" s="5" t="s">
        <v>2738</v>
      </c>
      <c r="AA2304" s="5"/>
    </row>
    <row r="2305" spans="1:27" ht="12" customHeight="1" x14ac:dyDescent="0.15">
      <c r="A2305" s="1" t="s">
        <v>628</v>
      </c>
      <c r="B2305" s="1" t="s">
        <v>33</v>
      </c>
      <c r="C2305" s="1" t="s">
        <v>23</v>
      </c>
      <c r="D2305" s="1" t="s">
        <v>2465</v>
      </c>
      <c r="E2305" s="1" t="s">
        <v>10</v>
      </c>
      <c r="F2305" s="1" t="s">
        <v>5041</v>
      </c>
      <c r="G2305" s="1" t="s">
        <v>247</v>
      </c>
      <c r="H2305" s="1" t="s">
        <v>235</v>
      </c>
      <c r="I2305" s="16"/>
      <c r="J2305" s="16"/>
      <c r="K2305" s="16"/>
      <c r="L2305" s="16"/>
      <c r="M2305" s="16"/>
      <c r="N2305" s="16"/>
      <c r="O2305" s="16"/>
      <c r="P2305" s="16"/>
      <c r="Q2305" s="16"/>
      <c r="R2305" s="16"/>
      <c r="S2305" s="16"/>
      <c r="T2305" s="16"/>
      <c r="U2305" s="16"/>
      <c r="V2305" s="1" t="s">
        <v>3093</v>
      </c>
      <c r="W2305" s="1" t="s">
        <v>2551</v>
      </c>
      <c r="X2305" s="5" t="s">
        <v>5057</v>
      </c>
      <c r="Y2305" s="5" t="s">
        <v>2564</v>
      </c>
      <c r="Z2305" s="5" t="s">
        <v>2734</v>
      </c>
      <c r="AA2305" s="5"/>
    </row>
    <row r="2306" spans="1:27" ht="12" customHeight="1" x14ac:dyDescent="0.15">
      <c r="A2306" s="1" t="s">
        <v>628</v>
      </c>
      <c r="B2306" s="1" t="s">
        <v>33</v>
      </c>
      <c r="C2306" s="1" t="s">
        <v>77</v>
      </c>
      <c r="D2306" s="1" t="s">
        <v>2465</v>
      </c>
      <c r="E2306" s="1" t="s">
        <v>10</v>
      </c>
      <c r="F2306" s="1" t="s">
        <v>5041</v>
      </c>
      <c r="G2306" s="1" t="s">
        <v>249</v>
      </c>
      <c r="H2306" s="1" t="s">
        <v>235</v>
      </c>
      <c r="I2306" s="16"/>
      <c r="J2306" s="16"/>
      <c r="K2306" s="16"/>
      <c r="L2306" s="16"/>
      <c r="M2306" s="16"/>
      <c r="N2306" s="16"/>
      <c r="O2306" s="16"/>
      <c r="P2306" s="16"/>
      <c r="Q2306" s="16"/>
      <c r="R2306" s="16"/>
      <c r="S2306" s="16"/>
      <c r="T2306" s="16"/>
      <c r="U2306" s="16"/>
      <c r="V2306" s="1" t="s">
        <v>3093</v>
      </c>
      <c r="W2306" s="1" t="s">
        <v>2551</v>
      </c>
      <c r="X2306" s="5" t="s">
        <v>5057</v>
      </c>
      <c r="Y2306" s="5" t="s">
        <v>2559</v>
      </c>
      <c r="Z2306" s="5" t="s">
        <v>2734</v>
      </c>
      <c r="AA2306" s="5"/>
    </row>
    <row r="2307" spans="1:27" ht="12" customHeight="1" x14ac:dyDescent="0.15">
      <c r="A2307" s="1" t="s">
        <v>628</v>
      </c>
      <c r="B2307" s="1" t="s">
        <v>35</v>
      </c>
      <c r="C2307" s="1" t="s">
        <v>9</v>
      </c>
      <c r="D2307" s="1" t="s">
        <v>2465</v>
      </c>
      <c r="E2307" s="1" t="s">
        <v>10</v>
      </c>
      <c r="F2307" s="1" t="s">
        <v>634</v>
      </c>
      <c r="G2307" s="1" t="s">
        <v>234</v>
      </c>
      <c r="H2307" s="1" t="s">
        <v>235</v>
      </c>
      <c r="I2307" s="16"/>
      <c r="J2307" s="16"/>
      <c r="K2307" s="16"/>
      <c r="L2307" s="16"/>
      <c r="M2307" s="16"/>
      <c r="N2307" s="16"/>
      <c r="O2307" s="16"/>
      <c r="P2307" s="16"/>
      <c r="Q2307" s="16"/>
      <c r="R2307" s="16"/>
      <c r="S2307" s="16"/>
      <c r="T2307" s="16"/>
      <c r="U2307" s="16"/>
      <c r="V2307" s="1" t="s">
        <v>3093</v>
      </c>
      <c r="W2307" s="1" t="s">
        <v>2551</v>
      </c>
      <c r="X2307" s="5" t="s">
        <v>3099</v>
      </c>
      <c r="Y2307" s="5" t="s">
        <v>2553</v>
      </c>
      <c r="Z2307" s="5" t="s">
        <v>2734</v>
      </c>
      <c r="AA2307" s="5"/>
    </row>
    <row r="2308" spans="1:27" ht="12" customHeight="1" x14ac:dyDescent="0.15">
      <c r="A2308" s="1" t="s">
        <v>628</v>
      </c>
      <c r="B2308" s="1" t="s">
        <v>35</v>
      </c>
      <c r="C2308" s="1" t="s">
        <v>15</v>
      </c>
      <c r="D2308" s="1" t="s">
        <v>2465</v>
      </c>
      <c r="E2308" s="1" t="s">
        <v>10</v>
      </c>
      <c r="F2308" s="1" t="s">
        <v>634</v>
      </c>
      <c r="G2308" s="1" t="s">
        <v>238</v>
      </c>
      <c r="H2308" s="1" t="s">
        <v>239</v>
      </c>
      <c r="I2308" s="16"/>
      <c r="J2308" s="16"/>
      <c r="K2308" s="16"/>
      <c r="L2308" s="16"/>
      <c r="M2308" s="16"/>
      <c r="N2308" s="16"/>
      <c r="O2308" s="16"/>
      <c r="P2308" s="16"/>
      <c r="Q2308" s="16"/>
      <c r="R2308" s="16"/>
      <c r="S2308" s="16"/>
      <c r="T2308" s="16"/>
      <c r="U2308" s="16"/>
      <c r="V2308" s="1" t="s">
        <v>3093</v>
      </c>
      <c r="W2308" s="1" t="s">
        <v>2551</v>
      </c>
      <c r="X2308" s="5" t="s">
        <v>3099</v>
      </c>
      <c r="Y2308" s="5" t="s">
        <v>2737</v>
      </c>
      <c r="Z2308" s="5" t="s">
        <v>2738</v>
      </c>
      <c r="AA2308" s="5"/>
    </row>
    <row r="2309" spans="1:27" ht="12" customHeight="1" x14ac:dyDescent="0.15">
      <c r="A2309" s="1" t="s">
        <v>628</v>
      </c>
      <c r="B2309" s="1" t="s">
        <v>35</v>
      </c>
      <c r="C2309" s="1" t="s">
        <v>17</v>
      </c>
      <c r="D2309" s="1" t="s">
        <v>2465</v>
      </c>
      <c r="E2309" s="1" t="s">
        <v>10</v>
      </c>
      <c r="F2309" s="1" t="s">
        <v>634</v>
      </c>
      <c r="G2309" s="1" t="s">
        <v>240</v>
      </c>
      <c r="H2309" s="1" t="s">
        <v>235</v>
      </c>
      <c r="I2309" s="16"/>
      <c r="J2309" s="16"/>
      <c r="K2309" s="16"/>
      <c r="L2309" s="16"/>
      <c r="M2309" s="16"/>
      <c r="N2309" s="16"/>
      <c r="O2309" s="16"/>
      <c r="P2309" s="16"/>
      <c r="Q2309" s="16"/>
      <c r="R2309" s="16"/>
      <c r="S2309" s="16"/>
      <c r="T2309" s="16"/>
      <c r="U2309" s="16"/>
      <c r="V2309" s="1" t="s">
        <v>3093</v>
      </c>
      <c r="W2309" s="1" t="s">
        <v>2551</v>
      </c>
      <c r="X2309" s="5" t="s">
        <v>3099</v>
      </c>
      <c r="Y2309" s="5" t="s">
        <v>2561</v>
      </c>
      <c r="Z2309" s="5" t="s">
        <v>2734</v>
      </c>
      <c r="AA2309" s="5"/>
    </row>
    <row r="2310" spans="1:27" ht="12" customHeight="1" x14ac:dyDescent="0.15">
      <c r="A2310" s="1" t="s">
        <v>628</v>
      </c>
      <c r="B2310" s="1" t="s">
        <v>35</v>
      </c>
      <c r="C2310" s="1" t="s">
        <v>19</v>
      </c>
      <c r="D2310" s="1" t="s">
        <v>2465</v>
      </c>
      <c r="E2310" s="1" t="s">
        <v>10</v>
      </c>
      <c r="F2310" s="1" t="s">
        <v>634</v>
      </c>
      <c r="G2310" s="1" t="s">
        <v>242</v>
      </c>
      <c r="H2310" s="1" t="s">
        <v>235</v>
      </c>
      <c r="I2310" s="16"/>
      <c r="J2310" s="16"/>
      <c r="K2310" s="16"/>
      <c r="L2310" s="16"/>
      <c r="M2310" s="16"/>
      <c r="N2310" s="16"/>
      <c r="O2310" s="16"/>
      <c r="P2310" s="16"/>
      <c r="Q2310" s="16"/>
      <c r="R2310" s="16"/>
      <c r="S2310" s="16"/>
      <c r="T2310" s="16"/>
      <c r="U2310" s="16"/>
      <c r="V2310" s="1" t="s">
        <v>3093</v>
      </c>
      <c r="W2310" s="1" t="s">
        <v>2551</v>
      </c>
      <c r="X2310" s="5" t="s">
        <v>3099</v>
      </c>
      <c r="Y2310" s="5" t="s">
        <v>2557</v>
      </c>
      <c r="Z2310" s="5" t="s">
        <v>2734</v>
      </c>
      <c r="AA2310" s="5"/>
    </row>
    <row r="2311" spans="1:27" ht="12" customHeight="1" x14ac:dyDescent="0.15">
      <c r="A2311" s="1" t="s">
        <v>628</v>
      </c>
      <c r="B2311" s="1" t="s">
        <v>35</v>
      </c>
      <c r="C2311" s="1" t="s">
        <v>21</v>
      </c>
      <c r="D2311" s="1" t="s">
        <v>2465</v>
      </c>
      <c r="E2311" s="1" t="s">
        <v>10</v>
      </c>
      <c r="F2311" s="1" t="s">
        <v>634</v>
      </c>
      <c r="G2311" s="1" t="s">
        <v>245</v>
      </c>
      <c r="H2311" s="1" t="s">
        <v>239</v>
      </c>
      <c r="I2311" s="16"/>
      <c r="J2311" s="16"/>
      <c r="K2311" s="16"/>
      <c r="L2311" s="16"/>
      <c r="M2311" s="16"/>
      <c r="N2311" s="16"/>
      <c r="O2311" s="16"/>
      <c r="P2311" s="16"/>
      <c r="Q2311" s="16"/>
      <c r="R2311" s="16"/>
      <c r="S2311" s="16"/>
      <c r="T2311" s="16"/>
      <c r="U2311" s="16"/>
      <c r="V2311" s="1" t="s">
        <v>3093</v>
      </c>
      <c r="W2311" s="1" t="s">
        <v>2551</v>
      </c>
      <c r="X2311" s="5" t="s">
        <v>3099</v>
      </c>
      <c r="Y2311" s="5" t="s">
        <v>2740</v>
      </c>
      <c r="Z2311" s="5" t="s">
        <v>2738</v>
      </c>
      <c r="AA2311" s="5"/>
    </row>
    <row r="2312" spans="1:27" ht="12" customHeight="1" x14ac:dyDescent="0.15">
      <c r="A2312" s="1" t="s">
        <v>628</v>
      </c>
      <c r="B2312" s="1" t="s">
        <v>35</v>
      </c>
      <c r="C2312" s="1" t="s">
        <v>23</v>
      </c>
      <c r="D2312" s="1" t="s">
        <v>2465</v>
      </c>
      <c r="E2312" s="1" t="s">
        <v>10</v>
      </c>
      <c r="F2312" s="1" t="s">
        <v>634</v>
      </c>
      <c r="G2312" s="1" t="s">
        <v>247</v>
      </c>
      <c r="H2312" s="1" t="s">
        <v>235</v>
      </c>
      <c r="I2312" s="16"/>
      <c r="J2312" s="16"/>
      <c r="K2312" s="16"/>
      <c r="L2312" s="16"/>
      <c r="M2312" s="16"/>
      <c r="N2312" s="16"/>
      <c r="O2312" s="16"/>
      <c r="P2312" s="16"/>
      <c r="Q2312" s="16"/>
      <c r="R2312" s="16"/>
      <c r="S2312" s="16"/>
      <c r="T2312" s="16"/>
      <c r="U2312" s="16"/>
      <c r="V2312" s="1" t="s">
        <v>3093</v>
      </c>
      <c r="W2312" s="1" t="s">
        <v>2551</v>
      </c>
      <c r="X2312" s="5" t="s">
        <v>3099</v>
      </c>
      <c r="Y2312" s="5" t="s">
        <v>2564</v>
      </c>
      <c r="Z2312" s="5" t="s">
        <v>2734</v>
      </c>
      <c r="AA2312" s="5"/>
    </row>
    <row r="2313" spans="1:27" ht="12" customHeight="1" x14ac:dyDescent="0.15">
      <c r="A2313" s="1" t="s">
        <v>628</v>
      </c>
      <c r="B2313" s="1" t="s">
        <v>35</v>
      </c>
      <c r="C2313" s="1" t="s">
        <v>77</v>
      </c>
      <c r="D2313" s="1" t="s">
        <v>2465</v>
      </c>
      <c r="E2313" s="1" t="s">
        <v>10</v>
      </c>
      <c r="F2313" s="1" t="s">
        <v>634</v>
      </c>
      <c r="G2313" s="1" t="s">
        <v>249</v>
      </c>
      <c r="H2313" s="1" t="s">
        <v>235</v>
      </c>
      <c r="I2313" s="16"/>
      <c r="J2313" s="16"/>
      <c r="K2313" s="16"/>
      <c r="L2313" s="16"/>
      <c r="M2313" s="16"/>
      <c r="N2313" s="16"/>
      <c r="O2313" s="16"/>
      <c r="P2313" s="16"/>
      <c r="Q2313" s="16"/>
      <c r="R2313" s="16"/>
      <c r="S2313" s="16"/>
      <c r="T2313" s="16"/>
      <c r="U2313" s="16"/>
      <c r="V2313" s="1" t="s">
        <v>3093</v>
      </c>
      <c r="W2313" s="1" t="s">
        <v>2551</v>
      </c>
      <c r="X2313" s="5" t="s">
        <v>3099</v>
      </c>
      <c r="Y2313" s="5" t="s">
        <v>2559</v>
      </c>
      <c r="Z2313" s="5" t="s">
        <v>2734</v>
      </c>
      <c r="AA2313" s="5"/>
    </row>
    <row r="2314" spans="1:27" ht="12" customHeight="1" x14ac:dyDescent="0.15">
      <c r="A2314" s="1" t="s">
        <v>628</v>
      </c>
      <c r="B2314" s="1" t="s">
        <v>37</v>
      </c>
      <c r="C2314" s="1" t="s">
        <v>9</v>
      </c>
      <c r="D2314" s="1" t="s">
        <v>2465</v>
      </c>
      <c r="E2314" s="1" t="s">
        <v>10</v>
      </c>
      <c r="F2314" s="1" t="s">
        <v>635</v>
      </c>
      <c r="G2314" s="1" t="s">
        <v>234</v>
      </c>
      <c r="H2314" s="1" t="s">
        <v>235</v>
      </c>
      <c r="I2314" s="16"/>
      <c r="J2314" s="16"/>
      <c r="K2314" s="16"/>
      <c r="L2314" s="16"/>
      <c r="M2314" s="16"/>
      <c r="N2314" s="16"/>
      <c r="O2314" s="16"/>
      <c r="P2314" s="16"/>
      <c r="Q2314" s="16"/>
      <c r="R2314" s="16"/>
      <c r="S2314" s="16"/>
      <c r="T2314" s="16"/>
      <c r="U2314" s="16"/>
      <c r="V2314" s="1" t="s">
        <v>3093</v>
      </c>
      <c r="W2314" s="1" t="s">
        <v>2551</v>
      </c>
      <c r="X2314" s="5" t="s">
        <v>3100</v>
      </c>
      <c r="Y2314" s="5" t="s">
        <v>2553</v>
      </c>
      <c r="Z2314" s="5" t="s">
        <v>2734</v>
      </c>
      <c r="AA2314" s="5"/>
    </row>
    <row r="2315" spans="1:27" ht="12" customHeight="1" x14ac:dyDescent="0.15">
      <c r="A2315" s="1" t="s">
        <v>628</v>
      </c>
      <c r="B2315" s="1" t="s">
        <v>37</v>
      </c>
      <c r="C2315" s="1" t="s">
        <v>15</v>
      </c>
      <c r="D2315" s="1" t="s">
        <v>2465</v>
      </c>
      <c r="E2315" s="1" t="s">
        <v>10</v>
      </c>
      <c r="F2315" s="1" t="s">
        <v>635</v>
      </c>
      <c r="G2315" s="1" t="s">
        <v>238</v>
      </c>
      <c r="H2315" s="1" t="s">
        <v>239</v>
      </c>
      <c r="I2315" s="16"/>
      <c r="J2315" s="16"/>
      <c r="K2315" s="16"/>
      <c r="L2315" s="16"/>
      <c r="M2315" s="16"/>
      <c r="N2315" s="16"/>
      <c r="O2315" s="16"/>
      <c r="P2315" s="16"/>
      <c r="Q2315" s="16"/>
      <c r="R2315" s="16"/>
      <c r="S2315" s="16"/>
      <c r="T2315" s="16"/>
      <c r="U2315" s="16"/>
      <c r="V2315" s="1" t="s">
        <v>3093</v>
      </c>
      <c r="W2315" s="1" t="s">
        <v>2551</v>
      </c>
      <c r="X2315" s="5" t="s">
        <v>3100</v>
      </c>
      <c r="Y2315" s="5" t="s">
        <v>2737</v>
      </c>
      <c r="Z2315" s="5" t="s">
        <v>2738</v>
      </c>
      <c r="AA2315" s="5"/>
    </row>
    <row r="2316" spans="1:27" ht="12" customHeight="1" x14ac:dyDescent="0.15">
      <c r="A2316" s="1" t="s">
        <v>628</v>
      </c>
      <c r="B2316" s="1" t="s">
        <v>37</v>
      </c>
      <c r="C2316" s="1" t="s">
        <v>17</v>
      </c>
      <c r="D2316" s="1" t="s">
        <v>2465</v>
      </c>
      <c r="E2316" s="1" t="s">
        <v>10</v>
      </c>
      <c r="F2316" s="1" t="s">
        <v>635</v>
      </c>
      <c r="G2316" s="1" t="s">
        <v>240</v>
      </c>
      <c r="H2316" s="1" t="s">
        <v>235</v>
      </c>
      <c r="I2316" s="16"/>
      <c r="J2316" s="16"/>
      <c r="K2316" s="16"/>
      <c r="L2316" s="16"/>
      <c r="M2316" s="16"/>
      <c r="N2316" s="16"/>
      <c r="O2316" s="16"/>
      <c r="P2316" s="16"/>
      <c r="Q2316" s="16"/>
      <c r="R2316" s="16"/>
      <c r="S2316" s="16"/>
      <c r="T2316" s="16"/>
      <c r="U2316" s="16"/>
      <c r="V2316" s="1" t="s">
        <v>3093</v>
      </c>
      <c r="W2316" s="1" t="s">
        <v>2551</v>
      </c>
      <c r="X2316" s="5" t="s">
        <v>3100</v>
      </c>
      <c r="Y2316" s="5" t="s">
        <v>2561</v>
      </c>
      <c r="Z2316" s="5" t="s">
        <v>2734</v>
      </c>
      <c r="AA2316" s="5"/>
    </row>
    <row r="2317" spans="1:27" ht="12" customHeight="1" x14ac:dyDescent="0.15">
      <c r="A2317" s="1" t="s">
        <v>628</v>
      </c>
      <c r="B2317" s="1" t="s">
        <v>37</v>
      </c>
      <c r="C2317" s="1" t="s">
        <v>19</v>
      </c>
      <c r="D2317" s="1" t="s">
        <v>2465</v>
      </c>
      <c r="E2317" s="1" t="s">
        <v>10</v>
      </c>
      <c r="F2317" s="1" t="s">
        <v>635</v>
      </c>
      <c r="G2317" s="1" t="s">
        <v>242</v>
      </c>
      <c r="H2317" s="1" t="s">
        <v>235</v>
      </c>
      <c r="I2317" s="16"/>
      <c r="J2317" s="16"/>
      <c r="K2317" s="16"/>
      <c r="L2317" s="16"/>
      <c r="M2317" s="16"/>
      <c r="N2317" s="16"/>
      <c r="O2317" s="16"/>
      <c r="P2317" s="16"/>
      <c r="Q2317" s="16"/>
      <c r="R2317" s="16"/>
      <c r="S2317" s="16"/>
      <c r="T2317" s="16"/>
      <c r="U2317" s="16"/>
      <c r="V2317" s="1" t="s">
        <v>3093</v>
      </c>
      <c r="W2317" s="1" t="s">
        <v>2551</v>
      </c>
      <c r="X2317" s="5" t="s">
        <v>3100</v>
      </c>
      <c r="Y2317" s="5" t="s">
        <v>2557</v>
      </c>
      <c r="Z2317" s="5" t="s">
        <v>2734</v>
      </c>
      <c r="AA2317" s="5"/>
    </row>
    <row r="2318" spans="1:27" ht="12" customHeight="1" x14ac:dyDescent="0.15">
      <c r="A2318" s="1" t="s">
        <v>628</v>
      </c>
      <c r="B2318" s="1" t="s">
        <v>37</v>
      </c>
      <c r="C2318" s="1" t="s">
        <v>21</v>
      </c>
      <c r="D2318" s="1" t="s">
        <v>2465</v>
      </c>
      <c r="E2318" s="1" t="s">
        <v>10</v>
      </c>
      <c r="F2318" s="1" t="s">
        <v>635</v>
      </c>
      <c r="G2318" s="1" t="s">
        <v>245</v>
      </c>
      <c r="H2318" s="1" t="s">
        <v>239</v>
      </c>
      <c r="I2318" s="16"/>
      <c r="J2318" s="16"/>
      <c r="K2318" s="16"/>
      <c r="L2318" s="16"/>
      <c r="M2318" s="16"/>
      <c r="N2318" s="16"/>
      <c r="O2318" s="16"/>
      <c r="P2318" s="16"/>
      <c r="Q2318" s="16"/>
      <c r="R2318" s="16"/>
      <c r="S2318" s="16"/>
      <c r="T2318" s="16"/>
      <c r="U2318" s="16"/>
      <c r="V2318" s="1" t="s">
        <v>3093</v>
      </c>
      <c r="W2318" s="1" t="s">
        <v>2551</v>
      </c>
      <c r="X2318" s="5" t="s">
        <v>3100</v>
      </c>
      <c r="Y2318" s="5" t="s">
        <v>2740</v>
      </c>
      <c r="Z2318" s="5" t="s">
        <v>2738</v>
      </c>
      <c r="AA2318" s="5"/>
    </row>
    <row r="2319" spans="1:27" ht="12" customHeight="1" x14ac:dyDescent="0.15">
      <c r="A2319" s="1" t="s">
        <v>628</v>
      </c>
      <c r="B2319" s="1" t="s">
        <v>37</v>
      </c>
      <c r="C2319" s="1" t="s">
        <v>23</v>
      </c>
      <c r="D2319" s="1" t="s">
        <v>2465</v>
      </c>
      <c r="E2319" s="1" t="s">
        <v>10</v>
      </c>
      <c r="F2319" s="1" t="s">
        <v>635</v>
      </c>
      <c r="G2319" s="1" t="s">
        <v>247</v>
      </c>
      <c r="H2319" s="1" t="s">
        <v>235</v>
      </c>
      <c r="I2319" s="16"/>
      <c r="J2319" s="16"/>
      <c r="K2319" s="16"/>
      <c r="L2319" s="16"/>
      <c r="M2319" s="16"/>
      <c r="N2319" s="16"/>
      <c r="O2319" s="16"/>
      <c r="P2319" s="16"/>
      <c r="Q2319" s="16"/>
      <c r="R2319" s="16"/>
      <c r="S2319" s="16"/>
      <c r="T2319" s="16"/>
      <c r="U2319" s="16"/>
      <c r="V2319" s="1" t="s">
        <v>3093</v>
      </c>
      <c r="W2319" s="1" t="s">
        <v>2551</v>
      </c>
      <c r="X2319" s="5" t="s">
        <v>3100</v>
      </c>
      <c r="Y2319" s="5" t="s">
        <v>2564</v>
      </c>
      <c r="Z2319" s="5" t="s">
        <v>2734</v>
      </c>
      <c r="AA2319" s="5"/>
    </row>
    <row r="2320" spans="1:27" ht="12" customHeight="1" x14ac:dyDescent="0.15">
      <c r="A2320" s="1" t="s">
        <v>628</v>
      </c>
      <c r="B2320" s="1" t="s">
        <v>37</v>
      </c>
      <c r="C2320" s="1" t="s">
        <v>77</v>
      </c>
      <c r="D2320" s="1" t="s">
        <v>2465</v>
      </c>
      <c r="E2320" s="1" t="s">
        <v>10</v>
      </c>
      <c r="F2320" s="1" t="s">
        <v>635</v>
      </c>
      <c r="G2320" s="1" t="s">
        <v>249</v>
      </c>
      <c r="H2320" s="1" t="s">
        <v>235</v>
      </c>
      <c r="I2320" s="16"/>
      <c r="J2320" s="16"/>
      <c r="K2320" s="16"/>
      <c r="L2320" s="16"/>
      <c r="M2320" s="16"/>
      <c r="N2320" s="16"/>
      <c r="O2320" s="16"/>
      <c r="P2320" s="16"/>
      <c r="Q2320" s="16"/>
      <c r="R2320" s="16"/>
      <c r="S2320" s="16"/>
      <c r="T2320" s="16"/>
      <c r="U2320" s="16"/>
      <c r="V2320" s="1" t="s">
        <v>3093</v>
      </c>
      <c r="W2320" s="1" t="s">
        <v>2551</v>
      </c>
      <c r="X2320" s="5" t="s">
        <v>3100</v>
      </c>
      <c r="Y2320" s="5" t="s">
        <v>2559</v>
      </c>
      <c r="Z2320" s="5" t="s">
        <v>2734</v>
      </c>
      <c r="AA2320" s="5"/>
    </row>
    <row r="2321" spans="1:27" ht="12" customHeight="1" x14ac:dyDescent="0.15">
      <c r="A2321" s="1" t="s">
        <v>628</v>
      </c>
      <c r="B2321" s="1" t="s">
        <v>39</v>
      </c>
      <c r="C2321" s="1" t="s">
        <v>9</v>
      </c>
      <c r="D2321" s="1" t="s">
        <v>2465</v>
      </c>
      <c r="E2321" s="1" t="s">
        <v>10</v>
      </c>
      <c r="F2321" s="1" t="s">
        <v>636</v>
      </c>
      <c r="G2321" s="1" t="s">
        <v>234</v>
      </c>
      <c r="H2321" s="1" t="s">
        <v>235</v>
      </c>
      <c r="I2321" s="16"/>
      <c r="J2321" s="16"/>
      <c r="K2321" s="16"/>
      <c r="L2321" s="16"/>
      <c r="M2321" s="16"/>
      <c r="N2321" s="16"/>
      <c r="O2321" s="16"/>
      <c r="P2321" s="16"/>
      <c r="Q2321" s="16"/>
      <c r="R2321" s="16"/>
      <c r="S2321" s="16"/>
      <c r="T2321" s="16"/>
      <c r="U2321" s="16"/>
      <c r="V2321" s="1" t="s">
        <v>3093</v>
      </c>
      <c r="W2321" s="1" t="s">
        <v>2551</v>
      </c>
      <c r="X2321" s="5" t="s">
        <v>3101</v>
      </c>
      <c r="Y2321" s="5" t="s">
        <v>2553</v>
      </c>
      <c r="Z2321" s="5" t="s">
        <v>2734</v>
      </c>
      <c r="AA2321" s="5"/>
    </row>
    <row r="2322" spans="1:27" ht="12" customHeight="1" x14ac:dyDescent="0.15">
      <c r="A2322" s="1" t="s">
        <v>628</v>
      </c>
      <c r="B2322" s="1" t="s">
        <v>39</v>
      </c>
      <c r="C2322" s="1" t="s">
        <v>15</v>
      </c>
      <c r="D2322" s="1" t="s">
        <v>2465</v>
      </c>
      <c r="E2322" s="1" t="s">
        <v>10</v>
      </c>
      <c r="F2322" s="1" t="s">
        <v>636</v>
      </c>
      <c r="G2322" s="1" t="s">
        <v>238</v>
      </c>
      <c r="H2322" s="1" t="s">
        <v>239</v>
      </c>
      <c r="I2322" s="16"/>
      <c r="J2322" s="16"/>
      <c r="K2322" s="16"/>
      <c r="L2322" s="16"/>
      <c r="M2322" s="16"/>
      <c r="N2322" s="16"/>
      <c r="O2322" s="16"/>
      <c r="P2322" s="16"/>
      <c r="Q2322" s="16"/>
      <c r="R2322" s="16"/>
      <c r="S2322" s="16"/>
      <c r="T2322" s="16"/>
      <c r="U2322" s="16"/>
      <c r="V2322" s="1" t="s">
        <v>3093</v>
      </c>
      <c r="W2322" s="1" t="s">
        <v>2551</v>
      </c>
      <c r="X2322" s="5" t="s">
        <v>3101</v>
      </c>
      <c r="Y2322" s="5" t="s">
        <v>2737</v>
      </c>
      <c r="Z2322" s="5" t="s">
        <v>2738</v>
      </c>
      <c r="AA2322" s="5"/>
    </row>
    <row r="2323" spans="1:27" ht="12" customHeight="1" x14ac:dyDescent="0.15">
      <c r="A2323" s="1" t="s">
        <v>628</v>
      </c>
      <c r="B2323" s="1" t="s">
        <v>39</v>
      </c>
      <c r="C2323" s="1" t="s">
        <v>17</v>
      </c>
      <c r="D2323" s="1" t="s">
        <v>2465</v>
      </c>
      <c r="E2323" s="1" t="s">
        <v>10</v>
      </c>
      <c r="F2323" s="1" t="s">
        <v>636</v>
      </c>
      <c r="G2323" s="1" t="s">
        <v>240</v>
      </c>
      <c r="H2323" s="1" t="s">
        <v>235</v>
      </c>
      <c r="I2323" s="16"/>
      <c r="J2323" s="16"/>
      <c r="K2323" s="16"/>
      <c r="L2323" s="16"/>
      <c r="M2323" s="16"/>
      <c r="N2323" s="16"/>
      <c r="O2323" s="16"/>
      <c r="P2323" s="16"/>
      <c r="Q2323" s="16"/>
      <c r="R2323" s="16"/>
      <c r="S2323" s="16"/>
      <c r="T2323" s="16"/>
      <c r="U2323" s="16"/>
      <c r="V2323" s="1" t="s">
        <v>3093</v>
      </c>
      <c r="W2323" s="1" t="s">
        <v>2551</v>
      </c>
      <c r="X2323" s="5" t="s">
        <v>3101</v>
      </c>
      <c r="Y2323" s="5" t="s">
        <v>2561</v>
      </c>
      <c r="Z2323" s="5" t="s">
        <v>2734</v>
      </c>
      <c r="AA2323" s="5"/>
    </row>
    <row r="2324" spans="1:27" ht="12" customHeight="1" x14ac:dyDescent="0.15">
      <c r="A2324" s="1" t="s">
        <v>628</v>
      </c>
      <c r="B2324" s="1" t="s">
        <v>39</v>
      </c>
      <c r="C2324" s="1" t="s">
        <v>19</v>
      </c>
      <c r="D2324" s="1" t="s">
        <v>2465</v>
      </c>
      <c r="E2324" s="1" t="s">
        <v>10</v>
      </c>
      <c r="F2324" s="1" t="s">
        <v>636</v>
      </c>
      <c r="G2324" s="1" t="s">
        <v>242</v>
      </c>
      <c r="H2324" s="1" t="s">
        <v>235</v>
      </c>
      <c r="I2324" s="16"/>
      <c r="J2324" s="16"/>
      <c r="K2324" s="16"/>
      <c r="L2324" s="16"/>
      <c r="M2324" s="16"/>
      <c r="N2324" s="16"/>
      <c r="O2324" s="16"/>
      <c r="P2324" s="16"/>
      <c r="Q2324" s="16"/>
      <c r="R2324" s="16"/>
      <c r="S2324" s="16"/>
      <c r="T2324" s="16"/>
      <c r="U2324" s="16"/>
      <c r="V2324" s="1" t="s">
        <v>3093</v>
      </c>
      <c r="W2324" s="1" t="s">
        <v>2551</v>
      </c>
      <c r="X2324" s="5" t="s">
        <v>3101</v>
      </c>
      <c r="Y2324" s="5" t="s">
        <v>2557</v>
      </c>
      <c r="Z2324" s="5" t="s">
        <v>2734</v>
      </c>
      <c r="AA2324" s="5"/>
    </row>
    <row r="2325" spans="1:27" ht="12" customHeight="1" x14ac:dyDescent="0.15">
      <c r="A2325" s="1" t="s">
        <v>628</v>
      </c>
      <c r="B2325" s="1" t="s">
        <v>39</v>
      </c>
      <c r="C2325" s="1" t="s">
        <v>21</v>
      </c>
      <c r="D2325" s="1" t="s">
        <v>2465</v>
      </c>
      <c r="E2325" s="1" t="s">
        <v>10</v>
      </c>
      <c r="F2325" s="1" t="s">
        <v>636</v>
      </c>
      <c r="G2325" s="1" t="s">
        <v>245</v>
      </c>
      <c r="H2325" s="1" t="s">
        <v>239</v>
      </c>
      <c r="I2325" s="16"/>
      <c r="J2325" s="16"/>
      <c r="K2325" s="16"/>
      <c r="L2325" s="16"/>
      <c r="M2325" s="16"/>
      <c r="N2325" s="16"/>
      <c r="O2325" s="16"/>
      <c r="P2325" s="16"/>
      <c r="Q2325" s="16"/>
      <c r="R2325" s="16"/>
      <c r="S2325" s="16"/>
      <c r="T2325" s="16"/>
      <c r="U2325" s="16"/>
      <c r="V2325" s="1" t="s">
        <v>3093</v>
      </c>
      <c r="W2325" s="1" t="s">
        <v>2551</v>
      </c>
      <c r="X2325" s="5" t="s">
        <v>3101</v>
      </c>
      <c r="Y2325" s="5" t="s">
        <v>2740</v>
      </c>
      <c r="Z2325" s="5" t="s">
        <v>2738</v>
      </c>
      <c r="AA2325" s="5"/>
    </row>
    <row r="2326" spans="1:27" ht="12" customHeight="1" x14ac:dyDescent="0.15">
      <c r="A2326" s="1" t="s">
        <v>628</v>
      </c>
      <c r="B2326" s="1" t="s">
        <v>39</v>
      </c>
      <c r="C2326" s="1" t="s">
        <v>23</v>
      </c>
      <c r="D2326" s="1" t="s">
        <v>2465</v>
      </c>
      <c r="E2326" s="1" t="s">
        <v>10</v>
      </c>
      <c r="F2326" s="1" t="s">
        <v>636</v>
      </c>
      <c r="G2326" s="1" t="s">
        <v>247</v>
      </c>
      <c r="H2326" s="1" t="s">
        <v>235</v>
      </c>
      <c r="I2326" s="16"/>
      <c r="J2326" s="16"/>
      <c r="K2326" s="16"/>
      <c r="L2326" s="16"/>
      <c r="M2326" s="16"/>
      <c r="N2326" s="16"/>
      <c r="O2326" s="16"/>
      <c r="P2326" s="16"/>
      <c r="Q2326" s="16"/>
      <c r="R2326" s="16"/>
      <c r="S2326" s="16"/>
      <c r="T2326" s="16"/>
      <c r="U2326" s="16"/>
      <c r="V2326" s="1" t="s">
        <v>3093</v>
      </c>
      <c r="W2326" s="1" t="s">
        <v>2551</v>
      </c>
      <c r="X2326" s="5" t="s">
        <v>3101</v>
      </c>
      <c r="Y2326" s="5" t="s">
        <v>2564</v>
      </c>
      <c r="Z2326" s="5" t="s">
        <v>2734</v>
      </c>
      <c r="AA2326" s="5"/>
    </row>
    <row r="2327" spans="1:27" ht="12" customHeight="1" x14ac:dyDescent="0.15">
      <c r="A2327" s="1" t="s">
        <v>628</v>
      </c>
      <c r="B2327" s="1" t="s">
        <v>39</v>
      </c>
      <c r="C2327" s="1" t="s">
        <v>77</v>
      </c>
      <c r="D2327" s="1" t="s">
        <v>2465</v>
      </c>
      <c r="E2327" s="1" t="s">
        <v>10</v>
      </c>
      <c r="F2327" s="1" t="s">
        <v>636</v>
      </c>
      <c r="G2327" s="1" t="s">
        <v>249</v>
      </c>
      <c r="H2327" s="1" t="s">
        <v>235</v>
      </c>
      <c r="I2327" s="16"/>
      <c r="J2327" s="16"/>
      <c r="K2327" s="16"/>
      <c r="L2327" s="16"/>
      <c r="M2327" s="16"/>
      <c r="N2327" s="16"/>
      <c r="O2327" s="16"/>
      <c r="P2327" s="16"/>
      <c r="Q2327" s="16"/>
      <c r="R2327" s="16"/>
      <c r="S2327" s="16"/>
      <c r="T2327" s="16"/>
      <c r="U2327" s="16"/>
      <c r="V2327" s="1" t="s">
        <v>3093</v>
      </c>
      <c r="W2327" s="1" t="s">
        <v>2551</v>
      </c>
      <c r="X2327" s="5" t="s">
        <v>3101</v>
      </c>
      <c r="Y2327" s="5" t="s">
        <v>2559</v>
      </c>
      <c r="Z2327" s="5" t="s">
        <v>2734</v>
      </c>
      <c r="AA2327" s="5"/>
    </row>
    <row r="2328" spans="1:27" ht="12" customHeight="1" x14ac:dyDescent="0.15">
      <c r="A2328" s="1" t="s">
        <v>628</v>
      </c>
      <c r="B2328" s="1" t="s">
        <v>41</v>
      </c>
      <c r="C2328" s="1" t="s">
        <v>9</v>
      </c>
      <c r="D2328" s="1" t="s">
        <v>2465</v>
      </c>
      <c r="E2328" s="1" t="s">
        <v>10</v>
      </c>
      <c r="F2328" s="1" t="s">
        <v>637</v>
      </c>
      <c r="G2328" s="1" t="s">
        <v>234</v>
      </c>
      <c r="H2328" s="1" t="s">
        <v>235</v>
      </c>
      <c r="I2328" s="16"/>
      <c r="J2328" s="16"/>
      <c r="K2328" s="16"/>
      <c r="L2328" s="16"/>
      <c r="M2328" s="16"/>
      <c r="N2328" s="16"/>
      <c r="O2328" s="16"/>
      <c r="P2328" s="16"/>
      <c r="Q2328" s="16"/>
      <c r="R2328" s="16"/>
      <c r="S2328" s="16"/>
      <c r="T2328" s="16"/>
      <c r="U2328" s="16"/>
      <c r="V2328" s="1" t="s">
        <v>3093</v>
      </c>
      <c r="W2328" s="1" t="s">
        <v>2551</v>
      </c>
      <c r="X2328" s="5" t="s">
        <v>3102</v>
      </c>
      <c r="Y2328" s="5" t="s">
        <v>2553</v>
      </c>
      <c r="Z2328" s="5" t="s">
        <v>2734</v>
      </c>
      <c r="AA2328" s="5"/>
    </row>
    <row r="2329" spans="1:27" ht="12" customHeight="1" x14ac:dyDescent="0.15">
      <c r="A2329" s="1" t="s">
        <v>628</v>
      </c>
      <c r="B2329" s="1" t="s">
        <v>41</v>
      </c>
      <c r="C2329" s="1" t="s">
        <v>15</v>
      </c>
      <c r="D2329" s="1" t="s">
        <v>2465</v>
      </c>
      <c r="E2329" s="1" t="s">
        <v>10</v>
      </c>
      <c r="F2329" s="1" t="s">
        <v>637</v>
      </c>
      <c r="G2329" s="1" t="s">
        <v>238</v>
      </c>
      <c r="H2329" s="1" t="s">
        <v>239</v>
      </c>
      <c r="I2329" s="16"/>
      <c r="J2329" s="16"/>
      <c r="K2329" s="16"/>
      <c r="L2329" s="16"/>
      <c r="M2329" s="16"/>
      <c r="N2329" s="16"/>
      <c r="O2329" s="16"/>
      <c r="P2329" s="16"/>
      <c r="Q2329" s="16"/>
      <c r="R2329" s="16"/>
      <c r="S2329" s="16"/>
      <c r="T2329" s="16"/>
      <c r="U2329" s="16"/>
      <c r="V2329" s="1" t="s">
        <v>3093</v>
      </c>
      <c r="W2329" s="1" t="s">
        <v>2551</v>
      </c>
      <c r="X2329" s="5" t="s">
        <v>3102</v>
      </c>
      <c r="Y2329" s="5" t="s">
        <v>2737</v>
      </c>
      <c r="Z2329" s="5" t="s">
        <v>2738</v>
      </c>
      <c r="AA2329" s="5"/>
    </row>
    <row r="2330" spans="1:27" ht="12" customHeight="1" x14ac:dyDescent="0.15">
      <c r="A2330" s="1" t="s">
        <v>628</v>
      </c>
      <c r="B2330" s="1" t="s">
        <v>41</v>
      </c>
      <c r="C2330" s="1" t="s">
        <v>17</v>
      </c>
      <c r="D2330" s="1" t="s">
        <v>2465</v>
      </c>
      <c r="E2330" s="1" t="s">
        <v>10</v>
      </c>
      <c r="F2330" s="1" t="s">
        <v>637</v>
      </c>
      <c r="G2330" s="1" t="s">
        <v>240</v>
      </c>
      <c r="H2330" s="1" t="s">
        <v>235</v>
      </c>
      <c r="I2330" s="16"/>
      <c r="J2330" s="16"/>
      <c r="K2330" s="16"/>
      <c r="L2330" s="16"/>
      <c r="M2330" s="16"/>
      <c r="N2330" s="16"/>
      <c r="O2330" s="16"/>
      <c r="P2330" s="16"/>
      <c r="Q2330" s="16"/>
      <c r="R2330" s="16"/>
      <c r="S2330" s="16"/>
      <c r="T2330" s="16"/>
      <c r="U2330" s="16"/>
      <c r="V2330" s="1" t="s">
        <v>3093</v>
      </c>
      <c r="W2330" s="1" t="s">
        <v>2551</v>
      </c>
      <c r="X2330" s="5" t="s">
        <v>3102</v>
      </c>
      <c r="Y2330" s="5" t="s">
        <v>2561</v>
      </c>
      <c r="Z2330" s="5" t="s">
        <v>2734</v>
      </c>
      <c r="AA2330" s="5"/>
    </row>
    <row r="2331" spans="1:27" ht="12" customHeight="1" x14ac:dyDescent="0.15">
      <c r="A2331" s="1" t="s">
        <v>628</v>
      </c>
      <c r="B2331" s="1" t="s">
        <v>41</v>
      </c>
      <c r="C2331" s="1" t="s">
        <v>19</v>
      </c>
      <c r="D2331" s="1" t="s">
        <v>2465</v>
      </c>
      <c r="E2331" s="1" t="s">
        <v>10</v>
      </c>
      <c r="F2331" s="1" t="s">
        <v>637</v>
      </c>
      <c r="G2331" s="1" t="s">
        <v>242</v>
      </c>
      <c r="H2331" s="1" t="s">
        <v>235</v>
      </c>
      <c r="I2331" s="16"/>
      <c r="J2331" s="16"/>
      <c r="K2331" s="16"/>
      <c r="L2331" s="16"/>
      <c r="M2331" s="16"/>
      <c r="N2331" s="16"/>
      <c r="O2331" s="16"/>
      <c r="P2331" s="16"/>
      <c r="Q2331" s="16"/>
      <c r="R2331" s="16"/>
      <c r="S2331" s="16"/>
      <c r="T2331" s="16"/>
      <c r="U2331" s="16"/>
      <c r="V2331" s="1" t="s">
        <v>3093</v>
      </c>
      <c r="W2331" s="1" t="s">
        <v>2551</v>
      </c>
      <c r="X2331" s="5" t="s">
        <v>3102</v>
      </c>
      <c r="Y2331" s="5" t="s">
        <v>2557</v>
      </c>
      <c r="Z2331" s="5" t="s">
        <v>2734</v>
      </c>
      <c r="AA2331" s="5"/>
    </row>
    <row r="2332" spans="1:27" ht="12" customHeight="1" x14ac:dyDescent="0.15">
      <c r="A2332" s="1" t="s">
        <v>628</v>
      </c>
      <c r="B2332" s="1" t="s">
        <v>41</v>
      </c>
      <c r="C2332" s="1" t="s">
        <v>21</v>
      </c>
      <c r="D2332" s="1" t="s">
        <v>2465</v>
      </c>
      <c r="E2332" s="1" t="s">
        <v>10</v>
      </c>
      <c r="F2332" s="1" t="s">
        <v>637</v>
      </c>
      <c r="G2332" s="1" t="s">
        <v>245</v>
      </c>
      <c r="H2332" s="1" t="s">
        <v>239</v>
      </c>
      <c r="I2332" s="16"/>
      <c r="J2332" s="16"/>
      <c r="K2332" s="16"/>
      <c r="L2332" s="16"/>
      <c r="M2332" s="16"/>
      <c r="N2332" s="16"/>
      <c r="O2332" s="16"/>
      <c r="P2332" s="16"/>
      <c r="Q2332" s="16"/>
      <c r="R2332" s="16"/>
      <c r="S2332" s="16"/>
      <c r="T2332" s="16"/>
      <c r="U2332" s="16"/>
      <c r="V2332" s="1" t="s">
        <v>3093</v>
      </c>
      <c r="W2332" s="1" t="s">
        <v>2551</v>
      </c>
      <c r="X2332" s="5" t="s">
        <v>3102</v>
      </c>
      <c r="Y2332" s="5" t="s">
        <v>2740</v>
      </c>
      <c r="Z2332" s="5" t="s">
        <v>2738</v>
      </c>
      <c r="AA2332" s="5"/>
    </row>
    <row r="2333" spans="1:27" ht="12" customHeight="1" x14ac:dyDescent="0.15">
      <c r="A2333" s="1" t="s">
        <v>628</v>
      </c>
      <c r="B2333" s="1" t="s">
        <v>41</v>
      </c>
      <c r="C2333" s="1" t="s">
        <v>23</v>
      </c>
      <c r="D2333" s="1" t="s">
        <v>2465</v>
      </c>
      <c r="E2333" s="1" t="s">
        <v>10</v>
      </c>
      <c r="F2333" s="1" t="s">
        <v>637</v>
      </c>
      <c r="G2333" s="1" t="s">
        <v>247</v>
      </c>
      <c r="H2333" s="1" t="s">
        <v>235</v>
      </c>
      <c r="I2333" s="16"/>
      <c r="J2333" s="16"/>
      <c r="K2333" s="16"/>
      <c r="L2333" s="16"/>
      <c r="M2333" s="16"/>
      <c r="N2333" s="16"/>
      <c r="O2333" s="16"/>
      <c r="P2333" s="16"/>
      <c r="Q2333" s="16"/>
      <c r="R2333" s="16"/>
      <c r="S2333" s="16"/>
      <c r="T2333" s="16"/>
      <c r="U2333" s="16"/>
      <c r="V2333" s="1" t="s">
        <v>3093</v>
      </c>
      <c r="W2333" s="1" t="s">
        <v>2551</v>
      </c>
      <c r="X2333" s="5" t="s">
        <v>3102</v>
      </c>
      <c r="Y2333" s="5" t="s">
        <v>2564</v>
      </c>
      <c r="Z2333" s="5" t="s">
        <v>2734</v>
      </c>
      <c r="AA2333" s="5"/>
    </row>
    <row r="2334" spans="1:27" ht="12" customHeight="1" x14ac:dyDescent="0.15">
      <c r="A2334" s="1" t="s">
        <v>628</v>
      </c>
      <c r="B2334" s="1" t="s">
        <v>41</v>
      </c>
      <c r="C2334" s="1" t="s">
        <v>77</v>
      </c>
      <c r="D2334" s="1" t="s">
        <v>2465</v>
      </c>
      <c r="E2334" s="1" t="s">
        <v>10</v>
      </c>
      <c r="F2334" s="1" t="s">
        <v>637</v>
      </c>
      <c r="G2334" s="1" t="s">
        <v>249</v>
      </c>
      <c r="H2334" s="1" t="s">
        <v>235</v>
      </c>
      <c r="I2334" s="16"/>
      <c r="J2334" s="16"/>
      <c r="K2334" s="16"/>
      <c r="L2334" s="16"/>
      <c r="M2334" s="16"/>
      <c r="N2334" s="16"/>
      <c r="O2334" s="16"/>
      <c r="P2334" s="16"/>
      <c r="Q2334" s="16"/>
      <c r="R2334" s="16"/>
      <c r="S2334" s="16"/>
      <c r="T2334" s="16"/>
      <c r="U2334" s="16"/>
      <c r="V2334" s="1" t="s">
        <v>3093</v>
      </c>
      <c r="W2334" s="1" t="s">
        <v>2551</v>
      </c>
      <c r="X2334" s="5" t="s">
        <v>3102</v>
      </c>
      <c r="Y2334" s="5" t="s">
        <v>2559</v>
      </c>
      <c r="Z2334" s="5" t="s">
        <v>2734</v>
      </c>
      <c r="AA2334" s="5"/>
    </row>
    <row r="2335" spans="1:27" ht="12" customHeight="1" x14ac:dyDescent="0.15">
      <c r="A2335" s="1" t="s">
        <v>628</v>
      </c>
      <c r="B2335" s="1" t="s">
        <v>43</v>
      </c>
      <c r="C2335" s="1" t="s">
        <v>9</v>
      </c>
      <c r="D2335" s="1" t="s">
        <v>2465</v>
      </c>
      <c r="E2335" s="1" t="s">
        <v>10</v>
      </c>
      <c r="F2335" s="1" t="s">
        <v>638</v>
      </c>
      <c r="G2335" s="1" t="s">
        <v>234</v>
      </c>
      <c r="H2335" s="1" t="s">
        <v>235</v>
      </c>
      <c r="I2335" s="16"/>
      <c r="J2335" s="16"/>
      <c r="K2335" s="16"/>
      <c r="L2335" s="16"/>
      <c r="M2335" s="16"/>
      <c r="N2335" s="16"/>
      <c r="O2335" s="16"/>
      <c r="P2335" s="16"/>
      <c r="Q2335" s="16"/>
      <c r="R2335" s="16"/>
      <c r="S2335" s="16"/>
      <c r="T2335" s="16"/>
      <c r="U2335" s="16"/>
      <c r="V2335" s="1" t="s">
        <v>3093</v>
      </c>
      <c r="W2335" s="1" t="s">
        <v>2551</v>
      </c>
      <c r="X2335" s="5" t="s">
        <v>3103</v>
      </c>
      <c r="Y2335" s="5" t="s">
        <v>2553</v>
      </c>
      <c r="Z2335" s="5" t="s">
        <v>2734</v>
      </c>
      <c r="AA2335" s="5"/>
    </row>
    <row r="2336" spans="1:27" ht="12" customHeight="1" x14ac:dyDescent="0.15">
      <c r="A2336" s="1" t="s">
        <v>628</v>
      </c>
      <c r="B2336" s="1" t="s">
        <v>43</v>
      </c>
      <c r="C2336" s="1" t="s">
        <v>15</v>
      </c>
      <c r="D2336" s="1" t="s">
        <v>2465</v>
      </c>
      <c r="E2336" s="1" t="s">
        <v>10</v>
      </c>
      <c r="F2336" s="1" t="s">
        <v>638</v>
      </c>
      <c r="G2336" s="1" t="s">
        <v>238</v>
      </c>
      <c r="H2336" s="1" t="s">
        <v>239</v>
      </c>
      <c r="I2336" s="16"/>
      <c r="J2336" s="16"/>
      <c r="K2336" s="16"/>
      <c r="L2336" s="16"/>
      <c r="M2336" s="16"/>
      <c r="N2336" s="16"/>
      <c r="O2336" s="16"/>
      <c r="P2336" s="16"/>
      <c r="Q2336" s="16"/>
      <c r="R2336" s="16"/>
      <c r="S2336" s="16"/>
      <c r="T2336" s="16"/>
      <c r="U2336" s="16"/>
      <c r="V2336" s="1" t="s">
        <v>3093</v>
      </c>
      <c r="W2336" s="1" t="s">
        <v>2551</v>
      </c>
      <c r="X2336" s="5" t="s">
        <v>3103</v>
      </c>
      <c r="Y2336" s="5" t="s">
        <v>2737</v>
      </c>
      <c r="Z2336" s="5" t="s">
        <v>2738</v>
      </c>
      <c r="AA2336" s="5"/>
    </row>
    <row r="2337" spans="1:27" ht="12" customHeight="1" x14ac:dyDescent="0.15">
      <c r="A2337" s="1" t="s">
        <v>628</v>
      </c>
      <c r="B2337" s="1" t="s">
        <v>43</v>
      </c>
      <c r="C2337" s="1" t="s">
        <v>17</v>
      </c>
      <c r="D2337" s="1" t="s">
        <v>2465</v>
      </c>
      <c r="E2337" s="1" t="s">
        <v>10</v>
      </c>
      <c r="F2337" s="1" t="s">
        <v>638</v>
      </c>
      <c r="G2337" s="1" t="s">
        <v>240</v>
      </c>
      <c r="H2337" s="1" t="s">
        <v>235</v>
      </c>
      <c r="I2337" s="16"/>
      <c r="J2337" s="16"/>
      <c r="K2337" s="16"/>
      <c r="L2337" s="16"/>
      <c r="M2337" s="16"/>
      <c r="N2337" s="16"/>
      <c r="O2337" s="16"/>
      <c r="P2337" s="16"/>
      <c r="Q2337" s="16"/>
      <c r="R2337" s="16"/>
      <c r="S2337" s="16"/>
      <c r="T2337" s="16"/>
      <c r="U2337" s="16"/>
      <c r="V2337" s="1" t="s">
        <v>3093</v>
      </c>
      <c r="W2337" s="1" t="s">
        <v>2551</v>
      </c>
      <c r="X2337" s="5" t="s">
        <v>3103</v>
      </c>
      <c r="Y2337" s="5" t="s">
        <v>2561</v>
      </c>
      <c r="Z2337" s="5" t="s">
        <v>2734</v>
      </c>
      <c r="AA2337" s="5"/>
    </row>
    <row r="2338" spans="1:27" ht="12" customHeight="1" x14ac:dyDescent="0.15">
      <c r="A2338" s="1" t="s">
        <v>628</v>
      </c>
      <c r="B2338" s="1" t="s">
        <v>43</v>
      </c>
      <c r="C2338" s="1" t="s">
        <v>19</v>
      </c>
      <c r="D2338" s="1" t="s">
        <v>2465</v>
      </c>
      <c r="E2338" s="1" t="s">
        <v>10</v>
      </c>
      <c r="F2338" s="1" t="s">
        <v>638</v>
      </c>
      <c r="G2338" s="1" t="s">
        <v>242</v>
      </c>
      <c r="H2338" s="1" t="s">
        <v>235</v>
      </c>
      <c r="I2338" s="16"/>
      <c r="J2338" s="16"/>
      <c r="K2338" s="16"/>
      <c r="L2338" s="16"/>
      <c r="M2338" s="16"/>
      <c r="N2338" s="16"/>
      <c r="O2338" s="16"/>
      <c r="P2338" s="16"/>
      <c r="Q2338" s="16"/>
      <c r="R2338" s="16"/>
      <c r="S2338" s="16"/>
      <c r="T2338" s="16"/>
      <c r="U2338" s="16"/>
      <c r="V2338" s="1" t="s">
        <v>3093</v>
      </c>
      <c r="W2338" s="1" t="s">
        <v>2551</v>
      </c>
      <c r="X2338" s="5" t="s">
        <v>3103</v>
      </c>
      <c r="Y2338" s="5" t="s">
        <v>2557</v>
      </c>
      <c r="Z2338" s="5" t="s">
        <v>2734</v>
      </c>
      <c r="AA2338" s="5"/>
    </row>
    <row r="2339" spans="1:27" ht="12" customHeight="1" x14ac:dyDescent="0.15">
      <c r="A2339" s="1" t="s">
        <v>628</v>
      </c>
      <c r="B2339" s="1" t="s">
        <v>43</v>
      </c>
      <c r="C2339" s="1" t="s">
        <v>21</v>
      </c>
      <c r="D2339" s="1" t="s">
        <v>2465</v>
      </c>
      <c r="E2339" s="1" t="s">
        <v>10</v>
      </c>
      <c r="F2339" s="1" t="s">
        <v>638</v>
      </c>
      <c r="G2339" s="1" t="s">
        <v>245</v>
      </c>
      <c r="H2339" s="1" t="s">
        <v>239</v>
      </c>
      <c r="I2339" s="16"/>
      <c r="J2339" s="16"/>
      <c r="K2339" s="16"/>
      <c r="L2339" s="16"/>
      <c r="M2339" s="16"/>
      <c r="N2339" s="16"/>
      <c r="O2339" s="16"/>
      <c r="P2339" s="16"/>
      <c r="Q2339" s="16"/>
      <c r="R2339" s="16"/>
      <c r="S2339" s="16"/>
      <c r="T2339" s="16"/>
      <c r="U2339" s="16"/>
      <c r="V2339" s="1" t="s">
        <v>3093</v>
      </c>
      <c r="W2339" s="1" t="s">
        <v>2551</v>
      </c>
      <c r="X2339" s="5" t="s">
        <v>3103</v>
      </c>
      <c r="Y2339" s="5" t="s">
        <v>2740</v>
      </c>
      <c r="Z2339" s="5" t="s">
        <v>2738</v>
      </c>
      <c r="AA2339" s="5"/>
    </row>
    <row r="2340" spans="1:27" ht="12" customHeight="1" x14ac:dyDescent="0.15">
      <c r="A2340" s="1" t="s">
        <v>628</v>
      </c>
      <c r="B2340" s="1" t="s">
        <v>43</v>
      </c>
      <c r="C2340" s="1" t="s">
        <v>23</v>
      </c>
      <c r="D2340" s="1" t="s">
        <v>2465</v>
      </c>
      <c r="E2340" s="1" t="s">
        <v>10</v>
      </c>
      <c r="F2340" s="1" t="s">
        <v>638</v>
      </c>
      <c r="G2340" s="1" t="s">
        <v>247</v>
      </c>
      <c r="H2340" s="1" t="s">
        <v>235</v>
      </c>
      <c r="I2340" s="16"/>
      <c r="J2340" s="16"/>
      <c r="K2340" s="16"/>
      <c r="L2340" s="16"/>
      <c r="M2340" s="16"/>
      <c r="N2340" s="16"/>
      <c r="O2340" s="16"/>
      <c r="P2340" s="16"/>
      <c r="Q2340" s="16"/>
      <c r="R2340" s="16"/>
      <c r="S2340" s="16"/>
      <c r="T2340" s="16"/>
      <c r="U2340" s="16"/>
      <c r="V2340" s="1" t="s">
        <v>3093</v>
      </c>
      <c r="W2340" s="1" t="s">
        <v>2551</v>
      </c>
      <c r="X2340" s="5" t="s">
        <v>3103</v>
      </c>
      <c r="Y2340" s="5" t="s">
        <v>2564</v>
      </c>
      <c r="Z2340" s="5" t="s">
        <v>2734</v>
      </c>
      <c r="AA2340" s="5"/>
    </row>
    <row r="2341" spans="1:27" ht="12" customHeight="1" x14ac:dyDescent="0.15">
      <c r="A2341" s="1" t="s">
        <v>628</v>
      </c>
      <c r="B2341" s="1" t="s">
        <v>43</v>
      </c>
      <c r="C2341" s="1" t="s">
        <v>77</v>
      </c>
      <c r="D2341" s="1" t="s">
        <v>2465</v>
      </c>
      <c r="E2341" s="1" t="s">
        <v>10</v>
      </c>
      <c r="F2341" s="1" t="s">
        <v>638</v>
      </c>
      <c r="G2341" s="1" t="s">
        <v>249</v>
      </c>
      <c r="H2341" s="1" t="s">
        <v>235</v>
      </c>
      <c r="I2341" s="16"/>
      <c r="J2341" s="16"/>
      <c r="K2341" s="16"/>
      <c r="L2341" s="16"/>
      <c r="M2341" s="16"/>
      <c r="N2341" s="16"/>
      <c r="O2341" s="16"/>
      <c r="P2341" s="16"/>
      <c r="Q2341" s="16"/>
      <c r="R2341" s="16"/>
      <c r="S2341" s="16"/>
      <c r="T2341" s="16"/>
      <c r="U2341" s="16"/>
      <c r="V2341" s="1" t="s">
        <v>3093</v>
      </c>
      <c r="W2341" s="1" t="s">
        <v>2551</v>
      </c>
      <c r="X2341" s="5" t="s">
        <v>3103</v>
      </c>
      <c r="Y2341" s="5" t="s">
        <v>2559</v>
      </c>
      <c r="Z2341" s="5" t="s">
        <v>2734</v>
      </c>
      <c r="AA2341" s="5"/>
    </row>
    <row r="2342" spans="1:27" ht="12" customHeight="1" x14ac:dyDescent="0.15">
      <c r="A2342" s="1" t="s">
        <v>628</v>
      </c>
      <c r="B2342" s="1" t="s">
        <v>45</v>
      </c>
      <c r="C2342" s="1" t="s">
        <v>9</v>
      </c>
      <c r="D2342" s="1" t="s">
        <v>2465</v>
      </c>
      <c r="E2342" s="1" t="s">
        <v>10</v>
      </c>
      <c r="F2342" s="1" t="s">
        <v>639</v>
      </c>
      <c r="G2342" s="1" t="s">
        <v>234</v>
      </c>
      <c r="H2342" s="1" t="s">
        <v>235</v>
      </c>
      <c r="I2342" s="16"/>
      <c r="J2342" s="16"/>
      <c r="K2342" s="16"/>
      <c r="L2342" s="16"/>
      <c r="M2342" s="16"/>
      <c r="N2342" s="16"/>
      <c r="O2342" s="16"/>
      <c r="P2342" s="16"/>
      <c r="Q2342" s="16"/>
      <c r="R2342" s="16"/>
      <c r="S2342" s="16"/>
      <c r="T2342" s="16"/>
      <c r="U2342" s="16"/>
      <c r="V2342" s="1" t="s">
        <v>3093</v>
      </c>
      <c r="W2342" s="1" t="s">
        <v>2551</v>
      </c>
      <c r="X2342" s="5" t="s">
        <v>3104</v>
      </c>
      <c r="Y2342" s="5" t="s">
        <v>2553</v>
      </c>
      <c r="Z2342" s="5" t="s">
        <v>2734</v>
      </c>
      <c r="AA2342" s="5"/>
    </row>
    <row r="2343" spans="1:27" ht="12" customHeight="1" x14ac:dyDescent="0.15">
      <c r="A2343" s="1" t="s">
        <v>628</v>
      </c>
      <c r="B2343" s="1" t="s">
        <v>45</v>
      </c>
      <c r="C2343" s="1" t="s">
        <v>15</v>
      </c>
      <c r="D2343" s="1" t="s">
        <v>2465</v>
      </c>
      <c r="E2343" s="1" t="s">
        <v>10</v>
      </c>
      <c r="F2343" s="1" t="s">
        <v>639</v>
      </c>
      <c r="G2343" s="1" t="s">
        <v>238</v>
      </c>
      <c r="H2343" s="1" t="s">
        <v>239</v>
      </c>
      <c r="I2343" s="16"/>
      <c r="J2343" s="16"/>
      <c r="K2343" s="16"/>
      <c r="L2343" s="16"/>
      <c r="M2343" s="16"/>
      <c r="N2343" s="16"/>
      <c r="O2343" s="16"/>
      <c r="P2343" s="16"/>
      <c r="Q2343" s="16"/>
      <c r="R2343" s="16"/>
      <c r="S2343" s="16"/>
      <c r="T2343" s="16"/>
      <c r="U2343" s="16"/>
      <c r="V2343" s="1" t="s">
        <v>3093</v>
      </c>
      <c r="W2343" s="1" t="s">
        <v>2551</v>
      </c>
      <c r="X2343" s="5" t="s">
        <v>3104</v>
      </c>
      <c r="Y2343" s="5" t="s">
        <v>2737</v>
      </c>
      <c r="Z2343" s="5" t="s">
        <v>2738</v>
      </c>
      <c r="AA2343" s="5"/>
    </row>
    <row r="2344" spans="1:27" ht="12" customHeight="1" x14ac:dyDescent="0.15">
      <c r="A2344" s="1" t="s">
        <v>628</v>
      </c>
      <c r="B2344" s="1" t="s">
        <v>45</v>
      </c>
      <c r="C2344" s="1" t="s">
        <v>17</v>
      </c>
      <c r="D2344" s="1" t="s">
        <v>2465</v>
      </c>
      <c r="E2344" s="1" t="s">
        <v>10</v>
      </c>
      <c r="F2344" s="1" t="s">
        <v>639</v>
      </c>
      <c r="G2344" s="1" t="s">
        <v>240</v>
      </c>
      <c r="H2344" s="1" t="s">
        <v>235</v>
      </c>
      <c r="I2344" s="16"/>
      <c r="J2344" s="16"/>
      <c r="K2344" s="16"/>
      <c r="L2344" s="16"/>
      <c r="M2344" s="16"/>
      <c r="N2344" s="16"/>
      <c r="O2344" s="16"/>
      <c r="P2344" s="16"/>
      <c r="Q2344" s="16"/>
      <c r="R2344" s="16"/>
      <c r="S2344" s="16"/>
      <c r="T2344" s="16"/>
      <c r="U2344" s="16"/>
      <c r="V2344" s="1" t="s">
        <v>3093</v>
      </c>
      <c r="W2344" s="1" t="s">
        <v>2551</v>
      </c>
      <c r="X2344" s="5" t="s">
        <v>3104</v>
      </c>
      <c r="Y2344" s="5" t="s">
        <v>2561</v>
      </c>
      <c r="Z2344" s="5" t="s">
        <v>2734</v>
      </c>
      <c r="AA2344" s="5"/>
    </row>
    <row r="2345" spans="1:27" ht="12" customHeight="1" x14ac:dyDescent="0.15">
      <c r="A2345" s="1" t="s">
        <v>628</v>
      </c>
      <c r="B2345" s="1" t="s">
        <v>45</v>
      </c>
      <c r="C2345" s="1" t="s">
        <v>19</v>
      </c>
      <c r="D2345" s="1" t="s">
        <v>2465</v>
      </c>
      <c r="E2345" s="1" t="s">
        <v>10</v>
      </c>
      <c r="F2345" s="1" t="s">
        <v>639</v>
      </c>
      <c r="G2345" s="1" t="s">
        <v>242</v>
      </c>
      <c r="H2345" s="1" t="s">
        <v>235</v>
      </c>
      <c r="I2345" s="16"/>
      <c r="J2345" s="16"/>
      <c r="K2345" s="16"/>
      <c r="L2345" s="16"/>
      <c r="M2345" s="16"/>
      <c r="N2345" s="16"/>
      <c r="O2345" s="16"/>
      <c r="P2345" s="16"/>
      <c r="Q2345" s="16"/>
      <c r="R2345" s="16"/>
      <c r="S2345" s="16"/>
      <c r="T2345" s="16"/>
      <c r="U2345" s="16"/>
      <c r="V2345" s="1" t="s">
        <v>3093</v>
      </c>
      <c r="W2345" s="1" t="s">
        <v>2551</v>
      </c>
      <c r="X2345" s="5" t="s">
        <v>3104</v>
      </c>
      <c r="Y2345" s="5" t="s">
        <v>2557</v>
      </c>
      <c r="Z2345" s="5" t="s">
        <v>2734</v>
      </c>
      <c r="AA2345" s="5"/>
    </row>
    <row r="2346" spans="1:27" ht="12" customHeight="1" x14ac:dyDescent="0.15">
      <c r="A2346" s="1" t="s">
        <v>628</v>
      </c>
      <c r="B2346" s="1" t="s">
        <v>45</v>
      </c>
      <c r="C2346" s="1" t="s">
        <v>21</v>
      </c>
      <c r="D2346" s="1" t="s">
        <v>2465</v>
      </c>
      <c r="E2346" s="1" t="s">
        <v>10</v>
      </c>
      <c r="F2346" s="1" t="s">
        <v>639</v>
      </c>
      <c r="G2346" s="1" t="s">
        <v>245</v>
      </c>
      <c r="H2346" s="1" t="s">
        <v>239</v>
      </c>
      <c r="I2346" s="16"/>
      <c r="J2346" s="16"/>
      <c r="K2346" s="16"/>
      <c r="L2346" s="16"/>
      <c r="M2346" s="16"/>
      <c r="N2346" s="16"/>
      <c r="O2346" s="16"/>
      <c r="P2346" s="16"/>
      <c r="Q2346" s="16"/>
      <c r="R2346" s="16"/>
      <c r="S2346" s="16"/>
      <c r="T2346" s="16"/>
      <c r="U2346" s="16"/>
      <c r="V2346" s="1" t="s">
        <v>3093</v>
      </c>
      <c r="W2346" s="1" t="s">
        <v>2551</v>
      </c>
      <c r="X2346" s="5" t="s">
        <v>3104</v>
      </c>
      <c r="Y2346" s="5" t="s">
        <v>2740</v>
      </c>
      <c r="Z2346" s="5" t="s">
        <v>2738</v>
      </c>
      <c r="AA2346" s="5"/>
    </row>
    <row r="2347" spans="1:27" ht="12" customHeight="1" x14ac:dyDescent="0.15">
      <c r="A2347" s="1" t="s">
        <v>628</v>
      </c>
      <c r="B2347" s="1" t="s">
        <v>45</v>
      </c>
      <c r="C2347" s="1" t="s">
        <v>23</v>
      </c>
      <c r="D2347" s="1" t="s">
        <v>2465</v>
      </c>
      <c r="E2347" s="1" t="s">
        <v>10</v>
      </c>
      <c r="F2347" s="1" t="s">
        <v>639</v>
      </c>
      <c r="G2347" s="1" t="s">
        <v>247</v>
      </c>
      <c r="H2347" s="1" t="s">
        <v>235</v>
      </c>
      <c r="I2347" s="16"/>
      <c r="J2347" s="16"/>
      <c r="K2347" s="16"/>
      <c r="L2347" s="16"/>
      <c r="M2347" s="16"/>
      <c r="N2347" s="16"/>
      <c r="O2347" s="16"/>
      <c r="P2347" s="16"/>
      <c r="Q2347" s="16"/>
      <c r="R2347" s="16"/>
      <c r="S2347" s="16"/>
      <c r="T2347" s="16"/>
      <c r="U2347" s="16"/>
      <c r="V2347" s="1" t="s">
        <v>3093</v>
      </c>
      <c r="W2347" s="1" t="s">
        <v>2551</v>
      </c>
      <c r="X2347" s="5" t="s">
        <v>3104</v>
      </c>
      <c r="Y2347" s="5" t="s">
        <v>2564</v>
      </c>
      <c r="Z2347" s="5" t="s">
        <v>2734</v>
      </c>
      <c r="AA2347" s="5"/>
    </row>
    <row r="2348" spans="1:27" ht="12" customHeight="1" x14ac:dyDescent="0.15">
      <c r="A2348" s="1" t="s">
        <v>628</v>
      </c>
      <c r="B2348" s="1" t="s">
        <v>45</v>
      </c>
      <c r="C2348" s="1" t="s">
        <v>77</v>
      </c>
      <c r="D2348" s="1" t="s">
        <v>2465</v>
      </c>
      <c r="E2348" s="1" t="s">
        <v>10</v>
      </c>
      <c r="F2348" s="1" t="s">
        <v>639</v>
      </c>
      <c r="G2348" s="1" t="s">
        <v>249</v>
      </c>
      <c r="H2348" s="1" t="s">
        <v>235</v>
      </c>
      <c r="I2348" s="16"/>
      <c r="J2348" s="16"/>
      <c r="K2348" s="16"/>
      <c r="L2348" s="16"/>
      <c r="M2348" s="16"/>
      <c r="N2348" s="16"/>
      <c r="O2348" s="16"/>
      <c r="P2348" s="16"/>
      <c r="Q2348" s="16"/>
      <c r="R2348" s="16"/>
      <c r="S2348" s="16"/>
      <c r="T2348" s="16"/>
      <c r="U2348" s="16"/>
      <c r="V2348" s="1" t="s">
        <v>3093</v>
      </c>
      <c r="W2348" s="1" t="s">
        <v>2551</v>
      </c>
      <c r="X2348" s="5" t="s">
        <v>3104</v>
      </c>
      <c r="Y2348" s="5" t="s">
        <v>2559</v>
      </c>
      <c r="Z2348" s="5" t="s">
        <v>2734</v>
      </c>
      <c r="AA2348" s="5"/>
    </row>
    <row r="2349" spans="1:27" ht="12" customHeight="1" x14ac:dyDescent="0.15">
      <c r="A2349" s="1" t="s">
        <v>628</v>
      </c>
      <c r="B2349" s="1" t="s">
        <v>212</v>
      </c>
      <c r="C2349" s="1" t="s">
        <v>9</v>
      </c>
      <c r="D2349" s="1" t="s">
        <v>2465</v>
      </c>
      <c r="E2349" s="1" t="s">
        <v>213</v>
      </c>
      <c r="F2349" s="1" t="s">
        <v>640</v>
      </c>
      <c r="G2349" s="1" t="s">
        <v>215</v>
      </c>
      <c r="H2349" s="1" t="s">
        <v>216</v>
      </c>
      <c r="I2349" s="16"/>
      <c r="J2349" s="16"/>
      <c r="K2349" s="16"/>
      <c r="L2349" s="16"/>
      <c r="M2349" s="16"/>
      <c r="N2349" s="16"/>
      <c r="O2349" s="16"/>
      <c r="P2349" s="16"/>
      <c r="Q2349" s="16"/>
      <c r="R2349" s="16"/>
      <c r="S2349" s="16"/>
      <c r="T2349" s="16"/>
      <c r="U2349" s="16"/>
      <c r="V2349" s="1" t="s">
        <v>3093</v>
      </c>
      <c r="W2349" s="1" t="s">
        <v>2717</v>
      </c>
      <c r="X2349" s="5" t="s">
        <v>3105</v>
      </c>
      <c r="Y2349" s="5" t="s">
        <v>2719</v>
      </c>
      <c r="Z2349" s="5" t="s">
        <v>2847</v>
      </c>
      <c r="AA2349" s="5"/>
    </row>
    <row r="2350" spans="1:27" ht="12" customHeight="1" x14ac:dyDescent="0.15">
      <c r="A2350" s="1" t="s">
        <v>628</v>
      </c>
      <c r="B2350" s="1" t="s">
        <v>285</v>
      </c>
      <c r="C2350" s="1" t="s">
        <v>9</v>
      </c>
      <c r="D2350" s="1" t="s">
        <v>2465</v>
      </c>
      <c r="E2350" s="1" t="s">
        <v>213</v>
      </c>
      <c r="F2350" s="1" t="s">
        <v>286</v>
      </c>
      <c r="G2350" s="1" t="s">
        <v>215</v>
      </c>
      <c r="H2350" s="1" t="s">
        <v>216</v>
      </c>
      <c r="I2350" s="16"/>
      <c r="J2350" s="16"/>
      <c r="K2350" s="16"/>
      <c r="L2350" s="16"/>
      <c r="M2350" s="16"/>
      <c r="N2350" s="16"/>
      <c r="O2350" s="16"/>
      <c r="P2350" s="16"/>
      <c r="Q2350" s="16"/>
      <c r="R2350" s="16"/>
      <c r="S2350" s="16"/>
      <c r="T2350" s="16"/>
      <c r="U2350" s="16"/>
      <c r="V2350" s="1" t="s">
        <v>3093</v>
      </c>
      <c r="W2350" s="1" t="s">
        <v>2717</v>
      </c>
      <c r="X2350" s="5" t="s">
        <v>2816</v>
      </c>
      <c r="Y2350" s="5" t="s">
        <v>2719</v>
      </c>
      <c r="Z2350" s="5" t="s">
        <v>2847</v>
      </c>
      <c r="AA2350" s="5"/>
    </row>
    <row r="2351" spans="1:27" ht="12" customHeight="1" x14ac:dyDescent="0.15">
      <c r="A2351" s="1" t="s">
        <v>628</v>
      </c>
      <c r="B2351" s="1" t="s">
        <v>4943</v>
      </c>
      <c r="C2351" s="1" t="s">
        <v>9</v>
      </c>
      <c r="D2351" s="1" t="s">
        <v>2465</v>
      </c>
      <c r="E2351" s="1" t="s">
        <v>10</v>
      </c>
      <c r="F2351" s="1" t="s">
        <v>5595</v>
      </c>
      <c r="G2351" s="1" t="s">
        <v>234</v>
      </c>
      <c r="H2351" s="1" t="s">
        <v>235</v>
      </c>
      <c r="I2351" s="16"/>
      <c r="J2351" s="16"/>
      <c r="K2351" s="16"/>
      <c r="L2351" s="16"/>
      <c r="M2351" s="16"/>
      <c r="N2351" s="16"/>
      <c r="O2351" s="16"/>
      <c r="P2351" s="16"/>
      <c r="Q2351" s="16"/>
      <c r="R2351" s="16"/>
      <c r="S2351" s="16"/>
      <c r="T2351" s="16"/>
      <c r="U2351" s="16"/>
      <c r="V2351" s="1" t="s">
        <v>3093</v>
      </c>
      <c r="W2351" s="1" t="s">
        <v>2551</v>
      </c>
      <c r="X2351" s="5" t="s">
        <v>5596</v>
      </c>
      <c r="Y2351" s="1" t="s">
        <v>2553</v>
      </c>
      <c r="Z2351" s="1" t="s">
        <v>2734</v>
      </c>
      <c r="AA2351" s="5"/>
    </row>
    <row r="2352" spans="1:27" ht="12" customHeight="1" x14ac:dyDescent="0.15">
      <c r="A2352" s="1" t="s">
        <v>628</v>
      </c>
      <c r="B2352" s="1" t="s">
        <v>4943</v>
      </c>
      <c r="C2352" s="1" t="s">
        <v>15</v>
      </c>
      <c r="D2352" s="1" t="s">
        <v>2465</v>
      </c>
      <c r="E2352" s="1" t="s">
        <v>10</v>
      </c>
      <c r="F2352" s="1" t="s">
        <v>5595</v>
      </c>
      <c r="G2352" s="1" t="s">
        <v>238</v>
      </c>
      <c r="H2352" s="1" t="s">
        <v>239</v>
      </c>
      <c r="I2352" s="16"/>
      <c r="J2352" s="16"/>
      <c r="K2352" s="16"/>
      <c r="L2352" s="16"/>
      <c r="M2352" s="16"/>
      <c r="N2352" s="16"/>
      <c r="O2352" s="16"/>
      <c r="P2352" s="16"/>
      <c r="Q2352" s="16"/>
      <c r="R2352" s="16"/>
      <c r="S2352" s="16"/>
      <c r="T2352" s="16"/>
      <c r="U2352" s="16"/>
      <c r="V2352" s="1" t="s">
        <v>3093</v>
      </c>
      <c r="W2352" s="1" t="s">
        <v>2551</v>
      </c>
      <c r="X2352" s="5" t="s">
        <v>5596</v>
      </c>
      <c r="Y2352" s="1" t="s">
        <v>2737</v>
      </c>
      <c r="Z2352" s="1" t="s">
        <v>2738</v>
      </c>
      <c r="AA2352" s="5"/>
    </row>
    <row r="2353" spans="1:27" ht="12" customHeight="1" x14ac:dyDescent="0.15">
      <c r="A2353" s="1" t="s">
        <v>628</v>
      </c>
      <c r="B2353" s="1" t="s">
        <v>4943</v>
      </c>
      <c r="C2353" s="1" t="s">
        <v>17</v>
      </c>
      <c r="D2353" s="1" t="s">
        <v>2465</v>
      </c>
      <c r="E2353" s="1" t="s">
        <v>10</v>
      </c>
      <c r="F2353" s="1" t="s">
        <v>5595</v>
      </c>
      <c r="G2353" s="1" t="s">
        <v>240</v>
      </c>
      <c r="H2353" s="1" t="s">
        <v>235</v>
      </c>
      <c r="I2353" s="16"/>
      <c r="J2353" s="16"/>
      <c r="K2353" s="16"/>
      <c r="L2353" s="16"/>
      <c r="M2353" s="16"/>
      <c r="N2353" s="16"/>
      <c r="O2353" s="16"/>
      <c r="P2353" s="16"/>
      <c r="Q2353" s="16"/>
      <c r="R2353" s="16"/>
      <c r="S2353" s="16"/>
      <c r="T2353" s="16"/>
      <c r="U2353" s="16"/>
      <c r="V2353" s="1" t="s">
        <v>3093</v>
      </c>
      <c r="W2353" s="1" t="s">
        <v>2551</v>
      </c>
      <c r="X2353" s="5" t="s">
        <v>5596</v>
      </c>
      <c r="Y2353" s="1" t="s">
        <v>2561</v>
      </c>
      <c r="Z2353" s="1" t="s">
        <v>2734</v>
      </c>
      <c r="AA2353" s="5"/>
    </row>
    <row r="2354" spans="1:27" ht="12" customHeight="1" x14ac:dyDescent="0.15">
      <c r="A2354" s="1" t="s">
        <v>628</v>
      </c>
      <c r="B2354" s="1" t="s">
        <v>4943</v>
      </c>
      <c r="C2354" s="1" t="s">
        <v>19</v>
      </c>
      <c r="D2354" s="1" t="s">
        <v>2465</v>
      </c>
      <c r="E2354" s="1" t="s">
        <v>10</v>
      </c>
      <c r="F2354" s="1" t="s">
        <v>5595</v>
      </c>
      <c r="G2354" s="1" t="s">
        <v>242</v>
      </c>
      <c r="H2354" s="1" t="s">
        <v>235</v>
      </c>
      <c r="I2354" s="16"/>
      <c r="J2354" s="16"/>
      <c r="K2354" s="16"/>
      <c r="L2354" s="16"/>
      <c r="M2354" s="16"/>
      <c r="N2354" s="16"/>
      <c r="O2354" s="16"/>
      <c r="P2354" s="16"/>
      <c r="Q2354" s="16"/>
      <c r="R2354" s="16"/>
      <c r="S2354" s="16"/>
      <c r="T2354" s="16"/>
      <c r="U2354" s="16"/>
      <c r="V2354" s="1" t="s">
        <v>3093</v>
      </c>
      <c r="W2354" s="1" t="s">
        <v>2551</v>
      </c>
      <c r="X2354" s="5" t="s">
        <v>5596</v>
      </c>
      <c r="Y2354" s="1" t="s">
        <v>2557</v>
      </c>
      <c r="Z2354" s="1" t="s">
        <v>2734</v>
      </c>
      <c r="AA2354" s="5"/>
    </row>
    <row r="2355" spans="1:27" ht="12" customHeight="1" x14ac:dyDescent="0.15">
      <c r="A2355" s="1" t="s">
        <v>628</v>
      </c>
      <c r="B2355" s="1" t="s">
        <v>4943</v>
      </c>
      <c r="C2355" s="1" t="s">
        <v>21</v>
      </c>
      <c r="D2355" s="1" t="s">
        <v>2465</v>
      </c>
      <c r="E2355" s="1" t="s">
        <v>10</v>
      </c>
      <c r="F2355" s="1" t="s">
        <v>5595</v>
      </c>
      <c r="G2355" s="1" t="s">
        <v>245</v>
      </c>
      <c r="H2355" s="1" t="s">
        <v>239</v>
      </c>
      <c r="I2355" s="16"/>
      <c r="J2355" s="16"/>
      <c r="K2355" s="16"/>
      <c r="L2355" s="16"/>
      <c r="M2355" s="16"/>
      <c r="N2355" s="16"/>
      <c r="O2355" s="16"/>
      <c r="P2355" s="16"/>
      <c r="Q2355" s="16"/>
      <c r="R2355" s="16"/>
      <c r="S2355" s="16"/>
      <c r="T2355" s="16"/>
      <c r="U2355" s="16"/>
      <c r="V2355" s="1" t="s">
        <v>3093</v>
      </c>
      <c r="W2355" s="1" t="s">
        <v>2551</v>
      </c>
      <c r="X2355" s="5" t="s">
        <v>5596</v>
      </c>
      <c r="Y2355" s="1" t="s">
        <v>2740</v>
      </c>
      <c r="Z2355" s="1" t="s">
        <v>2738</v>
      </c>
      <c r="AA2355" s="5"/>
    </row>
    <row r="2356" spans="1:27" ht="12" customHeight="1" x14ac:dyDescent="0.15">
      <c r="A2356" s="1" t="s">
        <v>628</v>
      </c>
      <c r="B2356" s="1" t="s">
        <v>4943</v>
      </c>
      <c r="C2356" s="1" t="s">
        <v>23</v>
      </c>
      <c r="D2356" s="1" t="s">
        <v>2465</v>
      </c>
      <c r="E2356" s="1" t="s">
        <v>10</v>
      </c>
      <c r="F2356" s="1" t="s">
        <v>5595</v>
      </c>
      <c r="G2356" s="1" t="s">
        <v>247</v>
      </c>
      <c r="H2356" s="1" t="s">
        <v>235</v>
      </c>
      <c r="I2356" s="16"/>
      <c r="J2356" s="16"/>
      <c r="K2356" s="16"/>
      <c r="L2356" s="16"/>
      <c r="M2356" s="16"/>
      <c r="N2356" s="16"/>
      <c r="O2356" s="16"/>
      <c r="P2356" s="16"/>
      <c r="Q2356" s="16"/>
      <c r="R2356" s="16"/>
      <c r="S2356" s="16"/>
      <c r="T2356" s="16"/>
      <c r="U2356" s="16"/>
      <c r="V2356" s="1" t="s">
        <v>3093</v>
      </c>
      <c r="W2356" s="1" t="s">
        <v>2551</v>
      </c>
      <c r="X2356" s="5" t="s">
        <v>5596</v>
      </c>
      <c r="Y2356" s="1" t="s">
        <v>2564</v>
      </c>
      <c r="Z2356" s="1" t="s">
        <v>2734</v>
      </c>
      <c r="AA2356" s="5"/>
    </row>
    <row r="2357" spans="1:27" ht="12" customHeight="1" x14ac:dyDescent="0.15">
      <c r="A2357" s="1" t="s">
        <v>628</v>
      </c>
      <c r="B2357" s="1" t="s">
        <v>4943</v>
      </c>
      <c r="C2357" s="1" t="s">
        <v>77</v>
      </c>
      <c r="D2357" s="1" t="s">
        <v>2465</v>
      </c>
      <c r="E2357" s="1" t="s">
        <v>10</v>
      </c>
      <c r="F2357" s="1" t="s">
        <v>5595</v>
      </c>
      <c r="G2357" s="1" t="s">
        <v>249</v>
      </c>
      <c r="H2357" s="1" t="s">
        <v>235</v>
      </c>
      <c r="I2357" s="16"/>
      <c r="J2357" s="16"/>
      <c r="K2357" s="16"/>
      <c r="L2357" s="16"/>
      <c r="M2357" s="16"/>
      <c r="N2357" s="16"/>
      <c r="O2357" s="16"/>
      <c r="P2357" s="16"/>
      <c r="Q2357" s="16"/>
      <c r="R2357" s="16"/>
      <c r="S2357" s="16"/>
      <c r="T2357" s="16"/>
      <c r="U2357" s="16"/>
      <c r="V2357" s="1" t="s">
        <v>3093</v>
      </c>
      <c r="W2357" s="1" t="s">
        <v>2551</v>
      </c>
      <c r="X2357" s="5" t="s">
        <v>5596</v>
      </c>
      <c r="Y2357" s="1" t="s">
        <v>2559</v>
      </c>
      <c r="Z2357" s="1" t="s">
        <v>2734</v>
      </c>
      <c r="AA2357" s="5"/>
    </row>
    <row r="2358" spans="1:27" ht="12" customHeight="1" x14ac:dyDescent="0.15">
      <c r="A2358" s="1" t="s">
        <v>628</v>
      </c>
      <c r="B2358" s="1" t="s">
        <v>4940</v>
      </c>
      <c r="C2358" s="1" t="s">
        <v>9</v>
      </c>
      <c r="D2358" s="1" t="s">
        <v>2465</v>
      </c>
      <c r="E2358" s="1" t="s">
        <v>10</v>
      </c>
      <c r="F2358" s="1" t="s">
        <v>4942</v>
      </c>
      <c r="G2358" s="1" t="s">
        <v>234</v>
      </c>
      <c r="H2358" s="1" t="s">
        <v>235</v>
      </c>
      <c r="I2358" s="16"/>
      <c r="J2358" s="16"/>
      <c r="K2358" s="16"/>
      <c r="L2358" s="16"/>
      <c r="M2358" s="16"/>
      <c r="N2358" s="16"/>
      <c r="O2358" s="16"/>
      <c r="P2358" s="16"/>
      <c r="Q2358" s="16"/>
      <c r="R2358" s="16"/>
      <c r="S2358" s="16"/>
      <c r="T2358" s="16"/>
      <c r="U2358" s="16"/>
      <c r="V2358" s="1" t="s">
        <v>3093</v>
      </c>
      <c r="W2358" s="1" t="s">
        <v>2551</v>
      </c>
      <c r="X2358" s="1" t="s">
        <v>4994</v>
      </c>
      <c r="Y2358" s="1" t="s">
        <v>2553</v>
      </c>
      <c r="Z2358" s="1" t="s">
        <v>2734</v>
      </c>
    </row>
    <row r="2359" spans="1:27" ht="12" customHeight="1" x14ac:dyDescent="0.15">
      <c r="A2359" s="1" t="s">
        <v>628</v>
      </c>
      <c r="B2359" s="1" t="s">
        <v>4940</v>
      </c>
      <c r="C2359" s="1" t="s">
        <v>15</v>
      </c>
      <c r="D2359" s="1" t="s">
        <v>2465</v>
      </c>
      <c r="E2359" s="1" t="s">
        <v>10</v>
      </c>
      <c r="F2359" s="1" t="s">
        <v>4942</v>
      </c>
      <c r="G2359" s="1" t="s">
        <v>238</v>
      </c>
      <c r="H2359" s="1" t="s">
        <v>239</v>
      </c>
      <c r="I2359" s="16"/>
      <c r="J2359" s="16"/>
      <c r="K2359" s="16"/>
      <c r="L2359" s="16"/>
      <c r="M2359" s="16"/>
      <c r="N2359" s="16"/>
      <c r="O2359" s="16"/>
      <c r="P2359" s="16"/>
      <c r="Q2359" s="16"/>
      <c r="R2359" s="16"/>
      <c r="S2359" s="16"/>
      <c r="T2359" s="16"/>
      <c r="U2359" s="16"/>
      <c r="V2359" s="1" t="s">
        <v>3093</v>
      </c>
      <c r="W2359" s="1" t="s">
        <v>2551</v>
      </c>
      <c r="X2359" s="1" t="s">
        <v>4994</v>
      </c>
      <c r="Y2359" s="1" t="s">
        <v>2737</v>
      </c>
      <c r="Z2359" s="1" t="s">
        <v>2738</v>
      </c>
    </row>
    <row r="2360" spans="1:27" ht="12" customHeight="1" x14ac:dyDescent="0.15">
      <c r="A2360" s="1" t="s">
        <v>628</v>
      </c>
      <c r="B2360" s="1" t="s">
        <v>4940</v>
      </c>
      <c r="C2360" s="1" t="s">
        <v>17</v>
      </c>
      <c r="D2360" s="1" t="s">
        <v>2465</v>
      </c>
      <c r="E2360" s="1" t="s">
        <v>10</v>
      </c>
      <c r="F2360" s="1" t="s">
        <v>4942</v>
      </c>
      <c r="G2360" s="1" t="s">
        <v>240</v>
      </c>
      <c r="H2360" s="1" t="s">
        <v>235</v>
      </c>
      <c r="I2360" s="16"/>
      <c r="J2360" s="16"/>
      <c r="K2360" s="16"/>
      <c r="L2360" s="16"/>
      <c r="M2360" s="16"/>
      <c r="N2360" s="16"/>
      <c r="O2360" s="16"/>
      <c r="P2360" s="16"/>
      <c r="Q2360" s="16"/>
      <c r="R2360" s="16"/>
      <c r="S2360" s="16"/>
      <c r="T2360" s="16"/>
      <c r="U2360" s="16"/>
      <c r="V2360" s="1" t="s">
        <v>3093</v>
      </c>
      <c r="W2360" s="1" t="s">
        <v>2551</v>
      </c>
      <c r="X2360" s="1" t="s">
        <v>4994</v>
      </c>
      <c r="Y2360" s="1" t="s">
        <v>2561</v>
      </c>
      <c r="Z2360" s="1" t="s">
        <v>2734</v>
      </c>
    </row>
    <row r="2361" spans="1:27" ht="12" customHeight="1" x14ac:dyDescent="0.15">
      <c r="A2361" s="1" t="s">
        <v>628</v>
      </c>
      <c r="B2361" s="1" t="s">
        <v>4940</v>
      </c>
      <c r="C2361" s="1" t="s">
        <v>19</v>
      </c>
      <c r="D2361" s="1" t="s">
        <v>2465</v>
      </c>
      <c r="E2361" s="1" t="s">
        <v>10</v>
      </c>
      <c r="F2361" s="1" t="s">
        <v>4942</v>
      </c>
      <c r="G2361" s="1" t="s">
        <v>242</v>
      </c>
      <c r="H2361" s="1" t="s">
        <v>235</v>
      </c>
      <c r="I2361" s="16"/>
      <c r="J2361" s="16"/>
      <c r="K2361" s="16"/>
      <c r="L2361" s="16"/>
      <c r="M2361" s="16"/>
      <c r="N2361" s="16"/>
      <c r="O2361" s="16"/>
      <c r="P2361" s="16"/>
      <c r="Q2361" s="16"/>
      <c r="R2361" s="16"/>
      <c r="S2361" s="16"/>
      <c r="T2361" s="16"/>
      <c r="U2361" s="16"/>
      <c r="V2361" s="1" t="s">
        <v>3093</v>
      </c>
      <c r="W2361" s="1" t="s">
        <v>2551</v>
      </c>
      <c r="X2361" s="1" t="s">
        <v>4994</v>
      </c>
      <c r="Y2361" s="1" t="s">
        <v>2557</v>
      </c>
      <c r="Z2361" s="1" t="s">
        <v>2734</v>
      </c>
    </row>
    <row r="2362" spans="1:27" ht="12" customHeight="1" x14ac:dyDescent="0.15">
      <c r="A2362" s="1" t="s">
        <v>628</v>
      </c>
      <c r="B2362" s="1" t="s">
        <v>4940</v>
      </c>
      <c r="C2362" s="1" t="s">
        <v>21</v>
      </c>
      <c r="D2362" s="1" t="s">
        <v>2465</v>
      </c>
      <c r="E2362" s="1" t="s">
        <v>10</v>
      </c>
      <c r="F2362" s="1" t="s">
        <v>4942</v>
      </c>
      <c r="G2362" s="1" t="s">
        <v>245</v>
      </c>
      <c r="H2362" s="1" t="s">
        <v>239</v>
      </c>
      <c r="I2362" s="16"/>
      <c r="J2362" s="16"/>
      <c r="K2362" s="16"/>
      <c r="L2362" s="16"/>
      <c r="M2362" s="16"/>
      <c r="N2362" s="16"/>
      <c r="O2362" s="16"/>
      <c r="P2362" s="16"/>
      <c r="Q2362" s="16"/>
      <c r="R2362" s="16"/>
      <c r="S2362" s="16"/>
      <c r="T2362" s="16"/>
      <c r="U2362" s="16"/>
      <c r="V2362" s="1" t="s">
        <v>3093</v>
      </c>
      <c r="W2362" s="1" t="s">
        <v>2551</v>
      </c>
      <c r="X2362" s="1" t="s">
        <v>4994</v>
      </c>
      <c r="Y2362" s="1" t="s">
        <v>2740</v>
      </c>
      <c r="Z2362" s="1" t="s">
        <v>2738</v>
      </c>
    </row>
    <row r="2363" spans="1:27" ht="12" customHeight="1" x14ac:dyDescent="0.15">
      <c r="A2363" s="1" t="s">
        <v>628</v>
      </c>
      <c r="B2363" s="1" t="s">
        <v>4940</v>
      </c>
      <c r="C2363" s="1" t="s">
        <v>23</v>
      </c>
      <c r="D2363" s="1" t="s">
        <v>2465</v>
      </c>
      <c r="E2363" s="1" t="s">
        <v>10</v>
      </c>
      <c r="F2363" s="1" t="s">
        <v>4942</v>
      </c>
      <c r="G2363" s="1" t="s">
        <v>247</v>
      </c>
      <c r="H2363" s="1" t="s">
        <v>235</v>
      </c>
      <c r="I2363" s="16"/>
      <c r="J2363" s="16"/>
      <c r="K2363" s="16"/>
      <c r="L2363" s="16"/>
      <c r="M2363" s="16"/>
      <c r="N2363" s="16"/>
      <c r="O2363" s="16"/>
      <c r="P2363" s="16"/>
      <c r="Q2363" s="16"/>
      <c r="R2363" s="16"/>
      <c r="S2363" s="16"/>
      <c r="T2363" s="16"/>
      <c r="U2363" s="16"/>
      <c r="V2363" s="1" t="s">
        <v>3093</v>
      </c>
      <c r="W2363" s="1" t="s">
        <v>2551</v>
      </c>
      <c r="X2363" s="1" t="s">
        <v>4994</v>
      </c>
      <c r="Y2363" s="1" t="s">
        <v>2564</v>
      </c>
      <c r="Z2363" s="1" t="s">
        <v>2734</v>
      </c>
    </row>
    <row r="2364" spans="1:27" ht="12" customHeight="1" x14ac:dyDescent="0.15">
      <c r="A2364" s="1" t="s">
        <v>628</v>
      </c>
      <c r="B2364" s="1" t="s">
        <v>4940</v>
      </c>
      <c r="C2364" s="1" t="s">
        <v>77</v>
      </c>
      <c r="D2364" s="1" t="s">
        <v>2465</v>
      </c>
      <c r="E2364" s="1" t="s">
        <v>10</v>
      </c>
      <c r="F2364" s="1" t="s">
        <v>4942</v>
      </c>
      <c r="G2364" s="1" t="s">
        <v>249</v>
      </c>
      <c r="H2364" s="1" t="s">
        <v>235</v>
      </c>
      <c r="I2364" s="16"/>
      <c r="J2364" s="16"/>
      <c r="K2364" s="16"/>
      <c r="L2364" s="16"/>
      <c r="M2364" s="16"/>
      <c r="N2364" s="16"/>
      <c r="O2364" s="16"/>
      <c r="P2364" s="16"/>
      <c r="Q2364" s="16"/>
      <c r="R2364" s="16"/>
      <c r="S2364" s="16"/>
      <c r="T2364" s="16"/>
      <c r="U2364" s="16"/>
      <c r="V2364" s="1" t="s">
        <v>3093</v>
      </c>
      <c r="W2364" s="1" t="s">
        <v>2551</v>
      </c>
      <c r="X2364" s="1" t="s">
        <v>4994</v>
      </c>
      <c r="Y2364" s="1" t="s">
        <v>2559</v>
      </c>
      <c r="Z2364" s="1" t="s">
        <v>2734</v>
      </c>
    </row>
    <row r="2365" spans="1:27" ht="12" customHeight="1" x14ac:dyDescent="0.15">
      <c r="A2365" s="1" t="s">
        <v>641</v>
      </c>
      <c r="B2365" s="1" t="s">
        <v>8</v>
      </c>
      <c r="C2365" s="1" t="s">
        <v>9</v>
      </c>
      <c r="D2365" s="1" t="s">
        <v>2466</v>
      </c>
      <c r="E2365" s="1" t="s">
        <v>10</v>
      </c>
      <c r="F2365" s="1" t="s">
        <v>642</v>
      </c>
      <c r="G2365" s="1" t="s">
        <v>234</v>
      </c>
      <c r="H2365" s="1" t="s">
        <v>235</v>
      </c>
      <c r="I2365" s="16"/>
      <c r="J2365" s="16"/>
      <c r="K2365" s="16"/>
      <c r="L2365" s="16"/>
      <c r="M2365" s="16"/>
      <c r="N2365" s="16"/>
      <c r="O2365" s="16"/>
      <c r="P2365" s="16"/>
      <c r="Q2365" s="16"/>
      <c r="R2365" s="16"/>
      <c r="S2365" s="16"/>
      <c r="T2365" s="16"/>
      <c r="U2365" s="16"/>
      <c r="V2365" s="1" t="s">
        <v>5584</v>
      </c>
      <c r="W2365" s="1" t="s">
        <v>2551</v>
      </c>
      <c r="X2365" s="5" t="s">
        <v>3106</v>
      </c>
      <c r="Y2365" s="5" t="s">
        <v>2553</v>
      </c>
      <c r="Z2365" s="5" t="s">
        <v>2734</v>
      </c>
      <c r="AA2365" s="5"/>
    </row>
    <row r="2366" spans="1:27" ht="12" customHeight="1" x14ac:dyDescent="0.15">
      <c r="A2366" s="1" t="s">
        <v>641</v>
      </c>
      <c r="B2366" s="1" t="s">
        <v>8</v>
      </c>
      <c r="C2366" s="1" t="s">
        <v>15</v>
      </c>
      <c r="D2366" s="1" t="s">
        <v>2466</v>
      </c>
      <c r="E2366" s="1" t="s">
        <v>10</v>
      </c>
      <c r="F2366" s="1" t="s">
        <v>642</v>
      </c>
      <c r="G2366" s="1" t="s">
        <v>236</v>
      </c>
      <c r="H2366" s="1" t="s">
        <v>269</v>
      </c>
      <c r="I2366" s="16"/>
      <c r="J2366" s="16"/>
      <c r="K2366" s="16"/>
      <c r="L2366" s="16"/>
      <c r="M2366" s="16"/>
      <c r="N2366" s="16"/>
      <c r="O2366" s="16"/>
      <c r="P2366" s="16"/>
      <c r="Q2366" s="16"/>
      <c r="R2366" s="16"/>
      <c r="S2366" s="16"/>
      <c r="T2366" s="16"/>
      <c r="U2366" s="16"/>
      <c r="V2366" s="1" t="s">
        <v>5584</v>
      </c>
      <c r="W2366" s="1" t="s">
        <v>2551</v>
      </c>
      <c r="X2366" s="5" t="s">
        <v>3106</v>
      </c>
      <c r="Y2366" s="5" t="s">
        <v>2735</v>
      </c>
      <c r="Z2366" s="5" t="s">
        <v>269</v>
      </c>
      <c r="AA2366" s="5"/>
    </row>
    <row r="2367" spans="1:27" ht="12" customHeight="1" x14ac:dyDescent="0.15">
      <c r="A2367" s="1" t="s">
        <v>641</v>
      </c>
      <c r="B2367" s="1" t="s">
        <v>8</v>
      </c>
      <c r="C2367" s="1" t="s">
        <v>17</v>
      </c>
      <c r="D2367" s="1" t="s">
        <v>2466</v>
      </c>
      <c r="E2367" s="1" t="s">
        <v>10</v>
      </c>
      <c r="F2367" s="1" t="s">
        <v>642</v>
      </c>
      <c r="G2367" s="1" t="s">
        <v>238</v>
      </c>
      <c r="H2367" s="1" t="s">
        <v>239</v>
      </c>
      <c r="I2367" s="16"/>
      <c r="J2367" s="16"/>
      <c r="K2367" s="16"/>
      <c r="L2367" s="16"/>
      <c r="M2367" s="16"/>
      <c r="N2367" s="16"/>
      <c r="O2367" s="16"/>
      <c r="P2367" s="16"/>
      <c r="Q2367" s="16"/>
      <c r="R2367" s="16"/>
      <c r="S2367" s="16"/>
      <c r="T2367" s="16"/>
      <c r="U2367" s="16"/>
      <c r="V2367" s="1" t="s">
        <v>5584</v>
      </c>
      <c r="W2367" s="1" t="s">
        <v>2551</v>
      </c>
      <c r="X2367" s="5" t="s">
        <v>3106</v>
      </c>
      <c r="Y2367" s="5" t="s">
        <v>2737</v>
      </c>
      <c r="Z2367" s="5" t="s">
        <v>2738</v>
      </c>
      <c r="AA2367" s="5"/>
    </row>
    <row r="2368" spans="1:27" ht="12" customHeight="1" x14ac:dyDescent="0.15">
      <c r="A2368" s="1" t="s">
        <v>641</v>
      </c>
      <c r="B2368" s="1" t="s">
        <v>25</v>
      </c>
      <c r="C2368" s="1" t="s">
        <v>9</v>
      </c>
      <c r="D2368" s="1" t="s">
        <v>2466</v>
      </c>
      <c r="E2368" s="1" t="s">
        <v>10</v>
      </c>
      <c r="F2368" s="1" t="s">
        <v>643</v>
      </c>
      <c r="G2368" s="1" t="s">
        <v>234</v>
      </c>
      <c r="H2368" s="1" t="s">
        <v>235</v>
      </c>
      <c r="I2368" s="16"/>
      <c r="J2368" s="16"/>
      <c r="K2368" s="16"/>
      <c r="L2368" s="16"/>
      <c r="M2368" s="16"/>
      <c r="N2368" s="16"/>
      <c r="O2368" s="16"/>
      <c r="P2368" s="16"/>
      <c r="Q2368" s="16"/>
      <c r="R2368" s="16"/>
      <c r="S2368" s="16"/>
      <c r="T2368" s="16"/>
      <c r="U2368" s="16"/>
      <c r="V2368" s="1" t="s">
        <v>5584</v>
      </c>
      <c r="W2368" s="1" t="s">
        <v>2551</v>
      </c>
      <c r="X2368" s="5" t="s">
        <v>3107</v>
      </c>
      <c r="Y2368" s="5" t="s">
        <v>2553</v>
      </c>
      <c r="Z2368" s="5" t="s">
        <v>2734</v>
      </c>
      <c r="AA2368" s="5"/>
    </row>
    <row r="2369" spans="1:27" ht="12" customHeight="1" x14ac:dyDescent="0.15">
      <c r="A2369" s="1" t="s">
        <v>641</v>
      </c>
      <c r="B2369" s="1" t="s">
        <v>25</v>
      </c>
      <c r="C2369" s="1" t="s">
        <v>15</v>
      </c>
      <c r="D2369" s="1" t="s">
        <v>2466</v>
      </c>
      <c r="E2369" s="1" t="s">
        <v>10</v>
      </c>
      <c r="F2369" s="1" t="s">
        <v>643</v>
      </c>
      <c r="G2369" s="1" t="s">
        <v>236</v>
      </c>
      <c r="H2369" s="1" t="s">
        <v>644</v>
      </c>
      <c r="I2369" s="16"/>
      <c r="J2369" s="16"/>
      <c r="K2369" s="16"/>
      <c r="L2369" s="16"/>
      <c r="M2369" s="16"/>
      <c r="N2369" s="16"/>
      <c r="O2369" s="16"/>
      <c r="P2369" s="16"/>
      <c r="Q2369" s="16"/>
      <c r="R2369" s="16"/>
      <c r="S2369" s="16"/>
      <c r="T2369" s="16"/>
      <c r="U2369" s="16"/>
      <c r="V2369" s="1" t="s">
        <v>5584</v>
      </c>
      <c r="W2369" s="1" t="s">
        <v>2551</v>
      </c>
      <c r="X2369" s="5" t="s">
        <v>3107</v>
      </c>
      <c r="Y2369" s="5" t="s">
        <v>2735</v>
      </c>
      <c r="Z2369" s="5" t="s">
        <v>644</v>
      </c>
      <c r="AA2369" s="5"/>
    </row>
    <row r="2370" spans="1:27" ht="12" customHeight="1" x14ac:dyDescent="0.15">
      <c r="A2370" s="1" t="s">
        <v>641</v>
      </c>
      <c r="B2370" s="1" t="s">
        <v>25</v>
      </c>
      <c r="C2370" s="1" t="s">
        <v>17</v>
      </c>
      <c r="D2370" s="1" t="s">
        <v>2466</v>
      </c>
      <c r="E2370" s="1" t="s">
        <v>10</v>
      </c>
      <c r="F2370" s="1" t="s">
        <v>643</v>
      </c>
      <c r="G2370" s="1" t="s">
        <v>238</v>
      </c>
      <c r="H2370" s="1" t="s">
        <v>239</v>
      </c>
      <c r="I2370" s="16"/>
      <c r="J2370" s="16"/>
      <c r="K2370" s="16"/>
      <c r="L2370" s="16"/>
      <c r="M2370" s="16"/>
      <c r="N2370" s="16"/>
      <c r="O2370" s="16"/>
      <c r="P2370" s="16"/>
      <c r="Q2370" s="16"/>
      <c r="R2370" s="16"/>
      <c r="S2370" s="16"/>
      <c r="T2370" s="16"/>
      <c r="U2370" s="16"/>
      <c r="V2370" s="1" t="s">
        <v>5584</v>
      </c>
      <c r="W2370" s="1" t="s">
        <v>2551</v>
      </c>
      <c r="X2370" s="5" t="s">
        <v>3107</v>
      </c>
      <c r="Y2370" s="5" t="s">
        <v>2737</v>
      </c>
      <c r="Z2370" s="5" t="s">
        <v>2738</v>
      </c>
      <c r="AA2370" s="5"/>
    </row>
    <row r="2371" spans="1:27" ht="12" customHeight="1" x14ac:dyDescent="0.15">
      <c r="A2371" s="1" t="s">
        <v>641</v>
      </c>
      <c r="B2371" s="1" t="s">
        <v>27</v>
      </c>
      <c r="C2371" s="1" t="s">
        <v>9</v>
      </c>
      <c r="D2371" s="1" t="s">
        <v>2466</v>
      </c>
      <c r="E2371" s="1" t="s">
        <v>10</v>
      </c>
      <c r="F2371" s="1" t="s">
        <v>645</v>
      </c>
      <c r="G2371" s="1" t="s">
        <v>234</v>
      </c>
      <c r="H2371" s="1" t="s">
        <v>235</v>
      </c>
      <c r="I2371" s="16"/>
      <c r="J2371" s="16"/>
      <c r="K2371" s="16"/>
      <c r="L2371" s="16"/>
      <c r="M2371" s="16"/>
      <c r="N2371" s="16"/>
      <c r="O2371" s="16"/>
      <c r="P2371" s="16"/>
      <c r="Q2371" s="16"/>
      <c r="R2371" s="16"/>
      <c r="S2371" s="16"/>
      <c r="T2371" s="16"/>
      <c r="U2371" s="16"/>
      <c r="V2371" s="1" t="s">
        <v>5584</v>
      </c>
      <c r="W2371" s="1" t="s">
        <v>2551</v>
      </c>
      <c r="X2371" s="5" t="s">
        <v>3108</v>
      </c>
      <c r="Y2371" s="5" t="s">
        <v>2553</v>
      </c>
      <c r="Z2371" s="5" t="s">
        <v>2734</v>
      </c>
      <c r="AA2371" s="5"/>
    </row>
    <row r="2372" spans="1:27" ht="12" customHeight="1" x14ac:dyDescent="0.15">
      <c r="A2372" s="1" t="s">
        <v>641</v>
      </c>
      <c r="B2372" s="1" t="s">
        <v>27</v>
      </c>
      <c r="C2372" s="1" t="s">
        <v>15</v>
      </c>
      <c r="D2372" s="1" t="s">
        <v>2466</v>
      </c>
      <c r="E2372" s="1" t="s">
        <v>10</v>
      </c>
      <c r="F2372" s="1" t="s">
        <v>645</v>
      </c>
      <c r="G2372" s="1" t="s">
        <v>236</v>
      </c>
      <c r="H2372" s="1" t="s">
        <v>644</v>
      </c>
      <c r="I2372" s="16"/>
      <c r="J2372" s="16"/>
      <c r="K2372" s="16"/>
      <c r="L2372" s="16"/>
      <c r="M2372" s="16"/>
      <c r="N2372" s="16"/>
      <c r="O2372" s="16"/>
      <c r="P2372" s="16"/>
      <c r="Q2372" s="16"/>
      <c r="R2372" s="16"/>
      <c r="S2372" s="16"/>
      <c r="T2372" s="16"/>
      <c r="U2372" s="16"/>
      <c r="V2372" s="1" t="s">
        <v>5584</v>
      </c>
      <c r="W2372" s="1" t="s">
        <v>2551</v>
      </c>
      <c r="X2372" s="5" t="s">
        <v>3108</v>
      </c>
      <c r="Y2372" s="5" t="s">
        <v>2735</v>
      </c>
      <c r="Z2372" s="5" t="s">
        <v>644</v>
      </c>
      <c r="AA2372" s="5"/>
    </row>
    <row r="2373" spans="1:27" ht="12" customHeight="1" x14ac:dyDescent="0.15">
      <c r="A2373" s="1" t="s">
        <v>641</v>
      </c>
      <c r="B2373" s="1" t="s">
        <v>27</v>
      </c>
      <c r="C2373" s="1" t="s">
        <v>17</v>
      </c>
      <c r="D2373" s="1" t="s">
        <v>2466</v>
      </c>
      <c r="E2373" s="1" t="s">
        <v>10</v>
      </c>
      <c r="F2373" s="1" t="s">
        <v>645</v>
      </c>
      <c r="G2373" s="1" t="s">
        <v>238</v>
      </c>
      <c r="H2373" s="1" t="s">
        <v>239</v>
      </c>
      <c r="I2373" s="16"/>
      <c r="J2373" s="16"/>
      <c r="K2373" s="16"/>
      <c r="L2373" s="16"/>
      <c r="M2373" s="16"/>
      <c r="N2373" s="16"/>
      <c r="O2373" s="16"/>
      <c r="P2373" s="16"/>
      <c r="Q2373" s="16"/>
      <c r="R2373" s="16"/>
      <c r="S2373" s="16"/>
      <c r="T2373" s="16"/>
      <c r="U2373" s="16"/>
      <c r="V2373" s="1" t="s">
        <v>5584</v>
      </c>
      <c r="W2373" s="1" t="s">
        <v>2551</v>
      </c>
      <c r="X2373" s="5" t="s">
        <v>3108</v>
      </c>
      <c r="Y2373" s="5" t="s">
        <v>2737</v>
      </c>
      <c r="Z2373" s="5" t="s">
        <v>2738</v>
      </c>
      <c r="AA2373" s="5"/>
    </row>
    <row r="2374" spans="1:27" ht="12" customHeight="1" x14ac:dyDescent="0.15">
      <c r="A2374" s="1" t="s">
        <v>641</v>
      </c>
      <c r="B2374" s="1" t="s">
        <v>29</v>
      </c>
      <c r="C2374" s="1" t="s">
        <v>9</v>
      </c>
      <c r="D2374" s="1" t="s">
        <v>2466</v>
      </c>
      <c r="E2374" s="1" t="s">
        <v>10</v>
      </c>
      <c r="F2374" s="1" t="s">
        <v>646</v>
      </c>
      <c r="G2374" s="1" t="s">
        <v>234</v>
      </c>
      <c r="H2374" s="1" t="s">
        <v>235</v>
      </c>
      <c r="I2374" s="16"/>
      <c r="J2374" s="16"/>
      <c r="K2374" s="16"/>
      <c r="L2374" s="16"/>
      <c r="M2374" s="16"/>
      <c r="N2374" s="16"/>
      <c r="O2374" s="16"/>
      <c r="P2374" s="16"/>
      <c r="Q2374" s="16"/>
      <c r="R2374" s="16"/>
      <c r="S2374" s="16"/>
      <c r="T2374" s="16"/>
      <c r="U2374" s="16"/>
      <c r="V2374" s="1" t="s">
        <v>5584</v>
      </c>
      <c r="W2374" s="1" t="s">
        <v>2551</v>
      </c>
      <c r="X2374" s="5" t="s">
        <v>3109</v>
      </c>
      <c r="Y2374" s="5" t="s">
        <v>2553</v>
      </c>
      <c r="Z2374" s="5" t="s">
        <v>2734</v>
      </c>
      <c r="AA2374" s="5"/>
    </row>
    <row r="2375" spans="1:27" ht="12" customHeight="1" x14ac:dyDescent="0.15">
      <c r="A2375" s="1" t="s">
        <v>641</v>
      </c>
      <c r="B2375" s="1" t="s">
        <v>29</v>
      </c>
      <c r="C2375" s="1" t="s">
        <v>15</v>
      </c>
      <c r="D2375" s="1" t="s">
        <v>2466</v>
      </c>
      <c r="E2375" s="1" t="s">
        <v>10</v>
      </c>
      <c r="F2375" s="1" t="s">
        <v>646</v>
      </c>
      <c r="G2375" s="1" t="s">
        <v>236</v>
      </c>
      <c r="H2375" s="1" t="s">
        <v>644</v>
      </c>
      <c r="I2375" s="16"/>
      <c r="J2375" s="16"/>
      <c r="K2375" s="16"/>
      <c r="L2375" s="16"/>
      <c r="M2375" s="16"/>
      <c r="N2375" s="16"/>
      <c r="O2375" s="16"/>
      <c r="P2375" s="16"/>
      <c r="Q2375" s="16"/>
      <c r="R2375" s="16"/>
      <c r="S2375" s="16"/>
      <c r="T2375" s="16"/>
      <c r="U2375" s="16"/>
      <c r="V2375" s="1" t="s">
        <v>5584</v>
      </c>
      <c r="W2375" s="1" t="s">
        <v>2551</v>
      </c>
      <c r="X2375" s="5" t="s">
        <v>3109</v>
      </c>
      <c r="Y2375" s="5" t="s">
        <v>2735</v>
      </c>
      <c r="Z2375" s="5" t="s">
        <v>644</v>
      </c>
      <c r="AA2375" s="5"/>
    </row>
    <row r="2376" spans="1:27" ht="12" customHeight="1" x14ac:dyDescent="0.15">
      <c r="A2376" s="1" t="s">
        <v>641</v>
      </c>
      <c r="B2376" s="1" t="s">
        <v>29</v>
      </c>
      <c r="C2376" s="1" t="s">
        <v>17</v>
      </c>
      <c r="D2376" s="1" t="s">
        <v>2466</v>
      </c>
      <c r="E2376" s="1" t="s">
        <v>10</v>
      </c>
      <c r="F2376" s="1" t="s">
        <v>646</v>
      </c>
      <c r="G2376" s="1" t="s">
        <v>238</v>
      </c>
      <c r="H2376" s="1" t="s">
        <v>239</v>
      </c>
      <c r="I2376" s="16"/>
      <c r="J2376" s="16"/>
      <c r="K2376" s="16"/>
      <c r="L2376" s="16"/>
      <c r="M2376" s="16"/>
      <c r="N2376" s="16"/>
      <c r="O2376" s="16"/>
      <c r="P2376" s="16"/>
      <c r="Q2376" s="16"/>
      <c r="R2376" s="16"/>
      <c r="S2376" s="16"/>
      <c r="T2376" s="16"/>
      <c r="U2376" s="16"/>
      <c r="V2376" s="1" t="s">
        <v>5584</v>
      </c>
      <c r="W2376" s="1" t="s">
        <v>2551</v>
      </c>
      <c r="X2376" s="5" t="s">
        <v>3109</v>
      </c>
      <c r="Y2376" s="5" t="s">
        <v>2737</v>
      </c>
      <c r="Z2376" s="5" t="s">
        <v>2738</v>
      </c>
      <c r="AA2376" s="5"/>
    </row>
    <row r="2377" spans="1:27" ht="12" customHeight="1" x14ac:dyDescent="0.15">
      <c r="A2377" s="1" t="s">
        <v>641</v>
      </c>
      <c r="B2377" s="1" t="s">
        <v>31</v>
      </c>
      <c r="C2377" s="1" t="s">
        <v>9</v>
      </c>
      <c r="D2377" s="1" t="s">
        <v>2466</v>
      </c>
      <c r="E2377" s="1" t="s">
        <v>10</v>
      </c>
      <c r="F2377" s="1" t="s">
        <v>647</v>
      </c>
      <c r="G2377" s="1" t="s">
        <v>234</v>
      </c>
      <c r="H2377" s="1" t="s">
        <v>235</v>
      </c>
      <c r="I2377" s="16"/>
      <c r="J2377" s="16"/>
      <c r="K2377" s="16"/>
      <c r="L2377" s="16"/>
      <c r="M2377" s="16"/>
      <c r="N2377" s="16"/>
      <c r="O2377" s="16"/>
      <c r="P2377" s="16"/>
      <c r="Q2377" s="16"/>
      <c r="R2377" s="16"/>
      <c r="S2377" s="16"/>
      <c r="T2377" s="16"/>
      <c r="U2377" s="16"/>
      <c r="V2377" s="1" t="s">
        <v>5584</v>
      </c>
      <c r="W2377" s="1" t="s">
        <v>2551</v>
      </c>
      <c r="X2377" s="5" t="s">
        <v>3110</v>
      </c>
      <c r="Y2377" s="5" t="s">
        <v>2553</v>
      </c>
      <c r="Z2377" s="5" t="s">
        <v>2734</v>
      </c>
      <c r="AA2377" s="5"/>
    </row>
    <row r="2378" spans="1:27" ht="12" customHeight="1" x14ac:dyDescent="0.15">
      <c r="A2378" s="1" t="s">
        <v>641</v>
      </c>
      <c r="B2378" s="1" t="s">
        <v>31</v>
      </c>
      <c r="C2378" s="1" t="s">
        <v>15</v>
      </c>
      <c r="D2378" s="1" t="s">
        <v>2466</v>
      </c>
      <c r="E2378" s="1" t="s">
        <v>10</v>
      </c>
      <c r="F2378" s="1" t="s">
        <v>647</v>
      </c>
      <c r="G2378" s="1" t="s">
        <v>236</v>
      </c>
      <c r="H2378" s="1" t="s">
        <v>644</v>
      </c>
      <c r="I2378" s="16"/>
      <c r="J2378" s="16"/>
      <c r="K2378" s="16"/>
      <c r="L2378" s="16"/>
      <c r="M2378" s="16"/>
      <c r="N2378" s="16"/>
      <c r="O2378" s="16"/>
      <c r="P2378" s="16"/>
      <c r="Q2378" s="16"/>
      <c r="R2378" s="16"/>
      <c r="S2378" s="16"/>
      <c r="T2378" s="16"/>
      <c r="U2378" s="16"/>
      <c r="V2378" s="1" t="s">
        <v>5584</v>
      </c>
      <c r="W2378" s="1" t="s">
        <v>2551</v>
      </c>
      <c r="X2378" s="5" t="s">
        <v>3110</v>
      </c>
      <c r="Y2378" s="5" t="s">
        <v>2735</v>
      </c>
      <c r="Z2378" s="5" t="s">
        <v>644</v>
      </c>
      <c r="AA2378" s="5"/>
    </row>
    <row r="2379" spans="1:27" ht="12" customHeight="1" x14ac:dyDescent="0.15">
      <c r="A2379" s="1" t="s">
        <v>641</v>
      </c>
      <c r="B2379" s="1" t="s">
        <v>31</v>
      </c>
      <c r="C2379" s="1" t="s">
        <v>17</v>
      </c>
      <c r="D2379" s="1" t="s">
        <v>2466</v>
      </c>
      <c r="E2379" s="1" t="s">
        <v>10</v>
      </c>
      <c r="F2379" s="1" t="s">
        <v>647</v>
      </c>
      <c r="G2379" s="1" t="s">
        <v>238</v>
      </c>
      <c r="H2379" s="1" t="s">
        <v>239</v>
      </c>
      <c r="I2379" s="16"/>
      <c r="J2379" s="16"/>
      <c r="K2379" s="16"/>
      <c r="L2379" s="16"/>
      <c r="M2379" s="16"/>
      <c r="N2379" s="16"/>
      <c r="O2379" s="16"/>
      <c r="P2379" s="16"/>
      <c r="Q2379" s="16"/>
      <c r="R2379" s="16"/>
      <c r="S2379" s="16"/>
      <c r="T2379" s="16"/>
      <c r="U2379" s="16"/>
      <c r="V2379" s="1" t="s">
        <v>5584</v>
      </c>
      <c r="W2379" s="1" t="s">
        <v>2551</v>
      </c>
      <c r="X2379" s="5" t="s">
        <v>3110</v>
      </c>
      <c r="Y2379" s="5" t="s">
        <v>2737</v>
      </c>
      <c r="Z2379" s="5" t="s">
        <v>2738</v>
      </c>
      <c r="AA2379" s="5"/>
    </row>
    <row r="2380" spans="1:27" ht="12" customHeight="1" x14ac:dyDescent="0.15">
      <c r="A2380" s="1" t="s">
        <v>641</v>
      </c>
      <c r="B2380" s="1" t="s">
        <v>33</v>
      </c>
      <c r="C2380" s="1" t="s">
        <v>9</v>
      </c>
      <c r="D2380" s="1" t="s">
        <v>2466</v>
      </c>
      <c r="E2380" s="1" t="s">
        <v>10</v>
      </c>
      <c r="F2380" s="1" t="s">
        <v>648</v>
      </c>
      <c r="G2380" s="1" t="s">
        <v>234</v>
      </c>
      <c r="H2380" s="1" t="s">
        <v>235</v>
      </c>
      <c r="I2380" s="16"/>
      <c r="J2380" s="16"/>
      <c r="K2380" s="16"/>
      <c r="L2380" s="16"/>
      <c r="M2380" s="16"/>
      <c r="N2380" s="16"/>
      <c r="O2380" s="16"/>
      <c r="P2380" s="16"/>
      <c r="Q2380" s="16"/>
      <c r="R2380" s="16"/>
      <c r="S2380" s="16"/>
      <c r="T2380" s="16"/>
      <c r="U2380" s="16"/>
      <c r="V2380" s="1" t="s">
        <v>5584</v>
      </c>
      <c r="W2380" s="1" t="s">
        <v>2551</v>
      </c>
      <c r="X2380" s="5" t="s">
        <v>3111</v>
      </c>
      <c r="Y2380" s="5" t="s">
        <v>2553</v>
      </c>
      <c r="Z2380" s="5" t="s">
        <v>2734</v>
      </c>
      <c r="AA2380" s="5"/>
    </row>
    <row r="2381" spans="1:27" ht="12" customHeight="1" x14ac:dyDescent="0.15">
      <c r="A2381" s="1" t="s">
        <v>641</v>
      </c>
      <c r="B2381" s="1" t="s">
        <v>33</v>
      </c>
      <c r="C2381" s="1" t="s">
        <v>15</v>
      </c>
      <c r="D2381" s="1" t="s">
        <v>2466</v>
      </c>
      <c r="E2381" s="1" t="s">
        <v>10</v>
      </c>
      <c r="F2381" s="1" t="s">
        <v>648</v>
      </c>
      <c r="G2381" s="1" t="s">
        <v>236</v>
      </c>
      <c r="H2381" s="1" t="s">
        <v>644</v>
      </c>
      <c r="I2381" s="16"/>
      <c r="J2381" s="16"/>
      <c r="K2381" s="16"/>
      <c r="L2381" s="16"/>
      <c r="M2381" s="16"/>
      <c r="N2381" s="16"/>
      <c r="O2381" s="16"/>
      <c r="P2381" s="16"/>
      <c r="Q2381" s="16"/>
      <c r="R2381" s="16"/>
      <c r="S2381" s="16"/>
      <c r="T2381" s="16"/>
      <c r="U2381" s="16"/>
      <c r="V2381" s="1" t="s">
        <v>5584</v>
      </c>
      <c r="W2381" s="1" t="s">
        <v>2551</v>
      </c>
      <c r="X2381" s="5" t="s">
        <v>3111</v>
      </c>
      <c r="Y2381" s="5" t="s">
        <v>2735</v>
      </c>
      <c r="Z2381" s="5" t="s">
        <v>644</v>
      </c>
      <c r="AA2381" s="5"/>
    </row>
    <row r="2382" spans="1:27" ht="12" customHeight="1" x14ac:dyDescent="0.15">
      <c r="A2382" s="1" t="s">
        <v>641</v>
      </c>
      <c r="B2382" s="1" t="s">
        <v>33</v>
      </c>
      <c r="C2382" s="1" t="s">
        <v>17</v>
      </c>
      <c r="D2382" s="1" t="s">
        <v>2466</v>
      </c>
      <c r="E2382" s="1" t="s">
        <v>10</v>
      </c>
      <c r="F2382" s="1" t="s">
        <v>648</v>
      </c>
      <c r="G2382" s="1" t="s">
        <v>238</v>
      </c>
      <c r="H2382" s="1" t="s">
        <v>239</v>
      </c>
      <c r="I2382" s="16"/>
      <c r="J2382" s="16"/>
      <c r="K2382" s="16"/>
      <c r="L2382" s="16"/>
      <c r="M2382" s="16"/>
      <c r="N2382" s="16"/>
      <c r="O2382" s="16"/>
      <c r="P2382" s="16"/>
      <c r="Q2382" s="16"/>
      <c r="R2382" s="16"/>
      <c r="S2382" s="16"/>
      <c r="T2382" s="16"/>
      <c r="U2382" s="16"/>
      <c r="V2382" s="1" t="s">
        <v>5584</v>
      </c>
      <c r="W2382" s="1" t="s">
        <v>2551</v>
      </c>
      <c r="X2382" s="5" t="s">
        <v>3111</v>
      </c>
      <c r="Y2382" s="5" t="s">
        <v>2737</v>
      </c>
      <c r="Z2382" s="5" t="s">
        <v>2738</v>
      </c>
      <c r="AA2382" s="5"/>
    </row>
    <row r="2383" spans="1:27" ht="12" customHeight="1" x14ac:dyDescent="0.15">
      <c r="A2383" s="1" t="s">
        <v>641</v>
      </c>
      <c r="B2383" s="1" t="s">
        <v>35</v>
      </c>
      <c r="C2383" s="1" t="s">
        <v>9</v>
      </c>
      <c r="D2383" s="1" t="s">
        <v>2466</v>
      </c>
      <c r="E2383" s="1" t="s">
        <v>10</v>
      </c>
      <c r="F2383" s="1" t="s">
        <v>649</v>
      </c>
      <c r="G2383" s="1" t="s">
        <v>234</v>
      </c>
      <c r="H2383" s="1" t="s">
        <v>235</v>
      </c>
      <c r="I2383" s="16"/>
      <c r="J2383" s="16"/>
      <c r="K2383" s="16"/>
      <c r="L2383" s="16"/>
      <c r="M2383" s="16"/>
      <c r="N2383" s="16"/>
      <c r="O2383" s="16"/>
      <c r="P2383" s="16"/>
      <c r="Q2383" s="16"/>
      <c r="R2383" s="16"/>
      <c r="S2383" s="16"/>
      <c r="T2383" s="16"/>
      <c r="U2383" s="16"/>
      <c r="V2383" s="1" t="s">
        <v>5584</v>
      </c>
      <c r="W2383" s="1" t="s">
        <v>2551</v>
      </c>
      <c r="X2383" s="5" t="s">
        <v>3112</v>
      </c>
      <c r="Y2383" s="5" t="s">
        <v>2553</v>
      </c>
      <c r="Z2383" s="5" t="s">
        <v>2734</v>
      </c>
      <c r="AA2383" s="5"/>
    </row>
    <row r="2384" spans="1:27" ht="12" customHeight="1" x14ac:dyDescent="0.15">
      <c r="A2384" s="1" t="s">
        <v>641</v>
      </c>
      <c r="B2384" s="1" t="s">
        <v>35</v>
      </c>
      <c r="C2384" s="1" t="s">
        <v>15</v>
      </c>
      <c r="D2384" s="1" t="s">
        <v>2466</v>
      </c>
      <c r="E2384" s="1" t="s">
        <v>10</v>
      </c>
      <c r="F2384" s="1" t="s">
        <v>649</v>
      </c>
      <c r="G2384" s="1" t="s">
        <v>236</v>
      </c>
      <c r="H2384" s="1" t="s">
        <v>644</v>
      </c>
      <c r="I2384" s="16"/>
      <c r="J2384" s="16"/>
      <c r="K2384" s="16"/>
      <c r="L2384" s="16"/>
      <c r="M2384" s="16"/>
      <c r="N2384" s="16"/>
      <c r="O2384" s="16"/>
      <c r="P2384" s="16"/>
      <c r="Q2384" s="16"/>
      <c r="R2384" s="16"/>
      <c r="S2384" s="16"/>
      <c r="T2384" s="16"/>
      <c r="U2384" s="16"/>
      <c r="V2384" s="1" t="s">
        <v>5584</v>
      </c>
      <c r="W2384" s="1" t="s">
        <v>2551</v>
      </c>
      <c r="X2384" s="5" t="s">
        <v>3112</v>
      </c>
      <c r="Y2384" s="5" t="s">
        <v>2735</v>
      </c>
      <c r="Z2384" s="5" t="s">
        <v>644</v>
      </c>
      <c r="AA2384" s="5"/>
    </row>
    <row r="2385" spans="1:27" ht="12" customHeight="1" x14ac:dyDescent="0.15">
      <c r="A2385" s="1" t="s">
        <v>641</v>
      </c>
      <c r="B2385" s="1" t="s">
        <v>35</v>
      </c>
      <c r="C2385" s="1" t="s">
        <v>17</v>
      </c>
      <c r="D2385" s="1" t="s">
        <v>2466</v>
      </c>
      <c r="E2385" s="1" t="s">
        <v>10</v>
      </c>
      <c r="F2385" s="1" t="s">
        <v>649</v>
      </c>
      <c r="G2385" s="1" t="s">
        <v>238</v>
      </c>
      <c r="H2385" s="1" t="s">
        <v>239</v>
      </c>
      <c r="I2385" s="16"/>
      <c r="J2385" s="16"/>
      <c r="K2385" s="16"/>
      <c r="L2385" s="16"/>
      <c r="M2385" s="16"/>
      <c r="N2385" s="16"/>
      <c r="O2385" s="16"/>
      <c r="P2385" s="16"/>
      <c r="Q2385" s="16"/>
      <c r="R2385" s="16"/>
      <c r="S2385" s="16"/>
      <c r="T2385" s="16"/>
      <c r="U2385" s="16"/>
      <c r="V2385" s="1" t="s">
        <v>5584</v>
      </c>
      <c r="W2385" s="1" t="s">
        <v>2551</v>
      </c>
      <c r="X2385" s="5" t="s">
        <v>3112</v>
      </c>
      <c r="Y2385" s="5" t="s">
        <v>2737</v>
      </c>
      <c r="Z2385" s="5" t="s">
        <v>2738</v>
      </c>
      <c r="AA2385" s="5"/>
    </row>
    <row r="2386" spans="1:27" ht="12" customHeight="1" x14ac:dyDescent="0.15">
      <c r="A2386" s="1" t="s">
        <v>641</v>
      </c>
      <c r="B2386" s="1" t="s">
        <v>37</v>
      </c>
      <c r="C2386" s="1" t="s">
        <v>9</v>
      </c>
      <c r="D2386" s="1" t="s">
        <v>2466</v>
      </c>
      <c r="E2386" s="1" t="s">
        <v>10</v>
      </c>
      <c r="F2386" s="1" t="s">
        <v>650</v>
      </c>
      <c r="G2386" s="1" t="s">
        <v>234</v>
      </c>
      <c r="H2386" s="1" t="s">
        <v>235</v>
      </c>
      <c r="I2386" s="16"/>
      <c r="J2386" s="16"/>
      <c r="K2386" s="16"/>
      <c r="L2386" s="16"/>
      <c r="M2386" s="16"/>
      <c r="N2386" s="16"/>
      <c r="O2386" s="16"/>
      <c r="P2386" s="16"/>
      <c r="Q2386" s="16"/>
      <c r="R2386" s="16"/>
      <c r="S2386" s="16"/>
      <c r="T2386" s="16"/>
      <c r="U2386" s="16"/>
      <c r="V2386" s="1" t="s">
        <v>5584</v>
      </c>
      <c r="W2386" s="1" t="s">
        <v>2551</v>
      </c>
      <c r="X2386" s="5" t="s">
        <v>3113</v>
      </c>
      <c r="Y2386" s="5" t="s">
        <v>2553</v>
      </c>
      <c r="Z2386" s="5" t="s">
        <v>2734</v>
      </c>
      <c r="AA2386" s="5"/>
    </row>
    <row r="2387" spans="1:27" ht="12" customHeight="1" x14ac:dyDescent="0.15">
      <c r="A2387" s="1" t="s">
        <v>641</v>
      </c>
      <c r="B2387" s="1" t="s">
        <v>37</v>
      </c>
      <c r="C2387" s="1" t="s">
        <v>15</v>
      </c>
      <c r="D2387" s="1" t="s">
        <v>2466</v>
      </c>
      <c r="E2387" s="1" t="s">
        <v>10</v>
      </c>
      <c r="F2387" s="1" t="s">
        <v>650</v>
      </c>
      <c r="G2387" s="1" t="s">
        <v>236</v>
      </c>
      <c r="H2387" s="1" t="s">
        <v>644</v>
      </c>
      <c r="I2387" s="16"/>
      <c r="J2387" s="16"/>
      <c r="K2387" s="16"/>
      <c r="L2387" s="16"/>
      <c r="M2387" s="16"/>
      <c r="N2387" s="16"/>
      <c r="O2387" s="16"/>
      <c r="P2387" s="16"/>
      <c r="Q2387" s="16"/>
      <c r="R2387" s="16"/>
      <c r="S2387" s="16"/>
      <c r="T2387" s="16"/>
      <c r="U2387" s="16"/>
      <c r="V2387" s="1" t="s">
        <v>5584</v>
      </c>
      <c r="W2387" s="1" t="s">
        <v>2551</v>
      </c>
      <c r="X2387" s="5" t="s">
        <v>3113</v>
      </c>
      <c r="Y2387" s="5" t="s">
        <v>2735</v>
      </c>
      <c r="Z2387" s="5" t="s">
        <v>644</v>
      </c>
      <c r="AA2387" s="5"/>
    </row>
    <row r="2388" spans="1:27" ht="12" customHeight="1" x14ac:dyDescent="0.15">
      <c r="A2388" s="1" t="s">
        <v>641</v>
      </c>
      <c r="B2388" s="1" t="s">
        <v>37</v>
      </c>
      <c r="C2388" s="1" t="s">
        <v>17</v>
      </c>
      <c r="D2388" s="1" t="s">
        <v>2466</v>
      </c>
      <c r="E2388" s="1" t="s">
        <v>10</v>
      </c>
      <c r="F2388" s="1" t="s">
        <v>650</v>
      </c>
      <c r="G2388" s="1" t="s">
        <v>238</v>
      </c>
      <c r="H2388" s="1" t="s">
        <v>239</v>
      </c>
      <c r="I2388" s="16"/>
      <c r="J2388" s="16"/>
      <c r="K2388" s="16"/>
      <c r="L2388" s="16"/>
      <c r="M2388" s="16"/>
      <c r="N2388" s="16"/>
      <c r="O2388" s="16"/>
      <c r="P2388" s="16"/>
      <c r="Q2388" s="16"/>
      <c r="R2388" s="16"/>
      <c r="S2388" s="16"/>
      <c r="T2388" s="16"/>
      <c r="U2388" s="16"/>
      <c r="V2388" s="1" t="s">
        <v>5584</v>
      </c>
      <c r="W2388" s="1" t="s">
        <v>2551</v>
      </c>
      <c r="X2388" s="5" t="s">
        <v>3113</v>
      </c>
      <c r="Y2388" s="5" t="s">
        <v>2737</v>
      </c>
      <c r="Z2388" s="5" t="s">
        <v>2738</v>
      </c>
      <c r="AA2388" s="5"/>
    </row>
    <row r="2389" spans="1:27" ht="12" customHeight="1" x14ac:dyDescent="0.15">
      <c r="A2389" s="1" t="s">
        <v>641</v>
      </c>
      <c r="B2389" s="1" t="s">
        <v>39</v>
      </c>
      <c r="C2389" s="1" t="s">
        <v>9</v>
      </c>
      <c r="D2389" s="1" t="s">
        <v>2466</v>
      </c>
      <c r="E2389" s="1" t="s">
        <v>10</v>
      </c>
      <c r="F2389" s="1" t="s">
        <v>651</v>
      </c>
      <c r="G2389" s="1" t="s">
        <v>234</v>
      </c>
      <c r="H2389" s="1" t="s">
        <v>235</v>
      </c>
      <c r="I2389" s="16"/>
      <c r="J2389" s="16"/>
      <c r="K2389" s="16"/>
      <c r="L2389" s="16"/>
      <c r="M2389" s="16"/>
      <c r="N2389" s="16"/>
      <c r="O2389" s="16"/>
      <c r="P2389" s="16"/>
      <c r="Q2389" s="16"/>
      <c r="R2389" s="16"/>
      <c r="S2389" s="16"/>
      <c r="T2389" s="16"/>
      <c r="U2389" s="16"/>
      <c r="V2389" s="1" t="s">
        <v>5584</v>
      </c>
      <c r="W2389" s="1" t="s">
        <v>2551</v>
      </c>
      <c r="X2389" s="5" t="s">
        <v>3114</v>
      </c>
      <c r="Y2389" s="5" t="s">
        <v>2553</v>
      </c>
      <c r="Z2389" s="5" t="s">
        <v>2734</v>
      </c>
      <c r="AA2389" s="5"/>
    </row>
    <row r="2390" spans="1:27" ht="12" customHeight="1" x14ac:dyDescent="0.15">
      <c r="A2390" s="1" t="s">
        <v>641</v>
      </c>
      <c r="B2390" s="1" t="s">
        <v>39</v>
      </c>
      <c r="C2390" s="1" t="s">
        <v>15</v>
      </c>
      <c r="D2390" s="1" t="s">
        <v>2466</v>
      </c>
      <c r="E2390" s="1" t="s">
        <v>10</v>
      </c>
      <c r="F2390" s="1" t="s">
        <v>651</v>
      </c>
      <c r="G2390" s="1" t="s">
        <v>236</v>
      </c>
      <c r="H2390" s="1" t="s">
        <v>269</v>
      </c>
      <c r="I2390" s="16"/>
      <c r="J2390" s="16"/>
      <c r="K2390" s="16"/>
      <c r="L2390" s="16"/>
      <c r="M2390" s="16"/>
      <c r="N2390" s="16"/>
      <c r="O2390" s="16"/>
      <c r="P2390" s="16"/>
      <c r="Q2390" s="16"/>
      <c r="R2390" s="16"/>
      <c r="S2390" s="16"/>
      <c r="T2390" s="16"/>
      <c r="U2390" s="16"/>
      <c r="V2390" s="1" t="s">
        <v>5584</v>
      </c>
      <c r="W2390" s="1" t="s">
        <v>2551</v>
      </c>
      <c r="X2390" s="5" t="s">
        <v>3114</v>
      </c>
      <c r="Y2390" s="5" t="s">
        <v>2735</v>
      </c>
      <c r="Z2390" s="5" t="s">
        <v>269</v>
      </c>
      <c r="AA2390" s="5"/>
    </row>
    <row r="2391" spans="1:27" ht="12" customHeight="1" x14ac:dyDescent="0.15">
      <c r="A2391" s="1" t="s">
        <v>641</v>
      </c>
      <c r="B2391" s="1" t="s">
        <v>39</v>
      </c>
      <c r="C2391" s="1" t="s">
        <v>17</v>
      </c>
      <c r="D2391" s="1" t="s">
        <v>2466</v>
      </c>
      <c r="E2391" s="1" t="s">
        <v>10</v>
      </c>
      <c r="F2391" s="1" t="s">
        <v>651</v>
      </c>
      <c r="G2391" s="1" t="s">
        <v>238</v>
      </c>
      <c r="H2391" s="1" t="s">
        <v>239</v>
      </c>
      <c r="I2391" s="16"/>
      <c r="J2391" s="16"/>
      <c r="K2391" s="16"/>
      <c r="L2391" s="16"/>
      <c r="M2391" s="16"/>
      <c r="N2391" s="16"/>
      <c r="O2391" s="16"/>
      <c r="P2391" s="16"/>
      <c r="Q2391" s="16"/>
      <c r="R2391" s="16"/>
      <c r="S2391" s="16"/>
      <c r="T2391" s="16"/>
      <c r="U2391" s="16"/>
      <c r="V2391" s="1" t="s">
        <v>5584</v>
      </c>
      <c r="W2391" s="1" t="s">
        <v>2551</v>
      </c>
      <c r="X2391" s="5" t="s">
        <v>3114</v>
      </c>
      <c r="Y2391" s="5" t="s">
        <v>2737</v>
      </c>
      <c r="Z2391" s="5" t="s">
        <v>2738</v>
      </c>
      <c r="AA2391" s="5"/>
    </row>
    <row r="2392" spans="1:27" ht="12" customHeight="1" x14ac:dyDescent="0.15">
      <c r="A2392" s="1" t="s">
        <v>641</v>
      </c>
      <c r="B2392" s="1" t="s">
        <v>39</v>
      </c>
      <c r="C2392" s="1" t="s">
        <v>19</v>
      </c>
      <c r="D2392" s="1" t="s">
        <v>2466</v>
      </c>
      <c r="E2392" s="1" t="s">
        <v>10</v>
      </c>
      <c r="F2392" s="1" t="s">
        <v>651</v>
      </c>
      <c r="G2392" s="1" t="s">
        <v>240</v>
      </c>
      <c r="H2392" s="1" t="s">
        <v>235</v>
      </c>
      <c r="I2392" s="16"/>
      <c r="J2392" s="16"/>
      <c r="K2392" s="16"/>
      <c r="L2392" s="16"/>
      <c r="M2392" s="16"/>
      <c r="N2392" s="16"/>
      <c r="O2392" s="16"/>
      <c r="P2392" s="16"/>
      <c r="Q2392" s="16"/>
      <c r="R2392" s="16"/>
      <c r="S2392" s="16"/>
      <c r="T2392" s="16"/>
      <c r="U2392" s="16"/>
      <c r="V2392" s="1" t="s">
        <v>5584</v>
      </c>
      <c r="W2392" s="1" t="s">
        <v>2551</v>
      </c>
      <c r="X2392" s="5" t="s">
        <v>3114</v>
      </c>
      <c r="Y2392" s="5" t="s">
        <v>2555</v>
      </c>
      <c r="Z2392" s="5" t="s">
        <v>2734</v>
      </c>
      <c r="AA2392" s="5"/>
    </row>
    <row r="2393" spans="1:27" ht="12" customHeight="1" x14ac:dyDescent="0.15">
      <c r="A2393" s="1" t="s">
        <v>641</v>
      </c>
      <c r="B2393" s="1" t="s">
        <v>39</v>
      </c>
      <c r="C2393" s="1" t="s">
        <v>21</v>
      </c>
      <c r="D2393" s="1" t="s">
        <v>2466</v>
      </c>
      <c r="E2393" s="1" t="s">
        <v>10</v>
      </c>
      <c r="F2393" s="1" t="s">
        <v>651</v>
      </c>
      <c r="G2393" s="1" t="s">
        <v>242</v>
      </c>
      <c r="H2393" s="1" t="s">
        <v>235</v>
      </c>
      <c r="I2393" s="16"/>
      <c r="J2393" s="16"/>
      <c r="K2393" s="16"/>
      <c r="L2393" s="16"/>
      <c r="M2393" s="16"/>
      <c r="N2393" s="16"/>
      <c r="O2393" s="16"/>
      <c r="P2393" s="16"/>
      <c r="Q2393" s="16"/>
      <c r="R2393" s="16"/>
      <c r="S2393" s="16"/>
      <c r="T2393" s="16"/>
      <c r="U2393" s="16"/>
      <c r="V2393" s="1" t="s">
        <v>5584</v>
      </c>
      <c r="W2393" s="1" t="s">
        <v>2551</v>
      </c>
      <c r="X2393" s="5" t="s">
        <v>3114</v>
      </c>
      <c r="Y2393" s="5" t="s">
        <v>2557</v>
      </c>
      <c r="Z2393" s="5" t="s">
        <v>2734</v>
      </c>
      <c r="AA2393" s="5"/>
    </row>
    <row r="2394" spans="1:27" ht="12" customHeight="1" x14ac:dyDescent="0.15">
      <c r="A2394" s="1" t="s">
        <v>641</v>
      </c>
      <c r="B2394" s="1" t="s">
        <v>39</v>
      </c>
      <c r="C2394" s="1" t="s">
        <v>23</v>
      </c>
      <c r="D2394" s="1" t="s">
        <v>2466</v>
      </c>
      <c r="E2394" s="1" t="s">
        <v>10</v>
      </c>
      <c r="F2394" s="1" t="s">
        <v>651</v>
      </c>
      <c r="G2394" s="1" t="s">
        <v>243</v>
      </c>
      <c r="H2394" s="1" t="s">
        <v>269</v>
      </c>
      <c r="I2394" s="16"/>
      <c r="J2394" s="16"/>
      <c r="K2394" s="16"/>
      <c r="L2394" s="16"/>
      <c r="M2394" s="16"/>
      <c r="N2394" s="16"/>
      <c r="O2394" s="16"/>
      <c r="P2394" s="16"/>
      <c r="Q2394" s="16"/>
      <c r="R2394" s="16"/>
      <c r="S2394" s="16"/>
      <c r="T2394" s="16"/>
      <c r="U2394" s="16"/>
      <c r="V2394" s="1" t="s">
        <v>5584</v>
      </c>
      <c r="W2394" s="1" t="s">
        <v>2551</v>
      </c>
      <c r="X2394" s="5" t="s">
        <v>3114</v>
      </c>
      <c r="Y2394" s="5" t="s">
        <v>2739</v>
      </c>
      <c r="Z2394" s="5" t="s">
        <v>269</v>
      </c>
      <c r="AA2394" s="5"/>
    </row>
    <row r="2395" spans="1:27" ht="12" customHeight="1" x14ac:dyDescent="0.15">
      <c r="A2395" s="1" t="s">
        <v>641</v>
      </c>
      <c r="B2395" s="1" t="s">
        <v>39</v>
      </c>
      <c r="C2395" s="1" t="s">
        <v>77</v>
      </c>
      <c r="D2395" s="1" t="s">
        <v>2466</v>
      </c>
      <c r="E2395" s="1" t="s">
        <v>10</v>
      </c>
      <c r="F2395" s="1" t="s">
        <v>651</v>
      </c>
      <c r="G2395" s="1" t="s">
        <v>245</v>
      </c>
      <c r="H2395" s="1" t="s">
        <v>239</v>
      </c>
      <c r="I2395" s="16"/>
      <c r="J2395" s="16"/>
      <c r="K2395" s="16"/>
      <c r="L2395" s="16"/>
      <c r="M2395" s="16"/>
      <c r="N2395" s="16"/>
      <c r="O2395" s="16"/>
      <c r="P2395" s="16"/>
      <c r="Q2395" s="16"/>
      <c r="R2395" s="16"/>
      <c r="S2395" s="16"/>
      <c r="T2395" s="16"/>
      <c r="U2395" s="16"/>
      <c r="V2395" s="1" t="s">
        <v>5584</v>
      </c>
      <c r="W2395" s="1" t="s">
        <v>2551</v>
      </c>
      <c r="X2395" s="5" t="s">
        <v>3114</v>
      </c>
      <c r="Y2395" s="5" t="s">
        <v>2740</v>
      </c>
      <c r="Z2395" s="5" t="s">
        <v>2738</v>
      </c>
      <c r="AA2395" s="5"/>
    </row>
    <row r="2396" spans="1:27" ht="12" customHeight="1" x14ac:dyDescent="0.15">
      <c r="A2396" s="1" t="s">
        <v>641</v>
      </c>
      <c r="B2396" s="1" t="s">
        <v>39</v>
      </c>
      <c r="C2396" s="1" t="s">
        <v>244</v>
      </c>
      <c r="D2396" s="1" t="s">
        <v>2466</v>
      </c>
      <c r="E2396" s="1" t="s">
        <v>10</v>
      </c>
      <c r="F2396" s="1" t="s">
        <v>651</v>
      </c>
      <c r="G2396" s="1" t="s">
        <v>249</v>
      </c>
      <c r="H2396" s="1" t="s">
        <v>235</v>
      </c>
      <c r="I2396" s="16"/>
      <c r="J2396" s="16"/>
      <c r="K2396" s="16"/>
      <c r="L2396" s="16"/>
      <c r="M2396" s="16"/>
      <c r="N2396" s="16"/>
      <c r="O2396" s="16"/>
      <c r="P2396" s="16"/>
      <c r="Q2396" s="16"/>
      <c r="R2396" s="16"/>
      <c r="S2396" s="16"/>
      <c r="T2396" s="16"/>
      <c r="U2396" s="16"/>
      <c r="V2396" s="1" t="s">
        <v>5584</v>
      </c>
      <c r="W2396" s="1" t="s">
        <v>2551</v>
      </c>
      <c r="X2396" s="5" t="s">
        <v>3114</v>
      </c>
      <c r="Y2396" s="5" t="s">
        <v>2559</v>
      </c>
      <c r="Z2396" s="5" t="s">
        <v>2734</v>
      </c>
      <c r="AA2396" s="5"/>
    </row>
    <row r="2397" spans="1:27" ht="12" customHeight="1" x14ac:dyDescent="0.15">
      <c r="A2397" s="1" t="s">
        <v>641</v>
      </c>
      <c r="B2397" s="1" t="s">
        <v>41</v>
      </c>
      <c r="C2397" s="1" t="s">
        <v>9</v>
      </c>
      <c r="D2397" s="1" t="s">
        <v>2466</v>
      </c>
      <c r="E2397" s="1" t="s">
        <v>10</v>
      </c>
      <c r="F2397" s="1" t="s">
        <v>652</v>
      </c>
      <c r="G2397" s="1" t="s">
        <v>234</v>
      </c>
      <c r="H2397" s="1" t="s">
        <v>235</v>
      </c>
      <c r="I2397" s="16"/>
      <c r="J2397" s="16"/>
      <c r="K2397" s="16"/>
      <c r="L2397" s="16"/>
      <c r="M2397" s="16"/>
      <c r="N2397" s="16"/>
      <c r="O2397" s="16"/>
      <c r="P2397" s="16"/>
      <c r="Q2397" s="16"/>
      <c r="R2397" s="16"/>
      <c r="S2397" s="16"/>
      <c r="T2397" s="16"/>
      <c r="U2397" s="16"/>
      <c r="V2397" s="1" t="s">
        <v>5584</v>
      </c>
      <c r="W2397" s="1" t="s">
        <v>2551</v>
      </c>
      <c r="X2397" s="5" t="s">
        <v>3115</v>
      </c>
      <c r="Y2397" s="5" t="s">
        <v>2553</v>
      </c>
      <c r="Z2397" s="5" t="s">
        <v>2734</v>
      </c>
      <c r="AA2397" s="5"/>
    </row>
    <row r="2398" spans="1:27" ht="12" customHeight="1" x14ac:dyDescent="0.15">
      <c r="A2398" s="1" t="s">
        <v>641</v>
      </c>
      <c r="B2398" s="1" t="s">
        <v>41</v>
      </c>
      <c r="C2398" s="1" t="s">
        <v>15</v>
      </c>
      <c r="D2398" s="1" t="s">
        <v>2466</v>
      </c>
      <c r="E2398" s="1" t="s">
        <v>10</v>
      </c>
      <c r="F2398" s="1" t="s">
        <v>652</v>
      </c>
      <c r="G2398" s="1" t="s">
        <v>236</v>
      </c>
      <c r="H2398" s="1" t="s">
        <v>269</v>
      </c>
      <c r="I2398" s="16"/>
      <c r="J2398" s="16"/>
      <c r="K2398" s="16"/>
      <c r="L2398" s="16"/>
      <c r="M2398" s="16"/>
      <c r="N2398" s="16"/>
      <c r="O2398" s="16"/>
      <c r="P2398" s="16"/>
      <c r="Q2398" s="16"/>
      <c r="R2398" s="16"/>
      <c r="S2398" s="16"/>
      <c r="T2398" s="16"/>
      <c r="U2398" s="16"/>
      <c r="V2398" s="1" t="s">
        <v>5584</v>
      </c>
      <c r="W2398" s="1" t="s">
        <v>2551</v>
      </c>
      <c r="X2398" s="5" t="s">
        <v>3115</v>
      </c>
      <c r="Y2398" s="5" t="s">
        <v>2735</v>
      </c>
      <c r="Z2398" s="5" t="s">
        <v>269</v>
      </c>
      <c r="AA2398" s="5"/>
    </row>
    <row r="2399" spans="1:27" ht="12" customHeight="1" x14ac:dyDescent="0.15">
      <c r="A2399" s="1" t="s">
        <v>641</v>
      </c>
      <c r="B2399" s="1" t="s">
        <v>41</v>
      </c>
      <c r="C2399" s="1" t="s">
        <v>17</v>
      </c>
      <c r="D2399" s="1" t="s">
        <v>2466</v>
      </c>
      <c r="E2399" s="1" t="s">
        <v>10</v>
      </c>
      <c r="F2399" s="1" t="s">
        <v>652</v>
      </c>
      <c r="G2399" s="1" t="s">
        <v>238</v>
      </c>
      <c r="H2399" s="1" t="s">
        <v>239</v>
      </c>
      <c r="I2399" s="16"/>
      <c r="J2399" s="16"/>
      <c r="K2399" s="16"/>
      <c r="L2399" s="16"/>
      <c r="M2399" s="16"/>
      <c r="N2399" s="16"/>
      <c r="O2399" s="16"/>
      <c r="P2399" s="16"/>
      <c r="Q2399" s="16"/>
      <c r="R2399" s="16"/>
      <c r="S2399" s="16"/>
      <c r="T2399" s="16"/>
      <c r="U2399" s="16"/>
      <c r="V2399" s="1" t="s">
        <v>5584</v>
      </c>
      <c r="W2399" s="1" t="s">
        <v>2551</v>
      </c>
      <c r="X2399" s="5" t="s">
        <v>3115</v>
      </c>
      <c r="Y2399" s="5" t="s">
        <v>2737</v>
      </c>
      <c r="Z2399" s="5" t="s">
        <v>2738</v>
      </c>
      <c r="AA2399" s="5"/>
    </row>
    <row r="2400" spans="1:27" ht="12" customHeight="1" x14ac:dyDescent="0.15">
      <c r="A2400" s="1" t="s">
        <v>641</v>
      </c>
      <c r="B2400" s="1" t="s">
        <v>41</v>
      </c>
      <c r="C2400" s="1" t="s">
        <v>19</v>
      </c>
      <c r="D2400" s="1" t="s">
        <v>2466</v>
      </c>
      <c r="E2400" s="1" t="s">
        <v>10</v>
      </c>
      <c r="F2400" s="1" t="s">
        <v>652</v>
      </c>
      <c r="G2400" s="1" t="s">
        <v>240</v>
      </c>
      <c r="H2400" s="1" t="s">
        <v>235</v>
      </c>
      <c r="I2400" s="16"/>
      <c r="J2400" s="16"/>
      <c r="K2400" s="16"/>
      <c r="L2400" s="16"/>
      <c r="M2400" s="16"/>
      <c r="N2400" s="16"/>
      <c r="O2400" s="16"/>
      <c r="P2400" s="16"/>
      <c r="Q2400" s="16"/>
      <c r="R2400" s="16"/>
      <c r="S2400" s="16"/>
      <c r="T2400" s="16"/>
      <c r="U2400" s="16"/>
      <c r="V2400" s="1" t="s">
        <v>5584</v>
      </c>
      <c r="W2400" s="1" t="s">
        <v>2551</v>
      </c>
      <c r="X2400" s="5" t="s">
        <v>3115</v>
      </c>
      <c r="Y2400" s="5" t="s">
        <v>2561</v>
      </c>
      <c r="Z2400" s="5" t="s">
        <v>2734</v>
      </c>
      <c r="AA2400" s="5"/>
    </row>
    <row r="2401" spans="1:27" ht="12" customHeight="1" x14ac:dyDescent="0.15">
      <c r="A2401" s="1" t="s">
        <v>641</v>
      </c>
      <c r="B2401" s="1" t="s">
        <v>41</v>
      </c>
      <c r="C2401" s="1" t="s">
        <v>21</v>
      </c>
      <c r="D2401" s="1" t="s">
        <v>2466</v>
      </c>
      <c r="E2401" s="1" t="s">
        <v>10</v>
      </c>
      <c r="F2401" s="1" t="s">
        <v>652</v>
      </c>
      <c r="G2401" s="1" t="s">
        <v>242</v>
      </c>
      <c r="H2401" s="1" t="s">
        <v>235</v>
      </c>
      <c r="I2401" s="16"/>
      <c r="J2401" s="16"/>
      <c r="K2401" s="16"/>
      <c r="L2401" s="16"/>
      <c r="M2401" s="16"/>
      <c r="N2401" s="16"/>
      <c r="O2401" s="16"/>
      <c r="P2401" s="16"/>
      <c r="Q2401" s="16"/>
      <c r="R2401" s="16"/>
      <c r="S2401" s="16"/>
      <c r="T2401" s="16"/>
      <c r="U2401" s="16"/>
      <c r="V2401" s="1" t="s">
        <v>5584</v>
      </c>
      <c r="W2401" s="1" t="s">
        <v>2551</v>
      </c>
      <c r="X2401" s="5" t="s">
        <v>3115</v>
      </c>
      <c r="Y2401" s="5" t="s">
        <v>2557</v>
      </c>
      <c r="Z2401" s="5" t="s">
        <v>2734</v>
      </c>
      <c r="AA2401" s="5"/>
    </row>
    <row r="2402" spans="1:27" ht="12" customHeight="1" x14ac:dyDescent="0.15">
      <c r="A2402" s="1" t="s">
        <v>641</v>
      </c>
      <c r="B2402" s="1" t="s">
        <v>41</v>
      </c>
      <c r="C2402" s="1" t="s">
        <v>23</v>
      </c>
      <c r="D2402" s="1" t="s">
        <v>2466</v>
      </c>
      <c r="E2402" s="1" t="s">
        <v>10</v>
      </c>
      <c r="F2402" s="1" t="s">
        <v>652</v>
      </c>
      <c r="G2402" s="1" t="s">
        <v>243</v>
      </c>
      <c r="H2402" s="1" t="s">
        <v>269</v>
      </c>
      <c r="I2402" s="16"/>
      <c r="J2402" s="16"/>
      <c r="K2402" s="16"/>
      <c r="L2402" s="16"/>
      <c r="M2402" s="16"/>
      <c r="N2402" s="16"/>
      <c r="O2402" s="16"/>
      <c r="P2402" s="16"/>
      <c r="Q2402" s="16"/>
      <c r="R2402" s="16"/>
      <c r="S2402" s="16"/>
      <c r="T2402" s="16"/>
      <c r="U2402" s="16"/>
      <c r="V2402" s="1" t="s">
        <v>5584</v>
      </c>
      <c r="W2402" s="1" t="s">
        <v>2551</v>
      </c>
      <c r="X2402" s="5" t="s">
        <v>3115</v>
      </c>
      <c r="Y2402" s="5" t="s">
        <v>2739</v>
      </c>
      <c r="Z2402" s="5" t="s">
        <v>269</v>
      </c>
      <c r="AA2402" s="5"/>
    </row>
    <row r="2403" spans="1:27" ht="12" customHeight="1" x14ac:dyDescent="0.15">
      <c r="A2403" s="1" t="s">
        <v>641</v>
      </c>
      <c r="B2403" s="1" t="s">
        <v>41</v>
      </c>
      <c r="C2403" s="1" t="s">
        <v>77</v>
      </c>
      <c r="D2403" s="1" t="s">
        <v>2466</v>
      </c>
      <c r="E2403" s="1" t="s">
        <v>10</v>
      </c>
      <c r="F2403" s="1" t="s">
        <v>652</v>
      </c>
      <c r="G2403" s="1" t="s">
        <v>245</v>
      </c>
      <c r="H2403" s="1" t="s">
        <v>239</v>
      </c>
      <c r="I2403" s="16"/>
      <c r="J2403" s="16"/>
      <c r="K2403" s="16"/>
      <c r="L2403" s="16"/>
      <c r="M2403" s="16"/>
      <c r="N2403" s="16"/>
      <c r="O2403" s="16"/>
      <c r="P2403" s="16"/>
      <c r="Q2403" s="16"/>
      <c r="R2403" s="16"/>
      <c r="S2403" s="16"/>
      <c r="T2403" s="16"/>
      <c r="U2403" s="16"/>
      <c r="V2403" s="1" t="s">
        <v>5584</v>
      </c>
      <c r="W2403" s="1" t="s">
        <v>2551</v>
      </c>
      <c r="X2403" s="5" t="s">
        <v>3115</v>
      </c>
      <c r="Y2403" s="5" t="s">
        <v>2740</v>
      </c>
      <c r="Z2403" s="5" t="s">
        <v>2738</v>
      </c>
      <c r="AA2403" s="5"/>
    </row>
    <row r="2404" spans="1:27" ht="12" customHeight="1" x14ac:dyDescent="0.15">
      <c r="A2404" s="1" t="s">
        <v>641</v>
      </c>
      <c r="B2404" s="1" t="s">
        <v>41</v>
      </c>
      <c r="C2404" s="1" t="s">
        <v>244</v>
      </c>
      <c r="D2404" s="1" t="s">
        <v>2466</v>
      </c>
      <c r="E2404" s="1" t="s">
        <v>10</v>
      </c>
      <c r="F2404" s="1" t="s">
        <v>652</v>
      </c>
      <c r="G2404" s="1" t="s">
        <v>249</v>
      </c>
      <c r="H2404" s="1" t="s">
        <v>235</v>
      </c>
      <c r="I2404" s="16"/>
      <c r="J2404" s="16"/>
      <c r="K2404" s="16"/>
      <c r="L2404" s="16"/>
      <c r="M2404" s="16"/>
      <c r="N2404" s="16"/>
      <c r="O2404" s="16"/>
      <c r="P2404" s="16"/>
      <c r="Q2404" s="16"/>
      <c r="R2404" s="16"/>
      <c r="S2404" s="16"/>
      <c r="T2404" s="16"/>
      <c r="U2404" s="16"/>
      <c r="V2404" s="1" t="s">
        <v>5584</v>
      </c>
      <c r="W2404" s="1" t="s">
        <v>2551</v>
      </c>
      <c r="X2404" s="5" t="s">
        <v>3115</v>
      </c>
      <c r="Y2404" s="5" t="s">
        <v>2559</v>
      </c>
      <c r="Z2404" s="5" t="s">
        <v>2734</v>
      </c>
      <c r="AA2404" s="5"/>
    </row>
    <row r="2405" spans="1:27" ht="12" customHeight="1" x14ac:dyDescent="0.15">
      <c r="A2405" s="1" t="s">
        <v>641</v>
      </c>
      <c r="B2405" s="1" t="s">
        <v>43</v>
      </c>
      <c r="C2405" s="1" t="s">
        <v>9</v>
      </c>
      <c r="D2405" s="1" t="s">
        <v>2466</v>
      </c>
      <c r="E2405" s="1" t="s">
        <v>10</v>
      </c>
      <c r="F2405" s="1" t="s">
        <v>653</v>
      </c>
      <c r="G2405" s="1" t="s">
        <v>234</v>
      </c>
      <c r="H2405" s="1" t="s">
        <v>235</v>
      </c>
      <c r="I2405" s="16"/>
      <c r="J2405" s="16"/>
      <c r="K2405" s="16"/>
      <c r="L2405" s="16"/>
      <c r="M2405" s="16"/>
      <c r="N2405" s="16"/>
      <c r="O2405" s="16"/>
      <c r="P2405" s="16"/>
      <c r="Q2405" s="16"/>
      <c r="R2405" s="16"/>
      <c r="S2405" s="16"/>
      <c r="T2405" s="16"/>
      <c r="U2405" s="16"/>
      <c r="V2405" s="1" t="s">
        <v>5584</v>
      </c>
      <c r="W2405" s="1" t="s">
        <v>2551</v>
      </c>
      <c r="X2405" s="5" t="s">
        <v>3116</v>
      </c>
      <c r="Y2405" s="5" t="s">
        <v>2553</v>
      </c>
      <c r="Z2405" s="5" t="s">
        <v>2734</v>
      </c>
      <c r="AA2405" s="5"/>
    </row>
    <row r="2406" spans="1:27" ht="12" customHeight="1" x14ac:dyDescent="0.15">
      <c r="A2406" s="1" t="s">
        <v>641</v>
      </c>
      <c r="B2406" s="1" t="s">
        <v>43</v>
      </c>
      <c r="C2406" s="1" t="s">
        <v>15</v>
      </c>
      <c r="D2406" s="1" t="s">
        <v>2466</v>
      </c>
      <c r="E2406" s="1" t="s">
        <v>10</v>
      </c>
      <c r="F2406" s="1" t="s">
        <v>653</v>
      </c>
      <c r="G2406" s="1" t="s">
        <v>236</v>
      </c>
      <c r="H2406" s="1" t="s">
        <v>269</v>
      </c>
      <c r="I2406" s="16"/>
      <c r="J2406" s="16"/>
      <c r="K2406" s="16"/>
      <c r="L2406" s="16"/>
      <c r="M2406" s="16"/>
      <c r="N2406" s="16"/>
      <c r="O2406" s="16"/>
      <c r="P2406" s="16"/>
      <c r="Q2406" s="16"/>
      <c r="R2406" s="16"/>
      <c r="S2406" s="16"/>
      <c r="T2406" s="16"/>
      <c r="U2406" s="16"/>
      <c r="V2406" s="1" t="s">
        <v>5584</v>
      </c>
      <c r="W2406" s="1" t="s">
        <v>2551</v>
      </c>
      <c r="X2406" s="5" t="s">
        <v>3116</v>
      </c>
      <c r="Y2406" s="5" t="s">
        <v>2735</v>
      </c>
      <c r="Z2406" s="5" t="s">
        <v>269</v>
      </c>
      <c r="AA2406" s="5"/>
    </row>
    <row r="2407" spans="1:27" ht="12" customHeight="1" x14ac:dyDescent="0.15">
      <c r="A2407" s="1" t="s">
        <v>641</v>
      </c>
      <c r="B2407" s="1" t="s">
        <v>43</v>
      </c>
      <c r="C2407" s="1" t="s">
        <v>17</v>
      </c>
      <c r="D2407" s="1" t="s">
        <v>2466</v>
      </c>
      <c r="E2407" s="1" t="s">
        <v>10</v>
      </c>
      <c r="F2407" s="1" t="s">
        <v>653</v>
      </c>
      <c r="G2407" s="1" t="s">
        <v>238</v>
      </c>
      <c r="H2407" s="1" t="s">
        <v>239</v>
      </c>
      <c r="I2407" s="16"/>
      <c r="J2407" s="16"/>
      <c r="K2407" s="16"/>
      <c r="L2407" s="16"/>
      <c r="M2407" s="16"/>
      <c r="N2407" s="16"/>
      <c r="O2407" s="16"/>
      <c r="P2407" s="16"/>
      <c r="Q2407" s="16"/>
      <c r="R2407" s="16"/>
      <c r="S2407" s="16"/>
      <c r="T2407" s="16"/>
      <c r="U2407" s="16"/>
      <c r="V2407" s="1" t="s">
        <v>5584</v>
      </c>
      <c r="W2407" s="1" t="s">
        <v>2551</v>
      </c>
      <c r="X2407" s="5" t="s">
        <v>3116</v>
      </c>
      <c r="Y2407" s="5" t="s">
        <v>2737</v>
      </c>
      <c r="Z2407" s="5" t="s">
        <v>2738</v>
      </c>
      <c r="AA2407" s="5"/>
    </row>
    <row r="2408" spans="1:27" ht="12" customHeight="1" x14ac:dyDescent="0.15">
      <c r="A2408" s="1" t="s">
        <v>641</v>
      </c>
      <c r="B2408" s="1" t="s">
        <v>45</v>
      </c>
      <c r="C2408" s="1" t="s">
        <v>9</v>
      </c>
      <c r="D2408" s="1" t="s">
        <v>2466</v>
      </c>
      <c r="E2408" s="1" t="s">
        <v>10</v>
      </c>
      <c r="F2408" s="1" t="s">
        <v>654</v>
      </c>
      <c r="G2408" s="1" t="s">
        <v>234</v>
      </c>
      <c r="H2408" s="1" t="s">
        <v>235</v>
      </c>
      <c r="I2408" s="16"/>
      <c r="J2408" s="16"/>
      <c r="K2408" s="16"/>
      <c r="L2408" s="16"/>
      <c r="M2408" s="16"/>
      <c r="N2408" s="16"/>
      <c r="O2408" s="16"/>
      <c r="P2408" s="16"/>
      <c r="Q2408" s="16"/>
      <c r="R2408" s="16"/>
      <c r="S2408" s="16"/>
      <c r="T2408" s="16"/>
      <c r="U2408" s="16"/>
      <c r="V2408" s="1" t="s">
        <v>5584</v>
      </c>
      <c r="W2408" s="1" t="s">
        <v>2551</v>
      </c>
      <c r="X2408" s="5" t="s">
        <v>3117</v>
      </c>
      <c r="Y2408" s="5" t="s">
        <v>2553</v>
      </c>
      <c r="Z2408" s="5" t="s">
        <v>2734</v>
      </c>
      <c r="AA2408" s="5"/>
    </row>
    <row r="2409" spans="1:27" ht="12" customHeight="1" x14ac:dyDescent="0.15">
      <c r="A2409" s="1" t="s">
        <v>641</v>
      </c>
      <c r="B2409" s="1" t="s">
        <v>45</v>
      </c>
      <c r="C2409" s="1" t="s">
        <v>15</v>
      </c>
      <c r="D2409" s="1" t="s">
        <v>2466</v>
      </c>
      <c r="E2409" s="1" t="s">
        <v>10</v>
      </c>
      <c r="F2409" s="1" t="s">
        <v>654</v>
      </c>
      <c r="G2409" s="1" t="s">
        <v>236</v>
      </c>
      <c r="H2409" s="1" t="s">
        <v>269</v>
      </c>
      <c r="I2409" s="16"/>
      <c r="J2409" s="16"/>
      <c r="K2409" s="16"/>
      <c r="L2409" s="16"/>
      <c r="M2409" s="16"/>
      <c r="N2409" s="16"/>
      <c r="O2409" s="16"/>
      <c r="P2409" s="16"/>
      <c r="Q2409" s="16"/>
      <c r="R2409" s="16"/>
      <c r="S2409" s="16"/>
      <c r="T2409" s="16"/>
      <c r="U2409" s="16"/>
      <c r="V2409" s="1" t="s">
        <v>5584</v>
      </c>
      <c r="W2409" s="1" t="s">
        <v>2551</v>
      </c>
      <c r="X2409" s="5" t="s">
        <v>3117</v>
      </c>
      <c r="Y2409" s="5" t="s">
        <v>2735</v>
      </c>
      <c r="Z2409" s="5" t="s">
        <v>269</v>
      </c>
      <c r="AA2409" s="5"/>
    </row>
    <row r="2410" spans="1:27" ht="12" customHeight="1" x14ac:dyDescent="0.15">
      <c r="A2410" s="1" t="s">
        <v>641</v>
      </c>
      <c r="B2410" s="1" t="s">
        <v>45</v>
      </c>
      <c r="C2410" s="1" t="s">
        <v>17</v>
      </c>
      <c r="D2410" s="1" t="s">
        <v>2466</v>
      </c>
      <c r="E2410" s="1" t="s">
        <v>10</v>
      </c>
      <c r="F2410" s="1" t="s">
        <v>654</v>
      </c>
      <c r="G2410" s="1" t="s">
        <v>238</v>
      </c>
      <c r="H2410" s="1" t="s">
        <v>239</v>
      </c>
      <c r="I2410" s="16"/>
      <c r="J2410" s="16"/>
      <c r="K2410" s="16"/>
      <c r="L2410" s="16"/>
      <c r="M2410" s="16"/>
      <c r="N2410" s="16"/>
      <c r="O2410" s="16"/>
      <c r="P2410" s="16"/>
      <c r="Q2410" s="16"/>
      <c r="R2410" s="16"/>
      <c r="S2410" s="16"/>
      <c r="T2410" s="16"/>
      <c r="U2410" s="16"/>
      <c r="V2410" s="1" t="s">
        <v>5584</v>
      </c>
      <c r="W2410" s="1" t="s">
        <v>2551</v>
      </c>
      <c r="X2410" s="5" t="s">
        <v>3117</v>
      </c>
      <c r="Y2410" s="5" t="s">
        <v>2737</v>
      </c>
      <c r="Z2410" s="5" t="s">
        <v>2738</v>
      </c>
      <c r="AA2410" s="5"/>
    </row>
    <row r="2411" spans="1:27" ht="12" customHeight="1" x14ac:dyDescent="0.15">
      <c r="A2411" s="1" t="s">
        <v>641</v>
      </c>
      <c r="B2411" s="1" t="s">
        <v>47</v>
      </c>
      <c r="C2411" s="1" t="s">
        <v>9</v>
      </c>
      <c r="D2411" s="1" t="s">
        <v>2466</v>
      </c>
      <c r="E2411" s="1" t="s">
        <v>10</v>
      </c>
      <c r="F2411" s="1" t="s">
        <v>655</v>
      </c>
      <c r="G2411" s="1" t="s">
        <v>234</v>
      </c>
      <c r="H2411" s="1" t="s">
        <v>235</v>
      </c>
      <c r="I2411" s="16"/>
      <c r="J2411" s="16"/>
      <c r="K2411" s="16"/>
      <c r="L2411" s="16"/>
      <c r="M2411" s="16"/>
      <c r="N2411" s="16"/>
      <c r="O2411" s="16"/>
      <c r="P2411" s="16"/>
      <c r="Q2411" s="16"/>
      <c r="R2411" s="16"/>
      <c r="S2411" s="16"/>
      <c r="T2411" s="16"/>
      <c r="U2411" s="16"/>
      <c r="V2411" s="1" t="s">
        <v>5584</v>
      </c>
      <c r="W2411" s="1" t="s">
        <v>2551</v>
      </c>
      <c r="X2411" s="5" t="s">
        <v>3118</v>
      </c>
      <c r="Y2411" s="5" t="s">
        <v>2553</v>
      </c>
      <c r="Z2411" s="5" t="s">
        <v>2734</v>
      </c>
      <c r="AA2411" s="5"/>
    </row>
    <row r="2412" spans="1:27" ht="12" customHeight="1" x14ac:dyDescent="0.15">
      <c r="A2412" s="1" t="s">
        <v>641</v>
      </c>
      <c r="B2412" s="1" t="s">
        <v>47</v>
      </c>
      <c r="C2412" s="1" t="s">
        <v>15</v>
      </c>
      <c r="D2412" s="1" t="s">
        <v>2466</v>
      </c>
      <c r="E2412" s="1" t="s">
        <v>10</v>
      </c>
      <c r="F2412" s="1" t="s">
        <v>655</v>
      </c>
      <c r="G2412" s="1" t="s">
        <v>236</v>
      </c>
      <c r="H2412" s="1" t="s">
        <v>269</v>
      </c>
      <c r="I2412" s="16"/>
      <c r="J2412" s="16"/>
      <c r="K2412" s="16"/>
      <c r="L2412" s="16"/>
      <c r="M2412" s="16"/>
      <c r="N2412" s="16"/>
      <c r="O2412" s="16"/>
      <c r="P2412" s="16"/>
      <c r="Q2412" s="16"/>
      <c r="R2412" s="16"/>
      <c r="S2412" s="16"/>
      <c r="T2412" s="16"/>
      <c r="U2412" s="16"/>
      <c r="V2412" s="1" t="s">
        <v>5584</v>
      </c>
      <c r="W2412" s="1" t="s">
        <v>2551</v>
      </c>
      <c r="X2412" s="5" t="s">
        <v>3118</v>
      </c>
      <c r="Y2412" s="5" t="s">
        <v>2735</v>
      </c>
      <c r="Z2412" s="5" t="s">
        <v>269</v>
      </c>
      <c r="AA2412" s="5"/>
    </row>
    <row r="2413" spans="1:27" ht="12" customHeight="1" x14ac:dyDescent="0.15">
      <c r="A2413" s="1" t="s">
        <v>641</v>
      </c>
      <c r="B2413" s="1" t="s">
        <v>47</v>
      </c>
      <c r="C2413" s="1" t="s">
        <v>17</v>
      </c>
      <c r="D2413" s="1" t="s">
        <v>2466</v>
      </c>
      <c r="E2413" s="1" t="s">
        <v>10</v>
      </c>
      <c r="F2413" s="1" t="s">
        <v>655</v>
      </c>
      <c r="G2413" s="1" t="s">
        <v>238</v>
      </c>
      <c r="H2413" s="1" t="s">
        <v>239</v>
      </c>
      <c r="I2413" s="16"/>
      <c r="J2413" s="16"/>
      <c r="K2413" s="16"/>
      <c r="L2413" s="16"/>
      <c r="M2413" s="16"/>
      <c r="N2413" s="16"/>
      <c r="O2413" s="16"/>
      <c r="P2413" s="16"/>
      <c r="Q2413" s="16"/>
      <c r="R2413" s="16"/>
      <c r="S2413" s="16"/>
      <c r="T2413" s="16"/>
      <c r="U2413" s="16"/>
      <c r="V2413" s="1" t="s">
        <v>5584</v>
      </c>
      <c r="W2413" s="1" t="s">
        <v>2551</v>
      </c>
      <c r="X2413" s="5" t="s">
        <v>3118</v>
      </c>
      <c r="Y2413" s="5" t="s">
        <v>2737</v>
      </c>
      <c r="Z2413" s="5" t="s">
        <v>2738</v>
      </c>
      <c r="AA2413" s="5"/>
    </row>
    <row r="2414" spans="1:27" ht="12" customHeight="1" x14ac:dyDescent="0.15">
      <c r="A2414" s="1" t="s">
        <v>641</v>
      </c>
      <c r="B2414" s="1" t="s">
        <v>49</v>
      </c>
      <c r="C2414" s="1" t="s">
        <v>9</v>
      </c>
      <c r="D2414" s="1" t="s">
        <v>2466</v>
      </c>
      <c r="E2414" s="1" t="s">
        <v>10</v>
      </c>
      <c r="F2414" s="1" t="s">
        <v>656</v>
      </c>
      <c r="G2414" s="1" t="s">
        <v>234</v>
      </c>
      <c r="H2414" s="1" t="s">
        <v>235</v>
      </c>
      <c r="I2414" s="16"/>
      <c r="J2414" s="16"/>
      <c r="K2414" s="16"/>
      <c r="L2414" s="16"/>
      <c r="M2414" s="16"/>
      <c r="N2414" s="16"/>
      <c r="O2414" s="16"/>
      <c r="P2414" s="16"/>
      <c r="Q2414" s="16"/>
      <c r="R2414" s="16"/>
      <c r="S2414" s="16"/>
      <c r="T2414" s="16"/>
      <c r="U2414" s="16"/>
      <c r="V2414" s="1" t="s">
        <v>5584</v>
      </c>
      <c r="W2414" s="1" t="s">
        <v>2551</v>
      </c>
      <c r="X2414" s="5" t="s">
        <v>3119</v>
      </c>
      <c r="Y2414" s="5" t="s">
        <v>2553</v>
      </c>
      <c r="Z2414" s="5" t="s">
        <v>2734</v>
      </c>
      <c r="AA2414" s="5"/>
    </row>
    <row r="2415" spans="1:27" ht="12" customHeight="1" x14ac:dyDescent="0.15">
      <c r="A2415" s="1" t="s">
        <v>641</v>
      </c>
      <c r="B2415" s="1" t="s">
        <v>49</v>
      </c>
      <c r="C2415" s="1" t="s">
        <v>15</v>
      </c>
      <c r="D2415" s="1" t="s">
        <v>2466</v>
      </c>
      <c r="E2415" s="1" t="s">
        <v>10</v>
      </c>
      <c r="F2415" s="1" t="s">
        <v>656</v>
      </c>
      <c r="G2415" s="1" t="s">
        <v>236</v>
      </c>
      <c r="H2415" s="1" t="s">
        <v>269</v>
      </c>
      <c r="I2415" s="16"/>
      <c r="J2415" s="16"/>
      <c r="K2415" s="16"/>
      <c r="L2415" s="16"/>
      <c r="M2415" s="16"/>
      <c r="N2415" s="16"/>
      <c r="O2415" s="16"/>
      <c r="P2415" s="16"/>
      <c r="Q2415" s="16"/>
      <c r="R2415" s="16"/>
      <c r="S2415" s="16"/>
      <c r="T2415" s="16"/>
      <c r="U2415" s="16"/>
      <c r="V2415" s="1" t="s">
        <v>5584</v>
      </c>
      <c r="W2415" s="1" t="s">
        <v>2551</v>
      </c>
      <c r="X2415" s="5" t="s">
        <v>3119</v>
      </c>
      <c r="Y2415" s="5" t="s">
        <v>2735</v>
      </c>
      <c r="Z2415" s="5" t="s">
        <v>269</v>
      </c>
      <c r="AA2415" s="5"/>
    </row>
    <row r="2416" spans="1:27" ht="12" customHeight="1" x14ac:dyDescent="0.15">
      <c r="A2416" s="1" t="s">
        <v>641</v>
      </c>
      <c r="B2416" s="1" t="s">
        <v>49</v>
      </c>
      <c r="C2416" s="1" t="s">
        <v>17</v>
      </c>
      <c r="D2416" s="1" t="s">
        <v>2466</v>
      </c>
      <c r="E2416" s="1" t="s">
        <v>10</v>
      </c>
      <c r="F2416" s="1" t="s">
        <v>656</v>
      </c>
      <c r="G2416" s="1" t="s">
        <v>238</v>
      </c>
      <c r="H2416" s="1" t="s">
        <v>239</v>
      </c>
      <c r="I2416" s="16"/>
      <c r="J2416" s="16"/>
      <c r="K2416" s="16"/>
      <c r="L2416" s="16"/>
      <c r="M2416" s="16"/>
      <c r="N2416" s="16"/>
      <c r="O2416" s="16"/>
      <c r="P2416" s="16"/>
      <c r="Q2416" s="16"/>
      <c r="R2416" s="16"/>
      <c r="S2416" s="16"/>
      <c r="T2416" s="16"/>
      <c r="U2416" s="16"/>
      <c r="V2416" s="1" t="s">
        <v>5584</v>
      </c>
      <c r="W2416" s="1" t="s">
        <v>2551</v>
      </c>
      <c r="X2416" s="5" t="s">
        <v>3119</v>
      </c>
      <c r="Y2416" s="5" t="s">
        <v>2737</v>
      </c>
      <c r="Z2416" s="5" t="s">
        <v>2738</v>
      </c>
      <c r="AA2416" s="5"/>
    </row>
    <row r="2417" spans="1:27" ht="12" customHeight="1" x14ac:dyDescent="0.15">
      <c r="A2417" s="1" t="s">
        <v>641</v>
      </c>
      <c r="B2417" s="1" t="s">
        <v>51</v>
      </c>
      <c r="C2417" s="1" t="s">
        <v>9</v>
      </c>
      <c r="D2417" s="1" t="s">
        <v>2466</v>
      </c>
      <c r="E2417" s="1" t="s">
        <v>10</v>
      </c>
      <c r="F2417" s="1" t="s">
        <v>657</v>
      </c>
      <c r="G2417" s="1" t="s">
        <v>234</v>
      </c>
      <c r="H2417" s="1" t="s">
        <v>235</v>
      </c>
      <c r="I2417" s="16"/>
      <c r="J2417" s="16"/>
      <c r="K2417" s="16"/>
      <c r="L2417" s="16"/>
      <c r="M2417" s="16"/>
      <c r="N2417" s="16"/>
      <c r="O2417" s="16"/>
      <c r="P2417" s="16"/>
      <c r="Q2417" s="16"/>
      <c r="R2417" s="16"/>
      <c r="S2417" s="16"/>
      <c r="T2417" s="16"/>
      <c r="U2417" s="16"/>
      <c r="V2417" s="1" t="s">
        <v>5584</v>
      </c>
      <c r="W2417" s="1" t="s">
        <v>2551</v>
      </c>
      <c r="X2417" s="5" t="s">
        <v>3120</v>
      </c>
      <c r="Y2417" s="5" t="s">
        <v>2553</v>
      </c>
      <c r="Z2417" s="5" t="s">
        <v>2734</v>
      </c>
      <c r="AA2417" s="5"/>
    </row>
    <row r="2418" spans="1:27" ht="12" customHeight="1" x14ac:dyDescent="0.15">
      <c r="A2418" s="1" t="s">
        <v>641</v>
      </c>
      <c r="B2418" s="1" t="s">
        <v>51</v>
      </c>
      <c r="C2418" s="1" t="s">
        <v>15</v>
      </c>
      <c r="D2418" s="1" t="s">
        <v>2466</v>
      </c>
      <c r="E2418" s="1" t="s">
        <v>10</v>
      </c>
      <c r="F2418" s="1" t="s">
        <v>657</v>
      </c>
      <c r="G2418" s="1" t="s">
        <v>236</v>
      </c>
      <c r="H2418" s="1" t="s">
        <v>269</v>
      </c>
      <c r="I2418" s="16"/>
      <c r="J2418" s="16"/>
      <c r="K2418" s="16"/>
      <c r="L2418" s="16"/>
      <c r="M2418" s="16"/>
      <c r="N2418" s="16"/>
      <c r="O2418" s="16"/>
      <c r="P2418" s="16"/>
      <c r="Q2418" s="16"/>
      <c r="R2418" s="16"/>
      <c r="S2418" s="16"/>
      <c r="T2418" s="16"/>
      <c r="U2418" s="16"/>
      <c r="V2418" s="1" t="s">
        <v>5584</v>
      </c>
      <c r="W2418" s="1" t="s">
        <v>2551</v>
      </c>
      <c r="X2418" s="5" t="s">
        <v>3120</v>
      </c>
      <c r="Y2418" s="5" t="s">
        <v>2735</v>
      </c>
      <c r="Z2418" s="5" t="s">
        <v>269</v>
      </c>
      <c r="AA2418" s="5"/>
    </row>
    <row r="2419" spans="1:27" ht="12" customHeight="1" x14ac:dyDescent="0.15">
      <c r="A2419" s="1" t="s">
        <v>641</v>
      </c>
      <c r="B2419" s="1" t="s">
        <v>51</v>
      </c>
      <c r="C2419" s="1" t="s">
        <v>17</v>
      </c>
      <c r="D2419" s="1" t="s">
        <v>2466</v>
      </c>
      <c r="E2419" s="1" t="s">
        <v>10</v>
      </c>
      <c r="F2419" s="1" t="s">
        <v>657</v>
      </c>
      <c r="G2419" s="1" t="s">
        <v>238</v>
      </c>
      <c r="H2419" s="1" t="s">
        <v>239</v>
      </c>
      <c r="I2419" s="16"/>
      <c r="J2419" s="16"/>
      <c r="K2419" s="16"/>
      <c r="L2419" s="16"/>
      <c r="M2419" s="16"/>
      <c r="N2419" s="16"/>
      <c r="O2419" s="16"/>
      <c r="P2419" s="16"/>
      <c r="Q2419" s="16"/>
      <c r="R2419" s="16"/>
      <c r="S2419" s="16"/>
      <c r="T2419" s="16"/>
      <c r="U2419" s="16"/>
      <c r="V2419" s="1" t="s">
        <v>5584</v>
      </c>
      <c r="W2419" s="1" t="s">
        <v>2551</v>
      </c>
      <c r="X2419" s="5" t="s">
        <v>3120</v>
      </c>
      <c r="Y2419" s="5" t="s">
        <v>2737</v>
      </c>
      <c r="Z2419" s="5" t="s">
        <v>2738</v>
      </c>
      <c r="AA2419" s="5"/>
    </row>
    <row r="2420" spans="1:27" ht="12" customHeight="1" x14ac:dyDescent="0.15">
      <c r="A2420" s="1" t="s">
        <v>641</v>
      </c>
      <c r="B2420" s="1" t="s">
        <v>53</v>
      </c>
      <c r="C2420" s="1" t="s">
        <v>9</v>
      </c>
      <c r="D2420" s="1" t="s">
        <v>2466</v>
      </c>
      <c r="E2420" s="1" t="s">
        <v>10</v>
      </c>
      <c r="F2420" s="1" t="s">
        <v>658</v>
      </c>
      <c r="G2420" s="1" t="s">
        <v>234</v>
      </c>
      <c r="H2420" s="1" t="s">
        <v>235</v>
      </c>
      <c r="I2420" s="16"/>
      <c r="J2420" s="16"/>
      <c r="K2420" s="16"/>
      <c r="L2420" s="16"/>
      <c r="M2420" s="16"/>
      <c r="N2420" s="16"/>
      <c r="O2420" s="16"/>
      <c r="P2420" s="16"/>
      <c r="Q2420" s="16"/>
      <c r="R2420" s="16"/>
      <c r="S2420" s="16"/>
      <c r="T2420" s="16"/>
      <c r="U2420" s="16"/>
      <c r="V2420" s="1" t="s">
        <v>5584</v>
      </c>
      <c r="W2420" s="1" t="s">
        <v>2551</v>
      </c>
      <c r="X2420" s="5" t="s">
        <v>3121</v>
      </c>
      <c r="Y2420" s="5" t="s">
        <v>2553</v>
      </c>
      <c r="Z2420" s="5" t="s">
        <v>2734</v>
      </c>
      <c r="AA2420" s="5"/>
    </row>
    <row r="2421" spans="1:27" ht="12" customHeight="1" x14ac:dyDescent="0.15">
      <c r="A2421" s="1" t="s">
        <v>641</v>
      </c>
      <c r="B2421" s="1" t="s">
        <v>53</v>
      </c>
      <c r="C2421" s="1" t="s">
        <v>15</v>
      </c>
      <c r="D2421" s="1" t="s">
        <v>2466</v>
      </c>
      <c r="E2421" s="1" t="s">
        <v>10</v>
      </c>
      <c r="F2421" s="1" t="s">
        <v>658</v>
      </c>
      <c r="G2421" s="1" t="s">
        <v>236</v>
      </c>
      <c r="H2421" s="1" t="s">
        <v>269</v>
      </c>
      <c r="I2421" s="16"/>
      <c r="J2421" s="16"/>
      <c r="K2421" s="16"/>
      <c r="L2421" s="16"/>
      <c r="M2421" s="16"/>
      <c r="N2421" s="16"/>
      <c r="O2421" s="16"/>
      <c r="P2421" s="16"/>
      <c r="Q2421" s="16"/>
      <c r="R2421" s="16"/>
      <c r="S2421" s="16"/>
      <c r="T2421" s="16"/>
      <c r="U2421" s="16"/>
      <c r="V2421" s="1" t="s">
        <v>5584</v>
      </c>
      <c r="W2421" s="1" t="s">
        <v>2551</v>
      </c>
      <c r="X2421" s="5" t="s">
        <v>3121</v>
      </c>
      <c r="Y2421" s="5" t="s">
        <v>2735</v>
      </c>
      <c r="Z2421" s="5" t="s">
        <v>269</v>
      </c>
      <c r="AA2421" s="5"/>
    </row>
    <row r="2422" spans="1:27" ht="12" customHeight="1" x14ac:dyDescent="0.15">
      <c r="A2422" s="1" t="s">
        <v>641</v>
      </c>
      <c r="B2422" s="1" t="s">
        <v>53</v>
      </c>
      <c r="C2422" s="1" t="s">
        <v>17</v>
      </c>
      <c r="D2422" s="1" t="s">
        <v>2466</v>
      </c>
      <c r="E2422" s="1" t="s">
        <v>10</v>
      </c>
      <c r="F2422" s="1" t="s">
        <v>658</v>
      </c>
      <c r="G2422" s="1" t="s">
        <v>238</v>
      </c>
      <c r="H2422" s="1" t="s">
        <v>239</v>
      </c>
      <c r="I2422" s="16"/>
      <c r="J2422" s="16"/>
      <c r="K2422" s="16"/>
      <c r="L2422" s="16"/>
      <c r="M2422" s="16"/>
      <c r="N2422" s="16"/>
      <c r="O2422" s="16"/>
      <c r="P2422" s="16"/>
      <c r="Q2422" s="16"/>
      <c r="R2422" s="16"/>
      <c r="S2422" s="16"/>
      <c r="T2422" s="16"/>
      <c r="U2422" s="16"/>
      <c r="V2422" s="1" t="s">
        <v>5584</v>
      </c>
      <c r="W2422" s="1" t="s">
        <v>2551</v>
      </c>
      <c r="X2422" s="5" t="s">
        <v>3121</v>
      </c>
      <c r="Y2422" s="5" t="s">
        <v>2737</v>
      </c>
      <c r="Z2422" s="5" t="s">
        <v>2738</v>
      </c>
      <c r="AA2422" s="5"/>
    </row>
    <row r="2423" spans="1:27" ht="12" customHeight="1" x14ac:dyDescent="0.15">
      <c r="A2423" s="1" t="s">
        <v>641</v>
      </c>
      <c r="B2423" s="1" t="s">
        <v>55</v>
      </c>
      <c r="C2423" s="1" t="s">
        <v>9</v>
      </c>
      <c r="D2423" s="1" t="s">
        <v>2466</v>
      </c>
      <c r="E2423" s="1" t="s">
        <v>10</v>
      </c>
      <c r="F2423" s="1" t="s">
        <v>659</v>
      </c>
      <c r="G2423" s="1" t="s">
        <v>234</v>
      </c>
      <c r="H2423" s="1" t="s">
        <v>235</v>
      </c>
      <c r="I2423" s="16"/>
      <c r="J2423" s="16"/>
      <c r="K2423" s="16"/>
      <c r="L2423" s="16"/>
      <c r="M2423" s="16"/>
      <c r="N2423" s="16"/>
      <c r="O2423" s="16"/>
      <c r="P2423" s="16"/>
      <c r="Q2423" s="16"/>
      <c r="R2423" s="16"/>
      <c r="S2423" s="16"/>
      <c r="T2423" s="16"/>
      <c r="U2423" s="16"/>
      <c r="V2423" s="1" t="s">
        <v>5584</v>
      </c>
      <c r="W2423" s="1" t="s">
        <v>2551</v>
      </c>
      <c r="X2423" s="5" t="s">
        <v>3122</v>
      </c>
      <c r="Y2423" s="5" t="s">
        <v>2553</v>
      </c>
      <c r="Z2423" s="5" t="s">
        <v>2734</v>
      </c>
      <c r="AA2423" s="5"/>
    </row>
    <row r="2424" spans="1:27" ht="12" customHeight="1" x14ac:dyDescent="0.15">
      <c r="A2424" s="1" t="s">
        <v>641</v>
      </c>
      <c r="B2424" s="1" t="s">
        <v>55</v>
      </c>
      <c r="C2424" s="1" t="s">
        <v>15</v>
      </c>
      <c r="D2424" s="1" t="s">
        <v>2466</v>
      </c>
      <c r="E2424" s="1" t="s">
        <v>10</v>
      </c>
      <c r="F2424" s="1" t="s">
        <v>659</v>
      </c>
      <c r="G2424" s="1" t="s">
        <v>236</v>
      </c>
      <c r="H2424" s="1" t="s">
        <v>269</v>
      </c>
      <c r="I2424" s="16"/>
      <c r="J2424" s="16"/>
      <c r="K2424" s="16"/>
      <c r="L2424" s="16"/>
      <c r="M2424" s="16"/>
      <c r="N2424" s="16"/>
      <c r="O2424" s="16"/>
      <c r="P2424" s="16"/>
      <c r="Q2424" s="16"/>
      <c r="R2424" s="16"/>
      <c r="S2424" s="16"/>
      <c r="T2424" s="16"/>
      <c r="U2424" s="16"/>
      <c r="V2424" s="1" t="s">
        <v>5584</v>
      </c>
      <c r="W2424" s="1" t="s">
        <v>2551</v>
      </c>
      <c r="X2424" s="5" t="s">
        <v>3122</v>
      </c>
      <c r="Y2424" s="5" t="s">
        <v>2735</v>
      </c>
      <c r="Z2424" s="5" t="s">
        <v>269</v>
      </c>
      <c r="AA2424" s="5"/>
    </row>
    <row r="2425" spans="1:27" ht="12" customHeight="1" x14ac:dyDescent="0.15">
      <c r="A2425" s="1" t="s">
        <v>641</v>
      </c>
      <c r="B2425" s="1" t="s">
        <v>55</v>
      </c>
      <c r="C2425" s="1" t="s">
        <v>17</v>
      </c>
      <c r="D2425" s="1" t="s">
        <v>2466</v>
      </c>
      <c r="E2425" s="1" t="s">
        <v>10</v>
      </c>
      <c r="F2425" s="1" t="s">
        <v>659</v>
      </c>
      <c r="G2425" s="1" t="s">
        <v>238</v>
      </c>
      <c r="H2425" s="1" t="s">
        <v>239</v>
      </c>
      <c r="I2425" s="16"/>
      <c r="J2425" s="16"/>
      <c r="K2425" s="16"/>
      <c r="L2425" s="16"/>
      <c r="M2425" s="16"/>
      <c r="N2425" s="16"/>
      <c r="O2425" s="16"/>
      <c r="P2425" s="16"/>
      <c r="Q2425" s="16"/>
      <c r="R2425" s="16"/>
      <c r="S2425" s="16"/>
      <c r="T2425" s="16"/>
      <c r="U2425" s="16"/>
      <c r="V2425" s="1" t="s">
        <v>5584</v>
      </c>
      <c r="W2425" s="1" t="s">
        <v>2551</v>
      </c>
      <c r="X2425" s="5" t="s">
        <v>3122</v>
      </c>
      <c r="Y2425" s="5" t="s">
        <v>2737</v>
      </c>
      <c r="Z2425" s="5" t="s">
        <v>2738</v>
      </c>
      <c r="AA2425" s="5"/>
    </row>
    <row r="2426" spans="1:27" ht="12" customHeight="1" x14ac:dyDescent="0.15">
      <c r="A2426" s="1" t="s">
        <v>641</v>
      </c>
      <c r="B2426" s="1" t="s">
        <v>110</v>
      </c>
      <c r="C2426" s="1" t="s">
        <v>9</v>
      </c>
      <c r="D2426" s="1" t="s">
        <v>2466</v>
      </c>
      <c r="E2426" s="1" t="s">
        <v>10</v>
      </c>
      <c r="F2426" s="1" t="s">
        <v>660</v>
      </c>
      <c r="G2426" s="1" t="s">
        <v>234</v>
      </c>
      <c r="H2426" s="1" t="s">
        <v>235</v>
      </c>
      <c r="I2426" s="16"/>
      <c r="J2426" s="16"/>
      <c r="K2426" s="16"/>
      <c r="L2426" s="16"/>
      <c r="M2426" s="16"/>
      <c r="N2426" s="16"/>
      <c r="O2426" s="16"/>
      <c r="P2426" s="16"/>
      <c r="Q2426" s="16"/>
      <c r="R2426" s="16"/>
      <c r="S2426" s="16"/>
      <c r="T2426" s="16"/>
      <c r="U2426" s="16"/>
      <c r="V2426" s="1" t="s">
        <v>5584</v>
      </c>
      <c r="W2426" s="1" t="s">
        <v>2551</v>
      </c>
      <c r="X2426" s="5" t="s">
        <v>3123</v>
      </c>
      <c r="Y2426" s="5" t="s">
        <v>2553</v>
      </c>
      <c r="Z2426" s="5" t="s">
        <v>2734</v>
      </c>
      <c r="AA2426" s="5"/>
    </row>
    <row r="2427" spans="1:27" ht="12" customHeight="1" x14ac:dyDescent="0.15">
      <c r="A2427" s="1" t="s">
        <v>641</v>
      </c>
      <c r="B2427" s="1" t="s">
        <v>110</v>
      </c>
      <c r="C2427" s="1" t="s">
        <v>15</v>
      </c>
      <c r="D2427" s="1" t="s">
        <v>2466</v>
      </c>
      <c r="E2427" s="1" t="s">
        <v>10</v>
      </c>
      <c r="F2427" s="1" t="s">
        <v>660</v>
      </c>
      <c r="G2427" s="1" t="s">
        <v>236</v>
      </c>
      <c r="H2427" s="1" t="s">
        <v>269</v>
      </c>
      <c r="I2427" s="16"/>
      <c r="J2427" s="16"/>
      <c r="K2427" s="16"/>
      <c r="L2427" s="16"/>
      <c r="M2427" s="16"/>
      <c r="N2427" s="16"/>
      <c r="O2427" s="16"/>
      <c r="P2427" s="16"/>
      <c r="Q2427" s="16"/>
      <c r="R2427" s="16"/>
      <c r="S2427" s="16"/>
      <c r="T2427" s="16"/>
      <c r="U2427" s="16"/>
      <c r="V2427" s="1" t="s">
        <v>5584</v>
      </c>
      <c r="W2427" s="1" t="s">
        <v>2551</v>
      </c>
      <c r="X2427" s="5" t="s">
        <v>3123</v>
      </c>
      <c r="Y2427" s="5" t="s">
        <v>2735</v>
      </c>
      <c r="Z2427" s="5" t="s">
        <v>269</v>
      </c>
      <c r="AA2427" s="5"/>
    </row>
    <row r="2428" spans="1:27" ht="12" customHeight="1" x14ac:dyDescent="0.15">
      <c r="A2428" s="1" t="s">
        <v>641</v>
      </c>
      <c r="B2428" s="1" t="s">
        <v>110</v>
      </c>
      <c r="C2428" s="1" t="s">
        <v>17</v>
      </c>
      <c r="D2428" s="1" t="s">
        <v>2466</v>
      </c>
      <c r="E2428" s="1" t="s">
        <v>10</v>
      </c>
      <c r="F2428" s="1" t="s">
        <v>660</v>
      </c>
      <c r="G2428" s="1" t="s">
        <v>238</v>
      </c>
      <c r="H2428" s="1" t="s">
        <v>239</v>
      </c>
      <c r="I2428" s="16"/>
      <c r="J2428" s="16"/>
      <c r="K2428" s="16"/>
      <c r="L2428" s="16"/>
      <c r="M2428" s="16"/>
      <c r="N2428" s="16"/>
      <c r="O2428" s="16"/>
      <c r="P2428" s="16"/>
      <c r="Q2428" s="16"/>
      <c r="R2428" s="16"/>
      <c r="S2428" s="16"/>
      <c r="T2428" s="16"/>
      <c r="U2428" s="16"/>
      <c r="V2428" s="1" t="s">
        <v>5584</v>
      </c>
      <c r="W2428" s="1" t="s">
        <v>2551</v>
      </c>
      <c r="X2428" s="5" t="s">
        <v>3123</v>
      </c>
      <c r="Y2428" s="5" t="s">
        <v>2737</v>
      </c>
      <c r="Z2428" s="5" t="s">
        <v>2738</v>
      </c>
      <c r="AA2428" s="5"/>
    </row>
    <row r="2429" spans="1:27" ht="12" customHeight="1" x14ac:dyDescent="0.15">
      <c r="A2429" s="1" t="s">
        <v>641</v>
      </c>
      <c r="B2429" s="1" t="s">
        <v>112</v>
      </c>
      <c r="C2429" s="1" t="s">
        <v>9</v>
      </c>
      <c r="D2429" s="1" t="s">
        <v>2466</v>
      </c>
      <c r="E2429" s="1" t="s">
        <v>10</v>
      </c>
      <c r="F2429" s="1" t="s">
        <v>661</v>
      </c>
      <c r="G2429" s="1" t="s">
        <v>234</v>
      </c>
      <c r="H2429" s="1" t="s">
        <v>235</v>
      </c>
      <c r="I2429" s="16"/>
      <c r="J2429" s="16"/>
      <c r="K2429" s="16"/>
      <c r="L2429" s="16"/>
      <c r="M2429" s="16"/>
      <c r="N2429" s="16"/>
      <c r="O2429" s="16"/>
      <c r="P2429" s="16"/>
      <c r="Q2429" s="16"/>
      <c r="R2429" s="16"/>
      <c r="S2429" s="16"/>
      <c r="T2429" s="16"/>
      <c r="U2429" s="16"/>
      <c r="V2429" s="1" t="s">
        <v>5584</v>
      </c>
      <c r="W2429" s="1" t="s">
        <v>2551</v>
      </c>
      <c r="X2429" s="5" t="s">
        <v>3124</v>
      </c>
      <c r="Y2429" s="5" t="s">
        <v>2553</v>
      </c>
      <c r="Z2429" s="5" t="s">
        <v>2734</v>
      </c>
      <c r="AA2429" s="5"/>
    </row>
    <row r="2430" spans="1:27" ht="12" customHeight="1" x14ac:dyDescent="0.15">
      <c r="A2430" s="1" t="s">
        <v>641</v>
      </c>
      <c r="B2430" s="1" t="s">
        <v>112</v>
      </c>
      <c r="C2430" s="1" t="s">
        <v>17</v>
      </c>
      <c r="D2430" s="1" t="s">
        <v>2466</v>
      </c>
      <c r="E2430" s="1" t="s">
        <v>10</v>
      </c>
      <c r="F2430" s="1" t="s">
        <v>661</v>
      </c>
      <c r="G2430" s="1" t="s">
        <v>238</v>
      </c>
      <c r="H2430" s="1" t="s">
        <v>239</v>
      </c>
      <c r="I2430" s="16"/>
      <c r="J2430" s="16"/>
      <c r="K2430" s="16"/>
      <c r="L2430" s="16"/>
      <c r="M2430" s="16"/>
      <c r="N2430" s="16"/>
      <c r="O2430" s="16"/>
      <c r="P2430" s="16"/>
      <c r="Q2430" s="16"/>
      <c r="R2430" s="16"/>
      <c r="S2430" s="16"/>
      <c r="T2430" s="16"/>
      <c r="U2430" s="16"/>
      <c r="V2430" s="1" t="s">
        <v>5584</v>
      </c>
      <c r="W2430" s="1" t="s">
        <v>2551</v>
      </c>
      <c r="X2430" s="5" t="s">
        <v>3124</v>
      </c>
      <c r="Y2430" s="5" t="s">
        <v>2737</v>
      </c>
      <c r="Z2430" s="5" t="s">
        <v>2738</v>
      </c>
      <c r="AA2430" s="5"/>
    </row>
    <row r="2431" spans="1:27" ht="12" customHeight="1" x14ac:dyDescent="0.15">
      <c r="A2431" s="1" t="s">
        <v>641</v>
      </c>
      <c r="B2431" s="1" t="s">
        <v>114</v>
      </c>
      <c r="C2431" s="1" t="s">
        <v>9</v>
      </c>
      <c r="D2431" s="1" t="s">
        <v>2466</v>
      </c>
      <c r="E2431" s="1" t="s">
        <v>10</v>
      </c>
      <c r="F2431" s="1" t="s">
        <v>662</v>
      </c>
      <c r="G2431" s="1" t="s">
        <v>234</v>
      </c>
      <c r="H2431" s="1" t="s">
        <v>235</v>
      </c>
      <c r="I2431" s="16"/>
      <c r="J2431" s="16"/>
      <c r="K2431" s="16"/>
      <c r="L2431" s="16"/>
      <c r="M2431" s="16"/>
      <c r="N2431" s="16"/>
      <c r="O2431" s="16"/>
      <c r="P2431" s="16"/>
      <c r="Q2431" s="16"/>
      <c r="R2431" s="16"/>
      <c r="S2431" s="16"/>
      <c r="T2431" s="16"/>
      <c r="U2431" s="16"/>
      <c r="V2431" s="1" t="s">
        <v>5584</v>
      </c>
      <c r="W2431" s="1" t="s">
        <v>2551</v>
      </c>
      <c r="X2431" s="5" t="s">
        <v>3125</v>
      </c>
      <c r="Y2431" s="5" t="s">
        <v>2553</v>
      </c>
      <c r="Z2431" s="5" t="s">
        <v>2734</v>
      </c>
      <c r="AA2431" s="5"/>
    </row>
    <row r="2432" spans="1:27" ht="12" customHeight="1" x14ac:dyDescent="0.15">
      <c r="A2432" s="1" t="s">
        <v>641</v>
      </c>
      <c r="B2432" s="1" t="s">
        <v>114</v>
      </c>
      <c r="C2432" s="1" t="s">
        <v>17</v>
      </c>
      <c r="D2432" s="1" t="s">
        <v>2466</v>
      </c>
      <c r="E2432" s="1" t="s">
        <v>10</v>
      </c>
      <c r="F2432" s="1" t="s">
        <v>662</v>
      </c>
      <c r="G2432" s="1" t="s">
        <v>238</v>
      </c>
      <c r="H2432" s="1" t="s">
        <v>239</v>
      </c>
      <c r="I2432" s="16"/>
      <c r="J2432" s="16"/>
      <c r="K2432" s="16"/>
      <c r="L2432" s="16"/>
      <c r="M2432" s="16"/>
      <c r="N2432" s="16"/>
      <c r="O2432" s="16"/>
      <c r="P2432" s="16"/>
      <c r="Q2432" s="16"/>
      <c r="R2432" s="16"/>
      <c r="S2432" s="16"/>
      <c r="T2432" s="16"/>
      <c r="U2432" s="16"/>
      <c r="V2432" s="1" t="s">
        <v>5584</v>
      </c>
      <c r="W2432" s="1" t="s">
        <v>2551</v>
      </c>
      <c r="X2432" s="5" t="s">
        <v>3125</v>
      </c>
      <c r="Y2432" s="5" t="s">
        <v>2737</v>
      </c>
      <c r="Z2432" s="5" t="s">
        <v>2738</v>
      </c>
      <c r="AA2432" s="5"/>
    </row>
    <row r="2433" spans="1:27" ht="12" customHeight="1" x14ac:dyDescent="0.15">
      <c r="A2433" s="1" t="s">
        <v>641</v>
      </c>
      <c r="B2433" s="1" t="s">
        <v>57</v>
      </c>
      <c r="C2433" s="1" t="s">
        <v>9</v>
      </c>
      <c r="D2433" s="1" t="s">
        <v>2466</v>
      </c>
      <c r="E2433" s="1" t="s">
        <v>10</v>
      </c>
      <c r="F2433" s="1" t="s">
        <v>663</v>
      </c>
      <c r="G2433" s="1" t="s">
        <v>234</v>
      </c>
      <c r="H2433" s="1" t="s">
        <v>235</v>
      </c>
      <c r="I2433" s="16"/>
      <c r="J2433" s="16"/>
      <c r="K2433" s="16"/>
      <c r="L2433" s="16"/>
      <c r="M2433" s="16"/>
      <c r="N2433" s="16"/>
      <c r="O2433" s="16"/>
      <c r="P2433" s="16"/>
      <c r="Q2433" s="16"/>
      <c r="R2433" s="16"/>
      <c r="S2433" s="16"/>
      <c r="T2433" s="16"/>
      <c r="U2433" s="16"/>
      <c r="V2433" s="1" t="s">
        <v>5584</v>
      </c>
      <c r="W2433" s="1" t="s">
        <v>2551</v>
      </c>
      <c r="X2433" s="5" t="s">
        <v>3126</v>
      </c>
      <c r="Y2433" s="5" t="s">
        <v>2553</v>
      </c>
      <c r="Z2433" s="5" t="s">
        <v>2734</v>
      </c>
      <c r="AA2433" s="5"/>
    </row>
    <row r="2434" spans="1:27" ht="12" customHeight="1" x14ac:dyDescent="0.15">
      <c r="A2434" s="1" t="s">
        <v>641</v>
      </c>
      <c r="B2434" s="1" t="s">
        <v>57</v>
      </c>
      <c r="C2434" s="1" t="s">
        <v>17</v>
      </c>
      <c r="D2434" s="1" t="s">
        <v>2466</v>
      </c>
      <c r="E2434" s="1" t="s">
        <v>10</v>
      </c>
      <c r="F2434" s="1" t="s">
        <v>663</v>
      </c>
      <c r="G2434" s="1" t="s">
        <v>238</v>
      </c>
      <c r="H2434" s="1" t="s">
        <v>239</v>
      </c>
      <c r="I2434" s="16"/>
      <c r="J2434" s="16"/>
      <c r="K2434" s="16"/>
      <c r="L2434" s="16"/>
      <c r="M2434" s="16"/>
      <c r="N2434" s="16"/>
      <c r="O2434" s="16"/>
      <c r="P2434" s="16"/>
      <c r="Q2434" s="16"/>
      <c r="R2434" s="16"/>
      <c r="S2434" s="16"/>
      <c r="T2434" s="16"/>
      <c r="U2434" s="16"/>
      <c r="V2434" s="1" t="s">
        <v>5584</v>
      </c>
      <c r="W2434" s="1" t="s">
        <v>2551</v>
      </c>
      <c r="X2434" s="5" t="s">
        <v>3126</v>
      </c>
      <c r="Y2434" s="5" t="s">
        <v>2737</v>
      </c>
      <c r="Z2434" s="5" t="s">
        <v>2738</v>
      </c>
      <c r="AA2434" s="5"/>
    </row>
    <row r="2435" spans="1:27" ht="12" customHeight="1" x14ac:dyDescent="0.15">
      <c r="A2435" s="1" t="s">
        <v>641</v>
      </c>
      <c r="B2435" s="1" t="s">
        <v>61</v>
      </c>
      <c r="C2435" s="1" t="s">
        <v>9</v>
      </c>
      <c r="D2435" s="1" t="s">
        <v>2466</v>
      </c>
      <c r="E2435" s="1" t="s">
        <v>10</v>
      </c>
      <c r="F2435" s="1" t="s">
        <v>664</v>
      </c>
      <c r="G2435" s="1" t="s">
        <v>234</v>
      </c>
      <c r="H2435" s="1" t="s">
        <v>235</v>
      </c>
      <c r="I2435" s="16"/>
      <c r="J2435" s="16"/>
      <c r="K2435" s="16"/>
      <c r="L2435" s="16"/>
      <c r="M2435" s="16"/>
      <c r="N2435" s="16"/>
      <c r="O2435" s="16"/>
      <c r="P2435" s="16"/>
      <c r="Q2435" s="16"/>
      <c r="R2435" s="16"/>
      <c r="S2435" s="16"/>
      <c r="T2435" s="16"/>
      <c r="U2435" s="16"/>
      <c r="V2435" s="1" t="s">
        <v>5584</v>
      </c>
      <c r="W2435" s="1" t="s">
        <v>2551</v>
      </c>
      <c r="X2435" s="5" t="s">
        <v>3127</v>
      </c>
      <c r="Y2435" s="5" t="s">
        <v>2553</v>
      </c>
      <c r="Z2435" s="5" t="s">
        <v>2734</v>
      </c>
      <c r="AA2435" s="5"/>
    </row>
    <row r="2436" spans="1:27" ht="12" customHeight="1" x14ac:dyDescent="0.15">
      <c r="A2436" s="1" t="s">
        <v>641</v>
      </c>
      <c r="B2436" s="1" t="s">
        <v>61</v>
      </c>
      <c r="C2436" s="1" t="s">
        <v>17</v>
      </c>
      <c r="D2436" s="1" t="s">
        <v>2466</v>
      </c>
      <c r="E2436" s="1" t="s">
        <v>10</v>
      </c>
      <c r="F2436" s="1" t="s">
        <v>664</v>
      </c>
      <c r="G2436" s="1" t="s">
        <v>238</v>
      </c>
      <c r="H2436" s="1" t="s">
        <v>239</v>
      </c>
      <c r="I2436" s="16"/>
      <c r="J2436" s="16"/>
      <c r="K2436" s="16"/>
      <c r="L2436" s="16"/>
      <c r="M2436" s="16"/>
      <c r="N2436" s="16"/>
      <c r="O2436" s="16"/>
      <c r="P2436" s="16"/>
      <c r="Q2436" s="16"/>
      <c r="R2436" s="16"/>
      <c r="S2436" s="16"/>
      <c r="T2436" s="16"/>
      <c r="U2436" s="16"/>
      <c r="V2436" s="1" t="s">
        <v>5584</v>
      </c>
      <c r="W2436" s="1" t="s">
        <v>2551</v>
      </c>
      <c r="X2436" s="5" t="s">
        <v>3127</v>
      </c>
      <c r="Y2436" s="5" t="s">
        <v>2737</v>
      </c>
      <c r="Z2436" s="5" t="s">
        <v>2738</v>
      </c>
      <c r="AA2436" s="5"/>
    </row>
    <row r="2437" spans="1:27" ht="12" customHeight="1" x14ac:dyDescent="0.15">
      <c r="A2437" s="1" t="s">
        <v>641</v>
      </c>
      <c r="B2437" s="1" t="s">
        <v>154</v>
      </c>
      <c r="C2437" s="1" t="s">
        <v>9</v>
      </c>
      <c r="D2437" s="1" t="s">
        <v>2466</v>
      </c>
      <c r="E2437" s="1" t="s">
        <v>10</v>
      </c>
      <c r="F2437" s="1" t="s">
        <v>665</v>
      </c>
      <c r="G2437" s="1" t="s">
        <v>234</v>
      </c>
      <c r="H2437" s="1" t="s">
        <v>235</v>
      </c>
      <c r="I2437" s="16"/>
      <c r="J2437" s="16"/>
      <c r="K2437" s="16"/>
      <c r="L2437" s="16"/>
      <c r="M2437" s="16"/>
      <c r="N2437" s="16"/>
      <c r="O2437" s="16"/>
      <c r="P2437" s="16"/>
      <c r="Q2437" s="16"/>
      <c r="R2437" s="16"/>
      <c r="S2437" s="16"/>
      <c r="T2437" s="16"/>
      <c r="U2437" s="16"/>
      <c r="V2437" s="1" t="s">
        <v>5584</v>
      </c>
      <c r="W2437" s="1" t="s">
        <v>2551</v>
      </c>
      <c r="X2437" s="5" t="s">
        <v>3128</v>
      </c>
      <c r="Y2437" s="5" t="s">
        <v>2553</v>
      </c>
      <c r="Z2437" s="5" t="s">
        <v>2734</v>
      </c>
      <c r="AA2437" s="5"/>
    </row>
    <row r="2438" spans="1:27" ht="12" customHeight="1" x14ac:dyDescent="0.15">
      <c r="A2438" s="1" t="s">
        <v>641</v>
      </c>
      <c r="B2438" s="1" t="s">
        <v>154</v>
      </c>
      <c r="C2438" s="1" t="s">
        <v>17</v>
      </c>
      <c r="D2438" s="1" t="s">
        <v>2466</v>
      </c>
      <c r="E2438" s="1" t="s">
        <v>10</v>
      </c>
      <c r="F2438" s="1" t="s">
        <v>665</v>
      </c>
      <c r="G2438" s="1" t="s">
        <v>238</v>
      </c>
      <c r="H2438" s="1" t="s">
        <v>239</v>
      </c>
      <c r="I2438" s="16"/>
      <c r="J2438" s="16"/>
      <c r="K2438" s="16"/>
      <c r="L2438" s="16"/>
      <c r="M2438" s="16"/>
      <c r="N2438" s="16"/>
      <c r="O2438" s="16"/>
      <c r="P2438" s="16"/>
      <c r="Q2438" s="16"/>
      <c r="R2438" s="16"/>
      <c r="S2438" s="16"/>
      <c r="T2438" s="16"/>
      <c r="U2438" s="16"/>
      <c r="V2438" s="1" t="s">
        <v>5584</v>
      </c>
      <c r="W2438" s="1" t="s">
        <v>2551</v>
      </c>
      <c r="X2438" s="5" t="s">
        <v>3128</v>
      </c>
      <c r="Y2438" s="5" t="s">
        <v>2737</v>
      </c>
      <c r="Z2438" s="5" t="s">
        <v>2738</v>
      </c>
      <c r="AA2438" s="5"/>
    </row>
    <row r="2439" spans="1:27" ht="12" customHeight="1" x14ac:dyDescent="0.15">
      <c r="A2439" s="1" t="s">
        <v>641</v>
      </c>
      <c r="B2439" s="1" t="s">
        <v>156</v>
      </c>
      <c r="C2439" s="1" t="s">
        <v>9</v>
      </c>
      <c r="D2439" s="1" t="s">
        <v>2466</v>
      </c>
      <c r="E2439" s="1" t="s">
        <v>10</v>
      </c>
      <c r="F2439" s="1" t="s">
        <v>666</v>
      </c>
      <c r="G2439" s="1" t="s">
        <v>234</v>
      </c>
      <c r="H2439" s="1" t="s">
        <v>235</v>
      </c>
      <c r="I2439" s="16"/>
      <c r="J2439" s="16"/>
      <c r="K2439" s="16"/>
      <c r="L2439" s="16"/>
      <c r="M2439" s="16"/>
      <c r="N2439" s="16"/>
      <c r="O2439" s="16"/>
      <c r="P2439" s="16"/>
      <c r="Q2439" s="16"/>
      <c r="R2439" s="16"/>
      <c r="S2439" s="16"/>
      <c r="T2439" s="16"/>
      <c r="U2439" s="16"/>
      <c r="V2439" s="1" t="s">
        <v>5584</v>
      </c>
      <c r="W2439" s="1" t="s">
        <v>2551</v>
      </c>
      <c r="X2439" s="5" t="s">
        <v>3129</v>
      </c>
      <c r="Y2439" s="5" t="s">
        <v>2553</v>
      </c>
      <c r="Z2439" s="5" t="s">
        <v>2734</v>
      </c>
      <c r="AA2439" s="5"/>
    </row>
    <row r="2440" spans="1:27" ht="12" customHeight="1" x14ac:dyDescent="0.15">
      <c r="A2440" s="1" t="s">
        <v>641</v>
      </c>
      <c r="B2440" s="1" t="s">
        <v>156</v>
      </c>
      <c r="C2440" s="1" t="s">
        <v>17</v>
      </c>
      <c r="D2440" s="1" t="s">
        <v>2466</v>
      </c>
      <c r="E2440" s="1" t="s">
        <v>10</v>
      </c>
      <c r="F2440" s="1" t="s">
        <v>666</v>
      </c>
      <c r="G2440" s="1" t="s">
        <v>238</v>
      </c>
      <c r="H2440" s="1" t="s">
        <v>239</v>
      </c>
      <c r="I2440" s="16"/>
      <c r="J2440" s="16"/>
      <c r="K2440" s="16"/>
      <c r="L2440" s="16"/>
      <c r="M2440" s="16"/>
      <c r="N2440" s="16"/>
      <c r="O2440" s="16"/>
      <c r="P2440" s="16"/>
      <c r="Q2440" s="16"/>
      <c r="R2440" s="16"/>
      <c r="S2440" s="16"/>
      <c r="T2440" s="16"/>
      <c r="U2440" s="16"/>
      <c r="V2440" s="1" t="s">
        <v>5584</v>
      </c>
      <c r="W2440" s="1" t="s">
        <v>2551</v>
      </c>
      <c r="X2440" s="5" t="s">
        <v>3129</v>
      </c>
      <c r="Y2440" s="5" t="s">
        <v>2737</v>
      </c>
      <c r="Z2440" s="5" t="s">
        <v>2738</v>
      </c>
      <c r="AA2440" s="5"/>
    </row>
    <row r="2441" spans="1:27" ht="12" customHeight="1" x14ac:dyDescent="0.15">
      <c r="A2441" s="1" t="s">
        <v>641</v>
      </c>
      <c r="B2441" s="1" t="s">
        <v>198</v>
      </c>
      <c r="C2441" s="1" t="s">
        <v>9</v>
      </c>
      <c r="D2441" s="1" t="s">
        <v>2466</v>
      </c>
      <c r="E2441" s="1" t="s">
        <v>10</v>
      </c>
      <c r="F2441" s="1" t="s">
        <v>667</v>
      </c>
      <c r="G2441" s="1" t="s">
        <v>234</v>
      </c>
      <c r="H2441" s="1" t="s">
        <v>235</v>
      </c>
      <c r="I2441" s="16"/>
      <c r="J2441" s="16"/>
      <c r="K2441" s="16"/>
      <c r="L2441" s="16"/>
      <c r="M2441" s="16"/>
      <c r="N2441" s="16"/>
      <c r="O2441" s="16"/>
      <c r="P2441" s="16"/>
      <c r="Q2441" s="16"/>
      <c r="R2441" s="16"/>
      <c r="S2441" s="16"/>
      <c r="T2441" s="16"/>
      <c r="U2441" s="16"/>
      <c r="V2441" s="1" t="s">
        <v>5584</v>
      </c>
      <c r="W2441" s="1" t="s">
        <v>2551</v>
      </c>
      <c r="X2441" s="5" t="s">
        <v>3130</v>
      </c>
      <c r="Y2441" s="5" t="s">
        <v>2553</v>
      </c>
      <c r="Z2441" s="5" t="s">
        <v>2734</v>
      </c>
      <c r="AA2441" s="5"/>
    </row>
    <row r="2442" spans="1:27" ht="12" customHeight="1" x14ac:dyDescent="0.15">
      <c r="A2442" s="1" t="s">
        <v>641</v>
      </c>
      <c r="B2442" s="1" t="s">
        <v>198</v>
      </c>
      <c r="C2442" s="1" t="s">
        <v>17</v>
      </c>
      <c r="D2442" s="1" t="s">
        <v>2466</v>
      </c>
      <c r="E2442" s="1" t="s">
        <v>10</v>
      </c>
      <c r="F2442" s="1" t="s">
        <v>667</v>
      </c>
      <c r="G2442" s="1" t="s">
        <v>238</v>
      </c>
      <c r="H2442" s="1" t="s">
        <v>239</v>
      </c>
      <c r="I2442" s="16"/>
      <c r="J2442" s="16"/>
      <c r="K2442" s="16"/>
      <c r="L2442" s="16"/>
      <c r="M2442" s="16"/>
      <c r="N2442" s="16"/>
      <c r="O2442" s="16"/>
      <c r="P2442" s="16"/>
      <c r="Q2442" s="16"/>
      <c r="R2442" s="16"/>
      <c r="S2442" s="16"/>
      <c r="T2442" s="16"/>
      <c r="U2442" s="16"/>
      <c r="V2442" s="1" t="s">
        <v>5584</v>
      </c>
      <c r="W2442" s="1" t="s">
        <v>2551</v>
      </c>
      <c r="X2442" s="5" t="s">
        <v>3130</v>
      </c>
      <c r="Y2442" s="5" t="s">
        <v>2737</v>
      </c>
      <c r="Z2442" s="5" t="s">
        <v>2738</v>
      </c>
      <c r="AA2442" s="5"/>
    </row>
    <row r="2443" spans="1:27" ht="12" customHeight="1" x14ac:dyDescent="0.15">
      <c r="A2443" s="1" t="s">
        <v>641</v>
      </c>
      <c r="B2443" s="1" t="s">
        <v>198</v>
      </c>
      <c r="C2443" s="1" t="s">
        <v>19</v>
      </c>
      <c r="D2443" s="1" t="s">
        <v>2466</v>
      </c>
      <c r="E2443" s="1" t="s">
        <v>10</v>
      </c>
      <c r="F2443" s="1" t="s">
        <v>667</v>
      </c>
      <c r="G2443" s="1" t="s">
        <v>240</v>
      </c>
      <c r="H2443" s="1" t="s">
        <v>235</v>
      </c>
      <c r="I2443" s="16"/>
      <c r="J2443" s="16"/>
      <c r="K2443" s="16"/>
      <c r="L2443" s="16"/>
      <c r="M2443" s="16"/>
      <c r="N2443" s="16"/>
      <c r="O2443" s="16"/>
      <c r="P2443" s="16"/>
      <c r="Q2443" s="16"/>
      <c r="R2443" s="16"/>
      <c r="S2443" s="16"/>
      <c r="T2443" s="16"/>
      <c r="U2443" s="16"/>
      <c r="V2443" s="1" t="s">
        <v>5584</v>
      </c>
      <c r="W2443" s="1" t="s">
        <v>2551</v>
      </c>
      <c r="X2443" s="5" t="s">
        <v>3130</v>
      </c>
      <c r="Y2443" s="5" t="s">
        <v>2561</v>
      </c>
      <c r="Z2443" s="5" t="s">
        <v>2734</v>
      </c>
      <c r="AA2443" s="5"/>
    </row>
    <row r="2444" spans="1:27" ht="12" customHeight="1" x14ac:dyDescent="0.15">
      <c r="A2444" s="1" t="s">
        <v>641</v>
      </c>
      <c r="B2444" s="1" t="s">
        <v>198</v>
      </c>
      <c r="C2444" s="1" t="s">
        <v>21</v>
      </c>
      <c r="D2444" s="1" t="s">
        <v>2466</v>
      </c>
      <c r="E2444" s="1" t="s">
        <v>10</v>
      </c>
      <c r="F2444" s="1" t="s">
        <v>667</v>
      </c>
      <c r="G2444" s="1" t="s">
        <v>242</v>
      </c>
      <c r="H2444" s="1" t="s">
        <v>235</v>
      </c>
      <c r="I2444" s="16"/>
      <c r="J2444" s="16"/>
      <c r="K2444" s="16"/>
      <c r="L2444" s="16"/>
      <c r="M2444" s="16"/>
      <c r="N2444" s="16"/>
      <c r="O2444" s="16"/>
      <c r="P2444" s="16"/>
      <c r="Q2444" s="16"/>
      <c r="R2444" s="16"/>
      <c r="S2444" s="16"/>
      <c r="T2444" s="16"/>
      <c r="U2444" s="16"/>
      <c r="V2444" s="1" t="s">
        <v>5584</v>
      </c>
      <c r="W2444" s="1" t="s">
        <v>2551</v>
      </c>
      <c r="X2444" s="5" t="s">
        <v>3130</v>
      </c>
      <c r="Y2444" s="5" t="s">
        <v>2557</v>
      </c>
      <c r="Z2444" s="5" t="s">
        <v>2734</v>
      </c>
      <c r="AA2444" s="5"/>
    </row>
    <row r="2445" spans="1:27" ht="12" customHeight="1" x14ac:dyDescent="0.15">
      <c r="A2445" s="1" t="s">
        <v>641</v>
      </c>
      <c r="B2445" s="1" t="s">
        <v>198</v>
      </c>
      <c r="C2445" s="1" t="s">
        <v>77</v>
      </c>
      <c r="D2445" s="1" t="s">
        <v>2466</v>
      </c>
      <c r="E2445" s="1" t="s">
        <v>10</v>
      </c>
      <c r="F2445" s="1" t="s">
        <v>667</v>
      </c>
      <c r="G2445" s="1" t="s">
        <v>245</v>
      </c>
      <c r="H2445" s="1" t="s">
        <v>239</v>
      </c>
      <c r="I2445" s="16"/>
      <c r="J2445" s="16"/>
      <c r="K2445" s="16"/>
      <c r="L2445" s="16"/>
      <c r="M2445" s="16"/>
      <c r="N2445" s="16"/>
      <c r="O2445" s="16"/>
      <c r="P2445" s="16"/>
      <c r="Q2445" s="16"/>
      <c r="R2445" s="16"/>
      <c r="S2445" s="16"/>
      <c r="T2445" s="16"/>
      <c r="U2445" s="16"/>
      <c r="V2445" s="1" t="s">
        <v>5584</v>
      </c>
      <c r="W2445" s="1" t="s">
        <v>2551</v>
      </c>
      <c r="X2445" s="5" t="s">
        <v>3130</v>
      </c>
      <c r="Y2445" s="5" t="s">
        <v>2740</v>
      </c>
      <c r="Z2445" s="5" t="s">
        <v>2738</v>
      </c>
      <c r="AA2445" s="5"/>
    </row>
    <row r="2446" spans="1:27" ht="12" customHeight="1" x14ac:dyDescent="0.15">
      <c r="A2446" s="1" t="s">
        <v>641</v>
      </c>
      <c r="B2446" s="1" t="s">
        <v>198</v>
      </c>
      <c r="C2446" s="1" t="s">
        <v>244</v>
      </c>
      <c r="D2446" s="1" t="s">
        <v>2466</v>
      </c>
      <c r="E2446" s="1" t="s">
        <v>10</v>
      </c>
      <c r="F2446" s="1" t="s">
        <v>667</v>
      </c>
      <c r="G2446" s="1" t="s">
        <v>249</v>
      </c>
      <c r="H2446" s="1" t="s">
        <v>235</v>
      </c>
      <c r="I2446" s="16"/>
      <c r="J2446" s="16"/>
      <c r="K2446" s="16"/>
      <c r="L2446" s="16"/>
      <c r="M2446" s="16"/>
      <c r="N2446" s="16"/>
      <c r="O2446" s="16"/>
      <c r="P2446" s="16"/>
      <c r="Q2446" s="16"/>
      <c r="R2446" s="16"/>
      <c r="S2446" s="16"/>
      <c r="T2446" s="16"/>
      <c r="U2446" s="16"/>
      <c r="V2446" s="1" t="s">
        <v>5584</v>
      </c>
      <c r="W2446" s="1" t="s">
        <v>2551</v>
      </c>
      <c r="X2446" s="5" t="s">
        <v>3130</v>
      </c>
      <c r="Y2446" s="5" t="s">
        <v>2559</v>
      </c>
      <c r="Z2446" s="5" t="s">
        <v>2734</v>
      </c>
      <c r="AA2446" s="5"/>
    </row>
    <row r="2447" spans="1:27" ht="12" customHeight="1" x14ac:dyDescent="0.15">
      <c r="A2447" s="1" t="s">
        <v>641</v>
      </c>
      <c r="B2447" s="1" t="s">
        <v>200</v>
      </c>
      <c r="C2447" s="1" t="s">
        <v>9</v>
      </c>
      <c r="D2447" s="1" t="s">
        <v>2466</v>
      </c>
      <c r="E2447" s="1" t="s">
        <v>10</v>
      </c>
      <c r="F2447" s="1" t="s">
        <v>668</v>
      </c>
      <c r="G2447" s="1" t="s">
        <v>234</v>
      </c>
      <c r="H2447" s="1" t="s">
        <v>235</v>
      </c>
      <c r="I2447" s="16"/>
      <c r="J2447" s="16"/>
      <c r="K2447" s="16"/>
      <c r="L2447" s="16"/>
      <c r="M2447" s="16"/>
      <c r="N2447" s="16"/>
      <c r="O2447" s="16"/>
      <c r="P2447" s="16"/>
      <c r="Q2447" s="16"/>
      <c r="R2447" s="16"/>
      <c r="S2447" s="16"/>
      <c r="T2447" s="16"/>
      <c r="U2447" s="16"/>
      <c r="V2447" s="1" t="s">
        <v>5584</v>
      </c>
      <c r="W2447" s="1" t="s">
        <v>2551</v>
      </c>
      <c r="X2447" s="5" t="s">
        <v>3131</v>
      </c>
      <c r="Y2447" s="5" t="s">
        <v>2553</v>
      </c>
      <c r="Z2447" s="5" t="s">
        <v>2734</v>
      </c>
      <c r="AA2447" s="5"/>
    </row>
    <row r="2448" spans="1:27" ht="12" customHeight="1" x14ac:dyDescent="0.15">
      <c r="A2448" s="1" t="s">
        <v>641</v>
      </c>
      <c r="B2448" s="1" t="s">
        <v>200</v>
      </c>
      <c r="C2448" s="1" t="s">
        <v>17</v>
      </c>
      <c r="D2448" s="1" t="s">
        <v>2466</v>
      </c>
      <c r="E2448" s="1" t="s">
        <v>10</v>
      </c>
      <c r="F2448" s="1" t="s">
        <v>668</v>
      </c>
      <c r="G2448" s="1" t="s">
        <v>238</v>
      </c>
      <c r="H2448" s="1" t="s">
        <v>239</v>
      </c>
      <c r="I2448" s="16"/>
      <c r="J2448" s="16"/>
      <c r="K2448" s="16"/>
      <c r="L2448" s="16"/>
      <c r="M2448" s="16"/>
      <c r="N2448" s="16"/>
      <c r="O2448" s="16"/>
      <c r="P2448" s="16"/>
      <c r="Q2448" s="16"/>
      <c r="R2448" s="16"/>
      <c r="S2448" s="16"/>
      <c r="T2448" s="16"/>
      <c r="U2448" s="16"/>
      <c r="V2448" s="1" t="s">
        <v>5584</v>
      </c>
      <c r="W2448" s="1" t="s">
        <v>2551</v>
      </c>
      <c r="X2448" s="5" t="s">
        <v>3131</v>
      </c>
      <c r="Y2448" s="5" t="s">
        <v>2737</v>
      </c>
      <c r="Z2448" s="5" t="s">
        <v>2738</v>
      </c>
      <c r="AA2448" s="5"/>
    </row>
    <row r="2449" spans="1:27" ht="12" customHeight="1" x14ac:dyDescent="0.15">
      <c r="A2449" s="1" t="s">
        <v>641</v>
      </c>
      <c r="B2449" s="1" t="s">
        <v>200</v>
      </c>
      <c r="C2449" s="1" t="s">
        <v>19</v>
      </c>
      <c r="D2449" s="1" t="s">
        <v>2466</v>
      </c>
      <c r="E2449" s="1" t="s">
        <v>10</v>
      </c>
      <c r="F2449" s="1" t="s">
        <v>668</v>
      </c>
      <c r="G2449" s="1" t="s">
        <v>240</v>
      </c>
      <c r="H2449" s="1" t="s">
        <v>235</v>
      </c>
      <c r="I2449" s="16"/>
      <c r="J2449" s="16"/>
      <c r="K2449" s="16"/>
      <c r="L2449" s="16"/>
      <c r="M2449" s="16"/>
      <c r="N2449" s="16"/>
      <c r="O2449" s="16"/>
      <c r="P2449" s="16"/>
      <c r="Q2449" s="16"/>
      <c r="R2449" s="16"/>
      <c r="S2449" s="16"/>
      <c r="T2449" s="16"/>
      <c r="U2449" s="16"/>
      <c r="V2449" s="1" t="s">
        <v>5584</v>
      </c>
      <c r="W2449" s="1" t="s">
        <v>2551</v>
      </c>
      <c r="X2449" s="5" t="s">
        <v>3131</v>
      </c>
      <c r="Y2449" s="5" t="s">
        <v>2561</v>
      </c>
      <c r="Z2449" s="5" t="s">
        <v>2734</v>
      </c>
      <c r="AA2449" s="5"/>
    </row>
    <row r="2450" spans="1:27" ht="12" customHeight="1" x14ac:dyDescent="0.15">
      <c r="A2450" s="1" t="s">
        <v>641</v>
      </c>
      <c r="B2450" s="1" t="s">
        <v>200</v>
      </c>
      <c r="C2450" s="1" t="s">
        <v>21</v>
      </c>
      <c r="D2450" s="1" t="s">
        <v>2466</v>
      </c>
      <c r="E2450" s="1" t="s">
        <v>10</v>
      </c>
      <c r="F2450" s="1" t="s">
        <v>668</v>
      </c>
      <c r="G2450" s="1" t="s">
        <v>242</v>
      </c>
      <c r="H2450" s="1" t="s">
        <v>235</v>
      </c>
      <c r="I2450" s="16"/>
      <c r="J2450" s="16"/>
      <c r="K2450" s="16"/>
      <c r="L2450" s="16"/>
      <c r="M2450" s="16"/>
      <c r="N2450" s="16"/>
      <c r="O2450" s="16"/>
      <c r="P2450" s="16"/>
      <c r="Q2450" s="16"/>
      <c r="R2450" s="16"/>
      <c r="S2450" s="16"/>
      <c r="T2450" s="16"/>
      <c r="U2450" s="16"/>
      <c r="V2450" s="1" t="s">
        <v>5584</v>
      </c>
      <c r="W2450" s="1" t="s">
        <v>2551</v>
      </c>
      <c r="X2450" s="5" t="s">
        <v>3131</v>
      </c>
      <c r="Y2450" s="5" t="s">
        <v>2557</v>
      </c>
      <c r="Z2450" s="5" t="s">
        <v>2734</v>
      </c>
      <c r="AA2450" s="5"/>
    </row>
    <row r="2451" spans="1:27" ht="12" customHeight="1" x14ac:dyDescent="0.15">
      <c r="A2451" s="1" t="s">
        <v>641</v>
      </c>
      <c r="B2451" s="1" t="s">
        <v>200</v>
      </c>
      <c r="C2451" s="1" t="s">
        <v>77</v>
      </c>
      <c r="D2451" s="1" t="s">
        <v>2466</v>
      </c>
      <c r="E2451" s="1" t="s">
        <v>10</v>
      </c>
      <c r="F2451" s="1" t="s">
        <v>668</v>
      </c>
      <c r="G2451" s="1" t="s">
        <v>245</v>
      </c>
      <c r="H2451" s="1" t="s">
        <v>239</v>
      </c>
      <c r="I2451" s="16"/>
      <c r="J2451" s="16"/>
      <c r="K2451" s="16"/>
      <c r="L2451" s="16"/>
      <c r="M2451" s="16"/>
      <c r="N2451" s="16"/>
      <c r="O2451" s="16"/>
      <c r="P2451" s="16"/>
      <c r="Q2451" s="16"/>
      <c r="R2451" s="16"/>
      <c r="S2451" s="16"/>
      <c r="T2451" s="16"/>
      <c r="U2451" s="16"/>
      <c r="V2451" s="1" t="s">
        <v>5584</v>
      </c>
      <c r="W2451" s="1" t="s">
        <v>2551</v>
      </c>
      <c r="X2451" s="5" t="s">
        <v>3131</v>
      </c>
      <c r="Y2451" s="5" t="s">
        <v>2740</v>
      </c>
      <c r="Z2451" s="5" t="s">
        <v>2738</v>
      </c>
      <c r="AA2451" s="5"/>
    </row>
    <row r="2452" spans="1:27" ht="12" customHeight="1" x14ac:dyDescent="0.15">
      <c r="A2452" s="1" t="s">
        <v>641</v>
      </c>
      <c r="B2452" s="1" t="s">
        <v>200</v>
      </c>
      <c r="C2452" s="1" t="s">
        <v>244</v>
      </c>
      <c r="D2452" s="1" t="s">
        <v>2466</v>
      </c>
      <c r="E2452" s="1" t="s">
        <v>10</v>
      </c>
      <c r="F2452" s="1" t="s">
        <v>668</v>
      </c>
      <c r="G2452" s="1" t="s">
        <v>249</v>
      </c>
      <c r="H2452" s="1" t="s">
        <v>235</v>
      </c>
      <c r="I2452" s="16"/>
      <c r="J2452" s="16"/>
      <c r="K2452" s="16"/>
      <c r="L2452" s="16"/>
      <c r="M2452" s="16"/>
      <c r="N2452" s="16"/>
      <c r="O2452" s="16"/>
      <c r="P2452" s="16"/>
      <c r="Q2452" s="16"/>
      <c r="R2452" s="16"/>
      <c r="S2452" s="16"/>
      <c r="T2452" s="16"/>
      <c r="U2452" s="16"/>
      <c r="V2452" s="1" t="s">
        <v>5584</v>
      </c>
      <c r="W2452" s="1" t="s">
        <v>2551</v>
      </c>
      <c r="X2452" s="5" t="s">
        <v>3131</v>
      </c>
      <c r="Y2452" s="5" t="s">
        <v>2559</v>
      </c>
      <c r="Z2452" s="5" t="s">
        <v>2734</v>
      </c>
      <c r="AA2452" s="5"/>
    </row>
    <row r="2453" spans="1:27" ht="12" customHeight="1" x14ac:dyDescent="0.15">
      <c r="A2453" s="1" t="s">
        <v>641</v>
      </c>
      <c r="B2453" s="1" t="s">
        <v>202</v>
      </c>
      <c r="C2453" s="1" t="s">
        <v>9</v>
      </c>
      <c r="D2453" s="1" t="s">
        <v>2466</v>
      </c>
      <c r="E2453" s="1" t="s">
        <v>10</v>
      </c>
      <c r="F2453" s="1" t="s">
        <v>669</v>
      </c>
      <c r="G2453" s="1" t="s">
        <v>234</v>
      </c>
      <c r="H2453" s="1" t="s">
        <v>235</v>
      </c>
      <c r="I2453" s="16"/>
      <c r="J2453" s="16"/>
      <c r="K2453" s="16"/>
      <c r="L2453" s="16"/>
      <c r="M2453" s="16"/>
      <c r="N2453" s="16"/>
      <c r="O2453" s="16"/>
      <c r="P2453" s="16"/>
      <c r="Q2453" s="16"/>
      <c r="R2453" s="16"/>
      <c r="S2453" s="16"/>
      <c r="T2453" s="16"/>
      <c r="U2453" s="16"/>
      <c r="V2453" s="1" t="s">
        <v>5584</v>
      </c>
      <c r="W2453" s="1" t="s">
        <v>2551</v>
      </c>
      <c r="X2453" s="5" t="s">
        <v>3132</v>
      </c>
      <c r="Y2453" s="5" t="s">
        <v>2553</v>
      </c>
      <c r="Z2453" s="5" t="s">
        <v>2734</v>
      </c>
      <c r="AA2453" s="5"/>
    </row>
    <row r="2454" spans="1:27" ht="12" customHeight="1" x14ac:dyDescent="0.15">
      <c r="A2454" s="1" t="s">
        <v>641</v>
      </c>
      <c r="B2454" s="1" t="s">
        <v>202</v>
      </c>
      <c r="C2454" s="1" t="s">
        <v>17</v>
      </c>
      <c r="D2454" s="1" t="s">
        <v>2466</v>
      </c>
      <c r="E2454" s="1" t="s">
        <v>10</v>
      </c>
      <c r="F2454" s="1" t="s">
        <v>669</v>
      </c>
      <c r="G2454" s="1" t="s">
        <v>238</v>
      </c>
      <c r="H2454" s="1" t="s">
        <v>239</v>
      </c>
      <c r="I2454" s="16"/>
      <c r="J2454" s="16"/>
      <c r="K2454" s="16"/>
      <c r="L2454" s="16"/>
      <c r="M2454" s="16"/>
      <c r="N2454" s="16"/>
      <c r="O2454" s="16"/>
      <c r="P2454" s="16"/>
      <c r="Q2454" s="16"/>
      <c r="R2454" s="16"/>
      <c r="S2454" s="16"/>
      <c r="T2454" s="16"/>
      <c r="U2454" s="16"/>
      <c r="V2454" s="1" t="s">
        <v>5584</v>
      </c>
      <c r="W2454" s="1" t="s">
        <v>2551</v>
      </c>
      <c r="X2454" s="5" t="s">
        <v>3132</v>
      </c>
      <c r="Y2454" s="5" t="s">
        <v>2737</v>
      </c>
      <c r="Z2454" s="5" t="s">
        <v>2738</v>
      </c>
      <c r="AA2454" s="5"/>
    </row>
    <row r="2455" spans="1:27" ht="12" customHeight="1" x14ac:dyDescent="0.15">
      <c r="A2455" s="1" t="s">
        <v>641</v>
      </c>
      <c r="B2455" s="1" t="s">
        <v>202</v>
      </c>
      <c r="C2455" s="1" t="s">
        <v>19</v>
      </c>
      <c r="D2455" s="1" t="s">
        <v>2466</v>
      </c>
      <c r="E2455" s="1" t="s">
        <v>10</v>
      </c>
      <c r="F2455" s="1" t="s">
        <v>669</v>
      </c>
      <c r="G2455" s="1" t="s">
        <v>240</v>
      </c>
      <c r="H2455" s="1" t="s">
        <v>235</v>
      </c>
      <c r="I2455" s="16"/>
      <c r="J2455" s="16"/>
      <c r="K2455" s="16"/>
      <c r="L2455" s="16"/>
      <c r="M2455" s="16"/>
      <c r="N2455" s="16"/>
      <c r="O2455" s="16"/>
      <c r="P2455" s="16"/>
      <c r="Q2455" s="16"/>
      <c r="R2455" s="16"/>
      <c r="S2455" s="16"/>
      <c r="T2455" s="16"/>
      <c r="U2455" s="16"/>
      <c r="V2455" s="1" t="s">
        <v>5584</v>
      </c>
      <c r="W2455" s="1" t="s">
        <v>2551</v>
      </c>
      <c r="X2455" s="5" t="s">
        <v>3132</v>
      </c>
      <c r="Y2455" s="5" t="s">
        <v>2561</v>
      </c>
      <c r="Z2455" s="5" t="s">
        <v>2734</v>
      </c>
      <c r="AA2455" s="5"/>
    </row>
    <row r="2456" spans="1:27" ht="12" customHeight="1" x14ac:dyDescent="0.15">
      <c r="A2456" s="1" t="s">
        <v>641</v>
      </c>
      <c r="B2456" s="1" t="s">
        <v>202</v>
      </c>
      <c r="C2456" s="1" t="s">
        <v>21</v>
      </c>
      <c r="D2456" s="1" t="s">
        <v>2466</v>
      </c>
      <c r="E2456" s="1" t="s">
        <v>10</v>
      </c>
      <c r="F2456" s="1" t="s">
        <v>669</v>
      </c>
      <c r="G2456" s="1" t="s">
        <v>242</v>
      </c>
      <c r="H2456" s="1" t="s">
        <v>235</v>
      </c>
      <c r="I2456" s="16"/>
      <c r="J2456" s="16"/>
      <c r="K2456" s="16"/>
      <c r="L2456" s="16"/>
      <c r="M2456" s="16"/>
      <c r="N2456" s="16"/>
      <c r="O2456" s="16"/>
      <c r="P2456" s="16"/>
      <c r="Q2456" s="16"/>
      <c r="R2456" s="16"/>
      <c r="S2456" s="16"/>
      <c r="T2456" s="16"/>
      <c r="U2456" s="16"/>
      <c r="V2456" s="1" t="s">
        <v>5584</v>
      </c>
      <c r="W2456" s="1" t="s">
        <v>2551</v>
      </c>
      <c r="X2456" s="5" t="s">
        <v>3132</v>
      </c>
      <c r="Y2456" s="5" t="s">
        <v>2557</v>
      </c>
      <c r="Z2456" s="5" t="s">
        <v>2734</v>
      </c>
      <c r="AA2456" s="5"/>
    </row>
    <row r="2457" spans="1:27" ht="12" customHeight="1" x14ac:dyDescent="0.15">
      <c r="A2457" s="1" t="s">
        <v>641</v>
      </c>
      <c r="B2457" s="1" t="s">
        <v>202</v>
      </c>
      <c r="C2457" s="1" t="s">
        <v>77</v>
      </c>
      <c r="D2457" s="1" t="s">
        <v>2466</v>
      </c>
      <c r="E2457" s="1" t="s">
        <v>10</v>
      </c>
      <c r="F2457" s="1" t="s">
        <v>669</v>
      </c>
      <c r="G2457" s="1" t="s">
        <v>245</v>
      </c>
      <c r="H2457" s="1" t="s">
        <v>239</v>
      </c>
      <c r="I2457" s="16"/>
      <c r="J2457" s="16"/>
      <c r="K2457" s="16"/>
      <c r="L2457" s="16"/>
      <c r="M2457" s="16"/>
      <c r="N2457" s="16"/>
      <c r="O2457" s="16"/>
      <c r="P2457" s="16"/>
      <c r="Q2457" s="16"/>
      <c r="R2457" s="16"/>
      <c r="S2457" s="16"/>
      <c r="T2457" s="16"/>
      <c r="U2457" s="16"/>
      <c r="V2457" s="1" t="s">
        <v>5584</v>
      </c>
      <c r="W2457" s="1" t="s">
        <v>2551</v>
      </c>
      <c r="X2457" s="5" t="s">
        <v>3132</v>
      </c>
      <c r="Y2457" s="5" t="s">
        <v>2740</v>
      </c>
      <c r="Z2457" s="5" t="s">
        <v>2738</v>
      </c>
      <c r="AA2457" s="5"/>
    </row>
    <row r="2458" spans="1:27" ht="12" customHeight="1" x14ac:dyDescent="0.15">
      <c r="A2458" s="1" t="s">
        <v>641</v>
      </c>
      <c r="B2458" s="1" t="s">
        <v>202</v>
      </c>
      <c r="C2458" s="1" t="s">
        <v>244</v>
      </c>
      <c r="D2458" s="1" t="s">
        <v>2466</v>
      </c>
      <c r="E2458" s="1" t="s">
        <v>10</v>
      </c>
      <c r="F2458" s="1" t="s">
        <v>669</v>
      </c>
      <c r="G2458" s="1" t="s">
        <v>249</v>
      </c>
      <c r="H2458" s="1" t="s">
        <v>235</v>
      </c>
      <c r="I2458" s="16"/>
      <c r="J2458" s="16"/>
      <c r="K2458" s="16"/>
      <c r="L2458" s="16"/>
      <c r="M2458" s="16"/>
      <c r="N2458" s="16"/>
      <c r="O2458" s="16"/>
      <c r="P2458" s="16"/>
      <c r="Q2458" s="16"/>
      <c r="R2458" s="16"/>
      <c r="S2458" s="16"/>
      <c r="T2458" s="16"/>
      <c r="U2458" s="16"/>
      <c r="V2458" s="1" t="s">
        <v>5584</v>
      </c>
      <c r="W2458" s="1" t="s">
        <v>2551</v>
      </c>
      <c r="X2458" s="5" t="s">
        <v>3132</v>
      </c>
      <c r="Y2458" s="5" t="s">
        <v>2559</v>
      </c>
      <c r="Z2458" s="5" t="s">
        <v>2734</v>
      </c>
      <c r="AA2458" s="5"/>
    </row>
    <row r="2459" spans="1:27" ht="12" customHeight="1" x14ac:dyDescent="0.15">
      <c r="A2459" s="1" t="s">
        <v>641</v>
      </c>
      <c r="B2459" s="1" t="s">
        <v>204</v>
      </c>
      <c r="C2459" s="1" t="s">
        <v>9</v>
      </c>
      <c r="D2459" s="1" t="s">
        <v>2466</v>
      </c>
      <c r="E2459" s="1" t="s">
        <v>10</v>
      </c>
      <c r="F2459" s="1" t="s">
        <v>670</v>
      </c>
      <c r="G2459" s="1" t="s">
        <v>234</v>
      </c>
      <c r="H2459" s="1" t="s">
        <v>235</v>
      </c>
      <c r="I2459" s="16"/>
      <c r="J2459" s="16"/>
      <c r="K2459" s="16"/>
      <c r="L2459" s="16"/>
      <c r="M2459" s="16"/>
      <c r="N2459" s="16"/>
      <c r="O2459" s="16"/>
      <c r="P2459" s="16"/>
      <c r="Q2459" s="16"/>
      <c r="R2459" s="16"/>
      <c r="S2459" s="16"/>
      <c r="T2459" s="16"/>
      <c r="U2459" s="16"/>
      <c r="V2459" s="1" t="s">
        <v>5584</v>
      </c>
      <c r="W2459" s="1" t="s">
        <v>2551</v>
      </c>
      <c r="X2459" s="5" t="s">
        <v>3133</v>
      </c>
      <c r="Y2459" s="5" t="s">
        <v>2553</v>
      </c>
      <c r="Z2459" s="5" t="s">
        <v>2734</v>
      </c>
      <c r="AA2459" s="5"/>
    </row>
    <row r="2460" spans="1:27" ht="12" customHeight="1" x14ac:dyDescent="0.15">
      <c r="A2460" s="1" t="s">
        <v>641</v>
      </c>
      <c r="B2460" s="1" t="s">
        <v>204</v>
      </c>
      <c r="C2460" s="1" t="s">
        <v>17</v>
      </c>
      <c r="D2460" s="1" t="s">
        <v>2466</v>
      </c>
      <c r="E2460" s="1" t="s">
        <v>10</v>
      </c>
      <c r="F2460" s="1" t="s">
        <v>670</v>
      </c>
      <c r="G2460" s="1" t="s">
        <v>238</v>
      </c>
      <c r="H2460" s="1" t="s">
        <v>239</v>
      </c>
      <c r="I2460" s="16"/>
      <c r="J2460" s="16"/>
      <c r="K2460" s="16"/>
      <c r="L2460" s="16"/>
      <c r="M2460" s="16"/>
      <c r="N2460" s="16"/>
      <c r="O2460" s="16"/>
      <c r="P2460" s="16"/>
      <c r="Q2460" s="16"/>
      <c r="R2460" s="16"/>
      <c r="S2460" s="16"/>
      <c r="T2460" s="16"/>
      <c r="U2460" s="16"/>
      <c r="V2460" s="1" t="s">
        <v>5584</v>
      </c>
      <c r="W2460" s="1" t="s">
        <v>2551</v>
      </c>
      <c r="X2460" s="5" t="s">
        <v>3133</v>
      </c>
      <c r="Y2460" s="5" t="s">
        <v>2737</v>
      </c>
      <c r="Z2460" s="5" t="s">
        <v>2738</v>
      </c>
      <c r="AA2460" s="5"/>
    </row>
    <row r="2461" spans="1:27" ht="12" customHeight="1" x14ac:dyDescent="0.15">
      <c r="A2461" s="1" t="s">
        <v>641</v>
      </c>
      <c r="B2461" s="1" t="s">
        <v>204</v>
      </c>
      <c r="C2461" s="1" t="s">
        <v>19</v>
      </c>
      <c r="D2461" s="1" t="s">
        <v>2466</v>
      </c>
      <c r="E2461" s="1" t="s">
        <v>10</v>
      </c>
      <c r="F2461" s="1" t="s">
        <v>670</v>
      </c>
      <c r="G2461" s="1" t="s">
        <v>240</v>
      </c>
      <c r="H2461" s="1" t="s">
        <v>235</v>
      </c>
      <c r="I2461" s="16"/>
      <c r="J2461" s="16"/>
      <c r="K2461" s="16"/>
      <c r="L2461" s="16"/>
      <c r="M2461" s="16"/>
      <c r="N2461" s="16"/>
      <c r="O2461" s="16"/>
      <c r="P2461" s="16"/>
      <c r="Q2461" s="16"/>
      <c r="R2461" s="16"/>
      <c r="S2461" s="16"/>
      <c r="T2461" s="16"/>
      <c r="U2461" s="16"/>
      <c r="V2461" s="1" t="s">
        <v>5584</v>
      </c>
      <c r="W2461" s="1" t="s">
        <v>2551</v>
      </c>
      <c r="X2461" s="5" t="s">
        <v>3133</v>
      </c>
      <c r="Y2461" s="5" t="s">
        <v>2561</v>
      </c>
      <c r="Z2461" s="5" t="s">
        <v>2734</v>
      </c>
      <c r="AA2461" s="5"/>
    </row>
    <row r="2462" spans="1:27" ht="12" customHeight="1" x14ac:dyDescent="0.15">
      <c r="A2462" s="1" t="s">
        <v>641</v>
      </c>
      <c r="B2462" s="1" t="s">
        <v>204</v>
      </c>
      <c r="C2462" s="1" t="s">
        <v>21</v>
      </c>
      <c r="D2462" s="1" t="s">
        <v>2466</v>
      </c>
      <c r="E2462" s="1" t="s">
        <v>10</v>
      </c>
      <c r="F2462" s="1" t="s">
        <v>670</v>
      </c>
      <c r="G2462" s="1" t="s">
        <v>242</v>
      </c>
      <c r="H2462" s="1" t="s">
        <v>235</v>
      </c>
      <c r="I2462" s="16"/>
      <c r="J2462" s="16"/>
      <c r="K2462" s="16"/>
      <c r="L2462" s="16"/>
      <c r="M2462" s="16"/>
      <c r="N2462" s="16"/>
      <c r="O2462" s="16"/>
      <c r="P2462" s="16"/>
      <c r="Q2462" s="16"/>
      <c r="R2462" s="16"/>
      <c r="S2462" s="16"/>
      <c r="T2462" s="16"/>
      <c r="U2462" s="16"/>
      <c r="V2462" s="1" t="s">
        <v>5584</v>
      </c>
      <c r="W2462" s="1" t="s">
        <v>2551</v>
      </c>
      <c r="X2462" s="5" t="s">
        <v>3133</v>
      </c>
      <c r="Y2462" s="5" t="s">
        <v>2557</v>
      </c>
      <c r="Z2462" s="5" t="s">
        <v>2734</v>
      </c>
      <c r="AA2462" s="5"/>
    </row>
    <row r="2463" spans="1:27" ht="12" customHeight="1" x14ac:dyDescent="0.15">
      <c r="A2463" s="1" t="s">
        <v>641</v>
      </c>
      <c r="B2463" s="1" t="s">
        <v>204</v>
      </c>
      <c r="C2463" s="1" t="s">
        <v>77</v>
      </c>
      <c r="D2463" s="1" t="s">
        <v>2466</v>
      </c>
      <c r="E2463" s="1" t="s">
        <v>10</v>
      </c>
      <c r="F2463" s="1" t="s">
        <v>670</v>
      </c>
      <c r="G2463" s="1" t="s">
        <v>245</v>
      </c>
      <c r="H2463" s="1" t="s">
        <v>239</v>
      </c>
      <c r="I2463" s="16"/>
      <c r="J2463" s="16"/>
      <c r="K2463" s="16"/>
      <c r="L2463" s="16"/>
      <c r="M2463" s="16"/>
      <c r="N2463" s="16"/>
      <c r="O2463" s="16"/>
      <c r="P2463" s="16"/>
      <c r="Q2463" s="16"/>
      <c r="R2463" s="16"/>
      <c r="S2463" s="16"/>
      <c r="T2463" s="16"/>
      <c r="U2463" s="16"/>
      <c r="V2463" s="1" t="s">
        <v>5584</v>
      </c>
      <c r="W2463" s="1" t="s">
        <v>2551</v>
      </c>
      <c r="X2463" s="5" t="s">
        <v>3133</v>
      </c>
      <c r="Y2463" s="5" t="s">
        <v>2740</v>
      </c>
      <c r="Z2463" s="5" t="s">
        <v>2738</v>
      </c>
      <c r="AA2463" s="5"/>
    </row>
    <row r="2464" spans="1:27" ht="12" customHeight="1" x14ac:dyDescent="0.15">
      <c r="A2464" s="1" t="s">
        <v>641</v>
      </c>
      <c r="B2464" s="1" t="s">
        <v>204</v>
      </c>
      <c r="C2464" s="1" t="s">
        <v>244</v>
      </c>
      <c r="D2464" s="1" t="s">
        <v>2466</v>
      </c>
      <c r="E2464" s="1" t="s">
        <v>10</v>
      </c>
      <c r="F2464" s="1" t="s">
        <v>670</v>
      </c>
      <c r="G2464" s="1" t="s">
        <v>249</v>
      </c>
      <c r="H2464" s="1" t="s">
        <v>235</v>
      </c>
      <c r="I2464" s="16"/>
      <c r="J2464" s="16"/>
      <c r="K2464" s="16"/>
      <c r="L2464" s="16"/>
      <c r="M2464" s="16"/>
      <c r="N2464" s="16"/>
      <c r="O2464" s="16"/>
      <c r="P2464" s="16"/>
      <c r="Q2464" s="16"/>
      <c r="R2464" s="16"/>
      <c r="S2464" s="16"/>
      <c r="T2464" s="16"/>
      <c r="U2464" s="16"/>
      <c r="V2464" s="1" t="s">
        <v>5584</v>
      </c>
      <c r="W2464" s="1" t="s">
        <v>2551</v>
      </c>
      <c r="X2464" s="5" t="s">
        <v>3133</v>
      </c>
      <c r="Y2464" s="5" t="s">
        <v>2559</v>
      </c>
      <c r="Z2464" s="5" t="s">
        <v>2734</v>
      </c>
      <c r="AA2464" s="5"/>
    </row>
    <row r="2465" spans="1:27" ht="12" customHeight="1" x14ac:dyDescent="0.15">
      <c r="A2465" s="1" t="s">
        <v>641</v>
      </c>
      <c r="B2465" s="1" t="s">
        <v>206</v>
      </c>
      <c r="C2465" s="1" t="s">
        <v>9</v>
      </c>
      <c r="D2465" s="1" t="s">
        <v>2466</v>
      </c>
      <c r="E2465" s="1" t="s">
        <v>10</v>
      </c>
      <c r="F2465" s="1" t="s">
        <v>671</v>
      </c>
      <c r="G2465" s="1" t="s">
        <v>234</v>
      </c>
      <c r="H2465" s="1" t="s">
        <v>235</v>
      </c>
      <c r="I2465" s="16"/>
      <c r="J2465" s="16"/>
      <c r="K2465" s="16"/>
      <c r="L2465" s="16"/>
      <c r="M2465" s="16"/>
      <c r="N2465" s="16"/>
      <c r="O2465" s="16"/>
      <c r="P2465" s="16"/>
      <c r="Q2465" s="16"/>
      <c r="R2465" s="16"/>
      <c r="S2465" s="16"/>
      <c r="T2465" s="16"/>
      <c r="U2465" s="16"/>
      <c r="V2465" s="1" t="s">
        <v>5584</v>
      </c>
      <c r="W2465" s="1" t="s">
        <v>2551</v>
      </c>
      <c r="X2465" s="5" t="s">
        <v>3134</v>
      </c>
      <c r="Y2465" s="5" t="s">
        <v>2553</v>
      </c>
      <c r="Z2465" s="5" t="s">
        <v>2734</v>
      </c>
      <c r="AA2465" s="5"/>
    </row>
    <row r="2466" spans="1:27" ht="12" customHeight="1" x14ac:dyDescent="0.15">
      <c r="A2466" s="1" t="s">
        <v>641</v>
      </c>
      <c r="B2466" s="1" t="s">
        <v>206</v>
      </c>
      <c r="C2466" s="1" t="s">
        <v>17</v>
      </c>
      <c r="D2466" s="1" t="s">
        <v>2466</v>
      </c>
      <c r="E2466" s="1" t="s">
        <v>10</v>
      </c>
      <c r="F2466" s="1" t="s">
        <v>671</v>
      </c>
      <c r="G2466" s="1" t="s">
        <v>238</v>
      </c>
      <c r="H2466" s="1" t="s">
        <v>239</v>
      </c>
      <c r="I2466" s="16"/>
      <c r="J2466" s="16"/>
      <c r="K2466" s="16"/>
      <c r="L2466" s="16"/>
      <c r="M2466" s="16"/>
      <c r="N2466" s="16"/>
      <c r="O2466" s="16"/>
      <c r="P2466" s="16"/>
      <c r="Q2466" s="16"/>
      <c r="R2466" s="16"/>
      <c r="S2466" s="16"/>
      <c r="T2466" s="16"/>
      <c r="U2466" s="16"/>
      <c r="V2466" s="1" t="s">
        <v>5584</v>
      </c>
      <c r="W2466" s="1" t="s">
        <v>2551</v>
      </c>
      <c r="X2466" s="5" t="s">
        <v>3134</v>
      </c>
      <c r="Y2466" s="5" t="s">
        <v>2737</v>
      </c>
      <c r="Z2466" s="5" t="s">
        <v>2738</v>
      </c>
      <c r="AA2466" s="5"/>
    </row>
    <row r="2467" spans="1:27" ht="12" customHeight="1" x14ac:dyDescent="0.15">
      <c r="A2467" s="1" t="s">
        <v>641</v>
      </c>
      <c r="B2467" s="1" t="s">
        <v>206</v>
      </c>
      <c r="C2467" s="1" t="s">
        <v>19</v>
      </c>
      <c r="D2467" s="1" t="s">
        <v>2466</v>
      </c>
      <c r="E2467" s="1" t="s">
        <v>10</v>
      </c>
      <c r="F2467" s="1" t="s">
        <v>671</v>
      </c>
      <c r="G2467" s="1" t="s">
        <v>240</v>
      </c>
      <c r="H2467" s="1" t="s">
        <v>235</v>
      </c>
      <c r="I2467" s="16"/>
      <c r="J2467" s="16"/>
      <c r="K2467" s="16"/>
      <c r="L2467" s="16"/>
      <c r="M2467" s="16"/>
      <c r="N2467" s="16"/>
      <c r="O2467" s="16"/>
      <c r="P2467" s="16"/>
      <c r="Q2467" s="16"/>
      <c r="R2467" s="16"/>
      <c r="S2467" s="16"/>
      <c r="T2467" s="16"/>
      <c r="U2467" s="16"/>
      <c r="V2467" s="1" t="s">
        <v>5584</v>
      </c>
      <c r="W2467" s="1" t="s">
        <v>2551</v>
      </c>
      <c r="X2467" s="5" t="s">
        <v>3134</v>
      </c>
      <c r="Y2467" s="5" t="s">
        <v>2561</v>
      </c>
      <c r="Z2467" s="5" t="s">
        <v>2734</v>
      </c>
      <c r="AA2467" s="5"/>
    </row>
    <row r="2468" spans="1:27" ht="12" customHeight="1" x14ac:dyDescent="0.15">
      <c r="A2468" s="1" t="s">
        <v>641</v>
      </c>
      <c r="B2468" s="1" t="s">
        <v>206</v>
      </c>
      <c r="C2468" s="1" t="s">
        <v>21</v>
      </c>
      <c r="D2468" s="1" t="s">
        <v>2466</v>
      </c>
      <c r="E2468" s="1" t="s">
        <v>10</v>
      </c>
      <c r="F2468" s="1" t="s">
        <v>671</v>
      </c>
      <c r="G2468" s="1" t="s">
        <v>242</v>
      </c>
      <c r="H2468" s="1" t="s">
        <v>235</v>
      </c>
      <c r="I2468" s="16"/>
      <c r="J2468" s="16"/>
      <c r="K2468" s="16"/>
      <c r="L2468" s="16"/>
      <c r="M2468" s="16"/>
      <c r="N2468" s="16"/>
      <c r="O2468" s="16"/>
      <c r="P2468" s="16"/>
      <c r="Q2468" s="16"/>
      <c r="R2468" s="16"/>
      <c r="S2468" s="16"/>
      <c r="T2468" s="16"/>
      <c r="U2468" s="16"/>
      <c r="V2468" s="1" t="s">
        <v>5584</v>
      </c>
      <c r="W2468" s="1" t="s">
        <v>2551</v>
      </c>
      <c r="X2468" s="5" t="s">
        <v>3134</v>
      </c>
      <c r="Y2468" s="5" t="s">
        <v>2557</v>
      </c>
      <c r="Z2468" s="5" t="s">
        <v>2734</v>
      </c>
      <c r="AA2468" s="5"/>
    </row>
    <row r="2469" spans="1:27" ht="12" customHeight="1" x14ac:dyDescent="0.15">
      <c r="A2469" s="1" t="s">
        <v>641</v>
      </c>
      <c r="B2469" s="1" t="s">
        <v>206</v>
      </c>
      <c r="C2469" s="1" t="s">
        <v>77</v>
      </c>
      <c r="D2469" s="1" t="s">
        <v>2466</v>
      </c>
      <c r="E2469" s="1" t="s">
        <v>10</v>
      </c>
      <c r="F2469" s="1" t="s">
        <v>671</v>
      </c>
      <c r="G2469" s="1" t="s">
        <v>245</v>
      </c>
      <c r="H2469" s="1" t="s">
        <v>239</v>
      </c>
      <c r="I2469" s="16"/>
      <c r="J2469" s="16"/>
      <c r="K2469" s="16"/>
      <c r="L2469" s="16"/>
      <c r="M2469" s="16"/>
      <c r="N2469" s="16"/>
      <c r="O2469" s="16"/>
      <c r="P2469" s="16"/>
      <c r="Q2469" s="16"/>
      <c r="R2469" s="16"/>
      <c r="S2469" s="16"/>
      <c r="T2469" s="16"/>
      <c r="U2469" s="16"/>
      <c r="V2469" s="1" t="s">
        <v>5584</v>
      </c>
      <c r="W2469" s="1" t="s">
        <v>2551</v>
      </c>
      <c r="X2469" s="5" t="s">
        <v>3134</v>
      </c>
      <c r="Y2469" s="5" t="s">
        <v>2740</v>
      </c>
      <c r="Z2469" s="5" t="s">
        <v>2738</v>
      </c>
      <c r="AA2469" s="5"/>
    </row>
    <row r="2470" spans="1:27" ht="12" customHeight="1" x14ac:dyDescent="0.15">
      <c r="A2470" s="1" t="s">
        <v>641</v>
      </c>
      <c r="B2470" s="1" t="s">
        <v>206</v>
      </c>
      <c r="C2470" s="1" t="s">
        <v>244</v>
      </c>
      <c r="D2470" s="1" t="s">
        <v>2466</v>
      </c>
      <c r="E2470" s="1" t="s">
        <v>10</v>
      </c>
      <c r="F2470" s="1" t="s">
        <v>671</v>
      </c>
      <c r="G2470" s="1" t="s">
        <v>249</v>
      </c>
      <c r="H2470" s="1" t="s">
        <v>235</v>
      </c>
      <c r="I2470" s="16"/>
      <c r="J2470" s="16"/>
      <c r="K2470" s="16"/>
      <c r="L2470" s="16"/>
      <c r="M2470" s="16"/>
      <c r="N2470" s="16"/>
      <c r="O2470" s="16"/>
      <c r="P2470" s="16"/>
      <c r="Q2470" s="16"/>
      <c r="R2470" s="16"/>
      <c r="S2470" s="16"/>
      <c r="T2470" s="16"/>
      <c r="U2470" s="16"/>
      <c r="V2470" s="1" t="s">
        <v>5584</v>
      </c>
      <c r="W2470" s="1" t="s">
        <v>2551</v>
      </c>
      <c r="X2470" s="5" t="s">
        <v>3134</v>
      </c>
      <c r="Y2470" s="5" t="s">
        <v>2559</v>
      </c>
      <c r="Z2470" s="5" t="s">
        <v>2734</v>
      </c>
      <c r="AA2470" s="5"/>
    </row>
    <row r="2471" spans="1:27" ht="12" customHeight="1" x14ac:dyDescent="0.15">
      <c r="A2471" s="1" t="s">
        <v>641</v>
      </c>
      <c r="B2471" s="1" t="s">
        <v>208</v>
      </c>
      <c r="C2471" s="1" t="s">
        <v>9</v>
      </c>
      <c r="D2471" s="1" t="s">
        <v>2466</v>
      </c>
      <c r="E2471" s="1" t="s">
        <v>10</v>
      </c>
      <c r="F2471" s="1" t="s">
        <v>672</v>
      </c>
      <c r="G2471" s="1" t="s">
        <v>234</v>
      </c>
      <c r="H2471" s="1" t="s">
        <v>235</v>
      </c>
      <c r="I2471" s="16"/>
      <c r="J2471" s="16"/>
      <c r="K2471" s="16"/>
      <c r="L2471" s="16"/>
      <c r="M2471" s="16"/>
      <c r="N2471" s="16"/>
      <c r="O2471" s="16"/>
      <c r="P2471" s="16"/>
      <c r="Q2471" s="16"/>
      <c r="R2471" s="16"/>
      <c r="S2471" s="16"/>
      <c r="T2471" s="16"/>
      <c r="U2471" s="16"/>
      <c r="V2471" s="1" t="s">
        <v>5584</v>
      </c>
      <c r="W2471" s="1" t="s">
        <v>2551</v>
      </c>
      <c r="X2471" s="5" t="s">
        <v>3135</v>
      </c>
      <c r="Y2471" s="5" t="s">
        <v>2553</v>
      </c>
      <c r="Z2471" s="5" t="s">
        <v>2734</v>
      </c>
      <c r="AA2471" s="5"/>
    </row>
    <row r="2472" spans="1:27" ht="12" customHeight="1" x14ac:dyDescent="0.15">
      <c r="A2472" s="1" t="s">
        <v>641</v>
      </c>
      <c r="B2472" s="1" t="s">
        <v>208</v>
      </c>
      <c r="C2472" s="1" t="s">
        <v>17</v>
      </c>
      <c r="D2472" s="1" t="s">
        <v>2466</v>
      </c>
      <c r="E2472" s="1" t="s">
        <v>10</v>
      </c>
      <c r="F2472" s="1" t="s">
        <v>672</v>
      </c>
      <c r="G2472" s="1" t="s">
        <v>238</v>
      </c>
      <c r="H2472" s="1" t="s">
        <v>239</v>
      </c>
      <c r="I2472" s="16"/>
      <c r="J2472" s="16"/>
      <c r="K2472" s="16"/>
      <c r="L2472" s="16"/>
      <c r="M2472" s="16"/>
      <c r="N2472" s="16"/>
      <c r="O2472" s="16"/>
      <c r="P2472" s="16"/>
      <c r="Q2472" s="16"/>
      <c r="R2472" s="16"/>
      <c r="S2472" s="16"/>
      <c r="T2472" s="16"/>
      <c r="U2472" s="16"/>
      <c r="V2472" s="1" t="s">
        <v>5584</v>
      </c>
      <c r="W2472" s="1" t="s">
        <v>2551</v>
      </c>
      <c r="X2472" s="5" t="s">
        <v>3135</v>
      </c>
      <c r="Y2472" s="5" t="s">
        <v>2737</v>
      </c>
      <c r="Z2472" s="5" t="s">
        <v>2738</v>
      </c>
      <c r="AA2472" s="5"/>
    </row>
    <row r="2473" spans="1:27" ht="12" customHeight="1" x14ac:dyDescent="0.15">
      <c r="A2473" s="1" t="s">
        <v>641</v>
      </c>
      <c r="B2473" s="1" t="s">
        <v>208</v>
      </c>
      <c r="C2473" s="1" t="s">
        <v>19</v>
      </c>
      <c r="D2473" s="1" t="s">
        <v>2466</v>
      </c>
      <c r="E2473" s="1" t="s">
        <v>10</v>
      </c>
      <c r="F2473" s="1" t="s">
        <v>672</v>
      </c>
      <c r="G2473" s="1" t="s">
        <v>240</v>
      </c>
      <c r="H2473" s="1" t="s">
        <v>235</v>
      </c>
      <c r="I2473" s="16"/>
      <c r="J2473" s="16"/>
      <c r="K2473" s="16"/>
      <c r="L2473" s="16"/>
      <c r="M2473" s="16"/>
      <c r="N2473" s="16"/>
      <c r="O2473" s="16"/>
      <c r="P2473" s="16"/>
      <c r="Q2473" s="16"/>
      <c r="R2473" s="16"/>
      <c r="S2473" s="16"/>
      <c r="T2473" s="16"/>
      <c r="U2473" s="16"/>
      <c r="V2473" s="1" t="s">
        <v>5584</v>
      </c>
      <c r="W2473" s="1" t="s">
        <v>2551</v>
      </c>
      <c r="X2473" s="5" t="s">
        <v>3135</v>
      </c>
      <c r="Y2473" s="5" t="s">
        <v>2561</v>
      </c>
      <c r="Z2473" s="5" t="s">
        <v>2734</v>
      </c>
      <c r="AA2473" s="5"/>
    </row>
    <row r="2474" spans="1:27" ht="12" customHeight="1" x14ac:dyDescent="0.15">
      <c r="A2474" s="1" t="s">
        <v>641</v>
      </c>
      <c r="B2474" s="1" t="s">
        <v>208</v>
      </c>
      <c r="C2474" s="1" t="s">
        <v>21</v>
      </c>
      <c r="D2474" s="1" t="s">
        <v>2466</v>
      </c>
      <c r="E2474" s="1" t="s">
        <v>10</v>
      </c>
      <c r="F2474" s="1" t="s">
        <v>672</v>
      </c>
      <c r="G2474" s="1" t="s">
        <v>242</v>
      </c>
      <c r="H2474" s="1" t="s">
        <v>235</v>
      </c>
      <c r="I2474" s="16"/>
      <c r="J2474" s="16"/>
      <c r="K2474" s="16"/>
      <c r="L2474" s="16"/>
      <c r="M2474" s="16"/>
      <c r="N2474" s="16"/>
      <c r="O2474" s="16"/>
      <c r="P2474" s="16"/>
      <c r="Q2474" s="16"/>
      <c r="R2474" s="16"/>
      <c r="S2474" s="16"/>
      <c r="T2474" s="16"/>
      <c r="U2474" s="16"/>
      <c r="V2474" s="1" t="s">
        <v>5584</v>
      </c>
      <c r="W2474" s="1" t="s">
        <v>2551</v>
      </c>
      <c r="X2474" s="5" t="s">
        <v>3135</v>
      </c>
      <c r="Y2474" s="5" t="s">
        <v>2557</v>
      </c>
      <c r="Z2474" s="5" t="s">
        <v>2734</v>
      </c>
      <c r="AA2474" s="5"/>
    </row>
    <row r="2475" spans="1:27" ht="12" customHeight="1" x14ac:dyDescent="0.15">
      <c r="A2475" s="1" t="s">
        <v>641</v>
      </c>
      <c r="B2475" s="1" t="s">
        <v>208</v>
      </c>
      <c r="C2475" s="1" t="s">
        <v>77</v>
      </c>
      <c r="D2475" s="1" t="s">
        <v>2466</v>
      </c>
      <c r="E2475" s="1" t="s">
        <v>10</v>
      </c>
      <c r="F2475" s="1" t="s">
        <v>672</v>
      </c>
      <c r="G2475" s="1" t="s">
        <v>245</v>
      </c>
      <c r="H2475" s="1" t="s">
        <v>239</v>
      </c>
      <c r="I2475" s="16"/>
      <c r="J2475" s="16"/>
      <c r="K2475" s="16"/>
      <c r="L2475" s="16"/>
      <c r="M2475" s="16"/>
      <c r="N2475" s="16"/>
      <c r="O2475" s="16"/>
      <c r="P2475" s="16"/>
      <c r="Q2475" s="16"/>
      <c r="R2475" s="16"/>
      <c r="S2475" s="16"/>
      <c r="T2475" s="16"/>
      <c r="U2475" s="16"/>
      <c r="V2475" s="1" t="s">
        <v>5584</v>
      </c>
      <c r="W2475" s="1" t="s">
        <v>2551</v>
      </c>
      <c r="X2475" s="5" t="s">
        <v>3135</v>
      </c>
      <c r="Y2475" s="5" t="s">
        <v>2740</v>
      </c>
      <c r="Z2475" s="5" t="s">
        <v>2738</v>
      </c>
      <c r="AA2475" s="5"/>
    </row>
    <row r="2476" spans="1:27" ht="12" customHeight="1" x14ac:dyDescent="0.15">
      <c r="A2476" s="1" t="s">
        <v>641</v>
      </c>
      <c r="B2476" s="1" t="s">
        <v>208</v>
      </c>
      <c r="C2476" s="1" t="s">
        <v>244</v>
      </c>
      <c r="D2476" s="1" t="s">
        <v>2466</v>
      </c>
      <c r="E2476" s="1" t="s">
        <v>10</v>
      </c>
      <c r="F2476" s="1" t="s">
        <v>672</v>
      </c>
      <c r="G2476" s="1" t="s">
        <v>249</v>
      </c>
      <c r="H2476" s="1" t="s">
        <v>235</v>
      </c>
      <c r="I2476" s="16"/>
      <c r="J2476" s="16"/>
      <c r="K2476" s="16"/>
      <c r="L2476" s="16"/>
      <c r="M2476" s="16"/>
      <c r="N2476" s="16"/>
      <c r="O2476" s="16"/>
      <c r="P2476" s="16"/>
      <c r="Q2476" s="16"/>
      <c r="R2476" s="16"/>
      <c r="S2476" s="16"/>
      <c r="T2476" s="16"/>
      <c r="U2476" s="16"/>
      <c r="V2476" s="1" t="s">
        <v>5584</v>
      </c>
      <c r="W2476" s="1" t="s">
        <v>2551</v>
      </c>
      <c r="X2476" s="5" t="s">
        <v>3135</v>
      </c>
      <c r="Y2476" s="5" t="s">
        <v>2559</v>
      </c>
      <c r="Z2476" s="5" t="s">
        <v>2734</v>
      </c>
      <c r="AA2476" s="5"/>
    </row>
    <row r="2477" spans="1:27" ht="12" customHeight="1" x14ac:dyDescent="0.15">
      <c r="A2477" s="1" t="s">
        <v>641</v>
      </c>
      <c r="B2477" s="1" t="s">
        <v>62</v>
      </c>
      <c r="C2477" s="1" t="s">
        <v>9</v>
      </c>
      <c r="D2477" s="1" t="s">
        <v>2466</v>
      </c>
      <c r="E2477" s="1" t="s">
        <v>10</v>
      </c>
      <c r="F2477" s="1" t="s">
        <v>673</v>
      </c>
      <c r="G2477" s="1" t="s">
        <v>234</v>
      </c>
      <c r="H2477" s="1" t="s">
        <v>235</v>
      </c>
      <c r="I2477" s="16"/>
      <c r="J2477" s="16"/>
      <c r="K2477" s="16"/>
      <c r="L2477" s="16"/>
      <c r="M2477" s="16"/>
      <c r="N2477" s="16"/>
      <c r="O2477" s="16"/>
      <c r="P2477" s="16"/>
      <c r="Q2477" s="16"/>
      <c r="R2477" s="16"/>
      <c r="S2477" s="16"/>
      <c r="T2477" s="16"/>
      <c r="U2477" s="16"/>
      <c r="V2477" s="1" t="s">
        <v>5584</v>
      </c>
      <c r="W2477" s="1" t="s">
        <v>2551</v>
      </c>
      <c r="X2477" s="5" t="s">
        <v>3136</v>
      </c>
      <c r="Y2477" s="5" t="s">
        <v>2553</v>
      </c>
      <c r="Z2477" s="5" t="s">
        <v>2734</v>
      </c>
      <c r="AA2477" s="5"/>
    </row>
    <row r="2478" spans="1:27" ht="12" customHeight="1" x14ac:dyDescent="0.15">
      <c r="A2478" s="1" t="s">
        <v>641</v>
      </c>
      <c r="B2478" s="1" t="s">
        <v>62</v>
      </c>
      <c r="C2478" s="1" t="s">
        <v>17</v>
      </c>
      <c r="D2478" s="1" t="s">
        <v>2466</v>
      </c>
      <c r="E2478" s="1" t="s">
        <v>10</v>
      </c>
      <c r="F2478" s="1" t="s">
        <v>673</v>
      </c>
      <c r="G2478" s="1" t="s">
        <v>238</v>
      </c>
      <c r="H2478" s="1" t="s">
        <v>239</v>
      </c>
      <c r="I2478" s="16"/>
      <c r="J2478" s="16"/>
      <c r="K2478" s="16"/>
      <c r="L2478" s="16"/>
      <c r="M2478" s="16"/>
      <c r="N2478" s="16"/>
      <c r="O2478" s="16"/>
      <c r="P2478" s="16"/>
      <c r="Q2478" s="16"/>
      <c r="R2478" s="16"/>
      <c r="S2478" s="16"/>
      <c r="T2478" s="16"/>
      <c r="U2478" s="16"/>
      <c r="V2478" s="1" t="s">
        <v>5584</v>
      </c>
      <c r="W2478" s="1" t="s">
        <v>2551</v>
      </c>
      <c r="X2478" s="5" t="s">
        <v>3136</v>
      </c>
      <c r="Y2478" s="5" t="s">
        <v>2737</v>
      </c>
      <c r="Z2478" s="5" t="s">
        <v>2738</v>
      </c>
      <c r="AA2478" s="5"/>
    </row>
    <row r="2479" spans="1:27" ht="12" customHeight="1" x14ac:dyDescent="0.15">
      <c r="A2479" s="1" t="s">
        <v>641</v>
      </c>
      <c r="B2479" s="1" t="s">
        <v>62</v>
      </c>
      <c r="C2479" s="1" t="s">
        <v>19</v>
      </c>
      <c r="D2479" s="1" t="s">
        <v>2466</v>
      </c>
      <c r="E2479" s="1" t="s">
        <v>10</v>
      </c>
      <c r="F2479" s="1" t="s">
        <v>673</v>
      </c>
      <c r="G2479" s="1" t="s">
        <v>240</v>
      </c>
      <c r="H2479" s="1" t="s">
        <v>235</v>
      </c>
      <c r="I2479" s="16"/>
      <c r="J2479" s="16"/>
      <c r="K2479" s="16"/>
      <c r="L2479" s="16"/>
      <c r="M2479" s="16"/>
      <c r="N2479" s="16"/>
      <c r="O2479" s="16"/>
      <c r="P2479" s="16"/>
      <c r="Q2479" s="16"/>
      <c r="R2479" s="16"/>
      <c r="S2479" s="16"/>
      <c r="T2479" s="16"/>
      <c r="U2479" s="16"/>
      <c r="V2479" s="1" t="s">
        <v>5584</v>
      </c>
      <c r="W2479" s="1" t="s">
        <v>2551</v>
      </c>
      <c r="X2479" s="5" t="s">
        <v>3136</v>
      </c>
      <c r="Y2479" s="5" t="s">
        <v>2561</v>
      </c>
      <c r="Z2479" s="5" t="s">
        <v>2734</v>
      </c>
      <c r="AA2479" s="5"/>
    </row>
    <row r="2480" spans="1:27" ht="12" customHeight="1" x14ac:dyDescent="0.15">
      <c r="A2480" s="1" t="s">
        <v>641</v>
      </c>
      <c r="B2480" s="1" t="s">
        <v>62</v>
      </c>
      <c r="C2480" s="1" t="s">
        <v>21</v>
      </c>
      <c r="D2480" s="1" t="s">
        <v>2466</v>
      </c>
      <c r="E2480" s="1" t="s">
        <v>10</v>
      </c>
      <c r="F2480" s="1" t="s">
        <v>673</v>
      </c>
      <c r="G2480" s="1" t="s">
        <v>242</v>
      </c>
      <c r="H2480" s="1" t="s">
        <v>235</v>
      </c>
      <c r="I2480" s="16"/>
      <c r="J2480" s="16"/>
      <c r="K2480" s="16"/>
      <c r="L2480" s="16"/>
      <c r="M2480" s="16"/>
      <c r="N2480" s="16"/>
      <c r="O2480" s="16"/>
      <c r="P2480" s="16"/>
      <c r="Q2480" s="16"/>
      <c r="R2480" s="16"/>
      <c r="S2480" s="16"/>
      <c r="T2480" s="16"/>
      <c r="U2480" s="16"/>
      <c r="V2480" s="1" t="s">
        <v>5584</v>
      </c>
      <c r="W2480" s="1" t="s">
        <v>2551</v>
      </c>
      <c r="X2480" s="5" t="s">
        <v>3136</v>
      </c>
      <c r="Y2480" s="5" t="s">
        <v>2557</v>
      </c>
      <c r="Z2480" s="5" t="s">
        <v>2734</v>
      </c>
      <c r="AA2480" s="5"/>
    </row>
    <row r="2481" spans="1:27" ht="12" customHeight="1" x14ac:dyDescent="0.15">
      <c r="A2481" s="1" t="s">
        <v>641</v>
      </c>
      <c r="B2481" s="1" t="s">
        <v>62</v>
      </c>
      <c r="C2481" s="1" t="s">
        <v>77</v>
      </c>
      <c r="D2481" s="1" t="s">
        <v>2466</v>
      </c>
      <c r="E2481" s="1" t="s">
        <v>10</v>
      </c>
      <c r="F2481" s="1" t="s">
        <v>673</v>
      </c>
      <c r="G2481" s="1" t="s">
        <v>245</v>
      </c>
      <c r="H2481" s="1" t="s">
        <v>239</v>
      </c>
      <c r="I2481" s="16"/>
      <c r="J2481" s="16"/>
      <c r="K2481" s="16"/>
      <c r="L2481" s="16"/>
      <c r="M2481" s="16"/>
      <c r="N2481" s="16"/>
      <c r="O2481" s="16"/>
      <c r="P2481" s="16"/>
      <c r="Q2481" s="16"/>
      <c r="R2481" s="16"/>
      <c r="S2481" s="16"/>
      <c r="T2481" s="16"/>
      <c r="U2481" s="16"/>
      <c r="V2481" s="1" t="s">
        <v>5584</v>
      </c>
      <c r="W2481" s="1" t="s">
        <v>2551</v>
      </c>
      <c r="X2481" s="5" t="s">
        <v>3136</v>
      </c>
      <c r="Y2481" s="5" t="s">
        <v>2740</v>
      </c>
      <c r="Z2481" s="5" t="s">
        <v>2738</v>
      </c>
      <c r="AA2481" s="5"/>
    </row>
    <row r="2482" spans="1:27" ht="12" customHeight="1" x14ac:dyDescent="0.15">
      <c r="A2482" s="1" t="s">
        <v>641</v>
      </c>
      <c r="B2482" s="1" t="s">
        <v>62</v>
      </c>
      <c r="C2482" s="1" t="s">
        <v>244</v>
      </c>
      <c r="D2482" s="1" t="s">
        <v>2466</v>
      </c>
      <c r="E2482" s="1" t="s">
        <v>10</v>
      </c>
      <c r="F2482" s="1" t="s">
        <v>673</v>
      </c>
      <c r="G2482" s="1" t="s">
        <v>249</v>
      </c>
      <c r="H2482" s="1" t="s">
        <v>235</v>
      </c>
      <c r="I2482" s="16"/>
      <c r="J2482" s="16"/>
      <c r="K2482" s="16"/>
      <c r="L2482" s="16"/>
      <c r="M2482" s="16"/>
      <c r="N2482" s="16"/>
      <c r="O2482" s="16"/>
      <c r="P2482" s="16"/>
      <c r="Q2482" s="16"/>
      <c r="R2482" s="16"/>
      <c r="S2482" s="16"/>
      <c r="T2482" s="16"/>
      <c r="U2482" s="16"/>
      <c r="V2482" s="1" t="s">
        <v>5584</v>
      </c>
      <c r="W2482" s="1" t="s">
        <v>2551</v>
      </c>
      <c r="X2482" s="5" t="s">
        <v>3136</v>
      </c>
      <c r="Y2482" s="5" t="s">
        <v>2559</v>
      </c>
      <c r="Z2482" s="5" t="s">
        <v>2734</v>
      </c>
      <c r="AA2482" s="5"/>
    </row>
    <row r="2483" spans="1:27" ht="12" customHeight="1" x14ac:dyDescent="0.15">
      <c r="A2483" s="1" t="s">
        <v>641</v>
      </c>
      <c r="B2483" s="1" t="s">
        <v>212</v>
      </c>
      <c r="C2483" s="1" t="s">
        <v>9</v>
      </c>
      <c r="D2483" s="1" t="s">
        <v>2466</v>
      </c>
      <c r="E2483" s="1" t="s">
        <v>213</v>
      </c>
      <c r="F2483" s="1" t="s">
        <v>284</v>
      </c>
      <c r="G2483" s="1" t="s">
        <v>215</v>
      </c>
      <c r="H2483" s="1" t="s">
        <v>216</v>
      </c>
      <c r="I2483" s="16"/>
      <c r="J2483" s="16"/>
      <c r="K2483" s="16"/>
      <c r="L2483" s="16"/>
      <c r="M2483" s="16"/>
      <c r="N2483" s="16"/>
      <c r="O2483" s="16"/>
      <c r="P2483" s="16"/>
      <c r="Q2483" s="16"/>
      <c r="R2483" s="16"/>
      <c r="S2483" s="16"/>
      <c r="T2483" s="16"/>
      <c r="U2483" s="16"/>
      <c r="V2483" s="1" t="s">
        <v>5584</v>
      </c>
      <c r="W2483" s="1" t="s">
        <v>2717</v>
      </c>
      <c r="X2483" s="5" t="s">
        <v>2768</v>
      </c>
      <c r="Y2483" s="5" t="s">
        <v>2719</v>
      </c>
      <c r="Z2483" s="5" t="s">
        <v>2720</v>
      </c>
      <c r="AA2483" s="5"/>
    </row>
    <row r="2484" spans="1:27" ht="12" customHeight="1" x14ac:dyDescent="0.15">
      <c r="A2484" s="1" t="s">
        <v>641</v>
      </c>
      <c r="B2484" s="1" t="s">
        <v>285</v>
      </c>
      <c r="C2484" s="1" t="s">
        <v>9</v>
      </c>
      <c r="D2484" s="1" t="s">
        <v>2466</v>
      </c>
      <c r="E2484" s="1" t="s">
        <v>213</v>
      </c>
      <c r="F2484" s="1" t="s">
        <v>286</v>
      </c>
      <c r="G2484" s="1" t="s">
        <v>215</v>
      </c>
      <c r="H2484" s="1" t="s">
        <v>216</v>
      </c>
      <c r="I2484" s="16"/>
      <c r="J2484" s="16"/>
      <c r="K2484" s="16"/>
      <c r="L2484" s="16"/>
      <c r="M2484" s="16"/>
      <c r="N2484" s="16"/>
      <c r="O2484" s="16"/>
      <c r="P2484" s="16"/>
      <c r="Q2484" s="16"/>
      <c r="R2484" s="16"/>
      <c r="S2484" s="16"/>
      <c r="T2484" s="16"/>
      <c r="U2484" s="16"/>
      <c r="V2484" s="1" t="s">
        <v>5584</v>
      </c>
      <c r="W2484" s="1" t="s">
        <v>2717</v>
      </c>
      <c r="X2484" s="5" t="s">
        <v>2769</v>
      </c>
      <c r="Y2484" s="5" t="s">
        <v>2719</v>
      </c>
      <c r="Z2484" s="5" t="s">
        <v>2720</v>
      </c>
      <c r="AA2484" s="5"/>
    </row>
    <row r="2485" spans="1:27" ht="12" customHeight="1" x14ac:dyDescent="0.15">
      <c r="A2485" s="1" t="s">
        <v>674</v>
      </c>
      <c r="B2485" s="1" t="s">
        <v>8</v>
      </c>
      <c r="C2485" s="1" t="s">
        <v>9</v>
      </c>
      <c r="D2485" s="1" t="s">
        <v>2467</v>
      </c>
      <c r="E2485" s="1" t="s">
        <v>10</v>
      </c>
      <c r="F2485" s="1" t="s">
        <v>675</v>
      </c>
      <c r="G2485" s="1" t="s">
        <v>234</v>
      </c>
      <c r="H2485" s="1" t="s">
        <v>235</v>
      </c>
      <c r="I2485" s="16"/>
      <c r="J2485" s="16"/>
      <c r="K2485" s="16"/>
      <c r="L2485" s="16"/>
      <c r="M2485" s="16"/>
      <c r="N2485" s="16"/>
      <c r="O2485" s="16"/>
      <c r="P2485" s="16"/>
      <c r="Q2485" s="16"/>
      <c r="R2485" s="16"/>
      <c r="S2485" s="16"/>
      <c r="T2485" s="16"/>
      <c r="U2485" s="16"/>
      <c r="V2485" s="1" t="s">
        <v>5585</v>
      </c>
      <c r="W2485" s="1" t="s">
        <v>2551</v>
      </c>
      <c r="X2485" s="5" t="s">
        <v>3137</v>
      </c>
      <c r="Y2485" s="5" t="s">
        <v>2553</v>
      </c>
      <c r="Z2485" s="5" t="s">
        <v>2734</v>
      </c>
      <c r="AA2485" s="5"/>
    </row>
    <row r="2486" spans="1:27" ht="12" customHeight="1" x14ac:dyDescent="0.15">
      <c r="A2486" s="1" t="s">
        <v>674</v>
      </c>
      <c r="B2486" s="1" t="s">
        <v>8</v>
      </c>
      <c r="C2486" s="1" t="s">
        <v>15</v>
      </c>
      <c r="D2486" s="1" t="s">
        <v>2467</v>
      </c>
      <c r="E2486" s="1" t="s">
        <v>10</v>
      </c>
      <c r="F2486" s="1" t="s">
        <v>675</v>
      </c>
      <c r="G2486" s="1" t="s">
        <v>236</v>
      </c>
      <c r="H2486" s="1" t="s">
        <v>644</v>
      </c>
      <c r="I2486" s="16"/>
      <c r="J2486" s="16"/>
      <c r="K2486" s="16"/>
      <c r="L2486" s="16"/>
      <c r="M2486" s="16"/>
      <c r="N2486" s="16"/>
      <c r="O2486" s="16"/>
      <c r="P2486" s="16"/>
      <c r="Q2486" s="16"/>
      <c r="R2486" s="16"/>
      <c r="S2486" s="16"/>
      <c r="T2486" s="16"/>
      <c r="U2486" s="16"/>
      <c r="V2486" s="1" t="s">
        <v>5585</v>
      </c>
      <c r="W2486" s="1" t="s">
        <v>2551</v>
      </c>
      <c r="X2486" s="5" t="s">
        <v>3137</v>
      </c>
      <c r="Y2486" s="5" t="s">
        <v>2735</v>
      </c>
      <c r="Z2486" s="5" t="s">
        <v>644</v>
      </c>
      <c r="AA2486" s="5"/>
    </row>
    <row r="2487" spans="1:27" ht="12" customHeight="1" x14ac:dyDescent="0.15">
      <c r="A2487" s="1" t="s">
        <v>674</v>
      </c>
      <c r="B2487" s="1" t="s">
        <v>8</v>
      </c>
      <c r="C2487" s="1" t="s">
        <v>17</v>
      </c>
      <c r="D2487" s="1" t="s">
        <v>2467</v>
      </c>
      <c r="E2487" s="1" t="s">
        <v>10</v>
      </c>
      <c r="F2487" s="1" t="s">
        <v>675</v>
      </c>
      <c r="G2487" s="1" t="s">
        <v>238</v>
      </c>
      <c r="H2487" s="1" t="s">
        <v>239</v>
      </c>
      <c r="I2487" s="16"/>
      <c r="J2487" s="16"/>
      <c r="K2487" s="16"/>
      <c r="L2487" s="16"/>
      <c r="M2487" s="16"/>
      <c r="N2487" s="16"/>
      <c r="O2487" s="16"/>
      <c r="P2487" s="16"/>
      <c r="Q2487" s="16"/>
      <c r="R2487" s="16"/>
      <c r="S2487" s="16"/>
      <c r="T2487" s="16"/>
      <c r="U2487" s="16"/>
      <c r="V2487" s="1" t="s">
        <v>5585</v>
      </c>
      <c r="W2487" s="1" t="s">
        <v>2551</v>
      </c>
      <c r="X2487" s="5" t="s">
        <v>3137</v>
      </c>
      <c r="Y2487" s="5" t="s">
        <v>2737</v>
      </c>
      <c r="Z2487" s="5" t="s">
        <v>2738</v>
      </c>
      <c r="AA2487" s="5"/>
    </row>
    <row r="2488" spans="1:27" ht="12" customHeight="1" x14ac:dyDescent="0.15">
      <c r="A2488" s="1" t="s">
        <v>674</v>
      </c>
      <c r="B2488" s="1" t="s">
        <v>8</v>
      </c>
      <c r="C2488" s="1" t="s">
        <v>19</v>
      </c>
      <c r="D2488" s="1" t="s">
        <v>2467</v>
      </c>
      <c r="E2488" s="1" t="s">
        <v>10</v>
      </c>
      <c r="F2488" s="1" t="s">
        <v>675</v>
      </c>
      <c r="G2488" s="1" t="s">
        <v>240</v>
      </c>
      <c r="H2488" s="1" t="s">
        <v>235</v>
      </c>
      <c r="I2488" s="16"/>
      <c r="J2488" s="16"/>
      <c r="K2488" s="16"/>
      <c r="L2488" s="16"/>
      <c r="M2488" s="16"/>
      <c r="N2488" s="16"/>
      <c r="O2488" s="16"/>
      <c r="P2488" s="16"/>
      <c r="Q2488" s="16"/>
      <c r="R2488" s="16"/>
      <c r="S2488" s="16"/>
      <c r="T2488" s="16"/>
      <c r="U2488" s="16"/>
      <c r="V2488" s="1" t="s">
        <v>5585</v>
      </c>
      <c r="W2488" s="1" t="s">
        <v>2551</v>
      </c>
      <c r="X2488" s="5" t="s">
        <v>3137</v>
      </c>
      <c r="Y2488" s="5" t="s">
        <v>2561</v>
      </c>
      <c r="Z2488" s="5" t="s">
        <v>2734</v>
      </c>
      <c r="AA2488" s="5"/>
    </row>
    <row r="2489" spans="1:27" ht="12" customHeight="1" x14ac:dyDescent="0.15">
      <c r="A2489" s="1" t="s">
        <v>674</v>
      </c>
      <c r="B2489" s="1" t="s">
        <v>8</v>
      </c>
      <c r="C2489" s="1" t="s">
        <v>21</v>
      </c>
      <c r="D2489" s="1" t="s">
        <v>2467</v>
      </c>
      <c r="E2489" s="1" t="s">
        <v>10</v>
      </c>
      <c r="F2489" s="1" t="s">
        <v>675</v>
      </c>
      <c r="G2489" s="1" t="s">
        <v>242</v>
      </c>
      <c r="H2489" s="1" t="s">
        <v>235</v>
      </c>
      <c r="I2489" s="16"/>
      <c r="J2489" s="16"/>
      <c r="K2489" s="16"/>
      <c r="L2489" s="16"/>
      <c r="M2489" s="16"/>
      <c r="N2489" s="16"/>
      <c r="O2489" s="16"/>
      <c r="P2489" s="16"/>
      <c r="Q2489" s="16"/>
      <c r="R2489" s="16"/>
      <c r="S2489" s="16"/>
      <c r="T2489" s="16"/>
      <c r="U2489" s="16"/>
      <c r="V2489" s="1" t="s">
        <v>5585</v>
      </c>
      <c r="W2489" s="1" t="s">
        <v>2551</v>
      </c>
      <c r="X2489" s="5" t="s">
        <v>3137</v>
      </c>
      <c r="Y2489" s="5" t="s">
        <v>2557</v>
      </c>
      <c r="Z2489" s="5" t="s">
        <v>2734</v>
      </c>
      <c r="AA2489" s="5"/>
    </row>
    <row r="2490" spans="1:27" ht="12" customHeight="1" x14ac:dyDescent="0.15">
      <c r="A2490" s="1" t="s">
        <v>674</v>
      </c>
      <c r="B2490" s="1" t="s">
        <v>8</v>
      </c>
      <c r="C2490" s="1" t="s">
        <v>23</v>
      </c>
      <c r="D2490" s="1" t="s">
        <v>2467</v>
      </c>
      <c r="E2490" s="1" t="s">
        <v>10</v>
      </c>
      <c r="F2490" s="1" t="s">
        <v>675</v>
      </c>
      <c r="G2490" s="1" t="s">
        <v>243</v>
      </c>
      <c r="H2490" s="1" t="s">
        <v>644</v>
      </c>
      <c r="I2490" s="16"/>
      <c r="J2490" s="16"/>
      <c r="K2490" s="16"/>
      <c r="L2490" s="16"/>
      <c r="M2490" s="16"/>
      <c r="N2490" s="16"/>
      <c r="O2490" s="16"/>
      <c r="P2490" s="16"/>
      <c r="Q2490" s="16"/>
      <c r="R2490" s="16"/>
      <c r="S2490" s="16"/>
      <c r="T2490" s="16"/>
      <c r="U2490" s="16"/>
      <c r="V2490" s="1" t="s">
        <v>5585</v>
      </c>
      <c r="W2490" s="1" t="s">
        <v>2551</v>
      </c>
      <c r="X2490" s="5" t="s">
        <v>3137</v>
      </c>
      <c r="Y2490" s="5" t="s">
        <v>2739</v>
      </c>
      <c r="Z2490" s="5" t="s">
        <v>644</v>
      </c>
      <c r="AA2490" s="5"/>
    </row>
    <row r="2491" spans="1:27" ht="12" customHeight="1" x14ac:dyDescent="0.15">
      <c r="A2491" s="1" t="s">
        <v>674</v>
      </c>
      <c r="B2491" s="1" t="s">
        <v>8</v>
      </c>
      <c r="C2491" s="1" t="s">
        <v>77</v>
      </c>
      <c r="D2491" s="1" t="s">
        <v>2467</v>
      </c>
      <c r="E2491" s="1" t="s">
        <v>10</v>
      </c>
      <c r="F2491" s="1" t="s">
        <v>675</v>
      </c>
      <c r="G2491" s="1" t="s">
        <v>245</v>
      </c>
      <c r="H2491" s="1" t="s">
        <v>239</v>
      </c>
      <c r="I2491" s="16"/>
      <c r="J2491" s="16"/>
      <c r="K2491" s="16"/>
      <c r="L2491" s="16"/>
      <c r="M2491" s="16"/>
      <c r="N2491" s="16"/>
      <c r="O2491" s="16"/>
      <c r="P2491" s="16"/>
      <c r="Q2491" s="16"/>
      <c r="R2491" s="16"/>
      <c r="S2491" s="16"/>
      <c r="T2491" s="16"/>
      <c r="U2491" s="16"/>
      <c r="V2491" s="1" t="s">
        <v>5585</v>
      </c>
      <c r="W2491" s="1" t="s">
        <v>2551</v>
      </c>
      <c r="X2491" s="5" t="s">
        <v>3137</v>
      </c>
      <c r="Y2491" s="5" t="s">
        <v>2740</v>
      </c>
      <c r="Z2491" s="5" t="s">
        <v>2738</v>
      </c>
      <c r="AA2491" s="5"/>
    </row>
    <row r="2492" spans="1:27" ht="12" customHeight="1" x14ac:dyDescent="0.15">
      <c r="A2492" s="1" t="s">
        <v>674</v>
      </c>
      <c r="B2492" s="1" t="s">
        <v>8</v>
      </c>
      <c r="C2492" s="1" t="s">
        <v>244</v>
      </c>
      <c r="D2492" s="1" t="s">
        <v>2467</v>
      </c>
      <c r="E2492" s="1" t="s">
        <v>10</v>
      </c>
      <c r="F2492" s="1" t="s">
        <v>675</v>
      </c>
      <c r="G2492" s="1" t="s">
        <v>249</v>
      </c>
      <c r="H2492" s="1" t="s">
        <v>235</v>
      </c>
      <c r="I2492" s="16"/>
      <c r="J2492" s="16"/>
      <c r="K2492" s="16"/>
      <c r="L2492" s="16"/>
      <c r="M2492" s="16"/>
      <c r="N2492" s="16"/>
      <c r="O2492" s="16"/>
      <c r="P2492" s="16"/>
      <c r="Q2492" s="16"/>
      <c r="R2492" s="16"/>
      <c r="S2492" s="16"/>
      <c r="T2492" s="16"/>
      <c r="U2492" s="16"/>
      <c r="V2492" s="1" t="s">
        <v>5585</v>
      </c>
      <c r="W2492" s="1" t="s">
        <v>2551</v>
      </c>
      <c r="X2492" s="5" t="s">
        <v>3137</v>
      </c>
      <c r="Y2492" s="5" t="s">
        <v>2559</v>
      </c>
      <c r="Z2492" s="5" t="s">
        <v>2734</v>
      </c>
      <c r="AA2492" s="5"/>
    </row>
    <row r="2493" spans="1:27" ht="12" customHeight="1" x14ac:dyDescent="0.15">
      <c r="A2493" s="1" t="s">
        <v>674</v>
      </c>
      <c r="B2493" s="1" t="s">
        <v>25</v>
      </c>
      <c r="C2493" s="1" t="s">
        <v>9</v>
      </c>
      <c r="D2493" s="1" t="s">
        <v>2467</v>
      </c>
      <c r="E2493" s="1" t="s">
        <v>10</v>
      </c>
      <c r="F2493" s="1" t="s">
        <v>676</v>
      </c>
      <c r="G2493" s="1" t="s">
        <v>234</v>
      </c>
      <c r="H2493" s="1" t="s">
        <v>235</v>
      </c>
      <c r="I2493" s="16"/>
      <c r="J2493" s="16"/>
      <c r="K2493" s="16"/>
      <c r="L2493" s="16"/>
      <c r="M2493" s="16"/>
      <c r="N2493" s="16"/>
      <c r="O2493" s="16"/>
      <c r="P2493" s="16"/>
      <c r="Q2493" s="16"/>
      <c r="R2493" s="16"/>
      <c r="S2493" s="16"/>
      <c r="T2493" s="16"/>
      <c r="U2493" s="16"/>
      <c r="V2493" s="1" t="s">
        <v>5585</v>
      </c>
      <c r="W2493" s="1" t="s">
        <v>2551</v>
      </c>
      <c r="X2493" s="5" t="s">
        <v>3138</v>
      </c>
      <c r="Y2493" s="5" t="s">
        <v>2553</v>
      </c>
      <c r="Z2493" s="5" t="s">
        <v>2734</v>
      </c>
      <c r="AA2493" s="5"/>
    </row>
    <row r="2494" spans="1:27" ht="12" customHeight="1" x14ac:dyDescent="0.15">
      <c r="A2494" s="1" t="s">
        <v>674</v>
      </c>
      <c r="B2494" s="1" t="s">
        <v>25</v>
      </c>
      <c r="C2494" s="1" t="s">
        <v>15</v>
      </c>
      <c r="D2494" s="1" t="s">
        <v>2467</v>
      </c>
      <c r="E2494" s="1" t="s">
        <v>10</v>
      </c>
      <c r="F2494" s="1" t="s">
        <v>676</v>
      </c>
      <c r="G2494" s="1" t="s">
        <v>236</v>
      </c>
      <c r="H2494" s="1" t="s">
        <v>644</v>
      </c>
      <c r="I2494" s="16"/>
      <c r="J2494" s="16"/>
      <c r="K2494" s="16"/>
      <c r="L2494" s="16"/>
      <c r="M2494" s="16"/>
      <c r="N2494" s="16"/>
      <c r="O2494" s="16"/>
      <c r="P2494" s="16"/>
      <c r="Q2494" s="16"/>
      <c r="R2494" s="16"/>
      <c r="S2494" s="16"/>
      <c r="T2494" s="16"/>
      <c r="U2494" s="16"/>
      <c r="V2494" s="1" t="s">
        <v>5585</v>
      </c>
      <c r="W2494" s="1" t="s">
        <v>2551</v>
      </c>
      <c r="X2494" s="5" t="s">
        <v>3138</v>
      </c>
      <c r="Y2494" s="5" t="s">
        <v>2735</v>
      </c>
      <c r="Z2494" s="5" t="s">
        <v>644</v>
      </c>
      <c r="AA2494" s="5"/>
    </row>
    <row r="2495" spans="1:27" ht="12" customHeight="1" x14ac:dyDescent="0.15">
      <c r="A2495" s="1" t="s">
        <v>674</v>
      </c>
      <c r="B2495" s="1" t="s">
        <v>25</v>
      </c>
      <c r="C2495" s="1" t="s">
        <v>17</v>
      </c>
      <c r="D2495" s="1" t="s">
        <v>2467</v>
      </c>
      <c r="E2495" s="1" t="s">
        <v>10</v>
      </c>
      <c r="F2495" s="1" t="s">
        <v>676</v>
      </c>
      <c r="G2495" s="1" t="s">
        <v>238</v>
      </c>
      <c r="H2495" s="1" t="s">
        <v>239</v>
      </c>
      <c r="I2495" s="16"/>
      <c r="J2495" s="16"/>
      <c r="K2495" s="16"/>
      <c r="L2495" s="16"/>
      <c r="M2495" s="16"/>
      <c r="N2495" s="16"/>
      <c r="O2495" s="16"/>
      <c r="P2495" s="16"/>
      <c r="Q2495" s="16"/>
      <c r="R2495" s="16"/>
      <c r="S2495" s="16"/>
      <c r="T2495" s="16"/>
      <c r="U2495" s="16"/>
      <c r="V2495" s="1" t="s">
        <v>5585</v>
      </c>
      <c r="W2495" s="1" t="s">
        <v>2551</v>
      </c>
      <c r="X2495" s="5" t="s">
        <v>3138</v>
      </c>
      <c r="Y2495" s="5" t="s">
        <v>2737</v>
      </c>
      <c r="Z2495" s="5" t="s">
        <v>2738</v>
      </c>
      <c r="AA2495" s="5"/>
    </row>
    <row r="2496" spans="1:27" ht="12" customHeight="1" x14ac:dyDescent="0.15">
      <c r="A2496" s="1" t="s">
        <v>674</v>
      </c>
      <c r="B2496" s="1" t="s">
        <v>25</v>
      </c>
      <c r="C2496" s="1" t="s">
        <v>19</v>
      </c>
      <c r="D2496" s="1" t="s">
        <v>2467</v>
      </c>
      <c r="E2496" s="1" t="s">
        <v>10</v>
      </c>
      <c r="F2496" s="1" t="s">
        <v>676</v>
      </c>
      <c r="G2496" s="1" t="s">
        <v>240</v>
      </c>
      <c r="H2496" s="1" t="s">
        <v>235</v>
      </c>
      <c r="I2496" s="16"/>
      <c r="J2496" s="16"/>
      <c r="K2496" s="16"/>
      <c r="L2496" s="16"/>
      <c r="M2496" s="16"/>
      <c r="N2496" s="16"/>
      <c r="O2496" s="16"/>
      <c r="P2496" s="16"/>
      <c r="Q2496" s="16"/>
      <c r="R2496" s="16"/>
      <c r="S2496" s="16"/>
      <c r="T2496" s="16"/>
      <c r="U2496" s="16"/>
      <c r="V2496" s="1" t="s">
        <v>5585</v>
      </c>
      <c r="W2496" s="1" t="s">
        <v>2551</v>
      </c>
      <c r="X2496" s="5" t="s">
        <v>3138</v>
      </c>
      <c r="Y2496" s="5" t="s">
        <v>2561</v>
      </c>
      <c r="Z2496" s="5" t="s">
        <v>2734</v>
      </c>
      <c r="AA2496" s="5"/>
    </row>
    <row r="2497" spans="1:27" ht="12" customHeight="1" x14ac:dyDescent="0.15">
      <c r="A2497" s="1" t="s">
        <v>674</v>
      </c>
      <c r="B2497" s="1" t="s">
        <v>25</v>
      </c>
      <c r="C2497" s="1" t="s">
        <v>21</v>
      </c>
      <c r="D2497" s="1" t="s">
        <v>2467</v>
      </c>
      <c r="E2497" s="1" t="s">
        <v>10</v>
      </c>
      <c r="F2497" s="1" t="s">
        <v>676</v>
      </c>
      <c r="G2497" s="1" t="s">
        <v>242</v>
      </c>
      <c r="H2497" s="1" t="s">
        <v>235</v>
      </c>
      <c r="I2497" s="16"/>
      <c r="J2497" s="16"/>
      <c r="K2497" s="16"/>
      <c r="L2497" s="16"/>
      <c r="M2497" s="16"/>
      <c r="N2497" s="16"/>
      <c r="O2497" s="16"/>
      <c r="P2497" s="16"/>
      <c r="Q2497" s="16"/>
      <c r="R2497" s="16"/>
      <c r="S2497" s="16"/>
      <c r="T2497" s="16"/>
      <c r="U2497" s="16"/>
      <c r="V2497" s="1" t="s">
        <v>5585</v>
      </c>
      <c r="W2497" s="1" t="s">
        <v>2551</v>
      </c>
      <c r="X2497" s="5" t="s">
        <v>3138</v>
      </c>
      <c r="Y2497" s="5" t="s">
        <v>2557</v>
      </c>
      <c r="Z2497" s="5" t="s">
        <v>2734</v>
      </c>
      <c r="AA2497" s="5"/>
    </row>
    <row r="2498" spans="1:27" ht="12" customHeight="1" x14ac:dyDescent="0.15">
      <c r="A2498" s="1" t="s">
        <v>674</v>
      </c>
      <c r="B2498" s="1" t="s">
        <v>25</v>
      </c>
      <c r="C2498" s="1" t="s">
        <v>23</v>
      </c>
      <c r="D2498" s="1" t="s">
        <v>2467</v>
      </c>
      <c r="E2498" s="1" t="s">
        <v>10</v>
      </c>
      <c r="F2498" s="1" t="s">
        <v>676</v>
      </c>
      <c r="G2498" s="1" t="s">
        <v>243</v>
      </c>
      <c r="H2498" s="1" t="s">
        <v>644</v>
      </c>
      <c r="I2498" s="16"/>
      <c r="J2498" s="16"/>
      <c r="K2498" s="16"/>
      <c r="L2498" s="16"/>
      <c r="M2498" s="16"/>
      <c r="N2498" s="16"/>
      <c r="O2498" s="16"/>
      <c r="P2498" s="16"/>
      <c r="Q2498" s="16"/>
      <c r="R2498" s="16"/>
      <c r="S2498" s="16"/>
      <c r="T2498" s="16"/>
      <c r="U2498" s="16"/>
      <c r="V2498" s="1" t="s">
        <v>5585</v>
      </c>
      <c r="W2498" s="1" t="s">
        <v>2551</v>
      </c>
      <c r="X2498" s="5" t="s">
        <v>3138</v>
      </c>
      <c r="Y2498" s="5" t="s">
        <v>2739</v>
      </c>
      <c r="Z2498" s="5" t="s">
        <v>644</v>
      </c>
      <c r="AA2498" s="5"/>
    </row>
    <row r="2499" spans="1:27" ht="12" customHeight="1" x14ac:dyDescent="0.15">
      <c r="A2499" s="1" t="s">
        <v>674</v>
      </c>
      <c r="B2499" s="1" t="s">
        <v>25</v>
      </c>
      <c r="C2499" s="1" t="s">
        <v>77</v>
      </c>
      <c r="D2499" s="1" t="s">
        <v>2467</v>
      </c>
      <c r="E2499" s="1" t="s">
        <v>10</v>
      </c>
      <c r="F2499" s="1" t="s">
        <v>676</v>
      </c>
      <c r="G2499" s="1" t="s">
        <v>245</v>
      </c>
      <c r="H2499" s="1" t="s">
        <v>239</v>
      </c>
      <c r="I2499" s="16"/>
      <c r="J2499" s="16"/>
      <c r="K2499" s="16"/>
      <c r="L2499" s="16"/>
      <c r="M2499" s="16"/>
      <c r="N2499" s="16"/>
      <c r="O2499" s="16"/>
      <c r="P2499" s="16"/>
      <c r="Q2499" s="16"/>
      <c r="R2499" s="16"/>
      <c r="S2499" s="16"/>
      <c r="T2499" s="16"/>
      <c r="U2499" s="16"/>
      <c r="V2499" s="1" t="s">
        <v>5585</v>
      </c>
      <c r="W2499" s="1" t="s">
        <v>2551</v>
      </c>
      <c r="X2499" s="5" t="s">
        <v>3138</v>
      </c>
      <c r="Y2499" s="5" t="s">
        <v>2740</v>
      </c>
      <c r="Z2499" s="5" t="s">
        <v>2738</v>
      </c>
      <c r="AA2499" s="5"/>
    </row>
    <row r="2500" spans="1:27" ht="12" customHeight="1" x14ac:dyDescent="0.15">
      <c r="A2500" s="1" t="s">
        <v>674</v>
      </c>
      <c r="B2500" s="1" t="s">
        <v>25</v>
      </c>
      <c r="C2500" s="1" t="s">
        <v>244</v>
      </c>
      <c r="D2500" s="1" t="s">
        <v>2467</v>
      </c>
      <c r="E2500" s="1" t="s">
        <v>10</v>
      </c>
      <c r="F2500" s="1" t="s">
        <v>676</v>
      </c>
      <c r="G2500" s="1" t="s">
        <v>249</v>
      </c>
      <c r="H2500" s="1" t="s">
        <v>235</v>
      </c>
      <c r="I2500" s="16"/>
      <c r="J2500" s="16"/>
      <c r="K2500" s="16"/>
      <c r="L2500" s="16"/>
      <c r="M2500" s="16"/>
      <c r="N2500" s="16"/>
      <c r="O2500" s="16"/>
      <c r="P2500" s="16"/>
      <c r="Q2500" s="16"/>
      <c r="R2500" s="16"/>
      <c r="S2500" s="16"/>
      <c r="T2500" s="16"/>
      <c r="U2500" s="16"/>
      <c r="V2500" s="1" t="s">
        <v>5585</v>
      </c>
      <c r="W2500" s="1" t="s">
        <v>2551</v>
      </c>
      <c r="X2500" s="5" t="s">
        <v>3138</v>
      </c>
      <c r="Y2500" s="5" t="s">
        <v>2559</v>
      </c>
      <c r="Z2500" s="5" t="s">
        <v>2734</v>
      </c>
      <c r="AA2500" s="5"/>
    </row>
    <row r="2501" spans="1:27" ht="12" customHeight="1" x14ac:dyDescent="0.15">
      <c r="A2501" s="1" t="s">
        <v>674</v>
      </c>
      <c r="B2501" s="1" t="s">
        <v>27</v>
      </c>
      <c r="C2501" s="1" t="s">
        <v>9</v>
      </c>
      <c r="D2501" s="1" t="s">
        <v>2467</v>
      </c>
      <c r="E2501" s="1" t="s">
        <v>10</v>
      </c>
      <c r="F2501" s="1" t="s">
        <v>677</v>
      </c>
      <c r="G2501" s="1" t="s">
        <v>234</v>
      </c>
      <c r="H2501" s="1" t="s">
        <v>235</v>
      </c>
      <c r="I2501" s="16"/>
      <c r="J2501" s="16"/>
      <c r="K2501" s="16"/>
      <c r="L2501" s="16"/>
      <c r="M2501" s="16"/>
      <c r="N2501" s="16"/>
      <c r="O2501" s="16"/>
      <c r="P2501" s="16"/>
      <c r="Q2501" s="16"/>
      <c r="R2501" s="16"/>
      <c r="S2501" s="16"/>
      <c r="T2501" s="16"/>
      <c r="U2501" s="16"/>
      <c r="V2501" s="1" t="s">
        <v>5585</v>
      </c>
      <c r="W2501" s="1" t="s">
        <v>2551</v>
      </c>
      <c r="X2501" s="5" t="s">
        <v>3139</v>
      </c>
      <c r="Y2501" s="5" t="s">
        <v>2553</v>
      </c>
      <c r="Z2501" s="5" t="s">
        <v>2734</v>
      </c>
      <c r="AA2501" s="5"/>
    </row>
    <row r="2502" spans="1:27" ht="12" customHeight="1" x14ac:dyDescent="0.15">
      <c r="A2502" s="1" t="s">
        <v>674</v>
      </c>
      <c r="B2502" s="1" t="s">
        <v>27</v>
      </c>
      <c r="C2502" s="1" t="s">
        <v>15</v>
      </c>
      <c r="D2502" s="1" t="s">
        <v>2467</v>
      </c>
      <c r="E2502" s="1" t="s">
        <v>10</v>
      </c>
      <c r="F2502" s="1" t="s">
        <v>677</v>
      </c>
      <c r="G2502" s="1" t="s">
        <v>236</v>
      </c>
      <c r="H2502" s="1" t="s">
        <v>644</v>
      </c>
      <c r="I2502" s="16"/>
      <c r="J2502" s="16"/>
      <c r="K2502" s="16"/>
      <c r="L2502" s="16"/>
      <c r="M2502" s="16"/>
      <c r="N2502" s="16"/>
      <c r="O2502" s="16"/>
      <c r="P2502" s="16"/>
      <c r="Q2502" s="16"/>
      <c r="R2502" s="16"/>
      <c r="S2502" s="16"/>
      <c r="T2502" s="16"/>
      <c r="U2502" s="16"/>
      <c r="V2502" s="1" t="s">
        <v>5585</v>
      </c>
      <c r="W2502" s="1" t="s">
        <v>2551</v>
      </c>
      <c r="X2502" s="5" t="s">
        <v>3139</v>
      </c>
      <c r="Y2502" s="5" t="s">
        <v>2735</v>
      </c>
      <c r="Z2502" s="5" t="s">
        <v>644</v>
      </c>
      <c r="AA2502" s="5"/>
    </row>
    <row r="2503" spans="1:27" ht="12" customHeight="1" x14ac:dyDescent="0.15">
      <c r="A2503" s="1" t="s">
        <v>674</v>
      </c>
      <c r="B2503" s="1" t="s">
        <v>27</v>
      </c>
      <c r="C2503" s="1" t="s">
        <v>17</v>
      </c>
      <c r="D2503" s="1" t="s">
        <v>2467</v>
      </c>
      <c r="E2503" s="1" t="s">
        <v>10</v>
      </c>
      <c r="F2503" s="1" t="s">
        <v>677</v>
      </c>
      <c r="G2503" s="1" t="s">
        <v>238</v>
      </c>
      <c r="H2503" s="1" t="s">
        <v>239</v>
      </c>
      <c r="I2503" s="16"/>
      <c r="J2503" s="16"/>
      <c r="K2503" s="16"/>
      <c r="L2503" s="16"/>
      <c r="M2503" s="16"/>
      <c r="N2503" s="16"/>
      <c r="O2503" s="16"/>
      <c r="P2503" s="16"/>
      <c r="Q2503" s="16"/>
      <c r="R2503" s="16"/>
      <c r="S2503" s="16"/>
      <c r="T2503" s="16"/>
      <c r="U2503" s="16"/>
      <c r="V2503" s="1" t="s">
        <v>5585</v>
      </c>
      <c r="W2503" s="1" t="s">
        <v>2551</v>
      </c>
      <c r="X2503" s="5" t="s">
        <v>3139</v>
      </c>
      <c r="Y2503" s="5" t="s">
        <v>2737</v>
      </c>
      <c r="Z2503" s="5" t="s">
        <v>2738</v>
      </c>
      <c r="AA2503" s="5"/>
    </row>
    <row r="2504" spans="1:27" ht="12" customHeight="1" x14ac:dyDescent="0.15">
      <c r="A2504" s="1" t="s">
        <v>674</v>
      </c>
      <c r="B2504" s="1" t="s">
        <v>27</v>
      </c>
      <c r="C2504" s="1" t="s">
        <v>19</v>
      </c>
      <c r="D2504" s="1" t="s">
        <v>2467</v>
      </c>
      <c r="E2504" s="1" t="s">
        <v>10</v>
      </c>
      <c r="F2504" s="1" t="s">
        <v>677</v>
      </c>
      <c r="G2504" s="1" t="s">
        <v>240</v>
      </c>
      <c r="H2504" s="1" t="s">
        <v>235</v>
      </c>
      <c r="I2504" s="16"/>
      <c r="J2504" s="16"/>
      <c r="K2504" s="16"/>
      <c r="L2504" s="16"/>
      <c r="M2504" s="16"/>
      <c r="N2504" s="16"/>
      <c r="O2504" s="16"/>
      <c r="P2504" s="16"/>
      <c r="Q2504" s="16"/>
      <c r="R2504" s="16"/>
      <c r="S2504" s="16"/>
      <c r="T2504" s="16"/>
      <c r="U2504" s="16"/>
      <c r="V2504" s="1" t="s">
        <v>5585</v>
      </c>
      <c r="W2504" s="1" t="s">
        <v>2551</v>
      </c>
      <c r="X2504" s="5" t="s">
        <v>3139</v>
      </c>
      <c r="Y2504" s="5" t="s">
        <v>2561</v>
      </c>
      <c r="Z2504" s="5" t="s">
        <v>2734</v>
      </c>
      <c r="AA2504" s="5"/>
    </row>
    <row r="2505" spans="1:27" ht="12" customHeight="1" x14ac:dyDescent="0.15">
      <c r="A2505" s="1" t="s">
        <v>674</v>
      </c>
      <c r="B2505" s="1" t="s">
        <v>27</v>
      </c>
      <c r="C2505" s="1" t="s">
        <v>21</v>
      </c>
      <c r="D2505" s="1" t="s">
        <v>2467</v>
      </c>
      <c r="E2505" s="1" t="s">
        <v>10</v>
      </c>
      <c r="F2505" s="1" t="s">
        <v>677</v>
      </c>
      <c r="G2505" s="1" t="s">
        <v>242</v>
      </c>
      <c r="H2505" s="1" t="s">
        <v>235</v>
      </c>
      <c r="I2505" s="16"/>
      <c r="J2505" s="16"/>
      <c r="K2505" s="16"/>
      <c r="L2505" s="16"/>
      <c r="M2505" s="16"/>
      <c r="N2505" s="16"/>
      <c r="O2505" s="16"/>
      <c r="P2505" s="16"/>
      <c r="Q2505" s="16"/>
      <c r="R2505" s="16"/>
      <c r="S2505" s="16"/>
      <c r="T2505" s="16"/>
      <c r="U2505" s="16"/>
      <c r="V2505" s="1" t="s">
        <v>5585</v>
      </c>
      <c r="W2505" s="1" t="s">
        <v>2551</v>
      </c>
      <c r="X2505" s="5" t="s">
        <v>3139</v>
      </c>
      <c r="Y2505" s="5" t="s">
        <v>2557</v>
      </c>
      <c r="Z2505" s="5" t="s">
        <v>2734</v>
      </c>
      <c r="AA2505" s="5"/>
    </row>
    <row r="2506" spans="1:27" ht="12" customHeight="1" x14ac:dyDescent="0.15">
      <c r="A2506" s="1" t="s">
        <v>674</v>
      </c>
      <c r="B2506" s="1" t="s">
        <v>27</v>
      </c>
      <c r="C2506" s="1" t="s">
        <v>23</v>
      </c>
      <c r="D2506" s="1" t="s">
        <v>2467</v>
      </c>
      <c r="E2506" s="1" t="s">
        <v>10</v>
      </c>
      <c r="F2506" s="1" t="s">
        <v>677</v>
      </c>
      <c r="G2506" s="1" t="s">
        <v>243</v>
      </c>
      <c r="H2506" s="1" t="s">
        <v>644</v>
      </c>
      <c r="I2506" s="16"/>
      <c r="J2506" s="16"/>
      <c r="K2506" s="16"/>
      <c r="L2506" s="16"/>
      <c r="M2506" s="16"/>
      <c r="N2506" s="16"/>
      <c r="O2506" s="16"/>
      <c r="P2506" s="16"/>
      <c r="Q2506" s="16"/>
      <c r="R2506" s="16"/>
      <c r="S2506" s="16"/>
      <c r="T2506" s="16"/>
      <c r="U2506" s="16"/>
      <c r="V2506" s="1" t="s">
        <v>5585</v>
      </c>
      <c r="W2506" s="1" t="s">
        <v>2551</v>
      </c>
      <c r="X2506" s="5" t="s">
        <v>3139</v>
      </c>
      <c r="Y2506" s="5" t="s">
        <v>2739</v>
      </c>
      <c r="Z2506" s="5" t="s">
        <v>644</v>
      </c>
      <c r="AA2506" s="5"/>
    </row>
    <row r="2507" spans="1:27" ht="12" customHeight="1" x14ac:dyDescent="0.15">
      <c r="A2507" s="1" t="s">
        <v>674</v>
      </c>
      <c r="B2507" s="1" t="s">
        <v>27</v>
      </c>
      <c r="C2507" s="1" t="s">
        <v>77</v>
      </c>
      <c r="D2507" s="1" t="s">
        <v>2467</v>
      </c>
      <c r="E2507" s="1" t="s">
        <v>10</v>
      </c>
      <c r="F2507" s="1" t="s">
        <v>677</v>
      </c>
      <c r="G2507" s="1" t="s">
        <v>245</v>
      </c>
      <c r="H2507" s="1" t="s">
        <v>239</v>
      </c>
      <c r="I2507" s="16"/>
      <c r="J2507" s="16"/>
      <c r="K2507" s="16"/>
      <c r="L2507" s="16"/>
      <c r="M2507" s="16"/>
      <c r="N2507" s="16"/>
      <c r="O2507" s="16"/>
      <c r="P2507" s="16"/>
      <c r="Q2507" s="16"/>
      <c r="R2507" s="16"/>
      <c r="S2507" s="16"/>
      <c r="T2507" s="16"/>
      <c r="U2507" s="16"/>
      <c r="V2507" s="1" t="s">
        <v>5585</v>
      </c>
      <c r="W2507" s="1" t="s">
        <v>2551</v>
      </c>
      <c r="X2507" s="5" t="s">
        <v>3139</v>
      </c>
      <c r="Y2507" s="5" t="s">
        <v>2740</v>
      </c>
      <c r="Z2507" s="5" t="s">
        <v>2738</v>
      </c>
      <c r="AA2507" s="5"/>
    </row>
    <row r="2508" spans="1:27" ht="12" customHeight="1" x14ac:dyDescent="0.15">
      <c r="A2508" s="1" t="s">
        <v>674</v>
      </c>
      <c r="B2508" s="1" t="s">
        <v>27</v>
      </c>
      <c r="C2508" s="1" t="s">
        <v>244</v>
      </c>
      <c r="D2508" s="1" t="s">
        <v>2467</v>
      </c>
      <c r="E2508" s="1" t="s">
        <v>10</v>
      </c>
      <c r="F2508" s="1" t="s">
        <v>677</v>
      </c>
      <c r="G2508" s="1" t="s">
        <v>249</v>
      </c>
      <c r="H2508" s="1" t="s">
        <v>235</v>
      </c>
      <c r="I2508" s="16"/>
      <c r="J2508" s="16"/>
      <c r="K2508" s="16"/>
      <c r="L2508" s="16"/>
      <c r="M2508" s="16"/>
      <c r="N2508" s="16"/>
      <c r="O2508" s="16"/>
      <c r="P2508" s="16"/>
      <c r="Q2508" s="16"/>
      <c r="R2508" s="16"/>
      <c r="S2508" s="16"/>
      <c r="T2508" s="16"/>
      <c r="U2508" s="16"/>
      <c r="V2508" s="1" t="s">
        <v>5585</v>
      </c>
      <c r="W2508" s="1" t="s">
        <v>2551</v>
      </c>
      <c r="X2508" s="5" t="s">
        <v>3139</v>
      </c>
      <c r="Y2508" s="5" t="s">
        <v>2559</v>
      </c>
      <c r="Z2508" s="5" t="s">
        <v>2734</v>
      </c>
      <c r="AA2508" s="5"/>
    </row>
    <row r="2509" spans="1:27" ht="12" customHeight="1" x14ac:dyDescent="0.15">
      <c r="A2509" s="1" t="s">
        <v>674</v>
      </c>
      <c r="B2509" s="1" t="s">
        <v>29</v>
      </c>
      <c r="C2509" s="1" t="s">
        <v>9</v>
      </c>
      <c r="D2509" s="1" t="s">
        <v>2467</v>
      </c>
      <c r="E2509" s="1" t="s">
        <v>10</v>
      </c>
      <c r="F2509" s="1" t="s">
        <v>678</v>
      </c>
      <c r="G2509" s="1" t="s">
        <v>234</v>
      </c>
      <c r="H2509" s="1" t="s">
        <v>235</v>
      </c>
      <c r="I2509" s="16"/>
      <c r="J2509" s="16"/>
      <c r="K2509" s="16"/>
      <c r="L2509" s="16"/>
      <c r="M2509" s="16"/>
      <c r="N2509" s="16"/>
      <c r="O2509" s="16"/>
      <c r="P2509" s="16"/>
      <c r="Q2509" s="16"/>
      <c r="R2509" s="16"/>
      <c r="S2509" s="16"/>
      <c r="T2509" s="16"/>
      <c r="U2509" s="16"/>
      <c r="V2509" s="1" t="s">
        <v>5585</v>
      </c>
      <c r="W2509" s="1" t="s">
        <v>2551</v>
      </c>
      <c r="X2509" s="5" t="s">
        <v>3140</v>
      </c>
      <c r="Y2509" s="5" t="s">
        <v>2553</v>
      </c>
      <c r="Z2509" s="5" t="s">
        <v>2734</v>
      </c>
      <c r="AA2509" s="5"/>
    </row>
    <row r="2510" spans="1:27" ht="12" customHeight="1" x14ac:dyDescent="0.15">
      <c r="A2510" s="1" t="s">
        <v>674</v>
      </c>
      <c r="B2510" s="1" t="s">
        <v>29</v>
      </c>
      <c r="C2510" s="1" t="s">
        <v>15</v>
      </c>
      <c r="D2510" s="1" t="s">
        <v>2467</v>
      </c>
      <c r="E2510" s="1" t="s">
        <v>10</v>
      </c>
      <c r="F2510" s="1" t="s">
        <v>678</v>
      </c>
      <c r="G2510" s="1" t="s">
        <v>236</v>
      </c>
      <c r="H2510" s="1" t="s">
        <v>644</v>
      </c>
      <c r="I2510" s="16"/>
      <c r="J2510" s="16"/>
      <c r="K2510" s="16"/>
      <c r="L2510" s="16"/>
      <c r="M2510" s="16"/>
      <c r="N2510" s="16"/>
      <c r="O2510" s="16"/>
      <c r="P2510" s="16"/>
      <c r="Q2510" s="16"/>
      <c r="R2510" s="16"/>
      <c r="S2510" s="16"/>
      <c r="T2510" s="16"/>
      <c r="U2510" s="16"/>
      <c r="V2510" s="1" t="s">
        <v>5585</v>
      </c>
      <c r="W2510" s="1" t="s">
        <v>2551</v>
      </c>
      <c r="X2510" s="5" t="s">
        <v>3140</v>
      </c>
      <c r="Y2510" s="5" t="s">
        <v>2735</v>
      </c>
      <c r="Z2510" s="5" t="s">
        <v>644</v>
      </c>
      <c r="AA2510" s="5"/>
    </row>
    <row r="2511" spans="1:27" ht="12" customHeight="1" x14ac:dyDescent="0.15">
      <c r="A2511" s="1" t="s">
        <v>674</v>
      </c>
      <c r="B2511" s="1" t="s">
        <v>29</v>
      </c>
      <c r="C2511" s="1" t="s">
        <v>17</v>
      </c>
      <c r="D2511" s="1" t="s">
        <v>2467</v>
      </c>
      <c r="E2511" s="1" t="s">
        <v>10</v>
      </c>
      <c r="F2511" s="1" t="s">
        <v>678</v>
      </c>
      <c r="G2511" s="1" t="s">
        <v>238</v>
      </c>
      <c r="H2511" s="1" t="s">
        <v>239</v>
      </c>
      <c r="I2511" s="16"/>
      <c r="J2511" s="16"/>
      <c r="K2511" s="16"/>
      <c r="L2511" s="16"/>
      <c r="M2511" s="16"/>
      <c r="N2511" s="16"/>
      <c r="O2511" s="16"/>
      <c r="P2511" s="16"/>
      <c r="Q2511" s="16"/>
      <c r="R2511" s="16"/>
      <c r="S2511" s="16"/>
      <c r="T2511" s="16"/>
      <c r="U2511" s="16"/>
      <c r="V2511" s="1" t="s">
        <v>5585</v>
      </c>
      <c r="W2511" s="1" t="s">
        <v>2551</v>
      </c>
      <c r="X2511" s="5" t="s">
        <v>3140</v>
      </c>
      <c r="Y2511" s="5" t="s">
        <v>2737</v>
      </c>
      <c r="Z2511" s="5" t="s">
        <v>2738</v>
      </c>
      <c r="AA2511" s="5"/>
    </row>
    <row r="2512" spans="1:27" ht="12" customHeight="1" x14ac:dyDescent="0.15">
      <c r="A2512" s="1" t="s">
        <v>674</v>
      </c>
      <c r="B2512" s="1" t="s">
        <v>31</v>
      </c>
      <c r="C2512" s="1" t="s">
        <v>9</v>
      </c>
      <c r="D2512" s="1" t="s">
        <v>2467</v>
      </c>
      <c r="E2512" s="1" t="s">
        <v>10</v>
      </c>
      <c r="F2512" s="1" t="s">
        <v>679</v>
      </c>
      <c r="G2512" s="1" t="s">
        <v>234</v>
      </c>
      <c r="H2512" s="1" t="s">
        <v>235</v>
      </c>
      <c r="I2512" s="16"/>
      <c r="J2512" s="16"/>
      <c r="K2512" s="16"/>
      <c r="L2512" s="16"/>
      <c r="M2512" s="16"/>
      <c r="N2512" s="16"/>
      <c r="O2512" s="16"/>
      <c r="P2512" s="16"/>
      <c r="Q2512" s="16"/>
      <c r="R2512" s="16"/>
      <c r="S2512" s="16"/>
      <c r="T2512" s="16"/>
      <c r="U2512" s="16"/>
      <c r="V2512" s="1" t="s">
        <v>5585</v>
      </c>
      <c r="W2512" s="1" t="s">
        <v>2551</v>
      </c>
      <c r="X2512" s="5" t="s">
        <v>3141</v>
      </c>
      <c r="Y2512" s="5" t="s">
        <v>2553</v>
      </c>
      <c r="Z2512" s="5" t="s">
        <v>2734</v>
      </c>
      <c r="AA2512" s="5"/>
    </row>
    <row r="2513" spans="1:27" ht="12" customHeight="1" x14ac:dyDescent="0.15">
      <c r="A2513" s="1" t="s">
        <v>674</v>
      </c>
      <c r="B2513" s="1" t="s">
        <v>31</v>
      </c>
      <c r="C2513" s="1" t="s">
        <v>15</v>
      </c>
      <c r="D2513" s="1" t="s">
        <v>2467</v>
      </c>
      <c r="E2513" s="1" t="s">
        <v>10</v>
      </c>
      <c r="F2513" s="1" t="s">
        <v>679</v>
      </c>
      <c r="G2513" s="1" t="s">
        <v>236</v>
      </c>
      <c r="H2513" s="1" t="s">
        <v>644</v>
      </c>
      <c r="I2513" s="16"/>
      <c r="J2513" s="16"/>
      <c r="K2513" s="16"/>
      <c r="L2513" s="16"/>
      <c r="M2513" s="16"/>
      <c r="N2513" s="16"/>
      <c r="O2513" s="16"/>
      <c r="P2513" s="16"/>
      <c r="Q2513" s="16"/>
      <c r="R2513" s="16"/>
      <c r="S2513" s="16"/>
      <c r="T2513" s="16"/>
      <c r="U2513" s="16"/>
      <c r="V2513" s="1" t="s">
        <v>5585</v>
      </c>
      <c r="W2513" s="1" t="s">
        <v>2551</v>
      </c>
      <c r="X2513" s="5" t="s">
        <v>3141</v>
      </c>
      <c r="Y2513" s="5" t="s">
        <v>2735</v>
      </c>
      <c r="Z2513" s="5" t="s">
        <v>644</v>
      </c>
      <c r="AA2513" s="5"/>
    </row>
    <row r="2514" spans="1:27" ht="12" customHeight="1" x14ac:dyDescent="0.15">
      <c r="A2514" s="1" t="s">
        <v>674</v>
      </c>
      <c r="B2514" s="1" t="s">
        <v>31</v>
      </c>
      <c r="C2514" s="1" t="s">
        <v>17</v>
      </c>
      <c r="D2514" s="1" t="s">
        <v>2467</v>
      </c>
      <c r="E2514" s="1" t="s">
        <v>10</v>
      </c>
      <c r="F2514" s="1" t="s">
        <v>679</v>
      </c>
      <c r="G2514" s="1" t="s">
        <v>238</v>
      </c>
      <c r="H2514" s="1" t="s">
        <v>239</v>
      </c>
      <c r="I2514" s="16"/>
      <c r="J2514" s="16"/>
      <c r="K2514" s="16"/>
      <c r="L2514" s="16"/>
      <c r="M2514" s="16"/>
      <c r="N2514" s="16"/>
      <c r="O2514" s="16"/>
      <c r="P2514" s="16"/>
      <c r="Q2514" s="16"/>
      <c r="R2514" s="16"/>
      <c r="S2514" s="16"/>
      <c r="T2514" s="16"/>
      <c r="U2514" s="16"/>
      <c r="V2514" s="1" t="s">
        <v>5585</v>
      </c>
      <c r="W2514" s="1" t="s">
        <v>2551</v>
      </c>
      <c r="X2514" s="5" t="s">
        <v>3141</v>
      </c>
      <c r="Y2514" s="5" t="s">
        <v>2737</v>
      </c>
      <c r="Z2514" s="5" t="s">
        <v>2738</v>
      </c>
      <c r="AA2514" s="5"/>
    </row>
    <row r="2515" spans="1:27" ht="12" customHeight="1" x14ac:dyDescent="0.15">
      <c r="A2515" s="1" t="s">
        <v>674</v>
      </c>
      <c r="B2515" s="1" t="s">
        <v>33</v>
      </c>
      <c r="C2515" s="1" t="s">
        <v>9</v>
      </c>
      <c r="D2515" s="1" t="s">
        <v>2467</v>
      </c>
      <c r="E2515" s="1" t="s">
        <v>10</v>
      </c>
      <c r="F2515" s="1" t="s">
        <v>680</v>
      </c>
      <c r="G2515" s="1" t="s">
        <v>234</v>
      </c>
      <c r="H2515" s="1" t="s">
        <v>235</v>
      </c>
      <c r="I2515" s="16"/>
      <c r="J2515" s="16"/>
      <c r="K2515" s="16"/>
      <c r="L2515" s="16"/>
      <c r="M2515" s="16"/>
      <c r="N2515" s="16"/>
      <c r="O2515" s="16"/>
      <c r="P2515" s="16"/>
      <c r="Q2515" s="16"/>
      <c r="R2515" s="16"/>
      <c r="S2515" s="16"/>
      <c r="T2515" s="16"/>
      <c r="U2515" s="16"/>
      <c r="V2515" s="1" t="s">
        <v>5585</v>
      </c>
      <c r="W2515" s="1" t="s">
        <v>2551</v>
      </c>
      <c r="X2515" s="5" t="s">
        <v>3142</v>
      </c>
      <c r="Y2515" s="5" t="s">
        <v>2553</v>
      </c>
      <c r="Z2515" s="5" t="s">
        <v>2734</v>
      </c>
      <c r="AA2515" s="5"/>
    </row>
    <row r="2516" spans="1:27" ht="12" customHeight="1" x14ac:dyDescent="0.15">
      <c r="A2516" s="1" t="s">
        <v>674</v>
      </c>
      <c r="B2516" s="1" t="s">
        <v>33</v>
      </c>
      <c r="C2516" s="1" t="s">
        <v>15</v>
      </c>
      <c r="D2516" s="1" t="s">
        <v>2467</v>
      </c>
      <c r="E2516" s="1" t="s">
        <v>10</v>
      </c>
      <c r="F2516" s="1" t="s">
        <v>680</v>
      </c>
      <c r="G2516" s="1" t="s">
        <v>236</v>
      </c>
      <c r="H2516" s="1" t="s">
        <v>644</v>
      </c>
      <c r="I2516" s="16"/>
      <c r="J2516" s="16"/>
      <c r="K2516" s="16"/>
      <c r="L2516" s="16"/>
      <c r="M2516" s="16"/>
      <c r="N2516" s="16"/>
      <c r="O2516" s="16"/>
      <c r="P2516" s="16"/>
      <c r="Q2516" s="16"/>
      <c r="R2516" s="16"/>
      <c r="S2516" s="16"/>
      <c r="T2516" s="16"/>
      <c r="U2516" s="16"/>
      <c r="V2516" s="1" t="s">
        <v>5585</v>
      </c>
      <c r="W2516" s="1" t="s">
        <v>2551</v>
      </c>
      <c r="X2516" s="5" t="s">
        <v>3142</v>
      </c>
      <c r="Y2516" s="5" t="s">
        <v>2735</v>
      </c>
      <c r="Z2516" s="5" t="s">
        <v>644</v>
      </c>
      <c r="AA2516" s="5"/>
    </row>
    <row r="2517" spans="1:27" ht="12" customHeight="1" x14ac:dyDescent="0.15">
      <c r="A2517" s="1" t="s">
        <v>674</v>
      </c>
      <c r="B2517" s="1" t="s">
        <v>33</v>
      </c>
      <c r="C2517" s="1" t="s">
        <v>17</v>
      </c>
      <c r="D2517" s="1" t="s">
        <v>2467</v>
      </c>
      <c r="E2517" s="1" t="s">
        <v>10</v>
      </c>
      <c r="F2517" s="1" t="s">
        <v>680</v>
      </c>
      <c r="G2517" s="1" t="s">
        <v>238</v>
      </c>
      <c r="H2517" s="1" t="s">
        <v>239</v>
      </c>
      <c r="I2517" s="16"/>
      <c r="J2517" s="16"/>
      <c r="K2517" s="16"/>
      <c r="L2517" s="16"/>
      <c r="M2517" s="16"/>
      <c r="N2517" s="16"/>
      <c r="O2517" s="16"/>
      <c r="P2517" s="16"/>
      <c r="Q2517" s="16"/>
      <c r="R2517" s="16"/>
      <c r="S2517" s="16"/>
      <c r="T2517" s="16"/>
      <c r="U2517" s="16"/>
      <c r="V2517" s="1" t="s">
        <v>5585</v>
      </c>
      <c r="W2517" s="1" t="s">
        <v>2551</v>
      </c>
      <c r="X2517" s="5" t="s">
        <v>3142</v>
      </c>
      <c r="Y2517" s="5" t="s">
        <v>2737</v>
      </c>
      <c r="Z2517" s="5" t="s">
        <v>2738</v>
      </c>
      <c r="AA2517" s="5"/>
    </row>
    <row r="2518" spans="1:27" ht="12" customHeight="1" x14ac:dyDescent="0.15">
      <c r="A2518" s="1" t="s">
        <v>674</v>
      </c>
      <c r="B2518" s="1" t="s">
        <v>35</v>
      </c>
      <c r="C2518" s="1" t="s">
        <v>9</v>
      </c>
      <c r="D2518" s="1" t="s">
        <v>2467</v>
      </c>
      <c r="E2518" s="1" t="s">
        <v>10</v>
      </c>
      <c r="F2518" s="1" t="s">
        <v>681</v>
      </c>
      <c r="G2518" s="1" t="s">
        <v>234</v>
      </c>
      <c r="H2518" s="1" t="s">
        <v>235</v>
      </c>
      <c r="I2518" s="16"/>
      <c r="J2518" s="16"/>
      <c r="K2518" s="16"/>
      <c r="L2518" s="16"/>
      <c r="M2518" s="16"/>
      <c r="N2518" s="16"/>
      <c r="O2518" s="16"/>
      <c r="P2518" s="16"/>
      <c r="Q2518" s="16"/>
      <c r="R2518" s="16"/>
      <c r="S2518" s="16"/>
      <c r="T2518" s="16"/>
      <c r="U2518" s="16"/>
      <c r="V2518" s="1" t="s">
        <v>5585</v>
      </c>
      <c r="W2518" s="1" t="s">
        <v>2551</v>
      </c>
      <c r="X2518" s="5" t="s">
        <v>3143</v>
      </c>
      <c r="Y2518" s="5" t="s">
        <v>2553</v>
      </c>
      <c r="Z2518" s="5" t="s">
        <v>2734</v>
      </c>
      <c r="AA2518" s="5"/>
    </row>
    <row r="2519" spans="1:27" ht="12" customHeight="1" x14ac:dyDescent="0.15">
      <c r="A2519" s="1" t="s">
        <v>674</v>
      </c>
      <c r="B2519" s="1" t="s">
        <v>35</v>
      </c>
      <c r="C2519" s="1" t="s">
        <v>15</v>
      </c>
      <c r="D2519" s="1" t="s">
        <v>2467</v>
      </c>
      <c r="E2519" s="1" t="s">
        <v>10</v>
      </c>
      <c r="F2519" s="1" t="s">
        <v>681</v>
      </c>
      <c r="G2519" s="1" t="s">
        <v>236</v>
      </c>
      <c r="H2519" s="1" t="s">
        <v>644</v>
      </c>
      <c r="I2519" s="16"/>
      <c r="J2519" s="16"/>
      <c r="K2519" s="16"/>
      <c r="L2519" s="16"/>
      <c r="M2519" s="16"/>
      <c r="N2519" s="16"/>
      <c r="O2519" s="16"/>
      <c r="P2519" s="16"/>
      <c r="Q2519" s="16"/>
      <c r="R2519" s="16"/>
      <c r="S2519" s="16"/>
      <c r="T2519" s="16"/>
      <c r="U2519" s="16"/>
      <c r="V2519" s="1" t="s">
        <v>5585</v>
      </c>
      <c r="W2519" s="1" t="s">
        <v>2551</v>
      </c>
      <c r="X2519" s="5" t="s">
        <v>3143</v>
      </c>
      <c r="Y2519" s="5" t="s">
        <v>2735</v>
      </c>
      <c r="Z2519" s="5" t="s">
        <v>644</v>
      </c>
      <c r="AA2519" s="5"/>
    </row>
    <row r="2520" spans="1:27" ht="12" customHeight="1" x14ac:dyDescent="0.15">
      <c r="A2520" s="1" t="s">
        <v>674</v>
      </c>
      <c r="B2520" s="1" t="s">
        <v>35</v>
      </c>
      <c r="C2520" s="1" t="s">
        <v>17</v>
      </c>
      <c r="D2520" s="1" t="s">
        <v>2467</v>
      </c>
      <c r="E2520" s="1" t="s">
        <v>10</v>
      </c>
      <c r="F2520" s="1" t="s">
        <v>681</v>
      </c>
      <c r="G2520" s="1" t="s">
        <v>238</v>
      </c>
      <c r="H2520" s="1" t="s">
        <v>239</v>
      </c>
      <c r="I2520" s="16"/>
      <c r="J2520" s="16"/>
      <c r="K2520" s="16"/>
      <c r="L2520" s="16"/>
      <c r="M2520" s="16"/>
      <c r="N2520" s="16"/>
      <c r="O2520" s="16"/>
      <c r="P2520" s="16"/>
      <c r="Q2520" s="16"/>
      <c r="R2520" s="16"/>
      <c r="S2520" s="16"/>
      <c r="T2520" s="16"/>
      <c r="U2520" s="16"/>
      <c r="V2520" s="1" t="s">
        <v>5585</v>
      </c>
      <c r="W2520" s="1" t="s">
        <v>2551</v>
      </c>
      <c r="X2520" s="5" t="s">
        <v>3143</v>
      </c>
      <c r="Y2520" s="5" t="s">
        <v>2737</v>
      </c>
      <c r="Z2520" s="5" t="s">
        <v>2738</v>
      </c>
      <c r="AA2520" s="5"/>
    </row>
    <row r="2521" spans="1:27" ht="12" customHeight="1" x14ac:dyDescent="0.15">
      <c r="A2521" s="1" t="s">
        <v>674</v>
      </c>
      <c r="B2521" s="1" t="s">
        <v>37</v>
      </c>
      <c r="C2521" s="1" t="s">
        <v>9</v>
      </c>
      <c r="D2521" s="1" t="s">
        <v>2467</v>
      </c>
      <c r="E2521" s="1" t="s">
        <v>10</v>
      </c>
      <c r="F2521" s="1" t="s">
        <v>682</v>
      </c>
      <c r="G2521" s="1" t="s">
        <v>234</v>
      </c>
      <c r="H2521" s="1" t="s">
        <v>235</v>
      </c>
      <c r="I2521" s="16"/>
      <c r="J2521" s="16"/>
      <c r="K2521" s="16"/>
      <c r="L2521" s="16"/>
      <c r="M2521" s="16"/>
      <c r="N2521" s="16"/>
      <c r="O2521" s="16"/>
      <c r="P2521" s="16"/>
      <c r="Q2521" s="16"/>
      <c r="R2521" s="16"/>
      <c r="S2521" s="16"/>
      <c r="T2521" s="16"/>
      <c r="U2521" s="16"/>
      <c r="V2521" s="1" t="s">
        <v>5585</v>
      </c>
      <c r="W2521" s="1" t="s">
        <v>2551</v>
      </c>
      <c r="X2521" s="5" t="s">
        <v>3144</v>
      </c>
      <c r="Y2521" s="5" t="s">
        <v>2553</v>
      </c>
      <c r="Z2521" s="5" t="s">
        <v>2734</v>
      </c>
      <c r="AA2521" s="5"/>
    </row>
    <row r="2522" spans="1:27" ht="12" customHeight="1" x14ac:dyDescent="0.15">
      <c r="A2522" s="1" t="s">
        <v>674</v>
      </c>
      <c r="B2522" s="1" t="s">
        <v>37</v>
      </c>
      <c r="C2522" s="1" t="s">
        <v>15</v>
      </c>
      <c r="D2522" s="1" t="s">
        <v>2467</v>
      </c>
      <c r="E2522" s="1" t="s">
        <v>10</v>
      </c>
      <c r="F2522" s="1" t="s">
        <v>682</v>
      </c>
      <c r="G2522" s="1" t="s">
        <v>236</v>
      </c>
      <c r="H2522" s="1" t="s">
        <v>644</v>
      </c>
      <c r="I2522" s="16"/>
      <c r="J2522" s="16"/>
      <c r="K2522" s="16"/>
      <c r="L2522" s="16"/>
      <c r="M2522" s="16"/>
      <c r="N2522" s="16"/>
      <c r="O2522" s="16"/>
      <c r="P2522" s="16"/>
      <c r="Q2522" s="16"/>
      <c r="R2522" s="16"/>
      <c r="S2522" s="16"/>
      <c r="T2522" s="16"/>
      <c r="U2522" s="16"/>
      <c r="V2522" s="1" t="s">
        <v>5585</v>
      </c>
      <c r="W2522" s="1" t="s">
        <v>2551</v>
      </c>
      <c r="X2522" s="5" t="s">
        <v>3144</v>
      </c>
      <c r="Y2522" s="5" t="s">
        <v>2735</v>
      </c>
      <c r="Z2522" s="5" t="s">
        <v>644</v>
      </c>
      <c r="AA2522" s="5"/>
    </row>
    <row r="2523" spans="1:27" ht="12" customHeight="1" x14ac:dyDescent="0.15">
      <c r="A2523" s="1" t="s">
        <v>674</v>
      </c>
      <c r="B2523" s="1" t="s">
        <v>37</v>
      </c>
      <c r="C2523" s="1" t="s">
        <v>17</v>
      </c>
      <c r="D2523" s="1" t="s">
        <v>2467</v>
      </c>
      <c r="E2523" s="1" t="s">
        <v>10</v>
      </c>
      <c r="F2523" s="1" t="s">
        <v>682</v>
      </c>
      <c r="G2523" s="1" t="s">
        <v>238</v>
      </c>
      <c r="H2523" s="1" t="s">
        <v>239</v>
      </c>
      <c r="I2523" s="16"/>
      <c r="J2523" s="16"/>
      <c r="K2523" s="16"/>
      <c r="L2523" s="16"/>
      <c r="M2523" s="16"/>
      <c r="N2523" s="16"/>
      <c r="O2523" s="16"/>
      <c r="P2523" s="16"/>
      <c r="Q2523" s="16"/>
      <c r="R2523" s="16"/>
      <c r="S2523" s="16"/>
      <c r="T2523" s="16"/>
      <c r="U2523" s="16"/>
      <c r="V2523" s="1" t="s">
        <v>5585</v>
      </c>
      <c r="W2523" s="1" t="s">
        <v>2551</v>
      </c>
      <c r="X2523" s="5" t="s">
        <v>3144</v>
      </c>
      <c r="Y2523" s="5" t="s">
        <v>2737</v>
      </c>
      <c r="Z2523" s="5" t="s">
        <v>2738</v>
      </c>
      <c r="AA2523" s="5"/>
    </row>
    <row r="2524" spans="1:27" ht="12" customHeight="1" x14ac:dyDescent="0.15">
      <c r="A2524" s="1" t="s">
        <v>674</v>
      </c>
      <c r="B2524" s="1" t="s">
        <v>39</v>
      </c>
      <c r="C2524" s="1" t="s">
        <v>9</v>
      </c>
      <c r="D2524" s="1" t="s">
        <v>2467</v>
      </c>
      <c r="E2524" s="1" t="s">
        <v>10</v>
      </c>
      <c r="F2524" s="1" t="s">
        <v>683</v>
      </c>
      <c r="G2524" s="1" t="s">
        <v>234</v>
      </c>
      <c r="H2524" s="1" t="s">
        <v>235</v>
      </c>
      <c r="I2524" s="16"/>
      <c r="J2524" s="16"/>
      <c r="K2524" s="16"/>
      <c r="L2524" s="16"/>
      <c r="M2524" s="16"/>
      <c r="N2524" s="16"/>
      <c r="O2524" s="16"/>
      <c r="P2524" s="16"/>
      <c r="Q2524" s="16"/>
      <c r="R2524" s="16"/>
      <c r="S2524" s="16"/>
      <c r="T2524" s="16"/>
      <c r="U2524" s="16"/>
      <c r="V2524" s="1" t="s">
        <v>5585</v>
      </c>
      <c r="W2524" s="1" t="s">
        <v>2551</v>
      </c>
      <c r="X2524" s="5" t="s">
        <v>3145</v>
      </c>
      <c r="Y2524" s="5" t="s">
        <v>2553</v>
      </c>
      <c r="Z2524" s="5" t="s">
        <v>2734</v>
      </c>
      <c r="AA2524" s="5"/>
    </row>
    <row r="2525" spans="1:27" ht="12" customHeight="1" x14ac:dyDescent="0.15">
      <c r="A2525" s="1" t="s">
        <v>674</v>
      </c>
      <c r="B2525" s="1" t="s">
        <v>39</v>
      </c>
      <c r="C2525" s="1" t="s">
        <v>15</v>
      </c>
      <c r="D2525" s="1" t="s">
        <v>2467</v>
      </c>
      <c r="E2525" s="1" t="s">
        <v>10</v>
      </c>
      <c r="F2525" s="1" t="s">
        <v>683</v>
      </c>
      <c r="G2525" s="1" t="s">
        <v>236</v>
      </c>
      <c r="H2525" s="1" t="s">
        <v>644</v>
      </c>
      <c r="I2525" s="16"/>
      <c r="J2525" s="16"/>
      <c r="K2525" s="16"/>
      <c r="L2525" s="16"/>
      <c r="M2525" s="16"/>
      <c r="N2525" s="16"/>
      <c r="O2525" s="16"/>
      <c r="P2525" s="16"/>
      <c r="Q2525" s="16"/>
      <c r="R2525" s="16"/>
      <c r="S2525" s="16"/>
      <c r="T2525" s="16"/>
      <c r="U2525" s="16"/>
      <c r="V2525" s="1" t="s">
        <v>5585</v>
      </c>
      <c r="W2525" s="1" t="s">
        <v>2551</v>
      </c>
      <c r="X2525" s="5" t="s">
        <v>3145</v>
      </c>
      <c r="Y2525" s="5" t="s">
        <v>2735</v>
      </c>
      <c r="Z2525" s="5" t="s">
        <v>644</v>
      </c>
      <c r="AA2525" s="5"/>
    </row>
    <row r="2526" spans="1:27" ht="12" customHeight="1" x14ac:dyDescent="0.15">
      <c r="A2526" s="1" t="s">
        <v>674</v>
      </c>
      <c r="B2526" s="1" t="s">
        <v>39</v>
      </c>
      <c r="C2526" s="1" t="s">
        <v>17</v>
      </c>
      <c r="D2526" s="1" t="s">
        <v>2467</v>
      </c>
      <c r="E2526" s="1" t="s">
        <v>10</v>
      </c>
      <c r="F2526" s="1" t="s">
        <v>683</v>
      </c>
      <c r="G2526" s="1" t="s">
        <v>238</v>
      </c>
      <c r="H2526" s="1" t="s">
        <v>239</v>
      </c>
      <c r="I2526" s="16"/>
      <c r="J2526" s="16"/>
      <c r="K2526" s="16"/>
      <c r="L2526" s="16"/>
      <c r="M2526" s="16"/>
      <c r="N2526" s="16"/>
      <c r="O2526" s="16"/>
      <c r="P2526" s="16"/>
      <c r="Q2526" s="16"/>
      <c r="R2526" s="16"/>
      <c r="S2526" s="16"/>
      <c r="T2526" s="16"/>
      <c r="U2526" s="16"/>
      <c r="V2526" s="1" t="s">
        <v>5585</v>
      </c>
      <c r="W2526" s="1" t="s">
        <v>2551</v>
      </c>
      <c r="X2526" s="5" t="s">
        <v>3145</v>
      </c>
      <c r="Y2526" s="5" t="s">
        <v>2737</v>
      </c>
      <c r="Z2526" s="5" t="s">
        <v>2738</v>
      </c>
      <c r="AA2526" s="5"/>
    </row>
    <row r="2527" spans="1:27" ht="12" customHeight="1" x14ac:dyDescent="0.15">
      <c r="A2527" s="1" t="s">
        <v>674</v>
      </c>
      <c r="B2527" s="1" t="s">
        <v>41</v>
      </c>
      <c r="C2527" s="1" t="s">
        <v>9</v>
      </c>
      <c r="D2527" s="1" t="s">
        <v>2467</v>
      </c>
      <c r="E2527" s="1" t="s">
        <v>10</v>
      </c>
      <c r="F2527" s="1" t="s">
        <v>684</v>
      </c>
      <c r="G2527" s="1" t="s">
        <v>234</v>
      </c>
      <c r="H2527" s="1" t="s">
        <v>235</v>
      </c>
      <c r="I2527" s="16"/>
      <c r="J2527" s="16"/>
      <c r="K2527" s="16"/>
      <c r="L2527" s="16"/>
      <c r="M2527" s="16"/>
      <c r="N2527" s="16"/>
      <c r="O2527" s="16"/>
      <c r="P2527" s="16"/>
      <c r="Q2527" s="16"/>
      <c r="R2527" s="16"/>
      <c r="S2527" s="16"/>
      <c r="T2527" s="16"/>
      <c r="U2527" s="16"/>
      <c r="V2527" s="1" t="s">
        <v>5585</v>
      </c>
      <c r="W2527" s="1" t="s">
        <v>2551</v>
      </c>
      <c r="X2527" s="5" t="s">
        <v>3146</v>
      </c>
      <c r="Y2527" s="5" t="s">
        <v>2553</v>
      </c>
      <c r="Z2527" s="5" t="s">
        <v>2734</v>
      </c>
      <c r="AA2527" s="5"/>
    </row>
    <row r="2528" spans="1:27" ht="12" customHeight="1" x14ac:dyDescent="0.15">
      <c r="A2528" s="1" t="s">
        <v>674</v>
      </c>
      <c r="B2528" s="1" t="s">
        <v>41</v>
      </c>
      <c r="C2528" s="1" t="s">
        <v>15</v>
      </c>
      <c r="D2528" s="1" t="s">
        <v>2467</v>
      </c>
      <c r="E2528" s="1" t="s">
        <v>10</v>
      </c>
      <c r="F2528" s="1" t="s">
        <v>684</v>
      </c>
      <c r="G2528" s="1" t="s">
        <v>236</v>
      </c>
      <c r="H2528" s="1" t="s">
        <v>644</v>
      </c>
      <c r="I2528" s="16"/>
      <c r="J2528" s="16"/>
      <c r="K2528" s="16"/>
      <c r="L2528" s="16"/>
      <c r="M2528" s="16"/>
      <c r="N2528" s="16"/>
      <c r="O2528" s="16"/>
      <c r="P2528" s="16"/>
      <c r="Q2528" s="16"/>
      <c r="R2528" s="16"/>
      <c r="S2528" s="16"/>
      <c r="T2528" s="16"/>
      <c r="U2528" s="16"/>
      <c r="V2528" s="1" t="s">
        <v>5585</v>
      </c>
      <c r="W2528" s="1" t="s">
        <v>2551</v>
      </c>
      <c r="X2528" s="5" t="s">
        <v>3146</v>
      </c>
      <c r="Y2528" s="5" t="s">
        <v>2735</v>
      </c>
      <c r="Z2528" s="5" t="s">
        <v>644</v>
      </c>
      <c r="AA2528" s="5"/>
    </row>
    <row r="2529" spans="1:27" ht="12" customHeight="1" x14ac:dyDescent="0.15">
      <c r="A2529" s="1" t="s">
        <v>674</v>
      </c>
      <c r="B2529" s="1" t="s">
        <v>41</v>
      </c>
      <c r="C2529" s="1" t="s">
        <v>17</v>
      </c>
      <c r="D2529" s="1" t="s">
        <v>2467</v>
      </c>
      <c r="E2529" s="1" t="s">
        <v>10</v>
      </c>
      <c r="F2529" s="1" t="s">
        <v>684</v>
      </c>
      <c r="G2529" s="1" t="s">
        <v>238</v>
      </c>
      <c r="H2529" s="1" t="s">
        <v>239</v>
      </c>
      <c r="I2529" s="16"/>
      <c r="J2529" s="16"/>
      <c r="K2529" s="16"/>
      <c r="L2529" s="16"/>
      <c r="M2529" s="16"/>
      <c r="N2529" s="16"/>
      <c r="O2529" s="16"/>
      <c r="P2529" s="16"/>
      <c r="Q2529" s="16"/>
      <c r="R2529" s="16"/>
      <c r="S2529" s="16"/>
      <c r="T2529" s="16"/>
      <c r="U2529" s="16"/>
      <c r="V2529" s="1" t="s">
        <v>5585</v>
      </c>
      <c r="W2529" s="1" t="s">
        <v>2551</v>
      </c>
      <c r="X2529" s="5" t="s">
        <v>3146</v>
      </c>
      <c r="Y2529" s="5" t="s">
        <v>2737</v>
      </c>
      <c r="Z2529" s="5" t="s">
        <v>2738</v>
      </c>
      <c r="AA2529" s="5"/>
    </row>
    <row r="2530" spans="1:27" ht="12" customHeight="1" x14ac:dyDescent="0.15">
      <c r="A2530" s="1" t="s">
        <v>674</v>
      </c>
      <c r="B2530" s="1" t="s">
        <v>43</v>
      </c>
      <c r="C2530" s="1" t="s">
        <v>9</v>
      </c>
      <c r="D2530" s="1" t="s">
        <v>2467</v>
      </c>
      <c r="E2530" s="1" t="s">
        <v>10</v>
      </c>
      <c r="F2530" s="1" t="s">
        <v>685</v>
      </c>
      <c r="G2530" s="1" t="s">
        <v>234</v>
      </c>
      <c r="H2530" s="1" t="s">
        <v>235</v>
      </c>
      <c r="I2530" s="16"/>
      <c r="J2530" s="16"/>
      <c r="K2530" s="16"/>
      <c r="L2530" s="16"/>
      <c r="M2530" s="16"/>
      <c r="N2530" s="16"/>
      <c r="O2530" s="16"/>
      <c r="P2530" s="16"/>
      <c r="Q2530" s="16"/>
      <c r="R2530" s="16"/>
      <c r="S2530" s="16">
        <v>0.31609999999999999</v>
      </c>
      <c r="T2530" s="16"/>
      <c r="U2530" s="16"/>
      <c r="V2530" s="1" t="s">
        <v>5585</v>
      </c>
      <c r="W2530" s="1" t="s">
        <v>2551</v>
      </c>
      <c r="X2530" s="5" t="s">
        <v>3147</v>
      </c>
      <c r="Y2530" s="5" t="s">
        <v>2553</v>
      </c>
      <c r="Z2530" s="5" t="s">
        <v>2734</v>
      </c>
      <c r="AA2530" s="5"/>
    </row>
    <row r="2531" spans="1:27" ht="12" customHeight="1" x14ac:dyDescent="0.15">
      <c r="A2531" s="1" t="s">
        <v>674</v>
      </c>
      <c r="B2531" s="1" t="s">
        <v>43</v>
      </c>
      <c r="C2531" s="1" t="s">
        <v>17</v>
      </c>
      <c r="D2531" s="1" t="s">
        <v>2467</v>
      </c>
      <c r="E2531" s="1" t="s">
        <v>10</v>
      </c>
      <c r="F2531" s="1" t="s">
        <v>685</v>
      </c>
      <c r="G2531" s="1" t="s">
        <v>238</v>
      </c>
      <c r="H2531" s="1" t="s">
        <v>239</v>
      </c>
      <c r="I2531" s="16"/>
      <c r="J2531" s="16"/>
      <c r="K2531" s="16"/>
      <c r="L2531" s="16"/>
      <c r="M2531" s="16"/>
      <c r="N2531" s="16"/>
      <c r="O2531" s="16"/>
      <c r="P2531" s="16"/>
      <c r="Q2531" s="16"/>
      <c r="R2531" s="16"/>
      <c r="S2531" s="16">
        <v>0.48770000000000002</v>
      </c>
      <c r="T2531" s="16"/>
      <c r="U2531" s="16"/>
      <c r="V2531" s="1" t="s">
        <v>5585</v>
      </c>
      <c r="W2531" s="1" t="s">
        <v>2551</v>
      </c>
      <c r="X2531" s="5" t="s">
        <v>3147</v>
      </c>
      <c r="Y2531" s="5" t="s">
        <v>2737</v>
      </c>
      <c r="Z2531" s="5" t="s">
        <v>2738</v>
      </c>
      <c r="AA2531" s="5"/>
    </row>
    <row r="2532" spans="1:27" ht="12" customHeight="1" x14ac:dyDescent="0.15">
      <c r="A2532" s="1" t="s">
        <v>674</v>
      </c>
      <c r="B2532" s="1" t="s">
        <v>45</v>
      </c>
      <c r="C2532" s="1" t="s">
        <v>9</v>
      </c>
      <c r="D2532" s="1" t="s">
        <v>2467</v>
      </c>
      <c r="E2532" s="1" t="s">
        <v>10</v>
      </c>
      <c r="F2532" s="1" t="s">
        <v>686</v>
      </c>
      <c r="G2532" s="1" t="s">
        <v>234</v>
      </c>
      <c r="H2532" s="1" t="s">
        <v>235</v>
      </c>
      <c r="I2532" s="16"/>
      <c r="J2532" s="16"/>
      <c r="K2532" s="16"/>
      <c r="L2532" s="16"/>
      <c r="M2532" s="16"/>
      <c r="N2532" s="16"/>
      <c r="O2532" s="16"/>
      <c r="P2532" s="16"/>
      <c r="Q2532" s="16"/>
      <c r="R2532" s="16"/>
      <c r="S2532" s="16"/>
      <c r="T2532" s="16"/>
      <c r="U2532" s="16"/>
      <c r="V2532" s="1" t="s">
        <v>5585</v>
      </c>
      <c r="W2532" s="1" t="s">
        <v>2551</v>
      </c>
      <c r="X2532" s="5" t="s">
        <v>3148</v>
      </c>
      <c r="Y2532" s="5" t="s">
        <v>2553</v>
      </c>
      <c r="Z2532" s="5" t="s">
        <v>2734</v>
      </c>
      <c r="AA2532" s="5"/>
    </row>
    <row r="2533" spans="1:27" ht="12" customHeight="1" x14ac:dyDescent="0.15">
      <c r="A2533" s="1" t="s">
        <v>674</v>
      </c>
      <c r="B2533" s="1" t="s">
        <v>45</v>
      </c>
      <c r="C2533" s="1" t="s">
        <v>17</v>
      </c>
      <c r="D2533" s="1" t="s">
        <v>2467</v>
      </c>
      <c r="E2533" s="1" t="s">
        <v>10</v>
      </c>
      <c r="F2533" s="1" t="s">
        <v>686</v>
      </c>
      <c r="G2533" s="1" t="s">
        <v>238</v>
      </c>
      <c r="H2533" s="1" t="s">
        <v>239</v>
      </c>
      <c r="I2533" s="16"/>
      <c r="J2533" s="16"/>
      <c r="K2533" s="16"/>
      <c r="L2533" s="16"/>
      <c r="M2533" s="16"/>
      <c r="N2533" s="16"/>
      <c r="O2533" s="16"/>
      <c r="P2533" s="16"/>
      <c r="Q2533" s="16"/>
      <c r="R2533" s="16"/>
      <c r="S2533" s="16"/>
      <c r="T2533" s="16"/>
      <c r="U2533" s="16"/>
      <c r="V2533" s="1" t="s">
        <v>5585</v>
      </c>
      <c r="W2533" s="1" t="s">
        <v>2551</v>
      </c>
      <c r="X2533" s="5" t="s">
        <v>3148</v>
      </c>
      <c r="Y2533" s="5" t="s">
        <v>2737</v>
      </c>
      <c r="Z2533" s="5" t="s">
        <v>2738</v>
      </c>
      <c r="AA2533" s="5"/>
    </row>
    <row r="2534" spans="1:27" ht="12" customHeight="1" x14ac:dyDescent="0.15">
      <c r="A2534" s="1" t="s">
        <v>674</v>
      </c>
      <c r="B2534" s="1" t="s">
        <v>47</v>
      </c>
      <c r="C2534" s="1" t="s">
        <v>9</v>
      </c>
      <c r="D2534" s="1" t="s">
        <v>2467</v>
      </c>
      <c r="E2534" s="1" t="s">
        <v>10</v>
      </c>
      <c r="F2534" s="1" t="s">
        <v>687</v>
      </c>
      <c r="G2534" s="1" t="s">
        <v>234</v>
      </c>
      <c r="H2534" s="1" t="s">
        <v>383</v>
      </c>
      <c r="I2534" s="16"/>
      <c r="J2534" s="16"/>
      <c r="K2534" s="16"/>
      <c r="L2534" s="16"/>
      <c r="M2534" s="16"/>
      <c r="N2534" s="16"/>
      <c r="O2534" s="16"/>
      <c r="P2534" s="16"/>
      <c r="Q2534" s="16"/>
      <c r="R2534" s="16"/>
      <c r="S2534" s="16"/>
      <c r="T2534" s="16"/>
      <c r="U2534" s="16"/>
      <c r="V2534" s="1" t="s">
        <v>5585</v>
      </c>
      <c r="W2534" s="1" t="s">
        <v>2551</v>
      </c>
      <c r="X2534" s="5" t="s">
        <v>3149</v>
      </c>
      <c r="Y2534" s="5" t="s">
        <v>2553</v>
      </c>
      <c r="Z2534" s="5" t="s">
        <v>2734</v>
      </c>
      <c r="AA2534" s="5"/>
    </row>
    <row r="2535" spans="1:27" ht="12" customHeight="1" x14ac:dyDescent="0.15">
      <c r="A2535" s="1" t="s">
        <v>674</v>
      </c>
      <c r="B2535" s="1" t="s">
        <v>47</v>
      </c>
      <c r="C2535" s="1" t="s">
        <v>17</v>
      </c>
      <c r="D2535" s="1" t="s">
        <v>2467</v>
      </c>
      <c r="E2535" s="1" t="s">
        <v>10</v>
      </c>
      <c r="F2535" s="1" t="s">
        <v>687</v>
      </c>
      <c r="G2535" s="1" t="s">
        <v>238</v>
      </c>
      <c r="H2535" s="1" t="s">
        <v>239</v>
      </c>
      <c r="I2535" s="16"/>
      <c r="J2535" s="16"/>
      <c r="K2535" s="16"/>
      <c r="L2535" s="16"/>
      <c r="M2535" s="16"/>
      <c r="N2535" s="16"/>
      <c r="O2535" s="16"/>
      <c r="P2535" s="16"/>
      <c r="Q2535" s="16"/>
      <c r="R2535" s="16"/>
      <c r="S2535" s="16"/>
      <c r="T2535" s="16"/>
      <c r="U2535" s="16"/>
      <c r="V2535" s="1" t="s">
        <v>5585</v>
      </c>
      <c r="W2535" s="1" t="s">
        <v>2551</v>
      </c>
      <c r="X2535" s="5" t="s">
        <v>3149</v>
      </c>
      <c r="Y2535" s="5" t="s">
        <v>2737</v>
      </c>
      <c r="Z2535" s="5" t="s">
        <v>2738</v>
      </c>
      <c r="AA2535" s="5"/>
    </row>
    <row r="2536" spans="1:27" ht="12" customHeight="1" x14ac:dyDescent="0.15">
      <c r="A2536" s="1" t="s">
        <v>674</v>
      </c>
      <c r="B2536" s="1" t="s">
        <v>49</v>
      </c>
      <c r="C2536" s="1" t="s">
        <v>9</v>
      </c>
      <c r="D2536" s="1" t="s">
        <v>2467</v>
      </c>
      <c r="E2536" s="1" t="s">
        <v>10</v>
      </c>
      <c r="F2536" s="1" t="s">
        <v>688</v>
      </c>
      <c r="G2536" s="1" t="s">
        <v>234</v>
      </c>
      <c r="H2536" s="1" t="s">
        <v>383</v>
      </c>
      <c r="I2536" s="16"/>
      <c r="J2536" s="16"/>
      <c r="K2536" s="16"/>
      <c r="L2536" s="16"/>
      <c r="M2536" s="16"/>
      <c r="N2536" s="16"/>
      <c r="O2536" s="16"/>
      <c r="P2536" s="16"/>
      <c r="Q2536" s="16"/>
      <c r="R2536" s="16"/>
      <c r="S2536" s="16"/>
      <c r="T2536" s="16"/>
      <c r="U2536" s="16"/>
      <c r="V2536" s="1" t="s">
        <v>5585</v>
      </c>
      <c r="W2536" s="1" t="s">
        <v>2551</v>
      </c>
      <c r="X2536" s="5" t="s">
        <v>3150</v>
      </c>
      <c r="Y2536" s="5" t="s">
        <v>2553</v>
      </c>
      <c r="Z2536" s="5" t="s">
        <v>2734</v>
      </c>
      <c r="AA2536" s="5"/>
    </row>
    <row r="2537" spans="1:27" ht="12" customHeight="1" x14ac:dyDescent="0.15">
      <c r="A2537" s="1" t="s">
        <v>674</v>
      </c>
      <c r="B2537" s="1" t="s">
        <v>49</v>
      </c>
      <c r="C2537" s="1" t="s">
        <v>17</v>
      </c>
      <c r="D2537" s="1" t="s">
        <v>2467</v>
      </c>
      <c r="E2537" s="1" t="s">
        <v>10</v>
      </c>
      <c r="F2537" s="1" t="s">
        <v>688</v>
      </c>
      <c r="G2537" s="1" t="s">
        <v>238</v>
      </c>
      <c r="H2537" s="1" t="s">
        <v>239</v>
      </c>
      <c r="I2537" s="16"/>
      <c r="J2537" s="16"/>
      <c r="K2537" s="16"/>
      <c r="L2537" s="16"/>
      <c r="M2537" s="16"/>
      <c r="N2537" s="16"/>
      <c r="O2537" s="16"/>
      <c r="P2537" s="16"/>
      <c r="Q2537" s="16"/>
      <c r="R2537" s="16"/>
      <c r="S2537" s="16"/>
      <c r="T2537" s="16"/>
      <c r="U2537" s="16"/>
      <c r="V2537" s="1" t="s">
        <v>5585</v>
      </c>
      <c r="W2537" s="1" t="s">
        <v>2551</v>
      </c>
      <c r="X2537" s="5" t="s">
        <v>3150</v>
      </c>
      <c r="Y2537" s="5" t="s">
        <v>2737</v>
      </c>
      <c r="Z2537" s="5" t="s">
        <v>2738</v>
      </c>
      <c r="AA2537" s="5"/>
    </row>
    <row r="2538" spans="1:27" ht="12" customHeight="1" x14ac:dyDescent="0.15">
      <c r="A2538" s="1" t="s">
        <v>674</v>
      </c>
      <c r="B2538" s="1" t="s">
        <v>51</v>
      </c>
      <c r="C2538" s="1" t="s">
        <v>9</v>
      </c>
      <c r="D2538" s="1" t="s">
        <v>2467</v>
      </c>
      <c r="E2538" s="1" t="s">
        <v>10</v>
      </c>
      <c r="F2538" s="1" t="s">
        <v>689</v>
      </c>
      <c r="G2538" s="1" t="s">
        <v>234</v>
      </c>
      <c r="H2538" s="1" t="s">
        <v>383</v>
      </c>
      <c r="I2538" s="16"/>
      <c r="J2538" s="16"/>
      <c r="K2538" s="16"/>
      <c r="L2538" s="16"/>
      <c r="M2538" s="16"/>
      <c r="N2538" s="16"/>
      <c r="O2538" s="16"/>
      <c r="P2538" s="16"/>
      <c r="Q2538" s="16"/>
      <c r="R2538" s="16"/>
      <c r="S2538" s="16"/>
      <c r="T2538" s="16"/>
      <c r="U2538" s="16"/>
      <c r="V2538" s="1" t="s">
        <v>5585</v>
      </c>
      <c r="W2538" s="1" t="s">
        <v>2551</v>
      </c>
      <c r="X2538" s="5" t="s">
        <v>3151</v>
      </c>
      <c r="Y2538" s="5" t="s">
        <v>2553</v>
      </c>
      <c r="Z2538" s="5" t="s">
        <v>2734</v>
      </c>
      <c r="AA2538" s="5"/>
    </row>
    <row r="2539" spans="1:27" ht="12" customHeight="1" x14ac:dyDescent="0.15">
      <c r="A2539" s="1" t="s">
        <v>674</v>
      </c>
      <c r="B2539" s="1" t="s">
        <v>51</v>
      </c>
      <c r="C2539" s="1" t="s">
        <v>17</v>
      </c>
      <c r="D2539" s="1" t="s">
        <v>2467</v>
      </c>
      <c r="E2539" s="1" t="s">
        <v>10</v>
      </c>
      <c r="F2539" s="1" t="s">
        <v>689</v>
      </c>
      <c r="G2539" s="1" t="s">
        <v>238</v>
      </c>
      <c r="H2539" s="1" t="s">
        <v>239</v>
      </c>
      <c r="I2539" s="16"/>
      <c r="J2539" s="16"/>
      <c r="K2539" s="16"/>
      <c r="L2539" s="16"/>
      <c r="M2539" s="16"/>
      <c r="N2539" s="16"/>
      <c r="O2539" s="16"/>
      <c r="P2539" s="16"/>
      <c r="Q2539" s="16"/>
      <c r="R2539" s="16"/>
      <c r="S2539" s="16"/>
      <c r="T2539" s="16"/>
      <c r="U2539" s="16"/>
      <c r="V2539" s="1" t="s">
        <v>5585</v>
      </c>
      <c r="W2539" s="1" t="s">
        <v>2551</v>
      </c>
      <c r="X2539" s="5" t="s">
        <v>3151</v>
      </c>
      <c r="Y2539" s="5" t="s">
        <v>2737</v>
      </c>
      <c r="Z2539" s="5" t="s">
        <v>2738</v>
      </c>
      <c r="AA2539" s="5"/>
    </row>
    <row r="2540" spans="1:27" ht="12" customHeight="1" x14ac:dyDescent="0.15">
      <c r="A2540" s="1" t="s">
        <v>674</v>
      </c>
      <c r="B2540" s="1" t="s">
        <v>53</v>
      </c>
      <c r="C2540" s="1" t="s">
        <v>9</v>
      </c>
      <c r="D2540" s="1" t="s">
        <v>2467</v>
      </c>
      <c r="E2540" s="1" t="s">
        <v>10</v>
      </c>
      <c r="F2540" s="1" t="s">
        <v>690</v>
      </c>
      <c r="G2540" s="1" t="s">
        <v>234</v>
      </c>
      <c r="H2540" s="1" t="s">
        <v>383</v>
      </c>
      <c r="I2540" s="16"/>
      <c r="J2540" s="16"/>
      <c r="K2540" s="16"/>
      <c r="L2540" s="16"/>
      <c r="M2540" s="16"/>
      <c r="N2540" s="16"/>
      <c r="O2540" s="16"/>
      <c r="P2540" s="16"/>
      <c r="Q2540" s="16"/>
      <c r="R2540" s="16"/>
      <c r="S2540" s="16"/>
      <c r="T2540" s="16"/>
      <c r="U2540" s="16"/>
      <c r="V2540" s="1" t="s">
        <v>5585</v>
      </c>
      <c r="W2540" s="1" t="s">
        <v>2551</v>
      </c>
      <c r="X2540" s="5" t="s">
        <v>3152</v>
      </c>
      <c r="Y2540" s="5" t="s">
        <v>2553</v>
      </c>
      <c r="Z2540" s="5" t="s">
        <v>2734</v>
      </c>
      <c r="AA2540" s="5"/>
    </row>
    <row r="2541" spans="1:27" ht="12" customHeight="1" x14ac:dyDescent="0.15">
      <c r="A2541" s="1" t="s">
        <v>674</v>
      </c>
      <c r="B2541" s="1" t="s">
        <v>53</v>
      </c>
      <c r="C2541" s="1" t="s">
        <v>17</v>
      </c>
      <c r="D2541" s="1" t="s">
        <v>2467</v>
      </c>
      <c r="E2541" s="1" t="s">
        <v>10</v>
      </c>
      <c r="F2541" s="1" t="s">
        <v>690</v>
      </c>
      <c r="G2541" s="1" t="s">
        <v>238</v>
      </c>
      <c r="H2541" s="1" t="s">
        <v>239</v>
      </c>
      <c r="I2541" s="16"/>
      <c r="J2541" s="16"/>
      <c r="K2541" s="16"/>
      <c r="L2541" s="16"/>
      <c r="M2541" s="16"/>
      <c r="N2541" s="16"/>
      <c r="O2541" s="16"/>
      <c r="P2541" s="16"/>
      <c r="Q2541" s="16"/>
      <c r="R2541" s="16"/>
      <c r="S2541" s="16"/>
      <c r="T2541" s="16"/>
      <c r="U2541" s="16"/>
      <c r="V2541" s="1" t="s">
        <v>5585</v>
      </c>
      <c r="W2541" s="1" t="s">
        <v>2551</v>
      </c>
      <c r="X2541" s="5" t="s">
        <v>3152</v>
      </c>
      <c r="Y2541" s="5" t="s">
        <v>2737</v>
      </c>
      <c r="Z2541" s="5" t="s">
        <v>2738</v>
      </c>
      <c r="AA2541" s="5"/>
    </row>
    <row r="2542" spans="1:27" ht="12" customHeight="1" x14ac:dyDescent="0.15">
      <c r="A2542" s="1" t="s">
        <v>674</v>
      </c>
      <c r="B2542" s="1" t="s">
        <v>55</v>
      </c>
      <c r="C2542" s="1" t="s">
        <v>9</v>
      </c>
      <c r="D2542" s="1" t="s">
        <v>2467</v>
      </c>
      <c r="E2542" s="1" t="s">
        <v>10</v>
      </c>
      <c r="F2542" s="1" t="s">
        <v>691</v>
      </c>
      <c r="G2542" s="1" t="s">
        <v>234</v>
      </c>
      <c r="H2542" s="1" t="s">
        <v>235</v>
      </c>
      <c r="I2542" s="16"/>
      <c r="J2542" s="16"/>
      <c r="K2542" s="16"/>
      <c r="L2542" s="16"/>
      <c r="M2542" s="16"/>
      <c r="N2542" s="16"/>
      <c r="O2542" s="16"/>
      <c r="P2542" s="16"/>
      <c r="Q2542" s="16"/>
      <c r="R2542" s="16"/>
      <c r="S2542" s="16"/>
      <c r="T2542" s="16"/>
      <c r="U2542" s="16"/>
      <c r="V2542" s="1" t="s">
        <v>5585</v>
      </c>
      <c r="W2542" s="1" t="s">
        <v>2551</v>
      </c>
      <c r="X2542" s="5" t="s">
        <v>3153</v>
      </c>
      <c r="Y2542" s="5" t="s">
        <v>2553</v>
      </c>
      <c r="Z2542" s="5" t="s">
        <v>2734</v>
      </c>
      <c r="AA2542" s="5"/>
    </row>
    <row r="2543" spans="1:27" ht="12" customHeight="1" x14ac:dyDescent="0.15">
      <c r="A2543" s="1" t="s">
        <v>674</v>
      </c>
      <c r="B2543" s="1" t="s">
        <v>55</v>
      </c>
      <c r="C2543" s="1" t="s">
        <v>17</v>
      </c>
      <c r="D2543" s="1" t="s">
        <v>2467</v>
      </c>
      <c r="E2543" s="1" t="s">
        <v>10</v>
      </c>
      <c r="F2543" s="1" t="s">
        <v>691</v>
      </c>
      <c r="G2543" s="1" t="s">
        <v>238</v>
      </c>
      <c r="H2543" s="1" t="s">
        <v>239</v>
      </c>
      <c r="I2543" s="16"/>
      <c r="J2543" s="16"/>
      <c r="K2543" s="16"/>
      <c r="L2543" s="16"/>
      <c r="M2543" s="16"/>
      <c r="N2543" s="16"/>
      <c r="O2543" s="16"/>
      <c r="P2543" s="16"/>
      <c r="Q2543" s="16"/>
      <c r="R2543" s="16"/>
      <c r="S2543" s="16"/>
      <c r="T2543" s="16"/>
      <c r="U2543" s="16"/>
      <c r="V2543" s="1" t="s">
        <v>5585</v>
      </c>
      <c r="W2543" s="1" t="s">
        <v>2551</v>
      </c>
      <c r="X2543" s="5" t="s">
        <v>3153</v>
      </c>
      <c r="Y2543" s="5" t="s">
        <v>2737</v>
      </c>
      <c r="Z2543" s="5" t="s">
        <v>2738</v>
      </c>
      <c r="AA2543" s="5"/>
    </row>
    <row r="2544" spans="1:27" ht="12" customHeight="1" x14ac:dyDescent="0.15">
      <c r="A2544" s="1" t="s">
        <v>674</v>
      </c>
      <c r="B2544" s="1" t="s">
        <v>110</v>
      </c>
      <c r="C2544" s="1" t="s">
        <v>9</v>
      </c>
      <c r="D2544" s="1" t="s">
        <v>2467</v>
      </c>
      <c r="E2544" s="1" t="s">
        <v>10</v>
      </c>
      <c r="F2544" s="1" t="s">
        <v>692</v>
      </c>
      <c r="G2544" s="1" t="s">
        <v>234</v>
      </c>
      <c r="H2544" s="1" t="s">
        <v>383</v>
      </c>
      <c r="I2544" s="16"/>
      <c r="J2544" s="16"/>
      <c r="K2544" s="16"/>
      <c r="L2544" s="16"/>
      <c r="M2544" s="16"/>
      <c r="N2544" s="16"/>
      <c r="O2544" s="16"/>
      <c r="P2544" s="16"/>
      <c r="Q2544" s="16"/>
      <c r="R2544" s="16"/>
      <c r="S2544" s="16"/>
      <c r="T2544" s="16"/>
      <c r="U2544" s="16"/>
      <c r="V2544" s="1" t="s">
        <v>5585</v>
      </c>
      <c r="W2544" s="1" t="s">
        <v>2551</v>
      </c>
      <c r="X2544" s="5" t="s">
        <v>3154</v>
      </c>
      <c r="Y2544" s="5" t="s">
        <v>2553</v>
      </c>
      <c r="Z2544" s="5" t="s">
        <v>2734</v>
      </c>
      <c r="AA2544" s="5"/>
    </row>
    <row r="2545" spans="1:27" ht="12" customHeight="1" x14ac:dyDescent="0.15">
      <c r="A2545" s="1" t="s">
        <v>674</v>
      </c>
      <c r="B2545" s="1" t="s">
        <v>110</v>
      </c>
      <c r="C2545" s="1" t="s">
        <v>17</v>
      </c>
      <c r="D2545" s="1" t="s">
        <v>2467</v>
      </c>
      <c r="E2545" s="1" t="s">
        <v>10</v>
      </c>
      <c r="F2545" s="1" t="s">
        <v>692</v>
      </c>
      <c r="G2545" s="1" t="s">
        <v>238</v>
      </c>
      <c r="H2545" s="1" t="s">
        <v>239</v>
      </c>
      <c r="I2545" s="16"/>
      <c r="J2545" s="16"/>
      <c r="K2545" s="16"/>
      <c r="L2545" s="16"/>
      <c r="M2545" s="16"/>
      <c r="N2545" s="16"/>
      <c r="O2545" s="16"/>
      <c r="P2545" s="16"/>
      <c r="Q2545" s="16"/>
      <c r="R2545" s="16"/>
      <c r="S2545" s="16"/>
      <c r="T2545" s="16"/>
      <c r="U2545" s="16"/>
      <c r="V2545" s="1" t="s">
        <v>5585</v>
      </c>
      <c r="W2545" s="1" t="s">
        <v>2551</v>
      </c>
      <c r="X2545" s="5" t="s">
        <v>3154</v>
      </c>
      <c r="Y2545" s="5" t="s">
        <v>2737</v>
      </c>
      <c r="Z2545" s="5" t="s">
        <v>2738</v>
      </c>
      <c r="AA2545" s="5"/>
    </row>
    <row r="2546" spans="1:27" ht="12" customHeight="1" x14ac:dyDescent="0.15">
      <c r="A2546" s="1" t="s">
        <v>674</v>
      </c>
      <c r="B2546" s="1" t="s">
        <v>112</v>
      </c>
      <c r="C2546" s="1" t="s">
        <v>9</v>
      </c>
      <c r="D2546" s="1" t="s">
        <v>2467</v>
      </c>
      <c r="E2546" s="1" t="s">
        <v>10</v>
      </c>
      <c r="F2546" s="1" t="s">
        <v>693</v>
      </c>
      <c r="G2546" s="1" t="s">
        <v>234</v>
      </c>
      <c r="H2546" s="1" t="s">
        <v>235</v>
      </c>
      <c r="I2546" s="16"/>
      <c r="J2546" s="16"/>
      <c r="K2546" s="16"/>
      <c r="L2546" s="16"/>
      <c r="M2546" s="16"/>
      <c r="N2546" s="16"/>
      <c r="O2546" s="16"/>
      <c r="P2546" s="16"/>
      <c r="Q2546" s="16"/>
      <c r="R2546" s="16"/>
      <c r="S2546" s="16"/>
      <c r="T2546" s="16"/>
      <c r="U2546" s="16"/>
      <c r="V2546" s="1" t="s">
        <v>5585</v>
      </c>
      <c r="W2546" s="1" t="s">
        <v>2551</v>
      </c>
      <c r="X2546" s="5" t="s">
        <v>3155</v>
      </c>
      <c r="Y2546" s="5" t="s">
        <v>2553</v>
      </c>
      <c r="Z2546" s="5" t="s">
        <v>2734</v>
      </c>
      <c r="AA2546" s="5"/>
    </row>
    <row r="2547" spans="1:27" ht="12" customHeight="1" x14ac:dyDescent="0.15">
      <c r="A2547" s="1" t="s">
        <v>674</v>
      </c>
      <c r="B2547" s="1" t="s">
        <v>112</v>
      </c>
      <c r="C2547" s="1" t="s">
        <v>15</v>
      </c>
      <c r="D2547" s="1" t="s">
        <v>2467</v>
      </c>
      <c r="E2547" s="1" t="s">
        <v>10</v>
      </c>
      <c r="F2547" s="1" t="s">
        <v>693</v>
      </c>
      <c r="G2547" s="1" t="s">
        <v>236</v>
      </c>
      <c r="H2547" s="1" t="s">
        <v>644</v>
      </c>
      <c r="I2547" s="16"/>
      <c r="J2547" s="16"/>
      <c r="K2547" s="16"/>
      <c r="L2547" s="16"/>
      <c r="M2547" s="16"/>
      <c r="N2547" s="16"/>
      <c r="O2547" s="16"/>
      <c r="P2547" s="16"/>
      <c r="Q2547" s="16"/>
      <c r="R2547" s="16"/>
      <c r="S2547" s="16"/>
      <c r="T2547" s="16"/>
      <c r="U2547" s="16"/>
      <c r="V2547" s="1" t="s">
        <v>5585</v>
      </c>
      <c r="W2547" s="1" t="s">
        <v>2551</v>
      </c>
      <c r="X2547" s="5" t="s">
        <v>3155</v>
      </c>
      <c r="Y2547" s="5" t="s">
        <v>2735</v>
      </c>
      <c r="Z2547" s="5" t="s">
        <v>644</v>
      </c>
      <c r="AA2547" s="5"/>
    </row>
    <row r="2548" spans="1:27" ht="12" customHeight="1" x14ac:dyDescent="0.15">
      <c r="A2548" s="1" t="s">
        <v>674</v>
      </c>
      <c r="B2548" s="1" t="s">
        <v>112</v>
      </c>
      <c r="C2548" s="1" t="s">
        <v>17</v>
      </c>
      <c r="D2548" s="1" t="s">
        <v>2467</v>
      </c>
      <c r="E2548" s="1" t="s">
        <v>10</v>
      </c>
      <c r="F2548" s="1" t="s">
        <v>693</v>
      </c>
      <c r="G2548" s="1" t="s">
        <v>238</v>
      </c>
      <c r="H2548" s="1" t="s">
        <v>239</v>
      </c>
      <c r="I2548" s="16"/>
      <c r="J2548" s="16"/>
      <c r="K2548" s="16"/>
      <c r="L2548" s="16"/>
      <c r="M2548" s="16"/>
      <c r="N2548" s="16"/>
      <c r="O2548" s="16"/>
      <c r="P2548" s="16"/>
      <c r="Q2548" s="16"/>
      <c r="R2548" s="16"/>
      <c r="S2548" s="16"/>
      <c r="T2548" s="16"/>
      <c r="U2548" s="16"/>
      <c r="V2548" s="1" t="s">
        <v>5585</v>
      </c>
      <c r="W2548" s="1" t="s">
        <v>2551</v>
      </c>
      <c r="X2548" s="5" t="s">
        <v>3155</v>
      </c>
      <c r="Y2548" s="5" t="s">
        <v>2737</v>
      </c>
      <c r="Z2548" s="5" t="s">
        <v>2738</v>
      </c>
      <c r="AA2548" s="5"/>
    </row>
    <row r="2549" spans="1:27" ht="12" customHeight="1" x14ac:dyDescent="0.15">
      <c r="A2549" s="1" t="s">
        <v>674</v>
      </c>
      <c r="B2549" s="1" t="s">
        <v>114</v>
      </c>
      <c r="C2549" s="1" t="s">
        <v>9</v>
      </c>
      <c r="D2549" s="1" t="s">
        <v>2467</v>
      </c>
      <c r="E2549" s="1" t="s">
        <v>10</v>
      </c>
      <c r="F2549" s="1" t="s">
        <v>694</v>
      </c>
      <c r="G2549" s="1" t="s">
        <v>234</v>
      </c>
      <c r="H2549" s="1" t="s">
        <v>235</v>
      </c>
      <c r="I2549" s="16"/>
      <c r="J2549" s="16"/>
      <c r="K2549" s="16"/>
      <c r="L2549" s="16"/>
      <c r="M2549" s="16"/>
      <c r="N2549" s="16"/>
      <c r="O2549" s="16"/>
      <c r="P2549" s="16"/>
      <c r="Q2549" s="16"/>
      <c r="R2549" s="16"/>
      <c r="S2549" s="16"/>
      <c r="T2549" s="16"/>
      <c r="U2549" s="16"/>
      <c r="V2549" s="1" t="s">
        <v>5585</v>
      </c>
      <c r="W2549" s="1" t="s">
        <v>2551</v>
      </c>
      <c r="X2549" s="5" t="s">
        <v>3156</v>
      </c>
      <c r="Y2549" s="5" t="s">
        <v>2553</v>
      </c>
      <c r="Z2549" s="5" t="s">
        <v>2734</v>
      </c>
      <c r="AA2549" s="5"/>
    </row>
    <row r="2550" spans="1:27" ht="12" customHeight="1" x14ac:dyDescent="0.15">
      <c r="A2550" s="1" t="s">
        <v>674</v>
      </c>
      <c r="B2550" s="1" t="s">
        <v>114</v>
      </c>
      <c r="C2550" s="1" t="s">
        <v>17</v>
      </c>
      <c r="D2550" s="1" t="s">
        <v>2467</v>
      </c>
      <c r="E2550" s="1" t="s">
        <v>10</v>
      </c>
      <c r="F2550" s="1" t="s">
        <v>694</v>
      </c>
      <c r="G2550" s="1" t="s">
        <v>238</v>
      </c>
      <c r="H2550" s="1" t="s">
        <v>239</v>
      </c>
      <c r="I2550" s="16"/>
      <c r="J2550" s="16"/>
      <c r="K2550" s="16"/>
      <c r="L2550" s="16"/>
      <c r="M2550" s="16"/>
      <c r="N2550" s="16"/>
      <c r="O2550" s="16"/>
      <c r="P2550" s="16"/>
      <c r="Q2550" s="16"/>
      <c r="R2550" s="16"/>
      <c r="S2550" s="16"/>
      <c r="T2550" s="16"/>
      <c r="U2550" s="16"/>
      <c r="V2550" s="1" t="s">
        <v>5585</v>
      </c>
      <c r="W2550" s="1" t="s">
        <v>2551</v>
      </c>
      <c r="X2550" s="5" t="s">
        <v>3156</v>
      </c>
      <c r="Y2550" s="5" t="s">
        <v>2737</v>
      </c>
      <c r="Z2550" s="5" t="s">
        <v>2738</v>
      </c>
      <c r="AA2550" s="5"/>
    </row>
    <row r="2551" spans="1:27" ht="12" customHeight="1" x14ac:dyDescent="0.15">
      <c r="A2551" s="1" t="s">
        <v>674</v>
      </c>
      <c r="B2551" s="1" t="s">
        <v>57</v>
      </c>
      <c r="C2551" s="1" t="s">
        <v>9</v>
      </c>
      <c r="D2551" s="1" t="s">
        <v>2467</v>
      </c>
      <c r="E2551" s="1" t="s">
        <v>10</v>
      </c>
      <c r="F2551" s="1" t="s">
        <v>695</v>
      </c>
      <c r="G2551" s="1" t="s">
        <v>234</v>
      </c>
      <c r="H2551" s="1" t="s">
        <v>235</v>
      </c>
      <c r="I2551" s="16"/>
      <c r="J2551" s="16"/>
      <c r="K2551" s="16"/>
      <c r="L2551" s="16"/>
      <c r="M2551" s="16"/>
      <c r="N2551" s="16"/>
      <c r="O2551" s="16"/>
      <c r="P2551" s="16"/>
      <c r="Q2551" s="16"/>
      <c r="R2551" s="16"/>
      <c r="S2551" s="16"/>
      <c r="T2551" s="16"/>
      <c r="U2551" s="16"/>
      <c r="V2551" s="1" t="s">
        <v>5585</v>
      </c>
      <c r="W2551" s="1" t="s">
        <v>2551</v>
      </c>
      <c r="X2551" s="5" t="s">
        <v>3157</v>
      </c>
      <c r="Y2551" s="5" t="s">
        <v>2553</v>
      </c>
      <c r="Z2551" s="5" t="s">
        <v>2734</v>
      </c>
      <c r="AA2551" s="5"/>
    </row>
    <row r="2552" spans="1:27" ht="12" customHeight="1" x14ac:dyDescent="0.15">
      <c r="A2552" s="1" t="s">
        <v>674</v>
      </c>
      <c r="B2552" s="1" t="s">
        <v>57</v>
      </c>
      <c r="C2552" s="1" t="s">
        <v>17</v>
      </c>
      <c r="D2552" s="1" t="s">
        <v>2467</v>
      </c>
      <c r="E2552" s="1" t="s">
        <v>10</v>
      </c>
      <c r="F2552" s="1" t="s">
        <v>695</v>
      </c>
      <c r="G2552" s="1" t="s">
        <v>238</v>
      </c>
      <c r="H2552" s="1" t="s">
        <v>239</v>
      </c>
      <c r="I2552" s="16"/>
      <c r="J2552" s="16"/>
      <c r="K2552" s="16"/>
      <c r="L2552" s="16"/>
      <c r="M2552" s="16"/>
      <c r="N2552" s="16"/>
      <c r="O2552" s="16"/>
      <c r="P2552" s="16"/>
      <c r="Q2552" s="16"/>
      <c r="R2552" s="16"/>
      <c r="S2552" s="16"/>
      <c r="T2552" s="16"/>
      <c r="U2552" s="16"/>
      <c r="V2552" s="1" t="s">
        <v>5585</v>
      </c>
      <c r="W2552" s="1" t="s">
        <v>2551</v>
      </c>
      <c r="X2552" s="5" t="s">
        <v>3157</v>
      </c>
      <c r="Y2552" s="5" t="s">
        <v>2737</v>
      </c>
      <c r="Z2552" s="5" t="s">
        <v>2738</v>
      </c>
      <c r="AA2552" s="5"/>
    </row>
    <row r="2553" spans="1:27" ht="12" customHeight="1" x14ac:dyDescent="0.15">
      <c r="A2553" s="1" t="s">
        <v>674</v>
      </c>
      <c r="B2553" s="1" t="s">
        <v>61</v>
      </c>
      <c r="C2553" s="1" t="s">
        <v>9</v>
      </c>
      <c r="D2553" s="1" t="s">
        <v>2467</v>
      </c>
      <c r="E2553" s="1" t="s">
        <v>10</v>
      </c>
      <c r="F2553" s="1" t="s">
        <v>696</v>
      </c>
      <c r="G2553" s="1" t="s">
        <v>234</v>
      </c>
      <c r="H2553" s="1" t="s">
        <v>235</v>
      </c>
      <c r="I2553" s="16"/>
      <c r="J2553" s="16"/>
      <c r="K2553" s="16"/>
      <c r="L2553" s="16"/>
      <c r="M2553" s="16"/>
      <c r="N2553" s="16"/>
      <c r="O2553" s="16"/>
      <c r="P2553" s="16"/>
      <c r="Q2553" s="16"/>
      <c r="R2553" s="16"/>
      <c r="S2553" s="16"/>
      <c r="T2553" s="16"/>
      <c r="U2553" s="16"/>
      <c r="V2553" s="1" t="s">
        <v>5585</v>
      </c>
      <c r="W2553" s="1" t="s">
        <v>2551</v>
      </c>
      <c r="X2553" s="5" t="s">
        <v>3158</v>
      </c>
      <c r="Y2553" s="5" t="s">
        <v>2553</v>
      </c>
      <c r="Z2553" s="5" t="s">
        <v>2734</v>
      </c>
      <c r="AA2553" s="5"/>
    </row>
    <row r="2554" spans="1:27" ht="12" customHeight="1" x14ac:dyDescent="0.15">
      <c r="A2554" s="1" t="s">
        <v>674</v>
      </c>
      <c r="B2554" s="1" t="s">
        <v>61</v>
      </c>
      <c r="C2554" s="1" t="s">
        <v>17</v>
      </c>
      <c r="D2554" s="1" t="s">
        <v>2467</v>
      </c>
      <c r="E2554" s="1" t="s">
        <v>10</v>
      </c>
      <c r="F2554" s="1" t="s">
        <v>696</v>
      </c>
      <c r="G2554" s="1" t="s">
        <v>238</v>
      </c>
      <c r="H2554" s="1" t="s">
        <v>239</v>
      </c>
      <c r="I2554" s="16"/>
      <c r="J2554" s="16"/>
      <c r="K2554" s="16"/>
      <c r="L2554" s="16"/>
      <c r="M2554" s="16"/>
      <c r="N2554" s="16"/>
      <c r="O2554" s="16"/>
      <c r="P2554" s="16"/>
      <c r="Q2554" s="16"/>
      <c r="R2554" s="16"/>
      <c r="S2554" s="16"/>
      <c r="T2554" s="16"/>
      <c r="U2554" s="16"/>
      <c r="V2554" s="1" t="s">
        <v>5585</v>
      </c>
      <c r="W2554" s="1" t="s">
        <v>2551</v>
      </c>
      <c r="X2554" s="5" t="s">
        <v>3158</v>
      </c>
      <c r="Y2554" s="5" t="s">
        <v>2737</v>
      </c>
      <c r="Z2554" s="5" t="s">
        <v>2738</v>
      </c>
      <c r="AA2554" s="5"/>
    </row>
    <row r="2555" spans="1:27" ht="12" customHeight="1" x14ac:dyDescent="0.15">
      <c r="A2555" s="1" t="s">
        <v>674</v>
      </c>
      <c r="B2555" s="1" t="s">
        <v>154</v>
      </c>
      <c r="C2555" s="1" t="s">
        <v>9</v>
      </c>
      <c r="D2555" s="1" t="s">
        <v>2467</v>
      </c>
      <c r="E2555" s="1" t="s">
        <v>10</v>
      </c>
      <c r="F2555" s="1" t="s">
        <v>697</v>
      </c>
      <c r="G2555" s="1" t="s">
        <v>234</v>
      </c>
      <c r="H2555" s="1" t="s">
        <v>316</v>
      </c>
      <c r="I2555" s="16"/>
      <c r="J2555" s="16"/>
      <c r="K2555" s="16"/>
      <c r="L2555" s="16"/>
      <c r="M2555" s="16"/>
      <c r="N2555" s="16"/>
      <c r="O2555" s="16"/>
      <c r="P2555" s="16"/>
      <c r="Q2555" s="16"/>
      <c r="R2555" s="16"/>
      <c r="S2555" s="16"/>
      <c r="T2555" s="16"/>
      <c r="U2555" s="16"/>
      <c r="V2555" s="1" t="s">
        <v>5585</v>
      </c>
      <c r="W2555" s="1" t="s">
        <v>2551</v>
      </c>
      <c r="X2555" s="5" t="s">
        <v>3159</v>
      </c>
      <c r="Y2555" s="5" t="s">
        <v>2553</v>
      </c>
      <c r="Z2555" s="5" t="s">
        <v>2734</v>
      </c>
      <c r="AA2555" s="5"/>
    </row>
    <row r="2556" spans="1:27" ht="12" customHeight="1" x14ac:dyDescent="0.15">
      <c r="A2556" s="1" t="s">
        <v>674</v>
      </c>
      <c r="B2556" s="1" t="s">
        <v>154</v>
      </c>
      <c r="C2556" s="1" t="s">
        <v>15</v>
      </c>
      <c r="D2556" s="1" t="s">
        <v>2467</v>
      </c>
      <c r="E2556" s="1" t="s">
        <v>10</v>
      </c>
      <c r="F2556" s="1" t="s">
        <v>697</v>
      </c>
      <c r="G2556" s="1" t="s">
        <v>236</v>
      </c>
      <c r="H2556" s="1" t="s">
        <v>269</v>
      </c>
      <c r="I2556" s="16"/>
      <c r="J2556" s="16"/>
      <c r="K2556" s="16"/>
      <c r="L2556" s="16"/>
      <c r="M2556" s="16"/>
      <c r="N2556" s="16"/>
      <c r="O2556" s="16"/>
      <c r="P2556" s="16"/>
      <c r="Q2556" s="16"/>
      <c r="R2556" s="16"/>
      <c r="S2556" s="16"/>
      <c r="T2556" s="16"/>
      <c r="U2556" s="16"/>
      <c r="V2556" s="1" t="s">
        <v>5585</v>
      </c>
      <c r="W2556" s="1" t="s">
        <v>2551</v>
      </c>
      <c r="X2556" s="5" t="s">
        <v>3159</v>
      </c>
      <c r="Y2556" s="5" t="s">
        <v>2735</v>
      </c>
      <c r="Z2556" s="5" t="s">
        <v>269</v>
      </c>
      <c r="AA2556" s="5"/>
    </row>
    <row r="2557" spans="1:27" ht="12" customHeight="1" x14ac:dyDescent="0.15">
      <c r="A2557" s="1" t="s">
        <v>674</v>
      </c>
      <c r="B2557" s="1" t="s">
        <v>154</v>
      </c>
      <c r="C2557" s="1" t="s">
        <v>17</v>
      </c>
      <c r="D2557" s="1" t="s">
        <v>2467</v>
      </c>
      <c r="E2557" s="1" t="s">
        <v>10</v>
      </c>
      <c r="F2557" s="1" t="s">
        <v>697</v>
      </c>
      <c r="G2557" s="1" t="s">
        <v>238</v>
      </c>
      <c r="H2557" s="1" t="s">
        <v>239</v>
      </c>
      <c r="I2557" s="16"/>
      <c r="J2557" s="16"/>
      <c r="K2557" s="16"/>
      <c r="L2557" s="16"/>
      <c r="M2557" s="16"/>
      <c r="N2557" s="16"/>
      <c r="O2557" s="16"/>
      <c r="P2557" s="16"/>
      <c r="Q2557" s="16"/>
      <c r="R2557" s="16"/>
      <c r="S2557" s="16"/>
      <c r="T2557" s="16"/>
      <c r="U2557" s="16"/>
      <c r="V2557" s="1" t="s">
        <v>5585</v>
      </c>
      <c r="W2557" s="1" t="s">
        <v>2551</v>
      </c>
      <c r="X2557" s="5" t="s">
        <v>3159</v>
      </c>
      <c r="Y2557" s="5" t="s">
        <v>2737</v>
      </c>
      <c r="Z2557" s="5" t="s">
        <v>2738</v>
      </c>
      <c r="AA2557" s="5"/>
    </row>
    <row r="2558" spans="1:27" ht="12" customHeight="1" x14ac:dyDescent="0.15">
      <c r="A2558" s="1" t="s">
        <v>674</v>
      </c>
      <c r="B2558" s="1" t="s">
        <v>156</v>
      </c>
      <c r="C2558" s="1" t="s">
        <v>9</v>
      </c>
      <c r="D2558" s="1" t="s">
        <v>2467</v>
      </c>
      <c r="E2558" s="1" t="s">
        <v>10</v>
      </c>
      <c r="F2558" s="1" t="s">
        <v>698</v>
      </c>
      <c r="G2558" s="1" t="s">
        <v>234</v>
      </c>
      <c r="H2558" s="1" t="s">
        <v>235</v>
      </c>
      <c r="I2558" s="16"/>
      <c r="J2558" s="16"/>
      <c r="K2558" s="16"/>
      <c r="L2558" s="16"/>
      <c r="M2558" s="16"/>
      <c r="N2558" s="16"/>
      <c r="O2558" s="16"/>
      <c r="P2558" s="16"/>
      <c r="Q2558" s="16"/>
      <c r="R2558" s="16"/>
      <c r="S2558" s="16"/>
      <c r="T2558" s="16"/>
      <c r="U2558" s="16"/>
      <c r="V2558" s="1" t="s">
        <v>5585</v>
      </c>
      <c r="W2558" s="1" t="s">
        <v>2551</v>
      </c>
      <c r="X2558" s="5" t="s">
        <v>3160</v>
      </c>
      <c r="Y2558" s="5" t="s">
        <v>2553</v>
      </c>
      <c r="Z2558" s="5" t="s">
        <v>2734</v>
      </c>
      <c r="AA2558" s="5"/>
    </row>
    <row r="2559" spans="1:27" ht="12" customHeight="1" x14ac:dyDescent="0.15">
      <c r="A2559" s="1" t="s">
        <v>674</v>
      </c>
      <c r="B2559" s="1" t="s">
        <v>156</v>
      </c>
      <c r="C2559" s="1" t="s">
        <v>17</v>
      </c>
      <c r="D2559" s="1" t="s">
        <v>2467</v>
      </c>
      <c r="E2559" s="1" t="s">
        <v>10</v>
      </c>
      <c r="F2559" s="1" t="s">
        <v>698</v>
      </c>
      <c r="G2559" s="1" t="s">
        <v>238</v>
      </c>
      <c r="H2559" s="1" t="s">
        <v>239</v>
      </c>
      <c r="I2559" s="16"/>
      <c r="J2559" s="16"/>
      <c r="K2559" s="16"/>
      <c r="L2559" s="16"/>
      <c r="M2559" s="16"/>
      <c r="N2559" s="16"/>
      <c r="O2559" s="16"/>
      <c r="P2559" s="16"/>
      <c r="Q2559" s="16"/>
      <c r="R2559" s="16"/>
      <c r="S2559" s="16"/>
      <c r="T2559" s="16"/>
      <c r="U2559" s="16"/>
      <c r="V2559" s="1" t="s">
        <v>5585</v>
      </c>
      <c r="W2559" s="1" t="s">
        <v>2551</v>
      </c>
      <c r="X2559" s="5" t="s">
        <v>3160</v>
      </c>
      <c r="Y2559" s="5" t="s">
        <v>2737</v>
      </c>
      <c r="Z2559" s="5" t="s">
        <v>2738</v>
      </c>
      <c r="AA2559" s="5"/>
    </row>
    <row r="2560" spans="1:27" ht="12" customHeight="1" x14ac:dyDescent="0.15">
      <c r="A2560" s="1" t="s">
        <v>674</v>
      </c>
      <c r="B2560" s="1" t="s">
        <v>198</v>
      </c>
      <c r="C2560" s="1" t="s">
        <v>9</v>
      </c>
      <c r="D2560" s="1" t="s">
        <v>2467</v>
      </c>
      <c r="E2560" s="1" t="s">
        <v>10</v>
      </c>
      <c r="F2560" s="1" t="s">
        <v>699</v>
      </c>
      <c r="G2560" s="1" t="s">
        <v>234</v>
      </c>
      <c r="H2560" s="1" t="s">
        <v>235</v>
      </c>
      <c r="I2560" s="16"/>
      <c r="J2560" s="16"/>
      <c r="K2560" s="16"/>
      <c r="L2560" s="16"/>
      <c r="M2560" s="16"/>
      <c r="N2560" s="16"/>
      <c r="O2560" s="16"/>
      <c r="P2560" s="16"/>
      <c r="Q2560" s="16"/>
      <c r="R2560" s="16"/>
      <c r="S2560" s="16"/>
      <c r="T2560" s="16"/>
      <c r="U2560" s="16"/>
      <c r="V2560" s="1" t="s">
        <v>5585</v>
      </c>
      <c r="W2560" s="1" t="s">
        <v>2551</v>
      </c>
      <c r="X2560" s="5" t="s">
        <v>3161</v>
      </c>
      <c r="Y2560" s="5" t="s">
        <v>2553</v>
      </c>
      <c r="Z2560" s="5" t="s">
        <v>2734</v>
      </c>
      <c r="AA2560" s="5"/>
    </row>
    <row r="2561" spans="1:27" ht="12" customHeight="1" x14ac:dyDescent="0.15">
      <c r="A2561" s="1" t="s">
        <v>674</v>
      </c>
      <c r="B2561" s="1" t="s">
        <v>198</v>
      </c>
      <c r="C2561" s="1" t="s">
        <v>17</v>
      </c>
      <c r="D2561" s="1" t="s">
        <v>2467</v>
      </c>
      <c r="E2561" s="1" t="s">
        <v>10</v>
      </c>
      <c r="F2561" s="1" t="s">
        <v>699</v>
      </c>
      <c r="G2561" s="1" t="s">
        <v>238</v>
      </c>
      <c r="H2561" s="1" t="s">
        <v>239</v>
      </c>
      <c r="I2561" s="16"/>
      <c r="J2561" s="16"/>
      <c r="K2561" s="16"/>
      <c r="L2561" s="16"/>
      <c r="M2561" s="16"/>
      <c r="N2561" s="16"/>
      <c r="O2561" s="16"/>
      <c r="P2561" s="16"/>
      <c r="Q2561" s="16"/>
      <c r="R2561" s="16"/>
      <c r="S2561" s="16"/>
      <c r="T2561" s="16"/>
      <c r="U2561" s="16"/>
      <c r="V2561" s="1" t="s">
        <v>5585</v>
      </c>
      <c r="W2561" s="1" t="s">
        <v>2551</v>
      </c>
      <c r="X2561" s="5" t="s">
        <v>3161</v>
      </c>
      <c r="Y2561" s="5" t="s">
        <v>2737</v>
      </c>
      <c r="Z2561" s="5" t="s">
        <v>2738</v>
      </c>
      <c r="AA2561" s="5"/>
    </row>
    <row r="2562" spans="1:27" ht="12" customHeight="1" x14ac:dyDescent="0.15">
      <c r="A2562" s="1" t="s">
        <v>674</v>
      </c>
      <c r="B2562" s="1" t="s">
        <v>200</v>
      </c>
      <c r="C2562" s="1" t="s">
        <v>9</v>
      </c>
      <c r="D2562" s="1" t="s">
        <v>2467</v>
      </c>
      <c r="E2562" s="1" t="s">
        <v>10</v>
      </c>
      <c r="F2562" s="1" t="s">
        <v>700</v>
      </c>
      <c r="G2562" s="1" t="s">
        <v>234</v>
      </c>
      <c r="H2562" s="1" t="s">
        <v>235</v>
      </c>
      <c r="I2562" s="16"/>
      <c r="J2562" s="16"/>
      <c r="K2562" s="16"/>
      <c r="L2562" s="16"/>
      <c r="M2562" s="16"/>
      <c r="N2562" s="16"/>
      <c r="O2562" s="16"/>
      <c r="P2562" s="16"/>
      <c r="Q2562" s="16"/>
      <c r="R2562" s="16"/>
      <c r="S2562" s="16"/>
      <c r="T2562" s="16"/>
      <c r="U2562" s="16"/>
      <c r="V2562" s="1" t="s">
        <v>5585</v>
      </c>
      <c r="W2562" s="1" t="s">
        <v>2551</v>
      </c>
      <c r="X2562" s="5" t="s">
        <v>3162</v>
      </c>
      <c r="Y2562" s="5" t="s">
        <v>2553</v>
      </c>
      <c r="Z2562" s="5" t="s">
        <v>2734</v>
      </c>
      <c r="AA2562" s="5"/>
    </row>
    <row r="2563" spans="1:27" ht="12" customHeight="1" x14ac:dyDescent="0.15">
      <c r="A2563" s="1" t="s">
        <v>674</v>
      </c>
      <c r="B2563" s="1" t="s">
        <v>200</v>
      </c>
      <c r="C2563" s="1" t="s">
        <v>17</v>
      </c>
      <c r="D2563" s="1" t="s">
        <v>2467</v>
      </c>
      <c r="E2563" s="1" t="s">
        <v>10</v>
      </c>
      <c r="F2563" s="1" t="s">
        <v>700</v>
      </c>
      <c r="G2563" s="1" t="s">
        <v>238</v>
      </c>
      <c r="H2563" s="1" t="s">
        <v>239</v>
      </c>
      <c r="I2563" s="16"/>
      <c r="J2563" s="16"/>
      <c r="K2563" s="16"/>
      <c r="L2563" s="16"/>
      <c r="M2563" s="16"/>
      <c r="N2563" s="16"/>
      <c r="O2563" s="16"/>
      <c r="P2563" s="16"/>
      <c r="Q2563" s="16"/>
      <c r="R2563" s="16"/>
      <c r="S2563" s="16"/>
      <c r="T2563" s="16"/>
      <c r="U2563" s="16"/>
      <c r="V2563" s="1" t="s">
        <v>5585</v>
      </c>
      <c r="W2563" s="1" t="s">
        <v>2551</v>
      </c>
      <c r="X2563" s="5" t="s">
        <v>3162</v>
      </c>
      <c r="Y2563" s="5" t="s">
        <v>2737</v>
      </c>
      <c r="Z2563" s="5" t="s">
        <v>2738</v>
      </c>
      <c r="AA2563" s="5"/>
    </row>
    <row r="2564" spans="1:27" ht="12" customHeight="1" x14ac:dyDescent="0.15">
      <c r="A2564" s="1" t="s">
        <v>674</v>
      </c>
      <c r="B2564" s="1" t="s">
        <v>212</v>
      </c>
      <c r="C2564" s="1" t="s">
        <v>9</v>
      </c>
      <c r="D2564" s="1" t="s">
        <v>2467</v>
      </c>
      <c r="E2564" s="1" t="s">
        <v>213</v>
      </c>
      <c r="F2564" s="1" t="s">
        <v>284</v>
      </c>
      <c r="G2564" s="1" t="s">
        <v>215</v>
      </c>
      <c r="H2564" s="1" t="s">
        <v>216</v>
      </c>
      <c r="I2564" s="16"/>
      <c r="J2564" s="16"/>
      <c r="K2564" s="16"/>
      <c r="L2564" s="16"/>
      <c r="M2564" s="16"/>
      <c r="N2564" s="16"/>
      <c r="O2564" s="16"/>
      <c r="P2564" s="16"/>
      <c r="Q2564" s="16"/>
      <c r="R2564" s="16"/>
      <c r="S2564" s="16"/>
      <c r="T2564" s="16"/>
      <c r="U2564" s="16"/>
      <c r="V2564" s="1" t="s">
        <v>5585</v>
      </c>
      <c r="W2564" s="1" t="s">
        <v>2717</v>
      </c>
      <c r="X2564" s="5" t="s">
        <v>3044</v>
      </c>
      <c r="Y2564" s="5" t="s">
        <v>2719</v>
      </c>
      <c r="Z2564" s="5" t="s">
        <v>2720</v>
      </c>
      <c r="AA2564" s="5"/>
    </row>
    <row r="2565" spans="1:27" ht="12" customHeight="1" x14ac:dyDescent="0.15">
      <c r="A2565" s="1" t="s">
        <v>674</v>
      </c>
      <c r="B2565" s="1" t="s">
        <v>285</v>
      </c>
      <c r="C2565" s="1" t="s">
        <v>9</v>
      </c>
      <c r="D2565" s="1" t="s">
        <v>2467</v>
      </c>
      <c r="E2565" s="1" t="s">
        <v>213</v>
      </c>
      <c r="F2565" s="1" t="s">
        <v>286</v>
      </c>
      <c r="G2565" s="1" t="s">
        <v>215</v>
      </c>
      <c r="H2565" s="1" t="s">
        <v>216</v>
      </c>
      <c r="I2565" s="16"/>
      <c r="J2565" s="16"/>
      <c r="K2565" s="16"/>
      <c r="L2565" s="16"/>
      <c r="M2565" s="16"/>
      <c r="N2565" s="16"/>
      <c r="O2565" s="16"/>
      <c r="P2565" s="16"/>
      <c r="Q2565" s="16"/>
      <c r="R2565" s="16"/>
      <c r="S2565" s="16"/>
      <c r="T2565" s="16"/>
      <c r="U2565" s="16"/>
      <c r="V2565" s="1" t="s">
        <v>5585</v>
      </c>
      <c r="W2565" s="1" t="s">
        <v>2717</v>
      </c>
      <c r="X2565" s="5" t="s">
        <v>2816</v>
      </c>
      <c r="Y2565" s="5" t="s">
        <v>2719</v>
      </c>
      <c r="Z2565" s="5" t="s">
        <v>2720</v>
      </c>
      <c r="AA2565" s="5"/>
    </row>
    <row r="2566" spans="1:27" ht="12" customHeight="1" x14ac:dyDescent="0.15">
      <c r="A2566" s="1" t="s">
        <v>701</v>
      </c>
      <c r="B2566" s="1" t="s">
        <v>8</v>
      </c>
      <c r="C2566" s="1" t="s">
        <v>9</v>
      </c>
      <c r="D2566" s="1" t="s">
        <v>2468</v>
      </c>
      <c r="E2566" s="1" t="s">
        <v>10</v>
      </c>
      <c r="F2566" s="1" t="s">
        <v>702</v>
      </c>
      <c r="G2566" s="1" t="s">
        <v>234</v>
      </c>
      <c r="H2566" s="1" t="s">
        <v>383</v>
      </c>
      <c r="I2566" s="16"/>
      <c r="J2566" s="16"/>
      <c r="K2566" s="16"/>
      <c r="L2566" s="16"/>
      <c r="M2566" s="16"/>
      <c r="N2566" s="16"/>
      <c r="O2566" s="16"/>
      <c r="P2566" s="16"/>
      <c r="Q2566" s="16"/>
      <c r="R2566" s="16"/>
      <c r="S2566" s="16"/>
      <c r="T2566" s="16"/>
      <c r="U2566" s="16"/>
      <c r="V2566" s="1" t="s">
        <v>5586</v>
      </c>
      <c r="W2566" s="1" t="s">
        <v>2551</v>
      </c>
      <c r="X2566" s="5" t="s">
        <v>3163</v>
      </c>
      <c r="Y2566" s="5" t="s">
        <v>2553</v>
      </c>
      <c r="Z2566" s="5" t="s">
        <v>2734</v>
      </c>
      <c r="AA2566" s="5"/>
    </row>
    <row r="2567" spans="1:27" ht="12" customHeight="1" x14ac:dyDescent="0.15">
      <c r="A2567" s="1" t="s">
        <v>701</v>
      </c>
      <c r="B2567" s="1" t="s">
        <v>8</v>
      </c>
      <c r="C2567" s="1" t="s">
        <v>15</v>
      </c>
      <c r="D2567" s="1" t="s">
        <v>2468</v>
      </c>
      <c r="E2567" s="1" t="s">
        <v>10</v>
      </c>
      <c r="F2567" s="1" t="s">
        <v>702</v>
      </c>
      <c r="G2567" s="1" t="s">
        <v>238</v>
      </c>
      <c r="H2567" s="1" t="s">
        <v>239</v>
      </c>
      <c r="I2567" s="16"/>
      <c r="J2567" s="16"/>
      <c r="K2567" s="16"/>
      <c r="L2567" s="16"/>
      <c r="M2567" s="16"/>
      <c r="N2567" s="16"/>
      <c r="O2567" s="16"/>
      <c r="P2567" s="16"/>
      <c r="Q2567" s="16"/>
      <c r="R2567" s="16"/>
      <c r="S2567" s="16"/>
      <c r="T2567" s="16"/>
      <c r="U2567" s="16"/>
      <c r="V2567" s="1" t="s">
        <v>5586</v>
      </c>
      <c r="W2567" s="1" t="s">
        <v>2551</v>
      </c>
      <c r="X2567" s="5" t="s">
        <v>3163</v>
      </c>
      <c r="Y2567" s="5" t="s">
        <v>2737</v>
      </c>
      <c r="Z2567" s="5" t="s">
        <v>2738</v>
      </c>
      <c r="AA2567" s="5"/>
    </row>
    <row r="2568" spans="1:27" ht="12" customHeight="1" x14ac:dyDescent="0.15">
      <c r="A2568" s="1" t="s">
        <v>701</v>
      </c>
      <c r="B2568" s="1" t="s">
        <v>25</v>
      </c>
      <c r="C2568" s="1" t="s">
        <v>9</v>
      </c>
      <c r="D2568" s="1" t="s">
        <v>2468</v>
      </c>
      <c r="E2568" s="1" t="s">
        <v>10</v>
      </c>
      <c r="F2568" s="1" t="s">
        <v>703</v>
      </c>
      <c r="G2568" s="1" t="s">
        <v>234</v>
      </c>
      <c r="H2568" s="1" t="s">
        <v>704</v>
      </c>
      <c r="I2568" s="16"/>
      <c r="J2568" s="16"/>
      <c r="K2568" s="16"/>
      <c r="L2568" s="16"/>
      <c r="M2568" s="16"/>
      <c r="N2568" s="16"/>
      <c r="O2568" s="16"/>
      <c r="P2568" s="16"/>
      <c r="Q2568" s="16"/>
      <c r="R2568" s="16"/>
      <c r="S2568" s="16"/>
      <c r="T2568" s="16"/>
      <c r="U2568" s="16"/>
      <c r="V2568" s="1" t="s">
        <v>5586</v>
      </c>
      <c r="W2568" s="1" t="s">
        <v>2551</v>
      </c>
      <c r="X2568" s="5" t="s">
        <v>3164</v>
      </c>
      <c r="Y2568" s="5" t="s">
        <v>2553</v>
      </c>
      <c r="Z2568" s="5" t="s">
        <v>2734</v>
      </c>
      <c r="AA2568" s="5"/>
    </row>
    <row r="2569" spans="1:27" ht="12" customHeight="1" x14ac:dyDescent="0.15">
      <c r="A2569" s="1" t="s">
        <v>701</v>
      </c>
      <c r="B2569" s="1" t="s">
        <v>25</v>
      </c>
      <c r="C2569" s="1" t="s">
        <v>15</v>
      </c>
      <c r="D2569" s="1" t="s">
        <v>2468</v>
      </c>
      <c r="E2569" s="1" t="s">
        <v>10</v>
      </c>
      <c r="F2569" s="1" t="s">
        <v>703</v>
      </c>
      <c r="G2569" s="1" t="s">
        <v>238</v>
      </c>
      <c r="H2569" s="1" t="s">
        <v>239</v>
      </c>
      <c r="I2569" s="16"/>
      <c r="J2569" s="16"/>
      <c r="K2569" s="16"/>
      <c r="L2569" s="16"/>
      <c r="M2569" s="16"/>
      <c r="N2569" s="16"/>
      <c r="O2569" s="16"/>
      <c r="P2569" s="16"/>
      <c r="Q2569" s="16"/>
      <c r="R2569" s="16"/>
      <c r="S2569" s="16"/>
      <c r="T2569" s="16"/>
      <c r="U2569" s="16"/>
      <c r="V2569" s="1" t="s">
        <v>5586</v>
      </c>
      <c r="W2569" s="1" t="s">
        <v>2551</v>
      </c>
      <c r="X2569" s="5" t="s">
        <v>3164</v>
      </c>
      <c r="Y2569" s="5" t="s">
        <v>2737</v>
      </c>
      <c r="Z2569" s="5" t="s">
        <v>2738</v>
      </c>
      <c r="AA2569" s="5"/>
    </row>
    <row r="2570" spans="1:27" ht="12" customHeight="1" x14ac:dyDescent="0.15">
      <c r="A2570" s="1" t="s">
        <v>701</v>
      </c>
      <c r="B2570" s="1" t="s">
        <v>27</v>
      </c>
      <c r="C2570" s="1" t="s">
        <v>9</v>
      </c>
      <c r="D2570" s="1" t="s">
        <v>2468</v>
      </c>
      <c r="E2570" s="1" t="s">
        <v>10</v>
      </c>
      <c r="F2570" s="1" t="s">
        <v>705</v>
      </c>
      <c r="G2570" s="1" t="s">
        <v>234</v>
      </c>
      <c r="H2570" s="1" t="s">
        <v>704</v>
      </c>
      <c r="I2570" s="16"/>
      <c r="J2570" s="16"/>
      <c r="K2570" s="16"/>
      <c r="L2570" s="16"/>
      <c r="M2570" s="16"/>
      <c r="N2570" s="16"/>
      <c r="O2570" s="16"/>
      <c r="P2570" s="16"/>
      <c r="Q2570" s="16"/>
      <c r="R2570" s="16"/>
      <c r="S2570" s="16"/>
      <c r="T2570" s="16"/>
      <c r="U2570" s="16"/>
      <c r="V2570" s="1" t="s">
        <v>5586</v>
      </c>
      <c r="W2570" s="1" t="s">
        <v>2551</v>
      </c>
      <c r="X2570" s="5" t="s">
        <v>3165</v>
      </c>
      <c r="Y2570" s="5" t="s">
        <v>2553</v>
      </c>
      <c r="Z2570" s="5" t="s">
        <v>2734</v>
      </c>
      <c r="AA2570" s="5"/>
    </row>
    <row r="2571" spans="1:27" ht="12" customHeight="1" x14ac:dyDescent="0.15">
      <c r="A2571" s="1" t="s">
        <v>701</v>
      </c>
      <c r="B2571" s="1" t="s">
        <v>27</v>
      </c>
      <c r="C2571" s="1" t="s">
        <v>15</v>
      </c>
      <c r="D2571" s="1" t="s">
        <v>2468</v>
      </c>
      <c r="E2571" s="1" t="s">
        <v>10</v>
      </c>
      <c r="F2571" s="1" t="s">
        <v>705</v>
      </c>
      <c r="G2571" s="1" t="s">
        <v>238</v>
      </c>
      <c r="H2571" s="1" t="s">
        <v>239</v>
      </c>
      <c r="I2571" s="16"/>
      <c r="J2571" s="16"/>
      <c r="K2571" s="16"/>
      <c r="L2571" s="16"/>
      <c r="M2571" s="16"/>
      <c r="N2571" s="16"/>
      <c r="O2571" s="16"/>
      <c r="P2571" s="16"/>
      <c r="Q2571" s="16"/>
      <c r="R2571" s="16"/>
      <c r="S2571" s="16"/>
      <c r="T2571" s="16"/>
      <c r="U2571" s="16"/>
      <c r="V2571" s="1" t="s">
        <v>5586</v>
      </c>
      <c r="W2571" s="1" t="s">
        <v>2551</v>
      </c>
      <c r="X2571" s="5" t="s">
        <v>3165</v>
      </c>
      <c r="Y2571" s="5" t="s">
        <v>2737</v>
      </c>
      <c r="Z2571" s="5" t="s">
        <v>2738</v>
      </c>
      <c r="AA2571" s="5"/>
    </row>
    <row r="2572" spans="1:27" ht="12" customHeight="1" x14ac:dyDescent="0.15">
      <c r="A2572" s="1" t="s">
        <v>701</v>
      </c>
      <c r="B2572" s="1" t="s">
        <v>29</v>
      </c>
      <c r="C2572" s="1" t="s">
        <v>9</v>
      </c>
      <c r="D2572" s="1" t="s">
        <v>2468</v>
      </c>
      <c r="E2572" s="1" t="s">
        <v>10</v>
      </c>
      <c r="F2572" s="1" t="s">
        <v>706</v>
      </c>
      <c r="G2572" s="1" t="s">
        <v>234</v>
      </c>
      <c r="H2572" s="1" t="s">
        <v>235</v>
      </c>
      <c r="I2572" s="16"/>
      <c r="J2572" s="16"/>
      <c r="K2572" s="16"/>
      <c r="L2572" s="16"/>
      <c r="M2572" s="16"/>
      <c r="N2572" s="16"/>
      <c r="O2572" s="16"/>
      <c r="P2572" s="16"/>
      <c r="Q2572" s="16"/>
      <c r="R2572" s="16"/>
      <c r="S2572" s="16"/>
      <c r="T2572" s="16"/>
      <c r="U2572" s="16"/>
      <c r="V2572" s="1" t="s">
        <v>5586</v>
      </c>
      <c r="W2572" s="1" t="s">
        <v>2551</v>
      </c>
      <c r="X2572" s="5" t="s">
        <v>3166</v>
      </c>
      <c r="Y2572" s="5" t="s">
        <v>2553</v>
      </c>
      <c r="Z2572" s="5" t="s">
        <v>2734</v>
      </c>
      <c r="AA2572" s="5"/>
    </row>
    <row r="2573" spans="1:27" ht="12" customHeight="1" x14ac:dyDescent="0.15">
      <c r="A2573" s="1" t="s">
        <v>701</v>
      </c>
      <c r="B2573" s="1" t="s">
        <v>29</v>
      </c>
      <c r="C2573" s="1" t="s">
        <v>15</v>
      </c>
      <c r="D2573" s="1" t="s">
        <v>2468</v>
      </c>
      <c r="E2573" s="1" t="s">
        <v>10</v>
      </c>
      <c r="F2573" s="1" t="s">
        <v>706</v>
      </c>
      <c r="G2573" s="1" t="s">
        <v>238</v>
      </c>
      <c r="H2573" s="1" t="s">
        <v>239</v>
      </c>
      <c r="I2573" s="16"/>
      <c r="J2573" s="16"/>
      <c r="K2573" s="16"/>
      <c r="L2573" s="16"/>
      <c r="M2573" s="16"/>
      <c r="N2573" s="16"/>
      <c r="O2573" s="16"/>
      <c r="P2573" s="16"/>
      <c r="Q2573" s="16"/>
      <c r="R2573" s="16"/>
      <c r="S2573" s="16"/>
      <c r="T2573" s="16"/>
      <c r="U2573" s="16"/>
      <c r="V2573" s="1" t="s">
        <v>5586</v>
      </c>
      <c r="W2573" s="1" t="s">
        <v>2551</v>
      </c>
      <c r="X2573" s="5" t="s">
        <v>3166</v>
      </c>
      <c r="Y2573" s="5" t="s">
        <v>2737</v>
      </c>
      <c r="Z2573" s="5" t="s">
        <v>2738</v>
      </c>
      <c r="AA2573" s="5"/>
    </row>
    <row r="2574" spans="1:27" ht="12" customHeight="1" x14ac:dyDescent="0.15">
      <c r="A2574" s="1" t="s">
        <v>701</v>
      </c>
      <c r="B2574" s="1" t="s">
        <v>31</v>
      </c>
      <c r="C2574" s="1" t="s">
        <v>9</v>
      </c>
      <c r="D2574" s="1" t="s">
        <v>2468</v>
      </c>
      <c r="E2574" s="1" t="s">
        <v>10</v>
      </c>
      <c r="F2574" s="1" t="s">
        <v>707</v>
      </c>
      <c r="G2574" s="1" t="s">
        <v>234</v>
      </c>
      <c r="H2574" s="1" t="s">
        <v>235</v>
      </c>
      <c r="I2574" s="16"/>
      <c r="J2574" s="16"/>
      <c r="K2574" s="16"/>
      <c r="L2574" s="16"/>
      <c r="M2574" s="16"/>
      <c r="N2574" s="16"/>
      <c r="O2574" s="16"/>
      <c r="P2574" s="16"/>
      <c r="Q2574" s="16"/>
      <c r="R2574" s="16"/>
      <c r="S2574" s="16"/>
      <c r="T2574" s="16"/>
      <c r="U2574" s="16"/>
      <c r="V2574" s="1" t="s">
        <v>5586</v>
      </c>
      <c r="W2574" s="1" t="s">
        <v>2551</v>
      </c>
      <c r="X2574" s="5" t="s">
        <v>3167</v>
      </c>
      <c r="Y2574" s="5" t="s">
        <v>2553</v>
      </c>
      <c r="Z2574" s="5" t="s">
        <v>2734</v>
      </c>
      <c r="AA2574" s="5"/>
    </row>
    <row r="2575" spans="1:27" ht="12" customHeight="1" x14ac:dyDescent="0.15">
      <c r="A2575" s="1" t="s">
        <v>701</v>
      </c>
      <c r="B2575" s="1" t="s">
        <v>31</v>
      </c>
      <c r="C2575" s="1" t="s">
        <v>15</v>
      </c>
      <c r="D2575" s="1" t="s">
        <v>2468</v>
      </c>
      <c r="E2575" s="1" t="s">
        <v>10</v>
      </c>
      <c r="F2575" s="1" t="s">
        <v>707</v>
      </c>
      <c r="G2575" s="1" t="s">
        <v>238</v>
      </c>
      <c r="H2575" s="1" t="s">
        <v>239</v>
      </c>
      <c r="I2575" s="16"/>
      <c r="J2575" s="16"/>
      <c r="K2575" s="16"/>
      <c r="L2575" s="16"/>
      <c r="M2575" s="16"/>
      <c r="N2575" s="16"/>
      <c r="O2575" s="16"/>
      <c r="P2575" s="16"/>
      <c r="Q2575" s="16"/>
      <c r="R2575" s="16"/>
      <c r="S2575" s="16"/>
      <c r="T2575" s="16"/>
      <c r="U2575" s="16"/>
      <c r="V2575" s="1" t="s">
        <v>5586</v>
      </c>
      <c r="W2575" s="1" t="s">
        <v>2551</v>
      </c>
      <c r="X2575" s="5" t="s">
        <v>3167</v>
      </c>
      <c r="Y2575" s="5" t="s">
        <v>2737</v>
      </c>
      <c r="Z2575" s="5" t="s">
        <v>2738</v>
      </c>
      <c r="AA2575" s="5"/>
    </row>
    <row r="2576" spans="1:27" ht="12" customHeight="1" x14ac:dyDescent="0.15">
      <c r="A2576" s="1" t="s">
        <v>701</v>
      </c>
      <c r="B2576" s="1" t="s">
        <v>33</v>
      </c>
      <c r="C2576" s="1" t="s">
        <v>9</v>
      </c>
      <c r="D2576" s="1" t="s">
        <v>2468</v>
      </c>
      <c r="E2576" s="1" t="s">
        <v>10</v>
      </c>
      <c r="F2576" s="1" t="s">
        <v>708</v>
      </c>
      <c r="G2576" s="1" t="s">
        <v>234</v>
      </c>
      <c r="H2576" s="1" t="s">
        <v>383</v>
      </c>
      <c r="I2576" s="16"/>
      <c r="J2576" s="16"/>
      <c r="K2576" s="16"/>
      <c r="L2576" s="16"/>
      <c r="M2576" s="16"/>
      <c r="N2576" s="16"/>
      <c r="O2576" s="16"/>
      <c r="P2576" s="16"/>
      <c r="Q2576" s="16"/>
      <c r="R2576" s="16"/>
      <c r="S2576" s="16"/>
      <c r="T2576" s="16"/>
      <c r="U2576" s="16"/>
      <c r="V2576" s="1" t="s">
        <v>5586</v>
      </c>
      <c r="W2576" s="1" t="s">
        <v>2551</v>
      </c>
      <c r="X2576" s="5" t="s">
        <v>3168</v>
      </c>
      <c r="Y2576" s="5" t="s">
        <v>2553</v>
      </c>
      <c r="Z2576" s="5" t="s">
        <v>2734</v>
      </c>
      <c r="AA2576" s="5"/>
    </row>
    <row r="2577" spans="1:27" ht="12" customHeight="1" x14ac:dyDescent="0.15">
      <c r="A2577" s="1" t="s">
        <v>701</v>
      </c>
      <c r="B2577" s="1" t="s">
        <v>33</v>
      </c>
      <c r="C2577" s="1" t="s">
        <v>15</v>
      </c>
      <c r="D2577" s="1" t="s">
        <v>2468</v>
      </c>
      <c r="E2577" s="1" t="s">
        <v>10</v>
      </c>
      <c r="F2577" s="1" t="s">
        <v>708</v>
      </c>
      <c r="G2577" s="1" t="s">
        <v>238</v>
      </c>
      <c r="H2577" s="1" t="s">
        <v>239</v>
      </c>
      <c r="I2577" s="16"/>
      <c r="J2577" s="16"/>
      <c r="K2577" s="16"/>
      <c r="L2577" s="16"/>
      <c r="M2577" s="16"/>
      <c r="N2577" s="16"/>
      <c r="O2577" s="16"/>
      <c r="P2577" s="16"/>
      <c r="Q2577" s="16"/>
      <c r="R2577" s="16"/>
      <c r="S2577" s="16"/>
      <c r="T2577" s="16"/>
      <c r="U2577" s="16"/>
      <c r="V2577" s="1" t="s">
        <v>5586</v>
      </c>
      <c r="W2577" s="1" t="s">
        <v>2551</v>
      </c>
      <c r="X2577" s="5" t="s">
        <v>3168</v>
      </c>
      <c r="Y2577" s="5" t="s">
        <v>2737</v>
      </c>
      <c r="Z2577" s="5" t="s">
        <v>2738</v>
      </c>
      <c r="AA2577" s="5"/>
    </row>
    <row r="2578" spans="1:27" ht="12" customHeight="1" x14ac:dyDescent="0.15">
      <c r="A2578" s="1" t="s">
        <v>701</v>
      </c>
      <c r="B2578" s="1" t="s">
        <v>35</v>
      </c>
      <c r="C2578" s="1" t="s">
        <v>9</v>
      </c>
      <c r="D2578" s="1" t="s">
        <v>2468</v>
      </c>
      <c r="E2578" s="1" t="s">
        <v>10</v>
      </c>
      <c r="F2578" s="1" t="s">
        <v>709</v>
      </c>
      <c r="G2578" s="1" t="s">
        <v>234</v>
      </c>
      <c r="H2578" s="1" t="s">
        <v>235</v>
      </c>
      <c r="I2578" s="16"/>
      <c r="J2578" s="16"/>
      <c r="K2578" s="16"/>
      <c r="L2578" s="16"/>
      <c r="M2578" s="16"/>
      <c r="N2578" s="16"/>
      <c r="O2578" s="16"/>
      <c r="P2578" s="16"/>
      <c r="Q2578" s="16"/>
      <c r="R2578" s="16"/>
      <c r="S2578" s="16"/>
      <c r="T2578" s="16"/>
      <c r="U2578" s="16"/>
      <c r="V2578" s="1" t="s">
        <v>5586</v>
      </c>
      <c r="W2578" s="1" t="s">
        <v>2551</v>
      </c>
      <c r="X2578" s="5" t="s">
        <v>3169</v>
      </c>
      <c r="Y2578" s="5" t="s">
        <v>2553</v>
      </c>
      <c r="Z2578" s="5" t="s">
        <v>2734</v>
      </c>
      <c r="AA2578" s="5"/>
    </row>
    <row r="2579" spans="1:27" ht="12" customHeight="1" x14ac:dyDescent="0.15">
      <c r="A2579" s="1" t="s">
        <v>701</v>
      </c>
      <c r="B2579" s="1" t="s">
        <v>35</v>
      </c>
      <c r="C2579" s="1" t="s">
        <v>15</v>
      </c>
      <c r="D2579" s="1" t="s">
        <v>2468</v>
      </c>
      <c r="E2579" s="1" t="s">
        <v>10</v>
      </c>
      <c r="F2579" s="1" t="s">
        <v>709</v>
      </c>
      <c r="G2579" s="1" t="s">
        <v>238</v>
      </c>
      <c r="H2579" s="1" t="s">
        <v>239</v>
      </c>
      <c r="I2579" s="16"/>
      <c r="J2579" s="16"/>
      <c r="K2579" s="16"/>
      <c r="L2579" s="16"/>
      <c r="M2579" s="16"/>
      <c r="N2579" s="16"/>
      <c r="O2579" s="16"/>
      <c r="P2579" s="16"/>
      <c r="Q2579" s="16"/>
      <c r="R2579" s="16"/>
      <c r="S2579" s="16"/>
      <c r="T2579" s="16"/>
      <c r="U2579" s="16"/>
      <c r="V2579" s="1" t="s">
        <v>5586</v>
      </c>
      <c r="W2579" s="1" t="s">
        <v>2551</v>
      </c>
      <c r="X2579" s="5" t="s">
        <v>3169</v>
      </c>
      <c r="Y2579" s="5" t="s">
        <v>2737</v>
      </c>
      <c r="Z2579" s="5" t="s">
        <v>2738</v>
      </c>
      <c r="AA2579" s="5"/>
    </row>
    <row r="2580" spans="1:27" ht="12" customHeight="1" x14ac:dyDescent="0.15">
      <c r="A2580" s="1" t="s">
        <v>701</v>
      </c>
      <c r="B2580" s="1" t="s">
        <v>37</v>
      </c>
      <c r="C2580" s="1" t="s">
        <v>9</v>
      </c>
      <c r="D2580" s="1" t="s">
        <v>2468</v>
      </c>
      <c r="E2580" s="1" t="s">
        <v>10</v>
      </c>
      <c r="F2580" s="1" t="s">
        <v>710</v>
      </c>
      <c r="G2580" s="1" t="s">
        <v>234</v>
      </c>
      <c r="H2580" s="1" t="s">
        <v>235</v>
      </c>
      <c r="I2580" s="16"/>
      <c r="J2580" s="16"/>
      <c r="K2580" s="16"/>
      <c r="L2580" s="16"/>
      <c r="M2580" s="16"/>
      <c r="N2580" s="16"/>
      <c r="O2580" s="16"/>
      <c r="P2580" s="16"/>
      <c r="Q2580" s="16"/>
      <c r="R2580" s="16"/>
      <c r="S2580" s="16"/>
      <c r="T2580" s="16"/>
      <c r="U2580" s="16"/>
      <c r="V2580" s="1" t="s">
        <v>5586</v>
      </c>
      <c r="W2580" s="1" t="s">
        <v>2551</v>
      </c>
      <c r="X2580" s="5" t="s">
        <v>3170</v>
      </c>
      <c r="Y2580" s="5" t="s">
        <v>2553</v>
      </c>
      <c r="Z2580" s="5" t="s">
        <v>2734</v>
      </c>
      <c r="AA2580" s="5"/>
    </row>
    <row r="2581" spans="1:27" ht="12" customHeight="1" x14ac:dyDescent="0.15">
      <c r="A2581" s="1" t="s">
        <v>701</v>
      </c>
      <c r="B2581" s="1" t="s">
        <v>37</v>
      </c>
      <c r="C2581" s="1" t="s">
        <v>15</v>
      </c>
      <c r="D2581" s="1" t="s">
        <v>2468</v>
      </c>
      <c r="E2581" s="1" t="s">
        <v>10</v>
      </c>
      <c r="F2581" s="1" t="s">
        <v>710</v>
      </c>
      <c r="G2581" s="1" t="s">
        <v>238</v>
      </c>
      <c r="H2581" s="1" t="s">
        <v>239</v>
      </c>
      <c r="I2581" s="16"/>
      <c r="J2581" s="16"/>
      <c r="K2581" s="16"/>
      <c r="L2581" s="16"/>
      <c r="M2581" s="16"/>
      <c r="N2581" s="16"/>
      <c r="O2581" s="16"/>
      <c r="P2581" s="16"/>
      <c r="Q2581" s="16"/>
      <c r="R2581" s="16"/>
      <c r="S2581" s="16"/>
      <c r="T2581" s="16"/>
      <c r="U2581" s="16"/>
      <c r="V2581" s="1" t="s">
        <v>5586</v>
      </c>
      <c r="W2581" s="1" t="s">
        <v>2551</v>
      </c>
      <c r="X2581" s="5" t="s">
        <v>3170</v>
      </c>
      <c r="Y2581" s="5" t="s">
        <v>2737</v>
      </c>
      <c r="Z2581" s="5" t="s">
        <v>2738</v>
      </c>
      <c r="AA2581" s="5"/>
    </row>
    <row r="2582" spans="1:27" ht="12" customHeight="1" x14ac:dyDescent="0.15">
      <c r="A2582" s="1" t="s">
        <v>701</v>
      </c>
      <c r="B2582" s="1" t="s">
        <v>39</v>
      </c>
      <c r="C2582" s="1" t="s">
        <v>9</v>
      </c>
      <c r="D2582" s="1" t="s">
        <v>2468</v>
      </c>
      <c r="E2582" s="1" t="s">
        <v>10</v>
      </c>
      <c r="F2582" s="1" t="s">
        <v>711</v>
      </c>
      <c r="G2582" s="1" t="s">
        <v>234</v>
      </c>
      <c r="H2582" s="1" t="s">
        <v>235</v>
      </c>
      <c r="I2582" s="16"/>
      <c r="J2582" s="16"/>
      <c r="K2582" s="16"/>
      <c r="L2582" s="16"/>
      <c r="M2582" s="16"/>
      <c r="N2582" s="16"/>
      <c r="O2582" s="16"/>
      <c r="P2582" s="16"/>
      <c r="Q2582" s="16"/>
      <c r="R2582" s="16"/>
      <c r="S2582" s="16"/>
      <c r="T2582" s="16"/>
      <c r="U2582" s="16"/>
      <c r="V2582" s="1" t="s">
        <v>5586</v>
      </c>
      <c r="W2582" s="1" t="s">
        <v>2551</v>
      </c>
      <c r="X2582" s="5" t="s">
        <v>3171</v>
      </c>
      <c r="Y2582" s="5" t="s">
        <v>2553</v>
      </c>
      <c r="Z2582" s="5" t="s">
        <v>2734</v>
      </c>
      <c r="AA2582" s="5"/>
    </row>
    <row r="2583" spans="1:27" ht="12" customHeight="1" x14ac:dyDescent="0.15">
      <c r="A2583" s="1" t="s">
        <v>701</v>
      </c>
      <c r="B2583" s="1" t="s">
        <v>39</v>
      </c>
      <c r="C2583" s="1" t="s">
        <v>15</v>
      </c>
      <c r="D2583" s="1" t="s">
        <v>2468</v>
      </c>
      <c r="E2583" s="1" t="s">
        <v>10</v>
      </c>
      <c r="F2583" s="1" t="s">
        <v>711</v>
      </c>
      <c r="G2583" s="1" t="s">
        <v>238</v>
      </c>
      <c r="H2583" s="1" t="s">
        <v>239</v>
      </c>
      <c r="I2583" s="16"/>
      <c r="J2583" s="16"/>
      <c r="K2583" s="16"/>
      <c r="L2583" s="16"/>
      <c r="M2583" s="16"/>
      <c r="N2583" s="16"/>
      <c r="O2583" s="16"/>
      <c r="P2583" s="16"/>
      <c r="Q2583" s="16"/>
      <c r="R2583" s="16"/>
      <c r="S2583" s="16"/>
      <c r="T2583" s="16"/>
      <c r="U2583" s="16"/>
      <c r="V2583" s="1" t="s">
        <v>5586</v>
      </c>
      <c r="W2583" s="1" t="s">
        <v>2551</v>
      </c>
      <c r="X2583" s="5" t="s">
        <v>3171</v>
      </c>
      <c r="Y2583" s="5" t="s">
        <v>2737</v>
      </c>
      <c r="Z2583" s="5" t="s">
        <v>2738</v>
      </c>
      <c r="AA2583" s="5"/>
    </row>
    <row r="2584" spans="1:27" ht="12" customHeight="1" x14ac:dyDescent="0.15">
      <c r="A2584" s="1" t="s">
        <v>701</v>
      </c>
      <c r="B2584" s="1" t="s">
        <v>41</v>
      </c>
      <c r="C2584" s="1" t="s">
        <v>9</v>
      </c>
      <c r="D2584" s="1" t="s">
        <v>2468</v>
      </c>
      <c r="E2584" s="1" t="s">
        <v>10</v>
      </c>
      <c r="F2584" s="1" t="s">
        <v>712</v>
      </c>
      <c r="G2584" s="1" t="s">
        <v>234</v>
      </c>
      <c r="H2584" s="1" t="s">
        <v>235</v>
      </c>
      <c r="I2584" s="16"/>
      <c r="J2584" s="16"/>
      <c r="K2584" s="16"/>
      <c r="L2584" s="16"/>
      <c r="M2584" s="16"/>
      <c r="N2584" s="16"/>
      <c r="O2584" s="16"/>
      <c r="P2584" s="16"/>
      <c r="Q2584" s="16"/>
      <c r="R2584" s="16"/>
      <c r="S2584" s="16"/>
      <c r="T2584" s="16"/>
      <c r="U2584" s="16"/>
      <c r="V2584" s="1" t="s">
        <v>5586</v>
      </c>
      <c r="W2584" s="1" t="s">
        <v>2551</v>
      </c>
      <c r="X2584" s="5" t="s">
        <v>3172</v>
      </c>
      <c r="Y2584" s="5" t="s">
        <v>2553</v>
      </c>
      <c r="Z2584" s="5" t="s">
        <v>2734</v>
      </c>
      <c r="AA2584" s="5"/>
    </row>
    <row r="2585" spans="1:27" ht="12" customHeight="1" x14ac:dyDescent="0.15">
      <c r="A2585" s="1" t="s">
        <v>701</v>
      </c>
      <c r="B2585" s="1" t="s">
        <v>41</v>
      </c>
      <c r="C2585" s="1" t="s">
        <v>15</v>
      </c>
      <c r="D2585" s="1" t="s">
        <v>2468</v>
      </c>
      <c r="E2585" s="1" t="s">
        <v>10</v>
      </c>
      <c r="F2585" s="1" t="s">
        <v>712</v>
      </c>
      <c r="G2585" s="1" t="s">
        <v>238</v>
      </c>
      <c r="H2585" s="1" t="s">
        <v>239</v>
      </c>
      <c r="I2585" s="16"/>
      <c r="J2585" s="16"/>
      <c r="K2585" s="16"/>
      <c r="L2585" s="16"/>
      <c r="M2585" s="16"/>
      <c r="N2585" s="16"/>
      <c r="O2585" s="16"/>
      <c r="P2585" s="16"/>
      <c r="Q2585" s="16"/>
      <c r="R2585" s="16"/>
      <c r="S2585" s="16"/>
      <c r="T2585" s="16"/>
      <c r="U2585" s="16"/>
      <c r="V2585" s="1" t="s">
        <v>5586</v>
      </c>
      <c r="W2585" s="1" t="s">
        <v>2551</v>
      </c>
      <c r="X2585" s="5" t="s">
        <v>3172</v>
      </c>
      <c r="Y2585" s="5" t="s">
        <v>2737</v>
      </c>
      <c r="Z2585" s="5" t="s">
        <v>2738</v>
      </c>
      <c r="AA2585" s="5"/>
    </row>
    <row r="2586" spans="1:27" ht="12" customHeight="1" x14ac:dyDescent="0.15">
      <c r="A2586" s="1" t="s">
        <v>701</v>
      </c>
      <c r="B2586" s="1" t="s">
        <v>43</v>
      </c>
      <c r="C2586" s="1" t="s">
        <v>9</v>
      </c>
      <c r="D2586" s="1" t="s">
        <v>2468</v>
      </c>
      <c r="E2586" s="1" t="s">
        <v>10</v>
      </c>
      <c r="F2586" s="1" t="s">
        <v>713</v>
      </c>
      <c r="G2586" s="1" t="s">
        <v>234</v>
      </c>
      <c r="H2586" s="1" t="s">
        <v>235</v>
      </c>
      <c r="I2586" s="16"/>
      <c r="J2586" s="16"/>
      <c r="K2586" s="16"/>
      <c r="L2586" s="16"/>
      <c r="M2586" s="16"/>
      <c r="N2586" s="16"/>
      <c r="O2586" s="16"/>
      <c r="P2586" s="16"/>
      <c r="Q2586" s="16"/>
      <c r="R2586" s="16"/>
      <c r="S2586" s="16"/>
      <c r="T2586" s="16"/>
      <c r="U2586" s="16"/>
      <c r="V2586" s="1" t="s">
        <v>5586</v>
      </c>
      <c r="W2586" s="1" t="s">
        <v>2551</v>
      </c>
      <c r="X2586" s="5" t="s">
        <v>3173</v>
      </c>
      <c r="Y2586" s="5" t="s">
        <v>2553</v>
      </c>
      <c r="Z2586" s="5" t="s">
        <v>2734</v>
      </c>
      <c r="AA2586" s="5"/>
    </row>
    <row r="2587" spans="1:27" ht="12" customHeight="1" x14ac:dyDescent="0.15">
      <c r="A2587" s="1" t="s">
        <v>701</v>
      </c>
      <c r="B2587" s="1" t="s">
        <v>43</v>
      </c>
      <c r="C2587" s="1" t="s">
        <v>15</v>
      </c>
      <c r="D2587" s="1" t="s">
        <v>2468</v>
      </c>
      <c r="E2587" s="1" t="s">
        <v>10</v>
      </c>
      <c r="F2587" s="1" t="s">
        <v>713</v>
      </c>
      <c r="G2587" s="1" t="s">
        <v>238</v>
      </c>
      <c r="H2587" s="1" t="s">
        <v>239</v>
      </c>
      <c r="I2587" s="16"/>
      <c r="J2587" s="16"/>
      <c r="K2587" s="16"/>
      <c r="L2587" s="16"/>
      <c r="M2587" s="16"/>
      <c r="N2587" s="16"/>
      <c r="O2587" s="16"/>
      <c r="P2587" s="16"/>
      <c r="Q2587" s="16"/>
      <c r="R2587" s="16"/>
      <c r="S2587" s="16"/>
      <c r="T2587" s="16"/>
      <c r="U2587" s="16"/>
      <c r="V2587" s="1" t="s">
        <v>5586</v>
      </c>
      <c r="W2587" s="1" t="s">
        <v>2551</v>
      </c>
      <c r="X2587" s="5" t="s">
        <v>3173</v>
      </c>
      <c r="Y2587" s="5" t="s">
        <v>2737</v>
      </c>
      <c r="Z2587" s="5" t="s">
        <v>2738</v>
      </c>
      <c r="AA2587" s="5"/>
    </row>
    <row r="2588" spans="1:27" ht="12" customHeight="1" x14ac:dyDescent="0.15">
      <c r="A2588" s="1" t="s">
        <v>701</v>
      </c>
      <c r="B2588" s="1" t="s">
        <v>45</v>
      </c>
      <c r="C2588" s="1" t="s">
        <v>9</v>
      </c>
      <c r="D2588" s="1" t="s">
        <v>2468</v>
      </c>
      <c r="E2588" s="1" t="s">
        <v>10</v>
      </c>
      <c r="F2588" s="1" t="s">
        <v>714</v>
      </c>
      <c r="G2588" s="1" t="s">
        <v>234</v>
      </c>
      <c r="H2588" s="1" t="s">
        <v>235</v>
      </c>
      <c r="I2588" s="16"/>
      <c r="J2588" s="16"/>
      <c r="K2588" s="16"/>
      <c r="L2588" s="16"/>
      <c r="M2588" s="16"/>
      <c r="N2588" s="16"/>
      <c r="O2588" s="16"/>
      <c r="P2588" s="16"/>
      <c r="Q2588" s="16"/>
      <c r="R2588" s="16"/>
      <c r="S2588" s="16"/>
      <c r="T2588" s="16"/>
      <c r="U2588" s="16"/>
      <c r="V2588" s="1" t="s">
        <v>5586</v>
      </c>
      <c r="W2588" s="1" t="s">
        <v>2551</v>
      </c>
      <c r="X2588" s="5" t="s">
        <v>3174</v>
      </c>
      <c r="Y2588" s="5" t="s">
        <v>2553</v>
      </c>
      <c r="Z2588" s="5" t="s">
        <v>2734</v>
      </c>
      <c r="AA2588" s="5"/>
    </row>
    <row r="2589" spans="1:27" ht="12" customHeight="1" x14ac:dyDescent="0.15">
      <c r="A2589" s="1" t="s">
        <v>701</v>
      </c>
      <c r="B2589" s="1" t="s">
        <v>45</v>
      </c>
      <c r="C2589" s="1" t="s">
        <v>15</v>
      </c>
      <c r="D2589" s="1" t="s">
        <v>2468</v>
      </c>
      <c r="E2589" s="1" t="s">
        <v>10</v>
      </c>
      <c r="F2589" s="1" t="s">
        <v>714</v>
      </c>
      <c r="G2589" s="1" t="s">
        <v>238</v>
      </c>
      <c r="H2589" s="1" t="s">
        <v>239</v>
      </c>
      <c r="I2589" s="16"/>
      <c r="J2589" s="16"/>
      <c r="K2589" s="16"/>
      <c r="L2589" s="16"/>
      <c r="M2589" s="16"/>
      <c r="N2589" s="16"/>
      <c r="O2589" s="16"/>
      <c r="P2589" s="16"/>
      <c r="Q2589" s="16"/>
      <c r="R2589" s="16"/>
      <c r="S2589" s="16"/>
      <c r="T2589" s="16"/>
      <c r="U2589" s="16"/>
      <c r="V2589" s="1" t="s">
        <v>5586</v>
      </c>
      <c r="W2589" s="1" t="s">
        <v>2551</v>
      </c>
      <c r="X2589" s="5" t="s">
        <v>3174</v>
      </c>
      <c r="Y2589" s="5" t="s">
        <v>2737</v>
      </c>
      <c r="Z2589" s="5" t="s">
        <v>2738</v>
      </c>
      <c r="AA2589" s="5"/>
    </row>
    <row r="2590" spans="1:27" ht="12" customHeight="1" x14ac:dyDescent="0.15">
      <c r="A2590" s="1" t="s">
        <v>701</v>
      </c>
      <c r="B2590" s="1" t="s">
        <v>47</v>
      </c>
      <c r="C2590" s="1" t="s">
        <v>9</v>
      </c>
      <c r="D2590" s="1" t="s">
        <v>2468</v>
      </c>
      <c r="E2590" s="1" t="s">
        <v>10</v>
      </c>
      <c r="F2590" s="1" t="s">
        <v>715</v>
      </c>
      <c r="G2590" s="1" t="s">
        <v>234</v>
      </c>
      <c r="H2590" s="1" t="s">
        <v>235</v>
      </c>
      <c r="I2590" s="16"/>
      <c r="J2590" s="16"/>
      <c r="K2590" s="16"/>
      <c r="L2590" s="16"/>
      <c r="M2590" s="16"/>
      <c r="N2590" s="16"/>
      <c r="O2590" s="16"/>
      <c r="P2590" s="16"/>
      <c r="Q2590" s="16"/>
      <c r="R2590" s="16"/>
      <c r="S2590" s="16"/>
      <c r="T2590" s="16"/>
      <c r="U2590" s="16"/>
      <c r="V2590" s="1" t="s">
        <v>5586</v>
      </c>
      <c r="W2590" s="1" t="s">
        <v>2551</v>
      </c>
      <c r="X2590" s="5" t="s">
        <v>3175</v>
      </c>
      <c r="Y2590" s="5" t="s">
        <v>2553</v>
      </c>
      <c r="Z2590" s="5" t="s">
        <v>2734</v>
      </c>
      <c r="AA2590" s="5"/>
    </row>
    <row r="2591" spans="1:27" ht="12" customHeight="1" x14ac:dyDescent="0.15">
      <c r="A2591" s="1" t="s">
        <v>701</v>
      </c>
      <c r="B2591" s="1" t="s">
        <v>47</v>
      </c>
      <c r="C2591" s="1" t="s">
        <v>15</v>
      </c>
      <c r="D2591" s="1" t="s">
        <v>2468</v>
      </c>
      <c r="E2591" s="1" t="s">
        <v>10</v>
      </c>
      <c r="F2591" s="1" t="s">
        <v>715</v>
      </c>
      <c r="G2591" s="1" t="s">
        <v>238</v>
      </c>
      <c r="H2591" s="1" t="s">
        <v>239</v>
      </c>
      <c r="I2591" s="16"/>
      <c r="J2591" s="16"/>
      <c r="K2591" s="16"/>
      <c r="L2591" s="16"/>
      <c r="M2591" s="16"/>
      <c r="N2591" s="16"/>
      <c r="O2591" s="16"/>
      <c r="P2591" s="16"/>
      <c r="Q2591" s="16"/>
      <c r="R2591" s="16"/>
      <c r="S2591" s="16"/>
      <c r="T2591" s="16"/>
      <c r="U2591" s="16"/>
      <c r="V2591" s="1" t="s">
        <v>5586</v>
      </c>
      <c r="W2591" s="1" t="s">
        <v>2551</v>
      </c>
      <c r="X2591" s="5" t="s">
        <v>3175</v>
      </c>
      <c r="Y2591" s="5" t="s">
        <v>2737</v>
      </c>
      <c r="Z2591" s="5" t="s">
        <v>2738</v>
      </c>
      <c r="AA2591" s="5"/>
    </row>
    <row r="2592" spans="1:27" ht="12" customHeight="1" x14ac:dyDescent="0.15">
      <c r="A2592" s="1" t="s">
        <v>701</v>
      </c>
      <c r="B2592" s="1" t="s">
        <v>49</v>
      </c>
      <c r="C2592" s="1" t="s">
        <v>9</v>
      </c>
      <c r="D2592" s="1" t="s">
        <v>2468</v>
      </c>
      <c r="E2592" s="1" t="s">
        <v>10</v>
      </c>
      <c r="F2592" s="1" t="s">
        <v>716</v>
      </c>
      <c r="G2592" s="1" t="s">
        <v>234</v>
      </c>
      <c r="H2592" s="1" t="s">
        <v>394</v>
      </c>
      <c r="I2592" s="16"/>
      <c r="J2592" s="16"/>
      <c r="K2592" s="16"/>
      <c r="L2592" s="16"/>
      <c r="M2592" s="16"/>
      <c r="N2592" s="16"/>
      <c r="O2592" s="16"/>
      <c r="P2592" s="16"/>
      <c r="Q2592" s="16"/>
      <c r="R2592" s="16"/>
      <c r="S2592" s="16"/>
      <c r="T2592" s="16"/>
      <c r="U2592" s="16"/>
      <c r="V2592" s="1" t="s">
        <v>5586</v>
      </c>
      <c r="W2592" s="1" t="s">
        <v>2551</v>
      </c>
      <c r="X2592" s="5" t="s">
        <v>3176</v>
      </c>
      <c r="Y2592" s="5" t="s">
        <v>2553</v>
      </c>
      <c r="Z2592" s="5" t="s">
        <v>2734</v>
      </c>
      <c r="AA2592" s="5"/>
    </row>
    <row r="2593" spans="1:27" ht="12" customHeight="1" x14ac:dyDescent="0.15">
      <c r="A2593" s="1" t="s">
        <v>701</v>
      </c>
      <c r="B2593" s="1" t="s">
        <v>49</v>
      </c>
      <c r="C2593" s="1" t="s">
        <v>15</v>
      </c>
      <c r="D2593" s="1" t="s">
        <v>2468</v>
      </c>
      <c r="E2593" s="1" t="s">
        <v>10</v>
      </c>
      <c r="F2593" s="1" t="s">
        <v>716</v>
      </c>
      <c r="G2593" s="1" t="s">
        <v>238</v>
      </c>
      <c r="H2593" s="1" t="s">
        <v>239</v>
      </c>
      <c r="I2593" s="16"/>
      <c r="J2593" s="16"/>
      <c r="K2593" s="16"/>
      <c r="L2593" s="16"/>
      <c r="M2593" s="16"/>
      <c r="N2593" s="16"/>
      <c r="O2593" s="16"/>
      <c r="P2593" s="16"/>
      <c r="Q2593" s="16"/>
      <c r="R2593" s="16"/>
      <c r="S2593" s="16"/>
      <c r="T2593" s="16"/>
      <c r="U2593" s="16"/>
      <c r="V2593" s="1" t="s">
        <v>5586</v>
      </c>
      <c r="W2593" s="1" t="s">
        <v>2551</v>
      </c>
      <c r="X2593" s="5" t="s">
        <v>3176</v>
      </c>
      <c r="Y2593" s="5" t="s">
        <v>2737</v>
      </c>
      <c r="Z2593" s="5" t="s">
        <v>2738</v>
      </c>
      <c r="AA2593" s="5"/>
    </row>
    <row r="2594" spans="1:27" ht="12" customHeight="1" x14ac:dyDescent="0.15">
      <c r="A2594" s="1" t="s">
        <v>701</v>
      </c>
      <c r="B2594" s="1" t="s">
        <v>51</v>
      </c>
      <c r="C2594" s="1" t="s">
        <v>9</v>
      </c>
      <c r="D2594" s="1" t="s">
        <v>2468</v>
      </c>
      <c r="E2594" s="1" t="s">
        <v>10</v>
      </c>
      <c r="F2594" s="1" t="s">
        <v>717</v>
      </c>
      <c r="G2594" s="1" t="s">
        <v>234</v>
      </c>
      <c r="H2594" s="1" t="s">
        <v>394</v>
      </c>
      <c r="I2594" s="16"/>
      <c r="J2594" s="16"/>
      <c r="K2594" s="16"/>
      <c r="L2594" s="16"/>
      <c r="M2594" s="16"/>
      <c r="N2594" s="16"/>
      <c r="O2594" s="16"/>
      <c r="P2594" s="16"/>
      <c r="Q2594" s="16"/>
      <c r="R2594" s="16"/>
      <c r="S2594" s="16"/>
      <c r="T2594" s="16"/>
      <c r="U2594" s="16"/>
      <c r="V2594" s="1" t="s">
        <v>5586</v>
      </c>
      <c r="W2594" s="1" t="s">
        <v>2551</v>
      </c>
      <c r="X2594" s="5" t="s">
        <v>3177</v>
      </c>
      <c r="Y2594" s="5" t="s">
        <v>2553</v>
      </c>
      <c r="Z2594" s="5" t="s">
        <v>2734</v>
      </c>
      <c r="AA2594" s="5"/>
    </row>
    <row r="2595" spans="1:27" ht="12" customHeight="1" x14ac:dyDescent="0.15">
      <c r="A2595" s="1" t="s">
        <v>701</v>
      </c>
      <c r="B2595" s="1" t="s">
        <v>51</v>
      </c>
      <c r="C2595" s="1" t="s">
        <v>15</v>
      </c>
      <c r="D2595" s="1" t="s">
        <v>2468</v>
      </c>
      <c r="E2595" s="1" t="s">
        <v>10</v>
      </c>
      <c r="F2595" s="1" t="s">
        <v>717</v>
      </c>
      <c r="G2595" s="1" t="s">
        <v>238</v>
      </c>
      <c r="H2595" s="1" t="s">
        <v>239</v>
      </c>
      <c r="I2595" s="16"/>
      <c r="J2595" s="16"/>
      <c r="K2595" s="16"/>
      <c r="L2595" s="16"/>
      <c r="M2595" s="16"/>
      <c r="N2595" s="16"/>
      <c r="O2595" s="16"/>
      <c r="P2595" s="16"/>
      <c r="Q2595" s="16"/>
      <c r="R2595" s="16"/>
      <c r="S2595" s="16"/>
      <c r="T2595" s="16"/>
      <c r="U2595" s="16"/>
      <c r="V2595" s="1" t="s">
        <v>5586</v>
      </c>
      <c r="W2595" s="1" t="s">
        <v>2551</v>
      </c>
      <c r="X2595" s="5" t="s">
        <v>3177</v>
      </c>
      <c r="Y2595" s="5" t="s">
        <v>2737</v>
      </c>
      <c r="Z2595" s="5" t="s">
        <v>2738</v>
      </c>
      <c r="AA2595" s="5"/>
    </row>
    <row r="2596" spans="1:27" ht="12" customHeight="1" x14ac:dyDescent="0.15">
      <c r="A2596" s="1" t="s">
        <v>701</v>
      </c>
      <c r="B2596" s="1" t="s">
        <v>53</v>
      </c>
      <c r="C2596" s="1" t="s">
        <v>9</v>
      </c>
      <c r="D2596" s="1" t="s">
        <v>2468</v>
      </c>
      <c r="E2596" s="1" t="s">
        <v>10</v>
      </c>
      <c r="F2596" s="1" t="s">
        <v>718</v>
      </c>
      <c r="G2596" s="1" t="s">
        <v>234</v>
      </c>
      <c r="H2596" s="1" t="s">
        <v>394</v>
      </c>
      <c r="I2596" s="16"/>
      <c r="J2596" s="16"/>
      <c r="K2596" s="16"/>
      <c r="L2596" s="16"/>
      <c r="M2596" s="16"/>
      <c r="N2596" s="16"/>
      <c r="O2596" s="16"/>
      <c r="P2596" s="16"/>
      <c r="Q2596" s="16"/>
      <c r="R2596" s="16"/>
      <c r="S2596" s="16"/>
      <c r="T2596" s="16"/>
      <c r="U2596" s="16"/>
      <c r="V2596" s="1" t="s">
        <v>5586</v>
      </c>
      <c r="W2596" s="1" t="s">
        <v>2551</v>
      </c>
      <c r="X2596" s="5" t="s">
        <v>3178</v>
      </c>
      <c r="Y2596" s="5" t="s">
        <v>2553</v>
      </c>
      <c r="Z2596" s="5" t="s">
        <v>2734</v>
      </c>
      <c r="AA2596" s="5"/>
    </row>
    <row r="2597" spans="1:27" ht="12" customHeight="1" x14ac:dyDescent="0.15">
      <c r="A2597" s="1" t="s">
        <v>701</v>
      </c>
      <c r="B2597" s="1" t="s">
        <v>53</v>
      </c>
      <c r="C2597" s="1" t="s">
        <v>15</v>
      </c>
      <c r="D2597" s="1" t="s">
        <v>2468</v>
      </c>
      <c r="E2597" s="1" t="s">
        <v>10</v>
      </c>
      <c r="F2597" s="1" t="s">
        <v>718</v>
      </c>
      <c r="G2597" s="1" t="s">
        <v>238</v>
      </c>
      <c r="H2597" s="1" t="s">
        <v>239</v>
      </c>
      <c r="I2597" s="16"/>
      <c r="J2597" s="16"/>
      <c r="K2597" s="16"/>
      <c r="L2597" s="16"/>
      <c r="M2597" s="16"/>
      <c r="N2597" s="16"/>
      <c r="O2597" s="16"/>
      <c r="P2597" s="16"/>
      <c r="Q2597" s="16"/>
      <c r="R2597" s="16"/>
      <c r="S2597" s="16"/>
      <c r="T2597" s="16"/>
      <c r="U2597" s="16"/>
      <c r="V2597" s="1" t="s">
        <v>5586</v>
      </c>
      <c r="W2597" s="1" t="s">
        <v>2551</v>
      </c>
      <c r="X2597" s="5" t="s">
        <v>3178</v>
      </c>
      <c r="Y2597" s="5" t="s">
        <v>2737</v>
      </c>
      <c r="Z2597" s="5" t="s">
        <v>2738</v>
      </c>
      <c r="AA2597" s="5"/>
    </row>
    <row r="2598" spans="1:27" ht="12" customHeight="1" x14ac:dyDescent="0.15">
      <c r="A2598" s="1" t="s">
        <v>701</v>
      </c>
      <c r="B2598" s="1" t="s">
        <v>55</v>
      </c>
      <c r="C2598" s="1" t="s">
        <v>9</v>
      </c>
      <c r="D2598" s="1" t="s">
        <v>2468</v>
      </c>
      <c r="E2598" s="1" t="s">
        <v>10</v>
      </c>
      <c r="F2598" s="1" t="s">
        <v>719</v>
      </c>
      <c r="G2598" s="1" t="s">
        <v>234</v>
      </c>
      <c r="H2598" s="1" t="s">
        <v>394</v>
      </c>
      <c r="I2598" s="16"/>
      <c r="J2598" s="16"/>
      <c r="K2598" s="16"/>
      <c r="L2598" s="16"/>
      <c r="M2598" s="16"/>
      <c r="N2598" s="16"/>
      <c r="O2598" s="16"/>
      <c r="P2598" s="16"/>
      <c r="Q2598" s="16"/>
      <c r="R2598" s="16"/>
      <c r="S2598" s="16"/>
      <c r="T2598" s="16"/>
      <c r="U2598" s="16"/>
      <c r="V2598" s="1" t="s">
        <v>5586</v>
      </c>
      <c r="W2598" s="1" t="s">
        <v>2551</v>
      </c>
      <c r="X2598" s="5" t="s">
        <v>5255</v>
      </c>
      <c r="Y2598" s="5" t="s">
        <v>2553</v>
      </c>
      <c r="Z2598" s="5" t="s">
        <v>2734</v>
      </c>
      <c r="AA2598" s="5"/>
    </row>
    <row r="2599" spans="1:27" ht="12" customHeight="1" x14ac:dyDescent="0.15">
      <c r="A2599" s="1" t="s">
        <v>701</v>
      </c>
      <c r="B2599" s="1" t="s">
        <v>55</v>
      </c>
      <c r="C2599" s="1" t="s">
        <v>15</v>
      </c>
      <c r="D2599" s="1" t="s">
        <v>2468</v>
      </c>
      <c r="E2599" s="1" t="s">
        <v>10</v>
      </c>
      <c r="F2599" s="1" t="s">
        <v>719</v>
      </c>
      <c r="G2599" s="1" t="s">
        <v>238</v>
      </c>
      <c r="H2599" s="1" t="s">
        <v>239</v>
      </c>
      <c r="I2599" s="16"/>
      <c r="J2599" s="16"/>
      <c r="K2599" s="16"/>
      <c r="L2599" s="16"/>
      <c r="M2599" s="16"/>
      <c r="N2599" s="16"/>
      <c r="O2599" s="16"/>
      <c r="P2599" s="16"/>
      <c r="Q2599" s="16"/>
      <c r="R2599" s="16"/>
      <c r="S2599" s="16"/>
      <c r="T2599" s="16"/>
      <c r="U2599" s="16"/>
      <c r="V2599" s="1" t="s">
        <v>5586</v>
      </c>
      <c r="W2599" s="1" t="s">
        <v>2551</v>
      </c>
      <c r="X2599" s="5" t="s">
        <v>5255</v>
      </c>
      <c r="Y2599" s="5" t="s">
        <v>2737</v>
      </c>
      <c r="Z2599" s="5" t="s">
        <v>2738</v>
      </c>
      <c r="AA2599" s="5"/>
    </row>
    <row r="2600" spans="1:27" ht="12" customHeight="1" x14ac:dyDescent="0.15">
      <c r="A2600" s="1" t="s">
        <v>701</v>
      </c>
      <c r="B2600" s="1" t="s">
        <v>110</v>
      </c>
      <c r="C2600" s="1" t="s">
        <v>9</v>
      </c>
      <c r="D2600" s="1" t="s">
        <v>2468</v>
      </c>
      <c r="E2600" s="1" t="s">
        <v>10</v>
      </c>
      <c r="F2600" s="1" t="s">
        <v>720</v>
      </c>
      <c r="G2600" s="1" t="s">
        <v>234</v>
      </c>
      <c r="H2600" s="1" t="s">
        <v>235</v>
      </c>
      <c r="I2600" s="16"/>
      <c r="J2600" s="16"/>
      <c r="K2600" s="16"/>
      <c r="L2600" s="16"/>
      <c r="M2600" s="16"/>
      <c r="N2600" s="16"/>
      <c r="O2600" s="16"/>
      <c r="P2600" s="16"/>
      <c r="Q2600" s="16"/>
      <c r="R2600" s="16"/>
      <c r="S2600" s="16"/>
      <c r="T2600" s="16"/>
      <c r="U2600" s="16"/>
      <c r="V2600" s="1" t="s">
        <v>5586</v>
      </c>
      <c r="W2600" s="1" t="s">
        <v>2551</v>
      </c>
      <c r="X2600" s="5" t="s">
        <v>3179</v>
      </c>
      <c r="Y2600" s="5" t="s">
        <v>2553</v>
      </c>
      <c r="Z2600" s="5" t="s">
        <v>2734</v>
      </c>
      <c r="AA2600" s="5"/>
    </row>
    <row r="2601" spans="1:27" ht="12" customHeight="1" x14ac:dyDescent="0.15">
      <c r="A2601" s="1" t="s">
        <v>701</v>
      </c>
      <c r="B2601" s="1" t="s">
        <v>110</v>
      </c>
      <c r="C2601" s="1" t="s">
        <v>15</v>
      </c>
      <c r="D2601" s="1" t="s">
        <v>2468</v>
      </c>
      <c r="E2601" s="1" t="s">
        <v>10</v>
      </c>
      <c r="F2601" s="1" t="s">
        <v>720</v>
      </c>
      <c r="G2601" s="1" t="s">
        <v>238</v>
      </c>
      <c r="H2601" s="1" t="s">
        <v>239</v>
      </c>
      <c r="I2601" s="16"/>
      <c r="J2601" s="16"/>
      <c r="K2601" s="16"/>
      <c r="L2601" s="16"/>
      <c r="M2601" s="16"/>
      <c r="N2601" s="16"/>
      <c r="O2601" s="16"/>
      <c r="P2601" s="16"/>
      <c r="Q2601" s="16"/>
      <c r="R2601" s="16"/>
      <c r="S2601" s="16"/>
      <c r="T2601" s="16"/>
      <c r="U2601" s="16"/>
      <c r="V2601" s="1" t="s">
        <v>5586</v>
      </c>
      <c r="W2601" s="1" t="s">
        <v>2551</v>
      </c>
      <c r="X2601" s="5" t="s">
        <v>3179</v>
      </c>
      <c r="Y2601" s="5" t="s">
        <v>2737</v>
      </c>
      <c r="Z2601" s="5" t="s">
        <v>2738</v>
      </c>
      <c r="AA2601" s="5"/>
    </row>
    <row r="2602" spans="1:27" ht="12" customHeight="1" x14ac:dyDescent="0.15">
      <c r="A2602" s="1" t="s">
        <v>701</v>
      </c>
      <c r="B2602" s="1" t="s">
        <v>112</v>
      </c>
      <c r="C2602" s="1" t="s">
        <v>9</v>
      </c>
      <c r="D2602" s="1" t="s">
        <v>2468</v>
      </c>
      <c r="E2602" s="1" t="s">
        <v>10</v>
      </c>
      <c r="F2602" s="1" t="s">
        <v>721</v>
      </c>
      <c r="G2602" s="1" t="s">
        <v>234</v>
      </c>
      <c r="H2602" s="1" t="s">
        <v>235</v>
      </c>
      <c r="I2602" s="16"/>
      <c r="J2602" s="16"/>
      <c r="K2602" s="16"/>
      <c r="L2602" s="16"/>
      <c r="M2602" s="16"/>
      <c r="N2602" s="16"/>
      <c r="O2602" s="16"/>
      <c r="P2602" s="16"/>
      <c r="Q2602" s="16"/>
      <c r="R2602" s="16"/>
      <c r="S2602" s="16"/>
      <c r="T2602" s="16"/>
      <c r="U2602" s="16"/>
      <c r="V2602" s="1" t="s">
        <v>5586</v>
      </c>
      <c r="W2602" s="1" t="s">
        <v>2551</v>
      </c>
      <c r="X2602" s="5" t="s">
        <v>3180</v>
      </c>
      <c r="Y2602" s="5" t="s">
        <v>2553</v>
      </c>
      <c r="Z2602" s="5" t="s">
        <v>2734</v>
      </c>
      <c r="AA2602" s="5"/>
    </row>
    <row r="2603" spans="1:27" ht="12" customHeight="1" x14ac:dyDescent="0.15">
      <c r="A2603" s="1" t="s">
        <v>701</v>
      </c>
      <c r="B2603" s="1" t="s">
        <v>112</v>
      </c>
      <c r="C2603" s="1" t="s">
        <v>15</v>
      </c>
      <c r="D2603" s="1" t="s">
        <v>2468</v>
      </c>
      <c r="E2603" s="1" t="s">
        <v>10</v>
      </c>
      <c r="F2603" s="1" t="s">
        <v>721</v>
      </c>
      <c r="G2603" s="1" t="s">
        <v>238</v>
      </c>
      <c r="H2603" s="1" t="s">
        <v>239</v>
      </c>
      <c r="I2603" s="16"/>
      <c r="J2603" s="16"/>
      <c r="K2603" s="16"/>
      <c r="L2603" s="16"/>
      <c r="M2603" s="16"/>
      <c r="N2603" s="16"/>
      <c r="O2603" s="16"/>
      <c r="P2603" s="16"/>
      <c r="Q2603" s="16"/>
      <c r="R2603" s="16"/>
      <c r="S2603" s="16"/>
      <c r="T2603" s="16"/>
      <c r="U2603" s="16"/>
      <c r="V2603" s="1" t="s">
        <v>5586</v>
      </c>
      <c r="W2603" s="1" t="s">
        <v>2551</v>
      </c>
      <c r="X2603" s="5" t="s">
        <v>3180</v>
      </c>
      <c r="Y2603" s="5" t="s">
        <v>2737</v>
      </c>
      <c r="Z2603" s="5" t="s">
        <v>2738</v>
      </c>
      <c r="AA2603" s="5"/>
    </row>
    <row r="2604" spans="1:27" ht="12" customHeight="1" x14ac:dyDescent="0.15">
      <c r="A2604" s="1" t="s">
        <v>701</v>
      </c>
      <c r="B2604" s="1" t="s">
        <v>114</v>
      </c>
      <c r="C2604" s="1" t="s">
        <v>9</v>
      </c>
      <c r="D2604" s="1" t="s">
        <v>2468</v>
      </c>
      <c r="E2604" s="1" t="s">
        <v>10</v>
      </c>
      <c r="F2604" s="1" t="s">
        <v>722</v>
      </c>
      <c r="G2604" s="1" t="s">
        <v>234</v>
      </c>
      <c r="H2604" s="1" t="s">
        <v>235</v>
      </c>
      <c r="I2604" s="16"/>
      <c r="J2604" s="16"/>
      <c r="K2604" s="16"/>
      <c r="L2604" s="16"/>
      <c r="M2604" s="16"/>
      <c r="N2604" s="16"/>
      <c r="O2604" s="16"/>
      <c r="P2604" s="16"/>
      <c r="Q2604" s="16"/>
      <c r="R2604" s="16"/>
      <c r="S2604" s="16"/>
      <c r="T2604" s="16"/>
      <c r="U2604" s="16"/>
      <c r="V2604" s="1" t="s">
        <v>5586</v>
      </c>
      <c r="W2604" s="1" t="s">
        <v>2551</v>
      </c>
      <c r="X2604" s="5" t="s">
        <v>3181</v>
      </c>
      <c r="Y2604" s="5" t="s">
        <v>2553</v>
      </c>
      <c r="Z2604" s="5" t="s">
        <v>2734</v>
      </c>
      <c r="AA2604" s="5"/>
    </row>
    <row r="2605" spans="1:27" ht="12" customHeight="1" x14ac:dyDescent="0.15">
      <c r="A2605" s="1" t="s">
        <v>701</v>
      </c>
      <c r="B2605" s="1" t="s">
        <v>114</v>
      </c>
      <c r="C2605" s="1" t="s">
        <v>15</v>
      </c>
      <c r="D2605" s="1" t="s">
        <v>2468</v>
      </c>
      <c r="E2605" s="1" t="s">
        <v>10</v>
      </c>
      <c r="F2605" s="1" t="s">
        <v>722</v>
      </c>
      <c r="G2605" s="1" t="s">
        <v>238</v>
      </c>
      <c r="H2605" s="1" t="s">
        <v>239</v>
      </c>
      <c r="I2605" s="16"/>
      <c r="J2605" s="16"/>
      <c r="K2605" s="16"/>
      <c r="L2605" s="16"/>
      <c r="M2605" s="16"/>
      <c r="N2605" s="16"/>
      <c r="O2605" s="16"/>
      <c r="P2605" s="16"/>
      <c r="Q2605" s="16"/>
      <c r="R2605" s="16"/>
      <c r="S2605" s="16"/>
      <c r="T2605" s="16"/>
      <c r="U2605" s="16"/>
      <c r="V2605" s="1" t="s">
        <v>5586</v>
      </c>
      <c r="W2605" s="1" t="s">
        <v>2551</v>
      </c>
      <c r="X2605" s="5" t="s">
        <v>3181</v>
      </c>
      <c r="Y2605" s="5" t="s">
        <v>2737</v>
      </c>
      <c r="Z2605" s="5" t="s">
        <v>2738</v>
      </c>
      <c r="AA2605" s="5"/>
    </row>
    <row r="2606" spans="1:27" ht="12" customHeight="1" x14ac:dyDescent="0.15">
      <c r="A2606" s="1" t="s">
        <v>701</v>
      </c>
      <c r="B2606" s="1" t="s">
        <v>57</v>
      </c>
      <c r="C2606" s="1" t="s">
        <v>9</v>
      </c>
      <c r="D2606" s="1" t="s">
        <v>2468</v>
      </c>
      <c r="E2606" s="1" t="s">
        <v>10</v>
      </c>
      <c r="F2606" s="1" t="s">
        <v>723</v>
      </c>
      <c r="G2606" s="1" t="s">
        <v>234</v>
      </c>
      <c r="H2606" s="1" t="s">
        <v>235</v>
      </c>
      <c r="I2606" s="16"/>
      <c r="J2606" s="16"/>
      <c r="K2606" s="16"/>
      <c r="L2606" s="16"/>
      <c r="M2606" s="16"/>
      <c r="N2606" s="16"/>
      <c r="O2606" s="16"/>
      <c r="P2606" s="16"/>
      <c r="Q2606" s="16"/>
      <c r="R2606" s="16"/>
      <c r="S2606" s="16"/>
      <c r="T2606" s="16"/>
      <c r="U2606" s="16"/>
      <c r="V2606" s="1" t="s">
        <v>5586</v>
      </c>
      <c r="W2606" s="1" t="s">
        <v>2551</v>
      </c>
      <c r="X2606" s="5" t="s">
        <v>3182</v>
      </c>
      <c r="Y2606" s="5" t="s">
        <v>2553</v>
      </c>
      <c r="Z2606" s="5" t="s">
        <v>2734</v>
      </c>
      <c r="AA2606" s="5"/>
    </row>
    <row r="2607" spans="1:27" ht="12" customHeight="1" x14ac:dyDescent="0.15">
      <c r="A2607" s="1" t="s">
        <v>701</v>
      </c>
      <c r="B2607" s="1" t="s">
        <v>57</v>
      </c>
      <c r="C2607" s="1" t="s">
        <v>15</v>
      </c>
      <c r="D2607" s="1" t="s">
        <v>2468</v>
      </c>
      <c r="E2607" s="1" t="s">
        <v>10</v>
      </c>
      <c r="F2607" s="1" t="s">
        <v>723</v>
      </c>
      <c r="G2607" s="1" t="s">
        <v>238</v>
      </c>
      <c r="H2607" s="1" t="s">
        <v>239</v>
      </c>
      <c r="I2607" s="16"/>
      <c r="J2607" s="16"/>
      <c r="K2607" s="16"/>
      <c r="L2607" s="16"/>
      <c r="M2607" s="16"/>
      <c r="N2607" s="16"/>
      <c r="O2607" s="16"/>
      <c r="P2607" s="16"/>
      <c r="Q2607" s="16"/>
      <c r="R2607" s="16"/>
      <c r="S2607" s="16"/>
      <c r="T2607" s="16"/>
      <c r="U2607" s="16"/>
      <c r="V2607" s="1" t="s">
        <v>5586</v>
      </c>
      <c r="W2607" s="1" t="s">
        <v>2551</v>
      </c>
      <c r="X2607" s="5" t="s">
        <v>3182</v>
      </c>
      <c r="Y2607" s="5" t="s">
        <v>2737</v>
      </c>
      <c r="Z2607" s="5" t="s">
        <v>2738</v>
      </c>
      <c r="AA2607" s="5"/>
    </row>
    <row r="2608" spans="1:27" ht="12" customHeight="1" x14ac:dyDescent="0.15">
      <c r="A2608" s="1" t="s">
        <v>701</v>
      </c>
      <c r="B2608" s="1" t="s">
        <v>61</v>
      </c>
      <c r="C2608" s="1" t="s">
        <v>9</v>
      </c>
      <c r="D2608" s="1" t="s">
        <v>2468</v>
      </c>
      <c r="E2608" s="1" t="s">
        <v>10</v>
      </c>
      <c r="F2608" s="1" t="s">
        <v>724</v>
      </c>
      <c r="G2608" s="1" t="s">
        <v>234</v>
      </c>
      <c r="H2608" s="1" t="s">
        <v>235</v>
      </c>
      <c r="I2608" s="16"/>
      <c r="J2608" s="16"/>
      <c r="K2608" s="16"/>
      <c r="L2608" s="16"/>
      <c r="M2608" s="16"/>
      <c r="N2608" s="16"/>
      <c r="O2608" s="16"/>
      <c r="P2608" s="16"/>
      <c r="Q2608" s="16"/>
      <c r="R2608" s="16"/>
      <c r="S2608" s="16"/>
      <c r="T2608" s="16"/>
      <c r="U2608" s="16"/>
      <c r="V2608" s="1" t="s">
        <v>5586</v>
      </c>
      <c r="W2608" s="1" t="s">
        <v>2551</v>
      </c>
      <c r="X2608" s="5" t="s">
        <v>3183</v>
      </c>
      <c r="Y2608" s="5" t="s">
        <v>2553</v>
      </c>
      <c r="Z2608" s="5" t="s">
        <v>2734</v>
      </c>
      <c r="AA2608" s="5"/>
    </row>
    <row r="2609" spans="1:27" ht="12" customHeight="1" x14ac:dyDescent="0.15">
      <c r="A2609" s="1" t="s">
        <v>701</v>
      </c>
      <c r="B2609" s="1" t="s">
        <v>61</v>
      </c>
      <c r="C2609" s="1" t="s">
        <v>15</v>
      </c>
      <c r="D2609" s="1" t="s">
        <v>2468</v>
      </c>
      <c r="E2609" s="1" t="s">
        <v>10</v>
      </c>
      <c r="F2609" s="1" t="s">
        <v>724</v>
      </c>
      <c r="G2609" s="1" t="s">
        <v>238</v>
      </c>
      <c r="H2609" s="1" t="s">
        <v>239</v>
      </c>
      <c r="I2609" s="16"/>
      <c r="J2609" s="16"/>
      <c r="K2609" s="16"/>
      <c r="L2609" s="16"/>
      <c r="M2609" s="16"/>
      <c r="N2609" s="16"/>
      <c r="O2609" s="16"/>
      <c r="P2609" s="16"/>
      <c r="Q2609" s="16"/>
      <c r="R2609" s="16"/>
      <c r="S2609" s="16"/>
      <c r="T2609" s="16"/>
      <c r="U2609" s="16"/>
      <c r="V2609" s="1" t="s">
        <v>5586</v>
      </c>
      <c r="W2609" s="1" t="s">
        <v>2551</v>
      </c>
      <c r="X2609" s="5" t="s">
        <v>3183</v>
      </c>
      <c r="Y2609" s="5" t="s">
        <v>2737</v>
      </c>
      <c r="Z2609" s="5" t="s">
        <v>2738</v>
      </c>
      <c r="AA2609" s="5"/>
    </row>
    <row r="2610" spans="1:27" ht="12" customHeight="1" x14ac:dyDescent="0.15">
      <c r="A2610" s="1" t="s">
        <v>701</v>
      </c>
      <c r="B2610" s="1" t="s">
        <v>154</v>
      </c>
      <c r="C2610" s="1" t="s">
        <v>9</v>
      </c>
      <c r="D2610" s="1" t="s">
        <v>2468</v>
      </c>
      <c r="E2610" s="1" t="s">
        <v>10</v>
      </c>
      <c r="F2610" s="1" t="s">
        <v>725</v>
      </c>
      <c r="G2610" s="1" t="s">
        <v>234</v>
      </c>
      <c r="H2610" s="1" t="s">
        <v>235</v>
      </c>
      <c r="I2610" s="16"/>
      <c r="J2610" s="16"/>
      <c r="K2610" s="16"/>
      <c r="L2610" s="16"/>
      <c r="M2610" s="16"/>
      <c r="N2610" s="16"/>
      <c r="O2610" s="16"/>
      <c r="P2610" s="16"/>
      <c r="Q2610" s="16"/>
      <c r="R2610" s="16"/>
      <c r="S2610" s="16"/>
      <c r="T2610" s="16"/>
      <c r="U2610" s="16"/>
      <c r="V2610" s="1" t="s">
        <v>5586</v>
      </c>
      <c r="W2610" s="1" t="s">
        <v>2551</v>
      </c>
      <c r="X2610" s="5" t="s">
        <v>3184</v>
      </c>
      <c r="Y2610" s="5" t="s">
        <v>2553</v>
      </c>
      <c r="Z2610" s="5" t="s">
        <v>2734</v>
      </c>
      <c r="AA2610" s="5"/>
    </row>
    <row r="2611" spans="1:27" ht="12" customHeight="1" x14ac:dyDescent="0.15">
      <c r="A2611" s="1" t="s">
        <v>701</v>
      </c>
      <c r="B2611" s="1" t="s">
        <v>154</v>
      </c>
      <c r="C2611" s="1" t="s">
        <v>15</v>
      </c>
      <c r="D2611" s="1" t="s">
        <v>2468</v>
      </c>
      <c r="E2611" s="1" t="s">
        <v>10</v>
      </c>
      <c r="F2611" s="1" t="s">
        <v>725</v>
      </c>
      <c r="G2611" s="1" t="s">
        <v>238</v>
      </c>
      <c r="H2611" s="1" t="s">
        <v>239</v>
      </c>
      <c r="I2611" s="16"/>
      <c r="J2611" s="16"/>
      <c r="K2611" s="16"/>
      <c r="L2611" s="16"/>
      <c r="M2611" s="16"/>
      <c r="N2611" s="16"/>
      <c r="O2611" s="16"/>
      <c r="P2611" s="16"/>
      <c r="Q2611" s="16"/>
      <c r="R2611" s="16"/>
      <c r="S2611" s="16"/>
      <c r="T2611" s="16"/>
      <c r="U2611" s="16"/>
      <c r="V2611" s="1" t="s">
        <v>5586</v>
      </c>
      <c r="W2611" s="1" t="s">
        <v>2551</v>
      </c>
      <c r="X2611" s="5" t="s">
        <v>3184</v>
      </c>
      <c r="Y2611" s="5" t="s">
        <v>2737</v>
      </c>
      <c r="Z2611" s="5" t="s">
        <v>2738</v>
      </c>
      <c r="AA2611" s="5"/>
    </row>
    <row r="2612" spans="1:27" ht="12" customHeight="1" x14ac:dyDescent="0.15">
      <c r="A2612" s="1" t="s">
        <v>701</v>
      </c>
      <c r="B2612" s="1" t="s">
        <v>156</v>
      </c>
      <c r="C2612" s="1" t="s">
        <v>9</v>
      </c>
      <c r="D2612" s="1" t="s">
        <v>2468</v>
      </c>
      <c r="E2612" s="1" t="s">
        <v>10</v>
      </c>
      <c r="F2612" s="1" t="s">
        <v>726</v>
      </c>
      <c r="G2612" s="1" t="s">
        <v>234</v>
      </c>
      <c r="H2612" s="1" t="s">
        <v>235</v>
      </c>
      <c r="I2612" s="16"/>
      <c r="J2612" s="16"/>
      <c r="K2612" s="16"/>
      <c r="L2612" s="16"/>
      <c r="M2612" s="16"/>
      <c r="N2612" s="16"/>
      <c r="O2612" s="16"/>
      <c r="P2612" s="16"/>
      <c r="Q2612" s="16"/>
      <c r="R2612" s="16"/>
      <c r="S2612" s="16"/>
      <c r="T2612" s="16"/>
      <c r="U2612" s="16"/>
      <c r="V2612" s="1" t="s">
        <v>5586</v>
      </c>
      <c r="W2612" s="1" t="s">
        <v>2551</v>
      </c>
      <c r="X2612" s="5" t="s">
        <v>3185</v>
      </c>
      <c r="Y2612" s="5" t="s">
        <v>2553</v>
      </c>
      <c r="Z2612" s="5" t="s">
        <v>2734</v>
      </c>
      <c r="AA2612" s="5"/>
    </row>
    <row r="2613" spans="1:27" ht="12" customHeight="1" x14ac:dyDescent="0.15">
      <c r="A2613" s="1" t="s">
        <v>701</v>
      </c>
      <c r="B2613" s="1" t="s">
        <v>156</v>
      </c>
      <c r="C2613" s="1" t="s">
        <v>15</v>
      </c>
      <c r="D2613" s="1" t="s">
        <v>2468</v>
      </c>
      <c r="E2613" s="1" t="s">
        <v>10</v>
      </c>
      <c r="F2613" s="1" t="s">
        <v>726</v>
      </c>
      <c r="G2613" s="1" t="s">
        <v>238</v>
      </c>
      <c r="H2613" s="1" t="s">
        <v>239</v>
      </c>
      <c r="I2613" s="16"/>
      <c r="J2613" s="16"/>
      <c r="K2613" s="16"/>
      <c r="L2613" s="16"/>
      <c r="M2613" s="16"/>
      <c r="N2613" s="16"/>
      <c r="O2613" s="16"/>
      <c r="P2613" s="16"/>
      <c r="Q2613" s="16"/>
      <c r="R2613" s="16"/>
      <c r="S2613" s="16"/>
      <c r="T2613" s="16"/>
      <c r="U2613" s="16"/>
      <c r="V2613" s="1" t="s">
        <v>5586</v>
      </c>
      <c r="W2613" s="1" t="s">
        <v>2551</v>
      </c>
      <c r="X2613" s="5" t="s">
        <v>3185</v>
      </c>
      <c r="Y2613" s="5" t="s">
        <v>2737</v>
      </c>
      <c r="Z2613" s="5" t="s">
        <v>2738</v>
      </c>
      <c r="AA2613" s="5"/>
    </row>
    <row r="2614" spans="1:27" ht="12" customHeight="1" x14ac:dyDescent="0.15">
      <c r="A2614" s="1" t="s">
        <v>701</v>
      </c>
      <c r="B2614" s="1" t="s">
        <v>198</v>
      </c>
      <c r="C2614" s="1" t="s">
        <v>9</v>
      </c>
      <c r="D2614" s="1" t="s">
        <v>2468</v>
      </c>
      <c r="E2614" s="1" t="s">
        <v>10</v>
      </c>
      <c r="F2614" s="1" t="s">
        <v>727</v>
      </c>
      <c r="G2614" s="1" t="s">
        <v>234</v>
      </c>
      <c r="H2614" s="1" t="s">
        <v>235</v>
      </c>
      <c r="I2614" s="16"/>
      <c r="J2614" s="16"/>
      <c r="K2614" s="16"/>
      <c r="L2614" s="16"/>
      <c r="M2614" s="16"/>
      <c r="N2614" s="16"/>
      <c r="O2614" s="16"/>
      <c r="P2614" s="16"/>
      <c r="Q2614" s="16"/>
      <c r="R2614" s="16"/>
      <c r="S2614" s="16"/>
      <c r="T2614" s="16"/>
      <c r="U2614" s="16"/>
      <c r="V2614" s="1" t="s">
        <v>5586</v>
      </c>
      <c r="W2614" s="1" t="s">
        <v>2551</v>
      </c>
      <c r="X2614" s="5" t="s">
        <v>3186</v>
      </c>
      <c r="Y2614" s="5" t="s">
        <v>2553</v>
      </c>
      <c r="Z2614" s="5" t="s">
        <v>2734</v>
      </c>
      <c r="AA2614" s="5"/>
    </row>
    <row r="2615" spans="1:27" ht="12" customHeight="1" x14ac:dyDescent="0.15">
      <c r="A2615" s="1" t="s">
        <v>701</v>
      </c>
      <c r="B2615" s="1" t="s">
        <v>198</v>
      </c>
      <c r="C2615" s="1" t="s">
        <v>15</v>
      </c>
      <c r="D2615" s="1" t="s">
        <v>2468</v>
      </c>
      <c r="E2615" s="1" t="s">
        <v>10</v>
      </c>
      <c r="F2615" s="1" t="s">
        <v>727</v>
      </c>
      <c r="G2615" s="1" t="s">
        <v>238</v>
      </c>
      <c r="H2615" s="1" t="s">
        <v>239</v>
      </c>
      <c r="I2615" s="16"/>
      <c r="J2615" s="16"/>
      <c r="K2615" s="16"/>
      <c r="L2615" s="16"/>
      <c r="M2615" s="16"/>
      <c r="N2615" s="16"/>
      <c r="O2615" s="16"/>
      <c r="P2615" s="16"/>
      <c r="Q2615" s="16"/>
      <c r="R2615" s="16"/>
      <c r="S2615" s="16"/>
      <c r="T2615" s="16"/>
      <c r="U2615" s="16"/>
      <c r="V2615" s="1" t="s">
        <v>5586</v>
      </c>
      <c r="W2615" s="1" t="s">
        <v>2551</v>
      </c>
      <c r="X2615" s="5" t="s">
        <v>3186</v>
      </c>
      <c r="Y2615" s="5" t="s">
        <v>2737</v>
      </c>
      <c r="Z2615" s="5" t="s">
        <v>2738</v>
      </c>
      <c r="AA2615" s="5"/>
    </row>
    <row r="2616" spans="1:27" ht="12" customHeight="1" x14ac:dyDescent="0.15">
      <c r="A2616" s="1" t="s">
        <v>701</v>
      </c>
      <c r="B2616" s="1" t="s">
        <v>200</v>
      </c>
      <c r="C2616" s="1" t="s">
        <v>9</v>
      </c>
      <c r="D2616" s="1" t="s">
        <v>2468</v>
      </c>
      <c r="E2616" s="1" t="s">
        <v>10</v>
      </c>
      <c r="F2616" s="1" t="s">
        <v>728</v>
      </c>
      <c r="G2616" s="1" t="s">
        <v>234</v>
      </c>
      <c r="H2616" s="1" t="s">
        <v>235</v>
      </c>
      <c r="I2616" s="16"/>
      <c r="J2616" s="16"/>
      <c r="K2616" s="16"/>
      <c r="L2616" s="16"/>
      <c r="M2616" s="16"/>
      <c r="N2616" s="16"/>
      <c r="O2616" s="16"/>
      <c r="P2616" s="16"/>
      <c r="Q2616" s="16"/>
      <c r="R2616" s="16"/>
      <c r="S2616" s="16"/>
      <c r="T2616" s="16"/>
      <c r="U2616" s="16"/>
      <c r="V2616" s="1" t="s">
        <v>5586</v>
      </c>
      <c r="W2616" s="1" t="s">
        <v>2551</v>
      </c>
      <c r="X2616" s="5" t="s">
        <v>3187</v>
      </c>
      <c r="Y2616" s="5" t="s">
        <v>2553</v>
      </c>
      <c r="Z2616" s="5" t="s">
        <v>2734</v>
      </c>
      <c r="AA2616" s="5"/>
    </row>
    <row r="2617" spans="1:27" ht="12" customHeight="1" x14ac:dyDescent="0.15">
      <c r="A2617" s="1" t="s">
        <v>701</v>
      </c>
      <c r="B2617" s="1" t="s">
        <v>200</v>
      </c>
      <c r="C2617" s="1" t="s">
        <v>15</v>
      </c>
      <c r="D2617" s="1" t="s">
        <v>2468</v>
      </c>
      <c r="E2617" s="1" t="s">
        <v>10</v>
      </c>
      <c r="F2617" s="1" t="s">
        <v>728</v>
      </c>
      <c r="G2617" s="1" t="s">
        <v>238</v>
      </c>
      <c r="H2617" s="1" t="s">
        <v>239</v>
      </c>
      <c r="I2617" s="16"/>
      <c r="J2617" s="16"/>
      <c r="K2617" s="16"/>
      <c r="L2617" s="16"/>
      <c r="M2617" s="16"/>
      <c r="N2617" s="16"/>
      <c r="O2617" s="16"/>
      <c r="P2617" s="16"/>
      <c r="Q2617" s="16"/>
      <c r="R2617" s="16"/>
      <c r="S2617" s="16"/>
      <c r="T2617" s="16"/>
      <c r="U2617" s="16"/>
      <c r="V2617" s="1" t="s">
        <v>5586</v>
      </c>
      <c r="W2617" s="1" t="s">
        <v>2551</v>
      </c>
      <c r="X2617" s="5" t="s">
        <v>3187</v>
      </c>
      <c r="Y2617" s="5" t="s">
        <v>2737</v>
      </c>
      <c r="Z2617" s="5" t="s">
        <v>2738</v>
      </c>
      <c r="AA2617" s="5"/>
    </row>
    <row r="2618" spans="1:27" ht="12" customHeight="1" x14ac:dyDescent="0.15">
      <c r="A2618" s="1" t="s">
        <v>701</v>
      </c>
      <c r="B2618" s="1" t="s">
        <v>212</v>
      </c>
      <c r="C2618" s="1" t="s">
        <v>9</v>
      </c>
      <c r="D2618" s="1" t="s">
        <v>2468</v>
      </c>
      <c r="E2618" s="1" t="s">
        <v>213</v>
      </c>
      <c r="F2618" s="1" t="s">
        <v>284</v>
      </c>
      <c r="G2618" s="1" t="s">
        <v>215</v>
      </c>
      <c r="H2618" s="1" t="s">
        <v>216</v>
      </c>
      <c r="I2618" s="16"/>
      <c r="J2618" s="16"/>
      <c r="K2618" s="16"/>
      <c r="L2618" s="16"/>
      <c r="M2618" s="16"/>
      <c r="N2618" s="16"/>
      <c r="O2618" s="16"/>
      <c r="P2618" s="16"/>
      <c r="Q2618" s="16"/>
      <c r="R2618" s="16"/>
      <c r="S2618" s="16"/>
      <c r="T2618" s="16"/>
      <c r="U2618" s="16"/>
      <c r="V2618" s="1" t="s">
        <v>5586</v>
      </c>
      <c r="W2618" s="1" t="s">
        <v>2717</v>
      </c>
      <c r="X2618" s="5" t="s">
        <v>3044</v>
      </c>
      <c r="Y2618" s="5" t="s">
        <v>2719</v>
      </c>
      <c r="Z2618" s="5" t="s">
        <v>2720</v>
      </c>
      <c r="AA2618" s="5"/>
    </row>
    <row r="2619" spans="1:27" ht="12" customHeight="1" x14ac:dyDescent="0.15">
      <c r="A2619" s="1" t="s">
        <v>701</v>
      </c>
      <c r="B2619" s="1" t="s">
        <v>285</v>
      </c>
      <c r="C2619" s="1" t="s">
        <v>9</v>
      </c>
      <c r="D2619" s="1" t="s">
        <v>2468</v>
      </c>
      <c r="E2619" s="1" t="s">
        <v>213</v>
      </c>
      <c r="F2619" s="1" t="s">
        <v>286</v>
      </c>
      <c r="G2619" s="1" t="s">
        <v>215</v>
      </c>
      <c r="H2619" s="1" t="s">
        <v>216</v>
      </c>
      <c r="I2619" s="16"/>
      <c r="J2619" s="16"/>
      <c r="K2619" s="16"/>
      <c r="L2619" s="16"/>
      <c r="M2619" s="16"/>
      <c r="N2619" s="16"/>
      <c r="O2619" s="16"/>
      <c r="P2619" s="16"/>
      <c r="Q2619" s="16"/>
      <c r="R2619" s="16"/>
      <c r="S2619" s="16"/>
      <c r="T2619" s="16"/>
      <c r="U2619" s="16"/>
      <c r="V2619" s="1" t="s">
        <v>5586</v>
      </c>
      <c r="W2619" s="1" t="s">
        <v>2717</v>
      </c>
      <c r="X2619" s="5" t="s">
        <v>2816</v>
      </c>
      <c r="Y2619" s="5" t="s">
        <v>2719</v>
      </c>
      <c r="Z2619" s="5" t="s">
        <v>2720</v>
      </c>
      <c r="AA2619" s="5"/>
    </row>
    <row r="2620" spans="1:27" ht="12" customHeight="1" x14ac:dyDescent="0.15">
      <c r="A2620" s="1" t="s">
        <v>729</v>
      </c>
      <c r="B2620" s="1" t="s">
        <v>8</v>
      </c>
      <c r="C2620" s="1" t="s">
        <v>9</v>
      </c>
      <c r="D2620" s="1" t="s">
        <v>2469</v>
      </c>
      <c r="E2620" s="1" t="s">
        <v>10</v>
      </c>
      <c r="F2620" s="1" t="s">
        <v>730</v>
      </c>
      <c r="G2620" s="1" t="s">
        <v>234</v>
      </c>
      <c r="H2620" s="1" t="s">
        <v>235</v>
      </c>
      <c r="I2620" s="16"/>
      <c r="J2620" s="16"/>
      <c r="K2620" s="16"/>
      <c r="L2620" s="16"/>
      <c r="M2620" s="16"/>
      <c r="N2620" s="16"/>
      <c r="O2620" s="16"/>
      <c r="P2620" s="16"/>
      <c r="Q2620" s="16"/>
      <c r="R2620" s="16"/>
      <c r="S2620" s="16"/>
      <c r="T2620" s="16"/>
      <c r="U2620" s="16"/>
      <c r="V2620" s="1" t="s">
        <v>3188</v>
      </c>
      <c r="W2620" s="1" t="s">
        <v>2551</v>
      </c>
      <c r="X2620" s="5" t="s">
        <v>3189</v>
      </c>
      <c r="Y2620" s="5" t="s">
        <v>2553</v>
      </c>
      <c r="Z2620" s="5" t="s">
        <v>2734</v>
      </c>
      <c r="AA2620" s="5"/>
    </row>
    <row r="2621" spans="1:27" ht="12" customHeight="1" x14ac:dyDescent="0.15">
      <c r="A2621" s="1" t="s">
        <v>729</v>
      </c>
      <c r="B2621" s="1" t="s">
        <v>8</v>
      </c>
      <c r="C2621" s="1" t="s">
        <v>15</v>
      </c>
      <c r="D2621" s="1" t="s">
        <v>2469</v>
      </c>
      <c r="E2621" s="1" t="s">
        <v>10</v>
      </c>
      <c r="F2621" s="1" t="s">
        <v>730</v>
      </c>
      <c r="G2621" s="1" t="s">
        <v>238</v>
      </c>
      <c r="H2621" s="1" t="s">
        <v>239</v>
      </c>
      <c r="I2621" s="16"/>
      <c r="J2621" s="16"/>
      <c r="K2621" s="16"/>
      <c r="L2621" s="16"/>
      <c r="M2621" s="16"/>
      <c r="N2621" s="16"/>
      <c r="O2621" s="16"/>
      <c r="P2621" s="16"/>
      <c r="Q2621" s="16"/>
      <c r="R2621" s="16"/>
      <c r="S2621" s="16"/>
      <c r="T2621" s="16"/>
      <c r="U2621" s="16"/>
      <c r="V2621" s="1" t="s">
        <v>3188</v>
      </c>
      <c r="W2621" s="1" t="s">
        <v>2551</v>
      </c>
      <c r="X2621" s="5" t="s">
        <v>3189</v>
      </c>
      <c r="Y2621" s="5" t="s">
        <v>2737</v>
      </c>
      <c r="Z2621" s="5" t="s">
        <v>2738</v>
      </c>
      <c r="AA2621" s="5"/>
    </row>
    <row r="2622" spans="1:27" ht="12" customHeight="1" x14ac:dyDescent="0.15">
      <c r="A2622" s="1" t="s">
        <v>729</v>
      </c>
      <c r="B2622" s="1" t="s">
        <v>8</v>
      </c>
      <c r="C2622" s="1" t="s">
        <v>17</v>
      </c>
      <c r="D2622" s="1" t="s">
        <v>2469</v>
      </c>
      <c r="E2622" s="1" t="s">
        <v>10</v>
      </c>
      <c r="F2622" s="1" t="s">
        <v>730</v>
      </c>
      <c r="G2622" s="1" t="s">
        <v>731</v>
      </c>
      <c r="H2622" s="1" t="s">
        <v>235</v>
      </c>
      <c r="I2622" s="16"/>
      <c r="J2622" s="16"/>
      <c r="K2622" s="16"/>
      <c r="L2622" s="16"/>
      <c r="M2622" s="16"/>
      <c r="N2622" s="16"/>
      <c r="O2622" s="16"/>
      <c r="P2622" s="16"/>
      <c r="Q2622" s="16"/>
      <c r="R2622" s="16"/>
      <c r="S2622" s="16"/>
      <c r="T2622" s="16"/>
      <c r="U2622" s="16"/>
      <c r="V2622" s="1" t="s">
        <v>3188</v>
      </c>
      <c r="W2622" s="1" t="s">
        <v>2551</v>
      </c>
      <c r="X2622" s="5" t="s">
        <v>3189</v>
      </c>
      <c r="Y2622" s="5" t="s">
        <v>3190</v>
      </c>
      <c r="Z2622" s="5" t="s">
        <v>3191</v>
      </c>
      <c r="AA2622" s="5"/>
    </row>
    <row r="2623" spans="1:27" ht="12" customHeight="1" x14ac:dyDescent="0.15">
      <c r="A2623" s="1" t="s">
        <v>729</v>
      </c>
      <c r="B2623" s="1" t="s">
        <v>8</v>
      </c>
      <c r="C2623" s="1" t="s">
        <v>19</v>
      </c>
      <c r="D2623" s="1" t="s">
        <v>2469</v>
      </c>
      <c r="E2623" s="1" t="s">
        <v>10</v>
      </c>
      <c r="F2623" s="1" t="s">
        <v>730</v>
      </c>
      <c r="G2623" s="1" t="s">
        <v>732</v>
      </c>
      <c r="H2623" s="1" t="s">
        <v>235</v>
      </c>
      <c r="I2623" s="16"/>
      <c r="J2623" s="16"/>
      <c r="K2623" s="16"/>
      <c r="L2623" s="16"/>
      <c r="M2623" s="16"/>
      <c r="N2623" s="16"/>
      <c r="O2623" s="16"/>
      <c r="P2623" s="16"/>
      <c r="Q2623" s="16"/>
      <c r="R2623" s="16"/>
      <c r="S2623" s="16"/>
      <c r="T2623" s="16"/>
      <c r="U2623" s="16"/>
      <c r="V2623" s="1" t="s">
        <v>3188</v>
      </c>
      <c r="W2623" s="1" t="s">
        <v>2551</v>
      </c>
      <c r="X2623" s="5" t="s">
        <v>3189</v>
      </c>
      <c r="Y2623" s="5" t="s">
        <v>3192</v>
      </c>
      <c r="Z2623" s="5" t="s">
        <v>2734</v>
      </c>
      <c r="AA2623" s="5"/>
    </row>
    <row r="2624" spans="1:27" ht="12" customHeight="1" x14ac:dyDescent="0.15">
      <c r="A2624" s="1" t="s">
        <v>729</v>
      </c>
      <c r="B2624" s="1" t="s">
        <v>8</v>
      </c>
      <c r="C2624" s="1" t="s">
        <v>21</v>
      </c>
      <c r="D2624" s="1" t="s">
        <v>2469</v>
      </c>
      <c r="E2624" s="1" t="s">
        <v>10</v>
      </c>
      <c r="F2624" s="1" t="s">
        <v>730</v>
      </c>
      <c r="G2624" s="1" t="s">
        <v>242</v>
      </c>
      <c r="H2624" s="1" t="s">
        <v>235</v>
      </c>
      <c r="I2624" s="16"/>
      <c r="J2624" s="16"/>
      <c r="K2624" s="16"/>
      <c r="L2624" s="16"/>
      <c r="M2624" s="16"/>
      <c r="N2624" s="16"/>
      <c r="O2624" s="16"/>
      <c r="P2624" s="16"/>
      <c r="Q2624" s="16"/>
      <c r="R2624" s="16"/>
      <c r="S2624" s="16"/>
      <c r="T2624" s="16"/>
      <c r="U2624" s="16"/>
      <c r="V2624" s="1" t="s">
        <v>3188</v>
      </c>
      <c r="W2624" s="1" t="s">
        <v>2551</v>
      </c>
      <c r="X2624" s="5" t="s">
        <v>3189</v>
      </c>
      <c r="Y2624" s="5" t="s">
        <v>2557</v>
      </c>
      <c r="Z2624" s="5" t="s">
        <v>2734</v>
      </c>
      <c r="AA2624" s="5"/>
    </row>
    <row r="2625" spans="1:27" ht="12" customHeight="1" x14ac:dyDescent="0.15">
      <c r="A2625" s="1" t="s">
        <v>729</v>
      </c>
      <c r="B2625" s="1" t="s">
        <v>8</v>
      </c>
      <c r="C2625" s="1" t="s">
        <v>23</v>
      </c>
      <c r="D2625" s="1" t="s">
        <v>2469</v>
      </c>
      <c r="E2625" s="1" t="s">
        <v>10</v>
      </c>
      <c r="F2625" s="1" t="s">
        <v>730</v>
      </c>
      <c r="G2625" s="1" t="s">
        <v>245</v>
      </c>
      <c r="H2625" s="1" t="s">
        <v>239</v>
      </c>
      <c r="I2625" s="16"/>
      <c r="J2625" s="16"/>
      <c r="K2625" s="16"/>
      <c r="L2625" s="16"/>
      <c r="M2625" s="16"/>
      <c r="N2625" s="16"/>
      <c r="O2625" s="16"/>
      <c r="P2625" s="16"/>
      <c r="Q2625" s="16"/>
      <c r="R2625" s="16"/>
      <c r="S2625" s="16"/>
      <c r="T2625" s="16"/>
      <c r="U2625" s="16"/>
      <c r="V2625" s="1" t="s">
        <v>3188</v>
      </c>
      <c r="W2625" s="1" t="s">
        <v>2551</v>
      </c>
      <c r="X2625" s="5" t="s">
        <v>3189</v>
      </c>
      <c r="Y2625" s="5" t="s">
        <v>2740</v>
      </c>
      <c r="Z2625" s="5" t="s">
        <v>2738</v>
      </c>
      <c r="AA2625" s="5"/>
    </row>
    <row r="2626" spans="1:27" ht="12" customHeight="1" x14ac:dyDescent="0.15">
      <c r="A2626" s="1" t="s">
        <v>729</v>
      </c>
      <c r="B2626" s="1" t="s">
        <v>8</v>
      </c>
      <c r="C2626" s="1" t="s">
        <v>77</v>
      </c>
      <c r="D2626" s="1" t="s">
        <v>2469</v>
      </c>
      <c r="E2626" s="1" t="s">
        <v>10</v>
      </c>
      <c r="F2626" s="1" t="s">
        <v>730</v>
      </c>
      <c r="G2626" s="1" t="s">
        <v>22</v>
      </c>
      <c r="H2626" s="1" t="s">
        <v>235</v>
      </c>
      <c r="I2626" s="16"/>
      <c r="J2626" s="16"/>
      <c r="K2626" s="16"/>
      <c r="L2626" s="16"/>
      <c r="M2626" s="16"/>
      <c r="N2626" s="16"/>
      <c r="O2626" s="16"/>
      <c r="P2626" s="16"/>
      <c r="Q2626" s="16"/>
      <c r="R2626" s="16"/>
      <c r="S2626" s="16"/>
      <c r="T2626" s="16"/>
      <c r="U2626" s="16"/>
      <c r="V2626" s="1" t="s">
        <v>3188</v>
      </c>
      <c r="W2626" s="1" t="s">
        <v>2551</v>
      </c>
      <c r="X2626" s="5" t="s">
        <v>3189</v>
      </c>
      <c r="Y2626" s="5" t="s">
        <v>2558</v>
      </c>
      <c r="Z2626" s="5" t="s">
        <v>2734</v>
      </c>
      <c r="AA2626" s="5"/>
    </row>
    <row r="2627" spans="1:27" ht="12" customHeight="1" x14ac:dyDescent="0.15">
      <c r="A2627" s="1" t="s">
        <v>729</v>
      </c>
      <c r="B2627" s="1" t="s">
        <v>8</v>
      </c>
      <c r="C2627" s="1" t="s">
        <v>244</v>
      </c>
      <c r="D2627" s="1" t="s">
        <v>2469</v>
      </c>
      <c r="E2627" s="1" t="s">
        <v>10</v>
      </c>
      <c r="F2627" s="1" t="s">
        <v>730</v>
      </c>
      <c r="G2627" s="1" t="s">
        <v>249</v>
      </c>
      <c r="H2627" s="1" t="s">
        <v>235</v>
      </c>
      <c r="I2627" s="16"/>
      <c r="J2627" s="16"/>
      <c r="K2627" s="16"/>
      <c r="L2627" s="16"/>
      <c r="M2627" s="16"/>
      <c r="N2627" s="16"/>
      <c r="O2627" s="16"/>
      <c r="P2627" s="16"/>
      <c r="Q2627" s="16"/>
      <c r="R2627" s="16"/>
      <c r="S2627" s="16"/>
      <c r="T2627" s="16"/>
      <c r="U2627" s="16"/>
      <c r="V2627" s="1" t="s">
        <v>3188</v>
      </c>
      <c r="W2627" s="1" t="s">
        <v>2551</v>
      </c>
      <c r="X2627" s="5" t="s">
        <v>3189</v>
      </c>
      <c r="Y2627" s="5" t="s">
        <v>2579</v>
      </c>
      <c r="Z2627" s="5" t="s">
        <v>2734</v>
      </c>
      <c r="AA2627" s="5"/>
    </row>
    <row r="2628" spans="1:27" ht="12" customHeight="1" x14ac:dyDescent="0.15">
      <c r="A2628" s="1" t="s">
        <v>729</v>
      </c>
      <c r="B2628" s="1" t="s">
        <v>25</v>
      </c>
      <c r="C2628" s="1" t="s">
        <v>9</v>
      </c>
      <c r="D2628" s="1" t="s">
        <v>2469</v>
      </c>
      <c r="E2628" s="1" t="s">
        <v>10</v>
      </c>
      <c r="F2628" s="1" t="s">
        <v>733</v>
      </c>
      <c r="G2628" s="1" t="s">
        <v>234</v>
      </c>
      <c r="H2628" s="1" t="s">
        <v>235</v>
      </c>
      <c r="I2628" s="16"/>
      <c r="J2628" s="16"/>
      <c r="K2628" s="16"/>
      <c r="L2628" s="16"/>
      <c r="M2628" s="16"/>
      <c r="N2628" s="16"/>
      <c r="O2628" s="16"/>
      <c r="P2628" s="16"/>
      <c r="Q2628" s="16"/>
      <c r="R2628" s="16"/>
      <c r="S2628" s="16"/>
      <c r="T2628" s="16"/>
      <c r="U2628" s="16"/>
      <c r="V2628" s="1" t="s">
        <v>3188</v>
      </c>
      <c r="W2628" s="1" t="s">
        <v>2551</v>
      </c>
      <c r="X2628" s="5" t="s">
        <v>3193</v>
      </c>
      <c r="Y2628" s="5" t="s">
        <v>2553</v>
      </c>
      <c r="Z2628" s="5" t="s">
        <v>2734</v>
      </c>
      <c r="AA2628" s="5"/>
    </row>
    <row r="2629" spans="1:27" ht="12" customHeight="1" x14ac:dyDescent="0.15">
      <c r="A2629" s="1" t="s">
        <v>729</v>
      </c>
      <c r="B2629" s="1" t="s">
        <v>25</v>
      </c>
      <c r="C2629" s="1" t="s">
        <v>15</v>
      </c>
      <c r="D2629" s="1" t="s">
        <v>2469</v>
      </c>
      <c r="E2629" s="1" t="s">
        <v>10</v>
      </c>
      <c r="F2629" s="1" t="s">
        <v>733</v>
      </c>
      <c r="G2629" s="1" t="s">
        <v>238</v>
      </c>
      <c r="H2629" s="1" t="s">
        <v>239</v>
      </c>
      <c r="I2629" s="16"/>
      <c r="J2629" s="16"/>
      <c r="K2629" s="16"/>
      <c r="L2629" s="16"/>
      <c r="M2629" s="16"/>
      <c r="N2629" s="16"/>
      <c r="O2629" s="16"/>
      <c r="P2629" s="16"/>
      <c r="Q2629" s="16"/>
      <c r="R2629" s="16"/>
      <c r="S2629" s="16"/>
      <c r="T2629" s="16"/>
      <c r="U2629" s="16"/>
      <c r="V2629" s="1" t="s">
        <v>3188</v>
      </c>
      <c r="W2629" s="1" t="s">
        <v>2551</v>
      </c>
      <c r="X2629" s="5" t="s">
        <v>3193</v>
      </c>
      <c r="Y2629" s="5" t="s">
        <v>2737</v>
      </c>
      <c r="Z2629" s="5" t="s">
        <v>2738</v>
      </c>
      <c r="AA2629" s="5"/>
    </row>
    <row r="2630" spans="1:27" ht="12" customHeight="1" x14ac:dyDescent="0.15">
      <c r="A2630" s="1" t="s">
        <v>729</v>
      </c>
      <c r="B2630" s="1" t="s">
        <v>25</v>
      </c>
      <c r="C2630" s="1" t="s">
        <v>17</v>
      </c>
      <c r="D2630" s="1" t="s">
        <v>2469</v>
      </c>
      <c r="E2630" s="1" t="s">
        <v>10</v>
      </c>
      <c r="F2630" s="1" t="s">
        <v>733</v>
      </c>
      <c r="G2630" s="1" t="s">
        <v>731</v>
      </c>
      <c r="H2630" s="1" t="s">
        <v>235</v>
      </c>
      <c r="I2630" s="16"/>
      <c r="J2630" s="16"/>
      <c r="K2630" s="16"/>
      <c r="L2630" s="16"/>
      <c r="M2630" s="16"/>
      <c r="N2630" s="16"/>
      <c r="O2630" s="16"/>
      <c r="P2630" s="16"/>
      <c r="Q2630" s="16"/>
      <c r="R2630" s="16"/>
      <c r="S2630" s="16"/>
      <c r="T2630" s="16"/>
      <c r="U2630" s="16"/>
      <c r="V2630" s="1" t="s">
        <v>3188</v>
      </c>
      <c r="W2630" s="1" t="s">
        <v>2551</v>
      </c>
      <c r="X2630" s="5" t="s">
        <v>3193</v>
      </c>
      <c r="Y2630" s="5" t="s">
        <v>3190</v>
      </c>
      <c r="Z2630" s="5" t="s">
        <v>2734</v>
      </c>
      <c r="AA2630" s="5"/>
    </row>
    <row r="2631" spans="1:27" ht="12" customHeight="1" x14ac:dyDescent="0.15">
      <c r="A2631" s="1" t="s">
        <v>729</v>
      </c>
      <c r="B2631" s="1" t="s">
        <v>25</v>
      </c>
      <c r="C2631" s="1" t="s">
        <v>19</v>
      </c>
      <c r="D2631" s="1" t="s">
        <v>2469</v>
      </c>
      <c r="E2631" s="1" t="s">
        <v>10</v>
      </c>
      <c r="F2631" s="1" t="s">
        <v>733</v>
      </c>
      <c r="G2631" s="1" t="s">
        <v>732</v>
      </c>
      <c r="H2631" s="1" t="s">
        <v>235</v>
      </c>
      <c r="I2631" s="16"/>
      <c r="J2631" s="16"/>
      <c r="K2631" s="16"/>
      <c r="L2631" s="16"/>
      <c r="M2631" s="16"/>
      <c r="N2631" s="16"/>
      <c r="O2631" s="16"/>
      <c r="P2631" s="16"/>
      <c r="Q2631" s="16"/>
      <c r="R2631" s="16"/>
      <c r="S2631" s="16"/>
      <c r="T2631" s="16"/>
      <c r="U2631" s="16"/>
      <c r="V2631" s="1" t="s">
        <v>3188</v>
      </c>
      <c r="W2631" s="1" t="s">
        <v>2551</v>
      </c>
      <c r="X2631" s="5" t="s">
        <v>3193</v>
      </c>
      <c r="Y2631" s="5" t="s">
        <v>3192</v>
      </c>
      <c r="Z2631" s="5" t="s">
        <v>2734</v>
      </c>
      <c r="AA2631" s="5"/>
    </row>
    <row r="2632" spans="1:27" ht="12" customHeight="1" x14ac:dyDescent="0.15">
      <c r="A2632" s="1" t="s">
        <v>729</v>
      </c>
      <c r="B2632" s="1" t="s">
        <v>25</v>
      </c>
      <c r="C2632" s="1" t="s">
        <v>21</v>
      </c>
      <c r="D2632" s="1" t="s">
        <v>2469</v>
      </c>
      <c r="E2632" s="1" t="s">
        <v>10</v>
      </c>
      <c r="F2632" s="1" t="s">
        <v>733</v>
      </c>
      <c r="G2632" s="1" t="s">
        <v>242</v>
      </c>
      <c r="H2632" s="1" t="s">
        <v>235</v>
      </c>
      <c r="I2632" s="16"/>
      <c r="J2632" s="16"/>
      <c r="K2632" s="16"/>
      <c r="L2632" s="16"/>
      <c r="M2632" s="16"/>
      <c r="N2632" s="16"/>
      <c r="O2632" s="16"/>
      <c r="P2632" s="16"/>
      <c r="Q2632" s="16"/>
      <c r="R2632" s="16"/>
      <c r="S2632" s="16"/>
      <c r="T2632" s="16"/>
      <c r="U2632" s="16"/>
      <c r="V2632" s="1" t="s">
        <v>3188</v>
      </c>
      <c r="W2632" s="1" t="s">
        <v>2551</v>
      </c>
      <c r="X2632" s="5" t="s">
        <v>3193</v>
      </c>
      <c r="Y2632" s="5" t="s">
        <v>2557</v>
      </c>
      <c r="Z2632" s="5" t="s">
        <v>2734</v>
      </c>
      <c r="AA2632" s="5"/>
    </row>
    <row r="2633" spans="1:27" ht="12" customHeight="1" x14ac:dyDescent="0.15">
      <c r="A2633" s="1" t="s">
        <v>729</v>
      </c>
      <c r="B2633" s="1" t="s">
        <v>25</v>
      </c>
      <c r="C2633" s="1" t="s">
        <v>23</v>
      </c>
      <c r="D2633" s="1" t="s">
        <v>2469</v>
      </c>
      <c r="E2633" s="1" t="s">
        <v>10</v>
      </c>
      <c r="F2633" s="1" t="s">
        <v>733</v>
      </c>
      <c r="G2633" s="1" t="s">
        <v>245</v>
      </c>
      <c r="H2633" s="1" t="s">
        <v>239</v>
      </c>
      <c r="I2633" s="16"/>
      <c r="J2633" s="16"/>
      <c r="K2633" s="16"/>
      <c r="L2633" s="16"/>
      <c r="M2633" s="16"/>
      <c r="N2633" s="16"/>
      <c r="O2633" s="16"/>
      <c r="P2633" s="16"/>
      <c r="Q2633" s="16"/>
      <c r="R2633" s="16"/>
      <c r="S2633" s="16"/>
      <c r="T2633" s="16"/>
      <c r="U2633" s="16"/>
      <c r="V2633" s="1" t="s">
        <v>3188</v>
      </c>
      <c r="W2633" s="1" t="s">
        <v>2551</v>
      </c>
      <c r="X2633" s="5" t="s">
        <v>3193</v>
      </c>
      <c r="Y2633" s="5" t="s">
        <v>2740</v>
      </c>
      <c r="Z2633" s="5" t="s">
        <v>2738</v>
      </c>
      <c r="AA2633" s="5"/>
    </row>
    <row r="2634" spans="1:27" ht="12" customHeight="1" x14ac:dyDescent="0.15">
      <c r="A2634" s="1" t="s">
        <v>729</v>
      </c>
      <c r="B2634" s="1" t="s">
        <v>25</v>
      </c>
      <c r="C2634" s="1" t="s">
        <v>77</v>
      </c>
      <c r="D2634" s="1" t="s">
        <v>2469</v>
      </c>
      <c r="E2634" s="1" t="s">
        <v>10</v>
      </c>
      <c r="F2634" s="1" t="s">
        <v>733</v>
      </c>
      <c r="G2634" s="1" t="s">
        <v>22</v>
      </c>
      <c r="H2634" s="1" t="s">
        <v>235</v>
      </c>
      <c r="I2634" s="16"/>
      <c r="J2634" s="16"/>
      <c r="K2634" s="16"/>
      <c r="L2634" s="16"/>
      <c r="M2634" s="16"/>
      <c r="N2634" s="16"/>
      <c r="O2634" s="16"/>
      <c r="P2634" s="16"/>
      <c r="Q2634" s="16"/>
      <c r="R2634" s="16"/>
      <c r="S2634" s="16"/>
      <c r="T2634" s="16"/>
      <c r="U2634" s="16"/>
      <c r="V2634" s="1" t="s">
        <v>3188</v>
      </c>
      <c r="W2634" s="1" t="s">
        <v>2551</v>
      </c>
      <c r="X2634" s="5" t="s">
        <v>3193</v>
      </c>
      <c r="Y2634" s="5" t="s">
        <v>2564</v>
      </c>
      <c r="Z2634" s="5" t="s">
        <v>2734</v>
      </c>
      <c r="AA2634" s="5"/>
    </row>
    <row r="2635" spans="1:27" ht="12" customHeight="1" x14ac:dyDescent="0.15">
      <c r="A2635" s="1" t="s">
        <v>729</v>
      </c>
      <c r="B2635" s="1" t="s">
        <v>25</v>
      </c>
      <c r="C2635" s="1" t="s">
        <v>244</v>
      </c>
      <c r="D2635" s="1" t="s">
        <v>2469</v>
      </c>
      <c r="E2635" s="1" t="s">
        <v>10</v>
      </c>
      <c r="F2635" s="1" t="s">
        <v>733</v>
      </c>
      <c r="G2635" s="1" t="s">
        <v>249</v>
      </c>
      <c r="H2635" s="1" t="s">
        <v>235</v>
      </c>
      <c r="I2635" s="16"/>
      <c r="J2635" s="16"/>
      <c r="K2635" s="16"/>
      <c r="L2635" s="16"/>
      <c r="M2635" s="16"/>
      <c r="N2635" s="16"/>
      <c r="O2635" s="16"/>
      <c r="P2635" s="16"/>
      <c r="Q2635" s="16"/>
      <c r="R2635" s="16"/>
      <c r="S2635" s="16"/>
      <c r="T2635" s="16"/>
      <c r="U2635" s="16"/>
      <c r="V2635" s="1" t="s">
        <v>3188</v>
      </c>
      <c r="W2635" s="1" t="s">
        <v>2551</v>
      </c>
      <c r="X2635" s="5" t="s">
        <v>3193</v>
      </c>
      <c r="Y2635" s="5" t="s">
        <v>2559</v>
      </c>
      <c r="Z2635" s="5" t="s">
        <v>2734</v>
      </c>
      <c r="AA2635" s="5"/>
    </row>
    <row r="2636" spans="1:27" ht="12" customHeight="1" x14ac:dyDescent="0.15">
      <c r="A2636" s="1" t="s">
        <v>729</v>
      </c>
      <c r="B2636" s="1" t="s">
        <v>27</v>
      </c>
      <c r="C2636" s="1" t="s">
        <v>9</v>
      </c>
      <c r="D2636" s="1" t="s">
        <v>2469</v>
      </c>
      <c r="E2636" s="1" t="s">
        <v>10</v>
      </c>
      <c r="F2636" s="1" t="s">
        <v>734</v>
      </c>
      <c r="G2636" s="1" t="s">
        <v>234</v>
      </c>
      <c r="H2636" s="1" t="s">
        <v>235</v>
      </c>
      <c r="I2636" s="16"/>
      <c r="J2636" s="16"/>
      <c r="K2636" s="16"/>
      <c r="L2636" s="16"/>
      <c r="M2636" s="16"/>
      <c r="N2636" s="16"/>
      <c r="O2636" s="16"/>
      <c r="P2636" s="16"/>
      <c r="Q2636" s="16"/>
      <c r="R2636" s="16"/>
      <c r="S2636" s="16"/>
      <c r="T2636" s="16"/>
      <c r="U2636" s="16"/>
      <c r="V2636" s="1" t="s">
        <v>3188</v>
      </c>
      <c r="W2636" s="1" t="s">
        <v>2551</v>
      </c>
      <c r="X2636" s="5" t="s">
        <v>3194</v>
      </c>
      <c r="Y2636" s="5" t="s">
        <v>2553</v>
      </c>
      <c r="Z2636" s="5" t="s">
        <v>2734</v>
      </c>
      <c r="AA2636" s="5"/>
    </row>
    <row r="2637" spans="1:27" ht="12" customHeight="1" x14ac:dyDescent="0.15">
      <c r="A2637" s="1" t="s">
        <v>729</v>
      </c>
      <c r="B2637" s="1" t="s">
        <v>27</v>
      </c>
      <c r="C2637" s="1" t="s">
        <v>15</v>
      </c>
      <c r="D2637" s="1" t="s">
        <v>2469</v>
      </c>
      <c r="E2637" s="1" t="s">
        <v>10</v>
      </c>
      <c r="F2637" s="1" t="s">
        <v>734</v>
      </c>
      <c r="G2637" s="1" t="s">
        <v>238</v>
      </c>
      <c r="H2637" s="1" t="s">
        <v>239</v>
      </c>
      <c r="I2637" s="16"/>
      <c r="J2637" s="16"/>
      <c r="K2637" s="16"/>
      <c r="L2637" s="16"/>
      <c r="M2637" s="16"/>
      <c r="N2637" s="16"/>
      <c r="O2637" s="16"/>
      <c r="P2637" s="16"/>
      <c r="Q2637" s="16"/>
      <c r="R2637" s="16"/>
      <c r="S2637" s="16"/>
      <c r="T2637" s="16"/>
      <c r="U2637" s="16"/>
      <c r="V2637" s="1" t="s">
        <v>3188</v>
      </c>
      <c r="W2637" s="1" t="s">
        <v>2551</v>
      </c>
      <c r="X2637" s="5" t="s">
        <v>3194</v>
      </c>
      <c r="Y2637" s="5" t="s">
        <v>2737</v>
      </c>
      <c r="Z2637" s="5" t="s">
        <v>2738</v>
      </c>
      <c r="AA2637" s="5"/>
    </row>
    <row r="2638" spans="1:27" ht="12" customHeight="1" x14ac:dyDescent="0.15">
      <c r="A2638" s="1" t="s">
        <v>729</v>
      </c>
      <c r="B2638" s="1" t="s">
        <v>27</v>
      </c>
      <c r="C2638" s="1" t="s">
        <v>17</v>
      </c>
      <c r="D2638" s="1" t="s">
        <v>2469</v>
      </c>
      <c r="E2638" s="1" t="s">
        <v>10</v>
      </c>
      <c r="F2638" s="1" t="s">
        <v>734</v>
      </c>
      <c r="G2638" s="1" t="s">
        <v>731</v>
      </c>
      <c r="H2638" s="1" t="s">
        <v>235</v>
      </c>
      <c r="I2638" s="16"/>
      <c r="J2638" s="16"/>
      <c r="K2638" s="16"/>
      <c r="L2638" s="16"/>
      <c r="M2638" s="16"/>
      <c r="N2638" s="16"/>
      <c r="O2638" s="16"/>
      <c r="P2638" s="16"/>
      <c r="Q2638" s="16"/>
      <c r="R2638" s="16"/>
      <c r="S2638" s="16"/>
      <c r="T2638" s="16"/>
      <c r="U2638" s="16"/>
      <c r="V2638" s="1" t="s">
        <v>3188</v>
      </c>
      <c r="W2638" s="1" t="s">
        <v>2551</v>
      </c>
      <c r="X2638" s="5" t="s">
        <v>3194</v>
      </c>
      <c r="Y2638" s="5" t="s">
        <v>3190</v>
      </c>
      <c r="Z2638" s="5" t="s">
        <v>2734</v>
      </c>
      <c r="AA2638" s="5"/>
    </row>
    <row r="2639" spans="1:27" ht="12" customHeight="1" x14ac:dyDescent="0.15">
      <c r="A2639" s="1" t="s">
        <v>729</v>
      </c>
      <c r="B2639" s="1" t="s">
        <v>27</v>
      </c>
      <c r="C2639" s="1" t="s">
        <v>19</v>
      </c>
      <c r="D2639" s="1" t="s">
        <v>2469</v>
      </c>
      <c r="E2639" s="1" t="s">
        <v>10</v>
      </c>
      <c r="F2639" s="1" t="s">
        <v>734</v>
      </c>
      <c r="G2639" s="1" t="s">
        <v>732</v>
      </c>
      <c r="H2639" s="1" t="s">
        <v>235</v>
      </c>
      <c r="I2639" s="16"/>
      <c r="J2639" s="16"/>
      <c r="K2639" s="16"/>
      <c r="L2639" s="16"/>
      <c r="M2639" s="16"/>
      <c r="N2639" s="16"/>
      <c r="O2639" s="16"/>
      <c r="P2639" s="16"/>
      <c r="Q2639" s="16"/>
      <c r="R2639" s="16"/>
      <c r="S2639" s="16"/>
      <c r="T2639" s="16"/>
      <c r="U2639" s="16"/>
      <c r="V2639" s="1" t="s">
        <v>3188</v>
      </c>
      <c r="W2639" s="1" t="s">
        <v>2551</v>
      </c>
      <c r="X2639" s="5" t="s">
        <v>3194</v>
      </c>
      <c r="Y2639" s="5" t="s">
        <v>3192</v>
      </c>
      <c r="Z2639" s="5" t="s">
        <v>2734</v>
      </c>
      <c r="AA2639" s="5"/>
    </row>
    <row r="2640" spans="1:27" ht="12" customHeight="1" x14ac:dyDescent="0.15">
      <c r="A2640" s="1" t="s">
        <v>729</v>
      </c>
      <c r="B2640" s="1" t="s">
        <v>27</v>
      </c>
      <c r="C2640" s="1" t="s">
        <v>21</v>
      </c>
      <c r="D2640" s="1" t="s">
        <v>2469</v>
      </c>
      <c r="E2640" s="1" t="s">
        <v>10</v>
      </c>
      <c r="F2640" s="1" t="s">
        <v>734</v>
      </c>
      <c r="G2640" s="1" t="s">
        <v>242</v>
      </c>
      <c r="H2640" s="1" t="s">
        <v>235</v>
      </c>
      <c r="I2640" s="16"/>
      <c r="J2640" s="16"/>
      <c r="K2640" s="16"/>
      <c r="L2640" s="16"/>
      <c r="M2640" s="16"/>
      <c r="N2640" s="16"/>
      <c r="O2640" s="16"/>
      <c r="P2640" s="16"/>
      <c r="Q2640" s="16"/>
      <c r="R2640" s="16"/>
      <c r="S2640" s="16"/>
      <c r="T2640" s="16"/>
      <c r="U2640" s="16"/>
      <c r="V2640" s="1" t="s">
        <v>3188</v>
      </c>
      <c r="W2640" s="1" t="s">
        <v>2551</v>
      </c>
      <c r="X2640" s="5" t="s">
        <v>3194</v>
      </c>
      <c r="Y2640" s="5" t="s">
        <v>2557</v>
      </c>
      <c r="Z2640" s="5" t="s">
        <v>2734</v>
      </c>
      <c r="AA2640" s="5"/>
    </row>
    <row r="2641" spans="1:27" ht="12" customHeight="1" x14ac:dyDescent="0.15">
      <c r="A2641" s="1" t="s">
        <v>729</v>
      </c>
      <c r="B2641" s="1" t="s">
        <v>27</v>
      </c>
      <c r="C2641" s="1" t="s">
        <v>23</v>
      </c>
      <c r="D2641" s="1" t="s">
        <v>2469</v>
      </c>
      <c r="E2641" s="1" t="s">
        <v>10</v>
      </c>
      <c r="F2641" s="1" t="s">
        <v>734</v>
      </c>
      <c r="G2641" s="1" t="s">
        <v>245</v>
      </c>
      <c r="H2641" s="1" t="s">
        <v>239</v>
      </c>
      <c r="I2641" s="16"/>
      <c r="J2641" s="16"/>
      <c r="K2641" s="16"/>
      <c r="L2641" s="16"/>
      <c r="M2641" s="16"/>
      <c r="N2641" s="16"/>
      <c r="O2641" s="16"/>
      <c r="P2641" s="16"/>
      <c r="Q2641" s="16"/>
      <c r="R2641" s="16"/>
      <c r="S2641" s="16"/>
      <c r="T2641" s="16"/>
      <c r="U2641" s="16"/>
      <c r="V2641" s="1" t="s">
        <v>3188</v>
      </c>
      <c r="W2641" s="1" t="s">
        <v>2551</v>
      </c>
      <c r="X2641" s="5" t="s">
        <v>3194</v>
      </c>
      <c r="Y2641" s="5" t="s">
        <v>2740</v>
      </c>
      <c r="Z2641" s="5" t="s">
        <v>2738</v>
      </c>
      <c r="AA2641" s="5"/>
    </row>
    <row r="2642" spans="1:27" ht="12" customHeight="1" x14ac:dyDescent="0.15">
      <c r="A2642" s="1" t="s">
        <v>729</v>
      </c>
      <c r="B2642" s="1" t="s">
        <v>27</v>
      </c>
      <c r="C2642" s="1" t="s">
        <v>77</v>
      </c>
      <c r="D2642" s="1" t="s">
        <v>2469</v>
      </c>
      <c r="E2642" s="1" t="s">
        <v>10</v>
      </c>
      <c r="F2642" s="1" t="s">
        <v>734</v>
      </c>
      <c r="G2642" s="1" t="s">
        <v>22</v>
      </c>
      <c r="H2642" s="1" t="s">
        <v>235</v>
      </c>
      <c r="I2642" s="16"/>
      <c r="J2642" s="16"/>
      <c r="K2642" s="16"/>
      <c r="L2642" s="16"/>
      <c r="M2642" s="16"/>
      <c r="N2642" s="16"/>
      <c r="O2642" s="16"/>
      <c r="P2642" s="16"/>
      <c r="Q2642" s="16"/>
      <c r="R2642" s="16"/>
      <c r="S2642" s="16"/>
      <c r="T2642" s="16"/>
      <c r="U2642" s="16"/>
      <c r="V2642" s="1" t="s">
        <v>3188</v>
      </c>
      <c r="W2642" s="1" t="s">
        <v>2551</v>
      </c>
      <c r="X2642" s="5" t="s">
        <v>3194</v>
      </c>
      <c r="Y2642" s="5" t="s">
        <v>2564</v>
      </c>
      <c r="Z2642" s="5" t="s">
        <v>2734</v>
      </c>
      <c r="AA2642" s="5"/>
    </row>
    <row r="2643" spans="1:27" ht="12" customHeight="1" x14ac:dyDescent="0.15">
      <c r="A2643" s="1" t="s">
        <v>729</v>
      </c>
      <c r="B2643" s="1" t="s">
        <v>27</v>
      </c>
      <c r="C2643" s="1" t="s">
        <v>244</v>
      </c>
      <c r="D2643" s="1" t="s">
        <v>2469</v>
      </c>
      <c r="E2643" s="1" t="s">
        <v>10</v>
      </c>
      <c r="F2643" s="1" t="s">
        <v>734</v>
      </c>
      <c r="G2643" s="1" t="s">
        <v>249</v>
      </c>
      <c r="H2643" s="1" t="s">
        <v>235</v>
      </c>
      <c r="I2643" s="16"/>
      <c r="J2643" s="16"/>
      <c r="K2643" s="16"/>
      <c r="L2643" s="16"/>
      <c r="M2643" s="16"/>
      <c r="N2643" s="16"/>
      <c r="O2643" s="16"/>
      <c r="P2643" s="16"/>
      <c r="Q2643" s="16"/>
      <c r="R2643" s="16"/>
      <c r="S2643" s="16"/>
      <c r="T2643" s="16"/>
      <c r="U2643" s="16"/>
      <c r="V2643" s="1" t="s">
        <v>3188</v>
      </c>
      <c r="W2643" s="1" t="s">
        <v>2551</v>
      </c>
      <c r="X2643" s="5" t="s">
        <v>3194</v>
      </c>
      <c r="Y2643" s="5" t="s">
        <v>2559</v>
      </c>
      <c r="Z2643" s="5" t="s">
        <v>2734</v>
      </c>
      <c r="AA2643" s="5"/>
    </row>
    <row r="2644" spans="1:27" ht="12" customHeight="1" x14ac:dyDescent="0.15">
      <c r="A2644" s="1" t="s">
        <v>729</v>
      </c>
      <c r="B2644" s="1" t="s">
        <v>29</v>
      </c>
      <c r="C2644" s="1" t="s">
        <v>9</v>
      </c>
      <c r="D2644" s="1" t="s">
        <v>2469</v>
      </c>
      <c r="E2644" s="1" t="s">
        <v>10</v>
      </c>
      <c r="F2644" s="1" t="s">
        <v>735</v>
      </c>
      <c r="G2644" s="1" t="s">
        <v>234</v>
      </c>
      <c r="H2644" s="1" t="s">
        <v>235</v>
      </c>
      <c r="I2644" s="16"/>
      <c r="J2644" s="16"/>
      <c r="K2644" s="16"/>
      <c r="L2644" s="16"/>
      <c r="M2644" s="16"/>
      <c r="N2644" s="16"/>
      <c r="O2644" s="16"/>
      <c r="P2644" s="16"/>
      <c r="Q2644" s="16"/>
      <c r="R2644" s="16"/>
      <c r="S2644" s="16"/>
      <c r="T2644" s="16"/>
      <c r="U2644" s="16"/>
      <c r="V2644" s="1" t="s">
        <v>3188</v>
      </c>
      <c r="W2644" s="1" t="s">
        <v>2551</v>
      </c>
      <c r="X2644" s="5" t="s">
        <v>3195</v>
      </c>
      <c r="Y2644" s="5" t="s">
        <v>2553</v>
      </c>
      <c r="Z2644" s="5" t="s">
        <v>2734</v>
      </c>
      <c r="AA2644" s="5"/>
    </row>
    <row r="2645" spans="1:27" ht="12" customHeight="1" x14ac:dyDescent="0.15">
      <c r="A2645" s="1" t="s">
        <v>729</v>
      </c>
      <c r="B2645" s="1" t="s">
        <v>29</v>
      </c>
      <c r="C2645" s="1" t="s">
        <v>15</v>
      </c>
      <c r="D2645" s="1" t="s">
        <v>2469</v>
      </c>
      <c r="E2645" s="1" t="s">
        <v>10</v>
      </c>
      <c r="F2645" s="1" t="s">
        <v>735</v>
      </c>
      <c r="G2645" s="1" t="s">
        <v>238</v>
      </c>
      <c r="H2645" s="1" t="s">
        <v>239</v>
      </c>
      <c r="I2645" s="16"/>
      <c r="J2645" s="16"/>
      <c r="K2645" s="16"/>
      <c r="L2645" s="16"/>
      <c r="M2645" s="16"/>
      <c r="N2645" s="16"/>
      <c r="O2645" s="16"/>
      <c r="P2645" s="16"/>
      <c r="Q2645" s="16"/>
      <c r="R2645" s="16"/>
      <c r="S2645" s="16"/>
      <c r="T2645" s="16"/>
      <c r="U2645" s="16"/>
      <c r="V2645" s="1" t="s">
        <v>3188</v>
      </c>
      <c r="W2645" s="1" t="s">
        <v>2551</v>
      </c>
      <c r="X2645" s="5" t="s">
        <v>3195</v>
      </c>
      <c r="Y2645" s="5" t="s">
        <v>2737</v>
      </c>
      <c r="Z2645" s="5" t="s">
        <v>2738</v>
      </c>
      <c r="AA2645" s="5"/>
    </row>
    <row r="2646" spans="1:27" ht="12" customHeight="1" x14ac:dyDescent="0.15">
      <c r="A2646" s="1" t="s">
        <v>729</v>
      </c>
      <c r="B2646" s="1" t="s">
        <v>29</v>
      </c>
      <c r="C2646" s="1" t="s">
        <v>17</v>
      </c>
      <c r="D2646" s="1" t="s">
        <v>2469</v>
      </c>
      <c r="E2646" s="1" t="s">
        <v>10</v>
      </c>
      <c r="F2646" s="1" t="s">
        <v>735</v>
      </c>
      <c r="G2646" s="1" t="s">
        <v>731</v>
      </c>
      <c r="H2646" s="1" t="s">
        <v>235</v>
      </c>
      <c r="I2646" s="16"/>
      <c r="J2646" s="16"/>
      <c r="K2646" s="16"/>
      <c r="L2646" s="16"/>
      <c r="M2646" s="16"/>
      <c r="N2646" s="16"/>
      <c r="O2646" s="16"/>
      <c r="P2646" s="16"/>
      <c r="Q2646" s="16"/>
      <c r="R2646" s="16"/>
      <c r="S2646" s="16"/>
      <c r="T2646" s="16"/>
      <c r="U2646" s="16"/>
      <c r="V2646" s="1" t="s">
        <v>3188</v>
      </c>
      <c r="W2646" s="1" t="s">
        <v>2551</v>
      </c>
      <c r="X2646" s="5" t="s">
        <v>3195</v>
      </c>
      <c r="Y2646" s="5" t="s">
        <v>3190</v>
      </c>
      <c r="Z2646" s="5" t="s">
        <v>2734</v>
      </c>
      <c r="AA2646" s="5"/>
    </row>
    <row r="2647" spans="1:27" ht="12" customHeight="1" x14ac:dyDescent="0.15">
      <c r="A2647" s="1" t="s">
        <v>729</v>
      </c>
      <c r="B2647" s="1" t="s">
        <v>29</v>
      </c>
      <c r="C2647" s="1" t="s">
        <v>19</v>
      </c>
      <c r="D2647" s="1" t="s">
        <v>2469</v>
      </c>
      <c r="E2647" s="1" t="s">
        <v>10</v>
      </c>
      <c r="F2647" s="1" t="s">
        <v>735</v>
      </c>
      <c r="G2647" s="1" t="s">
        <v>732</v>
      </c>
      <c r="H2647" s="1" t="s">
        <v>235</v>
      </c>
      <c r="I2647" s="16"/>
      <c r="J2647" s="16"/>
      <c r="K2647" s="16"/>
      <c r="L2647" s="16"/>
      <c r="M2647" s="16"/>
      <c r="N2647" s="16"/>
      <c r="O2647" s="16"/>
      <c r="P2647" s="16"/>
      <c r="Q2647" s="16"/>
      <c r="R2647" s="16"/>
      <c r="S2647" s="16"/>
      <c r="T2647" s="16"/>
      <c r="U2647" s="16"/>
      <c r="V2647" s="1" t="s">
        <v>3188</v>
      </c>
      <c r="W2647" s="1" t="s">
        <v>2551</v>
      </c>
      <c r="X2647" s="5" t="s">
        <v>3195</v>
      </c>
      <c r="Y2647" s="5" t="s">
        <v>3192</v>
      </c>
      <c r="Z2647" s="5" t="s">
        <v>2734</v>
      </c>
      <c r="AA2647" s="5"/>
    </row>
    <row r="2648" spans="1:27" ht="12" customHeight="1" x14ac:dyDescent="0.15">
      <c r="A2648" s="1" t="s">
        <v>729</v>
      </c>
      <c r="B2648" s="1" t="s">
        <v>29</v>
      </c>
      <c r="C2648" s="1" t="s">
        <v>21</v>
      </c>
      <c r="D2648" s="1" t="s">
        <v>2469</v>
      </c>
      <c r="E2648" s="1" t="s">
        <v>10</v>
      </c>
      <c r="F2648" s="1" t="s">
        <v>735</v>
      </c>
      <c r="G2648" s="1" t="s">
        <v>242</v>
      </c>
      <c r="H2648" s="1" t="s">
        <v>235</v>
      </c>
      <c r="I2648" s="16"/>
      <c r="J2648" s="16"/>
      <c r="K2648" s="16"/>
      <c r="L2648" s="16"/>
      <c r="M2648" s="16"/>
      <c r="N2648" s="16"/>
      <c r="O2648" s="16"/>
      <c r="P2648" s="16"/>
      <c r="Q2648" s="16"/>
      <c r="R2648" s="16"/>
      <c r="S2648" s="16"/>
      <c r="T2648" s="16"/>
      <c r="U2648" s="16"/>
      <c r="V2648" s="1" t="s">
        <v>3188</v>
      </c>
      <c r="W2648" s="1" t="s">
        <v>2551</v>
      </c>
      <c r="X2648" s="5" t="s">
        <v>3195</v>
      </c>
      <c r="Y2648" s="5" t="s">
        <v>2557</v>
      </c>
      <c r="Z2648" s="5" t="s">
        <v>2734</v>
      </c>
      <c r="AA2648" s="5"/>
    </row>
    <row r="2649" spans="1:27" ht="12" customHeight="1" x14ac:dyDescent="0.15">
      <c r="A2649" s="1" t="s">
        <v>729</v>
      </c>
      <c r="B2649" s="1" t="s">
        <v>29</v>
      </c>
      <c r="C2649" s="1" t="s">
        <v>23</v>
      </c>
      <c r="D2649" s="1" t="s">
        <v>2469</v>
      </c>
      <c r="E2649" s="1" t="s">
        <v>10</v>
      </c>
      <c r="F2649" s="1" t="s">
        <v>735</v>
      </c>
      <c r="G2649" s="1" t="s">
        <v>245</v>
      </c>
      <c r="H2649" s="1" t="s">
        <v>239</v>
      </c>
      <c r="I2649" s="16"/>
      <c r="J2649" s="16"/>
      <c r="K2649" s="16"/>
      <c r="L2649" s="16"/>
      <c r="M2649" s="16"/>
      <c r="N2649" s="16"/>
      <c r="O2649" s="16"/>
      <c r="P2649" s="16"/>
      <c r="Q2649" s="16"/>
      <c r="R2649" s="16"/>
      <c r="S2649" s="16"/>
      <c r="T2649" s="16"/>
      <c r="U2649" s="16"/>
      <c r="V2649" s="1" t="s">
        <v>3188</v>
      </c>
      <c r="W2649" s="1" t="s">
        <v>2551</v>
      </c>
      <c r="X2649" s="5" t="s">
        <v>3195</v>
      </c>
      <c r="Y2649" s="5" t="s">
        <v>2740</v>
      </c>
      <c r="Z2649" s="5" t="s">
        <v>2738</v>
      </c>
      <c r="AA2649" s="5"/>
    </row>
    <row r="2650" spans="1:27" ht="12" customHeight="1" x14ac:dyDescent="0.15">
      <c r="A2650" s="1" t="s">
        <v>729</v>
      </c>
      <c r="B2650" s="1" t="s">
        <v>29</v>
      </c>
      <c r="C2650" s="1" t="s">
        <v>77</v>
      </c>
      <c r="D2650" s="1" t="s">
        <v>2469</v>
      </c>
      <c r="E2650" s="1" t="s">
        <v>10</v>
      </c>
      <c r="F2650" s="1" t="s">
        <v>735</v>
      </c>
      <c r="G2650" s="1" t="s">
        <v>22</v>
      </c>
      <c r="H2650" s="1" t="s">
        <v>235</v>
      </c>
      <c r="I2650" s="16"/>
      <c r="J2650" s="16"/>
      <c r="K2650" s="16"/>
      <c r="L2650" s="16"/>
      <c r="M2650" s="16"/>
      <c r="N2650" s="16"/>
      <c r="O2650" s="16"/>
      <c r="P2650" s="16"/>
      <c r="Q2650" s="16"/>
      <c r="R2650" s="16"/>
      <c r="S2650" s="16"/>
      <c r="T2650" s="16"/>
      <c r="U2650" s="16"/>
      <c r="V2650" s="1" t="s">
        <v>3188</v>
      </c>
      <c r="W2650" s="1" t="s">
        <v>2551</v>
      </c>
      <c r="X2650" s="5" t="s">
        <v>3195</v>
      </c>
      <c r="Y2650" s="5" t="s">
        <v>2564</v>
      </c>
      <c r="Z2650" s="5" t="s">
        <v>2734</v>
      </c>
      <c r="AA2650" s="5"/>
    </row>
    <row r="2651" spans="1:27" ht="12" customHeight="1" x14ac:dyDescent="0.15">
      <c r="A2651" s="1" t="s">
        <v>729</v>
      </c>
      <c r="B2651" s="1" t="s">
        <v>29</v>
      </c>
      <c r="C2651" s="1" t="s">
        <v>244</v>
      </c>
      <c r="D2651" s="1" t="s">
        <v>2469</v>
      </c>
      <c r="E2651" s="1" t="s">
        <v>10</v>
      </c>
      <c r="F2651" s="1" t="s">
        <v>735</v>
      </c>
      <c r="G2651" s="1" t="s">
        <v>249</v>
      </c>
      <c r="H2651" s="1" t="s">
        <v>235</v>
      </c>
      <c r="I2651" s="16"/>
      <c r="J2651" s="16"/>
      <c r="K2651" s="16"/>
      <c r="L2651" s="16"/>
      <c r="M2651" s="16"/>
      <c r="N2651" s="16"/>
      <c r="O2651" s="16"/>
      <c r="P2651" s="16"/>
      <c r="Q2651" s="16"/>
      <c r="R2651" s="16"/>
      <c r="S2651" s="16"/>
      <c r="T2651" s="16"/>
      <c r="U2651" s="16"/>
      <c r="V2651" s="1" t="s">
        <v>3188</v>
      </c>
      <c r="W2651" s="1" t="s">
        <v>2551</v>
      </c>
      <c r="X2651" s="5" t="s">
        <v>3195</v>
      </c>
      <c r="Y2651" s="5" t="s">
        <v>2559</v>
      </c>
      <c r="Z2651" s="5" t="s">
        <v>2734</v>
      </c>
      <c r="AA2651" s="5"/>
    </row>
    <row r="2652" spans="1:27" ht="12" customHeight="1" x14ac:dyDescent="0.15">
      <c r="A2652" s="1" t="s">
        <v>729</v>
      </c>
      <c r="B2652" s="1" t="s">
        <v>31</v>
      </c>
      <c r="C2652" s="1" t="s">
        <v>9</v>
      </c>
      <c r="D2652" s="1" t="s">
        <v>2469</v>
      </c>
      <c r="E2652" s="1" t="s">
        <v>10</v>
      </c>
      <c r="F2652" s="1" t="s">
        <v>736</v>
      </c>
      <c r="G2652" s="1" t="s">
        <v>234</v>
      </c>
      <c r="H2652" s="1" t="s">
        <v>235</v>
      </c>
      <c r="I2652" s="16"/>
      <c r="J2652" s="16"/>
      <c r="K2652" s="16"/>
      <c r="L2652" s="16"/>
      <c r="M2652" s="16"/>
      <c r="N2652" s="16"/>
      <c r="O2652" s="16"/>
      <c r="P2652" s="16"/>
      <c r="Q2652" s="16"/>
      <c r="R2652" s="16"/>
      <c r="S2652" s="16"/>
      <c r="T2652" s="16"/>
      <c r="U2652" s="16"/>
      <c r="V2652" s="1" t="s">
        <v>3188</v>
      </c>
      <c r="W2652" s="1" t="s">
        <v>2551</v>
      </c>
      <c r="X2652" s="5" t="s">
        <v>3196</v>
      </c>
      <c r="Y2652" s="5" t="s">
        <v>2553</v>
      </c>
      <c r="Z2652" s="5" t="s">
        <v>2734</v>
      </c>
      <c r="AA2652" s="5"/>
    </row>
    <row r="2653" spans="1:27" ht="12" customHeight="1" x14ac:dyDescent="0.15">
      <c r="A2653" s="1" t="s">
        <v>729</v>
      </c>
      <c r="B2653" s="1" t="s">
        <v>31</v>
      </c>
      <c r="C2653" s="1" t="s">
        <v>15</v>
      </c>
      <c r="D2653" s="1" t="s">
        <v>2469</v>
      </c>
      <c r="E2653" s="1" t="s">
        <v>10</v>
      </c>
      <c r="F2653" s="1" t="s">
        <v>736</v>
      </c>
      <c r="G2653" s="1" t="s">
        <v>238</v>
      </c>
      <c r="H2653" s="1" t="s">
        <v>239</v>
      </c>
      <c r="I2653" s="16"/>
      <c r="J2653" s="16"/>
      <c r="K2653" s="16"/>
      <c r="L2653" s="16"/>
      <c r="M2653" s="16"/>
      <c r="N2653" s="16"/>
      <c r="O2653" s="16"/>
      <c r="P2653" s="16"/>
      <c r="Q2653" s="16"/>
      <c r="R2653" s="16"/>
      <c r="S2653" s="16"/>
      <c r="T2653" s="16"/>
      <c r="U2653" s="16"/>
      <c r="V2653" s="1" t="s">
        <v>3188</v>
      </c>
      <c r="W2653" s="1" t="s">
        <v>2551</v>
      </c>
      <c r="X2653" s="5" t="s">
        <v>3196</v>
      </c>
      <c r="Y2653" s="5" t="s">
        <v>2737</v>
      </c>
      <c r="Z2653" s="5" t="s">
        <v>2738</v>
      </c>
      <c r="AA2653" s="5"/>
    </row>
    <row r="2654" spans="1:27" ht="12" customHeight="1" x14ac:dyDescent="0.15">
      <c r="A2654" s="1" t="s">
        <v>729</v>
      </c>
      <c r="B2654" s="1" t="s">
        <v>31</v>
      </c>
      <c r="C2654" s="1" t="s">
        <v>17</v>
      </c>
      <c r="D2654" s="1" t="s">
        <v>2469</v>
      </c>
      <c r="E2654" s="1" t="s">
        <v>10</v>
      </c>
      <c r="F2654" s="1" t="s">
        <v>736</v>
      </c>
      <c r="G2654" s="1" t="s">
        <v>731</v>
      </c>
      <c r="H2654" s="1" t="s">
        <v>235</v>
      </c>
      <c r="I2654" s="16"/>
      <c r="J2654" s="16"/>
      <c r="K2654" s="16"/>
      <c r="L2654" s="16"/>
      <c r="M2654" s="16"/>
      <c r="N2654" s="16"/>
      <c r="O2654" s="16"/>
      <c r="P2654" s="16"/>
      <c r="Q2654" s="16"/>
      <c r="R2654" s="16"/>
      <c r="S2654" s="16"/>
      <c r="T2654" s="16"/>
      <c r="U2654" s="16"/>
      <c r="V2654" s="1" t="s">
        <v>3188</v>
      </c>
      <c r="W2654" s="1" t="s">
        <v>2551</v>
      </c>
      <c r="X2654" s="5" t="s">
        <v>3196</v>
      </c>
      <c r="Y2654" s="5" t="s">
        <v>3190</v>
      </c>
      <c r="Z2654" s="5" t="s">
        <v>2734</v>
      </c>
      <c r="AA2654" s="5"/>
    </row>
    <row r="2655" spans="1:27" ht="12" customHeight="1" x14ac:dyDescent="0.15">
      <c r="A2655" s="1" t="s">
        <v>729</v>
      </c>
      <c r="B2655" s="1" t="s">
        <v>31</v>
      </c>
      <c r="C2655" s="1" t="s">
        <v>19</v>
      </c>
      <c r="D2655" s="1" t="s">
        <v>2469</v>
      </c>
      <c r="E2655" s="1" t="s">
        <v>10</v>
      </c>
      <c r="F2655" s="1" t="s">
        <v>736</v>
      </c>
      <c r="G2655" s="1" t="s">
        <v>732</v>
      </c>
      <c r="H2655" s="1" t="s">
        <v>235</v>
      </c>
      <c r="I2655" s="16"/>
      <c r="J2655" s="16"/>
      <c r="K2655" s="16"/>
      <c r="L2655" s="16"/>
      <c r="M2655" s="16"/>
      <c r="N2655" s="16"/>
      <c r="O2655" s="16"/>
      <c r="P2655" s="16"/>
      <c r="Q2655" s="16"/>
      <c r="R2655" s="16"/>
      <c r="S2655" s="16"/>
      <c r="T2655" s="16"/>
      <c r="U2655" s="16"/>
      <c r="V2655" s="1" t="s">
        <v>3188</v>
      </c>
      <c r="W2655" s="1" t="s">
        <v>2551</v>
      </c>
      <c r="X2655" s="5" t="s">
        <v>3196</v>
      </c>
      <c r="Y2655" s="5" t="s">
        <v>3192</v>
      </c>
      <c r="Z2655" s="5" t="s">
        <v>2734</v>
      </c>
      <c r="AA2655" s="5"/>
    </row>
    <row r="2656" spans="1:27" ht="12" customHeight="1" x14ac:dyDescent="0.15">
      <c r="A2656" s="1" t="s">
        <v>729</v>
      </c>
      <c r="B2656" s="1" t="s">
        <v>31</v>
      </c>
      <c r="C2656" s="1" t="s">
        <v>21</v>
      </c>
      <c r="D2656" s="1" t="s">
        <v>2469</v>
      </c>
      <c r="E2656" s="1" t="s">
        <v>10</v>
      </c>
      <c r="F2656" s="1" t="s">
        <v>736</v>
      </c>
      <c r="G2656" s="1" t="s">
        <v>242</v>
      </c>
      <c r="H2656" s="1" t="s">
        <v>235</v>
      </c>
      <c r="I2656" s="16"/>
      <c r="J2656" s="16"/>
      <c r="K2656" s="16"/>
      <c r="L2656" s="16"/>
      <c r="M2656" s="16"/>
      <c r="N2656" s="16"/>
      <c r="O2656" s="16"/>
      <c r="P2656" s="16"/>
      <c r="Q2656" s="16"/>
      <c r="R2656" s="16"/>
      <c r="S2656" s="16"/>
      <c r="T2656" s="16"/>
      <c r="U2656" s="16"/>
      <c r="V2656" s="1" t="s">
        <v>3188</v>
      </c>
      <c r="W2656" s="1" t="s">
        <v>2551</v>
      </c>
      <c r="X2656" s="5" t="s">
        <v>3196</v>
      </c>
      <c r="Y2656" s="5" t="s">
        <v>2557</v>
      </c>
      <c r="Z2656" s="5" t="s">
        <v>2734</v>
      </c>
      <c r="AA2656" s="5"/>
    </row>
    <row r="2657" spans="1:27" ht="12" customHeight="1" x14ac:dyDescent="0.15">
      <c r="A2657" s="1" t="s">
        <v>729</v>
      </c>
      <c r="B2657" s="1" t="s">
        <v>31</v>
      </c>
      <c r="C2657" s="1" t="s">
        <v>23</v>
      </c>
      <c r="D2657" s="1" t="s">
        <v>2469</v>
      </c>
      <c r="E2657" s="1" t="s">
        <v>10</v>
      </c>
      <c r="F2657" s="1" t="s">
        <v>736</v>
      </c>
      <c r="G2657" s="1" t="s">
        <v>245</v>
      </c>
      <c r="H2657" s="1" t="s">
        <v>239</v>
      </c>
      <c r="I2657" s="16"/>
      <c r="J2657" s="16"/>
      <c r="K2657" s="16"/>
      <c r="L2657" s="16"/>
      <c r="M2657" s="16"/>
      <c r="N2657" s="16"/>
      <c r="O2657" s="16"/>
      <c r="P2657" s="16"/>
      <c r="Q2657" s="16"/>
      <c r="R2657" s="16"/>
      <c r="S2657" s="16"/>
      <c r="T2657" s="16"/>
      <c r="U2657" s="16"/>
      <c r="V2657" s="1" t="s">
        <v>3188</v>
      </c>
      <c r="W2657" s="1" t="s">
        <v>2551</v>
      </c>
      <c r="X2657" s="5" t="s">
        <v>3196</v>
      </c>
      <c r="Y2657" s="5" t="s">
        <v>2740</v>
      </c>
      <c r="Z2657" s="5" t="s">
        <v>2738</v>
      </c>
      <c r="AA2657" s="5"/>
    </row>
    <row r="2658" spans="1:27" ht="12" customHeight="1" x14ac:dyDescent="0.15">
      <c r="A2658" s="1" t="s">
        <v>729</v>
      </c>
      <c r="B2658" s="1" t="s">
        <v>31</v>
      </c>
      <c r="C2658" s="1" t="s">
        <v>77</v>
      </c>
      <c r="D2658" s="1" t="s">
        <v>2469</v>
      </c>
      <c r="E2658" s="1" t="s">
        <v>10</v>
      </c>
      <c r="F2658" s="1" t="s">
        <v>736</v>
      </c>
      <c r="G2658" s="1" t="s">
        <v>22</v>
      </c>
      <c r="H2658" s="1" t="s">
        <v>235</v>
      </c>
      <c r="I2658" s="16"/>
      <c r="J2658" s="16"/>
      <c r="K2658" s="16"/>
      <c r="L2658" s="16"/>
      <c r="M2658" s="16"/>
      <c r="N2658" s="16"/>
      <c r="O2658" s="16"/>
      <c r="P2658" s="16"/>
      <c r="Q2658" s="16"/>
      <c r="R2658" s="16"/>
      <c r="S2658" s="16"/>
      <c r="T2658" s="16"/>
      <c r="U2658" s="16"/>
      <c r="V2658" s="1" t="s">
        <v>3188</v>
      </c>
      <c r="W2658" s="1" t="s">
        <v>2551</v>
      </c>
      <c r="X2658" s="5" t="s">
        <v>3196</v>
      </c>
      <c r="Y2658" s="5" t="s">
        <v>2564</v>
      </c>
      <c r="Z2658" s="5" t="s">
        <v>2734</v>
      </c>
      <c r="AA2658" s="5"/>
    </row>
    <row r="2659" spans="1:27" ht="12" customHeight="1" x14ac:dyDescent="0.15">
      <c r="A2659" s="1" t="s">
        <v>729</v>
      </c>
      <c r="B2659" s="1" t="s">
        <v>31</v>
      </c>
      <c r="C2659" s="1" t="s">
        <v>244</v>
      </c>
      <c r="D2659" s="1" t="s">
        <v>2469</v>
      </c>
      <c r="E2659" s="1" t="s">
        <v>10</v>
      </c>
      <c r="F2659" s="1" t="s">
        <v>736</v>
      </c>
      <c r="G2659" s="1" t="s">
        <v>249</v>
      </c>
      <c r="H2659" s="1" t="s">
        <v>235</v>
      </c>
      <c r="I2659" s="16"/>
      <c r="J2659" s="16"/>
      <c r="K2659" s="16"/>
      <c r="L2659" s="16"/>
      <c r="M2659" s="16"/>
      <c r="N2659" s="16"/>
      <c r="O2659" s="16"/>
      <c r="P2659" s="16"/>
      <c r="Q2659" s="16"/>
      <c r="R2659" s="16"/>
      <c r="S2659" s="16"/>
      <c r="T2659" s="16"/>
      <c r="U2659" s="16"/>
      <c r="V2659" s="1" t="s">
        <v>3188</v>
      </c>
      <c r="W2659" s="1" t="s">
        <v>2551</v>
      </c>
      <c r="X2659" s="5" t="s">
        <v>3196</v>
      </c>
      <c r="Y2659" s="5" t="s">
        <v>2559</v>
      </c>
      <c r="Z2659" s="5" t="s">
        <v>2734</v>
      </c>
      <c r="AA2659" s="5"/>
    </row>
    <row r="2660" spans="1:27" ht="12" customHeight="1" x14ac:dyDescent="0.15">
      <c r="A2660" s="1" t="s">
        <v>729</v>
      </c>
      <c r="B2660" s="1" t="s">
        <v>33</v>
      </c>
      <c r="C2660" s="1" t="s">
        <v>9</v>
      </c>
      <c r="D2660" s="1" t="s">
        <v>2469</v>
      </c>
      <c r="E2660" s="1" t="s">
        <v>10</v>
      </c>
      <c r="F2660" s="1" t="s">
        <v>737</v>
      </c>
      <c r="G2660" s="1" t="s">
        <v>234</v>
      </c>
      <c r="H2660" s="1" t="s">
        <v>235</v>
      </c>
      <c r="I2660" s="16"/>
      <c r="J2660" s="16"/>
      <c r="K2660" s="16"/>
      <c r="L2660" s="16"/>
      <c r="M2660" s="16"/>
      <c r="N2660" s="16"/>
      <c r="O2660" s="16"/>
      <c r="P2660" s="16"/>
      <c r="Q2660" s="16"/>
      <c r="R2660" s="16"/>
      <c r="S2660" s="16"/>
      <c r="T2660" s="16"/>
      <c r="U2660" s="16"/>
      <c r="V2660" s="1" t="s">
        <v>3188</v>
      </c>
      <c r="W2660" s="1" t="s">
        <v>2551</v>
      </c>
      <c r="X2660" s="5" t="s">
        <v>3197</v>
      </c>
      <c r="Y2660" s="5" t="s">
        <v>2553</v>
      </c>
      <c r="Z2660" s="5" t="s">
        <v>2734</v>
      </c>
      <c r="AA2660" s="5"/>
    </row>
    <row r="2661" spans="1:27" ht="12" customHeight="1" x14ac:dyDescent="0.15">
      <c r="A2661" s="1" t="s">
        <v>729</v>
      </c>
      <c r="B2661" s="1" t="s">
        <v>33</v>
      </c>
      <c r="C2661" s="1" t="s">
        <v>15</v>
      </c>
      <c r="D2661" s="1" t="s">
        <v>2469</v>
      </c>
      <c r="E2661" s="1" t="s">
        <v>10</v>
      </c>
      <c r="F2661" s="1" t="s">
        <v>737</v>
      </c>
      <c r="G2661" s="1" t="s">
        <v>238</v>
      </c>
      <c r="H2661" s="1" t="s">
        <v>239</v>
      </c>
      <c r="I2661" s="16"/>
      <c r="J2661" s="16"/>
      <c r="K2661" s="16"/>
      <c r="L2661" s="16"/>
      <c r="M2661" s="16"/>
      <c r="N2661" s="16"/>
      <c r="O2661" s="16"/>
      <c r="P2661" s="16"/>
      <c r="Q2661" s="16"/>
      <c r="R2661" s="16"/>
      <c r="S2661" s="16"/>
      <c r="T2661" s="16"/>
      <c r="U2661" s="16"/>
      <c r="V2661" s="1" t="s">
        <v>3188</v>
      </c>
      <c r="W2661" s="1" t="s">
        <v>2551</v>
      </c>
      <c r="X2661" s="5" t="s">
        <v>3197</v>
      </c>
      <c r="Y2661" s="5" t="s">
        <v>2737</v>
      </c>
      <c r="Z2661" s="5" t="s">
        <v>2738</v>
      </c>
      <c r="AA2661" s="5"/>
    </row>
    <row r="2662" spans="1:27" ht="12" customHeight="1" x14ac:dyDescent="0.15">
      <c r="A2662" s="1" t="s">
        <v>729</v>
      </c>
      <c r="B2662" s="1" t="s">
        <v>33</v>
      </c>
      <c r="C2662" s="1" t="s">
        <v>17</v>
      </c>
      <c r="D2662" s="1" t="s">
        <v>2469</v>
      </c>
      <c r="E2662" s="1" t="s">
        <v>10</v>
      </c>
      <c r="F2662" s="1" t="s">
        <v>737</v>
      </c>
      <c r="G2662" s="1" t="s">
        <v>731</v>
      </c>
      <c r="H2662" s="1" t="s">
        <v>235</v>
      </c>
      <c r="I2662" s="16"/>
      <c r="J2662" s="16"/>
      <c r="K2662" s="16"/>
      <c r="L2662" s="16"/>
      <c r="M2662" s="16"/>
      <c r="N2662" s="16"/>
      <c r="O2662" s="16"/>
      <c r="P2662" s="16"/>
      <c r="Q2662" s="16"/>
      <c r="R2662" s="16"/>
      <c r="S2662" s="16"/>
      <c r="T2662" s="16"/>
      <c r="U2662" s="16"/>
      <c r="V2662" s="1" t="s">
        <v>3188</v>
      </c>
      <c r="W2662" s="1" t="s">
        <v>2551</v>
      </c>
      <c r="X2662" s="5" t="s">
        <v>3197</v>
      </c>
      <c r="Y2662" s="5" t="s">
        <v>3190</v>
      </c>
      <c r="Z2662" s="5" t="s">
        <v>2734</v>
      </c>
      <c r="AA2662" s="5"/>
    </row>
    <row r="2663" spans="1:27" ht="12" customHeight="1" x14ac:dyDescent="0.15">
      <c r="A2663" s="1" t="s">
        <v>729</v>
      </c>
      <c r="B2663" s="1" t="s">
        <v>33</v>
      </c>
      <c r="C2663" s="1" t="s">
        <v>19</v>
      </c>
      <c r="D2663" s="1" t="s">
        <v>2469</v>
      </c>
      <c r="E2663" s="1" t="s">
        <v>10</v>
      </c>
      <c r="F2663" s="1" t="s">
        <v>737</v>
      </c>
      <c r="G2663" s="1" t="s">
        <v>732</v>
      </c>
      <c r="H2663" s="1" t="s">
        <v>235</v>
      </c>
      <c r="I2663" s="16"/>
      <c r="J2663" s="16"/>
      <c r="K2663" s="16"/>
      <c r="L2663" s="16"/>
      <c r="M2663" s="16"/>
      <c r="N2663" s="16"/>
      <c r="O2663" s="16"/>
      <c r="P2663" s="16"/>
      <c r="Q2663" s="16"/>
      <c r="R2663" s="16"/>
      <c r="S2663" s="16"/>
      <c r="T2663" s="16"/>
      <c r="U2663" s="16"/>
      <c r="V2663" s="1" t="s">
        <v>3188</v>
      </c>
      <c r="W2663" s="1" t="s">
        <v>2551</v>
      </c>
      <c r="X2663" s="5" t="s">
        <v>3197</v>
      </c>
      <c r="Y2663" s="5" t="s">
        <v>3192</v>
      </c>
      <c r="Z2663" s="5" t="s">
        <v>2734</v>
      </c>
      <c r="AA2663" s="5"/>
    </row>
    <row r="2664" spans="1:27" ht="12" customHeight="1" x14ac:dyDescent="0.15">
      <c r="A2664" s="1" t="s">
        <v>729</v>
      </c>
      <c r="B2664" s="1" t="s">
        <v>33</v>
      </c>
      <c r="C2664" s="1" t="s">
        <v>21</v>
      </c>
      <c r="D2664" s="1" t="s">
        <v>2469</v>
      </c>
      <c r="E2664" s="1" t="s">
        <v>10</v>
      </c>
      <c r="F2664" s="1" t="s">
        <v>737</v>
      </c>
      <c r="G2664" s="1" t="s">
        <v>242</v>
      </c>
      <c r="H2664" s="1" t="s">
        <v>235</v>
      </c>
      <c r="I2664" s="16"/>
      <c r="J2664" s="16"/>
      <c r="K2664" s="16"/>
      <c r="L2664" s="16"/>
      <c r="M2664" s="16"/>
      <c r="N2664" s="16"/>
      <c r="O2664" s="16"/>
      <c r="P2664" s="16"/>
      <c r="Q2664" s="16"/>
      <c r="R2664" s="16"/>
      <c r="S2664" s="16"/>
      <c r="T2664" s="16"/>
      <c r="U2664" s="16"/>
      <c r="V2664" s="1" t="s">
        <v>3188</v>
      </c>
      <c r="W2664" s="1" t="s">
        <v>2551</v>
      </c>
      <c r="X2664" s="5" t="s">
        <v>3197</v>
      </c>
      <c r="Y2664" s="5" t="s">
        <v>2557</v>
      </c>
      <c r="Z2664" s="5" t="s">
        <v>2734</v>
      </c>
      <c r="AA2664" s="5"/>
    </row>
    <row r="2665" spans="1:27" ht="12" customHeight="1" x14ac:dyDescent="0.15">
      <c r="A2665" s="1" t="s">
        <v>729</v>
      </c>
      <c r="B2665" s="1" t="s">
        <v>33</v>
      </c>
      <c r="C2665" s="1" t="s">
        <v>23</v>
      </c>
      <c r="D2665" s="1" t="s">
        <v>2469</v>
      </c>
      <c r="E2665" s="1" t="s">
        <v>10</v>
      </c>
      <c r="F2665" s="1" t="s">
        <v>737</v>
      </c>
      <c r="G2665" s="1" t="s">
        <v>245</v>
      </c>
      <c r="H2665" s="1" t="s">
        <v>239</v>
      </c>
      <c r="I2665" s="16"/>
      <c r="J2665" s="16"/>
      <c r="K2665" s="16"/>
      <c r="L2665" s="16"/>
      <c r="M2665" s="16"/>
      <c r="N2665" s="16"/>
      <c r="O2665" s="16"/>
      <c r="P2665" s="16"/>
      <c r="Q2665" s="16"/>
      <c r="R2665" s="16"/>
      <c r="S2665" s="16"/>
      <c r="T2665" s="16"/>
      <c r="U2665" s="16"/>
      <c r="V2665" s="1" t="s">
        <v>3188</v>
      </c>
      <c r="W2665" s="1" t="s">
        <v>2551</v>
      </c>
      <c r="X2665" s="5" t="s">
        <v>3197</v>
      </c>
      <c r="Y2665" s="5" t="s">
        <v>2740</v>
      </c>
      <c r="Z2665" s="5" t="s">
        <v>2738</v>
      </c>
      <c r="AA2665" s="5"/>
    </row>
    <row r="2666" spans="1:27" ht="12" customHeight="1" x14ac:dyDescent="0.15">
      <c r="A2666" s="1" t="s">
        <v>729</v>
      </c>
      <c r="B2666" s="1" t="s">
        <v>33</v>
      </c>
      <c r="C2666" s="1" t="s">
        <v>77</v>
      </c>
      <c r="D2666" s="1" t="s">
        <v>2469</v>
      </c>
      <c r="E2666" s="1" t="s">
        <v>10</v>
      </c>
      <c r="F2666" s="1" t="s">
        <v>737</v>
      </c>
      <c r="G2666" s="1" t="s">
        <v>22</v>
      </c>
      <c r="H2666" s="1" t="s">
        <v>235</v>
      </c>
      <c r="I2666" s="16"/>
      <c r="J2666" s="16"/>
      <c r="K2666" s="16"/>
      <c r="L2666" s="16"/>
      <c r="M2666" s="16"/>
      <c r="N2666" s="16"/>
      <c r="O2666" s="16"/>
      <c r="P2666" s="16"/>
      <c r="Q2666" s="16"/>
      <c r="R2666" s="16"/>
      <c r="S2666" s="16"/>
      <c r="T2666" s="16"/>
      <c r="U2666" s="16"/>
      <c r="V2666" s="1" t="s">
        <v>3188</v>
      </c>
      <c r="W2666" s="1" t="s">
        <v>2551</v>
      </c>
      <c r="X2666" s="5" t="s">
        <v>3197</v>
      </c>
      <c r="Y2666" s="5" t="s">
        <v>2564</v>
      </c>
      <c r="Z2666" s="5" t="s">
        <v>2734</v>
      </c>
      <c r="AA2666" s="5"/>
    </row>
    <row r="2667" spans="1:27" ht="12" customHeight="1" x14ac:dyDescent="0.15">
      <c r="A2667" s="1" t="s">
        <v>729</v>
      </c>
      <c r="B2667" s="1" t="s">
        <v>33</v>
      </c>
      <c r="C2667" s="1" t="s">
        <v>244</v>
      </c>
      <c r="D2667" s="1" t="s">
        <v>2469</v>
      </c>
      <c r="E2667" s="1" t="s">
        <v>10</v>
      </c>
      <c r="F2667" s="1" t="s">
        <v>737</v>
      </c>
      <c r="G2667" s="1" t="s">
        <v>249</v>
      </c>
      <c r="H2667" s="1" t="s">
        <v>235</v>
      </c>
      <c r="I2667" s="16"/>
      <c r="J2667" s="16"/>
      <c r="K2667" s="16"/>
      <c r="L2667" s="16"/>
      <c r="M2667" s="16"/>
      <c r="N2667" s="16"/>
      <c r="O2667" s="16"/>
      <c r="P2667" s="16"/>
      <c r="Q2667" s="16"/>
      <c r="R2667" s="16"/>
      <c r="S2667" s="16"/>
      <c r="T2667" s="16"/>
      <c r="U2667" s="16"/>
      <c r="V2667" s="1" t="s">
        <v>3188</v>
      </c>
      <c r="W2667" s="1" t="s">
        <v>2551</v>
      </c>
      <c r="X2667" s="5" t="s">
        <v>3197</v>
      </c>
      <c r="Y2667" s="5" t="s">
        <v>2559</v>
      </c>
      <c r="Z2667" s="5" t="s">
        <v>2734</v>
      </c>
      <c r="AA2667" s="5"/>
    </row>
    <row r="2668" spans="1:27" ht="12" customHeight="1" x14ac:dyDescent="0.15">
      <c r="A2668" s="1" t="s">
        <v>729</v>
      </c>
      <c r="B2668" s="1" t="s">
        <v>35</v>
      </c>
      <c r="C2668" s="1" t="s">
        <v>9</v>
      </c>
      <c r="D2668" s="1" t="s">
        <v>2469</v>
      </c>
      <c r="E2668" s="1" t="s">
        <v>10</v>
      </c>
      <c r="F2668" s="1" t="s">
        <v>738</v>
      </c>
      <c r="G2668" s="1" t="s">
        <v>234</v>
      </c>
      <c r="H2668" s="1" t="s">
        <v>235</v>
      </c>
      <c r="I2668" s="16"/>
      <c r="J2668" s="16"/>
      <c r="K2668" s="16"/>
      <c r="L2668" s="16"/>
      <c r="M2668" s="16"/>
      <c r="N2668" s="16"/>
      <c r="O2668" s="16"/>
      <c r="P2668" s="16"/>
      <c r="Q2668" s="16"/>
      <c r="R2668" s="16"/>
      <c r="S2668" s="16"/>
      <c r="T2668" s="16"/>
      <c r="U2668" s="16"/>
      <c r="V2668" s="1" t="s">
        <v>3188</v>
      </c>
      <c r="W2668" s="1" t="s">
        <v>2551</v>
      </c>
      <c r="X2668" s="5" t="s">
        <v>3198</v>
      </c>
      <c r="Y2668" s="5" t="s">
        <v>2553</v>
      </c>
      <c r="Z2668" s="5" t="s">
        <v>2734</v>
      </c>
      <c r="AA2668" s="5"/>
    </row>
    <row r="2669" spans="1:27" ht="12" customHeight="1" x14ac:dyDescent="0.15">
      <c r="A2669" s="1" t="s">
        <v>729</v>
      </c>
      <c r="B2669" s="1" t="s">
        <v>35</v>
      </c>
      <c r="C2669" s="1" t="s">
        <v>15</v>
      </c>
      <c r="D2669" s="1" t="s">
        <v>2469</v>
      </c>
      <c r="E2669" s="1" t="s">
        <v>10</v>
      </c>
      <c r="F2669" s="1" t="s">
        <v>738</v>
      </c>
      <c r="G2669" s="1" t="s">
        <v>238</v>
      </c>
      <c r="H2669" s="1" t="s">
        <v>239</v>
      </c>
      <c r="I2669" s="16"/>
      <c r="J2669" s="16"/>
      <c r="K2669" s="16"/>
      <c r="L2669" s="16"/>
      <c r="M2669" s="16"/>
      <c r="N2669" s="16"/>
      <c r="O2669" s="16"/>
      <c r="P2669" s="16"/>
      <c r="Q2669" s="16"/>
      <c r="R2669" s="16"/>
      <c r="S2669" s="16"/>
      <c r="T2669" s="16"/>
      <c r="U2669" s="16"/>
      <c r="V2669" s="1" t="s">
        <v>3188</v>
      </c>
      <c r="W2669" s="1" t="s">
        <v>2551</v>
      </c>
      <c r="X2669" s="5" t="s">
        <v>3198</v>
      </c>
      <c r="Y2669" s="5" t="s">
        <v>2737</v>
      </c>
      <c r="Z2669" s="5" t="s">
        <v>2738</v>
      </c>
      <c r="AA2669" s="5"/>
    </row>
    <row r="2670" spans="1:27" ht="12" customHeight="1" x14ac:dyDescent="0.15">
      <c r="A2670" s="1" t="s">
        <v>729</v>
      </c>
      <c r="B2670" s="1" t="s">
        <v>35</v>
      </c>
      <c r="C2670" s="1" t="s">
        <v>17</v>
      </c>
      <c r="D2670" s="1" t="s">
        <v>2469</v>
      </c>
      <c r="E2670" s="1" t="s">
        <v>10</v>
      </c>
      <c r="F2670" s="1" t="s">
        <v>738</v>
      </c>
      <c r="G2670" s="1" t="s">
        <v>731</v>
      </c>
      <c r="H2670" s="1" t="s">
        <v>235</v>
      </c>
      <c r="I2670" s="16"/>
      <c r="J2670" s="16"/>
      <c r="K2670" s="16"/>
      <c r="L2670" s="16"/>
      <c r="M2670" s="16"/>
      <c r="N2670" s="16"/>
      <c r="O2670" s="16"/>
      <c r="P2670" s="16"/>
      <c r="Q2670" s="16"/>
      <c r="R2670" s="16"/>
      <c r="S2670" s="16"/>
      <c r="T2670" s="16"/>
      <c r="U2670" s="16"/>
      <c r="V2670" s="1" t="s">
        <v>3188</v>
      </c>
      <c r="W2670" s="1" t="s">
        <v>2551</v>
      </c>
      <c r="X2670" s="5" t="s">
        <v>3198</v>
      </c>
      <c r="Y2670" s="5" t="s">
        <v>3190</v>
      </c>
      <c r="Z2670" s="5" t="s">
        <v>2734</v>
      </c>
      <c r="AA2670" s="5"/>
    </row>
    <row r="2671" spans="1:27" ht="12" customHeight="1" x14ac:dyDescent="0.15">
      <c r="A2671" s="1" t="s">
        <v>729</v>
      </c>
      <c r="B2671" s="1" t="s">
        <v>35</v>
      </c>
      <c r="C2671" s="1" t="s">
        <v>19</v>
      </c>
      <c r="D2671" s="1" t="s">
        <v>2469</v>
      </c>
      <c r="E2671" s="1" t="s">
        <v>10</v>
      </c>
      <c r="F2671" s="1" t="s">
        <v>738</v>
      </c>
      <c r="G2671" s="1" t="s">
        <v>732</v>
      </c>
      <c r="H2671" s="1" t="s">
        <v>235</v>
      </c>
      <c r="I2671" s="16"/>
      <c r="J2671" s="16"/>
      <c r="K2671" s="16"/>
      <c r="L2671" s="16"/>
      <c r="M2671" s="16"/>
      <c r="N2671" s="16"/>
      <c r="O2671" s="16"/>
      <c r="P2671" s="16"/>
      <c r="Q2671" s="16"/>
      <c r="R2671" s="16"/>
      <c r="S2671" s="16"/>
      <c r="T2671" s="16"/>
      <c r="U2671" s="16"/>
      <c r="V2671" s="1" t="s">
        <v>3188</v>
      </c>
      <c r="W2671" s="1" t="s">
        <v>2551</v>
      </c>
      <c r="X2671" s="5" t="s">
        <v>3198</v>
      </c>
      <c r="Y2671" s="5" t="s">
        <v>3192</v>
      </c>
      <c r="Z2671" s="5" t="s">
        <v>2734</v>
      </c>
      <c r="AA2671" s="5"/>
    </row>
    <row r="2672" spans="1:27" ht="12" customHeight="1" x14ac:dyDescent="0.15">
      <c r="A2672" s="1" t="s">
        <v>729</v>
      </c>
      <c r="B2672" s="1" t="s">
        <v>35</v>
      </c>
      <c r="C2672" s="1" t="s">
        <v>21</v>
      </c>
      <c r="D2672" s="1" t="s">
        <v>2469</v>
      </c>
      <c r="E2672" s="1" t="s">
        <v>10</v>
      </c>
      <c r="F2672" s="1" t="s">
        <v>738</v>
      </c>
      <c r="G2672" s="1" t="s">
        <v>242</v>
      </c>
      <c r="H2672" s="1" t="s">
        <v>235</v>
      </c>
      <c r="I2672" s="16"/>
      <c r="J2672" s="16"/>
      <c r="K2672" s="16"/>
      <c r="L2672" s="16"/>
      <c r="M2672" s="16"/>
      <c r="N2672" s="16"/>
      <c r="O2672" s="16"/>
      <c r="P2672" s="16"/>
      <c r="Q2672" s="16"/>
      <c r="R2672" s="16"/>
      <c r="S2672" s="16"/>
      <c r="T2672" s="16"/>
      <c r="U2672" s="16"/>
      <c r="V2672" s="1" t="s">
        <v>3188</v>
      </c>
      <c r="W2672" s="1" t="s">
        <v>2551</v>
      </c>
      <c r="X2672" s="5" t="s">
        <v>3198</v>
      </c>
      <c r="Y2672" s="5" t="s">
        <v>2557</v>
      </c>
      <c r="Z2672" s="5" t="s">
        <v>2734</v>
      </c>
      <c r="AA2672" s="5"/>
    </row>
    <row r="2673" spans="1:27" ht="12" customHeight="1" x14ac:dyDescent="0.15">
      <c r="A2673" s="1" t="s">
        <v>729</v>
      </c>
      <c r="B2673" s="1" t="s">
        <v>35</v>
      </c>
      <c r="C2673" s="1" t="s">
        <v>23</v>
      </c>
      <c r="D2673" s="1" t="s">
        <v>2469</v>
      </c>
      <c r="E2673" s="1" t="s">
        <v>10</v>
      </c>
      <c r="F2673" s="1" t="s">
        <v>738</v>
      </c>
      <c r="G2673" s="1" t="s">
        <v>245</v>
      </c>
      <c r="H2673" s="1" t="s">
        <v>239</v>
      </c>
      <c r="I2673" s="16"/>
      <c r="J2673" s="16"/>
      <c r="K2673" s="16"/>
      <c r="L2673" s="16"/>
      <c r="M2673" s="16"/>
      <c r="N2673" s="16"/>
      <c r="O2673" s="16"/>
      <c r="P2673" s="16"/>
      <c r="Q2673" s="16"/>
      <c r="R2673" s="16"/>
      <c r="S2673" s="16"/>
      <c r="T2673" s="16"/>
      <c r="U2673" s="16"/>
      <c r="V2673" s="1" t="s">
        <v>3188</v>
      </c>
      <c r="W2673" s="1" t="s">
        <v>2551</v>
      </c>
      <c r="X2673" s="5" t="s">
        <v>3198</v>
      </c>
      <c r="Y2673" s="5" t="s">
        <v>2740</v>
      </c>
      <c r="Z2673" s="5" t="s">
        <v>2738</v>
      </c>
      <c r="AA2673" s="5"/>
    </row>
    <row r="2674" spans="1:27" ht="12" customHeight="1" x14ac:dyDescent="0.15">
      <c r="A2674" s="1" t="s">
        <v>729</v>
      </c>
      <c r="B2674" s="1" t="s">
        <v>35</v>
      </c>
      <c r="C2674" s="1" t="s">
        <v>77</v>
      </c>
      <c r="D2674" s="1" t="s">
        <v>2469</v>
      </c>
      <c r="E2674" s="1" t="s">
        <v>10</v>
      </c>
      <c r="F2674" s="1" t="s">
        <v>738</v>
      </c>
      <c r="G2674" s="1" t="s">
        <v>22</v>
      </c>
      <c r="H2674" s="1" t="s">
        <v>235</v>
      </c>
      <c r="I2674" s="16"/>
      <c r="J2674" s="16"/>
      <c r="K2674" s="16"/>
      <c r="L2674" s="16"/>
      <c r="M2674" s="16"/>
      <c r="N2674" s="16"/>
      <c r="O2674" s="16"/>
      <c r="P2674" s="16"/>
      <c r="Q2674" s="16"/>
      <c r="R2674" s="16"/>
      <c r="S2674" s="16"/>
      <c r="T2674" s="16"/>
      <c r="U2674" s="16"/>
      <c r="V2674" s="1" t="s">
        <v>3188</v>
      </c>
      <c r="W2674" s="1" t="s">
        <v>2551</v>
      </c>
      <c r="X2674" s="5" t="s">
        <v>3198</v>
      </c>
      <c r="Y2674" s="5" t="s">
        <v>2564</v>
      </c>
      <c r="Z2674" s="5" t="s">
        <v>2734</v>
      </c>
      <c r="AA2674" s="5"/>
    </row>
    <row r="2675" spans="1:27" ht="12" customHeight="1" x14ac:dyDescent="0.15">
      <c r="A2675" s="1" t="s">
        <v>729</v>
      </c>
      <c r="B2675" s="1" t="s">
        <v>35</v>
      </c>
      <c r="C2675" s="1" t="s">
        <v>244</v>
      </c>
      <c r="D2675" s="1" t="s">
        <v>2469</v>
      </c>
      <c r="E2675" s="1" t="s">
        <v>10</v>
      </c>
      <c r="F2675" s="1" t="s">
        <v>738</v>
      </c>
      <c r="G2675" s="1" t="s">
        <v>249</v>
      </c>
      <c r="H2675" s="1" t="s">
        <v>235</v>
      </c>
      <c r="I2675" s="16"/>
      <c r="J2675" s="16"/>
      <c r="K2675" s="16"/>
      <c r="L2675" s="16"/>
      <c r="M2675" s="16"/>
      <c r="N2675" s="16"/>
      <c r="O2675" s="16"/>
      <c r="P2675" s="16"/>
      <c r="Q2675" s="16"/>
      <c r="R2675" s="16"/>
      <c r="S2675" s="16"/>
      <c r="T2675" s="16"/>
      <c r="U2675" s="16"/>
      <c r="V2675" s="1" t="s">
        <v>3188</v>
      </c>
      <c r="W2675" s="1" t="s">
        <v>2551</v>
      </c>
      <c r="X2675" s="5" t="s">
        <v>3198</v>
      </c>
      <c r="Y2675" s="5" t="s">
        <v>2559</v>
      </c>
      <c r="Z2675" s="5" t="s">
        <v>2734</v>
      </c>
      <c r="AA2675" s="5"/>
    </row>
    <row r="2676" spans="1:27" ht="12" customHeight="1" x14ac:dyDescent="0.15">
      <c r="A2676" s="1" t="s">
        <v>729</v>
      </c>
      <c r="B2676" s="1" t="s">
        <v>37</v>
      </c>
      <c r="C2676" s="1" t="s">
        <v>9</v>
      </c>
      <c r="D2676" s="1" t="s">
        <v>2469</v>
      </c>
      <c r="E2676" s="1" t="s">
        <v>10</v>
      </c>
      <c r="F2676" s="1" t="s">
        <v>739</v>
      </c>
      <c r="G2676" s="1" t="s">
        <v>234</v>
      </c>
      <c r="H2676" s="1" t="s">
        <v>235</v>
      </c>
      <c r="I2676" s="16"/>
      <c r="J2676" s="16"/>
      <c r="K2676" s="16"/>
      <c r="L2676" s="16"/>
      <c r="M2676" s="16"/>
      <c r="N2676" s="16"/>
      <c r="O2676" s="16"/>
      <c r="P2676" s="16"/>
      <c r="Q2676" s="16"/>
      <c r="R2676" s="16"/>
      <c r="S2676" s="16"/>
      <c r="T2676" s="16"/>
      <c r="U2676" s="16"/>
      <c r="V2676" s="1" t="s">
        <v>3188</v>
      </c>
      <c r="W2676" s="1" t="s">
        <v>2551</v>
      </c>
      <c r="X2676" s="5" t="s">
        <v>3199</v>
      </c>
      <c r="Y2676" s="5" t="s">
        <v>2553</v>
      </c>
      <c r="Z2676" s="5" t="s">
        <v>2734</v>
      </c>
      <c r="AA2676" s="5"/>
    </row>
    <row r="2677" spans="1:27" ht="12" customHeight="1" x14ac:dyDescent="0.15">
      <c r="A2677" s="1" t="s">
        <v>729</v>
      </c>
      <c r="B2677" s="1" t="s">
        <v>37</v>
      </c>
      <c r="C2677" s="1" t="s">
        <v>15</v>
      </c>
      <c r="D2677" s="1" t="s">
        <v>2469</v>
      </c>
      <c r="E2677" s="1" t="s">
        <v>10</v>
      </c>
      <c r="F2677" s="1" t="s">
        <v>739</v>
      </c>
      <c r="G2677" s="1" t="s">
        <v>238</v>
      </c>
      <c r="H2677" s="1" t="s">
        <v>239</v>
      </c>
      <c r="I2677" s="16"/>
      <c r="J2677" s="16"/>
      <c r="K2677" s="16"/>
      <c r="L2677" s="16"/>
      <c r="M2677" s="16"/>
      <c r="N2677" s="16"/>
      <c r="O2677" s="16"/>
      <c r="P2677" s="16"/>
      <c r="Q2677" s="16"/>
      <c r="R2677" s="16"/>
      <c r="S2677" s="16"/>
      <c r="T2677" s="16"/>
      <c r="U2677" s="16"/>
      <c r="V2677" s="1" t="s">
        <v>3188</v>
      </c>
      <c r="W2677" s="1" t="s">
        <v>2551</v>
      </c>
      <c r="X2677" s="5" t="s">
        <v>3199</v>
      </c>
      <c r="Y2677" s="5" t="s">
        <v>2737</v>
      </c>
      <c r="Z2677" s="5" t="s">
        <v>2738</v>
      </c>
      <c r="AA2677" s="5"/>
    </row>
    <row r="2678" spans="1:27" ht="12" customHeight="1" x14ac:dyDescent="0.15">
      <c r="A2678" s="1" t="s">
        <v>729</v>
      </c>
      <c r="B2678" s="1" t="s">
        <v>37</v>
      </c>
      <c r="C2678" s="1" t="s">
        <v>17</v>
      </c>
      <c r="D2678" s="1" t="s">
        <v>2469</v>
      </c>
      <c r="E2678" s="1" t="s">
        <v>10</v>
      </c>
      <c r="F2678" s="1" t="s">
        <v>739</v>
      </c>
      <c r="G2678" s="1" t="s">
        <v>731</v>
      </c>
      <c r="H2678" s="1" t="s">
        <v>235</v>
      </c>
      <c r="I2678" s="16"/>
      <c r="J2678" s="16"/>
      <c r="K2678" s="16"/>
      <c r="L2678" s="16"/>
      <c r="M2678" s="16"/>
      <c r="N2678" s="16"/>
      <c r="O2678" s="16"/>
      <c r="P2678" s="16"/>
      <c r="Q2678" s="16"/>
      <c r="R2678" s="16"/>
      <c r="S2678" s="16"/>
      <c r="T2678" s="16"/>
      <c r="U2678" s="16"/>
      <c r="V2678" s="1" t="s">
        <v>3188</v>
      </c>
      <c r="W2678" s="1" t="s">
        <v>2551</v>
      </c>
      <c r="X2678" s="5" t="s">
        <v>3199</v>
      </c>
      <c r="Y2678" s="5" t="s">
        <v>3190</v>
      </c>
      <c r="Z2678" s="5" t="s">
        <v>2734</v>
      </c>
      <c r="AA2678" s="5"/>
    </row>
    <row r="2679" spans="1:27" ht="12" customHeight="1" x14ac:dyDescent="0.15">
      <c r="A2679" s="1" t="s">
        <v>729</v>
      </c>
      <c r="B2679" s="1" t="s">
        <v>37</v>
      </c>
      <c r="C2679" s="1" t="s">
        <v>19</v>
      </c>
      <c r="D2679" s="1" t="s">
        <v>2469</v>
      </c>
      <c r="E2679" s="1" t="s">
        <v>10</v>
      </c>
      <c r="F2679" s="1" t="s">
        <v>739</v>
      </c>
      <c r="G2679" s="1" t="s">
        <v>732</v>
      </c>
      <c r="H2679" s="1" t="s">
        <v>235</v>
      </c>
      <c r="I2679" s="16"/>
      <c r="J2679" s="16"/>
      <c r="K2679" s="16"/>
      <c r="L2679" s="16"/>
      <c r="M2679" s="16"/>
      <c r="N2679" s="16"/>
      <c r="O2679" s="16"/>
      <c r="P2679" s="16"/>
      <c r="Q2679" s="16"/>
      <c r="R2679" s="16"/>
      <c r="S2679" s="16"/>
      <c r="T2679" s="16"/>
      <c r="U2679" s="16"/>
      <c r="V2679" s="1" t="s">
        <v>3188</v>
      </c>
      <c r="W2679" s="1" t="s">
        <v>2551</v>
      </c>
      <c r="X2679" s="5" t="s">
        <v>3199</v>
      </c>
      <c r="Y2679" s="5" t="s">
        <v>3192</v>
      </c>
      <c r="Z2679" s="5" t="s">
        <v>2734</v>
      </c>
      <c r="AA2679" s="5"/>
    </row>
    <row r="2680" spans="1:27" ht="12" customHeight="1" x14ac:dyDescent="0.15">
      <c r="A2680" s="1" t="s">
        <v>729</v>
      </c>
      <c r="B2680" s="1" t="s">
        <v>37</v>
      </c>
      <c r="C2680" s="1" t="s">
        <v>21</v>
      </c>
      <c r="D2680" s="1" t="s">
        <v>2469</v>
      </c>
      <c r="E2680" s="1" t="s">
        <v>10</v>
      </c>
      <c r="F2680" s="1" t="s">
        <v>739</v>
      </c>
      <c r="G2680" s="1" t="s">
        <v>242</v>
      </c>
      <c r="H2680" s="1" t="s">
        <v>235</v>
      </c>
      <c r="I2680" s="16"/>
      <c r="J2680" s="16"/>
      <c r="K2680" s="16"/>
      <c r="L2680" s="16"/>
      <c r="M2680" s="16"/>
      <c r="N2680" s="16"/>
      <c r="O2680" s="16"/>
      <c r="P2680" s="16"/>
      <c r="Q2680" s="16"/>
      <c r="R2680" s="16"/>
      <c r="S2680" s="16"/>
      <c r="T2680" s="16"/>
      <c r="U2680" s="16"/>
      <c r="V2680" s="1" t="s">
        <v>3188</v>
      </c>
      <c r="W2680" s="1" t="s">
        <v>2551</v>
      </c>
      <c r="X2680" s="5" t="s">
        <v>3199</v>
      </c>
      <c r="Y2680" s="5" t="s">
        <v>2557</v>
      </c>
      <c r="Z2680" s="5" t="s">
        <v>2734</v>
      </c>
      <c r="AA2680" s="5"/>
    </row>
    <row r="2681" spans="1:27" ht="12" customHeight="1" x14ac:dyDescent="0.15">
      <c r="A2681" s="1" t="s">
        <v>729</v>
      </c>
      <c r="B2681" s="1" t="s">
        <v>37</v>
      </c>
      <c r="C2681" s="1" t="s">
        <v>23</v>
      </c>
      <c r="D2681" s="1" t="s">
        <v>2469</v>
      </c>
      <c r="E2681" s="1" t="s">
        <v>10</v>
      </c>
      <c r="F2681" s="1" t="s">
        <v>739</v>
      </c>
      <c r="G2681" s="1" t="s">
        <v>245</v>
      </c>
      <c r="H2681" s="1" t="s">
        <v>239</v>
      </c>
      <c r="I2681" s="16"/>
      <c r="J2681" s="16"/>
      <c r="K2681" s="16"/>
      <c r="L2681" s="16"/>
      <c r="M2681" s="16"/>
      <c r="N2681" s="16"/>
      <c r="O2681" s="16"/>
      <c r="P2681" s="16"/>
      <c r="Q2681" s="16"/>
      <c r="R2681" s="16"/>
      <c r="S2681" s="16"/>
      <c r="T2681" s="16"/>
      <c r="U2681" s="16"/>
      <c r="V2681" s="1" t="s">
        <v>3188</v>
      </c>
      <c r="W2681" s="1" t="s">
        <v>2551</v>
      </c>
      <c r="X2681" s="5" t="s">
        <v>3199</v>
      </c>
      <c r="Y2681" s="5" t="s">
        <v>2740</v>
      </c>
      <c r="Z2681" s="5" t="s">
        <v>2738</v>
      </c>
      <c r="AA2681" s="5"/>
    </row>
    <row r="2682" spans="1:27" ht="12" customHeight="1" x14ac:dyDescent="0.15">
      <c r="A2682" s="1" t="s">
        <v>729</v>
      </c>
      <c r="B2682" s="1" t="s">
        <v>37</v>
      </c>
      <c r="C2682" s="1" t="s">
        <v>77</v>
      </c>
      <c r="D2682" s="1" t="s">
        <v>2469</v>
      </c>
      <c r="E2682" s="1" t="s">
        <v>10</v>
      </c>
      <c r="F2682" s="1" t="s">
        <v>739</v>
      </c>
      <c r="G2682" s="1" t="s">
        <v>22</v>
      </c>
      <c r="H2682" s="1" t="s">
        <v>235</v>
      </c>
      <c r="I2682" s="16"/>
      <c r="J2682" s="16"/>
      <c r="K2682" s="16"/>
      <c r="L2682" s="16"/>
      <c r="M2682" s="16"/>
      <c r="N2682" s="16"/>
      <c r="O2682" s="16"/>
      <c r="P2682" s="16"/>
      <c r="Q2682" s="16"/>
      <c r="R2682" s="16"/>
      <c r="S2682" s="16"/>
      <c r="T2682" s="16"/>
      <c r="U2682" s="16"/>
      <c r="V2682" s="1" t="s">
        <v>3188</v>
      </c>
      <c r="W2682" s="1" t="s">
        <v>2551</v>
      </c>
      <c r="X2682" s="5" t="s">
        <v>3199</v>
      </c>
      <c r="Y2682" s="5" t="s">
        <v>2564</v>
      </c>
      <c r="Z2682" s="5" t="s">
        <v>2734</v>
      </c>
      <c r="AA2682" s="5"/>
    </row>
    <row r="2683" spans="1:27" ht="12" customHeight="1" x14ac:dyDescent="0.15">
      <c r="A2683" s="1" t="s">
        <v>729</v>
      </c>
      <c r="B2683" s="1" t="s">
        <v>37</v>
      </c>
      <c r="C2683" s="1" t="s">
        <v>244</v>
      </c>
      <c r="D2683" s="1" t="s">
        <v>2469</v>
      </c>
      <c r="E2683" s="1" t="s">
        <v>10</v>
      </c>
      <c r="F2683" s="1" t="s">
        <v>739</v>
      </c>
      <c r="G2683" s="1" t="s">
        <v>249</v>
      </c>
      <c r="H2683" s="1" t="s">
        <v>235</v>
      </c>
      <c r="I2683" s="16"/>
      <c r="J2683" s="16"/>
      <c r="K2683" s="16"/>
      <c r="L2683" s="16"/>
      <c r="M2683" s="16"/>
      <c r="N2683" s="16"/>
      <c r="O2683" s="16"/>
      <c r="P2683" s="16"/>
      <c r="Q2683" s="16"/>
      <c r="R2683" s="16"/>
      <c r="S2683" s="16"/>
      <c r="T2683" s="16"/>
      <c r="U2683" s="16"/>
      <c r="V2683" s="1" t="s">
        <v>3188</v>
      </c>
      <c r="W2683" s="1" t="s">
        <v>2551</v>
      </c>
      <c r="X2683" s="5" t="s">
        <v>3199</v>
      </c>
      <c r="Y2683" s="5" t="s">
        <v>2559</v>
      </c>
      <c r="Z2683" s="5" t="s">
        <v>2734</v>
      </c>
      <c r="AA2683" s="5"/>
    </row>
    <row r="2684" spans="1:27" ht="12" customHeight="1" x14ac:dyDescent="0.15">
      <c r="A2684" s="1" t="s">
        <v>729</v>
      </c>
      <c r="B2684" s="1" t="s">
        <v>39</v>
      </c>
      <c r="C2684" s="1" t="s">
        <v>9</v>
      </c>
      <c r="D2684" s="1" t="s">
        <v>2469</v>
      </c>
      <c r="E2684" s="1" t="s">
        <v>10</v>
      </c>
      <c r="F2684" s="1" t="s">
        <v>740</v>
      </c>
      <c r="G2684" s="1" t="s">
        <v>234</v>
      </c>
      <c r="H2684" s="1" t="s">
        <v>235</v>
      </c>
      <c r="I2684" s="16"/>
      <c r="J2684" s="16"/>
      <c r="K2684" s="16"/>
      <c r="L2684" s="16"/>
      <c r="M2684" s="16"/>
      <c r="N2684" s="16"/>
      <c r="O2684" s="16"/>
      <c r="P2684" s="16"/>
      <c r="Q2684" s="16"/>
      <c r="R2684" s="16"/>
      <c r="S2684" s="16"/>
      <c r="T2684" s="16"/>
      <c r="U2684" s="16"/>
      <c r="V2684" s="1" t="s">
        <v>3188</v>
      </c>
      <c r="W2684" s="1" t="s">
        <v>2551</v>
      </c>
      <c r="X2684" s="5" t="s">
        <v>3200</v>
      </c>
      <c r="Y2684" s="5" t="s">
        <v>2553</v>
      </c>
      <c r="Z2684" s="5" t="s">
        <v>2734</v>
      </c>
      <c r="AA2684" s="5"/>
    </row>
    <row r="2685" spans="1:27" ht="12" customHeight="1" x14ac:dyDescent="0.15">
      <c r="A2685" s="1" t="s">
        <v>729</v>
      </c>
      <c r="B2685" s="1" t="s">
        <v>39</v>
      </c>
      <c r="C2685" s="1" t="s">
        <v>15</v>
      </c>
      <c r="D2685" s="1" t="s">
        <v>2469</v>
      </c>
      <c r="E2685" s="1" t="s">
        <v>10</v>
      </c>
      <c r="F2685" s="1" t="s">
        <v>740</v>
      </c>
      <c r="G2685" s="1" t="s">
        <v>238</v>
      </c>
      <c r="H2685" s="1" t="s">
        <v>239</v>
      </c>
      <c r="I2685" s="16"/>
      <c r="J2685" s="16"/>
      <c r="K2685" s="16"/>
      <c r="L2685" s="16"/>
      <c r="M2685" s="16"/>
      <c r="N2685" s="16"/>
      <c r="O2685" s="16"/>
      <c r="P2685" s="16"/>
      <c r="Q2685" s="16"/>
      <c r="R2685" s="16"/>
      <c r="S2685" s="16"/>
      <c r="T2685" s="16"/>
      <c r="U2685" s="16"/>
      <c r="V2685" s="1" t="s">
        <v>3188</v>
      </c>
      <c r="W2685" s="1" t="s">
        <v>2551</v>
      </c>
      <c r="X2685" s="5" t="s">
        <v>3200</v>
      </c>
      <c r="Y2685" s="5" t="s">
        <v>2737</v>
      </c>
      <c r="Z2685" s="5" t="s">
        <v>2738</v>
      </c>
      <c r="AA2685" s="5"/>
    </row>
    <row r="2686" spans="1:27" ht="12" customHeight="1" x14ac:dyDescent="0.15">
      <c r="A2686" s="1" t="s">
        <v>729</v>
      </c>
      <c r="B2686" s="1" t="s">
        <v>39</v>
      </c>
      <c r="C2686" s="1" t="s">
        <v>17</v>
      </c>
      <c r="D2686" s="1" t="s">
        <v>2469</v>
      </c>
      <c r="E2686" s="1" t="s">
        <v>10</v>
      </c>
      <c r="F2686" s="1" t="s">
        <v>740</v>
      </c>
      <c r="G2686" s="1" t="s">
        <v>731</v>
      </c>
      <c r="H2686" s="1" t="s">
        <v>235</v>
      </c>
      <c r="I2686" s="16"/>
      <c r="J2686" s="16"/>
      <c r="K2686" s="16"/>
      <c r="L2686" s="16"/>
      <c r="M2686" s="16"/>
      <c r="N2686" s="16"/>
      <c r="O2686" s="16"/>
      <c r="P2686" s="16"/>
      <c r="Q2686" s="16"/>
      <c r="R2686" s="16"/>
      <c r="S2686" s="16"/>
      <c r="T2686" s="16"/>
      <c r="U2686" s="16"/>
      <c r="V2686" s="1" t="s">
        <v>3188</v>
      </c>
      <c r="W2686" s="1" t="s">
        <v>2551</v>
      </c>
      <c r="X2686" s="5" t="s">
        <v>3200</v>
      </c>
      <c r="Y2686" s="5" t="s">
        <v>3190</v>
      </c>
      <c r="Z2686" s="5" t="s">
        <v>2734</v>
      </c>
      <c r="AA2686" s="5"/>
    </row>
    <row r="2687" spans="1:27" ht="12" customHeight="1" x14ac:dyDescent="0.15">
      <c r="A2687" s="1" t="s">
        <v>729</v>
      </c>
      <c r="B2687" s="1" t="s">
        <v>39</v>
      </c>
      <c r="C2687" s="1" t="s">
        <v>19</v>
      </c>
      <c r="D2687" s="1" t="s">
        <v>2469</v>
      </c>
      <c r="E2687" s="1" t="s">
        <v>10</v>
      </c>
      <c r="F2687" s="1" t="s">
        <v>740</v>
      </c>
      <c r="G2687" s="1" t="s">
        <v>732</v>
      </c>
      <c r="H2687" s="1" t="s">
        <v>235</v>
      </c>
      <c r="I2687" s="16"/>
      <c r="J2687" s="16"/>
      <c r="K2687" s="16"/>
      <c r="L2687" s="16"/>
      <c r="M2687" s="16"/>
      <c r="N2687" s="16"/>
      <c r="O2687" s="16"/>
      <c r="P2687" s="16"/>
      <c r="Q2687" s="16"/>
      <c r="R2687" s="16"/>
      <c r="S2687" s="16"/>
      <c r="T2687" s="16"/>
      <c r="U2687" s="16"/>
      <c r="V2687" s="1" t="s">
        <v>3188</v>
      </c>
      <c r="W2687" s="1" t="s">
        <v>2551</v>
      </c>
      <c r="X2687" s="5" t="s">
        <v>3200</v>
      </c>
      <c r="Y2687" s="5" t="s">
        <v>3192</v>
      </c>
      <c r="Z2687" s="5" t="s">
        <v>2734</v>
      </c>
      <c r="AA2687" s="5"/>
    </row>
    <row r="2688" spans="1:27" ht="12" customHeight="1" x14ac:dyDescent="0.15">
      <c r="A2688" s="1" t="s">
        <v>729</v>
      </c>
      <c r="B2688" s="1" t="s">
        <v>39</v>
      </c>
      <c r="C2688" s="1" t="s">
        <v>21</v>
      </c>
      <c r="D2688" s="1" t="s">
        <v>2469</v>
      </c>
      <c r="E2688" s="1" t="s">
        <v>10</v>
      </c>
      <c r="F2688" s="1" t="s">
        <v>740</v>
      </c>
      <c r="G2688" s="1" t="s">
        <v>242</v>
      </c>
      <c r="H2688" s="1" t="s">
        <v>235</v>
      </c>
      <c r="I2688" s="16"/>
      <c r="J2688" s="16"/>
      <c r="K2688" s="16"/>
      <c r="L2688" s="16"/>
      <c r="M2688" s="16"/>
      <c r="N2688" s="16"/>
      <c r="O2688" s="16"/>
      <c r="P2688" s="16"/>
      <c r="Q2688" s="16"/>
      <c r="R2688" s="16"/>
      <c r="S2688" s="16"/>
      <c r="T2688" s="16"/>
      <c r="U2688" s="16"/>
      <c r="V2688" s="1" t="s">
        <v>3188</v>
      </c>
      <c r="W2688" s="1" t="s">
        <v>2551</v>
      </c>
      <c r="X2688" s="5" t="s">
        <v>3200</v>
      </c>
      <c r="Y2688" s="5" t="s">
        <v>2557</v>
      </c>
      <c r="Z2688" s="5" t="s">
        <v>2734</v>
      </c>
      <c r="AA2688" s="5"/>
    </row>
    <row r="2689" spans="1:27" ht="12" customHeight="1" x14ac:dyDescent="0.15">
      <c r="A2689" s="1" t="s">
        <v>729</v>
      </c>
      <c r="B2689" s="1" t="s">
        <v>39</v>
      </c>
      <c r="C2689" s="1" t="s">
        <v>23</v>
      </c>
      <c r="D2689" s="1" t="s">
        <v>2469</v>
      </c>
      <c r="E2689" s="1" t="s">
        <v>10</v>
      </c>
      <c r="F2689" s="1" t="s">
        <v>740</v>
      </c>
      <c r="G2689" s="1" t="s">
        <v>245</v>
      </c>
      <c r="H2689" s="1" t="s">
        <v>239</v>
      </c>
      <c r="I2689" s="16"/>
      <c r="J2689" s="16"/>
      <c r="K2689" s="16"/>
      <c r="L2689" s="16"/>
      <c r="M2689" s="16"/>
      <c r="N2689" s="16"/>
      <c r="O2689" s="16"/>
      <c r="P2689" s="16"/>
      <c r="Q2689" s="16"/>
      <c r="R2689" s="16"/>
      <c r="S2689" s="16"/>
      <c r="T2689" s="16"/>
      <c r="U2689" s="16"/>
      <c r="V2689" s="1" t="s">
        <v>3188</v>
      </c>
      <c r="W2689" s="1" t="s">
        <v>2551</v>
      </c>
      <c r="X2689" s="5" t="s">
        <v>3200</v>
      </c>
      <c r="Y2689" s="5" t="s">
        <v>2740</v>
      </c>
      <c r="Z2689" s="5" t="s">
        <v>2738</v>
      </c>
      <c r="AA2689" s="5"/>
    </row>
    <row r="2690" spans="1:27" ht="12" customHeight="1" x14ac:dyDescent="0.15">
      <c r="A2690" s="1" t="s">
        <v>729</v>
      </c>
      <c r="B2690" s="1" t="s">
        <v>39</v>
      </c>
      <c r="C2690" s="1" t="s">
        <v>77</v>
      </c>
      <c r="D2690" s="1" t="s">
        <v>2469</v>
      </c>
      <c r="E2690" s="1" t="s">
        <v>10</v>
      </c>
      <c r="F2690" s="1" t="s">
        <v>740</v>
      </c>
      <c r="G2690" s="1" t="s">
        <v>22</v>
      </c>
      <c r="H2690" s="1" t="s">
        <v>235</v>
      </c>
      <c r="I2690" s="16"/>
      <c r="J2690" s="16"/>
      <c r="K2690" s="16"/>
      <c r="L2690" s="16"/>
      <c r="M2690" s="16"/>
      <c r="N2690" s="16"/>
      <c r="O2690" s="16"/>
      <c r="P2690" s="16"/>
      <c r="Q2690" s="16"/>
      <c r="R2690" s="16"/>
      <c r="S2690" s="16"/>
      <c r="T2690" s="16"/>
      <c r="U2690" s="16"/>
      <c r="V2690" s="1" t="s">
        <v>3188</v>
      </c>
      <c r="W2690" s="1" t="s">
        <v>2551</v>
      </c>
      <c r="X2690" s="5" t="s">
        <v>3200</v>
      </c>
      <c r="Y2690" s="5" t="s">
        <v>2564</v>
      </c>
      <c r="Z2690" s="5" t="s">
        <v>2734</v>
      </c>
      <c r="AA2690" s="5"/>
    </row>
    <row r="2691" spans="1:27" ht="12" customHeight="1" x14ac:dyDescent="0.15">
      <c r="A2691" s="1" t="s">
        <v>729</v>
      </c>
      <c r="B2691" s="1" t="s">
        <v>39</v>
      </c>
      <c r="C2691" s="1" t="s">
        <v>244</v>
      </c>
      <c r="D2691" s="1" t="s">
        <v>2469</v>
      </c>
      <c r="E2691" s="1" t="s">
        <v>10</v>
      </c>
      <c r="F2691" s="1" t="s">
        <v>740</v>
      </c>
      <c r="G2691" s="1" t="s">
        <v>249</v>
      </c>
      <c r="H2691" s="1" t="s">
        <v>235</v>
      </c>
      <c r="I2691" s="16"/>
      <c r="J2691" s="16"/>
      <c r="K2691" s="16"/>
      <c r="L2691" s="16"/>
      <c r="M2691" s="16"/>
      <c r="N2691" s="16"/>
      <c r="O2691" s="16"/>
      <c r="P2691" s="16"/>
      <c r="Q2691" s="16"/>
      <c r="R2691" s="16"/>
      <c r="S2691" s="16"/>
      <c r="T2691" s="16"/>
      <c r="U2691" s="16"/>
      <c r="V2691" s="1" t="s">
        <v>3188</v>
      </c>
      <c r="W2691" s="1" t="s">
        <v>2551</v>
      </c>
      <c r="X2691" s="5" t="s">
        <v>3200</v>
      </c>
      <c r="Y2691" s="5" t="s">
        <v>2559</v>
      </c>
      <c r="Z2691" s="5" t="s">
        <v>2734</v>
      </c>
      <c r="AA2691" s="5"/>
    </row>
    <row r="2692" spans="1:27" ht="12" customHeight="1" x14ac:dyDescent="0.15">
      <c r="A2692" s="1" t="s">
        <v>729</v>
      </c>
      <c r="B2692" s="1" t="s">
        <v>41</v>
      </c>
      <c r="C2692" s="1" t="s">
        <v>9</v>
      </c>
      <c r="D2692" s="1" t="s">
        <v>2469</v>
      </c>
      <c r="E2692" s="1" t="s">
        <v>10</v>
      </c>
      <c r="F2692" s="1" t="s">
        <v>741</v>
      </c>
      <c r="G2692" s="1" t="s">
        <v>234</v>
      </c>
      <c r="H2692" s="1" t="s">
        <v>235</v>
      </c>
      <c r="I2692" s="16"/>
      <c r="J2692" s="16"/>
      <c r="K2692" s="16"/>
      <c r="L2692" s="16"/>
      <c r="M2692" s="16"/>
      <c r="N2692" s="16"/>
      <c r="O2692" s="16"/>
      <c r="P2692" s="16"/>
      <c r="Q2692" s="16"/>
      <c r="R2692" s="16"/>
      <c r="S2692" s="16"/>
      <c r="T2692" s="16"/>
      <c r="U2692" s="16"/>
      <c r="V2692" s="1" t="s">
        <v>3188</v>
      </c>
      <c r="W2692" s="1" t="s">
        <v>2551</v>
      </c>
      <c r="X2692" s="5" t="s">
        <v>3201</v>
      </c>
      <c r="Y2692" s="5" t="s">
        <v>2553</v>
      </c>
      <c r="Z2692" s="5" t="s">
        <v>2734</v>
      </c>
      <c r="AA2692" s="5"/>
    </row>
    <row r="2693" spans="1:27" ht="12" customHeight="1" x14ac:dyDescent="0.15">
      <c r="A2693" s="1" t="s">
        <v>729</v>
      </c>
      <c r="B2693" s="1" t="s">
        <v>41</v>
      </c>
      <c r="C2693" s="1" t="s">
        <v>15</v>
      </c>
      <c r="D2693" s="1" t="s">
        <v>2469</v>
      </c>
      <c r="E2693" s="1" t="s">
        <v>10</v>
      </c>
      <c r="F2693" s="1" t="s">
        <v>741</v>
      </c>
      <c r="G2693" s="1" t="s">
        <v>238</v>
      </c>
      <c r="H2693" s="1" t="s">
        <v>239</v>
      </c>
      <c r="I2693" s="16"/>
      <c r="J2693" s="16"/>
      <c r="K2693" s="16"/>
      <c r="L2693" s="16"/>
      <c r="M2693" s="16"/>
      <c r="N2693" s="16"/>
      <c r="O2693" s="16"/>
      <c r="P2693" s="16"/>
      <c r="Q2693" s="16"/>
      <c r="R2693" s="16"/>
      <c r="S2693" s="16"/>
      <c r="T2693" s="16"/>
      <c r="U2693" s="16"/>
      <c r="V2693" s="1" t="s">
        <v>3188</v>
      </c>
      <c r="W2693" s="1" t="s">
        <v>2551</v>
      </c>
      <c r="X2693" s="5" t="s">
        <v>3201</v>
      </c>
      <c r="Y2693" s="5" t="s">
        <v>2737</v>
      </c>
      <c r="Z2693" s="5" t="s">
        <v>2738</v>
      </c>
      <c r="AA2693" s="5"/>
    </row>
    <row r="2694" spans="1:27" ht="12" customHeight="1" x14ac:dyDescent="0.15">
      <c r="A2694" s="1" t="s">
        <v>729</v>
      </c>
      <c r="B2694" s="1" t="s">
        <v>41</v>
      </c>
      <c r="C2694" s="1" t="s">
        <v>17</v>
      </c>
      <c r="D2694" s="1" t="s">
        <v>2469</v>
      </c>
      <c r="E2694" s="1" t="s">
        <v>10</v>
      </c>
      <c r="F2694" s="1" t="s">
        <v>741</v>
      </c>
      <c r="G2694" s="1" t="s">
        <v>731</v>
      </c>
      <c r="H2694" s="1" t="s">
        <v>235</v>
      </c>
      <c r="I2694" s="16"/>
      <c r="J2694" s="16"/>
      <c r="K2694" s="16"/>
      <c r="L2694" s="16"/>
      <c r="M2694" s="16"/>
      <c r="N2694" s="16"/>
      <c r="O2694" s="16"/>
      <c r="P2694" s="16"/>
      <c r="Q2694" s="16"/>
      <c r="R2694" s="16"/>
      <c r="S2694" s="16"/>
      <c r="T2694" s="16"/>
      <c r="U2694" s="16"/>
      <c r="V2694" s="1" t="s">
        <v>3188</v>
      </c>
      <c r="W2694" s="1" t="s">
        <v>2551</v>
      </c>
      <c r="X2694" s="5" t="s">
        <v>3201</v>
      </c>
      <c r="Y2694" s="5" t="s">
        <v>3190</v>
      </c>
      <c r="Z2694" s="5" t="s">
        <v>2734</v>
      </c>
      <c r="AA2694" s="5"/>
    </row>
    <row r="2695" spans="1:27" ht="12" customHeight="1" x14ac:dyDescent="0.15">
      <c r="A2695" s="1" t="s">
        <v>729</v>
      </c>
      <c r="B2695" s="1" t="s">
        <v>41</v>
      </c>
      <c r="C2695" s="1" t="s">
        <v>19</v>
      </c>
      <c r="D2695" s="1" t="s">
        <v>2469</v>
      </c>
      <c r="E2695" s="1" t="s">
        <v>10</v>
      </c>
      <c r="F2695" s="1" t="s">
        <v>741</v>
      </c>
      <c r="G2695" s="1" t="s">
        <v>732</v>
      </c>
      <c r="H2695" s="1" t="s">
        <v>235</v>
      </c>
      <c r="I2695" s="16"/>
      <c r="J2695" s="16"/>
      <c r="K2695" s="16"/>
      <c r="L2695" s="16"/>
      <c r="M2695" s="16"/>
      <c r="N2695" s="16"/>
      <c r="O2695" s="16"/>
      <c r="P2695" s="16"/>
      <c r="Q2695" s="16"/>
      <c r="R2695" s="16"/>
      <c r="S2695" s="16"/>
      <c r="T2695" s="16"/>
      <c r="U2695" s="16"/>
      <c r="V2695" s="1" t="s">
        <v>3188</v>
      </c>
      <c r="W2695" s="1" t="s">
        <v>2551</v>
      </c>
      <c r="X2695" s="5" t="s">
        <v>3201</v>
      </c>
      <c r="Y2695" s="5" t="s">
        <v>3192</v>
      </c>
      <c r="Z2695" s="5" t="s">
        <v>2734</v>
      </c>
      <c r="AA2695" s="5"/>
    </row>
    <row r="2696" spans="1:27" ht="12" customHeight="1" x14ac:dyDescent="0.15">
      <c r="A2696" s="1" t="s">
        <v>729</v>
      </c>
      <c r="B2696" s="1" t="s">
        <v>41</v>
      </c>
      <c r="C2696" s="1" t="s">
        <v>21</v>
      </c>
      <c r="D2696" s="1" t="s">
        <v>2469</v>
      </c>
      <c r="E2696" s="1" t="s">
        <v>10</v>
      </c>
      <c r="F2696" s="1" t="s">
        <v>741</v>
      </c>
      <c r="G2696" s="1" t="s">
        <v>242</v>
      </c>
      <c r="H2696" s="1" t="s">
        <v>235</v>
      </c>
      <c r="I2696" s="16"/>
      <c r="J2696" s="16"/>
      <c r="K2696" s="16"/>
      <c r="L2696" s="16"/>
      <c r="M2696" s="16"/>
      <c r="N2696" s="16"/>
      <c r="O2696" s="16"/>
      <c r="P2696" s="16"/>
      <c r="Q2696" s="16"/>
      <c r="R2696" s="16"/>
      <c r="S2696" s="16"/>
      <c r="T2696" s="16"/>
      <c r="U2696" s="16"/>
      <c r="V2696" s="1" t="s">
        <v>3188</v>
      </c>
      <c r="W2696" s="1" t="s">
        <v>2551</v>
      </c>
      <c r="X2696" s="5" t="s">
        <v>3201</v>
      </c>
      <c r="Y2696" s="5" t="s">
        <v>2557</v>
      </c>
      <c r="Z2696" s="5" t="s">
        <v>2734</v>
      </c>
      <c r="AA2696" s="5"/>
    </row>
    <row r="2697" spans="1:27" ht="12" customHeight="1" x14ac:dyDescent="0.15">
      <c r="A2697" s="1" t="s">
        <v>729</v>
      </c>
      <c r="B2697" s="1" t="s">
        <v>41</v>
      </c>
      <c r="C2697" s="1" t="s">
        <v>23</v>
      </c>
      <c r="D2697" s="1" t="s">
        <v>2469</v>
      </c>
      <c r="E2697" s="1" t="s">
        <v>10</v>
      </c>
      <c r="F2697" s="1" t="s">
        <v>741</v>
      </c>
      <c r="G2697" s="1" t="s">
        <v>245</v>
      </c>
      <c r="H2697" s="1" t="s">
        <v>239</v>
      </c>
      <c r="I2697" s="16"/>
      <c r="J2697" s="16"/>
      <c r="K2697" s="16"/>
      <c r="L2697" s="16"/>
      <c r="M2697" s="16"/>
      <c r="N2697" s="16"/>
      <c r="O2697" s="16"/>
      <c r="P2697" s="16"/>
      <c r="Q2697" s="16"/>
      <c r="R2697" s="16"/>
      <c r="S2697" s="16"/>
      <c r="T2697" s="16"/>
      <c r="U2697" s="16"/>
      <c r="V2697" s="1" t="s">
        <v>3188</v>
      </c>
      <c r="W2697" s="1" t="s">
        <v>2551</v>
      </c>
      <c r="X2697" s="5" t="s">
        <v>3201</v>
      </c>
      <c r="Y2697" s="5" t="s">
        <v>2740</v>
      </c>
      <c r="Z2697" s="5" t="s">
        <v>2738</v>
      </c>
      <c r="AA2697" s="5"/>
    </row>
    <row r="2698" spans="1:27" ht="12" customHeight="1" x14ac:dyDescent="0.15">
      <c r="A2698" s="1" t="s">
        <v>729</v>
      </c>
      <c r="B2698" s="1" t="s">
        <v>41</v>
      </c>
      <c r="C2698" s="1" t="s">
        <v>77</v>
      </c>
      <c r="D2698" s="1" t="s">
        <v>2469</v>
      </c>
      <c r="E2698" s="1" t="s">
        <v>10</v>
      </c>
      <c r="F2698" s="1" t="s">
        <v>741</v>
      </c>
      <c r="G2698" s="1" t="s">
        <v>22</v>
      </c>
      <c r="H2698" s="1" t="s">
        <v>235</v>
      </c>
      <c r="I2698" s="16"/>
      <c r="J2698" s="16"/>
      <c r="K2698" s="16"/>
      <c r="L2698" s="16"/>
      <c r="M2698" s="16"/>
      <c r="N2698" s="16"/>
      <c r="O2698" s="16"/>
      <c r="P2698" s="16"/>
      <c r="Q2698" s="16"/>
      <c r="R2698" s="16"/>
      <c r="S2698" s="16"/>
      <c r="T2698" s="16"/>
      <c r="U2698" s="16"/>
      <c r="V2698" s="1" t="s">
        <v>3188</v>
      </c>
      <c r="W2698" s="1" t="s">
        <v>2551</v>
      </c>
      <c r="X2698" s="5" t="s">
        <v>3201</v>
      </c>
      <c r="Y2698" s="5" t="s">
        <v>2564</v>
      </c>
      <c r="Z2698" s="5" t="s">
        <v>2734</v>
      </c>
      <c r="AA2698" s="5"/>
    </row>
    <row r="2699" spans="1:27" ht="12" customHeight="1" x14ac:dyDescent="0.15">
      <c r="A2699" s="1" t="s">
        <v>729</v>
      </c>
      <c r="B2699" s="1" t="s">
        <v>41</v>
      </c>
      <c r="C2699" s="1" t="s">
        <v>244</v>
      </c>
      <c r="D2699" s="1" t="s">
        <v>2469</v>
      </c>
      <c r="E2699" s="1" t="s">
        <v>10</v>
      </c>
      <c r="F2699" s="1" t="s">
        <v>741</v>
      </c>
      <c r="G2699" s="1" t="s">
        <v>249</v>
      </c>
      <c r="H2699" s="1" t="s">
        <v>235</v>
      </c>
      <c r="I2699" s="16"/>
      <c r="J2699" s="16"/>
      <c r="K2699" s="16"/>
      <c r="L2699" s="16"/>
      <c r="M2699" s="16"/>
      <c r="N2699" s="16"/>
      <c r="O2699" s="16"/>
      <c r="P2699" s="16"/>
      <c r="Q2699" s="16"/>
      <c r="R2699" s="16"/>
      <c r="S2699" s="16"/>
      <c r="T2699" s="16"/>
      <c r="U2699" s="16"/>
      <c r="V2699" s="1" t="s">
        <v>3188</v>
      </c>
      <c r="W2699" s="1" t="s">
        <v>2551</v>
      </c>
      <c r="X2699" s="5" t="s">
        <v>3201</v>
      </c>
      <c r="Y2699" s="5" t="s">
        <v>2559</v>
      </c>
      <c r="Z2699" s="5" t="s">
        <v>2734</v>
      </c>
      <c r="AA2699" s="5"/>
    </row>
    <row r="2700" spans="1:27" ht="12" customHeight="1" x14ac:dyDescent="0.15">
      <c r="A2700" s="1" t="s">
        <v>729</v>
      </c>
      <c r="B2700" s="1" t="s">
        <v>43</v>
      </c>
      <c r="C2700" s="1" t="s">
        <v>9</v>
      </c>
      <c r="D2700" s="1" t="s">
        <v>2469</v>
      </c>
      <c r="E2700" s="1" t="s">
        <v>10</v>
      </c>
      <c r="F2700" s="1" t="s">
        <v>742</v>
      </c>
      <c r="G2700" s="1" t="s">
        <v>234</v>
      </c>
      <c r="H2700" s="1" t="s">
        <v>235</v>
      </c>
      <c r="I2700" s="16"/>
      <c r="J2700" s="16"/>
      <c r="K2700" s="16"/>
      <c r="L2700" s="16"/>
      <c r="M2700" s="16"/>
      <c r="N2700" s="16"/>
      <c r="O2700" s="16"/>
      <c r="P2700" s="16"/>
      <c r="Q2700" s="16"/>
      <c r="R2700" s="16"/>
      <c r="S2700" s="16"/>
      <c r="T2700" s="16"/>
      <c r="U2700" s="16"/>
      <c r="V2700" s="1" t="s">
        <v>3188</v>
      </c>
      <c r="W2700" s="1" t="s">
        <v>2551</v>
      </c>
      <c r="X2700" s="5" t="s">
        <v>3202</v>
      </c>
      <c r="Y2700" s="5" t="s">
        <v>2553</v>
      </c>
      <c r="Z2700" s="5" t="s">
        <v>2734</v>
      </c>
      <c r="AA2700" s="5"/>
    </row>
    <row r="2701" spans="1:27" ht="12" customHeight="1" x14ac:dyDescent="0.15">
      <c r="A2701" s="1" t="s">
        <v>729</v>
      </c>
      <c r="B2701" s="1" t="s">
        <v>43</v>
      </c>
      <c r="C2701" s="1" t="s">
        <v>15</v>
      </c>
      <c r="D2701" s="1" t="s">
        <v>2469</v>
      </c>
      <c r="E2701" s="1" t="s">
        <v>10</v>
      </c>
      <c r="F2701" s="1" t="s">
        <v>742</v>
      </c>
      <c r="G2701" s="1" t="s">
        <v>238</v>
      </c>
      <c r="H2701" s="1" t="s">
        <v>239</v>
      </c>
      <c r="I2701" s="16"/>
      <c r="J2701" s="16"/>
      <c r="K2701" s="16"/>
      <c r="L2701" s="16"/>
      <c r="M2701" s="16"/>
      <c r="N2701" s="16"/>
      <c r="O2701" s="16"/>
      <c r="P2701" s="16"/>
      <c r="Q2701" s="16"/>
      <c r="R2701" s="16"/>
      <c r="S2701" s="16"/>
      <c r="T2701" s="16"/>
      <c r="U2701" s="16"/>
      <c r="V2701" s="1" t="s">
        <v>3188</v>
      </c>
      <c r="W2701" s="1" t="s">
        <v>2551</v>
      </c>
      <c r="X2701" s="5" t="s">
        <v>3202</v>
      </c>
      <c r="Y2701" s="5" t="s">
        <v>2737</v>
      </c>
      <c r="Z2701" s="5" t="s">
        <v>2738</v>
      </c>
      <c r="AA2701" s="5"/>
    </row>
    <row r="2702" spans="1:27" ht="12" customHeight="1" x14ac:dyDescent="0.15">
      <c r="A2702" s="1" t="s">
        <v>729</v>
      </c>
      <c r="B2702" s="1" t="s">
        <v>43</v>
      </c>
      <c r="C2702" s="1" t="s">
        <v>17</v>
      </c>
      <c r="D2702" s="1" t="s">
        <v>2469</v>
      </c>
      <c r="E2702" s="1" t="s">
        <v>10</v>
      </c>
      <c r="F2702" s="1" t="s">
        <v>742</v>
      </c>
      <c r="G2702" s="1" t="s">
        <v>731</v>
      </c>
      <c r="H2702" s="1" t="s">
        <v>235</v>
      </c>
      <c r="I2702" s="16"/>
      <c r="J2702" s="16"/>
      <c r="K2702" s="16"/>
      <c r="L2702" s="16"/>
      <c r="M2702" s="16"/>
      <c r="N2702" s="16"/>
      <c r="O2702" s="16"/>
      <c r="P2702" s="16"/>
      <c r="Q2702" s="16"/>
      <c r="R2702" s="16"/>
      <c r="S2702" s="16"/>
      <c r="T2702" s="16"/>
      <c r="U2702" s="16"/>
      <c r="V2702" s="1" t="s">
        <v>3188</v>
      </c>
      <c r="W2702" s="1" t="s">
        <v>2551</v>
      </c>
      <c r="X2702" s="5" t="s">
        <v>3202</v>
      </c>
      <c r="Y2702" s="5" t="s">
        <v>3190</v>
      </c>
      <c r="Z2702" s="5" t="s">
        <v>2734</v>
      </c>
      <c r="AA2702" s="5"/>
    </row>
    <row r="2703" spans="1:27" ht="12" customHeight="1" x14ac:dyDescent="0.15">
      <c r="A2703" s="1" t="s">
        <v>729</v>
      </c>
      <c r="B2703" s="1" t="s">
        <v>43</v>
      </c>
      <c r="C2703" s="1" t="s">
        <v>19</v>
      </c>
      <c r="D2703" s="1" t="s">
        <v>2469</v>
      </c>
      <c r="E2703" s="1" t="s">
        <v>10</v>
      </c>
      <c r="F2703" s="1" t="s">
        <v>742</v>
      </c>
      <c r="G2703" s="1" t="s">
        <v>732</v>
      </c>
      <c r="H2703" s="1" t="s">
        <v>235</v>
      </c>
      <c r="I2703" s="16"/>
      <c r="J2703" s="16"/>
      <c r="K2703" s="16"/>
      <c r="L2703" s="16"/>
      <c r="M2703" s="16"/>
      <c r="N2703" s="16"/>
      <c r="O2703" s="16"/>
      <c r="P2703" s="16"/>
      <c r="Q2703" s="16"/>
      <c r="R2703" s="16"/>
      <c r="S2703" s="16"/>
      <c r="T2703" s="16"/>
      <c r="U2703" s="16"/>
      <c r="V2703" s="1" t="s">
        <v>3188</v>
      </c>
      <c r="W2703" s="1" t="s">
        <v>2551</v>
      </c>
      <c r="X2703" s="5" t="s">
        <v>3202</v>
      </c>
      <c r="Y2703" s="5" t="s">
        <v>3192</v>
      </c>
      <c r="Z2703" s="5" t="s">
        <v>2734</v>
      </c>
      <c r="AA2703" s="5"/>
    </row>
    <row r="2704" spans="1:27" ht="12" customHeight="1" x14ac:dyDescent="0.15">
      <c r="A2704" s="1" t="s">
        <v>729</v>
      </c>
      <c r="B2704" s="1" t="s">
        <v>43</v>
      </c>
      <c r="C2704" s="1" t="s">
        <v>21</v>
      </c>
      <c r="D2704" s="1" t="s">
        <v>2469</v>
      </c>
      <c r="E2704" s="1" t="s">
        <v>10</v>
      </c>
      <c r="F2704" s="1" t="s">
        <v>742</v>
      </c>
      <c r="G2704" s="1" t="s">
        <v>242</v>
      </c>
      <c r="H2704" s="1" t="s">
        <v>235</v>
      </c>
      <c r="I2704" s="16"/>
      <c r="J2704" s="16"/>
      <c r="K2704" s="16"/>
      <c r="L2704" s="16"/>
      <c r="M2704" s="16"/>
      <c r="N2704" s="16"/>
      <c r="O2704" s="16"/>
      <c r="P2704" s="16"/>
      <c r="Q2704" s="16"/>
      <c r="R2704" s="16"/>
      <c r="S2704" s="16"/>
      <c r="T2704" s="16"/>
      <c r="U2704" s="16"/>
      <c r="V2704" s="1" t="s">
        <v>3188</v>
      </c>
      <c r="W2704" s="1" t="s">
        <v>2551</v>
      </c>
      <c r="X2704" s="5" t="s">
        <v>3202</v>
      </c>
      <c r="Y2704" s="5" t="s">
        <v>2557</v>
      </c>
      <c r="Z2704" s="5" t="s">
        <v>2734</v>
      </c>
      <c r="AA2704" s="5"/>
    </row>
    <row r="2705" spans="1:27" ht="12" customHeight="1" x14ac:dyDescent="0.15">
      <c r="A2705" s="1" t="s">
        <v>729</v>
      </c>
      <c r="B2705" s="1" t="s">
        <v>43</v>
      </c>
      <c r="C2705" s="1" t="s">
        <v>23</v>
      </c>
      <c r="D2705" s="1" t="s">
        <v>2469</v>
      </c>
      <c r="E2705" s="1" t="s">
        <v>10</v>
      </c>
      <c r="F2705" s="1" t="s">
        <v>742</v>
      </c>
      <c r="G2705" s="1" t="s">
        <v>245</v>
      </c>
      <c r="H2705" s="1" t="s">
        <v>239</v>
      </c>
      <c r="I2705" s="16"/>
      <c r="J2705" s="16"/>
      <c r="K2705" s="16"/>
      <c r="L2705" s="16"/>
      <c r="M2705" s="16"/>
      <c r="N2705" s="16"/>
      <c r="O2705" s="16"/>
      <c r="P2705" s="16"/>
      <c r="Q2705" s="16"/>
      <c r="R2705" s="16"/>
      <c r="S2705" s="16"/>
      <c r="T2705" s="16"/>
      <c r="U2705" s="16"/>
      <c r="V2705" s="1" t="s">
        <v>3188</v>
      </c>
      <c r="W2705" s="1" t="s">
        <v>2551</v>
      </c>
      <c r="X2705" s="5" t="s">
        <v>3202</v>
      </c>
      <c r="Y2705" s="5" t="s">
        <v>2740</v>
      </c>
      <c r="Z2705" s="5" t="s">
        <v>2738</v>
      </c>
      <c r="AA2705" s="5"/>
    </row>
    <row r="2706" spans="1:27" ht="12" customHeight="1" x14ac:dyDescent="0.15">
      <c r="A2706" s="1" t="s">
        <v>729</v>
      </c>
      <c r="B2706" s="1" t="s">
        <v>43</v>
      </c>
      <c r="C2706" s="1" t="s">
        <v>77</v>
      </c>
      <c r="D2706" s="1" t="s">
        <v>2469</v>
      </c>
      <c r="E2706" s="1" t="s">
        <v>10</v>
      </c>
      <c r="F2706" s="1" t="s">
        <v>742</v>
      </c>
      <c r="G2706" s="1" t="s">
        <v>22</v>
      </c>
      <c r="H2706" s="1" t="s">
        <v>235</v>
      </c>
      <c r="I2706" s="16"/>
      <c r="J2706" s="16"/>
      <c r="K2706" s="16"/>
      <c r="L2706" s="16"/>
      <c r="M2706" s="16"/>
      <c r="N2706" s="16"/>
      <c r="O2706" s="16"/>
      <c r="P2706" s="16"/>
      <c r="Q2706" s="16"/>
      <c r="R2706" s="16"/>
      <c r="S2706" s="16"/>
      <c r="T2706" s="16"/>
      <c r="U2706" s="16"/>
      <c r="V2706" s="1" t="s">
        <v>3188</v>
      </c>
      <c r="W2706" s="1" t="s">
        <v>2551</v>
      </c>
      <c r="X2706" s="5" t="s">
        <v>3202</v>
      </c>
      <c r="Y2706" s="5" t="s">
        <v>2564</v>
      </c>
      <c r="Z2706" s="5" t="s">
        <v>2734</v>
      </c>
      <c r="AA2706" s="5"/>
    </row>
    <row r="2707" spans="1:27" ht="12" customHeight="1" x14ac:dyDescent="0.15">
      <c r="A2707" s="1" t="s">
        <v>729</v>
      </c>
      <c r="B2707" s="1" t="s">
        <v>43</v>
      </c>
      <c r="C2707" s="1" t="s">
        <v>244</v>
      </c>
      <c r="D2707" s="1" t="s">
        <v>2469</v>
      </c>
      <c r="E2707" s="1" t="s">
        <v>10</v>
      </c>
      <c r="F2707" s="1" t="s">
        <v>742</v>
      </c>
      <c r="G2707" s="1" t="s">
        <v>249</v>
      </c>
      <c r="H2707" s="1" t="s">
        <v>235</v>
      </c>
      <c r="I2707" s="16"/>
      <c r="J2707" s="16"/>
      <c r="K2707" s="16"/>
      <c r="L2707" s="16"/>
      <c r="M2707" s="16"/>
      <c r="N2707" s="16"/>
      <c r="O2707" s="16"/>
      <c r="P2707" s="16"/>
      <c r="Q2707" s="16"/>
      <c r="R2707" s="16"/>
      <c r="S2707" s="16"/>
      <c r="T2707" s="16"/>
      <c r="U2707" s="16"/>
      <c r="V2707" s="1" t="s">
        <v>3188</v>
      </c>
      <c r="W2707" s="1" t="s">
        <v>2551</v>
      </c>
      <c r="X2707" s="5" t="s">
        <v>3202</v>
      </c>
      <c r="Y2707" s="5" t="s">
        <v>2559</v>
      </c>
      <c r="Z2707" s="5" t="s">
        <v>2734</v>
      </c>
      <c r="AA2707" s="5"/>
    </row>
    <row r="2708" spans="1:27" ht="12" customHeight="1" x14ac:dyDescent="0.15">
      <c r="A2708" s="1" t="s">
        <v>729</v>
      </c>
      <c r="B2708" s="1" t="s">
        <v>45</v>
      </c>
      <c r="C2708" s="1" t="s">
        <v>9</v>
      </c>
      <c r="D2708" s="1" t="s">
        <v>2469</v>
      </c>
      <c r="E2708" s="1" t="s">
        <v>10</v>
      </c>
      <c r="F2708" s="1" t="s">
        <v>743</v>
      </c>
      <c r="G2708" s="1" t="s">
        <v>234</v>
      </c>
      <c r="H2708" s="1" t="s">
        <v>394</v>
      </c>
      <c r="I2708" s="16"/>
      <c r="J2708" s="16"/>
      <c r="K2708" s="16"/>
      <c r="L2708" s="16"/>
      <c r="M2708" s="16"/>
      <c r="N2708" s="16"/>
      <c r="O2708" s="16"/>
      <c r="P2708" s="16"/>
      <c r="Q2708" s="16"/>
      <c r="R2708" s="16"/>
      <c r="S2708" s="16"/>
      <c r="T2708" s="16"/>
      <c r="U2708" s="16"/>
      <c r="V2708" s="1" t="s">
        <v>3188</v>
      </c>
      <c r="W2708" s="1" t="s">
        <v>2551</v>
      </c>
      <c r="X2708" s="5" t="s">
        <v>3203</v>
      </c>
      <c r="Y2708" s="5" t="s">
        <v>2553</v>
      </c>
      <c r="Z2708" s="5" t="s">
        <v>2734</v>
      </c>
      <c r="AA2708" s="5"/>
    </row>
    <row r="2709" spans="1:27" ht="12" customHeight="1" x14ac:dyDescent="0.15">
      <c r="A2709" s="1" t="s">
        <v>729</v>
      </c>
      <c r="B2709" s="1" t="s">
        <v>45</v>
      </c>
      <c r="C2709" s="1" t="s">
        <v>15</v>
      </c>
      <c r="D2709" s="1" t="s">
        <v>2469</v>
      </c>
      <c r="E2709" s="1" t="s">
        <v>10</v>
      </c>
      <c r="F2709" s="1" t="s">
        <v>743</v>
      </c>
      <c r="G2709" s="1" t="s">
        <v>238</v>
      </c>
      <c r="H2709" s="1" t="s">
        <v>239</v>
      </c>
      <c r="I2709" s="16"/>
      <c r="J2709" s="16"/>
      <c r="K2709" s="16"/>
      <c r="L2709" s="16"/>
      <c r="M2709" s="16"/>
      <c r="N2709" s="16"/>
      <c r="O2709" s="16"/>
      <c r="P2709" s="16"/>
      <c r="Q2709" s="16"/>
      <c r="R2709" s="16"/>
      <c r="S2709" s="16"/>
      <c r="T2709" s="16"/>
      <c r="U2709" s="16"/>
      <c r="V2709" s="1" t="s">
        <v>3188</v>
      </c>
      <c r="W2709" s="1" t="s">
        <v>2551</v>
      </c>
      <c r="X2709" s="5" t="s">
        <v>3203</v>
      </c>
      <c r="Y2709" s="5" t="s">
        <v>2737</v>
      </c>
      <c r="Z2709" s="5" t="s">
        <v>2738</v>
      </c>
      <c r="AA2709" s="5"/>
    </row>
    <row r="2710" spans="1:27" ht="12" customHeight="1" x14ac:dyDescent="0.15">
      <c r="A2710" s="1" t="s">
        <v>729</v>
      </c>
      <c r="B2710" s="1" t="s">
        <v>45</v>
      </c>
      <c r="C2710" s="1" t="s">
        <v>17</v>
      </c>
      <c r="D2710" s="1" t="s">
        <v>2469</v>
      </c>
      <c r="E2710" s="1" t="s">
        <v>10</v>
      </c>
      <c r="F2710" s="1" t="s">
        <v>743</v>
      </c>
      <c r="G2710" s="1" t="s">
        <v>731</v>
      </c>
      <c r="H2710" s="1" t="s">
        <v>394</v>
      </c>
      <c r="I2710" s="16"/>
      <c r="J2710" s="16"/>
      <c r="K2710" s="16"/>
      <c r="L2710" s="16"/>
      <c r="M2710" s="16"/>
      <c r="N2710" s="16"/>
      <c r="O2710" s="16"/>
      <c r="P2710" s="16"/>
      <c r="Q2710" s="16"/>
      <c r="R2710" s="16"/>
      <c r="S2710" s="16"/>
      <c r="T2710" s="16"/>
      <c r="U2710" s="16"/>
      <c r="V2710" s="1" t="s">
        <v>3188</v>
      </c>
      <c r="W2710" s="1" t="s">
        <v>2551</v>
      </c>
      <c r="X2710" s="5" t="s">
        <v>3203</v>
      </c>
      <c r="Y2710" s="5" t="s">
        <v>3190</v>
      </c>
      <c r="Z2710" s="5" t="s">
        <v>2734</v>
      </c>
      <c r="AA2710" s="5"/>
    </row>
    <row r="2711" spans="1:27" ht="12" customHeight="1" x14ac:dyDescent="0.15">
      <c r="A2711" s="1" t="s">
        <v>729</v>
      </c>
      <c r="B2711" s="1" t="s">
        <v>45</v>
      </c>
      <c r="C2711" s="1" t="s">
        <v>19</v>
      </c>
      <c r="D2711" s="1" t="s">
        <v>2469</v>
      </c>
      <c r="E2711" s="1" t="s">
        <v>10</v>
      </c>
      <c r="F2711" s="1" t="s">
        <v>743</v>
      </c>
      <c r="G2711" s="1" t="s">
        <v>732</v>
      </c>
      <c r="H2711" s="1" t="s">
        <v>394</v>
      </c>
      <c r="I2711" s="16"/>
      <c r="J2711" s="16"/>
      <c r="K2711" s="16"/>
      <c r="L2711" s="16"/>
      <c r="M2711" s="16"/>
      <c r="N2711" s="16"/>
      <c r="O2711" s="16"/>
      <c r="P2711" s="16"/>
      <c r="Q2711" s="16"/>
      <c r="R2711" s="16"/>
      <c r="S2711" s="16"/>
      <c r="T2711" s="16"/>
      <c r="U2711" s="16"/>
      <c r="V2711" s="1" t="s">
        <v>3188</v>
      </c>
      <c r="W2711" s="1" t="s">
        <v>2551</v>
      </c>
      <c r="X2711" s="5" t="s">
        <v>3203</v>
      </c>
      <c r="Y2711" s="5" t="s">
        <v>3192</v>
      </c>
      <c r="Z2711" s="5" t="s">
        <v>2734</v>
      </c>
      <c r="AA2711" s="5"/>
    </row>
    <row r="2712" spans="1:27" ht="12" customHeight="1" x14ac:dyDescent="0.15">
      <c r="A2712" s="1" t="s">
        <v>729</v>
      </c>
      <c r="B2712" s="1" t="s">
        <v>45</v>
      </c>
      <c r="C2712" s="1" t="s">
        <v>21</v>
      </c>
      <c r="D2712" s="1" t="s">
        <v>2469</v>
      </c>
      <c r="E2712" s="1" t="s">
        <v>10</v>
      </c>
      <c r="F2712" s="1" t="s">
        <v>743</v>
      </c>
      <c r="G2712" s="1" t="s">
        <v>242</v>
      </c>
      <c r="H2712" s="1" t="s">
        <v>394</v>
      </c>
      <c r="I2712" s="16"/>
      <c r="J2712" s="16"/>
      <c r="K2712" s="16"/>
      <c r="L2712" s="16"/>
      <c r="M2712" s="16"/>
      <c r="N2712" s="16"/>
      <c r="O2712" s="16"/>
      <c r="P2712" s="16"/>
      <c r="Q2712" s="16"/>
      <c r="R2712" s="16"/>
      <c r="S2712" s="16"/>
      <c r="T2712" s="16"/>
      <c r="U2712" s="16"/>
      <c r="V2712" s="1" t="s">
        <v>3188</v>
      </c>
      <c r="W2712" s="1" t="s">
        <v>2551</v>
      </c>
      <c r="X2712" s="5" t="s">
        <v>3203</v>
      </c>
      <c r="Y2712" s="5" t="s">
        <v>2557</v>
      </c>
      <c r="Z2712" s="5" t="s">
        <v>2734</v>
      </c>
      <c r="AA2712" s="5"/>
    </row>
    <row r="2713" spans="1:27" ht="12" customHeight="1" x14ac:dyDescent="0.15">
      <c r="A2713" s="1" t="s">
        <v>729</v>
      </c>
      <c r="B2713" s="1" t="s">
        <v>45</v>
      </c>
      <c r="C2713" s="1" t="s">
        <v>23</v>
      </c>
      <c r="D2713" s="1" t="s">
        <v>2469</v>
      </c>
      <c r="E2713" s="1" t="s">
        <v>10</v>
      </c>
      <c r="F2713" s="1" t="s">
        <v>743</v>
      </c>
      <c r="G2713" s="1" t="s">
        <v>245</v>
      </c>
      <c r="H2713" s="1" t="s">
        <v>239</v>
      </c>
      <c r="I2713" s="16"/>
      <c r="J2713" s="16"/>
      <c r="K2713" s="16"/>
      <c r="L2713" s="16"/>
      <c r="M2713" s="16"/>
      <c r="N2713" s="16"/>
      <c r="O2713" s="16"/>
      <c r="P2713" s="16"/>
      <c r="Q2713" s="16"/>
      <c r="R2713" s="16"/>
      <c r="S2713" s="16"/>
      <c r="T2713" s="16"/>
      <c r="U2713" s="16"/>
      <c r="V2713" s="1" t="s">
        <v>3188</v>
      </c>
      <c r="W2713" s="1" t="s">
        <v>2551</v>
      </c>
      <c r="X2713" s="5" t="s">
        <v>3203</v>
      </c>
      <c r="Y2713" s="5" t="s">
        <v>2740</v>
      </c>
      <c r="Z2713" s="5" t="s">
        <v>2738</v>
      </c>
      <c r="AA2713" s="5"/>
    </row>
    <row r="2714" spans="1:27" ht="12" customHeight="1" x14ac:dyDescent="0.15">
      <c r="A2714" s="1" t="s">
        <v>729</v>
      </c>
      <c r="B2714" s="1" t="s">
        <v>45</v>
      </c>
      <c r="C2714" s="1" t="s">
        <v>77</v>
      </c>
      <c r="D2714" s="1" t="s">
        <v>2469</v>
      </c>
      <c r="E2714" s="1" t="s">
        <v>10</v>
      </c>
      <c r="F2714" s="1" t="s">
        <v>743</v>
      </c>
      <c r="G2714" s="1" t="s">
        <v>22</v>
      </c>
      <c r="H2714" s="1" t="s">
        <v>394</v>
      </c>
      <c r="I2714" s="16"/>
      <c r="J2714" s="16"/>
      <c r="K2714" s="16"/>
      <c r="L2714" s="16"/>
      <c r="M2714" s="16"/>
      <c r="N2714" s="16"/>
      <c r="O2714" s="16"/>
      <c r="P2714" s="16"/>
      <c r="Q2714" s="16"/>
      <c r="R2714" s="16"/>
      <c r="S2714" s="16"/>
      <c r="T2714" s="16"/>
      <c r="U2714" s="16"/>
      <c r="V2714" s="1" t="s">
        <v>3188</v>
      </c>
      <c r="W2714" s="1" t="s">
        <v>2551</v>
      </c>
      <c r="X2714" s="5" t="s">
        <v>3203</v>
      </c>
      <c r="Y2714" s="5" t="s">
        <v>2564</v>
      </c>
      <c r="Z2714" s="5" t="s">
        <v>2734</v>
      </c>
      <c r="AA2714" s="5"/>
    </row>
    <row r="2715" spans="1:27" ht="12" customHeight="1" x14ac:dyDescent="0.15">
      <c r="A2715" s="1" t="s">
        <v>729</v>
      </c>
      <c r="B2715" s="1" t="s">
        <v>45</v>
      </c>
      <c r="C2715" s="1" t="s">
        <v>244</v>
      </c>
      <c r="D2715" s="1" t="s">
        <v>2469</v>
      </c>
      <c r="E2715" s="1" t="s">
        <v>10</v>
      </c>
      <c r="F2715" s="1" t="s">
        <v>743</v>
      </c>
      <c r="G2715" s="1" t="s">
        <v>249</v>
      </c>
      <c r="H2715" s="1" t="s">
        <v>394</v>
      </c>
      <c r="I2715" s="16"/>
      <c r="J2715" s="16"/>
      <c r="K2715" s="16"/>
      <c r="L2715" s="16"/>
      <c r="M2715" s="16"/>
      <c r="N2715" s="16"/>
      <c r="O2715" s="16"/>
      <c r="P2715" s="16"/>
      <c r="Q2715" s="16"/>
      <c r="R2715" s="16"/>
      <c r="S2715" s="16"/>
      <c r="T2715" s="16"/>
      <c r="U2715" s="16"/>
      <c r="V2715" s="1" t="s">
        <v>3188</v>
      </c>
      <c r="W2715" s="1" t="s">
        <v>2551</v>
      </c>
      <c r="X2715" s="5" t="s">
        <v>3203</v>
      </c>
      <c r="Y2715" s="5" t="s">
        <v>2559</v>
      </c>
      <c r="Z2715" s="5" t="s">
        <v>2734</v>
      </c>
      <c r="AA2715" s="5"/>
    </row>
    <row r="2716" spans="1:27" ht="12" customHeight="1" x14ac:dyDescent="0.15">
      <c r="A2716" s="1" t="s">
        <v>729</v>
      </c>
      <c r="B2716" s="1" t="s">
        <v>47</v>
      </c>
      <c r="C2716" s="1" t="s">
        <v>9</v>
      </c>
      <c r="D2716" s="1" t="s">
        <v>2469</v>
      </c>
      <c r="E2716" s="1" t="s">
        <v>10</v>
      </c>
      <c r="F2716" s="1" t="s">
        <v>744</v>
      </c>
      <c r="G2716" s="1" t="s">
        <v>234</v>
      </c>
      <c r="H2716" s="1" t="s">
        <v>235</v>
      </c>
      <c r="I2716" s="16"/>
      <c r="J2716" s="16"/>
      <c r="K2716" s="16"/>
      <c r="L2716" s="16"/>
      <c r="M2716" s="16"/>
      <c r="N2716" s="16"/>
      <c r="O2716" s="16"/>
      <c r="P2716" s="16"/>
      <c r="Q2716" s="16"/>
      <c r="R2716" s="16"/>
      <c r="S2716" s="16"/>
      <c r="T2716" s="16"/>
      <c r="U2716" s="16"/>
      <c r="V2716" s="1" t="s">
        <v>3188</v>
      </c>
      <c r="W2716" s="1" t="s">
        <v>2551</v>
      </c>
      <c r="X2716" s="5" t="s">
        <v>3204</v>
      </c>
      <c r="Y2716" s="5" t="s">
        <v>2553</v>
      </c>
      <c r="Z2716" s="5" t="s">
        <v>2734</v>
      </c>
      <c r="AA2716" s="5"/>
    </row>
    <row r="2717" spans="1:27" ht="12" customHeight="1" x14ac:dyDescent="0.15">
      <c r="A2717" s="1" t="s">
        <v>729</v>
      </c>
      <c r="B2717" s="1" t="s">
        <v>47</v>
      </c>
      <c r="C2717" s="1" t="s">
        <v>15</v>
      </c>
      <c r="D2717" s="1" t="s">
        <v>2469</v>
      </c>
      <c r="E2717" s="1" t="s">
        <v>10</v>
      </c>
      <c r="F2717" s="1" t="s">
        <v>744</v>
      </c>
      <c r="G2717" s="1" t="s">
        <v>238</v>
      </c>
      <c r="H2717" s="1" t="s">
        <v>239</v>
      </c>
      <c r="I2717" s="16"/>
      <c r="J2717" s="16"/>
      <c r="K2717" s="16"/>
      <c r="L2717" s="16"/>
      <c r="M2717" s="16"/>
      <c r="N2717" s="16"/>
      <c r="O2717" s="16"/>
      <c r="P2717" s="16"/>
      <c r="Q2717" s="16"/>
      <c r="R2717" s="16"/>
      <c r="S2717" s="16"/>
      <c r="T2717" s="16"/>
      <c r="U2717" s="16"/>
      <c r="V2717" s="1" t="s">
        <v>3188</v>
      </c>
      <c r="W2717" s="1" t="s">
        <v>2551</v>
      </c>
      <c r="X2717" s="5" t="s">
        <v>3204</v>
      </c>
      <c r="Y2717" s="5" t="s">
        <v>2737</v>
      </c>
      <c r="Z2717" s="5" t="s">
        <v>2738</v>
      </c>
      <c r="AA2717" s="5"/>
    </row>
    <row r="2718" spans="1:27" ht="12" customHeight="1" x14ac:dyDescent="0.15">
      <c r="A2718" s="1" t="s">
        <v>729</v>
      </c>
      <c r="B2718" s="1" t="s">
        <v>47</v>
      </c>
      <c r="C2718" s="1" t="s">
        <v>17</v>
      </c>
      <c r="D2718" s="1" t="s">
        <v>2469</v>
      </c>
      <c r="E2718" s="1" t="s">
        <v>10</v>
      </c>
      <c r="F2718" s="1" t="s">
        <v>744</v>
      </c>
      <c r="G2718" s="1" t="s">
        <v>731</v>
      </c>
      <c r="H2718" s="1" t="s">
        <v>235</v>
      </c>
      <c r="I2718" s="16"/>
      <c r="J2718" s="16"/>
      <c r="K2718" s="16"/>
      <c r="L2718" s="16"/>
      <c r="M2718" s="16"/>
      <c r="N2718" s="16"/>
      <c r="O2718" s="16"/>
      <c r="P2718" s="16"/>
      <c r="Q2718" s="16"/>
      <c r="R2718" s="16"/>
      <c r="S2718" s="16"/>
      <c r="T2718" s="16"/>
      <c r="U2718" s="16"/>
      <c r="V2718" s="1" t="s">
        <v>3188</v>
      </c>
      <c r="W2718" s="1" t="s">
        <v>2551</v>
      </c>
      <c r="X2718" s="5" t="s">
        <v>3204</v>
      </c>
      <c r="Y2718" s="5" t="s">
        <v>3190</v>
      </c>
      <c r="Z2718" s="5" t="s">
        <v>2734</v>
      </c>
      <c r="AA2718" s="5"/>
    </row>
    <row r="2719" spans="1:27" ht="12" customHeight="1" x14ac:dyDescent="0.15">
      <c r="A2719" s="1" t="s">
        <v>729</v>
      </c>
      <c r="B2719" s="1" t="s">
        <v>47</v>
      </c>
      <c r="C2719" s="1" t="s">
        <v>19</v>
      </c>
      <c r="D2719" s="1" t="s">
        <v>2469</v>
      </c>
      <c r="E2719" s="1" t="s">
        <v>10</v>
      </c>
      <c r="F2719" s="1" t="s">
        <v>744</v>
      </c>
      <c r="G2719" s="1" t="s">
        <v>732</v>
      </c>
      <c r="H2719" s="1" t="s">
        <v>235</v>
      </c>
      <c r="I2719" s="16"/>
      <c r="J2719" s="16"/>
      <c r="K2719" s="16"/>
      <c r="L2719" s="16"/>
      <c r="M2719" s="16"/>
      <c r="N2719" s="16"/>
      <c r="O2719" s="16"/>
      <c r="P2719" s="16"/>
      <c r="Q2719" s="16"/>
      <c r="R2719" s="16"/>
      <c r="S2719" s="16"/>
      <c r="T2719" s="16"/>
      <c r="U2719" s="16"/>
      <c r="V2719" s="1" t="s">
        <v>3188</v>
      </c>
      <c r="W2719" s="1" t="s">
        <v>2551</v>
      </c>
      <c r="X2719" s="5" t="s">
        <v>3204</v>
      </c>
      <c r="Y2719" s="5" t="s">
        <v>3192</v>
      </c>
      <c r="Z2719" s="5" t="s">
        <v>2734</v>
      </c>
      <c r="AA2719" s="5"/>
    </row>
    <row r="2720" spans="1:27" ht="12" customHeight="1" x14ac:dyDescent="0.15">
      <c r="A2720" s="1" t="s">
        <v>729</v>
      </c>
      <c r="B2720" s="1" t="s">
        <v>47</v>
      </c>
      <c r="C2720" s="1" t="s">
        <v>21</v>
      </c>
      <c r="D2720" s="1" t="s">
        <v>2469</v>
      </c>
      <c r="E2720" s="1" t="s">
        <v>10</v>
      </c>
      <c r="F2720" s="1" t="s">
        <v>744</v>
      </c>
      <c r="G2720" s="1" t="s">
        <v>242</v>
      </c>
      <c r="H2720" s="1" t="s">
        <v>235</v>
      </c>
      <c r="I2720" s="16"/>
      <c r="J2720" s="16"/>
      <c r="K2720" s="16"/>
      <c r="L2720" s="16"/>
      <c r="M2720" s="16"/>
      <c r="N2720" s="16"/>
      <c r="O2720" s="16"/>
      <c r="P2720" s="16"/>
      <c r="Q2720" s="16"/>
      <c r="R2720" s="16"/>
      <c r="S2720" s="16"/>
      <c r="T2720" s="16"/>
      <c r="U2720" s="16"/>
      <c r="V2720" s="1" t="s">
        <v>3188</v>
      </c>
      <c r="W2720" s="1" t="s">
        <v>2551</v>
      </c>
      <c r="X2720" s="5" t="s">
        <v>3204</v>
      </c>
      <c r="Y2720" s="5" t="s">
        <v>2557</v>
      </c>
      <c r="Z2720" s="5" t="s">
        <v>2734</v>
      </c>
      <c r="AA2720" s="5"/>
    </row>
    <row r="2721" spans="1:27" ht="12" customHeight="1" x14ac:dyDescent="0.15">
      <c r="A2721" s="1" t="s">
        <v>729</v>
      </c>
      <c r="B2721" s="1" t="s">
        <v>47</v>
      </c>
      <c r="C2721" s="1" t="s">
        <v>23</v>
      </c>
      <c r="D2721" s="1" t="s">
        <v>2469</v>
      </c>
      <c r="E2721" s="1" t="s">
        <v>10</v>
      </c>
      <c r="F2721" s="1" t="s">
        <v>744</v>
      </c>
      <c r="G2721" s="1" t="s">
        <v>245</v>
      </c>
      <c r="H2721" s="1" t="s">
        <v>239</v>
      </c>
      <c r="I2721" s="16"/>
      <c r="J2721" s="16"/>
      <c r="K2721" s="16"/>
      <c r="L2721" s="16"/>
      <c r="M2721" s="16"/>
      <c r="N2721" s="16"/>
      <c r="O2721" s="16"/>
      <c r="P2721" s="16"/>
      <c r="Q2721" s="16"/>
      <c r="R2721" s="16"/>
      <c r="S2721" s="16"/>
      <c r="T2721" s="16"/>
      <c r="U2721" s="16"/>
      <c r="V2721" s="1" t="s">
        <v>3188</v>
      </c>
      <c r="W2721" s="1" t="s">
        <v>2551</v>
      </c>
      <c r="X2721" s="5" t="s">
        <v>3204</v>
      </c>
      <c r="Y2721" s="5" t="s">
        <v>2740</v>
      </c>
      <c r="Z2721" s="5" t="s">
        <v>2738</v>
      </c>
      <c r="AA2721" s="5"/>
    </row>
    <row r="2722" spans="1:27" ht="12" customHeight="1" x14ac:dyDescent="0.15">
      <c r="A2722" s="1" t="s">
        <v>729</v>
      </c>
      <c r="B2722" s="1" t="s">
        <v>47</v>
      </c>
      <c r="C2722" s="1" t="s">
        <v>77</v>
      </c>
      <c r="D2722" s="1" t="s">
        <v>2469</v>
      </c>
      <c r="E2722" s="1" t="s">
        <v>10</v>
      </c>
      <c r="F2722" s="1" t="s">
        <v>744</v>
      </c>
      <c r="G2722" s="1" t="s">
        <v>22</v>
      </c>
      <c r="H2722" s="1" t="s">
        <v>235</v>
      </c>
      <c r="I2722" s="16"/>
      <c r="J2722" s="16"/>
      <c r="K2722" s="16"/>
      <c r="L2722" s="16"/>
      <c r="M2722" s="16"/>
      <c r="N2722" s="16"/>
      <c r="O2722" s="16"/>
      <c r="P2722" s="16"/>
      <c r="Q2722" s="16"/>
      <c r="R2722" s="16"/>
      <c r="S2722" s="16"/>
      <c r="T2722" s="16"/>
      <c r="U2722" s="16"/>
      <c r="V2722" s="1" t="s">
        <v>3188</v>
      </c>
      <c r="W2722" s="1" t="s">
        <v>2551</v>
      </c>
      <c r="X2722" s="5" t="s">
        <v>3204</v>
      </c>
      <c r="Y2722" s="5" t="s">
        <v>2564</v>
      </c>
      <c r="Z2722" s="5" t="s">
        <v>2734</v>
      </c>
      <c r="AA2722" s="5"/>
    </row>
    <row r="2723" spans="1:27" ht="12" customHeight="1" x14ac:dyDescent="0.15">
      <c r="A2723" s="1" t="s">
        <v>729</v>
      </c>
      <c r="B2723" s="1" t="s">
        <v>47</v>
      </c>
      <c r="C2723" s="1" t="s">
        <v>244</v>
      </c>
      <c r="D2723" s="1" t="s">
        <v>2469</v>
      </c>
      <c r="E2723" s="1" t="s">
        <v>10</v>
      </c>
      <c r="F2723" s="1" t="s">
        <v>744</v>
      </c>
      <c r="G2723" s="1" t="s">
        <v>249</v>
      </c>
      <c r="H2723" s="1" t="s">
        <v>235</v>
      </c>
      <c r="I2723" s="16"/>
      <c r="J2723" s="16"/>
      <c r="K2723" s="16"/>
      <c r="L2723" s="16"/>
      <c r="M2723" s="16"/>
      <c r="N2723" s="16"/>
      <c r="O2723" s="16"/>
      <c r="P2723" s="16"/>
      <c r="Q2723" s="16"/>
      <c r="R2723" s="16"/>
      <c r="S2723" s="16"/>
      <c r="T2723" s="16"/>
      <c r="U2723" s="16"/>
      <c r="V2723" s="1" t="s">
        <v>3188</v>
      </c>
      <c r="W2723" s="1" t="s">
        <v>2551</v>
      </c>
      <c r="X2723" s="5" t="s">
        <v>3204</v>
      </c>
      <c r="Y2723" s="5" t="s">
        <v>2559</v>
      </c>
      <c r="Z2723" s="5" t="s">
        <v>2734</v>
      </c>
      <c r="AA2723" s="5"/>
    </row>
    <row r="2724" spans="1:27" ht="12" customHeight="1" x14ac:dyDescent="0.15">
      <c r="A2724" s="1" t="s">
        <v>729</v>
      </c>
      <c r="B2724" s="1" t="s">
        <v>212</v>
      </c>
      <c r="C2724" s="1" t="s">
        <v>9</v>
      </c>
      <c r="D2724" s="1" t="s">
        <v>2469</v>
      </c>
      <c r="E2724" s="1" t="s">
        <v>213</v>
      </c>
      <c r="F2724" s="1" t="s">
        <v>284</v>
      </c>
      <c r="G2724" s="1" t="s">
        <v>215</v>
      </c>
      <c r="H2724" s="1" t="s">
        <v>216</v>
      </c>
      <c r="I2724" s="16"/>
      <c r="J2724" s="16"/>
      <c r="K2724" s="16"/>
      <c r="L2724" s="16"/>
      <c r="M2724" s="16"/>
      <c r="N2724" s="16"/>
      <c r="O2724" s="16"/>
      <c r="P2724" s="16"/>
      <c r="Q2724" s="16"/>
      <c r="R2724" s="16"/>
      <c r="S2724" s="16"/>
      <c r="T2724" s="16"/>
      <c r="U2724" s="16"/>
      <c r="V2724" s="1" t="s">
        <v>3188</v>
      </c>
      <c r="W2724" s="1" t="s">
        <v>2717</v>
      </c>
      <c r="X2724" s="5" t="s">
        <v>3044</v>
      </c>
      <c r="Y2724" s="5" t="s">
        <v>2719</v>
      </c>
      <c r="Z2724" s="5" t="s">
        <v>2720</v>
      </c>
      <c r="AA2724" s="5"/>
    </row>
    <row r="2725" spans="1:27" ht="12" customHeight="1" x14ac:dyDescent="0.15">
      <c r="A2725" s="1" t="s">
        <v>729</v>
      </c>
      <c r="B2725" s="1" t="s">
        <v>285</v>
      </c>
      <c r="C2725" s="1" t="s">
        <v>9</v>
      </c>
      <c r="D2725" s="1" t="s">
        <v>2469</v>
      </c>
      <c r="E2725" s="1" t="s">
        <v>213</v>
      </c>
      <c r="F2725" s="1" t="s">
        <v>286</v>
      </c>
      <c r="G2725" s="1" t="s">
        <v>215</v>
      </c>
      <c r="H2725" s="1" t="s">
        <v>216</v>
      </c>
      <c r="I2725" s="16"/>
      <c r="J2725" s="16"/>
      <c r="K2725" s="16"/>
      <c r="L2725" s="16"/>
      <c r="M2725" s="16"/>
      <c r="N2725" s="16"/>
      <c r="O2725" s="16"/>
      <c r="P2725" s="16"/>
      <c r="Q2725" s="16"/>
      <c r="R2725" s="16"/>
      <c r="S2725" s="16"/>
      <c r="T2725" s="16"/>
      <c r="U2725" s="16"/>
      <c r="V2725" s="1" t="s">
        <v>3188</v>
      </c>
      <c r="W2725" s="1" t="s">
        <v>2717</v>
      </c>
      <c r="X2725" s="5" t="s">
        <v>2816</v>
      </c>
      <c r="Y2725" s="5" t="s">
        <v>2719</v>
      </c>
      <c r="Z2725" s="5" t="s">
        <v>2720</v>
      </c>
      <c r="AA2725" s="5"/>
    </row>
    <row r="2726" spans="1:27" ht="12" customHeight="1" x14ac:dyDescent="0.15">
      <c r="A2726" s="1" t="s">
        <v>745</v>
      </c>
      <c r="B2726" s="1" t="s">
        <v>8</v>
      </c>
      <c r="C2726" s="1" t="s">
        <v>9</v>
      </c>
      <c r="D2726" s="1" t="s">
        <v>2470</v>
      </c>
      <c r="E2726" s="1" t="s">
        <v>10</v>
      </c>
      <c r="F2726" s="1" t="s">
        <v>746</v>
      </c>
      <c r="G2726" s="1" t="s">
        <v>234</v>
      </c>
      <c r="H2726" s="1" t="s">
        <v>530</v>
      </c>
      <c r="I2726" s="16"/>
      <c r="J2726" s="16"/>
      <c r="K2726" s="16"/>
      <c r="L2726" s="16"/>
      <c r="M2726" s="16"/>
      <c r="N2726" s="16"/>
      <c r="O2726" s="16"/>
      <c r="P2726" s="16"/>
      <c r="Q2726" s="16"/>
      <c r="R2726" s="16"/>
      <c r="S2726" s="16"/>
      <c r="T2726" s="16"/>
      <c r="U2726" s="16"/>
      <c r="V2726" s="1" t="s">
        <v>3205</v>
      </c>
      <c r="W2726" s="1" t="s">
        <v>2551</v>
      </c>
      <c r="X2726" s="5" t="s">
        <v>3206</v>
      </c>
      <c r="Y2726" s="5" t="s">
        <v>2553</v>
      </c>
      <c r="Z2726" s="5" t="s">
        <v>2998</v>
      </c>
      <c r="AA2726" s="5"/>
    </row>
    <row r="2727" spans="1:27" ht="12" customHeight="1" x14ac:dyDescent="0.15">
      <c r="A2727" s="1" t="s">
        <v>745</v>
      </c>
      <c r="B2727" s="1" t="s">
        <v>8</v>
      </c>
      <c r="C2727" s="1" t="s">
        <v>15</v>
      </c>
      <c r="D2727" s="1" t="s">
        <v>2470</v>
      </c>
      <c r="E2727" s="1" t="s">
        <v>10</v>
      </c>
      <c r="F2727" s="1" t="s">
        <v>746</v>
      </c>
      <c r="G2727" s="1" t="s">
        <v>238</v>
      </c>
      <c r="H2727" s="1" t="s">
        <v>239</v>
      </c>
      <c r="I2727" s="16"/>
      <c r="J2727" s="16"/>
      <c r="K2727" s="16"/>
      <c r="L2727" s="16"/>
      <c r="M2727" s="16"/>
      <c r="N2727" s="16"/>
      <c r="O2727" s="16"/>
      <c r="P2727" s="16"/>
      <c r="Q2727" s="16"/>
      <c r="R2727" s="16"/>
      <c r="S2727" s="16"/>
      <c r="T2727" s="16"/>
      <c r="U2727" s="16"/>
      <c r="V2727" s="1" t="s">
        <v>3205</v>
      </c>
      <c r="W2727" s="1" t="s">
        <v>2551</v>
      </c>
      <c r="X2727" s="5" t="s">
        <v>3206</v>
      </c>
      <c r="Y2727" s="5" t="s">
        <v>2737</v>
      </c>
      <c r="Z2727" s="5" t="s">
        <v>2738</v>
      </c>
      <c r="AA2727" s="5"/>
    </row>
    <row r="2728" spans="1:27" ht="12" customHeight="1" x14ac:dyDescent="0.15">
      <c r="A2728" s="1" t="s">
        <v>745</v>
      </c>
      <c r="B2728" s="1" t="s">
        <v>8</v>
      </c>
      <c r="C2728" s="1" t="s">
        <v>17</v>
      </c>
      <c r="D2728" s="1" t="s">
        <v>2470</v>
      </c>
      <c r="E2728" s="1" t="s">
        <v>10</v>
      </c>
      <c r="F2728" s="1" t="s">
        <v>746</v>
      </c>
      <c r="G2728" s="1" t="s">
        <v>240</v>
      </c>
      <c r="H2728" s="1" t="s">
        <v>530</v>
      </c>
      <c r="I2728" s="16"/>
      <c r="J2728" s="16"/>
      <c r="K2728" s="16"/>
      <c r="L2728" s="16"/>
      <c r="M2728" s="16"/>
      <c r="N2728" s="16"/>
      <c r="O2728" s="16"/>
      <c r="P2728" s="16"/>
      <c r="Q2728" s="16"/>
      <c r="R2728" s="16"/>
      <c r="S2728" s="16"/>
      <c r="T2728" s="16"/>
      <c r="U2728" s="16"/>
      <c r="V2728" s="1" t="s">
        <v>3205</v>
      </c>
      <c r="W2728" s="1" t="s">
        <v>2551</v>
      </c>
      <c r="X2728" s="5" t="s">
        <v>3206</v>
      </c>
      <c r="Y2728" s="5" t="s">
        <v>2561</v>
      </c>
      <c r="Z2728" s="5" t="s">
        <v>3207</v>
      </c>
      <c r="AA2728" s="5"/>
    </row>
    <row r="2729" spans="1:27" ht="12" customHeight="1" x14ac:dyDescent="0.15">
      <c r="A2729" s="1" t="s">
        <v>745</v>
      </c>
      <c r="B2729" s="1" t="s">
        <v>8</v>
      </c>
      <c r="C2729" s="1" t="s">
        <v>19</v>
      </c>
      <c r="D2729" s="1" t="s">
        <v>2470</v>
      </c>
      <c r="E2729" s="1" t="s">
        <v>10</v>
      </c>
      <c r="F2729" s="1" t="s">
        <v>746</v>
      </c>
      <c r="G2729" s="1" t="s">
        <v>242</v>
      </c>
      <c r="H2729" s="1" t="s">
        <v>530</v>
      </c>
      <c r="I2729" s="16"/>
      <c r="J2729" s="16"/>
      <c r="K2729" s="16"/>
      <c r="L2729" s="16"/>
      <c r="M2729" s="16"/>
      <c r="N2729" s="16"/>
      <c r="O2729" s="16"/>
      <c r="P2729" s="16"/>
      <c r="Q2729" s="16"/>
      <c r="R2729" s="16"/>
      <c r="S2729" s="16"/>
      <c r="T2729" s="16"/>
      <c r="U2729" s="16"/>
      <c r="V2729" s="1" t="s">
        <v>3205</v>
      </c>
      <c r="W2729" s="1" t="s">
        <v>2551</v>
      </c>
      <c r="X2729" s="5" t="s">
        <v>3206</v>
      </c>
      <c r="Y2729" s="5" t="s">
        <v>2557</v>
      </c>
      <c r="Z2729" s="5" t="s">
        <v>2998</v>
      </c>
      <c r="AA2729" s="5"/>
    </row>
    <row r="2730" spans="1:27" ht="12" customHeight="1" x14ac:dyDescent="0.15">
      <c r="A2730" s="1" t="s">
        <v>745</v>
      </c>
      <c r="B2730" s="1" t="s">
        <v>8</v>
      </c>
      <c r="C2730" s="1" t="s">
        <v>21</v>
      </c>
      <c r="D2730" s="1" t="s">
        <v>2470</v>
      </c>
      <c r="E2730" s="1" t="s">
        <v>10</v>
      </c>
      <c r="F2730" s="1" t="s">
        <v>746</v>
      </c>
      <c r="G2730" s="1" t="s">
        <v>245</v>
      </c>
      <c r="H2730" s="1" t="s">
        <v>239</v>
      </c>
      <c r="I2730" s="16"/>
      <c r="J2730" s="16"/>
      <c r="K2730" s="16"/>
      <c r="L2730" s="16"/>
      <c r="M2730" s="16"/>
      <c r="N2730" s="16"/>
      <c r="O2730" s="16"/>
      <c r="P2730" s="16"/>
      <c r="Q2730" s="16"/>
      <c r="R2730" s="16"/>
      <c r="S2730" s="16"/>
      <c r="T2730" s="16"/>
      <c r="U2730" s="16"/>
      <c r="V2730" s="1" t="s">
        <v>3205</v>
      </c>
      <c r="W2730" s="1" t="s">
        <v>2551</v>
      </c>
      <c r="X2730" s="5" t="s">
        <v>3206</v>
      </c>
      <c r="Y2730" s="5" t="s">
        <v>2740</v>
      </c>
      <c r="Z2730" s="5" t="s">
        <v>2738</v>
      </c>
      <c r="AA2730" s="5"/>
    </row>
    <row r="2731" spans="1:27" ht="12" customHeight="1" x14ac:dyDescent="0.15">
      <c r="A2731" s="1" t="s">
        <v>745</v>
      </c>
      <c r="B2731" s="1" t="s">
        <v>8</v>
      </c>
      <c r="C2731" s="1" t="s">
        <v>23</v>
      </c>
      <c r="D2731" s="1" t="s">
        <v>2470</v>
      </c>
      <c r="E2731" s="1" t="s">
        <v>10</v>
      </c>
      <c r="F2731" s="1" t="s">
        <v>746</v>
      </c>
      <c r="G2731" s="1" t="s">
        <v>247</v>
      </c>
      <c r="H2731" s="1" t="s">
        <v>530</v>
      </c>
      <c r="I2731" s="16"/>
      <c r="J2731" s="16"/>
      <c r="K2731" s="16"/>
      <c r="L2731" s="16"/>
      <c r="M2731" s="16"/>
      <c r="N2731" s="16"/>
      <c r="O2731" s="16"/>
      <c r="P2731" s="16"/>
      <c r="Q2731" s="16"/>
      <c r="R2731" s="16"/>
      <c r="S2731" s="16"/>
      <c r="T2731" s="16"/>
      <c r="U2731" s="16"/>
      <c r="V2731" s="1" t="s">
        <v>3205</v>
      </c>
      <c r="W2731" s="1" t="s">
        <v>2551</v>
      </c>
      <c r="X2731" s="5" t="s">
        <v>3206</v>
      </c>
      <c r="Y2731" s="5" t="s">
        <v>2564</v>
      </c>
      <c r="Z2731" s="5" t="s">
        <v>3207</v>
      </c>
      <c r="AA2731" s="5"/>
    </row>
    <row r="2732" spans="1:27" ht="12" customHeight="1" x14ac:dyDescent="0.15">
      <c r="A2732" s="1" t="s">
        <v>745</v>
      </c>
      <c r="B2732" s="1" t="s">
        <v>8</v>
      </c>
      <c r="C2732" s="1" t="s">
        <v>77</v>
      </c>
      <c r="D2732" s="1" t="s">
        <v>2470</v>
      </c>
      <c r="E2732" s="1" t="s">
        <v>10</v>
      </c>
      <c r="F2732" s="1" t="s">
        <v>746</v>
      </c>
      <c r="G2732" s="1" t="s">
        <v>249</v>
      </c>
      <c r="H2732" s="1" t="s">
        <v>530</v>
      </c>
      <c r="I2732" s="16"/>
      <c r="J2732" s="16"/>
      <c r="K2732" s="16"/>
      <c r="L2732" s="16"/>
      <c r="M2732" s="16"/>
      <c r="N2732" s="16"/>
      <c r="O2732" s="16"/>
      <c r="P2732" s="16"/>
      <c r="Q2732" s="16"/>
      <c r="R2732" s="16"/>
      <c r="S2732" s="16"/>
      <c r="T2732" s="16"/>
      <c r="U2732" s="16"/>
      <c r="V2732" s="1" t="s">
        <v>3205</v>
      </c>
      <c r="W2732" s="1" t="s">
        <v>2551</v>
      </c>
      <c r="X2732" s="5" t="s">
        <v>3206</v>
      </c>
      <c r="Y2732" s="5" t="s">
        <v>2559</v>
      </c>
      <c r="Z2732" s="5" t="s">
        <v>2998</v>
      </c>
      <c r="AA2732" s="5"/>
    </row>
    <row r="2733" spans="1:27" ht="12" customHeight="1" x14ac:dyDescent="0.15">
      <c r="A2733" s="1" t="s">
        <v>745</v>
      </c>
      <c r="B2733" s="1" t="s">
        <v>25</v>
      </c>
      <c r="C2733" s="1" t="s">
        <v>9</v>
      </c>
      <c r="D2733" s="1" t="s">
        <v>2470</v>
      </c>
      <c r="E2733" s="1" t="s">
        <v>10</v>
      </c>
      <c r="F2733" s="1" t="s">
        <v>747</v>
      </c>
      <c r="G2733" s="1" t="s">
        <v>234</v>
      </c>
      <c r="H2733" s="1" t="s">
        <v>530</v>
      </c>
      <c r="I2733" s="16"/>
      <c r="J2733" s="16"/>
      <c r="K2733" s="16"/>
      <c r="L2733" s="16"/>
      <c r="M2733" s="16"/>
      <c r="N2733" s="16"/>
      <c r="O2733" s="16"/>
      <c r="P2733" s="16"/>
      <c r="Q2733" s="16"/>
      <c r="R2733" s="16"/>
      <c r="S2733" s="16"/>
      <c r="T2733" s="16"/>
      <c r="U2733" s="16"/>
      <c r="V2733" s="1" t="s">
        <v>3205</v>
      </c>
      <c r="W2733" s="1" t="s">
        <v>2551</v>
      </c>
      <c r="X2733" s="5" t="s">
        <v>3208</v>
      </c>
      <c r="Y2733" s="5" t="s">
        <v>2553</v>
      </c>
      <c r="Z2733" s="5" t="s">
        <v>2998</v>
      </c>
      <c r="AA2733" s="5"/>
    </row>
    <row r="2734" spans="1:27" ht="12" customHeight="1" x14ac:dyDescent="0.15">
      <c r="A2734" s="1" t="s">
        <v>745</v>
      </c>
      <c r="B2734" s="1" t="s">
        <v>25</v>
      </c>
      <c r="C2734" s="1" t="s">
        <v>15</v>
      </c>
      <c r="D2734" s="1" t="s">
        <v>2470</v>
      </c>
      <c r="E2734" s="1" t="s">
        <v>10</v>
      </c>
      <c r="F2734" s="1" t="s">
        <v>747</v>
      </c>
      <c r="G2734" s="1" t="s">
        <v>238</v>
      </c>
      <c r="H2734" s="1" t="s">
        <v>239</v>
      </c>
      <c r="I2734" s="16"/>
      <c r="J2734" s="16"/>
      <c r="K2734" s="16"/>
      <c r="L2734" s="16"/>
      <c r="M2734" s="16"/>
      <c r="N2734" s="16"/>
      <c r="O2734" s="16"/>
      <c r="P2734" s="16"/>
      <c r="Q2734" s="16"/>
      <c r="R2734" s="16"/>
      <c r="S2734" s="16"/>
      <c r="T2734" s="16"/>
      <c r="U2734" s="16"/>
      <c r="V2734" s="1" t="s">
        <v>3205</v>
      </c>
      <c r="W2734" s="1" t="s">
        <v>2551</v>
      </c>
      <c r="X2734" s="5" t="s">
        <v>3208</v>
      </c>
      <c r="Y2734" s="5" t="s">
        <v>2737</v>
      </c>
      <c r="Z2734" s="5" t="s">
        <v>2738</v>
      </c>
      <c r="AA2734" s="5"/>
    </row>
    <row r="2735" spans="1:27" ht="12" customHeight="1" x14ac:dyDescent="0.15">
      <c r="A2735" s="1" t="s">
        <v>745</v>
      </c>
      <c r="B2735" s="1" t="s">
        <v>25</v>
      </c>
      <c r="C2735" s="1" t="s">
        <v>17</v>
      </c>
      <c r="D2735" s="1" t="s">
        <v>2470</v>
      </c>
      <c r="E2735" s="1" t="s">
        <v>10</v>
      </c>
      <c r="F2735" s="1" t="s">
        <v>747</v>
      </c>
      <c r="G2735" s="1" t="s">
        <v>240</v>
      </c>
      <c r="H2735" s="1" t="s">
        <v>530</v>
      </c>
      <c r="I2735" s="16"/>
      <c r="J2735" s="16"/>
      <c r="K2735" s="16"/>
      <c r="L2735" s="16"/>
      <c r="M2735" s="16"/>
      <c r="N2735" s="16"/>
      <c r="O2735" s="16"/>
      <c r="P2735" s="16"/>
      <c r="Q2735" s="16"/>
      <c r="R2735" s="16"/>
      <c r="S2735" s="16"/>
      <c r="T2735" s="16"/>
      <c r="U2735" s="16"/>
      <c r="V2735" s="1" t="s">
        <v>3205</v>
      </c>
      <c r="W2735" s="1" t="s">
        <v>2551</v>
      </c>
      <c r="X2735" s="5" t="s">
        <v>3208</v>
      </c>
      <c r="Y2735" s="5" t="s">
        <v>2561</v>
      </c>
      <c r="Z2735" s="5" t="s">
        <v>2998</v>
      </c>
      <c r="AA2735" s="5"/>
    </row>
    <row r="2736" spans="1:27" ht="12" customHeight="1" x14ac:dyDescent="0.15">
      <c r="A2736" s="1" t="s">
        <v>745</v>
      </c>
      <c r="B2736" s="1" t="s">
        <v>25</v>
      </c>
      <c r="C2736" s="1" t="s">
        <v>19</v>
      </c>
      <c r="D2736" s="1" t="s">
        <v>2470</v>
      </c>
      <c r="E2736" s="1" t="s">
        <v>10</v>
      </c>
      <c r="F2736" s="1" t="s">
        <v>747</v>
      </c>
      <c r="G2736" s="1" t="s">
        <v>242</v>
      </c>
      <c r="H2736" s="1" t="s">
        <v>530</v>
      </c>
      <c r="I2736" s="16"/>
      <c r="J2736" s="16"/>
      <c r="K2736" s="16"/>
      <c r="L2736" s="16"/>
      <c r="M2736" s="16"/>
      <c r="N2736" s="16"/>
      <c r="O2736" s="16"/>
      <c r="P2736" s="16"/>
      <c r="Q2736" s="16"/>
      <c r="R2736" s="16"/>
      <c r="S2736" s="16"/>
      <c r="T2736" s="16"/>
      <c r="U2736" s="16"/>
      <c r="V2736" s="1" t="s">
        <v>3205</v>
      </c>
      <c r="W2736" s="1" t="s">
        <v>2551</v>
      </c>
      <c r="X2736" s="5" t="s">
        <v>3208</v>
      </c>
      <c r="Y2736" s="5" t="s">
        <v>2557</v>
      </c>
      <c r="Z2736" s="5" t="s">
        <v>2998</v>
      </c>
      <c r="AA2736" s="5"/>
    </row>
    <row r="2737" spans="1:27" ht="12" customHeight="1" x14ac:dyDescent="0.15">
      <c r="A2737" s="1" t="s">
        <v>745</v>
      </c>
      <c r="B2737" s="1" t="s">
        <v>25</v>
      </c>
      <c r="C2737" s="1" t="s">
        <v>21</v>
      </c>
      <c r="D2737" s="1" t="s">
        <v>2470</v>
      </c>
      <c r="E2737" s="1" t="s">
        <v>10</v>
      </c>
      <c r="F2737" s="1" t="s">
        <v>747</v>
      </c>
      <c r="G2737" s="1" t="s">
        <v>245</v>
      </c>
      <c r="H2737" s="1" t="s">
        <v>239</v>
      </c>
      <c r="I2737" s="16"/>
      <c r="J2737" s="16"/>
      <c r="K2737" s="16"/>
      <c r="L2737" s="16"/>
      <c r="M2737" s="16"/>
      <c r="N2737" s="16"/>
      <c r="O2737" s="16"/>
      <c r="P2737" s="16"/>
      <c r="Q2737" s="16"/>
      <c r="R2737" s="16"/>
      <c r="S2737" s="16"/>
      <c r="T2737" s="16"/>
      <c r="U2737" s="16"/>
      <c r="V2737" s="1" t="s">
        <v>3205</v>
      </c>
      <c r="W2737" s="1" t="s">
        <v>2551</v>
      </c>
      <c r="X2737" s="5" t="s">
        <v>3208</v>
      </c>
      <c r="Y2737" s="5" t="s">
        <v>2740</v>
      </c>
      <c r="Z2737" s="5" t="s">
        <v>2738</v>
      </c>
      <c r="AA2737" s="5"/>
    </row>
    <row r="2738" spans="1:27" ht="12" customHeight="1" x14ac:dyDescent="0.15">
      <c r="A2738" s="1" t="s">
        <v>745</v>
      </c>
      <c r="B2738" s="1" t="s">
        <v>25</v>
      </c>
      <c r="C2738" s="1" t="s">
        <v>23</v>
      </c>
      <c r="D2738" s="1" t="s">
        <v>2470</v>
      </c>
      <c r="E2738" s="1" t="s">
        <v>10</v>
      </c>
      <c r="F2738" s="1" t="s">
        <v>747</v>
      </c>
      <c r="G2738" s="1" t="s">
        <v>247</v>
      </c>
      <c r="H2738" s="1" t="s">
        <v>530</v>
      </c>
      <c r="I2738" s="16"/>
      <c r="J2738" s="16"/>
      <c r="K2738" s="16"/>
      <c r="L2738" s="16"/>
      <c r="M2738" s="16"/>
      <c r="N2738" s="16"/>
      <c r="O2738" s="16"/>
      <c r="P2738" s="16"/>
      <c r="Q2738" s="16"/>
      <c r="R2738" s="16"/>
      <c r="S2738" s="16"/>
      <c r="T2738" s="16"/>
      <c r="U2738" s="16"/>
      <c r="V2738" s="1" t="s">
        <v>3205</v>
      </c>
      <c r="W2738" s="1" t="s">
        <v>2551</v>
      </c>
      <c r="X2738" s="5" t="s">
        <v>3208</v>
      </c>
      <c r="Y2738" s="5" t="s">
        <v>2564</v>
      </c>
      <c r="Z2738" s="5" t="s">
        <v>2998</v>
      </c>
      <c r="AA2738" s="5"/>
    </row>
    <row r="2739" spans="1:27" ht="12" customHeight="1" x14ac:dyDescent="0.15">
      <c r="A2739" s="1" t="s">
        <v>745</v>
      </c>
      <c r="B2739" s="1" t="s">
        <v>25</v>
      </c>
      <c r="C2739" s="1" t="s">
        <v>77</v>
      </c>
      <c r="D2739" s="1" t="s">
        <v>2470</v>
      </c>
      <c r="E2739" s="1" t="s">
        <v>10</v>
      </c>
      <c r="F2739" s="1" t="s">
        <v>747</v>
      </c>
      <c r="G2739" s="1" t="s">
        <v>249</v>
      </c>
      <c r="H2739" s="1" t="s">
        <v>530</v>
      </c>
      <c r="I2739" s="16"/>
      <c r="J2739" s="16"/>
      <c r="K2739" s="16"/>
      <c r="L2739" s="16"/>
      <c r="M2739" s="16"/>
      <c r="N2739" s="16"/>
      <c r="O2739" s="16"/>
      <c r="P2739" s="16"/>
      <c r="Q2739" s="16"/>
      <c r="R2739" s="16"/>
      <c r="S2739" s="16"/>
      <c r="T2739" s="16"/>
      <c r="U2739" s="16"/>
      <c r="V2739" s="1" t="s">
        <v>3205</v>
      </c>
      <c r="W2739" s="1" t="s">
        <v>2551</v>
      </c>
      <c r="X2739" s="5" t="s">
        <v>3208</v>
      </c>
      <c r="Y2739" s="5" t="s">
        <v>2559</v>
      </c>
      <c r="Z2739" s="5" t="s">
        <v>2998</v>
      </c>
      <c r="AA2739" s="5"/>
    </row>
    <row r="2740" spans="1:27" ht="12" customHeight="1" x14ac:dyDescent="0.15">
      <c r="A2740" s="1" t="s">
        <v>745</v>
      </c>
      <c r="B2740" s="1" t="s">
        <v>27</v>
      </c>
      <c r="C2740" s="1" t="s">
        <v>9</v>
      </c>
      <c r="D2740" s="1" t="s">
        <v>2470</v>
      </c>
      <c r="E2740" s="1" t="s">
        <v>10</v>
      </c>
      <c r="F2740" s="1" t="s">
        <v>748</v>
      </c>
      <c r="G2740" s="1" t="s">
        <v>234</v>
      </c>
      <c r="H2740" s="1" t="s">
        <v>530</v>
      </c>
      <c r="I2740" s="16"/>
      <c r="J2740" s="16"/>
      <c r="K2740" s="16"/>
      <c r="L2740" s="16"/>
      <c r="M2740" s="16"/>
      <c r="N2740" s="16"/>
      <c r="O2740" s="16"/>
      <c r="P2740" s="16"/>
      <c r="Q2740" s="16"/>
      <c r="R2740" s="16"/>
      <c r="S2740" s="16"/>
      <c r="T2740" s="16"/>
      <c r="U2740" s="16"/>
      <c r="V2740" s="1" t="s">
        <v>3205</v>
      </c>
      <c r="W2740" s="1" t="s">
        <v>2551</v>
      </c>
      <c r="X2740" s="5" t="s">
        <v>3209</v>
      </c>
      <c r="Y2740" s="5" t="s">
        <v>2553</v>
      </c>
      <c r="Z2740" s="5" t="s">
        <v>2998</v>
      </c>
      <c r="AA2740" s="5"/>
    </row>
    <row r="2741" spans="1:27" ht="12" customHeight="1" x14ac:dyDescent="0.15">
      <c r="A2741" s="1" t="s">
        <v>745</v>
      </c>
      <c r="B2741" s="1" t="s">
        <v>27</v>
      </c>
      <c r="C2741" s="1" t="s">
        <v>15</v>
      </c>
      <c r="D2741" s="1" t="s">
        <v>2470</v>
      </c>
      <c r="E2741" s="1" t="s">
        <v>10</v>
      </c>
      <c r="F2741" s="1" t="s">
        <v>748</v>
      </c>
      <c r="G2741" s="1" t="s">
        <v>238</v>
      </c>
      <c r="H2741" s="1" t="s">
        <v>239</v>
      </c>
      <c r="I2741" s="16"/>
      <c r="J2741" s="16"/>
      <c r="K2741" s="16"/>
      <c r="L2741" s="16"/>
      <c r="M2741" s="16"/>
      <c r="N2741" s="16"/>
      <c r="O2741" s="16"/>
      <c r="P2741" s="16"/>
      <c r="Q2741" s="16"/>
      <c r="R2741" s="16"/>
      <c r="S2741" s="16"/>
      <c r="T2741" s="16"/>
      <c r="U2741" s="16"/>
      <c r="V2741" s="1" t="s">
        <v>3205</v>
      </c>
      <c r="W2741" s="1" t="s">
        <v>2551</v>
      </c>
      <c r="X2741" s="5" t="s">
        <v>3209</v>
      </c>
      <c r="Y2741" s="5" t="s">
        <v>2737</v>
      </c>
      <c r="Z2741" s="5" t="s">
        <v>2738</v>
      </c>
      <c r="AA2741" s="5"/>
    </row>
    <row r="2742" spans="1:27" ht="12" customHeight="1" x14ac:dyDescent="0.15">
      <c r="A2742" s="1" t="s">
        <v>745</v>
      </c>
      <c r="B2742" s="1" t="s">
        <v>27</v>
      </c>
      <c r="C2742" s="1" t="s">
        <v>17</v>
      </c>
      <c r="D2742" s="1" t="s">
        <v>2470</v>
      </c>
      <c r="E2742" s="1" t="s">
        <v>10</v>
      </c>
      <c r="F2742" s="1" t="s">
        <v>748</v>
      </c>
      <c r="G2742" s="1" t="s">
        <v>240</v>
      </c>
      <c r="H2742" s="1" t="s">
        <v>530</v>
      </c>
      <c r="I2742" s="16"/>
      <c r="J2742" s="16"/>
      <c r="K2742" s="16"/>
      <c r="L2742" s="16"/>
      <c r="M2742" s="16"/>
      <c r="N2742" s="16"/>
      <c r="O2742" s="16"/>
      <c r="P2742" s="16"/>
      <c r="Q2742" s="16"/>
      <c r="R2742" s="16"/>
      <c r="S2742" s="16"/>
      <c r="T2742" s="16"/>
      <c r="U2742" s="16"/>
      <c r="V2742" s="1" t="s">
        <v>3205</v>
      </c>
      <c r="W2742" s="1" t="s">
        <v>2551</v>
      </c>
      <c r="X2742" s="5" t="s">
        <v>3209</v>
      </c>
      <c r="Y2742" s="5" t="s">
        <v>2561</v>
      </c>
      <c r="Z2742" s="5" t="s">
        <v>2998</v>
      </c>
      <c r="AA2742" s="5"/>
    </row>
    <row r="2743" spans="1:27" ht="12" customHeight="1" x14ac:dyDescent="0.15">
      <c r="A2743" s="1" t="s">
        <v>745</v>
      </c>
      <c r="B2743" s="1" t="s">
        <v>27</v>
      </c>
      <c r="C2743" s="1" t="s">
        <v>19</v>
      </c>
      <c r="D2743" s="1" t="s">
        <v>2470</v>
      </c>
      <c r="E2743" s="1" t="s">
        <v>10</v>
      </c>
      <c r="F2743" s="1" t="s">
        <v>748</v>
      </c>
      <c r="G2743" s="1" t="s">
        <v>242</v>
      </c>
      <c r="H2743" s="1" t="s">
        <v>530</v>
      </c>
      <c r="I2743" s="16"/>
      <c r="J2743" s="16"/>
      <c r="K2743" s="16"/>
      <c r="L2743" s="16"/>
      <c r="M2743" s="16"/>
      <c r="N2743" s="16"/>
      <c r="O2743" s="16"/>
      <c r="P2743" s="16"/>
      <c r="Q2743" s="16"/>
      <c r="R2743" s="16"/>
      <c r="S2743" s="16"/>
      <c r="T2743" s="16"/>
      <c r="U2743" s="16"/>
      <c r="V2743" s="1" t="s">
        <v>3205</v>
      </c>
      <c r="W2743" s="1" t="s">
        <v>2551</v>
      </c>
      <c r="X2743" s="5" t="s">
        <v>3209</v>
      </c>
      <c r="Y2743" s="5" t="s">
        <v>2557</v>
      </c>
      <c r="Z2743" s="5" t="s">
        <v>2998</v>
      </c>
      <c r="AA2743" s="5"/>
    </row>
    <row r="2744" spans="1:27" ht="12" customHeight="1" x14ac:dyDescent="0.15">
      <c r="A2744" s="1" t="s">
        <v>745</v>
      </c>
      <c r="B2744" s="1" t="s">
        <v>27</v>
      </c>
      <c r="C2744" s="1" t="s">
        <v>21</v>
      </c>
      <c r="D2744" s="1" t="s">
        <v>2470</v>
      </c>
      <c r="E2744" s="1" t="s">
        <v>10</v>
      </c>
      <c r="F2744" s="1" t="s">
        <v>748</v>
      </c>
      <c r="G2744" s="1" t="s">
        <v>245</v>
      </c>
      <c r="H2744" s="1" t="s">
        <v>239</v>
      </c>
      <c r="I2744" s="16"/>
      <c r="J2744" s="16"/>
      <c r="K2744" s="16"/>
      <c r="L2744" s="16"/>
      <c r="M2744" s="16"/>
      <c r="N2744" s="16"/>
      <c r="O2744" s="16"/>
      <c r="P2744" s="16"/>
      <c r="Q2744" s="16"/>
      <c r="R2744" s="16"/>
      <c r="S2744" s="16"/>
      <c r="T2744" s="16"/>
      <c r="U2744" s="16"/>
      <c r="V2744" s="1" t="s">
        <v>3205</v>
      </c>
      <c r="W2744" s="1" t="s">
        <v>2551</v>
      </c>
      <c r="X2744" s="5" t="s">
        <v>3209</v>
      </c>
      <c r="Y2744" s="5" t="s">
        <v>2740</v>
      </c>
      <c r="Z2744" s="5" t="s">
        <v>2738</v>
      </c>
      <c r="AA2744" s="5"/>
    </row>
    <row r="2745" spans="1:27" ht="12" customHeight="1" x14ac:dyDescent="0.15">
      <c r="A2745" s="1" t="s">
        <v>745</v>
      </c>
      <c r="B2745" s="1" t="s">
        <v>27</v>
      </c>
      <c r="C2745" s="1" t="s">
        <v>23</v>
      </c>
      <c r="D2745" s="1" t="s">
        <v>2470</v>
      </c>
      <c r="E2745" s="1" t="s">
        <v>10</v>
      </c>
      <c r="F2745" s="1" t="s">
        <v>748</v>
      </c>
      <c r="G2745" s="1" t="s">
        <v>247</v>
      </c>
      <c r="H2745" s="1" t="s">
        <v>530</v>
      </c>
      <c r="I2745" s="16"/>
      <c r="J2745" s="16"/>
      <c r="K2745" s="16"/>
      <c r="L2745" s="16"/>
      <c r="M2745" s="16"/>
      <c r="N2745" s="16"/>
      <c r="O2745" s="16"/>
      <c r="P2745" s="16"/>
      <c r="Q2745" s="16"/>
      <c r="R2745" s="16"/>
      <c r="S2745" s="16"/>
      <c r="T2745" s="16"/>
      <c r="U2745" s="16"/>
      <c r="V2745" s="1" t="s">
        <v>3205</v>
      </c>
      <c r="W2745" s="1" t="s">
        <v>2551</v>
      </c>
      <c r="X2745" s="5" t="s">
        <v>3209</v>
      </c>
      <c r="Y2745" s="5" t="s">
        <v>2564</v>
      </c>
      <c r="Z2745" s="5" t="s">
        <v>2998</v>
      </c>
      <c r="AA2745" s="5"/>
    </row>
    <row r="2746" spans="1:27" ht="12" customHeight="1" x14ac:dyDescent="0.15">
      <c r="A2746" s="1" t="s">
        <v>745</v>
      </c>
      <c r="B2746" s="1" t="s">
        <v>27</v>
      </c>
      <c r="C2746" s="1" t="s">
        <v>77</v>
      </c>
      <c r="D2746" s="1" t="s">
        <v>2470</v>
      </c>
      <c r="E2746" s="1" t="s">
        <v>10</v>
      </c>
      <c r="F2746" s="1" t="s">
        <v>748</v>
      </c>
      <c r="G2746" s="1" t="s">
        <v>249</v>
      </c>
      <c r="H2746" s="1" t="s">
        <v>530</v>
      </c>
      <c r="I2746" s="16"/>
      <c r="J2746" s="16"/>
      <c r="K2746" s="16"/>
      <c r="L2746" s="16"/>
      <c r="M2746" s="16"/>
      <c r="N2746" s="16"/>
      <c r="O2746" s="16"/>
      <c r="P2746" s="16"/>
      <c r="Q2746" s="16"/>
      <c r="R2746" s="16"/>
      <c r="S2746" s="16"/>
      <c r="T2746" s="16"/>
      <c r="U2746" s="16"/>
      <c r="V2746" s="1" t="s">
        <v>3205</v>
      </c>
      <c r="W2746" s="1" t="s">
        <v>2551</v>
      </c>
      <c r="X2746" s="5" t="s">
        <v>3209</v>
      </c>
      <c r="Y2746" s="5" t="s">
        <v>2559</v>
      </c>
      <c r="Z2746" s="5" t="s">
        <v>2998</v>
      </c>
      <c r="AA2746" s="5"/>
    </row>
    <row r="2747" spans="1:27" ht="12" customHeight="1" x14ac:dyDescent="0.15">
      <c r="A2747" s="1" t="s">
        <v>745</v>
      </c>
      <c r="B2747" s="1" t="s">
        <v>29</v>
      </c>
      <c r="C2747" s="1" t="s">
        <v>9</v>
      </c>
      <c r="D2747" s="1" t="s">
        <v>2470</v>
      </c>
      <c r="E2747" s="1" t="s">
        <v>10</v>
      </c>
      <c r="F2747" s="1" t="s">
        <v>749</v>
      </c>
      <c r="G2747" s="1" t="s">
        <v>234</v>
      </c>
      <c r="H2747" s="1" t="s">
        <v>530</v>
      </c>
      <c r="I2747" s="16"/>
      <c r="J2747" s="16"/>
      <c r="K2747" s="16"/>
      <c r="L2747" s="16"/>
      <c r="M2747" s="16"/>
      <c r="N2747" s="16"/>
      <c r="O2747" s="16"/>
      <c r="P2747" s="16"/>
      <c r="Q2747" s="16"/>
      <c r="R2747" s="16"/>
      <c r="S2747" s="16"/>
      <c r="T2747" s="16"/>
      <c r="U2747" s="16"/>
      <c r="V2747" s="1" t="s">
        <v>3205</v>
      </c>
      <c r="W2747" s="1" t="s">
        <v>2551</v>
      </c>
      <c r="X2747" s="5" t="s">
        <v>3210</v>
      </c>
      <c r="Y2747" s="5" t="s">
        <v>2553</v>
      </c>
      <c r="Z2747" s="5" t="s">
        <v>2998</v>
      </c>
      <c r="AA2747" s="5"/>
    </row>
    <row r="2748" spans="1:27" ht="12" customHeight="1" x14ac:dyDescent="0.15">
      <c r="A2748" s="1" t="s">
        <v>745</v>
      </c>
      <c r="B2748" s="1" t="s">
        <v>29</v>
      </c>
      <c r="C2748" s="1" t="s">
        <v>15</v>
      </c>
      <c r="D2748" s="1" t="s">
        <v>2470</v>
      </c>
      <c r="E2748" s="1" t="s">
        <v>10</v>
      </c>
      <c r="F2748" s="1" t="s">
        <v>749</v>
      </c>
      <c r="G2748" s="1" t="s">
        <v>238</v>
      </c>
      <c r="H2748" s="1" t="s">
        <v>239</v>
      </c>
      <c r="I2748" s="16"/>
      <c r="J2748" s="16"/>
      <c r="K2748" s="16"/>
      <c r="L2748" s="16"/>
      <c r="M2748" s="16"/>
      <c r="N2748" s="16"/>
      <c r="O2748" s="16"/>
      <c r="P2748" s="16"/>
      <c r="Q2748" s="16"/>
      <c r="R2748" s="16"/>
      <c r="S2748" s="16"/>
      <c r="T2748" s="16"/>
      <c r="U2748" s="16"/>
      <c r="V2748" s="1" t="s">
        <v>3205</v>
      </c>
      <c r="W2748" s="1" t="s">
        <v>2551</v>
      </c>
      <c r="X2748" s="5" t="s">
        <v>3210</v>
      </c>
      <c r="Y2748" s="5" t="s">
        <v>2737</v>
      </c>
      <c r="Z2748" s="5" t="s">
        <v>2738</v>
      </c>
      <c r="AA2748" s="5"/>
    </row>
    <row r="2749" spans="1:27" ht="12" customHeight="1" x14ac:dyDescent="0.15">
      <c r="A2749" s="1" t="s">
        <v>745</v>
      </c>
      <c r="B2749" s="1" t="s">
        <v>29</v>
      </c>
      <c r="C2749" s="1" t="s">
        <v>17</v>
      </c>
      <c r="D2749" s="1" t="s">
        <v>2470</v>
      </c>
      <c r="E2749" s="1" t="s">
        <v>10</v>
      </c>
      <c r="F2749" s="1" t="s">
        <v>749</v>
      </c>
      <c r="G2749" s="1" t="s">
        <v>240</v>
      </c>
      <c r="H2749" s="1" t="s">
        <v>530</v>
      </c>
      <c r="I2749" s="16"/>
      <c r="J2749" s="16"/>
      <c r="K2749" s="16"/>
      <c r="L2749" s="16"/>
      <c r="M2749" s="16"/>
      <c r="N2749" s="16"/>
      <c r="O2749" s="16"/>
      <c r="P2749" s="16"/>
      <c r="Q2749" s="16"/>
      <c r="R2749" s="16"/>
      <c r="S2749" s="16"/>
      <c r="T2749" s="16"/>
      <c r="U2749" s="16"/>
      <c r="V2749" s="1" t="s">
        <v>3205</v>
      </c>
      <c r="W2749" s="1" t="s">
        <v>2551</v>
      </c>
      <c r="X2749" s="5" t="s">
        <v>3210</v>
      </c>
      <c r="Y2749" s="5" t="s">
        <v>2561</v>
      </c>
      <c r="Z2749" s="5" t="s">
        <v>2998</v>
      </c>
      <c r="AA2749" s="5"/>
    </row>
    <row r="2750" spans="1:27" ht="12" customHeight="1" x14ac:dyDescent="0.15">
      <c r="A2750" s="1" t="s">
        <v>745</v>
      </c>
      <c r="B2750" s="1" t="s">
        <v>29</v>
      </c>
      <c r="C2750" s="1" t="s">
        <v>19</v>
      </c>
      <c r="D2750" s="1" t="s">
        <v>2470</v>
      </c>
      <c r="E2750" s="1" t="s">
        <v>10</v>
      </c>
      <c r="F2750" s="1" t="s">
        <v>749</v>
      </c>
      <c r="G2750" s="1" t="s">
        <v>242</v>
      </c>
      <c r="H2750" s="1" t="s">
        <v>530</v>
      </c>
      <c r="I2750" s="16"/>
      <c r="J2750" s="16"/>
      <c r="K2750" s="16"/>
      <c r="L2750" s="16"/>
      <c r="M2750" s="16"/>
      <c r="N2750" s="16"/>
      <c r="O2750" s="16"/>
      <c r="P2750" s="16"/>
      <c r="Q2750" s="16"/>
      <c r="R2750" s="16"/>
      <c r="S2750" s="16"/>
      <c r="T2750" s="16"/>
      <c r="U2750" s="16"/>
      <c r="V2750" s="1" t="s">
        <v>3205</v>
      </c>
      <c r="W2750" s="1" t="s">
        <v>2551</v>
      </c>
      <c r="X2750" s="5" t="s">
        <v>3210</v>
      </c>
      <c r="Y2750" s="5" t="s">
        <v>2557</v>
      </c>
      <c r="Z2750" s="5" t="s">
        <v>2998</v>
      </c>
      <c r="AA2750" s="5"/>
    </row>
    <row r="2751" spans="1:27" ht="12" customHeight="1" x14ac:dyDescent="0.15">
      <c r="A2751" s="1" t="s">
        <v>745</v>
      </c>
      <c r="B2751" s="1" t="s">
        <v>29</v>
      </c>
      <c r="C2751" s="1" t="s">
        <v>21</v>
      </c>
      <c r="D2751" s="1" t="s">
        <v>2470</v>
      </c>
      <c r="E2751" s="1" t="s">
        <v>10</v>
      </c>
      <c r="F2751" s="1" t="s">
        <v>749</v>
      </c>
      <c r="G2751" s="1" t="s">
        <v>245</v>
      </c>
      <c r="H2751" s="1" t="s">
        <v>239</v>
      </c>
      <c r="I2751" s="16"/>
      <c r="J2751" s="16"/>
      <c r="K2751" s="16"/>
      <c r="L2751" s="16"/>
      <c r="M2751" s="16"/>
      <c r="N2751" s="16"/>
      <c r="O2751" s="16"/>
      <c r="P2751" s="16"/>
      <c r="Q2751" s="16"/>
      <c r="R2751" s="16"/>
      <c r="S2751" s="16"/>
      <c r="T2751" s="16"/>
      <c r="U2751" s="16"/>
      <c r="V2751" s="1" t="s">
        <v>3205</v>
      </c>
      <c r="W2751" s="1" t="s">
        <v>2551</v>
      </c>
      <c r="X2751" s="5" t="s">
        <v>3210</v>
      </c>
      <c r="Y2751" s="5" t="s">
        <v>2740</v>
      </c>
      <c r="Z2751" s="5" t="s">
        <v>2738</v>
      </c>
      <c r="AA2751" s="5"/>
    </row>
    <row r="2752" spans="1:27" ht="12" customHeight="1" x14ac:dyDescent="0.15">
      <c r="A2752" s="1" t="s">
        <v>745</v>
      </c>
      <c r="B2752" s="1" t="s">
        <v>29</v>
      </c>
      <c r="C2752" s="1" t="s">
        <v>23</v>
      </c>
      <c r="D2752" s="1" t="s">
        <v>2470</v>
      </c>
      <c r="E2752" s="1" t="s">
        <v>10</v>
      </c>
      <c r="F2752" s="1" t="s">
        <v>749</v>
      </c>
      <c r="G2752" s="1" t="s">
        <v>247</v>
      </c>
      <c r="H2752" s="1" t="s">
        <v>530</v>
      </c>
      <c r="I2752" s="16"/>
      <c r="J2752" s="16"/>
      <c r="K2752" s="16"/>
      <c r="L2752" s="16"/>
      <c r="M2752" s="16"/>
      <c r="N2752" s="16"/>
      <c r="O2752" s="16"/>
      <c r="P2752" s="16"/>
      <c r="Q2752" s="16"/>
      <c r="R2752" s="16"/>
      <c r="S2752" s="16"/>
      <c r="T2752" s="16"/>
      <c r="U2752" s="16"/>
      <c r="V2752" s="1" t="s">
        <v>3205</v>
      </c>
      <c r="W2752" s="1" t="s">
        <v>2551</v>
      </c>
      <c r="X2752" s="5" t="s">
        <v>3210</v>
      </c>
      <c r="Y2752" s="5" t="s">
        <v>2564</v>
      </c>
      <c r="Z2752" s="5" t="s">
        <v>2998</v>
      </c>
      <c r="AA2752" s="5"/>
    </row>
    <row r="2753" spans="1:27" ht="12" customHeight="1" x14ac:dyDescent="0.15">
      <c r="A2753" s="1" t="s">
        <v>745</v>
      </c>
      <c r="B2753" s="1" t="s">
        <v>29</v>
      </c>
      <c r="C2753" s="1" t="s">
        <v>77</v>
      </c>
      <c r="D2753" s="1" t="s">
        <v>2470</v>
      </c>
      <c r="E2753" s="1" t="s">
        <v>10</v>
      </c>
      <c r="F2753" s="1" t="s">
        <v>749</v>
      </c>
      <c r="G2753" s="1" t="s">
        <v>249</v>
      </c>
      <c r="H2753" s="1" t="s">
        <v>530</v>
      </c>
      <c r="I2753" s="16"/>
      <c r="J2753" s="16"/>
      <c r="K2753" s="16"/>
      <c r="L2753" s="16"/>
      <c r="M2753" s="16"/>
      <c r="N2753" s="16"/>
      <c r="O2753" s="16"/>
      <c r="P2753" s="16"/>
      <c r="Q2753" s="16"/>
      <c r="R2753" s="16"/>
      <c r="S2753" s="16"/>
      <c r="T2753" s="16"/>
      <c r="U2753" s="16"/>
      <c r="V2753" s="1" t="s">
        <v>3205</v>
      </c>
      <c r="W2753" s="1" t="s">
        <v>2551</v>
      </c>
      <c r="X2753" s="5" t="s">
        <v>3210</v>
      </c>
      <c r="Y2753" s="5" t="s">
        <v>2559</v>
      </c>
      <c r="Z2753" s="5" t="s">
        <v>2998</v>
      </c>
      <c r="AA2753" s="5"/>
    </row>
    <row r="2754" spans="1:27" ht="12" customHeight="1" x14ac:dyDescent="0.15">
      <c r="A2754" s="1" t="s">
        <v>745</v>
      </c>
      <c r="B2754" s="1" t="s">
        <v>31</v>
      </c>
      <c r="C2754" s="1" t="s">
        <v>9</v>
      </c>
      <c r="D2754" s="1" t="s">
        <v>2470</v>
      </c>
      <c r="E2754" s="1" t="s">
        <v>10</v>
      </c>
      <c r="F2754" s="1" t="s">
        <v>750</v>
      </c>
      <c r="G2754" s="1" t="s">
        <v>234</v>
      </c>
      <c r="H2754" s="1" t="s">
        <v>530</v>
      </c>
      <c r="I2754" s="16"/>
      <c r="J2754" s="16"/>
      <c r="K2754" s="16"/>
      <c r="L2754" s="16"/>
      <c r="M2754" s="16"/>
      <c r="N2754" s="16"/>
      <c r="O2754" s="16"/>
      <c r="P2754" s="16"/>
      <c r="Q2754" s="16"/>
      <c r="R2754" s="16"/>
      <c r="S2754" s="16"/>
      <c r="T2754" s="16"/>
      <c r="U2754" s="16"/>
      <c r="V2754" s="1" t="s">
        <v>3205</v>
      </c>
      <c r="W2754" s="1" t="s">
        <v>2551</v>
      </c>
      <c r="X2754" s="5" t="s">
        <v>3211</v>
      </c>
      <c r="Y2754" s="5" t="s">
        <v>2553</v>
      </c>
      <c r="Z2754" s="5" t="s">
        <v>2998</v>
      </c>
      <c r="AA2754" s="5"/>
    </row>
    <row r="2755" spans="1:27" ht="12" customHeight="1" x14ac:dyDescent="0.15">
      <c r="A2755" s="1" t="s">
        <v>745</v>
      </c>
      <c r="B2755" s="1" t="s">
        <v>31</v>
      </c>
      <c r="C2755" s="1" t="s">
        <v>15</v>
      </c>
      <c r="D2755" s="1" t="s">
        <v>2470</v>
      </c>
      <c r="E2755" s="1" t="s">
        <v>10</v>
      </c>
      <c r="F2755" s="1" t="s">
        <v>750</v>
      </c>
      <c r="G2755" s="1" t="s">
        <v>238</v>
      </c>
      <c r="H2755" s="1" t="s">
        <v>239</v>
      </c>
      <c r="I2755" s="16"/>
      <c r="J2755" s="16"/>
      <c r="K2755" s="16"/>
      <c r="L2755" s="16"/>
      <c r="M2755" s="16"/>
      <c r="N2755" s="16"/>
      <c r="O2755" s="16"/>
      <c r="P2755" s="16"/>
      <c r="Q2755" s="16"/>
      <c r="R2755" s="16"/>
      <c r="S2755" s="16"/>
      <c r="T2755" s="16"/>
      <c r="U2755" s="16"/>
      <c r="V2755" s="1" t="s">
        <v>3205</v>
      </c>
      <c r="W2755" s="1" t="s">
        <v>2551</v>
      </c>
      <c r="X2755" s="5" t="s">
        <v>3211</v>
      </c>
      <c r="Y2755" s="5" t="s">
        <v>2737</v>
      </c>
      <c r="Z2755" s="5" t="s">
        <v>2738</v>
      </c>
      <c r="AA2755" s="5"/>
    </row>
    <row r="2756" spans="1:27" ht="12" customHeight="1" x14ac:dyDescent="0.15">
      <c r="A2756" s="1" t="s">
        <v>745</v>
      </c>
      <c r="B2756" s="1" t="s">
        <v>31</v>
      </c>
      <c r="C2756" s="1" t="s">
        <v>17</v>
      </c>
      <c r="D2756" s="1" t="s">
        <v>2470</v>
      </c>
      <c r="E2756" s="1" t="s">
        <v>10</v>
      </c>
      <c r="F2756" s="1" t="s">
        <v>750</v>
      </c>
      <c r="G2756" s="1" t="s">
        <v>240</v>
      </c>
      <c r="H2756" s="1" t="s">
        <v>530</v>
      </c>
      <c r="I2756" s="16"/>
      <c r="J2756" s="16"/>
      <c r="K2756" s="16"/>
      <c r="L2756" s="16"/>
      <c r="M2756" s="16"/>
      <c r="N2756" s="16"/>
      <c r="O2756" s="16"/>
      <c r="P2756" s="16"/>
      <c r="Q2756" s="16"/>
      <c r="R2756" s="16"/>
      <c r="S2756" s="16"/>
      <c r="T2756" s="16"/>
      <c r="U2756" s="16"/>
      <c r="V2756" s="1" t="s">
        <v>3205</v>
      </c>
      <c r="W2756" s="1" t="s">
        <v>2551</v>
      </c>
      <c r="X2756" s="5" t="s">
        <v>3211</v>
      </c>
      <c r="Y2756" s="5" t="s">
        <v>2561</v>
      </c>
      <c r="Z2756" s="5" t="s">
        <v>2998</v>
      </c>
      <c r="AA2756" s="5"/>
    </row>
    <row r="2757" spans="1:27" ht="12" customHeight="1" x14ac:dyDescent="0.15">
      <c r="A2757" s="1" t="s">
        <v>745</v>
      </c>
      <c r="B2757" s="1" t="s">
        <v>31</v>
      </c>
      <c r="C2757" s="1" t="s">
        <v>19</v>
      </c>
      <c r="D2757" s="1" t="s">
        <v>2470</v>
      </c>
      <c r="E2757" s="1" t="s">
        <v>10</v>
      </c>
      <c r="F2757" s="1" t="s">
        <v>750</v>
      </c>
      <c r="G2757" s="1" t="s">
        <v>242</v>
      </c>
      <c r="H2757" s="1" t="s">
        <v>530</v>
      </c>
      <c r="I2757" s="16"/>
      <c r="J2757" s="16"/>
      <c r="K2757" s="16"/>
      <c r="L2757" s="16"/>
      <c r="M2757" s="16"/>
      <c r="N2757" s="16"/>
      <c r="O2757" s="16"/>
      <c r="P2757" s="16"/>
      <c r="Q2757" s="16"/>
      <c r="R2757" s="16"/>
      <c r="S2757" s="16"/>
      <c r="T2757" s="16"/>
      <c r="U2757" s="16"/>
      <c r="V2757" s="1" t="s">
        <v>3205</v>
      </c>
      <c r="W2757" s="1" t="s">
        <v>2551</v>
      </c>
      <c r="X2757" s="5" t="s">
        <v>3211</v>
      </c>
      <c r="Y2757" s="5" t="s">
        <v>2557</v>
      </c>
      <c r="Z2757" s="5" t="s">
        <v>2998</v>
      </c>
      <c r="AA2757" s="5"/>
    </row>
    <row r="2758" spans="1:27" ht="12" customHeight="1" x14ac:dyDescent="0.15">
      <c r="A2758" s="1" t="s">
        <v>745</v>
      </c>
      <c r="B2758" s="1" t="s">
        <v>31</v>
      </c>
      <c r="C2758" s="1" t="s">
        <v>21</v>
      </c>
      <c r="D2758" s="1" t="s">
        <v>2470</v>
      </c>
      <c r="E2758" s="1" t="s">
        <v>10</v>
      </c>
      <c r="F2758" s="1" t="s">
        <v>750</v>
      </c>
      <c r="G2758" s="1" t="s">
        <v>245</v>
      </c>
      <c r="H2758" s="1" t="s">
        <v>239</v>
      </c>
      <c r="I2758" s="16"/>
      <c r="J2758" s="16"/>
      <c r="K2758" s="16"/>
      <c r="L2758" s="16"/>
      <c r="M2758" s="16"/>
      <c r="N2758" s="16"/>
      <c r="O2758" s="16"/>
      <c r="P2758" s="16"/>
      <c r="Q2758" s="16"/>
      <c r="R2758" s="16"/>
      <c r="S2758" s="16"/>
      <c r="T2758" s="16"/>
      <c r="U2758" s="16"/>
      <c r="V2758" s="1" t="s">
        <v>3205</v>
      </c>
      <c r="W2758" s="1" t="s">
        <v>2551</v>
      </c>
      <c r="X2758" s="5" t="s">
        <v>3211</v>
      </c>
      <c r="Y2758" s="5" t="s">
        <v>2740</v>
      </c>
      <c r="Z2758" s="5" t="s">
        <v>2738</v>
      </c>
      <c r="AA2758" s="5"/>
    </row>
    <row r="2759" spans="1:27" ht="12" customHeight="1" x14ac:dyDescent="0.15">
      <c r="A2759" s="1" t="s">
        <v>745</v>
      </c>
      <c r="B2759" s="1" t="s">
        <v>31</v>
      </c>
      <c r="C2759" s="1" t="s">
        <v>23</v>
      </c>
      <c r="D2759" s="1" t="s">
        <v>2470</v>
      </c>
      <c r="E2759" s="1" t="s">
        <v>10</v>
      </c>
      <c r="F2759" s="1" t="s">
        <v>750</v>
      </c>
      <c r="G2759" s="1" t="s">
        <v>247</v>
      </c>
      <c r="H2759" s="1" t="s">
        <v>530</v>
      </c>
      <c r="I2759" s="16"/>
      <c r="J2759" s="16"/>
      <c r="K2759" s="16"/>
      <c r="L2759" s="16"/>
      <c r="M2759" s="16"/>
      <c r="N2759" s="16"/>
      <c r="O2759" s="16"/>
      <c r="P2759" s="16"/>
      <c r="Q2759" s="16"/>
      <c r="R2759" s="16"/>
      <c r="S2759" s="16"/>
      <c r="T2759" s="16"/>
      <c r="U2759" s="16"/>
      <c r="V2759" s="1" t="s">
        <v>3205</v>
      </c>
      <c r="W2759" s="1" t="s">
        <v>2551</v>
      </c>
      <c r="X2759" s="5" t="s">
        <v>3211</v>
      </c>
      <c r="Y2759" s="5" t="s">
        <v>2564</v>
      </c>
      <c r="Z2759" s="5" t="s">
        <v>2998</v>
      </c>
      <c r="AA2759" s="5"/>
    </row>
    <row r="2760" spans="1:27" ht="12" customHeight="1" x14ac:dyDescent="0.15">
      <c r="A2760" s="1" t="s">
        <v>745</v>
      </c>
      <c r="B2760" s="1" t="s">
        <v>31</v>
      </c>
      <c r="C2760" s="1" t="s">
        <v>77</v>
      </c>
      <c r="D2760" s="1" t="s">
        <v>2470</v>
      </c>
      <c r="E2760" s="1" t="s">
        <v>10</v>
      </c>
      <c r="F2760" s="1" t="s">
        <v>750</v>
      </c>
      <c r="G2760" s="1" t="s">
        <v>249</v>
      </c>
      <c r="H2760" s="1" t="s">
        <v>530</v>
      </c>
      <c r="I2760" s="16"/>
      <c r="J2760" s="16"/>
      <c r="K2760" s="16"/>
      <c r="L2760" s="16"/>
      <c r="M2760" s="16"/>
      <c r="N2760" s="16"/>
      <c r="O2760" s="16"/>
      <c r="P2760" s="16"/>
      <c r="Q2760" s="16"/>
      <c r="R2760" s="16"/>
      <c r="S2760" s="16"/>
      <c r="T2760" s="16"/>
      <c r="U2760" s="16"/>
      <c r="V2760" s="1" t="s">
        <v>3205</v>
      </c>
      <c r="W2760" s="1" t="s">
        <v>2551</v>
      </c>
      <c r="X2760" s="5" t="s">
        <v>3211</v>
      </c>
      <c r="Y2760" s="5" t="s">
        <v>2559</v>
      </c>
      <c r="Z2760" s="5" t="s">
        <v>2998</v>
      </c>
      <c r="AA2760" s="5"/>
    </row>
    <row r="2761" spans="1:27" ht="12" customHeight="1" x14ac:dyDescent="0.15">
      <c r="A2761" s="1" t="s">
        <v>745</v>
      </c>
      <c r="B2761" s="1" t="s">
        <v>33</v>
      </c>
      <c r="C2761" s="1" t="s">
        <v>9</v>
      </c>
      <c r="D2761" s="1" t="s">
        <v>2470</v>
      </c>
      <c r="E2761" s="1" t="s">
        <v>10</v>
      </c>
      <c r="F2761" s="1" t="s">
        <v>751</v>
      </c>
      <c r="G2761" s="1" t="s">
        <v>234</v>
      </c>
      <c r="H2761" s="1" t="s">
        <v>530</v>
      </c>
      <c r="I2761" s="16"/>
      <c r="J2761" s="16"/>
      <c r="K2761" s="16"/>
      <c r="L2761" s="16"/>
      <c r="M2761" s="16"/>
      <c r="N2761" s="16"/>
      <c r="O2761" s="16"/>
      <c r="P2761" s="16"/>
      <c r="Q2761" s="16"/>
      <c r="R2761" s="16"/>
      <c r="S2761" s="16"/>
      <c r="T2761" s="16"/>
      <c r="U2761" s="16"/>
      <c r="V2761" s="1" t="s">
        <v>3205</v>
      </c>
      <c r="W2761" s="1" t="s">
        <v>2551</v>
      </c>
      <c r="X2761" s="5" t="s">
        <v>3212</v>
      </c>
      <c r="Y2761" s="5" t="s">
        <v>2553</v>
      </c>
      <c r="Z2761" s="5" t="s">
        <v>2998</v>
      </c>
      <c r="AA2761" s="5"/>
    </row>
    <row r="2762" spans="1:27" ht="12" customHeight="1" x14ac:dyDescent="0.15">
      <c r="A2762" s="1" t="s">
        <v>745</v>
      </c>
      <c r="B2762" s="1" t="s">
        <v>33</v>
      </c>
      <c r="C2762" s="1" t="s">
        <v>15</v>
      </c>
      <c r="D2762" s="1" t="s">
        <v>2470</v>
      </c>
      <c r="E2762" s="1" t="s">
        <v>10</v>
      </c>
      <c r="F2762" s="1" t="s">
        <v>751</v>
      </c>
      <c r="G2762" s="1" t="s">
        <v>238</v>
      </c>
      <c r="H2762" s="1" t="s">
        <v>239</v>
      </c>
      <c r="I2762" s="16"/>
      <c r="J2762" s="16"/>
      <c r="K2762" s="16"/>
      <c r="L2762" s="16"/>
      <c r="M2762" s="16"/>
      <c r="N2762" s="16"/>
      <c r="O2762" s="16"/>
      <c r="P2762" s="16"/>
      <c r="Q2762" s="16"/>
      <c r="R2762" s="16"/>
      <c r="S2762" s="16"/>
      <c r="T2762" s="16"/>
      <c r="U2762" s="16"/>
      <c r="V2762" s="1" t="s">
        <v>3205</v>
      </c>
      <c r="W2762" s="1" t="s">
        <v>2551</v>
      </c>
      <c r="X2762" s="5" t="s">
        <v>3212</v>
      </c>
      <c r="Y2762" s="5" t="s">
        <v>2737</v>
      </c>
      <c r="Z2762" s="5" t="s">
        <v>2738</v>
      </c>
      <c r="AA2762" s="5"/>
    </row>
    <row r="2763" spans="1:27" ht="12" customHeight="1" x14ac:dyDescent="0.15">
      <c r="A2763" s="1" t="s">
        <v>745</v>
      </c>
      <c r="B2763" s="1" t="s">
        <v>33</v>
      </c>
      <c r="C2763" s="1" t="s">
        <v>17</v>
      </c>
      <c r="D2763" s="1" t="s">
        <v>2470</v>
      </c>
      <c r="E2763" s="1" t="s">
        <v>10</v>
      </c>
      <c r="F2763" s="1" t="s">
        <v>751</v>
      </c>
      <c r="G2763" s="1" t="s">
        <v>240</v>
      </c>
      <c r="H2763" s="1" t="s">
        <v>530</v>
      </c>
      <c r="I2763" s="16"/>
      <c r="J2763" s="16"/>
      <c r="K2763" s="16"/>
      <c r="L2763" s="16"/>
      <c r="M2763" s="16"/>
      <c r="N2763" s="16"/>
      <c r="O2763" s="16"/>
      <c r="P2763" s="16"/>
      <c r="Q2763" s="16"/>
      <c r="R2763" s="16"/>
      <c r="S2763" s="16"/>
      <c r="T2763" s="16"/>
      <c r="U2763" s="16"/>
      <c r="V2763" s="1" t="s">
        <v>3205</v>
      </c>
      <c r="W2763" s="1" t="s">
        <v>2551</v>
      </c>
      <c r="X2763" s="5" t="s">
        <v>3212</v>
      </c>
      <c r="Y2763" s="5" t="s">
        <v>2561</v>
      </c>
      <c r="Z2763" s="5" t="s">
        <v>2998</v>
      </c>
      <c r="AA2763" s="5"/>
    </row>
    <row r="2764" spans="1:27" ht="12" customHeight="1" x14ac:dyDescent="0.15">
      <c r="A2764" s="1" t="s">
        <v>745</v>
      </c>
      <c r="B2764" s="1" t="s">
        <v>33</v>
      </c>
      <c r="C2764" s="1" t="s">
        <v>19</v>
      </c>
      <c r="D2764" s="1" t="s">
        <v>2470</v>
      </c>
      <c r="E2764" s="1" t="s">
        <v>10</v>
      </c>
      <c r="F2764" s="1" t="s">
        <v>751</v>
      </c>
      <c r="G2764" s="1" t="s">
        <v>242</v>
      </c>
      <c r="H2764" s="1" t="s">
        <v>530</v>
      </c>
      <c r="I2764" s="16"/>
      <c r="J2764" s="16"/>
      <c r="K2764" s="16"/>
      <c r="L2764" s="16"/>
      <c r="M2764" s="16"/>
      <c r="N2764" s="16"/>
      <c r="O2764" s="16"/>
      <c r="P2764" s="16"/>
      <c r="Q2764" s="16"/>
      <c r="R2764" s="16"/>
      <c r="S2764" s="16"/>
      <c r="T2764" s="16"/>
      <c r="U2764" s="16"/>
      <c r="V2764" s="1" t="s">
        <v>3205</v>
      </c>
      <c r="W2764" s="1" t="s">
        <v>2551</v>
      </c>
      <c r="X2764" s="5" t="s">
        <v>3212</v>
      </c>
      <c r="Y2764" s="5" t="s">
        <v>2557</v>
      </c>
      <c r="Z2764" s="5" t="s">
        <v>2998</v>
      </c>
      <c r="AA2764" s="5"/>
    </row>
    <row r="2765" spans="1:27" ht="12" customHeight="1" x14ac:dyDescent="0.15">
      <c r="A2765" s="1" t="s">
        <v>745</v>
      </c>
      <c r="B2765" s="1" t="s">
        <v>33</v>
      </c>
      <c r="C2765" s="1" t="s">
        <v>21</v>
      </c>
      <c r="D2765" s="1" t="s">
        <v>2470</v>
      </c>
      <c r="E2765" s="1" t="s">
        <v>10</v>
      </c>
      <c r="F2765" s="1" t="s">
        <v>751</v>
      </c>
      <c r="G2765" s="1" t="s">
        <v>245</v>
      </c>
      <c r="H2765" s="1" t="s">
        <v>239</v>
      </c>
      <c r="I2765" s="16"/>
      <c r="J2765" s="16"/>
      <c r="K2765" s="16"/>
      <c r="L2765" s="16"/>
      <c r="M2765" s="16"/>
      <c r="N2765" s="16"/>
      <c r="O2765" s="16"/>
      <c r="P2765" s="16"/>
      <c r="Q2765" s="16"/>
      <c r="R2765" s="16"/>
      <c r="S2765" s="16"/>
      <c r="T2765" s="16"/>
      <c r="U2765" s="16"/>
      <c r="V2765" s="1" t="s">
        <v>3205</v>
      </c>
      <c r="W2765" s="1" t="s">
        <v>2551</v>
      </c>
      <c r="X2765" s="5" t="s">
        <v>3212</v>
      </c>
      <c r="Y2765" s="5" t="s">
        <v>2740</v>
      </c>
      <c r="Z2765" s="5" t="s">
        <v>2738</v>
      </c>
      <c r="AA2765" s="5"/>
    </row>
    <row r="2766" spans="1:27" ht="12" customHeight="1" x14ac:dyDescent="0.15">
      <c r="A2766" s="1" t="s">
        <v>745</v>
      </c>
      <c r="B2766" s="1" t="s">
        <v>33</v>
      </c>
      <c r="C2766" s="1" t="s">
        <v>23</v>
      </c>
      <c r="D2766" s="1" t="s">
        <v>2470</v>
      </c>
      <c r="E2766" s="1" t="s">
        <v>10</v>
      </c>
      <c r="F2766" s="1" t="s">
        <v>751</v>
      </c>
      <c r="G2766" s="1" t="s">
        <v>247</v>
      </c>
      <c r="H2766" s="1" t="s">
        <v>530</v>
      </c>
      <c r="I2766" s="16"/>
      <c r="J2766" s="16"/>
      <c r="K2766" s="16"/>
      <c r="L2766" s="16"/>
      <c r="M2766" s="16"/>
      <c r="N2766" s="16"/>
      <c r="O2766" s="16"/>
      <c r="P2766" s="16"/>
      <c r="Q2766" s="16"/>
      <c r="R2766" s="16"/>
      <c r="S2766" s="16"/>
      <c r="T2766" s="16"/>
      <c r="U2766" s="16"/>
      <c r="V2766" s="1" t="s">
        <v>3205</v>
      </c>
      <c r="W2766" s="1" t="s">
        <v>2551</v>
      </c>
      <c r="X2766" s="5" t="s">
        <v>3212</v>
      </c>
      <c r="Y2766" s="5" t="s">
        <v>2564</v>
      </c>
      <c r="Z2766" s="5" t="s">
        <v>2998</v>
      </c>
      <c r="AA2766" s="5"/>
    </row>
    <row r="2767" spans="1:27" ht="12" customHeight="1" x14ac:dyDescent="0.15">
      <c r="A2767" s="1" t="s">
        <v>745</v>
      </c>
      <c r="B2767" s="1" t="s">
        <v>33</v>
      </c>
      <c r="C2767" s="1" t="s">
        <v>77</v>
      </c>
      <c r="D2767" s="1" t="s">
        <v>2470</v>
      </c>
      <c r="E2767" s="1" t="s">
        <v>10</v>
      </c>
      <c r="F2767" s="1" t="s">
        <v>751</v>
      </c>
      <c r="G2767" s="1" t="s">
        <v>249</v>
      </c>
      <c r="H2767" s="1" t="s">
        <v>530</v>
      </c>
      <c r="I2767" s="16"/>
      <c r="J2767" s="16"/>
      <c r="K2767" s="16"/>
      <c r="L2767" s="16"/>
      <c r="M2767" s="16"/>
      <c r="N2767" s="16"/>
      <c r="O2767" s="16"/>
      <c r="P2767" s="16"/>
      <c r="Q2767" s="16"/>
      <c r="R2767" s="16"/>
      <c r="S2767" s="16"/>
      <c r="T2767" s="16"/>
      <c r="U2767" s="16"/>
      <c r="V2767" s="1" t="s">
        <v>3205</v>
      </c>
      <c r="W2767" s="1" t="s">
        <v>2551</v>
      </c>
      <c r="X2767" s="5" t="s">
        <v>3212</v>
      </c>
      <c r="Y2767" s="5" t="s">
        <v>2559</v>
      </c>
      <c r="Z2767" s="5" t="s">
        <v>2998</v>
      </c>
      <c r="AA2767" s="5"/>
    </row>
    <row r="2768" spans="1:27" ht="12" customHeight="1" x14ac:dyDescent="0.15">
      <c r="A2768" s="1" t="s">
        <v>745</v>
      </c>
      <c r="B2768" s="1" t="s">
        <v>35</v>
      </c>
      <c r="C2768" s="1" t="s">
        <v>9</v>
      </c>
      <c r="D2768" s="1" t="s">
        <v>2470</v>
      </c>
      <c r="E2768" s="1" t="s">
        <v>10</v>
      </c>
      <c r="F2768" s="1" t="s">
        <v>752</v>
      </c>
      <c r="G2768" s="1" t="s">
        <v>234</v>
      </c>
      <c r="H2768" s="1" t="s">
        <v>530</v>
      </c>
      <c r="I2768" s="16"/>
      <c r="J2768" s="16"/>
      <c r="K2768" s="16"/>
      <c r="L2768" s="16"/>
      <c r="M2768" s="16"/>
      <c r="N2768" s="16"/>
      <c r="O2768" s="16"/>
      <c r="P2768" s="16"/>
      <c r="Q2768" s="16"/>
      <c r="R2768" s="16"/>
      <c r="S2768" s="16"/>
      <c r="T2768" s="16"/>
      <c r="U2768" s="16"/>
      <c r="V2768" s="1" t="s">
        <v>3205</v>
      </c>
      <c r="W2768" s="1" t="s">
        <v>2551</v>
      </c>
      <c r="X2768" s="5" t="s">
        <v>3213</v>
      </c>
      <c r="Y2768" s="5" t="s">
        <v>2553</v>
      </c>
      <c r="Z2768" s="5" t="s">
        <v>2998</v>
      </c>
      <c r="AA2768" s="5"/>
    </row>
    <row r="2769" spans="1:27" ht="12" customHeight="1" x14ac:dyDescent="0.15">
      <c r="A2769" s="1" t="s">
        <v>745</v>
      </c>
      <c r="B2769" s="1" t="s">
        <v>35</v>
      </c>
      <c r="C2769" s="1" t="s">
        <v>15</v>
      </c>
      <c r="D2769" s="1" t="s">
        <v>2470</v>
      </c>
      <c r="E2769" s="1" t="s">
        <v>10</v>
      </c>
      <c r="F2769" s="1" t="s">
        <v>752</v>
      </c>
      <c r="G2769" s="1" t="s">
        <v>238</v>
      </c>
      <c r="H2769" s="1" t="s">
        <v>239</v>
      </c>
      <c r="I2769" s="16"/>
      <c r="J2769" s="16"/>
      <c r="K2769" s="16"/>
      <c r="L2769" s="16"/>
      <c r="M2769" s="16"/>
      <c r="N2769" s="16"/>
      <c r="O2769" s="16"/>
      <c r="P2769" s="16"/>
      <c r="Q2769" s="16"/>
      <c r="R2769" s="16"/>
      <c r="S2769" s="16"/>
      <c r="T2769" s="16"/>
      <c r="U2769" s="16"/>
      <c r="V2769" s="1" t="s">
        <v>3205</v>
      </c>
      <c r="W2769" s="1" t="s">
        <v>2551</v>
      </c>
      <c r="X2769" s="5" t="s">
        <v>3213</v>
      </c>
      <c r="Y2769" s="5" t="s">
        <v>2737</v>
      </c>
      <c r="Z2769" s="5" t="s">
        <v>2738</v>
      </c>
      <c r="AA2769" s="5"/>
    </row>
    <row r="2770" spans="1:27" ht="12" customHeight="1" x14ac:dyDescent="0.15">
      <c r="A2770" s="1" t="s">
        <v>745</v>
      </c>
      <c r="B2770" s="1" t="s">
        <v>35</v>
      </c>
      <c r="C2770" s="1" t="s">
        <v>17</v>
      </c>
      <c r="D2770" s="1" t="s">
        <v>2470</v>
      </c>
      <c r="E2770" s="1" t="s">
        <v>10</v>
      </c>
      <c r="F2770" s="1" t="s">
        <v>752</v>
      </c>
      <c r="G2770" s="1" t="s">
        <v>240</v>
      </c>
      <c r="H2770" s="1" t="s">
        <v>530</v>
      </c>
      <c r="I2770" s="16"/>
      <c r="J2770" s="16"/>
      <c r="K2770" s="16"/>
      <c r="L2770" s="16"/>
      <c r="M2770" s="16"/>
      <c r="N2770" s="16"/>
      <c r="O2770" s="16"/>
      <c r="P2770" s="16"/>
      <c r="Q2770" s="16"/>
      <c r="R2770" s="16"/>
      <c r="S2770" s="16"/>
      <c r="T2770" s="16"/>
      <c r="U2770" s="16"/>
      <c r="V2770" s="1" t="s">
        <v>3205</v>
      </c>
      <c r="W2770" s="1" t="s">
        <v>2551</v>
      </c>
      <c r="X2770" s="5" t="s">
        <v>3213</v>
      </c>
      <c r="Y2770" s="5" t="s">
        <v>2561</v>
      </c>
      <c r="Z2770" s="5" t="s">
        <v>2998</v>
      </c>
      <c r="AA2770" s="5"/>
    </row>
    <row r="2771" spans="1:27" ht="12" customHeight="1" x14ac:dyDescent="0.15">
      <c r="A2771" s="1" t="s">
        <v>745</v>
      </c>
      <c r="B2771" s="1" t="s">
        <v>35</v>
      </c>
      <c r="C2771" s="1" t="s">
        <v>19</v>
      </c>
      <c r="D2771" s="1" t="s">
        <v>2470</v>
      </c>
      <c r="E2771" s="1" t="s">
        <v>10</v>
      </c>
      <c r="F2771" s="1" t="s">
        <v>752</v>
      </c>
      <c r="G2771" s="1" t="s">
        <v>242</v>
      </c>
      <c r="H2771" s="1" t="s">
        <v>530</v>
      </c>
      <c r="I2771" s="16"/>
      <c r="J2771" s="16"/>
      <c r="K2771" s="16"/>
      <c r="L2771" s="16"/>
      <c r="M2771" s="16"/>
      <c r="N2771" s="16"/>
      <c r="O2771" s="16"/>
      <c r="P2771" s="16"/>
      <c r="Q2771" s="16"/>
      <c r="R2771" s="16"/>
      <c r="S2771" s="16"/>
      <c r="T2771" s="16"/>
      <c r="U2771" s="16"/>
      <c r="V2771" s="1" t="s">
        <v>3205</v>
      </c>
      <c r="W2771" s="1" t="s">
        <v>2551</v>
      </c>
      <c r="X2771" s="5" t="s">
        <v>3213</v>
      </c>
      <c r="Y2771" s="5" t="s">
        <v>2557</v>
      </c>
      <c r="Z2771" s="5" t="s">
        <v>2998</v>
      </c>
      <c r="AA2771" s="5"/>
    </row>
    <row r="2772" spans="1:27" ht="12" customHeight="1" x14ac:dyDescent="0.15">
      <c r="A2772" s="1" t="s">
        <v>745</v>
      </c>
      <c r="B2772" s="1" t="s">
        <v>35</v>
      </c>
      <c r="C2772" s="1" t="s">
        <v>21</v>
      </c>
      <c r="D2772" s="1" t="s">
        <v>2470</v>
      </c>
      <c r="E2772" s="1" t="s">
        <v>10</v>
      </c>
      <c r="F2772" s="1" t="s">
        <v>752</v>
      </c>
      <c r="G2772" s="1" t="s">
        <v>245</v>
      </c>
      <c r="H2772" s="1" t="s">
        <v>239</v>
      </c>
      <c r="I2772" s="16"/>
      <c r="J2772" s="16"/>
      <c r="K2772" s="16"/>
      <c r="L2772" s="16"/>
      <c r="M2772" s="16"/>
      <c r="N2772" s="16"/>
      <c r="O2772" s="16"/>
      <c r="P2772" s="16"/>
      <c r="Q2772" s="16"/>
      <c r="R2772" s="16"/>
      <c r="S2772" s="16"/>
      <c r="T2772" s="16"/>
      <c r="U2772" s="16"/>
      <c r="V2772" s="1" t="s">
        <v>3205</v>
      </c>
      <c r="W2772" s="1" t="s">
        <v>2551</v>
      </c>
      <c r="X2772" s="5" t="s">
        <v>3213</v>
      </c>
      <c r="Y2772" s="5" t="s">
        <v>2740</v>
      </c>
      <c r="Z2772" s="5" t="s">
        <v>2738</v>
      </c>
      <c r="AA2772" s="5"/>
    </row>
    <row r="2773" spans="1:27" ht="12" customHeight="1" x14ac:dyDescent="0.15">
      <c r="A2773" s="1" t="s">
        <v>745</v>
      </c>
      <c r="B2773" s="1" t="s">
        <v>35</v>
      </c>
      <c r="C2773" s="1" t="s">
        <v>23</v>
      </c>
      <c r="D2773" s="1" t="s">
        <v>2470</v>
      </c>
      <c r="E2773" s="1" t="s">
        <v>10</v>
      </c>
      <c r="F2773" s="1" t="s">
        <v>752</v>
      </c>
      <c r="G2773" s="1" t="s">
        <v>247</v>
      </c>
      <c r="H2773" s="1" t="s">
        <v>530</v>
      </c>
      <c r="I2773" s="16"/>
      <c r="J2773" s="16"/>
      <c r="K2773" s="16"/>
      <c r="L2773" s="16"/>
      <c r="M2773" s="16"/>
      <c r="N2773" s="16"/>
      <c r="O2773" s="16"/>
      <c r="P2773" s="16"/>
      <c r="Q2773" s="16"/>
      <c r="R2773" s="16"/>
      <c r="S2773" s="16"/>
      <c r="T2773" s="16"/>
      <c r="U2773" s="16"/>
      <c r="V2773" s="1" t="s">
        <v>3205</v>
      </c>
      <c r="W2773" s="1" t="s">
        <v>2551</v>
      </c>
      <c r="X2773" s="5" t="s">
        <v>3213</v>
      </c>
      <c r="Y2773" s="5" t="s">
        <v>2564</v>
      </c>
      <c r="Z2773" s="5" t="s">
        <v>2998</v>
      </c>
      <c r="AA2773" s="5"/>
    </row>
    <row r="2774" spans="1:27" ht="12" customHeight="1" x14ac:dyDescent="0.15">
      <c r="A2774" s="1" t="s">
        <v>745</v>
      </c>
      <c r="B2774" s="1" t="s">
        <v>35</v>
      </c>
      <c r="C2774" s="1" t="s">
        <v>77</v>
      </c>
      <c r="D2774" s="1" t="s">
        <v>2470</v>
      </c>
      <c r="E2774" s="1" t="s">
        <v>10</v>
      </c>
      <c r="F2774" s="1" t="s">
        <v>752</v>
      </c>
      <c r="G2774" s="1" t="s">
        <v>249</v>
      </c>
      <c r="H2774" s="1" t="s">
        <v>530</v>
      </c>
      <c r="I2774" s="16"/>
      <c r="J2774" s="16"/>
      <c r="K2774" s="16"/>
      <c r="L2774" s="16"/>
      <c r="M2774" s="16"/>
      <c r="N2774" s="16"/>
      <c r="O2774" s="16"/>
      <c r="P2774" s="16"/>
      <c r="Q2774" s="16"/>
      <c r="R2774" s="16"/>
      <c r="S2774" s="16"/>
      <c r="T2774" s="16"/>
      <c r="U2774" s="16"/>
      <c r="V2774" s="1" t="s">
        <v>3205</v>
      </c>
      <c r="W2774" s="1" t="s">
        <v>2551</v>
      </c>
      <c r="X2774" s="5" t="s">
        <v>3213</v>
      </c>
      <c r="Y2774" s="5" t="s">
        <v>2559</v>
      </c>
      <c r="Z2774" s="5" t="s">
        <v>2998</v>
      </c>
      <c r="AA2774" s="5"/>
    </row>
    <row r="2775" spans="1:27" ht="12" customHeight="1" x14ac:dyDescent="0.15">
      <c r="A2775" s="1" t="s">
        <v>745</v>
      </c>
      <c r="B2775" s="1" t="s">
        <v>37</v>
      </c>
      <c r="C2775" s="1" t="s">
        <v>9</v>
      </c>
      <c r="D2775" s="1" t="s">
        <v>2470</v>
      </c>
      <c r="E2775" s="1" t="s">
        <v>10</v>
      </c>
      <c r="F2775" s="1" t="s">
        <v>753</v>
      </c>
      <c r="G2775" s="1" t="s">
        <v>234</v>
      </c>
      <c r="H2775" s="1" t="s">
        <v>530</v>
      </c>
      <c r="I2775" s="16"/>
      <c r="J2775" s="16"/>
      <c r="K2775" s="16"/>
      <c r="L2775" s="16"/>
      <c r="M2775" s="16"/>
      <c r="N2775" s="16"/>
      <c r="O2775" s="16"/>
      <c r="P2775" s="16"/>
      <c r="Q2775" s="16"/>
      <c r="R2775" s="16"/>
      <c r="S2775" s="16"/>
      <c r="T2775" s="16"/>
      <c r="U2775" s="16"/>
      <c r="V2775" s="1" t="s">
        <v>3205</v>
      </c>
      <c r="W2775" s="1" t="s">
        <v>2551</v>
      </c>
      <c r="X2775" s="5" t="s">
        <v>3214</v>
      </c>
      <c r="Y2775" s="5" t="s">
        <v>2553</v>
      </c>
      <c r="Z2775" s="5" t="s">
        <v>2998</v>
      </c>
      <c r="AA2775" s="5"/>
    </row>
    <row r="2776" spans="1:27" ht="12" customHeight="1" x14ac:dyDescent="0.15">
      <c r="A2776" s="1" t="s">
        <v>745</v>
      </c>
      <c r="B2776" s="1" t="s">
        <v>37</v>
      </c>
      <c r="C2776" s="1" t="s">
        <v>15</v>
      </c>
      <c r="D2776" s="1" t="s">
        <v>2470</v>
      </c>
      <c r="E2776" s="1" t="s">
        <v>10</v>
      </c>
      <c r="F2776" s="1" t="s">
        <v>753</v>
      </c>
      <c r="G2776" s="1" t="s">
        <v>238</v>
      </c>
      <c r="H2776" s="1" t="s">
        <v>239</v>
      </c>
      <c r="I2776" s="16"/>
      <c r="J2776" s="16"/>
      <c r="K2776" s="16"/>
      <c r="L2776" s="16"/>
      <c r="M2776" s="16"/>
      <c r="N2776" s="16"/>
      <c r="O2776" s="16"/>
      <c r="P2776" s="16"/>
      <c r="Q2776" s="16"/>
      <c r="R2776" s="16"/>
      <c r="S2776" s="16"/>
      <c r="T2776" s="16"/>
      <c r="U2776" s="16"/>
      <c r="V2776" s="1" t="s">
        <v>3205</v>
      </c>
      <c r="W2776" s="1" t="s">
        <v>2551</v>
      </c>
      <c r="X2776" s="5" t="s">
        <v>3214</v>
      </c>
      <c r="Y2776" s="5" t="s">
        <v>2737</v>
      </c>
      <c r="Z2776" s="5" t="s">
        <v>2738</v>
      </c>
      <c r="AA2776" s="5"/>
    </row>
    <row r="2777" spans="1:27" ht="12" customHeight="1" x14ac:dyDescent="0.15">
      <c r="A2777" s="1" t="s">
        <v>745</v>
      </c>
      <c r="B2777" s="1" t="s">
        <v>37</v>
      </c>
      <c r="C2777" s="1" t="s">
        <v>17</v>
      </c>
      <c r="D2777" s="1" t="s">
        <v>2470</v>
      </c>
      <c r="E2777" s="1" t="s">
        <v>10</v>
      </c>
      <c r="F2777" s="1" t="s">
        <v>753</v>
      </c>
      <c r="G2777" s="1" t="s">
        <v>240</v>
      </c>
      <c r="H2777" s="1" t="s">
        <v>530</v>
      </c>
      <c r="I2777" s="16"/>
      <c r="J2777" s="16"/>
      <c r="K2777" s="16"/>
      <c r="L2777" s="16"/>
      <c r="M2777" s="16"/>
      <c r="N2777" s="16"/>
      <c r="O2777" s="16"/>
      <c r="P2777" s="16"/>
      <c r="Q2777" s="16"/>
      <c r="R2777" s="16"/>
      <c r="S2777" s="16"/>
      <c r="T2777" s="16"/>
      <c r="U2777" s="16"/>
      <c r="V2777" s="1" t="s">
        <v>3205</v>
      </c>
      <c r="W2777" s="1" t="s">
        <v>2551</v>
      </c>
      <c r="X2777" s="5" t="s">
        <v>3214</v>
      </c>
      <c r="Y2777" s="5" t="s">
        <v>2561</v>
      </c>
      <c r="Z2777" s="5" t="s">
        <v>2998</v>
      </c>
      <c r="AA2777" s="5"/>
    </row>
    <row r="2778" spans="1:27" ht="12" customHeight="1" x14ac:dyDescent="0.15">
      <c r="A2778" s="1" t="s">
        <v>745</v>
      </c>
      <c r="B2778" s="1" t="s">
        <v>37</v>
      </c>
      <c r="C2778" s="1" t="s">
        <v>19</v>
      </c>
      <c r="D2778" s="1" t="s">
        <v>2470</v>
      </c>
      <c r="E2778" s="1" t="s">
        <v>10</v>
      </c>
      <c r="F2778" s="1" t="s">
        <v>753</v>
      </c>
      <c r="G2778" s="1" t="s">
        <v>242</v>
      </c>
      <c r="H2778" s="1" t="s">
        <v>530</v>
      </c>
      <c r="I2778" s="16"/>
      <c r="J2778" s="16"/>
      <c r="K2778" s="16"/>
      <c r="L2778" s="16"/>
      <c r="M2778" s="16"/>
      <c r="N2778" s="16"/>
      <c r="O2778" s="16"/>
      <c r="P2778" s="16"/>
      <c r="Q2778" s="16"/>
      <c r="R2778" s="16"/>
      <c r="S2778" s="16"/>
      <c r="T2778" s="16"/>
      <c r="U2778" s="16"/>
      <c r="V2778" s="1" t="s">
        <v>3205</v>
      </c>
      <c r="W2778" s="1" t="s">
        <v>2551</v>
      </c>
      <c r="X2778" s="5" t="s">
        <v>3214</v>
      </c>
      <c r="Y2778" s="5" t="s">
        <v>2557</v>
      </c>
      <c r="Z2778" s="5" t="s">
        <v>2998</v>
      </c>
      <c r="AA2778" s="5"/>
    </row>
    <row r="2779" spans="1:27" ht="12" customHeight="1" x14ac:dyDescent="0.15">
      <c r="A2779" s="1" t="s">
        <v>745</v>
      </c>
      <c r="B2779" s="1" t="s">
        <v>37</v>
      </c>
      <c r="C2779" s="1" t="s">
        <v>21</v>
      </c>
      <c r="D2779" s="1" t="s">
        <v>2470</v>
      </c>
      <c r="E2779" s="1" t="s">
        <v>10</v>
      </c>
      <c r="F2779" s="1" t="s">
        <v>753</v>
      </c>
      <c r="G2779" s="1" t="s">
        <v>245</v>
      </c>
      <c r="H2779" s="1" t="s">
        <v>239</v>
      </c>
      <c r="I2779" s="16"/>
      <c r="J2779" s="16"/>
      <c r="K2779" s="16"/>
      <c r="L2779" s="16"/>
      <c r="M2779" s="16"/>
      <c r="N2779" s="16"/>
      <c r="O2779" s="16"/>
      <c r="P2779" s="16"/>
      <c r="Q2779" s="16"/>
      <c r="R2779" s="16"/>
      <c r="S2779" s="16"/>
      <c r="T2779" s="16"/>
      <c r="U2779" s="16"/>
      <c r="V2779" s="1" t="s">
        <v>3205</v>
      </c>
      <c r="W2779" s="1" t="s">
        <v>2551</v>
      </c>
      <c r="X2779" s="5" t="s">
        <v>3214</v>
      </c>
      <c r="Y2779" s="5" t="s">
        <v>2740</v>
      </c>
      <c r="Z2779" s="5" t="s">
        <v>2738</v>
      </c>
      <c r="AA2779" s="5"/>
    </row>
    <row r="2780" spans="1:27" ht="12" customHeight="1" x14ac:dyDescent="0.15">
      <c r="A2780" s="1" t="s">
        <v>745</v>
      </c>
      <c r="B2780" s="1" t="s">
        <v>37</v>
      </c>
      <c r="C2780" s="1" t="s">
        <v>23</v>
      </c>
      <c r="D2780" s="1" t="s">
        <v>2470</v>
      </c>
      <c r="E2780" s="1" t="s">
        <v>10</v>
      </c>
      <c r="F2780" s="1" t="s">
        <v>753</v>
      </c>
      <c r="G2780" s="1" t="s">
        <v>247</v>
      </c>
      <c r="H2780" s="1" t="s">
        <v>530</v>
      </c>
      <c r="I2780" s="16"/>
      <c r="J2780" s="16"/>
      <c r="K2780" s="16"/>
      <c r="L2780" s="16"/>
      <c r="M2780" s="16"/>
      <c r="N2780" s="16"/>
      <c r="O2780" s="16"/>
      <c r="P2780" s="16"/>
      <c r="Q2780" s="16"/>
      <c r="R2780" s="16"/>
      <c r="S2780" s="16"/>
      <c r="T2780" s="16"/>
      <c r="U2780" s="16"/>
      <c r="V2780" s="1" t="s">
        <v>3205</v>
      </c>
      <c r="W2780" s="1" t="s">
        <v>2551</v>
      </c>
      <c r="X2780" s="5" t="s">
        <v>3214</v>
      </c>
      <c r="Y2780" s="5" t="s">
        <v>2564</v>
      </c>
      <c r="Z2780" s="5" t="s">
        <v>2998</v>
      </c>
      <c r="AA2780" s="5"/>
    </row>
    <row r="2781" spans="1:27" ht="12" customHeight="1" x14ac:dyDescent="0.15">
      <c r="A2781" s="1" t="s">
        <v>745</v>
      </c>
      <c r="B2781" s="1" t="s">
        <v>37</v>
      </c>
      <c r="C2781" s="1" t="s">
        <v>77</v>
      </c>
      <c r="D2781" s="1" t="s">
        <v>2470</v>
      </c>
      <c r="E2781" s="1" t="s">
        <v>10</v>
      </c>
      <c r="F2781" s="1" t="s">
        <v>753</v>
      </c>
      <c r="G2781" s="1" t="s">
        <v>249</v>
      </c>
      <c r="H2781" s="1" t="s">
        <v>530</v>
      </c>
      <c r="I2781" s="16"/>
      <c r="J2781" s="16"/>
      <c r="K2781" s="16"/>
      <c r="L2781" s="16"/>
      <c r="M2781" s="16"/>
      <c r="N2781" s="16"/>
      <c r="O2781" s="16"/>
      <c r="P2781" s="16"/>
      <c r="Q2781" s="16"/>
      <c r="R2781" s="16"/>
      <c r="S2781" s="16"/>
      <c r="T2781" s="16"/>
      <c r="U2781" s="16"/>
      <c r="V2781" s="1" t="s">
        <v>3205</v>
      </c>
      <c r="W2781" s="1" t="s">
        <v>2551</v>
      </c>
      <c r="X2781" s="5" t="s">
        <v>3214</v>
      </c>
      <c r="Y2781" s="5" t="s">
        <v>2559</v>
      </c>
      <c r="Z2781" s="5" t="s">
        <v>2998</v>
      </c>
      <c r="AA2781" s="5"/>
    </row>
    <row r="2782" spans="1:27" ht="12" customHeight="1" x14ac:dyDescent="0.15">
      <c r="A2782" s="1" t="s">
        <v>745</v>
      </c>
      <c r="B2782" s="1" t="s">
        <v>39</v>
      </c>
      <c r="C2782" s="1" t="s">
        <v>9</v>
      </c>
      <c r="D2782" s="1" t="s">
        <v>2470</v>
      </c>
      <c r="E2782" s="1" t="s">
        <v>10</v>
      </c>
      <c r="F2782" s="1" t="s">
        <v>754</v>
      </c>
      <c r="G2782" s="1" t="s">
        <v>234</v>
      </c>
      <c r="H2782" s="1" t="s">
        <v>530</v>
      </c>
      <c r="I2782" s="16"/>
      <c r="J2782" s="16"/>
      <c r="K2782" s="16"/>
      <c r="L2782" s="16"/>
      <c r="M2782" s="16"/>
      <c r="N2782" s="16"/>
      <c r="O2782" s="16"/>
      <c r="P2782" s="16"/>
      <c r="Q2782" s="16"/>
      <c r="R2782" s="16"/>
      <c r="S2782" s="16"/>
      <c r="T2782" s="16"/>
      <c r="U2782" s="16"/>
      <c r="V2782" s="1" t="s">
        <v>3205</v>
      </c>
      <c r="W2782" s="1" t="s">
        <v>2551</v>
      </c>
      <c r="X2782" s="5" t="s">
        <v>3215</v>
      </c>
      <c r="Y2782" s="5" t="s">
        <v>2553</v>
      </c>
      <c r="Z2782" s="5" t="s">
        <v>2998</v>
      </c>
      <c r="AA2782" s="5"/>
    </row>
    <row r="2783" spans="1:27" ht="12" customHeight="1" x14ac:dyDescent="0.15">
      <c r="A2783" s="1" t="s">
        <v>745</v>
      </c>
      <c r="B2783" s="1" t="s">
        <v>39</v>
      </c>
      <c r="C2783" s="1" t="s">
        <v>15</v>
      </c>
      <c r="D2783" s="1" t="s">
        <v>2470</v>
      </c>
      <c r="E2783" s="1" t="s">
        <v>10</v>
      </c>
      <c r="F2783" s="1" t="s">
        <v>754</v>
      </c>
      <c r="G2783" s="1" t="s">
        <v>238</v>
      </c>
      <c r="H2783" s="1" t="s">
        <v>239</v>
      </c>
      <c r="I2783" s="16"/>
      <c r="J2783" s="16"/>
      <c r="K2783" s="16"/>
      <c r="L2783" s="16"/>
      <c r="M2783" s="16"/>
      <c r="N2783" s="16"/>
      <c r="O2783" s="16"/>
      <c r="P2783" s="16"/>
      <c r="Q2783" s="16"/>
      <c r="R2783" s="16"/>
      <c r="S2783" s="16"/>
      <c r="T2783" s="16"/>
      <c r="U2783" s="16"/>
      <c r="V2783" s="1" t="s">
        <v>3205</v>
      </c>
      <c r="W2783" s="1" t="s">
        <v>2551</v>
      </c>
      <c r="X2783" s="5" t="s">
        <v>3215</v>
      </c>
      <c r="Y2783" s="5" t="s">
        <v>2737</v>
      </c>
      <c r="Z2783" s="5" t="s">
        <v>2738</v>
      </c>
      <c r="AA2783" s="5"/>
    </row>
    <row r="2784" spans="1:27" ht="12" customHeight="1" x14ac:dyDescent="0.15">
      <c r="A2784" s="1" t="s">
        <v>745</v>
      </c>
      <c r="B2784" s="1" t="s">
        <v>39</v>
      </c>
      <c r="C2784" s="1" t="s">
        <v>17</v>
      </c>
      <c r="D2784" s="1" t="s">
        <v>2470</v>
      </c>
      <c r="E2784" s="1" t="s">
        <v>10</v>
      </c>
      <c r="F2784" s="1" t="s">
        <v>754</v>
      </c>
      <c r="G2784" s="1" t="s">
        <v>240</v>
      </c>
      <c r="H2784" s="1" t="s">
        <v>530</v>
      </c>
      <c r="I2784" s="16"/>
      <c r="J2784" s="16"/>
      <c r="K2784" s="16"/>
      <c r="L2784" s="16"/>
      <c r="M2784" s="16"/>
      <c r="N2784" s="16"/>
      <c r="O2784" s="16"/>
      <c r="P2784" s="16"/>
      <c r="Q2784" s="16"/>
      <c r="R2784" s="16"/>
      <c r="S2784" s="16"/>
      <c r="T2784" s="16"/>
      <c r="U2784" s="16"/>
      <c r="V2784" s="1" t="s">
        <v>3205</v>
      </c>
      <c r="W2784" s="1" t="s">
        <v>2551</v>
      </c>
      <c r="X2784" s="5" t="s">
        <v>3215</v>
      </c>
      <c r="Y2784" s="5" t="s">
        <v>2561</v>
      </c>
      <c r="Z2784" s="5" t="s">
        <v>2998</v>
      </c>
      <c r="AA2784" s="5"/>
    </row>
    <row r="2785" spans="1:27" ht="12" customHeight="1" x14ac:dyDescent="0.15">
      <c r="A2785" s="1" t="s">
        <v>745</v>
      </c>
      <c r="B2785" s="1" t="s">
        <v>39</v>
      </c>
      <c r="C2785" s="1" t="s">
        <v>19</v>
      </c>
      <c r="D2785" s="1" t="s">
        <v>2470</v>
      </c>
      <c r="E2785" s="1" t="s">
        <v>10</v>
      </c>
      <c r="F2785" s="1" t="s">
        <v>754</v>
      </c>
      <c r="G2785" s="1" t="s">
        <v>242</v>
      </c>
      <c r="H2785" s="1" t="s">
        <v>530</v>
      </c>
      <c r="I2785" s="16"/>
      <c r="J2785" s="16"/>
      <c r="K2785" s="16"/>
      <c r="L2785" s="16"/>
      <c r="M2785" s="16"/>
      <c r="N2785" s="16"/>
      <c r="O2785" s="16"/>
      <c r="P2785" s="16"/>
      <c r="Q2785" s="16"/>
      <c r="R2785" s="16"/>
      <c r="S2785" s="16"/>
      <c r="T2785" s="16"/>
      <c r="U2785" s="16"/>
      <c r="V2785" s="1" t="s">
        <v>3205</v>
      </c>
      <c r="W2785" s="1" t="s">
        <v>2551</v>
      </c>
      <c r="X2785" s="5" t="s">
        <v>3215</v>
      </c>
      <c r="Y2785" s="5" t="s">
        <v>2557</v>
      </c>
      <c r="Z2785" s="5" t="s">
        <v>2998</v>
      </c>
      <c r="AA2785" s="5"/>
    </row>
    <row r="2786" spans="1:27" ht="12" customHeight="1" x14ac:dyDescent="0.15">
      <c r="A2786" s="1" t="s">
        <v>745</v>
      </c>
      <c r="B2786" s="1" t="s">
        <v>39</v>
      </c>
      <c r="C2786" s="1" t="s">
        <v>21</v>
      </c>
      <c r="D2786" s="1" t="s">
        <v>2470</v>
      </c>
      <c r="E2786" s="1" t="s">
        <v>10</v>
      </c>
      <c r="F2786" s="1" t="s">
        <v>754</v>
      </c>
      <c r="G2786" s="1" t="s">
        <v>245</v>
      </c>
      <c r="H2786" s="1" t="s">
        <v>239</v>
      </c>
      <c r="I2786" s="16"/>
      <c r="J2786" s="16"/>
      <c r="K2786" s="16"/>
      <c r="L2786" s="16"/>
      <c r="M2786" s="16"/>
      <c r="N2786" s="16"/>
      <c r="O2786" s="16"/>
      <c r="P2786" s="16"/>
      <c r="Q2786" s="16"/>
      <c r="R2786" s="16"/>
      <c r="S2786" s="16"/>
      <c r="T2786" s="16"/>
      <c r="U2786" s="16"/>
      <c r="V2786" s="1" t="s">
        <v>3205</v>
      </c>
      <c r="W2786" s="1" t="s">
        <v>2551</v>
      </c>
      <c r="X2786" s="5" t="s">
        <v>3215</v>
      </c>
      <c r="Y2786" s="5" t="s">
        <v>2740</v>
      </c>
      <c r="Z2786" s="5" t="s">
        <v>2738</v>
      </c>
      <c r="AA2786" s="5"/>
    </row>
    <row r="2787" spans="1:27" ht="12" customHeight="1" x14ac:dyDescent="0.15">
      <c r="A2787" s="1" t="s">
        <v>745</v>
      </c>
      <c r="B2787" s="1" t="s">
        <v>39</v>
      </c>
      <c r="C2787" s="1" t="s">
        <v>23</v>
      </c>
      <c r="D2787" s="1" t="s">
        <v>2470</v>
      </c>
      <c r="E2787" s="1" t="s">
        <v>10</v>
      </c>
      <c r="F2787" s="1" t="s">
        <v>754</v>
      </c>
      <c r="G2787" s="1" t="s">
        <v>247</v>
      </c>
      <c r="H2787" s="1" t="s">
        <v>530</v>
      </c>
      <c r="I2787" s="16"/>
      <c r="J2787" s="16"/>
      <c r="K2787" s="16"/>
      <c r="L2787" s="16"/>
      <c r="M2787" s="16"/>
      <c r="N2787" s="16"/>
      <c r="O2787" s="16"/>
      <c r="P2787" s="16"/>
      <c r="Q2787" s="16"/>
      <c r="R2787" s="16"/>
      <c r="S2787" s="16"/>
      <c r="T2787" s="16"/>
      <c r="U2787" s="16"/>
      <c r="V2787" s="1" t="s">
        <v>3205</v>
      </c>
      <c r="W2787" s="1" t="s">
        <v>2551</v>
      </c>
      <c r="X2787" s="5" t="s">
        <v>3215</v>
      </c>
      <c r="Y2787" s="5" t="s">
        <v>2564</v>
      </c>
      <c r="Z2787" s="5" t="s">
        <v>2998</v>
      </c>
      <c r="AA2787" s="5"/>
    </row>
    <row r="2788" spans="1:27" ht="12" customHeight="1" x14ac:dyDescent="0.15">
      <c r="A2788" s="1" t="s">
        <v>745</v>
      </c>
      <c r="B2788" s="1" t="s">
        <v>39</v>
      </c>
      <c r="C2788" s="1" t="s">
        <v>77</v>
      </c>
      <c r="D2788" s="1" t="s">
        <v>2470</v>
      </c>
      <c r="E2788" s="1" t="s">
        <v>10</v>
      </c>
      <c r="F2788" s="1" t="s">
        <v>754</v>
      </c>
      <c r="G2788" s="1" t="s">
        <v>249</v>
      </c>
      <c r="H2788" s="1" t="s">
        <v>530</v>
      </c>
      <c r="I2788" s="16"/>
      <c r="J2788" s="16"/>
      <c r="K2788" s="16"/>
      <c r="L2788" s="16"/>
      <c r="M2788" s="16"/>
      <c r="N2788" s="16"/>
      <c r="O2788" s="16"/>
      <c r="P2788" s="16"/>
      <c r="Q2788" s="16"/>
      <c r="R2788" s="16"/>
      <c r="S2788" s="16"/>
      <c r="T2788" s="16"/>
      <c r="U2788" s="16"/>
      <c r="V2788" s="1" t="s">
        <v>3205</v>
      </c>
      <c r="W2788" s="1" t="s">
        <v>2551</v>
      </c>
      <c r="X2788" s="5" t="s">
        <v>3215</v>
      </c>
      <c r="Y2788" s="5" t="s">
        <v>2559</v>
      </c>
      <c r="Z2788" s="5" t="s">
        <v>2998</v>
      </c>
      <c r="AA2788" s="5"/>
    </row>
    <row r="2789" spans="1:27" ht="12" customHeight="1" x14ac:dyDescent="0.15">
      <c r="A2789" s="1" t="s">
        <v>745</v>
      </c>
      <c r="B2789" s="1" t="s">
        <v>41</v>
      </c>
      <c r="C2789" s="1" t="s">
        <v>9</v>
      </c>
      <c r="D2789" s="1" t="s">
        <v>2470</v>
      </c>
      <c r="E2789" s="1" t="s">
        <v>10</v>
      </c>
      <c r="F2789" s="1" t="s">
        <v>755</v>
      </c>
      <c r="G2789" s="1" t="s">
        <v>234</v>
      </c>
      <c r="H2789" s="1" t="s">
        <v>530</v>
      </c>
      <c r="I2789" s="16"/>
      <c r="J2789" s="16"/>
      <c r="K2789" s="16"/>
      <c r="L2789" s="16"/>
      <c r="M2789" s="16"/>
      <c r="N2789" s="16"/>
      <c r="O2789" s="16"/>
      <c r="P2789" s="16"/>
      <c r="Q2789" s="16"/>
      <c r="R2789" s="16"/>
      <c r="S2789" s="16"/>
      <c r="T2789" s="16"/>
      <c r="U2789" s="16"/>
      <c r="V2789" s="1" t="s">
        <v>3205</v>
      </c>
      <c r="W2789" s="1" t="s">
        <v>2551</v>
      </c>
      <c r="X2789" s="5" t="s">
        <v>3216</v>
      </c>
      <c r="Y2789" s="5" t="s">
        <v>2553</v>
      </c>
      <c r="Z2789" s="5" t="s">
        <v>2998</v>
      </c>
      <c r="AA2789" s="5"/>
    </row>
    <row r="2790" spans="1:27" ht="12" customHeight="1" x14ac:dyDescent="0.15">
      <c r="A2790" s="1" t="s">
        <v>745</v>
      </c>
      <c r="B2790" s="1" t="s">
        <v>41</v>
      </c>
      <c r="C2790" s="1" t="s">
        <v>15</v>
      </c>
      <c r="D2790" s="1" t="s">
        <v>2470</v>
      </c>
      <c r="E2790" s="1" t="s">
        <v>10</v>
      </c>
      <c r="F2790" s="1" t="s">
        <v>755</v>
      </c>
      <c r="G2790" s="1" t="s">
        <v>238</v>
      </c>
      <c r="H2790" s="1" t="s">
        <v>239</v>
      </c>
      <c r="I2790" s="16"/>
      <c r="J2790" s="16"/>
      <c r="K2790" s="16"/>
      <c r="L2790" s="16"/>
      <c r="M2790" s="16"/>
      <c r="N2790" s="16"/>
      <c r="O2790" s="16"/>
      <c r="P2790" s="16"/>
      <c r="Q2790" s="16"/>
      <c r="R2790" s="16"/>
      <c r="S2790" s="16"/>
      <c r="T2790" s="16"/>
      <c r="U2790" s="16"/>
      <c r="V2790" s="1" t="s">
        <v>3205</v>
      </c>
      <c r="W2790" s="1" t="s">
        <v>2551</v>
      </c>
      <c r="X2790" s="5" t="s">
        <v>3216</v>
      </c>
      <c r="Y2790" s="5" t="s">
        <v>2737</v>
      </c>
      <c r="Z2790" s="5" t="s">
        <v>2738</v>
      </c>
      <c r="AA2790" s="5"/>
    </row>
    <row r="2791" spans="1:27" ht="12" customHeight="1" x14ac:dyDescent="0.15">
      <c r="A2791" s="1" t="s">
        <v>745</v>
      </c>
      <c r="B2791" s="1" t="s">
        <v>41</v>
      </c>
      <c r="C2791" s="1" t="s">
        <v>17</v>
      </c>
      <c r="D2791" s="1" t="s">
        <v>2470</v>
      </c>
      <c r="E2791" s="1" t="s">
        <v>10</v>
      </c>
      <c r="F2791" s="1" t="s">
        <v>755</v>
      </c>
      <c r="G2791" s="1" t="s">
        <v>240</v>
      </c>
      <c r="H2791" s="1" t="s">
        <v>530</v>
      </c>
      <c r="I2791" s="16"/>
      <c r="J2791" s="16"/>
      <c r="K2791" s="16"/>
      <c r="L2791" s="16"/>
      <c r="M2791" s="16"/>
      <c r="N2791" s="16"/>
      <c r="O2791" s="16"/>
      <c r="P2791" s="16"/>
      <c r="Q2791" s="16"/>
      <c r="R2791" s="16"/>
      <c r="S2791" s="16"/>
      <c r="T2791" s="16"/>
      <c r="U2791" s="16"/>
      <c r="V2791" s="1" t="s">
        <v>3205</v>
      </c>
      <c r="W2791" s="1" t="s">
        <v>2551</v>
      </c>
      <c r="X2791" s="5" t="s">
        <v>3216</v>
      </c>
      <c r="Y2791" s="5" t="s">
        <v>2561</v>
      </c>
      <c r="Z2791" s="5" t="s">
        <v>2998</v>
      </c>
      <c r="AA2791" s="5"/>
    </row>
    <row r="2792" spans="1:27" ht="12" customHeight="1" x14ac:dyDescent="0.15">
      <c r="A2792" s="1" t="s">
        <v>745</v>
      </c>
      <c r="B2792" s="1" t="s">
        <v>41</v>
      </c>
      <c r="C2792" s="1" t="s">
        <v>19</v>
      </c>
      <c r="D2792" s="1" t="s">
        <v>2470</v>
      </c>
      <c r="E2792" s="1" t="s">
        <v>10</v>
      </c>
      <c r="F2792" s="1" t="s">
        <v>755</v>
      </c>
      <c r="G2792" s="1" t="s">
        <v>242</v>
      </c>
      <c r="H2792" s="1" t="s">
        <v>530</v>
      </c>
      <c r="I2792" s="16"/>
      <c r="J2792" s="16"/>
      <c r="K2792" s="16"/>
      <c r="L2792" s="16"/>
      <c r="M2792" s="16"/>
      <c r="N2792" s="16"/>
      <c r="O2792" s="16"/>
      <c r="P2792" s="16"/>
      <c r="Q2792" s="16"/>
      <c r="R2792" s="16"/>
      <c r="S2792" s="16"/>
      <c r="T2792" s="16"/>
      <c r="U2792" s="16"/>
      <c r="V2792" s="1" t="s">
        <v>3205</v>
      </c>
      <c r="W2792" s="1" t="s">
        <v>2551</v>
      </c>
      <c r="X2792" s="5" t="s">
        <v>3216</v>
      </c>
      <c r="Y2792" s="5" t="s">
        <v>2557</v>
      </c>
      <c r="Z2792" s="5" t="s">
        <v>2998</v>
      </c>
      <c r="AA2792" s="5"/>
    </row>
    <row r="2793" spans="1:27" ht="12" customHeight="1" x14ac:dyDescent="0.15">
      <c r="A2793" s="1" t="s">
        <v>745</v>
      </c>
      <c r="B2793" s="1" t="s">
        <v>41</v>
      </c>
      <c r="C2793" s="1" t="s">
        <v>21</v>
      </c>
      <c r="D2793" s="1" t="s">
        <v>2470</v>
      </c>
      <c r="E2793" s="1" t="s">
        <v>10</v>
      </c>
      <c r="F2793" s="1" t="s">
        <v>755</v>
      </c>
      <c r="G2793" s="1" t="s">
        <v>245</v>
      </c>
      <c r="H2793" s="1" t="s">
        <v>239</v>
      </c>
      <c r="I2793" s="16"/>
      <c r="J2793" s="16"/>
      <c r="K2793" s="16"/>
      <c r="L2793" s="16"/>
      <c r="M2793" s="16"/>
      <c r="N2793" s="16"/>
      <c r="O2793" s="16"/>
      <c r="P2793" s="16"/>
      <c r="Q2793" s="16"/>
      <c r="R2793" s="16"/>
      <c r="S2793" s="16"/>
      <c r="T2793" s="16"/>
      <c r="U2793" s="16"/>
      <c r="V2793" s="1" t="s">
        <v>3205</v>
      </c>
      <c r="W2793" s="1" t="s">
        <v>2551</v>
      </c>
      <c r="X2793" s="5" t="s">
        <v>3216</v>
      </c>
      <c r="Y2793" s="5" t="s">
        <v>2740</v>
      </c>
      <c r="Z2793" s="5" t="s">
        <v>2738</v>
      </c>
      <c r="AA2793" s="5"/>
    </row>
    <row r="2794" spans="1:27" ht="12" customHeight="1" x14ac:dyDescent="0.15">
      <c r="A2794" s="1" t="s">
        <v>745</v>
      </c>
      <c r="B2794" s="1" t="s">
        <v>41</v>
      </c>
      <c r="C2794" s="1" t="s">
        <v>23</v>
      </c>
      <c r="D2794" s="1" t="s">
        <v>2470</v>
      </c>
      <c r="E2794" s="1" t="s">
        <v>10</v>
      </c>
      <c r="F2794" s="1" t="s">
        <v>755</v>
      </c>
      <c r="G2794" s="1" t="s">
        <v>247</v>
      </c>
      <c r="H2794" s="1" t="s">
        <v>530</v>
      </c>
      <c r="I2794" s="16"/>
      <c r="J2794" s="16"/>
      <c r="K2794" s="16"/>
      <c r="L2794" s="16"/>
      <c r="M2794" s="16"/>
      <c r="N2794" s="16"/>
      <c r="O2794" s="16"/>
      <c r="P2794" s="16"/>
      <c r="Q2794" s="16"/>
      <c r="R2794" s="16"/>
      <c r="S2794" s="16"/>
      <c r="T2794" s="16"/>
      <c r="U2794" s="16"/>
      <c r="V2794" s="1" t="s">
        <v>3205</v>
      </c>
      <c r="W2794" s="1" t="s">
        <v>2551</v>
      </c>
      <c r="X2794" s="5" t="s">
        <v>3216</v>
      </c>
      <c r="Y2794" s="5" t="s">
        <v>2564</v>
      </c>
      <c r="Z2794" s="5" t="s">
        <v>2998</v>
      </c>
      <c r="AA2794" s="5"/>
    </row>
    <row r="2795" spans="1:27" ht="12" customHeight="1" x14ac:dyDescent="0.15">
      <c r="A2795" s="1" t="s">
        <v>745</v>
      </c>
      <c r="B2795" s="1" t="s">
        <v>41</v>
      </c>
      <c r="C2795" s="1" t="s">
        <v>77</v>
      </c>
      <c r="D2795" s="1" t="s">
        <v>2470</v>
      </c>
      <c r="E2795" s="1" t="s">
        <v>10</v>
      </c>
      <c r="F2795" s="1" t="s">
        <v>755</v>
      </c>
      <c r="G2795" s="1" t="s">
        <v>249</v>
      </c>
      <c r="H2795" s="1" t="s">
        <v>530</v>
      </c>
      <c r="I2795" s="16"/>
      <c r="J2795" s="16"/>
      <c r="K2795" s="16"/>
      <c r="L2795" s="16"/>
      <c r="M2795" s="16"/>
      <c r="N2795" s="16"/>
      <c r="O2795" s="16"/>
      <c r="P2795" s="16"/>
      <c r="Q2795" s="16"/>
      <c r="R2795" s="16"/>
      <c r="S2795" s="16"/>
      <c r="T2795" s="16"/>
      <c r="U2795" s="16"/>
      <c r="V2795" s="1" t="s">
        <v>3205</v>
      </c>
      <c r="W2795" s="1" t="s">
        <v>2551</v>
      </c>
      <c r="X2795" s="5" t="s">
        <v>3216</v>
      </c>
      <c r="Y2795" s="5" t="s">
        <v>2559</v>
      </c>
      <c r="Z2795" s="5" t="s">
        <v>2998</v>
      </c>
      <c r="AA2795" s="5"/>
    </row>
    <row r="2796" spans="1:27" ht="12" customHeight="1" x14ac:dyDescent="0.15">
      <c r="A2796" s="1" t="s">
        <v>745</v>
      </c>
      <c r="B2796" s="1" t="s">
        <v>43</v>
      </c>
      <c r="C2796" s="1" t="s">
        <v>9</v>
      </c>
      <c r="D2796" s="1" t="s">
        <v>2470</v>
      </c>
      <c r="E2796" s="1" t="s">
        <v>10</v>
      </c>
      <c r="F2796" s="1" t="s">
        <v>756</v>
      </c>
      <c r="G2796" s="1" t="s">
        <v>234</v>
      </c>
      <c r="H2796" s="1" t="s">
        <v>530</v>
      </c>
      <c r="I2796" s="16"/>
      <c r="J2796" s="16"/>
      <c r="K2796" s="16"/>
      <c r="L2796" s="16"/>
      <c r="M2796" s="16"/>
      <c r="N2796" s="16"/>
      <c r="O2796" s="16"/>
      <c r="P2796" s="16"/>
      <c r="Q2796" s="16"/>
      <c r="R2796" s="16"/>
      <c r="S2796" s="16"/>
      <c r="T2796" s="16"/>
      <c r="U2796" s="16"/>
      <c r="V2796" s="1" t="s">
        <v>3205</v>
      </c>
      <c r="W2796" s="1" t="s">
        <v>2551</v>
      </c>
      <c r="X2796" s="5" t="s">
        <v>3217</v>
      </c>
      <c r="Y2796" s="5" t="s">
        <v>2553</v>
      </c>
      <c r="Z2796" s="5" t="s">
        <v>2998</v>
      </c>
      <c r="AA2796" s="5"/>
    </row>
    <row r="2797" spans="1:27" ht="12" customHeight="1" x14ac:dyDescent="0.15">
      <c r="A2797" s="1" t="s">
        <v>745</v>
      </c>
      <c r="B2797" s="1" t="s">
        <v>43</v>
      </c>
      <c r="C2797" s="1" t="s">
        <v>15</v>
      </c>
      <c r="D2797" s="1" t="s">
        <v>2470</v>
      </c>
      <c r="E2797" s="1" t="s">
        <v>10</v>
      </c>
      <c r="F2797" s="1" t="s">
        <v>756</v>
      </c>
      <c r="G2797" s="1" t="s">
        <v>238</v>
      </c>
      <c r="H2797" s="1" t="s">
        <v>239</v>
      </c>
      <c r="I2797" s="16"/>
      <c r="J2797" s="16"/>
      <c r="K2797" s="16"/>
      <c r="L2797" s="16"/>
      <c r="M2797" s="16"/>
      <c r="N2797" s="16"/>
      <c r="O2797" s="16"/>
      <c r="P2797" s="16"/>
      <c r="Q2797" s="16"/>
      <c r="R2797" s="16"/>
      <c r="S2797" s="16"/>
      <c r="T2797" s="16"/>
      <c r="U2797" s="16"/>
      <c r="V2797" s="1" t="s">
        <v>3205</v>
      </c>
      <c r="W2797" s="1" t="s">
        <v>2551</v>
      </c>
      <c r="X2797" s="5" t="s">
        <v>3217</v>
      </c>
      <c r="Y2797" s="5" t="s">
        <v>2737</v>
      </c>
      <c r="Z2797" s="5" t="s">
        <v>2738</v>
      </c>
      <c r="AA2797" s="5"/>
    </row>
    <row r="2798" spans="1:27" ht="12" customHeight="1" x14ac:dyDescent="0.15">
      <c r="A2798" s="1" t="s">
        <v>745</v>
      </c>
      <c r="B2798" s="1" t="s">
        <v>43</v>
      </c>
      <c r="C2798" s="1" t="s">
        <v>17</v>
      </c>
      <c r="D2798" s="1" t="s">
        <v>2470</v>
      </c>
      <c r="E2798" s="1" t="s">
        <v>10</v>
      </c>
      <c r="F2798" s="1" t="s">
        <v>756</v>
      </c>
      <c r="G2798" s="1" t="s">
        <v>240</v>
      </c>
      <c r="H2798" s="1" t="s">
        <v>530</v>
      </c>
      <c r="I2798" s="16"/>
      <c r="J2798" s="16"/>
      <c r="K2798" s="16"/>
      <c r="L2798" s="16"/>
      <c r="M2798" s="16"/>
      <c r="N2798" s="16"/>
      <c r="O2798" s="16"/>
      <c r="P2798" s="16"/>
      <c r="Q2798" s="16"/>
      <c r="R2798" s="16"/>
      <c r="S2798" s="16"/>
      <c r="T2798" s="16"/>
      <c r="U2798" s="16"/>
      <c r="V2798" s="1" t="s">
        <v>3205</v>
      </c>
      <c r="W2798" s="1" t="s">
        <v>2551</v>
      </c>
      <c r="X2798" s="5" t="s">
        <v>3217</v>
      </c>
      <c r="Y2798" s="5" t="s">
        <v>2561</v>
      </c>
      <c r="Z2798" s="5" t="s">
        <v>2998</v>
      </c>
      <c r="AA2798" s="5"/>
    </row>
    <row r="2799" spans="1:27" ht="12" customHeight="1" x14ac:dyDescent="0.15">
      <c r="A2799" s="1" t="s">
        <v>745</v>
      </c>
      <c r="B2799" s="1" t="s">
        <v>43</v>
      </c>
      <c r="C2799" s="1" t="s">
        <v>19</v>
      </c>
      <c r="D2799" s="1" t="s">
        <v>2470</v>
      </c>
      <c r="E2799" s="1" t="s">
        <v>10</v>
      </c>
      <c r="F2799" s="1" t="s">
        <v>756</v>
      </c>
      <c r="G2799" s="1" t="s">
        <v>242</v>
      </c>
      <c r="H2799" s="1" t="s">
        <v>530</v>
      </c>
      <c r="I2799" s="16"/>
      <c r="J2799" s="16"/>
      <c r="K2799" s="16"/>
      <c r="L2799" s="16"/>
      <c r="M2799" s="16"/>
      <c r="N2799" s="16"/>
      <c r="O2799" s="16"/>
      <c r="P2799" s="16"/>
      <c r="Q2799" s="16"/>
      <c r="R2799" s="16"/>
      <c r="S2799" s="16"/>
      <c r="T2799" s="16"/>
      <c r="U2799" s="16"/>
      <c r="V2799" s="1" t="s">
        <v>3205</v>
      </c>
      <c r="W2799" s="1" t="s">
        <v>2551</v>
      </c>
      <c r="X2799" s="5" t="s">
        <v>3217</v>
      </c>
      <c r="Y2799" s="5" t="s">
        <v>2557</v>
      </c>
      <c r="Z2799" s="5" t="s">
        <v>2998</v>
      </c>
      <c r="AA2799" s="5"/>
    </row>
    <row r="2800" spans="1:27" ht="12" customHeight="1" x14ac:dyDescent="0.15">
      <c r="A2800" s="1" t="s">
        <v>745</v>
      </c>
      <c r="B2800" s="1" t="s">
        <v>43</v>
      </c>
      <c r="C2800" s="1" t="s">
        <v>21</v>
      </c>
      <c r="D2800" s="1" t="s">
        <v>2470</v>
      </c>
      <c r="E2800" s="1" t="s">
        <v>10</v>
      </c>
      <c r="F2800" s="1" t="s">
        <v>756</v>
      </c>
      <c r="G2800" s="1" t="s">
        <v>245</v>
      </c>
      <c r="H2800" s="1" t="s">
        <v>239</v>
      </c>
      <c r="I2800" s="16"/>
      <c r="J2800" s="16"/>
      <c r="K2800" s="16"/>
      <c r="L2800" s="16"/>
      <c r="M2800" s="16"/>
      <c r="N2800" s="16"/>
      <c r="O2800" s="16"/>
      <c r="P2800" s="16"/>
      <c r="Q2800" s="16"/>
      <c r="R2800" s="16"/>
      <c r="S2800" s="16"/>
      <c r="T2800" s="16"/>
      <c r="U2800" s="16"/>
      <c r="V2800" s="1" t="s">
        <v>3205</v>
      </c>
      <c r="W2800" s="1" t="s">
        <v>2551</v>
      </c>
      <c r="X2800" s="5" t="s">
        <v>3217</v>
      </c>
      <c r="Y2800" s="5" t="s">
        <v>2740</v>
      </c>
      <c r="Z2800" s="5" t="s">
        <v>2738</v>
      </c>
      <c r="AA2800" s="5"/>
    </row>
    <row r="2801" spans="1:27" ht="12" customHeight="1" x14ac:dyDescent="0.15">
      <c r="A2801" s="1" t="s">
        <v>745</v>
      </c>
      <c r="B2801" s="1" t="s">
        <v>43</v>
      </c>
      <c r="C2801" s="1" t="s">
        <v>23</v>
      </c>
      <c r="D2801" s="1" t="s">
        <v>2470</v>
      </c>
      <c r="E2801" s="1" t="s">
        <v>10</v>
      </c>
      <c r="F2801" s="1" t="s">
        <v>756</v>
      </c>
      <c r="G2801" s="1" t="s">
        <v>247</v>
      </c>
      <c r="H2801" s="1" t="s">
        <v>530</v>
      </c>
      <c r="I2801" s="16"/>
      <c r="J2801" s="16"/>
      <c r="K2801" s="16"/>
      <c r="L2801" s="16"/>
      <c r="M2801" s="16"/>
      <c r="N2801" s="16"/>
      <c r="O2801" s="16"/>
      <c r="P2801" s="16"/>
      <c r="Q2801" s="16"/>
      <c r="R2801" s="16"/>
      <c r="S2801" s="16"/>
      <c r="T2801" s="16"/>
      <c r="U2801" s="16"/>
      <c r="V2801" s="1" t="s">
        <v>3205</v>
      </c>
      <c r="W2801" s="1" t="s">
        <v>2551</v>
      </c>
      <c r="X2801" s="5" t="s">
        <v>3217</v>
      </c>
      <c r="Y2801" s="5" t="s">
        <v>2564</v>
      </c>
      <c r="Z2801" s="5" t="s">
        <v>2998</v>
      </c>
      <c r="AA2801" s="5"/>
    </row>
    <row r="2802" spans="1:27" ht="12" customHeight="1" x14ac:dyDescent="0.15">
      <c r="A2802" s="1" t="s">
        <v>745</v>
      </c>
      <c r="B2802" s="1" t="s">
        <v>43</v>
      </c>
      <c r="C2802" s="1" t="s">
        <v>77</v>
      </c>
      <c r="D2802" s="1" t="s">
        <v>2470</v>
      </c>
      <c r="E2802" s="1" t="s">
        <v>10</v>
      </c>
      <c r="F2802" s="1" t="s">
        <v>756</v>
      </c>
      <c r="G2802" s="1" t="s">
        <v>249</v>
      </c>
      <c r="H2802" s="1" t="s">
        <v>530</v>
      </c>
      <c r="I2802" s="16"/>
      <c r="J2802" s="16"/>
      <c r="K2802" s="16"/>
      <c r="L2802" s="16"/>
      <c r="M2802" s="16"/>
      <c r="N2802" s="16"/>
      <c r="O2802" s="16"/>
      <c r="P2802" s="16"/>
      <c r="Q2802" s="16"/>
      <c r="R2802" s="16"/>
      <c r="S2802" s="16"/>
      <c r="T2802" s="16"/>
      <c r="U2802" s="16"/>
      <c r="V2802" s="1" t="s">
        <v>3205</v>
      </c>
      <c r="W2802" s="1" t="s">
        <v>2551</v>
      </c>
      <c r="X2802" s="5" t="s">
        <v>3217</v>
      </c>
      <c r="Y2802" s="5" t="s">
        <v>2559</v>
      </c>
      <c r="Z2802" s="5" t="s">
        <v>2998</v>
      </c>
      <c r="AA2802" s="5"/>
    </row>
    <row r="2803" spans="1:27" ht="12" customHeight="1" x14ac:dyDescent="0.15">
      <c r="A2803" s="1" t="s">
        <v>745</v>
      </c>
      <c r="B2803" s="1" t="s">
        <v>45</v>
      </c>
      <c r="C2803" s="1" t="s">
        <v>9</v>
      </c>
      <c r="D2803" s="1" t="s">
        <v>2470</v>
      </c>
      <c r="E2803" s="1" t="s">
        <v>10</v>
      </c>
      <c r="F2803" s="1" t="s">
        <v>757</v>
      </c>
      <c r="G2803" s="1" t="s">
        <v>234</v>
      </c>
      <c r="H2803" s="1" t="s">
        <v>530</v>
      </c>
      <c r="I2803" s="16"/>
      <c r="J2803" s="16"/>
      <c r="K2803" s="16"/>
      <c r="L2803" s="16"/>
      <c r="M2803" s="16"/>
      <c r="N2803" s="16"/>
      <c r="O2803" s="16"/>
      <c r="P2803" s="16"/>
      <c r="Q2803" s="16"/>
      <c r="R2803" s="16"/>
      <c r="S2803" s="16"/>
      <c r="T2803" s="16"/>
      <c r="U2803" s="16"/>
      <c r="V2803" s="1" t="s">
        <v>3205</v>
      </c>
      <c r="W2803" s="1" t="s">
        <v>2551</v>
      </c>
      <c r="X2803" s="5" t="s">
        <v>3218</v>
      </c>
      <c r="Y2803" s="5" t="s">
        <v>2553</v>
      </c>
      <c r="Z2803" s="5" t="s">
        <v>2998</v>
      </c>
      <c r="AA2803" s="5"/>
    </row>
    <row r="2804" spans="1:27" ht="12" customHeight="1" x14ac:dyDescent="0.15">
      <c r="A2804" s="1" t="s">
        <v>745</v>
      </c>
      <c r="B2804" s="1" t="s">
        <v>45</v>
      </c>
      <c r="C2804" s="1" t="s">
        <v>15</v>
      </c>
      <c r="D2804" s="1" t="s">
        <v>2470</v>
      </c>
      <c r="E2804" s="1" t="s">
        <v>10</v>
      </c>
      <c r="F2804" s="1" t="s">
        <v>757</v>
      </c>
      <c r="G2804" s="1" t="s">
        <v>238</v>
      </c>
      <c r="H2804" s="1" t="s">
        <v>239</v>
      </c>
      <c r="I2804" s="16"/>
      <c r="J2804" s="16"/>
      <c r="K2804" s="16"/>
      <c r="L2804" s="16"/>
      <c r="M2804" s="16"/>
      <c r="N2804" s="16"/>
      <c r="O2804" s="16"/>
      <c r="P2804" s="16"/>
      <c r="Q2804" s="16"/>
      <c r="R2804" s="16"/>
      <c r="S2804" s="16"/>
      <c r="T2804" s="16"/>
      <c r="U2804" s="16"/>
      <c r="V2804" s="1" t="s">
        <v>3205</v>
      </c>
      <c r="W2804" s="1" t="s">
        <v>2551</v>
      </c>
      <c r="X2804" s="5" t="s">
        <v>3218</v>
      </c>
      <c r="Y2804" s="5" t="s">
        <v>2737</v>
      </c>
      <c r="Z2804" s="5" t="s">
        <v>2738</v>
      </c>
      <c r="AA2804" s="5"/>
    </row>
    <row r="2805" spans="1:27" ht="12" customHeight="1" x14ac:dyDescent="0.15">
      <c r="A2805" s="1" t="s">
        <v>745</v>
      </c>
      <c r="B2805" s="1" t="s">
        <v>45</v>
      </c>
      <c r="C2805" s="1" t="s">
        <v>17</v>
      </c>
      <c r="D2805" s="1" t="s">
        <v>2470</v>
      </c>
      <c r="E2805" s="1" t="s">
        <v>10</v>
      </c>
      <c r="F2805" s="1" t="s">
        <v>757</v>
      </c>
      <c r="G2805" s="1" t="s">
        <v>240</v>
      </c>
      <c r="H2805" s="1" t="s">
        <v>530</v>
      </c>
      <c r="I2805" s="16"/>
      <c r="J2805" s="16"/>
      <c r="K2805" s="16"/>
      <c r="L2805" s="16"/>
      <c r="M2805" s="16"/>
      <c r="N2805" s="16"/>
      <c r="O2805" s="16"/>
      <c r="P2805" s="16"/>
      <c r="Q2805" s="16"/>
      <c r="R2805" s="16"/>
      <c r="S2805" s="16"/>
      <c r="T2805" s="16"/>
      <c r="U2805" s="16"/>
      <c r="V2805" s="1" t="s">
        <v>3205</v>
      </c>
      <c r="W2805" s="1" t="s">
        <v>2551</v>
      </c>
      <c r="X2805" s="5" t="s">
        <v>3218</v>
      </c>
      <c r="Y2805" s="5" t="s">
        <v>2561</v>
      </c>
      <c r="Z2805" s="5" t="s">
        <v>2998</v>
      </c>
      <c r="AA2805" s="5"/>
    </row>
    <row r="2806" spans="1:27" ht="12" customHeight="1" x14ac:dyDescent="0.15">
      <c r="A2806" s="1" t="s">
        <v>745</v>
      </c>
      <c r="B2806" s="1" t="s">
        <v>45</v>
      </c>
      <c r="C2806" s="1" t="s">
        <v>19</v>
      </c>
      <c r="D2806" s="1" t="s">
        <v>2470</v>
      </c>
      <c r="E2806" s="1" t="s">
        <v>10</v>
      </c>
      <c r="F2806" s="1" t="s">
        <v>757</v>
      </c>
      <c r="G2806" s="1" t="s">
        <v>242</v>
      </c>
      <c r="H2806" s="1" t="s">
        <v>530</v>
      </c>
      <c r="I2806" s="16"/>
      <c r="J2806" s="16"/>
      <c r="K2806" s="16"/>
      <c r="L2806" s="16"/>
      <c r="M2806" s="16"/>
      <c r="N2806" s="16"/>
      <c r="O2806" s="16"/>
      <c r="P2806" s="16"/>
      <c r="Q2806" s="16"/>
      <c r="R2806" s="16"/>
      <c r="S2806" s="16"/>
      <c r="T2806" s="16"/>
      <c r="U2806" s="16"/>
      <c r="V2806" s="1" t="s">
        <v>3205</v>
      </c>
      <c r="W2806" s="1" t="s">
        <v>2551</v>
      </c>
      <c r="X2806" s="5" t="s">
        <v>3218</v>
      </c>
      <c r="Y2806" s="5" t="s">
        <v>2557</v>
      </c>
      <c r="Z2806" s="5" t="s">
        <v>2998</v>
      </c>
      <c r="AA2806" s="5"/>
    </row>
    <row r="2807" spans="1:27" ht="12" customHeight="1" x14ac:dyDescent="0.15">
      <c r="A2807" s="1" t="s">
        <v>745</v>
      </c>
      <c r="B2807" s="1" t="s">
        <v>45</v>
      </c>
      <c r="C2807" s="1" t="s">
        <v>21</v>
      </c>
      <c r="D2807" s="1" t="s">
        <v>2470</v>
      </c>
      <c r="E2807" s="1" t="s">
        <v>10</v>
      </c>
      <c r="F2807" s="1" t="s">
        <v>757</v>
      </c>
      <c r="G2807" s="1" t="s">
        <v>245</v>
      </c>
      <c r="H2807" s="1" t="s">
        <v>239</v>
      </c>
      <c r="I2807" s="16"/>
      <c r="J2807" s="16"/>
      <c r="K2807" s="16"/>
      <c r="L2807" s="16"/>
      <c r="M2807" s="16"/>
      <c r="N2807" s="16"/>
      <c r="O2807" s="16"/>
      <c r="P2807" s="16"/>
      <c r="Q2807" s="16"/>
      <c r="R2807" s="16"/>
      <c r="S2807" s="16"/>
      <c r="T2807" s="16"/>
      <c r="U2807" s="16"/>
      <c r="V2807" s="1" t="s">
        <v>3205</v>
      </c>
      <c r="W2807" s="1" t="s">
        <v>2551</v>
      </c>
      <c r="X2807" s="5" t="s">
        <v>3218</v>
      </c>
      <c r="Y2807" s="5" t="s">
        <v>2740</v>
      </c>
      <c r="Z2807" s="5" t="s">
        <v>2738</v>
      </c>
      <c r="AA2807" s="5"/>
    </row>
    <row r="2808" spans="1:27" ht="12" customHeight="1" x14ac:dyDescent="0.15">
      <c r="A2808" s="1" t="s">
        <v>745</v>
      </c>
      <c r="B2808" s="1" t="s">
        <v>45</v>
      </c>
      <c r="C2808" s="1" t="s">
        <v>23</v>
      </c>
      <c r="D2808" s="1" t="s">
        <v>2470</v>
      </c>
      <c r="E2808" s="1" t="s">
        <v>10</v>
      </c>
      <c r="F2808" s="1" t="s">
        <v>757</v>
      </c>
      <c r="G2808" s="1" t="s">
        <v>247</v>
      </c>
      <c r="H2808" s="1" t="s">
        <v>530</v>
      </c>
      <c r="I2808" s="16"/>
      <c r="J2808" s="16"/>
      <c r="K2808" s="16"/>
      <c r="L2808" s="16"/>
      <c r="M2808" s="16"/>
      <c r="N2808" s="16"/>
      <c r="O2808" s="16"/>
      <c r="P2808" s="16"/>
      <c r="Q2808" s="16"/>
      <c r="R2808" s="16"/>
      <c r="S2808" s="16"/>
      <c r="T2808" s="16"/>
      <c r="U2808" s="16"/>
      <c r="V2808" s="1" t="s">
        <v>3205</v>
      </c>
      <c r="W2808" s="1" t="s">
        <v>2551</v>
      </c>
      <c r="X2808" s="5" t="s">
        <v>3218</v>
      </c>
      <c r="Y2808" s="5" t="s">
        <v>2564</v>
      </c>
      <c r="Z2808" s="5" t="s">
        <v>2998</v>
      </c>
      <c r="AA2808" s="5"/>
    </row>
    <row r="2809" spans="1:27" ht="12" customHeight="1" x14ac:dyDescent="0.15">
      <c r="A2809" s="1" t="s">
        <v>745</v>
      </c>
      <c r="B2809" s="1" t="s">
        <v>45</v>
      </c>
      <c r="C2809" s="1" t="s">
        <v>77</v>
      </c>
      <c r="D2809" s="1" t="s">
        <v>2470</v>
      </c>
      <c r="E2809" s="1" t="s">
        <v>10</v>
      </c>
      <c r="F2809" s="1" t="s">
        <v>757</v>
      </c>
      <c r="G2809" s="1" t="s">
        <v>249</v>
      </c>
      <c r="H2809" s="1" t="s">
        <v>530</v>
      </c>
      <c r="I2809" s="16"/>
      <c r="J2809" s="16"/>
      <c r="K2809" s="16"/>
      <c r="L2809" s="16"/>
      <c r="M2809" s="16"/>
      <c r="N2809" s="16"/>
      <c r="O2809" s="16"/>
      <c r="P2809" s="16"/>
      <c r="Q2809" s="16"/>
      <c r="R2809" s="16"/>
      <c r="S2809" s="16"/>
      <c r="T2809" s="16"/>
      <c r="U2809" s="16"/>
      <c r="V2809" s="1" t="s">
        <v>3205</v>
      </c>
      <c r="W2809" s="1" t="s">
        <v>2551</v>
      </c>
      <c r="X2809" s="5" t="s">
        <v>3218</v>
      </c>
      <c r="Y2809" s="5" t="s">
        <v>2559</v>
      </c>
      <c r="Z2809" s="5" t="s">
        <v>2998</v>
      </c>
      <c r="AA2809" s="5"/>
    </row>
    <row r="2810" spans="1:27" ht="12" customHeight="1" x14ac:dyDescent="0.15">
      <c r="A2810" s="1" t="s">
        <v>745</v>
      </c>
      <c r="B2810" s="1" t="s">
        <v>47</v>
      </c>
      <c r="C2810" s="1" t="s">
        <v>9</v>
      </c>
      <c r="D2810" s="1" t="s">
        <v>2470</v>
      </c>
      <c r="E2810" s="1" t="s">
        <v>10</v>
      </c>
      <c r="F2810" s="1" t="s">
        <v>758</v>
      </c>
      <c r="G2810" s="1" t="s">
        <v>234</v>
      </c>
      <c r="H2810" s="1" t="s">
        <v>530</v>
      </c>
      <c r="I2810" s="16"/>
      <c r="J2810" s="16"/>
      <c r="K2810" s="16"/>
      <c r="L2810" s="16"/>
      <c r="M2810" s="16"/>
      <c r="N2810" s="16"/>
      <c r="O2810" s="16"/>
      <c r="P2810" s="16"/>
      <c r="Q2810" s="16"/>
      <c r="R2810" s="16"/>
      <c r="S2810" s="16"/>
      <c r="T2810" s="16"/>
      <c r="U2810" s="16"/>
      <c r="V2810" s="1" t="s">
        <v>3205</v>
      </c>
      <c r="W2810" s="1" t="s">
        <v>2551</v>
      </c>
      <c r="X2810" s="5" t="s">
        <v>3219</v>
      </c>
      <c r="Y2810" s="5" t="s">
        <v>2553</v>
      </c>
      <c r="Z2810" s="5" t="s">
        <v>2998</v>
      </c>
      <c r="AA2810" s="5"/>
    </row>
    <row r="2811" spans="1:27" ht="12" customHeight="1" x14ac:dyDescent="0.15">
      <c r="A2811" s="1" t="s">
        <v>745</v>
      </c>
      <c r="B2811" s="1" t="s">
        <v>47</v>
      </c>
      <c r="C2811" s="1" t="s">
        <v>15</v>
      </c>
      <c r="D2811" s="1" t="s">
        <v>2470</v>
      </c>
      <c r="E2811" s="1" t="s">
        <v>10</v>
      </c>
      <c r="F2811" s="1" t="s">
        <v>758</v>
      </c>
      <c r="G2811" s="1" t="s">
        <v>238</v>
      </c>
      <c r="H2811" s="1" t="s">
        <v>239</v>
      </c>
      <c r="I2811" s="16"/>
      <c r="J2811" s="16"/>
      <c r="K2811" s="16"/>
      <c r="L2811" s="16"/>
      <c r="M2811" s="16"/>
      <c r="N2811" s="16"/>
      <c r="O2811" s="16"/>
      <c r="P2811" s="16"/>
      <c r="Q2811" s="16"/>
      <c r="R2811" s="16"/>
      <c r="S2811" s="16"/>
      <c r="T2811" s="16"/>
      <c r="U2811" s="16"/>
      <c r="V2811" s="1" t="s">
        <v>3205</v>
      </c>
      <c r="W2811" s="1" t="s">
        <v>2551</v>
      </c>
      <c r="X2811" s="5" t="s">
        <v>3219</v>
      </c>
      <c r="Y2811" s="5" t="s">
        <v>2737</v>
      </c>
      <c r="Z2811" s="5" t="s">
        <v>2738</v>
      </c>
      <c r="AA2811" s="5"/>
    </row>
    <row r="2812" spans="1:27" ht="12" customHeight="1" x14ac:dyDescent="0.15">
      <c r="A2812" s="1" t="s">
        <v>745</v>
      </c>
      <c r="B2812" s="1" t="s">
        <v>47</v>
      </c>
      <c r="C2812" s="1" t="s">
        <v>17</v>
      </c>
      <c r="D2812" s="1" t="s">
        <v>2470</v>
      </c>
      <c r="E2812" s="1" t="s">
        <v>10</v>
      </c>
      <c r="F2812" s="1" t="s">
        <v>758</v>
      </c>
      <c r="G2812" s="1" t="s">
        <v>240</v>
      </c>
      <c r="H2812" s="1" t="s">
        <v>530</v>
      </c>
      <c r="I2812" s="16"/>
      <c r="J2812" s="16"/>
      <c r="K2812" s="16"/>
      <c r="L2812" s="16"/>
      <c r="M2812" s="16"/>
      <c r="N2812" s="16"/>
      <c r="O2812" s="16"/>
      <c r="P2812" s="16"/>
      <c r="Q2812" s="16"/>
      <c r="R2812" s="16"/>
      <c r="S2812" s="16"/>
      <c r="T2812" s="16"/>
      <c r="U2812" s="16"/>
      <c r="V2812" s="1" t="s">
        <v>3205</v>
      </c>
      <c r="W2812" s="1" t="s">
        <v>2551</v>
      </c>
      <c r="X2812" s="5" t="s">
        <v>3219</v>
      </c>
      <c r="Y2812" s="5" t="s">
        <v>2561</v>
      </c>
      <c r="Z2812" s="5" t="s">
        <v>2998</v>
      </c>
      <c r="AA2812" s="5"/>
    </row>
    <row r="2813" spans="1:27" ht="12" customHeight="1" x14ac:dyDescent="0.15">
      <c r="A2813" s="1" t="s">
        <v>745</v>
      </c>
      <c r="B2813" s="1" t="s">
        <v>47</v>
      </c>
      <c r="C2813" s="1" t="s">
        <v>19</v>
      </c>
      <c r="D2813" s="1" t="s">
        <v>2470</v>
      </c>
      <c r="E2813" s="1" t="s">
        <v>10</v>
      </c>
      <c r="F2813" s="1" t="s">
        <v>758</v>
      </c>
      <c r="G2813" s="1" t="s">
        <v>242</v>
      </c>
      <c r="H2813" s="1" t="s">
        <v>530</v>
      </c>
      <c r="I2813" s="16"/>
      <c r="J2813" s="16"/>
      <c r="K2813" s="16"/>
      <c r="L2813" s="16"/>
      <c r="M2813" s="16"/>
      <c r="N2813" s="16"/>
      <c r="O2813" s="16"/>
      <c r="P2813" s="16"/>
      <c r="Q2813" s="16"/>
      <c r="R2813" s="16"/>
      <c r="S2813" s="16"/>
      <c r="T2813" s="16"/>
      <c r="U2813" s="16"/>
      <c r="V2813" s="1" t="s">
        <v>3205</v>
      </c>
      <c r="W2813" s="1" t="s">
        <v>2551</v>
      </c>
      <c r="X2813" s="5" t="s">
        <v>3219</v>
      </c>
      <c r="Y2813" s="5" t="s">
        <v>2557</v>
      </c>
      <c r="Z2813" s="5" t="s">
        <v>2998</v>
      </c>
      <c r="AA2813" s="5"/>
    </row>
    <row r="2814" spans="1:27" ht="12" customHeight="1" x14ac:dyDescent="0.15">
      <c r="A2814" s="1" t="s">
        <v>745</v>
      </c>
      <c r="B2814" s="1" t="s">
        <v>47</v>
      </c>
      <c r="C2814" s="1" t="s">
        <v>21</v>
      </c>
      <c r="D2814" s="1" t="s">
        <v>2470</v>
      </c>
      <c r="E2814" s="1" t="s">
        <v>10</v>
      </c>
      <c r="F2814" s="1" t="s">
        <v>758</v>
      </c>
      <c r="G2814" s="1" t="s">
        <v>245</v>
      </c>
      <c r="H2814" s="1" t="s">
        <v>239</v>
      </c>
      <c r="I2814" s="16"/>
      <c r="J2814" s="16"/>
      <c r="K2814" s="16"/>
      <c r="L2814" s="16"/>
      <c r="M2814" s="16"/>
      <c r="N2814" s="16"/>
      <c r="O2814" s="16"/>
      <c r="P2814" s="16"/>
      <c r="Q2814" s="16"/>
      <c r="R2814" s="16"/>
      <c r="S2814" s="16"/>
      <c r="T2814" s="16"/>
      <c r="U2814" s="16"/>
      <c r="V2814" s="1" t="s">
        <v>3205</v>
      </c>
      <c r="W2814" s="1" t="s">
        <v>2551</v>
      </c>
      <c r="X2814" s="5" t="s">
        <v>3219</v>
      </c>
      <c r="Y2814" s="5" t="s">
        <v>2740</v>
      </c>
      <c r="Z2814" s="5" t="s">
        <v>2738</v>
      </c>
      <c r="AA2814" s="5"/>
    </row>
    <row r="2815" spans="1:27" ht="12" customHeight="1" x14ac:dyDescent="0.15">
      <c r="A2815" s="1" t="s">
        <v>745</v>
      </c>
      <c r="B2815" s="1" t="s">
        <v>47</v>
      </c>
      <c r="C2815" s="1" t="s">
        <v>23</v>
      </c>
      <c r="D2815" s="1" t="s">
        <v>2470</v>
      </c>
      <c r="E2815" s="1" t="s">
        <v>10</v>
      </c>
      <c r="F2815" s="1" t="s">
        <v>758</v>
      </c>
      <c r="G2815" s="1" t="s">
        <v>247</v>
      </c>
      <c r="H2815" s="1" t="s">
        <v>530</v>
      </c>
      <c r="I2815" s="16"/>
      <c r="J2815" s="16"/>
      <c r="K2815" s="16"/>
      <c r="L2815" s="16"/>
      <c r="M2815" s="16"/>
      <c r="N2815" s="16"/>
      <c r="O2815" s="16"/>
      <c r="P2815" s="16"/>
      <c r="Q2815" s="16"/>
      <c r="R2815" s="16"/>
      <c r="S2815" s="16"/>
      <c r="T2815" s="16"/>
      <c r="U2815" s="16"/>
      <c r="V2815" s="1" t="s">
        <v>3205</v>
      </c>
      <c r="W2815" s="1" t="s">
        <v>2551</v>
      </c>
      <c r="X2815" s="5" t="s">
        <v>3219</v>
      </c>
      <c r="Y2815" s="5" t="s">
        <v>2564</v>
      </c>
      <c r="Z2815" s="5" t="s">
        <v>2998</v>
      </c>
      <c r="AA2815" s="5"/>
    </row>
    <row r="2816" spans="1:27" ht="12" customHeight="1" x14ac:dyDescent="0.15">
      <c r="A2816" s="1" t="s">
        <v>745</v>
      </c>
      <c r="B2816" s="1" t="s">
        <v>47</v>
      </c>
      <c r="C2816" s="1" t="s">
        <v>77</v>
      </c>
      <c r="D2816" s="1" t="s">
        <v>2470</v>
      </c>
      <c r="E2816" s="1" t="s">
        <v>10</v>
      </c>
      <c r="F2816" s="1" t="s">
        <v>758</v>
      </c>
      <c r="G2816" s="1" t="s">
        <v>249</v>
      </c>
      <c r="H2816" s="1" t="s">
        <v>530</v>
      </c>
      <c r="I2816" s="16"/>
      <c r="J2816" s="16"/>
      <c r="K2816" s="16"/>
      <c r="L2816" s="16"/>
      <c r="M2816" s="16"/>
      <c r="N2816" s="16"/>
      <c r="O2816" s="16"/>
      <c r="P2816" s="16"/>
      <c r="Q2816" s="16"/>
      <c r="R2816" s="16"/>
      <c r="S2816" s="16"/>
      <c r="T2816" s="16"/>
      <c r="U2816" s="16"/>
      <c r="V2816" s="1" t="s">
        <v>3205</v>
      </c>
      <c r="W2816" s="1" t="s">
        <v>2551</v>
      </c>
      <c r="X2816" s="5" t="s">
        <v>3219</v>
      </c>
      <c r="Y2816" s="5" t="s">
        <v>2559</v>
      </c>
      <c r="Z2816" s="5" t="s">
        <v>2998</v>
      </c>
      <c r="AA2816" s="5"/>
    </row>
    <row r="2817" spans="1:27" ht="12" customHeight="1" x14ac:dyDescent="0.15">
      <c r="A2817" s="1" t="s">
        <v>745</v>
      </c>
      <c r="B2817" s="1" t="s">
        <v>49</v>
      </c>
      <c r="C2817" s="1" t="s">
        <v>9</v>
      </c>
      <c r="D2817" s="1" t="s">
        <v>2470</v>
      </c>
      <c r="E2817" s="1" t="s">
        <v>10</v>
      </c>
      <c r="F2817" s="1" t="s">
        <v>5356</v>
      </c>
      <c r="G2817" s="1" t="s">
        <v>234</v>
      </c>
      <c r="H2817" s="1" t="s">
        <v>530</v>
      </c>
      <c r="I2817" s="16"/>
      <c r="J2817" s="16"/>
      <c r="K2817" s="16"/>
      <c r="L2817" s="16"/>
      <c r="M2817" s="16"/>
      <c r="N2817" s="16"/>
      <c r="O2817" s="16"/>
      <c r="P2817" s="16"/>
      <c r="Q2817" s="16"/>
      <c r="R2817" s="16"/>
      <c r="S2817" s="16"/>
      <c r="T2817" s="16"/>
      <c r="U2817" s="16"/>
      <c r="V2817" s="1" t="s">
        <v>3205</v>
      </c>
      <c r="W2817" s="1" t="s">
        <v>2551</v>
      </c>
      <c r="X2817" s="1" t="s">
        <v>5357</v>
      </c>
      <c r="Y2817" s="1" t="s">
        <v>2553</v>
      </c>
      <c r="Z2817" s="1" t="s">
        <v>2998</v>
      </c>
    </row>
    <row r="2818" spans="1:27" ht="12" customHeight="1" x14ac:dyDescent="0.15">
      <c r="A2818" s="1" t="s">
        <v>745</v>
      </c>
      <c r="B2818" s="1" t="s">
        <v>49</v>
      </c>
      <c r="C2818" s="1" t="s">
        <v>15</v>
      </c>
      <c r="D2818" s="1" t="s">
        <v>2470</v>
      </c>
      <c r="E2818" s="1" t="s">
        <v>10</v>
      </c>
      <c r="F2818" s="1" t="s">
        <v>5356</v>
      </c>
      <c r="G2818" s="1" t="s">
        <v>238</v>
      </c>
      <c r="H2818" s="1" t="s">
        <v>239</v>
      </c>
      <c r="I2818" s="16"/>
      <c r="J2818" s="16"/>
      <c r="K2818" s="16"/>
      <c r="L2818" s="16"/>
      <c r="M2818" s="16"/>
      <c r="N2818" s="16"/>
      <c r="O2818" s="16"/>
      <c r="P2818" s="16"/>
      <c r="Q2818" s="16"/>
      <c r="R2818" s="16"/>
      <c r="S2818" s="16"/>
      <c r="T2818" s="16"/>
      <c r="U2818" s="16"/>
      <c r="V2818" s="1" t="s">
        <v>3205</v>
      </c>
      <c r="W2818" s="1" t="s">
        <v>2551</v>
      </c>
      <c r="X2818" s="1" t="s">
        <v>5357</v>
      </c>
      <c r="Y2818" s="1" t="s">
        <v>2737</v>
      </c>
      <c r="Z2818" s="1" t="s">
        <v>2738</v>
      </c>
    </row>
    <row r="2819" spans="1:27" ht="12" customHeight="1" x14ac:dyDescent="0.15">
      <c r="A2819" s="1" t="s">
        <v>745</v>
      </c>
      <c r="B2819" s="1" t="s">
        <v>49</v>
      </c>
      <c r="C2819" s="1" t="s">
        <v>17</v>
      </c>
      <c r="D2819" s="1" t="s">
        <v>2470</v>
      </c>
      <c r="E2819" s="1" t="s">
        <v>10</v>
      </c>
      <c r="F2819" s="1" t="s">
        <v>5356</v>
      </c>
      <c r="G2819" s="1" t="s">
        <v>240</v>
      </c>
      <c r="H2819" s="1" t="s">
        <v>530</v>
      </c>
      <c r="I2819" s="16"/>
      <c r="J2819" s="16"/>
      <c r="K2819" s="16"/>
      <c r="L2819" s="16"/>
      <c r="M2819" s="16"/>
      <c r="N2819" s="16"/>
      <c r="O2819" s="16"/>
      <c r="P2819" s="16"/>
      <c r="Q2819" s="16"/>
      <c r="R2819" s="16"/>
      <c r="S2819" s="16"/>
      <c r="T2819" s="16"/>
      <c r="U2819" s="16"/>
      <c r="V2819" s="1" t="s">
        <v>3205</v>
      </c>
      <c r="W2819" s="1" t="s">
        <v>2551</v>
      </c>
      <c r="X2819" s="1" t="s">
        <v>5357</v>
      </c>
      <c r="Y2819" s="1" t="s">
        <v>2561</v>
      </c>
      <c r="Z2819" s="1" t="s">
        <v>2998</v>
      </c>
    </row>
    <row r="2820" spans="1:27" ht="12" customHeight="1" x14ac:dyDescent="0.15">
      <c r="A2820" s="1" t="s">
        <v>745</v>
      </c>
      <c r="B2820" s="1" t="s">
        <v>49</v>
      </c>
      <c r="C2820" s="1" t="s">
        <v>19</v>
      </c>
      <c r="D2820" s="1" t="s">
        <v>2470</v>
      </c>
      <c r="E2820" s="1" t="s">
        <v>10</v>
      </c>
      <c r="F2820" s="1" t="s">
        <v>5356</v>
      </c>
      <c r="G2820" s="1" t="s">
        <v>242</v>
      </c>
      <c r="H2820" s="1" t="s">
        <v>530</v>
      </c>
      <c r="I2820" s="16"/>
      <c r="J2820" s="16"/>
      <c r="K2820" s="16"/>
      <c r="L2820" s="16"/>
      <c r="M2820" s="16"/>
      <c r="N2820" s="16"/>
      <c r="O2820" s="16"/>
      <c r="P2820" s="16"/>
      <c r="Q2820" s="16"/>
      <c r="R2820" s="16"/>
      <c r="S2820" s="16"/>
      <c r="T2820" s="16"/>
      <c r="U2820" s="16"/>
      <c r="V2820" s="1" t="s">
        <v>3205</v>
      </c>
      <c r="W2820" s="1" t="s">
        <v>2551</v>
      </c>
      <c r="X2820" s="1" t="s">
        <v>5357</v>
      </c>
      <c r="Y2820" s="1" t="s">
        <v>2557</v>
      </c>
      <c r="Z2820" s="1" t="s">
        <v>2998</v>
      </c>
    </row>
    <row r="2821" spans="1:27" ht="12" customHeight="1" x14ac:dyDescent="0.15">
      <c r="A2821" s="1" t="s">
        <v>745</v>
      </c>
      <c r="B2821" s="1" t="s">
        <v>49</v>
      </c>
      <c r="C2821" s="1" t="s">
        <v>21</v>
      </c>
      <c r="D2821" s="1" t="s">
        <v>2470</v>
      </c>
      <c r="E2821" s="1" t="s">
        <v>10</v>
      </c>
      <c r="F2821" s="1" t="s">
        <v>5356</v>
      </c>
      <c r="G2821" s="1" t="s">
        <v>245</v>
      </c>
      <c r="H2821" s="1" t="s">
        <v>239</v>
      </c>
      <c r="I2821" s="16"/>
      <c r="J2821" s="16"/>
      <c r="K2821" s="16"/>
      <c r="L2821" s="16"/>
      <c r="M2821" s="16"/>
      <c r="N2821" s="16"/>
      <c r="O2821" s="16"/>
      <c r="P2821" s="16"/>
      <c r="Q2821" s="16"/>
      <c r="R2821" s="16"/>
      <c r="S2821" s="16"/>
      <c r="T2821" s="16"/>
      <c r="U2821" s="16"/>
      <c r="V2821" s="1" t="s">
        <v>3205</v>
      </c>
      <c r="W2821" s="1" t="s">
        <v>2551</v>
      </c>
      <c r="X2821" s="1" t="s">
        <v>5357</v>
      </c>
      <c r="Y2821" s="1" t="s">
        <v>2740</v>
      </c>
      <c r="Z2821" s="1" t="s">
        <v>2738</v>
      </c>
    </row>
    <row r="2822" spans="1:27" ht="12" customHeight="1" x14ac:dyDescent="0.15">
      <c r="A2822" s="1" t="s">
        <v>745</v>
      </c>
      <c r="B2822" s="1" t="s">
        <v>49</v>
      </c>
      <c r="C2822" s="1" t="s">
        <v>23</v>
      </c>
      <c r="D2822" s="1" t="s">
        <v>2470</v>
      </c>
      <c r="E2822" s="1" t="s">
        <v>10</v>
      </c>
      <c r="F2822" s="1" t="s">
        <v>5356</v>
      </c>
      <c r="G2822" s="1" t="s">
        <v>247</v>
      </c>
      <c r="H2822" s="1" t="s">
        <v>530</v>
      </c>
      <c r="I2822" s="16"/>
      <c r="J2822" s="16"/>
      <c r="K2822" s="16"/>
      <c r="L2822" s="16"/>
      <c r="M2822" s="16"/>
      <c r="N2822" s="16"/>
      <c r="O2822" s="16"/>
      <c r="P2822" s="16"/>
      <c r="Q2822" s="16"/>
      <c r="R2822" s="16"/>
      <c r="S2822" s="16"/>
      <c r="T2822" s="16"/>
      <c r="U2822" s="16"/>
      <c r="V2822" s="1" t="s">
        <v>3205</v>
      </c>
      <c r="W2822" s="1" t="s">
        <v>2551</v>
      </c>
      <c r="X2822" s="1" t="s">
        <v>5357</v>
      </c>
      <c r="Y2822" s="1" t="s">
        <v>2564</v>
      </c>
      <c r="Z2822" s="1" t="s">
        <v>2998</v>
      </c>
    </row>
    <row r="2823" spans="1:27" ht="12" customHeight="1" x14ac:dyDescent="0.15">
      <c r="A2823" s="1" t="s">
        <v>745</v>
      </c>
      <c r="B2823" s="1" t="s">
        <v>49</v>
      </c>
      <c r="C2823" s="1" t="s">
        <v>77</v>
      </c>
      <c r="D2823" s="1" t="s">
        <v>2470</v>
      </c>
      <c r="E2823" s="1" t="s">
        <v>10</v>
      </c>
      <c r="F2823" s="1" t="s">
        <v>5356</v>
      </c>
      <c r="G2823" s="1" t="s">
        <v>249</v>
      </c>
      <c r="H2823" s="1" t="s">
        <v>530</v>
      </c>
      <c r="I2823" s="16"/>
      <c r="J2823" s="16"/>
      <c r="K2823" s="16"/>
      <c r="L2823" s="16"/>
      <c r="M2823" s="16"/>
      <c r="N2823" s="16"/>
      <c r="O2823" s="16"/>
      <c r="P2823" s="16"/>
      <c r="Q2823" s="16"/>
      <c r="R2823" s="16"/>
      <c r="S2823" s="16"/>
      <c r="T2823" s="16"/>
      <c r="U2823" s="16"/>
      <c r="V2823" s="1" t="s">
        <v>3205</v>
      </c>
      <c r="W2823" s="1" t="s">
        <v>2551</v>
      </c>
      <c r="X2823" s="1" t="s">
        <v>5357</v>
      </c>
      <c r="Y2823" s="1" t="s">
        <v>2559</v>
      </c>
      <c r="Z2823" s="1" t="s">
        <v>2998</v>
      </c>
    </row>
    <row r="2824" spans="1:27" ht="12" customHeight="1" x14ac:dyDescent="0.15">
      <c r="A2824" s="1" t="s">
        <v>745</v>
      </c>
      <c r="B2824" s="1" t="s">
        <v>51</v>
      </c>
      <c r="C2824" s="1" t="s">
        <v>9</v>
      </c>
      <c r="D2824" s="1" t="s">
        <v>2470</v>
      </c>
      <c r="E2824" s="1" t="s">
        <v>10</v>
      </c>
      <c r="F2824" s="1" t="s">
        <v>759</v>
      </c>
      <c r="G2824" s="1" t="s">
        <v>234</v>
      </c>
      <c r="H2824" s="1" t="s">
        <v>530</v>
      </c>
      <c r="I2824" s="16"/>
      <c r="J2824" s="16"/>
      <c r="K2824" s="16"/>
      <c r="L2824" s="16"/>
      <c r="M2824" s="16"/>
      <c r="N2824" s="16"/>
      <c r="O2824" s="16"/>
      <c r="P2824" s="16"/>
      <c r="Q2824" s="16"/>
      <c r="R2824" s="16"/>
      <c r="S2824" s="16">
        <v>0.89470000000000005</v>
      </c>
      <c r="T2824" s="16"/>
      <c r="U2824" s="16"/>
      <c r="V2824" s="1" t="s">
        <v>3205</v>
      </c>
      <c r="W2824" s="1" t="s">
        <v>2551</v>
      </c>
      <c r="X2824" s="5" t="s">
        <v>3220</v>
      </c>
      <c r="Y2824" s="5" t="s">
        <v>2553</v>
      </c>
      <c r="Z2824" s="5" t="s">
        <v>2998</v>
      </c>
      <c r="AA2824" s="5"/>
    </row>
    <row r="2825" spans="1:27" ht="12" customHeight="1" x14ac:dyDescent="0.15">
      <c r="A2825" s="1" t="s">
        <v>745</v>
      </c>
      <c r="B2825" s="1" t="s">
        <v>51</v>
      </c>
      <c r="C2825" s="1" t="s">
        <v>15</v>
      </c>
      <c r="D2825" s="1" t="s">
        <v>2470</v>
      </c>
      <c r="E2825" s="1" t="s">
        <v>10</v>
      </c>
      <c r="F2825" s="1" t="s">
        <v>759</v>
      </c>
      <c r="G2825" s="1" t="s">
        <v>238</v>
      </c>
      <c r="H2825" s="1" t="s">
        <v>239</v>
      </c>
      <c r="I2825" s="16"/>
      <c r="J2825" s="16"/>
      <c r="K2825" s="16"/>
      <c r="L2825" s="16"/>
      <c r="M2825" s="16"/>
      <c r="N2825" s="16"/>
      <c r="O2825" s="16"/>
      <c r="P2825" s="16"/>
      <c r="Q2825" s="16"/>
      <c r="R2825" s="16"/>
      <c r="S2825" s="16"/>
      <c r="T2825" s="16"/>
      <c r="U2825" s="16"/>
      <c r="V2825" s="1" t="s">
        <v>3205</v>
      </c>
      <c r="W2825" s="1" t="s">
        <v>2551</v>
      </c>
      <c r="X2825" s="5" t="s">
        <v>3220</v>
      </c>
      <c r="Y2825" s="5" t="s">
        <v>2737</v>
      </c>
      <c r="Z2825" s="5" t="s">
        <v>2738</v>
      </c>
      <c r="AA2825" s="5"/>
    </row>
    <row r="2826" spans="1:27" ht="12" customHeight="1" x14ac:dyDescent="0.15">
      <c r="A2826" s="1" t="s">
        <v>745</v>
      </c>
      <c r="B2826" s="1" t="s">
        <v>51</v>
      </c>
      <c r="C2826" s="1" t="s">
        <v>17</v>
      </c>
      <c r="D2826" s="1" t="s">
        <v>2470</v>
      </c>
      <c r="E2826" s="1" t="s">
        <v>10</v>
      </c>
      <c r="F2826" s="1" t="s">
        <v>759</v>
      </c>
      <c r="G2826" s="1" t="s">
        <v>240</v>
      </c>
      <c r="H2826" s="1" t="s">
        <v>530</v>
      </c>
      <c r="I2826" s="16"/>
      <c r="J2826" s="16"/>
      <c r="K2826" s="16"/>
      <c r="L2826" s="16"/>
      <c r="M2826" s="16"/>
      <c r="N2826" s="16"/>
      <c r="O2826" s="16"/>
      <c r="P2826" s="16"/>
      <c r="Q2826" s="16"/>
      <c r="R2826" s="16"/>
      <c r="S2826" s="16"/>
      <c r="T2826" s="16"/>
      <c r="U2826" s="16"/>
      <c r="V2826" s="1" t="s">
        <v>3205</v>
      </c>
      <c r="W2826" s="1" t="s">
        <v>2551</v>
      </c>
      <c r="X2826" s="5" t="s">
        <v>3220</v>
      </c>
      <c r="Y2826" s="5" t="s">
        <v>2561</v>
      </c>
      <c r="Z2826" s="5" t="s">
        <v>2998</v>
      </c>
      <c r="AA2826" s="5"/>
    </row>
    <row r="2827" spans="1:27" ht="12" customHeight="1" x14ac:dyDescent="0.15">
      <c r="A2827" s="1" t="s">
        <v>745</v>
      </c>
      <c r="B2827" s="1" t="s">
        <v>51</v>
      </c>
      <c r="C2827" s="1" t="s">
        <v>19</v>
      </c>
      <c r="D2827" s="1" t="s">
        <v>2470</v>
      </c>
      <c r="E2827" s="1" t="s">
        <v>10</v>
      </c>
      <c r="F2827" s="1" t="s">
        <v>759</v>
      </c>
      <c r="G2827" s="1" t="s">
        <v>242</v>
      </c>
      <c r="H2827" s="1" t="s">
        <v>530</v>
      </c>
      <c r="I2827" s="16"/>
      <c r="J2827" s="16"/>
      <c r="K2827" s="16"/>
      <c r="L2827" s="16"/>
      <c r="M2827" s="16"/>
      <c r="N2827" s="16"/>
      <c r="O2827" s="16"/>
      <c r="P2827" s="16"/>
      <c r="Q2827" s="16"/>
      <c r="R2827" s="16"/>
      <c r="S2827" s="16">
        <v>0.89470000000000005</v>
      </c>
      <c r="T2827" s="16"/>
      <c r="U2827" s="16"/>
      <c r="V2827" s="1" t="s">
        <v>3205</v>
      </c>
      <c r="W2827" s="1" t="s">
        <v>2551</v>
      </c>
      <c r="X2827" s="5" t="s">
        <v>3220</v>
      </c>
      <c r="Y2827" s="5" t="s">
        <v>2557</v>
      </c>
      <c r="Z2827" s="5" t="s">
        <v>2998</v>
      </c>
      <c r="AA2827" s="5"/>
    </row>
    <row r="2828" spans="1:27" ht="12" customHeight="1" x14ac:dyDescent="0.15">
      <c r="A2828" s="1" t="s">
        <v>745</v>
      </c>
      <c r="B2828" s="1" t="s">
        <v>51</v>
      </c>
      <c r="C2828" s="1" t="s">
        <v>21</v>
      </c>
      <c r="D2828" s="1" t="s">
        <v>2470</v>
      </c>
      <c r="E2828" s="1" t="s">
        <v>10</v>
      </c>
      <c r="F2828" s="1" t="s">
        <v>759</v>
      </c>
      <c r="G2828" s="1" t="s">
        <v>245</v>
      </c>
      <c r="H2828" s="1" t="s">
        <v>239</v>
      </c>
      <c r="I2828" s="16"/>
      <c r="J2828" s="16"/>
      <c r="K2828" s="16"/>
      <c r="L2828" s="16"/>
      <c r="M2828" s="16"/>
      <c r="N2828" s="16"/>
      <c r="O2828" s="16"/>
      <c r="P2828" s="16"/>
      <c r="Q2828" s="16"/>
      <c r="R2828" s="16"/>
      <c r="S2828" s="16"/>
      <c r="T2828" s="16"/>
      <c r="U2828" s="16"/>
      <c r="V2828" s="1" t="s">
        <v>3205</v>
      </c>
      <c r="W2828" s="1" t="s">
        <v>2551</v>
      </c>
      <c r="X2828" s="5" t="s">
        <v>3220</v>
      </c>
      <c r="Y2828" s="5" t="s">
        <v>2740</v>
      </c>
      <c r="Z2828" s="5" t="s">
        <v>2738</v>
      </c>
      <c r="AA2828" s="5"/>
    </row>
    <row r="2829" spans="1:27" ht="12" customHeight="1" x14ac:dyDescent="0.15">
      <c r="A2829" s="1" t="s">
        <v>745</v>
      </c>
      <c r="B2829" s="1" t="s">
        <v>51</v>
      </c>
      <c r="C2829" s="1" t="s">
        <v>23</v>
      </c>
      <c r="D2829" s="1" t="s">
        <v>2470</v>
      </c>
      <c r="E2829" s="1" t="s">
        <v>10</v>
      </c>
      <c r="F2829" s="1" t="s">
        <v>759</v>
      </c>
      <c r="G2829" s="1" t="s">
        <v>247</v>
      </c>
      <c r="H2829" s="1" t="s">
        <v>530</v>
      </c>
      <c r="I2829" s="16"/>
      <c r="J2829" s="16"/>
      <c r="K2829" s="16"/>
      <c r="L2829" s="16"/>
      <c r="M2829" s="16"/>
      <c r="N2829" s="16"/>
      <c r="O2829" s="16"/>
      <c r="P2829" s="16"/>
      <c r="Q2829" s="16"/>
      <c r="R2829" s="16"/>
      <c r="S2829" s="16"/>
      <c r="T2829" s="16"/>
      <c r="U2829" s="16"/>
      <c r="V2829" s="1" t="s">
        <v>3205</v>
      </c>
      <c r="W2829" s="1" t="s">
        <v>2551</v>
      </c>
      <c r="X2829" s="5" t="s">
        <v>3220</v>
      </c>
      <c r="Y2829" s="5" t="s">
        <v>2564</v>
      </c>
      <c r="Z2829" s="5" t="s">
        <v>2998</v>
      </c>
      <c r="AA2829" s="5"/>
    </row>
    <row r="2830" spans="1:27" ht="12" customHeight="1" x14ac:dyDescent="0.15">
      <c r="A2830" s="1" t="s">
        <v>745</v>
      </c>
      <c r="B2830" s="1" t="s">
        <v>51</v>
      </c>
      <c r="C2830" s="1" t="s">
        <v>77</v>
      </c>
      <c r="D2830" s="1" t="s">
        <v>2470</v>
      </c>
      <c r="E2830" s="1" t="s">
        <v>10</v>
      </c>
      <c r="F2830" s="1" t="s">
        <v>759</v>
      </c>
      <c r="G2830" s="1" t="s">
        <v>249</v>
      </c>
      <c r="H2830" s="1" t="s">
        <v>530</v>
      </c>
      <c r="I2830" s="16"/>
      <c r="J2830" s="16"/>
      <c r="K2830" s="16"/>
      <c r="L2830" s="16"/>
      <c r="M2830" s="16"/>
      <c r="N2830" s="16"/>
      <c r="O2830" s="16"/>
      <c r="P2830" s="16"/>
      <c r="Q2830" s="16"/>
      <c r="R2830" s="16"/>
      <c r="S2830" s="16"/>
      <c r="T2830" s="16"/>
      <c r="U2830" s="16"/>
      <c r="V2830" s="1" t="s">
        <v>3205</v>
      </c>
      <c r="W2830" s="1" t="s">
        <v>2551</v>
      </c>
      <c r="X2830" s="5" t="s">
        <v>3220</v>
      </c>
      <c r="Y2830" s="5" t="s">
        <v>2559</v>
      </c>
      <c r="Z2830" s="5" t="s">
        <v>2998</v>
      </c>
      <c r="AA2830" s="5"/>
    </row>
    <row r="2831" spans="1:27" ht="12" customHeight="1" x14ac:dyDescent="0.15">
      <c r="A2831" s="1" t="s">
        <v>745</v>
      </c>
      <c r="B2831" s="1" t="s">
        <v>53</v>
      </c>
      <c r="C2831" s="1" t="s">
        <v>9</v>
      </c>
      <c r="D2831" s="1" t="s">
        <v>2470</v>
      </c>
      <c r="E2831" s="1" t="s">
        <v>10</v>
      </c>
      <c r="F2831" s="1" t="s">
        <v>760</v>
      </c>
      <c r="G2831" s="1" t="s">
        <v>234</v>
      </c>
      <c r="H2831" s="1" t="s">
        <v>530</v>
      </c>
      <c r="I2831" s="16"/>
      <c r="J2831" s="16"/>
      <c r="K2831" s="16"/>
      <c r="L2831" s="16"/>
      <c r="M2831" s="16"/>
      <c r="N2831" s="16"/>
      <c r="O2831" s="16"/>
      <c r="P2831" s="16"/>
      <c r="Q2831" s="16"/>
      <c r="R2831" s="16"/>
      <c r="S2831" s="16"/>
      <c r="T2831" s="16"/>
      <c r="U2831" s="16"/>
      <c r="V2831" s="1" t="s">
        <v>3205</v>
      </c>
      <c r="W2831" s="1" t="s">
        <v>2551</v>
      </c>
      <c r="X2831" s="5" t="s">
        <v>3221</v>
      </c>
      <c r="Y2831" s="5" t="s">
        <v>2553</v>
      </c>
      <c r="Z2831" s="5" t="s">
        <v>2998</v>
      </c>
      <c r="AA2831" s="5"/>
    </row>
    <row r="2832" spans="1:27" ht="12" customHeight="1" x14ac:dyDescent="0.15">
      <c r="A2832" s="1" t="s">
        <v>745</v>
      </c>
      <c r="B2832" s="1" t="s">
        <v>53</v>
      </c>
      <c r="C2832" s="1" t="s">
        <v>15</v>
      </c>
      <c r="D2832" s="1" t="s">
        <v>2470</v>
      </c>
      <c r="E2832" s="1" t="s">
        <v>10</v>
      </c>
      <c r="F2832" s="1" t="s">
        <v>760</v>
      </c>
      <c r="G2832" s="1" t="s">
        <v>238</v>
      </c>
      <c r="H2832" s="1" t="s">
        <v>239</v>
      </c>
      <c r="I2832" s="16"/>
      <c r="J2832" s="16"/>
      <c r="K2832" s="16"/>
      <c r="L2832" s="16"/>
      <c r="M2832" s="16"/>
      <c r="N2832" s="16"/>
      <c r="O2832" s="16"/>
      <c r="P2832" s="16"/>
      <c r="Q2832" s="16"/>
      <c r="R2832" s="16"/>
      <c r="S2832" s="16"/>
      <c r="T2832" s="16"/>
      <c r="U2832" s="16"/>
      <c r="V2832" s="1" t="s">
        <v>3205</v>
      </c>
      <c r="W2832" s="1" t="s">
        <v>2551</v>
      </c>
      <c r="X2832" s="5" t="s">
        <v>3221</v>
      </c>
      <c r="Y2832" s="5" t="s">
        <v>2737</v>
      </c>
      <c r="Z2832" s="5" t="s">
        <v>2738</v>
      </c>
      <c r="AA2832" s="5"/>
    </row>
    <row r="2833" spans="1:27" ht="12" customHeight="1" x14ac:dyDescent="0.15">
      <c r="A2833" s="1" t="s">
        <v>745</v>
      </c>
      <c r="B2833" s="1" t="s">
        <v>53</v>
      </c>
      <c r="C2833" s="1" t="s">
        <v>17</v>
      </c>
      <c r="D2833" s="1" t="s">
        <v>2470</v>
      </c>
      <c r="E2833" s="1" t="s">
        <v>10</v>
      </c>
      <c r="F2833" s="1" t="s">
        <v>760</v>
      </c>
      <c r="G2833" s="1" t="s">
        <v>240</v>
      </c>
      <c r="H2833" s="1" t="s">
        <v>530</v>
      </c>
      <c r="I2833" s="16"/>
      <c r="J2833" s="16"/>
      <c r="K2833" s="16"/>
      <c r="L2833" s="16"/>
      <c r="M2833" s="16"/>
      <c r="N2833" s="16"/>
      <c r="O2833" s="16"/>
      <c r="P2833" s="16"/>
      <c r="Q2833" s="16"/>
      <c r="R2833" s="16"/>
      <c r="S2833" s="16"/>
      <c r="T2833" s="16"/>
      <c r="U2833" s="16"/>
      <c r="V2833" s="1" t="s">
        <v>3205</v>
      </c>
      <c r="W2833" s="1" t="s">
        <v>2551</v>
      </c>
      <c r="X2833" s="5" t="s">
        <v>3221</v>
      </c>
      <c r="Y2833" s="5" t="s">
        <v>2561</v>
      </c>
      <c r="Z2833" s="5" t="s">
        <v>2998</v>
      </c>
      <c r="AA2833" s="5"/>
    </row>
    <row r="2834" spans="1:27" ht="12" customHeight="1" x14ac:dyDescent="0.15">
      <c r="A2834" s="1" t="s">
        <v>745</v>
      </c>
      <c r="B2834" s="1" t="s">
        <v>53</v>
      </c>
      <c r="C2834" s="1" t="s">
        <v>19</v>
      </c>
      <c r="D2834" s="1" t="s">
        <v>2470</v>
      </c>
      <c r="E2834" s="1" t="s">
        <v>10</v>
      </c>
      <c r="F2834" s="1" t="s">
        <v>760</v>
      </c>
      <c r="G2834" s="1" t="s">
        <v>242</v>
      </c>
      <c r="H2834" s="1" t="s">
        <v>530</v>
      </c>
      <c r="I2834" s="16"/>
      <c r="J2834" s="16"/>
      <c r="K2834" s="16"/>
      <c r="L2834" s="16"/>
      <c r="M2834" s="16"/>
      <c r="N2834" s="16"/>
      <c r="O2834" s="16"/>
      <c r="P2834" s="16"/>
      <c r="Q2834" s="16"/>
      <c r="R2834" s="16"/>
      <c r="S2834" s="16"/>
      <c r="T2834" s="16"/>
      <c r="U2834" s="16"/>
      <c r="V2834" s="1" t="s">
        <v>3205</v>
      </c>
      <c r="W2834" s="1" t="s">
        <v>2551</v>
      </c>
      <c r="X2834" s="5" t="s">
        <v>3221</v>
      </c>
      <c r="Y2834" s="5" t="s">
        <v>2557</v>
      </c>
      <c r="Z2834" s="5" t="s">
        <v>2998</v>
      </c>
      <c r="AA2834" s="5"/>
    </row>
    <row r="2835" spans="1:27" ht="12" customHeight="1" x14ac:dyDescent="0.15">
      <c r="A2835" s="1" t="s">
        <v>745</v>
      </c>
      <c r="B2835" s="1" t="s">
        <v>53</v>
      </c>
      <c r="C2835" s="1" t="s">
        <v>21</v>
      </c>
      <c r="D2835" s="1" t="s">
        <v>2470</v>
      </c>
      <c r="E2835" s="1" t="s">
        <v>10</v>
      </c>
      <c r="F2835" s="1" t="s">
        <v>760</v>
      </c>
      <c r="G2835" s="1" t="s">
        <v>245</v>
      </c>
      <c r="H2835" s="1" t="s">
        <v>239</v>
      </c>
      <c r="I2835" s="16"/>
      <c r="J2835" s="16"/>
      <c r="K2835" s="16"/>
      <c r="L2835" s="16"/>
      <c r="M2835" s="16"/>
      <c r="N2835" s="16"/>
      <c r="O2835" s="16"/>
      <c r="P2835" s="16"/>
      <c r="Q2835" s="16"/>
      <c r="R2835" s="16"/>
      <c r="S2835" s="16"/>
      <c r="T2835" s="16"/>
      <c r="U2835" s="16"/>
      <c r="V2835" s="1" t="s">
        <v>3205</v>
      </c>
      <c r="W2835" s="1" t="s">
        <v>2551</v>
      </c>
      <c r="X2835" s="5" t="s">
        <v>3221</v>
      </c>
      <c r="Y2835" s="5" t="s">
        <v>2740</v>
      </c>
      <c r="Z2835" s="5" t="s">
        <v>2738</v>
      </c>
      <c r="AA2835" s="5"/>
    </row>
    <row r="2836" spans="1:27" ht="12" customHeight="1" x14ac:dyDescent="0.15">
      <c r="A2836" s="1" t="s">
        <v>745</v>
      </c>
      <c r="B2836" s="1" t="s">
        <v>53</v>
      </c>
      <c r="C2836" s="1" t="s">
        <v>23</v>
      </c>
      <c r="D2836" s="1" t="s">
        <v>2470</v>
      </c>
      <c r="E2836" s="1" t="s">
        <v>10</v>
      </c>
      <c r="F2836" s="1" t="s">
        <v>760</v>
      </c>
      <c r="G2836" s="1" t="s">
        <v>247</v>
      </c>
      <c r="H2836" s="1" t="s">
        <v>530</v>
      </c>
      <c r="I2836" s="16"/>
      <c r="J2836" s="16"/>
      <c r="K2836" s="16"/>
      <c r="L2836" s="16"/>
      <c r="M2836" s="16"/>
      <c r="N2836" s="16"/>
      <c r="O2836" s="16"/>
      <c r="P2836" s="16"/>
      <c r="Q2836" s="16"/>
      <c r="R2836" s="16"/>
      <c r="S2836" s="16"/>
      <c r="T2836" s="16"/>
      <c r="U2836" s="16"/>
      <c r="V2836" s="1" t="s">
        <v>3205</v>
      </c>
      <c r="W2836" s="1" t="s">
        <v>2551</v>
      </c>
      <c r="X2836" s="5" t="s">
        <v>3221</v>
      </c>
      <c r="Y2836" s="5" t="s">
        <v>2564</v>
      </c>
      <c r="Z2836" s="5" t="s">
        <v>2998</v>
      </c>
      <c r="AA2836" s="5"/>
    </row>
    <row r="2837" spans="1:27" ht="12" customHeight="1" x14ac:dyDescent="0.15">
      <c r="A2837" s="1" t="s">
        <v>745</v>
      </c>
      <c r="B2837" s="1" t="s">
        <v>53</v>
      </c>
      <c r="C2837" s="1" t="s">
        <v>77</v>
      </c>
      <c r="D2837" s="1" t="s">
        <v>2470</v>
      </c>
      <c r="E2837" s="1" t="s">
        <v>10</v>
      </c>
      <c r="F2837" s="1" t="s">
        <v>760</v>
      </c>
      <c r="G2837" s="1" t="s">
        <v>249</v>
      </c>
      <c r="H2837" s="1" t="s">
        <v>530</v>
      </c>
      <c r="I2837" s="16"/>
      <c r="J2837" s="16"/>
      <c r="K2837" s="16"/>
      <c r="L2837" s="16"/>
      <c r="M2837" s="16"/>
      <c r="N2837" s="16"/>
      <c r="O2837" s="16"/>
      <c r="P2837" s="16"/>
      <c r="Q2837" s="16"/>
      <c r="R2837" s="16"/>
      <c r="S2837" s="16"/>
      <c r="T2837" s="16"/>
      <c r="U2837" s="16"/>
      <c r="V2837" s="1" t="s">
        <v>3205</v>
      </c>
      <c r="W2837" s="1" t="s">
        <v>2551</v>
      </c>
      <c r="X2837" s="5" t="s">
        <v>3221</v>
      </c>
      <c r="Y2837" s="5" t="s">
        <v>2559</v>
      </c>
      <c r="Z2837" s="5" t="s">
        <v>2998</v>
      </c>
      <c r="AA2837" s="5"/>
    </row>
    <row r="2838" spans="1:27" ht="12" customHeight="1" x14ac:dyDescent="0.15">
      <c r="A2838" s="1" t="s">
        <v>745</v>
      </c>
      <c r="B2838" s="1" t="s">
        <v>55</v>
      </c>
      <c r="C2838" s="1" t="s">
        <v>9</v>
      </c>
      <c r="D2838" s="1" t="s">
        <v>2470</v>
      </c>
      <c r="E2838" s="1" t="s">
        <v>10</v>
      </c>
      <c r="F2838" s="1" t="s">
        <v>761</v>
      </c>
      <c r="G2838" s="1" t="s">
        <v>234</v>
      </c>
      <c r="H2838" s="1" t="s">
        <v>530</v>
      </c>
      <c r="I2838" s="16"/>
      <c r="J2838" s="16"/>
      <c r="K2838" s="16"/>
      <c r="L2838" s="16"/>
      <c r="M2838" s="16"/>
      <c r="N2838" s="16"/>
      <c r="O2838" s="16"/>
      <c r="P2838" s="16"/>
      <c r="Q2838" s="16"/>
      <c r="R2838" s="16"/>
      <c r="S2838" s="16"/>
      <c r="T2838" s="16"/>
      <c r="U2838" s="16"/>
      <c r="V2838" s="1" t="s">
        <v>3205</v>
      </c>
      <c r="W2838" s="1" t="s">
        <v>2551</v>
      </c>
      <c r="X2838" s="5" t="s">
        <v>3222</v>
      </c>
      <c r="Y2838" s="5" t="s">
        <v>2553</v>
      </c>
      <c r="Z2838" s="5" t="s">
        <v>2998</v>
      </c>
      <c r="AA2838" s="5"/>
    </row>
    <row r="2839" spans="1:27" ht="12" customHeight="1" x14ac:dyDescent="0.15">
      <c r="A2839" s="1" t="s">
        <v>745</v>
      </c>
      <c r="B2839" s="1" t="s">
        <v>55</v>
      </c>
      <c r="C2839" s="1" t="s">
        <v>15</v>
      </c>
      <c r="D2839" s="1" t="s">
        <v>2470</v>
      </c>
      <c r="E2839" s="1" t="s">
        <v>10</v>
      </c>
      <c r="F2839" s="1" t="s">
        <v>761</v>
      </c>
      <c r="G2839" s="1" t="s">
        <v>238</v>
      </c>
      <c r="H2839" s="1" t="s">
        <v>239</v>
      </c>
      <c r="I2839" s="16"/>
      <c r="J2839" s="16"/>
      <c r="K2839" s="16"/>
      <c r="L2839" s="16"/>
      <c r="M2839" s="16"/>
      <c r="N2839" s="16"/>
      <c r="O2839" s="16"/>
      <c r="P2839" s="16"/>
      <c r="Q2839" s="16"/>
      <c r="R2839" s="16"/>
      <c r="S2839" s="16"/>
      <c r="T2839" s="16"/>
      <c r="U2839" s="16"/>
      <c r="V2839" s="1" t="s">
        <v>3205</v>
      </c>
      <c r="W2839" s="1" t="s">
        <v>2551</v>
      </c>
      <c r="X2839" s="5" t="s">
        <v>3222</v>
      </c>
      <c r="Y2839" s="5" t="s">
        <v>2737</v>
      </c>
      <c r="Z2839" s="5" t="s">
        <v>2738</v>
      </c>
      <c r="AA2839" s="5"/>
    </row>
    <row r="2840" spans="1:27" ht="12" customHeight="1" x14ac:dyDescent="0.15">
      <c r="A2840" s="1" t="s">
        <v>745</v>
      </c>
      <c r="B2840" s="1" t="s">
        <v>55</v>
      </c>
      <c r="C2840" s="1" t="s">
        <v>17</v>
      </c>
      <c r="D2840" s="1" t="s">
        <v>2470</v>
      </c>
      <c r="E2840" s="1" t="s">
        <v>10</v>
      </c>
      <c r="F2840" s="1" t="s">
        <v>761</v>
      </c>
      <c r="G2840" s="1" t="s">
        <v>240</v>
      </c>
      <c r="H2840" s="1" t="s">
        <v>530</v>
      </c>
      <c r="I2840" s="16"/>
      <c r="J2840" s="16"/>
      <c r="K2840" s="16"/>
      <c r="L2840" s="16"/>
      <c r="M2840" s="16"/>
      <c r="N2840" s="16"/>
      <c r="O2840" s="16"/>
      <c r="P2840" s="16"/>
      <c r="Q2840" s="16"/>
      <c r="R2840" s="16"/>
      <c r="S2840" s="16"/>
      <c r="T2840" s="16"/>
      <c r="U2840" s="16"/>
      <c r="V2840" s="1" t="s">
        <v>3205</v>
      </c>
      <c r="W2840" s="1" t="s">
        <v>2551</v>
      </c>
      <c r="X2840" s="5" t="s">
        <v>3222</v>
      </c>
      <c r="Y2840" s="5" t="s">
        <v>2561</v>
      </c>
      <c r="Z2840" s="5" t="s">
        <v>2998</v>
      </c>
      <c r="AA2840" s="5"/>
    </row>
    <row r="2841" spans="1:27" ht="12" customHeight="1" x14ac:dyDescent="0.15">
      <c r="A2841" s="1" t="s">
        <v>745</v>
      </c>
      <c r="B2841" s="1" t="s">
        <v>55</v>
      </c>
      <c r="C2841" s="1" t="s">
        <v>19</v>
      </c>
      <c r="D2841" s="1" t="s">
        <v>2470</v>
      </c>
      <c r="E2841" s="1" t="s">
        <v>10</v>
      </c>
      <c r="F2841" s="1" t="s">
        <v>761</v>
      </c>
      <c r="G2841" s="1" t="s">
        <v>242</v>
      </c>
      <c r="H2841" s="1" t="s">
        <v>530</v>
      </c>
      <c r="I2841" s="16"/>
      <c r="J2841" s="16"/>
      <c r="K2841" s="16"/>
      <c r="L2841" s="16"/>
      <c r="M2841" s="16"/>
      <c r="N2841" s="16"/>
      <c r="O2841" s="16"/>
      <c r="P2841" s="16"/>
      <c r="Q2841" s="16"/>
      <c r="R2841" s="16"/>
      <c r="S2841" s="16"/>
      <c r="T2841" s="16"/>
      <c r="U2841" s="16"/>
      <c r="V2841" s="1" t="s">
        <v>3205</v>
      </c>
      <c r="W2841" s="1" t="s">
        <v>2551</v>
      </c>
      <c r="X2841" s="5" t="s">
        <v>3222</v>
      </c>
      <c r="Y2841" s="5" t="s">
        <v>2557</v>
      </c>
      <c r="Z2841" s="5" t="s">
        <v>2998</v>
      </c>
      <c r="AA2841" s="5"/>
    </row>
    <row r="2842" spans="1:27" ht="12" customHeight="1" x14ac:dyDescent="0.15">
      <c r="A2842" s="1" t="s">
        <v>745</v>
      </c>
      <c r="B2842" s="1" t="s">
        <v>55</v>
      </c>
      <c r="C2842" s="1" t="s">
        <v>21</v>
      </c>
      <c r="D2842" s="1" t="s">
        <v>2470</v>
      </c>
      <c r="E2842" s="1" t="s">
        <v>10</v>
      </c>
      <c r="F2842" s="1" t="s">
        <v>761</v>
      </c>
      <c r="G2842" s="1" t="s">
        <v>245</v>
      </c>
      <c r="H2842" s="1" t="s">
        <v>239</v>
      </c>
      <c r="I2842" s="16"/>
      <c r="J2842" s="16"/>
      <c r="K2842" s="16"/>
      <c r="L2842" s="16"/>
      <c r="M2842" s="16"/>
      <c r="N2842" s="16"/>
      <c r="O2842" s="16"/>
      <c r="P2842" s="16"/>
      <c r="Q2842" s="16"/>
      <c r="R2842" s="16"/>
      <c r="S2842" s="16"/>
      <c r="T2842" s="16"/>
      <c r="U2842" s="16"/>
      <c r="V2842" s="1" t="s">
        <v>3205</v>
      </c>
      <c r="W2842" s="1" t="s">
        <v>2551</v>
      </c>
      <c r="X2842" s="5" t="s">
        <v>3222</v>
      </c>
      <c r="Y2842" s="5" t="s">
        <v>2740</v>
      </c>
      <c r="Z2842" s="5" t="s">
        <v>2738</v>
      </c>
      <c r="AA2842" s="5"/>
    </row>
    <row r="2843" spans="1:27" ht="12" customHeight="1" x14ac:dyDescent="0.15">
      <c r="A2843" s="1" t="s">
        <v>745</v>
      </c>
      <c r="B2843" s="1" t="s">
        <v>55</v>
      </c>
      <c r="C2843" s="1" t="s">
        <v>23</v>
      </c>
      <c r="D2843" s="1" t="s">
        <v>2470</v>
      </c>
      <c r="E2843" s="1" t="s">
        <v>10</v>
      </c>
      <c r="F2843" s="1" t="s">
        <v>761</v>
      </c>
      <c r="G2843" s="1" t="s">
        <v>247</v>
      </c>
      <c r="H2843" s="1" t="s">
        <v>530</v>
      </c>
      <c r="I2843" s="16"/>
      <c r="J2843" s="16"/>
      <c r="K2843" s="16"/>
      <c r="L2843" s="16"/>
      <c r="M2843" s="16"/>
      <c r="N2843" s="16"/>
      <c r="O2843" s="16"/>
      <c r="P2843" s="16"/>
      <c r="Q2843" s="16"/>
      <c r="R2843" s="16"/>
      <c r="S2843" s="16"/>
      <c r="T2843" s="16"/>
      <c r="U2843" s="16"/>
      <c r="V2843" s="1" t="s">
        <v>3205</v>
      </c>
      <c r="W2843" s="1" t="s">
        <v>2551</v>
      </c>
      <c r="X2843" s="5" t="s">
        <v>3222</v>
      </c>
      <c r="Y2843" s="5" t="s">
        <v>2564</v>
      </c>
      <c r="Z2843" s="5" t="s">
        <v>2998</v>
      </c>
      <c r="AA2843" s="5"/>
    </row>
    <row r="2844" spans="1:27" ht="12" customHeight="1" x14ac:dyDescent="0.15">
      <c r="A2844" s="1" t="s">
        <v>745</v>
      </c>
      <c r="B2844" s="1" t="s">
        <v>55</v>
      </c>
      <c r="C2844" s="1" t="s">
        <v>77</v>
      </c>
      <c r="D2844" s="1" t="s">
        <v>2470</v>
      </c>
      <c r="E2844" s="1" t="s">
        <v>10</v>
      </c>
      <c r="F2844" s="1" t="s">
        <v>761</v>
      </c>
      <c r="G2844" s="1" t="s">
        <v>249</v>
      </c>
      <c r="H2844" s="1" t="s">
        <v>530</v>
      </c>
      <c r="I2844" s="16"/>
      <c r="J2844" s="16"/>
      <c r="K2844" s="16"/>
      <c r="L2844" s="16"/>
      <c r="M2844" s="16"/>
      <c r="N2844" s="16"/>
      <c r="O2844" s="16"/>
      <c r="P2844" s="16"/>
      <c r="Q2844" s="16"/>
      <c r="R2844" s="16"/>
      <c r="S2844" s="16"/>
      <c r="T2844" s="16"/>
      <c r="U2844" s="16"/>
      <c r="V2844" s="1" t="s">
        <v>3205</v>
      </c>
      <c r="W2844" s="1" t="s">
        <v>2551</v>
      </c>
      <c r="X2844" s="5" t="s">
        <v>3222</v>
      </c>
      <c r="Y2844" s="5" t="s">
        <v>2559</v>
      </c>
      <c r="Z2844" s="5" t="s">
        <v>2998</v>
      </c>
      <c r="AA2844" s="5"/>
    </row>
    <row r="2845" spans="1:27" ht="12" customHeight="1" x14ac:dyDescent="0.15">
      <c r="A2845" s="1" t="s">
        <v>745</v>
      </c>
      <c r="B2845" s="1" t="s">
        <v>212</v>
      </c>
      <c r="C2845" s="1" t="s">
        <v>9</v>
      </c>
      <c r="D2845" s="1" t="s">
        <v>2470</v>
      </c>
      <c r="E2845" s="1" t="s">
        <v>213</v>
      </c>
      <c r="F2845" s="1" t="s">
        <v>284</v>
      </c>
      <c r="G2845" s="1" t="s">
        <v>215</v>
      </c>
      <c r="H2845" s="1" t="s">
        <v>216</v>
      </c>
      <c r="I2845" s="16"/>
      <c r="J2845" s="16"/>
      <c r="K2845" s="16"/>
      <c r="L2845" s="16"/>
      <c r="M2845" s="16"/>
      <c r="N2845" s="16"/>
      <c r="O2845" s="16"/>
      <c r="P2845" s="16"/>
      <c r="Q2845" s="16"/>
      <c r="R2845" s="16"/>
      <c r="S2845" s="16"/>
      <c r="T2845" s="16"/>
      <c r="U2845" s="16"/>
      <c r="V2845" s="1" t="s">
        <v>3205</v>
      </c>
      <c r="W2845" s="1" t="s">
        <v>2717</v>
      </c>
      <c r="X2845" s="5" t="s">
        <v>3044</v>
      </c>
      <c r="Y2845" s="5" t="s">
        <v>2719</v>
      </c>
      <c r="Z2845" s="5" t="s">
        <v>2720</v>
      </c>
      <c r="AA2845" s="5"/>
    </row>
    <row r="2846" spans="1:27" ht="12" customHeight="1" x14ac:dyDescent="0.15">
      <c r="A2846" s="1" t="s">
        <v>745</v>
      </c>
      <c r="B2846" s="1" t="s">
        <v>285</v>
      </c>
      <c r="C2846" s="1" t="s">
        <v>9</v>
      </c>
      <c r="D2846" s="1" t="s">
        <v>2470</v>
      </c>
      <c r="E2846" s="1" t="s">
        <v>213</v>
      </c>
      <c r="F2846" s="1" t="s">
        <v>286</v>
      </c>
      <c r="G2846" s="1" t="s">
        <v>215</v>
      </c>
      <c r="H2846" s="1" t="s">
        <v>216</v>
      </c>
      <c r="I2846" s="16"/>
      <c r="J2846" s="16"/>
      <c r="K2846" s="16"/>
      <c r="L2846" s="16"/>
      <c r="M2846" s="16"/>
      <c r="N2846" s="16"/>
      <c r="O2846" s="16"/>
      <c r="P2846" s="16"/>
      <c r="Q2846" s="16"/>
      <c r="R2846" s="16"/>
      <c r="S2846" s="16"/>
      <c r="T2846" s="16"/>
      <c r="U2846" s="16"/>
      <c r="V2846" s="1" t="s">
        <v>3205</v>
      </c>
      <c r="W2846" s="1" t="s">
        <v>2717</v>
      </c>
      <c r="X2846" s="5" t="s">
        <v>2816</v>
      </c>
      <c r="Y2846" s="5" t="s">
        <v>2719</v>
      </c>
      <c r="Z2846" s="5" t="s">
        <v>2720</v>
      </c>
      <c r="AA2846" s="5"/>
    </row>
    <row r="2847" spans="1:27" ht="12" customHeight="1" x14ac:dyDescent="0.15">
      <c r="A2847" s="1" t="s">
        <v>762</v>
      </c>
      <c r="B2847" s="1" t="s">
        <v>8</v>
      </c>
      <c r="C2847" s="1" t="s">
        <v>9</v>
      </c>
      <c r="D2847" s="1" t="s">
        <v>2471</v>
      </c>
      <c r="E2847" s="1" t="s">
        <v>10</v>
      </c>
      <c r="F2847" s="1" t="s">
        <v>763</v>
      </c>
      <c r="G2847" s="1" t="s">
        <v>234</v>
      </c>
      <c r="H2847" s="1" t="s">
        <v>235</v>
      </c>
      <c r="I2847" s="16"/>
      <c r="J2847" s="16"/>
      <c r="K2847" s="16"/>
      <c r="L2847" s="16"/>
      <c r="M2847" s="16"/>
      <c r="N2847" s="16"/>
      <c r="O2847" s="16"/>
      <c r="P2847" s="16"/>
      <c r="Q2847" s="16"/>
      <c r="R2847" s="16"/>
      <c r="S2847" s="16"/>
      <c r="T2847" s="16"/>
      <c r="U2847" s="16"/>
      <c r="V2847" s="1" t="s">
        <v>3223</v>
      </c>
      <c r="W2847" s="1" t="s">
        <v>2551</v>
      </c>
      <c r="X2847" s="5" t="s">
        <v>3224</v>
      </c>
      <c r="Y2847" s="5" t="s">
        <v>2553</v>
      </c>
      <c r="Z2847" s="5" t="s">
        <v>2734</v>
      </c>
      <c r="AA2847" s="5"/>
    </row>
    <row r="2848" spans="1:27" ht="12" customHeight="1" x14ac:dyDescent="0.15">
      <c r="A2848" s="1" t="s">
        <v>762</v>
      </c>
      <c r="B2848" s="1" t="s">
        <v>8</v>
      </c>
      <c r="C2848" s="1" t="s">
        <v>15</v>
      </c>
      <c r="D2848" s="1" t="s">
        <v>2471</v>
      </c>
      <c r="E2848" s="1" t="s">
        <v>10</v>
      </c>
      <c r="F2848" s="1" t="s">
        <v>763</v>
      </c>
      <c r="G2848" s="1" t="s">
        <v>238</v>
      </c>
      <c r="H2848" s="1" t="s">
        <v>239</v>
      </c>
      <c r="I2848" s="16"/>
      <c r="J2848" s="16"/>
      <c r="K2848" s="16"/>
      <c r="L2848" s="16"/>
      <c r="M2848" s="16"/>
      <c r="N2848" s="16"/>
      <c r="O2848" s="16"/>
      <c r="P2848" s="16"/>
      <c r="Q2848" s="16"/>
      <c r="R2848" s="16"/>
      <c r="S2848" s="16"/>
      <c r="T2848" s="16"/>
      <c r="U2848" s="16"/>
      <c r="V2848" s="1" t="s">
        <v>3223</v>
      </c>
      <c r="W2848" s="1" t="s">
        <v>2551</v>
      </c>
      <c r="X2848" s="5" t="s">
        <v>3224</v>
      </c>
      <c r="Y2848" s="5" t="s">
        <v>2737</v>
      </c>
      <c r="Z2848" s="5" t="s">
        <v>2738</v>
      </c>
      <c r="AA2848" s="5"/>
    </row>
    <row r="2849" spans="1:27" ht="12" customHeight="1" x14ac:dyDescent="0.15">
      <c r="A2849" s="1" t="s">
        <v>762</v>
      </c>
      <c r="B2849" s="1" t="s">
        <v>8</v>
      </c>
      <c r="C2849" s="1" t="s">
        <v>17</v>
      </c>
      <c r="D2849" s="1" t="s">
        <v>2471</v>
      </c>
      <c r="E2849" s="1" t="s">
        <v>10</v>
      </c>
      <c r="F2849" s="1" t="s">
        <v>763</v>
      </c>
      <c r="G2849" s="1" t="s">
        <v>240</v>
      </c>
      <c r="H2849" s="1" t="s">
        <v>235</v>
      </c>
      <c r="I2849" s="16"/>
      <c r="J2849" s="16"/>
      <c r="K2849" s="16"/>
      <c r="L2849" s="16"/>
      <c r="M2849" s="16"/>
      <c r="N2849" s="16"/>
      <c r="O2849" s="16"/>
      <c r="P2849" s="16"/>
      <c r="Q2849" s="16"/>
      <c r="R2849" s="16"/>
      <c r="S2849" s="16"/>
      <c r="T2849" s="16"/>
      <c r="U2849" s="16"/>
      <c r="V2849" s="1" t="s">
        <v>3223</v>
      </c>
      <c r="W2849" s="1" t="s">
        <v>2551</v>
      </c>
      <c r="X2849" s="5" t="s">
        <v>3224</v>
      </c>
      <c r="Y2849" s="5" t="s">
        <v>2561</v>
      </c>
      <c r="Z2849" s="5" t="s">
        <v>2734</v>
      </c>
      <c r="AA2849" s="5"/>
    </row>
    <row r="2850" spans="1:27" ht="12" customHeight="1" x14ac:dyDescent="0.15">
      <c r="A2850" s="1" t="s">
        <v>762</v>
      </c>
      <c r="B2850" s="1" t="s">
        <v>8</v>
      </c>
      <c r="C2850" s="1" t="s">
        <v>19</v>
      </c>
      <c r="D2850" s="1" t="s">
        <v>2471</v>
      </c>
      <c r="E2850" s="1" t="s">
        <v>10</v>
      </c>
      <c r="F2850" s="1" t="s">
        <v>763</v>
      </c>
      <c r="G2850" s="1" t="s">
        <v>242</v>
      </c>
      <c r="H2850" s="1" t="s">
        <v>235</v>
      </c>
      <c r="I2850" s="16"/>
      <c r="J2850" s="16"/>
      <c r="K2850" s="16"/>
      <c r="L2850" s="16"/>
      <c r="M2850" s="16"/>
      <c r="N2850" s="16"/>
      <c r="O2850" s="16"/>
      <c r="P2850" s="16"/>
      <c r="Q2850" s="16"/>
      <c r="R2850" s="16"/>
      <c r="S2850" s="16"/>
      <c r="T2850" s="16"/>
      <c r="U2850" s="16"/>
      <c r="V2850" s="1" t="s">
        <v>3223</v>
      </c>
      <c r="W2850" s="1" t="s">
        <v>2551</v>
      </c>
      <c r="X2850" s="5" t="s">
        <v>3224</v>
      </c>
      <c r="Y2850" s="5" t="s">
        <v>2557</v>
      </c>
      <c r="Z2850" s="5" t="s">
        <v>2734</v>
      </c>
      <c r="AA2850" s="5"/>
    </row>
    <row r="2851" spans="1:27" ht="12" customHeight="1" x14ac:dyDescent="0.15">
      <c r="A2851" s="1" t="s">
        <v>762</v>
      </c>
      <c r="B2851" s="1" t="s">
        <v>8</v>
      </c>
      <c r="C2851" s="1" t="s">
        <v>21</v>
      </c>
      <c r="D2851" s="1" t="s">
        <v>2471</v>
      </c>
      <c r="E2851" s="1" t="s">
        <v>10</v>
      </c>
      <c r="F2851" s="1" t="s">
        <v>763</v>
      </c>
      <c r="G2851" s="1" t="s">
        <v>764</v>
      </c>
      <c r="H2851" s="1" t="s">
        <v>239</v>
      </c>
      <c r="I2851" s="16"/>
      <c r="J2851" s="16"/>
      <c r="K2851" s="16"/>
      <c r="L2851" s="16"/>
      <c r="M2851" s="16"/>
      <c r="N2851" s="16"/>
      <c r="O2851" s="16"/>
      <c r="P2851" s="16"/>
      <c r="Q2851" s="16"/>
      <c r="R2851" s="16"/>
      <c r="S2851" s="16"/>
      <c r="T2851" s="16"/>
      <c r="U2851" s="16"/>
      <c r="V2851" s="1" t="s">
        <v>3223</v>
      </c>
      <c r="W2851" s="1" t="s">
        <v>2551</v>
      </c>
      <c r="X2851" s="5" t="s">
        <v>3224</v>
      </c>
      <c r="Y2851" s="5" t="s">
        <v>2740</v>
      </c>
      <c r="Z2851" s="5" t="s">
        <v>2738</v>
      </c>
      <c r="AA2851" s="5"/>
    </row>
    <row r="2852" spans="1:27" ht="12" customHeight="1" x14ac:dyDescent="0.15">
      <c r="A2852" s="1" t="s">
        <v>762</v>
      </c>
      <c r="B2852" s="1" t="s">
        <v>8</v>
      </c>
      <c r="C2852" s="1" t="s">
        <v>23</v>
      </c>
      <c r="D2852" s="1" t="s">
        <v>2471</v>
      </c>
      <c r="E2852" s="1" t="s">
        <v>10</v>
      </c>
      <c r="F2852" s="1" t="s">
        <v>763</v>
      </c>
      <c r="G2852" s="1" t="s">
        <v>247</v>
      </c>
      <c r="H2852" s="1" t="s">
        <v>235</v>
      </c>
      <c r="I2852" s="16"/>
      <c r="J2852" s="16"/>
      <c r="K2852" s="16"/>
      <c r="L2852" s="16"/>
      <c r="M2852" s="16"/>
      <c r="N2852" s="16"/>
      <c r="O2852" s="16"/>
      <c r="P2852" s="16"/>
      <c r="Q2852" s="16"/>
      <c r="R2852" s="16"/>
      <c r="S2852" s="16"/>
      <c r="T2852" s="16"/>
      <c r="U2852" s="16"/>
      <c r="V2852" s="1" t="s">
        <v>3223</v>
      </c>
      <c r="W2852" s="1" t="s">
        <v>2551</v>
      </c>
      <c r="X2852" s="5" t="s">
        <v>3224</v>
      </c>
      <c r="Y2852" s="5" t="s">
        <v>2564</v>
      </c>
      <c r="Z2852" s="5" t="s">
        <v>2734</v>
      </c>
      <c r="AA2852" s="5"/>
    </row>
    <row r="2853" spans="1:27" ht="12" customHeight="1" x14ac:dyDescent="0.15">
      <c r="A2853" s="1" t="s">
        <v>762</v>
      </c>
      <c r="B2853" s="1" t="s">
        <v>8</v>
      </c>
      <c r="C2853" s="1" t="s">
        <v>77</v>
      </c>
      <c r="D2853" s="1" t="s">
        <v>2471</v>
      </c>
      <c r="E2853" s="1" t="s">
        <v>10</v>
      </c>
      <c r="F2853" s="1" t="s">
        <v>763</v>
      </c>
      <c r="G2853" s="1" t="s">
        <v>249</v>
      </c>
      <c r="H2853" s="1" t="s">
        <v>235</v>
      </c>
      <c r="I2853" s="16"/>
      <c r="J2853" s="16"/>
      <c r="K2853" s="16"/>
      <c r="L2853" s="16"/>
      <c r="M2853" s="16"/>
      <c r="N2853" s="16"/>
      <c r="O2853" s="16"/>
      <c r="P2853" s="16"/>
      <c r="Q2853" s="16"/>
      <c r="R2853" s="16"/>
      <c r="S2853" s="16"/>
      <c r="T2853" s="16"/>
      <c r="U2853" s="16"/>
      <c r="V2853" s="1" t="s">
        <v>3223</v>
      </c>
      <c r="W2853" s="1" t="s">
        <v>2551</v>
      </c>
      <c r="X2853" s="5" t="s">
        <v>3224</v>
      </c>
      <c r="Y2853" s="5" t="s">
        <v>2559</v>
      </c>
      <c r="Z2853" s="5" t="s">
        <v>2734</v>
      </c>
      <c r="AA2853" s="5"/>
    </row>
    <row r="2854" spans="1:27" ht="12" customHeight="1" x14ac:dyDescent="0.15">
      <c r="A2854" s="1" t="s">
        <v>762</v>
      </c>
      <c r="B2854" s="1" t="s">
        <v>25</v>
      </c>
      <c r="C2854" s="1" t="s">
        <v>9</v>
      </c>
      <c r="D2854" s="1" t="s">
        <v>2471</v>
      </c>
      <c r="E2854" s="1" t="s">
        <v>10</v>
      </c>
      <c r="F2854" s="1" t="s">
        <v>765</v>
      </c>
      <c r="G2854" s="1" t="s">
        <v>234</v>
      </c>
      <c r="H2854" s="1" t="s">
        <v>235</v>
      </c>
      <c r="I2854" s="16"/>
      <c r="J2854" s="16"/>
      <c r="K2854" s="16"/>
      <c r="L2854" s="16"/>
      <c r="M2854" s="16"/>
      <c r="N2854" s="16"/>
      <c r="O2854" s="16"/>
      <c r="P2854" s="16"/>
      <c r="Q2854" s="16"/>
      <c r="R2854" s="16"/>
      <c r="S2854" s="16"/>
      <c r="T2854" s="16"/>
      <c r="U2854" s="16"/>
      <c r="V2854" s="1" t="s">
        <v>3223</v>
      </c>
      <c r="W2854" s="1" t="s">
        <v>2551</v>
      </c>
      <c r="X2854" s="5" t="s">
        <v>3225</v>
      </c>
      <c r="Y2854" s="5" t="s">
        <v>2553</v>
      </c>
      <c r="Z2854" s="5" t="s">
        <v>2734</v>
      </c>
      <c r="AA2854" s="5"/>
    </row>
    <row r="2855" spans="1:27" ht="12" customHeight="1" x14ac:dyDescent="0.15">
      <c r="A2855" s="1" t="s">
        <v>762</v>
      </c>
      <c r="B2855" s="1" t="s">
        <v>25</v>
      </c>
      <c r="C2855" s="1" t="s">
        <v>15</v>
      </c>
      <c r="D2855" s="1" t="s">
        <v>2471</v>
      </c>
      <c r="E2855" s="1" t="s">
        <v>10</v>
      </c>
      <c r="F2855" s="1" t="s">
        <v>765</v>
      </c>
      <c r="G2855" s="1" t="s">
        <v>238</v>
      </c>
      <c r="H2855" s="1" t="s">
        <v>239</v>
      </c>
      <c r="I2855" s="16"/>
      <c r="J2855" s="16"/>
      <c r="K2855" s="16"/>
      <c r="L2855" s="16"/>
      <c r="M2855" s="16"/>
      <c r="N2855" s="16"/>
      <c r="O2855" s="16"/>
      <c r="P2855" s="16"/>
      <c r="Q2855" s="16"/>
      <c r="R2855" s="16"/>
      <c r="S2855" s="16"/>
      <c r="T2855" s="16"/>
      <c r="U2855" s="16"/>
      <c r="V2855" s="1" t="s">
        <v>3223</v>
      </c>
      <c r="W2855" s="1" t="s">
        <v>2551</v>
      </c>
      <c r="X2855" s="5" t="s">
        <v>3225</v>
      </c>
      <c r="Y2855" s="5" t="s">
        <v>2737</v>
      </c>
      <c r="Z2855" s="5" t="s">
        <v>2738</v>
      </c>
      <c r="AA2855" s="5"/>
    </row>
    <row r="2856" spans="1:27" ht="12" customHeight="1" x14ac:dyDescent="0.15">
      <c r="A2856" s="1" t="s">
        <v>762</v>
      </c>
      <c r="B2856" s="1" t="s">
        <v>25</v>
      </c>
      <c r="C2856" s="1" t="s">
        <v>17</v>
      </c>
      <c r="D2856" s="1" t="s">
        <v>2471</v>
      </c>
      <c r="E2856" s="1" t="s">
        <v>10</v>
      </c>
      <c r="F2856" s="1" t="s">
        <v>765</v>
      </c>
      <c r="G2856" s="1" t="s">
        <v>240</v>
      </c>
      <c r="H2856" s="1" t="s">
        <v>235</v>
      </c>
      <c r="I2856" s="16"/>
      <c r="J2856" s="16"/>
      <c r="K2856" s="16"/>
      <c r="L2856" s="16"/>
      <c r="M2856" s="16"/>
      <c r="N2856" s="16"/>
      <c r="O2856" s="16"/>
      <c r="P2856" s="16"/>
      <c r="Q2856" s="16"/>
      <c r="R2856" s="16"/>
      <c r="S2856" s="16"/>
      <c r="T2856" s="16"/>
      <c r="U2856" s="16"/>
      <c r="V2856" s="1" t="s">
        <v>3223</v>
      </c>
      <c r="W2856" s="1" t="s">
        <v>2551</v>
      </c>
      <c r="X2856" s="5" t="s">
        <v>3225</v>
      </c>
      <c r="Y2856" s="5" t="s">
        <v>2561</v>
      </c>
      <c r="Z2856" s="5" t="s">
        <v>2734</v>
      </c>
      <c r="AA2856" s="5"/>
    </row>
    <row r="2857" spans="1:27" ht="12" customHeight="1" x14ac:dyDescent="0.15">
      <c r="A2857" s="1" t="s">
        <v>762</v>
      </c>
      <c r="B2857" s="1" t="s">
        <v>25</v>
      </c>
      <c r="C2857" s="1" t="s">
        <v>19</v>
      </c>
      <c r="D2857" s="1" t="s">
        <v>2471</v>
      </c>
      <c r="E2857" s="1" t="s">
        <v>10</v>
      </c>
      <c r="F2857" s="1" t="s">
        <v>765</v>
      </c>
      <c r="G2857" s="1" t="s">
        <v>242</v>
      </c>
      <c r="H2857" s="1" t="s">
        <v>235</v>
      </c>
      <c r="I2857" s="16"/>
      <c r="J2857" s="16"/>
      <c r="K2857" s="16"/>
      <c r="L2857" s="16"/>
      <c r="M2857" s="16"/>
      <c r="N2857" s="16"/>
      <c r="O2857" s="16"/>
      <c r="P2857" s="16"/>
      <c r="Q2857" s="16"/>
      <c r="R2857" s="16"/>
      <c r="S2857" s="16"/>
      <c r="T2857" s="16"/>
      <c r="U2857" s="16"/>
      <c r="V2857" s="1" t="s">
        <v>3223</v>
      </c>
      <c r="W2857" s="1" t="s">
        <v>2551</v>
      </c>
      <c r="X2857" s="5" t="s">
        <v>3225</v>
      </c>
      <c r="Y2857" s="5" t="s">
        <v>2557</v>
      </c>
      <c r="Z2857" s="5" t="s">
        <v>2734</v>
      </c>
      <c r="AA2857" s="5"/>
    </row>
    <row r="2858" spans="1:27" ht="12" customHeight="1" x14ac:dyDescent="0.15">
      <c r="A2858" s="1" t="s">
        <v>762</v>
      </c>
      <c r="B2858" s="1" t="s">
        <v>25</v>
      </c>
      <c r="C2858" s="1" t="s">
        <v>21</v>
      </c>
      <c r="D2858" s="1" t="s">
        <v>2471</v>
      </c>
      <c r="E2858" s="1" t="s">
        <v>10</v>
      </c>
      <c r="F2858" s="1" t="s">
        <v>765</v>
      </c>
      <c r="G2858" s="1" t="s">
        <v>764</v>
      </c>
      <c r="H2858" s="1" t="s">
        <v>239</v>
      </c>
      <c r="I2858" s="16"/>
      <c r="J2858" s="16"/>
      <c r="K2858" s="16"/>
      <c r="L2858" s="16"/>
      <c r="M2858" s="16"/>
      <c r="N2858" s="16"/>
      <c r="O2858" s="16"/>
      <c r="P2858" s="16"/>
      <c r="Q2858" s="16"/>
      <c r="R2858" s="16"/>
      <c r="S2858" s="16"/>
      <c r="T2858" s="16"/>
      <c r="U2858" s="16"/>
      <c r="V2858" s="1" t="s">
        <v>3223</v>
      </c>
      <c r="W2858" s="1" t="s">
        <v>2551</v>
      </c>
      <c r="X2858" s="5" t="s">
        <v>3225</v>
      </c>
      <c r="Y2858" s="5" t="s">
        <v>2740</v>
      </c>
      <c r="Z2858" s="5" t="s">
        <v>2738</v>
      </c>
      <c r="AA2858" s="5"/>
    </row>
    <row r="2859" spans="1:27" ht="12" customHeight="1" x14ac:dyDescent="0.15">
      <c r="A2859" s="1" t="s">
        <v>762</v>
      </c>
      <c r="B2859" s="1" t="s">
        <v>25</v>
      </c>
      <c r="C2859" s="1" t="s">
        <v>23</v>
      </c>
      <c r="D2859" s="1" t="s">
        <v>2471</v>
      </c>
      <c r="E2859" s="1" t="s">
        <v>10</v>
      </c>
      <c r="F2859" s="1" t="s">
        <v>765</v>
      </c>
      <c r="G2859" s="1" t="s">
        <v>247</v>
      </c>
      <c r="H2859" s="1" t="s">
        <v>235</v>
      </c>
      <c r="I2859" s="16"/>
      <c r="J2859" s="16"/>
      <c r="K2859" s="16"/>
      <c r="L2859" s="16"/>
      <c r="M2859" s="16"/>
      <c r="N2859" s="16"/>
      <c r="O2859" s="16"/>
      <c r="P2859" s="16"/>
      <c r="Q2859" s="16"/>
      <c r="R2859" s="16"/>
      <c r="S2859" s="16"/>
      <c r="T2859" s="16"/>
      <c r="U2859" s="16"/>
      <c r="V2859" s="1" t="s">
        <v>3223</v>
      </c>
      <c r="W2859" s="1" t="s">
        <v>2551</v>
      </c>
      <c r="X2859" s="5" t="s">
        <v>3225</v>
      </c>
      <c r="Y2859" s="5" t="s">
        <v>2564</v>
      </c>
      <c r="Z2859" s="5" t="s">
        <v>2734</v>
      </c>
      <c r="AA2859" s="5"/>
    </row>
    <row r="2860" spans="1:27" ht="12" customHeight="1" x14ac:dyDescent="0.15">
      <c r="A2860" s="1" t="s">
        <v>762</v>
      </c>
      <c r="B2860" s="1" t="s">
        <v>25</v>
      </c>
      <c r="C2860" s="1" t="s">
        <v>77</v>
      </c>
      <c r="D2860" s="1" t="s">
        <v>2471</v>
      </c>
      <c r="E2860" s="1" t="s">
        <v>10</v>
      </c>
      <c r="F2860" s="1" t="s">
        <v>765</v>
      </c>
      <c r="G2860" s="1" t="s">
        <v>249</v>
      </c>
      <c r="H2860" s="1" t="s">
        <v>235</v>
      </c>
      <c r="I2860" s="16"/>
      <c r="J2860" s="16"/>
      <c r="K2860" s="16"/>
      <c r="L2860" s="16"/>
      <c r="M2860" s="16"/>
      <c r="N2860" s="16"/>
      <c r="O2860" s="16"/>
      <c r="P2860" s="16"/>
      <c r="Q2860" s="16"/>
      <c r="R2860" s="16"/>
      <c r="S2860" s="16"/>
      <c r="T2860" s="16"/>
      <c r="U2860" s="16"/>
      <c r="V2860" s="1" t="s">
        <v>3223</v>
      </c>
      <c r="W2860" s="1" t="s">
        <v>2551</v>
      </c>
      <c r="X2860" s="5" t="s">
        <v>3225</v>
      </c>
      <c r="Y2860" s="5" t="s">
        <v>2559</v>
      </c>
      <c r="Z2860" s="5" t="s">
        <v>2734</v>
      </c>
      <c r="AA2860" s="5"/>
    </row>
    <row r="2861" spans="1:27" ht="12" customHeight="1" x14ac:dyDescent="0.15">
      <c r="A2861" s="1" t="s">
        <v>762</v>
      </c>
      <c r="B2861" s="1" t="s">
        <v>27</v>
      </c>
      <c r="C2861" s="1" t="s">
        <v>9</v>
      </c>
      <c r="D2861" s="1" t="s">
        <v>2471</v>
      </c>
      <c r="E2861" s="1" t="s">
        <v>10</v>
      </c>
      <c r="F2861" s="1" t="s">
        <v>766</v>
      </c>
      <c r="G2861" s="1" t="s">
        <v>234</v>
      </c>
      <c r="H2861" s="1" t="s">
        <v>383</v>
      </c>
      <c r="I2861" s="16"/>
      <c r="J2861" s="16"/>
      <c r="K2861" s="16"/>
      <c r="L2861" s="16"/>
      <c r="M2861" s="16"/>
      <c r="N2861" s="16"/>
      <c r="O2861" s="16"/>
      <c r="P2861" s="16"/>
      <c r="Q2861" s="16"/>
      <c r="R2861" s="16"/>
      <c r="S2861" s="16"/>
      <c r="T2861" s="16"/>
      <c r="U2861" s="16"/>
      <c r="V2861" s="1" t="s">
        <v>3223</v>
      </c>
      <c r="W2861" s="1" t="s">
        <v>2551</v>
      </c>
      <c r="X2861" s="5" t="s">
        <v>3226</v>
      </c>
      <c r="Y2861" s="5" t="s">
        <v>2553</v>
      </c>
      <c r="Z2861" s="5" t="s">
        <v>2734</v>
      </c>
      <c r="AA2861" s="5"/>
    </row>
    <row r="2862" spans="1:27" ht="12" customHeight="1" x14ac:dyDescent="0.15">
      <c r="A2862" s="1" t="s">
        <v>762</v>
      </c>
      <c r="B2862" s="1" t="s">
        <v>27</v>
      </c>
      <c r="C2862" s="1" t="s">
        <v>15</v>
      </c>
      <c r="D2862" s="1" t="s">
        <v>2471</v>
      </c>
      <c r="E2862" s="1" t="s">
        <v>10</v>
      </c>
      <c r="F2862" s="1" t="s">
        <v>766</v>
      </c>
      <c r="G2862" s="1" t="s">
        <v>238</v>
      </c>
      <c r="H2862" s="1" t="s">
        <v>239</v>
      </c>
      <c r="I2862" s="16"/>
      <c r="J2862" s="16"/>
      <c r="K2862" s="16"/>
      <c r="L2862" s="16"/>
      <c r="M2862" s="16"/>
      <c r="N2862" s="16"/>
      <c r="O2862" s="16"/>
      <c r="P2862" s="16"/>
      <c r="Q2862" s="16"/>
      <c r="R2862" s="16"/>
      <c r="S2862" s="16"/>
      <c r="T2862" s="16"/>
      <c r="U2862" s="16"/>
      <c r="V2862" s="1" t="s">
        <v>3223</v>
      </c>
      <c r="W2862" s="1" t="s">
        <v>2551</v>
      </c>
      <c r="X2862" s="5" t="s">
        <v>3226</v>
      </c>
      <c r="Y2862" s="5" t="s">
        <v>2737</v>
      </c>
      <c r="Z2862" s="5" t="s">
        <v>2738</v>
      </c>
      <c r="AA2862" s="5"/>
    </row>
    <row r="2863" spans="1:27" ht="12" customHeight="1" x14ac:dyDescent="0.15">
      <c r="A2863" s="1" t="s">
        <v>762</v>
      </c>
      <c r="B2863" s="1" t="s">
        <v>27</v>
      </c>
      <c r="C2863" s="1" t="s">
        <v>17</v>
      </c>
      <c r="D2863" s="1" t="s">
        <v>2471</v>
      </c>
      <c r="E2863" s="1" t="s">
        <v>10</v>
      </c>
      <c r="F2863" s="1" t="s">
        <v>766</v>
      </c>
      <c r="G2863" s="1" t="s">
        <v>240</v>
      </c>
      <c r="H2863" s="1" t="s">
        <v>383</v>
      </c>
      <c r="I2863" s="16"/>
      <c r="J2863" s="16"/>
      <c r="K2863" s="16"/>
      <c r="L2863" s="16"/>
      <c r="M2863" s="16"/>
      <c r="N2863" s="16"/>
      <c r="O2863" s="16"/>
      <c r="P2863" s="16"/>
      <c r="Q2863" s="16"/>
      <c r="R2863" s="16"/>
      <c r="S2863" s="16"/>
      <c r="T2863" s="16"/>
      <c r="U2863" s="16"/>
      <c r="V2863" s="1" t="s">
        <v>3223</v>
      </c>
      <c r="W2863" s="1" t="s">
        <v>2551</v>
      </c>
      <c r="X2863" s="5" t="s">
        <v>3226</v>
      </c>
      <c r="Y2863" s="5" t="s">
        <v>2561</v>
      </c>
      <c r="Z2863" s="5" t="s">
        <v>2734</v>
      </c>
      <c r="AA2863" s="5"/>
    </row>
    <row r="2864" spans="1:27" ht="12" customHeight="1" x14ac:dyDescent="0.15">
      <c r="A2864" s="1" t="s">
        <v>762</v>
      </c>
      <c r="B2864" s="1" t="s">
        <v>27</v>
      </c>
      <c r="C2864" s="1" t="s">
        <v>19</v>
      </c>
      <c r="D2864" s="1" t="s">
        <v>2471</v>
      </c>
      <c r="E2864" s="1" t="s">
        <v>10</v>
      </c>
      <c r="F2864" s="1" t="s">
        <v>766</v>
      </c>
      <c r="G2864" s="1" t="s">
        <v>242</v>
      </c>
      <c r="H2864" s="1" t="s">
        <v>383</v>
      </c>
      <c r="I2864" s="16"/>
      <c r="J2864" s="16"/>
      <c r="K2864" s="16"/>
      <c r="L2864" s="16"/>
      <c r="M2864" s="16"/>
      <c r="N2864" s="16"/>
      <c r="O2864" s="16"/>
      <c r="P2864" s="16"/>
      <c r="Q2864" s="16"/>
      <c r="R2864" s="16"/>
      <c r="S2864" s="16"/>
      <c r="T2864" s="16"/>
      <c r="U2864" s="16"/>
      <c r="V2864" s="1" t="s">
        <v>3223</v>
      </c>
      <c r="W2864" s="1" t="s">
        <v>2551</v>
      </c>
      <c r="X2864" s="5" t="s">
        <v>3226</v>
      </c>
      <c r="Y2864" s="5" t="s">
        <v>2557</v>
      </c>
      <c r="Z2864" s="5" t="s">
        <v>2734</v>
      </c>
      <c r="AA2864" s="5"/>
    </row>
    <row r="2865" spans="1:27" ht="12" customHeight="1" x14ac:dyDescent="0.15">
      <c r="A2865" s="1" t="s">
        <v>762</v>
      </c>
      <c r="B2865" s="1" t="s">
        <v>27</v>
      </c>
      <c r="C2865" s="1" t="s">
        <v>21</v>
      </c>
      <c r="D2865" s="1" t="s">
        <v>2471</v>
      </c>
      <c r="E2865" s="1" t="s">
        <v>10</v>
      </c>
      <c r="F2865" s="1" t="s">
        <v>766</v>
      </c>
      <c r="G2865" s="1" t="s">
        <v>764</v>
      </c>
      <c r="H2865" s="1" t="s">
        <v>239</v>
      </c>
      <c r="I2865" s="16"/>
      <c r="J2865" s="16"/>
      <c r="K2865" s="16"/>
      <c r="L2865" s="16"/>
      <c r="M2865" s="16"/>
      <c r="N2865" s="16"/>
      <c r="O2865" s="16"/>
      <c r="P2865" s="16"/>
      <c r="Q2865" s="16"/>
      <c r="R2865" s="16"/>
      <c r="S2865" s="16"/>
      <c r="T2865" s="16"/>
      <c r="U2865" s="16"/>
      <c r="V2865" s="1" t="s">
        <v>3223</v>
      </c>
      <c r="W2865" s="1" t="s">
        <v>2551</v>
      </c>
      <c r="X2865" s="5" t="s">
        <v>3226</v>
      </c>
      <c r="Y2865" s="5" t="s">
        <v>2740</v>
      </c>
      <c r="Z2865" s="5" t="s">
        <v>2738</v>
      </c>
      <c r="AA2865" s="5"/>
    </row>
    <row r="2866" spans="1:27" ht="12" customHeight="1" x14ac:dyDescent="0.15">
      <c r="A2866" s="1" t="s">
        <v>762</v>
      </c>
      <c r="B2866" s="1" t="s">
        <v>27</v>
      </c>
      <c r="C2866" s="1" t="s">
        <v>23</v>
      </c>
      <c r="D2866" s="1" t="s">
        <v>2471</v>
      </c>
      <c r="E2866" s="1" t="s">
        <v>10</v>
      </c>
      <c r="F2866" s="1" t="s">
        <v>766</v>
      </c>
      <c r="G2866" s="1" t="s">
        <v>247</v>
      </c>
      <c r="H2866" s="1" t="s">
        <v>383</v>
      </c>
      <c r="I2866" s="16"/>
      <c r="J2866" s="16"/>
      <c r="K2866" s="16"/>
      <c r="L2866" s="16"/>
      <c r="M2866" s="16"/>
      <c r="N2866" s="16"/>
      <c r="O2866" s="16"/>
      <c r="P2866" s="16"/>
      <c r="Q2866" s="16"/>
      <c r="R2866" s="16"/>
      <c r="S2866" s="16"/>
      <c r="T2866" s="16"/>
      <c r="U2866" s="16"/>
      <c r="V2866" s="1" t="s">
        <v>3223</v>
      </c>
      <c r="W2866" s="1" t="s">
        <v>2551</v>
      </c>
      <c r="X2866" s="5" t="s">
        <v>3226</v>
      </c>
      <c r="Y2866" s="5" t="s">
        <v>2564</v>
      </c>
      <c r="Z2866" s="5" t="s">
        <v>2734</v>
      </c>
      <c r="AA2866" s="5"/>
    </row>
    <row r="2867" spans="1:27" ht="12" customHeight="1" x14ac:dyDescent="0.15">
      <c r="A2867" s="1" t="s">
        <v>762</v>
      </c>
      <c r="B2867" s="1" t="s">
        <v>27</v>
      </c>
      <c r="C2867" s="1" t="s">
        <v>77</v>
      </c>
      <c r="D2867" s="1" t="s">
        <v>2471</v>
      </c>
      <c r="E2867" s="1" t="s">
        <v>10</v>
      </c>
      <c r="F2867" s="1" t="s">
        <v>766</v>
      </c>
      <c r="G2867" s="1" t="s">
        <v>249</v>
      </c>
      <c r="H2867" s="1" t="s">
        <v>383</v>
      </c>
      <c r="I2867" s="16"/>
      <c r="J2867" s="16"/>
      <c r="K2867" s="16"/>
      <c r="L2867" s="16"/>
      <c r="M2867" s="16"/>
      <c r="N2867" s="16"/>
      <c r="O2867" s="16"/>
      <c r="P2867" s="16"/>
      <c r="Q2867" s="16"/>
      <c r="R2867" s="16"/>
      <c r="S2867" s="16"/>
      <c r="T2867" s="16"/>
      <c r="U2867" s="16"/>
      <c r="V2867" s="1" t="s">
        <v>3223</v>
      </c>
      <c r="W2867" s="1" t="s">
        <v>2551</v>
      </c>
      <c r="X2867" s="5" t="s">
        <v>3226</v>
      </c>
      <c r="Y2867" s="5" t="s">
        <v>2559</v>
      </c>
      <c r="Z2867" s="5" t="s">
        <v>2734</v>
      </c>
      <c r="AA2867" s="5"/>
    </row>
    <row r="2868" spans="1:27" ht="12" customHeight="1" x14ac:dyDescent="0.15">
      <c r="A2868" s="1" t="s">
        <v>762</v>
      </c>
      <c r="B2868" s="1" t="s">
        <v>29</v>
      </c>
      <c r="C2868" s="1" t="s">
        <v>15</v>
      </c>
      <c r="D2868" s="1" t="s">
        <v>2471</v>
      </c>
      <c r="E2868" s="1" t="s">
        <v>10</v>
      </c>
      <c r="F2868" s="1" t="s">
        <v>5358</v>
      </c>
      <c r="G2868" s="1" t="s">
        <v>238</v>
      </c>
      <c r="H2868" s="1" t="s">
        <v>239</v>
      </c>
      <c r="I2868" s="16"/>
      <c r="J2868" s="16"/>
      <c r="K2868" s="16"/>
      <c r="L2868" s="16"/>
      <c r="M2868" s="16"/>
      <c r="N2868" s="16"/>
      <c r="O2868" s="16"/>
      <c r="P2868" s="16"/>
      <c r="Q2868" s="16"/>
      <c r="R2868" s="16"/>
      <c r="S2868" s="16"/>
      <c r="T2868" s="16"/>
      <c r="U2868" s="16"/>
      <c r="V2868" s="1" t="s">
        <v>3223</v>
      </c>
      <c r="W2868" s="1" t="s">
        <v>2551</v>
      </c>
      <c r="X2868" s="1" t="s">
        <v>5359</v>
      </c>
      <c r="Y2868" s="1" t="s">
        <v>2737</v>
      </c>
      <c r="Z2868" s="1" t="s">
        <v>2738</v>
      </c>
    </row>
    <row r="2869" spans="1:27" ht="12" customHeight="1" x14ac:dyDescent="0.15">
      <c r="A2869" s="1" t="s">
        <v>762</v>
      </c>
      <c r="B2869" s="1" t="s">
        <v>31</v>
      </c>
      <c r="C2869" s="1" t="s">
        <v>15</v>
      </c>
      <c r="D2869" s="1" t="s">
        <v>2471</v>
      </c>
      <c r="E2869" s="1" t="s">
        <v>10</v>
      </c>
      <c r="F2869" s="1" t="s">
        <v>767</v>
      </c>
      <c r="G2869" s="1" t="s">
        <v>238</v>
      </c>
      <c r="H2869" s="1" t="s">
        <v>239</v>
      </c>
      <c r="I2869" s="16"/>
      <c r="J2869" s="16"/>
      <c r="K2869" s="16"/>
      <c r="L2869" s="16"/>
      <c r="M2869" s="16"/>
      <c r="N2869" s="16"/>
      <c r="O2869" s="16"/>
      <c r="P2869" s="16"/>
      <c r="Q2869" s="16"/>
      <c r="R2869" s="16"/>
      <c r="S2869" s="16"/>
      <c r="T2869" s="16"/>
      <c r="U2869" s="16"/>
      <c r="V2869" s="1" t="s">
        <v>3223</v>
      </c>
      <c r="W2869" s="1" t="s">
        <v>2551</v>
      </c>
      <c r="X2869" s="5" t="s">
        <v>3227</v>
      </c>
      <c r="Y2869" s="5" t="s">
        <v>2737</v>
      </c>
      <c r="Z2869" s="5" t="s">
        <v>2738</v>
      </c>
      <c r="AA2869" s="5"/>
    </row>
    <row r="2870" spans="1:27" ht="12" customHeight="1" x14ac:dyDescent="0.15">
      <c r="A2870" s="1" t="s">
        <v>762</v>
      </c>
      <c r="B2870" s="1" t="s">
        <v>33</v>
      </c>
      <c r="C2870" s="1" t="s">
        <v>9</v>
      </c>
      <c r="D2870" s="1" t="s">
        <v>2471</v>
      </c>
      <c r="E2870" s="1" t="s">
        <v>10</v>
      </c>
      <c r="F2870" s="1" t="s">
        <v>768</v>
      </c>
      <c r="G2870" s="1" t="s">
        <v>234</v>
      </c>
      <c r="H2870" s="1" t="s">
        <v>235</v>
      </c>
      <c r="I2870" s="16"/>
      <c r="J2870" s="16"/>
      <c r="K2870" s="16"/>
      <c r="L2870" s="16"/>
      <c r="M2870" s="16"/>
      <c r="N2870" s="16"/>
      <c r="O2870" s="16"/>
      <c r="P2870" s="16"/>
      <c r="Q2870" s="16"/>
      <c r="R2870" s="16"/>
      <c r="S2870" s="16"/>
      <c r="T2870" s="16"/>
      <c r="U2870" s="16"/>
      <c r="V2870" s="1" t="s">
        <v>3223</v>
      </c>
      <c r="W2870" s="1" t="s">
        <v>2551</v>
      </c>
      <c r="X2870" s="5" t="s">
        <v>3228</v>
      </c>
      <c r="Y2870" s="5" t="s">
        <v>2553</v>
      </c>
      <c r="Z2870" s="5" t="s">
        <v>2734</v>
      </c>
      <c r="AA2870" s="5"/>
    </row>
    <row r="2871" spans="1:27" ht="12" customHeight="1" x14ac:dyDescent="0.15">
      <c r="A2871" s="1" t="s">
        <v>762</v>
      </c>
      <c r="B2871" s="1" t="s">
        <v>33</v>
      </c>
      <c r="C2871" s="1" t="s">
        <v>15</v>
      </c>
      <c r="D2871" s="1" t="s">
        <v>2471</v>
      </c>
      <c r="E2871" s="1" t="s">
        <v>10</v>
      </c>
      <c r="F2871" s="1" t="s">
        <v>768</v>
      </c>
      <c r="G2871" s="1" t="s">
        <v>238</v>
      </c>
      <c r="H2871" s="1" t="s">
        <v>239</v>
      </c>
      <c r="I2871" s="16"/>
      <c r="J2871" s="16"/>
      <c r="K2871" s="16"/>
      <c r="L2871" s="16"/>
      <c r="M2871" s="16"/>
      <c r="N2871" s="16"/>
      <c r="O2871" s="16"/>
      <c r="P2871" s="16"/>
      <c r="Q2871" s="16"/>
      <c r="R2871" s="16"/>
      <c r="S2871" s="16"/>
      <c r="T2871" s="16"/>
      <c r="U2871" s="16"/>
      <c r="V2871" s="1" t="s">
        <v>3223</v>
      </c>
      <c r="W2871" s="1" t="s">
        <v>2551</v>
      </c>
      <c r="X2871" s="5" t="s">
        <v>3228</v>
      </c>
      <c r="Y2871" s="5" t="s">
        <v>2737</v>
      </c>
      <c r="Z2871" s="5" t="s">
        <v>2738</v>
      </c>
      <c r="AA2871" s="5"/>
    </row>
    <row r="2872" spans="1:27" ht="12" customHeight="1" x14ac:dyDescent="0.15">
      <c r="A2872" s="1" t="s">
        <v>762</v>
      </c>
      <c r="B2872" s="1" t="s">
        <v>35</v>
      </c>
      <c r="C2872" s="1" t="s">
        <v>15</v>
      </c>
      <c r="D2872" s="1" t="s">
        <v>2471</v>
      </c>
      <c r="E2872" s="1" t="s">
        <v>10</v>
      </c>
      <c r="F2872" s="1" t="s">
        <v>769</v>
      </c>
      <c r="G2872" s="1" t="s">
        <v>238</v>
      </c>
      <c r="H2872" s="1" t="s">
        <v>239</v>
      </c>
      <c r="I2872" s="16"/>
      <c r="J2872" s="16"/>
      <c r="K2872" s="16"/>
      <c r="L2872" s="16"/>
      <c r="M2872" s="16"/>
      <c r="N2872" s="16"/>
      <c r="O2872" s="16"/>
      <c r="P2872" s="16"/>
      <c r="Q2872" s="16"/>
      <c r="R2872" s="16"/>
      <c r="S2872" s="16"/>
      <c r="T2872" s="16"/>
      <c r="U2872" s="16"/>
      <c r="V2872" s="1" t="s">
        <v>3223</v>
      </c>
      <c r="W2872" s="1" t="s">
        <v>2551</v>
      </c>
      <c r="X2872" s="5" t="s">
        <v>3229</v>
      </c>
      <c r="Y2872" s="5" t="s">
        <v>2737</v>
      </c>
      <c r="Z2872" s="5" t="s">
        <v>2738</v>
      </c>
      <c r="AA2872" s="5"/>
    </row>
    <row r="2873" spans="1:27" ht="12" customHeight="1" x14ac:dyDescent="0.15">
      <c r="A2873" s="1" t="s">
        <v>762</v>
      </c>
      <c r="B2873" s="1" t="s">
        <v>37</v>
      </c>
      <c r="C2873" s="1" t="s">
        <v>9</v>
      </c>
      <c r="D2873" s="1" t="s">
        <v>2471</v>
      </c>
      <c r="E2873" s="1" t="s">
        <v>10</v>
      </c>
      <c r="F2873" s="1" t="s">
        <v>770</v>
      </c>
      <c r="G2873" s="1" t="s">
        <v>234</v>
      </c>
      <c r="H2873" s="1" t="s">
        <v>235</v>
      </c>
      <c r="I2873" s="16"/>
      <c r="J2873" s="16"/>
      <c r="K2873" s="16"/>
      <c r="L2873" s="16"/>
      <c r="M2873" s="16"/>
      <c r="N2873" s="16"/>
      <c r="O2873" s="16"/>
      <c r="P2873" s="16"/>
      <c r="Q2873" s="16"/>
      <c r="R2873" s="16"/>
      <c r="S2873" s="16"/>
      <c r="T2873" s="16"/>
      <c r="U2873" s="16"/>
      <c r="V2873" s="1" t="s">
        <v>3223</v>
      </c>
      <c r="W2873" s="1" t="s">
        <v>2551</v>
      </c>
      <c r="X2873" s="5" t="s">
        <v>3230</v>
      </c>
      <c r="Y2873" s="5" t="s">
        <v>2553</v>
      </c>
      <c r="Z2873" s="5" t="s">
        <v>2734</v>
      </c>
      <c r="AA2873" s="5"/>
    </row>
    <row r="2874" spans="1:27" ht="12" customHeight="1" x14ac:dyDescent="0.15">
      <c r="A2874" s="1" t="s">
        <v>762</v>
      </c>
      <c r="B2874" s="1" t="s">
        <v>37</v>
      </c>
      <c r="C2874" s="1" t="s">
        <v>15</v>
      </c>
      <c r="D2874" s="1" t="s">
        <v>2471</v>
      </c>
      <c r="E2874" s="1" t="s">
        <v>10</v>
      </c>
      <c r="F2874" s="1" t="s">
        <v>770</v>
      </c>
      <c r="G2874" s="1" t="s">
        <v>238</v>
      </c>
      <c r="H2874" s="1" t="s">
        <v>239</v>
      </c>
      <c r="I2874" s="16"/>
      <c r="J2874" s="16"/>
      <c r="K2874" s="16"/>
      <c r="L2874" s="16"/>
      <c r="M2874" s="16"/>
      <c r="N2874" s="16"/>
      <c r="O2874" s="16"/>
      <c r="P2874" s="16"/>
      <c r="Q2874" s="16"/>
      <c r="R2874" s="16"/>
      <c r="S2874" s="16"/>
      <c r="T2874" s="16"/>
      <c r="U2874" s="16"/>
      <c r="V2874" s="1" t="s">
        <v>3223</v>
      </c>
      <c r="W2874" s="1" t="s">
        <v>2551</v>
      </c>
      <c r="X2874" s="5" t="s">
        <v>3230</v>
      </c>
      <c r="Y2874" s="5" t="s">
        <v>2737</v>
      </c>
      <c r="Z2874" s="5" t="s">
        <v>2738</v>
      </c>
      <c r="AA2874" s="5"/>
    </row>
    <row r="2875" spans="1:27" ht="12" customHeight="1" x14ac:dyDescent="0.15">
      <c r="A2875" s="1" t="s">
        <v>762</v>
      </c>
      <c r="B2875" s="1" t="s">
        <v>39</v>
      </c>
      <c r="C2875" s="1" t="s">
        <v>9</v>
      </c>
      <c r="D2875" s="1" t="s">
        <v>2471</v>
      </c>
      <c r="E2875" s="1" t="s">
        <v>10</v>
      </c>
      <c r="F2875" s="1" t="s">
        <v>771</v>
      </c>
      <c r="G2875" s="1" t="s">
        <v>234</v>
      </c>
      <c r="H2875" s="1" t="s">
        <v>235</v>
      </c>
      <c r="I2875" s="16"/>
      <c r="J2875" s="16"/>
      <c r="K2875" s="16"/>
      <c r="L2875" s="16"/>
      <c r="M2875" s="16"/>
      <c r="N2875" s="16"/>
      <c r="O2875" s="16"/>
      <c r="P2875" s="16"/>
      <c r="Q2875" s="16"/>
      <c r="R2875" s="16"/>
      <c r="S2875" s="16"/>
      <c r="T2875" s="16"/>
      <c r="U2875" s="16"/>
      <c r="V2875" s="1" t="s">
        <v>3223</v>
      </c>
      <c r="W2875" s="1" t="s">
        <v>2551</v>
      </c>
      <c r="X2875" s="5" t="s">
        <v>3231</v>
      </c>
      <c r="Y2875" s="5" t="s">
        <v>2553</v>
      </c>
      <c r="Z2875" s="5" t="s">
        <v>2734</v>
      </c>
      <c r="AA2875" s="5"/>
    </row>
    <row r="2876" spans="1:27" ht="12" customHeight="1" x14ac:dyDescent="0.15">
      <c r="A2876" s="1" t="s">
        <v>762</v>
      </c>
      <c r="B2876" s="1" t="s">
        <v>39</v>
      </c>
      <c r="C2876" s="1" t="s">
        <v>15</v>
      </c>
      <c r="D2876" s="1" t="s">
        <v>2471</v>
      </c>
      <c r="E2876" s="1" t="s">
        <v>10</v>
      </c>
      <c r="F2876" s="1" t="s">
        <v>771</v>
      </c>
      <c r="G2876" s="1" t="s">
        <v>238</v>
      </c>
      <c r="H2876" s="1" t="s">
        <v>239</v>
      </c>
      <c r="I2876" s="16"/>
      <c r="J2876" s="16"/>
      <c r="K2876" s="16"/>
      <c r="L2876" s="16"/>
      <c r="M2876" s="16"/>
      <c r="N2876" s="16"/>
      <c r="O2876" s="16"/>
      <c r="P2876" s="16"/>
      <c r="Q2876" s="16"/>
      <c r="R2876" s="16"/>
      <c r="S2876" s="16"/>
      <c r="T2876" s="16"/>
      <c r="U2876" s="16"/>
      <c r="V2876" s="1" t="s">
        <v>3223</v>
      </c>
      <c r="W2876" s="1" t="s">
        <v>2551</v>
      </c>
      <c r="X2876" s="5" t="s">
        <v>3231</v>
      </c>
      <c r="Y2876" s="5" t="s">
        <v>2737</v>
      </c>
      <c r="Z2876" s="5" t="s">
        <v>2738</v>
      </c>
      <c r="AA2876" s="5"/>
    </row>
    <row r="2877" spans="1:27" ht="12" customHeight="1" x14ac:dyDescent="0.15">
      <c r="A2877" s="1" t="s">
        <v>762</v>
      </c>
      <c r="B2877" s="1" t="s">
        <v>41</v>
      </c>
      <c r="C2877" s="1" t="s">
        <v>9</v>
      </c>
      <c r="D2877" s="1" t="s">
        <v>2471</v>
      </c>
      <c r="E2877" s="1" t="s">
        <v>10</v>
      </c>
      <c r="F2877" s="1" t="s">
        <v>772</v>
      </c>
      <c r="G2877" s="1" t="s">
        <v>234</v>
      </c>
      <c r="H2877" s="1" t="s">
        <v>235</v>
      </c>
      <c r="I2877" s="16"/>
      <c r="J2877" s="16"/>
      <c r="K2877" s="16"/>
      <c r="L2877" s="16"/>
      <c r="M2877" s="16"/>
      <c r="N2877" s="16"/>
      <c r="O2877" s="16"/>
      <c r="P2877" s="16"/>
      <c r="Q2877" s="16"/>
      <c r="R2877" s="16"/>
      <c r="S2877" s="16"/>
      <c r="T2877" s="16"/>
      <c r="U2877" s="16"/>
      <c r="V2877" s="1" t="s">
        <v>3223</v>
      </c>
      <c r="W2877" s="1" t="s">
        <v>2551</v>
      </c>
      <c r="X2877" s="5" t="s">
        <v>3232</v>
      </c>
      <c r="Y2877" s="5" t="s">
        <v>2553</v>
      </c>
      <c r="Z2877" s="5" t="s">
        <v>2734</v>
      </c>
      <c r="AA2877" s="5"/>
    </row>
    <row r="2878" spans="1:27" ht="12" customHeight="1" x14ac:dyDescent="0.15">
      <c r="A2878" s="1" t="s">
        <v>762</v>
      </c>
      <c r="B2878" s="1" t="s">
        <v>41</v>
      </c>
      <c r="C2878" s="1" t="s">
        <v>15</v>
      </c>
      <c r="D2878" s="1" t="s">
        <v>2471</v>
      </c>
      <c r="E2878" s="1" t="s">
        <v>10</v>
      </c>
      <c r="F2878" s="1" t="s">
        <v>772</v>
      </c>
      <c r="G2878" s="1" t="s">
        <v>238</v>
      </c>
      <c r="H2878" s="1" t="s">
        <v>239</v>
      </c>
      <c r="I2878" s="16"/>
      <c r="J2878" s="16"/>
      <c r="K2878" s="16"/>
      <c r="L2878" s="16"/>
      <c r="M2878" s="16"/>
      <c r="N2878" s="16"/>
      <c r="O2878" s="16"/>
      <c r="P2878" s="16"/>
      <c r="Q2878" s="16"/>
      <c r="R2878" s="16"/>
      <c r="S2878" s="16"/>
      <c r="T2878" s="16"/>
      <c r="U2878" s="16"/>
      <c r="V2878" s="1" t="s">
        <v>3223</v>
      </c>
      <c r="W2878" s="1" t="s">
        <v>2551</v>
      </c>
      <c r="X2878" s="5" t="s">
        <v>3232</v>
      </c>
      <c r="Y2878" s="5" t="s">
        <v>2737</v>
      </c>
      <c r="Z2878" s="5" t="s">
        <v>2738</v>
      </c>
      <c r="AA2878" s="5"/>
    </row>
    <row r="2879" spans="1:27" ht="12" customHeight="1" x14ac:dyDescent="0.15">
      <c r="A2879" s="1" t="s">
        <v>762</v>
      </c>
      <c r="B2879" s="1" t="s">
        <v>41</v>
      </c>
      <c r="C2879" s="1" t="s">
        <v>17</v>
      </c>
      <c r="D2879" s="1" t="s">
        <v>2471</v>
      </c>
      <c r="E2879" s="1" t="s">
        <v>10</v>
      </c>
      <c r="F2879" s="1" t="s">
        <v>772</v>
      </c>
      <c r="G2879" s="1" t="s">
        <v>240</v>
      </c>
      <c r="H2879" s="1" t="s">
        <v>235</v>
      </c>
      <c r="I2879" s="16"/>
      <c r="J2879" s="16"/>
      <c r="K2879" s="16"/>
      <c r="L2879" s="16"/>
      <c r="M2879" s="16"/>
      <c r="N2879" s="16"/>
      <c r="O2879" s="16"/>
      <c r="P2879" s="16"/>
      <c r="Q2879" s="16"/>
      <c r="R2879" s="16"/>
      <c r="S2879" s="16"/>
      <c r="T2879" s="16"/>
      <c r="U2879" s="16"/>
      <c r="V2879" s="1" t="s">
        <v>3223</v>
      </c>
      <c r="W2879" s="1" t="s">
        <v>2551</v>
      </c>
      <c r="X2879" s="5" t="s">
        <v>3232</v>
      </c>
      <c r="Y2879" s="5" t="s">
        <v>2561</v>
      </c>
      <c r="Z2879" s="5" t="s">
        <v>2734</v>
      </c>
      <c r="AA2879" s="5"/>
    </row>
    <row r="2880" spans="1:27" ht="12" customHeight="1" x14ac:dyDescent="0.15">
      <c r="A2880" s="1" t="s">
        <v>762</v>
      </c>
      <c r="B2880" s="1" t="s">
        <v>41</v>
      </c>
      <c r="C2880" s="1" t="s">
        <v>19</v>
      </c>
      <c r="D2880" s="1" t="s">
        <v>2471</v>
      </c>
      <c r="E2880" s="1" t="s">
        <v>10</v>
      </c>
      <c r="F2880" s="1" t="s">
        <v>772</v>
      </c>
      <c r="G2880" s="1" t="s">
        <v>242</v>
      </c>
      <c r="H2880" s="1" t="s">
        <v>235</v>
      </c>
      <c r="I2880" s="16"/>
      <c r="J2880" s="16"/>
      <c r="K2880" s="16"/>
      <c r="L2880" s="16"/>
      <c r="M2880" s="16"/>
      <c r="N2880" s="16"/>
      <c r="O2880" s="16"/>
      <c r="P2880" s="16"/>
      <c r="Q2880" s="16"/>
      <c r="R2880" s="16"/>
      <c r="S2880" s="16"/>
      <c r="T2880" s="16"/>
      <c r="U2880" s="16"/>
      <c r="V2880" s="1" t="s">
        <v>3223</v>
      </c>
      <c r="W2880" s="1" t="s">
        <v>2551</v>
      </c>
      <c r="X2880" s="5" t="s">
        <v>3232</v>
      </c>
      <c r="Y2880" s="5" t="s">
        <v>2557</v>
      </c>
      <c r="Z2880" s="5" t="s">
        <v>2734</v>
      </c>
      <c r="AA2880" s="5"/>
    </row>
    <row r="2881" spans="1:27" ht="12" customHeight="1" x14ac:dyDescent="0.15">
      <c r="A2881" s="1" t="s">
        <v>762</v>
      </c>
      <c r="B2881" s="1" t="s">
        <v>41</v>
      </c>
      <c r="C2881" s="1" t="s">
        <v>21</v>
      </c>
      <c r="D2881" s="1" t="s">
        <v>2471</v>
      </c>
      <c r="E2881" s="1" t="s">
        <v>10</v>
      </c>
      <c r="F2881" s="1" t="s">
        <v>772</v>
      </c>
      <c r="G2881" s="1" t="s">
        <v>764</v>
      </c>
      <c r="H2881" s="1" t="s">
        <v>239</v>
      </c>
      <c r="I2881" s="16"/>
      <c r="J2881" s="16"/>
      <c r="K2881" s="16"/>
      <c r="L2881" s="16"/>
      <c r="M2881" s="16"/>
      <c r="N2881" s="16"/>
      <c r="O2881" s="16"/>
      <c r="P2881" s="16"/>
      <c r="Q2881" s="16"/>
      <c r="R2881" s="16"/>
      <c r="S2881" s="16"/>
      <c r="T2881" s="16"/>
      <c r="U2881" s="16"/>
      <c r="V2881" s="1" t="s">
        <v>3223</v>
      </c>
      <c r="W2881" s="1" t="s">
        <v>2551</v>
      </c>
      <c r="X2881" s="5" t="s">
        <v>3232</v>
      </c>
      <c r="Y2881" s="5" t="s">
        <v>2740</v>
      </c>
      <c r="Z2881" s="5" t="s">
        <v>2738</v>
      </c>
      <c r="AA2881" s="5"/>
    </row>
    <row r="2882" spans="1:27" ht="12" customHeight="1" x14ac:dyDescent="0.15">
      <c r="A2882" s="1" t="s">
        <v>762</v>
      </c>
      <c r="B2882" s="1" t="s">
        <v>41</v>
      </c>
      <c r="C2882" s="1" t="s">
        <v>23</v>
      </c>
      <c r="D2882" s="1" t="s">
        <v>2471</v>
      </c>
      <c r="E2882" s="1" t="s">
        <v>10</v>
      </c>
      <c r="F2882" s="1" t="s">
        <v>772</v>
      </c>
      <c r="G2882" s="1" t="s">
        <v>247</v>
      </c>
      <c r="H2882" s="1" t="s">
        <v>235</v>
      </c>
      <c r="I2882" s="16"/>
      <c r="J2882" s="16"/>
      <c r="K2882" s="16"/>
      <c r="L2882" s="16"/>
      <c r="M2882" s="16"/>
      <c r="N2882" s="16"/>
      <c r="O2882" s="16"/>
      <c r="P2882" s="16"/>
      <c r="Q2882" s="16"/>
      <c r="R2882" s="16"/>
      <c r="S2882" s="16"/>
      <c r="T2882" s="16"/>
      <c r="U2882" s="16"/>
      <c r="V2882" s="1" t="s">
        <v>3223</v>
      </c>
      <c r="W2882" s="1" t="s">
        <v>2551</v>
      </c>
      <c r="X2882" s="5" t="s">
        <v>3232</v>
      </c>
      <c r="Y2882" s="5" t="s">
        <v>2564</v>
      </c>
      <c r="Z2882" s="5" t="s">
        <v>2734</v>
      </c>
      <c r="AA2882" s="5"/>
    </row>
    <row r="2883" spans="1:27" ht="12" customHeight="1" x14ac:dyDescent="0.15">
      <c r="A2883" s="1" t="s">
        <v>762</v>
      </c>
      <c r="B2883" s="1" t="s">
        <v>41</v>
      </c>
      <c r="C2883" s="1" t="s">
        <v>77</v>
      </c>
      <c r="D2883" s="1" t="s">
        <v>2471</v>
      </c>
      <c r="E2883" s="1" t="s">
        <v>10</v>
      </c>
      <c r="F2883" s="1" t="s">
        <v>772</v>
      </c>
      <c r="G2883" s="1" t="s">
        <v>249</v>
      </c>
      <c r="H2883" s="1" t="s">
        <v>235</v>
      </c>
      <c r="I2883" s="16"/>
      <c r="J2883" s="16"/>
      <c r="K2883" s="16"/>
      <c r="L2883" s="16"/>
      <c r="M2883" s="16"/>
      <c r="N2883" s="16"/>
      <c r="O2883" s="16"/>
      <c r="P2883" s="16"/>
      <c r="Q2883" s="16"/>
      <c r="R2883" s="16"/>
      <c r="S2883" s="16"/>
      <c r="T2883" s="16"/>
      <c r="U2883" s="16"/>
      <c r="V2883" s="1" t="s">
        <v>3223</v>
      </c>
      <c r="W2883" s="1" t="s">
        <v>2551</v>
      </c>
      <c r="X2883" s="5" t="s">
        <v>3232</v>
      </c>
      <c r="Y2883" s="5" t="s">
        <v>2559</v>
      </c>
      <c r="Z2883" s="5" t="s">
        <v>2734</v>
      </c>
      <c r="AA2883" s="5"/>
    </row>
    <row r="2884" spans="1:27" ht="12" customHeight="1" x14ac:dyDescent="0.15">
      <c r="A2884" s="1" t="s">
        <v>762</v>
      </c>
      <c r="B2884" s="1" t="s">
        <v>43</v>
      </c>
      <c r="C2884" s="1" t="s">
        <v>9</v>
      </c>
      <c r="D2884" s="1" t="s">
        <v>2471</v>
      </c>
      <c r="E2884" s="1" t="s">
        <v>10</v>
      </c>
      <c r="F2884" s="1" t="s">
        <v>773</v>
      </c>
      <c r="G2884" s="1" t="s">
        <v>234</v>
      </c>
      <c r="H2884" s="1" t="s">
        <v>235</v>
      </c>
      <c r="I2884" s="16"/>
      <c r="J2884" s="16"/>
      <c r="K2884" s="16"/>
      <c r="L2884" s="16"/>
      <c r="M2884" s="16"/>
      <c r="N2884" s="16"/>
      <c r="O2884" s="16"/>
      <c r="P2884" s="16"/>
      <c r="Q2884" s="16"/>
      <c r="R2884" s="16"/>
      <c r="S2884" s="16"/>
      <c r="T2884" s="16"/>
      <c r="U2884" s="16"/>
      <c r="V2884" s="1" t="s">
        <v>3223</v>
      </c>
      <c r="W2884" s="1" t="s">
        <v>2551</v>
      </c>
      <c r="X2884" s="5" t="s">
        <v>3233</v>
      </c>
      <c r="Y2884" s="5" t="s">
        <v>2553</v>
      </c>
      <c r="Z2884" s="5" t="s">
        <v>2734</v>
      </c>
      <c r="AA2884" s="5"/>
    </row>
    <row r="2885" spans="1:27" ht="12" customHeight="1" x14ac:dyDescent="0.15">
      <c r="A2885" s="1" t="s">
        <v>762</v>
      </c>
      <c r="B2885" s="1" t="s">
        <v>43</v>
      </c>
      <c r="C2885" s="1" t="s">
        <v>15</v>
      </c>
      <c r="D2885" s="1" t="s">
        <v>2471</v>
      </c>
      <c r="E2885" s="1" t="s">
        <v>10</v>
      </c>
      <c r="F2885" s="1" t="s">
        <v>773</v>
      </c>
      <c r="G2885" s="1" t="s">
        <v>238</v>
      </c>
      <c r="H2885" s="1" t="s">
        <v>239</v>
      </c>
      <c r="I2885" s="16"/>
      <c r="J2885" s="16"/>
      <c r="K2885" s="16"/>
      <c r="L2885" s="16"/>
      <c r="M2885" s="16"/>
      <c r="N2885" s="16"/>
      <c r="O2885" s="16"/>
      <c r="P2885" s="16"/>
      <c r="Q2885" s="16"/>
      <c r="R2885" s="16"/>
      <c r="S2885" s="16"/>
      <c r="T2885" s="16"/>
      <c r="U2885" s="16"/>
      <c r="V2885" s="1" t="s">
        <v>3223</v>
      </c>
      <c r="W2885" s="1" t="s">
        <v>2551</v>
      </c>
      <c r="X2885" s="5" t="s">
        <v>3233</v>
      </c>
      <c r="Y2885" s="5" t="s">
        <v>2737</v>
      </c>
      <c r="Z2885" s="5" t="s">
        <v>2738</v>
      </c>
      <c r="AA2885" s="5"/>
    </row>
    <row r="2886" spans="1:27" ht="12" customHeight="1" x14ac:dyDescent="0.15">
      <c r="A2886" s="1" t="s">
        <v>762</v>
      </c>
      <c r="B2886" s="1" t="s">
        <v>43</v>
      </c>
      <c r="C2886" s="1" t="s">
        <v>17</v>
      </c>
      <c r="D2886" s="1" t="s">
        <v>2471</v>
      </c>
      <c r="E2886" s="1" t="s">
        <v>10</v>
      </c>
      <c r="F2886" s="1" t="s">
        <v>773</v>
      </c>
      <c r="G2886" s="1" t="s">
        <v>240</v>
      </c>
      <c r="H2886" s="1" t="s">
        <v>235</v>
      </c>
      <c r="I2886" s="16"/>
      <c r="J2886" s="16"/>
      <c r="K2886" s="16"/>
      <c r="L2886" s="16"/>
      <c r="M2886" s="16"/>
      <c r="N2886" s="16"/>
      <c r="O2886" s="16"/>
      <c r="P2886" s="16"/>
      <c r="Q2886" s="16"/>
      <c r="R2886" s="16"/>
      <c r="S2886" s="16"/>
      <c r="T2886" s="16"/>
      <c r="U2886" s="16"/>
      <c r="V2886" s="1" t="s">
        <v>3223</v>
      </c>
      <c r="W2886" s="1" t="s">
        <v>2551</v>
      </c>
      <c r="X2886" s="5" t="s">
        <v>3233</v>
      </c>
      <c r="Y2886" s="5" t="s">
        <v>2561</v>
      </c>
      <c r="Z2886" s="5" t="s">
        <v>2734</v>
      </c>
      <c r="AA2886" s="5"/>
    </row>
    <row r="2887" spans="1:27" ht="12" customHeight="1" x14ac:dyDescent="0.15">
      <c r="A2887" s="1" t="s">
        <v>762</v>
      </c>
      <c r="B2887" s="1" t="s">
        <v>43</v>
      </c>
      <c r="C2887" s="1" t="s">
        <v>19</v>
      </c>
      <c r="D2887" s="1" t="s">
        <v>2471</v>
      </c>
      <c r="E2887" s="1" t="s">
        <v>10</v>
      </c>
      <c r="F2887" s="1" t="s">
        <v>773</v>
      </c>
      <c r="G2887" s="1" t="s">
        <v>242</v>
      </c>
      <c r="H2887" s="1" t="s">
        <v>235</v>
      </c>
      <c r="I2887" s="16"/>
      <c r="J2887" s="16"/>
      <c r="K2887" s="16"/>
      <c r="L2887" s="16"/>
      <c r="M2887" s="16"/>
      <c r="N2887" s="16"/>
      <c r="O2887" s="16"/>
      <c r="P2887" s="16"/>
      <c r="Q2887" s="16"/>
      <c r="R2887" s="16"/>
      <c r="S2887" s="16"/>
      <c r="T2887" s="16"/>
      <c r="U2887" s="16"/>
      <c r="V2887" s="1" t="s">
        <v>3223</v>
      </c>
      <c r="W2887" s="1" t="s">
        <v>2551</v>
      </c>
      <c r="X2887" s="5" t="s">
        <v>3233</v>
      </c>
      <c r="Y2887" s="5" t="s">
        <v>2557</v>
      </c>
      <c r="Z2887" s="5" t="s">
        <v>2734</v>
      </c>
      <c r="AA2887" s="5"/>
    </row>
    <row r="2888" spans="1:27" ht="12" customHeight="1" x14ac:dyDescent="0.15">
      <c r="A2888" s="1" t="s">
        <v>762</v>
      </c>
      <c r="B2888" s="1" t="s">
        <v>43</v>
      </c>
      <c r="C2888" s="1" t="s">
        <v>21</v>
      </c>
      <c r="D2888" s="1" t="s">
        <v>2471</v>
      </c>
      <c r="E2888" s="1" t="s">
        <v>10</v>
      </c>
      <c r="F2888" s="1" t="s">
        <v>773</v>
      </c>
      <c r="G2888" s="1" t="s">
        <v>764</v>
      </c>
      <c r="H2888" s="1" t="s">
        <v>239</v>
      </c>
      <c r="I2888" s="16"/>
      <c r="J2888" s="16"/>
      <c r="K2888" s="16"/>
      <c r="L2888" s="16"/>
      <c r="M2888" s="16"/>
      <c r="N2888" s="16"/>
      <c r="O2888" s="16"/>
      <c r="P2888" s="16"/>
      <c r="Q2888" s="16"/>
      <c r="R2888" s="16"/>
      <c r="S2888" s="16"/>
      <c r="T2888" s="16"/>
      <c r="U2888" s="16"/>
      <c r="V2888" s="1" t="s">
        <v>3223</v>
      </c>
      <c r="W2888" s="1" t="s">
        <v>2551</v>
      </c>
      <c r="X2888" s="5" t="s">
        <v>3233</v>
      </c>
      <c r="Y2888" s="5" t="s">
        <v>2740</v>
      </c>
      <c r="Z2888" s="5" t="s">
        <v>2738</v>
      </c>
      <c r="AA2888" s="5"/>
    </row>
    <row r="2889" spans="1:27" ht="12" customHeight="1" x14ac:dyDescent="0.15">
      <c r="A2889" s="1" t="s">
        <v>762</v>
      </c>
      <c r="B2889" s="1" t="s">
        <v>43</v>
      </c>
      <c r="C2889" s="1" t="s">
        <v>23</v>
      </c>
      <c r="D2889" s="1" t="s">
        <v>2471</v>
      </c>
      <c r="E2889" s="1" t="s">
        <v>10</v>
      </c>
      <c r="F2889" s="1" t="s">
        <v>773</v>
      </c>
      <c r="G2889" s="1" t="s">
        <v>247</v>
      </c>
      <c r="H2889" s="1" t="s">
        <v>235</v>
      </c>
      <c r="I2889" s="16"/>
      <c r="J2889" s="16"/>
      <c r="K2889" s="16"/>
      <c r="L2889" s="16"/>
      <c r="M2889" s="16"/>
      <c r="N2889" s="16"/>
      <c r="O2889" s="16"/>
      <c r="P2889" s="16"/>
      <c r="Q2889" s="16"/>
      <c r="R2889" s="16"/>
      <c r="S2889" s="16"/>
      <c r="T2889" s="16"/>
      <c r="U2889" s="16"/>
      <c r="V2889" s="1" t="s">
        <v>3223</v>
      </c>
      <c r="W2889" s="1" t="s">
        <v>2551</v>
      </c>
      <c r="X2889" s="5" t="s">
        <v>3233</v>
      </c>
      <c r="Y2889" s="5" t="s">
        <v>2564</v>
      </c>
      <c r="Z2889" s="5" t="s">
        <v>2734</v>
      </c>
      <c r="AA2889" s="5"/>
    </row>
    <row r="2890" spans="1:27" ht="12" customHeight="1" x14ac:dyDescent="0.15">
      <c r="A2890" s="1" t="s">
        <v>762</v>
      </c>
      <c r="B2890" s="1" t="s">
        <v>43</v>
      </c>
      <c r="C2890" s="1" t="s">
        <v>77</v>
      </c>
      <c r="D2890" s="1" t="s">
        <v>2471</v>
      </c>
      <c r="E2890" s="1" t="s">
        <v>10</v>
      </c>
      <c r="F2890" s="1" t="s">
        <v>773</v>
      </c>
      <c r="G2890" s="1" t="s">
        <v>249</v>
      </c>
      <c r="H2890" s="1" t="s">
        <v>235</v>
      </c>
      <c r="I2890" s="16"/>
      <c r="J2890" s="16"/>
      <c r="K2890" s="16"/>
      <c r="L2890" s="16"/>
      <c r="M2890" s="16"/>
      <c r="N2890" s="16"/>
      <c r="O2890" s="16"/>
      <c r="P2890" s="16"/>
      <c r="Q2890" s="16"/>
      <c r="R2890" s="16"/>
      <c r="S2890" s="16"/>
      <c r="T2890" s="16"/>
      <c r="U2890" s="16"/>
      <c r="V2890" s="1" t="s">
        <v>3223</v>
      </c>
      <c r="W2890" s="1" t="s">
        <v>2551</v>
      </c>
      <c r="X2890" s="5" t="s">
        <v>3233</v>
      </c>
      <c r="Y2890" s="5" t="s">
        <v>2559</v>
      </c>
      <c r="Z2890" s="5" t="s">
        <v>2734</v>
      </c>
      <c r="AA2890" s="5"/>
    </row>
    <row r="2891" spans="1:27" ht="12" customHeight="1" x14ac:dyDescent="0.15">
      <c r="A2891" s="1" t="s">
        <v>762</v>
      </c>
      <c r="B2891" s="1" t="s">
        <v>45</v>
      </c>
      <c r="C2891" s="1" t="s">
        <v>9</v>
      </c>
      <c r="D2891" s="1" t="s">
        <v>2471</v>
      </c>
      <c r="E2891" s="1" t="s">
        <v>10</v>
      </c>
      <c r="F2891" s="1" t="s">
        <v>774</v>
      </c>
      <c r="G2891" s="1" t="s">
        <v>234</v>
      </c>
      <c r="H2891" s="1" t="s">
        <v>235</v>
      </c>
      <c r="I2891" s="16"/>
      <c r="J2891" s="16"/>
      <c r="K2891" s="16"/>
      <c r="L2891" s="16"/>
      <c r="M2891" s="16"/>
      <c r="N2891" s="16"/>
      <c r="O2891" s="16"/>
      <c r="P2891" s="16"/>
      <c r="Q2891" s="16"/>
      <c r="R2891" s="16"/>
      <c r="S2891" s="16"/>
      <c r="T2891" s="16"/>
      <c r="U2891" s="16"/>
      <c r="V2891" s="1" t="s">
        <v>3223</v>
      </c>
      <c r="W2891" s="1" t="s">
        <v>2551</v>
      </c>
      <c r="X2891" s="5" t="s">
        <v>3234</v>
      </c>
      <c r="Y2891" s="5" t="s">
        <v>2553</v>
      </c>
      <c r="Z2891" s="5" t="s">
        <v>2734</v>
      </c>
      <c r="AA2891" s="5"/>
    </row>
    <row r="2892" spans="1:27" ht="12" customHeight="1" x14ac:dyDescent="0.15">
      <c r="A2892" s="1" t="s">
        <v>762</v>
      </c>
      <c r="B2892" s="1" t="s">
        <v>45</v>
      </c>
      <c r="C2892" s="1" t="s">
        <v>15</v>
      </c>
      <c r="D2892" s="1" t="s">
        <v>2471</v>
      </c>
      <c r="E2892" s="1" t="s">
        <v>10</v>
      </c>
      <c r="F2892" s="1" t="s">
        <v>774</v>
      </c>
      <c r="G2892" s="1" t="s">
        <v>238</v>
      </c>
      <c r="H2892" s="1" t="s">
        <v>239</v>
      </c>
      <c r="I2892" s="16"/>
      <c r="J2892" s="16"/>
      <c r="K2892" s="16"/>
      <c r="L2892" s="16"/>
      <c r="M2892" s="16"/>
      <c r="N2892" s="16"/>
      <c r="O2892" s="16"/>
      <c r="P2892" s="16"/>
      <c r="Q2892" s="16"/>
      <c r="R2892" s="16"/>
      <c r="S2892" s="16"/>
      <c r="T2892" s="16"/>
      <c r="U2892" s="16"/>
      <c r="V2892" s="1" t="s">
        <v>3223</v>
      </c>
      <c r="W2892" s="1" t="s">
        <v>2551</v>
      </c>
      <c r="X2892" s="5" t="s">
        <v>3234</v>
      </c>
      <c r="Y2892" s="5" t="s">
        <v>2737</v>
      </c>
      <c r="Z2892" s="5" t="s">
        <v>2738</v>
      </c>
      <c r="AA2892" s="5"/>
    </row>
    <row r="2893" spans="1:27" ht="12" customHeight="1" x14ac:dyDescent="0.15">
      <c r="A2893" s="1" t="s">
        <v>762</v>
      </c>
      <c r="B2893" s="1" t="s">
        <v>47</v>
      </c>
      <c r="C2893" s="1" t="s">
        <v>9</v>
      </c>
      <c r="D2893" s="1" t="s">
        <v>2471</v>
      </c>
      <c r="E2893" s="1" t="s">
        <v>10</v>
      </c>
      <c r="F2893" s="1" t="s">
        <v>775</v>
      </c>
      <c r="G2893" s="1" t="s">
        <v>234</v>
      </c>
      <c r="H2893" s="1" t="s">
        <v>235</v>
      </c>
      <c r="I2893" s="16"/>
      <c r="J2893" s="16"/>
      <c r="K2893" s="16"/>
      <c r="L2893" s="16"/>
      <c r="M2893" s="16"/>
      <c r="N2893" s="16"/>
      <c r="O2893" s="16"/>
      <c r="P2893" s="16"/>
      <c r="Q2893" s="16"/>
      <c r="R2893" s="16"/>
      <c r="S2893" s="16"/>
      <c r="T2893" s="16"/>
      <c r="U2893" s="16"/>
      <c r="V2893" s="1" t="s">
        <v>3223</v>
      </c>
      <c r="W2893" s="1" t="s">
        <v>2551</v>
      </c>
      <c r="X2893" s="5" t="s">
        <v>3235</v>
      </c>
      <c r="Y2893" s="5" t="s">
        <v>2553</v>
      </c>
      <c r="Z2893" s="5" t="s">
        <v>2734</v>
      </c>
      <c r="AA2893" s="5"/>
    </row>
    <row r="2894" spans="1:27" ht="12" customHeight="1" x14ac:dyDescent="0.15">
      <c r="A2894" s="1" t="s">
        <v>762</v>
      </c>
      <c r="B2894" s="1" t="s">
        <v>47</v>
      </c>
      <c r="C2894" s="1" t="s">
        <v>15</v>
      </c>
      <c r="D2894" s="1" t="s">
        <v>2471</v>
      </c>
      <c r="E2894" s="1" t="s">
        <v>10</v>
      </c>
      <c r="F2894" s="1" t="s">
        <v>775</v>
      </c>
      <c r="G2894" s="1" t="s">
        <v>238</v>
      </c>
      <c r="H2894" s="1" t="s">
        <v>239</v>
      </c>
      <c r="I2894" s="16"/>
      <c r="J2894" s="16"/>
      <c r="K2894" s="16"/>
      <c r="L2894" s="16"/>
      <c r="M2894" s="16"/>
      <c r="N2894" s="16"/>
      <c r="O2894" s="16"/>
      <c r="P2894" s="16"/>
      <c r="Q2894" s="16"/>
      <c r="R2894" s="16"/>
      <c r="S2894" s="16"/>
      <c r="T2894" s="16"/>
      <c r="U2894" s="16"/>
      <c r="V2894" s="1" t="s">
        <v>3223</v>
      </c>
      <c r="W2894" s="1" t="s">
        <v>2551</v>
      </c>
      <c r="X2894" s="5" t="s">
        <v>3235</v>
      </c>
      <c r="Y2894" s="5" t="s">
        <v>2737</v>
      </c>
      <c r="Z2894" s="5" t="s">
        <v>2738</v>
      </c>
      <c r="AA2894" s="5"/>
    </row>
    <row r="2895" spans="1:27" ht="12" customHeight="1" x14ac:dyDescent="0.15">
      <c r="A2895" s="1" t="s">
        <v>762</v>
      </c>
      <c r="B2895" s="1" t="s">
        <v>49</v>
      </c>
      <c r="C2895" s="1" t="s">
        <v>9</v>
      </c>
      <c r="D2895" s="1" t="s">
        <v>2471</v>
      </c>
      <c r="E2895" s="1" t="s">
        <v>10</v>
      </c>
      <c r="F2895" s="1" t="s">
        <v>776</v>
      </c>
      <c r="G2895" s="1" t="s">
        <v>234</v>
      </c>
      <c r="H2895" s="1" t="s">
        <v>235</v>
      </c>
      <c r="I2895" s="16"/>
      <c r="J2895" s="16"/>
      <c r="K2895" s="16"/>
      <c r="L2895" s="16"/>
      <c r="M2895" s="16"/>
      <c r="N2895" s="16"/>
      <c r="O2895" s="16"/>
      <c r="P2895" s="16"/>
      <c r="Q2895" s="16"/>
      <c r="R2895" s="16"/>
      <c r="S2895" s="16"/>
      <c r="T2895" s="16"/>
      <c r="U2895" s="16"/>
      <c r="V2895" s="1" t="s">
        <v>3223</v>
      </c>
      <c r="W2895" s="1" t="s">
        <v>2551</v>
      </c>
      <c r="X2895" s="5" t="s">
        <v>3236</v>
      </c>
      <c r="Y2895" s="5" t="s">
        <v>2553</v>
      </c>
      <c r="Z2895" s="5" t="s">
        <v>2734</v>
      </c>
      <c r="AA2895" s="5"/>
    </row>
    <row r="2896" spans="1:27" ht="12" customHeight="1" x14ac:dyDescent="0.15">
      <c r="A2896" s="1" t="s">
        <v>762</v>
      </c>
      <c r="B2896" s="1" t="s">
        <v>49</v>
      </c>
      <c r="C2896" s="1" t="s">
        <v>15</v>
      </c>
      <c r="D2896" s="1" t="s">
        <v>2471</v>
      </c>
      <c r="E2896" s="1" t="s">
        <v>10</v>
      </c>
      <c r="F2896" s="1" t="s">
        <v>776</v>
      </c>
      <c r="G2896" s="1" t="s">
        <v>238</v>
      </c>
      <c r="H2896" s="1" t="s">
        <v>239</v>
      </c>
      <c r="I2896" s="16"/>
      <c r="J2896" s="16"/>
      <c r="K2896" s="16"/>
      <c r="L2896" s="16"/>
      <c r="M2896" s="16"/>
      <c r="N2896" s="16"/>
      <c r="O2896" s="16"/>
      <c r="P2896" s="16"/>
      <c r="Q2896" s="16"/>
      <c r="R2896" s="16"/>
      <c r="S2896" s="16"/>
      <c r="T2896" s="16"/>
      <c r="U2896" s="16"/>
      <c r="V2896" s="1" t="s">
        <v>3223</v>
      </c>
      <c r="W2896" s="1" t="s">
        <v>2551</v>
      </c>
      <c r="X2896" s="5" t="s">
        <v>3236</v>
      </c>
      <c r="Y2896" s="5" t="s">
        <v>2737</v>
      </c>
      <c r="Z2896" s="5" t="s">
        <v>2738</v>
      </c>
      <c r="AA2896" s="5"/>
    </row>
    <row r="2897" spans="1:27" ht="12" customHeight="1" x14ac:dyDescent="0.15">
      <c r="A2897" s="1" t="s">
        <v>762</v>
      </c>
      <c r="B2897" s="1" t="s">
        <v>51</v>
      </c>
      <c r="C2897" s="1" t="s">
        <v>9</v>
      </c>
      <c r="D2897" s="1" t="s">
        <v>2471</v>
      </c>
      <c r="E2897" s="1" t="s">
        <v>10</v>
      </c>
      <c r="F2897" s="1" t="s">
        <v>777</v>
      </c>
      <c r="G2897" s="1" t="s">
        <v>234</v>
      </c>
      <c r="H2897" s="1" t="s">
        <v>235</v>
      </c>
      <c r="I2897" s="16"/>
      <c r="J2897" s="16"/>
      <c r="K2897" s="16"/>
      <c r="L2897" s="16"/>
      <c r="M2897" s="16"/>
      <c r="N2897" s="16"/>
      <c r="O2897" s="16"/>
      <c r="P2897" s="16"/>
      <c r="Q2897" s="16"/>
      <c r="R2897" s="16"/>
      <c r="S2897" s="16"/>
      <c r="T2897" s="16"/>
      <c r="U2897" s="16"/>
      <c r="V2897" s="1" t="s">
        <v>3223</v>
      </c>
      <c r="W2897" s="1" t="s">
        <v>2551</v>
      </c>
      <c r="X2897" s="5" t="s">
        <v>3237</v>
      </c>
      <c r="Y2897" s="5" t="s">
        <v>2553</v>
      </c>
      <c r="Z2897" s="5" t="s">
        <v>2734</v>
      </c>
      <c r="AA2897" s="5"/>
    </row>
    <row r="2898" spans="1:27" ht="12" customHeight="1" x14ac:dyDescent="0.15">
      <c r="A2898" s="1" t="s">
        <v>762</v>
      </c>
      <c r="B2898" s="1" t="s">
        <v>51</v>
      </c>
      <c r="C2898" s="1" t="s">
        <v>15</v>
      </c>
      <c r="D2898" s="1" t="s">
        <v>2471</v>
      </c>
      <c r="E2898" s="1" t="s">
        <v>10</v>
      </c>
      <c r="F2898" s="1" t="s">
        <v>777</v>
      </c>
      <c r="G2898" s="1" t="s">
        <v>238</v>
      </c>
      <c r="H2898" s="1" t="s">
        <v>239</v>
      </c>
      <c r="I2898" s="16"/>
      <c r="J2898" s="16"/>
      <c r="K2898" s="16"/>
      <c r="L2898" s="16"/>
      <c r="M2898" s="16"/>
      <c r="N2898" s="16"/>
      <c r="O2898" s="16"/>
      <c r="P2898" s="16"/>
      <c r="Q2898" s="16"/>
      <c r="R2898" s="16"/>
      <c r="S2898" s="16"/>
      <c r="T2898" s="16"/>
      <c r="U2898" s="16"/>
      <c r="V2898" s="1" t="s">
        <v>3223</v>
      </c>
      <c r="W2898" s="1" t="s">
        <v>2551</v>
      </c>
      <c r="X2898" s="5" t="s">
        <v>3237</v>
      </c>
      <c r="Y2898" s="5" t="s">
        <v>2737</v>
      </c>
      <c r="Z2898" s="5" t="s">
        <v>2738</v>
      </c>
      <c r="AA2898" s="5"/>
    </row>
    <row r="2899" spans="1:27" ht="12" customHeight="1" x14ac:dyDescent="0.15">
      <c r="A2899" s="1" t="s">
        <v>762</v>
      </c>
      <c r="B2899" s="1" t="s">
        <v>53</v>
      </c>
      <c r="C2899" s="1" t="s">
        <v>9</v>
      </c>
      <c r="D2899" s="1" t="s">
        <v>2471</v>
      </c>
      <c r="E2899" s="1" t="s">
        <v>10</v>
      </c>
      <c r="F2899" s="1" t="s">
        <v>778</v>
      </c>
      <c r="G2899" s="1" t="s">
        <v>234</v>
      </c>
      <c r="H2899" s="1" t="s">
        <v>235</v>
      </c>
      <c r="I2899" s="16"/>
      <c r="J2899" s="16"/>
      <c r="K2899" s="16"/>
      <c r="L2899" s="16"/>
      <c r="M2899" s="16"/>
      <c r="N2899" s="16"/>
      <c r="O2899" s="16"/>
      <c r="P2899" s="16"/>
      <c r="Q2899" s="16"/>
      <c r="R2899" s="16"/>
      <c r="S2899" s="16"/>
      <c r="T2899" s="16"/>
      <c r="U2899" s="16"/>
      <c r="V2899" s="1" t="s">
        <v>3223</v>
      </c>
      <c r="W2899" s="1" t="s">
        <v>2551</v>
      </c>
      <c r="X2899" s="5" t="s">
        <v>3238</v>
      </c>
      <c r="Y2899" s="5" t="s">
        <v>2553</v>
      </c>
      <c r="Z2899" s="5" t="s">
        <v>2734</v>
      </c>
      <c r="AA2899" s="5"/>
    </row>
    <row r="2900" spans="1:27" ht="12" customHeight="1" x14ac:dyDescent="0.15">
      <c r="A2900" s="1" t="s">
        <v>762</v>
      </c>
      <c r="B2900" s="1" t="s">
        <v>53</v>
      </c>
      <c r="C2900" s="1" t="s">
        <v>15</v>
      </c>
      <c r="D2900" s="1" t="s">
        <v>2471</v>
      </c>
      <c r="E2900" s="1" t="s">
        <v>10</v>
      </c>
      <c r="F2900" s="1" t="s">
        <v>778</v>
      </c>
      <c r="G2900" s="1" t="s">
        <v>238</v>
      </c>
      <c r="H2900" s="1" t="s">
        <v>239</v>
      </c>
      <c r="I2900" s="16"/>
      <c r="J2900" s="16"/>
      <c r="K2900" s="16"/>
      <c r="L2900" s="16"/>
      <c r="M2900" s="16"/>
      <c r="N2900" s="16"/>
      <c r="O2900" s="16"/>
      <c r="P2900" s="16"/>
      <c r="Q2900" s="16"/>
      <c r="R2900" s="16"/>
      <c r="S2900" s="16"/>
      <c r="T2900" s="16"/>
      <c r="U2900" s="16"/>
      <c r="V2900" s="1" t="s">
        <v>3223</v>
      </c>
      <c r="W2900" s="1" t="s">
        <v>2551</v>
      </c>
      <c r="X2900" s="5" t="s">
        <v>3238</v>
      </c>
      <c r="Y2900" s="5" t="s">
        <v>2737</v>
      </c>
      <c r="Z2900" s="5" t="s">
        <v>2738</v>
      </c>
      <c r="AA2900" s="5"/>
    </row>
    <row r="2901" spans="1:27" ht="12" customHeight="1" x14ac:dyDescent="0.15">
      <c r="A2901" s="1" t="s">
        <v>762</v>
      </c>
      <c r="B2901" s="1" t="s">
        <v>55</v>
      </c>
      <c r="C2901" s="1" t="s">
        <v>9</v>
      </c>
      <c r="D2901" s="1" t="s">
        <v>2471</v>
      </c>
      <c r="E2901" s="1" t="s">
        <v>10</v>
      </c>
      <c r="F2901" s="1" t="s">
        <v>779</v>
      </c>
      <c r="G2901" s="1" t="s">
        <v>234</v>
      </c>
      <c r="H2901" s="1" t="s">
        <v>235</v>
      </c>
      <c r="I2901" s="16"/>
      <c r="J2901" s="16"/>
      <c r="K2901" s="16"/>
      <c r="L2901" s="16"/>
      <c r="M2901" s="16"/>
      <c r="N2901" s="16"/>
      <c r="O2901" s="16"/>
      <c r="P2901" s="16"/>
      <c r="Q2901" s="16"/>
      <c r="R2901" s="16"/>
      <c r="S2901" s="16"/>
      <c r="T2901" s="16"/>
      <c r="U2901" s="16"/>
      <c r="V2901" s="1" t="s">
        <v>3223</v>
      </c>
      <c r="W2901" s="1" t="s">
        <v>2551</v>
      </c>
      <c r="X2901" s="5" t="s">
        <v>3239</v>
      </c>
      <c r="Y2901" s="5" t="s">
        <v>2553</v>
      </c>
      <c r="Z2901" s="5" t="s">
        <v>2734</v>
      </c>
      <c r="AA2901" s="5"/>
    </row>
    <row r="2902" spans="1:27" ht="12" customHeight="1" x14ac:dyDescent="0.15">
      <c r="A2902" s="1" t="s">
        <v>762</v>
      </c>
      <c r="B2902" s="1" t="s">
        <v>55</v>
      </c>
      <c r="C2902" s="1" t="s">
        <v>15</v>
      </c>
      <c r="D2902" s="1" t="s">
        <v>2471</v>
      </c>
      <c r="E2902" s="1" t="s">
        <v>10</v>
      </c>
      <c r="F2902" s="1" t="s">
        <v>779</v>
      </c>
      <c r="G2902" s="1" t="s">
        <v>238</v>
      </c>
      <c r="H2902" s="1" t="s">
        <v>239</v>
      </c>
      <c r="I2902" s="16"/>
      <c r="J2902" s="16"/>
      <c r="K2902" s="16"/>
      <c r="L2902" s="16"/>
      <c r="M2902" s="16"/>
      <c r="N2902" s="16"/>
      <c r="O2902" s="16"/>
      <c r="P2902" s="16"/>
      <c r="Q2902" s="16"/>
      <c r="R2902" s="16"/>
      <c r="S2902" s="16"/>
      <c r="T2902" s="16"/>
      <c r="U2902" s="16"/>
      <c r="V2902" s="1" t="s">
        <v>3223</v>
      </c>
      <c r="W2902" s="1" t="s">
        <v>2551</v>
      </c>
      <c r="X2902" s="5" t="s">
        <v>3239</v>
      </c>
      <c r="Y2902" s="5" t="s">
        <v>2737</v>
      </c>
      <c r="Z2902" s="5" t="s">
        <v>2738</v>
      </c>
      <c r="AA2902" s="5"/>
    </row>
    <row r="2903" spans="1:27" ht="12" customHeight="1" x14ac:dyDescent="0.15">
      <c r="A2903" s="1" t="s">
        <v>762</v>
      </c>
      <c r="B2903" s="1" t="s">
        <v>110</v>
      </c>
      <c r="C2903" s="1" t="s">
        <v>15</v>
      </c>
      <c r="D2903" s="1" t="s">
        <v>2471</v>
      </c>
      <c r="E2903" s="1" t="s">
        <v>10</v>
      </c>
      <c r="F2903" s="1" t="s">
        <v>780</v>
      </c>
      <c r="G2903" s="1" t="s">
        <v>238</v>
      </c>
      <c r="H2903" s="1" t="s">
        <v>239</v>
      </c>
      <c r="I2903" s="16"/>
      <c r="J2903" s="16"/>
      <c r="K2903" s="16"/>
      <c r="L2903" s="16"/>
      <c r="M2903" s="16"/>
      <c r="N2903" s="16"/>
      <c r="O2903" s="16"/>
      <c r="P2903" s="16"/>
      <c r="Q2903" s="16"/>
      <c r="R2903" s="16"/>
      <c r="S2903" s="16"/>
      <c r="T2903" s="16"/>
      <c r="U2903" s="16"/>
      <c r="V2903" s="1" t="s">
        <v>3223</v>
      </c>
      <c r="W2903" s="1" t="s">
        <v>2551</v>
      </c>
      <c r="X2903" s="5" t="s">
        <v>3240</v>
      </c>
      <c r="Y2903" s="5" t="s">
        <v>2737</v>
      </c>
      <c r="Z2903" s="5" t="s">
        <v>2738</v>
      </c>
      <c r="AA2903" s="5"/>
    </row>
    <row r="2904" spans="1:27" ht="12" customHeight="1" x14ac:dyDescent="0.15">
      <c r="A2904" s="1" t="s">
        <v>762</v>
      </c>
      <c r="B2904" s="1" t="s">
        <v>112</v>
      </c>
      <c r="C2904" s="1" t="s">
        <v>9</v>
      </c>
      <c r="D2904" s="1" t="s">
        <v>2471</v>
      </c>
      <c r="E2904" s="1" t="s">
        <v>10</v>
      </c>
      <c r="F2904" s="1" t="s">
        <v>781</v>
      </c>
      <c r="G2904" s="1" t="s">
        <v>234</v>
      </c>
      <c r="H2904" s="1" t="s">
        <v>235</v>
      </c>
      <c r="I2904" s="16"/>
      <c r="J2904" s="16"/>
      <c r="K2904" s="16"/>
      <c r="L2904" s="16"/>
      <c r="M2904" s="16"/>
      <c r="N2904" s="16"/>
      <c r="O2904" s="16"/>
      <c r="P2904" s="16"/>
      <c r="Q2904" s="16"/>
      <c r="R2904" s="16"/>
      <c r="S2904" s="16"/>
      <c r="T2904" s="16"/>
      <c r="U2904" s="16"/>
      <c r="V2904" s="1" t="s">
        <v>3223</v>
      </c>
      <c r="W2904" s="1" t="s">
        <v>2551</v>
      </c>
      <c r="X2904" s="5" t="s">
        <v>3241</v>
      </c>
      <c r="Y2904" s="5" t="s">
        <v>2553</v>
      </c>
      <c r="Z2904" s="5" t="s">
        <v>2734</v>
      </c>
      <c r="AA2904" s="5"/>
    </row>
    <row r="2905" spans="1:27" ht="12" customHeight="1" x14ac:dyDescent="0.15">
      <c r="A2905" s="1" t="s">
        <v>762</v>
      </c>
      <c r="B2905" s="1" t="s">
        <v>112</v>
      </c>
      <c r="C2905" s="1" t="s">
        <v>15</v>
      </c>
      <c r="D2905" s="1" t="s">
        <v>2471</v>
      </c>
      <c r="E2905" s="1" t="s">
        <v>10</v>
      </c>
      <c r="F2905" s="1" t="s">
        <v>781</v>
      </c>
      <c r="G2905" s="1" t="s">
        <v>238</v>
      </c>
      <c r="H2905" s="1" t="s">
        <v>239</v>
      </c>
      <c r="I2905" s="16"/>
      <c r="J2905" s="16"/>
      <c r="K2905" s="16"/>
      <c r="L2905" s="16"/>
      <c r="M2905" s="16"/>
      <c r="N2905" s="16"/>
      <c r="O2905" s="16"/>
      <c r="P2905" s="16"/>
      <c r="Q2905" s="16"/>
      <c r="R2905" s="16"/>
      <c r="S2905" s="16"/>
      <c r="T2905" s="16"/>
      <c r="U2905" s="16"/>
      <c r="V2905" s="1" t="s">
        <v>3223</v>
      </c>
      <c r="W2905" s="1" t="s">
        <v>2551</v>
      </c>
      <c r="X2905" s="5" t="s">
        <v>3241</v>
      </c>
      <c r="Y2905" s="5" t="s">
        <v>2737</v>
      </c>
      <c r="Z2905" s="5" t="s">
        <v>2738</v>
      </c>
      <c r="AA2905" s="5"/>
    </row>
    <row r="2906" spans="1:27" ht="12" customHeight="1" x14ac:dyDescent="0.15">
      <c r="A2906" s="1" t="s">
        <v>762</v>
      </c>
      <c r="B2906" s="1" t="s">
        <v>212</v>
      </c>
      <c r="C2906" s="1" t="s">
        <v>9</v>
      </c>
      <c r="D2906" s="1" t="s">
        <v>2471</v>
      </c>
      <c r="E2906" s="1" t="s">
        <v>213</v>
      </c>
      <c r="F2906" s="1" t="s">
        <v>284</v>
      </c>
      <c r="G2906" s="1" t="s">
        <v>215</v>
      </c>
      <c r="H2906" s="1" t="s">
        <v>216</v>
      </c>
      <c r="I2906" s="16"/>
      <c r="J2906" s="16"/>
      <c r="K2906" s="16"/>
      <c r="L2906" s="16"/>
      <c r="M2906" s="16"/>
      <c r="N2906" s="16"/>
      <c r="O2906" s="16"/>
      <c r="P2906" s="16"/>
      <c r="Q2906" s="16"/>
      <c r="R2906" s="16"/>
      <c r="S2906" s="16"/>
      <c r="T2906" s="16"/>
      <c r="U2906" s="16"/>
      <c r="V2906" s="1" t="s">
        <v>3223</v>
      </c>
      <c r="W2906" s="1" t="s">
        <v>2717</v>
      </c>
      <c r="X2906" s="5" t="s">
        <v>3044</v>
      </c>
      <c r="Y2906" s="5" t="s">
        <v>2719</v>
      </c>
      <c r="Z2906" s="5" t="s">
        <v>2720</v>
      </c>
      <c r="AA2906" s="5"/>
    </row>
    <row r="2907" spans="1:27" ht="12" customHeight="1" x14ac:dyDescent="0.15">
      <c r="A2907" s="1" t="s">
        <v>762</v>
      </c>
      <c r="B2907" s="1" t="s">
        <v>285</v>
      </c>
      <c r="C2907" s="1" t="s">
        <v>9</v>
      </c>
      <c r="D2907" s="1" t="s">
        <v>2471</v>
      </c>
      <c r="E2907" s="1" t="s">
        <v>213</v>
      </c>
      <c r="F2907" s="1" t="s">
        <v>286</v>
      </c>
      <c r="G2907" s="1" t="s">
        <v>215</v>
      </c>
      <c r="H2907" s="1" t="s">
        <v>216</v>
      </c>
      <c r="I2907" s="16"/>
      <c r="J2907" s="16"/>
      <c r="K2907" s="16"/>
      <c r="L2907" s="16"/>
      <c r="M2907" s="16"/>
      <c r="N2907" s="16"/>
      <c r="O2907" s="16"/>
      <c r="P2907" s="16"/>
      <c r="Q2907" s="16"/>
      <c r="R2907" s="16"/>
      <c r="S2907" s="16"/>
      <c r="T2907" s="16"/>
      <c r="U2907" s="16"/>
      <c r="V2907" s="1" t="s">
        <v>3223</v>
      </c>
      <c r="W2907" s="1" t="s">
        <v>2717</v>
      </c>
      <c r="X2907" s="5" t="s">
        <v>2816</v>
      </c>
      <c r="Y2907" s="5" t="s">
        <v>2719</v>
      </c>
      <c r="Z2907" s="5" t="s">
        <v>2720</v>
      </c>
      <c r="AA2907" s="5"/>
    </row>
    <row r="2908" spans="1:27" ht="12" customHeight="1" x14ac:dyDescent="0.15">
      <c r="A2908" s="16" t="s">
        <v>762</v>
      </c>
      <c r="B2908" s="17" t="s">
        <v>5401</v>
      </c>
      <c r="C2908" s="16" t="s">
        <v>9</v>
      </c>
      <c r="D2908" s="16" t="s">
        <v>2471</v>
      </c>
      <c r="E2908" s="16" t="s">
        <v>10</v>
      </c>
      <c r="F2908" s="16" t="s">
        <v>5402</v>
      </c>
      <c r="G2908" s="16" t="s">
        <v>234</v>
      </c>
      <c r="H2908" s="16" t="s">
        <v>235</v>
      </c>
      <c r="I2908" s="16"/>
      <c r="J2908" s="16"/>
      <c r="K2908" s="16"/>
      <c r="L2908" s="16"/>
      <c r="M2908" s="16"/>
      <c r="N2908" s="16"/>
      <c r="O2908" s="16"/>
      <c r="P2908" s="16"/>
      <c r="Q2908" s="16"/>
      <c r="R2908" s="16"/>
      <c r="S2908" s="16"/>
      <c r="T2908" s="16"/>
      <c r="U2908" s="16"/>
      <c r="V2908" s="16" t="s">
        <v>3223</v>
      </c>
      <c r="W2908" s="16" t="s">
        <v>2551</v>
      </c>
      <c r="X2908" s="1" t="s">
        <v>5615</v>
      </c>
      <c r="Y2908" s="18" t="s">
        <v>2553</v>
      </c>
      <c r="Z2908" s="18" t="s">
        <v>2734</v>
      </c>
      <c r="AA2908" s="5"/>
    </row>
    <row r="2909" spans="1:27" ht="12" customHeight="1" x14ac:dyDescent="0.15">
      <c r="A2909" s="16" t="s">
        <v>762</v>
      </c>
      <c r="B2909" s="17" t="s">
        <v>5401</v>
      </c>
      <c r="C2909" s="16" t="s">
        <v>15</v>
      </c>
      <c r="D2909" s="16" t="s">
        <v>2471</v>
      </c>
      <c r="E2909" s="16" t="s">
        <v>10</v>
      </c>
      <c r="F2909" s="16" t="s">
        <v>5402</v>
      </c>
      <c r="G2909" s="16" t="s">
        <v>238</v>
      </c>
      <c r="H2909" s="16" t="s">
        <v>239</v>
      </c>
      <c r="I2909" s="16"/>
      <c r="J2909" s="16"/>
      <c r="K2909" s="16"/>
      <c r="L2909" s="16"/>
      <c r="M2909" s="16"/>
      <c r="N2909" s="16"/>
      <c r="O2909" s="16"/>
      <c r="P2909" s="16"/>
      <c r="Q2909" s="16"/>
      <c r="R2909" s="16"/>
      <c r="S2909" s="16"/>
      <c r="T2909" s="16"/>
      <c r="U2909" s="16"/>
      <c r="V2909" s="16" t="s">
        <v>3223</v>
      </c>
      <c r="W2909" s="16" t="s">
        <v>2551</v>
      </c>
      <c r="X2909" s="1" t="s">
        <v>5615</v>
      </c>
      <c r="Y2909" s="18" t="s">
        <v>2737</v>
      </c>
      <c r="Z2909" s="18" t="s">
        <v>2738</v>
      </c>
      <c r="AA2909" s="5"/>
    </row>
    <row r="2910" spans="1:27" ht="12" customHeight="1" x14ac:dyDescent="0.15">
      <c r="A2910" s="16" t="s">
        <v>762</v>
      </c>
      <c r="B2910" s="17" t="s">
        <v>5401</v>
      </c>
      <c r="C2910" s="16" t="s">
        <v>17</v>
      </c>
      <c r="D2910" s="16" t="s">
        <v>2471</v>
      </c>
      <c r="E2910" s="16" t="s">
        <v>10</v>
      </c>
      <c r="F2910" s="16" t="s">
        <v>5402</v>
      </c>
      <c r="G2910" s="16" t="s">
        <v>240</v>
      </c>
      <c r="H2910" s="16" t="s">
        <v>235</v>
      </c>
      <c r="I2910" s="16"/>
      <c r="J2910" s="16"/>
      <c r="K2910" s="16"/>
      <c r="L2910" s="16"/>
      <c r="M2910" s="16"/>
      <c r="N2910" s="16"/>
      <c r="O2910" s="16"/>
      <c r="P2910" s="16"/>
      <c r="Q2910" s="16"/>
      <c r="R2910" s="16"/>
      <c r="S2910" s="16"/>
      <c r="T2910" s="16"/>
      <c r="U2910" s="16"/>
      <c r="V2910" s="16" t="s">
        <v>3223</v>
      </c>
      <c r="W2910" s="16" t="s">
        <v>2551</v>
      </c>
      <c r="X2910" s="1" t="s">
        <v>5615</v>
      </c>
      <c r="Y2910" s="18" t="s">
        <v>2561</v>
      </c>
      <c r="Z2910" s="18" t="s">
        <v>2734</v>
      </c>
      <c r="AA2910" s="5"/>
    </row>
    <row r="2911" spans="1:27" ht="12" customHeight="1" x14ac:dyDescent="0.15">
      <c r="A2911" s="16" t="s">
        <v>762</v>
      </c>
      <c r="B2911" s="17" t="s">
        <v>5401</v>
      </c>
      <c r="C2911" s="16" t="s">
        <v>19</v>
      </c>
      <c r="D2911" s="16" t="s">
        <v>2471</v>
      </c>
      <c r="E2911" s="16" t="s">
        <v>10</v>
      </c>
      <c r="F2911" s="16" t="s">
        <v>5402</v>
      </c>
      <c r="G2911" s="16" t="s">
        <v>242</v>
      </c>
      <c r="H2911" s="16" t="s">
        <v>235</v>
      </c>
      <c r="I2911" s="16"/>
      <c r="J2911" s="16"/>
      <c r="K2911" s="16"/>
      <c r="L2911" s="16"/>
      <c r="M2911" s="16"/>
      <c r="N2911" s="16"/>
      <c r="O2911" s="16"/>
      <c r="P2911" s="16"/>
      <c r="Q2911" s="16"/>
      <c r="R2911" s="16"/>
      <c r="S2911" s="16"/>
      <c r="T2911" s="16"/>
      <c r="U2911" s="16"/>
      <c r="V2911" s="16" t="s">
        <v>3223</v>
      </c>
      <c r="W2911" s="16" t="s">
        <v>2551</v>
      </c>
      <c r="X2911" s="1" t="s">
        <v>5615</v>
      </c>
      <c r="Y2911" s="18" t="s">
        <v>2557</v>
      </c>
      <c r="Z2911" s="18" t="s">
        <v>2734</v>
      </c>
      <c r="AA2911" s="5"/>
    </row>
    <row r="2912" spans="1:27" ht="12" customHeight="1" x14ac:dyDescent="0.15">
      <c r="A2912" s="16" t="s">
        <v>762</v>
      </c>
      <c r="B2912" s="17" t="s">
        <v>5401</v>
      </c>
      <c r="C2912" s="16" t="s">
        <v>21</v>
      </c>
      <c r="D2912" s="16" t="s">
        <v>2471</v>
      </c>
      <c r="E2912" s="16" t="s">
        <v>10</v>
      </c>
      <c r="F2912" s="16" t="s">
        <v>5402</v>
      </c>
      <c r="G2912" s="16" t="s">
        <v>764</v>
      </c>
      <c r="H2912" s="16" t="s">
        <v>239</v>
      </c>
      <c r="I2912" s="16"/>
      <c r="J2912" s="16"/>
      <c r="K2912" s="16"/>
      <c r="L2912" s="16"/>
      <c r="M2912" s="16"/>
      <c r="N2912" s="16"/>
      <c r="O2912" s="16"/>
      <c r="P2912" s="16"/>
      <c r="Q2912" s="16"/>
      <c r="R2912" s="16"/>
      <c r="S2912" s="16"/>
      <c r="T2912" s="16"/>
      <c r="U2912" s="16"/>
      <c r="V2912" s="16" t="s">
        <v>3223</v>
      </c>
      <c r="W2912" s="16" t="s">
        <v>2551</v>
      </c>
      <c r="X2912" s="1" t="s">
        <v>5615</v>
      </c>
      <c r="Y2912" s="18" t="s">
        <v>2740</v>
      </c>
      <c r="Z2912" s="18" t="s">
        <v>2738</v>
      </c>
      <c r="AA2912" s="5"/>
    </row>
    <row r="2913" spans="1:27" ht="12" customHeight="1" x14ac:dyDescent="0.15">
      <c r="A2913" s="16" t="s">
        <v>762</v>
      </c>
      <c r="B2913" s="17" t="s">
        <v>5401</v>
      </c>
      <c r="C2913" s="16" t="s">
        <v>23</v>
      </c>
      <c r="D2913" s="16" t="s">
        <v>2471</v>
      </c>
      <c r="E2913" s="16" t="s">
        <v>10</v>
      </c>
      <c r="F2913" s="16" t="s">
        <v>5402</v>
      </c>
      <c r="G2913" s="16" t="s">
        <v>247</v>
      </c>
      <c r="H2913" s="16" t="s">
        <v>235</v>
      </c>
      <c r="I2913" s="16"/>
      <c r="J2913" s="16"/>
      <c r="K2913" s="16"/>
      <c r="L2913" s="16"/>
      <c r="M2913" s="16"/>
      <c r="N2913" s="16"/>
      <c r="O2913" s="16"/>
      <c r="P2913" s="16"/>
      <c r="Q2913" s="16"/>
      <c r="R2913" s="16"/>
      <c r="S2913" s="16"/>
      <c r="T2913" s="16"/>
      <c r="U2913" s="16"/>
      <c r="V2913" s="16" t="s">
        <v>3223</v>
      </c>
      <c r="W2913" s="16" t="s">
        <v>2551</v>
      </c>
      <c r="X2913" s="1" t="s">
        <v>5615</v>
      </c>
      <c r="Y2913" s="18" t="s">
        <v>2564</v>
      </c>
      <c r="Z2913" s="18" t="s">
        <v>2734</v>
      </c>
      <c r="AA2913" s="5"/>
    </row>
    <row r="2914" spans="1:27" ht="12" customHeight="1" x14ac:dyDescent="0.15">
      <c r="A2914" s="16" t="s">
        <v>762</v>
      </c>
      <c r="B2914" s="17" t="s">
        <v>5401</v>
      </c>
      <c r="C2914" s="16" t="s">
        <v>77</v>
      </c>
      <c r="D2914" s="16" t="s">
        <v>2471</v>
      </c>
      <c r="E2914" s="16" t="s">
        <v>10</v>
      </c>
      <c r="F2914" s="16" t="s">
        <v>5402</v>
      </c>
      <c r="G2914" s="16" t="s">
        <v>249</v>
      </c>
      <c r="H2914" s="16" t="s">
        <v>235</v>
      </c>
      <c r="I2914" s="16"/>
      <c r="J2914" s="16"/>
      <c r="K2914" s="16"/>
      <c r="L2914" s="16"/>
      <c r="M2914" s="16"/>
      <c r="N2914" s="16"/>
      <c r="O2914" s="16"/>
      <c r="P2914" s="16"/>
      <c r="Q2914" s="16"/>
      <c r="R2914" s="16"/>
      <c r="S2914" s="16"/>
      <c r="T2914" s="16"/>
      <c r="U2914" s="16"/>
      <c r="V2914" s="16" t="s">
        <v>3223</v>
      </c>
      <c r="W2914" s="16" t="s">
        <v>2551</v>
      </c>
      <c r="X2914" s="1" t="s">
        <v>5615</v>
      </c>
      <c r="Y2914" s="18" t="s">
        <v>2559</v>
      </c>
      <c r="Z2914" s="18" t="s">
        <v>2734</v>
      </c>
      <c r="AA2914" s="5"/>
    </row>
    <row r="2915" spans="1:27" ht="12" customHeight="1" x14ac:dyDescent="0.15">
      <c r="A2915" s="1" t="s">
        <v>782</v>
      </c>
      <c r="B2915" s="1" t="s">
        <v>8</v>
      </c>
      <c r="C2915" s="1" t="s">
        <v>9</v>
      </c>
      <c r="D2915" s="1" t="s">
        <v>2472</v>
      </c>
      <c r="E2915" s="1" t="s">
        <v>10</v>
      </c>
      <c r="F2915" s="1" t="s">
        <v>5042</v>
      </c>
      <c r="G2915" s="1" t="s">
        <v>234</v>
      </c>
      <c r="H2915" s="1" t="s">
        <v>235</v>
      </c>
      <c r="I2915" s="16"/>
      <c r="J2915" s="16"/>
      <c r="K2915" s="16"/>
      <c r="L2915" s="16"/>
      <c r="M2915" s="16"/>
      <c r="N2915" s="16"/>
      <c r="O2915" s="16"/>
      <c r="P2915" s="16"/>
      <c r="Q2915" s="16"/>
      <c r="R2915" s="16"/>
      <c r="S2915" s="16"/>
      <c r="T2915" s="16"/>
      <c r="U2915" s="16"/>
      <c r="V2915" s="1" t="s">
        <v>3242</v>
      </c>
      <c r="W2915" s="1" t="s">
        <v>2551</v>
      </c>
      <c r="X2915" s="5" t="s">
        <v>5058</v>
      </c>
      <c r="Y2915" s="5" t="s">
        <v>2553</v>
      </c>
      <c r="Z2915" s="5" t="s">
        <v>2734</v>
      </c>
      <c r="AA2915" s="5"/>
    </row>
    <row r="2916" spans="1:27" ht="12" customHeight="1" x14ac:dyDescent="0.15">
      <c r="A2916" s="1" t="s">
        <v>782</v>
      </c>
      <c r="B2916" s="1" t="s">
        <v>8</v>
      </c>
      <c r="C2916" s="1" t="s">
        <v>15</v>
      </c>
      <c r="D2916" s="1" t="s">
        <v>2472</v>
      </c>
      <c r="E2916" s="1" t="s">
        <v>10</v>
      </c>
      <c r="F2916" s="1" t="s">
        <v>5042</v>
      </c>
      <c r="G2916" s="1" t="s">
        <v>238</v>
      </c>
      <c r="H2916" s="1" t="s">
        <v>239</v>
      </c>
      <c r="I2916" s="16"/>
      <c r="J2916" s="16"/>
      <c r="K2916" s="16"/>
      <c r="L2916" s="16"/>
      <c r="M2916" s="16"/>
      <c r="N2916" s="16"/>
      <c r="O2916" s="16"/>
      <c r="P2916" s="16"/>
      <c r="Q2916" s="16"/>
      <c r="R2916" s="16"/>
      <c r="S2916" s="16"/>
      <c r="T2916" s="16"/>
      <c r="U2916" s="16"/>
      <c r="V2916" s="1" t="s">
        <v>3242</v>
      </c>
      <c r="W2916" s="1" t="s">
        <v>2551</v>
      </c>
      <c r="X2916" s="5" t="s">
        <v>5059</v>
      </c>
      <c r="Y2916" s="5" t="s">
        <v>2737</v>
      </c>
      <c r="Z2916" s="5" t="s">
        <v>2738</v>
      </c>
      <c r="AA2916" s="5"/>
    </row>
    <row r="2917" spans="1:27" ht="12" customHeight="1" x14ac:dyDescent="0.15">
      <c r="A2917" s="1" t="s">
        <v>782</v>
      </c>
      <c r="B2917" s="1" t="s">
        <v>8</v>
      </c>
      <c r="C2917" s="1" t="s">
        <v>17</v>
      </c>
      <c r="D2917" s="1" t="s">
        <v>2472</v>
      </c>
      <c r="E2917" s="1" t="s">
        <v>10</v>
      </c>
      <c r="F2917" s="1" t="s">
        <v>5042</v>
      </c>
      <c r="G2917" s="1" t="s">
        <v>240</v>
      </c>
      <c r="H2917" s="1" t="s">
        <v>235</v>
      </c>
      <c r="I2917" s="16"/>
      <c r="J2917" s="16"/>
      <c r="K2917" s="16"/>
      <c r="L2917" s="16"/>
      <c r="M2917" s="16"/>
      <c r="N2917" s="16"/>
      <c r="O2917" s="16"/>
      <c r="P2917" s="16"/>
      <c r="Q2917" s="16"/>
      <c r="R2917" s="16"/>
      <c r="S2917" s="16"/>
      <c r="T2917" s="16"/>
      <c r="U2917" s="16"/>
      <c r="V2917" s="1" t="s">
        <v>3242</v>
      </c>
      <c r="W2917" s="1" t="s">
        <v>2551</v>
      </c>
      <c r="X2917" s="5" t="s">
        <v>5059</v>
      </c>
      <c r="Y2917" s="5" t="s">
        <v>2561</v>
      </c>
      <c r="Z2917" s="5" t="s">
        <v>2734</v>
      </c>
      <c r="AA2917" s="5"/>
    </row>
    <row r="2918" spans="1:27" ht="12" customHeight="1" x14ac:dyDescent="0.15">
      <c r="A2918" s="1" t="s">
        <v>782</v>
      </c>
      <c r="B2918" s="1" t="s">
        <v>8</v>
      </c>
      <c r="C2918" s="1" t="s">
        <v>19</v>
      </c>
      <c r="D2918" s="1" t="s">
        <v>2472</v>
      </c>
      <c r="E2918" s="1" t="s">
        <v>10</v>
      </c>
      <c r="F2918" s="1" t="s">
        <v>5042</v>
      </c>
      <c r="G2918" s="1" t="s">
        <v>242</v>
      </c>
      <c r="H2918" s="1" t="s">
        <v>235</v>
      </c>
      <c r="I2918" s="16"/>
      <c r="J2918" s="16"/>
      <c r="K2918" s="16"/>
      <c r="L2918" s="16"/>
      <c r="M2918" s="16"/>
      <c r="N2918" s="16"/>
      <c r="O2918" s="16"/>
      <c r="P2918" s="16"/>
      <c r="Q2918" s="16"/>
      <c r="R2918" s="16"/>
      <c r="S2918" s="16"/>
      <c r="T2918" s="16"/>
      <c r="U2918" s="16"/>
      <c r="V2918" s="1" t="s">
        <v>3242</v>
      </c>
      <c r="W2918" s="1" t="s">
        <v>2551</v>
      </c>
      <c r="X2918" s="5" t="s">
        <v>5059</v>
      </c>
      <c r="Y2918" s="5" t="s">
        <v>2557</v>
      </c>
      <c r="Z2918" s="5" t="s">
        <v>2734</v>
      </c>
      <c r="AA2918" s="5"/>
    </row>
    <row r="2919" spans="1:27" ht="12" customHeight="1" x14ac:dyDescent="0.15">
      <c r="A2919" s="1" t="s">
        <v>782</v>
      </c>
      <c r="B2919" s="1" t="s">
        <v>8</v>
      </c>
      <c r="C2919" s="1" t="s">
        <v>21</v>
      </c>
      <c r="D2919" s="1" t="s">
        <v>2472</v>
      </c>
      <c r="E2919" s="1" t="s">
        <v>10</v>
      </c>
      <c r="F2919" s="1" t="s">
        <v>5042</v>
      </c>
      <c r="G2919" s="1" t="s">
        <v>245</v>
      </c>
      <c r="H2919" s="1" t="s">
        <v>239</v>
      </c>
      <c r="I2919" s="16"/>
      <c r="J2919" s="16"/>
      <c r="K2919" s="16"/>
      <c r="L2919" s="16"/>
      <c r="M2919" s="16"/>
      <c r="N2919" s="16"/>
      <c r="O2919" s="16"/>
      <c r="P2919" s="16"/>
      <c r="Q2919" s="16"/>
      <c r="R2919" s="16"/>
      <c r="S2919" s="16"/>
      <c r="T2919" s="16"/>
      <c r="U2919" s="16"/>
      <c r="V2919" s="1" t="s">
        <v>3242</v>
      </c>
      <c r="W2919" s="1" t="s">
        <v>2551</v>
      </c>
      <c r="X2919" s="5" t="s">
        <v>5059</v>
      </c>
      <c r="Y2919" s="5" t="s">
        <v>2740</v>
      </c>
      <c r="Z2919" s="5" t="s">
        <v>2738</v>
      </c>
      <c r="AA2919" s="5"/>
    </row>
    <row r="2920" spans="1:27" ht="12" customHeight="1" x14ac:dyDescent="0.15">
      <c r="A2920" s="1" t="s">
        <v>782</v>
      </c>
      <c r="B2920" s="1" t="s">
        <v>8</v>
      </c>
      <c r="C2920" s="1" t="s">
        <v>23</v>
      </c>
      <c r="D2920" s="1" t="s">
        <v>2472</v>
      </c>
      <c r="E2920" s="1" t="s">
        <v>10</v>
      </c>
      <c r="F2920" s="1" t="s">
        <v>5042</v>
      </c>
      <c r="G2920" s="1" t="s">
        <v>247</v>
      </c>
      <c r="H2920" s="1" t="s">
        <v>235</v>
      </c>
      <c r="I2920" s="16"/>
      <c r="J2920" s="16"/>
      <c r="K2920" s="16"/>
      <c r="L2920" s="16"/>
      <c r="M2920" s="16"/>
      <c r="N2920" s="16"/>
      <c r="O2920" s="16"/>
      <c r="P2920" s="16"/>
      <c r="Q2920" s="16"/>
      <c r="R2920" s="16"/>
      <c r="S2920" s="16"/>
      <c r="T2920" s="16"/>
      <c r="U2920" s="16"/>
      <c r="V2920" s="1" t="s">
        <v>3242</v>
      </c>
      <c r="W2920" s="1" t="s">
        <v>2551</v>
      </c>
      <c r="X2920" s="5" t="s">
        <v>5059</v>
      </c>
      <c r="Y2920" s="5" t="s">
        <v>2564</v>
      </c>
      <c r="Z2920" s="5" t="s">
        <v>2734</v>
      </c>
      <c r="AA2920" s="5"/>
    </row>
    <row r="2921" spans="1:27" ht="12" customHeight="1" x14ac:dyDescent="0.15">
      <c r="A2921" s="1" t="s">
        <v>782</v>
      </c>
      <c r="B2921" s="1" t="s">
        <v>8</v>
      </c>
      <c r="C2921" s="1" t="s">
        <v>77</v>
      </c>
      <c r="D2921" s="1" t="s">
        <v>2472</v>
      </c>
      <c r="E2921" s="1" t="s">
        <v>10</v>
      </c>
      <c r="F2921" s="1" t="s">
        <v>5042</v>
      </c>
      <c r="G2921" s="1" t="s">
        <v>249</v>
      </c>
      <c r="H2921" s="1" t="s">
        <v>235</v>
      </c>
      <c r="I2921" s="16"/>
      <c r="J2921" s="16"/>
      <c r="K2921" s="16"/>
      <c r="L2921" s="16"/>
      <c r="M2921" s="16"/>
      <c r="N2921" s="16"/>
      <c r="O2921" s="16"/>
      <c r="P2921" s="16"/>
      <c r="Q2921" s="16"/>
      <c r="R2921" s="16"/>
      <c r="S2921" s="16"/>
      <c r="T2921" s="16"/>
      <c r="U2921" s="16"/>
      <c r="V2921" s="1" t="s">
        <v>3242</v>
      </c>
      <c r="W2921" s="1" t="s">
        <v>2551</v>
      </c>
      <c r="X2921" s="5" t="s">
        <v>5059</v>
      </c>
      <c r="Y2921" s="5" t="s">
        <v>2559</v>
      </c>
      <c r="Z2921" s="5" t="s">
        <v>2734</v>
      </c>
      <c r="AA2921" s="5"/>
    </row>
    <row r="2922" spans="1:27" ht="12" customHeight="1" x14ac:dyDescent="0.15">
      <c r="A2922" s="1" t="s">
        <v>782</v>
      </c>
      <c r="B2922" s="1" t="s">
        <v>25</v>
      </c>
      <c r="C2922" s="1" t="s">
        <v>9</v>
      </c>
      <c r="D2922" s="1" t="s">
        <v>2472</v>
      </c>
      <c r="E2922" s="1" t="s">
        <v>10</v>
      </c>
      <c r="F2922" s="1" t="s">
        <v>783</v>
      </c>
      <c r="G2922" s="1" t="s">
        <v>234</v>
      </c>
      <c r="H2922" s="1" t="s">
        <v>235</v>
      </c>
      <c r="I2922" s="16"/>
      <c r="J2922" s="16"/>
      <c r="K2922" s="16"/>
      <c r="L2922" s="16"/>
      <c r="M2922" s="16"/>
      <c r="N2922" s="16"/>
      <c r="O2922" s="16"/>
      <c r="P2922" s="16"/>
      <c r="Q2922" s="16"/>
      <c r="R2922" s="16"/>
      <c r="S2922" s="16"/>
      <c r="T2922" s="16"/>
      <c r="U2922" s="16"/>
      <c r="V2922" s="1" t="s">
        <v>3242</v>
      </c>
      <c r="W2922" s="1" t="s">
        <v>2551</v>
      </c>
      <c r="X2922" s="5" t="s">
        <v>3243</v>
      </c>
      <c r="Y2922" s="5" t="s">
        <v>2553</v>
      </c>
      <c r="Z2922" s="5" t="s">
        <v>2734</v>
      </c>
      <c r="AA2922" s="5"/>
    </row>
    <row r="2923" spans="1:27" ht="12" customHeight="1" x14ac:dyDescent="0.15">
      <c r="A2923" s="1" t="s">
        <v>782</v>
      </c>
      <c r="B2923" s="1" t="s">
        <v>25</v>
      </c>
      <c r="C2923" s="1" t="s">
        <v>15</v>
      </c>
      <c r="D2923" s="1" t="s">
        <v>2472</v>
      </c>
      <c r="E2923" s="1" t="s">
        <v>10</v>
      </c>
      <c r="F2923" s="1" t="s">
        <v>783</v>
      </c>
      <c r="G2923" s="1" t="s">
        <v>238</v>
      </c>
      <c r="H2923" s="1" t="s">
        <v>239</v>
      </c>
      <c r="I2923" s="16"/>
      <c r="J2923" s="16"/>
      <c r="K2923" s="16"/>
      <c r="L2923" s="16"/>
      <c r="M2923" s="16"/>
      <c r="N2923" s="16"/>
      <c r="O2923" s="16"/>
      <c r="P2923" s="16"/>
      <c r="Q2923" s="16"/>
      <c r="R2923" s="16"/>
      <c r="S2923" s="16"/>
      <c r="T2923" s="16"/>
      <c r="U2923" s="16"/>
      <c r="V2923" s="1" t="s">
        <v>3242</v>
      </c>
      <c r="W2923" s="1" t="s">
        <v>2551</v>
      </c>
      <c r="X2923" s="5" t="s">
        <v>3243</v>
      </c>
      <c r="Y2923" s="5" t="s">
        <v>2737</v>
      </c>
      <c r="Z2923" s="5" t="s">
        <v>2738</v>
      </c>
      <c r="AA2923" s="5"/>
    </row>
    <row r="2924" spans="1:27" ht="12" customHeight="1" x14ac:dyDescent="0.15">
      <c r="A2924" s="1" t="s">
        <v>782</v>
      </c>
      <c r="B2924" s="1" t="s">
        <v>25</v>
      </c>
      <c r="C2924" s="1" t="s">
        <v>17</v>
      </c>
      <c r="D2924" s="1" t="s">
        <v>2472</v>
      </c>
      <c r="E2924" s="1" t="s">
        <v>10</v>
      </c>
      <c r="F2924" s="1" t="s">
        <v>783</v>
      </c>
      <c r="G2924" s="1" t="s">
        <v>240</v>
      </c>
      <c r="H2924" s="1" t="s">
        <v>235</v>
      </c>
      <c r="I2924" s="16"/>
      <c r="J2924" s="16"/>
      <c r="K2924" s="16"/>
      <c r="L2924" s="16"/>
      <c r="M2924" s="16"/>
      <c r="N2924" s="16"/>
      <c r="O2924" s="16"/>
      <c r="P2924" s="16"/>
      <c r="Q2924" s="16"/>
      <c r="R2924" s="16"/>
      <c r="S2924" s="16"/>
      <c r="T2924" s="16"/>
      <c r="U2924" s="16"/>
      <c r="V2924" s="1" t="s">
        <v>3242</v>
      </c>
      <c r="W2924" s="1" t="s">
        <v>2551</v>
      </c>
      <c r="X2924" s="5" t="s">
        <v>3243</v>
      </c>
      <c r="Y2924" s="5" t="s">
        <v>2561</v>
      </c>
      <c r="Z2924" s="5" t="s">
        <v>2734</v>
      </c>
      <c r="AA2924" s="5"/>
    </row>
    <row r="2925" spans="1:27" ht="12" customHeight="1" x14ac:dyDescent="0.15">
      <c r="A2925" s="1" t="s">
        <v>782</v>
      </c>
      <c r="B2925" s="1" t="s">
        <v>25</v>
      </c>
      <c r="C2925" s="1" t="s">
        <v>19</v>
      </c>
      <c r="D2925" s="1" t="s">
        <v>2472</v>
      </c>
      <c r="E2925" s="1" t="s">
        <v>10</v>
      </c>
      <c r="F2925" s="1" t="s">
        <v>783</v>
      </c>
      <c r="G2925" s="1" t="s">
        <v>242</v>
      </c>
      <c r="H2925" s="1" t="s">
        <v>235</v>
      </c>
      <c r="I2925" s="16"/>
      <c r="J2925" s="16"/>
      <c r="K2925" s="16"/>
      <c r="L2925" s="16"/>
      <c r="M2925" s="16"/>
      <c r="N2925" s="16"/>
      <c r="O2925" s="16"/>
      <c r="P2925" s="16"/>
      <c r="Q2925" s="16"/>
      <c r="R2925" s="16"/>
      <c r="S2925" s="16"/>
      <c r="T2925" s="16"/>
      <c r="U2925" s="16"/>
      <c r="V2925" s="1" t="s">
        <v>3242</v>
      </c>
      <c r="W2925" s="1" t="s">
        <v>2551</v>
      </c>
      <c r="X2925" s="5" t="s">
        <v>3243</v>
      </c>
      <c r="Y2925" s="5" t="s">
        <v>2557</v>
      </c>
      <c r="Z2925" s="5" t="s">
        <v>2734</v>
      </c>
      <c r="AA2925" s="5"/>
    </row>
    <row r="2926" spans="1:27" ht="12" customHeight="1" x14ac:dyDescent="0.15">
      <c r="A2926" s="1" t="s">
        <v>782</v>
      </c>
      <c r="B2926" s="1" t="s">
        <v>25</v>
      </c>
      <c r="C2926" s="1" t="s">
        <v>21</v>
      </c>
      <c r="D2926" s="1" t="s">
        <v>2472</v>
      </c>
      <c r="E2926" s="1" t="s">
        <v>10</v>
      </c>
      <c r="F2926" s="1" t="s">
        <v>783</v>
      </c>
      <c r="G2926" s="1" t="s">
        <v>245</v>
      </c>
      <c r="H2926" s="1" t="s">
        <v>239</v>
      </c>
      <c r="I2926" s="16"/>
      <c r="J2926" s="16"/>
      <c r="K2926" s="16"/>
      <c r="L2926" s="16"/>
      <c r="M2926" s="16"/>
      <c r="N2926" s="16"/>
      <c r="O2926" s="16"/>
      <c r="P2926" s="16"/>
      <c r="Q2926" s="16"/>
      <c r="R2926" s="16"/>
      <c r="S2926" s="16"/>
      <c r="T2926" s="16"/>
      <c r="U2926" s="16"/>
      <c r="V2926" s="1" t="s">
        <v>3242</v>
      </c>
      <c r="W2926" s="1" t="s">
        <v>2551</v>
      </c>
      <c r="X2926" s="5" t="s">
        <v>3243</v>
      </c>
      <c r="Y2926" s="5" t="s">
        <v>2740</v>
      </c>
      <c r="Z2926" s="5" t="s">
        <v>2738</v>
      </c>
      <c r="AA2926" s="5"/>
    </row>
    <row r="2927" spans="1:27" ht="12" customHeight="1" x14ac:dyDescent="0.15">
      <c r="A2927" s="1" t="s">
        <v>782</v>
      </c>
      <c r="B2927" s="1" t="s">
        <v>25</v>
      </c>
      <c r="C2927" s="1" t="s">
        <v>23</v>
      </c>
      <c r="D2927" s="1" t="s">
        <v>2472</v>
      </c>
      <c r="E2927" s="1" t="s">
        <v>10</v>
      </c>
      <c r="F2927" s="1" t="s">
        <v>783</v>
      </c>
      <c r="G2927" s="1" t="s">
        <v>247</v>
      </c>
      <c r="H2927" s="1" t="s">
        <v>235</v>
      </c>
      <c r="I2927" s="16"/>
      <c r="J2927" s="16"/>
      <c r="K2927" s="16"/>
      <c r="L2927" s="16"/>
      <c r="M2927" s="16"/>
      <c r="N2927" s="16"/>
      <c r="O2927" s="16"/>
      <c r="P2927" s="16"/>
      <c r="Q2927" s="16"/>
      <c r="R2927" s="16"/>
      <c r="S2927" s="16"/>
      <c r="T2927" s="16"/>
      <c r="U2927" s="16"/>
      <c r="V2927" s="1" t="s">
        <v>3242</v>
      </c>
      <c r="W2927" s="1" t="s">
        <v>2551</v>
      </c>
      <c r="X2927" s="5" t="s">
        <v>3243</v>
      </c>
      <c r="Y2927" s="5" t="s">
        <v>2564</v>
      </c>
      <c r="Z2927" s="5" t="s">
        <v>2734</v>
      </c>
      <c r="AA2927" s="5"/>
    </row>
    <row r="2928" spans="1:27" ht="12" customHeight="1" x14ac:dyDescent="0.15">
      <c r="A2928" s="1" t="s">
        <v>782</v>
      </c>
      <c r="B2928" s="1" t="s">
        <v>25</v>
      </c>
      <c r="C2928" s="1" t="s">
        <v>77</v>
      </c>
      <c r="D2928" s="1" t="s">
        <v>2472</v>
      </c>
      <c r="E2928" s="1" t="s">
        <v>10</v>
      </c>
      <c r="F2928" s="1" t="s">
        <v>783</v>
      </c>
      <c r="G2928" s="1" t="s">
        <v>249</v>
      </c>
      <c r="H2928" s="1" t="s">
        <v>235</v>
      </c>
      <c r="I2928" s="16"/>
      <c r="J2928" s="16"/>
      <c r="K2928" s="16"/>
      <c r="L2928" s="16"/>
      <c r="M2928" s="16"/>
      <c r="N2928" s="16"/>
      <c r="O2928" s="16"/>
      <c r="P2928" s="16"/>
      <c r="Q2928" s="16"/>
      <c r="R2928" s="16"/>
      <c r="S2928" s="16"/>
      <c r="T2928" s="16"/>
      <c r="U2928" s="16"/>
      <c r="V2928" s="1" t="s">
        <v>3242</v>
      </c>
      <c r="W2928" s="1" t="s">
        <v>2551</v>
      </c>
      <c r="X2928" s="5" t="s">
        <v>3243</v>
      </c>
      <c r="Y2928" s="5" t="s">
        <v>2559</v>
      </c>
      <c r="Z2928" s="5" t="s">
        <v>2734</v>
      </c>
      <c r="AA2928" s="5"/>
    </row>
    <row r="2929" spans="1:27" ht="12" customHeight="1" x14ac:dyDescent="0.15">
      <c r="A2929" s="1" t="s">
        <v>782</v>
      </c>
      <c r="B2929" s="1" t="s">
        <v>27</v>
      </c>
      <c r="C2929" s="1" t="s">
        <v>9</v>
      </c>
      <c r="D2929" s="1" t="s">
        <v>2472</v>
      </c>
      <c r="E2929" s="1" t="s">
        <v>10</v>
      </c>
      <c r="F2929" s="1" t="s">
        <v>784</v>
      </c>
      <c r="G2929" s="1" t="s">
        <v>234</v>
      </c>
      <c r="H2929" s="1" t="s">
        <v>235</v>
      </c>
      <c r="I2929" s="16"/>
      <c r="J2929" s="16"/>
      <c r="K2929" s="16"/>
      <c r="L2929" s="16"/>
      <c r="M2929" s="16"/>
      <c r="N2929" s="16"/>
      <c r="O2929" s="16"/>
      <c r="P2929" s="16"/>
      <c r="Q2929" s="16"/>
      <c r="R2929" s="16"/>
      <c r="S2929" s="16"/>
      <c r="T2929" s="16"/>
      <c r="U2929" s="16"/>
      <c r="V2929" s="1" t="s">
        <v>3242</v>
      </c>
      <c r="W2929" s="1" t="s">
        <v>2551</v>
      </c>
      <c r="X2929" s="5" t="s">
        <v>3244</v>
      </c>
      <c r="Y2929" s="5" t="s">
        <v>2553</v>
      </c>
      <c r="Z2929" s="5" t="s">
        <v>2734</v>
      </c>
      <c r="AA2929" s="5"/>
    </row>
    <row r="2930" spans="1:27" ht="12" customHeight="1" x14ac:dyDescent="0.15">
      <c r="A2930" s="1" t="s">
        <v>782</v>
      </c>
      <c r="B2930" s="1" t="s">
        <v>27</v>
      </c>
      <c r="C2930" s="1" t="s">
        <v>15</v>
      </c>
      <c r="D2930" s="1" t="s">
        <v>2472</v>
      </c>
      <c r="E2930" s="1" t="s">
        <v>10</v>
      </c>
      <c r="F2930" s="1" t="s">
        <v>784</v>
      </c>
      <c r="G2930" s="1" t="s">
        <v>238</v>
      </c>
      <c r="H2930" s="1" t="s">
        <v>239</v>
      </c>
      <c r="I2930" s="16"/>
      <c r="J2930" s="16"/>
      <c r="K2930" s="16"/>
      <c r="L2930" s="16"/>
      <c r="M2930" s="16"/>
      <c r="N2930" s="16"/>
      <c r="O2930" s="16"/>
      <c r="P2930" s="16"/>
      <c r="Q2930" s="16"/>
      <c r="R2930" s="16"/>
      <c r="S2930" s="16"/>
      <c r="T2930" s="16"/>
      <c r="U2930" s="16"/>
      <c r="V2930" s="1" t="s">
        <v>3242</v>
      </c>
      <c r="W2930" s="1" t="s">
        <v>2551</v>
      </c>
      <c r="X2930" s="5" t="s">
        <v>3244</v>
      </c>
      <c r="Y2930" s="5" t="s">
        <v>2737</v>
      </c>
      <c r="Z2930" s="5" t="s">
        <v>2738</v>
      </c>
      <c r="AA2930" s="5"/>
    </row>
    <row r="2931" spans="1:27" ht="12" customHeight="1" x14ac:dyDescent="0.15">
      <c r="A2931" s="1" t="s">
        <v>782</v>
      </c>
      <c r="B2931" s="1" t="s">
        <v>27</v>
      </c>
      <c r="C2931" s="1" t="s">
        <v>17</v>
      </c>
      <c r="D2931" s="1" t="s">
        <v>2472</v>
      </c>
      <c r="E2931" s="1" t="s">
        <v>10</v>
      </c>
      <c r="F2931" s="1" t="s">
        <v>784</v>
      </c>
      <c r="G2931" s="1" t="s">
        <v>240</v>
      </c>
      <c r="H2931" s="1" t="s">
        <v>235</v>
      </c>
      <c r="I2931" s="16"/>
      <c r="J2931" s="16"/>
      <c r="K2931" s="16"/>
      <c r="L2931" s="16"/>
      <c r="M2931" s="16"/>
      <c r="N2931" s="16"/>
      <c r="O2931" s="16"/>
      <c r="P2931" s="16"/>
      <c r="Q2931" s="16"/>
      <c r="R2931" s="16"/>
      <c r="S2931" s="16"/>
      <c r="T2931" s="16"/>
      <c r="U2931" s="16"/>
      <c r="V2931" s="1" t="s">
        <v>3242</v>
      </c>
      <c r="W2931" s="1" t="s">
        <v>2551</v>
      </c>
      <c r="X2931" s="5" t="s">
        <v>3244</v>
      </c>
      <c r="Y2931" s="5" t="s">
        <v>2561</v>
      </c>
      <c r="Z2931" s="5" t="s">
        <v>2734</v>
      </c>
      <c r="AA2931" s="5"/>
    </row>
    <row r="2932" spans="1:27" ht="12" customHeight="1" x14ac:dyDescent="0.15">
      <c r="A2932" s="1" t="s">
        <v>782</v>
      </c>
      <c r="B2932" s="1" t="s">
        <v>27</v>
      </c>
      <c r="C2932" s="1" t="s">
        <v>19</v>
      </c>
      <c r="D2932" s="1" t="s">
        <v>2472</v>
      </c>
      <c r="E2932" s="1" t="s">
        <v>10</v>
      </c>
      <c r="F2932" s="1" t="s">
        <v>784</v>
      </c>
      <c r="G2932" s="1" t="s">
        <v>242</v>
      </c>
      <c r="H2932" s="1" t="s">
        <v>235</v>
      </c>
      <c r="I2932" s="16"/>
      <c r="J2932" s="16"/>
      <c r="K2932" s="16"/>
      <c r="L2932" s="16"/>
      <c r="M2932" s="16"/>
      <c r="N2932" s="16"/>
      <c r="O2932" s="16"/>
      <c r="P2932" s="16"/>
      <c r="Q2932" s="16"/>
      <c r="R2932" s="16"/>
      <c r="S2932" s="16"/>
      <c r="T2932" s="16"/>
      <c r="U2932" s="16"/>
      <c r="V2932" s="1" t="s">
        <v>3242</v>
      </c>
      <c r="W2932" s="1" t="s">
        <v>2551</v>
      </c>
      <c r="X2932" s="5" t="s">
        <v>3244</v>
      </c>
      <c r="Y2932" s="5" t="s">
        <v>2557</v>
      </c>
      <c r="Z2932" s="5" t="s">
        <v>2734</v>
      </c>
      <c r="AA2932" s="5"/>
    </row>
    <row r="2933" spans="1:27" ht="12" customHeight="1" x14ac:dyDescent="0.15">
      <c r="A2933" s="1" t="s">
        <v>782</v>
      </c>
      <c r="B2933" s="1" t="s">
        <v>27</v>
      </c>
      <c r="C2933" s="1" t="s">
        <v>21</v>
      </c>
      <c r="D2933" s="1" t="s">
        <v>2472</v>
      </c>
      <c r="E2933" s="1" t="s">
        <v>10</v>
      </c>
      <c r="F2933" s="1" t="s">
        <v>784</v>
      </c>
      <c r="G2933" s="1" t="s">
        <v>245</v>
      </c>
      <c r="H2933" s="1" t="s">
        <v>239</v>
      </c>
      <c r="I2933" s="16"/>
      <c r="J2933" s="16"/>
      <c r="K2933" s="16"/>
      <c r="L2933" s="16"/>
      <c r="M2933" s="16"/>
      <c r="N2933" s="16"/>
      <c r="O2933" s="16"/>
      <c r="P2933" s="16"/>
      <c r="Q2933" s="16"/>
      <c r="R2933" s="16"/>
      <c r="S2933" s="16"/>
      <c r="T2933" s="16"/>
      <c r="U2933" s="16"/>
      <c r="V2933" s="1" t="s">
        <v>3242</v>
      </c>
      <c r="W2933" s="1" t="s">
        <v>2551</v>
      </c>
      <c r="X2933" s="5" t="s">
        <v>3244</v>
      </c>
      <c r="Y2933" s="5" t="s">
        <v>2740</v>
      </c>
      <c r="Z2933" s="5" t="s">
        <v>2738</v>
      </c>
      <c r="AA2933" s="5"/>
    </row>
    <row r="2934" spans="1:27" ht="12" customHeight="1" x14ac:dyDescent="0.15">
      <c r="A2934" s="1" t="s">
        <v>782</v>
      </c>
      <c r="B2934" s="1" t="s">
        <v>27</v>
      </c>
      <c r="C2934" s="1" t="s">
        <v>23</v>
      </c>
      <c r="D2934" s="1" t="s">
        <v>2472</v>
      </c>
      <c r="E2934" s="1" t="s">
        <v>10</v>
      </c>
      <c r="F2934" s="1" t="s">
        <v>784</v>
      </c>
      <c r="G2934" s="1" t="s">
        <v>247</v>
      </c>
      <c r="H2934" s="1" t="s">
        <v>235</v>
      </c>
      <c r="I2934" s="16"/>
      <c r="J2934" s="16"/>
      <c r="K2934" s="16"/>
      <c r="L2934" s="16"/>
      <c r="M2934" s="16"/>
      <c r="N2934" s="16"/>
      <c r="O2934" s="16"/>
      <c r="P2934" s="16"/>
      <c r="Q2934" s="16"/>
      <c r="R2934" s="16"/>
      <c r="S2934" s="16"/>
      <c r="T2934" s="16"/>
      <c r="U2934" s="16"/>
      <c r="V2934" s="1" t="s">
        <v>3242</v>
      </c>
      <c r="W2934" s="1" t="s">
        <v>2551</v>
      </c>
      <c r="X2934" s="5" t="s">
        <v>3244</v>
      </c>
      <c r="Y2934" s="5" t="s">
        <v>2564</v>
      </c>
      <c r="Z2934" s="5" t="s">
        <v>2734</v>
      </c>
      <c r="AA2934" s="5"/>
    </row>
    <row r="2935" spans="1:27" ht="12" customHeight="1" x14ac:dyDescent="0.15">
      <c r="A2935" s="1" t="s">
        <v>782</v>
      </c>
      <c r="B2935" s="1" t="s">
        <v>27</v>
      </c>
      <c r="C2935" s="1" t="s">
        <v>77</v>
      </c>
      <c r="D2935" s="1" t="s">
        <v>2472</v>
      </c>
      <c r="E2935" s="1" t="s">
        <v>10</v>
      </c>
      <c r="F2935" s="1" t="s">
        <v>784</v>
      </c>
      <c r="G2935" s="1" t="s">
        <v>249</v>
      </c>
      <c r="H2935" s="1" t="s">
        <v>235</v>
      </c>
      <c r="I2935" s="16"/>
      <c r="J2935" s="16"/>
      <c r="K2935" s="16"/>
      <c r="L2935" s="16"/>
      <c r="M2935" s="16"/>
      <c r="N2935" s="16"/>
      <c r="O2935" s="16"/>
      <c r="P2935" s="16"/>
      <c r="Q2935" s="16"/>
      <c r="R2935" s="16"/>
      <c r="S2935" s="16"/>
      <c r="T2935" s="16"/>
      <c r="U2935" s="16"/>
      <c r="V2935" s="1" t="s">
        <v>3242</v>
      </c>
      <c r="W2935" s="1" t="s">
        <v>2551</v>
      </c>
      <c r="X2935" s="5" t="s">
        <v>3244</v>
      </c>
      <c r="Y2935" s="5" t="s">
        <v>2559</v>
      </c>
      <c r="Z2935" s="5" t="s">
        <v>2734</v>
      </c>
      <c r="AA2935" s="5"/>
    </row>
    <row r="2936" spans="1:27" ht="12" customHeight="1" x14ac:dyDescent="0.15">
      <c r="A2936" s="1" t="s">
        <v>782</v>
      </c>
      <c r="B2936" s="1" t="s">
        <v>29</v>
      </c>
      <c r="C2936" s="1" t="s">
        <v>9</v>
      </c>
      <c r="D2936" s="1" t="s">
        <v>2472</v>
      </c>
      <c r="E2936" s="1" t="s">
        <v>10</v>
      </c>
      <c r="F2936" s="1" t="s">
        <v>785</v>
      </c>
      <c r="G2936" s="1" t="s">
        <v>234</v>
      </c>
      <c r="H2936" s="1" t="s">
        <v>235</v>
      </c>
      <c r="I2936" s="16"/>
      <c r="J2936" s="16"/>
      <c r="K2936" s="16"/>
      <c r="L2936" s="16"/>
      <c r="M2936" s="16"/>
      <c r="N2936" s="16"/>
      <c r="O2936" s="16"/>
      <c r="P2936" s="16"/>
      <c r="Q2936" s="16"/>
      <c r="R2936" s="16"/>
      <c r="S2936" s="16"/>
      <c r="T2936" s="16"/>
      <c r="U2936" s="16"/>
      <c r="V2936" s="1" t="s">
        <v>3242</v>
      </c>
      <c r="W2936" s="1" t="s">
        <v>2551</v>
      </c>
      <c r="X2936" s="5" t="s">
        <v>3245</v>
      </c>
      <c r="Y2936" s="5" t="s">
        <v>2553</v>
      </c>
      <c r="Z2936" s="5" t="s">
        <v>2734</v>
      </c>
      <c r="AA2936" s="5"/>
    </row>
    <row r="2937" spans="1:27" ht="12" customHeight="1" x14ac:dyDescent="0.15">
      <c r="A2937" s="1" t="s">
        <v>782</v>
      </c>
      <c r="B2937" s="1" t="s">
        <v>29</v>
      </c>
      <c r="C2937" s="1" t="s">
        <v>15</v>
      </c>
      <c r="D2937" s="1" t="s">
        <v>2472</v>
      </c>
      <c r="E2937" s="1" t="s">
        <v>10</v>
      </c>
      <c r="F2937" s="1" t="s">
        <v>785</v>
      </c>
      <c r="G2937" s="1" t="s">
        <v>238</v>
      </c>
      <c r="H2937" s="1" t="s">
        <v>239</v>
      </c>
      <c r="I2937" s="16"/>
      <c r="J2937" s="16"/>
      <c r="K2937" s="16"/>
      <c r="L2937" s="16"/>
      <c r="M2937" s="16"/>
      <c r="N2937" s="16"/>
      <c r="O2937" s="16"/>
      <c r="P2937" s="16"/>
      <c r="Q2937" s="16"/>
      <c r="R2937" s="16"/>
      <c r="S2937" s="16"/>
      <c r="T2937" s="16"/>
      <c r="U2937" s="16"/>
      <c r="V2937" s="1" t="s">
        <v>3242</v>
      </c>
      <c r="W2937" s="1" t="s">
        <v>2551</v>
      </c>
      <c r="X2937" s="5" t="s">
        <v>3245</v>
      </c>
      <c r="Y2937" s="5" t="s">
        <v>2737</v>
      </c>
      <c r="Z2937" s="5" t="s">
        <v>2738</v>
      </c>
      <c r="AA2937" s="5"/>
    </row>
    <row r="2938" spans="1:27" ht="12" customHeight="1" x14ac:dyDescent="0.15">
      <c r="A2938" s="1" t="s">
        <v>782</v>
      </c>
      <c r="B2938" s="1" t="s">
        <v>29</v>
      </c>
      <c r="C2938" s="1" t="s">
        <v>17</v>
      </c>
      <c r="D2938" s="1" t="s">
        <v>2472</v>
      </c>
      <c r="E2938" s="1" t="s">
        <v>10</v>
      </c>
      <c r="F2938" s="1" t="s">
        <v>785</v>
      </c>
      <c r="G2938" s="1" t="s">
        <v>240</v>
      </c>
      <c r="H2938" s="1" t="s">
        <v>235</v>
      </c>
      <c r="I2938" s="16"/>
      <c r="J2938" s="16"/>
      <c r="K2938" s="16"/>
      <c r="L2938" s="16"/>
      <c r="M2938" s="16"/>
      <c r="N2938" s="16"/>
      <c r="O2938" s="16"/>
      <c r="P2938" s="16"/>
      <c r="Q2938" s="16"/>
      <c r="R2938" s="16"/>
      <c r="S2938" s="16"/>
      <c r="T2938" s="16"/>
      <c r="U2938" s="16"/>
      <c r="V2938" s="1" t="s">
        <v>3242</v>
      </c>
      <c r="W2938" s="1" t="s">
        <v>2551</v>
      </c>
      <c r="X2938" s="5" t="s">
        <v>3245</v>
      </c>
      <c r="Y2938" s="5" t="s">
        <v>2561</v>
      </c>
      <c r="Z2938" s="5" t="s">
        <v>2734</v>
      </c>
      <c r="AA2938" s="5"/>
    </row>
    <row r="2939" spans="1:27" ht="12" customHeight="1" x14ac:dyDescent="0.15">
      <c r="A2939" s="1" t="s">
        <v>782</v>
      </c>
      <c r="B2939" s="1" t="s">
        <v>29</v>
      </c>
      <c r="C2939" s="1" t="s">
        <v>19</v>
      </c>
      <c r="D2939" s="1" t="s">
        <v>2472</v>
      </c>
      <c r="E2939" s="1" t="s">
        <v>10</v>
      </c>
      <c r="F2939" s="1" t="s">
        <v>785</v>
      </c>
      <c r="G2939" s="1" t="s">
        <v>242</v>
      </c>
      <c r="H2939" s="1" t="s">
        <v>235</v>
      </c>
      <c r="I2939" s="16"/>
      <c r="J2939" s="16"/>
      <c r="K2939" s="16"/>
      <c r="L2939" s="16"/>
      <c r="M2939" s="16"/>
      <c r="N2939" s="16"/>
      <c r="O2939" s="16"/>
      <c r="P2939" s="16"/>
      <c r="Q2939" s="16"/>
      <c r="R2939" s="16"/>
      <c r="S2939" s="16"/>
      <c r="T2939" s="16"/>
      <c r="U2939" s="16"/>
      <c r="V2939" s="1" t="s">
        <v>3242</v>
      </c>
      <c r="W2939" s="1" t="s">
        <v>2551</v>
      </c>
      <c r="X2939" s="5" t="s">
        <v>3245</v>
      </c>
      <c r="Y2939" s="5" t="s">
        <v>2557</v>
      </c>
      <c r="Z2939" s="5" t="s">
        <v>2734</v>
      </c>
      <c r="AA2939" s="5"/>
    </row>
    <row r="2940" spans="1:27" ht="12" customHeight="1" x14ac:dyDescent="0.15">
      <c r="A2940" s="1" t="s">
        <v>782</v>
      </c>
      <c r="B2940" s="1" t="s">
        <v>29</v>
      </c>
      <c r="C2940" s="1" t="s">
        <v>21</v>
      </c>
      <c r="D2940" s="1" t="s">
        <v>2472</v>
      </c>
      <c r="E2940" s="1" t="s">
        <v>10</v>
      </c>
      <c r="F2940" s="1" t="s">
        <v>785</v>
      </c>
      <c r="G2940" s="1" t="s">
        <v>245</v>
      </c>
      <c r="H2940" s="1" t="s">
        <v>239</v>
      </c>
      <c r="I2940" s="16"/>
      <c r="J2940" s="16"/>
      <c r="K2940" s="16"/>
      <c r="L2940" s="16"/>
      <c r="M2940" s="16"/>
      <c r="N2940" s="16"/>
      <c r="O2940" s="16"/>
      <c r="P2940" s="16"/>
      <c r="Q2940" s="16"/>
      <c r="R2940" s="16"/>
      <c r="S2940" s="16"/>
      <c r="T2940" s="16"/>
      <c r="U2940" s="16"/>
      <c r="V2940" s="1" t="s">
        <v>3242</v>
      </c>
      <c r="W2940" s="1" t="s">
        <v>2551</v>
      </c>
      <c r="X2940" s="5" t="s">
        <v>3245</v>
      </c>
      <c r="Y2940" s="5" t="s">
        <v>2740</v>
      </c>
      <c r="Z2940" s="5" t="s">
        <v>2738</v>
      </c>
      <c r="AA2940" s="5"/>
    </row>
    <row r="2941" spans="1:27" ht="12" customHeight="1" x14ac:dyDescent="0.15">
      <c r="A2941" s="1" t="s">
        <v>782</v>
      </c>
      <c r="B2941" s="1" t="s">
        <v>29</v>
      </c>
      <c r="C2941" s="1" t="s">
        <v>23</v>
      </c>
      <c r="D2941" s="1" t="s">
        <v>2472</v>
      </c>
      <c r="E2941" s="1" t="s">
        <v>10</v>
      </c>
      <c r="F2941" s="1" t="s">
        <v>785</v>
      </c>
      <c r="G2941" s="1" t="s">
        <v>247</v>
      </c>
      <c r="H2941" s="1" t="s">
        <v>235</v>
      </c>
      <c r="I2941" s="16"/>
      <c r="J2941" s="16"/>
      <c r="K2941" s="16"/>
      <c r="L2941" s="16"/>
      <c r="M2941" s="16"/>
      <c r="N2941" s="16"/>
      <c r="O2941" s="16"/>
      <c r="P2941" s="16"/>
      <c r="Q2941" s="16"/>
      <c r="R2941" s="16"/>
      <c r="S2941" s="16"/>
      <c r="T2941" s="16"/>
      <c r="U2941" s="16"/>
      <c r="V2941" s="1" t="s">
        <v>3242</v>
      </c>
      <c r="W2941" s="1" t="s">
        <v>2551</v>
      </c>
      <c r="X2941" s="5" t="s">
        <v>3245</v>
      </c>
      <c r="Y2941" s="5" t="s">
        <v>2564</v>
      </c>
      <c r="Z2941" s="5" t="s">
        <v>2734</v>
      </c>
      <c r="AA2941" s="5"/>
    </row>
    <row r="2942" spans="1:27" ht="12" customHeight="1" x14ac:dyDescent="0.15">
      <c r="A2942" s="1" t="s">
        <v>782</v>
      </c>
      <c r="B2942" s="1" t="s">
        <v>29</v>
      </c>
      <c r="C2942" s="1" t="s">
        <v>77</v>
      </c>
      <c r="D2942" s="1" t="s">
        <v>2472</v>
      </c>
      <c r="E2942" s="1" t="s">
        <v>10</v>
      </c>
      <c r="F2942" s="1" t="s">
        <v>785</v>
      </c>
      <c r="G2942" s="1" t="s">
        <v>249</v>
      </c>
      <c r="H2942" s="1" t="s">
        <v>235</v>
      </c>
      <c r="I2942" s="16"/>
      <c r="J2942" s="16"/>
      <c r="K2942" s="16"/>
      <c r="L2942" s="16"/>
      <c r="M2942" s="16"/>
      <c r="N2942" s="16"/>
      <c r="O2942" s="16"/>
      <c r="P2942" s="16"/>
      <c r="Q2942" s="16"/>
      <c r="R2942" s="16"/>
      <c r="S2942" s="16"/>
      <c r="T2942" s="16"/>
      <c r="U2942" s="16"/>
      <c r="V2942" s="1" t="s">
        <v>3242</v>
      </c>
      <c r="W2942" s="1" t="s">
        <v>2551</v>
      </c>
      <c r="X2942" s="5" t="s">
        <v>3245</v>
      </c>
      <c r="Y2942" s="5" t="s">
        <v>2559</v>
      </c>
      <c r="Z2942" s="5" t="s">
        <v>2734</v>
      </c>
      <c r="AA2942" s="5"/>
    </row>
    <row r="2943" spans="1:27" ht="12" customHeight="1" x14ac:dyDescent="0.15">
      <c r="A2943" s="1" t="s">
        <v>782</v>
      </c>
      <c r="B2943" s="1" t="s">
        <v>31</v>
      </c>
      <c r="C2943" s="1" t="s">
        <v>9</v>
      </c>
      <c r="D2943" s="1" t="s">
        <v>2472</v>
      </c>
      <c r="E2943" s="1" t="s">
        <v>10</v>
      </c>
      <c r="F2943" s="1" t="s">
        <v>786</v>
      </c>
      <c r="G2943" s="1" t="s">
        <v>234</v>
      </c>
      <c r="H2943" s="1" t="s">
        <v>235</v>
      </c>
      <c r="I2943" s="16"/>
      <c r="J2943" s="16"/>
      <c r="K2943" s="16"/>
      <c r="L2943" s="16"/>
      <c r="M2943" s="16"/>
      <c r="N2943" s="16"/>
      <c r="O2943" s="16"/>
      <c r="P2943" s="16"/>
      <c r="Q2943" s="16"/>
      <c r="R2943" s="16"/>
      <c r="S2943" s="16"/>
      <c r="T2943" s="16"/>
      <c r="U2943" s="16"/>
      <c r="V2943" s="1" t="s">
        <v>3242</v>
      </c>
      <c r="W2943" s="1" t="s">
        <v>2551</v>
      </c>
      <c r="X2943" s="5" t="s">
        <v>3246</v>
      </c>
      <c r="Y2943" s="5" t="s">
        <v>2553</v>
      </c>
      <c r="Z2943" s="5" t="s">
        <v>2734</v>
      </c>
      <c r="AA2943" s="5"/>
    </row>
    <row r="2944" spans="1:27" ht="12" customHeight="1" x14ac:dyDescent="0.15">
      <c r="A2944" s="1" t="s">
        <v>782</v>
      </c>
      <c r="B2944" s="1" t="s">
        <v>31</v>
      </c>
      <c r="C2944" s="1" t="s">
        <v>15</v>
      </c>
      <c r="D2944" s="1" t="s">
        <v>2472</v>
      </c>
      <c r="E2944" s="1" t="s">
        <v>10</v>
      </c>
      <c r="F2944" s="1" t="s">
        <v>786</v>
      </c>
      <c r="G2944" s="1" t="s">
        <v>238</v>
      </c>
      <c r="H2944" s="1" t="s">
        <v>239</v>
      </c>
      <c r="I2944" s="16"/>
      <c r="J2944" s="16"/>
      <c r="K2944" s="16"/>
      <c r="L2944" s="16"/>
      <c r="M2944" s="16"/>
      <c r="N2944" s="16"/>
      <c r="O2944" s="16"/>
      <c r="P2944" s="16"/>
      <c r="Q2944" s="16"/>
      <c r="R2944" s="16"/>
      <c r="S2944" s="16"/>
      <c r="T2944" s="16"/>
      <c r="U2944" s="16"/>
      <c r="V2944" s="1" t="s">
        <v>3242</v>
      </c>
      <c r="W2944" s="1" t="s">
        <v>2551</v>
      </c>
      <c r="X2944" s="5" t="s">
        <v>3246</v>
      </c>
      <c r="Y2944" s="5" t="s">
        <v>2737</v>
      </c>
      <c r="Z2944" s="5" t="s">
        <v>2738</v>
      </c>
      <c r="AA2944" s="5"/>
    </row>
    <row r="2945" spans="1:27" ht="12" customHeight="1" x14ac:dyDescent="0.15">
      <c r="A2945" s="1" t="s">
        <v>782</v>
      </c>
      <c r="B2945" s="1" t="s">
        <v>31</v>
      </c>
      <c r="C2945" s="1" t="s">
        <v>17</v>
      </c>
      <c r="D2945" s="1" t="s">
        <v>2472</v>
      </c>
      <c r="E2945" s="1" t="s">
        <v>10</v>
      </c>
      <c r="F2945" s="1" t="s">
        <v>786</v>
      </c>
      <c r="G2945" s="1" t="s">
        <v>240</v>
      </c>
      <c r="H2945" s="1" t="s">
        <v>235</v>
      </c>
      <c r="I2945" s="16"/>
      <c r="J2945" s="16"/>
      <c r="K2945" s="16"/>
      <c r="L2945" s="16"/>
      <c r="M2945" s="16"/>
      <c r="N2945" s="16"/>
      <c r="O2945" s="16"/>
      <c r="P2945" s="16"/>
      <c r="Q2945" s="16"/>
      <c r="R2945" s="16"/>
      <c r="S2945" s="16"/>
      <c r="T2945" s="16"/>
      <c r="U2945" s="16"/>
      <c r="V2945" s="1" t="s">
        <v>3242</v>
      </c>
      <c r="W2945" s="1" t="s">
        <v>2551</v>
      </c>
      <c r="X2945" s="5" t="s">
        <v>3246</v>
      </c>
      <c r="Y2945" s="5" t="s">
        <v>2561</v>
      </c>
      <c r="Z2945" s="5" t="s">
        <v>2734</v>
      </c>
      <c r="AA2945" s="5"/>
    </row>
    <row r="2946" spans="1:27" ht="12" customHeight="1" x14ac:dyDescent="0.15">
      <c r="A2946" s="1" t="s">
        <v>782</v>
      </c>
      <c r="B2946" s="1" t="s">
        <v>31</v>
      </c>
      <c r="C2946" s="1" t="s">
        <v>19</v>
      </c>
      <c r="D2946" s="1" t="s">
        <v>2472</v>
      </c>
      <c r="E2946" s="1" t="s">
        <v>10</v>
      </c>
      <c r="F2946" s="1" t="s">
        <v>786</v>
      </c>
      <c r="G2946" s="1" t="s">
        <v>242</v>
      </c>
      <c r="H2946" s="1" t="s">
        <v>235</v>
      </c>
      <c r="I2946" s="16"/>
      <c r="J2946" s="16"/>
      <c r="K2946" s="16"/>
      <c r="L2946" s="16"/>
      <c r="M2946" s="16"/>
      <c r="N2946" s="16"/>
      <c r="O2946" s="16"/>
      <c r="P2946" s="16"/>
      <c r="Q2946" s="16"/>
      <c r="R2946" s="16"/>
      <c r="S2946" s="16"/>
      <c r="T2946" s="16"/>
      <c r="U2946" s="16"/>
      <c r="V2946" s="1" t="s">
        <v>3242</v>
      </c>
      <c r="W2946" s="1" t="s">
        <v>2551</v>
      </c>
      <c r="X2946" s="5" t="s">
        <v>3246</v>
      </c>
      <c r="Y2946" s="5" t="s">
        <v>2557</v>
      </c>
      <c r="Z2946" s="5" t="s">
        <v>2734</v>
      </c>
      <c r="AA2946" s="5"/>
    </row>
    <row r="2947" spans="1:27" ht="12" customHeight="1" x14ac:dyDescent="0.15">
      <c r="A2947" s="1" t="s">
        <v>782</v>
      </c>
      <c r="B2947" s="1" t="s">
        <v>31</v>
      </c>
      <c r="C2947" s="1" t="s">
        <v>21</v>
      </c>
      <c r="D2947" s="1" t="s">
        <v>2472</v>
      </c>
      <c r="E2947" s="1" t="s">
        <v>10</v>
      </c>
      <c r="F2947" s="1" t="s">
        <v>786</v>
      </c>
      <c r="G2947" s="1" t="s">
        <v>245</v>
      </c>
      <c r="H2947" s="1" t="s">
        <v>239</v>
      </c>
      <c r="I2947" s="16"/>
      <c r="J2947" s="16"/>
      <c r="K2947" s="16"/>
      <c r="L2947" s="16"/>
      <c r="M2947" s="16"/>
      <c r="N2947" s="16"/>
      <c r="O2947" s="16"/>
      <c r="P2947" s="16"/>
      <c r="Q2947" s="16"/>
      <c r="R2947" s="16"/>
      <c r="S2947" s="16"/>
      <c r="T2947" s="16"/>
      <c r="U2947" s="16"/>
      <c r="V2947" s="1" t="s">
        <v>3242</v>
      </c>
      <c r="W2947" s="1" t="s">
        <v>2551</v>
      </c>
      <c r="X2947" s="5" t="s">
        <v>3246</v>
      </c>
      <c r="Y2947" s="5" t="s">
        <v>2740</v>
      </c>
      <c r="Z2947" s="5" t="s">
        <v>2738</v>
      </c>
      <c r="AA2947" s="5"/>
    </row>
    <row r="2948" spans="1:27" ht="12" customHeight="1" x14ac:dyDescent="0.15">
      <c r="A2948" s="1" t="s">
        <v>782</v>
      </c>
      <c r="B2948" s="1" t="s">
        <v>31</v>
      </c>
      <c r="C2948" s="1" t="s">
        <v>23</v>
      </c>
      <c r="D2948" s="1" t="s">
        <v>2472</v>
      </c>
      <c r="E2948" s="1" t="s">
        <v>10</v>
      </c>
      <c r="F2948" s="1" t="s">
        <v>786</v>
      </c>
      <c r="G2948" s="1" t="s">
        <v>247</v>
      </c>
      <c r="H2948" s="1" t="s">
        <v>235</v>
      </c>
      <c r="I2948" s="16"/>
      <c r="J2948" s="16"/>
      <c r="K2948" s="16"/>
      <c r="L2948" s="16"/>
      <c r="M2948" s="16"/>
      <c r="N2948" s="16"/>
      <c r="O2948" s="16"/>
      <c r="P2948" s="16"/>
      <c r="Q2948" s="16"/>
      <c r="R2948" s="16"/>
      <c r="S2948" s="16"/>
      <c r="T2948" s="16"/>
      <c r="U2948" s="16"/>
      <c r="V2948" s="1" t="s">
        <v>3242</v>
      </c>
      <c r="W2948" s="1" t="s">
        <v>2551</v>
      </c>
      <c r="X2948" s="5" t="s">
        <v>3246</v>
      </c>
      <c r="Y2948" s="5" t="s">
        <v>2564</v>
      </c>
      <c r="Z2948" s="5" t="s">
        <v>2734</v>
      </c>
      <c r="AA2948" s="5"/>
    </row>
    <row r="2949" spans="1:27" ht="12" customHeight="1" x14ac:dyDescent="0.15">
      <c r="A2949" s="1" t="s">
        <v>782</v>
      </c>
      <c r="B2949" s="1" t="s">
        <v>31</v>
      </c>
      <c r="C2949" s="1" t="s">
        <v>77</v>
      </c>
      <c r="D2949" s="1" t="s">
        <v>2472</v>
      </c>
      <c r="E2949" s="1" t="s">
        <v>10</v>
      </c>
      <c r="F2949" s="1" t="s">
        <v>786</v>
      </c>
      <c r="G2949" s="1" t="s">
        <v>249</v>
      </c>
      <c r="H2949" s="1" t="s">
        <v>235</v>
      </c>
      <c r="I2949" s="16"/>
      <c r="J2949" s="16"/>
      <c r="K2949" s="16"/>
      <c r="L2949" s="16"/>
      <c r="M2949" s="16"/>
      <c r="N2949" s="16"/>
      <c r="O2949" s="16"/>
      <c r="P2949" s="16"/>
      <c r="Q2949" s="16"/>
      <c r="R2949" s="16"/>
      <c r="S2949" s="16"/>
      <c r="T2949" s="16"/>
      <c r="U2949" s="16"/>
      <c r="V2949" s="1" t="s">
        <v>3242</v>
      </c>
      <c r="W2949" s="1" t="s">
        <v>2551</v>
      </c>
      <c r="X2949" s="5" t="s">
        <v>3246</v>
      </c>
      <c r="Y2949" s="5" t="s">
        <v>2559</v>
      </c>
      <c r="Z2949" s="5" t="s">
        <v>2734</v>
      </c>
      <c r="AA2949" s="5"/>
    </row>
    <row r="2950" spans="1:27" ht="12" customHeight="1" x14ac:dyDescent="0.15">
      <c r="A2950" s="1" t="s">
        <v>782</v>
      </c>
      <c r="B2950" s="1" t="s">
        <v>33</v>
      </c>
      <c r="C2950" s="1" t="s">
        <v>9</v>
      </c>
      <c r="D2950" s="1" t="s">
        <v>2472</v>
      </c>
      <c r="E2950" s="1" t="s">
        <v>10</v>
      </c>
      <c r="F2950" s="1" t="s">
        <v>787</v>
      </c>
      <c r="G2950" s="1" t="s">
        <v>234</v>
      </c>
      <c r="H2950" s="1" t="s">
        <v>235</v>
      </c>
      <c r="I2950" s="16"/>
      <c r="J2950" s="16"/>
      <c r="K2950" s="16"/>
      <c r="L2950" s="16"/>
      <c r="M2950" s="16"/>
      <c r="N2950" s="16"/>
      <c r="O2950" s="16"/>
      <c r="P2950" s="16"/>
      <c r="Q2950" s="16"/>
      <c r="R2950" s="16"/>
      <c r="S2950" s="16"/>
      <c r="T2950" s="16"/>
      <c r="U2950" s="16"/>
      <c r="V2950" s="1" t="s">
        <v>3242</v>
      </c>
      <c r="W2950" s="1" t="s">
        <v>2551</v>
      </c>
      <c r="X2950" s="5" t="s">
        <v>3247</v>
      </c>
      <c r="Y2950" s="5" t="s">
        <v>2553</v>
      </c>
      <c r="Z2950" s="5" t="s">
        <v>2734</v>
      </c>
      <c r="AA2950" s="5"/>
    </row>
    <row r="2951" spans="1:27" ht="12" customHeight="1" x14ac:dyDescent="0.15">
      <c r="A2951" s="1" t="s">
        <v>782</v>
      </c>
      <c r="B2951" s="1" t="s">
        <v>33</v>
      </c>
      <c r="C2951" s="1" t="s">
        <v>15</v>
      </c>
      <c r="D2951" s="1" t="s">
        <v>2472</v>
      </c>
      <c r="E2951" s="1" t="s">
        <v>10</v>
      </c>
      <c r="F2951" s="1" t="s">
        <v>787</v>
      </c>
      <c r="G2951" s="1" t="s">
        <v>238</v>
      </c>
      <c r="H2951" s="1" t="s">
        <v>239</v>
      </c>
      <c r="I2951" s="16"/>
      <c r="J2951" s="16"/>
      <c r="K2951" s="16"/>
      <c r="L2951" s="16"/>
      <c r="M2951" s="16"/>
      <c r="N2951" s="16"/>
      <c r="O2951" s="16"/>
      <c r="P2951" s="16"/>
      <c r="Q2951" s="16"/>
      <c r="R2951" s="16"/>
      <c r="S2951" s="16"/>
      <c r="T2951" s="16"/>
      <c r="U2951" s="16"/>
      <c r="V2951" s="1" t="s">
        <v>3242</v>
      </c>
      <c r="W2951" s="1" t="s">
        <v>2551</v>
      </c>
      <c r="X2951" s="5" t="s">
        <v>3247</v>
      </c>
      <c r="Y2951" s="5" t="s">
        <v>2737</v>
      </c>
      <c r="Z2951" s="5" t="s">
        <v>2738</v>
      </c>
      <c r="AA2951" s="5"/>
    </row>
    <row r="2952" spans="1:27" ht="12" customHeight="1" x14ac:dyDescent="0.15">
      <c r="A2952" s="1" t="s">
        <v>782</v>
      </c>
      <c r="B2952" s="1" t="s">
        <v>33</v>
      </c>
      <c r="C2952" s="1" t="s">
        <v>17</v>
      </c>
      <c r="D2952" s="1" t="s">
        <v>2472</v>
      </c>
      <c r="E2952" s="1" t="s">
        <v>10</v>
      </c>
      <c r="F2952" s="1" t="s">
        <v>787</v>
      </c>
      <c r="G2952" s="1" t="s">
        <v>240</v>
      </c>
      <c r="H2952" s="1" t="s">
        <v>235</v>
      </c>
      <c r="I2952" s="16"/>
      <c r="J2952" s="16"/>
      <c r="K2952" s="16"/>
      <c r="L2952" s="16"/>
      <c r="M2952" s="16"/>
      <c r="N2952" s="16"/>
      <c r="O2952" s="16"/>
      <c r="P2952" s="16"/>
      <c r="Q2952" s="16"/>
      <c r="R2952" s="16"/>
      <c r="S2952" s="16"/>
      <c r="T2952" s="16"/>
      <c r="U2952" s="16"/>
      <c r="V2952" s="1" t="s">
        <v>3242</v>
      </c>
      <c r="W2952" s="1" t="s">
        <v>2551</v>
      </c>
      <c r="X2952" s="5" t="s">
        <v>3247</v>
      </c>
      <c r="Y2952" s="5" t="s">
        <v>2561</v>
      </c>
      <c r="Z2952" s="5" t="s">
        <v>2734</v>
      </c>
      <c r="AA2952" s="5"/>
    </row>
    <row r="2953" spans="1:27" ht="12" customHeight="1" x14ac:dyDescent="0.15">
      <c r="A2953" s="1" t="s">
        <v>782</v>
      </c>
      <c r="B2953" s="1" t="s">
        <v>33</v>
      </c>
      <c r="C2953" s="1" t="s">
        <v>19</v>
      </c>
      <c r="D2953" s="1" t="s">
        <v>2472</v>
      </c>
      <c r="E2953" s="1" t="s">
        <v>10</v>
      </c>
      <c r="F2953" s="1" t="s">
        <v>787</v>
      </c>
      <c r="G2953" s="1" t="s">
        <v>242</v>
      </c>
      <c r="H2953" s="1" t="s">
        <v>235</v>
      </c>
      <c r="I2953" s="16"/>
      <c r="J2953" s="16"/>
      <c r="K2953" s="16"/>
      <c r="L2953" s="16"/>
      <c r="M2953" s="16"/>
      <c r="N2953" s="16"/>
      <c r="O2953" s="16"/>
      <c r="P2953" s="16"/>
      <c r="Q2953" s="16"/>
      <c r="R2953" s="16"/>
      <c r="S2953" s="16"/>
      <c r="T2953" s="16"/>
      <c r="U2953" s="16"/>
      <c r="V2953" s="1" t="s">
        <v>3242</v>
      </c>
      <c r="W2953" s="1" t="s">
        <v>2551</v>
      </c>
      <c r="X2953" s="5" t="s">
        <v>3247</v>
      </c>
      <c r="Y2953" s="5" t="s">
        <v>2557</v>
      </c>
      <c r="Z2953" s="5" t="s">
        <v>2734</v>
      </c>
      <c r="AA2953" s="5"/>
    </row>
    <row r="2954" spans="1:27" ht="12" customHeight="1" x14ac:dyDescent="0.15">
      <c r="A2954" s="1" t="s">
        <v>782</v>
      </c>
      <c r="B2954" s="1" t="s">
        <v>33</v>
      </c>
      <c r="C2954" s="1" t="s">
        <v>21</v>
      </c>
      <c r="D2954" s="1" t="s">
        <v>2472</v>
      </c>
      <c r="E2954" s="1" t="s">
        <v>10</v>
      </c>
      <c r="F2954" s="1" t="s">
        <v>787</v>
      </c>
      <c r="G2954" s="1" t="s">
        <v>245</v>
      </c>
      <c r="H2954" s="1" t="s">
        <v>239</v>
      </c>
      <c r="I2954" s="16"/>
      <c r="J2954" s="16"/>
      <c r="K2954" s="16"/>
      <c r="L2954" s="16"/>
      <c r="M2954" s="16"/>
      <c r="N2954" s="16"/>
      <c r="O2954" s="16"/>
      <c r="P2954" s="16"/>
      <c r="Q2954" s="16"/>
      <c r="R2954" s="16"/>
      <c r="S2954" s="16"/>
      <c r="T2954" s="16"/>
      <c r="U2954" s="16"/>
      <c r="V2954" s="1" t="s">
        <v>3242</v>
      </c>
      <c r="W2954" s="1" t="s">
        <v>2551</v>
      </c>
      <c r="X2954" s="5" t="s">
        <v>3247</v>
      </c>
      <c r="Y2954" s="5" t="s">
        <v>2740</v>
      </c>
      <c r="Z2954" s="5" t="s">
        <v>2738</v>
      </c>
      <c r="AA2954" s="5"/>
    </row>
    <row r="2955" spans="1:27" ht="12" customHeight="1" x14ac:dyDescent="0.15">
      <c r="A2955" s="1" t="s">
        <v>782</v>
      </c>
      <c r="B2955" s="1" t="s">
        <v>33</v>
      </c>
      <c r="C2955" s="1" t="s">
        <v>23</v>
      </c>
      <c r="D2955" s="1" t="s">
        <v>2472</v>
      </c>
      <c r="E2955" s="1" t="s">
        <v>10</v>
      </c>
      <c r="F2955" s="1" t="s">
        <v>787</v>
      </c>
      <c r="G2955" s="1" t="s">
        <v>247</v>
      </c>
      <c r="H2955" s="1" t="s">
        <v>235</v>
      </c>
      <c r="I2955" s="16"/>
      <c r="J2955" s="16"/>
      <c r="K2955" s="16"/>
      <c r="L2955" s="16"/>
      <c r="M2955" s="16"/>
      <c r="N2955" s="16"/>
      <c r="O2955" s="16"/>
      <c r="P2955" s="16"/>
      <c r="Q2955" s="16"/>
      <c r="R2955" s="16"/>
      <c r="S2955" s="16"/>
      <c r="T2955" s="16"/>
      <c r="U2955" s="16"/>
      <c r="V2955" s="1" t="s">
        <v>3242</v>
      </c>
      <c r="W2955" s="1" t="s">
        <v>2551</v>
      </c>
      <c r="X2955" s="5" t="s">
        <v>3247</v>
      </c>
      <c r="Y2955" s="5" t="s">
        <v>2564</v>
      </c>
      <c r="Z2955" s="5" t="s">
        <v>2734</v>
      </c>
      <c r="AA2955" s="5"/>
    </row>
    <row r="2956" spans="1:27" ht="12" customHeight="1" x14ac:dyDescent="0.15">
      <c r="A2956" s="1" t="s">
        <v>782</v>
      </c>
      <c r="B2956" s="1" t="s">
        <v>33</v>
      </c>
      <c r="C2956" s="1" t="s">
        <v>77</v>
      </c>
      <c r="D2956" s="1" t="s">
        <v>2472</v>
      </c>
      <c r="E2956" s="1" t="s">
        <v>10</v>
      </c>
      <c r="F2956" s="1" t="s">
        <v>787</v>
      </c>
      <c r="G2956" s="1" t="s">
        <v>249</v>
      </c>
      <c r="H2956" s="1" t="s">
        <v>235</v>
      </c>
      <c r="I2956" s="16"/>
      <c r="J2956" s="16"/>
      <c r="K2956" s="16"/>
      <c r="L2956" s="16"/>
      <c r="M2956" s="16"/>
      <c r="N2956" s="16"/>
      <c r="O2956" s="16"/>
      <c r="P2956" s="16"/>
      <c r="Q2956" s="16"/>
      <c r="R2956" s="16"/>
      <c r="S2956" s="16"/>
      <c r="T2956" s="16"/>
      <c r="U2956" s="16"/>
      <c r="V2956" s="1" t="s">
        <v>3242</v>
      </c>
      <c r="W2956" s="1" t="s">
        <v>2551</v>
      </c>
      <c r="X2956" s="5" t="s">
        <v>3247</v>
      </c>
      <c r="Y2956" s="5" t="s">
        <v>2559</v>
      </c>
      <c r="Z2956" s="5" t="s">
        <v>2734</v>
      </c>
      <c r="AA2956" s="5"/>
    </row>
    <row r="2957" spans="1:27" ht="12" customHeight="1" x14ac:dyDescent="0.15">
      <c r="A2957" s="1" t="s">
        <v>782</v>
      </c>
      <c r="B2957" s="1" t="s">
        <v>212</v>
      </c>
      <c r="C2957" s="1" t="s">
        <v>9</v>
      </c>
      <c r="D2957" s="1" t="s">
        <v>2472</v>
      </c>
      <c r="E2957" s="1" t="s">
        <v>213</v>
      </c>
      <c r="F2957" s="1" t="s">
        <v>284</v>
      </c>
      <c r="G2957" s="1" t="s">
        <v>215</v>
      </c>
      <c r="H2957" s="1" t="s">
        <v>216</v>
      </c>
      <c r="I2957" s="16"/>
      <c r="J2957" s="16"/>
      <c r="K2957" s="16"/>
      <c r="L2957" s="16"/>
      <c r="M2957" s="16"/>
      <c r="N2957" s="16"/>
      <c r="O2957" s="16"/>
      <c r="P2957" s="16"/>
      <c r="Q2957" s="16"/>
      <c r="R2957" s="16"/>
      <c r="S2957" s="16"/>
      <c r="T2957" s="16"/>
      <c r="U2957" s="16"/>
      <c r="V2957" s="1" t="s">
        <v>3242</v>
      </c>
      <c r="W2957" s="1" t="s">
        <v>2717</v>
      </c>
      <c r="X2957" s="5" t="s">
        <v>3044</v>
      </c>
      <c r="Y2957" s="5" t="s">
        <v>2719</v>
      </c>
      <c r="Z2957" s="5" t="s">
        <v>2720</v>
      </c>
      <c r="AA2957" s="5"/>
    </row>
    <row r="2958" spans="1:27" ht="12" customHeight="1" x14ac:dyDescent="0.15">
      <c r="A2958" s="1" t="s">
        <v>782</v>
      </c>
      <c r="B2958" s="1" t="s">
        <v>285</v>
      </c>
      <c r="C2958" s="1" t="s">
        <v>9</v>
      </c>
      <c r="D2958" s="1" t="s">
        <v>2472</v>
      </c>
      <c r="E2958" s="1" t="s">
        <v>213</v>
      </c>
      <c r="F2958" s="1" t="s">
        <v>286</v>
      </c>
      <c r="G2958" s="1" t="s">
        <v>215</v>
      </c>
      <c r="H2958" s="1" t="s">
        <v>216</v>
      </c>
      <c r="I2958" s="16"/>
      <c r="J2958" s="16"/>
      <c r="K2958" s="16"/>
      <c r="L2958" s="16"/>
      <c r="M2958" s="16"/>
      <c r="N2958" s="16"/>
      <c r="O2958" s="16"/>
      <c r="P2958" s="16"/>
      <c r="Q2958" s="16"/>
      <c r="R2958" s="16"/>
      <c r="S2958" s="16"/>
      <c r="T2958" s="16"/>
      <c r="U2958" s="16"/>
      <c r="V2958" s="1" t="s">
        <v>3242</v>
      </c>
      <c r="W2958" s="1" t="s">
        <v>2717</v>
      </c>
      <c r="X2958" s="5" t="s">
        <v>2816</v>
      </c>
      <c r="Y2958" s="5" t="s">
        <v>2719</v>
      </c>
      <c r="Z2958" s="5" t="s">
        <v>2720</v>
      </c>
      <c r="AA2958" s="5"/>
    </row>
    <row r="2959" spans="1:27" ht="12" customHeight="1" x14ac:dyDescent="0.15">
      <c r="A2959" s="1" t="s">
        <v>788</v>
      </c>
      <c r="B2959" s="1" t="s">
        <v>8</v>
      </c>
      <c r="C2959" s="1" t="s">
        <v>9</v>
      </c>
      <c r="D2959" s="1" t="s">
        <v>2473</v>
      </c>
      <c r="E2959" s="1" t="s">
        <v>10</v>
      </c>
      <c r="F2959" s="1" t="s">
        <v>789</v>
      </c>
      <c r="G2959" s="1" t="s">
        <v>234</v>
      </c>
      <c r="H2959" s="1" t="s">
        <v>530</v>
      </c>
      <c r="I2959" s="16"/>
      <c r="J2959" s="16"/>
      <c r="K2959" s="16"/>
      <c r="L2959" s="16"/>
      <c r="M2959" s="16"/>
      <c r="N2959" s="16"/>
      <c r="O2959" s="16"/>
      <c r="P2959" s="16"/>
      <c r="Q2959" s="16"/>
      <c r="R2959" s="16"/>
      <c r="S2959" s="16"/>
      <c r="T2959" s="16"/>
      <c r="U2959" s="16"/>
      <c r="V2959" s="1" t="s">
        <v>3248</v>
      </c>
      <c r="W2959" s="1" t="s">
        <v>2551</v>
      </c>
      <c r="X2959" s="5" t="s">
        <v>3249</v>
      </c>
      <c r="Y2959" s="5" t="s">
        <v>2553</v>
      </c>
      <c r="Z2959" s="5" t="s">
        <v>2998</v>
      </c>
      <c r="AA2959" s="5"/>
    </row>
    <row r="2960" spans="1:27" ht="12" customHeight="1" x14ac:dyDescent="0.15">
      <c r="A2960" s="1" t="s">
        <v>788</v>
      </c>
      <c r="B2960" s="1" t="s">
        <v>8</v>
      </c>
      <c r="C2960" s="1" t="s">
        <v>15</v>
      </c>
      <c r="D2960" s="1" t="s">
        <v>2473</v>
      </c>
      <c r="E2960" s="1" t="s">
        <v>10</v>
      </c>
      <c r="F2960" s="1" t="s">
        <v>789</v>
      </c>
      <c r="G2960" s="1" t="s">
        <v>238</v>
      </c>
      <c r="H2960" s="1" t="s">
        <v>239</v>
      </c>
      <c r="I2960" s="16"/>
      <c r="J2960" s="16"/>
      <c r="K2960" s="16"/>
      <c r="L2960" s="16"/>
      <c r="M2960" s="16"/>
      <c r="N2960" s="16"/>
      <c r="O2960" s="16"/>
      <c r="P2960" s="16"/>
      <c r="Q2960" s="16"/>
      <c r="R2960" s="16"/>
      <c r="S2960" s="16"/>
      <c r="T2960" s="16"/>
      <c r="U2960" s="16"/>
      <c r="V2960" s="1" t="s">
        <v>3248</v>
      </c>
      <c r="W2960" s="1" t="s">
        <v>2551</v>
      </c>
      <c r="X2960" s="5" t="s">
        <v>3249</v>
      </c>
      <c r="Y2960" s="5" t="s">
        <v>2737</v>
      </c>
      <c r="Z2960" s="5" t="s">
        <v>2738</v>
      </c>
      <c r="AA2960" s="5"/>
    </row>
    <row r="2961" spans="1:27" ht="12" customHeight="1" x14ac:dyDescent="0.15">
      <c r="A2961" s="1" t="s">
        <v>788</v>
      </c>
      <c r="B2961" s="1" t="s">
        <v>25</v>
      </c>
      <c r="C2961" s="1" t="s">
        <v>9</v>
      </c>
      <c r="D2961" s="1" t="s">
        <v>2473</v>
      </c>
      <c r="E2961" s="1" t="s">
        <v>10</v>
      </c>
      <c r="F2961" s="1" t="s">
        <v>790</v>
      </c>
      <c r="G2961" s="1" t="s">
        <v>234</v>
      </c>
      <c r="H2961" s="1" t="s">
        <v>530</v>
      </c>
      <c r="I2961" s="16"/>
      <c r="J2961" s="16"/>
      <c r="K2961" s="16"/>
      <c r="L2961" s="16"/>
      <c r="M2961" s="16"/>
      <c r="N2961" s="16"/>
      <c r="O2961" s="16"/>
      <c r="P2961" s="16"/>
      <c r="Q2961" s="16"/>
      <c r="R2961" s="16"/>
      <c r="S2961" s="16"/>
      <c r="T2961" s="16"/>
      <c r="U2961" s="16"/>
      <c r="V2961" s="1" t="s">
        <v>3248</v>
      </c>
      <c r="W2961" s="1" t="s">
        <v>2551</v>
      </c>
      <c r="X2961" s="5" t="s">
        <v>3250</v>
      </c>
      <c r="Y2961" s="5" t="s">
        <v>2553</v>
      </c>
      <c r="Z2961" s="5" t="s">
        <v>2998</v>
      </c>
      <c r="AA2961" s="5"/>
    </row>
    <row r="2962" spans="1:27" ht="12" customHeight="1" x14ac:dyDescent="0.15">
      <c r="A2962" s="1" t="s">
        <v>788</v>
      </c>
      <c r="B2962" s="1" t="s">
        <v>25</v>
      </c>
      <c r="C2962" s="1" t="s">
        <v>15</v>
      </c>
      <c r="D2962" s="1" t="s">
        <v>2473</v>
      </c>
      <c r="E2962" s="1" t="s">
        <v>10</v>
      </c>
      <c r="F2962" s="1" t="s">
        <v>790</v>
      </c>
      <c r="G2962" s="1" t="s">
        <v>238</v>
      </c>
      <c r="H2962" s="1" t="s">
        <v>239</v>
      </c>
      <c r="I2962" s="16"/>
      <c r="J2962" s="16"/>
      <c r="K2962" s="16"/>
      <c r="L2962" s="16"/>
      <c r="M2962" s="16"/>
      <c r="N2962" s="16"/>
      <c r="O2962" s="16"/>
      <c r="P2962" s="16"/>
      <c r="Q2962" s="16"/>
      <c r="R2962" s="16"/>
      <c r="S2962" s="16"/>
      <c r="T2962" s="16"/>
      <c r="U2962" s="16"/>
      <c r="V2962" s="1" t="s">
        <v>3248</v>
      </c>
      <c r="W2962" s="1" t="s">
        <v>2551</v>
      </c>
      <c r="X2962" s="5" t="s">
        <v>3250</v>
      </c>
      <c r="Y2962" s="5" t="s">
        <v>2737</v>
      </c>
      <c r="Z2962" s="5" t="s">
        <v>2738</v>
      </c>
      <c r="AA2962" s="5"/>
    </row>
    <row r="2963" spans="1:27" ht="12" customHeight="1" x14ac:dyDescent="0.15">
      <c r="A2963" s="1" t="s">
        <v>788</v>
      </c>
      <c r="B2963" s="1" t="s">
        <v>27</v>
      </c>
      <c r="C2963" s="1" t="s">
        <v>9</v>
      </c>
      <c r="D2963" s="1" t="s">
        <v>2473</v>
      </c>
      <c r="E2963" s="1" t="s">
        <v>10</v>
      </c>
      <c r="F2963" s="1" t="s">
        <v>791</v>
      </c>
      <c r="G2963" s="1" t="s">
        <v>234</v>
      </c>
      <c r="H2963" s="1" t="s">
        <v>530</v>
      </c>
      <c r="I2963" s="16"/>
      <c r="J2963" s="16"/>
      <c r="K2963" s="16"/>
      <c r="L2963" s="16"/>
      <c r="M2963" s="16"/>
      <c r="N2963" s="16"/>
      <c r="O2963" s="16"/>
      <c r="P2963" s="16"/>
      <c r="Q2963" s="16"/>
      <c r="R2963" s="16"/>
      <c r="S2963" s="16"/>
      <c r="T2963" s="16"/>
      <c r="U2963" s="16"/>
      <c r="V2963" s="1" t="s">
        <v>3248</v>
      </c>
      <c r="W2963" s="1" t="s">
        <v>2551</v>
      </c>
      <c r="X2963" s="5" t="s">
        <v>3251</v>
      </c>
      <c r="Y2963" s="5" t="s">
        <v>2553</v>
      </c>
      <c r="Z2963" s="5" t="s">
        <v>2998</v>
      </c>
      <c r="AA2963" s="5"/>
    </row>
    <row r="2964" spans="1:27" ht="12" customHeight="1" x14ac:dyDescent="0.15">
      <c r="A2964" s="1" t="s">
        <v>788</v>
      </c>
      <c r="B2964" s="1" t="s">
        <v>27</v>
      </c>
      <c r="C2964" s="1" t="s">
        <v>15</v>
      </c>
      <c r="D2964" s="1" t="s">
        <v>2473</v>
      </c>
      <c r="E2964" s="1" t="s">
        <v>10</v>
      </c>
      <c r="F2964" s="1" t="s">
        <v>791</v>
      </c>
      <c r="G2964" s="1" t="s">
        <v>238</v>
      </c>
      <c r="H2964" s="1" t="s">
        <v>239</v>
      </c>
      <c r="I2964" s="16"/>
      <c r="J2964" s="16"/>
      <c r="K2964" s="16"/>
      <c r="L2964" s="16"/>
      <c r="M2964" s="16"/>
      <c r="N2964" s="16"/>
      <c r="O2964" s="16"/>
      <c r="P2964" s="16"/>
      <c r="Q2964" s="16"/>
      <c r="R2964" s="16"/>
      <c r="S2964" s="16"/>
      <c r="T2964" s="16"/>
      <c r="U2964" s="16"/>
      <c r="V2964" s="1" t="s">
        <v>3248</v>
      </c>
      <c r="W2964" s="1" t="s">
        <v>2551</v>
      </c>
      <c r="X2964" s="5" t="s">
        <v>3251</v>
      </c>
      <c r="Y2964" s="5" t="s">
        <v>2737</v>
      </c>
      <c r="Z2964" s="5" t="s">
        <v>2738</v>
      </c>
      <c r="AA2964" s="5"/>
    </row>
    <row r="2965" spans="1:27" ht="12" customHeight="1" x14ac:dyDescent="0.15">
      <c r="A2965" s="1" t="s">
        <v>788</v>
      </c>
      <c r="B2965" s="1" t="s">
        <v>29</v>
      </c>
      <c r="C2965" s="1" t="s">
        <v>9</v>
      </c>
      <c r="D2965" s="1" t="s">
        <v>2473</v>
      </c>
      <c r="E2965" s="1" t="s">
        <v>10</v>
      </c>
      <c r="F2965" s="1" t="s">
        <v>792</v>
      </c>
      <c r="G2965" s="1" t="s">
        <v>234</v>
      </c>
      <c r="H2965" s="1" t="s">
        <v>530</v>
      </c>
      <c r="I2965" s="16"/>
      <c r="J2965" s="16"/>
      <c r="K2965" s="16"/>
      <c r="L2965" s="16"/>
      <c r="M2965" s="16"/>
      <c r="N2965" s="16"/>
      <c r="O2965" s="16"/>
      <c r="P2965" s="16"/>
      <c r="Q2965" s="16"/>
      <c r="R2965" s="16"/>
      <c r="S2965" s="16"/>
      <c r="T2965" s="16"/>
      <c r="U2965" s="16"/>
      <c r="V2965" s="1" t="s">
        <v>3248</v>
      </c>
      <c r="W2965" s="1" t="s">
        <v>2551</v>
      </c>
      <c r="X2965" s="5" t="s">
        <v>3252</v>
      </c>
      <c r="Y2965" s="5" t="s">
        <v>2553</v>
      </c>
      <c r="Z2965" s="5" t="s">
        <v>2998</v>
      </c>
      <c r="AA2965" s="5"/>
    </row>
    <row r="2966" spans="1:27" ht="12" customHeight="1" x14ac:dyDescent="0.15">
      <c r="A2966" s="1" t="s">
        <v>788</v>
      </c>
      <c r="B2966" s="1" t="s">
        <v>29</v>
      </c>
      <c r="C2966" s="1" t="s">
        <v>15</v>
      </c>
      <c r="D2966" s="1" t="s">
        <v>2473</v>
      </c>
      <c r="E2966" s="1" t="s">
        <v>10</v>
      </c>
      <c r="F2966" s="1" t="s">
        <v>792</v>
      </c>
      <c r="G2966" s="1" t="s">
        <v>238</v>
      </c>
      <c r="H2966" s="1" t="s">
        <v>239</v>
      </c>
      <c r="I2966" s="16"/>
      <c r="J2966" s="16"/>
      <c r="K2966" s="16"/>
      <c r="L2966" s="16"/>
      <c r="M2966" s="16"/>
      <c r="N2966" s="16"/>
      <c r="O2966" s="16"/>
      <c r="P2966" s="16"/>
      <c r="Q2966" s="16"/>
      <c r="R2966" s="16"/>
      <c r="S2966" s="16"/>
      <c r="T2966" s="16"/>
      <c r="U2966" s="16"/>
      <c r="V2966" s="1" t="s">
        <v>3248</v>
      </c>
      <c r="W2966" s="1" t="s">
        <v>2551</v>
      </c>
      <c r="X2966" s="5" t="s">
        <v>3252</v>
      </c>
      <c r="Y2966" s="5" t="s">
        <v>2737</v>
      </c>
      <c r="Z2966" s="5" t="s">
        <v>2738</v>
      </c>
      <c r="AA2966" s="5"/>
    </row>
    <row r="2967" spans="1:27" ht="12" customHeight="1" x14ac:dyDescent="0.15">
      <c r="A2967" s="1" t="s">
        <v>788</v>
      </c>
      <c r="B2967" s="1" t="s">
        <v>31</v>
      </c>
      <c r="C2967" s="1" t="s">
        <v>9</v>
      </c>
      <c r="D2967" s="1" t="s">
        <v>2473</v>
      </c>
      <c r="E2967" s="1" t="s">
        <v>10</v>
      </c>
      <c r="F2967" s="1" t="s">
        <v>793</v>
      </c>
      <c r="G2967" s="1" t="s">
        <v>234</v>
      </c>
      <c r="H2967" s="1" t="s">
        <v>530</v>
      </c>
      <c r="I2967" s="16"/>
      <c r="J2967" s="16"/>
      <c r="K2967" s="16"/>
      <c r="L2967" s="16"/>
      <c r="M2967" s="16"/>
      <c r="N2967" s="16"/>
      <c r="O2967" s="16"/>
      <c r="P2967" s="16"/>
      <c r="Q2967" s="16"/>
      <c r="R2967" s="16"/>
      <c r="S2967" s="16"/>
      <c r="T2967" s="16"/>
      <c r="U2967" s="16"/>
      <c r="V2967" s="1" t="s">
        <v>3248</v>
      </c>
      <c r="W2967" s="1" t="s">
        <v>2551</v>
      </c>
      <c r="X2967" s="5" t="s">
        <v>3253</v>
      </c>
      <c r="Y2967" s="5" t="s">
        <v>2553</v>
      </c>
      <c r="Z2967" s="5" t="s">
        <v>2998</v>
      </c>
      <c r="AA2967" s="5"/>
    </row>
    <row r="2968" spans="1:27" ht="12" customHeight="1" x14ac:dyDescent="0.15">
      <c r="A2968" s="1" t="s">
        <v>788</v>
      </c>
      <c r="B2968" s="1" t="s">
        <v>31</v>
      </c>
      <c r="C2968" s="1" t="s">
        <v>15</v>
      </c>
      <c r="D2968" s="1" t="s">
        <v>2473</v>
      </c>
      <c r="E2968" s="1" t="s">
        <v>10</v>
      </c>
      <c r="F2968" s="1" t="s">
        <v>793</v>
      </c>
      <c r="G2968" s="1" t="s">
        <v>238</v>
      </c>
      <c r="H2968" s="1" t="s">
        <v>239</v>
      </c>
      <c r="I2968" s="16"/>
      <c r="J2968" s="16"/>
      <c r="K2968" s="16"/>
      <c r="L2968" s="16"/>
      <c r="M2968" s="16"/>
      <c r="N2968" s="16"/>
      <c r="O2968" s="16"/>
      <c r="P2968" s="16"/>
      <c r="Q2968" s="16"/>
      <c r="R2968" s="16"/>
      <c r="S2968" s="16"/>
      <c r="T2968" s="16"/>
      <c r="U2968" s="16"/>
      <c r="V2968" s="1" t="s">
        <v>3248</v>
      </c>
      <c r="W2968" s="1" t="s">
        <v>2551</v>
      </c>
      <c r="X2968" s="5" t="s">
        <v>3253</v>
      </c>
      <c r="Y2968" s="5" t="s">
        <v>2737</v>
      </c>
      <c r="Z2968" s="5" t="s">
        <v>2738</v>
      </c>
      <c r="AA2968" s="5"/>
    </row>
    <row r="2969" spans="1:27" ht="12" customHeight="1" x14ac:dyDescent="0.15">
      <c r="A2969" s="1" t="s">
        <v>788</v>
      </c>
      <c r="B2969" s="1" t="s">
        <v>33</v>
      </c>
      <c r="C2969" s="1" t="s">
        <v>9</v>
      </c>
      <c r="D2969" s="1" t="s">
        <v>2473</v>
      </c>
      <c r="E2969" s="1" t="s">
        <v>10</v>
      </c>
      <c r="F2969" s="1" t="s">
        <v>794</v>
      </c>
      <c r="G2969" s="1" t="s">
        <v>234</v>
      </c>
      <c r="H2969" s="1" t="s">
        <v>530</v>
      </c>
      <c r="I2969" s="16"/>
      <c r="J2969" s="16"/>
      <c r="K2969" s="16"/>
      <c r="L2969" s="16"/>
      <c r="M2969" s="16"/>
      <c r="N2969" s="16"/>
      <c r="O2969" s="16"/>
      <c r="P2969" s="16"/>
      <c r="Q2969" s="16"/>
      <c r="R2969" s="16"/>
      <c r="S2969" s="16"/>
      <c r="T2969" s="16"/>
      <c r="U2969" s="16"/>
      <c r="V2969" s="1" t="s">
        <v>3248</v>
      </c>
      <c r="W2969" s="1" t="s">
        <v>2551</v>
      </c>
      <c r="X2969" s="5" t="s">
        <v>3254</v>
      </c>
      <c r="Y2969" s="5" t="s">
        <v>2553</v>
      </c>
      <c r="Z2969" s="5" t="s">
        <v>2998</v>
      </c>
      <c r="AA2969" s="5"/>
    </row>
    <row r="2970" spans="1:27" ht="12" customHeight="1" x14ac:dyDescent="0.15">
      <c r="A2970" s="1" t="s">
        <v>788</v>
      </c>
      <c r="B2970" s="1" t="s">
        <v>33</v>
      </c>
      <c r="C2970" s="1" t="s">
        <v>15</v>
      </c>
      <c r="D2970" s="1" t="s">
        <v>2473</v>
      </c>
      <c r="E2970" s="1" t="s">
        <v>10</v>
      </c>
      <c r="F2970" s="1" t="s">
        <v>794</v>
      </c>
      <c r="G2970" s="1" t="s">
        <v>238</v>
      </c>
      <c r="H2970" s="1" t="s">
        <v>239</v>
      </c>
      <c r="I2970" s="16"/>
      <c r="J2970" s="16"/>
      <c r="K2970" s="16"/>
      <c r="L2970" s="16"/>
      <c r="M2970" s="16"/>
      <c r="N2970" s="16"/>
      <c r="O2970" s="16"/>
      <c r="P2970" s="16"/>
      <c r="Q2970" s="16"/>
      <c r="R2970" s="16"/>
      <c r="S2970" s="16"/>
      <c r="T2970" s="16"/>
      <c r="U2970" s="16"/>
      <c r="V2970" s="1" t="s">
        <v>3248</v>
      </c>
      <c r="W2970" s="1" t="s">
        <v>2551</v>
      </c>
      <c r="X2970" s="5" t="s">
        <v>3254</v>
      </c>
      <c r="Y2970" s="5" t="s">
        <v>2737</v>
      </c>
      <c r="Z2970" s="5" t="s">
        <v>2738</v>
      </c>
      <c r="AA2970" s="5"/>
    </row>
    <row r="2971" spans="1:27" ht="12" customHeight="1" x14ac:dyDescent="0.15">
      <c r="A2971" s="1" t="s">
        <v>788</v>
      </c>
      <c r="B2971" s="1" t="s">
        <v>35</v>
      </c>
      <c r="C2971" s="1" t="s">
        <v>9</v>
      </c>
      <c r="D2971" s="1" t="s">
        <v>2473</v>
      </c>
      <c r="E2971" s="1" t="s">
        <v>10</v>
      </c>
      <c r="F2971" s="1" t="s">
        <v>795</v>
      </c>
      <c r="G2971" s="1" t="s">
        <v>234</v>
      </c>
      <c r="H2971" s="1" t="s">
        <v>530</v>
      </c>
      <c r="I2971" s="16"/>
      <c r="J2971" s="16"/>
      <c r="K2971" s="16"/>
      <c r="L2971" s="16"/>
      <c r="M2971" s="16"/>
      <c r="N2971" s="16"/>
      <c r="O2971" s="16"/>
      <c r="P2971" s="16"/>
      <c r="Q2971" s="16"/>
      <c r="R2971" s="16"/>
      <c r="S2971" s="16"/>
      <c r="T2971" s="16"/>
      <c r="U2971" s="16"/>
      <c r="V2971" s="1" t="s">
        <v>3248</v>
      </c>
      <c r="W2971" s="1" t="s">
        <v>2551</v>
      </c>
      <c r="X2971" s="5" t="s">
        <v>3255</v>
      </c>
      <c r="Y2971" s="5" t="s">
        <v>2553</v>
      </c>
      <c r="Z2971" s="5" t="s">
        <v>2998</v>
      </c>
      <c r="AA2971" s="5"/>
    </row>
    <row r="2972" spans="1:27" ht="12" customHeight="1" x14ac:dyDescent="0.15">
      <c r="A2972" s="1" t="s">
        <v>788</v>
      </c>
      <c r="B2972" s="1" t="s">
        <v>35</v>
      </c>
      <c r="C2972" s="1" t="s">
        <v>15</v>
      </c>
      <c r="D2972" s="1" t="s">
        <v>2473</v>
      </c>
      <c r="E2972" s="1" t="s">
        <v>10</v>
      </c>
      <c r="F2972" s="1" t="s">
        <v>795</v>
      </c>
      <c r="G2972" s="1" t="s">
        <v>238</v>
      </c>
      <c r="H2972" s="1" t="s">
        <v>239</v>
      </c>
      <c r="I2972" s="16"/>
      <c r="J2972" s="16"/>
      <c r="K2972" s="16"/>
      <c r="L2972" s="16"/>
      <c r="M2972" s="16"/>
      <c r="N2972" s="16"/>
      <c r="O2972" s="16"/>
      <c r="P2972" s="16"/>
      <c r="Q2972" s="16"/>
      <c r="R2972" s="16"/>
      <c r="S2972" s="16"/>
      <c r="T2972" s="16"/>
      <c r="U2972" s="16"/>
      <c r="V2972" s="1" t="s">
        <v>3248</v>
      </c>
      <c r="W2972" s="1" t="s">
        <v>2551</v>
      </c>
      <c r="X2972" s="5" t="s">
        <v>3255</v>
      </c>
      <c r="Y2972" s="5" t="s">
        <v>2737</v>
      </c>
      <c r="Z2972" s="5" t="s">
        <v>2738</v>
      </c>
      <c r="AA2972" s="5"/>
    </row>
    <row r="2973" spans="1:27" ht="12" customHeight="1" x14ac:dyDescent="0.15">
      <c r="A2973" s="1" t="s">
        <v>788</v>
      </c>
      <c r="B2973" s="1" t="s">
        <v>37</v>
      </c>
      <c r="C2973" s="1" t="s">
        <v>9</v>
      </c>
      <c r="D2973" s="1" t="s">
        <v>2473</v>
      </c>
      <c r="E2973" s="1" t="s">
        <v>10</v>
      </c>
      <c r="F2973" s="1" t="s">
        <v>796</v>
      </c>
      <c r="G2973" s="1" t="s">
        <v>234</v>
      </c>
      <c r="H2973" s="1" t="s">
        <v>530</v>
      </c>
      <c r="I2973" s="16"/>
      <c r="J2973" s="16"/>
      <c r="K2973" s="16"/>
      <c r="L2973" s="16"/>
      <c r="M2973" s="16"/>
      <c r="N2973" s="16"/>
      <c r="O2973" s="16"/>
      <c r="P2973" s="16"/>
      <c r="Q2973" s="16"/>
      <c r="R2973" s="16"/>
      <c r="S2973" s="16"/>
      <c r="T2973" s="16"/>
      <c r="U2973" s="16"/>
      <c r="V2973" s="1" t="s">
        <v>3248</v>
      </c>
      <c r="W2973" s="1" t="s">
        <v>2551</v>
      </c>
      <c r="X2973" s="5" t="s">
        <v>3256</v>
      </c>
      <c r="Y2973" s="5" t="s">
        <v>2553</v>
      </c>
      <c r="Z2973" s="5" t="s">
        <v>2998</v>
      </c>
      <c r="AA2973" s="5"/>
    </row>
    <row r="2974" spans="1:27" ht="12" customHeight="1" x14ac:dyDescent="0.15">
      <c r="A2974" s="1" t="s">
        <v>788</v>
      </c>
      <c r="B2974" s="1" t="s">
        <v>37</v>
      </c>
      <c r="C2974" s="1" t="s">
        <v>15</v>
      </c>
      <c r="D2974" s="1" t="s">
        <v>2473</v>
      </c>
      <c r="E2974" s="1" t="s">
        <v>10</v>
      </c>
      <c r="F2974" s="1" t="s">
        <v>796</v>
      </c>
      <c r="G2974" s="1" t="s">
        <v>238</v>
      </c>
      <c r="H2974" s="1" t="s">
        <v>239</v>
      </c>
      <c r="I2974" s="16"/>
      <c r="J2974" s="16"/>
      <c r="K2974" s="16"/>
      <c r="L2974" s="16"/>
      <c r="M2974" s="16"/>
      <c r="N2974" s="16"/>
      <c r="O2974" s="16"/>
      <c r="P2974" s="16"/>
      <c r="Q2974" s="16"/>
      <c r="R2974" s="16"/>
      <c r="S2974" s="16"/>
      <c r="T2974" s="16"/>
      <c r="U2974" s="16"/>
      <c r="V2974" s="1" t="s">
        <v>3248</v>
      </c>
      <c r="W2974" s="1" t="s">
        <v>2551</v>
      </c>
      <c r="X2974" s="5" t="s">
        <v>3256</v>
      </c>
      <c r="Y2974" s="5" t="s">
        <v>2737</v>
      </c>
      <c r="Z2974" s="5" t="s">
        <v>2738</v>
      </c>
      <c r="AA2974" s="5"/>
    </row>
    <row r="2975" spans="1:27" ht="12" customHeight="1" x14ac:dyDescent="0.15">
      <c r="A2975" s="1" t="s">
        <v>788</v>
      </c>
      <c r="B2975" s="1" t="s">
        <v>39</v>
      </c>
      <c r="C2975" s="1" t="s">
        <v>9</v>
      </c>
      <c r="D2975" s="1" t="s">
        <v>2473</v>
      </c>
      <c r="E2975" s="1" t="s">
        <v>10</v>
      </c>
      <c r="F2975" s="1" t="s">
        <v>797</v>
      </c>
      <c r="G2975" s="1" t="s">
        <v>234</v>
      </c>
      <c r="H2975" s="1" t="s">
        <v>530</v>
      </c>
      <c r="I2975" s="16"/>
      <c r="J2975" s="16"/>
      <c r="K2975" s="16"/>
      <c r="L2975" s="16"/>
      <c r="M2975" s="16"/>
      <c r="N2975" s="16"/>
      <c r="O2975" s="16"/>
      <c r="P2975" s="16"/>
      <c r="Q2975" s="16"/>
      <c r="R2975" s="16"/>
      <c r="S2975" s="16"/>
      <c r="T2975" s="16"/>
      <c r="U2975" s="16"/>
      <c r="V2975" s="1" t="s">
        <v>3248</v>
      </c>
      <c r="W2975" s="1" t="s">
        <v>2551</v>
      </c>
      <c r="X2975" s="5" t="s">
        <v>3257</v>
      </c>
      <c r="Y2975" s="5" t="s">
        <v>2553</v>
      </c>
      <c r="Z2975" s="5" t="s">
        <v>2998</v>
      </c>
      <c r="AA2975" s="5"/>
    </row>
    <row r="2976" spans="1:27" ht="12" customHeight="1" x14ac:dyDescent="0.15">
      <c r="A2976" s="1" t="s">
        <v>788</v>
      </c>
      <c r="B2976" s="1" t="s">
        <v>39</v>
      </c>
      <c r="C2976" s="1" t="s">
        <v>15</v>
      </c>
      <c r="D2976" s="1" t="s">
        <v>2473</v>
      </c>
      <c r="E2976" s="1" t="s">
        <v>10</v>
      </c>
      <c r="F2976" s="1" t="s">
        <v>797</v>
      </c>
      <c r="G2976" s="1" t="s">
        <v>238</v>
      </c>
      <c r="H2976" s="1" t="s">
        <v>239</v>
      </c>
      <c r="I2976" s="16"/>
      <c r="J2976" s="16"/>
      <c r="K2976" s="16"/>
      <c r="L2976" s="16"/>
      <c r="M2976" s="16"/>
      <c r="N2976" s="16"/>
      <c r="O2976" s="16"/>
      <c r="P2976" s="16"/>
      <c r="Q2976" s="16"/>
      <c r="R2976" s="16"/>
      <c r="S2976" s="16"/>
      <c r="T2976" s="16"/>
      <c r="U2976" s="16"/>
      <c r="V2976" s="1" t="s">
        <v>3248</v>
      </c>
      <c r="W2976" s="1" t="s">
        <v>2551</v>
      </c>
      <c r="X2976" s="5" t="s">
        <v>3257</v>
      </c>
      <c r="Y2976" s="5" t="s">
        <v>2737</v>
      </c>
      <c r="Z2976" s="5" t="s">
        <v>2738</v>
      </c>
      <c r="AA2976" s="5"/>
    </row>
    <row r="2977" spans="1:27" ht="12" customHeight="1" x14ac:dyDescent="0.15">
      <c r="A2977" s="1" t="s">
        <v>788</v>
      </c>
      <c r="B2977" s="1" t="s">
        <v>41</v>
      </c>
      <c r="C2977" s="1" t="s">
        <v>9</v>
      </c>
      <c r="D2977" s="1" t="s">
        <v>2473</v>
      </c>
      <c r="E2977" s="1" t="s">
        <v>10</v>
      </c>
      <c r="F2977" s="1" t="s">
        <v>798</v>
      </c>
      <c r="G2977" s="1" t="s">
        <v>234</v>
      </c>
      <c r="H2977" s="1" t="s">
        <v>530</v>
      </c>
      <c r="I2977" s="16"/>
      <c r="J2977" s="16"/>
      <c r="K2977" s="16"/>
      <c r="L2977" s="16"/>
      <c r="M2977" s="16"/>
      <c r="N2977" s="16"/>
      <c r="O2977" s="16"/>
      <c r="P2977" s="16"/>
      <c r="Q2977" s="16"/>
      <c r="R2977" s="16"/>
      <c r="S2977" s="16"/>
      <c r="T2977" s="16"/>
      <c r="U2977" s="16"/>
      <c r="V2977" s="1" t="s">
        <v>3248</v>
      </c>
      <c r="W2977" s="1" t="s">
        <v>2551</v>
      </c>
      <c r="X2977" s="5" t="s">
        <v>3258</v>
      </c>
      <c r="Y2977" s="5" t="s">
        <v>2553</v>
      </c>
      <c r="Z2977" s="5" t="s">
        <v>2998</v>
      </c>
      <c r="AA2977" s="5"/>
    </row>
    <row r="2978" spans="1:27" ht="12" customHeight="1" x14ac:dyDescent="0.15">
      <c r="A2978" s="1" t="s">
        <v>788</v>
      </c>
      <c r="B2978" s="1" t="s">
        <v>41</v>
      </c>
      <c r="C2978" s="1" t="s">
        <v>15</v>
      </c>
      <c r="D2978" s="1" t="s">
        <v>2473</v>
      </c>
      <c r="E2978" s="1" t="s">
        <v>10</v>
      </c>
      <c r="F2978" s="1" t="s">
        <v>798</v>
      </c>
      <c r="G2978" s="1" t="s">
        <v>238</v>
      </c>
      <c r="H2978" s="1" t="s">
        <v>239</v>
      </c>
      <c r="I2978" s="16"/>
      <c r="J2978" s="16"/>
      <c r="K2978" s="16"/>
      <c r="L2978" s="16"/>
      <c r="M2978" s="16"/>
      <c r="N2978" s="16"/>
      <c r="O2978" s="16"/>
      <c r="P2978" s="16"/>
      <c r="Q2978" s="16"/>
      <c r="R2978" s="16"/>
      <c r="S2978" s="16"/>
      <c r="T2978" s="16"/>
      <c r="U2978" s="16"/>
      <c r="V2978" s="1" t="s">
        <v>3248</v>
      </c>
      <c r="W2978" s="1" t="s">
        <v>2551</v>
      </c>
      <c r="X2978" s="5" t="s">
        <v>3258</v>
      </c>
      <c r="Y2978" s="5" t="s">
        <v>2737</v>
      </c>
      <c r="Z2978" s="5" t="s">
        <v>2738</v>
      </c>
      <c r="AA2978" s="5"/>
    </row>
    <row r="2979" spans="1:27" ht="12" customHeight="1" x14ac:dyDescent="0.15">
      <c r="A2979" s="1" t="s">
        <v>788</v>
      </c>
      <c r="B2979" s="1" t="s">
        <v>43</v>
      </c>
      <c r="C2979" s="1" t="s">
        <v>9</v>
      </c>
      <c r="D2979" s="1" t="s">
        <v>2473</v>
      </c>
      <c r="E2979" s="1" t="s">
        <v>10</v>
      </c>
      <c r="F2979" s="1" t="s">
        <v>799</v>
      </c>
      <c r="G2979" s="1" t="s">
        <v>234</v>
      </c>
      <c r="H2979" s="1" t="s">
        <v>530</v>
      </c>
      <c r="I2979" s="16"/>
      <c r="J2979" s="16"/>
      <c r="K2979" s="16"/>
      <c r="L2979" s="16"/>
      <c r="M2979" s="16"/>
      <c r="N2979" s="16"/>
      <c r="O2979" s="16"/>
      <c r="P2979" s="16"/>
      <c r="Q2979" s="16"/>
      <c r="R2979" s="16"/>
      <c r="S2979" s="16"/>
      <c r="T2979" s="16"/>
      <c r="U2979" s="16"/>
      <c r="V2979" s="1" t="s">
        <v>3248</v>
      </c>
      <c r="W2979" s="1" t="s">
        <v>2551</v>
      </c>
      <c r="X2979" s="5" t="s">
        <v>3259</v>
      </c>
      <c r="Y2979" s="5" t="s">
        <v>2553</v>
      </c>
      <c r="Z2979" s="5" t="s">
        <v>2998</v>
      </c>
      <c r="AA2979" s="5"/>
    </row>
    <row r="2980" spans="1:27" ht="12" customHeight="1" x14ac:dyDescent="0.15">
      <c r="A2980" s="1" t="s">
        <v>788</v>
      </c>
      <c r="B2980" s="1" t="s">
        <v>43</v>
      </c>
      <c r="C2980" s="1" t="s">
        <v>15</v>
      </c>
      <c r="D2980" s="1" t="s">
        <v>2473</v>
      </c>
      <c r="E2980" s="1" t="s">
        <v>10</v>
      </c>
      <c r="F2980" s="1" t="s">
        <v>799</v>
      </c>
      <c r="G2980" s="1" t="s">
        <v>238</v>
      </c>
      <c r="H2980" s="1" t="s">
        <v>239</v>
      </c>
      <c r="I2980" s="16"/>
      <c r="J2980" s="16"/>
      <c r="K2980" s="16"/>
      <c r="L2980" s="16"/>
      <c r="M2980" s="16"/>
      <c r="N2980" s="16"/>
      <c r="O2980" s="16"/>
      <c r="P2980" s="16"/>
      <c r="Q2980" s="16"/>
      <c r="R2980" s="16"/>
      <c r="S2980" s="16"/>
      <c r="T2980" s="16"/>
      <c r="U2980" s="16"/>
      <c r="V2980" s="1" t="s">
        <v>3248</v>
      </c>
      <c r="W2980" s="1" t="s">
        <v>2551</v>
      </c>
      <c r="X2980" s="5" t="s">
        <v>3259</v>
      </c>
      <c r="Y2980" s="5" t="s">
        <v>2737</v>
      </c>
      <c r="Z2980" s="5" t="s">
        <v>2738</v>
      </c>
      <c r="AA2980" s="5"/>
    </row>
    <row r="2981" spans="1:27" ht="12" customHeight="1" x14ac:dyDescent="0.15">
      <c r="A2981" s="1" t="s">
        <v>788</v>
      </c>
      <c r="B2981" s="1" t="s">
        <v>45</v>
      </c>
      <c r="C2981" s="1" t="s">
        <v>9</v>
      </c>
      <c r="D2981" s="1" t="s">
        <v>2473</v>
      </c>
      <c r="E2981" s="1" t="s">
        <v>10</v>
      </c>
      <c r="F2981" s="1" t="s">
        <v>800</v>
      </c>
      <c r="G2981" s="1" t="s">
        <v>234</v>
      </c>
      <c r="H2981" s="1" t="s">
        <v>530</v>
      </c>
      <c r="I2981" s="16"/>
      <c r="J2981" s="16"/>
      <c r="K2981" s="16"/>
      <c r="L2981" s="16"/>
      <c r="M2981" s="16"/>
      <c r="N2981" s="16"/>
      <c r="O2981" s="16"/>
      <c r="P2981" s="16"/>
      <c r="Q2981" s="16"/>
      <c r="R2981" s="16"/>
      <c r="S2981" s="16"/>
      <c r="T2981" s="16"/>
      <c r="U2981" s="16"/>
      <c r="V2981" s="1" t="s">
        <v>3248</v>
      </c>
      <c r="W2981" s="1" t="s">
        <v>2551</v>
      </c>
      <c r="X2981" s="5" t="s">
        <v>3260</v>
      </c>
      <c r="Y2981" s="5" t="s">
        <v>2553</v>
      </c>
      <c r="Z2981" s="5" t="s">
        <v>2998</v>
      </c>
      <c r="AA2981" s="5"/>
    </row>
    <row r="2982" spans="1:27" ht="12" customHeight="1" x14ac:dyDescent="0.15">
      <c r="A2982" s="1" t="s">
        <v>788</v>
      </c>
      <c r="B2982" s="1" t="s">
        <v>45</v>
      </c>
      <c r="C2982" s="1" t="s">
        <v>15</v>
      </c>
      <c r="D2982" s="1" t="s">
        <v>2473</v>
      </c>
      <c r="E2982" s="1" t="s">
        <v>10</v>
      </c>
      <c r="F2982" s="1" t="s">
        <v>800</v>
      </c>
      <c r="G2982" s="1" t="s">
        <v>238</v>
      </c>
      <c r="H2982" s="1" t="s">
        <v>239</v>
      </c>
      <c r="I2982" s="16"/>
      <c r="J2982" s="16"/>
      <c r="K2982" s="16"/>
      <c r="L2982" s="16"/>
      <c r="M2982" s="16"/>
      <c r="N2982" s="16"/>
      <c r="O2982" s="16"/>
      <c r="P2982" s="16"/>
      <c r="Q2982" s="16"/>
      <c r="R2982" s="16"/>
      <c r="S2982" s="16"/>
      <c r="T2982" s="16"/>
      <c r="U2982" s="16"/>
      <c r="V2982" s="1" t="s">
        <v>3248</v>
      </c>
      <c r="W2982" s="1" t="s">
        <v>2551</v>
      </c>
      <c r="X2982" s="5" t="s">
        <v>3260</v>
      </c>
      <c r="Y2982" s="5" t="s">
        <v>2737</v>
      </c>
      <c r="Z2982" s="5" t="s">
        <v>2738</v>
      </c>
      <c r="AA2982" s="5"/>
    </row>
    <row r="2983" spans="1:27" ht="12" customHeight="1" x14ac:dyDescent="0.15">
      <c r="A2983" s="1" t="s">
        <v>788</v>
      </c>
      <c r="B2983" s="1" t="s">
        <v>47</v>
      </c>
      <c r="C2983" s="1" t="s">
        <v>9</v>
      </c>
      <c r="D2983" s="1" t="s">
        <v>2473</v>
      </c>
      <c r="E2983" s="1" t="s">
        <v>10</v>
      </c>
      <c r="F2983" s="1" t="s">
        <v>801</v>
      </c>
      <c r="G2983" s="1" t="s">
        <v>234</v>
      </c>
      <c r="H2983" s="1" t="s">
        <v>530</v>
      </c>
      <c r="I2983" s="16"/>
      <c r="J2983" s="16"/>
      <c r="K2983" s="16"/>
      <c r="L2983" s="16"/>
      <c r="M2983" s="16"/>
      <c r="N2983" s="16"/>
      <c r="O2983" s="16"/>
      <c r="P2983" s="16"/>
      <c r="Q2983" s="16"/>
      <c r="R2983" s="16"/>
      <c r="S2983" s="16"/>
      <c r="T2983" s="16"/>
      <c r="U2983" s="16"/>
      <c r="V2983" s="1" t="s">
        <v>3248</v>
      </c>
      <c r="W2983" s="1" t="s">
        <v>2551</v>
      </c>
      <c r="X2983" s="5" t="s">
        <v>3261</v>
      </c>
      <c r="Y2983" s="5" t="s">
        <v>2553</v>
      </c>
      <c r="Z2983" s="5" t="s">
        <v>2998</v>
      </c>
      <c r="AA2983" s="5"/>
    </row>
    <row r="2984" spans="1:27" ht="12" customHeight="1" x14ac:dyDescent="0.15">
      <c r="A2984" s="1" t="s">
        <v>788</v>
      </c>
      <c r="B2984" s="1" t="s">
        <v>47</v>
      </c>
      <c r="C2984" s="1" t="s">
        <v>15</v>
      </c>
      <c r="D2984" s="1" t="s">
        <v>2473</v>
      </c>
      <c r="E2984" s="1" t="s">
        <v>10</v>
      </c>
      <c r="F2984" s="1" t="s">
        <v>801</v>
      </c>
      <c r="G2984" s="1" t="s">
        <v>238</v>
      </c>
      <c r="H2984" s="1" t="s">
        <v>239</v>
      </c>
      <c r="I2984" s="16"/>
      <c r="J2984" s="16"/>
      <c r="K2984" s="16"/>
      <c r="L2984" s="16"/>
      <c r="M2984" s="16"/>
      <c r="N2984" s="16"/>
      <c r="O2984" s="16"/>
      <c r="P2984" s="16"/>
      <c r="Q2984" s="16"/>
      <c r="R2984" s="16"/>
      <c r="S2984" s="16"/>
      <c r="T2984" s="16"/>
      <c r="U2984" s="16"/>
      <c r="V2984" s="1" t="s">
        <v>3248</v>
      </c>
      <c r="W2984" s="1" t="s">
        <v>2551</v>
      </c>
      <c r="X2984" s="5" t="s">
        <v>3261</v>
      </c>
      <c r="Y2984" s="5" t="s">
        <v>2737</v>
      </c>
      <c r="Z2984" s="5" t="s">
        <v>2738</v>
      </c>
      <c r="AA2984" s="5"/>
    </row>
    <row r="2985" spans="1:27" ht="12" customHeight="1" x14ac:dyDescent="0.15">
      <c r="A2985" s="1" t="s">
        <v>788</v>
      </c>
      <c r="B2985" s="1" t="s">
        <v>49</v>
      </c>
      <c r="C2985" s="1" t="s">
        <v>9</v>
      </c>
      <c r="D2985" s="1" t="s">
        <v>2473</v>
      </c>
      <c r="E2985" s="1" t="s">
        <v>10</v>
      </c>
      <c r="F2985" s="1" t="s">
        <v>802</v>
      </c>
      <c r="G2985" s="1" t="s">
        <v>234</v>
      </c>
      <c r="H2985" s="1" t="s">
        <v>530</v>
      </c>
      <c r="I2985" s="16"/>
      <c r="J2985" s="16"/>
      <c r="K2985" s="16"/>
      <c r="L2985" s="16"/>
      <c r="M2985" s="16"/>
      <c r="N2985" s="16"/>
      <c r="O2985" s="16"/>
      <c r="P2985" s="16"/>
      <c r="Q2985" s="16"/>
      <c r="R2985" s="16"/>
      <c r="S2985" s="16"/>
      <c r="T2985" s="16"/>
      <c r="U2985" s="16"/>
      <c r="V2985" s="1" t="s">
        <v>3248</v>
      </c>
      <c r="W2985" s="1" t="s">
        <v>2551</v>
      </c>
      <c r="X2985" s="5" t="s">
        <v>3262</v>
      </c>
      <c r="Y2985" s="5" t="s">
        <v>2553</v>
      </c>
      <c r="Z2985" s="5" t="s">
        <v>2998</v>
      </c>
      <c r="AA2985" s="5"/>
    </row>
    <row r="2986" spans="1:27" ht="12" customHeight="1" x14ac:dyDescent="0.15">
      <c r="A2986" s="1" t="s">
        <v>788</v>
      </c>
      <c r="B2986" s="1" t="s">
        <v>49</v>
      </c>
      <c r="C2986" s="1" t="s">
        <v>15</v>
      </c>
      <c r="D2986" s="1" t="s">
        <v>2473</v>
      </c>
      <c r="E2986" s="1" t="s">
        <v>10</v>
      </c>
      <c r="F2986" s="1" t="s">
        <v>802</v>
      </c>
      <c r="G2986" s="1" t="s">
        <v>238</v>
      </c>
      <c r="H2986" s="1" t="s">
        <v>239</v>
      </c>
      <c r="I2986" s="16"/>
      <c r="J2986" s="16"/>
      <c r="K2986" s="16"/>
      <c r="L2986" s="16"/>
      <c r="M2986" s="16"/>
      <c r="N2986" s="16"/>
      <c r="O2986" s="16"/>
      <c r="P2986" s="16"/>
      <c r="Q2986" s="16"/>
      <c r="R2986" s="16"/>
      <c r="S2986" s="16"/>
      <c r="T2986" s="16"/>
      <c r="U2986" s="16"/>
      <c r="V2986" s="1" t="s">
        <v>3248</v>
      </c>
      <c r="W2986" s="1" t="s">
        <v>2551</v>
      </c>
      <c r="X2986" s="5" t="s">
        <v>3262</v>
      </c>
      <c r="Y2986" s="5" t="s">
        <v>2737</v>
      </c>
      <c r="Z2986" s="5" t="s">
        <v>2738</v>
      </c>
      <c r="AA2986" s="5"/>
    </row>
    <row r="2987" spans="1:27" ht="12" customHeight="1" x14ac:dyDescent="0.15">
      <c r="A2987" s="1" t="s">
        <v>788</v>
      </c>
      <c r="B2987" s="1" t="s">
        <v>51</v>
      </c>
      <c r="C2987" s="1" t="s">
        <v>9</v>
      </c>
      <c r="D2987" s="1" t="s">
        <v>2473</v>
      </c>
      <c r="E2987" s="1" t="s">
        <v>10</v>
      </c>
      <c r="F2987" s="1" t="s">
        <v>803</v>
      </c>
      <c r="G2987" s="1" t="s">
        <v>234</v>
      </c>
      <c r="H2987" s="1" t="s">
        <v>530</v>
      </c>
      <c r="I2987" s="16"/>
      <c r="J2987" s="16"/>
      <c r="K2987" s="16"/>
      <c r="L2987" s="16"/>
      <c r="M2987" s="16"/>
      <c r="N2987" s="16"/>
      <c r="O2987" s="16"/>
      <c r="P2987" s="16"/>
      <c r="Q2987" s="16"/>
      <c r="R2987" s="16"/>
      <c r="S2987" s="16"/>
      <c r="T2987" s="16"/>
      <c r="U2987" s="16"/>
      <c r="V2987" s="1" t="s">
        <v>3248</v>
      </c>
      <c r="W2987" s="1" t="s">
        <v>2551</v>
      </c>
      <c r="X2987" s="5" t="s">
        <v>3263</v>
      </c>
      <c r="Y2987" s="5" t="s">
        <v>2553</v>
      </c>
      <c r="Z2987" s="5" t="s">
        <v>2998</v>
      </c>
      <c r="AA2987" s="5"/>
    </row>
    <row r="2988" spans="1:27" ht="12" customHeight="1" x14ac:dyDescent="0.15">
      <c r="A2988" s="1" t="s">
        <v>788</v>
      </c>
      <c r="B2988" s="1" t="s">
        <v>51</v>
      </c>
      <c r="C2988" s="1" t="s">
        <v>15</v>
      </c>
      <c r="D2988" s="1" t="s">
        <v>2473</v>
      </c>
      <c r="E2988" s="1" t="s">
        <v>10</v>
      </c>
      <c r="F2988" s="1" t="s">
        <v>803</v>
      </c>
      <c r="G2988" s="1" t="s">
        <v>238</v>
      </c>
      <c r="H2988" s="1" t="s">
        <v>239</v>
      </c>
      <c r="I2988" s="16"/>
      <c r="J2988" s="16"/>
      <c r="K2988" s="16"/>
      <c r="L2988" s="16"/>
      <c r="M2988" s="16"/>
      <c r="N2988" s="16"/>
      <c r="O2988" s="16"/>
      <c r="P2988" s="16"/>
      <c r="Q2988" s="16"/>
      <c r="R2988" s="16"/>
      <c r="S2988" s="16"/>
      <c r="T2988" s="16"/>
      <c r="U2988" s="16"/>
      <c r="V2988" s="1" t="s">
        <v>3248</v>
      </c>
      <c r="W2988" s="1" t="s">
        <v>2551</v>
      </c>
      <c r="X2988" s="5" t="s">
        <v>3263</v>
      </c>
      <c r="Y2988" s="5" t="s">
        <v>2737</v>
      </c>
      <c r="Z2988" s="5" t="s">
        <v>2738</v>
      </c>
      <c r="AA2988" s="5"/>
    </row>
    <row r="2989" spans="1:27" ht="12" customHeight="1" x14ac:dyDescent="0.15">
      <c r="A2989" s="1" t="s">
        <v>788</v>
      </c>
      <c r="B2989" s="1" t="s">
        <v>53</v>
      </c>
      <c r="C2989" s="1" t="s">
        <v>9</v>
      </c>
      <c r="D2989" s="1" t="s">
        <v>2473</v>
      </c>
      <c r="E2989" s="1" t="s">
        <v>10</v>
      </c>
      <c r="F2989" s="1" t="s">
        <v>804</v>
      </c>
      <c r="G2989" s="1" t="s">
        <v>234</v>
      </c>
      <c r="H2989" s="1" t="s">
        <v>530</v>
      </c>
      <c r="I2989" s="16"/>
      <c r="J2989" s="16"/>
      <c r="K2989" s="16"/>
      <c r="L2989" s="16"/>
      <c r="M2989" s="16"/>
      <c r="N2989" s="16"/>
      <c r="O2989" s="16"/>
      <c r="P2989" s="16"/>
      <c r="Q2989" s="16"/>
      <c r="R2989" s="16"/>
      <c r="S2989" s="16"/>
      <c r="T2989" s="16"/>
      <c r="U2989" s="16"/>
      <c r="V2989" s="1" t="s">
        <v>3248</v>
      </c>
      <c r="W2989" s="1" t="s">
        <v>2551</v>
      </c>
      <c r="X2989" s="5" t="s">
        <v>3264</v>
      </c>
      <c r="Y2989" s="5" t="s">
        <v>2553</v>
      </c>
      <c r="Z2989" s="5" t="s">
        <v>2998</v>
      </c>
      <c r="AA2989" s="5"/>
    </row>
    <row r="2990" spans="1:27" ht="12" customHeight="1" x14ac:dyDescent="0.15">
      <c r="A2990" s="1" t="s">
        <v>788</v>
      </c>
      <c r="B2990" s="1" t="s">
        <v>53</v>
      </c>
      <c r="C2990" s="1" t="s">
        <v>15</v>
      </c>
      <c r="D2990" s="1" t="s">
        <v>2473</v>
      </c>
      <c r="E2990" s="1" t="s">
        <v>10</v>
      </c>
      <c r="F2990" s="1" t="s">
        <v>804</v>
      </c>
      <c r="G2990" s="1" t="s">
        <v>238</v>
      </c>
      <c r="H2990" s="1" t="s">
        <v>239</v>
      </c>
      <c r="I2990" s="16"/>
      <c r="J2990" s="16"/>
      <c r="K2990" s="16"/>
      <c r="L2990" s="16"/>
      <c r="M2990" s="16"/>
      <c r="N2990" s="16"/>
      <c r="O2990" s="16"/>
      <c r="P2990" s="16"/>
      <c r="Q2990" s="16"/>
      <c r="R2990" s="16"/>
      <c r="S2990" s="16"/>
      <c r="T2990" s="16"/>
      <c r="U2990" s="16"/>
      <c r="V2990" s="1" t="s">
        <v>3248</v>
      </c>
      <c r="W2990" s="1" t="s">
        <v>2551</v>
      </c>
      <c r="X2990" s="5" t="s">
        <v>3264</v>
      </c>
      <c r="Y2990" s="5" t="s">
        <v>2737</v>
      </c>
      <c r="Z2990" s="5" t="s">
        <v>2738</v>
      </c>
      <c r="AA2990" s="5"/>
    </row>
    <row r="2991" spans="1:27" ht="12" customHeight="1" x14ac:dyDescent="0.15">
      <c r="A2991" s="1" t="s">
        <v>788</v>
      </c>
      <c r="B2991" s="1" t="s">
        <v>55</v>
      </c>
      <c r="C2991" s="1" t="s">
        <v>9</v>
      </c>
      <c r="D2991" s="1" t="s">
        <v>2473</v>
      </c>
      <c r="E2991" s="1" t="s">
        <v>10</v>
      </c>
      <c r="F2991" s="1" t="s">
        <v>805</v>
      </c>
      <c r="G2991" s="1" t="s">
        <v>234</v>
      </c>
      <c r="H2991" s="1" t="s">
        <v>530</v>
      </c>
      <c r="I2991" s="16"/>
      <c r="J2991" s="16"/>
      <c r="K2991" s="16"/>
      <c r="L2991" s="16"/>
      <c r="M2991" s="16"/>
      <c r="N2991" s="16"/>
      <c r="O2991" s="16"/>
      <c r="P2991" s="16"/>
      <c r="Q2991" s="16"/>
      <c r="R2991" s="16"/>
      <c r="S2991" s="16"/>
      <c r="T2991" s="16"/>
      <c r="U2991" s="16"/>
      <c r="V2991" s="1" t="s">
        <v>3248</v>
      </c>
      <c r="W2991" s="1" t="s">
        <v>2551</v>
      </c>
      <c r="X2991" s="5" t="s">
        <v>3265</v>
      </c>
      <c r="Y2991" s="5" t="s">
        <v>2553</v>
      </c>
      <c r="Z2991" s="5" t="s">
        <v>2998</v>
      </c>
      <c r="AA2991" s="5"/>
    </row>
    <row r="2992" spans="1:27" ht="12" customHeight="1" x14ac:dyDescent="0.15">
      <c r="A2992" s="1" t="s">
        <v>788</v>
      </c>
      <c r="B2992" s="1" t="s">
        <v>55</v>
      </c>
      <c r="C2992" s="1" t="s">
        <v>15</v>
      </c>
      <c r="D2992" s="1" t="s">
        <v>2473</v>
      </c>
      <c r="E2992" s="1" t="s">
        <v>10</v>
      </c>
      <c r="F2992" s="1" t="s">
        <v>805</v>
      </c>
      <c r="G2992" s="1" t="s">
        <v>238</v>
      </c>
      <c r="H2992" s="1" t="s">
        <v>239</v>
      </c>
      <c r="I2992" s="16"/>
      <c r="J2992" s="16"/>
      <c r="K2992" s="16"/>
      <c r="L2992" s="16"/>
      <c r="M2992" s="16"/>
      <c r="N2992" s="16"/>
      <c r="O2992" s="16"/>
      <c r="P2992" s="16"/>
      <c r="Q2992" s="16"/>
      <c r="R2992" s="16"/>
      <c r="S2992" s="16"/>
      <c r="T2992" s="16"/>
      <c r="U2992" s="16"/>
      <c r="V2992" s="1" t="s">
        <v>3248</v>
      </c>
      <c r="W2992" s="1" t="s">
        <v>2551</v>
      </c>
      <c r="X2992" s="5" t="s">
        <v>3265</v>
      </c>
      <c r="Y2992" s="5" t="s">
        <v>2737</v>
      </c>
      <c r="Z2992" s="5" t="s">
        <v>2738</v>
      </c>
      <c r="AA2992" s="5"/>
    </row>
    <row r="2993" spans="1:27" ht="12" customHeight="1" x14ac:dyDescent="0.15">
      <c r="A2993" s="1" t="s">
        <v>788</v>
      </c>
      <c r="B2993" s="1" t="s">
        <v>110</v>
      </c>
      <c r="C2993" s="1" t="s">
        <v>9</v>
      </c>
      <c r="D2993" s="1" t="s">
        <v>2473</v>
      </c>
      <c r="E2993" s="1" t="s">
        <v>10</v>
      </c>
      <c r="F2993" s="1" t="s">
        <v>806</v>
      </c>
      <c r="G2993" s="1" t="s">
        <v>234</v>
      </c>
      <c r="H2993" s="1" t="s">
        <v>530</v>
      </c>
      <c r="I2993" s="16"/>
      <c r="J2993" s="16"/>
      <c r="K2993" s="16"/>
      <c r="L2993" s="16"/>
      <c r="M2993" s="16"/>
      <c r="N2993" s="16"/>
      <c r="O2993" s="16"/>
      <c r="P2993" s="16"/>
      <c r="Q2993" s="16"/>
      <c r="R2993" s="16"/>
      <c r="S2993" s="16"/>
      <c r="T2993" s="16"/>
      <c r="U2993" s="16"/>
      <c r="V2993" s="1" t="s">
        <v>3248</v>
      </c>
      <c r="W2993" s="1" t="s">
        <v>2551</v>
      </c>
      <c r="X2993" s="5" t="s">
        <v>3266</v>
      </c>
      <c r="Y2993" s="5" t="s">
        <v>2553</v>
      </c>
      <c r="Z2993" s="5" t="s">
        <v>2998</v>
      </c>
      <c r="AA2993" s="5"/>
    </row>
    <row r="2994" spans="1:27" ht="12" customHeight="1" x14ac:dyDescent="0.15">
      <c r="A2994" s="1" t="s">
        <v>788</v>
      </c>
      <c r="B2994" s="1" t="s">
        <v>110</v>
      </c>
      <c r="C2994" s="1" t="s">
        <v>15</v>
      </c>
      <c r="D2994" s="1" t="s">
        <v>2473</v>
      </c>
      <c r="E2994" s="1" t="s">
        <v>10</v>
      </c>
      <c r="F2994" s="1" t="s">
        <v>806</v>
      </c>
      <c r="G2994" s="1" t="s">
        <v>238</v>
      </c>
      <c r="H2994" s="1" t="s">
        <v>239</v>
      </c>
      <c r="I2994" s="16"/>
      <c r="J2994" s="16"/>
      <c r="K2994" s="16"/>
      <c r="L2994" s="16"/>
      <c r="M2994" s="16"/>
      <c r="N2994" s="16"/>
      <c r="O2994" s="16"/>
      <c r="P2994" s="16"/>
      <c r="Q2994" s="16"/>
      <c r="R2994" s="16"/>
      <c r="S2994" s="16"/>
      <c r="T2994" s="16"/>
      <c r="U2994" s="16"/>
      <c r="V2994" s="1" t="s">
        <v>3248</v>
      </c>
      <c r="W2994" s="1" t="s">
        <v>2551</v>
      </c>
      <c r="X2994" s="5" t="s">
        <v>3266</v>
      </c>
      <c r="Y2994" s="5" t="s">
        <v>2737</v>
      </c>
      <c r="Z2994" s="5" t="s">
        <v>2738</v>
      </c>
      <c r="AA2994" s="5"/>
    </row>
    <row r="2995" spans="1:27" ht="12" customHeight="1" x14ac:dyDescent="0.15">
      <c r="A2995" s="1" t="s">
        <v>788</v>
      </c>
      <c r="B2995" s="1" t="s">
        <v>112</v>
      </c>
      <c r="C2995" s="1" t="s">
        <v>9</v>
      </c>
      <c r="D2995" s="1" t="s">
        <v>2473</v>
      </c>
      <c r="E2995" s="1" t="s">
        <v>10</v>
      </c>
      <c r="F2995" s="1" t="s">
        <v>807</v>
      </c>
      <c r="G2995" s="1" t="s">
        <v>234</v>
      </c>
      <c r="H2995" s="1" t="s">
        <v>530</v>
      </c>
      <c r="I2995" s="16"/>
      <c r="J2995" s="16"/>
      <c r="K2995" s="16"/>
      <c r="L2995" s="16"/>
      <c r="M2995" s="16"/>
      <c r="N2995" s="16"/>
      <c r="O2995" s="16"/>
      <c r="P2995" s="16"/>
      <c r="Q2995" s="16"/>
      <c r="R2995" s="16"/>
      <c r="S2995" s="16"/>
      <c r="T2995" s="16"/>
      <c r="U2995" s="16"/>
      <c r="V2995" s="1" t="s">
        <v>3248</v>
      </c>
      <c r="W2995" s="1" t="s">
        <v>2551</v>
      </c>
      <c r="X2995" s="5" t="s">
        <v>3267</v>
      </c>
      <c r="Y2995" s="5" t="s">
        <v>2553</v>
      </c>
      <c r="Z2995" s="5" t="s">
        <v>2998</v>
      </c>
      <c r="AA2995" s="5"/>
    </row>
    <row r="2996" spans="1:27" ht="12" customHeight="1" x14ac:dyDescent="0.15">
      <c r="A2996" s="1" t="s">
        <v>788</v>
      </c>
      <c r="B2996" s="1" t="s">
        <v>112</v>
      </c>
      <c r="C2996" s="1" t="s">
        <v>15</v>
      </c>
      <c r="D2996" s="1" t="s">
        <v>2473</v>
      </c>
      <c r="E2996" s="1" t="s">
        <v>10</v>
      </c>
      <c r="F2996" s="1" t="s">
        <v>807</v>
      </c>
      <c r="G2996" s="1" t="s">
        <v>238</v>
      </c>
      <c r="H2996" s="1" t="s">
        <v>239</v>
      </c>
      <c r="I2996" s="16"/>
      <c r="J2996" s="16"/>
      <c r="K2996" s="16"/>
      <c r="L2996" s="16"/>
      <c r="M2996" s="16"/>
      <c r="N2996" s="16"/>
      <c r="O2996" s="16"/>
      <c r="P2996" s="16"/>
      <c r="Q2996" s="16"/>
      <c r="R2996" s="16"/>
      <c r="S2996" s="16"/>
      <c r="T2996" s="16"/>
      <c r="U2996" s="16"/>
      <c r="V2996" s="1" t="s">
        <v>3248</v>
      </c>
      <c r="W2996" s="1" t="s">
        <v>2551</v>
      </c>
      <c r="X2996" s="5" t="s">
        <v>3267</v>
      </c>
      <c r="Y2996" s="5" t="s">
        <v>2737</v>
      </c>
      <c r="Z2996" s="5" t="s">
        <v>2738</v>
      </c>
      <c r="AA2996" s="5"/>
    </row>
    <row r="2997" spans="1:27" ht="12" customHeight="1" x14ac:dyDescent="0.15">
      <c r="A2997" s="1" t="s">
        <v>788</v>
      </c>
      <c r="B2997" s="1" t="s">
        <v>114</v>
      </c>
      <c r="C2997" s="1" t="s">
        <v>9</v>
      </c>
      <c r="D2997" s="1" t="s">
        <v>2473</v>
      </c>
      <c r="E2997" s="1" t="s">
        <v>10</v>
      </c>
      <c r="F2997" s="1" t="s">
        <v>808</v>
      </c>
      <c r="G2997" s="1" t="s">
        <v>234</v>
      </c>
      <c r="H2997" s="1" t="s">
        <v>530</v>
      </c>
      <c r="I2997" s="16"/>
      <c r="J2997" s="16"/>
      <c r="K2997" s="16"/>
      <c r="L2997" s="16"/>
      <c r="M2997" s="16"/>
      <c r="N2997" s="16"/>
      <c r="O2997" s="16"/>
      <c r="P2997" s="16"/>
      <c r="Q2997" s="16"/>
      <c r="R2997" s="16"/>
      <c r="S2997" s="16"/>
      <c r="T2997" s="16"/>
      <c r="U2997" s="16"/>
      <c r="V2997" s="1" t="s">
        <v>3248</v>
      </c>
      <c r="W2997" s="1" t="s">
        <v>2551</v>
      </c>
      <c r="X2997" s="5" t="s">
        <v>3268</v>
      </c>
      <c r="Y2997" s="5" t="s">
        <v>2553</v>
      </c>
      <c r="Z2997" s="5" t="s">
        <v>2998</v>
      </c>
      <c r="AA2997" s="5"/>
    </row>
    <row r="2998" spans="1:27" ht="12" customHeight="1" x14ac:dyDescent="0.15">
      <c r="A2998" s="1" t="s">
        <v>788</v>
      </c>
      <c r="B2998" s="1" t="s">
        <v>114</v>
      </c>
      <c r="C2998" s="1" t="s">
        <v>15</v>
      </c>
      <c r="D2998" s="1" t="s">
        <v>2473</v>
      </c>
      <c r="E2998" s="1" t="s">
        <v>10</v>
      </c>
      <c r="F2998" s="1" t="s">
        <v>808</v>
      </c>
      <c r="G2998" s="1" t="s">
        <v>238</v>
      </c>
      <c r="H2998" s="1" t="s">
        <v>239</v>
      </c>
      <c r="I2998" s="16"/>
      <c r="J2998" s="16"/>
      <c r="K2998" s="16"/>
      <c r="L2998" s="16"/>
      <c r="M2998" s="16"/>
      <c r="N2998" s="16"/>
      <c r="O2998" s="16"/>
      <c r="P2998" s="16"/>
      <c r="Q2998" s="16"/>
      <c r="R2998" s="16"/>
      <c r="S2998" s="16"/>
      <c r="T2998" s="16"/>
      <c r="U2998" s="16"/>
      <c r="V2998" s="1" t="s">
        <v>3248</v>
      </c>
      <c r="W2998" s="1" t="s">
        <v>2551</v>
      </c>
      <c r="X2998" s="5" t="s">
        <v>3268</v>
      </c>
      <c r="Y2998" s="5" t="s">
        <v>2737</v>
      </c>
      <c r="Z2998" s="5" t="s">
        <v>2738</v>
      </c>
      <c r="AA2998" s="5"/>
    </row>
    <row r="2999" spans="1:27" ht="12" customHeight="1" x14ac:dyDescent="0.15">
      <c r="A2999" s="1" t="s">
        <v>788</v>
      </c>
      <c r="B2999" s="1" t="s">
        <v>57</v>
      </c>
      <c r="C2999" s="1" t="s">
        <v>9</v>
      </c>
      <c r="D2999" s="1" t="s">
        <v>2473</v>
      </c>
      <c r="E2999" s="1" t="s">
        <v>10</v>
      </c>
      <c r="F2999" s="1" t="s">
        <v>809</v>
      </c>
      <c r="G2999" s="1" t="s">
        <v>234</v>
      </c>
      <c r="H2999" s="1" t="s">
        <v>530</v>
      </c>
      <c r="I2999" s="16"/>
      <c r="J2999" s="16"/>
      <c r="K2999" s="16"/>
      <c r="L2999" s="16"/>
      <c r="M2999" s="16"/>
      <c r="N2999" s="16"/>
      <c r="O2999" s="16"/>
      <c r="P2999" s="16"/>
      <c r="Q2999" s="16"/>
      <c r="R2999" s="16"/>
      <c r="S2999" s="16"/>
      <c r="T2999" s="16"/>
      <c r="U2999" s="16"/>
      <c r="V2999" s="1" t="s">
        <v>3248</v>
      </c>
      <c r="W2999" s="1" t="s">
        <v>2551</v>
      </c>
      <c r="X2999" s="5" t="s">
        <v>3269</v>
      </c>
      <c r="Y2999" s="5" t="s">
        <v>2553</v>
      </c>
      <c r="Z2999" s="5" t="s">
        <v>2998</v>
      </c>
      <c r="AA2999" s="5"/>
    </row>
    <row r="3000" spans="1:27" ht="12" customHeight="1" x14ac:dyDescent="0.15">
      <c r="A3000" s="1" t="s">
        <v>788</v>
      </c>
      <c r="B3000" s="1" t="s">
        <v>57</v>
      </c>
      <c r="C3000" s="1" t="s">
        <v>15</v>
      </c>
      <c r="D3000" s="1" t="s">
        <v>2473</v>
      </c>
      <c r="E3000" s="1" t="s">
        <v>10</v>
      </c>
      <c r="F3000" s="1" t="s">
        <v>809</v>
      </c>
      <c r="G3000" s="1" t="s">
        <v>238</v>
      </c>
      <c r="H3000" s="1" t="s">
        <v>239</v>
      </c>
      <c r="I3000" s="16"/>
      <c r="J3000" s="16"/>
      <c r="K3000" s="16"/>
      <c r="L3000" s="16"/>
      <c r="M3000" s="16"/>
      <c r="N3000" s="16"/>
      <c r="O3000" s="16"/>
      <c r="P3000" s="16"/>
      <c r="Q3000" s="16"/>
      <c r="R3000" s="16"/>
      <c r="S3000" s="16"/>
      <c r="T3000" s="16"/>
      <c r="U3000" s="16"/>
      <c r="V3000" s="1" t="s">
        <v>3248</v>
      </c>
      <c r="W3000" s="1" t="s">
        <v>2551</v>
      </c>
      <c r="X3000" s="5" t="s">
        <v>3269</v>
      </c>
      <c r="Y3000" s="5" t="s">
        <v>2737</v>
      </c>
      <c r="Z3000" s="5" t="s">
        <v>2738</v>
      </c>
      <c r="AA3000" s="5"/>
    </row>
    <row r="3001" spans="1:27" ht="12" customHeight="1" x14ac:dyDescent="0.15">
      <c r="A3001" s="1" t="s">
        <v>788</v>
      </c>
      <c r="B3001" s="1" t="s">
        <v>61</v>
      </c>
      <c r="C3001" s="1" t="s">
        <v>9</v>
      </c>
      <c r="D3001" s="1" t="s">
        <v>2473</v>
      </c>
      <c r="E3001" s="1" t="s">
        <v>10</v>
      </c>
      <c r="F3001" s="1" t="s">
        <v>810</v>
      </c>
      <c r="G3001" s="1" t="s">
        <v>234</v>
      </c>
      <c r="H3001" s="1" t="s">
        <v>530</v>
      </c>
      <c r="I3001" s="16"/>
      <c r="J3001" s="16"/>
      <c r="K3001" s="16"/>
      <c r="L3001" s="16"/>
      <c r="M3001" s="16"/>
      <c r="N3001" s="16"/>
      <c r="O3001" s="16"/>
      <c r="P3001" s="16"/>
      <c r="Q3001" s="16"/>
      <c r="R3001" s="16"/>
      <c r="S3001" s="16"/>
      <c r="T3001" s="16"/>
      <c r="U3001" s="16"/>
      <c r="V3001" s="1" t="s">
        <v>3248</v>
      </c>
      <c r="W3001" s="1" t="s">
        <v>2551</v>
      </c>
      <c r="X3001" s="5" t="s">
        <v>3270</v>
      </c>
      <c r="Y3001" s="5" t="s">
        <v>2553</v>
      </c>
      <c r="Z3001" s="5" t="s">
        <v>2998</v>
      </c>
      <c r="AA3001" s="5"/>
    </row>
    <row r="3002" spans="1:27" ht="12" customHeight="1" x14ac:dyDescent="0.15">
      <c r="A3002" s="1" t="s">
        <v>788</v>
      </c>
      <c r="B3002" s="1" t="s">
        <v>61</v>
      </c>
      <c r="C3002" s="1" t="s">
        <v>15</v>
      </c>
      <c r="D3002" s="1" t="s">
        <v>2473</v>
      </c>
      <c r="E3002" s="1" t="s">
        <v>10</v>
      </c>
      <c r="F3002" s="1" t="s">
        <v>810</v>
      </c>
      <c r="G3002" s="1" t="s">
        <v>238</v>
      </c>
      <c r="H3002" s="1" t="s">
        <v>239</v>
      </c>
      <c r="I3002" s="16"/>
      <c r="J3002" s="16"/>
      <c r="K3002" s="16"/>
      <c r="L3002" s="16"/>
      <c r="M3002" s="16"/>
      <c r="N3002" s="16"/>
      <c r="O3002" s="16"/>
      <c r="P3002" s="16"/>
      <c r="Q3002" s="16"/>
      <c r="R3002" s="16"/>
      <c r="S3002" s="16"/>
      <c r="T3002" s="16"/>
      <c r="U3002" s="16"/>
      <c r="V3002" s="1" t="s">
        <v>3248</v>
      </c>
      <c r="W3002" s="1" t="s">
        <v>2551</v>
      </c>
      <c r="X3002" s="5" t="s">
        <v>3270</v>
      </c>
      <c r="Y3002" s="5" t="s">
        <v>2737</v>
      </c>
      <c r="Z3002" s="5" t="s">
        <v>2738</v>
      </c>
      <c r="AA3002" s="5"/>
    </row>
    <row r="3003" spans="1:27" ht="12" customHeight="1" x14ac:dyDescent="0.15">
      <c r="A3003" s="1" t="s">
        <v>788</v>
      </c>
      <c r="B3003" s="1" t="s">
        <v>154</v>
      </c>
      <c r="C3003" s="1" t="s">
        <v>9</v>
      </c>
      <c r="D3003" s="1" t="s">
        <v>2473</v>
      </c>
      <c r="E3003" s="1" t="s">
        <v>10</v>
      </c>
      <c r="F3003" s="1" t="s">
        <v>811</v>
      </c>
      <c r="G3003" s="1" t="s">
        <v>234</v>
      </c>
      <c r="H3003" s="1" t="s">
        <v>812</v>
      </c>
      <c r="I3003" s="16"/>
      <c r="J3003" s="16"/>
      <c r="K3003" s="16"/>
      <c r="L3003" s="16"/>
      <c r="M3003" s="16"/>
      <c r="N3003" s="16"/>
      <c r="O3003" s="16"/>
      <c r="P3003" s="16"/>
      <c r="Q3003" s="16"/>
      <c r="R3003" s="16"/>
      <c r="S3003" s="16"/>
      <c r="T3003" s="16"/>
      <c r="U3003" s="16"/>
      <c r="V3003" s="1" t="s">
        <v>3248</v>
      </c>
      <c r="W3003" s="1" t="s">
        <v>2551</v>
      </c>
      <c r="X3003" s="5" t="s">
        <v>3271</v>
      </c>
      <c r="Y3003" s="5" t="s">
        <v>2553</v>
      </c>
      <c r="Z3003" s="5" t="s">
        <v>812</v>
      </c>
      <c r="AA3003" s="5"/>
    </row>
    <row r="3004" spans="1:27" ht="12" customHeight="1" x14ac:dyDescent="0.15">
      <c r="A3004" s="1" t="s">
        <v>788</v>
      </c>
      <c r="B3004" s="1" t="s">
        <v>154</v>
      </c>
      <c r="C3004" s="1" t="s">
        <v>15</v>
      </c>
      <c r="D3004" s="1" t="s">
        <v>2473</v>
      </c>
      <c r="E3004" s="1" t="s">
        <v>10</v>
      </c>
      <c r="F3004" s="1" t="s">
        <v>811</v>
      </c>
      <c r="G3004" s="1" t="s">
        <v>238</v>
      </c>
      <c r="H3004" s="1" t="s">
        <v>239</v>
      </c>
      <c r="I3004" s="16"/>
      <c r="J3004" s="16"/>
      <c r="K3004" s="16"/>
      <c r="L3004" s="16"/>
      <c r="M3004" s="16"/>
      <c r="N3004" s="16"/>
      <c r="O3004" s="16"/>
      <c r="P3004" s="16"/>
      <c r="Q3004" s="16"/>
      <c r="R3004" s="16"/>
      <c r="S3004" s="16"/>
      <c r="T3004" s="16"/>
      <c r="U3004" s="16"/>
      <c r="V3004" s="1" t="s">
        <v>3248</v>
      </c>
      <c r="W3004" s="1" t="s">
        <v>2551</v>
      </c>
      <c r="X3004" s="5" t="s">
        <v>3271</v>
      </c>
      <c r="Y3004" s="5" t="s">
        <v>2737</v>
      </c>
      <c r="Z3004" s="5" t="s">
        <v>2738</v>
      </c>
      <c r="AA3004" s="5"/>
    </row>
    <row r="3005" spans="1:27" ht="12" customHeight="1" x14ac:dyDescent="0.15">
      <c r="A3005" s="1" t="s">
        <v>788</v>
      </c>
      <c r="B3005" s="1" t="s">
        <v>156</v>
      </c>
      <c r="C3005" s="1" t="s">
        <v>9</v>
      </c>
      <c r="D3005" s="1" t="s">
        <v>2473</v>
      </c>
      <c r="E3005" s="1" t="s">
        <v>10</v>
      </c>
      <c r="F3005" s="1" t="s">
        <v>813</v>
      </c>
      <c r="G3005" s="1" t="s">
        <v>234</v>
      </c>
      <c r="H3005" s="1" t="s">
        <v>812</v>
      </c>
      <c r="I3005" s="16"/>
      <c r="J3005" s="16"/>
      <c r="K3005" s="16"/>
      <c r="L3005" s="16"/>
      <c r="M3005" s="16"/>
      <c r="N3005" s="16"/>
      <c r="O3005" s="16"/>
      <c r="P3005" s="16"/>
      <c r="Q3005" s="16"/>
      <c r="R3005" s="16"/>
      <c r="S3005" s="16"/>
      <c r="T3005" s="16"/>
      <c r="U3005" s="16"/>
      <c r="V3005" s="1" t="s">
        <v>3248</v>
      </c>
      <c r="W3005" s="1" t="s">
        <v>2551</v>
      </c>
      <c r="X3005" s="5" t="s">
        <v>3272</v>
      </c>
      <c r="Y3005" s="5" t="s">
        <v>2553</v>
      </c>
      <c r="Z3005" s="5" t="s">
        <v>812</v>
      </c>
      <c r="AA3005" s="5"/>
    </row>
    <row r="3006" spans="1:27" ht="12" customHeight="1" x14ac:dyDescent="0.15">
      <c r="A3006" s="1" t="s">
        <v>788</v>
      </c>
      <c r="B3006" s="1" t="s">
        <v>156</v>
      </c>
      <c r="C3006" s="1" t="s">
        <v>15</v>
      </c>
      <c r="D3006" s="1" t="s">
        <v>2473</v>
      </c>
      <c r="E3006" s="1" t="s">
        <v>10</v>
      </c>
      <c r="F3006" s="1" t="s">
        <v>813</v>
      </c>
      <c r="G3006" s="1" t="s">
        <v>238</v>
      </c>
      <c r="H3006" s="1" t="s">
        <v>239</v>
      </c>
      <c r="I3006" s="16"/>
      <c r="J3006" s="16"/>
      <c r="K3006" s="16"/>
      <c r="L3006" s="16"/>
      <c r="M3006" s="16"/>
      <c r="N3006" s="16"/>
      <c r="O3006" s="16"/>
      <c r="P3006" s="16"/>
      <c r="Q3006" s="16"/>
      <c r="R3006" s="16"/>
      <c r="S3006" s="16"/>
      <c r="T3006" s="16"/>
      <c r="U3006" s="16"/>
      <c r="V3006" s="1" t="s">
        <v>3248</v>
      </c>
      <c r="W3006" s="1" t="s">
        <v>2551</v>
      </c>
      <c r="X3006" s="5" t="s">
        <v>3272</v>
      </c>
      <c r="Y3006" s="5" t="s">
        <v>2737</v>
      </c>
      <c r="Z3006" s="5" t="s">
        <v>2738</v>
      </c>
      <c r="AA3006" s="5"/>
    </row>
    <row r="3007" spans="1:27" ht="12" customHeight="1" x14ac:dyDescent="0.15">
      <c r="A3007" s="1" t="s">
        <v>788</v>
      </c>
      <c r="B3007" s="1" t="s">
        <v>198</v>
      </c>
      <c r="C3007" s="1" t="s">
        <v>9</v>
      </c>
      <c r="D3007" s="1" t="s">
        <v>2473</v>
      </c>
      <c r="E3007" s="1" t="s">
        <v>10</v>
      </c>
      <c r="F3007" s="1" t="s">
        <v>814</v>
      </c>
      <c r="G3007" s="1" t="s">
        <v>234</v>
      </c>
      <c r="H3007" s="1" t="s">
        <v>812</v>
      </c>
      <c r="I3007" s="16"/>
      <c r="J3007" s="16"/>
      <c r="K3007" s="16"/>
      <c r="L3007" s="16"/>
      <c r="M3007" s="16"/>
      <c r="N3007" s="16"/>
      <c r="O3007" s="16"/>
      <c r="P3007" s="16"/>
      <c r="Q3007" s="16"/>
      <c r="R3007" s="16"/>
      <c r="S3007" s="16"/>
      <c r="T3007" s="16"/>
      <c r="U3007" s="16"/>
      <c r="V3007" s="1" t="s">
        <v>3248</v>
      </c>
      <c r="W3007" s="1" t="s">
        <v>2551</v>
      </c>
      <c r="X3007" s="5" t="s">
        <v>3273</v>
      </c>
      <c r="Y3007" s="5" t="s">
        <v>2553</v>
      </c>
      <c r="Z3007" s="5" t="s">
        <v>812</v>
      </c>
      <c r="AA3007" s="5"/>
    </row>
    <row r="3008" spans="1:27" ht="12" customHeight="1" x14ac:dyDescent="0.15">
      <c r="A3008" s="1" t="s">
        <v>788</v>
      </c>
      <c r="B3008" s="1" t="s">
        <v>198</v>
      </c>
      <c r="C3008" s="1" t="s">
        <v>15</v>
      </c>
      <c r="D3008" s="1" t="s">
        <v>2473</v>
      </c>
      <c r="E3008" s="1" t="s">
        <v>10</v>
      </c>
      <c r="F3008" s="1" t="s">
        <v>814</v>
      </c>
      <c r="G3008" s="1" t="s">
        <v>238</v>
      </c>
      <c r="H3008" s="1" t="s">
        <v>239</v>
      </c>
      <c r="I3008" s="16"/>
      <c r="J3008" s="16"/>
      <c r="K3008" s="16"/>
      <c r="L3008" s="16"/>
      <c r="M3008" s="16"/>
      <c r="N3008" s="16"/>
      <c r="O3008" s="16"/>
      <c r="P3008" s="16"/>
      <c r="Q3008" s="16"/>
      <c r="R3008" s="16"/>
      <c r="S3008" s="16"/>
      <c r="T3008" s="16"/>
      <c r="U3008" s="16"/>
      <c r="V3008" s="1" t="s">
        <v>3248</v>
      </c>
      <c r="W3008" s="1" t="s">
        <v>2551</v>
      </c>
      <c r="X3008" s="5" t="s">
        <v>3273</v>
      </c>
      <c r="Y3008" s="5" t="s">
        <v>2737</v>
      </c>
      <c r="Z3008" s="5" t="s">
        <v>2738</v>
      </c>
      <c r="AA3008" s="5"/>
    </row>
    <row r="3009" spans="1:27" ht="12" customHeight="1" x14ac:dyDescent="0.15">
      <c r="A3009" s="1" t="s">
        <v>788</v>
      </c>
      <c r="B3009" s="1" t="s">
        <v>200</v>
      </c>
      <c r="C3009" s="1" t="s">
        <v>9</v>
      </c>
      <c r="D3009" s="1" t="s">
        <v>2473</v>
      </c>
      <c r="E3009" s="1" t="s">
        <v>10</v>
      </c>
      <c r="F3009" s="1" t="s">
        <v>815</v>
      </c>
      <c r="G3009" s="1" t="s">
        <v>234</v>
      </c>
      <c r="H3009" s="1" t="s">
        <v>812</v>
      </c>
      <c r="I3009" s="16"/>
      <c r="J3009" s="16"/>
      <c r="K3009" s="16"/>
      <c r="L3009" s="16"/>
      <c r="M3009" s="16"/>
      <c r="N3009" s="16"/>
      <c r="O3009" s="16"/>
      <c r="P3009" s="16"/>
      <c r="Q3009" s="16"/>
      <c r="R3009" s="16"/>
      <c r="S3009" s="16"/>
      <c r="T3009" s="16"/>
      <c r="U3009" s="16"/>
      <c r="V3009" s="1" t="s">
        <v>3248</v>
      </c>
      <c r="W3009" s="1" t="s">
        <v>2551</v>
      </c>
      <c r="X3009" s="5" t="s">
        <v>3274</v>
      </c>
      <c r="Y3009" s="5" t="s">
        <v>2553</v>
      </c>
      <c r="Z3009" s="5" t="s">
        <v>812</v>
      </c>
      <c r="AA3009" s="5"/>
    </row>
    <row r="3010" spans="1:27" ht="12" customHeight="1" x14ac:dyDescent="0.15">
      <c r="A3010" s="1" t="s">
        <v>788</v>
      </c>
      <c r="B3010" s="1" t="s">
        <v>200</v>
      </c>
      <c r="C3010" s="1" t="s">
        <v>15</v>
      </c>
      <c r="D3010" s="1" t="s">
        <v>2473</v>
      </c>
      <c r="E3010" s="1" t="s">
        <v>10</v>
      </c>
      <c r="F3010" s="1" t="s">
        <v>815</v>
      </c>
      <c r="G3010" s="1" t="s">
        <v>238</v>
      </c>
      <c r="H3010" s="1" t="s">
        <v>239</v>
      </c>
      <c r="I3010" s="16"/>
      <c r="J3010" s="16"/>
      <c r="K3010" s="16"/>
      <c r="L3010" s="16"/>
      <c r="M3010" s="16"/>
      <c r="N3010" s="16"/>
      <c r="O3010" s="16"/>
      <c r="P3010" s="16"/>
      <c r="Q3010" s="16"/>
      <c r="R3010" s="16"/>
      <c r="S3010" s="16"/>
      <c r="T3010" s="16"/>
      <c r="U3010" s="16"/>
      <c r="V3010" s="1" t="s">
        <v>3248</v>
      </c>
      <c r="W3010" s="1" t="s">
        <v>2551</v>
      </c>
      <c r="X3010" s="5" t="s">
        <v>3274</v>
      </c>
      <c r="Y3010" s="5" t="s">
        <v>2737</v>
      </c>
      <c r="Z3010" s="5" t="s">
        <v>2738</v>
      </c>
      <c r="AA3010" s="5"/>
    </row>
    <row r="3011" spans="1:27" ht="12" customHeight="1" x14ac:dyDescent="0.15">
      <c r="A3011" s="1" t="s">
        <v>788</v>
      </c>
      <c r="B3011" s="1" t="s">
        <v>202</v>
      </c>
      <c r="C3011" s="1" t="s">
        <v>9</v>
      </c>
      <c r="D3011" s="1" t="s">
        <v>2473</v>
      </c>
      <c r="E3011" s="1" t="s">
        <v>10</v>
      </c>
      <c r="F3011" s="1" t="s">
        <v>816</v>
      </c>
      <c r="G3011" s="1" t="s">
        <v>234</v>
      </c>
      <c r="H3011" s="1" t="s">
        <v>812</v>
      </c>
      <c r="I3011" s="16"/>
      <c r="J3011" s="16"/>
      <c r="K3011" s="16"/>
      <c r="L3011" s="16"/>
      <c r="M3011" s="16"/>
      <c r="N3011" s="16"/>
      <c r="O3011" s="16"/>
      <c r="P3011" s="16"/>
      <c r="Q3011" s="16"/>
      <c r="R3011" s="16"/>
      <c r="S3011" s="16"/>
      <c r="T3011" s="16"/>
      <c r="U3011" s="16"/>
      <c r="V3011" s="1" t="s">
        <v>3248</v>
      </c>
      <c r="W3011" s="1" t="s">
        <v>2551</v>
      </c>
      <c r="X3011" s="5" t="s">
        <v>3275</v>
      </c>
      <c r="Y3011" s="5" t="s">
        <v>2553</v>
      </c>
      <c r="Z3011" s="5" t="s">
        <v>812</v>
      </c>
      <c r="AA3011" s="5"/>
    </row>
    <row r="3012" spans="1:27" ht="12" customHeight="1" x14ac:dyDescent="0.15">
      <c r="A3012" s="1" t="s">
        <v>788</v>
      </c>
      <c r="B3012" s="1" t="s">
        <v>202</v>
      </c>
      <c r="C3012" s="1" t="s">
        <v>15</v>
      </c>
      <c r="D3012" s="1" t="s">
        <v>2473</v>
      </c>
      <c r="E3012" s="1" t="s">
        <v>10</v>
      </c>
      <c r="F3012" s="1" t="s">
        <v>816</v>
      </c>
      <c r="G3012" s="1" t="s">
        <v>238</v>
      </c>
      <c r="H3012" s="1" t="s">
        <v>239</v>
      </c>
      <c r="I3012" s="16"/>
      <c r="J3012" s="16"/>
      <c r="K3012" s="16"/>
      <c r="L3012" s="16"/>
      <c r="M3012" s="16"/>
      <c r="N3012" s="16"/>
      <c r="O3012" s="16"/>
      <c r="P3012" s="16"/>
      <c r="Q3012" s="16"/>
      <c r="R3012" s="16"/>
      <c r="S3012" s="16"/>
      <c r="T3012" s="16"/>
      <c r="U3012" s="16"/>
      <c r="V3012" s="1" t="s">
        <v>3248</v>
      </c>
      <c r="W3012" s="1" t="s">
        <v>2551</v>
      </c>
      <c r="X3012" s="5" t="s">
        <v>3275</v>
      </c>
      <c r="Y3012" s="5" t="s">
        <v>2737</v>
      </c>
      <c r="Z3012" s="5" t="s">
        <v>2738</v>
      </c>
      <c r="AA3012" s="5"/>
    </row>
    <row r="3013" spans="1:27" ht="12" customHeight="1" x14ac:dyDescent="0.15">
      <c r="A3013" s="1" t="s">
        <v>788</v>
      </c>
      <c r="B3013" s="1" t="s">
        <v>204</v>
      </c>
      <c r="C3013" s="1" t="s">
        <v>9</v>
      </c>
      <c r="D3013" s="1" t="s">
        <v>2473</v>
      </c>
      <c r="E3013" s="1" t="s">
        <v>10</v>
      </c>
      <c r="F3013" s="1" t="s">
        <v>817</v>
      </c>
      <c r="G3013" s="1" t="s">
        <v>234</v>
      </c>
      <c r="H3013" s="1" t="s">
        <v>812</v>
      </c>
      <c r="I3013" s="16"/>
      <c r="J3013" s="16"/>
      <c r="K3013" s="16"/>
      <c r="L3013" s="16"/>
      <c r="M3013" s="16"/>
      <c r="N3013" s="16"/>
      <c r="O3013" s="16"/>
      <c r="P3013" s="16"/>
      <c r="Q3013" s="16"/>
      <c r="R3013" s="16"/>
      <c r="S3013" s="16"/>
      <c r="T3013" s="16"/>
      <c r="U3013" s="16"/>
      <c r="V3013" s="1" t="s">
        <v>3248</v>
      </c>
      <c r="W3013" s="1" t="s">
        <v>2551</v>
      </c>
      <c r="X3013" s="5" t="s">
        <v>3276</v>
      </c>
      <c r="Y3013" s="5" t="s">
        <v>2553</v>
      </c>
      <c r="Z3013" s="5" t="s">
        <v>812</v>
      </c>
      <c r="AA3013" s="5"/>
    </row>
    <row r="3014" spans="1:27" ht="12" customHeight="1" x14ac:dyDescent="0.15">
      <c r="A3014" s="1" t="s">
        <v>788</v>
      </c>
      <c r="B3014" s="1" t="s">
        <v>204</v>
      </c>
      <c r="C3014" s="1" t="s">
        <v>15</v>
      </c>
      <c r="D3014" s="1" t="s">
        <v>2473</v>
      </c>
      <c r="E3014" s="1" t="s">
        <v>10</v>
      </c>
      <c r="F3014" s="1" t="s">
        <v>817</v>
      </c>
      <c r="G3014" s="1" t="s">
        <v>238</v>
      </c>
      <c r="H3014" s="1" t="s">
        <v>239</v>
      </c>
      <c r="I3014" s="16"/>
      <c r="J3014" s="16"/>
      <c r="K3014" s="16"/>
      <c r="L3014" s="16"/>
      <c r="M3014" s="16"/>
      <c r="N3014" s="16"/>
      <c r="O3014" s="16"/>
      <c r="P3014" s="16"/>
      <c r="Q3014" s="16"/>
      <c r="R3014" s="16"/>
      <c r="S3014" s="16"/>
      <c r="T3014" s="16"/>
      <c r="U3014" s="16"/>
      <c r="V3014" s="1" t="s">
        <v>3248</v>
      </c>
      <c r="W3014" s="1" t="s">
        <v>2551</v>
      </c>
      <c r="X3014" s="5" t="s">
        <v>3276</v>
      </c>
      <c r="Y3014" s="5" t="s">
        <v>2737</v>
      </c>
      <c r="Z3014" s="5" t="s">
        <v>2738</v>
      </c>
      <c r="AA3014" s="5"/>
    </row>
    <row r="3015" spans="1:27" ht="12" customHeight="1" x14ac:dyDescent="0.15">
      <c r="A3015" s="1" t="s">
        <v>788</v>
      </c>
      <c r="B3015" s="1" t="s">
        <v>206</v>
      </c>
      <c r="C3015" s="1" t="s">
        <v>9</v>
      </c>
      <c r="D3015" s="1" t="s">
        <v>2473</v>
      </c>
      <c r="E3015" s="1" t="s">
        <v>10</v>
      </c>
      <c r="F3015" s="1" t="s">
        <v>818</v>
      </c>
      <c r="G3015" s="1" t="s">
        <v>234</v>
      </c>
      <c r="H3015" s="1" t="s">
        <v>812</v>
      </c>
      <c r="I3015" s="16"/>
      <c r="J3015" s="16"/>
      <c r="K3015" s="16"/>
      <c r="L3015" s="16"/>
      <c r="M3015" s="16"/>
      <c r="N3015" s="16"/>
      <c r="O3015" s="16"/>
      <c r="P3015" s="16"/>
      <c r="Q3015" s="16"/>
      <c r="R3015" s="16"/>
      <c r="S3015" s="16"/>
      <c r="T3015" s="16"/>
      <c r="U3015" s="16"/>
      <c r="V3015" s="1" t="s">
        <v>3248</v>
      </c>
      <c r="W3015" s="1" t="s">
        <v>2551</v>
      </c>
      <c r="X3015" s="5" t="s">
        <v>3277</v>
      </c>
      <c r="Y3015" s="5" t="s">
        <v>2553</v>
      </c>
      <c r="Z3015" s="5" t="s">
        <v>812</v>
      </c>
      <c r="AA3015" s="5"/>
    </row>
    <row r="3016" spans="1:27" ht="12" customHeight="1" x14ac:dyDescent="0.15">
      <c r="A3016" s="1" t="s">
        <v>788</v>
      </c>
      <c r="B3016" s="1" t="s">
        <v>206</v>
      </c>
      <c r="C3016" s="1" t="s">
        <v>15</v>
      </c>
      <c r="D3016" s="1" t="s">
        <v>2473</v>
      </c>
      <c r="E3016" s="1" t="s">
        <v>10</v>
      </c>
      <c r="F3016" s="1" t="s">
        <v>818</v>
      </c>
      <c r="G3016" s="1" t="s">
        <v>238</v>
      </c>
      <c r="H3016" s="1" t="s">
        <v>239</v>
      </c>
      <c r="I3016" s="16"/>
      <c r="J3016" s="16"/>
      <c r="K3016" s="16"/>
      <c r="L3016" s="16"/>
      <c r="M3016" s="16"/>
      <c r="N3016" s="16"/>
      <c r="O3016" s="16"/>
      <c r="P3016" s="16"/>
      <c r="Q3016" s="16"/>
      <c r="R3016" s="16"/>
      <c r="S3016" s="16"/>
      <c r="T3016" s="16"/>
      <c r="U3016" s="16"/>
      <c r="V3016" s="1" t="s">
        <v>3248</v>
      </c>
      <c r="W3016" s="1" t="s">
        <v>2551</v>
      </c>
      <c r="X3016" s="5" t="s">
        <v>3277</v>
      </c>
      <c r="Y3016" s="5" t="s">
        <v>2737</v>
      </c>
      <c r="Z3016" s="5" t="s">
        <v>2738</v>
      </c>
      <c r="AA3016" s="5"/>
    </row>
    <row r="3017" spans="1:27" ht="12" customHeight="1" x14ac:dyDescent="0.15">
      <c r="A3017" s="1" t="s">
        <v>788</v>
      </c>
      <c r="B3017" s="1" t="s">
        <v>208</v>
      </c>
      <c r="C3017" s="1" t="s">
        <v>9</v>
      </c>
      <c r="D3017" s="1" t="s">
        <v>2473</v>
      </c>
      <c r="E3017" s="1" t="s">
        <v>10</v>
      </c>
      <c r="F3017" s="1" t="s">
        <v>819</v>
      </c>
      <c r="G3017" s="1" t="s">
        <v>234</v>
      </c>
      <c r="H3017" s="1" t="s">
        <v>812</v>
      </c>
      <c r="I3017" s="16"/>
      <c r="J3017" s="16"/>
      <c r="K3017" s="16"/>
      <c r="L3017" s="16"/>
      <c r="M3017" s="16"/>
      <c r="N3017" s="16"/>
      <c r="O3017" s="16"/>
      <c r="P3017" s="16"/>
      <c r="Q3017" s="16"/>
      <c r="R3017" s="16"/>
      <c r="S3017" s="16"/>
      <c r="T3017" s="16"/>
      <c r="U3017" s="16"/>
      <c r="V3017" s="1" t="s">
        <v>3248</v>
      </c>
      <c r="W3017" s="1" t="s">
        <v>2551</v>
      </c>
      <c r="X3017" s="5" t="s">
        <v>3278</v>
      </c>
      <c r="Y3017" s="5" t="s">
        <v>2553</v>
      </c>
      <c r="Z3017" s="5" t="s">
        <v>812</v>
      </c>
      <c r="AA3017" s="5"/>
    </row>
    <row r="3018" spans="1:27" ht="12" customHeight="1" x14ac:dyDescent="0.15">
      <c r="A3018" s="1" t="s">
        <v>788</v>
      </c>
      <c r="B3018" s="1" t="s">
        <v>208</v>
      </c>
      <c r="C3018" s="1" t="s">
        <v>15</v>
      </c>
      <c r="D3018" s="1" t="s">
        <v>2473</v>
      </c>
      <c r="E3018" s="1" t="s">
        <v>10</v>
      </c>
      <c r="F3018" s="1" t="s">
        <v>819</v>
      </c>
      <c r="G3018" s="1" t="s">
        <v>238</v>
      </c>
      <c r="H3018" s="1" t="s">
        <v>239</v>
      </c>
      <c r="I3018" s="16"/>
      <c r="J3018" s="16"/>
      <c r="K3018" s="16"/>
      <c r="L3018" s="16"/>
      <c r="M3018" s="16"/>
      <c r="N3018" s="16"/>
      <c r="O3018" s="16"/>
      <c r="P3018" s="16"/>
      <c r="Q3018" s="16"/>
      <c r="R3018" s="16"/>
      <c r="S3018" s="16"/>
      <c r="T3018" s="16"/>
      <c r="U3018" s="16"/>
      <c r="V3018" s="1" t="s">
        <v>3248</v>
      </c>
      <c r="W3018" s="1" t="s">
        <v>2551</v>
      </c>
      <c r="X3018" s="5" t="s">
        <v>3278</v>
      </c>
      <c r="Y3018" s="5" t="s">
        <v>2737</v>
      </c>
      <c r="Z3018" s="5" t="s">
        <v>2738</v>
      </c>
      <c r="AA3018" s="5"/>
    </row>
    <row r="3019" spans="1:27" ht="12" customHeight="1" x14ac:dyDescent="0.15">
      <c r="A3019" s="1" t="s">
        <v>788</v>
      </c>
      <c r="B3019" s="1" t="s">
        <v>62</v>
      </c>
      <c r="C3019" s="1" t="s">
        <v>9</v>
      </c>
      <c r="D3019" s="1" t="s">
        <v>2473</v>
      </c>
      <c r="E3019" s="1" t="s">
        <v>10</v>
      </c>
      <c r="F3019" s="1" t="s">
        <v>820</v>
      </c>
      <c r="G3019" s="1" t="s">
        <v>234</v>
      </c>
      <c r="H3019" s="1" t="s">
        <v>812</v>
      </c>
      <c r="I3019" s="16"/>
      <c r="J3019" s="16"/>
      <c r="K3019" s="16"/>
      <c r="L3019" s="16"/>
      <c r="M3019" s="16"/>
      <c r="N3019" s="16"/>
      <c r="O3019" s="16"/>
      <c r="P3019" s="16"/>
      <c r="Q3019" s="16"/>
      <c r="R3019" s="16"/>
      <c r="S3019" s="16"/>
      <c r="T3019" s="16"/>
      <c r="U3019" s="16"/>
      <c r="V3019" s="1" t="s">
        <v>3248</v>
      </c>
      <c r="W3019" s="1" t="s">
        <v>2551</v>
      </c>
      <c r="X3019" s="5" t="s">
        <v>3279</v>
      </c>
      <c r="Y3019" s="5" t="s">
        <v>2553</v>
      </c>
      <c r="Z3019" s="5" t="s">
        <v>812</v>
      </c>
      <c r="AA3019" s="5"/>
    </row>
    <row r="3020" spans="1:27" ht="12" customHeight="1" x14ac:dyDescent="0.15">
      <c r="A3020" s="1" t="s">
        <v>788</v>
      </c>
      <c r="B3020" s="1" t="s">
        <v>62</v>
      </c>
      <c r="C3020" s="1" t="s">
        <v>15</v>
      </c>
      <c r="D3020" s="1" t="s">
        <v>2473</v>
      </c>
      <c r="E3020" s="1" t="s">
        <v>10</v>
      </c>
      <c r="F3020" s="1" t="s">
        <v>820</v>
      </c>
      <c r="G3020" s="1" t="s">
        <v>238</v>
      </c>
      <c r="H3020" s="1" t="s">
        <v>239</v>
      </c>
      <c r="I3020" s="16"/>
      <c r="J3020" s="16"/>
      <c r="K3020" s="16"/>
      <c r="L3020" s="16"/>
      <c r="M3020" s="16"/>
      <c r="N3020" s="16"/>
      <c r="O3020" s="16"/>
      <c r="P3020" s="16"/>
      <c r="Q3020" s="16"/>
      <c r="R3020" s="16"/>
      <c r="S3020" s="16"/>
      <c r="T3020" s="16"/>
      <c r="U3020" s="16"/>
      <c r="V3020" s="1" t="s">
        <v>3248</v>
      </c>
      <c r="W3020" s="1" t="s">
        <v>2551</v>
      </c>
      <c r="X3020" s="5" t="s">
        <v>3279</v>
      </c>
      <c r="Y3020" s="5" t="s">
        <v>2737</v>
      </c>
      <c r="Z3020" s="5" t="s">
        <v>2738</v>
      </c>
      <c r="AA3020" s="5"/>
    </row>
    <row r="3021" spans="1:27" ht="12" customHeight="1" x14ac:dyDescent="0.15">
      <c r="A3021" s="1" t="s">
        <v>788</v>
      </c>
      <c r="B3021" s="1" t="s">
        <v>66</v>
      </c>
      <c r="C3021" s="1" t="s">
        <v>9</v>
      </c>
      <c r="D3021" s="1" t="s">
        <v>2473</v>
      </c>
      <c r="E3021" s="1" t="s">
        <v>10</v>
      </c>
      <c r="F3021" s="1" t="s">
        <v>821</v>
      </c>
      <c r="G3021" s="1" t="s">
        <v>234</v>
      </c>
      <c r="H3021" s="1" t="s">
        <v>812</v>
      </c>
      <c r="I3021" s="16"/>
      <c r="J3021" s="16"/>
      <c r="K3021" s="16"/>
      <c r="L3021" s="16"/>
      <c r="M3021" s="16"/>
      <c r="N3021" s="16"/>
      <c r="O3021" s="16"/>
      <c r="P3021" s="16"/>
      <c r="Q3021" s="16"/>
      <c r="R3021" s="16"/>
      <c r="S3021" s="16"/>
      <c r="T3021" s="16"/>
      <c r="U3021" s="16"/>
      <c r="V3021" s="1" t="s">
        <v>3248</v>
      </c>
      <c r="W3021" s="1" t="s">
        <v>2551</v>
      </c>
      <c r="X3021" s="5" t="s">
        <v>3280</v>
      </c>
      <c r="Y3021" s="5" t="s">
        <v>2553</v>
      </c>
      <c r="Z3021" s="5" t="s">
        <v>812</v>
      </c>
      <c r="AA3021" s="5"/>
    </row>
    <row r="3022" spans="1:27" ht="12" customHeight="1" x14ac:dyDescent="0.15">
      <c r="A3022" s="1" t="s">
        <v>788</v>
      </c>
      <c r="B3022" s="1" t="s">
        <v>66</v>
      </c>
      <c r="C3022" s="1" t="s">
        <v>15</v>
      </c>
      <c r="D3022" s="1" t="s">
        <v>2473</v>
      </c>
      <c r="E3022" s="1" t="s">
        <v>10</v>
      </c>
      <c r="F3022" s="1" t="s">
        <v>821</v>
      </c>
      <c r="G3022" s="1" t="s">
        <v>238</v>
      </c>
      <c r="H3022" s="1" t="s">
        <v>239</v>
      </c>
      <c r="I3022" s="16"/>
      <c r="J3022" s="16"/>
      <c r="K3022" s="16"/>
      <c r="L3022" s="16"/>
      <c r="M3022" s="16"/>
      <c r="N3022" s="16"/>
      <c r="O3022" s="16"/>
      <c r="P3022" s="16"/>
      <c r="Q3022" s="16"/>
      <c r="R3022" s="16"/>
      <c r="S3022" s="16"/>
      <c r="T3022" s="16"/>
      <c r="U3022" s="16"/>
      <c r="V3022" s="1" t="s">
        <v>3248</v>
      </c>
      <c r="W3022" s="1" t="s">
        <v>2551</v>
      </c>
      <c r="X3022" s="5" t="s">
        <v>3280</v>
      </c>
      <c r="Y3022" s="5" t="s">
        <v>2737</v>
      </c>
      <c r="Z3022" s="5" t="s">
        <v>2738</v>
      </c>
      <c r="AA3022" s="5"/>
    </row>
    <row r="3023" spans="1:27" ht="12" customHeight="1" x14ac:dyDescent="0.15">
      <c r="A3023" s="1" t="s">
        <v>788</v>
      </c>
      <c r="B3023" s="1" t="s">
        <v>68</v>
      </c>
      <c r="C3023" s="1" t="s">
        <v>9</v>
      </c>
      <c r="D3023" s="1" t="s">
        <v>2473</v>
      </c>
      <c r="E3023" s="1" t="s">
        <v>10</v>
      </c>
      <c r="F3023" s="1" t="s">
        <v>822</v>
      </c>
      <c r="G3023" s="1" t="s">
        <v>234</v>
      </c>
      <c r="H3023" s="1" t="s">
        <v>530</v>
      </c>
      <c r="I3023" s="16"/>
      <c r="J3023" s="16"/>
      <c r="K3023" s="16"/>
      <c r="L3023" s="16"/>
      <c r="M3023" s="16"/>
      <c r="N3023" s="16"/>
      <c r="O3023" s="16"/>
      <c r="P3023" s="16"/>
      <c r="Q3023" s="16"/>
      <c r="R3023" s="16"/>
      <c r="S3023" s="16"/>
      <c r="T3023" s="16"/>
      <c r="U3023" s="16"/>
      <c r="V3023" s="1" t="s">
        <v>3248</v>
      </c>
      <c r="W3023" s="1" t="s">
        <v>2551</v>
      </c>
      <c r="X3023" s="5" t="s">
        <v>3281</v>
      </c>
      <c r="Y3023" s="5" t="s">
        <v>2553</v>
      </c>
      <c r="Z3023" s="5" t="s">
        <v>2998</v>
      </c>
      <c r="AA3023" s="5"/>
    </row>
    <row r="3024" spans="1:27" ht="12" customHeight="1" x14ac:dyDescent="0.15">
      <c r="A3024" s="1" t="s">
        <v>788</v>
      </c>
      <c r="B3024" s="1" t="s">
        <v>68</v>
      </c>
      <c r="C3024" s="1" t="s">
        <v>15</v>
      </c>
      <c r="D3024" s="1" t="s">
        <v>2473</v>
      </c>
      <c r="E3024" s="1" t="s">
        <v>10</v>
      </c>
      <c r="F3024" s="1" t="s">
        <v>822</v>
      </c>
      <c r="G3024" s="1" t="s">
        <v>238</v>
      </c>
      <c r="H3024" s="1" t="s">
        <v>239</v>
      </c>
      <c r="I3024" s="16"/>
      <c r="J3024" s="16"/>
      <c r="K3024" s="16"/>
      <c r="L3024" s="16"/>
      <c r="M3024" s="16"/>
      <c r="N3024" s="16"/>
      <c r="O3024" s="16"/>
      <c r="P3024" s="16"/>
      <c r="Q3024" s="16"/>
      <c r="R3024" s="16"/>
      <c r="S3024" s="16"/>
      <c r="T3024" s="16"/>
      <c r="U3024" s="16"/>
      <c r="V3024" s="1" t="s">
        <v>3248</v>
      </c>
      <c r="W3024" s="1" t="s">
        <v>2551</v>
      </c>
      <c r="X3024" s="5" t="s">
        <v>3281</v>
      </c>
      <c r="Y3024" s="5" t="s">
        <v>2737</v>
      </c>
      <c r="Z3024" s="5" t="s">
        <v>2738</v>
      </c>
      <c r="AA3024" s="5"/>
    </row>
    <row r="3025" spans="1:27" ht="12" customHeight="1" x14ac:dyDescent="0.15">
      <c r="A3025" s="1" t="s">
        <v>788</v>
      </c>
      <c r="B3025" s="1" t="s">
        <v>278</v>
      </c>
      <c r="C3025" s="1" t="s">
        <v>9</v>
      </c>
      <c r="D3025" s="1" t="s">
        <v>2473</v>
      </c>
      <c r="E3025" s="1" t="s">
        <v>10</v>
      </c>
      <c r="F3025" s="1" t="s">
        <v>823</v>
      </c>
      <c r="G3025" s="1" t="s">
        <v>234</v>
      </c>
      <c r="H3025" s="1" t="s">
        <v>530</v>
      </c>
      <c r="I3025" s="16"/>
      <c r="J3025" s="16"/>
      <c r="K3025" s="16"/>
      <c r="L3025" s="16"/>
      <c r="M3025" s="16"/>
      <c r="N3025" s="16"/>
      <c r="O3025" s="16"/>
      <c r="P3025" s="16"/>
      <c r="Q3025" s="16"/>
      <c r="R3025" s="16"/>
      <c r="S3025" s="16"/>
      <c r="T3025" s="16"/>
      <c r="U3025" s="16"/>
      <c r="V3025" s="1" t="s">
        <v>3248</v>
      </c>
      <c r="W3025" s="1" t="s">
        <v>2551</v>
      </c>
      <c r="X3025" s="5" t="s">
        <v>3282</v>
      </c>
      <c r="Y3025" s="5" t="s">
        <v>2553</v>
      </c>
      <c r="Z3025" s="5" t="s">
        <v>2998</v>
      </c>
      <c r="AA3025" s="5"/>
    </row>
    <row r="3026" spans="1:27" ht="12" customHeight="1" x14ac:dyDescent="0.15">
      <c r="A3026" s="1" t="s">
        <v>788</v>
      </c>
      <c r="B3026" s="1" t="s">
        <v>278</v>
      </c>
      <c r="C3026" s="1" t="s">
        <v>15</v>
      </c>
      <c r="D3026" s="1" t="s">
        <v>2473</v>
      </c>
      <c r="E3026" s="1" t="s">
        <v>10</v>
      </c>
      <c r="F3026" s="1" t="s">
        <v>823</v>
      </c>
      <c r="G3026" s="1" t="s">
        <v>238</v>
      </c>
      <c r="H3026" s="1" t="s">
        <v>239</v>
      </c>
      <c r="I3026" s="16"/>
      <c r="J3026" s="16"/>
      <c r="K3026" s="16"/>
      <c r="L3026" s="16"/>
      <c r="M3026" s="16"/>
      <c r="N3026" s="16"/>
      <c r="O3026" s="16"/>
      <c r="P3026" s="16"/>
      <c r="Q3026" s="16"/>
      <c r="R3026" s="16"/>
      <c r="S3026" s="16"/>
      <c r="T3026" s="16"/>
      <c r="U3026" s="16"/>
      <c r="V3026" s="1" t="s">
        <v>3248</v>
      </c>
      <c r="W3026" s="1" t="s">
        <v>2551</v>
      </c>
      <c r="X3026" s="5" t="s">
        <v>3282</v>
      </c>
      <c r="Y3026" s="5" t="s">
        <v>2737</v>
      </c>
      <c r="Z3026" s="5" t="s">
        <v>2738</v>
      </c>
      <c r="AA3026" s="5"/>
    </row>
    <row r="3027" spans="1:27" ht="12" customHeight="1" x14ac:dyDescent="0.15">
      <c r="A3027" s="1" t="s">
        <v>788</v>
      </c>
      <c r="B3027" s="1" t="s">
        <v>280</v>
      </c>
      <c r="C3027" s="1" t="s">
        <v>9</v>
      </c>
      <c r="D3027" s="1" t="s">
        <v>2473</v>
      </c>
      <c r="E3027" s="1" t="s">
        <v>10</v>
      </c>
      <c r="F3027" s="1" t="s">
        <v>824</v>
      </c>
      <c r="G3027" s="1" t="s">
        <v>234</v>
      </c>
      <c r="H3027" s="1" t="s">
        <v>530</v>
      </c>
      <c r="I3027" s="16"/>
      <c r="J3027" s="16"/>
      <c r="K3027" s="16"/>
      <c r="L3027" s="16"/>
      <c r="M3027" s="16"/>
      <c r="N3027" s="16"/>
      <c r="O3027" s="16"/>
      <c r="P3027" s="16"/>
      <c r="Q3027" s="16"/>
      <c r="R3027" s="16"/>
      <c r="S3027" s="16"/>
      <c r="T3027" s="16"/>
      <c r="U3027" s="16"/>
      <c r="V3027" s="1" t="s">
        <v>3248</v>
      </c>
      <c r="W3027" s="1" t="s">
        <v>2551</v>
      </c>
      <c r="X3027" s="5" t="s">
        <v>3283</v>
      </c>
      <c r="Y3027" s="5" t="s">
        <v>2553</v>
      </c>
      <c r="Z3027" s="5" t="s">
        <v>2998</v>
      </c>
      <c r="AA3027" s="5"/>
    </row>
    <row r="3028" spans="1:27" ht="12" customHeight="1" x14ac:dyDescent="0.15">
      <c r="A3028" s="1" t="s">
        <v>788</v>
      </c>
      <c r="B3028" s="1" t="s">
        <v>280</v>
      </c>
      <c r="C3028" s="1" t="s">
        <v>15</v>
      </c>
      <c r="D3028" s="1" t="s">
        <v>2473</v>
      </c>
      <c r="E3028" s="1" t="s">
        <v>10</v>
      </c>
      <c r="F3028" s="1" t="s">
        <v>824</v>
      </c>
      <c r="G3028" s="1" t="s">
        <v>238</v>
      </c>
      <c r="H3028" s="1" t="s">
        <v>239</v>
      </c>
      <c r="I3028" s="16"/>
      <c r="J3028" s="16"/>
      <c r="K3028" s="16"/>
      <c r="L3028" s="16"/>
      <c r="M3028" s="16"/>
      <c r="N3028" s="16"/>
      <c r="O3028" s="16"/>
      <c r="P3028" s="16"/>
      <c r="Q3028" s="16"/>
      <c r="R3028" s="16"/>
      <c r="S3028" s="16"/>
      <c r="T3028" s="16"/>
      <c r="U3028" s="16"/>
      <c r="V3028" s="1" t="s">
        <v>3248</v>
      </c>
      <c r="W3028" s="1" t="s">
        <v>2551</v>
      </c>
      <c r="X3028" s="5" t="s">
        <v>3283</v>
      </c>
      <c r="Y3028" s="5" t="s">
        <v>2737</v>
      </c>
      <c r="Z3028" s="5" t="s">
        <v>2738</v>
      </c>
      <c r="AA3028" s="5"/>
    </row>
    <row r="3029" spans="1:27" ht="12" customHeight="1" x14ac:dyDescent="0.15">
      <c r="A3029" s="1" t="s">
        <v>788</v>
      </c>
      <c r="B3029" s="1" t="s">
        <v>282</v>
      </c>
      <c r="C3029" s="1" t="s">
        <v>15</v>
      </c>
      <c r="D3029" s="1" t="s">
        <v>2473</v>
      </c>
      <c r="E3029" s="1" t="s">
        <v>10</v>
      </c>
      <c r="F3029" s="1" t="s">
        <v>5043</v>
      </c>
      <c r="G3029" s="1" t="s">
        <v>238</v>
      </c>
      <c r="H3029" s="1" t="s">
        <v>239</v>
      </c>
      <c r="I3029" s="16"/>
      <c r="J3029" s="16"/>
      <c r="K3029" s="16"/>
      <c r="L3029" s="16"/>
      <c r="M3029" s="16"/>
      <c r="N3029" s="16"/>
      <c r="O3029" s="16"/>
      <c r="P3029" s="16"/>
      <c r="Q3029" s="16"/>
      <c r="R3029" s="16"/>
      <c r="S3029" s="16"/>
      <c r="T3029" s="16"/>
      <c r="U3029" s="16"/>
      <c r="V3029" s="1" t="s">
        <v>3248</v>
      </c>
      <c r="W3029" s="1" t="s">
        <v>2551</v>
      </c>
      <c r="X3029" s="5" t="s">
        <v>5060</v>
      </c>
      <c r="Y3029" s="5" t="s">
        <v>2737</v>
      </c>
      <c r="Z3029" s="5" t="s">
        <v>2738</v>
      </c>
      <c r="AA3029" s="5"/>
    </row>
    <row r="3030" spans="1:27" ht="12" customHeight="1" x14ac:dyDescent="0.15">
      <c r="A3030" s="1" t="s">
        <v>788</v>
      </c>
      <c r="B3030" s="1" t="s">
        <v>825</v>
      </c>
      <c r="C3030" s="1" t="s">
        <v>9</v>
      </c>
      <c r="D3030" s="1" t="s">
        <v>2473</v>
      </c>
      <c r="E3030" s="1" t="s">
        <v>10</v>
      </c>
      <c r="F3030" s="1" t="s">
        <v>831</v>
      </c>
      <c r="G3030" s="1" t="s">
        <v>234</v>
      </c>
      <c r="H3030" s="1" t="s">
        <v>832</v>
      </c>
      <c r="I3030" s="16"/>
      <c r="J3030" s="16"/>
      <c r="K3030" s="16"/>
      <c r="L3030" s="16"/>
      <c r="M3030" s="16"/>
      <c r="N3030" s="16"/>
      <c r="O3030" s="16"/>
      <c r="P3030" s="16"/>
      <c r="Q3030" s="16"/>
      <c r="R3030" s="16"/>
      <c r="S3030" s="16"/>
      <c r="T3030" s="16"/>
      <c r="U3030" s="16"/>
      <c r="V3030" s="1" t="s">
        <v>3248</v>
      </c>
      <c r="W3030" s="1" t="s">
        <v>2551</v>
      </c>
      <c r="X3030" s="5" t="s">
        <v>3285</v>
      </c>
      <c r="Y3030" s="5" t="s">
        <v>2553</v>
      </c>
      <c r="Z3030" s="5" t="s">
        <v>2998</v>
      </c>
      <c r="AA3030" s="5"/>
    </row>
    <row r="3031" spans="1:27" ht="12" customHeight="1" x14ac:dyDescent="0.15">
      <c r="A3031" s="1" t="s">
        <v>788</v>
      </c>
      <c r="B3031" s="1" t="s">
        <v>825</v>
      </c>
      <c r="C3031" s="1" t="s">
        <v>15</v>
      </c>
      <c r="D3031" s="1" t="s">
        <v>2473</v>
      </c>
      <c r="E3031" s="1" t="s">
        <v>10</v>
      </c>
      <c r="F3031" s="1" t="s">
        <v>831</v>
      </c>
      <c r="G3031" s="1" t="s">
        <v>238</v>
      </c>
      <c r="H3031" s="1" t="s">
        <v>239</v>
      </c>
      <c r="I3031" s="16"/>
      <c r="J3031" s="16"/>
      <c r="K3031" s="16"/>
      <c r="L3031" s="16"/>
      <c r="M3031" s="16"/>
      <c r="N3031" s="16"/>
      <c r="O3031" s="16"/>
      <c r="P3031" s="16"/>
      <c r="Q3031" s="16"/>
      <c r="R3031" s="16"/>
      <c r="S3031" s="16"/>
      <c r="T3031" s="16"/>
      <c r="U3031" s="16"/>
      <c r="V3031" s="1" t="s">
        <v>3248</v>
      </c>
      <c r="W3031" s="1" t="s">
        <v>2551</v>
      </c>
      <c r="X3031" s="5" t="s">
        <v>3285</v>
      </c>
      <c r="Y3031" s="5" t="s">
        <v>2737</v>
      </c>
      <c r="Z3031" s="5" t="s">
        <v>2738</v>
      </c>
      <c r="AA3031" s="5"/>
    </row>
    <row r="3032" spans="1:27" ht="12" customHeight="1" x14ac:dyDescent="0.15">
      <c r="A3032" s="1" t="s">
        <v>788</v>
      </c>
      <c r="B3032" s="1" t="s">
        <v>212</v>
      </c>
      <c r="C3032" s="1" t="s">
        <v>9</v>
      </c>
      <c r="D3032" s="1" t="s">
        <v>2473</v>
      </c>
      <c r="E3032" s="1" t="s">
        <v>213</v>
      </c>
      <c r="F3032" s="1" t="s">
        <v>284</v>
      </c>
      <c r="G3032" s="1" t="s">
        <v>215</v>
      </c>
      <c r="H3032" s="1" t="s">
        <v>216</v>
      </c>
      <c r="I3032" s="16"/>
      <c r="J3032" s="16"/>
      <c r="K3032" s="16"/>
      <c r="L3032" s="16"/>
      <c r="M3032" s="16"/>
      <c r="N3032" s="16"/>
      <c r="O3032" s="16"/>
      <c r="P3032" s="16"/>
      <c r="Q3032" s="16"/>
      <c r="R3032" s="16"/>
      <c r="S3032" s="16"/>
      <c r="T3032" s="16"/>
      <c r="U3032" s="16"/>
      <c r="V3032" s="1" t="s">
        <v>3248</v>
      </c>
      <c r="W3032" s="1" t="s">
        <v>2717</v>
      </c>
      <c r="X3032" s="5" t="s">
        <v>3044</v>
      </c>
      <c r="Y3032" s="5" t="s">
        <v>2719</v>
      </c>
      <c r="Z3032" s="5" t="s">
        <v>2720</v>
      </c>
      <c r="AA3032" s="5"/>
    </row>
    <row r="3033" spans="1:27" ht="12" customHeight="1" x14ac:dyDescent="0.15">
      <c r="A3033" s="1" t="s">
        <v>788</v>
      </c>
      <c r="B3033" s="1" t="s">
        <v>285</v>
      </c>
      <c r="C3033" s="1" t="s">
        <v>9</v>
      </c>
      <c r="D3033" s="1" t="s">
        <v>2473</v>
      </c>
      <c r="E3033" s="1" t="s">
        <v>213</v>
      </c>
      <c r="F3033" s="1" t="s">
        <v>286</v>
      </c>
      <c r="G3033" s="1" t="s">
        <v>215</v>
      </c>
      <c r="H3033" s="1" t="s">
        <v>216</v>
      </c>
      <c r="I3033" s="16"/>
      <c r="J3033" s="16"/>
      <c r="K3033" s="16"/>
      <c r="L3033" s="16"/>
      <c r="M3033" s="16"/>
      <c r="N3033" s="16"/>
      <c r="O3033" s="16"/>
      <c r="P3033" s="16"/>
      <c r="Q3033" s="16"/>
      <c r="R3033" s="16"/>
      <c r="S3033" s="16"/>
      <c r="T3033" s="16"/>
      <c r="U3033" s="16"/>
      <c r="V3033" s="1" t="s">
        <v>3248</v>
      </c>
      <c r="W3033" s="1" t="s">
        <v>2717</v>
      </c>
      <c r="X3033" s="5" t="s">
        <v>2816</v>
      </c>
      <c r="Y3033" s="5" t="s">
        <v>2719</v>
      </c>
      <c r="Z3033" s="5" t="s">
        <v>2720</v>
      </c>
      <c r="AA3033" s="5"/>
    </row>
    <row r="3034" spans="1:27" ht="12" customHeight="1" x14ac:dyDescent="0.15">
      <c r="A3034" s="1" t="s">
        <v>833</v>
      </c>
      <c r="B3034" s="1" t="s">
        <v>8</v>
      </c>
      <c r="C3034" s="1" t="s">
        <v>9</v>
      </c>
      <c r="D3034" s="1" t="s">
        <v>2474</v>
      </c>
      <c r="E3034" s="1" t="s">
        <v>10</v>
      </c>
      <c r="F3034" s="1" t="s">
        <v>834</v>
      </c>
      <c r="G3034" s="1" t="s">
        <v>234</v>
      </c>
      <c r="H3034" s="1" t="s">
        <v>442</v>
      </c>
      <c r="I3034" s="16"/>
      <c r="J3034" s="16"/>
      <c r="K3034" s="16"/>
      <c r="L3034" s="16"/>
      <c r="M3034" s="16"/>
      <c r="N3034" s="16"/>
      <c r="O3034" s="16"/>
      <c r="P3034" s="16"/>
      <c r="Q3034" s="16"/>
      <c r="R3034" s="16"/>
      <c r="S3034" s="16"/>
      <c r="T3034" s="16"/>
      <c r="U3034" s="16"/>
      <c r="V3034" s="1" t="s">
        <v>3286</v>
      </c>
      <c r="W3034" s="1" t="s">
        <v>2551</v>
      </c>
      <c r="X3034" s="5" t="s">
        <v>3287</v>
      </c>
      <c r="Y3034" s="5" t="s">
        <v>2553</v>
      </c>
      <c r="Z3034" s="5" t="s">
        <v>2734</v>
      </c>
      <c r="AA3034" s="5"/>
    </row>
    <row r="3035" spans="1:27" ht="12" customHeight="1" x14ac:dyDescent="0.15">
      <c r="A3035" s="1" t="s">
        <v>833</v>
      </c>
      <c r="B3035" s="1" t="s">
        <v>8</v>
      </c>
      <c r="C3035" s="1" t="s">
        <v>15</v>
      </c>
      <c r="D3035" s="1" t="s">
        <v>2474</v>
      </c>
      <c r="E3035" s="1" t="s">
        <v>10</v>
      </c>
      <c r="F3035" s="1" t="s">
        <v>834</v>
      </c>
      <c r="G3035" s="1" t="s">
        <v>238</v>
      </c>
      <c r="H3035" s="1" t="s">
        <v>239</v>
      </c>
      <c r="I3035" s="16"/>
      <c r="J3035" s="16"/>
      <c r="K3035" s="16"/>
      <c r="L3035" s="16"/>
      <c r="M3035" s="16"/>
      <c r="N3035" s="16"/>
      <c r="O3035" s="16"/>
      <c r="P3035" s="16"/>
      <c r="Q3035" s="16"/>
      <c r="R3035" s="16"/>
      <c r="S3035" s="16"/>
      <c r="T3035" s="16"/>
      <c r="U3035" s="16"/>
      <c r="V3035" s="1" t="s">
        <v>3286</v>
      </c>
      <c r="W3035" s="1" t="s">
        <v>2551</v>
      </c>
      <c r="X3035" s="5" t="s">
        <v>3287</v>
      </c>
      <c r="Y3035" s="5" t="s">
        <v>2737</v>
      </c>
      <c r="Z3035" s="5" t="s">
        <v>2738</v>
      </c>
      <c r="AA3035" s="5"/>
    </row>
    <row r="3036" spans="1:27" ht="12" customHeight="1" x14ac:dyDescent="0.15">
      <c r="A3036" s="1" t="s">
        <v>833</v>
      </c>
      <c r="B3036" s="1" t="s">
        <v>25</v>
      </c>
      <c r="C3036" s="1" t="s">
        <v>9</v>
      </c>
      <c r="D3036" s="1" t="s">
        <v>2474</v>
      </c>
      <c r="E3036" s="1" t="s">
        <v>10</v>
      </c>
      <c r="F3036" s="1" t="s">
        <v>835</v>
      </c>
      <c r="G3036" s="1" t="s">
        <v>234</v>
      </c>
      <c r="H3036" s="1" t="s">
        <v>442</v>
      </c>
      <c r="I3036" s="16"/>
      <c r="J3036" s="16"/>
      <c r="K3036" s="16"/>
      <c r="L3036" s="16"/>
      <c r="M3036" s="16"/>
      <c r="N3036" s="16"/>
      <c r="O3036" s="16"/>
      <c r="P3036" s="16"/>
      <c r="Q3036" s="16"/>
      <c r="R3036" s="16"/>
      <c r="S3036" s="16"/>
      <c r="T3036" s="16"/>
      <c r="U3036" s="16"/>
      <c r="V3036" s="1" t="s">
        <v>3286</v>
      </c>
      <c r="W3036" s="1" t="s">
        <v>2551</v>
      </c>
      <c r="X3036" s="5" t="s">
        <v>3288</v>
      </c>
      <c r="Y3036" s="5" t="s">
        <v>2553</v>
      </c>
      <c r="Z3036" s="5" t="s">
        <v>2734</v>
      </c>
      <c r="AA3036" s="5"/>
    </row>
    <row r="3037" spans="1:27" ht="12" customHeight="1" x14ac:dyDescent="0.15">
      <c r="A3037" s="1" t="s">
        <v>833</v>
      </c>
      <c r="B3037" s="1" t="s">
        <v>25</v>
      </c>
      <c r="C3037" s="1" t="s">
        <v>15</v>
      </c>
      <c r="D3037" s="1" t="s">
        <v>2474</v>
      </c>
      <c r="E3037" s="1" t="s">
        <v>10</v>
      </c>
      <c r="F3037" s="1" t="s">
        <v>835</v>
      </c>
      <c r="G3037" s="1" t="s">
        <v>238</v>
      </c>
      <c r="H3037" s="1" t="s">
        <v>239</v>
      </c>
      <c r="I3037" s="16"/>
      <c r="J3037" s="16"/>
      <c r="K3037" s="16"/>
      <c r="L3037" s="16"/>
      <c r="M3037" s="16"/>
      <c r="N3037" s="16"/>
      <c r="O3037" s="16"/>
      <c r="P3037" s="16"/>
      <c r="Q3037" s="16"/>
      <c r="R3037" s="16"/>
      <c r="S3037" s="16"/>
      <c r="T3037" s="16"/>
      <c r="U3037" s="16"/>
      <c r="V3037" s="1" t="s">
        <v>3286</v>
      </c>
      <c r="W3037" s="1" t="s">
        <v>2551</v>
      </c>
      <c r="X3037" s="5" t="s">
        <v>3288</v>
      </c>
      <c r="Y3037" s="5" t="s">
        <v>2737</v>
      </c>
      <c r="Z3037" s="5" t="s">
        <v>2738</v>
      </c>
      <c r="AA3037" s="5"/>
    </row>
    <row r="3038" spans="1:27" ht="12" customHeight="1" x14ac:dyDescent="0.15">
      <c r="A3038" s="1" t="s">
        <v>833</v>
      </c>
      <c r="B3038" s="1" t="s">
        <v>27</v>
      </c>
      <c r="C3038" s="1" t="s">
        <v>9</v>
      </c>
      <c r="D3038" s="1" t="s">
        <v>2474</v>
      </c>
      <c r="E3038" s="1" t="s">
        <v>10</v>
      </c>
      <c r="F3038" s="1" t="s">
        <v>836</v>
      </c>
      <c r="G3038" s="1" t="s">
        <v>234</v>
      </c>
      <c r="H3038" s="1" t="s">
        <v>442</v>
      </c>
      <c r="I3038" s="16"/>
      <c r="J3038" s="16"/>
      <c r="K3038" s="16"/>
      <c r="L3038" s="16"/>
      <c r="M3038" s="16"/>
      <c r="N3038" s="16"/>
      <c r="O3038" s="16"/>
      <c r="P3038" s="16"/>
      <c r="Q3038" s="16"/>
      <c r="R3038" s="16"/>
      <c r="S3038" s="16"/>
      <c r="T3038" s="16"/>
      <c r="U3038" s="16"/>
      <c r="V3038" s="1" t="s">
        <v>3286</v>
      </c>
      <c r="W3038" s="1" t="s">
        <v>2551</v>
      </c>
      <c r="X3038" s="5" t="s">
        <v>3289</v>
      </c>
      <c r="Y3038" s="5" t="s">
        <v>2553</v>
      </c>
      <c r="Z3038" s="5" t="s">
        <v>2734</v>
      </c>
      <c r="AA3038" s="5"/>
    </row>
    <row r="3039" spans="1:27" ht="12" customHeight="1" x14ac:dyDescent="0.15">
      <c r="A3039" s="1" t="s">
        <v>833</v>
      </c>
      <c r="B3039" s="1" t="s">
        <v>27</v>
      </c>
      <c r="C3039" s="1" t="s">
        <v>15</v>
      </c>
      <c r="D3039" s="1" t="s">
        <v>2474</v>
      </c>
      <c r="E3039" s="1" t="s">
        <v>10</v>
      </c>
      <c r="F3039" s="1" t="s">
        <v>836</v>
      </c>
      <c r="G3039" s="1" t="s">
        <v>238</v>
      </c>
      <c r="H3039" s="1" t="s">
        <v>239</v>
      </c>
      <c r="I3039" s="16"/>
      <c r="J3039" s="16"/>
      <c r="K3039" s="16"/>
      <c r="L3039" s="16"/>
      <c r="M3039" s="16"/>
      <c r="N3039" s="16"/>
      <c r="O3039" s="16"/>
      <c r="P3039" s="16"/>
      <c r="Q3039" s="16"/>
      <c r="R3039" s="16"/>
      <c r="S3039" s="16"/>
      <c r="T3039" s="16"/>
      <c r="U3039" s="16"/>
      <c r="V3039" s="1" t="s">
        <v>3286</v>
      </c>
      <c r="W3039" s="1" t="s">
        <v>2551</v>
      </c>
      <c r="X3039" s="5" t="s">
        <v>3289</v>
      </c>
      <c r="Y3039" s="5" t="s">
        <v>2737</v>
      </c>
      <c r="Z3039" s="5" t="s">
        <v>2738</v>
      </c>
      <c r="AA3039" s="5"/>
    </row>
    <row r="3040" spans="1:27" ht="12" customHeight="1" x14ac:dyDescent="0.15">
      <c r="A3040" s="1" t="s">
        <v>833</v>
      </c>
      <c r="B3040" s="1" t="s">
        <v>29</v>
      </c>
      <c r="C3040" s="1" t="s">
        <v>9</v>
      </c>
      <c r="D3040" s="1" t="s">
        <v>2474</v>
      </c>
      <c r="E3040" s="1" t="s">
        <v>10</v>
      </c>
      <c r="F3040" s="1" t="s">
        <v>837</v>
      </c>
      <c r="G3040" s="1" t="s">
        <v>234</v>
      </c>
      <c r="H3040" s="1" t="s">
        <v>530</v>
      </c>
      <c r="I3040" s="16"/>
      <c r="J3040" s="16"/>
      <c r="K3040" s="16"/>
      <c r="L3040" s="16"/>
      <c r="M3040" s="16"/>
      <c r="N3040" s="16"/>
      <c r="O3040" s="16"/>
      <c r="P3040" s="16"/>
      <c r="Q3040" s="16"/>
      <c r="R3040" s="16"/>
      <c r="S3040" s="16"/>
      <c r="T3040" s="16"/>
      <c r="U3040" s="16"/>
      <c r="V3040" s="1" t="s">
        <v>3286</v>
      </c>
      <c r="W3040" s="1" t="s">
        <v>2551</v>
      </c>
      <c r="X3040" s="5" t="s">
        <v>3290</v>
      </c>
      <c r="Y3040" s="5" t="s">
        <v>2553</v>
      </c>
      <c r="Z3040" s="5" t="s">
        <v>2998</v>
      </c>
      <c r="AA3040" s="5"/>
    </row>
    <row r="3041" spans="1:27" ht="12" customHeight="1" x14ac:dyDescent="0.15">
      <c r="A3041" s="1" t="s">
        <v>833</v>
      </c>
      <c r="B3041" s="1" t="s">
        <v>29</v>
      </c>
      <c r="C3041" s="1" t="s">
        <v>15</v>
      </c>
      <c r="D3041" s="1" t="s">
        <v>2474</v>
      </c>
      <c r="E3041" s="1" t="s">
        <v>10</v>
      </c>
      <c r="F3041" s="1" t="s">
        <v>837</v>
      </c>
      <c r="G3041" s="1" t="s">
        <v>238</v>
      </c>
      <c r="H3041" s="1" t="s">
        <v>239</v>
      </c>
      <c r="I3041" s="16"/>
      <c r="J3041" s="16"/>
      <c r="K3041" s="16"/>
      <c r="L3041" s="16"/>
      <c r="M3041" s="16"/>
      <c r="N3041" s="16"/>
      <c r="O3041" s="16"/>
      <c r="P3041" s="16"/>
      <c r="Q3041" s="16"/>
      <c r="R3041" s="16"/>
      <c r="S3041" s="16"/>
      <c r="T3041" s="16"/>
      <c r="U3041" s="16"/>
      <c r="V3041" s="1" t="s">
        <v>3286</v>
      </c>
      <c r="W3041" s="1" t="s">
        <v>2551</v>
      </c>
      <c r="X3041" s="5" t="s">
        <v>3290</v>
      </c>
      <c r="Y3041" s="5" t="s">
        <v>2737</v>
      </c>
      <c r="Z3041" s="5" t="s">
        <v>2738</v>
      </c>
      <c r="AA3041" s="5"/>
    </row>
    <row r="3042" spans="1:27" ht="12" customHeight="1" x14ac:dyDescent="0.15">
      <c r="A3042" s="1" t="s">
        <v>833</v>
      </c>
      <c r="B3042" s="1" t="s">
        <v>29</v>
      </c>
      <c r="C3042" s="1" t="s">
        <v>17</v>
      </c>
      <c r="D3042" s="1" t="s">
        <v>2474</v>
      </c>
      <c r="E3042" s="1" t="s">
        <v>10</v>
      </c>
      <c r="F3042" s="1" t="s">
        <v>837</v>
      </c>
      <c r="G3042" s="1" t="s">
        <v>240</v>
      </c>
      <c r="H3042" s="1" t="s">
        <v>530</v>
      </c>
      <c r="I3042" s="16"/>
      <c r="J3042" s="16"/>
      <c r="K3042" s="16"/>
      <c r="L3042" s="16"/>
      <c r="M3042" s="16"/>
      <c r="N3042" s="16"/>
      <c r="O3042" s="16"/>
      <c r="P3042" s="16"/>
      <c r="Q3042" s="16"/>
      <c r="R3042" s="16"/>
      <c r="S3042" s="16"/>
      <c r="T3042" s="16"/>
      <c r="U3042" s="16"/>
      <c r="V3042" s="1" t="s">
        <v>3286</v>
      </c>
      <c r="W3042" s="1" t="s">
        <v>2551</v>
      </c>
      <c r="X3042" s="5" t="s">
        <v>3290</v>
      </c>
      <c r="Y3042" s="5" t="s">
        <v>2555</v>
      </c>
      <c r="Z3042" s="5" t="s">
        <v>2998</v>
      </c>
      <c r="AA3042" s="5"/>
    </row>
    <row r="3043" spans="1:27" ht="12" customHeight="1" x14ac:dyDescent="0.15">
      <c r="A3043" s="1" t="s">
        <v>833</v>
      </c>
      <c r="B3043" s="1" t="s">
        <v>29</v>
      </c>
      <c r="C3043" s="1" t="s">
        <v>19</v>
      </c>
      <c r="D3043" s="1" t="s">
        <v>2474</v>
      </c>
      <c r="E3043" s="1" t="s">
        <v>10</v>
      </c>
      <c r="F3043" s="1" t="s">
        <v>837</v>
      </c>
      <c r="G3043" s="1" t="s">
        <v>241</v>
      </c>
      <c r="H3043" s="1" t="s">
        <v>530</v>
      </c>
      <c r="I3043" s="16"/>
      <c r="J3043" s="16"/>
      <c r="K3043" s="16"/>
      <c r="L3043" s="16"/>
      <c r="M3043" s="16"/>
      <c r="N3043" s="16"/>
      <c r="O3043" s="16"/>
      <c r="P3043" s="16"/>
      <c r="Q3043" s="16"/>
      <c r="R3043" s="16"/>
      <c r="S3043" s="16"/>
      <c r="T3043" s="16"/>
      <c r="U3043" s="16"/>
      <c r="V3043" s="1" t="s">
        <v>3286</v>
      </c>
      <c r="W3043" s="1" t="s">
        <v>2551</v>
      </c>
      <c r="X3043" s="5" t="s">
        <v>3290</v>
      </c>
      <c r="Y3043" s="5" t="s">
        <v>2556</v>
      </c>
      <c r="Z3043" s="5" t="s">
        <v>2998</v>
      </c>
      <c r="AA3043" s="5"/>
    </row>
    <row r="3044" spans="1:27" ht="12" customHeight="1" x14ac:dyDescent="0.15">
      <c r="A3044" s="1" t="s">
        <v>833</v>
      </c>
      <c r="B3044" s="1" t="s">
        <v>29</v>
      </c>
      <c r="C3044" s="1" t="s">
        <v>21</v>
      </c>
      <c r="D3044" s="1" t="s">
        <v>2474</v>
      </c>
      <c r="E3044" s="1" t="s">
        <v>10</v>
      </c>
      <c r="F3044" s="1" t="s">
        <v>837</v>
      </c>
      <c r="G3044" s="1" t="s">
        <v>242</v>
      </c>
      <c r="H3044" s="1" t="s">
        <v>530</v>
      </c>
      <c r="I3044" s="16"/>
      <c r="J3044" s="16"/>
      <c r="K3044" s="16"/>
      <c r="L3044" s="16"/>
      <c r="M3044" s="16"/>
      <c r="N3044" s="16"/>
      <c r="O3044" s="16"/>
      <c r="P3044" s="16"/>
      <c r="Q3044" s="16"/>
      <c r="R3044" s="16"/>
      <c r="S3044" s="16"/>
      <c r="T3044" s="16"/>
      <c r="U3044" s="16"/>
      <c r="V3044" s="1" t="s">
        <v>3286</v>
      </c>
      <c r="W3044" s="1" t="s">
        <v>2551</v>
      </c>
      <c r="X3044" s="5" t="s">
        <v>3290</v>
      </c>
      <c r="Y3044" s="5" t="s">
        <v>2557</v>
      </c>
      <c r="Z3044" s="5" t="s">
        <v>2998</v>
      </c>
      <c r="AA3044" s="5"/>
    </row>
    <row r="3045" spans="1:27" ht="12" customHeight="1" x14ac:dyDescent="0.15">
      <c r="A3045" s="1" t="s">
        <v>833</v>
      </c>
      <c r="B3045" s="1" t="s">
        <v>29</v>
      </c>
      <c r="C3045" s="1" t="s">
        <v>23</v>
      </c>
      <c r="D3045" s="1" t="s">
        <v>2474</v>
      </c>
      <c r="E3045" s="1" t="s">
        <v>10</v>
      </c>
      <c r="F3045" s="1" t="s">
        <v>837</v>
      </c>
      <c r="G3045" s="1" t="s">
        <v>245</v>
      </c>
      <c r="H3045" s="1" t="s">
        <v>239</v>
      </c>
      <c r="I3045" s="16"/>
      <c r="J3045" s="16"/>
      <c r="K3045" s="16"/>
      <c r="L3045" s="16"/>
      <c r="M3045" s="16"/>
      <c r="N3045" s="16"/>
      <c r="O3045" s="16"/>
      <c r="P3045" s="16"/>
      <c r="Q3045" s="16"/>
      <c r="R3045" s="16"/>
      <c r="S3045" s="16"/>
      <c r="T3045" s="16"/>
      <c r="U3045" s="16"/>
      <c r="V3045" s="1" t="s">
        <v>3286</v>
      </c>
      <c r="W3045" s="1" t="s">
        <v>2551</v>
      </c>
      <c r="X3045" s="5" t="s">
        <v>3290</v>
      </c>
      <c r="Y3045" s="5" t="s">
        <v>2740</v>
      </c>
      <c r="Z3045" s="5" t="s">
        <v>2738</v>
      </c>
      <c r="AA3045" s="5"/>
    </row>
    <row r="3046" spans="1:27" ht="12" customHeight="1" x14ac:dyDescent="0.15">
      <c r="A3046" s="1" t="s">
        <v>833</v>
      </c>
      <c r="B3046" s="1" t="s">
        <v>29</v>
      </c>
      <c r="C3046" s="1" t="s">
        <v>77</v>
      </c>
      <c r="D3046" s="1" t="s">
        <v>2474</v>
      </c>
      <c r="E3046" s="1" t="s">
        <v>10</v>
      </c>
      <c r="F3046" s="1" t="s">
        <v>837</v>
      </c>
      <c r="G3046" s="1" t="s">
        <v>247</v>
      </c>
      <c r="H3046" s="1" t="s">
        <v>530</v>
      </c>
      <c r="I3046" s="16"/>
      <c r="J3046" s="16"/>
      <c r="K3046" s="16"/>
      <c r="L3046" s="16"/>
      <c r="M3046" s="16"/>
      <c r="N3046" s="16"/>
      <c r="O3046" s="16"/>
      <c r="P3046" s="16"/>
      <c r="Q3046" s="16"/>
      <c r="R3046" s="16"/>
      <c r="S3046" s="16"/>
      <c r="T3046" s="16"/>
      <c r="U3046" s="16"/>
      <c r="V3046" s="1" t="s">
        <v>3286</v>
      </c>
      <c r="W3046" s="1" t="s">
        <v>2551</v>
      </c>
      <c r="X3046" s="5" t="s">
        <v>3290</v>
      </c>
      <c r="Y3046" s="5" t="s">
        <v>2564</v>
      </c>
      <c r="Z3046" s="5" t="s">
        <v>2998</v>
      </c>
      <c r="AA3046" s="5"/>
    </row>
    <row r="3047" spans="1:27" ht="12" customHeight="1" x14ac:dyDescent="0.15">
      <c r="A3047" s="1" t="s">
        <v>833</v>
      </c>
      <c r="B3047" s="1" t="s">
        <v>29</v>
      </c>
      <c r="C3047" s="1" t="s">
        <v>244</v>
      </c>
      <c r="D3047" s="1" t="s">
        <v>2474</v>
      </c>
      <c r="E3047" s="1" t="s">
        <v>10</v>
      </c>
      <c r="F3047" s="1" t="s">
        <v>837</v>
      </c>
      <c r="G3047" s="1" t="s">
        <v>249</v>
      </c>
      <c r="H3047" s="1" t="s">
        <v>530</v>
      </c>
      <c r="I3047" s="16"/>
      <c r="J3047" s="16"/>
      <c r="K3047" s="16"/>
      <c r="L3047" s="16"/>
      <c r="M3047" s="16"/>
      <c r="N3047" s="16"/>
      <c r="O3047" s="16"/>
      <c r="P3047" s="16"/>
      <c r="Q3047" s="16"/>
      <c r="R3047" s="16"/>
      <c r="S3047" s="16"/>
      <c r="T3047" s="16"/>
      <c r="U3047" s="16"/>
      <c r="V3047" s="1" t="s">
        <v>3286</v>
      </c>
      <c r="W3047" s="1" t="s">
        <v>2551</v>
      </c>
      <c r="X3047" s="5" t="s">
        <v>3290</v>
      </c>
      <c r="Y3047" s="5" t="s">
        <v>2559</v>
      </c>
      <c r="Z3047" s="5" t="s">
        <v>2998</v>
      </c>
      <c r="AA3047" s="5"/>
    </row>
    <row r="3048" spans="1:27" ht="12" customHeight="1" x14ac:dyDescent="0.15">
      <c r="A3048" s="1" t="s">
        <v>833</v>
      </c>
      <c r="B3048" s="1" t="s">
        <v>31</v>
      </c>
      <c r="C3048" s="1" t="s">
        <v>9</v>
      </c>
      <c r="D3048" s="1" t="s">
        <v>2474</v>
      </c>
      <c r="E3048" s="1" t="s">
        <v>10</v>
      </c>
      <c r="F3048" s="1" t="s">
        <v>838</v>
      </c>
      <c r="G3048" s="1" t="s">
        <v>234</v>
      </c>
      <c r="H3048" s="1" t="s">
        <v>530</v>
      </c>
      <c r="I3048" s="16"/>
      <c r="J3048" s="16"/>
      <c r="K3048" s="16"/>
      <c r="L3048" s="16"/>
      <c r="M3048" s="16"/>
      <c r="N3048" s="16"/>
      <c r="O3048" s="16"/>
      <c r="P3048" s="16"/>
      <c r="Q3048" s="16"/>
      <c r="R3048" s="16"/>
      <c r="S3048" s="16"/>
      <c r="T3048" s="16"/>
      <c r="U3048" s="16"/>
      <c r="V3048" s="1" t="s">
        <v>3286</v>
      </c>
      <c r="W3048" s="1" t="s">
        <v>2551</v>
      </c>
      <c r="X3048" s="5" t="s">
        <v>3291</v>
      </c>
      <c r="Y3048" s="5" t="s">
        <v>2553</v>
      </c>
      <c r="Z3048" s="5" t="s">
        <v>2998</v>
      </c>
      <c r="AA3048" s="5"/>
    </row>
    <row r="3049" spans="1:27" ht="12" customHeight="1" x14ac:dyDescent="0.15">
      <c r="A3049" s="1" t="s">
        <v>833</v>
      </c>
      <c r="B3049" s="1" t="s">
        <v>31</v>
      </c>
      <c r="C3049" s="1" t="s">
        <v>15</v>
      </c>
      <c r="D3049" s="1" t="s">
        <v>2474</v>
      </c>
      <c r="E3049" s="1" t="s">
        <v>10</v>
      </c>
      <c r="F3049" s="1" t="s">
        <v>838</v>
      </c>
      <c r="G3049" s="1" t="s">
        <v>238</v>
      </c>
      <c r="H3049" s="1" t="s">
        <v>239</v>
      </c>
      <c r="I3049" s="16"/>
      <c r="J3049" s="16"/>
      <c r="K3049" s="16"/>
      <c r="L3049" s="16"/>
      <c r="M3049" s="16"/>
      <c r="N3049" s="16"/>
      <c r="O3049" s="16"/>
      <c r="P3049" s="16"/>
      <c r="Q3049" s="16"/>
      <c r="R3049" s="16"/>
      <c r="S3049" s="16"/>
      <c r="T3049" s="16"/>
      <c r="U3049" s="16"/>
      <c r="V3049" s="1" t="s">
        <v>3286</v>
      </c>
      <c r="W3049" s="1" t="s">
        <v>2551</v>
      </c>
      <c r="X3049" s="5" t="s">
        <v>3291</v>
      </c>
      <c r="Y3049" s="5" t="s">
        <v>2737</v>
      </c>
      <c r="Z3049" s="5" t="s">
        <v>2738</v>
      </c>
      <c r="AA3049" s="5"/>
    </row>
    <row r="3050" spans="1:27" ht="12" customHeight="1" x14ac:dyDescent="0.15">
      <c r="A3050" s="1" t="s">
        <v>833</v>
      </c>
      <c r="B3050" s="1" t="s">
        <v>31</v>
      </c>
      <c r="C3050" s="1" t="s">
        <v>17</v>
      </c>
      <c r="D3050" s="1" t="s">
        <v>2474</v>
      </c>
      <c r="E3050" s="1" t="s">
        <v>10</v>
      </c>
      <c r="F3050" s="1" t="s">
        <v>838</v>
      </c>
      <c r="G3050" s="1" t="s">
        <v>240</v>
      </c>
      <c r="H3050" s="1" t="s">
        <v>530</v>
      </c>
      <c r="I3050" s="16"/>
      <c r="J3050" s="16"/>
      <c r="K3050" s="16"/>
      <c r="L3050" s="16"/>
      <c r="M3050" s="16"/>
      <c r="N3050" s="16"/>
      <c r="O3050" s="16"/>
      <c r="P3050" s="16"/>
      <c r="Q3050" s="16"/>
      <c r="R3050" s="16"/>
      <c r="S3050" s="16"/>
      <c r="T3050" s="16"/>
      <c r="U3050" s="16"/>
      <c r="V3050" s="1" t="s">
        <v>3286</v>
      </c>
      <c r="W3050" s="1" t="s">
        <v>2551</v>
      </c>
      <c r="X3050" s="5" t="s">
        <v>3291</v>
      </c>
      <c r="Y3050" s="5" t="s">
        <v>2561</v>
      </c>
      <c r="Z3050" s="5" t="s">
        <v>2998</v>
      </c>
      <c r="AA3050" s="5"/>
    </row>
    <row r="3051" spans="1:27" ht="12" customHeight="1" x14ac:dyDescent="0.15">
      <c r="A3051" s="1" t="s">
        <v>833</v>
      </c>
      <c r="B3051" s="1" t="s">
        <v>31</v>
      </c>
      <c r="C3051" s="1" t="s">
        <v>19</v>
      </c>
      <c r="D3051" s="1" t="s">
        <v>2474</v>
      </c>
      <c r="E3051" s="1" t="s">
        <v>10</v>
      </c>
      <c r="F3051" s="1" t="s">
        <v>838</v>
      </c>
      <c r="G3051" s="1" t="s">
        <v>241</v>
      </c>
      <c r="H3051" s="1" t="s">
        <v>530</v>
      </c>
      <c r="I3051" s="16"/>
      <c r="J3051" s="16"/>
      <c r="K3051" s="16"/>
      <c r="L3051" s="16"/>
      <c r="M3051" s="16"/>
      <c r="N3051" s="16"/>
      <c r="O3051" s="16"/>
      <c r="P3051" s="16"/>
      <c r="Q3051" s="16"/>
      <c r="R3051" s="16"/>
      <c r="S3051" s="16"/>
      <c r="T3051" s="16"/>
      <c r="U3051" s="16"/>
      <c r="V3051" s="1" t="s">
        <v>3286</v>
      </c>
      <c r="W3051" s="1" t="s">
        <v>2551</v>
      </c>
      <c r="X3051" s="5" t="s">
        <v>3291</v>
      </c>
      <c r="Y3051" s="5" t="s">
        <v>2562</v>
      </c>
      <c r="Z3051" s="5" t="s">
        <v>2998</v>
      </c>
      <c r="AA3051" s="5"/>
    </row>
    <row r="3052" spans="1:27" ht="12" customHeight="1" x14ac:dyDescent="0.15">
      <c r="A3052" s="1" t="s">
        <v>833</v>
      </c>
      <c r="B3052" s="1" t="s">
        <v>31</v>
      </c>
      <c r="C3052" s="1" t="s">
        <v>21</v>
      </c>
      <c r="D3052" s="1" t="s">
        <v>2474</v>
      </c>
      <c r="E3052" s="1" t="s">
        <v>10</v>
      </c>
      <c r="F3052" s="1" t="s">
        <v>838</v>
      </c>
      <c r="G3052" s="1" t="s">
        <v>242</v>
      </c>
      <c r="H3052" s="1" t="s">
        <v>530</v>
      </c>
      <c r="I3052" s="16"/>
      <c r="J3052" s="16"/>
      <c r="K3052" s="16"/>
      <c r="L3052" s="16"/>
      <c r="M3052" s="16"/>
      <c r="N3052" s="16"/>
      <c r="O3052" s="16"/>
      <c r="P3052" s="16"/>
      <c r="Q3052" s="16"/>
      <c r="R3052" s="16"/>
      <c r="S3052" s="16"/>
      <c r="T3052" s="16"/>
      <c r="U3052" s="16"/>
      <c r="V3052" s="1" t="s">
        <v>3286</v>
      </c>
      <c r="W3052" s="1" t="s">
        <v>2551</v>
      </c>
      <c r="X3052" s="5" t="s">
        <v>3291</v>
      </c>
      <c r="Y3052" s="5" t="s">
        <v>2557</v>
      </c>
      <c r="Z3052" s="5" t="s">
        <v>2998</v>
      </c>
      <c r="AA3052" s="5"/>
    </row>
    <row r="3053" spans="1:27" ht="12" customHeight="1" x14ac:dyDescent="0.15">
      <c r="A3053" s="1" t="s">
        <v>833</v>
      </c>
      <c r="B3053" s="1" t="s">
        <v>31</v>
      </c>
      <c r="C3053" s="1" t="s">
        <v>23</v>
      </c>
      <c r="D3053" s="1" t="s">
        <v>2474</v>
      </c>
      <c r="E3053" s="1" t="s">
        <v>10</v>
      </c>
      <c r="F3053" s="1" t="s">
        <v>838</v>
      </c>
      <c r="G3053" s="1" t="s">
        <v>245</v>
      </c>
      <c r="H3053" s="1" t="s">
        <v>239</v>
      </c>
      <c r="I3053" s="16"/>
      <c r="J3053" s="16"/>
      <c r="K3053" s="16"/>
      <c r="L3053" s="16"/>
      <c r="M3053" s="16"/>
      <c r="N3053" s="16"/>
      <c r="O3053" s="16"/>
      <c r="P3053" s="16"/>
      <c r="Q3053" s="16"/>
      <c r="R3053" s="16"/>
      <c r="S3053" s="16"/>
      <c r="T3053" s="16"/>
      <c r="U3053" s="16"/>
      <c r="V3053" s="1" t="s">
        <v>3286</v>
      </c>
      <c r="W3053" s="1" t="s">
        <v>2551</v>
      </c>
      <c r="X3053" s="5" t="s">
        <v>3291</v>
      </c>
      <c r="Y3053" s="5" t="s">
        <v>2740</v>
      </c>
      <c r="Z3053" s="5" t="s">
        <v>2738</v>
      </c>
      <c r="AA3053" s="5"/>
    </row>
    <row r="3054" spans="1:27" ht="12" customHeight="1" x14ac:dyDescent="0.15">
      <c r="A3054" s="1" t="s">
        <v>833</v>
      </c>
      <c r="B3054" s="1" t="s">
        <v>31</v>
      </c>
      <c r="C3054" s="1" t="s">
        <v>77</v>
      </c>
      <c r="D3054" s="1" t="s">
        <v>2474</v>
      </c>
      <c r="E3054" s="1" t="s">
        <v>10</v>
      </c>
      <c r="F3054" s="1" t="s">
        <v>838</v>
      </c>
      <c r="G3054" s="1" t="s">
        <v>247</v>
      </c>
      <c r="H3054" s="1" t="s">
        <v>530</v>
      </c>
      <c r="I3054" s="16"/>
      <c r="J3054" s="16"/>
      <c r="K3054" s="16"/>
      <c r="L3054" s="16"/>
      <c r="M3054" s="16"/>
      <c r="N3054" s="16"/>
      <c r="O3054" s="16"/>
      <c r="P3054" s="16"/>
      <c r="Q3054" s="16"/>
      <c r="R3054" s="16"/>
      <c r="S3054" s="16"/>
      <c r="T3054" s="16"/>
      <c r="U3054" s="16"/>
      <c r="V3054" s="1" t="s">
        <v>3286</v>
      </c>
      <c r="W3054" s="1" t="s">
        <v>2551</v>
      </c>
      <c r="X3054" s="5" t="s">
        <v>3291</v>
      </c>
      <c r="Y3054" s="5" t="s">
        <v>2564</v>
      </c>
      <c r="Z3054" s="5" t="s">
        <v>2998</v>
      </c>
      <c r="AA3054" s="5"/>
    </row>
    <row r="3055" spans="1:27" ht="12" customHeight="1" x14ac:dyDescent="0.15">
      <c r="A3055" s="1" t="s">
        <v>833</v>
      </c>
      <c r="B3055" s="1" t="s">
        <v>31</v>
      </c>
      <c r="C3055" s="1" t="s">
        <v>244</v>
      </c>
      <c r="D3055" s="1" t="s">
        <v>2474</v>
      </c>
      <c r="E3055" s="1" t="s">
        <v>10</v>
      </c>
      <c r="F3055" s="1" t="s">
        <v>838</v>
      </c>
      <c r="G3055" s="1" t="s">
        <v>249</v>
      </c>
      <c r="H3055" s="1" t="s">
        <v>530</v>
      </c>
      <c r="I3055" s="16"/>
      <c r="J3055" s="16"/>
      <c r="K3055" s="16"/>
      <c r="L3055" s="16"/>
      <c r="M3055" s="16"/>
      <c r="N3055" s="16"/>
      <c r="O3055" s="16"/>
      <c r="P3055" s="16"/>
      <c r="Q3055" s="16"/>
      <c r="R3055" s="16"/>
      <c r="S3055" s="16"/>
      <c r="T3055" s="16"/>
      <c r="U3055" s="16"/>
      <c r="V3055" s="1" t="s">
        <v>3286</v>
      </c>
      <c r="W3055" s="1" t="s">
        <v>2551</v>
      </c>
      <c r="X3055" s="5" t="s">
        <v>3291</v>
      </c>
      <c r="Y3055" s="5" t="s">
        <v>2559</v>
      </c>
      <c r="Z3055" s="5" t="s">
        <v>2998</v>
      </c>
      <c r="AA3055" s="5"/>
    </row>
    <row r="3056" spans="1:27" ht="12" customHeight="1" x14ac:dyDescent="0.15">
      <c r="A3056" s="1" t="s">
        <v>833</v>
      </c>
      <c r="B3056" s="1" t="s">
        <v>33</v>
      </c>
      <c r="C3056" s="1" t="s">
        <v>9</v>
      </c>
      <c r="D3056" s="1" t="s">
        <v>2474</v>
      </c>
      <c r="E3056" s="1" t="s">
        <v>10</v>
      </c>
      <c r="F3056" s="1" t="s">
        <v>839</v>
      </c>
      <c r="G3056" s="1" t="s">
        <v>234</v>
      </c>
      <c r="H3056" s="1" t="s">
        <v>530</v>
      </c>
      <c r="I3056" s="16"/>
      <c r="J3056" s="16"/>
      <c r="K3056" s="16"/>
      <c r="L3056" s="16"/>
      <c r="M3056" s="16"/>
      <c r="N3056" s="16"/>
      <c r="O3056" s="16"/>
      <c r="P3056" s="16"/>
      <c r="Q3056" s="16"/>
      <c r="R3056" s="16"/>
      <c r="S3056" s="16"/>
      <c r="T3056" s="16"/>
      <c r="U3056" s="16"/>
      <c r="V3056" s="1" t="s">
        <v>3286</v>
      </c>
      <c r="W3056" s="1" t="s">
        <v>2551</v>
      </c>
      <c r="X3056" s="5" t="s">
        <v>3292</v>
      </c>
      <c r="Y3056" s="5" t="s">
        <v>2553</v>
      </c>
      <c r="Z3056" s="5" t="s">
        <v>2998</v>
      </c>
      <c r="AA3056" s="5"/>
    </row>
    <row r="3057" spans="1:27" ht="12" customHeight="1" x14ac:dyDescent="0.15">
      <c r="A3057" s="1" t="s">
        <v>833</v>
      </c>
      <c r="B3057" s="1" t="s">
        <v>33</v>
      </c>
      <c r="C3057" s="1" t="s">
        <v>15</v>
      </c>
      <c r="D3057" s="1" t="s">
        <v>2474</v>
      </c>
      <c r="E3057" s="1" t="s">
        <v>10</v>
      </c>
      <c r="F3057" s="1" t="s">
        <v>839</v>
      </c>
      <c r="G3057" s="1" t="s">
        <v>238</v>
      </c>
      <c r="H3057" s="1" t="s">
        <v>239</v>
      </c>
      <c r="I3057" s="16"/>
      <c r="J3057" s="16"/>
      <c r="K3057" s="16"/>
      <c r="L3057" s="16"/>
      <c r="M3057" s="16"/>
      <c r="N3057" s="16"/>
      <c r="O3057" s="16"/>
      <c r="P3057" s="16"/>
      <c r="Q3057" s="16"/>
      <c r="R3057" s="16"/>
      <c r="S3057" s="16"/>
      <c r="T3057" s="16"/>
      <c r="U3057" s="16"/>
      <c r="V3057" s="1" t="s">
        <v>3286</v>
      </c>
      <c r="W3057" s="1" t="s">
        <v>2551</v>
      </c>
      <c r="X3057" s="5" t="s">
        <v>3292</v>
      </c>
      <c r="Y3057" s="5" t="s">
        <v>2737</v>
      </c>
      <c r="Z3057" s="5" t="s">
        <v>2738</v>
      </c>
      <c r="AA3057" s="5"/>
    </row>
    <row r="3058" spans="1:27" ht="12" customHeight="1" x14ac:dyDescent="0.15">
      <c r="A3058" s="1" t="s">
        <v>833</v>
      </c>
      <c r="B3058" s="1" t="s">
        <v>33</v>
      </c>
      <c r="C3058" s="1" t="s">
        <v>17</v>
      </c>
      <c r="D3058" s="1" t="s">
        <v>2474</v>
      </c>
      <c r="E3058" s="1" t="s">
        <v>10</v>
      </c>
      <c r="F3058" s="1" t="s">
        <v>839</v>
      </c>
      <c r="G3058" s="1" t="s">
        <v>240</v>
      </c>
      <c r="H3058" s="1" t="s">
        <v>530</v>
      </c>
      <c r="I3058" s="16"/>
      <c r="J3058" s="16"/>
      <c r="K3058" s="16"/>
      <c r="L3058" s="16"/>
      <c r="M3058" s="16"/>
      <c r="N3058" s="16"/>
      <c r="O3058" s="16"/>
      <c r="P3058" s="16"/>
      <c r="Q3058" s="16"/>
      <c r="R3058" s="16"/>
      <c r="S3058" s="16"/>
      <c r="T3058" s="16"/>
      <c r="U3058" s="16"/>
      <c r="V3058" s="1" t="s">
        <v>3286</v>
      </c>
      <c r="W3058" s="1" t="s">
        <v>2551</v>
      </c>
      <c r="X3058" s="5" t="s">
        <v>3292</v>
      </c>
      <c r="Y3058" s="5" t="s">
        <v>2561</v>
      </c>
      <c r="Z3058" s="5" t="s">
        <v>2998</v>
      </c>
      <c r="AA3058" s="5"/>
    </row>
    <row r="3059" spans="1:27" ht="12" customHeight="1" x14ac:dyDescent="0.15">
      <c r="A3059" s="1" t="s">
        <v>833</v>
      </c>
      <c r="B3059" s="1" t="s">
        <v>33</v>
      </c>
      <c r="C3059" s="1" t="s">
        <v>19</v>
      </c>
      <c r="D3059" s="1" t="s">
        <v>2474</v>
      </c>
      <c r="E3059" s="1" t="s">
        <v>10</v>
      </c>
      <c r="F3059" s="1" t="s">
        <v>839</v>
      </c>
      <c r="G3059" s="1" t="s">
        <v>241</v>
      </c>
      <c r="H3059" s="1" t="s">
        <v>530</v>
      </c>
      <c r="I3059" s="16"/>
      <c r="J3059" s="16"/>
      <c r="K3059" s="16"/>
      <c r="L3059" s="16"/>
      <c r="M3059" s="16"/>
      <c r="N3059" s="16"/>
      <c r="O3059" s="16"/>
      <c r="P3059" s="16"/>
      <c r="Q3059" s="16"/>
      <c r="R3059" s="16"/>
      <c r="S3059" s="16"/>
      <c r="T3059" s="16"/>
      <c r="U3059" s="16"/>
      <c r="V3059" s="1" t="s">
        <v>3286</v>
      </c>
      <c r="W3059" s="1" t="s">
        <v>2551</v>
      </c>
      <c r="X3059" s="5" t="s">
        <v>3292</v>
      </c>
      <c r="Y3059" s="5" t="s">
        <v>2562</v>
      </c>
      <c r="Z3059" s="5" t="s">
        <v>2998</v>
      </c>
      <c r="AA3059" s="5"/>
    </row>
    <row r="3060" spans="1:27" ht="12" customHeight="1" x14ac:dyDescent="0.15">
      <c r="A3060" s="1" t="s">
        <v>833</v>
      </c>
      <c r="B3060" s="1" t="s">
        <v>33</v>
      </c>
      <c r="C3060" s="1" t="s">
        <v>21</v>
      </c>
      <c r="D3060" s="1" t="s">
        <v>2474</v>
      </c>
      <c r="E3060" s="1" t="s">
        <v>10</v>
      </c>
      <c r="F3060" s="1" t="s">
        <v>839</v>
      </c>
      <c r="G3060" s="1" t="s">
        <v>242</v>
      </c>
      <c r="H3060" s="1" t="s">
        <v>530</v>
      </c>
      <c r="I3060" s="16"/>
      <c r="J3060" s="16"/>
      <c r="K3060" s="16"/>
      <c r="L3060" s="16"/>
      <c r="M3060" s="16"/>
      <c r="N3060" s="16"/>
      <c r="O3060" s="16"/>
      <c r="P3060" s="16"/>
      <c r="Q3060" s="16"/>
      <c r="R3060" s="16"/>
      <c r="S3060" s="16"/>
      <c r="T3060" s="16"/>
      <c r="U3060" s="16"/>
      <c r="V3060" s="1" t="s">
        <v>3286</v>
      </c>
      <c r="W3060" s="1" t="s">
        <v>2551</v>
      </c>
      <c r="X3060" s="5" t="s">
        <v>3292</v>
      </c>
      <c r="Y3060" s="5" t="s">
        <v>2557</v>
      </c>
      <c r="Z3060" s="5" t="s">
        <v>2998</v>
      </c>
      <c r="AA3060" s="5"/>
    </row>
    <row r="3061" spans="1:27" ht="12" customHeight="1" x14ac:dyDescent="0.15">
      <c r="A3061" s="1" t="s">
        <v>833</v>
      </c>
      <c r="B3061" s="1" t="s">
        <v>33</v>
      </c>
      <c r="C3061" s="1" t="s">
        <v>23</v>
      </c>
      <c r="D3061" s="1" t="s">
        <v>2474</v>
      </c>
      <c r="E3061" s="1" t="s">
        <v>10</v>
      </c>
      <c r="F3061" s="1" t="s">
        <v>839</v>
      </c>
      <c r="G3061" s="1" t="s">
        <v>245</v>
      </c>
      <c r="H3061" s="1" t="s">
        <v>239</v>
      </c>
      <c r="I3061" s="16"/>
      <c r="J3061" s="16"/>
      <c r="K3061" s="16"/>
      <c r="L3061" s="16"/>
      <c r="M3061" s="16"/>
      <c r="N3061" s="16"/>
      <c r="O3061" s="16"/>
      <c r="P3061" s="16"/>
      <c r="Q3061" s="16"/>
      <c r="R3061" s="16"/>
      <c r="S3061" s="16"/>
      <c r="T3061" s="16"/>
      <c r="U3061" s="16"/>
      <c r="V3061" s="1" t="s">
        <v>3286</v>
      </c>
      <c r="W3061" s="1" t="s">
        <v>2551</v>
      </c>
      <c r="X3061" s="5" t="s">
        <v>3292</v>
      </c>
      <c r="Y3061" s="5" t="s">
        <v>2740</v>
      </c>
      <c r="Z3061" s="5" t="s">
        <v>2738</v>
      </c>
      <c r="AA3061" s="5"/>
    </row>
    <row r="3062" spans="1:27" ht="12" customHeight="1" x14ac:dyDescent="0.15">
      <c r="A3062" s="1" t="s">
        <v>833</v>
      </c>
      <c r="B3062" s="1" t="s">
        <v>33</v>
      </c>
      <c r="C3062" s="1" t="s">
        <v>77</v>
      </c>
      <c r="D3062" s="1" t="s">
        <v>2474</v>
      </c>
      <c r="E3062" s="1" t="s">
        <v>10</v>
      </c>
      <c r="F3062" s="1" t="s">
        <v>839</v>
      </c>
      <c r="G3062" s="1" t="s">
        <v>247</v>
      </c>
      <c r="H3062" s="1" t="s">
        <v>530</v>
      </c>
      <c r="I3062" s="16"/>
      <c r="J3062" s="16"/>
      <c r="K3062" s="16"/>
      <c r="L3062" s="16"/>
      <c r="M3062" s="16"/>
      <c r="N3062" s="16"/>
      <c r="O3062" s="16"/>
      <c r="P3062" s="16"/>
      <c r="Q3062" s="16"/>
      <c r="R3062" s="16"/>
      <c r="S3062" s="16"/>
      <c r="T3062" s="16"/>
      <c r="U3062" s="16"/>
      <c r="V3062" s="1" t="s">
        <v>3286</v>
      </c>
      <c r="W3062" s="1" t="s">
        <v>2551</v>
      </c>
      <c r="X3062" s="5" t="s">
        <v>3292</v>
      </c>
      <c r="Y3062" s="5" t="s">
        <v>2564</v>
      </c>
      <c r="Z3062" s="5" t="s">
        <v>2998</v>
      </c>
      <c r="AA3062" s="5"/>
    </row>
    <row r="3063" spans="1:27" ht="12" customHeight="1" x14ac:dyDescent="0.15">
      <c r="A3063" s="1" t="s">
        <v>833</v>
      </c>
      <c r="B3063" s="1" t="s">
        <v>33</v>
      </c>
      <c r="C3063" s="1" t="s">
        <v>244</v>
      </c>
      <c r="D3063" s="1" t="s">
        <v>2474</v>
      </c>
      <c r="E3063" s="1" t="s">
        <v>10</v>
      </c>
      <c r="F3063" s="1" t="s">
        <v>839</v>
      </c>
      <c r="G3063" s="1" t="s">
        <v>249</v>
      </c>
      <c r="H3063" s="1" t="s">
        <v>530</v>
      </c>
      <c r="I3063" s="16"/>
      <c r="J3063" s="16"/>
      <c r="K3063" s="16"/>
      <c r="L3063" s="16"/>
      <c r="M3063" s="16"/>
      <c r="N3063" s="16"/>
      <c r="O3063" s="16"/>
      <c r="P3063" s="16"/>
      <c r="Q3063" s="16"/>
      <c r="R3063" s="16"/>
      <c r="S3063" s="16"/>
      <c r="T3063" s="16"/>
      <c r="U3063" s="16"/>
      <c r="V3063" s="1" t="s">
        <v>3286</v>
      </c>
      <c r="W3063" s="1" t="s">
        <v>2551</v>
      </c>
      <c r="X3063" s="5" t="s">
        <v>3292</v>
      </c>
      <c r="Y3063" s="5" t="s">
        <v>2559</v>
      </c>
      <c r="Z3063" s="5" t="s">
        <v>2998</v>
      </c>
      <c r="AA3063" s="5"/>
    </row>
    <row r="3064" spans="1:27" ht="12" customHeight="1" x14ac:dyDescent="0.15">
      <c r="A3064" s="1" t="s">
        <v>833</v>
      </c>
      <c r="B3064" s="1" t="s">
        <v>35</v>
      </c>
      <c r="C3064" s="1" t="s">
        <v>9</v>
      </c>
      <c r="D3064" s="1" t="s">
        <v>2474</v>
      </c>
      <c r="E3064" s="1" t="s">
        <v>10</v>
      </c>
      <c r="F3064" s="1" t="s">
        <v>840</v>
      </c>
      <c r="G3064" s="1" t="s">
        <v>234</v>
      </c>
      <c r="H3064" s="1" t="s">
        <v>530</v>
      </c>
      <c r="I3064" s="16"/>
      <c r="J3064" s="16"/>
      <c r="K3064" s="16"/>
      <c r="L3064" s="16"/>
      <c r="M3064" s="16"/>
      <c r="N3064" s="16"/>
      <c r="O3064" s="16"/>
      <c r="P3064" s="16"/>
      <c r="Q3064" s="16"/>
      <c r="R3064" s="16"/>
      <c r="S3064" s="16"/>
      <c r="T3064" s="16"/>
      <c r="U3064" s="16"/>
      <c r="V3064" s="1" t="s">
        <v>3286</v>
      </c>
      <c r="W3064" s="1" t="s">
        <v>2551</v>
      </c>
      <c r="X3064" s="5" t="s">
        <v>3293</v>
      </c>
      <c r="Y3064" s="5" t="s">
        <v>2553</v>
      </c>
      <c r="Z3064" s="5" t="s">
        <v>2998</v>
      </c>
      <c r="AA3064" s="5"/>
    </row>
    <row r="3065" spans="1:27" ht="12" customHeight="1" x14ac:dyDescent="0.15">
      <c r="A3065" s="1" t="s">
        <v>833</v>
      </c>
      <c r="B3065" s="1" t="s">
        <v>35</v>
      </c>
      <c r="C3065" s="1" t="s">
        <v>15</v>
      </c>
      <c r="D3065" s="1" t="s">
        <v>2474</v>
      </c>
      <c r="E3065" s="1" t="s">
        <v>10</v>
      </c>
      <c r="F3065" s="1" t="s">
        <v>840</v>
      </c>
      <c r="G3065" s="1" t="s">
        <v>238</v>
      </c>
      <c r="H3065" s="1" t="s">
        <v>239</v>
      </c>
      <c r="I3065" s="16"/>
      <c r="J3065" s="16"/>
      <c r="K3065" s="16"/>
      <c r="L3065" s="16"/>
      <c r="M3065" s="16"/>
      <c r="N3065" s="16"/>
      <c r="O3065" s="16"/>
      <c r="P3065" s="16"/>
      <c r="Q3065" s="16"/>
      <c r="R3065" s="16"/>
      <c r="S3065" s="16"/>
      <c r="T3065" s="16"/>
      <c r="U3065" s="16"/>
      <c r="V3065" s="1" t="s">
        <v>3286</v>
      </c>
      <c r="W3065" s="1" t="s">
        <v>2551</v>
      </c>
      <c r="X3065" s="5" t="s">
        <v>3293</v>
      </c>
      <c r="Y3065" s="5" t="s">
        <v>2737</v>
      </c>
      <c r="Z3065" s="5" t="s">
        <v>2738</v>
      </c>
      <c r="AA3065" s="5"/>
    </row>
    <row r="3066" spans="1:27" ht="12" customHeight="1" x14ac:dyDescent="0.15">
      <c r="A3066" s="1" t="s">
        <v>833</v>
      </c>
      <c r="B3066" s="1" t="s">
        <v>35</v>
      </c>
      <c r="C3066" s="1" t="s">
        <v>17</v>
      </c>
      <c r="D3066" s="1" t="s">
        <v>2474</v>
      </c>
      <c r="E3066" s="1" t="s">
        <v>10</v>
      </c>
      <c r="F3066" s="1" t="s">
        <v>840</v>
      </c>
      <c r="G3066" s="1" t="s">
        <v>240</v>
      </c>
      <c r="H3066" s="1" t="s">
        <v>530</v>
      </c>
      <c r="I3066" s="16"/>
      <c r="J3066" s="16"/>
      <c r="K3066" s="16"/>
      <c r="L3066" s="16"/>
      <c r="M3066" s="16"/>
      <c r="N3066" s="16"/>
      <c r="O3066" s="16"/>
      <c r="P3066" s="16"/>
      <c r="Q3066" s="16"/>
      <c r="R3066" s="16"/>
      <c r="S3066" s="16"/>
      <c r="T3066" s="16"/>
      <c r="U3066" s="16"/>
      <c r="V3066" s="1" t="s">
        <v>3286</v>
      </c>
      <c r="W3066" s="1" t="s">
        <v>2551</v>
      </c>
      <c r="X3066" s="5" t="s">
        <v>3293</v>
      </c>
      <c r="Y3066" s="5" t="s">
        <v>2561</v>
      </c>
      <c r="Z3066" s="5" t="s">
        <v>2998</v>
      </c>
      <c r="AA3066" s="5"/>
    </row>
    <row r="3067" spans="1:27" ht="12" customHeight="1" x14ac:dyDescent="0.15">
      <c r="A3067" s="1" t="s">
        <v>833</v>
      </c>
      <c r="B3067" s="1" t="s">
        <v>35</v>
      </c>
      <c r="C3067" s="1" t="s">
        <v>19</v>
      </c>
      <c r="D3067" s="1" t="s">
        <v>2474</v>
      </c>
      <c r="E3067" s="1" t="s">
        <v>10</v>
      </c>
      <c r="F3067" s="1" t="s">
        <v>840</v>
      </c>
      <c r="G3067" s="1" t="s">
        <v>241</v>
      </c>
      <c r="H3067" s="1" t="s">
        <v>530</v>
      </c>
      <c r="I3067" s="16"/>
      <c r="J3067" s="16"/>
      <c r="K3067" s="16"/>
      <c r="L3067" s="16"/>
      <c r="M3067" s="16"/>
      <c r="N3067" s="16"/>
      <c r="O3067" s="16"/>
      <c r="P3067" s="16"/>
      <c r="Q3067" s="16"/>
      <c r="R3067" s="16"/>
      <c r="S3067" s="16"/>
      <c r="T3067" s="16"/>
      <c r="U3067" s="16"/>
      <c r="V3067" s="1" t="s">
        <v>3286</v>
      </c>
      <c r="W3067" s="1" t="s">
        <v>2551</v>
      </c>
      <c r="X3067" s="5" t="s">
        <v>3293</v>
      </c>
      <c r="Y3067" s="5" t="s">
        <v>2562</v>
      </c>
      <c r="Z3067" s="5" t="s">
        <v>2998</v>
      </c>
      <c r="AA3067" s="5"/>
    </row>
    <row r="3068" spans="1:27" ht="12" customHeight="1" x14ac:dyDescent="0.15">
      <c r="A3068" s="1" t="s">
        <v>833</v>
      </c>
      <c r="B3068" s="1" t="s">
        <v>35</v>
      </c>
      <c r="C3068" s="1" t="s">
        <v>21</v>
      </c>
      <c r="D3068" s="1" t="s">
        <v>2474</v>
      </c>
      <c r="E3068" s="1" t="s">
        <v>10</v>
      </c>
      <c r="F3068" s="1" t="s">
        <v>840</v>
      </c>
      <c r="G3068" s="1" t="s">
        <v>242</v>
      </c>
      <c r="H3068" s="1" t="s">
        <v>530</v>
      </c>
      <c r="I3068" s="16"/>
      <c r="J3068" s="16"/>
      <c r="K3068" s="16"/>
      <c r="L3068" s="16"/>
      <c r="M3068" s="16"/>
      <c r="N3068" s="16"/>
      <c r="O3068" s="16"/>
      <c r="P3068" s="16"/>
      <c r="Q3068" s="16"/>
      <c r="R3068" s="16"/>
      <c r="S3068" s="16"/>
      <c r="T3068" s="16"/>
      <c r="U3068" s="16"/>
      <c r="V3068" s="1" t="s">
        <v>3286</v>
      </c>
      <c r="W3068" s="1" t="s">
        <v>2551</v>
      </c>
      <c r="X3068" s="5" t="s">
        <v>3293</v>
      </c>
      <c r="Y3068" s="5" t="s">
        <v>2557</v>
      </c>
      <c r="Z3068" s="5" t="s">
        <v>2998</v>
      </c>
      <c r="AA3068" s="5"/>
    </row>
    <row r="3069" spans="1:27" ht="12" customHeight="1" x14ac:dyDescent="0.15">
      <c r="A3069" s="1" t="s">
        <v>833</v>
      </c>
      <c r="B3069" s="1" t="s">
        <v>35</v>
      </c>
      <c r="C3069" s="1" t="s">
        <v>23</v>
      </c>
      <c r="D3069" s="1" t="s">
        <v>2474</v>
      </c>
      <c r="E3069" s="1" t="s">
        <v>10</v>
      </c>
      <c r="F3069" s="1" t="s">
        <v>840</v>
      </c>
      <c r="G3069" s="1" t="s">
        <v>245</v>
      </c>
      <c r="H3069" s="1" t="s">
        <v>239</v>
      </c>
      <c r="I3069" s="16"/>
      <c r="J3069" s="16"/>
      <c r="K3069" s="16"/>
      <c r="L3069" s="16"/>
      <c r="M3069" s="16"/>
      <c r="N3069" s="16"/>
      <c r="O3069" s="16"/>
      <c r="P3069" s="16"/>
      <c r="Q3069" s="16"/>
      <c r="R3069" s="16"/>
      <c r="S3069" s="16"/>
      <c r="T3069" s="16"/>
      <c r="U3069" s="16"/>
      <c r="V3069" s="1" t="s">
        <v>3286</v>
      </c>
      <c r="W3069" s="1" t="s">
        <v>2551</v>
      </c>
      <c r="X3069" s="5" t="s">
        <v>3293</v>
      </c>
      <c r="Y3069" s="5" t="s">
        <v>2740</v>
      </c>
      <c r="Z3069" s="5" t="s">
        <v>2738</v>
      </c>
      <c r="AA3069" s="5"/>
    </row>
    <row r="3070" spans="1:27" ht="12" customHeight="1" x14ac:dyDescent="0.15">
      <c r="A3070" s="1" t="s">
        <v>833</v>
      </c>
      <c r="B3070" s="1" t="s">
        <v>35</v>
      </c>
      <c r="C3070" s="1" t="s">
        <v>77</v>
      </c>
      <c r="D3070" s="1" t="s">
        <v>2474</v>
      </c>
      <c r="E3070" s="1" t="s">
        <v>10</v>
      </c>
      <c r="F3070" s="1" t="s">
        <v>840</v>
      </c>
      <c r="G3070" s="1" t="s">
        <v>247</v>
      </c>
      <c r="H3070" s="1" t="s">
        <v>530</v>
      </c>
      <c r="I3070" s="16"/>
      <c r="J3070" s="16"/>
      <c r="K3070" s="16"/>
      <c r="L3070" s="16"/>
      <c r="M3070" s="16"/>
      <c r="N3070" s="16"/>
      <c r="O3070" s="16"/>
      <c r="P3070" s="16"/>
      <c r="Q3070" s="16"/>
      <c r="R3070" s="16"/>
      <c r="S3070" s="16"/>
      <c r="T3070" s="16"/>
      <c r="U3070" s="16"/>
      <c r="V3070" s="1" t="s">
        <v>3286</v>
      </c>
      <c r="W3070" s="1" t="s">
        <v>2551</v>
      </c>
      <c r="X3070" s="5" t="s">
        <v>3293</v>
      </c>
      <c r="Y3070" s="5" t="s">
        <v>2564</v>
      </c>
      <c r="Z3070" s="5" t="s">
        <v>2998</v>
      </c>
      <c r="AA3070" s="5"/>
    </row>
    <row r="3071" spans="1:27" ht="12" customHeight="1" x14ac:dyDescent="0.15">
      <c r="A3071" s="1" t="s">
        <v>833</v>
      </c>
      <c r="B3071" s="1" t="s">
        <v>35</v>
      </c>
      <c r="C3071" s="1" t="s">
        <v>244</v>
      </c>
      <c r="D3071" s="1" t="s">
        <v>2474</v>
      </c>
      <c r="E3071" s="1" t="s">
        <v>10</v>
      </c>
      <c r="F3071" s="1" t="s">
        <v>840</v>
      </c>
      <c r="G3071" s="1" t="s">
        <v>249</v>
      </c>
      <c r="H3071" s="1" t="s">
        <v>530</v>
      </c>
      <c r="I3071" s="16"/>
      <c r="J3071" s="16"/>
      <c r="K3071" s="16"/>
      <c r="L3071" s="16"/>
      <c r="M3071" s="16"/>
      <c r="N3071" s="16"/>
      <c r="O3071" s="16"/>
      <c r="P3071" s="16"/>
      <c r="Q3071" s="16"/>
      <c r="R3071" s="16"/>
      <c r="S3071" s="16"/>
      <c r="T3071" s="16"/>
      <c r="U3071" s="16"/>
      <c r="V3071" s="1" t="s">
        <v>3286</v>
      </c>
      <c r="W3071" s="1" t="s">
        <v>2551</v>
      </c>
      <c r="X3071" s="5" t="s">
        <v>3293</v>
      </c>
      <c r="Y3071" s="5" t="s">
        <v>2559</v>
      </c>
      <c r="Z3071" s="5" t="s">
        <v>2998</v>
      </c>
      <c r="AA3071" s="5"/>
    </row>
    <row r="3072" spans="1:27" ht="12" customHeight="1" x14ac:dyDescent="0.15">
      <c r="A3072" s="1" t="s">
        <v>833</v>
      </c>
      <c r="B3072" s="1" t="s">
        <v>37</v>
      </c>
      <c r="C3072" s="1" t="s">
        <v>9</v>
      </c>
      <c r="D3072" s="1" t="s">
        <v>2474</v>
      </c>
      <c r="E3072" s="1" t="s">
        <v>10</v>
      </c>
      <c r="F3072" s="1" t="s">
        <v>841</v>
      </c>
      <c r="G3072" s="1" t="s">
        <v>234</v>
      </c>
      <c r="H3072" s="1" t="s">
        <v>530</v>
      </c>
      <c r="I3072" s="16"/>
      <c r="J3072" s="16"/>
      <c r="K3072" s="16"/>
      <c r="L3072" s="16"/>
      <c r="M3072" s="16"/>
      <c r="N3072" s="16"/>
      <c r="O3072" s="16"/>
      <c r="P3072" s="16"/>
      <c r="Q3072" s="16"/>
      <c r="R3072" s="16"/>
      <c r="S3072" s="16"/>
      <c r="T3072" s="16"/>
      <c r="U3072" s="16"/>
      <c r="V3072" s="1" t="s">
        <v>3286</v>
      </c>
      <c r="W3072" s="1" t="s">
        <v>2551</v>
      </c>
      <c r="X3072" s="5" t="s">
        <v>3294</v>
      </c>
      <c r="Y3072" s="5" t="s">
        <v>2553</v>
      </c>
      <c r="Z3072" s="5" t="s">
        <v>2998</v>
      </c>
      <c r="AA3072" s="5"/>
    </row>
    <row r="3073" spans="1:27" ht="12" customHeight="1" x14ac:dyDescent="0.15">
      <c r="A3073" s="1" t="s">
        <v>833</v>
      </c>
      <c r="B3073" s="1" t="s">
        <v>37</v>
      </c>
      <c r="C3073" s="1" t="s">
        <v>15</v>
      </c>
      <c r="D3073" s="1" t="s">
        <v>2474</v>
      </c>
      <c r="E3073" s="1" t="s">
        <v>10</v>
      </c>
      <c r="F3073" s="1" t="s">
        <v>841</v>
      </c>
      <c r="G3073" s="1" t="s">
        <v>238</v>
      </c>
      <c r="H3073" s="1" t="s">
        <v>239</v>
      </c>
      <c r="I3073" s="16"/>
      <c r="J3073" s="16"/>
      <c r="K3073" s="16"/>
      <c r="L3073" s="16"/>
      <c r="M3073" s="16"/>
      <c r="N3073" s="16"/>
      <c r="O3073" s="16"/>
      <c r="P3073" s="16"/>
      <c r="Q3073" s="16"/>
      <c r="R3073" s="16"/>
      <c r="S3073" s="16"/>
      <c r="T3073" s="16"/>
      <c r="U3073" s="16"/>
      <c r="V3073" s="1" t="s">
        <v>3286</v>
      </c>
      <c r="W3073" s="1" t="s">
        <v>2551</v>
      </c>
      <c r="X3073" s="5" t="s">
        <v>3294</v>
      </c>
      <c r="Y3073" s="5" t="s">
        <v>2737</v>
      </c>
      <c r="Z3073" s="5" t="s">
        <v>2738</v>
      </c>
      <c r="AA3073" s="5"/>
    </row>
    <row r="3074" spans="1:27" ht="12" customHeight="1" x14ac:dyDescent="0.15">
      <c r="A3074" s="1" t="s">
        <v>833</v>
      </c>
      <c r="B3074" s="1" t="s">
        <v>37</v>
      </c>
      <c r="C3074" s="1" t="s">
        <v>17</v>
      </c>
      <c r="D3074" s="1" t="s">
        <v>2474</v>
      </c>
      <c r="E3074" s="1" t="s">
        <v>10</v>
      </c>
      <c r="F3074" s="1" t="s">
        <v>841</v>
      </c>
      <c r="G3074" s="1" t="s">
        <v>240</v>
      </c>
      <c r="H3074" s="1" t="s">
        <v>530</v>
      </c>
      <c r="I3074" s="16"/>
      <c r="J3074" s="16"/>
      <c r="K3074" s="16"/>
      <c r="L3074" s="16"/>
      <c r="M3074" s="16"/>
      <c r="N3074" s="16"/>
      <c r="O3074" s="16"/>
      <c r="P3074" s="16"/>
      <c r="Q3074" s="16"/>
      <c r="R3074" s="16"/>
      <c r="S3074" s="16"/>
      <c r="T3074" s="16"/>
      <c r="U3074" s="16"/>
      <c r="V3074" s="1" t="s">
        <v>3286</v>
      </c>
      <c r="W3074" s="1" t="s">
        <v>2551</v>
      </c>
      <c r="X3074" s="5" t="s">
        <v>3294</v>
      </c>
      <c r="Y3074" s="5" t="s">
        <v>2561</v>
      </c>
      <c r="Z3074" s="5" t="s">
        <v>2998</v>
      </c>
      <c r="AA3074" s="5"/>
    </row>
    <row r="3075" spans="1:27" ht="12" customHeight="1" x14ac:dyDescent="0.15">
      <c r="A3075" s="1" t="s">
        <v>833</v>
      </c>
      <c r="B3075" s="1" t="s">
        <v>37</v>
      </c>
      <c r="C3075" s="1" t="s">
        <v>19</v>
      </c>
      <c r="D3075" s="1" t="s">
        <v>2474</v>
      </c>
      <c r="E3075" s="1" t="s">
        <v>10</v>
      </c>
      <c r="F3075" s="1" t="s">
        <v>841</v>
      </c>
      <c r="G3075" s="1" t="s">
        <v>241</v>
      </c>
      <c r="H3075" s="1" t="s">
        <v>530</v>
      </c>
      <c r="I3075" s="16"/>
      <c r="J3075" s="16"/>
      <c r="K3075" s="16"/>
      <c r="L3075" s="16"/>
      <c r="M3075" s="16"/>
      <c r="N3075" s="16"/>
      <c r="O3075" s="16"/>
      <c r="P3075" s="16"/>
      <c r="Q3075" s="16"/>
      <c r="R3075" s="16"/>
      <c r="S3075" s="16"/>
      <c r="T3075" s="16"/>
      <c r="U3075" s="16"/>
      <c r="V3075" s="1" t="s">
        <v>3286</v>
      </c>
      <c r="W3075" s="1" t="s">
        <v>2551</v>
      </c>
      <c r="X3075" s="5" t="s">
        <v>3294</v>
      </c>
      <c r="Y3075" s="5" t="s">
        <v>2562</v>
      </c>
      <c r="Z3075" s="5" t="s">
        <v>2998</v>
      </c>
      <c r="AA3075" s="5"/>
    </row>
    <row r="3076" spans="1:27" ht="12" customHeight="1" x14ac:dyDescent="0.15">
      <c r="A3076" s="1" t="s">
        <v>833</v>
      </c>
      <c r="B3076" s="1" t="s">
        <v>37</v>
      </c>
      <c r="C3076" s="1" t="s">
        <v>21</v>
      </c>
      <c r="D3076" s="1" t="s">
        <v>2474</v>
      </c>
      <c r="E3076" s="1" t="s">
        <v>10</v>
      </c>
      <c r="F3076" s="1" t="s">
        <v>841</v>
      </c>
      <c r="G3076" s="1" t="s">
        <v>242</v>
      </c>
      <c r="H3076" s="1" t="s">
        <v>530</v>
      </c>
      <c r="I3076" s="16"/>
      <c r="J3076" s="16"/>
      <c r="K3076" s="16"/>
      <c r="L3076" s="16"/>
      <c r="M3076" s="16"/>
      <c r="N3076" s="16"/>
      <c r="O3076" s="16"/>
      <c r="P3076" s="16"/>
      <c r="Q3076" s="16"/>
      <c r="R3076" s="16"/>
      <c r="S3076" s="16"/>
      <c r="T3076" s="16"/>
      <c r="U3076" s="16"/>
      <c r="V3076" s="1" t="s">
        <v>3286</v>
      </c>
      <c r="W3076" s="1" t="s">
        <v>2551</v>
      </c>
      <c r="X3076" s="5" t="s">
        <v>3294</v>
      </c>
      <c r="Y3076" s="5" t="s">
        <v>2557</v>
      </c>
      <c r="Z3076" s="5" t="s">
        <v>2998</v>
      </c>
      <c r="AA3076" s="5"/>
    </row>
    <row r="3077" spans="1:27" ht="12" customHeight="1" x14ac:dyDescent="0.15">
      <c r="A3077" s="1" t="s">
        <v>833</v>
      </c>
      <c r="B3077" s="1" t="s">
        <v>37</v>
      </c>
      <c r="C3077" s="1" t="s">
        <v>23</v>
      </c>
      <c r="D3077" s="1" t="s">
        <v>2474</v>
      </c>
      <c r="E3077" s="1" t="s">
        <v>10</v>
      </c>
      <c r="F3077" s="1" t="s">
        <v>841</v>
      </c>
      <c r="G3077" s="1" t="s">
        <v>245</v>
      </c>
      <c r="H3077" s="1" t="s">
        <v>239</v>
      </c>
      <c r="I3077" s="16"/>
      <c r="J3077" s="16"/>
      <c r="K3077" s="16"/>
      <c r="L3077" s="16"/>
      <c r="M3077" s="16"/>
      <c r="N3077" s="16"/>
      <c r="O3077" s="16"/>
      <c r="P3077" s="16"/>
      <c r="Q3077" s="16"/>
      <c r="R3077" s="16"/>
      <c r="S3077" s="16"/>
      <c r="T3077" s="16"/>
      <c r="U3077" s="16"/>
      <c r="V3077" s="1" t="s">
        <v>3286</v>
      </c>
      <c r="W3077" s="1" t="s">
        <v>2551</v>
      </c>
      <c r="X3077" s="5" t="s">
        <v>3294</v>
      </c>
      <c r="Y3077" s="5" t="s">
        <v>2740</v>
      </c>
      <c r="Z3077" s="5" t="s">
        <v>2738</v>
      </c>
      <c r="AA3077" s="5"/>
    </row>
    <row r="3078" spans="1:27" ht="12" customHeight="1" x14ac:dyDescent="0.15">
      <c r="A3078" s="1" t="s">
        <v>833</v>
      </c>
      <c r="B3078" s="1" t="s">
        <v>37</v>
      </c>
      <c r="C3078" s="1" t="s">
        <v>77</v>
      </c>
      <c r="D3078" s="1" t="s">
        <v>2474</v>
      </c>
      <c r="E3078" s="1" t="s">
        <v>10</v>
      </c>
      <c r="F3078" s="1" t="s">
        <v>841</v>
      </c>
      <c r="G3078" s="1" t="s">
        <v>247</v>
      </c>
      <c r="H3078" s="1" t="s">
        <v>530</v>
      </c>
      <c r="I3078" s="16"/>
      <c r="J3078" s="16"/>
      <c r="K3078" s="16"/>
      <c r="L3078" s="16"/>
      <c r="M3078" s="16"/>
      <c r="N3078" s="16"/>
      <c r="O3078" s="16"/>
      <c r="P3078" s="16"/>
      <c r="Q3078" s="16"/>
      <c r="R3078" s="16"/>
      <c r="S3078" s="16"/>
      <c r="T3078" s="16"/>
      <c r="U3078" s="16"/>
      <c r="V3078" s="1" t="s">
        <v>3286</v>
      </c>
      <c r="W3078" s="1" t="s">
        <v>2551</v>
      </c>
      <c r="X3078" s="5" t="s">
        <v>3294</v>
      </c>
      <c r="Y3078" s="5" t="s">
        <v>2564</v>
      </c>
      <c r="Z3078" s="5" t="s">
        <v>2998</v>
      </c>
      <c r="AA3078" s="5"/>
    </row>
    <row r="3079" spans="1:27" ht="12" customHeight="1" x14ac:dyDescent="0.15">
      <c r="A3079" s="1" t="s">
        <v>833</v>
      </c>
      <c r="B3079" s="1" t="s">
        <v>37</v>
      </c>
      <c r="C3079" s="1" t="s">
        <v>244</v>
      </c>
      <c r="D3079" s="1" t="s">
        <v>2474</v>
      </c>
      <c r="E3079" s="1" t="s">
        <v>10</v>
      </c>
      <c r="F3079" s="1" t="s">
        <v>841</v>
      </c>
      <c r="G3079" s="1" t="s">
        <v>249</v>
      </c>
      <c r="H3079" s="1" t="s">
        <v>530</v>
      </c>
      <c r="I3079" s="16"/>
      <c r="J3079" s="16"/>
      <c r="K3079" s="16"/>
      <c r="L3079" s="16"/>
      <c r="M3079" s="16"/>
      <c r="N3079" s="16"/>
      <c r="O3079" s="16"/>
      <c r="P3079" s="16"/>
      <c r="Q3079" s="16"/>
      <c r="R3079" s="16"/>
      <c r="S3079" s="16"/>
      <c r="T3079" s="16"/>
      <c r="U3079" s="16"/>
      <c r="V3079" s="1" t="s">
        <v>3286</v>
      </c>
      <c r="W3079" s="1" t="s">
        <v>2551</v>
      </c>
      <c r="X3079" s="5" t="s">
        <v>3294</v>
      </c>
      <c r="Y3079" s="5" t="s">
        <v>2559</v>
      </c>
      <c r="Z3079" s="5" t="s">
        <v>2998</v>
      </c>
      <c r="AA3079" s="5"/>
    </row>
    <row r="3080" spans="1:27" ht="12" customHeight="1" x14ac:dyDescent="0.15">
      <c r="A3080" s="1" t="s">
        <v>833</v>
      </c>
      <c r="B3080" s="1" t="s">
        <v>39</v>
      </c>
      <c r="C3080" s="1" t="s">
        <v>9</v>
      </c>
      <c r="D3080" s="1" t="s">
        <v>2474</v>
      </c>
      <c r="E3080" s="1" t="s">
        <v>10</v>
      </c>
      <c r="F3080" s="1" t="s">
        <v>842</v>
      </c>
      <c r="G3080" s="1" t="s">
        <v>234</v>
      </c>
      <c r="H3080" s="1" t="s">
        <v>530</v>
      </c>
      <c r="I3080" s="16"/>
      <c r="J3080" s="16"/>
      <c r="K3080" s="16"/>
      <c r="L3080" s="16"/>
      <c r="M3080" s="16"/>
      <c r="N3080" s="16"/>
      <c r="O3080" s="16"/>
      <c r="P3080" s="16"/>
      <c r="Q3080" s="16"/>
      <c r="R3080" s="16"/>
      <c r="S3080" s="16"/>
      <c r="T3080" s="16"/>
      <c r="U3080" s="16"/>
      <c r="V3080" s="1" t="s">
        <v>3286</v>
      </c>
      <c r="W3080" s="1" t="s">
        <v>2551</v>
      </c>
      <c r="X3080" s="5" t="s">
        <v>3295</v>
      </c>
      <c r="Y3080" s="5" t="s">
        <v>2553</v>
      </c>
      <c r="Z3080" s="5" t="s">
        <v>2998</v>
      </c>
      <c r="AA3080" s="5"/>
    </row>
    <row r="3081" spans="1:27" ht="12" customHeight="1" x14ac:dyDescent="0.15">
      <c r="A3081" s="1" t="s">
        <v>833</v>
      </c>
      <c r="B3081" s="1" t="s">
        <v>39</v>
      </c>
      <c r="C3081" s="1" t="s">
        <v>15</v>
      </c>
      <c r="D3081" s="1" t="s">
        <v>2474</v>
      </c>
      <c r="E3081" s="1" t="s">
        <v>10</v>
      </c>
      <c r="F3081" s="1" t="s">
        <v>842</v>
      </c>
      <c r="G3081" s="1" t="s">
        <v>238</v>
      </c>
      <c r="H3081" s="1" t="s">
        <v>239</v>
      </c>
      <c r="I3081" s="16"/>
      <c r="J3081" s="16"/>
      <c r="K3081" s="16"/>
      <c r="L3081" s="16"/>
      <c r="M3081" s="16"/>
      <c r="N3081" s="16"/>
      <c r="O3081" s="16"/>
      <c r="P3081" s="16"/>
      <c r="Q3081" s="16"/>
      <c r="R3081" s="16"/>
      <c r="S3081" s="16"/>
      <c r="T3081" s="16"/>
      <c r="U3081" s="16"/>
      <c r="V3081" s="1" t="s">
        <v>3286</v>
      </c>
      <c r="W3081" s="1" t="s">
        <v>2551</v>
      </c>
      <c r="X3081" s="5" t="s">
        <v>3295</v>
      </c>
      <c r="Y3081" s="5" t="s">
        <v>2737</v>
      </c>
      <c r="Z3081" s="5" t="s">
        <v>2738</v>
      </c>
      <c r="AA3081" s="5"/>
    </row>
    <row r="3082" spans="1:27" ht="12" customHeight="1" x14ac:dyDescent="0.15">
      <c r="A3082" s="1" t="s">
        <v>833</v>
      </c>
      <c r="B3082" s="1" t="s">
        <v>39</v>
      </c>
      <c r="C3082" s="1" t="s">
        <v>17</v>
      </c>
      <c r="D3082" s="1" t="s">
        <v>2474</v>
      </c>
      <c r="E3082" s="1" t="s">
        <v>10</v>
      </c>
      <c r="F3082" s="1" t="s">
        <v>842</v>
      </c>
      <c r="G3082" s="1" t="s">
        <v>240</v>
      </c>
      <c r="H3082" s="1" t="s">
        <v>530</v>
      </c>
      <c r="I3082" s="16"/>
      <c r="J3082" s="16"/>
      <c r="K3082" s="16"/>
      <c r="L3082" s="16"/>
      <c r="M3082" s="16"/>
      <c r="N3082" s="16"/>
      <c r="O3082" s="16"/>
      <c r="P3082" s="16"/>
      <c r="Q3082" s="16"/>
      <c r="R3082" s="16"/>
      <c r="S3082" s="16"/>
      <c r="T3082" s="16"/>
      <c r="U3082" s="16"/>
      <c r="V3082" s="1" t="s">
        <v>3286</v>
      </c>
      <c r="W3082" s="1" t="s">
        <v>2551</v>
      </c>
      <c r="X3082" s="5" t="s">
        <v>3295</v>
      </c>
      <c r="Y3082" s="5" t="s">
        <v>2561</v>
      </c>
      <c r="Z3082" s="5" t="s">
        <v>2998</v>
      </c>
      <c r="AA3082" s="5"/>
    </row>
    <row r="3083" spans="1:27" ht="12" customHeight="1" x14ac:dyDescent="0.15">
      <c r="A3083" s="1" t="s">
        <v>833</v>
      </c>
      <c r="B3083" s="1" t="s">
        <v>39</v>
      </c>
      <c r="C3083" s="1" t="s">
        <v>19</v>
      </c>
      <c r="D3083" s="1" t="s">
        <v>2474</v>
      </c>
      <c r="E3083" s="1" t="s">
        <v>10</v>
      </c>
      <c r="F3083" s="1" t="s">
        <v>842</v>
      </c>
      <c r="G3083" s="1" t="s">
        <v>241</v>
      </c>
      <c r="H3083" s="1" t="s">
        <v>530</v>
      </c>
      <c r="I3083" s="16"/>
      <c r="J3083" s="16"/>
      <c r="K3083" s="16"/>
      <c r="L3083" s="16"/>
      <c r="M3083" s="16"/>
      <c r="N3083" s="16"/>
      <c r="O3083" s="16"/>
      <c r="P3083" s="16"/>
      <c r="Q3083" s="16"/>
      <c r="R3083" s="16"/>
      <c r="S3083" s="16"/>
      <c r="T3083" s="16"/>
      <c r="U3083" s="16"/>
      <c r="V3083" s="1" t="s">
        <v>3286</v>
      </c>
      <c r="W3083" s="1" t="s">
        <v>2551</v>
      </c>
      <c r="X3083" s="5" t="s">
        <v>3295</v>
      </c>
      <c r="Y3083" s="5" t="s">
        <v>2562</v>
      </c>
      <c r="Z3083" s="5" t="s">
        <v>2998</v>
      </c>
      <c r="AA3083" s="5"/>
    </row>
    <row r="3084" spans="1:27" ht="12" customHeight="1" x14ac:dyDescent="0.15">
      <c r="A3084" s="1" t="s">
        <v>833</v>
      </c>
      <c r="B3084" s="1" t="s">
        <v>39</v>
      </c>
      <c r="C3084" s="1" t="s">
        <v>21</v>
      </c>
      <c r="D3084" s="1" t="s">
        <v>2474</v>
      </c>
      <c r="E3084" s="1" t="s">
        <v>10</v>
      </c>
      <c r="F3084" s="1" t="s">
        <v>842</v>
      </c>
      <c r="G3084" s="1" t="s">
        <v>242</v>
      </c>
      <c r="H3084" s="1" t="s">
        <v>530</v>
      </c>
      <c r="I3084" s="16"/>
      <c r="J3084" s="16"/>
      <c r="K3084" s="16"/>
      <c r="L3084" s="16"/>
      <c r="M3084" s="16"/>
      <c r="N3084" s="16"/>
      <c r="O3084" s="16"/>
      <c r="P3084" s="16"/>
      <c r="Q3084" s="16"/>
      <c r="R3084" s="16"/>
      <c r="S3084" s="16"/>
      <c r="T3084" s="16"/>
      <c r="U3084" s="16"/>
      <c r="V3084" s="1" t="s">
        <v>3286</v>
      </c>
      <c r="W3084" s="1" t="s">
        <v>2551</v>
      </c>
      <c r="X3084" s="5" t="s">
        <v>3295</v>
      </c>
      <c r="Y3084" s="5" t="s">
        <v>2557</v>
      </c>
      <c r="Z3084" s="5" t="s">
        <v>2998</v>
      </c>
      <c r="AA3084" s="5"/>
    </row>
    <row r="3085" spans="1:27" ht="12" customHeight="1" x14ac:dyDescent="0.15">
      <c r="A3085" s="1" t="s">
        <v>833</v>
      </c>
      <c r="B3085" s="1" t="s">
        <v>39</v>
      </c>
      <c r="C3085" s="1" t="s">
        <v>23</v>
      </c>
      <c r="D3085" s="1" t="s">
        <v>2474</v>
      </c>
      <c r="E3085" s="1" t="s">
        <v>10</v>
      </c>
      <c r="F3085" s="1" t="s">
        <v>842</v>
      </c>
      <c r="G3085" s="1" t="s">
        <v>245</v>
      </c>
      <c r="H3085" s="1" t="s">
        <v>239</v>
      </c>
      <c r="I3085" s="16"/>
      <c r="J3085" s="16"/>
      <c r="K3085" s="16"/>
      <c r="L3085" s="16"/>
      <c r="M3085" s="16"/>
      <c r="N3085" s="16"/>
      <c r="O3085" s="16"/>
      <c r="P3085" s="16"/>
      <c r="Q3085" s="16"/>
      <c r="R3085" s="16"/>
      <c r="S3085" s="16"/>
      <c r="T3085" s="16"/>
      <c r="U3085" s="16"/>
      <c r="V3085" s="1" t="s">
        <v>3286</v>
      </c>
      <c r="W3085" s="1" t="s">
        <v>2551</v>
      </c>
      <c r="X3085" s="5" t="s">
        <v>3295</v>
      </c>
      <c r="Y3085" s="5" t="s">
        <v>2740</v>
      </c>
      <c r="Z3085" s="5" t="s">
        <v>2738</v>
      </c>
      <c r="AA3085" s="5"/>
    </row>
    <row r="3086" spans="1:27" ht="12" customHeight="1" x14ac:dyDescent="0.15">
      <c r="A3086" s="1" t="s">
        <v>833</v>
      </c>
      <c r="B3086" s="1" t="s">
        <v>39</v>
      </c>
      <c r="C3086" s="1" t="s">
        <v>77</v>
      </c>
      <c r="D3086" s="1" t="s">
        <v>2474</v>
      </c>
      <c r="E3086" s="1" t="s">
        <v>10</v>
      </c>
      <c r="F3086" s="1" t="s">
        <v>842</v>
      </c>
      <c r="G3086" s="1" t="s">
        <v>247</v>
      </c>
      <c r="H3086" s="1" t="s">
        <v>530</v>
      </c>
      <c r="I3086" s="16"/>
      <c r="J3086" s="16"/>
      <c r="K3086" s="16"/>
      <c r="L3086" s="16"/>
      <c r="M3086" s="16"/>
      <c r="N3086" s="16"/>
      <c r="O3086" s="16"/>
      <c r="P3086" s="16"/>
      <c r="Q3086" s="16"/>
      <c r="R3086" s="16"/>
      <c r="S3086" s="16"/>
      <c r="T3086" s="16"/>
      <c r="U3086" s="16"/>
      <c r="V3086" s="1" t="s">
        <v>3286</v>
      </c>
      <c r="W3086" s="1" t="s">
        <v>2551</v>
      </c>
      <c r="X3086" s="5" t="s">
        <v>3295</v>
      </c>
      <c r="Y3086" s="5" t="s">
        <v>2564</v>
      </c>
      <c r="Z3086" s="5" t="s">
        <v>2998</v>
      </c>
      <c r="AA3086" s="5"/>
    </row>
    <row r="3087" spans="1:27" ht="12" customHeight="1" x14ac:dyDescent="0.15">
      <c r="A3087" s="1" t="s">
        <v>833</v>
      </c>
      <c r="B3087" s="1" t="s">
        <v>39</v>
      </c>
      <c r="C3087" s="1" t="s">
        <v>244</v>
      </c>
      <c r="D3087" s="1" t="s">
        <v>2474</v>
      </c>
      <c r="E3087" s="1" t="s">
        <v>10</v>
      </c>
      <c r="F3087" s="1" t="s">
        <v>842</v>
      </c>
      <c r="G3087" s="1" t="s">
        <v>249</v>
      </c>
      <c r="H3087" s="1" t="s">
        <v>530</v>
      </c>
      <c r="I3087" s="16"/>
      <c r="J3087" s="16"/>
      <c r="K3087" s="16"/>
      <c r="L3087" s="16"/>
      <c r="M3087" s="16"/>
      <c r="N3087" s="16"/>
      <c r="O3087" s="16"/>
      <c r="P3087" s="16"/>
      <c r="Q3087" s="16"/>
      <c r="R3087" s="16"/>
      <c r="S3087" s="16"/>
      <c r="T3087" s="16"/>
      <c r="U3087" s="16"/>
      <c r="V3087" s="1" t="s">
        <v>3286</v>
      </c>
      <c r="W3087" s="1" t="s">
        <v>2551</v>
      </c>
      <c r="X3087" s="5" t="s">
        <v>3295</v>
      </c>
      <c r="Y3087" s="5" t="s">
        <v>2559</v>
      </c>
      <c r="Z3087" s="5" t="s">
        <v>2998</v>
      </c>
      <c r="AA3087" s="5"/>
    </row>
    <row r="3088" spans="1:27" ht="12" customHeight="1" x14ac:dyDescent="0.15">
      <c r="A3088" s="1" t="s">
        <v>833</v>
      </c>
      <c r="B3088" s="1" t="s">
        <v>41</v>
      </c>
      <c r="C3088" s="1" t="s">
        <v>9</v>
      </c>
      <c r="D3088" s="1" t="s">
        <v>2474</v>
      </c>
      <c r="E3088" s="1" t="s">
        <v>10</v>
      </c>
      <c r="F3088" s="1" t="s">
        <v>843</v>
      </c>
      <c r="G3088" s="1" t="s">
        <v>234</v>
      </c>
      <c r="H3088" s="1" t="s">
        <v>530</v>
      </c>
      <c r="I3088" s="16"/>
      <c r="J3088" s="16"/>
      <c r="K3088" s="16"/>
      <c r="L3088" s="16"/>
      <c r="M3088" s="16"/>
      <c r="N3088" s="16"/>
      <c r="O3088" s="16"/>
      <c r="P3088" s="16"/>
      <c r="Q3088" s="16"/>
      <c r="R3088" s="16"/>
      <c r="S3088" s="16"/>
      <c r="T3088" s="16"/>
      <c r="U3088" s="16"/>
      <c r="V3088" s="1" t="s">
        <v>3286</v>
      </c>
      <c r="W3088" s="1" t="s">
        <v>2551</v>
      </c>
      <c r="X3088" s="5" t="s">
        <v>3296</v>
      </c>
      <c r="Y3088" s="5" t="s">
        <v>2553</v>
      </c>
      <c r="Z3088" s="5" t="s">
        <v>2998</v>
      </c>
      <c r="AA3088" s="5"/>
    </row>
    <row r="3089" spans="1:27" ht="12" customHeight="1" x14ac:dyDescent="0.15">
      <c r="A3089" s="1" t="s">
        <v>833</v>
      </c>
      <c r="B3089" s="1" t="s">
        <v>41</v>
      </c>
      <c r="C3089" s="1" t="s">
        <v>15</v>
      </c>
      <c r="D3089" s="1" t="s">
        <v>2474</v>
      </c>
      <c r="E3089" s="1" t="s">
        <v>10</v>
      </c>
      <c r="F3089" s="1" t="s">
        <v>843</v>
      </c>
      <c r="G3089" s="1" t="s">
        <v>238</v>
      </c>
      <c r="H3089" s="1" t="s">
        <v>239</v>
      </c>
      <c r="I3089" s="16"/>
      <c r="J3089" s="16"/>
      <c r="K3089" s="16"/>
      <c r="L3089" s="16"/>
      <c r="M3089" s="16"/>
      <c r="N3089" s="16"/>
      <c r="O3089" s="16"/>
      <c r="P3089" s="16"/>
      <c r="Q3089" s="16"/>
      <c r="R3089" s="16"/>
      <c r="S3089" s="16"/>
      <c r="T3089" s="16"/>
      <c r="U3089" s="16"/>
      <c r="V3089" s="1" t="s">
        <v>3286</v>
      </c>
      <c r="W3089" s="1" t="s">
        <v>2551</v>
      </c>
      <c r="X3089" s="5" t="s">
        <v>3296</v>
      </c>
      <c r="Y3089" s="5" t="s">
        <v>2737</v>
      </c>
      <c r="Z3089" s="5" t="s">
        <v>2738</v>
      </c>
      <c r="AA3089" s="5"/>
    </row>
    <row r="3090" spans="1:27" ht="12" customHeight="1" x14ac:dyDescent="0.15">
      <c r="A3090" s="1" t="s">
        <v>833</v>
      </c>
      <c r="B3090" s="1" t="s">
        <v>41</v>
      </c>
      <c r="C3090" s="1" t="s">
        <v>17</v>
      </c>
      <c r="D3090" s="1" t="s">
        <v>2474</v>
      </c>
      <c r="E3090" s="1" t="s">
        <v>10</v>
      </c>
      <c r="F3090" s="1" t="s">
        <v>843</v>
      </c>
      <c r="G3090" s="1" t="s">
        <v>240</v>
      </c>
      <c r="H3090" s="1" t="s">
        <v>530</v>
      </c>
      <c r="I3090" s="16"/>
      <c r="J3090" s="16"/>
      <c r="K3090" s="16"/>
      <c r="L3090" s="16"/>
      <c r="M3090" s="16"/>
      <c r="N3090" s="16"/>
      <c r="O3090" s="16"/>
      <c r="P3090" s="16"/>
      <c r="Q3090" s="16"/>
      <c r="R3090" s="16"/>
      <c r="S3090" s="16"/>
      <c r="T3090" s="16"/>
      <c r="U3090" s="16"/>
      <c r="V3090" s="1" t="s">
        <v>3286</v>
      </c>
      <c r="W3090" s="1" t="s">
        <v>2551</v>
      </c>
      <c r="X3090" s="5" t="s">
        <v>3296</v>
      </c>
      <c r="Y3090" s="5" t="s">
        <v>2561</v>
      </c>
      <c r="Z3090" s="5" t="s">
        <v>2998</v>
      </c>
      <c r="AA3090" s="5"/>
    </row>
    <row r="3091" spans="1:27" ht="12" customHeight="1" x14ac:dyDescent="0.15">
      <c r="A3091" s="1" t="s">
        <v>833</v>
      </c>
      <c r="B3091" s="1" t="s">
        <v>41</v>
      </c>
      <c r="C3091" s="1" t="s">
        <v>19</v>
      </c>
      <c r="D3091" s="1" t="s">
        <v>2474</v>
      </c>
      <c r="E3091" s="1" t="s">
        <v>10</v>
      </c>
      <c r="F3091" s="1" t="s">
        <v>843</v>
      </c>
      <c r="G3091" s="1" t="s">
        <v>241</v>
      </c>
      <c r="H3091" s="1" t="s">
        <v>530</v>
      </c>
      <c r="I3091" s="16"/>
      <c r="J3091" s="16"/>
      <c r="K3091" s="16"/>
      <c r="L3091" s="16"/>
      <c r="M3091" s="16"/>
      <c r="N3091" s="16"/>
      <c r="O3091" s="16"/>
      <c r="P3091" s="16"/>
      <c r="Q3091" s="16"/>
      <c r="R3091" s="16"/>
      <c r="S3091" s="16"/>
      <c r="T3091" s="16"/>
      <c r="U3091" s="16"/>
      <c r="V3091" s="1" t="s">
        <v>3286</v>
      </c>
      <c r="W3091" s="1" t="s">
        <v>2551</v>
      </c>
      <c r="X3091" s="5" t="s">
        <v>3296</v>
      </c>
      <c r="Y3091" s="5" t="s">
        <v>2562</v>
      </c>
      <c r="Z3091" s="5" t="s">
        <v>2998</v>
      </c>
      <c r="AA3091" s="5"/>
    </row>
    <row r="3092" spans="1:27" ht="12" customHeight="1" x14ac:dyDescent="0.15">
      <c r="A3092" s="1" t="s">
        <v>833</v>
      </c>
      <c r="B3092" s="1" t="s">
        <v>41</v>
      </c>
      <c r="C3092" s="1" t="s">
        <v>21</v>
      </c>
      <c r="D3092" s="1" t="s">
        <v>2474</v>
      </c>
      <c r="E3092" s="1" t="s">
        <v>10</v>
      </c>
      <c r="F3092" s="1" t="s">
        <v>843</v>
      </c>
      <c r="G3092" s="1" t="s">
        <v>242</v>
      </c>
      <c r="H3092" s="1" t="s">
        <v>530</v>
      </c>
      <c r="I3092" s="16"/>
      <c r="J3092" s="16"/>
      <c r="K3092" s="16"/>
      <c r="L3092" s="16"/>
      <c r="M3092" s="16"/>
      <c r="N3092" s="16"/>
      <c r="O3092" s="16"/>
      <c r="P3092" s="16"/>
      <c r="Q3092" s="16"/>
      <c r="R3092" s="16"/>
      <c r="S3092" s="16"/>
      <c r="T3092" s="16"/>
      <c r="U3092" s="16"/>
      <c r="V3092" s="1" t="s">
        <v>3286</v>
      </c>
      <c r="W3092" s="1" t="s">
        <v>2551</v>
      </c>
      <c r="X3092" s="5" t="s">
        <v>3296</v>
      </c>
      <c r="Y3092" s="5" t="s">
        <v>2557</v>
      </c>
      <c r="Z3092" s="5" t="s">
        <v>2998</v>
      </c>
      <c r="AA3092" s="5"/>
    </row>
    <row r="3093" spans="1:27" ht="12" customHeight="1" x14ac:dyDescent="0.15">
      <c r="A3093" s="1" t="s">
        <v>833</v>
      </c>
      <c r="B3093" s="1" t="s">
        <v>41</v>
      </c>
      <c r="C3093" s="1" t="s">
        <v>23</v>
      </c>
      <c r="D3093" s="1" t="s">
        <v>2474</v>
      </c>
      <c r="E3093" s="1" t="s">
        <v>10</v>
      </c>
      <c r="F3093" s="1" t="s">
        <v>843</v>
      </c>
      <c r="G3093" s="1" t="s">
        <v>245</v>
      </c>
      <c r="H3093" s="1" t="s">
        <v>239</v>
      </c>
      <c r="I3093" s="16"/>
      <c r="J3093" s="16"/>
      <c r="K3093" s="16"/>
      <c r="L3093" s="16"/>
      <c r="M3093" s="16"/>
      <c r="N3093" s="16"/>
      <c r="O3093" s="16"/>
      <c r="P3093" s="16"/>
      <c r="Q3093" s="16"/>
      <c r="R3093" s="16"/>
      <c r="S3093" s="16"/>
      <c r="T3093" s="16"/>
      <c r="U3093" s="16"/>
      <c r="V3093" s="1" t="s">
        <v>3286</v>
      </c>
      <c r="W3093" s="1" t="s">
        <v>2551</v>
      </c>
      <c r="X3093" s="5" t="s">
        <v>3296</v>
      </c>
      <c r="Y3093" s="5" t="s">
        <v>2740</v>
      </c>
      <c r="Z3093" s="5" t="s">
        <v>2738</v>
      </c>
      <c r="AA3093" s="5"/>
    </row>
    <row r="3094" spans="1:27" ht="12" customHeight="1" x14ac:dyDescent="0.15">
      <c r="A3094" s="1" t="s">
        <v>833</v>
      </c>
      <c r="B3094" s="1" t="s">
        <v>41</v>
      </c>
      <c r="C3094" s="1" t="s">
        <v>77</v>
      </c>
      <c r="D3094" s="1" t="s">
        <v>2474</v>
      </c>
      <c r="E3094" s="1" t="s">
        <v>10</v>
      </c>
      <c r="F3094" s="1" t="s">
        <v>843</v>
      </c>
      <c r="G3094" s="1" t="s">
        <v>247</v>
      </c>
      <c r="H3094" s="1" t="s">
        <v>530</v>
      </c>
      <c r="I3094" s="16"/>
      <c r="J3094" s="16"/>
      <c r="K3094" s="16"/>
      <c r="L3094" s="16"/>
      <c r="M3094" s="16"/>
      <c r="N3094" s="16"/>
      <c r="O3094" s="16"/>
      <c r="P3094" s="16"/>
      <c r="Q3094" s="16"/>
      <c r="R3094" s="16"/>
      <c r="S3094" s="16"/>
      <c r="T3094" s="16"/>
      <c r="U3094" s="16"/>
      <c r="V3094" s="1" t="s">
        <v>3286</v>
      </c>
      <c r="W3094" s="1" t="s">
        <v>2551</v>
      </c>
      <c r="X3094" s="5" t="s">
        <v>3296</v>
      </c>
      <c r="Y3094" s="5" t="s">
        <v>2564</v>
      </c>
      <c r="Z3094" s="5" t="s">
        <v>2998</v>
      </c>
      <c r="AA3094" s="5"/>
    </row>
    <row r="3095" spans="1:27" ht="12" customHeight="1" x14ac:dyDescent="0.15">
      <c r="A3095" s="1" t="s">
        <v>833</v>
      </c>
      <c r="B3095" s="1" t="s">
        <v>41</v>
      </c>
      <c r="C3095" s="1" t="s">
        <v>244</v>
      </c>
      <c r="D3095" s="1" t="s">
        <v>2474</v>
      </c>
      <c r="E3095" s="1" t="s">
        <v>10</v>
      </c>
      <c r="F3095" s="1" t="s">
        <v>843</v>
      </c>
      <c r="G3095" s="1" t="s">
        <v>249</v>
      </c>
      <c r="H3095" s="1" t="s">
        <v>530</v>
      </c>
      <c r="I3095" s="16"/>
      <c r="J3095" s="16"/>
      <c r="K3095" s="16"/>
      <c r="L3095" s="16"/>
      <c r="M3095" s="16"/>
      <c r="N3095" s="16"/>
      <c r="O3095" s="16"/>
      <c r="P3095" s="16"/>
      <c r="Q3095" s="16"/>
      <c r="R3095" s="16"/>
      <c r="S3095" s="16"/>
      <c r="T3095" s="16"/>
      <c r="U3095" s="16"/>
      <c r="V3095" s="1" t="s">
        <v>3286</v>
      </c>
      <c r="W3095" s="1" t="s">
        <v>2551</v>
      </c>
      <c r="X3095" s="5" t="s">
        <v>3296</v>
      </c>
      <c r="Y3095" s="5" t="s">
        <v>2559</v>
      </c>
      <c r="Z3095" s="5" t="s">
        <v>2998</v>
      </c>
      <c r="AA3095" s="5"/>
    </row>
    <row r="3096" spans="1:27" ht="12" customHeight="1" x14ac:dyDescent="0.15">
      <c r="A3096" s="1" t="s">
        <v>833</v>
      </c>
      <c r="B3096" s="1" t="s">
        <v>43</v>
      </c>
      <c r="C3096" s="1" t="s">
        <v>9</v>
      </c>
      <c r="D3096" s="1" t="s">
        <v>2474</v>
      </c>
      <c r="E3096" s="1" t="s">
        <v>10</v>
      </c>
      <c r="F3096" s="1" t="s">
        <v>844</v>
      </c>
      <c r="G3096" s="1" t="s">
        <v>234</v>
      </c>
      <c r="H3096" s="1" t="s">
        <v>530</v>
      </c>
      <c r="I3096" s="16"/>
      <c r="J3096" s="16"/>
      <c r="K3096" s="16"/>
      <c r="L3096" s="16"/>
      <c r="M3096" s="16"/>
      <c r="N3096" s="16"/>
      <c r="O3096" s="16"/>
      <c r="P3096" s="16"/>
      <c r="Q3096" s="16"/>
      <c r="R3096" s="16"/>
      <c r="S3096" s="16"/>
      <c r="T3096" s="16"/>
      <c r="U3096" s="16"/>
      <c r="V3096" s="1" t="s">
        <v>3286</v>
      </c>
      <c r="W3096" s="1" t="s">
        <v>2551</v>
      </c>
      <c r="X3096" s="5" t="s">
        <v>3297</v>
      </c>
      <c r="Y3096" s="5" t="s">
        <v>2553</v>
      </c>
      <c r="Z3096" s="5" t="s">
        <v>2998</v>
      </c>
      <c r="AA3096" s="5"/>
    </row>
    <row r="3097" spans="1:27" ht="12" customHeight="1" x14ac:dyDescent="0.15">
      <c r="A3097" s="1" t="s">
        <v>833</v>
      </c>
      <c r="B3097" s="1" t="s">
        <v>43</v>
      </c>
      <c r="C3097" s="1" t="s">
        <v>15</v>
      </c>
      <c r="D3097" s="1" t="s">
        <v>2474</v>
      </c>
      <c r="E3097" s="1" t="s">
        <v>10</v>
      </c>
      <c r="F3097" s="1" t="s">
        <v>844</v>
      </c>
      <c r="G3097" s="1" t="s">
        <v>238</v>
      </c>
      <c r="H3097" s="1" t="s">
        <v>239</v>
      </c>
      <c r="I3097" s="16"/>
      <c r="J3097" s="16"/>
      <c r="K3097" s="16"/>
      <c r="L3097" s="16"/>
      <c r="M3097" s="16"/>
      <c r="N3097" s="16"/>
      <c r="O3097" s="16"/>
      <c r="P3097" s="16"/>
      <c r="Q3097" s="16"/>
      <c r="R3097" s="16"/>
      <c r="S3097" s="16"/>
      <c r="T3097" s="16"/>
      <c r="U3097" s="16"/>
      <c r="V3097" s="1" t="s">
        <v>3286</v>
      </c>
      <c r="W3097" s="1" t="s">
        <v>2551</v>
      </c>
      <c r="X3097" s="5" t="s">
        <v>3297</v>
      </c>
      <c r="Y3097" s="5" t="s">
        <v>2737</v>
      </c>
      <c r="Z3097" s="5" t="s">
        <v>2738</v>
      </c>
      <c r="AA3097" s="5"/>
    </row>
    <row r="3098" spans="1:27" ht="12" customHeight="1" x14ac:dyDescent="0.15">
      <c r="A3098" s="1" t="s">
        <v>833</v>
      </c>
      <c r="B3098" s="1" t="s">
        <v>43</v>
      </c>
      <c r="C3098" s="1" t="s">
        <v>17</v>
      </c>
      <c r="D3098" s="1" t="s">
        <v>2474</v>
      </c>
      <c r="E3098" s="1" t="s">
        <v>10</v>
      </c>
      <c r="F3098" s="1" t="s">
        <v>844</v>
      </c>
      <c r="G3098" s="1" t="s">
        <v>240</v>
      </c>
      <c r="H3098" s="1" t="s">
        <v>530</v>
      </c>
      <c r="I3098" s="16"/>
      <c r="J3098" s="16"/>
      <c r="K3098" s="16"/>
      <c r="L3098" s="16"/>
      <c r="M3098" s="16"/>
      <c r="N3098" s="16"/>
      <c r="O3098" s="16"/>
      <c r="P3098" s="16"/>
      <c r="Q3098" s="16"/>
      <c r="R3098" s="16"/>
      <c r="S3098" s="16"/>
      <c r="T3098" s="16"/>
      <c r="U3098" s="16"/>
      <c r="V3098" s="1" t="s">
        <v>3286</v>
      </c>
      <c r="W3098" s="1" t="s">
        <v>2551</v>
      </c>
      <c r="X3098" s="5" t="s">
        <v>3297</v>
      </c>
      <c r="Y3098" s="5" t="s">
        <v>2561</v>
      </c>
      <c r="Z3098" s="5" t="s">
        <v>2998</v>
      </c>
      <c r="AA3098" s="5"/>
    </row>
    <row r="3099" spans="1:27" ht="12" customHeight="1" x14ac:dyDescent="0.15">
      <c r="A3099" s="1" t="s">
        <v>833</v>
      </c>
      <c r="B3099" s="1" t="s">
        <v>43</v>
      </c>
      <c r="C3099" s="1" t="s">
        <v>19</v>
      </c>
      <c r="D3099" s="1" t="s">
        <v>2474</v>
      </c>
      <c r="E3099" s="1" t="s">
        <v>10</v>
      </c>
      <c r="F3099" s="1" t="s">
        <v>844</v>
      </c>
      <c r="G3099" s="1" t="s">
        <v>241</v>
      </c>
      <c r="H3099" s="1" t="s">
        <v>530</v>
      </c>
      <c r="I3099" s="16"/>
      <c r="J3099" s="16"/>
      <c r="K3099" s="16"/>
      <c r="L3099" s="16"/>
      <c r="M3099" s="16"/>
      <c r="N3099" s="16"/>
      <c r="O3099" s="16"/>
      <c r="P3099" s="16"/>
      <c r="Q3099" s="16"/>
      <c r="R3099" s="16"/>
      <c r="S3099" s="16"/>
      <c r="T3099" s="16"/>
      <c r="U3099" s="16"/>
      <c r="V3099" s="1" t="s">
        <v>3286</v>
      </c>
      <c r="W3099" s="1" t="s">
        <v>2551</v>
      </c>
      <c r="X3099" s="5" t="s">
        <v>3297</v>
      </c>
      <c r="Y3099" s="5" t="s">
        <v>2562</v>
      </c>
      <c r="Z3099" s="5" t="s">
        <v>2998</v>
      </c>
      <c r="AA3099" s="5"/>
    </row>
    <row r="3100" spans="1:27" ht="12" customHeight="1" x14ac:dyDescent="0.15">
      <c r="A3100" s="1" t="s">
        <v>833</v>
      </c>
      <c r="B3100" s="1" t="s">
        <v>43</v>
      </c>
      <c r="C3100" s="1" t="s">
        <v>21</v>
      </c>
      <c r="D3100" s="1" t="s">
        <v>2474</v>
      </c>
      <c r="E3100" s="1" t="s">
        <v>10</v>
      </c>
      <c r="F3100" s="1" t="s">
        <v>844</v>
      </c>
      <c r="G3100" s="1" t="s">
        <v>242</v>
      </c>
      <c r="H3100" s="1" t="s">
        <v>530</v>
      </c>
      <c r="I3100" s="16"/>
      <c r="J3100" s="16"/>
      <c r="K3100" s="16"/>
      <c r="L3100" s="16"/>
      <c r="M3100" s="16"/>
      <c r="N3100" s="16"/>
      <c r="O3100" s="16"/>
      <c r="P3100" s="16"/>
      <c r="Q3100" s="16"/>
      <c r="R3100" s="16"/>
      <c r="S3100" s="16"/>
      <c r="T3100" s="16"/>
      <c r="U3100" s="16"/>
      <c r="V3100" s="1" t="s">
        <v>3286</v>
      </c>
      <c r="W3100" s="1" t="s">
        <v>2551</v>
      </c>
      <c r="X3100" s="5" t="s">
        <v>3297</v>
      </c>
      <c r="Y3100" s="5" t="s">
        <v>2557</v>
      </c>
      <c r="Z3100" s="5" t="s">
        <v>2998</v>
      </c>
      <c r="AA3100" s="5"/>
    </row>
    <row r="3101" spans="1:27" ht="12" customHeight="1" x14ac:dyDescent="0.15">
      <c r="A3101" s="1" t="s">
        <v>833</v>
      </c>
      <c r="B3101" s="1" t="s">
        <v>43</v>
      </c>
      <c r="C3101" s="1" t="s">
        <v>23</v>
      </c>
      <c r="D3101" s="1" t="s">
        <v>2474</v>
      </c>
      <c r="E3101" s="1" t="s">
        <v>10</v>
      </c>
      <c r="F3101" s="1" t="s">
        <v>844</v>
      </c>
      <c r="G3101" s="1" t="s">
        <v>245</v>
      </c>
      <c r="H3101" s="1" t="s">
        <v>239</v>
      </c>
      <c r="I3101" s="16"/>
      <c r="J3101" s="16"/>
      <c r="K3101" s="16"/>
      <c r="L3101" s="16"/>
      <c r="M3101" s="16"/>
      <c r="N3101" s="16"/>
      <c r="O3101" s="16"/>
      <c r="P3101" s="16"/>
      <c r="Q3101" s="16"/>
      <c r="R3101" s="16"/>
      <c r="S3101" s="16"/>
      <c r="T3101" s="16"/>
      <c r="U3101" s="16"/>
      <c r="V3101" s="1" t="s">
        <v>3286</v>
      </c>
      <c r="W3101" s="1" t="s">
        <v>2551</v>
      </c>
      <c r="X3101" s="5" t="s">
        <v>3297</v>
      </c>
      <c r="Y3101" s="5" t="s">
        <v>2740</v>
      </c>
      <c r="Z3101" s="5" t="s">
        <v>2738</v>
      </c>
      <c r="AA3101" s="5"/>
    </row>
    <row r="3102" spans="1:27" ht="12" customHeight="1" x14ac:dyDescent="0.15">
      <c r="A3102" s="1" t="s">
        <v>833</v>
      </c>
      <c r="B3102" s="1" t="s">
        <v>43</v>
      </c>
      <c r="C3102" s="1" t="s">
        <v>77</v>
      </c>
      <c r="D3102" s="1" t="s">
        <v>2474</v>
      </c>
      <c r="E3102" s="1" t="s">
        <v>10</v>
      </c>
      <c r="F3102" s="1" t="s">
        <v>844</v>
      </c>
      <c r="G3102" s="1" t="s">
        <v>247</v>
      </c>
      <c r="H3102" s="1" t="s">
        <v>530</v>
      </c>
      <c r="I3102" s="16"/>
      <c r="J3102" s="16"/>
      <c r="K3102" s="16"/>
      <c r="L3102" s="16"/>
      <c r="M3102" s="16"/>
      <c r="N3102" s="16"/>
      <c r="O3102" s="16"/>
      <c r="P3102" s="16"/>
      <c r="Q3102" s="16"/>
      <c r="R3102" s="16"/>
      <c r="S3102" s="16"/>
      <c r="T3102" s="16"/>
      <c r="U3102" s="16"/>
      <c r="V3102" s="1" t="s">
        <v>3286</v>
      </c>
      <c r="W3102" s="1" t="s">
        <v>2551</v>
      </c>
      <c r="X3102" s="5" t="s">
        <v>3297</v>
      </c>
      <c r="Y3102" s="5" t="s">
        <v>2564</v>
      </c>
      <c r="Z3102" s="5" t="s">
        <v>2998</v>
      </c>
      <c r="AA3102" s="5"/>
    </row>
    <row r="3103" spans="1:27" ht="12" customHeight="1" x14ac:dyDescent="0.15">
      <c r="A3103" s="1" t="s">
        <v>833</v>
      </c>
      <c r="B3103" s="1" t="s">
        <v>43</v>
      </c>
      <c r="C3103" s="1" t="s">
        <v>244</v>
      </c>
      <c r="D3103" s="1" t="s">
        <v>2474</v>
      </c>
      <c r="E3103" s="1" t="s">
        <v>10</v>
      </c>
      <c r="F3103" s="1" t="s">
        <v>844</v>
      </c>
      <c r="G3103" s="1" t="s">
        <v>249</v>
      </c>
      <c r="H3103" s="1" t="s">
        <v>530</v>
      </c>
      <c r="I3103" s="16"/>
      <c r="J3103" s="16"/>
      <c r="K3103" s="16"/>
      <c r="L3103" s="16"/>
      <c r="M3103" s="16"/>
      <c r="N3103" s="16"/>
      <c r="O3103" s="16"/>
      <c r="P3103" s="16"/>
      <c r="Q3103" s="16"/>
      <c r="R3103" s="16"/>
      <c r="S3103" s="16"/>
      <c r="T3103" s="16"/>
      <c r="U3103" s="16"/>
      <c r="V3103" s="1" t="s">
        <v>3286</v>
      </c>
      <c r="W3103" s="1" t="s">
        <v>2551</v>
      </c>
      <c r="X3103" s="5" t="s">
        <v>3297</v>
      </c>
      <c r="Y3103" s="5" t="s">
        <v>2559</v>
      </c>
      <c r="Z3103" s="5" t="s">
        <v>2998</v>
      </c>
      <c r="AA3103" s="5"/>
    </row>
    <row r="3104" spans="1:27" ht="12" customHeight="1" x14ac:dyDescent="0.15">
      <c r="A3104" s="1" t="s">
        <v>833</v>
      </c>
      <c r="B3104" s="1" t="s">
        <v>45</v>
      </c>
      <c r="C3104" s="1" t="s">
        <v>9</v>
      </c>
      <c r="D3104" s="1" t="s">
        <v>2474</v>
      </c>
      <c r="E3104" s="1" t="s">
        <v>10</v>
      </c>
      <c r="F3104" s="1" t="s">
        <v>845</v>
      </c>
      <c r="G3104" s="1" t="s">
        <v>234</v>
      </c>
      <c r="H3104" s="1" t="s">
        <v>530</v>
      </c>
      <c r="I3104" s="16"/>
      <c r="J3104" s="16"/>
      <c r="K3104" s="16"/>
      <c r="L3104" s="16"/>
      <c r="M3104" s="16"/>
      <c r="N3104" s="16"/>
      <c r="O3104" s="16"/>
      <c r="P3104" s="16"/>
      <c r="Q3104" s="16"/>
      <c r="R3104" s="16"/>
      <c r="S3104" s="16"/>
      <c r="T3104" s="16"/>
      <c r="U3104" s="16"/>
      <c r="V3104" s="1" t="s">
        <v>3286</v>
      </c>
      <c r="W3104" s="1" t="s">
        <v>2551</v>
      </c>
      <c r="X3104" s="5" t="s">
        <v>3298</v>
      </c>
      <c r="Y3104" s="5" t="s">
        <v>2553</v>
      </c>
      <c r="Z3104" s="5" t="s">
        <v>2998</v>
      </c>
      <c r="AA3104" s="5"/>
    </row>
    <row r="3105" spans="1:27" ht="12" customHeight="1" x14ac:dyDescent="0.15">
      <c r="A3105" s="1" t="s">
        <v>833</v>
      </c>
      <c r="B3105" s="1" t="s">
        <v>45</v>
      </c>
      <c r="C3105" s="1" t="s">
        <v>15</v>
      </c>
      <c r="D3105" s="1" t="s">
        <v>2474</v>
      </c>
      <c r="E3105" s="1" t="s">
        <v>10</v>
      </c>
      <c r="F3105" s="1" t="s">
        <v>845</v>
      </c>
      <c r="G3105" s="1" t="s">
        <v>238</v>
      </c>
      <c r="H3105" s="1" t="s">
        <v>239</v>
      </c>
      <c r="I3105" s="16"/>
      <c r="J3105" s="16"/>
      <c r="K3105" s="16"/>
      <c r="L3105" s="16"/>
      <c r="M3105" s="16"/>
      <c r="N3105" s="16"/>
      <c r="O3105" s="16"/>
      <c r="P3105" s="16"/>
      <c r="Q3105" s="16"/>
      <c r="R3105" s="16"/>
      <c r="S3105" s="16"/>
      <c r="T3105" s="16"/>
      <c r="U3105" s="16"/>
      <c r="V3105" s="1" t="s">
        <v>3286</v>
      </c>
      <c r="W3105" s="1" t="s">
        <v>2551</v>
      </c>
      <c r="X3105" s="5" t="s">
        <v>3298</v>
      </c>
      <c r="Y3105" s="5" t="s">
        <v>2737</v>
      </c>
      <c r="Z3105" s="5" t="s">
        <v>2738</v>
      </c>
      <c r="AA3105" s="5"/>
    </row>
    <row r="3106" spans="1:27" ht="12" customHeight="1" x14ac:dyDescent="0.15">
      <c r="A3106" s="1" t="s">
        <v>833</v>
      </c>
      <c r="B3106" s="1" t="s">
        <v>45</v>
      </c>
      <c r="C3106" s="1" t="s">
        <v>17</v>
      </c>
      <c r="D3106" s="1" t="s">
        <v>2474</v>
      </c>
      <c r="E3106" s="1" t="s">
        <v>10</v>
      </c>
      <c r="F3106" s="1" t="s">
        <v>845</v>
      </c>
      <c r="G3106" s="1" t="s">
        <v>240</v>
      </c>
      <c r="H3106" s="1" t="s">
        <v>530</v>
      </c>
      <c r="I3106" s="16"/>
      <c r="J3106" s="16"/>
      <c r="K3106" s="16"/>
      <c r="L3106" s="16"/>
      <c r="M3106" s="16"/>
      <c r="N3106" s="16"/>
      <c r="O3106" s="16"/>
      <c r="P3106" s="16"/>
      <c r="Q3106" s="16"/>
      <c r="R3106" s="16"/>
      <c r="S3106" s="16"/>
      <c r="T3106" s="16"/>
      <c r="U3106" s="16"/>
      <c r="V3106" s="1" t="s">
        <v>3286</v>
      </c>
      <c r="W3106" s="1" t="s">
        <v>2551</v>
      </c>
      <c r="X3106" s="5" t="s">
        <v>3298</v>
      </c>
      <c r="Y3106" s="5" t="s">
        <v>2561</v>
      </c>
      <c r="Z3106" s="5" t="s">
        <v>2998</v>
      </c>
      <c r="AA3106" s="5"/>
    </row>
    <row r="3107" spans="1:27" ht="12" customHeight="1" x14ac:dyDescent="0.15">
      <c r="A3107" s="1" t="s">
        <v>833</v>
      </c>
      <c r="B3107" s="1" t="s">
        <v>45</v>
      </c>
      <c r="C3107" s="1" t="s">
        <v>19</v>
      </c>
      <c r="D3107" s="1" t="s">
        <v>2474</v>
      </c>
      <c r="E3107" s="1" t="s">
        <v>10</v>
      </c>
      <c r="F3107" s="1" t="s">
        <v>845</v>
      </c>
      <c r="G3107" s="1" t="s">
        <v>241</v>
      </c>
      <c r="H3107" s="1" t="s">
        <v>530</v>
      </c>
      <c r="I3107" s="16"/>
      <c r="J3107" s="16"/>
      <c r="K3107" s="16"/>
      <c r="L3107" s="16"/>
      <c r="M3107" s="16"/>
      <c r="N3107" s="16"/>
      <c r="O3107" s="16"/>
      <c r="P3107" s="16"/>
      <c r="Q3107" s="16"/>
      <c r="R3107" s="16"/>
      <c r="S3107" s="16"/>
      <c r="T3107" s="16"/>
      <c r="U3107" s="16"/>
      <c r="V3107" s="1" t="s">
        <v>3286</v>
      </c>
      <c r="W3107" s="1" t="s">
        <v>2551</v>
      </c>
      <c r="X3107" s="5" t="s">
        <v>3298</v>
      </c>
      <c r="Y3107" s="5" t="s">
        <v>2562</v>
      </c>
      <c r="Z3107" s="5" t="s">
        <v>2998</v>
      </c>
      <c r="AA3107" s="5"/>
    </row>
    <row r="3108" spans="1:27" ht="12" customHeight="1" x14ac:dyDescent="0.15">
      <c r="A3108" s="1" t="s">
        <v>833</v>
      </c>
      <c r="B3108" s="1" t="s">
        <v>45</v>
      </c>
      <c r="C3108" s="1" t="s">
        <v>21</v>
      </c>
      <c r="D3108" s="1" t="s">
        <v>2474</v>
      </c>
      <c r="E3108" s="1" t="s">
        <v>10</v>
      </c>
      <c r="F3108" s="1" t="s">
        <v>845</v>
      </c>
      <c r="G3108" s="1" t="s">
        <v>242</v>
      </c>
      <c r="H3108" s="1" t="s">
        <v>530</v>
      </c>
      <c r="I3108" s="16"/>
      <c r="J3108" s="16"/>
      <c r="K3108" s="16"/>
      <c r="L3108" s="16"/>
      <c r="M3108" s="16"/>
      <c r="N3108" s="16"/>
      <c r="O3108" s="16"/>
      <c r="P3108" s="16"/>
      <c r="Q3108" s="16"/>
      <c r="R3108" s="16"/>
      <c r="S3108" s="16"/>
      <c r="T3108" s="16"/>
      <c r="U3108" s="16"/>
      <c r="V3108" s="1" t="s">
        <v>3286</v>
      </c>
      <c r="W3108" s="1" t="s">
        <v>2551</v>
      </c>
      <c r="X3108" s="5" t="s">
        <v>3298</v>
      </c>
      <c r="Y3108" s="5" t="s">
        <v>2557</v>
      </c>
      <c r="Z3108" s="5" t="s">
        <v>2998</v>
      </c>
      <c r="AA3108" s="5"/>
    </row>
    <row r="3109" spans="1:27" ht="12" customHeight="1" x14ac:dyDescent="0.15">
      <c r="A3109" s="1" t="s">
        <v>833</v>
      </c>
      <c r="B3109" s="1" t="s">
        <v>45</v>
      </c>
      <c r="C3109" s="1" t="s">
        <v>23</v>
      </c>
      <c r="D3109" s="1" t="s">
        <v>2474</v>
      </c>
      <c r="E3109" s="1" t="s">
        <v>10</v>
      </c>
      <c r="F3109" s="1" t="s">
        <v>845</v>
      </c>
      <c r="G3109" s="1" t="s">
        <v>245</v>
      </c>
      <c r="H3109" s="1" t="s">
        <v>239</v>
      </c>
      <c r="I3109" s="16"/>
      <c r="J3109" s="16"/>
      <c r="K3109" s="16"/>
      <c r="L3109" s="16"/>
      <c r="M3109" s="16"/>
      <c r="N3109" s="16"/>
      <c r="O3109" s="16"/>
      <c r="P3109" s="16"/>
      <c r="Q3109" s="16"/>
      <c r="R3109" s="16"/>
      <c r="S3109" s="16"/>
      <c r="T3109" s="16"/>
      <c r="U3109" s="16"/>
      <c r="V3109" s="1" t="s">
        <v>3286</v>
      </c>
      <c r="W3109" s="1" t="s">
        <v>2551</v>
      </c>
      <c r="X3109" s="5" t="s">
        <v>3298</v>
      </c>
      <c r="Y3109" s="5" t="s">
        <v>2740</v>
      </c>
      <c r="Z3109" s="5" t="s">
        <v>2738</v>
      </c>
      <c r="AA3109" s="5"/>
    </row>
    <row r="3110" spans="1:27" ht="12" customHeight="1" x14ac:dyDescent="0.15">
      <c r="A3110" s="1" t="s">
        <v>833</v>
      </c>
      <c r="B3110" s="1" t="s">
        <v>45</v>
      </c>
      <c r="C3110" s="1" t="s">
        <v>77</v>
      </c>
      <c r="D3110" s="1" t="s">
        <v>2474</v>
      </c>
      <c r="E3110" s="1" t="s">
        <v>10</v>
      </c>
      <c r="F3110" s="1" t="s">
        <v>845</v>
      </c>
      <c r="G3110" s="1" t="s">
        <v>247</v>
      </c>
      <c r="H3110" s="1" t="s">
        <v>530</v>
      </c>
      <c r="I3110" s="16"/>
      <c r="J3110" s="16"/>
      <c r="K3110" s="16"/>
      <c r="L3110" s="16"/>
      <c r="M3110" s="16"/>
      <c r="N3110" s="16"/>
      <c r="O3110" s="16"/>
      <c r="P3110" s="16"/>
      <c r="Q3110" s="16"/>
      <c r="R3110" s="16"/>
      <c r="S3110" s="16"/>
      <c r="T3110" s="16"/>
      <c r="U3110" s="16"/>
      <c r="V3110" s="1" t="s">
        <v>3286</v>
      </c>
      <c r="W3110" s="1" t="s">
        <v>2551</v>
      </c>
      <c r="X3110" s="5" t="s">
        <v>3298</v>
      </c>
      <c r="Y3110" s="5" t="s">
        <v>2564</v>
      </c>
      <c r="Z3110" s="5" t="s">
        <v>2998</v>
      </c>
      <c r="AA3110" s="5"/>
    </row>
    <row r="3111" spans="1:27" ht="12" customHeight="1" x14ac:dyDescent="0.15">
      <c r="A3111" s="1" t="s">
        <v>833</v>
      </c>
      <c r="B3111" s="1" t="s">
        <v>45</v>
      </c>
      <c r="C3111" s="1" t="s">
        <v>244</v>
      </c>
      <c r="D3111" s="1" t="s">
        <v>2474</v>
      </c>
      <c r="E3111" s="1" t="s">
        <v>10</v>
      </c>
      <c r="F3111" s="1" t="s">
        <v>845</v>
      </c>
      <c r="G3111" s="1" t="s">
        <v>249</v>
      </c>
      <c r="H3111" s="1" t="s">
        <v>530</v>
      </c>
      <c r="I3111" s="16"/>
      <c r="J3111" s="16"/>
      <c r="K3111" s="16"/>
      <c r="L3111" s="16"/>
      <c r="M3111" s="16"/>
      <c r="N3111" s="16"/>
      <c r="O3111" s="16"/>
      <c r="P3111" s="16"/>
      <c r="Q3111" s="16"/>
      <c r="R3111" s="16"/>
      <c r="S3111" s="16"/>
      <c r="T3111" s="16"/>
      <c r="U3111" s="16"/>
      <c r="V3111" s="1" t="s">
        <v>3286</v>
      </c>
      <c r="W3111" s="1" t="s">
        <v>2551</v>
      </c>
      <c r="X3111" s="5" t="s">
        <v>3298</v>
      </c>
      <c r="Y3111" s="5" t="s">
        <v>2559</v>
      </c>
      <c r="Z3111" s="5" t="s">
        <v>2998</v>
      </c>
      <c r="AA3111" s="5"/>
    </row>
    <row r="3112" spans="1:27" ht="12" customHeight="1" x14ac:dyDescent="0.15">
      <c r="A3112" s="1" t="s">
        <v>833</v>
      </c>
      <c r="B3112" s="1" t="s">
        <v>47</v>
      </c>
      <c r="C3112" s="1" t="s">
        <v>9</v>
      </c>
      <c r="D3112" s="1" t="s">
        <v>2474</v>
      </c>
      <c r="E3112" s="1" t="s">
        <v>10</v>
      </c>
      <c r="F3112" s="1" t="s">
        <v>846</v>
      </c>
      <c r="G3112" s="1" t="s">
        <v>234</v>
      </c>
      <c r="H3112" s="1" t="s">
        <v>530</v>
      </c>
      <c r="I3112" s="16"/>
      <c r="J3112" s="16"/>
      <c r="K3112" s="16"/>
      <c r="L3112" s="16"/>
      <c r="M3112" s="16"/>
      <c r="N3112" s="16"/>
      <c r="O3112" s="16"/>
      <c r="P3112" s="16"/>
      <c r="Q3112" s="16"/>
      <c r="R3112" s="16"/>
      <c r="S3112" s="16"/>
      <c r="T3112" s="16"/>
      <c r="U3112" s="16"/>
      <c r="V3112" s="1" t="s">
        <v>3286</v>
      </c>
      <c r="W3112" s="1" t="s">
        <v>2551</v>
      </c>
      <c r="X3112" s="5" t="s">
        <v>3299</v>
      </c>
      <c r="Y3112" s="5" t="s">
        <v>2553</v>
      </c>
      <c r="Z3112" s="5" t="s">
        <v>2998</v>
      </c>
      <c r="AA3112" s="5"/>
    </row>
    <row r="3113" spans="1:27" ht="12" customHeight="1" x14ac:dyDescent="0.15">
      <c r="A3113" s="1" t="s">
        <v>833</v>
      </c>
      <c r="B3113" s="1" t="s">
        <v>47</v>
      </c>
      <c r="C3113" s="1" t="s">
        <v>15</v>
      </c>
      <c r="D3113" s="1" t="s">
        <v>2474</v>
      </c>
      <c r="E3113" s="1" t="s">
        <v>10</v>
      </c>
      <c r="F3113" s="1" t="s">
        <v>846</v>
      </c>
      <c r="G3113" s="1" t="s">
        <v>238</v>
      </c>
      <c r="H3113" s="1" t="s">
        <v>239</v>
      </c>
      <c r="I3113" s="16"/>
      <c r="J3113" s="16"/>
      <c r="K3113" s="16"/>
      <c r="L3113" s="16"/>
      <c r="M3113" s="16"/>
      <c r="N3113" s="16"/>
      <c r="O3113" s="16"/>
      <c r="P3113" s="16"/>
      <c r="Q3113" s="16"/>
      <c r="R3113" s="16"/>
      <c r="S3113" s="16"/>
      <c r="T3113" s="16"/>
      <c r="U3113" s="16"/>
      <c r="V3113" s="1" t="s">
        <v>3286</v>
      </c>
      <c r="W3113" s="1" t="s">
        <v>2551</v>
      </c>
      <c r="X3113" s="5" t="s">
        <v>3299</v>
      </c>
      <c r="Y3113" s="5" t="s">
        <v>2737</v>
      </c>
      <c r="Z3113" s="5" t="s">
        <v>2738</v>
      </c>
      <c r="AA3113" s="5"/>
    </row>
    <row r="3114" spans="1:27" ht="12" customHeight="1" x14ac:dyDescent="0.15">
      <c r="A3114" s="1" t="s">
        <v>833</v>
      </c>
      <c r="B3114" s="1" t="s">
        <v>47</v>
      </c>
      <c r="C3114" s="1" t="s">
        <v>17</v>
      </c>
      <c r="D3114" s="1" t="s">
        <v>2474</v>
      </c>
      <c r="E3114" s="1" t="s">
        <v>10</v>
      </c>
      <c r="F3114" s="1" t="s">
        <v>846</v>
      </c>
      <c r="G3114" s="1" t="s">
        <v>240</v>
      </c>
      <c r="H3114" s="1" t="s">
        <v>530</v>
      </c>
      <c r="I3114" s="16"/>
      <c r="J3114" s="16"/>
      <c r="K3114" s="16"/>
      <c r="L3114" s="16"/>
      <c r="M3114" s="16"/>
      <c r="N3114" s="16"/>
      <c r="O3114" s="16"/>
      <c r="P3114" s="16"/>
      <c r="Q3114" s="16"/>
      <c r="R3114" s="16"/>
      <c r="S3114" s="16"/>
      <c r="T3114" s="16"/>
      <c r="U3114" s="16"/>
      <c r="V3114" s="1" t="s">
        <v>3286</v>
      </c>
      <c r="W3114" s="1" t="s">
        <v>2551</v>
      </c>
      <c r="X3114" s="5" t="s">
        <v>3299</v>
      </c>
      <c r="Y3114" s="5" t="s">
        <v>2561</v>
      </c>
      <c r="Z3114" s="5" t="s">
        <v>2998</v>
      </c>
      <c r="AA3114" s="5"/>
    </row>
    <row r="3115" spans="1:27" ht="12" customHeight="1" x14ac:dyDescent="0.15">
      <c r="A3115" s="1" t="s">
        <v>833</v>
      </c>
      <c r="B3115" s="1" t="s">
        <v>47</v>
      </c>
      <c r="C3115" s="1" t="s">
        <v>19</v>
      </c>
      <c r="D3115" s="1" t="s">
        <v>2474</v>
      </c>
      <c r="E3115" s="1" t="s">
        <v>10</v>
      </c>
      <c r="F3115" s="1" t="s">
        <v>846</v>
      </c>
      <c r="G3115" s="1" t="s">
        <v>241</v>
      </c>
      <c r="H3115" s="1" t="s">
        <v>530</v>
      </c>
      <c r="I3115" s="16"/>
      <c r="J3115" s="16"/>
      <c r="K3115" s="16"/>
      <c r="L3115" s="16"/>
      <c r="M3115" s="16"/>
      <c r="N3115" s="16"/>
      <c r="O3115" s="16"/>
      <c r="P3115" s="16"/>
      <c r="Q3115" s="16"/>
      <c r="R3115" s="16"/>
      <c r="S3115" s="16"/>
      <c r="T3115" s="16"/>
      <c r="U3115" s="16"/>
      <c r="V3115" s="1" t="s">
        <v>3286</v>
      </c>
      <c r="W3115" s="1" t="s">
        <v>2551</v>
      </c>
      <c r="X3115" s="5" t="s">
        <v>3299</v>
      </c>
      <c r="Y3115" s="5" t="s">
        <v>2562</v>
      </c>
      <c r="Z3115" s="5" t="s">
        <v>2998</v>
      </c>
      <c r="AA3115" s="5"/>
    </row>
    <row r="3116" spans="1:27" ht="12" customHeight="1" x14ac:dyDescent="0.15">
      <c r="A3116" s="1" t="s">
        <v>833</v>
      </c>
      <c r="B3116" s="1" t="s">
        <v>47</v>
      </c>
      <c r="C3116" s="1" t="s">
        <v>21</v>
      </c>
      <c r="D3116" s="1" t="s">
        <v>2474</v>
      </c>
      <c r="E3116" s="1" t="s">
        <v>10</v>
      </c>
      <c r="F3116" s="1" t="s">
        <v>846</v>
      </c>
      <c r="G3116" s="1" t="s">
        <v>242</v>
      </c>
      <c r="H3116" s="1" t="s">
        <v>530</v>
      </c>
      <c r="I3116" s="16"/>
      <c r="J3116" s="16"/>
      <c r="K3116" s="16"/>
      <c r="L3116" s="16"/>
      <c r="M3116" s="16"/>
      <c r="N3116" s="16"/>
      <c r="O3116" s="16"/>
      <c r="P3116" s="16"/>
      <c r="Q3116" s="16"/>
      <c r="R3116" s="16"/>
      <c r="S3116" s="16"/>
      <c r="T3116" s="16"/>
      <c r="U3116" s="16"/>
      <c r="V3116" s="1" t="s">
        <v>3286</v>
      </c>
      <c r="W3116" s="1" t="s">
        <v>2551</v>
      </c>
      <c r="X3116" s="5" t="s">
        <v>3299</v>
      </c>
      <c r="Y3116" s="5" t="s">
        <v>2557</v>
      </c>
      <c r="Z3116" s="5" t="s">
        <v>2998</v>
      </c>
      <c r="AA3116" s="5"/>
    </row>
    <row r="3117" spans="1:27" ht="12" customHeight="1" x14ac:dyDescent="0.15">
      <c r="A3117" s="1" t="s">
        <v>833</v>
      </c>
      <c r="B3117" s="1" t="s">
        <v>47</v>
      </c>
      <c r="C3117" s="1" t="s">
        <v>23</v>
      </c>
      <c r="D3117" s="1" t="s">
        <v>2474</v>
      </c>
      <c r="E3117" s="1" t="s">
        <v>10</v>
      </c>
      <c r="F3117" s="1" t="s">
        <v>846</v>
      </c>
      <c r="G3117" s="1" t="s">
        <v>245</v>
      </c>
      <c r="H3117" s="1" t="s">
        <v>239</v>
      </c>
      <c r="I3117" s="16"/>
      <c r="J3117" s="16"/>
      <c r="K3117" s="16"/>
      <c r="L3117" s="16"/>
      <c r="M3117" s="16"/>
      <c r="N3117" s="16"/>
      <c r="O3117" s="16"/>
      <c r="P3117" s="16"/>
      <c r="Q3117" s="16"/>
      <c r="R3117" s="16"/>
      <c r="S3117" s="16"/>
      <c r="T3117" s="16"/>
      <c r="U3117" s="16"/>
      <c r="V3117" s="1" t="s">
        <v>3286</v>
      </c>
      <c r="W3117" s="1" t="s">
        <v>2551</v>
      </c>
      <c r="X3117" s="5" t="s">
        <v>3299</v>
      </c>
      <c r="Y3117" s="5" t="s">
        <v>2740</v>
      </c>
      <c r="Z3117" s="5" t="s">
        <v>2738</v>
      </c>
      <c r="AA3117" s="5"/>
    </row>
    <row r="3118" spans="1:27" ht="12" customHeight="1" x14ac:dyDescent="0.15">
      <c r="A3118" s="1" t="s">
        <v>833</v>
      </c>
      <c r="B3118" s="1" t="s">
        <v>47</v>
      </c>
      <c r="C3118" s="1" t="s">
        <v>77</v>
      </c>
      <c r="D3118" s="1" t="s">
        <v>2474</v>
      </c>
      <c r="E3118" s="1" t="s">
        <v>10</v>
      </c>
      <c r="F3118" s="1" t="s">
        <v>846</v>
      </c>
      <c r="G3118" s="1" t="s">
        <v>247</v>
      </c>
      <c r="H3118" s="1" t="s">
        <v>530</v>
      </c>
      <c r="I3118" s="16"/>
      <c r="J3118" s="16"/>
      <c r="K3118" s="16"/>
      <c r="L3118" s="16"/>
      <c r="M3118" s="16"/>
      <c r="N3118" s="16"/>
      <c r="O3118" s="16"/>
      <c r="P3118" s="16"/>
      <c r="Q3118" s="16"/>
      <c r="R3118" s="16"/>
      <c r="S3118" s="16"/>
      <c r="T3118" s="16"/>
      <c r="U3118" s="16"/>
      <c r="V3118" s="1" t="s">
        <v>3286</v>
      </c>
      <c r="W3118" s="1" t="s">
        <v>2551</v>
      </c>
      <c r="X3118" s="5" t="s">
        <v>3299</v>
      </c>
      <c r="Y3118" s="5" t="s">
        <v>2564</v>
      </c>
      <c r="Z3118" s="5" t="s">
        <v>2998</v>
      </c>
      <c r="AA3118" s="5"/>
    </row>
    <row r="3119" spans="1:27" ht="12" customHeight="1" x14ac:dyDescent="0.15">
      <c r="A3119" s="1" t="s">
        <v>833</v>
      </c>
      <c r="B3119" s="1" t="s">
        <v>47</v>
      </c>
      <c r="C3119" s="1" t="s">
        <v>244</v>
      </c>
      <c r="D3119" s="1" t="s">
        <v>2474</v>
      </c>
      <c r="E3119" s="1" t="s">
        <v>10</v>
      </c>
      <c r="F3119" s="1" t="s">
        <v>846</v>
      </c>
      <c r="G3119" s="1" t="s">
        <v>249</v>
      </c>
      <c r="H3119" s="1" t="s">
        <v>530</v>
      </c>
      <c r="I3119" s="16"/>
      <c r="J3119" s="16"/>
      <c r="K3119" s="16"/>
      <c r="L3119" s="16"/>
      <c r="M3119" s="16"/>
      <c r="N3119" s="16"/>
      <c r="O3119" s="16"/>
      <c r="P3119" s="16"/>
      <c r="Q3119" s="16"/>
      <c r="R3119" s="16"/>
      <c r="S3119" s="16"/>
      <c r="T3119" s="16"/>
      <c r="U3119" s="16"/>
      <c r="V3119" s="1" t="s">
        <v>3286</v>
      </c>
      <c r="W3119" s="1" t="s">
        <v>2551</v>
      </c>
      <c r="X3119" s="5" t="s">
        <v>3299</v>
      </c>
      <c r="Y3119" s="5" t="s">
        <v>2559</v>
      </c>
      <c r="Z3119" s="5" t="s">
        <v>2998</v>
      </c>
      <c r="AA3119" s="5"/>
    </row>
    <row r="3120" spans="1:27" ht="12" customHeight="1" x14ac:dyDescent="0.15">
      <c r="A3120" s="1" t="s">
        <v>833</v>
      </c>
      <c r="B3120" s="1" t="s">
        <v>49</v>
      </c>
      <c r="C3120" s="1" t="s">
        <v>9</v>
      </c>
      <c r="D3120" s="1" t="s">
        <v>2474</v>
      </c>
      <c r="E3120" s="1" t="s">
        <v>10</v>
      </c>
      <c r="F3120" s="1" t="s">
        <v>847</v>
      </c>
      <c r="G3120" s="1" t="s">
        <v>234</v>
      </c>
      <c r="H3120" s="1" t="s">
        <v>530</v>
      </c>
      <c r="I3120" s="16"/>
      <c r="J3120" s="16"/>
      <c r="K3120" s="16"/>
      <c r="L3120" s="16"/>
      <c r="M3120" s="16"/>
      <c r="N3120" s="16"/>
      <c r="O3120" s="16"/>
      <c r="P3120" s="16"/>
      <c r="Q3120" s="16"/>
      <c r="R3120" s="16"/>
      <c r="S3120" s="16"/>
      <c r="T3120" s="16"/>
      <c r="U3120" s="16"/>
      <c r="V3120" s="1" t="s">
        <v>3286</v>
      </c>
      <c r="W3120" s="1" t="s">
        <v>2551</v>
      </c>
      <c r="X3120" s="5" t="s">
        <v>3300</v>
      </c>
      <c r="Y3120" s="5" t="s">
        <v>2553</v>
      </c>
      <c r="Z3120" s="5" t="s">
        <v>2998</v>
      </c>
      <c r="AA3120" s="5"/>
    </row>
    <row r="3121" spans="1:27" ht="12" customHeight="1" x14ac:dyDescent="0.15">
      <c r="A3121" s="1" t="s">
        <v>833</v>
      </c>
      <c r="B3121" s="1" t="s">
        <v>49</v>
      </c>
      <c r="C3121" s="1" t="s">
        <v>15</v>
      </c>
      <c r="D3121" s="1" t="s">
        <v>2474</v>
      </c>
      <c r="E3121" s="1" t="s">
        <v>10</v>
      </c>
      <c r="F3121" s="1" t="s">
        <v>847</v>
      </c>
      <c r="G3121" s="1" t="s">
        <v>238</v>
      </c>
      <c r="H3121" s="1" t="s">
        <v>239</v>
      </c>
      <c r="I3121" s="16"/>
      <c r="J3121" s="16"/>
      <c r="K3121" s="16"/>
      <c r="L3121" s="16"/>
      <c r="M3121" s="16"/>
      <c r="N3121" s="16"/>
      <c r="O3121" s="16"/>
      <c r="P3121" s="16"/>
      <c r="Q3121" s="16"/>
      <c r="R3121" s="16"/>
      <c r="S3121" s="16"/>
      <c r="T3121" s="16"/>
      <c r="U3121" s="16"/>
      <c r="V3121" s="1" t="s">
        <v>3286</v>
      </c>
      <c r="W3121" s="1" t="s">
        <v>2551</v>
      </c>
      <c r="X3121" s="5" t="s">
        <v>3300</v>
      </c>
      <c r="Y3121" s="5" t="s">
        <v>2737</v>
      </c>
      <c r="Z3121" s="5" t="s">
        <v>2738</v>
      </c>
      <c r="AA3121" s="5"/>
    </row>
    <row r="3122" spans="1:27" ht="12" customHeight="1" x14ac:dyDescent="0.15">
      <c r="A3122" s="1" t="s">
        <v>833</v>
      </c>
      <c r="B3122" s="1" t="s">
        <v>49</v>
      </c>
      <c r="C3122" s="1" t="s">
        <v>17</v>
      </c>
      <c r="D3122" s="1" t="s">
        <v>2474</v>
      </c>
      <c r="E3122" s="1" t="s">
        <v>10</v>
      </c>
      <c r="F3122" s="1" t="s">
        <v>847</v>
      </c>
      <c r="G3122" s="1" t="s">
        <v>240</v>
      </c>
      <c r="H3122" s="1" t="s">
        <v>530</v>
      </c>
      <c r="I3122" s="16"/>
      <c r="J3122" s="16"/>
      <c r="K3122" s="16"/>
      <c r="L3122" s="16"/>
      <c r="M3122" s="16"/>
      <c r="N3122" s="16"/>
      <c r="O3122" s="16"/>
      <c r="P3122" s="16"/>
      <c r="Q3122" s="16"/>
      <c r="R3122" s="16"/>
      <c r="S3122" s="16"/>
      <c r="T3122" s="16"/>
      <c r="U3122" s="16"/>
      <c r="V3122" s="1" t="s">
        <v>3286</v>
      </c>
      <c r="W3122" s="1" t="s">
        <v>2551</v>
      </c>
      <c r="X3122" s="5" t="s">
        <v>3300</v>
      </c>
      <c r="Y3122" s="5" t="s">
        <v>2561</v>
      </c>
      <c r="Z3122" s="5" t="s">
        <v>2998</v>
      </c>
      <c r="AA3122" s="5"/>
    </row>
    <row r="3123" spans="1:27" ht="12" customHeight="1" x14ac:dyDescent="0.15">
      <c r="A3123" s="1" t="s">
        <v>833</v>
      </c>
      <c r="B3123" s="1" t="s">
        <v>49</v>
      </c>
      <c r="C3123" s="1" t="s">
        <v>19</v>
      </c>
      <c r="D3123" s="1" t="s">
        <v>2474</v>
      </c>
      <c r="E3123" s="1" t="s">
        <v>10</v>
      </c>
      <c r="F3123" s="1" t="s">
        <v>847</v>
      </c>
      <c r="G3123" s="1" t="s">
        <v>241</v>
      </c>
      <c r="H3123" s="1" t="s">
        <v>530</v>
      </c>
      <c r="I3123" s="16"/>
      <c r="J3123" s="16"/>
      <c r="K3123" s="16"/>
      <c r="L3123" s="16"/>
      <c r="M3123" s="16"/>
      <c r="N3123" s="16"/>
      <c r="O3123" s="16"/>
      <c r="P3123" s="16"/>
      <c r="Q3123" s="16"/>
      <c r="R3123" s="16"/>
      <c r="S3123" s="16"/>
      <c r="T3123" s="16"/>
      <c r="U3123" s="16"/>
      <c r="V3123" s="1" t="s">
        <v>3286</v>
      </c>
      <c r="W3123" s="1" t="s">
        <v>2551</v>
      </c>
      <c r="X3123" s="5" t="s">
        <v>3300</v>
      </c>
      <c r="Y3123" s="5" t="s">
        <v>2562</v>
      </c>
      <c r="Z3123" s="5" t="s">
        <v>2998</v>
      </c>
      <c r="AA3123" s="5"/>
    </row>
    <row r="3124" spans="1:27" ht="12" customHeight="1" x14ac:dyDescent="0.15">
      <c r="A3124" s="1" t="s">
        <v>833</v>
      </c>
      <c r="B3124" s="1" t="s">
        <v>49</v>
      </c>
      <c r="C3124" s="1" t="s">
        <v>21</v>
      </c>
      <c r="D3124" s="1" t="s">
        <v>2474</v>
      </c>
      <c r="E3124" s="1" t="s">
        <v>10</v>
      </c>
      <c r="F3124" s="1" t="s">
        <v>847</v>
      </c>
      <c r="G3124" s="1" t="s">
        <v>242</v>
      </c>
      <c r="H3124" s="1" t="s">
        <v>530</v>
      </c>
      <c r="I3124" s="16"/>
      <c r="J3124" s="16"/>
      <c r="K3124" s="16"/>
      <c r="L3124" s="16"/>
      <c r="M3124" s="16"/>
      <c r="N3124" s="16"/>
      <c r="O3124" s="16"/>
      <c r="P3124" s="16"/>
      <c r="Q3124" s="16"/>
      <c r="R3124" s="16"/>
      <c r="S3124" s="16"/>
      <c r="T3124" s="16"/>
      <c r="U3124" s="16"/>
      <c r="V3124" s="1" t="s">
        <v>3286</v>
      </c>
      <c r="W3124" s="1" t="s">
        <v>2551</v>
      </c>
      <c r="X3124" s="5" t="s">
        <v>3300</v>
      </c>
      <c r="Y3124" s="5" t="s">
        <v>2557</v>
      </c>
      <c r="Z3124" s="5" t="s">
        <v>2998</v>
      </c>
      <c r="AA3124" s="5"/>
    </row>
    <row r="3125" spans="1:27" ht="12" customHeight="1" x14ac:dyDescent="0.15">
      <c r="A3125" s="1" t="s">
        <v>833</v>
      </c>
      <c r="B3125" s="1" t="s">
        <v>49</v>
      </c>
      <c r="C3125" s="1" t="s">
        <v>23</v>
      </c>
      <c r="D3125" s="1" t="s">
        <v>2474</v>
      </c>
      <c r="E3125" s="1" t="s">
        <v>10</v>
      </c>
      <c r="F3125" s="1" t="s">
        <v>847</v>
      </c>
      <c r="G3125" s="1" t="s">
        <v>245</v>
      </c>
      <c r="H3125" s="1" t="s">
        <v>239</v>
      </c>
      <c r="I3125" s="16"/>
      <c r="J3125" s="16"/>
      <c r="K3125" s="16"/>
      <c r="L3125" s="16"/>
      <c r="M3125" s="16"/>
      <c r="N3125" s="16"/>
      <c r="O3125" s="16"/>
      <c r="P3125" s="16"/>
      <c r="Q3125" s="16"/>
      <c r="R3125" s="16"/>
      <c r="S3125" s="16"/>
      <c r="T3125" s="16"/>
      <c r="U3125" s="16"/>
      <c r="V3125" s="1" t="s">
        <v>3286</v>
      </c>
      <c r="W3125" s="1" t="s">
        <v>2551</v>
      </c>
      <c r="X3125" s="5" t="s">
        <v>3300</v>
      </c>
      <c r="Y3125" s="5" t="s">
        <v>2740</v>
      </c>
      <c r="Z3125" s="5" t="s">
        <v>2738</v>
      </c>
      <c r="AA3125" s="5"/>
    </row>
    <row r="3126" spans="1:27" ht="12" customHeight="1" x14ac:dyDescent="0.15">
      <c r="A3126" s="1" t="s">
        <v>833</v>
      </c>
      <c r="B3126" s="1" t="s">
        <v>49</v>
      </c>
      <c r="C3126" s="1" t="s">
        <v>77</v>
      </c>
      <c r="D3126" s="1" t="s">
        <v>2474</v>
      </c>
      <c r="E3126" s="1" t="s">
        <v>10</v>
      </c>
      <c r="F3126" s="1" t="s">
        <v>847</v>
      </c>
      <c r="G3126" s="1" t="s">
        <v>247</v>
      </c>
      <c r="H3126" s="1" t="s">
        <v>530</v>
      </c>
      <c r="I3126" s="16"/>
      <c r="J3126" s="16"/>
      <c r="K3126" s="16"/>
      <c r="L3126" s="16"/>
      <c r="M3126" s="16"/>
      <c r="N3126" s="16"/>
      <c r="O3126" s="16"/>
      <c r="P3126" s="16"/>
      <c r="Q3126" s="16"/>
      <c r="R3126" s="16"/>
      <c r="S3126" s="16"/>
      <c r="T3126" s="16"/>
      <c r="U3126" s="16"/>
      <c r="V3126" s="1" t="s">
        <v>3286</v>
      </c>
      <c r="W3126" s="1" t="s">
        <v>2551</v>
      </c>
      <c r="X3126" s="5" t="s">
        <v>3300</v>
      </c>
      <c r="Y3126" s="5" t="s">
        <v>2564</v>
      </c>
      <c r="Z3126" s="5" t="s">
        <v>2998</v>
      </c>
      <c r="AA3126" s="5"/>
    </row>
    <row r="3127" spans="1:27" ht="12" customHeight="1" x14ac:dyDescent="0.15">
      <c r="A3127" s="1" t="s">
        <v>833</v>
      </c>
      <c r="B3127" s="1" t="s">
        <v>49</v>
      </c>
      <c r="C3127" s="1" t="s">
        <v>244</v>
      </c>
      <c r="D3127" s="1" t="s">
        <v>2474</v>
      </c>
      <c r="E3127" s="1" t="s">
        <v>10</v>
      </c>
      <c r="F3127" s="1" t="s">
        <v>847</v>
      </c>
      <c r="G3127" s="1" t="s">
        <v>249</v>
      </c>
      <c r="H3127" s="1" t="s">
        <v>530</v>
      </c>
      <c r="I3127" s="16"/>
      <c r="J3127" s="16"/>
      <c r="K3127" s="16"/>
      <c r="L3127" s="16"/>
      <c r="M3127" s="16"/>
      <c r="N3127" s="16"/>
      <c r="O3127" s="16"/>
      <c r="P3127" s="16"/>
      <c r="Q3127" s="16"/>
      <c r="R3127" s="16"/>
      <c r="S3127" s="16"/>
      <c r="T3127" s="16"/>
      <c r="U3127" s="16"/>
      <c r="V3127" s="1" t="s">
        <v>3286</v>
      </c>
      <c r="W3127" s="1" t="s">
        <v>2551</v>
      </c>
      <c r="X3127" s="5" t="s">
        <v>3300</v>
      </c>
      <c r="Y3127" s="5" t="s">
        <v>2559</v>
      </c>
      <c r="Z3127" s="5" t="s">
        <v>2998</v>
      </c>
      <c r="AA3127" s="5"/>
    </row>
    <row r="3128" spans="1:27" ht="12" customHeight="1" x14ac:dyDescent="0.15">
      <c r="A3128" s="1" t="s">
        <v>833</v>
      </c>
      <c r="B3128" s="1" t="s">
        <v>51</v>
      </c>
      <c r="C3128" s="1" t="s">
        <v>9</v>
      </c>
      <c r="D3128" s="1" t="s">
        <v>2474</v>
      </c>
      <c r="E3128" s="1" t="s">
        <v>10</v>
      </c>
      <c r="F3128" s="1" t="s">
        <v>848</v>
      </c>
      <c r="G3128" s="1" t="s">
        <v>234</v>
      </c>
      <c r="H3128" s="1" t="s">
        <v>530</v>
      </c>
      <c r="I3128" s="16"/>
      <c r="J3128" s="16"/>
      <c r="K3128" s="16"/>
      <c r="L3128" s="16"/>
      <c r="M3128" s="16"/>
      <c r="N3128" s="16"/>
      <c r="O3128" s="16"/>
      <c r="P3128" s="16"/>
      <c r="Q3128" s="16"/>
      <c r="R3128" s="16"/>
      <c r="S3128" s="16"/>
      <c r="T3128" s="16"/>
      <c r="U3128" s="16"/>
      <c r="V3128" s="1" t="s">
        <v>3286</v>
      </c>
      <c r="W3128" s="1" t="s">
        <v>2551</v>
      </c>
      <c r="X3128" s="5" t="s">
        <v>3301</v>
      </c>
      <c r="Y3128" s="5" t="s">
        <v>2553</v>
      </c>
      <c r="Z3128" s="5" t="s">
        <v>2998</v>
      </c>
      <c r="AA3128" s="5"/>
    </row>
    <row r="3129" spans="1:27" ht="12" customHeight="1" x14ac:dyDescent="0.15">
      <c r="A3129" s="1" t="s">
        <v>833</v>
      </c>
      <c r="B3129" s="1" t="s">
        <v>51</v>
      </c>
      <c r="C3129" s="1" t="s">
        <v>15</v>
      </c>
      <c r="D3129" s="1" t="s">
        <v>2474</v>
      </c>
      <c r="E3129" s="1" t="s">
        <v>10</v>
      </c>
      <c r="F3129" s="1" t="s">
        <v>848</v>
      </c>
      <c r="G3129" s="1" t="s">
        <v>238</v>
      </c>
      <c r="H3129" s="1" t="s">
        <v>239</v>
      </c>
      <c r="I3129" s="16"/>
      <c r="J3129" s="16"/>
      <c r="K3129" s="16"/>
      <c r="L3129" s="16"/>
      <c r="M3129" s="16"/>
      <c r="N3129" s="16"/>
      <c r="O3129" s="16"/>
      <c r="P3129" s="16"/>
      <c r="Q3129" s="16"/>
      <c r="R3129" s="16"/>
      <c r="S3129" s="16"/>
      <c r="T3129" s="16"/>
      <c r="U3129" s="16"/>
      <c r="V3129" s="1" t="s">
        <v>3286</v>
      </c>
      <c r="W3129" s="1" t="s">
        <v>2551</v>
      </c>
      <c r="X3129" s="5" t="s">
        <v>3301</v>
      </c>
      <c r="Y3129" s="5" t="s">
        <v>2737</v>
      </c>
      <c r="Z3129" s="5" t="s">
        <v>2738</v>
      </c>
      <c r="AA3129" s="5"/>
    </row>
    <row r="3130" spans="1:27" ht="12" customHeight="1" x14ac:dyDescent="0.15">
      <c r="A3130" s="1" t="s">
        <v>833</v>
      </c>
      <c r="B3130" s="1" t="s">
        <v>51</v>
      </c>
      <c r="C3130" s="1" t="s">
        <v>17</v>
      </c>
      <c r="D3130" s="1" t="s">
        <v>2474</v>
      </c>
      <c r="E3130" s="1" t="s">
        <v>10</v>
      </c>
      <c r="F3130" s="1" t="s">
        <v>848</v>
      </c>
      <c r="G3130" s="1" t="s">
        <v>240</v>
      </c>
      <c r="H3130" s="1" t="s">
        <v>530</v>
      </c>
      <c r="I3130" s="16"/>
      <c r="J3130" s="16"/>
      <c r="K3130" s="16"/>
      <c r="L3130" s="16"/>
      <c r="M3130" s="16"/>
      <c r="N3130" s="16"/>
      <c r="O3130" s="16"/>
      <c r="P3130" s="16"/>
      <c r="Q3130" s="16"/>
      <c r="R3130" s="16"/>
      <c r="S3130" s="16"/>
      <c r="T3130" s="16"/>
      <c r="U3130" s="16"/>
      <c r="V3130" s="1" t="s">
        <v>3286</v>
      </c>
      <c r="W3130" s="1" t="s">
        <v>2551</v>
      </c>
      <c r="X3130" s="5" t="s">
        <v>3301</v>
      </c>
      <c r="Y3130" s="5" t="s">
        <v>2561</v>
      </c>
      <c r="Z3130" s="5" t="s">
        <v>2998</v>
      </c>
      <c r="AA3130" s="5"/>
    </row>
    <row r="3131" spans="1:27" ht="12" customHeight="1" x14ac:dyDescent="0.15">
      <c r="A3131" s="1" t="s">
        <v>833</v>
      </c>
      <c r="B3131" s="1" t="s">
        <v>51</v>
      </c>
      <c r="C3131" s="1" t="s">
        <v>19</v>
      </c>
      <c r="D3131" s="1" t="s">
        <v>2474</v>
      </c>
      <c r="E3131" s="1" t="s">
        <v>10</v>
      </c>
      <c r="F3131" s="1" t="s">
        <v>848</v>
      </c>
      <c r="G3131" s="1" t="s">
        <v>241</v>
      </c>
      <c r="H3131" s="1" t="s">
        <v>530</v>
      </c>
      <c r="I3131" s="16"/>
      <c r="J3131" s="16"/>
      <c r="K3131" s="16"/>
      <c r="L3131" s="16"/>
      <c r="M3131" s="16"/>
      <c r="N3131" s="16"/>
      <c r="O3131" s="16"/>
      <c r="P3131" s="16"/>
      <c r="Q3131" s="16"/>
      <c r="R3131" s="16"/>
      <c r="S3131" s="16"/>
      <c r="T3131" s="16"/>
      <c r="U3131" s="16"/>
      <c r="V3131" s="1" t="s">
        <v>3286</v>
      </c>
      <c r="W3131" s="1" t="s">
        <v>2551</v>
      </c>
      <c r="X3131" s="5" t="s">
        <v>3301</v>
      </c>
      <c r="Y3131" s="5" t="s">
        <v>2562</v>
      </c>
      <c r="Z3131" s="5" t="s">
        <v>2998</v>
      </c>
      <c r="AA3131" s="5"/>
    </row>
    <row r="3132" spans="1:27" ht="12" customHeight="1" x14ac:dyDescent="0.15">
      <c r="A3132" s="1" t="s">
        <v>833</v>
      </c>
      <c r="B3132" s="1" t="s">
        <v>51</v>
      </c>
      <c r="C3132" s="1" t="s">
        <v>21</v>
      </c>
      <c r="D3132" s="1" t="s">
        <v>2474</v>
      </c>
      <c r="E3132" s="1" t="s">
        <v>10</v>
      </c>
      <c r="F3132" s="1" t="s">
        <v>848</v>
      </c>
      <c r="G3132" s="1" t="s">
        <v>242</v>
      </c>
      <c r="H3132" s="1" t="s">
        <v>530</v>
      </c>
      <c r="I3132" s="16"/>
      <c r="J3132" s="16"/>
      <c r="K3132" s="16"/>
      <c r="L3132" s="16"/>
      <c r="M3132" s="16"/>
      <c r="N3132" s="16"/>
      <c r="O3132" s="16"/>
      <c r="P3132" s="16"/>
      <c r="Q3132" s="16"/>
      <c r="R3132" s="16"/>
      <c r="S3132" s="16"/>
      <c r="T3132" s="16"/>
      <c r="U3132" s="16"/>
      <c r="V3132" s="1" t="s">
        <v>3286</v>
      </c>
      <c r="W3132" s="1" t="s">
        <v>2551</v>
      </c>
      <c r="X3132" s="5" t="s">
        <v>3301</v>
      </c>
      <c r="Y3132" s="5" t="s">
        <v>2557</v>
      </c>
      <c r="Z3132" s="5" t="s">
        <v>2998</v>
      </c>
      <c r="AA3132" s="5"/>
    </row>
    <row r="3133" spans="1:27" ht="12" customHeight="1" x14ac:dyDescent="0.15">
      <c r="A3133" s="1" t="s">
        <v>833</v>
      </c>
      <c r="B3133" s="1" t="s">
        <v>51</v>
      </c>
      <c r="C3133" s="1" t="s">
        <v>23</v>
      </c>
      <c r="D3133" s="1" t="s">
        <v>2474</v>
      </c>
      <c r="E3133" s="1" t="s">
        <v>10</v>
      </c>
      <c r="F3133" s="1" t="s">
        <v>848</v>
      </c>
      <c r="G3133" s="1" t="s">
        <v>245</v>
      </c>
      <c r="H3133" s="1" t="s">
        <v>239</v>
      </c>
      <c r="I3133" s="16"/>
      <c r="J3133" s="16"/>
      <c r="K3133" s="16"/>
      <c r="L3133" s="16"/>
      <c r="M3133" s="16"/>
      <c r="N3133" s="16"/>
      <c r="O3133" s="16"/>
      <c r="P3133" s="16"/>
      <c r="Q3133" s="16"/>
      <c r="R3133" s="16"/>
      <c r="S3133" s="16"/>
      <c r="T3133" s="16"/>
      <c r="U3133" s="16"/>
      <c r="V3133" s="1" t="s">
        <v>3286</v>
      </c>
      <c r="W3133" s="1" t="s">
        <v>2551</v>
      </c>
      <c r="X3133" s="5" t="s">
        <v>3301</v>
      </c>
      <c r="Y3133" s="5" t="s">
        <v>2740</v>
      </c>
      <c r="Z3133" s="5" t="s">
        <v>2738</v>
      </c>
      <c r="AA3133" s="5"/>
    </row>
    <row r="3134" spans="1:27" ht="12" customHeight="1" x14ac:dyDescent="0.15">
      <c r="A3134" s="1" t="s">
        <v>833</v>
      </c>
      <c r="B3134" s="1" t="s">
        <v>51</v>
      </c>
      <c r="C3134" s="1" t="s">
        <v>77</v>
      </c>
      <c r="D3134" s="1" t="s">
        <v>2474</v>
      </c>
      <c r="E3134" s="1" t="s">
        <v>10</v>
      </c>
      <c r="F3134" s="1" t="s">
        <v>848</v>
      </c>
      <c r="G3134" s="1" t="s">
        <v>247</v>
      </c>
      <c r="H3134" s="1" t="s">
        <v>530</v>
      </c>
      <c r="I3134" s="16"/>
      <c r="J3134" s="16"/>
      <c r="K3134" s="16"/>
      <c r="L3134" s="16"/>
      <c r="M3134" s="16"/>
      <c r="N3134" s="16"/>
      <c r="O3134" s="16"/>
      <c r="P3134" s="16"/>
      <c r="Q3134" s="16"/>
      <c r="R3134" s="16"/>
      <c r="S3134" s="16"/>
      <c r="T3134" s="16"/>
      <c r="U3134" s="16"/>
      <c r="V3134" s="1" t="s">
        <v>3286</v>
      </c>
      <c r="W3134" s="1" t="s">
        <v>2551</v>
      </c>
      <c r="X3134" s="5" t="s">
        <v>3301</v>
      </c>
      <c r="Y3134" s="5" t="s">
        <v>2564</v>
      </c>
      <c r="Z3134" s="5" t="s">
        <v>2998</v>
      </c>
      <c r="AA3134" s="5"/>
    </row>
    <row r="3135" spans="1:27" ht="12" customHeight="1" x14ac:dyDescent="0.15">
      <c r="A3135" s="1" t="s">
        <v>833</v>
      </c>
      <c r="B3135" s="1" t="s">
        <v>51</v>
      </c>
      <c r="C3135" s="1" t="s">
        <v>244</v>
      </c>
      <c r="D3135" s="1" t="s">
        <v>2474</v>
      </c>
      <c r="E3135" s="1" t="s">
        <v>10</v>
      </c>
      <c r="F3135" s="1" t="s">
        <v>848</v>
      </c>
      <c r="G3135" s="1" t="s">
        <v>249</v>
      </c>
      <c r="H3135" s="1" t="s">
        <v>530</v>
      </c>
      <c r="I3135" s="16"/>
      <c r="J3135" s="16"/>
      <c r="K3135" s="16"/>
      <c r="L3135" s="16"/>
      <c r="M3135" s="16"/>
      <c r="N3135" s="16"/>
      <c r="O3135" s="16"/>
      <c r="P3135" s="16"/>
      <c r="Q3135" s="16"/>
      <c r="R3135" s="16"/>
      <c r="S3135" s="16"/>
      <c r="T3135" s="16"/>
      <c r="U3135" s="16"/>
      <c r="V3135" s="1" t="s">
        <v>3286</v>
      </c>
      <c r="W3135" s="1" t="s">
        <v>2551</v>
      </c>
      <c r="X3135" s="5" t="s">
        <v>3301</v>
      </c>
      <c r="Y3135" s="5" t="s">
        <v>2559</v>
      </c>
      <c r="Z3135" s="5" t="s">
        <v>2998</v>
      </c>
      <c r="AA3135" s="5"/>
    </row>
    <row r="3136" spans="1:27" ht="12" customHeight="1" x14ac:dyDescent="0.15">
      <c r="A3136" s="1" t="s">
        <v>833</v>
      </c>
      <c r="B3136" s="1" t="s">
        <v>53</v>
      </c>
      <c r="C3136" s="1" t="s">
        <v>9</v>
      </c>
      <c r="D3136" s="1" t="s">
        <v>2474</v>
      </c>
      <c r="E3136" s="1" t="s">
        <v>10</v>
      </c>
      <c r="F3136" s="1" t="s">
        <v>849</v>
      </c>
      <c r="G3136" s="1" t="s">
        <v>234</v>
      </c>
      <c r="H3136" s="1" t="s">
        <v>530</v>
      </c>
      <c r="I3136" s="16"/>
      <c r="J3136" s="16"/>
      <c r="K3136" s="16"/>
      <c r="L3136" s="16"/>
      <c r="M3136" s="16"/>
      <c r="N3136" s="16"/>
      <c r="O3136" s="16"/>
      <c r="P3136" s="16"/>
      <c r="Q3136" s="16"/>
      <c r="R3136" s="16"/>
      <c r="S3136" s="16"/>
      <c r="T3136" s="16"/>
      <c r="U3136" s="16"/>
      <c r="V3136" s="1" t="s">
        <v>3286</v>
      </c>
      <c r="W3136" s="1" t="s">
        <v>2551</v>
      </c>
      <c r="X3136" s="5" t="s">
        <v>3302</v>
      </c>
      <c r="Y3136" s="5" t="s">
        <v>2553</v>
      </c>
      <c r="Z3136" s="5" t="s">
        <v>2998</v>
      </c>
      <c r="AA3136" s="5"/>
    </row>
    <row r="3137" spans="1:27" ht="12" customHeight="1" x14ac:dyDescent="0.15">
      <c r="A3137" s="1" t="s">
        <v>833</v>
      </c>
      <c r="B3137" s="1" t="s">
        <v>53</v>
      </c>
      <c r="C3137" s="1" t="s">
        <v>15</v>
      </c>
      <c r="D3137" s="1" t="s">
        <v>2474</v>
      </c>
      <c r="E3137" s="1" t="s">
        <v>10</v>
      </c>
      <c r="F3137" s="1" t="s">
        <v>849</v>
      </c>
      <c r="G3137" s="1" t="s">
        <v>238</v>
      </c>
      <c r="H3137" s="1" t="s">
        <v>239</v>
      </c>
      <c r="I3137" s="16"/>
      <c r="J3137" s="16"/>
      <c r="K3137" s="16"/>
      <c r="L3137" s="16"/>
      <c r="M3137" s="16"/>
      <c r="N3137" s="16"/>
      <c r="O3137" s="16"/>
      <c r="P3137" s="16"/>
      <c r="Q3137" s="16"/>
      <c r="R3137" s="16"/>
      <c r="S3137" s="16"/>
      <c r="T3137" s="16"/>
      <c r="U3137" s="16"/>
      <c r="V3137" s="1" t="s">
        <v>3286</v>
      </c>
      <c r="W3137" s="1" t="s">
        <v>2551</v>
      </c>
      <c r="X3137" s="5" t="s">
        <v>3302</v>
      </c>
      <c r="Y3137" s="5" t="s">
        <v>2737</v>
      </c>
      <c r="Z3137" s="5" t="s">
        <v>2738</v>
      </c>
      <c r="AA3137" s="5"/>
    </row>
    <row r="3138" spans="1:27" ht="12" customHeight="1" x14ac:dyDescent="0.15">
      <c r="A3138" s="1" t="s">
        <v>833</v>
      </c>
      <c r="B3138" s="1" t="s">
        <v>53</v>
      </c>
      <c r="C3138" s="1" t="s">
        <v>17</v>
      </c>
      <c r="D3138" s="1" t="s">
        <v>2474</v>
      </c>
      <c r="E3138" s="1" t="s">
        <v>10</v>
      </c>
      <c r="F3138" s="1" t="s">
        <v>849</v>
      </c>
      <c r="G3138" s="1" t="s">
        <v>240</v>
      </c>
      <c r="H3138" s="1" t="s">
        <v>530</v>
      </c>
      <c r="I3138" s="16"/>
      <c r="J3138" s="16"/>
      <c r="K3138" s="16"/>
      <c r="L3138" s="16"/>
      <c r="M3138" s="16"/>
      <c r="N3138" s="16"/>
      <c r="O3138" s="16"/>
      <c r="P3138" s="16"/>
      <c r="Q3138" s="16"/>
      <c r="R3138" s="16"/>
      <c r="S3138" s="16"/>
      <c r="T3138" s="16"/>
      <c r="U3138" s="16"/>
      <c r="V3138" s="1" t="s">
        <v>3286</v>
      </c>
      <c r="W3138" s="1" t="s">
        <v>2551</v>
      </c>
      <c r="X3138" s="5" t="s">
        <v>3302</v>
      </c>
      <c r="Y3138" s="5" t="s">
        <v>2561</v>
      </c>
      <c r="Z3138" s="5" t="s">
        <v>2998</v>
      </c>
      <c r="AA3138" s="5"/>
    </row>
    <row r="3139" spans="1:27" ht="12" customHeight="1" x14ac:dyDescent="0.15">
      <c r="A3139" s="1" t="s">
        <v>833</v>
      </c>
      <c r="B3139" s="1" t="s">
        <v>53</v>
      </c>
      <c r="C3139" s="1" t="s">
        <v>19</v>
      </c>
      <c r="D3139" s="1" t="s">
        <v>2474</v>
      </c>
      <c r="E3139" s="1" t="s">
        <v>10</v>
      </c>
      <c r="F3139" s="1" t="s">
        <v>849</v>
      </c>
      <c r="G3139" s="1" t="s">
        <v>241</v>
      </c>
      <c r="H3139" s="1" t="s">
        <v>530</v>
      </c>
      <c r="I3139" s="16"/>
      <c r="J3139" s="16"/>
      <c r="K3139" s="16"/>
      <c r="L3139" s="16"/>
      <c r="M3139" s="16"/>
      <c r="N3139" s="16"/>
      <c r="O3139" s="16"/>
      <c r="P3139" s="16"/>
      <c r="Q3139" s="16"/>
      <c r="R3139" s="16"/>
      <c r="S3139" s="16"/>
      <c r="T3139" s="16"/>
      <c r="U3139" s="16"/>
      <c r="V3139" s="1" t="s">
        <v>3286</v>
      </c>
      <c r="W3139" s="1" t="s">
        <v>2551</v>
      </c>
      <c r="X3139" s="5" t="s">
        <v>3302</v>
      </c>
      <c r="Y3139" s="5" t="s">
        <v>2562</v>
      </c>
      <c r="Z3139" s="5" t="s">
        <v>2998</v>
      </c>
      <c r="AA3139" s="5"/>
    </row>
    <row r="3140" spans="1:27" ht="12" customHeight="1" x14ac:dyDescent="0.15">
      <c r="A3140" s="1" t="s">
        <v>833</v>
      </c>
      <c r="B3140" s="1" t="s">
        <v>53</v>
      </c>
      <c r="C3140" s="1" t="s">
        <v>21</v>
      </c>
      <c r="D3140" s="1" t="s">
        <v>2474</v>
      </c>
      <c r="E3140" s="1" t="s">
        <v>10</v>
      </c>
      <c r="F3140" s="1" t="s">
        <v>849</v>
      </c>
      <c r="G3140" s="1" t="s">
        <v>242</v>
      </c>
      <c r="H3140" s="1" t="s">
        <v>530</v>
      </c>
      <c r="I3140" s="16"/>
      <c r="J3140" s="16"/>
      <c r="K3140" s="16"/>
      <c r="L3140" s="16"/>
      <c r="M3140" s="16"/>
      <c r="N3140" s="16"/>
      <c r="O3140" s="16"/>
      <c r="P3140" s="16"/>
      <c r="Q3140" s="16"/>
      <c r="R3140" s="16"/>
      <c r="S3140" s="16"/>
      <c r="T3140" s="16"/>
      <c r="U3140" s="16"/>
      <c r="V3140" s="1" t="s">
        <v>3286</v>
      </c>
      <c r="W3140" s="1" t="s">
        <v>2551</v>
      </c>
      <c r="X3140" s="5" t="s">
        <v>3302</v>
      </c>
      <c r="Y3140" s="5" t="s">
        <v>2557</v>
      </c>
      <c r="Z3140" s="5" t="s">
        <v>2998</v>
      </c>
      <c r="AA3140" s="5"/>
    </row>
    <row r="3141" spans="1:27" ht="12" customHeight="1" x14ac:dyDescent="0.15">
      <c r="A3141" s="1" t="s">
        <v>833</v>
      </c>
      <c r="B3141" s="1" t="s">
        <v>53</v>
      </c>
      <c r="C3141" s="1" t="s">
        <v>23</v>
      </c>
      <c r="D3141" s="1" t="s">
        <v>2474</v>
      </c>
      <c r="E3141" s="1" t="s">
        <v>10</v>
      </c>
      <c r="F3141" s="1" t="s">
        <v>849</v>
      </c>
      <c r="G3141" s="1" t="s">
        <v>245</v>
      </c>
      <c r="H3141" s="1" t="s">
        <v>239</v>
      </c>
      <c r="I3141" s="16"/>
      <c r="J3141" s="16"/>
      <c r="K3141" s="16"/>
      <c r="L3141" s="16"/>
      <c r="M3141" s="16"/>
      <c r="N3141" s="16"/>
      <c r="O3141" s="16"/>
      <c r="P3141" s="16"/>
      <c r="Q3141" s="16"/>
      <c r="R3141" s="16"/>
      <c r="S3141" s="16"/>
      <c r="T3141" s="16"/>
      <c r="U3141" s="16"/>
      <c r="V3141" s="1" t="s">
        <v>3286</v>
      </c>
      <c r="W3141" s="1" t="s">
        <v>2551</v>
      </c>
      <c r="X3141" s="5" t="s">
        <v>3302</v>
      </c>
      <c r="Y3141" s="5" t="s">
        <v>2740</v>
      </c>
      <c r="Z3141" s="5" t="s">
        <v>2738</v>
      </c>
      <c r="AA3141" s="5"/>
    </row>
    <row r="3142" spans="1:27" ht="12" customHeight="1" x14ac:dyDescent="0.15">
      <c r="A3142" s="1" t="s">
        <v>833</v>
      </c>
      <c r="B3142" s="1" t="s">
        <v>53</v>
      </c>
      <c r="C3142" s="1" t="s">
        <v>77</v>
      </c>
      <c r="D3142" s="1" t="s">
        <v>2474</v>
      </c>
      <c r="E3142" s="1" t="s">
        <v>10</v>
      </c>
      <c r="F3142" s="1" t="s">
        <v>849</v>
      </c>
      <c r="G3142" s="1" t="s">
        <v>247</v>
      </c>
      <c r="H3142" s="1" t="s">
        <v>530</v>
      </c>
      <c r="I3142" s="16"/>
      <c r="J3142" s="16"/>
      <c r="K3142" s="16"/>
      <c r="L3142" s="16"/>
      <c r="M3142" s="16"/>
      <c r="N3142" s="16"/>
      <c r="O3142" s="16"/>
      <c r="P3142" s="16"/>
      <c r="Q3142" s="16"/>
      <c r="R3142" s="16"/>
      <c r="S3142" s="16"/>
      <c r="T3142" s="16"/>
      <c r="U3142" s="16"/>
      <c r="V3142" s="1" t="s">
        <v>3286</v>
      </c>
      <c r="W3142" s="1" t="s">
        <v>2551</v>
      </c>
      <c r="X3142" s="5" t="s">
        <v>3302</v>
      </c>
      <c r="Y3142" s="5" t="s">
        <v>2564</v>
      </c>
      <c r="Z3142" s="5" t="s">
        <v>2998</v>
      </c>
      <c r="AA3142" s="5"/>
    </row>
    <row r="3143" spans="1:27" ht="12" customHeight="1" x14ac:dyDescent="0.15">
      <c r="A3143" s="1" t="s">
        <v>833</v>
      </c>
      <c r="B3143" s="1" t="s">
        <v>53</v>
      </c>
      <c r="C3143" s="1" t="s">
        <v>244</v>
      </c>
      <c r="D3143" s="1" t="s">
        <v>2474</v>
      </c>
      <c r="E3143" s="1" t="s">
        <v>10</v>
      </c>
      <c r="F3143" s="1" t="s">
        <v>849</v>
      </c>
      <c r="G3143" s="1" t="s">
        <v>249</v>
      </c>
      <c r="H3143" s="1" t="s">
        <v>530</v>
      </c>
      <c r="I3143" s="16"/>
      <c r="J3143" s="16"/>
      <c r="K3143" s="16"/>
      <c r="L3143" s="16"/>
      <c r="M3143" s="16"/>
      <c r="N3143" s="16"/>
      <c r="O3143" s="16"/>
      <c r="P3143" s="16"/>
      <c r="Q3143" s="16"/>
      <c r="R3143" s="16"/>
      <c r="S3143" s="16"/>
      <c r="T3143" s="16"/>
      <c r="U3143" s="16"/>
      <c r="V3143" s="1" t="s">
        <v>3286</v>
      </c>
      <c r="W3143" s="1" t="s">
        <v>2551</v>
      </c>
      <c r="X3143" s="5" t="s">
        <v>3302</v>
      </c>
      <c r="Y3143" s="5" t="s">
        <v>2559</v>
      </c>
      <c r="Z3143" s="5" t="s">
        <v>2998</v>
      </c>
      <c r="AA3143" s="5"/>
    </row>
    <row r="3144" spans="1:27" ht="12" customHeight="1" x14ac:dyDescent="0.15">
      <c r="A3144" s="1" t="s">
        <v>833</v>
      </c>
      <c r="B3144" s="1" t="s">
        <v>55</v>
      </c>
      <c r="C3144" s="1" t="s">
        <v>9</v>
      </c>
      <c r="D3144" s="1" t="s">
        <v>2474</v>
      </c>
      <c r="E3144" s="1" t="s">
        <v>10</v>
      </c>
      <c r="F3144" s="1" t="s">
        <v>850</v>
      </c>
      <c r="G3144" s="1" t="s">
        <v>234</v>
      </c>
      <c r="H3144" s="1" t="s">
        <v>530</v>
      </c>
      <c r="I3144" s="16"/>
      <c r="J3144" s="16"/>
      <c r="K3144" s="16"/>
      <c r="L3144" s="16"/>
      <c r="M3144" s="16"/>
      <c r="N3144" s="16"/>
      <c r="O3144" s="16"/>
      <c r="P3144" s="16"/>
      <c r="Q3144" s="16"/>
      <c r="R3144" s="16"/>
      <c r="S3144" s="16"/>
      <c r="T3144" s="16"/>
      <c r="U3144" s="16"/>
      <c r="V3144" s="1" t="s">
        <v>3286</v>
      </c>
      <c r="W3144" s="1" t="s">
        <v>2551</v>
      </c>
      <c r="X3144" s="5" t="s">
        <v>3303</v>
      </c>
      <c r="Y3144" s="5" t="s">
        <v>2553</v>
      </c>
      <c r="Z3144" s="5" t="s">
        <v>2998</v>
      </c>
      <c r="AA3144" s="5"/>
    </row>
    <row r="3145" spans="1:27" ht="12" customHeight="1" x14ac:dyDescent="0.15">
      <c r="A3145" s="1" t="s">
        <v>833</v>
      </c>
      <c r="B3145" s="1" t="s">
        <v>55</v>
      </c>
      <c r="C3145" s="1" t="s">
        <v>15</v>
      </c>
      <c r="D3145" s="1" t="s">
        <v>2474</v>
      </c>
      <c r="E3145" s="1" t="s">
        <v>10</v>
      </c>
      <c r="F3145" s="1" t="s">
        <v>850</v>
      </c>
      <c r="G3145" s="1" t="s">
        <v>238</v>
      </c>
      <c r="H3145" s="1" t="s">
        <v>239</v>
      </c>
      <c r="I3145" s="16"/>
      <c r="J3145" s="16"/>
      <c r="K3145" s="16"/>
      <c r="L3145" s="16"/>
      <c r="M3145" s="16"/>
      <c r="N3145" s="16"/>
      <c r="O3145" s="16"/>
      <c r="P3145" s="16"/>
      <c r="Q3145" s="16"/>
      <c r="R3145" s="16"/>
      <c r="S3145" s="16"/>
      <c r="T3145" s="16"/>
      <c r="U3145" s="16"/>
      <c r="V3145" s="1" t="s">
        <v>3286</v>
      </c>
      <c r="W3145" s="1" t="s">
        <v>2551</v>
      </c>
      <c r="X3145" s="5" t="s">
        <v>3303</v>
      </c>
      <c r="Y3145" s="5" t="s">
        <v>2737</v>
      </c>
      <c r="Z3145" s="5" t="s">
        <v>2738</v>
      </c>
      <c r="AA3145" s="5"/>
    </row>
    <row r="3146" spans="1:27" ht="12" customHeight="1" x14ac:dyDescent="0.15">
      <c r="A3146" s="1" t="s">
        <v>833</v>
      </c>
      <c r="B3146" s="1" t="s">
        <v>55</v>
      </c>
      <c r="C3146" s="1" t="s">
        <v>17</v>
      </c>
      <c r="D3146" s="1" t="s">
        <v>2474</v>
      </c>
      <c r="E3146" s="1" t="s">
        <v>10</v>
      </c>
      <c r="F3146" s="1" t="s">
        <v>850</v>
      </c>
      <c r="G3146" s="1" t="s">
        <v>240</v>
      </c>
      <c r="H3146" s="1" t="s">
        <v>530</v>
      </c>
      <c r="I3146" s="16"/>
      <c r="J3146" s="16"/>
      <c r="K3146" s="16"/>
      <c r="L3146" s="16"/>
      <c r="M3146" s="16"/>
      <c r="N3146" s="16"/>
      <c r="O3146" s="16"/>
      <c r="P3146" s="16"/>
      <c r="Q3146" s="16"/>
      <c r="R3146" s="16"/>
      <c r="S3146" s="16"/>
      <c r="T3146" s="16"/>
      <c r="U3146" s="16"/>
      <c r="V3146" s="1" t="s">
        <v>3286</v>
      </c>
      <c r="W3146" s="1" t="s">
        <v>2551</v>
      </c>
      <c r="X3146" s="5" t="s">
        <v>3303</v>
      </c>
      <c r="Y3146" s="5" t="s">
        <v>2561</v>
      </c>
      <c r="Z3146" s="5" t="s">
        <v>2998</v>
      </c>
      <c r="AA3146" s="5"/>
    </row>
    <row r="3147" spans="1:27" ht="12" customHeight="1" x14ac:dyDescent="0.15">
      <c r="A3147" s="1" t="s">
        <v>833</v>
      </c>
      <c r="B3147" s="1" t="s">
        <v>55</v>
      </c>
      <c r="C3147" s="1" t="s">
        <v>19</v>
      </c>
      <c r="D3147" s="1" t="s">
        <v>2474</v>
      </c>
      <c r="E3147" s="1" t="s">
        <v>10</v>
      </c>
      <c r="F3147" s="1" t="s">
        <v>850</v>
      </c>
      <c r="G3147" s="1" t="s">
        <v>241</v>
      </c>
      <c r="H3147" s="1" t="s">
        <v>530</v>
      </c>
      <c r="I3147" s="16"/>
      <c r="J3147" s="16"/>
      <c r="K3147" s="16"/>
      <c r="L3147" s="16"/>
      <c r="M3147" s="16"/>
      <c r="N3147" s="16"/>
      <c r="O3147" s="16"/>
      <c r="P3147" s="16"/>
      <c r="Q3147" s="16"/>
      <c r="R3147" s="16"/>
      <c r="S3147" s="16"/>
      <c r="T3147" s="16"/>
      <c r="U3147" s="16"/>
      <c r="V3147" s="1" t="s">
        <v>3286</v>
      </c>
      <c r="W3147" s="1" t="s">
        <v>2551</v>
      </c>
      <c r="X3147" s="5" t="s">
        <v>3303</v>
      </c>
      <c r="Y3147" s="5" t="s">
        <v>2562</v>
      </c>
      <c r="Z3147" s="5" t="s">
        <v>2998</v>
      </c>
      <c r="AA3147" s="5"/>
    </row>
    <row r="3148" spans="1:27" ht="12" customHeight="1" x14ac:dyDescent="0.15">
      <c r="A3148" s="1" t="s">
        <v>833</v>
      </c>
      <c r="B3148" s="1" t="s">
        <v>55</v>
      </c>
      <c r="C3148" s="1" t="s">
        <v>21</v>
      </c>
      <c r="D3148" s="1" t="s">
        <v>2474</v>
      </c>
      <c r="E3148" s="1" t="s">
        <v>10</v>
      </c>
      <c r="F3148" s="1" t="s">
        <v>850</v>
      </c>
      <c r="G3148" s="1" t="s">
        <v>242</v>
      </c>
      <c r="H3148" s="1" t="s">
        <v>530</v>
      </c>
      <c r="I3148" s="16"/>
      <c r="J3148" s="16"/>
      <c r="K3148" s="16"/>
      <c r="L3148" s="16"/>
      <c r="M3148" s="16"/>
      <c r="N3148" s="16"/>
      <c r="O3148" s="16"/>
      <c r="P3148" s="16"/>
      <c r="Q3148" s="16"/>
      <c r="R3148" s="16"/>
      <c r="S3148" s="16"/>
      <c r="T3148" s="16"/>
      <c r="U3148" s="16"/>
      <c r="V3148" s="1" t="s">
        <v>3286</v>
      </c>
      <c r="W3148" s="1" t="s">
        <v>2551</v>
      </c>
      <c r="X3148" s="5" t="s">
        <v>3303</v>
      </c>
      <c r="Y3148" s="5" t="s">
        <v>2557</v>
      </c>
      <c r="Z3148" s="5" t="s">
        <v>2998</v>
      </c>
      <c r="AA3148" s="5"/>
    </row>
    <row r="3149" spans="1:27" ht="12" customHeight="1" x14ac:dyDescent="0.15">
      <c r="A3149" s="1" t="s">
        <v>833</v>
      </c>
      <c r="B3149" s="1" t="s">
        <v>55</v>
      </c>
      <c r="C3149" s="1" t="s">
        <v>23</v>
      </c>
      <c r="D3149" s="1" t="s">
        <v>2474</v>
      </c>
      <c r="E3149" s="1" t="s">
        <v>10</v>
      </c>
      <c r="F3149" s="1" t="s">
        <v>850</v>
      </c>
      <c r="G3149" s="1" t="s">
        <v>245</v>
      </c>
      <c r="H3149" s="1" t="s">
        <v>239</v>
      </c>
      <c r="I3149" s="16"/>
      <c r="J3149" s="16"/>
      <c r="K3149" s="16"/>
      <c r="L3149" s="16"/>
      <c r="M3149" s="16"/>
      <c r="N3149" s="16"/>
      <c r="O3149" s="16"/>
      <c r="P3149" s="16"/>
      <c r="Q3149" s="16"/>
      <c r="R3149" s="16"/>
      <c r="S3149" s="16"/>
      <c r="T3149" s="16"/>
      <c r="U3149" s="16"/>
      <c r="V3149" s="1" t="s">
        <v>3286</v>
      </c>
      <c r="W3149" s="1" t="s">
        <v>2551</v>
      </c>
      <c r="X3149" s="5" t="s">
        <v>3303</v>
      </c>
      <c r="Y3149" s="5" t="s">
        <v>2740</v>
      </c>
      <c r="Z3149" s="5" t="s">
        <v>2738</v>
      </c>
      <c r="AA3149" s="5"/>
    </row>
    <row r="3150" spans="1:27" ht="12" customHeight="1" x14ac:dyDescent="0.15">
      <c r="A3150" s="1" t="s">
        <v>833</v>
      </c>
      <c r="B3150" s="1" t="s">
        <v>55</v>
      </c>
      <c r="C3150" s="1" t="s">
        <v>77</v>
      </c>
      <c r="D3150" s="1" t="s">
        <v>2474</v>
      </c>
      <c r="E3150" s="1" t="s">
        <v>10</v>
      </c>
      <c r="F3150" s="1" t="s">
        <v>850</v>
      </c>
      <c r="G3150" s="1" t="s">
        <v>247</v>
      </c>
      <c r="H3150" s="1" t="s">
        <v>530</v>
      </c>
      <c r="I3150" s="16"/>
      <c r="J3150" s="16"/>
      <c r="K3150" s="16"/>
      <c r="L3150" s="16"/>
      <c r="M3150" s="16"/>
      <c r="N3150" s="16"/>
      <c r="O3150" s="16"/>
      <c r="P3150" s="16"/>
      <c r="Q3150" s="16"/>
      <c r="R3150" s="16"/>
      <c r="S3150" s="16"/>
      <c r="T3150" s="16"/>
      <c r="U3150" s="16"/>
      <c r="V3150" s="1" t="s">
        <v>3286</v>
      </c>
      <c r="W3150" s="1" t="s">
        <v>2551</v>
      </c>
      <c r="X3150" s="5" t="s">
        <v>3303</v>
      </c>
      <c r="Y3150" s="5" t="s">
        <v>2564</v>
      </c>
      <c r="Z3150" s="5" t="s">
        <v>2998</v>
      </c>
      <c r="AA3150" s="5"/>
    </row>
    <row r="3151" spans="1:27" ht="12" customHeight="1" x14ac:dyDescent="0.15">
      <c r="A3151" s="1" t="s">
        <v>833</v>
      </c>
      <c r="B3151" s="1" t="s">
        <v>55</v>
      </c>
      <c r="C3151" s="1" t="s">
        <v>244</v>
      </c>
      <c r="D3151" s="1" t="s">
        <v>2474</v>
      </c>
      <c r="E3151" s="1" t="s">
        <v>10</v>
      </c>
      <c r="F3151" s="1" t="s">
        <v>850</v>
      </c>
      <c r="G3151" s="1" t="s">
        <v>249</v>
      </c>
      <c r="H3151" s="1" t="s">
        <v>530</v>
      </c>
      <c r="I3151" s="16"/>
      <c r="J3151" s="16"/>
      <c r="K3151" s="16"/>
      <c r="L3151" s="16"/>
      <c r="M3151" s="16"/>
      <c r="N3151" s="16"/>
      <c r="O3151" s="16"/>
      <c r="P3151" s="16"/>
      <c r="Q3151" s="16"/>
      <c r="R3151" s="16"/>
      <c r="S3151" s="16"/>
      <c r="T3151" s="16"/>
      <c r="U3151" s="16"/>
      <c r="V3151" s="1" t="s">
        <v>3286</v>
      </c>
      <c r="W3151" s="1" t="s">
        <v>2551</v>
      </c>
      <c r="X3151" s="5" t="s">
        <v>3303</v>
      </c>
      <c r="Y3151" s="5" t="s">
        <v>2559</v>
      </c>
      <c r="Z3151" s="5" t="s">
        <v>2998</v>
      </c>
      <c r="AA3151" s="5"/>
    </row>
    <row r="3152" spans="1:27" ht="12" customHeight="1" x14ac:dyDescent="0.15">
      <c r="A3152" s="1" t="s">
        <v>833</v>
      </c>
      <c r="B3152" s="1" t="s">
        <v>110</v>
      </c>
      <c r="C3152" s="1" t="s">
        <v>9</v>
      </c>
      <c r="D3152" s="1" t="s">
        <v>2474</v>
      </c>
      <c r="E3152" s="1" t="s">
        <v>10</v>
      </c>
      <c r="F3152" s="1" t="s">
        <v>851</v>
      </c>
      <c r="G3152" s="1" t="s">
        <v>234</v>
      </c>
      <c r="H3152" s="1" t="s">
        <v>530</v>
      </c>
      <c r="I3152" s="16"/>
      <c r="J3152" s="16"/>
      <c r="K3152" s="16"/>
      <c r="L3152" s="16"/>
      <c r="M3152" s="16"/>
      <c r="N3152" s="16"/>
      <c r="O3152" s="16"/>
      <c r="P3152" s="16"/>
      <c r="Q3152" s="16"/>
      <c r="R3152" s="16"/>
      <c r="S3152" s="16"/>
      <c r="T3152" s="16"/>
      <c r="U3152" s="16"/>
      <c r="V3152" s="1" t="s">
        <v>3286</v>
      </c>
      <c r="W3152" s="1" t="s">
        <v>2551</v>
      </c>
      <c r="X3152" s="5" t="s">
        <v>3304</v>
      </c>
      <c r="Y3152" s="5" t="s">
        <v>2553</v>
      </c>
      <c r="Z3152" s="5" t="s">
        <v>2998</v>
      </c>
      <c r="AA3152" s="5"/>
    </row>
    <row r="3153" spans="1:27" ht="12" customHeight="1" x14ac:dyDescent="0.15">
      <c r="A3153" s="1" t="s">
        <v>833</v>
      </c>
      <c r="B3153" s="1" t="s">
        <v>110</v>
      </c>
      <c r="C3153" s="1" t="s">
        <v>15</v>
      </c>
      <c r="D3153" s="1" t="s">
        <v>2474</v>
      </c>
      <c r="E3153" s="1" t="s">
        <v>10</v>
      </c>
      <c r="F3153" s="1" t="s">
        <v>851</v>
      </c>
      <c r="G3153" s="1" t="s">
        <v>238</v>
      </c>
      <c r="H3153" s="1" t="s">
        <v>239</v>
      </c>
      <c r="I3153" s="16"/>
      <c r="J3153" s="16"/>
      <c r="K3153" s="16"/>
      <c r="L3153" s="16"/>
      <c r="M3153" s="16"/>
      <c r="N3153" s="16"/>
      <c r="O3153" s="16"/>
      <c r="P3153" s="16"/>
      <c r="Q3153" s="16"/>
      <c r="R3153" s="16"/>
      <c r="S3153" s="16"/>
      <c r="T3153" s="16"/>
      <c r="U3153" s="16"/>
      <c r="V3153" s="1" t="s">
        <v>3286</v>
      </c>
      <c r="W3153" s="1" t="s">
        <v>2551</v>
      </c>
      <c r="X3153" s="5" t="s">
        <v>3304</v>
      </c>
      <c r="Y3153" s="5" t="s">
        <v>2737</v>
      </c>
      <c r="Z3153" s="5" t="s">
        <v>2738</v>
      </c>
      <c r="AA3153" s="5"/>
    </row>
    <row r="3154" spans="1:27" ht="12" customHeight="1" x14ac:dyDescent="0.15">
      <c r="A3154" s="1" t="s">
        <v>833</v>
      </c>
      <c r="B3154" s="1" t="s">
        <v>110</v>
      </c>
      <c r="C3154" s="1" t="s">
        <v>17</v>
      </c>
      <c r="D3154" s="1" t="s">
        <v>2474</v>
      </c>
      <c r="E3154" s="1" t="s">
        <v>10</v>
      </c>
      <c r="F3154" s="1" t="s">
        <v>851</v>
      </c>
      <c r="G3154" s="1" t="s">
        <v>240</v>
      </c>
      <c r="H3154" s="1" t="s">
        <v>530</v>
      </c>
      <c r="I3154" s="16"/>
      <c r="J3154" s="16"/>
      <c r="K3154" s="16"/>
      <c r="L3154" s="16"/>
      <c r="M3154" s="16"/>
      <c r="N3154" s="16"/>
      <c r="O3154" s="16"/>
      <c r="P3154" s="16"/>
      <c r="Q3154" s="16"/>
      <c r="R3154" s="16"/>
      <c r="S3154" s="16"/>
      <c r="T3154" s="16"/>
      <c r="U3154" s="16"/>
      <c r="V3154" s="1" t="s">
        <v>3286</v>
      </c>
      <c r="W3154" s="1" t="s">
        <v>2551</v>
      </c>
      <c r="X3154" s="5" t="s">
        <v>3304</v>
      </c>
      <c r="Y3154" s="5" t="s">
        <v>2561</v>
      </c>
      <c r="Z3154" s="5" t="s">
        <v>2998</v>
      </c>
      <c r="AA3154" s="5"/>
    </row>
    <row r="3155" spans="1:27" ht="12" customHeight="1" x14ac:dyDescent="0.15">
      <c r="A3155" s="1" t="s">
        <v>833</v>
      </c>
      <c r="B3155" s="1" t="s">
        <v>110</v>
      </c>
      <c r="C3155" s="1" t="s">
        <v>19</v>
      </c>
      <c r="D3155" s="1" t="s">
        <v>2474</v>
      </c>
      <c r="E3155" s="1" t="s">
        <v>10</v>
      </c>
      <c r="F3155" s="1" t="s">
        <v>851</v>
      </c>
      <c r="G3155" s="1" t="s">
        <v>241</v>
      </c>
      <c r="H3155" s="1" t="s">
        <v>530</v>
      </c>
      <c r="I3155" s="16"/>
      <c r="J3155" s="16"/>
      <c r="K3155" s="16"/>
      <c r="L3155" s="16"/>
      <c r="M3155" s="16"/>
      <c r="N3155" s="16"/>
      <c r="O3155" s="16"/>
      <c r="P3155" s="16"/>
      <c r="Q3155" s="16"/>
      <c r="R3155" s="16"/>
      <c r="S3155" s="16"/>
      <c r="T3155" s="16"/>
      <c r="U3155" s="16"/>
      <c r="V3155" s="1" t="s">
        <v>3286</v>
      </c>
      <c r="W3155" s="1" t="s">
        <v>2551</v>
      </c>
      <c r="X3155" s="5" t="s">
        <v>3304</v>
      </c>
      <c r="Y3155" s="5" t="s">
        <v>2562</v>
      </c>
      <c r="Z3155" s="5" t="s">
        <v>2998</v>
      </c>
      <c r="AA3155" s="5"/>
    </row>
    <row r="3156" spans="1:27" ht="12" customHeight="1" x14ac:dyDescent="0.15">
      <c r="A3156" s="1" t="s">
        <v>833</v>
      </c>
      <c r="B3156" s="1" t="s">
        <v>110</v>
      </c>
      <c r="C3156" s="1" t="s">
        <v>21</v>
      </c>
      <c r="D3156" s="1" t="s">
        <v>2474</v>
      </c>
      <c r="E3156" s="1" t="s">
        <v>10</v>
      </c>
      <c r="F3156" s="1" t="s">
        <v>851</v>
      </c>
      <c r="G3156" s="1" t="s">
        <v>242</v>
      </c>
      <c r="H3156" s="1" t="s">
        <v>530</v>
      </c>
      <c r="I3156" s="16"/>
      <c r="J3156" s="16"/>
      <c r="K3156" s="16"/>
      <c r="L3156" s="16"/>
      <c r="M3156" s="16"/>
      <c r="N3156" s="16"/>
      <c r="O3156" s="16"/>
      <c r="P3156" s="16"/>
      <c r="Q3156" s="16"/>
      <c r="R3156" s="16"/>
      <c r="S3156" s="16"/>
      <c r="T3156" s="16"/>
      <c r="U3156" s="16"/>
      <c r="V3156" s="1" t="s">
        <v>3286</v>
      </c>
      <c r="W3156" s="1" t="s">
        <v>2551</v>
      </c>
      <c r="X3156" s="5" t="s">
        <v>3304</v>
      </c>
      <c r="Y3156" s="5" t="s">
        <v>2557</v>
      </c>
      <c r="Z3156" s="5" t="s">
        <v>2998</v>
      </c>
      <c r="AA3156" s="5"/>
    </row>
    <row r="3157" spans="1:27" ht="12" customHeight="1" x14ac:dyDescent="0.15">
      <c r="A3157" s="1" t="s">
        <v>833</v>
      </c>
      <c r="B3157" s="1" t="s">
        <v>110</v>
      </c>
      <c r="C3157" s="1" t="s">
        <v>23</v>
      </c>
      <c r="D3157" s="1" t="s">
        <v>2474</v>
      </c>
      <c r="E3157" s="1" t="s">
        <v>10</v>
      </c>
      <c r="F3157" s="1" t="s">
        <v>851</v>
      </c>
      <c r="G3157" s="1" t="s">
        <v>245</v>
      </c>
      <c r="H3157" s="1" t="s">
        <v>239</v>
      </c>
      <c r="I3157" s="16"/>
      <c r="J3157" s="16"/>
      <c r="K3157" s="16"/>
      <c r="L3157" s="16"/>
      <c r="M3157" s="16"/>
      <c r="N3157" s="16"/>
      <c r="O3157" s="16"/>
      <c r="P3157" s="16"/>
      <c r="Q3157" s="16"/>
      <c r="R3157" s="16"/>
      <c r="S3157" s="16"/>
      <c r="T3157" s="16"/>
      <c r="U3157" s="16"/>
      <c r="V3157" s="1" t="s">
        <v>3286</v>
      </c>
      <c r="W3157" s="1" t="s">
        <v>2551</v>
      </c>
      <c r="X3157" s="5" t="s">
        <v>3304</v>
      </c>
      <c r="Y3157" s="5" t="s">
        <v>2740</v>
      </c>
      <c r="Z3157" s="5" t="s">
        <v>2738</v>
      </c>
      <c r="AA3157" s="5"/>
    </row>
    <row r="3158" spans="1:27" ht="12" customHeight="1" x14ac:dyDescent="0.15">
      <c r="A3158" s="1" t="s">
        <v>833</v>
      </c>
      <c r="B3158" s="1" t="s">
        <v>110</v>
      </c>
      <c r="C3158" s="1" t="s">
        <v>77</v>
      </c>
      <c r="D3158" s="1" t="s">
        <v>2474</v>
      </c>
      <c r="E3158" s="1" t="s">
        <v>10</v>
      </c>
      <c r="F3158" s="1" t="s">
        <v>851</v>
      </c>
      <c r="G3158" s="1" t="s">
        <v>247</v>
      </c>
      <c r="H3158" s="1" t="s">
        <v>530</v>
      </c>
      <c r="I3158" s="16"/>
      <c r="J3158" s="16"/>
      <c r="K3158" s="16"/>
      <c r="L3158" s="16"/>
      <c r="M3158" s="16"/>
      <c r="N3158" s="16"/>
      <c r="O3158" s="16"/>
      <c r="P3158" s="16"/>
      <c r="Q3158" s="16"/>
      <c r="R3158" s="16"/>
      <c r="S3158" s="16"/>
      <c r="T3158" s="16"/>
      <c r="U3158" s="16"/>
      <c r="V3158" s="1" t="s">
        <v>3286</v>
      </c>
      <c r="W3158" s="1" t="s">
        <v>2551</v>
      </c>
      <c r="X3158" s="5" t="s">
        <v>3304</v>
      </c>
      <c r="Y3158" s="5" t="s">
        <v>2564</v>
      </c>
      <c r="Z3158" s="5" t="s">
        <v>2998</v>
      </c>
      <c r="AA3158" s="5"/>
    </row>
    <row r="3159" spans="1:27" ht="12" customHeight="1" x14ac:dyDescent="0.15">
      <c r="A3159" s="1" t="s">
        <v>833</v>
      </c>
      <c r="B3159" s="1" t="s">
        <v>110</v>
      </c>
      <c r="C3159" s="1" t="s">
        <v>244</v>
      </c>
      <c r="D3159" s="1" t="s">
        <v>2474</v>
      </c>
      <c r="E3159" s="1" t="s">
        <v>10</v>
      </c>
      <c r="F3159" s="1" t="s">
        <v>851</v>
      </c>
      <c r="G3159" s="1" t="s">
        <v>249</v>
      </c>
      <c r="H3159" s="1" t="s">
        <v>530</v>
      </c>
      <c r="I3159" s="16"/>
      <c r="J3159" s="16"/>
      <c r="K3159" s="16"/>
      <c r="L3159" s="16"/>
      <c r="M3159" s="16"/>
      <c r="N3159" s="16"/>
      <c r="O3159" s="16"/>
      <c r="P3159" s="16"/>
      <c r="Q3159" s="16"/>
      <c r="R3159" s="16"/>
      <c r="S3159" s="16"/>
      <c r="T3159" s="16"/>
      <c r="U3159" s="16"/>
      <c r="V3159" s="1" t="s">
        <v>3286</v>
      </c>
      <c r="W3159" s="1" t="s">
        <v>2551</v>
      </c>
      <c r="X3159" s="5" t="s">
        <v>3304</v>
      </c>
      <c r="Y3159" s="5" t="s">
        <v>2559</v>
      </c>
      <c r="Z3159" s="5" t="s">
        <v>2998</v>
      </c>
      <c r="AA3159" s="5"/>
    </row>
    <row r="3160" spans="1:27" ht="12" customHeight="1" x14ac:dyDescent="0.15">
      <c r="A3160" s="1" t="s">
        <v>833</v>
      </c>
      <c r="B3160" s="1" t="s">
        <v>112</v>
      </c>
      <c r="C3160" s="1" t="s">
        <v>9</v>
      </c>
      <c r="D3160" s="1" t="s">
        <v>2474</v>
      </c>
      <c r="E3160" s="1" t="s">
        <v>10</v>
      </c>
      <c r="F3160" s="1" t="s">
        <v>852</v>
      </c>
      <c r="G3160" s="1" t="s">
        <v>234</v>
      </c>
      <c r="H3160" s="1" t="s">
        <v>530</v>
      </c>
      <c r="I3160" s="16"/>
      <c r="J3160" s="16"/>
      <c r="K3160" s="16"/>
      <c r="L3160" s="16"/>
      <c r="M3160" s="16"/>
      <c r="N3160" s="16"/>
      <c r="O3160" s="16"/>
      <c r="P3160" s="16"/>
      <c r="Q3160" s="16"/>
      <c r="R3160" s="16"/>
      <c r="S3160" s="16"/>
      <c r="T3160" s="16"/>
      <c r="U3160" s="16"/>
      <c r="V3160" s="1" t="s">
        <v>3286</v>
      </c>
      <c r="W3160" s="1" t="s">
        <v>2551</v>
      </c>
      <c r="X3160" s="5" t="s">
        <v>3305</v>
      </c>
      <c r="Y3160" s="5" t="s">
        <v>2553</v>
      </c>
      <c r="Z3160" s="5" t="s">
        <v>2998</v>
      </c>
      <c r="AA3160" s="5"/>
    </row>
    <row r="3161" spans="1:27" ht="12" customHeight="1" x14ac:dyDescent="0.15">
      <c r="A3161" s="1" t="s">
        <v>833</v>
      </c>
      <c r="B3161" s="1" t="s">
        <v>112</v>
      </c>
      <c r="C3161" s="1" t="s">
        <v>15</v>
      </c>
      <c r="D3161" s="1" t="s">
        <v>2474</v>
      </c>
      <c r="E3161" s="1" t="s">
        <v>10</v>
      </c>
      <c r="F3161" s="1" t="s">
        <v>852</v>
      </c>
      <c r="G3161" s="1" t="s">
        <v>238</v>
      </c>
      <c r="H3161" s="1" t="s">
        <v>239</v>
      </c>
      <c r="I3161" s="16"/>
      <c r="J3161" s="16"/>
      <c r="K3161" s="16"/>
      <c r="L3161" s="16"/>
      <c r="M3161" s="16"/>
      <c r="N3161" s="16"/>
      <c r="O3161" s="16"/>
      <c r="P3161" s="16"/>
      <c r="Q3161" s="16"/>
      <c r="R3161" s="16"/>
      <c r="S3161" s="16"/>
      <c r="T3161" s="16"/>
      <c r="U3161" s="16"/>
      <c r="V3161" s="1" t="s">
        <v>3286</v>
      </c>
      <c r="W3161" s="1" t="s">
        <v>2551</v>
      </c>
      <c r="X3161" s="5" t="s">
        <v>3305</v>
      </c>
      <c r="Y3161" s="5" t="s">
        <v>2737</v>
      </c>
      <c r="Z3161" s="5" t="s">
        <v>2738</v>
      </c>
      <c r="AA3161" s="5"/>
    </row>
    <row r="3162" spans="1:27" ht="12" customHeight="1" x14ac:dyDescent="0.15">
      <c r="A3162" s="1" t="s">
        <v>833</v>
      </c>
      <c r="B3162" s="1" t="s">
        <v>112</v>
      </c>
      <c r="C3162" s="1" t="s">
        <v>17</v>
      </c>
      <c r="D3162" s="1" t="s">
        <v>2474</v>
      </c>
      <c r="E3162" s="1" t="s">
        <v>10</v>
      </c>
      <c r="F3162" s="1" t="s">
        <v>852</v>
      </c>
      <c r="G3162" s="1" t="s">
        <v>240</v>
      </c>
      <c r="H3162" s="1" t="s">
        <v>530</v>
      </c>
      <c r="I3162" s="16"/>
      <c r="J3162" s="16"/>
      <c r="K3162" s="16"/>
      <c r="L3162" s="16"/>
      <c r="M3162" s="16"/>
      <c r="N3162" s="16"/>
      <c r="O3162" s="16"/>
      <c r="P3162" s="16"/>
      <c r="Q3162" s="16"/>
      <c r="R3162" s="16"/>
      <c r="S3162" s="16"/>
      <c r="T3162" s="16"/>
      <c r="U3162" s="16"/>
      <c r="V3162" s="1" t="s">
        <v>3286</v>
      </c>
      <c r="W3162" s="1" t="s">
        <v>2551</v>
      </c>
      <c r="X3162" s="5" t="s">
        <v>3305</v>
      </c>
      <c r="Y3162" s="5" t="s">
        <v>2561</v>
      </c>
      <c r="Z3162" s="5" t="s">
        <v>2998</v>
      </c>
      <c r="AA3162" s="5"/>
    </row>
    <row r="3163" spans="1:27" ht="12" customHeight="1" x14ac:dyDescent="0.15">
      <c r="A3163" s="1" t="s">
        <v>833</v>
      </c>
      <c r="B3163" s="1" t="s">
        <v>112</v>
      </c>
      <c r="C3163" s="1" t="s">
        <v>19</v>
      </c>
      <c r="D3163" s="1" t="s">
        <v>2474</v>
      </c>
      <c r="E3163" s="1" t="s">
        <v>10</v>
      </c>
      <c r="F3163" s="1" t="s">
        <v>852</v>
      </c>
      <c r="G3163" s="1" t="s">
        <v>241</v>
      </c>
      <c r="H3163" s="1" t="s">
        <v>530</v>
      </c>
      <c r="I3163" s="16"/>
      <c r="J3163" s="16"/>
      <c r="K3163" s="16"/>
      <c r="L3163" s="16"/>
      <c r="M3163" s="16"/>
      <c r="N3163" s="16"/>
      <c r="O3163" s="16"/>
      <c r="P3163" s="16"/>
      <c r="Q3163" s="16"/>
      <c r="R3163" s="16"/>
      <c r="S3163" s="16"/>
      <c r="T3163" s="16"/>
      <c r="U3163" s="16"/>
      <c r="V3163" s="1" t="s">
        <v>3286</v>
      </c>
      <c r="W3163" s="1" t="s">
        <v>2551</v>
      </c>
      <c r="X3163" s="5" t="s">
        <v>3305</v>
      </c>
      <c r="Y3163" s="5" t="s">
        <v>2562</v>
      </c>
      <c r="Z3163" s="5" t="s">
        <v>2998</v>
      </c>
      <c r="AA3163" s="5"/>
    </row>
    <row r="3164" spans="1:27" ht="12" customHeight="1" x14ac:dyDescent="0.15">
      <c r="A3164" s="1" t="s">
        <v>833</v>
      </c>
      <c r="B3164" s="1" t="s">
        <v>112</v>
      </c>
      <c r="C3164" s="1" t="s">
        <v>21</v>
      </c>
      <c r="D3164" s="1" t="s">
        <v>2474</v>
      </c>
      <c r="E3164" s="1" t="s">
        <v>10</v>
      </c>
      <c r="F3164" s="1" t="s">
        <v>852</v>
      </c>
      <c r="G3164" s="1" t="s">
        <v>242</v>
      </c>
      <c r="H3164" s="1" t="s">
        <v>530</v>
      </c>
      <c r="I3164" s="16"/>
      <c r="J3164" s="16"/>
      <c r="K3164" s="16"/>
      <c r="L3164" s="16"/>
      <c r="M3164" s="16"/>
      <c r="N3164" s="16"/>
      <c r="O3164" s="16"/>
      <c r="P3164" s="16"/>
      <c r="Q3164" s="16"/>
      <c r="R3164" s="16"/>
      <c r="S3164" s="16"/>
      <c r="T3164" s="16"/>
      <c r="U3164" s="16"/>
      <c r="V3164" s="1" t="s">
        <v>3286</v>
      </c>
      <c r="W3164" s="1" t="s">
        <v>2551</v>
      </c>
      <c r="X3164" s="5" t="s">
        <v>3305</v>
      </c>
      <c r="Y3164" s="5" t="s">
        <v>2557</v>
      </c>
      <c r="Z3164" s="5" t="s">
        <v>2998</v>
      </c>
      <c r="AA3164" s="5"/>
    </row>
    <row r="3165" spans="1:27" ht="12" customHeight="1" x14ac:dyDescent="0.15">
      <c r="A3165" s="1" t="s">
        <v>833</v>
      </c>
      <c r="B3165" s="1" t="s">
        <v>112</v>
      </c>
      <c r="C3165" s="1" t="s">
        <v>23</v>
      </c>
      <c r="D3165" s="1" t="s">
        <v>2474</v>
      </c>
      <c r="E3165" s="1" t="s">
        <v>10</v>
      </c>
      <c r="F3165" s="1" t="s">
        <v>852</v>
      </c>
      <c r="G3165" s="1" t="s">
        <v>245</v>
      </c>
      <c r="H3165" s="1" t="s">
        <v>239</v>
      </c>
      <c r="I3165" s="16"/>
      <c r="J3165" s="16"/>
      <c r="K3165" s="16"/>
      <c r="L3165" s="16"/>
      <c r="M3165" s="16"/>
      <c r="N3165" s="16"/>
      <c r="O3165" s="16"/>
      <c r="P3165" s="16"/>
      <c r="Q3165" s="16"/>
      <c r="R3165" s="16"/>
      <c r="S3165" s="16"/>
      <c r="T3165" s="16"/>
      <c r="U3165" s="16"/>
      <c r="V3165" s="1" t="s">
        <v>3286</v>
      </c>
      <c r="W3165" s="1" t="s">
        <v>2551</v>
      </c>
      <c r="X3165" s="5" t="s">
        <v>3305</v>
      </c>
      <c r="Y3165" s="5" t="s">
        <v>2740</v>
      </c>
      <c r="Z3165" s="5" t="s">
        <v>2738</v>
      </c>
      <c r="AA3165" s="5"/>
    </row>
    <row r="3166" spans="1:27" ht="12" customHeight="1" x14ac:dyDescent="0.15">
      <c r="A3166" s="1" t="s">
        <v>833</v>
      </c>
      <c r="B3166" s="1" t="s">
        <v>112</v>
      </c>
      <c r="C3166" s="1" t="s">
        <v>77</v>
      </c>
      <c r="D3166" s="1" t="s">
        <v>2474</v>
      </c>
      <c r="E3166" s="1" t="s">
        <v>10</v>
      </c>
      <c r="F3166" s="1" t="s">
        <v>852</v>
      </c>
      <c r="G3166" s="1" t="s">
        <v>247</v>
      </c>
      <c r="H3166" s="1" t="s">
        <v>530</v>
      </c>
      <c r="I3166" s="16"/>
      <c r="J3166" s="16"/>
      <c r="K3166" s="16"/>
      <c r="L3166" s="16"/>
      <c r="M3166" s="16"/>
      <c r="N3166" s="16"/>
      <c r="O3166" s="16"/>
      <c r="P3166" s="16"/>
      <c r="Q3166" s="16"/>
      <c r="R3166" s="16"/>
      <c r="S3166" s="16"/>
      <c r="T3166" s="16"/>
      <c r="U3166" s="16"/>
      <c r="V3166" s="1" t="s">
        <v>3286</v>
      </c>
      <c r="W3166" s="1" t="s">
        <v>2551</v>
      </c>
      <c r="X3166" s="5" t="s">
        <v>3305</v>
      </c>
      <c r="Y3166" s="5" t="s">
        <v>2564</v>
      </c>
      <c r="Z3166" s="5" t="s">
        <v>2998</v>
      </c>
      <c r="AA3166" s="5"/>
    </row>
    <row r="3167" spans="1:27" ht="12" customHeight="1" x14ac:dyDescent="0.15">
      <c r="A3167" s="1" t="s">
        <v>833</v>
      </c>
      <c r="B3167" s="1" t="s">
        <v>112</v>
      </c>
      <c r="C3167" s="1" t="s">
        <v>244</v>
      </c>
      <c r="D3167" s="1" t="s">
        <v>2474</v>
      </c>
      <c r="E3167" s="1" t="s">
        <v>10</v>
      </c>
      <c r="F3167" s="1" t="s">
        <v>852</v>
      </c>
      <c r="G3167" s="1" t="s">
        <v>249</v>
      </c>
      <c r="H3167" s="1" t="s">
        <v>530</v>
      </c>
      <c r="I3167" s="16"/>
      <c r="J3167" s="16"/>
      <c r="K3167" s="16"/>
      <c r="L3167" s="16"/>
      <c r="M3167" s="16"/>
      <c r="N3167" s="16"/>
      <c r="O3167" s="16"/>
      <c r="P3167" s="16"/>
      <c r="Q3167" s="16"/>
      <c r="R3167" s="16"/>
      <c r="S3167" s="16"/>
      <c r="T3167" s="16"/>
      <c r="U3167" s="16"/>
      <c r="V3167" s="1" t="s">
        <v>3286</v>
      </c>
      <c r="W3167" s="1" t="s">
        <v>2551</v>
      </c>
      <c r="X3167" s="5" t="s">
        <v>3305</v>
      </c>
      <c r="Y3167" s="5" t="s">
        <v>2559</v>
      </c>
      <c r="Z3167" s="5" t="s">
        <v>2998</v>
      </c>
      <c r="AA3167" s="5"/>
    </row>
    <row r="3168" spans="1:27" ht="12" customHeight="1" x14ac:dyDescent="0.15">
      <c r="A3168" s="1" t="s">
        <v>833</v>
      </c>
      <c r="B3168" s="1" t="s">
        <v>114</v>
      </c>
      <c r="C3168" s="1" t="s">
        <v>9</v>
      </c>
      <c r="D3168" s="1" t="s">
        <v>2474</v>
      </c>
      <c r="E3168" s="1" t="s">
        <v>10</v>
      </c>
      <c r="F3168" s="1" t="s">
        <v>853</v>
      </c>
      <c r="G3168" s="1" t="s">
        <v>234</v>
      </c>
      <c r="H3168" s="1" t="s">
        <v>530</v>
      </c>
      <c r="I3168" s="16"/>
      <c r="J3168" s="16"/>
      <c r="K3168" s="16"/>
      <c r="L3168" s="16"/>
      <c r="M3168" s="16"/>
      <c r="N3168" s="16"/>
      <c r="O3168" s="16"/>
      <c r="P3168" s="16"/>
      <c r="Q3168" s="16"/>
      <c r="R3168" s="16"/>
      <c r="S3168" s="16"/>
      <c r="T3168" s="16"/>
      <c r="U3168" s="16"/>
      <c r="V3168" s="1" t="s">
        <v>3286</v>
      </c>
      <c r="W3168" s="1" t="s">
        <v>2551</v>
      </c>
      <c r="X3168" s="5" t="s">
        <v>3306</v>
      </c>
      <c r="Y3168" s="5" t="s">
        <v>2553</v>
      </c>
      <c r="Z3168" s="5" t="s">
        <v>2998</v>
      </c>
      <c r="AA3168" s="5"/>
    </row>
    <row r="3169" spans="1:27" ht="12" customHeight="1" x14ac:dyDescent="0.15">
      <c r="A3169" s="1" t="s">
        <v>833</v>
      </c>
      <c r="B3169" s="1" t="s">
        <v>114</v>
      </c>
      <c r="C3169" s="1" t="s">
        <v>15</v>
      </c>
      <c r="D3169" s="1" t="s">
        <v>2474</v>
      </c>
      <c r="E3169" s="1" t="s">
        <v>10</v>
      </c>
      <c r="F3169" s="1" t="s">
        <v>853</v>
      </c>
      <c r="G3169" s="1" t="s">
        <v>238</v>
      </c>
      <c r="H3169" s="1" t="s">
        <v>239</v>
      </c>
      <c r="I3169" s="16"/>
      <c r="J3169" s="16"/>
      <c r="K3169" s="16"/>
      <c r="L3169" s="16"/>
      <c r="M3169" s="16"/>
      <c r="N3169" s="16"/>
      <c r="O3169" s="16"/>
      <c r="P3169" s="16"/>
      <c r="Q3169" s="16"/>
      <c r="R3169" s="16"/>
      <c r="S3169" s="16"/>
      <c r="T3169" s="16"/>
      <c r="U3169" s="16"/>
      <c r="V3169" s="1" t="s">
        <v>3286</v>
      </c>
      <c r="W3169" s="1" t="s">
        <v>2551</v>
      </c>
      <c r="X3169" s="5" t="s">
        <v>3306</v>
      </c>
      <c r="Y3169" s="5" t="s">
        <v>2737</v>
      </c>
      <c r="Z3169" s="5" t="s">
        <v>2738</v>
      </c>
      <c r="AA3169" s="5"/>
    </row>
    <row r="3170" spans="1:27" ht="12" customHeight="1" x14ac:dyDescent="0.15">
      <c r="A3170" s="1" t="s">
        <v>833</v>
      </c>
      <c r="B3170" s="1" t="s">
        <v>114</v>
      </c>
      <c r="C3170" s="1" t="s">
        <v>17</v>
      </c>
      <c r="D3170" s="1" t="s">
        <v>2474</v>
      </c>
      <c r="E3170" s="1" t="s">
        <v>10</v>
      </c>
      <c r="F3170" s="1" t="s">
        <v>853</v>
      </c>
      <c r="G3170" s="1" t="s">
        <v>240</v>
      </c>
      <c r="H3170" s="1" t="s">
        <v>530</v>
      </c>
      <c r="I3170" s="16"/>
      <c r="J3170" s="16"/>
      <c r="K3170" s="16"/>
      <c r="L3170" s="16"/>
      <c r="M3170" s="16"/>
      <c r="N3170" s="16"/>
      <c r="O3170" s="16"/>
      <c r="P3170" s="16"/>
      <c r="Q3170" s="16"/>
      <c r="R3170" s="16"/>
      <c r="S3170" s="16"/>
      <c r="T3170" s="16"/>
      <c r="U3170" s="16"/>
      <c r="V3170" s="1" t="s">
        <v>3286</v>
      </c>
      <c r="W3170" s="1" t="s">
        <v>2551</v>
      </c>
      <c r="X3170" s="5" t="s">
        <v>3306</v>
      </c>
      <c r="Y3170" s="5" t="s">
        <v>2561</v>
      </c>
      <c r="Z3170" s="5" t="s">
        <v>2998</v>
      </c>
      <c r="AA3170" s="5"/>
    </row>
    <row r="3171" spans="1:27" ht="12" customHeight="1" x14ac:dyDescent="0.15">
      <c r="A3171" s="1" t="s">
        <v>833</v>
      </c>
      <c r="B3171" s="1" t="s">
        <v>114</v>
      </c>
      <c r="C3171" s="1" t="s">
        <v>19</v>
      </c>
      <c r="D3171" s="1" t="s">
        <v>2474</v>
      </c>
      <c r="E3171" s="1" t="s">
        <v>10</v>
      </c>
      <c r="F3171" s="1" t="s">
        <v>853</v>
      </c>
      <c r="G3171" s="1" t="s">
        <v>241</v>
      </c>
      <c r="H3171" s="1" t="s">
        <v>530</v>
      </c>
      <c r="I3171" s="16"/>
      <c r="J3171" s="16"/>
      <c r="K3171" s="16"/>
      <c r="L3171" s="16"/>
      <c r="M3171" s="16"/>
      <c r="N3171" s="16"/>
      <c r="O3171" s="16"/>
      <c r="P3171" s="16"/>
      <c r="Q3171" s="16"/>
      <c r="R3171" s="16"/>
      <c r="S3171" s="16"/>
      <c r="T3171" s="16"/>
      <c r="U3171" s="16"/>
      <c r="V3171" s="1" t="s">
        <v>3286</v>
      </c>
      <c r="W3171" s="1" t="s">
        <v>2551</v>
      </c>
      <c r="X3171" s="5" t="s">
        <v>3306</v>
      </c>
      <c r="Y3171" s="5" t="s">
        <v>2562</v>
      </c>
      <c r="Z3171" s="5" t="s">
        <v>2998</v>
      </c>
      <c r="AA3171" s="5"/>
    </row>
    <row r="3172" spans="1:27" ht="12" customHeight="1" x14ac:dyDescent="0.15">
      <c r="A3172" s="1" t="s">
        <v>833</v>
      </c>
      <c r="B3172" s="1" t="s">
        <v>114</v>
      </c>
      <c r="C3172" s="1" t="s">
        <v>21</v>
      </c>
      <c r="D3172" s="1" t="s">
        <v>2474</v>
      </c>
      <c r="E3172" s="1" t="s">
        <v>10</v>
      </c>
      <c r="F3172" s="1" t="s">
        <v>853</v>
      </c>
      <c r="G3172" s="1" t="s">
        <v>242</v>
      </c>
      <c r="H3172" s="1" t="s">
        <v>530</v>
      </c>
      <c r="I3172" s="16"/>
      <c r="J3172" s="16"/>
      <c r="K3172" s="16"/>
      <c r="L3172" s="16"/>
      <c r="M3172" s="16"/>
      <c r="N3172" s="16"/>
      <c r="O3172" s="16"/>
      <c r="P3172" s="16"/>
      <c r="Q3172" s="16"/>
      <c r="R3172" s="16"/>
      <c r="S3172" s="16"/>
      <c r="T3172" s="16"/>
      <c r="U3172" s="16"/>
      <c r="V3172" s="1" t="s">
        <v>3286</v>
      </c>
      <c r="W3172" s="1" t="s">
        <v>2551</v>
      </c>
      <c r="X3172" s="5" t="s">
        <v>3306</v>
      </c>
      <c r="Y3172" s="5" t="s">
        <v>2557</v>
      </c>
      <c r="Z3172" s="5" t="s">
        <v>2998</v>
      </c>
      <c r="AA3172" s="5"/>
    </row>
    <row r="3173" spans="1:27" ht="12" customHeight="1" x14ac:dyDescent="0.15">
      <c r="A3173" s="1" t="s">
        <v>833</v>
      </c>
      <c r="B3173" s="1" t="s">
        <v>114</v>
      </c>
      <c r="C3173" s="1" t="s">
        <v>23</v>
      </c>
      <c r="D3173" s="1" t="s">
        <v>2474</v>
      </c>
      <c r="E3173" s="1" t="s">
        <v>10</v>
      </c>
      <c r="F3173" s="1" t="s">
        <v>853</v>
      </c>
      <c r="G3173" s="1" t="s">
        <v>245</v>
      </c>
      <c r="H3173" s="1" t="s">
        <v>239</v>
      </c>
      <c r="I3173" s="16"/>
      <c r="J3173" s="16"/>
      <c r="K3173" s="16"/>
      <c r="L3173" s="16"/>
      <c r="M3173" s="16"/>
      <c r="N3173" s="16"/>
      <c r="O3173" s="16"/>
      <c r="P3173" s="16"/>
      <c r="Q3173" s="16"/>
      <c r="R3173" s="16"/>
      <c r="S3173" s="16"/>
      <c r="T3173" s="16"/>
      <c r="U3173" s="16"/>
      <c r="V3173" s="1" t="s">
        <v>3286</v>
      </c>
      <c r="W3173" s="1" t="s">
        <v>2551</v>
      </c>
      <c r="X3173" s="5" t="s">
        <v>3306</v>
      </c>
      <c r="Y3173" s="5" t="s">
        <v>2740</v>
      </c>
      <c r="Z3173" s="5" t="s">
        <v>2738</v>
      </c>
      <c r="AA3173" s="5"/>
    </row>
    <row r="3174" spans="1:27" ht="12" customHeight="1" x14ac:dyDescent="0.15">
      <c r="A3174" s="1" t="s">
        <v>833</v>
      </c>
      <c r="B3174" s="1" t="s">
        <v>114</v>
      </c>
      <c r="C3174" s="1" t="s">
        <v>77</v>
      </c>
      <c r="D3174" s="1" t="s">
        <v>2474</v>
      </c>
      <c r="E3174" s="1" t="s">
        <v>10</v>
      </c>
      <c r="F3174" s="1" t="s">
        <v>853</v>
      </c>
      <c r="G3174" s="1" t="s">
        <v>247</v>
      </c>
      <c r="H3174" s="1" t="s">
        <v>530</v>
      </c>
      <c r="I3174" s="16"/>
      <c r="J3174" s="16"/>
      <c r="K3174" s="16"/>
      <c r="L3174" s="16"/>
      <c r="M3174" s="16"/>
      <c r="N3174" s="16"/>
      <c r="O3174" s="16"/>
      <c r="P3174" s="16"/>
      <c r="Q3174" s="16"/>
      <c r="R3174" s="16"/>
      <c r="S3174" s="16"/>
      <c r="T3174" s="16"/>
      <c r="U3174" s="16"/>
      <c r="V3174" s="1" t="s">
        <v>3286</v>
      </c>
      <c r="W3174" s="1" t="s">
        <v>2551</v>
      </c>
      <c r="X3174" s="5" t="s">
        <v>3306</v>
      </c>
      <c r="Y3174" s="5" t="s">
        <v>2564</v>
      </c>
      <c r="Z3174" s="5" t="s">
        <v>2998</v>
      </c>
      <c r="AA3174" s="5"/>
    </row>
    <row r="3175" spans="1:27" ht="12" customHeight="1" x14ac:dyDescent="0.15">
      <c r="A3175" s="1" t="s">
        <v>833</v>
      </c>
      <c r="B3175" s="1" t="s">
        <v>114</v>
      </c>
      <c r="C3175" s="1" t="s">
        <v>244</v>
      </c>
      <c r="D3175" s="1" t="s">
        <v>2474</v>
      </c>
      <c r="E3175" s="1" t="s">
        <v>10</v>
      </c>
      <c r="F3175" s="1" t="s">
        <v>853</v>
      </c>
      <c r="G3175" s="1" t="s">
        <v>249</v>
      </c>
      <c r="H3175" s="1" t="s">
        <v>530</v>
      </c>
      <c r="I3175" s="16"/>
      <c r="J3175" s="16"/>
      <c r="K3175" s="16"/>
      <c r="L3175" s="16"/>
      <c r="M3175" s="16"/>
      <c r="N3175" s="16"/>
      <c r="O3175" s="16"/>
      <c r="P3175" s="16"/>
      <c r="Q3175" s="16"/>
      <c r="R3175" s="16"/>
      <c r="S3175" s="16"/>
      <c r="T3175" s="16"/>
      <c r="U3175" s="16"/>
      <c r="V3175" s="1" t="s">
        <v>3286</v>
      </c>
      <c r="W3175" s="1" t="s">
        <v>2551</v>
      </c>
      <c r="X3175" s="5" t="s">
        <v>3306</v>
      </c>
      <c r="Y3175" s="5" t="s">
        <v>2559</v>
      </c>
      <c r="Z3175" s="5" t="s">
        <v>2998</v>
      </c>
      <c r="AA3175" s="5"/>
    </row>
    <row r="3176" spans="1:27" ht="12" customHeight="1" x14ac:dyDescent="0.15">
      <c r="A3176" s="1" t="s">
        <v>833</v>
      </c>
      <c r="B3176" s="1" t="s">
        <v>57</v>
      </c>
      <c r="C3176" s="1" t="s">
        <v>9</v>
      </c>
      <c r="D3176" s="1" t="s">
        <v>2474</v>
      </c>
      <c r="E3176" s="1" t="s">
        <v>10</v>
      </c>
      <c r="F3176" s="1" t="s">
        <v>854</v>
      </c>
      <c r="G3176" s="1" t="s">
        <v>234</v>
      </c>
      <c r="H3176" s="1" t="s">
        <v>530</v>
      </c>
      <c r="I3176" s="16"/>
      <c r="J3176" s="16"/>
      <c r="K3176" s="16"/>
      <c r="L3176" s="16"/>
      <c r="M3176" s="16"/>
      <c r="N3176" s="16"/>
      <c r="O3176" s="16"/>
      <c r="P3176" s="16"/>
      <c r="Q3176" s="16"/>
      <c r="R3176" s="16"/>
      <c r="S3176" s="16"/>
      <c r="T3176" s="16"/>
      <c r="U3176" s="16"/>
      <c r="V3176" s="1" t="s">
        <v>3286</v>
      </c>
      <c r="W3176" s="1" t="s">
        <v>2551</v>
      </c>
      <c r="X3176" s="5" t="s">
        <v>3307</v>
      </c>
      <c r="Y3176" s="5" t="s">
        <v>2553</v>
      </c>
      <c r="Z3176" s="5" t="s">
        <v>2998</v>
      </c>
      <c r="AA3176" s="5"/>
    </row>
    <row r="3177" spans="1:27" ht="12" customHeight="1" x14ac:dyDescent="0.15">
      <c r="A3177" s="1" t="s">
        <v>833</v>
      </c>
      <c r="B3177" s="1" t="s">
        <v>57</v>
      </c>
      <c r="C3177" s="1" t="s">
        <v>15</v>
      </c>
      <c r="D3177" s="1" t="s">
        <v>2474</v>
      </c>
      <c r="E3177" s="1" t="s">
        <v>10</v>
      </c>
      <c r="F3177" s="1" t="s">
        <v>854</v>
      </c>
      <c r="G3177" s="1" t="s">
        <v>238</v>
      </c>
      <c r="H3177" s="1" t="s">
        <v>239</v>
      </c>
      <c r="I3177" s="16"/>
      <c r="J3177" s="16"/>
      <c r="K3177" s="16"/>
      <c r="L3177" s="16"/>
      <c r="M3177" s="16"/>
      <c r="N3177" s="16"/>
      <c r="O3177" s="16"/>
      <c r="P3177" s="16"/>
      <c r="Q3177" s="16"/>
      <c r="R3177" s="16"/>
      <c r="S3177" s="16"/>
      <c r="T3177" s="16"/>
      <c r="U3177" s="16"/>
      <c r="V3177" s="1" t="s">
        <v>3286</v>
      </c>
      <c r="W3177" s="1" t="s">
        <v>2551</v>
      </c>
      <c r="X3177" s="5" t="s">
        <v>3307</v>
      </c>
      <c r="Y3177" s="5" t="s">
        <v>2737</v>
      </c>
      <c r="Z3177" s="5" t="s">
        <v>2738</v>
      </c>
      <c r="AA3177" s="5"/>
    </row>
    <row r="3178" spans="1:27" ht="12" customHeight="1" x14ac:dyDescent="0.15">
      <c r="A3178" s="1" t="s">
        <v>833</v>
      </c>
      <c r="B3178" s="1" t="s">
        <v>57</v>
      </c>
      <c r="C3178" s="1" t="s">
        <v>17</v>
      </c>
      <c r="D3178" s="1" t="s">
        <v>2474</v>
      </c>
      <c r="E3178" s="1" t="s">
        <v>10</v>
      </c>
      <c r="F3178" s="1" t="s">
        <v>854</v>
      </c>
      <c r="G3178" s="1" t="s">
        <v>240</v>
      </c>
      <c r="H3178" s="1" t="s">
        <v>530</v>
      </c>
      <c r="I3178" s="16"/>
      <c r="J3178" s="16"/>
      <c r="K3178" s="16"/>
      <c r="L3178" s="16"/>
      <c r="M3178" s="16"/>
      <c r="N3178" s="16"/>
      <c r="O3178" s="16"/>
      <c r="P3178" s="16"/>
      <c r="Q3178" s="16"/>
      <c r="R3178" s="16"/>
      <c r="S3178" s="16"/>
      <c r="T3178" s="16"/>
      <c r="U3178" s="16"/>
      <c r="V3178" s="1" t="s">
        <v>3286</v>
      </c>
      <c r="W3178" s="1" t="s">
        <v>2551</v>
      </c>
      <c r="X3178" s="5" t="s">
        <v>3307</v>
      </c>
      <c r="Y3178" s="5" t="s">
        <v>2561</v>
      </c>
      <c r="Z3178" s="5" t="s">
        <v>2998</v>
      </c>
      <c r="AA3178" s="5"/>
    </row>
    <row r="3179" spans="1:27" ht="12" customHeight="1" x14ac:dyDescent="0.15">
      <c r="A3179" s="1" t="s">
        <v>833</v>
      </c>
      <c r="B3179" s="1" t="s">
        <v>57</v>
      </c>
      <c r="C3179" s="1" t="s">
        <v>19</v>
      </c>
      <c r="D3179" s="1" t="s">
        <v>2474</v>
      </c>
      <c r="E3179" s="1" t="s">
        <v>10</v>
      </c>
      <c r="F3179" s="1" t="s">
        <v>854</v>
      </c>
      <c r="G3179" s="1" t="s">
        <v>241</v>
      </c>
      <c r="H3179" s="1" t="s">
        <v>530</v>
      </c>
      <c r="I3179" s="16"/>
      <c r="J3179" s="16"/>
      <c r="K3179" s="16"/>
      <c r="L3179" s="16"/>
      <c r="M3179" s="16"/>
      <c r="N3179" s="16"/>
      <c r="O3179" s="16"/>
      <c r="P3179" s="16"/>
      <c r="Q3179" s="16"/>
      <c r="R3179" s="16"/>
      <c r="S3179" s="16"/>
      <c r="T3179" s="16"/>
      <c r="U3179" s="16"/>
      <c r="V3179" s="1" t="s">
        <v>3286</v>
      </c>
      <c r="W3179" s="1" t="s">
        <v>2551</v>
      </c>
      <c r="X3179" s="5" t="s">
        <v>3307</v>
      </c>
      <c r="Y3179" s="5" t="s">
        <v>2562</v>
      </c>
      <c r="Z3179" s="5" t="s">
        <v>2998</v>
      </c>
      <c r="AA3179" s="5"/>
    </row>
    <row r="3180" spans="1:27" ht="12" customHeight="1" x14ac:dyDescent="0.15">
      <c r="A3180" s="1" t="s">
        <v>833</v>
      </c>
      <c r="B3180" s="1" t="s">
        <v>57</v>
      </c>
      <c r="C3180" s="1" t="s">
        <v>21</v>
      </c>
      <c r="D3180" s="1" t="s">
        <v>2474</v>
      </c>
      <c r="E3180" s="1" t="s">
        <v>10</v>
      </c>
      <c r="F3180" s="1" t="s">
        <v>854</v>
      </c>
      <c r="G3180" s="1" t="s">
        <v>242</v>
      </c>
      <c r="H3180" s="1" t="s">
        <v>530</v>
      </c>
      <c r="I3180" s="16"/>
      <c r="J3180" s="16"/>
      <c r="K3180" s="16"/>
      <c r="L3180" s="16"/>
      <c r="M3180" s="16"/>
      <c r="N3180" s="16"/>
      <c r="O3180" s="16"/>
      <c r="P3180" s="16"/>
      <c r="Q3180" s="16"/>
      <c r="R3180" s="16"/>
      <c r="S3180" s="16"/>
      <c r="T3180" s="16"/>
      <c r="U3180" s="16"/>
      <c r="V3180" s="1" t="s">
        <v>3286</v>
      </c>
      <c r="W3180" s="1" t="s">
        <v>2551</v>
      </c>
      <c r="X3180" s="5" t="s">
        <v>3307</v>
      </c>
      <c r="Y3180" s="5" t="s">
        <v>2557</v>
      </c>
      <c r="Z3180" s="5" t="s">
        <v>2998</v>
      </c>
      <c r="AA3180" s="5"/>
    </row>
    <row r="3181" spans="1:27" ht="12" customHeight="1" x14ac:dyDescent="0.15">
      <c r="A3181" s="1" t="s">
        <v>833</v>
      </c>
      <c r="B3181" s="1" t="s">
        <v>57</v>
      </c>
      <c r="C3181" s="1" t="s">
        <v>23</v>
      </c>
      <c r="D3181" s="1" t="s">
        <v>2474</v>
      </c>
      <c r="E3181" s="1" t="s">
        <v>10</v>
      </c>
      <c r="F3181" s="1" t="s">
        <v>854</v>
      </c>
      <c r="G3181" s="1" t="s">
        <v>245</v>
      </c>
      <c r="H3181" s="1" t="s">
        <v>239</v>
      </c>
      <c r="I3181" s="16"/>
      <c r="J3181" s="16"/>
      <c r="K3181" s="16"/>
      <c r="L3181" s="16"/>
      <c r="M3181" s="16"/>
      <c r="N3181" s="16"/>
      <c r="O3181" s="16"/>
      <c r="P3181" s="16"/>
      <c r="Q3181" s="16"/>
      <c r="R3181" s="16"/>
      <c r="S3181" s="16"/>
      <c r="T3181" s="16"/>
      <c r="U3181" s="16"/>
      <c r="V3181" s="1" t="s">
        <v>3286</v>
      </c>
      <c r="W3181" s="1" t="s">
        <v>2551</v>
      </c>
      <c r="X3181" s="5" t="s">
        <v>3307</v>
      </c>
      <c r="Y3181" s="5" t="s">
        <v>2740</v>
      </c>
      <c r="Z3181" s="5" t="s">
        <v>2738</v>
      </c>
      <c r="AA3181" s="5"/>
    </row>
    <row r="3182" spans="1:27" ht="12" customHeight="1" x14ac:dyDescent="0.15">
      <c r="A3182" s="1" t="s">
        <v>833</v>
      </c>
      <c r="B3182" s="1" t="s">
        <v>57</v>
      </c>
      <c r="C3182" s="1" t="s">
        <v>77</v>
      </c>
      <c r="D3182" s="1" t="s">
        <v>2474</v>
      </c>
      <c r="E3182" s="1" t="s">
        <v>10</v>
      </c>
      <c r="F3182" s="1" t="s">
        <v>854</v>
      </c>
      <c r="G3182" s="1" t="s">
        <v>247</v>
      </c>
      <c r="H3182" s="1" t="s">
        <v>530</v>
      </c>
      <c r="I3182" s="16"/>
      <c r="J3182" s="16"/>
      <c r="K3182" s="16"/>
      <c r="L3182" s="16"/>
      <c r="M3182" s="16"/>
      <c r="N3182" s="16"/>
      <c r="O3182" s="16"/>
      <c r="P3182" s="16"/>
      <c r="Q3182" s="16"/>
      <c r="R3182" s="16"/>
      <c r="S3182" s="16"/>
      <c r="T3182" s="16"/>
      <c r="U3182" s="16"/>
      <c r="V3182" s="1" t="s">
        <v>3286</v>
      </c>
      <c r="W3182" s="1" t="s">
        <v>2551</v>
      </c>
      <c r="X3182" s="5" t="s">
        <v>3307</v>
      </c>
      <c r="Y3182" s="5" t="s">
        <v>2564</v>
      </c>
      <c r="Z3182" s="5" t="s">
        <v>2998</v>
      </c>
      <c r="AA3182" s="5"/>
    </row>
    <row r="3183" spans="1:27" ht="12" customHeight="1" x14ac:dyDescent="0.15">
      <c r="A3183" s="1" t="s">
        <v>833</v>
      </c>
      <c r="B3183" s="1" t="s">
        <v>57</v>
      </c>
      <c r="C3183" s="1" t="s">
        <v>244</v>
      </c>
      <c r="D3183" s="1" t="s">
        <v>2474</v>
      </c>
      <c r="E3183" s="1" t="s">
        <v>10</v>
      </c>
      <c r="F3183" s="1" t="s">
        <v>854</v>
      </c>
      <c r="G3183" s="1" t="s">
        <v>249</v>
      </c>
      <c r="H3183" s="1" t="s">
        <v>530</v>
      </c>
      <c r="I3183" s="16"/>
      <c r="J3183" s="16"/>
      <c r="K3183" s="16"/>
      <c r="L3183" s="16"/>
      <c r="M3183" s="16"/>
      <c r="N3183" s="16"/>
      <c r="O3183" s="16"/>
      <c r="P3183" s="16"/>
      <c r="Q3183" s="16"/>
      <c r="R3183" s="16"/>
      <c r="S3183" s="16"/>
      <c r="T3183" s="16"/>
      <c r="U3183" s="16"/>
      <c r="V3183" s="1" t="s">
        <v>3286</v>
      </c>
      <c r="W3183" s="1" t="s">
        <v>2551</v>
      </c>
      <c r="X3183" s="5" t="s">
        <v>3307</v>
      </c>
      <c r="Y3183" s="5" t="s">
        <v>2559</v>
      </c>
      <c r="Z3183" s="5" t="s">
        <v>2998</v>
      </c>
      <c r="AA3183" s="5"/>
    </row>
    <row r="3184" spans="1:27" ht="12" customHeight="1" x14ac:dyDescent="0.15">
      <c r="A3184" s="1" t="s">
        <v>833</v>
      </c>
      <c r="B3184" s="1" t="s">
        <v>61</v>
      </c>
      <c r="C3184" s="1" t="s">
        <v>9</v>
      </c>
      <c r="D3184" s="1" t="s">
        <v>2474</v>
      </c>
      <c r="E3184" s="1" t="s">
        <v>10</v>
      </c>
      <c r="F3184" s="1" t="s">
        <v>855</v>
      </c>
      <c r="G3184" s="1" t="s">
        <v>234</v>
      </c>
      <c r="H3184" s="1" t="s">
        <v>530</v>
      </c>
      <c r="I3184" s="16"/>
      <c r="J3184" s="16"/>
      <c r="K3184" s="16"/>
      <c r="L3184" s="16"/>
      <c r="M3184" s="16"/>
      <c r="N3184" s="16"/>
      <c r="O3184" s="16"/>
      <c r="P3184" s="16"/>
      <c r="Q3184" s="16"/>
      <c r="R3184" s="16"/>
      <c r="S3184" s="16"/>
      <c r="T3184" s="16"/>
      <c r="U3184" s="16"/>
      <c r="V3184" s="1" t="s">
        <v>3286</v>
      </c>
      <c r="W3184" s="1" t="s">
        <v>2551</v>
      </c>
      <c r="X3184" s="5" t="s">
        <v>3308</v>
      </c>
      <c r="Y3184" s="5" t="s">
        <v>2553</v>
      </c>
      <c r="Z3184" s="5" t="s">
        <v>2998</v>
      </c>
      <c r="AA3184" s="5"/>
    </row>
    <row r="3185" spans="1:27" ht="12" customHeight="1" x14ac:dyDescent="0.15">
      <c r="A3185" s="1" t="s">
        <v>833</v>
      </c>
      <c r="B3185" s="1" t="s">
        <v>61</v>
      </c>
      <c r="C3185" s="1" t="s">
        <v>15</v>
      </c>
      <c r="D3185" s="1" t="s">
        <v>2474</v>
      </c>
      <c r="E3185" s="1" t="s">
        <v>10</v>
      </c>
      <c r="F3185" s="1" t="s">
        <v>855</v>
      </c>
      <c r="G3185" s="1" t="s">
        <v>238</v>
      </c>
      <c r="H3185" s="1" t="s">
        <v>239</v>
      </c>
      <c r="I3185" s="16"/>
      <c r="J3185" s="16"/>
      <c r="K3185" s="16"/>
      <c r="L3185" s="16"/>
      <c r="M3185" s="16"/>
      <c r="N3185" s="16"/>
      <c r="O3185" s="16"/>
      <c r="P3185" s="16"/>
      <c r="Q3185" s="16"/>
      <c r="R3185" s="16"/>
      <c r="S3185" s="16"/>
      <c r="T3185" s="16"/>
      <c r="U3185" s="16"/>
      <c r="V3185" s="1" t="s">
        <v>3286</v>
      </c>
      <c r="W3185" s="1" t="s">
        <v>2551</v>
      </c>
      <c r="X3185" s="5" t="s">
        <v>3308</v>
      </c>
      <c r="Y3185" s="5" t="s">
        <v>2737</v>
      </c>
      <c r="Z3185" s="5" t="s">
        <v>2738</v>
      </c>
      <c r="AA3185" s="5"/>
    </row>
    <row r="3186" spans="1:27" ht="12" customHeight="1" x14ac:dyDescent="0.15">
      <c r="A3186" s="1" t="s">
        <v>833</v>
      </c>
      <c r="B3186" s="1" t="s">
        <v>61</v>
      </c>
      <c r="C3186" s="1" t="s">
        <v>17</v>
      </c>
      <c r="D3186" s="1" t="s">
        <v>2474</v>
      </c>
      <c r="E3186" s="1" t="s">
        <v>10</v>
      </c>
      <c r="F3186" s="1" t="s">
        <v>855</v>
      </c>
      <c r="G3186" s="1" t="s">
        <v>240</v>
      </c>
      <c r="H3186" s="1" t="s">
        <v>530</v>
      </c>
      <c r="I3186" s="16"/>
      <c r="J3186" s="16"/>
      <c r="K3186" s="16"/>
      <c r="L3186" s="16"/>
      <c r="M3186" s="16"/>
      <c r="N3186" s="16"/>
      <c r="O3186" s="16"/>
      <c r="P3186" s="16"/>
      <c r="Q3186" s="16"/>
      <c r="R3186" s="16"/>
      <c r="S3186" s="16"/>
      <c r="T3186" s="16"/>
      <c r="U3186" s="16"/>
      <c r="V3186" s="1" t="s">
        <v>3286</v>
      </c>
      <c r="W3186" s="1" t="s">
        <v>2551</v>
      </c>
      <c r="X3186" s="5" t="s">
        <v>3308</v>
      </c>
      <c r="Y3186" s="5" t="s">
        <v>2561</v>
      </c>
      <c r="Z3186" s="5" t="s">
        <v>2998</v>
      </c>
      <c r="AA3186" s="5"/>
    </row>
    <row r="3187" spans="1:27" ht="12" customHeight="1" x14ac:dyDescent="0.15">
      <c r="A3187" s="1" t="s">
        <v>833</v>
      </c>
      <c r="B3187" s="1" t="s">
        <v>61</v>
      </c>
      <c r="C3187" s="1" t="s">
        <v>19</v>
      </c>
      <c r="D3187" s="1" t="s">
        <v>2474</v>
      </c>
      <c r="E3187" s="1" t="s">
        <v>10</v>
      </c>
      <c r="F3187" s="1" t="s">
        <v>855</v>
      </c>
      <c r="G3187" s="1" t="s">
        <v>241</v>
      </c>
      <c r="H3187" s="1" t="s">
        <v>530</v>
      </c>
      <c r="I3187" s="16"/>
      <c r="J3187" s="16"/>
      <c r="K3187" s="16"/>
      <c r="L3187" s="16"/>
      <c r="M3187" s="16"/>
      <c r="N3187" s="16"/>
      <c r="O3187" s="16"/>
      <c r="P3187" s="16"/>
      <c r="Q3187" s="16"/>
      <c r="R3187" s="16"/>
      <c r="S3187" s="16"/>
      <c r="T3187" s="16"/>
      <c r="U3187" s="16"/>
      <c r="V3187" s="1" t="s">
        <v>3286</v>
      </c>
      <c r="W3187" s="1" t="s">
        <v>2551</v>
      </c>
      <c r="X3187" s="5" t="s">
        <v>3308</v>
      </c>
      <c r="Y3187" s="5" t="s">
        <v>2562</v>
      </c>
      <c r="Z3187" s="5" t="s">
        <v>2998</v>
      </c>
      <c r="AA3187" s="5"/>
    </row>
    <row r="3188" spans="1:27" ht="12" customHeight="1" x14ac:dyDescent="0.15">
      <c r="A3188" s="1" t="s">
        <v>833</v>
      </c>
      <c r="B3188" s="1" t="s">
        <v>61</v>
      </c>
      <c r="C3188" s="1" t="s">
        <v>21</v>
      </c>
      <c r="D3188" s="1" t="s">
        <v>2474</v>
      </c>
      <c r="E3188" s="1" t="s">
        <v>10</v>
      </c>
      <c r="F3188" s="1" t="s">
        <v>855</v>
      </c>
      <c r="G3188" s="1" t="s">
        <v>242</v>
      </c>
      <c r="H3188" s="1" t="s">
        <v>530</v>
      </c>
      <c r="I3188" s="16"/>
      <c r="J3188" s="16"/>
      <c r="K3188" s="16"/>
      <c r="L3188" s="16"/>
      <c r="M3188" s="16"/>
      <c r="N3188" s="16"/>
      <c r="O3188" s="16"/>
      <c r="P3188" s="16"/>
      <c r="Q3188" s="16"/>
      <c r="R3188" s="16"/>
      <c r="S3188" s="16"/>
      <c r="T3188" s="16"/>
      <c r="U3188" s="16"/>
      <c r="V3188" s="1" t="s">
        <v>3286</v>
      </c>
      <c r="W3188" s="1" t="s">
        <v>2551</v>
      </c>
      <c r="X3188" s="5" t="s">
        <v>3308</v>
      </c>
      <c r="Y3188" s="5" t="s">
        <v>2557</v>
      </c>
      <c r="Z3188" s="5" t="s">
        <v>2998</v>
      </c>
      <c r="AA3188" s="5"/>
    </row>
    <row r="3189" spans="1:27" ht="12" customHeight="1" x14ac:dyDescent="0.15">
      <c r="A3189" s="1" t="s">
        <v>833</v>
      </c>
      <c r="B3189" s="1" t="s">
        <v>61</v>
      </c>
      <c r="C3189" s="1" t="s">
        <v>23</v>
      </c>
      <c r="D3189" s="1" t="s">
        <v>2474</v>
      </c>
      <c r="E3189" s="1" t="s">
        <v>10</v>
      </c>
      <c r="F3189" s="1" t="s">
        <v>855</v>
      </c>
      <c r="G3189" s="1" t="s">
        <v>245</v>
      </c>
      <c r="H3189" s="1" t="s">
        <v>239</v>
      </c>
      <c r="I3189" s="16"/>
      <c r="J3189" s="16"/>
      <c r="K3189" s="16"/>
      <c r="L3189" s="16"/>
      <c r="M3189" s="16"/>
      <c r="N3189" s="16"/>
      <c r="O3189" s="16"/>
      <c r="P3189" s="16"/>
      <c r="Q3189" s="16"/>
      <c r="R3189" s="16"/>
      <c r="S3189" s="16"/>
      <c r="T3189" s="16"/>
      <c r="U3189" s="16"/>
      <c r="V3189" s="1" t="s">
        <v>3286</v>
      </c>
      <c r="W3189" s="1" t="s">
        <v>2551</v>
      </c>
      <c r="X3189" s="5" t="s">
        <v>3308</v>
      </c>
      <c r="Y3189" s="5" t="s">
        <v>2740</v>
      </c>
      <c r="Z3189" s="5" t="s">
        <v>2738</v>
      </c>
      <c r="AA3189" s="5"/>
    </row>
    <row r="3190" spans="1:27" ht="12" customHeight="1" x14ac:dyDescent="0.15">
      <c r="A3190" s="1" t="s">
        <v>833</v>
      </c>
      <c r="B3190" s="1" t="s">
        <v>61</v>
      </c>
      <c r="C3190" s="1" t="s">
        <v>77</v>
      </c>
      <c r="D3190" s="1" t="s">
        <v>2474</v>
      </c>
      <c r="E3190" s="1" t="s">
        <v>10</v>
      </c>
      <c r="F3190" s="1" t="s">
        <v>855</v>
      </c>
      <c r="G3190" s="1" t="s">
        <v>247</v>
      </c>
      <c r="H3190" s="1" t="s">
        <v>530</v>
      </c>
      <c r="I3190" s="16"/>
      <c r="J3190" s="16"/>
      <c r="K3190" s="16"/>
      <c r="L3190" s="16"/>
      <c r="M3190" s="16"/>
      <c r="N3190" s="16"/>
      <c r="O3190" s="16"/>
      <c r="P3190" s="16"/>
      <c r="Q3190" s="16"/>
      <c r="R3190" s="16"/>
      <c r="S3190" s="16"/>
      <c r="T3190" s="16"/>
      <c r="U3190" s="16"/>
      <c r="V3190" s="1" t="s">
        <v>3286</v>
      </c>
      <c r="W3190" s="1" t="s">
        <v>2551</v>
      </c>
      <c r="X3190" s="5" t="s">
        <v>3308</v>
      </c>
      <c r="Y3190" s="5" t="s">
        <v>2564</v>
      </c>
      <c r="Z3190" s="5" t="s">
        <v>2998</v>
      </c>
      <c r="AA3190" s="5"/>
    </row>
    <row r="3191" spans="1:27" ht="12" customHeight="1" x14ac:dyDescent="0.15">
      <c r="A3191" s="1" t="s">
        <v>833</v>
      </c>
      <c r="B3191" s="1" t="s">
        <v>61</v>
      </c>
      <c r="C3191" s="1" t="s">
        <v>244</v>
      </c>
      <c r="D3191" s="1" t="s">
        <v>2474</v>
      </c>
      <c r="E3191" s="1" t="s">
        <v>10</v>
      </c>
      <c r="F3191" s="1" t="s">
        <v>855</v>
      </c>
      <c r="G3191" s="1" t="s">
        <v>249</v>
      </c>
      <c r="H3191" s="1" t="s">
        <v>530</v>
      </c>
      <c r="I3191" s="16"/>
      <c r="J3191" s="16"/>
      <c r="K3191" s="16"/>
      <c r="L3191" s="16"/>
      <c r="M3191" s="16"/>
      <c r="N3191" s="16"/>
      <c r="O3191" s="16"/>
      <c r="P3191" s="16"/>
      <c r="Q3191" s="16"/>
      <c r="R3191" s="16"/>
      <c r="S3191" s="16"/>
      <c r="T3191" s="16"/>
      <c r="U3191" s="16"/>
      <c r="V3191" s="1" t="s">
        <v>3286</v>
      </c>
      <c r="W3191" s="1" t="s">
        <v>2551</v>
      </c>
      <c r="X3191" s="5" t="s">
        <v>3308</v>
      </c>
      <c r="Y3191" s="5" t="s">
        <v>2559</v>
      </c>
      <c r="Z3191" s="5" t="s">
        <v>2998</v>
      </c>
      <c r="AA3191" s="5"/>
    </row>
    <row r="3192" spans="1:27" ht="12" customHeight="1" x14ac:dyDescent="0.15">
      <c r="A3192" s="1" t="s">
        <v>833</v>
      </c>
      <c r="B3192" s="1" t="s">
        <v>154</v>
      </c>
      <c r="C3192" s="1" t="s">
        <v>9</v>
      </c>
      <c r="D3192" s="1" t="s">
        <v>2474</v>
      </c>
      <c r="E3192" s="1" t="s">
        <v>10</v>
      </c>
      <c r="F3192" s="1" t="s">
        <v>856</v>
      </c>
      <c r="G3192" s="1" t="s">
        <v>234</v>
      </c>
      <c r="H3192" s="1" t="s">
        <v>530</v>
      </c>
      <c r="I3192" s="16"/>
      <c r="J3192" s="16"/>
      <c r="K3192" s="16"/>
      <c r="L3192" s="16"/>
      <c r="M3192" s="16"/>
      <c r="N3192" s="16"/>
      <c r="O3192" s="16"/>
      <c r="P3192" s="16"/>
      <c r="Q3192" s="16"/>
      <c r="R3192" s="16"/>
      <c r="S3192" s="16"/>
      <c r="T3192" s="16"/>
      <c r="U3192" s="16"/>
      <c r="V3192" s="1" t="s">
        <v>3286</v>
      </c>
      <c r="W3192" s="1" t="s">
        <v>2551</v>
      </c>
      <c r="X3192" s="5" t="s">
        <v>3309</v>
      </c>
      <c r="Y3192" s="5" t="s">
        <v>2553</v>
      </c>
      <c r="Z3192" s="5" t="s">
        <v>2998</v>
      </c>
      <c r="AA3192" s="5"/>
    </row>
    <row r="3193" spans="1:27" ht="12" customHeight="1" x14ac:dyDescent="0.15">
      <c r="A3193" s="1" t="s">
        <v>833</v>
      </c>
      <c r="B3193" s="1" t="s">
        <v>154</v>
      </c>
      <c r="C3193" s="1" t="s">
        <v>15</v>
      </c>
      <c r="D3193" s="1" t="s">
        <v>2474</v>
      </c>
      <c r="E3193" s="1" t="s">
        <v>10</v>
      </c>
      <c r="F3193" s="1" t="s">
        <v>856</v>
      </c>
      <c r="G3193" s="1" t="s">
        <v>238</v>
      </c>
      <c r="H3193" s="1" t="s">
        <v>239</v>
      </c>
      <c r="I3193" s="16"/>
      <c r="J3193" s="16"/>
      <c r="K3193" s="16"/>
      <c r="L3193" s="16"/>
      <c r="M3193" s="16"/>
      <c r="N3193" s="16"/>
      <c r="O3193" s="16"/>
      <c r="P3193" s="16"/>
      <c r="Q3193" s="16"/>
      <c r="R3193" s="16"/>
      <c r="S3193" s="16"/>
      <c r="T3193" s="16"/>
      <c r="U3193" s="16"/>
      <c r="V3193" s="1" t="s">
        <v>3286</v>
      </c>
      <c r="W3193" s="1" t="s">
        <v>2551</v>
      </c>
      <c r="X3193" s="5" t="s">
        <v>3309</v>
      </c>
      <c r="Y3193" s="5" t="s">
        <v>2737</v>
      </c>
      <c r="Z3193" s="5" t="s">
        <v>2738</v>
      </c>
      <c r="AA3193" s="5"/>
    </row>
    <row r="3194" spans="1:27" ht="12" customHeight="1" x14ac:dyDescent="0.15">
      <c r="A3194" s="1" t="s">
        <v>833</v>
      </c>
      <c r="B3194" s="1" t="s">
        <v>154</v>
      </c>
      <c r="C3194" s="1" t="s">
        <v>17</v>
      </c>
      <c r="D3194" s="1" t="s">
        <v>2474</v>
      </c>
      <c r="E3194" s="1" t="s">
        <v>10</v>
      </c>
      <c r="F3194" s="1" t="s">
        <v>856</v>
      </c>
      <c r="G3194" s="1" t="s">
        <v>240</v>
      </c>
      <c r="H3194" s="1" t="s">
        <v>530</v>
      </c>
      <c r="I3194" s="16"/>
      <c r="J3194" s="16"/>
      <c r="K3194" s="16"/>
      <c r="L3194" s="16"/>
      <c r="M3194" s="16"/>
      <c r="N3194" s="16"/>
      <c r="O3194" s="16"/>
      <c r="P3194" s="16"/>
      <c r="Q3194" s="16"/>
      <c r="R3194" s="16"/>
      <c r="S3194" s="16"/>
      <c r="T3194" s="16"/>
      <c r="U3194" s="16"/>
      <c r="V3194" s="1" t="s">
        <v>3286</v>
      </c>
      <c r="W3194" s="1" t="s">
        <v>2551</v>
      </c>
      <c r="X3194" s="5" t="s">
        <v>3309</v>
      </c>
      <c r="Y3194" s="5" t="s">
        <v>2561</v>
      </c>
      <c r="Z3194" s="5" t="s">
        <v>2998</v>
      </c>
      <c r="AA3194" s="5"/>
    </row>
    <row r="3195" spans="1:27" ht="12" customHeight="1" x14ac:dyDescent="0.15">
      <c r="A3195" s="1" t="s">
        <v>833</v>
      </c>
      <c r="B3195" s="1" t="s">
        <v>154</v>
      </c>
      <c r="C3195" s="1" t="s">
        <v>19</v>
      </c>
      <c r="D3195" s="1" t="s">
        <v>2474</v>
      </c>
      <c r="E3195" s="1" t="s">
        <v>10</v>
      </c>
      <c r="F3195" s="1" t="s">
        <v>856</v>
      </c>
      <c r="G3195" s="1" t="s">
        <v>241</v>
      </c>
      <c r="H3195" s="1" t="s">
        <v>530</v>
      </c>
      <c r="I3195" s="16"/>
      <c r="J3195" s="16"/>
      <c r="K3195" s="16"/>
      <c r="L3195" s="16"/>
      <c r="M3195" s="16"/>
      <c r="N3195" s="16"/>
      <c r="O3195" s="16"/>
      <c r="P3195" s="16"/>
      <c r="Q3195" s="16"/>
      <c r="R3195" s="16"/>
      <c r="S3195" s="16"/>
      <c r="T3195" s="16"/>
      <c r="U3195" s="16"/>
      <c r="V3195" s="1" t="s">
        <v>3286</v>
      </c>
      <c r="W3195" s="1" t="s">
        <v>2551</v>
      </c>
      <c r="X3195" s="5" t="s">
        <v>3309</v>
      </c>
      <c r="Y3195" s="5" t="s">
        <v>2562</v>
      </c>
      <c r="Z3195" s="5" t="s">
        <v>2998</v>
      </c>
      <c r="AA3195" s="5"/>
    </row>
    <row r="3196" spans="1:27" ht="12" customHeight="1" x14ac:dyDescent="0.15">
      <c r="A3196" s="1" t="s">
        <v>833</v>
      </c>
      <c r="B3196" s="1" t="s">
        <v>154</v>
      </c>
      <c r="C3196" s="1" t="s">
        <v>21</v>
      </c>
      <c r="D3196" s="1" t="s">
        <v>2474</v>
      </c>
      <c r="E3196" s="1" t="s">
        <v>10</v>
      </c>
      <c r="F3196" s="1" t="s">
        <v>856</v>
      </c>
      <c r="G3196" s="1" t="s">
        <v>242</v>
      </c>
      <c r="H3196" s="1" t="s">
        <v>530</v>
      </c>
      <c r="I3196" s="16"/>
      <c r="J3196" s="16"/>
      <c r="K3196" s="16"/>
      <c r="L3196" s="16"/>
      <c r="M3196" s="16"/>
      <c r="N3196" s="16"/>
      <c r="O3196" s="16"/>
      <c r="P3196" s="16"/>
      <c r="Q3196" s="16"/>
      <c r="R3196" s="16"/>
      <c r="S3196" s="16"/>
      <c r="T3196" s="16"/>
      <c r="U3196" s="16"/>
      <c r="V3196" s="1" t="s">
        <v>3286</v>
      </c>
      <c r="W3196" s="1" t="s">
        <v>2551</v>
      </c>
      <c r="X3196" s="5" t="s">
        <v>3309</v>
      </c>
      <c r="Y3196" s="5" t="s">
        <v>2557</v>
      </c>
      <c r="Z3196" s="5" t="s">
        <v>2998</v>
      </c>
      <c r="AA3196" s="5"/>
    </row>
    <row r="3197" spans="1:27" ht="12" customHeight="1" x14ac:dyDescent="0.15">
      <c r="A3197" s="1" t="s">
        <v>833</v>
      </c>
      <c r="B3197" s="1" t="s">
        <v>154</v>
      </c>
      <c r="C3197" s="1" t="s">
        <v>23</v>
      </c>
      <c r="D3197" s="1" t="s">
        <v>2474</v>
      </c>
      <c r="E3197" s="1" t="s">
        <v>10</v>
      </c>
      <c r="F3197" s="1" t="s">
        <v>856</v>
      </c>
      <c r="G3197" s="1" t="s">
        <v>245</v>
      </c>
      <c r="H3197" s="1" t="s">
        <v>239</v>
      </c>
      <c r="I3197" s="16"/>
      <c r="J3197" s="16"/>
      <c r="K3197" s="16"/>
      <c r="L3197" s="16"/>
      <c r="M3197" s="16"/>
      <c r="N3197" s="16"/>
      <c r="O3197" s="16"/>
      <c r="P3197" s="16"/>
      <c r="Q3197" s="16"/>
      <c r="R3197" s="16"/>
      <c r="S3197" s="16"/>
      <c r="T3197" s="16"/>
      <c r="U3197" s="16"/>
      <c r="V3197" s="1" t="s">
        <v>3286</v>
      </c>
      <c r="W3197" s="1" t="s">
        <v>2551</v>
      </c>
      <c r="X3197" s="5" t="s">
        <v>3309</v>
      </c>
      <c r="Y3197" s="5" t="s">
        <v>2740</v>
      </c>
      <c r="Z3197" s="5" t="s">
        <v>2738</v>
      </c>
      <c r="AA3197" s="5"/>
    </row>
    <row r="3198" spans="1:27" ht="12" customHeight="1" x14ac:dyDescent="0.15">
      <c r="A3198" s="1" t="s">
        <v>833</v>
      </c>
      <c r="B3198" s="1" t="s">
        <v>154</v>
      </c>
      <c r="C3198" s="1" t="s">
        <v>77</v>
      </c>
      <c r="D3198" s="1" t="s">
        <v>2474</v>
      </c>
      <c r="E3198" s="1" t="s">
        <v>10</v>
      </c>
      <c r="F3198" s="1" t="s">
        <v>856</v>
      </c>
      <c r="G3198" s="1" t="s">
        <v>247</v>
      </c>
      <c r="H3198" s="1" t="s">
        <v>530</v>
      </c>
      <c r="I3198" s="16"/>
      <c r="J3198" s="16"/>
      <c r="K3198" s="16"/>
      <c r="L3198" s="16"/>
      <c r="M3198" s="16"/>
      <c r="N3198" s="16"/>
      <c r="O3198" s="16"/>
      <c r="P3198" s="16"/>
      <c r="Q3198" s="16"/>
      <c r="R3198" s="16"/>
      <c r="S3198" s="16"/>
      <c r="T3198" s="16"/>
      <c r="U3198" s="16"/>
      <c r="V3198" s="1" t="s">
        <v>3286</v>
      </c>
      <c r="W3198" s="1" t="s">
        <v>2551</v>
      </c>
      <c r="X3198" s="5" t="s">
        <v>3309</v>
      </c>
      <c r="Y3198" s="5" t="s">
        <v>2564</v>
      </c>
      <c r="Z3198" s="5" t="s">
        <v>2998</v>
      </c>
      <c r="AA3198" s="5"/>
    </row>
    <row r="3199" spans="1:27" ht="12" customHeight="1" x14ac:dyDescent="0.15">
      <c r="A3199" s="1" t="s">
        <v>833</v>
      </c>
      <c r="B3199" s="1" t="s">
        <v>154</v>
      </c>
      <c r="C3199" s="1" t="s">
        <v>244</v>
      </c>
      <c r="D3199" s="1" t="s">
        <v>2474</v>
      </c>
      <c r="E3199" s="1" t="s">
        <v>10</v>
      </c>
      <c r="F3199" s="1" t="s">
        <v>856</v>
      </c>
      <c r="G3199" s="1" t="s">
        <v>249</v>
      </c>
      <c r="H3199" s="1" t="s">
        <v>530</v>
      </c>
      <c r="I3199" s="16"/>
      <c r="J3199" s="16"/>
      <c r="K3199" s="16"/>
      <c r="L3199" s="16"/>
      <c r="M3199" s="16"/>
      <c r="N3199" s="16"/>
      <c r="O3199" s="16"/>
      <c r="P3199" s="16"/>
      <c r="Q3199" s="16"/>
      <c r="R3199" s="16"/>
      <c r="S3199" s="16"/>
      <c r="T3199" s="16"/>
      <c r="U3199" s="16"/>
      <c r="V3199" s="1" t="s">
        <v>3286</v>
      </c>
      <c r="W3199" s="1" t="s">
        <v>2551</v>
      </c>
      <c r="X3199" s="5" t="s">
        <v>3309</v>
      </c>
      <c r="Y3199" s="5" t="s">
        <v>2559</v>
      </c>
      <c r="Z3199" s="5" t="s">
        <v>2998</v>
      </c>
      <c r="AA3199" s="5"/>
    </row>
    <row r="3200" spans="1:27" ht="12" customHeight="1" x14ac:dyDescent="0.15">
      <c r="A3200" s="1" t="s">
        <v>833</v>
      </c>
      <c r="B3200" s="1" t="s">
        <v>156</v>
      </c>
      <c r="C3200" s="1" t="s">
        <v>9</v>
      </c>
      <c r="D3200" s="1" t="s">
        <v>2474</v>
      </c>
      <c r="E3200" s="1" t="s">
        <v>10</v>
      </c>
      <c r="F3200" s="1" t="s">
        <v>857</v>
      </c>
      <c r="G3200" s="1" t="s">
        <v>234</v>
      </c>
      <c r="H3200" s="1" t="s">
        <v>530</v>
      </c>
      <c r="I3200" s="16"/>
      <c r="J3200" s="16"/>
      <c r="K3200" s="16"/>
      <c r="L3200" s="16"/>
      <c r="M3200" s="16"/>
      <c r="N3200" s="16"/>
      <c r="O3200" s="16"/>
      <c r="P3200" s="16"/>
      <c r="Q3200" s="16"/>
      <c r="R3200" s="16"/>
      <c r="S3200" s="16"/>
      <c r="T3200" s="16"/>
      <c r="U3200" s="16"/>
      <c r="V3200" s="1" t="s">
        <v>3286</v>
      </c>
      <c r="W3200" s="1" t="s">
        <v>2551</v>
      </c>
      <c r="X3200" s="5" t="s">
        <v>3310</v>
      </c>
      <c r="Y3200" s="5" t="s">
        <v>2553</v>
      </c>
      <c r="Z3200" s="5" t="s">
        <v>2998</v>
      </c>
      <c r="AA3200" s="5"/>
    </row>
    <row r="3201" spans="1:27" ht="12" customHeight="1" x14ac:dyDescent="0.15">
      <c r="A3201" s="1" t="s">
        <v>833</v>
      </c>
      <c r="B3201" s="1" t="s">
        <v>156</v>
      </c>
      <c r="C3201" s="1" t="s">
        <v>15</v>
      </c>
      <c r="D3201" s="1" t="s">
        <v>2474</v>
      </c>
      <c r="E3201" s="1" t="s">
        <v>10</v>
      </c>
      <c r="F3201" s="1" t="s">
        <v>857</v>
      </c>
      <c r="G3201" s="1" t="s">
        <v>238</v>
      </c>
      <c r="H3201" s="1" t="s">
        <v>239</v>
      </c>
      <c r="I3201" s="16"/>
      <c r="J3201" s="16"/>
      <c r="K3201" s="16"/>
      <c r="L3201" s="16"/>
      <c r="M3201" s="16"/>
      <c r="N3201" s="16"/>
      <c r="O3201" s="16"/>
      <c r="P3201" s="16"/>
      <c r="Q3201" s="16"/>
      <c r="R3201" s="16"/>
      <c r="S3201" s="16"/>
      <c r="T3201" s="16"/>
      <c r="U3201" s="16"/>
      <c r="V3201" s="1" t="s">
        <v>3286</v>
      </c>
      <c r="W3201" s="1" t="s">
        <v>2551</v>
      </c>
      <c r="X3201" s="5" t="s">
        <v>3310</v>
      </c>
      <c r="Y3201" s="5" t="s">
        <v>2737</v>
      </c>
      <c r="Z3201" s="5" t="s">
        <v>2738</v>
      </c>
      <c r="AA3201" s="5"/>
    </row>
    <row r="3202" spans="1:27" ht="12" customHeight="1" x14ac:dyDescent="0.15">
      <c r="A3202" s="1" t="s">
        <v>833</v>
      </c>
      <c r="B3202" s="1" t="s">
        <v>156</v>
      </c>
      <c r="C3202" s="1" t="s">
        <v>17</v>
      </c>
      <c r="D3202" s="1" t="s">
        <v>2474</v>
      </c>
      <c r="E3202" s="1" t="s">
        <v>10</v>
      </c>
      <c r="F3202" s="1" t="s">
        <v>857</v>
      </c>
      <c r="G3202" s="1" t="s">
        <v>240</v>
      </c>
      <c r="H3202" s="1" t="s">
        <v>530</v>
      </c>
      <c r="I3202" s="16"/>
      <c r="J3202" s="16"/>
      <c r="K3202" s="16"/>
      <c r="L3202" s="16"/>
      <c r="M3202" s="16"/>
      <c r="N3202" s="16"/>
      <c r="O3202" s="16"/>
      <c r="P3202" s="16"/>
      <c r="Q3202" s="16"/>
      <c r="R3202" s="16"/>
      <c r="S3202" s="16"/>
      <c r="T3202" s="16"/>
      <c r="U3202" s="16"/>
      <c r="V3202" s="1" t="s">
        <v>3286</v>
      </c>
      <c r="W3202" s="1" t="s">
        <v>2551</v>
      </c>
      <c r="X3202" s="5" t="s">
        <v>3310</v>
      </c>
      <c r="Y3202" s="5" t="s">
        <v>2561</v>
      </c>
      <c r="Z3202" s="5" t="s">
        <v>2998</v>
      </c>
      <c r="AA3202" s="5"/>
    </row>
    <row r="3203" spans="1:27" ht="12" customHeight="1" x14ac:dyDescent="0.15">
      <c r="A3203" s="1" t="s">
        <v>833</v>
      </c>
      <c r="B3203" s="1" t="s">
        <v>156</v>
      </c>
      <c r="C3203" s="1" t="s">
        <v>19</v>
      </c>
      <c r="D3203" s="1" t="s">
        <v>2474</v>
      </c>
      <c r="E3203" s="1" t="s">
        <v>10</v>
      </c>
      <c r="F3203" s="1" t="s">
        <v>857</v>
      </c>
      <c r="G3203" s="1" t="s">
        <v>241</v>
      </c>
      <c r="H3203" s="1" t="s">
        <v>530</v>
      </c>
      <c r="I3203" s="16"/>
      <c r="J3203" s="16"/>
      <c r="K3203" s="16"/>
      <c r="L3203" s="16"/>
      <c r="M3203" s="16"/>
      <c r="N3203" s="16"/>
      <c r="O3203" s="16"/>
      <c r="P3203" s="16"/>
      <c r="Q3203" s="16"/>
      <c r="R3203" s="16"/>
      <c r="S3203" s="16"/>
      <c r="T3203" s="16"/>
      <c r="U3203" s="16"/>
      <c r="V3203" s="1" t="s">
        <v>3286</v>
      </c>
      <c r="W3203" s="1" t="s">
        <v>2551</v>
      </c>
      <c r="X3203" s="5" t="s">
        <v>3310</v>
      </c>
      <c r="Y3203" s="5" t="s">
        <v>2562</v>
      </c>
      <c r="Z3203" s="5" t="s">
        <v>2998</v>
      </c>
      <c r="AA3203" s="5"/>
    </row>
    <row r="3204" spans="1:27" ht="12" customHeight="1" x14ac:dyDescent="0.15">
      <c r="A3204" s="1" t="s">
        <v>833</v>
      </c>
      <c r="B3204" s="1" t="s">
        <v>156</v>
      </c>
      <c r="C3204" s="1" t="s">
        <v>21</v>
      </c>
      <c r="D3204" s="1" t="s">
        <v>2474</v>
      </c>
      <c r="E3204" s="1" t="s">
        <v>10</v>
      </c>
      <c r="F3204" s="1" t="s">
        <v>857</v>
      </c>
      <c r="G3204" s="1" t="s">
        <v>242</v>
      </c>
      <c r="H3204" s="1" t="s">
        <v>530</v>
      </c>
      <c r="I3204" s="16"/>
      <c r="J3204" s="16"/>
      <c r="K3204" s="16"/>
      <c r="L3204" s="16"/>
      <c r="M3204" s="16"/>
      <c r="N3204" s="16"/>
      <c r="O3204" s="16"/>
      <c r="P3204" s="16"/>
      <c r="Q3204" s="16"/>
      <c r="R3204" s="16"/>
      <c r="S3204" s="16"/>
      <c r="T3204" s="16"/>
      <c r="U3204" s="16"/>
      <c r="V3204" s="1" t="s">
        <v>3286</v>
      </c>
      <c r="W3204" s="1" t="s">
        <v>2551</v>
      </c>
      <c r="X3204" s="5" t="s">
        <v>3310</v>
      </c>
      <c r="Y3204" s="5" t="s">
        <v>2557</v>
      </c>
      <c r="Z3204" s="5" t="s">
        <v>2998</v>
      </c>
      <c r="AA3204" s="5"/>
    </row>
    <row r="3205" spans="1:27" ht="12" customHeight="1" x14ac:dyDescent="0.15">
      <c r="A3205" s="1" t="s">
        <v>833</v>
      </c>
      <c r="B3205" s="1" t="s">
        <v>156</v>
      </c>
      <c r="C3205" s="1" t="s">
        <v>23</v>
      </c>
      <c r="D3205" s="1" t="s">
        <v>2474</v>
      </c>
      <c r="E3205" s="1" t="s">
        <v>10</v>
      </c>
      <c r="F3205" s="1" t="s">
        <v>857</v>
      </c>
      <c r="G3205" s="1" t="s">
        <v>245</v>
      </c>
      <c r="H3205" s="1" t="s">
        <v>239</v>
      </c>
      <c r="I3205" s="16"/>
      <c r="J3205" s="16"/>
      <c r="K3205" s="16"/>
      <c r="L3205" s="16"/>
      <c r="M3205" s="16"/>
      <c r="N3205" s="16"/>
      <c r="O3205" s="16"/>
      <c r="P3205" s="16"/>
      <c r="Q3205" s="16"/>
      <c r="R3205" s="16"/>
      <c r="S3205" s="16"/>
      <c r="T3205" s="16"/>
      <c r="U3205" s="16"/>
      <c r="V3205" s="1" t="s">
        <v>3286</v>
      </c>
      <c r="W3205" s="1" t="s">
        <v>2551</v>
      </c>
      <c r="X3205" s="5" t="s">
        <v>3310</v>
      </c>
      <c r="Y3205" s="5" t="s">
        <v>2740</v>
      </c>
      <c r="Z3205" s="5" t="s">
        <v>2738</v>
      </c>
      <c r="AA3205" s="5"/>
    </row>
    <row r="3206" spans="1:27" ht="12" customHeight="1" x14ac:dyDescent="0.15">
      <c r="A3206" s="1" t="s">
        <v>833</v>
      </c>
      <c r="B3206" s="1" t="s">
        <v>156</v>
      </c>
      <c r="C3206" s="1" t="s">
        <v>77</v>
      </c>
      <c r="D3206" s="1" t="s">
        <v>2474</v>
      </c>
      <c r="E3206" s="1" t="s">
        <v>10</v>
      </c>
      <c r="F3206" s="1" t="s">
        <v>857</v>
      </c>
      <c r="G3206" s="1" t="s">
        <v>247</v>
      </c>
      <c r="H3206" s="1" t="s">
        <v>530</v>
      </c>
      <c r="I3206" s="16"/>
      <c r="J3206" s="16"/>
      <c r="K3206" s="16"/>
      <c r="L3206" s="16"/>
      <c r="M3206" s="16"/>
      <c r="N3206" s="16"/>
      <c r="O3206" s="16"/>
      <c r="P3206" s="16"/>
      <c r="Q3206" s="16"/>
      <c r="R3206" s="16"/>
      <c r="S3206" s="16"/>
      <c r="T3206" s="16"/>
      <c r="U3206" s="16"/>
      <c r="V3206" s="1" t="s">
        <v>3286</v>
      </c>
      <c r="W3206" s="1" t="s">
        <v>2551</v>
      </c>
      <c r="X3206" s="5" t="s">
        <v>3310</v>
      </c>
      <c r="Y3206" s="5" t="s">
        <v>2564</v>
      </c>
      <c r="Z3206" s="5" t="s">
        <v>2998</v>
      </c>
      <c r="AA3206" s="5"/>
    </row>
    <row r="3207" spans="1:27" ht="12" customHeight="1" x14ac:dyDescent="0.15">
      <c r="A3207" s="1" t="s">
        <v>833</v>
      </c>
      <c r="B3207" s="1" t="s">
        <v>156</v>
      </c>
      <c r="C3207" s="1" t="s">
        <v>244</v>
      </c>
      <c r="D3207" s="1" t="s">
        <v>2474</v>
      </c>
      <c r="E3207" s="1" t="s">
        <v>10</v>
      </c>
      <c r="F3207" s="1" t="s">
        <v>857</v>
      </c>
      <c r="G3207" s="1" t="s">
        <v>249</v>
      </c>
      <c r="H3207" s="1" t="s">
        <v>530</v>
      </c>
      <c r="I3207" s="16"/>
      <c r="J3207" s="16"/>
      <c r="K3207" s="16"/>
      <c r="L3207" s="16"/>
      <c r="M3207" s="16"/>
      <c r="N3207" s="16"/>
      <c r="O3207" s="16"/>
      <c r="P3207" s="16"/>
      <c r="Q3207" s="16"/>
      <c r="R3207" s="16"/>
      <c r="S3207" s="16"/>
      <c r="T3207" s="16"/>
      <c r="U3207" s="16"/>
      <c r="V3207" s="1" t="s">
        <v>3286</v>
      </c>
      <c r="W3207" s="1" t="s">
        <v>2551</v>
      </c>
      <c r="X3207" s="5" t="s">
        <v>3310</v>
      </c>
      <c r="Y3207" s="5" t="s">
        <v>2559</v>
      </c>
      <c r="Z3207" s="5" t="s">
        <v>2998</v>
      </c>
      <c r="AA3207" s="5"/>
    </row>
    <row r="3208" spans="1:27" ht="12" customHeight="1" x14ac:dyDescent="0.15">
      <c r="A3208" s="1" t="s">
        <v>833</v>
      </c>
      <c r="B3208" s="1" t="s">
        <v>198</v>
      </c>
      <c r="C3208" s="1" t="s">
        <v>9</v>
      </c>
      <c r="D3208" s="1" t="s">
        <v>2474</v>
      </c>
      <c r="E3208" s="1" t="s">
        <v>10</v>
      </c>
      <c r="F3208" s="1" t="s">
        <v>858</v>
      </c>
      <c r="G3208" s="1" t="s">
        <v>234</v>
      </c>
      <c r="H3208" s="1" t="s">
        <v>530</v>
      </c>
      <c r="I3208" s="16"/>
      <c r="J3208" s="16"/>
      <c r="K3208" s="16"/>
      <c r="L3208" s="16"/>
      <c r="M3208" s="16"/>
      <c r="N3208" s="16"/>
      <c r="O3208" s="16"/>
      <c r="P3208" s="16"/>
      <c r="Q3208" s="16"/>
      <c r="R3208" s="16"/>
      <c r="S3208" s="16"/>
      <c r="T3208" s="16"/>
      <c r="U3208" s="16"/>
      <c r="V3208" s="1" t="s">
        <v>3286</v>
      </c>
      <c r="W3208" s="1" t="s">
        <v>2551</v>
      </c>
      <c r="X3208" s="5" t="s">
        <v>3311</v>
      </c>
      <c r="Y3208" s="5" t="s">
        <v>2553</v>
      </c>
      <c r="Z3208" s="5" t="s">
        <v>2998</v>
      </c>
      <c r="AA3208" s="5"/>
    </row>
    <row r="3209" spans="1:27" ht="12" customHeight="1" x14ac:dyDescent="0.15">
      <c r="A3209" s="1" t="s">
        <v>833</v>
      </c>
      <c r="B3209" s="1" t="s">
        <v>198</v>
      </c>
      <c r="C3209" s="1" t="s">
        <v>15</v>
      </c>
      <c r="D3209" s="1" t="s">
        <v>2474</v>
      </c>
      <c r="E3209" s="1" t="s">
        <v>10</v>
      </c>
      <c r="F3209" s="1" t="s">
        <v>858</v>
      </c>
      <c r="G3209" s="1" t="s">
        <v>238</v>
      </c>
      <c r="H3209" s="1" t="s">
        <v>239</v>
      </c>
      <c r="I3209" s="16"/>
      <c r="J3209" s="16"/>
      <c r="K3209" s="16"/>
      <c r="L3209" s="16"/>
      <c r="M3209" s="16"/>
      <c r="N3209" s="16"/>
      <c r="O3209" s="16"/>
      <c r="P3209" s="16"/>
      <c r="Q3209" s="16"/>
      <c r="R3209" s="16"/>
      <c r="S3209" s="16"/>
      <c r="T3209" s="16"/>
      <c r="U3209" s="16"/>
      <c r="V3209" s="1" t="s">
        <v>3286</v>
      </c>
      <c r="W3209" s="1" t="s">
        <v>2551</v>
      </c>
      <c r="X3209" s="5" t="s">
        <v>3311</v>
      </c>
      <c r="Y3209" s="5" t="s">
        <v>2737</v>
      </c>
      <c r="Z3209" s="5" t="s">
        <v>2738</v>
      </c>
      <c r="AA3209" s="5"/>
    </row>
    <row r="3210" spans="1:27" ht="12" customHeight="1" x14ac:dyDescent="0.15">
      <c r="A3210" s="1" t="s">
        <v>833</v>
      </c>
      <c r="B3210" s="1" t="s">
        <v>198</v>
      </c>
      <c r="C3210" s="1" t="s">
        <v>17</v>
      </c>
      <c r="D3210" s="1" t="s">
        <v>2474</v>
      </c>
      <c r="E3210" s="1" t="s">
        <v>10</v>
      </c>
      <c r="F3210" s="1" t="s">
        <v>858</v>
      </c>
      <c r="G3210" s="1" t="s">
        <v>240</v>
      </c>
      <c r="H3210" s="1" t="s">
        <v>530</v>
      </c>
      <c r="I3210" s="16"/>
      <c r="J3210" s="16"/>
      <c r="K3210" s="16"/>
      <c r="L3210" s="16"/>
      <c r="M3210" s="16"/>
      <c r="N3210" s="16"/>
      <c r="O3210" s="16"/>
      <c r="P3210" s="16"/>
      <c r="Q3210" s="16"/>
      <c r="R3210" s="16"/>
      <c r="S3210" s="16"/>
      <c r="T3210" s="16"/>
      <c r="U3210" s="16"/>
      <c r="V3210" s="1" t="s">
        <v>3286</v>
      </c>
      <c r="W3210" s="1" t="s">
        <v>2551</v>
      </c>
      <c r="X3210" s="5" t="s">
        <v>3311</v>
      </c>
      <c r="Y3210" s="5" t="s">
        <v>2561</v>
      </c>
      <c r="Z3210" s="5" t="s">
        <v>2998</v>
      </c>
      <c r="AA3210" s="5"/>
    </row>
    <row r="3211" spans="1:27" ht="12" customHeight="1" x14ac:dyDescent="0.15">
      <c r="A3211" s="1" t="s">
        <v>833</v>
      </c>
      <c r="B3211" s="1" t="s">
        <v>198</v>
      </c>
      <c r="C3211" s="1" t="s">
        <v>19</v>
      </c>
      <c r="D3211" s="1" t="s">
        <v>2474</v>
      </c>
      <c r="E3211" s="1" t="s">
        <v>10</v>
      </c>
      <c r="F3211" s="1" t="s">
        <v>858</v>
      </c>
      <c r="G3211" s="1" t="s">
        <v>241</v>
      </c>
      <c r="H3211" s="1" t="s">
        <v>530</v>
      </c>
      <c r="I3211" s="16"/>
      <c r="J3211" s="16"/>
      <c r="K3211" s="16"/>
      <c r="L3211" s="16"/>
      <c r="M3211" s="16"/>
      <c r="N3211" s="16"/>
      <c r="O3211" s="16"/>
      <c r="P3211" s="16"/>
      <c r="Q3211" s="16"/>
      <c r="R3211" s="16"/>
      <c r="S3211" s="16"/>
      <c r="T3211" s="16"/>
      <c r="U3211" s="16"/>
      <c r="V3211" s="1" t="s">
        <v>3286</v>
      </c>
      <c r="W3211" s="1" t="s">
        <v>2551</v>
      </c>
      <c r="X3211" s="5" t="s">
        <v>3311</v>
      </c>
      <c r="Y3211" s="5" t="s">
        <v>2562</v>
      </c>
      <c r="Z3211" s="5" t="s">
        <v>2998</v>
      </c>
      <c r="AA3211" s="5"/>
    </row>
    <row r="3212" spans="1:27" ht="12" customHeight="1" x14ac:dyDescent="0.15">
      <c r="A3212" s="1" t="s">
        <v>833</v>
      </c>
      <c r="B3212" s="1" t="s">
        <v>198</v>
      </c>
      <c r="C3212" s="1" t="s">
        <v>21</v>
      </c>
      <c r="D3212" s="1" t="s">
        <v>2474</v>
      </c>
      <c r="E3212" s="1" t="s">
        <v>10</v>
      </c>
      <c r="F3212" s="1" t="s">
        <v>858</v>
      </c>
      <c r="G3212" s="1" t="s">
        <v>242</v>
      </c>
      <c r="H3212" s="1" t="s">
        <v>530</v>
      </c>
      <c r="I3212" s="16"/>
      <c r="J3212" s="16"/>
      <c r="K3212" s="16"/>
      <c r="L3212" s="16"/>
      <c r="M3212" s="16"/>
      <c r="N3212" s="16"/>
      <c r="O3212" s="16"/>
      <c r="P3212" s="16"/>
      <c r="Q3212" s="16"/>
      <c r="R3212" s="16"/>
      <c r="S3212" s="16"/>
      <c r="T3212" s="16"/>
      <c r="U3212" s="16"/>
      <c r="V3212" s="1" t="s">
        <v>3286</v>
      </c>
      <c r="W3212" s="1" t="s">
        <v>2551</v>
      </c>
      <c r="X3212" s="5" t="s">
        <v>3311</v>
      </c>
      <c r="Y3212" s="5" t="s">
        <v>2557</v>
      </c>
      <c r="Z3212" s="5" t="s">
        <v>2998</v>
      </c>
      <c r="AA3212" s="5"/>
    </row>
    <row r="3213" spans="1:27" ht="12" customHeight="1" x14ac:dyDescent="0.15">
      <c r="A3213" s="1" t="s">
        <v>833</v>
      </c>
      <c r="B3213" s="1" t="s">
        <v>198</v>
      </c>
      <c r="C3213" s="1" t="s">
        <v>23</v>
      </c>
      <c r="D3213" s="1" t="s">
        <v>2474</v>
      </c>
      <c r="E3213" s="1" t="s">
        <v>10</v>
      </c>
      <c r="F3213" s="1" t="s">
        <v>858</v>
      </c>
      <c r="G3213" s="1" t="s">
        <v>245</v>
      </c>
      <c r="H3213" s="1" t="s">
        <v>239</v>
      </c>
      <c r="I3213" s="16"/>
      <c r="J3213" s="16"/>
      <c r="K3213" s="16"/>
      <c r="L3213" s="16"/>
      <c r="M3213" s="16"/>
      <c r="N3213" s="16"/>
      <c r="O3213" s="16"/>
      <c r="P3213" s="16"/>
      <c r="Q3213" s="16"/>
      <c r="R3213" s="16"/>
      <c r="S3213" s="16"/>
      <c r="T3213" s="16"/>
      <c r="U3213" s="16"/>
      <c r="V3213" s="1" t="s">
        <v>3286</v>
      </c>
      <c r="W3213" s="1" t="s">
        <v>2551</v>
      </c>
      <c r="X3213" s="5" t="s">
        <v>3311</v>
      </c>
      <c r="Y3213" s="5" t="s">
        <v>2740</v>
      </c>
      <c r="Z3213" s="5" t="s">
        <v>2738</v>
      </c>
      <c r="AA3213" s="5"/>
    </row>
    <row r="3214" spans="1:27" ht="12" customHeight="1" x14ac:dyDescent="0.15">
      <c r="A3214" s="1" t="s">
        <v>833</v>
      </c>
      <c r="B3214" s="1" t="s">
        <v>198</v>
      </c>
      <c r="C3214" s="1" t="s">
        <v>77</v>
      </c>
      <c r="D3214" s="1" t="s">
        <v>2474</v>
      </c>
      <c r="E3214" s="1" t="s">
        <v>10</v>
      </c>
      <c r="F3214" s="1" t="s">
        <v>858</v>
      </c>
      <c r="G3214" s="1" t="s">
        <v>247</v>
      </c>
      <c r="H3214" s="1" t="s">
        <v>530</v>
      </c>
      <c r="I3214" s="16"/>
      <c r="J3214" s="16"/>
      <c r="K3214" s="16"/>
      <c r="L3214" s="16"/>
      <c r="M3214" s="16"/>
      <c r="N3214" s="16"/>
      <c r="O3214" s="16"/>
      <c r="P3214" s="16"/>
      <c r="Q3214" s="16"/>
      <c r="R3214" s="16"/>
      <c r="S3214" s="16"/>
      <c r="T3214" s="16"/>
      <c r="U3214" s="16"/>
      <c r="V3214" s="1" t="s">
        <v>3286</v>
      </c>
      <c r="W3214" s="1" t="s">
        <v>2551</v>
      </c>
      <c r="X3214" s="5" t="s">
        <v>3311</v>
      </c>
      <c r="Y3214" s="5" t="s">
        <v>2564</v>
      </c>
      <c r="Z3214" s="5" t="s">
        <v>2998</v>
      </c>
      <c r="AA3214" s="5"/>
    </row>
    <row r="3215" spans="1:27" ht="12" customHeight="1" x14ac:dyDescent="0.15">
      <c r="A3215" s="1" t="s">
        <v>833</v>
      </c>
      <c r="B3215" s="1" t="s">
        <v>198</v>
      </c>
      <c r="C3215" s="1" t="s">
        <v>244</v>
      </c>
      <c r="D3215" s="1" t="s">
        <v>2474</v>
      </c>
      <c r="E3215" s="1" t="s">
        <v>10</v>
      </c>
      <c r="F3215" s="1" t="s">
        <v>858</v>
      </c>
      <c r="G3215" s="1" t="s">
        <v>249</v>
      </c>
      <c r="H3215" s="1" t="s">
        <v>530</v>
      </c>
      <c r="I3215" s="16"/>
      <c r="J3215" s="16"/>
      <c r="K3215" s="16"/>
      <c r="L3215" s="16"/>
      <c r="M3215" s="16"/>
      <c r="N3215" s="16"/>
      <c r="O3215" s="16"/>
      <c r="P3215" s="16"/>
      <c r="Q3215" s="16"/>
      <c r="R3215" s="16"/>
      <c r="S3215" s="16"/>
      <c r="T3215" s="16"/>
      <c r="U3215" s="16"/>
      <c r="V3215" s="1" t="s">
        <v>3286</v>
      </c>
      <c r="W3215" s="1" t="s">
        <v>2551</v>
      </c>
      <c r="X3215" s="5" t="s">
        <v>3311</v>
      </c>
      <c r="Y3215" s="5" t="s">
        <v>2559</v>
      </c>
      <c r="Z3215" s="5" t="s">
        <v>2998</v>
      </c>
      <c r="AA3215" s="5"/>
    </row>
    <row r="3216" spans="1:27" ht="12" customHeight="1" x14ac:dyDescent="0.15">
      <c r="A3216" s="1" t="s">
        <v>833</v>
      </c>
      <c r="B3216" s="1" t="s">
        <v>200</v>
      </c>
      <c r="C3216" s="1" t="s">
        <v>9</v>
      </c>
      <c r="D3216" s="1" t="s">
        <v>2474</v>
      </c>
      <c r="E3216" s="1" t="s">
        <v>10</v>
      </c>
      <c r="F3216" s="1" t="s">
        <v>859</v>
      </c>
      <c r="G3216" s="1" t="s">
        <v>234</v>
      </c>
      <c r="H3216" s="1" t="s">
        <v>530</v>
      </c>
      <c r="I3216" s="16"/>
      <c r="J3216" s="16"/>
      <c r="K3216" s="16"/>
      <c r="L3216" s="16"/>
      <c r="M3216" s="16"/>
      <c r="N3216" s="16"/>
      <c r="O3216" s="16"/>
      <c r="P3216" s="16"/>
      <c r="Q3216" s="16"/>
      <c r="R3216" s="16"/>
      <c r="S3216" s="16"/>
      <c r="T3216" s="16"/>
      <c r="U3216" s="16"/>
      <c r="V3216" s="1" t="s">
        <v>3286</v>
      </c>
      <c r="W3216" s="1" t="s">
        <v>2551</v>
      </c>
      <c r="X3216" s="5" t="s">
        <v>3312</v>
      </c>
      <c r="Y3216" s="5" t="s">
        <v>2553</v>
      </c>
      <c r="Z3216" s="5" t="s">
        <v>2998</v>
      </c>
      <c r="AA3216" s="5"/>
    </row>
    <row r="3217" spans="1:27" ht="12" customHeight="1" x14ac:dyDescent="0.15">
      <c r="A3217" s="1" t="s">
        <v>833</v>
      </c>
      <c r="B3217" s="1" t="s">
        <v>200</v>
      </c>
      <c r="C3217" s="1" t="s">
        <v>15</v>
      </c>
      <c r="D3217" s="1" t="s">
        <v>2474</v>
      </c>
      <c r="E3217" s="1" t="s">
        <v>10</v>
      </c>
      <c r="F3217" s="1" t="s">
        <v>859</v>
      </c>
      <c r="G3217" s="1" t="s">
        <v>238</v>
      </c>
      <c r="H3217" s="1" t="s">
        <v>239</v>
      </c>
      <c r="I3217" s="16"/>
      <c r="J3217" s="16"/>
      <c r="K3217" s="16"/>
      <c r="L3217" s="16"/>
      <c r="M3217" s="16"/>
      <c r="N3217" s="16"/>
      <c r="O3217" s="16"/>
      <c r="P3217" s="16"/>
      <c r="Q3217" s="16"/>
      <c r="R3217" s="16"/>
      <c r="S3217" s="16"/>
      <c r="T3217" s="16"/>
      <c r="U3217" s="16"/>
      <c r="V3217" s="1" t="s">
        <v>3286</v>
      </c>
      <c r="W3217" s="1" t="s">
        <v>2551</v>
      </c>
      <c r="X3217" s="5" t="s">
        <v>3312</v>
      </c>
      <c r="Y3217" s="5" t="s">
        <v>2737</v>
      </c>
      <c r="Z3217" s="5" t="s">
        <v>2738</v>
      </c>
      <c r="AA3217" s="5"/>
    </row>
    <row r="3218" spans="1:27" ht="12" customHeight="1" x14ac:dyDescent="0.15">
      <c r="A3218" s="1" t="s">
        <v>833</v>
      </c>
      <c r="B3218" s="1" t="s">
        <v>200</v>
      </c>
      <c r="C3218" s="1" t="s">
        <v>17</v>
      </c>
      <c r="D3218" s="1" t="s">
        <v>2474</v>
      </c>
      <c r="E3218" s="1" t="s">
        <v>10</v>
      </c>
      <c r="F3218" s="1" t="s">
        <v>859</v>
      </c>
      <c r="G3218" s="1" t="s">
        <v>240</v>
      </c>
      <c r="H3218" s="1" t="s">
        <v>530</v>
      </c>
      <c r="I3218" s="16"/>
      <c r="J3218" s="16"/>
      <c r="K3218" s="16"/>
      <c r="L3218" s="16"/>
      <c r="M3218" s="16"/>
      <c r="N3218" s="16"/>
      <c r="O3218" s="16"/>
      <c r="P3218" s="16"/>
      <c r="Q3218" s="16"/>
      <c r="R3218" s="16"/>
      <c r="S3218" s="16"/>
      <c r="T3218" s="16"/>
      <c r="U3218" s="16"/>
      <c r="V3218" s="1" t="s">
        <v>3286</v>
      </c>
      <c r="W3218" s="1" t="s">
        <v>2551</v>
      </c>
      <c r="X3218" s="5" t="s">
        <v>3312</v>
      </c>
      <c r="Y3218" s="5" t="s">
        <v>2561</v>
      </c>
      <c r="Z3218" s="5" t="s">
        <v>2998</v>
      </c>
      <c r="AA3218" s="5"/>
    </row>
    <row r="3219" spans="1:27" ht="12" customHeight="1" x14ac:dyDescent="0.15">
      <c r="A3219" s="1" t="s">
        <v>833</v>
      </c>
      <c r="B3219" s="1" t="s">
        <v>200</v>
      </c>
      <c r="C3219" s="1" t="s">
        <v>19</v>
      </c>
      <c r="D3219" s="1" t="s">
        <v>2474</v>
      </c>
      <c r="E3219" s="1" t="s">
        <v>10</v>
      </c>
      <c r="F3219" s="1" t="s">
        <v>859</v>
      </c>
      <c r="G3219" s="1" t="s">
        <v>241</v>
      </c>
      <c r="H3219" s="1" t="s">
        <v>530</v>
      </c>
      <c r="I3219" s="16"/>
      <c r="J3219" s="16"/>
      <c r="K3219" s="16"/>
      <c r="L3219" s="16"/>
      <c r="M3219" s="16"/>
      <c r="N3219" s="16"/>
      <c r="O3219" s="16"/>
      <c r="P3219" s="16"/>
      <c r="Q3219" s="16"/>
      <c r="R3219" s="16"/>
      <c r="S3219" s="16"/>
      <c r="T3219" s="16"/>
      <c r="U3219" s="16"/>
      <c r="V3219" s="1" t="s">
        <v>3286</v>
      </c>
      <c r="W3219" s="1" t="s">
        <v>2551</v>
      </c>
      <c r="X3219" s="5" t="s">
        <v>3312</v>
      </c>
      <c r="Y3219" s="5" t="s">
        <v>2562</v>
      </c>
      <c r="Z3219" s="5" t="s">
        <v>2998</v>
      </c>
      <c r="AA3219" s="5"/>
    </row>
    <row r="3220" spans="1:27" ht="12" customHeight="1" x14ac:dyDescent="0.15">
      <c r="A3220" s="1" t="s">
        <v>833</v>
      </c>
      <c r="B3220" s="1" t="s">
        <v>200</v>
      </c>
      <c r="C3220" s="1" t="s">
        <v>21</v>
      </c>
      <c r="D3220" s="1" t="s">
        <v>2474</v>
      </c>
      <c r="E3220" s="1" t="s">
        <v>10</v>
      </c>
      <c r="F3220" s="1" t="s">
        <v>859</v>
      </c>
      <c r="G3220" s="1" t="s">
        <v>242</v>
      </c>
      <c r="H3220" s="1" t="s">
        <v>530</v>
      </c>
      <c r="I3220" s="16"/>
      <c r="J3220" s="16"/>
      <c r="K3220" s="16"/>
      <c r="L3220" s="16"/>
      <c r="M3220" s="16"/>
      <c r="N3220" s="16"/>
      <c r="O3220" s="16"/>
      <c r="P3220" s="16"/>
      <c r="Q3220" s="16"/>
      <c r="R3220" s="16"/>
      <c r="S3220" s="16"/>
      <c r="T3220" s="16"/>
      <c r="U3220" s="16"/>
      <c r="V3220" s="1" t="s">
        <v>3286</v>
      </c>
      <c r="W3220" s="1" t="s">
        <v>2551</v>
      </c>
      <c r="X3220" s="5" t="s">
        <v>3312</v>
      </c>
      <c r="Y3220" s="5" t="s">
        <v>2557</v>
      </c>
      <c r="Z3220" s="5" t="s">
        <v>2998</v>
      </c>
      <c r="AA3220" s="5"/>
    </row>
    <row r="3221" spans="1:27" ht="12" customHeight="1" x14ac:dyDescent="0.15">
      <c r="A3221" s="1" t="s">
        <v>833</v>
      </c>
      <c r="B3221" s="1" t="s">
        <v>200</v>
      </c>
      <c r="C3221" s="1" t="s">
        <v>23</v>
      </c>
      <c r="D3221" s="1" t="s">
        <v>2474</v>
      </c>
      <c r="E3221" s="1" t="s">
        <v>10</v>
      </c>
      <c r="F3221" s="1" t="s">
        <v>859</v>
      </c>
      <c r="G3221" s="1" t="s">
        <v>245</v>
      </c>
      <c r="H3221" s="1" t="s">
        <v>239</v>
      </c>
      <c r="I3221" s="16"/>
      <c r="J3221" s="16"/>
      <c r="K3221" s="16"/>
      <c r="L3221" s="16"/>
      <c r="M3221" s="16"/>
      <c r="N3221" s="16"/>
      <c r="O3221" s="16"/>
      <c r="P3221" s="16"/>
      <c r="Q3221" s="16"/>
      <c r="R3221" s="16"/>
      <c r="S3221" s="16"/>
      <c r="T3221" s="16"/>
      <c r="U3221" s="16"/>
      <c r="V3221" s="1" t="s">
        <v>3286</v>
      </c>
      <c r="W3221" s="1" t="s">
        <v>2551</v>
      </c>
      <c r="X3221" s="5" t="s">
        <v>3312</v>
      </c>
      <c r="Y3221" s="5" t="s">
        <v>2740</v>
      </c>
      <c r="Z3221" s="5" t="s">
        <v>2738</v>
      </c>
      <c r="AA3221" s="5"/>
    </row>
    <row r="3222" spans="1:27" ht="12" customHeight="1" x14ac:dyDescent="0.15">
      <c r="A3222" s="1" t="s">
        <v>833</v>
      </c>
      <c r="B3222" s="1" t="s">
        <v>200</v>
      </c>
      <c r="C3222" s="1" t="s">
        <v>77</v>
      </c>
      <c r="D3222" s="1" t="s">
        <v>2474</v>
      </c>
      <c r="E3222" s="1" t="s">
        <v>10</v>
      </c>
      <c r="F3222" s="1" t="s">
        <v>859</v>
      </c>
      <c r="G3222" s="1" t="s">
        <v>247</v>
      </c>
      <c r="H3222" s="1" t="s">
        <v>530</v>
      </c>
      <c r="I3222" s="16"/>
      <c r="J3222" s="16"/>
      <c r="K3222" s="16"/>
      <c r="L3222" s="16"/>
      <c r="M3222" s="16"/>
      <c r="N3222" s="16"/>
      <c r="O3222" s="16"/>
      <c r="P3222" s="16"/>
      <c r="Q3222" s="16"/>
      <c r="R3222" s="16"/>
      <c r="S3222" s="16"/>
      <c r="T3222" s="16"/>
      <c r="U3222" s="16"/>
      <c r="V3222" s="1" t="s">
        <v>3286</v>
      </c>
      <c r="W3222" s="1" t="s">
        <v>2551</v>
      </c>
      <c r="X3222" s="5" t="s">
        <v>3312</v>
      </c>
      <c r="Y3222" s="5" t="s">
        <v>2564</v>
      </c>
      <c r="Z3222" s="5" t="s">
        <v>2998</v>
      </c>
      <c r="AA3222" s="5"/>
    </row>
    <row r="3223" spans="1:27" ht="12" customHeight="1" x14ac:dyDescent="0.15">
      <c r="A3223" s="1" t="s">
        <v>833</v>
      </c>
      <c r="B3223" s="1" t="s">
        <v>200</v>
      </c>
      <c r="C3223" s="1" t="s">
        <v>244</v>
      </c>
      <c r="D3223" s="1" t="s">
        <v>2474</v>
      </c>
      <c r="E3223" s="1" t="s">
        <v>10</v>
      </c>
      <c r="F3223" s="1" t="s">
        <v>859</v>
      </c>
      <c r="G3223" s="1" t="s">
        <v>249</v>
      </c>
      <c r="H3223" s="1" t="s">
        <v>530</v>
      </c>
      <c r="I3223" s="16"/>
      <c r="J3223" s="16"/>
      <c r="K3223" s="16"/>
      <c r="L3223" s="16"/>
      <c r="M3223" s="16"/>
      <c r="N3223" s="16"/>
      <c r="O3223" s="16"/>
      <c r="P3223" s="16"/>
      <c r="Q3223" s="16"/>
      <c r="R3223" s="16"/>
      <c r="S3223" s="16"/>
      <c r="T3223" s="16"/>
      <c r="U3223" s="16"/>
      <c r="V3223" s="1" t="s">
        <v>3286</v>
      </c>
      <c r="W3223" s="1" t="s">
        <v>2551</v>
      </c>
      <c r="X3223" s="5" t="s">
        <v>3312</v>
      </c>
      <c r="Y3223" s="5" t="s">
        <v>2559</v>
      </c>
      <c r="Z3223" s="5" t="s">
        <v>2998</v>
      </c>
      <c r="AA3223" s="5"/>
    </row>
    <row r="3224" spans="1:27" ht="12" customHeight="1" x14ac:dyDescent="0.15">
      <c r="A3224" s="1" t="s">
        <v>833</v>
      </c>
      <c r="B3224" s="1" t="s">
        <v>202</v>
      </c>
      <c r="C3224" s="1" t="s">
        <v>9</v>
      </c>
      <c r="D3224" s="1" t="s">
        <v>2474</v>
      </c>
      <c r="E3224" s="1" t="s">
        <v>10</v>
      </c>
      <c r="F3224" s="1" t="s">
        <v>860</v>
      </c>
      <c r="G3224" s="1" t="s">
        <v>234</v>
      </c>
      <c r="H3224" s="1" t="s">
        <v>530</v>
      </c>
      <c r="I3224" s="16"/>
      <c r="J3224" s="16"/>
      <c r="K3224" s="16"/>
      <c r="L3224" s="16"/>
      <c r="M3224" s="16"/>
      <c r="N3224" s="16"/>
      <c r="O3224" s="16"/>
      <c r="P3224" s="16"/>
      <c r="Q3224" s="16"/>
      <c r="R3224" s="16"/>
      <c r="S3224" s="16"/>
      <c r="T3224" s="16"/>
      <c r="U3224" s="16"/>
      <c r="V3224" s="1" t="s">
        <v>3286</v>
      </c>
      <c r="W3224" s="1" t="s">
        <v>2551</v>
      </c>
      <c r="X3224" s="5" t="s">
        <v>3313</v>
      </c>
      <c r="Y3224" s="5" t="s">
        <v>2553</v>
      </c>
      <c r="Z3224" s="5" t="s">
        <v>2998</v>
      </c>
      <c r="AA3224" s="5"/>
    </row>
    <row r="3225" spans="1:27" ht="12" customHeight="1" x14ac:dyDescent="0.15">
      <c r="A3225" s="1" t="s">
        <v>833</v>
      </c>
      <c r="B3225" s="1" t="s">
        <v>202</v>
      </c>
      <c r="C3225" s="1" t="s">
        <v>15</v>
      </c>
      <c r="D3225" s="1" t="s">
        <v>2474</v>
      </c>
      <c r="E3225" s="1" t="s">
        <v>10</v>
      </c>
      <c r="F3225" s="1" t="s">
        <v>860</v>
      </c>
      <c r="G3225" s="1" t="s">
        <v>238</v>
      </c>
      <c r="H3225" s="1" t="s">
        <v>239</v>
      </c>
      <c r="I3225" s="16"/>
      <c r="J3225" s="16"/>
      <c r="K3225" s="16"/>
      <c r="L3225" s="16"/>
      <c r="M3225" s="16"/>
      <c r="N3225" s="16"/>
      <c r="O3225" s="16"/>
      <c r="P3225" s="16"/>
      <c r="Q3225" s="16"/>
      <c r="R3225" s="16"/>
      <c r="S3225" s="16"/>
      <c r="T3225" s="16"/>
      <c r="U3225" s="16"/>
      <c r="V3225" s="1" t="s">
        <v>3286</v>
      </c>
      <c r="W3225" s="1" t="s">
        <v>2551</v>
      </c>
      <c r="X3225" s="5" t="s">
        <v>3313</v>
      </c>
      <c r="Y3225" s="5" t="s">
        <v>2737</v>
      </c>
      <c r="Z3225" s="5" t="s">
        <v>2738</v>
      </c>
      <c r="AA3225" s="5"/>
    </row>
    <row r="3226" spans="1:27" ht="12" customHeight="1" x14ac:dyDescent="0.15">
      <c r="A3226" s="1" t="s">
        <v>833</v>
      </c>
      <c r="B3226" s="1" t="s">
        <v>202</v>
      </c>
      <c r="C3226" s="1" t="s">
        <v>17</v>
      </c>
      <c r="D3226" s="1" t="s">
        <v>2474</v>
      </c>
      <c r="E3226" s="1" t="s">
        <v>10</v>
      </c>
      <c r="F3226" s="1" t="s">
        <v>860</v>
      </c>
      <c r="G3226" s="1" t="s">
        <v>240</v>
      </c>
      <c r="H3226" s="1" t="s">
        <v>530</v>
      </c>
      <c r="I3226" s="16"/>
      <c r="J3226" s="16"/>
      <c r="K3226" s="16"/>
      <c r="L3226" s="16"/>
      <c r="M3226" s="16"/>
      <c r="N3226" s="16"/>
      <c r="O3226" s="16"/>
      <c r="P3226" s="16"/>
      <c r="Q3226" s="16"/>
      <c r="R3226" s="16"/>
      <c r="S3226" s="16"/>
      <c r="T3226" s="16"/>
      <c r="U3226" s="16"/>
      <c r="V3226" s="1" t="s">
        <v>3286</v>
      </c>
      <c r="W3226" s="1" t="s">
        <v>2551</v>
      </c>
      <c r="X3226" s="5" t="s">
        <v>3313</v>
      </c>
      <c r="Y3226" s="5" t="s">
        <v>2561</v>
      </c>
      <c r="Z3226" s="5" t="s">
        <v>2998</v>
      </c>
      <c r="AA3226" s="5"/>
    </row>
    <row r="3227" spans="1:27" ht="12" customHeight="1" x14ac:dyDescent="0.15">
      <c r="A3227" s="1" t="s">
        <v>833</v>
      </c>
      <c r="B3227" s="1" t="s">
        <v>202</v>
      </c>
      <c r="C3227" s="1" t="s">
        <v>19</v>
      </c>
      <c r="D3227" s="1" t="s">
        <v>2474</v>
      </c>
      <c r="E3227" s="1" t="s">
        <v>10</v>
      </c>
      <c r="F3227" s="1" t="s">
        <v>860</v>
      </c>
      <c r="G3227" s="1" t="s">
        <v>241</v>
      </c>
      <c r="H3227" s="1" t="s">
        <v>530</v>
      </c>
      <c r="I3227" s="16"/>
      <c r="J3227" s="16"/>
      <c r="K3227" s="16"/>
      <c r="L3227" s="16"/>
      <c r="M3227" s="16"/>
      <c r="N3227" s="16"/>
      <c r="O3227" s="16"/>
      <c r="P3227" s="16"/>
      <c r="Q3227" s="16"/>
      <c r="R3227" s="16"/>
      <c r="S3227" s="16"/>
      <c r="T3227" s="16"/>
      <c r="U3227" s="16"/>
      <c r="V3227" s="1" t="s">
        <v>3286</v>
      </c>
      <c r="W3227" s="1" t="s">
        <v>2551</v>
      </c>
      <c r="X3227" s="5" t="s">
        <v>3313</v>
      </c>
      <c r="Y3227" s="5" t="s">
        <v>2562</v>
      </c>
      <c r="Z3227" s="5" t="s">
        <v>2998</v>
      </c>
      <c r="AA3227" s="5"/>
    </row>
    <row r="3228" spans="1:27" ht="12" customHeight="1" x14ac:dyDescent="0.15">
      <c r="A3228" s="1" t="s">
        <v>833</v>
      </c>
      <c r="B3228" s="1" t="s">
        <v>202</v>
      </c>
      <c r="C3228" s="1" t="s">
        <v>21</v>
      </c>
      <c r="D3228" s="1" t="s">
        <v>2474</v>
      </c>
      <c r="E3228" s="1" t="s">
        <v>10</v>
      </c>
      <c r="F3228" s="1" t="s">
        <v>860</v>
      </c>
      <c r="G3228" s="1" t="s">
        <v>242</v>
      </c>
      <c r="H3228" s="1" t="s">
        <v>530</v>
      </c>
      <c r="I3228" s="16"/>
      <c r="J3228" s="16"/>
      <c r="K3228" s="16"/>
      <c r="L3228" s="16"/>
      <c r="M3228" s="16"/>
      <c r="N3228" s="16"/>
      <c r="O3228" s="16"/>
      <c r="P3228" s="16"/>
      <c r="Q3228" s="16"/>
      <c r="R3228" s="16"/>
      <c r="S3228" s="16"/>
      <c r="T3228" s="16"/>
      <c r="U3228" s="16"/>
      <c r="V3228" s="1" t="s">
        <v>3286</v>
      </c>
      <c r="W3228" s="1" t="s">
        <v>2551</v>
      </c>
      <c r="X3228" s="5" t="s">
        <v>3313</v>
      </c>
      <c r="Y3228" s="5" t="s">
        <v>2557</v>
      </c>
      <c r="Z3228" s="5" t="s">
        <v>2998</v>
      </c>
      <c r="AA3228" s="5"/>
    </row>
    <row r="3229" spans="1:27" ht="12" customHeight="1" x14ac:dyDescent="0.15">
      <c r="A3229" s="1" t="s">
        <v>833</v>
      </c>
      <c r="B3229" s="1" t="s">
        <v>202</v>
      </c>
      <c r="C3229" s="1" t="s">
        <v>23</v>
      </c>
      <c r="D3229" s="1" t="s">
        <v>2474</v>
      </c>
      <c r="E3229" s="1" t="s">
        <v>10</v>
      </c>
      <c r="F3229" s="1" t="s">
        <v>860</v>
      </c>
      <c r="G3229" s="1" t="s">
        <v>245</v>
      </c>
      <c r="H3229" s="1" t="s">
        <v>239</v>
      </c>
      <c r="I3229" s="16"/>
      <c r="J3229" s="16"/>
      <c r="K3229" s="16"/>
      <c r="L3229" s="16"/>
      <c r="M3229" s="16"/>
      <c r="N3229" s="16"/>
      <c r="O3229" s="16"/>
      <c r="P3229" s="16"/>
      <c r="Q3229" s="16"/>
      <c r="R3229" s="16"/>
      <c r="S3229" s="16"/>
      <c r="T3229" s="16"/>
      <c r="U3229" s="16"/>
      <c r="V3229" s="1" t="s">
        <v>3286</v>
      </c>
      <c r="W3229" s="1" t="s">
        <v>2551</v>
      </c>
      <c r="X3229" s="5" t="s">
        <v>3313</v>
      </c>
      <c r="Y3229" s="5" t="s">
        <v>2740</v>
      </c>
      <c r="Z3229" s="5" t="s">
        <v>2738</v>
      </c>
      <c r="AA3229" s="5"/>
    </row>
    <row r="3230" spans="1:27" ht="12" customHeight="1" x14ac:dyDescent="0.15">
      <c r="A3230" s="1" t="s">
        <v>833</v>
      </c>
      <c r="B3230" s="1" t="s">
        <v>202</v>
      </c>
      <c r="C3230" s="1" t="s">
        <v>77</v>
      </c>
      <c r="D3230" s="1" t="s">
        <v>2474</v>
      </c>
      <c r="E3230" s="1" t="s">
        <v>10</v>
      </c>
      <c r="F3230" s="1" t="s">
        <v>860</v>
      </c>
      <c r="G3230" s="1" t="s">
        <v>247</v>
      </c>
      <c r="H3230" s="1" t="s">
        <v>530</v>
      </c>
      <c r="I3230" s="16"/>
      <c r="J3230" s="16"/>
      <c r="K3230" s="16"/>
      <c r="L3230" s="16"/>
      <c r="M3230" s="16"/>
      <c r="N3230" s="16"/>
      <c r="O3230" s="16"/>
      <c r="P3230" s="16"/>
      <c r="Q3230" s="16"/>
      <c r="R3230" s="16"/>
      <c r="S3230" s="16"/>
      <c r="T3230" s="16"/>
      <c r="U3230" s="16"/>
      <c r="V3230" s="1" t="s">
        <v>3286</v>
      </c>
      <c r="W3230" s="1" t="s">
        <v>2551</v>
      </c>
      <c r="X3230" s="5" t="s">
        <v>3313</v>
      </c>
      <c r="Y3230" s="5" t="s">
        <v>2564</v>
      </c>
      <c r="Z3230" s="5" t="s">
        <v>2998</v>
      </c>
      <c r="AA3230" s="5"/>
    </row>
    <row r="3231" spans="1:27" ht="12" customHeight="1" x14ac:dyDescent="0.15">
      <c r="A3231" s="1" t="s">
        <v>833</v>
      </c>
      <c r="B3231" s="1" t="s">
        <v>202</v>
      </c>
      <c r="C3231" s="1" t="s">
        <v>244</v>
      </c>
      <c r="D3231" s="1" t="s">
        <v>2474</v>
      </c>
      <c r="E3231" s="1" t="s">
        <v>10</v>
      </c>
      <c r="F3231" s="1" t="s">
        <v>860</v>
      </c>
      <c r="G3231" s="1" t="s">
        <v>249</v>
      </c>
      <c r="H3231" s="1" t="s">
        <v>530</v>
      </c>
      <c r="I3231" s="16"/>
      <c r="J3231" s="16"/>
      <c r="K3231" s="16"/>
      <c r="L3231" s="16"/>
      <c r="M3231" s="16"/>
      <c r="N3231" s="16"/>
      <c r="O3231" s="16"/>
      <c r="P3231" s="16"/>
      <c r="Q3231" s="16"/>
      <c r="R3231" s="16"/>
      <c r="S3231" s="16"/>
      <c r="T3231" s="16"/>
      <c r="U3231" s="16"/>
      <c r="V3231" s="1" t="s">
        <v>3286</v>
      </c>
      <c r="W3231" s="1" t="s">
        <v>2551</v>
      </c>
      <c r="X3231" s="5" t="s">
        <v>3313</v>
      </c>
      <c r="Y3231" s="5" t="s">
        <v>2559</v>
      </c>
      <c r="Z3231" s="5" t="s">
        <v>2998</v>
      </c>
      <c r="AA3231" s="5"/>
    </row>
    <row r="3232" spans="1:27" ht="12" customHeight="1" x14ac:dyDescent="0.15">
      <c r="A3232" s="1" t="s">
        <v>833</v>
      </c>
      <c r="B3232" s="1" t="s">
        <v>204</v>
      </c>
      <c r="C3232" s="1" t="s">
        <v>9</v>
      </c>
      <c r="D3232" s="1" t="s">
        <v>2474</v>
      </c>
      <c r="E3232" s="1" t="s">
        <v>10</v>
      </c>
      <c r="F3232" s="1" t="s">
        <v>861</v>
      </c>
      <c r="G3232" s="1" t="s">
        <v>234</v>
      </c>
      <c r="H3232" s="1" t="s">
        <v>530</v>
      </c>
      <c r="I3232" s="16"/>
      <c r="J3232" s="16"/>
      <c r="K3232" s="16"/>
      <c r="L3232" s="16"/>
      <c r="M3232" s="16"/>
      <c r="N3232" s="16"/>
      <c r="O3232" s="16"/>
      <c r="P3232" s="16"/>
      <c r="Q3232" s="16"/>
      <c r="R3232" s="16"/>
      <c r="S3232" s="16"/>
      <c r="T3232" s="16"/>
      <c r="U3232" s="16"/>
      <c r="V3232" s="1" t="s">
        <v>3286</v>
      </c>
      <c r="W3232" s="1" t="s">
        <v>2551</v>
      </c>
      <c r="X3232" s="5" t="s">
        <v>3314</v>
      </c>
      <c r="Y3232" s="5" t="s">
        <v>2553</v>
      </c>
      <c r="Z3232" s="5" t="s">
        <v>2998</v>
      </c>
      <c r="AA3232" s="5"/>
    </row>
    <row r="3233" spans="1:27" ht="12" customHeight="1" x14ac:dyDescent="0.15">
      <c r="A3233" s="1" t="s">
        <v>833</v>
      </c>
      <c r="B3233" s="1" t="s">
        <v>204</v>
      </c>
      <c r="C3233" s="1" t="s">
        <v>15</v>
      </c>
      <c r="D3233" s="1" t="s">
        <v>2474</v>
      </c>
      <c r="E3233" s="1" t="s">
        <v>10</v>
      </c>
      <c r="F3233" s="1" t="s">
        <v>861</v>
      </c>
      <c r="G3233" s="1" t="s">
        <v>238</v>
      </c>
      <c r="H3233" s="1" t="s">
        <v>239</v>
      </c>
      <c r="I3233" s="16"/>
      <c r="J3233" s="16"/>
      <c r="K3233" s="16"/>
      <c r="L3233" s="16"/>
      <c r="M3233" s="16"/>
      <c r="N3233" s="16"/>
      <c r="O3233" s="16"/>
      <c r="P3233" s="16"/>
      <c r="Q3233" s="16"/>
      <c r="R3233" s="16"/>
      <c r="S3233" s="16"/>
      <c r="T3233" s="16"/>
      <c r="U3233" s="16"/>
      <c r="V3233" s="1" t="s">
        <v>3286</v>
      </c>
      <c r="W3233" s="1" t="s">
        <v>2551</v>
      </c>
      <c r="X3233" s="5" t="s">
        <v>3315</v>
      </c>
      <c r="Y3233" s="5" t="s">
        <v>2737</v>
      </c>
      <c r="Z3233" s="5" t="s">
        <v>2738</v>
      </c>
      <c r="AA3233" s="5"/>
    </row>
    <row r="3234" spans="1:27" ht="12" customHeight="1" x14ac:dyDescent="0.15">
      <c r="A3234" s="1" t="s">
        <v>833</v>
      </c>
      <c r="B3234" s="1" t="s">
        <v>204</v>
      </c>
      <c r="C3234" s="1" t="s">
        <v>17</v>
      </c>
      <c r="D3234" s="1" t="s">
        <v>2474</v>
      </c>
      <c r="E3234" s="1" t="s">
        <v>10</v>
      </c>
      <c r="F3234" s="1" t="s">
        <v>861</v>
      </c>
      <c r="G3234" s="1" t="s">
        <v>240</v>
      </c>
      <c r="H3234" s="1" t="s">
        <v>530</v>
      </c>
      <c r="I3234" s="16"/>
      <c r="J3234" s="16"/>
      <c r="K3234" s="16"/>
      <c r="L3234" s="16"/>
      <c r="M3234" s="16"/>
      <c r="N3234" s="16"/>
      <c r="O3234" s="16"/>
      <c r="P3234" s="16"/>
      <c r="Q3234" s="16"/>
      <c r="R3234" s="16"/>
      <c r="S3234" s="16"/>
      <c r="T3234" s="16"/>
      <c r="U3234" s="16"/>
      <c r="V3234" s="1" t="s">
        <v>3286</v>
      </c>
      <c r="W3234" s="1" t="s">
        <v>2551</v>
      </c>
      <c r="X3234" s="5" t="s">
        <v>3315</v>
      </c>
      <c r="Y3234" s="5" t="s">
        <v>2561</v>
      </c>
      <c r="Z3234" s="5" t="s">
        <v>2998</v>
      </c>
      <c r="AA3234" s="5"/>
    </row>
    <row r="3235" spans="1:27" ht="12" customHeight="1" x14ac:dyDescent="0.15">
      <c r="A3235" s="1" t="s">
        <v>833</v>
      </c>
      <c r="B3235" s="1" t="s">
        <v>204</v>
      </c>
      <c r="C3235" s="1" t="s">
        <v>19</v>
      </c>
      <c r="D3235" s="1" t="s">
        <v>2474</v>
      </c>
      <c r="E3235" s="1" t="s">
        <v>10</v>
      </c>
      <c r="F3235" s="1" t="s">
        <v>861</v>
      </c>
      <c r="G3235" s="1" t="s">
        <v>241</v>
      </c>
      <c r="H3235" s="1" t="s">
        <v>530</v>
      </c>
      <c r="I3235" s="16"/>
      <c r="J3235" s="16"/>
      <c r="K3235" s="16"/>
      <c r="L3235" s="16"/>
      <c r="M3235" s="16"/>
      <c r="N3235" s="16"/>
      <c r="O3235" s="16"/>
      <c r="P3235" s="16"/>
      <c r="Q3235" s="16"/>
      <c r="R3235" s="16"/>
      <c r="S3235" s="16"/>
      <c r="T3235" s="16"/>
      <c r="U3235" s="16"/>
      <c r="V3235" s="1" t="s">
        <v>3286</v>
      </c>
      <c r="W3235" s="1" t="s">
        <v>2551</v>
      </c>
      <c r="X3235" s="5" t="s">
        <v>3315</v>
      </c>
      <c r="Y3235" s="5" t="s">
        <v>2562</v>
      </c>
      <c r="Z3235" s="5" t="s">
        <v>2998</v>
      </c>
      <c r="AA3235" s="5"/>
    </row>
    <row r="3236" spans="1:27" ht="12" customHeight="1" x14ac:dyDescent="0.15">
      <c r="A3236" s="1" t="s">
        <v>833</v>
      </c>
      <c r="B3236" s="1" t="s">
        <v>204</v>
      </c>
      <c r="C3236" s="1" t="s">
        <v>21</v>
      </c>
      <c r="D3236" s="1" t="s">
        <v>2474</v>
      </c>
      <c r="E3236" s="1" t="s">
        <v>10</v>
      </c>
      <c r="F3236" s="1" t="s">
        <v>861</v>
      </c>
      <c r="G3236" s="1" t="s">
        <v>242</v>
      </c>
      <c r="H3236" s="1" t="s">
        <v>530</v>
      </c>
      <c r="I3236" s="16"/>
      <c r="J3236" s="16"/>
      <c r="K3236" s="16"/>
      <c r="L3236" s="16"/>
      <c r="M3236" s="16"/>
      <c r="N3236" s="16"/>
      <c r="O3236" s="16"/>
      <c r="P3236" s="16"/>
      <c r="Q3236" s="16"/>
      <c r="R3236" s="16"/>
      <c r="S3236" s="16"/>
      <c r="T3236" s="16"/>
      <c r="U3236" s="16"/>
      <c r="V3236" s="1" t="s">
        <v>3286</v>
      </c>
      <c r="W3236" s="1" t="s">
        <v>2551</v>
      </c>
      <c r="X3236" s="5" t="s">
        <v>3314</v>
      </c>
      <c r="Y3236" s="5" t="s">
        <v>2557</v>
      </c>
      <c r="Z3236" s="5" t="s">
        <v>2998</v>
      </c>
      <c r="AA3236" s="5"/>
    </row>
    <row r="3237" spans="1:27" ht="12" customHeight="1" x14ac:dyDescent="0.15">
      <c r="A3237" s="1" t="s">
        <v>833</v>
      </c>
      <c r="B3237" s="1" t="s">
        <v>204</v>
      </c>
      <c r="C3237" s="1" t="s">
        <v>23</v>
      </c>
      <c r="D3237" s="1" t="s">
        <v>2474</v>
      </c>
      <c r="E3237" s="1" t="s">
        <v>10</v>
      </c>
      <c r="F3237" s="1" t="s">
        <v>861</v>
      </c>
      <c r="G3237" s="1" t="s">
        <v>245</v>
      </c>
      <c r="H3237" s="1" t="s">
        <v>239</v>
      </c>
      <c r="I3237" s="16"/>
      <c r="J3237" s="16"/>
      <c r="K3237" s="16"/>
      <c r="L3237" s="16"/>
      <c r="M3237" s="16"/>
      <c r="N3237" s="16"/>
      <c r="O3237" s="16"/>
      <c r="P3237" s="16"/>
      <c r="Q3237" s="16"/>
      <c r="R3237" s="16"/>
      <c r="S3237" s="16"/>
      <c r="T3237" s="16"/>
      <c r="U3237" s="16"/>
      <c r="V3237" s="1" t="s">
        <v>3286</v>
      </c>
      <c r="W3237" s="1" t="s">
        <v>2551</v>
      </c>
      <c r="X3237" s="5" t="s">
        <v>3314</v>
      </c>
      <c r="Y3237" s="5" t="s">
        <v>2740</v>
      </c>
      <c r="Z3237" s="5" t="s">
        <v>2738</v>
      </c>
      <c r="AA3237" s="5"/>
    </row>
    <row r="3238" spans="1:27" ht="12" customHeight="1" x14ac:dyDescent="0.15">
      <c r="A3238" s="1" t="s">
        <v>833</v>
      </c>
      <c r="B3238" s="1" t="s">
        <v>204</v>
      </c>
      <c r="C3238" s="1" t="s">
        <v>77</v>
      </c>
      <c r="D3238" s="1" t="s">
        <v>2474</v>
      </c>
      <c r="E3238" s="1" t="s">
        <v>10</v>
      </c>
      <c r="F3238" s="1" t="s">
        <v>861</v>
      </c>
      <c r="G3238" s="1" t="s">
        <v>247</v>
      </c>
      <c r="H3238" s="1" t="s">
        <v>530</v>
      </c>
      <c r="I3238" s="16"/>
      <c r="J3238" s="16"/>
      <c r="K3238" s="16"/>
      <c r="L3238" s="16"/>
      <c r="M3238" s="16"/>
      <c r="N3238" s="16"/>
      <c r="O3238" s="16"/>
      <c r="P3238" s="16"/>
      <c r="Q3238" s="16"/>
      <c r="R3238" s="16"/>
      <c r="S3238" s="16"/>
      <c r="T3238" s="16"/>
      <c r="U3238" s="16"/>
      <c r="V3238" s="1" t="s">
        <v>3286</v>
      </c>
      <c r="W3238" s="1" t="s">
        <v>2551</v>
      </c>
      <c r="X3238" s="5" t="s">
        <v>3315</v>
      </c>
      <c r="Y3238" s="5" t="s">
        <v>2564</v>
      </c>
      <c r="Z3238" s="5" t="s">
        <v>2998</v>
      </c>
      <c r="AA3238" s="5"/>
    </row>
    <row r="3239" spans="1:27" ht="12" customHeight="1" x14ac:dyDescent="0.15">
      <c r="A3239" s="1" t="s">
        <v>833</v>
      </c>
      <c r="B3239" s="1" t="s">
        <v>204</v>
      </c>
      <c r="C3239" s="1" t="s">
        <v>244</v>
      </c>
      <c r="D3239" s="1" t="s">
        <v>2474</v>
      </c>
      <c r="E3239" s="1" t="s">
        <v>10</v>
      </c>
      <c r="F3239" s="1" t="s">
        <v>861</v>
      </c>
      <c r="G3239" s="1" t="s">
        <v>249</v>
      </c>
      <c r="H3239" s="1" t="s">
        <v>530</v>
      </c>
      <c r="I3239" s="16"/>
      <c r="J3239" s="16"/>
      <c r="K3239" s="16"/>
      <c r="L3239" s="16"/>
      <c r="M3239" s="16"/>
      <c r="N3239" s="16"/>
      <c r="O3239" s="16"/>
      <c r="P3239" s="16"/>
      <c r="Q3239" s="16"/>
      <c r="R3239" s="16"/>
      <c r="S3239" s="16"/>
      <c r="T3239" s="16"/>
      <c r="U3239" s="16"/>
      <c r="V3239" s="1" t="s">
        <v>3286</v>
      </c>
      <c r="W3239" s="1" t="s">
        <v>2551</v>
      </c>
      <c r="X3239" s="5" t="s">
        <v>3314</v>
      </c>
      <c r="Y3239" s="5" t="s">
        <v>2559</v>
      </c>
      <c r="Z3239" s="5" t="s">
        <v>2998</v>
      </c>
      <c r="AA3239" s="5"/>
    </row>
    <row r="3240" spans="1:27" ht="12" customHeight="1" x14ac:dyDescent="0.15">
      <c r="A3240" s="1" t="s">
        <v>833</v>
      </c>
      <c r="B3240" s="1" t="s">
        <v>206</v>
      </c>
      <c r="C3240" s="1" t="s">
        <v>9</v>
      </c>
      <c r="D3240" s="1" t="s">
        <v>2474</v>
      </c>
      <c r="E3240" s="1" t="s">
        <v>10</v>
      </c>
      <c r="F3240" s="1" t="s">
        <v>5044</v>
      </c>
      <c r="G3240" s="1" t="s">
        <v>234</v>
      </c>
      <c r="H3240" s="1" t="s">
        <v>530</v>
      </c>
      <c r="I3240" s="16"/>
      <c r="J3240" s="16"/>
      <c r="K3240" s="16"/>
      <c r="L3240" s="16"/>
      <c r="M3240" s="16"/>
      <c r="N3240" s="16"/>
      <c r="O3240" s="16"/>
      <c r="P3240" s="16"/>
      <c r="Q3240" s="16"/>
      <c r="R3240" s="16"/>
      <c r="S3240" s="16"/>
      <c r="T3240" s="16"/>
      <c r="U3240" s="16"/>
      <c r="V3240" s="1" t="s">
        <v>3286</v>
      </c>
      <c r="W3240" s="1" t="s">
        <v>2551</v>
      </c>
      <c r="X3240" s="5" t="s">
        <v>5061</v>
      </c>
      <c r="Y3240" s="5" t="s">
        <v>2553</v>
      </c>
      <c r="Z3240" s="5" t="s">
        <v>2998</v>
      </c>
      <c r="AA3240" s="5"/>
    </row>
    <row r="3241" spans="1:27" ht="12" customHeight="1" x14ac:dyDescent="0.15">
      <c r="A3241" s="1" t="s">
        <v>833</v>
      </c>
      <c r="B3241" s="1" t="s">
        <v>206</v>
      </c>
      <c r="C3241" s="1" t="s">
        <v>15</v>
      </c>
      <c r="D3241" s="1" t="s">
        <v>2474</v>
      </c>
      <c r="E3241" s="1" t="s">
        <v>10</v>
      </c>
      <c r="F3241" s="1" t="s">
        <v>5044</v>
      </c>
      <c r="G3241" s="1" t="s">
        <v>238</v>
      </c>
      <c r="H3241" s="1" t="s">
        <v>239</v>
      </c>
      <c r="I3241" s="16"/>
      <c r="J3241" s="16"/>
      <c r="K3241" s="16"/>
      <c r="L3241" s="16"/>
      <c r="M3241" s="16"/>
      <c r="N3241" s="16"/>
      <c r="O3241" s="16"/>
      <c r="P3241" s="16"/>
      <c r="Q3241" s="16"/>
      <c r="R3241" s="16"/>
      <c r="S3241" s="16"/>
      <c r="T3241" s="16"/>
      <c r="U3241" s="16"/>
      <c r="V3241" s="1" t="s">
        <v>3286</v>
      </c>
      <c r="W3241" s="1" t="s">
        <v>2551</v>
      </c>
      <c r="X3241" s="5" t="s">
        <v>5061</v>
      </c>
      <c r="Y3241" s="5" t="s">
        <v>2737</v>
      </c>
      <c r="Z3241" s="5" t="s">
        <v>2738</v>
      </c>
      <c r="AA3241" s="5"/>
    </row>
    <row r="3242" spans="1:27" ht="12" customHeight="1" x14ac:dyDescent="0.15">
      <c r="A3242" s="1" t="s">
        <v>833</v>
      </c>
      <c r="B3242" s="1" t="s">
        <v>206</v>
      </c>
      <c r="C3242" s="1" t="s">
        <v>17</v>
      </c>
      <c r="D3242" s="1" t="s">
        <v>2474</v>
      </c>
      <c r="E3242" s="1" t="s">
        <v>10</v>
      </c>
      <c r="F3242" s="1" t="s">
        <v>5044</v>
      </c>
      <c r="G3242" s="1" t="s">
        <v>240</v>
      </c>
      <c r="H3242" s="1" t="s">
        <v>530</v>
      </c>
      <c r="I3242" s="16"/>
      <c r="J3242" s="16"/>
      <c r="K3242" s="16"/>
      <c r="L3242" s="16"/>
      <c r="M3242" s="16"/>
      <c r="N3242" s="16"/>
      <c r="O3242" s="16"/>
      <c r="P3242" s="16"/>
      <c r="Q3242" s="16"/>
      <c r="R3242" s="16"/>
      <c r="S3242" s="16"/>
      <c r="T3242" s="16"/>
      <c r="U3242" s="16"/>
      <c r="V3242" s="1" t="s">
        <v>3286</v>
      </c>
      <c r="W3242" s="1" t="s">
        <v>2551</v>
      </c>
      <c r="X3242" s="5" t="s">
        <v>5061</v>
      </c>
      <c r="Y3242" s="5" t="s">
        <v>2561</v>
      </c>
      <c r="Z3242" s="5" t="s">
        <v>2998</v>
      </c>
      <c r="AA3242" s="5"/>
    </row>
    <row r="3243" spans="1:27" ht="12" customHeight="1" x14ac:dyDescent="0.15">
      <c r="A3243" s="1" t="s">
        <v>833</v>
      </c>
      <c r="B3243" s="1" t="s">
        <v>206</v>
      </c>
      <c r="C3243" s="1" t="s">
        <v>19</v>
      </c>
      <c r="D3243" s="1" t="s">
        <v>2474</v>
      </c>
      <c r="E3243" s="1" t="s">
        <v>10</v>
      </c>
      <c r="F3243" s="1" t="s">
        <v>5044</v>
      </c>
      <c r="G3243" s="1" t="s">
        <v>241</v>
      </c>
      <c r="H3243" s="1" t="s">
        <v>530</v>
      </c>
      <c r="I3243" s="16"/>
      <c r="J3243" s="16"/>
      <c r="K3243" s="16"/>
      <c r="L3243" s="16"/>
      <c r="M3243" s="16"/>
      <c r="N3243" s="16"/>
      <c r="O3243" s="16"/>
      <c r="P3243" s="16"/>
      <c r="Q3243" s="16"/>
      <c r="R3243" s="16"/>
      <c r="S3243" s="16"/>
      <c r="T3243" s="16"/>
      <c r="U3243" s="16"/>
      <c r="V3243" s="1" t="s">
        <v>3286</v>
      </c>
      <c r="W3243" s="1" t="s">
        <v>2551</v>
      </c>
      <c r="X3243" s="5" t="s">
        <v>5061</v>
      </c>
      <c r="Y3243" s="5" t="s">
        <v>2562</v>
      </c>
      <c r="Z3243" s="5" t="s">
        <v>2998</v>
      </c>
      <c r="AA3243" s="5"/>
    </row>
    <row r="3244" spans="1:27" ht="12" customHeight="1" x14ac:dyDescent="0.15">
      <c r="A3244" s="1" t="s">
        <v>833</v>
      </c>
      <c r="B3244" s="1" t="s">
        <v>206</v>
      </c>
      <c r="C3244" s="1" t="s">
        <v>21</v>
      </c>
      <c r="D3244" s="1" t="s">
        <v>2474</v>
      </c>
      <c r="E3244" s="1" t="s">
        <v>10</v>
      </c>
      <c r="F3244" s="1" t="s">
        <v>5044</v>
      </c>
      <c r="G3244" s="1" t="s">
        <v>242</v>
      </c>
      <c r="H3244" s="1" t="s">
        <v>530</v>
      </c>
      <c r="I3244" s="16"/>
      <c r="J3244" s="16"/>
      <c r="K3244" s="16"/>
      <c r="L3244" s="16"/>
      <c r="M3244" s="16"/>
      <c r="N3244" s="16"/>
      <c r="O3244" s="16"/>
      <c r="P3244" s="16"/>
      <c r="Q3244" s="16"/>
      <c r="R3244" s="16"/>
      <c r="S3244" s="16"/>
      <c r="T3244" s="16"/>
      <c r="U3244" s="16"/>
      <c r="V3244" s="1" t="s">
        <v>3286</v>
      </c>
      <c r="W3244" s="1" t="s">
        <v>2551</v>
      </c>
      <c r="X3244" s="5" t="s">
        <v>5061</v>
      </c>
      <c r="Y3244" s="5" t="s">
        <v>2557</v>
      </c>
      <c r="Z3244" s="5" t="s">
        <v>2998</v>
      </c>
      <c r="AA3244" s="5"/>
    </row>
    <row r="3245" spans="1:27" ht="12" customHeight="1" x14ac:dyDescent="0.15">
      <c r="A3245" s="1" t="s">
        <v>833</v>
      </c>
      <c r="B3245" s="1" t="s">
        <v>206</v>
      </c>
      <c r="C3245" s="1" t="s">
        <v>23</v>
      </c>
      <c r="D3245" s="1" t="s">
        <v>2474</v>
      </c>
      <c r="E3245" s="1" t="s">
        <v>10</v>
      </c>
      <c r="F3245" s="1" t="s">
        <v>5044</v>
      </c>
      <c r="G3245" s="1" t="s">
        <v>245</v>
      </c>
      <c r="H3245" s="1" t="s">
        <v>239</v>
      </c>
      <c r="I3245" s="16"/>
      <c r="J3245" s="16"/>
      <c r="K3245" s="16"/>
      <c r="L3245" s="16"/>
      <c r="M3245" s="16"/>
      <c r="N3245" s="16"/>
      <c r="O3245" s="16"/>
      <c r="P3245" s="16"/>
      <c r="Q3245" s="16"/>
      <c r="R3245" s="16"/>
      <c r="S3245" s="16"/>
      <c r="T3245" s="16"/>
      <c r="U3245" s="16"/>
      <c r="V3245" s="1" t="s">
        <v>3286</v>
      </c>
      <c r="W3245" s="1" t="s">
        <v>2551</v>
      </c>
      <c r="X3245" s="5" t="s">
        <v>5061</v>
      </c>
      <c r="Y3245" s="5" t="s">
        <v>2740</v>
      </c>
      <c r="Z3245" s="5" t="s">
        <v>2738</v>
      </c>
      <c r="AA3245" s="5"/>
    </row>
    <row r="3246" spans="1:27" ht="12" customHeight="1" x14ac:dyDescent="0.15">
      <c r="A3246" s="1" t="s">
        <v>833</v>
      </c>
      <c r="B3246" s="1" t="s">
        <v>206</v>
      </c>
      <c r="C3246" s="1" t="s">
        <v>77</v>
      </c>
      <c r="D3246" s="1" t="s">
        <v>2474</v>
      </c>
      <c r="E3246" s="1" t="s">
        <v>10</v>
      </c>
      <c r="F3246" s="1" t="s">
        <v>5044</v>
      </c>
      <c r="G3246" s="1" t="s">
        <v>247</v>
      </c>
      <c r="H3246" s="1" t="s">
        <v>530</v>
      </c>
      <c r="I3246" s="16"/>
      <c r="J3246" s="16"/>
      <c r="K3246" s="16"/>
      <c r="L3246" s="16"/>
      <c r="M3246" s="16"/>
      <c r="N3246" s="16"/>
      <c r="O3246" s="16"/>
      <c r="P3246" s="16"/>
      <c r="Q3246" s="16"/>
      <c r="R3246" s="16"/>
      <c r="S3246" s="16"/>
      <c r="T3246" s="16"/>
      <c r="U3246" s="16"/>
      <c r="V3246" s="1" t="s">
        <v>3286</v>
      </c>
      <c r="W3246" s="1" t="s">
        <v>2551</v>
      </c>
      <c r="X3246" s="5" t="s">
        <v>5061</v>
      </c>
      <c r="Y3246" s="5" t="s">
        <v>2564</v>
      </c>
      <c r="Z3246" s="5" t="s">
        <v>2998</v>
      </c>
      <c r="AA3246" s="5"/>
    </row>
    <row r="3247" spans="1:27" ht="12" customHeight="1" x14ac:dyDescent="0.15">
      <c r="A3247" s="1" t="s">
        <v>833</v>
      </c>
      <c r="B3247" s="1" t="s">
        <v>206</v>
      </c>
      <c r="C3247" s="1" t="s">
        <v>244</v>
      </c>
      <c r="D3247" s="1" t="s">
        <v>2474</v>
      </c>
      <c r="E3247" s="1" t="s">
        <v>10</v>
      </c>
      <c r="F3247" s="1" t="s">
        <v>5044</v>
      </c>
      <c r="G3247" s="1" t="s">
        <v>249</v>
      </c>
      <c r="H3247" s="1" t="s">
        <v>530</v>
      </c>
      <c r="I3247" s="16"/>
      <c r="J3247" s="16"/>
      <c r="K3247" s="16"/>
      <c r="L3247" s="16"/>
      <c r="M3247" s="16"/>
      <c r="N3247" s="16"/>
      <c r="O3247" s="16"/>
      <c r="P3247" s="16"/>
      <c r="Q3247" s="16"/>
      <c r="R3247" s="16"/>
      <c r="S3247" s="16"/>
      <c r="T3247" s="16"/>
      <c r="U3247" s="16"/>
      <c r="V3247" s="1" t="s">
        <v>3286</v>
      </c>
      <c r="W3247" s="1" t="s">
        <v>2551</v>
      </c>
      <c r="X3247" s="5" t="s">
        <v>5061</v>
      </c>
      <c r="Y3247" s="5" t="s">
        <v>2559</v>
      </c>
      <c r="Z3247" s="5" t="s">
        <v>2998</v>
      </c>
      <c r="AA3247" s="5"/>
    </row>
    <row r="3248" spans="1:27" ht="12" customHeight="1" x14ac:dyDescent="0.15">
      <c r="A3248" s="1" t="s">
        <v>833</v>
      </c>
      <c r="B3248" s="1" t="s">
        <v>208</v>
      </c>
      <c r="C3248" s="1" t="s">
        <v>9</v>
      </c>
      <c r="D3248" s="1" t="s">
        <v>2474</v>
      </c>
      <c r="E3248" s="1" t="s">
        <v>10</v>
      </c>
      <c r="F3248" s="1" t="s">
        <v>5360</v>
      </c>
      <c r="G3248" s="1" t="s">
        <v>234</v>
      </c>
      <c r="H3248" s="1" t="s">
        <v>530</v>
      </c>
      <c r="I3248" s="16"/>
      <c r="J3248" s="16"/>
      <c r="K3248" s="16"/>
      <c r="L3248" s="16"/>
      <c r="M3248" s="16"/>
      <c r="N3248" s="16"/>
      <c r="O3248" s="16"/>
      <c r="P3248" s="16"/>
      <c r="Q3248" s="16"/>
      <c r="R3248" s="16"/>
      <c r="S3248" s="16"/>
      <c r="T3248" s="16"/>
      <c r="U3248" s="16"/>
      <c r="V3248" s="1" t="s">
        <v>3286</v>
      </c>
      <c r="W3248" s="1" t="s">
        <v>2551</v>
      </c>
      <c r="X3248" s="5" t="s">
        <v>5361</v>
      </c>
      <c r="Y3248" s="5" t="s">
        <v>2553</v>
      </c>
      <c r="Z3248" s="5" t="s">
        <v>2998</v>
      </c>
      <c r="AA3248" s="5"/>
    </row>
    <row r="3249" spans="1:27" ht="12" customHeight="1" x14ac:dyDescent="0.15">
      <c r="A3249" s="1" t="s">
        <v>833</v>
      </c>
      <c r="B3249" s="1" t="s">
        <v>208</v>
      </c>
      <c r="C3249" s="1" t="s">
        <v>15</v>
      </c>
      <c r="D3249" s="1" t="s">
        <v>2474</v>
      </c>
      <c r="E3249" s="1" t="s">
        <v>10</v>
      </c>
      <c r="F3249" s="1" t="s">
        <v>5360</v>
      </c>
      <c r="G3249" s="1" t="s">
        <v>238</v>
      </c>
      <c r="H3249" s="1" t="s">
        <v>239</v>
      </c>
      <c r="I3249" s="16"/>
      <c r="J3249" s="16"/>
      <c r="K3249" s="16"/>
      <c r="L3249" s="16"/>
      <c r="M3249" s="16"/>
      <c r="N3249" s="16"/>
      <c r="O3249" s="16"/>
      <c r="P3249" s="16"/>
      <c r="Q3249" s="16"/>
      <c r="R3249" s="16"/>
      <c r="S3249" s="16"/>
      <c r="T3249" s="16"/>
      <c r="U3249" s="16"/>
      <c r="V3249" s="1" t="s">
        <v>3286</v>
      </c>
      <c r="W3249" s="1" t="s">
        <v>2551</v>
      </c>
      <c r="X3249" s="5" t="s">
        <v>5361</v>
      </c>
      <c r="Y3249" s="5" t="s">
        <v>2737</v>
      </c>
      <c r="Z3249" s="5" t="s">
        <v>2738</v>
      </c>
      <c r="AA3249" s="5"/>
    </row>
    <row r="3250" spans="1:27" ht="12" customHeight="1" x14ac:dyDescent="0.15">
      <c r="A3250" s="1" t="s">
        <v>833</v>
      </c>
      <c r="B3250" s="1" t="s">
        <v>208</v>
      </c>
      <c r="C3250" s="1" t="s">
        <v>17</v>
      </c>
      <c r="D3250" s="1" t="s">
        <v>2474</v>
      </c>
      <c r="E3250" s="1" t="s">
        <v>10</v>
      </c>
      <c r="F3250" s="1" t="s">
        <v>5360</v>
      </c>
      <c r="G3250" s="1" t="s">
        <v>240</v>
      </c>
      <c r="H3250" s="1" t="s">
        <v>530</v>
      </c>
      <c r="I3250" s="16"/>
      <c r="J3250" s="16"/>
      <c r="K3250" s="16"/>
      <c r="L3250" s="16"/>
      <c r="M3250" s="16"/>
      <c r="N3250" s="16"/>
      <c r="O3250" s="16"/>
      <c r="P3250" s="16"/>
      <c r="Q3250" s="16"/>
      <c r="R3250" s="16"/>
      <c r="S3250" s="16"/>
      <c r="T3250" s="16"/>
      <c r="U3250" s="16"/>
      <c r="V3250" s="1" t="s">
        <v>3286</v>
      </c>
      <c r="W3250" s="1" t="s">
        <v>2551</v>
      </c>
      <c r="X3250" s="5" t="s">
        <v>5361</v>
      </c>
      <c r="Y3250" s="5" t="s">
        <v>2561</v>
      </c>
      <c r="Z3250" s="5" t="s">
        <v>2998</v>
      </c>
      <c r="AA3250" s="5"/>
    </row>
    <row r="3251" spans="1:27" ht="12" customHeight="1" x14ac:dyDescent="0.15">
      <c r="A3251" s="1" t="s">
        <v>833</v>
      </c>
      <c r="B3251" s="1" t="s">
        <v>208</v>
      </c>
      <c r="C3251" s="1" t="s">
        <v>19</v>
      </c>
      <c r="D3251" s="1" t="s">
        <v>2474</v>
      </c>
      <c r="E3251" s="1" t="s">
        <v>10</v>
      </c>
      <c r="F3251" s="1" t="s">
        <v>5360</v>
      </c>
      <c r="G3251" s="1" t="s">
        <v>241</v>
      </c>
      <c r="H3251" s="1" t="s">
        <v>530</v>
      </c>
      <c r="I3251" s="16"/>
      <c r="J3251" s="16"/>
      <c r="K3251" s="16"/>
      <c r="L3251" s="16"/>
      <c r="M3251" s="16"/>
      <c r="N3251" s="16"/>
      <c r="O3251" s="16"/>
      <c r="P3251" s="16"/>
      <c r="Q3251" s="16"/>
      <c r="R3251" s="16"/>
      <c r="S3251" s="16"/>
      <c r="T3251" s="16"/>
      <c r="U3251" s="16"/>
      <c r="V3251" s="1" t="s">
        <v>3286</v>
      </c>
      <c r="W3251" s="1" t="s">
        <v>2551</v>
      </c>
      <c r="X3251" s="5" t="s">
        <v>5361</v>
      </c>
      <c r="Y3251" s="5" t="s">
        <v>2562</v>
      </c>
      <c r="Z3251" s="5" t="s">
        <v>2998</v>
      </c>
      <c r="AA3251" s="5"/>
    </row>
    <row r="3252" spans="1:27" ht="12" customHeight="1" x14ac:dyDescent="0.15">
      <c r="A3252" s="1" t="s">
        <v>833</v>
      </c>
      <c r="B3252" s="1" t="s">
        <v>208</v>
      </c>
      <c r="C3252" s="1" t="s">
        <v>21</v>
      </c>
      <c r="D3252" s="1" t="s">
        <v>2474</v>
      </c>
      <c r="E3252" s="1" t="s">
        <v>10</v>
      </c>
      <c r="F3252" s="1" t="s">
        <v>5360</v>
      </c>
      <c r="G3252" s="1" t="s">
        <v>242</v>
      </c>
      <c r="H3252" s="1" t="s">
        <v>530</v>
      </c>
      <c r="I3252" s="16"/>
      <c r="J3252" s="16"/>
      <c r="K3252" s="16"/>
      <c r="L3252" s="16"/>
      <c r="M3252" s="16"/>
      <c r="N3252" s="16"/>
      <c r="O3252" s="16"/>
      <c r="P3252" s="16"/>
      <c r="Q3252" s="16"/>
      <c r="R3252" s="16"/>
      <c r="S3252" s="16"/>
      <c r="T3252" s="16"/>
      <c r="U3252" s="16"/>
      <c r="V3252" s="1" t="s">
        <v>3286</v>
      </c>
      <c r="W3252" s="1" t="s">
        <v>2551</v>
      </c>
      <c r="X3252" s="5" t="s">
        <v>5361</v>
      </c>
      <c r="Y3252" s="5" t="s">
        <v>2557</v>
      </c>
      <c r="Z3252" s="5" t="s">
        <v>2998</v>
      </c>
      <c r="AA3252" s="5"/>
    </row>
    <row r="3253" spans="1:27" ht="12" customHeight="1" x14ac:dyDescent="0.15">
      <c r="A3253" s="1" t="s">
        <v>833</v>
      </c>
      <c r="B3253" s="1" t="s">
        <v>208</v>
      </c>
      <c r="C3253" s="1" t="s">
        <v>23</v>
      </c>
      <c r="D3253" s="1" t="s">
        <v>2474</v>
      </c>
      <c r="E3253" s="1" t="s">
        <v>10</v>
      </c>
      <c r="F3253" s="1" t="s">
        <v>5360</v>
      </c>
      <c r="G3253" s="1" t="s">
        <v>245</v>
      </c>
      <c r="H3253" s="1" t="s">
        <v>239</v>
      </c>
      <c r="I3253" s="16"/>
      <c r="J3253" s="16"/>
      <c r="K3253" s="16"/>
      <c r="L3253" s="16"/>
      <c r="M3253" s="16"/>
      <c r="N3253" s="16"/>
      <c r="O3253" s="16"/>
      <c r="P3253" s="16"/>
      <c r="Q3253" s="16"/>
      <c r="R3253" s="16"/>
      <c r="S3253" s="16"/>
      <c r="T3253" s="16"/>
      <c r="U3253" s="16"/>
      <c r="V3253" s="1" t="s">
        <v>3286</v>
      </c>
      <c r="W3253" s="1" t="s">
        <v>2551</v>
      </c>
      <c r="X3253" s="5" t="s">
        <v>5361</v>
      </c>
      <c r="Y3253" s="5" t="s">
        <v>2740</v>
      </c>
      <c r="Z3253" s="5" t="s">
        <v>2738</v>
      </c>
      <c r="AA3253" s="5"/>
    </row>
    <row r="3254" spans="1:27" ht="12" customHeight="1" x14ac:dyDescent="0.15">
      <c r="A3254" s="1" t="s">
        <v>833</v>
      </c>
      <c r="B3254" s="1" t="s">
        <v>208</v>
      </c>
      <c r="C3254" s="1" t="s">
        <v>77</v>
      </c>
      <c r="D3254" s="1" t="s">
        <v>2474</v>
      </c>
      <c r="E3254" s="1" t="s">
        <v>10</v>
      </c>
      <c r="F3254" s="1" t="s">
        <v>5360</v>
      </c>
      <c r="G3254" s="1" t="s">
        <v>247</v>
      </c>
      <c r="H3254" s="1" t="s">
        <v>530</v>
      </c>
      <c r="I3254" s="16"/>
      <c r="J3254" s="16"/>
      <c r="K3254" s="16"/>
      <c r="L3254" s="16"/>
      <c r="M3254" s="16"/>
      <c r="N3254" s="16"/>
      <c r="O3254" s="16"/>
      <c r="P3254" s="16"/>
      <c r="Q3254" s="16"/>
      <c r="R3254" s="16"/>
      <c r="S3254" s="16"/>
      <c r="T3254" s="16"/>
      <c r="U3254" s="16"/>
      <c r="V3254" s="1" t="s">
        <v>3286</v>
      </c>
      <c r="W3254" s="1" t="s">
        <v>2551</v>
      </c>
      <c r="X3254" s="5" t="s">
        <v>5361</v>
      </c>
      <c r="Y3254" s="5" t="s">
        <v>2564</v>
      </c>
      <c r="Z3254" s="5" t="s">
        <v>2998</v>
      </c>
      <c r="AA3254" s="5"/>
    </row>
    <row r="3255" spans="1:27" ht="12" customHeight="1" x14ac:dyDescent="0.15">
      <c r="A3255" s="1" t="s">
        <v>833</v>
      </c>
      <c r="B3255" s="1" t="s">
        <v>208</v>
      </c>
      <c r="C3255" s="1" t="s">
        <v>244</v>
      </c>
      <c r="D3255" s="1" t="s">
        <v>2474</v>
      </c>
      <c r="E3255" s="1" t="s">
        <v>10</v>
      </c>
      <c r="F3255" s="1" t="s">
        <v>5360</v>
      </c>
      <c r="G3255" s="1" t="s">
        <v>249</v>
      </c>
      <c r="H3255" s="1" t="s">
        <v>530</v>
      </c>
      <c r="I3255" s="16"/>
      <c r="J3255" s="16"/>
      <c r="K3255" s="16"/>
      <c r="L3255" s="16"/>
      <c r="M3255" s="16"/>
      <c r="N3255" s="16"/>
      <c r="O3255" s="16"/>
      <c r="P3255" s="16"/>
      <c r="Q3255" s="16"/>
      <c r="R3255" s="16"/>
      <c r="S3255" s="16"/>
      <c r="T3255" s="16"/>
      <c r="U3255" s="16"/>
      <c r="V3255" s="1" t="s">
        <v>3286</v>
      </c>
      <c r="W3255" s="1" t="s">
        <v>2551</v>
      </c>
      <c r="X3255" s="5" t="s">
        <v>5361</v>
      </c>
      <c r="Y3255" s="5" t="s">
        <v>2559</v>
      </c>
      <c r="Z3255" s="5" t="s">
        <v>2998</v>
      </c>
      <c r="AA3255" s="5"/>
    </row>
    <row r="3256" spans="1:27" ht="12" customHeight="1" x14ac:dyDescent="0.15">
      <c r="A3256" s="1" t="s">
        <v>833</v>
      </c>
      <c r="B3256" s="1" t="s">
        <v>62</v>
      </c>
      <c r="C3256" s="1" t="s">
        <v>9</v>
      </c>
      <c r="D3256" s="1" t="s">
        <v>2474</v>
      </c>
      <c r="E3256" s="1" t="s">
        <v>10</v>
      </c>
      <c r="F3256" s="1" t="s">
        <v>862</v>
      </c>
      <c r="G3256" s="1" t="s">
        <v>234</v>
      </c>
      <c r="H3256" s="1" t="s">
        <v>530</v>
      </c>
      <c r="I3256" s="16"/>
      <c r="J3256" s="16"/>
      <c r="K3256" s="16"/>
      <c r="L3256" s="16"/>
      <c r="M3256" s="16"/>
      <c r="N3256" s="16"/>
      <c r="O3256" s="16"/>
      <c r="P3256" s="16"/>
      <c r="Q3256" s="16"/>
      <c r="R3256" s="16"/>
      <c r="S3256" s="16"/>
      <c r="T3256" s="16"/>
      <c r="U3256" s="16"/>
      <c r="V3256" s="1" t="s">
        <v>3286</v>
      </c>
      <c r="W3256" s="1" t="s">
        <v>2551</v>
      </c>
      <c r="X3256" s="5" t="s">
        <v>3316</v>
      </c>
      <c r="Y3256" s="5" t="s">
        <v>2553</v>
      </c>
      <c r="Z3256" s="5" t="s">
        <v>2998</v>
      </c>
      <c r="AA3256" s="5"/>
    </row>
    <row r="3257" spans="1:27" ht="12" customHeight="1" x14ac:dyDescent="0.15">
      <c r="A3257" s="1" t="s">
        <v>833</v>
      </c>
      <c r="B3257" s="1" t="s">
        <v>62</v>
      </c>
      <c r="C3257" s="1" t="s">
        <v>15</v>
      </c>
      <c r="D3257" s="1" t="s">
        <v>2474</v>
      </c>
      <c r="E3257" s="1" t="s">
        <v>10</v>
      </c>
      <c r="F3257" s="1" t="s">
        <v>862</v>
      </c>
      <c r="G3257" s="1" t="s">
        <v>238</v>
      </c>
      <c r="H3257" s="1" t="s">
        <v>239</v>
      </c>
      <c r="I3257" s="16"/>
      <c r="J3257" s="16"/>
      <c r="K3257" s="16"/>
      <c r="L3257" s="16"/>
      <c r="M3257" s="16"/>
      <c r="N3257" s="16"/>
      <c r="O3257" s="16"/>
      <c r="P3257" s="16"/>
      <c r="Q3257" s="16"/>
      <c r="R3257" s="16"/>
      <c r="S3257" s="16"/>
      <c r="T3257" s="16"/>
      <c r="U3257" s="16"/>
      <c r="V3257" s="1" t="s">
        <v>3286</v>
      </c>
      <c r="W3257" s="1" t="s">
        <v>2551</v>
      </c>
      <c r="X3257" s="5" t="s">
        <v>3316</v>
      </c>
      <c r="Y3257" s="5" t="s">
        <v>2737</v>
      </c>
      <c r="Z3257" s="5" t="s">
        <v>2738</v>
      </c>
      <c r="AA3257" s="5"/>
    </row>
    <row r="3258" spans="1:27" ht="12" customHeight="1" x14ac:dyDescent="0.15">
      <c r="A3258" s="1" t="s">
        <v>833</v>
      </c>
      <c r="B3258" s="1" t="s">
        <v>62</v>
      </c>
      <c r="C3258" s="1" t="s">
        <v>17</v>
      </c>
      <c r="D3258" s="1" t="s">
        <v>2474</v>
      </c>
      <c r="E3258" s="1" t="s">
        <v>10</v>
      </c>
      <c r="F3258" s="1" t="s">
        <v>862</v>
      </c>
      <c r="G3258" s="1" t="s">
        <v>240</v>
      </c>
      <c r="H3258" s="1" t="s">
        <v>530</v>
      </c>
      <c r="I3258" s="16"/>
      <c r="J3258" s="16"/>
      <c r="K3258" s="16"/>
      <c r="L3258" s="16"/>
      <c r="M3258" s="16"/>
      <c r="N3258" s="16"/>
      <c r="O3258" s="16"/>
      <c r="P3258" s="16"/>
      <c r="Q3258" s="16"/>
      <c r="R3258" s="16"/>
      <c r="S3258" s="16"/>
      <c r="T3258" s="16"/>
      <c r="U3258" s="16"/>
      <c r="V3258" s="1" t="s">
        <v>3286</v>
      </c>
      <c r="W3258" s="1" t="s">
        <v>2551</v>
      </c>
      <c r="X3258" s="5" t="s">
        <v>3316</v>
      </c>
      <c r="Y3258" s="5" t="s">
        <v>2561</v>
      </c>
      <c r="Z3258" s="5" t="s">
        <v>2998</v>
      </c>
      <c r="AA3258" s="5"/>
    </row>
    <row r="3259" spans="1:27" ht="12" customHeight="1" x14ac:dyDescent="0.15">
      <c r="A3259" s="1" t="s">
        <v>833</v>
      </c>
      <c r="B3259" s="1" t="s">
        <v>62</v>
      </c>
      <c r="C3259" s="1" t="s">
        <v>19</v>
      </c>
      <c r="D3259" s="1" t="s">
        <v>2474</v>
      </c>
      <c r="E3259" s="1" t="s">
        <v>10</v>
      </c>
      <c r="F3259" s="1" t="s">
        <v>862</v>
      </c>
      <c r="G3259" s="1" t="s">
        <v>241</v>
      </c>
      <c r="H3259" s="1" t="s">
        <v>530</v>
      </c>
      <c r="I3259" s="16"/>
      <c r="J3259" s="16"/>
      <c r="K3259" s="16"/>
      <c r="L3259" s="16"/>
      <c r="M3259" s="16"/>
      <c r="N3259" s="16"/>
      <c r="O3259" s="16"/>
      <c r="P3259" s="16"/>
      <c r="Q3259" s="16"/>
      <c r="R3259" s="16"/>
      <c r="S3259" s="16"/>
      <c r="T3259" s="16"/>
      <c r="U3259" s="16"/>
      <c r="V3259" s="1" t="s">
        <v>3286</v>
      </c>
      <c r="W3259" s="1" t="s">
        <v>2551</v>
      </c>
      <c r="X3259" s="5" t="s">
        <v>3316</v>
      </c>
      <c r="Y3259" s="5" t="s">
        <v>2562</v>
      </c>
      <c r="Z3259" s="5" t="s">
        <v>2998</v>
      </c>
      <c r="AA3259" s="5"/>
    </row>
    <row r="3260" spans="1:27" ht="12" customHeight="1" x14ac:dyDescent="0.15">
      <c r="A3260" s="1" t="s">
        <v>833</v>
      </c>
      <c r="B3260" s="1" t="s">
        <v>62</v>
      </c>
      <c r="C3260" s="1" t="s">
        <v>21</v>
      </c>
      <c r="D3260" s="1" t="s">
        <v>2474</v>
      </c>
      <c r="E3260" s="1" t="s">
        <v>10</v>
      </c>
      <c r="F3260" s="1" t="s">
        <v>862</v>
      </c>
      <c r="G3260" s="1" t="s">
        <v>242</v>
      </c>
      <c r="H3260" s="1" t="s">
        <v>530</v>
      </c>
      <c r="I3260" s="16"/>
      <c r="J3260" s="16"/>
      <c r="K3260" s="16"/>
      <c r="L3260" s="16"/>
      <c r="M3260" s="16"/>
      <c r="N3260" s="16"/>
      <c r="O3260" s="16"/>
      <c r="P3260" s="16"/>
      <c r="Q3260" s="16"/>
      <c r="R3260" s="16"/>
      <c r="S3260" s="16"/>
      <c r="T3260" s="16"/>
      <c r="U3260" s="16"/>
      <c r="V3260" s="1" t="s">
        <v>3286</v>
      </c>
      <c r="W3260" s="1" t="s">
        <v>2551</v>
      </c>
      <c r="X3260" s="5" t="s">
        <v>3316</v>
      </c>
      <c r="Y3260" s="5" t="s">
        <v>2557</v>
      </c>
      <c r="Z3260" s="5" t="s">
        <v>2998</v>
      </c>
      <c r="AA3260" s="5"/>
    </row>
    <row r="3261" spans="1:27" ht="12" customHeight="1" x14ac:dyDescent="0.15">
      <c r="A3261" s="1" t="s">
        <v>833</v>
      </c>
      <c r="B3261" s="1" t="s">
        <v>62</v>
      </c>
      <c r="C3261" s="1" t="s">
        <v>23</v>
      </c>
      <c r="D3261" s="1" t="s">
        <v>2474</v>
      </c>
      <c r="E3261" s="1" t="s">
        <v>10</v>
      </c>
      <c r="F3261" s="1" t="s">
        <v>862</v>
      </c>
      <c r="G3261" s="1" t="s">
        <v>245</v>
      </c>
      <c r="H3261" s="1" t="s">
        <v>239</v>
      </c>
      <c r="I3261" s="16"/>
      <c r="J3261" s="16"/>
      <c r="K3261" s="16"/>
      <c r="L3261" s="16"/>
      <c r="M3261" s="16"/>
      <c r="N3261" s="16"/>
      <c r="O3261" s="16"/>
      <c r="P3261" s="16"/>
      <c r="Q3261" s="16"/>
      <c r="R3261" s="16"/>
      <c r="S3261" s="16"/>
      <c r="T3261" s="16"/>
      <c r="U3261" s="16"/>
      <c r="V3261" s="1" t="s">
        <v>3286</v>
      </c>
      <c r="W3261" s="1" t="s">
        <v>2551</v>
      </c>
      <c r="X3261" s="5" t="s">
        <v>3316</v>
      </c>
      <c r="Y3261" s="5" t="s">
        <v>2740</v>
      </c>
      <c r="Z3261" s="5" t="s">
        <v>2738</v>
      </c>
      <c r="AA3261" s="5"/>
    </row>
    <row r="3262" spans="1:27" ht="12" customHeight="1" x14ac:dyDescent="0.15">
      <c r="A3262" s="1" t="s">
        <v>833</v>
      </c>
      <c r="B3262" s="1" t="s">
        <v>62</v>
      </c>
      <c r="C3262" s="1" t="s">
        <v>77</v>
      </c>
      <c r="D3262" s="1" t="s">
        <v>2474</v>
      </c>
      <c r="E3262" s="1" t="s">
        <v>10</v>
      </c>
      <c r="F3262" s="1" t="s">
        <v>862</v>
      </c>
      <c r="G3262" s="1" t="s">
        <v>247</v>
      </c>
      <c r="H3262" s="1" t="s">
        <v>530</v>
      </c>
      <c r="I3262" s="16"/>
      <c r="J3262" s="16"/>
      <c r="K3262" s="16"/>
      <c r="L3262" s="16"/>
      <c r="M3262" s="16"/>
      <c r="N3262" s="16"/>
      <c r="O3262" s="16"/>
      <c r="P3262" s="16"/>
      <c r="Q3262" s="16"/>
      <c r="R3262" s="16"/>
      <c r="S3262" s="16"/>
      <c r="T3262" s="16"/>
      <c r="U3262" s="16"/>
      <c r="V3262" s="1" t="s">
        <v>3286</v>
      </c>
      <c r="W3262" s="1" t="s">
        <v>2551</v>
      </c>
      <c r="X3262" s="5" t="s">
        <v>3316</v>
      </c>
      <c r="Y3262" s="5" t="s">
        <v>2564</v>
      </c>
      <c r="Z3262" s="5" t="s">
        <v>2998</v>
      </c>
      <c r="AA3262" s="5"/>
    </row>
    <row r="3263" spans="1:27" ht="12" customHeight="1" x14ac:dyDescent="0.15">
      <c r="A3263" s="1" t="s">
        <v>833</v>
      </c>
      <c r="B3263" s="1" t="s">
        <v>62</v>
      </c>
      <c r="C3263" s="1" t="s">
        <v>244</v>
      </c>
      <c r="D3263" s="1" t="s">
        <v>2474</v>
      </c>
      <c r="E3263" s="1" t="s">
        <v>10</v>
      </c>
      <c r="F3263" s="1" t="s">
        <v>862</v>
      </c>
      <c r="G3263" s="1" t="s">
        <v>249</v>
      </c>
      <c r="H3263" s="1" t="s">
        <v>530</v>
      </c>
      <c r="I3263" s="16"/>
      <c r="J3263" s="16"/>
      <c r="K3263" s="16"/>
      <c r="L3263" s="16"/>
      <c r="M3263" s="16"/>
      <c r="N3263" s="16"/>
      <c r="O3263" s="16"/>
      <c r="P3263" s="16"/>
      <c r="Q3263" s="16"/>
      <c r="R3263" s="16"/>
      <c r="S3263" s="16"/>
      <c r="T3263" s="16"/>
      <c r="U3263" s="16"/>
      <c r="V3263" s="1" t="s">
        <v>3286</v>
      </c>
      <c r="W3263" s="1" t="s">
        <v>2551</v>
      </c>
      <c r="X3263" s="5" t="s">
        <v>3316</v>
      </c>
      <c r="Y3263" s="5" t="s">
        <v>2559</v>
      </c>
      <c r="Z3263" s="5" t="s">
        <v>2998</v>
      </c>
      <c r="AA3263" s="5"/>
    </row>
    <row r="3264" spans="1:27" ht="12" customHeight="1" x14ac:dyDescent="0.15">
      <c r="A3264" s="1" t="s">
        <v>833</v>
      </c>
      <c r="B3264" s="1" t="s">
        <v>66</v>
      </c>
      <c r="C3264" s="1" t="s">
        <v>9</v>
      </c>
      <c r="D3264" s="1" t="s">
        <v>2474</v>
      </c>
      <c r="E3264" s="1" t="s">
        <v>10</v>
      </c>
      <c r="F3264" s="1" t="s">
        <v>863</v>
      </c>
      <c r="G3264" s="1" t="s">
        <v>234</v>
      </c>
      <c r="H3264" s="1" t="s">
        <v>530</v>
      </c>
      <c r="I3264" s="16"/>
      <c r="J3264" s="16"/>
      <c r="K3264" s="16"/>
      <c r="L3264" s="16"/>
      <c r="M3264" s="16"/>
      <c r="N3264" s="16"/>
      <c r="O3264" s="16"/>
      <c r="P3264" s="16"/>
      <c r="Q3264" s="16"/>
      <c r="R3264" s="16"/>
      <c r="S3264" s="16"/>
      <c r="T3264" s="16"/>
      <c r="U3264" s="16"/>
      <c r="V3264" s="1" t="s">
        <v>3286</v>
      </c>
      <c r="W3264" s="1" t="s">
        <v>2551</v>
      </c>
      <c r="X3264" s="5" t="s">
        <v>3317</v>
      </c>
      <c r="Y3264" s="5" t="s">
        <v>2553</v>
      </c>
      <c r="Z3264" s="5" t="s">
        <v>2998</v>
      </c>
      <c r="AA3264" s="5"/>
    </row>
    <row r="3265" spans="1:27" ht="12" customHeight="1" x14ac:dyDescent="0.15">
      <c r="A3265" s="1" t="s">
        <v>833</v>
      </c>
      <c r="B3265" s="1" t="s">
        <v>66</v>
      </c>
      <c r="C3265" s="1" t="s">
        <v>15</v>
      </c>
      <c r="D3265" s="1" t="s">
        <v>2474</v>
      </c>
      <c r="E3265" s="1" t="s">
        <v>10</v>
      </c>
      <c r="F3265" s="1" t="s">
        <v>863</v>
      </c>
      <c r="G3265" s="1" t="s">
        <v>238</v>
      </c>
      <c r="H3265" s="1" t="s">
        <v>239</v>
      </c>
      <c r="I3265" s="16"/>
      <c r="J3265" s="16"/>
      <c r="K3265" s="16"/>
      <c r="L3265" s="16"/>
      <c r="M3265" s="16"/>
      <c r="N3265" s="16"/>
      <c r="O3265" s="16"/>
      <c r="P3265" s="16"/>
      <c r="Q3265" s="16"/>
      <c r="R3265" s="16"/>
      <c r="S3265" s="16"/>
      <c r="T3265" s="16"/>
      <c r="U3265" s="16"/>
      <c r="V3265" s="1" t="s">
        <v>3286</v>
      </c>
      <c r="W3265" s="1" t="s">
        <v>2551</v>
      </c>
      <c r="X3265" s="5" t="s">
        <v>3317</v>
      </c>
      <c r="Y3265" s="5" t="s">
        <v>2737</v>
      </c>
      <c r="Z3265" s="5" t="s">
        <v>2738</v>
      </c>
      <c r="AA3265" s="5"/>
    </row>
    <row r="3266" spans="1:27" ht="12" customHeight="1" x14ac:dyDescent="0.15">
      <c r="A3266" s="1" t="s">
        <v>833</v>
      </c>
      <c r="B3266" s="1" t="s">
        <v>66</v>
      </c>
      <c r="C3266" s="1" t="s">
        <v>17</v>
      </c>
      <c r="D3266" s="1" t="s">
        <v>2474</v>
      </c>
      <c r="E3266" s="1" t="s">
        <v>10</v>
      </c>
      <c r="F3266" s="1" t="s">
        <v>863</v>
      </c>
      <c r="G3266" s="1" t="s">
        <v>240</v>
      </c>
      <c r="H3266" s="1" t="s">
        <v>530</v>
      </c>
      <c r="I3266" s="16"/>
      <c r="J3266" s="16"/>
      <c r="K3266" s="16"/>
      <c r="L3266" s="16"/>
      <c r="M3266" s="16"/>
      <c r="N3266" s="16"/>
      <c r="O3266" s="16"/>
      <c r="P3266" s="16"/>
      <c r="Q3266" s="16"/>
      <c r="R3266" s="16"/>
      <c r="S3266" s="16"/>
      <c r="T3266" s="16"/>
      <c r="U3266" s="16"/>
      <c r="V3266" s="1" t="s">
        <v>3286</v>
      </c>
      <c r="W3266" s="1" t="s">
        <v>2551</v>
      </c>
      <c r="X3266" s="5" t="s">
        <v>3317</v>
      </c>
      <c r="Y3266" s="5" t="s">
        <v>2561</v>
      </c>
      <c r="Z3266" s="5" t="s">
        <v>2998</v>
      </c>
      <c r="AA3266" s="5"/>
    </row>
    <row r="3267" spans="1:27" ht="12" customHeight="1" x14ac:dyDescent="0.15">
      <c r="A3267" s="1" t="s">
        <v>833</v>
      </c>
      <c r="B3267" s="1" t="s">
        <v>66</v>
      </c>
      <c r="C3267" s="1" t="s">
        <v>19</v>
      </c>
      <c r="D3267" s="1" t="s">
        <v>2474</v>
      </c>
      <c r="E3267" s="1" t="s">
        <v>10</v>
      </c>
      <c r="F3267" s="1" t="s">
        <v>863</v>
      </c>
      <c r="G3267" s="1" t="s">
        <v>241</v>
      </c>
      <c r="H3267" s="1" t="s">
        <v>530</v>
      </c>
      <c r="I3267" s="16"/>
      <c r="J3267" s="16"/>
      <c r="K3267" s="16"/>
      <c r="L3267" s="16"/>
      <c r="M3267" s="16"/>
      <c r="N3267" s="16"/>
      <c r="O3267" s="16"/>
      <c r="P3267" s="16"/>
      <c r="Q3267" s="16"/>
      <c r="R3267" s="16"/>
      <c r="S3267" s="16"/>
      <c r="T3267" s="16"/>
      <c r="U3267" s="16"/>
      <c r="V3267" s="1" t="s">
        <v>3286</v>
      </c>
      <c r="W3267" s="1" t="s">
        <v>2551</v>
      </c>
      <c r="X3267" s="5" t="s">
        <v>3317</v>
      </c>
      <c r="Y3267" s="5" t="s">
        <v>2562</v>
      </c>
      <c r="Z3267" s="5" t="s">
        <v>2998</v>
      </c>
      <c r="AA3267" s="5"/>
    </row>
    <row r="3268" spans="1:27" ht="12" customHeight="1" x14ac:dyDescent="0.15">
      <c r="A3268" s="1" t="s">
        <v>833</v>
      </c>
      <c r="B3268" s="1" t="s">
        <v>66</v>
      </c>
      <c r="C3268" s="1" t="s">
        <v>21</v>
      </c>
      <c r="D3268" s="1" t="s">
        <v>2474</v>
      </c>
      <c r="E3268" s="1" t="s">
        <v>10</v>
      </c>
      <c r="F3268" s="1" t="s">
        <v>863</v>
      </c>
      <c r="G3268" s="1" t="s">
        <v>242</v>
      </c>
      <c r="H3268" s="1" t="s">
        <v>530</v>
      </c>
      <c r="I3268" s="16"/>
      <c r="J3268" s="16"/>
      <c r="K3268" s="16"/>
      <c r="L3268" s="16"/>
      <c r="M3268" s="16"/>
      <c r="N3268" s="16"/>
      <c r="O3268" s="16"/>
      <c r="P3268" s="16"/>
      <c r="Q3268" s="16"/>
      <c r="R3268" s="16"/>
      <c r="S3268" s="16"/>
      <c r="T3268" s="16"/>
      <c r="U3268" s="16"/>
      <c r="V3268" s="1" t="s">
        <v>3286</v>
      </c>
      <c r="W3268" s="1" t="s">
        <v>2551</v>
      </c>
      <c r="X3268" s="5" t="s">
        <v>3317</v>
      </c>
      <c r="Y3268" s="5" t="s">
        <v>2557</v>
      </c>
      <c r="Z3268" s="5" t="s">
        <v>2998</v>
      </c>
      <c r="AA3268" s="5"/>
    </row>
    <row r="3269" spans="1:27" ht="12" customHeight="1" x14ac:dyDescent="0.15">
      <c r="A3269" s="1" t="s">
        <v>833</v>
      </c>
      <c r="B3269" s="1" t="s">
        <v>66</v>
      </c>
      <c r="C3269" s="1" t="s">
        <v>23</v>
      </c>
      <c r="D3269" s="1" t="s">
        <v>2474</v>
      </c>
      <c r="E3269" s="1" t="s">
        <v>10</v>
      </c>
      <c r="F3269" s="1" t="s">
        <v>863</v>
      </c>
      <c r="G3269" s="1" t="s">
        <v>245</v>
      </c>
      <c r="H3269" s="1" t="s">
        <v>239</v>
      </c>
      <c r="I3269" s="16"/>
      <c r="J3269" s="16"/>
      <c r="K3269" s="16"/>
      <c r="L3269" s="16"/>
      <c r="M3269" s="16"/>
      <c r="N3269" s="16"/>
      <c r="O3269" s="16"/>
      <c r="P3269" s="16"/>
      <c r="Q3269" s="16"/>
      <c r="R3269" s="16"/>
      <c r="S3269" s="16"/>
      <c r="T3269" s="16"/>
      <c r="U3269" s="16"/>
      <c r="V3269" s="1" t="s">
        <v>3286</v>
      </c>
      <c r="W3269" s="1" t="s">
        <v>2551</v>
      </c>
      <c r="X3269" s="5" t="s">
        <v>3317</v>
      </c>
      <c r="Y3269" s="5" t="s">
        <v>2740</v>
      </c>
      <c r="Z3269" s="5" t="s">
        <v>2738</v>
      </c>
      <c r="AA3269" s="5"/>
    </row>
    <row r="3270" spans="1:27" ht="12" customHeight="1" x14ac:dyDescent="0.15">
      <c r="A3270" s="1" t="s">
        <v>833</v>
      </c>
      <c r="B3270" s="1" t="s">
        <v>66</v>
      </c>
      <c r="C3270" s="1" t="s">
        <v>77</v>
      </c>
      <c r="D3270" s="1" t="s">
        <v>2474</v>
      </c>
      <c r="E3270" s="1" t="s">
        <v>10</v>
      </c>
      <c r="F3270" s="1" t="s">
        <v>863</v>
      </c>
      <c r="G3270" s="1" t="s">
        <v>247</v>
      </c>
      <c r="H3270" s="1" t="s">
        <v>530</v>
      </c>
      <c r="I3270" s="16"/>
      <c r="J3270" s="16"/>
      <c r="K3270" s="16"/>
      <c r="L3270" s="16"/>
      <c r="M3270" s="16"/>
      <c r="N3270" s="16"/>
      <c r="O3270" s="16"/>
      <c r="P3270" s="16"/>
      <c r="Q3270" s="16"/>
      <c r="R3270" s="16"/>
      <c r="S3270" s="16"/>
      <c r="T3270" s="16"/>
      <c r="U3270" s="16"/>
      <c r="V3270" s="1" t="s">
        <v>3286</v>
      </c>
      <c r="W3270" s="1" t="s">
        <v>2551</v>
      </c>
      <c r="X3270" s="5" t="s">
        <v>3317</v>
      </c>
      <c r="Y3270" s="5" t="s">
        <v>2564</v>
      </c>
      <c r="Z3270" s="5" t="s">
        <v>2998</v>
      </c>
      <c r="AA3270" s="5"/>
    </row>
    <row r="3271" spans="1:27" ht="12" customHeight="1" x14ac:dyDescent="0.15">
      <c r="A3271" s="1" t="s">
        <v>833</v>
      </c>
      <c r="B3271" s="1" t="s">
        <v>66</v>
      </c>
      <c r="C3271" s="1" t="s">
        <v>244</v>
      </c>
      <c r="D3271" s="1" t="s">
        <v>2474</v>
      </c>
      <c r="E3271" s="1" t="s">
        <v>10</v>
      </c>
      <c r="F3271" s="1" t="s">
        <v>863</v>
      </c>
      <c r="G3271" s="1" t="s">
        <v>249</v>
      </c>
      <c r="H3271" s="1" t="s">
        <v>530</v>
      </c>
      <c r="I3271" s="16"/>
      <c r="J3271" s="16"/>
      <c r="K3271" s="16"/>
      <c r="L3271" s="16"/>
      <c r="M3271" s="16"/>
      <c r="N3271" s="16"/>
      <c r="O3271" s="16"/>
      <c r="P3271" s="16"/>
      <c r="Q3271" s="16"/>
      <c r="R3271" s="16"/>
      <c r="S3271" s="16"/>
      <c r="T3271" s="16"/>
      <c r="U3271" s="16"/>
      <c r="V3271" s="1" t="s">
        <v>3286</v>
      </c>
      <c r="W3271" s="1" t="s">
        <v>2551</v>
      </c>
      <c r="X3271" s="5" t="s">
        <v>3317</v>
      </c>
      <c r="Y3271" s="5" t="s">
        <v>2559</v>
      </c>
      <c r="Z3271" s="5" t="s">
        <v>2998</v>
      </c>
      <c r="AA3271" s="5"/>
    </row>
    <row r="3272" spans="1:27" ht="12" customHeight="1" x14ac:dyDescent="0.15">
      <c r="A3272" s="1" t="s">
        <v>833</v>
      </c>
      <c r="B3272" s="1" t="s">
        <v>68</v>
      </c>
      <c r="C3272" s="1" t="s">
        <v>9</v>
      </c>
      <c r="D3272" s="1" t="s">
        <v>2474</v>
      </c>
      <c r="E3272" s="1" t="s">
        <v>10</v>
      </c>
      <c r="F3272" s="1" t="s">
        <v>864</v>
      </c>
      <c r="G3272" s="1" t="s">
        <v>234</v>
      </c>
      <c r="H3272" s="1" t="s">
        <v>530</v>
      </c>
      <c r="I3272" s="16"/>
      <c r="J3272" s="16"/>
      <c r="K3272" s="16"/>
      <c r="L3272" s="16"/>
      <c r="M3272" s="16"/>
      <c r="N3272" s="16"/>
      <c r="O3272" s="16"/>
      <c r="P3272" s="16"/>
      <c r="Q3272" s="16"/>
      <c r="R3272" s="16"/>
      <c r="S3272" s="16"/>
      <c r="T3272" s="16"/>
      <c r="U3272" s="16"/>
      <c r="V3272" s="1" t="s">
        <v>3286</v>
      </c>
      <c r="W3272" s="1" t="s">
        <v>2551</v>
      </c>
      <c r="X3272" s="5" t="s">
        <v>3318</v>
      </c>
      <c r="Y3272" s="5" t="s">
        <v>2553</v>
      </c>
      <c r="Z3272" s="5" t="s">
        <v>2998</v>
      </c>
      <c r="AA3272" s="5"/>
    </row>
    <row r="3273" spans="1:27" ht="12" customHeight="1" x14ac:dyDescent="0.15">
      <c r="A3273" s="1" t="s">
        <v>833</v>
      </c>
      <c r="B3273" s="1" t="s">
        <v>68</v>
      </c>
      <c r="C3273" s="1" t="s">
        <v>15</v>
      </c>
      <c r="D3273" s="1" t="s">
        <v>2474</v>
      </c>
      <c r="E3273" s="1" t="s">
        <v>10</v>
      </c>
      <c r="F3273" s="1" t="s">
        <v>864</v>
      </c>
      <c r="G3273" s="1" t="s">
        <v>238</v>
      </c>
      <c r="H3273" s="1" t="s">
        <v>239</v>
      </c>
      <c r="I3273" s="16"/>
      <c r="J3273" s="16"/>
      <c r="K3273" s="16"/>
      <c r="L3273" s="16"/>
      <c r="M3273" s="16"/>
      <c r="N3273" s="16"/>
      <c r="O3273" s="16"/>
      <c r="P3273" s="16"/>
      <c r="Q3273" s="16"/>
      <c r="R3273" s="16"/>
      <c r="S3273" s="16"/>
      <c r="T3273" s="16"/>
      <c r="U3273" s="16"/>
      <c r="V3273" s="1" t="s">
        <v>3286</v>
      </c>
      <c r="W3273" s="1" t="s">
        <v>2551</v>
      </c>
      <c r="X3273" s="5" t="s">
        <v>3318</v>
      </c>
      <c r="Y3273" s="5" t="s">
        <v>2737</v>
      </c>
      <c r="Z3273" s="5" t="s">
        <v>2738</v>
      </c>
      <c r="AA3273" s="5"/>
    </row>
    <row r="3274" spans="1:27" ht="12" customHeight="1" x14ac:dyDescent="0.15">
      <c r="A3274" s="1" t="s">
        <v>833</v>
      </c>
      <c r="B3274" s="1" t="s">
        <v>68</v>
      </c>
      <c r="C3274" s="1" t="s">
        <v>17</v>
      </c>
      <c r="D3274" s="1" t="s">
        <v>2474</v>
      </c>
      <c r="E3274" s="1" t="s">
        <v>10</v>
      </c>
      <c r="F3274" s="1" t="s">
        <v>864</v>
      </c>
      <c r="G3274" s="1" t="s">
        <v>240</v>
      </c>
      <c r="H3274" s="1" t="s">
        <v>530</v>
      </c>
      <c r="I3274" s="16"/>
      <c r="J3274" s="16"/>
      <c r="K3274" s="16"/>
      <c r="L3274" s="16"/>
      <c r="M3274" s="16"/>
      <c r="N3274" s="16"/>
      <c r="O3274" s="16"/>
      <c r="P3274" s="16"/>
      <c r="Q3274" s="16"/>
      <c r="R3274" s="16"/>
      <c r="S3274" s="16"/>
      <c r="T3274" s="16"/>
      <c r="U3274" s="16"/>
      <c r="V3274" s="1" t="s">
        <v>3286</v>
      </c>
      <c r="W3274" s="1" t="s">
        <v>2551</v>
      </c>
      <c r="X3274" s="5" t="s">
        <v>3318</v>
      </c>
      <c r="Y3274" s="5" t="s">
        <v>2561</v>
      </c>
      <c r="Z3274" s="5" t="s">
        <v>2998</v>
      </c>
      <c r="AA3274" s="5"/>
    </row>
    <row r="3275" spans="1:27" ht="12" customHeight="1" x14ac:dyDescent="0.15">
      <c r="A3275" s="1" t="s">
        <v>833</v>
      </c>
      <c r="B3275" s="1" t="s">
        <v>68</v>
      </c>
      <c r="C3275" s="1" t="s">
        <v>19</v>
      </c>
      <c r="D3275" s="1" t="s">
        <v>2474</v>
      </c>
      <c r="E3275" s="1" t="s">
        <v>10</v>
      </c>
      <c r="F3275" s="1" t="s">
        <v>864</v>
      </c>
      <c r="G3275" s="1" t="s">
        <v>241</v>
      </c>
      <c r="H3275" s="1" t="s">
        <v>530</v>
      </c>
      <c r="I3275" s="16"/>
      <c r="J3275" s="16"/>
      <c r="K3275" s="16"/>
      <c r="L3275" s="16"/>
      <c r="M3275" s="16"/>
      <c r="N3275" s="16"/>
      <c r="O3275" s="16"/>
      <c r="P3275" s="16"/>
      <c r="Q3275" s="16"/>
      <c r="R3275" s="16"/>
      <c r="S3275" s="16"/>
      <c r="T3275" s="16"/>
      <c r="U3275" s="16"/>
      <c r="V3275" s="1" t="s">
        <v>3286</v>
      </c>
      <c r="W3275" s="1" t="s">
        <v>2551</v>
      </c>
      <c r="X3275" s="5" t="s">
        <v>3318</v>
      </c>
      <c r="Y3275" s="5" t="s">
        <v>2562</v>
      </c>
      <c r="Z3275" s="5" t="s">
        <v>2998</v>
      </c>
      <c r="AA3275" s="5"/>
    </row>
    <row r="3276" spans="1:27" ht="12" customHeight="1" x14ac:dyDescent="0.15">
      <c r="A3276" s="1" t="s">
        <v>833</v>
      </c>
      <c r="B3276" s="1" t="s">
        <v>68</v>
      </c>
      <c r="C3276" s="1" t="s">
        <v>21</v>
      </c>
      <c r="D3276" s="1" t="s">
        <v>2474</v>
      </c>
      <c r="E3276" s="1" t="s">
        <v>10</v>
      </c>
      <c r="F3276" s="1" t="s">
        <v>864</v>
      </c>
      <c r="G3276" s="1" t="s">
        <v>242</v>
      </c>
      <c r="H3276" s="1" t="s">
        <v>530</v>
      </c>
      <c r="I3276" s="16"/>
      <c r="J3276" s="16"/>
      <c r="K3276" s="16"/>
      <c r="L3276" s="16"/>
      <c r="M3276" s="16"/>
      <c r="N3276" s="16"/>
      <c r="O3276" s="16"/>
      <c r="P3276" s="16"/>
      <c r="Q3276" s="16"/>
      <c r="R3276" s="16"/>
      <c r="S3276" s="16"/>
      <c r="T3276" s="16"/>
      <c r="U3276" s="16"/>
      <c r="V3276" s="1" t="s">
        <v>3286</v>
      </c>
      <c r="W3276" s="1" t="s">
        <v>2551</v>
      </c>
      <c r="X3276" s="5" t="s">
        <v>3318</v>
      </c>
      <c r="Y3276" s="5" t="s">
        <v>2557</v>
      </c>
      <c r="Z3276" s="5" t="s">
        <v>2998</v>
      </c>
      <c r="AA3276" s="5"/>
    </row>
    <row r="3277" spans="1:27" ht="12" customHeight="1" x14ac:dyDescent="0.15">
      <c r="A3277" s="1" t="s">
        <v>833</v>
      </c>
      <c r="B3277" s="1" t="s">
        <v>68</v>
      </c>
      <c r="C3277" s="1" t="s">
        <v>23</v>
      </c>
      <c r="D3277" s="1" t="s">
        <v>2474</v>
      </c>
      <c r="E3277" s="1" t="s">
        <v>10</v>
      </c>
      <c r="F3277" s="1" t="s">
        <v>864</v>
      </c>
      <c r="G3277" s="1" t="s">
        <v>245</v>
      </c>
      <c r="H3277" s="1" t="s">
        <v>239</v>
      </c>
      <c r="I3277" s="16"/>
      <c r="J3277" s="16"/>
      <c r="K3277" s="16"/>
      <c r="L3277" s="16"/>
      <c r="M3277" s="16"/>
      <c r="N3277" s="16"/>
      <c r="O3277" s="16"/>
      <c r="P3277" s="16"/>
      <c r="Q3277" s="16"/>
      <c r="R3277" s="16"/>
      <c r="S3277" s="16"/>
      <c r="T3277" s="16"/>
      <c r="U3277" s="16"/>
      <c r="V3277" s="1" t="s">
        <v>3286</v>
      </c>
      <c r="W3277" s="1" t="s">
        <v>2551</v>
      </c>
      <c r="X3277" s="5" t="s">
        <v>3318</v>
      </c>
      <c r="Y3277" s="5" t="s">
        <v>2740</v>
      </c>
      <c r="Z3277" s="5" t="s">
        <v>2738</v>
      </c>
      <c r="AA3277" s="5"/>
    </row>
    <row r="3278" spans="1:27" ht="12" customHeight="1" x14ac:dyDescent="0.15">
      <c r="A3278" s="1" t="s">
        <v>833</v>
      </c>
      <c r="B3278" s="1" t="s">
        <v>68</v>
      </c>
      <c r="C3278" s="1" t="s">
        <v>77</v>
      </c>
      <c r="D3278" s="1" t="s">
        <v>2474</v>
      </c>
      <c r="E3278" s="1" t="s">
        <v>10</v>
      </c>
      <c r="F3278" s="1" t="s">
        <v>864</v>
      </c>
      <c r="G3278" s="1" t="s">
        <v>247</v>
      </c>
      <c r="H3278" s="1" t="s">
        <v>530</v>
      </c>
      <c r="I3278" s="16"/>
      <c r="J3278" s="16"/>
      <c r="K3278" s="16"/>
      <c r="L3278" s="16"/>
      <c r="M3278" s="16"/>
      <c r="N3278" s="16"/>
      <c r="O3278" s="16"/>
      <c r="P3278" s="16"/>
      <c r="Q3278" s="16"/>
      <c r="R3278" s="16"/>
      <c r="S3278" s="16"/>
      <c r="T3278" s="16"/>
      <c r="U3278" s="16"/>
      <c r="V3278" s="1" t="s">
        <v>3286</v>
      </c>
      <c r="W3278" s="1" t="s">
        <v>2551</v>
      </c>
      <c r="X3278" s="5" t="s">
        <v>3318</v>
      </c>
      <c r="Y3278" s="5" t="s">
        <v>2564</v>
      </c>
      <c r="Z3278" s="5" t="s">
        <v>2998</v>
      </c>
      <c r="AA3278" s="5"/>
    </row>
    <row r="3279" spans="1:27" ht="12" customHeight="1" x14ac:dyDescent="0.15">
      <c r="A3279" s="1" t="s">
        <v>833</v>
      </c>
      <c r="B3279" s="1" t="s">
        <v>68</v>
      </c>
      <c r="C3279" s="1" t="s">
        <v>244</v>
      </c>
      <c r="D3279" s="1" t="s">
        <v>2474</v>
      </c>
      <c r="E3279" s="1" t="s">
        <v>10</v>
      </c>
      <c r="F3279" s="1" t="s">
        <v>864</v>
      </c>
      <c r="G3279" s="1" t="s">
        <v>249</v>
      </c>
      <c r="H3279" s="1" t="s">
        <v>530</v>
      </c>
      <c r="I3279" s="16"/>
      <c r="J3279" s="16"/>
      <c r="K3279" s="16"/>
      <c r="L3279" s="16"/>
      <c r="M3279" s="16"/>
      <c r="N3279" s="16"/>
      <c r="O3279" s="16"/>
      <c r="P3279" s="16"/>
      <c r="Q3279" s="16"/>
      <c r="R3279" s="16"/>
      <c r="S3279" s="16"/>
      <c r="T3279" s="16"/>
      <c r="U3279" s="16"/>
      <c r="V3279" s="1" t="s">
        <v>3286</v>
      </c>
      <c r="W3279" s="1" t="s">
        <v>2551</v>
      </c>
      <c r="X3279" s="5" t="s">
        <v>3318</v>
      </c>
      <c r="Y3279" s="5" t="s">
        <v>2559</v>
      </c>
      <c r="Z3279" s="5" t="s">
        <v>2998</v>
      </c>
      <c r="AA3279" s="5"/>
    </row>
    <row r="3280" spans="1:27" ht="12" customHeight="1" x14ac:dyDescent="0.15">
      <c r="A3280" s="1" t="s">
        <v>833</v>
      </c>
      <c r="B3280" s="1" t="s">
        <v>278</v>
      </c>
      <c r="C3280" s="1" t="s">
        <v>9</v>
      </c>
      <c r="D3280" s="1" t="s">
        <v>2474</v>
      </c>
      <c r="E3280" s="1" t="s">
        <v>10</v>
      </c>
      <c r="F3280" s="1" t="s">
        <v>865</v>
      </c>
      <c r="G3280" s="1" t="s">
        <v>234</v>
      </c>
      <c r="H3280" s="1" t="s">
        <v>530</v>
      </c>
      <c r="I3280" s="16"/>
      <c r="J3280" s="16"/>
      <c r="K3280" s="16"/>
      <c r="L3280" s="16"/>
      <c r="M3280" s="16"/>
      <c r="N3280" s="16"/>
      <c r="O3280" s="16"/>
      <c r="P3280" s="16"/>
      <c r="Q3280" s="16"/>
      <c r="R3280" s="16"/>
      <c r="S3280" s="16"/>
      <c r="T3280" s="16"/>
      <c r="U3280" s="16"/>
      <c r="V3280" s="1" t="s">
        <v>3286</v>
      </c>
      <c r="W3280" s="1" t="s">
        <v>2551</v>
      </c>
      <c r="X3280" s="5" t="s">
        <v>3319</v>
      </c>
      <c r="Y3280" s="5" t="s">
        <v>2553</v>
      </c>
      <c r="Z3280" s="5" t="s">
        <v>2998</v>
      </c>
      <c r="AA3280" s="5"/>
    </row>
    <row r="3281" spans="1:27" ht="12" customHeight="1" x14ac:dyDescent="0.15">
      <c r="A3281" s="1" t="s">
        <v>833</v>
      </c>
      <c r="B3281" s="1" t="s">
        <v>278</v>
      </c>
      <c r="C3281" s="1" t="s">
        <v>15</v>
      </c>
      <c r="D3281" s="1" t="s">
        <v>2474</v>
      </c>
      <c r="E3281" s="1" t="s">
        <v>10</v>
      </c>
      <c r="F3281" s="1" t="s">
        <v>865</v>
      </c>
      <c r="G3281" s="1" t="s">
        <v>238</v>
      </c>
      <c r="H3281" s="1" t="s">
        <v>239</v>
      </c>
      <c r="I3281" s="16"/>
      <c r="J3281" s="16"/>
      <c r="K3281" s="16"/>
      <c r="L3281" s="16"/>
      <c r="M3281" s="16"/>
      <c r="N3281" s="16"/>
      <c r="O3281" s="16"/>
      <c r="P3281" s="16"/>
      <c r="Q3281" s="16"/>
      <c r="R3281" s="16"/>
      <c r="S3281" s="16"/>
      <c r="T3281" s="16"/>
      <c r="U3281" s="16"/>
      <c r="V3281" s="1" t="s">
        <v>3286</v>
      </c>
      <c r="W3281" s="1" t="s">
        <v>2551</v>
      </c>
      <c r="X3281" s="5" t="s">
        <v>3319</v>
      </c>
      <c r="Y3281" s="5" t="s">
        <v>2737</v>
      </c>
      <c r="Z3281" s="5" t="s">
        <v>2738</v>
      </c>
      <c r="AA3281" s="5"/>
    </row>
    <row r="3282" spans="1:27" ht="12" customHeight="1" x14ac:dyDescent="0.15">
      <c r="A3282" s="1" t="s">
        <v>833</v>
      </c>
      <c r="B3282" s="1" t="s">
        <v>278</v>
      </c>
      <c r="C3282" s="1" t="s">
        <v>17</v>
      </c>
      <c r="D3282" s="1" t="s">
        <v>2474</v>
      </c>
      <c r="E3282" s="1" t="s">
        <v>10</v>
      </c>
      <c r="F3282" s="1" t="s">
        <v>865</v>
      </c>
      <c r="G3282" s="1" t="s">
        <v>240</v>
      </c>
      <c r="H3282" s="1" t="s">
        <v>530</v>
      </c>
      <c r="I3282" s="16"/>
      <c r="J3282" s="16"/>
      <c r="K3282" s="16"/>
      <c r="L3282" s="16"/>
      <c r="M3282" s="16"/>
      <c r="N3282" s="16"/>
      <c r="O3282" s="16"/>
      <c r="P3282" s="16"/>
      <c r="Q3282" s="16"/>
      <c r="R3282" s="16"/>
      <c r="S3282" s="16"/>
      <c r="T3282" s="16"/>
      <c r="U3282" s="16"/>
      <c r="V3282" s="1" t="s">
        <v>3286</v>
      </c>
      <c r="W3282" s="1" t="s">
        <v>2551</v>
      </c>
      <c r="X3282" s="5" t="s">
        <v>3319</v>
      </c>
      <c r="Y3282" s="5" t="s">
        <v>2561</v>
      </c>
      <c r="Z3282" s="5" t="s">
        <v>2998</v>
      </c>
      <c r="AA3282" s="5"/>
    </row>
    <row r="3283" spans="1:27" ht="12" customHeight="1" x14ac:dyDescent="0.15">
      <c r="A3283" s="1" t="s">
        <v>833</v>
      </c>
      <c r="B3283" s="1" t="s">
        <v>278</v>
      </c>
      <c r="C3283" s="1" t="s">
        <v>19</v>
      </c>
      <c r="D3283" s="1" t="s">
        <v>2474</v>
      </c>
      <c r="E3283" s="1" t="s">
        <v>10</v>
      </c>
      <c r="F3283" s="1" t="s">
        <v>865</v>
      </c>
      <c r="G3283" s="1" t="s">
        <v>241</v>
      </c>
      <c r="H3283" s="1" t="s">
        <v>530</v>
      </c>
      <c r="I3283" s="16"/>
      <c r="J3283" s="16"/>
      <c r="K3283" s="16"/>
      <c r="L3283" s="16"/>
      <c r="M3283" s="16"/>
      <c r="N3283" s="16"/>
      <c r="O3283" s="16"/>
      <c r="P3283" s="16"/>
      <c r="Q3283" s="16"/>
      <c r="R3283" s="16"/>
      <c r="S3283" s="16"/>
      <c r="T3283" s="16"/>
      <c r="U3283" s="16"/>
      <c r="V3283" s="1" t="s">
        <v>3286</v>
      </c>
      <c r="W3283" s="1" t="s">
        <v>2551</v>
      </c>
      <c r="X3283" s="5" t="s">
        <v>3319</v>
      </c>
      <c r="Y3283" s="5" t="s">
        <v>2562</v>
      </c>
      <c r="Z3283" s="5" t="s">
        <v>2998</v>
      </c>
      <c r="AA3283" s="5"/>
    </row>
    <row r="3284" spans="1:27" ht="12" customHeight="1" x14ac:dyDescent="0.15">
      <c r="A3284" s="1" t="s">
        <v>833</v>
      </c>
      <c r="B3284" s="1" t="s">
        <v>278</v>
      </c>
      <c r="C3284" s="1" t="s">
        <v>21</v>
      </c>
      <c r="D3284" s="1" t="s">
        <v>2474</v>
      </c>
      <c r="E3284" s="1" t="s">
        <v>10</v>
      </c>
      <c r="F3284" s="1" t="s">
        <v>865</v>
      </c>
      <c r="G3284" s="1" t="s">
        <v>242</v>
      </c>
      <c r="H3284" s="1" t="s">
        <v>530</v>
      </c>
      <c r="I3284" s="16"/>
      <c r="J3284" s="16"/>
      <c r="K3284" s="16"/>
      <c r="L3284" s="16"/>
      <c r="M3284" s="16"/>
      <c r="N3284" s="16"/>
      <c r="O3284" s="16"/>
      <c r="P3284" s="16"/>
      <c r="Q3284" s="16"/>
      <c r="R3284" s="16"/>
      <c r="S3284" s="16"/>
      <c r="T3284" s="16"/>
      <c r="U3284" s="16"/>
      <c r="V3284" s="1" t="s">
        <v>3286</v>
      </c>
      <c r="W3284" s="1" t="s">
        <v>2551</v>
      </c>
      <c r="X3284" s="5" t="s">
        <v>3319</v>
      </c>
      <c r="Y3284" s="5" t="s">
        <v>2557</v>
      </c>
      <c r="Z3284" s="5" t="s">
        <v>2998</v>
      </c>
      <c r="AA3284" s="5"/>
    </row>
    <row r="3285" spans="1:27" ht="12" customHeight="1" x14ac:dyDescent="0.15">
      <c r="A3285" s="1" t="s">
        <v>833</v>
      </c>
      <c r="B3285" s="1" t="s">
        <v>278</v>
      </c>
      <c r="C3285" s="1" t="s">
        <v>23</v>
      </c>
      <c r="D3285" s="1" t="s">
        <v>2474</v>
      </c>
      <c r="E3285" s="1" t="s">
        <v>10</v>
      </c>
      <c r="F3285" s="1" t="s">
        <v>865</v>
      </c>
      <c r="G3285" s="1" t="s">
        <v>245</v>
      </c>
      <c r="H3285" s="1" t="s">
        <v>239</v>
      </c>
      <c r="I3285" s="16"/>
      <c r="J3285" s="16"/>
      <c r="K3285" s="16"/>
      <c r="L3285" s="16"/>
      <c r="M3285" s="16"/>
      <c r="N3285" s="16"/>
      <c r="O3285" s="16"/>
      <c r="P3285" s="16"/>
      <c r="Q3285" s="16"/>
      <c r="R3285" s="16"/>
      <c r="S3285" s="16"/>
      <c r="T3285" s="16"/>
      <c r="U3285" s="16"/>
      <c r="V3285" s="1" t="s">
        <v>3286</v>
      </c>
      <c r="W3285" s="1" t="s">
        <v>2551</v>
      </c>
      <c r="X3285" s="5" t="s">
        <v>3319</v>
      </c>
      <c r="Y3285" s="5" t="s">
        <v>2740</v>
      </c>
      <c r="Z3285" s="5" t="s">
        <v>2738</v>
      </c>
      <c r="AA3285" s="5"/>
    </row>
    <row r="3286" spans="1:27" ht="12" customHeight="1" x14ac:dyDescent="0.15">
      <c r="A3286" s="1" t="s">
        <v>833</v>
      </c>
      <c r="B3286" s="1" t="s">
        <v>278</v>
      </c>
      <c r="C3286" s="1" t="s">
        <v>77</v>
      </c>
      <c r="D3286" s="1" t="s">
        <v>2474</v>
      </c>
      <c r="E3286" s="1" t="s">
        <v>10</v>
      </c>
      <c r="F3286" s="1" t="s">
        <v>865</v>
      </c>
      <c r="G3286" s="1" t="s">
        <v>247</v>
      </c>
      <c r="H3286" s="1" t="s">
        <v>530</v>
      </c>
      <c r="I3286" s="16"/>
      <c r="J3286" s="16"/>
      <c r="K3286" s="16"/>
      <c r="L3286" s="16"/>
      <c r="M3286" s="16"/>
      <c r="N3286" s="16"/>
      <c r="O3286" s="16"/>
      <c r="P3286" s="16"/>
      <c r="Q3286" s="16"/>
      <c r="R3286" s="16"/>
      <c r="S3286" s="16"/>
      <c r="T3286" s="16"/>
      <c r="U3286" s="16"/>
      <c r="V3286" s="1" t="s">
        <v>3286</v>
      </c>
      <c r="W3286" s="1" t="s">
        <v>2551</v>
      </c>
      <c r="X3286" s="5" t="s">
        <v>3319</v>
      </c>
      <c r="Y3286" s="5" t="s">
        <v>2564</v>
      </c>
      <c r="Z3286" s="5" t="s">
        <v>2998</v>
      </c>
      <c r="AA3286" s="5"/>
    </row>
    <row r="3287" spans="1:27" ht="12" customHeight="1" x14ac:dyDescent="0.15">
      <c r="A3287" s="1" t="s">
        <v>833</v>
      </c>
      <c r="B3287" s="1" t="s">
        <v>278</v>
      </c>
      <c r="C3287" s="1" t="s">
        <v>244</v>
      </c>
      <c r="D3287" s="1" t="s">
        <v>2474</v>
      </c>
      <c r="E3287" s="1" t="s">
        <v>10</v>
      </c>
      <c r="F3287" s="1" t="s">
        <v>865</v>
      </c>
      <c r="G3287" s="1" t="s">
        <v>249</v>
      </c>
      <c r="H3287" s="1" t="s">
        <v>530</v>
      </c>
      <c r="I3287" s="16"/>
      <c r="J3287" s="16"/>
      <c r="K3287" s="16"/>
      <c r="L3287" s="16"/>
      <c r="M3287" s="16"/>
      <c r="N3287" s="16"/>
      <c r="O3287" s="16"/>
      <c r="P3287" s="16"/>
      <c r="Q3287" s="16"/>
      <c r="R3287" s="16"/>
      <c r="S3287" s="16"/>
      <c r="T3287" s="16"/>
      <c r="U3287" s="16"/>
      <c r="V3287" s="1" t="s">
        <v>3286</v>
      </c>
      <c r="W3287" s="1" t="s">
        <v>2551</v>
      </c>
      <c r="X3287" s="5" t="s">
        <v>3319</v>
      </c>
      <c r="Y3287" s="5" t="s">
        <v>2559</v>
      </c>
      <c r="Z3287" s="5" t="s">
        <v>2998</v>
      </c>
      <c r="AA3287" s="5"/>
    </row>
    <row r="3288" spans="1:27" ht="12" customHeight="1" x14ac:dyDescent="0.15">
      <c r="A3288" s="1" t="s">
        <v>833</v>
      </c>
      <c r="B3288" s="1" t="s">
        <v>280</v>
      </c>
      <c r="C3288" s="1" t="s">
        <v>9</v>
      </c>
      <c r="D3288" s="1" t="s">
        <v>2474</v>
      </c>
      <c r="E3288" s="1" t="s">
        <v>10</v>
      </c>
      <c r="F3288" s="1" t="s">
        <v>868</v>
      </c>
      <c r="G3288" s="1" t="s">
        <v>236</v>
      </c>
      <c r="H3288" s="1" t="s">
        <v>269</v>
      </c>
      <c r="I3288" s="16"/>
      <c r="J3288" s="16"/>
      <c r="K3288" s="16"/>
      <c r="L3288" s="16"/>
      <c r="M3288" s="16"/>
      <c r="N3288" s="16"/>
      <c r="O3288" s="16"/>
      <c r="P3288" s="16"/>
      <c r="Q3288" s="16"/>
      <c r="R3288" s="16"/>
      <c r="S3288" s="16"/>
      <c r="T3288" s="16"/>
      <c r="U3288" s="16"/>
      <c r="V3288" s="1" t="s">
        <v>3286</v>
      </c>
      <c r="W3288" s="1" t="s">
        <v>2551</v>
      </c>
      <c r="X3288" s="5" t="s">
        <v>3320</v>
      </c>
      <c r="Y3288" s="5" t="s">
        <v>3321</v>
      </c>
      <c r="Z3288" s="5" t="s">
        <v>269</v>
      </c>
      <c r="AA3288" s="5"/>
    </row>
    <row r="3289" spans="1:27" ht="12" customHeight="1" x14ac:dyDescent="0.15">
      <c r="A3289" s="1" t="s">
        <v>833</v>
      </c>
      <c r="B3289" s="1" t="s">
        <v>280</v>
      </c>
      <c r="C3289" s="1" t="s">
        <v>15</v>
      </c>
      <c r="D3289" s="1" t="s">
        <v>2474</v>
      </c>
      <c r="E3289" s="1" t="s">
        <v>10</v>
      </c>
      <c r="F3289" s="1" t="s">
        <v>868</v>
      </c>
      <c r="G3289" s="1" t="s">
        <v>238</v>
      </c>
      <c r="H3289" s="1" t="s">
        <v>239</v>
      </c>
      <c r="I3289" s="16"/>
      <c r="J3289" s="16"/>
      <c r="K3289" s="16"/>
      <c r="L3289" s="16"/>
      <c r="M3289" s="16"/>
      <c r="N3289" s="16"/>
      <c r="O3289" s="16"/>
      <c r="P3289" s="16"/>
      <c r="Q3289" s="16"/>
      <c r="R3289" s="16"/>
      <c r="S3289" s="16"/>
      <c r="T3289" s="16"/>
      <c r="U3289" s="16"/>
      <c r="V3289" s="1" t="s">
        <v>3286</v>
      </c>
      <c r="W3289" s="1" t="s">
        <v>2551</v>
      </c>
      <c r="X3289" s="5" t="s">
        <v>3320</v>
      </c>
      <c r="Y3289" s="5" t="s">
        <v>2737</v>
      </c>
      <c r="Z3289" s="5" t="s">
        <v>2738</v>
      </c>
      <c r="AA3289" s="5"/>
    </row>
    <row r="3290" spans="1:27" ht="12" customHeight="1" x14ac:dyDescent="0.15">
      <c r="A3290" s="1" t="s">
        <v>833</v>
      </c>
      <c r="B3290" s="1" t="s">
        <v>280</v>
      </c>
      <c r="C3290" s="1" t="s">
        <v>17</v>
      </c>
      <c r="D3290" s="1" t="s">
        <v>2474</v>
      </c>
      <c r="E3290" s="1" t="s">
        <v>10</v>
      </c>
      <c r="F3290" s="1" t="s">
        <v>868</v>
      </c>
      <c r="G3290" s="1" t="s">
        <v>869</v>
      </c>
      <c r="H3290" s="1" t="s">
        <v>269</v>
      </c>
      <c r="I3290" s="16"/>
      <c r="J3290" s="16"/>
      <c r="K3290" s="16"/>
      <c r="L3290" s="16"/>
      <c r="M3290" s="16"/>
      <c r="N3290" s="16"/>
      <c r="O3290" s="16"/>
      <c r="P3290" s="16"/>
      <c r="Q3290" s="16"/>
      <c r="R3290" s="16"/>
      <c r="S3290" s="16"/>
      <c r="T3290" s="16"/>
      <c r="U3290" s="16"/>
      <c r="V3290" s="1" t="s">
        <v>3286</v>
      </c>
      <c r="W3290" s="1" t="s">
        <v>2551</v>
      </c>
      <c r="X3290" s="5" t="s">
        <v>3320</v>
      </c>
      <c r="Y3290" s="5" t="s">
        <v>3322</v>
      </c>
      <c r="Z3290" s="5" t="s">
        <v>269</v>
      </c>
      <c r="AA3290" s="5"/>
    </row>
    <row r="3291" spans="1:27" ht="12" customHeight="1" x14ac:dyDescent="0.15">
      <c r="A3291" s="1" t="s">
        <v>833</v>
      </c>
      <c r="B3291" s="1" t="s">
        <v>280</v>
      </c>
      <c r="C3291" s="1" t="s">
        <v>19</v>
      </c>
      <c r="D3291" s="1" t="s">
        <v>2474</v>
      </c>
      <c r="E3291" s="1" t="s">
        <v>10</v>
      </c>
      <c r="F3291" s="1" t="s">
        <v>868</v>
      </c>
      <c r="G3291" s="1" t="s">
        <v>870</v>
      </c>
      <c r="H3291" s="1" t="s">
        <v>269</v>
      </c>
      <c r="I3291" s="16"/>
      <c r="J3291" s="16"/>
      <c r="K3291" s="16"/>
      <c r="L3291" s="16"/>
      <c r="M3291" s="16"/>
      <c r="N3291" s="16"/>
      <c r="O3291" s="16"/>
      <c r="P3291" s="16"/>
      <c r="Q3291" s="16"/>
      <c r="R3291" s="16"/>
      <c r="S3291" s="16"/>
      <c r="T3291" s="16"/>
      <c r="U3291" s="16"/>
      <c r="V3291" s="1" t="s">
        <v>3286</v>
      </c>
      <c r="W3291" s="1" t="s">
        <v>2551</v>
      </c>
      <c r="X3291" s="5" t="s">
        <v>3320</v>
      </c>
      <c r="Y3291" s="5" t="s">
        <v>3323</v>
      </c>
      <c r="Z3291" s="5" t="s">
        <v>269</v>
      </c>
      <c r="AA3291" s="5"/>
    </row>
    <row r="3292" spans="1:27" ht="12" customHeight="1" x14ac:dyDescent="0.15">
      <c r="A3292" s="1" t="s">
        <v>833</v>
      </c>
      <c r="B3292" s="1" t="s">
        <v>280</v>
      </c>
      <c r="C3292" s="1" t="s">
        <v>21</v>
      </c>
      <c r="D3292" s="1" t="s">
        <v>2474</v>
      </c>
      <c r="E3292" s="1" t="s">
        <v>10</v>
      </c>
      <c r="F3292" s="1" t="s">
        <v>868</v>
      </c>
      <c r="G3292" s="1" t="s">
        <v>243</v>
      </c>
      <c r="H3292" s="1" t="s">
        <v>269</v>
      </c>
      <c r="I3292" s="16"/>
      <c r="J3292" s="16"/>
      <c r="K3292" s="16"/>
      <c r="L3292" s="16"/>
      <c r="M3292" s="16"/>
      <c r="N3292" s="16"/>
      <c r="O3292" s="16"/>
      <c r="P3292" s="16"/>
      <c r="Q3292" s="16"/>
      <c r="R3292" s="16"/>
      <c r="S3292" s="16"/>
      <c r="T3292" s="16"/>
      <c r="U3292" s="16"/>
      <c r="V3292" s="1" t="s">
        <v>3286</v>
      </c>
      <c r="W3292" s="1" t="s">
        <v>2551</v>
      </c>
      <c r="X3292" s="5" t="s">
        <v>3320</v>
      </c>
      <c r="Y3292" s="5" t="s">
        <v>2739</v>
      </c>
      <c r="Z3292" s="5" t="s">
        <v>269</v>
      </c>
      <c r="AA3292" s="5"/>
    </row>
    <row r="3293" spans="1:27" ht="12" customHeight="1" x14ac:dyDescent="0.15">
      <c r="A3293" s="1" t="s">
        <v>833</v>
      </c>
      <c r="B3293" s="1" t="s">
        <v>280</v>
      </c>
      <c r="C3293" s="1" t="s">
        <v>23</v>
      </c>
      <c r="D3293" s="1" t="s">
        <v>2474</v>
      </c>
      <c r="E3293" s="1" t="s">
        <v>10</v>
      </c>
      <c r="F3293" s="1" t="s">
        <v>868</v>
      </c>
      <c r="G3293" s="1" t="s">
        <v>245</v>
      </c>
      <c r="H3293" s="1" t="s">
        <v>239</v>
      </c>
      <c r="I3293" s="16"/>
      <c r="J3293" s="16"/>
      <c r="K3293" s="16"/>
      <c r="L3293" s="16"/>
      <c r="M3293" s="16"/>
      <c r="N3293" s="16"/>
      <c r="O3293" s="16"/>
      <c r="P3293" s="16"/>
      <c r="Q3293" s="16"/>
      <c r="R3293" s="16"/>
      <c r="S3293" s="16"/>
      <c r="T3293" s="16"/>
      <c r="U3293" s="16"/>
      <c r="V3293" s="1" t="s">
        <v>3286</v>
      </c>
      <c r="W3293" s="1" t="s">
        <v>2551</v>
      </c>
      <c r="X3293" s="5" t="s">
        <v>3320</v>
      </c>
      <c r="Y3293" s="5" t="s">
        <v>2740</v>
      </c>
      <c r="Z3293" s="5" t="s">
        <v>2738</v>
      </c>
      <c r="AA3293" s="5"/>
    </row>
    <row r="3294" spans="1:27" ht="12" customHeight="1" x14ac:dyDescent="0.15">
      <c r="A3294" s="1" t="s">
        <v>833</v>
      </c>
      <c r="B3294" s="1" t="s">
        <v>280</v>
      </c>
      <c r="C3294" s="1" t="s">
        <v>77</v>
      </c>
      <c r="D3294" s="1" t="s">
        <v>2474</v>
      </c>
      <c r="E3294" s="1" t="s">
        <v>10</v>
      </c>
      <c r="F3294" s="1" t="s">
        <v>868</v>
      </c>
      <c r="G3294" s="1" t="s">
        <v>871</v>
      </c>
      <c r="H3294" s="1" t="s">
        <v>269</v>
      </c>
      <c r="I3294" s="16"/>
      <c r="J3294" s="16"/>
      <c r="K3294" s="16"/>
      <c r="L3294" s="16"/>
      <c r="M3294" s="16"/>
      <c r="N3294" s="16"/>
      <c r="O3294" s="16"/>
      <c r="P3294" s="16"/>
      <c r="Q3294" s="16"/>
      <c r="R3294" s="16"/>
      <c r="S3294" s="16"/>
      <c r="T3294" s="16"/>
      <c r="U3294" s="16"/>
      <c r="V3294" s="1" t="s">
        <v>3286</v>
      </c>
      <c r="W3294" s="1" t="s">
        <v>2551</v>
      </c>
      <c r="X3294" s="5" t="s">
        <v>3320</v>
      </c>
      <c r="Y3294" s="5" t="s">
        <v>2564</v>
      </c>
      <c r="Z3294" s="5" t="s">
        <v>269</v>
      </c>
      <c r="AA3294" s="5"/>
    </row>
    <row r="3295" spans="1:27" ht="12" customHeight="1" x14ac:dyDescent="0.15">
      <c r="A3295" s="1" t="s">
        <v>833</v>
      </c>
      <c r="B3295" s="1" t="s">
        <v>280</v>
      </c>
      <c r="C3295" s="1" t="s">
        <v>244</v>
      </c>
      <c r="D3295" s="1" t="s">
        <v>2474</v>
      </c>
      <c r="E3295" s="1" t="s">
        <v>10</v>
      </c>
      <c r="F3295" s="1" t="s">
        <v>868</v>
      </c>
      <c r="G3295" s="1" t="s">
        <v>251</v>
      </c>
      <c r="H3295" s="1" t="s">
        <v>269</v>
      </c>
      <c r="I3295" s="16"/>
      <c r="J3295" s="16"/>
      <c r="K3295" s="16"/>
      <c r="L3295" s="16"/>
      <c r="M3295" s="16"/>
      <c r="N3295" s="16"/>
      <c r="O3295" s="16"/>
      <c r="P3295" s="16"/>
      <c r="Q3295" s="16"/>
      <c r="R3295" s="16"/>
      <c r="S3295" s="16"/>
      <c r="T3295" s="16"/>
      <c r="U3295" s="16"/>
      <c r="V3295" s="1" t="s">
        <v>3286</v>
      </c>
      <c r="W3295" s="1" t="s">
        <v>2551</v>
      </c>
      <c r="X3295" s="5" t="s">
        <v>3320</v>
      </c>
      <c r="Y3295" s="5" t="s">
        <v>2741</v>
      </c>
      <c r="Z3295" s="5" t="s">
        <v>269</v>
      </c>
      <c r="AA3295" s="5"/>
    </row>
    <row r="3296" spans="1:27" ht="12" customHeight="1" x14ac:dyDescent="0.15">
      <c r="A3296" s="1" t="s">
        <v>833</v>
      </c>
      <c r="B3296" s="1" t="s">
        <v>212</v>
      </c>
      <c r="C3296" s="1" t="s">
        <v>9</v>
      </c>
      <c r="D3296" s="1" t="s">
        <v>2474</v>
      </c>
      <c r="E3296" s="1" t="s">
        <v>213</v>
      </c>
      <c r="F3296" s="1" t="s">
        <v>284</v>
      </c>
      <c r="G3296" s="1" t="s">
        <v>215</v>
      </c>
      <c r="H3296" s="1" t="s">
        <v>216</v>
      </c>
      <c r="I3296" s="16"/>
      <c r="J3296" s="16"/>
      <c r="K3296" s="16"/>
      <c r="L3296" s="16"/>
      <c r="M3296" s="16"/>
      <c r="N3296" s="16"/>
      <c r="O3296" s="16"/>
      <c r="P3296" s="16"/>
      <c r="Q3296" s="16"/>
      <c r="R3296" s="16"/>
      <c r="S3296" s="16"/>
      <c r="T3296" s="16"/>
      <c r="U3296" s="16"/>
      <c r="V3296" s="1" t="s">
        <v>3286</v>
      </c>
      <c r="W3296" s="1" t="s">
        <v>2717</v>
      </c>
      <c r="X3296" s="5" t="s">
        <v>3044</v>
      </c>
      <c r="Y3296" s="5" t="s">
        <v>2719</v>
      </c>
      <c r="Z3296" s="5" t="s">
        <v>2720</v>
      </c>
      <c r="AA3296" s="5"/>
    </row>
    <row r="3297" spans="1:27" ht="12" customHeight="1" x14ac:dyDescent="0.15">
      <c r="A3297" s="1" t="s">
        <v>833</v>
      </c>
      <c r="B3297" s="1" t="s">
        <v>285</v>
      </c>
      <c r="C3297" s="1" t="s">
        <v>9</v>
      </c>
      <c r="D3297" s="1" t="s">
        <v>2474</v>
      </c>
      <c r="E3297" s="1" t="s">
        <v>213</v>
      </c>
      <c r="F3297" s="1" t="s">
        <v>286</v>
      </c>
      <c r="G3297" s="1" t="s">
        <v>215</v>
      </c>
      <c r="H3297" s="1" t="s">
        <v>216</v>
      </c>
      <c r="I3297" s="16"/>
      <c r="J3297" s="16"/>
      <c r="K3297" s="16"/>
      <c r="L3297" s="16"/>
      <c r="M3297" s="16"/>
      <c r="N3297" s="16"/>
      <c r="O3297" s="16"/>
      <c r="P3297" s="16"/>
      <c r="Q3297" s="16"/>
      <c r="R3297" s="16"/>
      <c r="S3297" s="16"/>
      <c r="T3297" s="16"/>
      <c r="U3297" s="16"/>
      <c r="V3297" s="1" t="s">
        <v>3286</v>
      </c>
      <c r="W3297" s="1" t="s">
        <v>2717</v>
      </c>
      <c r="X3297" s="5" t="s">
        <v>2816</v>
      </c>
      <c r="Y3297" s="5" t="s">
        <v>2719</v>
      </c>
      <c r="Z3297" s="5" t="s">
        <v>2720</v>
      </c>
      <c r="AA3297" s="5"/>
    </row>
    <row r="3298" spans="1:27" ht="12" customHeight="1" x14ac:dyDescent="0.15">
      <c r="A3298" s="1" t="s">
        <v>833</v>
      </c>
      <c r="B3298" s="1" t="s">
        <v>4945</v>
      </c>
      <c r="C3298" s="1" t="s">
        <v>9</v>
      </c>
      <c r="D3298" s="1" t="s">
        <v>2474</v>
      </c>
      <c r="E3298" s="1" t="s">
        <v>10</v>
      </c>
      <c r="F3298" s="1" t="s">
        <v>5376</v>
      </c>
      <c r="G3298" s="1" t="s">
        <v>234</v>
      </c>
      <c r="H3298" s="1" t="s">
        <v>530</v>
      </c>
      <c r="I3298" s="16"/>
      <c r="J3298" s="16"/>
      <c r="K3298" s="16"/>
      <c r="L3298" s="16"/>
      <c r="M3298" s="16"/>
      <c r="N3298" s="16"/>
      <c r="O3298" s="16"/>
      <c r="P3298" s="16"/>
      <c r="Q3298" s="16"/>
      <c r="R3298" s="16"/>
      <c r="S3298" s="16"/>
      <c r="T3298" s="16"/>
      <c r="U3298" s="16"/>
      <c r="V3298" s="1" t="s">
        <v>3286</v>
      </c>
      <c r="W3298" s="1" t="s">
        <v>2551</v>
      </c>
      <c r="X3298" s="1" t="s">
        <v>5010</v>
      </c>
      <c r="Y3298" s="1" t="s">
        <v>2553</v>
      </c>
      <c r="Z3298" s="1" t="s">
        <v>2998</v>
      </c>
    </row>
    <row r="3299" spans="1:27" ht="12" customHeight="1" x14ac:dyDescent="0.15">
      <c r="A3299" s="1" t="s">
        <v>833</v>
      </c>
      <c r="B3299" s="1" t="s">
        <v>4945</v>
      </c>
      <c r="C3299" s="1" t="s">
        <v>15</v>
      </c>
      <c r="D3299" s="1" t="s">
        <v>2474</v>
      </c>
      <c r="E3299" s="1" t="s">
        <v>10</v>
      </c>
      <c r="F3299" s="1" t="s">
        <v>5376</v>
      </c>
      <c r="G3299" s="1" t="s">
        <v>238</v>
      </c>
      <c r="H3299" s="1" t="s">
        <v>239</v>
      </c>
      <c r="I3299" s="16"/>
      <c r="J3299" s="16"/>
      <c r="K3299" s="16"/>
      <c r="L3299" s="16"/>
      <c r="M3299" s="16"/>
      <c r="N3299" s="16"/>
      <c r="O3299" s="16"/>
      <c r="P3299" s="16"/>
      <c r="Q3299" s="16"/>
      <c r="R3299" s="16"/>
      <c r="S3299" s="16"/>
      <c r="T3299" s="16"/>
      <c r="U3299" s="16"/>
      <c r="V3299" s="1" t="s">
        <v>3286</v>
      </c>
      <c r="W3299" s="1" t="s">
        <v>2551</v>
      </c>
      <c r="X3299" s="1" t="s">
        <v>5010</v>
      </c>
      <c r="Y3299" s="1" t="s">
        <v>2737</v>
      </c>
      <c r="Z3299" s="1" t="s">
        <v>2738</v>
      </c>
    </row>
    <row r="3300" spans="1:27" ht="12" customHeight="1" x14ac:dyDescent="0.15">
      <c r="A3300" s="1" t="s">
        <v>833</v>
      </c>
      <c r="B3300" s="1" t="s">
        <v>4945</v>
      </c>
      <c r="C3300" s="1" t="s">
        <v>17</v>
      </c>
      <c r="D3300" s="1" t="s">
        <v>2474</v>
      </c>
      <c r="E3300" s="1" t="s">
        <v>10</v>
      </c>
      <c r="F3300" s="1" t="s">
        <v>5376</v>
      </c>
      <c r="G3300" s="1" t="s">
        <v>240</v>
      </c>
      <c r="H3300" s="1" t="s">
        <v>530</v>
      </c>
      <c r="I3300" s="16"/>
      <c r="J3300" s="16"/>
      <c r="K3300" s="16"/>
      <c r="L3300" s="16"/>
      <c r="M3300" s="16"/>
      <c r="N3300" s="16"/>
      <c r="O3300" s="16"/>
      <c r="P3300" s="16"/>
      <c r="Q3300" s="16"/>
      <c r="R3300" s="16"/>
      <c r="S3300" s="16"/>
      <c r="T3300" s="16"/>
      <c r="U3300" s="16"/>
      <c r="V3300" s="1" t="s">
        <v>3286</v>
      </c>
      <c r="W3300" s="1" t="s">
        <v>2551</v>
      </c>
      <c r="X3300" s="1" t="s">
        <v>5010</v>
      </c>
      <c r="Y3300" s="1" t="s">
        <v>2561</v>
      </c>
      <c r="Z3300" s="1" t="s">
        <v>2998</v>
      </c>
    </row>
    <row r="3301" spans="1:27" ht="12" customHeight="1" x14ac:dyDescent="0.15">
      <c r="A3301" s="1" t="s">
        <v>833</v>
      </c>
      <c r="B3301" s="1" t="s">
        <v>4945</v>
      </c>
      <c r="C3301" s="1" t="s">
        <v>19</v>
      </c>
      <c r="D3301" s="1" t="s">
        <v>2474</v>
      </c>
      <c r="E3301" s="1" t="s">
        <v>10</v>
      </c>
      <c r="F3301" s="1" t="s">
        <v>5376</v>
      </c>
      <c r="G3301" s="1" t="s">
        <v>241</v>
      </c>
      <c r="H3301" s="1" t="s">
        <v>530</v>
      </c>
      <c r="I3301" s="16"/>
      <c r="J3301" s="16"/>
      <c r="K3301" s="16"/>
      <c r="L3301" s="16"/>
      <c r="M3301" s="16"/>
      <c r="N3301" s="16"/>
      <c r="O3301" s="16"/>
      <c r="P3301" s="16"/>
      <c r="Q3301" s="16"/>
      <c r="R3301" s="16"/>
      <c r="S3301" s="16"/>
      <c r="T3301" s="16"/>
      <c r="U3301" s="16"/>
      <c r="V3301" s="1" t="s">
        <v>3286</v>
      </c>
      <c r="W3301" s="1" t="s">
        <v>2551</v>
      </c>
      <c r="X3301" s="1" t="s">
        <v>5010</v>
      </c>
      <c r="Y3301" s="1" t="s">
        <v>2562</v>
      </c>
      <c r="Z3301" s="1" t="s">
        <v>2998</v>
      </c>
    </row>
    <row r="3302" spans="1:27" ht="12" customHeight="1" x14ac:dyDescent="0.15">
      <c r="A3302" s="1" t="s">
        <v>833</v>
      </c>
      <c r="B3302" s="1" t="s">
        <v>4945</v>
      </c>
      <c r="C3302" s="1" t="s">
        <v>21</v>
      </c>
      <c r="D3302" s="1" t="s">
        <v>2474</v>
      </c>
      <c r="E3302" s="1" t="s">
        <v>10</v>
      </c>
      <c r="F3302" s="1" t="s">
        <v>5376</v>
      </c>
      <c r="G3302" s="1" t="s">
        <v>242</v>
      </c>
      <c r="H3302" s="1" t="s">
        <v>530</v>
      </c>
      <c r="I3302" s="16"/>
      <c r="J3302" s="16"/>
      <c r="K3302" s="16"/>
      <c r="L3302" s="16"/>
      <c r="M3302" s="16"/>
      <c r="N3302" s="16"/>
      <c r="O3302" s="16"/>
      <c r="P3302" s="16"/>
      <c r="Q3302" s="16"/>
      <c r="R3302" s="16"/>
      <c r="S3302" s="16"/>
      <c r="T3302" s="16"/>
      <c r="U3302" s="16"/>
      <c r="V3302" s="1" t="s">
        <v>3286</v>
      </c>
      <c r="W3302" s="1" t="s">
        <v>2551</v>
      </c>
      <c r="X3302" s="1" t="s">
        <v>5010</v>
      </c>
      <c r="Y3302" s="1" t="s">
        <v>2557</v>
      </c>
      <c r="Z3302" s="1" t="s">
        <v>2998</v>
      </c>
    </row>
    <row r="3303" spans="1:27" ht="12" customHeight="1" x14ac:dyDescent="0.15">
      <c r="A3303" s="1" t="s">
        <v>833</v>
      </c>
      <c r="B3303" s="1" t="s">
        <v>4945</v>
      </c>
      <c r="C3303" s="1" t="s">
        <v>23</v>
      </c>
      <c r="D3303" s="1" t="s">
        <v>2474</v>
      </c>
      <c r="E3303" s="1" t="s">
        <v>10</v>
      </c>
      <c r="F3303" s="1" t="s">
        <v>5376</v>
      </c>
      <c r="G3303" s="1" t="s">
        <v>245</v>
      </c>
      <c r="H3303" s="1" t="s">
        <v>239</v>
      </c>
      <c r="I3303" s="16"/>
      <c r="J3303" s="16"/>
      <c r="K3303" s="16"/>
      <c r="L3303" s="16"/>
      <c r="M3303" s="16"/>
      <c r="N3303" s="16"/>
      <c r="O3303" s="16"/>
      <c r="P3303" s="16"/>
      <c r="Q3303" s="16"/>
      <c r="R3303" s="16"/>
      <c r="S3303" s="16"/>
      <c r="T3303" s="16"/>
      <c r="U3303" s="16"/>
      <c r="V3303" s="1" t="s">
        <v>3286</v>
      </c>
      <c r="W3303" s="1" t="s">
        <v>2551</v>
      </c>
      <c r="X3303" s="1" t="s">
        <v>5010</v>
      </c>
      <c r="Y3303" s="1" t="s">
        <v>2740</v>
      </c>
      <c r="Z3303" s="1" t="s">
        <v>2738</v>
      </c>
    </row>
    <row r="3304" spans="1:27" ht="12" customHeight="1" x14ac:dyDescent="0.15">
      <c r="A3304" s="1" t="s">
        <v>833</v>
      </c>
      <c r="B3304" s="1" t="s">
        <v>4945</v>
      </c>
      <c r="C3304" s="1" t="s">
        <v>77</v>
      </c>
      <c r="D3304" s="1" t="s">
        <v>2474</v>
      </c>
      <c r="E3304" s="1" t="s">
        <v>10</v>
      </c>
      <c r="F3304" s="1" t="s">
        <v>5376</v>
      </c>
      <c r="G3304" s="1" t="s">
        <v>247</v>
      </c>
      <c r="H3304" s="1" t="s">
        <v>530</v>
      </c>
      <c r="I3304" s="16"/>
      <c r="J3304" s="16"/>
      <c r="K3304" s="16"/>
      <c r="L3304" s="16"/>
      <c r="M3304" s="16"/>
      <c r="N3304" s="16"/>
      <c r="O3304" s="16"/>
      <c r="P3304" s="16"/>
      <c r="Q3304" s="16"/>
      <c r="R3304" s="16"/>
      <c r="S3304" s="16"/>
      <c r="T3304" s="16"/>
      <c r="U3304" s="16"/>
      <c r="V3304" s="1" t="s">
        <v>3286</v>
      </c>
      <c r="W3304" s="1" t="s">
        <v>2551</v>
      </c>
      <c r="X3304" s="1" t="s">
        <v>5010</v>
      </c>
      <c r="Y3304" s="1" t="s">
        <v>2564</v>
      </c>
      <c r="Z3304" s="1" t="s">
        <v>2998</v>
      </c>
    </row>
    <row r="3305" spans="1:27" ht="12" customHeight="1" x14ac:dyDescent="0.15">
      <c r="A3305" s="1" t="s">
        <v>833</v>
      </c>
      <c r="B3305" s="1" t="s">
        <v>4945</v>
      </c>
      <c r="C3305" s="1" t="s">
        <v>244</v>
      </c>
      <c r="D3305" s="1" t="s">
        <v>2474</v>
      </c>
      <c r="E3305" s="1" t="s">
        <v>10</v>
      </c>
      <c r="F3305" s="1" t="s">
        <v>5376</v>
      </c>
      <c r="G3305" s="1" t="s">
        <v>249</v>
      </c>
      <c r="H3305" s="1" t="s">
        <v>530</v>
      </c>
      <c r="I3305" s="16"/>
      <c r="J3305" s="16"/>
      <c r="K3305" s="16"/>
      <c r="L3305" s="16"/>
      <c r="M3305" s="16"/>
      <c r="N3305" s="16"/>
      <c r="O3305" s="16"/>
      <c r="P3305" s="16"/>
      <c r="Q3305" s="16"/>
      <c r="R3305" s="16"/>
      <c r="S3305" s="16"/>
      <c r="T3305" s="16"/>
      <c r="U3305" s="16"/>
      <c r="V3305" s="1" t="s">
        <v>3286</v>
      </c>
      <c r="W3305" s="1" t="s">
        <v>2551</v>
      </c>
      <c r="X3305" s="1" t="s">
        <v>5010</v>
      </c>
      <c r="Y3305" s="1" t="s">
        <v>2559</v>
      </c>
      <c r="Z3305" s="1" t="s">
        <v>2998</v>
      </c>
    </row>
    <row r="3306" spans="1:27" ht="12" customHeight="1" x14ac:dyDescent="0.15">
      <c r="A3306" s="1" t="s">
        <v>872</v>
      </c>
      <c r="B3306" s="1" t="s">
        <v>8</v>
      </c>
      <c r="C3306" s="1" t="s">
        <v>9</v>
      </c>
      <c r="D3306" s="1" t="s">
        <v>2475</v>
      </c>
      <c r="E3306" s="1" t="s">
        <v>10</v>
      </c>
      <c r="F3306" s="1" t="s">
        <v>5045</v>
      </c>
      <c r="G3306" s="1" t="s">
        <v>234</v>
      </c>
      <c r="H3306" s="1" t="s">
        <v>235</v>
      </c>
      <c r="I3306" s="16"/>
      <c r="J3306" s="16"/>
      <c r="K3306" s="16"/>
      <c r="L3306" s="16"/>
      <c r="M3306" s="16"/>
      <c r="N3306" s="16"/>
      <c r="O3306" s="16"/>
      <c r="P3306" s="16"/>
      <c r="Q3306" s="16"/>
      <c r="R3306" s="16"/>
      <c r="S3306" s="16"/>
      <c r="T3306" s="16"/>
      <c r="U3306" s="16"/>
      <c r="V3306" s="1" t="s">
        <v>3324</v>
      </c>
      <c r="W3306" s="1" t="s">
        <v>2551</v>
      </c>
      <c r="X3306" s="5" t="s">
        <v>5062</v>
      </c>
      <c r="Y3306" s="5" t="s">
        <v>2553</v>
      </c>
      <c r="Z3306" s="5" t="s">
        <v>2734</v>
      </c>
      <c r="AA3306" s="5"/>
    </row>
    <row r="3307" spans="1:27" ht="12" customHeight="1" x14ac:dyDescent="0.15">
      <c r="A3307" s="1" t="s">
        <v>872</v>
      </c>
      <c r="B3307" s="1" t="s">
        <v>8</v>
      </c>
      <c r="C3307" s="1" t="s">
        <v>15</v>
      </c>
      <c r="D3307" s="1" t="s">
        <v>2475</v>
      </c>
      <c r="E3307" s="1" t="s">
        <v>10</v>
      </c>
      <c r="F3307" s="1" t="s">
        <v>5045</v>
      </c>
      <c r="G3307" s="1" t="s">
        <v>238</v>
      </c>
      <c r="H3307" s="1" t="s">
        <v>239</v>
      </c>
      <c r="I3307" s="16"/>
      <c r="J3307" s="16"/>
      <c r="K3307" s="16"/>
      <c r="L3307" s="16"/>
      <c r="M3307" s="16"/>
      <c r="N3307" s="16"/>
      <c r="O3307" s="16"/>
      <c r="P3307" s="16"/>
      <c r="Q3307" s="16"/>
      <c r="R3307" s="16"/>
      <c r="S3307" s="16"/>
      <c r="T3307" s="16"/>
      <c r="U3307" s="16"/>
      <c r="V3307" s="1" t="s">
        <v>3324</v>
      </c>
      <c r="W3307" s="1" t="s">
        <v>2551</v>
      </c>
      <c r="X3307" s="5" t="s">
        <v>5062</v>
      </c>
      <c r="Y3307" s="5" t="s">
        <v>2737</v>
      </c>
      <c r="Z3307" s="5" t="s">
        <v>2738</v>
      </c>
      <c r="AA3307" s="5"/>
    </row>
    <row r="3308" spans="1:27" ht="12" customHeight="1" x14ac:dyDescent="0.15">
      <c r="A3308" s="1" t="s">
        <v>872</v>
      </c>
      <c r="B3308" s="1" t="s">
        <v>25</v>
      </c>
      <c r="C3308" s="1" t="s">
        <v>9</v>
      </c>
      <c r="D3308" s="1" t="s">
        <v>2475</v>
      </c>
      <c r="E3308" s="1" t="s">
        <v>10</v>
      </c>
      <c r="F3308" s="1" t="s">
        <v>873</v>
      </c>
      <c r="G3308" s="1" t="s">
        <v>234</v>
      </c>
      <c r="H3308" s="1" t="s">
        <v>235</v>
      </c>
      <c r="I3308" s="16"/>
      <c r="J3308" s="16"/>
      <c r="K3308" s="16"/>
      <c r="L3308" s="16"/>
      <c r="M3308" s="16"/>
      <c r="N3308" s="16"/>
      <c r="O3308" s="16"/>
      <c r="P3308" s="16"/>
      <c r="Q3308" s="16"/>
      <c r="R3308" s="16"/>
      <c r="S3308" s="16"/>
      <c r="T3308" s="16"/>
      <c r="U3308" s="16"/>
      <c r="V3308" s="1" t="s">
        <v>3324</v>
      </c>
      <c r="W3308" s="1" t="s">
        <v>2551</v>
      </c>
      <c r="X3308" s="5" t="s">
        <v>3325</v>
      </c>
      <c r="Y3308" s="5" t="s">
        <v>2553</v>
      </c>
      <c r="Z3308" s="5" t="s">
        <v>2734</v>
      </c>
      <c r="AA3308" s="5"/>
    </row>
    <row r="3309" spans="1:27" ht="12" customHeight="1" x14ac:dyDescent="0.15">
      <c r="A3309" s="1" t="s">
        <v>872</v>
      </c>
      <c r="B3309" s="1" t="s">
        <v>25</v>
      </c>
      <c r="C3309" s="1" t="s">
        <v>15</v>
      </c>
      <c r="D3309" s="1" t="s">
        <v>2475</v>
      </c>
      <c r="E3309" s="1" t="s">
        <v>10</v>
      </c>
      <c r="F3309" s="1" t="s">
        <v>873</v>
      </c>
      <c r="G3309" s="1" t="s">
        <v>238</v>
      </c>
      <c r="H3309" s="1" t="s">
        <v>239</v>
      </c>
      <c r="I3309" s="16"/>
      <c r="J3309" s="16"/>
      <c r="K3309" s="16"/>
      <c r="L3309" s="16"/>
      <c r="M3309" s="16"/>
      <c r="N3309" s="16"/>
      <c r="O3309" s="16"/>
      <c r="P3309" s="16"/>
      <c r="Q3309" s="16"/>
      <c r="R3309" s="16"/>
      <c r="S3309" s="16"/>
      <c r="T3309" s="16"/>
      <c r="U3309" s="16"/>
      <c r="V3309" s="1" t="s">
        <v>3324</v>
      </c>
      <c r="W3309" s="1" t="s">
        <v>2551</v>
      </c>
      <c r="X3309" s="5" t="s">
        <v>3325</v>
      </c>
      <c r="Y3309" s="5" t="s">
        <v>2737</v>
      </c>
      <c r="Z3309" s="5" t="s">
        <v>2738</v>
      </c>
      <c r="AA3309" s="5"/>
    </row>
    <row r="3310" spans="1:27" ht="12" customHeight="1" x14ac:dyDescent="0.15">
      <c r="A3310" s="1" t="s">
        <v>872</v>
      </c>
      <c r="B3310" s="1" t="s">
        <v>25</v>
      </c>
      <c r="C3310" s="1" t="s">
        <v>17</v>
      </c>
      <c r="D3310" s="1" t="s">
        <v>2475</v>
      </c>
      <c r="E3310" s="1" t="s">
        <v>10</v>
      </c>
      <c r="F3310" s="1" t="s">
        <v>873</v>
      </c>
      <c r="G3310" s="1" t="s">
        <v>240</v>
      </c>
      <c r="H3310" s="1" t="s">
        <v>235</v>
      </c>
      <c r="I3310" s="16"/>
      <c r="J3310" s="16"/>
      <c r="K3310" s="16"/>
      <c r="L3310" s="16"/>
      <c r="M3310" s="16"/>
      <c r="N3310" s="16"/>
      <c r="O3310" s="16"/>
      <c r="P3310" s="16"/>
      <c r="Q3310" s="16"/>
      <c r="R3310" s="16"/>
      <c r="S3310" s="16"/>
      <c r="T3310" s="16"/>
      <c r="U3310" s="16"/>
      <c r="V3310" s="1" t="s">
        <v>3324</v>
      </c>
      <c r="W3310" s="1" t="s">
        <v>2551</v>
      </c>
      <c r="X3310" s="5" t="s">
        <v>3325</v>
      </c>
      <c r="Y3310" s="5" t="s">
        <v>2561</v>
      </c>
      <c r="Z3310" s="5" t="s">
        <v>3191</v>
      </c>
      <c r="AA3310" s="5"/>
    </row>
    <row r="3311" spans="1:27" ht="12" customHeight="1" x14ac:dyDescent="0.15">
      <c r="A3311" s="1" t="s">
        <v>872</v>
      </c>
      <c r="B3311" s="1" t="s">
        <v>25</v>
      </c>
      <c r="C3311" s="1" t="s">
        <v>19</v>
      </c>
      <c r="D3311" s="1" t="s">
        <v>2475</v>
      </c>
      <c r="E3311" s="1" t="s">
        <v>10</v>
      </c>
      <c r="F3311" s="1" t="s">
        <v>873</v>
      </c>
      <c r="G3311" s="1" t="s">
        <v>242</v>
      </c>
      <c r="H3311" s="1" t="s">
        <v>235</v>
      </c>
      <c r="I3311" s="16"/>
      <c r="J3311" s="16"/>
      <c r="K3311" s="16"/>
      <c r="L3311" s="16"/>
      <c r="M3311" s="16"/>
      <c r="N3311" s="16"/>
      <c r="O3311" s="16"/>
      <c r="P3311" s="16"/>
      <c r="Q3311" s="16"/>
      <c r="R3311" s="16"/>
      <c r="S3311" s="16"/>
      <c r="T3311" s="16"/>
      <c r="U3311" s="16"/>
      <c r="V3311" s="1" t="s">
        <v>3324</v>
      </c>
      <c r="W3311" s="1" t="s">
        <v>2551</v>
      </c>
      <c r="X3311" s="5" t="s">
        <v>3325</v>
      </c>
      <c r="Y3311" s="5" t="s">
        <v>2557</v>
      </c>
      <c r="Z3311" s="5" t="s">
        <v>2734</v>
      </c>
      <c r="AA3311" s="5"/>
    </row>
    <row r="3312" spans="1:27" ht="12" customHeight="1" x14ac:dyDescent="0.15">
      <c r="A3312" s="1" t="s">
        <v>872</v>
      </c>
      <c r="B3312" s="1" t="s">
        <v>25</v>
      </c>
      <c r="C3312" s="1" t="s">
        <v>21</v>
      </c>
      <c r="D3312" s="1" t="s">
        <v>2475</v>
      </c>
      <c r="E3312" s="1" t="s">
        <v>10</v>
      </c>
      <c r="F3312" s="1" t="s">
        <v>873</v>
      </c>
      <c r="G3312" s="1" t="s">
        <v>5075</v>
      </c>
      <c r="H3312" s="1" t="s">
        <v>235</v>
      </c>
      <c r="I3312" s="16"/>
      <c r="J3312" s="16"/>
      <c r="K3312" s="16"/>
      <c r="L3312" s="16"/>
      <c r="M3312" s="16"/>
      <c r="N3312" s="16"/>
      <c r="O3312" s="16"/>
      <c r="P3312" s="16"/>
      <c r="Q3312" s="16"/>
      <c r="R3312" s="16"/>
      <c r="S3312" s="16"/>
      <c r="T3312" s="16"/>
      <c r="U3312" s="16"/>
      <c r="V3312" s="1" t="s">
        <v>3324</v>
      </c>
      <c r="W3312" s="1" t="s">
        <v>2551</v>
      </c>
      <c r="X3312" s="5" t="s">
        <v>3325</v>
      </c>
      <c r="Y3312" s="5" t="s">
        <v>2564</v>
      </c>
      <c r="Z3312" s="5" t="s">
        <v>3191</v>
      </c>
      <c r="AA3312" s="5"/>
    </row>
    <row r="3313" spans="1:27" ht="12" customHeight="1" x14ac:dyDescent="0.15">
      <c r="A3313" s="1" t="s">
        <v>872</v>
      </c>
      <c r="B3313" s="1" t="s">
        <v>25</v>
      </c>
      <c r="C3313" s="1" t="s">
        <v>23</v>
      </c>
      <c r="D3313" s="1" t="s">
        <v>2475</v>
      </c>
      <c r="E3313" s="1" t="s">
        <v>10</v>
      </c>
      <c r="F3313" s="1" t="s">
        <v>873</v>
      </c>
      <c r="G3313" s="1" t="s">
        <v>249</v>
      </c>
      <c r="H3313" s="1" t="s">
        <v>235</v>
      </c>
      <c r="I3313" s="16"/>
      <c r="J3313" s="16"/>
      <c r="K3313" s="16"/>
      <c r="L3313" s="16"/>
      <c r="M3313" s="16"/>
      <c r="N3313" s="16"/>
      <c r="O3313" s="16"/>
      <c r="P3313" s="16"/>
      <c r="Q3313" s="16"/>
      <c r="R3313" s="16"/>
      <c r="S3313" s="16"/>
      <c r="T3313" s="16"/>
      <c r="U3313" s="16"/>
      <c r="V3313" s="1" t="s">
        <v>3324</v>
      </c>
      <c r="W3313" s="1" t="s">
        <v>2551</v>
      </c>
      <c r="X3313" s="5" t="s">
        <v>3325</v>
      </c>
      <c r="Y3313" s="5" t="s">
        <v>2559</v>
      </c>
      <c r="Z3313" s="5" t="s">
        <v>2734</v>
      </c>
      <c r="AA3313" s="5"/>
    </row>
    <row r="3314" spans="1:27" ht="12" customHeight="1" x14ac:dyDescent="0.15">
      <c r="A3314" s="1" t="s">
        <v>872</v>
      </c>
      <c r="B3314" s="1" t="s">
        <v>27</v>
      </c>
      <c r="C3314" s="1" t="s">
        <v>9</v>
      </c>
      <c r="D3314" s="1" t="s">
        <v>2475</v>
      </c>
      <c r="E3314" s="1" t="s">
        <v>10</v>
      </c>
      <c r="F3314" s="1" t="s">
        <v>874</v>
      </c>
      <c r="G3314" s="1" t="s">
        <v>234</v>
      </c>
      <c r="H3314" s="1" t="s">
        <v>235</v>
      </c>
      <c r="I3314" s="16"/>
      <c r="J3314" s="16"/>
      <c r="K3314" s="16"/>
      <c r="L3314" s="16"/>
      <c r="M3314" s="16"/>
      <c r="N3314" s="16"/>
      <c r="O3314" s="16"/>
      <c r="P3314" s="16"/>
      <c r="Q3314" s="16"/>
      <c r="R3314" s="16"/>
      <c r="S3314" s="16"/>
      <c r="T3314" s="16"/>
      <c r="U3314" s="16"/>
      <c r="V3314" s="1" t="s">
        <v>3324</v>
      </c>
      <c r="W3314" s="1" t="s">
        <v>2551</v>
      </c>
      <c r="X3314" s="5" t="s">
        <v>3326</v>
      </c>
      <c r="Y3314" s="5" t="s">
        <v>2553</v>
      </c>
      <c r="Z3314" s="5" t="s">
        <v>2734</v>
      </c>
      <c r="AA3314" s="5"/>
    </row>
    <row r="3315" spans="1:27" ht="12" customHeight="1" x14ac:dyDescent="0.15">
      <c r="A3315" s="1" t="s">
        <v>872</v>
      </c>
      <c r="B3315" s="1" t="s">
        <v>27</v>
      </c>
      <c r="C3315" s="1" t="s">
        <v>15</v>
      </c>
      <c r="D3315" s="1" t="s">
        <v>2475</v>
      </c>
      <c r="E3315" s="1" t="s">
        <v>10</v>
      </c>
      <c r="F3315" s="1" t="s">
        <v>874</v>
      </c>
      <c r="G3315" s="1" t="s">
        <v>238</v>
      </c>
      <c r="H3315" s="1" t="s">
        <v>239</v>
      </c>
      <c r="I3315" s="16"/>
      <c r="J3315" s="16"/>
      <c r="K3315" s="16"/>
      <c r="L3315" s="16"/>
      <c r="M3315" s="16"/>
      <c r="N3315" s="16"/>
      <c r="O3315" s="16"/>
      <c r="P3315" s="16"/>
      <c r="Q3315" s="16"/>
      <c r="R3315" s="16"/>
      <c r="S3315" s="16"/>
      <c r="T3315" s="16"/>
      <c r="U3315" s="16"/>
      <c r="V3315" s="1" t="s">
        <v>3324</v>
      </c>
      <c r="W3315" s="1" t="s">
        <v>2551</v>
      </c>
      <c r="X3315" s="5" t="s">
        <v>3326</v>
      </c>
      <c r="Y3315" s="5" t="s">
        <v>2737</v>
      </c>
      <c r="Z3315" s="5" t="s">
        <v>2738</v>
      </c>
      <c r="AA3315" s="5"/>
    </row>
    <row r="3316" spans="1:27" ht="12" customHeight="1" x14ac:dyDescent="0.15">
      <c r="A3316" s="1" t="s">
        <v>872</v>
      </c>
      <c r="B3316" s="1" t="s">
        <v>27</v>
      </c>
      <c r="C3316" s="1" t="s">
        <v>17</v>
      </c>
      <c r="D3316" s="1" t="s">
        <v>2475</v>
      </c>
      <c r="E3316" s="1" t="s">
        <v>10</v>
      </c>
      <c r="F3316" s="1" t="s">
        <v>874</v>
      </c>
      <c r="G3316" s="1" t="s">
        <v>240</v>
      </c>
      <c r="H3316" s="1" t="s">
        <v>235</v>
      </c>
      <c r="I3316" s="16"/>
      <c r="J3316" s="16"/>
      <c r="K3316" s="16"/>
      <c r="L3316" s="16"/>
      <c r="M3316" s="16"/>
      <c r="N3316" s="16"/>
      <c r="O3316" s="16"/>
      <c r="P3316" s="16"/>
      <c r="Q3316" s="16"/>
      <c r="R3316" s="16"/>
      <c r="S3316" s="16"/>
      <c r="T3316" s="16"/>
      <c r="U3316" s="16"/>
      <c r="V3316" s="1" t="s">
        <v>3324</v>
      </c>
      <c r="W3316" s="1" t="s">
        <v>2551</v>
      </c>
      <c r="X3316" s="5" t="s">
        <v>3326</v>
      </c>
      <c r="Y3316" s="5" t="s">
        <v>2561</v>
      </c>
      <c r="Z3316" s="5" t="s">
        <v>2734</v>
      </c>
      <c r="AA3316" s="5"/>
    </row>
    <row r="3317" spans="1:27" ht="12" customHeight="1" x14ac:dyDescent="0.15">
      <c r="A3317" s="1" t="s">
        <v>872</v>
      </c>
      <c r="B3317" s="1" t="s">
        <v>27</v>
      </c>
      <c r="C3317" s="1" t="s">
        <v>19</v>
      </c>
      <c r="D3317" s="1" t="s">
        <v>2475</v>
      </c>
      <c r="E3317" s="1" t="s">
        <v>10</v>
      </c>
      <c r="F3317" s="1" t="s">
        <v>874</v>
      </c>
      <c r="G3317" s="1" t="s">
        <v>242</v>
      </c>
      <c r="H3317" s="1" t="s">
        <v>235</v>
      </c>
      <c r="I3317" s="16"/>
      <c r="J3317" s="16"/>
      <c r="K3317" s="16"/>
      <c r="L3317" s="16"/>
      <c r="M3317" s="16"/>
      <c r="N3317" s="16"/>
      <c r="O3317" s="16"/>
      <c r="P3317" s="16"/>
      <c r="Q3317" s="16"/>
      <c r="R3317" s="16"/>
      <c r="S3317" s="16"/>
      <c r="T3317" s="16"/>
      <c r="U3317" s="16"/>
      <c r="V3317" s="1" t="s">
        <v>3324</v>
      </c>
      <c r="W3317" s="1" t="s">
        <v>2551</v>
      </c>
      <c r="X3317" s="5" t="s">
        <v>3326</v>
      </c>
      <c r="Y3317" s="5" t="s">
        <v>2557</v>
      </c>
      <c r="Z3317" s="5" t="s">
        <v>2734</v>
      </c>
      <c r="AA3317" s="5"/>
    </row>
    <row r="3318" spans="1:27" ht="12" customHeight="1" x14ac:dyDescent="0.15">
      <c r="A3318" s="1" t="s">
        <v>872</v>
      </c>
      <c r="B3318" s="1" t="s">
        <v>27</v>
      </c>
      <c r="C3318" s="1" t="s">
        <v>21</v>
      </c>
      <c r="D3318" s="1" t="s">
        <v>2475</v>
      </c>
      <c r="E3318" s="1" t="s">
        <v>10</v>
      </c>
      <c r="F3318" s="1" t="s">
        <v>874</v>
      </c>
      <c r="G3318" s="1" t="s">
        <v>5075</v>
      </c>
      <c r="H3318" s="1" t="s">
        <v>235</v>
      </c>
      <c r="I3318" s="16"/>
      <c r="J3318" s="16"/>
      <c r="K3318" s="16"/>
      <c r="L3318" s="16"/>
      <c r="M3318" s="16"/>
      <c r="N3318" s="16"/>
      <c r="O3318" s="16"/>
      <c r="P3318" s="16"/>
      <c r="Q3318" s="16"/>
      <c r="R3318" s="16"/>
      <c r="S3318" s="16"/>
      <c r="T3318" s="16"/>
      <c r="U3318" s="16"/>
      <c r="V3318" s="1" t="s">
        <v>3324</v>
      </c>
      <c r="W3318" s="1" t="s">
        <v>2551</v>
      </c>
      <c r="X3318" s="5" t="s">
        <v>3326</v>
      </c>
      <c r="Y3318" s="5" t="s">
        <v>2564</v>
      </c>
      <c r="Z3318" s="5" t="s">
        <v>2734</v>
      </c>
      <c r="AA3318" s="5"/>
    </row>
    <row r="3319" spans="1:27" ht="12" customHeight="1" x14ac:dyDescent="0.15">
      <c r="A3319" s="1" t="s">
        <v>872</v>
      </c>
      <c r="B3319" s="1" t="s">
        <v>27</v>
      </c>
      <c r="C3319" s="1" t="s">
        <v>23</v>
      </c>
      <c r="D3319" s="1" t="s">
        <v>2475</v>
      </c>
      <c r="E3319" s="1" t="s">
        <v>10</v>
      </c>
      <c r="F3319" s="1" t="s">
        <v>874</v>
      </c>
      <c r="G3319" s="1" t="s">
        <v>249</v>
      </c>
      <c r="H3319" s="1" t="s">
        <v>235</v>
      </c>
      <c r="I3319" s="16"/>
      <c r="J3319" s="16"/>
      <c r="K3319" s="16"/>
      <c r="L3319" s="16"/>
      <c r="M3319" s="16"/>
      <c r="N3319" s="16"/>
      <c r="O3319" s="16"/>
      <c r="P3319" s="16"/>
      <c r="Q3319" s="16"/>
      <c r="R3319" s="16"/>
      <c r="S3319" s="16"/>
      <c r="T3319" s="16"/>
      <c r="U3319" s="16"/>
      <c r="V3319" s="1" t="s">
        <v>3324</v>
      </c>
      <c r="W3319" s="1" t="s">
        <v>2551</v>
      </c>
      <c r="X3319" s="5" t="s">
        <v>3326</v>
      </c>
      <c r="Y3319" s="5" t="s">
        <v>2559</v>
      </c>
      <c r="Z3319" s="5" t="s">
        <v>2734</v>
      </c>
      <c r="AA3319" s="5"/>
    </row>
    <row r="3320" spans="1:27" ht="12" customHeight="1" x14ac:dyDescent="0.15">
      <c r="A3320" s="1" t="s">
        <v>872</v>
      </c>
      <c r="B3320" s="1" t="s">
        <v>29</v>
      </c>
      <c r="C3320" s="1" t="s">
        <v>9</v>
      </c>
      <c r="D3320" s="1" t="s">
        <v>2475</v>
      </c>
      <c r="E3320" s="1" t="s">
        <v>10</v>
      </c>
      <c r="F3320" s="1" t="s">
        <v>875</v>
      </c>
      <c r="G3320" s="1" t="s">
        <v>234</v>
      </c>
      <c r="H3320" s="1" t="s">
        <v>235</v>
      </c>
      <c r="I3320" s="16"/>
      <c r="J3320" s="16"/>
      <c r="K3320" s="16"/>
      <c r="L3320" s="16"/>
      <c r="M3320" s="16"/>
      <c r="N3320" s="16"/>
      <c r="O3320" s="16"/>
      <c r="P3320" s="16"/>
      <c r="Q3320" s="16"/>
      <c r="R3320" s="16"/>
      <c r="S3320" s="16"/>
      <c r="T3320" s="16"/>
      <c r="U3320" s="16"/>
      <c r="V3320" s="1" t="s">
        <v>3324</v>
      </c>
      <c r="W3320" s="1" t="s">
        <v>2551</v>
      </c>
      <c r="X3320" s="5" t="s">
        <v>3327</v>
      </c>
      <c r="Y3320" s="5" t="s">
        <v>2553</v>
      </c>
      <c r="Z3320" s="5" t="s">
        <v>2734</v>
      </c>
      <c r="AA3320" s="5"/>
    </row>
    <row r="3321" spans="1:27" ht="12" customHeight="1" x14ac:dyDescent="0.15">
      <c r="A3321" s="1" t="s">
        <v>872</v>
      </c>
      <c r="B3321" s="1" t="s">
        <v>29</v>
      </c>
      <c r="C3321" s="1" t="s">
        <v>15</v>
      </c>
      <c r="D3321" s="1" t="s">
        <v>2475</v>
      </c>
      <c r="E3321" s="1" t="s">
        <v>10</v>
      </c>
      <c r="F3321" s="1" t="s">
        <v>875</v>
      </c>
      <c r="G3321" s="1" t="s">
        <v>238</v>
      </c>
      <c r="H3321" s="1" t="s">
        <v>239</v>
      </c>
      <c r="I3321" s="16"/>
      <c r="J3321" s="16"/>
      <c r="K3321" s="16"/>
      <c r="L3321" s="16"/>
      <c r="M3321" s="16"/>
      <c r="N3321" s="16"/>
      <c r="O3321" s="16"/>
      <c r="P3321" s="16"/>
      <c r="Q3321" s="16"/>
      <c r="R3321" s="16"/>
      <c r="S3321" s="16"/>
      <c r="T3321" s="16"/>
      <c r="U3321" s="16"/>
      <c r="V3321" s="1" t="s">
        <v>3324</v>
      </c>
      <c r="W3321" s="1" t="s">
        <v>2551</v>
      </c>
      <c r="X3321" s="5" t="s">
        <v>3327</v>
      </c>
      <c r="Y3321" s="5" t="s">
        <v>2737</v>
      </c>
      <c r="Z3321" s="5" t="s">
        <v>2738</v>
      </c>
      <c r="AA3321" s="5"/>
    </row>
    <row r="3322" spans="1:27" ht="12" customHeight="1" x14ac:dyDescent="0.15">
      <c r="A3322" s="1" t="s">
        <v>872</v>
      </c>
      <c r="B3322" s="1" t="s">
        <v>29</v>
      </c>
      <c r="C3322" s="1" t="s">
        <v>17</v>
      </c>
      <c r="D3322" s="1" t="s">
        <v>2475</v>
      </c>
      <c r="E3322" s="1" t="s">
        <v>10</v>
      </c>
      <c r="F3322" s="1" t="s">
        <v>875</v>
      </c>
      <c r="G3322" s="1" t="s">
        <v>240</v>
      </c>
      <c r="H3322" s="1" t="s">
        <v>235</v>
      </c>
      <c r="I3322" s="16"/>
      <c r="J3322" s="16"/>
      <c r="K3322" s="16"/>
      <c r="L3322" s="16"/>
      <c r="M3322" s="16"/>
      <c r="N3322" s="16"/>
      <c r="O3322" s="16"/>
      <c r="P3322" s="16"/>
      <c r="Q3322" s="16"/>
      <c r="R3322" s="16"/>
      <c r="S3322" s="16"/>
      <c r="T3322" s="16"/>
      <c r="U3322" s="16"/>
      <c r="V3322" s="1" t="s">
        <v>3324</v>
      </c>
      <c r="W3322" s="1" t="s">
        <v>2551</v>
      </c>
      <c r="X3322" s="5" t="s">
        <v>3327</v>
      </c>
      <c r="Y3322" s="5" t="s">
        <v>2561</v>
      </c>
      <c r="Z3322" s="5" t="s">
        <v>2734</v>
      </c>
      <c r="AA3322" s="5"/>
    </row>
    <row r="3323" spans="1:27" ht="12" customHeight="1" x14ac:dyDescent="0.15">
      <c r="A3323" s="1" t="s">
        <v>872</v>
      </c>
      <c r="B3323" s="1" t="s">
        <v>29</v>
      </c>
      <c r="C3323" s="1" t="s">
        <v>19</v>
      </c>
      <c r="D3323" s="1" t="s">
        <v>2475</v>
      </c>
      <c r="E3323" s="1" t="s">
        <v>10</v>
      </c>
      <c r="F3323" s="1" t="s">
        <v>875</v>
      </c>
      <c r="G3323" s="1" t="s">
        <v>242</v>
      </c>
      <c r="H3323" s="1" t="s">
        <v>235</v>
      </c>
      <c r="I3323" s="16"/>
      <c r="J3323" s="16"/>
      <c r="K3323" s="16"/>
      <c r="L3323" s="16"/>
      <c r="M3323" s="16"/>
      <c r="N3323" s="16"/>
      <c r="O3323" s="16"/>
      <c r="P3323" s="16"/>
      <c r="Q3323" s="16"/>
      <c r="R3323" s="16"/>
      <c r="S3323" s="16"/>
      <c r="T3323" s="16"/>
      <c r="U3323" s="16"/>
      <c r="V3323" s="1" t="s">
        <v>3324</v>
      </c>
      <c r="W3323" s="1" t="s">
        <v>2551</v>
      </c>
      <c r="X3323" s="5" t="s">
        <v>3327</v>
      </c>
      <c r="Y3323" s="5" t="s">
        <v>2557</v>
      </c>
      <c r="Z3323" s="5" t="s">
        <v>2734</v>
      </c>
      <c r="AA3323" s="5"/>
    </row>
    <row r="3324" spans="1:27" ht="12" customHeight="1" x14ac:dyDescent="0.15">
      <c r="A3324" s="1" t="s">
        <v>872</v>
      </c>
      <c r="B3324" s="1" t="s">
        <v>29</v>
      </c>
      <c r="C3324" s="1" t="s">
        <v>21</v>
      </c>
      <c r="D3324" s="1" t="s">
        <v>2475</v>
      </c>
      <c r="E3324" s="1" t="s">
        <v>10</v>
      </c>
      <c r="F3324" s="1" t="s">
        <v>875</v>
      </c>
      <c r="G3324" s="1" t="s">
        <v>5075</v>
      </c>
      <c r="H3324" s="1" t="s">
        <v>235</v>
      </c>
      <c r="I3324" s="16"/>
      <c r="J3324" s="16"/>
      <c r="K3324" s="16"/>
      <c r="L3324" s="16"/>
      <c r="M3324" s="16"/>
      <c r="N3324" s="16"/>
      <c r="O3324" s="16"/>
      <c r="P3324" s="16"/>
      <c r="Q3324" s="16"/>
      <c r="R3324" s="16"/>
      <c r="S3324" s="16"/>
      <c r="T3324" s="16"/>
      <c r="U3324" s="16"/>
      <c r="V3324" s="1" t="s">
        <v>3324</v>
      </c>
      <c r="W3324" s="1" t="s">
        <v>2551</v>
      </c>
      <c r="X3324" s="5" t="s">
        <v>3327</v>
      </c>
      <c r="Y3324" s="5" t="s">
        <v>2564</v>
      </c>
      <c r="Z3324" s="5" t="s">
        <v>2734</v>
      </c>
      <c r="AA3324" s="5"/>
    </row>
    <row r="3325" spans="1:27" ht="12" customHeight="1" x14ac:dyDescent="0.15">
      <c r="A3325" s="1" t="s">
        <v>872</v>
      </c>
      <c r="B3325" s="1" t="s">
        <v>29</v>
      </c>
      <c r="C3325" s="1" t="s">
        <v>23</v>
      </c>
      <c r="D3325" s="1" t="s">
        <v>2475</v>
      </c>
      <c r="E3325" s="1" t="s">
        <v>10</v>
      </c>
      <c r="F3325" s="1" t="s">
        <v>875</v>
      </c>
      <c r="G3325" s="1" t="s">
        <v>249</v>
      </c>
      <c r="H3325" s="1" t="s">
        <v>235</v>
      </c>
      <c r="I3325" s="16"/>
      <c r="J3325" s="16"/>
      <c r="K3325" s="16"/>
      <c r="L3325" s="16"/>
      <c r="M3325" s="16"/>
      <c r="N3325" s="16"/>
      <c r="O3325" s="16"/>
      <c r="P3325" s="16"/>
      <c r="Q3325" s="16"/>
      <c r="R3325" s="16"/>
      <c r="S3325" s="16"/>
      <c r="T3325" s="16"/>
      <c r="U3325" s="16"/>
      <c r="V3325" s="1" t="s">
        <v>3324</v>
      </c>
      <c r="W3325" s="1" t="s">
        <v>2551</v>
      </c>
      <c r="X3325" s="5" t="s">
        <v>3327</v>
      </c>
      <c r="Y3325" s="5" t="s">
        <v>2559</v>
      </c>
      <c r="Z3325" s="5" t="s">
        <v>2734</v>
      </c>
      <c r="AA3325" s="5"/>
    </row>
    <row r="3326" spans="1:27" ht="12" customHeight="1" x14ac:dyDescent="0.15">
      <c r="A3326" s="1" t="s">
        <v>872</v>
      </c>
      <c r="B3326" s="1" t="s">
        <v>31</v>
      </c>
      <c r="C3326" s="1" t="s">
        <v>9</v>
      </c>
      <c r="D3326" s="1" t="s">
        <v>2475</v>
      </c>
      <c r="E3326" s="1" t="s">
        <v>10</v>
      </c>
      <c r="F3326" s="1" t="s">
        <v>876</v>
      </c>
      <c r="G3326" s="1" t="s">
        <v>234</v>
      </c>
      <c r="H3326" s="1" t="s">
        <v>235</v>
      </c>
      <c r="I3326" s="16"/>
      <c r="J3326" s="16"/>
      <c r="K3326" s="16"/>
      <c r="L3326" s="16"/>
      <c r="M3326" s="16"/>
      <c r="N3326" s="16"/>
      <c r="O3326" s="16"/>
      <c r="P3326" s="16"/>
      <c r="Q3326" s="16"/>
      <c r="R3326" s="16"/>
      <c r="S3326" s="16"/>
      <c r="T3326" s="16"/>
      <c r="U3326" s="16"/>
      <c r="V3326" s="1" t="s">
        <v>3324</v>
      </c>
      <c r="W3326" s="1" t="s">
        <v>2551</v>
      </c>
      <c r="X3326" s="5" t="s">
        <v>3328</v>
      </c>
      <c r="Y3326" s="5" t="s">
        <v>2553</v>
      </c>
      <c r="Z3326" s="5" t="s">
        <v>2734</v>
      </c>
      <c r="AA3326" s="5"/>
    </row>
    <row r="3327" spans="1:27" ht="12" customHeight="1" x14ac:dyDescent="0.15">
      <c r="A3327" s="1" t="s">
        <v>872</v>
      </c>
      <c r="B3327" s="1" t="s">
        <v>31</v>
      </c>
      <c r="C3327" s="1" t="s">
        <v>15</v>
      </c>
      <c r="D3327" s="1" t="s">
        <v>2475</v>
      </c>
      <c r="E3327" s="1" t="s">
        <v>10</v>
      </c>
      <c r="F3327" s="1" t="s">
        <v>876</v>
      </c>
      <c r="G3327" s="1" t="s">
        <v>238</v>
      </c>
      <c r="H3327" s="1" t="s">
        <v>239</v>
      </c>
      <c r="I3327" s="16"/>
      <c r="J3327" s="16"/>
      <c r="K3327" s="16"/>
      <c r="L3327" s="16"/>
      <c r="M3327" s="16"/>
      <c r="N3327" s="16"/>
      <c r="O3327" s="16"/>
      <c r="P3327" s="16"/>
      <c r="Q3327" s="16"/>
      <c r="R3327" s="16"/>
      <c r="S3327" s="16"/>
      <c r="T3327" s="16"/>
      <c r="U3327" s="16"/>
      <c r="V3327" s="1" t="s">
        <v>3324</v>
      </c>
      <c r="W3327" s="1" t="s">
        <v>2551</v>
      </c>
      <c r="X3327" s="5" t="s">
        <v>3328</v>
      </c>
      <c r="Y3327" s="5" t="s">
        <v>2737</v>
      </c>
      <c r="Z3327" s="5" t="s">
        <v>2738</v>
      </c>
      <c r="AA3327" s="5"/>
    </row>
    <row r="3328" spans="1:27" ht="12" customHeight="1" x14ac:dyDescent="0.15">
      <c r="A3328" s="1" t="s">
        <v>872</v>
      </c>
      <c r="B3328" s="1" t="s">
        <v>33</v>
      </c>
      <c r="C3328" s="1" t="s">
        <v>9</v>
      </c>
      <c r="D3328" s="1" t="s">
        <v>2475</v>
      </c>
      <c r="E3328" s="1" t="s">
        <v>10</v>
      </c>
      <c r="F3328" s="1" t="s">
        <v>877</v>
      </c>
      <c r="G3328" s="1" t="s">
        <v>234</v>
      </c>
      <c r="H3328" s="1" t="s">
        <v>235</v>
      </c>
      <c r="I3328" s="16"/>
      <c r="J3328" s="16"/>
      <c r="K3328" s="16"/>
      <c r="L3328" s="16"/>
      <c r="M3328" s="16"/>
      <c r="N3328" s="16"/>
      <c r="O3328" s="16"/>
      <c r="P3328" s="16"/>
      <c r="Q3328" s="16"/>
      <c r="R3328" s="16"/>
      <c r="S3328" s="16"/>
      <c r="T3328" s="16"/>
      <c r="U3328" s="16"/>
      <c r="V3328" s="1" t="s">
        <v>3324</v>
      </c>
      <c r="W3328" s="1" t="s">
        <v>2551</v>
      </c>
      <c r="X3328" s="5" t="s">
        <v>3329</v>
      </c>
      <c r="Y3328" s="5" t="s">
        <v>2553</v>
      </c>
      <c r="Z3328" s="5" t="s">
        <v>2734</v>
      </c>
      <c r="AA3328" s="5"/>
    </row>
    <row r="3329" spans="1:27" ht="12" customHeight="1" x14ac:dyDescent="0.15">
      <c r="A3329" s="1" t="s">
        <v>872</v>
      </c>
      <c r="B3329" s="1" t="s">
        <v>33</v>
      </c>
      <c r="C3329" s="1" t="s">
        <v>15</v>
      </c>
      <c r="D3329" s="1" t="s">
        <v>2475</v>
      </c>
      <c r="E3329" s="1" t="s">
        <v>10</v>
      </c>
      <c r="F3329" s="1" t="s">
        <v>877</v>
      </c>
      <c r="G3329" s="1" t="s">
        <v>238</v>
      </c>
      <c r="H3329" s="1" t="s">
        <v>239</v>
      </c>
      <c r="I3329" s="16"/>
      <c r="J3329" s="16"/>
      <c r="K3329" s="16"/>
      <c r="L3329" s="16"/>
      <c r="M3329" s="16"/>
      <c r="N3329" s="16"/>
      <c r="O3329" s="16"/>
      <c r="P3329" s="16"/>
      <c r="Q3329" s="16"/>
      <c r="R3329" s="16"/>
      <c r="S3329" s="16"/>
      <c r="T3329" s="16"/>
      <c r="U3329" s="16"/>
      <c r="V3329" s="1" t="s">
        <v>3324</v>
      </c>
      <c r="W3329" s="1" t="s">
        <v>2551</v>
      </c>
      <c r="X3329" s="5" t="s">
        <v>3329</v>
      </c>
      <c r="Y3329" s="5" t="s">
        <v>2737</v>
      </c>
      <c r="Z3329" s="5" t="s">
        <v>2738</v>
      </c>
      <c r="AA3329" s="5"/>
    </row>
    <row r="3330" spans="1:27" ht="12" customHeight="1" x14ac:dyDescent="0.15">
      <c r="A3330" s="1" t="s">
        <v>872</v>
      </c>
      <c r="B3330" s="1" t="s">
        <v>35</v>
      </c>
      <c r="C3330" s="1" t="s">
        <v>9</v>
      </c>
      <c r="D3330" s="1" t="s">
        <v>2475</v>
      </c>
      <c r="E3330" s="1" t="s">
        <v>10</v>
      </c>
      <c r="F3330" s="1" t="s">
        <v>878</v>
      </c>
      <c r="G3330" s="1" t="s">
        <v>234</v>
      </c>
      <c r="H3330" s="1" t="s">
        <v>235</v>
      </c>
      <c r="I3330" s="16"/>
      <c r="J3330" s="16"/>
      <c r="K3330" s="16"/>
      <c r="L3330" s="16"/>
      <c r="M3330" s="16"/>
      <c r="N3330" s="16"/>
      <c r="O3330" s="16"/>
      <c r="P3330" s="16"/>
      <c r="Q3330" s="16"/>
      <c r="R3330" s="16"/>
      <c r="S3330" s="16"/>
      <c r="T3330" s="16"/>
      <c r="U3330" s="16"/>
      <c r="V3330" s="1" t="s">
        <v>3324</v>
      </c>
      <c r="W3330" s="1" t="s">
        <v>2551</v>
      </c>
      <c r="X3330" s="5" t="s">
        <v>3330</v>
      </c>
      <c r="Y3330" s="5" t="s">
        <v>2553</v>
      </c>
      <c r="Z3330" s="5" t="s">
        <v>2734</v>
      </c>
      <c r="AA3330" s="5"/>
    </row>
    <row r="3331" spans="1:27" ht="12" customHeight="1" x14ac:dyDescent="0.15">
      <c r="A3331" s="1" t="s">
        <v>872</v>
      </c>
      <c r="B3331" s="1" t="s">
        <v>35</v>
      </c>
      <c r="C3331" s="1" t="s">
        <v>15</v>
      </c>
      <c r="D3331" s="1" t="s">
        <v>2475</v>
      </c>
      <c r="E3331" s="1" t="s">
        <v>10</v>
      </c>
      <c r="F3331" s="1" t="s">
        <v>878</v>
      </c>
      <c r="G3331" s="1" t="s">
        <v>238</v>
      </c>
      <c r="H3331" s="1" t="s">
        <v>239</v>
      </c>
      <c r="I3331" s="16"/>
      <c r="J3331" s="16"/>
      <c r="K3331" s="16"/>
      <c r="L3331" s="16"/>
      <c r="M3331" s="16"/>
      <c r="N3331" s="16"/>
      <c r="O3331" s="16"/>
      <c r="P3331" s="16"/>
      <c r="Q3331" s="16"/>
      <c r="R3331" s="16"/>
      <c r="S3331" s="16"/>
      <c r="T3331" s="16"/>
      <c r="U3331" s="16"/>
      <c r="V3331" s="1" t="s">
        <v>3324</v>
      </c>
      <c r="W3331" s="1" t="s">
        <v>2551</v>
      </c>
      <c r="X3331" s="5" t="s">
        <v>3330</v>
      </c>
      <c r="Y3331" s="5" t="s">
        <v>2737</v>
      </c>
      <c r="Z3331" s="5" t="s">
        <v>2738</v>
      </c>
      <c r="AA3331" s="5"/>
    </row>
    <row r="3332" spans="1:27" ht="12" customHeight="1" x14ac:dyDescent="0.15">
      <c r="A3332" s="1" t="s">
        <v>872</v>
      </c>
      <c r="B3332" s="1" t="s">
        <v>37</v>
      </c>
      <c r="C3332" s="1" t="s">
        <v>9</v>
      </c>
      <c r="D3332" s="1" t="s">
        <v>2475</v>
      </c>
      <c r="E3332" s="1" t="s">
        <v>10</v>
      </c>
      <c r="F3332" s="1" t="s">
        <v>879</v>
      </c>
      <c r="G3332" s="1" t="s">
        <v>234</v>
      </c>
      <c r="H3332" s="1" t="s">
        <v>235</v>
      </c>
      <c r="I3332" s="16"/>
      <c r="J3332" s="16"/>
      <c r="K3332" s="16"/>
      <c r="L3332" s="16"/>
      <c r="M3332" s="16"/>
      <c r="N3332" s="16"/>
      <c r="O3332" s="16"/>
      <c r="P3332" s="16"/>
      <c r="Q3332" s="16"/>
      <c r="R3332" s="16"/>
      <c r="S3332" s="16"/>
      <c r="T3332" s="16"/>
      <c r="U3332" s="16"/>
      <c r="V3332" s="1" t="s">
        <v>3324</v>
      </c>
      <c r="W3332" s="1" t="s">
        <v>2551</v>
      </c>
      <c r="X3332" s="5" t="s">
        <v>3331</v>
      </c>
      <c r="Y3332" s="5" t="s">
        <v>2553</v>
      </c>
      <c r="Z3332" s="5" t="s">
        <v>2734</v>
      </c>
      <c r="AA3332" s="5"/>
    </row>
    <row r="3333" spans="1:27" ht="12" customHeight="1" x14ac:dyDescent="0.15">
      <c r="A3333" s="1" t="s">
        <v>872</v>
      </c>
      <c r="B3333" s="1" t="s">
        <v>37</v>
      </c>
      <c r="C3333" s="1" t="s">
        <v>15</v>
      </c>
      <c r="D3333" s="1" t="s">
        <v>2475</v>
      </c>
      <c r="E3333" s="1" t="s">
        <v>10</v>
      </c>
      <c r="F3333" s="1" t="s">
        <v>879</v>
      </c>
      <c r="G3333" s="1" t="s">
        <v>238</v>
      </c>
      <c r="H3333" s="1" t="s">
        <v>239</v>
      </c>
      <c r="I3333" s="16"/>
      <c r="J3333" s="16"/>
      <c r="K3333" s="16"/>
      <c r="L3333" s="16"/>
      <c r="M3333" s="16"/>
      <c r="N3333" s="16"/>
      <c r="O3333" s="16"/>
      <c r="P3333" s="16"/>
      <c r="Q3333" s="16"/>
      <c r="R3333" s="16"/>
      <c r="S3333" s="16"/>
      <c r="T3333" s="16"/>
      <c r="U3333" s="16"/>
      <c r="V3333" s="1" t="s">
        <v>3324</v>
      </c>
      <c r="W3333" s="1" t="s">
        <v>2551</v>
      </c>
      <c r="X3333" s="5" t="s">
        <v>3331</v>
      </c>
      <c r="Y3333" s="5" t="s">
        <v>2737</v>
      </c>
      <c r="Z3333" s="5" t="s">
        <v>2738</v>
      </c>
      <c r="AA3333" s="5"/>
    </row>
    <row r="3334" spans="1:27" ht="12" customHeight="1" x14ac:dyDescent="0.15">
      <c r="A3334" s="1" t="s">
        <v>872</v>
      </c>
      <c r="B3334" s="1" t="s">
        <v>39</v>
      </c>
      <c r="C3334" s="1" t="s">
        <v>9</v>
      </c>
      <c r="D3334" s="1" t="s">
        <v>2475</v>
      </c>
      <c r="E3334" s="1" t="s">
        <v>10</v>
      </c>
      <c r="F3334" s="1" t="s">
        <v>880</v>
      </c>
      <c r="G3334" s="1" t="s">
        <v>234</v>
      </c>
      <c r="H3334" s="1" t="s">
        <v>235</v>
      </c>
      <c r="I3334" s="16"/>
      <c r="J3334" s="16"/>
      <c r="K3334" s="16"/>
      <c r="L3334" s="16"/>
      <c r="M3334" s="16"/>
      <c r="N3334" s="16"/>
      <c r="O3334" s="16"/>
      <c r="P3334" s="16"/>
      <c r="Q3334" s="16"/>
      <c r="R3334" s="16"/>
      <c r="S3334" s="16"/>
      <c r="T3334" s="16"/>
      <c r="U3334" s="16"/>
      <c r="V3334" s="1" t="s">
        <v>3324</v>
      </c>
      <c r="W3334" s="1" t="s">
        <v>2551</v>
      </c>
      <c r="X3334" s="5" t="s">
        <v>3332</v>
      </c>
      <c r="Y3334" s="5" t="s">
        <v>2553</v>
      </c>
      <c r="Z3334" s="5" t="s">
        <v>2734</v>
      </c>
      <c r="AA3334" s="5"/>
    </row>
    <row r="3335" spans="1:27" ht="12" customHeight="1" x14ac:dyDescent="0.15">
      <c r="A3335" s="1" t="s">
        <v>872</v>
      </c>
      <c r="B3335" s="1" t="s">
        <v>39</v>
      </c>
      <c r="C3335" s="1" t="s">
        <v>15</v>
      </c>
      <c r="D3335" s="1" t="s">
        <v>2475</v>
      </c>
      <c r="E3335" s="1" t="s">
        <v>10</v>
      </c>
      <c r="F3335" s="1" t="s">
        <v>880</v>
      </c>
      <c r="G3335" s="1" t="s">
        <v>238</v>
      </c>
      <c r="H3335" s="1" t="s">
        <v>239</v>
      </c>
      <c r="I3335" s="16"/>
      <c r="J3335" s="16"/>
      <c r="K3335" s="16"/>
      <c r="L3335" s="16"/>
      <c r="M3335" s="16"/>
      <c r="N3335" s="16"/>
      <c r="O3335" s="16"/>
      <c r="P3335" s="16"/>
      <c r="Q3335" s="16"/>
      <c r="R3335" s="16"/>
      <c r="S3335" s="16"/>
      <c r="T3335" s="16"/>
      <c r="U3335" s="16"/>
      <c r="V3335" s="1" t="s">
        <v>3324</v>
      </c>
      <c r="W3335" s="1" t="s">
        <v>2551</v>
      </c>
      <c r="X3335" s="5" t="s">
        <v>3332</v>
      </c>
      <c r="Y3335" s="5" t="s">
        <v>2737</v>
      </c>
      <c r="Z3335" s="5" t="s">
        <v>2738</v>
      </c>
      <c r="AA3335" s="5"/>
    </row>
    <row r="3336" spans="1:27" ht="12" customHeight="1" x14ac:dyDescent="0.15">
      <c r="A3336" s="1" t="s">
        <v>872</v>
      </c>
      <c r="B3336" s="1" t="s">
        <v>41</v>
      </c>
      <c r="C3336" s="1" t="s">
        <v>9</v>
      </c>
      <c r="D3336" s="1" t="s">
        <v>2475</v>
      </c>
      <c r="E3336" s="1" t="s">
        <v>10</v>
      </c>
      <c r="F3336" s="1" t="s">
        <v>881</v>
      </c>
      <c r="G3336" s="1" t="s">
        <v>234</v>
      </c>
      <c r="H3336" s="1" t="s">
        <v>235</v>
      </c>
      <c r="I3336" s="16"/>
      <c r="J3336" s="16"/>
      <c r="K3336" s="16"/>
      <c r="L3336" s="16"/>
      <c r="M3336" s="16"/>
      <c r="N3336" s="16"/>
      <c r="O3336" s="16"/>
      <c r="P3336" s="16"/>
      <c r="Q3336" s="16"/>
      <c r="R3336" s="16"/>
      <c r="S3336" s="16"/>
      <c r="T3336" s="16"/>
      <c r="U3336" s="16"/>
      <c r="V3336" s="1" t="s">
        <v>3324</v>
      </c>
      <c r="W3336" s="1" t="s">
        <v>2551</v>
      </c>
      <c r="X3336" s="5" t="s">
        <v>3333</v>
      </c>
      <c r="Y3336" s="5" t="s">
        <v>2553</v>
      </c>
      <c r="Z3336" s="5" t="s">
        <v>2734</v>
      </c>
      <c r="AA3336" s="5"/>
    </row>
    <row r="3337" spans="1:27" ht="12" customHeight="1" x14ac:dyDescent="0.15">
      <c r="A3337" s="1" t="s">
        <v>872</v>
      </c>
      <c r="B3337" s="1" t="s">
        <v>41</v>
      </c>
      <c r="C3337" s="1" t="s">
        <v>15</v>
      </c>
      <c r="D3337" s="1" t="s">
        <v>2475</v>
      </c>
      <c r="E3337" s="1" t="s">
        <v>10</v>
      </c>
      <c r="F3337" s="1" t="s">
        <v>881</v>
      </c>
      <c r="G3337" s="1" t="s">
        <v>238</v>
      </c>
      <c r="H3337" s="1" t="s">
        <v>239</v>
      </c>
      <c r="I3337" s="16"/>
      <c r="J3337" s="16"/>
      <c r="K3337" s="16"/>
      <c r="L3337" s="16"/>
      <c r="M3337" s="16"/>
      <c r="N3337" s="16"/>
      <c r="O3337" s="16"/>
      <c r="P3337" s="16"/>
      <c r="Q3337" s="16"/>
      <c r="R3337" s="16"/>
      <c r="S3337" s="16"/>
      <c r="T3337" s="16"/>
      <c r="U3337" s="16"/>
      <c r="V3337" s="1" t="s">
        <v>3324</v>
      </c>
      <c r="W3337" s="1" t="s">
        <v>2551</v>
      </c>
      <c r="X3337" s="5" t="s">
        <v>3333</v>
      </c>
      <c r="Y3337" s="5" t="s">
        <v>2737</v>
      </c>
      <c r="Z3337" s="5" t="s">
        <v>2738</v>
      </c>
      <c r="AA3337" s="5"/>
    </row>
    <row r="3338" spans="1:27" ht="12" customHeight="1" x14ac:dyDescent="0.15">
      <c r="A3338" s="1" t="s">
        <v>872</v>
      </c>
      <c r="B3338" s="1" t="s">
        <v>43</v>
      </c>
      <c r="C3338" s="1" t="s">
        <v>9</v>
      </c>
      <c r="D3338" s="1" t="s">
        <v>2475</v>
      </c>
      <c r="E3338" s="1" t="s">
        <v>10</v>
      </c>
      <c r="F3338" s="1" t="s">
        <v>882</v>
      </c>
      <c r="G3338" s="1" t="s">
        <v>234</v>
      </c>
      <c r="H3338" s="1" t="s">
        <v>235</v>
      </c>
      <c r="I3338" s="16"/>
      <c r="J3338" s="16"/>
      <c r="K3338" s="16"/>
      <c r="L3338" s="16"/>
      <c r="M3338" s="16"/>
      <c r="N3338" s="16"/>
      <c r="O3338" s="16"/>
      <c r="P3338" s="16"/>
      <c r="Q3338" s="16"/>
      <c r="R3338" s="16"/>
      <c r="S3338" s="16"/>
      <c r="T3338" s="16"/>
      <c r="U3338" s="16"/>
      <c r="V3338" s="1" t="s">
        <v>3324</v>
      </c>
      <c r="W3338" s="1" t="s">
        <v>2551</v>
      </c>
      <c r="X3338" s="5" t="s">
        <v>3334</v>
      </c>
      <c r="Y3338" s="5" t="s">
        <v>2553</v>
      </c>
      <c r="Z3338" s="5" t="s">
        <v>2734</v>
      </c>
      <c r="AA3338" s="5"/>
    </row>
    <row r="3339" spans="1:27" ht="12" customHeight="1" x14ac:dyDescent="0.15">
      <c r="A3339" s="1" t="s">
        <v>872</v>
      </c>
      <c r="B3339" s="1" t="s">
        <v>43</v>
      </c>
      <c r="C3339" s="1" t="s">
        <v>15</v>
      </c>
      <c r="D3339" s="1" t="s">
        <v>2475</v>
      </c>
      <c r="E3339" s="1" t="s">
        <v>10</v>
      </c>
      <c r="F3339" s="1" t="s">
        <v>882</v>
      </c>
      <c r="G3339" s="1" t="s">
        <v>238</v>
      </c>
      <c r="H3339" s="1" t="s">
        <v>239</v>
      </c>
      <c r="I3339" s="16"/>
      <c r="J3339" s="16"/>
      <c r="K3339" s="16"/>
      <c r="L3339" s="16"/>
      <c r="M3339" s="16"/>
      <c r="N3339" s="16"/>
      <c r="O3339" s="16"/>
      <c r="P3339" s="16"/>
      <c r="Q3339" s="16"/>
      <c r="R3339" s="16"/>
      <c r="S3339" s="16"/>
      <c r="T3339" s="16"/>
      <c r="U3339" s="16"/>
      <c r="V3339" s="1" t="s">
        <v>3324</v>
      </c>
      <c r="W3339" s="1" t="s">
        <v>2551</v>
      </c>
      <c r="X3339" s="5" t="s">
        <v>3334</v>
      </c>
      <c r="Y3339" s="5" t="s">
        <v>2737</v>
      </c>
      <c r="Z3339" s="5" t="s">
        <v>2738</v>
      </c>
      <c r="AA3339" s="5"/>
    </row>
    <row r="3340" spans="1:27" ht="12" customHeight="1" x14ac:dyDescent="0.15">
      <c r="A3340" s="1" t="s">
        <v>872</v>
      </c>
      <c r="B3340" s="1" t="s">
        <v>45</v>
      </c>
      <c r="C3340" s="1" t="s">
        <v>9</v>
      </c>
      <c r="D3340" s="1" t="s">
        <v>2475</v>
      </c>
      <c r="E3340" s="1" t="s">
        <v>10</v>
      </c>
      <c r="F3340" s="1" t="s">
        <v>883</v>
      </c>
      <c r="G3340" s="1" t="s">
        <v>234</v>
      </c>
      <c r="H3340" s="1" t="s">
        <v>235</v>
      </c>
      <c r="I3340" s="16"/>
      <c r="J3340" s="16"/>
      <c r="K3340" s="16"/>
      <c r="L3340" s="16"/>
      <c r="M3340" s="16"/>
      <c r="N3340" s="16"/>
      <c r="O3340" s="16"/>
      <c r="P3340" s="16"/>
      <c r="Q3340" s="16"/>
      <c r="R3340" s="16"/>
      <c r="S3340" s="16"/>
      <c r="T3340" s="16"/>
      <c r="U3340" s="16"/>
      <c r="V3340" s="1" t="s">
        <v>3324</v>
      </c>
      <c r="W3340" s="1" t="s">
        <v>2551</v>
      </c>
      <c r="X3340" s="5" t="s">
        <v>3335</v>
      </c>
      <c r="Y3340" s="5" t="s">
        <v>2553</v>
      </c>
      <c r="Z3340" s="5" t="s">
        <v>2734</v>
      </c>
      <c r="AA3340" s="5"/>
    </row>
    <row r="3341" spans="1:27" ht="12" customHeight="1" x14ac:dyDescent="0.15">
      <c r="A3341" s="1" t="s">
        <v>872</v>
      </c>
      <c r="B3341" s="1" t="s">
        <v>45</v>
      </c>
      <c r="C3341" s="1" t="s">
        <v>15</v>
      </c>
      <c r="D3341" s="1" t="s">
        <v>2475</v>
      </c>
      <c r="E3341" s="1" t="s">
        <v>10</v>
      </c>
      <c r="F3341" s="1" t="s">
        <v>883</v>
      </c>
      <c r="G3341" s="1" t="s">
        <v>238</v>
      </c>
      <c r="H3341" s="1" t="s">
        <v>239</v>
      </c>
      <c r="I3341" s="16"/>
      <c r="J3341" s="16"/>
      <c r="K3341" s="16"/>
      <c r="L3341" s="16"/>
      <c r="M3341" s="16"/>
      <c r="N3341" s="16"/>
      <c r="O3341" s="16"/>
      <c r="P3341" s="16"/>
      <c r="Q3341" s="16"/>
      <c r="R3341" s="16"/>
      <c r="S3341" s="16"/>
      <c r="T3341" s="16"/>
      <c r="U3341" s="16"/>
      <c r="V3341" s="1" t="s">
        <v>3324</v>
      </c>
      <c r="W3341" s="1" t="s">
        <v>2551</v>
      </c>
      <c r="X3341" s="5" t="s">
        <v>3335</v>
      </c>
      <c r="Y3341" s="5" t="s">
        <v>2737</v>
      </c>
      <c r="Z3341" s="5" t="s">
        <v>2738</v>
      </c>
      <c r="AA3341" s="5"/>
    </row>
    <row r="3342" spans="1:27" ht="12" customHeight="1" x14ac:dyDescent="0.15">
      <c r="A3342" s="1" t="s">
        <v>872</v>
      </c>
      <c r="B3342" s="1" t="s">
        <v>47</v>
      </c>
      <c r="C3342" s="1" t="s">
        <v>9</v>
      </c>
      <c r="D3342" s="1" t="s">
        <v>2475</v>
      </c>
      <c r="E3342" s="1" t="s">
        <v>10</v>
      </c>
      <c r="F3342" s="1" t="s">
        <v>884</v>
      </c>
      <c r="G3342" s="1" t="s">
        <v>234</v>
      </c>
      <c r="H3342" s="1" t="s">
        <v>235</v>
      </c>
      <c r="I3342" s="16"/>
      <c r="J3342" s="16"/>
      <c r="K3342" s="16"/>
      <c r="L3342" s="16"/>
      <c r="M3342" s="16"/>
      <c r="N3342" s="16"/>
      <c r="O3342" s="16"/>
      <c r="P3342" s="16"/>
      <c r="Q3342" s="16"/>
      <c r="R3342" s="16"/>
      <c r="S3342" s="16"/>
      <c r="T3342" s="16"/>
      <c r="U3342" s="16"/>
      <c r="V3342" s="1" t="s">
        <v>3324</v>
      </c>
      <c r="W3342" s="1" t="s">
        <v>2551</v>
      </c>
      <c r="X3342" s="5" t="s">
        <v>3336</v>
      </c>
      <c r="Y3342" s="5" t="s">
        <v>2553</v>
      </c>
      <c r="Z3342" s="5" t="s">
        <v>2734</v>
      </c>
      <c r="AA3342" s="5"/>
    </row>
    <row r="3343" spans="1:27" ht="12" customHeight="1" x14ac:dyDescent="0.15">
      <c r="A3343" s="1" t="s">
        <v>872</v>
      </c>
      <c r="B3343" s="1" t="s">
        <v>47</v>
      </c>
      <c r="C3343" s="1" t="s">
        <v>15</v>
      </c>
      <c r="D3343" s="1" t="s">
        <v>2475</v>
      </c>
      <c r="E3343" s="1" t="s">
        <v>10</v>
      </c>
      <c r="F3343" s="1" t="s">
        <v>884</v>
      </c>
      <c r="G3343" s="1" t="s">
        <v>238</v>
      </c>
      <c r="H3343" s="1" t="s">
        <v>239</v>
      </c>
      <c r="I3343" s="16"/>
      <c r="J3343" s="16"/>
      <c r="K3343" s="16"/>
      <c r="L3343" s="16"/>
      <c r="M3343" s="16"/>
      <c r="N3343" s="16"/>
      <c r="O3343" s="16"/>
      <c r="P3343" s="16"/>
      <c r="Q3343" s="16"/>
      <c r="R3343" s="16"/>
      <c r="S3343" s="16"/>
      <c r="T3343" s="16"/>
      <c r="U3343" s="16"/>
      <c r="V3343" s="1" t="s">
        <v>3324</v>
      </c>
      <c r="W3343" s="1" t="s">
        <v>2551</v>
      </c>
      <c r="X3343" s="5" t="s">
        <v>3336</v>
      </c>
      <c r="Y3343" s="5" t="s">
        <v>2737</v>
      </c>
      <c r="Z3343" s="5" t="s">
        <v>2738</v>
      </c>
      <c r="AA3343" s="5"/>
    </row>
    <row r="3344" spans="1:27" ht="12" customHeight="1" x14ac:dyDescent="0.15">
      <c r="A3344" s="1" t="s">
        <v>872</v>
      </c>
      <c r="B3344" s="1" t="s">
        <v>49</v>
      </c>
      <c r="C3344" s="1" t="s">
        <v>9</v>
      </c>
      <c r="D3344" s="1" t="s">
        <v>2475</v>
      </c>
      <c r="E3344" s="1" t="s">
        <v>10</v>
      </c>
      <c r="F3344" s="1" t="s">
        <v>885</v>
      </c>
      <c r="G3344" s="1" t="s">
        <v>234</v>
      </c>
      <c r="H3344" s="1" t="s">
        <v>235</v>
      </c>
      <c r="I3344" s="16"/>
      <c r="J3344" s="16"/>
      <c r="K3344" s="16"/>
      <c r="L3344" s="16"/>
      <c r="M3344" s="16"/>
      <c r="N3344" s="16"/>
      <c r="O3344" s="16"/>
      <c r="P3344" s="16"/>
      <c r="Q3344" s="16"/>
      <c r="R3344" s="16"/>
      <c r="S3344" s="16"/>
      <c r="T3344" s="16"/>
      <c r="U3344" s="16"/>
      <c r="V3344" s="1" t="s">
        <v>3324</v>
      </c>
      <c r="W3344" s="1" t="s">
        <v>2551</v>
      </c>
      <c r="X3344" s="5" t="s">
        <v>3337</v>
      </c>
      <c r="Y3344" s="5" t="s">
        <v>2553</v>
      </c>
      <c r="Z3344" s="5" t="s">
        <v>2734</v>
      </c>
      <c r="AA3344" s="5"/>
    </row>
    <row r="3345" spans="1:27" ht="12" customHeight="1" x14ac:dyDescent="0.15">
      <c r="A3345" s="1" t="s">
        <v>872</v>
      </c>
      <c r="B3345" s="1" t="s">
        <v>49</v>
      </c>
      <c r="C3345" s="1" t="s">
        <v>15</v>
      </c>
      <c r="D3345" s="1" t="s">
        <v>2475</v>
      </c>
      <c r="E3345" s="1" t="s">
        <v>10</v>
      </c>
      <c r="F3345" s="1" t="s">
        <v>885</v>
      </c>
      <c r="G3345" s="1" t="s">
        <v>238</v>
      </c>
      <c r="H3345" s="1" t="s">
        <v>239</v>
      </c>
      <c r="I3345" s="16"/>
      <c r="J3345" s="16"/>
      <c r="K3345" s="16"/>
      <c r="L3345" s="16"/>
      <c r="M3345" s="16"/>
      <c r="N3345" s="16"/>
      <c r="O3345" s="16"/>
      <c r="P3345" s="16"/>
      <c r="Q3345" s="16"/>
      <c r="R3345" s="16"/>
      <c r="S3345" s="16"/>
      <c r="T3345" s="16"/>
      <c r="U3345" s="16"/>
      <c r="V3345" s="1" t="s">
        <v>3324</v>
      </c>
      <c r="W3345" s="1" t="s">
        <v>2551</v>
      </c>
      <c r="X3345" s="5" t="s">
        <v>3337</v>
      </c>
      <c r="Y3345" s="5" t="s">
        <v>2737</v>
      </c>
      <c r="Z3345" s="5" t="s">
        <v>2738</v>
      </c>
      <c r="AA3345" s="5"/>
    </row>
    <row r="3346" spans="1:27" ht="12" customHeight="1" x14ac:dyDescent="0.15">
      <c r="A3346" s="1" t="s">
        <v>872</v>
      </c>
      <c r="B3346" s="1" t="s">
        <v>51</v>
      </c>
      <c r="C3346" s="1" t="s">
        <v>9</v>
      </c>
      <c r="D3346" s="1" t="s">
        <v>2475</v>
      </c>
      <c r="E3346" s="1" t="s">
        <v>10</v>
      </c>
      <c r="F3346" s="1" t="s">
        <v>886</v>
      </c>
      <c r="G3346" s="1" t="s">
        <v>234</v>
      </c>
      <c r="H3346" s="1" t="s">
        <v>235</v>
      </c>
      <c r="I3346" s="16"/>
      <c r="J3346" s="16"/>
      <c r="K3346" s="16"/>
      <c r="L3346" s="16"/>
      <c r="M3346" s="16"/>
      <c r="N3346" s="16"/>
      <c r="O3346" s="16"/>
      <c r="P3346" s="16"/>
      <c r="Q3346" s="16"/>
      <c r="R3346" s="16"/>
      <c r="S3346" s="16"/>
      <c r="T3346" s="16"/>
      <c r="U3346" s="16"/>
      <c r="V3346" s="1" t="s">
        <v>3324</v>
      </c>
      <c r="W3346" s="1" t="s">
        <v>2551</v>
      </c>
      <c r="X3346" s="5" t="s">
        <v>3338</v>
      </c>
      <c r="Y3346" s="5" t="s">
        <v>2553</v>
      </c>
      <c r="Z3346" s="5" t="s">
        <v>2734</v>
      </c>
      <c r="AA3346" s="5"/>
    </row>
    <row r="3347" spans="1:27" ht="12" customHeight="1" x14ac:dyDescent="0.15">
      <c r="A3347" s="1" t="s">
        <v>872</v>
      </c>
      <c r="B3347" s="1" t="s">
        <v>51</v>
      </c>
      <c r="C3347" s="1" t="s">
        <v>15</v>
      </c>
      <c r="D3347" s="1" t="s">
        <v>2475</v>
      </c>
      <c r="E3347" s="1" t="s">
        <v>10</v>
      </c>
      <c r="F3347" s="1" t="s">
        <v>886</v>
      </c>
      <c r="G3347" s="1" t="s">
        <v>238</v>
      </c>
      <c r="H3347" s="1" t="s">
        <v>239</v>
      </c>
      <c r="I3347" s="16"/>
      <c r="J3347" s="16"/>
      <c r="K3347" s="16"/>
      <c r="L3347" s="16"/>
      <c r="M3347" s="16"/>
      <c r="N3347" s="16"/>
      <c r="O3347" s="16"/>
      <c r="P3347" s="16"/>
      <c r="Q3347" s="16"/>
      <c r="R3347" s="16"/>
      <c r="S3347" s="16"/>
      <c r="T3347" s="16"/>
      <c r="U3347" s="16"/>
      <c r="V3347" s="1" t="s">
        <v>3324</v>
      </c>
      <c r="W3347" s="1" t="s">
        <v>2551</v>
      </c>
      <c r="X3347" s="5" t="s">
        <v>3338</v>
      </c>
      <c r="Y3347" s="5" t="s">
        <v>2737</v>
      </c>
      <c r="Z3347" s="5" t="s">
        <v>2738</v>
      </c>
      <c r="AA3347" s="5"/>
    </row>
    <row r="3348" spans="1:27" ht="12" customHeight="1" x14ac:dyDescent="0.15">
      <c r="A3348" s="1" t="s">
        <v>872</v>
      </c>
      <c r="B3348" s="1" t="s">
        <v>53</v>
      </c>
      <c r="C3348" s="1" t="s">
        <v>9</v>
      </c>
      <c r="D3348" s="1" t="s">
        <v>2475</v>
      </c>
      <c r="E3348" s="1" t="s">
        <v>10</v>
      </c>
      <c r="F3348" s="1" t="s">
        <v>887</v>
      </c>
      <c r="G3348" s="1" t="s">
        <v>234</v>
      </c>
      <c r="H3348" s="1" t="s">
        <v>235</v>
      </c>
      <c r="I3348" s="16"/>
      <c r="J3348" s="16"/>
      <c r="K3348" s="16"/>
      <c r="L3348" s="16"/>
      <c r="M3348" s="16"/>
      <c r="N3348" s="16"/>
      <c r="O3348" s="16"/>
      <c r="P3348" s="16"/>
      <c r="Q3348" s="16"/>
      <c r="R3348" s="16"/>
      <c r="S3348" s="16"/>
      <c r="T3348" s="16"/>
      <c r="U3348" s="16"/>
      <c r="V3348" s="1" t="s">
        <v>3324</v>
      </c>
      <c r="W3348" s="1" t="s">
        <v>2551</v>
      </c>
      <c r="X3348" s="5" t="s">
        <v>3339</v>
      </c>
      <c r="Y3348" s="5" t="s">
        <v>2553</v>
      </c>
      <c r="Z3348" s="5" t="s">
        <v>2734</v>
      </c>
      <c r="AA3348" s="5"/>
    </row>
    <row r="3349" spans="1:27" ht="12" customHeight="1" x14ac:dyDescent="0.15">
      <c r="A3349" s="1" t="s">
        <v>872</v>
      </c>
      <c r="B3349" s="1" t="s">
        <v>53</v>
      </c>
      <c r="C3349" s="1" t="s">
        <v>15</v>
      </c>
      <c r="D3349" s="1" t="s">
        <v>2475</v>
      </c>
      <c r="E3349" s="1" t="s">
        <v>10</v>
      </c>
      <c r="F3349" s="1" t="s">
        <v>887</v>
      </c>
      <c r="G3349" s="1" t="s">
        <v>238</v>
      </c>
      <c r="H3349" s="1" t="s">
        <v>239</v>
      </c>
      <c r="I3349" s="16"/>
      <c r="J3349" s="16"/>
      <c r="K3349" s="16"/>
      <c r="L3349" s="16"/>
      <c r="M3349" s="16"/>
      <c r="N3349" s="16"/>
      <c r="O3349" s="16"/>
      <c r="P3349" s="16"/>
      <c r="Q3349" s="16"/>
      <c r="R3349" s="16"/>
      <c r="S3349" s="16"/>
      <c r="T3349" s="16"/>
      <c r="U3349" s="16"/>
      <c r="V3349" s="1" t="s">
        <v>3324</v>
      </c>
      <c r="W3349" s="1" t="s">
        <v>2551</v>
      </c>
      <c r="X3349" s="5" t="s">
        <v>3339</v>
      </c>
      <c r="Y3349" s="5" t="s">
        <v>2737</v>
      </c>
      <c r="Z3349" s="5" t="s">
        <v>2738</v>
      </c>
      <c r="AA3349" s="5"/>
    </row>
    <row r="3350" spans="1:27" ht="12" customHeight="1" x14ac:dyDescent="0.15">
      <c r="A3350" s="1" t="s">
        <v>872</v>
      </c>
      <c r="B3350" s="1" t="s">
        <v>55</v>
      </c>
      <c r="C3350" s="1" t="s">
        <v>9</v>
      </c>
      <c r="D3350" s="1" t="s">
        <v>2475</v>
      </c>
      <c r="E3350" s="1" t="s">
        <v>10</v>
      </c>
      <c r="F3350" s="1" t="s">
        <v>888</v>
      </c>
      <c r="G3350" s="1" t="s">
        <v>234</v>
      </c>
      <c r="H3350" s="1" t="s">
        <v>235</v>
      </c>
      <c r="I3350" s="16"/>
      <c r="J3350" s="16"/>
      <c r="K3350" s="16"/>
      <c r="L3350" s="16"/>
      <c r="M3350" s="16"/>
      <c r="N3350" s="16"/>
      <c r="O3350" s="16"/>
      <c r="P3350" s="16"/>
      <c r="Q3350" s="16"/>
      <c r="R3350" s="16"/>
      <c r="S3350" s="16"/>
      <c r="T3350" s="16"/>
      <c r="U3350" s="16"/>
      <c r="V3350" s="1" t="s">
        <v>3324</v>
      </c>
      <c r="W3350" s="1" t="s">
        <v>2551</v>
      </c>
      <c r="X3350" s="5" t="s">
        <v>3340</v>
      </c>
      <c r="Y3350" s="5" t="s">
        <v>2553</v>
      </c>
      <c r="Z3350" s="5" t="s">
        <v>2734</v>
      </c>
      <c r="AA3350" s="5"/>
    </row>
    <row r="3351" spans="1:27" ht="12" customHeight="1" x14ac:dyDescent="0.15">
      <c r="A3351" s="1" t="s">
        <v>872</v>
      </c>
      <c r="B3351" s="1" t="s">
        <v>55</v>
      </c>
      <c r="C3351" s="1" t="s">
        <v>15</v>
      </c>
      <c r="D3351" s="1" t="s">
        <v>2475</v>
      </c>
      <c r="E3351" s="1" t="s">
        <v>10</v>
      </c>
      <c r="F3351" s="1" t="s">
        <v>888</v>
      </c>
      <c r="G3351" s="1" t="s">
        <v>238</v>
      </c>
      <c r="H3351" s="1" t="s">
        <v>239</v>
      </c>
      <c r="I3351" s="16"/>
      <c r="J3351" s="16"/>
      <c r="K3351" s="16"/>
      <c r="L3351" s="16"/>
      <c r="M3351" s="16"/>
      <c r="N3351" s="16"/>
      <c r="O3351" s="16"/>
      <c r="P3351" s="16"/>
      <c r="Q3351" s="16"/>
      <c r="R3351" s="16"/>
      <c r="S3351" s="16"/>
      <c r="T3351" s="16"/>
      <c r="U3351" s="16"/>
      <c r="V3351" s="1" t="s">
        <v>3324</v>
      </c>
      <c r="W3351" s="1" t="s">
        <v>2551</v>
      </c>
      <c r="X3351" s="5" t="s">
        <v>3340</v>
      </c>
      <c r="Y3351" s="5" t="s">
        <v>2737</v>
      </c>
      <c r="Z3351" s="5" t="s">
        <v>2738</v>
      </c>
      <c r="AA3351" s="5"/>
    </row>
    <row r="3352" spans="1:27" ht="12" customHeight="1" x14ac:dyDescent="0.15">
      <c r="A3352" s="1" t="s">
        <v>872</v>
      </c>
      <c r="B3352" s="1" t="s">
        <v>212</v>
      </c>
      <c r="C3352" s="1" t="s">
        <v>9</v>
      </c>
      <c r="D3352" s="1" t="s">
        <v>2475</v>
      </c>
      <c r="E3352" s="1" t="s">
        <v>213</v>
      </c>
      <c r="F3352" s="1" t="s">
        <v>284</v>
      </c>
      <c r="G3352" s="1" t="s">
        <v>215</v>
      </c>
      <c r="H3352" s="1" t="s">
        <v>216</v>
      </c>
      <c r="I3352" s="16"/>
      <c r="J3352" s="16"/>
      <c r="K3352" s="16"/>
      <c r="L3352" s="16"/>
      <c r="M3352" s="16"/>
      <c r="N3352" s="16"/>
      <c r="O3352" s="16"/>
      <c r="P3352" s="16"/>
      <c r="Q3352" s="16"/>
      <c r="R3352" s="16"/>
      <c r="S3352" s="16"/>
      <c r="T3352" s="16"/>
      <c r="U3352" s="16"/>
      <c r="V3352" s="1" t="s">
        <v>3324</v>
      </c>
      <c r="W3352" s="1" t="s">
        <v>2717</v>
      </c>
      <c r="X3352" s="5" t="s">
        <v>3044</v>
      </c>
      <c r="Y3352" s="5" t="s">
        <v>2719</v>
      </c>
      <c r="Z3352" s="5" t="s">
        <v>2720</v>
      </c>
      <c r="AA3352" s="5"/>
    </row>
    <row r="3353" spans="1:27" ht="12" customHeight="1" x14ac:dyDescent="0.15">
      <c r="A3353" s="1" t="s">
        <v>872</v>
      </c>
      <c r="B3353" s="1" t="s">
        <v>285</v>
      </c>
      <c r="C3353" s="1" t="s">
        <v>9</v>
      </c>
      <c r="D3353" s="1" t="s">
        <v>2475</v>
      </c>
      <c r="E3353" s="1" t="s">
        <v>213</v>
      </c>
      <c r="F3353" s="1" t="s">
        <v>286</v>
      </c>
      <c r="G3353" s="1" t="s">
        <v>215</v>
      </c>
      <c r="H3353" s="1" t="s">
        <v>216</v>
      </c>
      <c r="I3353" s="16"/>
      <c r="J3353" s="16"/>
      <c r="K3353" s="16"/>
      <c r="L3353" s="16"/>
      <c r="M3353" s="16"/>
      <c r="N3353" s="16"/>
      <c r="O3353" s="16"/>
      <c r="P3353" s="16"/>
      <c r="Q3353" s="16"/>
      <c r="R3353" s="16"/>
      <c r="S3353" s="16"/>
      <c r="T3353" s="16"/>
      <c r="U3353" s="16"/>
      <c r="V3353" s="1" t="s">
        <v>3324</v>
      </c>
      <c r="W3353" s="1" t="s">
        <v>2717</v>
      </c>
      <c r="X3353" s="5" t="s">
        <v>2816</v>
      </c>
      <c r="Y3353" s="5" t="s">
        <v>2719</v>
      </c>
      <c r="Z3353" s="5" t="s">
        <v>2720</v>
      </c>
      <c r="AA3353" s="5"/>
    </row>
    <row r="3354" spans="1:27" ht="12" customHeight="1" x14ac:dyDescent="0.15">
      <c r="A3354" s="1" t="s">
        <v>889</v>
      </c>
      <c r="B3354" s="1" t="s">
        <v>8</v>
      </c>
      <c r="C3354" s="1" t="s">
        <v>9</v>
      </c>
      <c r="D3354" s="1" t="s">
        <v>2476</v>
      </c>
      <c r="E3354" s="1" t="s">
        <v>10</v>
      </c>
      <c r="F3354" s="1" t="s">
        <v>890</v>
      </c>
      <c r="G3354" s="1" t="s">
        <v>234</v>
      </c>
      <c r="H3354" s="1" t="s">
        <v>394</v>
      </c>
      <c r="I3354" s="16"/>
      <c r="J3354" s="16"/>
      <c r="K3354" s="16"/>
      <c r="L3354" s="16"/>
      <c r="M3354" s="16"/>
      <c r="N3354" s="16"/>
      <c r="O3354" s="16"/>
      <c r="P3354" s="16"/>
      <c r="Q3354" s="16"/>
      <c r="R3354" s="16"/>
      <c r="S3354" s="16"/>
      <c r="T3354" s="16"/>
      <c r="U3354" s="16"/>
      <c r="V3354" s="1" t="s">
        <v>3341</v>
      </c>
      <c r="W3354" s="1" t="s">
        <v>2551</v>
      </c>
      <c r="X3354" s="5" t="s">
        <v>3342</v>
      </c>
      <c r="Y3354" s="5" t="s">
        <v>2553</v>
      </c>
      <c r="Z3354" s="5" t="s">
        <v>2734</v>
      </c>
      <c r="AA3354" s="5"/>
    </row>
    <row r="3355" spans="1:27" ht="12" customHeight="1" x14ac:dyDescent="0.15">
      <c r="A3355" s="1" t="s">
        <v>889</v>
      </c>
      <c r="B3355" s="1" t="s">
        <v>8</v>
      </c>
      <c r="C3355" s="1" t="s">
        <v>15</v>
      </c>
      <c r="D3355" s="1" t="s">
        <v>2476</v>
      </c>
      <c r="E3355" s="1" t="s">
        <v>10</v>
      </c>
      <c r="F3355" s="1" t="s">
        <v>890</v>
      </c>
      <c r="G3355" s="1" t="s">
        <v>238</v>
      </c>
      <c r="H3355" s="1" t="s">
        <v>239</v>
      </c>
      <c r="I3355" s="16"/>
      <c r="J3355" s="16"/>
      <c r="K3355" s="16"/>
      <c r="L3355" s="16"/>
      <c r="M3355" s="16"/>
      <c r="N3355" s="16"/>
      <c r="O3355" s="16"/>
      <c r="P3355" s="16"/>
      <c r="Q3355" s="16"/>
      <c r="R3355" s="16"/>
      <c r="S3355" s="16"/>
      <c r="T3355" s="16"/>
      <c r="U3355" s="16"/>
      <c r="V3355" s="1" t="s">
        <v>3341</v>
      </c>
      <c r="W3355" s="1" t="s">
        <v>2551</v>
      </c>
      <c r="X3355" s="5" t="s">
        <v>3342</v>
      </c>
      <c r="Y3355" s="5" t="s">
        <v>2737</v>
      </c>
      <c r="Z3355" s="5" t="s">
        <v>2738</v>
      </c>
      <c r="AA3355" s="5"/>
    </row>
    <row r="3356" spans="1:27" ht="12" customHeight="1" x14ac:dyDescent="0.15">
      <c r="A3356" s="1" t="s">
        <v>889</v>
      </c>
      <c r="B3356" s="1" t="s">
        <v>8</v>
      </c>
      <c r="C3356" s="1" t="s">
        <v>17</v>
      </c>
      <c r="D3356" s="1" t="s">
        <v>2476</v>
      </c>
      <c r="E3356" s="1" t="s">
        <v>10</v>
      </c>
      <c r="F3356" s="1" t="s">
        <v>890</v>
      </c>
      <c r="G3356" s="1" t="s">
        <v>240</v>
      </c>
      <c r="H3356" s="1" t="s">
        <v>394</v>
      </c>
      <c r="I3356" s="16"/>
      <c r="J3356" s="16"/>
      <c r="K3356" s="16"/>
      <c r="L3356" s="16"/>
      <c r="M3356" s="16"/>
      <c r="N3356" s="16"/>
      <c r="O3356" s="16"/>
      <c r="P3356" s="16"/>
      <c r="Q3356" s="16"/>
      <c r="R3356" s="16"/>
      <c r="S3356" s="16"/>
      <c r="T3356" s="16"/>
      <c r="U3356" s="16"/>
      <c r="V3356" s="1" t="s">
        <v>3341</v>
      </c>
      <c r="W3356" s="1" t="s">
        <v>2551</v>
      </c>
      <c r="X3356" s="5" t="s">
        <v>3342</v>
      </c>
      <c r="Y3356" s="5" t="s">
        <v>2561</v>
      </c>
      <c r="Z3356" s="5" t="s">
        <v>2734</v>
      </c>
      <c r="AA3356" s="5"/>
    </row>
    <row r="3357" spans="1:27" ht="12" customHeight="1" x14ac:dyDescent="0.15">
      <c r="A3357" s="1" t="s">
        <v>889</v>
      </c>
      <c r="B3357" s="1" t="s">
        <v>8</v>
      </c>
      <c r="C3357" s="1" t="s">
        <v>19</v>
      </c>
      <c r="D3357" s="1" t="s">
        <v>2476</v>
      </c>
      <c r="E3357" s="1" t="s">
        <v>10</v>
      </c>
      <c r="F3357" s="1" t="s">
        <v>890</v>
      </c>
      <c r="G3357" s="1" t="s">
        <v>242</v>
      </c>
      <c r="H3357" s="1" t="s">
        <v>394</v>
      </c>
      <c r="I3357" s="16"/>
      <c r="J3357" s="16"/>
      <c r="K3357" s="16"/>
      <c r="L3357" s="16"/>
      <c r="M3357" s="16"/>
      <c r="N3357" s="16"/>
      <c r="O3357" s="16"/>
      <c r="P3357" s="16"/>
      <c r="Q3357" s="16"/>
      <c r="R3357" s="16"/>
      <c r="S3357" s="16"/>
      <c r="T3357" s="16"/>
      <c r="U3357" s="16"/>
      <c r="V3357" s="1" t="s">
        <v>3341</v>
      </c>
      <c r="W3357" s="1" t="s">
        <v>2551</v>
      </c>
      <c r="X3357" s="5" t="s">
        <v>3342</v>
      </c>
      <c r="Y3357" s="5" t="s">
        <v>2557</v>
      </c>
      <c r="Z3357" s="5" t="s">
        <v>2734</v>
      </c>
      <c r="AA3357" s="5"/>
    </row>
    <row r="3358" spans="1:27" ht="12" customHeight="1" x14ac:dyDescent="0.15">
      <c r="A3358" s="1" t="s">
        <v>889</v>
      </c>
      <c r="B3358" s="1" t="s">
        <v>8</v>
      </c>
      <c r="C3358" s="1" t="s">
        <v>21</v>
      </c>
      <c r="D3358" s="1" t="s">
        <v>2476</v>
      </c>
      <c r="E3358" s="1" t="s">
        <v>10</v>
      </c>
      <c r="F3358" s="1" t="s">
        <v>890</v>
      </c>
      <c r="G3358" s="1" t="s">
        <v>764</v>
      </c>
      <c r="H3358" s="1" t="s">
        <v>239</v>
      </c>
      <c r="I3358" s="16"/>
      <c r="J3358" s="16"/>
      <c r="K3358" s="16"/>
      <c r="L3358" s="16"/>
      <c r="M3358" s="16"/>
      <c r="N3358" s="16"/>
      <c r="O3358" s="16"/>
      <c r="P3358" s="16"/>
      <c r="Q3358" s="16"/>
      <c r="R3358" s="16"/>
      <c r="S3358" s="16"/>
      <c r="T3358" s="16"/>
      <c r="U3358" s="16"/>
      <c r="V3358" s="1" t="s">
        <v>3341</v>
      </c>
      <c r="W3358" s="1" t="s">
        <v>2551</v>
      </c>
      <c r="X3358" s="5" t="s">
        <v>3342</v>
      </c>
      <c r="Y3358" s="5" t="s">
        <v>2740</v>
      </c>
      <c r="Z3358" s="5" t="s">
        <v>2738</v>
      </c>
      <c r="AA3358" s="5"/>
    </row>
    <row r="3359" spans="1:27" ht="12" customHeight="1" x14ac:dyDescent="0.15">
      <c r="A3359" s="1" t="s">
        <v>889</v>
      </c>
      <c r="B3359" s="1" t="s">
        <v>8</v>
      </c>
      <c r="C3359" s="1" t="s">
        <v>23</v>
      </c>
      <c r="D3359" s="1" t="s">
        <v>2476</v>
      </c>
      <c r="E3359" s="1" t="s">
        <v>10</v>
      </c>
      <c r="F3359" s="1" t="s">
        <v>890</v>
      </c>
      <c r="G3359" s="1" t="s">
        <v>247</v>
      </c>
      <c r="H3359" s="1" t="s">
        <v>394</v>
      </c>
      <c r="I3359" s="16"/>
      <c r="J3359" s="16"/>
      <c r="K3359" s="16"/>
      <c r="L3359" s="16"/>
      <c r="M3359" s="16"/>
      <c r="N3359" s="16"/>
      <c r="O3359" s="16"/>
      <c r="P3359" s="16"/>
      <c r="Q3359" s="16"/>
      <c r="R3359" s="16"/>
      <c r="S3359" s="16"/>
      <c r="T3359" s="16"/>
      <c r="U3359" s="16"/>
      <c r="V3359" s="1" t="s">
        <v>3341</v>
      </c>
      <c r="W3359" s="1" t="s">
        <v>2551</v>
      </c>
      <c r="X3359" s="5" t="s">
        <v>3342</v>
      </c>
      <c r="Y3359" s="5" t="s">
        <v>2564</v>
      </c>
      <c r="Z3359" s="5" t="s">
        <v>2734</v>
      </c>
      <c r="AA3359" s="5"/>
    </row>
    <row r="3360" spans="1:27" ht="12" customHeight="1" x14ac:dyDescent="0.15">
      <c r="A3360" s="1" t="s">
        <v>889</v>
      </c>
      <c r="B3360" s="1" t="s">
        <v>8</v>
      </c>
      <c r="C3360" s="1" t="s">
        <v>77</v>
      </c>
      <c r="D3360" s="1" t="s">
        <v>2476</v>
      </c>
      <c r="E3360" s="1" t="s">
        <v>10</v>
      </c>
      <c r="F3360" s="1" t="s">
        <v>890</v>
      </c>
      <c r="G3360" s="1" t="s">
        <v>249</v>
      </c>
      <c r="H3360" s="1" t="s">
        <v>394</v>
      </c>
      <c r="I3360" s="16"/>
      <c r="J3360" s="16"/>
      <c r="K3360" s="16"/>
      <c r="L3360" s="16"/>
      <c r="M3360" s="16"/>
      <c r="N3360" s="16"/>
      <c r="O3360" s="16"/>
      <c r="P3360" s="16"/>
      <c r="Q3360" s="16"/>
      <c r="R3360" s="16"/>
      <c r="S3360" s="16"/>
      <c r="T3360" s="16"/>
      <c r="U3360" s="16"/>
      <c r="V3360" s="1" t="s">
        <v>3341</v>
      </c>
      <c r="W3360" s="1" t="s">
        <v>2551</v>
      </c>
      <c r="X3360" s="5" t="s">
        <v>3342</v>
      </c>
      <c r="Y3360" s="5" t="s">
        <v>2559</v>
      </c>
      <c r="Z3360" s="5" t="s">
        <v>2734</v>
      </c>
      <c r="AA3360" s="5"/>
    </row>
    <row r="3361" spans="1:27" ht="12" customHeight="1" x14ac:dyDescent="0.15">
      <c r="A3361" s="1" t="s">
        <v>889</v>
      </c>
      <c r="B3361" s="1" t="s">
        <v>25</v>
      </c>
      <c r="C3361" s="1" t="s">
        <v>9</v>
      </c>
      <c r="D3361" s="1" t="s">
        <v>2476</v>
      </c>
      <c r="E3361" s="1" t="s">
        <v>10</v>
      </c>
      <c r="F3361" s="1" t="s">
        <v>891</v>
      </c>
      <c r="G3361" s="1" t="s">
        <v>234</v>
      </c>
      <c r="H3361" s="1" t="s">
        <v>394</v>
      </c>
      <c r="I3361" s="16"/>
      <c r="J3361" s="16"/>
      <c r="K3361" s="16"/>
      <c r="L3361" s="16"/>
      <c r="M3361" s="16"/>
      <c r="N3361" s="16"/>
      <c r="O3361" s="16"/>
      <c r="P3361" s="16"/>
      <c r="Q3361" s="16"/>
      <c r="R3361" s="16"/>
      <c r="S3361" s="16"/>
      <c r="T3361" s="16"/>
      <c r="U3361" s="16"/>
      <c r="V3361" s="1" t="s">
        <v>3341</v>
      </c>
      <c r="W3361" s="1" t="s">
        <v>2551</v>
      </c>
      <c r="X3361" s="5" t="s">
        <v>3343</v>
      </c>
      <c r="Y3361" s="5" t="s">
        <v>2553</v>
      </c>
      <c r="Z3361" s="5" t="s">
        <v>2734</v>
      </c>
      <c r="AA3361" s="5"/>
    </row>
    <row r="3362" spans="1:27" ht="12" customHeight="1" x14ac:dyDescent="0.15">
      <c r="A3362" s="1" t="s">
        <v>889</v>
      </c>
      <c r="B3362" s="1" t="s">
        <v>25</v>
      </c>
      <c r="C3362" s="1" t="s">
        <v>15</v>
      </c>
      <c r="D3362" s="1" t="s">
        <v>2476</v>
      </c>
      <c r="E3362" s="1" t="s">
        <v>10</v>
      </c>
      <c r="F3362" s="1" t="s">
        <v>891</v>
      </c>
      <c r="G3362" s="1" t="s">
        <v>238</v>
      </c>
      <c r="H3362" s="1" t="s">
        <v>239</v>
      </c>
      <c r="I3362" s="16"/>
      <c r="J3362" s="16"/>
      <c r="K3362" s="16"/>
      <c r="L3362" s="16"/>
      <c r="M3362" s="16"/>
      <c r="N3362" s="16"/>
      <c r="O3362" s="16"/>
      <c r="P3362" s="16"/>
      <c r="Q3362" s="16"/>
      <c r="R3362" s="16"/>
      <c r="S3362" s="16"/>
      <c r="T3362" s="16"/>
      <c r="U3362" s="16"/>
      <c r="V3362" s="1" t="s">
        <v>3341</v>
      </c>
      <c r="W3362" s="1" t="s">
        <v>2551</v>
      </c>
      <c r="X3362" s="5" t="s">
        <v>3343</v>
      </c>
      <c r="Y3362" s="5" t="s">
        <v>2737</v>
      </c>
      <c r="Z3362" s="5" t="s">
        <v>2738</v>
      </c>
      <c r="AA3362" s="5"/>
    </row>
    <row r="3363" spans="1:27" ht="12" customHeight="1" x14ac:dyDescent="0.15">
      <c r="A3363" s="1" t="s">
        <v>889</v>
      </c>
      <c r="B3363" s="1" t="s">
        <v>25</v>
      </c>
      <c r="C3363" s="1" t="s">
        <v>17</v>
      </c>
      <c r="D3363" s="1" t="s">
        <v>2476</v>
      </c>
      <c r="E3363" s="1" t="s">
        <v>10</v>
      </c>
      <c r="F3363" s="1" t="s">
        <v>891</v>
      </c>
      <c r="G3363" s="1" t="s">
        <v>240</v>
      </c>
      <c r="H3363" s="1" t="s">
        <v>394</v>
      </c>
      <c r="I3363" s="16"/>
      <c r="J3363" s="16"/>
      <c r="K3363" s="16"/>
      <c r="L3363" s="16"/>
      <c r="M3363" s="16"/>
      <c r="N3363" s="16"/>
      <c r="O3363" s="16"/>
      <c r="P3363" s="16"/>
      <c r="Q3363" s="16"/>
      <c r="R3363" s="16"/>
      <c r="S3363" s="16"/>
      <c r="T3363" s="16"/>
      <c r="U3363" s="16"/>
      <c r="V3363" s="1" t="s">
        <v>3341</v>
      </c>
      <c r="W3363" s="1" t="s">
        <v>2551</v>
      </c>
      <c r="X3363" s="5" t="s">
        <v>3343</v>
      </c>
      <c r="Y3363" s="5" t="s">
        <v>2561</v>
      </c>
      <c r="Z3363" s="5" t="s">
        <v>2734</v>
      </c>
      <c r="AA3363" s="5"/>
    </row>
    <row r="3364" spans="1:27" ht="12" customHeight="1" x14ac:dyDescent="0.15">
      <c r="A3364" s="1" t="s">
        <v>889</v>
      </c>
      <c r="B3364" s="1" t="s">
        <v>25</v>
      </c>
      <c r="C3364" s="1" t="s">
        <v>19</v>
      </c>
      <c r="D3364" s="1" t="s">
        <v>2476</v>
      </c>
      <c r="E3364" s="1" t="s">
        <v>10</v>
      </c>
      <c r="F3364" s="1" t="s">
        <v>891</v>
      </c>
      <c r="G3364" s="1" t="s">
        <v>242</v>
      </c>
      <c r="H3364" s="1" t="s">
        <v>394</v>
      </c>
      <c r="I3364" s="16"/>
      <c r="J3364" s="16"/>
      <c r="K3364" s="16"/>
      <c r="L3364" s="16"/>
      <c r="M3364" s="16"/>
      <c r="N3364" s="16"/>
      <c r="O3364" s="16"/>
      <c r="P3364" s="16"/>
      <c r="Q3364" s="16"/>
      <c r="R3364" s="16"/>
      <c r="S3364" s="16"/>
      <c r="T3364" s="16"/>
      <c r="U3364" s="16"/>
      <c r="V3364" s="1" t="s">
        <v>3341</v>
      </c>
      <c r="W3364" s="1" t="s">
        <v>2551</v>
      </c>
      <c r="X3364" s="5" t="s">
        <v>3343</v>
      </c>
      <c r="Y3364" s="5" t="s">
        <v>2557</v>
      </c>
      <c r="Z3364" s="5" t="s">
        <v>2734</v>
      </c>
      <c r="AA3364" s="5"/>
    </row>
    <row r="3365" spans="1:27" ht="12" customHeight="1" x14ac:dyDescent="0.15">
      <c r="A3365" s="1" t="s">
        <v>889</v>
      </c>
      <c r="B3365" s="1" t="s">
        <v>25</v>
      </c>
      <c r="C3365" s="1" t="s">
        <v>21</v>
      </c>
      <c r="D3365" s="1" t="s">
        <v>2476</v>
      </c>
      <c r="E3365" s="1" t="s">
        <v>10</v>
      </c>
      <c r="F3365" s="1" t="s">
        <v>891</v>
      </c>
      <c r="G3365" s="1" t="s">
        <v>764</v>
      </c>
      <c r="H3365" s="1" t="s">
        <v>239</v>
      </c>
      <c r="I3365" s="16"/>
      <c r="J3365" s="16"/>
      <c r="K3365" s="16"/>
      <c r="L3365" s="16"/>
      <c r="M3365" s="16"/>
      <c r="N3365" s="16"/>
      <c r="O3365" s="16"/>
      <c r="P3365" s="16"/>
      <c r="Q3365" s="16"/>
      <c r="R3365" s="16"/>
      <c r="S3365" s="16"/>
      <c r="T3365" s="16"/>
      <c r="U3365" s="16"/>
      <c r="V3365" s="1" t="s">
        <v>3341</v>
      </c>
      <c r="W3365" s="1" t="s">
        <v>2551</v>
      </c>
      <c r="X3365" s="5" t="s">
        <v>3343</v>
      </c>
      <c r="Y3365" s="5" t="s">
        <v>2740</v>
      </c>
      <c r="Z3365" s="5" t="s">
        <v>2738</v>
      </c>
      <c r="AA3365" s="5"/>
    </row>
    <row r="3366" spans="1:27" ht="12" customHeight="1" x14ac:dyDescent="0.15">
      <c r="A3366" s="1" t="s">
        <v>889</v>
      </c>
      <c r="B3366" s="1" t="s">
        <v>25</v>
      </c>
      <c r="C3366" s="1" t="s">
        <v>23</v>
      </c>
      <c r="D3366" s="1" t="s">
        <v>2476</v>
      </c>
      <c r="E3366" s="1" t="s">
        <v>10</v>
      </c>
      <c r="F3366" s="1" t="s">
        <v>891</v>
      </c>
      <c r="G3366" s="1" t="s">
        <v>247</v>
      </c>
      <c r="H3366" s="1" t="s">
        <v>394</v>
      </c>
      <c r="I3366" s="16"/>
      <c r="J3366" s="16"/>
      <c r="K3366" s="16"/>
      <c r="L3366" s="16"/>
      <c r="M3366" s="16"/>
      <c r="N3366" s="16"/>
      <c r="O3366" s="16"/>
      <c r="P3366" s="16"/>
      <c r="Q3366" s="16"/>
      <c r="R3366" s="16"/>
      <c r="S3366" s="16"/>
      <c r="T3366" s="16"/>
      <c r="U3366" s="16"/>
      <c r="V3366" s="1" t="s">
        <v>3341</v>
      </c>
      <c r="W3366" s="1" t="s">
        <v>2551</v>
      </c>
      <c r="X3366" s="5" t="s">
        <v>3343</v>
      </c>
      <c r="Y3366" s="5" t="s">
        <v>2564</v>
      </c>
      <c r="Z3366" s="5" t="s">
        <v>2734</v>
      </c>
      <c r="AA3366" s="5"/>
    </row>
    <row r="3367" spans="1:27" ht="12" customHeight="1" x14ac:dyDescent="0.15">
      <c r="A3367" s="1" t="s">
        <v>889</v>
      </c>
      <c r="B3367" s="1" t="s">
        <v>25</v>
      </c>
      <c r="C3367" s="1" t="s">
        <v>77</v>
      </c>
      <c r="D3367" s="1" t="s">
        <v>2476</v>
      </c>
      <c r="E3367" s="1" t="s">
        <v>10</v>
      </c>
      <c r="F3367" s="1" t="s">
        <v>891</v>
      </c>
      <c r="G3367" s="1" t="s">
        <v>249</v>
      </c>
      <c r="H3367" s="1" t="s">
        <v>394</v>
      </c>
      <c r="I3367" s="16"/>
      <c r="J3367" s="16"/>
      <c r="K3367" s="16"/>
      <c r="L3367" s="16"/>
      <c r="M3367" s="16"/>
      <c r="N3367" s="16"/>
      <c r="O3367" s="16"/>
      <c r="P3367" s="16"/>
      <c r="Q3367" s="16"/>
      <c r="R3367" s="16"/>
      <c r="S3367" s="16"/>
      <c r="T3367" s="16"/>
      <c r="U3367" s="16"/>
      <c r="V3367" s="1" t="s">
        <v>3341</v>
      </c>
      <c r="W3367" s="1" t="s">
        <v>2551</v>
      </c>
      <c r="X3367" s="5" t="s">
        <v>3343</v>
      </c>
      <c r="Y3367" s="5" t="s">
        <v>2559</v>
      </c>
      <c r="Z3367" s="5" t="s">
        <v>2734</v>
      </c>
      <c r="AA3367" s="5"/>
    </row>
    <row r="3368" spans="1:27" ht="12" customHeight="1" x14ac:dyDescent="0.15">
      <c r="A3368" s="1" t="s">
        <v>889</v>
      </c>
      <c r="B3368" s="1" t="s">
        <v>27</v>
      </c>
      <c r="C3368" s="1" t="s">
        <v>9</v>
      </c>
      <c r="D3368" s="1" t="s">
        <v>2476</v>
      </c>
      <c r="E3368" s="1" t="s">
        <v>10</v>
      </c>
      <c r="F3368" s="1" t="s">
        <v>892</v>
      </c>
      <c r="G3368" s="1" t="s">
        <v>234</v>
      </c>
      <c r="H3368" s="1" t="s">
        <v>235</v>
      </c>
      <c r="I3368" s="16"/>
      <c r="J3368" s="16"/>
      <c r="K3368" s="16"/>
      <c r="L3368" s="16"/>
      <c r="M3368" s="16"/>
      <c r="N3368" s="16"/>
      <c r="O3368" s="16"/>
      <c r="P3368" s="16"/>
      <c r="Q3368" s="16"/>
      <c r="R3368" s="16"/>
      <c r="S3368" s="16"/>
      <c r="T3368" s="16"/>
      <c r="U3368" s="16"/>
      <c r="V3368" s="1" t="s">
        <v>3341</v>
      </c>
      <c r="W3368" s="1" t="s">
        <v>2551</v>
      </c>
      <c r="X3368" s="5" t="s">
        <v>3344</v>
      </c>
      <c r="Y3368" s="5" t="s">
        <v>2553</v>
      </c>
      <c r="Z3368" s="5" t="s">
        <v>2734</v>
      </c>
      <c r="AA3368" s="5"/>
    </row>
    <row r="3369" spans="1:27" ht="12" customHeight="1" x14ac:dyDescent="0.15">
      <c r="A3369" s="1" t="s">
        <v>889</v>
      </c>
      <c r="B3369" s="1" t="s">
        <v>27</v>
      </c>
      <c r="C3369" s="1" t="s">
        <v>15</v>
      </c>
      <c r="D3369" s="1" t="s">
        <v>2476</v>
      </c>
      <c r="E3369" s="1" t="s">
        <v>10</v>
      </c>
      <c r="F3369" s="1" t="s">
        <v>892</v>
      </c>
      <c r="G3369" s="1" t="s">
        <v>238</v>
      </c>
      <c r="H3369" s="1" t="s">
        <v>239</v>
      </c>
      <c r="I3369" s="16"/>
      <c r="J3369" s="16"/>
      <c r="K3369" s="16"/>
      <c r="L3369" s="16"/>
      <c r="M3369" s="16"/>
      <c r="N3369" s="16"/>
      <c r="O3369" s="16"/>
      <c r="P3369" s="16"/>
      <c r="Q3369" s="16"/>
      <c r="R3369" s="16"/>
      <c r="S3369" s="16"/>
      <c r="T3369" s="16"/>
      <c r="U3369" s="16"/>
      <c r="V3369" s="1" t="s">
        <v>3341</v>
      </c>
      <c r="W3369" s="1" t="s">
        <v>2551</v>
      </c>
      <c r="X3369" s="5" t="s">
        <v>3344</v>
      </c>
      <c r="Y3369" s="5" t="s">
        <v>2737</v>
      </c>
      <c r="Z3369" s="5" t="s">
        <v>2738</v>
      </c>
      <c r="AA3369" s="5"/>
    </row>
    <row r="3370" spans="1:27" ht="12" customHeight="1" x14ac:dyDescent="0.15">
      <c r="A3370" s="1" t="s">
        <v>889</v>
      </c>
      <c r="B3370" s="1" t="s">
        <v>27</v>
      </c>
      <c r="C3370" s="1" t="s">
        <v>17</v>
      </c>
      <c r="D3370" s="1" t="s">
        <v>2476</v>
      </c>
      <c r="E3370" s="1" t="s">
        <v>10</v>
      </c>
      <c r="F3370" s="1" t="s">
        <v>892</v>
      </c>
      <c r="G3370" s="1" t="s">
        <v>240</v>
      </c>
      <c r="H3370" s="1" t="s">
        <v>235</v>
      </c>
      <c r="I3370" s="16"/>
      <c r="J3370" s="16"/>
      <c r="K3370" s="16"/>
      <c r="L3370" s="16"/>
      <c r="M3370" s="16"/>
      <c r="N3370" s="16"/>
      <c r="O3370" s="16"/>
      <c r="P3370" s="16"/>
      <c r="Q3370" s="16"/>
      <c r="R3370" s="16"/>
      <c r="S3370" s="16"/>
      <c r="T3370" s="16"/>
      <c r="U3370" s="16"/>
      <c r="V3370" s="1" t="s">
        <v>3341</v>
      </c>
      <c r="W3370" s="1" t="s">
        <v>2551</v>
      </c>
      <c r="X3370" s="5" t="s">
        <v>3344</v>
      </c>
      <c r="Y3370" s="5" t="s">
        <v>2561</v>
      </c>
      <c r="Z3370" s="5" t="s">
        <v>2734</v>
      </c>
      <c r="AA3370" s="5"/>
    </row>
    <row r="3371" spans="1:27" ht="12" customHeight="1" x14ac:dyDescent="0.15">
      <c r="A3371" s="1" t="s">
        <v>889</v>
      </c>
      <c r="B3371" s="1" t="s">
        <v>27</v>
      </c>
      <c r="C3371" s="1" t="s">
        <v>19</v>
      </c>
      <c r="D3371" s="1" t="s">
        <v>2476</v>
      </c>
      <c r="E3371" s="1" t="s">
        <v>10</v>
      </c>
      <c r="F3371" s="1" t="s">
        <v>892</v>
      </c>
      <c r="G3371" s="1" t="s">
        <v>242</v>
      </c>
      <c r="H3371" s="1" t="s">
        <v>235</v>
      </c>
      <c r="I3371" s="16"/>
      <c r="J3371" s="16"/>
      <c r="K3371" s="16"/>
      <c r="L3371" s="16"/>
      <c r="M3371" s="16"/>
      <c r="N3371" s="16"/>
      <c r="O3371" s="16"/>
      <c r="P3371" s="16"/>
      <c r="Q3371" s="16"/>
      <c r="R3371" s="16"/>
      <c r="S3371" s="16"/>
      <c r="T3371" s="16"/>
      <c r="U3371" s="16"/>
      <c r="V3371" s="1" t="s">
        <v>3341</v>
      </c>
      <c r="W3371" s="1" t="s">
        <v>2551</v>
      </c>
      <c r="X3371" s="5" t="s">
        <v>3344</v>
      </c>
      <c r="Y3371" s="5" t="s">
        <v>2557</v>
      </c>
      <c r="Z3371" s="5" t="s">
        <v>2734</v>
      </c>
      <c r="AA3371" s="5"/>
    </row>
    <row r="3372" spans="1:27" ht="12" customHeight="1" x14ac:dyDescent="0.15">
      <c r="A3372" s="1" t="s">
        <v>889</v>
      </c>
      <c r="B3372" s="1" t="s">
        <v>27</v>
      </c>
      <c r="C3372" s="1" t="s">
        <v>21</v>
      </c>
      <c r="D3372" s="1" t="s">
        <v>2476</v>
      </c>
      <c r="E3372" s="1" t="s">
        <v>10</v>
      </c>
      <c r="F3372" s="1" t="s">
        <v>892</v>
      </c>
      <c r="G3372" s="1" t="s">
        <v>764</v>
      </c>
      <c r="H3372" s="1" t="s">
        <v>239</v>
      </c>
      <c r="I3372" s="16"/>
      <c r="J3372" s="16"/>
      <c r="K3372" s="16"/>
      <c r="L3372" s="16"/>
      <c r="M3372" s="16"/>
      <c r="N3372" s="16"/>
      <c r="O3372" s="16"/>
      <c r="P3372" s="16"/>
      <c r="Q3372" s="16"/>
      <c r="R3372" s="16"/>
      <c r="S3372" s="16"/>
      <c r="T3372" s="16"/>
      <c r="U3372" s="16"/>
      <c r="V3372" s="1" t="s">
        <v>3341</v>
      </c>
      <c r="W3372" s="1" t="s">
        <v>2551</v>
      </c>
      <c r="X3372" s="5" t="s">
        <v>3344</v>
      </c>
      <c r="Y3372" s="5" t="s">
        <v>2740</v>
      </c>
      <c r="Z3372" s="5" t="s">
        <v>2738</v>
      </c>
      <c r="AA3372" s="5"/>
    </row>
    <row r="3373" spans="1:27" ht="12" customHeight="1" x14ac:dyDescent="0.15">
      <c r="A3373" s="1" t="s">
        <v>889</v>
      </c>
      <c r="B3373" s="1" t="s">
        <v>27</v>
      </c>
      <c r="C3373" s="1" t="s">
        <v>23</v>
      </c>
      <c r="D3373" s="1" t="s">
        <v>2476</v>
      </c>
      <c r="E3373" s="1" t="s">
        <v>10</v>
      </c>
      <c r="F3373" s="1" t="s">
        <v>892</v>
      </c>
      <c r="G3373" s="1" t="s">
        <v>247</v>
      </c>
      <c r="H3373" s="1" t="s">
        <v>235</v>
      </c>
      <c r="I3373" s="16"/>
      <c r="J3373" s="16"/>
      <c r="K3373" s="16"/>
      <c r="L3373" s="16"/>
      <c r="M3373" s="16"/>
      <c r="N3373" s="16"/>
      <c r="O3373" s="16"/>
      <c r="P3373" s="16"/>
      <c r="Q3373" s="16"/>
      <c r="R3373" s="16"/>
      <c r="S3373" s="16"/>
      <c r="T3373" s="16"/>
      <c r="U3373" s="16"/>
      <c r="V3373" s="1" t="s">
        <v>3341</v>
      </c>
      <c r="W3373" s="1" t="s">
        <v>2551</v>
      </c>
      <c r="X3373" s="5" t="s">
        <v>3344</v>
      </c>
      <c r="Y3373" s="5" t="s">
        <v>2564</v>
      </c>
      <c r="Z3373" s="5" t="s">
        <v>2734</v>
      </c>
      <c r="AA3373" s="5"/>
    </row>
    <row r="3374" spans="1:27" ht="12" customHeight="1" x14ac:dyDescent="0.15">
      <c r="A3374" s="1" t="s">
        <v>889</v>
      </c>
      <c r="B3374" s="1" t="s">
        <v>27</v>
      </c>
      <c r="C3374" s="1" t="s">
        <v>77</v>
      </c>
      <c r="D3374" s="1" t="s">
        <v>2476</v>
      </c>
      <c r="E3374" s="1" t="s">
        <v>10</v>
      </c>
      <c r="F3374" s="1" t="s">
        <v>892</v>
      </c>
      <c r="G3374" s="1" t="s">
        <v>249</v>
      </c>
      <c r="H3374" s="1" t="s">
        <v>235</v>
      </c>
      <c r="I3374" s="16"/>
      <c r="J3374" s="16"/>
      <c r="K3374" s="16"/>
      <c r="L3374" s="16"/>
      <c r="M3374" s="16"/>
      <c r="N3374" s="16"/>
      <c r="O3374" s="16"/>
      <c r="P3374" s="16"/>
      <c r="Q3374" s="16"/>
      <c r="R3374" s="16"/>
      <c r="S3374" s="16"/>
      <c r="T3374" s="16"/>
      <c r="U3374" s="16"/>
      <c r="V3374" s="1" t="s">
        <v>3341</v>
      </c>
      <c r="W3374" s="1" t="s">
        <v>2551</v>
      </c>
      <c r="X3374" s="5" t="s">
        <v>3344</v>
      </c>
      <c r="Y3374" s="5" t="s">
        <v>2559</v>
      </c>
      <c r="Z3374" s="5" t="s">
        <v>2734</v>
      </c>
      <c r="AA3374" s="5"/>
    </row>
    <row r="3375" spans="1:27" ht="12" customHeight="1" x14ac:dyDescent="0.15">
      <c r="A3375" s="1" t="s">
        <v>889</v>
      </c>
      <c r="B3375" s="1" t="s">
        <v>29</v>
      </c>
      <c r="C3375" s="1" t="s">
        <v>9</v>
      </c>
      <c r="D3375" s="1" t="s">
        <v>2476</v>
      </c>
      <c r="E3375" s="1" t="s">
        <v>10</v>
      </c>
      <c r="F3375" s="1" t="s">
        <v>893</v>
      </c>
      <c r="G3375" s="1" t="s">
        <v>234</v>
      </c>
      <c r="H3375" s="1" t="s">
        <v>235</v>
      </c>
      <c r="I3375" s="16"/>
      <c r="J3375" s="16"/>
      <c r="K3375" s="16"/>
      <c r="L3375" s="16"/>
      <c r="M3375" s="16"/>
      <c r="N3375" s="16"/>
      <c r="O3375" s="16"/>
      <c r="P3375" s="16"/>
      <c r="Q3375" s="16"/>
      <c r="R3375" s="16"/>
      <c r="S3375" s="16"/>
      <c r="T3375" s="16"/>
      <c r="U3375" s="16"/>
      <c r="V3375" s="1" t="s">
        <v>3341</v>
      </c>
      <c r="W3375" s="1" t="s">
        <v>2551</v>
      </c>
      <c r="X3375" s="5" t="s">
        <v>3345</v>
      </c>
      <c r="Y3375" s="5" t="s">
        <v>2553</v>
      </c>
      <c r="Z3375" s="5" t="s">
        <v>2734</v>
      </c>
      <c r="AA3375" s="5"/>
    </row>
    <row r="3376" spans="1:27" ht="12" customHeight="1" x14ac:dyDescent="0.15">
      <c r="A3376" s="1" t="s">
        <v>889</v>
      </c>
      <c r="B3376" s="1" t="s">
        <v>29</v>
      </c>
      <c r="C3376" s="1" t="s">
        <v>15</v>
      </c>
      <c r="D3376" s="1" t="s">
        <v>2476</v>
      </c>
      <c r="E3376" s="1" t="s">
        <v>10</v>
      </c>
      <c r="F3376" s="1" t="s">
        <v>893</v>
      </c>
      <c r="G3376" s="1" t="s">
        <v>238</v>
      </c>
      <c r="H3376" s="1" t="s">
        <v>239</v>
      </c>
      <c r="I3376" s="16"/>
      <c r="J3376" s="16"/>
      <c r="K3376" s="16"/>
      <c r="L3376" s="16"/>
      <c r="M3376" s="16"/>
      <c r="N3376" s="16"/>
      <c r="O3376" s="16"/>
      <c r="P3376" s="16"/>
      <c r="Q3376" s="16"/>
      <c r="R3376" s="16"/>
      <c r="S3376" s="16"/>
      <c r="T3376" s="16"/>
      <c r="U3376" s="16"/>
      <c r="V3376" s="1" t="s">
        <v>3341</v>
      </c>
      <c r="W3376" s="1" t="s">
        <v>2551</v>
      </c>
      <c r="X3376" s="5" t="s">
        <v>3345</v>
      </c>
      <c r="Y3376" s="5" t="s">
        <v>2737</v>
      </c>
      <c r="Z3376" s="5" t="s">
        <v>2738</v>
      </c>
      <c r="AA3376" s="5"/>
    </row>
    <row r="3377" spans="1:27" ht="12" customHeight="1" x14ac:dyDescent="0.15">
      <c r="A3377" s="1" t="s">
        <v>889</v>
      </c>
      <c r="B3377" s="1" t="s">
        <v>29</v>
      </c>
      <c r="C3377" s="1" t="s">
        <v>17</v>
      </c>
      <c r="D3377" s="1" t="s">
        <v>2476</v>
      </c>
      <c r="E3377" s="1" t="s">
        <v>10</v>
      </c>
      <c r="F3377" s="1" t="s">
        <v>893</v>
      </c>
      <c r="G3377" s="1" t="s">
        <v>240</v>
      </c>
      <c r="H3377" s="1" t="s">
        <v>235</v>
      </c>
      <c r="I3377" s="16"/>
      <c r="J3377" s="16"/>
      <c r="K3377" s="16"/>
      <c r="L3377" s="16"/>
      <c r="M3377" s="16"/>
      <c r="N3377" s="16"/>
      <c r="O3377" s="16"/>
      <c r="P3377" s="16"/>
      <c r="Q3377" s="16"/>
      <c r="R3377" s="16"/>
      <c r="S3377" s="16"/>
      <c r="T3377" s="16"/>
      <c r="U3377" s="16"/>
      <c r="V3377" s="1" t="s">
        <v>3341</v>
      </c>
      <c r="W3377" s="1" t="s">
        <v>2551</v>
      </c>
      <c r="X3377" s="5" t="s">
        <v>3345</v>
      </c>
      <c r="Y3377" s="5" t="s">
        <v>2561</v>
      </c>
      <c r="Z3377" s="5" t="s">
        <v>2734</v>
      </c>
      <c r="AA3377" s="5"/>
    </row>
    <row r="3378" spans="1:27" ht="12" customHeight="1" x14ac:dyDescent="0.15">
      <c r="A3378" s="1" t="s">
        <v>889</v>
      </c>
      <c r="B3378" s="1" t="s">
        <v>29</v>
      </c>
      <c r="C3378" s="1" t="s">
        <v>19</v>
      </c>
      <c r="D3378" s="1" t="s">
        <v>2476</v>
      </c>
      <c r="E3378" s="1" t="s">
        <v>10</v>
      </c>
      <c r="F3378" s="1" t="s">
        <v>893</v>
      </c>
      <c r="G3378" s="1" t="s">
        <v>242</v>
      </c>
      <c r="H3378" s="1" t="s">
        <v>235</v>
      </c>
      <c r="I3378" s="16"/>
      <c r="J3378" s="16"/>
      <c r="K3378" s="16"/>
      <c r="L3378" s="16"/>
      <c r="M3378" s="16"/>
      <c r="N3378" s="16"/>
      <c r="O3378" s="16"/>
      <c r="P3378" s="16"/>
      <c r="Q3378" s="16"/>
      <c r="R3378" s="16"/>
      <c r="S3378" s="16"/>
      <c r="T3378" s="16"/>
      <c r="U3378" s="16"/>
      <c r="V3378" s="1" t="s">
        <v>3341</v>
      </c>
      <c r="W3378" s="1" t="s">
        <v>2551</v>
      </c>
      <c r="X3378" s="5" t="s">
        <v>3345</v>
      </c>
      <c r="Y3378" s="5" t="s">
        <v>2557</v>
      </c>
      <c r="Z3378" s="5" t="s">
        <v>2734</v>
      </c>
      <c r="AA3378" s="5"/>
    </row>
    <row r="3379" spans="1:27" ht="12" customHeight="1" x14ac:dyDescent="0.15">
      <c r="A3379" s="1" t="s">
        <v>889</v>
      </c>
      <c r="B3379" s="1" t="s">
        <v>29</v>
      </c>
      <c r="C3379" s="1" t="s">
        <v>21</v>
      </c>
      <c r="D3379" s="1" t="s">
        <v>2476</v>
      </c>
      <c r="E3379" s="1" t="s">
        <v>10</v>
      </c>
      <c r="F3379" s="1" t="s">
        <v>893</v>
      </c>
      <c r="G3379" s="1" t="s">
        <v>764</v>
      </c>
      <c r="H3379" s="1" t="s">
        <v>239</v>
      </c>
      <c r="I3379" s="16"/>
      <c r="J3379" s="16"/>
      <c r="K3379" s="16"/>
      <c r="L3379" s="16"/>
      <c r="M3379" s="16"/>
      <c r="N3379" s="16"/>
      <c r="O3379" s="16"/>
      <c r="P3379" s="16"/>
      <c r="Q3379" s="16"/>
      <c r="R3379" s="16"/>
      <c r="S3379" s="16"/>
      <c r="T3379" s="16"/>
      <c r="U3379" s="16"/>
      <c r="V3379" s="1" t="s">
        <v>3341</v>
      </c>
      <c r="W3379" s="1" t="s">
        <v>2551</v>
      </c>
      <c r="X3379" s="5" t="s">
        <v>3345</v>
      </c>
      <c r="Y3379" s="5" t="s">
        <v>2740</v>
      </c>
      <c r="Z3379" s="5" t="s">
        <v>2738</v>
      </c>
      <c r="AA3379" s="5"/>
    </row>
    <row r="3380" spans="1:27" ht="12" customHeight="1" x14ac:dyDescent="0.15">
      <c r="A3380" s="1" t="s">
        <v>889</v>
      </c>
      <c r="B3380" s="1" t="s">
        <v>29</v>
      </c>
      <c r="C3380" s="1" t="s">
        <v>23</v>
      </c>
      <c r="D3380" s="1" t="s">
        <v>2476</v>
      </c>
      <c r="E3380" s="1" t="s">
        <v>10</v>
      </c>
      <c r="F3380" s="1" t="s">
        <v>893</v>
      </c>
      <c r="G3380" s="1" t="s">
        <v>247</v>
      </c>
      <c r="H3380" s="1" t="s">
        <v>235</v>
      </c>
      <c r="I3380" s="16"/>
      <c r="J3380" s="16"/>
      <c r="K3380" s="16"/>
      <c r="L3380" s="16"/>
      <c r="M3380" s="16"/>
      <c r="N3380" s="16"/>
      <c r="O3380" s="16"/>
      <c r="P3380" s="16"/>
      <c r="Q3380" s="16"/>
      <c r="R3380" s="16"/>
      <c r="S3380" s="16"/>
      <c r="T3380" s="16"/>
      <c r="U3380" s="16"/>
      <c r="V3380" s="1" t="s">
        <v>3341</v>
      </c>
      <c r="W3380" s="1" t="s">
        <v>2551</v>
      </c>
      <c r="X3380" s="5" t="s">
        <v>3345</v>
      </c>
      <c r="Y3380" s="5" t="s">
        <v>2564</v>
      </c>
      <c r="Z3380" s="5" t="s">
        <v>2734</v>
      </c>
      <c r="AA3380" s="5"/>
    </row>
    <row r="3381" spans="1:27" ht="12" customHeight="1" x14ac:dyDescent="0.15">
      <c r="A3381" s="1" t="s">
        <v>889</v>
      </c>
      <c r="B3381" s="1" t="s">
        <v>29</v>
      </c>
      <c r="C3381" s="1" t="s">
        <v>77</v>
      </c>
      <c r="D3381" s="1" t="s">
        <v>2476</v>
      </c>
      <c r="E3381" s="1" t="s">
        <v>10</v>
      </c>
      <c r="F3381" s="1" t="s">
        <v>893</v>
      </c>
      <c r="G3381" s="1" t="s">
        <v>249</v>
      </c>
      <c r="H3381" s="1" t="s">
        <v>235</v>
      </c>
      <c r="I3381" s="16"/>
      <c r="J3381" s="16"/>
      <c r="K3381" s="16"/>
      <c r="L3381" s="16"/>
      <c r="M3381" s="16"/>
      <c r="N3381" s="16"/>
      <c r="O3381" s="16"/>
      <c r="P3381" s="16"/>
      <c r="Q3381" s="16"/>
      <c r="R3381" s="16"/>
      <c r="S3381" s="16"/>
      <c r="T3381" s="16"/>
      <c r="U3381" s="16"/>
      <c r="V3381" s="1" t="s">
        <v>3341</v>
      </c>
      <c r="W3381" s="1" t="s">
        <v>2551</v>
      </c>
      <c r="X3381" s="5" t="s">
        <v>3345</v>
      </c>
      <c r="Y3381" s="5" t="s">
        <v>2559</v>
      </c>
      <c r="Z3381" s="5" t="s">
        <v>2734</v>
      </c>
      <c r="AA3381" s="5"/>
    </row>
    <row r="3382" spans="1:27" ht="12" customHeight="1" x14ac:dyDescent="0.15">
      <c r="A3382" s="1" t="s">
        <v>889</v>
      </c>
      <c r="B3382" s="1" t="s">
        <v>31</v>
      </c>
      <c r="C3382" s="1" t="s">
        <v>9</v>
      </c>
      <c r="D3382" s="1" t="s">
        <v>2476</v>
      </c>
      <c r="E3382" s="1" t="s">
        <v>10</v>
      </c>
      <c r="F3382" s="1" t="s">
        <v>894</v>
      </c>
      <c r="G3382" s="1" t="s">
        <v>234</v>
      </c>
      <c r="H3382" s="1" t="s">
        <v>235</v>
      </c>
      <c r="I3382" s="16"/>
      <c r="J3382" s="16"/>
      <c r="K3382" s="16"/>
      <c r="L3382" s="16"/>
      <c r="M3382" s="16"/>
      <c r="N3382" s="16"/>
      <c r="O3382" s="16"/>
      <c r="P3382" s="16"/>
      <c r="Q3382" s="16"/>
      <c r="R3382" s="16"/>
      <c r="S3382" s="16"/>
      <c r="T3382" s="16"/>
      <c r="U3382" s="16"/>
      <c r="V3382" s="1" t="s">
        <v>3341</v>
      </c>
      <c r="W3382" s="1" t="s">
        <v>2551</v>
      </c>
      <c r="X3382" s="5" t="s">
        <v>3346</v>
      </c>
      <c r="Y3382" s="5" t="s">
        <v>2553</v>
      </c>
      <c r="Z3382" s="5" t="s">
        <v>2734</v>
      </c>
      <c r="AA3382" s="5"/>
    </row>
    <row r="3383" spans="1:27" ht="12" customHeight="1" x14ac:dyDescent="0.15">
      <c r="A3383" s="1" t="s">
        <v>889</v>
      </c>
      <c r="B3383" s="1" t="s">
        <v>31</v>
      </c>
      <c r="C3383" s="1" t="s">
        <v>15</v>
      </c>
      <c r="D3383" s="1" t="s">
        <v>2476</v>
      </c>
      <c r="E3383" s="1" t="s">
        <v>10</v>
      </c>
      <c r="F3383" s="1" t="s">
        <v>894</v>
      </c>
      <c r="G3383" s="1" t="s">
        <v>238</v>
      </c>
      <c r="H3383" s="1" t="s">
        <v>239</v>
      </c>
      <c r="I3383" s="16"/>
      <c r="J3383" s="16"/>
      <c r="K3383" s="16"/>
      <c r="L3383" s="16"/>
      <c r="M3383" s="16"/>
      <c r="N3383" s="16"/>
      <c r="O3383" s="16"/>
      <c r="P3383" s="16"/>
      <c r="Q3383" s="16"/>
      <c r="R3383" s="16"/>
      <c r="S3383" s="16"/>
      <c r="T3383" s="16"/>
      <c r="U3383" s="16"/>
      <c r="V3383" s="1" t="s">
        <v>3341</v>
      </c>
      <c r="W3383" s="1" t="s">
        <v>2551</v>
      </c>
      <c r="X3383" s="5" t="s">
        <v>3346</v>
      </c>
      <c r="Y3383" s="5" t="s">
        <v>2737</v>
      </c>
      <c r="Z3383" s="5" t="s">
        <v>2738</v>
      </c>
      <c r="AA3383" s="5"/>
    </row>
    <row r="3384" spans="1:27" ht="12" customHeight="1" x14ac:dyDescent="0.15">
      <c r="A3384" s="1" t="s">
        <v>889</v>
      </c>
      <c r="B3384" s="1" t="s">
        <v>33</v>
      </c>
      <c r="C3384" s="1" t="s">
        <v>9</v>
      </c>
      <c r="D3384" s="1" t="s">
        <v>2476</v>
      </c>
      <c r="E3384" s="1" t="s">
        <v>10</v>
      </c>
      <c r="F3384" s="1" t="s">
        <v>895</v>
      </c>
      <c r="G3384" s="1" t="s">
        <v>234</v>
      </c>
      <c r="H3384" s="1" t="s">
        <v>235</v>
      </c>
      <c r="I3384" s="16"/>
      <c r="J3384" s="16"/>
      <c r="K3384" s="16"/>
      <c r="L3384" s="16"/>
      <c r="M3384" s="16"/>
      <c r="N3384" s="16"/>
      <c r="O3384" s="16"/>
      <c r="P3384" s="16"/>
      <c r="Q3384" s="16"/>
      <c r="R3384" s="16"/>
      <c r="S3384" s="16"/>
      <c r="T3384" s="16"/>
      <c r="U3384" s="16"/>
      <c r="V3384" s="1" t="s">
        <v>3341</v>
      </c>
      <c r="W3384" s="1" t="s">
        <v>2551</v>
      </c>
      <c r="X3384" s="5" t="s">
        <v>3347</v>
      </c>
      <c r="Y3384" s="5" t="s">
        <v>2553</v>
      </c>
      <c r="Z3384" s="5" t="s">
        <v>2734</v>
      </c>
      <c r="AA3384" s="5"/>
    </row>
    <row r="3385" spans="1:27" ht="12" customHeight="1" x14ac:dyDescent="0.15">
      <c r="A3385" s="1" t="s">
        <v>889</v>
      </c>
      <c r="B3385" s="1" t="s">
        <v>33</v>
      </c>
      <c r="C3385" s="1" t="s">
        <v>15</v>
      </c>
      <c r="D3385" s="1" t="s">
        <v>2476</v>
      </c>
      <c r="E3385" s="1" t="s">
        <v>10</v>
      </c>
      <c r="F3385" s="1" t="s">
        <v>895</v>
      </c>
      <c r="G3385" s="1" t="s">
        <v>238</v>
      </c>
      <c r="H3385" s="1" t="s">
        <v>239</v>
      </c>
      <c r="I3385" s="16"/>
      <c r="J3385" s="16"/>
      <c r="K3385" s="16"/>
      <c r="L3385" s="16"/>
      <c r="M3385" s="16"/>
      <c r="N3385" s="16"/>
      <c r="O3385" s="16"/>
      <c r="P3385" s="16"/>
      <c r="Q3385" s="16"/>
      <c r="R3385" s="16"/>
      <c r="S3385" s="16"/>
      <c r="T3385" s="16"/>
      <c r="U3385" s="16"/>
      <c r="V3385" s="1" t="s">
        <v>3341</v>
      </c>
      <c r="W3385" s="1" t="s">
        <v>2551</v>
      </c>
      <c r="X3385" s="5" t="s">
        <v>3347</v>
      </c>
      <c r="Y3385" s="5" t="s">
        <v>2737</v>
      </c>
      <c r="Z3385" s="5" t="s">
        <v>2738</v>
      </c>
      <c r="AA3385" s="5"/>
    </row>
    <row r="3386" spans="1:27" ht="12" customHeight="1" x14ac:dyDescent="0.15">
      <c r="A3386" s="1" t="s">
        <v>889</v>
      </c>
      <c r="B3386" s="1" t="s">
        <v>35</v>
      </c>
      <c r="C3386" s="1" t="s">
        <v>9</v>
      </c>
      <c r="D3386" s="1" t="s">
        <v>2476</v>
      </c>
      <c r="E3386" s="1" t="s">
        <v>10</v>
      </c>
      <c r="F3386" s="1" t="s">
        <v>896</v>
      </c>
      <c r="G3386" s="1" t="s">
        <v>234</v>
      </c>
      <c r="H3386" s="1" t="s">
        <v>235</v>
      </c>
      <c r="I3386" s="16"/>
      <c r="J3386" s="16"/>
      <c r="K3386" s="16"/>
      <c r="L3386" s="16"/>
      <c r="M3386" s="16"/>
      <c r="N3386" s="16"/>
      <c r="O3386" s="16"/>
      <c r="P3386" s="16"/>
      <c r="Q3386" s="16"/>
      <c r="R3386" s="16"/>
      <c r="S3386" s="16"/>
      <c r="T3386" s="16"/>
      <c r="U3386" s="16"/>
      <c r="V3386" s="1" t="s">
        <v>3341</v>
      </c>
      <c r="W3386" s="1" t="s">
        <v>2551</v>
      </c>
      <c r="X3386" s="5" t="s">
        <v>3348</v>
      </c>
      <c r="Y3386" s="5" t="s">
        <v>2553</v>
      </c>
      <c r="Z3386" s="5" t="s">
        <v>2734</v>
      </c>
      <c r="AA3386" s="5"/>
    </row>
    <row r="3387" spans="1:27" ht="12" customHeight="1" x14ac:dyDescent="0.15">
      <c r="A3387" s="1" t="s">
        <v>889</v>
      </c>
      <c r="B3387" s="1" t="s">
        <v>35</v>
      </c>
      <c r="C3387" s="1" t="s">
        <v>15</v>
      </c>
      <c r="D3387" s="1" t="s">
        <v>2476</v>
      </c>
      <c r="E3387" s="1" t="s">
        <v>10</v>
      </c>
      <c r="F3387" s="1" t="s">
        <v>896</v>
      </c>
      <c r="G3387" s="1" t="s">
        <v>238</v>
      </c>
      <c r="H3387" s="1" t="s">
        <v>239</v>
      </c>
      <c r="I3387" s="16"/>
      <c r="J3387" s="16"/>
      <c r="K3387" s="16"/>
      <c r="L3387" s="16"/>
      <c r="M3387" s="16"/>
      <c r="N3387" s="16"/>
      <c r="O3387" s="16"/>
      <c r="P3387" s="16"/>
      <c r="Q3387" s="16"/>
      <c r="R3387" s="16"/>
      <c r="S3387" s="16"/>
      <c r="T3387" s="16"/>
      <c r="U3387" s="16"/>
      <c r="V3387" s="1" t="s">
        <v>3341</v>
      </c>
      <c r="W3387" s="1" t="s">
        <v>2551</v>
      </c>
      <c r="X3387" s="5" t="s">
        <v>3348</v>
      </c>
      <c r="Y3387" s="5" t="s">
        <v>2737</v>
      </c>
      <c r="Z3387" s="5" t="s">
        <v>2738</v>
      </c>
      <c r="AA3387" s="5"/>
    </row>
    <row r="3388" spans="1:27" ht="12" customHeight="1" x14ac:dyDescent="0.15">
      <c r="A3388" s="1" t="s">
        <v>889</v>
      </c>
      <c r="B3388" s="1" t="s">
        <v>37</v>
      </c>
      <c r="C3388" s="1" t="s">
        <v>15</v>
      </c>
      <c r="D3388" s="1" t="s">
        <v>2476</v>
      </c>
      <c r="E3388" s="1" t="s">
        <v>10</v>
      </c>
      <c r="F3388" s="1" t="s">
        <v>897</v>
      </c>
      <c r="G3388" s="1" t="s">
        <v>238</v>
      </c>
      <c r="H3388" s="1" t="s">
        <v>239</v>
      </c>
      <c r="I3388" s="16"/>
      <c r="J3388" s="16"/>
      <c r="K3388" s="16"/>
      <c r="L3388" s="16"/>
      <c r="M3388" s="16"/>
      <c r="N3388" s="16"/>
      <c r="O3388" s="16"/>
      <c r="P3388" s="16"/>
      <c r="Q3388" s="16"/>
      <c r="R3388" s="16"/>
      <c r="S3388" s="16"/>
      <c r="T3388" s="16"/>
      <c r="U3388" s="16"/>
      <c r="V3388" s="1" t="s">
        <v>3341</v>
      </c>
      <c r="W3388" s="1" t="s">
        <v>2551</v>
      </c>
      <c r="X3388" s="5" t="s">
        <v>3349</v>
      </c>
      <c r="Y3388" s="5" t="s">
        <v>2737</v>
      </c>
      <c r="Z3388" s="5" t="s">
        <v>2738</v>
      </c>
      <c r="AA3388" s="5"/>
    </row>
    <row r="3389" spans="1:27" ht="12" customHeight="1" x14ac:dyDescent="0.15">
      <c r="A3389" s="1" t="s">
        <v>889</v>
      </c>
      <c r="B3389" s="1" t="s">
        <v>39</v>
      </c>
      <c r="C3389" s="1" t="s">
        <v>9</v>
      </c>
      <c r="D3389" s="1" t="s">
        <v>2476</v>
      </c>
      <c r="E3389" s="1" t="s">
        <v>10</v>
      </c>
      <c r="F3389" s="1" t="s">
        <v>898</v>
      </c>
      <c r="G3389" s="1" t="s">
        <v>234</v>
      </c>
      <c r="H3389" s="1" t="s">
        <v>235</v>
      </c>
      <c r="I3389" s="16"/>
      <c r="J3389" s="16"/>
      <c r="K3389" s="16"/>
      <c r="L3389" s="16"/>
      <c r="M3389" s="16"/>
      <c r="N3389" s="16"/>
      <c r="O3389" s="16"/>
      <c r="P3389" s="16"/>
      <c r="Q3389" s="16"/>
      <c r="R3389" s="16"/>
      <c r="S3389" s="16"/>
      <c r="T3389" s="16"/>
      <c r="U3389" s="16"/>
      <c r="V3389" s="1" t="s">
        <v>3341</v>
      </c>
      <c r="W3389" s="1" t="s">
        <v>2551</v>
      </c>
      <c r="X3389" s="5" t="s">
        <v>3350</v>
      </c>
      <c r="Y3389" s="5" t="s">
        <v>2553</v>
      </c>
      <c r="Z3389" s="5" t="s">
        <v>2734</v>
      </c>
      <c r="AA3389" s="5"/>
    </row>
    <row r="3390" spans="1:27" ht="12" customHeight="1" x14ac:dyDescent="0.15">
      <c r="A3390" s="1" t="s">
        <v>889</v>
      </c>
      <c r="B3390" s="1" t="s">
        <v>39</v>
      </c>
      <c r="C3390" s="1" t="s">
        <v>15</v>
      </c>
      <c r="D3390" s="1" t="s">
        <v>2476</v>
      </c>
      <c r="E3390" s="1" t="s">
        <v>10</v>
      </c>
      <c r="F3390" s="1" t="s">
        <v>898</v>
      </c>
      <c r="G3390" s="1" t="s">
        <v>238</v>
      </c>
      <c r="H3390" s="1" t="s">
        <v>239</v>
      </c>
      <c r="I3390" s="16"/>
      <c r="J3390" s="16"/>
      <c r="K3390" s="16"/>
      <c r="L3390" s="16"/>
      <c r="M3390" s="16"/>
      <c r="N3390" s="16"/>
      <c r="O3390" s="16"/>
      <c r="P3390" s="16"/>
      <c r="Q3390" s="16"/>
      <c r="R3390" s="16"/>
      <c r="S3390" s="16"/>
      <c r="T3390" s="16"/>
      <c r="U3390" s="16"/>
      <c r="V3390" s="1" t="s">
        <v>3341</v>
      </c>
      <c r="W3390" s="1" t="s">
        <v>2551</v>
      </c>
      <c r="X3390" s="5" t="s">
        <v>3350</v>
      </c>
      <c r="Y3390" s="5" t="s">
        <v>2737</v>
      </c>
      <c r="Z3390" s="5" t="s">
        <v>2738</v>
      </c>
      <c r="AA3390" s="5"/>
    </row>
    <row r="3391" spans="1:27" ht="12" customHeight="1" x14ac:dyDescent="0.15">
      <c r="A3391" s="1" t="s">
        <v>889</v>
      </c>
      <c r="B3391" s="1" t="s">
        <v>39</v>
      </c>
      <c r="C3391" s="1" t="s">
        <v>17</v>
      </c>
      <c r="D3391" s="1" t="s">
        <v>2476</v>
      </c>
      <c r="E3391" s="1" t="s">
        <v>10</v>
      </c>
      <c r="F3391" s="1" t="s">
        <v>898</v>
      </c>
      <c r="G3391" s="1" t="s">
        <v>240</v>
      </c>
      <c r="H3391" s="1" t="s">
        <v>235</v>
      </c>
      <c r="I3391" s="16"/>
      <c r="J3391" s="16"/>
      <c r="K3391" s="16"/>
      <c r="L3391" s="16"/>
      <c r="M3391" s="16"/>
      <c r="N3391" s="16"/>
      <c r="O3391" s="16"/>
      <c r="P3391" s="16"/>
      <c r="Q3391" s="16"/>
      <c r="R3391" s="16"/>
      <c r="S3391" s="16"/>
      <c r="T3391" s="16"/>
      <c r="U3391" s="16"/>
      <c r="V3391" s="1" t="s">
        <v>3341</v>
      </c>
      <c r="W3391" s="1" t="s">
        <v>2551</v>
      </c>
      <c r="X3391" s="5" t="s">
        <v>3350</v>
      </c>
      <c r="Y3391" s="5" t="s">
        <v>2561</v>
      </c>
      <c r="Z3391" s="5" t="s">
        <v>2734</v>
      </c>
      <c r="AA3391" s="5"/>
    </row>
    <row r="3392" spans="1:27" ht="12" customHeight="1" x14ac:dyDescent="0.15">
      <c r="A3392" s="1" t="s">
        <v>889</v>
      </c>
      <c r="B3392" s="1" t="s">
        <v>39</v>
      </c>
      <c r="C3392" s="1" t="s">
        <v>19</v>
      </c>
      <c r="D3392" s="1" t="s">
        <v>2476</v>
      </c>
      <c r="E3392" s="1" t="s">
        <v>10</v>
      </c>
      <c r="F3392" s="1" t="s">
        <v>898</v>
      </c>
      <c r="G3392" s="1" t="s">
        <v>242</v>
      </c>
      <c r="H3392" s="1" t="s">
        <v>235</v>
      </c>
      <c r="I3392" s="16"/>
      <c r="J3392" s="16"/>
      <c r="K3392" s="16"/>
      <c r="L3392" s="16"/>
      <c r="M3392" s="16"/>
      <c r="N3392" s="16"/>
      <c r="O3392" s="16"/>
      <c r="P3392" s="16"/>
      <c r="Q3392" s="16"/>
      <c r="R3392" s="16"/>
      <c r="S3392" s="16"/>
      <c r="T3392" s="16"/>
      <c r="U3392" s="16"/>
      <c r="V3392" s="1" t="s">
        <v>3341</v>
      </c>
      <c r="W3392" s="1" t="s">
        <v>2551</v>
      </c>
      <c r="X3392" s="5" t="s">
        <v>3350</v>
      </c>
      <c r="Y3392" s="5" t="s">
        <v>2557</v>
      </c>
      <c r="Z3392" s="5" t="s">
        <v>2734</v>
      </c>
      <c r="AA3392" s="5"/>
    </row>
    <row r="3393" spans="1:27" ht="12" customHeight="1" x14ac:dyDescent="0.15">
      <c r="A3393" s="1" t="s">
        <v>889</v>
      </c>
      <c r="B3393" s="1" t="s">
        <v>39</v>
      </c>
      <c r="C3393" s="1" t="s">
        <v>21</v>
      </c>
      <c r="D3393" s="1" t="s">
        <v>2476</v>
      </c>
      <c r="E3393" s="1" t="s">
        <v>10</v>
      </c>
      <c r="F3393" s="1" t="s">
        <v>898</v>
      </c>
      <c r="G3393" s="1" t="s">
        <v>764</v>
      </c>
      <c r="H3393" s="1" t="s">
        <v>239</v>
      </c>
      <c r="I3393" s="16"/>
      <c r="J3393" s="16"/>
      <c r="K3393" s="16"/>
      <c r="L3393" s="16"/>
      <c r="M3393" s="16"/>
      <c r="N3393" s="16"/>
      <c r="O3393" s="16"/>
      <c r="P3393" s="16"/>
      <c r="Q3393" s="16"/>
      <c r="R3393" s="16"/>
      <c r="S3393" s="16"/>
      <c r="T3393" s="16"/>
      <c r="U3393" s="16"/>
      <c r="V3393" s="1" t="s">
        <v>3341</v>
      </c>
      <c r="W3393" s="1" t="s">
        <v>2551</v>
      </c>
      <c r="X3393" s="5" t="s">
        <v>3350</v>
      </c>
      <c r="Y3393" s="5" t="s">
        <v>2740</v>
      </c>
      <c r="Z3393" s="5" t="s">
        <v>2738</v>
      </c>
      <c r="AA3393" s="5"/>
    </row>
    <row r="3394" spans="1:27" ht="12" customHeight="1" x14ac:dyDescent="0.15">
      <c r="A3394" s="1" t="s">
        <v>889</v>
      </c>
      <c r="B3394" s="1" t="s">
        <v>39</v>
      </c>
      <c r="C3394" s="1" t="s">
        <v>23</v>
      </c>
      <c r="D3394" s="1" t="s">
        <v>2476</v>
      </c>
      <c r="E3394" s="1" t="s">
        <v>10</v>
      </c>
      <c r="F3394" s="1" t="s">
        <v>898</v>
      </c>
      <c r="G3394" s="1" t="s">
        <v>247</v>
      </c>
      <c r="H3394" s="1" t="s">
        <v>235</v>
      </c>
      <c r="I3394" s="16"/>
      <c r="J3394" s="16"/>
      <c r="K3394" s="16"/>
      <c r="L3394" s="16"/>
      <c r="M3394" s="16"/>
      <c r="N3394" s="16"/>
      <c r="O3394" s="16"/>
      <c r="P3394" s="16"/>
      <c r="Q3394" s="16"/>
      <c r="R3394" s="16"/>
      <c r="S3394" s="16"/>
      <c r="T3394" s="16"/>
      <c r="U3394" s="16"/>
      <c r="V3394" s="1" t="s">
        <v>3341</v>
      </c>
      <c r="W3394" s="1" t="s">
        <v>2551</v>
      </c>
      <c r="X3394" s="5" t="s">
        <v>3350</v>
      </c>
      <c r="Y3394" s="5" t="s">
        <v>2564</v>
      </c>
      <c r="Z3394" s="5" t="s">
        <v>2734</v>
      </c>
      <c r="AA3394" s="5"/>
    </row>
    <row r="3395" spans="1:27" ht="12" customHeight="1" x14ac:dyDescent="0.15">
      <c r="A3395" s="1" t="s">
        <v>889</v>
      </c>
      <c r="B3395" s="1" t="s">
        <v>39</v>
      </c>
      <c r="C3395" s="1" t="s">
        <v>77</v>
      </c>
      <c r="D3395" s="1" t="s">
        <v>2476</v>
      </c>
      <c r="E3395" s="1" t="s">
        <v>10</v>
      </c>
      <c r="F3395" s="1" t="s">
        <v>898</v>
      </c>
      <c r="G3395" s="1" t="s">
        <v>249</v>
      </c>
      <c r="H3395" s="1" t="s">
        <v>235</v>
      </c>
      <c r="I3395" s="16"/>
      <c r="J3395" s="16"/>
      <c r="K3395" s="16"/>
      <c r="L3395" s="16"/>
      <c r="M3395" s="16"/>
      <c r="N3395" s="16"/>
      <c r="O3395" s="16"/>
      <c r="P3395" s="16"/>
      <c r="Q3395" s="16"/>
      <c r="R3395" s="16"/>
      <c r="S3395" s="16"/>
      <c r="T3395" s="16"/>
      <c r="U3395" s="16"/>
      <c r="V3395" s="1" t="s">
        <v>3341</v>
      </c>
      <c r="W3395" s="1" t="s">
        <v>2551</v>
      </c>
      <c r="X3395" s="5" t="s">
        <v>3350</v>
      </c>
      <c r="Y3395" s="5" t="s">
        <v>2559</v>
      </c>
      <c r="Z3395" s="5" t="s">
        <v>2734</v>
      </c>
      <c r="AA3395" s="5"/>
    </row>
    <row r="3396" spans="1:27" ht="12" customHeight="1" x14ac:dyDescent="0.15">
      <c r="A3396" s="1" t="s">
        <v>889</v>
      </c>
      <c r="B3396" s="1" t="s">
        <v>41</v>
      </c>
      <c r="C3396" s="1" t="s">
        <v>9</v>
      </c>
      <c r="D3396" s="1" t="s">
        <v>2476</v>
      </c>
      <c r="E3396" s="1" t="s">
        <v>10</v>
      </c>
      <c r="F3396" s="1" t="s">
        <v>899</v>
      </c>
      <c r="G3396" s="1" t="s">
        <v>234</v>
      </c>
      <c r="H3396" s="1" t="s">
        <v>235</v>
      </c>
      <c r="I3396" s="16"/>
      <c r="J3396" s="16"/>
      <c r="K3396" s="16"/>
      <c r="L3396" s="16"/>
      <c r="M3396" s="16"/>
      <c r="N3396" s="16"/>
      <c r="O3396" s="16"/>
      <c r="P3396" s="16"/>
      <c r="Q3396" s="16"/>
      <c r="R3396" s="16"/>
      <c r="S3396" s="16"/>
      <c r="T3396" s="16"/>
      <c r="U3396" s="16"/>
      <c r="V3396" s="1" t="s">
        <v>3341</v>
      </c>
      <c r="W3396" s="1" t="s">
        <v>2551</v>
      </c>
      <c r="X3396" s="5" t="s">
        <v>3351</v>
      </c>
      <c r="Y3396" s="5" t="s">
        <v>2553</v>
      </c>
      <c r="Z3396" s="5" t="s">
        <v>2734</v>
      </c>
      <c r="AA3396" s="5"/>
    </row>
    <row r="3397" spans="1:27" ht="12" customHeight="1" x14ac:dyDescent="0.15">
      <c r="A3397" s="1" t="s">
        <v>889</v>
      </c>
      <c r="B3397" s="1" t="s">
        <v>41</v>
      </c>
      <c r="C3397" s="1" t="s">
        <v>15</v>
      </c>
      <c r="D3397" s="1" t="s">
        <v>2476</v>
      </c>
      <c r="E3397" s="1" t="s">
        <v>10</v>
      </c>
      <c r="F3397" s="1" t="s">
        <v>899</v>
      </c>
      <c r="G3397" s="1" t="s">
        <v>238</v>
      </c>
      <c r="H3397" s="1" t="s">
        <v>239</v>
      </c>
      <c r="I3397" s="16"/>
      <c r="J3397" s="16"/>
      <c r="K3397" s="16"/>
      <c r="L3397" s="16"/>
      <c r="M3397" s="16"/>
      <c r="N3397" s="16"/>
      <c r="O3397" s="16"/>
      <c r="P3397" s="16"/>
      <c r="Q3397" s="16"/>
      <c r="R3397" s="16"/>
      <c r="S3397" s="16"/>
      <c r="T3397" s="16"/>
      <c r="U3397" s="16"/>
      <c r="V3397" s="1" t="s">
        <v>3341</v>
      </c>
      <c r="W3397" s="1" t="s">
        <v>2551</v>
      </c>
      <c r="X3397" s="5" t="s">
        <v>3351</v>
      </c>
      <c r="Y3397" s="5" t="s">
        <v>2737</v>
      </c>
      <c r="Z3397" s="5" t="s">
        <v>2738</v>
      </c>
      <c r="AA3397" s="5"/>
    </row>
    <row r="3398" spans="1:27" ht="12" customHeight="1" x14ac:dyDescent="0.15">
      <c r="A3398" s="1" t="s">
        <v>889</v>
      </c>
      <c r="B3398" s="1" t="s">
        <v>41</v>
      </c>
      <c r="C3398" s="1" t="s">
        <v>17</v>
      </c>
      <c r="D3398" s="1" t="s">
        <v>2476</v>
      </c>
      <c r="E3398" s="1" t="s">
        <v>10</v>
      </c>
      <c r="F3398" s="1" t="s">
        <v>899</v>
      </c>
      <c r="G3398" s="1" t="s">
        <v>240</v>
      </c>
      <c r="H3398" s="1" t="s">
        <v>235</v>
      </c>
      <c r="I3398" s="16"/>
      <c r="J3398" s="16"/>
      <c r="K3398" s="16"/>
      <c r="L3398" s="16"/>
      <c r="M3398" s="16"/>
      <c r="N3398" s="16"/>
      <c r="O3398" s="16"/>
      <c r="P3398" s="16"/>
      <c r="Q3398" s="16"/>
      <c r="R3398" s="16"/>
      <c r="S3398" s="16"/>
      <c r="T3398" s="16"/>
      <c r="U3398" s="16"/>
      <c r="V3398" s="1" t="s">
        <v>3341</v>
      </c>
      <c r="W3398" s="1" t="s">
        <v>2551</v>
      </c>
      <c r="X3398" s="5" t="s">
        <v>3351</v>
      </c>
      <c r="Y3398" s="5" t="s">
        <v>2561</v>
      </c>
      <c r="Z3398" s="5" t="s">
        <v>2734</v>
      </c>
      <c r="AA3398" s="5"/>
    </row>
    <row r="3399" spans="1:27" ht="12" customHeight="1" x14ac:dyDescent="0.15">
      <c r="A3399" s="1" t="s">
        <v>889</v>
      </c>
      <c r="B3399" s="1" t="s">
        <v>41</v>
      </c>
      <c r="C3399" s="1" t="s">
        <v>19</v>
      </c>
      <c r="D3399" s="1" t="s">
        <v>2476</v>
      </c>
      <c r="E3399" s="1" t="s">
        <v>10</v>
      </c>
      <c r="F3399" s="1" t="s">
        <v>899</v>
      </c>
      <c r="G3399" s="1" t="s">
        <v>242</v>
      </c>
      <c r="H3399" s="1" t="s">
        <v>235</v>
      </c>
      <c r="I3399" s="16"/>
      <c r="J3399" s="16"/>
      <c r="K3399" s="16"/>
      <c r="L3399" s="16"/>
      <c r="M3399" s="16"/>
      <c r="N3399" s="16"/>
      <c r="O3399" s="16"/>
      <c r="P3399" s="16"/>
      <c r="Q3399" s="16"/>
      <c r="R3399" s="16"/>
      <c r="S3399" s="16"/>
      <c r="T3399" s="16"/>
      <c r="U3399" s="16"/>
      <c r="V3399" s="1" t="s">
        <v>3341</v>
      </c>
      <c r="W3399" s="1" t="s">
        <v>2551</v>
      </c>
      <c r="X3399" s="5" t="s">
        <v>3351</v>
      </c>
      <c r="Y3399" s="5" t="s">
        <v>2557</v>
      </c>
      <c r="Z3399" s="5" t="s">
        <v>2734</v>
      </c>
      <c r="AA3399" s="5"/>
    </row>
    <row r="3400" spans="1:27" ht="12" customHeight="1" x14ac:dyDescent="0.15">
      <c r="A3400" s="1" t="s">
        <v>889</v>
      </c>
      <c r="B3400" s="1" t="s">
        <v>41</v>
      </c>
      <c r="C3400" s="1" t="s">
        <v>21</v>
      </c>
      <c r="D3400" s="1" t="s">
        <v>2476</v>
      </c>
      <c r="E3400" s="1" t="s">
        <v>10</v>
      </c>
      <c r="F3400" s="1" t="s">
        <v>899</v>
      </c>
      <c r="G3400" s="1" t="s">
        <v>764</v>
      </c>
      <c r="H3400" s="1" t="s">
        <v>239</v>
      </c>
      <c r="I3400" s="16"/>
      <c r="J3400" s="16"/>
      <c r="K3400" s="16"/>
      <c r="L3400" s="16"/>
      <c r="M3400" s="16"/>
      <c r="N3400" s="16"/>
      <c r="O3400" s="16"/>
      <c r="P3400" s="16"/>
      <c r="Q3400" s="16"/>
      <c r="R3400" s="16"/>
      <c r="S3400" s="16"/>
      <c r="T3400" s="16"/>
      <c r="U3400" s="16"/>
      <c r="V3400" s="1" t="s">
        <v>3341</v>
      </c>
      <c r="W3400" s="1" t="s">
        <v>2551</v>
      </c>
      <c r="X3400" s="5" t="s">
        <v>3351</v>
      </c>
      <c r="Y3400" s="5" t="s">
        <v>2740</v>
      </c>
      <c r="Z3400" s="5" t="s">
        <v>2738</v>
      </c>
      <c r="AA3400" s="5"/>
    </row>
    <row r="3401" spans="1:27" ht="12" customHeight="1" x14ac:dyDescent="0.15">
      <c r="A3401" s="1" t="s">
        <v>889</v>
      </c>
      <c r="B3401" s="1" t="s">
        <v>41</v>
      </c>
      <c r="C3401" s="1" t="s">
        <v>23</v>
      </c>
      <c r="D3401" s="1" t="s">
        <v>2476</v>
      </c>
      <c r="E3401" s="1" t="s">
        <v>10</v>
      </c>
      <c r="F3401" s="1" t="s">
        <v>899</v>
      </c>
      <c r="G3401" s="1" t="s">
        <v>247</v>
      </c>
      <c r="H3401" s="1" t="s">
        <v>235</v>
      </c>
      <c r="I3401" s="16"/>
      <c r="J3401" s="16"/>
      <c r="K3401" s="16"/>
      <c r="L3401" s="16"/>
      <c r="M3401" s="16"/>
      <c r="N3401" s="16"/>
      <c r="O3401" s="16"/>
      <c r="P3401" s="16"/>
      <c r="Q3401" s="16"/>
      <c r="R3401" s="16"/>
      <c r="S3401" s="16"/>
      <c r="T3401" s="16"/>
      <c r="U3401" s="16"/>
      <c r="V3401" s="1" t="s">
        <v>3341</v>
      </c>
      <c r="W3401" s="1" t="s">
        <v>2551</v>
      </c>
      <c r="X3401" s="5" t="s">
        <v>3351</v>
      </c>
      <c r="Y3401" s="5" t="s">
        <v>2564</v>
      </c>
      <c r="Z3401" s="5" t="s">
        <v>2734</v>
      </c>
      <c r="AA3401" s="5"/>
    </row>
    <row r="3402" spans="1:27" ht="12" customHeight="1" x14ac:dyDescent="0.15">
      <c r="A3402" s="1" t="s">
        <v>889</v>
      </c>
      <c r="B3402" s="1" t="s">
        <v>41</v>
      </c>
      <c r="C3402" s="1" t="s">
        <v>77</v>
      </c>
      <c r="D3402" s="1" t="s">
        <v>2476</v>
      </c>
      <c r="E3402" s="1" t="s">
        <v>10</v>
      </c>
      <c r="F3402" s="1" t="s">
        <v>899</v>
      </c>
      <c r="G3402" s="1" t="s">
        <v>249</v>
      </c>
      <c r="H3402" s="1" t="s">
        <v>235</v>
      </c>
      <c r="I3402" s="16"/>
      <c r="J3402" s="16"/>
      <c r="K3402" s="16"/>
      <c r="L3402" s="16"/>
      <c r="M3402" s="16"/>
      <c r="N3402" s="16"/>
      <c r="O3402" s="16"/>
      <c r="P3402" s="16"/>
      <c r="Q3402" s="16"/>
      <c r="R3402" s="16"/>
      <c r="S3402" s="16"/>
      <c r="T3402" s="16"/>
      <c r="U3402" s="16"/>
      <c r="V3402" s="1" t="s">
        <v>3341</v>
      </c>
      <c r="W3402" s="1" t="s">
        <v>2551</v>
      </c>
      <c r="X3402" s="5" t="s">
        <v>3351</v>
      </c>
      <c r="Y3402" s="5" t="s">
        <v>2559</v>
      </c>
      <c r="Z3402" s="5" t="s">
        <v>2734</v>
      </c>
      <c r="AA3402" s="5"/>
    </row>
    <row r="3403" spans="1:27" ht="12" customHeight="1" x14ac:dyDescent="0.15">
      <c r="A3403" s="1" t="s">
        <v>889</v>
      </c>
      <c r="B3403" s="1" t="s">
        <v>43</v>
      </c>
      <c r="C3403" s="1" t="s">
        <v>9</v>
      </c>
      <c r="D3403" s="1" t="s">
        <v>2476</v>
      </c>
      <c r="E3403" s="1" t="s">
        <v>10</v>
      </c>
      <c r="F3403" s="1" t="s">
        <v>900</v>
      </c>
      <c r="G3403" s="1" t="s">
        <v>234</v>
      </c>
      <c r="H3403" s="1" t="s">
        <v>235</v>
      </c>
      <c r="I3403" s="16"/>
      <c r="J3403" s="16"/>
      <c r="K3403" s="16"/>
      <c r="L3403" s="16"/>
      <c r="M3403" s="16"/>
      <c r="N3403" s="16"/>
      <c r="O3403" s="16"/>
      <c r="P3403" s="16"/>
      <c r="Q3403" s="16"/>
      <c r="R3403" s="16"/>
      <c r="S3403" s="16"/>
      <c r="T3403" s="16"/>
      <c r="U3403" s="16"/>
      <c r="V3403" s="1" t="s">
        <v>3341</v>
      </c>
      <c r="W3403" s="1" t="s">
        <v>2551</v>
      </c>
      <c r="X3403" s="5" t="s">
        <v>3352</v>
      </c>
      <c r="Y3403" s="5" t="s">
        <v>2553</v>
      </c>
      <c r="Z3403" s="5" t="s">
        <v>2734</v>
      </c>
      <c r="AA3403" s="5"/>
    </row>
    <row r="3404" spans="1:27" ht="12" customHeight="1" x14ac:dyDescent="0.15">
      <c r="A3404" s="1" t="s">
        <v>889</v>
      </c>
      <c r="B3404" s="1" t="s">
        <v>43</v>
      </c>
      <c r="C3404" s="1" t="s">
        <v>15</v>
      </c>
      <c r="D3404" s="1" t="s">
        <v>2476</v>
      </c>
      <c r="E3404" s="1" t="s">
        <v>10</v>
      </c>
      <c r="F3404" s="1" t="s">
        <v>900</v>
      </c>
      <c r="G3404" s="1" t="s">
        <v>238</v>
      </c>
      <c r="H3404" s="1" t="s">
        <v>239</v>
      </c>
      <c r="I3404" s="16"/>
      <c r="J3404" s="16"/>
      <c r="K3404" s="16"/>
      <c r="L3404" s="16"/>
      <c r="M3404" s="16"/>
      <c r="N3404" s="16"/>
      <c r="O3404" s="16"/>
      <c r="P3404" s="16"/>
      <c r="Q3404" s="16"/>
      <c r="R3404" s="16"/>
      <c r="S3404" s="16"/>
      <c r="T3404" s="16"/>
      <c r="U3404" s="16"/>
      <c r="V3404" s="1" t="s">
        <v>3341</v>
      </c>
      <c r="W3404" s="1" t="s">
        <v>2551</v>
      </c>
      <c r="X3404" s="5" t="s">
        <v>3352</v>
      </c>
      <c r="Y3404" s="5" t="s">
        <v>2737</v>
      </c>
      <c r="Z3404" s="5" t="s">
        <v>2738</v>
      </c>
      <c r="AA3404" s="5"/>
    </row>
    <row r="3405" spans="1:27" ht="12" customHeight="1" x14ac:dyDescent="0.15">
      <c r="A3405" s="1" t="s">
        <v>889</v>
      </c>
      <c r="B3405" s="1" t="s">
        <v>43</v>
      </c>
      <c r="C3405" s="1" t="s">
        <v>17</v>
      </c>
      <c r="D3405" s="1" t="s">
        <v>2476</v>
      </c>
      <c r="E3405" s="1" t="s">
        <v>10</v>
      </c>
      <c r="F3405" s="1" t="s">
        <v>900</v>
      </c>
      <c r="G3405" s="1" t="s">
        <v>240</v>
      </c>
      <c r="H3405" s="1" t="s">
        <v>235</v>
      </c>
      <c r="I3405" s="16"/>
      <c r="J3405" s="16"/>
      <c r="K3405" s="16"/>
      <c r="L3405" s="16"/>
      <c r="M3405" s="16"/>
      <c r="N3405" s="16"/>
      <c r="O3405" s="16"/>
      <c r="P3405" s="16"/>
      <c r="Q3405" s="16"/>
      <c r="R3405" s="16"/>
      <c r="S3405" s="16"/>
      <c r="T3405" s="16"/>
      <c r="U3405" s="16"/>
      <c r="V3405" s="1" t="s">
        <v>3341</v>
      </c>
      <c r="W3405" s="1" t="s">
        <v>2551</v>
      </c>
      <c r="X3405" s="5" t="s">
        <v>3352</v>
      </c>
      <c r="Y3405" s="5" t="s">
        <v>2561</v>
      </c>
      <c r="Z3405" s="5" t="s">
        <v>2734</v>
      </c>
      <c r="AA3405" s="5"/>
    </row>
    <row r="3406" spans="1:27" ht="12" customHeight="1" x14ac:dyDescent="0.15">
      <c r="A3406" s="1" t="s">
        <v>889</v>
      </c>
      <c r="B3406" s="1" t="s">
        <v>43</v>
      </c>
      <c r="C3406" s="1" t="s">
        <v>19</v>
      </c>
      <c r="D3406" s="1" t="s">
        <v>2476</v>
      </c>
      <c r="E3406" s="1" t="s">
        <v>10</v>
      </c>
      <c r="F3406" s="1" t="s">
        <v>900</v>
      </c>
      <c r="G3406" s="1" t="s">
        <v>242</v>
      </c>
      <c r="H3406" s="1" t="s">
        <v>235</v>
      </c>
      <c r="I3406" s="16"/>
      <c r="J3406" s="16"/>
      <c r="K3406" s="16"/>
      <c r="L3406" s="16"/>
      <c r="M3406" s="16"/>
      <c r="N3406" s="16"/>
      <c r="O3406" s="16"/>
      <c r="P3406" s="16"/>
      <c r="Q3406" s="16"/>
      <c r="R3406" s="16"/>
      <c r="S3406" s="16"/>
      <c r="T3406" s="16"/>
      <c r="U3406" s="16"/>
      <c r="V3406" s="1" t="s">
        <v>3341</v>
      </c>
      <c r="W3406" s="1" t="s">
        <v>2551</v>
      </c>
      <c r="X3406" s="5" t="s">
        <v>3352</v>
      </c>
      <c r="Y3406" s="5" t="s">
        <v>2557</v>
      </c>
      <c r="Z3406" s="5" t="s">
        <v>2734</v>
      </c>
      <c r="AA3406" s="5"/>
    </row>
    <row r="3407" spans="1:27" ht="12" customHeight="1" x14ac:dyDescent="0.15">
      <c r="A3407" s="1" t="s">
        <v>889</v>
      </c>
      <c r="B3407" s="1" t="s">
        <v>43</v>
      </c>
      <c r="C3407" s="1" t="s">
        <v>21</v>
      </c>
      <c r="D3407" s="1" t="s">
        <v>2476</v>
      </c>
      <c r="E3407" s="1" t="s">
        <v>10</v>
      </c>
      <c r="F3407" s="1" t="s">
        <v>900</v>
      </c>
      <c r="G3407" s="1" t="s">
        <v>764</v>
      </c>
      <c r="H3407" s="1" t="s">
        <v>239</v>
      </c>
      <c r="I3407" s="16"/>
      <c r="J3407" s="16"/>
      <c r="K3407" s="16"/>
      <c r="L3407" s="16"/>
      <c r="M3407" s="16"/>
      <c r="N3407" s="16"/>
      <c r="O3407" s="16"/>
      <c r="P3407" s="16"/>
      <c r="Q3407" s="16"/>
      <c r="R3407" s="16"/>
      <c r="S3407" s="16"/>
      <c r="T3407" s="16"/>
      <c r="U3407" s="16"/>
      <c r="V3407" s="1" t="s">
        <v>3341</v>
      </c>
      <c r="W3407" s="1" t="s">
        <v>2551</v>
      </c>
      <c r="X3407" s="5" t="s">
        <v>3352</v>
      </c>
      <c r="Y3407" s="5" t="s">
        <v>2740</v>
      </c>
      <c r="Z3407" s="5" t="s">
        <v>2738</v>
      </c>
      <c r="AA3407" s="5"/>
    </row>
    <row r="3408" spans="1:27" ht="12" customHeight="1" x14ac:dyDescent="0.15">
      <c r="A3408" s="1" t="s">
        <v>889</v>
      </c>
      <c r="B3408" s="1" t="s">
        <v>43</v>
      </c>
      <c r="C3408" s="1" t="s">
        <v>23</v>
      </c>
      <c r="D3408" s="1" t="s">
        <v>2476</v>
      </c>
      <c r="E3408" s="1" t="s">
        <v>10</v>
      </c>
      <c r="F3408" s="1" t="s">
        <v>900</v>
      </c>
      <c r="G3408" s="1" t="s">
        <v>247</v>
      </c>
      <c r="H3408" s="1" t="s">
        <v>235</v>
      </c>
      <c r="I3408" s="16"/>
      <c r="J3408" s="16"/>
      <c r="K3408" s="16"/>
      <c r="L3408" s="16"/>
      <c r="M3408" s="16"/>
      <c r="N3408" s="16"/>
      <c r="O3408" s="16"/>
      <c r="P3408" s="16"/>
      <c r="Q3408" s="16"/>
      <c r="R3408" s="16"/>
      <c r="S3408" s="16"/>
      <c r="T3408" s="16"/>
      <c r="U3408" s="16"/>
      <c r="V3408" s="1" t="s">
        <v>3341</v>
      </c>
      <c r="W3408" s="1" t="s">
        <v>2551</v>
      </c>
      <c r="X3408" s="5" t="s">
        <v>3352</v>
      </c>
      <c r="Y3408" s="5" t="s">
        <v>2564</v>
      </c>
      <c r="Z3408" s="5" t="s">
        <v>2734</v>
      </c>
      <c r="AA3408" s="5"/>
    </row>
    <row r="3409" spans="1:27" ht="12" customHeight="1" x14ac:dyDescent="0.15">
      <c r="A3409" s="1" t="s">
        <v>889</v>
      </c>
      <c r="B3409" s="1" t="s">
        <v>43</v>
      </c>
      <c r="C3409" s="1" t="s">
        <v>77</v>
      </c>
      <c r="D3409" s="1" t="s">
        <v>2476</v>
      </c>
      <c r="E3409" s="1" t="s">
        <v>10</v>
      </c>
      <c r="F3409" s="1" t="s">
        <v>900</v>
      </c>
      <c r="G3409" s="1" t="s">
        <v>249</v>
      </c>
      <c r="H3409" s="1" t="s">
        <v>235</v>
      </c>
      <c r="I3409" s="16"/>
      <c r="J3409" s="16"/>
      <c r="K3409" s="16"/>
      <c r="L3409" s="16"/>
      <c r="M3409" s="16"/>
      <c r="N3409" s="16"/>
      <c r="O3409" s="16"/>
      <c r="P3409" s="16"/>
      <c r="Q3409" s="16"/>
      <c r="R3409" s="16"/>
      <c r="S3409" s="16"/>
      <c r="T3409" s="16"/>
      <c r="U3409" s="16"/>
      <c r="V3409" s="1" t="s">
        <v>3341</v>
      </c>
      <c r="W3409" s="1" t="s">
        <v>2551</v>
      </c>
      <c r="X3409" s="5" t="s">
        <v>3352</v>
      </c>
      <c r="Y3409" s="5" t="s">
        <v>2559</v>
      </c>
      <c r="Z3409" s="5" t="s">
        <v>2734</v>
      </c>
      <c r="AA3409" s="5"/>
    </row>
    <row r="3410" spans="1:27" ht="12" customHeight="1" x14ac:dyDescent="0.15">
      <c r="A3410" s="1" t="s">
        <v>889</v>
      </c>
      <c r="B3410" s="1" t="s">
        <v>45</v>
      </c>
      <c r="C3410" s="1" t="s">
        <v>9</v>
      </c>
      <c r="D3410" s="1" t="s">
        <v>2476</v>
      </c>
      <c r="E3410" s="1" t="s">
        <v>10</v>
      </c>
      <c r="F3410" s="1" t="s">
        <v>901</v>
      </c>
      <c r="G3410" s="1" t="s">
        <v>234</v>
      </c>
      <c r="H3410" s="1" t="s">
        <v>235</v>
      </c>
      <c r="I3410" s="16"/>
      <c r="J3410" s="16"/>
      <c r="K3410" s="16"/>
      <c r="L3410" s="16"/>
      <c r="M3410" s="16"/>
      <c r="N3410" s="16"/>
      <c r="O3410" s="16"/>
      <c r="P3410" s="16"/>
      <c r="Q3410" s="16"/>
      <c r="R3410" s="16"/>
      <c r="S3410" s="16"/>
      <c r="T3410" s="16"/>
      <c r="U3410" s="16"/>
      <c r="V3410" s="1" t="s">
        <v>3341</v>
      </c>
      <c r="W3410" s="1" t="s">
        <v>2551</v>
      </c>
      <c r="X3410" s="5" t="s">
        <v>3353</v>
      </c>
      <c r="Y3410" s="5" t="s">
        <v>2553</v>
      </c>
      <c r="Z3410" s="5" t="s">
        <v>2734</v>
      </c>
      <c r="AA3410" s="5"/>
    </row>
    <row r="3411" spans="1:27" ht="12" customHeight="1" x14ac:dyDescent="0.15">
      <c r="A3411" s="1" t="s">
        <v>889</v>
      </c>
      <c r="B3411" s="1" t="s">
        <v>45</v>
      </c>
      <c r="C3411" s="1" t="s">
        <v>15</v>
      </c>
      <c r="D3411" s="1" t="s">
        <v>2476</v>
      </c>
      <c r="E3411" s="1" t="s">
        <v>10</v>
      </c>
      <c r="F3411" s="1" t="s">
        <v>901</v>
      </c>
      <c r="G3411" s="1" t="s">
        <v>238</v>
      </c>
      <c r="H3411" s="1" t="s">
        <v>239</v>
      </c>
      <c r="I3411" s="16"/>
      <c r="J3411" s="16"/>
      <c r="K3411" s="16"/>
      <c r="L3411" s="16"/>
      <c r="M3411" s="16"/>
      <c r="N3411" s="16"/>
      <c r="O3411" s="16"/>
      <c r="P3411" s="16"/>
      <c r="Q3411" s="16"/>
      <c r="R3411" s="16"/>
      <c r="S3411" s="16"/>
      <c r="T3411" s="16"/>
      <c r="U3411" s="16"/>
      <c r="V3411" s="1" t="s">
        <v>3341</v>
      </c>
      <c r="W3411" s="1" t="s">
        <v>2551</v>
      </c>
      <c r="X3411" s="5" t="s">
        <v>3353</v>
      </c>
      <c r="Y3411" s="5" t="s">
        <v>2737</v>
      </c>
      <c r="Z3411" s="5" t="s">
        <v>2738</v>
      </c>
      <c r="AA3411" s="5"/>
    </row>
    <row r="3412" spans="1:27" ht="12" customHeight="1" x14ac:dyDescent="0.15">
      <c r="A3412" s="1" t="s">
        <v>889</v>
      </c>
      <c r="B3412" s="1" t="s">
        <v>45</v>
      </c>
      <c r="C3412" s="1" t="s">
        <v>17</v>
      </c>
      <c r="D3412" s="1" t="s">
        <v>2476</v>
      </c>
      <c r="E3412" s="1" t="s">
        <v>10</v>
      </c>
      <c r="F3412" s="1" t="s">
        <v>901</v>
      </c>
      <c r="G3412" s="1" t="s">
        <v>240</v>
      </c>
      <c r="H3412" s="1" t="s">
        <v>235</v>
      </c>
      <c r="I3412" s="16"/>
      <c r="J3412" s="16"/>
      <c r="K3412" s="16"/>
      <c r="L3412" s="16"/>
      <c r="M3412" s="16"/>
      <c r="N3412" s="16"/>
      <c r="O3412" s="16"/>
      <c r="P3412" s="16"/>
      <c r="Q3412" s="16"/>
      <c r="R3412" s="16"/>
      <c r="S3412" s="16"/>
      <c r="T3412" s="16"/>
      <c r="U3412" s="16"/>
      <c r="V3412" s="1" t="s">
        <v>3341</v>
      </c>
      <c r="W3412" s="1" t="s">
        <v>2551</v>
      </c>
      <c r="X3412" s="5" t="s">
        <v>3353</v>
      </c>
      <c r="Y3412" s="5" t="s">
        <v>2561</v>
      </c>
      <c r="Z3412" s="5" t="s">
        <v>2734</v>
      </c>
      <c r="AA3412" s="5"/>
    </row>
    <row r="3413" spans="1:27" ht="12" customHeight="1" x14ac:dyDescent="0.15">
      <c r="A3413" s="1" t="s">
        <v>889</v>
      </c>
      <c r="B3413" s="1" t="s">
        <v>45</v>
      </c>
      <c r="C3413" s="1" t="s">
        <v>19</v>
      </c>
      <c r="D3413" s="1" t="s">
        <v>2476</v>
      </c>
      <c r="E3413" s="1" t="s">
        <v>10</v>
      </c>
      <c r="F3413" s="1" t="s">
        <v>901</v>
      </c>
      <c r="G3413" s="1" t="s">
        <v>242</v>
      </c>
      <c r="H3413" s="1" t="s">
        <v>235</v>
      </c>
      <c r="I3413" s="16"/>
      <c r="J3413" s="16"/>
      <c r="K3413" s="16"/>
      <c r="L3413" s="16"/>
      <c r="M3413" s="16"/>
      <c r="N3413" s="16"/>
      <c r="O3413" s="16"/>
      <c r="P3413" s="16"/>
      <c r="Q3413" s="16"/>
      <c r="R3413" s="16"/>
      <c r="S3413" s="16"/>
      <c r="T3413" s="16"/>
      <c r="U3413" s="16"/>
      <c r="V3413" s="1" t="s">
        <v>3341</v>
      </c>
      <c r="W3413" s="1" t="s">
        <v>2551</v>
      </c>
      <c r="X3413" s="5" t="s">
        <v>3353</v>
      </c>
      <c r="Y3413" s="5" t="s">
        <v>2557</v>
      </c>
      <c r="Z3413" s="5" t="s">
        <v>2734</v>
      </c>
      <c r="AA3413" s="5"/>
    </row>
    <row r="3414" spans="1:27" ht="12" customHeight="1" x14ac:dyDescent="0.15">
      <c r="A3414" s="1" t="s">
        <v>889</v>
      </c>
      <c r="B3414" s="1" t="s">
        <v>45</v>
      </c>
      <c r="C3414" s="1" t="s">
        <v>21</v>
      </c>
      <c r="D3414" s="1" t="s">
        <v>2476</v>
      </c>
      <c r="E3414" s="1" t="s">
        <v>10</v>
      </c>
      <c r="F3414" s="1" t="s">
        <v>901</v>
      </c>
      <c r="G3414" s="1" t="s">
        <v>764</v>
      </c>
      <c r="H3414" s="1" t="s">
        <v>239</v>
      </c>
      <c r="I3414" s="16"/>
      <c r="J3414" s="16"/>
      <c r="K3414" s="16"/>
      <c r="L3414" s="16"/>
      <c r="M3414" s="16"/>
      <c r="N3414" s="16"/>
      <c r="O3414" s="16"/>
      <c r="P3414" s="16"/>
      <c r="Q3414" s="16"/>
      <c r="R3414" s="16"/>
      <c r="S3414" s="16"/>
      <c r="T3414" s="16"/>
      <c r="U3414" s="16"/>
      <c r="V3414" s="1" t="s">
        <v>3341</v>
      </c>
      <c r="W3414" s="1" t="s">
        <v>2551</v>
      </c>
      <c r="X3414" s="5" t="s">
        <v>3353</v>
      </c>
      <c r="Y3414" s="5" t="s">
        <v>2740</v>
      </c>
      <c r="Z3414" s="5" t="s">
        <v>2738</v>
      </c>
      <c r="AA3414" s="5"/>
    </row>
    <row r="3415" spans="1:27" ht="12" customHeight="1" x14ac:dyDescent="0.15">
      <c r="A3415" s="1" t="s">
        <v>889</v>
      </c>
      <c r="B3415" s="1" t="s">
        <v>45</v>
      </c>
      <c r="C3415" s="1" t="s">
        <v>23</v>
      </c>
      <c r="D3415" s="1" t="s">
        <v>2476</v>
      </c>
      <c r="E3415" s="1" t="s">
        <v>10</v>
      </c>
      <c r="F3415" s="1" t="s">
        <v>901</v>
      </c>
      <c r="G3415" s="1" t="s">
        <v>247</v>
      </c>
      <c r="H3415" s="1" t="s">
        <v>235</v>
      </c>
      <c r="I3415" s="16"/>
      <c r="J3415" s="16"/>
      <c r="K3415" s="16"/>
      <c r="L3415" s="16"/>
      <c r="M3415" s="16"/>
      <c r="N3415" s="16"/>
      <c r="O3415" s="16"/>
      <c r="P3415" s="16"/>
      <c r="Q3415" s="16"/>
      <c r="R3415" s="16"/>
      <c r="S3415" s="16"/>
      <c r="T3415" s="16"/>
      <c r="U3415" s="16"/>
      <c r="V3415" s="1" t="s">
        <v>3341</v>
      </c>
      <c r="W3415" s="1" t="s">
        <v>2551</v>
      </c>
      <c r="X3415" s="5" t="s">
        <v>3353</v>
      </c>
      <c r="Y3415" s="5" t="s">
        <v>2564</v>
      </c>
      <c r="Z3415" s="5" t="s">
        <v>2734</v>
      </c>
      <c r="AA3415" s="5"/>
    </row>
    <row r="3416" spans="1:27" ht="12" customHeight="1" x14ac:dyDescent="0.15">
      <c r="A3416" s="1" t="s">
        <v>889</v>
      </c>
      <c r="B3416" s="1" t="s">
        <v>45</v>
      </c>
      <c r="C3416" s="1" t="s">
        <v>77</v>
      </c>
      <c r="D3416" s="1" t="s">
        <v>2476</v>
      </c>
      <c r="E3416" s="1" t="s">
        <v>10</v>
      </c>
      <c r="F3416" s="1" t="s">
        <v>901</v>
      </c>
      <c r="G3416" s="1" t="s">
        <v>249</v>
      </c>
      <c r="H3416" s="1" t="s">
        <v>235</v>
      </c>
      <c r="I3416" s="16"/>
      <c r="J3416" s="16"/>
      <c r="K3416" s="16"/>
      <c r="L3416" s="16"/>
      <c r="M3416" s="16"/>
      <c r="N3416" s="16"/>
      <c r="O3416" s="16"/>
      <c r="P3416" s="16"/>
      <c r="Q3416" s="16"/>
      <c r="R3416" s="16"/>
      <c r="S3416" s="16"/>
      <c r="T3416" s="16"/>
      <c r="U3416" s="16"/>
      <c r="V3416" s="1" t="s">
        <v>3341</v>
      </c>
      <c r="W3416" s="1" t="s">
        <v>2551</v>
      </c>
      <c r="X3416" s="5" t="s">
        <v>3353</v>
      </c>
      <c r="Y3416" s="5" t="s">
        <v>2559</v>
      </c>
      <c r="Z3416" s="5" t="s">
        <v>2734</v>
      </c>
      <c r="AA3416" s="5"/>
    </row>
    <row r="3417" spans="1:27" ht="12" customHeight="1" x14ac:dyDescent="0.15">
      <c r="A3417" s="1" t="s">
        <v>889</v>
      </c>
      <c r="B3417" s="1" t="s">
        <v>47</v>
      </c>
      <c r="C3417" s="1" t="s">
        <v>9</v>
      </c>
      <c r="D3417" s="1" t="s">
        <v>2476</v>
      </c>
      <c r="E3417" s="1" t="s">
        <v>10</v>
      </c>
      <c r="F3417" s="1" t="s">
        <v>902</v>
      </c>
      <c r="G3417" s="1" t="s">
        <v>234</v>
      </c>
      <c r="H3417" s="1" t="s">
        <v>235</v>
      </c>
      <c r="I3417" s="16"/>
      <c r="J3417" s="16"/>
      <c r="K3417" s="16"/>
      <c r="L3417" s="16"/>
      <c r="M3417" s="16"/>
      <c r="N3417" s="16"/>
      <c r="O3417" s="16"/>
      <c r="P3417" s="16"/>
      <c r="Q3417" s="16"/>
      <c r="R3417" s="16"/>
      <c r="S3417" s="16"/>
      <c r="T3417" s="16"/>
      <c r="U3417" s="16"/>
      <c r="V3417" s="1" t="s">
        <v>3341</v>
      </c>
      <c r="W3417" s="1" t="s">
        <v>2551</v>
      </c>
      <c r="X3417" s="5" t="s">
        <v>3354</v>
      </c>
      <c r="Y3417" s="5" t="s">
        <v>2553</v>
      </c>
      <c r="Z3417" s="5" t="s">
        <v>2734</v>
      </c>
      <c r="AA3417" s="5"/>
    </row>
    <row r="3418" spans="1:27" ht="12" customHeight="1" x14ac:dyDescent="0.15">
      <c r="A3418" s="1" t="s">
        <v>889</v>
      </c>
      <c r="B3418" s="1" t="s">
        <v>47</v>
      </c>
      <c r="C3418" s="1" t="s">
        <v>15</v>
      </c>
      <c r="D3418" s="1" t="s">
        <v>2476</v>
      </c>
      <c r="E3418" s="1" t="s">
        <v>10</v>
      </c>
      <c r="F3418" s="1" t="s">
        <v>902</v>
      </c>
      <c r="G3418" s="1" t="s">
        <v>238</v>
      </c>
      <c r="H3418" s="1" t="s">
        <v>239</v>
      </c>
      <c r="I3418" s="16"/>
      <c r="J3418" s="16"/>
      <c r="K3418" s="16"/>
      <c r="L3418" s="16"/>
      <c r="M3418" s="16"/>
      <c r="N3418" s="16"/>
      <c r="O3418" s="16"/>
      <c r="P3418" s="16"/>
      <c r="Q3418" s="16"/>
      <c r="R3418" s="16"/>
      <c r="S3418" s="16"/>
      <c r="T3418" s="16"/>
      <c r="U3418" s="16"/>
      <c r="V3418" s="1" t="s">
        <v>3341</v>
      </c>
      <c r="W3418" s="1" t="s">
        <v>2551</v>
      </c>
      <c r="X3418" s="5" t="s">
        <v>3354</v>
      </c>
      <c r="Y3418" s="5" t="s">
        <v>2737</v>
      </c>
      <c r="Z3418" s="5" t="s">
        <v>2738</v>
      </c>
      <c r="AA3418" s="5"/>
    </row>
    <row r="3419" spans="1:27" ht="12" customHeight="1" x14ac:dyDescent="0.15">
      <c r="A3419" s="1" t="s">
        <v>889</v>
      </c>
      <c r="B3419" s="1" t="s">
        <v>47</v>
      </c>
      <c r="C3419" s="1" t="s">
        <v>17</v>
      </c>
      <c r="D3419" s="1" t="s">
        <v>2476</v>
      </c>
      <c r="E3419" s="1" t="s">
        <v>10</v>
      </c>
      <c r="F3419" s="1" t="s">
        <v>902</v>
      </c>
      <c r="G3419" s="1" t="s">
        <v>240</v>
      </c>
      <c r="H3419" s="1" t="s">
        <v>235</v>
      </c>
      <c r="I3419" s="16"/>
      <c r="J3419" s="16"/>
      <c r="K3419" s="16"/>
      <c r="L3419" s="16"/>
      <c r="M3419" s="16"/>
      <c r="N3419" s="16"/>
      <c r="O3419" s="16"/>
      <c r="P3419" s="16"/>
      <c r="Q3419" s="16"/>
      <c r="R3419" s="16"/>
      <c r="S3419" s="16"/>
      <c r="T3419" s="16"/>
      <c r="U3419" s="16"/>
      <c r="V3419" s="1" t="s">
        <v>3341</v>
      </c>
      <c r="W3419" s="1" t="s">
        <v>2551</v>
      </c>
      <c r="X3419" s="5" t="s">
        <v>3354</v>
      </c>
      <c r="Y3419" s="5" t="s">
        <v>2561</v>
      </c>
      <c r="Z3419" s="5" t="s">
        <v>2734</v>
      </c>
      <c r="AA3419" s="5"/>
    </row>
    <row r="3420" spans="1:27" ht="12" customHeight="1" x14ac:dyDescent="0.15">
      <c r="A3420" s="1" t="s">
        <v>889</v>
      </c>
      <c r="B3420" s="1" t="s">
        <v>47</v>
      </c>
      <c r="C3420" s="1" t="s">
        <v>19</v>
      </c>
      <c r="D3420" s="1" t="s">
        <v>2476</v>
      </c>
      <c r="E3420" s="1" t="s">
        <v>10</v>
      </c>
      <c r="F3420" s="1" t="s">
        <v>902</v>
      </c>
      <c r="G3420" s="1" t="s">
        <v>242</v>
      </c>
      <c r="H3420" s="1" t="s">
        <v>235</v>
      </c>
      <c r="I3420" s="16"/>
      <c r="J3420" s="16"/>
      <c r="K3420" s="16"/>
      <c r="L3420" s="16"/>
      <c r="M3420" s="16"/>
      <c r="N3420" s="16"/>
      <c r="O3420" s="16"/>
      <c r="P3420" s="16"/>
      <c r="Q3420" s="16"/>
      <c r="R3420" s="16"/>
      <c r="S3420" s="16"/>
      <c r="T3420" s="16"/>
      <c r="U3420" s="16"/>
      <c r="V3420" s="1" t="s">
        <v>3341</v>
      </c>
      <c r="W3420" s="1" t="s">
        <v>2551</v>
      </c>
      <c r="X3420" s="5" t="s">
        <v>3354</v>
      </c>
      <c r="Y3420" s="5" t="s">
        <v>2557</v>
      </c>
      <c r="Z3420" s="5" t="s">
        <v>2734</v>
      </c>
      <c r="AA3420" s="5"/>
    </row>
    <row r="3421" spans="1:27" ht="12" customHeight="1" x14ac:dyDescent="0.15">
      <c r="A3421" s="1" t="s">
        <v>889</v>
      </c>
      <c r="B3421" s="1" t="s">
        <v>47</v>
      </c>
      <c r="C3421" s="1" t="s">
        <v>21</v>
      </c>
      <c r="D3421" s="1" t="s">
        <v>2476</v>
      </c>
      <c r="E3421" s="1" t="s">
        <v>10</v>
      </c>
      <c r="F3421" s="1" t="s">
        <v>902</v>
      </c>
      <c r="G3421" s="1" t="s">
        <v>764</v>
      </c>
      <c r="H3421" s="1" t="s">
        <v>239</v>
      </c>
      <c r="I3421" s="16"/>
      <c r="J3421" s="16"/>
      <c r="K3421" s="16"/>
      <c r="L3421" s="16"/>
      <c r="M3421" s="16"/>
      <c r="N3421" s="16"/>
      <c r="O3421" s="16"/>
      <c r="P3421" s="16"/>
      <c r="Q3421" s="16"/>
      <c r="R3421" s="16"/>
      <c r="S3421" s="16"/>
      <c r="T3421" s="16"/>
      <c r="U3421" s="16"/>
      <c r="V3421" s="1" t="s">
        <v>3341</v>
      </c>
      <c r="W3421" s="1" t="s">
        <v>2551</v>
      </c>
      <c r="X3421" s="5" t="s">
        <v>3354</v>
      </c>
      <c r="Y3421" s="5" t="s">
        <v>2740</v>
      </c>
      <c r="Z3421" s="5" t="s">
        <v>2738</v>
      </c>
      <c r="AA3421" s="5"/>
    </row>
    <row r="3422" spans="1:27" ht="12" customHeight="1" x14ac:dyDescent="0.15">
      <c r="A3422" s="1" t="s">
        <v>889</v>
      </c>
      <c r="B3422" s="1" t="s">
        <v>47</v>
      </c>
      <c r="C3422" s="1" t="s">
        <v>23</v>
      </c>
      <c r="D3422" s="1" t="s">
        <v>2476</v>
      </c>
      <c r="E3422" s="1" t="s">
        <v>10</v>
      </c>
      <c r="F3422" s="1" t="s">
        <v>902</v>
      </c>
      <c r="G3422" s="1" t="s">
        <v>247</v>
      </c>
      <c r="H3422" s="1" t="s">
        <v>235</v>
      </c>
      <c r="I3422" s="16"/>
      <c r="J3422" s="16"/>
      <c r="K3422" s="16"/>
      <c r="L3422" s="16"/>
      <c r="M3422" s="16"/>
      <c r="N3422" s="16"/>
      <c r="O3422" s="16"/>
      <c r="P3422" s="16"/>
      <c r="Q3422" s="16"/>
      <c r="R3422" s="16"/>
      <c r="S3422" s="16"/>
      <c r="T3422" s="16"/>
      <c r="U3422" s="16"/>
      <c r="V3422" s="1" t="s">
        <v>3341</v>
      </c>
      <c r="W3422" s="1" t="s">
        <v>2551</v>
      </c>
      <c r="X3422" s="5" t="s">
        <v>3354</v>
      </c>
      <c r="Y3422" s="5" t="s">
        <v>2564</v>
      </c>
      <c r="Z3422" s="5" t="s">
        <v>2734</v>
      </c>
      <c r="AA3422" s="5"/>
    </row>
    <row r="3423" spans="1:27" ht="12" customHeight="1" x14ac:dyDescent="0.15">
      <c r="A3423" s="1" t="s">
        <v>889</v>
      </c>
      <c r="B3423" s="1" t="s">
        <v>47</v>
      </c>
      <c r="C3423" s="1" t="s">
        <v>77</v>
      </c>
      <c r="D3423" s="1" t="s">
        <v>2476</v>
      </c>
      <c r="E3423" s="1" t="s">
        <v>10</v>
      </c>
      <c r="F3423" s="1" t="s">
        <v>902</v>
      </c>
      <c r="G3423" s="1" t="s">
        <v>249</v>
      </c>
      <c r="H3423" s="1" t="s">
        <v>235</v>
      </c>
      <c r="I3423" s="16"/>
      <c r="J3423" s="16"/>
      <c r="K3423" s="16"/>
      <c r="L3423" s="16"/>
      <c r="M3423" s="16"/>
      <c r="N3423" s="16"/>
      <c r="O3423" s="16"/>
      <c r="P3423" s="16"/>
      <c r="Q3423" s="16"/>
      <c r="R3423" s="16"/>
      <c r="S3423" s="16"/>
      <c r="T3423" s="16"/>
      <c r="U3423" s="16"/>
      <c r="V3423" s="1" t="s">
        <v>3341</v>
      </c>
      <c r="W3423" s="1" t="s">
        <v>2551</v>
      </c>
      <c r="X3423" s="5" t="s">
        <v>3354</v>
      </c>
      <c r="Y3423" s="5" t="s">
        <v>2559</v>
      </c>
      <c r="Z3423" s="5" t="s">
        <v>2734</v>
      </c>
      <c r="AA3423" s="5"/>
    </row>
    <row r="3424" spans="1:27" ht="12" customHeight="1" x14ac:dyDescent="0.15">
      <c r="A3424" s="1" t="s">
        <v>889</v>
      </c>
      <c r="B3424" s="1" t="s">
        <v>49</v>
      </c>
      <c r="C3424" s="1" t="s">
        <v>9</v>
      </c>
      <c r="D3424" s="1" t="s">
        <v>2476</v>
      </c>
      <c r="E3424" s="1" t="s">
        <v>10</v>
      </c>
      <c r="F3424" s="1" t="s">
        <v>903</v>
      </c>
      <c r="G3424" s="1" t="s">
        <v>234</v>
      </c>
      <c r="H3424" s="1" t="s">
        <v>235</v>
      </c>
      <c r="I3424" s="16"/>
      <c r="J3424" s="16"/>
      <c r="K3424" s="16"/>
      <c r="L3424" s="16"/>
      <c r="M3424" s="16"/>
      <c r="N3424" s="16"/>
      <c r="O3424" s="16"/>
      <c r="P3424" s="16"/>
      <c r="Q3424" s="16"/>
      <c r="R3424" s="16"/>
      <c r="S3424" s="16"/>
      <c r="T3424" s="16"/>
      <c r="U3424" s="16"/>
      <c r="V3424" s="1" t="s">
        <v>3341</v>
      </c>
      <c r="W3424" s="1" t="s">
        <v>2551</v>
      </c>
      <c r="X3424" s="5" t="s">
        <v>3355</v>
      </c>
      <c r="Y3424" s="5" t="s">
        <v>2553</v>
      </c>
      <c r="Z3424" s="5" t="s">
        <v>2734</v>
      </c>
      <c r="AA3424" s="5"/>
    </row>
    <row r="3425" spans="1:27" ht="12" customHeight="1" x14ac:dyDescent="0.15">
      <c r="A3425" s="1" t="s">
        <v>889</v>
      </c>
      <c r="B3425" s="1" t="s">
        <v>49</v>
      </c>
      <c r="C3425" s="1" t="s">
        <v>15</v>
      </c>
      <c r="D3425" s="1" t="s">
        <v>2476</v>
      </c>
      <c r="E3425" s="1" t="s">
        <v>10</v>
      </c>
      <c r="F3425" s="1" t="s">
        <v>903</v>
      </c>
      <c r="G3425" s="1" t="s">
        <v>238</v>
      </c>
      <c r="H3425" s="1" t="s">
        <v>239</v>
      </c>
      <c r="I3425" s="16"/>
      <c r="J3425" s="16"/>
      <c r="K3425" s="16"/>
      <c r="L3425" s="16"/>
      <c r="M3425" s="16"/>
      <c r="N3425" s="16"/>
      <c r="O3425" s="16"/>
      <c r="P3425" s="16"/>
      <c r="Q3425" s="16"/>
      <c r="R3425" s="16"/>
      <c r="S3425" s="16"/>
      <c r="T3425" s="16"/>
      <c r="U3425" s="16"/>
      <c r="V3425" s="1" t="s">
        <v>3341</v>
      </c>
      <c r="W3425" s="1" t="s">
        <v>2551</v>
      </c>
      <c r="X3425" s="5" t="s">
        <v>3355</v>
      </c>
      <c r="Y3425" s="5" t="s">
        <v>2737</v>
      </c>
      <c r="Z3425" s="5" t="s">
        <v>2738</v>
      </c>
      <c r="AA3425" s="5"/>
    </row>
    <row r="3426" spans="1:27" ht="12" customHeight="1" x14ac:dyDescent="0.15">
      <c r="A3426" s="1" t="s">
        <v>889</v>
      </c>
      <c r="B3426" s="1" t="s">
        <v>49</v>
      </c>
      <c r="C3426" s="1" t="s">
        <v>17</v>
      </c>
      <c r="D3426" s="1" t="s">
        <v>2476</v>
      </c>
      <c r="E3426" s="1" t="s">
        <v>10</v>
      </c>
      <c r="F3426" s="1" t="s">
        <v>903</v>
      </c>
      <c r="G3426" s="1" t="s">
        <v>240</v>
      </c>
      <c r="H3426" s="1" t="s">
        <v>235</v>
      </c>
      <c r="I3426" s="16"/>
      <c r="J3426" s="16"/>
      <c r="K3426" s="16"/>
      <c r="L3426" s="16"/>
      <c r="M3426" s="16"/>
      <c r="N3426" s="16"/>
      <c r="O3426" s="16"/>
      <c r="P3426" s="16"/>
      <c r="Q3426" s="16"/>
      <c r="R3426" s="16"/>
      <c r="S3426" s="16"/>
      <c r="T3426" s="16"/>
      <c r="U3426" s="16"/>
      <c r="V3426" s="1" t="s">
        <v>3341</v>
      </c>
      <c r="W3426" s="1" t="s">
        <v>2551</v>
      </c>
      <c r="X3426" s="5" t="s">
        <v>3355</v>
      </c>
      <c r="Y3426" s="5" t="s">
        <v>2561</v>
      </c>
      <c r="Z3426" s="5" t="s">
        <v>2734</v>
      </c>
      <c r="AA3426" s="5"/>
    </row>
    <row r="3427" spans="1:27" ht="12" customHeight="1" x14ac:dyDescent="0.15">
      <c r="A3427" s="1" t="s">
        <v>889</v>
      </c>
      <c r="B3427" s="1" t="s">
        <v>49</v>
      </c>
      <c r="C3427" s="1" t="s">
        <v>19</v>
      </c>
      <c r="D3427" s="1" t="s">
        <v>2476</v>
      </c>
      <c r="E3427" s="1" t="s">
        <v>10</v>
      </c>
      <c r="F3427" s="1" t="s">
        <v>903</v>
      </c>
      <c r="G3427" s="1" t="s">
        <v>242</v>
      </c>
      <c r="H3427" s="1" t="s">
        <v>235</v>
      </c>
      <c r="I3427" s="16"/>
      <c r="J3427" s="16"/>
      <c r="K3427" s="16"/>
      <c r="L3427" s="16"/>
      <c r="M3427" s="16"/>
      <c r="N3427" s="16"/>
      <c r="O3427" s="16"/>
      <c r="P3427" s="16"/>
      <c r="Q3427" s="16"/>
      <c r="R3427" s="16"/>
      <c r="S3427" s="16"/>
      <c r="T3427" s="16"/>
      <c r="U3427" s="16"/>
      <c r="V3427" s="1" t="s">
        <v>3341</v>
      </c>
      <c r="W3427" s="1" t="s">
        <v>2551</v>
      </c>
      <c r="X3427" s="5" t="s">
        <v>3355</v>
      </c>
      <c r="Y3427" s="5" t="s">
        <v>2557</v>
      </c>
      <c r="Z3427" s="5" t="s">
        <v>2734</v>
      </c>
      <c r="AA3427" s="5"/>
    </row>
    <row r="3428" spans="1:27" ht="12" customHeight="1" x14ac:dyDescent="0.15">
      <c r="A3428" s="1" t="s">
        <v>889</v>
      </c>
      <c r="B3428" s="1" t="s">
        <v>49</v>
      </c>
      <c r="C3428" s="1" t="s">
        <v>21</v>
      </c>
      <c r="D3428" s="1" t="s">
        <v>2476</v>
      </c>
      <c r="E3428" s="1" t="s">
        <v>10</v>
      </c>
      <c r="F3428" s="1" t="s">
        <v>903</v>
      </c>
      <c r="G3428" s="1" t="s">
        <v>764</v>
      </c>
      <c r="H3428" s="1" t="s">
        <v>239</v>
      </c>
      <c r="I3428" s="16"/>
      <c r="J3428" s="16"/>
      <c r="K3428" s="16"/>
      <c r="L3428" s="16"/>
      <c r="M3428" s="16"/>
      <c r="N3428" s="16"/>
      <c r="O3428" s="16"/>
      <c r="P3428" s="16"/>
      <c r="Q3428" s="16"/>
      <c r="R3428" s="16"/>
      <c r="S3428" s="16"/>
      <c r="T3428" s="16"/>
      <c r="U3428" s="16"/>
      <c r="V3428" s="1" t="s">
        <v>3341</v>
      </c>
      <c r="W3428" s="1" t="s">
        <v>2551</v>
      </c>
      <c r="X3428" s="5" t="s">
        <v>3355</v>
      </c>
      <c r="Y3428" s="5" t="s">
        <v>2740</v>
      </c>
      <c r="Z3428" s="5" t="s">
        <v>2738</v>
      </c>
      <c r="AA3428" s="5"/>
    </row>
    <row r="3429" spans="1:27" ht="12" customHeight="1" x14ac:dyDescent="0.15">
      <c r="A3429" s="1" t="s">
        <v>889</v>
      </c>
      <c r="B3429" s="1" t="s">
        <v>49</v>
      </c>
      <c r="C3429" s="1" t="s">
        <v>23</v>
      </c>
      <c r="D3429" s="1" t="s">
        <v>2476</v>
      </c>
      <c r="E3429" s="1" t="s">
        <v>10</v>
      </c>
      <c r="F3429" s="1" t="s">
        <v>903</v>
      </c>
      <c r="G3429" s="1" t="s">
        <v>247</v>
      </c>
      <c r="H3429" s="1" t="s">
        <v>235</v>
      </c>
      <c r="I3429" s="16"/>
      <c r="J3429" s="16"/>
      <c r="K3429" s="16"/>
      <c r="L3429" s="16"/>
      <c r="M3429" s="16"/>
      <c r="N3429" s="16"/>
      <c r="O3429" s="16"/>
      <c r="P3429" s="16"/>
      <c r="Q3429" s="16"/>
      <c r="R3429" s="16"/>
      <c r="S3429" s="16"/>
      <c r="T3429" s="16"/>
      <c r="U3429" s="16"/>
      <c r="V3429" s="1" t="s">
        <v>3341</v>
      </c>
      <c r="W3429" s="1" t="s">
        <v>2551</v>
      </c>
      <c r="X3429" s="5" t="s">
        <v>3355</v>
      </c>
      <c r="Y3429" s="5" t="s">
        <v>2564</v>
      </c>
      <c r="Z3429" s="5" t="s">
        <v>2734</v>
      </c>
      <c r="AA3429" s="5"/>
    </row>
    <row r="3430" spans="1:27" ht="12" customHeight="1" x14ac:dyDescent="0.15">
      <c r="A3430" s="1" t="s">
        <v>889</v>
      </c>
      <c r="B3430" s="1" t="s">
        <v>49</v>
      </c>
      <c r="C3430" s="1" t="s">
        <v>77</v>
      </c>
      <c r="D3430" s="1" t="s">
        <v>2476</v>
      </c>
      <c r="E3430" s="1" t="s">
        <v>10</v>
      </c>
      <c r="F3430" s="1" t="s">
        <v>903</v>
      </c>
      <c r="G3430" s="1" t="s">
        <v>249</v>
      </c>
      <c r="H3430" s="1" t="s">
        <v>235</v>
      </c>
      <c r="I3430" s="16"/>
      <c r="J3430" s="16"/>
      <c r="K3430" s="16"/>
      <c r="L3430" s="16"/>
      <c r="M3430" s="16"/>
      <c r="N3430" s="16"/>
      <c r="O3430" s="16"/>
      <c r="P3430" s="16"/>
      <c r="Q3430" s="16"/>
      <c r="R3430" s="16"/>
      <c r="S3430" s="16"/>
      <c r="T3430" s="16"/>
      <c r="U3430" s="16"/>
      <c r="V3430" s="1" t="s">
        <v>3341</v>
      </c>
      <c r="W3430" s="1" t="s">
        <v>2551</v>
      </c>
      <c r="X3430" s="5" t="s">
        <v>3355</v>
      </c>
      <c r="Y3430" s="5" t="s">
        <v>2559</v>
      </c>
      <c r="Z3430" s="5" t="s">
        <v>2734</v>
      </c>
      <c r="AA3430" s="5"/>
    </row>
    <row r="3431" spans="1:27" ht="12" customHeight="1" x14ac:dyDescent="0.15">
      <c r="A3431" s="1" t="s">
        <v>889</v>
      </c>
      <c r="B3431" s="1" t="s">
        <v>51</v>
      </c>
      <c r="C3431" s="1" t="s">
        <v>9</v>
      </c>
      <c r="D3431" s="1" t="s">
        <v>2476</v>
      </c>
      <c r="E3431" s="1" t="s">
        <v>10</v>
      </c>
      <c r="F3431" s="1" t="s">
        <v>904</v>
      </c>
      <c r="G3431" s="1" t="s">
        <v>234</v>
      </c>
      <c r="H3431" s="1" t="s">
        <v>235</v>
      </c>
      <c r="I3431" s="16"/>
      <c r="J3431" s="16"/>
      <c r="K3431" s="16"/>
      <c r="L3431" s="16"/>
      <c r="M3431" s="16"/>
      <c r="N3431" s="16"/>
      <c r="O3431" s="16"/>
      <c r="P3431" s="16"/>
      <c r="Q3431" s="16"/>
      <c r="R3431" s="16"/>
      <c r="S3431" s="16"/>
      <c r="T3431" s="16"/>
      <c r="U3431" s="16"/>
      <c r="V3431" s="1" t="s">
        <v>3341</v>
      </c>
      <c r="W3431" s="1" t="s">
        <v>2551</v>
      </c>
      <c r="X3431" s="5" t="s">
        <v>3356</v>
      </c>
      <c r="Y3431" s="5" t="s">
        <v>2553</v>
      </c>
      <c r="Z3431" s="5" t="s">
        <v>2734</v>
      </c>
      <c r="AA3431" s="5"/>
    </row>
    <row r="3432" spans="1:27" ht="12" customHeight="1" x14ac:dyDescent="0.15">
      <c r="A3432" s="1" t="s">
        <v>889</v>
      </c>
      <c r="B3432" s="1" t="s">
        <v>51</v>
      </c>
      <c r="C3432" s="1" t="s">
        <v>15</v>
      </c>
      <c r="D3432" s="1" t="s">
        <v>2476</v>
      </c>
      <c r="E3432" s="1" t="s">
        <v>10</v>
      </c>
      <c r="F3432" s="1" t="s">
        <v>904</v>
      </c>
      <c r="G3432" s="1" t="s">
        <v>238</v>
      </c>
      <c r="H3432" s="1" t="s">
        <v>239</v>
      </c>
      <c r="I3432" s="16"/>
      <c r="J3432" s="16"/>
      <c r="K3432" s="16"/>
      <c r="L3432" s="16"/>
      <c r="M3432" s="16"/>
      <c r="N3432" s="16"/>
      <c r="O3432" s="16"/>
      <c r="P3432" s="16"/>
      <c r="Q3432" s="16"/>
      <c r="R3432" s="16"/>
      <c r="S3432" s="16"/>
      <c r="T3432" s="16"/>
      <c r="U3432" s="16"/>
      <c r="V3432" s="1" t="s">
        <v>3341</v>
      </c>
      <c r="W3432" s="1" t="s">
        <v>2551</v>
      </c>
      <c r="X3432" s="5" t="s">
        <v>3356</v>
      </c>
      <c r="Y3432" s="5" t="s">
        <v>2737</v>
      </c>
      <c r="Z3432" s="5" t="s">
        <v>2738</v>
      </c>
      <c r="AA3432" s="5"/>
    </row>
    <row r="3433" spans="1:27" ht="12" customHeight="1" x14ac:dyDescent="0.15">
      <c r="A3433" s="1" t="s">
        <v>889</v>
      </c>
      <c r="B3433" s="1" t="s">
        <v>51</v>
      </c>
      <c r="C3433" s="1" t="s">
        <v>17</v>
      </c>
      <c r="D3433" s="1" t="s">
        <v>2476</v>
      </c>
      <c r="E3433" s="1" t="s">
        <v>10</v>
      </c>
      <c r="F3433" s="1" t="s">
        <v>904</v>
      </c>
      <c r="G3433" s="1" t="s">
        <v>240</v>
      </c>
      <c r="H3433" s="1" t="s">
        <v>235</v>
      </c>
      <c r="I3433" s="16"/>
      <c r="J3433" s="16"/>
      <c r="K3433" s="16"/>
      <c r="L3433" s="16"/>
      <c r="M3433" s="16"/>
      <c r="N3433" s="16"/>
      <c r="O3433" s="16"/>
      <c r="P3433" s="16"/>
      <c r="Q3433" s="16"/>
      <c r="R3433" s="16"/>
      <c r="S3433" s="16"/>
      <c r="T3433" s="16"/>
      <c r="U3433" s="16"/>
      <c r="V3433" s="1" t="s">
        <v>3341</v>
      </c>
      <c r="W3433" s="1" t="s">
        <v>2551</v>
      </c>
      <c r="X3433" s="5" t="s">
        <v>3356</v>
      </c>
      <c r="Y3433" s="5" t="s">
        <v>2561</v>
      </c>
      <c r="Z3433" s="5" t="s">
        <v>2734</v>
      </c>
      <c r="AA3433" s="5"/>
    </row>
    <row r="3434" spans="1:27" ht="12" customHeight="1" x14ac:dyDescent="0.15">
      <c r="A3434" s="1" t="s">
        <v>889</v>
      </c>
      <c r="B3434" s="1" t="s">
        <v>51</v>
      </c>
      <c r="C3434" s="1" t="s">
        <v>19</v>
      </c>
      <c r="D3434" s="1" t="s">
        <v>2476</v>
      </c>
      <c r="E3434" s="1" t="s">
        <v>10</v>
      </c>
      <c r="F3434" s="1" t="s">
        <v>904</v>
      </c>
      <c r="G3434" s="1" t="s">
        <v>242</v>
      </c>
      <c r="H3434" s="1" t="s">
        <v>235</v>
      </c>
      <c r="I3434" s="16"/>
      <c r="J3434" s="16"/>
      <c r="K3434" s="16"/>
      <c r="L3434" s="16"/>
      <c r="M3434" s="16"/>
      <c r="N3434" s="16"/>
      <c r="O3434" s="16"/>
      <c r="P3434" s="16"/>
      <c r="Q3434" s="16"/>
      <c r="R3434" s="16"/>
      <c r="S3434" s="16"/>
      <c r="T3434" s="16"/>
      <c r="U3434" s="16"/>
      <c r="V3434" s="1" t="s">
        <v>3341</v>
      </c>
      <c r="W3434" s="1" t="s">
        <v>2551</v>
      </c>
      <c r="X3434" s="5" t="s">
        <v>3356</v>
      </c>
      <c r="Y3434" s="5" t="s">
        <v>2557</v>
      </c>
      <c r="Z3434" s="5" t="s">
        <v>2734</v>
      </c>
      <c r="AA3434" s="5"/>
    </row>
    <row r="3435" spans="1:27" ht="12" customHeight="1" x14ac:dyDescent="0.15">
      <c r="A3435" s="1" t="s">
        <v>889</v>
      </c>
      <c r="B3435" s="1" t="s">
        <v>51</v>
      </c>
      <c r="C3435" s="1" t="s">
        <v>21</v>
      </c>
      <c r="D3435" s="1" t="s">
        <v>2476</v>
      </c>
      <c r="E3435" s="1" t="s">
        <v>10</v>
      </c>
      <c r="F3435" s="1" t="s">
        <v>904</v>
      </c>
      <c r="G3435" s="1" t="s">
        <v>764</v>
      </c>
      <c r="H3435" s="1" t="s">
        <v>239</v>
      </c>
      <c r="I3435" s="16"/>
      <c r="J3435" s="16"/>
      <c r="K3435" s="16"/>
      <c r="L3435" s="16"/>
      <c r="M3435" s="16"/>
      <c r="N3435" s="16"/>
      <c r="O3435" s="16"/>
      <c r="P3435" s="16"/>
      <c r="Q3435" s="16"/>
      <c r="R3435" s="16"/>
      <c r="S3435" s="16"/>
      <c r="T3435" s="16"/>
      <c r="U3435" s="16"/>
      <c r="V3435" s="1" t="s">
        <v>3341</v>
      </c>
      <c r="W3435" s="1" t="s">
        <v>2551</v>
      </c>
      <c r="X3435" s="5" t="s">
        <v>3356</v>
      </c>
      <c r="Y3435" s="5" t="s">
        <v>2740</v>
      </c>
      <c r="Z3435" s="5" t="s">
        <v>2738</v>
      </c>
      <c r="AA3435" s="5"/>
    </row>
    <row r="3436" spans="1:27" ht="12" customHeight="1" x14ac:dyDescent="0.15">
      <c r="A3436" s="1" t="s">
        <v>889</v>
      </c>
      <c r="B3436" s="1" t="s">
        <v>51</v>
      </c>
      <c r="C3436" s="1" t="s">
        <v>23</v>
      </c>
      <c r="D3436" s="1" t="s">
        <v>2476</v>
      </c>
      <c r="E3436" s="1" t="s">
        <v>10</v>
      </c>
      <c r="F3436" s="1" t="s">
        <v>904</v>
      </c>
      <c r="G3436" s="1" t="s">
        <v>247</v>
      </c>
      <c r="H3436" s="1" t="s">
        <v>235</v>
      </c>
      <c r="I3436" s="16"/>
      <c r="J3436" s="16"/>
      <c r="K3436" s="16"/>
      <c r="L3436" s="16"/>
      <c r="M3436" s="16"/>
      <c r="N3436" s="16"/>
      <c r="O3436" s="16"/>
      <c r="P3436" s="16"/>
      <c r="Q3436" s="16"/>
      <c r="R3436" s="16"/>
      <c r="S3436" s="16"/>
      <c r="T3436" s="16"/>
      <c r="U3436" s="16"/>
      <c r="V3436" s="1" t="s">
        <v>3341</v>
      </c>
      <c r="W3436" s="1" t="s">
        <v>2551</v>
      </c>
      <c r="X3436" s="5" t="s">
        <v>3356</v>
      </c>
      <c r="Y3436" s="5" t="s">
        <v>2564</v>
      </c>
      <c r="Z3436" s="5" t="s">
        <v>2734</v>
      </c>
      <c r="AA3436" s="5"/>
    </row>
    <row r="3437" spans="1:27" ht="12" customHeight="1" x14ac:dyDescent="0.15">
      <c r="A3437" s="1" t="s">
        <v>889</v>
      </c>
      <c r="B3437" s="1" t="s">
        <v>51</v>
      </c>
      <c r="C3437" s="1" t="s">
        <v>77</v>
      </c>
      <c r="D3437" s="1" t="s">
        <v>2476</v>
      </c>
      <c r="E3437" s="1" t="s">
        <v>10</v>
      </c>
      <c r="F3437" s="1" t="s">
        <v>904</v>
      </c>
      <c r="G3437" s="1" t="s">
        <v>249</v>
      </c>
      <c r="H3437" s="1" t="s">
        <v>235</v>
      </c>
      <c r="I3437" s="16"/>
      <c r="J3437" s="16"/>
      <c r="K3437" s="16"/>
      <c r="L3437" s="16"/>
      <c r="M3437" s="16"/>
      <c r="N3437" s="16"/>
      <c r="O3437" s="16"/>
      <c r="P3437" s="16"/>
      <c r="Q3437" s="16"/>
      <c r="R3437" s="16"/>
      <c r="S3437" s="16"/>
      <c r="T3437" s="16"/>
      <c r="U3437" s="16"/>
      <c r="V3437" s="1" t="s">
        <v>3341</v>
      </c>
      <c r="W3437" s="1" t="s">
        <v>2551</v>
      </c>
      <c r="X3437" s="5" t="s">
        <v>3356</v>
      </c>
      <c r="Y3437" s="5" t="s">
        <v>2559</v>
      </c>
      <c r="Z3437" s="5" t="s">
        <v>2734</v>
      </c>
      <c r="AA3437" s="5"/>
    </row>
    <row r="3438" spans="1:27" ht="12" customHeight="1" x14ac:dyDescent="0.15">
      <c r="A3438" s="1" t="s">
        <v>889</v>
      </c>
      <c r="B3438" s="1" t="s">
        <v>53</v>
      </c>
      <c r="C3438" s="1" t="s">
        <v>9</v>
      </c>
      <c r="D3438" s="1" t="s">
        <v>2476</v>
      </c>
      <c r="E3438" s="1" t="s">
        <v>10</v>
      </c>
      <c r="F3438" s="1" t="s">
        <v>905</v>
      </c>
      <c r="G3438" s="1" t="s">
        <v>234</v>
      </c>
      <c r="H3438" s="1" t="s">
        <v>235</v>
      </c>
      <c r="I3438" s="16"/>
      <c r="J3438" s="16"/>
      <c r="K3438" s="16"/>
      <c r="L3438" s="16"/>
      <c r="M3438" s="16"/>
      <c r="N3438" s="16"/>
      <c r="O3438" s="16"/>
      <c r="P3438" s="16"/>
      <c r="Q3438" s="16"/>
      <c r="R3438" s="16"/>
      <c r="S3438" s="16"/>
      <c r="T3438" s="16"/>
      <c r="U3438" s="16"/>
      <c r="V3438" s="1" t="s">
        <v>3341</v>
      </c>
      <c r="W3438" s="1" t="s">
        <v>2551</v>
      </c>
      <c r="X3438" s="5" t="s">
        <v>3357</v>
      </c>
      <c r="Y3438" s="5" t="s">
        <v>2553</v>
      </c>
      <c r="Z3438" s="5" t="s">
        <v>2734</v>
      </c>
      <c r="AA3438" s="5"/>
    </row>
    <row r="3439" spans="1:27" ht="12" customHeight="1" x14ac:dyDescent="0.15">
      <c r="A3439" s="1" t="s">
        <v>889</v>
      </c>
      <c r="B3439" s="1" t="s">
        <v>53</v>
      </c>
      <c r="C3439" s="1" t="s">
        <v>15</v>
      </c>
      <c r="D3439" s="1" t="s">
        <v>2476</v>
      </c>
      <c r="E3439" s="1" t="s">
        <v>10</v>
      </c>
      <c r="F3439" s="1" t="s">
        <v>905</v>
      </c>
      <c r="G3439" s="1" t="s">
        <v>238</v>
      </c>
      <c r="H3439" s="1" t="s">
        <v>239</v>
      </c>
      <c r="I3439" s="16"/>
      <c r="J3439" s="16"/>
      <c r="K3439" s="16"/>
      <c r="L3439" s="16"/>
      <c r="M3439" s="16"/>
      <c r="N3439" s="16"/>
      <c r="O3439" s="16"/>
      <c r="P3439" s="16"/>
      <c r="Q3439" s="16"/>
      <c r="R3439" s="16"/>
      <c r="S3439" s="16"/>
      <c r="T3439" s="16"/>
      <c r="U3439" s="16"/>
      <c r="V3439" s="1" t="s">
        <v>3341</v>
      </c>
      <c r="W3439" s="1" t="s">
        <v>2551</v>
      </c>
      <c r="X3439" s="5" t="s">
        <v>3357</v>
      </c>
      <c r="Y3439" s="5" t="s">
        <v>2737</v>
      </c>
      <c r="Z3439" s="5" t="s">
        <v>2738</v>
      </c>
      <c r="AA3439" s="5"/>
    </row>
    <row r="3440" spans="1:27" ht="12" customHeight="1" x14ac:dyDescent="0.15">
      <c r="A3440" s="1" t="s">
        <v>889</v>
      </c>
      <c r="B3440" s="1" t="s">
        <v>53</v>
      </c>
      <c r="C3440" s="1" t="s">
        <v>17</v>
      </c>
      <c r="D3440" s="1" t="s">
        <v>2476</v>
      </c>
      <c r="E3440" s="1" t="s">
        <v>10</v>
      </c>
      <c r="F3440" s="1" t="s">
        <v>905</v>
      </c>
      <c r="G3440" s="1" t="s">
        <v>240</v>
      </c>
      <c r="H3440" s="1" t="s">
        <v>235</v>
      </c>
      <c r="I3440" s="16"/>
      <c r="J3440" s="16"/>
      <c r="K3440" s="16"/>
      <c r="L3440" s="16"/>
      <c r="M3440" s="16"/>
      <c r="N3440" s="16"/>
      <c r="O3440" s="16"/>
      <c r="P3440" s="16"/>
      <c r="Q3440" s="16"/>
      <c r="R3440" s="16"/>
      <c r="S3440" s="16"/>
      <c r="T3440" s="16"/>
      <c r="U3440" s="16"/>
      <c r="V3440" s="1" t="s">
        <v>3341</v>
      </c>
      <c r="W3440" s="1" t="s">
        <v>2551</v>
      </c>
      <c r="X3440" s="5" t="s">
        <v>3357</v>
      </c>
      <c r="Y3440" s="5" t="s">
        <v>2561</v>
      </c>
      <c r="Z3440" s="5" t="s">
        <v>2734</v>
      </c>
      <c r="AA3440" s="5"/>
    </row>
    <row r="3441" spans="1:27" ht="12" customHeight="1" x14ac:dyDescent="0.15">
      <c r="A3441" s="1" t="s">
        <v>889</v>
      </c>
      <c r="B3441" s="1" t="s">
        <v>53</v>
      </c>
      <c r="C3441" s="1" t="s">
        <v>19</v>
      </c>
      <c r="D3441" s="1" t="s">
        <v>2476</v>
      </c>
      <c r="E3441" s="1" t="s">
        <v>10</v>
      </c>
      <c r="F3441" s="1" t="s">
        <v>905</v>
      </c>
      <c r="G3441" s="1" t="s">
        <v>242</v>
      </c>
      <c r="H3441" s="1" t="s">
        <v>235</v>
      </c>
      <c r="I3441" s="16"/>
      <c r="J3441" s="16"/>
      <c r="K3441" s="16"/>
      <c r="L3441" s="16"/>
      <c r="M3441" s="16"/>
      <c r="N3441" s="16"/>
      <c r="O3441" s="16"/>
      <c r="P3441" s="16"/>
      <c r="Q3441" s="16"/>
      <c r="R3441" s="16"/>
      <c r="S3441" s="16"/>
      <c r="T3441" s="16"/>
      <c r="U3441" s="16"/>
      <c r="V3441" s="1" t="s">
        <v>3341</v>
      </c>
      <c r="W3441" s="1" t="s">
        <v>2551</v>
      </c>
      <c r="X3441" s="5" t="s">
        <v>3357</v>
      </c>
      <c r="Y3441" s="5" t="s">
        <v>2557</v>
      </c>
      <c r="Z3441" s="5" t="s">
        <v>2734</v>
      </c>
      <c r="AA3441" s="5"/>
    </row>
    <row r="3442" spans="1:27" ht="12" customHeight="1" x14ac:dyDescent="0.15">
      <c r="A3442" s="1" t="s">
        <v>889</v>
      </c>
      <c r="B3442" s="1" t="s">
        <v>53</v>
      </c>
      <c r="C3442" s="1" t="s">
        <v>21</v>
      </c>
      <c r="D3442" s="1" t="s">
        <v>2476</v>
      </c>
      <c r="E3442" s="1" t="s">
        <v>10</v>
      </c>
      <c r="F3442" s="1" t="s">
        <v>905</v>
      </c>
      <c r="G3442" s="1" t="s">
        <v>764</v>
      </c>
      <c r="H3442" s="1" t="s">
        <v>239</v>
      </c>
      <c r="I3442" s="16"/>
      <c r="J3442" s="16"/>
      <c r="K3442" s="16"/>
      <c r="L3442" s="16"/>
      <c r="M3442" s="16"/>
      <c r="N3442" s="16"/>
      <c r="O3442" s="16"/>
      <c r="P3442" s="16"/>
      <c r="Q3442" s="16"/>
      <c r="R3442" s="16"/>
      <c r="S3442" s="16"/>
      <c r="T3442" s="16"/>
      <c r="U3442" s="16"/>
      <c r="V3442" s="1" t="s">
        <v>3341</v>
      </c>
      <c r="W3442" s="1" t="s">
        <v>2551</v>
      </c>
      <c r="X3442" s="5" t="s">
        <v>3357</v>
      </c>
      <c r="Y3442" s="5" t="s">
        <v>2740</v>
      </c>
      <c r="Z3442" s="5" t="s">
        <v>2738</v>
      </c>
      <c r="AA3442" s="5"/>
    </row>
    <row r="3443" spans="1:27" ht="12" customHeight="1" x14ac:dyDescent="0.15">
      <c r="A3443" s="1" t="s">
        <v>889</v>
      </c>
      <c r="B3443" s="1" t="s">
        <v>53</v>
      </c>
      <c r="C3443" s="1" t="s">
        <v>23</v>
      </c>
      <c r="D3443" s="1" t="s">
        <v>2476</v>
      </c>
      <c r="E3443" s="1" t="s">
        <v>10</v>
      </c>
      <c r="F3443" s="1" t="s">
        <v>905</v>
      </c>
      <c r="G3443" s="1" t="s">
        <v>247</v>
      </c>
      <c r="H3443" s="1" t="s">
        <v>235</v>
      </c>
      <c r="I3443" s="16"/>
      <c r="J3443" s="16"/>
      <c r="K3443" s="16"/>
      <c r="L3443" s="16"/>
      <c r="M3443" s="16"/>
      <c r="N3443" s="16"/>
      <c r="O3443" s="16"/>
      <c r="P3443" s="16"/>
      <c r="Q3443" s="16"/>
      <c r="R3443" s="16"/>
      <c r="S3443" s="16"/>
      <c r="T3443" s="16"/>
      <c r="U3443" s="16"/>
      <c r="V3443" s="1" t="s">
        <v>3341</v>
      </c>
      <c r="W3443" s="1" t="s">
        <v>2551</v>
      </c>
      <c r="X3443" s="5" t="s">
        <v>3357</v>
      </c>
      <c r="Y3443" s="5" t="s">
        <v>2564</v>
      </c>
      <c r="Z3443" s="5" t="s">
        <v>2734</v>
      </c>
      <c r="AA3443" s="5"/>
    </row>
    <row r="3444" spans="1:27" ht="12" customHeight="1" x14ac:dyDescent="0.15">
      <c r="A3444" s="1" t="s">
        <v>889</v>
      </c>
      <c r="B3444" s="1" t="s">
        <v>53</v>
      </c>
      <c r="C3444" s="1" t="s">
        <v>77</v>
      </c>
      <c r="D3444" s="1" t="s">
        <v>2476</v>
      </c>
      <c r="E3444" s="1" t="s">
        <v>10</v>
      </c>
      <c r="F3444" s="1" t="s">
        <v>905</v>
      </c>
      <c r="G3444" s="1" t="s">
        <v>249</v>
      </c>
      <c r="H3444" s="1" t="s">
        <v>235</v>
      </c>
      <c r="I3444" s="16"/>
      <c r="J3444" s="16"/>
      <c r="K3444" s="16"/>
      <c r="L3444" s="16"/>
      <c r="M3444" s="16"/>
      <c r="N3444" s="16"/>
      <c r="O3444" s="16"/>
      <c r="P3444" s="16"/>
      <c r="Q3444" s="16"/>
      <c r="R3444" s="16"/>
      <c r="S3444" s="16"/>
      <c r="T3444" s="16"/>
      <c r="U3444" s="16"/>
      <c r="V3444" s="1" t="s">
        <v>3341</v>
      </c>
      <c r="W3444" s="1" t="s">
        <v>2551</v>
      </c>
      <c r="X3444" s="5" t="s">
        <v>3357</v>
      </c>
      <c r="Y3444" s="5" t="s">
        <v>2559</v>
      </c>
      <c r="Z3444" s="5" t="s">
        <v>2734</v>
      </c>
      <c r="AA3444" s="5"/>
    </row>
    <row r="3445" spans="1:27" ht="12" customHeight="1" x14ac:dyDescent="0.15">
      <c r="A3445" s="1" t="s">
        <v>889</v>
      </c>
      <c r="B3445" s="1" t="s">
        <v>55</v>
      </c>
      <c r="C3445" s="1" t="s">
        <v>9</v>
      </c>
      <c r="D3445" s="1" t="s">
        <v>2476</v>
      </c>
      <c r="E3445" s="1" t="s">
        <v>10</v>
      </c>
      <c r="F3445" s="1" t="s">
        <v>906</v>
      </c>
      <c r="G3445" s="1" t="s">
        <v>234</v>
      </c>
      <c r="H3445" s="1" t="s">
        <v>235</v>
      </c>
      <c r="I3445" s="16"/>
      <c r="J3445" s="16"/>
      <c r="K3445" s="16"/>
      <c r="L3445" s="16"/>
      <c r="M3445" s="16"/>
      <c r="N3445" s="16"/>
      <c r="O3445" s="16"/>
      <c r="P3445" s="16"/>
      <c r="Q3445" s="16"/>
      <c r="R3445" s="16"/>
      <c r="S3445" s="16"/>
      <c r="T3445" s="16"/>
      <c r="U3445" s="16"/>
      <c r="V3445" s="1" t="s">
        <v>3341</v>
      </c>
      <c r="W3445" s="1" t="s">
        <v>2551</v>
      </c>
      <c r="X3445" s="5" t="s">
        <v>3358</v>
      </c>
      <c r="Y3445" s="5" t="s">
        <v>2553</v>
      </c>
      <c r="Z3445" s="5" t="s">
        <v>2734</v>
      </c>
      <c r="AA3445" s="5"/>
    </row>
    <row r="3446" spans="1:27" ht="12" customHeight="1" x14ac:dyDescent="0.15">
      <c r="A3446" s="1" t="s">
        <v>889</v>
      </c>
      <c r="B3446" s="1" t="s">
        <v>55</v>
      </c>
      <c r="C3446" s="1" t="s">
        <v>15</v>
      </c>
      <c r="D3446" s="1" t="s">
        <v>2476</v>
      </c>
      <c r="E3446" s="1" t="s">
        <v>10</v>
      </c>
      <c r="F3446" s="1" t="s">
        <v>906</v>
      </c>
      <c r="G3446" s="1" t="s">
        <v>238</v>
      </c>
      <c r="H3446" s="1" t="s">
        <v>239</v>
      </c>
      <c r="I3446" s="16"/>
      <c r="J3446" s="16"/>
      <c r="K3446" s="16"/>
      <c r="L3446" s="16"/>
      <c r="M3446" s="16"/>
      <c r="N3446" s="16"/>
      <c r="O3446" s="16"/>
      <c r="P3446" s="16"/>
      <c r="Q3446" s="16"/>
      <c r="R3446" s="16"/>
      <c r="S3446" s="16"/>
      <c r="T3446" s="16"/>
      <c r="U3446" s="16"/>
      <c r="V3446" s="1" t="s">
        <v>3341</v>
      </c>
      <c r="W3446" s="1" t="s">
        <v>2551</v>
      </c>
      <c r="X3446" s="5" t="s">
        <v>3358</v>
      </c>
      <c r="Y3446" s="5" t="s">
        <v>2737</v>
      </c>
      <c r="Z3446" s="5" t="s">
        <v>2738</v>
      </c>
      <c r="AA3446" s="5"/>
    </row>
    <row r="3447" spans="1:27" ht="12" customHeight="1" x14ac:dyDescent="0.15">
      <c r="A3447" s="1" t="s">
        <v>889</v>
      </c>
      <c r="B3447" s="1" t="s">
        <v>55</v>
      </c>
      <c r="C3447" s="1" t="s">
        <v>17</v>
      </c>
      <c r="D3447" s="1" t="s">
        <v>2476</v>
      </c>
      <c r="E3447" s="1" t="s">
        <v>10</v>
      </c>
      <c r="F3447" s="1" t="s">
        <v>906</v>
      </c>
      <c r="G3447" s="1" t="s">
        <v>240</v>
      </c>
      <c r="H3447" s="1" t="s">
        <v>235</v>
      </c>
      <c r="I3447" s="16"/>
      <c r="J3447" s="16"/>
      <c r="K3447" s="16"/>
      <c r="L3447" s="16"/>
      <c r="M3447" s="16"/>
      <c r="N3447" s="16"/>
      <c r="O3447" s="16"/>
      <c r="P3447" s="16"/>
      <c r="Q3447" s="16"/>
      <c r="R3447" s="16"/>
      <c r="S3447" s="16"/>
      <c r="T3447" s="16"/>
      <c r="U3447" s="16"/>
      <c r="V3447" s="1" t="s">
        <v>3341</v>
      </c>
      <c r="W3447" s="1" t="s">
        <v>2551</v>
      </c>
      <c r="X3447" s="5" t="s">
        <v>3358</v>
      </c>
      <c r="Y3447" s="5" t="s">
        <v>2561</v>
      </c>
      <c r="Z3447" s="5" t="s">
        <v>2734</v>
      </c>
      <c r="AA3447" s="5"/>
    </row>
    <row r="3448" spans="1:27" ht="12" customHeight="1" x14ac:dyDescent="0.15">
      <c r="A3448" s="1" t="s">
        <v>889</v>
      </c>
      <c r="B3448" s="1" t="s">
        <v>55</v>
      </c>
      <c r="C3448" s="1" t="s">
        <v>19</v>
      </c>
      <c r="D3448" s="1" t="s">
        <v>2476</v>
      </c>
      <c r="E3448" s="1" t="s">
        <v>10</v>
      </c>
      <c r="F3448" s="1" t="s">
        <v>906</v>
      </c>
      <c r="G3448" s="1" t="s">
        <v>242</v>
      </c>
      <c r="H3448" s="1" t="s">
        <v>235</v>
      </c>
      <c r="I3448" s="16"/>
      <c r="J3448" s="16"/>
      <c r="K3448" s="16"/>
      <c r="L3448" s="16"/>
      <c r="M3448" s="16"/>
      <c r="N3448" s="16"/>
      <c r="O3448" s="16"/>
      <c r="P3448" s="16"/>
      <c r="Q3448" s="16"/>
      <c r="R3448" s="16"/>
      <c r="S3448" s="16"/>
      <c r="T3448" s="16"/>
      <c r="U3448" s="16"/>
      <c r="V3448" s="1" t="s">
        <v>3341</v>
      </c>
      <c r="W3448" s="1" t="s">
        <v>2551</v>
      </c>
      <c r="X3448" s="5" t="s">
        <v>3358</v>
      </c>
      <c r="Y3448" s="5" t="s">
        <v>2557</v>
      </c>
      <c r="Z3448" s="5" t="s">
        <v>2734</v>
      </c>
      <c r="AA3448" s="5"/>
    </row>
    <row r="3449" spans="1:27" ht="12" customHeight="1" x14ac:dyDescent="0.15">
      <c r="A3449" s="1" t="s">
        <v>889</v>
      </c>
      <c r="B3449" s="1" t="s">
        <v>55</v>
      </c>
      <c r="C3449" s="1" t="s">
        <v>21</v>
      </c>
      <c r="D3449" s="1" t="s">
        <v>2476</v>
      </c>
      <c r="E3449" s="1" t="s">
        <v>10</v>
      </c>
      <c r="F3449" s="1" t="s">
        <v>906</v>
      </c>
      <c r="G3449" s="1" t="s">
        <v>764</v>
      </c>
      <c r="H3449" s="1" t="s">
        <v>239</v>
      </c>
      <c r="I3449" s="16"/>
      <c r="J3449" s="16"/>
      <c r="K3449" s="16"/>
      <c r="L3449" s="16"/>
      <c r="M3449" s="16"/>
      <c r="N3449" s="16"/>
      <c r="O3449" s="16"/>
      <c r="P3449" s="16"/>
      <c r="Q3449" s="16"/>
      <c r="R3449" s="16"/>
      <c r="S3449" s="16"/>
      <c r="T3449" s="16"/>
      <c r="U3449" s="16"/>
      <c r="V3449" s="1" t="s">
        <v>3341</v>
      </c>
      <c r="W3449" s="1" t="s">
        <v>2551</v>
      </c>
      <c r="X3449" s="5" t="s">
        <v>3358</v>
      </c>
      <c r="Y3449" s="5" t="s">
        <v>2740</v>
      </c>
      <c r="Z3449" s="5" t="s">
        <v>2738</v>
      </c>
      <c r="AA3449" s="5"/>
    </row>
    <row r="3450" spans="1:27" ht="12" customHeight="1" x14ac:dyDescent="0.15">
      <c r="A3450" s="1" t="s">
        <v>889</v>
      </c>
      <c r="B3450" s="1" t="s">
        <v>55</v>
      </c>
      <c r="C3450" s="1" t="s">
        <v>23</v>
      </c>
      <c r="D3450" s="1" t="s">
        <v>2476</v>
      </c>
      <c r="E3450" s="1" t="s">
        <v>10</v>
      </c>
      <c r="F3450" s="1" t="s">
        <v>906</v>
      </c>
      <c r="G3450" s="1" t="s">
        <v>247</v>
      </c>
      <c r="H3450" s="1" t="s">
        <v>235</v>
      </c>
      <c r="I3450" s="16"/>
      <c r="J3450" s="16"/>
      <c r="K3450" s="16"/>
      <c r="L3450" s="16"/>
      <c r="M3450" s="16"/>
      <c r="N3450" s="16"/>
      <c r="O3450" s="16"/>
      <c r="P3450" s="16"/>
      <c r="Q3450" s="16"/>
      <c r="R3450" s="16"/>
      <c r="S3450" s="16"/>
      <c r="T3450" s="16"/>
      <c r="U3450" s="16"/>
      <c r="V3450" s="1" t="s">
        <v>3341</v>
      </c>
      <c r="W3450" s="1" t="s">
        <v>2551</v>
      </c>
      <c r="X3450" s="5" t="s">
        <v>3358</v>
      </c>
      <c r="Y3450" s="5" t="s">
        <v>2564</v>
      </c>
      <c r="Z3450" s="5" t="s">
        <v>2734</v>
      </c>
      <c r="AA3450" s="5"/>
    </row>
    <row r="3451" spans="1:27" ht="12" customHeight="1" x14ac:dyDescent="0.15">
      <c r="A3451" s="1" t="s">
        <v>889</v>
      </c>
      <c r="B3451" s="1" t="s">
        <v>55</v>
      </c>
      <c r="C3451" s="1" t="s">
        <v>77</v>
      </c>
      <c r="D3451" s="1" t="s">
        <v>2476</v>
      </c>
      <c r="E3451" s="1" t="s">
        <v>10</v>
      </c>
      <c r="F3451" s="1" t="s">
        <v>906</v>
      </c>
      <c r="G3451" s="1" t="s">
        <v>249</v>
      </c>
      <c r="H3451" s="1" t="s">
        <v>235</v>
      </c>
      <c r="I3451" s="16"/>
      <c r="J3451" s="16"/>
      <c r="K3451" s="16"/>
      <c r="L3451" s="16"/>
      <c r="M3451" s="16"/>
      <c r="N3451" s="16"/>
      <c r="O3451" s="16"/>
      <c r="P3451" s="16"/>
      <c r="Q3451" s="16"/>
      <c r="R3451" s="16"/>
      <c r="S3451" s="16"/>
      <c r="T3451" s="16"/>
      <c r="U3451" s="16"/>
      <c r="V3451" s="1" t="s">
        <v>3341</v>
      </c>
      <c r="W3451" s="1" t="s">
        <v>2551</v>
      </c>
      <c r="X3451" s="5" t="s">
        <v>3358</v>
      </c>
      <c r="Y3451" s="5" t="s">
        <v>2559</v>
      </c>
      <c r="Z3451" s="5" t="s">
        <v>2734</v>
      </c>
      <c r="AA3451" s="5"/>
    </row>
    <row r="3452" spans="1:27" ht="12" customHeight="1" x14ac:dyDescent="0.15">
      <c r="A3452" s="1" t="s">
        <v>889</v>
      </c>
      <c r="B3452" s="1" t="s">
        <v>110</v>
      </c>
      <c r="C3452" s="1" t="s">
        <v>15</v>
      </c>
      <c r="D3452" s="1" t="s">
        <v>2476</v>
      </c>
      <c r="E3452" s="1" t="s">
        <v>10</v>
      </c>
      <c r="F3452" s="1" t="s">
        <v>907</v>
      </c>
      <c r="G3452" s="1" t="s">
        <v>238</v>
      </c>
      <c r="H3452" s="1" t="s">
        <v>239</v>
      </c>
      <c r="I3452" s="16"/>
      <c r="J3452" s="16"/>
      <c r="K3452" s="16"/>
      <c r="L3452" s="16"/>
      <c r="M3452" s="16"/>
      <c r="N3452" s="16"/>
      <c r="O3452" s="16"/>
      <c r="P3452" s="16"/>
      <c r="Q3452" s="16"/>
      <c r="R3452" s="16"/>
      <c r="S3452" s="16"/>
      <c r="T3452" s="16"/>
      <c r="U3452" s="16"/>
      <c r="V3452" s="1" t="s">
        <v>3341</v>
      </c>
      <c r="W3452" s="1" t="s">
        <v>2551</v>
      </c>
      <c r="X3452" s="5" t="s">
        <v>3359</v>
      </c>
      <c r="Y3452" s="5" t="s">
        <v>2737</v>
      </c>
      <c r="Z3452" s="5" t="s">
        <v>2738</v>
      </c>
      <c r="AA3452" s="5"/>
    </row>
    <row r="3453" spans="1:27" ht="12" customHeight="1" x14ac:dyDescent="0.15">
      <c r="A3453" s="1" t="s">
        <v>889</v>
      </c>
      <c r="B3453" s="1" t="s">
        <v>112</v>
      </c>
      <c r="C3453" s="1" t="s">
        <v>9</v>
      </c>
      <c r="D3453" s="1" t="s">
        <v>2476</v>
      </c>
      <c r="E3453" s="1" t="s">
        <v>10</v>
      </c>
      <c r="F3453" s="1" t="s">
        <v>908</v>
      </c>
      <c r="G3453" s="1" t="s">
        <v>234</v>
      </c>
      <c r="H3453" s="1" t="s">
        <v>394</v>
      </c>
      <c r="I3453" s="16"/>
      <c r="J3453" s="16"/>
      <c r="K3453" s="16"/>
      <c r="L3453" s="16"/>
      <c r="M3453" s="16"/>
      <c r="N3453" s="16"/>
      <c r="O3453" s="16"/>
      <c r="P3453" s="16"/>
      <c r="Q3453" s="16"/>
      <c r="R3453" s="16"/>
      <c r="S3453" s="16"/>
      <c r="T3453" s="16"/>
      <c r="U3453" s="16"/>
      <c r="V3453" s="1" t="s">
        <v>3341</v>
      </c>
      <c r="W3453" s="1" t="s">
        <v>2551</v>
      </c>
      <c r="X3453" s="5" t="s">
        <v>3360</v>
      </c>
      <c r="Y3453" s="5" t="s">
        <v>2553</v>
      </c>
      <c r="Z3453" s="5" t="s">
        <v>2734</v>
      </c>
      <c r="AA3453" s="5"/>
    </row>
    <row r="3454" spans="1:27" ht="12" customHeight="1" x14ac:dyDescent="0.15">
      <c r="A3454" s="1" t="s">
        <v>889</v>
      </c>
      <c r="B3454" s="1" t="s">
        <v>112</v>
      </c>
      <c r="C3454" s="1" t="s">
        <v>15</v>
      </c>
      <c r="D3454" s="1" t="s">
        <v>2476</v>
      </c>
      <c r="E3454" s="1" t="s">
        <v>10</v>
      </c>
      <c r="F3454" s="1" t="s">
        <v>908</v>
      </c>
      <c r="G3454" s="1" t="s">
        <v>238</v>
      </c>
      <c r="H3454" s="1" t="s">
        <v>239</v>
      </c>
      <c r="I3454" s="16"/>
      <c r="J3454" s="16"/>
      <c r="K3454" s="16"/>
      <c r="L3454" s="16"/>
      <c r="M3454" s="16"/>
      <c r="N3454" s="16"/>
      <c r="O3454" s="16"/>
      <c r="P3454" s="16"/>
      <c r="Q3454" s="16"/>
      <c r="R3454" s="16"/>
      <c r="S3454" s="16"/>
      <c r="T3454" s="16"/>
      <c r="U3454" s="16"/>
      <c r="V3454" s="1" t="s">
        <v>3341</v>
      </c>
      <c r="W3454" s="1" t="s">
        <v>2551</v>
      </c>
      <c r="X3454" s="5" t="s">
        <v>3360</v>
      </c>
      <c r="Y3454" s="5" t="s">
        <v>2737</v>
      </c>
      <c r="Z3454" s="5" t="s">
        <v>2738</v>
      </c>
      <c r="AA3454" s="5"/>
    </row>
    <row r="3455" spans="1:27" ht="12" customHeight="1" x14ac:dyDescent="0.15">
      <c r="A3455" s="1" t="s">
        <v>889</v>
      </c>
      <c r="B3455" s="1" t="s">
        <v>112</v>
      </c>
      <c r="C3455" s="1" t="s">
        <v>17</v>
      </c>
      <c r="D3455" s="1" t="s">
        <v>2476</v>
      </c>
      <c r="E3455" s="1" t="s">
        <v>10</v>
      </c>
      <c r="F3455" s="1" t="s">
        <v>908</v>
      </c>
      <c r="G3455" s="1" t="s">
        <v>240</v>
      </c>
      <c r="H3455" s="1" t="s">
        <v>394</v>
      </c>
      <c r="I3455" s="16"/>
      <c r="J3455" s="16"/>
      <c r="K3455" s="16"/>
      <c r="L3455" s="16"/>
      <c r="M3455" s="16"/>
      <c r="N3455" s="16"/>
      <c r="O3455" s="16"/>
      <c r="P3455" s="16"/>
      <c r="Q3455" s="16"/>
      <c r="R3455" s="16"/>
      <c r="S3455" s="16"/>
      <c r="T3455" s="16"/>
      <c r="U3455" s="16"/>
      <c r="V3455" s="1" t="s">
        <v>3341</v>
      </c>
      <c r="W3455" s="1" t="s">
        <v>2551</v>
      </c>
      <c r="X3455" s="5" t="s">
        <v>3360</v>
      </c>
      <c r="Y3455" s="5" t="s">
        <v>2561</v>
      </c>
      <c r="Z3455" s="5" t="s">
        <v>2734</v>
      </c>
      <c r="AA3455" s="5"/>
    </row>
    <row r="3456" spans="1:27" ht="12" customHeight="1" x14ac:dyDescent="0.15">
      <c r="A3456" s="1" t="s">
        <v>889</v>
      </c>
      <c r="B3456" s="1" t="s">
        <v>112</v>
      </c>
      <c r="C3456" s="1" t="s">
        <v>19</v>
      </c>
      <c r="D3456" s="1" t="s">
        <v>2476</v>
      </c>
      <c r="E3456" s="1" t="s">
        <v>10</v>
      </c>
      <c r="F3456" s="1" t="s">
        <v>908</v>
      </c>
      <c r="G3456" s="1" t="s">
        <v>242</v>
      </c>
      <c r="H3456" s="1" t="s">
        <v>394</v>
      </c>
      <c r="I3456" s="16"/>
      <c r="J3456" s="16"/>
      <c r="K3456" s="16"/>
      <c r="L3456" s="16"/>
      <c r="M3456" s="16"/>
      <c r="N3456" s="16"/>
      <c r="O3456" s="16"/>
      <c r="P3456" s="16"/>
      <c r="Q3456" s="16"/>
      <c r="R3456" s="16"/>
      <c r="S3456" s="16"/>
      <c r="T3456" s="16"/>
      <c r="U3456" s="16"/>
      <c r="V3456" s="1" t="s">
        <v>3341</v>
      </c>
      <c r="W3456" s="1" t="s">
        <v>2551</v>
      </c>
      <c r="X3456" s="5" t="s">
        <v>3360</v>
      </c>
      <c r="Y3456" s="5" t="s">
        <v>2557</v>
      </c>
      <c r="Z3456" s="5" t="s">
        <v>2734</v>
      </c>
      <c r="AA3456" s="5"/>
    </row>
    <row r="3457" spans="1:27" ht="12" customHeight="1" x14ac:dyDescent="0.15">
      <c r="A3457" s="1" t="s">
        <v>889</v>
      </c>
      <c r="B3457" s="1" t="s">
        <v>112</v>
      </c>
      <c r="C3457" s="1" t="s">
        <v>21</v>
      </c>
      <c r="D3457" s="1" t="s">
        <v>2476</v>
      </c>
      <c r="E3457" s="1" t="s">
        <v>10</v>
      </c>
      <c r="F3457" s="1" t="s">
        <v>908</v>
      </c>
      <c r="G3457" s="1" t="s">
        <v>764</v>
      </c>
      <c r="H3457" s="1" t="s">
        <v>239</v>
      </c>
      <c r="I3457" s="16"/>
      <c r="J3457" s="16"/>
      <c r="K3457" s="16"/>
      <c r="L3457" s="16"/>
      <c r="M3457" s="16"/>
      <c r="N3457" s="16"/>
      <c r="O3457" s="16"/>
      <c r="P3457" s="16"/>
      <c r="Q3457" s="16"/>
      <c r="R3457" s="16"/>
      <c r="S3457" s="16"/>
      <c r="T3457" s="16"/>
      <c r="U3457" s="16"/>
      <c r="V3457" s="1" t="s">
        <v>3341</v>
      </c>
      <c r="W3457" s="1" t="s">
        <v>2551</v>
      </c>
      <c r="X3457" s="5" t="s">
        <v>3360</v>
      </c>
      <c r="Y3457" s="5" t="s">
        <v>2740</v>
      </c>
      <c r="Z3457" s="5" t="s">
        <v>2738</v>
      </c>
      <c r="AA3457" s="5"/>
    </row>
    <row r="3458" spans="1:27" ht="12" customHeight="1" x14ac:dyDescent="0.15">
      <c r="A3458" s="1" t="s">
        <v>889</v>
      </c>
      <c r="B3458" s="1" t="s">
        <v>112</v>
      </c>
      <c r="C3458" s="1" t="s">
        <v>23</v>
      </c>
      <c r="D3458" s="1" t="s">
        <v>2476</v>
      </c>
      <c r="E3458" s="1" t="s">
        <v>10</v>
      </c>
      <c r="F3458" s="1" t="s">
        <v>908</v>
      </c>
      <c r="G3458" s="1" t="s">
        <v>247</v>
      </c>
      <c r="H3458" s="1" t="s">
        <v>394</v>
      </c>
      <c r="I3458" s="16"/>
      <c r="J3458" s="16"/>
      <c r="K3458" s="16"/>
      <c r="L3458" s="16"/>
      <c r="M3458" s="16"/>
      <c r="N3458" s="16"/>
      <c r="O3458" s="16"/>
      <c r="P3458" s="16"/>
      <c r="Q3458" s="16"/>
      <c r="R3458" s="16"/>
      <c r="S3458" s="16"/>
      <c r="T3458" s="16"/>
      <c r="U3458" s="16"/>
      <c r="V3458" s="1" t="s">
        <v>3341</v>
      </c>
      <c r="W3458" s="1" t="s">
        <v>2551</v>
      </c>
      <c r="X3458" s="5" t="s">
        <v>3360</v>
      </c>
      <c r="Y3458" s="5" t="s">
        <v>2564</v>
      </c>
      <c r="Z3458" s="5" t="s">
        <v>2734</v>
      </c>
      <c r="AA3458" s="5"/>
    </row>
    <row r="3459" spans="1:27" ht="12" customHeight="1" x14ac:dyDescent="0.15">
      <c r="A3459" s="1" t="s">
        <v>889</v>
      </c>
      <c r="B3459" s="1" t="s">
        <v>112</v>
      </c>
      <c r="C3459" s="1" t="s">
        <v>77</v>
      </c>
      <c r="D3459" s="1" t="s">
        <v>2476</v>
      </c>
      <c r="E3459" s="1" t="s">
        <v>10</v>
      </c>
      <c r="F3459" s="1" t="s">
        <v>908</v>
      </c>
      <c r="G3459" s="1" t="s">
        <v>249</v>
      </c>
      <c r="H3459" s="1" t="s">
        <v>394</v>
      </c>
      <c r="I3459" s="16"/>
      <c r="J3459" s="16"/>
      <c r="K3459" s="16"/>
      <c r="L3459" s="16"/>
      <c r="M3459" s="16"/>
      <c r="N3459" s="16"/>
      <c r="O3459" s="16"/>
      <c r="P3459" s="16"/>
      <c r="Q3459" s="16"/>
      <c r="R3459" s="16"/>
      <c r="S3459" s="16"/>
      <c r="T3459" s="16"/>
      <c r="U3459" s="16"/>
      <c r="V3459" s="1" t="s">
        <v>3341</v>
      </c>
      <c r="W3459" s="1" t="s">
        <v>2551</v>
      </c>
      <c r="X3459" s="5" t="s">
        <v>3360</v>
      </c>
      <c r="Y3459" s="5" t="s">
        <v>2559</v>
      </c>
      <c r="Z3459" s="5" t="s">
        <v>2734</v>
      </c>
      <c r="AA3459" s="5"/>
    </row>
    <row r="3460" spans="1:27" ht="12" customHeight="1" x14ac:dyDescent="0.15">
      <c r="A3460" s="1" t="s">
        <v>889</v>
      </c>
      <c r="B3460" s="1" t="s">
        <v>114</v>
      </c>
      <c r="C3460" s="1" t="s">
        <v>9</v>
      </c>
      <c r="D3460" s="1" t="s">
        <v>2476</v>
      </c>
      <c r="E3460" s="1" t="s">
        <v>10</v>
      </c>
      <c r="F3460" s="1" t="s">
        <v>909</v>
      </c>
      <c r="G3460" s="1" t="s">
        <v>234</v>
      </c>
      <c r="H3460" s="1" t="s">
        <v>235</v>
      </c>
      <c r="I3460" s="16"/>
      <c r="J3460" s="16"/>
      <c r="K3460" s="16"/>
      <c r="L3460" s="16"/>
      <c r="M3460" s="16"/>
      <c r="N3460" s="16"/>
      <c r="O3460" s="16"/>
      <c r="P3460" s="16"/>
      <c r="Q3460" s="16"/>
      <c r="R3460" s="16"/>
      <c r="S3460" s="16"/>
      <c r="T3460" s="16"/>
      <c r="U3460" s="16"/>
      <c r="V3460" s="1" t="s">
        <v>3341</v>
      </c>
      <c r="W3460" s="1" t="s">
        <v>2551</v>
      </c>
      <c r="X3460" s="5" t="s">
        <v>3361</v>
      </c>
      <c r="Y3460" s="5" t="s">
        <v>2553</v>
      </c>
      <c r="Z3460" s="5" t="s">
        <v>2734</v>
      </c>
      <c r="AA3460" s="5"/>
    </row>
    <row r="3461" spans="1:27" ht="12" customHeight="1" x14ac:dyDescent="0.15">
      <c r="A3461" s="1" t="s">
        <v>889</v>
      </c>
      <c r="B3461" s="1" t="s">
        <v>114</v>
      </c>
      <c r="C3461" s="1" t="s">
        <v>15</v>
      </c>
      <c r="D3461" s="1" t="s">
        <v>2476</v>
      </c>
      <c r="E3461" s="1" t="s">
        <v>10</v>
      </c>
      <c r="F3461" s="1" t="s">
        <v>909</v>
      </c>
      <c r="G3461" s="1" t="s">
        <v>238</v>
      </c>
      <c r="H3461" s="1" t="s">
        <v>239</v>
      </c>
      <c r="I3461" s="16"/>
      <c r="J3461" s="16"/>
      <c r="K3461" s="16"/>
      <c r="L3461" s="16"/>
      <c r="M3461" s="16"/>
      <c r="N3461" s="16"/>
      <c r="O3461" s="16"/>
      <c r="P3461" s="16"/>
      <c r="Q3461" s="16"/>
      <c r="R3461" s="16"/>
      <c r="S3461" s="16"/>
      <c r="T3461" s="16"/>
      <c r="U3461" s="16"/>
      <c r="V3461" s="1" t="s">
        <v>3341</v>
      </c>
      <c r="W3461" s="1" t="s">
        <v>2551</v>
      </c>
      <c r="X3461" s="5" t="s">
        <v>3361</v>
      </c>
      <c r="Y3461" s="5" t="s">
        <v>2737</v>
      </c>
      <c r="Z3461" s="5" t="s">
        <v>2738</v>
      </c>
      <c r="AA3461" s="5"/>
    </row>
    <row r="3462" spans="1:27" ht="12" customHeight="1" x14ac:dyDescent="0.15">
      <c r="A3462" s="1" t="s">
        <v>889</v>
      </c>
      <c r="B3462" s="1" t="s">
        <v>57</v>
      </c>
      <c r="C3462" s="1" t="s">
        <v>9</v>
      </c>
      <c r="D3462" s="1" t="s">
        <v>2476</v>
      </c>
      <c r="E3462" s="1" t="s">
        <v>10</v>
      </c>
      <c r="F3462" s="1" t="s">
        <v>910</v>
      </c>
      <c r="G3462" s="1" t="s">
        <v>234</v>
      </c>
      <c r="H3462" s="1" t="s">
        <v>235</v>
      </c>
      <c r="I3462" s="16"/>
      <c r="J3462" s="16"/>
      <c r="K3462" s="16"/>
      <c r="L3462" s="16"/>
      <c r="M3462" s="16"/>
      <c r="N3462" s="16"/>
      <c r="O3462" s="16"/>
      <c r="P3462" s="16"/>
      <c r="Q3462" s="16"/>
      <c r="R3462" s="16"/>
      <c r="S3462" s="16"/>
      <c r="T3462" s="16"/>
      <c r="U3462" s="16"/>
      <c r="V3462" s="1" t="s">
        <v>3341</v>
      </c>
      <c r="W3462" s="1" t="s">
        <v>2551</v>
      </c>
      <c r="X3462" s="5" t="s">
        <v>3362</v>
      </c>
      <c r="Y3462" s="5" t="s">
        <v>2553</v>
      </c>
      <c r="Z3462" s="5" t="s">
        <v>2734</v>
      </c>
      <c r="AA3462" s="5"/>
    </row>
    <row r="3463" spans="1:27" ht="12" customHeight="1" x14ac:dyDescent="0.15">
      <c r="A3463" s="1" t="s">
        <v>889</v>
      </c>
      <c r="B3463" s="1" t="s">
        <v>57</v>
      </c>
      <c r="C3463" s="1" t="s">
        <v>15</v>
      </c>
      <c r="D3463" s="1" t="s">
        <v>2476</v>
      </c>
      <c r="E3463" s="1" t="s">
        <v>10</v>
      </c>
      <c r="F3463" s="1" t="s">
        <v>910</v>
      </c>
      <c r="G3463" s="1" t="s">
        <v>238</v>
      </c>
      <c r="H3463" s="1" t="s">
        <v>239</v>
      </c>
      <c r="I3463" s="16"/>
      <c r="J3463" s="16"/>
      <c r="K3463" s="16"/>
      <c r="L3463" s="16"/>
      <c r="M3463" s="16"/>
      <c r="N3463" s="16"/>
      <c r="O3463" s="16"/>
      <c r="P3463" s="16"/>
      <c r="Q3463" s="16"/>
      <c r="R3463" s="16"/>
      <c r="S3463" s="16"/>
      <c r="T3463" s="16"/>
      <c r="U3463" s="16"/>
      <c r="V3463" s="1" t="s">
        <v>3341</v>
      </c>
      <c r="W3463" s="1" t="s">
        <v>2551</v>
      </c>
      <c r="X3463" s="5" t="s">
        <v>3362</v>
      </c>
      <c r="Y3463" s="5" t="s">
        <v>2737</v>
      </c>
      <c r="Z3463" s="5" t="s">
        <v>2738</v>
      </c>
      <c r="AA3463" s="5"/>
    </row>
    <row r="3464" spans="1:27" ht="12" customHeight="1" x14ac:dyDescent="0.15">
      <c r="A3464" s="1" t="s">
        <v>889</v>
      </c>
      <c r="B3464" s="1" t="s">
        <v>61</v>
      </c>
      <c r="C3464" s="1" t="s">
        <v>9</v>
      </c>
      <c r="D3464" s="1" t="s">
        <v>2476</v>
      </c>
      <c r="E3464" s="1" t="s">
        <v>10</v>
      </c>
      <c r="F3464" s="1" t="s">
        <v>911</v>
      </c>
      <c r="G3464" s="1" t="s">
        <v>234</v>
      </c>
      <c r="H3464" s="1" t="s">
        <v>235</v>
      </c>
      <c r="I3464" s="16"/>
      <c r="J3464" s="16"/>
      <c r="K3464" s="16"/>
      <c r="L3464" s="16"/>
      <c r="M3464" s="16"/>
      <c r="N3464" s="16"/>
      <c r="O3464" s="16"/>
      <c r="P3464" s="16"/>
      <c r="Q3464" s="16"/>
      <c r="R3464" s="16"/>
      <c r="S3464" s="16"/>
      <c r="T3464" s="16"/>
      <c r="U3464" s="16"/>
      <c r="V3464" s="1" t="s">
        <v>3341</v>
      </c>
      <c r="W3464" s="1" t="s">
        <v>2551</v>
      </c>
      <c r="X3464" s="5" t="s">
        <v>3363</v>
      </c>
      <c r="Y3464" s="5" t="s">
        <v>2553</v>
      </c>
      <c r="Z3464" s="5" t="s">
        <v>2734</v>
      </c>
      <c r="AA3464" s="5"/>
    </row>
    <row r="3465" spans="1:27" ht="12" customHeight="1" x14ac:dyDescent="0.15">
      <c r="A3465" s="1" t="s">
        <v>889</v>
      </c>
      <c r="B3465" s="1" t="s">
        <v>61</v>
      </c>
      <c r="C3465" s="1" t="s">
        <v>15</v>
      </c>
      <c r="D3465" s="1" t="s">
        <v>2476</v>
      </c>
      <c r="E3465" s="1" t="s">
        <v>10</v>
      </c>
      <c r="F3465" s="1" t="s">
        <v>911</v>
      </c>
      <c r="G3465" s="1" t="s">
        <v>238</v>
      </c>
      <c r="H3465" s="1" t="s">
        <v>239</v>
      </c>
      <c r="I3465" s="16"/>
      <c r="J3465" s="16"/>
      <c r="K3465" s="16"/>
      <c r="L3465" s="16"/>
      <c r="M3465" s="16"/>
      <c r="N3465" s="16"/>
      <c r="O3465" s="16"/>
      <c r="P3465" s="16"/>
      <c r="Q3465" s="16"/>
      <c r="R3465" s="16"/>
      <c r="S3465" s="16"/>
      <c r="T3465" s="16"/>
      <c r="U3465" s="16"/>
      <c r="V3465" s="1" t="s">
        <v>3341</v>
      </c>
      <c r="W3465" s="1" t="s">
        <v>2551</v>
      </c>
      <c r="X3465" s="5" t="s">
        <v>3363</v>
      </c>
      <c r="Y3465" s="5" t="s">
        <v>2737</v>
      </c>
      <c r="Z3465" s="5" t="s">
        <v>2738</v>
      </c>
      <c r="AA3465" s="5"/>
    </row>
    <row r="3466" spans="1:27" ht="12" customHeight="1" x14ac:dyDescent="0.15">
      <c r="A3466" s="1" t="s">
        <v>889</v>
      </c>
      <c r="B3466" s="1" t="s">
        <v>154</v>
      </c>
      <c r="C3466" s="1" t="s">
        <v>9</v>
      </c>
      <c r="D3466" s="1" t="s">
        <v>2476</v>
      </c>
      <c r="E3466" s="1" t="s">
        <v>10</v>
      </c>
      <c r="F3466" s="1" t="s">
        <v>912</v>
      </c>
      <c r="G3466" s="1" t="s">
        <v>234</v>
      </c>
      <c r="H3466" s="1" t="s">
        <v>235</v>
      </c>
      <c r="I3466" s="16"/>
      <c r="J3466" s="16"/>
      <c r="K3466" s="16"/>
      <c r="L3466" s="16"/>
      <c r="M3466" s="16"/>
      <c r="N3466" s="16"/>
      <c r="O3466" s="16"/>
      <c r="P3466" s="16"/>
      <c r="Q3466" s="16"/>
      <c r="R3466" s="16"/>
      <c r="S3466" s="16"/>
      <c r="T3466" s="16"/>
      <c r="U3466" s="16"/>
      <c r="V3466" s="1" t="s">
        <v>3341</v>
      </c>
      <c r="W3466" s="1" t="s">
        <v>2551</v>
      </c>
      <c r="X3466" s="5" t="s">
        <v>3364</v>
      </c>
      <c r="Y3466" s="5" t="s">
        <v>2553</v>
      </c>
      <c r="Z3466" s="5" t="s">
        <v>2734</v>
      </c>
      <c r="AA3466" s="5"/>
    </row>
    <row r="3467" spans="1:27" ht="12" customHeight="1" x14ac:dyDescent="0.15">
      <c r="A3467" s="1" t="s">
        <v>889</v>
      </c>
      <c r="B3467" s="1" t="s">
        <v>154</v>
      </c>
      <c r="C3467" s="1" t="s">
        <v>15</v>
      </c>
      <c r="D3467" s="1" t="s">
        <v>2476</v>
      </c>
      <c r="E3467" s="1" t="s">
        <v>10</v>
      </c>
      <c r="F3467" s="1" t="s">
        <v>912</v>
      </c>
      <c r="G3467" s="1" t="s">
        <v>238</v>
      </c>
      <c r="H3467" s="1" t="s">
        <v>239</v>
      </c>
      <c r="I3467" s="16"/>
      <c r="J3467" s="16"/>
      <c r="K3467" s="16"/>
      <c r="L3467" s="16"/>
      <c r="M3467" s="16"/>
      <c r="N3467" s="16"/>
      <c r="O3467" s="16"/>
      <c r="P3467" s="16"/>
      <c r="Q3467" s="16"/>
      <c r="R3467" s="16"/>
      <c r="S3467" s="16"/>
      <c r="T3467" s="16"/>
      <c r="U3467" s="16"/>
      <c r="V3467" s="1" t="s">
        <v>3341</v>
      </c>
      <c r="W3467" s="1" t="s">
        <v>2551</v>
      </c>
      <c r="X3467" s="5" t="s">
        <v>3364</v>
      </c>
      <c r="Y3467" s="5" t="s">
        <v>2737</v>
      </c>
      <c r="Z3467" s="5" t="s">
        <v>2738</v>
      </c>
      <c r="AA3467" s="5"/>
    </row>
    <row r="3468" spans="1:27" ht="12" customHeight="1" x14ac:dyDescent="0.15">
      <c r="A3468" s="1" t="s">
        <v>889</v>
      </c>
      <c r="B3468" s="1" t="s">
        <v>156</v>
      </c>
      <c r="C3468" s="1" t="s">
        <v>9</v>
      </c>
      <c r="D3468" s="1" t="s">
        <v>2476</v>
      </c>
      <c r="E3468" s="1" t="s">
        <v>10</v>
      </c>
      <c r="F3468" s="1" t="s">
        <v>913</v>
      </c>
      <c r="G3468" s="1" t="s">
        <v>234</v>
      </c>
      <c r="H3468" s="1" t="s">
        <v>235</v>
      </c>
      <c r="I3468" s="16"/>
      <c r="J3468" s="16"/>
      <c r="K3468" s="16"/>
      <c r="L3468" s="16"/>
      <c r="M3468" s="16"/>
      <c r="N3468" s="16"/>
      <c r="O3468" s="16"/>
      <c r="P3468" s="16"/>
      <c r="Q3468" s="16"/>
      <c r="R3468" s="16"/>
      <c r="S3468" s="16"/>
      <c r="T3468" s="16"/>
      <c r="U3468" s="16"/>
      <c r="V3468" s="1" t="s">
        <v>3341</v>
      </c>
      <c r="W3468" s="1" t="s">
        <v>2551</v>
      </c>
      <c r="X3468" s="5" t="s">
        <v>3365</v>
      </c>
      <c r="Y3468" s="5" t="s">
        <v>2553</v>
      </c>
      <c r="Z3468" s="5" t="s">
        <v>2734</v>
      </c>
      <c r="AA3468" s="5"/>
    </row>
    <row r="3469" spans="1:27" ht="12" customHeight="1" x14ac:dyDescent="0.15">
      <c r="A3469" s="1" t="s">
        <v>889</v>
      </c>
      <c r="B3469" s="1" t="s">
        <v>156</v>
      </c>
      <c r="C3469" s="1" t="s">
        <v>15</v>
      </c>
      <c r="D3469" s="1" t="s">
        <v>2476</v>
      </c>
      <c r="E3469" s="1" t="s">
        <v>10</v>
      </c>
      <c r="F3469" s="1" t="s">
        <v>913</v>
      </c>
      <c r="G3469" s="1" t="s">
        <v>238</v>
      </c>
      <c r="H3469" s="1" t="s">
        <v>239</v>
      </c>
      <c r="I3469" s="16"/>
      <c r="J3469" s="16"/>
      <c r="K3469" s="16"/>
      <c r="L3469" s="16"/>
      <c r="M3469" s="16"/>
      <c r="N3469" s="16"/>
      <c r="O3469" s="16"/>
      <c r="P3469" s="16"/>
      <c r="Q3469" s="16"/>
      <c r="R3469" s="16"/>
      <c r="S3469" s="16"/>
      <c r="T3469" s="16"/>
      <c r="U3469" s="16"/>
      <c r="V3469" s="1" t="s">
        <v>3341</v>
      </c>
      <c r="W3469" s="1" t="s">
        <v>2551</v>
      </c>
      <c r="X3469" s="5" t="s">
        <v>3365</v>
      </c>
      <c r="Y3469" s="5" t="s">
        <v>2737</v>
      </c>
      <c r="Z3469" s="5" t="s">
        <v>2738</v>
      </c>
      <c r="AA3469" s="5"/>
    </row>
    <row r="3470" spans="1:27" ht="12" customHeight="1" x14ac:dyDescent="0.15">
      <c r="A3470" s="1" t="s">
        <v>889</v>
      </c>
      <c r="B3470" s="1" t="s">
        <v>198</v>
      </c>
      <c r="C3470" s="1" t="s">
        <v>9</v>
      </c>
      <c r="D3470" s="1" t="s">
        <v>2476</v>
      </c>
      <c r="E3470" s="1" t="s">
        <v>10</v>
      </c>
      <c r="F3470" s="1" t="s">
        <v>914</v>
      </c>
      <c r="G3470" s="1" t="s">
        <v>234</v>
      </c>
      <c r="H3470" s="1" t="s">
        <v>235</v>
      </c>
      <c r="I3470" s="16"/>
      <c r="J3470" s="16"/>
      <c r="K3470" s="16"/>
      <c r="L3470" s="16"/>
      <c r="M3470" s="16"/>
      <c r="N3470" s="16"/>
      <c r="O3470" s="16"/>
      <c r="P3470" s="16"/>
      <c r="Q3470" s="16"/>
      <c r="R3470" s="16"/>
      <c r="S3470" s="16"/>
      <c r="T3470" s="16"/>
      <c r="U3470" s="16"/>
      <c r="V3470" s="1" t="s">
        <v>3341</v>
      </c>
      <c r="W3470" s="1" t="s">
        <v>2551</v>
      </c>
      <c r="X3470" s="5" t="s">
        <v>3366</v>
      </c>
      <c r="Y3470" s="5" t="s">
        <v>2553</v>
      </c>
      <c r="Z3470" s="5" t="s">
        <v>2734</v>
      </c>
      <c r="AA3470" s="5"/>
    </row>
    <row r="3471" spans="1:27" ht="12" customHeight="1" x14ac:dyDescent="0.15">
      <c r="A3471" s="1" t="s">
        <v>889</v>
      </c>
      <c r="B3471" s="1" t="s">
        <v>198</v>
      </c>
      <c r="C3471" s="1" t="s">
        <v>15</v>
      </c>
      <c r="D3471" s="1" t="s">
        <v>2476</v>
      </c>
      <c r="E3471" s="1" t="s">
        <v>10</v>
      </c>
      <c r="F3471" s="1" t="s">
        <v>914</v>
      </c>
      <c r="G3471" s="1" t="s">
        <v>238</v>
      </c>
      <c r="H3471" s="1" t="s">
        <v>239</v>
      </c>
      <c r="I3471" s="16"/>
      <c r="J3471" s="16"/>
      <c r="K3471" s="16"/>
      <c r="L3471" s="16"/>
      <c r="M3471" s="16"/>
      <c r="N3471" s="16"/>
      <c r="O3471" s="16"/>
      <c r="P3471" s="16"/>
      <c r="Q3471" s="16"/>
      <c r="R3471" s="16"/>
      <c r="S3471" s="16"/>
      <c r="T3471" s="16"/>
      <c r="U3471" s="16"/>
      <c r="V3471" s="1" t="s">
        <v>3341</v>
      </c>
      <c r="W3471" s="1" t="s">
        <v>2551</v>
      </c>
      <c r="X3471" s="5" t="s">
        <v>3366</v>
      </c>
      <c r="Y3471" s="5" t="s">
        <v>2737</v>
      </c>
      <c r="Z3471" s="5" t="s">
        <v>2738</v>
      </c>
      <c r="AA3471" s="5"/>
    </row>
    <row r="3472" spans="1:27" ht="12" customHeight="1" x14ac:dyDescent="0.15">
      <c r="A3472" s="1" t="s">
        <v>889</v>
      </c>
      <c r="B3472" s="1" t="s">
        <v>200</v>
      </c>
      <c r="C3472" s="1" t="s">
        <v>9</v>
      </c>
      <c r="D3472" s="1" t="s">
        <v>2476</v>
      </c>
      <c r="E3472" s="1" t="s">
        <v>10</v>
      </c>
      <c r="F3472" s="1" t="s">
        <v>915</v>
      </c>
      <c r="G3472" s="1" t="s">
        <v>234</v>
      </c>
      <c r="H3472" s="1" t="s">
        <v>235</v>
      </c>
      <c r="I3472" s="16"/>
      <c r="J3472" s="16"/>
      <c r="K3472" s="16"/>
      <c r="L3472" s="16"/>
      <c r="M3472" s="16"/>
      <c r="N3472" s="16"/>
      <c r="O3472" s="16"/>
      <c r="P3472" s="16"/>
      <c r="Q3472" s="16"/>
      <c r="R3472" s="16"/>
      <c r="S3472" s="16"/>
      <c r="T3472" s="16"/>
      <c r="U3472" s="16"/>
      <c r="V3472" s="1" t="s">
        <v>3341</v>
      </c>
      <c r="W3472" s="1" t="s">
        <v>2551</v>
      </c>
      <c r="X3472" s="5" t="s">
        <v>3367</v>
      </c>
      <c r="Y3472" s="5" t="s">
        <v>2553</v>
      </c>
      <c r="Z3472" s="5" t="s">
        <v>2734</v>
      </c>
      <c r="AA3472" s="5"/>
    </row>
    <row r="3473" spans="1:27" ht="12" customHeight="1" x14ac:dyDescent="0.15">
      <c r="A3473" s="1" t="s">
        <v>889</v>
      </c>
      <c r="B3473" s="1" t="s">
        <v>200</v>
      </c>
      <c r="C3473" s="1" t="s">
        <v>15</v>
      </c>
      <c r="D3473" s="1" t="s">
        <v>2476</v>
      </c>
      <c r="E3473" s="1" t="s">
        <v>10</v>
      </c>
      <c r="F3473" s="1" t="s">
        <v>915</v>
      </c>
      <c r="G3473" s="1" t="s">
        <v>238</v>
      </c>
      <c r="H3473" s="1" t="s">
        <v>239</v>
      </c>
      <c r="I3473" s="16"/>
      <c r="J3473" s="16"/>
      <c r="K3473" s="16"/>
      <c r="L3473" s="16"/>
      <c r="M3473" s="16"/>
      <c r="N3473" s="16"/>
      <c r="O3473" s="16"/>
      <c r="P3473" s="16"/>
      <c r="Q3473" s="16"/>
      <c r="R3473" s="16"/>
      <c r="S3473" s="16"/>
      <c r="T3473" s="16"/>
      <c r="U3473" s="16"/>
      <c r="V3473" s="1" t="s">
        <v>3341</v>
      </c>
      <c r="W3473" s="1" t="s">
        <v>2551</v>
      </c>
      <c r="X3473" s="5" t="s">
        <v>3367</v>
      </c>
      <c r="Y3473" s="5" t="s">
        <v>2737</v>
      </c>
      <c r="Z3473" s="5" t="s">
        <v>2738</v>
      </c>
      <c r="AA3473" s="5"/>
    </row>
    <row r="3474" spans="1:27" ht="12" customHeight="1" x14ac:dyDescent="0.15">
      <c r="A3474" s="1" t="s">
        <v>889</v>
      </c>
      <c r="B3474" s="1" t="s">
        <v>202</v>
      </c>
      <c r="C3474" s="1" t="s">
        <v>9</v>
      </c>
      <c r="D3474" s="1" t="s">
        <v>2476</v>
      </c>
      <c r="E3474" s="1" t="s">
        <v>10</v>
      </c>
      <c r="F3474" s="1" t="s">
        <v>916</v>
      </c>
      <c r="G3474" s="1" t="s">
        <v>234</v>
      </c>
      <c r="H3474" s="1" t="s">
        <v>235</v>
      </c>
      <c r="I3474" s="16"/>
      <c r="J3474" s="16"/>
      <c r="K3474" s="16"/>
      <c r="L3474" s="16"/>
      <c r="M3474" s="16"/>
      <c r="N3474" s="16"/>
      <c r="O3474" s="16"/>
      <c r="P3474" s="16"/>
      <c r="Q3474" s="16"/>
      <c r="R3474" s="16"/>
      <c r="S3474" s="16"/>
      <c r="T3474" s="16"/>
      <c r="U3474" s="16"/>
      <c r="V3474" s="1" t="s">
        <v>3341</v>
      </c>
      <c r="W3474" s="1" t="s">
        <v>2551</v>
      </c>
      <c r="X3474" s="5" t="s">
        <v>3368</v>
      </c>
      <c r="Y3474" s="5" t="s">
        <v>2553</v>
      </c>
      <c r="Z3474" s="5" t="s">
        <v>2734</v>
      </c>
      <c r="AA3474" s="5"/>
    </row>
    <row r="3475" spans="1:27" ht="12" customHeight="1" x14ac:dyDescent="0.15">
      <c r="A3475" s="1" t="s">
        <v>889</v>
      </c>
      <c r="B3475" s="1" t="s">
        <v>202</v>
      </c>
      <c r="C3475" s="1" t="s">
        <v>15</v>
      </c>
      <c r="D3475" s="1" t="s">
        <v>2476</v>
      </c>
      <c r="E3475" s="1" t="s">
        <v>10</v>
      </c>
      <c r="F3475" s="1" t="s">
        <v>916</v>
      </c>
      <c r="G3475" s="1" t="s">
        <v>238</v>
      </c>
      <c r="H3475" s="1" t="s">
        <v>239</v>
      </c>
      <c r="I3475" s="16"/>
      <c r="J3475" s="16"/>
      <c r="K3475" s="16"/>
      <c r="L3475" s="16"/>
      <c r="M3475" s="16"/>
      <c r="N3475" s="16"/>
      <c r="O3475" s="16"/>
      <c r="P3475" s="16"/>
      <c r="Q3475" s="16"/>
      <c r="R3475" s="16"/>
      <c r="S3475" s="16"/>
      <c r="T3475" s="16"/>
      <c r="U3475" s="16"/>
      <c r="V3475" s="1" t="s">
        <v>3341</v>
      </c>
      <c r="W3475" s="1" t="s">
        <v>2551</v>
      </c>
      <c r="X3475" s="5" t="s">
        <v>3368</v>
      </c>
      <c r="Y3475" s="5" t="s">
        <v>2737</v>
      </c>
      <c r="Z3475" s="5" t="s">
        <v>2738</v>
      </c>
      <c r="AA3475" s="5"/>
    </row>
    <row r="3476" spans="1:27" ht="12" customHeight="1" x14ac:dyDescent="0.15">
      <c r="A3476" s="1" t="s">
        <v>889</v>
      </c>
      <c r="B3476" s="1" t="s">
        <v>204</v>
      </c>
      <c r="C3476" s="1" t="s">
        <v>9</v>
      </c>
      <c r="D3476" s="1" t="s">
        <v>2476</v>
      </c>
      <c r="E3476" s="1" t="s">
        <v>10</v>
      </c>
      <c r="F3476" s="1" t="s">
        <v>917</v>
      </c>
      <c r="G3476" s="1" t="s">
        <v>234</v>
      </c>
      <c r="H3476" s="1" t="s">
        <v>235</v>
      </c>
      <c r="I3476" s="16"/>
      <c r="J3476" s="16"/>
      <c r="K3476" s="16"/>
      <c r="L3476" s="16"/>
      <c r="M3476" s="16"/>
      <c r="N3476" s="16"/>
      <c r="O3476" s="16"/>
      <c r="P3476" s="16"/>
      <c r="Q3476" s="16"/>
      <c r="R3476" s="16"/>
      <c r="S3476" s="16"/>
      <c r="T3476" s="16"/>
      <c r="U3476" s="16"/>
      <c r="V3476" s="1" t="s">
        <v>3341</v>
      </c>
      <c r="W3476" s="1" t="s">
        <v>2551</v>
      </c>
      <c r="X3476" s="5" t="s">
        <v>3369</v>
      </c>
      <c r="Y3476" s="5" t="s">
        <v>2553</v>
      </c>
      <c r="Z3476" s="5" t="s">
        <v>2734</v>
      </c>
      <c r="AA3476" s="5"/>
    </row>
    <row r="3477" spans="1:27" ht="12" customHeight="1" x14ac:dyDescent="0.15">
      <c r="A3477" s="1" t="s">
        <v>889</v>
      </c>
      <c r="B3477" s="1" t="s">
        <v>204</v>
      </c>
      <c r="C3477" s="1" t="s">
        <v>15</v>
      </c>
      <c r="D3477" s="1" t="s">
        <v>2476</v>
      </c>
      <c r="E3477" s="1" t="s">
        <v>10</v>
      </c>
      <c r="F3477" s="1" t="s">
        <v>917</v>
      </c>
      <c r="G3477" s="1" t="s">
        <v>238</v>
      </c>
      <c r="H3477" s="1" t="s">
        <v>239</v>
      </c>
      <c r="I3477" s="16"/>
      <c r="J3477" s="16"/>
      <c r="K3477" s="16"/>
      <c r="L3477" s="16"/>
      <c r="M3477" s="16"/>
      <c r="N3477" s="16"/>
      <c r="O3477" s="16"/>
      <c r="P3477" s="16"/>
      <c r="Q3477" s="16"/>
      <c r="R3477" s="16"/>
      <c r="S3477" s="16"/>
      <c r="T3477" s="16"/>
      <c r="U3477" s="16"/>
      <c r="V3477" s="1" t="s">
        <v>3341</v>
      </c>
      <c r="W3477" s="1" t="s">
        <v>2551</v>
      </c>
      <c r="X3477" s="5" t="s">
        <v>3369</v>
      </c>
      <c r="Y3477" s="5" t="s">
        <v>2737</v>
      </c>
      <c r="Z3477" s="5" t="s">
        <v>2738</v>
      </c>
      <c r="AA3477" s="5"/>
    </row>
    <row r="3478" spans="1:27" ht="12" customHeight="1" x14ac:dyDescent="0.15">
      <c r="A3478" s="1" t="s">
        <v>889</v>
      </c>
      <c r="B3478" s="1" t="s">
        <v>206</v>
      </c>
      <c r="C3478" s="1" t="s">
        <v>9</v>
      </c>
      <c r="D3478" s="1" t="s">
        <v>2476</v>
      </c>
      <c r="E3478" s="1" t="s">
        <v>10</v>
      </c>
      <c r="F3478" s="1" t="s">
        <v>918</v>
      </c>
      <c r="G3478" s="1" t="s">
        <v>234</v>
      </c>
      <c r="H3478" s="1" t="s">
        <v>235</v>
      </c>
      <c r="I3478" s="16"/>
      <c r="J3478" s="16"/>
      <c r="K3478" s="16"/>
      <c r="L3478" s="16"/>
      <c r="M3478" s="16"/>
      <c r="N3478" s="16"/>
      <c r="O3478" s="16"/>
      <c r="P3478" s="16"/>
      <c r="Q3478" s="16"/>
      <c r="R3478" s="16"/>
      <c r="S3478" s="16"/>
      <c r="T3478" s="16"/>
      <c r="U3478" s="16"/>
      <c r="V3478" s="1" t="s">
        <v>3341</v>
      </c>
      <c r="W3478" s="1" t="s">
        <v>2551</v>
      </c>
      <c r="X3478" s="5" t="s">
        <v>3370</v>
      </c>
      <c r="Y3478" s="5" t="s">
        <v>2553</v>
      </c>
      <c r="Z3478" s="5" t="s">
        <v>2734</v>
      </c>
      <c r="AA3478" s="5"/>
    </row>
    <row r="3479" spans="1:27" ht="12" customHeight="1" x14ac:dyDescent="0.15">
      <c r="A3479" s="1" t="s">
        <v>889</v>
      </c>
      <c r="B3479" s="1" t="s">
        <v>206</v>
      </c>
      <c r="C3479" s="1" t="s">
        <v>15</v>
      </c>
      <c r="D3479" s="1" t="s">
        <v>2476</v>
      </c>
      <c r="E3479" s="1" t="s">
        <v>10</v>
      </c>
      <c r="F3479" s="1" t="s">
        <v>918</v>
      </c>
      <c r="G3479" s="1" t="s">
        <v>238</v>
      </c>
      <c r="H3479" s="1" t="s">
        <v>239</v>
      </c>
      <c r="I3479" s="16"/>
      <c r="J3479" s="16"/>
      <c r="K3479" s="16"/>
      <c r="L3479" s="16"/>
      <c r="M3479" s="16"/>
      <c r="N3479" s="16"/>
      <c r="O3479" s="16"/>
      <c r="P3479" s="16"/>
      <c r="Q3479" s="16"/>
      <c r="R3479" s="16"/>
      <c r="S3479" s="16"/>
      <c r="T3479" s="16"/>
      <c r="U3479" s="16"/>
      <c r="V3479" s="1" t="s">
        <v>3341</v>
      </c>
      <c r="W3479" s="1" t="s">
        <v>2551</v>
      </c>
      <c r="X3479" s="5" t="s">
        <v>3370</v>
      </c>
      <c r="Y3479" s="5" t="s">
        <v>2737</v>
      </c>
      <c r="Z3479" s="5" t="s">
        <v>2738</v>
      </c>
      <c r="AA3479" s="5"/>
    </row>
    <row r="3480" spans="1:27" ht="12" customHeight="1" x14ac:dyDescent="0.15">
      <c r="A3480" s="1" t="s">
        <v>889</v>
      </c>
      <c r="B3480" s="1" t="s">
        <v>208</v>
      </c>
      <c r="C3480" s="1" t="s">
        <v>9</v>
      </c>
      <c r="D3480" s="1" t="s">
        <v>2476</v>
      </c>
      <c r="E3480" s="1" t="s">
        <v>10</v>
      </c>
      <c r="F3480" s="1" t="s">
        <v>919</v>
      </c>
      <c r="G3480" s="1" t="s">
        <v>234</v>
      </c>
      <c r="H3480" s="1" t="s">
        <v>235</v>
      </c>
      <c r="I3480" s="16"/>
      <c r="J3480" s="16"/>
      <c r="K3480" s="16"/>
      <c r="L3480" s="16"/>
      <c r="M3480" s="16"/>
      <c r="N3480" s="16"/>
      <c r="O3480" s="16"/>
      <c r="P3480" s="16"/>
      <c r="Q3480" s="16"/>
      <c r="R3480" s="16"/>
      <c r="S3480" s="16"/>
      <c r="T3480" s="16"/>
      <c r="U3480" s="16"/>
      <c r="V3480" s="1" t="s">
        <v>3341</v>
      </c>
      <c r="W3480" s="1" t="s">
        <v>2551</v>
      </c>
      <c r="X3480" s="5" t="s">
        <v>3371</v>
      </c>
      <c r="Y3480" s="5" t="s">
        <v>2553</v>
      </c>
      <c r="Z3480" s="5" t="s">
        <v>2734</v>
      </c>
      <c r="AA3480" s="5"/>
    </row>
    <row r="3481" spans="1:27" ht="12" customHeight="1" x14ac:dyDescent="0.15">
      <c r="A3481" s="1" t="s">
        <v>889</v>
      </c>
      <c r="B3481" s="1" t="s">
        <v>208</v>
      </c>
      <c r="C3481" s="1" t="s">
        <v>15</v>
      </c>
      <c r="D3481" s="1" t="s">
        <v>2476</v>
      </c>
      <c r="E3481" s="1" t="s">
        <v>10</v>
      </c>
      <c r="F3481" s="1" t="s">
        <v>919</v>
      </c>
      <c r="G3481" s="1" t="s">
        <v>238</v>
      </c>
      <c r="H3481" s="1" t="s">
        <v>239</v>
      </c>
      <c r="I3481" s="16"/>
      <c r="J3481" s="16"/>
      <c r="K3481" s="16"/>
      <c r="L3481" s="16"/>
      <c r="M3481" s="16"/>
      <c r="N3481" s="16"/>
      <c r="O3481" s="16"/>
      <c r="P3481" s="16"/>
      <c r="Q3481" s="16"/>
      <c r="R3481" s="16"/>
      <c r="S3481" s="16"/>
      <c r="T3481" s="16"/>
      <c r="U3481" s="16"/>
      <c r="V3481" s="1" t="s">
        <v>3341</v>
      </c>
      <c r="W3481" s="1" t="s">
        <v>2551</v>
      </c>
      <c r="X3481" s="5" t="s">
        <v>3371</v>
      </c>
      <c r="Y3481" s="5" t="s">
        <v>2737</v>
      </c>
      <c r="Z3481" s="5" t="s">
        <v>2738</v>
      </c>
      <c r="AA3481" s="5"/>
    </row>
    <row r="3482" spans="1:27" ht="12" customHeight="1" x14ac:dyDescent="0.15">
      <c r="A3482" s="1" t="s">
        <v>889</v>
      </c>
      <c r="B3482" s="1" t="s">
        <v>62</v>
      </c>
      <c r="C3482" s="1" t="s">
        <v>9</v>
      </c>
      <c r="D3482" s="1" t="s">
        <v>2476</v>
      </c>
      <c r="E3482" s="1" t="s">
        <v>10</v>
      </c>
      <c r="F3482" s="1" t="s">
        <v>920</v>
      </c>
      <c r="G3482" s="1" t="s">
        <v>234</v>
      </c>
      <c r="H3482" s="1" t="s">
        <v>235</v>
      </c>
      <c r="I3482" s="16"/>
      <c r="J3482" s="16"/>
      <c r="K3482" s="16"/>
      <c r="L3482" s="16"/>
      <c r="M3482" s="16"/>
      <c r="N3482" s="16"/>
      <c r="O3482" s="16"/>
      <c r="P3482" s="16"/>
      <c r="Q3482" s="16"/>
      <c r="R3482" s="16"/>
      <c r="S3482" s="16"/>
      <c r="T3482" s="16"/>
      <c r="U3482" s="16"/>
      <c r="V3482" s="1" t="s">
        <v>3341</v>
      </c>
      <c r="W3482" s="1" t="s">
        <v>2551</v>
      </c>
      <c r="X3482" s="5" t="s">
        <v>3372</v>
      </c>
      <c r="Y3482" s="5" t="s">
        <v>2553</v>
      </c>
      <c r="Z3482" s="5" t="s">
        <v>2734</v>
      </c>
      <c r="AA3482" s="5"/>
    </row>
    <row r="3483" spans="1:27" ht="12" customHeight="1" x14ac:dyDescent="0.15">
      <c r="A3483" s="1" t="s">
        <v>889</v>
      </c>
      <c r="B3483" s="1" t="s">
        <v>62</v>
      </c>
      <c r="C3483" s="1" t="s">
        <v>15</v>
      </c>
      <c r="D3483" s="1" t="s">
        <v>2476</v>
      </c>
      <c r="E3483" s="1" t="s">
        <v>10</v>
      </c>
      <c r="F3483" s="1" t="s">
        <v>920</v>
      </c>
      <c r="G3483" s="1" t="s">
        <v>238</v>
      </c>
      <c r="H3483" s="1" t="s">
        <v>239</v>
      </c>
      <c r="I3483" s="16"/>
      <c r="J3483" s="16"/>
      <c r="K3483" s="16"/>
      <c r="L3483" s="16"/>
      <c r="M3483" s="16"/>
      <c r="N3483" s="16"/>
      <c r="O3483" s="16"/>
      <c r="P3483" s="16"/>
      <c r="Q3483" s="16"/>
      <c r="R3483" s="16"/>
      <c r="S3483" s="16"/>
      <c r="T3483" s="16"/>
      <c r="U3483" s="16"/>
      <c r="V3483" s="1" t="s">
        <v>3341</v>
      </c>
      <c r="W3483" s="1" t="s">
        <v>2551</v>
      </c>
      <c r="X3483" s="5" t="s">
        <v>3372</v>
      </c>
      <c r="Y3483" s="5" t="s">
        <v>2737</v>
      </c>
      <c r="Z3483" s="5" t="s">
        <v>2738</v>
      </c>
      <c r="AA3483" s="5"/>
    </row>
    <row r="3484" spans="1:27" ht="12" customHeight="1" x14ac:dyDescent="0.15">
      <c r="A3484" s="1" t="s">
        <v>889</v>
      </c>
      <c r="B3484" s="1" t="s">
        <v>66</v>
      </c>
      <c r="C3484" s="1" t="s">
        <v>9</v>
      </c>
      <c r="D3484" s="1" t="s">
        <v>2476</v>
      </c>
      <c r="E3484" s="1" t="s">
        <v>10</v>
      </c>
      <c r="F3484" s="1" t="s">
        <v>921</v>
      </c>
      <c r="G3484" s="1" t="s">
        <v>234</v>
      </c>
      <c r="H3484" s="1" t="s">
        <v>235</v>
      </c>
      <c r="I3484" s="16"/>
      <c r="J3484" s="16"/>
      <c r="K3484" s="16"/>
      <c r="L3484" s="16"/>
      <c r="M3484" s="16"/>
      <c r="N3484" s="16"/>
      <c r="O3484" s="16"/>
      <c r="P3484" s="16"/>
      <c r="Q3484" s="16"/>
      <c r="R3484" s="16"/>
      <c r="S3484" s="16"/>
      <c r="T3484" s="16"/>
      <c r="U3484" s="16"/>
      <c r="V3484" s="1" t="s">
        <v>3341</v>
      </c>
      <c r="W3484" s="1" t="s">
        <v>2551</v>
      </c>
      <c r="X3484" s="5" t="s">
        <v>3373</v>
      </c>
      <c r="Y3484" s="5" t="s">
        <v>2553</v>
      </c>
      <c r="Z3484" s="5" t="s">
        <v>2734</v>
      </c>
      <c r="AA3484" s="5"/>
    </row>
    <row r="3485" spans="1:27" ht="12" customHeight="1" x14ac:dyDescent="0.15">
      <c r="A3485" s="1" t="s">
        <v>889</v>
      </c>
      <c r="B3485" s="1" t="s">
        <v>66</v>
      </c>
      <c r="C3485" s="1" t="s">
        <v>15</v>
      </c>
      <c r="D3485" s="1" t="s">
        <v>2476</v>
      </c>
      <c r="E3485" s="1" t="s">
        <v>10</v>
      </c>
      <c r="F3485" s="1" t="s">
        <v>921</v>
      </c>
      <c r="G3485" s="1" t="s">
        <v>238</v>
      </c>
      <c r="H3485" s="1" t="s">
        <v>239</v>
      </c>
      <c r="I3485" s="16"/>
      <c r="J3485" s="16"/>
      <c r="K3485" s="16"/>
      <c r="L3485" s="16"/>
      <c r="M3485" s="16"/>
      <c r="N3485" s="16"/>
      <c r="O3485" s="16"/>
      <c r="P3485" s="16"/>
      <c r="Q3485" s="16"/>
      <c r="R3485" s="16"/>
      <c r="S3485" s="16"/>
      <c r="T3485" s="16"/>
      <c r="U3485" s="16"/>
      <c r="V3485" s="1" t="s">
        <v>3341</v>
      </c>
      <c r="W3485" s="1" t="s">
        <v>2551</v>
      </c>
      <c r="X3485" s="5" t="s">
        <v>3373</v>
      </c>
      <c r="Y3485" s="5" t="s">
        <v>2737</v>
      </c>
      <c r="Z3485" s="5" t="s">
        <v>2738</v>
      </c>
      <c r="AA3485" s="5"/>
    </row>
    <row r="3486" spans="1:27" ht="12" customHeight="1" x14ac:dyDescent="0.15">
      <c r="A3486" s="1" t="s">
        <v>889</v>
      </c>
      <c r="B3486" s="1" t="s">
        <v>212</v>
      </c>
      <c r="C3486" s="1" t="s">
        <v>9</v>
      </c>
      <c r="D3486" s="1" t="s">
        <v>2476</v>
      </c>
      <c r="E3486" s="1" t="s">
        <v>213</v>
      </c>
      <c r="F3486" s="1" t="s">
        <v>284</v>
      </c>
      <c r="G3486" s="1" t="s">
        <v>215</v>
      </c>
      <c r="H3486" s="1" t="s">
        <v>216</v>
      </c>
      <c r="I3486" s="16"/>
      <c r="J3486" s="16"/>
      <c r="K3486" s="16"/>
      <c r="L3486" s="16"/>
      <c r="M3486" s="16"/>
      <c r="N3486" s="16"/>
      <c r="O3486" s="16"/>
      <c r="P3486" s="16"/>
      <c r="Q3486" s="16"/>
      <c r="R3486" s="16"/>
      <c r="S3486" s="16"/>
      <c r="T3486" s="16"/>
      <c r="U3486" s="16"/>
      <c r="V3486" s="1" t="s">
        <v>3341</v>
      </c>
      <c r="W3486" s="1" t="s">
        <v>2717</v>
      </c>
      <c r="X3486" s="5" t="s">
        <v>3044</v>
      </c>
      <c r="Y3486" s="5" t="s">
        <v>2719</v>
      </c>
      <c r="Z3486" s="5" t="s">
        <v>2720</v>
      </c>
      <c r="AA3486" s="5"/>
    </row>
    <row r="3487" spans="1:27" ht="12" customHeight="1" x14ac:dyDescent="0.15">
      <c r="A3487" s="1" t="s">
        <v>889</v>
      </c>
      <c r="B3487" s="1" t="s">
        <v>285</v>
      </c>
      <c r="C3487" s="1" t="s">
        <v>9</v>
      </c>
      <c r="D3487" s="1" t="s">
        <v>2476</v>
      </c>
      <c r="E3487" s="1" t="s">
        <v>213</v>
      </c>
      <c r="F3487" s="1" t="s">
        <v>286</v>
      </c>
      <c r="G3487" s="1" t="s">
        <v>215</v>
      </c>
      <c r="H3487" s="1" t="s">
        <v>216</v>
      </c>
      <c r="I3487" s="16"/>
      <c r="J3487" s="16"/>
      <c r="K3487" s="16"/>
      <c r="L3487" s="16"/>
      <c r="M3487" s="16"/>
      <c r="N3487" s="16"/>
      <c r="O3487" s="16"/>
      <c r="P3487" s="16"/>
      <c r="Q3487" s="16"/>
      <c r="R3487" s="16"/>
      <c r="S3487" s="16"/>
      <c r="T3487" s="16"/>
      <c r="U3487" s="16"/>
      <c r="V3487" s="1" t="s">
        <v>3341</v>
      </c>
      <c r="W3487" s="1" t="s">
        <v>2717</v>
      </c>
      <c r="X3487" s="5" t="s">
        <v>2816</v>
      </c>
      <c r="Y3487" s="5" t="s">
        <v>2719</v>
      </c>
      <c r="Z3487" s="5" t="s">
        <v>2720</v>
      </c>
      <c r="AA3487" s="5"/>
    </row>
    <row r="3488" spans="1:27" ht="12" customHeight="1" x14ac:dyDescent="0.15">
      <c r="A3488" s="1" t="s">
        <v>922</v>
      </c>
      <c r="B3488" s="1" t="s">
        <v>8</v>
      </c>
      <c r="C3488" s="1" t="s">
        <v>9</v>
      </c>
      <c r="D3488" s="1" t="s">
        <v>2477</v>
      </c>
      <c r="E3488" s="1" t="s">
        <v>10</v>
      </c>
      <c r="F3488" s="1" t="s">
        <v>923</v>
      </c>
      <c r="G3488" s="1" t="s">
        <v>234</v>
      </c>
      <c r="H3488" s="1" t="s">
        <v>530</v>
      </c>
      <c r="I3488" s="16"/>
      <c r="J3488" s="16"/>
      <c r="K3488" s="16"/>
      <c r="L3488" s="16"/>
      <c r="M3488" s="16"/>
      <c r="N3488" s="16"/>
      <c r="O3488" s="16"/>
      <c r="P3488" s="16"/>
      <c r="Q3488" s="16"/>
      <c r="R3488" s="16"/>
      <c r="S3488" s="16"/>
      <c r="T3488" s="16"/>
      <c r="U3488" s="16"/>
      <c r="V3488" s="1" t="s">
        <v>3374</v>
      </c>
      <c r="W3488" s="1" t="s">
        <v>2551</v>
      </c>
      <c r="X3488" s="5" t="s">
        <v>3375</v>
      </c>
      <c r="Y3488" s="5" t="s">
        <v>2553</v>
      </c>
      <c r="Z3488" s="5" t="s">
        <v>2998</v>
      </c>
      <c r="AA3488" s="5"/>
    </row>
    <row r="3489" spans="1:27" ht="12" customHeight="1" x14ac:dyDescent="0.15">
      <c r="A3489" s="1" t="s">
        <v>922</v>
      </c>
      <c r="B3489" s="1" t="s">
        <v>8</v>
      </c>
      <c r="C3489" s="1" t="s">
        <v>17</v>
      </c>
      <c r="D3489" s="1" t="s">
        <v>2477</v>
      </c>
      <c r="E3489" s="1" t="s">
        <v>10</v>
      </c>
      <c r="F3489" s="1" t="s">
        <v>923</v>
      </c>
      <c r="G3489" s="1" t="s">
        <v>238</v>
      </c>
      <c r="H3489" s="1" t="s">
        <v>239</v>
      </c>
      <c r="I3489" s="16"/>
      <c r="J3489" s="16"/>
      <c r="K3489" s="16"/>
      <c r="L3489" s="16"/>
      <c r="M3489" s="16"/>
      <c r="N3489" s="16"/>
      <c r="O3489" s="16"/>
      <c r="P3489" s="16"/>
      <c r="Q3489" s="16"/>
      <c r="R3489" s="16"/>
      <c r="S3489" s="16"/>
      <c r="T3489" s="16"/>
      <c r="U3489" s="16"/>
      <c r="V3489" s="1" t="s">
        <v>3374</v>
      </c>
      <c r="W3489" s="1" t="s">
        <v>2551</v>
      </c>
      <c r="X3489" s="5" t="s">
        <v>3375</v>
      </c>
      <c r="Y3489" s="5" t="s">
        <v>2737</v>
      </c>
      <c r="Z3489" s="5" t="s">
        <v>2738</v>
      </c>
      <c r="AA3489" s="5"/>
    </row>
    <row r="3490" spans="1:27" ht="12" customHeight="1" x14ac:dyDescent="0.15">
      <c r="A3490" s="1" t="s">
        <v>922</v>
      </c>
      <c r="B3490" s="1" t="s">
        <v>8</v>
      </c>
      <c r="C3490" s="1" t="s">
        <v>19</v>
      </c>
      <c r="D3490" s="1" t="s">
        <v>2477</v>
      </c>
      <c r="E3490" s="1" t="s">
        <v>10</v>
      </c>
      <c r="F3490" s="1" t="s">
        <v>923</v>
      </c>
      <c r="G3490" s="1" t="s">
        <v>240</v>
      </c>
      <c r="H3490" s="1" t="s">
        <v>530</v>
      </c>
      <c r="I3490" s="16"/>
      <c r="J3490" s="16"/>
      <c r="K3490" s="16"/>
      <c r="L3490" s="16"/>
      <c r="M3490" s="16"/>
      <c r="N3490" s="16"/>
      <c r="O3490" s="16"/>
      <c r="P3490" s="16"/>
      <c r="Q3490" s="16"/>
      <c r="R3490" s="16"/>
      <c r="S3490" s="16"/>
      <c r="T3490" s="16"/>
      <c r="U3490" s="16"/>
      <c r="V3490" s="1" t="s">
        <v>3374</v>
      </c>
      <c r="W3490" s="1" t="s">
        <v>2551</v>
      </c>
      <c r="X3490" s="5" t="s">
        <v>3375</v>
      </c>
      <c r="Y3490" s="5" t="s">
        <v>2561</v>
      </c>
      <c r="Z3490" s="5" t="s">
        <v>3207</v>
      </c>
      <c r="AA3490" s="5"/>
    </row>
    <row r="3491" spans="1:27" ht="12" customHeight="1" x14ac:dyDescent="0.15">
      <c r="A3491" s="1" t="s">
        <v>922</v>
      </c>
      <c r="B3491" s="1" t="s">
        <v>8</v>
      </c>
      <c r="C3491" s="1" t="s">
        <v>21</v>
      </c>
      <c r="D3491" s="1" t="s">
        <v>2477</v>
      </c>
      <c r="E3491" s="1" t="s">
        <v>10</v>
      </c>
      <c r="F3491" s="1" t="s">
        <v>923</v>
      </c>
      <c r="G3491" s="1" t="s">
        <v>242</v>
      </c>
      <c r="H3491" s="1" t="s">
        <v>530</v>
      </c>
      <c r="I3491" s="16"/>
      <c r="J3491" s="16"/>
      <c r="K3491" s="16"/>
      <c r="L3491" s="16"/>
      <c r="M3491" s="16"/>
      <c r="N3491" s="16"/>
      <c r="O3491" s="16"/>
      <c r="P3491" s="16"/>
      <c r="Q3491" s="16"/>
      <c r="R3491" s="16"/>
      <c r="S3491" s="16"/>
      <c r="T3491" s="16"/>
      <c r="U3491" s="16"/>
      <c r="V3491" s="1" t="s">
        <v>3374</v>
      </c>
      <c r="W3491" s="1" t="s">
        <v>2551</v>
      </c>
      <c r="X3491" s="5" t="s">
        <v>3375</v>
      </c>
      <c r="Y3491" s="5" t="s">
        <v>2557</v>
      </c>
      <c r="Z3491" s="5" t="s">
        <v>2998</v>
      </c>
      <c r="AA3491" s="5"/>
    </row>
    <row r="3492" spans="1:27" ht="12" customHeight="1" x14ac:dyDescent="0.15">
      <c r="A3492" s="1" t="s">
        <v>922</v>
      </c>
      <c r="B3492" s="1" t="s">
        <v>8</v>
      </c>
      <c r="C3492" s="1" t="s">
        <v>77</v>
      </c>
      <c r="D3492" s="1" t="s">
        <v>2477</v>
      </c>
      <c r="E3492" s="1" t="s">
        <v>10</v>
      </c>
      <c r="F3492" s="1" t="s">
        <v>923</v>
      </c>
      <c r="G3492" s="1" t="s">
        <v>245</v>
      </c>
      <c r="H3492" s="1" t="s">
        <v>239</v>
      </c>
      <c r="I3492" s="16"/>
      <c r="J3492" s="16"/>
      <c r="K3492" s="16"/>
      <c r="L3492" s="16"/>
      <c r="M3492" s="16"/>
      <c r="N3492" s="16"/>
      <c r="O3492" s="16"/>
      <c r="P3492" s="16"/>
      <c r="Q3492" s="16"/>
      <c r="R3492" s="16"/>
      <c r="S3492" s="16"/>
      <c r="T3492" s="16"/>
      <c r="U3492" s="16"/>
      <c r="V3492" s="1" t="s">
        <v>3374</v>
      </c>
      <c r="W3492" s="1" t="s">
        <v>2551</v>
      </c>
      <c r="X3492" s="5" t="s">
        <v>3375</v>
      </c>
      <c r="Y3492" s="5" t="s">
        <v>2740</v>
      </c>
      <c r="Z3492" s="5" t="s">
        <v>2738</v>
      </c>
      <c r="AA3492" s="5"/>
    </row>
    <row r="3493" spans="1:27" ht="12" customHeight="1" x14ac:dyDescent="0.15">
      <c r="A3493" s="1" t="s">
        <v>922</v>
      </c>
      <c r="B3493" s="1" t="s">
        <v>8</v>
      </c>
      <c r="C3493" s="1" t="s">
        <v>244</v>
      </c>
      <c r="D3493" s="1" t="s">
        <v>2477</v>
      </c>
      <c r="E3493" s="1" t="s">
        <v>10</v>
      </c>
      <c r="F3493" s="1" t="s">
        <v>923</v>
      </c>
      <c r="G3493" s="1" t="s">
        <v>247</v>
      </c>
      <c r="H3493" s="1" t="s">
        <v>530</v>
      </c>
      <c r="I3493" s="16"/>
      <c r="J3493" s="16"/>
      <c r="K3493" s="16"/>
      <c r="L3493" s="16"/>
      <c r="M3493" s="16"/>
      <c r="N3493" s="16"/>
      <c r="O3493" s="16"/>
      <c r="P3493" s="16"/>
      <c r="Q3493" s="16"/>
      <c r="R3493" s="16"/>
      <c r="S3493" s="16"/>
      <c r="T3493" s="16"/>
      <c r="U3493" s="16"/>
      <c r="V3493" s="1" t="s">
        <v>3374</v>
      </c>
      <c r="W3493" s="1" t="s">
        <v>2551</v>
      </c>
      <c r="X3493" s="5" t="s">
        <v>3375</v>
      </c>
      <c r="Y3493" s="5" t="s">
        <v>2564</v>
      </c>
      <c r="Z3493" s="5" t="s">
        <v>3207</v>
      </c>
      <c r="AA3493" s="5"/>
    </row>
    <row r="3494" spans="1:27" ht="12" customHeight="1" x14ac:dyDescent="0.15">
      <c r="A3494" s="1" t="s">
        <v>922</v>
      </c>
      <c r="B3494" s="1" t="s">
        <v>8</v>
      </c>
      <c r="C3494" s="1" t="s">
        <v>246</v>
      </c>
      <c r="D3494" s="1" t="s">
        <v>2477</v>
      </c>
      <c r="E3494" s="1" t="s">
        <v>10</v>
      </c>
      <c r="F3494" s="1" t="s">
        <v>923</v>
      </c>
      <c r="G3494" s="1" t="s">
        <v>249</v>
      </c>
      <c r="H3494" s="1" t="s">
        <v>530</v>
      </c>
      <c r="I3494" s="16"/>
      <c r="J3494" s="16"/>
      <c r="K3494" s="16"/>
      <c r="L3494" s="16"/>
      <c r="M3494" s="16"/>
      <c r="N3494" s="16"/>
      <c r="O3494" s="16"/>
      <c r="P3494" s="16"/>
      <c r="Q3494" s="16"/>
      <c r="R3494" s="16"/>
      <c r="S3494" s="16"/>
      <c r="T3494" s="16"/>
      <c r="U3494" s="16"/>
      <c r="V3494" s="1" t="s">
        <v>3374</v>
      </c>
      <c r="W3494" s="1" t="s">
        <v>2551</v>
      </c>
      <c r="X3494" s="5" t="s">
        <v>3375</v>
      </c>
      <c r="Y3494" s="5" t="s">
        <v>2559</v>
      </c>
      <c r="Z3494" s="5" t="s">
        <v>2998</v>
      </c>
      <c r="AA3494" s="5"/>
    </row>
    <row r="3495" spans="1:27" ht="12" customHeight="1" x14ac:dyDescent="0.15">
      <c r="A3495" s="1" t="s">
        <v>922</v>
      </c>
      <c r="B3495" s="1" t="s">
        <v>25</v>
      </c>
      <c r="C3495" s="1" t="s">
        <v>9</v>
      </c>
      <c r="D3495" s="1" t="s">
        <v>2477</v>
      </c>
      <c r="E3495" s="1" t="s">
        <v>10</v>
      </c>
      <c r="F3495" s="1" t="s">
        <v>5046</v>
      </c>
      <c r="G3495" s="1" t="s">
        <v>234</v>
      </c>
      <c r="H3495" s="1" t="s">
        <v>530</v>
      </c>
      <c r="I3495" s="16"/>
      <c r="J3495" s="16"/>
      <c r="K3495" s="16"/>
      <c r="L3495" s="16"/>
      <c r="M3495" s="16"/>
      <c r="N3495" s="16"/>
      <c r="O3495" s="16"/>
      <c r="P3495" s="16"/>
      <c r="Q3495" s="16"/>
      <c r="R3495" s="16"/>
      <c r="S3495" s="16"/>
      <c r="T3495" s="16"/>
      <c r="U3495" s="16"/>
      <c r="V3495" s="1" t="s">
        <v>3374</v>
      </c>
      <c r="W3495" s="1" t="s">
        <v>2551</v>
      </c>
      <c r="X3495" s="5" t="s">
        <v>5063</v>
      </c>
      <c r="Y3495" s="5" t="s">
        <v>2553</v>
      </c>
      <c r="Z3495" s="5" t="s">
        <v>2998</v>
      </c>
      <c r="AA3495" s="5"/>
    </row>
    <row r="3496" spans="1:27" ht="12" customHeight="1" x14ac:dyDescent="0.15">
      <c r="A3496" s="1" t="s">
        <v>922</v>
      </c>
      <c r="B3496" s="1" t="s">
        <v>25</v>
      </c>
      <c r="C3496" s="1" t="s">
        <v>17</v>
      </c>
      <c r="D3496" s="1" t="s">
        <v>2477</v>
      </c>
      <c r="E3496" s="1" t="s">
        <v>10</v>
      </c>
      <c r="F3496" s="1" t="s">
        <v>5046</v>
      </c>
      <c r="G3496" s="1" t="s">
        <v>238</v>
      </c>
      <c r="H3496" s="1" t="s">
        <v>239</v>
      </c>
      <c r="I3496" s="16"/>
      <c r="J3496" s="16"/>
      <c r="K3496" s="16"/>
      <c r="L3496" s="16"/>
      <c r="M3496" s="16"/>
      <c r="N3496" s="16"/>
      <c r="O3496" s="16"/>
      <c r="P3496" s="16"/>
      <c r="Q3496" s="16"/>
      <c r="R3496" s="16"/>
      <c r="S3496" s="16"/>
      <c r="T3496" s="16"/>
      <c r="U3496" s="16"/>
      <c r="V3496" s="1" t="s">
        <v>3374</v>
      </c>
      <c r="W3496" s="1" t="s">
        <v>2551</v>
      </c>
      <c r="X3496" s="5" t="s">
        <v>5063</v>
      </c>
      <c r="Y3496" s="5" t="s">
        <v>2737</v>
      </c>
      <c r="Z3496" s="5" t="s">
        <v>2738</v>
      </c>
      <c r="AA3496" s="5"/>
    </row>
    <row r="3497" spans="1:27" ht="12" customHeight="1" x14ac:dyDescent="0.15">
      <c r="A3497" s="1" t="s">
        <v>922</v>
      </c>
      <c r="B3497" s="1" t="s">
        <v>25</v>
      </c>
      <c r="C3497" s="1" t="s">
        <v>19</v>
      </c>
      <c r="D3497" s="1" t="s">
        <v>2477</v>
      </c>
      <c r="E3497" s="1" t="s">
        <v>10</v>
      </c>
      <c r="F3497" s="1" t="s">
        <v>5046</v>
      </c>
      <c r="G3497" s="1" t="s">
        <v>240</v>
      </c>
      <c r="H3497" s="1" t="s">
        <v>530</v>
      </c>
      <c r="I3497" s="16"/>
      <c r="J3497" s="16"/>
      <c r="K3497" s="16"/>
      <c r="L3497" s="16"/>
      <c r="M3497" s="16"/>
      <c r="N3497" s="16"/>
      <c r="O3497" s="16"/>
      <c r="P3497" s="16"/>
      <c r="Q3497" s="16"/>
      <c r="R3497" s="16"/>
      <c r="S3497" s="16"/>
      <c r="T3497" s="16"/>
      <c r="U3497" s="16"/>
      <c r="V3497" s="1" t="s">
        <v>3374</v>
      </c>
      <c r="W3497" s="1" t="s">
        <v>2551</v>
      </c>
      <c r="X3497" s="5" t="s">
        <v>5063</v>
      </c>
      <c r="Y3497" s="5" t="s">
        <v>2561</v>
      </c>
      <c r="Z3497" s="5" t="s">
        <v>2998</v>
      </c>
      <c r="AA3497" s="5"/>
    </row>
    <row r="3498" spans="1:27" ht="12" customHeight="1" x14ac:dyDescent="0.15">
      <c r="A3498" s="1" t="s">
        <v>922</v>
      </c>
      <c r="B3498" s="1" t="s">
        <v>25</v>
      </c>
      <c r="C3498" s="1" t="s">
        <v>21</v>
      </c>
      <c r="D3498" s="1" t="s">
        <v>2477</v>
      </c>
      <c r="E3498" s="1" t="s">
        <v>10</v>
      </c>
      <c r="F3498" s="1" t="s">
        <v>5046</v>
      </c>
      <c r="G3498" s="1" t="s">
        <v>242</v>
      </c>
      <c r="H3498" s="1" t="s">
        <v>530</v>
      </c>
      <c r="I3498" s="16"/>
      <c r="J3498" s="16"/>
      <c r="K3498" s="16"/>
      <c r="L3498" s="16"/>
      <c r="M3498" s="16"/>
      <c r="N3498" s="16"/>
      <c r="O3498" s="16"/>
      <c r="P3498" s="16"/>
      <c r="Q3498" s="16"/>
      <c r="R3498" s="16"/>
      <c r="S3498" s="16"/>
      <c r="T3498" s="16"/>
      <c r="U3498" s="16"/>
      <c r="V3498" s="1" t="s">
        <v>3374</v>
      </c>
      <c r="W3498" s="1" t="s">
        <v>2551</v>
      </c>
      <c r="X3498" s="5" t="s">
        <v>5063</v>
      </c>
      <c r="Y3498" s="5" t="s">
        <v>2557</v>
      </c>
      <c r="Z3498" s="5" t="s">
        <v>2998</v>
      </c>
      <c r="AA3498" s="5"/>
    </row>
    <row r="3499" spans="1:27" ht="12" customHeight="1" x14ac:dyDescent="0.15">
      <c r="A3499" s="1" t="s">
        <v>922</v>
      </c>
      <c r="B3499" s="1" t="s">
        <v>25</v>
      </c>
      <c r="C3499" s="1" t="s">
        <v>77</v>
      </c>
      <c r="D3499" s="1" t="s">
        <v>2477</v>
      </c>
      <c r="E3499" s="1" t="s">
        <v>10</v>
      </c>
      <c r="F3499" s="1" t="s">
        <v>5046</v>
      </c>
      <c r="G3499" s="1" t="s">
        <v>245</v>
      </c>
      <c r="H3499" s="1" t="s">
        <v>239</v>
      </c>
      <c r="I3499" s="16"/>
      <c r="J3499" s="16"/>
      <c r="K3499" s="16"/>
      <c r="L3499" s="16"/>
      <c r="M3499" s="16"/>
      <c r="N3499" s="16"/>
      <c r="O3499" s="16"/>
      <c r="P3499" s="16"/>
      <c r="Q3499" s="16"/>
      <c r="R3499" s="16"/>
      <c r="S3499" s="16"/>
      <c r="T3499" s="16"/>
      <c r="U3499" s="16"/>
      <c r="V3499" s="1" t="s">
        <v>3374</v>
      </c>
      <c r="W3499" s="1" t="s">
        <v>2551</v>
      </c>
      <c r="X3499" s="5" t="s">
        <v>5063</v>
      </c>
      <c r="Y3499" s="5" t="s">
        <v>2740</v>
      </c>
      <c r="Z3499" s="5" t="s">
        <v>2738</v>
      </c>
      <c r="AA3499" s="5"/>
    </row>
    <row r="3500" spans="1:27" ht="12" customHeight="1" x14ac:dyDescent="0.15">
      <c r="A3500" s="1" t="s">
        <v>922</v>
      </c>
      <c r="B3500" s="1" t="s">
        <v>25</v>
      </c>
      <c r="C3500" s="1" t="s">
        <v>244</v>
      </c>
      <c r="D3500" s="1" t="s">
        <v>2477</v>
      </c>
      <c r="E3500" s="1" t="s">
        <v>10</v>
      </c>
      <c r="F3500" s="1" t="s">
        <v>5046</v>
      </c>
      <c r="G3500" s="1" t="s">
        <v>247</v>
      </c>
      <c r="H3500" s="1" t="s">
        <v>530</v>
      </c>
      <c r="I3500" s="16"/>
      <c r="J3500" s="16"/>
      <c r="K3500" s="16"/>
      <c r="L3500" s="16"/>
      <c r="M3500" s="16"/>
      <c r="N3500" s="16"/>
      <c r="O3500" s="16"/>
      <c r="P3500" s="16"/>
      <c r="Q3500" s="16"/>
      <c r="R3500" s="16"/>
      <c r="S3500" s="16"/>
      <c r="T3500" s="16"/>
      <c r="U3500" s="16"/>
      <c r="V3500" s="1" t="s">
        <v>3374</v>
      </c>
      <c r="W3500" s="1" t="s">
        <v>2551</v>
      </c>
      <c r="X3500" s="5" t="s">
        <v>5063</v>
      </c>
      <c r="Y3500" s="5" t="s">
        <v>2564</v>
      </c>
      <c r="Z3500" s="5" t="s">
        <v>2998</v>
      </c>
      <c r="AA3500" s="5"/>
    </row>
    <row r="3501" spans="1:27" ht="12" customHeight="1" x14ac:dyDescent="0.15">
      <c r="A3501" s="1" t="s">
        <v>922</v>
      </c>
      <c r="B3501" s="1" t="s">
        <v>25</v>
      </c>
      <c r="C3501" s="1" t="s">
        <v>246</v>
      </c>
      <c r="D3501" s="1" t="s">
        <v>2477</v>
      </c>
      <c r="E3501" s="1" t="s">
        <v>10</v>
      </c>
      <c r="F3501" s="1" t="s">
        <v>5046</v>
      </c>
      <c r="G3501" s="1" t="s">
        <v>249</v>
      </c>
      <c r="H3501" s="1" t="s">
        <v>530</v>
      </c>
      <c r="I3501" s="16"/>
      <c r="J3501" s="16"/>
      <c r="K3501" s="16"/>
      <c r="L3501" s="16"/>
      <c r="M3501" s="16"/>
      <c r="N3501" s="16"/>
      <c r="O3501" s="16"/>
      <c r="P3501" s="16"/>
      <c r="Q3501" s="16"/>
      <c r="R3501" s="16"/>
      <c r="S3501" s="16"/>
      <c r="T3501" s="16"/>
      <c r="U3501" s="16"/>
      <c r="V3501" s="1" t="s">
        <v>3374</v>
      </c>
      <c r="W3501" s="1" t="s">
        <v>2551</v>
      </c>
      <c r="X3501" s="5" t="s">
        <v>5063</v>
      </c>
      <c r="Y3501" s="5" t="s">
        <v>2559</v>
      </c>
      <c r="Z3501" s="5" t="s">
        <v>2998</v>
      </c>
      <c r="AA3501" s="5"/>
    </row>
    <row r="3502" spans="1:27" ht="12" customHeight="1" x14ac:dyDescent="0.15">
      <c r="A3502" s="1" t="s">
        <v>922</v>
      </c>
      <c r="B3502" s="1" t="s">
        <v>27</v>
      </c>
      <c r="C3502" s="1" t="s">
        <v>9</v>
      </c>
      <c r="D3502" s="1" t="s">
        <v>2477</v>
      </c>
      <c r="E3502" s="1" t="s">
        <v>10</v>
      </c>
      <c r="F3502" s="1" t="s">
        <v>924</v>
      </c>
      <c r="G3502" s="1" t="s">
        <v>234</v>
      </c>
      <c r="H3502" s="1" t="s">
        <v>530</v>
      </c>
      <c r="I3502" s="16"/>
      <c r="J3502" s="16"/>
      <c r="K3502" s="16"/>
      <c r="L3502" s="16"/>
      <c r="M3502" s="16"/>
      <c r="N3502" s="16"/>
      <c r="O3502" s="16"/>
      <c r="P3502" s="16"/>
      <c r="Q3502" s="16"/>
      <c r="R3502" s="16"/>
      <c r="S3502" s="16"/>
      <c r="T3502" s="16"/>
      <c r="U3502" s="16"/>
      <c r="V3502" s="1" t="s">
        <v>3374</v>
      </c>
      <c r="W3502" s="1" t="s">
        <v>2551</v>
      </c>
      <c r="X3502" s="5" t="s">
        <v>3376</v>
      </c>
      <c r="Y3502" s="5" t="s">
        <v>2553</v>
      </c>
      <c r="Z3502" s="5" t="s">
        <v>2998</v>
      </c>
      <c r="AA3502" s="5"/>
    </row>
    <row r="3503" spans="1:27" ht="12" customHeight="1" x14ac:dyDescent="0.15">
      <c r="A3503" s="1" t="s">
        <v>922</v>
      </c>
      <c r="B3503" s="1" t="s">
        <v>27</v>
      </c>
      <c r="C3503" s="1" t="s">
        <v>17</v>
      </c>
      <c r="D3503" s="1" t="s">
        <v>2477</v>
      </c>
      <c r="E3503" s="1" t="s">
        <v>10</v>
      </c>
      <c r="F3503" s="1" t="s">
        <v>924</v>
      </c>
      <c r="G3503" s="1" t="s">
        <v>238</v>
      </c>
      <c r="H3503" s="1" t="s">
        <v>239</v>
      </c>
      <c r="I3503" s="16"/>
      <c r="J3503" s="16"/>
      <c r="K3503" s="16"/>
      <c r="L3503" s="16"/>
      <c r="M3503" s="16"/>
      <c r="N3503" s="16"/>
      <c r="O3503" s="16"/>
      <c r="P3503" s="16"/>
      <c r="Q3503" s="16"/>
      <c r="R3503" s="16"/>
      <c r="S3503" s="16"/>
      <c r="T3503" s="16"/>
      <c r="U3503" s="16"/>
      <c r="V3503" s="1" t="s">
        <v>3374</v>
      </c>
      <c r="W3503" s="1" t="s">
        <v>2551</v>
      </c>
      <c r="X3503" s="5" t="s">
        <v>3376</v>
      </c>
      <c r="Y3503" s="5" t="s">
        <v>2737</v>
      </c>
      <c r="Z3503" s="5" t="s">
        <v>2738</v>
      </c>
      <c r="AA3503" s="5"/>
    </row>
    <row r="3504" spans="1:27" ht="12" customHeight="1" x14ac:dyDescent="0.15">
      <c r="A3504" s="1" t="s">
        <v>922</v>
      </c>
      <c r="B3504" s="1" t="s">
        <v>27</v>
      </c>
      <c r="C3504" s="1" t="s">
        <v>19</v>
      </c>
      <c r="D3504" s="1" t="s">
        <v>2477</v>
      </c>
      <c r="E3504" s="1" t="s">
        <v>10</v>
      </c>
      <c r="F3504" s="1" t="s">
        <v>924</v>
      </c>
      <c r="G3504" s="1" t="s">
        <v>240</v>
      </c>
      <c r="H3504" s="1" t="s">
        <v>530</v>
      </c>
      <c r="I3504" s="16"/>
      <c r="J3504" s="16"/>
      <c r="K3504" s="16"/>
      <c r="L3504" s="16"/>
      <c r="M3504" s="16"/>
      <c r="N3504" s="16"/>
      <c r="O3504" s="16"/>
      <c r="P3504" s="16"/>
      <c r="Q3504" s="16"/>
      <c r="R3504" s="16"/>
      <c r="S3504" s="16"/>
      <c r="T3504" s="16"/>
      <c r="U3504" s="16"/>
      <c r="V3504" s="1" t="s">
        <v>3374</v>
      </c>
      <c r="W3504" s="1" t="s">
        <v>2551</v>
      </c>
      <c r="X3504" s="5" t="s">
        <v>3376</v>
      </c>
      <c r="Y3504" s="5" t="s">
        <v>2561</v>
      </c>
      <c r="Z3504" s="5" t="s">
        <v>2998</v>
      </c>
      <c r="AA3504" s="5"/>
    </row>
    <row r="3505" spans="1:27" ht="12" customHeight="1" x14ac:dyDescent="0.15">
      <c r="A3505" s="1" t="s">
        <v>922</v>
      </c>
      <c r="B3505" s="1" t="s">
        <v>27</v>
      </c>
      <c r="C3505" s="1" t="s">
        <v>21</v>
      </c>
      <c r="D3505" s="1" t="s">
        <v>2477</v>
      </c>
      <c r="E3505" s="1" t="s">
        <v>10</v>
      </c>
      <c r="F3505" s="1" t="s">
        <v>924</v>
      </c>
      <c r="G3505" s="1" t="s">
        <v>242</v>
      </c>
      <c r="H3505" s="1" t="s">
        <v>530</v>
      </c>
      <c r="I3505" s="16"/>
      <c r="J3505" s="16"/>
      <c r="K3505" s="16"/>
      <c r="L3505" s="16"/>
      <c r="M3505" s="16"/>
      <c r="N3505" s="16"/>
      <c r="O3505" s="16"/>
      <c r="P3505" s="16"/>
      <c r="Q3505" s="16"/>
      <c r="R3505" s="16"/>
      <c r="S3505" s="16"/>
      <c r="T3505" s="16"/>
      <c r="U3505" s="16"/>
      <c r="V3505" s="1" t="s">
        <v>3374</v>
      </c>
      <c r="W3505" s="1" t="s">
        <v>2551</v>
      </c>
      <c r="X3505" s="5" t="s">
        <v>3376</v>
      </c>
      <c r="Y3505" s="5" t="s">
        <v>2557</v>
      </c>
      <c r="Z3505" s="5" t="s">
        <v>2998</v>
      </c>
      <c r="AA3505" s="5"/>
    </row>
    <row r="3506" spans="1:27" ht="12" customHeight="1" x14ac:dyDescent="0.15">
      <c r="A3506" s="1" t="s">
        <v>922</v>
      </c>
      <c r="B3506" s="1" t="s">
        <v>27</v>
      </c>
      <c r="C3506" s="1" t="s">
        <v>77</v>
      </c>
      <c r="D3506" s="1" t="s">
        <v>2477</v>
      </c>
      <c r="E3506" s="1" t="s">
        <v>10</v>
      </c>
      <c r="F3506" s="1" t="s">
        <v>924</v>
      </c>
      <c r="G3506" s="1" t="s">
        <v>245</v>
      </c>
      <c r="H3506" s="1" t="s">
        <v>239</v>
      </c>
      <c r="I3506" s="16"/>
      <c r="J3506" s="16"/>
      <c r="K3506" s="16"/>
      <c r="L3506" s="16"/>
      <c r="M3506" s="16"/>
      <c r="N3506" s="16"/>
      <c r="O3506" s="16"/>
      <c r="P3506" s="16"/>
      <c r="Q3506" s="16"/>
      <c r="R3506" s="16"/>
      <c r="S3506" s="16"/>
      <c r="T3506" s="16"/>
      <c r="U3506" s="16"/>
      <c r="V3506" s="1" t="s">
        <v>3374</v>
      </c>
      <c r="W3506" s="1" t="s">
        <v>2551</v>
      </c>
      <c r="X3506" s="5" t="s">
        <v>3376</v>
      </c>
      <c r="Y3506" s="5" t="s">
        <v>2740</v>
      </c>
      <c r="Z3506" s="5" t="s">
        <v>2738</v>
      </c>
      <c r="AA3506" s="5"/>
    </row>
    <row r="3507" spans="1:27" ht="12" customHeight="1" x14ac:dyDescent="0.15">
      <c r="A3507" s="1" t="s">
        <v>922</v>
      </c>
      <c r="B3507" s="1" t="s">
        <v>27</v>
      </c>
      <c r="C3507" s="1" t="s">
        <v>244</v>
      </c>
      <c r="D3507" s="1" t="s">
        <v>2477</v>
      </c>
      <c r="E3507" s="1" t="s">
        <v>10</v>
      </c>
      <c r="F3507" s="1" t="s">
        <v>924</v>
      </c>
      <c r="G3507" s="1" t="s">
        <v>247</v>
      </c>
      <c r="H3507" s="1" t="s">
        <v>530</v>
      </c>
      <c r="I3507" s="16"/>
      <c r="J3507" s="16"/>
      <c r="K3507" s="16"/>
      <c r="L3507" s="16"/>
      <c r="M3507" s="16"/>
      <c r="N3507" s="16"/>
      <c r="O3507" s="16"/>
      <c r="P3507" s="16"/>
      <c r="Q3507" s="16"/>
      <c r="R3507" s="16"/>
      <c r="S3507" s="16"/>
      <c r="T3507" s="16"/>
      <c r="U3507" s="16"/>
      <c r="V3507" s="1" t="s">
        <v>3374</v>
      </c>
      <c r="W3507" s="1" t="s">
        <v>2551</v>
      </c>
      <c r="X3507" s="5" t="s">
        <v>3376</v>
      </c>
      <c r="Y3507" s="5" t="s">
        <v>2564</v>
      </c>
      <c r="Z3507" s="5" t="s">
        <v>2998</v>
      </c>
      <c r="AA3507" s="5"/>
    </row>
    <row r="3508" spans="1:27" ht="12" customHeight="1" x14ac:dyDescent="0.15">
      <c r="A3508" s="1" t="s">
        <v>922</v>
      </c>
      <c r="B3508" s="1" t="s">
        <v>27</v>
      </c>
      <c r="C3508" s="1" t="s">
        <v>246</v>
      </c>
      <c r="D3508" s="1" t="s">
        <v>2477</v>
      </c>
      <c r="E3508" s="1" t="s">
        <v>10</v>
      </c>
      <c r="F3508" s="1" t="s">
        <v>924</v>
      </c>
      <c r="G3508" s="1" t="s">
        <v>249</v>
      </c>
      <c r="H3508" s="1" t="s">
        <v>530</v>
      </c>
      <c r="I3508" s="16"/>
      <c r="J3508" s="16"/>
      <c r="K3508" s="16"/>
      <c r="L3508" s="16"/>
      <c r="M3508" s="16"/>
      <c r="N3508" s="16"/>
      <c r="O3508" s="16"/>
      <c r="P3508" s="16"/>
      <c r="Q3508" s="16"/>
      <c r="R3508" s="16"/>
      <c r="S3508" s="16"/>
      <c r="T3508" s="16"/>
      <c r="U3508" s="16"/>
      <c r="V3508" s="1" t="s">
        <v>3374</v>
      </c>
      <c r="W3508" s="1" t="s">
        <v>2551</v>
      </c>
      <c r="X3508" s="5" t="s">
        <v>3376</v>
      </c>
      <c r="Y3508" s="5" t="s">
        <v>2559</v>
      </c>
      <c r="Z3508" s="5" t="s">
        <v>2998</v>
      </c>
      <c r="AA3508" s="5"/>
    </row>
    <row r="3509" spans="1:27" ht="12" customHeight="1" x14ac:dyDescent="0.15">
      <c r="A3509" s="1" t="s">
        <v>922</v>
      </c>
      <c r="B3509" s="1" t="s">
        <v>29</v>
      </c>
      <c r="C3509" s="1" t="s">
        <v>9</v>
      </c>
      <c r="D3509" s="1" t="s">
        <v>2477</v>
      </c>
      <c r="E3509" s="1" t="s">
        <v>10</v>
      </c>
      <c r="F3509" s="1" t="s">
        <v>925</v>
      </c>
      <c r="G3509" s="1" t="s">
        <v>234</v>
      </c>
      <c r="H3509" s="1" t="s">
        <v>530</v>
      </c>
      <c r="I3509" s="16"/>
      <c r="J3509" s="16"/>
      <c r="K3509" s="16"/>
      <c r="L3509" s="16"/>
      <c r="M3509" s="16"/>
      <c r="N3509" s="16"/>
      <c r="O3509" s="16"/>
      <c r="P3509" s="16"/>
      <c r="Q3509" s="16"/>
      <c r="R3509" s="16"/>
      <c r="S3509" s="16"/>
      <c r="T3509" s="16"/>
      <c r="U3509" s="16"/>
      <c r="V3509" s="1" t="s">
        <v>3374</v>
      </c>
      <c r="W3509" s="1" t="s">
        <v>2551</v>
      </c>
      <c r="X3509" s="5" t="s">
        <v>3377</v>
      </c>
      <c r="Y3509" s="5" t="s">
        <v>2553</v>
      </c>
      <c r="Z3509" s="5" t="s">
        <v>2998</v>
      </c>
      <c r="AA3509" s="5"/>
    </row>
    <row r="3510" spans="1:27" ht="12" customHeight="1" x14ac:dyDescent="0.15">
      <c r="A3510" s="1" t="s">
        <v>922</v>
      </c>
      <c r="B3510" s="1" t="s">
        <v>29</v>
      </c>
      <c r="C3510" s="1" t="s">
        <v>15</v>
      </c>
      <c r="D3510" s="1" t="s">
        <v>2477</v>
      </c>
      <c r="E3510" s="1" t="s">
        <v>10</v>
      </c>
      <c r="F3510" s="1" t="s">
        <v>925</v>
      </c>
      <c r="G3510" s="1" t="s">
        <v>236</v>
      </c>
      <c r="H3510" s="1" t="s">
        <v>926</v>
      </c>
      <c r="I3510" s="16"/>
      <c r="J3510" s="16"/>
      <c r="K3510" s="16"/>
      <c r="L3510" s="16"/>
      <c r="M3510" s="16"/>
      <c r="N3510" s="16"/>
      <c r="O3510" s="16"/>
      <c r="P3510" s="16"/>
      <c r="Q3510" s="16"/>
      <c r="R3510" s="16"/>
      <c r="S3510" s="16"/>
      <c r="T3510" s="16"/>
      <c r="U3510" s="16"/>
      <c r="V3510" s="1" t="s">
        <v>3374</v>
      </c>
      <c r="W3510" s="1" t="s">
        <v>2551</v>
      </c>
      <c r="X3510" s="5" t="s">
        <v>3377</v>
      </c>
      <c r="Y3510" s="5" t="s">
        <v>2735</v>
      </c>
      <c r="Z3510" s="5" t="s">
        <v>3378</v>
      </c>
      <c r="AA3510" s="5"/>
    </row>
    <row r="3511" spans="1:27" ht="12" customHeight="1" x14ac:dyDescent="0.15">
      <c r="A3511" s="1" t="s">
        <v>922</v>
      </c>
      <c r="B3511" s="1" t="s">
        <v>29</v>
      </c>
      <c r="C3511" s="1" t="s">
        <v>17</v>
      </c>
      <c r="D3511" s="1" t="s">
        <v>2477</v>
      </c>
      <c r="E3511" s="1" t="s">
        <v>10</v>
      </c>
      <c r="F3511" s="1" t="s">
        <v>925</v>
      </c>
      <c r="G3511" s="1" t="s">
        <v>238</v>
      </c>
      <c r="H3511" s="1" t="s">
        <v>239</v>
      </c>
      <c r="I3511" s="16"/>
      <c r="J3511" s="16"/>
      <c r="K3511" s="16"/>
      <c r="L3511" s="16"/>
      <c r="M3511" s="16"/>
      <c r="N3511" s="16"/>
      <c r="O3511" s="16"/>
      <c r="P3511" s="16"/>
      <c r="Q3511" s="16"/>
      <c r="R3511" s="16"/>
      <c r="S3511" s="16"/>
      <c r="T3511" s="16"/>
      <c r="U3511" s="16"/>
      <c r="V3511" s="1" t="s">
        <v>3374</v>
      </c>
      <c r="W3511" s="1" t="s">
        <v>2551</v>
      </c>
      <c r="X3511" s="5" t="s">
        <v>3377</v>
      </c>
      <c r="Y3511" s="5" t="s">
        <v>2737</v>
      </c>
      <c r="Z3511" s="5" t="s">
        <v>2738</v>
      </c>
      <c r="AA3511" s="5"/>
    </row>
    <row r="3512" spans="1:27" ht="12" customHeight="1" x14ac:dyDescent="0.15">
      <c r="A3512" s="1" t="s">
        <v>922</v>
      </c>
      <c r="B3512" s="1" t="s">
        <v>29</v>
      </c>
      <c r="C3512" s="1" t="s">
        <v>19</v>
      </c>
      <c r="D3512" s="1" t="s">
        <v>2477</v>
      </c>
      <c r="E3512" s="1" t="s">
        <v>10</v>
      </c>
      <c r="F3512" s="1" t="s">
        <v>925</v>
      </c>
      <c r="G3512" s="1" t="s">
        <v>240</v>
      </c>
      <c r="H3512" s="1" t="s">
        <v>530</v>
      </c>
      <c r="I3512" s="16"/>
      <c r="J3512" s="16"/>
      <c r="K3512" s="16"/>
      <c r="L3512" s="16"/>
      <c r="M3512" s="16"/>
      <c r="N3512" s="16"/>
      <c r="O3512" s="16"/>
      <c r="P3512" s="16"/>
      <c r="Q3512" s="16"/>
      <c r="R3512" s="16"/>
      <c r="S3512" s="16"/>
      <c r="T3512" s="16"/>
      <c r="U3512" s="16"/>
      <c r="V3512" s="1" t="s">
        <v>3374</v>
      </c>
      <c r="W3512" s="1" t="s">
        <v>2551</v>
      </c>
      <c r="X3512" s="5" t="s">
        <v>3377</v>
      </c>
      <c r="Y3512" s="5" t="s">
        <v>2561</v>
      </c>
      <c r="Z3512" s="5" t="s">
        <v>2998</v>
      </c>
      <c r="AA3512" s="5"/>
    </row>
    <row r="3513" spans="1:27" ht="12" customHeight="1" x14ac:dyDescent="0.15">
      <c r="A3513" s="1" t="s">
        <v>922</v>
      </c>
      <c r="B3513" s="1" t="s">
        <v>29</v>
      </c>
      <c r="C3513" s="1" t="s">
        <v>21</v>
      </c>
      <c r="D3513" s="1" t="s">
        <v>2477</v>
      </c>
      <c r="E3513" s="1" t="s">
        <v>10</v>
      </c>
      <c r="F3513" s="1" t="s">
        <v>925</v>
      </c>
      <c r="G3513" s="1" t="s">
        <v>242</v>
      </c>
      <c r="H3513" s="1" t="s">
        <v>530</v>
      </c>
      <c r="I3513" s="16"/>
      <c r="J3513" s="16"/>
      <c r="K3513" s="16"/>
      <c r="L3513" s="16"/>
      <c r="M3513" s="16"/>
      <c r="N3513" s="16"/>
      <c r="O3513" s="16"/>
      <c r="P3513" s="16"/>
      <c r="Q3513" s="16"/>
      <c r="R3513" s="16"/>
      <c r="S3513" s="16"/>
      <c r="T3513" s="16"/>
      <c r="U3513" s="16"/>
      <c r="V3513" s="1" t="s">
        <v>3374</v>
      </c>
      <c r="W3513" s="1" t="s">
        <v>2551</v>
      </c>
      <c r="X3513" s="5" t="s">
        <v>3377</v>
      </c>
      <c r="Y3513" s="5" t="s">
        <v>2557</v>
      </c>
      <c r="Z3513" s="5" t="s">
        <v>2998</v>
      </c>
      <c r="AA3513" s="5"/>
    </row>
    <row r="3514" spans="1:27" ht="12" customHeight="1" x14ac:dyDescent="0.15">
      <c r="A3514" s="1" t="s">
        <v>922</v>
      </c>
      <c r="B3514" s="1" t="s">
        <v>29</v>
      </c>
      <c r="C3514" s="1" t="s">
        <v>23</v>
      </c>
      <c r="D3514" s="1" t="s">
        <v>2477</v>
      </c>
      <c r="E3514" s="1" t="s">
        <v>10</v>
      </c>
      <c r="F3514" s="1" t="s">
        <v>925</v>
      </c>
      <c r="G3514" s="1" t="s">
        <v>243</v>
      </c>
      <c r="H3514" s="1" t="s">
        <v>926</v>
      </c>
      <c r="I3514" s="16"/>
      <c r="J3514" s="16"/>
      <c r="K3514" s="16"/>
      <c r="L3514" s="16"/>
      <c r="M3514" s="16"/>
      <c r="N3514" s="16"/>
      <c r="O3514" s="16"/>
      <c r="P3514" s="16"/>
      <c r="Q3514" s="16"/>
      <c r="R3514" s="16"/>
      <c r="S3514" s="16"/>
      <c r="T3514" s="16"/>
      <c r="U3514" s="16"/>
      <c r="V3514" s="1" t="s">
        <v>3374</v>
      </c>
      <c r="W3514" s="1" t="s">
        <v>2551</v>
      </c>
      <c r="X3514" s="5" t="s">
        <v>3377</v>
      </c>
      <c r="Y3514" s="5" t="s">
        <v>2739</v>
      </c>
      <c r="Z3514" s="5" t="s">
        <v>3378</v>
      </c>
      <c r="AA3514" s="5"/>
    </row>
    <row r="3515" spans="1:27" ht="12" customHeight="1" x14ac:dyDescent="0.15">
      <c r="A3515" s="1" t="s">
        <v>922</v>
      </c>
      <c r="B3515" s="1" t="s">
        <v>29</v>
      </c>
      <c r="C3515" s="1" t="s">
        <v>77</v>
      </c>
      <c r="D3515" s="1" t="s">
        <v>2477</v>
      </c>
      <c r="E3515" s="1" t="s">
        <v>10</v>
      </c>
      <c r="F3515" s="1" t="s">
        <v>925</v>
      </c>
      <c r="G3515" s="1" t="s">
        <v>245</v>
      </c>
      <c r="H3515" s="1" t="s">
        <v>239</v>
      </c>
      <c r="I3515" s="16"/>
      <c r="J3515" s="16"/>
      <c r="K3515" s="16"/>
      <c r="L3515" s="16"/>
      <c r="M3515" s="16"/>
      <c r="N3515" s="16"/>
      <c r="O3515" s="16"/>
      <c r="P3515" s="16"/>
      <c r="Q3515" s="16"/>
      <c r="R3515" s="16"/>
      <c r="S3515" s="16"/>
      <c r="T3515" s="16"/>
      <c r="U3515" s="16"/>
      <c r="V3515" s="1" t="s">
        <v>3374</v>
      </c>
      <c r="W3515" s="1" t="s">
        <v>2551</v>
      </c>
      <c r="X3515" s="5" t="s">
        <v>3377</v>
      </c>
      <c r="Y3515" s="5" t="s">
        <v>2740</v>
      </c>
      <c r="Z3515" s="5" t="s">
        <v>2738</v>
      </c>
      <c r="AA3515" s="5"/>
    </row>
    <row r="3516" spans="1:27" ht="12" customHeight="1" x14ac:dyDescent="0.15">
      <c r="A3516" s="1" t="s">
        <v>922</v>
      </c>
      <c r="B3516" s="1" t="s">
        <v>29</v>
      </c>
      <c r="C3516" s="1" t="s">
        <v>244</v>
      </c>
      <c r="D3516" s="1" t="s">
        <v>2477</v>
      </c>
      <c r="E3516" s="1" t="s">
        <v>10</v>
      </c>
      <c r="F3516" s="1" t="s">
        <v>925</v>
      </c>
      <c r="G3516" s="1" t="s">
        <v>247</v>
      </c>
      <c r="H3516" s="1" t="s">
        <v>530</v>
      </c>
      <c r="I3516" s="16"/>
      <c r="J3516" s="16"/>
      <c r="K3516" s="16"/>
      <c r="L3516" s="16"/>
      <c r="M3516" s="16"/>
      <c r="N3516" s="16"/>
      <c r="O3516" s="16"/>
      <c r="P3516" s="16"/>
      <c r="Q3516" s="16"/>
      <c r="R3516" s="16"/>
      <c r="S3516" s="16"/>
      <c r="T3516" s="16"/>
      <c r="U3516" s="16"/>
      <c r="V3516" s="1" t="s">
        <v>3374</v>
      </c>
      <c r="W3516" s="1" t="s">
        <v>2551</v>
      </c>
      <c r="X3516" s="5" t="s">
        <v>3377</v>
      </c>
      <c r="Y3516" s="5" t="s">
        <v>2564</v>
      </c>
      <c r="Z3516" s="5" t="s">
        <v>2998</v>
      </c>
      <c r="AA3516" s="5"/>
    </row>
    <row r="3517" spans="1:27" ht="12" customHeight="1" x14ac:dyDescent="0.15">
      <c r="A3517" s="1" t="s">
        <v>922</v>
      </c>
      <c r="B3517" s="1" t="s">
        <v>29</v>
      </c>
      <c r="C3517" s="1" t="s">
        <v>246</v>
      </c>
      <c r="D3517" s="1" t="s">
        <v>2477</v>
      </c>
      <c r="E3517" s="1" t="s">
        <v>10</v>
      </c>
      <c r="F3517" s="1" t="s">
        <v>925</v>
      </c>
      <c r="G3517" s="1" t="s">
        <v>249</v>
      </c>
      <c r="H3517" s="1" t="s">
        <v>530</v>
      </c>
      <c r="I3517" s="16"/>
      <c r="J3517" s="16"/>
      <c r="K3517" s="16"/>
      <c r="L3517" s="16"/>
      <c r="M3517" s="16"/>
      <c r="N3517" s="16"/>
      <c r="O3517" s="16"/>
      <c r="P3517" s="16"/>
      <c r="Q3517" s="16"/>
      <c r="R3517" s="16"/>
      <c r="S3517" s="16"/>
      <c r="T3517" s="16"/>
      <c r="U3517" s="16"/>
      <c r="V3517" s="1" t="s">
        <v>3374</v>
      </c>
      <c r="W3517" s="1" t="s">
        <v>2551</v>
      </c>
      <c r="X3517" s="5" t="s">
        <v>3377</v>
      </c>
      <c r="Y3517" s="5" t="s">
        <v>2559</v>
      </c>
      <c r="Z3517" s="5" t="s">
        <v>2998</v>
      </c>
      <c r="AA3517" s="5"/>
    </row>
    <row r="3518" spans="1:27" ht="12" customHeight="1" x14ac:dyDescent="0.15">
      <c r="A3518" s="1" t="s">
        <v>922</v>
      </c>
      <c r="B3518" s="1" t="s">
        <v>29</v>
      </c>
      <c r="C3518" s="1" t="s">
        <v>248</v>
      </c>
      <c r="D3518" s="1" t="s">
        <v>2477</v>
      </c>
      <c r="E3518" s="1" t="s">
        <v>10</v>
      </c>
      <c r="F3518" s="1" t="s">
        <v>925</v>
      </c>
      <c r="G3518" s="1" t="s">
        <v>251</v>
      </c>
      <c r="H3518" s="1" t="s">
        <v>926</v>
      </c>
      <c r="I3518" s="16"/>
      <c r="J3518" s="16"/>
      <c r="K3518" s="16"/>
      <c r="L3518" s="16"/>
      <c r="M3518" s="16"/>
      <c r="N3518" s="16"/>
      <c r="O3518" s="16"/>
      <c r="P3518" s="16"/>
      <c r="Q3518" s="16"/>
      <c r="R3518" s="16"/>
      <c r="S3518" s="16"/>
      <c r="T3518" s="16"/>
      <c r="U3518" s="16"/>
      <c r="V3518" s="1" t="s">
        <v>3374</v>
      </c>
      <c r="W3518" s="1" t="s">
        <v>2551</v>
      </c>
      <c r="X3518" s="5" t="s">
        <v>3377</v>
      </c>
      <c r="Y3518" s="5" t="s">
        <v>2741</v>
      </c>
      <c r="Z3518" s="5" t="s">
        <v>3378</v>
      </c>
      <c r="AA3518" s="5"/>
    </row>
    <row r="3519" spans="1:27" ht="12" customHeight="1" x14ac:dyDescent="0.15">
      <c r="A3519" s="1" t="s">
        <v>922</v>
      </c>
      <c r="B3519" s="1" t="s">
        <v>31</v>
      </c>
      <c r="C3519" s="1" t="s">
        <v>9</v>
      </c>
      <c r="D3519" s="1" t="s">
        <v>2477</v>
      </c>
      <c r="E3519" s="1" t="s">
        <v>10</v>
      </c>
      <c r="F3519" s="1" t="s">
        <v>927</v>
      </c>
      <c r="G3519" s="1" t="s">
        <v>234</v>
      </c>
      <c r="H3519" s="1" t="s">
        <v>530</v>
      </c>
      <c r="I3519" s="16"/>
      <c r="J3519" s="16"/>
      <c r="K3519" s="16"/>
      <c r="L3519" s="16"/>
      <c r="M3519" s="16"/>
      <c r="N3519" s="16"/>
      <c r="O3519" s="16"/>
      <c r="P3519" s="16"/>
      <c r="Q3519" s="16"/>
      <c r="R3519" s="16"/>
      <c r="S3519" s="16"/>
      <c r="T3519" s="16"/>
      <c r="U3519" s="16"/>
      <c r="V3519" s="1" t="s">
        <v>3374</v>
      </c>
      <c r="W3519" s="1" t="s">
        <v>2551</v>
      </c>
      <c r="X3519" s="5" t="s">
        <v>3379</v>
      </c>
      <c r="Y3519" s="5" t="s">
        <v>2553</v>
      </c>
      <c r="Z3519" s="5" t="s">
        <v>2998</v>
      </c>
      <c r="AA3519" s="5"/>
    </row>
    <row r="3520" spans="1:27" ht="12" customHeight="1" x14ac:dyDescent="0.15">
      <c r="A3520" s="1" t="s">
        <v>922</v>
      </c>
      <c r="B3520" s="1" t="s">
        <v>31</v>
      </c>
      <c r="C3520" s="1" t="s">
        <v>15</v>
      </c>
      <c r="D3520" s="1" t="s">
        <v>2477</v>
      </c>
      <c r="E3520" s="1" t="s">
        <v>10</v>
      </c>
      <c r="F3520" s="1" t="s">
        <v>927</v>
      </c>
      <c r="G3520" s="1" t="s">
        <v>236</v>
      </c>
      <c r="H3520" s="1" t="s">
        <v>926</v>
      </c>
      <c r="I3520" s="16"/>
      <c r="J3520" s="16"/>
      <c r="K3520" s="16"/>
      <c r="L3520" s="16"/>
      <c r="M3520" s="16"/>
      <c r="N3520" s="16"/>
      <c r="O3520" s="16"/>
      <c r="P3520" s="16"/>
      <c r="Q3520" s="16"/>
      <c r="R3520" s="16"/>
      <c r="S3520" s="16"/>
      <c r="T3520" s="16"/>
      <c r="U3520" s="16"/>
      <c r="V3520" s="1" t="s">
        <v>3374</v>
      </c>
      <c r="W3520" s="1" t="s">
        <v>2551</v>
      </c>
      <c r="X3520" s="5" t="s">
        <v>3379</v>
      </c>
      <c r="Y3520" s="5" t="s">
        <v>2735</v>
      </c>
      <c r="Z3520" s="5" t="s">
        <v>3378</v>
      </c>
      <c r="AA3520" s="5"/>
    </row>
    <row r="3521" spans="1:27" ht="12" customHeight="1" x14ac:dyDescent="0.15">
      <c r="A3521" s="1" t="s">
        <v>922</v>
      </c>
      <c r="B3521" s="1" t="s">
        <v>31</v>
      </c>
      <c r="C3521" s="1" t="s">
        <v>17</v>
      </c>
      <c r="D3521" s="1" t="s">
        <v>2477</v>
      </c>
      <c r="E3521" s="1" t="s">
        <v>10</v>
      </c>
      <c r="F3521" s="1" t="s">
        <v>927</v>
      </c>
      <c r="G3521" s="1" t="s">
        <v>238</v>
      </c>
      <c r="H3521" s="1" t="s">
        <v>239</v>
      </c>
      <c r="I3521" s="16"/>
      <c r="J3521" s="16"/>
      <c r="K3521" s="16"/>
      <c r="L3521" s="16"/>
      <c r="M3521" s="16"/>
      <c r="N3521" s="16"/>
      <c r="O3521" s="16"/>
      <c r="P3521" s="16"/>
      <c r="Q3521" s="16"/>
      <c r="R3521" s="16"/>
      <c r="S3521" s="16"/>
      <c r="T3521" s="16"/>
      <c r="U3521" s="16"/>
      <c r="V3521" s="1" t="s">
        <v>3374</v>
      </c>
      <c r="W3521" s="1" t="s">
        <v>2551</v>
      </c>
      <c r="X3521" s="5" t="s">
        <v>3379</v>
      </c>
      <c r="Y3521" s="5" t="s">
        <v>2737</v>
      </c>
      <c r="Z3521" s="5" t="s">
        <v>2738</v>
      </c>
      <c r="AA3521" s="5"/>
    </row>
    <row r="3522" spans="1:27" ht="12" customHeight="1" x14ac:dyDescent="0.15">
      <c r="A3522" s="1" t="s">
        <v>922</v>
      </c>
      <c r="B3522" s="1" t="s">
        <v>31</v>
      </c>
      <c r="C3522" s="1" t="s">
        <v>19</v>
      </c>
      <c r="D3522" s="1" t="s">
        <v>2477</v>
      </c>
      <c r="E3522" s="1" t="s">
        <v>10</v>
      </c>
      <c r="F3522" s="1" t="s">
        <v>927</v>
      </c>
      <c r="G3522" s="1" t="s">
        <v>240</v>
      </c>
      <c r="H3522" s="1" t="s">
        <v>530</v>
      </c>
      <c r="I3522" s="16"/>
      <c r="J3522" s="16"/>
      <c r="K3522" s="16"/>
      <c r="L3522" s="16"/>
      <c r="M3522" s="16"/>
      <c r="N3522" s="16"/>
      <c r="O3522" s="16"/>
      <c r="P3522" s="16"/>
      <c r="Q3522" s="16"/>
      <c r="R3522" s="16"/>
      <c r="S3522" s="16"/>
      <c r="T3522" s="16"/>
      <c r="U3522" s="16"/>
      <c r="V3522" s="1" t="s">
        <v>3374</v>
      </c>
      <c r="W3522" s="1" t="s">
        <v>2551</v>
      </c>
      <c r="X3522" s="5" t="s">
        <v>3379</v>
      </c>
      <c r="Y3522" s="5" t="s">
        <v>2561</v>
      </c>
      <c r="Z3522" s="5" t="s">
        <v>2998</v>
      </c>
      <c r="AA3522" s="5"/>
    </row>
    <row r="3523" spans="1:27" ht="12" customHeight="1" x14ac:dyDescent="0.15">
      <c r="A3523" s="1" t="s">
        <v>922</v>
      </c>
      <c r="B3523" s="1" t="s">
        <v>31</v>
      </c>
      <c r="C3523" s="1" t="s">
        <v>21</v>
      </c>
      <c r="D3523" s="1" t="s">
        <v>2477</v>
      </c>
      <c r="E3523" s="1" t="s">
        <v>10</v>
      </c>
      <c r="F3523" s="1" t="s">
        <v>927</v>
      </c>
      <c r="G3523" s="1" t="s">
        <v>242</v>
      </c>
      <c r="H3523" s="1" t="s">
        <v>530</v>
      </c>
      <c r="I3523" s="16"/>
      <c r="J3523" s="16"/>
      <c r="K3523" s="16"/>
      <c r="L3523" s="16"/>
      <c r="M3523" s="16"/>
      <c r="N3523" s="16"/>
      <c r="O3523" s="16"/>
      <c r="P3523" s="16"/>
      <c r="Q3523" s="16"/>
      <c r="R3523" s="16"/>
      <c r="S3523" s="16"/>
      <c r="T3523" s="16"/>
      <c r="U3523" s="16"/>
      <c r="V3523" s="1" t="s">
        <v>3374</v>
      </c>
      <c r="W3523" s="1" t="s">
        <v>2551</v>
      </c>
      <c r="X3523" s="5" t="s">
        <v>3379</v>
      </c>
      <c r="Y3523" s="5" t="s">
        <v>2557</v>
      </c>
      <c r="Z3523" s="5" t="s">
        <v>2998</v>
      </c>
      <c r="AA3523" s="5"/>
    </row>
    <row r="3524" spans="1:27" ht="12" customHeight="1" x14ac:dyDescent="0.15">
      <c r="A3524" s="1" t="s">
        <v>922</v>
      </c>
      <c r="B3524" s="1" t="s">
        <v>31</v>
      </c>
      <c r="C3524" s="1" t="s">
        <v>23</v>
      </c>
      <c r="D3524" s="1" t="s">
        <v>2477</v>
      </c>
      <c r="E3524" s="1" t="s">
        <v>10</v>
      </c>
      <c r="F3524" s="1" t="s">
        <v>927</v>
      </c>
      <c r="G3524" s="1" t="s">
        <v>243</v>
      </c>
      <c r="H3524" s="1" t="s">
        <v>926</v>
      </c>
      <c r="I3524" s="16"/>
      <c r="J3524" s="16"/>
      <c r="K3524" s="16"/>
      <c r="L3524" s="16"/>
      <c r="M3524" s="16"/>
      <c r="N3524" s="16"/>
      <c r="O3524" s="16"/>
      <c r="P3524" s="16"/>
      <c r="Q3524" s="16"/>
      <c r="R3524" s="16"/>
      <c r="S3524" s="16"/>
      <c r="T3524" s="16"/>
      <c r="U3524" s="16"/>
      <c r="V3524" s="1" t="s">
        <v>3374</v>
      </c>
      <c r="W3524" s="1" t="s">
        <v>2551</v>
      </c>
      <c r="X3524" s="5" t="s">
        <v>3379</v>
      </c>
      <c r="Y3524" s="5" t="s">
        <v>2739</v>
      </c>
      <c r="Z3524" s="5" t="s">
        <v>3378</v>
      </c>
      <c r="AA3524" s="5"/>
    </row>
    <row r="3525" spans="1:27" ht="12" customHeight="1" x14ac:dyDescent="0.15">
      <c r="A3525" s="1" t="s">
        <v>922</v>
      </c>
      <c r="B3525" s="1" t="s">
        <v>31</v>
      </c>
      <c r="C3525" s="1" t="s">
        <v>77</v>
      </c>
      <c r="D3525" s="1" t="s">
        <v>2477</v>
      </c>
      <c r="E3525" s="1" t="s">
        <v>10</v>
      </c>
      <c r="F3525" s="1" t="s">
        <v>927</v>
      </c>
      <c r="G3525" s="1" t="s">
        <v>245</v>
      </c>
      <c r="H3525" s="1" t="s">
        <v>239</v>
      </c>
      <c r="I3525" s="16"/>
      <c r="J3525" s="16"/>
      <c r="K3525" s="16"/>
      <c r="L3525" s="16"/>
      <c r="M3525" s="16"/>
      <c r="N3525" s="16"/>
      <c r="O3525" s="16"/>
      <c r="P3525" s="16"/>
      <c r="Q3525" s="16"/>
      <c r="R3525" s="16"/>
      <c r="S3525" s="16"/>
      <c r="T3525" s="16"/>
      <c r="U3525" s="16"/>
      <c r="V3525" s="1" t="s">
        <v>3374</v>
      </c>
      <c r="W3525" s="1" t="s">
        <v>2551</v>
      </c>
      <c r="X3525" s="5" t="s">
        <v>3379</v>
      </c>
      <c r="Y3525" s="5" t="s">
        <v>2740</v>
      </c>
      <c r="Z3525" s="5" t="s">
        <v>2738</v>
      </c>
      <c r="AA3525" s="5"/>
    </row>
    <row r="3526" spans="1:27" ht="12" customHeight="1" x14ac:dyDescent="0.15">
      <c r="A3526" s="1" t="s">
        <v>922</v>
      </c>
      <c r="B3526" s="1" t="s">
        <v>31</v>
      </c>
      <c r="C3526" s="1" t="s">
        <v>244</v>
      </c>
      <c r="D3526" s="1" t="s">
        <v>2477</v>
      </c>
      <c r="E3526" s="1" t="s">
        <v>10</v>
      </c>
      <c r="F3526" s="1" t="s">
        <v>927</v>
      </c>
      <c r="G3526" s="1" t="s">
        <v>247</v>
      </c>
      <c r="H3526" s="1" t="s">
        <v>530</v>
      </c>
      <c r="I3526" s="16"/>
      <c r="J3526" s="16"/>
      <c r="K3526" s="16"/>
      <c r="L3526" s="16"/>
      <c r="M3526" s="16"/>
      <c r="N3526" s="16"/>
      <c r="O3526" s="16"/>
      <c r="P3526" s="16"/>
      <c r="Q3526" s="16"/>
      <c r="R3526" s="16"/>
      <c r="S3526" s="16"/>
      <c r="T3526" s="16"/>
      <c r="U3526" s="16"/>
      <c r="V3526" s="1" t="s">
        <v>3374</v>
      </c>
      <c r="W3526" s="1" t="s">
        <v>2551</v>
      </c>
      <c r="X3526" s="5" t="s">
        <v>3379</v>
      </c>
      <c r="Y3526" s="5" t="s">
        <v>2564</v>
      </c>
      <c r="Z3526" s="5" t="s">
        <v>2998</v>
      </c>
      <c r="AA3526" s="5"/>
    </row>
    <row r="3527" spans="1:27" ht="12" customHeight="1" x14ac:dyDescent="0.15">
      <c r="A3527" s="1" t="s">
        <v>922</v>
      </c>
      <c r="B3527" s="1" t="s">
        <v>31</v>
      </c>
      <c r="C3527" s="1" t="s">
        <v>246</v>
      </c>
      <c r="D3527" s="1" t="s">
        <v>2477</v>
      </c>
      <c r="E3527" s="1" t="s">
        <v>10</v>
      </c>
      <c r="F3527" s="1" t="s">
        <v>927</v>
      </c>
      <c r="G3527" s="1" t="s">
        <v>249</v>
      </c>
      <c r="H3527" s="1" t="s">
        <v>530</v>
      </c>
      <c r="I3527" s="16"/>
      <c r="J3527" s="16"/>
      <c r="K3527" s="16"/>
      <c r="L3527" s="16"/>
      <c r="M3527" s="16"/>
      <c r="N3527" s="16"/>
      <c r="O3527" s="16"/>
      <c r="P3527" s="16"/>
      <c r="Q3527" s="16"/>
      <c r="R3527" s="16"/>
      <c r="S3527" s="16"/>
      <c r="T3527" s="16"/>
      <c r="U3527" s="16"/>
      <c r="V3527" s="1" t="s">
        <v>3374</v>
      </c>
      <c r="W3527" s="1" t="s">
        <v>2551</v>
      </c>
      <c r="X3527" s="5" t="s">
        <v>3379</v>
      </c>
      <c r="Y3527" s="5" t="s">
        <v>2559</v>
      </c>
      <c r="Z3527" s="5" t="s">
        <v>2998</v>
      </c>
      <c r="AA3527" s="5"/>
    </row>
    <row r="3528" spans="1:27" ht="12" customHeight="1" x14ac:dyDescent="0.15">
      <c r="A3528" s="1" t="s">
        <v>922</v>
      </c>
      <c r="B3528" s="1" t="s">
        <v>31</v>
      </c>
      <c r="C3528" s="1" t="s">
        <v>248</v>
      </c>
      <c r="D3528" s="1" t="s">
        <v>2477</v>
      </c>
      <c r="E3528" s="1" t="s">
        <v>10</v>
      </c>
      <c r="F3528" s="1" t="s">
        <v>927</v>
      </c>
      <c r="G3528" s="1" t="s">
        <v>251</v>
      </c>
      <c r="H3528" s="1" t="s">
        <v>926</v>
      </c>
      <c r="I3528" s="16"/>
      <c r="J3528" s="16"/>
      <c r="K3528" s="16"/>
      <c r="L3528" s="16"/>
      <c r="M3528" s="16"/>
      <c r="N3528" s="16"/>
      <c r="O3528" s="16"/>
      <c r="P3528" s="16"/>
      <c r="Q3528" s="16"/>
      <c r="R3528" s="16"/>
      <c r="S3528" s="16"/>
      <c r="T3528" s="16"/>
      <c r="U3528" s="16"/>
      <c r="V3528" s="1" t="s">
        <v>3374</v>
      </c>
      <c r="W3528" s="1" t="s">
        <v>2551</v>
      </c>
      <c r="X3528" s="5" t="s">
        <v>3379</v>
      </c>
      <c r="Y3528" s="5" t="s">
        <v>2741</v>
      </c>
      <c r="Z3528" s="5" t="s">
        <v>3378</v>
      </c>
      <c r="AA3528" s="5"/>
    </row>
    <row r="3529" spans="1:27" ht="12" customHeight="1" x14ac:dyDescent="0.15">
      <c r="A3529" s="1" t="s">
        <v>922</v>
      </c>
      <c r="B3529" s="1" t="s">
        <v>33</v>
      </c>
      <c r="C3529" s="1" t="s">
        <v>9</v>
      </c>
      <c r="D3529" s="1" t="s">
        <v>2477</v>
      </c>
      <c r="E3529" s="1" t="s">
        <v>10</v>
      </c>
      <c r="F3529" s="1" t="s">
        <v>928</v>
      </c>
      <c r="G3529" s="1" t="s">
        <v>234</v>
      </c>
      <c r="H3529" s="1" t="s">
        <v>530</v>
      </c>
      <c r="I3529" s="16"/>
      <c r="J3529" s="16"/>
      <c r="K3529" s="16"/>
      <c r="L3529" s="16"/>
      <c r="M3529" s="16"/>
      <c r="N3529" s="16"/>
      <c r="O3529" s="16"/>
      <c r="P3529" s="16"/>
      <c r="Q3529" s="16"/>
      <c r="R3529" s="16"/>
      <c r="S3529" s="16"/>
      <c r="T3529" s="16"/>
      <c r="U3529" s="16"/>
      <c r="V3529" s="1" t="s">
        <v>3374</v>
      </c>
      <c r="W3529" s="1" t="s">
        <v>2551</v>
      </c>
      <c r="X3529" s="5" t="s">
        <v>3380</v>
      </c>
      <c r="Y3529" s="5" t="s">
        <v>2553</v>
      </c>
      <c r="Z3529" s="5" t="s">
        <v>2998</v>
      </c>
      <c r="AA3529" s="5"/>
    </row>
    <row r="3530" spans="1:27" ht="12" customHeight="1" x14ac:dyDescent="0.15">
      <c r="A3530" s="1" t="s">
        <v>922</v>
      </c>
      <c r="B3530" s="1" t="s">
        <v>33</v>
      </c>
      <c r="C3530" s="1" t="s">
        <v>15</v>
      </c>
      <c r="D3530" s="1" t="s">
        <v>2477</v>
      </c>
      <c r="E3530" s="1" t="s">
        <v>10</v>
      </c>
      <c r="F3530" s="1" t="s">
        <v>928</v>
      </c>
      <c r="G3530" s="1" t="s">
        <v>236</v>
      </c>
      <c r="H3530" s="1" t="s">
        <v>929</v>
      </c>
      <c r="I3530" s="16"/>
      <c r="J3530" s="16"/>
      <c r="K3530" s="16"/>
      <c r="L3530" s="16"/>
      <c r="M3530" s="16"/>
      <c r="N3530" s="16"/>
      <c r="O3530" s="16"/>
      <c r="P3530" s="16"/>
      <c r="Q3530" s="16"/>
      <c r="R3530" s="16"/>
      <c r="S3530" s="16"/>
      <c r="T3530" s="16"/>
      <c r="U3530" s="16"/>
      <c r="V3530" s="1" t="s">
        <v>3374</v>
      </c>
      <c r="W3530" s="1" t="s">
        <v>2551</v>
      </c>
      <c r="X3530" s="5" t="s">
        <v>3380</v>
      </c>
      <c r="Y3530" s="5" t="s">
        <v>2735</v>
      </c>
      <c r="Z3530" s="5" t="s">
        <v>3381</v>
      </c>
      <c r="AA3530" s="5"/>
    </row>
    <row r="3531" spans="1:27" ht="12" customHeight="1" x14ac:dyDescent="0.15">
      <c r="A3531" s="1" t="s">
        <v>922</v>
      </c>
      <c r="B3531" s="1" t="s">
        <v>33</v>
      </c>
      <c r="C3531" s="1" t="s">
        <v>17</v>
      </c>
      <c r="D3531" s="1" t="s">
        <v>2477</v>
      </c>
      <c r="E3531" s="1" t="s">
        <v>10</v>
      </c>
      <c r="F3531" s="1" t="s">
        <v>928</v>
      </c>
      <c r="G3531" s="1" t="s">
        <v>238</v>
      </c>
      <c r="H3531" s="1" t="s">
        <v>239</v>
      </c>
      <c r="I3531" s="16"/>
      <c r="J3531" s="16"/>
      <c r="K3531" s="16"/>
      <c r="L3531" s="16"/>
      <c r="M3531" s="16"/>
      <c r="N3531" s="16"/>
      <c r="O3531" s="16"/>
      <c r="P3531" s="16"/>
      <c r="Q3531" s="16"/>
      <c r="R3531" s="16"/>
      <c r="S3531" s="16"/>
      <c r="T3531" s="16"/>
      <c r="U3531" s="16"/>
      <c r="V3531" s="1" t="s">
        <v>3374</v>
      </c>
      <c r="W3531" s="1" t="s">
        <v>2551</v>
      </c>
      <c r="X3531" s="5" t="s">
        <v>3380</v>
      </c>
      <c r="Y3531" s="5" t="s">
        <v>2737</v>
      </c>
      <c r="Z3531" s="5" t="s">
        <v>2738</v>
      </c>
      <c r="AA3531" s="5"/>
    </row>
    <row r="3532" spans="1:27" ht="12" customHeight="1" x14ac:dyDescent="0.15">
      <c r="A3532" s="1" t="s">
        <v>922</v>
      </c>
      <c r="B3532" s="1" t="s">
        <v>33</v>
      </c>
      <c r="C3532" s="1" t="s">
        <v>19</v>
      </c>
      <c r="D3532" s="1" t="s">
        <v>2477</v>
      </c>
      <c r="E3532" s="1" t="s">
        <v>10</v>
      </c>
      <c r="F3532" s="1" t="s">
        <v>928</v>
      </c>
      <c r="G3532" s="1" t="s">
        <v>240</v>
      </c>
      <c r="H3532" s="1" t="s">
        <v>530</v>
      </c>
      <c r="I3532" s="16"/>
      <c r="J3532" s="16"/>
      <c r="K3532" s="16"/>
      <c r="L3532" s="16"/>
      <c r="M3532" s="16"/>
      <c r="N3532" s="16"/>
      <c r="O3532" s="16"/>
      <c r="P3532" s="16"/>
      <c r="Q3532" s="16"/>
      <c r="R3532" s="16"/>
      <c r="S3532" s="16"/>
      <c r="T3532" s="16"/>
      <c r="U3532" s="16"/>
      <c r="V3532" s="1" t="s">
        <v>3374</v>
      </c>
      <c r="W3532" s="1" t="s">
        <v>2551</v>
      </c>
      <c r="X3532" s="5" t="s">
        <v>3380</v>
      </c>
      <c r="Y3532" s="5" t="s">
        <v>2561</v>
      </c>
      <c r="Z3532" s="5" t="s">
        <v>2998</v>
      </c>
      <c r="AA3532" s="5"/>
    </row>
    <row r="3533" spans="1:27" ht="12" customHeight="1" x14ac:dyDescent="0.15">
      <c r="A3533" s="1" t="s">
        <v>922</v>
      </c>
      <c r="B3533" s="1" t="s">
        <v>33</v>
      </c>
      <c r="C3533" s="1" t="s">
        <v>21</v>
      </c>
      <c r="D3533" s="1" t="s">
        <v>2477</v>
      </c>
      <c r="E3533" s="1" t="s">
        <v>10</v>
      </c>
      <c r="F3533" s="1" t="s">
        <v>928</v>
      </c>
      <c r="G3533" s="1" t="s">
        <v>242</v>
      </c>
      <c r="H3533" s="1" t="s">
        <v>530</v>
      </c>
      <c r="I3533" s="16"/>
      <c r="J3533" s="16"/>
      <c r="K3533" s="16"/>
      <c r="L3533" s="16"/>
      <c r="M3533" s="16"/>
      <c r="N3533" s="16"/>
      <c r="O3533" s="16"/>
      <c r="P3533" s="16"/>
      <c r="Q3533" s="16"/>
      <c r="R3533" s="16"/>
      <c r="S3533" s="16"/>
      <c r="T3533" s="16"/>
      <c r="U3533" s="16"/>
      <c r="V3533" s="1" t="s">
        <v>3374</v>
      </c>
      <c r="W3533" s="1" t="s">
        <v>2551</v>
      </c>
      <c r="X3533" s="5" t="s">
        <v>3380</v>
      </c>
      <c r="Y3533" s="5" t="s">
        <v>2557</v>
      </c>
      <c r="Z3533" s="5" t="s">
        <v>2998</v>
      </c>
      <c r="AA3533" s="5"/>
    </row>
    <row r="3534" spans="1:27" ht="12" customHeight="1" x14ac:dyDescent="0.15">
      <c r="A3534" s="1" t="s">
        <v>922</v>
      </c>
      <c r="B3534" s="1" t="s">
        <v>33</v>
      </c>
      <c r="C3534" s="1" t="s">
        <v>23</v>
      </c>
      <c r="D3534" s="1" t="s">
        <v>2477</v>
      </c>
      <c r="E3534" s="1" t="s">
        <v>10</v>
      </c>
      <c r="F3534" s="1" t="s">
        <v>928</v>
      </c>
      <c r="G3534" s="1" t="s">
        <v>243</v>
      </c>
      <c r="H3534" s="1" t="s">
        <v>929</v>
      </c>
      <c r="I3534" s="16"/>
      <c r="J3534" s="16"/>
      <c r="K3534" s="16"/>
      <c r="L3534" s="16"/>
      <c r="M3534" s="16"/>
      <c r="N3534" s="16"/>
      <c r="O3534" s="16"/>
      <c r="P3534" s="16"/>
      <c r="Q3534" s="16"/>
      <c r="R3534" s="16"/>
      <c r="S3534" s="16"/>
      <c r="T3534" s="16"/>
      <c r="U3534" s="16"/>
      <c r="V3534" s="1" t="s">
        <v>3374</v>
      </c>
      <c r="W3534" s="1" t="s">
        <v>2551</v>
      </c>
      <c r="X3534" s="5" t="s">
        <v>3380</v>
      </c>
      <c r="Y3534" s="5" t="s">
        <v>2739</v>
      </c>
      <c r="Z3534" s="5" t="s">
        <v>3381</v>
      </c>
      <c r="AA3534" s="5"/>
    </row>
    <row r="3535" spans="1:27" ht="12" customHeight="1" x14ac:dyDescent="0.15">
      <c r="A3535" s="1" t="s">
        <v>922</v>
      </c>
      <c r="B3535" s="1" t="s">
        <v>33</v>
      </c>
      <c r="C3535" s="1" t="s">
        <v>77</v>
      </c>
      <c r="D3535" s="1" t="s">
        <v>2477</v>
      </c>
      <c r="E3535" s="1" t="s">
        <v>10</v>
      </c>
      <c r="F3535" s="1" t="s">
        <v>928</v>
      </c>
      <c r="G3535" s="1" t="s">
        <v>245</v>
      </c>
      <c r="H3535" s="1" t="s">
        <v>239</v>
      </c>
      <c r="I3535" s="16"/>
      <c r="J3535" s="16"/>
      <c r="K3535" s="16"/>
      <c r="L3535" s="16"/>
      <c r="M3535" s="16"/>
      <c r="N3535" s="16"/>
      <c r="O3535" s="16"/>
      <c r="P3535" s="16"/>
      <c r="Q3535" s="16"/>
      <c r="R3535" s="16"/>
      <c r="S3535" s="16"/>
      <c r="T3535" s="16"/>
      <c r="U3535" s="16"/>
      <c r="V3535" s="1" t="s">
        <v>3374</v>
      </c>
      <c r="W3535" s="1" t="s">
        <v>2551</v>
      </c>
      <c r="X3535" s="5" t="s">
        <v>3380</v>
      </c>
      <c r="Y3535" s="5" t="s">
        <v>2740</v>
      </c>
      <c r="Z3535" s="5" t="s">
        <v>2738</v>
      </c>
      <c r="AA3535" s="5"/>
    </row>
    <row r="3536" spans="1:27" ht="12" customHeight="1" x14ac:dyDescent="0.15">
      <c r="A3536" s="1" t="s">
        <v>922</v>
      </c>
      <c r="B3536" s="1" t="s">
        <v>33</v>
      </c>
      <c r="C3536" s="1" t="s">
        <v>244</v>
      </c>
      <c r="D3536" s="1" t="s">
        <v>2477</v>
      </c>
      <c r="E3536" s="1" t="s">
        <v>10</v>
      </c>
      <c r="F3536" s="1" t="s">
        <v>928</v>
      </c>
      <c r="G3536" s="1" t="s">
        <v>247</v>
      </c>
      <c r="H3536" s="1" t="s">
        <v>530</v>
      </c>
      <c r="I3536" s="16"/>
      <c r="J3536" s="16"/>
      <c r="K3536" s="16"/>
      <c r="L3536" s="16"/>
      <c r="M3536" s="16"/>
      <c r="N3536" s="16"/>
      <c r="O3536" s="16"/>
      <c r="P3536" s="16"/>
      <c r="Q3536" s="16"/>
      <c r="R3536" s="16"/>
      <c r="S3536" s="16"/>
      <c r="T3536" s="16"/>
      <c r="U3536" s="16"/>
      <c r="V3536" s="1" t="s">
        <v>3374</v>
      </c>
      <c r="W3536" s="1" t="s">
        <v>2551</v>
      </c>
      <c r="X3536" s="5" t="s">
        <v>3380</v>
      </c>
      <c r="Y3536" s="5" t="s">
        <v>2564</v>
      </c>
      <c r="Z3536" s="5" t="s">
        <v>2998</v>
      </c>
      <c r="AA3536" s="5"/>
    </row>
    <row r="3537" spans="1:27" ht="12" customHeight="1" x14ac:dyDescent="0.15">
      <c r="A3537" s="1" t="s">
        <v>922</v>
      </c>
      <c r="B3537" s="1" t="s">
        <v>33</v>
      </c>
      <c r="C3537" s="1" t="s">
        <v>246</v>
      </c>
      <c r="D3537" s="1" t="s">
        <v>2477</v>
      </c>
      <c r="E3537" s="1" t="s">
        <v>10</v>
      </c>
      <c r="F3537" s="1" t="s">
        <v>928</v>
      </c>
      <c r="G3537" s="1" t="s">
        <v>249</v>
      </c>
      <c r="H3537" s="1" t="s">
        <v>530</v>
      </c>
      <c r="I3537" s="16"/>
      <c r="J3537" s="16"/>
      <c r="K3537" s="16"/>
      <c r="L3537" s="16"/>
      <c r="M3537" s="16"/>
      <c r="N3537" s="16"/>
      <c r="O3537" s="16"/>
      <c r="P3537" s="16"/>
      <c r="Q3537" s="16"/>
      <c r="R3537" s="16"/>
      <c r="S3537" s="16"/>
      <c r="T3537" s="16"/>
      <c r="U3537" s="16"/>
      <c r="V3537" s="1" t="s">
        <v>3374</v>
      </c>
      <c r="W3537" s="1" t="s">
        <v>2551</v>
      </c>
      <c r="X3537" s="5" t="s">
        <v>3380</v>
      </c>
      <c r="Y3537" s="5" t="s">
        <v>2559</v>
      </c>
      <c r="Z3537" s="5" t="s">
        <v>2998</v>
      </c>
      <c r="AA3537" s="5"/>
    </row>
    <row r="3538" spans="1:27" ht="12" customHeight="1" x14ac:dyDescent="0.15">
      <c r="A3538" s="1" t="s">
        <v>922</v>
      </c>
      <c r="B3538" s="1" t="s">
        <v>33</v>
      </c>
      <c r="C3538" s="1" t="s">
        <v>248</v>
      </c>
      <c r="D3538" s="1" t="s">
        <v>2477</v>
      </c>
      <c r="E3538" s="1" t="s">
        <v>10</v>
      </c>
      <c r="F3538" s="1" t="s">
        <v>928</v>
      </c>
      <c r="G3538" s="1" t="s">
        <v>251</v>
      </c>
      <c r="H3538" s="1" t="s">
        <v>929</v>
      </c>
      <c r="I3538" s="16"/>
      <c r="J3538" s="16"/>
      <c r="K3538" s="16"/>
      <c r="L3538" s="16"/>
      <c r="M3538" s="16"/>
      <c r="N3538" s="16"/>
      <c r="O3538" s="16"/>
      <c r="P3538" s="16"/>
      <c r="Q3538" s="16"/>
      <c r="R3538" s="16"/>
      <c r="S3538" s="16"/>
      <c r="T3538" s="16"/>
      <c r="U3538" s="16"/>
      <c r="V3538" s="1" t="s">
        <v>3374</v>
      </c>
      <c r="W3538" s="1" t="s">
        <v>2551</v>
      </c>
      <c r="X3538" s="5" t="s">
        <v>3380</v>
      </c>
      <c r="Y3538" s="5" t="s">
        <v>2741</v>
      </c>
      <c r="Z3538" s="5" t="s">
        <v>3381</v>
      </c>
      <c r="AA3538" s="5"/>
    </row>
    <row r="3539" spans="1:27" ht="12" customHeight="1" x14ac:dyDescent="0.15">
      <c r="A3539" s="1" t="s">
        <v>922</v>
      </c>
      <c r="B3539" s="1" t="s">
        <v>35</v>
      </c>
      <c r="C3539" s="1" t="s">
        <v>9</v>
      </c>
      <c r="D3539" s="1" t="s">
        <v>2477</v>
      </c>
      <c r="E3539" s="1" t="s">
        <v>10</v>
      </c>
      <c r="F3539" s="1" t="s">
        <v>930</v>
      </c>
      <c r="G3539" s="1" t="s">
        <v>234</v>
      </c>
      <c r="H3539" s="1" t="s">
        <v>530</v>
      </c>
      <c r="I3539" s="16"/>
      <c r="J3539" s="16"/>
      <c r="K3539" s="16"/>
      <c r="L3539" s="16"/>
      <c r="M3539" s="16"/>
      <c r="N3539" s="16"/>
      <c r="O3539" s="16"/>
      <c r="P3539" s="16"/>
      <c r="Q3539" s="16"/>
      <c r="R3539" s="16"/>
      <c r="S3539" s="16"/>
      <c r="T3539" s="16"/>
      <c r="U3539" s="16"/>
      <c r="V3539" s="1" t="s">
        <v>3374</v>
      </c>
      <c r="W3539" s="1" t="s">
        <v>2551</v>
      </c>
      <c r="X3539" s="5" t="s">
        <v>3382</v>
      </c>
      <c r="Y3539" s="5" t="s">
        <v>2553</v>
      </c>
      <c r="Z3539" s="5" t="s">
        <v>2998</v>
      </c>
      <c r="AA3539" s="5"/>
    </row>
    <row r="3540" spans="1:27" ht="12" customHeight="1" x14ac:dyDescent="0.15">
      <c r="A3540" s="1" t="s">
        <v>922</v>
      </c>
      <c r="B3540" s="1" t="s">
        <v>35</v>
      </c>
      <c r="C3540" s="1" t="s">
        <v>15</v>
      </c>
      <c r="D3540" s="1" t="s">
        <v>2477</v>
      </c>
      <c r="E3540" s="1" t="s">
        <v>10</v>
      </c>
      <c r="F3540" s="1" t="s">
        <v>930</v>
      </c>
      <c r="G3540" s="1" t="s">
        <v>236</v>
      </c>
      <c r="H3540" s="1" t="s">
        <v>929</v>
      </c>
      <c r="I3540" s="16"/>
      <c r="J3540" s="16"/>
      <c r="K3540" s="16"/>
      <c r="L3540" s="16"/>
      <c r="M3540" s="16"/>
      <c r="N3540" s="16"/>
      <c r="O3540" s="16"/>
      <c r="P3540" s="16"/>
      <c r="Q3540" s="16"/>
      <c r="R3540" s="16"/>
      <c r="S3540" s="16"/>
      <c r="T3540" s="16"/>
      <c r="U3540" s="16"/>
      <c r="V3540" s="1" t="s">
        <v>3374</v>
      </c>
      <c r="W3540" s="1" t="s">
        <v>2551</v>
      </c>
      <c r="X3540" s="5" t="s">
        <v>3382</v>
      </c>
      <c r="Y3540" s="5" t="s">
        <v>2735</v>
      </c>
      <c r="Z3540" s="5" t="s">
        <v>3381</v>
      </c>
      <c r="AA3540" s="5"/>
    </row>
    <row r="3541" spans="1:27" ht="12" customHeight="1" x14ac:dyDescent="0.15">
      <c r="A3541" s="1" t="s">
        <v>922</v>
      </c>
      <c r="B3541" s="1" t="s">
        <v>35</v>
      </c>
      <c r="C3541" s="1" t="s">
        <v>17</v>
      </c>
      <c r="D3541" s="1" t="s">
        <v>2477</v>
      </c>
      <c r="E3541" s="1" t="s">
        <v>10</v>
      </c>
      <c r="F3541" s="1" t="s">
        <v>930</v>
      </c>
      <c r="G3541" s="1" t="s">
        <v>238</v>
      </c>
      <c r="H3541" s="1" t="s">
        <v>239</v>
      </c>
      <c r="I3541" s="16"/>
      <c r="J3541" s="16"/>
      <c r="K3541" s="16"/>
      <c r="L3541" s="16"/>
      <c r="M3541" s="16"/>
      <c r="N3541" s="16"/>
      <c r="O3541" s="16"/>
      <c r="P3541" s="16"/>
      <c r="Q3541" s="16"/>
      <c r="R3541" s="16"/>
      <c r="S3541" s="16"/>
      <c r="T3541" s="16"/>
      <c r="U3541" s="16"/>
      <c r="V3541" s="1" t="s">
        <v>3374</v>
      </c>
      <c r="W3541" s="1" t="s">
        <v>2551</v>
      </c>
      <c r="X3541" s="5" t="s">
        <v>3382</v>
      </c>
      <c r="Y3541" s="5" t="s">
        <v>2737</v>
      </c>
      <c r="Z3541" s="5" t="s">
        <v>2738</v>
      </c>
      <c r="AA3541" s="5"/>
    </row>
    <row r="3542" spans="1:27" ht="12" customHeight="1" x14ac:dyDescent="0.15">
      <c r="A3542" s="1" t="s">
        <v>922</v>
      </c>
      <c r="B3542" s="1" t="s">
        <v>35</v>
      </c>
      <c r="C3542" s="1" t="s">
        <v>19</v>
      </c>
      <c r="D3542" s="1" t="s">
        <v>2477</v>
      </c>
      <c r="E3542" s="1" t="s">
        <v>10</v>
      </c>
      <c r="F3542" s="1" t="s">
        <v>930</v>
      </c>
      <c r="G3542" s="1" t="s">
        <v>240</v>
      </c>
      <c r="H3542" s="1" t="s">
        <v>530</v>
      </c>
      <c r="I3542" s="16"/>
      <c r="J3542" s="16"/>
      <c r="K3542" s="16"/>
      <c r="L3542" s="16"/>
      <c r="M3542" s="16"/>
      <c r="N3542" s="16"/>
      <c r="O3542" s="16"/>
      <c r="P3542" s="16"/>
      <c r="Q3542" s="16"/>
      <c r="R3542" s="16"/>
      <c r="S3542" s="16"/>
      <c r="T3542" s="16"/>
      <c r="U3542" s="16"/>
      <c r="V3542" s="1" t="s">
        <v>3374</v>
      </c>
      <c r="W3542" s="1" t="s">
        <v>2551</v>
      </c>
      <c r="X3542" s="5" t="s">
        <v>3382</v>
      </c>
      <c r="Y3542" s="5" t="s">
        <v>2561</v>
      </c>
      <c r="Z3542" s="5" t="s">
        <v>2998</v>
      </c>
      <c r="AA3542" s="5"/>
    </row>
    <row r="3543" spans="1:27" ht="12" customHeight="1" x14ac:dyDescent="0.15">
      <c r="A3543" s="1" t="s">
        <v>922</v>
      </c>
      <c r="B3543" s="1" t="s">
        <v>35</v>
      </c>
      <c r="C3543" s="1" t="s">
        <v>21</v>
      </c>
      <c r="D3543" s="1" t="s">
        <v>2477</v>
      </c>
      <c r="E3543" s="1" t="s">
        <v>10</v>
      </c>
      <c r="F3543" s="1" t="s">
        <v>930</v>
      </c>
      <c r="G3543" s="1" t="s">
        <v>242</v>
      </c>
      <c r="H3543" s="1" t="s">
        <v>530</v>
      </c>
      <c r="I3543" s="16"/>
      <c r="J3543" s="16"/>
      <c r="K3543" s="16"/>
      <c r="L3543" s="16"/>
      <c r="M3543" s="16"/>
      <c r="N3543" s="16"/>
      <c r="O3543" s="16"/>
      <c r="P3543" s="16"/>
      <c r="Q3543" s="16"/>
      <c r="R3543" s="16"/>
      <c r="S3543" s="16"/>
      <c r="T3543" s="16"/>
      <c r="U3543" s="16"/>
      <c r="V3543" s="1" t="s">
        <v>3374</v>
      </c>
      <c r="W3543" s="1" t="s">
        <v>2551</v>
      </c>
      <c r="X3543" s="5" t="s">
        <v>3382</v>
      </c>
      <c r="Y3543" s="5" t="s">
        <v>2557</v>
      </c>
      <c r="Z3543" s="5" t="s">
        <v>2998</v>
      </c>
      <c r="AA3543" s="5"/>
    </row>
    <row r="3544" spans="1:27" ht="12" customHeight="1" x14ac:dyDescent="0.15">
      <c r="A3544" s="1" t="s">
        <v>922</v>
      </c>
      <c r="B3544" s="1" t="s">
        <v>35</v>
      </c>
      <c r="C3544" s="1" t="s">
        <v>23</v>
      </c>
      <c r="D3544" s="1" t="s">
        <v>2477</v>
      </c>
      <c r="E3544" s="1" t="s">
        <v>10</v>
      </c>
      <c r="F3544" s="1" t="s">
        <v>930</v>
      </c>
      <c r="G3544" s="1" t="s">
        <v>243</v>
      </c>
      <c r="H3544" s="1" t="s">
        <v>929</v>
      </c>
      <c r="I3544" s="16"/>
      <c r="J3544" s="16"/>
      <c r="K3544" s="16"/>
      <c r="L3544" s="16"/>
      <c r="M3544" s="16"/>
      <c r="N3544" s="16"/>
      <c r="O3544" s="16"/>
      <c r="P3544" s="16"/>
      <c r="Q3544" s="16"/>
      <c r="R3544" s="16"/>
      <c r="S3544" s="16"/>
      <c r="T3544" s="16"/>
      <c r="U3544" s="16"/>
      <c r="V3544" s="1" t="s">
        <v>3374</v>
      </c>
      <c r="W3544" s="1" t="s">
        <v>2551</v>
      </c>
      <c r="X3544" s="5" t="s">
        <v>3382</v>
      </c>
      <c r="Y3544" s="5" t="s">
        <v>2739</v>
      </c>
      <c r="Z3544" s="5" t="s">
        <v>3381</v>
      </c>
      <c r="AA3544" s="5"/>
    </row>
    <row r="3545" spans="1:27" ht="12" customHeight="1" x14ac:dyDescent="0.15">
      <c r="A3545" s="1" t="s">
        <v>922</v>
      </c>
      <c r="B3545" s="1" t="s">
        <v>35</v>
      </c>
      <c r="C3545" s="1" t="s">
        <v>77</v>
      </c>
      <c r="D3545" s="1" t="s">
        <v>2477</v>
      </c>
      <c r="E3545" s="1" t="s">
        <v>10</v>
      </c>
      <c r="F3545" s="1" t="s">
        <v>930</v>
      </c>
      <c r="G3545" s="1" t="s">
        <v>245</v>
      </c>
      <c r="H3545" s="1" t="s">
        <v>239</v>
      </c>
      <c r="I3545" s="16"/>
      <c r="J3545" s="16"/>
      <c r="K3545" s="16"/>
      <c r="L3545" s="16"/>
      <c r="M3545" s="16"/>
      <c r="N3545" s="16"/>
      <c r="O3545" s="16"/>
      <c r="P3545" s="16"/>
      <c r="Q3545" s="16"/>
      <c r="R3545" s="16"/>
      <c r="S3545" s="16"/>
      <c r="T3545" s="16"/>
      <c r="U3545" s="16"/>
      <c r="V3545" s="1" t="s">
        <v>3374</v>
      </c>
      <c r="W3545" s="1" t="s">
        <v>2551</v>
      </c>
      <c r="X3545" s="5" t="s">
        <v>3382</v>
      </c>
      <c r="Y3545" s="5" t="s">
        <v>2740</v>
      </c>
      <c r="Z3545" s="5" t="s">
        <v>2738</v>
      </c>
      <c r="AA3545" s="5"/>
    </row>
    <row r="3546" spans="1:27" ht="12" customHeight="1" x14ac:dyDescent="0.15">
      <c r="A3546" s="1" t="s">
        <v>922</v>
      </c>
      <c r="B3546" s="1" t="s">
        <v>35</v>
      </c>
      <c r="C3546" s="1" t="s">
        <v>244</v>
      </c>
      <c r="D3546" s="1" t="s">
        <v>2477</v>
      </c>
      <c r="E3546" s="1" t="s">
        <v>10</v>
      </c>
      <c r="F3546" s="1" t="s">
        <v>930</v>
      </c>
      <c r="G3546" s="1" t="s">
        <v>247</v>
      </c>
      <c r="H3546" s="1" t="s">
        <v>530</v>
      </c>
      <c r="I3546" s="16"/>
      <c r="J3546" s="16"/>
      <c r="K3546" s="16"/>
      <c r="L3546" s="16"/>
      <c r="M3546" s="16"/>
      <c r="N3546" s="16"/>
      <c r="O3546" s="16"/>
      <c r="P3546" s="16"/>
      <c r="Q3546" s="16"/>
      <c r="R3546" s="16"/>
      <c r="S3546" s="16"/>
      <c r="T3546" s="16"/>
      <c r="U3546" s="16"/>
      <c r="V3546" s="1" t="s">
        <v>3374</v>
      </c>
      <c r="W3546" s="1" t="s">
        <v>2551</v>
      </c>
      <c r="X3546" s="5" t="s">
        <v>3382</v>
      </c>
      <c r="Y3546" s="5" t="s">
        <v>2564</v>
      </c>
      <c r="Z3546" s="5" t="s">
        <v>2998</v>
      </c>
      <c r="AA3546" s="5"/>
    </row>
    <row r="3547" spans="1:27" ht="12" customHeight="1" x14ac:dyDescent="0.15">
      <c r="A3547" s="1" t="s">
        <v>922</v>
      </c>
      <c r="B3547" s="1" t="s">
        <v>35</v>
      </c>
      <c r="C3547" s="1" t="s">
        <v>246</v>
      </c>
      <c r="D3547" s="1" t="s">
        <v>2477</v>
      </c>
      <c r="E3547" s="1" t="s">
        <v>10</v>
      </c>
      <c r="F3547" s="1" t="s">
        <v>930</v>
      </c>
      <c r="G3547" s="1" t="s">
        <v>249</v>
      </c>
      <c r="H3547" s="1" t="s">
        <v>530</v>
      </c>
      <c r="I3547" s="16"/>
      <c r="J3547" s="16"/>
      <c r="K3547" s="16"/>
      <c r="L3547" s="16"/>
      <c r="M3547" s="16"/>
      <c r="N3547" s="16"/>
      <c r="O3547" s="16"/>
      <c r="P3547" s="16"/>
      <c r="Q3547" s="16"/>
      <c r="R3547" s="16"/>
      <c r="S3547" s="16"/>
      <c r="T3547" s="16"/>
      <c r="U3547" s="16"/>
      <c r="V3547" s="1" t="s">
        <v>3374</v>
      </c>
      <c r="W3547" s="1" t="s">
        <v>2551</v>
      </c>
      <c r="X3547" s="5" t="s">
        <v>3382</v>
      </c>
      <c r="Y3547" s="5" t="s">
        <v>2559</v>
      </c>
      <c r="Z3547" s="5" t="s">
        <v>2998</v>
      </c>
      <c r="AA3547" s="5"/>
    </row>
    <row r="3548" spans="1:27" ht="12" customHeight="1" x14ac:dyDescent="0.15">
      <c r="A3548" s="1" t="s">
        <v>922</v>
      </c>
      <c r="B3548" s="1" t="s">
        <v>35</v>
      </c>
      <c r="C3548" s="1" t="s">
        <v>248</v>
      </c>
      <c r="D3548" s="1" t="s">
        <v>2477</v>
      </c>
      <c r="E3548" s="1" t="s">
        <v>10</v>
      </c>
      <c r="F3548" s="1" t="s">
        <v>930</v>
      </c>
      <c r="G3548" s="1" t="s">
        <v>251</v>
      </c>
      <c r="H3548" s="1" t="s">
        <v>929</v>
      </c>
      <c r="I3548" s="16"/>
      <c r="J3548" s="16"/>
      <c r="K3548" s="16"/>
      <c r="L3548" s="16"/>
      <c r="M3548" s="16"/>
      <c r="N3548" s="16"/>
      <c r="O3548" s="16"/>
      <c r="P3548" s="16"/>
      <c r="Q3548" s="16"/>
      <c r="R3548" s="16"/>
      <c r="S3548" s="16"/>
      <c r="T3548" s="16"/>
      <c r="U3548" s="16"/>
      <c r="V3548" s="1" t="s">
        <v>3374</v>
      </c>
      <c r="W3548" s="1" t="s">
        <v>2551</v>
      </c>
      <c r="X3548" s="5" t="s">
        <v>3382</v>
      </c>
      <c r="Y3548" s="5" t="s">
        <v>2741</v>
      </c>
      <c r="Z3548" s="5" t="s">
        <v>3381</v>
      </c>
      <c r="AA3548" s="5"/>
    </row>
    <row r="3549" spans="1:27" ht="12" customHeight="1" x14ac:dyDescent="0.15">
      <c r="A3549" s="1" t="s">
        <v>922</v>
      </c>
      <c r="B3549" s="1" t="s">
        <v>37</v>
      </c>
      <c r="C3549" s="1" t="s">
        <v>9</v>
      </c>
      <c r="D3549" s="1" t="s">
        <v>2477</v>
      </c>
      <c r="E3549" s="1" t="s">
        <v>10</v>
      </c>
      <c r="F3549" s="1" t="s">
        <v>931</v>
      </c>
      <c r="G3549" s="1" t="s">
        <v>234</v>
      </c>
      <c r="H3549" s="1" t="s">
        <v>530</v>
      </c>
      <c r="I3549" s="16"/>
      <c r="J3549" s="16"/>
      <c r="K3549" s="16"/>
      <c r="L3549" s="16"/>
      <c r="M3549" s="16"/>
      <c r="N3549" s="16"/>
      <c r="O3549" s="16"/>
      <c r="P3549" s="16"/>
      <c r="Q3549" s="16"/>
      <c r="R3549" s="16"/>
      <c r="S3549" s="16"/>
      <c r="T3549" s="16"/>
      <c r="U3549" s="16"/>
      <c r="V3549" s="1" t="s">
        <v>3374</v>
      </c>
      <c r="W3549" s="1" t="s">
        <v>2551</v>
      </c>
      <c r="X3549" s="5" t="s">
        <v>3383</v>
      </c>
      <c r="Y3549" s="5" t="s">
        <v>2553</v>
      </c>
      <c r="Z3549" s="5" t="s">
        <v>2998</v>
      </c>
      <c r="AA3549" s="5"/>
    </row>
    <row r="3550" spans="1:27" ht="12" customHeight="1" x14ac:dyDescent="0.15">
      <c r="A3550" s="1" t="s">
        <v>922</v>
      </c>
      <c r="B3550" s="1" t="s">
        <v>37</v>
      </c>
      <c r="C3550" s="1" t="s">
        <v>15</v>
      </c>
      <c r="D3550" s="1" t="s">
        <v>2477</v>
      </c>
      <c r="E3550" s="1" t="s">
        <v>10</v>
      </c>
      <c r="F3550" s="1" t="s">
        <v>931</v>
      </c>
      <c r="G3550" s="1" t="s">
        <v>236</v>
      </c>
      <c r="H3550" s="1" t="s">
        <v>929</v>
      </c>
      <c r="I3550" s="16"/>
      <c r="J3550" s="16"/>
      <c r="K3550" s="16"/>
      <c r="L3550" s="16"/>
      <c r="M3550" s="16"/>
      <c r="N3550" s="16"/>
      <c r="O3550" s="16"/>
      <c r="P3550" s="16"/>
      <c r="Q3550" s="16"/>
      <c r="R3550" s="16"/>
      <c r="S3550" s="16"/>
      <c r="T3550" s="16"/>
      <c r="U3550" s="16"/>
      <c r="V3550" s="1" t="s">
        <v>3374</v>
      </c>
      <c r="W3550" s="1" t="s">
        <v>2551</v>
      </c>
      <c r="X3550" s="5" t="s">
        <v>3383</v>
      </c>
      <c r="Y3550" s="5" t="s">
        <v>2735</v>
      </c>
      <c r="Z3550" s="5" t="s">
        <v>3381</v>
      </c>
      <c r="AA3550" s="5"/>
    </row>
    <row r="3551" spans="1:27" ht="12" customHeight="1" x14ac:dyDescent="0.15">
      <c r="A3551" s="1" t="s">
        <v>922</v>
      </c>
      <c r="B3551" s="1" t="s">
        <v>37</v>
      </c>
      <c r="C3551" s="1" t="s">
        <v>17</v>
      </c>
      <c r="D3551" s="1" t="s">
        <v>2477</v>
      </c>
      <c r="E3551" s="1" t="s">
        <v>10</v>
      </c>
      <c r="F3551" s="1" t="s">
        <v>931</v>
      </c>
      <c r="G3551" s="1" t="s">
        <v>238</v>
      </c>
      <c r="H3551" s="1" t="s">
        <v>239</v>
      </c>
      <c r="I3551" s="16"/>
      <c r="J3551" s="16"/>
      <c r="K3551" s="16"/>
      <c r="L3551" s="16"/>
      <c r="M3551" s="16"/>
      <c r="N3551" s="16"/>
      <c r="O3551" s="16"/>
      <c r="P3551" s="16"/>
      <c r="Q3551" s="16"/>
      <c r="R3551" s="16"/>
      <c r="S3551" s="16"/>
      <c r="T3551" s="16"/>
      <c r="U3551" s="16"/>
      <c r="V3551" s="1" t="s">
        <v>3374</v>
      </c>
      <c r="W3551" s="1" t="s">
        <v>2551</v>
      </c>
      <c r="X3551" s="5" t="s">
        <v>3383</v>
      </c>
      <c r="Y3551" s="5" t="s">
        <v>2737</v>
      </c>
      <c r="Z3551" s="5" t="s">
        <v>2738</v>
      </c>
      <c r="AA3551" s="5"/>
    </row>
    <row r="3552" spans="1:27" ht="12" customHeight="1" x14ac:dyDescent="0.15">
      <c r="A3552" s="1" t="s">
        <v>922</v>
      </c>
      <c r="B3552" s="1" t="s">
        <v>37</v>
      </c>
      <c r="C3552" s="1" t="s">
        <v>19</v>
      </c>
      <c r="D3552" s="1" t="s">
        <v>2477</v>
      </c>
      <c r="E3552" s="1" t="s">
        <v>10</v>
      </c>
      <c r="F3552" s="1" t="s">
        <v>931</v>
      </c>
      <c r="G3552" s="1" t="s">
        <v>240</v>
      </c>
      <c r="H3552" s="1" t="s">
        <v>530</v>
      </c>
      <c r="I3552" s="16"/>
      <c r="J3552" s="16"/>
      <c r="K3552" s="16"/>
      <c r="L3552" s="16"/>
      <c r="M3552" s="16"/>
      <c r="N3552" s="16"/>
      <c r="O3552" s="16"/>
      <c r="P3552" s="16"/>
      <c r="Q3552" s="16"/>
      <c r="R3552" s="16"/>
      <c r="S3552" s="16"/>
      <c r="T3552" s="16"/>
      <c r="U3552" s="16"/>
      <c r="V3552" s="1" t="s">
        <v>3374</v>
      </c>
      <c r="W3552" s="1" t="s">
        <v>2551</v>
      </c>
      <c r="X3552" s="5" t="s">
        <v>3383</v>
      </c>
      <c r="Y3552" s="5" t="s">
        <v>2561</v>
      </c>
      <c r="Z3552" s="5" t="s">
        <v>2998</v>
      </c>
      <c r="AA3552" s="5"/>
    </row>
    <row r="3553" spans="1:27" ht="12" customHeight="1" x14ac:dyDescent="0.15">
      <c r="A3553" s="1" t="s">
        <v>922</v>
      </c>
      <c r="B3553" s="1" t="s">
        <v>37</v>
      </c>
      <c r="C3553" s="1" t="s">
        <v>21</v>
      </c>
      <c r="D3553" s="1" t="s">
        <v>2477</v>
      </c>
      <c r="E3553" s="1" t="s">
        <v>10</v>
      </c>
      <c r="F3553" s="1" t="s">
        <v>931</v>
      </c>
      <c r="G3553" s="1" t="s">
        <v>242</v>
      </c>
      <c r="H3553" s="1" t="s">
        <v>530</v>
      </c>
      <c r="I3553" s="16"/>
      <c r="J3553" s="16"/>
      <c r="K3553" s="16"/>
      <c r="L3553" s="16"/>
      <c r="M3553" s="16"/>
      <c r="N3553" s="16"/>
      <c r="O3553" s="16"/>
      <c r="P3553" s="16"/>
      <c r="Q3553" s="16"/>
      <c r="R3553" s="16"/>
      <c r="S3553" s="16"/>
      <c r="T3553" s="16"/>
      <c r="U3553" s="16"/>
      <c r="V3553" s="1" t="s">
        <v>3374</v>
      </c>
      <c r="W3553" s="1" t="s">
        <v>2551</v>
      </c>
      <c r="X3553" s="5" t="s">
        <v>3383</v>
      </c>
      <c r="Y3553" s="5" t="s">
        <v>2557</v>
      </c>
      <c r="Z3553" s="5" t="s">
        <v>2998</v>
      </c>
      <c r="AA3553" s="5"/>
    </row>
    <row r="3554" spans="1:27" ht="12" customHeight="1" x14ac:dyDescent="0.15">
      <c r="A3554" s="1" t="s">
        <v>922</v>
      </c>
      <c r="B3554" s="1" t="s">
        <v>37</v>
      </c>
      <c r="C3554" s="1" t="s">
        <v>23</v>
      </c>
      <c r="D3554" s="1" t="s">
        <v>2477</v>
      </c>
      <c r="E3554" s="1" t="s">
        <v>10</v>
      </c>
      <c r="F3554" s="1" t="s">
        <v>931</v>
      </c>
      <c r="G3554" s="1" t="s">
        <v>243</v>
      </c>
      <c r="H3554" s="1" t="s">
        <v>929</v>
      </c>
      <c r="I3554" s="16"/>
      <c r="J3554" s="16"/>
      <c r="K3554" s="16"/>
      <c r="L3554" s="16"/>
      <c r="M3554" s="16"/>
      <c r="N3554" s="16"/>
      <c r="O3554" s="16"/>
      <c r="P3554" s="16"/>
      <c r="Q3554" s="16"/>
      <c r="R3554" s="16"/>
      <c r="S3554" s="16"/>
      <c r="T3554" s="16"/>
      <c r="U3554" s="16"/>
      <c r="V3554" s="1" t="s">
        <v>3374</v>
      </c>
      <c r="W3554" s="1" t="s">
        <v>2551</v>
      </c>
      <c r="X3554" s="5" t="s">
        <v>3383</v>
      </c>
      <c r="Y3554" s="5" t="s">
        <v>2739</v>
      </c>
      <c r="Z3554" s="5" t="s">
        <v>3381</v>
      </c>
      <c r="AA3554" s="5"/>
    </row>
    <row r="3555" spans="1:27" ht="12" customHeight="1" x14ac:dyDescent="0.15">
      <c r="A3555" s="1" t="s">
        <v>922</v>
      </c>
      <c r="B3555" s="1" t="s">
        <v>37</v>
      </c>
      <c r="C3555" s="1" t="s">
        <v>77</v>
      </c>
      <c r="D3555" s="1" t="s">
        <v>2477</v>
      </c>
      <c r="E3555" s="1" t="s">
        <v>10</v>
      </c>
      <c r="F3555" s="1" t="s">
        <v>931</v>
      </c>
      <c r="G3555" s="1" t="s">
        <v>245</v>
      </c>
      <c r="H3555" s="1" t="s">
        <v>239</v>
      </c>
      <c r="I3555" s="16"/>
      <c r="J3555" s="16"/>
      <c r="K3555" s="16"/>
      <c r="L3555" s="16"/>
      <c r="M3555" s="16"/>
      <c r="N3555" s="16"/>
      <c r="O3555" s="16"/>
      <c r="P3555" s="16"/>
      <c r="Q3555" s="16"/>
      <c r="R3555" s="16"/>
      <c r="S3555" s="16"/>
      <c r="T3555" s="16"/>
      <c r="U3555" s="16"/>
      <c r="V3555" s="1" t="s">
        <v>3374</v>
      </c>
      <c r="W3555" s="1" t="s">
        <v>2551</v>
      </c>
      <c r="X3555" s="5" t="s">
        <v>3383</v>
      </c>
      <c r="Y3555" s="5" t="s">
        <v>2740</v>
      </c>
      <c r="Z3555" s="5" t="s">
        <v>2738</v>
      </c>
      <c r="AA3555" s="5"/>
    </row>
    <row r="3556" spans="1:27" ht="12" customHeight="1" x14ac:dyDescent="0.15">
      <c r="A3556" s="1" t="s">
        <v>922</v>
      </c>
      <c r="B3556" s="1" t="s">
        <v>37</v>
      </c>
      <c r="C3556" s="1" t="s">
        <v>244</v>
      </c>
      <c r="D3556" s="1" t="s">
        <v>2477</v>
      </c>
      <c r="E3556" s="1" t="s">
        <v>10</v>
      </c>
      <c r="F3556" s="1" t="s">
        <v>931</v>
      </c>
      <c r="G3556" s="1" t="s">
        <v>247</v>
      </c>
      <c r="H3556" s="1" t="s">
        <v>530</v>
      </c>
      <c r="I3556" s="16"/>
      <c r="J3556" s="16"/>
      <c r="K3556" s="16"/>
      <c r="L3556" s="16"/>
      <c r="M3556" s="16"/>
      <c r="N3556" s="16"/>
      <c r="O3556" s="16"/>
      <c r="P3556" s="16"/>
      <c r="Q3556" s="16"/>
      <c r="R3556" s="16"/>
      <c r="S3556" s="16"/>
      <c r="T3556" s="16"/>
      <c r="U3556" s="16"/>
      <c r="V3556" s="1" t="s">
        <v>3374</v>
      </c>
      <c r="W3556" s="1" t="s">
        <v>2551</v>
      </c>
      <c r="X3556" s="5" t="s">
        <v>3383</v>
      </c>
      <c r="Y3556" s="5" t="s">
        <v>2564</v>
      </c>
      <c r="Z3556" s="5" t="s">
        <v>2998</v>
      </c>
      <c r="AA3556" s="5"/>
    </row>
    <row r="3557" spans="1:27" ht="12" customHeight="1" x14ac:dyDescent="0.15">
      <c r="A3557" s="1" t="s">
        <v>922</v>
      </c>
      <c r="B3557" s="1" t="s">
        <v>37</v>
      </c>
      <c r="C3557" s="1" t="s">
        <v>246</v>
      </c>
      <c r="D3557" s="1" t="s">
        <v>2477</v>
      </c>
      <c r="E3557" s="1" t="s">
        <v>10</v>
      </c>
      <c r="F3557" s="1" t="s">
        <v>931</v>
      </c>
      <c r="G3557" s="1" t="s">
        <v>249</v>
      </c>
      <c r="H3557" s="1" t="s">
        <v>530</v>
      </c>
      <c r="I3557" s="16"/>
      <c r="J3557" s="16"/>
      <c r="K3557" s="16"/>
      <c r="L3557" s="16"/>
      <c r="M3557" s="16"/>
      <c r="N3557" s="16"/>
      <c r="O3557" s="16"/>
      <c r="P3557" s="16"/>
      <c r="Q3557" s="16"/>
      <c r="R3557" s="16"/>
      <c r="S3557" s="16"/>
      <c r="T3557" s="16"/>
      <c r="U3557" s="16"/>
      <c r="V3557" s="1" t="s">
        <v>3374</v>
      </c>
      <c r="W3557" s="1" t="s">
        <v>2551</v>
      </c>
      <c r="X3557" s="5" t="s">
        <v>3383</v>
      </c>
      <c r="Y3557" s="5" t="s">
        <v>2559</v>
      </c>
      <c r="Z3557" s="5" t="s">
        <v>2998</v>
      </c>
      <c r="AA3557" s="5"/>
    </row>
    <row r="3558" spans="1:27" ht="12" customHeight="1" x14ac:dyDescent="0.15">
      <c r="A3558" s="1" t="s">
        <v>922</v>
      </c>
      <c r="B3558" s="1" t="s">
        <v>37</v>
      </c>
      <c r="C3558" s="1" t="s">
        <v>248</v>
      </c>
      <c r="D3558" s="1" t="s">
        <v>2477</v>
      </c>
      <c r="E3558" s="1" t="s">
        <v>10</v>
      </c>
      <c r="F3558" s="1" t="s">
        <v>931</v>
      </c>
      <c r="G3558" s="1" t="s">
        <v>251</v>
      </c>
      <c r="H3558" s="1" t="s">
        <v>929</v>
      </c>
      <c r="I3558" s="16"/>
      <c r="J3558" s="16"/>
      <c r="K3558" s="16"/>
      <c r="L3558" s="16"/>
      <c r="M3558" s="16"/>
      <c r="N3558" s="16"/>
      <c r="O3558" s="16"/>
      <c r="P3558" s="16"/>
      <c r="Q3558" s="16"/>
      <c r="R3558" s="16"/>
      <c r="S3558" s="16"/>
      <c r="T3558" s="16"/>
      <c r="U3558" s="16"/>
      <c r="V3558" s="1" t="s">
        <v>3374</v>
      </c>
      <c r="W3558" s="1" t="s">
        <v>2551</v>
      </c>
      <c r="X3558" s="5" t="s">
        <v>3383</v>
      </c>
      <c r="Y3558" s="5" t="s">
        <v>2741</v>
      </c>
      <c r="Z3558" s="5" t="s">
        <v>3381</v>
      </c>
      <c r="AA3558" s="5"/>
    </row>
    <row r="3559" spans="1:27" ht="12" customHeight="1" x14ac:dyDescent="0.15">
      <c r="A3559" s="1" t="s">
        <v>922</v>
      </c>
      <c r="B3559" s="1" t="s">
        <v>39</v>
      </c>
      <c r="C3559" s="1" t="s">
        <v>9</v>
      </c>
      <c r="D3559" s="1" t="s">
        <v>2477</v>
      </c>
      <c r="E3559" s="1" t="s">
        <v>10</v>
      </c>
      <c r="F3559" s="1" t="s">
        <v>932</v>
      </c>
      <c r="G3559" s="1" t="s">
        <v>234</v>
      </c>
      <c r="H3559" s="1" t="s">
        <v>530</v>
      </c>
      <c r="I3559" s="16"/>
      <c r="J3559" s="16"/>
      <c r="K3559" s="16"/>
      <c r="L3559" s="16"/>
      <c r="M3559" s="16"/>
      <c r="N3559" s="16"/>
      <c r="O3559" s="16"/>
      <c r="P3559" s="16"/>
      <c r="Q3559" s="16"/>
      <c r="R3559" s="16"/>
      <c r="S3559" s="16"/>
      <c r="T3559" s="16"/>
      <c r="U3559" s="16"/>
      <c r="V3559" s="1" t="s">
        <v>3374</v>
      </c>
      <c r="W3559" s="1" t="s">
        <v>2551</v>
      </c>
      <c r="X3559" s="5" t="s">
        <v>3384</v>
      </c>
      <c r="Y3559" s="5" t="s">
        <v>2553</v>
      </c>
      <c r="Z3559" s="5" t="s">
        <v>2998</v>
      </c>
      <c r="AA3559" s="5"/>
    </row>
    <row r="3560" spans="1:27" ht="12" customHeight="1" x14ac:dyDescent="0.15">
      <c r="A3560" s="1" t="s">
        <v>922</v>
      </c>
      <c r="B3560" s="1" t="s">
        <v>39</v>
      </c>
      <c r="C3560" s="1" t="s">
        <v>15</v>
      </c>
      <c r="D3560" s="1" t="s">
        <v>2477</v>
      </c>
      <c r="E3560" s="1" t="s">
        <v>10</v>
      </c>
      <c r="F3560" s="1" t="s">
        <v>932</v>
      </c>
      <c r="G3560" s="1" t="s">
        <v>236</v>
      </c>
      <c r="H3560" s="1" t="s">
        <v>929</v>
      </c>
      <c r="I3560" s="16"/>
      <c r="J3560" s="16"/>
      <c r="K3560" s="16"/>
      <c r="L3560" s="16"/>
      <c r="M3560" s="16"/>
      <c r="N3560" s="16"/>
      <c r="O3560" s="16"/>
      <c r="P3560" s="16"/>
      <c r="Q3560" s="16"/>
      <c r="R3560" s="16"/>
      <c r="S3560" s="16"/>
      <c r="T3560" s="16"/>
      <c r="U3560" s="16"/>
      <c r="V3560" s="1" t="s">
        <v>3374</v>
      </c>
      <c r="W3560" s="1" t="s">
        <v>2551</v>
      </c>
      <c r="X3560" s="5" t="s">
        <v>3384</v>
      </c>
      <c r="Y3560" s="5" t="s">
        <v>2735</v>
      </c>
      <c r="Z3560" s="5" t="s">
        <v>3381</v>
      </c>
      <c r="AA3560" s="5"/>
    </row>
    <row r="3561" spans="1:27" ht="12" customHeight="1" x14ac:dyDescent="0.15">
      <c r="A3561" s="1" t="s">
        <v>922</v>
      </c>
      <c r="B3561" s="1" t="s">
        <v>39</v>
      </c>
      <c r="C3561" s="1" t="s">
        <v>17</v>
      </c>
      <c r="D3561" s="1" t="s">
        <v>2477</v>
      </c>
      <c r="E3561" s="1" t="s">
        <v>10</v>
      </c>
      <c r="F3561" s="1" t="s">
        <v>932</v>
      </c>
      <c r="G3561" s="1" t="s">
        <v>238</v>
      </c>
      <c r="H3561" s="1" t="s">
        <v>239</v>
      </c>
      <c r="I3561" s="16"/>
      <c r="J3561" s="16"/>
      <c r="K3561" s="16"/>
      <c r="L3561" s="16"/>
      <c r="M3561" s="16"/>
      <c r="N3561" s="16"/>
      <c r="O3561" s="16"/>
      <c r="P3561" s="16"/>
      <c r="Q3561" s="16"/>
      <c r="R3561" s="16"/>
      <c r="S3561" s="16"/>
      <c r="T3561" s="16">
        <v>0.87980000000000003</v>
      </c>
      <c r="U3561" s="16"/>
      <c r="V3561" s="1" t="s">
        <v>3374</v>
      </c>
      <c r="W3561" s="1" t="s">
        <v>2551</v>
      </c>
      <c r="X3561" s="5" t="s">
        <v>3384</v>
      </c>
      <c r="Y3561" s="5" t="s">
        <v>2737</v>
      </c>
      <c r="Z3561" s="5" t="s">
        <v>2738</v>
      </c>
      <c r="AA3561" s="5"/>
    </row>
    <row r="3562" spans="1:27" ht="12" customHeight="1" x14ac:dyDescent="0.15">
      <c r="A3562" s="1" t="s">
        <v>922</v>
      </c>
      <c r="B3562" s="1" t="s">
        <v>39</v>
      </c>
      <c r="C3562" s="1" t="s">
        <v>19</v>
      </c>
      <c r="D3562" s="1" t="s">
        <v>2477</v>
      </c>
      <c r="E3562" s="1" t="s">
        <v>10</v>
      </c>
      <c r="F3562" s="1" t="s">
        <v>932</v>
      </c>
      <c r="G3562" s="1" t="s">
        <v>240</v>
      </c>
      <c r="H3562" s="1" t="s">
        <v>530</v>
      </c>
      <c r="I3562" s="16"/>
      <c r="J3562" s="16"/>
      <c r="K3562" s="16"/>
      <c r="L3562" s="16"/>
      <c r="M3562" s="16"/>
      <c r="N3562" s="16"/>
      <c r="O3562" s="16"/>
      <c r="P3562" s="16"/>
      <c r="Q3562" s="16"/>
      <c r="R3562" s="16"/>
      <c r="S3562" s="16"/>
      <c r="T3562" s="16"/>
      <c r="U3562" s="16"/>
      <c r="V3562" s="1" t="s">
        <v>3374</v>
      </c>
      <c r="W3562" s="1" t="s">
        <v>2551</v>
      </c>
      <c r="X3562" s="5" t="s">
        <v>3384</v>
      </c>
      <c r="Y3562" s="5" t="s">
        <v>2561</v>
      </c>
      <c r="Z3562" s="5" t="s">
        <v>2998</v>
      </c>
      <c r="AA3562" s="5"/>
    </row>
    <row r="3563" spans="1:27" ht="12" customHeight="1" x14ac:dyDescent="0.15">
      <c r="A3563" s="1" t="s">
        <v>922</v>
      </c>
      <c r="B3563" s="1" t="s">
        <v>39</v>
      </c>
      <c r="C3563" s="1" t="s">
        <v>21</v>
      </c>
      <c r="D3563" s="1" t="s">
        <v>2477</v>
      </c>
      <c r="E3563" s="1" t="s">
        <v>10</v>
      </c>
      <c r="F3563" s="1" t="s">
        <v>932</v>
      </c>
      <c r="G3563" s="1" t="s">
        <v>242</v>
      </c>
      <c r="H3563" s="1" t="s">
        <v>530</v>
      </c>
      <c r="I3563" s="16"/>
      <c r="J3563" s="16"/>
      <c r="K3563" s="16"/>
      <c r="L3563" s="16"/>
      <c r="M3563" s="16"/>
      <c r="N3563" s="16"/>
      <c r="O3563" s="16"/>
      <c r="P3563" s="16"/>
      <c r="Q3563" s="16"/>
      <c r="R3563" s="16"/>
      <c r="S3563" s="16"/>
      <c r="T3563" s="16"/>
      <c r="U3563" s="16"/>
      <c r="V3563" s="1" t="s">
        <v>3374</v>
      </c>
      <c r="W3563" s="1" t="s">
        <v>2551</v>
      </c>
      <c r="X3563" s="5" t="s">
        <v>3384</v>
      </c>
      <c r="Y3563" s="5" t="s">
        <v>2557</v>
      </c>
      <c r="Z3563" s="5" t="s">
        <v>2998</v>
      </c>
      <c r="AA3563" s="5"/>
    </row>
    <row r="3564" spans="1:27" ht="12" customHeight="1" x14ac:dyDescent="0.15">
      <c r="A3564" s="1" t="s">
        <v>922</v>
      </c>
      <c r="B3564" s="1" t="s">
        <v>39</v>
      </c>
      <c r="C3564" s="1" t="s">
        <v>23</v>
      </c>
      <c r="D3564" s="1" t="s">
        <v>2477</v>
      </c>
      <c r="E3564" s="1" t="s">
        <v>10</v>
      </c>
      <c r="F3564" s="1" t="s">
        <v>932</v>
      </c>
      <c r="G3564" s="1" t="s">
        <v>243</v>
      </c>
      <c r="H3564" s="1" t="s">
        <v>929</v>
      </c>
      <c r="I3564" s="16"/>
      <c r="J3564" s="16"/>
      <c r="K3564" s="16"/>
      <c r="L3564" s="16"/>
      <c r="M3564" s="16"/>
      <c r="N3564" s="16"/>
      <c r="O3564" s="16"/>
      <c r="P3564" s="16"/>
      <c r="Q3564" s="16"/>
      <c r="R3564" s="16"/>
      <c r="S3564" s="16"/>
      <c r="T3564" s="16">
        <v>1.0569999999999999</v>
      </c>
      <c r="U3564" s="16"/>
      <c r="V3564" s="1" t="s">
        <v>3374</v>
      </c>
      <c r="W3564" s="1" t="s">
        <v>2551</v>
      </c>
      <c r="X3564" s="5" t="s">
        <v>3384</v>
      </c>
      <c r="Y3564" s="5" t="s">
        <v>2739</v>
      </c>
      <c r="Z3564" s="5" t="s">
        <v>3381</v>
      </c>
      <c r="AA3564" s="5"/>
    </row>
    <row r="3565" spans="1:27" ht="12" customHeight="1" x14ac:dyDescent="0.15">
      <c r="A3565" s="1" t="s">
        <v>922</v>
      </c>
      <c r="B3565" s="1" t="s">
        <v>39</v>
      </c>
      <c r="C3565" s="1" t="s">
        <v>77</v>
      </c>
      <c r="D3565" s="1" t="s">
        <v>2477</v>
      </c>
      <c r="E3565" s="1" t="s">
        <v>10</v>
      </c>
      <c r="F3565" s="1" t="s">
        <v>932</v>
      </c>
      <c r="G3565" s="1" t="s">
        <v>245</v>
      </c>
      <c r="H3565" s="1" t="s">
        <v>239</v>
      </c>
      <c r="I3565" s="16"/>
      <c r="J3565" s="16"/>
      <c r="K3565" s="16"/>
      <c r="L3565" s="16"/>
      <c r="M3565" s="16"/>
      <c r="N3565" s="16"/>
      <c r="O3565" s="16"/>
      <c r="P3565" s="16"/>
      <c r="Q3565" s="16"/>
      <c r="R3565" s="16"/>
      <c r="S3565" s="16"/>
      <c r="T3565" s="16">
        <v>0.93240000000000001</v>
      </c>
      <c r="U3565" s="16"/>
      <c r="V3565" s="1" t="s">
        <v>3374</v>
      </c>
      <c r="W3565" s="1" t="s">
        <v>2551</v>
      </c>
      <c r="X3565" s="5" t="s">
        <v>3384</v>
      </c>
      <c r="Y3565" s="5" t="s">
        <v>2740</v>
      </c>
      <c r="Z3565" s="5" t="s">
        <v>2738</v>
      </c>
      <c r="AA3565" s="5"/>
    </row>
    <row r="3566" spans="1:27" ht="12" customHeight="1" x14ac:dyDescent="0.15">
      <c r="A3566" s="1" t="s">
        <v>922</v>
      </c>
      <c r="B3566" s="1" t="s">
        <v>39</v>
      </c>
      <c r="C3566" s="1" t="s">
        <v>244</v>
      </c>
      <c r="D3566" s="1" t="s">
        <v>2477</v>
      </c>
      <c r="E3566" s="1" t="s">
        <v>10</v>
      </c>
      <c r="F3566" s="1" t="s">
        <v>932</v>
      </c>
      <c r="G3566" s="1" t="s">
        <v>247</v>
      </c>
      <c r="H3566" s="1" t="s">
        <v>530</v>
      </c>
      <c r="I3566" s="16"/>
      <c r="J3566" s="16"/>
      <c r="K3566" s="16"/>
      <c r="L3566" s="16"/>
      <c r="M3566" s="16"/>
      <c r="N3566" s="16"/>
      <c r="O3566" s="16"/>
      <c r="P3566" s="16"/>
      <c r="Q3566" s="16"/>
      <c r="R3566" s="16"/>
      <c r="S3566" s="16"/>
      <c r="T3566" s="16"/>
      <c r="U3566" s="16"/>
      <c r="V3566" s="1" t="s">
        <v>3374</v>
      </c>
      <c r="W3566" s="1" t="s">
        <v>2551</v>
      </c>
      <c r="X3566" s="5" t="s">
        <v>3384</v>
      </c>
      <c r="Y3566" s="5" t="s">
        <v>2564</v>
      </c>
      <c r="Z3566" s="5" t="s">
        <v>2998</v>
      </c>
      <c r="AA3566" s="5"/>
    </row>
    <row r="3567" spans="1:27" ht="12" customHeight="1" x14ac:dyDescent="0.15">
      <c r="A3567" s="1" t="s">
        <v>922</v>
      </c>
      <c r="B3567" s="1" t="s">
        <v>39</v>
      </c>
      <c r="C3567" s="1" t="s">
        <v>246</v>
      </c>
      <c r="D3567" s="1" t="s">
        <v>2477</v>
      </c>
      <c r="E3567" s="1" t="s">
        <v>10</v>
      </c>
      <c r="F3567" s="1" t="s">
        <v>932</v>
      </c>
      <c r="G3567" s="1" t="s">
        <v>249</v>
      </c>
      <c r="H3567" s="1" t="s">
        <v>530</v>
      </c>
      <c r="I3567" s="16"/>
      <c r="J3567" s="16"/>
      <c r="K3567" s="16"/>
      <c r="L3567" s="16"/>
      <c r="M3567" s="16"/>
      <c r="N3567" s="16"/>
      <c r="O3567" s="16"/>
      <c r="P3567" s="16"/>
      <c r="Q3567" s="16"/>
      <c r="R3567" s="16"/>
      <c r="S3567" s="16"/>
      <c r="T3567" s="16"/>
      <c r="U3567" s="16"/>
      <c r="V3567" s="1" t="s">
        <v>3374</v>
      </c>
      <c r="W3567" s="1" t="s">
        <v>2551</v>
      </c>
      <c r="X3567" s="5" t="s">
        <v>3384</v>
      </c>
      <c r="Y3567" s="5" t="s">
        <v>2559</v>
      </c>
      <c r="Z3567" s="5" t="s">
        <v>2998</v>
      </c>
      <c r="AA3567" s="5"/>
    </row>
    <row r="3568" spans="1:27" ht="12" customHeight="1" x14ac:dyDescent="0.15">
      <c r="A3568" s="1" t="s">
        <v>922</v>
      </c>
      <c r="B3568" s="1" t="s">
        <v>39</v>
      </c>
      <c r="C3568" s="1" t="s">
        <v>248</v>
      </c>
      <c r="D3568" s="1" t="s">
        <v>2477</v>
      </c>
      <c r="E3568" s="1" t="s">
        <v>10</v>
      </c>
      <c r="F3568" s="1" t="s">
        <v>932</v>
      </c>
      <c r="G3568" s="1" t="s">
        <v>251</v>
      </c>
      <c r="H3568" s="1" t="s">
        <v>929</v>
      </c>
      <c r="I3568" s="16"/>
      <c r="J3568" s="16"/>
      <c r="K3568" s="16"/>
      <c r="L3568" s="16"/>
      <c r="M3568" s="16"/>
      <c r="N3568" s="16"/>
      <c r="O3568" s="16"/>
      <c r="P3568" s="16"/>
      <c r="Q3568" s="16"/>
      <c r="R3568" s="16"/>
      <c r="S3568" s="16"/>
      <c r="T3568" s="16">
        <v>1.071</v>
      </c>
      <c r="U3568" s="16"/>
      <c r="V3568" s="1" t="s">
        <v>3374</v>
      </c>
      <c r="W3568" s="1" t="s">
        <v>2551</v>
      </c>
      <c r="X3568" s="5" t="s">
        <v>3384</v>
      </c>
      <c r="Y3568" s="5" t="s">
        <v>2741</v>
      </c>
      <c r="Z3568" s="5" t="s">
        <v>3381</v>
      </c>
      <c r="AA3568" s="5"/>
    </row>
    <row r="3569" spans="1:27" ht="12" customHeight="1" x14ac:dyDescent="0.15">
      <c r="A3569" s="1" t="s">
        <v>922</v>
      </c>
      <c r="B3569" s="1" t="s">
        <v>212</v>
      </c>
      <c r="C3569" s="1" t="s">
        <v>9</v>
      </c>
      <c r="D3569" s="1" t="s">
        <v>2477</v>
      </c>
      <c r="E3569" s="1" t="s">
        <v>213</v>
      </c>
      <c r="F3569" s="1" t="s">
        <v>284</v>
      </c>
      <c r="G3569" s="1" t="s">
        <v>215</v>
      </c>
      <c r="H3569" s="1" t="s">
        <v>216</v>
      </c>
      <c r="I3569" s="16"/>
      <c r="J3569" s="16"/>
      <c r="K3569" s="16"/>
      <c r="L3569" s="16"/>
      <c r="M3569" s="16"/>
      <c r="N3569" s="16"/>
      <c r="O3569" s="16"/>
      <c r="P3569" s="16"/>
      <c r="Q3569" s="16"/>
      <c r="R3569" s="16"/>
      <c r="S3569" s="16"/>
      <c r="T3569" s="16"/>
      <c r="U3569" s="16"/>
      <c r="V3569" s="1" t="s">
        <v>3374</v>
      </c>
      <c r="W3569" s="1" t="s">
        <v>2717</v>
      </c>
      <c r="X3569" s="5" t="s">
        <v>3044</v>
      </c>
      <c r="Y3569" s="5" t="s">
        <v>2719</v>
      </c>
      <c r="Z3569" s="5" t="s">
        <v>2720</v>
      </c>
      <c r="AA3569" s="5"/>
    </row>
    <row r="3570" spans="1:27" ht="12" customHeight="1" x14ac:dyDescent="0.15">
      <c r="A3570" s="1" t="s">
        <v>922</v>
      </c>
      <c r="B3570" s="1" t="s">
        <v>285</v>
      </c>
      <c r="C3570" s="1" t="s">
        <v>9</v>
      </c>
      <c r="D3570" s="1" t="s">
        <v>2477</v>
      </c>
      <c r="E3570" s="1" t="s">
        <v>213</v>
      </c>
      <c r="F3570" s="1" t="s">
        <v>286</v>
      </c>
      <c r="G3570" s="1" t="s">
        <v>215</v>
      </c>
      <c r="H3570" s="1" t="s">
        <v>216</v>
      </c>
      <c r="I3570" s="16"/>
      <c r="J3570" s="16"/>
      <c r="K3570" s="16"/>
      <c r="L3570" s="16"/>
      <c r="M3570" s="16"/>
      <c r="N3570" s="16"/>
      <c r="O3570" s="16"/>
      <c r="P3570" s="16"/>
      <c r="Q3570" s="16"/>
      <c r="R3570" s="16"/>
      <c r="S3570" s="16"/>
      <c r="T3570" s="16"/>
      <c r="U3570" s="16"/>
      <c r="V3570" s="1" t="s">
        <v>3374</v>
      </c>
      <c r="W3570" s="1" t="s">
        <v>2717</v>
      </c>
      <c r="X3570" s="5" t="s">
        <v>2816</v>
      </c>
      <c r="Y3570" s="5" t="s">
        <v>2719</v>
      </c>
      <c r="Z3570" s="5" t="s">
        <v>2720</v>
      </c>
      <c r="AA3570" s="5"/>
    </row>
    <row r="3571" spans="1:27" ht="12" customHeight="1" x14ac:dyDescent="0.15">
      <c r="A3571" s="1" t="s">
        <v>922</v>
      </c>
      <c r="B3571" s="1" t="s">
        <v>4940</v>
      </c>
      <c r="C3571" s="1" t="s">
        <v>9</v>
      </c>
      <c r="D3571" s="1" t="s">
        <v>2477</v>
      </c>
      <c r="E3571" s="1" t="s">
        <v>10</v>
      </c>
      <c r="F3571" s="1" t="s">
        <v>5610</v>
      </c>
      <c r="G3571" s="1" t="s">
        <v>234</v>
      </c>
      <c r="H3571" s="1" t="s">
        <v>530</v>
      </c>
      <c r="I3571" s="16"/>
      <c r="J3571" s="16"/>
      <c r="K3571" s="16"/>
      <c r="L3571" s="16"/>
      <c r="M3571" s="16"/>
      <c r="N3571" s="16"/>
      <c r="O3571" s="16"/>
      <c r="P3571" s="16"/>
      <c r="Q3571" s="16"/>
      <c r="R3571" s="16"/>
      <c r="S3571" s="16"/>
      <c r="T3571" s="16"/>
      <c r="U3571" s="16"/>
      <c r="V3571" s="3" t="s">
        <v>3374</v>
      </c>
      <c r="W3571" s="3" t="s">
        <v>2551</v>
      </c>
      <c r="X3571" s="4" t="s">
        <v>5613</v>
      </c>
      <c r="Y3571" s="4" t="s">
        <v>2553</v>
      </c>
      <c r="Z3571" s="4" t="s">
        <v>2998</v>
      </c>
      <c r="AA3571" s="4"/>
    </row>
    <row r="3572" spans="1:27" ht="12" customHeight="1" x14ac:dyDescent="0.15">
      <c r="A3572" s="1" t="s">
        <v>922</v>
      </c>
      <c r="B3572" s="1" t="s">
        <v>4940</v>
      </c>
      <c r="C3572" s="1" t="s">
        <v>15</v>
      </c>
      <c r="D3572" s="1" t="s">
        <v>2477</v>
      </c>
      <c r="E3572" s="1" t="s">
        <v>10</v>
      </c>
      <c r="F3572" s="1" t="s">
        <v>5610</v>
      </c>
      <c r="G3572" s="1" t="s">
        <v>236</v>
      </c>
      <c r="H3572" s="1" t="s">
        <v>929</v>
      </c>
      <c r="I3572" s="16"/>
      <c r="J3572" s="16"/>
      <c r="K3572" s="16"/>
      <c r="L3572" s="16"/>
      <c r="M3572" s="16"/>
      <c r="N3572" s="16"/>
      <c r="O3572" s="16"/>
      <c r="P3572" s="16"/>
      <c r="Q3572" s="16"/>
      <c r="R3572" s="16"/>
      <c r="S3572" s="16"/>
      <c r="T3572" s="16"/>
      <c r="U3572" s="16"/>
      <c r="V3572" s="3" t="s">
        <v>3374</v>
      </c>
      <c r="W3572" s="3" t="s">
        <v>2551</v>
      </c>
      <c r="X3572" s="4" t="s">
        <v>5613</v>
      </c>
      <c r="Y3572" s="4" t="s">
        <v>2735</v>
      </c>
      <c r="Z3572" s="4" t="s">
        <v>3381</v>
      </c>
      <c r="AA3572" s="4"/>
    </row>
    <row r="3573" spans="1:27" ht="12" customHeight="1" x14ac:dyDescent="0.15">
      <c r="A3573" s="1" t="s">
        <v>922</v>
      </c>
      <c r="B3573" s="1" t="s">
        <v>4940</v>
      </c>
      <c r="C3573" s="1" t="s">
        <v>17</v>
      </c>
      <c r="D3573" s="1" t="s">
        <v>2477</v>
      </c>
      <c r="E3573" s="1" t="s">
        <v>10</v>
      </c>
      <c r="F3573" s="1" t="s">
        <v>5610</v>
      </c>
      <c r="G3573" s="1" t="s">
        <v>238</v>
      </c>
      <c r="H3573" s="1" t="s">
        <v>239</v>
      </c>
      <c r="I3573" s="16"/>
      <c r="J3573" s="16"/>
      <c r="K3573" s="16"/>
      <c r="L3573" s="16"/>
      <c r="M3573" s="16"/>
      <c r="N3573" s="16"/>
      <c r="O3573" s="16"/>
      <c r="P3573" s="16"/>
      <c r="Q3573" s="16"/>
      <c r="R3573" s="16"/>
      <c r="S3573" s="16"/>
      <c r="T3573" s="16"/>
      <c r="U3573" s="16"/>
      <c r="V3573" s="3" t="s">
        <v>3374</v>
      </c>
      <c r="W3573" s="3" t="s">
        <v>2551</v>
      </c>
      <c r="X3573" s="4" t="s">
        <v>5613</v>
      </c>
      <c r="Y3573" s="4" t="s">
        <v>2737</v>
      </c>
      <c r="Z3573" s="4" t="s">
        <v>2738</v>
      </c>
      <c r="AA3573" s="4"/>
    </row>
    <row r="3574" spans="1:27" ht="12" customHeight="1" x14ac:dyDescent="0.15">
      <c r="A3574" s="1" t="s">
        <v>922</v>
      </c>
      <c r="B3574" s="1" t="s">
        <v>4940</v>
      </c>
      <c r="C3574" s="1" t="s">
        <v>19</v>
      </c>
      <c r="D3574" s="1" t="s">
        <v>2477</v>
      </c>
      <c r="E3574" s="1" t="s">
        <v>10</v>
      </c>
      <c r="F3574" s="1" t="s">
        <v>5610</v>
      </c>
      <c r="G3574" s="1" t="s">
        <v>240</v>
      </c>
      <c r="H3574" s="1" t="s">
        <v>530</v>
      </c>
      <c r="I3574" s="16"/>
      <c r="J3574" s="16"/>
      <c r="K3574" s="16"/>
      <c r="L3574" s="16"/>
      <c r="M3574" s="16"/>
      <c r="N3574" s="16"/>
      <c r="O3574" s="16"/>
      <c r="P3574" s="16"/>
      <c r="Q3574" s="16"/>
      <c r="R3574" s="16"/>
      <c r="S3574" s="16"/>
      <c r="T3574" s="16"/>
      <c r="U3574" s="16"/>
      <c r="V3574" s="3" t="s">
        <v>3374</v>
      </c>
      <c r="W3574" s="3" t="s">
        <v>2551</v>
      </c>
      <c r="X3574" s="4" t="s">
        <v>5613</v>
      </c>
      <c r="Y3574" s="4" t="s">
        <v>2561</v>
      </c>
      <c r="Z3574" s="4" t="s">
        <v>2998</v>
      </c>
      <c r="AA3574" s="4"/>
    </row>
    <row r="3575" spans="1:27" ht="12" customHeight="1" x14ac:dyDescent="0.15">
      <c r="A3575" s="1" t="s">
        <v>922</v>
      </c>
      <c r="B3575" s="1" t="s">
        <v>4940</v>
      </c>
      <c r="C3575" s="1" t="s">
        <v>21</v>
      </c>
      <c r="D3575" s="1" t="s">
        <v>2477</v>
      </c>
      <c r="E3575" s="1" t="s">
        <v>10</v>
      </c>
      <c r="F3575" s="1" t="s">
        <v>5610</v>
      </c>
      <c r="G3575" s="1" t="s">
        <v>242</v>
      </c>
      <c r="H3575" s="1" t="s">
        <v>530</v>
      </c>
      <c r="I3575" s="16"/>
      <c r="J3575" s="16"/>
      <c r="K3575" s="16"/>
      <c r="L3575" s="16"/>
      <c r="M3575" s="16"/>
      <c r="N3575" s="16"/>
      <c r="O3575" s="16"/>
      <c r="P3575" s="16"/>
      <c r="Q3575" s="16"/>
      <c r="R3575" s="16"/>
      <c r="S3575" s="16"/>
      <c r="T3575" s="16"/>
      <c r="U3575" s="16"/>
      <c r="V3575" s="3" t="s">
        <v>3374</v>
      </c>
      <c r="W3575" s="3" t="s">
        <v>2551</v>
      </c>
      <c r="X3575" s="4" t="s">
        <v>5613</v>
      </c>
      <c r="Y3575" s="4" t="s">
        <v>2557</v>
      </c>
      <c r="Z3575" s="4" t="s">
        <v>2998</v>
      </c>
      <c r="AA3575" s="4"/>
    </row>
    <row r="3576" spans="1:27" ht="12" customHeight="1" x14ac:dyDescent="0.15">
      <c r="A3576" s="1" t="s">
        <v>922</v>
      </c>
      <c r="B3576" s="1" t="s">
        <v>4940</v>
      </c>
      <c r="C3576" s="1" t="s">
        <v>23</v>
      </c>
      <c r="D3576" s="1" t="s">
        <v>2477</v>
      </c>
      <c r="E3576" s="1" t="s">
        <v>10</v>
      </c>
      <c r="F3576" s="1" t="s">
        <v>5610</v>
      </c>
      <c r="G3576" s="1" t="s">
        <v>243</v>
      </c>
      <c r="H3576" s="1" t="s">
        <v>929</v>
      </c>
      <c r="I3576" s="16"/>
      <c r="J3576" s="16"/>
      <c r="K3576" s="16"/>
      <c r="L3576" s="16"/>
      <c r="M3576" s="16"/>
      <c r="N3576" s="16"/>
      <c r="O3576" s="16"/>
      <c r="P3576" s="16"/>
      <c r="Q3576" s="16"/>
      <c r="R3576" s="16"/>
      <c r="S3576" s="16"/>
      <c r="T3576" s="16"/>
      <c r="U3576" s="16"/>
      <c r="V3576" s="3" t="s">
        <v>3374</v>
      </c>
      <c r="W3576" s="3" t="s">
        <v>2551</v>
      </c>
      <c r="X3576" s="4" t="s">
        <v>5613</v>
      </c>
      <c r="Y3576" s="4" t="s">
        <v>2739</v>
      </c>
      <c r="Z3576" s="4" t="s">
        <v>3381</v>
      </c>
      <c r="AA3576" s="4"/>
    </row>
    <row r="3577" spans="1:27" ht="12" customHeight="1" x14ac:dyDescent="0.15">
      <c r="A3577" s="1" t="s">
        <v>922</v>
      </c>
      <c r="B3577" s="1" t="s">
        <v>4940</v>
      </c>
      <c r="C3577" s="1" t="s">
        <v>77</v>
      </c>
      <c r="D3577" s="1" t="s">
        <v>2477</v>
      </c>
      <c r="E3577" s="1" t="s">
        <v>10</v>
      </c>
      <c r="F3577" s="1" t="s">
        <v>5610</v>
      </c>
      <c r="G3577" s="1" t="s">
        <v>245</v>
      </c>
      <c r="H3577" s="1" t="s">
        <v>239</v>
      </c>
      <c r="I3577" s="16"/>
      <c r="J3577" s="16"/>
      <c r="K3577" s="16"/>
      <c r="L3577" s="16"/>
      <c r="M3577" s="16"/>
      <c r="N3577" s="16"/>
      <c r="O3577" s="16"/>
      <c r="P3577" s="16"/>
      <c r="Q3577" s="16"/>
      <c r="R3577" s="16"/>
      <c r="S3577" s="16"/>
      <c r="T3577" s="16"/>
      <c r="U3577" s="16"/>
      <c r="V3577" s="3" t="s">
        <v>3374</v>
      </c>
      <c r="W3577" s="3" t="s">
        <v>2551</v>
      </c>
      <c r="X3577" s="4" t="s">
        <v>5613</v>
      </c>
      <c r="Y3577" s="4" t="s">
        <v>2740</v>
      </c>
      <c r="Z3577" s="4" t="s">
        <v>2738</v>
      </c>
      <c r="AA3577" s="4"/>
    </row>
    <row r="3578" spans="1:27" ht="12" customHeight="1" x14ac:dyDescent="0.15">
      <c r="A3578" s="1" t="s">
        <v>922</v>
      </c>
      <c r="B3578" s="1" t="s">
        <v>4940</v>
      </c>
      <c r="C3578" s="1" t="s">
        <v>244</v>
      </c>
      <c r="D3578" s="1" t="s">
        <v>2477</v>
      </c>
      <c r="E3578" s="1" t="s">
        <v>10</v>
      </c>
      <c r="F3578" s="1" t="s">
        <v>5610</v>
      </c>
      <c r="G3578" s="1" t="s">
        <v>247</v>
      </c>
      <c r="H3578" s="1" t="s">
        <v>530</v>
      </c>
      <c r="I3578" s="16"/>
      <c r="J3578" s="16"/>
      <c r="K3578" s="16"/>
      <c r="L3578" s="16"/>
      <c r="M3578" s="16"/>
      <c r="N3578" s="16"/>
      <c r="O3578" s="16"/>
      <c r="P3578" s="16"/>
      <c r="Q3578" s="16"/>
      <c r="R3578" s="16"/>
      <c r="S3578" s="16"/>
      <c r="T3578" s="16"/>
      <c r="U3578" s="16"/>
      <c r="V3578" s="3" t="s">
        <v>3374</v>
      </c>
      <c r="W3578" s="3" t="s">
        <v>2551</v>
      </c>
      <c r="X3578" s="4" t="s">
        <v>5613</v>
      </c>
      <c r="Y3578" s="4" t="s">
        <v>2564</v>
      </c>
      <c r="Z3578" s="4" t="s">
        <v>2998</v>
      </c>
      <c r="AA3578" s="4"/>
    </row>
    <row r="3579" spans="1:27" ht="12" customHeight="1" x14ac:dyDescent="0.15">
      <c r="A3579" s="1" t="s">
        <v>922</v>
      </c>
      <c r="B3579" s="1" t="s">
        <v>4940</v>
      </c>
      <c r="C3579" s="1" t="s">
        <v>246</v>
      </c>
      <c r="D3579" s="1" t="s">
        <v>2477</v>
      </c>
      <c r="E3579" s="1" t="s">
        <v>10</v>
      </c>
      <c r="F3579" s="1" t="s">
        <v>5610</v>
      </c>
      <c r="G3579" s="1" t="s">
        <v>249</v>
      </c>
      <c r="H3579" s="1" t="s">
        <v>530</v>
      </c>
      <c r="I3579" s="16"/>
      <c r="J3579" s="16"/>
      <c r="K3579" s="16"/>
      <c r="L3579" s="16"/>
      <c r="M3579" s="16"/>
      <c r="N3579" s="16"/>
      <c r="O3579" s="16"/>
      <c r="P3579" s="16"/>
      <c r="Q3579" s="16"/>
      <c r="R3579" s="16"/>
      <c r="S3579" s="16"/>
      <c r="T3579" s="16"/>
      <c r="U3579" s="16"/>
      <c r="V3579" s="3" t="s">
        <v>3374</v>
      </c>
      <c r="W3579" s="3" t="s">
        <v>2551</v>
      </c>
      <c r="X3579" s="4" t="s">
        <v>5613</v>
      </c>
      <c r="Y3579" s="4" t="s">
        <v>2559</v>
      </c>
      <c r="Z3579" s="4" t="s">
        <v>2998</v>
      </c>
      <c r="AA3579" s="4"/>
    </row>
    <row r="3580" spans="1:27" ht="12" customHeight="1" x14ac:dyDescent="0.15">
      <c r="A3580" s="1" t="s">
        <v>922</v>
      </c>
      <c r="B3580" s="1" t="s">
        <v>4940</v>
      </c>
      <c r="C3580" s="1" t="s">
        <v>248</v>
      </c>
      <c r="D3580" s="1" t="s">
        <v>2477</v>
      </c>
      <c r="E3580" s="1" t="s">
        <v>10</v>
      </c>
      <c r="F3580" s="1" t="s">
        <v>5610</v>
      </c>
      <c r="G3580" s="1" t="s">
        <v>251</v>
      </c>
      <c r="H3580" s="1" t="s">
        <v>929</v>
      </c>
      <c r="I3580" s="16"/>
      <c r="J3580" s="16"/>
      <c r="K3580" s="16"/>
      <c r="L3580" s="16"/>
      <c r="M3580" s="16"/>
      <c r="N3580" s="16"/>
      <c r="O3580" s="16"/>
      <c r="P3580" s="16"/>
      <c r="Q3580" s="16"/>
      <c r="R3580" s="16"/>
      <c r="S3580" s="16"/>
      <c r="T3580" s="16"/>
      <c r="U3580" s="16"/>
      <c r="V3580" s="3" t="s">
        <v>3374</v>
      </c>
      <c r="W3580" s="3" t="s">
        <v>2551</v>
      </c>
      <c r="X3580" s="4" t="s">
        <v>5613</v>
      </c>
      <c r="Y3580" s="4" t="s">
        <v>2741</v>
      </c>
      <c r="Z3580" s="4" t="s">
        <v>3381</v>
      </c>
      <c r="AA3580" s="4"/>
    </row>
    <row r="3581" spans="1:27" ht="12" customHeight="1" x14ac:dyDescent="0.15">
      <c r="A3581" s="1" t="s">
        <v>933</v>
      </c>
      <c r="B3581" s="1" t="s">
        <v>8</v>
      </c>
      <c r="C3581" s="1" t="s">
        <v>9</v>
      </c>
      <c r="D3581" s="1" t="s">
        <v>2478</v>
      </c>
      <c r="E3581" s="1" t="s">
        <v>934</v>
      </c>
      <c r="F3581" s="1" t="s">
        <v>935</v>
      </c>
      <c r="G3581" s="1" t="s">
        <v>234</v>
      </c>
      <c r="H3581" s="1" t="s">
        <v>235</v>
      </c>
      <c r="I3581" s="16"/>
      <c r="J3581" s="16"/>
      <c r="K3581" s="16"/>
      <c r="L3581" s="16"/>
      <c r="M3581" s="16"/>
      <c r="N3581" s="16"/>
      <c r="O3581" s="16"/>
      <c r="P3581" s="16"/>
      <c r="Q3581" s="16"/>
      <c r="R3581" s="16"/>
      <c r="S3581" s="16"/>
      <c r="T3581" s="16"/>
      <c r="U3581" s="16"/>
      <c r="V3581" s="1" t="s">
        <v>3385</v>
      </c>
      <c r="W3581" s="1" t="s">
        <v>2551</v>
      </c>
      <c r="X3581" s="5" t="s">
        <v>3386</v>
      </c>
      <c r="Y3581" s="5" t="s">
        <v>2553</v>
      </c>
      <c r="Z3581" s="5" t="s">
        <v>2734</v>
      </c>
      <c r="AA3581" s="5"/>
    </row>
    <row r="3582" spans="1:27" ht="12" customHeight="1" x14ac:dyDescent="0.15">
      <c r="A3582" s="1" t="s">
        <v>933</v>
      </c>
      <c r="B3582" s="1" t="s">
        <v>8</v>
      </c>
      <c r="C3582" s="1" t="s">
        <v>15</v>
      </c>
      <c r="D3582" s="1" t="s">
        <v>2478</v>
      </c>
      <c r="E3582" s="1" t="s">
        <v>934</v>
      </c>
      <c r="F3582" s="1" t="s">
        <v>935</v>
      </c>
      <c r="G3582" s="1" t="s">
        <v>238</v>
      </c>
      <c r="H3582" s="1" t="s">
        <v>239</v>
      </c>
      <c r="I3582" s="16"/>
      <c r="J3582" s="16"/>
      <c r="K3582" s="16"/>
      <c r="L3582" s="16"/>
      <c r="M3582" s="16"/>
      <c r="N3582" s="16"/>
      <c r="O3582" s="16"/>
      <c r="P3582" s="16"/>
      <c r="Q3582" s="16"/>
      <c r="R3582" s="16"/>
      <c r="S3582" s="16"/>
      <c r="T3582" s="16"/>
      <c r="U3582" s="16"/>
      <c r="V3582" s="1" t="s">
        <v>3385</v>
      </c>
      <c r="W3582" s="1" t="s">
        <v>2551</v>
      </c>
      <c r="X3582" s="5" t="s">
        <v>3386</v>
      </c>
      <c r="Y3582" s="5" t="s">
        <v>2737</v>
      </c>
      <c r="Z3582" s="5" t="s">
        <v>2738</v>
      </c>
      <c r="AA3582" s="5"/>
    </row>
    <row r="3583" spans="1:27" ht="12" customHeight="1" x14ac:dyDescent="0.15">
      <c r="A3583" s="1" t="s">
        <v>933</v>
      </c>
      <c r="B3583" s="1" t="s">
        <v>8</v>
      </c>
      <c r="C3583" s="1" t="s">
        <v>17</v>
      </c>
      <c r="D3583" s="1" t="s">
        <v>2478</v>
      </c>
      <c r="E3583" s="1" t="s">
        <v>934</v>
      </c>
      <c r="F3583" s="1" t="s">
        <v>935</v>
      </c>
      <c r="G3583" s="1" t="s">
        <v>240</v>
      </c>
      <c r="H3583" s="1" t="s">
        <v>235</v>
      </c>
      <c r="I3583" s="16"/>
      <c r="J3583" s="16"/>
      <c r="K3583" s="16"/>
      <c r="L3583" s="16"/>
      <c r="M3583" s="16"/>
      <c r="N3583" s="16"/>
      <c r="O3583" s="16"/>
      <c r="P3583" s="16"/>
      <c r="Q3583" s="16"/>
      <c r="R3583" s="16"/>
      <c r="S3583" s="16"/>
      <c r="T3583" s="16"/>
      <c r="U3583" s="16"/>
      <c r="V3583" s="1" t="s">
        <v>3385</v>
      </c>
      <c r="W3583" s="1" t="s">
        <v>2551</v>
      </c>
      <c r="X3583" s="5" t="s">
        <v>3386</v>
      </c>
      <c r="Y3583" s="5" t="s">
        <v>2561</v>
      </c>
      <c r="Z3583" s="5" t="s">
        <v>2734</v>
      </c>
      <c r="AA3583" s="5"/>
    </row>
    <row r="3584" spans="1:27" ht="12" customHeight="1" x14ac:dyDescent="0.15">
      <c r="A3584" s="1" t="s">
        <v>933</v>
      </c>
      <c r="B3584" s="1" t="s">
        <v>8</v>
      </c>
      <c r="C3584" s="1" t="s">
        <v>19</v>
      </c>
      <c r="D3584" s="1" t="s">
        <v>2478</v>
      </c>
      <c r="E3584" s="1" t="s">
        <v>934</v>
      </c>
      <c r="F3584" s="1" t="s">
        <v>935</v>
      </c>
      <c r="G3584" s="1" t="s">
        <v>242</v>
      </c>
      <c r="H3584" s="1" t="s">
        <v>235</v>
      </c>
      <c r="I3584" s="16"/>
      <c r="J3584" s="16"/>
      <c r="K3584" s="16"/>
      <c r="L3584" s="16"/>
      <c r="M3584" s="16"/>
      <c r="N3584" s="16"/>
      <c r="O3584" s="16"/>
      <c r="P3584" s="16"/>
      <c r="Q3584" s="16"/>
      <c r="R3584" s="16"/>
      <c r="S3584" s="16"/>
      <c r="T3584" s="16"/>
      <c r="U3584" s="16"/>
      <c r="V3584" s="1" t="s">
        <v>3385</v>
      </c>
      <c r="W3584" s="1" t="s">
        <v>2551</v>
      </c>
      <c r="X3584" s="5" t="s">
        <v>3386</v>
      </c>
      <c r="Y3584" s="5" t="s">
        <v>2557</v>
      </c>
      <c r="Z3584" s="5" t="s">
        <v>2734</v>
      </c>
      <c r="AA3584" s="5"/>
    </row>
    <row r="3585" spans="1:27" ht="12" customHeight="1" x14ac:dyDescent="0.15">
      <c r="A3585" s="1" t="s">
        <v>933</v>
      </c>
      <c r="B3585" s="1" t="s">
        <v>8</v>
      </c>
      <c r="C3585" s="1" t="s">
        <v>21</v>
      </c>
      <c r="D3585" s="1" t="s">
        <v>2478</v>
      </c>
      <c r="E3585" s="1" t="s">
        <v>934</v>
      </c>
      <c r="F3585" s="1" t="s">
        <v>935</v>
      </c>
      <c r="G3585" s="1" t="s">
        <v>245</v>
      </c>
      <c r="H3585" s="1" t="s">
        <v>239</v>
      </c>
      <c r="I3585" s="16"/>
      <c r="J3585" s="16"/>
      <c r="K3585" s="16"/>
      <c r="L3585" s="16"/>
      <c r="M3585" s="16"/>
      <c r="N3585" s="16"/>
      <c r="O3585" s="16"/>
      <c r="P3585" s="16"/>
      <c r="Q3585" s="16"/>
      <c r="R3585" s="16"/>
      <c r="S3585" s="16"/>
      <c r="T3585" s="16"/>
      <c r="U3585" s="16"/>
      <c r="V3585" s="1" t="s">
        <v>3385</v>
      </c>
      <c r="W3585" s="1" t="s">
        <v>2551</v>
      </c>
      <c r="X3585" s="5" t="s">
        <v>3386</v>
      </c>
      <c r="Y3585" s="5" t="s">
        <v>2740</v>
      </c>
      <c r="Z3585" s="5" t="s">
        <v>2738</v>
      </c>
      <c r="AA3585" s="5"/>
    </row>
    <row r="3586" spans="1:27" ht="12" customHeight="1" x14ac:dyDescent="0.15">
      <c r="A3586" s="1" t="s">
        <v>933</v>
      </c>
      <c r="B3586" s="1" t="s">
        <v>8</v>
      </c>
      <c r="C3586" s="1" t="s">
        <v>23</v>
      </c>
      <c r="D3586" s="1" t="s">
        <v>2478</v>
      </c>
      <c r="E3586" s="1" t="s">
        <v>934</v>
      </c>
      <c r="F3586" s="1" t="s">
        <v>935</v>
      </c>
      <c r="G3586" s="1" t="s">
        <v>247</v>
      </c>
      <c r="H3586" s="1" t="s">
        <v>235</v>
      </c>
      <c r="I3586" s="16"/>
      <c r="J3586" s="16"/>
      <c r="K3586" s="16"/>
      <c r="L3586" s="16"/>
      <c r="M3586" s="16"/>
      <c r="N3586" s="16"/>
      <c r="O3586" s="16"/>
      <c r="P3586" s="16"/>
      <c r="Q3586" s="16"/>
      <c r="R3586" s="16"/>
      <c r="S3586" s="16"/>
      <c r="T3586" s="16"/>
      <c r="U3586" s="16"/>
      <c r="V3586" s="1" t="s">
        <v>3385</v>
      </c>
      <c r="W3586" s="1" t="s">
        <v>2551</v>
      </c>
      <c r="X3586" s="5" t="s">
        <v>3386</v>
      </c>
      <c r="Y3586" s="5" t="s">
        <v>2558</v>
      </c>
      <c r="Z3586" s="5" t="s">
        <v>2734</v>
      </c>
      <c r="AA3586" s="5"/>
    </row>
    <row r="3587" spans="1:27" ht="12" customHeight="1" x14ac:dyDescent="0.15">
      <c r="A3587" s="1" t="s">
        <v>933</v>
      </c>
      <c r="B3587" s="1" t="s">
        <v>8</v>
      </c>
      <c r="C3587" s="1" t="s">
        <v>77</v>
      </c>
      <c r="D3587" s="1" t="s">
        <v>2478</v>
      </c>
      <c r="E3587" s="1" t="s">
        <v>934</v>
      </c>
      <c r="F3587" s="1" t="s">
        <v>935</v>
      </c>
      <c r="G3587" s="1" t="s">
        <v>249</v>
      </c>
      <c r="H3587" s="1" t="s">
        <v>235</v>
      </c>
      <c r="I3587" s="16"/>
      <c r="J3587" s="16"/>
      <c r="K3587" s="16"/>
      <c r="L3587" s="16"/>
      <c r="M3587" s="16"/>
      <c r="N3587" s="16"/>
      <c r="O3587" s="16"/>
      <c r="P3587" s="16"/>
      <c r="Q3587" s="16"/>
      <c r="R3587" s="16"/>
      <c r="S3587" s="16"/>
      <c r="T3587" s="16"/>
      <c r="U3587" s="16"/>
      <c r="V3587" s="1" t="s">
        <v>3385</v>
      </c>
      <c r="W3587" s="1" t="s">
        <v>2551</v>
      </c>
      <c r="X3587" s="5" t="s">
        <v>3386</v>
      </c>
      <c r="Y3587" s="5" t="s">
        <v>2559</v>
      </c>
      <c r="Z3587" s="5" t="s">
        <v>2734</v>
      </c>
      <c r="AA3587" s="5"/>
    </row>
    <row r="3588" spans="1:27" ht="12" customHeight="1" x14ac:dyDescent="0.15">
      <c r="A3588" s="1" t="s">
        <v>933</v>
      </c>
      <c r="B3588" s="1" t="s">
        <v>25</v>
      </c>
      <c r="C3588" s="1" t="s">
        <v>9</v>
      </c>
      <c r="D3588" s="1" t="s">
        <v>2478</v>
      </c>
      <c r="E3588" s="1" t="s">
        <v>934</v>
      </c>
      <c r="F3588" s="1" t="s">
        <v>936</v>
      </c>
      <c r="G3588" s="1" t="s">
        <v>234</v>
      </c>
      <c r="H3588" s="1" t="s">
        <v>235</v>
      </c>
      <c r="I3588" s="16"/>
      <c r="J3588" s="16"/>
      <c r="K3588" s="16"/>
      <c r="L3588" s="16"/>
      <c r="M3588" s="16"/>
      <c r="N3588" s="16"/>
      <c r="O3588" s="16"/>
      <c r="P3588" s="16"/>
      <c r="Q3588" s="16"/>
      <c r="R3588" s="16"/>
      <c r="S3588" s="16"/>
      <c r="T3588" s="16"/>
      <c r="U3588" s="16"/>
      <c r="V3588" s="1" t="s">
        <v>3385</v>
      </c>
      <c r="W3588" s="1" t="s">
        <v>2551</v>
      </c>
      <c r="X3588" s="5" t="s">
        <v>3387</v>
      </c>
      <c r="Y3588" s="5" t="s">
        <v>2553</v>
      </c>
      <c r="Z3588" s="5" t="s">
        <v>2734</v>
      </c>
      <c r="AA3588" s="5"/>
    </row>
    <row r="3589" spans="1:27" ht="12" customHeight="1" x14ac:dyDescent="0.15">
      <c r="A3589" s="1" t="s">
        <v>933</v>
      </c>
      <c r="B3589" s="1" t="s">
        <v>25</v>
      </c>
      <c r="C3589" s="1" t="s">
        <v>15</v>
      </c>
      <c r="D3589" s="1" t="s">
        <v>2478</v>
      </c>
      <c r="E3589" s="1" t="s">
        <v>934</v>
      </c>
      <c r="F3589" s="1" t="s">
        <v>936</v>
      </c>
      <c r="G3589" s="1" t="s">
        <v>238</v>
      </c>
      <c r="H3589" s="1" t="s">
        <v>239</v>
      </c>
      <c r="I3589" s="16"/>
      <c r="J3589" s="16"/>
      <c r="K3589" s="16"/>
      <c r="L3589" s="16"/>
      <c r="M3589" s="16"/>
      <c r="N3589" s="16"/>
      <c r="O3589" s="16"/>
      <c r="P3589" s="16"/>
      <c r="Q3589" s="16"/>
      <c r="R3589" s="16"/>
      <c r="S3589" s="16"/>
      <c r="T3589" s="16"/>
      <c r="U3589" s="16"/>
      <c r="V3589" s="1" t="s">
        <v>3385</v>
      </c>
      <c r="W3589" s="1" t="s">
        <v>2551</v>
      </c>
      <c r="X3589" s="5" t="s">
        <v>3387</v>
      </c>
      <c r="Y3589" s="5" t="s">
        <v>2737</v>
      </c>
      <c r="Z3589" s="5" t="s">
        <v>2738</v>
      </c>
      <c r="AA3589" s="5"/>
    </row>
    <row r="3590" spans="1:27" ht="12" customHeight="1" x14ac:dyDescent="0.15">
      <c r="A3590" s="1" t="s">
        <v>933</v>
      </c>
      <c r="B3590" s="1" t="s">
        <v>25</v>
      </c>
      <c r="C3590" s="1" t="s">
        <v>17</v>
      </c>
      <c r="D3590" s="1" t="s">
        <v>2478</v>
      </c>
      <c r="E3590" s="1" t="s">
        <v>934</v>
      </c>
      <c r="F3590" s="1" t="s">
        <v>936</v>
      </c>
      <c r="G3590" s="1" t="s">
        <v>240</v>
      </c>
      <c r="H3590" s="1" t="s">
        <v>235</v>
      </c>
      <c r="I3590" s="16"/>
      <c r="J3590" s="16"/>
      <c r="K3590" s="16"/>
      <c r="L3590" s="16"/>
      <c r="M3590" s="16"/>
      <c r="N3590" s="16"/>
      <c r="O3590" s="16"/>
      <c r="P3590" s="16"/>
      <c r="Q3590" s="16"/>
      <c r="R3590" s="16"/>
      <c r="S3590" s="16"/>
      <c r="T3590" s="16"/>
      <c r="U3590" s="16"/>
      <c r="V3590" s="1" t="s">
        <v>3385</v>
      </c>
      <c r="W3590" s="1" t="s">
        <v>2551</v>
      </c>
      <c r="X3590" s="5" t="s">
        <v>3387</v>
      </c>
      <c r="Y3590" s="5" t="s">
        <v>2561</v>
      </c>
      <c r="Z3590" s="5" t="s">
        <v>2734</v>
      </c>
      <c r="AA3590" s="5"/>
    </row>
    <row r="3591" spans="1:27" ht="12" customHeight="1" x14ac:dyDescent="0.15">
      <c r="A3591" s="1" t="s">
        <v>933</v>
      </c>
      <c r="B3591" s="1" t="s">
        <v>25</v>
      </c>
      <c r="C3591" s="1" t="s">
        <v>19</v>
      </c>
      <c r="D3591" s="1" t="s">
        <v>2478</v>
      </c>
      <c r="E3591" s="1" t="s">
        <v>934</v>
      </c>
      <c r="F3591" s="1" t="s">
        <v>936</v>
      </c>
      <c r="G3591" s="1" t="s">
        <v>242</v>
      </c>
      <c r="H3591" s="1" t="s">
        <v>235</v>
      </c>
      <c r="I3591" s="16"/>
      <c r="J3591" s="16"/>
      <c r="K3591" s="16"/>
      <c r="L3591" s="16"/>
      <c r="M3591" s="16"/>
      <c r="N3591" s="16"/>
      <c r="O3591" s="16"/>
      <c r="P3591" s="16"/>
      <c r="Q3591" s="16"/>
      <c r="R3591" s="16"/>
      <c r="S3591" s="16"/>
      <c r="T3591" s="16"/>
      <c r="U3591" s="16"/>
      <c r="V3591" s="1" t="s">
        <v>3385</v>
      </c>
      <c r="W3591" s="1" t="s">
        <v>2551</v>
      </c>
      <c r="X3591" s="5" t="s">
        <v>3387</v>
      </c>
      <c r="Y3591" s="5" t="s">
        <v>2557</v>
      </c>
      <c r="Z3591" s="5" t="s">
        <v>2734</v>
      </c>
      <c r="AA3591" s="5"/>
    </row>
    <row r="3592" spans="1:27" ht="12" customHeight="1" x14ac:dyDescent="0.15">
      <c r="A3592" s="1" t="s">
        <v>933</v>
      </c>
      <c r="B3592" s="1" t="s">
        <v>25</v>
      </c>
      <c r="C3592" s="1" t="s">
        <v>21</v>
      </c>
      <c r="D3592" s="1" t="s">
        <v>2478</v>
      </c>
      <c r="E3592" s="1" t="s">
        <v>934</v>
      </c>
      <c r="F3592" s="1" t="s">
        <v>936</v>
      </c>
      <c r="G3592" s="1" t="s">
        <v>245</v>
      </c>
      <c r="H3592" s="1" t="s">
        <v>239</v>
      </c>
      <c r="I3592" s="16"/>
      <c r="J3592" s="16"/>
      <c r="K3592" s="16"/>
      <c r="L3592" s="16"/>
      <c r="M3592" s="16"/>
      <c r="N3592" s="16"/>
      <c r="O3592" s="16"/>
      <c r="P3592" s="16"/>
      <c r="Q3592" s="16"/>
      <c r="R3592" s="16"/>
      <c r="S3592" s="16"/>
      <c r="T3592" s="16"/>
      <c r="U3592" s="16"/>
      <c r="V3592" s="1" t="s">
        <v>3385</v>
      </c>
      <c r="W3592" s="1" t="s">
        <v>2551</v>
      </c>
      <c r="X3592" s="5" t="s">
        <v>3387</v>
      </c>
      <c r="Y3592" s="5" t="s">
        <v>2740</v>
      </c>
      <c r="Z3592" s="5" t="s">
        <v>2738</v>
      </c>
      <c r="AA3592" s="5"/>
    </row>
    <row r="3593" spans="1:27" ht="12" customHeight="1" x14ac:dyDescent="0.15">
      <c r="A3593" s="1" t="s">
        <v>933</v>
      </c>
      <c r="B3593" s="1" t="s">
        <v>25</v>
      </c>
      <c r="C3593" s="1" t="s">
        <v>23</v>
      </c>
      <c r="D3593" s="1" t="s">
        <v>2478</v>
      </c>
      <c r="E3593" s="1" t="s">
        <v>934</v>
      </c>
      <c r="F3593" s="1" t="s">
        <v>936</v>
      </c>
      <c r="G3593" s="1" t="s">
        <v>247</v>
      </c>
      <c r="H3593" s="1" t="s">
        <v>235</v>
      </c>
      <c r="I3593" s="16"/>
      <c r="J3593" s="16"/>
      <c r="K3593" s="16"/>
      <c r="L3593" s="16"/>
      <c r="M3593" s="16"/>
      <c r="N3593" s="16"/>
      <c r="O3593" s="16"/>
      <c r="P3593" s="16"/>
      <c r="Q3593" s="16"/>
      <c r="R3593" s="16"/>
      <c r="S3593" s="16"/>
      <c r="T3593" s="16"/>
      <c r="U3593" s="16"/>
      <c r="V3593" s="1" t="s">
        <v>3385</v>
      </c>
      <c r="W3593" s="1" t="s">
        <v>2551</v>
      </c>
      <c r="X3593" s="5" t="s">
        <v>3387</v>
      </c>
      <c r="Y3593" s="5" t="s">
        <v>2558</v>
      </c>
      <c r="Z3593" s="5" t="s">
        <v>2734</v>
      </c>
      <c r="AA3593" s="5"/>
    </row>
    <row r="3594" spans="1:27" ht="12" customHeight="1" x14ac:dyDescent="0.15">
      <c r="A3594" s="1" t="s">
        <v>933</v>
      </c>
      <c r="B3594" s="1" t="s">
        <v>25</v>
      </c>
      <c r="C3594" s="1" t="s">
        <v>77</v>
      </c>
      <c r="D3594" s="1" t="s">
        <v>2478</v>
      </c>
      <c r="E3594" s="1" t="s">
        <v>934</v>
      </c>
      <c r="F3594" s="1" t="s">
        <v>936</v>
      </c>
      <c r="G3594" s="1" t="s">
        <v>249</v>
      </c>
      <c r="H3594" s="1" t="s">
        <v>235</v>
      </c>
      <c r="I3594" s="16"/>
      <c r="J3594" s="16"/>
      <c r="K3594" s="16"/>
      <c r="L3594" s="16"/>
      <c r="M3594" s="16"/>
      <c r="N3594" s="16"/>
      <c r="O3594" s="16"/>
      <c r="P3594" s="16"/>
      <c r="Q3594" s="16"/>
      <c r="R3594" s="16"/>
      <c r="S3594" s="16"/>
      <c r="T3594" s="16"/>
      <c r="U3594" s="16"/>
      <c r="V3594" s="1" t="s">
        <v>3385</v>
      </c>
      <c r="W3594" s="1" t="s">
        <v>2551</v>
      </c>
      <c r="X3594" s="5" t="s">
        <v>3387</v>
      </c>
      <c r="Y3594" s="5" t="s">
        <v>2559</v>
      </c>
      <c r="Z3594" s="5" t="s">
        <v>2734</v>
      </c>
      <c r="AA3594" s="5"/>
    </row>
    <row r="3595" spans="1:27" ht="12" customHeight="1" x14ac:dyDescent="0.15">
      <c r="A3595" s="1" t="s">
        <v>933</v>
      </c>
      <c r="B3595" s="1" t="s">
        <v>27</v>
      </c>
      <c r="C3595" s="1" t="s">
        <v>9</v>
      </c>
      <c r="D3595" s="1" t="s">
        <v>2478</v>
      </c>
      <c r="E3595" s="1" t="s">
        <v>934</v>
      </c>
      <c r="F3595" s="1" t="s">
        <v>937</v>
      </c>
      <c r="G3595" s="1" t="s">
        <v>234</v>
      </c>
      <c r="H3595" s="1" t="s">
        <v>235</v>
      </c>
      <c r="I3595" s="16"/>
      <c r="J3595" s="16"/>
      <c r="K3595" s="16"/>
      <c r="L3595" s="16"/>
      <c r="M3595" s="16"/>
      <c r="N3595" s="16"/>
      <c r="O3595" s="16"/>
      <c r="P3595" s="16"/>
      <c r="Q3595" s="16"/>
      <c r="R3595" s="16"/>
      <c r="S3595" s="16"/>
      <c r="T3595" s="16"/>
      <c r="U3595" s="16"/>
      <c r="V3595" s="1" t="s">
        <v>3385</v>
      </c>
      <c r="W3595" s="1" t="s">
        <v>2551</v>
      </c>
      <c r="X3595" s="5" t="s">
        <v>3388</v>
      </c>
      <c r="Y3595" s="5" t="s">
        <v>2553</v>
      </c>
      <c r="Z3595" s="5" t="s">
        <v>2734</v>
      </c>
      <c r="AA3595" s="5"/>
    </row>
    <row r="3596" spans="1:27" ht="12" customHeight="1" x14ac:dyDescent="0.15">
      <c r="A3596" s="1" t="s">
        <v>933</v>
      </c>
      <c r="B3596" s="1" t="s">
        <v>27</v>
      </c>
      <c r="C3596" s="1" t="s">
        <v>15</v>
      </c>
      <c r="D3596" s="1" t="s">
        <v>2478</v>
      </c>
      <c r="E3596" s="1" t="s">
        <v>934</v>
      </c>
      <c r="F3596" s="1" t="s">
        <v>937</v>
      </c>
      <c r="G3596" s="1" t="s">
        <v>238</v>
      </c>
      <c r="H3596" s="1" t="s">
        <v>239</v>
      </c>
      <c r="I3596" s="16"/>
      <c r="J3596" s="16"/>
      <c r="K3596" s="16"/>
      <c r="L3596" s="16"/>
      <c r="M3596" s="16"/>
      <c r="N3596" s="16"/>
      <c r="O3596" s="16"/>
      <c r="P3596" s="16"/>
      <c r="Q3596" s="16"/>
      <c r="R3596" s="16"/>
      <c r="S3596" s="16"/>
      <c r="T3596" s="16"/>
      <c r="U3596" s="16"/>
      <c r="V3596" s="1" t="s">
        <v>3385</v>
      </c>
      <c r="W3596" s="1" t="s">
        <v>2551</v>
      </c>
      <c r="X3596" s="5" t="s">
        <v>3388</v>
      </c>
      <c r="Y3596" s="5" t="s">
        <v>2737</v>
      </c>
      <c r="Z3596" s="5" t="s">
        <v>2738</v>
      </c>
      <c r="AA3596" s="5"/>
    </row>
    <row r="3597" spans="1:27" ht="12" customHeight="1" x14ac:dyDescent="0.15">
      <c r="A3597" s="1" t="s">
        <v>933</v>
      </c>
      <c r="B3597" s="1" t="s">
        <v>27</v>
      </c>
      <c r="C3597" s="1" t="s">
        <v>17</v>
      </c>
      <c r="D3597" s="1" t="s">
        <v>2478</v>
      </c>
      <c r="E3597" s="1" t="s">
        <v>934</v>
      </c>
      <c r="F3597" s="1" t="s">
        <v>937</v>
      </c>
      <c r="G3597" s="1" t="s">
        <v>240</v>
      </c>
      <c r="H3597" s="1" t="s">
        <v>235</v>
      </c>
      <c r="I3597" s="16"/>
      <c r="J3597" s="16"/>
      <c r="K3597" s="16"/>
      <c r="L3597" s="16"/>
      <c r="M3597" s="16"/>
      <c r="N3597" s="16"/>
      <c r="O3597" s="16"/>
      <c r="P3597" s="16"/>
      <c r="Q3597" s="16"/>
      <c r="R3597" s="16"/>
      <c r="S3597" s="16"/>
      <c r="T3597" s="16"/>
      <c r="U3597" s="16"/>
      <c r="V3597" s="1" t="s">
        <v>3385</v>
      </c>
      <c r="W3597" s="1" t="s">
        <v>2551</v>
      </c>
      <c r="X3597" s="5" t="s">
        <v>3388</v>
      </c>
      <c r="Y3597" s="5" t="s">
        <v>2561</v>
      </c>
      <c r="Z3597" s="5" t="s">
        <v>2734</v>
      </c>
      <c r="AA3597" s="5"/>
    </row>
    <row r="3598" spans="1:27" ht="12" customHeight="1" x14ac:dyDescent="0.15">
      <c r="A3598" s="1" t="s">
        <v>933</v>
      </c>
      <c r="B3598" s="1" t="s">
        <v>27</v>
      </c>
      <c r="C3598" s="1" t="s">
        <v>19</v>
      </c>
      <c r="D3598" s="1" t="s">
        <v>2478</v>
      </c>
      <c r="E3598" s="1" t="s">
        <v>934</v>
      </c>
      <c r="F3598" s="1" t="s">
        <v>937</v>
      </c>
      <c r="G3598" s="1" t="s">
        <v>242</v>
      </c>
      <c r="H3598" s="1" t="s">
        <v>235</v>
      </c>
      <c r="I3598" s="16"/>
      <c r="J3598" s="16"/>
      <c r="K3598" s="16"/>
      <c r="L3598" s="16"/>
      <c r="M3598" s="16"/>
      <c r="N3598" s="16"/>
      <c r="O3598" s="16"/>
      <c r="P3598" s="16"/>
      <c r="Q3598" s="16"/>
      <c r="R3598" s="16"/>
      <c r="S3598" s="16"/>
      <c r="T3598" s="16"/>
      <c r="U3598" s="16"/>
      <c r="V3598" s="1" t="s">
        <v>3385</v>
      </c>
      <c r="W3598" s="1" t="s">
        <v>2551</v>
      </c>
      <c r="X3598" s="5" t="s">
        <v>3388</v>
      </c>
      <c r="Y3598" s="5" t="s">
        <v>2557</v>
      </c>
      <c r="Z3598" s="5" t="s">
        <v>2734</v>
      </c>
      <c r="AA3598" s="5"/>
    </row>
    <row r="3599" spans="1:27" ht="12" customHeight="1" x14ac:dyDescent="0.15">
      <c r="A3599" s="1" t="s">
        <v>933</v>
      </c>
      <c r="B3599" s="1" t="s">
        <v>27</v>
      </c>
      <c r="C3599" s="1" t="s">
        <v>21</v>
      </c>
      <c r="D3599" s="1" t="s">
        <v>2478</v>
      </c>
      <c r="E3599" s="1" t="s">
        <v>934</v>
      </c>
      <c r="F3599" s="1" t="s">
        <v>937</v>
      </c>
      <c r="G3599" s="1" t="s">
        <v>245</v>
      </c>
      <c r="H3599" s="1" t="s">
        <v>239</v>
      </c>
      <c r="I3599" s="16"/>
      <c r="J3599" s="16"/>
      <c r="K3599" s="16"/>
      <c r="L3599" s="16"/>
      <c r="M3599" s="16"/>
      <c r="N3599" s="16"/>
      <c r="O3599" s="16"/>
      <c r="P3599" s="16"/>
      <c r="Q3599" s="16"/>
      <c r="R3599" s="16"/>
      <c r="S3599" s="16"/>
      <c r="T3599" s="16"/>
      <c r="U3599" s="16"/>
      <c r="V3599" s="1" t="s">
        <v>3385</v>
      </c>
      <c r="W3599" s="1" t="s">
        <v>2551</v>
      </c>
      <c r="X3599" s="5" t="s">
        <v>3388</v>
      </c>
      <c r="Y3599" s="5" t="s">
        <v>2740</v>
      </c>
      <c r="Z3599" s="5" t="s">
        <v>2738</v>
      </c>
      <c r="AA3599" s="5"/>
    </row>
    <row r="3600" spans="1:27" ht="12" customHeight="1" x14ac:dyDescent="0.15">
      <c r="A3600" s="1" t="s">
        <v>933</v>
      </c>
      <c r="B3600" s="1" t="s">
        <v>27</v>
      </c>
      <c r="C3600" s="1" t="s">
        <v>23</v>
      </c>
      <c r="D3600" s="1" t="s">
        <v>2478</v>
      </c>
      <c r="E3600" s="1" t="s">
        <v>934</v>
      </c>
      <c r="F3600" s="1" t="s">
        <v>937</v>
      </c>
      <c r="G3600" s="1" t="s">
        <v>247</v>
      </c>
      <c r="H3600" s="1" t="s">
        <v>235</v>
      </c>
      <c r="I3600" s="16"/>
      <c r="J3600" s="16"/>
      <c r="K3600" s="16"/>
      <c r="L3600" s="16"/>
      <c r="M3600" s="16"/>
      <c r="N3600" s="16"/>
      <c r="O3600" s="16"/>
      <c r="P3600" s="16"/>
      <c r="Q3600" s="16"/>
      <c r="R3600" s="16"/>
      <c r="S3600" s="16"/>
      <c r="T3600" s="16"/>
      <c r="U3600" s="16"/>
      <c r="V3600" s="1" t="s">
        <v>3385</v>
      </c>
      <c r="W3600" s="1" t="s">
        <v>2551</v>
      </c>
      <c r="X3600" s="5" t="s">
        <v>3388</v>
      </c>
      <c r="Y3600" s="5" t="s">
        <v>2558</v>
      </c>
      <c r="Z3600" s="5" t="s">
        <v>2734</v>
      </c>
      <c r="AA3600" s="5"/>
    </row>
    <row r="3601" spans="1:27" ht="12" customHeight="1" x14ac:dyDescent="0.15">
      <c r="A3601" s="1" t="s">
        <v>933</v>
      </c>
      <c r="B3601" s="1" t="s">
        <v>27</v>
      </c>
      <c r="C3601" s="1" t="s">
        <v>77</v>
      </c>
      <c r="D3601" s="1" t="s">
        <v>2478</v>
      </c>
      <c r="E3601" s="1" t="s">
        <v>934</v>
      </c>
      <c r="F3601" s="1" t="s">
        <v>937</v>
      </c>
      <c r="G3601" s="1" t="s">
        <v>249</v>
      </c>
      <c r="H3601" s="1" t="s">
        <v>235</v>
      </c>
      <c r="I3601" s="16"/>
      <c r="J3601" s="16"/>
      <c r="K3601" s="16"/>
      <c r="L3601" s="16"/>
      <c r="M3601" s="16"/>
      <c r="N3601" s="16"/>
      <c r="O3601" s="16"/>
      <c r="P3601" s="16"/>
      <c r="Q3601" s="16"/>
      <c r="R3601" s="16"/>
      <c r="S3601" s="16"/>
      <c r="T3601" s="16"/>
      <c r="U3601" s="16"/>
      <c r="V3601" s="1" t="s">
        <v>3385</v>
      </c>
      <c r="W3601" s="1" t="s">
        <v>2551</v>
      </c>
      <c r="X3601" s="5" t="s">
        <v>3388</v>
      </c>
      <c r="Y3601" s="5" t="s">
        <v>2559</v>
      </c>
      <c r="Z3601" s="5" t="s">
        <v>2734</v>
      </c>
      <c r="AA3601" s="5"/>
    </row>
    <row r="3602" spans="1:27" ht="12" customHeight="1" x14ac:dyDescent="0.15">
      <c r="A3602" s="1" t="s">
        <v>933</v>
      </c>
      <c r="B3602" s="1" t="s">
        <v>29</v>
      </c>
      <c r="C3602" s="1" t="s">
        <v>9</v>
      </c>
      <c r="D3602" s="1" t="s">
        <v>2478</v>
      </c>
      <c r="E3602" s="1" t="s">
        <v>934</v>
      </c>
      <c r="F3602" s="1" t="s">
        <v>938</v>
      </c>
      <c r="G3602" s="1" t="s">
        <v>234</v>
      </c>
      <c r="H3602" s="1" t="s">
        <v>235</v>
      </c>
      <c r="I3602" s="16"/>
      <c r="J3602" s="16"/>
      <c r="K3602" s="16"/>
      <c r="L3602" s="16"/>
      <c r="M3602" s="16"/>
      <c r="N3602" s="16"/>
      <c r="O3602" s="16"/>
      <c r="P3602" s="16"/>
      <c r="Q3602" s="16"/>
      <c r="R3602" s="16"/>
      <c r="S3602" s="16"/>
      <c r="T3602" s="16"/>
      <c r="U3602" s="16"/>
      <c r="V3602" s="1" t="s">
        <v>3385</v>
      </c>
      <c r="W3602" s="1" t="s">
        <v>2551</v>
      </c>
      <c r="X3602" s="5" t="s">
        <v>3389</v>
      </c>
      <c r="Y3602" s="5" t="s">
        <v>2553</v>
      </c>
      <c r="Z3602" s="5" t="s">
        <v>2734</v>
      </c>
      <c r="AA3602" s="5"/>
    </row>
    <row r="3603" spans="1:27" ht="12" customHeight="1" x14ac:dyDescent="0.15">
      <c r="A3603" s="1" t="s">
        <v>933</v>
      </c>
      <c r="B3603" s="1" t="s">
        <v>29</v>
      </c>
      <c r="C3603" s="1" t="s">
        <v>15</v>
      </c>
      <c r="D3603" s="1" t="s">
        <v>2478</v>
      </c>
      <c r="E3603" s="1" t="s">
        <v>934</v>
      </c>
      <c r="F3603" s="1" t="s">
        <v>938</v>
      </c>
      <c r="G3603" s="1" t="s">
        <v>238</v>
      </c>
      <c r="H3603" s="1" t="s">
        <v>239</v>
      </c>
      <c r="I3603" s="16"/>
      <c r="J3603" s="16"/>
      <c r="K3603" s="16"/>
      <c r="L3603" s="16"/>
      <c r="M3603" s="16"/>
      <c r="N3603" s="16"/>
      <c r="O3603" s="16"/>
      <c r="P3603" s="16"/>
      <c r="Q3603" s="16"/>
      <c r="R3603" s="16"/>
      <c r="S3603" s="16"/>
      <c r="T3603" s="16"/>
      <c r="U3603" s="16"/>
      <c r="V3603" s="1" t="s">
        <v>3385</v>
      </c>
      <c r="W3603" s="1" t="s">
        <v>2551</v>
      </c>
      <c r="X3603" s="5" t="s">
        <v>3389</v>
      </c>
      <c r="Y3603" s="5" t="s">
        <v>2737</v>
      </c>
      <c r="Z3603" s="5" t="s">
        <v>2738</v>
      </c>
      <c r="AA3603" s="5"/>
    </row>
    <row r="3604" spans="1:27" ht="12" customHeight="1" x14ac:dyDescent="0.15">
      <c r="A3604" s="1" t="s">
        <v>933</v>
      </c>
      <c r="B3604" s="1" t="s">
        <v>29</v>
      </c>
      <c r="C3604" s="1" t="s">
        <v>17</v>
      </c>
      <c r="D3604" s="1" t="s">
        <v>2478</v>
      </c>
      <c r="E3604" s="1" t="s">
        <v>934</v>
      </c>
      <c r="F3604" s="1" t="s">
        <v>938</v>
      </c>
      <c r="G3604" s="1" t="s">
        <v>240</v>
      </c>
      <c r="H3604" s="1" t="s">
        <v>235</v>
      </c>
      <c r="I3604" s="16"/>
      <c r="J3604" s="16"/>
      <c r="K3604" s="16"/>
      <c r="L3604" s="16"/>
      <c r="M3604" s="16"/>
      <c r="N3604" s="16"/>
      <c r="O3604" s="16"/>
      <c r="P3604" s="16"/>
      <c r="Q3604" s="16"/>
      <c r="R3604" s="16"/>
      <c r="S3604" s="16"/>
      <c r="T3604" s="16"/>
      <c r="U3604" s="16"/>
      <c r="V3604" s="1" t="s">
        <v>3385</v>
      </c>
      <c r="W3604" s="1" t="s">
        <v>2551</v>
      </c>
      <c r="X3604" s="5" t="s">
        <v>3389</v>
      </c>
      <c r="Y3604" s="5" t="s">
        <v>2561</v>
      </c>
      <c r="Z3604" s="5" t="s">
        <v>2734</v>
      </c>
      <c r="AA3604" s="5"/>
    </row>
    <row r="3605" spans="1:27" ht="12" customHeight="1" x14ac:dyDescent="0.15">
      <c r="A3605" s="1" t="s">
        <v>933</v>
      </c>
      <c r="B3605" s="1" t="s">
        <v>29</v>
      </c>
      <c r="C3605" s="1" t="s">
        <v>19</v>
      </c>
      <c r="D3605" s="1" t="s">
        <v>2478</v>
      </c>
      <c r="E3605" s="1" t="s">
        <v>934</v>
      </c>
      <c r="F3605" s="1" t="s">
        <v>938</v>
      </c>
      <c r="G3605" s="1" t="s">
        <v>242</v>
      </c>
      <c r="H3605" s="1" t="s">
        <v>235</v>
      </c>
      <c r="I3605" s="16"/>
      <c r="J3605" s="16"/>
      <c r="K3605" s="16"/>
      <c r="L3605" s="16"/>
      <c r="M3605" s="16"/>
      <c r="N3605" s="16"/>
      <c r="O3605" s="16"/>
      <c r="P3605" s="16"/>
      <c r="Q3605" s="16"/>
      <c r="R3605" s="16"/>
      <c r="S3605" s="16"/>
      <c r="T3605" s="16"/>
      <c r="U3605" s="16"/>
      <c r="V3605" s="1" t="s">
        <v>3385</v>
      </c>
      <c r="W3605" s="1" t="s">
        <v>2551</v>
      </c>
      <c r="X3605" s="5" t="s">
        <v>3389</v>
      </c>
      <c r="Y3605" s="5" t="s">
        <v>2557</v>
      </c>
      <c r="Z3605" s="5" t="s">
        <v>2734</v>
      </c>
      <c r="AA3605" s="5"/>
    </row>
    <row r="3606" spans="1:27" ht="12" customHeight="1" x14ac:dyDescent="0.15">
      <c r="A3606" s="1" t="s">
        <v>933</v>
      </c>
      <c r="B3606" s="1" t="s">
        <v>29</v>
      </c>
      <c r="C3606" s="1" t="s">
        <v>21</v>
      </c>
      <c r="D3606" s="1" t="s">
        <v>2478</v>
      </c>
      <c r="E3606" s="1" t="s">
        <v>934</v>
      </c>
      <c r="F3606" s="1" t="s">
        <v>938</v>
      </c>
      <c r="G3606" s="1" t="s">
        <v>245</v>
      </c>
      <c r="H3606" s="1" t="s">
        <v>239</v>
      </c>
      <c r="I3606" s="16"/>
      <c r="J3606" s="16"/>
      <c r="K3606" s="16"/>
      <c r="L3606" s="16"/>
      <c r="M3606" s="16"/>
      <c r="N3606" s="16"/>
      <c r="O3606" s="16"/>
      <c r="P3606" s="16"/>
      <c r="Q3606" s="16"/>
      <c r="R3606" s="16"/>
      <c r="S3606" s="16"/>
      <c r="T3606" s="16"/>
      <c r="U3606" s="16"/>
      <c r="V3606" s="1" t="s">
        <v>3385</v>
      </c>
      <c r="W3606" s="1" t="s">
        <v>2551</v>
      </c>
      <c r="X3606" s="5" t="s">
        <v>3389</v>
      </c>
      <c r="Y3606" s="5" t="s">
        <v>2740</v>
      </c>
      <c r="Z3606" s="5" t="s">
        <v>2738</v>
      </c>
      <c r="AA3606" s="5"/>
    </row>
    <row r="3607" spans="1:27" ht="12" customHeight="1" x14ac:dyDescent="0.15">
      <c r="A3607" s="1" t="s">
        <v>933</v>
      </c>
      <c r="B3607" s="1" t="s">
        <v>29</v>
      </c>
      <c r="C3607" s="1" t="s">
        <v>23</v>
      </c>
      <c r="D3607" s="1" t="s">
        <v>2478</v>
      </c>
      <c r="E3607" s="1" t="s">
        <v>934</v>
      </c>
      <c r="F3607" s="1" t="s">
        <v>938</v>
      </c>
      <c r="G3607" s="1" t="s">
        <v>247</v>
      </c>
      <c r="H3607" s="1" t="s">
        <v>235</v>
      </c>
      <c r="I3607" s="16"/>
      <c r="J3607" s="16"/>
      <c r="K3607" s="16"/>
      <c r="L3607" s="16"/>
      <c r="M3607" s="16"/>
      <c r="N3607" s="16"/>
      <c r="O3607" s="16"/>
      <c r="P3607" s="16"/>
      <c r="Q3607" s="16"/>
      <c r="R3607" s="16"/>
      <c r="S3607" s="16"/>
      <c r="T3607" s="16"/>
      <c r="U3607" s="16"/>
      <c r="V3607" s="1" t="s">
        <v>3385</v>
      </c>
      <c r="W3607" s="1" t="s">
        <v>2551</v>
      </c>
      <c r="X3607" s="5" t="s">
        <v>3389</v>
      </c>
      <c r="Y3607" s="5" t="s">
        <v>2558</v>
      </c>
      <c r="Z3607" s="5" t="s">
        <v>2734</v>
      </c>
      <c r="AA3607" s="5"/>
    </row>
    <row r="3608" spans="1:27" ht="12" customHeight="1" x14ac:dyDescent="0.15">
      <c r="A3608" s="1" t="s">
        <v>933</v>
      </c>
      <c r="B3608" s="1" t="s">
        <v>29</v>
      </c>
      <c r="C3608" s="1" t="s">
        <v>77</v>
      </c>
      <c r="D3608" s="1" t="s">
        <v>2478</v>
      </c>
      <c r="E3608" s="1" t="s">
        <v>934</v>
      </c>
      <c r="F3608" s="1" t="s">
        <v>938</v>
      </c>
      <c r="G3608" s="1" t="s">
        <v>249</v>
      </c>
      <c r="H3608" s="1" t="s">
        <v>235</v>
      </c>
      <c r="I3608" s="16"/>
      <c r="J3608" s="16"/>
      <c r="K3608" s="16"/>
      <c r="L3608" s="16"/>
      <c r="M3608" s="16"/>
      <c r="N3608" s="16"/>
      <c r="O3608" s="16"/>
      <c r="P3608" s="16"/>
      <c r="Q3608" s="16"/>
      <c r="R3608" s="16"/>
      <c r="S3608" s="16"/>
      <c r="T3608" s="16"/>
      <c r="U3608" s="16"/>
      <c r="V3608" s="1" t="s">
        <v>3385</v>
      </c>
      <c r="W3608" s="1" t="s">
        <v>2551</v>
      </c>
      <c r="X3608" s="5" t="s">
        <v>3389</v>
      </c>
      <c r="Y3608" s="5" t="s">
        <v>2559</v>
      </c>
      <c r="Z3608" s="5" t="s">
        <v>2734</v>
      </c>
      <c r="AA3608" s="5"/>
    </row>
    <row r="3609" spans="1:27" ht="12" customHeight="1" x14ac:dyDescent="0.15">
      <c r="A3609" s="1" t="s">
        <v>933</v>
      </c>
      <c r="B3609" s="1" t="s">
        <v>31</v>
      </c>
      <c r="C3609" s="1" t="s">
        <v>9</v>
      </c>
      <c r="D3609" s="1" t="s">
        <v>2478</v>
      </c>
      <c r="E3609" s="1" t="s">
        <v>934</v>
      </c>
      <c r="F3609" s="1" t="s">
        <v>939</v>
      </c>
      <c r="G3609" s="1" t="s">
        <v>234</v>
      </c>
      <c r="H3609" s="1" t="s">
        <v>235</v>
      </c>
      <c r="I3609" s="16"/>
      <c r="J3609" s="16"/>
      <c r="K3609" s="16"/>
      <c r="L3609" s="16"/>
      <c r="M3609" s="16"/>
      <c r="N3609" s="16"/>
      <c r="O3609" s="16"/>
      <c r="P3609" s="16"/>
      <c r="Q3609" s="16"/>
      <c r="R3609" s="16"/>
      <c r="S3609" s="16"/>
      <c r="T3609" s="16"/>
      <c r="U3609" s="16"/>
      <c r="V3609" s="1" t="s">
        <v>3385</v>
      </c>
      <c r="W3609" s="1" t="s">
        <v>2551</v>
      </c>
      <c r="X3609" s="5" t="s">
        <v>3390</v>
      </c>
      <c r="Y3609" s="5" t="s">
        <v>2553</v>
      </c>
      <c r="Z3609" s="5" t="s">
        <v>2734</v>
      </c>
      <c r="AA3609" s="5"/>
    </row>
    <row r="3610" spans="1:27" ht="12" customHeight="1" x14ac:dyDescent="0.15">
      <c r="A3610" s="1" t="s">
        <v>933</v>
      </c>
      <c r="B3610" s="1" t="s">
        <v>31</v>
      </c>
      <c r="C3610" s="1" t="s">
        <v>15</v>
      </c>
      <c r="D3610" s="1" t="s">
        <v>2478</v>
      </c>
      <c r="E3610" s="1" t="s">
        <v>934</v>
      </c>
      <c r="F3610" s="1" t="s">
        <v>939</v>
      </c>
      <c r="G3610" s="1" t="s">
        <v>238</v>
      </c>
      <c r="H3610" s="1" t="s">
        <v>239</v>
      </c>
      <c r="I3610" s="16"/>
      <c r="J3610" s="16"/>
      <c r="K3610" s="16"/>
      <c r="L3610" s="16"/>
      <c r="M3610" s="16"/>
      <c r="N3610" s="16"/>
      <c r="O3610" s="16"/>
      <c r="P3610" s="16"/>
      <c r="Q3610" s="16"/>
      <c r="R3610" s="16"/>
      <c r="S3610" s="16"/>
      <c r="T3610" s="16"/>
      <c r="U3610" s="16"/>
      <c r="V3610" s="1" t="s">
        <v>3385</v>
      </c>
      <c r="W3610" s="1" t="s">
        <v>2551</v>
      </c>
      <c r="X3610" s="5" t="s">
        <v>3390</v>
      </c>
      <c r="Y3610" s="5" t="s">
        <v>2737</v>
      </c>
      <c r="Z3610" s="5" t="s">
        <v>2738</v>
      </c>
      <c r="AA3610" s="5"/>
    </row>
    <row r="3611" spans="1:27" ht="12" customHeight="1" x14ac:dyDescent="0.15">
      <c r="A3611" s="1" t="s">
        <v>933</v>
      </c>
      <c r="B3611" s="1" t="s">
        <v>31</v>
      </c>
      <c r="C3611" s="1" t="s">
        <v>17</v>
      </c>
      <c r="D3611" s="1" t="s">
        <v>2478</v>
      </c>
      <c r="E3611" s="1" t="s">
        <v>934</v>
      </c>
      <c r="F3611" s="1" t="s">
        <v>939</v>
      </c>
      <c r="G3611" s="1" t="s">
        <v>240</v>
      </c>
      <c r="H3611" s="1" t="s">
        <v>235</v>
      </c>
      <c r="I3611" s="16"/>
      <c r="J3611" s="16"/>
      <c r="K3611" s="16"/>
      <c r="L3611" s="16"/>
      <c r="M3611" s="16"/>
      <c r="N3611" s="16"/>
      <c r="O3611" s="16"/>
      <c r="P3611" s="16"/>
      <c r="Q3611" s="16"/>
      <c r="R3611" s="16"/>
      <c r="S3611" s="16"/>
      <c r="T3611" s="16"/>
      <c r="U3611" s="16"/>
      <c r="V3611" s="1" t="s">
        <v>3385</v>
      </c>
      <c r="W3611" s="1" t="s">
        <v>2551</v>
      </c>
      <c r="X3611" s="5" t="s">
        <v>3390</v>
      </c>
      <c r="Y3611" s="5" t="s">
        <v>2561</v>
      </c>
      <c r="Z3611" s="5" t="s">
        <v>2734</v>
      </c>
      <c r="AA3611" s="5"/>
    </row>
    <row r="3612" spans="1:27" ht="12" customHeight="1" x14ac:dyDescent="0.15">
      <c r="A3612" s="1" t="s">
        <v>933</v>
      </c>
      <c r="B3612" s="1" t="s">
        <v>31</v>
      </c>
      <c r="C3612" s="1" t="s">
        <v>19</v>
      </c>
      <c r="D3612" s="1" t="s">
        <v>2478</v>
      </c>
      <c r="E3612" s="1" t="s">
        <v>934</v>
      </c>
      <c r="F3612" s="1" t="s">
        <v>939</v>
      </c>
      <c r="G3612" s="1" t="s">
        <v>242</v>
      </c>
      <c r="H3612" s="1" t="s">
        <v>235</v>
      </c>
      <c r="I3612" s="16"/>
      <c r="J3612" s="16"/>
      <c r="K3612" s="16"/>
      <c r="L3612" s="16"/>
      <c r="M3612" s="16"/>
      <c r="N3612" s="16"/>
      <c r="O3612" s="16"/>
      <c r="P3612" s="16"/>
      <c r="Q3612" s="16"/>
      <c r="R3612" s="16"/>
      <c r="S3612" s="16"/>
      <c r="T3612" s="16"/>
      <c r="U3612" s="16"/>
      <c r="V3612" s="1" t="s">
        <v>3385</v>
      </c>
      <c r="W3612" s="1" t="s">
        <v>2551</v>
      </c>
      <c r="X3612" s="5" t="s">
        <v>3390</v>
      </c>
      <c r="Y3612" s="5" t="s">
        <v>2557</v>
      </c>
      <c r="Z3612" s="5" t="s">
        <v>2734</v>
      </c>
      <c r="AA3612" s="5"/>
    </row>
    <row r="3613" spans="1:27" ht="12" customHeight="1" x14ac:dyDescent="0.15">
      <c r="A3613" s="1" t="s">
        <v>933</v>
      </c>
      <c r="B3613" s="1" t="s">
        <v>31</v>
      </c>
      <c r="C3613" s="1" t="s">
        <v>21</v>
      </c>
      <c r="D3613" s="1" t="s">
        <v>2478</v>
      </c>
      <c r="E3613" s="1" t="s">
        <v>934</v>
      </c>
      <c r="F3613" s="1" t="s">
        <v>939</v>
      </c>
      <c r="G3613" s="1" t="s">
        <v>245</v>
      </c>
      <c r="H3613" s="1" t="s">
        <v>239</v>
      </c>
      <c r="I3613" s="16"/>
      <c r="J3613" s="16"/>
      <c r="K3613" s="16"/>
      <c r="L3613" s="16"/>
      <c r="M3613" s="16"/>
      <c r="N3613" s="16"/>
      <c r="O3613" s="16"/>
      <c r="P3613" s="16"/>
      <c r="Q3613" s="16"/>
      <c r="R3613" s="16"/>
      <c r="S3613" s="16"/>
      <c r="T3613" s="16"/>
      <c r="U3613" s="16"/>
      <c r="V3613" s="1" t="s">
        <v>3385</v>
      </c>
      <c r="W3613" s="1" t="s">
        <v>2551</v>
      </c>
      <c r="X3613" s="5" t="s">
        <v>3390</v>
      </c>
      <c r="Y3613" s="5" t="s">
        <v>2740</v>
      </c>
      <c r="Z3613" s="5" t="s">
        <v>2738</v>
      </c>
      <c r="AA3613" s="5"/>
    </row>
    <row r="3614" spans="1:27" ht="12" customHeight="1" x14ac:dyDescent="0.15">
      <c r="A3614" s="1" t="s">
        <v>933</v>
      </c>
      <c r="B3614" s="1" t="s">
        <v>31</v>
      </c>
      <c r="C3614" s="1" t="s">
        <v>23</v>
      </c>
      <c r="D3614" s="1" t="s">
        <v>2478</v>
      </c>
      <c r="E3614" s="1" t="s">
        <v>934</v>
      </c>
      <c r="F3614" s="1" t="s">
        <v>939</v>
      </c>
      <c r="G3614" s="1" t="s">
        <v>247</v>
      </c>
      <c r="H3614" s="1" t="s">
        <v>235</v>
      </c>
      <c r="I3614" s="16"/>
      <c r="J3614" s="16"/>
      <c r="K3614" s="16"/>
      <c r="L3614" s="16"/>
      <c r="M3614" s="16"/>
      <c r="N3614" s="16"/>
      <c r="O3614" s="16"/>
      <c r="P3614" s="16"/>
      <c r="Q3614" s="16"/>
      <c r="R3614" s="16"/>
      <c r="S3614" s="16"/>
      <c r="T3614" s="16"/>
      <c r="U3614" s="16"/>
      <c r="V3614" s="1" t="s">
        <v>3385</v>
      </c>
      <c r="W3614" s="1" t="s">
        <v>2551</v>
      </c>
      <c r="X3614" s="5" t="s">
        <v>3390</v>
      </c>
      <c r="Y3614" s="5" t="s">
        <v>2558</v>
      </c>
      <c r="Z3614" s="5" t="s">
        <v>2734</v>
      </c>
      <c r="AA3614" s="5"/>
    </row>
    <row r="3615" spans="1:27" ht="12" customHeight="1" x14ac:dyDescent="0.15">
      <c r="A3615" s="1" t="s">
        <v>933</v>
      </c>
      <c r="B3615" s="1" t="s">
        <v>31</v>
      </c>
      <c r="C3615" s="1" t="s">
        <v>77</v>
      </c>
      <c r="D3615" s="1" t="s">
        <v>2478</v>
      </c>
      <c r="E3615" s="1" t="s">
        <v>934</v>
      </c>
      <c r="F3615" s="1" t="s">
        <v>939</v>
      </c>
      <c r="G3615" s="1" t="s">
        <v>249</v>
      </c>
      <c r="H3615" s="1" t="s">
        <v>235</v>
      </c>
      <c r="I3615" s="16"/>
      <c r="J3615" s="16"/>
      <c r="K3615" s="16"/>
      <c r="L3615" s="16"/>
      <c r="M3615" s="16"/>
      <c r="N3615" s="16"/>
      <c r="O3615" s="16"/>
      <c r="P3615" s="16"/>
      <c r="Q3615" s="16"/>
      <c r="R3615" s="16"/>
      <c r="S3615" s="16"/>
      <c r="T3615" s="16"/>
      <c r="U3615" s="16"/>
      <c r="V3615" s="1" t="s">
        <v>3385</v>
      </c>
      <c r="W3615" s="1" t="s">
        <v>2551</v>
      </c>
      <c r="X3615" s="5" t="s">
        <v>3390</v>
      </c>
      <c r="Y3615" s="5" t="s">
        <v>2559</v>
      </c>
      <c r="Z3615" s="5" t="s">
        <v>2734</v>
      </c>
      <c r="AA3615" s="5"/>
    </row>
    <row r="3616" spans="1:27" ht="12" customHeight="1" x14ac:dyDescent="0.15">
      <c r="A3616" s="1" t="s">
        <v>933</v>
      </c>
      <c r="B3616" s="1" t="s">
        <v>33</v>
      </c>
      <c r="C3616" s="1" t="s">
        <v>9</v>
      </c>
      <c r="D3616" s="1" t="s">
        <v>2478</v>
      </c>
      <c r="E3616" s="1" t="s">
        <v>934</v>
      </c>
      <c r="F3616" s="1" t="s">
        <v>940</v>
      </c>
      <c r="G3616" s="1" t="s">
        <v>234</v>
      </c>
      <c r="H3616" s="1" t="s">
        <v>235</v>
      </c>
      <c r="I3616" s="16"/>
      <c r="J3616" s="16"/>
      <c r="K3616" s="16"/>
      <c r="L3616" s="16"/>
      <c r="M3616" s="16"/>
      <c r="N3616" s="16"/>
      <c r="O3616" s="16"/>
      <c r="P3616" s="16"/>
      <c r="Q3616" s="16"/>
      <c r="R3616" s="16"/>
      <c r="S3616" s="16"/>
      <c r="T3616" s="16"/>
      <c r="U3616" s="16"/>
      <c r="V3616" s="1" t="s">
        <v>3385</v>
      </c>
      <c r="W3616" s="1" t="s">
        <v>2551</v>
      </c>
      <c r="X3616" s="5" t="s">
        <v>3391</v>
      </c>
      <c r="Y3616" s="5" t="s">
        <v>2553</v>
      </c>
      <c r="Z3616" s="5" t="s">
        <v>2734</v>
      </c>
      <c r="AA3616" s="5"/>
    </row>
    <row r="3617" spans="1:27" ht="12" customHeight="1" x14ac:dyDescent="0.15">
      <c r="A3617" s="1" t="s">
        <v>933</v>
      </c>
      <c r="B3617" s="1" t="s">
        <v>33</v>
      </c>
      <c r="C3617" s="1" t="s">
        <v>15</v>
      </c>
      <c r="D3617" s="1" t="s">
        <v>2478</v>
      </c>
      <c r="E3617" s="1" t="s">
        <v>934</v>
      </c>
      <c r="F3617" s="1" t="s">
        <v>940</v>
      </c>
      <c r="G3617" s="1" t="s">
        <v>238</v>
      </c>
      <c r="H3617" s="1" t="s">
        <v>239</v>
      </c>
      <c r="I3617" s="16"/>
      <c r="J3617" s="16"/>
      <c r="K3617" s="16"/>
      <c r="L3617" s="16"/>
      <c r="M3617" s="16"/>
      <c r="N3617" s="16"/>
      <c r="O3617" s="16"/>
      <c r="P3617" s="16"/>
      <c r="Q3617" s="16"/>
      <c r="R3617" s="16"/>
      <c r="S3617" s="16"/>
      <c r="T3617" s="16"/>
      <c r="U3617" s="16"/>
      <c r="V3617" s="1" t="s">
        <v>3385</v>
      </c>
      <c r="W3617" s="1" t="s">
        <v>2551</v>
      </c>
      <c r="X3617" s="5" t="s">
        <v>3391</v>
      </c>
      <c r="Y3617" s="5" t="s">
        <v>2737</v>
      </c>
      <c r="Z3617" s="5" t="s">
        <v>2738</v>
      </c>
      <c r="AA3617" s="5"/>
    </row>
    <row r="3618" spans="1:27" ht="12" customHeight="1" x14ac:dyDescent="0.15">
      <c r="A3618" s="1" t="s">
        <v>933</v>
      </c>
      <c r="B3618" s="1" t="s">
        <v>33</v>
      </c>
      <c r="C3618" s="1" t="s">
        <v>17</v>
      </c>
      <c r="D3618" s="1" t="s">
        <v>2478</v>
      </c>
      <c r="E3618" s="1" t="s">
        <v>934</v>
      </c>
      <c r="F3618" s="1" t="s">
        <v>940</v>
      </c>
      <c r="G3618" s="1" t="s">
        <v>240</v>
      </c>
      <c r="H3618" s="1" t="s">
        <v>235</v>
      </c>
      <c r="I3618" s="16"/>
      <c r="J3618" s="16"/>
      <c r="K3618" s="16"/>
      <c r="L3618" s="16"/>
      <c r="M3618" s="16"/>
      <c r="N3618" s="16"/>
      <c r="O3618" s="16"/>
      <c r="P3618" s="16"/>
      <c r="Q3618" s="16"/>
      <c r="R3618" s="16"/>
      <c r="S3618" s="16"/>
      <c r="T3618" s="16"/>
      <c r="U3618" s="16"/>
      <c r="V3618" s="1" t="s">
        <v>3385</v>
      </c>
      <c r="W3618" s="1" t="s">
        <v>2551</v>
      </c>
      <c r="X3618" s="5" t="s">
        <v>3391</v>
      </c>
      <c r="Y3618" s="5" t="s">
        <v>2561</v>
      </c>
      <c r="Z3618" s="5" t="s">
        <v>2734</v>
      </c>
      <c r="AA3618" s="5"/>
    </row>
    <row r="3619" spans="1:27" ht="12" customHeight="1" x14ac:dyDescent="0.15">
      <c r="A3619" s="1" t="s">
        <v>933</v>
      </c>
      <c r="B3619" s="1" t="s">
        <v>33</v>
      </c>
      <c r="C3619" s="1" t="s">
        <v>19</v>
      </c>
      <c r="D3619" s="1" t="s">
        <v>2478</v>
      </c>
      <c r="E3619" s="1" t="s">
        <v>934</v>
      </c>
      <c r="F3619" s="1" t="s">
        <v>940</v>
      </c>
      <c r="G3619" s="1" t="s">
        <v>242</v>
      </c>
      <c r="H3619" s="1" t="s">
        <v>235</v>
      </c>
      <c r="I3619" s="16"/>
      <c r="J3619" s="16"/>
      <c r="K3619" s="16"/>
      <c r="L3619" s="16"/>
      <c r="M3619" s="16"/>
      <c r="N3619" s="16"/>
      <c r="O3619" s="16"/>
      <c r="P3619" s="16"/>
      <c r="Q3619" s="16"/>
      <c r="R3619" s="16"/>
      <c r="S3619" s="16"/>
      <c r="T3619" s="16"/>
      <c r="U3619" s="16"/>
      <c r="V3619" s="1" t="s">
        <v>3385</v>
      </c>
      <c r="W3619" s="1" t="s">
        <v>2551</v>
      </c>
      <c r="X3619" s="5" t="s">
        <v>3391</v>
      </c>
      <c r="Y3619" s="5" t="s">
        <v>2557</v>
      </c>
      <c r="Z3619" s="5" t="s">
        <v>2734</v>
      </c>
      <c r="AA3619" s="5"/>
    </row>
    <row r="3620" spans="1:27" ht="12" customHeight="1" x14ac:dyDescent="0.15">
      <c r="A3620" s="1" t="s">
        <v>933</v>
      </c>
      <c r="B3620" s="1" t="s">
        <v>33</v>
      </c>
      <c r="C3620" s="1" t="s">
        <v>21</v>
      </c>
      <c r="D3620" s="1" t="s">
        <v>2478</v>
      </c>
      <c r="E3620" s="1" t="s">
        <v>934</v>
      </c>
      <c r="F3620" s="1" t="s">
        <v>940</v>
      </c>
      <c r="G3620" s="1" t="s">
        <v>245</v>
      </c>
      <c r="H3620" s="1" t="s">
        <v>239</v>
      </c>
      <c r="I3620" s="16"/>
      <c r="J3620" s="16"/>
      <c r="K3620" s="16"/>
      <c r="L3620" s="16"/>
      <c r="M3620" s="16"/>
      <c r="N3620" s="16"/>
      <c r="O3620" s="16"/>
      <c r="P3620" s="16"/>
      <c r="Q3620" s="16"/>
      <c r="R3620" s="16"/>
      <c r="S3620" s="16"/>
      <c r="T3620" s="16"/>
      <c r="U3620" s="16"/>
      <c r="V3620" s="1" t="s">
        <v>3385</v>
      </c>
      <c r="W3620" s="1" t="s">
        <v>2551</v>
      </c>
      <c r="X3620" s="5" t="s">
        <v>3391</v>
      </c>
      <c r="Y3620" s="5" t="s">
        <v>2740</v>
      </c>
      <c r="Z3620" s="5" t="s">
        <v>2738</v>
      </c>
      <c r="AA3620" s="5"/>
    </row>
    <row r="3621" spans="1:27" ht="12" customHeight="1" x14ac:dyDescent="0.15">
      <c r="A3621" s="1" t="s">
        <v>933</v>
      </c>
      <c r="B3621" s="1" t="s">
        <v>33</v>
      </c>
      <c r="C3621" s="1" t="s">
        <v>23</v>
      </c>
      <c r="D3621" s="1" t="s">
        <v>2478</v>
      </c>
      <c r="E3621" s="1" t="s">
        <v>934</v>
      </c>
      <c r="F3621" s="1" t="s">
        <v>940</v>
      </c>
      <c r="G3621" s="1" t="s">
        <v>247</v>
      </c>
      <c r="H3621" s="1" t="s">
        <v>235</v>
      </c>
      <c r="I3621" s="16"/>
      <c r="J3621" s="16"/>
      <c r="K3621" s="16"/>
      <c r="L3621" s="16"/>
      <c r="M3621" s="16"/>
      <c r="N3621" s="16"/>
      <c r="O3621" s="16"/>
      <c r="P3621" s="16"/>
      <c r="Q3621" s="16"/>
      <c r="R3621" s="16"/>
      <c r="S3621" s="16"/>
      <c r="T3621" s="16"/>
      <c r="U3621" s="16"/>
      <c r="V3621" s="1" t="s">
        <v>3385</v>
      </c>
      <c r="W3621" s="1" t="s">
        <v>2551</v>
      </c>
      <c r="X3621" s="5" t="s">
        <v>3391</v>
      </c>
      <c r="Y3621" s="5" t="s">
        <v>2558</v>
      </c>
      <c r="Z3621" s="5" t="s">
        <v>2734</v>
      </c>
      <c r="AA3621" s="5"/>
    </row>
    <row r="3622" spans="1:27" ht="12" customHeight="1" x14ac:dyDescent="0.15">
      <c r="A3622" s="1" t="s">
        <v>933</v>
      </c>
      <c r="B3622" s="1" t="s">
        <v>33</v>
      </c>
      <c r="C3622" s="1" t="s">
        <v>77</v>
      </c>
      <c r="D3622" s="1" t="s">
        <v>2478</v>
      </c>
      <c r="E3622" s="1" t="s">
        <v>934</v>
      </c>
      <c r="F3622" s="1" t="s">
        <v>940</v>
      </c>
      <c r="G3622" s="1" t="s">
        <v>249</v>
      </c>
      <c r="H3622" s="1" t="s">
        <v>235</v>
      </c>
      <c r="I3622" s="16"/>
      <c r="J3622" s="16"/>
      <c r="K3622" s="16"/>
      <c r="L3622" s="16"/>
      <c r="M3622" s="16"/>
      <c r="N3622" s="16"/>
      <c r="O3622" s="16"/>
      <c r="P3622" s="16"/>
      <c r="Q3622" s="16"/>
      <c r="R3622" s="16"/>
      <c r="S3622" s="16"/>
      <c r="T3622" s="16"/>
      <c r="U3622" s="16"/>
      <c r="V3622" s="1" t="s">
        <v>3385</v>
      </c>
      <c r="W3622" s="1" t="s">
        <v>2551</v>
      </c>
      <c r="X3622" s="5" t="s">
        <v>3391</v>
      </c>
      <c r="Y3622" s="5" t="s">
        <v>2559</v>
      </c>
      <c r="Z3622" s="5" t="s">
        <v>2734</v>
      </c>
      <c r="AA3622" s="5"/>
    </row>
    <row r="3623" spans="1:27" ht="12" customHeight="1" x14ac:dyDescent="0.15">
      <c r="A3623" s="1" t="s">
        <v>933</v>
      </c>
      <c r="B3623" s="1" t="s">
        <v>35</v>
      </c>
      <c r="C3623" s="1" t="s">
        <v>9</v>
      </c>
      <c r="D3623" s="1" t="s">
        <v>2478</v>
      </c>
      <c r="E3623" s="1" t="s">
        <v>934</v>
      </c>
      <c r="F3623" s="1" t="s">
        <v>941</v>
      </c>
      <c r="G3623" s="1" t="s">
        <v>234</v>
      </c>
      <c r="H3623" s="1" t="s">
        <v>235</v>
      </c>
      <c r="I3623" s="16"/>
      <c r="J3623" s="16"/>
      <c r="K3623" s="16"/>
      <c r="L3623" s="16"/>
      <c r="M3623" s="16"/>
      <c r="N3623" s="16"/>
      <c r="O3623" s="16"/>
      <c r="P3623" s="16"/>
      <c r="Q3623" s="16"/>
      <c r="R3623" s="16"/>
      <c r="S3623" s="16"/>
      <c r="T3623" s="16"/>
      <c r="U3623" s="16"/>
      <c r="V3623" s="1" t="s">
        <v>3385</v>
      </c>
      <c r="W3623" s="1" t="s">
        <v>2551</v>
      </c>
      <c r="X3623" s="5" t="s">
        <v>3392</v>
      </c>
      <c r="Y3623" s="5" t="s">
        <v>2553</v>
      </c>
      <c r="Z3623" s="5" t="s">
        <v>2734</v>
      </c>
      <c r="AA3623" s="5"/>
    </row>
    <row r="3624" spans="1:27" ht="12" customHeight="1" x14ac:dyDescent="0.15">
      <c r="A3624" s="1" t="s">
        <v>933</v>
      </c>
      <c r="B3624" s="1" t="s">
        <v>35</v>
      </c>
      <c r="C3624" s="1" t="s">
        <v>15</v>
      </c>
      <c r="D3624" s="1" t="s">
        <v>2478</v>
      </c>
      <c r="E3624" s="1" t="s">
        <v>934</v>
      </c>
      <c r="F3624" s="1" t="s">
        <v>941</v>
      </c>
      <c r="G3624" s="1" t="s">
        <v>238</v>
      </c>
      <c r="H3624" s="1" t="s">
        <v>239</v>
      </c>
      <c r="I3624" s="16"/>
      <c r="J3624" s="16"/>
      <c r="K3624" s="16"/>
      <c r="L3624" s="16"/>
      <c r="M3624" s="16"/>
      <c r="N3624" s="16"/>
      <c r="O3624" s="16"/>
      <c r="P3624" s="16"/>
      <c r="Q3624" s="16"/>
      <c r="R3624" s="16"/>
      <c r="S3624" s="16"/>
      <c r="T3624" s="16"/>
      <c r="U3624" s="16"/>
      <c r="V3624" s="1" t="s">
        <v>3385</v>
      </c>
      <c r="W3624" s="1" t="s">
        <v>2551</v>
      </c>
      <c r="X3624" s="5" t="s">
        <v>3392</v>
      </c>
      <c r="Y3624" s="5" t="s">
        <v>2737</v>
      </c>
      <c r="Z3624" s="5" t="s">
        <v>2738</v>
      </c>
      <c r="AA3624" s="5"/>
    </row>
    <row r="3625" spans="1:27" ht="12" customHeight="1" x14ac:dyDescent="0.15">
      <c r="A3625" s="1" t="s">
        <v>933</v>
      </c>
      <c r="B3625" s="1" t="s">
        <v>35</v>
      </c>
      <c r="C3625" s="1" t="s">
        <v>17</v>
      </c>
      <c r="D3625" s="1" t="s">
        <v>2478</v>
      </c>
      <c r="E3625" s="1" t="s">
        <v>934</v>
      </c>
      <c r="F3625" s="1" t="s">
        <v>941</v>
      </c>
      <c r="G3625" s="1" t="s">
        <v>240</v>
      </c>
      <c r="H3625" s="1" t="s">
        <v>235</v>
      </c>
      <c r="I3625" s="16"/>
      <c r="J3625" s="16"/>
      <c r="K3625" s="16"/>
      <c r="L3625" s="16"/>
      <c r="M3625" s="16"/>
      <c r="N3625" s="16"/>
      <c r="O3625" s="16"/>
      <c r="P3625" s="16"/>
      <c r="Q3625" s="16"/>
      <c r="R3625" s="16"/>
      <c r="S3625" s="16"/>
      <c r="T3625" s="16"/>
      <c r="U3625" s="16"/>
      <c r="V3625" s="1" t="s">
        <v>3385</v>
      </c>
      <c r="W3625" s="1" t="s">
        <v>2551</v>
      </c>
      <c r="X3625" s="5" t="s">
        <v>3392</v>
      </c>
      <c r="Y3625" s="5" t="s">
        <v>2561</v>
      </c>
      <c r="Z3625" s="5" t="s">
        <v>2734</v>
      </c>
      <c r="AA3625" s="5"/>
    </row>
    <row r="3626" spans="1:27" ht="12" customHeight="1" x14ac:dyDescent="0.15">
      <c r="A3626" s="1" t="s">
        <v>933</v>
      </c>
      <c r="B3626" s="1" t="s">
        <v>35</v>
      </c>
      <c r="C3626" s="1" t="s">
        <v>19</v>
      </c>
      <c r="D3626" s="1" t="s">
        <v>2478</v>
      </c>
      <c r="E3626" s="1" t="s">
        <v>934</v>
      </c>
      <c r="F3626" s="1" t="s">
        <v>941</v>
      </c>
      <c r="G3626" s="1" t="s">
        <v>242</v>
      </c>
      <c r="H3626" s="1" t="s">
        <v>235</v>
      </c>
      <c r="I3626" s="16"/>
      <c r="J3626" s="16"/>
      <c r="K3626" s="16"/>
      <c r="L3626" s="16"/>
      <c r="M3626" s="16"/>
      <c r="N3626" s="16"/>
      <c r="O3626" s="16"/>
      <c r="P3626" s="16"/>
      <c r="Q3626" s="16"/>
      <c r="R3626" s="16"/>
      <c r="S3626" s="16"/>
      <c r="T3626" s="16"/>
      <c r="U3626" s="16"/>
      <c r="V3626" s="1" t="s">
        <v>3385</v>
      </c>
      <c r="W3626" s="1" t="s">
        <v>2551</v>
      </c>
      <c r="X3626" s="5" t="s">
        <v>3392</v>
      </c>
      <c r="Y3626" s="5" t="s">
        <v>2557</v>
      </c>
      <c r="Z3626" s="5" t="s">
        <v>2734</v>
      </c>
      <c r="AA3626" s="5"/>
    </row>
    <row r="3627" spans="1:27" ht="12" customHeight="1" x14ac:dyDescent="0.15">
      <c r="A3627" s="1" t="s">
        <v>933</v>
      </c>
      <c r="B3627" s="1" t="s">
        <v>35</v>
      </c>
      <c r="C3627" s="1" t="s">
        <v>21</v>
      </c>
      <c r="D3627" s="1" t="s">
        <v>2478</v>
      </c>
      <c r="E3627" s="1" t="s">
        <v>934</v>
      </c>
      <c r="F3627" s="1" t="s">
        <v>941</v>
      </c>
      <c r="G3627" s="1" t="s">
        <v>245</v>
      </c>
      <c r="H3627" s="1" t="s">
        <v>239</v>
      </c>
      <c r="I3627" s="16"/>
      <c r="J3627" s="16"/>
      <c r="K3627" s="16"/>
      <c r="L3627" s="16"/>
      <c r="M3627" s="16"/>
      <c r="N3627" s="16"/>
      <c r="O3627" s="16"/>
      <c r="P3627" s="16"/>
      <c r="Q3627" s="16"/>
      <c r="R3627" s="16"/>
      <c r="S3627" s="16"/>
      <c r="T3627" s="16"/>
      <c r="U3627" s="16"/>
      <c r="V3627" s="1" t="s">
        <v>3385</v>
      </c>
      <c r="W3627" s="1" t="s">
        <v>2551</v>
      </c>
      <c r="X3627" s="5" t="s">
        <v>3392</v>
      </c>
      <c r="Y3627" s="5" t="s">
        <v>2740</v>
      </c>
      <c r="Z3627" s="5" t="s">
        <v>2738</v>
      </c>
      <c r="AA3627" s="5"/>
    </row>
    <row r="3628" spans="1:27" ht="12" customHeight="1" x14ac:dyDescent="0.15">
      <c r="A3628" s="1" t="s">
        <v>933</v>
      </c>
      <c r="B3628" s="1" t="s">
        <v>35</v>
      </c>
      <c r="C3628" s="1" t="s">
        <v>23</v>
      </c>
      <c r="D3628" s="1" t="s">
        <v>2478</v>
      </c>
      <c r="E3628" s="1" t="s">
        <v>934</v>
      </c>
      <c r="F3628" s="1" t="s">
        <v>941</v>
      </c>
      <c r="G3628" s="1" t="s">
        <v>247</v>
      </c>
      <c r="H3628" s="1" t="s">
        <v>235</v>
      </c>
      <c r="I3628" s="16"/>
      <c r="J3628" s="16"/>
      <c r="K3628" s="16"/>
      <c r="L3628" s="16"/>
      <c r="M3628" s="16"/>
      <c r="N3628" s="16"/>
      <c r="O3628" s="16"/>
      <c r="P3628" s="16"/>
      <c r="Q3628" s="16"/>
      <c r="R3628" s="16"/>
      <c r="S3628" s="16"/>
      <c r="T3628" s="16"/>
      <c r="U3628" s="16"/>
      <c r="V3628" s="1" t="s">
        <v>3385</v>
      </c>
      <c r="W3628" s="1" t="s">
        <v>2551</v>
      </c>
      <c r="X3628" s="5" t="s">
        <v>3392</v>
      </c>
      <c r="Y3628" s="5" t="s">
        <v>2558</v>
      </c>
      <c r="Z3628" s="5" t="s">
        <v>2734</v>
      </c>
      <c r="AA3628" s="5"/>
    </row>
    <row r="3629" spans="1:27" ht="12" customHeight="1" x14ac:dyDescent="0.15">
      <c r="A3629" s="1" t="s">
        <v>933</v>
      </c>
      <c r="B3629" s="1" t="s">
        <v>35</v>
      </c>
      <c r="C3629" s="1" t="s">
        <v>77</v>
      </c>
      <c r="D3629" s="1" t="s">
        <v>2478</v>
      </c>
      <c r="E3629" s="1" t="s">
        <v>934</v>
      </c>
      <c r="F3629" s="1" t="s">
        <v>941</v>
      </c>
      <c r="G3629" s="1" t="s">
        <v>249</v>
      </c>
      <c r="H3629" s="1" t="s">
        <v>235</v>
      </c>
      <c r="I3629" s="16"/>
      <c r="J3629" s="16"/>
      <c r="K3629" s="16"/>
      <c r="L3629" s="16"/>
      <c r="M3629" s="16"/>
      <c r="N3629" s="16"/>
      <c r="O3629" s="16"/>
      <c r="P3629" s="16"/>
      <c r="Q3629" s="16"/>
      <c r="R3629" s="16"/>
      <c r="S3629" s="16"/>
      <c r="T3629" s="16"/>
      <c r="U3629" s="16"/>
      <c r="V3629" s="1" t="s">
        <v>3385</v>
      </c>
      <c r="W3629" s="1" t="s">
        <v>2551</v>
      </c>
      <c r="X3629" s="5" t="s">
        <v>3392</v>
      </c>
      <c r="Y3629" s="5" t="s">
        <v>2559</v>
      </c>
      <c r="Z3629" s="5" t="s">
        <v>2734</v>
      </c>
      <c r="AA3629" s="5"/>
    </row>
    <row r="3630" spans="1:27" ht="12" customHeight="1" x14ac:dyDescent="0.15">
      <c r="A3630" s="1" t="s">
        <v>933</v>
      </c>
      <c r="B3630" s="1" t="s">
        <v>37</v>
      </c>
      <c r="C3630" s="1" t="s">
        <v>9</v>
      </c>
      <c r="D3630" s="1" t="s">
        <v>2478</v>
      </c>
      <c r="E3630" s="1" t="s">
        <v>934</v>
      </c>
      <c r="F3630" s="1" t="s">
        <v>942</v>
      </c>
      <c r="G3630" s="1" t="s">
        <v>234</v>
      </c>
      <c r="H3630" s="1" t="s">
        <v>235</v>
      </c>
      <c r="I3630" s="16"/>
      <c r="J3630" s="16"/>
      <c r="K3630" s="16"/>
      <c r="L3630" s="16"/>
      <c r="M3630" s="16"/>
      <c r="N3630" s="16"/>
      <c r="O3630" s="16"/>
      <c r="P3630" s="16"/>
      <c r="Q3630" s="16"/>
      <c r="R3630" s="16"/>
      <c r="S3630" s="16"/>
      <c r="T3630" s="16"/>
      <c r="U3630" s="16"/>
      <c r="V3630" s="1" t="s">
        <v>3385</v>
      </c>
      <c r="W3630" s="1" t="s">
        <v>2551</v>
      </c>
      <c r="X3630" s="5" t="s">
        <v>3393</v>
      </c>
      <c r="Y3630" s="5" t="s">
        <v>2553</v>
      </c>
      <c r="Z3630" s="5" t="s">
        <v>2734</v>
      </c>
      <c r="AA3630" s="5"/>
    </row>
    <row r="3631" spans="1:27" ht="12" customHeight="1" x14ac:dyDescent="0.15">
      <c r="A3631" s="1" t="s">
        <v>933</v>
      </c>
      <c r="B3631" s="1" t="s">
        <v>37</v>
      </c>
      <c r="C3631" s="1" t="s">
        <v>15</v>
      </c>
      <c r="D3631" s="1" t="s">
        <v>2478</v>
      </c>
      <c r="E3631" s="1" t="s">
        <v>934</v>
      </c>
      <c r="F3631" s="1" t="s">
        <v>942</v>
      </c>
      <c r="G3631" s="1" t="s">
        <v>238</v>
      </c>
      <c r="H3631" s="1" t="s">
        <v>239</v>
      </c>
      <c r="I3631" s="16"/>
      <c r="J3631" s="16"/>
      <c r="K3631" s="16"/>
      <c r="L3631" s="16"/>
      <c r="M3631" s="16"/>
      <c r="N3631" s="16"/>
      <c r="O3631" s="16"/>
      <c r="P3631" s="16"/>
      <c r="Q3631" s="16"/>
      <c r="R3631" s="16"/>
      <c r="S3631" s="16"/>
      <c r="T3631" s="16"/>
      <c r="U3631" s="16"/>
      <c r="V3631" s="1" t="s">
        <v>3385</v>
      </c>
      <c r="W3631" s="1" t="s">
        <v>2551</v>
      </c>
      <c r="X3631" s="5" t="s">
        <v>3393</v>
      </c>
      <c r="Y3631" s="5" t="s">
        <v>2737</v>
      </c>
      <c r="Z3631" s="5" t="s">
        <v>2738</v>
      </c>
      <c r="AA3631" s="5"/>
    </row>
    <row r="3632" spans="1:27" ht="12" customHeight="1" x14ac:dyDescent="0.15">
      <c r="A3632" s="1" t="s">
        <v>933</v>
      </c>
      <c r="B3632" s="1" t="s">
        <v>37</v>
      </c>
      <c r="C3632" s="1" t="s">
        <v>17</v>
      </c>
      <c r="D3632" s="1" t="s">
        <v>2478</v>
      </c>
      <c r="E3632" s="1" t="s">
        <v>934</v>
      </c>
      <c r="F3632" s="1" t="s">
        <v>942</v>
      </c>
      <c r="G3632" s="1" t="s">
        <v>240</v>
      </c>
      <c r="H3632" s="1" t="s">
        <v>235</v>
      </c>
      <c r="I3632" s="16"/>
      <c r="J3632" s="16"/>
      <c r="K3632" s="16"/>
      <c r="L3632" s="16"/>
      <c r="M3632" s="16"/>
      <c r="N3632" s="16"/>
      <c r="O3632" s="16"/>
      <c r="P3632" s="16"/>
      <c r="Q3632" s="16"/>
      <c r="R3632" s="16"/>
      <c r="S3632" s="16"/>
      <c r="T3632" s="16"/>
      <c r="U3632" s="16"/>
      <c r="V3632" s="1" t="s">
        <v>3385</v>
      </c>
      <c r="W3632" s="1" t="s">
        <v>2551</v>
      </c>
      <c r="X3632" s="5" t="s">
        <v>3393</v>
      </c>
      <c r="Y3632" s="5" t="s">
        <v>2561</v>
      </c>
      <c r="Z3632" s="5" t="s">
        <v>2734</v>
      </c>
      <c r="AA3632" s="5"/>
    </row>
    <row r="3633" spans="1:27" ht="12" customHeight="1" x14ac:dyDescent="0.15">
      <c r="A3633" s="1" t="s">
        <v>933</v>
      </c>
      <c r="B3633" s="1" t="s">
        <v>37</v>
      </c>
      <c r="C3633" s="1" t="s">
        <v>19</v>
      </c>
      <c r="D3633" s="1" t="s">
        <v>2478</v>
      </c>
      <c r="E3633" s="1" t="s">
        <v>934</v>
      </c>
      <c r="F3633" s="1" t="s">
        <v>942</v>
      </c>
      <c r="G3633" s="1" t="s">
        <v>242</v>
      </c>
      <c r="H3633" s="1" t="s">
        <v>235</v>
      </c>
      <c r="I3633" s="16"/>
      <c r="J3633" s="16"/>
      <c r="K3633" s="16"/>
      <c r="L3633" s="16"/>
      <c r="M3633" s="16"/>
      <c r="N3633" s="16"/>
      <c r="O3633" s="16"/>
      <c r="P3633" s="16"/>
      <c r="Q3633" s="16"/>
      <c r="R3633" s="16"/>
      <c r="S3633" s="16"/>
      <c r="T3633" s="16"/>
      <c r="U3633" s="16"/>
      <c r="V3633" s="1" t="s">
        <v>3385</v>
      </c>
      <c r="W3633" s="1" t="s">
        <v>2551</v>
      </c>
      <c r="X3633" s="5" t="s">
        <v>3393</v>
      </c>
      <c r="Y3633" s="5" t="s">
        <v>2557</v>
      </c>
      <c r="Z3633" s="5" t="s">
        <v>2734</v>
      </c>
      <c r="AA3633" s="5"/>
    </row>
    <row r="3634" spans="1:27" ht="12" customHeight="1" x14ac:dyDescent="0.15">
      <c r="A3634" s="1" t="s">
        <v>933</v>
      </c>
      <c r="B3634" s="1" t="s">
        <v>37</v>
      </c>
      <c r="C3634" s="1" t="s">
        <v>21</v>
      </c>
      <c r="D3634" s="1" t="s">
        <v>2478</v>
      </c>
      <c r="E3634" s="1" t="s">
        <v>934</v>
      </c>
      <c r="F3634" s="1" t="s">
        <v>942</v>
      </c>
      <c r="G3634" s="1" t="s">
        <v>245</v>
      </c>
      <c r="H3634" s="1" t="s">
        <v>239</v>
      </c>
      <c r="I3634" s="16"/>
      <c r="J3634" s="16"/>
      <c r="K3634" s="16"/>
      <c r="L3634" s="16"/>
      <c r="M3634" s="16"/>
      <c r="N3634" s="16"/>
      <c r="O3634" s="16"/>
      <c r="P3634" s="16"/>
      <c r="Q3634" s="16"/>
      <c r="R3634" s="16"/>
      <c r="S3634" s="16"/>
      <c r="T3634" s="16"/>
      <c r="U3634" s="16"/>
      <c r="V3634" s="1" t="s">
        <v>3385</v>
      </c>
      <c r="W3634" s="1" t="s">
        <v>2551</v>
      </c>
      <c r="X3634" s="5" t="s">
        <v>3393</v>
      </c>
      <c r="Y3634" s="5" t="s">
        <v>2740</v>
      </c>
      <c r="Z3634" s="5" t="s">
        <v>2738</v>
      </c>
      <c r="AA3634" s="5"/>
    </row>
    <row r="3635" spans="1:27" ht="12" customHeight="1" x14ac:dyDescent="0.15">
      <c r="A3635" s="1" t="s">
        <v>933</v>
      </c>
      <c r="B3635" s="1" t="s">
        <v>37</v>
      </c>
      <c r="C3635" s="1" t="s">
        <v>23</v>
      </c>
      <c r="D3635" s="1" t="s">
        <v>2478</v>
      </c>
      <c r="E3635" s="1" t="s">
        <v>934</v>
      </c>
      <c r="F3635" s="1" t="s">
        <v>942</v>
      </c>
      <c r="G3635" s="1" t="s">
        <v>247</v>
      </c>
      <c r="H3635" s="1" t="s">
        <v>235</v>
      </c>
      <c r="I3635" s="16"/>
      <c r="J3635" s="16"/>
      <c r="K3635" s="16"/>
      <c r="L3635" s="16"/>
      <c r="M3635" s="16"/>
      <c r="N3635" s="16"/>
      <c r="O3635" s="16"/>
      <c r="P3635" s="16"/>
      <c r="Q3635" s="16"/>
      <c r="R3635" s="16"/>
      <c r="S3635" s="16"/>
      <c r="T3635" s="16"/>
      <c r="U3635" s="16"/>
      <c r="V3635" s="1" t="s">
        <v>3385</v>
      </c>
      <c r="W3635" s="1" t="s">
        <v>2551</v>
      </c>
      <c r="X3635" s="5" t="s">
        <v>3393</v>
      </c>
      <c r="Y3635" s="5" t="s">
        <v>2558</v>
      </c>
      <c r="Z3635" s="5" t="s">
        <v>2734</v>
      </c>
      <c r="AA3635" s="5"/>
    </row>
    <row r="3636" spans="1:27" ht="12" customHeight="1" x14ac:dyDescent="0.15">
      <c r="A3636" s="1" t="s">
        <v>933</v>
      </c>
      <c r="B3636" s="1" t="s">
        <v>37</v>
      </c>
      <c r="C3636" s="1" t="s">
        <v>77</v>
      </c>
      <c r="D3636" s="1" t="s">
        <v>2478</v>
      </c>
      <c r="E3636" s="1" t="s">
        <v>934</v>
      </c>
      <c r="F3636" s="1" t="s">
        <v>942</v>
      </c>
      <c r="G3636" s="1" t="s">
        <v>249</v>
      </c>
      <c r="H3636" s="1" t="s">
        <v>235</v>
      </c>
      <c r="I3636" s="16"/>
      <c r="J3636" s="16"/>
      <c r="K3636" s="16"/>
      <c r="L3636" s="16"/>
      <c r="M3636" s="16"/>
      <c r="N3636" s="16"/>
      <c r="O3636" s="16"/>
      <c r="P3636" s="16"/>
      <c r="Q3636" s="16"/>
      <c r="R3636" s="16"/>
      <c r="S3636" s="16"/>
      <c r="T3636" s="16"/>
      <c r="U3636" s="16"/>
      <c r="V3636" s="1" t="s">
        <v>3385</v>
      </c>
      <c r="W3636" s="1" t="s">
        <v>2551</v>
      </c>
      <c r="X3636" s="5" t="s">
        <v>3393</v>
      </c>
      <c r="Y3636" s="5" t="s">
        <v>2559</v>
      </c>
      <c r="Z3636" s="5" t="s">
        <v>2734</v>
      </c>
      <c r="AA3636" s="5"/>
    </row>
    <row r="3637" spans="1:27" ht="12" customHeight="1" x14ac:dyDescent="0.15">
      <c r="A3637" s="1" t="s">
        <v>933</v>
      </c>
      <c r="B3637" s="1" t="s">
        <v>39</v>
      </c>
      <c r="C3637" s="1" t="s">
        <v>9</v>
      </c>
      <c r="D3637" s="1" t="s">
        <v>2478</v>
      </c>
      <c r="E3637" s="1" t="s">
        <v>934</v>
      </c>
      <c r="F3637" s="1" t="s">
        <v>943</v>
      </c>
      <c r="G3637" s="1" t="s">
        <v>234</v>
      </c>
      <c r="H3637" s="1" t="s">
        <v>235</v>
      </c>
      <c r="I3637" s="16"/>
      <c r="J3637" s="16"/>
      <c r="K3637" s="16"/>
      <c r="L3637" s="16"/>
      <c r="M3637" s="16"/>
      <c r="N3637" s="16"/>
      <c r="O3637" s="16"/>
      <c r="P3637" s="16"/>
      <c r="Q3637" s="16"/>
      <c r="R3637" s="16"/>
      <c r="S3637" s="16"/>
      <c r="T3637" s="16"/>
      <c r="U3637" s="16"/>
      <c r="V3637" s="1" t="s">
        <v>3385</v>
      </c>
      <c r="W3637" s="1" t="s">
        <v>2551</v>
      </c>
      <c r="X3637" s="5" t="s">
        <v>3394</v>
      </c>
      <c r="Y3637" s="5" t="s">
        <v>2553</v>
      </c>
      <c r="Z3637" s="5" t="s">
        <v>2734</v>
      </c>
      <c r="AA3637" s="5"/>
    </row>
    <row r="3638" spans="1:27" ht="12" customHeight="1" x14ac:dyDescent="0.15">
      <c r="A3638" s="1" t="s">
        <v>933</v>
      </c>
      <c r="B3638" s="1" t="s">
        <v>39</v>
      </c>
      <c r="C3638" s="1" t="s">
        <v>15</v>
      </c>
      <c r="D3638" s="1" t="s">
        <v>2478</v>
      </c>
      <c r="E3638" s="1" t="s">
        <v>934</v>
      </c>
      <c r="F3638" s="1" t="s">
        <v>943</v>
      </c>
      <c r="G3638" s="1" t="s">
        <v>238</v>
      </c>
      <c r="H3638" s="1" t="s">
        <v>239</v>
      </c>
      <c r="I3638" s="16"/>
      <c r="J3638" s="16"/>
      <c r="K3638" s="16"/>
      <c r="L3638" s="16"/>
      <c r="M3638" s="16"/>
      <c r="N3638" s="16"/>
      <c r="O3638" s="16"/>
      <c r="P3638" s="16"/>
      <c r="Q3638" s="16"/>
      <c r="R3638" s="16"/>
      <c r="S3638" s="16"/>
      <c r="T3638" s="16"/>
      <c r="U3638" s="16"/>
      <c r="V3638" s="1" t="s">
        <v>3385</v>
      </c>
      <c r="W3638" s="1" t="s">
        <v>2551</v>
      </c>
      <c r="X3638" s="5" t="s">
        <v>3394</v>
      </c>
      <c r="Y3638" s="5" t="s">
        <v>2737</v>
      </c>
      <c r="Z3638" s="5" t="s">
        <v>2738</v>
      </c>
      <c r="AA3638" s="5"/>
    </row>
    <row r="3639" spans="1:27" ht="12" customHeight="1" x14ac:dyDescent="0.15">
      <c r="A3639" s="1" t="s">
        <v>933</v>
      </c>
      <c r="B3639" s="1" t="s">
        <v>39</v>
      </c>
      <c r="C3639" s="1" t="s">
        <v>17</v>
      </c>
      <c r="D3639" s="1" t="s">
        <v>2478</v>
      </c>
      <c r="E3639" s="1" t="s">
        <v>934</v>
      </c>
      <c r="F3639" s="1" t="s">
        <v>943</v>
      </c>
      <c r="G3639" s="1" t="s">
        <v>240</v>
      </c>
      <c r="H3639" s="1" t="s">
        <v>235</v>
      </c>
      <c r="I3639" s="16"/>
      <c r="J3639" s="16"/>
      <c r="K3639" s="16"/>
      <c r="L3639" s="16"/>
      <c r="M3639" s="16"/>
      <c r="N3639" s="16"/>
      <c r="O3639" s="16"/>
      <c r="P3639" s="16"/>
      <c r="Q3639" s="16"/>
      <c r="R3639" s="16"/>
      <c r="S3639" s="16"/>
      <c r="T3639" s="16"/>
      <c r="U3639" s="16"/>
      <c r="V3639" s="1" t="s">
        <v>3385</v>
      </c>
      <c r="W3639" s="1" t="s">
        <v>2551</v>
      </c>
      <c r="X3639" s="5" t="s">
        <v>3394</v>
      </c>
      <c r="Y3639" s="5" t="s">
        <v>2561</v>
      </c>
      <c r="Z3639" s="5" t="s">
        <v>2734</v>
      </c>
      <c r="AA3639" s="5"/>
    </row>
    <row r="3640" spans="1:27" ht="12" customHeight="1" x14ac:dyDescent="0.15">
      <c r="A3640" s="1" t="s">
        <v>933</v>
      </c>
      <c r="B3640" s="1" t="s">
        <v>39</v>
      </c>
      <c r="C3640" s="1" t="s">
        <v>19</v>
      </c>
      <c r="D3640" s="1" t="s">
        <v>2478</v>
      </c>
      <c r="E3640" s="1" t="s">
        <v>934</v>
      </c>
      <c r="F3640" s="1" t="s">
        <v>943</v>
      </c>
      <c r="G3640" s="1" t="s">
        <v>242</v>
      </c>
      <c r="H3640" s="1" t="s">
        <v>235</v>
      </c>
      <c r="I3640" s="16"/>
      <c r="J3640" s="16"/>
      <c r="K3640" s="16"/>
      <c r="L3640" s="16"/>
      <c r="M3640" s="16"/>
      <c r="N3640" s="16"/>
      <c r="O3640" s="16"/>
      <c r="P3640" s="16"/>
      <c r="Q3640" s="16"/>
      <c r="R3640" s="16"/>
      <c r="S3640" s="16"/>
      <c r="T3640" s="16"/>
      <c r="U3640" s="16"/>
      <c r="V3640" s="1" t="s">
        <v>3385</v>
      </c>
      <c r="W3640" s="1" t="s">
        <v>2551</v>
      </c>
      <c r="X3640" s="5" t="s">
        <v>3394</v>
      </c>
      <c r="Y3640" s="5" t="s">
        <v>2557</v>
      </c>
      <c r="Z3640" s="5" t="s">
        <v>2734</v>
      </c>
      <c r="AA3640" s="5"/>
    </row>
    <row r="3641" spans="1:27" ht="12" customHeight="1" x14ac:dyDescent="0.15">
      <c r="A3641" s="1" t="s">
        <v>933</v>
      </c>
      <c r="B3641" s="1" t="s">
        <v>39</v>
      </c>
      <c r="C3641" s="1" t="s">
        <v>21</v>
      </c>
      <c r="D3641" s="1" t="s">
        <v>2478</v>
      </c>
      <c r="E3641" s="1" t="s">
        <v>934</v>
      </c>
      <c r="F3641" s="1" t="s">
        <v>943</v>
      </c>
      <c r="G3641" s="1" t="s">
        <v>245</v>
      </c>
      <c r="H3641" s="1" t="s">
        <v>239</v>
      </c>
      <c r="I3641" s="16"/>
      <c r="J3641" s="16"/>
      <c r="K3641" s="16"/>
      <c r="L3641" s="16"/>
      <c r="M3641" s="16"/>
      <c r="N3641" s="16"/>
      <c r="O3641" s="16"/>
      <c r="P3641" s="16"/>
      <c r="Q3641" s="16"/>
      <c r="R3641" s="16"/>
      <c r="S3641" s="16"/>
      <c r="T3641" s="16"/>
      <c r="U3641" s="16"/>
      <c r="V3641" s="1" t="s">
        <v>3385</v>
      </c>
      <c r="W3641" s="1" t="s">
        <v>2551</v>
      </c>
      <c r="X3641" s="5" t="s">
        <v>3394</v>
      </c>
      <c r="Y3641" s="5" t="s">
        <v>2740</v>
      </c>
      <c r="Z3641" s="5" t="s">
        <v>2738</v>
      </c>
      <c r="AA3641" s="5"/>
    </row>
    <row r="3642" spans="1:27" ht="12" customHeight="1" x14ac:dyDescent="0.15">
      <c r="A3642" s="1" t="s">
        <v>933</v>
      </c>
      <c r="B3642" s="1" t="s">
        <v>39</v>
      </c>
      <c r="C3642" s="1" t="s">
        <v>23</v>
      </c>
      <c r="D3642" s="1" t="s">
        <v>2478</v>
      </c>
      <c r="E3642" s="1" t="s">
        <v>934</v>
      </c>
      <c r="F3642" s="1" t="s">
        <v>943</v>
      </c>
      <c r="G3642" s="1" t="s">
        <v>247</v>
      </c>
      <c r="H3642" s="1" t="s">
        <v>235</v>
      </c>
      <c r="I3642" s="16"/>
      <c r="J3642" s="16"/>
      <c r="K3642" s="16"/>
      <c r="L3642" s="16"/>
      <c r="M3642" s="16"/>
      <c r="N3642" s="16"/>
      <c r="O3642" s="16"/>
      <c r="P3642" s="16"/>
      <c r="Q3642" s="16"/>
      <c r="R3642" s="16"/>
      <c r="S3642" s="16"/>
      <c r="T3642" s="16"/>
      <c r="U3642" s="16"/>
      <c r="V3642" s="1" t="s">
        <v>3385</v>
      </c>
      <c r="W3642" s="1" t="s">
        <v>2551</v>
      </c>
      <c r="X3642" s="5" t="s">
        <v>3394</v>
      </c>
      <c r="Y3642" s="5" t="s">
        <v>2558</v>
      </c>
      <c r="Z3642" s="5" t="s">
        <v>2734</v>
      </c>
      <c r="AA3642" s="5"/>
    </row>
    <row r="3643" spans="1:27" ht="12" customHeight="1" x14ac:dyDescent="0.15">
      <c r="A3643" s="1" t="s">
        <v>933</v>
      </c>
      <c r="B3643" s="1" t="s">
        <v>39</v>
      </c>
      <c r="C3643" s="1" t="s">
        <v>77</v>
      </c>
      <c r="D3643" s="1" t="s">
        <v>2478</v>
      </c>
      <c r="E3643" s="1" t="s">
        <v>934</v>
      </c>
      <c r="F3643" s="1" t="s">
        <v>943</v>
      </c>
      <c r="G3643" s="1" t="s">
        <v>249</v>
      </c>
      <c r="H3643" s="1" t="s">
        <v>235</v>
      </c>
      <c r="I3643" s="16"/>
      <c r="J3643" s="16"/>
      <c r="K3643" s="16"/>
      <c r="L3643" s="16"/>
      <c r="M3643" s="16"/>
      <c r="N3643" s="16"/>
      <c r="O3643" s="16"/>
      <c r="P3643" s="16"/>
      <c r="Q3643" s="16"/>
      <c r="R3643" s="16"/>
      <c r="S3643" s="16"/>
      <c r="T3643" s="16"/>
      <c r="U3643" s="16"/>
      <c r="V3643" s="1" t="s">
        <v>3385</v>
      </c>
      <c r="W3643" s="1" t="s">
        <v>2551</v>
      </c>
      <c r="X3643" s="5" t="s">
        <v>3394</v>
      </c>
      <c r="Y3643" s="5" t="s">
        <v>2559</v>
      </c>
      <c r="Z3643" s="5" t="s">
        <v>2734</v>
      </c>
      <c r="AA3643" s="5"/>
    </row>
    <row r="3644" spans="1:27" ht="12" customHeight="1" x14ac:dyDescent="0.15">
      <c r="A3644" s="1" t="s">
        <v>933</v>
      </c>
      <c r="B3644" s="1" t="s">
        <v>41</v>
      </c>
      <c r="C3644" s="1" t="s">
        <v>9</v>
      </c>
      <c r="D3644" s="1" t="s">
        <v>2478</v>
      </c>
      <c r="E3644" s="1" t="s">
        <v>934</v>
      </c>
      <c r="F3644" s="1" t="s">
        <v>944</v>
      </c>
      <c r="G3644" s="1" t="s">
        <v>234</v>
      </c>
      <c r="H3644" s="1" t="s">
        <v>235</v>
      </c>
      <c r="I3644" s="16"/>
      <c r="J3644" s="16"/>
      <c r="K3644" s="16"/>
      <c r="L3644" s="16"/>
      <c r="M3644" s="16"/>
      <c r="N3644" s="16"/>
      <c r="O3644" s="16"/>
      <c r="P3644" s="16"/>
      <c r="Q3644" s="16"/>
      <c r="R3644" s="16"/>
      <c r="S3644" s="16"/>
      <c r="T3644" s="16"/>
      <c r="U3644" s="16"/>
      <c r="V3644" s="1" t="s">
        <v>3385</v>
      </c>
      <c r="W3644" s="1" t="s">
        <v>2551</v>
      </c>
      <c r="X3644" s="5" t="s">
        <v>3395</v>
      </c>
      <c r="Y3644" s="5" t="s">
        <v>2553</v>
      </c>
      <c r="Z3644" s="5" t="s">
        <v>2734</v>
      </c>
      <c r="AA3644" s="5"/>
    </row>
    <row r="3645" spans="1:27" ht="12" customHeight="1" x14ac:dyDescent="0.15">
      <c r="A3645" s="1" t="s">
        <v>933</v>
      </c>
      <c r="B3645" s="1" t="s">
        <v>41</v>
      </c>
      <c r="C3645" s="1" t="s">
        <v>15</v>
      </c>
      <c r="D3645" s="1" t="s">
        <v>2478</v>
      </c>
      <c r="E3645" s="1" t="s">
        <v>934</v>
      </c>
      <c r="F3645" s="1" t="s">
        <v>944</v>
      </c>
      <c r="G3645" s="1" t="s">
        <v>238</v>
      </c>
      <c r="H3645" s="1" t="s">
        <v>239</v>
      </c>
      <c r="I3645" s="16"/>
      <c r="J3645" s="16"/>
      <c r="K3645" s="16"/>
      <c r="L3645" s="16"/>
      <c r="M3645" s="16"/>
      <c r="N3645" s="16"/>
      <c r="O3645" s="16"/>
      <c r="P3645" s="16"/>
      <c r="Q3645" s="16"/>
      <c r="R3645" s="16"/>
      <c r="S3645" s="16"/>
      <c r="T3645" s="16"/>
      <c r="U3645" s="16"/>
      <c r="V3645" s="1" t="s">
        <v>3385</v>
      </c>
      <c r="W3645" s="1" t="s">
        <v>2551</v>
      </c>
      <c r="X3645" s="5" t="s">
        <v>3395</v>
      </c>
      <c r="Y3645" s="5" t="s">
        <v>2737</v>
      </c>
      <c r="Z3645" s="5" t="s">
        <v>2738</v>
      </c>
      <c r="AA3645" s="5"/>
    </row>
    <row r="3646" spans="1:27" ht="12" customHeight="1" x14ac:dyDescent="0.15">
      <c r="A3646" s="1" t="s">
        <v>933</v>
      </c>
      <c r="B3646" s="1" t="s">
        <v>41</v>
      </c>
      <c r="C3646" s="1" t="s">
        <v>17</v>
      </c>
      <c r="D3646" s="1" t="s">
        <v>2478</v>
      </c>
      <c r="E3646" s="1" t="s">
        <v>934</v>
      </c>
      <c r="F3646" s="1" t="s">
        <v>944</v>
      </c>
      <c r="G3646" s="1" t="s">
        <v>240</v>
      </c>
      <c r="H3646" s="1" t="s">
        <v>235</v>
      </c>
      <c r="I3646" s="16"/>
      <c r="J3646" s="16"/>
      <c r="K3646" s="16"/>
      <c r="L3646" s="16"/>
      <c r="M3646" s="16"/>
      <c r="N3646" s="16"/>
      <c r="O3646" s="16"/>
      <c r="P3646" s="16"/>
      <c r="Q3646" s="16"/>
      <c r="R3646" s="16"/>
      <c r="S3646" s="16"/>
      <c r="T3646" s="16"/>
      <c r="U3646" s="16"/>
      <c r="V3646" s="1" t="s">
        <v>3385</v>
      </c>
      <c r="W3646" s="1" t="s">
        <v>2551</v>
      </c>
      <c r="X3646" s="5" t="s">
        <v>3395</v>
      </c>
      <c r="Y3646" s="5" t="s">
        <v>2561</v>
      </c>
      <c r="Z3646" s="5" t="s">
        <v>2734</v>
      </c>
      <c r="AA3646" s="5"/>
    </row>
    <row r="3647" spans="1:27" ht="12" customHeight="1" x14ac:dyDescent="0.15">
      <c r="A3647" s="1" t="s">
        <v>933</v>
      </c>
      <c r="B3647" s="1" t="s">
        <v>41</v>
      </c>
      <c r="C3647" s="1" t="s">
        <v>19</v>
      </c>
      <c r="D3647" s="1" t="s">
        <v>2478</v>
      </c>
      <c r="E3647" s="1" t="s">
        <v>934</v>
      </c>
      <c r="F3647" s="1" t="s">
        <v>944</v>
      </c>
      <c r="G3647" s="1" t="s">
        <v>242</v>
      </c>
      <c r="H3647" s="1" t="s">
        <v>235</v>
      </c>
      <c r="I3647" s="16"/>
      <c r="J3647" s="16"/>
      <c r="K3647" s="16"/>
      <c r="L3647" s="16"/>
      <c r="M3647" s="16"/>
      <c r="N3647" s="16"/>
      <c r="O3647" s="16"/>
      <c r="P3647" s="16"/>
      <c r="Q3647" s="16"/>
      <c r="R3647" s="16"/>
      <c r="S3647" s="16"/>
      <c r="T3647" s="16"/>
      <c r="U3647" s="16"/>
      <c r="V3647" s="1" t="s">
        <v>3385</v>
      </c>
      <c r="W3647" s="1" t="s">
        <v>2551</v>
      </c>
      <c r="X3647" s="5" t="s">
        <v>3395</v>
      </c>
      <c r="Y3647" s="5" t="s">
        <v>2557</v>
      </c>
      <c r="Z3647" s="5" t="s">
        <v>2734</v>
      </c>
      <c r="AA3647" s="5"/>
    </row>
    <row r="3648" spans="1:27" ht="12" customHeight="1" x14ac:dyDescent="0.15">
      <c r="A3648" s="1" t="s">
        <v>933</v>
      </c>
      <c r="B3648" s="1" t="s">
        <v>41</v>
      </c>
      <c r="C3648" s="1" t="s">
        <v>21</v>
      </c>
      <c r="D3648" s="1" t="s">
        <v>2478</v>
      </c>
      <c r="E3648" s="1" t="s">
        <v>934</v>
      </c>
      <c r="F3648" s="1" t="s">
        <v>944</v>
      </c>
      <c r="G3648" s="1" t="s">
        <v>245</v>
      </c>
      <c r="H3648" s="1" t="s">
        <v>239</v>
      </c>
      <c r="I3648" s="16"/>
      <c r="J3648" s="16"/>
      <c r="K3648" s="16"/>
      <c r="L3648" s="16"/>
      <c r="M3648" s="16"/>
      <c r="N3648" s="16"/>
      <c r="O3648" s="16"/>
      <c r="P3648" s="16"/>
      <c r="Q3648" s="16"/>
      <c r="R3648" s="16"/>
      <c r="S3648" s="16"/>
      <c r="T3648" s="16"/>
      <c r="U3648" s="16"/>
      <c r="V3648" s="1" t="s">
        <v>3385</v>
      </c>
      <c r="W3648" s="1" t="s">
        <v>2551</v>
      </c>
      <c r="X3648" s="5" t="s">
        <v>3395</v>
      </c>
      <c r="Y3648" s="5" t="s">
        <v>2740</v>
      </c>
      <c r="Z3648" s="5" t="s">
        <v>2738</v>
      </c>
      <c r="AA3648" s="5"/>
    </row>
    <row r="3649" spans="1:27" ht="12" customHeight="1" x14ac:dyDescent="0.15">
      <c r="A3649" s="1" t="s">
        <v>933</v>
      </c>
      <c r="B3649" s="1" t="s">
        <v>41</v>
      </c>
      <c r="C3649" s="1" t="s">
        <v>23</v>
      </c>
      <c r="D3649" s="1" t="s">
        <v>2478</v>
      </c>
      <c r="E3649" s="1" t="s">
        <v>934</v>
      </c>
      <c r="F3649" s="1" t="s">
        <v>944</v>
      </c>
      <c r="G3649" s="1" t="s">
        <v>247</v>
      </c>
      <c r="H3649" s="1" t="s">
        <v>235</v>
      </c>
      <c r="I3649" s="16"/>
      <c r="J3649" s="16"/>
      <c r="K3649" s="16"/>
      <c r="L3649" s="16"/>
      <c r="M3649" s="16"/>
      <c r="N3649" s="16"/>
      <c r="O3649" s="16"/>
      <c r="P3649" s="16"/>
      <c r="Q3649" s="16"/>
      <c r="R3649" s="16"/>
      <c r="S3649" s="16"/>
      <c r="T3649" s="16"/>
      <c r="U3649" s="16"/>
      <c r="V3649" s="1" t="s">
        <v>3385</v>
      </c>
      <c r="W3649" s="1" t="s">
        <v>2551</v>
      </c>
      <c r="X3649" s="5" t="s">
        <v>3395</v>
      </c>
      <c r="Y3649" s="5" t="s">
        <v>2558</v>
      </c>
      <c r="Z3649" s="5" t="s">
        <v>2734</v>
      </c>
      <c r="AA3649" s="5"/>
    </row>
    <row r="3650" spans="1:27" ht="12" customHeight="1" x14ac:dyDescent="0.15">
      <c r="A3650" s="1" t="s">
        <v>933</v>
      </c>
      <c r="B3650" s="1" t="s">
        <v>41</v>
      </c>
      <c r="C3650" s="1" t="s">
        <v>77</v>
      </c>
      <c r="D3650" s="1" t="s">
        <v>2478</v>
      </c>
      <c r="E3650" s="1" t="s">
        <v>934</v>
      </c>
      <c r="F3650" s="1" t="s">
        <v>944</v>
      </c>
      <c r="G3650" s="1" t="s">
        <v>249</v>
      </c>
      <c r="H3650" s="1" t="s">
        <v>235</v>
      </c>
      <c r="I3650" s="16"/>
      <c r="J3650" s="16"/>
      <c r="K3650" s="16"/>
      <c r="L3650" s="16"/>
      <c r="M3650" s="16"/>
      <c r="N3650" s="16"/>
      <c r="O3650" s="16"/>
      <c r="P3650" s="16"/>
      <c r="Q3650" s="16"/>
      <c r="R3650" s="16"/>
      <c r="S3650" s="16"/>
      <c r="T3650" s="16"/>
      <c r="U3650" s="16"/>
      <c r="V3650" s="1" t="s">
        <v>3385</v>
      </c>
      <c r="W3650" s="1" t="s">
        <v>2551</v>
      </c>
      <c r="X3650" s="5" t="s">
        <v>3395</v>
      </c>
      <c r="Y3650" s="5" t="s">
        <v>2559</v>
      </c>
      <c r="Z3650" s="5" t="s">
        <v>2734</v>
      </c>
      <c r="AA3650" s="5"/>
    </row>
    <row r="3651" spans="1:27" ht="12" customHeight="1" x14ac:dyDescent="0.15">
      <c r="A3651" s="1" t="s">
        <v>933</v>
      </c>
      <c r="B3651" s="1" t="s">
        <v>43</v>
      </c>
      <c r="C3651" s="1" t="s">
        <v>9</v>
      </c>
      <c r="D3651" s="1" t="s">
        <v>2478</v>
      </c>
      <c r="E3651" s="1" t="s">
        <v>934</v>
      </c>
      <c r="F3651" s="1" t="s">
        <v>945</v>
      </c>
      <c r="G3651" s="1" t="s">
        <v>234</v>
      </c>
      <c r="H3651" s="1" t="s">
        <v>235</v>
      </c>
      <c r="I3651" s="16"/>
      <c r="J3651" s="16"/>
      <c r="K3651" s="16"/>
      <c r="L3651" s="16"/>
      <c r="M3651" s="16"/>
      <c r="N3651" s="16"/>
      <c r="O3651" s="16"/>
      <c r="P3651" s="16"/>
      <c r="Q3651" s="16"/>
      <c r="R3651" s="16"/>
      <c r="S3651" s="16"/>
      <c r="T3651" s="16"/>
      <c r="U3651" s="16"/>
      <c r="V3651" s="1" t="s">
        <v>3385</v>
      </c>
      <c r="W3651" s="1" t="s">
        <v>2551</v>
      </c>
      <c r="X3651" s="5" t="s">
        <v>3396</v>
      </c>
      <c r="Y3651" s="5" t="s">
        <v>2553</v>
      </c>
      <c r="Z3651" s="5" t="s">
        <v>2734</v>
      </c>
      <c r="AA3651" s="5"/>
    </row>
    <row r="3652" spans="1:27" ht="12" customHeight="1" x14ac:dyDescent="0.15">
      <c r="A3652" s="1" t="s">
        <v>933</v>
      </c>
      <c r="B3652" s="1" t="s">
        <v>43</v>
      </c>
      <c r="C3652" s="1" t="s">
        <v>15</v>
      </c>
      <c r="D3652" s="1" t="s">
        <v>2478</v>
      </c>
      <c r="E3652" s="1" t="s">
        <v>934</v>
      </c>
      <c r="F3652" s="1" t="s">
        <v>945</v>
      </c>
      <c r="G3652" s="1" t="s">
        <v>238</v>
      </c>
      <c r="H3652" s="1" t="s">
        <v>239</v>
      </c>
      <c r="I3652" s="16"/>
      <c r="J3652" s="16"/>
      <c r="K3652" s="16"/>
      <c r="L3652" s="16"/>
      <c r="M3652" s="16"/>
      <c r="N3652" s="16"/>
      <c r="O3652" s="16"/>
      <c r="P3652" s="16"/>
      <c r="Q3652" s="16"/>
      <c r="R3652" s="16"/>
      <c r="S3652" s="16"/>
      <c r="T3652" s="16"/>
      <c r="U3652" s="16"/>
      <c r="V3652" s="1" t="s">
        <v>3385</v>
      </c>
      <c r="W3652" s="1" t="s">
        <v>2551</v>
      </c>
      <c r="X3652" s="5" t="s">
        <v>3396</v>
      </c>
      <c r="Y3652" s="5" t="s">
        <v>2737</v>
      </c>
      <c r="Z3652" s="5" t="s">
        <v>2738</v>
      </c>
      <c r="AA3652" s="5"/>
    </row>
    <row r="3653" spans="1:27" ht="12" customHeight="1" x14ac:dyDescent="0.15">
      <c r="A3653" s="1" t="s">
        <v>933</v>
      </c>
      <c r="B3653" s="1" t="s">
        <v>43</v>
      </c>
      <c r="C3653" s="1" t="s">
        <v>17</v>
      </c>
      <c r="D3653" s="1" t="s">
        <v>2478</v>
      </c>
      <c r="E3653" s="1" t="s">
        <v>934</v>
      </c>
      <c r="F3653" s="1" t="s">
        <v>945</v>
      </c>
      <c r="G3653" s="1" t="s">
        <v>240</v>
      </c>
      <c r="H3653" s="1" t="s">
        <v>235</v>
      </c>
      <c r="I3653" s="16"/>
      <c r="J3653" s="16"/>
      <c r="K3653" s="16"/>
      <c r="L3653" s="16"/>
      <c r="M3653" s="16"/>
      <c r="N3653" s="16"/>
      <c r="O3653" s="16"/>
      <c r="P3653" s="16"/>
      <c r="Q3653" s="16"/>
      <c r="R3653" s="16"/>
      <c r="S3653" s="16"/>
      <c r="T3653" s="16"/>
      <c r="U3653" s="16"/>
      <c r="V3653" s="1" t="s">
        <v>3385</v>
      </c>
      <c r="W3653" s="1" t="s">
        <v>2551</v>
      </c>
      <c r="X3653" s="5" t="s">
        <v>3396</v>
      </c>
      <c r="Y3653" s="5" t="s">
        <v>2561</v>
      </c>
      <c r="Z3653" s="5" t="s">
        <v>2734</v>
      </c>
      <c r="AA3653" s="5"/>
    </row>
    <row r="3654" spans="1:27" ht="12" customHeight="1" x14ac:dyDescent="0.15">
      <c r="A3654" s="1" t="s">
        <v>933</v>
      </c>
      <c r="B3654" s="1" t="s">
        <v>43</v>
      </c>
      <c r="C3654" s="1" t="s">
        <v>19</v>
      </c>
      <c r="D3654" s="1" t="s">
        <v>2478</v>
      </c>
      <c r="E3654" s="1" t="s">
        <v>934</v>
      </c>
      <c r="F3654" s="1" t="s">
        <v>945</v>
      </c>
      <c r="G3654" s="1" t="s">
        <v>242</v>
      </c>
      <c r="H3654" s="1" t="s">
        <v>235</v>
      </c>
      <c r="I3654" s="16"/>
      <c r="J3654" s="16"/>
      <c r="K3654" s="16"/>
      <c r="L3654" s="16"/>
      <c r="M3654" s="16"/>
      <c r="N3654" s="16"/>
      <c r="O3654" s="16"/>
      <c r="P3654" s="16"/>
      <c r="Q3654" s="16"/>
      <c r="R3654" s="16"/>
      <c r="S3654" s="16"/>
      <c r="T3654" s="16"/>
      <c r="U3654" s="16"/>
      <c r="V3654" s="1" t="s">
        <v>3385</v>
      </c>
      <c r="W3654" s="1" t="s">
        <v>2551</v>
      </c>
      <c r="X3654" s="5" t="s">
        <v>3396</v>
      </c>
      <c r="Y3654" s="5" t="s">
        <v>2557</v>
      </c>
      <c r="Z3654" s="5" t="s">
        <v>2734</v>
      </c>
      <c r="AA3654" s="5"/>
    </row>
    <row r="3655" spans="1:27" ht="12" customHeight="1" x14ac:dyDescent="0.15">
      <c r="A3655" s="1" t="s">
        <v>933</v>
      </c>
      <c r="B3655" s="1" t="s">
        <v>43</v>
      </c>
      <c r="C3655" s="1" t="s">
        <v>21</v>
      </c>
      <c r="D3655" s="1" t="s">
        <v>2478</v>
      </c>
      <c r="E3655" s="1" t="s">
        <v>934</v>
      </c>
      <c r="F3655" s="1" t="s">
        <v>945</v>
      </c>
      <c r="G3655" s="1" t="s">
        <v>245</v>
      </c>
      <c r="H3655" s="1" t="s">
        <v>239</v>
      </c>
      <c r="I3655" s="16"/>
      <c r="J3655" s="16"/>
      <c r="K3655" s="16"/>
      <c r="L3655" s="16"/>
      <c r="M3655" s="16"/>
      <c r="N3655" s="16"/>
      <c r="O3655" s="16"/>
      <c r="P3655" s="16"/>
      <c r="Q3655" s="16"/>
      <c r="R3655" s="16"/>
      <c r="S3655" s="16"/>
      <c r="T3655" s="16"/>
      <c r="U3655" s="16"/>
      <c r="V3655" s="1" t="s">
        <v>3385</v>
      </c>
      <c r="W3655" s="1" t="s">
        <v>2551</v>
      </c>
      <c r="X3655" s="5" t="s">
        <v>3396</v>
      </c>
      <c r="Y3655" s="5" t="s">
        <v>2740</v>
      </c>
      <c r="Z3655" s="5" t="s">
        <v>2738</v>
      </c>
      <c r="AA3655" s="5"/>
    </row>
    <row r="3656" spans="1:27" ht="12" customHeight="1" x14ac:dyDescent="0.15">
      <c r="A3656" s="1" t="s">
        <v>933</v>
      </c>
      <c r="B3656" s="1" t="s">
        <v>43</v>
      </c>
      <c r="C3656" s="1" t="s">
        <v>23</v>
      </c>
      <c r="D3656" s="1" t="s">
        <v>2478</v>
      </c>
      <c r="E3656" s="1" t="s">
        <v>934</v>
      </c>
      <c r="F3656" s="1" t="s">
        <v>945</v>
      </c>
      <c r="G3656" s="1" t="s">
        <v>247</v>
      </c>
      <c r="H3656" s="1" t="s">
        <v>235</v>
      </c>
      <c r="I3656" s="16"/>
      <c r="J3656" s="16"/>
      <c r="K3656" s="16"/>
      <c r="L3656" s="16"/>
      <c r="M3656" s="16"/>
      <c r="N3656" s="16"/>
      <c r="O3656" s="16"/>
      <c r="P3656" s="16"/>
      <c r="Q3656" s="16"/>
      <c r="R3656" s="16"/>
      <c r="S3656" s="16"/>
      <c r="T3656" s="16"/>
      <c r="U3656" s="16"/>
      <c r="V3656" s="1" t="s">
        <v>3385</v>
      </c>
      <c r="W3656" s="1" t="s">
        <v>2551</v>
      </c>
      <c r="X3656" s="5" t="s">
        <v>3396</v>
      </c>
      <c r="Y3656" s="5" t="s">
        <v>2558</v>
      </c>
      <c r="Z3656" s="5" t="s">
        <v>2734</v>
      </c>
      <c r="AA3656" s="5"/>
    </row>
    <row r="3657" spans="1:27" ht="12" customHeight="1" x14ac:dyDescent="0.15">
      <c r="A3657" s="1" t="s">
        <v>933</v>
      </c>
      <c r="B3657" s="1" t="s">
        <v>43</v>
      </c>
      <c r="C3657" s="1" t="s">
        <v>77</v>
      </c>
      <c r="D3657" s="1" t="s">
        <v>2478</v>
      </c>
      <c r="E3657" s="1" t="s">
        <v>934</v>
      </c>
      <c r="F3657" s="1" t="s">
        <v>945</v>
      </c>
      <c r="G3657" s="1" t="s">
        <v>249</v>
      </c>
      <c r="H3657" s="1" t="s">
        <v>235</v>
      </c>
      <c r="I3657" s="16"/>
      <c r="J3657" s="16"/>
      <c r="K3657" s="16"/>
      <c r="L3657" s="16"/>
      <c r="M3657" s="16"/>
      <c r="N3657" s="16"/>
      <c r="O3657" s="16"/>
      <c r="P3657" s="16"/>
      <c r="Q3657" s="16"/>
      <c r="R3657" s="16"/>
      <c r="S3657" s="16"/>
      <c r="T3657" s="16"/>
      <c r="U3657" s="16"/>
      <c r="V3657" s="1" t="s">
        <v>3385</v>
      </c>
      <c r="W3657" s="1" t="s">
        <v>2551</v>
      </c>
      <c r="X3657" s="5" t="s">
        <v>3396</v>
      </c>
      <c r="Y3657" s="5" t="s">
        <v>2559</v>
      </c>
      <c r="Z3657" s="5" t="s">
        <v>2734</v>
      </c>
      <c r="AA3657" s="5"/>
    </row>
    <row r="3658" spans="1:27" ht="12" customHeight="1" x14ac:dyDescent="0.15">
      <c r="A3658" s="1" t="s">
        <v>933</v>
      </c>
      <c r="B3658" s="1" t="s">
        <v>45</v>
      </c>
      <c r="C3658" s="1" t="s">
        <v>9</v>
      </c>
      <c r="D3658" s="1" t="s">
        <v>2478</v>
      </c>
      <c r="E3658" s="1" t="s">
        <v>934</v>
      </c>
      <c r="F3658" s="1" t="s">
        <v>946</v>
      </c>
      <c r="G3658" s="1" t="s">
        <v>234</v>
      </c>
      <c r="H3658" s="1" t="s">
        <v>235</v>
      </c>
      <c r="I3658" s="16"/>
      <c r="J3658" s="16"/>
      <c r="K3658" s="16"/>
      <c r="L3658" s="16"/>
      <c r="M3658" s="16"/>
      <c r="N3658" s="16"/>
      <c r="O3658" s="16"/>
      <c r="P3658" s="16"/>
      <c r="Q3658" s="16"/>
      <c r="R3658" s="16"/>
      <c r="S3658" s="16"/>
      <c r="T3658" s="16"/>
      <c r="U3658" s="16"/>
      <c r="V3658" s="1" t="s">
        <v>3385</v>
      </c>
      <c r="W3658" s="1" t="s">
        <v>2551</v>
      </c>
      <c r="X3658" s="5" t="s">
        <v>3397</v>
      </c>
      <c r="Y3658" s="5" t="s">
        <v>2553</v>
      </c>
      <c r="Z3658" s="5" t="s">
        <v>2734</v>
      </c>
      <c r="AA3658" s="5"/>
    </row>
    <row r="3659" spans="1:27" ht="12" customHeight="1" x14ac:dyDescent="0.15">
      <c r="A3659" s="1" t="s">
        <v>933</v>
      </c>
      <c r="B3659" s="1" t="s">
        <v>45</v>
      </c>
      <c r="C3659" s="1" t="s">
        <v>15</v>
      </c>
      <c r="D3659" s="1" t="s">
        <v>2478</v>
      </c>
      <c r="E3659" s="1" t="s">
        <v>934</v>
      </c>
      <c r="F3659" s="1" t="s">
        <v>946</v>
      </c>
      <c r="G3659" s="1" t="s">
        <v>238</v>
      </c>
      <c r="H3659" s="1" t="s">
        <v>239</v>
      </c>
      <c r="I3659" s="16"/>
      <c r="J3659" s="16"/>
      <c r="K3659" s="16"/>
      <c r="L3659" s="16"/>
      <c r="M3659" s="16"/>
      <c r="N3659" s="16"/>
      <c r="O3659" s="16"/>
      <c r="P3659" s="16"/>
      <c r="Q3659" s="16"/>
      <c r="R3659" s="16"/>
      <c r="S3659" s="16"/>
      <c r="T3659" s="16"/>
      <c r="U3659" s="16"/>
      <c r="V3659" s="1" t="s">
        <v>3385</v>
      </c>
      <c r="W3659" s="1" t="s">
        <v>2551</v>
      </c>
      <c r="X3659" s="5" t="s">
        <v>3397</v>
      </c>
      <c r="Y3659" s="5" t="s">
        <v>2737</v>
      </c>
      <c r="Z3659" s="5" t="s">
        <v>2738</v>
      </c>
      <c r="AA3659" s="5"/>
    </row>
    <row r="3660" spans="1:27" ht="12" customHeight="1" x14ac:dyDescent="0.15">
      <c r="A3660" s="1" t="s">
        <v>933</v>
      </c>
      <c r="B3660" s="1" t="s">
        <v>45</v>
      </c>
      <c r="C3660" s="1" t="s">
        <v>17</v>
      </c>
      <c r="D3660" s="1" t="s">
        <v>2478</v>
      </c>
      <c r="E3660" s="1" t="s">
        <v>934</v>
      </c>
      <c r="F3660" s="1" t="s">
        <v>946</v>
      </c>
      <c r="G3660" s="1" t="s">
        <v>240</v>
      </c>
      <c r="H3660" s="1" t="s">
        <v>235</v>
      </c>
      <c r="I3660" s="16"/>
      <c r="J3660" s="16"/>
      <c r="K3660" s="16"/>
      <c r="L3660" s="16"/>
      <c r="M3660" s="16"/>
      <c r="N3660" s="16"/>
      <c r="O3660" s="16"/>
      <c r="P3660" s="16"/>
      <c r="Q3660" s="16"/>
      <c r="R3660" s="16"/>
      <c r="S3660" s="16"/>
      <c r="T3660" s="16"/>
      <c r="U3660" s="16"/>
      <c r="V3660" s="1" t="s">
        <v>3385</v>
      </c>
      <c r="W3660" s="1" t="s">
        <v>2551</v>
      </c>
      <c r="X3660" s="5" t="s">
        <v>3397</v>
      </c>
      <c r="Y3660" s="5" t="s">
        <v>2561</v>
      </c>
      <c r="Z3660" s="5" t="s">
        <v>2734</v>
      </c>
      <c r="AA3660" s="5"/>
    </row>
    <row r="3661" spans="1:27" ht="12" customHeight="1" x14ac:dyDescent="0.15">
      <c r="A3661" s="1" t="s">
        <v>933</v>
      </c>
      <c r="B3661" s="1" t="s">
        <v>45</v>
      </c>
      <c r="C3661" s="1" t="s">
        <v>19</v>
      </c>
      <c r="D3661" s="1" t="s">
        <v>2478</v>
      </c>
      <c r="E3661" s="1" t="s">
        <v>934</v>
      </c>
      <c r="F3661" s="1" t="s">
        <v>946</v>
      </c>
      <c r="G3661" s="1" t="s">
        <v>242</v>
      </c>
      <c r="H3661" s="1" t="s">
        <v>235</v>
      </c>
      <c r="I3661" s="16"/>
      <c r="J3661" s="16"/>
      <c r="K3661" s="16"/>
      <c r="L3661" s="16"/>
      <c r="M3661" s="16"/>
      <c r="N3661" s="16"/>
      <c r="O3661" s="16"/>
      <c r="P3661" s="16"/>
      <c r="Q3661" s="16"/>
      <c r="R3661" s="16"/>
      <c r="S3661" s="16"/>
      <c r="T3661" s="16"/>
      <c r="U3661" s="16"/>
      <c r="V3661" s="1" t="s">
        <v>3385</v>
      </c>
      <c r="W3661" s="1" t="s">
        <v>2551</v>
      </c>
      <c r="X3661" s="5" t="s">
        <v>3397</v>
      </c>
      <c r="Y3661" s="5" t="s">
        <v>2557</v>
      </c>
      <c r="Z3661" s="5" t="s">
        <v>2734</v>
      </c>
      <c r="AA3661" s="5"/>
    </row>
    <row r="3662" spans="1:27" ht="12" customHeight="1" x14ac:dyDescent="0.15">
      <c r="A3662" s="1" t="s">
        <v>933</v>
      </c>
      <c r="B3662" s="1" t="s">
        <v>45</v>
      </c>
      <c r="C3662" s="1" t="s">
        <v>21</v>
      </c>
      <c r="D3662" s="1" t="s">
        <v>2478</v>
      </c>
      <c r="E3662" s="1" t="s">
        <v>934</v>
      </c>
      <c r="F3662" s="1" t="s">
        <v>946</v>
      </c>
      <c r="G3662" s="1" t="s">
        <v>245</v>
      </c>
      <c r="H3662" s="1" t="s">
        <v>239</v>
      </c>
      <c r="I3662" s="16"/>
      <c r="J3662" s="16"/>
      <c r="K3662" s="16"/>
      <c r="L3662" s="16"/>
      <c r="M3662" s="16"/>
      <c r="N3662" s="16"/>
      <c r="O3662" s="16"/>
      <c r="P3662" s="16"/>
      <c r="Q3662" s="16"/>
      <c r="R3662" s="16"/>
      <c r="S3662" s="16"/>
      <c r="T3662" s="16"/>
      <c r="U3662" s="16"/>
      <c r="V3662" s="1" t="s">
        <v>3385</v>
      </c>
      <c r="W3662" s="1" t="s">
        <v>2551</v>
      </c>
      <c r="X3662" s="5" t="s">
        <v>3397</v>
      </c>
      <c r="Y3662" s="5" t="s">
        <v>2740</v>
      </c>
      <c r="Z3662" s="5" t="s">
        <v>2738</v>
      </c>
      <c r="AA3662" s="5"/>
    </row>
    <row r="3663" spans="1:27" ht="12" customHeight="1" x14ac:dyDescent="0.15">
      <c r="A3663" s="1" t="s">
        <v>933</v>
      </c>
      <c r="B3663" s="1" t="s">
        <v>45</v>
      </c>
      <c r="C3663" s="1" t="s">
        <v>23</v>
      </c>
      <c r="D3663" s="1" t="s">
        <v>2478</v>
      </c>
      <c r="E3663" s="1" t="s">
        <v>934</v>
      </c>
      <c r="F3663" s="1" t="s">
        <v>946</v>
      </c>
      <c r="G3663" s="1" t="s">
        <v>247</v>
      </c>
      <c r="H3663" s="1" t="s">
        <v>235</v>
      </c>
      <c r="I3663" s="16"/>
      <c r="J3663" s="16"/>
      <c r="K3663" s="16"/>
      <c r="L3663" s="16"/>
      <c r="M3663" s="16"/>
      <c r="N3663" s="16"/>
      <c r="O3663" s="16"/>
      <c r="P3663" s="16"/>
      <c r="Q3663" s="16"/>
      <c r="R3663" s="16"/>
      <c r="S3663" s="16"/>
      <c r="T3663" s="16"/>
      <c r="U3663" s="16"/>
      <c r="V3663" s="1" t="s">
        <v>3385</v>
      </c>
      <c r="W3663" s="1" t="s">
        <v>2551</v>
      </c>
      <c r="X3663" s="5" t="s">
        <v>3397</v>
      </c>
      <c r="Y3663" s="5" t="s">
        <v>2558</v>
      </c>
      <c r="Z3663" s="5" t="s">
        <v>2734</v>
      </c>
      <c r="AA3663" s="5"/>
    </row>
    <row r="3664" spans="1:27" ht="12" customHeight="1" x14ac:dyDescent="0.15">
      <c r="A3664" s="1" t="s">
        <v>933</v>
      </c>
      <c r="B3664" s="1" t="s">
        <v>45</v>
      </c>
      <c r="C3664" s="1" t="s">
        <v>77</v>
      </c>
      <c r="D3664" s="1" t="s">
        <v>2478</v>
      </c>
      <c r="E3664" s="1" t="s">
        <v>934</v>
      </c>
      <c r="F3664" s="1" t="s">
        <v>946</v>
      </c>
      <c r="G3664" s="1" t="s">
        <v>249</v>
      </c>
      <c r="H3664" s="1" t="s">
        <v>235</v>
      </c>
      <c r="I3664" s="16"/>
      <c r="J3664" s="16"/>
      <c r="K3664" s="16"/>
      <c r="L3664" s="16"/>
      <c r="M3664" s="16"/>
      <c r="N3664" s="16"/>
      <c r="O3664" s="16"/>
      <c r="P3664" s="16"/>
      <c r="Q3664" s="16"/>
      <c r="R3664" s="16"/>
      <c r="S3664" s="16"/>
      <c r="T3664" s="16"/>
      <c r="U3664" s="16"/>
      <c r="V3664" s="1" t="s">
        <v>3385</v>
      </c>
      <c r="W3664" s="1" t="s">
        <v>2551</v>
      </c>
      <c r="X3664" s="5" t="s">
        <v>3397</v>
      </c>
      <c r="Y3664" s="5" t="s">
        <v>2559</v>
      </c>
      <c r="Z3664" s="5" t="s">
        <v>2734</v>
      </c>
      <c r="AA3664" s="5"/>
    </row>
    <row r="3665" spans="1:27" ht="12" customHeight="1" x14ac:dyDescent="0.15">
      <c r="A3665" s="1" t="s">
        <v>933</v>
      </c>
      <c r="B3665" s="1" t="s">
        <v>47</v>
      </c>
      <c r="C3665" s="1" t="s">
        <v>9</v>
      </c>
      <c r="D3665" s="1" t="s">
        <v>2478</v>
      </c>
      <c r="E3665" s="1" t="s">
        <v>934</v>
      </c>
      <c r="F3665" s="1" t="s">
        <v>947</v>
      </c>
      <c r="G3665" s="1" t="s">
        <v>234</v>
      </c>
      <c r="H3665" s="1" t="s">
        <v>235</v>
      </c>
      <c r="I3665" s="16"/>
      <c r="J3665" s="16"/>
      <c r="K3665" s="16"/>
      <c r="L3665" s="16"/>
      <c r="M3665" s="16"/>
      <c r="N3665" s="16"/>
      <c r="O3665" s="16"/>
      <c r="P3665" s="16"/>
      <c r="Q3665" s="16"/>
      <c r="R3665" s="16"/>
      <c r="S3665" s="16"/>
      <c r="T3665" s="16"/>
      <c r="U3665" s="16"/>
      <c r="V3665" s="1" t="s">
        <v>3385</v>
      </c>
      <c r="W3665" s="1" t="s">
        <v>2551</v>
      </c>
      <c r="X3665" s="5" t="s">
        <v>3398</v>
      </c>
      <c r="Y3665" s="5" t="s">
        <v>2553</v>
      </c>
      <c r="Z3665" s="5" t="s">
        <v>2734</v>
      </c>
      <c r="AA3665" s="5"/>
    </row>
    <row r="3666" spans="1:27" ht="12" customHeight="1" x14ac:dyDescent="0.15">
      <c r="A3666" s="1" t="s">
        <v>933</v>
      </c>
      <c r="B3666" s="1" t="s">
        <v>47</v>
      </c>
      <c r="C3666" s="1" t="s">
        <v>15</v>
      </c>
      <c r="D3666" s="1" t="s">
        <v>2478</v>
      </c>
      <c r="E3666" s="1" t="s">
        <v>934</v>
      </c>
      <c r="F3666" s="1" t="s">
        <v>947</v>
      </c>
      <c r="G3666" s="1" t="s">
        <v>238</v>
      </c>
      <c r="H3666" s="1" t="s">
        <v>239</v>
      </c>
      <c r="I3666" s="16"/>
      <c r="J3666" s="16"/>
      <c r="K3666" s="16"/>
      <c r="L3666" s="16"/>
      <c r="M3666" s="16"/>
      <c r="N3666" s="16"/>
      <c r="O3666" s="16"/>
      <c r="P3666" s="16"/>
      <c r="Q3666" s="16"/>
      <c r="R3666" s="16"/>
      <c r="S3666" s="16"/>
      <c r="T3666" s="16"/>
      <c r="U3666" s="16"/>
      <c r="V3666" s="1" t="s">
        <v>3385</v>
      </c>
      <c r="W3666" s="1" t="s">
        <v>2551</v>
      </c>
      <c r="X3666" s="5" t="s">
        <v>3398</v>
      </c>
      <c r="Y3666" s="5" t="s">
        <v>2737</v>
      </c>
      <c r="Z3666" s="5" t="s">
        <v>2738</v>
      </c>
      <c r="AA3666" s="5"/>
    </row>
    <row r="3667" spans="1:27" ht="12" customHeight="1" x14ac:dyDescent="0.15">
      <c r="A3667" s="1" t="s">
        <v>933</v>
      </c>
      <c r="B3667" s="1" t="s">
        <v>47</v>
      </c>
      <c r="C3667" s="1" t="s">
        <v>17</v>
      </c>
      <c r="D3667" s="1" t="s">
        <v>2478</v>
      </c>
      <c r="E3667" s="1" t="s">
        <v>934</v>
      </c>
      <c r="F3667" s="1" t="s">
        <v>947</v>
      </c>
      <c r="G3667" s="1" t="s">
        <v>240</v>
      </c>
      <c r="H3667" s="1" t="s">
        <v>235</v>
      </c>
      <c r="I3667" s="16"/>
      <c r="J3667" s="16"/>
      <c r="K3667" s="16"/>
      <c r="L3667" s="16"/>
      <c r="M3667" s="16"/>
      <c r="N3667" s="16"/>
      <c r="O3667" s="16"/>
      <c r="P3667" s="16"/>
      <c r="Q3667" s="16"/>
      <c r="R3667" s="16"/>
      <c r="S3667" s="16"/>
      <c r="T3667" s="16"/>
      <c r="U3667" s="16"/>
      <c r="V3667" s="1" t="s">
        <v>3385</v>
      </c>
      <c r="W3667" s="1" t="s">
        <v>2551</v>
      </c>
      <c r="X3667" s="5" t="s">
        <v>3398</v>
      </c>
      <c r="Y3667" s="5" t="s">
        <v>2561</v>
      </c>
      <c r="Z3667" s="5" t="s">
        <v>2734</v>
      </c>
      <c r="AA3667" s="5"/>
    </row>
    <row r="3668" spans="1:27" ht="12" customHeight="1" x14ac:dyDescent="0.15">
      <c r="A3668" s="1" t="s">
        <v>933</v>
      </c>
      <c r="B3668" s="1" t="s">
        <v>47</v>
      </c>
      <c r="C3668" s="1" t="s">
        <v>19</v>
      </c>
      <c r="D3668" s="1" t="s">
        <v>2478</v>
      </c>
      <c r="E3668" s="1" t="s">
        <v>934</v>
      </c>
      <c r="F3668" s="1" t="s">
        <v>947</v>
      </c>
      <c r="G3668" s="1" t="s">
        <v>242</v>
      </c>
      <c r="H3668" s="1" t="s">
        <v>235</v>
      </c>
      <c r="I3668" s="16"/>
      <c r="J3668" s="16"/>
      <c r="K3668" s="16"/>
      <c r="L3668" s="16"/>
      <c r="M3668" s="16"/>
      <c r="N3668" s="16"/>
      <c r="O3668" s="16"/>
      <c r="P3668" s="16"/>
      <c r="Q3668" s="16"/>
      <c r="R3668" s="16"/>
      <c r="S3668" s="16"/>
      <c r="T3668" s="16"/>
      <c r="U3668" s="16"/>
      <c r="V3668" s="1" t="s">
        <v>3385</v>
      </c>
      <c r="W3668" s="1" t="s">
        <v>2551</v>
      </c>
      <c r="X3668" s="5" t="s">
        <v>3398</v>
      </c>
      <c r="Y3668" s="5" t="s">
        <v>2557</v>
      </c>
      <c r="Z3668" s="5" t="s">
        <v>2734</v>
      </c>
      <c r="AA3668" s="5"/>
    </row>
    <row r="3669" spans="1:27" ht="12" customHeight="1" x14ac:dyDescent="0.15">
      <c r="A3669" s="1" t="s">
        <v>933</v>
      </c>
      <c r="B3669" s="1" t="s">
        <v>47</v>
      </c>
      <c r="C3669" s="1" t="s">
        <v>21</v>
      </c>
      <c r="D3669" s="1" t="s">
        <v>2478</v>
      </c>
      <c r="E3669" s="1" t="s">
        <v>934</v>
      </c>
      <c r="F3669" s="1" t="s">
        <v>947</v>
      </c>
      <c r="G3669" s="1" t="s">
        <v>245</v>
      </c>
      <c r="H3669" s="1" t="s">
        <v>239</v>
      </c>
      <c r="I3669" s="16"/>
      <c r="J3669" s="16"/>
      <c r="K3669" s="16"/>
      <c r="L3669" s="16"/>
      <c r="M3669" s="16"/>
      <c r="N3669" s="16"/>
      <c r="O3669" s="16"/>
      <c r="P3669" s="16"/>
      <c r="Q3669" s="16"/>
      <c r="R3669" s="16"/>
      <c r="S3669" s="16"/>
      <c r="T3669" s="16"/>
      <c r="U3669" s="16"/>
      <c r="V3669" s="1" t="s">
        <v>3385</v>
      </c>
      <c r="W3669" s="1" t="s">
        <v>2551</v>
      </c>
      <c r="X3669" s="5" t="s">
        <v>3398</v>
      </c>
      <c r="Y3669" s="5" t="s">
        <v>2740</v>
      </c>
      <c r="Z3669" s="5" t="s">
        <v>2738</v>
      </c>
      <c r="AA3669" s="5"/>
    </row>
    <row r="3670" spans="1:27" ht="12" customHeight="1" x14ac:dyDescent="0.15">
      <c r="A3670" s="1" t="s">
        <v>933</v>
      </c>
      <c r="B3670" s="1" t="s">
        <v>47</v>
      </c>
      <c r="C3670" s="1" t="s">
        <v>23</v>
      </c>
      <c r="D3670" s="1" t="s">
        <v>2478</v>
      </c>
      <c r="E3670" s="1" t="s">
        <v>934</v>
      </c>
      <c r="F3670" s="1" t="s">
        <v>947</v>
      </c>
      <c r="G3670" s="1" t="s">
        <v>247</v>
      </c>
      <c r="H3670" s="1" t="s">
        <v>235</v>
      </c>
      <c r="I3670" s="16"/>
      <c r="J3670" s="16"/>
      <c r="K3670" s="16"/>
      <c r="L3670" s="16"/>
      <c r="M3670" s="16"/>
      <c r="N3670" s="16"/>
      <c r="O3670" s="16"/>
      <c r="P3670" s="16"/>
      <c r="Q3670" s="16"/>
      <c r="R3670" s="16"/>
      <c r="S3670" s="16"/>
      <c r="T3670" s="16"/>
      <c r="U3670" s="16"/>
      <c r="V3670" s="1" t="s">
        <v>3385</v>
      </c>
      <c r="W3670" s="1" t="s">
        <v>2551</v>
      </c>
      <c r="X3670" s="5" t="s">
        <v>3398</v>
      </c>
      <c r="Y3670" s="5" t="s">
        <v>2558</v>
      </c>
      <c r="Z3670" s="5" t="s">
        <v>2734</v>
      </c>
      <c r="AA3670" s="5"/>
    </row>
    <row r="3671" spans="1:27" ht="12" customHeight="1" x14ac:dyDescent="0.15">
      <c r="A3671" s="1" t="s">
        <v>933</v>
      </c>
      <c r="B3671" s="1" t="s">
        <v>47</v>
      </c>
      <c r="C3671" s="1" t="s">
        <v>77</v>
      </c>
      <c r="D3671" s="1" t="s">
        <v>2478</v>
      </c>
      <c r="E3671" s="1" t="s">
        <v>934</v>
      </c>
      <c r="F3671" s="1" t="s">
        <v>947</v>
      </c>
      <c r="G3671" s="1" t="s">
        <v>249</v>
      </c>
      <c r="H3671" s="1" t="s">
        <v>235</v>
      </c>
      <c r="I3671" s="16"/>
      <c r="J3671" s="16"/>
      <c r="K3671" s="16"/>
      <c r="L3671" s="16"/>
      <c r="M3671" s="16"/>
      <c r="N3671" s="16"/>
      <c r="O3671" s="16"/>
      <c r="P3671" s="16"/>
      <c r="Q3671" s="16"/>
      <c r="R3671" s="16"/>
      <c r="S3671" s="16"/>
      <c r="T3671" s="16"/>
      <c r="U3671" s="16"/>
      <c r="V3671" s="1" t="s">
        <v>3385</v>
      </c>
      <c r="W3671" s="1" t="s">
        <v>2551</v>
      </c>
      <c r="X3671" s="5" t="s">
        <v>3398</v>
      </c>
      <c r="Y3671" s="5" t="s">
        <v>2559</v>
      </c>
      <c r="Z3671" s="5" t="s">
        <v>2734</v>
      </c>
      <c r="AA3671" s="5"/>
    </row>
    <row r="3672" spans="1:27" ht="12" customHeight="1" x14ac:dyDescent="0.15">
      <c r="A3672" s="1" t="s">
        <v>933</v>
      </c>
      <c r="B3672" s="1" t="s">
        <v>49</v>
      </c>
      <c r="C3672" s="1" t="s">
        <v>9</v>
      </c>
      <c r="D3672" s="1" t="s">
        <v>2478</v>
      </c>
      <c r="E3672" s="1" t="s">
        <v>934</v>
      </c>
      <c r="F3672" s="1" t="s">
        <v>948</v>
      </c>
      <c r="G3672" s="1" t="s">
        <v>234</v>
      </c>
      <c r="H3672" s="1" t="s">
        <v>235</v>
      </c>
      <c r="I3672" s="16"/>
      <c r="J3672" s="16"/>
      <c r="K3672" s="16"/>
      <c r="L3672" s="16"/>
      <c r="M3672" s="16"/>
      <c r="N3672" s="16"/>
      <c r="O3672" s="16"/>
      <c r="P3672" s="16"/>
      <c r="Q3672" s="16"/>
      <c r="R3672" s="16"/>
      <c r="S3672" s="16"/>
      <c r="T3672" s="16"/>
      <c r="U3672" s="16"/>
      <c r="V3672" s="1" t="s">
        <v>3385</v>
      </c>
      <c r="W3672" s="1" t="s">
        <v>2551</v>
      </c>
      <c r="X3672" s="5" t="s">
        <v>3399</v>
      </c>
      <c r="Y3672" s="5" t="s">
        <v>2553</v>
      </c>
      <c r="Z3672" s="5" t="s">
        <v>2734</v>
      </c>
      <c r="AA3672" s="5"/>
    </row>
    <row r="3673" spans="1:27" ht="12" customHeight="1" x14ac:dyDescent="0.15">
      <c r="A3673" s="1" t="s">
        <v>933</v>
      </c>
      <c r="B3673" s="1" t="s">
        <v>49</v>
      </c>
      <c r="C3673" s="1" t="s">
        <v>15</v>
      </c>
      <c r="D3673" s="1" t="s">
        <v>2478</v>
      </c>
      <c r="E3673" s="1" t="s">
        <v>934</v>
      </c>
      <c r="F3673" s="1" t="s">
        <v>948</v>
      </c>
      <c r="G3673" s="1" t="s">
        <v>238</v>
      </c>
      <c r="H3673" s="1" t="s">
        <v>239</v>
      </c>
      <c r="I3673" s="16"/>
      <c r="J3673" s="16"/>
      <c r="K3673" s="16"/>
      <c r="L3673" s="16"/>
      <c r="M3673" s="16"/>
      <c r="N3673" s="16"/>
      <c r="O3673" s="16"/>
      <c r="P3673" s="16"/>
      <c r="Q3673" s="16"/>
      <c r="R3673" s="16"/>
      <c r="S3673" s="16"/>
      <c r="T3673" s="16"/>
      <c r="U3673" s="16"/>
      <c r="V3673" s="1" t="s">
        <v>3385</v>
      </c>
      <c r="W3673" s="1" t="s">
        <v>2551</v>
      </c>
      <c r="X3673" s="5" t="s">
        <v>3399</v>
      </c>
      <c r="Y3673" s="5" t="s">
        <v>2737</v>
      </c>
      <c r="Z3673" s="5" t="s">
        <v>2738</v>
      </c>
      <c r="AA3673" s="5"/>
    </row>
    <row r="3674" spans="1:27" ht="12" customHeight="1" x14ac:dyDescent="0.15">
      <c r="A3674" s="1" t="s">
        <v>933</v>
      </c>
      <c r="B3674" s="1" t="s">
        <v>49</v>
      </c>
      <c r="C3674" s="1" t="s">
        <v>17</v>
      </c>
      <c r="D3674" s="1" t="s">
        <v>2478</v>
      </c>
      <c r="E3674" s="1" t="s">
        <v>934</v>
      </c>
      <c r="F3674" s="1" t="s">
        <v>948</v>
      </c>
      <c r="G3674" s="1" t="s">
        <v>240</v>
      </c>
      <c r="H3674" s="1" t="s">
        <v>235</v>
      </c>
      <c r="I3674" s="16"/>
      <c r="J3674" s="16"/>
      <c r="K3674" s="16"/>
      <c r="L3674" s="16"/>
      <c r="M3674" s="16"/>
      <c r="N3674" s="16"/>
      <c r="O3674" s="16"/>
      <c r="P3674" s="16"/>
      <c r="Q3674" s="16"/>
      <c r="R3674" s="16"/>
      <c r="S3674" s="16"/>
      <c r="T3674" s="16"/>
      <c r="U3674" s="16"/>
      <c r="V3674" s="1" t="s">
        <v>3385</v>
      </c>
      <c r="W3674" s="1" t="s">
        <v>2551</v>
      </c>
      <c r="X3674" s="5" t="s">
        <v>3399</v>
      </c>
      <c r="Y3674" s="5" t="s">
        <v>2561</v>
      </c>
      <c r="Z3674" s="5" t="s">
        <v>2734</v>
      </c>
      <c r="AA3674" s="5"/>
    </row>
    <row r="3675" spans="1:27" ht="12" customHeight="1" x14ac:dyDescent="0.15">
      <c r="A3675" s="1" t="s">
        <v>933</v>
      </c>
      <c r="B3675" s="1" t="s">
        <v>49</v>
      </c>
      <c r="C3675" s="1" t="s">
        <v>19</v>
      </c>
      <c r="D3675" s="1" t="s">
        <v>2478</v>
      </c>
      <c r="E3675" s="1" t="s">
        <v>934</v>
      </c>
      <c r="F3675" s="1" t="s">
        <v>948</v>
      </c>
      <c r="G3675" s="1" t="s">
        <v>242</v>
      </c>
      <c r="H3675" s="1" t="s">
        <v>235</v>
      </c>
      <c r="I3675" s="16"/>
      <c r="J3675" s="16"/>
      <c r="K3675" s="16"/>
      <c r="L3675" s="16"/>
      <c r="M3675" s="16"/>
      <c r="N3675" s="16"/>
      <c r="O3675" s="16"/>
      <c r="P3675" s="16"/>
      <c r="Q3675" s="16"/>
      <c r="R3675" s="16"/>
      <c r="S3675" s="16"/>
      <c r="T3675" s="16"/>
      <c r="U3675" s="16"/>
      <c r="V3675" s="1" t="s">
        <v>3385</v>
      </c>
      <c r="W3675" s="1" t="s">
        <v>2551</v>
      </c>
      <c r="X3675" s="5" t="s">
        <v>3399</v>
      </c>
      <c r="Y3675" s="5" t="s">
        <v>2557</v>
      </c>
      <c r="Z3675" s="5" t="s">
        <v>2734</v>
      </c>
      <c r="AA3675" s="5"/>
    </row>
    <row r="3676" spans="1:27" ht="12" customHeight="1" x14ac:dyDescent="0.15">
      <c r="A3676" s="1" t="s">
        <v>933</v>
      </c>
      <c r="B3676" s="1" t="s">
        <v>49</v>
      </c>
      <c r="C3676" s="1" t="s">
        <v>21</v>
      </c>
      <c r="D3676" s="1" t="s">
        <v>2478</v>
      </c>
      <c r="E3676" s="1" t="s">
        <v>934</v>
      </c>
      <c r="F3676" s="1" t="s">
        <v>948</v>
      </c>
      <c r="G3676" s="1" t="s">
        <v>245</v>
      </c>
      <c r="H3676" s="1" t="s">
        <v>239</v>
      </c>
      <c r="I3676" s="16"/>
      <c r="J3676" s="16"/>
      <c r="K3676" s="16"/>
      <c r="L3676" s="16"/>
      <c r="M3676" s="16"/>
      <c r="N3676" s="16"/>
      <c r="O3676" s="16"/>
      <c r="P3676" s="16"/>
      <c r="Q3676" s="16"/>
      <c r="R3676" s="16"/>
      <c r="S3676" s="16"/>
      <c r="T3676" s="16"/>
      <c r="U3676" s="16"/>
      <c r="V3676" s="1" t="s">
        <v>3385</v>
      </c>
      <c r="W3676" s="1" t="s">
        <v>2551</v>
      </c>
      <c r="X3676" s="5" t="s">
        <v>3399</v>
      </c>
      <c r="Y3676" s="5" t="s">
        <v>2740</v>
      </c>
      <c r="Z3676" s="5" t="s">
        <v>2738</v>
      </c>
      <c r="AA3676" s="5"/>
    </row>
    <row r="3677" spans="1:27" ht="12" customHeight="1" x14ac:dyDescent="0.15">
      <c r="A3677" s="1" t="s">
        <v>933</v>
      </c>
      <c r="B3677" s="1" t="s">
        <v>49</v>
      </c>
      <c r="C3677" s="1" t="s">
        <v>23</v>
      </c>
      <c r="D3677" s="1" t="s">
        <v>2478</v>
      </c>
      <c r="E3677" s="1" t="s">
        <v>934</v>
      </c>
      <c r="F3677" s="1" t="s">
        <v>948</v>
      </c>
      <c r="G3677" s="1" t="s">
        <v>247</v>
      </c>
      <c r="H3677" s="1" t="s">
        <v>235</v>
      </c>
      <c r="I3677" s="16"/>
      <c r="J3677" s="16"/>
      <c r="K3677" s="16"/>
      <c r="L3677" s="16"/>
      <c r="M3677" s="16"/>
      <c r="N3677" s="16"/>
      <c r="O3677" s="16"/>
      <c r="P3677" s="16"/>
      <c r="Q3677" s="16"/>
      <c r="R3677" s="16"/>
      <c r="S3677" s="16"/>
      <c r="T3677" s="16"/>
      <c r="U3677" s="16"/>
      <c r="V3677" s="1" t="s">
        <v>3385</v>
      </c>
      <c r="W3677" s="1" t="s">
        <v>2551</v>
      </c>
      <c r="X3677" s="5" t="s">
        <v>3399</v>
      </c>
      <c r="Y3677" s="5" t="s">
        <v>2558</v>
      </c>
      <c r="Z3677" s="5" t="s">
        <v>2734</v>
      </c>
      <c r="AA3677" s="5"/>
    </row>
    <row r="3678" spans="1:27" ht="12" customHeight="1" x14ac:dyDescent="0.15">
      <c r="A3678" s="1" t="s">
        <v>933</v>
      </c>
      <c r="B3678" s="1" t="s">
        <v>49</v>
      </c>
      <c r="C3678" s="1" t="s">
        <v>77</v>
      </c>
      <c r="D3678" s="1" t="s">
        <v>2478</v>
      </c>
      <c r="E3678" s="1" t="s">
        <v>934</v>
      </c>
      <c r="F3678" s="1" t="s">
        <v>948</v>
      </c>
      <c r="G3678" s="1" t="s">
        <v>249</v>
      </c>
      <c r="H3678" s="1" t="s">
        <v>235</v>
      </c>
      <c r="I3678" s="16"/>
      <c r="J3678" s="16"/>
      <c r="K3678" s="16"/>
      <c r="L3678" s="16"/>
      <c r="M3678" s="16"/>
      <c r="N3678" s="16"/>
      <c r="O3678" s="16"/>
      <c r="P3678" s="16"/>
      <c r="Q3678" s="16"/>
      <c r="R3678" s="16"/>
      <c r="S3678" s="16"/>
      <c r="T3678" s="16"/>
      <c r="U3678" s="16"/>
      <c r="V3678" s="1" t="s">
        <v>3385</v>
      </c>
      <c r="W3678" s="1" t="s">
        <v>2551</v>
      </c>
      <c r="X3678" s="5" t="s">
        <v>3399</v>
      </c>
      <c r="Y3678" s="5" t="s">
        <v>2559</v>
      </c>
      <c r="Z3678" s="5" t="s">
        <v>2734</v>
      </c>
      <c r="AA3678" s="5"/>
    </row>
    <row r="3679" spans="1:27" ht="12" customHeight="1" x14ac:dyDescent="0.15">
      <c r="A3679" s="1" t="s">
        <v>933</v>
      </c>
      <c r="B3679" s="1" t="s">
        <v>51</v>
      </c>
      <c r="C3679" s="1" t="s">
        <v>9</v>
      </c>
      <c r="D3679" s="1" t="s">
        <v>2478</v>
      </c>
      <c r="E3679" s="1" t="s">
        <v>934</v>
      </c>
      <c r="F3679" s="1" t="s">
        <v>949</v>
      </c>
      <c r="G3679" s="1" t="s">
        <v>234</v>
      </c>
      <c r="H3679" s="1" t="s">
        <v>235</v>
      </c>
      <c r="I3679" s="16"/>
      <c r="J3679" s="16"/>
      <c r="K3679" s="16"/>
      <c r="L3679" s="16"/>
      <c r="M3679" s="16"/>
      <c r="N3679" s="16"/>
      <c r="O3679" s="16"/>
      <c r="P3679" s="16"/>
      <c r="Q3679" s="16"/>
      <c r="R3679" s="16"/>
      <c r="S3679" s="16"/>
      <c r="T3679" s="16"/>
      <c r="U3679" s="16"/>
      <c r="V3679" s="1" t="s">
        <v>3385</v>
      </c>
      <c r="W3679" s="1" t="s">
        <v>2551</v>
      </c>
      <c r="X3679" s="5" t="s">
        <v>3400</v>
      </c>
      <c r="Y3679" s="5" t="s">
        <v>2553</v>
      </c>
      <c r="Z3679" s="5" t="s">
        <v>2734</v>
      </c>
      <c r="AA3679" s="5"/>
    </row>
    <row r="3680" spans="1:27" ht="12" customHeight="1" x14ac:dyDescent="0.15">
      <c r="A3680" s="1" t="s">
        <v>933</v>
      </c>
      <c r="B3680" s="1" t="s">
        <v>51</v>
      </c>
      <c r="C3680" s="1" t="s">
        <v>15</v>
      </c>
      <c r="D3680" s="1" t="s">
        <v>2478</v>
      </c>
      <c r="E3680" s="1" t="s">
        <v>934</v>
      </c>
      <c r="F3680" s="1" t="s">
        <v>949</v>
      </c>
      <c r="G3680" s="1" t="s">
        <v>238</v>
      </c>
      <c r="H3680" s="1" t="s">
        <v>239</v>
      </c>
      <c r="I3680" s="16"/>
      <c r="J3680" s="16"/>
      <c r="K3680" s="16"/>
      <c r="L3680" s="16"/>
      <c r="M3680" s="16"/>
      <c r="N3680" s="16"/>
      <c r="O3680" s="16"/>
      <c r="P3680" s="16"/>
      <c r="Q3680" s="16"/>
      <c r="R3680" s="16"/>
      <c r="S3680" s="16"/>
      <c r="T3680" s="16"/>
      <c r="U3680" s="16"/>
      <c r="V3680" s="1" t="s">
        <v>3385</v>
      </c>
      <c r="W3680" s="1" t="s">
        <v>2551</v>
      </c>
      <c r="X3680" s="5" t="s">
        <v>3400</v>
      </c>
      <c r="Y3680" s="5" t="s">
        <v>2737</v>
      </c>
      <c r="Z3680" s="5" t="s">
        <v>2738</v>
      </c>
      <c r="AA3680" s="5"/>
    </row>
    <row r="3681" spans="1:27" ht="12" customHeight="1" x14ac:dyDescent="0.15">
      <c r="A3681" s="1" t="s">
        <v>933</v>
      </c>
      <c r="B3681" s="1" t="s">
        <v>51</v>
      </c>
      <c r="C3681" s="1" t="s">
        <v>17</v>
      </c>
      <c r="D3681" s="1" t="s">
        <v>2478</v>
      </c>
      <c r="E3681" s="1" t="s">
        <v>934</v>
      </c>
      <c r="F3681" s="1" t="s">
        <v>949</v>
      </c>
      <c r="G3681" s="1" t="s">
        <v>240</v>
      </c>
      <c r="H3681" s="1" t="s">
        <v>235</v>
      </c>
      <c r="I3681" s="16"/>
      <c r="J3681" s="16"/>
      <c r="K3681" s="16"/>
      <c r="L3681" s="16"/>
      <c r="M3681" s="16"/>
      <c r="N3681" s="16"/>
      <c r="O3681" s="16"/>
      <c r="P3681" s="16"/>
      <c r="Q3681" s="16"/>
      <c r="R3681" s="16"/>
      <c r="S3681" s="16"/>
      <c r="T3681" s="16"/>
      <c r="U3681" s="16"/>
      <c r="V3681" s="1" t="s">
        <v>3385</v>
      </c>
      <c r="W3681" s="1" t="s">
        <v>2551</v>
      </c>
      <c r="X3681" s="5" t="s">
        <v>3400</v>
      </c>
      <c r="Y3681" s="5" t="s">
        <v>2561</v>
      </c>
      <c r="Z3681" s="5" t="s">
        <v>2734</v>
      </c>
      <c r="AA3681" s="5"/>
    </row>
    <row r="3682" spans="1:27" ht="12" customHeight="1" x14ac:dyDescent="0.15">
      <c r="A3682" s="1" t="s">
        <v>933</v>
      </c>
      <c r="B3682" s="1" t="s">
        <v>51</v>
      </c>
      <c r="C3682" s="1" t="s">
        <v>19</v>
      </c>
      <c r="D3682" s="1" t="s">
        <v>2478</v>
      </c>
      <c r="E3682" s="1" t="s">
        <v>934</v>
      </c>
      <c r="F3682" s="1" t="s">
        <v>949</v>
      </c>
      <c r="G3682" s="1" t="s">
        <v>242</v>
      </c>
      <c r="H3682" s="1" t="s">
        <v>235</v>
      </c>
      <c r="I3682" s="16"/>
      <c r="J3682" s="16"/>
      <c r="K3682" s="16"/>
      <c r="L3682" s="16"/>
      <c r="M3682" s="16"/>
      <c r="N3682" s="16"/>
      <c r="O3682" s="16"/>
      <c r="P3682" s="16"/>
      <c r="Q3682" s="16"/>
      <c r="R3682" s="16"/>
      <c r="S3682" s="16"/>
      <c r="T3682" s="16"/>
      <c r="U3682" s="16"/>
      <c r="V3682" s="1" t="s">
        <v>3385</v>
      </c>
      <c r="W3682" s="1" t="s">
        <v>2551</v>
      </c>
      <c r="X3682" s="5" t="s">
        <v>3400</v>
      </c>
      <c r="Y3682" s="5" t="s">
        <v>2557</v>
      </c>
      <c r="Z3682" s="5" t="s">
        <v>2734</v>
      </c>
      <c r="AA3682" s="5"/>
    </row>
    <row r="3683" spans="1:27" ht="12" customHeight="1" x14ac:dyDescent="0.15">
      <c r="A3683" s="1" t="s">
        <v>933</v>
      </c>
      <c r="B3683" s="1" t="s">
        <v>51</v>
      </c>
      <c r="C3683" s="1" t="s">
        <v>21</v>
      </c>
      <c r="D3683" s="1" t="s">
        <v>2478</v>
      </c>
      <c r="E3683" s="1" t="s">
        <v>934</v>
      </c>
      <c r="F3683" s="1" t="s">
        <v>949</v>
      </c>
      <c r="G3683" s="1" t="s">
        <v>245</v>
      </c>
      <c r="H3683" s="1" t="s">
        <v>239</v>
      </c>
      <c r="I3683" s="16"/>
      <c r="J3683" s="16"/>
      <c r="K3683" s="16"/>
      <c r="L3683" s="16"/>
      <c r="M3683" s="16"/>
      <c r="N3683" s="16"/>
      <c r="O3683" s="16"/>
      <c r="P3683" s="16"/>
      <c r="Q3683" s="16"/>
      <c r="R3683" s="16"/>
      <c r="S3683" s="16"/>
      <c r="T3683" s="16"/>
      <c r="U3683" s="16"/>
      <c r="V3683" s="1" t="s">
        <v>3385</v>
      </c>
      <c r="W3683" s="1" t="s">
        <v>2551</v>
      </c>
      <c r="X3683" s="5" t="s">
        <v>3400</v>
      </c>
      <c r="Y3683" s="5" t="s">
        <v>2740</v>
      </c>
      <c r="Z3683" s="5" t="s">
        <v>2738</v>
      </c>
      <c r="AA3683" s="5"/>
    </row>
    <row r="3684" spans="1:27" ht="12" customHeight="1" x14ac:dyDescent="0.15">
      <c r="A3684" s="1" t="s">
        <v>933</v>
      </c>
      <c r="B3684" s="1" t="s">
        <v>51</v>
      </c>
      <c r="C3684" s="1" t="s">
        <v>23</v>
      </c>
      <c r="D3684" s="1" t="s">
        <v>2478</v>
      </c>
      <c r="E3684" s="1" t="s">
        <v>934</v>
      </c>
      <c r="F3684" s="1" t="s">
        <v>949</v>
      </c>
      <c r="G3684" s="1" t="s">
        <v>247</v>
      </c>
      <c r="H3684" s="1" t="s">
        <v>235</v>
      </c>
      <c r="I3684" s="16"/>
      <c r="J3684" s="16"/>
      <c r="K3684" s="16"/>
      <c r="L3684" s="16"/>
      <c r="M3684" s="16"/>
      <c r="N3684" s="16"/>
      <c r="O3684" s="16"/>
      <c r="P3684" s="16"/>
      <c r="Q3684" s="16"/>
      <c r="R3684" s="16"/>
      <c r="S3684" s="16"/>
      <c r="T3684" s="16"/>
      <c r="U3684" s="16"/>
      <c r="V3684" s="1" t="s">
        <v>3385</v>
      </c>
      <c r="W3684" s="1" t="s">
        <v>2551</v>
      </c>
      <c r="X3684" s="5" t="s">
        <v>3400</v>
      </c>
      <c r="Y3684" s="5" t="s">
        <v>2558</v>
      </c>
      <c r="Z3684" s="5" t="s">
        <v>2734</v>
      </c>
      <c r="AA3684" s="5"/>
    </row>
    <row r="3685" spans="1:27" ht="12" customHeight="1" x14ac:dyDescent="0.15">
      <c r="A3685" s="1" t="s">
        <v>933</v>
      </c>
      <c r="B3685" s="1" t="s">
        <v>51</v>
      </c>
      <c r="C3685" s="1" t="s">
        <v>77</v>
      </c>
      <c r="D3685" s="1" t="s">
        <v>2478</v>
      </c>
      <c r="E3685" s="1" t="s">
        <v>934</v>
      </c>
      <c r="F3685" s="1" t="s">
        <v>949</v>
      </c>
      <c r="G3685" s="1" t="s">
        <v>249</v>
      </c>
      <c r="H3685" s="1" t="s">
        <v>235</v>
      </c>
      <c r="I3685" s="16"/>
      <c r="J3685" s="16"/>
      <c r="K3685" s="16"/>
      <c r="L3685" s="16"/>
      <c r="M3685" s="16"/>
      <c r="N3685" s="16"/>
      <c r="O3685" s="16"/>
      <c r="P3685" s="16"/>
      <c r="Q3685" s="16"/>
      <c r="R3685" s="16"/>
      <c r="S3685" s="16"/>
      <c r="T3685" s="16"/>
      <c r="U3685" s="16"/>
      <c r="V3685" s="1" t="s">
        <v>3385</v>
      </c>
      <c r="W3685" s="1" t="s">
        <v>2551</v>
      </c>
      <c r="X3685" s="5" t="s">
        <v>3400</v>
      </c>
      <c r="Y3685" s="5" t="s">
        <v>2559</v>
      </c>
      <c r="Z3685" s="5" t="s">
        <v>2734</v>
      </c>
      <c r="AA3685" s="5"/>
    </row>
    <row r="3686" spans="1:27" ht="12" customHeight="1" x14ac:dyDescent="0.15">
      <c r="A3686" s="1" t="s">
        <v>933</v>
      </c>
      <c r="B3686" s="1" t="s">
        <v>53</v>
      </c>
      <c r="C3686" s="1" t="s">
        <v>9</v>
      </c>
      <c r="D3686" s="1" t="s">
        <v>2478</v>
      </c>
      <c r="E3686" s="1" t="s">
        <v>934</v>
      </c>
      <c r="F3686" s="1" t="s">
        <v>950</v>
      </c>
      <c r="G3686" s="1" t="s">
        <v>234</v>
      </c>
      <c r="H3686" s="1" t="s">
        <v>235</v>
      </c>
      <c r="I3686" s="16"/>
      <c r="J3686" s="16"/>
      <c r="K3686" s="16"/>
      <c r="L3686" s="16"/>
      <c r="M3686" s="16"/>
      <c r="N3686" s="16"/>
      <c r="O3686" s="16"/>
      <c r="P3686" s="16"/>
      <c r="Q3686" s="16"/>
      <c r="R3686" s="16"/>
      <c r="S3686" s="16"/>
      <c r="T3686" s="16"/>
      <c r="U3686" s="16"/>
      <c r="V3686" s="1" t="s">
        <v>3385</v>
      </c>
      <c r="W3686" s="1" t="s">
        <v>2551</v>
      </c>
      <c r="X3686" s="5" t="s">
        <v>3401</v>
      </c>
      <c r="Y3686" s="5" t="s">
        <v>2553</v>
      </c>
      <c r="Z3686" s="5" t="s">
        <v>2734</v>
      </c>
      <c r="AA3686" s="5"/>
    </row>
    <row r="3687" spans="1:27" ht="12" customHeight="1" x14ac:dyDescent="0.15">
      <c r="A3687" s="1" t="s">
        <v>933</v>
      </c>
      <c r="B3687" s="1" t="s">
        <v>53</v>
      </c>
      <c r="C3687" s="1" t="s">
        <v>15</v>
      </c>
      <c r="D3687" s="1" t="s">
        <v>2478</v>
      </c>
      <c r="E3687" s="1" t="s">
        <v>934</v>
      </c>
      <c r="F3687" s="1" t="s">
        <v>950</v>
      </c>
      <c r="G3687" s="1" t="s">
        <v>238</v>
      </c>
      <c r="H3687" s="1" t="s">
        <v>239</v>
      </c>
      <c r="I3687" s="16"/>
      <c r="J3687" s="16"/>
      <c r="K3687" s="16"/>
      <c r="L3687" s="16"/>
      <c r="M3687" s="16"/>
      <c r="N3687" s="16"/>
      <c r="O3687" s="16"/>
      <c r="P3687" s="16"/>
      <c r="Q3687" s="16"/>
      <c r="R3687" s="16"/>
      <c r="S3687" s="16"/>
      <c r="T3687" s="16"/>
      <c r="U3687" s="16"/>
      <c r="V3687" s="1" t="s">
        <v>3385</v>
      </c>
      <c r="W3687" s="1" t="s">
        <v>2551</v>
      </c>
      <c r="X3687" s="5" t="s">
        <v>3401</v>
      </c>
      <c r="Y3687" s="5" t="s">
        <v>2737</v>
      </c>
      <c r="Z3687" s="5" t="s">
        <v>2738</v>
      </c>
      <c r="AA3687" s="5"/>
    </row>
    <row r="3688" spans="1:27" ht="12" customHeight="1" x14ac:dyDescent="0.15">
      <c r="A3688" s="1" t="s">
        <v>933</v>
      </c>
      <c r="B3688" s="1" t="s">
        <v>53</v>
      </c>
      <c r="C3688" s="1" t="s">
        <v>17</v>
      </c>
      <c r="D3688" s="1" t="s">
        <v>2478</v>
      </c>
      <c r="E3688" s="1" t="s">
        <v>934</v>
      </c>
      <c r="F3688" s="1" t="s">
        <v>950</v>
      </c>
      <c r="G3688" s="1" t="s">
        <v>240</v>
      </c>
      <c r="H3688" s="1" t="s">
        <v>235</v>
      </c>
      <c r="I3688" s="16"/>
      <c r="J3688" s="16"/>
      <c r="K3688" s="16"/>
      <c r="L3688" s="16"/>
      <c r="M3688" s="16"/>
      <c r="N3688" s="16"/>
      <c r="O3688" s="16"/>
      <c r="P3688" s="16"/>
      <c r="Q3688" s="16"/>
      <c r="R3688" s="16"/>
      <c r="S3688" s="16"/>
      <c r="T3688" s="16"/>
      <c r="U3688" s="16"/>
      <c r="V3688" s="1" t="s">
        <v>3385</v>
      </c>
      <c r="W3688" s="1" t="s">
        <v>2551</v>
      </c>
      <c r="X3688" s="5" t="s">
        <v>3401</v>
      </c>
      <c r="Y3688" s="5" t="s">
        <v>2561</v>
      </c>
      <c r="Z3688" s="5" t="s">
        <v>2734</v>
      </c>
      <c r="AA3688" s="5"/>
    </row>
    <row r="3689" spans="1:27" ht="12" customHeight="1" x14ac:dyDescent="0.15">
      <c r="A3689" s="1" t="s">
        <v>933</v>
      </c>
      <c r="B3689" s="1" t="s">
        <v>53</v>
      </c>
      <c r="C3689" s="1" t="s">
        <v>19</v>
      </c>
      <c r="D3689" s="1" t="s">
        <v>2478</v>
      </c>
      <c r="E3689" s="1" t="s">
        <v>934</v>
      </c>
      <c r="F3689" s="1" t="s">
        <v>950</v>
      </c>
      <c r="G3689" s="1" t="s">
        <v>242</v>
      </c>
      <c r="H3689" s="1" t="s">
        <v>235</v>
      </c>
      <c r="I3689" s="16"/>
      <c r="J3689" s="16"/>
      <c r="K3689" s="16"/>
      <c r="L3689" s="16"/>
      <c r="M3689" s="16"/>
      <c r="N3689" s="16"/>
      <c r="O3689" s="16"/>
      <c r="P3689" s="16"/>
      <c r="Q3689" s="16"/>
      <c r="R3689" s="16"/>
      <c r="S3689" s="16"/>
      <c r="T3689" s="16"/>
      <c r="U3689" s="16"/>
      <c r="V3689" s="1" t="s">
        <v>3385</v>
      </c>
      <c r="W3689" s="1" t="s">
        <v>2551</v>
      </c>
      <c r="X3689" s="5" t="s">
        <v>3401</v>
      </c>
      <c r="Y3689" s="5" t="s">
        <v>2557</v>
      </c>
      <c r="Z3689" s="5" t="s">
        <v>2734</v>
      </c>
      <c r="AA3689" s="5"/>
    </row>
    <row r="3690" spans="1:27" ht="12" customHeight="1" x14ac:dyDescent="0.15">
      <c r="A3690" s="1" t="s">
        <v>933</v>
      </c>
      <c r="B3690" s="1" t="s">
        <v>53</v>
      </c>
      <c r="C3690" s="1" t="s">
        <v>21</v>
      </c>
      <c r="D3690" s="1" t="s">
        <v>2478</v>
      </c>
      <c r="E3690" s="1" t="s">
        <v>934</v>
      </c>
      <c r="F3690" s="1" t="s">
        <v>950</v>
      </c>
      <c r="G3690" s="1" t="s">
        <v>245</v>
      </c>
      <c r="H3690" s="1" t="s">
        <v>239</v>
      </c>
      <c r="I3690" s="16"/>
      <c r="J3690" s="16"/>
      <c r="K3690" s="16"/>
      <c r="L3690" s="16"/>
      <c r="M3690" s="16"/>
      <c r="N3690" s="16"/>
      <c r="O3690" s="16"/>
      <c r="P3690" s="16"/>
      <c r="Q3690" s="16"/>
      <c r="R3690" s="16"/>
      <c r="S3690" s="16"/>
      <c r="T3690" s="16"/>
      <c r="U3690" s="16"/>
      <c r="V3690" s="1" t="s">
        <v>3385</v>
      </c>
      <c r="W3690" s="1" t="s">
        <v>2551</v>
      </c>
      <c r="X3690" s="5" t="s">
        <v>3401</v>
      </c>
      <c r="Y3690" s="5" t="s">
        <v>2740</v>
      </c>
      <c r="Z3690" s="5" t="s">
        <v>2738</v>
      </c>
      <c r="AA3690" s="5"/>
    </row>
    <row r="3691" spans="1:27" ht="12" customHeight="1" x14ac:dyDescent="0.15">
      <c r="A3691" s="1" t="s">
        <v>933</v>
      </c>
      <c r="B3691" s="1" t="s">
        <v>53</v>
      </c>
      <c r="C3691" s="1" t="s">
        <v>23</v>
      </c>
      <c r="D3691" s="1" t="s">
        <v>2478</v>
      </c>
      <c r="E3691" s="1" t="s">
        <v>934</v>
      </c>
      <c r="F3691" s="1" t="s">
        <v>950</v>
      </c>
      <c r="G3691" s="1" t="s">
        <v>247</v>
      </c>
      <c r="H3691" s="1" t="s">
        <v>235</v>
      </c>
      <c r="I3691" s="16"/>
      <c r="J3691" s="16"/>
      <c r="K3691" s="16"/>
      <c r="L3691" s="16"/>
      <c r="M3691" s="16"/>
      <c r="N3691" s="16"/>
      <c r="O3691" s="16"/>
      <c r="P3691" s="16"/>
      <c r="Q3691" s="16"/>
      <c r="R3691" s="16"/>
      <c r="S3691" s="16"/>
      <c r="T3691" s="16"/>
      <c r="U3691" s="16"/>
      <c r="V3691" s="1" t="s">
        <v>3385</v>
      </c>
      <c r="W3691" s="1" t="s">
        <v>2551</v>
      </c>
      <c r="X3691" s="5" t="s">
        <v>3401</v>
      </c>
      <c r="Y3691" s="5" t="s">
        <v>2558</v>
      </c>
      <c r="Z3691" s="5" t="s">
        <v>2734</v>
      </c>
      <c r="AA3691" s="5"/>
    </row>
    <row r="3692" spans="1:27" ht="12" customHeight="1" x14ac:dyDescent="0.15">
      <c r="A3692" s="1" t="s">
        <v>933</v>
      </c>
      <c r="B3692" s="1" t="s">
        <v>53</v>
      </c>
      <c r="C3692" s="1" t="s">
        <v>77</v>
      </c>
      <c r="D3692" s="1" t="s">
        <v>2478</v>
      </c>
      <c r="E3692" s="1" t="s">
        <v>934</v>
      </c>
      <c r="F3692" s="1" t="s">
        <v>950</v>
      </c>
      <c r="G3692" s="1" t="s">
        <v>249</v>
      </c>
      <c r="H3692" s="1" t="s">
        <v>235</v>
      </c>
      <c r="I3692" s="16"/>
      <c r="J3692" s="16"/>
      <c r="K3692" s="16"/>
      <c r="L3692" s="16"/>
      <c r="M3692" s="16"/>
      <c r="N3692" s="16"/>
      <c r="O3692" s="16"/>
      <c r="P3692" s="16"/>
      <c r="Q3692" s="16"/>
      <c r="R3692" s="16"/>
      <c r="S3692" s="16"/>
      <c r="T3692" s="16"/>
      <c r="U3692" s="16"/>
      <c r="V3692" s="1" t="s">
        <v>3385</v>
      </c>
      <c r="W3692" s="1" t="s">
        <v>2551</v>
      </c>
      <c r="X3692" s="5" t="s">
        <v>3401</v>
      </c>
      <c r="Y3692" s="5" t="s">
        <v>2559</v>
      </c>
      <c r="Z3692" s="5" t="s">
        <v>2734</v>
      </c>
      <c r="AA3692" s="5"/>
    </row>
    <row r="3693" spans="1:27" ht="12" customHeight="1" x14ac:dyDescent="0.15">
      <c r="A3693" s="1" t="s">
        <v>933</v>
      </c>
      <c r="B3693" s="1" t="s">
        <v>55</v>
      </c>
      <c r="C3693" s="1" t="s">
        <v>9</v>
      </c>
      <c r="D3693" s="1" t="s">
        <v>2478</v>
      </c>
      <c r="E3693" s="1" t="s">
        <v>934</v>
      </c>
      <c r="F3693" s="1" t="s">
        <v>951</v>
      </c>
      <c r="G3693" s="1" t="s">
        <v>234</v>
      </c>
      <c r="H3693" s="1" t="s">
        <v>235</v>
      </c>
      <c r="I3693" s="16"/>
      <c r="J3693" s="16"/>
      <c r="K3693" s="16"/>
      <c r="L3693" s="16"/>
      <c r="M3693" s="16"/>
      <c r="N3693" s="16"/>
      <c r="O3693" s="16"/>
      <c r="P3693" s="16"/>
      <c r="Q3693" s="16"/>
      <c r="R3693" s="16"/>
      <c r="S3693" s="16"/>
      <c r="T3693" s="16"/>
      <c r="U3693" s="16"/>
      <c r="V3693" s="1" t="s">
        <v>3385</v>
      </c>
      <c r="W3693" s="1" t="s">
        <v>2551</v>
      </c>
      <c r="X3693" s="5" t="s">
        <v>3402</v>
      </c>
      <c r="Y3693" s="5" t="s">
        <v>2553</v>
      </c>
      <c r="Z3693" s="5" t="s">
        <v>2734</v>
      </c>
      <c r="AA3693" s="5"/>
    </row>
    <row r="3694" spans="1:27" ht="12" customHeight="1" x14ac:dyDescent="0.15">
      <c r="A3694" s="1" t="s">
        <v>933</v>
      </c>
      <c r="B3694" s="1" t="s">
        <v>55</v>
      </c>
      <c r="C3694" s="1" t="s">
        <v>15</v>
      </c>
      <c r="D3694" s="1" t="s">
        <v>2478</v>
      </c>
      <c r="E3694" s="1" t="s">
        <v>934</v>
      </c>
      <c r="F3694" s="1" t="s">
        <v>951</v>
      </c>
      <c r="G3694" s="1" t="s">
        <v>238</v>
      </c>
      <c r="H3694" s="1" t="s">
        <v>239</v>
      </c>
      <c r="I3694" s="16"/>
      <c r="J3694" s="16"/>
      <c r="K3694" s="16"/>
      <c r="L3694" s="16"/>
      <c r="M3694" s="16"/>
      <c r="N3694" s="16"/>
      <c r="O3694" s="16"/>
      <c r="P3694" s="16"/>
      <c r="Q3694" s="16"/>
      <c r="R3694" s="16"/>
      <c r="S3694" s="16"/>
      <c r="T3694" s="16"/>
      <c r="U3694" s="16"/>
      <c r="V3694" s="1" t="s">
        <v>3385</v>
      </c>
      <c r="W3694" s="1" t="s">
        <v>2551</v>
      </c>
      <c r="X3694" s="5" t="s">
        <v>3402</v>
      </c>
      <c r="Y3694" s="5" t="s">
        <v>2737</v>
      </c>
      <c r="Z3694" s="5" t="s">
        <v>2738</v>
      </c>
      <c r="AA3694" s="5"/>
    </row>
    <row r="3695" spans="1:27" ht="12" customHeight="1" x14ac:dyDescent="0.15">
      <c r="A3695" s="1" t="s">
        <v>933</v>
      </c>
      <c r="B3695" s="1" t="s">
        <v>55</v>
      </c>
      <c r="C3695" s="1" t="s">
        <v>17</v>
      </c>
      <c r="D3695" s="1" t="s">
        <v>2478</v>
      </c>
      <c r="E3695" s="1" t="s">
        <v>934</v>
      </c>
      <c r="F3695" s="1" t="s">
        <v>951</v>
      </c>
      <c r="G3695" s="1" t="s">
        <v>240</v>
      </c>
      <c r="H3695" s="1" t="s">
        <v>235</v>
      </c>
      <c r="I3695" s="16"/>
      <c r="J3695" s="16"/>
      <c r="K3695" s="16"/>
      <c r="L3695" s="16"/>
      <c r="M3695" s="16"/>
      <c r="N3695" s="16"/>
      <c r="O3695" s="16"/>
      <c r="P3695" s="16"/>
      <c r="Q3695" s="16"/>
      <c r="R3695" s="16"/>
      <c r="S3695" s="16"/>
      <c r="T3695" s="16"/>
      <c r="U3695" s="16"/>
      <c r="V3695" s="1" t="s">
        <v>3385</v>
      </c>
      <c r="W3695" s="1" t="s">
        <v>2551</v>
      </c>
      <c r="X3695" s="5" t="s">
        <v>3402</v>
      </c>
      <c r="Y3695" s="5" t="s">
        <v>2561</v>
      </c>
      <c r="Z3695" s="5" t="s">
        <v>2734</v>
      </c>
      <c r="AA3695" s="5"/>
    </row>
    <row r="3696" spans="1:27" ht="12" customHeight="1" x14ac:dyDescent="0.15">
      <c r="A3696" s="1" t="s">
        <v>933</v>
      </c>
      <c r="B3696" s="1" t="s">
        <v>55</v>
      </c>
      <c r="C3696" s="1" t="s">
        <v>19</v>
      </c>
      <c r="D3696" s="1" t="s">
        <v>2478</v>
      </c>
      <c r="E3696" s="1" t="s">
        <v>934</v>
      </c>
      <c r="F3696" s="1" t="s">
        <v>951</v>
      </c>
      <c r="G3696" s="1" t="s">
        <v>242</v>
      </c>
      <c r="H3696" s="1" t="s">
        <v>235</v>
      </c>
      <c r="I3696" s="16"/>
      <c r="J3696" s="16"/>
      <c r="K3696" s="16"/>
      <c r="L3696" s="16"/>
      <c r="M3696" s="16"/>
      <c r="N3696" s="16"/>
      <c r="O3696" s="16"/>
      <c r="P3696" s="16"/>
      <c r="Q3696" s="16"/>
      <c r="R3696" s="16"/>
      <c r="S3696" s="16"/>
      <c r="T3696" s="16"/>
      <c r="U3696" s="16"/>
      <c r="V3696" s="1" t="s">
        <v>3385</v>
      </c>
      <c r="W3696" s="1" t="s">
        <v>2551</v>
      </c>
      <c r="X3696" s="5" t="s">
        <v>3402</v>
      </c>
      <c r="Y3696" s="5" t="s">
        <v>2557</v>
      </c>
      <c r="Z3696" s="5" t="s">
        <v>2734</v>
      </c>
      <c r="AA3696" s="5"/>
    </row>
    <row r="3697" spans="1:27" ht="12" customHeight="1" x14ac:dyDescent="0.15">
      <c r="A3697" s="1" t="s">
        <v>933</v>
      </c>
      <c r="B3697" s="1" t="s">
        <v>55</v>
      </c>
      <c r="C3697" s="1" t="s">
        <v>21</v>
      </c>
      <c r="D3697" s="1" t="s">
        <v>2478</v>
      </c>
      <c r="E3697" s="1" t="s">
        <v>934</v>
      </c>
      <c r="F3697" s="1" t="s">
        <v>951</v>
      </c>
      <c r="G3697" s="1" t="s">
        <v>245</v>
      </c>
      <c r="H3697" s="1" t="s">
        <v>239</v>
      </c>
      <c r="I3697" s="16"/>
      <c r="J3697" s="16"/>
      <c r="K3697" s="16"/>
      <c r="L3697" s="16"/>
      <c r="M3697" s="16"/>
      <c r="N3697" s="16"/>
      <c r="O3697" s="16"/>
      <c r="P3697" s="16"/>
      <c r="Q3697" s="16"/>
      <c r="R3697" s="16"/>
      <c r="S3697" s="16"/>
      <c r="T3697" s="16"/>
      <c r="U3697" s="16"/>
      <c r="V3697" s="1" t="s">
        <v>3385</v>
      </c>
      <c r="W3697" s="1" t="s">
        <v>2551</v>
      </c>
      <c r="X3697" s="5" t="s">
        <v>3402</v>
      </c>
      <c r="Y3697" s="5" t="s">
        <v>2740</v>
      </c>
      <c r="Z3697" s="5" t="s">
        <v>2738</v>
      </c>
      <c r="AA3697" s="5"/>
    </row>
    <row r="3698" spans="1:27" ht="12" customHeight="1" x14ac:dyDescent="0.15">
      <c r="A3698" s="1" t="s">
        <v>933</v>
      </c>
      <c r="B3698" s="1" t="s">
        <v>55</v>
      </c>
      <c r="C3698" s="1" t="s">
        <v>23</v>
      </c>
      <c r="D3698" s="1" t="s">
        <v>2478</v>
      </c>
      <c r="E3698" s="1" t="s">
        <v>934</v>
      </c>
      <c r="F3698" s="1" t="s">
        <v>951</v>
      </c>
      <c r="G3698" s="1" t="s">
        <v>247</v>
      </c>
      <c r="H3698" s="1" t="s">
        <v>235</v>
      </c>
      <c r="I3698" s="16"/>
      <c r="J3698" s="16"/>
      <c r="K3698" s="16"/>
      <c r="L3698" s="16"/>
      <c r="M3698" s="16"/>
      <c r="N3698" s="16"/>
      <c r="O3698" s="16"/>
      <c r="P3698" s="16"/>
      <c r="Q3698" s="16"/>
      <c r="R3698" s="16"/>
      <c r="S3698" s="16"/>
      <c r="T3698" s="16"/>
      <c r="U3698" s="16"/>
      <c r="V3698" s="1" t="s">
        <v>3385</v>
      </c>
      <c r="W3698" s="1" t="s">
        <v>2551</v>
      </c>
      <c r="X3698" s="5" t="s">
        <v>3402</v>
      </c>
      <c r="Y3698" s="5" t="s">
        <v>2558</v>
      </c>
      <c r="Z3698" s="5" t="s">
        <v>2734</v>
      </c>
      <c r="AA3698" s="5"/>
    </row>
    <row r="3699" spans="1:27" ht="12" customHeight="1" x14ac:dyDescent="0.15">
      <c r="A3699" s="1" t="s">
        <v>933</v>
      </c>
      <c r="B3699" s="1" t="s">
        <v>55</v>
      </c>
      <c r="C3699" s="1" t="s">
        <v>77</v>
      </c>
      <c r="D3699" s="1" t="s">
        <v>2478</v>
      </c>
      <c r="E3699" s="1" t="s">
        <v>934</v>
      </c>
      <c r="F3699" s="1" t="s">
        <v>951</v>
      </c>
      <c r="G3699" s="1" t="s">
        <v>249</v>
      </c>
      <c r="H3699" s="1" t="s">
        <v>235</v>
      </c>
      <c r="I3699" s="16"/>
      <c r="J3699" s="16"/>
      <c r="K3699" s="16"/>
      <c r="L3699" s="16"/>
      <c r="M3699" s="16"/>
      <c r="N3699" s="16"/>
      <c r="O3699" s="16"/>
      <c r="P3699" s="16"/>
      <c r="Q3699" s="16"/>
      <c r="R3699" s="16"/>
      <c r="S3699" s="16"/>
      <c r="T3699" s="16"/>
      <c r="U3699" s="16"/>
      <c r="V3699" s="1" t="s">
        <v>3385</v>
      </c>
      <c r="W3699" s="1" t="s">
        <v>2551</v>
      </c>
      <c r="X3699" s="5" t="s">
        <v>3402</v>
      </c>
      <c r="Y3699" s="5" t="s">
        <v>2559</v>
      </c>
      <c r="Z3699" s="5" t="s">
        <v>2734</v>
      </c>
      <c r="AA3699" s="5"/>
    </row>
    <row r="3700" spans="1:27" ht="12" customHeight="1" x14ac:dyDescent="0.15">
      <c r="A3700" s="1" t="s">
        <v>933</v>
      </c>
      <c r="B3700" s="1" t="s">
        <v>110</v>
      </c>
      <c r="C3700" s="1" t="s">
        <v>9</v>
      </c>
      <c r="D3700" s="1" t="s">
        <v>2478</v>
      </c>
      <c r="E3700" s="1" t="s">
        <v>952</v>
      </c>
      <c r="F3700" s="1" t="s">
        <v>953</v>
      </c>
      <c r="G3700" s="1" t="s">
        <v>234</v>
      </c>
      <c r="H3700" s="1" t="s">
        <v>235</v>
      </c>
      <c r="I3700" s="16"/>
      <c r="J3700" s="16"/>
      <c r="K3700" s="16"/>
      <c r="L3700" s="16"/>
      <c r="M3700" s="16"/>
      <c r="N3700" s="16"/>
      <c r="O3700" s="16"/>
      <c r="P3700" s="16"/>
      <c r="Q3700" s="16"/>
      <c r="R3700" s="16"/>
      <c r="S3700" s="16"/>
      <c r="T3700" s="16"/>
      <c r="U3700" s="16"/>
      <c r="V3700" s="1" t="s">
        <v>3385</v>
      </c>
      <c r="W3700" s="1" t="s">
        <v>2551</v>
      </c>
      <c r="X3700" s="5" t="s">
        <v>3403</v>
      </c>
      <c r="Y3700" s="5" t="s">
        <v>2553</v>
      </c>
      <c r="Z3700" s="5" t="s">
        <v>2734</v>
      </c>
      <c r="AA3700" s="5"/>
    </row>
    <row r="3701" spans="1:27" ht="12" customHeight="1" x14ac:dyDescent="0.15">
      <c r="A3701" s="1" t="s">
        <v>933</v>
      </c>
      <c r="B3701" s="1" t="s">
        <v>110</v>
      </c>
      <c r="C3701" s="1" t="s">
        <v>15</v>
      </c>
      <c r="D3701" s="1" t="s">
        <v>2478</v>
      </c>
      <c r="E3701" s="1" t="s">
        <v>952</v>
      </c>
      <c r="F3701" s="1" t="s">
        <v>953</v>
      </c>
      <c r="G3701" s="1" t="s">
        <v>238</v>
      </c>
      <c r="H3701" s="1" t="s">
        <v>239</v>
      </c>
      <c r="I3701" s="16"/>
      <c r="J3701" s="16"/>
      <c r="K3701" s="16"/>
      <c r="L3701" s="16"/>
      <c r="M3701" s="16"/>
      <c r="N3701" s="16"/>
      <c r="O3701" s="16"/>
      <c r="P3701" s="16"/>
      <c r="Q3701" s="16"/>
      <c r="R3701" s="16"/>
      <c r="S3701" s="16"/>
      <c r="T3701" s="16"/>
      <c r="U3701" s="16"/>
      <c r="V3701" s="1" t="s">
        <v>3385</v>
      </c>
      <c r="W3701" s="1" t="s">
        <v>2551</v>
      </c>
      <c r="X3701" s="5" t="s">
        <v>3403</v>
      </c>
      <c r="Y3701" s="5" t="s">
        <v>2737</v>
      </c>
      <c r="Z3701" s="5" t="s">
        <v>2738</v>
      </c>
      <c r="AA3701" s="5"/>
    </row>
    <row r="3702" spans="1:27" ht="12" customHeight="1" x14ac:dyDescent="0.15">
      <c r="A3702" s="1" t="s">
        <v>933</v>
      </c>
      <c r="B3702" s="1" t="s">
        <v>112</v>
      </c>
      <c r="C3702" s="1" t="s">
        <v>9</v>
      </c>
      <c r="D3702" s="1" t="s">
        <v>2478</v>
      </c>
      <c r="E3702" s="1" t="s">
        <v>952</v>
      </c>
      <c r="F3702" s="1" t="s">
        <v>954</v>
      </c>
      <c r="G3702" s="1" t="s">
        <v>234</v>
      </c>
      <c r="H3702" s="1" t="s">
        <v>235</v>
      </c>
      <c r="I3702" s="16"/>
      <c r="J3702" s="16"/>
      <c r="K3702" s="16"/>
      <c r="L3702" s="16"/>
      <c r="M3702" s="16"/>
      <c r="N3702" s="16"/>
      <c r="O3702" s="16"/>
      <c r="P3702" s="16"/>
      <c r="Q3702" s="16"/>
      <c r="R3702" s="16"/>
      <c r="S3702" s="16"/>
      <c r="T3702" s="16"/>
      <c r="U3702" s="16"/>
      <c r="V3702" s="1" t="s">
        <v>3385</v>
      </c>
      <c r="W3702" s="1" t="s">
        <v>2551</v>
      </c>
      <c r="X3702" s="5" t="s">
        <v>3404</v>
      </c>
      <c r="Y3702" s="5" t="s">
        <v>2553</v>
      </c>
      <c r="Z3702" s="5" t="s">
        <v>2734</v>
      </c>
      <c r="AA3702" s="5"/>
    </row>
    <row r="3703" spans="1:27" ht="12" customHeight="1" x14ac:dyDescent="0.15">
      <c r="A3703" s="1" t="s">
        <v>933</v>
      </c>
      <c r="B3703" s="1" t="s">
        <v>112</v>
      </c>
      <c r="C3703" s="1" t="s">
        <v>15</v>
      </c>
      <c r="D3703" s="1" t="s">
        <v>2478</v>
      </c>
      <c r="E3703" s="1" t="s">
        <v>952</v>
      </c>
      <c r="F3703" s="1" t="s">
        <v>954</v>
      </c>
      <c r="G3703" s="1" t="s">
        <v>238</v>
      </c>
      <c r="H3703" s="1" t="s">
        <v>239</v>
      </c>
      <c r="I3703" s="16"/>
      <c r="J3703" s="16"/>
      <c r="K3703" s="16"/>
      <c r="L3703" s="16"/>
      <c r="M3703" s="16"/>
      <c r="N3703" s="16"/>
      <c r="O3703" s="16"/>
      <c r="P3703" s="16"/>
      <c r="Q3703" s="16"/>
      <c r="R3703" s="16"/>
      <c r="S3703" s="16"/>
      <c r="T3703" s="16"/>
      <c r="U3703" s="16"/>
      <c r="V3703" s="1" t="s">
        <v>3385</v>
      </c>
      <c r="W3703" s="1" t="s">
        <v>2551</v>
      </c>
      <c r="X3703" s="5" t="s">
        <v>3404</v>
      </c>
      <c r="Y3703" s="5" t="s">
        <v>2737</v>
      </c>
      <c r="Z3703" s="5" t="s">
        <v>2738</v>
      </c>
      <c r="AA3703" s="5"/>
    </row>
    <row r="3704" spans="1:27" ht="12" customHeight="1" x14ac:dyDescent="0.15">
      <c r="A3704" s="1" t="s">
        <v>933</v>
      </c>
      <c r="B3704" s="1" t="s">
        <v>114</v>
      </c>
      <c r="C3704" s="1" t="s">
        <v>9</v>
      </c>
      <c r="D3704" s="1" t="s">
        <v>2478</v>
      </c>
      <c r="E3704" s="1" t="s">
        <v>952</v>
      </c>
      <c r="F3704" s="1" t="s">
        <v>955</v>
      </c>
      <c r="G3704" s="1" t="s">
        <v>234</v>
      </c>
      <c r="H3704" s="1" t="s">
        <v>235</v>
      </c>
      <c r="I3704" s="16"/>
      <c r="J3704" s="16"/>
      <c r="K3704" s="16"/>
      <c r="L3704" s="16"/>
      <c r="M3704" s="16"/>
      <c r="N3704" s="16"/>
      <c r="O3704" s="16"/>
      <c r="P3704" s="16"/>
      <c r="Q3704" s="16"/>
      <c r="R3704" s="16"/>
      <c r="S3704" s="16"/>
      <c r="T3704" s="16"/>
      <c r="U3704" s="16"/>
      <c r="V3704" s="1" t="s">
        <v>3385</v>
      </c>
      <c r="W3704" s="1" t="s">
        <v>2551</v>
      </c>
      <c r="X3704" s="5" t="s">
        <v>3405</v>
      </c>
      <c r="Y3704" s="5" t="s">
        <v>2553</v>
      </c>
      <c r="Z3704" s="5" t="s">
        <v>2734</v>
      </c>
      <c r="AA3704" s="5"/>
    </row>
    <row r="3705" spans="1:27" ht="12" customHeight="1" x14ac:dyDescent="0.15">
      <c r="A3705" s="1" t="s">
        <v>933</v>
      </c>
      <c r="B3705" s="1" t="s">
        <v>114</v>
      </c>
      <c r="C3705" s="1" t="s">
        <v>15</v>
      </c>
      <c r="D3705" s="1" t="s">
        <v>2478</v>
      </c>
      <c r="E3705" s="1" t="s">
        <v>952</v>
      </c>
      <c r="F3705" s="1" t="s">
        <v>955</v>
      </c>
      <c r="G3705" s="1" t="s">
        <v>238</v>
      </c>
      <c r="H3705" s="1" t="s">
        <v>239</v>
      </c>
      <c r="I3705" s="16"/>
      <c r="J3705" s="16"/>
      <c r="K3705" s="16"/>
      <c r="L3705" s="16"/>
      <c r="M3705" s="16"/>
      <c r="N3705" s="16"/>
      <c r="O3705" s="16"/>
      <c r="P3705" s="16"/>
      <c r="Q3705" s="16"/>
      <c r="R3705" s="16"/>
      <c r="S3705" s="16"/>
      <c r="T3705" s="16"/>
      <c r="U3705" s="16"/>
      <c r="V3705" s="1" t="s">
        <v>3385</v>
      </c>
      <c r="W3705" s="1" t="s">
        <v>2551</v>
      </c>
      <c r="X3705" s="5" t="s">
        <v>3405</v>
      </c>
      <c r="Y3705" s="5" t="s">
        <v>2737</v>
      </c>
      <c r="Z3705" s="5" t="s">
        <v>2738</v>
      </c>
      <c r="AA3705" s="5"/>
    </row>
    <row r="3706" spans="1:27" ht="12" customHeight="1" x14ac:dyDescent="0.15">
      <c r="A3706" s="1" t="s">
        <v>933</v>
      </c>
      <c r="B3706" s="1" t="s">
        <v>57</v>
      </c>
      <c r="C3706" s="1" t="s">
        <v>9</v>
      </c>
      <c r="D3706" s="1" t="s">
        <v>2478</v>
      </c>
      <c r="E3706" s="1" t="s">
        <v>952</v>
      </c>
      <c r="F3706" s="1" t="s">
        <v>956</v>
      </c>
      <c r="G3706" s="1" t="s">
        <v>234</v>
      </c>
      <c r="H3706" s="1" t="s">
        <v>235</v>
      </c>
      <c r="I3706" s="16"/>
      <c r="J3706" s="16"/>
      <c r="K3706" s="16"/>
      <c r="L3706" s="16"/>
      <c r="M3706" s="16"/>
      <c r="N3706" s="16"/>
      <c r="O3706" s="16"/>
      <c r="P3706" s="16"/>
      <c r="Q3706" s="16"/>
      <c r="R3706" s="16"/>
      <c r="S3706" s="16"/>
      <c r="T3706" s="16"/>
      <c r="U3706" s="16"/>
      <c r="V3706" s="1" t="s">
        <v>3385</v>
      </c>
      <c r="W3706" s="1" t="s">
        <v>2551</v>
      </c>
      <c r="X3706" s="5" t="s">
        <v>3406</v>
      </c>
      <c r="Y3706" s="5" t="s">
        <v>2553</v>
      </c>
      <c r="Z3706" s="5" t="s">
        <v>2734</v>
      </c>
      <c r="AA3706" s="5"/>
    </row>
    <row r="3707" spans="1:27" ht="12" customHeight="1" x14ac:dyDescent="0.15">
      <c r="A3707" s="1" t="s">
        <v>933</v>
      </c>
      <c r="B3707" s="1" t="s">
        <v>57</v>
      </c>
      <c r="C3707" s="1" t="s">
        <v>15</v>
      </c>
      <c r="D3707" s="1" t="s">
        <v>2478</v>
      </c>
      <c r="E3707" s="1" t="s">
        <v>952</v>
      </c>
      <c r="F3707" s="1" t="s">
        <v>956</v>
      </c>
      <c r="G3707" s="1" t="s">
        <v>238</v>
      </c>
      <c r="H3707" s="1" t="s">
        <v>239</v>
      </c>
      <c r="I3707" s="16"/>
      <c r="J3707" s="16"/>
      <c r="K3707" s="16"/>
      <c r="L3707" s="16"/>
      <c r="M3707" s="16"/>
      <c r="N3707" s="16"/>
      <c r="O3707" s="16"/>
      <c r="P3707" s="16"/>
      <c r="Q3707" s="16"/>
      <c r="R3707" s="16"/>
      <c r="S3707" s="16"/>
      <c r="T3707" s="16"/>
      <c r="U3707" s="16"/>
      <c r="V3707" s="1" t="s">
        <v>3385</v>
      </c>
      <c r="W3707" s="1" t="s">
        <v>2551</v>
      </c>
      <c r="X3707" s="5" t="s">
        <v>3406</v>
      </c>
      <c r="Y3707" s="5" t="s">
        <v>2737</v>
      </c>
      <c r="Z3707" s="5" t="s">
        <v>2738</v>
      </c>
      <c r="AA3707" s="5"/>
    </row>
    <row r="3708" spans="1:27" ht="12" customHeight="1" x14ac:dyDescent="0.15">
      <c r="A3708" s="1" t="s">
        <v>933</v>
      </c>
      <c r="B3708" s="1" t="s">
        <v>62</v>
      </c>
      <c r="C3708" s="1" t="s">
        <v>9</v>
      </c>
      <c r="D3708" s="1" t="s">
        <v>2478</v>
      </c>
      <c r="E3708" s="1" t="s">
        <v>5366</v>
      </c>
      <c r="F3708" s="1" t="s">
        <v>5367</v>
      </c>
      <c r="G3708" s="1" t="s">
        <v>234</v>
      </c>
      <c r="H3708" s="1" t="s">
        <v>235</v>
      </c>
      <c r="I3708" s="16"/>
      <c r="J3708" s="16"/>
      <c r="K3708" s="16"/>
      <c r="L3708" s="16"/>
      <c r="M3708" s="16"/>
      <c r="N3708" s="16"/>
      <c r="O3708" s="16"/>
      <c r="P3708" s="16"/>
      <c r="Q3708" s="16"/>
      <c r="R3708" s="16"/>
      <c r="S3708" s="16"/>
      <c r="T3708" s="16"/>
      <c r="U3708" s="16"/>
      <c r="V3708" s="1" t="s">
        <v>3385</v>
      </c>
      <c r="W3708" s="1" t="s">
        <v>2551</v>
      </c>
      <c r="X3708" s="5" t="s">
        <v>5368</v>
      </c>
      <c r="Y3708" s="5" t="s">
        <v>2553</v>
      </c>
      <c r="Z3708" s="5" t="s">
        <v>2734</v>
      </c>
      <c r="AA3708" s="5"/>
    </row>
    <row r="3709" spans="1:27" ht="12" customHeight="1" x14ac:dyDescent="0.15">
      <c r="A3709" s="1" t="s">
        <v>933</v>
      </c>
      <c r="B3709" s="1" t="s">
        <v>62</v>
      </c>
      <c r="C3709" s="1" t="s">
        <v>15</v>
      </c>
      <c r="D3709" s="1" t="s">
        <v>2478</v>
      </c>
      <c r="E3709" s="1" t="s">
        <v>5366</v>
      </c>
      <c r="F3709" s="1" t="s">
        <v>5367</v>
      </c>
      <c r="G3709" s="1" t="s">
        <v>238</v>
      </c>
      <c r="H3709" s="1" t="s">
        <v>239</v>
      </c>
      <c r="I3709" s="16"/>
      <c r="J3709" s="16"/>
      <c r="K3709" s="16"/>
      <c r="L3709" s="16"/>
      <c r="M3709" s="16"/>
      <c r="N3709" s="16"/>
      <c r="O3709" s="16"/>
      <c r="P3709" s="16"/>
      <c r="Q3709" s="16"/>
      <c r="R3709" s="16"/>
      <c r="S3709" s="16"/>
      <c r="T3709" s="16"/>
      <c r="U3709" s="16"/>
      <c r="V3709" s="1" t="s">
        <v>3385</v>
      </c>
      <c r="W3709" s="1" t="s">
        <v>2551</v>
      </c>
      <c r="X3709" s="5" t="s">
        <v>5368</v>
      </c>
      <c r="Y3709" s="5" t="s">
        <v>2737</v>
      </c>
      <c r="Z3709" s="5" t="s">
        <v>2738</v>
      </c>
      <c r="AA3709" s="5"/>
    </row>
    <row r="3710" spans="1:27" ht="12" customHeight="1" x14ac:dyDescent="0.15">
      <c r="A3710" s="1" t="s">
        <v>933</v>
      </c>
      <c r="B3710" s="1" t="s">
        <v>66</v>
      </c>
      <c r="C3710" s="1" t="s">
        <v>9</v>
      </c>
      <c r="D3710" s="1" t="s">
        <v>2478</v>
      </c>
      <c r="E3710" s="1" t="s">
        <v>5366</v>
      </c>
      <c r="F3710" s="1" t="s">
        <v>5369</v>
      </c>
      <c r="G3710" s="1" t="s">
        <v>234</v>
      </c>
      <c r="H3710" s="1" t="s">
        <v>235</v>
      </c>
      <c r="I3710" s="16"/>
      <c r="J3710" s="16"/>
      <c r="K3710" s="16"/>
      <c r="L3710" s="16"/>
      <c r="M3710" s="16"/>
      <c r="N3710" s="16"/>
      <c r="O3710" s="16"/>
      <c r="P3710" s="16"/>
      <c r="Q3710" s="16"/>
      <c r="R3710" s="16"/>
      <c r="S3710" s="16"/>
      <c r="T3710" s="16"/>
      <c r="U3710" s="16"/>
      <c r="V3710" s="1" t="s">
        <v>3385</v>
      </c>
      <c r="W3710" s="1" t="s">
        <v>2551</v>
      </c>
      <c r="X3710" s="5" t="s">
        <v>5370</v>
      </c>
      <c r="Y3710" s="5" t="s">
        <v>2553</v>
      </c>
      <c r="Z3710" s="5" t="s">
        <v>2734</v>
      </c>
      <c r="AA3710" s="5"/>
    </row>
    <row r="3711" spans="1:27" ht="12" customHeight="1" x14ac:dyDescent="0.15">
      <c r="A3711" s="1" t="s">
        <v>933</v>
      </c>
      <c r="B3711" s="1" t="s">
        <v>66</v>
      </c>
      <c r="C3711" s="1" t="s">
        <v>15</v>
      </c>
      <c r="D3711" s="1" t="s">
        <v>2478</v>
      </c>
      <c r="E3711" s="1" t="s">
        <v>5366</v>
      </c>
      <c r="F3711" s="1" t="s">
        <v>5369</v>
      </c>
      <c r="G3711" s="1" t="s">
        <v>238</v>
      </c>
      <c r="H3711" s="1" t="s">
        <v>239</v>
      </c>
      <c r="I3711" s="16"/>
      <c r="J3711" s="16"/>
      <c r="K3711" s="16"/>
      <c r="L3711" s="16"/>
      <c r="M3711" s="16"/>
      <c r="N3711" s="16"/>
      <c r="O3711" s="16"/>
      <c r="P3711" s="16"/>
      <c r="Q3711" s="16"/>
      <c r="R3711" s="16"/>
      <c r="S3711" s="16"/>
      <c r="T3711" s="16"/>
      <c r="U3711" s="16"/>
      <c r="V3711" s="1" t="s">
        <v>3385</v>
      </c>
      <c r="W3711" s="1" t="s">
        <v>2551</v>
      </c>
      <c r="X3711" s="5" t="s">
        <v>5370</v>
      </c>
      <c r="Y3711" s="5" t="s">
        <v>2737</v>
      </c>
      <c r="Z3711" s="5" t="s">
        <v>2738</v>
      </c>
      <c r="AA3711" s="5"/>
    </row>
    <row r="3712" spans="1:27" ht="12" customHeight="1" x14ac:dyDescent="0.15">
      <c r="A3712" s="1" t="s">
        <v>933</v>
      </c>
      <c r="B3712" s="1" t="s">
        <v>68</v>
      </c>
      <c r="C3712" s="1" t="s">
        <v>9</v>
      </c>
      <c r="D3712" s="1" t="s">
        <v>2478</v>
      </c>
      <c r="E3712" s="1" t="s">
        <v>5371</v>
      </c>
      <c r="F3712" s="1" t="s">
        <v>5372</v>
      </c>
      <c r="G3712" s="1" t="s">
        <v>234</v>
      </c>
      <c r="H3712" s="1" t="s">
        <v>235</v>
      </c>
      <c r="I3712" s="16"/>
      <c r="J3712" s="16"/>
      <c r="K3712" s="16"/>
      <c r="L3712" s="16"/>
      <c r="M3712" s="16"/>
      <c r="N3712" s="16"/>
      <c r="O3712" s="16"/>
      <c r="P3712" s="16"/>
      <c r="Q3712" s="16"/>
      <c r="R3712" s="16"/>
      <c r="S3712" s="16"/>
      <c r="T3712" s="16"/>
      <c r="U3712" s="16"/>
      <c r="V3712" s="1" t="s">
        <v>3385</v>
      </c>
      <c r="W3712" s="1" t="s">
        <v>2551</v>
      </c>
      <c r="X3712" s="5" t="s">
        <v>5373</v>
      </c>
      <c r="Y3712" s="5" t="s">
        <v>2553</v>
      </c>
      <c r="Z3712" s="5" t="s">
        <v>2734</v>
      </c>
      <c r="AA3712" s="5"/>
    </row>
    <row r="3713" spans="1:27" ht="12" customHeight="1" x14ac:dyDescent="0.15">
      <c r="A3713" s="1" t="s">
        <v>933</v>
      </c>
      <c r="B3713" s="1" t="s">
        <v>68</v>
      </c>
      <c r="C3713" s="1" t="s">
        <v>15</v>
      </c>
      <c r="D3713" s="1" t="s">
        <v>2478</v>
      </c>
      <c r="E3713" s="1" t="s">
        <v>5371</v>
      </c>
      <c r="F3713" s="1" t="s">
        <v>5372</v>
      </c>
      <c r="G3713" s="1" t="s">
        <v>238</v>
      </c>
      <c r="H3713" s="1" t="s">
        <v>239</v>
      </c>
      <c r="I3713" s="16"/>
      <c r="J3713" s="16"/>
      <c r="K3713" s="16"/>
      <c r="L3713" s="16"/>
      <c r="M3713" s="16"/>
      <c r="N3713" s="16"/>
      <c r="O3713" s="16"/>
      <c r="P3713" s="16"/>
      <c r="Q3713" s="16"/>
      <c r="R3713" s="16"/>
      <c r="S3713" s="16"/>
      <c r="T3713" s="16"/>
      <c r="U3713" s="16"/>
      <c r="V3713" s="1" t="s">
        <v>3385</v>
      </c>
      <c r="W3713" s="1" t="s">
        <v>2551</v>
      </c>
      <c r="X3713" s="5" t="s">
        <v>5373</v>
      </c>
      <c r="Y3713" s="5" t="s">
        <v>2737</v>
      </c>
      <c r="Z3713" s="5" t="s">
        <v>2738</v>
      </c>
      <c r="AA3713" s="5"/>
    </row>
    <row r="3714" spans="1:27" ht="12" customHeight="1" x14ac:dyDescent="0.15">
      <c r="A3714" s="1" t="s">
        <v>933</v>
      </c>
      <c r="B3714" s="1" t="s">
        <v>212</v>
      </c>
      <c r="C3714" s="1" t="s">
        <v>9</v>
      </c>
      <c r="D3714" s="1" t="s">
        <v>2478</v>
      </c>
      <c r="E3714" s="1" t="s">
        <v>213</v>
      </c>
      <c r="F3714" s="1" t="s">
        <v>284</v>
      </c>
      <c r="G3714" s="1" t="s">
        <v>215</v>
      </c>
      <c r="H3714" s="1" t="s">
        <v>216</v>
      </c>
      <c r="I3714" s="16"/>
      <c r="J3714" s="16"/>
      <c r="K3714" s="16"/>
      <c r="L3714" s="16"/>
      <c r="M3714" s="16"/>
      <c r="N3714" s="16"/>
      <c r="O3714" s="16"/>
      <c r="P3714" s="16"/>
      <c r="Q3714" s="16"/>
      <c r="R3714" s="16"/>
      <c r="S3714" s="16"/>
      <c r="T3714" s="16"/>
      <c r="U3714" s="16"/>
      <c r="V3714" s="1" t="s">
        <v>3385</v>
      </c>
      <c r="W3714" s="1" t="s">
        <v>2717</v>
      </c>
      <c r="X3714" s="5" t="s">
        <v>3044</v>
      </c>
      <c r="Y3714" s="5" t="s">
        <v>2719</v>
      </c>
      <c r="Z3714" s="5" t="s">
        <v>2720</v>
      </c>
      <c r="AA3714" s="5"/>
    </row>
    <row r="3715" spans="1:27" ht="12" customHeight="1" x14ac:dyDescent="0.15">
      <c r="A3715" s="1" t="s">
        <v>933</v>
      </c>
      <c r="B3715" s="1" t="s">
        <v>285</v>
      </c>
      <c r="C3715" s="1" t="s">
        <v>9</v>
      </c>
      <c r="D3715" s="1" t="s">
        <v>2478</v>
      </c>
      <c r="E3715" s="1" t="s">
        <v>213</v>
      </c>
      <c r="F3715" s="1" t="s">
        <v>286</v>
      </c>
      <c r="G3715" s="1" t="s">
        <v>215</v>
      </c>
      <c r="H3715" s="1" t="s">
        <v>216</v>
      </c>
      <c r="I3715" s="16"/>
      <c r="J3715" s="16"/>
      <c r="K3715" s="16"/>
      <c r="L3715" s="16"/>
      <c r="M3715" s="16"/>
      <c r="N3715" s="16"/>
      <c r="O3715" s="16"/>
      <c r="P3715" s="16"/>
      <c r="Q3715" s="16"/>
      <c r="R3715" s="16"/>
      <c r="S3715" s="16"/>
      <c r="T3715" s="16"/>
      <c r="U3715" s="16"/>
      <c r="V3715" s="1" t="s">
        <v>3385</v>
      </c>
      <c r="W3715" s="1" t="s">
        <v>2717</v>
      </c>
      <c r="X3715" s="5" t="s">
        <v>2816</v>
      </c>
      <c r="Y3715" s="5" t="s">
        <v>2719</v>
      </c>
      <c r="Z3715" s="5" t="s">
        <v>2720</v>
      </c>
      <c r="AA3715" s="5"/>
    </row>
    <row r="3716" spans="1:27" ht="12" customHeight="1" x14ac:dyDescent="0.15">
      <c r="A3716" s="1" t="s">
        <v>957</v>
      </c>
      <c r="B3716" s="1" t="s">
        <v>8</v>
      </c>
      <c r="C3716" s="1" t="s">
        <v>9</v>
      </c>
      <c r="D3716" s="1" t="s">
        <v>2479</v>
      </c>
      <c r="E3716" s="1" t="s">
        <v>10</v>
      </c>
      <c r="F3716" s="1" t="s">
        <v>5149</v>
      </c>
      <c r="G3716" s="1" t="s">
        <v>234</v>
      </c>
      <c r="H3716" s="1" t="s">
        <v>235</v>
      </c>
      <c r="I3716" s="16"/>
      <c r="J3716" s="16"/>
      <c r="K3716" s="16"/>
      <c r="L3716" s="16"/>
      <c r="M3716" s="16"/>
      <c r="N3716" s="16"/>
      <c r="O3716" s="16"/>
      <c r="P3716" s="16"/>
      <c r="Q3716" s="16"/>
      <c r="R3716" s="16"/>
      <c r="S3716" s="16"/>
      <c r="T3716" s="16"/>
      <c r="U3716" s="16"/>
      <c r="V3716" s="1" t="s">
        <v>3407</v>
      </c>
      <c r="W3716" s="1" t="s">
        <v>2551</v>
      </c>
      <c r="X3716" s="5" t="s">
        <v>3408</v>
      </c>
      <c r="Y3716" s="5" t="s">
        <v>2553</v>
      </c>
      <c r="Z3716" s="5" t="s">
        <v>2734</v>
      </c>
      <c r="AA3716" s="5"/>
    </row>
    <row r="3717" spans="1:27" ht="12" customHeight="1" x14ac:dyDescent="0.15">
      <c r="A3717" s="1" t="s">
        <v>957</v>
      </c>
      <c r="B3717" s="1" t="s">
        <v>8</v>
      </c>
      <c r="C3717" s="1" t="s">
        <v>15</v>
      </c>
      <c r="D3717" s="1" t="s">
        <v>2479</v>
      </c>
      <c r="E3717" s="1" t="s">
        <v>10</v>
      </c>
      <c r="F3717" s="1" t="s">
        <v>5150</v>
      </c>
      <c r="G3717" s="1" t="s">
        <v>238</v>
      </c>
      <c r="H3717" s="1" t="s">
        <v>239</v>
      </c>
      <c r="I3717" s="16"/>
      <c r="J3717" s="16"/>
      <c r="K3717" s="16"/>
      <c r="L3717" s="16"/>
      <c r="M3717" s="16"/>
      <c r="N3717" s="16"/>
      <c r="O3717" s="16"/>
      <c r="P3717" s="16"/>
      <c r="Q3717" s="16"/>
      <c r="R3717" s="16"/>
      <c r="S3717" s="16"/>
      <c r="T3717" s="16"/>
      <c r="U3717" s="16"/>
      <c r="V3717" s="1" t="s">
        <v>3407</v>
      </c>
      <c r="W3717" s="1" t="s">
        <v>2551</v>
      </c>
      <c r="X3717" s="5" t="s">
        <v>3408</v>
      </c>
      <c r="Y3717" s="5" t="s">
        <v>2737</v>
      </c>
      <c r="Z3717" s="5" t="s">
        <v>2738</v>
      </c>
      <c r="AA3717" s="5"/>
    </row>
    <row r="3718" spans="1:27" ht="12" customHeight="1" x14ac:dyDescent="0.15">
      <c r="A3718" s="1" t="s">
        <v>957</v>
      </c>
      <c r="B3718" s="1" t="s">
        <v>25</v>
      </c>
      <c r="C3718" s="1" t="s">
        <v>9</v>
      </c>
      <c r="D3718" s="1" t="s">
        <v>2479</v>
      </c>
      <c r="E3718" s="1" t="s">
        <v>10</v>
      </c>
      <c r="F3718" s="1" t="s">
        <v>5151</v>
      </c>
      <c r="G3718" s="1" t="s">
        <v>234</v>
      </c>
      <c r="H3718" s="1" t="s">
        <v>235</v>
      </c>
      <c r="I3718" s="16"/>
      <c r="J3718" s="16"/>
      <c r="K3718" s="16"/>
      <c r="L3718" s="16"/>
      <c r="M3718" s="16"/>
      <c r="N3718" s="16"/>
      <c r="O3718" s="16"/>
      <c r="P3718" s="16"/>
      <c r="Q3718" s="16"/>
      <c r="R3718" s="16"/>
      <c r="S3718" s="16"/>
      <c r="T3718" s="16"/>
      <c r="U3718" s="16"/>
      <c r="V3718" s="1" t="s">
        <v>3407</v>
      </c>
      <c r="W3718" s="1" t="s">
        <v>2551</v>
      </c>
      <c r="X3718" s="5" t="s">
        <v>3409</v>
      </c>
      <c r="Y3718" s="5" t="s">
        <v>2553</v>
      </c>
      <c r="Z3718" s="5" t="s">
        <v>2734</v>
      </c>
      <c r="AA3718" s="5"/>
    </row>
    <row r="3719" spans="1:27" ht="12" customHeight="1" x14ac:dyDescent="0.15">
      <c r="A3719" s="1" t="s">
        <v>957</v>
      </c>
      <c r="B3719" s="1" t="s">
        <v>25</v>
      </c>
      <c r="C3719" s="1" t="s">
        <v>15</v>
      </c>
      <c r="D3719" s="1" t="s">
        <v>2479</v>
      </c>
      <c r="E3719" s="1" t="s">
        <v>10</v>
      </c>
      <c r="F3719" s="1" t="s">
        <v>5151</v>
      </c>
      <c r="G3719" s="1" t="s">
        <v>238</v>
      </c>
      <c r="H3719" s="1" t="s">
        <v>239</v>
      </c>
      <c r="I3719" s="16"/>
      <c r="J3719" s="16"/>
      <c r="K3719" s="16"/>
      <c r="L3719" s="16"/>
      <c r="M3719" s="16"/>
      <c r="N3719" s="16"/>
      <c r="O3719" s="16"/>
      <c r="P3719" s="16"/>
      <c r="Q3719" s="16"/>
      <c r="R3719" s="16"/>
      <c r="S3719" s="16"/>
      <c r="T3719" s="16"/>
      <c r="U3719" s="16"/>
      <c r="V3719" s="1" t="s">
        <v>3407</v>
      </c>
      <c r="W3719" s="1" t="s">
        <v>2551</v>
      </c>
      <c r="X3719" s="5" t="s">
        <v>3409</v>
      </c>
      <c r="Y3719" s="5" t="s">
        <v>2737</v>
      </c>
      <c r="Z3719" s="5" t="s">
        <v>2738</v>
      </c>
      <c r="AA3719" s="5"/>
    </row>
    <row r="3720" spans="1:27" ht="12" customHeight="1" x14ac:dyDescent="0.15">
      <c r="A3720" s="1" t="s">
        <v>957</v>
      </c>
      <c r="B3720" s="1" t="s">
        <v>27</v>
      </c>
      <c r="C3720" s="1" t="s">
        <v>9</v>
      </c>
      <c r="D3720" s="1" t="s">
        <v>2479</v>
      </c>
      <c r="E3720" s="1" t="s">
        <v>10</v>
      </c>
      <c r="F3720" s="1" t="s">
        <v>5152</v>
      </c>
      <c r="G3720" s="1" t="s">
        <v>234</v>
      </c>
      <c r="H3720" s="1" t="s">
        <v>394</v>
      </c>
      <c r="I3720" s="16"/>
      <c r="J3720" s="16"/>
      <c r="K3720" s="16"/>
      <c r="L3720" s="16"/>
      <c r="M3720" s="16"/>
      <c r="N3720" s="16"/>
      <c r="O3720" s="16"/>
      <c r="P3720" s="16"/>
      <c r="Q3720" s="16"/>
      <c r="R3720" s="16"/>
      <c r="S3720" s="16"/>
      <c r="T3720" s="16"/>
      <c r="U3720" s="16"/>
      <c r="V3720" s="1" t="s">
        <v>3407</v>
      </c>
      <c r="W3720" s="1" t="s">
        <v>2551</v>
      </c>
      <c r="X3720" s="5" t="s">
        <v>3410</v>
      </c>
      <c r="Y3720" s="5" t="s">
        <v>2553</v>
      </c>
      <c r="Z3720" s="5" t="s">
        <v>2734</v>
      </c>
      <c r="AA3720" s="5"/>
    </row>
    <row r="3721" spans="1:27" ht="12" customHeight="1" x14ac:dyDescent="0.15">
      <c r="A3721" s="1" t="s">
        <v>957</v>
      </c>
      <c r="B3721" s="1" t="s">
        <v>27</v>
      </c>
      <c r="C3721" s="1" t="s">
        <v>15</v>
      </c>
      <c r="D3721" s="1" t="s">
        <v>2479</v>
      </c>
      <c r="E3721" s="1" t="s">
        <v>10</v>
      </c>
      <c r="F3721" s="1" t="s">
        <v>5152</v>
      </c>
      <c r="G3721" s="1" t="s">
        <v>238</v>
      </c>
      <c r="H3721" s="1" t="s">
        <v>239</v>
      </c>
      <c r="I3721" s="16"/>
      <c r="J3721" s="16"/>
      <c r="K3721" s="16"/>
      <c r="L3721" s="16"/>
      <c r="M3721" s="16"/>
      <c r="N3721" s="16"/>
      <c r="O3721" s="16"/>
      <c r="P3721" s="16"/>
      <c r="Q3721" s="16"/>
      <c r="R3721" s="16"/>
      <c r="S3721" s="16"/>
      <c r="T3721" s="16"/>
      <c r="U3721" s="16"/>
      <c r="V3721" s="1" t="s">
        <v>3407</v>
      </c>
      <c r="W3721" s="1" t="s">
        <v>2551</v>
      </c>
      <c r="X3721" s="5" t="s">
        <v>3410</v>
      </c>
      <c r="Y3721" s="5" t="s">
        <v>2737</v>
      </c>
      <c r="Z3721" s="5" t="s">
        <v>2738</v>
      </c>
      <c r="AA3721" s="5"/>
    </row>
    <row r="3722" spans="1:27" ht="12" customHeight="1" x14ac:dyDescent="0.15">
      <c r="A3722" s="1" t="s">
        <v>957</v>
      </c>
      <c r="B3722" s="1" t="s">
        <v>29</v>
      </c>
      <c r="C3722" s="1" t="s">
        <v>9</v>
      </c>
      <c r="D3722" s="1" t="s">
        <v>2479</v>
      </c>
      <c r="E3722" s="1" t="s">
        <v>10</v>
      </c>
      <c r="F3722" s="1" t="s">
        <v>5153</v>
      </c>
      <c r="G3722" s="1" t="s">
        <v>234</v>
      </c>
      <c r="H3722" s="1" t="s">
        <v>394</v>
      </c>
      <c r="I3722" s="16"/>
      <c r="J3722" s="16"/>
      <c r="K3722" s="16"/>
      <c r="L3722" s="16"/>
      <c r="M3722" s="16"/>
      <c r="N3722" s="16"/>
      <c r="O3722" s="16"/>
      <c r="P3722" s="16"/>
      <c r="Q3722" s="16"/>
      <c r="R3722" s="16"/>
      <c r="S3722" s="16"/>
      <c r="T3722" s="16"/>
      <c r="U3722" s="16"/>
      <c r="V3722" s="1" t="s">
        <v>3407</v>
      </c>
      <c r="W3722" s="1" t="s">
        <v>2551</v>
      </c>
      <c r="X3722" s="5" t="s">
        <v>5199</v>
      </c>
      <c r="Y3722" s="5" t="s">
        <v>2553</v>
      </c>
      <c r="Z3722" s="5" t="s">
        <v>2734</v>
      </c>
      <c r="AA3722" s="5"/>
    </row>
    <row r="3723" spans="1:27" ht="12" customHeight="1" x14ac:dyDescent="0.15">
      <c r="A3723" s="1" t="s">
        <v>957</v>
      </c>
      <c r="B3723" s="1" t="s">
        <v>29</v>
      </c>
      <c r="C3723" s="1" t="s">
        <v>15</v>
      </c>
      <c r="D3723" s="1" t="s">
        <v>2479</v>
      </c>
      <c r="E3723" s="1" t="s">
        <v>10</v>
      </c>
      <c r="F3723" s="1" t="s">
        <v>5153</v>
      </c>
      <c r="G3723" s="1" t="s">
        <v>238</v>
      </c>
      <c r="H3723" s="1" t="s">
        <v>239</v>
      </c>
      <c r="I3723" s="16"/>
      <c r="J3723" s="16"/>
      <c r="K3723" s="16"/>
      <c r="L3723" s="16"/>
      <c r="M3723" s="16"/>
      <c r="N3723" s="16"/>
      <c r="O3723" s="16"/>
      <c r="P3723" s="16"/>
      <c r="Q3723" s="16"/>
      <c r="R3723" s="16"/>
      <c r="S3723" s="16"/>
      <c r="T3723" s="16"/>
      <c r="U3723" s="16"/>
      <c r="V3723" s="1" t="s">
        <v>3407</v>
      </c>
      <c r="W3723" s="1" t="s">
        <v>2551</v>
      </c>
      <c r="X3723" s="5" t="s">
        <v>5199</v>
      </c>
      <c r="Y3723" s="5" t="s">
        <v>2737</v>
      </c>
      <c r="Z3723" s="5" t="s">
        <v>2738</v>
      </c>
      <c r="AA3723" s="5"/>
    </row>
    <row r="3724" spans="1:27" ht="12" customHeight="1" x14ac:dyDescent="0.15">
      <c r="A3724" s="1" t="s">
        <v>957</v>
      </c>
      <c r="B3724" s="1" t="s">
        <v>31</v>
      </c>
      <c r="C3724" s="1" t="s">
        <v>9</v>
      </c>
      <c r="D3724" s="1" t="s">
        <v>2479</v>
      </c>
      <c r="E3724" s="1" t="s">
        <v>10</v>
      </c>
      <c r="F3724" s="1" t="s">
        <v>5154</v>
      </c>
      <c r="G3724" s="1" t="s">
        <v>234</v>
      </c>
      <c r="H3724" s="1" t="s">
        <v>394</v>
      </c>
      <c r="I3724" s="16"/>
      <c r="J3724" s="16"/>
      <c r="K3724" s="16"/>
      <c r="L3724" s="16"/>
      <c r="M3724" s="16"/>
      <c r="N3724" s="16"/>
      <c r="O3724" s="16"/>
      <c r="P3724" s="16"/>
      <c r="Q3724" s="16"/>
      <c r="R3724" s="16"/>
      <c r="S3724" s="16"/>
      <c r="T3724" s="16"/>
      <c r="U3724" s="16"/>
      <c r="V3724" s="1" t="s">
        <v>3407</v>
      </c>
      <c r="W3724" s="1" t="s">
        <v>2551</v>
      </c>
      <c r="X3724" s="5" t="s">
        <v>3411</v>
      </c>
      <c r="Y3724" s="5" t="s">
        <v>2553</v>
      </c>
      <c r="Z3724" s="5" t="s">
        <v>2734</v>
      </c>
      <c r="AA3724" s="5"/>
    </row>
    <row r="3725" spans="1:27" ht="12" customHeight="1" x14ac:dyDescent="0.15">
      <c r="A3725" s="1" t="s">
        <v>957</v>
      </c>
      <c r="B3725" s="1" t="s">
        <v>31</v>
      </c>
      <c r="C3725" s="1" t="s">
        <v>15</v>
      </c>
      <c r="D3725" s="1" t="s">
        <v>2479</v>
      </c>
      <c r="E3725" s="1" t="s">
        <v>10</v>
      </c>
      <c r="F3725" s="1" t="s">
        <v>5154</v>
      </c>
      <c r="G3725" s="1" t="s">
        <v>238</v>
      </c>
      <c r="H3725" s="1" t="s">
        <v>239</v>
      </c>
      <c r="I3725" s="16"/>
      <c r="J3725" s="16"/>
      <c r="K3725" s="16"/>
      <c r="L3725" s="16"/>
      <c r="M3725" s="16"/>
      <c r="N3725" s="16"/>
      <c r="O3725" s="16"/>
      <c r="P3725" s="16"/>
      <c r="Q3725" s="16"/>
      <c r="R3725" s="16"/>
      <c r="S3725" s="16"/>
      <c r="T3725" s="16"/>
      <c r="U3725" s="16"/>
      <c r="V3725" s="1" t="s">
        <v>3407</v>
      </c>
      <c r="W3725" s="1" t="s">
        <v>2551</v>
      </c>
      <c r="X3725" s="5" t="s">
        <v>3411</v>
      </c>
      <c r="Y3725" s="5" t="s">
        <v>2737</v>
      </c>
      <c r="Z3725" s="5" t="s">
        <v>2738</v>
      </c>
      <c r="AA3725" s="5"/>
    </row>
    <row r="3726" spans="1:27" ht="12" customHeight="1" x14ac:dyDescent="0.15">
      <c r="A3726" s="1" t="s">
        <v>957</v>
      </c>
      <c r="B3726" s="1" t="s">
        <v>33</v>
      </c>
      <c r="C3726" s="1" t="s">
        <v>9</v>
      </c>
      <c r="D3726" s="1" t="s">
        <v>2479</v>
      </c>
      <c r="E3726" s="1" t="s">
        <v>10</v>
      </c>
      <c r="F3726" s="1" t="s">
        <v>5155</v>
      </c>
      <c r="G3726" s="1" t="s">
        <v>234</v>
      </c>
      <c r="H3726" s="1" t="s">
        <v>394</v>
      </c>
      <c r="I3726" s="16"/>
      <c r="J3726" s="16"/>
      <c r="K3726" s="16"/>
      <c r="L3726" s="16"/>
      <c r="M3726" s="16"/>
      <c r="N3726" s="16"/>
      <c r="O3726" s="16"/>
      <c r="P3726" s="16"/>
      <c r="Q3726" s="16"/>
      <c r="R3726" s="16"/>
      <c r="S3726" s="16"/>
      <c r="T3726" s="16"/>
      <c r="U3726" s="16"/>
      <c r="V3726" s="1" t="s">
        <v>3407</v>
      </c>
      <c r="W3726" s="1" t="s">
        <v>2551</v>
      </c>
      <c r="X3726" s="5" t="s">
        <v>3412</v>
      </c>
      <c r="Y3726" s="5" t="s">
        <v>2553</v>
      </c>
      <c r="Z3726" s="5" t="s">
        <v>2734</v>
      </c>
      <c r="AA3726" s="5"/>
    </row>
    <row r="3727" spans="1:27" ht="12" customHeight="1" x14ac:dyDescent="0.15">
      <c r="A3727" s="1" t="s">
        <v>957</v>
      </c>
      <c r="B3727" s="1" t="s">
        <v>33</v>
      </c>
      <c r="C3727" s="1" t="s">
        <v>15</v>
      </c>
      <c r="D3727" s="1" t="s">
        <v>2479</v>
      </c>
      <c r="E3727" s="1" t="s">
        <v>10</v>
      </c>
      <c r="F3727" s="1" t="s">
        <v>5155</v>
      </c>
      <c r="G3727" s="1" t="s">
        <v>238</v>
      </c>
      <c r="H3727" s="1" t="s">
        <v>239</v>
      </c>
      <c r="I3727" s="16"/>
      <c r="J3727" s="16"/>
      <c r="K3727" s="16"/>
      <c r="L3727" s="16"/>
      <c r="M3727" s="16"/>
      <c r="N3727" s="16"/>
      <c r="O3727" s="16"/>
      <c r="P3727" s="16"/>
      <c r="Q3727" s="16"/>
      <c r="R3727" s="16"/>
      <c r="S3727" s="16"/>
      <c r="T3727" s="16"/>
      <c r="U3727" s="16"/>
      <c r="V3727" s="1" t="s">
        <v>3407</v>
      </c>
      <c r="W3727" s="1" t="s">
        <v>2551</v>
      </c>
      <c r="X3727" s="5" t="s">
        <v>3412</v>
      </c>
      <c r="Y3727" s="5" t="s">
        <v>2737</v>
      </c>
      <c r="Z3727" s="5" t="s">
        <v>2738</v>
      </c>
      <c r="AA3727" s="5"/>
    </row>
    <row r="3728" spans="1:27" ht="12" customHeight="1" x14ac:dyDescent="0.15">
      <c r="A3728" s="1" t="s">
        <v>957</v>
      </c>
      <c r="B3728" s="1" t="s">
        <v>35</v>
      </c>
      <c r="C3728" s="1" t="s">
        <v>9</v>
      </c>
      <c r="D3728" s="1" t="s">
        <v>2479</v>
      </c>
      <c r="E3728" s="1" t="s">
        <v>10</v>
      </c>
      <c r="F3728" s="1" t="s">
        <v>5156</v>
      </c>
      <c r="G3728" s="1" t="s">
        <v>234</v>
      </c>
      <c r="H3728" s="1" t="s">
        <v>394</v>
      </c>
      <c r="I3728" s="16"/>
      <c r="J3728" s="16"/>
      <c r="K3728" s="16"/>
      <c r="L3728" s="16"/>
      <c r="M3728" s="16"/>
      <c r="N3728" s="16"/>
      <c r="O3728" s="16"/>
      <c r="P3728" s="16"/>
      <c r="Q3728" s="16"/>
      <c r="R3728" s="16"/>
      <c r="S3728" s="16"/>
      <c r="T3728" s="16"/>
      <c r="U3728" s="16"/>
      <c r="V3728" s="1" t="s">
        <v>3407</v>
      </c>
      <c r="W3728" s="1" t="s">
        <v>2551</v>
      </c>
      <c r="X3728" s="5" t="s">
        <v>3413</v>
      </c>
      <c r="Y3728" s="5" t="s">
        <v>2553</v>
      </c>
      <c r="Z3728" s="5" t="s">
        <v>2734</v>
      </c>
      <c r="AA3728" s="5"/>
    </row>
    <row r="3729" spans="1:27" ht="12" customHeight="1" x14ac:dyDescent="0.15">
      <c r="A3729" s="1" t="s">
        <v>957</v>
      </c>
      <c r="B3729" s="1" t="s">
        <v>35</v>
      </c>
      <c r="C3729" s="1" t="s">
        <v>15</v>
      </c>
      <c r="D3729" s="1" t="s">
        <v>2479</v>
      </c>
      <c r="E3729" s="1" t="s">
        <v>10</v>
      </c>
      <c r="F3729" s="1" t="s">
        <v>5156</v>
      </c>
      <c r="G3729" s="1" t="s">
        <v>238</v>
      </c>
      <c r="H3729" s="1" t="s">
        <v>239</v>
      </c>
      <c r="I3729" s="16"/>
      <c r="J3729" s="16"/>
      <c r="K3729" s="16"/>
      <c r="L3729" s="16"/>
      <c r="M3729" s="16"/>
      <c r="N3729" s="16"/>
      <c r="O3729" s="16"/>
      <c r="P3729" s="16"/>
      <c r="Q3729" s="16"/>
      <c r="R3729" s="16"/>
      <c r="S3729" s="16"/>
      <c r="T3729" s="16"/>
      <c r="U3729" s="16"/>
      <c r="V3729" s="1" t="s">
        <v>3407</v>
      </c>
      <c r="W3729" s="1" t="s">
        <v>2551</v>
      </c>
      <c r="X3729" s="5" t="s">
        <v>3413</v>
      </c>
      <c r="Y3729" s="5" t="s">
        <v>2737</v>
      </c>
      <c r="Z3729" s="5" t="s">
        <v>2738</v>
      </c>
      <c r="AA3729" s="5"/>
    </row>
    <row r="3730" spans="1:27" ht="12" customHeight="1" x14ac:dyDescent="0.15">
      <c r="A3730" s="1" t="s">
        <v>957</v>
      </c>
      <c r="B3730" s="1" t="s">
        <v>37</v>
      </c>
      <c r="C3730" s="1" t="s">
        <v>9</v>
      </c>
      <c r="D3730" s="1" t="s">
        <v>2479</v>
      </c>
      <c r="E3730" s="1" t="s">
        <v>10</v>
      </c>
      <c r="F3730" s="1" t="s">
        <v>5157</v>
      </c>
      <c r="G3730" s="1" t="s">
        <v>234</v>
      </c>
      <c r="H3730" s="1" t="s">
        <v>394</v>
      </c>
      <c r="I3730" s="16"/>
      <c r="J3730" s="16"/>
      <c r="K3730" s="16"/>
      <c r="L3730" s="16"/>
      <c r="M3730" s="16"/>
      <c r="N3730" s="16"/>
      <c r="O3730" s="16"/>
      <c r="P3730" s="16"/>
      <c r="Q3730" s="16"/>
      <c r="R3730" s="16"/>
      <c r="S3730" s="16"/>
      <c r="T3730" s="16"/>
      <c r="U3730" s="16"/>
      <c r="V3730" s="1" t="s">
        <v>3407</v>
      </c>
      <c r="W3730" s="1" t="s">
        <v>2551</v>
      </c>
      <c r="X3730" s="5" t="s">
        <v>3414</v>
      </c>
      <c r="Y3730" s="5" t="s">
        <v>2553</v>
      </c>
      <c r="Z3730" s="5" t="s">
        <v>2734</v>
      </c>
      <c r="AA3730" s="5"/>
    </row>
    <row r="3731" spans="1:27" ht="12" customHeight="1" x14ac:dyDescent="0.15">
      <c r="A3731" s="1" t="s">
        <v>957</v>
      </c>
      <c r="B3731" s="1" t="s">
        <v>37</v>
      </c>
      <c r="C3731" s="1" t="s">
        <v>15</v>
      </c>
      <c r="D3731" s="1" t="s">
        <v>2479</v>
      </c>
      <c r="E3731" s="1" t="s">
        <v>10</v>
      </c>
      <c r="F3731" s="1" t="s">
        <v>5157</v>
      </c>
      <c r="G3731" s="1" t="s">
        <v>238</v>
      </c>
      <c r="H3731" s="1" t="s">
        <v>239</v>
      </c>
      <c r="I3731" s="16"/>
      <c r="J3731" s="16"/>
      <c r="K3731" s="16"/>
      <c r="L3731" s="16"/>
      <c r="M3731" s="16"/>
      <c r="N3731" s="16"/>
      <c r="O3731" s="16"/>
      <c r="P3731" s="16"/>
      <c r="Q3731" s="16"/>
      <c r="R3731" s="16"/>
      <c r="S3731" s="16"/>
      <c r="T3731" s="16"/>
      <c r="U3731" s="16"/>
      <c r="V3731" s="1" t="s">
        <v>3407</v>
      </c>
      <c r="W3731" s="1" t="s">
        <v>2551</v>
      </c>
      <c r="X3731" s="5" t="s">
        <v>3414</v>
      </c>
      <c r="Y3731" s="5" t="s">
        <v>2737</v>
      </c>
      <c r="Z3731" s="5" t="s">
        <v>2738</v>
      </c>
      <c r="AA3731" s="5"/>
    </row>
    <row r="3732" spans="1:27" ht="12" customHeight="1" x14ac:dyDescent="0.15">
      <c r="A3732" s="1" t="s">
        <v>957</v>
      </c>
      <c r="B3732" s="1" t="s">
        <v>39</v>
      </c>
      <c r="C3732" s="1" t="s">
        <v>9</v>
      </c>
      <c r="D3732" s="1" t="s">
        <v>2479</v>
      </c>
      <c r="E3732" s="1" t="s">
        <v>10</v>
      </c>
      <c r="F3732" s="1" t="s">
        <v>5158</v>
      </c>
      <c r="G3732" s="1" t="s">
        <v>234</v>
      </c>
      <c r="H3732" s="1" t="s">
        <v>394</v>
      </c>
      <c r="I3732" s="16"/>
      <c r="J3732" s="16"/>
      <c r="K3732" s="16"/>
      <c r="L3732" s="16"/>
      <c r="M3732" s="16"/>
      <c r="N3732" s="16"/>
      <c r="O3732" s="16"/>
      <c r="P3732" s="16"/>
      <c r="Q3732" s="16"/>
      <c r="R3732" s="16"/>
      <c r="S3732" s="16"/>
      <c r="T3732" s="16"/>
      <c r="U3732" s="16"/>
      <c r="V3732" s="1" t="s">
        <v>3407</v>
      </c>
      <c r="W3732" s="1" t="s">
        <v>2551</v>
      </c>
      <c r="X3732" s="5" t="s">
        <v>3415</v>
      </c>
      <c r="Y3732" s="5" t="s">
        <v>2553</v>
      </c>
      <c r="Z3732" s="5" t="s">
        <v>2734</v>
      </c>
      <c r="AA3732" s="5"/>
    </row>
    <row r="3733" spans="1:27" ht="12" customHeight="1" x14ac:dyDescent="0.15">
      <c r="A3733" s="1" t="s">
        <v>957</v>
      </c>
      <c r="B3733" s="1" t="s">
        <v>39</v>
      </c>
      <c r="C3733" s="1" t="s">
        <v>15</v>
      </c>
      <c r="D3733" s="1" t="s">
        <v>2479</v>
      </c>
      <c r="E3733" s="1" t="s">
        <v>10</v>
      </c>
      <c r="F3733" s="1" t="s">
        <v>5158</v>
      </c>
      <c r="G3733" s="1" t="s">
        <v>238</v>
      </c>
      <c r="H3733" s="1" t="s">
        <v>239</v>
      </c>
      <c r="I3733" s="16"/>
      <c r="J3733" s="16"/>
      <c r="K3733" s="16"/>
      <c r="L3733" s="16"/>
      <c r="M3733" s="16"/>
      <c r="N3733" s="16"/>
      <c r="O3733" s="16"/>
      <c r="P3733" s="16"/>
      <c r="Q3733" s="16"/>
      <c r="R3733" s="16"/>
      <c r="S3733" s="16"/>
      <c r="T3733" s="16"/>
      <c r="U3733" s="16"/>
      <c r="V3733" s="1" t="s">
        <v>3407</v>
      </c>
      <c r="W3733" s="1" t="s">
        <v>2551</v>
      </c>
      <c r="X3733" s="5" t="s">
        <v>3415</v>
      </c>
      <c r="Y3733" s="5" t="s">
        <v>2737</v>
      </c>
      <c r="Z3733" s="5" t="s">
        <v>2738</v>
      </c>
      <c r="AA3733" s="5"/>
    </row>
    <row r="3734" spans="1:27" ht="12" customHeight="1" x14ac:dyDescent="0.15">
      <c r="A3734" s="1" t="s">
        <v>957</v>
      </c>
      <c r="B3734" s="1" t="s">
        <v>41</v>
      </c>
      <c r="C3734" s="1" t="s">
        <v>9</v>
      </c>
      <c r="D3734" s="1" t="s">
        <v>2479</v>
      </c>
      <c r="E3734" s="1" t="s">
        <v>10</v>
      </c>
      <c r="F3734" s="1" t="s">
        <v>5159</v>
      </c>
      <c r="G3734" s="1" t="s">
        <v>234</v>
      </c>
      <c r="H3734" s="1" t="s">
        <v>394</v>
      </c>
      <c r="I3734" s="16"/>
      <c r="J3734" s="16"/>
      <c r="K3734" s="16"/>
      <c r="L3734" s="16"/>
      <c r="M3734" s="16"/>
      <c r="N3734" s="16"/>
      <c r="O3734" s="16"/>
      <c r="P3734" s="16"/>
      <c r="Q3734" s="16"/>
      <c r="R3734" s="16"/>
      <c r="S3734" s="16"/>
      <c r="T3734" s="16"/>
      <c r="U3734" s="16"/>
      <c r="V3734" s="1" t="s">
        <v>3407</v>
      </c>
      <c r="W3734" s="1" t="s">
        <v>2551</v>
      </c>
      <c r="X3734" s="5" t="s">
        <v>3416</v>
      </c>
      <c r="Y3734" s="5" t="s">
        <v>2553</v>
      </c>
      <c r="Z3734" s="5" t="s">
        <v>2734</v>
      </c>
      <c r="AA3734" s="5"/>
    </row>
    <row r="3735" spans="1:27" ht="12" customHeight="1" x14ac:dyDescent="0.15">
      <c r="A3735" s="1" t="s">
        <v>957</v>
      </c>
      <c r="B3735" s="1" t="s">
        <v>41</v>
      </c>
      <c r="C3735" s="1" t="s">
        <v>15</v>
      </c>
      <c r="D3735" s="1" t="s">
        <v>2479</v>
      </c>
      <c r="E3735" s="1" t="s">
        <v>10</v>
      </c>
      <c r="F3735" s="1" t="s">
        <v>5159</v>
      </c>
      <c r="G3735" s="1" t="s">
        <v>238</v>
      </c>
      <c r="H3735" s="1" t="s">
        <v>239</v>
      </c>
      <c r="I3735" s="16"/>
      <c r="J3735" s="16"/>
      <c r="K3735" s="16"/>
      <c r="L3735" s="16"/>
      <c r="M3735" s="16"/>
      <c r="N3735" s="16"/>
      <c r="O3735" s="16"/>
      <c r="P3735" s="16"/>
      <c r="Q3735" s="16"/>
      <c r="R3735" s="16"/>
      <c r="S3735" s="16"/>
      <c r="T3735" s="16"/>
      <c r="U3735" s="16"/>
      <c r="V3735" s="1" t="s">
        <v>3407</v>
      </c>
      <c r="W3735" s="1" t="s">
        <v>2551</v>
      </c>
      <c r="X3735" s="5" t="s">
        <v>3416</v>
      </c>
      <c r="Y3735" s="5" t="s">
        <v>2737</v>
      </c>
      <c r="Z3735" s="5" t="s">
        <v>2738</v>
      </c>
      <c r="AA3735" s="5"/>
    </row>
    <row r="3736" spans="1:27" ht="12" customHeight="1" x14ac:dyDescent="0.15">
      <c r="A3736" s="1" t="s">
        <v>957</v>
      </c>
      <c r="B3736" s="1" t="s">
        <v>43</v>
      </c>
      <c r="C3736" s="1" t="s">
        <v>9</v>
      </c>
      <c r="D3736" s="1" t="s">
        <v>2479</v>
      </c>
      <c r="E3736" s="1" t="s">
        <v>10</v>
      </c>
      <c r="F3736" s="1" t="s">
        <v>5160</v>
      </c>
      <c r="G3736" s="1" t="s">
        <v>234</v>
      </c>
      <c r="H3736" s="1" t="s">
        <v>394</v>
      </c>
      <c r="I3736" s="16"/>
      <c r="J3736" s="16"/>
      <c r="K3736" s="16"/>
      <c r="L3736" s="16"/>
      <c r="M3736" s="16"/>
      <c r="N3736" s="16"/>
      <c r="O3736" s="16"/>
      <c r="P3736" s="16"/>
      <c r="Q3736" s="16"/>
      <c r="R3736" s="16"/>
      <c r="S3736" s="16"/>
      <c r="T3736" s="16"/>
      <c r="U3736" s="16"/>
      <c r="V3736" s="1" t="s">
        <v>3407</v>
      </c>
      <c r="W3736" s="1" t="s">
        <v>2551</v>
      </c>
      <c r="X3736" s="5" t="s">
        <v>3417</v>
      </c>
      <c r="Y3736" s="5" t="s">
        <v>2553</v>
      </c>
      <c r="Z3736" s="5" t="s">
        <v>2734</v>
      </c>
      <c r="AA3736" s="5"/>
    </row>
    <row r="3737" spans="1:27" ht="12" customHeight="1" x14ac:dyDescent="0.15">
      <c r="A3737" s="1" t="s">
        <v>957</v>
      </c>
      <c r="B3737" s="1" t="s">
        <v>43</v>
      </c>
      <c r="C3737" s="1" t="s">
        <v>15</v>
      </c>
      <c r="D3737" s="1" t="s">
        <v>2479</v>
      </c>
      <c r="E3737" s="1" t="s">
        <v>10</v>
      </c>
      <c r="F3737" s="1" t="s">
        <v>5160</v>
      </c>
      <c r="G3737" s="1" t="s">
        <v>238</v>
      </c>
      <c r="H3737" s="1" t="s">
        <v>239</v>
      </c>
      <c r="I3737" s="16"/>
      <c r="J3737" s="16"/>
      <c r="K3737" s="16"/>
      <c r="L3737" s="16"/>
      <c r="M3737" s="16"/>
      <c r="N3737" s="16"/>
      <c r="O3737" s="16"/>
      <c r="P3737" s="16"/>
      <c r="Q3737" s="16"/>
      <c r="R3737" s="16"/>
      <c r="S3737" s="16"/>
      <c r="T3737" s="16"/>
      <c r="U3737" s="16"/>
      <c r="V3737" s="1" t="s">
        <v>3407</v>
      </c>
      <c r="W3737" s="1" t="s">
        <v>2551</v>
      </c>
      <c r="X3737" s="5" t="s">
        <v>3417</v>
      </c>
      <c r="Y3737" s="5" t="s">
        <v>2737</v>
      </c>
      <c r="Z3737" s="5" t="s">
        <v>2738</v>
      </c>
      <c r="AA3737" s="5"/>
    </row>
    <row r="3738" spans="1:27" ht="12" customHeight="1" x14ac:dyDescent="0.15">
      <c r="A3738" s="1" t="s">
        <v>957</v>
      </c>
      <c r="B3738" s="1" t="s">
        <v>45</v>
      </c>
      <c r="C3738" s="1" t="s">
        <v>9</v>
      </c>
      <c r="D3738" s="1" t="s">
        <v>2479</v>
      </c>
      <c r="E3738" s="1" t="s">
        <v>10</v>
      </c>
      <c r="F3738" s="1" t="s">
        <v>5161</v>
      </c>
      <c r="G3738" s="1" t="s">
        <v>234</v>
      </c>
      <c r="H3738" s="1" t="s">
        <v>394</v>
      </c>
      <c r="I3738" s="16"/>
      <c r="J3738" s="16"/>
      <c r="K3738" s="16"/>
      <c r="L3738" s="16"/>
      <c r="M3738" s="16"/>
      <c r="N3738" s="16"/>
      <c r="O3738" s="16"/>
      <c r="P3738" s="16"/>
      <c r="Q3738" s="16"/>
      <c r="R3738" s="16"/>
      <c r="S3738" s="16"/>
      <c r="T3738" s="16"/>
      <c r="U3738" s="16"/>
      <c r="V3738" s="1" t="s">
        <v>3407</v>
      </c>
      <c r="W3738" s="1" t="s">
        <v>2551</v>
      </c>
      <c r="X3738" s="5" t="s">
        <v>3418</v>
      </c>
      <c r="Y3738" s="5" t="s">
        <v>2553</v>
      </c>
      <c r="Z3738" s="5" t="s">
        <v>2734</v>
      </c>
      <c r="AA3738" s="5"/>
    </row>
    <row r="3739" spans="1:27" ht="12" customHeight="1" x14ac:dyDescent="0.15">
      <c r="A3739" s="1" t="s">
        <v>957</v>
      </c>
      <c r="B3739" s="1" t="s">
        <v>45</v>
      </c>
      <c r="C3739" s="1" t="s">
        <v>15</v>
      </c>
      <c r="D3739" s="1" t="s">
        <v>2479</v>
      </c>
      <c r="E3739" s="1" t="s">
        <v>10</v>
      </c>
      <c r="F3739" s="1" t="s">
        <v>5161</v>
      </c>
      <c r="G3739" s="1" t="s">
        <v>238</v>
      </c>
      <c r="H3739" s="1" t="s">
        <v>239</v>
      </c>
      <c r="I3739" s="16"/>
      <c r="J3739" s="16"/>
      <c r="K3739" s="16"/>
      <c r="L3739" s="16"/>
      <c r="M3739" s="16"/>
      <c r="N3739" s="16"/>
      <c r="O3739" s="16"/>
      <c r="P3739" s="16"/>
      <c r="Q3739" s="16"/>
      <c r="R3739" s="16"/>
      <c r="S3739" s="16"/>
      <c r="T3739" s="16"/>
      <c r="U3739" s="16"/>
      <c r="V3739" s="1" t="s">
        <v>3407</v>
      </c>
      <c r="W3739" s="1" t="s">
        <v>2551</v>
      </c>
      <c r="X3739" s="5" t="s">
        <v>3418</v>
      </c>
      <c r="Y3739" s="5" t="s">
        <v>2737</v>
      </c>
      <c r="Z3739" s="5" t="s">
        <v>2738</v>
      </c>
      <c r="AA3739" s="5"/>
    </row>
    <row r="3740" spans="1:27" ht="12" customHeight="1" x14ac:dyDescent="0.15">
      <c r="A3740" s="1" t="s">
        <v>957</v>
      </c>
      <c r="B3740" s="1" t="s">
        <v>47</v>
      </c>
      <c r="C3740" s="1" t="s">
        <v>9</v>
      </c>
      <c r="D3740" s="1" t="s">
        <v>2479</v>
      </c>
      <c r="E3740" s="1" t="s">
        <v>10</v>
      </c>
      <c r="F3740" s="1" t="s">
        <v>5162</v>
      </c>
      <c r="G3740" s="1" t="s">
        <v>234</v>
      </c>
      <c r="H3740" s="1" t="s">
        <v>394</v>
      </c>
      <c r="I3740" s="16"/>
      <c r="J3740" s="16"/>
      <c r="K3740" s="16"/>
      <c r="L3740" s="16"/>
      <c r="M3740" s="16"/>
      <c r="N3740" s="16"/>
      <c r="O3740" s="16"/>
      <c r="P3740" s="16"/>
      <c r="Q3740" s="16"/>
      <c r="R3740" s="16"/>
      <c r="S3740" s="16"/>
      <c r="T3740" s="16"/>
      <c r="U3740" s="16"/>
      <c r="V3740" s="1" t="s">
        <v>3407</v>
      </c>
      <c r="W3740" s="1" t="s">
        <v>2551</v>
      </c>
      <c r="X3740" s="5" t="s">
        <v>3419</v>
      </c>
      <c r="Y3740" s="5" t="s">
        <v>2553</v>
      </c>
      <c r="Z3740" s="5" t="s">
        <v>2734</v>
      </c>
      <c r="AA3740" s="5"/>
    </row>
    <row r="3741" spans="1:27" ht="12" customHeight="1" x14ac:dyDescent="0.15">
      <c r="A3741" s="1" t="s">
        <v>957</v>
      </c>
      <c r="B3741" s="1" t="s">
        <v>47</v>
      </c>
      <c r="C3741" s="1" t="s">
        <v>15</v>
      </c>
      <c r="D3741" s="1" t="s">
        <v>2479</v>
      </c>
      <c r="E3741" s="1" t="s">
        <v>10</v>
      </c>
      <c r="F3741" s="1" t="s">
        <v>5162</v>
      </c>
      <c r="G3741" s="1" t="s">
        <v>238</v>
      </c>
      <c r="H3741" s="1" t="s">
        <v>239</v>
      </c>
      <c r="I3741" s="16"/>
      <c r="J3741" s="16"/>
      <c r="K3741" s="16"/>
      <c r="L3741" s="16"/>
      <c r="M3741" s="16"/>
      <c r="N3741" s="16"/>
      <c r="O3741" s="16"/>
      <c r="P3741" s="16"/>
      <c r="Q3741" s="16"/>
      <c r="R3741" s="16"/>
      <c r="S3741" s="16"/>
      <c r="T3741" s="16"/>
      <c r="U3741" s="16"/>
      <c r="V3741" s="1" t="s">
        <v>3407</v>
      </c>
      <c r="W3741" s="1" t="s">
        <v>2551</v>
      </c>
      <c r="X3741" s="5" t="s">
        <v>3419</v>
      </c>
      <c r="Y3741" s="5" t="s">
        <v>2737</v>
      </c>
      <c r="Z3741" s="5" t="s">
        <v>2738</v>
      </c>
      <c r="AA3741" s="5"/>
    </row>
    <row r="3742" spans="1:27" ht="12" customHeight="1" x14ac:dyDescent="0.15">
      <c r="A3742" s="1" t="s">
        <v>957</v>
      </c>
      <c r="B3742" s="1" t="s">
        <v>49</v>
      </c>
      <c r="C3742" s="1" t="s">
        <v>9</v>
      </c>
      <c r="D3742" s="1" t="s">
        <v>2479</v>
      </c>
      <c r="E3742" s="1" t="s">
        <v>10</v>
      </c>
      <c r="F3742" s="1" t="s">
        <v>5163</v>
      </c>
      <c r="G3742" s="1" t="s">
        <v>234</v>
      </c>
      <c r="H3742" s="1" t="s">
        <v>394</v>
      </c>
      <c r="I3742" s="16"/>
      <c r="J3742" s="16"/>
      <c r="K3742" s="16"/>
      <c r="L3742" s="16"/>
      <c r="M3742" s="16"/>
      <c r="N3742" s="16"/>
      <c r="O3742" s="16"/>
      <c r="P3742" s="16"/>
      <c r="Q3742" s="16"/>
      <c r="R3742" s="16"/>
      <c r="S3742" s="16"/>
      <c r="T3742" s="16"/>
      <c r="U3742" s="16"/>
      <c r="V3742" s="1" t="s">
        <v>3407</v>
      </c>
      <c r="W3742" s="1" t="s">
        <v>2551</v>
      </c>
      <c r="X3742" s="5" t="s">
        <v>3420</v>
      </c>
      <c r="Y3742" s="5" t="s">
        <v>2553</v>
      </c>
      <c r="Z3742" s="5" t="s">
        <v>2734</v>
      </c>
      <c r="AA3742" s="5"/>
    </row>
    <row r="3743" spans="1:27" ht="12" customHeight="1" x14ac:dyDescent="0.15">
      <c r="A3743" s="1" t="s">
        <v>957</v>
      </c>
      <c r="B3743" s="1" t="s">
        <v>49</v>
      </c>
      <c r="C3743" s="1" t="s">
        <v>15</v>
      </c>
      <c r="D3743" s="1" t="s">
        <v>2479</v>
      </c>
      <c r="E3743" s="1" t="s">
        <v>10</v>
      </c>
      <c r="F3743" s="1" t="s">
        <v>5163</v>
      </c>
      <c r="G3743" s="1" t="s">
        <v>238</v>
      </c>
      <c r="H3743" s="1" t="s">
        <v>239</v>
      </c>
      <c r="I3743" s="16"/>
      <c r="J3743" s="16"/>
      <c r="K3743" s="16"/>
      <c r="L3743" s="16"/>
      <c r="M3743" s="16"/>
      <c r="N3743" s="16"/>
      <c r="O3743" s="16"/>
      <c r="P3743" s="16"/>
      <c r="Q3743" s="16"/>
      <c r="R3743" s="16"/>
      <c r="S3743" s="16"/>
      <c r="T3743" s="16"/>
      <c r="U3743" s="16"/>
      <c r="V3743" s="1" t="s">
        <v>3407</v>
      </c>
      <c r="W3743" s="1" t="s">
        <v>2551</v>
      </c>
      <c r="X3743" s="5" t="s">
        <v>3420</v>
      </c>
      <c r="Y3743" s="5" t="s">
        <v>2737</v>
      </c>
      <c r="Z3743" s="5" t="s">
        <v>2738</v>
      </c>
      <c r="AA3743" s="5"/>
    </row>
    <row r="3744" spans="1:27" ht="12" customHeight="1" x14ac:dyDescent="0.15">
      <c r="A3744" s="1" t="s">
        <v>957</v>
      </c>
      <c r="B3744" s="1" t="s">
        <v>51</v>
      </c>
      <c r="C3744" s="1" t="s">
        <v>9</v>
      </c>
      <c r="D3744" s="1" t="s">
        <v>2479</v>
      </c>
      <c r="E3744" s="1" t="s">
        <v>10</v>
      </c>
      <c r="F3744" s="1" t="s">
        <v>5164</v>
      </c>
      <c r="G3744" s="1" t="s">
        <v>234</v>
      </c>
      <c r="H3744" s="1" t="s">
        <v>394</v>
      </c>
      <c r="I3744" s="16"/>
      <c r="J3744" s="16"/>
      <c r="K3744" s="16"/>
      <c r="L3744" s="16"/>
      <c r="M3744" s="16"/>
      <c r="N3744" s="16"/>
      <c r="O3744" s="16"/>
      <c r="P3744" s="16"/>
      <c r="Q3744" s="16"/>
      <c r="R3744" s="16"/>
      <c r="S3744" s="16"/>
      <c r="T3744" s="16"/>
      <c r="U3744" s="16"/>
      <c r="V3744" s="1" t="s">
        <v>3407</v>
      </c>
      <c r="W3744" s="1" t="s">
        <v>2551</v>
      </c>
      <c r="X3744" s="5" t="s">
        <v>3421</v>
      </c>
      <c r="Y3744" s="5" t="s">
        <v>2553</v>
      </c>
      <c r="Z3744" s="5" t="s">
        <v>2734</v>
      </c>
      <c r="AA3744" s="5"/>
    </row>
    <row r="3745" spans="1:27" ht="12" customHeight="1" x14ac:dyDescent="0.15">
      <c r="A3745" s="1" t="s">
        <v>957</v>
      </c>
      <c r="B3745" s="1" t="s">
        <v>51</v>
      </c>
      <c r="C3745" s="1" t="s">
        <v>15</v>
      </c>
      <c r="D3745" s="1" t="s">
        <v>2479</v>
      </c>
      <c r="E3745" s="1" t="s">
        <v>10</v>
      </c>
      <c r="F3745" s="1" t="s">
        <v>5164</v>
      </c>
      <c r="G3745" s="1" t="s">
        <v>238</v>
      </c>
      <c r="H3745" s="1" t="s">
        <v>239</v>
      </c>
      <c r="I3745" s="16"/>
      <c r="J3745" s="16"/>
      <c r="K3745" s="16"/>
      <c r="L3745" s="16"/>
      <c r="M3745" s="16"/>
      <c r="N3745" s="16"/>
      <c r="O3745" s="16"/>
      <c r="P3745" s="16"/>
      <c r="Q3745" s="16"/>
      <c r="R3745" s="16"/>
      <c r="S3745" s="16"/>
      <c r="T3745" s="16"/>
      <c r="U3745" s="16"/>
      <c r="V3745" s="1" t="s">
        <v>3407</v>
      </c>
      <c r="W3745" s="1" t="s">
        <v>2551</v>
      </c>
      <c r="X3745" s="5" t="s">
        <v>3421</v>
      </c>
      <c r="Y3745" s="5" t="s">
        <v>2737</v>
      </c>
      <c r="Z3745" s="5" t="s">
        <v>2738</v>
      </c>
      <c r="AA3745" s="5"/>
    </row>
    <row r="3746" spans="1:27" ht="12" customHeight="1" x14ac:dyDescent="0.15">
      <c r="A3746" s="1" t="s">
        <v>957</v>
      </c>
      <c r="B3746" s="1" t="s">
        <v>53</v>
      </c>
      <c r="C3746" s="1" t="s">
        <v>9</v>
      </c>
      <c r="D3746" s="1" t="s">
        <v>2479</v>
      </c>
      <c r="E3746" s="1" t="s">
        <v>10</v>
      </c>
      <c r="F3746" s="1" t="s">
        <v>5165</v>
      </c>
      <c r="G3746" s="1" t="s">
        <v>234</v>
      </c>
      <c r="H3746" s="1" t="s">
        <v>394</v>
      </c>
      <c r="I3746" s="16"/>
      <c r="J3746" s="16"/>
      <c r="K3746" s="16"/>
      <c r="L3746" s="16"/>
      <c r="M3746" s="16"/>
      <c r="N3746" s="16"/>
      <c r="O3746" s="16"/>
      <c r="P3746" s="16"/>
      <c r="Q3746" s="16"/>
      <c r="R3746" s="16"/>
      <c r="S3746" s="16"/>
      <c r="T3746" s="16"/>
      <c r="U3746" s="16"/>
      <c r="V3746" s="1" t="s">
        <v>3407</v>
      </c>
      <c r="W3746" s="1" t="s">
        <v>2551</v>
      </c>
      <c r="X3746" s="5" t="s">
        <v>3422</v>
      </c>
      <c r="Y3746" s="5" t="s">
        <v>2553</v>
      </c>
      <c r="Z3746" s="5" t="s">
        <v>2734</v>
      </c>
      <c r="AA3746" s="5"/>
    </row>
    <row r="3747" spans="1:27" ht="12" customHeight="1" x14ac:dyDescent="0.15">
      <c r="A3747" s="1" t="s">
        <v>957</v>
      </c>
      <c r="B3747" s="1" t="s">
        <v>53</v>
      </c>
      <c r="C3747" s="1" t="s">
        <v>15</v>
      </c>
      <c r="D3747" s="1" t="s">
        <v>2479</v>
      </c>
      <c r="E3747" s="1" t="s">
        <v>10</v>
      </c>
      <c r="F3747" s="1" t="s">
        <v>5165</v>
      </c>
      <c r="G3747" s="1" t="s">
        <v>238</v>
      </c>
      <c r="H3747" s="1" t="s">
        <v>239</v>
      </c>
      <c r="I3747" s="16"/>
      <c r="J3747" s="16"/>
      <c r="K3747" s="16"/>
      <c r="L3747" s="16"/>
      <c r="M3747" s="16"/>
      <c r="N3747" s="16"/>
      <c r="O3747" s="16"/>
      <c r="P3747" s="16"/>
      <c r="Q3747" s="16"/>
      <c r="R3747" s="16"/>
      <c r="S3747" s="16"/>
      <c r="T3747" s="16"/>
      <c r="U3747" s="16"/>
      <c r="V3747" s="1" t="s">
        <v>3407</v>
      </c>
      <c r="W3747" s="1" t="s">
        <v>2551</v>
      </c>
      <c r="X3747" s="5" t="s">
        <v>3422</v>
      </c>
      <c r="Y3747" s="5" t="s">
        <v>2737</v>
      </c>
      <c r="Z3747" s="5" t="s">
        <v>2738</v>
      </c>
      <c r="AA3747" s="5"/>
    </row>
    <row r="3748" spans="1:27" ht="12" customHeight="1" x14ac:dyDescent="0.15">
      <c r="A3748" s="1" t="s">
        <v>957</v>
      </c>
      <c r="B3748" s="1" t="s">
        <v>55</v>
      </c>
      <c r="C3748" s="1" t="s">
        <v>9</v>
      </c>
      <c r="D3748" s="1" t="s">
        <v>2479</v>
      </c>
      <c r="E3748" s="1" t="s">
        <v>10</v>
      </c>
      <c r="F3748" s="1" t="s">
        <v>5166</v>
      </c>
      <c r="G3748" s="1" t="s">
        <v>234</v>
      </c>
      <c r="H3748" s="1" t="s">
        <v>394</v>
      </c>
      <c r="I3748" s="16"/>
      <c r="J3748" s="16"/>
      <c r="K3748" s="16"/>
      <c r="L3748" s="16"/>
      <c r="M3748" s="16"/>
      <c r="N3748" s="16"/>
      <c r="O3748" s="16"/>
      <c r="P3748" s="16"/>
      <c r="Q3748" s="16"/>
      <c r="R3748" s="16"/>
      <c r="S3748" s="16"/>
      <c r="T3748" s="16"/>
      <c r="U3748" s="16"/>
      <c r="V3748" s="1" t="s">
        <v>3407</v>
      </c>
      <c r="W3748" s="1" t="s">
        <v>2551</v>
      </c>
      <c r="X3748" s="5" t="s">
        <v>3423</v>
      </c>
      <c r="Y3748" s="5" t="s">
        <v>2553</v>
      </c>
      <c r="Z3748" s="5" t="s">
        <v>2734</v>
      </c>
      <c r="AA3748" s="5"/>
    </row>
    <row r="3749" spans="1:27" ht="12" customHeight="1" x14ac:dyDescent="0.15">
      <c r="A3749" s="1" t="s">
        <v>957</v>
      </c>
      <c r="B3749" s="1" t="s">
        <v>55</v>
      </c>
      <c r="C3749" s="1" t="s">
        <v>15</v>
      </c>
      <c r="D3749" s="1" t="s">
        <v>2479</v>
      </c>
      <c r="E3749" s="1" t="s">
        <v>10</v>
      </c>
      <c r="F3749" s="1" t="s">
        <v>5166</v>
      </c>
      <c r="G3749" s="1" t="s">
        <v>238</v>
      </c>
      <c r="H3749" s="1" t="s">
        <v>239</v>
      </c>
      <c r="I3749" s="16"/>
      <c r="J3749" s="16"/>
      <c r="K3749" s="16"/>
      <c r="L3749" s="16"/>
      <c r="M3749" s="16"/>
      <c r="N3749" s="16"/>
      <c r="O3749" s="16"/>
      <c r="P3749" s="16"/>
      <c r="Q3749" s="16"/>
      <c r="R3749" s="16"/>
      <c r="S3749" s="16"/>
      <c r="T3749" s="16"/>
      <c r="U3749" s="16"/>
      <c r="V3749" s="1" t="s">
        <v>3407</v>
      </c>
      <c r="W3749" s="1" t="s">
        <v>2551</v>
      </c>
      <c r="X3749" s="5" t="s">
        <v>3423</v>
      </c>
      <c r="Y3749" s="5" t="s">
        <v>2737</v>
      </c>
      <c r="Z3749" s="5" t="s">
        <v>2738</v>
      </c>
      <c r="AA3749" s="5"/>
    </row>
    <row r="3750" spans="1:27" ht="12" customHeight="1" x14ac:dyDescent="0.15">
      <c r="A3750" s="1" t="s">
        <v>957</v>
      </c>
      <c r="B3750" s="1" t="s">
        <v>110</v>
      </c>
      <c r="C3750" s="1" t="s">
        <v>9</v>
      </c>
      <c r="D3750" s="1" t="s">
        <v>2479</v>
      </c>
      <c r="E3750" s="1" t="s">
        <v>10</v>
      </c>
      <c r="F3750" s="1" t="s">
        <v>5167</v>
      </c>
      <c r="G3750" s="1" t="s">
        <v>234</v>
      </c>
      <c r="H3750" s="1" t="s">
        <v>394</v>
      </c>
      <c r="I3750" s="16"/>
      <c r="J3750" s="16"/>
      <c r="K3750" s="16"/>
      <c r="L3750" s="16"/>
      <c r="M3750" s="16"/>
      <c r="N3750" s="16"/>
      <c r="O3750" s="16"/>
      <c r="P3750" s="16"/>
      <c r="Q3750" s="16"/>
      <c r="R3750" s="16"/>
      <c r="S3750" s="16"/>
      <c r="T3750" s="16"/>
      <c r="U3750" s="16"/>
      <c r="V3750" s="1" t="s">
        <v>3407</v>
      </c>
      <c r="W3750" s="1" t="s">
        <v>2551</v>
      </c>
      <c r="X3750" s="5" t="s">
        <v>3424</v>
      </c>
      <c r="Y3750" s="5" t="s">
        <v>2553</v>
      </c>
      <c r="Z3750" s="5" t="s">
        <v>2734</v>
      </c>
      <c r="AA3750" s="5"/>
    </row>
    <row r="3751" spans="1:27" ht="12" customHeight="1" x14ac:dyDescent="0.15">
      <c r="A3751" s="1" t="s">
        <v>957</v>
      </c>
      <c r="B3751" s="1" t="s">
        <v>110</v>
      </c>
      <c r="C3751" s="1" t="s">
        <v>15</v>
      </c>
      <c r="D3751" s="1" t="s">
        <v>2479</v>
      </c>
      <c r="E3751" s="1" t="s">
        <v>10</v>
      </c>
      <c r="F3751" s="1" t="s">
        <v>5167</v>
      </c>
      <c r="G3751" s="1" t="s">
        <v>238</v>
      </c>
      <c r="H3751" s="1" t="s">
        <v>239</v>
      </c>
      <c r="I3751" s="16"/>
      <c r="J3751" s="16"/>
      <c r="K3751" s="16"/>
      <c r="L3751" s="16"/>
      <c r="M3751" s="16"/>
      <c r="N3751" s="16"/>
      <c r="O3751" s="16"/>
      <c r="P3751" s="16"/>
      <c r="Q3751" s="16"/>
      <c r="R3751" s="16"/>
      <c r="S3751" s="16"/>
      <c r="T3751" s="16"/>
      <c r="U3751" s="16"/>
      <c r="V3751" s="1" t="s">
        <v>3407</v>
      </c>
      <c r="W3751" s="1" t="s">
        <v>2551</v>
      </c>
      <c r="X3751" s="5" t="s">
        <v>3424</v>
      </c>
      <c r="Y3751" s="5" t="s">
        <v>2737</v>
      </c>
      <c r="Z3751" s="5" t="s">
        <v>2738</v>
      </c>
      <c r="AA3751" s="5"/>
    </row>
    <row r="3752" spans="1:27" ht="12" customHeight="1" x14ac:dyDescent="0.15">
      <c r="A3752" s="1" t="s">
        <v>957</v>
      </c>
      <c r="B3752" s="1" t="s">
        <v>112</v>
      </c>
      <c r="C3752" s="1" t="s">
        <v>9</v>
      </c>
      <c r="D3752" s="1" t="s">
        <v>2479</v>
      </c>
      <c r="E3752" s="1" t="s">
        <v>10</v>
      </c>
      <c r="F3752" s="1" t="s">
        <v>5168</v>
      </c>
      <c r="G3752" s="1" t="s">
        <v>234</v>
      </c>
      <c r="H3752" s="1" t="s">
        <v>394</v>
      </c>
      <c r="I3752" s="16"/>
      <c r="J3752" s="16"/>
      <c r="K3752" s="16"/>
      <c r="L3752" s="16"/>
      <c r="M3752" s="16"/>
      <c r="N3752" s="16"/>
      <c r="O3752" s="16"/>
      <c r="P3752" s="16"/>
      <c r="Q3752" s="16"/>
      <c r="R3752" s="16"/>
      <c r="S3752" s="16"/>
      <c r="T3752" s="16"/>
      <c r="U3752" s="16"/>
      <c r="V3752" s="1" t="s">
        <v>3407</v>
      </c>
      <c r="W3752" s="1" t="s">
        <v>2551</v>
      </c>
      <c r="X3752" s="5" t="s">
        <v>3425</v>
      </c>
      <c r="Y3752" s="5" t="s">
        <v>2553</v>
      </c>
      <c r="Z3752" s="5" t="s">
        <v>2734</v>
      </c>
      <c r="AA3752" s="5"/>
    </row>
    <row r="3753" spans="1:27" ht="12" customHeight="1" x14ac:dyDescent="0.15">
      <c r="A3753" s="1" t="s">
        <v>957</v>
      </c>
      <c r="B3753" s="1" t="s">
        <v>112</v>
      </c>
      <c r="C3753" s="1" t="s">
        <v>15</v>
      </c>
      <c r="D3753" s="1" t="s">
        <v>2479</v>
      </c>
      <c r="E3753" s="1" t="s">
        <v>10</v>
      </c>
      <c r="F3753" s="1" t="s">
        <v>5168</v>
      </c>
      <c r="G3753" s="1" t="s">
        <v>238</v>
      </c>
      <c r="H3753" s="1" t="s">
        <v>239</v>
      </c>
      <c r="I3753" s="16"/>
      <c r="J3753" s="16"/>
      <c r="K3753" s="16"/>
      <c r="L3753" s="16"/>
      <c r="M3753" s="16"/>
      <c r="N3753" s="16"/>
      <c r="O3753" s="16"/>
      <c r="P3753" s="16"/>
      <c r="Q3753" s="16"/>
      <c r="R3753" s="16"/>
      <c r="S3753" s="16"/>
      <c r="T3753" s="16"/>
      <c r="U3753" s="16"/>
      <c r="V3753" s="1" t="s">
        <v>3407</v>
      </c>
      <c r="W3753" s="1" t="s">
        <v>2551</v>
      </c>
      <c r="X3753" s="5" t="s">
        <v>3425</v>
      </c>
      <c r="Y3753" s="5" t="s">
        <v>2737</v>
      </c>
      <c r="Z3753" s="5" t="s">
        <v>2738</v>
      </c>
      <c r="AA3753" s="5"/>
    </row>
    <row r="3754" spans="1:27" ht="12" customHeight="1" x14ac:dyDescent="0.15">
      <c r="A3754" s="1" t="s">
        <v>957</v>
      </c>
      <c r="B3754" s="1" t="s">
        <v>114</v>
      </c>
      <c r="C3754" s="1" t="s">
        <v>9</v>
      </c>
      <c r="D3754" s="1" t="s">
        <v>2479</v>
      </c>
      <c r="E3754" s="1" t="s">
        <v>10</v>
      </c>
      <c r="F3754" s="1" t="s">
        <v>5169</v>
      </c>
      <c r="G3754" s="1" t="s">
        <v>234</v>
      </c>
      <c r="H3754" s="1" t="s">
        <v>394</v>
      </c>
      <c r="I3754" s="16"/>
      <c r="J3754" s="16"/>
      <c r="K3754" s="16"/>
      <c r="L3754" s="16"/>
      <c r="M3754" s="16"/>
      <c r="N3754" s="16"/>
      <c r="O3754" s="16"/>
      <c r="P3754" s="16"/>
      <c r="Q3754" s="16"/>
      <c r="R3754" s="16"/>
      <c r="S3754" s="16"/>
      <c r="T3754" s="16"/>
      <c r="U3754" s="16"/>
      <c r="V3754" s="1" t="s">
        <v>3407</v>
      </c>
      <c r="W3754" s="1" t="s">
        <v>2551</v>
      </c>
      <c r="X3754" s="5" t="s">
        <v>5200</v>
      </c>
      <c r="Y3754" s="5" t="s">
        <v>2553</v>
      </c>
      <c r="Z3754" s="5" t="s">
        <v>2734</v>
      </c>
      <c r="AA3754" s="5"/>
    </row>
    <row r="3755" spans="1:27" ht="12" customHeight="1" x14ac:dyDescent="0.15">
      <c r="A3755" s="1" t="s">
        <v>957</v>
      </c>
      <c r="B3755" s="1" t="s">
        <v>114</v>
      </c>
      <c r="C3755" s="1" t="s">
        <v>15</v>
      </c>
      <c r="D3755" s="1" t="s">
        <v>2479</v>
      </c>
      <c r="E3755" s="1" t="s">
        <v>10</v>
      </c>
      <c r="F3755" s="1" t="s">
        <v>5169</v>
      </c>
      <c r="G3755" s="1" t="s">
        <v>238</v>
      </c>
      <c r="H3755" s="1" t="s">
        <v>239</v>
      </c>
      <c r="I3755" s="16"/>
      <c r="J3755" s="16"/>
      <c r="K3755" s="16"/>
      <c r="L3755" s="16"/>
      <c r="M3755" s="16"/>
      <c r="N3755" s="16"/>
      <c r="O3755" s="16"/>
      <c r="P3755" s="16"/>
      <c r="Q3755" s="16"/>
      <c r="R3755" s="16"/>
      <c r="S3755" s="16"/>
      <c r="T3755" s="16"/>
      <c r="U3755" s="16"/>
      <c r="V3755" s="1" t="s">
        <v>3407</v>
      </c>
      <c r="W3755" s="1" t="s">
        <v>2551</v>
      </c>
      <c r="X3755" s="5" t="s">
        <v>5200</v>
      </c>
      <c r="Y3755" s="5" t="s">
        <v>2737</v>
      </c>
      <c r="Z3755" s="5" t="s">
        <v>2738</v>
      </c>
      <c r="AA3755" s="5"/>
    </row>
    <row r="3756" spans="1:27" ht="12" customHeight="1" x14ac:dyDescent="0.15">
      <c r="A3756" s="1" t="s">
        <v>957</v>
      </c>
      <c r="B3756" s="1" t="s">
        <v>57</v>
      </c>
      <c r="C3756" s="1" t="s">
        <v>9</v>
      </c>
      <c r="D3756" s="1" t="s">
        <v>2479</v>
      </c>
      <c r="E3756" s="1" t="s">
        <v>10</v>
      </c>
      <c r="F3756" s="1" t="s">
        <v>5170</v>
      </c>
      <c r="G3756" s="1" t="s">
        <v>234</v>
      </c>
      <c r="H3756" s="1" t="s">
        <v>394</v>
      </c>
      <c r="I3756" s="16"/>
      <c r="J3756" s="16"/>
      <c r="K3756" s="16"/>
      <c r="L3756" s="16"/>
      <c r="M3756" s="16"/>
      <c r="N3756" s="16"/>
      <c r="O3756" s="16"/>
      <c r="P3756" s="16"/>
      <c r="Q3756" s="16"/>
      <c r="R3756" s="16"/>
      <c r="S3756" s="16"/>
      <c r="T3756" s="16"/>
      <c r="U3756" s="16"/>
      <c r="V3756" s="1" t="s">
        <v>3407</v>
      </c>
      <c r="W3756" s="1" t="s">
        <v>2551</v>
      </c>
      <c r="X3756" s="5" t="s">
        <v>3426</v>
      </c>
      <c r="Y3756" s="5" t="s">
        <v>2553</v>
      </c>
      <c r="Z3756" s="5" t="s">
        <v>2734</v>
      </c>
      <c r="AA3756" s="5"/>
    </row>
    <row r="3757" spans="1:27" ht="12" customHeight="1" x14ac:dyDescent="0.15">
      <c r="A3757" s="1" t="s">
        <v>957</v>
      </c>
      <c r="B3757" s="1" t="s">
        <v>57</v>
      </c>
      <c r="C3757" s="1" t="s">
        <v>15</v>
      </c>
      <c r="D3757" s="1" t="s">
        <v>2479</v>
      </c>
      <c r="E3757" s="1" t="s">
        <v>10</v>
      </c>
      <c r="F3757" s="1" t="s">
        <v>5170</v>
      </c>
      <c r="G3757" s="1" t="s">
        <v>238</v>
      </c>
      <c r="H3757" s="1" t="s">
        <v>239</v>
      </c>
      <c r="I3757" s="16"/>
      <c r="J3757" s="16"/>
      <c r="K3757" s="16"/>
      <c r="L3757" s="16"/>
      <c r="M3757" s="16"/>
      <c r="N3757" s="16"/>
      <c r="O3757" s="16"/>
      <c r="P3757" s="16"/>
      <c r="Q3757" s="16"/>
      <c r="R3757" s="16"/>
      <c r="S3757" s="16"/>
      <c r="T3757" s="16"/>
      <c r="U3757" s="16"/>
      <c r="V3757" s="1" t="s">
        <v>3407</v>
      </c>
      <c r="W3757" s="1" t="s">
        <v>2551</v>
      </c>
      <c r="X3757" s="5" t="s">
        <v>3426</v>
      </c>
      <c r="Y3757" s="5" t="s">
        <v>2737</v>
      </c>
      <c r="Z3757" s="5" t="s">
        <v>2738</v>
      </c>
      <c r="AA3757" s="5"/>
    </row>
    <row r="3758" spans="1:27" ht="12" customHeight="1" x14ac:dyDescent="0.15">
      <c r="A3758" s="1" t="s">
        <v>957</v>
      </c>
      <c r="B3758" s="1" t="s">
        <v>61</v>
      </c>
      <c r="C3758" s="1" t="s">
        <v>9</v>
      </c>
      <c r="D3758" s="1" t="s">
        <v>2479</v>
      </c>
      <c r="E3758" s="1" t="s">
        <v>10</v>
      </c>
      <c r="F3758" s="1" t="s">
        <v>5171</v>
      </c>
      <c r="G3758" s="1" t="s">
        <v>234</v>
      </c>
      <c r="H3758" s="1" t="s">
        <v>394</v>
      </c>
      <c r="I3758" s="16"/>
      <c r="J3758" s="16"/>
      <c r="K3758" s="16"/>
      <c r="L3758" s="16"/>
      <c r="M3758" s="16"/>
      <c r="N3758" s="16"/>
      <c r="O3758" s="16"/>
      <c r="P3758" s="16"/>
      <c r="Q3758" s="16"/>
      <c r="R3758" s="16"/>
      <c r="S3758" s="16"/>
      <c r="T3758" s="16"/>
      <c r="U3758" s="16"/>
      <c r="V3758" s="1" t="s">
        <v>3407</v>
      </c>
      <c r="W3758" s="1" t="s">
        <v>2551</v>
      </c>
      <c r="X3758" s="5" t="s">
        <v>3427</v>
      </c>
      <c r="Y3758" s="5" t="s">
        <v>2553</v>
      </c>
      <c r="Z3758" s="5" t="s">
        <v>2734</v>
      </c>
      <c r="AA3758" s="5"/>
    </row>
    <row r="3759" spans="1:27" ht="12" customHeight="1" x14ac:dyDescent="0.15">
      <c r="A3759" s="1" t="s">
        <v>957</v>
      </c>
      <c r="B3759" s="1" t="s">
        <v>61</v>
      </c>
      <c r="C3759" s="1" t="s">
        <v>15</v>
      </c>
      <c r="D3759" s="1" t="s">
        <v>2479</v>
      </c>
      <c r="E3759" s="1" t="s">
        <v>10</v>
      </c>
      <c r="F3759" s="1" t="s">
        <v>5171</v>
      </c>
      <c r="G3759" s="1" t="s">
        <v>238</v>
      </c>
      <c r="H3759" s="1" t="s">
        <v>239</v>
      </c>
      <c r="I3759" s="16"/>
      <c r="J3759" s="16"/>
      <c r="K3759" s="16"/>
      <c r="L3759" s="16"/>
      <c r="M3759" s="16"/>
      <c r="N3759" s="16"/>
      <c r="O3759" s="16"/>
      <c r="P3759" s="16"/>
      <c r="Q3759" s="16"/>
      <c r="R3759" s="16"/>
      <c r="S3759" s="16"/>
      <c r="T3759" s="16"/>
      <c r="U3759" s="16"/>
      <c r="V3759" s="1" t="s">
        <v>3407</v>
      </c>
      <c r="W3759" s="1" t="s">
        <v>2551</v>
      </c>
      <c r="X3759" s="5" t="s">
        <v>3427</v>
      </c>
      <c r="Y3759" s="5" t="s">
        <v>2737</v>
      </c>
      <c r="Z3759" s="5" t="s">
        <v>2738</v>
      </c>
      <c r="AA3759" s="5"/>
    </row>
    <row r="3760" spans="1:27" ht="12" customHeight="1" x14ac:dyDescent="0.15">
      <c r="A3760" s="1" t="s">
        <v>957</v>
      </c>
      <c r="B3760" s="1" t="s">
        <v>154</v>
      </c>
      <c r="C3760" s="1" t="s">
        <v>9</v>
      </c>
      <c r="D3760" s="1" t="s">
        <v>2479</v>
      </c>
      <c r="E3760" s="1" t="s">
        <v>10</v>
      </c>
      <c r="F3760" s="1" t="s">
        <v>5172</v>
      </c>
      <c r="G3760" s="1" t="s">
        <v>234</v>
      </c>
      <c r="H3760" s="1" t="s">
        <v>394</v>
      </c>
      <c r="I3760" s="16"/>
      <c r="J3760" s="16"/>
      <c r="K3760" s="16"/>
      <c r="L3760" s="16"/>
      <c r="M3760" s="16"/>
      <c r="N3760" s="16"/>
      <c r="O3760" s="16"/>
      <c r="P3760" s="16"/>
      <c r="Q3760" s="16"/>
      <c r="R3760" s="16"/>
      <c r="S3760" s="16"/>
      <c r="T3760" s="16"/>
      <c r="U3760" s="16"/>
      <c r="V3760" s="1" t="s">
        <v>3407</v>
      </c>
      <c r="W3760" s="1" t="s">
        <v>2551</v>
      </c>
      <c r="X3760" s="5" t="s">
        <v>3428</v>
      </c>
      <c r="Y3760" s="5" t="s">
        <v>2553</v>
      </c>
      <c r="Z3760" s="5" t="s">
        <v>2734</v>
      </c>
      <c r="AA3760" s="5"/>
    </row>
    <row r="3761" spans="1:27" ht="12" customHeight="1" x14ac:dyDescent="0.15">
      <c r="A3761" s="1" t="s">
        <v>957</v>
      </c>
      <c r="B3761" s="1" t="s">
        <v>154</v>
      </c>
      <c r="C3761" s="1" t="s">
        <v>15</v>
      </c>
      <c r="D3761" s="1" t="s">
        <v>2479</v>
      </c>
      <c r="E3761" s="1" t="s">
        <v>10</v>
      </c>
      <c r="F3761" s="1" t="s">
        <v>5172</v>
      </c>
      <c r="G3761" s="1" t="s">
        <v>238</v>
      </c>
      <c r="H3761" s="1" t="s">
        <v>239</v>
      </c>
      <c r="I3761" s="16"/>
      <c r="J3761" s="16"/>
      <c r="K3761" s="16"/>
      <c r="L3761" s="16"/>
      <c r="M3761" s="16"/>
      <c r="N3761" s="16"/>
      <c r="O3761" s="16"/>
      <c r="P3761" s="16"/>
      <c r="Q3761" s="16"/>
      <c r="R3761" s="16"/>
      <c r="S3761" s="16"/>
      <c r="T3761" s="16"/>
      <c r="U3761" s="16"/>
      <c r="V3761" s="1" t="s">
        <v>3407</v>
      </c>
      <c r="W3761" s="1" t="s">
        <v>2551</v>
      </c>
      <c r="X3761" s="5" t="s">
        <v>3428</v>
      </c>
      <c r="Y3761" s="5" t="s">
        <v>2737</v>
      </c>
      <c r="Z3761" s="5" t="s">
        <v>2738</v>
      </c>
      <c r="AA3761" s="5"/>
    </row>
    <row r="3762" spans="1:27" ht="12" customHeight="1" x14ac:dyDescent="0.15">
      <c r="A3762" s="1" t="s">
        <v>957</v>
      </c>
      <c r="B3762" s="1" t="s">
        <v>156</v>
      </c>
      <c r="C3762" s="1" t="s">
        <v>9</v>
      </c>
      <c r="D3762" s="1" t="s">
        <v>2479</v>
      </c>
      <c r="E3762" s="1" t="s">
        <v>10</v>
      </c>
      <c r="F3762" s="1" t="s">
        <v>5173</v>
      </c>
      <c r="G3762" s="1" t="s">
        <v>234</v>
      </c>
      <c r="H3762" s="1" t="s">
        <v>394</v>
      </c>
      <c r="I3762" s="16"/>
      <c r="J3762" s="16"/>
      <c r="K3762" s="16"/>
      <c r="L3762" s="16"/>
      <c r="M3762" s="16"/>
      <c r="N3762" s="16"/>
      <c r="O3762" s="16"/>
      <c r="P3762" s="16"/>
      <c r="Q3762" s="16"/>
      <c r="R3762" s="16"/>
      <c r="S3762" s="16"/>
      <c r="T3762" s="16"/>
      <c r="U3762" s="16"/>
      <c r="V3762" s="1" t="s">
        <v>3407</v>
      </c>
      <c r="W3762" s="1" t="s">
        <v>2551</v>
      </c>
      <c r="X3762" s="5" t="s">
        <v>3429</v>
      </c>
      <c r="Y3762" s="5" t="s">
        <v>2553</v>
      </c>
      <c r="Z3762" s="5" t="s">
        <v>2734</v>
      </c>
      <c r="AA3762" s="5"/>
    </row>
    <row r="3763" spans="1:27" ht="12" customHeight="1" x14ac:dyDescent="0.15">
      <c r="A3763" s="1" t="s">
        <v>957</v>
      </c>
      <c r="B3763" s="1" t="s">
        <v>156</v>
      </c>
      <c r="C3763" s="1" t="s">
        <v>15</v>
      </c>
      <c r="D3763" s="1" t="s">
        <v>2479</v>
      </c>
      <c r="E3763" s="1" t="s">
        <v>10</v>
      </c>
      <c r="F3763" s="1" t="s">
        <v>5173</v>
      </c>
      <c r="G3763" s="1" t="s">
        <v>238</v>
      </c>
      <c r="H3763" s="1" t="s">
        <v>239</v>
      </c>
      <c r="I3763" s="16"/>
      <c r="J3763" s="16"/>
      <c r="K3763" s="16"/>
      <c r="L3763" s="16"/>
      <c r="M3763" s="16"/>
      <c r="N3763" s="16"/>
      <c r="O3763" s="16"/>
      <c r="P3763" s="16"/>
      <c r="Q3763" s="16"/>
      <c r="R3763" s="16"/>
      <c r="S3763" s="16"/>
      <c r="T3763" s="16"/>
      <c r="U3763" s="16"/>
      <c r="V3763" s="1" t="s">
        <v>3407</v>
      </c>
      <c r="W3763" s="1" t="s">
        <v>2551</v>
      </c>
      <c r="X3763" s="5" t="s">
        <v>3429</v>
      </c>
      <c r="Y3763" s="5" t="s">
        <v>2737</v>
      </c>
      <c r="Z3763" s="5" t="s">
        <v>2738</v>
      </c>
      <c r="AA3763" s="5"/>
    </row>
    <row r="3764" spans="1:27" ht="12" customHeight="1" x14ac:dyDescent="0.15">
      <c r="A3764" s="1" t="s">
        <v>957</v>
      </c>
      <c r="B3764" s="1" t="s">
        <v>198</v>
      </c>
      <c r="C3764" s="1" t="s">
        <v>9</v>
      </c>
      <c r="D3764" s="1" t="s">
        <v>2479</v>
      </c>
      <c r="E3764" s="1" t="s">
        <v>10</v>
      </c>
      <c r="F3764" s="1" t="s">
        <v>5174</v>
      </c>
      <c r="G3764" s="1" t="s">
        <v>234</v>
      </c>
      <c r="H3764" s="1" t="s">
        <v>394</v>
      </c>
      <c r="I3764" s="16"/>
      <c r="J3764" s="16"/>
      <c r="K3764" s="16"/>
      <c r="L3764" s="16"/>
      <c r="M3764" s="16"/>
      <c r="N3764" s="16"/>
      <c r="O3764" s="16"/>
      <c r="P3764" s="16"/>
      <c r="Q3764" s="16"/>
      <c r="R3764" s="16"/>
      <c r="S3764" s="16"/>
      <c r="T3764" s="16"/>
      <c r="U3764" s="16"/>
      <c r="V3764" s="1" t="s">
        <v>3407</v>
      </c>
      <c r="W3764" s="1" t="s">
        <v>2551</v>
      </c>
      <c r="X3764" s="5" t="s">
        <v>3430</v>
      </c>
      <c r="Y3764" s="5" t="s">
        <v>2553</v>
      </c>
      <c r="Z3764" s="5" t="s">
        <v>2734</v>
      </c>
      <c r="AA3764" s="5"/>
    </row>
    <row r="3765" spans="1:27" ht="12" customHeight="1" x14ac:dyDescent="0.15">
      <c r="A3765" s="1" t="s">
        <v>957</v>
      </c>
      <c r="B3765" s="1" t="s">
        <v>198</v>
      </c>
      <c r="C3765" s="1" t="s">
        <v>15</v>
      </c>
      <c r="D3765" s="1" t="s">
        <v>2479</v>
      </c>
      <c r="E3765" s="1" t="s">
        <v>10</v>
      </c>
      <c r="F3765" s="1" t="s">
        <v>5174</v>
      </c>
      <c r="G3765" s="1" t="s">
        <v>238</v>
      </c>
      <c r="H3765" s="1" t="s">
        <v>239</v>
      </c>
      <c r="I3765" s="16"/>
      <c r="J3765" s="16"/>
      <c r="K3765" s="16"/>
      <c r="L3765" s="16"/>
      <c r="M3765" s="16"/>
      <c r="N3765" s="16"/>
      <c r="O3765" s="16"/>
      <c r="P3765" s="16"/>
      <c r="Q3765" s="16"/>
      <c r="R3765" s="16"/>
      <c r="S3765" s="16"/>
      <c r="T3765" s="16"/>
      <c r="U3765" s="16"/>
      <c r="V3765" s="1" t="s">
        <v>3407</v>
      </c>
      <c r="W3765" s="1" t="s">
        <v>2551</v>
      </c>
      <c r="X3765" s="5" t="s">
        <v>3430</v>
      </c>
      <c r="Y3765" s="5" t="s">
        <v>2737</v>
      </c>
      <c r="Z3765" s="5" t="s">
        <v>2738</v>
      </c>
      <c r="AA3765" s="5"/>
    </row>
    <row r="3766" spans="1:27" ht="12" customHeight="1" x14ac:dyDescent="0.15">
      <c r="A3766" s="1" t="s">
        <v>957</v>
      </c>
      <c r="B3766" s="1" t="s">
        <v>200</v>
      </c>
      <c r="C3766" s="1" t="s">
        <v>9</v>
      </c>
      <c r="D3766" s="1" t="s">
        <v>2479</v>
      </c>
      <c r="E3766" s="1" t="s">
        <v>10</v>
      </c>
      <c r="F3766" s="1" t="s">
        <v>5175</v>
      </c>
      <c r="G3766" s="1" t="s">
        <v>234</v>
      </c>
      <c r="H3766" s="1" t="s">
        <v>394</v>
      </c>
      <c r="I3766" s="16"/>
      <c r="J3766" s="16"/>
      <c r="K3766" s="16"/>
      <c r="L3766" s="16"/>
      <c r="M3766" s="16"/>
      <c r="N3766" s="16"/>
      <c r="O3766" s="16"/>
      <c r="P3766" s="16"/>
      <c r="Q3766" s="16"/>
      <c r="R3766" s="16"/>
      <c r="S3766" s="16"/>
      <c r="T3766" s="16"/>
      <c r="U3766" s="16"/>
      <c r="V3766" s="1" t="s">
        <v>3407</v>
      </c>
      <c r="W3766" s="1" t="s">
        <v>2551</v>
      </c>
      <c r="X3766" s="5" t="s">
        <v>3431</v>
      </c>
      <c r="Y3766" s="5" t="s">
        <v>2553</v>
      </c>
      <c r="Z3766" s="5" t="s">
        <v>2734</v>
      </c>
      <c r="AA3766" s="5"/>
    </row>
    <row r="3767" spans="1:27" ht="12" customHeight="1" x14ac:dyDescent="0.15">
      <c r="A3767" s="1" t="s">
        <v>957</v>
      </c>
      <c r="B3767" s="1" t="s">
        <v>200</v>
      </c>
      <c r="C3767" s="1" t="s">
        <v>15</v>
      </c>
      <c r="D3767" s="1" t="s">
        <v>2479</v>
      </c>
      <c r="E3767" s="1" t="s">
        <v>10</v>
      </c>
      <c r="F3767" s="1" t="s">
        <v>5175</v>
      </c>
      <c r="G3767" s="1" t="s">
        <v>238</v>
      </c>
      <c r="H3767" s="1" t="s">
        <v>239</v>
      </c>
      <c r="I3767" s="16"/>
      <c r="J3767" s="16"/>
      <c r="K3767" s="16"/>
      <c r="L3767" s="16"/>
      <c r="M3767" s="16"/>
      <c r="N3767" s="16"/>
      <c r="O3767" s="16"/>
      <c r="P3767" s="16"/>
      <c r="Q3767" s="16"/>
      <c r="R3767" s="16"/>
      <c r="S3767" s="16"/>
      <c r="T3767" s="16"/>
      <c r="U3767" s="16"/>
      <c r="V3767" s="1" t="s">
        <v>3407</v>
      </c>
      <c r="W3767" s="1" t="s">
        <v>2551</v>
      </c>
      <c r="X3767" s="5" t="s">
        <v>3431</v>
      </c>
      <c r="Y3767" s="5" t="s">
        <v>2737</v>
      </c>
      <c r="Z3767" s="5" t="s">
        <v>2738</v>
      </c>
      <c r="AA3767" s="5"/>
    </row>
    <row r="3768" spans="1:27" ht="12" customHeight="1" x14ac:dyDescent="0.15">
      <c r="A3768" s="1" t="s">
        <v>957</v>
      </c>
      <c r="B3768" s="1" t="s">
        <v>202</v>
      </c>
      <c r="C3768" s="1" t="s">
        <v>9</v>
      </c>
      <c r="D3768" s="1" t="s">
        <v>2479</v>
      </c>
      <c r="E3768" s="1" t="s">
        <v>10</v>
      </c>
      <c r="F3768" s="1" t="s">
        <v>5176</v>
      </c>
      <c r="G3768" s="1" t="s">
        <v>234</v>
      </c>
      <c r="H3768" s="1" t="s">
        <v>394</v>
      </c>
      <c r="I3768" s="16"/>
      <c r="J3768" s="16"/>
      <c r="K3768" s="16"/>
      <c r="L3768" s="16"/>
      <c r="M3768" s="16"/>
      <c r="N3768" s="16"/>
      <c r="O3768" s="16"/>
      <c r="P3768" s="16"/>
      <c r="Q3768" s="16"/>
      <c r="R3768" s="16"/>
      <c r="S3768" s="16"/>
      <c r="T3768" s="16"/>
      <c r="U3768" s="16"/>
      <c r="V3768" s="1" t="s">
        <v>3407</v>
      </c>
      <c r="W3768" s="1" t="s">
        <v>2551</v>
      </c>
      <c r="X3768" s="5" t="s">
        <v>3432</v>
      </c>
      <c r="Y3768" s="5" t="s">
        <v>2553</v>
      </c>
      <c r="Z3768" s="5" t="s">
        <v>2734</v>
      </c>
      <c r="AA3768" s="5"/>
    </row>
    <row r="3769" spans="1:27" ht="12" customHeight="1" x14ac:dyDescent="0.15">
      <c r="A3769" s="1" t="s">
        <v>957</v>
      </c>
      <c r="B3769" s="1" t="s">
        <v>202</v>
      </c>
      <c r="C3769" s="1" t="s">
        <v>15</v>
      </c>
      <c r="D3769" s="1" t="s">
        <v>2479</v>
      </c>
      <c r="E3769" s="1" t="s">
        <v>10</v>
      </c>
      <c r="F3769" s="1" t="s">
        <v>5176</v>
      </c>
      <c r="G3769" s="1" t="s">
        <v>238</v>
      </c>
      <c r="H3769" s="1" t="s">
        <v>239</v>
      </c>
      <c r="I3769" s="16"/>
      <c r="J3769" s="16"/>
      <c r="K3769" s="16"/>
      <c r="L3769" s="16"/>
      <c r="M3769" s="16"/>
      <c r="N3769" s="16"/>
      <c r="O3769" s="16"/>
      <c r="P3769" s="16"/>
      <c r="Q3769" s="16"/>
      <c r="R3769" s="16"/>
      <c r="S3769" s="16"/>
      <c r="T3769" s="16"/>
      <c r="U3769" s="16"/>
      <c r="V3769" s="1" t="s">
        <v>3407</v>
      </c>
      <c r="W3769" s="1" t="s">
        <v>2551</v>
      </c>
      <c r="X3769" s="5" t="s">
        <v>3432</v>
      </c>
      <c r="Y3769" s="5" t="s">
        <v>2737</v>
      </c>
      <c r="Z3769" s="5" t="s">
        <v>2738</v>
      </c>
      <c r="AA3769" s="5"/>
    </row>
    <row r="3770" spans="1:27" ht="12" customHeight="1" x14ac:dyDescent="0.15">
      <c r="A3770" s="1" t="s">
        <v>957</v>
      </c>
      <c r="B3770" s="1" t="s">
        <v>204</v>
      </c>
      <c r="C3770" s="1" t="s">
        <v>9</v>
      </c>
      <c r="D3770" s="1" t="s">
        <v>2479</v>
      </c>
      <c r="E3770" s="1" t="s">
        <v>10</v>
      </c>
      <c r="F3770" s="1" t="s">
        <v>5177</v>
      </c>
      <c r="G3770" s="1" t="s">
        <v>234</v>
      </c>
      <c r="H3770" s="1" t="s">
        <v>394</v>
      </c>
      <c r="I3770" s="16"/>
      <c r="J3770" s="16"/>
      <c r="K3770" s="16"/>
      <c r="L3770" s="16"/>
      <c r="M3770" s="16"/>
      <c r="N3770" s="16"/>
      <c r="O3770" s="16"/>
      <c r="P3770" s="16"/>
      <c r="Q3770" s="16"/>
      <c r="R3770" s="16"/>
      <c r="S3770" s="16"/>
      <c r="T3770" s="16"/>
      <c r="U3770" s="16"/>
      <c r="V3770" s="1" t="s">
        <v>3407</v>
      </c>
      <c r="W3770" s="1" t="s">
        <v>2551</v>
      </c>
      <c r="X3770" s="5" t="s">
        <v>3433</v>
      </c>
      <c r="Y3770" s="5" t="s">
        <v>2553</v>
      </c>
      <c r="Z3770" s="5" t="s">
        <v>2734</v>
      </c>
      <c r="AA3770" s="5"/>
    </row>
    <row r="3771" spans="1:27" ht="12" customHeight="1" x14ac:dyDescent="0.15">
      <c r="A3771" s="1" t="s">
        <v>957</v>
      </c>
      <c r="B3771" s="1" t="s">
        <v>204</v>
      </c>
      <c r="C3771" s="1" t="s">
        <v>15</v>
      </c>
      <c r="D3771" s="1" t="s">
        <v>2479</v>
      </c>
      <c r="E3771" s="1" t="s">
        <v>10</v>
      </c>
      <c r="F3771" s="1" t="s">
        <v>5177</v>
      </c>
      <c r="G3771" s="1" t="s">
        <v>238</v>
      </c>
      <c r="H3771" s="1" t="s">
        <v>239</v>
      </c>
      <c r="I3771" s="16"/>
      <c r="J3771" s="16"/>
      <c r="K3771" s="16"/>
      <c r="L3771" s="16"/>
      <c r="M3771" s="16"/>
      <c r="N3771" s="16"/>
      <c r="O3771" s="16"/>
      <c r="P3771" s="16"/>
      <c r="Q3771" s="16"/>
      <c r="R3771" s="16"/>
      <c r="S3771" s="16"/>
      <c r="T3771" s="16"/>
      <c r="U3771" s="16"/>
      <c r="V3771" s="1" t="s">
        <v>3407</v>
      </c>
      <c r="W3771" s="1" t="s">
        <v>2551</v>
      </c>
      <c r="X3771" s="5" t="s">
        <v>3433</v>
      </c>
      <c r="Y3771" s="5" t="s">
        <v>2737</v>
      </c>
      <c r="Z3771" s="5" t="s">
        <v>2738</v>
      </c>
      <c r="AA3771" s="5"/>
    </row>
    <row r="3772" spans="1:27" ht="12" customHeight="1" x14ac:dyDescent="0.15">
      <c r="A3772" s="1" t="s">
        <v>957</v>
      </c>
      <c r="B3772" s="1" t="s">
        <v>206</v>
      </c>
      <c r="C3772" s="1" t="s">
        <v>9</v>
      </c>
      <c r="D3772" s="1" t="s">
        <v>2479</v>
      </c>
      <c r="E3772" s="1" t="s">
        <v>10</v>
      </c>
      <c r="F3772" s="1" t="s">
        <v>5178</v>
      </c>
      <c r="G3772" s="1" t="s">
        <v>234</v>
      </c>
      <c r="H3772" s="1" t="s">
        <v>394</v>
      </c>
      <c r="I3772" s="16"/>
      <c r="J3772" s="16"/>
      <c r="K3772" s="16"/>
      <c r="L3772" s="16"/>
      <c r="M3772" s="16"/>
      <c r="N3772" s="16"/>
      <c r="O3772" s="16"/>
      <c r="P3772" s="16"/>
      <c r="Q3772" s="16"/>
      <c r="R3772" s="16"/>
      <c r="S3772" s="16"/>
      <c r="T3772" s="16"/>
      <c r="U3772" s="16"/>
      <c r="V3772" s="1" t="s">
        <v>3407</v>
      </c>
      <c r="W3772" s="1" t="s">
        <v>2551</v>
      </c>
      <c r="X3772" s="5" t="s">
        <v>3434</v>
      </c>
      <c r="Y3772" s="5" t="s">
        <v>2553</v>
      </c>
      <c r="Z3772" s="5" t="s">
        <v>2734</v>
      </c>
      <c r="AA3772" s="5"/>
    </row>
    <row r="3773" spans="1:27" ht="12" customHeight="1" x14ac:dyDescent="0.15">
      <c r="A3773" s="1" t="s">
        <v>957</v>
      </c>
      <c r="B3773" s="1" t="s">
        <v>206</v>
      </c>
      <c r="C3773" s="1" t="s">
        <v>15</v>
      </c>
      <c r="D3773" s="1" t="s">
        <v>2479</v>
      </c>
      <c r="E3773" s="1" t="s">
        <v>10</v>
      </c>
      <c r="F3773" s="1" t="s">
        <v>5178</v>
      </c>
      <c r="G3773" s="1" t="s">
        <v>238</v>
      </c>
      <c r="H3773" s="1" t="s">
        <v>239</v>
      </c>
      <c r="I3773" s="16"/>
      <c r="J3773" s="16"/>
      <c r="K3773" s="16"/>
      <c r="L3773" s="16"/>
      <c r="M3773" s="16"/>
      <c r="N3773" s="16"/>
      <c r="O3773" s="16"/>
      <c r="P3773" s="16"/>
      <c r="Q3773" s="16"/>
      <c r="R3773" s="16"/>
      <c r="S3773" s="16"/>
      <c r="T3773" s="16"/>
      <c r="U3773" s="16"/>
      <c r="V3773" s="1" t="s">
        <v>3407</v>
      </c>
      <c r="W3773" s="1" t="s">
        <v>2551</v>
      </c>
      <c r="X3773" s="5" t="s">
        <v>3434</v>
      </c>
      <c r="Y3773" s="5" t="s">
        <v>2737</v>
      </c>
      <c r="Z3773" s="5" t="s">
        <v>2738</v>
      </c>
      <c r="AA3773" s="5"/>
    </row>
    <row r="3774" spans="1:27" ht="12" customHeight="1" x14ac:dyDescent="0.15">
      <c r="A3774" s="1" t="s">
        <v>957</v>
      </c>
      <c r="B3774" s="1" t="s">
        <v>208</v>
      </c>
      <c r="C3774" s="1" t="s">
        <v>9</v>
      </c>
      <c r="D3774" s="1" t="s">
        <v>2479</v>
      </c>
      <c r="E3774" s="1" t="s">
        <v>10</v>
      </c>
      <c r="F3774" s="1" t="s">
        <v>5179</v>
      </c>
      <c r="G3774" s="1" t="s">
        <v>234</v>
      </c>
      <c r="H3774" s="1" t="s">
        <v>394</v>
      </c>
      <c r="I3774" s="16"/>
      <c r="J3774" s="16"/>
      <c r="K3774" s="16"/>
      <c r="L3774" s="16"/>
      <c r="M3774" s="16"/>
      <c r="N3774" s="16"/>
      <c r="O3774" s="16"/>
      <c r="P3774" s="16"/>
      <c r="Q3774" s="16"/>
      <c r="R3774" s="16"/>
      <c r="S3774" s="16"/>
      <c r="T3774" s="16"/>
      <c r="U3774" s="16"/>
      <c r="V3774" s="1" t="s">
        <v>3407</v>
      </c>
      <c r="W3774" s="1" t="s">
        <v>2551</v>
      </c>
      <c r="X3774" s="5" t="s">
        <v>3435</v>
      </c>
      <c r="Y3774" s="5" t="s">
        <v>2553</v>
      </c>
      <c r="Z3774" s="5" t="s">
        <v>2734</v>
      </c>
      <c r="AA3774" s="5"/>
    </row>
    <row r="3775" spans="1:27" ht="12" customHeight="1" x14ac:dyDescent="0.15">
      <c r="A3775" s="1" t="s">
        <v>957</v>
      </c>
      <c r="B3775" s="1" t="s">
        <v>208</v>
      </c>
      <c r="C3775" s="1" t="s">
        <v>15</v>
      </c>
      <c r="D3775" s="1" t="s">
        <v>2479</v>
      </c>
      <c r="E3775" s="1" t="s">
        <v>10</v>
      </c>
      <c r="F3775" s="1" t="s">
        <v>5179</v>
      </c>
      <c r="G3775" s="1" t="s">
        <v>238</v>
      </c>
      <c r="H3775" s="1" t="s">
        <v>239</v>
      </c>
      <c r="I3775" s="16"/>
      <c r="J3775" s="16"/>
      <c r="K3775" s="16"/>
      <c r="L3775" s="16"/>
      <c r="M3775" s="16"/>
      <c r="N3775" s="16"/>
      <c r="O3775" s="16"/>
      <c r="P3775" s="16"/>
      <c r="Q3775" s="16"/>
      <c r="R3775" s="16"/>
      <c r="S3775" s="16"/>
      <c r="T3775" s="16"/>
      <c r="U3775" s="16"/>
      <c r="V3775" s="1" t="s">
        <v>3407</v>
      </c>
      <c r="W3775" s="1" t="s">
        <v>2551</v>
      </c>
      <c r="X3775" s="5" t="s">
        <v>3435</v>
      </c>
      <c r="Y3775" s="5" t="s">
        <v>2737</v>
      </c>
      <c r="Z3775" s="5" t="s">
        <v>2738</v>
      </c>
      <c r="AA3775" s="5"/>
    </row>
    <row r="3776" spans="1:27" ht="12" customHeight="1" x14ac:dyDescent="0.15">
      <c r="A3776" s="1" t="s">
        <v>957</v>
      </c>
      <c r="B3776" s="1" t="s">
        <v>62</v>
      </c>
      <c r="C3776" s="1" t="s">
        <v>9</v>
      </c>
      <c r="D3776" s="1" t="s">
        <v>2479</v>
      </c>
      <c r="E3776" s="1" t="s">
        <v>10</v>
      </c>
      <c r="F3776" s="1" t="s">
        <v>5180</v>
      </c>
      <c r="G3776" s="1" t="s">
        <v>234</v>
      </c>
      <c r="H3776" s="1" t="s">
        <v>394</v>
      </c>
      <c r="I3776" s="16"/>
      <c r="J3776" s="16"/>
      <c r="K3776" s="16"/>
      <c r="L3776" s="16"/>
      <c r="M3776" s="16"/>
      <c r="N3776" s="16"/>
      <c r="O3776" s="16"/>
      <c r="P3776" s="16"/>
      <c r="Q3776" s="16"/>
      <c r="R3776" s="16"/>
      <c r="S3776" s="16"/>
      <c r="T3776" s="16"/>
      <c r="U3776" s="16"/>
      <c r="V3776" s="1" t="s">
        <v>3407</v>
      </c>
      <c r="W3776" s="1" t="s">
        <v>2551</v>
      </c>
      <c r="X3776" s="5" t="s">
        <v>3436</v>
      </c>
      <c r="Y3776" s="5" t="s">
        <v>2553</v>
      </c>
      <c r="Z3776" s="5" t="s">
        <v>2734</v>
      </c>
      <c r="AA3776" s="5"/>
    </row>
    <row r="3777" spans="1:27" ht="12" customHeight="1" x14ac:dyDescent="0.15">
      <c r="A3777" s="1" t="s">
        <v>957</v>
      </c>
      <c r="B3777" s="1" t="s">
        <v>62</v>
      </c>
      <c r="C3777" s="1" t="s">
        <v>15</v>
      </c>
      <c r="D3777" s="1" t="s">
        <v>2479</v>
      </c>
      <c r="E3777" s="1" t="s">
        <v>10</v>
      </c>
      <c r="F3777" s="1" t="s">
        <v>5180</v>
      </c>
      <c r="G3777" s="1" t="s">
        <v>238</v>
      </c>
      <c r="H3777" s="1" t="s">
        <v>239</v>
      </c>
      <c r="I3777" s="16"/>
      <c r="J3777" s="16"/>
      <c r="K3777" s="16"/>
      <c r="L3777" s="16"/>
      <c r="M3777" s="16"/>
      <c r="N3777" s="16"/>
      <c r="O3777" s="16"/>
      <c r="P3777" s="16"/>
      <c r="Q3777" s="16"/>
      <c r="R3777" s="16"/>
      <c r="S3777" s="16"/>
      <c r="T3777" s="16"/>
      <c r="U3777" s="16"/>
      <c r="V3777" s="1" t="s">
        <v>3407</v>
      </c>
      <c r="W3777" s="1" t="s">
        <v>2551</v>
      </c>
      <c r="X3777" s="5" t="s">
        <v>3436</v>
      </c>
      <c r="Y3777" s="5" t="s">
        <v>2737</v>
      </c>
      <c r="Z3777" s="5" t="s">
        <v>2738</v>
      </c>
      <c r="AA3777" s="5"/>
    </row>
    <row r="3778" spans="1:27" ht="12" customHeight="1" x14ac:dyDescent="0.15">
      <c r="A3778" s="1" t="s">
        <v>957</v>
      </c>
      <c r="B3778" s="1" t="s">
        <v>66</v>
      </c>
      <c r="C3778" s="1" t="s">
        <v>9</v>
      </c>
      <c r="D3778" s="1" t="s">
        <v>2479</v>
      </c>
      <c r="E3778" s="1" t="s">
        <v>10</v>
      </c>
      <c r="F3778" s="1" t="s">
        <v>5181</v>
      </c>
      <c r="G3778" s="1" t="s">
        <v>234</v>
      </c>
      <c r="H3778" s="1" t="s">
        <v>394</v>
      </c>
      <c r="I3778" s="16"/>
      <c r="J3778" s="16"/>
      <c r="K3778" s="16"/>
      <c r="L3778" s="16"/>
      <c r="M3778" s="16"/>
      <c r="N3778" s="16"/>
      <c r="O3778" s="16"/>
      <c r="P3778" s="16"/>
      <c r="Q3778" s="16"/>
      <c r="R3778" s="16"/>
      <c r="S3778" s="16"/>
      <c r="T3778" s="16"/>
      <c r="U3778" s="16"/>
      <c r="V3778" s="1" t="s">
        <v>3407</v>
      </c>
      <c r="W3778" s="1" t="s">
        <v>2551</v>
      </c>
      <c r="X3778" s="5" t="s">
        <v>3437</v>
      </c>
      <c r="Y3778" s="5" t="s">
        <v>2553</v>
      </c>
      <c r="Z3778" s="5" t="s">
        <v>2734</v>
      </c>
      <c r="AA3778" s="5"/>
    </row>
    <row r="3779" spans="1:27" ht="12" customHeight="1" x14ac:dyDescent="0.15">
      <c r="A3779" s="1" t="s">
        <v>957</v>
      </c>
      <c r="B3779" s="1" t="s">
        <v>66</v>
      </c>
      <c r="C3779" s="1" t="s">
        <v>15</v>
      </c>
      <c r="D3779" s="1" t="s">
        <v>2479</v>
      </c>
      <c r="E3779" s="1" t="s">
        <v>10</v>
      </c>
      <c r="F3779" s="1" t="s">
        <v>5181</v>
      </c>
      <c r="G3779" s="1" t="s">
        <v>238</v>
      </c>
      <c r="H3779" s="1" t="s">
        <v>239</v>
      </c>
      <c r="I3779" s="16"/>
      <c r="J3779" s="16"/>
      <c r="K3779" s="16"/>
      <c r="L3779" s="16"/>
      <c r="M3779" s="16"/>
      <c r="N3779" s="16"/>
      <c r="O3779" s="16"/>
      <c r="P3779" s="16"/>
      <c r="Q3779" s="16"/>
      <c r="R3779" s="16"/>
      <c r="S3779" s="16"/>
      <c r="T3779" s="16"/>
      <c r="U3779" s="16"/>
      <c r="V3779" s="1" t="s">
        <v>3407</v>
      </c>
      <c r="W3779" s="1" t="s">
        <v>2551</v>
      </c>
      <c r="X3779" s="5" t="s">
        <v>3437</v>
      </c>
      <c r="Y3779" s="5" t="s">
        <v>2737</v>
      </c>
      <c r="Z3779" s="5" t="s">
        <v>2738</v>
      </c>
      <c r="AA3779" s="5"/>
    </row>
    <row r="3780" spans="1:27" ht="12" customHeight="1" x14ac:dyDescent="0.15">
      <c r="A3780" s="1" t="s">
        <v>957</v>
      </c>
      <c r="B3780" s="1" t="s">
        <v>68</v>
      </c>
      <c r="C3780" s="1" t="s">
        <v>9</v>
      </c>
      <c r="D3780" s="1" t="s">
        <v>2479</v>
      </c>
      <c r="E3780" s="1" t="s">
        <v>10</v>
      </c>
      <c r="F3780" s="1" t="s">
        <v>5182</v>
      </c>
      <c r="G3780" s="1" t="s">
        <v>234</v>
      </c>
      <c r="H3780" s="1" t="s">
        <v>394</v>
      </c>
      <c r="I3780" s="16"/>
      <c r="J3780" s="16"/>
      <c r="K3780" s="16"/>
      <c r="L3780" s="16"/>
      <c r="M3780" s="16"/>
      <c r="N3780" s="16"/>
      <c r="O3780" s="16"/>
      <c r="P3780" s="16"/>
      <c r="Q3780" s="16"/>
      <c r="R3780" s="16"/>
      <c r="S3780" s="16"/>
      <c r="T3780" s="16"/>
      <c r="U3780" s="16"/>
      <c r="V3780" s="1" t="s">
        <v>3407</v>
      </c>
      <c r="W3780" s="1" t="s">
        <v>2551</v>
      </c>
      <c r="X3780" s="5" t="s">
        <v>5201</v>
      </c>
      <c r="Y3780" s="5" t="s">
        <v>2553</v>
      </c>
      <c r="Z3780" s="5" t="s">
        <v>2734</v>
      </c>
      <c r="AA3780" s="5"/>
    </row>
    <row r="3781" spans="1:27" ht="12" customHeight="1" x14ac:dyDescent="0.15">
      <c r="A3781" s="1" t="s">
        <v>957</v>
      </c>
      <c r="B3781" s="1" t="s">
        <v>68</v>
      </c>
      <c r="C3781" s="1" t="s">
        <v>15</v>
      </c>
      <c r="D3781" s="1" t="s">
        <v>2479</v>
      </c>
      <c r="E3781" s="1" t="s">
        <v>10</v>
      </c>
      <c r="F3781" s="1" t="s">
        <v>5182</v>
      </c>
      <c r="G3781" s="1" t="s">
        <v>238</v>
      </c>
      <c r="H3781" s="1" t="s">
        <v>239</v>
      </c>
      <c r="I3781" s="16"/>
      <c r="J3781" s="16"/>
      <c r="K3781" s="16"/>
      <c r="L3781" s="16"/>
      <c r="M3781" s="16"/>
      <c r="N3781" s="16"/>
      <c r="O3781" s="16"/>
      <c r="P3781" s="16"/>
      <c r="Q3781" s="16"/>
      <c r="R3781" s="16"/>
      <c r="S3781" s="16">
        <v>0.72040000000000004</v>
      </c>
      <c r="T3781" s="16"/>
      <c r="U3781" s="16"/>
      <c r="V3781" s="1" t="s">
        <v>3407</v>
      </c>
      <c r="W3781" s="1" t="s">
        <v>2551</v>
      </c>
      <c r="X3781" s="5" t="s">
        <v>5201</v>
      </c>
      <c r="Y3781" s="5" t="s">
        <v>2737</v>
      </c>
      <c r="Z3781" s="5" t="s">
        <v>2738</v>
      </c>
      <c r="AA3781" s="5"/>
    </row>
    <row r="3782" spans="1:27" ht="12" customHeight="1" x14ac:dyDescent="0.15">
      <c r="A3782" s="1" t="s">
        <v>957</v>
      </c>
      <c r="B3782" s="1" t="s">
        <v>278</v>
      </c>
      <c r="C3782" s="1" t="s">
        <v>9</v>
      </c>
      <c r="D3782" s="1" t="s">
        <v>2479</v>
      </c>
      <c r="E3782" s="1" t="s">
        <v>10</v>
      </c>
      <c r="F3782" s="1" t="s">
        <v>5183</v>
      </c>
      <c r="G3782" s="1" t="s">
        <v>234</v>
      </c>
      <c r="H3782" s="1" t="s">
        <v>394</v>
      </c>
      <c r="I3782" s="16"/>
      <c r="J3782" s="16"/>
      <c r="K3782" s="16"/>
      <c r="L3782" s="16"/>
      <c r="M3782" s="16"/>
      <c r="N3782" s="16"/>
      <c r="O3782" s="16"/>
      <c r="P3782" s="16"/>
      <c r="Q3782" s="16"/>
      <c r="R3782" s="16"/>
      <c r="S3782" s="16"/>
      <c r="T3782" s="16"/>
      <c r="U3782" s="16"/>
      <c r="V3782" s="1" t="s">
        <v>3407</v>
      </c>
      <c r="W3782" s="1" t="s">
        <v>2551</v>
      </c>
      <c r="X3782" s="5" t="s">
        <v>3438</v>
      </c>
      <c r="Y3782" s="5" t="s">
        <v>2553</v>
      </c>
      <c r="Z3782" s="5" t="s">
        <v>2734</v>
      </c>
      <c r="AA3782" s="5"/>
    </row>
    <row r="3783" spans="1:27" ht="12" customHeight="1" x14ac:dyDescent="0.15">
      <c r="A3783" s="1" t="s">
        <v>957</v>
      </c>
      <c r="B3783" s="1" t="s">
        <v>278</v>
      </c>
      <c r="C3783" s="1" t="s">
        <v>15</v>
      </c>
      <c r="D3783" s="1" t="s">
        <v>2479</v>
      </c>
      <c r="E3783" s="1" t="s">
        <v>10</v>
      </c>
      <c r="F3783" s="1" t="s">
        <v>5183</v>
      </c>
      <c r="G3783" s="1" t="s">
        <v>238</v>
      </c>
      <c r="H3783" s="1" t="s">
        <v>239</v>
      </c>
      <c r="I3783" s="16"/>
      <c r="J3783" s="16"/>
      <c r="K3783" s="16"/>
      <c r="L3783" s="16"/>
      <c r="M3783" s="16"/>
      <c r="N3783" s="16"/>
      <c r="O3783" s="16"/>
      <c r="P3783" s="16"/>
      <c r="Q3783" s="16"/>
      <c r="R3783" s="16"/>
      <c r="S3783" s="16"/>
      <c r="T3783" s="16"/>
      <c r="U3783" s="16"/>
      <c r="V3783" s="1" t="s">
        <v>3407</v>
      </c>
      <c r="W3783" s="1" t="s">
        <v>2551</v>
      </c>
      <c r="X3783" s="5" t="s">
        <v>3438</v>
      </c>
      <c r="Y3783" s="5" t="s">
        <v>2737</v>
      </c>
      <c r="Z3783" s="5" t="s">
        <v>2738</v>
      </c>
      <c r="AA3783" s="5"/>
    </row>
    <row r="3784" spans="1:27" ht="12" customHeight="1" x14ac:dyDescent="0.15">
      <c r="A3784" s="1" t="s">
        <v>957</v>
      </c>
      <c r="B3784" s="1" t="s">
        <v>280</v>
      </c>
      <c r="C3784" s="1" t="s">
        <v>9</v>
      </c>
      <c r="D3784" s="1" t="s">
        <v>2479</v>
      </c>
      <c r="E3784" s="1" t="s">
        <v>10</v>
      </c>
      <c r="F3784" s="1" t="s">
        <v>5184</v>
      </c>
      <c r="G3784" s="1" t="s">
        <v>234</v>
      </c>
      <c r="H3784" s="1" t="s">
        <v>394</v>
      </c>
      <c r="I3784" s="16"/>
      <c r="J3784" s="16"/>
      <c r="K3784" s="16"/>
      <c r="L3784" s="16"/>
      <c r="M3784" s="16"/>
      <c r="N3784" s="16"/>
      <c r="O3784" s="16"/>
      <c r="P3784" s="16"/>
      <c r="Q3784" s="16"/>
      <c r="R3784" s="16"/>
      <c r="S3784" s="16"/>
      <c r="T3784" s="16"/>
      <c r="U3784" s="16"/>
      <c r="V3784" s="1" t="s">
        <v>3407</v>
      </c>
      <c r="W3784" s="1" t="s">
        <v>2551</v>
      </c>
      <c r="X3784" s="5" t="s">
        <v>3439</v>
      </c>
      <c r="Y3784" s="5" t="s">
        <v>2553</v>
      </c>
      <c r="Z3784" s="5" t="s">
        <v>2734</v>
      </c>
      <c r="AA3784" s="5"/>
    </row>
    <row r="3785" spans="1:27" ht="12" customHeight="1" x14ac:dyDescent="0.15">
      <c r="A3785" s="1" t="s">
        <v>957</v>
      </c>
      <c r="B3785" s="1" t="s">
        <v>280</v>
      </c>
      <c r="C3785" s="1" t="s">
        <v>15</v>
      </c>
      <c r="D3785" s="1" t="s">
        <v>2479</v>
      </c>
      <c r="E3785" s="1" t="s">
        <v>10</v>
      </c>
      <c r="F3785" s="1" t="s">
        <v>5184</v>
      </c>
      <c r="G3785" s="1" t="s">
        <v>238</v>
      </c>
      <c r="H3785" s="1" t="s">
        <v>239</v>
      </c>
      <c r="I3785" s="16"/>
      <c r="J3785" s="16"/>
      <c r="K3785" s="16"/>
      <c r="L3785" s="16"/>
      <c r="M3785" s="16"/>
      <c r="N3785" s="16"/>
      <c r="O3785" s="16"/>
      <c r="P3785" s="16"/>
      <c r="Q3785" s="16"/>
      <c r="R3785" s="16"/>
      <c r="S3785" s="16"/>
      <c r="T3785" s="16"/>
      <c r="U3785" s="16"/>
      <c r="V3785" s="1" t="s">
        <v>3407</v>
      </c>
      <c r="W3785" s="1" t="s">
        <v>2551</v>
      </c>
      <c r="X3785" s="5" t="s">
        <v>3439</v>
      </c>
      <c r="Y3785" s="5" t="s">
        <v>2737</v>
      </c>
      <c r="Z3785" s="5" t="s">
        <v>2738</v>
      </c>
      <c r="AA3785" s="5"/>
    </row>
    <row r="3786" spans="1:27" ht="12" customHeight="1" x14ac:dyDescent="0.15">
      <c r="A3786" s="1" t="s">
        <v>957</v>
      </c>
      <c r="B3786" s="1" t="s">
        <v>282</v>
      </c>
      <c r="C3786" s="1" t="s">
        <v>9</v>
      </c>
      <c r="D3786" s="1" t="s">
        <v>2479</v>
      </c>
      <c r="E3786" s="1" t="s">
        <v>10</v>
      </c>
      <c r="F3786" s="1" t="s">
        <v>5185</v>
      </c>
      <c r="G3786" s="1" t="s">
        <v>234</v>
      </c>
      <c r="H3786" s="1" t="s">
        <v>394</v>
      </c>
      <c r="I3786" s="16"/>
      <c r="J3786" s="16"/>
      <c r="K3786" s="16"/>
      <c r="L3786" s="16"/>
      <c r="M3786" s="16"/>
      <c r="N3786" s="16"/>
      <c r="O3786" s="16"/>
      <c r="P3786" s="16"/>
      <c r="Q3786" s="16"/>
      <c r="R3786" s="16"/>
      <c r="S3786" s="16"/>
      <c r="T3786" s="16"/>
      <c r="U3786" s="16"/>
      <c r="V3786" s="1" t="s">
        <v>3407</v>
      </c>
      <c r="W3786" s="1" t="s">
        <v>2551</v>
      </c>
      <c r="X3786" s="5" t="s">
        <v>3440</v>
      </c>
      <c r="Y3786" s="5" t="s">
        <v>2553</v>
      </c>
      <c r="Z3786" s="5" t="s">
        <v>2734</v>
      </c>
      <c r="AA3786" s="5"/>
    </row>
    <row r="3787" spans="1:27" ht="12" customHeight="1" x14ac:dyDescent="0.15">
      <c r="A3787" s="1" t="s">
        <v>957</v>
      </c>
      <c r="B3787" s="1" t="s">
        <v>282</v>
      </c>
      <c r="C3787" s="1" t="s">
        <v>15</v>
      </c>
      <c r="D3787" s="1" t="s">
        <v>2479</v>
      </c>
      <c r="E3787" s="1" t="s">
        <v>10</v>
      </c>
      <c r="F3787" s="1" t="s">
        <v>5185</v>
      </c>
      <c r="G3787" s="1" t="s">
        <v>238</v>
      </c>
      <c r="H3787" s="1" t="s">
        <v>239</v>
      </c>
      <c r="I3787" s="16"/>
      <c r="J3787" s="16"/>
      <c r="K3787" s="16"/>
      <c r="L3787" s="16"/>
      <c r="M3787" s="16"/>
      <c r="N3787" s="16"/>
      <c r="O3787" s="16"/>
      <c r="P3787" s="16"/>
      <c r="Q3787" s="16"/>
      <c r="R3787" s="16"/>
      <c r="S3787" s="16"/>
      <c r="T3787" s="16"/>
      <c r="U3787" s="16"/>
      <c r="V3787" s="1" t="s">
        <v>3407</v>
      </c>
      <c r="W3787" s="1" t="s">
        <v>2551</v>
      </c>
      <c r="X3787" s="5" t="s">
        <v>3440</v>
      </c>
      <c r="Y3787" s="5" t="s">
        <v>2737</v>
      </c>
      <c r="Z3787" s="5" t="s">
        <v>2738</v>
      </c>
      <c r="AA3787" s="5"/>
    </row>
    <row r="3788" spans="1:27" ht="12" customHeight="1" x14ac:dyDescent="0.15">
      <c r="A3788" s="1" t="s">
        <v>957</v>
      </c>
      <c r="B3788" s="1" t="s">
        <v>825</v>
      </c>
      <c r="C3788" s="1" t="s">
        <v>9</v>
      </c>
      <c r="D3788" s="1" t="s">
        <v>2479</v>
      </c>
      <c r="E3788" s="1" t="s">
        <v>10</v>
      </c>
      <c r="F3788" s="1" t="s">
        <v>5186</v>
      </c>
      <c r="G3788" s="1" t="s">
        <v>234</v>
      </c>
      <c r="H3788" s="1" t="s">
        <v>394</v>
      </c>
      <c r="I3788" s="16"/>
      <c r="J3788" s="16"/>
      <c r="K3788" s="16"/>
      <c r="L3788" s="16"/>
      <c r="M3788" s="16"/>
      <c r="N3788" s="16"/>
      <c r="O3788" s="16"/>
      <c r="P3788" s="16"/>
      <c r="Q3788" s="16"/>
      <c r="R3788" s="16"/>
      <c r="S3788" s="16"/>
      <c r="T3788" s="16"/>
      <c r="U3788" s="16"/>
      <c r="V3788" s="1" t="s">
        <v>3407</v>
      </c>
      <c r="W3788" s="1" t="s">
        <v>2551</v>
      </c>
      <c r="X3788" s="5" t="s">
        <v>5202</v>
      </c>
      <c r="Y3788" s="5" t="s">
        <v>2553</v>
      </c>
      <c r="Z3788" s="5" t="s">
        <v>2734</v>
      </c>
      <c r="AA3788" s="5"/>
    </row>
    <row r="3789" spans="1:27" ht="12" customHeight="1" x14ac:dyDescent="0.15">
      <c r="A3789" s="1" t="s">
        <v>957</v>
      </c>
      <c r="B3789" s="1" t="s">
        <v>825</v>
      </c>
      <c r="C3789" s="1" t="s">
        <v>15</v>
      </c>
      <c r="D3789" s="1" t="s">
        <v>2479</v>
      </c>
      <c r="E3789" s="1" t="s">
        <v>10</v>
      </c>
      <c r="F3789" s="1" t="s">
        <v>5186</v>
      </c>
      <c r="G3789" s="1" t="s">
        <v>238</v>
      </c>
      <c r="H3789" s="1" t="s">
        <v>239</v>
      </c>
      <c r="I3789" s="16"/>
      <c r="J3789" s="16"/>
      <c r="K3789" s="16"/>
      <c r="L3789" s="16"/>
      <c r="M3789" s="16"/>
      <c r="N3789" s="16"/>
      <c r="O3789" s="16"/>
      <c r="P3789" s="16"/>
      <c r="Q3789" s="16"/>
      <c r="R3789" s="16"/>
      <c r="S3789" s="16"/>
      <c r="T3789" s="16"/>
      <c r="U3789" s="16"/>
      <c r="V3789" s="1" t="s">
        <v>3407</v>
      </c>
      <c r="W3789" s="1" t="s">
        <v>2551</v>
      </c>
      <c r="X3789" s="5" t="s">
        <v>5202</v>
      </c>
      <c r="Y3789" s="5" t="s">
        <v>2737</v>
      </c>
      <c r="Z3789" s="5" t="s">
        <v>2738</v>
      </c>
      <c r="AA3789" s="5"/>
    </row>
    <row r="3790" spans="1:27" ht="12" customHeight="1" x14ac:dyDescent="0.15">
      <c r="A3790" s="1" t="s">
        <v>957</v>
      </c>
      <c r="B3790" s="1" t="s">
        <v>827</v>
      </c>
      <c r="C3790" s="1" t="s">
        <v>9</v>
      </c>
      <c r="D3790" s="1" t="s">
        <v>2479</v>
      </c>
      <c r="E3790" s="1" t="s">
        <v>10</v>
      </c>
      <c r="F3790" s="1" t="s">
        <v>5187</v>
      </c>
      <c r="G3790" s="1" t="s">
        <v>234</v>
      </c>
      <c r="H3790" s="1" t="s">
        <v>394</v>
      </c>
      <c r="I3790" s="16"/>
      <c r="J3790" s="16"/>
      <c r="K3790" s="16"/>
      <c r="L3790" s="16"/>
      <c r="M3790" s="16"/>
      <c r="N3790" s="16"/>
      <c r="O3790" s="16"/>
      <c r="P3790" s="16"/>
      <c r="Q3790" s="16"/>
      <c r="R3790" s="16"/>
      <c r="S3790" s="16"/>
      <c r="T3790" s="16"/>
      <c r="U3790" s="16"/>
      <c r="V3790" s="1" t="s">
        <v>3407</v>
      </c>
      <c r="W3790" s="1" t="s">
        <v>2551</v>
      </c>
      <c r="X3790" s="5" t="s">
        <v>3441</v>
      </c>
      <c r="Y3790" s="5" t="s">
        <v>2553</v>
      </c>
      <c r="Z3790" s="5" t="s">
        <v>2734</v>
      </c>
      <c r="AA3790" s="5"/>
    </row>
    <row r="3791" spans="1:27" ht="12" customHeight="1" x14ac:dyDescent="0.15">
      <c r="A3791" s="1" t="s">
        <v>957</v>
      </c>
      <c r="B3791" s="1" t="s">
        <v>827</v>
      </c>
      <c r="C3791" s="1" t="s">
        <v>15</v>
      </c>
      <c r="D3791" s="1" t="s">
        <v>2479</v>
      </c>
      <c r="E3791" s="1" t="s">
        <v>10</v>
      </c>
      <c r="F3791" s="1" t="s">
        <v>5187</v>
      </c>
      <c r="G3791" s="1" t="s">
        <v>238</v>
      </c>
      <c r="H3791" s="1" t="s">
        <v>239</v>
      </c>
      <c r="I3791" s="16"/>
      <c r="J3791" s="16"/>
      <c r="K3791" s="16"/>
      <c r="L3791" s="16"/>
      <c r="M3791" s="16"/>
      <c r="N3791" s="16"/>
      <c r="O3791" s="16"/>
      <c r="P3791" s="16"/>
      <c r="Q3791" s="16"/>
      <c r="R3791" s="16"/>
      <c r="S3791" s="16"/>
      <c r="T3791" s="16"/>
      <c r="U3791" s="16"/>
      <c r="V3791" s="1" t="s">
        <v>3407</v>
      </c>
      <c r="W3791" s="1" t="s">
        <v>2551</v>
      </c>
      <c r="X3791" s="5" t="s">
        <v>3441</v>
      </c>
      <c r="Y3791" s="5" t="s">
        <v>2737</v>
      </c>
      <c r="Z3791" s="5" t="s">
        <v>2738</v>
      </c>
      <c r="AA3791" s="5"/>
    </row>
    <row r="3792" spans="1:27" ht="12" customHeight="1" x14ac:dyDescent="0.15">
      <c r="A3792" s="1" t="s">
        <v>957</v>
      </c>
      <c r="B3792" s="1" t="s">
        <v>828</v>
      </c>
      <c r="C3792" s="1" t="s">
        <v>9</v>
      </c>
      <c r="D3792" s="1" t="s">
        <v>2479</v>
      </c>
      <c r="E3792" s="1" t="s">
        <v>10</v>
      </c>
      <c r="F3792" s="1" t="s">
        <v>5188</v>
      </c>
      <c r="G3792" s="1" t="s">
        <v>234</v>
      </c>
      <c r="H3792" s="1" t="s">
        <v>394</v>
      </c>
      <c r="I3792" s="16"/>
      <c r="J3792" s="16"/>
      <c r="K3792" s="16"/>
      <c r="L3792" s="16"/>
      <c r="M3792" s="16"/>
      <c r="N3792" s="16"/>
      <c r="O3792" s="16"/>
      <c r="P3792" s="16"/>
      <c r="Q3792" s="16"/>
      <c r="R3792" s="16"/>
      <c r="S3792" s="16"/>
      <c r="T3792" s="16"/>
      <c r="U3792" s="16"/>
      <c r="V3792" s="1" t="s">
        <v>3407</v>
      </c>
      <c r="W3792" s="1" t="s">
        <v>2551</v>
      </c>
      <c r="X3792" s="5" t="s">
        <v>3442</v>
      </c>
      <c r="Y3792" s="5" t="s">
        <v>2553</v>
      </c>
      <c r="Z3792" s="5" t="s">
        <v>2734</v>
      </c>
      <c r="AA3792" s="5"/>
    </row>
    <row r="3793" spans="1:27" ht="12" customHeight="1" x14ac:dyDescent="0.15">
      <c r="A3793" s="1" t="s">
        <v>957</v>
      </c>
      <c r="B3793" s="1" t="s">
        <v>828</v>
      </c>
      <c r="C3793" s="1" t="s">
        <v>15</v>
      </c>
      <c r="D3793" s="1" t="s">
        <v>2479</v>
      </c>
      <c r="E3793" s="1" t="s">
        <v>10</v>
      </c>
      <c r="F3793" s="1" t="s">
        <v>5189</v>
      </c>
      <c r="G3793" s="1" t="s">
        <v>238</v>
      </c>
      <c r="H3793" s="1" t="s">
        <v>239</v>
      </c>
      <c r="I3793" s="16"/>
      <c r="J3793" s="16"/>
      <c r="K3793" s="16"/>
      <c r="L3793" s="16"/>
      <c r="M3793" s="16"/>
      <c r="N3793" s="16"/>
      <c r="O3793" s="16"/>
      <c r="P3793" s="16"/>
      <c r="Q3793" s="16"/>
      <c r="R3793" s="16"/>
      <c r="S3793" s="16"/>
      <c r="T3793" s="16"/>
      <c r="U3793" s="16"/>
      <c r="V3793" s="1" t="s">
        <v>3407</v>
      </c>
      <c r="W3793" s="1" t="s">
        <v>2551</v>
      </c>
      <c r="X3793" s="5" t="s">
        <v>3442</v>
      </c>
      <c r="Y3793" s="5" t="s">
        <v>2737</v>
      </c>
      <c r="Z3793" s="5" t="s">
        <v>2738</v>
      </c>
      <c r="AA3793" s="5"/>
    </row>
    <row r="3794" spans="1:27" ht="12" customHeight="1" x14ac:dyDescent="0.15">
      <c r="A3794" s="1" t="s">
        <v>957</v>
      </c>
      <c r="B3794" s="1" t="s">
        <v>830</v>
      </c>
      <c r="C3794" s="1" t="s">
        <v>9</v>
      </c>
      <c r="D3794" s="1" t="s">
        <v>2479</v>
      </c>
      <c r="E3794" s="1" t="s">
        <v>10</v>
      </c>
      <c r="F3794" s="1" t="s">
        <v>5190</v>
      </c>
      <c r="G3794" s="1" t="s">
        <v>234</v>
      </c>
      <c r="H3794" s="1" t="s">
        <v>394</v>
      </c>
      <c r="I3794" s="16"/>
      <c r="J3794" s="16"/>
      <c r="K3794" s="16"/>
      <c r="L3794" s="16"/>
      <c r="M3794" s="16"/>
      <c r="N3794" s="16"/>
      <c r="O3794" s="16"/>
      <c r="P3794" s="16"/>
      <c r="Q3794" s="16"/>
      <c r="R3794" s="16"/>
      <c r="S3794" s="16"/>
      <c r="T3794" s="16"/>
      <c r="U3794" s="16"/>
      <c r="V3794" s="1" t="s">
        <v>3407</v>
      </c>
      <c r="W3794" s="1" t="s">
        <v>2551</v>
      </c>
      <c r="X3794" s="5" t="s">
        <v>3443</v>
      </c>
      <c r="Y3794" s="5" t="s">
        <v>2553</v>
      </c>
      <c r="Z3794" s="5" t="s">
        <v>2734</v>
      </c>
      <c r="AA3794" s="5"/>
    </row>
    <row r="3795" spans="1:27" ht="12" customHeight="1" x14ac:dyDescent="0.15">
      <c r="A3795" s="1" t="s">
        <v>957</v>
      </c>
      <c r="B3795" s="1" t="s">
        <v>830</v>
      </c>
      <c r="C3795" s="1" t="s">
        <v>15</v>
      </c>
      <c r="D3795" s="1" t="s">
        <v>2479</v>
      </c>
      <c r="E3795" s="1" t="s">
        <v>10</v>
      </c>
      <c r="F3795" s="1" t="s">
        <v>5190</v>
      </c>
      <c r="G3795" s="1" t="s">
        <v>238</v>
      </c>
      <c r="H3795" s="1" t="s">
        <v>239</v>
      </c>
      <c r="I3795" s="16"/>
      <c r="J3795" s="16"/>
      <c r="K3795" s="16"/>
      <c r="L3795" s="16"/>
      <c r="M3795" s="16"/>
      <c r="N3795" s="16"/>
      <c r="O3795" s="16"/>
      <c r="P3795" s="16"/>
      <c r="Q3795" s="16"/>
      <c r="R3795" s="16"/>
      <c r="S3795" s="16"/>
      <c r="T3795" s="16"/>
      <c r="U3795" s="16"/>
      <c r="V3795" s="1" t="s">
        <v>3407</v>
      </c>
      <c r="W3795" s="1" t="s">
        <v>2551</v>
      </c>
      <c r="X3795" s="5" t="s">
        <v>3443</v>
      </c>
      <c r="Y3795" s="5" t="s">
        <v>2737</v>
      </c>
      <c r="Z3795" s="5" t="s">
        <v>2738</v>
      </c>
      <c r="AA3795" s="5"/>
    </row>
    <row r="3796" spans="1:27" ht="12" customHeight="1" x14ac:dyDescent="0.15">
      <c r="A3796" s="1" t="s">
        <v>957</v>
      </c>
      <c r="B3796" s="1" t="s">
        <v>866</v>
      </c>
      <c r="C3796" s="1" t="s">
        <v>9</v>
      </c>
      <c r="D3796" s="1" t="s">
        <v>2479</v>
      </c>
      <c r="E3796" s="1" t="s">
        <v>10</v>
      </c>
      <c r="F3796" s="1" t="s">
        <v>5191</v>
      </c>
      <c r="G3796" s="1" t="s">
        <v>234</v>
      </c>
      <c r="H3796" s="1" t="s">
        <v>394</v>
      </c>
      <c r="I3796" s="16"/>
      <c r="J3796" s="16"/>
      <c r="K3796" s="16"/>
      <c r="L3796" s="16"/>
      <c r="M3796" s="16"/>
      <c r="N3796" s="16"/>
      <c r="O3796" s="16"/>
      <c r="P3796" s="16"/>
      <c r="Q3796" s="16"/>
      <c r="R3796" s="16"/>
      <c r="S3796" s="16"/>
      <c r="T3796" s="16"/>
      <c r="U3796" s="16"/>
      <c r="V3796" s="1" t="s">
        <v>3407</v>
      </c>
      <c r="W3796" s="1" t="s">
        <v>2551</v>
      </c>
      <c r="X3796" s="5" t="s">
        <v>3444</v>
      </c>
      <c r="Y3796" s="5" t="s">
        <v>2553</v>
      </c>
      <c r="Z3796" s="5" t="s">
        <v>2734</v>
      </c>
      <c r="AA3796" s="5"/>
    </row>
    <row r="3797" spans="1:27" ht="12" customHeight="1" x14ac:dyDescent="0.15">
      <c r="A3797" s="1" t="s">
        <v>957</v>
      </c>
      <c r="B3797" s="1" t="s">
        <v>866</v>
      </c>
      <c r="C3797" s="1" t="s">
        <v>15</v>
      </c>
      <c r="D3797" s="1" t="s">
        <v>2479</v>
      </c>
      <c r="E3797" s="1" t="s">
        <v>10</v>
      </c>
      <c r="F3797" s="1" t="s">
        <v>5191</v>
      </c>
      <c r="G3797" s="1" t="s">
        <v>238</v>
      </c>
      <c r="H3797" s="1" t="s">
        <v>239</v>
      </c>
      <c r="I3797" s="16"/>
      <c r="J3797" s="16"/>
      <c r="K3797" s="16"/>
      <c r="L3797" s="16"/>
      <c r="M3797" s="16"/>
      <c r="N3797" s="16"/>
      <c r="O3797" s="16"/>
      <c r="P3797" s="16"/>
      <c r="Q3797" s="16"/>
      <c r="R3797" s="16"/>
      <c r="S3797" s="16"/>
      <c r="T3797" s="16"/>
      <c r="U3797" s="16"/>
      <c r="V3797" s="1" t="s">
        <v>3407</v>
      </c>
      <c r="W3797" s="1" t="s">
        <v>2551</v>
      </c>
      <c r="X3797" s="5" t="s">
        <v>3444</v>
      </c>
      <c r="Y3797" s="5" t="s">
        <v>2737</v>
      </c>
      <c r="Z3797" s="5" t="s">
        <v>2738</v>
      </c>
      <c r="AA3797" s="5"/>
    </row>
    <row r="3798" spans="1:27" ht="12" customHeight="1" x14ac:dyDescent="0.15">
      <c r="A3798" s="1" t="s">
        <v>957</v>
      </c>
      <c r="B3798" s="1" t="s">
        <v>867</v>
      </c>
      <c r="C3798" s="1" t="s">
        <v>9</v>
      </c>
      <c r="D3798" s="1" t="s">
        <v>2479</v>
      </c>
      <c r="E3798" s="1" t="s">
        <v>10</v>
      </c>
      <c r="F3798" s="1" t="s">
        <v>5192</v>
      </c>
      <c r="G3798" s="1" t="s">
        <v>234</v>
      </c>
      <c r="H3798" s="1" t="s">
        <v>394</v>
      </c>
      <c r="I3798" s="16"/>
      <c r="J3798" s="16"/>
      <c r="K3798" s="16"/>
      <c r="L3798" s="16"/>
      <c r="M3798" s="16"/>
      <c r="N3798" s="16"/>
      <c r="O3798" s="16"/>
      <c r="P3798" s="16"/>
      <c r="Q3798" s="16"/>
      <c r="R3798" s="16"/>
      <c r="S3798" s="16"/>
      <c r="T3798" s="16"/>
      <c r="U3798" s="16"/>
      <c r="V3798" s="1" t="s">
        <v>3407</v>
      </c>
      <c r="W3798" s="1" t="s">
        <v>2551</v>
      </c>
      <c r="X3798" s="5" t="s">
        <v>3445</v>
      </c>
      <c r="Y3798" s="5" t="s">
        <v>2553</v>
      </c>
      <c r="Z3798" s="5" t="s">
        <v>2734</v>
      </c>
      <c r="AA3798" s="5"/>
    </row>
    <row r="3799" spans="1:27" ht="12" customHeight="1" x14ac:dyDescent="0.15">
      <c r="A3799" s="1" t="s">
        <v>957</v>
      </c>
      <c r="B3799" s="1" t="s">
        <v>867</v>
      </c>
      <c r="C3799" s="1" t="s">
        <v>15</v>
      </c>
      <c r="D3799" s="1" t="s">
        <v>2479</v>
      </c>
      <c r="E3799" s="1" t="s">
        <v>10</v>
      </c>
      <c r="F3799" s="1" t="s">
        <v>5192</v>
      </c>
      <c r="G3799" s="1" t="s">
        <v>238</v>
      </c>
      <c r="H3799" s="1" t="s">
        <v>239</v>
      </c>
      <c r="I3799" s="16"/>
      <c r="J3799" s="16"/>
      <c r="K3799" s="16"/>
      <c r="L3799" s="16"/>
      <c r="M3799" s="16"/>
      <c r="N3799" s="16"/>
      <c r="O3799" s="16"/>
      <c r="P3799" s="16"/>
      <c r="Q3799" s="16"/>
      <c r="R3799" s="16"/>
      <c r="S3799" s="16"/>
      <c r="T3799" s="16"/>
      <c r="U3799" s="16"/>
      <c r="V3799" s="1" t="s">
        <v>3407</v>
      </c>
      <c r="W3799" s="1" t="s">
        <v>2551</v>
      </c>
      <c r="X3799" s="5" t="s">
        <v>3445</v>
      </c>
      <c r="Y3799" s="5" t="s">
        <v>2737</v>
      </c>
      <c r="Z3799" s="5" t="s">
        <v>2738</v>
      </c>
      <c r="AA3799" s="5"/>
    </row>
    <row r="3800" spans="1:27" ht="12" customHeight="1" x14ac:dyDescent="0.15">
      <c r="A3800" s="1" t="s">
        <v>957</v>
      </c>
      <c r="B3800" s="1" t="s">
        <v>959</v>
      </c>
      <c r="C3800" s="1" t="s">
        <v>9</v>
      </c>
      <c r="D3800" s="1" t="s">
        <v>2479</v>
      </c>
      <c r="E3800" s="1" t="s">
        <v>10</v>
      </c>
      <c r="F3800" s="1" t="s">
        <v>5193</v>
      </c>
      <c r="G3800" s="1" t="s">
        <v>234</v>
      </c>
      <c r="H3800" s="1" t="s">
        <v>394</v>
      </c>
      <c r="I3800" s="16"/>
      <c r="J3800" s="16"/>
      <c r="K3800" s="16"/>
      <c r="L3800" s="16"/>
      <c r="M3800" s="16"/>
      <c r="N3800" s="16"/>
      <c r="O3800" s="16"/>
      <c r="P3800" s="16"/>
      <c r="Q3800" s="16"/>
      <c r="R3800" s="16"/>
      <c r="S3800" s="16"/>
      <c r="T3800" s="16"/>
      <c r="U3800" s="16"/>
      <c r="V3800" s="1" t="s">
        <v>3407</v>
      </c>
      <c r="W3800" s="1" t="s">
        <v>2551</v>
      </c>
      <c r="X3800" s="5" t="s">
        <v>3446</v>
      </c>
      <c r="Y3800" s="5" t="s">
        <v>2553</v>
      </c>
      <c r="Z3800" s="5" t="s">
        <v>2734</v>
      </c>
      <c r="AA3800" s="5"/>
    </row>
    <row r="3801" spans="1:27" ht="12" customHeight="1" x14ac:dyDescent="0.15">
      <c r="A3801" s="1" t="s">
        <v>957</v>
      </c>
      <c r="B3801" s="1" t="s">
        <v>959</v>
      </c>
      <c r="C3801" s="1" t="s">
        <v>15</v>
      </c>
      <c r="D3801" s="1" t="s">
        <v>2479</v>
      </c>
      <c r="E3801" s="1" t="s">
        <v>10</v>
      </c>
      <c r="F3801" s="1" t="s">
        <v>5193</v>
      </c>
      <c r="G3801" s="1" t="s">
        <v>238</v>
      </c>
      <c r="H3801" s="1" t="s">
        <v>239</v>
      </c>
      <c r="I3801" s="16"/>
      <c r="J3801" s="16"/>
      <c r="K3801" s="16"/>
      <c r="L3801" s="16"/>
      <c r="M3801" s="16"/>
      <c r="N3801" s="16"/>
      <c r="O3801" s="16"/>
      <c r="P3801" s="16"/>
      <c r="Q3801" s="16"/>
      <c r="R3801" s="16"/>
      <c r="S3801" s="16"/>
      <c r="T3801" s="16"/>
      <c r="U3801" s="16"/>
      <c r="V3801" s="1" t="s">
        <v>3407</v>
      </c>
      <c r="W3801" s="1" t="s">
        <v>2551</v>
      </c>
      <c r="X3801" s="5" t="s">
        <v>3446</v>
      </c>
      <c r="Y3801" s="5" t="s">
        <v>2737</v>
      </c>
      <c r="Z3801" s="5" t="s">
        <v>2738</v>
      </c>
      <c r="AA3801" s="5"/>
    </row>
    <row r="3802" spans="1:27" ht="12" customHeight="1" x14ac:dyDescent="0.15">
      <c r="A3802" s="1" t="s">
        <v>957</v>
      </c>
      <c r="B3802" s="1" t="s">
        <v>960</v>
      </c>
      <c r="C3802" s="1" t="s">
        <v>9</v>
      </c>
      <c r="D3802" s="1" t="s">
        <v>2479</v>
      </c>
      <c r="E3802" s="1" t="s">
        <v>10</v>
      </c>
      <c r="F3802" s="1" t="s">
        <v>5194</v>
      </c>
      <c r="G3802" s="1" t="s">
        <v>234</v>
      </c>
      <c r="H3802" s="1" t="s">
        <v>235</v>
      </c>
      <c r="I3802" s="16"/>
      <c r="J3802" s="16"/>
      <c r="K3802" s="16"/>
      <c r="L3802" s="16"/>
      <c r="M3802" s="16"/>
      <c r="N3802" s="16"/>
      <c r="O3802" s="16"/>
      <c r="P3802" s="16"/>
      <c r="Q3802" s="16"/>
      <c r="R3802" s="16"/>
      <c r="S3802" s="16"/>
      <c r="T3802" s="16"/>
      <c r="U3802" s="16"/>
      <c r="V3802" s="1" t="s">
        <v>3407</v>
      </c>
      <c r="W3802" s="1" t="s">
        <v>2551</v>
      </c>
      <c r="X3802" s="5" t="s">
        <v>3447</v>
      </c>
      <c r="Y3802" s="5" t="s">
        <v>2553</v>
      </c>
      <c r="Z3802" s="5" t="s">
        <v>2734</v>
      </c>
      <c r="AA3802" s="5"/>
    </row>
    <row r="3803" spans="1:27" ht="12" customHeight="1" x14ac:dyDescent="0.15">
      <c r="A3803" s="1" t="s">
        <v>957</v>
      </c>
      <c r="B3803" s="1" t="s">
        <v>960</v>
      </c>
      <c r="C3803" s="1" t="s">
        <v>15</v>
      </c>
      <c r="D3803" s="1" t="s">
        <v>2479</v>
      </c>
      <c r="E3803" s="1" t="s">
        <v>10</v>
      </c>
      <c r="F3803" s="1" t="s">
        <v>5194</v>
      </c>
      <c r="G3803" s="1" t="s">
        <v>238</v>
      </c>
      <c r="H3803" s="1" t="s">
        <v>239</v>
      </c>
      <c r="I3803" s="16"/>
      <c r="J3803" s="16"/>
      <c r="K3803" s="16"/>
      <c r="L3803" s="16"/>
      <c r="M3803" s="16"/>
      <c r="N3803" s="16"/>
      <c r="O3803" s="16"/>
      <c r="P3803" s="16"/>
      <c r="Q3803" s="16"/>
      <c r="R3803" s="16"/>
      <c r="S3803" s="16"/>
      <c r="T3803" s="16"/>
      <c r="U3803" s="16"/>
      <c r="V3803" s="1" t="s">
        <v>3407</v>
      </c>
      <c r="W3803" s="1" t="s">
        <v>2551</v>
      </c>
      <c r="X3803" s="5" t="s">
        <v>3447</v>
      </c>
      <c r="Y3803" s="5" t="s">
        <v>2737</v>
      </c>
      <c r="Z3803" s="5" t="s">
        <v>2738</v>
      </c>
      <c r="AA3803" s="5"/>
    </row>
    <row r="3804" spans="1:27" ht="12" customHeight="1" x14ac:dyDescent="0.15">
      <c r="A3804" s="1" t="s">
        <v>957</v>
      </c>
      <c r="B3804" s="1" t="s">
        <v>961</v>
      </c>
      <c r="C3804" s="1" t="s">
        <v>9</v>
      </c>
      <c r="D3804" s="1" t="s">
        <v>2479</v>
      </c>
      <c r="E3804" s="1" t="s">
        <v>10</v>
      </c>
      <c r="F3804" s="1" t="s">
        <v>5195</v>
      </c>
      <c r="G3804" s="1" t="s">
        <v>234</v>
      </c>
      <c r="H3804" s="1" t="s">
        <v>394</v>
      </c>
      <c r="I3804" s="16"/>
      <c r="J3804" s="16"/>
      <c r="K3804" s="16"/>
      <c r="L3804" s="16"/>
      <c r="M3804" s="16"/>
      <c r="N3804" s="16"/>
      <c r="O3804" s="16"/>
      <c r="P3804" s="16"/>
      <c r="Q3804" s="16"/>
      <c r="R3804" s="16"/>
      <c r="S3804" s="16"/>
      <c r="T3804" s="16"/>
      <c r="U3804" s="16"/>
      <c r="V3804" s="1" t="s">
        <v>3407</v>
      </c>
      <c r="W3804" s="1" t="s">
        <v>2551</v>
      </c>
      <c r="X3804" s="5" t="s">
        <v>3448</v>
      </c>
      <c r="Y3804" s="5" t="s">
        <v>2553</v>
      </c>
      <c r="Z3804" s="5" t="s">
        <v>2734</v>
      </c>
      <c r="AA3804" s="5"/>
    </row>
    <row r="3805" spans="1:27" ht="12" customHeight="1" x14ac:dyDescent="0.15">
      <c r="A3805" s="1" t="s">
        <v>957</v>
      </c>
      <c r="B3805" s="1" t="s">
        <v>961</v>
      </c>
      <c r="C3805" s="1" t="s">
        <v>15</v>
      </c>
      <c r="D3805" s="1" t="s">
        <v>2479</v>
      </c>
      <c r="E3805" s="1" t="s">
        <v>10</v>
      </c>
      <c r="F3805" s="1" t="s">
        <v>5195</v>
      </c>
      <c r="G3805" s="1" t="s">
        <v>238</v>
      </c>
      <c r="H3805" s="1" t="s">
        <v>239</v>
      </c>
      <c r="I3805" s="16"/>
      <c r="J3805" s="16"/>
      <c r="K3805" s="16"/>
      <c r="L3805" s="16"/>
      <c r="M3805" s="16"/>
      <c r="N3805" s="16"/>
      <c r="O3805" s="16"/>
      <c r="P3805" s="16"/>
      <c r="Q3805" s="16"/>
      <c r="R3805" s="16"/>
      <c r="S3805" s="16"/>
      <c r="T3805" s="16"/>
      <c r="U3805" s="16"/>
      <c r="V3805" s="1" t="s">
        <v>3407</v>
      </c>
      <c r="W3805" s="1" t="s">
        <v>2551</v>
      </c>
      <c r="X3805" s="5" t="s">
        <v>3448</v>
      </c>
      <c r="Y3805" s="5" t="s">
        <v>2737</v>
      </c>
      <c r="Z3805" s="5" t="s">
        <v>2738</v>
      </c>
      <c r="AA3805" s="5"/>
    </row>
    <row r="3806" spans="1:27" ht="12" customHeight="1" x14ac:dyDescent="0.15">
      <c r="A3806" s="1" t="s">
        <v>957</v>
      </c>
      <c r="B3806" s="1" t="s">
        <v>962</v>
      </c>
      <c r="C3806" s="1" t="s">
        <v>9</v>
      </c>
      <c r="D3806" s="1" t="s">
        <v>2479</v>
      </c>
      <c r="E3806" s="1" t="s">
        <v>10</v>
      </c>
      <c r="F3806" s="1" t="s">
        <v>5196</v>
      </c>
      <c r="G3806" s="1" t="s">
        <v>234</v>
      </c>
      <c r="H3806" s="1" t="s">
        <v>394</v>
      </c>
      <c r="I3806" s="16"/>
      <c r="J3806" s="16"/>
      <c r="K3806" s="16"/>
      <c r="L3806" s="16"/>
      <c r="M3806" s="16"/>
      <c r="N3806" s="16"/>
      <c r="O3806" s="16"/>
      <c r="P3806" s="16"/>
      <c r="Q3806" s="16"/>
      <c r="R3806" s="16"/>
      <c r="S3806" s="16"/>
      <c r="T3806" s="16"/>
      <c r="U3806" s="16"/>
      <c r="V3806" s="1" t="s">
        <v>3407</v>
      </c>
      <c r="W3806" s="1" t="s">
        <v>2551</v>
      </c>
      <c r="X3806" s="5" t="s">
        <v>3449</v>
      </c>
      <c r="Y3806" s="5" t="s">
        <v>2553</v>
      </c>
      <c r="Z3806" s="5" t="s">
        <v>2734</v>
      </c>
      <c r="AA3806" s="5"/>
    </row>
    <row r="3807" spans="1:27" ht="12" customHeight="1" x14ac:dyDescent="0.15">
      <c r="A3807" s="1" t="s">
        <v>957</v>
      </c>
      <c r="B3807" s="1" t="s">
        <v>962</v>
      </c>
      <c r="C3807" s="1" t="s">
        <v>15</v>
      </c>
      <c r="D3807" s="1" t="s">
        <v>2479</v>
      </c>
      <c r="E3807" s="1" t="s">
        <v>10</v>
      </c>
      <c r="F3807" s="1" t="s">
        <v>5196</v>
      </c>
      <c r="G3807" s="1" t="s">
        <v>238</v>
      </c>
      <c r="H3807" s="1" t="s">
        <v>239</v>
      </c>
      <c r="I3807" s="16"/>
      <c r="J3807" s="16"/>
      <c r="K3807" s="16"/>
      <c r="L3807" s="16"/>
      <c r="M3807" s="16"/>
      <c r="N3807" s="16"/>
      <c r="O3807" s="16"/>
      <c r="P3807" s="16"/>
      <c r="Q3807" s="16"/>
      <c r="R3807" s="16"/>
      <c r="S3807" s="16"/>
      <c r="T3807" s="16"/>
      <c r="U3807" s="16"/>
      <c r="V3807" s="1" t="s">
        <v>3407</v>
      </c>
      <c r="W3807" s="1" t="s">
        <v>2551</v>
      </c>
      <c r="X3807" s="5" t="s">
        <v>3449</v>
      </c>
      <c r="Y3807" s="5" t="s">
        <v>2737</v>
      </c>
      <c r="Z3807" s="5" t="s">
        <v>2738</v>
      </c>
      <c r="AA3807" s="5"/>
    </row>
    <row r="3808" spans="1:27" ht="12" customHeight="1" x14ac:dyDescent="0.15">
      <c r="A3808" s="1" t="s">
        <v>957</v>
      </c>
      <c r="B3808" s="1" t="s">
        <v>963</v>
      </c>
      <c r="C3808" s="1" t="s">
        <v>9</v>
      </c>
      <c r="D3808" s="1" t="s">
        <v>2479</v>
      </c>
      <c r="E3808" s="1" t="s">
        <v>10</v>
      </c>
      <c r="F3808" s="1" t="s">
        <v>5197</v>
      </c>
      <c r="G3808" s="1" t="s">
        <v>234</v>
      </c>
      <c r="H3808" s="1" t="s">
        <v>394</v>
      </c>
      <c r="I3808" s="16"/>
      <c r="J3808" s="16"/>
      <c r="K3808" s="16"/>
      <c r="L3808" s="16"/>
      <c r="M3808" s="16"/>
      <c r="N3808" s="16"/>
      <c r="O3808" s="16"/>
      <c r="P3808" s="16"/>
      <c r="Q3808" s="16"/>
      <c r="R3808" s="16"/>
      <c r="S3808" s="16"/>
      <c r="T3808" s="16"/>
      <c r="U3808" s="16"/>
      <c r="V3808" s="1" t="s">
        <v>3407</v>
      </c>
      <c r="W3808" s="1" t="s">
        <v>2551</v>
      </c>
      <c r="X3808" s="5" t="s">
        <v>3450</v>
      </c>
      <c r="Y3808" s="5" t="s">
        <v>2553</v>
      </c>
      <c r="Z3808" s="5" t="s">
        <v>2734</v>
      </c>
      <c r="AA3808" s="5"/>
    </row>
    <row r="3809" spans="1:27" ht="12" customHeight="1" x14ac:dyDescent="0.15">
      <c r="A3809" s="1" t="s">
        <v>957</v>
      </c>
      <c r="B3809" s="1" t="s">
        <v>963</v>
      </c>
      <c r="C3809" s="1" t="s">
        <v>15</v>
      </c>
      <c r="D3809" s="1" t="s">
        <v>2479</v>
      </c>
      <c r="E3809" s="1" t="s">
        <v>10</v>
      </c>
      <c r="F3809" s="1" t="s">
        <v>5197</v>
      </c>
      <c r="G3809" s="1" t="s">
        <v>238</v>
      </c>
      <c r="H3809" s="1" t="s">
        <v>239</v>
      </c>
      <c r="I3809" s="16"/>
      <c r="J3809" s="16"/>
      <c r="K3809" s="16"/>
      <c r="L3809" s="16"/>
      <c r="M3809" s="16"/>
      <c r="N3809" s="16"/>
      <c r="O3809" s="16"/>
      <c r="P3809" s="16"/>
      <c r="Q3809" s="16"/>
      <c r="R3809" s="16"/>
      <c r="S3809" s="16"/>
      <c r="T3809" s="16"/>
      <c r="U3809" s="16"/>
      <c r="V3809" s="1" t="s">
        <v>3407</v>
      </c>
      <c r="W3809" s="1" t="s">
        <v>2551</v>
      </c>
      <c r="X3809" s="5" t="s">
        <v>3450</v>
      </c>
      <c r="Y3809" s="5" t="s">
        <v>2737</v>
      </c>
      <c r="Z3809" s="5" t="s">
        <v>2738</v>
      </c>
      <c r="AA3809" s="5"/>
    </row>
    <row r="3810" spans="1:27" ht="12" customHeight="1" x14ac:dyDescent="0.15">
      <c r="A3810" s="1" t="s">
        <v>957</v>
      </c>
      <c r="B3810" s="1" t="s">
        <v>964</v>
      </c>
      <c r="C3810" s="1" t="s">
        <v>9</v>
      </c>
      <c r="D3810" s="1" t="s">
        <v>2479</v>
      </c>
      <c r="E3810" s="1" t="s">
        <v>10</v>
      </c>
      <c r="F3810" s="1" t="s">
        <v>5198</v>
      </c>
      <c r="G3810" s="1" t="s">
        <v>234</v>
      </c>
      <c r="H3810" s="1" t="s">
        <v>394</v>
      </c>
      <c r="I3810" s="16"/>
      <c r="J3810" s="16"/>
      <c r="K3810" s="16"/>
      <c r="L3810" s="16"/>
      <c r="M3810" s="16"/>
      <c r="N3810" s="16"/>
      <c r="O3810" s="16"/>
      <c r="P3810" s="16"/>
      <c r="Q3810" s="16"/>
      <c r="R3810" s="16"/>
      <c r="S3810" s="16"/>
      <c r="T3810" s="16"/>
      <c r="U3810" s="16"/>
      <c r="V3810" s="1" t="s">
        <v>3407</v>
      </c>
      <c r="W3810" s="1" t="s">
        <v>2551</v>
      </c>
      <c r="X3810" s="5" t="s">
        <v>3451</v>
      </c>
      <c r="Y3810" s="5" t="s">
        <v>2553</v>
      </c>
      <c r="Z3810" s="5" t="s">
        <v>2734</v>
      </c>
      <c r="AA3810" s="5"/>
    </row>
    <row r="3811" spans="1:27" ht="12" customHeight="1" x14ac:dyDescent="0.15">
      <c r="A3811" s="1" t="s">
        <v>957</v>
      </c>
      <c r="B3811" s="1" t="s">
        <v>964</v>
      </c>
      <c r="C3811" s="1" t="s">
        <v>15</v>
      </c>
      <c r="D3811" s="1" t="s">
        <v>2479</v>
      </c>
      <c r="E3811" s="1" t="s">
        <v>10</v>
      </c>
      <c r="F3811" s="1" t="s">
        <v>5198</v>
      </c>
      <c r="G3811" s="1" t="s">
        <v>238</v>
      </c>
      <c r="H3811" s="1" t="s">
        <v>239</v>
      </c>
      <c r="I3811" s="16"/>
      <c r="J3811" s="16"/>
      <c r="K3811" s="16"/>
      <c r="L3811" s="16"/>
      <c r="M3811" s="16"/>
      <c r="N3811" s="16"/>
      <c r="O3811" s="16"/>
      <c r="P3811" s="16"/>
      <c r="Q3811" s="16"/>
      <c r="R3811" s="16"/>
      <c r="S3811" s="16"/>
      <c r="T3811" s="16"/>
      <c r="U3811" s="16"/>
      <c r="V3811" s="1" t="s">
        <v>3407</v>
      </c>
      <c r="W3811" s="1" t="s">
        <v>2551</v>
      </c>
      <c r="X3811" s="5" t="s">
        <v>3451</v>
      </c>
      <c r="Y3811" s="5" t="s">
        <v>2737</v>
      </c>
      <c r="Z3811" s="5" t="s">
        <v>2738</v>
      </c>
      <c r="AA3811" s="5"/>
    </row>
    <row r="3812" spans="1:27" ht="12" customHeight="1" x14ac:dyDescent="0.15">
      <c r="A3812" s="1" t="s">
        <v>957</v>
      </c>
      <c r="B3812" s="1" t="s">
        <v>212</v>
      </c>
      <c r="C3812" s="1" t="s">
        <v>9</v>
      </c>
      <c r="D3812" s="1" t="s">
        <v>2479</v>
      </c>
      <c r="E3812" s="1" t="s">
        <v>213</v>
      </c>
      <c r="F3812" s="1" t="s">
        <v>284</v>
      </c>
      <c r="G3812" s="1" t="s">
        <v>215</v>
      </c>
      <c r="H3812" s="1" t="s">
        <v>216</v>
      </c>
      <c r="I3812" s="16"/>
      <c r="J3812" s="16"/>
      <c r="K3812" s="16"/>
      <c r="L3812" s="16"/>
      <c r="M3812" s="16"/>
      <c r="N3812" s="16"/>
      <c r="O3812" s="16"/>
      <c r="P3812" s="16"/>
      <c r="Q3812" s="16"/>
      <c r="R3812" s="16"/>
      <c r="S3812" s="16"/>
      <c r="T3812" s="16"/>
      <c r="U3812" s="16"/>
      <c r="V3812" s="1" t="s">
        <v>3407</v>
      </c>
      <c r="W3812" s="1" t="s">
        <v>2717</v>
      </c>
      <c r="X3812" s="5" t="s">
        <v>3044</v>
      </c>
      <c r="Y3812" s="5" t="s">
        <v>2719</v>
      </c>
      <c r="Z3812" s="5" t="s">
        <v>2720</v>
      </c>
      <c r="AA3812" s="5"/>
    </row>
    <row r="3813" spans="1:27" ht="12" customHeight="1" x14ac:dyDescent="0.15">
      <c r="A3813" s="1" t="s">
        <v>957</v>
      </c>
      <c r="B3813" s="1" t="s">
        <v>285</v>
      </c>
      <c r="C3813" s="1" t="s">
        <v>9</v>
      </c>
      <c r="D3813" s="1" t="s">
        <v>2479</v>
      </c>
      <c r="E3813" s="1" t="s">
        <v>213</v>
      </c>
      <c r="F3813" s="1" t="s">
        <v>286</v>
      </c>
      <c r="G3813" s="1" t="s">
        <v>215</v>
      </c>
      <c r="H3813" s="1" t="s">
        <v>216</v>
      </c>
      <c r="I3813" s="16"/>
      <c r="J3813" s="16"/>
      <c r="K3813" s="16"/>
      <c r="L3813" s="16"/>
      <c r="M3813" s="16"/>
      <c r="N3813" s="16"/>
      <c r="O3813" s="16"/>
      <c r="P3813" s="16"/>
      <c r="Q3813" s="16"/>
      <c r="R3813" s="16"/>
      <c r="S3813" s="16"/>
      <c r="T3813" s="16"/>
      <c r="U3813" s="16"/>
      <c r="V3813" s="1" t="s">
        <v>3407</v>
      </c>
      <c r="W3813" s="1" t="s">
        <v>2717</v>
      </c>
      <c r="X3813" s="5" t="s">
        <v>2816</v>
      </c>
      <c r="Y3813" s="5" t="s">
        <v>2719</v>
      </c>
      <c r="Z3813" s="5" t="s">
        <v>2720</v>
      </c>
      <c r="AA3813" s="5"/>
    </row>
    <row r="3814" spans="1:27" ht="12" customHeight="1" x14ac:dyDescent="0.15">
      <c r="A3814" s="1" t="s">
        <v>957</v>
      </c>
      <c r="B3814" s="1" t="s">
        <v>4943</v>
      </c>
      <c r="C3814" s="1" t="s">
        <v>15</v>
      </c>
      <c r="D3814" s="1" t="s">
        <v>2479</v>
      </c>
      <c r="E3814" s="1" t="s">
        <v>10</v>
      </c>
      <c r="F3814" s="1" t="s">
        <v>4946</v>
      </c>
      <c r="G3814" s="1" t="s">
        <v>238</v>
      </c>
      <c r="H3814" s="1" t="s">
        <v>239</v>
      </c>
      <c r="I3814" s="16"/>
      <c r="J3814" s="16"/>
      <c r="K3814" s="16"/>
      <c r="L3814" s="16"/>
      <c r="M3814" s="16"/>
      <c r="N3814" s="16"/>
      <c r="O3814" s="16"/>
      <c r="P3814" s="16"/>
      <c r="Q3814" s="16"/>
      <c r="R3814" s="16"/>
      <c r="S3814" s="16"/>
      <c r="T3814" s="16"/>
      <c r="U3814" s="16"/>
      <c r="V3814" s="1" t="s">
        <v>3407</v>
      </c>
      <c r="W3814" s="1" t="s">
        <v>2551</v>
      </c>
      <c r="X3814" s="1" t="s">
        <v>5011</v>
      </c>
      <c r="Y3814" s="1" t="s">
        <v>2737</v>
      </c>
      <c r="Z3814" s="1" t="s">
        <v>2738</v>
      </c>
    </row>
    <row r="3815" spans="1:27" ht="12" customHeight="1" x14ac:dyDescent="0.15">
      <c r="A3815" s="1" t="s">
        <v>967</v>
      </c>
      <c r="B3815" s="1" t="s">
        <v>8</v>
      </c>
      <c r="C3815" s="1" t="s">
        <v>9</v>
      </c>
      <c r="D3815" s="1" t="s">
        <v>2480</v>
      </c>
      <c r="E3815" s="1" t="s">
        <v>968</v>
      </c>
      <c r="F3815" s="1" t="s">
        <v>969</v>
      </c>
      <c r="G3815" s="1" t="s">
        <v>234</v>
      </c>
      <c r="H3815" s="1" t="s">
        <v>235</v>
      </c>
      <c r="I3815" s="16"/>
      <c r="J3815" s="16"/>
      <c r="K3815" s="16"/>
      <c r="L3815" s="16"/>
      <c r="M3815" s="16"/>
      <c r="N3815" s="16"/>
      <c r="O3815" s="16"/>
      <c r="P3815" s="16"/>
      <c r="Q3815" s="16"/>
      <c r="R3815" s="16"/>
      <c r="S3815" s="16"/>
      <c r="T3815" s="16"/>
      <c r="U3815" s="16"/>
      <c r="V3815" s="1" t="s">
        <v>3452</v>
      </c>
      <c r="W3815" s="1" t="s">
        <v>2551</v>
      </c>
      <c r="X3815" s="5" t="s">
        <v>3453</v>
      </c>
      <c r="Y3815" s="5" t="s">
        <v>2553</v>
      </c>
      <c r="Z3815" s="5" t="s">
        <v>2734</v>
      </c>
      <c r="AA3815" s="5"/>
    </row>
    <row r="3816" spans="1:27" ht="12" customHeight="1" x14ac:dyDescent="0.15">
      <c r="A3816" s="1" t="s">
        <v>967</v>
      </c>
      <c r="B3816" s="1" t="s">
        <v>8</v>
      </c>
      <c r="C3816" s="1" t="s">
        <v>15</v>
      </c>
      <c r="D3816" s="1" t="s">
        <v>2480</v>
      </c>
      <c r="E3816" s="1" t="s">
        <v>968</v>
      </c>
      <c r="F3816" s="1" t="s">
        <v>969</v>
      </c>
      <c r="G3816" s="1" t="s">
        <v>238</v>
      </c>
      <c r="H3816" s="1" t="s">
        <v>306</v>
      </c>
      <c r="I3816" s="16"/>
      <c r="J3816" s="16"/>
      <c r="K3816" s="16"/>
      <c r="L3816" s="16"/>
      <c r="M3816" s="16"/>
      <c r="N3816" s="16"/>
      <c r="O3816" s="16"/>
      <c r="P3816" s="16"/>
      <c r="Q3816" s="16"/>
      <c r="R3816" s="16"/>
      <c r="S3816" s="16"/>
      <c r="T3816" s="16"/>
      <c r="U3816" s="16"/>
      <c r="V3816" s="1" t="s">
        <v>3452</v>
      </c>
      <c r="W3816" s="1" t="s">
        <v>2551</v>
      </c>
      <c r="X3816" s="5" t="s">
        <v>3453</v>
      </c>
      <c r="Y3816" s="5" t="s">
        <v>2737</v>
      </c>
      <c r="Z3816" s="5" t="s">
        <v>2788</v>
      </c>
      <c r="AA3816" s="5"/>
    </row>
    <row r="3817" spans="1:27" ht="12" customHeight="1" x14ac:dyDescent="0.15">
      <c r="A3817" s="1" t="s">
        <v>967</v>
      </c>
      <c r="B3817" s="1" t="s">
        <v>8</v>
      </c>
      <c r="C3817" s="1" t="s">
        <v>17</v>
      </c>
      <c r="D3817" s="1" t="s">
        <v>2480</v>
      </c>
      <c r="E3817" s="1" t="s">
        <v>968</v>
      </c>
      <c r="F3817" s="1" t="s">
        <v>969</v>
      </c>
      <c r="G3817" s="1" t="s">
        <v>240</v>
      </c>
      <c r="H3817" s="1" t="s">
        <v>235</v>
      </c>
      <c r="I3817" s="16"/>
      <c r="J3817" s="16"/>
      <c r="K3817" s="16"/>
      <c r="L3817" s="16"/>
      <c r="M3817" s="16"/>
      <c r="N3817" s="16"/>
      <c r="O3817" s="16"/>
      <c r="P3817" s="16"/>
      <c r="Q3817" s="16"/>
      <c r="R3817" s="16"/>
      <c r="S3817" s="16"/>
      <c r="T3817" s="16"/>
      <c r="U3817" s="16"/>
      <c r="V3817" s="1" t="s">
        <v>3452</v>
      </c>
      <c r="W3817" s="1" t="s">
        <v>2551</v>
      </c>
      <c r="X3817" s="5" t="s">
        <v>3453</v>
      </c>
      <c r="Y3817" s="5" t="s">
        <v>2561</v>
      </c>
      <c r="Z3817" s="5" t="s">
        <v>2734</v>
      </c>
      <c r="AA3817" s="5"/>
    </row>
    <row r="3818" spans="1:27" ht="12" customHeight="1" x14ac:dyDescent="0.15">
      <c r="A3818" s="1" t="s">
        <v>967</v>
      </c>
      <c r="B3818" s="1" t="s">
        <v>8</v>
      </c>
      <c r="C3818" s="1" t="s">
        <v>19</v>
      </c>
      <c r="D3818" s="1" t="s">
        <v>2480</v>
      </c>
      <c r="E3818" s="1" t="s">
        <v>968</v>
      </c>
      <c r="F3818" s="1" t="s">
        <v>969</v>
      </c>
      <c r="G3818" s="1" t="s">
        <v>242</v>
      </c>
      <c r="H3818" s="1" t="s">
        <v>235</v>
      </c>
      <c r="I3818" s="16"/>
      <c r="J3818" s="16"/>
      <c r="K3818" s="16"/>
      <c r="L3818" s="16"/>
      <c r="M3818" s="16"/>
      <c r="N3818" s="16"/>
      <c r="O3818" s="16"/>
      <c r="P3818" s="16"/>
      <c r="Q3818" s="16"/>
      <c r="R3818" s="16"/>
      <c r="S3818" s="16"/>
      <c r="T3818" s="16"/>
      <c r="U3818" s="16"/>
      <c r="V3818" s="1" t="s">
        <v>3452</v>
      </c>
      <c r="W3818" s="1" t="s">
        <v>2551</v>
      </c>
      <c r="X3818" s="5" t="s">
        <v>3453</v>
      </c>
      <c r="Y3818" s="5" t="s">
        <v>2557</v>
      </c>
      <c r="Z3818" s="5" t="s">
        <v>2734</v>
      </c>
      <c r="AA3818" s="5"/>
    </row>
    <row r="3819" spans="1:27" ht="12" customHeight="1" x14ac:dyDescent="0.15">
      <c r="A3819" s="1" t="s">
        <v>967</v>
      </c>
      <c r="B3819" s="1" t="s">
        <v>8</v>
      </c>
      <c r="C3819" s="1" t="s">
        <v>21</v>
      </c>
      <c r="D3819" s="1" t="s">
        <v>2480</v>
      </c>
      <c r="E3819" s="1" t="s">
        <v>968</v>
      </c>
      <c r="F3819" s="1" t="s">
        <v>969</v>
      </c>
      <c r="G3819" s="1" t="s">
        <v>245</v>
      </c>
      <c r="H3819" s="1" t="s">
        <v>306</v>
      </c>
      <c r="I3819" s="16"/>
      <c r="J3819" s="16"/>
      <c r="K3819" s="16"/>
      <c r="L3819" s="16"/>
      <c r="M3819" s="16"/>
      <c r="N3819" s="16"/>
      <c r="O3819" s="16"/>
      <c r="P3819" s="16"/>
      <c r="Q3819" s="16"/>
      <c r="R3819" s="16"/>
      <c r="S3819" s="16"/>
      <c r="T3819" s="16"/>
      <c r="U3819" s="16"/>
      <c r="V3819" s="1" t="s">
        <v>3452</v>
      </c>
      <c r="W3819" s="1" t="s">
        <v>2551</v>
      </c>
      <c r="X3819" s="5" t="s">
        <v>3453</v>
      </c>
      <c r="Y3819" s="5" t="s">
        <v>2740</v>
      </c>
      <c r="Z3819" s="5" t="s">
        <v>2788</v>
      </c>
      <c r="AA3819" s="5"/>
    </row>
    <row r="3820" spans="1:27" ht="12" customHeight="1" x14ac:dyDescent="0.15">
      <c r="A3820" s="1" t="s">
        <v>967</v>
      </c>
      <c r="B3820" s="1" t="s">
        <v>8</v>
      </c>
      <c r="C3820" s="1" t="s">
        <v>23</v>
      </c>
      <c r="D3820" s="1" t="s">
        <v>2480</v>
      </c>
      <c r="E3820" s="1" t="s">
        <v>968</v>
      </c>
      <c r="F3820" s="1" t="s">
        <v>969</v>
      </c>
      <c r="G3820" s="1" t="s">
        <v>247</v>
      </c>
      <c r="H3820" s="1" t="s">
        <v>235</v>
      </c>
      <c r="I3820" s="16"/>
      <c r="J3820" s="16"/>
      <c r="K3820" s="16"/>
      <c r="L3820" s="16"/>
      <c r="M3820" s="16"/>
      <c r="N3820" s="16"/>
      <c r="O3820" s="16"/>
      <c r="P3820" s="16"/>
      <c r="Q3820" s="16"/>
      <c r="R3820" s="16"/>
      <c r="S3820" s="16"/>
      <c r="T3820" s="16"/>
      <c r="U3820" s="16"/>
      <c r="V3820" s="1" t="s">
        <v>3452</v>
      </c>
      <c r="W3820" s="1" t="s">
        <v>2551</v>
      </c>
      <c r="X3820" s="5" t="s">
        <v>3453</v>
      </c>
      <c r="Y3820" s="5" t="s">
        <v>2558</v>
      </c>
      <c r="Z3820" s="5" t="s">
        <v>2734</v>
      </c>
      <c r="AA3820" s="5"/>
    </row>
    <row r="3821" spans="1:27" ht="12" customHeight="1" x14ac:dyDescent="0.15">
      <c r="A3821" s="1" t="s">
        <v>967</v>
      </c>
      <c r="B3821" s="1" t="s">
        <v>8</v>
      </c>
      <c r="C3821" s="1" t="s">
        <v>77</v>
      </c>
      <c r="D3821" s="1" t="s">
        <v>2480</v>
      </c>
      <c r="E3821" s="1" t="s">
        <v>968</v>
      </c>
      <c r="F3821" s="1" t="s">
        <v>969</v>
      </c>
      <c r="G3821" s="1" t="s">
        <v>249</v>
      </c>
      <c r="H3821" s="1" t="s">
        <v>235</v>
      </c>
      <c r="I3821" s="16"/>
      <c r="J3821" s="16"/>
      <c r="K3821" s="16"/>
      <c r="L3821" s="16"/>
      <c r="M3821" s="16"/>
      <c r="N3821" s="16"/>
      <c r="O3821" s="16"/>
      <c r="P3821" s="16"/>
      <c r="Q3821" s="16"/>
      <c r="R3821" s="16"/>
      <c r="S3821" s="16"/>
      <c r="T3821" s="16"/>
      <c r="U3821" s="16"/>
      <c r="V3821" s="1" t="s">
        <v>3452</v>
      </c>
      <c r="W3821" s="1" t="s">
        <v>2551</v>
      </c>
      <c r="X3821" s="5" t="s">
        <v>3453</v>
      </c>
      <c r="Y3821" s="5" t="s">
        <v>2559</v>
      </c>
      <c r="Z3821" s="5" t="s">
        <v>2734</v>
      </c>
      <c r="AA3821" s="5"/>
    </row>
    <row r="3822" spans="1:27" ht="12" customHeight="1" x14ac:dyDescent="0.15">
      <c r="A3822" s="1" t="s">
        <v>967</v>
      </c>
      <c r="B3822" s="1" t="s">
        <v>25</v>
      </c>
      <c r="C3822" s="1" t="s">
        <v>9</v>
      </c>
      <c r="D3822" s="1" t="s">
        <v>2480</v>
      </c>
      <c r="E3822" s="1" t="s">
        <v>968</v>
      </c>
      <c r="F3822" s="1" t="s">
        <v>970</v>
      </c>
      <c r="G3822" s="1" t="s">
        <v>234</v>
      </c>
      <c r="H3822" s="1" t="s">
        <v>235</v>
      </c>
      <c r="I3822" s="16"/>
      <c r="J3822" s="16"/>
      <c r="K3822" s="16"/>
      <c r="L3822" s="16"/>
      <c r="M3822" s="16"/>
      <c r="N3822" s="16"/>
      <c r="O3822" s="16"/>
      <c r="P3822" s="16"/>
      <c r="Q3822" s="16"/>
      <c r="R3822" s="16"/>
      <c r="S3822" s="16"/>
      <c r="T3822" s="16"/>
      <c r="U3822" s="16"/>
      <c r="V3822" s="1" t="s">
        <v>3452</v>
      </c>
      <c r="W3822" s="1" t="s">
        <v>2551</v>
      </c>
      <c r="X3822" s="5" t="s">
        <v>3454</v>
      </c>
      <c r="Y3822" s="5" t="s">
        <v>2553</v>
      </c>
      <c r="Z3822" s="5" t="s">
        <v>2734</v>
      </c>
      <c r="AA3822" s="5"/>
    </row>
    <row r="3823" spans="1:27" ht="12" customHeight="1" x14ac:dyDescent="0.15">
      <c r="A3823" s="1" t="s">
        <v>967</v>
      </c>
      <c r="B3823" s="1" t="s">
        <v>25</v>
      </c>
      <c r="C3823" s="1" t="s">
        <v>15</v>
      </c>
      <c r="D3823" s="1" t="s">
        <v>2480</v>
      </c>
      <c r="E3823" s="1" t="s">
        <v>968</v>
      </c>
      <c r="F3823" s="1" t="s">
        <v>970</v>
      </c>
      <c r="G3823" s="1" t="s">
        <v>238</v>
      </c>
      <c r="H3823" s="1" t="s">
        <v>306</v>
      </c>
      <c r="I3823" s="16"/>
      <c r="J3823" s="16"/>
      <c r="K3823" s="16"/>
      <c r="L3823" s="16"/>
      <c r="M3823" s="16"/>
      <c r="N3823" s="16"/>
      <c r="O3823" s="16"/>
      <c r="P3823" s="16"/>
      <c r="Q3823" s="16"/>
      <c r="R3823" s="16"/>
      <c r="S3823" s="16"/>
      <c r="T3823" s="16"/>
      <c r="U3823" s="16"/>
      <c r="V3823" s="1" t="s">
        <v>3452</v>
      </c>
      <c r="W3823" s="1" t="s">
        <v>2551</v>
      </c>
      <c r="X3823" s="5" t="s">
        <v>3454</v>
      </c>
      <c r="Y3823" s="5" t="s">
        <v>2737</v>
      </c>
      <c r="Z3823" s="5" t="s">
        <v>2788</v>
      </c>
      <c r="AA3823" s="5"/>
    </row>
    <row r="3824" spans="1:27" ht="12" customHeight="1" x14ac:dyDescent="0.15">
      <c r="A3824" s="1" t="s">
        <v>967</v>
      </c>
      <c r="B3824" s="1" t="s">
        <v>25</v>
      </c>
      <c r="C3824" s="1" t="s">
        <v>17</v>
      </c>
      <c r="D3824" s="1" t="s">
        <v>2480</v>
      </c>
      <c r="E3824" s="1" t="s">
        <v>968</v>
      </c>
      <c r="F3824" s="1" t="s">
        <v>970</v>
      </c>
      <c r="G3824" s="1" t="s">
        <v>240</v>
      </c>
      <c r="H3824" s="1" t="s">
        <v>235</v>
      </c>
      <c r="I3824" s="16"/>
      <c r="J3824" s="16"/>
      <c r="K3824" s="16"/>
      <c r="L3824" s="16"/>
      <c r="M3824" s="16"/>
      <c r="N3824" s="16"/>
      <c r="O3824" s="16"/>
      <c r="P3824" s="16"/>
      <c r="Q3824" s="16"/>
      <c r="R3824" s="16"/>
      <c r="S3824" s="16"/>
      <c r="T3824" s="16"/>
      <c r="U3824" s="16"/>
      <c r="V3824" s="1" t="s">
        <v>3452</v>
      </c>
      <c r="W3824" s="1" t="s">
        <v>2551</v>
      </c>
      <c r="X3824" s="5" t="s">
        <v>3454</v>
      </c>
      <c r="Y3824" s="5" t="s">
        <v>2561</v>
      </c>
      <c r="Z3824" s="5" t="s">
        <v>2734</v>
      </c>
      <c r="AA3824" s="5"/>
    </row>
    <row r="3825" spans="1:27" ht="12" customHeight="1" x14ac:dyDescent="0.15">
      <c r="A3825" s="1" t="s">
        <v>967</v>
      </c>
      <c r="B3825" s="1" t="s">
        <v>25</v>
      </c>
      <c r="C3825" s="1" t="s">
        <v>19</v>
      </c>
      <c r="D3825" s="1" t="s">
        <v>2480</v>
      </c>
      <c r="E3825" s="1" t="s">
        <v>968</v>
      </c>
      <c r="F3825" s="1" t="s">
        <v>970</v>
      </c>
      <c r="G3825" s="1" t="s">
        <v>242</v>
      </c>
      <c r="H3825" s="1" t="s">
        <v>235</v>
      </c>
      <c r="I3825" s="16"/>
      <c r="J3825" s="16"/>
      <c r="K3825" s="16"/>
      <c r="L3825" s="16"/>
      <c r="M3825" s="16"/>
      <c r="N3825" s="16"/>
      <c r="O3825" s="16"/>
      <c r="P3825" s="16"/>
      <c r="Q3825" s="16"/>
      <c r="R3825" s="16"/>
      <c r="S3825" s="16"/>
      <c r="T3825" s="16"/>
      <c r="U3825" s="16"/>
      <c r="V3825" s="1" t="s">
        <v>3452</v>
      </c>
      <c r="W3825" s="1" t="s">
        <v>2551</v>
      </c>
      <c r="X3825" s="5" t="s">
        <v>3454</v>
      </c>
      <c r="Y3825" s="5" t="s">
        <v>2557</v>
      </c>
      <c r="Z3825" s="5" t="s">
        <v>2734</v>
      </c>
      <c r="AA3825" s="5"/>
    </row>
    <row r="3826" spans="1:27" ht="12" customHeight="1" x14ac:dyDescent="0.15">
      <c r="A3826" s="1" t="s">
        <v>967</v>
      </c>
      <c r="B3826" s="1" t="s">
        <v>25</v>
      </c>
      <c r="C3826" s="1" t="s">
        <v>21</v>
      </c>
      <c r="D3826" s="1" t="s">
        <v>2480</v>
      </c>
      <c r="E3826" s="1" t="s">
        <v>968</v>
      </c>
      <c r="F3826" s="1" t="s">
        <v>970</v>
      </c>
      <c r="G3826" s="1" t="s">
        <v>245</v>
      </c>
      <c r="H3826" s="1" t="s">
        <v>306</v>
      </c>
      <c r="I3826" s="16"/>
      <c r="J3826" s="16"/>
      <c r="K3826" s="16"/>
      <c r="L3826" s="16"/>
      <c r="M3826" s="16"/>
      <c r="N3826" s="16"/>
      <c r="O3826" s="16"/>
      <c r="P3826" s="16"/>
      <c r="Q3826" s="16"/>
      <c r="R3826" s="16"/>
      <c r="S3826" s="16"/>
      <c r="T3826" s="16"/>
      <c r="U3826" s="16"/>
      <c r="V3826" s="1" t="s">
        <v>3452</v>
      </c>
      <c r="W3826" s="1" t="s">
        <v>2551</v>
      </c>
      <c r="X3826" s="5" t="s">
        <v>3454</v>
      </c>
      <c r="Y3826" s="5" t="s">
        <v>2740</v>
      </c>
      <c r="Z3826" s="5" t="s">
        <v>2788</v>
      </c>
      <c r="AA3826" s="5"/>
    </row>
    <row r="3827" spans="1:27" ht="12" customHeight="1" x14ac:dyDescent="0.15">
      <c r="A3827" s="1" t="s">
        <v>967</v>
      </c>
      <c r="B3827" s="1" t="s">
        <v>25</v>
      </c>
      <c r="C3827" s="1" t="s">
        <v>23</v>
      </c>
      <c r="D3827" s="1" t="s">
        <v>2480</v>
      </c>
      <c r="E3827" s="1" t="s">
        <v>968</v>
      </c>
      <c r="F3827" s="1" t="s">
        <v>970</v>
      </c>
      <c r="G3827" s="1" t="s">
        <v>247</v>
      </c>
      <c r="H3827" s="1" t="s">
        <v>235</v>
      </c>
      <c r="I3827" s="16"/>
      <c r="J3827" s="16"/>
      <c r="K3827" s="16"/>
      <c r="L3827" s="16"/>
      <c r="M3827" s="16"/>
      <c r="N3827" s="16"/>
      <c r="O3827" s="16"/>
      <c r="P3827" s="16"/>
      <c r="Q3827" s="16"/>
      <c r="R3827" s="16"/>
      <c r="S3827" s="16"/>
      <c r="T3827" s="16"/>
      <c r="U3827" s="16"/>
      <c r="V3827" s="1" t="s">
        <v>3452</v>
      </c>
      <c r="W3827" s="1" t="s">
        <v>2551</v>
      </c>
      <c r="X3827" s="5" t="s">
        <v>3454</v>
      </c>
      <c r="Y3827" s="5" t="s">
        <v>2558</v>
      </c>
      <c r="Z3827" s="5" t="s">
        <v>2734</v>
      </c>
      <c r="AA3827" s="5"/>
    </row>
    <row r="3828" spans="1:27" ht="12" customHeight="1" x14ac:dyDescent="0.15">
      <c r="A3828" s="1" t="s">
        <v>967</v>
      </c>
      <c r="B3828" s="1" t="s">
        <v>25</v>
      </c>
      <c r="C3828" s="1" t="s">
        <v>77</v>
      </c>
      <c r="D3828" s="1" t="s">
        <v>2480</v>
      </c>
      <c r="E3828" s="1" t="s">
        <v>968</v>
      </c>
      <c r="F3828" s="1" t="s">
        <v>970</v>
      </c>
      <c r="G3828" s="1" t="s">
        <v>249</v>
      </c>
      <c r="H3828" s="1" t="s">
        <v>235</v>
      </c>
      <c r="I3828" s="16"/>
      <c r="J3828" s="16"/>
      <c r="K3828" s="16"/>
      <c r="L3828" s="16"/>
      <c r="M3828" s="16"/>
      <c r="N3828" s="16"/>
      <c r="O3828" s="16"/>
      <c r="P3828" s="16"/>
      <c r="Q3828" s="16"/>
      <c r="R3828" s="16"/>
      <c r="S3828" s="16"/>
      <c r="T3828" s="16"/>
      <c r="U3828" s="16"/>
      <c r="V3828" s="1" t="s">
        <v>3452</v>
      </c>
      <c r="W3828" s="1" t="s">
        <v>2551</v>
      </c>
      <c r="X3828" s="5" t="s">
        <v>3454</v>
      </c>
      <c r="Y3828" s="5" t="s">
        <v>2559</v>
      </c>
      <c r="Z3828" s="5" t="s">
        <v>2734</v>
      </c>
      <c r="AA3828" s="5"/>
    </row>
    <row r="3829" spans="1:27" ht="12" customHeight="1" x14ac:dyDescent="0.15">
      <c r="A3829" s="1" t="s">
        <v>967</v>
      </c>
      <c r="B3829" s="1" t="s">
        <v>27</v>
      </c>
      <c r="C3829" s="1" t="s">
        <v>9</v>
      </c>
      <c r="D3829" s="1" t="s">
        <v>2480</v>
      </c>
      <c r="E3829" s="1" t="s">
        <v>968</v>
      </c>
      <c r="F3829" s="1" t="s">
        <v>971</v>
      </c>
      <c r="G3829" s="1" t="s">
        <v>234</v>
      </c>
      <c r="H3829" s="1" t="s">
        <v>235</v>
      </c>
      <c r="I3829" s="16"/>
      <c r="J3829" s="16"/>
      <c r="K3829" s="16"/>
      <c r="L3829" s="16"/>
      <c r="M3829" s="16"/>
      <c r="N3829" s="16"/>
      <c r="O3829" s="16"/>
      <c r="P3829" s="16"/>
      <c r="Q3829" s="16"/>
      <c r="R3829" s="16"/>
      <c r="S3829" s="16"/>
      <c r="T3829" s="16"/>
      <c r="U3829" s="16"/>
      <c r="V3829" s="1" t="s">
        <v>3452</v>
      </c>
      <c r="W3829" s="1" t="s">
        <v>2551</v>
      </c>
      <c r="X3829" s="5" t="s">
        <v>3455</v>
      </c>
      <c r="Y3829" s="5" t="s">
        <v>2553</v>
      </c>
      <c r="Z3829" s="5" t="s">
        <v>2734</v>
      </c>
      <c r="AA3829" s="5"/>
    </row>
    <row r="3830" spans="1:27" ht="12" customHeight="1" x14ac:dyDescent="0.15">
      <c r="A3830" s="1" t="s">
        <v>967</v>
      </c>
      <c r="B3830" s="1" t="s">
        <v>27</v>
      </c>
      <c r="C3830" s="1" t="s">
        <v>15</v>
      </c>
      <c r="D3830" s="1" t="s">
        <v>2480</v>
      </c>
      <c r="E3830" s="1" t="s">
        <v>968</v>
      </c>
      <c r="F3830" s="1" t="s">
        <v>971</v>
      </c>
      <c r="G3830" s="1" t="s">
        <v>238</v>
      </c>
      <c r="H3830" s="1" t="s">
        <v>306</v>
      </c>
      <c r="I3830" s="16"/>
      <c r="J3830" s="16"/>
      <c r="K3830" s="16"/>
      <c r="L3830" s="16"/>
      <c r="M3830" s="16"/>
      <c r="N3830" s="16"/>
      <c r="O3830" s="16"/>
      <c r="P3830" s="16"/>
      <c r="Q3830" s="16"/>
      <c r="R3830" s="16"/>
      <c r="S3830" s="16"/>
      <c r="T3830" s="16"/>
      <c r="U3830" s="16"/>
      <c r="V3830" s="1" t="s">
        <v>3452</v>
      </c>
      <c r="W3830" s="1" t="s">
        <v>2551</v>
      </c>
      <c r="X3830" s="5" t="s">
        <v>3455</v>
      </c>
      <c r="Y3830" s="5" t="s">
        <v>2737</v>
      </c>
      <c r="Z3830" s="5" t="s">
        <v>2788</v>
      </c>
      <c r="AA3830" s="5"/>
    </row>
    <row r="3831" spans="1:27" ht="12" customHeight="1" x14ac:dyDescent="0.15">
      <c r="A3831" s="1" t="s">
        <v>967</v>
      </c>
      <c r="B3831" s="1" t="s">
        <v>27</v>
      </c>
      <c r="C3831" s="1" t="s">
        <v>17</v>
      </c>
      <c r="D3831" s="1" t="s">
        <v>2480</v>
      </c>
      <c r="E3831" s="1" t="s">
        <v>968</v>
      </c>
      <c r="F3831" s="1" t="s">
        <v>971</v>
      </c>
      <c r="G3831" s="1" t="s">
        <v>240</v>
      </c>
      <c r="H3831" s="1" t="s">
        <v>235</v>
      </c>
      <c r="I3831" s="16"/>
      <c r="J3831" s="16"/>
      <c r="K3831" s="16"/>
      <c r="L3831" s="16"/>
      <c r="M3831" s="16"/>
      <c r="N3831" s="16"/>
      <c r="O3831" s="16"/>
      <c r="P3831" s="16"/>
      <c r="Q3831" s="16"/>
      <c r="R3831" s="16"/>
      <c r="S3831" s="16"/>
      <c r="T3831" s="16"/>
      <c r="U3831" s="16"/>
      <c r="V3831" s="1" t="s">
        <v>3452</v>
      </c>
      <c r="W3831" s="1" t="s">
        <v>2551</v>
      </c>
      <c r="X3831" s="5" t="s">
        <v>3455</v>
      </c>
      <c r="Y3831" s="5" t="s">
        <v>2561</v>
      </c>
      <c r="Z3831" s="5" t="s">
        <v>2734</v>
      </c>
      <c r="AA3831" s="5"/>
    </row>
    <row r="3832" spans="1:27" ht="12" customHeight="1" x14ac:dyDescent="0.15">
      <c r="A3832" s="1" t="s">
        <v>967</v>
      </c>
      <c r="B3832" s="1" t="s">
        <v>27</v>
      </c>
      <c r="C3832" s="1" t="s">
        <v>19</v>
      </c>
      <c r="D3832" s="1" t="s">
        <v>2480</v>
      </c>
      <c r="E3832" s="1" t="s">
        <v>968</v>
      </c>
      <c r="F3832" s="1" t="s">
        <v>971</v>
      </c>
      <c r="G3832" s="1" t="s">
        <v>242</v>
      </c>
      <c r="H3832" s="1" t="s">
        <v>235</v>
      </c>
      <c r="I3832" s="16"/>
      <c r="J3832" s="16"/>
      <c r="K3832" s="16"/>
      <c r="L3832" s="16"/>
      <c r="M3832" s="16"/>
      <c r="N3832" s="16"/>
      <c r="O3832" s="16"/>
      <c r="P3832" s="16"/>
      <c r="Q3832" s="16"/>
      <c r="R3832" s="16"/>
      <c r="S3832" s="16"/>
      <c r="T3832" s="16"/>
      <c r="U3832" s="16"/>
      <c r="V3832" s="1" t="s">
        <v>3452</v>
      </c>
      <c r="W3832" s="1" t="s">
        <v>2551</v>
      </c>
      <c r="X3832" s="5" t="s">
        <v>3455</v>
      </c>
      <c r="Y3832" s="5" t="s">
        <v>2557</v>
      </c>
      <c r="Z3832" s="5" t="s">
        <v>2734</v>
      </c>
      <c r="AA3832" s="5"/>
    </row>
    <row r="3833" spans="1:27" ht="12" customHeight="1" x14ac:dyDescent="0.15">
      <c r="A3833" s="1" t="s">
        <v>967</v>
      </c>
      <c r="B3833" s="1" t="s">
        <v>27</v>
      </c>
      <c r="C3833" s="1" t="s">
        <v>21</v>
      </c>
      <c r="D3833" s="1" t="s">
        <v>2480</v>
      </c>
      <c r="E3833" s="1" t="s">
        <v>968</v>
      </c>
      <c r="F3833" s="1" t="s">
        <v>971</v>
      </c>
      <c r="G3833" s="1" t="s">
        <v>245</v>
      </c>
      <c r="H3833" s="1" t="s">
        <v>306</v>
      </c>
      <c r="I3833" s="16"/>
      <c r="J3833" s="16"/>
      <c r="K3833" s="16"/>
      <c r="L3833" s="16"/>
      <c r="M3833" s="16"/>
      <c r="N3833" s="16"/>
      <c r="O3833" s="16"/>
      <c r="P3833" s="16"/>
      <c r="Q3833" s="16"/>
      <c r="R3833" s="16"/>
      <c r="S3833" s="16"/>
      <c r="T3833" s="16"/>
      <c r="U3833" s="16"/>
      <c r="V3833" s="1" t="s">
        <v>3452</v>
      </c>
      <c r="W3833" s="1" t="s">
        <v>2551</v>
      </c>
      <c r="X3833" s="5" t="s">
        <v>3455</v>
      </c>
      <c r="Y3833" s="5" t="s">
        <v>2740</v>
      </c>
      <c r="Z3833" s="5" t="s">
        <v>2788</v>
      </c>
      <c r="AA3833" s="5"/>
    </row>
    <row r="3834" spans="1:27" ht="12" customHeight="1" x14ac:dyDescent="0.15">
      <c r="A3834" s="1" t="s">
        <v>967</v>
      </c>
      <c r="B3834" s="1" t="s">
        <v>27</v>
      </c>
      <c r="C3834" s="1" t="s">
        <v>23</v>
      </c>
      <c r="D3834" s="1" t="s">
        <v>2480</v>
      </c>
      <c r="E3834" s="1" t="s">
        <v>968</v>
      </c>
      <c r="F3834" s="1" t="s">
        <v>971</v>
      </c>
      <c r="G3834" s="1" t="s">
        <v>247</v>
      </c>
      <c r="H3834" s="1" t="s">
        <v>235</v>
      </c>
      <c r="I3834" s="16"/>
      <c r="J3834" s="16"/>
      <c r="K3834" s="16"/>
      <c r="L3834" s="16"/>
      <c r="M3834" s="16"/>
      <c r="N3834" s="16"/>
      <c r="O3834" s="16"/>
      <c r="P3834" s="16"/>
      <c r="Q3834" s="16"/>
      <c r="R3834" s="16"/>
      <c r="S3834" s="16"/>
      <c r="T3834" s="16"/>
      <c r="U3834" s="16"/>
      <c r="V3834" s="1" t="s">
        <v>3452</v>
      </c>
      <c r="W3834" s="1" t="s">
        <v>2551</v>
      </c>
      <c r="X3834" s="5" t="s">
        <v>3455</v>
      </c>
      <c r="Y3834" s="5" t="s">
        <v>2558</v>
      </c>
      <c r="Z3834" s="5" t="s">
        <v>2734</v>
      </c>
      <c r="AA3834" s="5"/>
    </row>
    <row r="3835" spans="1:27" ht="12" customHeight="1" x14ac:dyDescent="0.15">
      <c r="A3835" s="1" t="s">
        <v>967</v>
      </c>
      <c r="B3835" s="1" t="s">
        <v>27</v>
      </c>
      <c r="C3835" s="1" t="s">
        <v>77</v>
      </c>
      <c r="D3835" s="1" t="s">
        <v>2480</v>
      </c>
      <c r="E3835" s="1" t="s">
        <v>968</v>
      </c>
      <c r="F3835" s="1" t="s">
        <v>971</v>
      </c>
      <c r="G3835" s="1" t="s">
        <v>249</v>
      </c>
      <c r="H3835" s="1" t="s">
        <v>235</v>
      </c>
      <c r="I3835" s="16"/>
      <c r="J3835" s="16"/>
      <c r="K3835" s="16"/>
      <c r="L3835" s="16"/>
      <c r="M3835" s="16"/>
      <c r="N3835" s="16"/>
      <c r="O3835" s="16"/>
      <c r="P3835" s="16"/>
      <c r="Q3835" s="16"/>
      <c r="R3835" s="16"/>
      <c r="S3835" s="16"/>
      <c r="T3835" s="16"/>
      <c r="U3835" s="16"/>
      <c r="V3835" s="1" t="s">
        <v>3452</v>
      </c>
      <c r="W3835" s="1" t="s">
        <v>2551</v>
      </c>
      <c r="X3835" s="5" t="s">
        <v>3455</v>
      </c>
      <c r="Y3835" s="5" t="s">
        <v>2559</v>
      </c>
      <c r="Z3835" s="5" t="s">
        <v>2734</v>
      </c>
      <c r="AA3835" s="5"/>
    </row>
    <row r="3836" spans="1:27" ht="12" customHeight="1" x14ac:dyDescent="0.15">
      <c r="A3836" s="1" t="s">
        <v>967</v>
      </c>
      <c r="B3836" s="1" t="s">
        <v>29</v>
      </c>
      <c r="C3836" s="1" t="s">
        <v>9</v>
      </c>
      <c r="D3836" s="1" t="s">
        <v>2480</v>
      </c>
      <c r="E3836" s="1" t="s">
        <v>968</v>
      </c>
      <c r="F3836" s="1" t="s">
        <v>972</v>
      </c>
      <c r="G3836" s="1" t="s">
        <v>234</v>
      </c>
      <c r="H3836" s="1" t="s">
        <v>235</v>
      </c>
      <c r="I3836" s="16"/>
      <c r="J3836" s="16"/>
      <c r="K3836" s="16"/>
      <c r="L3836" s="16"/>
      <c r="M3836" s="16"/>
      <c r="N3836" s="16"/>
      <c r="O3836" s="16"/>
      <c r="P3836" s="16"/>
      <c r="Q3836" s="16"/>
      <c r="R3836" s="16"/>
      <c r="S3836" s="16"/>
      <c r="T3836" s="16"/>
      <c r="U3836" s="16"/>
      <c r="V3836" s="1" t="s">
        <v>3452</v>
      </c>
      <c r="W3836" s="1" t="s">
        <v>2551</v>
      </c>
      <c r="X3836" s="5" t="s">
        <v>3456</v>
      </c>
      <c r="Y3836" s="5" t="s">
        <v>2553</v>
      </c>
      <c r="Z3836" s="5" t="s">
        <v>2734</v>
      </c>
      <c r="AA3836" s="5"/>
    </row>
    <row r="3837" spans="1:27" ht="12" customHeight="1" x14ac:dyDescent="0.15">
      <c r="A3837" s="1" t="s">
        <v>967</v>
      </c>
      <c r="B3837" s="1" t="s">
        <v>29</v>
      </c>
      <c r="C3837" s="1" t="s">
        <v>15</v>
      </c>
      <c r="D3837" s="1" t="s">
        <v>2480</v>
      </c>
      <c r="E3837" s="1" t="s">
        <v>968</v>
      </c>
      <c r="F3837" s="1" t="s">
        <v>972</v>
      </c>
      <c r="G3837" s="1" t="s">
        <v>238</v>
      </c>
      <c r="H3837" s="1" t="s">
        <v>306</v>
      </c>
      <c r="I3837" s="16"/>
      <c r="J3837" s="16"/>
      <c r="K3837" s="16"/>
      <c r="L3837" s="16"/>
      <c r="M3837" s="16"/>
      <c r="N3837" s="16"/>
      <c r="O3837" s="16"/>
      <c r="P3837" s="16"/>
      <c r="Q3837" s="16"/>
      <c r="R3837" s="16"/>
      <c r="S3837" s="16"/>
      <c r="T3837" s="16"/>
      <c r="U3837" s="16"/>
      <c r="V3837" s="1" t="s">
        <v>3452</v>
      </c>
      <c r="W3837" s="1" t="s">
        <v>2551</v>
      </c>
      <c r="X3837" s="5" t="s">
        <v>3456</v>
      </c>
      <c r="Y3837" s="5" t="s">
        <v>2737</v>
      </c>
      <c r="Z3837" s="5" t="s">
        <v>2788</v>
      </c>
      <c r="AA3837" s="5"/>
    </row>
    <row r="3838" spans="1:27" ht="12" customHeight="1" x14ac:dyDescent="0.15">
      <c r="A3838" s="1" t="s">
        <v>967</v>
      </c>
      <c r="B3838" s="1" t="s">
        <v>29</v>
      </c>
      <c r="C3838" s="1" t="s">
        <v>17</v>
      </c>
      <c r="D3838" s="1" t="s">
        <v>2480</v>
      </c>
      <c r="E3838" s="1" t="s">
        <v>968</v>
      </c>
      <c r="F3838" s="1" t="s">
        <v>972</v>
      </c>
      <c r="G3838" s="1" t="s">
        <v>240</v>
      </c>
      <c r="H3838" s="1" t="s">
        <v>235</v>
      </c>
      <c r="I3838" s="16"/>
      <c r="J3838" s="16"/>
      <c r="K3838" s="16"/>
      <c r="L3838" s="16"/>
      <c r="M3838" s="16"/>
      <c r="N3838" s="16"/>
      <c r="O3838" s="16"/>
      <c r="P3838" s="16"/>
      <c r="Q3838" s="16"/>
      <c r="R3838" s="16"/>
      <c r="S3838" s="16"/>
      <c r="T3838" s="16"/>
      <c r="U3838" s="16"/>
      <c r="V3838" s="1" t="s">
        <v>3452</v>
      </c>
      <c r="W3838" s="1" t="s">
        <v>2551</v>
      </c>
      <c r="X3838" s="5" t="s">
        <v>3456</v>
      </c>
      <c r="Y3838" s="5" t="s">
        <v>2561</v>
      </c>
      <c r="Z3838" s="5" t="s">
        <v>2734</v>
      </c>
      <c r="AA3838" s="5"/>
    </row>
    <row r="3839" spans="1:27" ht="12" customHeight="1" x14ac:dyDescent="0.15">
      <c r="A3839" s="1" t="s">
        <v>967</v>
      </c>
      <c r="B3839" s="1" t="s">
        <v>29</v>
      </c>
      <c r="C3839" s="1" t="s">
        <v>19</v>
      </c>
      <c r="D3839" s="1" t="s">
        <v>2480</v>
      </c>
      <c r="E3839" s="1" t="s">
        <v>968</v>
      </c>
      <c r="F3839" s="1" t="s">
        <v>972</v>
      </c>
      <c r="G3839" s="1" t="s">
        <v>242</v>
      </c>
      <c r="H3839" s="1" t="s">
        <v>235</v>
      </c>
      <c r="I3839" s="16"/>
      <c r="J3839" s="16"/>
      <c r="K3839" s="16"/>
      <c r="L3839" s="16"/>
      <c r="M3839" s="16"/>
      <c r="N3839" s="16"/>
      <c r="O3839" s="16"/>
      <c r="P3839" s="16"/>
      <c r="Q3839" s="16"/>
      <c r="R3839" s="16"/>
      <c r="S3839" s="16"/>
      <c r="T3839" s="16"/>
      <c r="U3839" s="16"/>
      <c r="V3839" s="1" t="s">
        <v>3452</v>
      </c>
      <c r="W3839" s="1" t="s">
        <v>2551</v>
      </c>
      <c r="X3839" s="5" t="s">
        <v>3456</v>
      </c>
      <c r="Y3839" s="5" t="s">
        <v>2557</v>
      </c>
      <c r="Z3839" s="5" t="s">
        <v>2734</v>
      </c>
      <c r="AA3839" s="5"/>
    </row>
    <row r="3840" spans="1:27" ht="12" customHeight="1" x14ac:dyDescent="0.15">
      <c r="A3840" s="1" t="s">
        <v>967</v>
      </c>
      <c r="B3840" s="1" t="s">
        <v>29</v>
      </c>
      <c r="C3840" s="1" t="s">
        <v>21</v>
      </c>
      <c r="D3840" s="1" t="s">
        <v>2480</v>
      </c>
      <c r="E3840" s="1" t="s">
        <v>968</v>
      </c>
      <c r="F3840" s="1" t="s">
        <v>972</v>
      </c>
      <c r="G3840" s="1" t="s">
        <v>245</v>
      </c>
      <c r="H3840" s="1" t="s">
        <v>306</v>
      </c>
      <c r="I3840" s="16"/>
      <c r="J3840" s="16"/>
      <c r="K3840" s="16"/>
      <c r="L3840" s="16"/>
      <c r="M3840" s="16"/>
      <c r="N3840" s="16"/>
      <c r="O3840" s="16"/>
      <c r="P3840" s="16"/>
      <c r="Q3840" s="16"/>
      <c r="R3840" s="16"/>
      <c r="S3840" s="16"/>
      <c r="T3840" s="16"/>
      <c r="U3840" s="16"/>
      <c r="V3840" s="1" t="s">
        <v>3452</v>
      </c>
      <c r="W3840" s="1" t="s">
        <v>2551</v>
      </c>
      <c r="X3840" s="5" t="s">
        <v>3456</v>
      </c>
      <c r="Y3840" s="5" t="s">
        <v>2740</v>
      </c>
      <c r="Z3840" s="5" t="s">
        <v>2788</v>
      </c>
      <c r="AA3840" s="5"/>
    </row>
    <row r="3841" spans="1:27" ht="12" customHeight="1" x14ac:dyDescent="0.15">
      <c r="A3841" s="1" t="s">
        <v>967</v>
      </c>
      <c r="B3841" s="1" t="s">
        <v>29</v>
      </c>
      <c r="C3841" s="1" t="s">
        <v>23</v>
      </c>
      <c r="D3841" s="1" t="s">
        <v>2480</v>
      </c>
      <c r="E3841" s="1" t="s">
        <v>968</v>
      </c>
      <c r="F3841" s="1" t="s">
        <v>972</v>
      </c>
      <c r="G3841" s="1" t="s">
        <v>247</v>
      </c>
      <c r="H3841" s="1" t="s">
        <v>235</v>
      </c>
      <c r="I3841" s="16"/>
      <c r="J3841" s="16"/>
      <c r="K3841" s="16"/>
      <c r="L3841" s="16"/>
      <c r="M3841" s="16"/>
      <c r="N3841" s="16"/>
      <c r="O3841" s="16"/>
      <c r="P3841" s="16"/>
      <c r="Q3841" s="16"/>
      <c r="R3841" s="16"/>
      <c r="S3841" s="16"/>
      <c r="T3841" s="16"/>
      <c r="U3841" s="16"/>
      <c r="V3841" s="1" t="s">
        <v>3452</v>
      </c>
      <c r="W3841" s="1" t="s">
        <v>2551</v>
      </c>
      <c r="X3841" s="5" t="s">
        <v>3456</v>
      </c>
      <c r="Y3841" s="5" t="s">
        <v>2558</v>
      </c>
      <c r="Z3841" s="5" t="s">
        <v>2734</v>
      </c>
      <c r="AA3841" s="5"/>
    </row>
    <row r="3842" spans="1:27" ht="12" customHeight="1" x14ac:dyDescent="0.15">
      <c r="A3842" s="1" t="s">
        <v>967</v>
      </c>
      <c r="B3842" s="1" t="s">
        <v>29</v>
      </c>
      <c r="C3842" s="1" t="s">
        <v>77</v>
      </c>
      <c r="D3842" s="1" t="s">
        <v>2480</v>
      </c>
      <c r="E3842" s="1" t="s">
        <v>968</v>
      </c>
      <c r="F3842" s="1" t="s">
        <v>972</v>
      </c>
      <c r="G3842" s="1" t="s">
        <v>249</v>
      </c>
      <c r="H3842" s="1" t="s">
        <v>235</v>
      </c>
      <c r="I3842" s="16"/>
      <c r="J3842" s="16"/>
      <c r="K3842" s="16"/>
      <c r="L3842" s="16"/>
      <c r="M3842" s="16"/>
      <c r="N3842" s="16"/>
      <c r="O3842" s="16"/>
      <c r="P3842" s="16"/>
      <c r="Q3842" s="16"/>
      <c r="R3842" s="16"/>
      <c r="S3842" s="16"/>
      <c r="T3842" s="16"/>
      <c r="U3842" s="16"/>
      <c r="V3842" s="1" t="s">
        <v>3452</v>
      </c>
      <c r="W3842" s="1" t="s">
        <v>2551</v>
      </c>
      <c r="X3842" s="5" t="s">
        <v>3456</v>
      </c>
      <c r="Y3842" s="5" t="s">
        <v>2559</v>
      </c>
      <c r="Z3842" s="5" t="s">
        <v>2734</v>
      </c>
      <c r="AA3842" s="5"/>
    </row>
    <row r="3843" spans="1:27" ht="12" customHeight="1" x14ac:dyDescent="0.15">
      <c r="A3843" s="1" t="s">
        <v>967</v>
      </c>
      <c r="B3843" s="1" t="s">
        <v>31</v>
      </c>
      <c r="C3843" s="1" t="s">
        <v>9</v>
      </c>
      <c r="D3843" s="1" t="s">
        <v>2480</v>
      </c>
      <c r="E3843" s="1" t="s">
        <v>968</v>
      </c>
      <c r="F3843" s="1" t="s">
        <v>973</v>
      </c>
      <c r="G3843" s="1" t="s">
        <v>234</v>
      </c>
      <c r="H3843" s="1" t="s">
        <v>235</v>
      </c>
      <c r="I3843" s="16"/>
      <c r="J3843" s="16"/>
      <c r="K3843" s="16"/>
      <c r="L3843" s="16"/>
      <c r="M3843" s="16"/>
      <c r="N3843" s="16"/>
      <c r="O3843" s="16"/>
      <c r="P3843" s="16"/>
      <c r="Q3843" s="16"/>
      <c r="R3843" s="16"/>
      <c r="S3843" s="16"/>
      <c r="T3843" s="16"/>
      <c r="U3843" s="16"/>
      <c r="V3843" s="1" t="s">
        <v>3452</v>
      </c>
      <c r="W3843" s="1" t="s">
        <v>2551</v>
      </c>
      <c r="X3843" s="5" t="s">
        <v>3457</v>
      </c>
      <c r="Y3843" s="5" t="s">
        <v>2553</v>
      </c>
      <c r="Z3843" s="5" t="s">
        <v>2734</v>
      </c>
      <c r="AA3843" s="5"/>
    </row>
    <row r="3844" spans="1:27" ht="12" customHeight="1" x14ac:dyDescent="0.15">
      <c r="A3844" s="1" t="s">
        <v>967</v>
      </c>
      <c r="B3844" s="1" t="s">
        <v>31</v>
      </c>
      <c r="C3844" s="1" t="s">
        <v>15</v>
      </c>
      <c r="D3844" s="1" t="s">
        <v>2480</v>
      </c>
      <c r="E3844" s="1" t="s">
        <v>968</v>
      </c>
      <c r="F3844" s="1" t="s">
        <v>973</v>
      </c>
      <c r="G3844" s="1" t="s">
        <v>238</v>
      </c>
      <c r="H3844" s="1" t="s">
        <v>306</v>
      </c>
      <c r="I3844" s="16"/>
      <c r="J3844" s="16"/>
      <c r="K3844" s="16"/>
      <c r="L3844" s="16"/>
      <c r="M3844" s="16"/>
      <c r="N3844" s="16"/>
      <c r="O3844" s="16"/>
      <c r="P3844" s="16"/>
      <c r="Q3844" s="16"/>
      <c r="R3844" s="16"/>
      <c r="S3844" s="16"/>
      <c r="T3844" s="16"/>
      <c r="U3844" s="16"/>
      <c r="V3844" s="1" t="s">
        <v>3452</v>
      </c>
      <c r="W3844" s="1" t="s">
        <v>2551</v>
      </c>
      <c r="X3844" s="5" t="s">
        <v>3457</v>
      </c>
      <c r="Y3844" s="5" t="s">
        <v>2737</v>
      </c>
      <c r="Z3844" s="5" t="s">
        <v>2788</v>
      </c>
      <c r="AA3844" s="5"/>
    </row>
    <row r="3845" spans="1:27" ht="12" customHeight="1" x14ac:dyDescent="0.15">
      <c r="A3845" s="1" t="s">
        <v>967</v>
      </c>
      <c r="B3845" s="1" t="s">
        <v>31</v>
      </c>
      <c r="C3845" s="1" t="s">
        <v>17</v>
      </c>
      <c r="D3845" s="1" t="s">
        <v>2480</v>
      </c>
      <c r="E3845" s="1" t="s">
        <v>968</v>
      </c>
      <c r="F3845" s="1" t="s">
        <v>973</v>
      </c>
      <c r="G3845" s="1" t="s">
        <v>240</v>
      </c>
      <c r="H3845" s="1" t="s">
        <v>235</v>
      </c>
      <c r="I3845" s="16"/>
      <c r="J3845" s="16"/>
      <c r="K3845" s="16"/>
      <c r="L3845" s="16"/>
      <c r="M3845" s="16"/>
      <c r="N3845" s="16"/>
      <c r="O3845" s="16"/>
      <c r="P3845" s="16"/>
      <c r="Q3845" s="16"/>
      <c r="R3845" s="16"/>
      <c r="S3845" s="16"/>
      <c r="T3845" s="16"/>
      <c r="U3845" s="16"/>
      <c r="V3845" s="1" t="s">
        <v>3452</v>
      </c>
      <c r="W3845" s="1" t="s">
        <v>2551</v>
      </c>
      <c r="X3845" s="5" t="s">
        <v>3457</v>
      </c>
      <c r="Y3845" s="5" t="s">
        <v>2561</v>
      </c>
      <c r="Z3845" s="5" t="s">
        <v>2734</v>
      </c>
      <c r="AA3845" s="5"/>
    </row>
    <row r="3846" spans="1:27" ht="12" customHeight="1" x14ac:dyDescent="0.15">
      <c r="A3846" s="1" t="s">
        <v>967</v>
      </c>
      <c r="B3846" s="1" t="s">
        <v>31</v>
      </c>
      <c r="C3846" s="1" t="s">
        <v>19</v>
      </c>
      <c r="D3846" s="1" t="s">
        <v>2480</v>
      </c>
      <c r="E3846" s="1" t="s">
        <v>968</v>
      </c>
      <c r="F3846" s="1" t="s">
        <v>973</v>
      </c>
      <c r="G3846" s="1" t="s">
        <v>242</v>
      </c>
      <c r="H3846" s="1" t="s">
        <v>235</v>
      </c>
      <c r="I3846" s="16"/>
      <c r="J3846" s="16"/>
      <c r="K3846" s="16"/>
      <c r="L3846" s="16"/>
      <c r="M3846" s="16"/>
      <c r="N3846" s="16"/>
      <c r="O3846" s="16"/>
      <c r="P3846" s="16"/>
      <c r="Q3846" s="16"/>
      <c r="R3846" s="16"/>
      <c r="S3846" s="16"/>
      <c r="T3846" s="16"/>
      <c r="U3846" s="16"/>
      <c r="V3846" s="1" t="s">
        <v>3452</v>
      </c>
      <c r="W3846" s="1" t="s">
        <v>2551</v>
      </c>
      <c r="X3846" s="5" t="s">
        <v>3457</v>
      </c>
      <c r="Y3846" s="5" t="s">
        <v>2557</v>
      </c>
      <c r="Z3846" s="5" t="s">
        <v>2734</v>
      </c>
      <c r="AA3846" s="5"/>
    </row>
    <row r="3847" spans="1:27" ht="12" customHeight="1" x14ac:dyDescent="0.15">
      <c r="A3847" s="1" t="s">
        <v>967</v>
      </c>
      <c r="B3847" s="1" t="s">
        <v>31</v>
      </c>
      <c r="C3847" s="1" t="s">
        <v>21</v>
      </c>
      <c r="D3847" s="1" t="s">
        <v>2480</v>
      </c>
      <c r="E3847" s="1" t="s">
        <v>968</v>
      </c>
      <c r="F3847" s="1" t="s">
        <v>973</v>
      </c>
      <c r="G3847" s="1" t="s">
        <v>245</v>
      </c>
      <c r="H3847" s="1" t="s">
        <v>306</v>
      </c>
      <c r="I3847" s="16"/>
      <c r="J3847" s="16"/>
      <c r="K3847" s="16"/>
      <c r="L3847" s="16"/>
      <c r="M3847" s="16"/>
      <c r="N3847" s="16"/>
      <c r="O3847" s="16"/>
      <c r="P3847" s="16"/>
      <c r="Q3847" s="16"/>
      <c r="R3847" s="16"/>
      <c r="S3847" s="16"/>
      <c r="T3847" s="16"/>
      <c r="U3847" s="16"/>
      <c r="V3847" s="1" t="s">
        <v>3452</v>
      </c>
      <c r="W3847" s="1" t="s">
        <v>2551</v>
      </c>
      <c r="X3847" s="5" t="s">
        <v>3457</v>
      </c>
      <c r="Y3847" s="5" t="s">
        <v>2740</v>
      </c>
      <c r="Z3847" s="5" t="s">
        <v>2788</v>
      </c>
      <c r="AA3847" s="5"/>
    </row>
    <row r="3848" spans="1:27" ht="12" customHeight="1" x14ac:dyDescent="0.15">
      <c r="A3848" s="1" t="s">
        <v>967</v>
      </c>
      <c r="B3848" s="1" t="s">
        <v>31</v>
      </c>
      <c r="C3848" s="1" t="s">
        <v>23</v>
      </c>
      <c r="D3848" s="1" t="s">
        <v>2480</v>
      </c>
      <c r="E3848" s="1" t="s">
        <v>968</v>
      </c>
      <c r="F3848" s="1" t="s">
        <v>973</v>
      </c>
      <c r="G3848" s="1" t="s">
        <v>247</v>
      </c>
      <c r="H3848" s="1" t="s">
        <v>235</v>
      </c>
      <c r="I3848" s="16"/>
      <c r="J3848" s="16"/>
      <c r="K3848" s="16"/>
      <c r="L3848" s="16"/>
      <c r="M3848" s="16"/>
      <c r="N3848" s="16"/>
      <c r="O3848" s="16"/>
      <c r="P3848" s="16"/>
      <c r="Q3848" s="16"/>
      <c r="R3848" s="16"/>
      <c r="S3848" s="16"/>
      <c r="T3848" s="16"/>
      <c r="U3848" s="16"/>
      <c r="V3848" s="1" t="s">
        <v>3452</v>
      </c>
      <c r="W3848" s="1" t="s">
        <v>2551</v>
      </c>
      <c r="X3848" s="5" t="s">
        <v>3457</v>
      </c>
      <c r="Y3848" s="5" t="s">
        <v>2558</v>
      </c>
      <c r="Z3848" s="5" t="s">
        <v>2734</v>
      </c>
      <c r="AA3848" s="5"/>
    </row>
    <row r="3849" spans="1:27" ht="12" customHeight="1" x14ac:dyDescent="0.15">
      <c r="A3849" s="1" t="s">
        <v>967</v>
      </c>
      <c r="B3849" s="1" t="s">
        <v>31</v>
      </c>
      <c r="C3849" s="1" t="s">
        <v>77</v>
      </c>
      <c r="D3849" s="1" t="s">
        <v>2480</v>
      </c>
      <c r="E3849" s="1" t="s">
        <v>968</v>
      </c>
      <c r="F3849" s="1" t="s">
        <v>973</v>
      </c>
      <c r="G3849" s="1" t="s">
        <v>249</v>
      </c>
      <c r="H3849" s="1" t="s">
        <v>235</v>
      </c>
      <c r="I3849" s="16"/>
      <c r="J3849" s="16"/>
      <c r="K3849" s="16"/>
      <c r="L3849" s="16"/>
      <c r="M3849" s="16"/>
      <c r="N3849" s="16"/>
      <c r="O3849" s="16"/>
      <c r="P3849" s="16"/>
      <c r="Q3849" s="16"/>
      <c r="R3849" s="16"/>
      <c r="S3849" s="16"/>
      <c r="T3849" s="16"/>
      <c r="U3849" s="16"/>
      <c r="V3849" s="1" t="s">
        <v>3452</v>
      </c>
      <c r="W3849" s="1" t="s">
        <v>2551</v>
      </c>
      <c r="X3849" s="5" t="s">
        <v>3457</v>
      </c>
      <c r="Y3849" s="5" t="s">
        <v>2559</v>
      </c>
      <c r="Z3849" s="5" t="s">
        <v>2734</v>
      </c>
      <c r="AA3849" s="5"/>
    </row>
    <row r="3850" spans="1:27" ht="12" customHeight="1" x14ac:dyDescent="0.15">
      <c r="A3850" s="1" t="s">
        <v>967</v>
      </c>
      <c r="B3850" s="1" t="s">
        <v>212</v>
      </c>
      <c r="C3850" s="1" t="s">
        <v>9</v>
      </c>
      <c r="D3850" s="1" t="s">
        <v>2480</v>
      </c>
      <c r="E3850" s="1" t="s">
        <v>213</v>
      </c>
      <c r="F3850" s="1" t="s">
        <v>284</v>
      </c>
      <c r="G3850" s="1" t="s">
        <v>215</v>
      </c>
      <c r="H3850" s="1" t="s">
        <v>216</v>
      </c>
      <c r="I3850" s="16"/>
      <c r="J3850" s="16"/>
      <c r="K3850" s="16"/>
      <c r="L3850" s="16"/>
      <c r="M3850" s="16"/>
      <c r="N3850" s="16"/>
      <c r="O3850" s="16"/>
      <c r="P3850" s="16"/>
      <c r="Q3850" s="16"/>
      <c r="R3850" s="16"/>
      <c r="S3850" s="16"/>
      <c r="T3850" s="16"/>
      <c r="U3850" s="16"/>
      <c r="V3850" s="1" t="s">
        <v>3452</v>
      </c>
      <c r="W3850" s="1" t="s">
        <v>2717</v>
      </c>
      <c r="X3850" s="5" t="s">
        <v>3044</v>
      </c>
      <c r="Y3850" s="5" t="s">
        <v>2719</v>
      </c>
      <c r="Z3850" s="5" t="s">
        <v>2720</v>
      </c>
      <c r="AA3850" s="5"/>
    </row>
    <row r="3851" spans="1:27" ht="12" customHeight="1" x14ac:dyDescent="0.15">
      <c r="A3851" s="1" t="s">
        <v>967</v>
      </c>
      <c r="B3851" s="1" t="s">
        <v>285</v>
      </c>
      <c r="C3851" s="1" t="s">
        <v>9</v>
      </c>
      <c r="D3851" s="1" t="s">
        <v>2480</v>
      </c>
      <c r="E3851" s="1" t="s">
        <v>213</v>
      </c>
      <c r="F3851" s="1" t="s">
        <v>286</v>
      </c>
      <c r="G3851" s="1" t="s">
        <v>215</v>
      </c>
      <c r="H3851" s="1" t="s">
        <v>216</v>
      </c>
      <c r="I3851" s="16"/>
      <c r="J3851" s="16"/>
      <c r="K3851" s="16"/>
      <c r="L3851" s="16"/>
      <c r="M3851" s="16"/>
      <c r="N3851" s="16"/>
      <c r="O3851" s="16"/>
      <c r="P3851" s="16"/>
      <c r="Q3851" s="16"/>
      <c r="R3851" s="16"/>
      <c r="S3851" s="16"/>
      <c r="T3851" s="16"/>
      <c r="U3851" s="16"/>
      <c r="V3851" s="1" t="s">
        <v>3452</v>
      </c>
      <c r="W3851" s="1" t="s">
        <v>2717</v>
      </c>
      <c r="X3851" s="5" t="s">
        <v>2816</v>
      </c>
      <c r="Y3851" s="5" t="s">
        <v>2719</v>
      </c>
      <c r="Z3851" s="5" t="s">
        <v>2720</v>
      </c>
      <c r="AA3851" s="5"/>
    </row>
    <row r="3852" spans="1:27" ht="12" customHeight="1" x14ac:dyDescent="0.15">
      <c r="A3852" s="1" t="s">
        <v>974</v>
      </c>
      <c r="B3852" s="1" t="s">
        <v>8</v>
      </c>
      <c r="C3852" s="1" t="s">
        <v>9</v>
      </c>
      <c r="D3852" s="1" t="s">
        <v>2481</v>
      </c>
      <c r="E3852" s="1" t="s">
        <v>10</v>
      </c>
      <c r="F3852" s="1" t="s">
        <v>975</v>
      </c>
      <c r="G3852" s="1" t="s">
        <v>234</v>
      </c>
      <c r="H3852" s="1" t="s">
        <v>235</v>
      </c>
      <c r="I3852" s="16"/>
      <c r="J3852" s="16"/>
      <c r="K3852" s="16"/>
      <c r="L3852" s="16"/>
      <c r="M3852" s="16"/>
      <c r="N3852" s="16"/>
      <c r="O3852" s="16"/>
      <c r="P3852" s="16"/>
      <c r="Q3852" s="16"/>
      <c r="R3852" s="16"/>
      <c r="S3852" s="16"/>
      <c r="T3852" s="16"/>
      <c r="U3852" s="16"/>
      <c r="V3852" s="1" t="s">
        <v>3458</v>
      </c>
      <c r="W3852" s="1" t="s">
        <v>2551</v>
      </c>
      <c r="X3852" s="5" t="s">
        <v>3459</v>
      </c>
      <c r="Y3852" s="5" t="s">
        <v>2553</v>
      </c>
      <c r="Z3852" s="5" t="s">
        <v>2734</v>
      </c>
      <c r="AA3852" s="5"/>
    </row>
    <row r="3853" spans="1:27" ht="12" customHeight="1" x14ac:dyDescent="0.15">
      <c r="A3853" s="1" t="s">
        <v>974</v>
      </c>
      <c r="B3853" s="1" t="s">
        <v>8</v>
      </c>
      <c r="C3853" s="1" t="s">
        <v>15</v>
      </c>
      <c r="D3853" s="1" t="s">
        <v>2481</v>
      </c>
      <c r="E3853" s="1" t="s">
        <v>10</v>
      </c>
      <c r="F3853" s="1" t="s">
        <v>975</v>
      </c>
      <c r="G3853" s="1" t="s">
        <v>304</v>
      </c>
      <c r="H3853" s="1" t="s">
        <v>13</v>
      </c>
      <c r="I3853" s="16"/>
      <c r="J3853" s="16"/>
      <c r="K3853" s="16"/>
      <c r="L3853" s="16"/>
      <c r="M3853" s="16"/>
      <c r="N3853" s="16"/>
      <c r="O3853" s="16"/>
      <c r="P3853" s="16"/>
      <c r="Q3853" s="16"/>
      <c r="R3853" s="16"/>
      <c r="S3853" s="16"/>
      <c r="T3853" s="16"/>
      <c r="U3853" s="16"/>
      <c r="V3853" s="1" t="s">
        <v>3458</v>
      </c>
      <c r="W3853" s="1" t="s">
        <v>2551</v>
      </c>
      <c r="X3853" s="5" t="s">
        <v>3459</v>
      </c>
      <c r="Y3853" s="5" t="s">
        <v>2787</v>
      </c>
      <c r="Z3853" s="5" t="s">
        <v>13</v>
      </c>
      <c r="AA3853" s="5"/>
    </row>
    <row r="3854" spans="1:27" ht="12" customHeight="1" x14ac:dyDescent="0.15">
      <c r="A3854" s="1" t="s">
        <v>974</v>
      </c>
      <c r="B3854" s="1" t="s">
        <v>8</v>
      </c>
      <c r="C3854" s="1" t="s">
        <v>17</v>
      </c>
      <c r="D3854" s="1" t="s">
        <v>2481</v>
      </c>
      <c r="E3854" s="1" t="s">
        <v>10</v>
      </c>
      <c r="F3854" s="1" t="s">
        <v>975</v>
      </c>
      <c r="G3854" s="1" t="s">
        <v>238</v>
      </c>
      <c r="H3854" s="1" t="s">
        <v>239</v>
      </c>
      <c r="I3854" s="16"/>
      <c r="J3854" s="16"/>
      <c r="K3854" s="16"/>
      <c r="L3854" s="16"/>
      <c r="M3854" s="16"/>
      <c r="N3854" s="16"/>
      <c r="O3854" s="16"/>
      <c r="P3854" s="16"/>
      <c r="Q3854" s="16"/>
      <c r="R3854" s="16"/>
      <c r="S3854" s="16"/>
      <c r="T3854" s="16"/>
      <c r="U3854" s="16"/>
      <c r="V3854" s="1" t="s">
        <v>3458</v>
      </c>
      <c r="W3854" s="1" t="s">
        <v>2551</v>
      </c>
      <c r="X3854" s="5" t="s">
        <v>3459</v>
      </c>
      <c r="Y3854" s="5" t="s">
        <v>2737</v>
      </c>
      <c r="Z3854" s="5" t="s">
        <v>2738</v>
      </c>
      <c r="AA3854" s="5"/>
    </row>
    <row r="3855" spans="1:27" ht="12" customHeight="1" x14ac:dyDescent="0.15">
      <c r="A3855" s="1" t="s">
        <v>974</v>
      </c>
      <c r="B3855" s="1" t="s">
        <v>8</v>
      </c>
      <c r="C3855" s="1" t="s">
        <v>19</v>
      </c>
      <c r="D3855" s="1" t="s">
        <v>2481</v>
      </c>
      <c r="E3855" s="1" t="s">
        <v>10</v>
      </c>
      <c r="F3855" s="1" t="s">
        <v>975</v>
      </c>
      <c r="G3855" s="1" t="s">
        <v>240</v>
      </c>
      <c r="H3855" s="1" t="s">
        <v>235</v>
      </c>
      <c r="I3855" s="16"/>
      <c r="J3855" s="16"/>
      <c r="K3855" s="16"/>
      <c r="L3855" s="16"/>
      <c r="M3855" s="16"/>
      <c r="N3855" s="16"/>
      <c r="O3855" s="16"/>
      <c r="P3855" s="16"/>
      <c r="Q3855" s="16"/>
      <c r="R3855" s="16"/>
      <c r="S3855" s="16"/>
      <c r="T3855" s="16"/>
      <c r="U3855" s="16"/>
      <c r="V3855" s="1" t="s">
        <v>3458</v>
      </c>
      <c r="W3855" s="1" t="s">
        <v>2551</v>
      </c>
      <c r="X3855" s="5" t="s">
        <v>3459</v>
      </c>
      <c r="Y3855" s="5" t="s">
        <v>2561</v>
      </c>
      <c r="Z3855" s="5" t="s">
        <v>2734</v>
      </c>
      <c r="AA3855" s="5"/>
    </row>
    <row r="3856" spans="1:27" ht="12" customHeight="1" x14ac:dyDescent="0.15">
      <c r="A3856" s="1" t="s">
        <v>974</v>
      </c>
      <c r="B3856" s="1" t="s">
        <v>8</v>
      </c>
      <c r="C3856" s="1" t="s">
        <v>21</v>
      </c>
      <c r="D3856" s="1" t="s">
        <v>2481</v>
      </c>
      <c r="E3856" s="1" t="s">
        <v>10</v>
      </c>
      <c r="F3856" s="1" t="s">
        <v>975</v>
      </c>
      <c r="G3856" s="1" t="s">
        <v>242</v>
      </c>
      <c r="H3856" s="1" t="s">
        <v>235</v>
      </c>
      <c r="I3856" s="16"/>
      <c r="J3856" s="16"/>
      <c r="K3856" s="16"/>
      <c r="L3856" s="16"/>
      <c r="M3856" s="16"/>
      <c r="N3856" s="16"/>
      <c r="O3856" s="16"/>
      <c r="P3856" s="16"/>
      <c r="Q3856" s="16"/>
      <c r="R3856" s="16"/>
      <c r="S3856" s="16"/>
      <c r="T3856" s="16"/>
      <c r="U3856" s="16"/>
      <c r="V3856" s="1" t="s">
        <v>3458</v>
      </c>
      <c r="W3856" s="1" t="s">
        <v>2551</v>
      </c>
      <c r="X3856" s="5" t="s">
        <v>3459</v>
      </c>
      <c r="Y3856" s="5" t="s">
        <v>2557</v>
      </c>
      <c r="Z3856" s="5" t="s">
        <v>2734</v>
      </c>
      <c r="AA3856" s="5"/>
    </row>
    <row r="3857" spans="1:27" ht="12" customHeight="1" x14ac:dyDescent="0.15">
      <c r="A3857" s="1" t="s">
        <v>974</v>
      </c>
      <c r="B3857" s="1" t="s">
        <v>8</v>
      </c>
      <c r="C3857" s="1" t="s">
        <v>23</v>
      </c>
      <c r="D3857" s="1" t="s">
        <v>2481</v>
      </c>
      <c r="E3857" s="1" t="s">
        <v>10</v>
      </c>
      <c r="F3857" s="1" t="s">
        <v>975</v>
      </c>
      <c r="G3857" s="1" t="s">
        <v>245</v>
      </c>
      <c r="H3857" s="1" t="s">
        <v>239</v>
      </c>
      <c r="I3857" s="16"/>
      <c r="J3857" s="16"/>
      <c r="K3857" s="16"/>
      <c r="L3857" s="16"/>
      <c r="M3857" s="16"/>
      <c r="N3857" s="16"/>
      <c r="O3857" s="16"/>
      <c r="P3857" s="16"/>
      <c r="Q3857" s="16"/>
      <c r="R3857" s="16"/>
      <c r="S3857" s="16"/>
      <c r="T3857" s="16"/>
      <c r="U3857" s="16"/>
      <c r="V3857" s="1" t="s">
        <v>3458</v>
      </c>
      <c r="W3857" s="1" t="s">
        <v>2551</v>
      </c>
      <c r="X3857" s="5" t="s">
        <v>3459</v>
      </c>
      <c r="Y3857" s="5" t="s">
        <v>2740</v>
      </c>
      <c r="Z3857" s="5" t="s">
        <v>2738</v>
      </c>
      <c r="AA3857" s="5"/>
    </row>
    <row r="3858" spans="1:27" ht="12" customHeight="1" x14ac:dyDescent="0.15">
      <c r="A3858" s="1" t="s">
        <v>974</v>
      </c>
      <c r="B3858" s="1" t="s">
        <v>8</v>
      </c>
      <c r="C3858" s="1" t="s">
        <v>77</v>
      </c>
      <c r="D3858" s="1" t="s">
        <v>2481</v>
      </c>
      <c r="E3858" s="1" t="s">
        <v>10</v>
      </c>
      <c r="F3858" s="1" t="s">
        <v>975</v>
      </c>
      <c r="G3858" s="1" t="s">
        <v>247</v>
      </c>
      <c r="H3858" s="1" t="s">
        <v>235</v>
      </c>
      <c r="I3858" s="16"/>
      <c r="J3858" s="16"/>
      <c r="K3858" s="16"/>
      <c r="L3858" s="16"/>
      <c r="M3858" s="16"/>
      <c r="N3858" s="16"/>
      <c r="O3858" s="16"/>
      <c r="P3858" s="16"/>
      <c r="Q3858" s="16"/>
      <c r="R3858" s="16"/>
      <c r="S3858" s="16"/>
      <c r="T3858" s="16"/>
      <c r="U3858" s="16"/>
      <c r="V3858" s="1" t="s">
        <v>3458</v>
      </c>
      <c r="W3858" s="1" t="s">
        <v>2551</v>
      </c>
      <c r="X3858" s="5" t="s">
        <v>3459</v>
      </c>
      <c r="Y3858" s="5" t="s">
        <v>2558</v>
      </c>
      <c r="Z3858" s="5" t="s">
        <v>2734</v>
      </c>
      <c r="AA3858" s="5"/>
    </row>
    <row r="3859" spans="1:27" ht="12" customHeight="1" x14ac:dyDescent="0.15">
      <c r="A3859" s="1" t="s">
        <v>974</v>
      </c>
      <c r="B3859" s="1" t="s">
        <v>8</v>
      </c>
      <c r="C3859" s="1" t="s">
        <v>244</v>
      </c>
      <c r="D3859" s="1" t="s">
        <v>2481</v>
      </c>
      <c r="E3859" s="1" t="s">
        <v>10</v>
      </c>
      <c r="F3859" s="1" t="s">
        <v>975</v>
      </c>
      <c r="G3859" s="1" t="s">
        <v>249</v>
      </c>
      <c r="H3859" s="1" t="s">
        <v>235</v>
      </c>
      <c r="I3859" s="16"/>
      <c r="J3859" s="16"/>
      <c r="K3859" s="16"/>
      <c r="L3859" s="16"/>
      <c r="M3859" s="16"/>
      <c r="N3859" s="16"/>
      <c r="O3859" s="16"/>
      <c r="P3859" s="16"/>
      <c r="Q3859" s="16"/>
      <c r="R3859" s="16"/>
      <c r="S3859" s="16"/>
      <c r="T3859" s="16"/>
      <c r="U3859" s="16"/>
      <c r="V3859" s="1" t="s">
        <v>3458</v>
      </c>
      <c r="W3859" s="1" t="s">
        <v>2551</v>
      </c>
      <c r="X3859" s="5" t="s">
        <v>3459</v>
      </c>
      <c r="Y3859" s="5" t="s">
        <v>2559</v>
      </c>
      <c r="Z3859" s="5" t="s">
        <v>2734</v>
      </c>
      <c r="AA3859" s="5"/>
    </row>
    <row r="3860" spans="1:27" ht="12" customHeight="1" x14ac:dyDescent="0.15">
      <c r="A3860" s="1" t="s">
        <v>974</v>
      </c>
      <c r="B3860" s="1" t="s">
        <v>25</v>
      </c>
      <c r="C3860" s="1" t="s">
        <v>9</v>
      </c>
      <c r="D3860" s="1" t="s">
        <v>2481</v>
      </c>
      <c r="E3860" s="1" t="s">
        <v>10</v>
      </c>
      <c r="F3860" s="1" t="s">
        <v>976</v>
      </c>
      <c r="G3860" s="1" t="s">
        <v>234</v>
      </c>
      <c r="H3860" s="1" t="s">
        <v>235</v>
      </c>
      <c r="I3860" s="16"/>
      <c r="J3860" s="16"/>
      <c r="K3860" s="16"/>
      <c r="L3860" s="16"/>
      <c r="M3860" s="16"/>
      <c r="N3860" s="16"/>
      <c r="O3860" s="16"/>
      <c r="P3860" s="16"/>
      <c r="Q3860" s="16"/>
      <c r="R3860" s="16"/>
      <c r="S3860" s="16"/>
      <c r="T3860" s="16"/>
      <c r="U3860" s="16"/>
      <c r="V3860" s="1" t="s">
        <v>3458</v>
      </c>
      <c r="W3860" s="1" t="s">
        <v>2551</v>
      </c>
      <c r="X3860" s="5" t="s">
        <v>3460</v>
      </c>
      <c r="Y3860" s="5" t="s">
        <v>2553</v>
      </c>
      <c r="Z3860" s="5" t="s">
        <v>2734</v>
      </c>
      <c r="AA3860" s="5"/>
    </row>
    <row r="3861" spans="1:27" ht="12" customHeight="1" x14ac:dyDescent="0.15">
      <c r="A3861" s="1" t="s">
        <v>974</v>
      </c>
      <c r="B3861" s="1" t="s">
        <v>25</v>
      </c>
      <c r="C3861" s="1" t="s">
        <v>15</v>
      </c>
      <c r="D3861" s="1" t="s">
        <v>2481</v>
      </c>
      <c r="E3861" s="1" t="s">
        <v>10</v>
      </c>
      <c r="F3861" s="1" t="s">
        <v>976</v>
      </c>
      <c r="G3861" s="1" t="s">
        <v>304</v>
      </c>
      <c r="H3861" s="1" t="s">
        <v>13</v>
      </c>
      <c r="I3861" s="16"/>
      <c r="J3861" s="16"/>
      <c r="K3861" s="16"/>
      <c r="L3861" s="16"/>
      <c r="M3861" s="16"/>
      <c r="N3861" s="16"/>
      <c r="O3861" s="16"/>
      <c r="P3861" s="16"/>
      <c r="Q3861" s="16"/>
      <c r="R3861" s="16"/>
      <c r="S3861" s="16"/>
      <c r="T3861" s="16"/>
      <c r="U3861" s="16"/>
      <c r="V3861" s="1" t="s">
        <v>3458</v>
      </c>
      <c r="W3861" s="1" t="s">
        <v>2551</v>
      </c>
      <c r="X3861" s="5" t="s">
        <v>3460</v>
      </c>
      <c r="Y3861" s="5" t="s">
        <v>2787</v>
      </c>
      <c r="Z3861" s="5" t="s">
        <v>13</v>
      </c>
      <c r="AA3861" s="5"/>
    </row>
    <row r="3862" spans="1:27" ht="12" customHeight="1" x14ac:dyDescent="0.15">
      <c r="A3862" s="1" t="s">
        <v>974</v>
      </c>
      <c r="B3862" s="1" t="s">
        <v>25</v>
      </c>
      <c r="C3862" s="1" t="s">
        <v>17</v>
      </c>
      <c r="D3862" s="1" t="s">
        <v>2481</v>
      </c>
      <c r="E3862" s="1" t="s">
        <v>10</v>
      </c>
      <c r="F3862" s="1" t="s">
        <v>976</v>
      </c>
      <c r="G3862" s="1" t="s">
        <v>238</v>
      </c>
      <c r="H3862" s="1" t="s">
        <v>239</v>
      </c>
      <c r="I3862" s="16"/>
      <c r="J3862" s="16"/>
      <c r="K3862" s="16"/>
      <c r="L3862" s="16"/>
      <c r="M3862" s="16"/>
      <c r="N3862" s="16"/>
      <c r="O3862" s="16"/>
      <c r="P3862" s="16"/>
      <c r="Q3862" s="16"/>
      <c r="R3862" s="16"/>
      <c r="S3862" s="16"/>
      <c r="T3862" s="16"/>
      <c r="U3862" s="16"/>
      <c r="V3862" s="1" t="s">
        <v>3458</v>
      </c>
      <c r="W3862" s="1" t="s">
        <v>2551</v>
      </c>
      <c r="X3862" s="5" t="s">
        <v>3460</v>
      </c>
      <c r="Y3862" s="5" t="s">
        <v>2737</v>
      </c>
      <c r="Z3862" s="5" t="s">
        <v>2738</v>
      </c>
      <c r="AA3862" s="5"/>
    </row>
    <row r="3863" spans="1:27" ht="12" customHeight="1" x14ac:dyDescent="0.15">
      <c r="A3863" s="1" t="s">
        <v>974</v>
      </c>
      <c r="B3863" s="1" t="s">
        <v>25</v>
      </c>
      <c r="C3863" s="1" t="s">
        <v>19</v>
      </c>
      <c r="D3863" s="1" t="s">
        <v>2481</v>
      </c>
      <c r="E3863" s="1" t="s">
        <v>10</v>
      </c>
      <c r="F3863" s="1" t="s">
        <v>976</v>
      </c>
      <c r="G3863" s="1" t="s">
        <v>240</v>
      </c>
      <c r="H3863" s="1" t="s">
        <v>235</v>
      </c>
      <c r="I3863" s="16"/>
      <c r="J3863" s="16"/>
      <c r="K3863" s="16"/>
      <c r="L3863" s="16"/>
      <c r="M3863" s="16"/>
      <c r="N3863" s="16"/>
      <c r="O3863" s="16"/>
      <c r="P3863" s="16"/>
      <c r="Q3863" s="16"/>
      <c r="R3863" s="16"/>
      <c r="S3863" s="16"/>
      <c r="T3863" s="16"/>
      <c r="U3863" s="16"/>
      <c r="V3863" s="1" t="s">
        <v>3458</v>
      </c>
      <c r="W3863" s="1" t="s">
        <v>2551</v>
      </c>
      <c r="X3863" s="5" t="s">
        <v>3460</v>
      </c>
      <c r="Y3863" s="5" t="s">
        <v>2561</v>
      </c>
      <c r="Z3863" s="5" t="s">
        <v>2734</v>
      </c>
      <c r="AA3863" s="5"/>
    </row>
    <row r="3864" spans="1:27" ht="12" customHeight="1" x14ac:dyDescent="0.15">
      <c r="A3864" s="1" t="s">
        <v>974</v>
      </c>
      <c r="B3864" s="1" t="s">
        <v>25</v>
      </c>
      <c r="C3864" s="1" t="s">
        <v>21</v>
      </c>
      <c r="D3864" s="1" t="s">
        <v>2481</v>
      </c>
      <c r="E3864" s="1" t="s">
        <v>10</v>
      </c>
      <c r="F3864" s="1" t="s">
        <v>976</v>
      </c>
      <c r="G3864" s="1" t="s">
        <v>242</v>
      </c>
      <c r="H3864" s="1" t="s">
        <v>235</v>
      </c>
      <c r="I3864" s="16"/>
      <c r="J3864" s="16"/>
      <c r="K3864" s="16"/>
      <c r="L3864" s="16"/>
      <c r="M3864" s="16"/>
      <c r="N3864" s="16"/>
      <c r="O3864" s="16"/>
      <c r="P3864" s="16"/>
      <c r="Q3864" s="16"/>
      <c r="R3864" s="16"/>
      <c r="S3864" s="16"/>
      <c r="T3864" s="16"/>
      <c r="U3864" s="16"/>
      <c r="V3864" s="1" t="s">
        <v>3458</v>
      </c>
      <c r="W3864" s="1" t="s">
        <v>2551</v>
      </c>
      <c r="X3864" s="5" t="s">
        <v>3460</v>
      </c>
      <c r="Y3864" s="5" t="s">
        <v>2557</v>
      </c>
      <c r="Z3864" s="5" t="s">
        <v>2734</v>
      </c>
      <c r="AA3864" s="5"/>
    </row>
    <row r="3865" spans="1:27" ht="12" customHeight="1" x14ac:dyDescent="0.15">
      <c r="A3865" s="1" t="s">
        <v>974</v>
      </c>
      <c r="B3865" s="1" t="s">
        <v>25</v>
      </c>
      <c r="C3865" s="1" t="s">
        <v>23</v>
      </c>
      <c r="D3865" s="1" t="s">
        <v>2481</v>
      </c>
      <c r="E3865" s="1" t="s">
        <v>10</v>
      </c>
      <c r="F3865" s="1" t="s">
        <v>976</v>
      </c>
      <c r="G3865" s="1" t="s">
        <v>245</v>
      </c>
      <c r="H3865" s="1" t="s">
        <v>239</v>
      </c>
      <c r="I3865" s="16"/>
      <c r="J3865" s="16"/>
      <c r="K3865" s="16"/>
      <c r="L3865" s="16"/>
      <c r="M3865" s="16"/>
      <c r="N3865" s="16"/>
      <c r="O3865" s="16"/>
      <c r="P3865" s="16"/>
      <c r="Q3865" s="16"/>
      <c r="R3865" s="16"/>
      <c r="S3865" s="16"/>
      <c r="T3865" s="16"/>
      <c r="U3865" s="16"/>
      <c r="V3865" s="1" t="s">
        <v>3458</v>
      </c>
      <c r="W3865" s="1" t="s">
        <v>2551</v>
      </c>
      <c r="X3865" s="5" t="s">
        <v>3460</v>
      </c>
      <c r="Y3865" s="5" t="s">
        <v>2740</v>
      </c>
      <c r="Z3865" s="5" t="s">
        <v>2738</v>
      </c>
      <c r="AA3865" s="5"/>
    </row>
    <row r="3866" spans="1:27" ht="12" customHeight="1" x14ac:dyDescent="0.15">
      <c r="A3866" s="1" t="s">
        <v>974</v>
      </c>
      <c r="B3866" s="1" t="s">
        <v>25</v>
      </c>
      <c r="C3866" s="1" t="s">
        <v>77</v>
      </c>
      <c r="D3866" s="1" t="s">
        <v>2481</v>
      </c>
      <c r="E3866" s="1" t="s">
        <v>10</v>
      </c>
      <c r="F3866" s="1" t="s">
        <v>976</v>
      </c>
      <c r="G3866" s="1" t="s">
        <v>247</v>
      </c>
      <c r="H3866" s="1" t="s">
        <v>235</v>
      </c>
      <c r="I3866" s="16"/>
      <c r="J3866" s="16"/>
      <c r="K3866" s="16"/>
      <c r="L3866" s="16"/>
      <c r="M3866" s="16"/>
      <c r="N3866" s="16"/>
      <c r="O3866" s="16"/>
      <c r="P3866" s="16"/>
      <c r="Q3866" s="16"/>
      <c r="R3866" s="16"/>
      <c r="S3866" s="16"/>
      <c r="T3866" s="16"/>
      <c r="U3866" s="16"/>
      <c r="V3866" s="1" t="s">
        <v>3458</v>
      </c>
      <c r="W3866" s="1" t="s">
        <v>2551</v>
      </c>
      <c r="X3866" s="5" t="s">
        <v>3460</v>
      </c>
      <c r="Y3866" s="5" t="s">
        <v>2558</v>
      </c>
      <c r="Z3866" s="5" t="s">
        <v>2734</v>
      </c>
      <c r="AA3866" s="5"/>
    </row>
    <row r="3867" spans="1:27" ht="12" customHeight="1" x14ac:dyDescent="0.15">
      <c r="A3867" s="1" t="s">
        <v>974</v>
      </c>
      <c r="B3867" s="1" t="s">
        <v>25</v>
      </c>
      <c r="C3867" s="1" t="s">
        <v>244</v>
      </c>
      <c r="D3867" s="1" t="s">
        <v>2481</v>
      </c>
      <c r="E3867" s="1" t="s">
        <v>10</v>
      </c>
      <c r="F3867" s="1" t="s">
        <v>976</v>
      </c>
      <c r="G3867" s="1" t="s">
        <v>249</v>
      </c>
      <c r="H3867" s="1" t="s">
        <v>235</v>
      </c>
      <c r="I3867" s="16"/>
      <c r="J3867" s="16"/>
      <c r="K3867" s="16"/>
      <c r="L3867" s="16"/>
      <c r="M3867" s="16"/>
      <c r="N3867" s="16"/>
      <c r="O3867" s="16"/>
      <c r="P3867" s="16"/>
      <c r="Q3867" s="16"/>
      <c r="R3867" s="16"/>
      <c r="S3867" s="16"/>
      <c r="T3867" s="16"/>
      <c r="U3867" s="16"/>
      <c r="V3867" s="1" t="s">
        <v>3458</v>
      </c>
      <c r="W3867" s="1" t="s">
        <v>2551</v>
      </c>
      <c r="X3867" s="5" t="s">
        <v>3460</v>
      </c>
      <c r="Y3867" s="5" t="s">
        <v>2559</v>
      </c>
      <c r="Z3867" s="5" t="s">
        <v>2734</v>
      </c>
      <c r="AA3867" s="5"/>
    </row>
    <row r="3868" spans="1:27" ht="12" customHeight="1" x14ac:dyDescent="0.15">
      <c r="A3868" s="1" t="s">
        <v>974</v>
      </c>
      <c r="B3868" s="1" t="s">
        <v>27</v>
      </c>
      <c r="C3868" s="1" t="s">
        <v>9</v>
      </c>
      <c r="D3868" s="1" t="s">
        <v>2481</v>
      </c>
      <c r="E3868" s="1" t="s">
        <v>10</v>
      </c>
      <c r="F3868" s="1" t="s">
        <v>977</v>
      </c>
      <c r="G3868" s="1" t="s">
        <v>234</v>
      </c>
      <c r="H3868" s="1" t="s">
        <v>235</v>
      </c>
      <c r="I3868" s="16"/>
      <c r="J3868" s="16"/>
      <c r="K3868" s="16"/>
      <c r="L3868" s="16"/>
      <c r="M3868" s="16"/>
      <c r="N3868" s="16"/>
      <c r="O3868" s="16"/>
      <c r="P3868" s="16"/>
      <c r="Q3868" s="16"/>
      <c r="R3868" s="16"/>
      <c r="S3868" s="16"/>
      <c r="T3868" s="16"/>
      <c r="U3868" s="16"/>
      <c r="V3868" s="1" t="s">
        <v>3458</v>
      </c>
      <c r="W3868" s="1" t="s">
        <v>2551</v>
      </c>
      <c r="X3868" s="5" t="s">
        <v>3461</v>
      </c>
      <c r="Y3868" s="5" t="s">
        <v>2553</v>
      </c>
      <c r="Z3868" s="5" t="s">
        <v>2734</v>
      </c>
      <c r="AA3868" s="5"/>
    </row>
    <row r="3869" spans="1:27" ht="12" customHeight="1" x14ac:dyDescent="0.15">
      <c r="A3869" s="1" t="s">
        <v>974</v>
      </c>
      <c r="B3869" s="1" t="s">
        <v>27</v>
      </c>
      <c r="C3869" s="1" t="s">
        <v>15</v>
      </c>
      <c r="D3869" s="1" t="s">
        <v>2481</v>
      </c>
      <c r="E3869" s="1" t="s">
        <v>10</v>
      </c>
      <c r="F3869" s="1" t="s">
        <v>977</v>
      </c>
      <c r="G3869" s="1" t="s">
        <v>304</v>
      </c>
      <c r="H3869" s="1" t="s">
        <v>13</v>
      </c>
      <c r="I3869" s="16"/>
      <c r="J3869" s="16"/>
      <c r="K3869" s="16"/>
      <c r="L3869" s="16"/>
      <c r="M3869" s="16"/>
      <c r="N3869" s="16"/>
      <c r="O3869" s="16"/>
      <c r="P3869" s="16"/>
      <c r="Q3869" s="16"/>
      <c r="R3869" s="16"/>
      <c r="S3869" s="16"/>
      <c r="T3869" s="16"/>
      <c r="U3869" s="16"/>
      <c r="V3869" s="1" t="s">
        <v>3458</v>
      </c>
      <c r="W3869" s="1" t="s">
        <v>2551</v>
      </c>
      <c r="X3869" s="5" t="s">
        <v>3461</v>
      </c>
      <c r="Y3869" s="5" t="s">
        <v>2787</v>
      </c>
      <c r="Z3869" s="5" t="s">
        <v>13</v>
      </c>
      <c r="AA3869" s="5"/>
    </row>
    <row r="3870" spans="1:27" ht="12" customHeight="1" x14ac:dyDescent="0.15">
      <c r="A3870" s="1" t="s">
        <v>974</v>
      </c>
      <c r="B3870" s="1" t="s">
        <v>27</v>
      </c>
      <c r="C3870" s="1" t="s">
        <v>17</v>
      </c>
      <c r="D3870" s="1" t="s">
        <v>2481</v>
      </c>
      <c r="E3870" s="1" t="s">
        <v>10</v>
      </c>
      <c r="F3870" s="1" t="s">
        <v>977</v>
      </c>
      <c r="G3870" s="1" t="s">
        <v>238</v>
      </c>
      <c r="H3870" s="1" t="s">
        <v>239</v>
      </c>
      <c r="I3870" s="16"/>
      <c r="J3870" s="16"/>
      <c r="K3870" s="16"/>
      <c r="L3870" s="16"/>
      <c r="M3870" s="16"/>
      <c r="N3870" s="16"/>
      <c r="O3870" s="16"/>
      <c r="P3870" s="16"/>
      <c r="Q3870" s="16"/>
      <c r="R3870" s="16"/>
      <c r="S3870" s="16"/>
      <c r="T3870" s="16"/>
      <c r="U3870" s="16"/>
      <c r="V3870" s="1" t="s">
        <v>3458</v>
      </c>
      <c r="W3870" s="1" t="s">
        <v>2551</v>
      </c>
      <c r="X3870" s="5" t="s">
        <v>3461</v>
      </c>
      <c r="Y3870" s="5" t="s">
        <v>2737</v>
      </c>
      <c r="Z3870" s="5" t="s">
        <v>2738</v>
      </c>
      <c r="AA3870" s="5"/>
    </row>
    <row r="3871" spans="1:27" ht="12" customHeight="1" x14ac:dyDescent="0.15">
      <c r="A3871" s="1" t="s">
        <v>974</v>
      </c>
      <c r="B3871" s="1" t="s">
        <v>27</v>
      </c>
      <c r="C3871" s="1" t="s">
        <v>19</v>
      </c>
      <c r="D3871" s="1" t="s">
        <v>2481</v>
      </c>
      <c r="E3871" s="1" t="s">
        <v>10</v>
      </c>
      <c r="F3871" s="1" t="s">
        <v>977</v>
      </c>
      <c r="G3871" s="1" t="s">
        <v>240</v>
      </c>
      <c r="H3871" s="1" t="s">
        <v>235</v>
      </c>
      <c r="I3871" s="16"/>
      <c r="J3871" s="16"/>
      <c r="K3871" s="16"/>
      <c r="L3871" s="16"/>
      <c r="M3871" s="16"/>
      <c r="N3871" s="16"/>
      <c r="O3871" s="16"/>
      <c r="P3871" s="16"/>
      <c r="Q3871" s="16"/>
      <c r="R3871" s="16"/>
      <c r="S3871" s="16"/>
      <c r="T3871" s="16"/>
      <c r="U3871" s="16"/>
      <c r="V3871" s="1" t="s">
        <v>3458</v>
      </c>
      <c r="W3871" s="1" t="s">
        <v>2551</v>
      </c>
      <c r="X3871" s="5" t="s">
        <v>3461</v>
      </c>
      <c r="Y3871" s="5" t="s">
        <v>2561</v>
      </c>
      <c r="Z3871" s="5" t="s">
        <v>2734</v>
      </c>
      <c r="AA3871" s="5"/>
    </row>
    <row r="3872" spans="1:27" ht="12" customHeight="1" x14ac:dyDescent="0.15">
      <c r="A3872" s="1" t="s">
        <v>974</v>
      </c>
      <c r="B3872" s="1" t="s">
        <v>27</v>
      </c>
      <c r="C3872" s="1" t="s">
        <v>21</v>
      </c>
      <c r="D3872" s="1" t="s">
        <v>2481</v>
      </c>
      <c r="E3872" s="1" t="s">
        <v>10</v>
      </c>
      <c r="F3872" s="1" t="s">
        <v>977</v>
      </c>
      <c r="G3872" s="1" t="s">
        <v>242</v>
      </c>
      <c r="H3872" s="1" t="s">
        <v>235</v>
      </c>
      <c r="I3872" s="16"/>
      <c r="J3872" s="16"/>
      <c r="K3872" s="16"/>
      <c r="L3872" s="16"/>
      <c r="M3872" s="16"/>
      <c r="N3872" s="16"/>
      <c r="O3872" s="16"/>
      <c r="P3872" s="16"/>
      <c r="Q3872" s="16"/>
      <c r="R3872" s="16"/>
      <c r="S3872" s="16"/>
      <c r="T3872" s="16"/>
      <c r="U3872" s="16"/>
      <c r="V3872" s="1" t="s">
        <v>3458</v>
      </c>
      <c r="W3872" s="1" t="s">
        <v>2551</v>
      </c>
      <c r="X3872" s="5" t="s">
        <v>3461</v>
      </c>
      <c r="Y3872" s="5" t="s">
        <v>2557</v>
      </c>
      <c r="Z3872" s="5" t="s">
        <v>2734</v>
      </c>
      <c r="AA3872" s="5"/>
    </row>
    <row r="3873" spans="1:27" ht="12" customHeight="1" x14ac:dyDescent="0.15">
      <c r="A3873" s="1" t="s">
        <v>974</v>
      </c>
      <c r="B3873" s="1" t="s">
        <v>27</v>
      </c>
      <c r="C3873" s="1" t="s">
        <v>23</v>
      </c>
      <c r="D3873" s="1" t="s">
        <v>2481</v>
      </c>
      <c r="E3873" s="1" t="s">
        <v>10</v>
      </c>
      <c r="F3873" s="1" t="s">
        <v>977</v>
      </c>
      <c r="G3873" s="1" t="s">
        <v>245</v>
      </c>
      <c r="H3873" s="1" t="s">
        <v>239</v>
      </c>
      <c r="I3873" s="16"/>
      <c r="J3873" s="16"/>
      <c r="K3873" s="16"/>
      <c r="L3873" s="16"/>
      <c r="M3873" s="16"/>
      <c r="N3873" s="16"/>
      <c r="O3873" s="16"/>
      <c r="P3873" s="16"/>
      <c r="Q3873" s="16"/>
      <c r="R3873" s="16"/>
      <c r="S3873" s="16"/>
      <c r="T3873" s="16"/>
      <c r="U3873" s="16"/>
      <c r="V3873" s="1" t="s">
        <v>3458</v>
      </c>
      <c r="W3873" s="1" t="s">
        <v>2551</v>
      </c>
      <c r="X3873" s="5" t="s">
        <v>3461</v>
      </c>
      <c r="Y3873" s="5" t="s">
        <v>2740</v>
      </c>
      <c r="Z3873" s="5" t="s">
        <v>2738</v>
      </c>
      <c r="AA3873" s="5"/>
    </row>
    <row r="3874" spans="1:27" ht="12" customHeight="1" x14ac:dyDescent="0.15">
      <c r="A3874" s="1" t="s">
        <v>974</v>
      </c>
      <c r="B3874" s="1" t="s">
        <v>27</v>
      </c>
      <c r="C3874" s="1" t="s">
        <v>77</v>
      </c>
      <c r="D3874" s="1" t="s">
        <v>2481</v>
      </c>
      <c r="E3874" s="1" t="s">
        <v>10</v>
      </c>
      <c r="F3874" s="1" t="s">
        <v>977</v>
      </c>
      <c r="G3874" s="1" t="s">
        <v>247</v>
      </c>
      <c r="H3874" s="1" t="s">
        <v>235</v>
      </c>
      <c r="I3874" s="16"/>
      <c r="J3874" s="16"/>
      <c r="K3874" s="16"/>
      <c r="L3874" s="16"/>
      <c r="M3874" s="16"/>
      <c r="N3874" s="16"/>
      <c r="O3874" s="16"/>
      <c r="P3874" s="16"/>
      <c r="Q3874" s="16"/>
      <c r="R3874" s="16"/>
      <c r="S3874" s="16"/>
      <c r="T3874" s="16"/>
      <c r="U3874" s="16"/>
      <c r="V3874" s="1" t="s">
        <v>3458</v>
      </c>
      <c r="W3874" s="1" t="s">
        <v>2551</v>
      </c>
      <c r="X3874" s="5" t="s">
        <v>3461</v>
      </c>
      <c r="Y3874" s="5" t="s">
        <v>2558</v>
      </c>
      <c r="Z3874" s="5" t="s">
        <v>2734</v>
      </c>
      <c r="AA3874" s="5"/>
    </row>
    <row r="3875" spans="1:27" ht="12" customHeight="1" x14ac:dyDescent="0.15">
      <c r="A3875" s="1" t="s">
        <v>974</v>
      </c>
      <c r="B3875" s="1" t="s">
        <v>27</v>
      </c>
      <c r="C3875" s="1" t="s">
        <v>244</v>
      </c>
      <c r="D3875" s="1" t="s">
        <v>2481</v>
      </c>
      <c r="E3875" s="1" t="s">
        <v>10</v>
      </c>
      <c r="F3875" s="1" t="s">
        <v>977</v>
      </c>
      <c r="G3875" s="1" t="s">
        <v>249</v>
      </c>
      <c r="H3875" s="1" t="s">
        <v>235</v>
      </c>
      <c r="I3875" s="16"/>
      <c r="J3875" s="16"/>
      <c r="K3875" s="16"/>
      <c r="L3875" s="16"/>
      <c r="M3875" s="16"/>
      <c r="N3875" s="16"/>
      <c r="O3875" s="16"/>
      <c r="P3875" s="16"/>
      <c r="Q3875" s="16"/>
      <c r="R3875" s="16"/>
      <c r="S3875" s="16"/>
      <c r="T3875" s="16"/>
      <c r="U3875" s="16"/>
      <c r="V3875" s="1" t="s">
        <v>3458</v>
      </c>
      <c r="W3875" s="1" t="s">
        <v>2551</v>
      </c>
      <c r="X3875" s="5" t="s">
        <v>3461</v>
      </c>
      <c r="Y3875" s="5" t="s">
        <v>2559</v>
      </c>
      <c r="Z3875" s="5" t="s">
        <v>2734</v>
      </c>
      <c r="AA3875" s="5"/>
    </row>
    <row r="3876" spans="1:27" ht="12" customHeight="1" x14ac:dyDescent="0.15">
      <c r="A3876" s="1" t="s">
        <v>974</v>
      </c>
      <c r="B3876" s="1" t="s">
        <v>29</v>
      </c>
      <c r="C3876" s="1" t="s">
        <v>9</v>
      </c>
      <c r="D3876" s="1" t="s">
        <v>2481</v>
      </c>
      <c r="E3876" s="1" t="s">
        <v>10</v>
      </c>
      <c r="F3876" s="1" t="s">
        <v>978</v>
      </c>
      <c r="G3876" s="1" t="s">
        <v>234</v>
      </c>
      <c r="H3876" s="1" t="s">
        <v>235</v>
      </c>
      <c r="I3876" s="16"/>
      <c r="J3876" s="16"/>
      <c r="K3876" s="16"/>
      <c r="L3876" s="16"/>
      <c r="M3876" s="16"/>
      <c r="N3876" s="16"/>
      <c r="O3876" s="16"/>
      <c r="P3876" s="16"/>
      <c r="Q3876" s="16"/>
      <c r="R3876" s="16"/>
      <c r="S3876" s="16"/>
      <c r="T3876" s="16"/>
      <c r="U3876" s="16"/>
      <c r="V3876" s="1" t="s">
        <v>3458</v>
      </c>
      <c r="W3876" s="1" t="s">
        <v>2551</v>
      </c>
      <c r="X3876" s="5" t="s">
        <v>3462</v>
      </c>
      <c r="Y3876" s="5" t="s">
        <v>2553</v>
      </c>
      <c r="Z3876" s="5" t="s">
        <v>2734</v>
      </c>
      <c r="AA3876" s="5"/>
    </row>
    <row r="3877" spans="1:27" ht="12" customHeight="1" x14ac:dyDescent="0.15">
      <c r="A3877" s="1" t="s">
        <v>974</v>
      </c>
      <c r="B3877" s="1" t="s">
        <v>29</v>
      </c>
      <c r="C3877" s="1" t="s">
        <v>15</v>
      </c>
      <c r="D3877" s="1" t="s">
        <v>2481</v>
      </c>
      <c r="E3877" s="1" t="s">
        <v>10</v>
      </c>
      <c r="F3877" s="1" t="s">
        <v>978</v>
      </c>
      <c r="G3877" s="1" t="s">
        <v>304</v>
      </c>
      <c r="H3877" s="1" t="s">
        <v>13</v>
      </c>
      <c r="I3877" s="16"/>
      <c r="J3877" s="16"/>
      <c r="K3877" s="16"/>
      <c r="L3877" s="16"/>
      <c r="M3877" s="16"/>
      <c r="N3877" s="16"/>
      <c r="O3877" s="16"/>
      <c r="P3877" s="16"/>
      <c r="Q3877" s="16"/>
      <c r="R3877" s="16"/>
      <c r="S3877" s="16"/>
      <c r="T3877" s="16"/>
      <c r="U3877" s="16"/>
      <c r="V3877" s="1" t="s">
        <v>3458</v>
      </c>
      <c r="W3877" s="1" t="s">
        <v>2551</v>
      </c>
      <c r="X3877" s="5" t="s">
        <v>3462</v>
      </c>
      <c r="Y3877" s="5" t="s">
        <v>2787</v>
      </c>
      <c r="Z3877" s="5" t="s">
        <v>13</v>
      </c>
      <c r="AA3877" s="5"/>
    </row>
    <row r="3878" spans="1:27" ht="12" customHeight="1" x14ac:dyDescent="0.15">
      <c r="A3878" s="1" t="s">
        <v>974</v>
      </c>
      <c r="B3878" s="1" t="s">
        <v>29</v>
      </c>
      <c r="C3878" s="1" t="s">
        <v>17</v>
      </c>
      <c r="D3878" s="1" t="s">
        <v>2481</v>
      </c>
      <c r="E3878" s="1" t="s">
        <v>10</v>
      </c>
      <c r="F3878" s="1" t="s">
        <v>978</v>
      </c>
      <c r="G3878" s="1" t="s">
        <v>238</v>
      </c>
      <c r="H3878" s="1" t="s">
        <v>239</v>
      </c>
      <c r="I3878" s="16"/>
      <c r="J3878" s="16"/>
      <c r="K3878" s="16"/>
      <c r="L3878" s="16"/>
      <c r="M3878" s="16"/>
      <c r="N3878" s="16"/>
      <c r="O3878" s="16"/>
      <c r="P3878" s="16"/>
      <c r="Q3878" s="16"/>
      <c r="R3878" s="16"/>
      <c r="S3878" s="16"/>
      <c r="T3878" s="16"/>
      <c r="U3878" s="16"/>
      <c r="V3878" s="1" t="s">
        <v>3458</v>
      </c>
      <c r="W3878" s="1" t="s">
        <v>2551</v>
      </c>
      <c r="X3878" s="5" t="s">
        <v>3462</v>
      </c>
      <c r="Y3878" s="5" t="s">
        <v>2737</v>
      </c>
      <c r="Z3878" s="5" t="s">
        <v>2738</v>
      </c>
      <c r="AA3878" s="5"/>
    </row>
    <row r="3879" spans="1:27" ht="12" customHeight="1" x14ac:dyDescent="0.15">
      <c r="A3879" s="1" t="s">
        <v>974</v>
      </c>
      <c r="B3879" s="1" t="s">
        <v>29</v>
      </c>
      <c r="C3879" s="1" t="s">
        <v>19</v>
      </c>
      <c r="D3879" s="1" t="s">
        <v>2481</v>
      </c>
      <c r="E3879" s="1" t="s">
        <v>10</v>
      </c>
      <c r="F3879" s="1" t="s">
        <v>978</v>
      </c>
      <c r="G3879" s="1" t="s">
        <v>240</v>
      </c>
      <c r="H3879" s="1" t="s">
        <v>235</v>
      </c>
      <c r="I3879" s="16"/>
      <c r="J3879" s="16"/>
      <c r="K3879" s="16"/>
      <c r="L3879" s="16"/>
      <c r="M3879" s="16"/>
      <c r="N3879" s="16"/>
      <c r="O3879" s="16"/>
      <c r="P3879" s="16"/>
      <c r="Q3879" s="16"/>
      <c r="R3879" s="16"/>
      <c r="S3879" s="16"/>
      <c r="T3879" s="16"/>
      <c r="U3879" s="16"/>
      <c r="V3879" s="1" t="s">
        <v>3458</v>
      </c>
      <c r="W3879" s="1" t="s">
        <v>2551</v>
      </c>
      <c r="X3879" s="5" t="s">
        <v>3462</v>
      </c>
      <c r="Y3879" s="5" t="s">
        <v>2561</v>
      </c>
      <c r="Z3879" s="5" t="s">
        <v>2734</v>
      </c>
      <c r="AA3879" s="5"/>
    </row>
    <row r="3880" spans="1:27" ht="12" customHeight="1" x14ac:dyDescent="0.15">
      <c r="A3880" s="1" t="s">
        <v>974</v>
      </c>
      <c r="B3880" s="1" t="s">
        <v>29</v>
      </c>
      <c r="C3880" s="1" t="s">
        <v>21</v>
      </c>
      <c r="D3880" s="1" t="s">
        <v>2481</v>
      </c>
      <c r="E3880" s="1" t="s">
        <v>10</v>
      </c>
      <c r="F3880" s="1" t="s">
        <v>978</v>
      </c>
      <c r="G3880" s="1" t="s">
        <v>242</v>
      </c>
      <c r="H3880" s="1" t="s">
        <v>235</v>
      </c>
      <c r="I3880" s="16"/>
      <c r="J3880" s="16"/>
      <c r="K3880" s="16"/>
      <c r="L3880" s="16"/>
      <c r="M3880" s="16"/>
      <c r="N3880" s="16"/>
      <c r="O3880" s="16"/>
      <c r="P3880" s="16"/>
      <c r="Q3880" s="16"/>
      <c r="R3880" s="16"/>
      <c r="S3880" s="16"/>
      <c r="T3880" s="16"/>
      <c r="U3880" s="16"/>
      <c r="V3880" s="1" t="s">
        <v>3458</v>
      </c>
      <c r="W3880" s="1" t="s">
        <v>2551</v>
      </c>
      <c r="X3880" s="5" t="s">
        <v>3462</v>
      </c>
      <c r="Y3880" s="5" t="s">
        <v>2557</v>
      </c>
      <c r="Z3880" s="5" t="s">
        <v>2734</v>
      </c>
      <c r="AA3880" s="5"/>
    </row>
    <row r="3881" spans="1:27" ht="12" customHeight="1" x14ac:dyDescent="0.15">
      <c r="A3881" s="1" t="s">
        <v>974</v>
      </c>
      <c r="B3881" s="1" t="s">
        <v>29</v>
      </c>
      <c r="C3881" s="1" t="s">
        <v>23</v>
      </c>
      <c r="D3881" s="1" t="s">
        <v>2481</v>
      </c>
      <c r="E3881" s="1" t="s">
        <v>10</v>
      </c>
      <c r="F3881" s="1" t="s">
        <v>978</v>
      </c>
      <c r="G3881" s="1" t="s">
        <v>245</v>
      </c>
      <c r="H3881" s="1" t="s">
        <v>239</v>
      </c>
      <c r="I3881" s="16"/>
      <c r="J3881" s="16"/>
      <c r="K3881" s="16"/>
      <c r="L3881" s="16"/>
      <c r="M3881" s="16"/>
      <c r="N3881" s="16"/>
      <c r="O3881" s="16"/>
      <c r="P3881" s="16"/>
      <c r="Q3881" s="16"/>
      <c r="R3881" s="16"/>
      <c r="S3881" s="16"/>
      <c r="T3881" s="16"/>
      <c r="U3881" s="16"/>
      <c r="V3881" s="1" t="s">
        <v>3458</v>
      </c>
      <c r="W3881" s="1" t="s">
        <v>2551</v>
      </c>
      <c r="X3881" s="5" t="s">
        <v>3462</v>
      </c>
      <c r="Y3881" s="5" t="s">
        <v>2740</v>
      </c>
      <c r="Z3881" s="5" t="s">
        <v>2738</v>
      </c>
      <c r="AA3881" s="5"/>
    </row>
    <row r="3882" spans="1:27" ht="12" customHeight="1" x14ac:dyDescent="0.15">
      <c r="A3882" s="1" t="s">
        <v>974</v>
      </c>
      <c r="B3882" s="1" t="s">
        <v>29</v>
      </c>
      <c r="C3882" s="1" t="s">
        <v>77</v>
      </c>
      <c r="D3882" s="1" t="s">
        <v>2481</v>
      </c>
      <c r="E3882" s="1" t="s">
        <v>10</v>
      </c>
      <c r="F3882" s="1" t="s">
        <v>978</v>
      </c>
      <c r="G3882" s="1" t="s">
        <v>247</v>
      </c>
      <c r="H3882" s="1" t="s">
        <v>235</v>
      </c>
      <c r="I3882" s="16"/>
      <c r="J3882" s="16"/>
      <c r="K3882" s="16"/>
      <c r="L3882" s="16"/>
      <c r="M3882" s="16"/>
      <c r="N3882" s="16"/>
      <c r="O3882" s="16"/>
      <c r="P3882" s="16"/>
      <c r="Q3882" s="16"/>
      <c r="R3882" s="16"/>
      <c r="S3882" s="16"/>
      <c r="T3882" s="16"/>
      <c r="U3882" s="16"/>
      <c r="V3882" s="1" t="s">
        <v>3458</v>
      </c>
      <c r="W3882" s="1" t="s">
        <v>2551</v>
      </c>
      <c r="X3882" s="5" t="s">
        <v>3462</v>
      </c>
      <c r="Y3882" s="5" t="s">
        <v>2558</v>
      </c>
      <c r="Z3882" s="5" t="s">
        <v>2734</v>
      </c>
      <c r="AA3882" s="5"/>
    </row>
    <row r="3883" spans="1:27" ht="12" customHeight="1" x14ac:dyDescent="0.15">
      <c r="A3883" s="1" t="s">
        <v>974</v>
      </c>
      <c r="B3883" s="1" t="s">
        <v>29</v>
      </c>
      <c r="C3883" s="1" t="s">
        <v>244</v>
      </c>
      <c r="D3883" s="1" t="s">
        <v>2481</v>
      </c>
      <c r="E3883" s="1" t="s">
        <v>10</v>
      </c>
      <c r="F3883" s="1" t="s">
        <v>978</v>
      </c>
      <c r="G3883" s="1" t="s">
        <v>249</v>
      </c>
      <c r="H3883" s="1" t="s">
        <v>235</v>
      </c>
      <c r="I3883" s="16"/>
      <c r="J3883" s="16"/>
      <c r="K3883" s="16"/>
      <c r="L3883" s="16"/>
      <c r="M3883" s="16"/>
      <c r="N3883" s="16"/>
      <c r="O3883" s="16"/>
      <c r="P3883" s="16"/>
      <c r="Q3883" s="16"/>
      <c r="R3883" s="16"/>
      <c r="S3883" s="16"/>
      <c r="T3883" s="16"/>
      <c r="U3883" s="16"/>
      <c r="V3883" s="1" t="s">
        <v>3458</v>
      </c>
      <c r="W3883" s="1" t="s">
        <v>2551</v>
      </c>
      <c r="X3883" s="5" t="s">
        <v>3462</v>
      </c>
      <c r="Y3883" s="5" t="s">
        <v>2559</v>
      </c>
      <c r="Z3883" s="5" t="s">
        <v>2734</v>
      </c>
      <c r="AA3883" s="5"/>
    </row>
    <row r="3884" spans="1:27" ht="12" customHeight="1" x14ac:dyDescent="0.15">
      <c r="A3884" s="1" t="s">
        <v>974</v>
      </c>
      <c r="B3884" s="1" t="s">
        <v>212</v>
      </c>
      <c r="C3884" s="1" t="s">
        <v>9</v>
      </c>
      <c r="D3884" s="1" t="s">
        <v>2481</v>
      </c>
      <c r="E3884" s="1" t="s">
        <v>213</v>
      </c>
      <c r="F3884" s="1" t="s">
        <v>284</v>
      </c>
      <c r="G3884" s="1" t="s">
        <v>215</v>
      </c>
      <c r="H3884" s="1" t="s">
        <v>216</v>
      </c>
      <c r="I3884" s="16"/>
      <c r="J3884" s="16"/>
      <c r="K3884" s="16"/>
      <c r="L3884" s="16"/>
      <c r="M3884" s="16"/>
      <c r="N3884" s="16"/>
      <c r="O3884" s="16"/>
      <c r="P3884" s="16"/>
      <c r="Q3884" s="16"/>
      <c r="R3884" s="16"/>
      <c r="S3884" s="16"/>
      <c r="T3884" s="16"/>
      <c r="U3884" s="16"/>
      <c r="V3884" s="1" t="s">
        <v>3458</v>
      </c>
      <c r="W3884" s="1" t="s">
        <v>2717</v>
      </c>
      <c r="X3884" s="5" t="s">
        <v>3044</v>
      </c>
      <c r="Y3884" s="5" t="s">
        <v>2719</v>
      </c>
      <c r="Z3884" s="5" t="s">
        <v>2720</v>
      </c>
      <c r="AA3884" s="5"/>
    </row>
    <row r="3885" spans="1:27" ht="12" customHeight="1" x14ac:dyDescent="0.15">
      <c r="A3885" s="1" t="s">
        <v>974</v>
      </c>
      <c r="B3885" s="1" t="s">
        <v>285</v>
      </c>
      <c r="C3885" s="1" t="s">
        <v>9</v>
      </c>
      <c r="D3885" s="1" t="s">
        <v>2481</v>
      </c>
      <c r="E3885" s="1" t="s">
        <v>213</v>
      </c>
      <c r="F3885" s="1" t="s">
        <v>286</v>
      </c>
      <c r="G3885" s="1" t="s">
        <v>215</v>
      </c>
      <c r="H3885" s="1" t="s">
        <v>216</v>
      </c>
      <c r="I3885" s="16"/>
      <c r="J3885" s="16"/>
      <c r="K3885" s="16"/>
      <c r="L3885" s="16"/>
      <c r="M3885" s="16"/>
      <c r="N3885" s="16"/>
      <c r="O3885" s="16"/>
      <c r="P3885" s="16"/>
      <c r="Q3885" s="16"/>
      <c r="R3885" s="16"/>
      <c r="S3885" s="16"/>
      <c r="T3885" s="16"/>
      <c r="U3885" s="16"/>
      <c r="V3885" s="1" t="s">
        <v>3458</v>
      </c>
      <c r="W3885" s="1" t="s">
        <v>2717</v>
      </c>
      <c r="X3885" s="5" t="s">
        <v>2816</v>
      </c>
      <c r="Y3885" s="5" t="s">
        <v>2719</v>
      </c>
      <c r="Z3885" s="5" t="s">
        <v>2720</v>
      </c>
      <c r="AA3885" s="5"/>
    </row>
    <row r="3886" spans="1:27" ht="12" customHeight="1" x14ac:dyDescent="0.15">
      <c r="A3886" s="1" t="s">
        <v>979</v>
      </c>
      <c r="B3886" s="1" t="s">
        <v>8</v>
      </c>
      <c r="C3886" s="1" t="s">
        <v>9</v>
      </c>
      <c r="D3886" s="1" t="s">
        <v>2482</v>
      </c>
      <c r="E3886" s="1" t="s">
        <v>10</v>
      </c>
      <c r="F3886" s="1" t="s">
        <v>980</v>
      </c>
      <c r="G3886" s="1" t="s">
        <v>981</v>
      </c>
      <c r="H3886" s="1" t="s">
        <v>982</v>
      </c>
      <c r="I3886" s="16"/>
      <c r="J3886" s="16"/>
      <c r="K3886" s="16"/>
      <c r="L3886" s="16"/>
      <c r="M3886" s="16"/>
      <c r="N3886" s="16"/>
      <c r="O3886" s="16"/>
      <c r="P3886" s="16"/>
      <c r="Q3886" s="16"/>
      <c r="R3886" s="16"/>
      <c r="S3886" s="16"/>
      <c r="T3886" s="16"/>
      <c r="U3886" s="16"/>
      <c r="V3886" s="1" t="s">
        <v>3463</v>
      </c>
      <c r="W3886" s="1" t="s">
        <v>2551</v>
      </c>
      <c r="X3886" s="5" t="s">
        <v>3464</v>
      </c>
      <c r="Y3886" s="1" t="s">
        <v>5203</v>
      </c>
      <c r="Z3886" s="5" t="s">
        <v>3191</v>
      </c>
      <c r="AA3886" s="5"/>
    </row>
    <row r="3887" spans="1:27" ht="12" customHeight="1" x14ac:dyDescent="0.15">
      <c r="A3887" s="1" t="s">
        <v>979</v>
      </c>
      <c r="B3887" s="1" t="s">
        <v>8</v>
      </c>
      <c r="C3887" s="1" t="s">
        <v>15</v>
      </c>
      <c r="D3887" s="1" t="s">
        <v>2482</v>
      </c>
      <c r="E3887" s="1" t="s">
        <v>10</v>
      </c>
      <c r="F3887" s="1" t="s">
        <v>980</v>
      </c>
      <c r="G3887" s="1" t="s">
        <v>983</v>
      </c>
      <c r="H3887" s="1" t="s">
        <v>239</v>
      </c>
      <c r="I3887" s="16"/>
      <c r="J3887" s="16"/>
      <c r="K3887" s="16"/>
      <c r="L3887" s="16"/>
      <c r="M3887" s="16"/>
      <c r="N3887" s="16"/>
      <c r="O3887" s="16"/>
      <c r="P3887" s="16"/>
      <c r="Q3887" s="16"/>
      <c r="R3887" s="16"/>
      <c r="S3887" s="16"/>
      <c r="T3887" s="16"/>
      <c r="U3887" s="16"/>
      <c r="V3887" s="1" t="s">
        <v>3463</v>
      </c>
      <c r="W3887" s="1" t="s">
        <v>2551</v>
      </c>
      <c r="X3887" s="5" t="s">
        <v>3464</v>
      </c>
      <c r="Y3887" s="1" t="s">
        <v>5204</v>
      </c>
      <c r="Z3887" s="5" t="s">
        <v>2738</v>
      </c>
      <c r="AA3887" s="5"/>
    </row>
    <row r="3888" spans="1:27" ht="12" customHeight="1" x14ac:dyDescent="0.15">
      <c r="A3888" s="1" t="s">
        <v>979</v>
      </c>
      <c r="B3888" s="1" t="s">
        <v>8</v>
      </c>
      <c r="C3888" s="1" t="s">
        <v>17</v>
      </c>
      <c r="D3888" s="1" t="s">
        <v>2482</v>
      </c>
      <c r="E3888" s="1" t="s">
        <v>10</v>
      </c>
      <c r="F3888" s="1" t="s">
        <v>980</v>
      </c>
      <c r="G3888" s="1" t="s">
        <v>984</v>
      </c>
      <c r="H3888" s="1" t="s">
        <v>982</v>
      </c>
      <c r="I3888" s="16"/>
      <c r="J3888" s="16"/>
      <c r="K3888" s="16"/>
      <c r="L3888" s="16"/>
      <c r="M3888" s="16"/>
      <c r="N3888" s="16"/>
      <c r="O3888" s="16"/>
      <c r="P3888" s="16"/>
      <c r="Q3888" s="16"/>
      <c r="R3888" s="16"/>
      <c r="S3888" s="16"/>
      <c r="T3888" s="16"/>
      <c r="U3888" s="16"/>
      <c r="V3888" s="1" t="s">
        <v>3463</v>
      </c>
      <c r="W3888" s="1" t="s">
        <v>2551</v>
      </c>
      <c r="X3888" s="5" t="s">
        <v>3464</v>
      </c>
      <c r="Y3888" s="1" t="s">
        <v>5205</v>
      </c>
      <c r="Z3888" s="5" t="s">
        <v>3191</v>
      </c>
      <c r="AA3888" s="5"/>
    </row>
    <row r="3889" spans="1:27" ht="12" customHeight="1" x14ac:dyDescent="0.15">
      <c r="A3889" s="1" t="s">
        <v>979</v>
      </c>
      <c r="B3889" s="1" t="s">
        <v>8</v>
      </c>
      <c r="C3889" s="1" t="s">
        <v>19</v>
      </c>
      <c r="D3889" s="1" t="s">
        <v>2482</v>
      </c>
      <c r="E3889" s="1" t="s">
        <v>10</v>
      </c>
      <c r="F3889" s="1" t="s">
        <v>980</v>
      </c>
      <c r="G3889" s="1" t="s">
        <v>985</v>
      </c>
      <c r="H3889" s="1" t="s">
        <v>239</v>
      </c>
      <c r="I3889" s="16"/>
      <c r="J3889" s="16"/>
      <c r="K3889" s="16"/>
      <c r="L3889" s="16"/>
      <c r="M3889" s="16"/>
      <c r="N3889" s="16"/>
      <c r="O3889" s="16"/>
      <c r="P3889" s="16"/>
      <c r="Q3889" s="16"/>
      <c r="R3889" s="16"/>
      <c r="S3889" s="16"/>
      <c r="T3889" s="16"/>
      <c r="U3889" s="16"/>
      <c r="V3889" s="1" t="s">
        <v>3463</v>
      </c>
      <c r="W3889" s="1" t="s">
        <v>2551</v>
      </c>
      <c r="X3889" s="5" t="s">
        <v>3464</v>
      </c>
      <c r="Y3889" s="1" t="s">
        <v>5206</v>
      </c>
      <c r="Z3889" s="5" t="s">
        <v>2738</v>
      </c>
      <c r="AA3889" s="5"/>
    </row>
    <row r="3890" spans="1:27" ht="12" customHeight="1" x14ac:dyDescent="0.15">
      <c r="A3890" s="1" t="s">
        <v>979</v>
      </c>
      <c r="B3890" s="1" t="s">
        <v>8</v>
      </c>
      <c r="C3890" s="1" t="s">
        <v>21</v>
      </c>
      <c r="D3890" s="1" t="s">
        <v>2482</v>
      </c>
      <c r="E3890" s="1" t="s">
        <v>10</v>
      </c>
      <c r="F3890" s="1" t="s">
        <v>980</v>
      </c>
      <c r="G3890" s="1" t="s">
        <v>986</v>
      </c>
      <c r="H3890" s="1" t="s">
        <v>239</v>
      </c>
      <c r="I3890" s="16"/>
      <c r="J3890" s="16"/>
      <c r="K3890" s="16"/>
      <c r="L3890" s="16"/>
      <c r="M3890" s="16"/>
      <c r="N3890" s="16"/>
      <c r="O3890" s="16"/>
      <c r="P3890" s="16"/>
      <c r="Q3890" s="16"/>
      <c r="R3890" s="16"/>
      <c r="S3890" s="16"/>
      <c r="T3890" s="16"/>
      <c r="U3890" s="16"/>
      <c r="V3890" s="1" t="s">
        <v>3463</v>
      </c>
      <c r="W3890" s="1" t="s">
        <v>2551</v>
      </c>
      <c r="X3890" s="5" t="s">
        <v>3464</v>
      </c>
      <c r="Y3890" s="1" t="s">
        <v>5207</v>
      </c>
      <c r="Z3890" s="5" t="s">
        <v>2738</v>
      </c>
      <c r="AA3890" s="5"/>
    </row>
    <row r="3891" spans="1:27" ht="12" customHeight="1" x14ac:dyDescent="0.15">
      <c r="A3891" s="1" t="s">
        <v>979</v>
      </c>
      <c r="B3891" s="1" t="s">
        <v>8</v>
      </c>
      <c r="C3891" s="1" t="s">
        <v>23</v>
      </c>
      <c r="D3891" s="1" t="s">
        <v>2482</v>
      </c>
      <c r="E3891" s="1" t="s">
        <v>10</v>
      </c>
      <c r="F3891" s="1" t="s">
        <v>980</v>
      </c>
      <c r="G3891" s="1" t="s">
        <v>987</v>
      </c>
      <c r="H3891" s="1" t="s">
        <v>239</v>
      </c>
      <c r="I3891" s="16"/>
      <c r="J3891" s="16"/>
      <c r="K3891" s="16"/>
      <c r="L3891" s="16"/>
      <c r="M3891" s="16"/>
      <c r="N3891" s="16"/>
      <c r="O3891" s="16"/>
      <c r="P3891" s="16"/>
      <c r="Q3891" s="16"/>
      <c r="R3891" s="16"/>
      <c r="S3891" s="16"/>
      <c r="T3891" s="16"/>
      <c r="U3891" s="16"/>
      <c r="V3891" s="1" t="s">
        <v>3463</v>
      </c>
      <c r="W3891" s="1" t="s">
        <v>2551</v>
      </c>
      <c r="X3891" s="5" t="s">
        <v>3464</v>
      </c>
      <c r="Y3891" s="1" t="s">
        <v>5208</v>
      </c>
      <c r="Z3891" s="5" t="s">
        <v>2738</v>
      </c>
      <c r="AA3891" s="5"/>
    </row>
    <row r="3892" spans="1:27" ht="12" customHeight="1" x14ac:dyDescent="0.15">
      <c r="A3892" s="1" t="s">
        <v>979</v>
      </c>
      <c r="B3892" s="1" t="s">
        <v>8</v>
      </c>
      <c r="C3892" s="1" t="s">
        <v>246</v>
      </c>
      <c r="D3892" s="1" t="s">
        <v>2482</v>
      </c>
      <c r="E3892" s="1" t="s">
        <v>10</v>
      </c>
      <c r="F3892" s="1" t="s">
        <v>980</v>
      </c>
      <c r="G3892" s="1" t="s">
        <v>4949</v>
      </c>
      <c r="H3892" s="1" t="s">
        <v>239</v>
      </c>
      <c r="I3892" s="16"/>
      <c r="J3892" s="16"/>
      <c r="K3892" s="16"/>
      <c r="L3892" s="16"/>
      <c r="M3892" s="16"/>
      <c r="N3892" s="16"/>
      <c r="O3892" s="16"/>
      <c r="P3892" s="16"/>
      <c r="Q3892" s="16"/>
      <c r="R3892" s="16"/>
      <c r="S3892" s="16"/>
      <c r="T3892" s="16"/>
      <c r="U3892" s="16"/>
      <c r="V3892" s="1" t="s">
        <v>3463</v>
      </c>
      <c r="W3892" s="1" t="s">
        <v>2551</v>
      </c>
      <c r="X3892" s="5" t="s">
        <v>3464</v>
      </c>
      <c r="Y3892" s="1" t="s">
        <v>5013</v>
      </c>
      <c r="Z3892" s="5" t="s">
        <v>2738</v>
      </c>
      <c r="AA3892" s="5"/>
    </row>
    <row r="3893" spans="1:27" ht="12" customHeight="1" x14ac:dyDescent="0.15">
      <c r="A3893" s="1" t="s">
        <v>979</v>
      </c>
      <c r="B3893" s="1" t="s">
        <v>25</v>
      </c>
      <c r="C3893" s="1" t="s">
        <v>9</v>
      </c>
      <c r="D3893" s="1" t="s">
        <v>2482</v>
      </c>
      <c r="E3893" s="1" t="s">
        <v>10</v>
      </c>
      <c r="F3893" s="1" t="s">
        <v>988</v>
      </c>
      <c r="G3893" s="1" t="s">
        <v>981</v>
      </c>
      <c r="H3893" s="1" t="s">
        <v>982</v>
      </c>
      <c r="I3893" s="16"/>
      <c r="J3893" s="16"/>
      <c r="K3893" s="16"/>
      <c r="L3893" s="16"/>
      <c r="M3893" s="16"/>
      <c r="N3893" s="16"/>
      <c r="O3893" s="16"/>
      <c r="P3893" s="16"/>
      <c r="Q3893" s="16"/>
      <c r="R3893" s="16"/>
      <c r="S3893" s="16"/>
      <c r="T3893" s="16"/>
      <c r="U3893" s="16"/>
      <c r="V3893" s="1" t="s">
        <v>3463</v>
      </c>
      <c r="W3893" s="1" t="s">
        <v>2551</v>
      </c>
      <c r="X3893" s="5" t="s">
        <v>3465</v>
      </c>
      <c r="Y3893" s="1" t="s">
        <v>5203</v>
      </c>
      <c r="Z3893" s="5" t="s">
        <v>3191</v>
      </c>
      <c r="AA3893" s="5"/>
    </row>
    <row r="3894" spans="1:27" ht="12" customHeight="1" x14ac:dyDescent="0.15">
      <c r="A3894" s="1" t="s">
        <v>979</v>
      </c>
      <c r="B3894" s="1" t="s">
        <v>25</v>
      </c>
      <c r="C3894" s="1" t="s">
        <v>15</v>
      </c>
      <c r="D3894" s="1" t="s">
        <v>2482</v>
      </c>
      <c r="E3894" s="1" t="s">
        <v>10</v>
      </c>
      <c r="F3894" s="1" t="s">
        <v>988</v>
      </c>
      <c r="G3894" s="1" t="s">
        <v>983</v>
      </c>
      <c r="H3894" s="1" t="s">
        <v>239</v>
      </c>
      <c r="I3894" s="16"/>
      <c r="J3894" s="16"/>
      <c r="K3894" s="16"/>
      <c r="L3894" s="16"/>
      <c r="M3894" s="16"/>
      <c r="N3894" s="16"/>
      <c r="O3894" s="16"/>
      <c r="P3894" s="16"/>
      <c r="Q3894" s="16"/>
      <c r="R3894" s="16"/>
      <c r="S3894" s="16"/>
      <c r="T3894" s="16"/>
      <c r="U3894" s="16"/>
      <c r="V3894" s="1" t="s">
        <v>3463</v>
      </c>
      <c r="W3894" s="1" t="s">
        <v>2551</v>
      </c>
      <c r="X3894" s="5" t="s">
        <v>3465</v>
      </c>
      <c r="Y3894" s="1" t="s">
        <v>5204</v>
      </c>
      <c r="Z3894" s="5" t="s">
        <v>2738</v>
      </c>
      <c r="AA3894" s="5"/>
    </row>
    <row r="3895" spans="1:27" ht="12" customHeight="1" x14ac:dyDescent="0.15">
      <c r="A3895" s="1" t="s">
        <v>979</v>
      </c>
      <c r="B3895" s="1" t="s">
        <v>25</v>
      </c>
      <c r="C3895" s="1" t="s">
        <v>17</v>
      </c>
      <c r="D3895" s="1" t="s">
        <v>2482</v>
      </c>
      <c r="E3895" s="1" t="s">
        <v>10</v>
      </c>
      <c r="F3895" s="1" t="s">
        <v>988</v>
      </c>
      <c r="G3895" s="1" t="s">
        <v>984</v>
      </c>
      <c r="H3895" s="1" t="s">
        <v>982</v>
      </c>
      <c r="I3895" s="16"/>
      <c r="J3895" s="16"/>
      <c r="K3895" s="16"/>
      <c r="L3895" s="16"/>
      <c r="M3895" s="16"/>
      <c r="N3895" s="16"/>
      <c r="O3895" s="16"/>
      <c r="P3895" s="16"/>
      <c r="Q3895" s="16"/>
      <c r="R3895" s="16"/>
      <c r="S3895" s="16"/>
      <c r="T3895" s="16"/>
      <c r="U3895" s="16"/>
      <c r="V3895" s="1" t="s">
        <v>3463</v>
      </c>
      <c r="W3895" s="1" t="s">
        <v>2551</v>
      </c>
      <c r="X3895" s="5" t="s">
        <v>3465</v>
      </c>
      <c r="Y3895" s="1" t="s">
        <v>5205</v>
      </c>
      <c r="Z3895" s="5" t="s">
        <v>3191</v>
      </c>
      <c r="AA3895" s="5"/>
    </row>
    <row r="3896" spans="1:27" ht="12" customHeight="1" x14ac:dyDescent="0.15">
      <c r="A3896" s="1" t="s">
        <v>979</v>
      </c>
      <c r="B3896" s="1" t="s">
        <v>25</v>
      </c>
      <c r="C3896" s="1" t="s">
        <v>19</v>
      </c>
      <c r="D3896" s="1" t="s">
        <v>2482</v>
      </c>
      <c r="E3896" s="1" t="s">
        <v>10</v>
      </c>
      <c r="F3896" s="1" t="s">
        <v>988</v>
      </c>
      <c r="G3896" s="1" t="s">
        <v>985</v>
      </c>
      <c r="H3896" s="1" t="s">
        <v>239</v>
      </c>
      <c r="I3896" s="16"/>
      <c r="J3896" s="16"/>
      <c r="K3896" s="16"/>
      <c r="L3896" s="16"/>
      <c r="M3896" s="16"/>
      <c r="N3896" s="16"/>
      <c r="O3896" s="16"/>
      <c r="P3896" s="16"/>
      <c r="Q3896" s="16"/>
      <c r="R3896" s="16"/>
      <c r="S3896" s="16"/>
      <c r="T3896" s="16"/>
      <c r="U3896" s="16"/>
      <c r="V3896" s="1" t="s">
        <v>3463</v>
      </c>
      <c r="W3896" s="1" t="s">
        <v>2551</v>
      </c>
      <c r="X3896" s="5" t="s">
        <v>3465</v>
      </c>
      <c r="Y3896" s="1" t="s">
        <v>5206</v>
      </c>
      <c r="Z3896" s="5" t="s">
        <v>2738</v>
      </c>
      <c r="AA3896" s="5"/>
    </row>
    <row r="3897" spans="1:27" ht="12" customHeight="1" x14ac:dyDescent="0.15">
      <c r="A3897" s="1" t="s">
        <v>979</v>
      </c>
      <c r="B3897" s="1" t="s">
        <v>25</v>
      </c>
      <c r="C3897" s="1" t="s">
        <v>21</v>
      </c>
      <c r="D3897" s="1" t="s">
        <v>2482</v>
      </c>
      <c r="E3897" s="1" t="s">
        <v>10</v>
      </c>
      <c r="F3897" s="1" t="s">
        <v>988</v>
      </c>
      <c r="G3897" s="1" t="s">
        <v>986</v>
      </c>
      <c r="H3897" s="1" t="s">
        <v>239</v>
      </c>
      <c r="I3897" s="16"/>
      <c r="J3897" s="16"/>
      <c r="K3897" s="16"/>
      <c r="L3897" s="16"/>
      <c r="M3897" s="16"/>
      <c r="N3897" s="16"/>
      <c r="O3897" s="16"/>
      <c r="P3897" s="16"/>
      <c r="Q3897" s="16"/>
      <c r="R3897" s="16"/>
      <c r="S3897" s="16"/>
      <c r="T3897" s="16"/>
      <c r="U3897" s="16"/>
      <c r="V3897" s="1" t="s">
        <v>3463</v>
      </c>
      <c r="W3897" s="1" t="s">
        <v>2551</v>
      </c>
      <c r="X3897" s="5" t="s">
        <v>3465</v>
      </c>
      <c r="Y3897" s="1" t="s">
        <v>5207</v>
      </c>
      <c r="Z3897" s="5" t="s">
        <v>2738</v>
      </c>
      <c r="AA3897" s="5"/>
    </row>
    <row r="3898" spans="1:27" ht="12" customHeight="1" x14ac:dyDescent="0.15">
      <c r="A3898" s="1" t="s">
        <v>979</v>
      </c>
      <c r="B3898" s="1" t="s">
        <v>25</v>
      </c>
      <c r="C3898" s="1" t="s">
        <v>23</v>
      </c>
      <c r="D3898" s="1" t="s">
        <v>2482</v>
      </c>
      <c r="E3898" s="1" t="s">
        <v>10</v>
      </c>
      <c r="F3898" s="1" t="s">
        <v>988</v>
      </c>
      <c r="G3898" s="1" t="s">
        <v>987</v>
      </c>
      <c r="H3898" s="1" t="s">
        <v>239</v>
      </c>
      <c r="I3898" s="16"/>
      <c r="J3898" s="16"/>
      <c r="K3898" s="16"/>
      <c r="L3898" s="16"/>
      <c r="M3898" s="16"/>
      <c r="N3898" s="16"/>
      <c r="O3898" s="16"/>
      <c r="P3898" s="16"/>
      <c r="Q3898" s="16"/>
      <c r="R3898" s="16"/>
      <c r="S3898" s="16"/>
      <c r="T3898" s="16"/>
      <c r="U3898" s="16"/>
      <c r="V3898" s="1" t="s">
        <v>3463</v>
      </c>
      <c r="W3898" s="1" t="s">
        <v>2551</v>
      </c>
      <c r="X3898" s="5" t="s">
        <v>3465</v>
      </c>
      <c r="Y3898" s="1" t="s">
        <v>5208</v>
      </c>
      <c r="Z3898" s="5" t="s">
        <v>2738</v>
      </c>
      <c r="AA3898" s="5"/>
    </row>
    <row r="3899" spans="1:27" ht="12" customHeight="1" x14ac:dyDescent="0.15">
      <c r="A3899" s="1" t="s">
        <v>979</v>
      </c>
      <c r="B3899" s="1" t="s">
        <v>25</v>
      </c>
      <c r="C3899" s="1" t="s">
        <v>246</v>
      </c>
      <c r="D3899" s="1" t="s">
        <v>2482</v>
      </c>
      <c r="E3899" s="1" t="s">
        <v>10</v>
      </c>
      <c r="F3899" s="1" t="s">
        <v>988</v>
      </c>
      <c r="G3899" s="1" t="s">
        <v>4949</v>
      </c>
      <c r="H3899" s="1" t="s">
        <v>239</v>
      </c>
      <c r="I3899" s="16"/>
      <c r="J3899" s="16"/>
      <c r="K3899" s="16"/>
      <c r="L3899" s="16"/>
      <c r="M3899" s="16"/>
      <c r="N3899" s="16"/>
      <c r="O3899" s="16"/>
      <c r="P3899" s="16"/>
      <c r="Q3899" s="16"/>
      <c r="R3899" s="16"/>
      <c r="S3899" s="16"/>
      <c r="T3899" s="16"/>
      <c r="U3899" s="16"/>
      <c r="V3899" s="1" t="s">
        <v>3463</v>
      </c>
      <c r="W3899" s="1" t="s">
        <v>2551</v>
      </c>
      <c r="X3899" s="5" t="s">
        <v>3465</v>
      </c>
      <c r="Y3899" s="1" t="s">
        <v>5013</v>
      </c>
      <c r="Z3899" s="5" t="s">
        <v>2738</v>
      </c>
      <c r="AA3899" s="5"/>
    </row>
    <row r="3900" spans="1:27" ht="12" customHeight="1" x14ac:dyDescent="0.15">
      <c r="A3900" s="1" t="s">
        <v>979</v>
      </c>
      <c r="B3900" s="1" t="s">
        <v>27</v>
      </c>
      <c r="C3900" s="1" t="s">
        <v>9</v>
      </c>
      <c r="D3900" s="1" t="s">
        <v>2482</v>
      </c>
      <c r="E3900" s="1" t="s">
        <v>10</v>
      </c>
      <c r="F3900" s="1" t="s">
        <v>989</v>
      </c>
      <c r="G3900" s="1" t="s">
        <v>981</v>
      </c>
      <c r="H3900" s="1" t="s">
        <v>982</v>
      </c>
      <c r="I3900" s="16"/>
      <c r="J3900" s="16"/>
      <c r="K3900" s="16"/>
      <c r="L3900" s="16"/>
      <c r="M3900" s="16"/>
      <c r="N3900" s="16"/>
      <c r="O3900" s="16"/>
      <c r="P3900" s="16"/>
      <c r="Q3900" s="16"/>
      <c r="R3900" s="16"/>
      <c r="S3900" s="16"/>
      <c r="T3900" s="16"/>
      <c r="U3900" s="16"/>
      <c r="V3900" s="1" t="s">
        <v>3463</v>
      </c>
      <c r="W3900" s="1" t="s">
        <v>2551</v>
      </c>
      <c r="X3900" s="5" t="s">
        <v>3466</v>
      </c>
      <c r="Y3900" s="1" t="s">
        <v>5203</v>
      </c>
      <c r="Z3900" s="5" t="s">
        <v>3191</v>
      </c>
      <c r="AA3900" s="5"/>
    </row>
    <row r="3901" spans="1:27" ht="12" customHeight="1" x14ac:dyDescent="0.15">
      <c r="A3901" s="1" t="s">
        <v>979</v>
      </c>
      <c r="B3901" s="1" t="s">
        <v>27</v>
      </c>
      <c r="C3901" s="1" t="s">
        <v>15</v>
      </c>
      <c r="D3901" s="1" t="s">
        <v>2482</v>
      </c>
      <c r="E3901" s="1" t="s">
        <v>10</v>
      </c>
      <c r="F3901" s="1" t="s">
        <v>989</v>
      </c>
      <c r="G3901" s="1" t="s">
        <v>983</v>
      </c>
      <c r="H3901" s="1" t="s">
        <v>239</v>
      </c>
      <c r="I3901" s="16"/>
      <c r="J3901" s="16"/>
      <c r="K3901" s="16"/>
      <c r="L3901" s="16"/>
      <c r="M3901" s="16"/>
      <c r="N3901" s="16"/>
      <c r="O3901" s="16"/>
      <c r="P3901" s="16"/>
      <c r="Q3901" s="16"/>
      <c r="R3901" s="16"/>
      <c r="S3901" s="16"/>
      <c r="T3901" s="16"/>
      <c r="U3901" s="16"/>
      <c r="V3901" s="1" t="s">
        <v>3463</v>
      </c>
      <c r="W3901" s="1" t="s">
        <v>2551</v>
      </c>
      <c r="X3901" s="5" t="s">
        <v>3466</v>
      </c>
      <c r="Y3901" s="1" t="s">
        <v>5204</v>
      </c>
      <c r="Z3901" s="5" t="s">
        <v>2738</v>
      </c>
      <c r="AA3901" s="5"/>
    </row>
    <row r="3902" spans="1:27" ht="12" customHeight="1" x14ac:dyDescent="0.15">
      <c r="A3902" s="1" t="s">
        <v>979</v>
      </c>
      <c r="B3902" s="1" t="s">
        <v>27</v>
      </c>
      <c r="C3902" s="1" t="s">
        <v>17</v>
      </c>
      <c r="D3902" s="1" t="s">
        <v>2482</v>
      </c>
      <c r="E3902" s="1" t="s">
        <v>10</v>
      </c>
      <c r="F3902" s="1" t="s">
        <v>989</v>
      </c>
      <c r="G3902" s="1" t="s">
        <v>984</v>
      </c>
      <c r="H3902" s="1" t="s">
        <v>982</v>
      </c>
      <c r="I3902" s="16"/>
      <c r="J3902" s="16"/>
      <c r="K3902" s="16"/>
      <c r="L3902" s="16"/>
      <c r="M3902" s="16"/>
      <c r="N3902" s="16"/>
      <c r="O3902" s="16"/>
      <c r="P3902" s="16"/>
      <c r="Q3902" s="16"/>
      <c r="R3902" s="16"/>
      <c r="S3902" s="16"/>
      <c r="T3902" s="16"/>
      <c r="U3902" s="16"/>
      <c r="V3902" s="1" t="s">
        <v>3463</v>
      </c>
      <c r="W3902" s="1" t="s">
        <v>2551</v>
      </c>
      <c r="X3902" s="5" t="s">
        <v>3466</v>
      </c>
      <c r="Y3902" s="1" t="s">
        <v>5205</v>
      </c>
      <c r="Z3902" s="5" t="s">
        <v>3191</v>
      </c>
      <c r="AA3902" s="5"/>
    </row>
    <row r="3903" spans="1:27" ht="12" customHeight="1" x14ac:dyDescent="0.15">
      <c r="A3903" s="1" t="s">
        <v>979</v>
      </c>
      <c r="B3903" s="1" t="s">
        <v>27</v>
      </c>
      <c r="C3903" s="1" t="s">
        <v>19</v>
      </c>
      <c r="D3903" s="1" t="s">
        <v>2482</v>
      </c>
      <c r="E3903" s="1" t="s">
        <v>10</v>
      </c>
      <c r="F3903" s="1" t="s">
        <v>989</v>
      </c>
      <c r="G3903" s="1" t="s">
        <v>985</v>
      </c>
      <c r="H3903" s="1" t="s">
        <v>239</v>
      </c>
      <c r="I3903" s="16"/>
      <c r="J3903" s="16"/>
      <c r="K3903" s="16"/>
      <c r="L3903" s="16"/>
      <c r="M3903" s="16"/>
      <c r="N3903" s="16"/>
      <c r="O3903" s="16"/>
      <c r="P3903" s="16"/>
      <c r="Q3903" s="16"/>
      <c r="R3903" s="16"/>
      <c r="S3903" s="16"/>
      <c r="T3903" s="16"/>
      <c r="U3903" s="16"/>
      <c r="V3903" s="1" t="s">
        <v>3463</v>
      </c>
      <c r="W3903" s="1" t="s">
        <v>2551</v>
      </c>
      <c r="X3903" s="5" t="s">
        <v>3466</v>
      </c>
      <c r="Y3903" s="1" t="s">
        <v>5206</v>
      </c>
      <c r="Z3903" s="5" t="s">
        <v>2738</v>
      </c>
      <c r="AA3903" s="5"/>
    </row>
    <row r="3904" spans="1:27" ht="12" customHeight="1" x14ac:dyDescent="0.15">
      <c r="A3904" s="1" t="s">
        <v>979</v>
      </c>
      <c r="B3904" s="1" t="s">
        <v>27</v>
      </c>
      <c r="C3904" s="1" t="s">
        <v>21</v>
      </c>
      <c r="D3904" s="1" t="s">
        <v>2482</v>
      </c>
      <c r="E3904" s="1" t="s">
        <v>10</v>
      </c>
      <c r="F3904" s="1" t="s">
        <v>989</v>
      </c>
      <c r="G3904" s="1" t="s">
        <v>986</v>
      </c>
      <c r="H3904" s="1" t="s">
        <v>239</v>
      </c>
      <c r="I3904" s="16"/>
      <c r="J3904" s="16"/>
      <c r="K3904" s="16"/>
      <c r="L3904" s="16"/>
      <c r="M3904" s="16"/>
      <c r="N3904" s="16"/>
      <c r="O3904" s="16"/>
      <c r="P3904" s="16"/>
      <c r="Q3904" s="16"/>
      <c r="R3904" s="16"/>
      <c r="S3904" s="16"/>
      <c r="T3904" s="16"/>
      <c r="U3904" s="16"/>
      <c r="V3904" s="1" t="s">
        <v>3463</v>
      </c>
      <c r="W3904" s="1" t="s">
        <v>2551</v>
      </c>
      <c r="X3904" s="5" t="s">
        <v>3466</v>
      </c>
      <c r="Y3904" s="1" t="s">
        <v>5207</v>
      </c>
      <c r="Z3904" s="5" t="s">
        <v>2738</v>
      </c>
      <c r="AA3904" s="5"/>
    </row>
    <row r="3905" spans="1:27" ht="12" customHeight="1" x14ac:dyDescent="0.15">
      <c r="A3905" s="1" t="s">
        <v>979</v>
      </c>
      <c r="B3905" s="1" t="s">
        <v>27</v>
      </c>
      <c r="C3905" s="1" t="s">
        <v>23</v>
      </c>
      <c r="D3905" s="1" t="s">
        <v>2482</v>
      </c>
      <c r="E3905" s="1" t="s">
        <v>10</v>
      </c>
      <c r="F3905" s="1" t="s">
        <v>989</v>
      </c>
      <c r="G3905" s="1" t="s">
        <v>987</v>
      </c>
      <c r="H3905" s="1" t="s">
        <v>239</v>
      </c>
      <c r="I3905" s="16"/>
      <c r="J3905" s="16"/>
      <c r="K3905" s="16"/>
      <c r="L3905" s="16"/>
      <c r="M3905" s="16"/>
      <c r="N3905" s="16"/>
      <c r="O3905" s="16"/>
      <c r="P3905" s="16"/>
      <c r="Q3905" s="16"/>
      <c r="R3905" s="16"/>
      <c r="S3905" s="16"/>
      <c r="T3905" s="16"/>
      <c r="U3905" s="16"/>
      <c r="V3905" s="1" t="s">
        <v>3463</v>
      </c>
      <c r="W3905" s="1" t="s">
        <v>2551</v>
      </c>
      <c r="X3905" s="5" t="s">
        <v>3466</v>
      </c>
      <c r="Y3905" s="1" t="s">
        <v>5208</v>
      </c>
      <c r="Z3905" s="5" t="s">
        <v>2738</v>
      </c>
      <c r="AA3905" s="5"/>
    </row>
    <row r="3906" spans="1:27" ht="12" customHeight="1" x14ac:dyDescent="0.15">
      <c r="A3906" s="1" t="s">
        <v>979</v>
      </c>
      <c r="B3906" s="1" t="s">
        <v>29</v>
      </c>
      <c r="C3906" s="1" t="s">
        <v>9</v>
      </c>
      <c r="D3906" s="1" t="s">
        <v>2482</v>
      </c>
      <c r="E3906" s="1" t="s">
        <v>10</v>
      </c>
      <c r="F3906" s="1" t="s">
        <v>990</v>
      </c>
      <c r="G3906" s="1" t="s">
        <v>981</v>
      </c>
      <c r="H3906" s="1" t="s">
        <v>982</v>
      </c>
      <c r="I3906" s="16"/>
      <c r="J3906" s="16"/>
      <c r="K3906" s="16"/>
      <c r="L3906" s="16"/>
      <c r="M3906" s="16"/>
      <c r="N3906" s="16"/>
      <c r="O3906" s="16"/>
      <c r="P3906" s="16"/>
      <c r="Q3906" s="16"/>
      <c r="R3906" s="16"/>
      <c r="S3906" s="16"/>
      <c r="T3906" s="16"/>
      <c r="U3906" s="16"/>
      <c r="V3906" s="1" t="s">
        <v>3463</v>
      </c>
      <c r="W3906" s="1" t="s">
        <v>2551</v>
      </c>
      <c r="X3906" s="5" t="s">
        <v>3467</v>
      </c>
      <c r="Y3906" s="1" t="s">
        <v>5203</v>
      </c>
      <c r="Z3906" s="5" t="s">
        <v>3191</v>
      </c>
      <c r="AA3906" s="5"/>
    </row>
    <row r="3907" spans="1:27" ht="12" customHeight="1" x14ac:dyDescent="0.15">
      <c r="A3907" s="1" t="s">
        <v>979</v>
      </c>
      <c r="B3907" s="1" t="s">
        <v>29</v>
      </c>
      <c r="C3907" s="1" t="s">
        <v>15</v>
      </c>
      <c r="D3907" s="1" t="s">
        <v>2482</v>
      </c>
      <c r="E3907" s="1" t="s">
        <v>10</v>
      </c>
      <c r="F3907" s="1" t="s">
        <v>990</v>
      </c>
      <c r="G3907" s="1" t="s">
        <v>983</v>
      </c>
      <c r="H3907" s="1" t="s">
        <v>239</v>
      </c>
      <c r="I3907" s="16"/>
      <c r="J3907" s="16"/>
      <c r="K3907" s="16"/>
      <c r="L3907" s="16"/>
      <c r="M3907" s="16"/>
      <c r="N3907" s="16"/>
      <c r="O3907" s="16"/>
      <c r="P3907" s="16"/>
      <c r="Q3907" s="16"/>
      <c r="R3907" s="16"/>
      <c r="S3907" s="16"/>
      <c r="T3907" s="16"/>
      <c r="U3907" s="16"/>
      <c r="V3907" s="1" t="s">
        <v>3463</v>
      </c>
      <c r="W3907" s="1" t="s">
        <v>2551</v>
      </c>
      <c r="X3907" s="5" t="s">
        <v>3467</v>
      </c>
      <c r="Y3907" s="1" t="s">
        <v>5204</v>
      </c>
      <c r="Z3907" s="5" t="s">
        <v>2738</v>
      </c>
      <c r="AA3907" s="5"/>
    </row>
    <row r="3908" spans="1:27" ht="12" customHeight="1" x14ac:dyDescent="0.15">
      <c r="A3908" s="1" t="s">
        <v>979</v>
      </c>
      <c r="B3908" s="1" t="s">
        <v>29</v>
      </c>
      <c r="C3908" s="1" t="s">
        <v>17</v>
      </c>
      <c r="D3908" s="1" t="s">
        <v>2482</v>
      </c>
      <c r="E3908" s="1" t="s">
        <v>10</v>
      </c>
      <c r="F3908" s="1" t="s">
        <v>990</v>
      </c>
      <c r="G3908" s="1" t="s">
        <v>984</v>
      </c>
      <c r="H3908" s="1" t="s">
        <v>982</v>
      </c>
      <c r="I3908" s="16"/>
      <c r="J3908" s="16"/>
      <c r="K3908" s="16"/>
      <c r="L3908" s="16"/>
      <c r="M3908" s="16"/>
      <c r="N3908" s="16"/>
      <c r="O3908" s="16"/>
      <c r="P3908" s="16"/>
      <c r="Q3908" s="16"/>
      <c r="R3908" s="16"/>
      <c r="S3908" s="16"/>
      <c r="T3908" s="16"/>
      <c r="U3908" s="16"/>
      <c r="V3908" s="1" t="s">
        <v>3463</v>
      </c>
      <c r="W3908" s="1" t="s">
        <v>2551</v>
      </c>
      <c r="X3908" s="5" t="s">
        <v>3467</v>
      </c>
      <c r="Y3908" s="1" t="s">
        <v>5205</v>
      </c>
      <c r="Z3908" s="5" t="s">
        <v>3191</v>
      </c>
      <c r="AA3908" s="5"/>
    </row>
    <row r="3909" spans="1:27" ht="12" customHeight="1" x14ac:dyDescent="0.15">
      <c r="A3909" s="1" t="s">
        <v>979</v>
      </c>
      <c r="B3909" s="1" t="s">
        <v>29</v>
      </c>
      <c r="C3909" s="1" t="s">
        <v>19</v>
      </c>
      <c r="D3909" s="1" t="s">
        <v>2482</v>
      </c>
      <c r="E3909" s="1" t="s">
        <v>10</v>
      </c>
      <c r="F3909" s="1" t="s">
        <v>990</v>
      </c>
      <c r="G3909" s="1" t="s">
        <v>985</v>
      </c>
      <c r="H3909" s="1" t="s">
        <v>239</v>
      </c>
      <c r="I3909" s="16"/>
      <c r="J3909" s="16"/>
      <c r="K3909" s="16"/>
      <c r="L3909" s="16"/>
      <c r="M3909" s="16"/>
      <c r="N3909" s="16"/>
      <c r="O3909" s="16"/>
      <c r="P3909" s="16"/>
      <c r="Q3909" s="16"/>
      <c r="R3909" s="16"/>
      <c r="S3909" s="16"/>
      <c r="T3909" s="16"/>
      <c r="U3909" s="16"/>
      <c r="V3909" s="1" t="s">
        <v>3463</v>
      </c>
      <c r="W3909" s="1" t="s">
        <v>2551</v>
      </c>
      <c r="X3909" s="5" t="s">
        <v>3467</v>
      </c>
      <c r="Y3909" s="1" t="s">
        <v>5206</v>
      </c>
      <c r="Z3909" s="5" t="s">
        <v>2738</v>
      </c>
      <c r="AA3909" s="5"/>
    </row>
    <row r="3910" spans="1:27" ht="12" customHeight="1" x14ac:dyDescent="0.15">
      <c r="A3910" s="1" t="s">
        <v>979</v>
      </c>
      <c r="B3910" s="1" t="s">
        <v>29</v>
      </c>
      <c r="C3910" s="1" t="s">
        <v>21</v>
      </c>
      <c r="D3910" s="1" t="s">
        <v>2482</v>
      </c>
      <c r="E3910" s="1" t="s">
        <v>10</v>
      </c>
      <c r="F3910" s="1" t="s">
        <v>990</v>
      </c>
      <c r="G3910" s="1" t="s">
        <v>986</v>
      </c>
      <c r="H3910" s="1" t="s">
        <v>239</v>
      </c>
      <c r="I3910" s="16"/>
      <c r="J3910" s="16"/>
      <c r="K3910" s="16"/>
      <c r="L3910" s="16"/>
      <c r="M3910" s="16"/>
      <c r="N3910" s="16"/>
      <c r="O3910" s="16"/>
      <c r="P3910" s="16"/>
      <c r="Q3910" s="16"/>
      <c r="R3910" s="16"/>
      <c r="S3910" s="16"/>
      <c r="T3910" s="16"/>
      <c r="U3910" s="16"/>
      <c r="V3910" s="1" t="s">
        <v>3463</v>
      </c>
      <c r="W3910" s="1" t="s">
        <v>2551</v>
      </c>
      <c r="X3910" s="5" t="s">
        <v>3467</v>
      </c>
      <c r="Y3910" s="1" t="s">
        <v>5207</v>
      </c>
      <c r="Z3910" s="5" t="s">
        <v>2738</v>
      </c>
      <c r="AA3910" s="5"/>
    </row>
    <row r="3911" spans="1:27" ht="12" customHeight="1" x14ac:dyDescent="0.15">
      <c r="A3911" s="1" t="s">
        <v>979</v>
      </c>
      <c r="B3911" s="1" t="s">
        <v>29</v>
      </c>
      <c r="C3911" s="1" t="s">
        <v>23</v>
      </c>
      <c r="D3911" s="1" t="s">
        <v>2482</v>
      </c>
      <c r="E3911" s="1" t="s">
        <v>10</v>
      </c>
      <c r="F3911" s="1" t="s">
        <v>990</v>
      </c>
      <c r="G3911" s="1" t="s">
        <v>987</v>
      </c>
      <c r="H3911" s="1" t="s">
        <v>239</v>
      </c>
      <c r="I3911" s="16"/>
      <c r="J3911" s="16"/>
      <c r="K3911" s="16"/>
      <c r="L3911" s="16"/>
      <c r="M3911" s="16"/>
      <c r="N3911" s="16"/>
      <c r="O3911" s="16"/>
      <c r="P3911" s="16"/>
      <c r="Q3911" s="16"/>
      <c r="R3911" s="16"/>
      <c r="S3911" s="16"/>
      <c r="T3911" s="16"/>
      <c r="U3911" s="16"/>
      <c r="V3911" s="1" t="s">
        <v>3463</v>
      </c>
      <c r="W3911" s="1" t="s">
        <v>2551</v>
      </c>
      <c r="X3911" s="5" t="s">
        <v>3467</v>
      </c>
      <c r="Y3911" s="1" t="s">
        <v>5208</v>
      </c>
      <c r="Z3911" s="5" t="s">
        <v>2738</v>
      </c>
      <c r="AA3911" s="5"/>
    </row>
    <row r="3912" spans="1:27" ht="12" customHeight="1" x14ac:dyDescent="0.15">
      <c r="A3912" s="1" t="s">
        <v>979</v>
      </c>
      <c r="B3912" s="1" t="s">
        <v>29</v>
      </c>
      <c r="C3912" s="1" t="s">
        <v>246</v>
      </c>
      <c r="D3912" s="1" t="s">
        <v>2482</v>
      </c>
      <c r="E3912" s="1" t="s">
        <v>10</v>
      </c>
      <c r="F3912" s="1" t="s">
        <v>990</v>
      </c>
      <c r="G3912" s="1" t="s">
        <v>4949</v>
      </c>
      <c r="H3912" s="1" t="s">
        <v>239</v>
      </c>
      <c r="I3912" s="16"/>
      <c r="J3912" s="16"/>
      <c r="K3912" s="16"/>
      <c r="L3912" s="16"/>
      <c r="M3912" s="16"/>
      <c r="N3912" s="16"/>
      <c r="O3912" s="16"/>
      <c r="P3912" s="16"/>
      <c r="Q3912" s="16"/>
      <c r="R3912" s="16"/>
      <c r="S3912" s="16"/>
      <c r="T3912" s="16"/>
      <c r="U3912" s="16"/>
      <c r="V3912" s="1" t="s">
        <v>3463</v>
      </c>
      <c r="W3912" s="1" t="s">
        <v>2551</v>
      </c>
      <c r="X3912" s="5" t="s">
        <v>3467</v>
      </c>
      <c r="Y3912" s="1" t="s">
        <v>5013</v>
      </c>
      <c r="Z3912" s="5" t="s">
        <v>2738</v>
      </c>
      <c r="AA3912" s="5"/>
    </row>
    <row r="3913" spans="1:27" ht="12" customHeight="1" x14ac:dyDescent="0.15">
      <c r="A3913" s="1" t="s">
        <v>979</v>
      </c>
      <c r="B3913" s="1" t="s">
        <v>31</v>
      </c>
      <c r="C3913" s="1" t="s">
        <v>15</v>
      </c>
      <c r="D3913" s="1" t="s">
        <v>2482</v>
      </c>
      <c r="E3913" s="1" t="s">
        <v>10</v>
      </c>
      <c r="F3913" s="1" t="s">
        <v>991</v>
      </c>
      <c r="G3913" s="1" t="s">
        <v>983</v>
      </c>
      <c r="H3913" s="1" t="s">
        <v>239</v>
      </c>
      <c r="I3913" s="16"/>
      <c r="J3913" s="16"/>
      <c r="K3913" s="16"/>
      <c r="L3913" s="16"/>
      <c r="M3913" s="16"/>
      <c r="N3913" s="16"/>
      <c r="O3913" s="16"/>
      <c r="P3913" s="16"/>
      <c r="Q3913" s="16"/>
      <c r="R3913" s="16"/>
      <c r="S3913" s="16"/>
      <c r="T3913" s="16"/>
      <c r="U3913" s="16"/>
      <c r="V3913" s="1" t="s">
        <v>3463</v>
      </c>
      <c r="W3913" s="1" t="s">
        <v>2551</v>
      </c>
      <c r="X3913" s="5" t="s">
        <v>3468</v>
      </c>
      <c r="Y3913" s="1" t="s">
        <v>5204</v>
      </c>
      <c r="Z3913" s="5" t="s">
        <v>2738</v>
      </c>
      <c r="AA3913" s="5"/>
    </row>
    <row r="3914" spans="1:27" ht="12" customHeight="1" x14ac:dyDescent="0.15">
      <c r="A3914" s="1" t="s">
        <v>979</v>
      </c>
      <c r="B3914" s="1" t="s">
        <v>31</v>
      </c>
      <c r="C3914" s="1" t="s">
        <v>19</v>
      </c>
      <c r="D3914" s="1" t="s">
        <v>2482</v>
      </c>
      <c r="E3914" s="1" t="s">
        <v>10</v>
      </c>
      <c r="F3914" s="1" t="s">
        <v>991</v>
      </c>
      <c r="G3914" s="1" t="s">
        <v>985</v>
      </c>
      <c r="H3914" s="1" t="s">
        <v>239</v>
      </c>
      <c r="I3914" s="16"/>
      <c r="J3914" s="16"/>
      <c r="K3914" s="16"/>
      <c r="L3914" s="16"/>
      <c r="M3914" s="16"/>
      <c r="N3914" s="16"/>
      <c r="O3914" s="16"/>
      <c r="P3914" s="16"/>
      <c r="Q3914" s="16"/>
      <c r="R3914" s="16"/>
      <c r="S3914" s="16"/>
      <c r="T3914" s="16"/>
      <c r="U3914" s="16"/>
      <c r="V3914" s="1" t="s">
        <v>3463</v>
      </c>
      <c r="W3914" s="1" t="s">
        <v>2551</v>
      </c>
      <c r="X3914" s="5" t="s">
        <v>3468</v>
      </c>
      <c r="Y3914" s="1" t="s">
        <v>5206</v>
      </c>
      <c r="Z3914" s="5" t="s">
        <v>2738</v>
      </c>
      <c r="AA3914" s="5"/>
    </row>
    <row r="3915" spans="1:27" ht="12" customHeight="1" x14ac:dyDescent="0.15">
      <c r="A3915" s="1" t="s">
        <v>979</v>
      </c>
      <c r="B3915" s="1" t="s">
        <v>31</v>
      </c>
      <c r="C3915" s="1" t="s">
        <v>21</v>
      </c>
      <c r="D3915" s="1" t="s">
        <v>2482</v>
      </c>
      <c r="E3915" s="1" t="s">
        <v>10</v>
      </c>
      <c r="F3915" s="1" t="s">
        <v>991</v>
      </c>
      <c r="G3915" s="1" t="s">
        <v>986</v>
      </c>
      <c r="H3915" s="1" t="s">
        <v>239</v>
      </c>
      <c r="I3915" s="16"/>
      <c r="J3915" s="16"/>
      <c r="K3915" s="16"/>
      <c r="L3915" s="16"/>
      <c r="M3915" s="16"/>
      <c r="N3915" s="16"/>
      <c r="O3915" s="16"/>
      <c r="P3915" s="16"/>
      <c r="Q3915" s="16"/>
      <c r="R3915" s="16"/>
      <c r="S3915" s="16"/>
      <c r="T3915" s="16"/>
      <c r="U3915" s="16"/>
      <c r="V3915" s="1" t="s">
        <v>3463</v>
      </c>
      <c r="W3915" s="1" t="s">
        <v>2551</v>
      </c>
      <c r="X3915" s="5" t="s">
        <v>3468</v>
      </c>
      <c r="Y3915" s="1" t="s">
        <v>5207</v>
      </c>
      <c r="Z3915" s="5" t="s">
        <v>2738</v>
      </c>
      <c r="AA3915" s="5"/>
    </row>
    <row r="3916" spans="1:27" ht="12" customHeight="1" x14ac:dyDescent="0.15">
      <c r="A3916" s="1" t="s">
        <v>979</v>
      </c>
      <c r="B3916" s="1" t="s">
        <v>31</v>
      </c>
      <c r="C3916" s="1" t="s">
        <v>23</v>
      </c>
      <c r="D3916" s="1" t="s">
        <v>2482</v>
      </c>
      <c r="E3916" s="1" t="s">
        <v>10</v>
      </c>
      <c r="F3916" s="1" t="s">
        <v>991</v>
      </c>
      <c r="G3916" s="1" t="s">
        <v>987</v>
      </c>
      <c r="H3916" s="1" t="s">
        <v>239</v>
      </c>
      <c r="I3916" s="16"/>
      <c r="J3916" s="16"/>
      <c r="K3916" s="16"/>
      <c r="L3916" s="16"/>
      <c r="M3916" s="16"/>
      <c r="N3916" s="16"/>
      <c r="O3916" s="16"/>
      <c r="P3916" s="16"/>
      <c r="Q3916" s="16"/>
      <c r="R3916" s="16"/>
      <c r="S3916" s="16"/>
      <c r="T3916" s="16"/>
      <c r="U3916" s="16"/>
      <c r="V3916" s="1" t="s">
        <v>3463</v>
      </c>
      <c r="W3916" s="1" t="s">
        <v>2551</v>
      </c>
      <c r="X3916" s="5" t="s">
        <v>3468</v>
      </c>
      <c r="Y3916" s="1" t="s">
        <v>5208</v>
      </c>
      <c r="Z3916" s="5" t="s">
        <v>2738</v>
      </c>
      <c r="AA3916" s="5"/>
    </row>
    <row r="3917" spans="1:27" ht="12" customHeight="1" x14ac:dyDescent="0.15">
      <c r="A3917" s="1" t="s">
        <v>979</v>
      </c>
      <c r="B3917" s="1" t="s">
        <v>33</v>
      </c>
      <c r="C3917" s="1" t="s">
        <v>15</v>
      </c>
      <c r="D3917" s="1" t="s">
        <v>2482</v>
      </c>
      <c r="E3917" s="1" t="s">
        <v>10</v>
      </c>
      <c r="F3917" s="1" t="s">
        <v>992</v>
      </c>
      <c r="G3917" s="1" t="s">
        <v>983</v>
      </c>
      <c r="H3917" s="1" t="s">
        <v>239</v>
      </c>
      <c r="I3917" s="16"/>
      <c r="J3917" s="16"/>
      <c r="K3917" s="16"/>
      <c r="L3917" s="16"/>
      <c r="M3917" s="16"/>
      <c r="N3917" s="16"/>
      <c r="O3917" s="16"/>
      <c r="P3917" s="16"/>
      <c r="Q3917" s="16"/>
      <c r="R3917" s="16"/>
      <c r="S3917" s="16"/>
      <c r="T3917" s="16"/>
      <c r="U3917" s="16"/>
      <c r="V3917" s="1" t="s">
        <v>3463</v>
      </c>
      <c r="W3917" s="1" t="s">
        <v>2551</v>
      </c>
      <c r="X3917" s="5" t="s">
        <v>5209</v>
      </c>
      <c r="Y3917" s="1" t="s">
        <v>5204</v>
      </c>
      <c r="Z3917" s="5" t="s">
        <v>2738</v>
      </c>
      <c r="AA3917" s="5"/>
    </row>
    <row r="3918" spans="1:27" ht="12" customHeight="1" x14ac:dyDescent="0.15">
      <c r="A3918" s="1" t="s">
        <v>979</v>
      </c>
      <c r="B3918" s="1" t="s">
        <v>33</v>
      </c>
      <c r="C3918" s="1" t="s">
        <v>19</v>
      </c>
      <c r="D3918" s="1" t="s">
        <v>2482</v>
      </c>
      <c r="E3918" s="1" t="s">
        <v>10</v>
      </c>
      <c r="F3918" s="1" t="s">
        <v>992</v>
      </c>
      <c r="G3918" s="1" t="s">
        <v>985</v>
      </c>
      <c r="H3918" s="1" t="s">
        <v>239</v>
      </c>
      <c r="I3918" s="16"/>
      <c r="J3918" s="16"/>
      <c r="K3918" s="16"/>
      <c r="L3918" s="16"/>
      <c r="M3918" s="16"/>
      <c r="N3918" s="16"/>
      <c r="O3918" s="16"/>
      <c r="P3918" s="16"/>
      <c r="Q3918" s="16"/>
      <c r="R3918" s="16"/>
      <c r="S3918" s="16"/>
      <c r="T3918" s="16"/>
      <c r="U3918" s="16"/>
      <c r="V3918" s="1" t="s">
        <v>3463</v>
      </c>
      <c r="W3918" s="1" t="s">
        <v>2551</v>
      </c>
      <c r="X3918" s="5" t="s">
        <v>5209</v>
      </c>
      <c r="Y3918" s="1" t="s">
        <v>5206</v>
      </c>
      <c r="Z3918" s="5" t="s">
        <v>2738</v>
      </c>
      <c r="AA3918" s="5"/>
    </row>
    <row r="3919" spans="1:27" ht="12" customHeight="1" x14ac:dyDescent="0.15">
      <c r="A3919" s="1" t="s">
        <v>979</v>
      </c>
      <c r="B3919" s="1" t="s">
        <v>33</v>
      </c>
      <c r="C3919" s="1" t="s">
        <v>21</v>
      </c>
      <c r="D3919" s="1" t="s">
        <v>2482</v>
      </c>
      <c r="E3919" s="1" t="s">
        <v>10</v>
      </c>
      <c r="F3919" s="1" t="s">
        <v>992</v>
      </c>
      <c r="G3919" s="1" t="s">
        <v>986</v>
      </c>
      <c r="H3919" s="1" t="s">
        <v>239</v>
      </c>
      <c r="I3919" s="16"/>
      <c r="J3919" s="16"/>
      <c r="K3919" s="16"/>
      <c r="L3919" s="16"/>
      <c r="M3919" s="16"/>
      <c r="N3919" s="16"/>
      <c r="O3919" s="16"/>
      <c r="P3919" s="16"/>
      <c r="Q3919" s="16"/>
      <c r="R3919" s="16"/>
      <c r="S3919" s="16"/>
      <c r="T3919" s="16"/>
      <c r="U3919" s="16"/>
      <c r="V3919" s="1" t="s">
        <v>3463</v>
      </c>
      <c r="W3919" s="1" t="s">
        <v>2551</v>
      </c>
      <c r="X3919" s="5" t="s">
        <v>5209</v>
      </c>
      <c r="Y3919" s="1" t="s">
        <v>5207</v>
      </c>
      <c r="Z3919" s="5" t="s">
        <v>2738</v>
      </c>
      <c r="AA3919" s="5"/>
    </row>
    <row r="3920" spans="1:27" ht="12" customHeight="1" x14ac:dyDescent="0.15">
      <c r="A3920" s="1" t="s">
        <v>979</v>
      </c>
      <c r="B3920" s="1" t="s">
        <v>33</v>
      </c>
      <c r="C3920" s="1" t="s">
        <v>23</v>
      </c>
      <c r="D3920" s="1" t="s">
        <v>2482</v>
      </c>
      <c r="E3920" s="1" t="s">
        <v>10</v>
      </c>
      <c r="F3920" s="1" t="s">
        <v>992</v>
      </c>
      <c r="G3920" s="1" t="s">
        <v>987</v>
      </c>
      <c r="H3920" s="1" t="s">
        <v>239</v>
      </c>
      <c r="I3920" s="16"/>
      <c r="J3920" s="16"/>
      <c r="K3920" s="16"/>
      <c r="L3920" s="16"/>
      <c r="M3920" s="16"/>
      <c r="N3920" s="16"/>
      <c r="O3920" s="16"/>
      <c r="P3920" s="16"/>
      <c r="Q3920" s="16"/>
      <c r="R3920" s="16"/>
      <c r="S3920" s="16"/>
      <c r="T3920" s="16"/>
      <c r="U3920" s="16"/>
      <c r="V3920" s="1" t="s">
        <v>3463</v>
      </c>
      <c r="W3920" s="1" t="s">
        <v>2551</v>
      </c>
      <c r="X3920" s="5" t="s">
        <v>5209</v>
      </c>
      <c r="Y3920" s="1" t="s">
        <v>5208</v>
      </c>
      <c r="Z3920" s="5" t="s">
        <v>2738</v>
      </c>
      <c r="AA3920" s="5"/>
    </row>
    <row r="3921" spans="1:27" ht="12" customHeight="1" x14ac:dyDescent="0.15">
      <c r="A3921" s="1" t="s">
        <v>979</v>
      </c>
      <c r="B3921" s="1" t="s">
        <v>35</v>
      </c>
      <c r="C3921" s="1" t="s">
        <v>9</v>
      </c>
      <c r="D3921" s="1" t="s">
        <v>2482</v>
      </c>
      <c r="E3921" s="1" t="s">
        <v>10</v>
      </c>
      <c r="F3921" s="1" t="s">
        <v>993</v>
      </c>
      <c r="G3921" s="1" t="s">
        <v>981</v>
      </c>
      <c r="H3921" s="1" t="s">
        <v>316</v>
      </c>
      <c r="I3921" s="16"/>
      <c r="J3921" s="16"/>
      <c r="K3921" s="16"/>
      <c r="L3921" s="16"/>
      <c r="M3921" s="16"/>
      <c r="N3921" s="16"/>
      <c r="O3921" s="16"/>
      <c r="P3921" s="16"/>
      <c r="Q3921" s="16"/>
      <c r="R3921" s="16"/>
      <c r="S3921" s="16"/>
      <c r="T3921" s="16"/>
      <c r="U3921" s="16"/>
      <c r="V3921" s="1" t="s">
        <v>3463</v>
      </c>
      <c r="W3921" s="1" t="s">
        <v>2551</v>
      </c>
      <c r="X3921" s="5" t="s">
        <v>3469</v>
      </c>
      <c r="Y3921" s="1" t="s">
        <v>5203</v>
      </c>
      <c r="Z3921" s="5" t="s">
        <v>3191</v>
      </c>
      <c r="AA3921" s="5"/>
    </row>
    <row r="3922" spans="1:27" ht="12" customHeight="1" x14ac:dyDescent="0.15">
      <c r="A3922" s="1" t="s">
        <v>979</v>
      </c>
      <c r="B3922" s="1" t="s">
        <v>35</v>
      </c>
      <c r="C3922" s="1" t="s">
        <v>15</v>
      </c>
      <c r="D3922" s="1" t="s">
        <v>2482</v>
      </c>
      <c r="E3922" s="1" t="s">
        <v>10</v>
      </c>
      <c r="F3922" s="1" t="s">
        <v>993</v>
      </c>
      <c r="G3922" s="1" t="s">
        <v>983</v>
      </c>
      <c r="H3922" s="1" t="s">
        <v>239</v>
      </c>
      <c r="I3922" s="16"/>
      <c r="J3922" s="16"/>
      <c r="K3922" s="16"/>
      <c r="L3922" s="16"/>
      <c r="M3922" s="16"/>
      <c r="N3922" s="16"/>
      <c r="O3922" s="16"/>
      <c r="P3922" s="16"/>
      <c r="Q3922" s="16"/>
      <c r="R3922" s="16"/>
      <c r="S3922" s="16"/>
      <c r="T3922" s="16"/>
      <c r="U3922" s="16"/>
      <c r="V3922" s="1" t="s">
        <v>3463</v>
      </c>
      <c r="W3922" s="1" t="s">
        <v>2551</v>
      </c>
      <c r="X3922" s="5" t="s">
        <v>3469</v>
      </c>
      <c r="Y3922" s="1" t="s">
        <v>5204</v>
      </c>
      <c r="Z3922" s="5" t="s">
        <v>2738</v>
      </c>
      <c r="AA3922" s="5"/>
    </row>
    <row r="3923" spans="1:27" ht="12" customHeight="1" x14ac:dyDescent="0.15">
      <c r="A3923" s="1" t="s">
        <v>979</v>
      </c>
      <c r="B3923" s="1" t="s">
        <v>35</v>
      </c>
      <c r="C3923" s="1" t="s">
        <v>17</v>
      </c>
      <c r="D3923" s="1" t="s">
        <v>2482</v>
      </c>
      <c r="E3923" s="1" t="s">
        <v>10</v>
      </c>
      <c r="F3923" s="1" t="s">
        <v>993</v>
      </c>
      <c r="G3923" s="1" t="s">
        <v>984</v>
      </c>
      <c r="H3923" s="1" t="s">
        <v>316</v>
      </c>
      <c r="I3923" s="16"/>
      <c r="J3923" s="16"/>
      <c r="K3923" s="16"/>
      <c r="L3923" s="16"/>
      <c r="M3923" s="16"/>
      <c r="N3923" s="16"/>
      <c r="O3923" s="16"/>
      <c r="P3923" s="16"/>
      <c r="Q3923" s="16"/>
      <c r="R3923" s="16"/>
      <c r="S3923" s="16"/>
      <c r="T3923" s="16"/>
      <c r="U3923" s="16"/>
      <c r="V3923" s="1" t="s">
        <v>3463</v>
      </c>
      <c r="W3923" s="1" t="s">
        <v>2551</v>
      </c>
      <c r="X3923" s="5" t="s">
        <v>3469</v>
      </c>
      <c r="Y3923" s="1" t="s">
        <v>5205</v>
      </c>
      <c r="Z3923" s="5" t="s">
        <v>3191</v>
      </c>
      <c r="AA3923" s="5"/>
    </row>
    <row r="3924" spans="1:27" ht="12" customHeight="1" x14ac:dyDescent="0.15">
      <c r="A3924" s="1" t="s">
        <v>979</v>
      </c>
      <c r="B3924" s="1" t="s">
        <v>35</v>
      </c>
      <c r="C3924" s="1" t="s">
        <v>19</v>
      </c>
      <c r="D3924" s="1" t="s">
        <v>2482</v>
      </c>
      <c r="E3924" s="1" t="s">
        <v>10</v>
      </c>
      <c r="F3924" s="1" t="s">
        <v>993</v>
      </c>
      <c r="G3924" s="1" t="s">
        <v>985</v>
      </c>
      <c r="H3924" s="1" t="s">
        <v>239</v>
      </c>
      <c r="I3924" s="16"/>
      <c r="J3924" s="16"/>
      <c r="K3924" s="16"/>
      <c r="L3924" s="16"/>
      <c r="M3924" s="16"/>
      <c r="N3924" s="16"/>
      <c r="O3924" s="16"/>
      <c r="P3924" s="16"/>
      <c r="Q3924" s="16"/>
      <c r="R3924" s="16"/>
      <c r="S3924" s="16"/>
      <c r="T3924" s="16"/>
      <c r="U3924" s="16"/>
      <c r="V3924" s="1" t="s">
        <v>3463</v>
      </c>
      <c r="W3924" s="1" t="s">
        <v>2551</v>
      </c>
      <c r="X3924" s="5" t="s">
        <v>3469</v>
      </c>
      <c r="Y3924" s="1" t="s">
        <v>5206</v>
      </c>
      <c r="Z3924" s="5" t="s">
        <v>2738</v>
      </c>
      <c r="AA3924" s="5"/>
    </row>
    <row r="3925" spans="1:27" ht="12" customHeight="1" x14ac:dyDescent="0.15">
      <c r="A3925" s="1" t="s">
        <v>979</v>
      </c>
      <c r="B3925" s="1" t="s">
        <v>35</v>
      </c>
      <c r="C3925" s="1" t="s">
        <v>21</v>
      </c>
      <c r="D3925" s="1" t="s">
        <v>2482</v>
      </c>
      <c r="E3925" s="1" t="s">
        <v>10</v>
      </c>
      <c r="F3925" s="1" t="s">
        <v>993</v>
      </c>
      <c r="G3925" s="1" t="s">
        <v>986</v>
      </c>
      <c r="H3925" s="1" t="s">
        <v>239</v>
      </c>
      <c r="I3925" s="16"/>
      <c r="J3925" s="16"/>
      <c r="K3925" s="16"/>
      <c r="L3925" s="16"/>
      <c r="M3925" s="16"/>
      <c r="N3925" s="16"/>
      <c r="O3925" s="16"/>
      <c r="P3925" s="16"/>
      <c r="Q3925" s="16"/>
      <c r="R3925" s="16"/>
      <c r="S3925" s="16"/>
      <c r="T3925" s="16"/>
      <c r="U3925" s="16"/>
      <c r="V3925" s="1" t="s">
        <v>3463</v>
      </c>
      <c r="W3925" s="1" t="s">
        <v>2551</v>
      </c>
      <c r="X3925" s="5" t="s">
        <v>3469</v>
      </c>
      <c r="Y3925" s="1" t="s">
        <v>5207</v>
      </c>
      <c r="Z3925" s="5" t="s">
        <v>2738</v>
      </c>
      <c r="AA3925" s="5"/>
    </row>
    <row r="3926" spans="1:27" ht="12" customHeight="1" x14ac:dyDescent="0.15">
      <c r="A3926" s="1" t="s">
        <v>979</v>
      </c>
      <c r="B3926" s="1" t="s">
        <v>35</v>
      </c>
      <c r="C3926" s="1" t="s">
        <v>23</v>
      </c>
      <c r="D3926" s="1" t="s">
        <v>2482</v>
      </c>
      <c r="E3926" s="1" t="s">
        <v>10</v>
      </c>
      <c r="F3926" s="1" t="s">
        <v>993</v>
      </c>
      <c r="G3926" s="1" t="s">
        <v>987</v>
      </c>
      <c r="H3926" s="1" t="s">
        <v>239</v>
      </c>
      <c r="I3926" s="16"/>
      <c r="J3926" s="16"/>
      <c r="K3926" s="16"/>
      <c r="L3926" s="16"/>
      <c r="M3926" s="16"/>
      <c r="N3926" s="16"/>
      <c r="O3926" s="16"/>
      <c r="P3926" s="16"/>
      <c r="Q3926" s="16"/>
      <c r="R3926" s="16"/>
      <c r="S3926" s="16"/>
      <c r="T3926" s="16"/>
      <c r="U3926" s="16"/>
      <c r="V3926" s="1" t="s">
        <v>3463</v>
      </c>
      <c r="W3926" s="1" t="s">
        <v>2551</v>
      </c>
      <c r="X3926" s="5" t="s">
        <v>3469</v>
      </c>
      <c r="Y3926" s="1" t="s">
        <v>5208</v>
      </c>
      <c r="Z3926" s="5" t="s">
        <v>2738</v>
      </c>
      <c r="AA3926" s="5"/>
    </row>
    <row r="3927" spans="1:27" ht="12" customHeight="1" x14ac:dyDescent="0.15">
      <c r="A3927" s="1" t="s">
        <v>979</v>
      </c>
      <c r="B3927" s="1" t="s">
        <v>37</v>
      </c>
      <c r="C3927" s="1" t="s">
        <v>9</v>
      </c>
      <c r="D3927" s="1" t="s">
        <v>2482</v>
      </c>
      <c r="E3927" s="1" t="s">
        <v>10</v>
      </c>
      <c r="F3927" s="1" t="s">
        <v>994</v>
      </c>
      <c r="G3927" s="1" t="s">
        <v>981</v>
      </c>
      <c r="H3927" s="1" t="s">
        <v>316</v>
      </c>
      <c r="I3927" s="16"/>
      <c r="J3927" s="16"/>
      <c r="K3927" s="16"/>
      <c r="L3927" s="16"/>
      <c r="M3927" s="16"/>
      <c r="N3927" s="16"/>
      <c r="O3927" s="16"/>
      <c r="P3927" s="16"/>
      <c r="Q3927" s="16"/>
      <c r="R3927" s="16"/>
      <c r="S3927" s="16"/>
      <c r="T3927" s="16"/>
      <c r="U3927" s="16"/>
      <c r="V3927" s="1" t="s">
        <v>3463</v>
      </c>
      <c r="W3927" s="1" t="s">
        <v>2551</v>
      </c>
      <c r="X3927" s="5" t="s">
        <v>3470</v>
      </c>
      <c r="Y3927" s="1" t="s">
        <v>5203</v>
      </c>
      <c r="Z3927" s="5" t="s">
        <v>3191</v>
      </c>
      <c r="AA3927" s="5"/>
    </row>
    <row r="3928" spans="1:27" ht="12" customHeight="1" x14ac:dyDescent="0.15">
      <c r="A3928" s="1" t="s">
        <v>979</v>
      </c>
      <c r="B3928" s="1" t="s">
        <v>37</v>
      </c>
      <c r="C3928" s="1" t="s">
        <v>15</v>
      </c>
      <c r="D3928" s="1" t="s">
        <v>2482</v>
      </c>
      <c r="E3928" s="1" t="s">
        <v>10</v>
      </c>
      <c r="F3928" s="1" t="s">
        <v>994</v>
      </c>
      <c r="G3928" s="1" t="s">
        <v>983</v>
      </c>
      <c r="H3928" s="1" t="s">
        <v>239</v>
      </c>
      <c r="I3928" s="16"/>
      <c r="J3928" s="16"/>
      <c r="K3928" s="16"/>
      <c r="L3928" s="16"/>
      <c r="M3928" s="16"/>
      <c r="N3928" s="16"/>
      <c r="O3928" s="16"/>
      <c r="P3928" s="16"/>
      <c r="Q3928" s="16"/>
      <c r="R3928" s="16"/>
      <c r="S3928" s="16"/>
      <c r="T3928" s="16"/>
      <c r="U3928" s="16"/>
      <c r="V3928" s="1" t="s">
        <v>3463</v>
      </c>
      <c r="W3928" s="1" t="s">
        <v>2551</v>
      </c>
      <c r="X3928" s="5" t="s">
        <v>3470</v>
      </c>
      <c r="Y3928" s="1" t="s">
        <v>5204</v>
      </c>
      <c r="Z3928" s="5" t="s">
        <v>2738</v>
      </c>
      <c r="AA3928" s="5"/>
    </row>
    <row r="3929" spans="1:27" ht="12" customHeight="1" x14ac:dyDescent="0.15">
      <c r="A3929" s="1" t="s">
        <v>979</v>
      </c>
      <c r="B3929" s="1" t="s">
        <v>37</v>
      </c>
      <c r="C3929" s="1" t="s">
        <v>17</v>
      </c>
      <c r="D3929" s="1" t="s">
        <v>2482</v>
      </c>
      <c r="E3929" s="1" t="s">
        <v>10</v>
      </c>
      <c r="F3929" s="1" t="s">
        <v>994</v>
      </c>
      <c r="G3929" s="1" t="s">
        <v>984</v>
      </c>
      <c r="H3929" s="1" t="s">
        <v>316</v>
      </c>
      <c r="I3929" s="16"/>
      <c r="J3929" s="16"/>
      <c r="K3929" s="16"/>
      <c r="L3929" s="16"/>
      <c r="M3929" s="16"/>
      <c r="N3929" s="16"/>
      <c r="O3929" s="16"/>
      <c r="P3929" s="16"/>
      <c r="Q3929" s="16"/>
      <c r="R3929" s="16"/>
      <c r="S3929" s="16"/>
      <c r="T3929" s="16"/>
      <c r="U3929" s="16"/>
      <c r="V3929" s="1" t="s">
        <v>3463</v>
      </c>
      <c r="W3929" s="1" t="s">
        <v>2551</v>
      </c>
      <c r="X3929" s="5" t="s">
        <v>3470</v>
      </c>
      <c r="Y3929" s="1" t="s">
        <v>5205</v>
      </c>
      <c r="Z3929" s="5" t="s">
        <v>3191</v>
      </c>
      <c r="AA3929" s="5"/>
    </row>
    <row r="3930" spans="1:27" ht="12" customHeight="1" x14ac:dyDescent="0.15">
      <c r="A3930" s="1" t="s">
        <v>979</v>
      </c>
      <c r="B3930" s="1" t="s">
        <v>37</v>
      </c>
      <c r="C3930" s="1" t="s">
        <v>19</v>
      </c>
      <c r="D3930" s="1" t="s">
        <v>2482</v>
      </c>
      <c r="E3930" s="1" t="s">
        <v>10</v>
      </c>
      <c r="F3930" s="1" t="s">
        <v>994</v>
      </c>
      <c r="G3930" s="1" t="s">
        <v>985</v>
      </c>
      <c r="H3930" s="1" t="s">
        <v>239</v>
      </c>
      <c r="I3930" s="16"/>
      <c r="J3930" s="16"/>
      <c r="K3930" s="16"/>
      <c r="L3930" s="16"/>
      <c r="M3930" s="16"/>
      <c r="N3930" s="16"/>
      <c r="O3930" s="16"/>
      <c r="P3930" s="16"/>
      <c r="Q3930" s="16"/>
      <c r="R3930" s="16"/>
      <c r="S3930" s="16"/>
      <c r="T3930" s="16"/>
      <c r="U3930" s="16"/>
      <c r="V3930" s="1" t="s">
        <v>3463</v>
      </c>
      <c r="W3930" s="1" t="s">
        <v>2551</v>
      </c>
      <c r="X3930" s="5" t="s">
        <v>3470</v>
      </c>
      <c r="Y3930" s="1" t="s">
        <v>5206</v>
      </c>
      <c r="Z3930" s="5" t="s">
        <v>2738</v>
      </c>
      <c r="AA3930" s="5"/>
    </row>
    <row r="3931" spans="1:27" ht="12" customHeight="1" x14ac:dyDescent="0.15">
      <c r="A3931" s="1" t="s">
        <v>979</v>
      </c>
      <c r="B3931" s="1" t="s">
        <v>37</v>
      </c>
      <c r="C3931" s="1" t="s">
        <v>21</v>
      </c>
      <c r="D3931" s="1" t="s">
        <v>2482</v>
      </c>
      <c r="E3931" s="1" t="s">
        <v>10</v>
      </c>
      <c r="F3931" s="1" t="s">
        <v>994</v>
      </c>
      <c r="G3931" s="1" t="s">
        <v>986</v>
      </c>
      <c r="H3931" s="1" t="s">
        <v>239</v>
      </c>
      <c r="I3931" s="16"/>
      <c r="J3931" s="16"/>
      <c r="K3931" s="16"/>
      <c r="L3931" s="16"/>
      <c r="M3931" s="16"/>
      <c r="N3931" s="16"/>
      <c r="O3931" s="16"/>
      <c r="P3931" s="16"/>
      <c r="Q3931" s="16"/>
      <c r="R3931" s="16"/>
      <c r="S3931" s="16"/>
      <c r="T3931" s="16"/>
      <c r="U3931" s="16"/>
      <c r="V3931" s="1" t="s">
        <v>3463</v>
      </c>
      <c r="W3931" s="1" t="s">
        <v>2551</v>
      </c>
      <c r="X3931" s="5" t="s">
        <v>3470</v>
      </c>
      <c r="Y3931" s="1" t="s">
        <v>5207</v>
      </c>
      <c r="Z3931" s="5" t="s">
        <v>2738</v>
      </c>
      <c r="AA3931" s="5"/>
    </row>
    <row r="3932" spans="1:27" ht="12" customHeight="1" x14ac:dyDescent="0.15">
      <c r="A3932" s="1" t="s">
        <v>979</v>
      </c>
      <c r="B3932" s="1" t="s">
        <v>37</v>
      </c>
      <c r="C3932" s="1" t="s">
        <v>23</v>
      </c>
      <c r="D3932" s="1" t="s">
        <v>2482</v>
      </c>
      <c r="E3932" s="1" t="s">
        <v>10</v>
      </c>
      <c r="F3932" s="1" t="s">
        <v>994</v>
      </c>
      <c r="G3932" s="1" t="s">
        <v>987</v>
      </c>
      <c r="H3932" s="1" t="s">
        <v>239</v>
      </c>
      <c r="I3932" s="16"/>
      <c r="J3932" s="16"/>
      <c r="K3932" s="16"/>
      <c r="L3932" s="16"/>
      <c r="M3932" s="16"/>
      <c r="N3932" s="16"/>
      <c r="O3932" s="16"/>
      <c r="P3932" s="16"/>
      <c r="Q3932" s="16"/>
      <c r="R3932" s="16"/>
      <c r="S3932" s="16"/>
      <c r="T3932" s="16"/>
      <c r="U3932" s="16"/>
      <c r="V3932" s="1" t="s">
        <v>3463</v>
      </c>
      <c r="W3932" s="1" t="s">
        <v>2551</v>
      </c>
      <c r="X3932" s="5" t="s">
        <v>3470</v>
      </c>
      <c r="Y3932" s="1" t="s">
        <v>5208</v>
      </c>
      <c r="Z3932" s="5" t="s">
        <v>2738</v>
      </c>
      <c r="AA3932" s="5"/>
    </row>
    <row r="3933" spans="1:27" ht="12" customHeight="1" x14ac:dyDescent="0.15">
      <c r="A3933" s="1" t="s">
        <v>979</v>
      </c>
      <c r="B3933" s="1" t="s">
        <v>39</v>
      </c>
      <c r="C3933" s="1" t="s">
        <v>9</v>
      </c>
      <c r="D3933" s="1" t="s">
        <v>2482</v>
      </c>
      <c r="E3933" s="1" t="s">
        <v>10</v>
      </c>
      <c r="F3933" s="1" t="s">
        <v>995</v>
      </c>
      <c r="G3933" s="1" t="s">
        <v>981</v>
      </c>
      <c r="H3933" s="1" t="s">
        <v>316</v>
      </c>
      <c r="I3933" s="16"/>
      <c r="J3933" s="16"/>
      <c r="K3933" s="16"/>
      <c r="L3933" s="16"/>
      <c r="M3933" s="16"/>
      <c r="N3933" s="16"/>
      <c r="O3933" s="16"/>
      <c r="P3933" s="16"/>
      <c r="Q3933" s="16"/>
      <c r="R3933" s="16"/>
      <c r="S3933" s="16"/>
      <c r="T3933" s="16"/>
      <c r="U3933" s="16"/>
      <c r="V3933" s="1" t="s">
        <v>3463</v>
      </c>
      <c r="W3933" s="1" t="s">
        <v>2551</v>
      </c>
      <c r="X3933" s="5" t="s">
        <v>3471</v>
      </c>
      <c r="Y3933" s="1" t="s">
        <v>5203</v>
      </c>
      <c r="Z3933" s="5" t="s">
        <v>3191</v>
      </c>
      <c r="AA3933" s="5"/>
    </row>
    <row r="3934" spans="1:27" ht="12" customHeight="1" x14ac:dyDescent="0.15">
      <c r="A3934" s="1" t="s">
        <v>979</v>
      </c>
      <c r="B3934" s="1" t="s">
        <v>39</v>
      </c>
      <c r="C3934" s="1" t="s">
        <v>15</v>
      </c>
      <c r="D3934" s="1" t="s">
        <v>2482</v>
      </c>
      <c r="E3934" s="1" t="s">
        <v>10</v>
      </c>
      <c r="F3934" s="1" t="s">
        <v>995</v>
      </c>
      <c r="G3934" s="1" t="s">
        <v>983</v>
      </c>
      <c r="H3934" s="1" t="s">
        <v>239</v>
      </c>
      <c r="I3934" s="16"/>
      <c r="J3934" s="16"/>
      <c r="K3934" s="16"/>
      <c r="L3934" s="16"/>
      <c r="M3934" s="16"/>
      <c r="N3934" s="16"/>
      <c r="O3934" s="16"/>
      <c r="P3934" s="16"/>
      <c r="Q3934" s="16"/>
      <c r="R3934" s="16"/>
      <c r="S3934" s="16"/>
      <c r="T3934" s="16"/>
      <c r="U3934" s="16"/>
      <c r="V3934" s="1" t="s">
        <v>3463</v>
      </c>
      <c r="W3934" s="1" t="s">
        <v>2551</v>
      </c>
      <c r="X3934" s="5" t="s">
        <v>3471</v>
      </c>
      <c r="Y3934" s="1" t="s">
        <v>5204</v>
      </c>
      <c r="Z3934" s="5" t="s">
        <v>2738</v>
      </c>
      <c r="AA3934" s="5"/>
    </row>
    <row r="3935" spans="1:27" ht="12" customHeight="1" x14ac:dyDescent="0.15">
      <c r="A3935" s="1" t="s">
        <v>979</v>
      </c>
      <c r="B3935" s="1" t="s">
        <v>39</v>
      </c>
      <c r="C3935" s="1" t="s">
        <v>17</v>
      </c>
      <c r="D3935" s="1" t="s">
        <v>2482</v>
      </c>
      <c r="E3935" s="1" t="s">
        <v>10</v>
      </c>
      <c r="F3935" s="1" t="s">
        <v>995</v>
      </c>
      <c r="G3935" s="1" t="s">
        <v>984</v>
      </c>
      <c r="H3935" s="1" t="s">
        <v>316</v>
      </c>
      <c r="I3935" s="16"/>
      <c r="J3935" s="16"/>
      <c r="K3935" s="16"/>
      <c r="L3935" s="16"/>
      <c r="M3935" s="16"/>
      <c r="N3935" s="16"/>
      <c r="O3935" s="16"/>
      <c r="P3935" s="16"/>
      <c r="Q3935" s="16"/>
      <c r="R3935" s="16"/>
      <c r="S3935" s="16"/>
      <c r="T3935" s="16"/>
      <c r="U3935" s="16"/>
      <c r="V3935" s="1" t="s">
        <v>3463</v>
      </c>
      <c r="W3935" s="1" t="s">
        <v>2551</v>
      </c>
      <c r="X3935" s="5" t="s">
        <v>3471</v>
      </c>
      <c r="Y3935" s="1" t="s">
        <v>5205</v>
      </c>
      <c r="Z3935" s="5" t="s">
        <v>3191</v>
      </c>
      <c r="AA3935" s="5"/>
    </row>
    <row r="3936" spans="1:27" ht="12" customHeight="1" x14ac:dyDescent="0.15">
      <c r="A3936" s="1" t="s">
        <v>979</v>
      </c>
      <c r="B3936" s="1" t="s">
        <v>39</v>
      </c>
      <c r="C3936" s="1" t="s">
        <v>19</v>
      </c>
      <c r="D3936" s="1" t="s">
        <v>2482</v>
      </c>
      <c r="E3936" s="1" t="s">
        <v>10</v>
      </c>
      <c r="F3936" s="1" t="s">
        <v>995</v>
      </c>
      <c r="G3936" s="1" t="s">
        <v>985</v>
      </c>
      <c r="H3936" s="1" t="s">
        <v>239</v>
      </c>
      <c r="I3936" s="16"/>
      <c r="J3936" s="16"/>
      <c r="K3936" s="16"/>
      <c r="L3936" s="16"/>
      <c r="M3936" s="16"/>
      <c r="N3936" s="16"/>
      <c r="O3936" s="16"/>
      <c r="P3936" s="16"/>
      <c r="Q3936" s="16"/>
      <c r="R3936" s="16"/>
      <c r="S3936" s="16"/>
      <c r="T3936" s="16"/>
      <c r="U3936" s="16"/>
      <c r="V3936" s="1" t="s">
        <v>3463</v>
      </c>
      <c r="W3936" s="1" t="s">
        <v>2551</v>
      </c>
      <c r="X3936" s="5" t="s">
        <v>3471</v>
      </c>
      <c r="Y3936" s="1" t="s">
        <v>5206</v>
      </c>
      <c r="Z3936" s="5" t="s">
        <v>2738</v>
      </c>
      <c r="AA3936" s="5"/>
    </row>
    <row r="3937" spans="1:27" ht="12" customHeight="1" x14ac:dyDescent="0.15">
      <c r="A3937" s="1" t="s">
        <v>979</v>
      </c>
      <c r="B3937" s="1" t="s">
        <v>39</v>
      </c>
      <c r="C3937" s="1" t="s">
        <v>21</v>
      </c>
      <c r="D3937" s="1" t="s">
        <v>2482</v>
      </c>
      <c r="E3937" s="1" t="s">
        <v>10</v>
      </c>
      <c r="F3937" s="1" t="s">
        <v>995</v>
      </c>
      <c r="G3937" s="1" t="s">
        <v>986</v>
      </c>
      <c r="H3937" s="1" t="s">
        <v>239</v>
      </c>
      <c r="I3937" s="16"/>
      <c r="J3937" s="16"/>
      <c r="K3937" s="16"/>
      <c r="L3937" s="16"/>
      <c r="M3937" s="16"/>
      <c r="N3937" s="16"/>
      <c r="O3937" s="16"/>
      <c r="P3937" s="16"/>
      <c r="Q3937" s="16"/>
      <c r="R3937" s="16"/>
      <c r="S3937" s="16"/>
      <c r="T3937" s="16"/>
      <c r="U3937" s="16"/>
      <c r="V3937" s="1" t="s">
        <v>3463</v>
      </c>
      <c r="W3937" s="1" t="s">
        <v>2551</v>
      </c>
      <c r="X3937" s="5" t="s">
        <v>3471</v>
      </c>
      <c r="Y3937" s="1" t="s">
        <v>5207</v>
      </c>
      <c r="Z3937" s="5" t="s">
        <v>2738</v>
      </c>
      <c r="AA3937" s="5"/>
    </row>
    <row r="3938" spans="1:27" ht="12" customHeight="1" x14ac:dyDescent="0.15">
      <c r="A3938" s="1" t="s">
        <v>979</v>
      </c>
      <c r="B3938" s="1" t="s">
        <v>39</v>
      </c>
      <c r="C3938" s="1" t="s">
        <v>23</v>
      </c>
      <c r="D3938" s="1" t="s">
        <v>2482</v>
      </c>
      <c r="E3938" s="1" t="s">
        <v>10</v>
      </c>
      <c r="F3938" s="1" t="s">
        <v>995</v>
      </c>
      <c r="G3938" s="1" t="s">
        <v>987</v>
      </c>
      <c r="H3938" s="1" t="s">
        <v>239</v>
      </c>
      <c r="I3938" s="16"/>
      <c r="J3938" s="16"/>
      <c r="K3938" s="16"/>
      <c r="L3938" s="16"/>
      <c r="M3938" s="16"/>
      <c r="N3938" s="16"/>
      <c r="O3938" s="16"/>
      <c r="P3938" s="16"/>
      <c r="Q3938" s="16"/>
      <c r="R3938" s="16"/>
      <c r="S3938" s="16"/>
      <c r="T3938" s="16"/>
      <c r="U3938" s="16"/>
      <c r="V3938" s="1" t="s">
        <v>3463</v>
      </c>
      <c r="W3938" s="1" t="s">
        <v>2551</v>
      </c>
      <c r="X3938" s="5" t="s">
        <v>3471</v>
      </c>
      <c r="Y3938" s="1" t="s">
        <v>5208</v>
      </c>
      <c r="Z3938" s="5" t="s">
        <v>2738</v>
      </c>
      <c r="AA3938" s="5"/>
    </row>
    <row r="3939" spans="1:27" ht="12" customHeight="1" x14ac:dyDescent="0.15">
      <c r="A3939" s="1" t="s">
        <v>979</v>
      </c>
      <c r="B3939" s="1" t="s">
        <v>41</v>
      </c>
      <c r="C3939" s="1" t="s">
        <v>15</v>
      </c>
      <c r="D3939" s="1" t="s">
        <v>2482</v>
      </c>
      <c r="E3939" s="1" t="s">
        <v>10</v>
      </c>
      <c r="F3939" s="1" t="s">
        <v>996</v>
      </c>
      <c r="G3939" s="1" t="s">
        <v>983</v>
      </c>
      <c r="H3939" s="1" t="s">
        <v>239</v>
      </c>
      <c r="I3939" s="16"/>
      <c r="J3939" s="16"/>
      <c r="K3939" s="16"/>
      <c r="L3939" s="16"/>
      <c r="M3939" s="16"/>
      <c r="N3939" s="16"/>
      <c r="O3939" s="16"/>
      <c r="P3939" s="16"/>
      <c r="Q3939" s="16"/>
      <c r="R3939" s="16"/>
      <c r="S3939" s="16"/>
      <c r="T3939" s="16"/>
      <c r="U3939" s="16"/>
      <c r="V3939" s="1" t="s">
        <v>3463</v>
      </c>
      <c r="W3939" s="1" t="s">
        <v>2551</v>
      </c>
      <c r="X3939" s="5" t="s">
        <v>3472</v>
      </c>
      <c r="Y3939" s="1" t="s">
        <v>5204</v>
      </c>
      <c r="Z3939" s="5" t="s">
        <v>2738</v>
      </c>
      <c r="AA3939" s="5"/>
    </row>
    <row r="3940" spans="1:27" ht="12" customHeight="1" x14ac:dyDescent="0.15">
      <c r="A3940" s="1" t="s">
        <v>979</v>
      </c>
      <c r="B3940" s="1" t="s">
        <v>41</v>
      </c>
      <c r="C3940" s="1" t="s">
        <v>19</v>
      </c>
      <c r="D3940" s="1" t="s">
        <v>2482</v>
      </c>
      <c r="E3940" s="1" t="s">
        <v>10</v>
      </c>
      <c r="F3940" s="1" t="s">
        <v>996</v>
      </c>
      <c r="G3940" s="1" t="s">
        <v>985</v>
      </c>
      <c r="H3940" s="1" t="s">
        <v>239</v>
      </c>
      <c r="I3940" s="16"/>
      <c r="J3940" s="16"/>
      <c r="K3940" s="16"/>
      <c r="L3940" s="16"/>
      <c r="M3940" s="16"/>
      <c r="N3940" s="16"/>
      <c r="O3940" s="16"/>
      <c r="P3940" s="16"/>
      <c r="Q3940" s="16"/>
      <c r="R3940" s="16"/>
      <c r="S3940" s="16"/>
      <c r="T3940" s="16"/>
      <c r="U3940" s="16"/>
      <c r="V3940" s="1" t="s">
        <v>3463</v>
      </c>
      <c r="W3940" s="1" t="s">
        <v>2551</v>
      </c>
      <c r="X3940" s="5" t="s">
        <v>3472</v>
      </c>
      <c r="Y3940" s="1" t="s">
        <v>5206</v>
      </c>
      <c r="Z3940" s="5" t="s">
        <v>2738</v>
      </c>
      <c r="AA3940" s="5"/>
    </row>
    <row r="3941" spans="1:27" ht="12" customHeight="1" x14ac:dyDescent="0.15">
      <c r="A3941" s="1" t="s">
        <v>979</v>
      </c>
      <c r="B3941" s="1" t="s">
        <v>41</v>
      </c>
      <c r="C3941" s="1" t="s">
        <v>21</v>
      </c>
      <c r="D3941" s="1" t="s">
        <v>2482</v>
      </c>
      <c r="E3941" s="1" t="s">
        <v>10</v>
      </c>
      <c r="F3941" s="1" t="s">
        <v>996</v>
      </c>
      <c r="G3941" s="1" t="s">
        <v>986</v>
      </c>
      <c r="H3941" s="1" t="s">
        <v>239</v>
      </c>
      <c r="I3941" s="16"/>
      <c r="J3941" s="16"/>
      <c r="K3941" s="16"/>
      <c r="L3941" s="16"/>
      <c r="M3941" s="16"/>
      <c r="N3941" s="16"/>
      <c r="O3941" s="16"/>
      <c r="P3941" s="16"/>
      <c r="Q3941" s="16"/>
      <c r="R3941" s="16"/>
      <c r="S3941" s="16"/>
      <c r="T3941" s="16"/>
      <c r="U3941" s="16"/>
      <c r="V3941" s="1" t="s">
        <v>3463</v>
      </c>
      <c r="W3941" s="1" t="s">
        <v>2551</v>
      </c>
      <c r="X3941" s="5" t="s">
        <v>3472</v>
      </c>
      <c r="Y3941" s="1" t="s">
        <v>5207</v>
      </c>
      <c r="Z3941" s="5" t="s">
        <v>2738</v>
      </c>
      <c r="AA3941" s="5"/>
    </row>
    <row r="3942" spans="1:27" ht="12" customHeight="1" x14ac:dyDescent="0.15">
      <c r="A3942" s="1" t="s">
        <v>979</v>
      </c>
      <c r="B3942" s="1" t="s">
        <v>41</v>
      </c>
      <c r="C3942" s="1" t="s">
        <v>23</v>
      </c>
      <c r="D3942" s="1" t="s">
        <v>2482</v>
      </c>
      <c r="E3942" s="1" t="s">
        <v>10</v>
      </c>
      <c r="F3942" s="1" t="s">
        <v>996</v>
      </c>
      <c r="G3942" s="1" t="s">
        <v>987</v>
      </c>
      <c r="H3942" s="1" t="s">
        <v>239</v>
      </c>
      <c r="I3942" s="16"/>
      <c r="J3942" s="16"/>
      <c r="K3942" s="16"/>
      <c r="L3942" s="16"/>
      <c r="M3942" s="16"/>
      <c r="N3942" s="16"/>
      <c r="O3942" s="16"/>
      <c r="P3942" s="16"/>
      <c r="Q3942" s="16"/>
      <c r="R3942" s="16"/>
      <c r="S3942" s="16"/>
      <c r="T3942" s="16"/>
      <c r="U3942" s="16"/>
      <c r="V3942" s="1" t="s">
        <v>3463</v>
      </c>
      <c r="W3942" s="1" t="s">
        <v>2551</v>
      </c>
      <c r="X3942" s="5" t="s">
        <v>3472</v>
      </c>
      <c r="Y3942" s="1" t="s">
        <v>5208</v>
      </c>
      <c r="Z3942" s="5" t="s">
        <v>2738</v>
      </c>
      <c r="AA3942" s="5"/>
    </row>
    <row r="3943" spans="1:27" ht="12" customHeight="1" x14ac:dyDescent="0.15">
      <c r="A3943" s="1" t="s">
        <v>979</v>
      </c>
      <c r="B3943" s="1" t="s">
        <v>43</v>
      </c>
      <c r="C3943" s="1" t="s">
        <v>15</v>
      </c>
      <c r="D3943" s="1" t="s">
        <v>2482</v>
      </c>
      <c r="E3943" s="1" t="s">
        <v>10</v>
      </c>
      <c r="F3943" s="1" t="s">
        <v>997</v>
      </c>
      <c r="G3943" s="1" t="s">
        <v>983</v>
      </c>
      <c r="H3943" s="1" t="s">
        <v>239</v>
      </c>
      <c r="I3943" s="16"/>
      <c r="J3943" s="16"/>
      <c r="K3943" s="16"/>
      <c r="L3943" s="16"/>
      <c r="M3943" s="16"/>
      <c r="N3943" s="16"/>
      <c r="O3943" s="16"/>
      <c r="P3943" s="16"/>
      <c r="Q3943" s="16"/>
      <c r="R3943" s="16"/>
      <c r="S3943" s="16"/>
      <c r="T3943" s="16"/>
      <c r="U3943" s="16"/>
      <c r="V3943" s="1" t="s">
        <v>3463</v>
      </c>
      <c r="W3943" s="1" t="s">
        <v>2551</v>
      </c>
      <c r="X3943" s="5" t="s">
        <v>3473</v>
      </c>
      <c r="Y3943" s="1" t="s">
        <v>5204</v>
      </c>
      <c r="Z3943" s="5" t="s">
        <v>2738</v>
      </c>
      <c r="AA3943" s="5"/>
    </row>
    <row r="3944" spans="1:27" ht="12" customHeight="1" x14ac:dyDescent="0.15">
      <c r="A3944" s="1" t="s">
        <v>979</v>
      </c>
      <c r="B3944" s="1" t="s">
        <v>43</v>
      </c>
      <c r="C3944" s="1" t="s">
        <v>19</v>
      </c>
      <c r="D3944" s="1" t="s">
        <v>2482</v>
      </c>
      <c r="E3944" s="1" t="s">
        <v>10</v>
      </c>
      <c r="F3944" s="1" t="s">
        <v>997</v>
      </c>
      <c r="G3944" s="1" t="s">
        <v>985</v>
      </c>
      <c r="H3944" s="1" t="s">
        <v>239</v>
      </c>
      <c r="I3944" s="16"/>
      <c r="J3944" s="16"/>
      <c r="K3944" s="16"/>
      <c r="L3944" s="16"/>
      <c r="M3944" s="16"/>
      <c r="N3944" s="16"/>
      <c r="O3944" s="16"/>
      <c r="P3944" s="16"/>
      <c r="Q3944" s="16"/>
      <c r="R3944" s="16"/>
      <c r="S3944" s="16"/>
      <c r="T3944" s="16"/>
      <c r="U3944" s="16"/>
      <c r="V3944" s="1" t="s">
        <v>3463</v>
      </c>
      <c r="W3944" s="1" t="s">
        <v>2551</v>
      </c>
      <c r="X3944" s="5" t="s">
        <v>3473</v>
      </c>
      <c r="Y3944" s="1" t="s">
        <v>5206</v>
      </c>
      <c r="Z3944" s="5" t="s">
        <v>2738</v>
      </c>
      <c r="AA3944" s="5"/>
    </row>
    <row r="3945" spans="1:27" ht="12" customHeight="1" x14ac:dyDescent="0.15">
      <c r="A3945" s="1" t="s">
        <v>979</v>
      </c>
      <c r="B3945" s="1" t="s">
        <v>43</v>
      </c>
      <c r="C3945" s="1" t="s">
        <v>21</v>
      </c>
      <c r="D3945" s="1" t="s">
        <v>2482</v>
      </c>
      <c r="E3945" s="1" t="s">
        <v>10</v>
      </c>
      <c r="F3945" s="1" t="s">
        <v>997</v>
      </c>
      <c r="G3945" s="1" t="s">
        <v>986</v>
      </c>
      <c r="H3945" s="1" t="s">
        <v>239</v>
      </c>
      <c r="I3945" s="16"/>
      <c r="J3945" s="16"/>
      <c r="K3945" s="16"/>
      <c r="L3945" s="16"/>
      <c r="M3945" s="16"/>
      <c r="N3945" s="16"/>
      <c r="O3945" s="16"/>
      <c r="P3945" s="16"/>
      <c r="Q3945" s="16"/>
      <c r="R3945" s="16"/>
      <c r="S3945" s="16"/>
      <c r="T3945" s="16"/>
      <c r="U3945" s="16"/>
      <c r="V3945" s="1" t="s">
        <v>3463</v>
      </c>
      <c r="W3945" s="1" t="s">
        <v>2551</v>
      </c>
      <c r="X3945" s="5" t="s">
        <v>3473</v>
      </c>
      <c r="Y3945" s="1" t="s">
        <v>5207</v>
      </c>
      <c r="Z3945" s="5" t="s">
        <v>2738</v>
      </c>
      <c r="AA3945" s="5"/>
    </row>
    <row r="3946" spans="1:27" ht="12" customHeight="1" x14ac:dyDescent="0.15">
      <c r="A3946" s="1" t="s">
        <v>979</v>
      </c>
      <c r="B3946" s="1" t="s">
        <v>43</v>
      </c>
      <c r="C3946" s="1" t="s">
        <v>23</v>
      </c>
      <c r="D3946" s="1" t="s">
        <v>2482</v>
      </c>
      <c r="E3946" s="1" t="s">
        <v>10</v>
      </c>
      <c r="F3946" s="1" t="s">
        <v>997</v>
      </c>
      <c r="G3946" s="1" t="s">
        <v>987</v>
      </c>
      <c r="H3946" s="1" t="s">
        <v>239</v>
      </c>
      <c r="I3946" s="16"/>
      <c r="J3946" s="16"/>
      <c r="K3946" s="16"/>
      <c r="L3946" s="16"/>
      <c r="M3946" s="16"/>
      <c r="N3946" s="16"/>
      <c r="O3946" s="16"/>
      <c r="P3946" s="16"/>
      <c r="Q3946" s="16"/>
      <c r="R3946" s="16"/>
      <c r="S3946" s="16"/>
      <c r="T3946" s="16"/>
      <c r="U3946" s="16"/>
      <c r="V3946" s="1" t="s">
        <v>3463</v>
      </c>
      <c r="W3946" s="1" t="s">
        <v>2551</v>
      </c>
      <c r="X3946" s="5" t="s">
        <v>3473</v>
      </c>
      <c r="Y3946" s="1" t="s">
        <v>5208</v>
      </c>
      <c r="Z3946" s="5" t="s">
        <v>2738</v>
      </c>
      <c r="AA3946" s="5"/>
    </row>
    <row r="3947" spans="1:27" ht="12" customHeight="1" x14ac:dyDescent="0.15">
      <c r="A3947" s="1" t="s">
        <v>979</v>
      </c>
      <c r="B3947" s="1" t="s">
        <v>45</v>
      </c>
      <c r="C3947" s="1" t="s">
        <v>15</v>
      </c>
      <c r="D3947" s="1" t="s">
        <v>2482</v>
      </c>
      <c r="E3947" s="1" t="s">
        <v>10</v>
      </c>
      <c r="F3947" s="1" t="s">
        <v>998</v>
      </c>
      <c r="G3947" s="1" t="s">
        <v>983</v>
      </c>
      <c r="H3947" s="1" t="s">
        <v>239</v>
      </c>
      <c r="I3947" s="16"/>
      <c r="J3947" s="16"/>
      <c r="K3947" s="16"/>
      <c r="L3947" s="16"/>
      <c r="M3947" s="16"/>
      <c r="N3947" s="16"/>
      <c r="O3947" s="16"/>
      <c r="P3947" s="16"/>
      <c r="Q3947" s="16"/>
      <c r="R3947" s="16"/>
      <c r="S3947" s="16"/>
      <c r="T3947" s="16"/>
      <c r="U3947" s="16"/>
      <c r="V3947" s="1" t="s">
        <v>3463</v>
      </c>
      <c r="W3947" s="1" t="s">
        <v>2551</v>
      </c>
      <c r="X3947" s="5" t="s">
        <v>3474</v>
      </c>
      <c r="Y3947" s="1" t="s">
        <v>5204</v>
      </c>
      <c r="Z3947" s="5" t="s">
        <v>2738</v>
      </c>
      <c r="AA3947" s="5"/>
    </row>
    <row r="3948" spans="1:27" ht="12" customHeight="1" x14ac:dyDescent="0.15">
      <c r="A3948" s="1" t="s">
        <v>979</v>
      </c>
      <c r="B3948" s="1" t="s">
        <v>45</v>
      </c>
      <c r="C3948" s="1" t="s">
        <v>19</v>
      </c>
      <c r="D3948" s="1" t="s">
        <v>2482</v>
      </c>
      <c r="E3948" s="1" t="s">
        <v>10</v>
      </c>
      <c r="F3948" s="1" t="s">
        <v>998</v>
      </c>
      <c r="G3948" s="1" t="s">
        <v>985</v>
      </c>
      <c r="H3948" s="1" t="s">
        <v>239</v>
      </c>
      <c r="I3948" s="16"/>
      <c r="J3948" s="16"/>
      <c r="K3948" s="16"/>
      <c r="L3948" s="16"/>
      <c r="M3948" s="16"/>
      <c r="N3948" s="16"/>
      <c r="O3948" s="16"/>
      <c r="P3948" s="16"/>
      <c r="Q3948" s="16"/>
      <c r="R3948" s="16"/>
      <c r="S3948" s="16"/>
      <c r="T3948" s="16"/>
      <c r="U3948" s="16"/>
      <c r="V3948" s="1" t="s">
        <v>3463</v>
      </c>
      <c r="W3948" s="1" t="s">
        <v>2551</v>
      </c>
      <c r="X3948" s="5" t="s">
        <v>3474</v>
      </c>
      <c r="Y3948" s="1" t="s">
        <v>5206</v>
      </c>
      <c r="Z3948" s="5" t="s">
        <v>2738</v>
      </c>
      <c r="AA3948" s="5"/>
    </row>
    <row r="3949" spans="1:27" ht="12" customHeight="1" x14ac:dyDescent="0.15">
      <c r="A3949" s="1" t="s">
        <v>979</v>
      </c>
      <c r="B3949" s="1" t="s">
        <v>45</v>
      </c>
      <c r="C3949" s="1" t="s">
        <v>21</v>
      </c>
      <c r="D3949" s="1" t="s">
        <v>2482</v>
      </c>
      <c r="E3949" s="1" t="s">
        <v>10</v>
      </c>
      <c r="F3949" s="1" t="s">
        <v>998</v>
      </c>
      <c r="G3949" s="1" t="s">
        <v>986</v>
      </c>
      <c r="H3949" s="1" t="s">
        <v>239</v>
      </c>
      <c r="I3949" s="16"/>
      <c r="J3949" s="16"/>
      <c r="K3949" s="16"/>
      <c r="L3949" s="16"/>
      <c r="M3949" s="16"/>
      <c r="N3949" s="16"/>
      <c r="O3949" s="16"/>
      <c r="P3949" s="16"/>
      <c r="Q3949" s="16"/>
      <c r="R3949" s="16"/>
      <c r="S3949" s="16"/>
      <c r="T3949" s="16"/>
      <c r="U3949" s="16"/>
      <c r="V3949" s="1" t="s">
        <v>3463</v>
      </c>
      <c r="W3949" s="1" t="s">
        <v>2551</v>
      </c>
      <c r="X3949" s="5" t="s">
        <v>3474</v>
      </c>
      <c r="Y3949" s="1" t="s">
        <v>5207</v>
      </c>
      <c r="Z3949" s="5" t="s">
        <v>2738</v>
      </c>
      <c r="AA3949" s="5"/>
    </row>
    <row r="3950" spans="1:27" ht="12" customHeight="1" x14ac:dyDescent="0.15">
      <c r="A3950" s="1" t="s">
        <v>979</v>
      </c>
      <c r="B3950" s="1" t="s">
        <v>45</v>
      </c>
      <c r="C3950" s="1" t="s">
        <v>23</v>
      </c>
      <c r="D3950" s="1" t="s">
        <v>2482</v>
      </c>
      <c r="E3950" s="1" t="s">
        <v>10</v>
      </c>
      <c r="F3950" s="1" t="s">
        <v>998</v>
      </c>
      <c r="G3950" s="1" t="s">
        <v>987</v>
      </c>
      <c r="H3950" s="1" t="s">
        <v>239</v>
      </c>
      <c r="I3950" s="16"/>
      <c r="J3950" s="16"/>
      <c r="K3950" s="16"/>
      <c r="L3950" s="16"/>
      <c r="M3950" s="16"/>
      <c r="N3950" s="16"/>
      <c r="O3950" s="16"/>
      <c r="P3950" s="16"/>
      <c r="Q3950" s="16"/>
      <c r="R3950" s="16"/>
      <c r="S3950" s="16"/>
      <c r="T3950" s="16"/>
      <c r="U3950" s="16"/>
      <c r="V3950" s="1" t="s">
        <v>3463</v>
      </c>
      <c r="W3950" s="1" t="s">
        <v>2551</v>
      </c>
      <c r="X3950" s="5" t="s">
        <v>3474</v>
      </c>
      <c r="Y3950" s="1" t="s">
        <v>5208</v>
      </c>
      <c r="Z3950" s="5" t="s">
        <v>2738</v>
      </c>
      <c r="AA3950" s="5"/>
    </row>
    <row r="3951" spans="1:27" ht="12" customHeight="1" x14ac:dyDescent="0.15">
      <c r="A3951" s="1" t="s">
        <v>979</v>
      </c>
      <c r="B3951" s="1" t="s">
        <v>212</v>
      </c>
      <c r="C3951" s="1" t="s">
        <v>9</v>
      </c>
      <c r="D3951" s="1" t="s">
        <v>2482</v>
      </c>
      <c r="E3951" s="1" t="s">
        <v>213</v>
      </c>
      <c r="F3951" s="1" t="s">
        <v>284</v>
      </c>
      <c r="G3951" s="1" t="s">
        <v>215</v>
      </c>
      <c r="H3951" s="1" t="s">
        <v>216</v>
      </c>
      <c r="I3951" s="16"/>
      <c r="J3951" s="16"/>
      <c r="K3951" s="16"/>
      <c r="L3951" s="16"/>
      <c r="M3951" s="16"/>
      <c r="N3951" s="16"/>
      <c r="O3951" s="16"/>
      <c r="P3951" s="16"/>
      <c r="Q3951" s="16"/>
      <c r="R3951" s="16"/>
      <c r="S3951" s="16"/>
      <c r="T3951" s="16"/>
      <c r="U3951" s="16"/>
      <c r="V3951" s="1" t="s">
        <v>3463</v>
      </c>
      <c r="W3951" s="1" t="s">
        <v>2717</v>
      </c>
      <c r="X3951" s="5" t="s">
        <v>3044</v>
      </c>
      <c r="Y3951" s="5" t="s">
        <v>2719</v>
      </c>
      <c r="Z3951" s="5" t="s">
        <v>2847</v>
      </c>
      <c r="AA3951" s="5"/>
    </row>
    <row r="3952" spans="1:27" ht="12" customHeight="1" x14ac:dyDescent="0.15">
      <c r="A3952" s="1" t="s">
        <v>979</v>
      </c>
      <c r="B3952" s="1" t="s">
        <v>285</v>
      </c>
      <c r="C3952" s="1" t="s">
        <v>9</v>
      </c>
      <c r="D3952" s="1" t="s">
        <v>2482</v>
      </c>
      <c r="E3952" s="1" t="s">
        <v>213</v>
      </c>
      <c r="F3952" s="1" t="s">
        <v>286</v>
      </c>
      <c r="G3952" s="1" t="s">
        <v>215</v>
      </c>
      <c r="H3952" s="1" t="s">
        <v>216</v>
      </c>
      <c r="I3952" s="16"/>
      <c r="J3952" s="16"/>
      <c r="K3952" s="16"/>
      <c r="L3952" s="16"/>
      <c r="M3952" s="16"/>
      <c r="N3952" s="16"/>
      <c r="O3952" s="16"/>
      <c r="P3952" s="16"/>
      <c r="Q3952" s="16"/>
      <c r="R3952" s="16"/>
      <c r="S3952" s="16"/>
      <c r="T3952" s="16"/>
      <c r="U3952" s="16"/>
      <c r="V3952" s="1" t="s">
        <v>3463</v>
      </c>
      <c r="W3952" s="1" t="s">
        <v>2717</v>
      </c>
      <c r="X3952" s="5" t="s">
        <v>2816</v>
      </c>
      <c r="Y3952" s="5" t="s">
        <v>2719</v>
      </c>
      <c r="Z3952" s="5" t="s">
        <v>2847</v>
      </c>
      <c r="AA3952" s="5"/>
    </row>
    <row r="3953" spans="1:27" ht="12" customHeight="1" x14ac:dyDescent="0.15">
      <c r="A3953" s="16" t="s">
        <v>979</v>
      </c>
      <c r="B3953" s="16" t="s">
        <v>5603</v>
      </c>
      <c r="C3953" s="16" t="s">
        <v>5326</v>
      </c>
      <c r="D3953" s="16" t="s">
        <v>2482</v>
      </c>
      <c r="E3953" s="16" t="s">
        <v>10</v>
      </c>
      <c r="F3953" s="16" t="s">
        <v>5604</v>
      </c>
      <c r="G3953" s="16" t="s">
        <v>983</v>
      </c>
      <c r="H3953" s="16" t="s">
        <v>239</v>
      </c>
      <c r="I3953" s="16"/>
      <c r="J3953" s="16"/>
      <c r="K3953" s="16"/>
      <c r="L3953" s="16"/>
      <c r="M3953" s="16"/>
      <c r="N3953" s="16"/>
      <c r="O3953" s="16"/>
      <c r="P3953" s="16"/>
      <c r="Q3953" s="16"/>
      <c r="R3953" s="16"/>
      <c r="S3953" s="16"/>
      <c r="T3953" s="16"/>
      <c r="U3953" s="16"/>
      <c r="V3953" s="16" t="s">
        <v>3463</v>
      </c>
      <c r="W3953" s="16" t="s">
        <v>2551</v>
      </c>
      <c r="X3953" s="18" t="s">
        <v>5608</v>
      </c>
      <c r="Y3953" s="16" t="s">
        <v>5276</v>
      </c>
      <c r="Z3953" s="16" t="s">
        <v>2738</v>
      </c>
      <c r="AA3953" s="5"/>
    </row>
    <row r="3954" spans="1:27" ht="12" customHeight="1" x14ac:dyDescent="0.15">
      <c r="A3954" s="16" t="s">
        <v>979</v>
      </c>
      <c r="B3954" s="16" t="s">
        <v>5603</v>
      </c>
      <c r="C3954" s="16" t="s">
        <v>5328</v>
      </c>
      <c r="D3954" s="16" t="s">
        <v>2482</v>
      </c>
      <c r="E3954" s="16" t="s">
        <v>10</v>
      </c>
      <c r="F3954" s="16" t="s">
        <v>5604</v>
      </c>
      <c r="G3954" s="16" t="s">
        <v>985</v>
      </c>
      <c r="H3954" s="16" t="s">
        <v>239</v>
      </c>
      <c r="I3954" s="16"/>
      <c r="J3954" s="16"/>
      <c r="K3954" s="16"/>
      <c r="L3954" s="16"/>
      <c r="M3954" s="16"/>
      <c r="N3954" s="16"/>
      <c r="O3954" s="16"/>
      <c r="P3954" s="16"/>
      <c r="Q3954" s="16"/>
      <c r="R3954" s="16"/>
      <c r="S3954" s="16"/>
      <c r="T3954" s="16"/>
      <c r="U3954" s="16"/>
      <c r="V3954" s="16" t="s">
        <v>3463</v>
      </c>
      <c r="W3954" s="16" t="s">
        <v>2551</v>
      </c>
      <c r="X3954" s="18" t="s">
        <v>5608</v>
      </c>
      <c r="Y3954" s="16" t="s">
        <v>4996</v>
      </c>
      <c r="Z3954" s="16" t="s">
        <v>2738</v>
      </c>
      <c r="AA3954" s="5"/>
    </row>
    <row r="3955" spans="1:27" ht="12" customHeight="1" x14ac:dyDescent="0.15">
      <c r="A3955" s="16" t="s">
        <v>979</v>
      </c>
      <c r="B3955" s="16" t="s">
        <v>5603</v>
      </c>
      <c r="C3955" s="16" t="s">
        <v>5329</v>
      </c>
      <c r="D3955" s="16" t="s">
        <v>2482</v>
      </c>
      <c r="E3955" s="16" t="s">
        <v>10</v>
      </c>
      <c r="F3955" s="16" t="s">
        <v>5604</v>
      </c>
      <c r="G3955" s="16" t="s">
        <v>986</v>
      </c>
      <c r="H3955" s="16" t="s">
        <v>239</v>
      </c>
      <c r="I3955" s="16"/>
      <c r="J3955" s="16"/>
      <c r="K3955" s="16"/>
      <c r="L3955" s="16"/>
      <c r="M3955" s="16"/>
      <c r="N3955" s="16"/>
      <c r="O3955" s="16"/>
      <c r="P3955" s="16"/>
      <c r="Q3955" s="16"/>
      <c r="R3955" s="16"/>
      <c r="S3955" s="16"/>
      <c r="T3955" s="16"/>
      <c r="U3955" s="16"/>
      <c r="V3955" s="16" t="s">
        <v>3463</v>
      </c>
      <c r="W3955" s="16" t="s">
        <v>2551</v>
      </c>
      <c r="X3955" s="18" t="s">
        <v>5608</v>
      </c>
      <c r="Y3955" s="16" t="s">
        <v>4997</v>
      </c>
      <c r="Z3955" s="16" t="s">
        <v>2738</v>
      </c>
      <c r="AA3955" s="5"/>
    </row>
    <row r="3956" spans="1:27" ht="12" customHeight="1" x14ac:dyDescent="0.15">
      <c r="A3956" s="16" t="s">
        <v>979</v>
      </c>
      <c r="B3956" s="16" t="s">
        <v>5603</v>
      </c>
      <c r="C3956" s="16" t="s">
        <v>5605</v>
      </c>
      <c r="D3956" s="16" t="s">
        <v>2482</v>
      </c>
      <c r="E3956" s="16" t="s">
        <v>10</v>
      </c>
      <c r="F3956" s="16" t="s">
        <v>5604</v>
      </c>
      <c r="G3956" s="16" t="s">
        <v>987</v>
      </c>
      <c r="H3956" s="16" t="s">
        <v>239</v>
      </c>
      <c r="I3956" s="16"/>
      <c r="J3956" s="16"/>
      <c r="K3956" s="16"/>
      <c r="L3956" s="16"/>
      <c r="M3956" s="16"/>
      <c r="N3956" s="16"/>
      <c r="O3956" s="16"/>
      <c r="P3956" s="16"/>
      <c r="Q3956" s="16"/>
      <c r="R3956" s="16"/>
      <c r="S3956" s="16"/>
      <c r="T3956" s="16"/>
      <c r="U3956" s="16"/>
      <c r="V3956" s="16" t="s">
        <v>3463</v>
      </c>
      <c r="W3956" s="16" t="s">
        <v>2551</v>
      </c>
      <c r="X3956" s="18" t="s">
        <v>5608</v>
      </c>
      <c r="Y3956" s="16" t="s">
        <v>4998</v>
      </c>
      <c r="Z3956" s="16" t="s">
        <v>2738</v>
      </c>
      <c r="AA3956" s="5"/>
    </row>
    <row r="3957" spans="1:27" ht="12" customHeight="1" x14ac:dyDescent="0.15">
      <c r="A3957" s="16" t="s">
        <v>979</v>
      </c>
      <c r="B3957" s="16" t="s">
        <v>5603</v>
      </c>
      <c r="C3957" s="16" t="s">
        <v>5606</v>
      </c>
      <c r="D3957" s="16" t="s">
        <v>2482</v>
      </c>
      <c r="E3957" s="16" t="s">
        <v>10</v>
      </c>
      <c r="F3957" s="16" t="s">
        <v>5604</v>
      </c>
      <c r="G3957" s="16" t="s">
        <v>4948</v>
      </c>
      <c r="H3957" s="16" t="s">
        <v>239</v>
      </c>
      <c r="I3957" s="16"/>
      <c r="J3957" s="16"/>
      <c r="K3957" s="16"/>
      <c r="L3957" s="16"/>
      <c r="M3957" s="16"/>
      <c r="N3957" s="16"/>
      <c r="O3957" s="16"/>
      <c r="P3957" s="16"/>
      <c r="Q3957" s="16"/>
      <c r="R3957" s="16"/>
      <c r="S3957" s="16"/>
      <c r="T3957" s="16"/>
      <c r="U3957" s="16"/>
      <c r="V3957" s="16" t="s">
        <v>3463</v>
      </c>
      <c r="W3957" s="16" t="s">
        <v>2551</v>
      </c>
      <c r="X3957" s="18" t="s">
        <v>5608</v>
      </c>
      <c r="Y3957" s="16" t="s">
        <v>2737</v>
      </c>
      <c r="Z3957" s="16" t="s">
        <v>2738</v>
      </c>
      <c r="AA3957" s="5"/>
    </row>
    <row r="3958" spans="1:27" ht="12" customHeight="1" x14ac:dyDescent="0.15">
      <c r="A3958" s="16" t="s">
        <v>979</v>
      </c>
      <c r="B3958" s="16" t="s">
        <v>5603</v>
      </c>
      <c r="C3958" s="16" t="s">
        <v>5607</v>
      </c>
      <c r="D3958" s="16" t="s">
        <v>2482</v>
      </c>
      <c r="E3958" s="16" t="s">
        <v>10</v>
      </c>
      <c r="F3958" s="16" t="s">
        <v>5604</v>
      </c>
      <c r="G3958" s="16" t="s">
        <v>4949</v>
      </c>
      <c r="H3958" s="16" t="s">
        <v>239</v>
      </c>
      <c r="I3958" s="16"/>
      <c r="J3958" s="16"/>
      <c r="K3958" s="16"/>
      <c r="L3958" s="16"/>
      <c r="M3958" s="16"/>
      <c r="N3958" s="16"/>
      <c r="O3958" s="16"/>
      <c r="P3958" s="16"/>
      <c r="Q3958" s="16"/>
      <c r="R3958" s="16"/>
      <c r="S3958" s="16"/>
      <c r="T3958" s="16"/>
      <c r="U3958" s="16"/>
      <c r="V3958" s="16" t="s">
        <v>3463</v>
      </c>
      <c r="W3958" s="16" t="s">
        <v>2551</v>
      </c>
      <c r="X3958" s="18" t="s">
        <v>5608</v>
      </c>
      <c r="Y3958" s="16" t="s">
        <v>5013</v>
      </c>
      <c r="Z3958" s="16" t="s">
        <v>2738</v>
      </c>
      <c r="AA3958" s="5"/>
    </row>
    <row r="3959" spans="1:27" ht="12" customHeight="1" x14ac:dyDescent="0.15">
      <c r="A3959" s="1" t="s">
        <v>979</v>
      </c>
      <c r="B3959" s="1" t="s">
        <v>4944</v>
      </c>
      <c r="C3959" s="1" t="s">
        <v>9</v>
      </c>
      <c r="D3959" s="1" t="s">
        <v>2482</v>
      </c>
      <c r="E3959" s="1" t="s">
        <v>10</v>
      </c>
      <c r="F3959" s="1" t="s">
        <v>5377</v>
      </c>
      <c r="G3959" s="1" t="s">
        <v>981</v>
      </c>
      <c r="H3959" s="1" t="s">
        <v>982</v>
      </c>
      <c r="I3959" s="16"/>
      <c r="J3959" s="16"/>
      <c r="K3959" s="16"/>
      <c r="L3959" s="16"/>
      <c r="M3959" s="16"/>
      <c r="N3959" s="16"/>
      <c r="O3959" s="16"/>
      <c r="P3959" s="16"/>
      <c r="Q3959" s="16"/>
      <c r="R3959" s="16"/>
      <c r="S3959" s="16"/>
      <c r="T3959" s="16"/>
      <c r="U3959" s="16"/>
      <c r="V3959" s="1" t="s">
        <v>3463</v>
      </c>
      <c r="W3959" s="1" t="s">
        <v>2551</v>
      </c>
      <c r="X3959" s="1" t="s">
        <v>5012</v>
      </c>
      <c r="Y3959" s="1" t="s">
        <v>5275</v>
      </c>
      <c r="Z3959" s="1" t="s">
        <v>2734</v>
      </c>
    </row>
    <row r="3960" spans="1:27" ht="12" customHeight="1" x14ac:dyDescent="0.15">
      <c r="A3960" s="1" t="s">
        <v>979</v>
      </c>
      <c r="B3960" s="1" t="s">
        <v>4944</v>
      </c>
      <c r="C3960" s="1" t="s">
        <v>15</v>
      </c>
      <c r="D3960" s="1" t="s">
        <v>2482</v>
      </c>
      <c r="E3960" s="1" t="s">
        <v>10</v>
      </c>
      <c r="F3960" s="1" t="s">
        <v>5377</v>
      </c>
      <c r="G3960" s="1" t="s">
        <v>983</v>
      </c>
      <c r="H3960" s="1" t="s">
        <v>239</v>
      </c>
      <c r="I3960" s="16"/>
      <c r="J3960" s="16"/>
      <c r="K3960" s="16"/>
      <c r="L3960" s="16"/>
      <c r="M3960" s="16"/>
      <c r="N3960" s="16"/>
      <c r="O3960" s="16"/>
      <c r="P3960" s="16"/>
      <c r="Q3960" s="16"/>
      <c r="R3960" s="16"/>
      <c r="S3960" s="16"/>
      <c r="T3960" s="16"/>
      <c r="U3960" s="16"/>
      <c r="V3960" s="1" t="s">
        <v>3463</v>
      </c>
      <c r="W3960" s="1" t="s">
        <v>2551</v>
      </c>
      <c r="X3960" s="1" t="s">
        <v>5012</v>
      </c>
      <c r="Y3960" s="1" t="s">
        <v>5276</v>
      </c>
      <c r="Z3960" s="1" t="s">
        <v>2738</v>
      </c>
    </row>
    <row r="3961" spans="1:27" ht="12" customHeight="1" x14ac:dyDescent="0.15">
      <c r="A3961" s="1" t="s">
        <v>979</v>
      </c>
      <c r="B3961" s="1" t="s">
        <v>4944</v>
      </c>
      <c r="C3961" s="1" t="s">
        <v>17</v>
      </c>
      <c r="D3961" s="1" t="s">
        <v>2482</v>
      </c>
      <c r="E3961" s="1" t="s">
        <v>10</v>
      </c>
      <c r="F3961" s="1" t="s">
        <v>5377</v>
      </c>
      <c r="G3961" s="1" t="s">
        <v>984</v>
      </c>
      <c r="H3961" s="1" t="s">
        <v>982</v>
      </c>
      <c r="I3961" s="16"/>
      <c r="J3961" s="16"/>
      <c r="K3961" s="16"/>
      <c r="L3961" s="16"/>
      <c r="M3961" s="16"/>
      <c r="N3961" s="16"/>
      <c r="O3961" s="16"/>
      <c r="P3961" s="16"/>
      <c r="Q3961" s="16"/>
      <c r="R3961" s="16"/>
      <c r="S3961" s="16"/>
      <c r="T3961" s="16"/>
      <c r="U3961" s="16"/>
      <c r="V3961" s="1" t="s">
        <v>3463</v>
      </c>
      <c r="W3961" s="1" t="s">
        <v>2551</v>
      </c>
      <c r="X3961" s="1" t="s">
        <v>5012</v>
      </c>
      <c r="Y3961" s="1" t="s">
        <v>4995</v>
      </c>
      <c r="Z3961" s="1" t="s">
        <v>2734</v>
      </c>
    </row>
    <row r="3962" spans="1:27" ht="12" customHeight="1" x14ac:dyDescent="0.15">
      <c r="A3962" s="1" t="s">
        <v>979</v>
      </c>
      <c r="B3962" s="1" t="s">
        <v>4944</v>
      </c>
      <c r="C3962" s="1" t="s">
        <v>19</v>
      </c>
      <c r="D3962" s="1" t="s">
        <v>2482</v>
      </c>
      <c r="E3962" s="1" t="s">
        <v>10</v>
      </c>
      <c r="F3962" s="1" t="s">
        <v>5377</v>
      </c>
      <c r="G3962" s="1" t="s">
        <v>985</v>
      </c>
      <c r="H3962" s="1" t="s">
        <v>239</v>
      </c>
      <c r="I3962" s="16"/>
      <c r="J3962" s="16"/>
      <c r="K3962" s="16"/>
      <c r="L3962" s="16"/>
      <c r="M3962" s="16"/>
      <c r="N3962" s="16"/>
      <c r="O3962" s="16"/>
      <c r="P3962" s="16"/>
      <c r="Q3962" s="16"/>
      <c r="R3962" s="16"/>
      <c r="S3962" s="16"/>
      <c r="T3962" s="16"/>
      <c r="U3962" s="16"/>
      <c r="V3962" s="1" t="s">
        <v>3463</v>
      </c>
      <c r="W3962" s="1" t="s">
        <v>2551</v>
      </c>
      <c r="X3962" s="1" t="s">
        <v>5012</v>
      </c>
      <c r="Y3962" s="1" t="s">
        <v>4996</v>
      </c>
      <c r="Z3962" s="1" t="s">
        <v>2738</v>
      </c>
    </row>
    <row r="3963" spans="1:27" ht="12" customHeight="1" x14ac:dyDescent="0.15">
      <c r="A3963" s="1" t="s">
        <v>979</v>
      </c>
      <c r="B3963" s="1" t="s">
        <v>4944</v>
      </c>
      <c r="C3963" s="1" t="s">
        <v>21</v>
      </c>
      <c r="D3963" s="1" t="s">
        <v>2482</v>
      </c>
      <c r="E3963" s="1" t="s">
        <v>10</v>
      </c>
      <c r="F3963" s="1" t="s">
        <v>5377</v>
      </c>
      <c r="G3963" s="1" t="s">
        <v>986</v>
      </c>
      <c r="H3963" s="1" t="s">
        <v>239</v>
      </c>
      <c r="I3963" s="16"/>
      <c r="J3963" s="16"/>
      <c r="K3963" s="16"/>
      <c r="L3963" s="16"/>
      <c r="M3963" s="16"/>
      <c r="N3963" s="16"/>
      <c r="O3963" s="16"/>
      <c r="P3963" s="16"/>
      <c r="Q3963" s="16"/>
      <c r="R3963" s="16"/>
      <c r="S3963" s="16"/>
      <c r="T3963" s="16"/>
      <c r="U3963" s="16"/>
      <c r="V3963" s="1" t="s">
        <v>3463</v>
      </c>
      <c r="W3963" s="1" t="s">
        <v>2551</v>
      </c>
      <c r="X3963" s="1" t="s">
        <v>5012</v>
      </c>
      <c r="Y3963" s="1" t="s">
        <v>4997</v>
      </c>
      <c r="Z3963" s="1" t="s">
        <v>2738</v>
      </c>
    </row>
    <row r="3964" spans="1:27" ht="12" customHeight="1" x14ac:dyDescent="0.15">
      <c r="A3964" s="1" t="s">
        <v>979</v>
      </c>
      <c r="B3964" s="1" t="s">
        <v>4944</v>
      </c>
      <c r="C3964" s="1" t="s">
        <v>23</v>
      </c>
      <c r="D3964" s="1" t="s">
        <v>2482</v>
      </c>
      <c r="E3964" s="1" t="s">
        <v>10</v>
      </c>
      <c r="F3964" s="1" t="s">
        <v>5377</v>
      </c>
      <c r="G3964" s="1" t="s">
        <v>987</v>
      </c>
      <c r="H3964" s="1" t="s">
        <v>239</v>
      </c>
      <c r="I3964" s="16"/>
      <c r="J3964" s="16"/>
      <c r="K3964" s="16"/>
      <c r="L3964" s="16"/>
      <c r="M3964" s="16"/>
      <c r="N3964" s="16"/>
      <c r="O3964" s="16"/>
      <c r="P3964" s="16"/>
      <c r="Q3964" s="16"/>
      <c r="R3964" s="16"/>
      <c r="S3964" s="16"/>
      <c r="T3964" s="16"/>
      <c r="U3964" s="16"/>
      <c r="V3964" s="1" t="s">
        <v>3463</v>
      </c>
      <c r="W3964" s="1" t="s">
        <v>2551</v>
      </c>
      <c r="X3964" s="1" t="s">
        <v>5012</v>
      </c>
      <c r="Y3964" s="1" t="s">
        <v>4998</v>
      </c>
      <c r="Z3964" s="1" t="s">
        <v>2738</v>
      </c>
    </row>
    <row r="3965" spans="1:27" ht="12" customHeight="1" x14ac:dyDescent="0.15">
      <c r="A3965" s="1" t="s">
        <v>979</v>
      </c>
      <c r="B3965" s="1" t="s">
        <v>4944</v>
      </c>
      <c r="C3965" s="1" t="s">
        <v>244</v>
      </c>
      <c r="D3965" s="1" t="s">
        <v>2482</v>
      </c>
      <c r="E3965" s="1" t="s">
        <v>10</v>
      </c>
      <c r="F3965" s="1" t="s">
        <v>5377</v>
      </c>
      <c r="G3965" s="1" t="s">
        <v>4948</v>
      </c>
      <c r="H3965" s="1" t="s">
        <v>239</v>
      </c>
      <c r="I3965" s="16"/>
      <c r="J3965" s="16"/>
      <c r="K3965" s="16"/>
      <c r="L3965" s="16"/>
      <c r="M3965" s="16"/>
      <c r="N3965" s="16"/>
      <c r="O3965" s="16"/>
      <c r="P3965" s="16"/>
      <c r="Q3965" s="16"/>
      <c r="R3965" s="16"/>
      <c r="S3965" s="16"/>
      <c r="T3965" s="16"/>
      <c r="U3965" s="16"/>
      <c r="V3965" s="1" t="s">
        <v>3463</v>
      </c>
      <c r="W3965" s="1" t="s">
        <v>2551</v>
      </c>
      <c r="X3965" s="1" t="s">
        <v>5012</v>
      </c>
      <c r="Y3965" s="1" t="s">
        <v>2737</v>
      </c>
      <c r="Z3965" s="1" t="s">
        <v>2738</v>
      </c>
    </row>
    <row r="3966" spans="1:27" ht="12" customHeight="1" x14ac:dyDescent="0.15">
      <c r="A3966" s="1" t="s">
        <v>979</v>
      </c>
      <c r="B3966" s="1" t="s">
        <v>4944</v>
      </c>
      <c r="C3966" s="1" t="s">
        <v>246</v>
      </c>
      <c r="D3966" s="1" t="s">
        <v>2482</v>
      </c>
      <c r="E3966" s="1" t="s">
        <v>10</v>
      </c>
      <c r="F3966" s="1" t="s">
        <v>5377</v>
      </c>
      <c r="G3966" s="1" t="s">
        <v>4949</v>
      </c>
      <c r="H3966" s="1" t="s">
        <v>239</v>
      </c>
      <c r="I3966" s="16"/>
      <c r="J3966" s="16"/>
      <c r="K3966" s="16"/>
      <c r="L3966" s="16"/>
      <c r="M3966" s="16"/>
      <c r="N3966" s="16"/>
      <c r="O3966" s="16"/>
      <c r="P3966" s="16"/>
      <c r="Q3966" s="16"/>
      <c r="R3966" s="16"/>
      <c r="S3966" s="16"/>
      <c r="T3966" s="16"/>
      <c r="U3966" s="16"/>
      <c r="V3966" s="1" t="s">
        <v>3463</v>
      </c>
      <c r="W3966" s="1" t="s">
        <v>2551</v>
      </c>
      <c r="X3966" s="1" t="s">
        <v>5012</v>
      </c>
      <c r="Y3966" s="1" t="s">
        <v>5013</v>
      </c>
      <c r="Z3966" s="1" t="s">
        <v>2738</v>
      </c>
    </row>
    <row r="3967" spans="1:27" ht="12" customHeight="1" x14ac:dyDescent="0.15">
      <c r="A3967" s="1" t="s">
        <v>979</v>
      </c>
      <c r="B3967" s="1" t="s">
        <v>4943</v>
      </c>
      <c r="C3967" s="1" t="s">
        <v>15</v>
      </c>
      <c r="D3967" s="1" t="s">
        <v>2482</v>
      </c>
      <c r="E3967" s="1" t="s">
        <v>10</v>
      </c>
      <c r="F3967" s="1" t="s">
        <v>5378</v>
      </c>
      <c r="G3967" s="1" t="s">
        <v>983</v>
      </c>
      <c r="H3967" s="1" t="s">
        <v>239</v>
      </c>
      <c r="I3967" s="16"/>
      <c r="J3967" s="16"/>
      <c r="K3967" s="16"/>
      <c r="L3967" s="16"/>
      <c r="M3967" s="16"/>
      <c r="N3967" s="16"/>
      <c r="O3967" s="16"/>
      <c r="P3967" s="16"/>
      <c r="Q3967" s="16"/>
      <c r="R3967" s="16"/>
      <c r="S3967" s="16"/>
      <c r="T3967" s="16"/>
      <c r="U3967" s="16"/>
      <c r="V3967" s="1" t="s">
        <v>3463</v>
      </c>
      <c r="W3967" s="1" t="s">
        <v>2551</v>
      </c>
      <c r="X3967" s="1" t="s">
        <v>5014</v>
      </c>
      <c r="Y3967" s="1" t="s">
        <v>5276</v>
      </c>
      <c r="Z3967" s="1" t="s">
        <v>2738</v>
      </c>
    </row>
    <row r="3968" spans="1:27" ht="12" customHeight="1" x14ac:dyDescent="0.15">
      <c r="A3968" s="1" t="s">
        <v>979</v>
      </c>
      <c r="B3968" s="1" t="s">
        <v>4943</v>
      </c>
      <c r="C3968" s="1" t="s">
        <v>19</v>
      </c>
      <c r="D3968" s="1" t="s">
        <v>2482</v>
      </c>
      <c r="E3968" s="1" t="s">
        <v>10</v>
      </c>
      <c r="F3968" s="1" t="s">
        <v>5378</v>
      </c>
      <c r="G3968" s="1" t="s">
        <v>985</v>
      </c>
      <c r="H3968" s="1" t="s">
        <v>239</v>
      </c>
      <c r="I3968" s="16"/>
      <c r="J3968" s="16"/>
      <c r="K3968" s="16"/>
      <c r="L3968" s="16"/>
      <c r="M3968" s="16"/>
      <c r="N3968" s="16"/>
      <c r="O3968" s="16"/>
      <c r="P3968" s="16"/>
      <c r="Q3968" s="16"/>
      <c r="R3968" s="16"/>
      <c r="S3968" s="16"/>
      <c r="T3968" s="16"/>
      <c r="U3968" s="16"/>
      <c r="V3968" s="1" t="s">
        <v>3463</v>
      </c>
      <c r="W3968" s="1" t="s">
        <v>2551</v>
      </c>
      <c r="X3968" s="1" t="s">
        <v>5014</v>
      </c>
      <c r="Y3968" s="1" t="s">
        <v>4996</v>
      </c>
      <c r="Z3968" s="1" t="s">
        <v>2738</v>
      </c>
    </row>
    <row r="3969" spans="1:27" ht="12" customHeight="1" x14ac:dyDescent="0.15">
      <c r="A3969" s="1" t="s">
        <v>979</v>
      </c>
      <c r="B3969" s="1" t="s">
        <v>4943</v>
      </c>
      <c r="C3969" s="1" t="s">
        <v>21</v>
      </c>
      <c r="D3969" s="1" t="s">
        <v>2482</v>
      </c>
      <c r="E3969" s="1" t="s">
        <v>10</v>
      </c>
      <c r="F3969" s="1" t="s">
        <v>5378</v>
      </c>
      <c r="G3969" s="1" t="s">
        <v>986</v>
      </c>
      <c r="H3969" s="1" t="s">
        <v>239</v>
      </c>
      <c r="I3969" s="16"/>
      <c r="J3969" s="16"/>
      <c r="K3969" s="16"/>
      <c r="L3969" s="16"/>
      <c r="M3969" s="16"/>
      <c r="N3969" s="16"/>
      <c r="O3969" s="16"/>
      <c r="P3969" s="16"/>
      <c r="Q3969" s="16"/>
      <c r="R3969" s="16"/>
      <c r="S3969" s="16"/>
      <c r="T3969" s="16"/>
      <c r="U3969" s="16"/>
      <c r="V3969" s="1" t="s">
        <v>3463</v>
      </c>
      <c r="W3969" s="1" t="s">
        <v>2551</v>
      </c>
      <c r="X3969" s="1" t="s">
        <v>5014</v>
      </c>
      <c r="Y3969" s="1" t="s">
        <v>4997</v>
      </c>
      <c r="Z3969" s="1" t="s">
        <v>2738</v>
      </c>
    </row>
    <row r="3970" spans="1:27" ht="12" customHeight="1" x14ac:dyDescent="0.15">
      <c r="A3970" s="1" t="s">
        <v>979</v>
      </c>
      <c r="B3970" s="1" t="s">
        <v>4943</v>
      </c>
      <c r="C3970" s="1" t="s">
        <v>23</v>
      </c>
      <c r="D3970" s="1" t="s">
        <v>2482</v>
      </c>
      <c r="E3970" s="1" t="s">
        <v>10</v>
      </c>
      <c r="F3970" s="1" t="s">
        <v>5378</v>
      </c>
      <c r="G3970" s="1" t="s">
        <v>987</v>
      </c>
      <c r="H3970" s="1" t="s">
        <v>239</v>
      </c>
      <c r="I3970" s="16"/>
      <c r="J3970" s="16"/>
      <c r="K3970" s="16"/>
      <c r="L3970" s="16"/>
      <c r="M3970" s="16"/>
      <c r="N3970" s="16"/>
      <c r="O3970" s="16"/>
      <c r="P3970" s="16"/>
      <c r="Q3970" s="16"/>
      <c r="R3970" s="16"/>
      <c r="S3970" s="16"/>
      <c r="T3970" s="16"/>
      <c r="U3970" s="16"/>
      <c r="V3970" s="1" t="s">
        <v>3463</v>
      </c>
      <c r="W3970" s="1" t="s">
        <v>2551</v>
      </c>
      <c r="X3970" s="1" t="s">
        <v>5014</v>
      </c>
      <c r="Y3970" s="1" t="s">
        <v>4998</v>
      </c>
      <c r="Z3970" s="1" t="s">
        <v>2738</v>
      </c>
    </row>
    <row r="3971" spans="1:27" ht="12" customHeight="1" x14ac:dyDescent="0.15">
      <c r="A3971" s="1" t="s">
        <v>979</v>
      </c>
      <c r="B3971" s="1" t="s">
        <v>4943</v>
      </c>
      <c r="C3971" s="1" t="s">
        <v>244</v>
      </c>
      <c r="D3971" s="1" t="s">
        <v>2482</v>
      </c>
      <c r="E3971" s="1" t="s">
        <v>10</v>
      </c>
      <c r="F3971" s="1" t="s">
        <v>5378</v>
      </c>
      <c r="G3971" s="1" t="s">
        <v>4948</v>
      </c>
      <c r="H3971" s="1" t="s">
        <v>239</v>
      </c>
      <c r="I3971" s="16"/>
      <c r="J3971" s="16"/>
      <c r="K3971" s="16"/>
      <c r="L3971" s="16"/>
      <c r="M3971" s="16"/>
      <c r="N3971" s="16"/>
      <c r="O3971" s="16"/>
      <c r="P3971" s="16"/>
      <c r="Q3971" s="16"/>
      <c r="R3971" s="16"/>
      <c r="S3971" s="16"/>
      <c r="T3971" s="16"/>
      <c r="U3971" s="16"/>
      <c r="V3971" s="1" t="s">
        <v>3463</v>
      </c>
      <c r="W3971" s="1" t="s">
        <v>2551</v>
      </c>
      <c r="X3971" s="1" t="s">
        <v>5014</v>
      </c>
      <c r="Y3971" s="1" t="s">
        <v>2737</v>
      </c>
      <c r="Z3971" s="1" t="s">
        <v>2738</v>
      </c>
    </row>
    <row r="3972" spans="1:27" ht="12" customHeight="1" x14ac:dyDescent="0.15">
      <c r="A3972" s="1" t="s">
        <v>979</v>
      </c>
      <c r="B3972" s="1" t="s">
        <v>4943</v>
      </c>
      <c r="C3972" s="1" t="s">
        <v>246</v>
      </c>
      <c r="D3972" s="1" t="s">
        <v>2482</v>
      </c>
      <c r="E3972" s="1" t="s">
        <v>10</v>
      </c>
      <c r="F3972" s="1" t="s">
        <v>5378</v>
      </c>
      <c r="G3972" s="1" t="s">
        <v>4949</v>
      </c>
      <c r="H3972" s="1" t="s">
        <v>239</v>
      </c>
      <c r="I3972" s="16"/>
      <c r="J3972" s="16"/>
      <c r="K3972" s="16"/>
      <c r="L3972" s="16"/>
      <c r="M3972" s="16"/>
      <c r="N3972" s="16"/>
      <c r="O3972" s="16"/>
      <c r="P3972" s="16"/>
      <c r="Q3972" s="16"/>
      <c r="R3972" s="16"/>
      <c r="S3972" s="16"/>
      <c r="T3972" s="16"/>
      <c r="U3972" s="16"/>
      <c r="V3972" s="1" t="s">
        <v>3463</v>
      </c>
      <c r="W3972" s="1" t="s">
        <v>2551</v>
      </c>
      <c r="X3972" s="1" t="s">
        <v>5014</v>
      </c>
      <c r="Y3972" s="1" t="s">
        <v>5013</v>
      </c>
      <c r="Z3972" s="1" t="s">
        <v>2738</v>
      </c>
    </row>
    <row r="3973" spans="1:27" ht="12" customHeight="1" x14ac:dyDescent="0.15">
      <c r="A3973" s="1" t="s">
        <v>999</v>
      </c>
      <c r="B3973" s="1" t="s">
        <v>8</v>
      </c>
      <c r="C3973" s="1" t="s">
        <v>9</v>
      </c>
      <c r="D3973" s="1" t="s">
        <v>2483</v>
      </c>
      <c r="E3973" s="1" t="s">
        <v>1000</v>
      </c>
      <c r="F3973" s="1" t="s">
        <v>1001</v>
      </c>
      <c r="G3973" s="1" t="s">
        <v>234</v>
      </c>
      <c r="H3973" s="1" t="s">
        <v>394</v>
      </c>
      <c r="I3973" s="16"/>
      <c r="J3973" s="16"/>
      <c r="K3973" s="16"/>
      <c r="L3973" s="16"/>
      <c r="M3973" s="16"/>
      <c r="N3973" s="16"/>
      <c r="O3973" s="16"/>
      <c r="P3973" s="16"/>
      <c r="Q3973" s="16"/>
      <c r="R3973" s="16"/>
      <c r="S3973" s="16"/>
      <c r="T3973" s="16"/>
      <c r="U3973" s="16"/>
      <c r="V3973" s="1" t="s">
        <v>3475</v>
      </c>
      <c r="W3973" s="1" t="s">
        <v>2551</v>
      </c>
      <c r="X3973" s="5" t="s">
        <v>3476</v>
      </c>
      <c r="Y3973" s="5" t="s">
        <v>2553</v>
      </c>
      <c r="Z3973" s="5" t="s">
        <v>2734</v>
      </c>
      <c r="AA3973" s="5"/>
    </row>
    <row r="3974" spans="1:27" ht="12" customHeight="1" x14ac:dyDescent="0.15">
      <c r="A3974" s="1" t="s">
        <v>999</v>
      </c>
      <c r="B3974" s="1" t="s">
        <v>8</v>
      </c>
      <c r="C3974" s="1" t="s">
        <v>15</v>
      </c>
      <c r="D3974" s="1" t="s">
        <v>2483</v>
      </c>
      <c r="E3974" s="1" t="s">
        <v>1000</v>
      </c>
      <c r="F3974" s="1" t="s">
        <v>1001</v>
      </c>
      <c r="G3974" s="1" t="s">
        <v>238</v>
      </c>
      <c r="H3974" s="1" t="s">
        <v>239</v>
      </c>
      <c r="I3974" s="16"/>
      <c r="J3974" s="16"/>
      <c r="K3974" s="16"/>
      <c r="L3974" s="16"/>
      <c r="M3974" s="16"/>
      <c r="N3974" s="16"/>
      <c r="O3974" s="16"/>
      <c r="P3974" s="16"/>
      <c r="Q3974" s="16"/>
      <c r="R3974" s="16"/>
      <c r="S3974" s="16"/>
      <c r="T3974" s="16"/>
      <c r="U3974" s="16"/>
      <c r="V3974" s="1" t="s">
        <v>3475</v>
      </c>
      <c r="W3974" s="1" t="s">
        <v>2551</v>
      </c>
      <c r="X3974" s="5" t="s">
        <v>3476</v>
      </c>
      <c r="Y3974" s="5" t="s">
        <v>2737</v>
      </c>
      <c r="Z3974" s="5" t="s">
        <v>2738</v>
      </c>
      <c r="AA3974" s="5"/>
    </row>
    <row r="3975" spans="1:27" ht="12" customHeight="1" x14ac:dyDescent="0.15">
      <c r="A3975" s="1" t="s">
        <v>999</v>
      </c>
      <c r="B3975" s="1" t="s">
        <v>8</v>
      </c>
      <c r="C3975" s="1" t="s">
        <v>17</v>
      </c>
      <c r="D3975" s="1" t="s">
        <v>2483</v>
      </c>
      <c r="E3975" s="1" t="s">
        <v>1000</v>
      </c>
      <c r="F3975" s="1" t="s">
        <v>1001</v>
      </c>
      <c r="G3975" s="1" t="s">
        <v>242</v>
      </c>
      <c r="H3975" s="1" t="s">
        <v>394</v>
      </c>
      <c r="I3975" s="16"/>
      <c r="J3975" s="16"/>
      <c r="K3975" s="16"/>
      <c r="L3975" s="16"/>
      <c r="M3975" s="16"/>
      <c r="N3975" s="16"/>
      <c r="O3975" s="16"/>
      <c r="P3975" s="16"/>
      <c r="Q3975" s="16"/>
      <c r="R3975" s="16"/>
      <c r="S3975" s="16"/>
      <c r="T3975" s="16"/>
      <c r="U3975" s="16"/>
      <c r="V3975" s="1" t="s">
        <v>3475</v>
      </c>
      <c r="W3975" s="1" t="s">
        <v>2551</v>
      </c>
      <c r="X3975" s="5" t="s">
        <v>3476</v>
      </c>
      <c r="Y3975" s="5" t="s">
        <v>2557</v>
      </c>
      <c r="Z3975" s="5" t="s">
        <v>2734</v>
      </c>
      <c r="AA3975" s="5"/>
    </row>
    <row r="3976" spans="1:27" ht="12" customHeight="1" x14ac:dyDescent="0.15">
      <c r="A3976" s="1" t="s">
        <v>999</v>
      </c>
      <c r="B3976" s="1" t="s">
        <v>8</v>
      </c>
      <c r="C3976" s="1" t="s">
        <v>19</v>
      </c>
      <c r="D3976" s="1" t="s">
        <v>2483</v>
      </c>
      <c r="E3976" s="1" t="s">
        <v>1000</v>
      </c>
      <c r="F3976" s="1" t="s">
        <v>1001</v>
      </c>
      <c r="G3976" s="1" t="s">
        <v>245</v>
      </c>
      <c r="H3976" s="1" t="s">
        <v>239</v>
      </c>
      <c r="I3976" s="16"/>
      <c r="J3976" s="16"/>
      <c r="K3976" s="16"/>
      <c r="L3976" s="16"/>
      <c r="M3976" s="16"/>
      <c r="N3976" s="16"/>
      <c r="O3976" s="16"/>
      <c r="P3976" s="16"/>
      <c r="Q3976" s="16"/>
      <c r="R3976" s="16"/>
      <c r="S3976" s="16"/>
      <c r="T3976" s="16"/>
      <c r="U3976" s="16"/>
      <c r="V3976" s="1" t="s">
        <v>3475</v>
      </c>
      <c r="W3976" s="1" t="s">
        <v>2551</v>
      </c>
      <c r="X3976" s="5" t="s">
        <v>3476</v>
      </c>
      <c r="Y3976" s="5" t="s">
        <v>2740</v>
      </c>
      <c r="Z3976" s="5" t="s">
        <v>2738</v>
      </c>
      <c r="AA3976" s="5"/>
    </row>
    <row r="3977" spans="1:27" ht="12" customHeight="1" x14ac:dyDescent="0.15">
      <c r="A3977" s="1" t="s">
        <v>999</v>
      </c>
      <c r="B3977" s="1" t="s">
        <v>8</v>
      </c>
      <c r="C3977" s="1" t="s">
        <v>21</v>
      </c>
      <c r="D3977" s="1" t="s">
        <v>2483</v>
      </c>
      <c r="E3977" s="1" t="s">
        <v>1000</v>
      </c>
      <c r="F3977" s="1" t="s">
        <v>1001</v>
      </c>
      <c r="G3977" s="1" t="s">
        <v>249</v>
      </c>
      <c r="H3977" s="1" t="s">
        <v>394</v>
      </c>
      <c r="I3977" s="16"/>
      <c r="J3977" s="16"/>
      <c r="K3977" s="16"/>
      <c r="L3977" s="16"/>
      <c r="M3977" s="16"/>
      <c r="N3977" s="16"/>
      <c r="O3977" s="16"/>
      <c r="P3977" s="16"/>
      <c r="Q3977" s="16"/>
      <c r="R3977" s="16"/>
      <c r="S3977" s="16"/>
      <c r="T3977" s="16"/>
      <c r="U3977" s="16"/>
      <c r="V3977" s="1" t="s">
        <v>3475</v>
      </c>
      <c r="W3977" s="1" t="s">
        <v>2551</v>
      </c>
      <c r="X3977" s="5" t="s">
        <v>3476</v>
      </c>
      <c r="Y3977" s="5" t="s">
        <v>2559</v>
      </c>
      <c r="Z3977" s="5" t="s">
        <v>2734</v>
      </c>
      <c r="AA3977" s="5"/>
    </row>
    <row r="3978" spans="1:27" ht="12" customHeight="1" x14ac:dyDescent="0.15">
      <c r="A3978" s="1" t="s">
        <v>999</v>
      </c>
      <c r="B3978" s="1" t="s">
        <v>25</v>
      </c>
      <c r="C3978" s="1" t="s">
        <v>9</v>
      </c>
      <c r="D3978" s="1" t="s">
        <v>2483</v>
      </c>
      <c r="E3978" s="1" t="s">
        <v>1000</v>
      </c>
      <c r="F3978" s="1" t="s">
        <v>1002</v>
      </c>
      <c r="G3978" s="1" t="s">
        <v>234</v>
      </c>
      <c r="H3978" s="1" t="s">
        <v>394</v>
      </c>
      <c r="I3978" s="16"/>
      <c r="J3978" s="16"/>
      <c r="K3978" s="16"/>
      <c r="L3978" s="16"/>
      <c r="M3978" s="16"/>
      <c r="N3978" s="16"/>
      <c r="O3978" s="16"/>
      <c r="P3978" s="16"/>
      <c r="Q3978" s="16"/>
      <c r="R3978" s="16"/>
      <c r="S3978" s="16"/>
      <c r="T3978" s="16"/>
      <c r="U3978" s="16"/>
      <c r="V3978" s="1" t="s">
        <v>3475</v>
      </c>
      <c r="W3978" s="1" t="s">
        <v>2551</v>
      </c>
      <c r="X3978" s="5" t="s">
        <v>3477</v>
      </c>
      <c r="Y3978" s="5" t="s">
        <v>2553</v>
      </c>
      <c r="Z3978" s="5" t="s">
        <v>2734</v>
      </c>
      <c r="AA3978" s="5"/>
    </row>
    <row r="3979" spans="1:27" ht="12" customHeight="1" x14ac:dyDescent="0.15">
      <c r="A3979" s="1" t="s">
        <v>999</v>
      </c>
      <c r="B3979" s="1" t="s">
        <v>25</v>
      </c>
      <c r="C3979" s="1" t="s">
        <v>15</v>
      </c>
      <c r="D3979" s="1" t="s">
        <v>2483</v>
      </c>
      <c r="E3979" s="1" t="s">
        <v>1000</v>
      </c>
      <c r="F3979" s="1" t="s">
        <v>1002</v>
      </c>
      <c r="G3979" s="1" t="s">
        <v>238</v>
      </c>
      <c r="H3979" s="1" t="s">
        <v>239</v>
      </c>
      <c r="I3979" s="16"/>
      <c r="J3979" s="16"/>
      <c r="K3979" s="16"/>
      <c r="L3979" s="16"/>
      <c r="M3979" s="16"/>
      <c r="N3979" s="16"/>
      <c r="O3979" s="16"/>
      <c r="P3979" s="16"/>
      <c r="Q3979" s="16"/>
      <c r="R3979" s="16"/>
      <c r="S3979" s="16"/>
      <c r="T3979" s="16"/>
      <c r="U3979" s="16"/>
      <c r="V3979" s="1" t="s">
        <v>3475</v>
      </c>
      <c r="W3979" s="1" t="s">
        <v>2551</v>
      </c>
      <c r="X3979" s="5" t="s">
        <v>3477</v>
      </c>
      <c r="Y3979" s="5" t="s">
        <v>2737</v>
      </c>
      <c r="Z3979" s="5" t="s">
        <v>2738</v>
      </c>
      <c r="AA3979" s="5"/>
    </row>
    <row r="3980" spans="1:27" ht="12" customHeight="1" x14ac:dyDescent="0.15">
      <c r="A3980" s="1" t="s">
        <v>999</v>
      </c>
      <c r="B3980" s="1" t="s">
        <v>25</v>
      </c>
      <c r="C3980" s="1" t="s">
        <v>17</v>
      </c>
      <c r="D3980" s="1" t="s">
        <v>2483</v>
      </c>
      <c r="E3980" s="1" t="s">
        <v>1000</v>
      </c>
      <c r="F3980" s="1" t="s">
        <v>1002</v>
      </c>
      <c r="G3980" s="1" t="s">
        <v>242</v>
      </c>
      <c r="H3980" s="1" t="s">
        <v>394</v>
      </c>
      <c r="I3980" s="16"/>
      <c r="J3980" s="16"/>
      <c r="K3980" s="16"/>
      <c r="L3980" s="16"/>
      <c r="M3980" s="16"/>
      <c r="N3980" s="16"/>
      <c r="O3980" s="16"/>
      <c r="P3980" s="16"/>
      <c r="Q3980" s="16"/>
      <c r="R3980" s="16"/>
      <c r="S3980" s="16"/>
      <c r="T3980" s="16"/>
      <c r="U3980" s="16"/>
      <c r="V3980" s="1" t="s">
        <v>3475</v>
      </c>
      <c r="W3980" s="1" t="s">
        <v>2551</v>
      </c>
      <c r="X3980" s="5" t="s">
        <v>3477</v>
      </c>
      <c r="Y3980" s="5" t="s">
        <v>2557</v>
      </c>
      <c r="Z3980" s="5" t="s">
        <v>2734</v>
      </c>
      <c r="AA3980" s="5"/>
    </row>
    <row r="3981" spans="1:27" ht="12" customHeight="1" x14ac:dyDescent="0.15">
      <c r="A3981" s="1" t="s">
        <v>999</v>
      </c>
      <c r="B3981" s="1" t="s">
        <v>25</v>
      </c>
      <c r="C3981" s="1" t="s">
        <v>19</v>
      </c>
      <c r="D3981" s="1" t="s">
        <v>2483</v>
      </c>
      <c r="E3981" s="1" t="s">
        <v>1000</v>
      </c>
      <c r="F3981" s="1" t="s">
        <v>1002</v>
      </c>
      <c r="G3981" s="1" t="s">
        <v>245</v>
      </c>
      <c r="H3981" s="1" t="s">
        <v>239</v>
      </c>
      <c r="I3981" s="16"/>
      <c r="J3981" s="16"/>
      <c r="K3981" s="16"/>
      <c r="L3981" s="16"/>
      <c r="M3981" s="16"/>
      <c r="N3981" s="16"/>
      <c r="O3981" s="16"/>
      <c r="P3981" s="16"/>
      <c r="Q3981" s="16"/>
      <c r="R3981" s="16"/>
      <c r="S3981" s="16"/>
      <c r="T3981" s="16"/>
      <c r="U3981" s="16"/>
      <c r="V3981" s="1" t="s">
        <v>3475</v>
      </c>
      <c r="W3981" s="1" t="s">
        <v>2551</v>
      </c>
      <c r="X3981" s="5" t="s">
        <v>3477</v>
      </c>
      <c r="Y3981" s="5" t="s">
        <v>2740</v>
      </c>
      <c r="Z3981" s="5" t="s">
        <v>2738</v>
      </c>
      <c r="AA3981" s="5"/>
    </row>
    <row r="3982" spans="1:27" ht="12" customHeight="1" x14ac:dyDescent="0.15">
      <c r="A3982" s="1" t="s">
        <v>999</v>
      </c>
      <c r="B3982" s="1" t="s">
        <v>25</v>
      </c>
      <c r="C3982" s="1" t="s">
        <v>21</v>
      </c>
      <c r="D3982" s="1" t="s">
        <v>2483</v>
      </c>
      <c r="E3982" s="1" t="s">
        <v>1000</v>
      </c>
      <c r="F3982" s="1" t="s">
        <v>1002</v>
      </c>
      <c r="G3982" s="1" t="s">
        <v>249</v>
      </c>
      <c r="H3982" s="1" t="s">
        <v>394</v>
      </c>
      <c r="I3982" s="16"/>
      <c r="J3982" s="16"/>
      <c r="K3982" s="16"/>
      <c r="L3982" s="16"/>
      <c r="M3982" s="16"/>
      <c r="N3982" s="16"/>
      <c r="O3982" s="16"/>
      <c r="P3982" s="16"/>
      <c r="Q3982" s="16"/>
      <c r="R3982" s="16"/>
      <c r="S3982" s="16"/>
      <c r="T3982" s="16"/>
      <c r="U3982" s="16"/>
      <c r="V3982" s="1" t="s">
        <v>3475</v>
      </c>
      <c r="W3982" s="1" t="s">
        <v>2551</v>
      </c>
      <c r="X3982" s="5" t="s">
        <v>3477</v>
      </c>
      <c r="Y3982" s="5" t="s">
        <v>2559</v>
      </c>
      <c r="Z3982" s="5" t="s">
        <v>2734</v>
      </c>
      <c r="AA3982" s="5"/>
    </row>
    <row r="3983" spans="1:27" ht="12" customHeight="1" x14ac:dyDescent="0.15">
      <c r="A3983" s="1" t="s">
        <v>999</v>
      </c>
      <c r="B3983" s="1" t="s">
        <v>27</v>
      </c>
      <c r="C3983" s="1" t="s">
        <v>9</v>
      </c>
      <c r="D3983" s="1" t="s">
        <v>2483</v>
      </c>
      <c r="E3983" s="1" t="s">
        <v>1000</v>
      </c>
      <c r="F3983" s="1" t="s">
        <v>1003</v>
      </c>
      <c r="G3983" s="1" t="s">
        <v>234</v>
      </c>
      <c r="H3983" s="1" t="s">
        <v>394</v>
      </c>
      <c r="I3983" s="16"/>
      <c r="J3983" s="16"/>
      <c r="K3983" s="16"/>
      <c r="L3983" s="16"/>
      <c r="M3983" s="16"/>
      <c r="N3983" s="16"/>
      <c r="O3983" s="16"/>
      <c r="P3983" s="16"/>
      <c r="Q3983" s="16"/>
      <c r="R3983" s="16"/>
      <c r="S3983" s="16"/>
      <c r="T3983" s="16"/>
      <c r="U3983" s="16"/>
      <c r="V3983" s="1" t="s">
        <v>3475</v>
      </c>
      <c r="W3983" s="1" t="s">
        <v>2551</v>
      </c>
      <c r="X3983" s="5" t="s">
        <v>3478</v>
      </c>
      <c r="Y3983" s="5" t="s">
        <v>2553</v>
      </c>
      <c r="Z3983" s="5" t="s">
        <v>2734</v>
      </c>
      <c r="AA3983" s="5"/>
    </row>
    <row r="3984" spans="1:27" ht="12" customHeight="1" x14ac:dyDescent="0.15">
      <c r="A3984" s="1" t="s">
        <v>999</v>
      </c>
      <c r="B3984" s="1" t="s">
        <v>27</v>
      </c>
      <c r="C3984" s="1" t="s">
        <v>15</v>
      </c>
      <c r="D3984" s="1" t="s">
        <v>2483</v>
      </c>
      <c r="E3984" s="1" t="s">
        <v>1000</v>
      </c>
      <c r="F3984" s="1" t="s">
        <v>1003</v>
      </c>
      <c r="G3984" s="1" t="s">
        <v>238</v>
      </c>
      <c r="H3984" s="1" t="s">
        <v>239</v>
      </c>
      <c r="I3984" s="16"/>
      <c r="J3984" s="16"/>
      <c r="K3984" s="16"/>
      <c r="L3984" s="16"/>
      <c r="M3984" s="16"/>
      <c r="N3984" s="16"/>
      <c r="O3984" s="16"/>
      <c r="P3984" s="16"/>
      <c r="Q3984" s="16"/>
      <c r="R3984" s="16"/>
      <c r="S3984" s="16"/>
      <c r="T3984" s="16"/>
      <c r="U3984" s="16"/>
      <c r="V3984" s="1" t="s">
        <v>3475</v>
      </c>
      <c r="W3984" s="1" t="s">
        <v>2551</v>
      </c>
      <c r="X3984" s="5" t="s">
        <v>3478</v>
      </c>
      <c r="Y3984" s="5" t="s">
        <v>2737</v>
      </c>
      <c r="Z3984" s="5" t="s">
        <v>2738</v>
      </c>
      <c r="AA3984" s="5"/>
    </row>
    <row r="3985" spans="1:27" ht="12" customHeight="1" x14ac:dyDescent="0.15">
      <c r="A3985" s="1" t="s">
        <v>999</v>
      </c>
      <c r="B3985" s="1" t="s">
        <v>27</v>
      </c>
      <c r="C3985" s="1" t="s">
        <v>17</v>
      </c>
      <c r="D3985" s="1" t="s">
        <v>2483</v>
      </c>
      <c r="E3985" s="1" t="s">
        <v>1000</v>
      </c>
      <c r="F3985" s="1" t="s">
        <v>1003</v>
      </c>
      <c r="G3985" s="1" t="s">
        <v>242</v>
      </c>
      <c r="H3985" s="1" t="s">
        <v>394</v>
      </c>
      <c r="I3985" s="16"/>
      <c r="J3985" s="16"/>
      <c r="K3985" s="16"/>
      <c r="L3985" s="16"/>
      <c r="M3985" s="16"/>
      <c r="N3985" s="16"/>
      <c r="O3985" s="16"/>
      <c r="P3985" s="16"/>
      <c r="Q3985" s="16"/>
      <c r="R3985" s="16"/>
      <c r="S3985" s="16"/>
      <c r="T3985" s="16"/>
      <c r="U3985" s="16"/>
      <c r="V3985" s="1" t="s">
        <v>3475</v>
      </c>
      <c r="W3985" s="1" t="s">
        <v>2551</v>
      </c>
      <c r="X3985" s="5" t="s">
        <v>3478</v>
      </c>
      <c r="Y3985" s="5" t="s">
        <v>2557</v>
      </c>
      <c r="Z3985" s="5" t="s">
        <v>2734</v>
      </c>
      <c r="AA3985" s="5"/>
    </row>
    <row r="3986" spans="1:27" ht="12" customHeight="1" x14ac:dyDescent="0.15">
      <c r="A3986" s="1" t="s">
        <v>999</v>
      </c>
      <c r="B3986" s="1" t="s">
        <v>27</v>
      </c>
      <c r="C3986" s="1" t="s">
        <v>19</v>
      </c>
      <c r="D3986" s="1" t="s">
        <v>2483</v>
      </c>
      <c r="E3986" s="1" t="s">
        <v>1000</v>
      </c>
      <c r="F3986" s="1" t="s">
        <v>1003</v>
      </c>
      <c r="G3986" s="1" t="s">
        <v>245</v>
      </c>
      <c r="H3986" s="1" t="s">
        <v>239</v>
      </c>
      <c r="I3986" s="16"/>
      <c r="J3986" s="16"/>
      <c r="K3986" s="16"/>
      <c r="L3986" s="16"/>
      <c r="M3986" s="16"/>
      <c r="N3986" s="16"/>
      <c r="O3986" s="16"/>
      <c r="P3986" s="16"/>
      <c r="Q3986" s="16"/>
      <c r="R3986" s="16"/>
      <c r="S3986" s="16"/>
      <c r="T3986" s="16"/>
      <c r="U3986" s="16"/>
      <c r="V3986" s="1" t="s">
        <v>3475</v>
      </c>
      <c r="W3986" s="1" t="s">
        <v>2551</v>
      </c>
      <c r="X3986" s="5" t="s">
        <v>3478</v>
      </c>
      <c r="Y3986" s="5" t="s">
        <v>2740</v>
      </c>
      <c r="Z3986" s="5" t="s">
        <v>2738</v>
      </c>
      <c r="AA3986" s="5"/>
    </row>
    <row r="3987" spans="1:27" ht="12" customHeight="1" x14ac:dyDescent="0.15">
      <c r="A3987" s="1" t="s">
        <v>999</v>
      </c>
      <c r="B3987" s="1" t="s">
        <v>27</v>
      </c>
      <c r="C3987" s="1" t="s">
        <v>21</v>
      </c>
      <c r="D3987" s="1" t="s">
        <v>2483</v>
      </c>
      <c r="E3987" s="1" t="s">
        <v>1000</v>
      </c>
      <c r="F3987" s="1" t="s">
        <v>1003</v>
      </c>
      <c r="G3987" s="1" t="s">
        <v>249</v>
      </c>
      <c r="H3987" s="1" t="s">
        <v>394</v>
      </c>
      <c r="I3987" s="16"/>
      <c r="J3987" s="16"/>
      <c r="K3987" s="16"/>
      <c r="L3987" s="16"/>
      <c r="M3987" s="16"/>
      <c r="N3987" s="16"/>
      <c r="O3987" s="16"/>
      <c r="P3987" s="16"/>
      <c r="Q3987" s="16"/>
      <c r="R3987" s="16"/>
      <c r="S3987" s="16"/>
      <c r="T3987" s="16"/>
      <c r="U3987" s="16"/>
      <c r="V3987" s="1" t="s">
        <v>3475</v>
      </c>
      <c r="W3987" s="1" t="s">
        <v>2551</v>
      </c>
      <c r="X3987" s="5" t="s">
        <v>3478</v>
      </c>
      <c r="Y3987" s="5" t="s">
        <v>2559</v>
      </c>
      <c r="Z3987" s="5" t="s">
        <v>2734</v>
      </c>
      <c r="AA3987" s="5"/>
    </row>
    <row r="3988" spans="1:27" ht="12" customHeight="1" x14ac:dyDescent="0.15">
      <c r="A3988" s="1" t="s">
        <v>999</v>
      </c>
      <c r="B3988" s="1" t="s">
        <v>29</v>
      </c>
      <c r="C3988" s="1" t="s">
        <v>9</v>
      </c>
      <c r="D3988" s="1" t="s">
        <v>2483</v>
      </c>
      <c r="E3988" s="1" t="s">
        <v>1000</v>
      </c>
      <c r="F3988" s="1" t="s">
        <v>1004</v>
      </c>
      <c r="G3988" s="1" t="s">
        <v>234</v>
      </c>
      <c r="H3988" s="1" t="s">
        <v>394</v>
      </c>
      <c r="I3988" s="16"/>
      <c r="J3988" s="16"/>
      <c r="K3988" s="16"/>
      <c r="L3988" s="16"/>
      <c r="M3988" s="16"/>
      <c r="N3988" s="16"/>
      <c r="O3988" s="16"/>
      <c r="P3988" s="16"/>
      <c r="Q3988" s="16"/>
      <c r="R3988" s="16"/>
      <c r="S3988" s="16"/>
      <c r="T3988" s="16"/>
      <c r="U3988" s="16"/>
      <c r="V3988" s="1" t="s">
        <v>3475</v>
      </c>
      <c r="W3988" s="1" t="s">
        <v>2551</v>
      </c>
      <c r="X3988" s="5" t="s">
        <v>3479</v>
      </c>
      <c r="Y3988" s="5" t="s">
        <v>2553</v>
      </c>
      <c r="Z3988" s="5" t="s">
        <v>2734</v>
      </c>
      <c r="AA3988" s="5"/>
    </row>
    <row r="3989" spans="1:27" ht="12" customHeight="1" x14ac:dyDescent="0.15">
      <c r="A3989" s="1" t="s">
        <v>999</v>
      </c>
      <c r="B3989" s="1" t="s">
        <v>29</v>
      </c>
      <c r="C3989" s="1" t="s">
        <v>15</v>
      </c>
      <c r="D3989" s="1" t="s">
        <v>2483</v>
      </c>
      <c r="E3989" s="1" t="s">
        <v>1000</v>
      </c>
      <c r="F3989" s="1" t="s">
        <v>1004</v>
      </c>
      <c r="G3989" s="1" t="s">
        <v>238</v>
      </c>
      <c r="H3989" s="1" t="s">
        <v>239</v>
      </c>
      <c r="I3989" s="16"/>
      <c r="J3989" s="16"/>
      <c r="K3989" s="16"/>
      <c r="L3989" s="16"/>
      <c r="M3989" s="16"/>
      <c r="N3989" s="16"/>
      <c r="O3989" s="16"/>
      <c r="P3989" s="16"/>
      <c r="Q3989" s="16"/>
      <c r="R3989" s="16"/>
      <c r="S3989" s="16"/>
      <c r="T3989" s="16"/>
      <c r="U3989" s="16"/>
      <c r="V3989" s="1" t="s">
        <v>3475</v>
      </c>
      <c r="W3989" s="1" t="s">
        <v>2551</v>
      </c>
      <c r="X3989" s="5" t="s">
        <v>3479</v>
      </c>
      <c r="Y3989" s="5" t="s">
        <v>2737</v>
      </c>
      <c r="Z3989" s="5" t="s">
        <v>2738</v>
      </c>
      <c r="AA3989" s="5"/>
    </row>
    <row r="3990" spans="1:27" ht="12" customHeight="1" x14ac:dyDescent="0.15">
      <c r="A3990" s="1" t="s">
        <v>999</v>
      </c>
      <c r="B3990" s="1" t="s">
        <v>29</v>
      </c>
      <c r="C3990" s="1" t="s">
        <v>17</v>
      </c>
      <c r="D3990" s="1" t="s">
        <v>2483</v>
      </c>
      <c r="E3990" s="1" t="s">
        <v>1000</v>
      </c>
      <c r="F3990" s="1" t="s">
        <v>1004</v>
      </c>
      <c r="G3990" s="1" t="s">
        <v>242</v>
      </c>
      <c r="H3990" s="1" t="s">
        <v>394</v>
      </c>
      <c r="I3990" s="16"/>
      <c r="J3990" s="16"/>
      <c r="K3990" s="16"/>
      <c r="L3990" s="16"/>
      <c r="M3990" s="16"/>
      <c r="N3990" s="16"/>
      <c r="O3990" s="16"/>
      <c r="P3990" s="16"/>
      <c r="Q3990" s="16"/>
      <c r="R3990" s="16"/>
      <c r="S3990" s="16"/>
      <c r="T3990" s="16"/>
      <c r="U3990" s="16"/>
      <c r="V3990" s="1" t="s">
        <v>3475</v>
      </c>
      <c r="W3990" s="1" t="s">
        <v>2551</v>
      </c>
      <c r="X3990" s="5" t="s">
        <v>3479</v>
      </c>
      <c r="Y3990" s="5" t="s">
        <v>2557</v>
      </c>
      <c r="Z3990" s="5" t="s">
        <v>2734</v>
      </c>
      <c r="AA3990" s="5"/>
    </row>
    <row r="3991" spans="1:27" ht="12" customHeight="1" x14ac:dyDescent="0.15">
      <c r="A3991" s="1" t="s">
        <v>999</v>
      </c>
      <c r="B3991" s="1" t="s">
        <v>29</v>
      </c>
      <c r="C3991" s="1" t="s">
        <v>19</v>
      </c>
      <c r="D3991" s="1" t="s">
        <v>2483</v>
      </c>
      <c r="E3991" s="1" t="s">
        <v>1000</v>
      </c>
      <c r="F3991" s="1" t="s">
        <v>1004</v>
      </c>
      <c r="G3991" s="1" t="s">
        <v>245</v>
      </c>
      <c r="H3991" s="1" t="s">
        <v>239</v>
      </c>
      <c r="I3991" s="16"/>
      <c r="J3991" s="16"/>
      <c r="K3991" s="16"/>
      <c r="L3991" s="16"/>
      <c r="M3991" s="16"/>
      <c r="N3991" s="16"/>
      <c r="O3991" s="16"/>
      <c r="P3991" s="16"/>
      <c r="Q3991" s="16"/>
      <c r="R3991" s="16"/>
      <c r="S3991" s="16"/>
      <c r="T3991" s="16"/>
      <c r="U3991" s="16"/>
      <c r="V3991" s="1" t="s">
        <v>3475</v>
      </c>
      <c r="W3991" s="1" t="s">
        <v>2551</v>
      </c>
      <c r="X3991" s="5" t="s">
        <v>3479</v>
      </c>
      <c r="Y3991" s="5" t="s">
        <v>2740</v>
      </c>
      <c r="Z3991" s="5" t="s">
        <v>2738</v>
      </c>
      <c r="AA3991" s="5"/>
    </row>
    <row r="3992" spans="1:27" ht="12" customHeight="1" x14ac:dyDescent="0.15">
      <c r="A3992" s="1" t="s">
        <v>999</v>
      </c>
      <c r="B3992" s="1" t="s">
        <v>29</v>
      </c>
      <c r="C3992" s="1" t="s">
        <v>21</v>
      </c>
      <c r="D3992" s="1" t="s">
        <v>2483</v>
      </c>
      <c r="E3992" s="1" t="s">
        <v>1000</v>
      </c>
      <c r="F3992" s="1" t="s">
        <v>1004</v>
      </c>
      <c r="G3992" s="1" t="s">
        <v>249</v>
      </c>
      <c r="H3992" s="1" t="s">
        <v>394</v>
      </c>
      <c r="I3992" s="16"/>
      <c r="J3992" s="16"/>
      <c r="K3992" s="16"/>
      <c r="L3992" s="16"/>
      <c r="M3992" s="16"/>
      <c r="N3992" s="16"/>
      <c r="O3992" s="16"/>
      <c r="P3992" s="16"/>
      <c r="Q3992" s="16"/>
      <c r="R3992" s="16"/>
      <c r="S3992" s="16"/>
      <c r="T3992" s="16"/>
      <c r="U3992" s="16"/>
      <c r="V3992" s="1" t="s">
        <v>3475</v>
      </c>
      <c r="W3992" s="1" t="s">
        <v>2551</v>
      </c>
      <c r="X3992" s="5" t="s">
        <v>3479</v>
      </c>
      <c r="Y3992" s="5" t="s">
        <v>2559</v>
      </c>
      <c r="Z3992" s="5" t="s">
        <v>2734</v>
      </c>
      <c r="AA3992" s="5"/>
    </row>
    <row r="3993" spans="1:27" ht="12" customHeight="1" x14ac:dyDescent="0.15">
      <c r="A3993" s="1" t="s">
        <v>999</v>
      </c>
      <c r="B3993" s="1" t="s">
        <v>31</v>
      </c>
      <c r="C3993" s="1" t="s">
        <v>9</v>
      </c>
      <c r="D3993" s="1" t="s">
        <v>2483</v>
      </c>
      <c r="E3993" s="1" t="s">
        <v>1000</v>
      </c>
      <c r="F3993" s="1" t="s">
        <v>1005</v>
      </c>
      <c r="G3993" s="1" t="s">
        <v>234</v>
      </c>
      <c r="H3993" s="1" t="s">
        <v>235</v>
      </c>
      <c r="I3993" s="16"/>
      <c r="J3993" s="16"/>
      <c r="K3993" s="16"/>
      <c r="L3993" s="16"/>
      <c r="M3993" s="16"/>
      <c r="N3993" s="16"/>
      <c r="O3993" s="16"/>
      <c r="P3993" s="16"/>
      <c r="Q3993" s="16"/>
      <c r="R3993" s="16"/>
      <c r="S3993" s="16"/>
      <c r="T3993" s="16"/>
      <c r="U3993" s="16"/>
      <c r="V3993" s="1" t="s">
        <v>3475</v>
      </c>
      <c r="W3993" s="1" t="s">
        <v>2551</v>
      </c>
      <c r="X3993" s="5" t="s">
        <v>3480</v>
      </c>
      <c r="Y3993" s="5" t="s">
        <v>2553</v>
      </c>
      <c r="Z3993" s="5" t="s">
        <v>2734</v>
      </c>
      <c r="AA3993" s="5"/>
    </row>
    <row r="3994" spans="1:27" ht="12" customHeight="1" x14ac:dyDescent="0.15">
      <c r="A3994" s="1" t="s">
        <v>999</v>
      </c>
      <c r="B3994" s="1" t="s">
        <v>31</v>
      </c>
      <c r="C3994" s="1" t="s">
        <v>15</v>
      </c>
      <c r="D3994" s="1" t="s">
        <v>2483</v>
      </c>
      <c r="E3994" s="1" t="s">
        <v>1000</v>
      </c>
      <c r="F3994" s="1" t="s">
        <v>1005</v>
      </c>
      <c r="G3994" s="1" t="s">
        <v>238</v>
      </c>
      <c r="H3994" s="1" t="s">
        <v>239</v>
      </c>
      <c r="I3994" s="16"/>
      <c r="J3994" s="16"/>
      <c r="K3994" s="16"/>
      <c r="L3994" s="16"/>
      <c r="M3994" s="16"/>
      <c r="N3994" s="16"/>
      <c r="O3994" s="16"/>
      <c r="P3994" s="16"/>
      <c r="Q3994" s="16"/>
      <c r="R3994" s="16"/>
      <c r="S3994" s="16"/>
      <c r="T3994" s="16"/>
      <c r="U3994" s="16"/>
      <c r="V3994" s="1" t="s">
        <v>3475</v>
      </c>
      <c r="W3994" s="1" t="s">
        <v>2551</v>
      </c>
      <c r="X3994" s="5" t="s">
        <v>3480</v>
      </c>
      <c r="Y3994" s="5" t="s">
        <v>2737</v>
      </c>
      <c r="Z3994" s="5" t="s">
        <v>2738</v>
      </c>
      <c r="AA3994" s="5"/>
    </row>
    <row r="3995" spans="1:27" ht="12" customHeight="1" x14ac:dyDescent="0.15">
      <c r="A3995" s="1" t="s">
        <v>999</v>
      </c>
      <c r="B3995" s="1" t="s">
        <v>31</v>
      </c>
      <c r="C3995" s="1" t="s">
        <v>17</v>
      </c>
      <c r="D3995" s="1" t="s">
        <v>2483</v>
      </c>
      <c r="E3995" s="1" t="s">
        <v>1000</v>
      </c>
      <c r="F3995" s="1" t="s">
        <v>1005</v>
      </c>
      <c r="G3995" s="1" t="s">
        <v>242</v>
      </c>
      <c r="H3995" s="1" t="s">
        <v>235</v>
      </c>
      <c r="I3995" s="16"/>
      <c r="J3995" s="16"/>
      <c r="K3995" s="16"/>
      <c r="L3995" s="16"/>
      <c r="M3995" s="16"/>
      <c r="N3995" s="16"/>
      <c r="O3995" s="16"/>
      <c r="P3995" s="16"/>
      <c r="Q3995" s="16"/>
      <c r="R3995" s="16"/>
      <c r="S3995" s="16"/>
      <c r="T3995" s="16"/>
      <c r="U3995" s="16"/>
      <c r="V3995" s="1" t="s">
        <v>3475</v>
      </c>
      <c r="W3995" s="1" t="s">
        <v>2551</v>
      </c>
      <c r="X3995" s="5" t="s">
        <v>3480</v>
      </c>
      <c r="Y3995" s="5" t="s">
        <v>2557</v>
      </c>
      <c r="Z3995" s="5" t="s">
        <v>2734</v>
      </c>
      <c r="AA3995" s="5"/>
    </row>
    <row r="3996" spans="1:27" ht="12" customHeight="1" x14ac:dyDescent="0.15">
      <c r="A3996" s="1" t="s">
        <v>999</v>
      </c>
      <c r="B3996" s="1" t="s">
        <v>31</v>
      </c>
      <c r="C3996" s="1" t="s">
        <v>19</v>
      </c>
      <c r="D3996" s="1" t="s">
        <v>2483</v>
      </c>
      <c r="E3996" s="1" t="s">
        <v>1000</v>
      </c>
      <c r="F3996" s="1" t="s">
        <v>1005</v>
      </c>
      <c r="G3996" s="1" t="s">
        <v>245</v>
      </c>
      <c r="H3996" s="1" t="s">
        <v>239</v>
      </c>
      <c r="I3996" s="16"/>
      <c r="J3996" s="16"/>
      <c r="K3996" s="16"/>
      <c r="L3996" s="16"/>
      <c r="M3996" s="16"/>
      <c r="N3996" s="16"/>
      <c r="O3996" s="16"/>
      <c r="P3996" s="16"/>
      <c r="Q3996" s="16"/>
      <c r="R3996" s="16"/>
      <c r="S3996" s="16"/>
      <c r="T3996" s="16"/>
      <c r="U3996" s="16"/>
      <c r="V3996" s="1" t="s">
        <v>3475</v>
      </c>
      <c r="W3996" s="1" t="s">
        <v>2551</v>
      </c>
      <c r="X3996" s="5" t="s">
        <v>3480</v>
      </c>
      <c r="Y3996" s="5" t="s">
        <v>2740</v>
      </c>
      <c r="Z3996" s="5" t="s">
        <v>2738</v>
      </c>
      <c r="AA3996" s="5"/>
    </row>
    <row r="3997" spans="1:27" ht="12" customHeight="1" x14ac:dyDescent="0.15">
      <c r="A3997" s="1" t="s">
        <v>999</v>
      </c>
      <c r="B3997" s="1" t="s">
        <v>31</v>
      </c>
      <c r="C3997" s="1" t="s">
        <v>21</v>
      </c>
      <c r="D3997" s="1" t="s">
        <v>2483</v>
      </c>
      <c r="E3997" s="1" t="s">
        <v>1000</v>
      </c>
      <c r="F3997" s="1" t="s">
        <v>1005</v>
      </c>
      <c r="G3997" s="1" t="s">
        <v>249</v>
      </c>
      <c r="H3997" s="1" t="s">
        <v>235</v>
      </c>
      <c r="I3997" s="16"/>
      <c r="J3997" s="16"/>
      <c r="K3997" s="16"/>
      <c r="L3997" s="16"/>
      <c r="M3997" s="16"/>
      <c r="N3997" s="16"/>
      <c r="O3997" s="16"/>
      <c r="P3997" s="16"/>
      <c r="Q3997" s="16"/>
      <c r="R3997" s="16"/>
      <c r="S3997" s="16"/>
      <c r="T3997" s="16"/>
      <c r="U3997" s="16"/>
      <c r="V3997" s="1" t="s">
        <v>3475</v>
      </c>
      <c r="W3997" s="1" t="s">
        <v>2551</v>
      </c>
      <c r="X3997" s="5" t="s">
        <v>3480</v>
      </c>
      <c r="Y3997" s="5" t="s">
        <v>2559</v>
      </c>
      <c r="Z3997" s="5" t="s">
        <v>2734</v>
      </c>
      <c r="AA3997" s="5"/>
    </row>
    <row r="3998" spans="1:27" ht="12" customHeight="1" x14ac:dyDescent="0.15">
      <c r="A3998" s="1" t="s">
        <v>999</v>
      </c>
      <c r="B3998" s="1" t="s">
        <v>33</v>
      </c>
      <c r="C3998" s="1" t="s">
        <v>9</v>
      </c>
      <c r="D3998" s="1" t="s">
        <v>2483</v>
      </c>
      <c r="E3998" s="1" t="s">
        <v>1000</v>
      </c>
      <c r="F3998" s="1" t="s">
        <v>1006</v>
      </c>
      <c r="G3998" s="1" t="s">
        <v>234</v>
      </c>
      <c r="H3998" s="1" t="s">
        <v>394</v>
      </c>
      <c r="I3998" s="16"/>
      <c r="J3998" s="16"/>
      <c r="K3998" s="16"/>
      <c r="L3998" s="16"/>
      <c r="M3998" s="16"/>
      <c r="N3998" s="16"/>
      <c r="O3998" s="16"/>
      <c r="P3998" s="16"/>
      <c r="Q3998" s="16"/>
      <c r="R3998" s="16"/>
      <c r="S3998" s="16"/>
      <c r="T3998" s="16">
        <v>1.0490999999999999</v>
      </c>
      <c r="U3998" s="16"/>
      <c r="V3998" s="1" t="s">
        <v>3475</v>
      </c>
      <c r="W3998" s="1" t="s">
        <v>2551</v>
      </c>
      <c r="X3998" s="5" t="s">
        <v>3481</v>
      </c>
      <c r="Y3998" s="5" t="s">
        <v>2553</v>
      </c>
      <c r="Z3998" s="5" t="s">
        <v>2734</v>
      </c>
      <c r="AA3998" s="5"/>
    </row>
    <row r="3999" spans="1:27" ht="12" customHeight="1" x14ac:dyDescent="0.15">
      <c r="A3999" s="1" t="s">
        <v>999</v>
      </c>
      <c r="B3999" s="1" t="s">
        <v>33</v>
      </c>
      <c r="C3999" s="1" t="s">
        <v>15</v>
      </c>
      <c r="D3999" s="1" t="s">
        <v>2483</v>
      </c>
      <c r="E3999" s="1" t="s">
        <v>1000</v>
      </c>
      <c r="F3999" s="1" t="s">
        <v>1006</v>
      </c>
      <c r="G3999" s="1" t="s">
        <v>238</v>
      </c>
      <c r="H3999" s="1" t="s">
        <v>239</v>
      </c>
      <c r="I3999" s="16"/>
      <c r="J3999" s="16"/>
      <c r="K3999" s="16"/>
      <c r="L3999" s="16"/>
      <c r="M3999" s="16"/>
      <c r="N3999" s="16"/>
      <c r="O3999" s="16"/>
      <c r="P3999" s="16"/>
      <c r="Q3999" s="16"/>
      <c r="R3999" s="16"/>
      <c r="S3999" s="16"/>
      <c r="T3999" s="16">
        <v>1.0559000000000001</v>
      </c>
      <c r="U3999" s="16"/>
      <c r="V3999" s="1" t="s">
        <v>3475</v>
      </c>
      <c r="W3999" s="1" t="s">
        <v>2551</v>
      </c>
      <c r="X3999" s="5" t="s">
        <v>3481</v>
      </c>
      <c r="Y3999" s="5" t="s">
        <v>2737</v>
      </c>
      <c r="Z3999" s="5" t="s">
        <v>2738</v>
      </c>
      <c r="AA3999" s="5"/>
    </row>
    <row r="4000" spans="1:27" ht="12" customHeight="1" x14ac:dyDescent="0.15">
      <c r="A4000" s="1" t="s">
        <v>999</v>
      </c>
      <c r="B4000" s="1" t="s">
        <v>33</v>
      </c>
      <c r="C4000" s="1" t="s">
        <v>17</v>
      </c>
      <c r="D4000" s="1" t="s">
        <v>2483</v>
      </c>
      <c r="E4000" s="1" t="s">
        <v>1000</v>
      </c>
      <c r="F4000" s="1" t="s">
        <v>1006</v>
      </c>
      <c r="G4000" s="1" t="s">
        <v>242</v>
      </c>
      <c r="H4000" s="1" t="s">
        <v>394</v>
      </c>
      <c r="I4000" s="16"/>
      <c r="J4000" s="16"/>
      <c r="K4000" s="16"/>
      <c r="L4000" s="16"/>
      <c r="M4000" s="16"/>
      <c r="N4000" s="16"/>
      <c r="O4000" s="16"/>
      <c r="P4000" s="16"/>
      <c r="Q4000" s="16"/>
      <c r="R4000" s="16"/>
      <c r="S4000" s="16"/>
      <c r="T4000" s="16">
        <v>1.0489999999999999</v>
      </c>
      <c r="U4000" s="16"/>
      <c r="V4000" s="1" t="s">
        <v>3475</v>
      </c>
      <c r="W4000" s="1" t="s">
        <v>2551</v>
      </c>
      <c r="X4000" s="5" t="s">
        <v>3481</v>
      </c>
      <c r="Y4000" s="5" t="s">
        <v>2557</v>
      </c>
      <c r="Z4000" s="5" t="s">
        <v>2734</v>
      </c>
      <c r="AA4000" s="5"/>
    </row>
    <row r="4001" spans="1:27" ht="12" customHeight="1" x14ac:dyDescent="0.15">
      <c r="A4001" s="1" t="s">
        <v>999</v>
      </c>
      <c r="B4001" s="1" t="s">
        <v>33</v>
      </c>
      <c r="C4001" s="1" t="s">
        <v>19</v>
      </c>
      <c r="D4001" s="1" t="s">
        <v>2483</v>
      </c>
      <c r="E4001" s="1" t="s">
        <v>1000</v>
      </c>
      <c r="F4001" s="1" t="s">
        <v>1006</v>
      </c>
      <c r="G4001" s="1" t="s">
        <v>245</v>
      </c>
      <c r="H4001" s="1" t="s">
        <v>239</v>
      </c>
      <c r="I4001" s="16"/>
      <c r="J4001" s="16"/>
      <c r="K4001" s="16"/>
      <c r="L4001" s="16"/>
      <c r="M4001" s="16"/>
      <c r="N4001" s="16"/>
      <c r="O4001" s="16"/>
      <c r="P4001" s="16"/>
      <c r="Q4001" s="16"/>
      <c r="R4001" s="16"/>
      <c r="S4001" s="16"/>
      <c r="T4001" s="16">
        <v>1.0535000000000001</v>
      </c>
      <c r="U4001" s="16"/>
      <c r="V4001" s="1" t="s">
        <v>3475</v>
      </c>
      <c r="W4001" s="1" t="s">
        <v>2551</v>
      </c>
      <c r="X4001" s="5" t="s">
        <v>3481</v>
      </c>
      <c r="Y4001" s="5" t="s">
        <v>2740</v>
      </c>
      <c r="Z4001" s="5" t="s">
        <v>2738</v>
      </c>
      <c r="AA4001" s="5"/>
    </row>
    <row r="4002" spans="1:27" ht="12" customHeight="1" x14ac:dyDescent="0.15">
      <c r="A4002" s="1" t="s">
        <v>999</v>
      </c>
      <c r="B4002" s="1" t="s">
        <v>33</v>
      </c>
      <c r="C4002" s="1" t="s">
        <v>21</v>
      </c>
      <c r="D4002" s="1" t="s">
        <v>2483</v>
      </c>
      <c r="E4002" s="1" t="s">
        <v>1000</v>
      </c>
      <c r="F4002" s="1" t="s">
        <v>1006</v>
      </c>
      <c r="G4002" s="1" t="s">
        <v>249</v>
      </c>
      <c r="H4002" s="1" t="s">
        <v>394</v>
      </c>
      <c r="I4002" s="16"/>
      <c r="J4002" s="16"/>
      <c r="K4002" s="16"/>
      <c r="L4002" s="16"/>
      <c r="M4002" s="16"/>
      <c r="N4002" s="16"/>
      <c r="O4002" s="16"/>
      <c r="P4002" s="16"/>
      <c r="Q4002" s="16"/>
      <c r="R4002" s="16"/>
      <c r="S4002" s="16"/>
      <c r="T4002" s="16"/>
      <c r="U4002" s="16"/>
      <c r="V4002" s="1" t="s">
        <v>3475</v>
      </c>
      <c r="W4002" s="1" t="s">
        <v>2551</v>
      </c>
      <c r="X4002" s="5" t="s">
        <v>3481</v>
      </c>
      <c r="Y4002" s="5" t="s">
        <v>2559</v>
      </c>
      <c r="Z4002" s="5" t="s">
        <v>2734</v>
      </c>
      <c r="AA4002" s="5"/>
    </row>
    <row r="4003" spans="1:27" ht="12" customHeight="1" x14ac:dyDescent="0.15">
      <c r="A4003" s="1" t="s">
        <v>999</v>
      </c>
      <c r="B4003" s="1" t="s">
        <v>35</v>
      </c>
      <c r="C4003" s="1" t="s">
        <v>9</v>
      </c>
      <c r="D4003" s="1" t="s">
        <v>2483</v>
      </c>
      <c r="E4003" s="1" t="s">
        <v>1000</v>
      </c>
      <c r="F4003" s="1" t="s">
        <v>1007</v>
      </c>
      <c r="G4003" s="1" t="s">
        <v>234</v>
      </c>
      <c r="H4003" s="1" t="s">
        <v>235</v>
      </c>
      <c r="I4003" s="16"/>
      <c r="J4003" s="16"/>
      <c r="K4003" s="16"/>
      <c r="L4003" s="16"/>
      <c r="M4003" s="16"/>
      <c r="N4003" s="16"/>
      <c r="O4003" s="16"/>
      <c r="P4003" s="16"/>
      <c r="Q4003" s="16"/>
      <c r="R4003" s="16"/>
      <c r="S4003" s="16"/>
      <c r="T4003" s="16"/>
      <c r="U4003" s="16"/>
      <c r="V4003" s="1" t="s">
        <v>3475</v>
      </c>
      <c r="W4003" s="1" t="s">
        <v>2551</v>
      </c>
      <c r="X4003" s="5" t="s">
        <v>3482</v>
      </c>
      <c r="Y4003" s="5" t="s">
        <v>2553</v>
      </c>
      <c r="Z4003" s="5" t="s">
        <v>2734</v>
      </c>
      <c r="AA4003" s="5"/>
    </row>
    <row r="4004" spans="1:27" ht="12" customHeight="1" x14ac:dyDescent="0.15">
      <c r="A4004" s="1" t="s">
        <v>999</v>
      </c>
      <c r="B4004" s="1" t="s">
        <v>35</v>
      </c>
      <c r="C4004" s="1" t="s">
        <v>15</v>
      </c>
      <c r="D4004" s="1" t="s">
        <v>2483</v>
      </c>
      <c r="E4004" s="1" t="s">
        <v>1000</v>
      </c>
      <c r="F4004" s="1" t="s">
        <v>1007</v>
      </c>
      <c r="G4004" s="1" t="s">
        <v>238</v>
      </c>
      <c r="H4004" s="1" t="s">
        <v>239</v>
      </c>
      <c r="I4004" s="16"/>
      <c r="J4004" s="16"/>
      <c r="K4004" s="16"/>
      <c r="L4004" s="16"/>
      <c r="M4004" s="16"/>
      <c r="N4004" s="16"/>
      <c r="O4004" s="16"/>
      <c r="P4004" s="16"/>
      <c r="Q4004" s="16"/>
      <c r="R4004" s="16"/>
      <c r="S4004" s="16"/>
      <c r="T4004" s="16"/>
      <c r="U4004" s="16"/>
      <c r="V4004" s="1" t="s">
        <v>3475</v>
      </c>
      <c r="W4004" s="1" t="s">
        <v>2551</v>
      </c>
      <c r="X4004" s="5" t="s">
        <v>3482</v>
      </c>
      <c r="Y4004" s="5" t="s">
        <v>2737</v>
      </c>
      <c r="Z4004" s="5" t="s">
        <v>2738</v>
      </c>
      <c r="AA4004" s="5"/>
    </row>
    <row r="4005" spans="1:27" ht="12" customHeight="1" x14ac:dyDescent="0.15">
      <c r="A4005" s="1" t="s">
        <v>999</v>
      </c>
      <c r="B4005" s="1" t="s">
        <v>35</v>
      </c>
      <c r="C4005" s="1" t="s">
        <v>17</v>
      </c>
      <c r="D4005" s="1" t="s">
        <v>2483</v>
      </c>
      <c r="E4005" s="1" t="s">
        <v>1000</v>
      </c>
      <c r="F4005" s="1" t="s">
        <v>1007</v>
      </c>
      <c r="G4005" s="1" t="s">
        <v>242</v>
      </c>
      <c r="H4005" s="1" t="s">
        <v>235</v>
      </c>
      <c r="I4005" s="16"/>
      <c r="J4005" s="16"/>
      <c r="K4005" s="16"/>
      <c r="L4005" s="16"/>
      <c r="M4005" s="16"/>
      <c r="N4005" s="16"/>
      <c r="O4005" s="16"/>
      <c r="P4005" s="16"/>
      <c r="Q4005" s="16"/>
      <c r="R4005" s="16"/>
      <c r="S4005" s="16"/>
      <c r="T4005" s="16"/>
      <c r="U4005" s="16"/>
      <c r="V4005" s="1" t="s">
        <v>3475</v>
      </c>
      <c r="W4005" s="1" t="s">
        <v>2551</v>
      </c>
      <c r="X4005" s="5" t="s">
        <v>3482</v>
      </c>
      <c r="Y4005" s="5" t="s">
        <v>2557</v>
      </c>
      <c r="Z4005" s="5" t="s">
        <v>2734</v>
      </c>
      <c r="AA4005" s="5"/>
    </row>
    <row r="4006" spans="1:27" ht="12" customHeight="1" x14ac:dyDescent="0.15">
      <c r="A4006" s="1" t="s">
        <v>999</v>
      </c>
      <c r="B4006" s="1" t="s">
        <v>35</v>
      </c>
      <c r="C4006" s="1" t="s">
        <v>19</v>
      </c>
      <c r="D4006" s="1" t="s">
        <v>2483</v>
      </c>
      <c r="E4006" s="1" t="s">
        <v>1000</v>
      </c>
      <c r="F4006" s="1" t="s">
        <v>1007</v>
      </c>
      <c r="G4006" s="1" t="s">
        <v>245</v>
      </c>
      <c r="H4006" s="1" t="s">
        <v>239</v>
      </c>
      <c r="I4006" s="16"/>
      <c r="J4006" s="16"/>
      <c r="K4006" s="16"/>
      <c r="L4006" s="16"/>
      <c r="M4006" s="16"/>
      <c r="N4006" s="16"/>
      <c r="O4006" s="16"/>
      <c r="P4006" s="16"/>
      <c r="Q4006" s="16"/>
      <c r="R4006" s="16"/>
      <c r="S4006" s="16"/>
      <c r="T4006" s="16"/>
      <c r="U4006" s="16"/>
      <c r="V4006" s="1" t="s">
        <v>3475</v>
      </c>
      <c r="W4006" s="1" t="s">
        <v>2551</v>
      </c>
      <c r="X4006" s="5" t="s">
        <v>3482</v>
      </c>
      <c r="Y4006" s="5" t="s">
        <v>2740</v>
      </c>
      <c r="Z4006" s="5" t="s">
        <v>2738</v>
      </c>
      <c r="AA4006" s="5"/>
    </row>
    <row r="4007" spans="1:27" ht="12" customHeight="1" x14ac:dyDescent="0.15">
      <c r="A4007" s="1" t="s">
        <v>999</v>
      </c>
      <c r="B4007" s="1" t="s">
        <v>35</v>
      </c>
      <c r="C4007" s="1" t="s">
        <v>21</v>
      </c>
      <c r="D4007" s="1" t="s">
        <v>2483</v>
      </c>
      <c r="E4007" s="1" t="s">
        <v>1000</v>
      </c>
      <c r="F4007" s="1" t="s">
        <v>1007</v>
      </c>
      <c r="G4007" s="1" t="s">
        <v>249</v>
      </c>
      <c r="H4007" s="1" t="s">
        <v>235</v>
      </c>
      <c r="I4007" s="16"/>
      <c r="J4007" s="16"/>
      <c r="K4007" s="16"/>
      <c r="L4007" s="16"/>
      <c r="M4007" s="16"/>
      <c r="N4007" s="16"/>
      <c r="O4007" s="16"/>
      <c r="P4007" s="16"/>
      <c r="Q4007" s="16"/>
      <c r="R4007" s="16"/>
      <c r="S4007" s="16"/>
      <c r="T4007" s="16"/>
      <c r="U4007" s="16"/>
      <c r="V4007" s="1" t="s">
        <v>3475</v>
      </c>
      <c r="W4007" s="1" t="s">
        <v>2551</v>
      </c>
      <c r="X4007" s="5" t="s">
        <v>3482</v>
      </c>
      <c r="Y4007" s="5" t="s">
        <v>2559</v>
      </c>
      <c r="Z4007" s="5" t="s">
        <v>2734</v>
      </c>
      <c r="AA4007" s="5"/>
    </row>
    <row r="4008" spans="1:27" ht="12" customHeight="1" x14ac:dyDescent="0.15">
      <c r="A4008" s="1" t="s">
        <v>999</v>
      </c>
      <c r="B4008" s="1" t="s">
        <v>37</v>
      </c>
      <c r="C4008" s="1" t="s">
        <v>9</v>
      </c>
      <c r="D4008" s="1" t="s">
        <v>2483</v>
      </c>
      <c r="E4008" s="1" t="s">
        <v>1000</v>
      </c>
      <c r="F4008" s="1" t="s">
        <v>1008</v>
      </c>
      <c r="G4008" s="1" t="s">
        <v>234</v>
      </c>
      <c r="H4008" s="1" t="s">
        <v>235</v>
      </c>
      <c r="I4008" s="16"/>
      <c r="J4008" s="16"/>
      <c r="K4008" s="16"/>
      <c r="L4008" s="16"/>
      <c r="M4008" s="16"/>
      <c r="N4008" s="16"/>
      <c r="O4008" s="16"/>
      <c r="P4008" s="16"/>
      <c r="Q4008" s="16"/>
      <c r="R4008" s="16"/>
      <c r="S4008" s="16"/>
      <c r="T4008" s="16"/>
      <c r="U4008" s="16"/>
      <c r="V4008" s="1" t="s">
        <v>3475</v>
      </c>
      <c r="W4008" s="1" t="s">
        <v>2551</v>
      </c>
      <c r="X4008" s="5" t="s">
        <v>3483</v>
      </c>
      <c r="Y4008" s="5" t="s">
        <v>2553</v>
      </c>
      <c r="Z4008" s="5" t="s">
        <v>2734</v>
      </c>
      <c r="AA4008" s="5"/>
    </row>
    <row r="4009" spans="1:27" ht="12" customHeight="1" x14ac:dyDescent="0.15">
      <c r="A4009" s="1" t="s">
        <v>999</v>
      </c>
      <c r="B4009" s="1" t="s">
        <v>37</v>
      </c>
      <c r="C4009" s="1" t="s">
        <v>15</v>
      </c>
      <c r="D4009" s="1" t="s">
        <v>2483</v>
      </c>
      <c r="E4009" s="1" t="s">
        <v>1000</v>
      </c>
      <c r="F4009" s="1" t="s">
        <v>1008</v>
      </c>
      <c r="G4009" s="1" t="s">
        <v>238</v>
      </c>
      <c r="H4009" s="1" t="s">
        <v>239</v>
      </c>
      <c r="I4009" s="16"/>
      <c r="J4009" s="16"/>
      <c r="K4009" s="16"/>
      <c r="L4009" s="16"/>
      <c r="M4009" s="16"/>
      <c r="N4009" s="16"/>
      <c r="O4009" s="16"/>
      <c r="P4009" s="16"/>
      <c r="Q4009" s="16"/>
      <c r="R4009" s="16"/>
      <c r="S4009" s="16"/>
      <c r="T4009" s="16"/>
      <c r="U4009" s="16"/>
      <c r="V4009" s="1" t="s">
        <v>3475</v>
      </c>
      <c r="W4009" s="1" t="s">
        <v>2551</v>
      </c>
      <c r="X4009" s="5" t="s">
        <v>3483</v>
      </c>
      <c r="Y4009" s="5" t="s">
        <v>2737</v>
      </c>
      <c r="Z4009" s="5" t="s">
        <v>2738</v>
      </c>
      <c r="AA4009" s="5"/>
    </row>
    <row r="4010" spans="1:27" ht="12" customHeight="1" x14ac:dyDescent="0.15">
      <c r="A4010" s="1" t="s">
        <v>999</v>
      </c>
      <c r="B4010" s="1" t="s">
        <v>37</v>
      </c>
      <c r="C4010" s="1" t="s">
        <v>17</v>
      </c>
      <c r="D4010" s="1" t="s">
        <v>2483</v>
      </c>
      <c r="E4010" s="1" t="s">
        <v>1000</v>
      </c>
      <c r="F4010" s="1" t="s">
        <v>1008</v>
      </c>
      <c r="G4010" s="1" t="s">
        <v>242</v>
      </c>
      <c r="H4010" s="1" t="s">
        <v>235</v>
      </c>
      <c r="I4010" s="16"/>
      <c r="J4010" s="16"/>
      <c r="K4010" s="16"/>
      <c r="L4010" s="16"/>
      <c r="M4010" s="16"/>
      <c r="N4010" s="16"/>
      <c r="O4010" s="16"/>
      <c r="P4010" s="16"/>
      <c r="Q4010" s="16"/>
      <c r="R4010" s="16"/>
      <c r="S4010" s="16"/>
      <c r="T4010" s="16"/>
      <c r="U4010" s="16"/>
      <c r="V4010" s="1" t="s">
        <v>3475</v>
      </c>
      <c r="W4010" s="1" t="s">
        <v>2551</v>
      </c>
      <c r="X4010" s="5" t="s">
        <v>3483</v>
      </c>
      <c r="Y4010" s="5" t="s">
        <v>2557</v>
      </c>
      <c r="Z4010" s="5" t="s">
        <v>2734</v>
      </c>
      <c r="AA4010" s="5"/>
    </row>
    <row r="4011" spans="1:27" ht="12" customHeight="1" x14ac:dyDescent="0.15">
      <c r="A4011" s="1" t="s">
        <v>999</v>
      </c>
      <c r="B4011" s="1" t="s">
        <v>37</v>
      </c>
      <c r="C4011" s="1" t="s">
        <v>19</v>
      </c>
      <c r="D4011" s="1" t="s">
        <v>2483</v>
      </c>
      <c r="E4011" s="1" t="s">
        <v>1000</v>
      </c>
      <c r="F4011" s="1" t="s">
        <v>1008</v>
      </c>
      <c r="G4011" s="1" t="s">
        <v>245</v>
      </c>
      <c r="H4011" s="1" t="s">
        <v>239</v>
      </c>
      <c r="I4011" s="16"/>
      <c r="J4011" s="16"/>
      <c r="K4011" s="16"/>
      <c r="L4011" s="16"/>
      <c r="M4011" s="16"/>
      <c r="N4011" s="16"/>
      <c r="O4011" s="16"/>
      <c r="P4011" s="16"/>
      <c r="Q4011" s="16"/>
      <c r="R4011" s="16"/>
      <c r="S4011" s="16"/>
      <c r="T4011" s="16"/>
      <c r="U4011" s="16"/>
      <c r="V4011" s="1" t="s">
        <v>3475</v>
      </c>
      <c r="W4011" s="1" t="s">
        <v>2551</v>
      </c>
      <c r="X4011" s="5" t="s">
        <v>3483</v>
      </c>
      <c r="Y4011" s="5" t="s">
        <v>2740</v>
      </c>
      <c r="Z4011" s="5" t="s">
        <v>2738</v>
      </c>
      <c r="AA4011" s="5"/>
    </row>
    <row r="4012" spans="1:27" ht="12" customHeight="1" x14ac:dyDescent="0.15">
      <c r="A4012" s="1" t="s">
        <v>999</v>
      </c>
      <c r="B4012" s="1" t="s">
        <v>37</v>
      </c>
      <c r="C4012" s="1" t="s">
        <v>21</v>
      </c>
      <c r="D4012" s="1" t="s">
        <v>2483</v>
      </c>
      <c r="E4012" s="1" t="s">
        <v>1000</v>
      </c>
      <c r="F4012" s="1" t="s">
        <v>1008</v>
      </c>
      <c r="G4012" s="1" t="s">
        <v>249</v>
      </c>
      <c r="H4012" s="1" t="s">
        <v>235</v>
      </c>
      <c r="I4012" s="16"/>
      <c r="J4012" s="16"/>
      <c r="K4012" s="16"/>
      <c r="L4012" s="16"/>
      <c r="M4012" s="16"/>
      <c r="N4012" s="16"/>
      <c r="O4012" s="16"/>
      <c r="P4012" s="16"/>
      <c r="Q4012" s="16"/>
      <c r="R4012" s="16"/>
      <c r="S4012" s="16"/>
      <c r="T4012" s="16"/>
      <c r="U4012" s="16"/>
      <c r="V4012" s="1" t="s">
        <v>3475</v>
      </c>
      <c r="W4012" s="1" t="s">
        <v>2551</v>
      </c>
      <c r="X4012" s="5" t="s">
        <v>3483</v>
      </c>
      <c r="Y4012" s="5" t="s">
        <v>2559</v>
      </c>
      <c r="Z4012" s="5" t="s">
        <v>2734</v>
      </c>
      <c r="AA4012" s="5"/>
    </row>
    <row r="4013" spans="1:27" ht="12" customHeight="1" x14ac:dyDescent="0.15">
      <c r="A4013" s="1" t="s">
        <v>999</v>
      </c>
      <c r="B4013" s="1" t="s">
        <v>39</v>
      </c>
      <c r="C4013" s="1" t="s">
        <v>9</v>
      </c>
      <c r="D4013" s="1" t="s">
        <v>2483</v>
      </c>
      <c r="E4013" s="1" t="s">
        <v>1000</v>
      </c>
      <c r="F4013" s="1" t="s">
        <v>1009</v>
      </c>
      <c r="G4013" s="1" t="s">
        <v>234</v>
      </c>
      <c r="H4013" s="1" t="s">
        <v>235</v>
      </c>
      <c r="I4013" s="16"/>
      <c r="J4013" s="16"/>
      <c r="K4013" s="16"/>
      <c r="L4013" s="16"/>
      <c r="M4013" s="16"/>
      <c r="N4013" s="16"/>
      <c r="O4013" s="16"/>
      <c r="P4013" s="16"/>
      <c r="Q4013" s="16"/>
      <c r="R4013" s="16"/>
      <c r="S4013" s="16"/>
      <c r="T4013" s="16"/>
      <c r="U4013" s="16"/>
      <c r="V4013" s="1" t="s">
        <v>3475</v>
      </c>
      <c r="W4013" s="1" t="s">
        <v>2551</v>
      </c>
      <c r="X4013" s="5" t="s">
        <v>3484</v>
      </c>
      <c r="Y4013" s="5" t="s">
        <v>2553</v>
      </c>
      <c r="Z4013" s="5" t="s">
        <v>2734</v>
      </c>
      <c r="AA4013" s="5"/>
    </row>
    <row r="4014" spans="1:27" ht="12" customHeight="1" x14ac:dyDescent="0.15">
      <c r="A4014" s="1" t="s">
        <v>999</v>
      </c>
      <c r="B4014" s="1" t="s">
        <v>39</v>
      </c>
      <c r="C4014" s="1" t="s">
        <v>15</v>
      </c>
      <c r="D4014" s="1" t="s">
        <v>2483</v>
      </c>
      <c r="E4014" s="1" t="s">
        <v>1000</v>
      </c>
      <c r="F4014" s="1" t="s">
        <v>1009</v>
      </c>
      <c r="G4014" s="1" t="s">
        <v>238</v>
      </c>
      <c r="H4014" s="1" t="s">
        <v>239</v>
      </c>
      <c r="I4014" s="16"/>
      <c r="J4014" s="16"/>
      <c r="K4014" s="16"/>
      <c r="L4014" s="16"/>
      <c r="M4014" s="16"/>
      <c r="N4014" s="16"/>
      <c r="O4014" s="16"/>
      <c r="P4014" s="16"/>
      <c r="Q4014" s="16"/>
      <c r="R4014" s="16"/>
      <c r="S4014" s="16"/>
      <c r="T4014" s="16"/>
      <c r="U4014" s="16"/>
      <c r="V4014" s="1" t="s">
        <v>3475</v>
      </c>
      <c r="W4014" s="1" t="s">
        <v>2551</v>
      </c>
      <c r="X4014" s="5" t="s">
        <v>3484</v>
      </c>
      <c r="Y4014" s="5" t="s">
        <v>2737</v>
      </c>
      <c r="Z4014" s="5" t="s">
        <v>2738</v>
      </c>
      <c r="AA4014" s="5"/>
    </row>
    <row r="4015" spans="1:27" ht="12" customHeight="1" x14ac:dyDescent="0.15">
      <c r="A4015" s="1" t="s">
        <v>999</v>
      </c>
      <c r="B4015" s="1" t="s">
        <v>39</v>
      </c>
      <c r="C4015" s="1" t="s">
        <v>17</v>
      </c>
      <c r="D4015" s="1" t="s">
        <v>2483</v>
      </c>
      <c r="E4015" s="1" t="s">
        <v>1000</v>
      </c>
      <c r="F4015" s="1" t="s">
        <v>1009</v>
      </c>
      <c r="G4015" s="1" t="s">
        <v>242</v>
      </c>
      <c r="H4015" s="1" t="s">
        <v>235</v>
      </c>
      <c r="I4015" s="16"/>
      <c r="J4015" s="16"/>
      <c r="K4015" s="16"/>
      <c r="L4015" s="16"/>
      <c r="M4015" s="16"/>
      <c r="N4015" s="16"/>
      <c r="O4015" s="16"/>
      <c r="P4015" s="16"/>
      <c r="Q4015" s="16"/>
      <c r="R4015" s="16"/>
      <c r="S4015" s="16"/>
      <c r="T4015" s="16"/>
      <c r="U4015" s="16"/>
      <c r="V4015" s="1" t="s">
        <v>3475</v>
      </c>
      <c r="W4015" s="1" t="s">
        <v>2551</v>
      </c>
      <c r="X4015" s="5" t="s">
        <v>3484</v>
      </c>
      <c r="Y4015" s="5" t="s">
        <v>2557</v>
      </c>
      <c r="Z4015" s="5" t="s">
        <v>2734</v>
      </c>
      <c r="AA4015" s="5"/>
    </row>
    <row r="4016" spans="1:27" ht="12" customHeight="1" x14ac:dyDescent="0.15">
      <c r="A4016" s="1" t="s">
        <v>999</v>
      </c>
      <c r="B4016" s="1" t="s">
        <v>39</v>
      </c>
      <c r="C4016" s="1" t="s">
        <v>19</v>
      </c>
      <c r="D4016" s="1" t="s">
        <v>2483</v>
      </c>
      <c r="E4016" s="1" t="s">
        <v>1000</v>
      </c>
      <c r="F4016" s="1" t="s">
        <v>1009</v>
      </c>
      <c r="G4016" s="1" t="s">
        <v>245</v>
      </c>
      <c r="H4016" s="1" t="s">
        <v>239</v>
      </c>
      <c r="I4016" s="16"/>
      <c r="J4016" s="16"/>
      <c r="K4016" s="16"/>
      <c r="L4016" s="16"/>
      <c r="M4016" s="16"/>
      <c r="N4016" s="16"/>
      <c r="O4016" s="16"/>
      <c r="P4016" s="16"/>
      <c r="Q4016" s="16"/>
      <c r="R4016" s="16"/>
      <c r="S4016" s="16"/>
      <c r="T4016" s="16"/>
      <c r="U4016" s="16"/>
      <c r="V4016" s="1" t="s">
        <v>3475</v>
      </c>
      <c r="W4016" s="1" t="s">
        <v>2551</v>
      </c>
      <c r="X4016" s="5" t="s">
        <v>3484</v>
      </c>
      <c r="Y4016" s="5" t="s">
        <v>2740</v>
      </c>
      <c r="Z4016" s="5" t="s">
        <v>2738</v>
      </c>
      <c r="AA4016" s="5"/>
    </row>
    <row r="4017" spans="1:27" ht="12" customHeight="1" x14ac:dyDescent="0.15">
      <c r="A4017" s="1" t="s">
        <v>999</v>
      </c>
      <c r="B4017" s="1" t="s">
        <v>39</v>
      </c>
      <c r="C4017" s="1" t="s">
        <v>21</v>
      </c>
      <c r="D4017" s="1" t="s">
        <v>2483</v>
      </c>
      <c r="E4017" s="1" t="s">
        <v>1000</v>
      </c>
      <c r="F4017" s="1" t="s">
        <v>1009</v>
      </c>
      <c r="G4017" s="1" t="s">
        <v>249</v>
      </c>
      <c r="H4017" s="1" t="s">
        <v>235</v>
      </c>
      <c r="I4017" s="16"/>
      <c r="J4017" s="16"/>
      <c r="K4017" s="16"/>
      <c r="L4017" s="16"/>
      <c r="M4017" s="16"/>
      <c r="N4017" s="16"/>
      <c r="O4017" s="16"/>
      <c r="P4017" s="16"/>
      <c r="Q4017" s="16"/>
      <c r="R4017" s="16"/>
      <c r="S4017" s="16"/>
      <c r="T4017" s="16"/>
      <c r="U4017" s="16"/>
      <c r="V4017" s="1" t="s">
        <v>3475</v>
      </c>
      <c r="W4017" s="1" t="s">
        <v>2551</v>
      </c>
      <c r="X4017" s="5" t="s">
        <v>3484</v>
      </c>
      <c r="Y4017" s="5" t="s">
        <v>2559</v>
      </c>
      <c r="Z4017" s="5" t="s">
        <v>2734</v>
      </c>
      <c r="AA4017" s="5"/>
    </row>
    <row r="4018" spans="1:27" ht="12" customHeight="1" x14ac:dyDescent="0.15">
      <c r="A4018" s="1" t="s">
        <v>999</v>
      </c>
      <c r="B4018" s="1" t="s">
        <v>41</v>
      </c>
      <c r="C4018" s="1" t="s">
        <v>9</v>
      </c>
      <c r="D4018" s="1" t="s">
        <v>2483</v>
      </c>
      <c r="E4018" s="1" t="s">
        <v>1000</v>
      </c>
      <c r="F4018" s="1" t="s">
        <v>1010</v>
      </c>
      <c r="G4018" s="1" t="s">
        <v>234</v>
      </c>
      <c r="H4018" s="1" t="s">
        <v>235</v>
      </c>
      <c r="I4018" s="16"/>
      <c r="J4018" s="16"/>
      <c r="K4018" s="16"/>
      <c r="L4018" s="16"/>
      <c r="M4018" s="16"/>
      <c r="N4018" s="16"/>
      <c r="O4018" s="16"/>
      <c r="P4018" s="16"/>
      <c r="Q4018" s="16"/>
      <c r="R4018" s="16"/>
      <c r="S4018" s="16"/>
      <c r="T4018" s="16"/>
      <c r="U4018" s="16"/>
      <c r="V4018" s="1" t="s">
        <v>3475</v>
      </c>
      <c r="W4018" s="1" t="s">
        <v>2551</v>
      </c>
      <c r="X4018" s="5" t="s">
        <v>3485</v>
      </c>
      <c r="Y4018" s="5" t="s">
        <v>2553</v>
      </c>
      <c r="Z4018" s="5" t="s">
        <v>2734</v>
      </c>
      <c r="AA4018" s="5"/>
    </row>
    <row r="4019" spans="1:27" ht="12" customHeight="1" x14ac:dyDescent="0.15">
      <c r="A4019" s="1" t="s">
        <v>999</v>
      </c>
      <c r="B4019" s="1" t="s">
        <v>41</v>
      </c>
      <c r="C4019" s="1" t="s">
        <v>15</v>
      </c>
      <c r="D4019" s="1" t="s">
        <v>2483</v>
      </c>
      <c r="E4019" s="1" t="s">
        <v>1000</v>
      </c>
      <c r="F4019" s="1" t="s">
        <v>1010</v>
      </c>
      <c r="G4019" s="1" t="s">
        <v>238</v>
      </c>
      <c r="H4019" s="1" t="s">
        <v>239</v>
      </c>
      <c r="I4019" s="16"/>
      <c r="J4019" s="16"/>
      <c r="K4019" s="16"/>
      <c r="L4019" s="16"/>
      <c r="M4019" s="16"/>
      <c r="N4019" s="16"/>
      <c r="O4019" s="16"/>
      <c r="P4019" s="16"/>
      <c r="Q4019" s="16"/>
      <c r="R4019" s="16"/>
      <c r="S4019" s="16"/>
      <c r="T4019" s="16"/>
      <c r="U4019" s="16"/>
      <c r="V4019" s="1" t="s">
        <v>3475</v>
      </c>
      <c r="W4019" s="1" t="s">
        <v>2551</v>
      </c>
      <c r="X4019" s="5" t="s">
        <v>3485</v>
      </c>
      <c r="Y4019" s="5" t="s">
        <v>2737</v>
      </c>
      <c r="Z4019" s="5" t="s">
        <v>2738</v>
      </c>
      <c r="AA4019" s="5"/>
    </row>
    <row r="4020" spans="1:27" ht="12" customHeight="1" x14ac:dyDescent="0.15">
      <c r="A4020" s="1" t="s">
        <v>999</v>
      </c>
      <c r="B4020" s="1" t="s">
        <v>41</v>
      </c>
      <c r="C4020" s="1" t="s">
        <v>17</v>
      </c>
      <c r="D4020" s="1" t="s">
        <v>2483</v>
      </c>
      <c r="E4020" s="1" t="s">
        <v>1000</v>
      </c>
      <c r="F4020" s="1" t="s">
        <v>1010</v>
      </c>
      <c r="G4020" s="1" t="s">
        <v>242</v>
      </c>
      <c r="H4020" s="1" t="s">
        <v>235</v>
      </c>
      <c r="I4020" s="16"/>
      <c r="J4020" s="16"/>
      <c r="K4020" s="16"/>
      <c r="L4020" s="16"/>
      <c r="M4020" s="16"/>
      <c r="N4020" s="16"/>
      <c r="O4020" s="16"/>
      <c r="P4020" s="16"/>
      <c r="Q4020" s="16"/>
      <c r="R4020" s="16"/>
      <c r="S4020" s="16"/>
      <c r="T4020" s="16"/>
      <c r="U4020" s="16"/>
      <c r="V4020" s="1" t="s">
        <v>3475</v>
      </c>
      <c r="W4020" s="1" t="s">
        <v>2551</v>
      </c>
      <c r="X4020" s="5" t="s">
        <v>3485</v>
      </c>
      <c r="Y4020" s="5" t="s">
        <v>2557</v>
      </c>
      <c r="Z4020" s="5" t="s">
        <v>2734</v>
      </c>
      <c r="AA4020" s="5"/>
    </row>
    <row r="4021" spans="1:27" ht="12" customHeight="1" x14ac:dyDescent="0.15">
      <c r="A4021" s="1" t="s">
        <v>999</v>
      </c>
      <c r="B4021" s="1" t="s">
        <v>41</v>
      </c>
      <c r="C4021" s="1" t="s">
        <v>19</v>
      </c>
      <c r="D4021" s="1" t="s">
        <v>2483</v>
      </c>
      <c r="E4021" s="1" t="s">
        <v>1000</v>
      </c>
      <c r="F4021" s="1" t="s">
        <v>1010</v>
      </c>
      <c r="G4021" s="1" t="s">
        <v>245</v>
      </c>
      <c r="H4021" s="1" t="s">
        <v>239</v>
      </c>
      <c r="I4021" s="16"/>
      <c r="J4021" s="16"/>
      <c r="K4021" s="16"/>
      <c r="L4021" s="16"/>
      <c r="M4021" s="16"/>
      <c r="N4021" s="16"/>
      <c r="O4021" s="16"/>
      <c r="P4021" s="16"/>
      <c r="Q4021" s="16"/>
      <c r="R4021" s="16"/>
      <c r="S4021" s="16"/>
      <c r="T4021" s="16"/>
      <c r="U4021" s="16"/>
      <c r="V4021" s="1" t="s">
        <v>3475</v>
      </c>
      <c r="W4021" s="1" t="s">
        <v>2551</v>
      </c>
      <c r="X4021" s="5" t="s">
        <v>3485</v>
      </c>
      <c r="Y4021" s="5" t="s">
        <v>2740</v>
      </c>
      <c r="Z4021" s="5" t="s">
        <v>2738</v>
      </c>
      <c r="AA4021" s="5"/>
    </row>
    <row r="4022" spans="1:27" ht="12" customHeight="1" x14ac:dyDescent="0.15">
      <c r="A4022" s="1" t="s">
        <v>999</v>
      </c>
      <c r="B4022" s="1" t="s">
        <v>41</v>
      </c>
      <c r="C4022" s="1" t="s">
        <v>21</v>
      </c>
      <c r="D4022" s="1" t="s">
        <v>2483</v>
      </c>
      <c r="E4022" s="1" t="s">
        <v>1000</v>
      </c>
      <c r="F4022" s="1" t="s">
        <v>1010</v>
      </c>
      <c r="G4022" s="1" t="s">
        <v>249</v>
      </c>
      <c r="H4022" s="1" t="s">
        <v>235</v>
      </c>
      <c r="I4022" s="16"/>
      <c r="J4022" s="16"/>
      <c r="K4022" s="16"/>
      <c r="L4022" s="16"/>
      <c r="M4022" s="16"/>
      <c r="N4022" s="16"/>
      <c r="O4022" s="16"/>
      <c r="P4022" s="16"/>
      <c r="Q4022" s="16"/>
      <c r="R4022" s="16"/>
      <c r="S4022" s="16"/>
      <c r="T4022" s="16"/>
      <c r="U4022" s="16"/>
      <c r="V4022" s="1" t="s">
        <v>3475</v>
      </c>
      <c r="W4022" s="1" t="s">
        <v>2551</v>
      </c>
      <c r="X4022" s="5" t="s">
        <v>3485</v>
      </c>
      <c r="Y4022" s="5" t="s">
        <v>2559</v>
      </c>
      <c r="Z4022" s="5" t="s">
        <v>2734</v>
      </c>
      <c r="AA4022" s="5"/>
    </row>
    <row r="4023" spans="1:27" ht="12" customHeight="1" x14ac:dyDescent="0.15">
      <c r="A4023" s="1" t="s">
        <v>999</v>
      </c>
      <c r="B4023" s="1" t="s">
        <v>43</v>
      </c>
      <c r="C4023" s="1" t="s">
        <v>9</v>
      </c>
      <c r="D4023" s="1" t="s">
        <v>2483</v>
      </c>
      <c r="E4023" s="1" t="s">
        <v>1000</v>
      </c>
      <c r="F4023" s="1" t="s">
        <v>1011</v>
      </c>
      <c r="G4023" s="1" t="s">
        <v>234</v>
      </c>
      <c r="H4023" s="1" t="s">
        <v>235</v>
      </c>
      <c r="I4023" s="16"/>
      <c r="J4023" s="16"/>
      <c r="K4023" s="16"/>
      <c r="L4023" s="16"/>
      <c r="M4023" s="16"/>
      <c r="N4023" s="16"/>
      <c r="O4023" s="16"/>
      <c r="P4023" s="16"/>
      <c r="Q4023" s="16"/>
      <c r="R4023" s="16"/>
      <c r="S4023" s="16"/>
      <c r="T4023" s="16"/>
      <c r="U4023" s="16"/>
      <c r="V4023" s="1" t="s">
        <v>3475</v>
      </c>
      <c r="W4023" s="1" t="s">
        <v>2551</v>
      </c>
      <c r="X4023" s="5" t="s">
        <v>3486</v>
      </c>
      <c r="Y4023" s="5" t="s">
        <v>2553</v>
      </c>
      <c r="Z4023" s="5" t="s">
        <v>2734</v>
      </c>
      <c r="AA4023" s="5"/>
    </row>
    <row r="4024" spans="1:27" ht="12" customHeight="1" x14ac:dyDescent="0.15">
      <c r="A4024" s="1" t="s">
        <v>999</v>
      </c>
      <c r="B4024" s="1" t="s">
        <v>43</v>
      </c>
      <c r="C4024" s="1" t="s">
        <v>15</v>
      </c>
      <c r="D4024" s="1" t="s">
        <v>2483</v>
      </c>
      <c r="E4024" s="1" t="s">
        <v>1000</v>
      </c>
      <c r="F4024" s="1" t="s">
        <v>1011</v>
      </c>
      <c r="G4024" s="1" t="s">
        <v>238</v>
      </c>
      <c r="H4024" s="1" t="s">
        <v>239</v>
      </c>
      <c r="I4024" s="16"/>
      <c r="J4024" s="16"/>
      <c r="K4024" s="16"/>
      <c r="L4024" s="16"/>
      <c r="M4024" s="16"/>
      <c r="N4024" s="16"/>
      <c r="O4024" s="16"/>
      <c r="P4024" s="16"/>
      <c r="Q4024" s="16"/>
      <c r="R4024" s="16"/>
      <c r="S4024" s="16"/>
      <c r="T4024" s="16"/>
      <c r="U4024" s="16"/>
      <c r="V4024" s="1" t="s">
        <v>3475</v>
      </c>
      <c r="W4024" s="1" t="s">
        <v>2551</v>
      </c>
      <c r="X4024" s="5" t="s">
        <v>3486</v>
      </c>
      <c r="Y4024" s="5" t="s">
        <v>2737</v>
      </c>
      <c r="Z4024" s="5" t="s">
        <v>2738</v>
      </c>
      <c r="AA4024" s="5"/>
    </row>
    <row r="4025" spans="1:27" ht="12" customHeight="1" x14ac:dyDescent="0.15">
      <c r="A4025" s="1" t="s">
        <v>999</v>
      </c>
      <c r="B4025" s="1" t="s">
        <v>43</v>
      </c>
      <c r="C4025" s="1" t="s">
        <v>17</v>
      </c>
      <c r="D4025" s="1" t="s">
        <v>2483</v>
      </c>
      <c r="E4025" s="1" t="s">
        <v>1000</v>
      </c>
      <c r="F4025" s="1" t="s">
        <v>1011</v>
      </c>
      <c r="G4025" s="1" t="s">
        <v>242</v>
      </c>
      <c r="H4025" s="1" t="s">
        <v>235</v>
      </c>
      <c r="I4025" s="16"/>
      <c r="J4025" s="16"/>
      <c r="K4025" s="16"/>
      <c r="L4025" s="16"/>
      <c r="M4025" s="16"/>
      <c r="N4025" s="16"/>
      <c r="O4025" s="16"/>
      <c r="P4025" s="16"/>
      <c r="Q4025" s="16"/>
      <c r="R4025" s="16"/>
      <c r="S4025" s="16"/>
      <c r="T4025" s="16"/>
      <c r="U4025" s="16"/>
      <c r="V4025" s="1" t="s">
        <v>3475</v>
      </c>
      <c r="W4025" s="1" t="s">
        <v>2551</v>
      </c>
      <c r="X4025" s="5" t="s">
        <v>3486</v>
      </c>
      <c r="Y4025" s="5" t="s">
        <v>2557</v>
      </c>
      <c r="Z4025" s="5" t="s">
        <v>2734</v>
      </c>
      <c r="AA4025" s="5"/>
    </row>
    <row r="4026" spans="1:27" ht="12" customHeight="1" x14ac:dyDescent="0.15">
      <c r="A4026" s="1" t="s">
        <v>999</v>
      </c>
      <c r="B4026" s="1" t="s">
        <v>43</v>
      </c>
      <c r="C4026" s="1" t="s">
        <v>19</v>
      </c>
      <c r="D4026" s="1" t="s">
        <v>2483</v>
      </c>
      <c r="E4026" s="1" t="s">
        <v>1000</v>
      </c>
      <c r="F4026" s="1" t="s">
        <v>1011</v>
      </c>
      <c r="G4026" s="1" t="s">
        <v>245</v>
      </c>
      <c r="H4026" s="1" t="s">
        <v>239</v>
      </c>
      <c r="I4026" s="16"/>
      <c r="J4026" s="16"/>
      <c r="K4026" s="16"/>
      <c r="L4026" s="16"/>
      <c r="M4026" s="16"/>
      <c r="N4026" s="16"/>
      <c r="O4026" s="16"/>
      <c r="P4026" s="16"/>
      <c r="Q4026" s="16"/>
      <c r="R4026" s="16"/>
      <c r="S4026" s="16"/>
      <c r="T4026" s="16"/>
      <c r="U4026" s="16"/>
      <c r="V4026" s="1" t="s">
        <v>3475</v>
      </c>
      <c r="W4026" s="1" t="s">
        <v>2551</v>
      </c>
      <c r="X4026" s="5" t="s">
        <v>3486</v>
      </c>
      <c r="Y4026" s="5" t="s">
        <v>2740</v>
      </c>
      <c r="Z4026" s="5" t="s">
        <v>2738</v>
      </c>
      <c r="AA4026" s="5"/>
    </row>
    <row r="4027" spans="1:27" ht="12" customHeight="1" x14ac:dyDescent="0.15">
      <c r="A4027" s="1" t="s">
        <v>999</v>
      </c>
      <c r="B4027" s="1" t="s">
        <v>43</v>
      </c>
      <c r="C4027" s="1" t="s">
        <v>21</v>
      </c>
      <c r="D4027" s="1" t="s">
        <v>2483</v>
      </c>
      <c r="E4027" s="1" t="s">
        <v>1000</v>
      </c>
      <c r="F4027" s="1" t="s">
        <v>1011</v>
      </c>
      <c r="G4027" s="1" t="s">
        <v>249</v>
      </c>
      <c r="H4027" s="1" t="s">
        <v>235</v>
      </c>
      <c r="I4027" s="16"/>
      <c r="J4027" s="16"/>
      <c r="K4027" s="16"/>
      <c r="L4027" s="16"/>
      <c r="M4027" s="16"/>
      <c r="N4027" s="16"/>
      <c r="O4027" s="16"/>
      <c r="P4027" s="16"/>
      <c r="Q4027" s="16"/>
      <c r="R4027" s="16"/>
      <c r="S4027" s="16"/>
      <c r="T4027" s="16"/>
      <c r="U4027" s="16"/>
      <c r="V4027" s="1" t="s">
        <v>3475</v>
      </c>
      <c r="W4027" s="1" t="s">
        <v>2551</v>
      </c>
      <c r="X4027" s="5" t="s">
        <v>3486</v>
      </c>
      <c r="Y4027" s="5" t="s">
        <v>2559</v>
      </c>
      <c r="Z4027" s="5" t="s">
        <v>2734</v>
      </c>
      <c r="AA4027" s="5"/>
    </row>
    <row r="4028" spans="1:27" ht="12" customHeight="1" x14ac:dyDescent="0.15">
      <c r="A4028" s="1" t="s">
        <v>999</v>
      </c>
      <c r="B4028" s="1" t="s">
        <v>45</v>
      </c>
      <c r="C4028" s="1" t="s">
        <v>9</v>
      </c>
      <c r="D4028" s="1" t="s">
        <v>2483</v>
      </c>
      <c r="E4028" s="1" t="s">
        <v>1000</v>
      </c>
      <c r="F4028" s="1" t="s">
        <v>1012</v>
      </c>
      <c r="G4028" s="1" t="s">
        <v>234</v>
      </c>
      <c r="H4028" s="1" t="s">
        <v>235</v>
      </c>
      <c r="I4028" s="16"/>
      <c r="J4028" s="16"/>
      <c r="K4028" s="16"/>
      <c r="L4028" s="16"/>
      <c r="M4028" s="16"/>
      <c r="N4028" s="16"/>
      <c r="O4028" s="16"/>
      <c r="P4028" s="16"/>
      <c r="Q4028" s="16"/>
      <c r="R4028" s="16"/>
      <c r="S4028" s="16"/>
      <c r="T4028" s="16"/>
      <c r="U4028" s="16"/>
      <c r="V4028" s="1" t="s">
        <v>3475</v>
      </c>
      <c r="W4028" s="1" t="s">
        <v>2551</v>
      </c>
      <c r="X4028" s="5" t="s">
        <v>3487</v>
      </c>
      <c r="Y4028" s="5" t="s">
        <v>2553</v>
      </c>
      <c r="Z4028" s="5" t="s">
        <v>2734</v>
      </c>
      <c r="AA4028" s="5"/>
    </row>
    <row r="4029" spans="1:27" ht="12" customHeight="1" x14ac:dyDescent="0.15">
      <c r="A4029" s="1" t="s">
        <v>999</v>
      </c>
      <c r="B4029" s="1" t="s">
        <v>45</v>
      </c>
      <c r="C4029" s="1" t="s">
        <v>15</v>
      </c>
      <c r="D4029" s="1" t="s">
        <v>2483</v>
      </c>
      <c r="E4029" s="1" t="s">
        <v>1000</v>
      </c>
      <c r="F4029" s="1" t="s">
        <v>1012</v>
      </c>
      <c r="G4029" s="1" t="s">
        <v>238</v>
      </c>
      <c r="H4029" s="1" t="s">
        <v>239</v>
      </c>
      <c r="I4029" s="16"/>
      <c r="J4029" s="16"/>
      <c r="K4029" s="16"/>
      <c r="L4029" s="16"/>
      <c r="M4029" s="16"/>
      <c r="N4029" s="16"/>
      <c r="O4029" s="16"/>
      <c r="P4029" s="16"/>
      <c r="Q4029" s="16"/>
      <c r="R4029" s="16"/>
      <c r="S4029" s="16"/>
      <c r="T4029" s="16"/>
      <c r="U4029" s="16"/>
      <c r="V4029" s="1" t="s">
        <v>3475</v>
      </c>
      <c r="W4029" s="1" t="s">
        <v>2551</v>
      </c>
      <c r="X4029" s="5" t="s">
        <v>3487</v>
      </c>
      <c r="Y4029" s="5" t="s">
        <v>2737</v>
      </c>
      <c r="Z4029" s="5" t="s">
        <v>2738</v>
      </c>
      <c r="AA4029" s="5"/>
    </row>
    <row r="4030" spans="1:27" ht="12" customHeight="1" x14ac:dyDescent="0.15">
      <c r="A4030" s="1" t="s">
        <v>999</v>
      </c>
      <c r="B4030" s="1" t="s">
        <v>45</v>
      </c>
      <c r="C4030" s="1" t="s">
        <v>17</v>
      </c>
      <c r="D4030" s="1" t="s">
        <v>2483</v>
      </c>
      <c r="E4030" s="1" t="s">
        <v>1000</v>
      </c>
      <c r="F4030" s="1" t="s">
        <v>1012</v>
      </c>
      <c r="G4030" s="1" t="s">
        <v>242</v>
      </c>
      <c r="H4030" s="1" t="s">
        <v>235</v>
      </c>
      <c r="I4030" s="16"/>
      <c r="J4030" s="16"/>
      <c r="K4030" s="16"/>
      <c r="L4030" s="16"/>
      <c r="M4030" s="16"/>
      <c r="N4030" s="16"/>
      <c r="O4030" s="16"/>
      <c r="P4030" s="16"/>
      <c r="Q4030" s="16"/>
      <c r="R4030" s="16"/>
      <c r="S4030" s="16"/>
      <c r="T4030" s="16"/>
      <c r="U4030" s="16"/>
      <c r="V4030" s="1" t="s">
        <v>3475</v>
      </c>
      <c r="W4030" s="1" t="s">
        <v>2551</v>
      </c>
      <c r="X4030" s="5" t="s">
        <v>3487</v>
      </c>
      <c r="Y4030" s="5" t="s">
        <v>2557</v>
      </c>
      <c r="Z4030" s="5" t="s">
        <v>2734</v>
      </c>
      <c r="AA4030" s="5"/>
    </row>
    <row r="4031" spans="1:27" ht="12" customHeight="1" x14ac:dyDescent="0.15">
      <c r="A4031" s="1" t="s">
        <v>999</v>
      </c>
      <c r="B4031" s="1" t="s">
        <v>45</v>
      </c>
      <c r="C4031" s="1" t="s">
        <v>19</v>
      </c>
      <c r="D4031" s="1" t="s">
        <v>2483</v>
      </c>
      <c r="E4031" s="1" t="s">
        <v>1000</v>
      </c>
      <c r="F4031" s="1" t="s">
        <v>1012</v>
      </c>
      <c r="G4031" s="1" t="s">
        <v>245</v>
      </c>
      <c r="H4031" s="1" t="s">
        <v>239</v>
      </c>
      <c r="I4031" s="16"/>
      <c r="J4031" s="16"/>
      <c r="K4031" s="16"/>
      <c r="L4031" s="16"/>
      <c r="M4031" s="16"/>
      <c r="N4031" s="16"/>
      <c r="O4031" s="16"/>
      <c r="P4031" s="16"/>
      <c r="Q4031" s="16"/>
      <c r="R4031" s="16"/>
      <c r="S4031" s="16"/>
      <c r="T4031" s="16"/>
      <c r="U4031" s="16"/>
      <c r="V4031" s="1" t="s">
        <v>3475</v>
      </c>
      <c r="W4031" s="1" t="s">
        <v>2551</v>
      </c>
      <c r="X4031" s="5" t="s">
        <v>3487</v>
      </c>
      <c r="Y4031" s="5" t="s">
        <v>2740</v>
      </c>
      <c r="Z4031" s="5" t="s">
        <v>2738</v>
      </c>
      <c r="AA4031" s="5"/>
    </row>
    <row r="4032" spans="1:27" ht="12" customHeight="1" x14ac:dyDescent="0.15">
      <c r="A4032" s="1" t="s">
        <v>999</v>
      </c>
      <c r="B4032" s="1" t="s">
        <v>45</v>
      </c>
      <c r="C4032" s="1" t="s">
        <v>21</v>
      </c>
      <c r="D4032" s="1" t="s">
        <v>2483</v>
      </c>
      <c r="E4032" s="1" t="s">
        <v>1000</v>
      </c>
      <c r="F4032" s="1" t="s">
        <v>1012</v>
      </c>
      <c r="G4032" s="1" t="s">
        <v>249</v>
      </c>
      <c r="H4032" s="1" t="s">
        <v>235</v>
      </c>
      <c r="I4032" s="16"/>
      <c r="J4032" s="16"/>
      <c r="K4032" s="16"/>
      <c r="L4032" s="16"/>
      <c r="M4032" s="16"/>
      <c r="N4032" s="16"/>
      <c r="O4032" s="16"/>
      <c r="P4032" s="16"/>
      <c r="Q4032" s="16"/>
      <c r="R4032" s="16"/>
      <c r="S4032" s="16"/>
      <c r="T4032" s="16"/>
      <c r="U4032" s="16"/>
      <c r="V4032" s="1" t="s">
        <v>3475</v>
      </c>
      <c r="W4032" s="1" t="s">
        <v>2551</v>
      </c>
      <c r="X4032" s="5" t="s">
        <v>3487</v>
      </c>
      <c r="Y4032" s="5" t="s">
        <v>2559</v>
      </c>
      <c r="Z4032" s="5" t="s">
        <v>2734</v>
      </c>
      <c r="AA4032" s="5"/>
    </row>
    <row r="4033" spans="1:27" ht="12" customHeight="1" x14ac:dyDescent="0.15">
      <c r="A4033" s="1" t="s">
        <v>999</v>
      </c>
      <c r="B4033" s="1" t="s">
        <v>47</v>
      </c>
      <c r="C4033" s="1" t="s">
        <v>9</v>
      </c>
      <c r="D4033" s="1" t="s">
        <v>2483</v>
      </c>
      <c r="E4033" s="1" t="s">
        <v>1000</v>
      </c>
      <c r="F4033" s="1" t="s">
        <v>1013</v>
      </c>
      <c r="G4033" s="1" t="s">
        <v>234</v>
      </c>
      <c r="H4033" s="1" t="s">
        <v>235</v>
      </c>
      <c r="I4033" s="16"/>
      <c r="J4033" s="16"/>
      <c r="K4033" s="16"/>
      <c r="L4033" s="16"/>
      <c r="M4033" s="16"/>
      <c r="N4033" s="16"/>
      <c r="O4033" s="16"/>
      <c r="P4033" s="16"/>
      <c r="Q4033" s="16"/>
      <c r="R4033" s="16"/>
      <c r="S4033" s="16"/>
      <c r="T4033" s="16"/>
      <c r="U4033" s="16"/>
      <c r="V4033" s="1" t="s">
        <v>3475</v>
      </c>
      <c r="W4033" s="1" t="s">
        <v>2551</v>
      </c>
      <c r="X4033" s="5" t="s">
        <v>3488</v>
      </c>
      <c r="Y4033" s="5" t="s">
        <v>2553</v>
      </c>
      <c r="Z4033" s="5" t="s">
        <v>2734</v>
      </c>
      <c r="AA4033" s="5"/>
    </row>
    <row r="4034" spans="1:27" ht="12" customHeight="1" x14ac:dyDescent="0.15">
      <c r="A4034" s="1" t="s">
        <v>999</v>
      </c>
      <c r="B4034" s="1" t="s">
        <v>47</v>
      </c>
      <c r="C4034" s="1" t="s">
        <v>15</v>
      </c>
      <c r="D4034" s="1" t="s">
        <v>2483</v>
      </c>
      <c r="E4034" s="1" t="s">
        <v>1000</v>
      </c>
      <c r="F4034" s="1" t="s">
        <v>1013</v>
      </c>
      <c r="G4034" s="1" t="s">
        <v>238</v>
      </c>
      <c r="H4034" s="1" t="s">
        <v>239</v>
      </c>
      <c r="I4034" s="16"/>
      <c r="J4034" s="16"/>
      <c r="K4034" s="16"/>
      <c r="L4034" s="16"/>
      <c r="M4034" s="16"/>
      <c r="N4034" s="16"/>
      <c r="O4034" s="16"/>
      <c r="P4034" s="16"/>
      <c r="Q4034" s="16"/>
      <c r="R4034" s="16"/>
      <c r="S4034" s="16"/>
      <c r="T4034" s="16"/>
      <c r="U4034" s="16"/>
      <c r="V4034" s="1" t="s">
        <v>3475</v>
      </c>
      <c r="W4034" s="1" t="s">
        <v>2551</v>
      </c>
      <c r="X4034" s="5" t="s">
        <v>3488</v>
      </c>
      <c r="Y4034" s="5" t="s">
        <v>2737</v>
      </c>
      <c r="Z4034" s="5" t="s">
        <v>2738</v>
      </c>
      <c r="AA4034" s="5"/>
    </row>
    <row r="4035" spans="1:27" ht="12" customHeight="1" x14ac:dyDescent="0.15">
      <c r="A4035" s="1" t="s">
        <v>999</v>
      </c>
      <c r="B4035" s="1" t="s">
        <v>47</v>
      </c>
      <c r="C4035" s="1" t="s">
        <v>17</v>
      </c>
      <c r="D4035" s="1" t="s">
        <v>2483</v>
      </c>
      <c r="E4035" s="1" t="s">
        <v>1000</v>
      </c>
      <c r="F4035" s="1" t="s">
        <v>1013</v>
      </c>
      <c r="G4035" s="1" t="s">
        <v>242</v>
      </c>
      <c r="H4035" s="1" t="s">
        <v>235</v>
      </c>
      <c r="I4035" s="16"/>
      <c r="J4035" s="16"/>
      <c r="K4035" s="16"/>
      <c r="L4035" s="16"/>
      <c r="M4035" s="16"/>
      <c r="N4035" s="16"/>
      <c r="O4035" s="16"/>
      <c r="P4035" s="16"/>
      <c r="Q4035" s="16"/>
      <c r="R4035" s="16"/>
      <c r="S4035" s="16"/>
      <c r="T4035" s="16"/>
      <c r="U4035" s="16"/>
      <c r="V4035" s="1" t="s">
        <v>3475</v>
      </c>
      <c r="W4035" s="1" t="s">
        <v>2551</v>
      </c>
      <c r="X4035" s="5" t="s">
        <v>3488</v>
      </c>
      <c r="Y4035" s="5" t="s">
        <v>2557</v>
      </c>
      <c r="Z4035" s="5" t="s">
        <v>2734</v>
      </c>
      <c r="AA4035" s="5"/>
    </row>
    <row r="4036" spans="1:27" ht="12" customHeight="1" x14ac:dyDescent="0.15">
      <c r="A4036" s="1" t="s">
        <v>999</v>
      </c>
      <c r="B4036" s="1" t="s">
        <v>47</v>
      </c>
      <c r="C4036" s="1" t="s">
        <v>19</v>
      </c>
      <c r="D4036" s="1" t="s">
        <v>2483</v>
      </c>
      <c r="E4036" s="1" t="s">
        <v>1000</v>
      </c>
      <c r="F4036" s="1" t="s">
        <v>1013</v>
      </c>
      <c r="G4036" s="1" t="s">
        <v>245</v>
      </c>
      <c r="H4036" s="1" t="s">
        <v>239</v>
      </c>
      <c r="I4036" s="16"/>
      <c r="J4036" s="16"/>
      <c r="K4036" s="16"/>
      <c r="L4036" s="16"/>
      <c r="M4036" s="16"/>
      <c r="N4036" s="16"/>
      <c r="O4036" s="16"/>
      <c r="P4036" s="16"/>
      <c r="Q4036" s="16"/>
      <c r="R4036" s="16"/>
      <c r="S4036" s="16"/>
      <c r="T4036" s="16"/>
      <c r="U4036" s="16"/>
      <c r="V4036" s="1" t="s">
        <v>3475</v>
      </c>
      <c r="W4036" s="1" t="s">
        <v>2551</v>
      </c>
      <c r="X4036" s="5" t="s">
        <v>3488</v>
      </c>
      <c r="Y4036" s="5" t="s">
        <v>2740</v>
      </c>
      <c r="Z4036" s="5" t="s">
        <v>2738</v>
      </c>
      <c r="AA4036" s="5"/>
    </row>
    <row r="4037" spans="1:27" ht="12" customHeight="1" x14ac:dyDescent="0.15">
      <c r="A4037" s="1" t="s">
        <v>999</v>
      </c>
      <c r="B4037" s="1" t="s">
        <v>47</v>
      </c>
      <c r="C4037" s="1" t="s">
        <v>21</v>
      </c>
      <c r="D4037" s="1" t="s">
        <v>2483</v>
      </c>
      <c r="E4037" s="1" t="s">
        <v>1000</v>
      </c>
      <c r="F4037" s="1" t="s">
        <v>1013</v>
      </c>
      <c r="G4037" s="1" t="s">
        <v>249</v>
      </c>
      <c r="H4037" s="1" t="s">
        <v>235</v>
      </c>
      <c r="I4037" s="16"/>
      <c r="J4037" s="16"/>
      <c r="K4037" s="16"/>
      <c r="L4037" s="16"/>
      <c r="M4037" s="16"/>
      <c r="N4037" s="16"/>
      <c r="O4037" s="16"/>
      <c r="P4037" s="16"/>
      <c r="Q4037" s="16"/>
      <c r="R4037" s="16"/>
      <c r="S4037" s="16"/>
      <c r="T4037" s="16"/>
      <c r="U4037" s="16"/>
      <c r="V4037" s="1" t="s">
        <v>3475</v>
      </c>
      <c r="W4037" s="1" t="s">
        <v>2551</v>
      </c>
      <c r="X4037" s="5" t="s">
        <v>3488</v>
      </c>
      <c r="Y4037" s="5" t="s">
        <v>2559</v>
      </c>
      <c r="Z4037" s="5" t="s">
        <v>2734</v>
      </c>
      <c r="AA4037" s="5"/>
    </row>
    <row r="4038" spans="1:27" ht="12" customHeight="1" x14ac:dyDescent="0.15">
      <c r="A4038" s="1" t="s">
        <v>999</v>
      </c>
      <c r="B4038" s="1" t="s">
        <v>49</v>
      </c>
      <c r="C4038" s="1" t="s">
        <v>9</v>
      </c>
      <c r="D4038" s="1" t="s">
        <v>2483</v>
      </c>
      <c r="E4038" s="1" t="s">
        <v>1000</v>
      </c>
      <c r="F4038" s="1" t="s">
        <v>1014</v>
      </c>
      <c r="G4038" s="1" t="s">
        <v>234</v>
      </c>
      <c r="H4038" s="1" t="s">
        <v>235</v>
      </c>
      <c r="I4038" s="16"/>
      <c r="J4038" s="16"/>
      <c r="K4038" s="16"/>
      <c r="L4038" s="16"/>
      <c r="M4038" s="16"/>
      <c r="N4038" s="16"/>
      <c r="O4038" s="16"/>
      <c r="P4038" s="16"/>
      <c r="Q4038" s="16"/>
      <c r="R4038" s="16"/>
      <c r="S4038" s="16"/>
      <c r="T4038" s="16"/>
      <c r="U4038" s="16"/>
      <c r="V4038" s="1" t="s">
        <v>3475</v>
      </c>
      <c r="W4038" s="1" t="s">
        <v>2551</v>
      </c>
      <c r="X4038" s="5" t="s">
        <v>3489</v>
      </c>
      <c r="Y4038" s="5" t="s">
        <v>2553</v>
      </c>
      <c r="Z4038" s="5" t="s">
        <v>2734</v>
      </c>
      <c r="AA4038" s="5"/>
    </row>
    <row r="4039" spans="1:27" ht="12" customHeight="1" x14ac:dyDescent="0.15">
      <c r="A4039" s="1" t="s">
        <v>999</v>
      </c>
      <c r="B4039" s="1" t="s">
        <v>49</v>
      </c>
      <c r="C4039" s="1" t="s">
        <v>15</v>
      </c>
      <c r="D4039" s="1" t="s">
        <v>2483</v>
      </c>
      <c r="E4039" s="1" t="s">
        <v>1000</v>
      </c>
      <c r="F4039" s="1" t="s">
        <v>1014</v>
      </c>
      <c r="G4039" s="1" t="s">
        <v>238</v>
      </c>
      <c r="H4039" s="1" t="s">
        <v>239</v>
      </c>
      <c r="I4039" s="16"/>
      <c r="J4039" s="16"/>
      <c r="K4039" s="16"/>
      <c r="L4039" s="16"/>
      <c r="M4039" s="16"/>
      <c r="N4039" s="16"/>
      <c r="O4039" s="16"/>
      <c r="P4039" s="16"/>
      <c r="Q4039" s="16"/>
      <c r="R4039" s="16"/>
      <c r="S4039" s="16"/>
      <c r="T4039" s="16"/>
      <c r="U4039" s="16"/>
      <c r="V4039" s="1" t="s">
        <v>3475</v>
      </c>
      <c r="W4039" s="1" t="s">
        <v>2551</v>
      </c>
      <c r="X4039" s="5" t="s">
        <v>3489</v>
      </c>
      <c r="Y4039" s="5" t="s">
        <v>2737</v>
      </c>
      <c r="Z4039" s="5" t="s">
        <v>2738</v>
      </c>
      <c r="AA4039" s="5"/>
    </row>
    <row r="4040" spans="1:27" ht="12" customHeight="1" x14ac:dyDescent="0.15">
      <c r="A4040" s="1" t="s">
        <v>999</v>
      </c>
      <c r="B4040" s="1" t="s">
        <v>49</v>
      </c>
      <c r="C4040" s="1" t="s">
        <v>17</v>
      </c>
      <c r="D4040" s="1" t="s">
        <v>2483</v>
      </c>
      <c r="E4040" s="1" t="s">
        <v>1000</v>
      </c>
      <c r="F4040" s="1" t="s">
        <v>1014</v>
      </c>
      <c r="G4040" s="1" t="s">
        <v>242</v>
      </c>
      <c r="H4040" s="1" t="s">
        <v>235</v>
      </c>
      <c r="I4040" s="16"/>
      <c r="J4040" s="16"/>
      <c r="K4040" s="16"/>
      <c r="L4040" s="16"/>
      <c r="M4040" s="16"/>
      <c r="N4040" s="16"/>
      <c r="O4040" s="16"/>
      <c r="P4040" s="16"/>
      <c r="Q4040" s="16"/>
      <c r="R4040" s="16"/>
      <c r="S4040" s="16"/>
      <c r="T4040" s="16"/>
      <c r="U4040" s="16"/>
      <c r="V4040" s="1" t="s">
        <v>3475</v>
      </c>
      <c r="W4040" s="1" t="s">
        <v>2551</v>
      </c>
      <c r="X4040" s="5" t="s">
        <v>3489</v>
      </c>
      <c r="Y4040" s="5" t="s">
        <v>2557</v>
      </c>
      <c r="Z4040" s="5" t="s">
        <v>2734</v>
      </c>
      <c r="AA4040" s="5"/>
    </row>
    <row r="4041" spans="1:27" ht="12" customHeight="1" x14ac:dyDescent="0.15">
      <c r="A4041" s="1" t="s">
        <v>999</v>
      </c>
      <c r="B4041" s="1" t="s">
        <v>49</v>
      </c>
      <c r="C4041" s="1" t="s">
        <v>19</v>
      </c>
      <c r="D4041" s="1" t="s">
        <v>2483</v>
      </c>
      <c r="E4041" s="1" t="s">
        <v>1000</v>
      </c>
      <c r="F4041" s="1" t="s">
        <v>1014</v>
      </c>
      <c r="G4041" s="1" t="s">
        <v>245</v>
      </c>
      <c r="H4041" s="1" t="s">
        <v>239</v>
      </c>
      <c r="I4041" s="16"/>
      <c r="J4041" s="16"/>
      <c r="K4041" s="16"/>
      <c r="L4041" s="16"/>
      <c r="M4041" s="16"/>
      <c r="N4041" s="16"/>
      <c r="O4041" s="16"/>
      <c r="P4041" s="16"/>
      <c r="Q4041" s="16"/>
      <c r="R4041" s="16"/>
      <c r="S4041" s="16"/>
      <c r="T4041" s="16"/>
      <c r="U4041" s="16"/>
      <c r="V4041" s="1" t="s">
        <v>3475</v>
      </c>
      <c r="W4041" s="1" t="s">
        <v>2551</v>
      </c>
      <c r="X4041" s="5" t="s">
        <v>3489</v>
      </c>
      <c r="Y4041" s="5" t="s">
        <v>2740</v>
      </c>
      <c r="Z4041" s="5" t="s">
        <v>2738</v>
      </c>
      <c r="AA4041" s="5"/>
    </row>
    <row r="4042" spans="1:27" ht="12" customHeight="1" x14ac:dyDescent="0.15">
      <c r="A4042" s="1" t="s">
        <v>999</v>
      </c>
      <c r="B4042" s="1" t="s">
        <v>49</v>
      </c>
      <c r="C4042" s="1" t="s">
        <v>21</v>
      </c>
      <c r="D4042" s="1" t="s">
        <v>2483</v>
      </c>
      <c r="E4042" s="1" t="s">
        <v>1000</v>
      </c>
      <c r="F4042" s="1" t="s">
        <v>1014</v>
      </c>
      <c r="G4042" s="1" t="s">
        <v>249</v>
      </c>
      <c r="H4042" s="1" t="s">
        <v>235</v>
      </c>
      <c r="I4042" s="16"/>
      <c r="J4042" s="16"/>
      <c r="K4042" s="16"/>
      <c r="L4042" s="16"/>
      <c r="M4042" s="16"/>
      <c r="N4042" s="16"/>
      <c r="O4042" s="16"/>
      <c r="P4042" s="16"/>
      <c r="Q4042" s="16"/>
      <c r="R4042" s="16"/>
      <c r="S4042" s="16"/>
      <c r="T4042" s="16"/>
      <c r="U4042" s="16"/>
      <c r="V4042" s="1" t="s">
        <v>3475</v>
      </c>
      <c r="W4042" s="1" t="s">
        <v>2551</v>
      </c>
      <c r="X4042" s="5" t="s">
        <v>3489</v>
      </c>
      <c r="Y4042" s="5" t="s">
        <v>2559</v>
      </c>
      <c r="Z4042" s="5" t="s">
        <v>2734</v>
      </c>
      <c r="AA4042" s="5"/>
    </row>
    <row r="4043" spans="1:27" ht="12" customHeight="1" x14ac:dyDescent="0.15">
      <c r="A4043" s="1" t="s">
        <v>999</v>
      </c>
      <c r="B4043" s="1" t="s">
        <v>51</v>
      </c>
      <c r="C4043" s="1" t="s">
        <v>9</v>
      </c>
      <c r="D4043" s="1" t="s">
        <v>2483</v>
      </c>
      <c r="E4043" s="1" t="s">
        <v>1000</v>
      </c>
      <c r="F4043" s="1" t="s">
        <v>1015</v>
      </c>
      <c r="G4043" s="1" t="s">
        <v>234</v>
      </c>
      <c r="H4043" s="1" t="s">
        <v>394</v>
      </c>
      <c r="I4043" s="16"/>
      <c r="J4043" s="16"/>
      <c r="K4043" s="16"/>
      <c r="L4043" s="16"/>
      <c r="M4043" s="16"/>
      <c r="N4043" s="16"/>
      <c r="O4043" s="16"/>
      <c r="P4043" s="16"/>
      <c r="Q4043" s="16"/>
      <c r="R4043" s="16"/>
      <c r="S4043" s="16"/>
      <c r="T4043" s="16"/>
      <c r="U4043" s="16"/>
      <c r="V4043" s="1" t="s">
        <v>3475</v>
      </c>
      <c r="W4043" s="1" t="s">
        <v>2551</v>
      </c>
      <c r="X4043" s="5" t="s">
        <v>3490</v>
      </c>
      <c r="Y4043" s="5" t="s">
        <v>2553</v>
      </c>
      <c r="Z4043" s="5" t="s">
        <v>2734</v>
      </c>
      <c r="AA4043" s="5"/>
    </row>
    <row r="4044" spans="1:27" ht="12" customHeight="1" x14ac:dyDescent="0.15">
      <c r="A4044" s="1" t="s">
        <v>999</v>
      </c>
      <c r="B4044" s="1" t="s">
        <v>51</v>
      </c>
      <c r="C4044" s="1" t="s">
        <v>15</v>
      </c>
      <c r="D4044" s="1" t="s">
        <v>2483</v>
      </c>
      <c r="E4044" s="1" t="s">
        <v>1000</v>
      </c>
      <c r="F4044" s="1" t="s">
        <v>1015</v>
      </c>
      <c r="G4044" s="1" t="s">
        <v>238</v>
      </c>
      <c r="H4044" s="1" t="s">
        <v>239</v>
      </c>
      <c r="I4044" s="16"/>
      <c r="J4044" s="16"/>
      <c r="K4044" s="16"/>
      <c r="L4044" s="16"/>
      <c r="M4044" s="16"/>
      <c r="N4044" s="16"/>
      <c r="O4044" s="16"/>
      <c r="P4044" s="16"/>
      <c r="Q4044" s="16"/>
      <c r="R4044" s="16"/>
      <c r="S4044" s="16"/>
      <c r="T4044" s="16"/>
      <c r="U4044" s="16"/>
      <c r="V4044" s="1" t="s">
        <v>3475</v>
      </c>
      <c r="W4044" s="1" t="s">
        <v>2551</v>
      </c>
      <c r="X4044" s="5" t="s">
        <v>3490</v>
      </c>
      <c r="Y4044" s="5" t="s">
        <v>2737</v>
      </c>
      <c r="Z4044" s="5" t="s">
        <v>2738</v>
      </c>
      <c r="AA4044" s="5"/>
    </row>
    <row r="4045" spans="1:27" ht="12" customHeight="1" x14ac:dyDescent="0.15">
      <c r="A4045" s="1" t="s">
        <v>999</v>
      </c>
      <c r="B4045" s="1" t="s">
        <v>51</v>
      </c>
      <c r="C4045" s="1" t="s">
        <v>17</v>
      </c>
      <c r="D4045" s="1" t="s">
        <v>2483</v>
      </c>
      <c r="E4045" s="1" t="s">
        <v>1000</v>
      </c>
      <c r="F4045" s="1" t="s">
        <v>1015</v>
      </c>
      <c r="G4045" s="1" t="s">
        <v>242</v>
      </c>
      <c r="H4045" s="1" t="s">
        <v>394</v>
      </c>
      <c r="I4045" s="16"/>
      <c r="J4045" s="16"/>
      <c r="K4045" s="16"/>
      <c r="L4045" s="16"/>
      <c r="M4045" s="16"/>
      <c r="N4045" s="16"/>
      <c r="O4045" s="16"/>
      <c r="P4045" s="16"/>
      <c r="Q4045" s="16"/>
      <c r="R4045" s="16"/>
      <c r="S4045" s="16"/>
      <c r="T4045" s="16"/>
      <c r="U4045" s="16"/>
      <c r="V4045" s="1" t="s">
        <v>3475</v>
      </c>
      <c r="W4045" s="1" t="s">
        <v>2551</v>
      </c>
      <c r="X4045" s="5" t="s">
        <v>3490</v>
      </c>
      <c r="Y4045" s="5" t="s">
        <v>2557</v>
      </c>
      <c r="Z4045" s="5" t="s">
        <v>2734</v>
      </c>
      <c r="AA4045" s="5"/>
    </row>
    <row r="4046" spans="1:27" ht="12" customHeight="1" x14ac:dyDescent="0.15">
      <c r="A4046" s="1" t="s">
        <v>999</v>
      </c>
      <c r="B4046" s="1" t="s">
        <v>51</v>
      </c>
      <c r="C4046" s="1" t="s">
        <v>19</v>
      </c>
      <c r="D4046" s="1" t="s">
        <v>2483</v>
      </c>
      <c r="E4046" s="1" t="s">
        <v>1000</v>
      </c>
      <c r="F4046" s="1" t="s">
        <v>1015</v>
      </c>
      <c r="G4046" s="1" t="s">
        <v>245</v>
      </c>
      <c r="H4046" s="1" t="s">
        <v>239</v>
      </c>
      <c r="I4046" s="16"/>
      <c r="J4046" s="16"/>
      <c r="K4046" s="16"/>
      <c r="L4046" s="16"/>
      <c r="M4046" s="16"/>
      <c r="N4046" s="16"/>
      <c r="O4046" s="16"/>
      <c r="P4046" s="16"/>
      <c r="Q4046" s="16"/>
      <c r="R4046" s="16"/>
      <c r="S4046" s="16"/>
      <c r="T4046" s="16"/>
      <c r="U4046" s="16"/>
      <c r="V4046" s="1" t="s">
        <v>3475</v>
      </c>
      <c r="W4046" s="1" t="s">
        <v>2551</v>
      </c>
      <c r="X4046" s="5" t="s">
        <v>3490</v>
      </c>
      <c r="Y4046" s="5" t="s">
        <v>2740</v>
      </c>
      <c r="Z4046" s="5" t="s">
        <v>2738</v>
      </c>
      <c r="AA4046" s="5"/>
    </row>
    <row r="4047" spans="1:27" ht="12" customHeight="1" x14ac:dyDescent="0.15">
      <c r="A4047" s="1" t="s">
        <v>999</v>
      </c>
      <c r="B4047" s="1" t="s">
        <v>51</v>
      </c>
      <c r="C4047" s="1" t="s">
        <v>21</v>
      </c>
      <c r="D4047" s="1" t="s">
        <v>2483</v>
      </c>
      <c r="E4047" s="1" t="s">
        <v>1000</v>
      </c>
      <c r="F4047" s="1" t="s">
        <v>1015</v>
      </c>
      <c r="G4047" s="1" t="s">
        <v>249</v>
      </c>
      <c r="H4047" s="1" t="s">
        <v>394</v>
      </c>
      <c r="I4047" s="16"/>
      <c r="J4047" s="16"/>
      <c r="K4047" s="16"/>
      <c r="L4047" s="16"/>
      <c r="M4047" s="16"/>
      <c r="N4047" s="16"/>
      <c r="O4047" s="16"/>
      <c r="P4047" s="16"/>
      <c r="Q4047" s="16"/>
      <c r="R4047" s="16"/>
      <c r="S4047" s="16"/>
      <c r="T4047" s="16"/>
      <c r="U4047" s="16"/>
      <c r="V4047" s="1" t="s">
        <v>3475</v>
      </c>
      <c r="W4047" s="1" t="s">
        <v>2551</v>
      </c>
      <c r="X4047" s="5" t="s">
        <v>3490</v>
      </c>
      <c r="Y4047" s="5" t="s">
        <v>2559</v>
      </c>
      <c r="Z4047" s="5" t="s">
        <v>2734</v>
      </c>
      <c r="AA4047" s="5"/>
    </row>
    <row r="4048" spans="1:27" ht="12" customHeight="1" x14ac:dyDescent="0.15">
      <c r="A4048" s="1" t="s">
        <v>999</v>
      </c>
      <c r="B4048" s="1" t="s">
        <v>212</v>
      </c>
      <c r="C4048" s="1" t="s">
        <v>9</v>
      </c>
      <c r="D4048" s="1" t="s">
        <v>2483</v>
      </c>
      <c r="E4048" s="1" t="s">
        <v>213</v>
      </c>
      <c r="F4048" s="1" t="s">
        <v>284</v>
      </c>
      <c r="G4048" s="1" t="s">
        <v>215</v>
      </c>
      <c r="H4048" s="1" t="s">
        <v>216</v>
      </c>
      <c r="I4048" s="16"/>
      <c r="J4048" s="16"/>
      <c r="K4048" s="16"/>
      <c r="L4048" s="16"/>
      <c r="M4048" s="16"/>
      <c r="N4048" s="16"/>
      <c r="O4048" s="16"/>
      <c r="P4048" s="16"/>
      <c r="Q4048" s="16"/>
      <c r="R4048" s="16"/>
      <c r="S4048" s="16"/>
      <c r="T4048" s="16"/>
      <c r="U4048" s="16"/>
      <c r="V4048" s="1" t="s">
        <v>3475</v>
      </c>
      <c r="W4048" s="1" t="s">
        <v>2717</v>
      </c>
      <c r="X4048" s="5" t="s">
        <v>3044</v>
      </c>
      <c r="Y4048" s="5" t="s">
        <v>2719</v>
      </c>
      <c r="Z4048" s="5" t="s">
        <v>2720</v>
      </c>
      <c r="AA4048" s="5"/>
    </row>
    <row r="4049" spans="1:27" ht="12" customHeight="1" x14ac:dyDescent="0.15">
      <c r="A4049" s="1" t="s">
        <v>999</v>
      </c>
      <c r="B4049" s="1" t="s">
        <v>285</v>
      </c>
      <c r="C4049" s="1" t="s">
        <v>9</v>
      </c>
      <c r="D4049" s="1" t="s">
        <v>2483</v>
      </c>
      <c r="E4049" s="1" t="s">
        <v>213</v>
      </c>
      <c r="F4049" s="1" t="s">
        <v>286</v>
      </c>
      <c r="G4049" s="1" t="s">
        <v>215</v>
      </c>
      <c r="H4049" s="1" t="s">
        <v>216</v>
      </c>
      <c r="I4049" s="16"/>
      <c r="J4049" s="16"/>
      <c r="K4049" s="16"/>
      <c r="L4049" s="16"/>
      <c r="M4049" s="16"/>
      <c r="N4049" s="16"/>
      <c r="O4049" s="16"/>
      <c r="P4049" s="16"/>
      <c r="Q4049" s="16"/>
      <c r="R4049" s="16"/>
      <c r="S4049" s="16"/>
      <c r="T4049" s="16"/>
      <c r="U4049" s="16"/>
      <c r="V4049" s="1" t="s">
        <v>3475</v>
      </c>
      <c r="W4049" s="1" t="s">
        <v>2717</v>
      </c>
      <c r="X4049" s="5" t="s">
        <v>2816</v>
      </c>
      <c r="Y4049" s="5" t="s">
        <v>2719</v>
      </c>
      <c r="Z4049" s="5" t="s">
        <v>2720</v>
      </c>
      <c r="AA4049" s="5"/>
    </row>
    <row r="4050" spans="1:27" ht="12" customHeight="1" x14ac:dyDescent="0.15">
      <c r="A4050" s="1" t="s">
        <v>1016</v>
      </c>
      <c r="B4050" s="1" t="s">
        <v>8</v>
      </c>
      <c r="C4050" s="1" t="s">
        <v>9</v>
      </c>
      <c r="D4050" s="1" t="s">
        <v>2484</v>
      </c>
      <c r="E4050" s="1" t="s">
        <v>10</v>
      </c>
      <c r="F4050" s="1" t="s">
        <v>1017</v>
      </c>
      <c r="G4050" s="1" t="s">
        <v>234</v>
      </c>
      <c r="H4050" s="1" t="s">
        <v>235</v>
      </c>
      <c r="I4050" s="16"/>
      <c r="J4050" s="16"/>
      <c r="K4050" s="16"/>
      <c r="L4050" s="16"/>
      <c r="M4050" s="16"/>
      <c r="N4050" s="16"/>
      <c r="O4050" s="16"/>
      <c r="P4050" s="16"/>
      <c r="Q4050" s="16"/>
      <c r="R4050" s="16"/>
      <c r="S4050" s="16"/>
      <c r="T4050" s="16"/>
      <c r="U4050" s="16"/>
      <c r="V4050" s="1" t="s">
        <v>3491</v>
      </c>
      <c r="W4050" s="1" t="s">
        <v>2551</v>
      </c>
      <c r="X4050" s="5" t="s">
        <v>3492</v>
      </c>
      <c r="Y4050" s="5" t="s">
        <v>2553</v>
      </c>
      <c r="Z4050" s="5" t="s">
        <v>2734</v>
      </c>
      <c r="AA4050" s="5"/>
    </row>
    <row r="4051" spans="1:27" ht="12" customHeight="1" x14ac:dyDescent="0.15">
      <c r="A4051" s="1" t="s">
        <v>1016</v>
      </c>
      <c r="B4051" s="1" t="s">
        <v>8</v>
      </c>
      <c r="C4051" s="1" t="s">
        <v>15</v>
      </c>
      <c r="D4051" s="1" t="s">
        <v>2484</v>
      </c>
      <c r="E4051" s="1" t="s">
        <v>10</v>
      </c>
      <c r="F4051" s="1" t="s">
        <v>1017</v>
      </c>
      <c r="G4051" s="1" t="s">
        <v>238</v>
      </c>
      <c r="H4051" s="1" t="s">
        <v>239</v>
      </c>
      <c r="I4051" s="16"/>
      <c r="J4051" s="16"/>
      <c r="K4051" s="16"/>
      <c r="L4051" s="16"/>
      <c r="M4051" s="16"/>
      <c r="N4051" s="16"/>
      <c r="O4051" s="16"/>
      <c r="P4051" s="16"/>
      <c r="Q4051" s="16"/>
      <c r="R4051" s="16"/>
      <c r="S4051" s="16"/>
      <c r="T4051" s="16"/>
      <c r="U4051" s="16"/>
      <c r="V4051" s="1" t="s">
        <v>3491</v>
      </c>
      <c r="W4051" s="1" t="s">
        <v>2551</v>
      </c>
      <c r="X4051" s="5" t="s">
        <v>3492</v>
      </c>
      <c r="Y4051" s="5" t="s">
        <v>2737</v>
      </c>
      <c r="Z4051" s="5" t="s">
        <v>2738</v>
      </c>
      <c r="AA4051" s="5"/>
    </row>
    <row r="4052" spans="1:27" ht="12" customHeight="1" x14ac:dyDescent="0.15">
      <c r="A4052" s="1" t="s">
        <v>1016</v>
      </c>
      <c r="B4052" s="1" t="s">
        <v>8</v>
      </c>
      <c r="C4052" s="1" t="s">
        <v>17</v>
      </c>
      <c r="D4052" s="1" t="s">
        <v>2484</v>
      </c>
      <c r="E4052" s="1" t="s">
        <v>10</v>
      </c>
      <c r="F4052" s="1" t="s">
        <v>1017</v>
      </c>
      <c r="G4052" s="1" t="s">
        <v>240</v>
      </c>
      <c r="H4052" s="1" t="s">
        <v>235</v>
      </c>
      <c r="I4052" s="16"/>
      <c r="J4052" s="16"/>
      <c r="K4052" s="16"/>
      <c r="L4052" s="16"/>
      <c r="M4052" s="16"/>
      <c r="N4052" s="16"/>
      <c r="O4052" s="16"/>
      <c r="P4052" s="16"/>
      <c r="Q4052" s="16"/>
      <c r="R4052" s="16"/>
      <c r="S4052" s="16"/>
      <c r="T4052" s="16"/>
      <c r="U4052" s="16"/>
      <c r="V4052" s="1" t="s">
        <v>3491</v>
      </c>
      <c r="W4052" s="1" t="s">
        <v>2551</v>
      </c>
      <c r="X4052" s="5" t="s">
        <v>3492</v>
      </c>
      <c r="Y4052" s="5" t="s">
        <v>2561</v>
      </c>
      <c r="Z4052" s="5" t="s">
        <v>3191</v>
      </c>
      <c r="AA4052" s="5"/>
    </row>
    <row r="4053" spans="1:27" ht="12" customHeight="1" x14ac:dyDescent="0.15">
      <c r="A4053" s="1" t="s">
        <v>1016</v>
      </c>
      <c r="B4053" s="1" t="s">
        <v>8</v>
      </c>
      <c r="C4053" s="1" t="s">
        <v>19</v>
      </c>
      <c r="D4053" s="1" t="s">
        <v>2484</v>
      </c>
      <c r="E4053" s="1" t="s">
        <v>10</v>
      </c>
      <c r="F4053" s="1" t="s">
        <v>1017</v>
      </c>
      <c r="G4053" s="1" t="s">
        <v>242</v>
      </c>
      <c r="H4053" s="1" t="s">
        <v>235</v>
      </c>
      <c r="I4053" s="16"/>
      <c r="J4053" s="16"/>
      <c r="K4053" s="16"/>
      <c r="L4053" s="16"/>
      <c r="M4053" s="16"/>
      <c r="N4053" s="16"/>
      <c r="O4053" s="16"/>
      <c r="P4053" s="16"/>
      <c r="Q4053" s="16"/>
      <c r="R4053" s="16"/>
      <c r="S4053" s="16"/>
      <c r="T4053" s="16"/>
      <c r="U4053" s="16"/>
      <c r="V4053" s="1" t="s">
        <v>3491</v>
      </c>
      <c r="W4053" s="1" t="s">
        <v>2551</v>
      </c>
      <c r="X4053" s="5" t="s">
        <v>3492</v>
      </c>
      <c r="Y4053" s="5" t="s">
        <v>2557</v>
      </c>
      <c r="Z4053" s="5" t="s">
        <v>2734</v>
      </c>
      <c r="AA4053" s="5"/>
    </row>
    <row r="4054" spans="1:27" ht="12" customHeight="1" x14ac:dyDescent="0.15">
      <c r="A4054" s="1" t="s">
        <v>1016</v>
      </c>
      <c r="B4054" s="1" t="s">
        <v>8</v>
      </c>
      <c r="C4054" s="1" t="s">
        <v>21</v>
      </c>
      <c r="D4054" s="1" t="s">
        <v>2484</v>
      </c>
      <c r="E4054" s="1" t="s">
        <v>10</v>
      </c>
      <c r="F4054" s="1" t="s">
        <v>1017</v>
      </c>
      <c r="G4054" s="1" t="s">
        <v>245</v>
      </c>
      <c r="H4054" s="1" t="s">
        <v>239</v>
      </c>
      <c r="I4054" s="16"/>
      <c r="J4054" s="16"/>
      <c r="K4054" s="16"/>
      <c r="L4054" s="16"/>
      <c r="M4054" s="16"/>
      <c r="N4054" s="16"/>
      <c r="O4054" s="16"/>
      <c r="P4054" s="16"/>
      <c r="Q4054" s="16"/>
      <c r="R4054" s="16"/>
      <c r="S4054" s="16"/>
      <c r="T4054" s="16"/>
      <c r="U4054" s="16"/>
      <c r="V4054" s="1" t="s">
        <v>3491</v>
      </c>
      <c r="W4054" s="1" t="s">
        <v>2551</v>
      </c>
      <c r="X4054" s="5" t="s">
        <v>3492</v>
      </c>
      <c r="Y4054" s="5" t="s">
        <v>2740</v>
      </c>
      <c r="Z4054" s="5" t="s">
        <v>2738</v>
      </c>
      <c r="AA4054" s="5"/>
    </row>
    <row r="4055" spans="1:27" ht="12" customHeight="1" x14ac:dyDescent="0.15">
      <c r="A4055" s="1" t="s">
        <v>1016</v>
      </c>
      <c r="B4055" s="1" t="s">
        <v>8</v>
      </c>
      <c r="C4055" s="1" t="s">
        <v>23</v>
      </c>
      <c r="D4055" s="1" t="s">
        <v>2484</v>
      </c>
      <c r="E4055" s="1" t="s">
        <v>10</v>
      </c>
      <c r="F4055" s="1" t="s">
        <v>1017</v>
      </c>
      <c r="G4055" s="1" t="s">
        <v>247</v>
      </c>
      <c r="H4055" s="1" t="s">
        <v>235</v>
      </c>
      <c r="I4055" s="16"/>
      <c r="J4055" s="16"/>
      <c r="K4055" s="16"/>
      <c r="L4055" s="16"/>
      <c r="M4055" s="16"/>
      <c r="N4055" s="16"/>
      <c r="O4055" s="16"/>
      <c r="P4055" s="16"/>
      <c r="Q4055" s="16"/>
      <c r="R4055" s="16"/>
      <c r="S4055" s="16"/>
      <c r="T4055" s="16"/>
      <c r="U4055" s="16"/>
      <c r="V4055" s="1" t="s">
        <v>3491</v>
      </c>
      <c r="W4055" s="1" t="s">
        <v>2551</v>
      </c>
      <c r="X4055" s="5" t="s">
        <v>3492</v>
      </c>
      <c r="Y4055" s="5" t="s">
        <v>2564</v>
      </c>
      <c r="Z4055" s="5" t="s">
        <v>3191</v>
      </c>
      <c r="AA4055" s="5"/>
    </row>
    <row r="4056" spans="1:27" ht="12" customHeight="1" x14ac:dyDescent="0.15">
      <c r="A4056" s="1" t="s">
        <v>1016</v>
      </c>
      <c r="B4056" s="1" t="s">
        <v>8</v>
      </c>
      <c r="C4056" s="1" t="s">
        <v>77</v>
      </c>
      <c r="D4056" s="1" t="s">
        <v>2484</v>
      </c>
      <c r="E4056" s="1" t="s">
        <v>10</v>
      </c>
      <c r="F4056" s="1" t="s">
        <v>1017</v>
      </c>
      <c r="G4056" s="1" t="s">
        <v>249</v>
      </c>
      <c r="H4056" s="1" t="s">
        <v>235</v>
      </c>
      <c r="I4056" s="16"/>
      <c r="J4056" s="16"/>
      <c r="K4056" s="16"/>
      <c r="L4056" s="16"/>
      <c r="M4056" s="16"/>
      <c r="N4056" s="16"/>
      <c r="O4056" s="16"/>
      <c r="P4056" s="16"/>
      <c r="Q4056" s="16"/>
      <c r="R4056" s="16"/>
      <c r="S4056" s="16"/>
      <c r="T4056" s="16"/>
      <c r="U4056" s="16"/>
      <c r="V4056" s="1" t="s">
        <v>3491</v>
      </c>
      <c r="W4056" s="1" t="s">
        <v>2551</v>
      </c>
      <c r="X4056" s="5" t="s">
        <v>3492</v>
      </c>
      <c r="Y4056" s="5" t="s">
        <v>2559</v>
      </c>
      <c r="Z4056" s="5" t="s">
        <v>2734</v>
      </c>
      <c r="AA4056" s="5"/>
    </row>
    <row r="4057" spans="1:27" ht="12" customHeight="1" x14ac:dyDescent="0.15">
      <c r="A4057" s="1" t="s">
        <v>1016</v>
      </c>
      <c r="B4057" s="1" t="s">
        <v>25</v>
      </c>
      <c r="C4057" s="1" t="s">
        <v>9</v>
      </c>
      <c r="D4057" s="1" t="s">
        <v>2484</v>
      </c>
      <c r="E4057" s="1" t="s">
        <v>10</v>
      </c>
      <c r="F4057" s="1" t="s">
        <v>1018</v>
      </c>
      <c r="G4057" s="1" t="s">
        <v>234</v>
      </c>
      <c r="H4057" s="1" t="s">
        <v>394</v>
      </c>
      <c r="I4057" s="16"/>
      <c r="J4057" s="16"/>
      <c r="K4057" s="16"/>
      <c r="L4057" s="16"/>
      <c r="M4057" s="16"/>
      <c r="N4057" s="16"/>
      <c r="O4057" s="16"/>
      <c r="P4057" s="16"/>
      <c r="Q4057" s="16"/>
      <c r="R4057" s="16"/>
      <c r="S4057" s="16"/>
      <c r="T4057" s="16"/>
      <c r="U4057" s="16"/>
      <c r="V4057" s="1" t="s">
        <v>3491</v>
      </c>
      <c r="W4057" s="1" t="s">
        <v>2551</v>
      </c>
      <c r="X4057" s="5" t="s">
        <v>3493</v>
      </c>
      <c r="Y4057" s="5" t="s">
        <v>2553</v>
      </c>
      <c r="Z4057" s="5" t="s">
        <v>2734</v>
      </c>
      <c r="AA4057" s="5"/>
    </row>
    <row r="4058" spans="1:27" ht="12" customHeight="1" x14ac:dyDescent="0.15">
      <c r="A4058" s="1" t="s">
        <v>1016</v>
      </c>
      <c r="B4058" s="1" t="s">
        <v>25</v>
      </c>
      <c r="C4058" s="1" t="s">
        <v>15</v>
      </c>
      <c r="D4058" s="1" t="s">
        <v>2484</v>
      </c>
      <c r="E4058" s="1" t="s">
        <v>10</v>
      </c>
      <c r="F4058" s="1" t="s">
        <v>1018</v>
      </c>
      <c r="G4058" s="1" t="s">
        <v>238</v>
      </c>
      <c r="H4058" s="1" t="s">
        <v>239</v>
      </c>
      <c r="I4058" s="16"/>
      <c r="J4058" s="16"/>
      <c r="K4058" s="16"/>
      <c r="L4058" s="16"/>
      <c r="M4058" s="16"/>
      <c r="N4058" s="16"/>
      <c r="O4058" s="16"/>
      <c r="P4058" s="16"/>
      <c r="Q4058" s="16"/>
      <c r="R4058" s="16"/>
      <c r="S4058" s="16"/>
      <c r="T4058" s="16"/>
      <c r="U4058" s="16"/>
      <c r="V4058" s="1" t="s">
        <v>3491</v>
      </c>
      <c r="W4058" s="1" t="s">
        <v>2551</v>
      </c>
      <c r="X4058" s="5" t="s">
        <v>3493</v>
      </c>
      <c r="Y4058" s="5" t="s">
        <v>2737</v>
      </c>
      <c r="Z4058" s="5" t="s">
        <v>2738</v>
      </c>
      <c r="AA4058" s="5"/>
    </row>
    <row r="4059" spans="1:27" ht="12" customHeight="1" x14ac:dyDescent="0.15">
      <c r="A4059" s="1" t="s">
        <v>1016</v>
      </c>
      <c r="B4059" s="1" t="s">
        <v>25</v>
      </c>
      <c r="C4059" s="1" t="s">
        <v>17</v>
      </c>
      <c r="D4059" s="1" t="s">
        <v>2484</v>
      </c>
      <c r="E4059" s="1" t="s">
        <v>10</v>
      </c>
      <c r="F4059" s="1" t="s">
        <v>1018</v>
      </c>
      <c r="G4059" s="1" t="s">
        <v>240</v>
      </c>
      <c r="H4059" s="1" t="s">
        <v>394</v>
      </c>
      <c r="I4059" s="16"/>
      <c r="J4059" s="16"/>
      <c r="K4059" s="16"/>
      <c r="L4059" s="16"/>
      <c r="M4059" s="16"/>
      <c r="N4059" s="16"/>
      <c r="O4059" s="16"/>
      <c r="P4059" s="16"/>
      <c r="Q4059" s="16"/>
      <c r="R4059" s="16"/>
      <c r="S4059" s="16"/>
      <c r="T4059" s="16"/>
      <c r="U4059" s="16"/>
      <c r="V4059" s="1" t="s">
        <v>3491</v>
      </c>
      <c r="W4059" s="1" t="s">
        <v>2551</v>
      </c>
      <c r="X4059" s="5" t="s">
        <v>3493</v>
      </c>
      <c r="Y4059" s="5" t="s">
        <v>2561</v>
      </c>
      <c r="Z4059" s="5" t="s">
        <v>3191</v>
      </c>
      <c r="AA4059" s="5"/>
    </row>
    <row r="4060" spans="1:27" ht="12" customHeight="1" x14ac:dyDescent="0.15">
      <c r="A4060" s="1" t="s">
        <v>1016</v>
      </c>
      <c r="B4060" s="1" t="s">
        <v>25</v>
      </c>
      <c r="C4060" s="1" t="s">
        <v>19</v>
      </c>
      <c r="D4060" s="1" t="s">
        <v>2484</v>
      </c>
      <c r="E4060" s="1" t="s">
        <v>10</v>
      </c>
      <c r="F4060" s="1" t="s">
        <v>1018</v>
      </c>
      <c r="G4060" s="1" t="s">
        <v>242</v>
      </c>
      <c r="H4060" s="1" t="s">
        <v>394</v>
      </c>
      <c r="I4060" s="16"/>
      <c r="J4060" s="16"/>
      <c r="K4060" s="16"/>
      <c r="L4060" s="16"/>
      <c r="M4060" s="16"/>
      <c r="N4060" s="16"/>
      <c r="O4060" s="16"/>
      <c r="P4060" s="16"/>
      <c r="Q4060" s="16"/>
      <c r="R4060" s="16"/>
      <c r="S4060" s="16"/>
      <c r="T4060" s="16"/>
      <c r="U4060" s="16"/>
      <c r="V4060" s="1" t="s">
        <v>3491</v>
      </c>
      <c r="W4060" s="1" t="s">
        <v>2551</v>
      </c>
      <c r="X4060" s="5" t="s">
        <v>3493</v>
      </c>
      <c r="Y4060" s="5" t="s">
        <v>2557</v>
      </c>
      <c r="Z4060" s="5" t="s">
        <v>2734</v>
      </c>
      <c r="AA4060" s="5"/>
    </row>
    <row r="4061" spans="1:27" ht="12" customHeight="1" x14ac:dyDescent="0.15">
      <c r="A4061" s="1" t="s">
        <v>1016</v>
      </c>
      <c r="B4061" s="1" t="s">
        <v>25</v>
      </c>
      <c r="C4061" s="1" t="s">
        <v>21</v>
      </c>
      <c r="D4061" s="1" t="s">
        <v>2484</v>
      </c>
      <c r="E4061" s="1" t="s">
        <v>10</v>
      </c>
      <c r="F4061" s="1" t="s">
        <v>1018</v>
      </c>
      <c r="G4061" s="1" t="s">
        <v>245</v>
      </c>
      <c r="H4061" s="1" t="s">
        <v>239</v>
      </c>
      <c r="I4061" s="16"/>
      <c r="J4061" s="16"/>
      <c r="K4061" s="16"/>
      <c r="L4061" s="16"/>
      <c r="M4061" s="16"/>
      <c r="N4061" s="16"/>
      <c r="O4061" s="16"/>
      <c r="P4061" s="16"/>
      <c r="Q4061" s="16"/>
      <c r="R4061" s="16"/>
      <c r="S4061" s="16"/>
      <c r="T4061" s="16"/>
      <c r="U4061" s="16"/>
      <c r="V4061" s="1" t="s">
        <v>3491</v>
      </c>
      <c r="W4061" s="1" t="s">
        <v>2551</v>
      </c>
      <c r="X4061" s="5" t="s">
        <v>3493</v>
      </c>
      <c r="Y4061" s="5" t="s">
        <v>2740</v>
      </c>
      <c r="Z4061" s="5" t="s">
        <v>2738</v>
      </c>
      <c r="AA4061" s="5"/>
    </row>
    <row r="4062" spans="1:27" ht="12" customHeight="1" x14ac:dyDescent="0.15">
      <c r="A4062" s="1" t="s">
        <v>1016</v>
      </c>
      <c r="B4062" s="1" t="s">
        <v>25</v>
      </c>
      <c r="C4062" s="1" t="s">
        <v>23</v>
      </c>
      <c r="D4062" s="1" t="s">
        <v>2484</v>
      </c>
      <c r="E4062" s="1" t="s">
        <v>10</v>
      </c>
      <c r="F4062" s="1" t="s">
        <v>1018</v>
      </c>
      <c r="G4062" s="1" t="s">
        <v>247</v>
      </c>
      <c r="H4062" s="1" t="s">
        <v>394</v>
      </c>
      <c r="I4062" s="16"/>
      <c r="J4062" s="16"/>
      <c r="K4062" s="16"/>
      <c r="L4062" s="16"/>
      <c r="M4062" s="16"/>
      <c r="N4062" s="16"/>
      <c r="O4062" s="16"/>
      <c r="P4062" s="16"/>
      <c r="Q4062" s="16"/>
      <c r="R4062" s="16"/>
      <c r="S4062" s="16"/>
      <c r="T4062" s="16"/>
      <c r="U4062" s="16"/>
      <c r="V4062" s="1" t="s">
        <v>3491</v>
      </c>
      <c r="W4062" s="1" t="s">
        <v>2551</v>
      </c>
      <c r="X4062" s="5" t="s">
        <v>3493</v>
      </c>
      <c r="Y4062" s="5" t="s">
        <v>2564</v>
      </c>
      <c r="Z4062" s="5" t="s">
        <v>2734</v>
      </c>
      <c r="AA4062" s="5"/>
    </row>
    <row r="4063" spans="1:27" ht="12" customHeight="1" x14ac:dyDescent="0.15">
      <c r="A4063" s="1" t="s">
        <v>1016</v>
      </c>
      <c r="B4063" s="1" t="s">
        <v>25</v>
      </c>
      <c r="C4063" s="1" t="s">
        <v>77</v>
      </c>
      <c r="D4063" s="1" t="s">
        <v>2484</v>
      </c>
      <c r="E4063" s="1" t="s">
        <v>10</v>
      </c>
      <c r="F4063" s="1" t="s">
        <v>1018</v>
      </c>
      <c r="G4063" s="1" t="s">
        <v>249</v>
      </c>
      <c r="H4063" s="1" t="s">
        <v>394</v>
      </c>
      <c r="I4063" s="16"/>
      <c r="J4063" s="16"/>
      <c r="K4063" s="16"/>
      <c r="L4063" s="16"/>
      <c r="M4063" s="16"/>
      <c r="N4063" s="16"/>
      <c r="O4063" s="16"/>
      <c r="P4063" s="16"/>
      <c r="Q4063" s="16"/>
      <c r="R4063" s="16"/>
      <c r="S4063" s="16"/>
      <c r="T4063" s="16"/>
      <c r="U4063" s="16"/>
      <c r="V4063" s="1" t="s">
        <v>3491</v>
      </c>
      <c r="W4063" s="1" t="s">
        <v>2551</v>
      </c>
      <c r="X4063" s="5" t="s">
        <v>3493</v>
      </c>
      <c r="Y4063" s="5" t="s">
        <v>2559</v>
      </c>
      <c r="Z4063" s="5" t="s">
        <v>2734</v>
      </c>
      <c r="AA4063" s="5"/>
    </row>
    <row r="4064" spans="1:27" ht="12" customHeight="1" x14ac:dyDescent="0.15">
      <c r="A4064" s="1" t="s">
        <v>1016</v>
      </c>
      <c r="B4064" s="1" t="s">
        <v>27</v>
      </c>
      <c r="C4064" s="1" t="s">
        <v>9</v>
      </c>
      <c r="D4064" s="1" t="s">
        <v>2484</v>
      </c>
      <c r="E4064" s="1" t="s">
        <v>10</v>
      </c>
      <c r="F4064" s="1" t="s">
        <v>5047</v>
      </c>
      <c r="G4064" s="1" t="s">
        <v>234</v>
      </c>
      <c r="H4064" s="1" t="s">
        <v>530</v>
      </c>
      <c r="I4064" s="16"/>
      <c r="J4064" s="16"/>
      <c r="K4064" s="16"/>
      <c r="L4064" s="16"/>
      <c r="M4064" s="16"/>
      <c r="N4064" s="16"/>
      <c r="O4064" s="16"/>
      <c r="P4064" s="16"/>
      <c r="Q4064" s="16"/>
      <c r="R4064" s="16"/>
      <c r="S4064" s="16"/>
      <c r="T4064" s="16"/>
      <c r="U4064" s="16"/>
      <c r="V4064" s="1" t="s">
        <v>3491</v>
      </c>
      <c r="W4064" s="1" t="s">
        <v>2551</v>
      </c>
      <c r="X4064" s="5" t="s">
        <v>5211</v>
      </c>
      <c r="Y4064" s="5" t="s">
        <v>2553</v>
      </c>
      <c r="Z4064" s="5" t="s">
        <v>2998</v>
      </c>
      <c r="AA4064" s="5"/>
    </row>
    <row r="4065" spans="1:27" ht="12" customHeight="1" x14ac:dyDescent="0.15">
      <c r="A4065" s="1" t="s">
        <v>1016</v>
      </c>
      <c r="B4065" s="1" t="s">
        <v>27</v>
      </c>
      <c r="C4065" s="1" t="s">
        <v>15</v>
      </c>
      <c r="D4065" s="1" t="s">
        <v>2484</v>
      </c>
      <c r="E4065" s="1" t="s">
        <v>10</v>
      </c>
      <c r="F4065" s="1" t="s">
        <v>5047</v>
      </c>
      <c r="G4065" s="1" t="s">
        <v>238</v>
      </c>
      <c r="H4065" s="1" t="s">
        <v>239</v>
      </c>
      <c r="I4065" s="16"/>
      <c r="J4065" s="16"/>
      <c r="K4065" s="16"/>
      <c r="L4065" s="16"/>
      <c r="M4065" s="16"/>
      <c r="N4065" s="16"/>
      <c r="O4065" s="16"/>
      <c r="P4065" s="16"/>
      <c r="Q4065" s="16"/>
      <c r="R4065" s="16"/>
      <c r="S4065" s="16"/>
      <c r="T4065" s="16"/>
      <c r="U4065" s="16"/>
      <c r="V4065" s="1" t="s">
        <v>3491</v>
      </c>
      <c r="W4065" s="1" t="s">
        <v>2551</v>
      </c>
      <c r="X4065" s="5" t="s">
        <v>5211</v>
      </c>
      <c r="Y4065" s="5" t="s">
        <v>2737</v>
      </c>
      <c r="Z4065" s="5" t="s">
        <v>2738</v>
      </c>
      <c r="AA4065" s="5"/>
    </row>
    <row r="4066" spans="1:27" ht="12" customHeight="1" x14ac:dyDescent="0.15">
      <c r="A4066" s="1" t="s">
        <v>1016</v>
      </c>
      <c r="B4066" s="1" t="s">
        <v>27</v>
      </c>
      <c r="C4066" s="1" t="s">
        <v>17</v>
      </c>
      <c r="D4066" s="1" t="s">
        <v>2484</v>
      </c>
      <c r="E4066" s="1" t="s">
        <v>10</v>
      </c>
      <c r="F4066" s="1" t="s">
        <v>5047</v>
      </c>
      <c r="G4066" s="1" t="s">
        <v>240</v>
      </c>
      <c r="H4066" s="1" t="s">
        <v>530</v>
      </c>
      <c r="I4066" s="16"/>
      <c r="J4066" s="16"/>
      <c r="K4066" s="16"/>
      <c r="L4066" s="16"/>
      <c r="M4066" s="16"/>
      <c r="N4066" s="16"/>
      <c r="O4066" s="16"/>
      <c r="P4066" s="16"/>
      <c r="Q4066" s="16"/>
      <c r="R4066" s="16"/>
      <c r="S4066" s="16"/>
      <c r="T4066" s="16"/>
      <c r="U4066" s="16"/>
      <c r="V4066" s="1" t="s">
        <v>3491</v>
      </c>
      <c r="W4066" s="1" t="s">
        <v>2551</v>
      </c>
      <c r="X4066" s="5" t="s">
        <v>5211</v>
      </c>
      <c r="Y4066" s="5" t="s">
        <v>2561</v>
      </c>
      <c r="Z4066" s="5" t="s">
        <v>3207</v>
      </c>
      <c r="AA4066" s="5"/>
    </row>
    <row r="4067" spans="1:27" ht="12" customHeight="1" x14ac:dyDescent="0.15">
      <c r="A4067" s="1" t="s">
        <v>1016</v>
      </c>
      <c r="B4067" s="1" t="s">
        <v>27</v>
      </c>
      <c r="C4067" s="1" t="s">
        <v>19</v>
      </c>
      <c r="D4067" s="1" t="s">
        <v>2484</v>
      </c>
      <c r="E4067" s="1" t="s">
        <v>10</v>
      </c>
      <c r="F4067" s="1" t="s">
        <v>5047</v>
      </c>
      <c r="G4067" s="1" t="s">
        <v>242</v>
      </c>
      <c r="H4067" s="1" t="s">
        <v>530</v>
      </c>
      <c r="I4067" s="16"/>
      <c r="J4067" s="16"/>
      <c r="K4067" s="16"/>
      <c r="L4067" s="16"/>
      <c r="M4067" s="16"/>
      <c r="N4067" s="16"/>
      <c r="O4067" s="16"/>
      <c r="P4067" s="16"/>
      <c r="Q4067" s="16"/>
      <c r="R4067" s="16"/>
      <c r="S4067" s="16"/>
      <c r="T4067" s="16"/>
      <c r="U4067" s="16"/>
      <c r="V4067" s="1" t="s">
        <v>3491</v>
      </c>
      <c r="W4067" s="1" t="s">
        <v>2551</v>
      </c>
      <c r="X4067" s="5" t="s">
        <v>5211</v>
      </c>
      <c r="Y4067" s="5" t="s">
        <v>2557</v>
      </c>
      <c r="Z4067" s="5" t="s">
        <v>2998</v>
      </c>
      <c r="AA4067" s="5"/>
    </row>
    <row r="4068" spans="1:27" ht="12" customHeight="1" x14ac:dyDescent="0.15">
      <c r="A4068" s="1" t="s">
        <v>1016</v>
      </c>
      <c r="B4068" s="1" t="s">
        <v>27</v>
      </c>
      <c r="C4068" s="1" t="s">
        <v>21</v>
      </c>
      <c r="D4068" s="1" t="s">
        <v>2484</v>
      </c>
      <c r="E4068" s="1" t="s">
        <v>10</v>
      </c>
      <c r="F4068" s="1" t="s">
        <v>5047</v>
      </c>
      <c r="G4068" s="1" t="s">
        <v>245</v>
      </c>
      <c r="H4068" s="1" t="s">
        <v>239</v>
      </c>
      <c r="I4068" s="16"/>
      <c r="J4068" s="16"/>
      <c r="K4068" s="16"/>
      <c r="L4068" s="16"/>
      <c r="M4068" s="16"/>
      <c r="N4068" s="16"/>
      <c r="O4068" s="16"/>
      <c r="P4068" s="16"/>
      <c r="Q4068" s="16"/>
      <c r="R4068" s="16"/>
      <c r="S4068" s="16"/>
      <c r="T4068" s="16"/>
      <c r="U4068" s="16"/>
      <c r="V4068" s="1" t="s">
        <v>3491</v>
      </c>
      <c r="W4068" s="1" t="s">
        <v>2551</v>
      </c>
      <c r="X4068" s="5" t="s">
        <v>5211</v>
      </c>
      <c r="Y4068" s="5" t="s">
        <v>2740</v>
      </c>
      <c r="Z4068" s="5" t="s">
        <v>2738</v>
      </c>
      <c r="AA4068" s="5"/>
    </row>
    <row r="4069" spans="1:27" ht="12" customHeight="1" x14ac:dyDescent="0.15">
      <c r="A4069" s="1" t="s">
        <v>1016</v>
      </c>
      <c r="B4069" s="1" t="s">
        <v>27</v>
      </c>
      <c r="C4069" s="1" t="s">
        <v>23</v>
      </c>
      <c r="D4069" s="1" t="s">
        <v>2484</v>
      </c>
      <c r="E4069" s="1" t="s">
        <v>10</v>
      </c>
      <c r="F4069" s="1" t="s">
        <v>5047</v>
      </c>
      <c r="G4069" s="1" t="s">
        <v>247</v>
      </c>
      <c r="H4069" s="1" t="s">
        <v>530</v>
      </c>
      <c r="I4069" s="16"/>
      <c r="J4069" s="16"/>
      <c r="K4069" s="16"/>
      <c r="L4069" s="16"/>
      <c r="M4069" s="16"/>
      <c r="N4069" s="16"/>
      <c r="O4069" s="16"/>
      <c r="P4069" s="16"/>
      <c r="Q4069" s="16"/>
      <c r="R4069" s="16"/>
      <c r="S4069" s="16"/>
      <c r="T4069" s="16"/>
      <c r="U4069" s="16"/>
      <c r="V4069" s="1" t="s">
        <v>3491</v>
      </c>
      <c r="W4069" s="1" t="s">
        <v>2551</v>
      </c>
      <c r="X4069" s="5" t="s">
        <v>5211</v>
      </c>
      <c r="Y4069" s="5" t="s">
        <v>2564</v>
      </c>
      <c r="Z4069" s="5" t="s">
        <v>3207</v>
      </c>
      <c r="AA4069" s="5"/>
    </row>
    <row r="4070" spans="1:27" ht="12" customHeight="1" x14ac:dyDescent="0.15">
      <c r="A4070" s="1" t="s">
        <v>1016</v>
      </c>
      <c r="B4070" s="1" t="s">
        <v>27</v>
      </c>
      <c r="C4070" s="1" t="s">
        <v>77</v>
      </c>
      <c r="D4070" s="1" t="s">
        <v>2484</v>
      </c>
      <c r="E4070" s="1" t="s">
        <v>10</v>
      </c>
      <c r="F4070" s="1" t="s">
        <v>5047</v>
      </c>
      <c r="G4070" s="1" t="s">
        <v>249</v>
      </c>
      <c r="H4070" s="1" t="s">
        <v>530</v>
      </c>
      <c r="I4070" s="16"/>
      <c r="J4070" s="16"/>
      <c r="K4070" s="16"/>
      <c r="L4070" s="16"/>
      <c r="M4070" s="16"/>
      <c r="N4070" s="16"/>
      <c r="O4070" s="16"/>
      <c r="P4070" s="16"/>
      <c r="Q4070" s="16"/>
      <c r="R4070" s="16"/>
      <c r="S4070" s="16"/>
      <c r="T4070" s="16"/>
      <c r="U4070" s="16"/>
      <c r="V4070" s="1" t="s">
        <v>3491</v>
      </c>
      <c r="W4070" s="1" t="s">
        <v>2551</v>
      </c>
      <c r="X4070" s="5" t="s">
        <v>5211</v>
      </c>
      <c r="Y4070" s="5" t="s">
        <v>2559</v>
      </c>
      <c r="Z4070" s="5" t="s">
        <v>2998</v>
      </c>
      <c r="AA4070" s="5"/>
    </row>
    <row r="4071" spans="1:27" ht="12" customHeight="1" x14ac:dyDescent="0.15">
      <c r="A4071" s="1" t="s">
        <v>1016</v>
      </c>
      <c r="B4071" s="1" t="s">
        <v>29</v>
      </c>
      <c r="C4071" s="1" t="s">
        <v>9</v>
      </c>
      <c r="D4071" s="1" t="s">
        <v>2484</v>
      </c>
      <c r="E4071" s="1" t="s">
        <v>10</v>
      </c>
      <c r="F4071" s="1" t="s">
        <v>1019</v>
      </c>
      <c r="G4071" s="1" t="s">
        <v>234</v>
      </c>
      <c r="H4071" s="1" t="s">
        <v>530</v>
      </c>
      <c r="I4071" s="16"/>
      <c r="J4071" s="16"/>
      <c r="K4071" s="16"/>
      <c r="L4071" s="16"/>
      <c r="M4071" s="16"/>
      <c r="N4071" s="16"/>
      <c r="O4071" s="16"/>
      <c r="P4071" s="16"/>
      <c r="Q4071" s="16"/>
      <c r="R4071" s="16"/>
      <c r="S4071" s="16"/>
      <c r="T4071" s="16"/>
      <c r="U4071" s="16"/>
      <c r="V4071" s="1" t="s">
        <v>3491</v>
      </c>
      <c r="W4071" s="1" t="s">
        <v>2551</v>
      </c>
      <c r="X4071" s="5" t="s">
        <v>3494</v>
      </c>
      <c r="Y4071" s="5" t="s">
        <v>2553</v>
      </c>
      <c r="Z4071" s="5" t="s">
        <v>2998</v>
      </c>
      <c r="AA4071" s="5"/>
    </row>
    <row r="4072" spans="1:27" ht="12" customHeight="1" x14ac:dyDescent="0.15">
      <c r="A4072" s="1" t="s">
        <v>1016</v>
      </c>
      <c r="B4072" s="1" t="s">
        <v>29</v>
      </c>
      <c r="C4072" s="1" t="s">
        <v>15</v>
      </c>
      <c r="D4072" s="1" t="s">
        <v>2484</v>
      </c>
      <c r="E4072" s="1" t="s">
        <v>10</v>
      </c>
      <c r="F4072" s="1" t="s">
        <v>1019</v>
      </c>
      <c r="G4072" s="1" t="s">
        <v>238</v>
      </c>
      <c r="H4072" s="1" t="s">
        <v>239</v>
      </c>
      <c r="I4072" s="16"/>
      <c r="J4072" s="16"/>
      <c r="K4072" s="16"/>
      <c r="L4072" s="16"/>
      <c r="M4072" s="16"/>
      <c r="N4072" s="16"/>
      <c r="O4072" s="16"/>
      <c r="P4072" s="16"/>
      <c r="Q4072" s="16"/>
      <c r="R4072" s="16"/>
      <c r="S4072" s="16"/>
      <c r="T4072" s="16"/>
      <c r="U4072" s="16"/>
      <c r="V4072" s="1" t="s">
        <v>3491</v>
      </c>
      <c r="W4072" s="1" t="s">
        <v>2551</v>
      </c>
      <c r="X4072" s="5" t="s">
        <v>3494</v>
      </c>
      <c r="Y4072" s="5" t="s">
        <v>2737</v>
      </c>
      <c r="Z4072" s="5" t="s">
        <v>2738</v>
      </c>
      <c r="AA4072" s="5"/>
    </row>
    <row r="4073" spans="1:27" ht="12" customHeight="1" x14ac:dyDescent="0.15">
      <c r="A4073" s="1" t="s">
        <v>1016</v>
      </c>
      <c r="B4073" s="1" t="s">
        <v>29</v>
      </c>
      <c r="C4073" s="1" t="s">
        <v>17</v>
      </c>
      <c r="D4073" s="1" t="s">
        <v>2484</v>
      </c>
      <c r="E4073" s="1" t="s">
        <v>10</v>
      </c>
      <c r="F4073" s="1" t="s">
        <v>1019</v>
      </c>
      <c r="G4073" s="1" t="s">
        <v>240</v>
      </c>
      <c r="H4073" s="1" t="s">
        <v>530</v>
      </c>
      <c r="I4073" s="16"/>
      <c r="J4073" s="16"/>
      <c r="K4073" s="16"/>
      <c r="L4073" s="16"/>
      <c r="M4073" s="16"/>
      <c r="N4073" s="16"/>
      <c r="O4073" s="16"/>
      <c r="P4073" s="16"/>
      <c r="Q4073" s="16"/>
      <c r="R4073" s="16"/>
      <c r="S4073" s="16"/>
      <c r="T4073" s="16"/>
      <c r="U4073" s="16"/>
      <c r="V4073" s="1" t="s">
        <v>3491</v>
      </c>
      <c r="W4073" s="1" t="s">
        <v>2551</v>
      </c>
      <c r="X4073" s="5" t="s">
        <v>3494</v>
      </c>
      <c r="Y4073" s="5" t="s">
        <v>2561</v>
      </c>
      <c r="Z4073" s="5" t="s">
        <v>3207</v>
      </c>
      <c r="AA4073" s="5"/>
    </row>
    <row r="4074" spans="1:27" ht="12" customHeight="1" x14ac:dyDescent="0.15">
      <c r="A4074" s="1" t="s">
        <v>1016</v>
      </c>
      <c r="B4074" s="1" t="s">
        <v>29</v>
      </c>
      <c r="C4074" s="1" t="s">
        <v>19</v>
      </c>
      <c r="D4074" s="1" t="s">
        <v>2484</v>
      </c>
      <c r="E4074" s="1" t="s">
        <v>10</v>
      </c>
      <c r="F4074" s="1" t="s">
        <v>1019</v>
      </c>
      <c r="G4074" s="1" t="s">
        <v>242</v>
      </c>
      <c r="H4074" s="1" t="s">
        <v>530</v>
      </c>
      <c r="I4074" s="16"/>
      <c r="J4074" s="16"/>
      <c r="K4074" s="16"/>
      <c r="L4074" s="16"/>
      <c r="M4074" s="16"/>
      <c r="N4074" s="16"/>
      <c r="O4074" s="16"/>
      <c r="P4074" s="16"/>
      <c r="Q4074" s="16"/>
      <c r="R4074" s="16"/>
      <c r="S4074" s="16"/>
      <c r="T4074" s="16"/>
      <c r="U4074" s="16"/>
      <c r="V4074" s="1" t="s">
        <v>3491</v>
      </c>
      <c r="W4074" s="1" t="s">
        <v>2551</v>
      </c>
      <c r="X4074" s="5" t="s">
        <v>3494</v>
      </c>
      <c r="Y4074" s="5" t="s">
        <v>2557</v>
      </c>
      <c r="Z4074" s="5" t="s">
        <v>2998</v>
      </c>
      <c r="AA4074" s="5"/>
    </row>
    <row r="4075" spans="1:27" ht="12" customHeight="1" x14ac:dyDescent="0.15">
      <c r="A4075" s="1" t="s">
        <v>1016</v>
      </c>
      <c r="B4075" s="1" t="s">
        <v>29</v>
      </c>
      <c r="C4075" s="1" t="s">
        <v>21</v>
      </c>
      <c r="D4075" s="1" t="s">
        <v>2484</v>
      </c>
      <c r="E4075" s="1" t="s">
        <v>10</v>
      </c>
      <c r="F4075" s="1" t="s">
        <v>1019</v>
      </c>
      <c r="G4075" s="1" t="s">
        <v>245</v>
      </c>
      <c r="H4075" s="1" t="s">
        <v>239</v>
      </c>
      <c r="I4075" s="16"/>
      <c r="J4075" s="16"/>
      <c r="K4075" s="16"/>
      <c r="L4075" s="16"/>
      <c r="M4075" s="16"/>
      <c r="N4075" s="16"/>
      <c r="O4075" s="16"/>
      <c r="P4075" s="16"/>
      <c r="Q4075" s="16"/>
      <c r="R4075" s="16"/>
      <c r="S4075" s="16"/>
      <c r="T4075" s="16"/>
      <c r="U4075" s="16"/>
      <c r="V4075" s="1" t="s">
        <v>3491</v>
      </c>
      <c r="W4075" s="1" t="s">
        <v>2551</v>
      </c>
      <c r="X4075" s="5" t="s">
        <v>3494</v>
      </c>
      <c r="Y4075" s="5" t="s">
        <v>2740</v>
      </c>
      <c r="Z4075" s="5" t="s">
        <v>2738</v>
      </c>
      <c r="AA4075" s="5"/>
    </row>
    <row r="4076" spans="1:27" ht="12" customHeight="1" x14ac:dyDescent="0.15">
      <c r="A4076" s="1" t="s">
        <v>1016</v>
      </c>
      <c r="B4076" s="1" t="s">
        <v>29</v>
      </c>
      <c r="C4076" s="1" t="s">
        <v>23</v>
      </c>
      <c r="D4076" s="1" t="s">
        <v>2484</v>
      </c>
      <c r="E4076" s="1" t="s">
        <v>10</v>
      </c>
      <c r="F4076" s="1" t="s">
        <v>1019</v>
      </c>
      <c r="G4076" s="1" t="s">
        <v>247</v>
      </c>
      <c r="H4076" s="1" t="s">
        <v>530</v>
      </c>
      <c r="I4076" s="16"/>
      <c r="J4076" s="16"/>
      <c r="K4076" s="16"/>
      <c r="L4076" s="16"/>
      <c r="M4076" s="16"/>
      <c r="N4076" s="16"/>
      <c r="O4076" s="16"/>
      <c r="P4076" s="16"/>
      <c r="Q4076" s="16"/>
      <c r="R4076" s="16"/>
      <c r="S4076" s="16"/>
      <c r="T4076" s="16"/>
      <c r="U4076" s="16"/>
      <c r="V4076" s="1" t="s">
        <v>3491</v>
      </c>
      <c r="W4076" s="1" t="s">
        <v>2551</v>
      </c>
      <c r="X4076" s="5" t="s">
        <v>3494</v>
      </c>
      <c r="Y4076" s="5" t="s">
        <v>2564</v>
      </c>
      <c r="Z4076" s="5" t="s">
        <v>3207</v>
      </c>
      <c r="AA4076" s="5"/>
    </row>
    <row r="4077" spans="1:27" ht="12" customHeight="1" x14ac:dyDescent="0.15">
      <c r="A4077" s="1" t="s">
        <v>1016</v>
      </c>
      <c r="B4077" s="1" t="s">
        <v>29</v>
      </c>
      <c r="C4077" s="1" t="s">
        <v>77</v>
      </c>
      <c r="D4077" s="1" t="s">
        <v>2484</v>
      </c>
      <c r="E4077" s="1" t="s">
        <v>10</v>
      </c>
      <c r="F4077" s="1" t="s">
        <v>1019</v>
      </c>
      <c r="G4077" s="1" t="s">
        <v>249</v>
      </c>
      <c r="H4077" s="1" t="s">
        <v>530</v>
      </c>
      <c r="I4077" s="16"/>
      <c r="J4077" s="16"/>
      <c r="K4077" s="16"/>
      <c r="L4077" s="16"/>
      <c r="M4077" s="16"/>
      <c r="N4077" s="16"/>
      <c r="O4077" s="16"/>
      <c r="P4077" s="16"/>
      <c r="Q4077" s="16"/>
      <c r="R4077" s="16"/>
      <c r="S4077" s="16"/>
      <c r="T4077" s="16"/>
      <c r="U4077" s="16"/>
      <c r="V4077" s="1" t="s">
        <v>3491</v>
      </c>
      <c r="W4077" s="1" t="s">
        <v>2551</v>
      </c>
      <c r="X4077" s="5" t="s">
        <v>3494</v>
      </c>
      <c r="Y4077" s="5" t="s">
        <v>2559</v>
      </c>
      <c r="Z4077" s="5" t="s">
        <v>2998</v>
      </c>
      <c r="AA4077" s="5"/>
    </row>
    <row r="4078" spans="1:27" ht="12" customHeight="1" x14ac:dyDescent="0.15">
      <c r="A4078" s="1" t="s">
        <v>1016</v>
      </c>
      <c r="B4078" s="1" t="s">
        <v>212</v>
      </c>
      <c r="C4078" s="1" t="s">
        <v>9</v>
      </c>
      <c r="D4078" s="1" t="s">
        <v>2484</v>
      </c>
      <c r="E4078" s="1" t="s">
        <v>213</v>
      </c>
      <c r="F4078" s="1" t="s">
        <v>284</v>
      </c>
      <c r="G4078" s="1" t="s">
        <v>215</v>
      </c>
      <c r="H4078" s="1" t="s">
        <v>216</v>
      </c>
      <c r="I4078" s="16"/>
      <c r="J4078" s="16"/>
      <c r="K4078" s="16"/>
      <c r="L4078" s="16"/>
      <c r="M4078" s="16"/>
      <c r="N4078" s="16"/>
      <c r="O4078" s="16"/>
      <c r="P4078" s="16"/>
      <c r="Q4078" s="16"/>
      <c r="R4078" s="16"/>
      <c r="S4078" s="16"/>
      <c r="T4078" s="16"/>
      <c r="U4078" s="16"/>
      <c r="V4078" s="1" t="s">
        <v>3491</v>
      </c>
      <c r="W4078" s="1" t="s">
        <v>2717</v>
      </c>
      <c r="X4078" s="5" t="s">
        <v>3044</v>
      </c>
      <c r="Y4078" s="5" t="s">
        <v>2719</v>
      </c>
      <c r="Z4078" s="5" t="s">
        <v>2720</v>
      </c>
      <c r="AA4078" s="5"/>
    </row>
    <row r="4079" spans="1:27" ht="12" customHeight="1" x14ac:dyDescent="0.15">
      <c r="A4079" s="1" t="s">
        <v>1016</v>
      </c>
      <c r="B4079" s="1" t="s">
        <v>285</v>
      </c>
      <c r="C4079" s="1" t="s">
        <v>9</v>
      </c>
      <c r="D4079" s="1" t="s">
        <v>2484</v>
      </c>
      <c r="E4079" s="1" t="s">
        <v>213</v>
      </c>
      <c r="F4079" s="1" t="s">
        <v>286</v>
      </c>
      <c r="G4079" s="1" t="s">
        <v>215</v>
      </c>
      <c r="H4079" s="1" t="s">
        <v>216</v>
      </c>
      <c r="I4079" s="16"/>
      <c r="J4079" s="16"/>
      <c r="K4079" s="16"/>
      <c r="L4079" s="16"/>
      <c r="M4079" s="16"/>
      <c r="N4079" s="16"/>
      <c r="O4079" s="16"/>
      <c r="P4079" s="16"/>
      <c r="Q4079" s="16"/>
      <c r="R4079" s="16"/>
      <c r="S4079" s="16"/>
      <c r="T4079" s="16"/>
      <c r="U4079" s="16"/>
      <c r="V4079" s="1" t="s">
        <v>3491</v>
      </c>
      <c r="W4079" s="1" t="s">
        <v>2717</v>
      </c>
      <c r="X4079" s="5" t="s">
        <v>2816</v>
      </c>
      <c r="Y4079" s="5" t="s">
        <v>2719</v>
      </c>
      <c r="Z4079" s="5" t="s">
        <v>2720</v>
      </c>
      <c r="AA4079" s="5"/>
    </row>
    <row r="4080" spans="1:27" ht="12" customHeight="1" x14ac:dyDescent="0.15">
      <c r="A4080" s="1" t="s">
        <v>1020</v>
      </c>
      <c r="B4080" s="1" t="s">
        <v>8</v>
      </c>
      <c r="C4080" s="1" t="s">
        <v>9</v>
      </c>
      <c r="D4080" s="1" t="s">
        <v>2485</v>
      </c>
      <c r="E4080" s="1" t="s">
        <v>10</v>
      </c>
      <c r="F4080" s="1" t="s">
        <v>1021</v>
      </c>
      <c r="G4080" s="1" t="s">
        <v>304</v>
      </c>
      <c r="H4080" s="1" t="s">
        <v>305</v>
      </c>
      <c r="I4080" s="16"/>
      <c r="J4080" s="16"/>
      <c r="K4080" s="16"/>
      <c r="L4080" s="16"/>
      <c r="M4080" s="16"/>
      <c r="N4080" s="16"/>
      <c r="O4080" s="16"/>
      <c r="P4080" s="16"/>
      <c r="Q4080" s="16"/>
      <c r="R4080" s="16"/>
      <c r="S4080" s="16"/>
      <c r="T4080" s="16"/>
      <c r="U4080" s="16"/>
      <c r="V4080" s="1" t="s">
        <v>3495</v>
      </c>
      <c r="W4080" s="1" t="s">
        <v>2551</v>
      </c>
      <c r="X4080" s="5" t="s">
        <v>3496</v>
      </c>
      <c r="Y4080" s="5" t="s">
        <v>2787</v>
      </c>
      <c r="Z4080" s="5" t="s">
        <v>305</v>
      </c>
      <c r="AA4080" s="5"/>
    </row>
    <row r="4081" spans="1:27" ht="12" customHeight="1" x14ac:dyDescent="0.15">
      <c r="A4081" s="1" t="s">
        <v>1020</v>
      </c>
      <c r="B4081" s="1" t="s">
        <v>8</v>
      </c>
      <c r="C4081" s="1" t="s">
        <v>15</v>
      </c>
      <c r="D4081" s="1" t="s">
        <v>2485</v>
      </c>
      <c r="E4081" s="1" t="s">
        <v>10</v>
      </c>
      <c r="F4081" s="1" t="s">
        <v>1021</v>
      </c>
      <c r="G4081" s="1" t="s">
        <v>238</v>
      </c>
      <c r="H4081" s="1" t="s">
        <v>306</v>
      </c>
      <c r="I4081" s="16"/>
      <c r="J4081" s="16"/>
      <c r="K4081" s="16"/>
      <c r="L4081" s="16"/>
      <c r="M4081" s="16"/>
      <c r="N4081" s="16"/>
      <c r="O4081" s="16"/>
      <c r="P4081" s="16"/>
      <c r="Q4081" s="16"/>
      <c r="R4081" s="16"/>
      <c r="S4081" s="16"/>
      <c r="T4081" s="16"/>
      <c r="U4081" s="16"/>
      <c r="V4081" s="1" t="s">
        <v>3495</v>
      </c>
      <c r="W4081" s="1" t="s">
        <v>2551</v>
      </c>
      <c r="X4081" s="5" t="s">
        <v>3496</v>
      </c>
      <c r="Y4081" s="5" t="s">
        <v>2737</v>
      </c>
      <c r="Z4081" s="5" t="s">
        <v>2788</v>
      </c>
      <c r="AA4081" s="5"/>
    </row>
    <row r="4082" spans="1:27" ht="12" customHeight="1" x14ac:dyDescent="0.15">
      <c r="A4082" s="1" t="s">
        <v>1020</v>
      </c>
      <c r="B4082" s="1" t="s">
        <v>25</v>
      </c>
      <c r="C4082" s="1" t="s">
        <v>9</v>
      </c>
      <c r="D4082" s="1" t="s">
        <v>2485</v>
      </c>
      <c r="E4082" s="1" t="s">
        <v>10</v>
      </c>
      <c r="F4082" s="1" t="s">
        <v>1022</v>
      </c>
      <c r="G4082" s="1" t="s">
        <v>304</v>
      </c>
      <c r="H4082" s="1" t="s">
        <v>305</v>
      </c>
      <c r="I4082" s="16"/>
      <c r="J4082" s="16"/>
      <c r="K4082" s="16"/>
      <c r="L4082" s="16"/>
      <c r="M4082" s="16"/>
      <c r="N4082" s="16"/>
      <c r="O4082" s="16"/>
      <c r="P4082" s="16"/>
      <c r="Q4082" s="16"/>
      <c r="R4082" s="16"/>
      <c r="S4082" s="16"/>
      <c r="T4082" s="16"/>
      <c r="U4082" s="16"/>
      <c r="V4082" s="1" t="s">
        <v>3495</v>
      </c>
      <c r="W4082" s="1" t="s">
        <v>2551</v>
      </c>
      <c r="X4082" s="5" t="s">
        <v>3497</v>
      </c>
      <c r="Y4082" s="5" t="s">
        <v>2787</v>
      </c>
      <c r="Z4082" s="5" t="s">
        <v>305</v>
      </c>
      <c r="AA4082" s="5"/>
    </row>
    <row r="4083" spans="1:27" ht="12" customHeight="1" x14ac:dyDescent="0.15">
      <c r="A4083" s="1" t="s">
        <v>1020</v>
      </c>
      <c r="B4083" s="1" t="s">
        <v>25</v>
      </c>
      <c r="C4083" s="1" t="s">
        <v>15</v>
      </c>
      <c r="D4083" s="1" t="s">
        <v>2485</v>
      </c>
      <c r="E4083" s="1" t="s">
        <v>10</v>
      </c>
      <c r="F4083" s="1" t="s">
        <v>1022</v>
      </c>
      <c r="G4083" s="1" t="s">
        <v>238</v>
      </c>
      <c r="H4083" s="1" t="s">
        <v>306</v>
      </c>
      <c r="I4083" s="16"/>
      <c r="J4083" s="16"/>
      <c r="K4083" s="16"/>
      <c r="L4083" s="16"/>
      <c r="M4083" s="16"/>
      <c r="N4083" s="16"/>
      <c r="O4083" s="16"/>
      <c r="P4083" s="16"/>
      <c r="Q4083" s="16"/>
      <c r="R4083" s="16"/>
      <c r="S4083" s="16"/>
      <c r="T4083" s="16"/>
      <c r="U4083" s="16"/>
      <c r="V4083" s="1" t="s">
        <v>3495</v>
      </c>
      <c r="W4083" s="1" t="s">
        <v>2551</v>
      </c>
      <c r="X4083" s="5" t="s">
        <v>3497</v>
      </c>
      <c r="Y4083" s="5" t="s">
        <v>2737</v>
      </c>
      <c r="Z4083" s="5" t="s">
        <v>2788</v>
      </c>
      <c r="AA4083" s="5"/>
    </row>
    <row r="4084" spans="1:27" ht="12" customHeight="1" x14ac:dyDescent="0.15">
      <c r="A4084" s="1" t="s">
        <v>1020</v>
      </c>
      <c r="B4084" s="1" t="s">
        <v>27</v>
      </c>
      <c r="C4084" s="1" t="s">
        <v>9</v>
      </c>
      <c r="D4084" s="1" t="s">
        <v>2485</v>
      </c>
      <c r="E4084" s="1" t="s">
        <v>10</v>
      </c>
      <c r="F4084" s="1" t="s">
        <v>1023</v>
      </c>
      <c r="G4084" s="1" t="s">
        <v>304</v>
      </c>
      <c r="H4084" s="1" t="s">
        <v>305</v>
      </c>
      <c r="I4084" s="16"/>
      <c r="J4084" s="16"/>
      <c r="K4084" s="16"/>
      <c r="L4084" s="16"/>
      <c r="M4084" s="16"/>
      <c r="N4084" s="16"/>
      <c r="O4084" s="16"/>
      <c r="P4084" s="16"/>
      <c r="Q4084" s="16"/>
      <c r="R4084" s="16"/>
      <c r="S4084" s="16"/>
      <c r="T4084" s="16"/>
      <c r="U4084" s="16"/>
      <c r="V4084" s="1" t="s">
        <v>3495</v>
      </c>
      <c r="W4084" s="1" t="s">
        <v>2551</v>
      </c>
      <c r="X4084" s="5" t="s">
        <v>3498</v>
      </c>
      <c r="Y4084" s="5" t="s">
        <v>2787</v>
      </c>
      <c r="Z4084" s="5" t="s">
        <v>305</v>
      </c>
      <c r="AA4084" s="5"/>
    </row>
    <row r="4085" spans="1:27" ht="12" customHeight="1" x14ac:dyDescent="0.15">
      <c r="A4085" s="1" t="s">
        <v>1020</v>
      </c>
      <c r="B4085" s="1" t="s">
        <v>27</v>
      </c>
      <c r="C4085" s="1" t="s">
        <v>15</v>
      </c>
      <c r="D4085" s="1" t="s">
        <v>2485</v>
      </c>
      <c r="E4085" s="1" t="s">
        <v>10</v>
      </c>
      <c r="F4085" s="1" t="s">
        <v>1023</v>
      </c>
      <c r="G4085" s="1" t="s">
        <v>238</v>
      </c>
      <c r="H4085" s="1" t="s">
        <v>306</v>
      </c>
      <c r="I4085" s="16"/>
      <c r="J4085" s="16"/>
      <c r="K4085" s="16"/>
      <c r="L4085" s="16"/>
      <c r="M4085" s="16"/>
      <c r="N4085" s="16"/>
      <c r="O4085" s="16"/>
      <c r="P4085" s="16"/>
      <c r="Q4085" s="16"/>
      <c r="R4085" s="16"/>
      <c r="S4085" s="16"/>
      <c r="T4085" s="16"/>
      <c r="U4085" s="16"/>
      <c r="V4085" s="1" t="s">
        <v>3495</v>
      </c>
      <c r="W4085" s="1" t="s">
        <v>2551</v>
      </c>
      <c r="X4085" s="5" t="s">
        <v>3498</v>
      </c>
      <c r="Y4085" s="5" t="s">
        <v>2737</v>
      </c>
      <c r="Z4085" s="5" t="s">
        <v>2788</v>
      </c>
      <c r="AA4085" s="5"/>
    </row>
    <row r="4086" spans="1:27" ht="12" customHeight="1" x14ac:dyDescent="0.15">
      <c r="A4086" s="1" t="s">
        <v>1020</v>
      </c>
      <c r="B4086" s="1" t="s">
        <v>29</v>
      </c>
      <c r="C4086" s="1" t="s">
        <v>9</v>
      </c>
      <c r="D4086" s="1" t="s">
        <v>2485</v>
      </c>
      <c r="E4086" s="1" t="s">
        <v>10</v>
      </c>
      <c r="F4086" s="1" t="s">
        <v>1024</v>
      </c>
      <c r="G4086" s="1" t="s">
        <v>304</v>
      </c>
      <c r="H4086" s="1" t="s">
        <v>305</v>
      </c>
      <c r="I4086" s="16"/>
      <c r="J4086" s="16"/>
      <c r="K4086" s="16"/>
      <c r="L4086" s="16"/>
      <c r="M4086" s="16"/>
      <c r="N4086" s="16"/>
      <c r="O4086" s="16"/>
      <c r="P4086" s="16"/>
      <c r="Q4086" s="16"/>
      <c r="R4086" s="16"/>
      <c r="S4086" s="16"/>
      <c r="T4086" s="16"/>
      <c r="U4086" s="16"/>
      <c r="V4086" s="1" t="s">
        <v>3495</v>
      </c>
      <c r="W4086" s="1" t="s">
        <v>2551</v>
      </c>
      <c r="X4086" s="5" t="s">
        <v>3499</v>
      </c>
      <c r="Y4086" s="5" t="s">
        <v>2787</v>
      </c>
      <c r="Z4086" s="5" t="s">
        <v>305</v>
      </c>
      <c r="AA4086" s="5"/>
    </row>
    <row r="4087" spans="1:27" ht="12" customHeight="1" x14ac:dyDescent="0.15">
      <c r="A4087" s="1" t="s">
        <v>1020</v>
      </c>
      <c r="B4087" s="1" t="s">
        <v>29</v>
      </c>
      <c r="C4087" s="1" t="s">
        <v>15</v>
      </c>
      <c r="D4087" s="1" t="s">
        <v>2485</v>
      </c>
      <c r="E4087" s="1" t="s">
        <v>10</v>
      </c>
      <c r="F4087" s="1" t="s">
        <v>1024</v>
      </c>
      <c r="G4087" s="1" t="s">
        <v>238</v>
      </c>
      <c r="H4087" s="1" t="s">
        <v>306</v>
      </c>
      <c r="I4087" s="16"/>
      <c r="J4087" s="16"/>
      <c r="K4087" s="16"/>
      <c r="L4087" s="16"/>
      <c r="M4087" s="16"/>
      <c r="N4087" s="16"/>
      <c r="O4087" s="16"/>
      <c r="P4087" s="16"/>
      <c r="Q4087" s="16"/>
      <c r="R4087" s="16"/>
      <c r="S4087" s="16"/>
      <c r="T4087" s="16"/>
      <c r="U4087" s="16"/>
      <c r="V4087" s="1" t="s">
        <v>3495</v>
      </c>
      <c r="W4087" s="1" t="s">
        <v>2551</v>
      </c>
      <c r="X4087" s="5" t="s">
        <v>3499</v>
      </c>
      <c r="Y4087" s="5" t="s">
        <v>2737</v>
      </c>
      <c r="Z4087" s="5" t="s">
        <v>2788</v>
      </c>
      <c r="AA4087" s="5"/>
    </row>
    <row r="4088" spans="1:27" ht="12" customHeight="1" x14ac:dyDescent="0.15">
      <c r="A4088" s="1" t="s">
        <v>1020</v>
      </c>
      <c r="B4088" s="1" t="s">
        <v>31</v>
      </c>
      <c r="C4088" s="1" t="s">
        <v>9</v>
      </c>
      <c r="D4088" s="1" t="s">
        <v>2485</v>
      </c>
      <c r="E4088" s="1" t="s">
        <v>10</v>
      </c>
      <c r="F4088" s="1" t="s">
        <v>1025</v>
      </c>
      <c r="G4088" s="1" t="s">
        <v>304</v>
      </c>
      <c r="H4088" s="1" t="s">
        <v>305</v>
      </c>
      <c r="I4088" s="16"/>
      <c r="J4088" s="16"/>
      <c r="K4088" s="16"/>
      <c r="L4088" s="16"/>
      <c r="M4088" s="16"/>
      <c r="N4088" s="16"/>
      <c r="O4088" s="16"/>
      <c r="P4088" s="16"/>
      <c r="Q4088" s="16"/>
      <c r="R4088" s="16"/>
      <c r="S4088" s="16"/>
      <c r="T4088" s="16"/>
      <c r="U4088" s="16"/>
      <c r="V4088" s="1" t="s">
        <v>3495</v>
      </c>
      <c r="W4088" s="1" t="s">
        <v>2551</v>
      </c>
      <c r="X4088" s="5" t="s">
        <v>3500</v>
      </c>
      <c r="Y4088" s="5" t="s">
        <v>2787</v>
      </c>
      <c r="Z4088" s="5" t="s">
        <v>305</v>
      </c>
      <c r="AA4088" s="5"/>
    </row>
    <row r="4089" spans="1:27" ht="12" customHeight="1" x14ac:dyDescent="0.15">
      <c r="A4089" s="1" t="s">
        <v>1020</v>
      </c>
      <c r="B4089" s="1" t="s">
        <v>31</v>
      </c>
      <c r="C4089" s="1" t="s">
        <v>15</v>
      </c>
      <c r="D4089" s="1" t="s">
        <v>2485</v>
      </c>
      <c r="E4089" s="1" t="s">
        <v>10</v>
      </c>
      <c r="F4089" s="1" t="s">
        <v>1025</v>
      </c>
      <c r="G4089" s="1" t="s">
        <v>238</v>
      </c>
      <c r="H4089" s="1" t="s">
        <v>306</v>
      </c>
      <c r="I4089" s="16"/>
      <c r="J4089" s="16"/>
      <c r="K4089" s="16"/>
      <c r="L4089" s="16"/>
      <c r="M4089" s="16"/>
      <c r="N4089" s="16"/>
      <c r="O4089" s="16"/>
      <c r="P4089" s="16"/>
      <c r="Q4089" s="16"/>
      <c r="R4089" s="16"/>
      <c r="S4089" s="16"/>
      <c r="T4089" s="16"/>
      <c r="U4089" s="16"/>
      <c r="V4089" s="1" t="s">
        <v>3495</v>
      </c>
      <c r="W4089" s="1" t="s">
        <v>2551</v>
      </c>
      <c r="X4089" s="5" t="s">
        <v>3500</v>
      </c>
      <c r="Y4089" s="5" t="s">
        <v>2737</v>
      </c>
      <c r="Z4089" s="5" t="s">
        <v>2788</v>
      </c>
      <c r="AA4089" s="5"/>
    </row>
    <row r="4090" spans="1:27" ht="12" customHeight="1" x14ac:dyDescent="0.15">
      <c r="A4090" s="1" t="s">
        <v>1020</v>
      </c>
      <c r="B4090" s="1" t="s">
        <v>33</v>
      </c>
      <c r="C4090" s="1" t="s">
        <v>9</v>
      </c>
      <c r="D4090" s="1" t="s">
        <v>2485</v>
      </c>
      <c r="E4090" s="1" t="s">
        <v>10</v>
      </c>
      <c r="F4090" s="1" t="s">
        <v>1026</v>
      </c>
      <c r="G4090" s="1" t="s">
        <v>304</v>
      </c>
      <c r="H4090" s="1" t="s">
        <v>305</v>
      </c>
      <c r="I4090" s="16"/>
      <c r="J4090" s="16"/>
      <c r="K4090" s="16"/>
      <c r="L4090" s="16"/>
      <c r="M4090" s="16"/>
      <c r="N4090" s="16"/>
      <c r="O4090" s="16"/>
      <c r="P4090" s="16"/>
      <c r="Q4090" s="16"/>
      <c r="R4090" s="16"/>
      <c r="S4090" s="16"/>
      <c r="T4090" s="16"/>
      <c r="U4090" s="16"/>
      <c r="V4090" s="1" t="s">
        <v>3495</v>
      </c>
      <c r="W4090" s="1" t="s">
        <v>2551</v>
      </c>
      <c r="X4090" s="5" t="s">
        <v>3501</v>
      </c>
      <c r="Y4090" s="5" t="s">
        <v>2787</v>
      </c>
      <c r="Z4090" s="5" t="s">
        <v>305</v>
      </c>
      <c r="AA4090" s="5"/>
    </row>
    <row r="4091" spans="1:27" ht="12" customHeight="1" x14ac:dyDescent="0.15">
      <c r="A4091" s="1" t="s">
        <v>1020</v>
      </c>
      <c r="B4091" s="1" t="s">
        <v>33</v>
      </c>
      <c r="C4091" s="1" t="s">
        <v>15</v>
      </c>
      <c r="D4091" s="1" t="s">
        <v>2485</v>
      </c>
      <c r="E4091" s="1" t="s">
        <v>10</v>
      </c>
      <c r="F4091" s="1" t="s">
        <v>1026</v>
      </c>
      <c r="G4091" s="1" t="s">
        <v>238</v>
      </c>
      <c r="H4091" s="1" t="s">
        <v>306</v>
      </c>
      <c r="I4091" s="16"/>
      <c r="J4091" s="16"/>
      <c r="K4091" s="16"/>
      <c r="L4091" s="16"/>
      <c r="M4091" s="16"/>
      <c r="N4091" s="16"/>
      <c r="O4091" s="16"/>
      <c r="P4091" s="16"/>
      <c r="Q4091" s="16"/>
      <c r="R4091" s="16"/>
      <c r="S4091" s="16"/>
      <c r="T4091" s="16"/>
      <c r="U4091" s="16"/>
      <c r="V4091" s="1" t="s">
        <v>3495</v>
      </c>
      <c r="W4091" s="1" t="s">
        <v>2551</v>
      </c>
      <c r="X4091" s="5" t="s">
        <v>3501</v>
      </c>
      <c r="Y4091" s="5" t="s">
        <v>2737</v>
      </c>
      <c r="Z4091" s="5" t="s">
        <v>2788</v>
      </c>
      <c r="AA4091" s="5"/>
    </row>
    <row r="4092" spans="1:27" ht="12" customHeight="1" x14ac:dyDescent="0.15">
      <c r="A4092" s="1" t="s">
        <v>1020</v>
      </c>
      <c r="B4092" s="1" t="s">
        <v>35</v>
      </c>
      <c r="C4092" s="1" t="s">
        <v>9</v>
      </c>
      <c r="D4092" s="1" t="s">
        <v>2485</v>
      </c>
      <c r="E4092" s="1" t="s">
        <v>10</v>
      </c>
      <c r="F4092" s="1" t="s">
        <v>1027</v>
      </c>
      <c r="G4092" s="1" t="s">
        <v>304</v>
      </c>
      <c r="H4092" s="1" t="s">
        <v>305</v>
      </c>
      <c r="I4092" s="16"/>
      <c r="J4092" s="16"/>
      <c r="K4092" s="16"/>
      <c r="L4092" s="16"/>
      <c r="M4092" s="16"/>
      <c r="N4092" s="16"/>
      <c r="O4092" s="16"/>
      <c r="P4092" s="16"/>
      <c r="Q4092" s="16"/>
      <c r="R4092" s="16"/>
      <c r="S4092" s="16"/>
      <c r="T4092" s="16"/>
      <c r="U4092" s="16"/>
      <c r="V4092" s="1" t="s">
        <v>3495</v>
      </c>
      <c r="W4092" s="1" t="s">
        <v>2551</v>
      </c>
      <c r="X4092" s="5" t="s">
        <v>3502</v>
      </c>
      <c r="Y4092" s="5" t="s">
        <v>2787</v>
      </c>
      <c r="Z4092" s="5" t="s">
        <v>305</v>
      </c>
      <c r="AA4092" s="5"/>
    </row>
    <row r="4093" spans="1:27" ht="12" customHeight="1" x14ac:dyDescent="0.15">
      <c r="A4093" s="1" t="s">
        <v>1020</v>
      </c>
      <c r="B4093" s="1" t="s">
        <v>35</v>
      </c>
      <c r="C4093" s="1" t="s">
        <v>15</v>
      </c>
      <c r="D4093" s="1" t="s">
        <v>2485</v>
      </c>
      <c r="E4093" s="1" t="s">
        <v>10</v>
      </c>
      <c r="F4093" s="1" t="s">
        <v>1027</v>
      </c>
      <c r="G4093" s="1" t="s">
        <v>238</v>
      </c>
      <c r="H4093" s="1" t="s">
        <v>306</v>
      </c>
      <c r="I4093" s="16"/>
      <c r="J4093" s="16"/>
      <c r="K4093" s="16"/>
      <c r="L4093" s="16"/>
      <c r="M4093" s="16"/>
      <c r="N4093" s="16"/>
      <c r="O4093" s="16"/>
      <c r="P4093" s="16"/>
      <c r="Q4093" s="16"/>
      <c r="R4093" s="16"/>
      <c r="S4093" s="16"/>
      <c r="T4093" s="16"/>
      <c r="U4093" s="16"/>
      <c r="V4093" s="1" t="s">
        <v>3495</v>
      </c>
      <c r="W4093" s="1" t="s">
        <v>2551</v>
      </c>
      <c r="X4093" s="5" t="s">
        <v>3502</v>
      </c>
      <c r="Y4093" s="5" t="s">
        <v>2737</v>
      </c>
      <c r="Z4093" s="5" t="s">
        <v>2788</v>
      </c>
      <c r="AA4093" s="5"/>
    </row>
    <row r="4094" spans="1:27" ht="12" customHeight="1" x14ac:dyDescent="0.15">
      <c r="A4094" s="1" t="s">
        <v>1020</v>
      </c>
      <c r="B4094" s="1" t="s">
        <v>37</v>
      </c>
      <c r="C4094" s="1" t="s">
        <v>9</v>
      </c>
      <c r="D4094" s="1" t="s">
        <v>2485</v>
      </c>
      <c r="E4094" s="1" t="s">
        <v>10</v>
      </c>
      <c r="F4094" s="1" t="s">
        <v>1028</v>
      </c>
      <c r="G4094" s="1" t="s">
        <v>304</v>
      </c>
      <c r="H4094" s="1" t="s">
        <v>305</v>
      </c>
      <c r="I4094" s="16"/>
      <c r="J4094" s="16"/>
      <c r="K4094" s="16"/>
      <c r="L4094" s="16"/>
      <c r="M4094" s="16"/>
      <c r="N4094" s="16"/>
      <c r="O4094" s="16"/>
      <c r="P4094" s="16"/>
      <c r="Q4094" s="16"/>
      <c r="R4094" s="16"/>
      <c r="S4094" s="16"/>
      <c r="T4094" s="16"/>
      <c r="U4094" s="16"/>
      <c r="V4094" s="1" t="s">
        <v>3495</v>
      </c>
      <c r="W4094" s="1" t="s">
        <v>2551</v>
      </c>
      <c r="X4094" s="5" t="s">
        <v>3503</v>
      </c>
      <c r="Y4094" s="5" t="s">
        <v>2787</v>
      </c>
      <c r="Z4094" s="5" t="s">
        <v>305</v>
      </c>
      <c r="AA4094" s="5"/>
    </row>
    <row r="4095" spans="1:27" ht="12" customHeight="1" x14ac:dyDescent="0.15">
      <c r="A4095" s="1" t="s">
        <v>1020</v>
      </c>
      <c r="B4095" s="1" t="s">
        <v>37</v>
      </c>
      <c r="C4095" s="1" t="s">
        <v>15</v>
      </c>
      <c r="D4095" s="1" t="s">
        <v>2485</v>
      </c>
      <c r="E4095" s="1" t="s">
        <v>10</v>
      </c>
      <c r="F4095" s="1" t="s">
        <v>1028</v>
      </c>
      <c r="G4095" s="1" t="s">
        <v>238</v>
      </c>
      <c r="H4095" s="1" t="s">
        <v>306</v>
      </c>
      <c r="I4095" s="16"/>
      <c r="J4095" s="16"/>
      <c r="K4095" s="16"/>
      <c r="L4095" s="16"/>
      <c r="M4095" s="16"/>
      <c r="N4095" s="16"/>
      <c r="O4095" s="16"/>
      <c r="P4095" s="16"/>
      <c r="Q4095" s="16"/>
      <c r="R4095" s="16"/>
      <c r="S4095" s="16"/>
      <c r="T4095" s="16"/>
      <c r="U4095" s="16"/>
      <c r="V4095" s="1" t="s">
        <v>3495</v>
      </c>
      <c r="W4095" s="1" t="s">
        <v>2551</v>
      </c>
      <c r="X4095" s="5" t="s">
        <v>3503</v>
      </c>
      <c r="Y4095" s="5" t="s">
        <v>2737</v>
      </c>
      <c r="Z4095" s="5" t="s">
        <v>2788</v>
      </c>
      <c r="AA4095" s="5"/>
    </row>
    <row r="4096" spans="1:27" ht="12" customHeight="1" x14ac:dyDescent="0.15">
      <c r="A4096" s="1" t="s">
        <v>1020</v>
      </c>
      <c r="B4096" s="1" t="s">
        <v>39</v>
      </c>
      <c r="C4096" s="1" t="s">
        <v>9</v>
      </c>
      <c r="D4096" s="1" t="s">
        <v>2485</v>
      </c>
      <c r="E4096" s="1" t="s">
        <v>10</v>
      </c>
      <c r="F4096" s="1" t="s">
        <v>1029</v>
      </c>
      <c r="G4096" s="1" t="s">
        <v>304</v>
      </c>
      <c r="H4096" s="1" t="s">
        <v>305</v>
      </c>
      <c r="I4096" s="16"/>
      <c r="J4096" s="16"/>
      <c r="K4096" s="16"/>
      <c r="L4096" s="16"/>
      <c r="M4096" s="16"/>
      <c r="N4096" s="16"/>
      <c r="O4096" s="16"/>
      <c r="P4096" s="16"/>
      <c r="Q4096" s="16"/>
      <c r="R4096" s="16"/>
      <c r="S4096" s="16"/>
      <c r="T4096" s="16"/>
      <c r="U4096" s="16"/>
      <c r="V4096" s="1" t="s">
        <v>3495</v>
      </c>
      <c r="W4096" s="1" t="s">
        <v>2551</v>
      </c>
      <c r="X4096" s="5" t="s">
        <v>3504</v>
      </c>
      <c r="Y4096" s="5" t="s">
        <v>2787</v>
      </c>
      <c r="Z4096" s="5" t="s">
        <v>305</v>
      </c>
      <c r="AA4096" s="5"/>
    </row>
    <row r="4097" spans="1:27" ht="12" customHeight="1" x14ac:dyDescent="0.15">
      <c r="A4097" s="1" t="s">
        <v>1020</v>
      </c>
      <c r="B4097" s="1" t="s">
        <v>39</v>
      </c>
      <c r="C4097" s="1" t="s">
        <v>15</v>
      </c>
      <c r="D4097" s="1" t="s">
        <v>2485</v>
      </c>
      <c r="E4097" s="1" t="s">
        <v>10</v>
      </c>
      <c r="F4097" s="1" t="s">
        <v>1029</v>
      </c>
      <c r="G4097" s="1" t="s">
        <v>238</v>
      </c>
      <c r="H4097" s="1" t="s">
        <v>306</v>
      </c>
      <c r="I4097" s="16"/>
      <c r="J4097" s="16"/>
      <c r="K4097" s="16"/>
      <c r="L4097" s="16"/>
      <c r="M4097" s="16"/>
      <c r="N4097" s="16"/>
      <c r="O4097" s="16"/>
      <c r="P4097" s="16"/>
      <c r="Q4097" s="16"/>
      <c r="R4097" s="16"/>
      <c r="S4097" s="16"/>
      <c r="T4097" s="16"/>
      <c r="U4097" s="16"/>
      <c r="V4097" s="1" t="s">
        <v>3495</v>
      </c>
      <c r="W4097" s="1" t="s">
        <v>2551</v>
      </c>
      <c r="X4097" s="5" t="s">
        <v>3504</v>
      </c>
      <c r="Y4097" s="5" t="s">
        <v>2737</v>
      </c>
      <c r="Z4097" s="5" t="s">
        <v>2788</v>
      </c>
      <c r="AA4097" s="5"/>
    </row>
    <row r="4098" spans="1:27" ht="12" customHeight="1" x14ac:dyDescent="0.15">
      <c r="A4098" s="1" t="s">
        <v>1020</v>
      </c>
      <c r="B4098" s="1" t="s">
        <v>212</v>
      </c>
      <c r="C4098" s="1" t="s">
        <v>9</v>
      </c>
      <c r="D4098" s="1" t="s">
        <v>2485</v>
      </c>
      <c r="E4098" s="1" t="s">
        <v>213</v>
      </c>
      <c r="F4098" s="1" t="s">
        <v>1030</v>
      </c>
      <c r="G4098" s="1" t="s">
        <v>215</v>
      </c>
      <c r="H4098" s="1" t="s">
        <v>216</v>
      </c>
      <c r="I4098" s="16"/>
      <c r="J4098" s="16"/>
      <c r="K4098" s="16"/>
      <c r="L4098" s="16"/>
      <c r="M4098" s="16"/>
      <c r="N4098" s="16"/>
      <c r="O4098" s="16"/>
      <c r="P4098" s="16"/>
      <c r="Q4098" s="16"/>
      <c r="R4098" s="16"/>
      <c r="S4098" s="16"/>
      <c r="T4098" s="16"/>
      <c r="U4098" s="16"/>
      <c r="V4098" s="1" t="s">
        <v>3495</v>
      </c>
      <c r="W4098" s="1" t="s">
        <v>2717</v>
      </c>
      <c r="X4098" s="5" t="s">
        <v>3505</v>
      </c>
      <c r="Y4098" s="5" t="s">
        <v>2719</v>
      </c>
      <c r="Z4098" s="5" t="s">
        <v>2847</v>
      </c>
      <c r="AA4098" s="5"/>
    </row>
    <row r="4099" spans="1:27" ht="12" customHeight="1" x14ac:dyDescent="0.15">
      <c r="A4099" s="1" t="s">
        <v>1020</v>
      </c>
      <c r="B4099" s="1" t="s">
        <v>285</v>
      </c>
      <c r="C4099" s="1" t="s">
        <v>9</v>
      </c>
      <c r="D4099" s="1" t="s">
        <v>2485</v>
      </c>
      <c r="E4099" s="1" t="s">
        <v>213</v>
      </c>
      <c r="F4099" s="1" t="s">
        <v>286</v>
      </c>
      <c r="G4099" s="1" t="s">
        <v>215</v>
      </c>
      <c r="H4099" s="1" t="s">
        <v>216</v>
      </c>
      <c r="I4099" s="16"/>
      <c r="J4099" s="16"/>
      <c r="K4099" s="16"/>
      <c r="L4099" s="16"/>
      <c r="M4099" s="16"/>
      <c r="N4099" s="16"/>
      <c r="O4099" s="16"/>
      <c r="P4099" s="16"/>
      <c r="Q4099" s="16"/>
      <c r="R4099" s="16"/>
      <c r="S4099" s="16"/>
      <c r="T4099" s="16"/>
      <c r="U4099" s="16"/>
      <c r="V4099" s="1" t="s">
        <v>3495</v>
      </c>
      <c r="W4099" s="1" t="s">
        <v>2717</v>
      </c>
      <c r="X4099" s="5" t="s">
        <v>2816</v>
      </c>
      <c r="Y4099" s="5" t="s">
        <v>2719</v>
      </c>
      <c r="Z4099" s="5" t="s">
        <v>2847</v>
      </c>
      <c r="AA4099" s="5"/>
    </row>
    <row r="4100" spans="1:27" ht="12" customHeight="1" x14ac:dyDescent="0.15">
      <c r="A4100" s="1" t="s">
        <v>1031</v>
      </c>
      <c r="B4100" s="1" t="s">
        <v>8</v>
      </c>
      <c r="C4100" s="1" t="s">
        <v>9</v>
      </c>
      <c r="D4100" s="1" t="s">
        <v>2486</v>
      </c>
      <c r="E4100" s="1" t="s">
        <v>10</v>
      </c>
      <c r="F4100" s="1" t="s">
        <v>1032</v>
      </c>
      <c r="G4100" s="1" t="s">
        <v>304</v>
      </c>
      <c r="H4100" s="1" t="s">
        <v>13</v>
      </c>
      <c r="I4100" s="16"/>
      <c r="J4100" s="16"/>
      <c r="K4100" s="16"/>
      <c r="L4100" s="16"/>
      <c r="M4100" s="16"/>
      <c r="N4100" s="16"/>
      <c r="O4100" s="16"/>
      <c r="P4100" s="16"/>
      <c r="Q4100" s="16"/>
      <c r="R4100" s="16"/>
      <c r="S4100" s="16"/>
      <c r="T4100" s="16"/>
      <c r="U4100" s="16"/>
      <c r="V4100" s="1" t="s">
        <v>3506</v>
      </c>
      <c r="W4100" s="1" t="s">
        <v>2551</v>
      </c>
      <c r="X4100" s="5" t="s">
        <v>3507</v>
      </c>
      <c r="Y4100" s="5" t="s">
        <v>2787</v>
      </c>
      <c r="Z4100" s="5" t="s">
        <v>13</v>
      </c>
      <c r="AA4100" s="5"/>
    </row>
    <row r="4101" spans="1:27" ht="12" customHeight="1" x14ac:dyDescent="0.15">
      <c r="A4101" s="1" t="s">
        <v>1031</v>
      </c>
      <c r="B4101" s="1" t="s">
        <v>8</v>
      </c>
      <c r="C4101" s="1" t="s">
        <v>15</v>
      </c>
      <c r="D4101" s="1" t="s">
        <v>2486</v>
      </c>
      <c r="E4101" s="1" t="s">
        <v>10</v>
      </c>
      <c r="F4101" s="1" t="s">
        <v>1032</v>
      </c>
      <c r="G4101" s="1" t="s">
        <v>238</v>
      </c>
      <c r="H4101" s="1" t="s">
        <v>306</v>
      </c>
      <c r="I4101" s="16"/>
      <c r="J4101" s="16"/>
      <c r="K4101" s="16"/>
      <c r="L4101" s="16"/>
      <c r="M4101" s="16"/>
      <c r="N4101" s="16"/>
      <c r="O4101" s="16"/>
      <c r="P4101" s="16"/>
      <c r="Q4101" s="16"/>
      <c r="R4101" s="16"/>
      <c r="S4101" s="16"/>
      <c r="T4101" s="16"/>
      <c r="U4101" s="16"/>
      <c r="V4101" s="1" t="s">
        <v>3506</v>
      </c>
      <c r="W4101" s="1" t="s">
        <v>2551</v>
      </c>
      <c r="X4101" s="5" t="s">
        <v>3507</v>
      </c>
      <c r="Y4101" s="5" t="s">
        <v>2737</v>
      </c>
      <c r="Z4101" s="5" t="s">
        <v>2788</v>
      </c>
      <c r="AA4101" s="5"/>
    </row>
    <row r="4102" spans="1:27" ht="12" customHeight="1" x14ac:dyDescent="0.15">
      <c r="A4102" s="1" t="s">
        <v>1031</v>
      </c>
      <c r="B4102" s="1" t="s">
        <v>25</v>
      </c>
      <c r="C4102" s="1" t="s">
        <v>9</v>
      </c>
      <c r="D4102" s="1" t="s">
        <v>2486</v>
      </c>
      <c r="E4102" s="1" t="s">
        <v>10</v>
      </c>
      <c r="F4102" s="1" t="s">
        <v>1033</v>
      </c>
      <c r="G4102" s="1" t="s">
        <v>304</v>
      </c>
      <c r="H4102" s="1" t="s">
        <v>13</v>
      </c>
      <c r="I4102" s="16"/>
      <c r="J4102" s="16"/>
      <c r="K4102" s="16"/>
      <c r="L4102" s="16"/>
      <c r="M4102" s="16"/>
      <c r="N4102" s="16"/>
      <c r="O4102" s="16"/>
      <c r="P4102" s="16"/>
      <c r="Q4102" s="16"/>
      <c r="R4102" s="16"/>
      <c r="S4102" s="16"/>
      <c r="T4102" s="16"/>
      <c r="U4102" s="16"/>
      <c r="V4102" s="1" t="s">
        <v>3506</v>
      </c>
      <c r="W4102" s="1" t="s">
        <v>2551</v>
      </c>
      <c r="X4102" s="5" t="s">
        <v>3508</v>
      </c>
      <c r="Y4102" s="5" t="s">
        <v>2787</v>
      </c>
      <c r="Z4102" s="5" t="s">
        <v>13</v>
      </c>
      <c r="AA4102" s="5"/>
    </row>
    <row r="4103" spans="1:27" ht="12" customHeight="1" x14ac:dyDescent="0.15">
      <c r="A4103" s="1" t="s">
        <v>1031</v>
      </c>
      <c r="B4103" s="1" t="s">
        <v>25</v>
      </c>
      <c r="C4103" s="1" t="s">
        <v>15</v>
      </c>
      <c r="D4103" s="1" t="s">
        <v>2486</v>
      </c>
      <c r="E4103" s="1" t="s">
        <v>10</v>
      </c>
      <c r="F4103" s="1" t="s">
        <v>1033</v>
      </c>
      <c r="G4103" s="1" t="s">
        <v>238</v>
      </c>
      <c r="H4103" s="1" t="s">
        <v>306</v>
      </c>
      <c r="I4103" s="16"/>
      <c r="J4103" s="16"/>
      <c r="K4103" s="16"/>
      <c r="L4103" s="16"/>
      <c r="M4103" s="16"/>
      <c r="N4103" s="16"/>
      <c r="O4103" s="16"/>
      <c r="P4103" s="16"/>
      <c r="Q4103" s="16"/>
      <c r="R4103" s="16"/>
      <c r="S4103" s="16"/>
      <c r="T4103" s="16"/>
      <c r="U4103" s="16"/>
      <c r="V4103" s="1" t="s">
        <v>3506</v>
      </c>
      <c r="W4103" s="1" t="s">
        <v>2551</v>
      </c>
      <c r="X4103" s="5" t="s">
        <v>3508</v>
      </c>
      <c r="Y4103" s="5" t="s">
        <v>2737</v>
      </c>
      <c r="Z4103" s="5" t="s">
        <v>2788</v>
      </c>
      <c r="AA4103" s="5"/>
    </row>
    <row r="4104" spans="1:27" ht="12" customHeight="1" x14ac:dyDescent="0.15">
      <c r="A4104" s="1" t="s">
        <v>1031</v>
      </c>
      <c r="B4104" s="1" t="s">
        <v>27</v>
      </c>
      <c r="C4104" s="1" t="s">
        <v>9</v>
      </c>
      <c r="D4104" s="1" t="s">
        <v>2486</v>
      </c>
      <c r="E4104" s="1" t="s">
        <v>10</v>
      </c>
      <c r="F4104" s="1" t="s">
        <v>1034</v>
      </c>
      <c r="G4104" s="1" t="s">
        <v>304</v>
      </c>
      <c r="H4104" s="1" t="s">
        <v>13</v>
      </c>
      <c r="I4104" s="16"/>
      <c r="J4104" s="16"/>
      <c r="K4104" s="16"/>
      <c r="L4104" s="16"/>
      <c r="M4104" s="16"/>
      <c r="N4104" s="16"/>
      <c r="O4104" s="16"/>
      <c r="P4104" s="16"/>
      <c r="Q4104" s="16"/>
      <c r="R4104" s="16"/>
      <c r="S4104" s="16"/>
      <c r="T4104" s="16"/>
      <c r="U4104" s="16"/>
      <c r="V4104" s="1" t="s">
        <v>3506</v>
      </c>
      <c r="W4104" s="1" t="s">
        <v>2551</v>
      </c>
      <c r="X4104" s="5" t="s">
        <v>3509</v>
      </c>
      <c r="Y4104" s="5" t="s">
        <v>2787</v>
      </c>
      <c r="Z4104" s="5" t="s">
        <v>13</v>
      </c>
      <c r="AA4104" s="5"/>
    </row>
    <row r="4105" spans="1:27" ht="12" customHeight="1" x14ac:dyDescent="0.15">
      <c r="A4105" s="1" t="s">
        <v>1031</v>
      </c>
      <c r="B4105" s="1" t="s">
        <v>27</v>
      </c>
      <c r="C4105" s="1" t="s">
        <v>15</v>
      </c>
      <c r="D4105" s="1" t="s">
        <v>2486</v>
      </c>
      <c r="E4105" s="1" t="s">
        <v>10</v>
      </c>
      <c r="F4105" s="1" t="s">
        <v>1034</v>
      </c>
      <c r="G4105" s="1" t="s">
        <v>238</v>
      </c>
      <c r="H4105" s="1" t="s">
        <v>306</v>
      </c>
      <c r="I4105" s="16"/>
      <c r="J4105" s="16"/>
      <c r="K4105" s="16"/>
      <c r="L4105" s="16"/>
      <c r="M4105" s="16"/>
      <c r="N4105" s="16"/>
      <c r="O4105" s="16"/>
      <c r="P4105" s="16"/>
      <c r="Q4105" s="16"/>
      <c r="R4105" s="16"/>
      <c r="S4105" s="16"/>
      <c r="T4105" s="16"/>
      <c r="U4105" s="16"/>
      <c r="V4105" s="1" t="s">
        <v>3506</v>
      </c>
      <c r="W4105" s="1" t="s">
        <v>2551</v>
      </c>
      <c r="X4105" s="5" t="s">
        <v>3509</v>
      </c>
      <c r="Y4105" s="5" t="s">
        <v>2737</v>
      </c>
      <c r="Z4105" s="5" t="s">
        <v>2788</v>
      </c>
      <c r="AA4105" s="5"/>
    </row>
    <row r="4106" spans="1:27" ht="12" customHeight="1" x14ac:dyDescent="0.15">
      <c r="A4106" s="1" t="s">
        <v>1031</v>
      </c>
      <c r="B4106" s="1" t="s">
        <v>29</v>
      </c>
      <c r="C4106" s="1" t="s">
        <v>9</v>
      </c>
      <c r="D4106" s="1" t="s">
        <v>2486</v>
      </c>
      <c r="E4106" s="1" t="s">
        <v>10</v>
      </c>
      <c r="F4106" s="1" t="s">
        <v>1035</v>
      </c>
      <c r="G4106" s="1" t="s">
        <v>304</v>
      </c>
      <c r="H4106" s="1" t="s">
        <v>13</v>
      </c>
      <c r="I4106" s="16"/>
      <c r="J4106" s="16"/>
      <c r="K4106" s="16"/>
      <c r="L4106" s="16"/>
      <c r="M4106" s="16"/>
      <c r="N4106" s="16"/>
      <c r="O4106" s="16"/>
      <c r="P4106" s="16"/>
      <c r="Q4106" s="16"/>
      <c r="R4106" s="16"/>
      <c r="S4106" s="16"/>
      <c r="T4106" s="16"/>
      <c r="U4106" s="16"/>
      <c r="V4106" s="1" t="s">
        <v>3506</v>
      </c>
      <c r="W4106" s="1" t="s">
        <v>2551</v>
      </c>
      <c r="X4106" s="5" t="s">
        <v>3510</v>
      </c>
      <c r="Y4106" s="5" t="s">
        <v>2787</v>
      </c>
      <c r="Z4106" s="5" t="s">
        <v>13</v>
      </c>
      <c r="AA4106" s="5"/>
    </row>
    <row r="4107" spans="1:27" ht="12" customHeight="1" x14ac:dyDescent="0.15">
      <c r="A4107" s="1" t="s">
        <v>1031</v>
      </c>
      <c r="B4107" s="1" t="s">
        <v>29</v>
      </c>
      <c r="C4107" s="1" t="s">
        <v>15</v>
      </c>
      <c r="D4107" s="1" t="s">
        <v>2486</v>
      </c>
      <c r="E4107" s="1" t="s">
        <v>10</v>
      </c>
      <c r="F4107" s="1" t="s">
        <v>1035</v>
      </c>
      <c r="G4107" s="1" t="s">
        <v>238</v>
      </c>
      <c r="H4107" s="1" t="s">
        <v>306</v>
      </c>
      <c r="I4107" s="16"/>
      <c r="J4107" s="16"/>
      <c r="K4107" s="16"/>
      <c r="L4107" s="16"/>
      <c r="M4107" s="16"/>
      <c r="N4107" s="16"/>
      <c r="O4107" s="16"/>
      <c r="P4107" s="16"/>
      <c r="Q4107" s="16"/>
      <c r="R4107" s="16"/>
      <c r="S4107" s="16"/>
      <c r="T4107" s="16"/>
      <c r="U4107" s="16"/>
      <c r="V4107" s="1" t="s">
        <v>3506</v>
      </c>
      <c r="W4107" s="1" t="s">
        <v>2551</v>
      </c>
      <c r="X4107" s="5" t="s">
        <v>3510</v>
      </c>
      <c r="Y4107" s="5" t="s">
        <v>2737</v>
      </c>
      <c r="Z4107" s="5" t="s">
        <v>2788</v>
      </c>
      <c r="AA4107" s="5"/>
    </row>
    <row r="4108" spans="1:27" ht="12" customHeight="1" x14ac:dyDescent="0.15">
      <c r="A4108" s="1" t="s">
        <v>1031</v>
      </c>
      <c r="B4108" s="1" t="s">
        <v>31</v>
      </c>
      <c r="C4108" s="1" t="s">
        <v>9</v>
      </c>
      <c r="D4108" s="1" t="s">
        <v>2486</v>
      </c>
      <c r="E4108" s="1" t="s">
        <v>10</v>
      </c>
      <c r="F4108" s="1" t="s">
        <v>1036</v>
      </c>
      <c r="G4108" s="1" t="s">
        <v>304</v>
      </c>
      <c r="H4108" s="1" t="s">
        <v>13</v>
      </c>
      <c r="I4108" s="16"/>
      <c r="J4108" s="16"/>
      <c r="K4108" s="16"/>
      <c r="L4108" s="16"/>
      <c r="M4108" s="16"/>
      <c r="N4108" s="16"/>
      <c r="O4108" s="16"/>
      <c r="P4108" s="16"/>
      <c r="Q4108" s="16"/>
      <c r="R4108" s="16"/>
      <c r="S4108" s="16"/>
      <c r="T4108" s="16"/>
      <c r="U4108" s="16"/>
      <c r="V4108" s="1" t="s">
        <v>3506</v>
      </c>
      <c r="W4108" s="1" t="s">
        <v>2551</v>
      </c>
      <c r="X4108" s="5" t="s">
        <v>3511</v>
      </c>
      <c r="Y4108" s="5" t="s">
        <v>2787</v>
      </c>
      <c r="Z4108" s="5" t="s">
        <v>13</v>
      </c>
      <c r="AA4108" s="5"/>
    </row>
    <row r="4109" spans="1:27" ht="12" customHeight="1" x14ac:dyDescent="0.15">
      <c r="A4109" s="1" t="s">
        <v>1031</v>
      </c>
      <c r="B4109" s="1" t="s">
        <v>31</v>
      </c>
      <c r="C4109" s="1" t="s">
        <v>15</v>
      </c>
      <c r="D4109" s="1" t="s">
        <v>2486</v>
      </c>
      <c r="E4109" s="1" t="s">
        <v>10</v>
      </c>
      <c r="F4109" s="1" t="s">
        <v>1036</v>
      </c>
      <c r="G4109" s="1" t="s">
        <v>238</v>
      </c>
      <c r="H4109" s="1" t="s">
        <v>306</v>
      </c>
      <c r="I4109" s="16"/>
      <c r="J4109" s="16"/>
      <c r="K4109" s="16"/>
      <c r="L4109" s="16"/>
      <c r="M4109" s="16"/>
      <c r="N4109" s="16"/>
      <c r="O4109" s="16"/>
      <c r="P4109" s="16"/>
      <c r="Q4109" s="16"/>
      <c r="R4109" s="16"/>
      <c r="S4109" s="16"/>
      <c r="T4109" s="16"/>
      <c r="U4109" s="16"/>
      <c r="V4109" s="1" t="s">
        <v>3506</v>
      </c>
      <c r="W4109" s="1" t="s">
        <v>2551</v>
      </c>
      <c r="X4109" s="5" t="s">
        <v>3511</v>
      </c>
      <c r="Y4109" s="5" t="s">
        <v>2737</v>
      </c>
      <c r="Z4109" s="5" t="s">
        <v>2788</v>
      </c>
      <c r="AA4109" s="5"/>
    </row>
    <row r="4110" spans="1:27" ht="12" customHeight="1" x14ac:dyDescent="0.15">
      <c r="A4110" s="1" t="s">
        <v>1031</v>
      </c>
      <c r="B4110" s="1" t="s">
        <v>33</v>
      </c>
      <c r="C4110" s="1" t="s">
        <v>9</v>
      </c>
      <c r="D4110" s="1" t="s">
        <v>2486</v>
      </c>
      <c r="E4110" s="1" t="s">
        <v>10</v>
      </c>
      <c r="F4110" s="1" t="s">
        <v>1037</v>
      </c>
      <c r="G4110" s="1" t="s">
        <v>304</v>
      </c>
      <c r="H4110" s="1" t="s">
        <v>13</v>
      </c>
      <c r="I4110" s="16"/>
      <c r="J4110" s="16"/>
      <c r="K4110" s="16"/>
      <c r="L4110" s="16"/>
      <c r="M4110" s="16"/>
      <c r="N4110" s="16"/>
      <c r="O4110" s="16"/>
      <c r="P4110" s="16"/>
      <c r="Q4110" s="16"/>
      <c r="R4110" s="16"/>
      <c r="S4110" s="16"/>
      <c r="T4110" s="16"/>
      <c r="U4110" s="16"/>
      <c r="V4110" s="1" t="s">
        <v>3506</v>
      </c>
      <c r="W4110" s="1" t="s">
        <v>2551</v>
      </c>
      <c r="X4110" s="5" t="s">
        <v>3512</v>
      </c>
      <c r="Y4110" s="5" t="s">
        <v>2787</v>
      </c>
      <c r="Z4110" s="5" t="s">
        <v>13</v>
      </c>
      <c r="AA4110" s="5"/>
    </row>
    <row r="4111" spans="1:27" ht="12" customHeight="1" x14ac:dyDescent="0.15">
      <c r="A4111" s="1" t="s">
        <v>1031</v>
      </c>
      <c r="B4111" s="1" t="s">
        <v>33</v>
      </c>
      <c r="C4111" s="1" t="s">
        <v>15</v>
      </c>
      <c r="D4111" s="1" t="s">
        <v>2486</v>
      </c>
      <c r="E4111" s="1" t="s">
        <v>10</v>
      </c>
      <c r="F4111" s="1" t="s">
        <v>1037</v>
      </c>
      <c r="G4111" s="1" t="s">
        <v>238</v>
      </c>
      <c r="H4111" s="1" t="s">
        <v>306</v>
      </c>
      <c r="I4111" s="16"/>
      <c r="J4111" s="16"/>
      <c r="K4111" s="16"/>
      <c r="L4111" s="16"/>
      <c r="M4111" s="16"/>
      <c r="N4111" s="16"/>
      <c r="O4111" s="16"/>
      <c r="P4111" s="16"/>
      <c r="Q4111" s="16"/>
      <c r="R4111" s="16"/>
      <c r="S4111" s="16"/>
      <c r="T4111" s="16"/>
      <c r="U4111" s="16"/>
      <c r="V4111" s="1" t="s">
        <v>3506</v>
      </c>
      <c r="W4111" s="1" t="s">
        <v>2551</v>
      </c>
      <c r="X4111" s="5" t="s">
        <v>3512</v>
      </c>
      <c r="Y4111" s="5" t="s">
        <v>2737</v>
      </c>
      <c r="Z4111" s="5" t="s">
        <v>2788</v>
      </c>
      <c r="AA4111" s="5"/>
    </row>
    <row r="4112" spans="1:27" ht="12" customHeight="1" x14ac:dyDescent="0.15">
      <c r="A4112" s="1" t="s">
        <v>1031</v>
      </c>
      <c r="B4112" s="1" t="s">
        <v>35</v>
      </c>
      <c r="C4112" s="1" t="s">
        <v>9</v>
      </c>
      <c r="D4112" s="1" t="s">
        <v>2486</v>
      </c>
      <c r="E4112" s="1" t="s">
        <v>10</v>
      </c>
      <c r="F4112" s="1" t="s">
        <v>1038</v>
      </c>
      <c r="G4112" s="1" t="s">
        <v>304</v>
      </c>
      <c r="H4112" s="1" t="s">
        <v>13</v>
      </c>
      <c r="I4112" s="16"/>
      <c r="J4112" s="16"/>
      <c r="K4112" s="16"/>
      <c r="L4112" s="16"/>
      <c r="M4112" s="16"/>
      <c r="N4112" s="16"/>
      <c r="O4112" s="16"/>
      <c r="P4112" s="16"/>
      <c r="Q4112" s="16"/>
      <c r="R4112" s="16"/>
      <c r="S4112" s="16"/>
      <c r="T4112" s="16"/>
      <c r="U4112" s="16"/>
      <c r="V4112" s="1" t="s">
        <v>3506</v>
      </c>
      <c r="W4112" s="1" t="s">
        <v>2551</v>
      </c>
      <c r="X4112" s="5" t="s">
        <v>3513</v>
      </c>
      <c r="Y4112" s="5" t="s">
        <v>2787</v>
      </c>
      <c r="Z4112" s="5" t="s">
        <v>13</v>
      </c>
      <c r="AA4112" s="5"/>
    </row>
    <row r="4113" spans="1:27" ht="12" customHeight="1" x14ac:dyDescent="0.15">
      <c r="A4113" s="1" t="s">
        <v>1031</v>
      </c>
      <c r="B4113" s="1" t="s">
        <v>35</v>
      </c>
      <c r="C4113" s="1" t="s">
        <v>15</v>
      </c>
      <c r="D4113" s="1" t="s">
        <v>2486</v>
      </c>
      <c r="E4113" s="1" t="s">
        <v>10</v>
      </c>
      <c r="F4113" s="1" t="s">
        <v>1038</v>
      </c>
      <c r="G4113" s="1" t="s">
        <v>238</v>
      </c>
      <c r="H4113" s="1" t="s">
        <v>306</v>
      </c>
      <c r="I4113" s="16"/>
      <c r="J4113" s="16"/>
      <c r="K4113" s="16"/>
      <c r="L4113" s="16"/>
      <c r="M4113" s="16"/>
      <c r="N4113" s="16"/>
      <c r="O4113" s="16"/>
      <c r="P4113" s="16"/>
      <c r="Q4113" s="16"/>
      <c r="R4113" s="16"/>
      <c r="S4113" s="16"/>
      <c r="T4113" s="16"/>
      <c r="U4113" s="16"/>
      <c r="V4113" s="1" t="s">
        <v>3506</v>
      </c>
      <c r="W4113" s="1" t="s">
        <v>2551</v>
      </c>
      <c r="X4113" s="5" t="s">
        <v>3513</v>
      </c>
      <c r="Y4113" s="5" t="s">
        <v>2737</v>
      </c>
      <c r="Z4113" s="5" t="s">
        <v>2788</v>
      </c>
      <c r="AA4113" s="5"/>
    </row>
    <row r="4114" spans="1:27" ht="12" customHeight="1" x14ac:dyDescent="0.15">
      <c r="A4114" s="1" t="s">
        <v>1031</v>
      </c>
      <c r="B4114" s="1" t="s">
        <v>37</v>
      </c>
      <c r="C4114" s="1" t="s">
        <v>9</v>
      </c>
      <c r="D4114" s="1" t="s">
        <v>2486</v>
      </c>
      <c r="E4114" s="1" t="s">
        <v>10</v>
      </c>
      <c r="F4114" s="1" t="s">
        <v>1039</v>
      </c>
      <c r="G4114" s="1" t="s">
        <v>304</v>
      </c>
      <c r="H4114" s="1" t="s">
        <v>13</v>
      </c>
      <c r="I4114" s="16"/>
      <c r="J4114" s="16"/>
      <c r="K4114" s="16"/>
      <c r="L4114" s="16"/>
      <c r="M4114" s="16"/>
      <c r="N4114" s="16"/>
      <c r="O4114" s="16"/>
      <c r="P4114" s="16"/>
      <c r="Q4114" s="16"/>
      <c r="R4114" s="16"/>
      <c r="S4114" s="16"/>
      <c r="T4114" s="16"/>
      <c r="U4114" s="16"/>
      <c r="V4114" s="1" t="s">
        <v>3506</v>
      </c>
      <c r="W4114" s="1" t="s">
        <v>2551</v>
      </c>
      <c r="X4114" s="5" t="s">
        <v>3514</v>
      </c>
      <c r="Y4114" s="5" t="s">
        <v>2787</v>
      </c>
      <c r="Z4114" s="5" t="s">
        <v>13</v>
      </c>
      <c r="AA4114" s="5"/>
    </row>
    <row r="4115" spans="1:27" ht="12" customHeight="1" x14ac:dyDescent="0.15">
      <c r="A4115" s="1" t="s">
        <v>1031</v>
      </c>
      <c r="B4115" s="1" t="s">
        <v>37</v>
      </c>
      <c r="C4115" s="1" t="s">
        <v>15</v>
      </c>
      <c r="D4115" s="1" t="s">
        <v>2486</v>
      </c>
      <c r="E4115" s="1" t="s">
        <v>10</v>
      </c>
      <c r="F4115" s="1" t="s">
        <v>1039</v>
      </c>
      <c r="G4115" s="1" t="s">
        <v>238</v>
      </c>
      <c r="H4115" s="1" t="s">
        <v>306</v>
      </c>
      <c r="I4115" s="16"/>
      <c r="J4115" s="16"/>
      <c r="K4115" s="16"/>
      <c r="L4115" s="16"/>
      <c r="M4115" s="16"/>
      <c r="N4115" s="16"/>
      <c r="O4115" s="16"/>
      <c r="P4115" s="16"/>
      <c r="Q4115" s="16"/>
      <c r="R4115" s="16"/>
      <c r="S4115" s="16"/>
      <c r="T4115" s="16"/>
      <c r="U4115" s="16"/>
      <c r="V4115" s="1" t="s">
        <v>3506</v>
      </c>
      <c r="W4115" s="1" t="s">
        <v>2551</v>
      </c>
      <c r="X4115" s="5" t="s">
        <v>3514</v>
      </c>
      <c r="Y4115" s="5" t="s">
        <v>2737</v>
      </c>
      <c r="Z4115" s="5" t="s">
        <v>2788</v>
      </c>
      <c r="AA4115" s="5"/>
    </row>
    <row r="4116" spans="1:27" ht="12" customHeight="1" x14ac:dyDescent="0.15">
      <c r="A4116" s="1" t="s">
        <v>1031</v>
      </c>
      <c r="B4116" s="1" t="s">
        <v>39</v>
      </c>
      <c r="C4116" s="1" t="s">
        <v>9</v>
      </c>
      <c r="D4116" s="1" t="s">
        <v>2486</v>
      </c>
      <c r="E4116" s="1" t="s">
        <v>10</v>
      </c>
      <c r="F4116" s="1" t="s">
        <v>1040</v>
      </c>
      <c r="G4116" s="1" t="s">
        <v>304</v>
      </c>
      <c r="H4116" s="1" t="s">
        <v>13</v>
      </c>
      <c r="I4116" s="16"/>
      <c r="J4116" s="16"/>
      <c r="K4116" s="16"/>
      <c r="L4116" s="16"/>
      <c r="M4116" s="16"/>
      <c r="N4116" s="16"/>
      <c r="O4116" s="16"/>
      <c r="P4116" s="16"/>
      <c r="Q4116" s="16"/>
      <c r="R4116" s="16"/>
      <c r="S4116" s="16"/>
      <c r="T4116" s="16"/>
      <c r="U4116" s="16"/>
      <c r="V4116" s="1" t="s">
        <v>3506</v>
      </c>
      <c r="W4116" s="1" t="s">
        <v>2551</v>
      </c>
      <c r="X4116" s="5" t="s">
        <v>3515</v>
      </c>
      <c r="Y4116" s="5" t="s">
        <v>2787</v>
      </c>
      <c r="Z4116" s="5" t="s">
        <v>13</v>
      </c>
      <c r="AA4116" s="5"/>
    </row>
    <row r="4117" spans="1:27" ht="12" customHeight="1" x14ac:dyDescent="0.15">
      <c r="A4117" s="1" t="s">
        <v>1031</v>
      </c>
      <c r="B4117" s="1" t="s">
        <v>39</v>
      </c>
      <c r="C4117" s="1" t="s">
        <v>15</v>
      </c>
      <c r="D4117" s="1" t="s">
        <v>2486</v>
      </c>
      <c r="E4117" s="1" t="s">
        <v>10</v>
      </c>
      <c r="F4117" s="1" t="s">
        <v>1040</v>
      </c>
      <c r="G4117" s="1" t="s">
        <v>238</v>
      </c>
      <c r="H4117" s="1" t="s">
        <v>306</v>
      </c>
      <c r="I4117" s="16"/>
      <c r="J4117" s="16"/>
      <c r="K4117" s="16"/>
      <c r="L4117" s="16"/>
      <c r="M4117" s="16"/>
      <c r="N4117" s="16"/>
      <c r="O4117" s="16"/>
      <c r="P4117" s="16"/>
      <c r="Q4117" s="16"/>
      <c r="R4117" s="16"/>
      <c r="S4117" s="16"/>
      <c r="T4117" s="16"/>
      <c r="U4117" s="16"/>
      <c r="V4117" s="1" t="s">
        <v>3506</v>
      </c>
      <c r="W4117" s="1" t="s">
        <v>2551</v>
      </c>
      <c r="X4117" s="5" t="s">
        <v>3515</v>
      </c>
      <c r="Y4117" s="5" t="s">
        <v>2737</v>
      </c>
      <c r="Z4117" s="5" t="s">
        <v>2788</v>
      </c>
      <c r="AA4117" s="5"/>
    </row>
    <row r="4118" spans="1:27" ht="12" customHeight="1" x14ac:dyDescent="0.15">
      <c r="A4118" s="1" t="s">
        <v>1031</v>
      </c>
      <c r="B4118" s="1" t="s">
        <v>41</v>
      </c>
      <c r="C4118" s="1" t="s">
        <v>9</v>
      </c>
      <c r="D4118" s="1" t="s">
        <v>2486</v>
      </c>
      <c r="E4118" s="1" t="s">
        <v>10</v>
      </c>
      <c r="F4118" s="1" t="s">
        <v>1041</v>
      </c>
      <c r="G4118" s="1" t="s">
        <v>304</v>
      </c>
      <c r="H4118" s="1" t="s">
        <v>13</v>
      </c>
      <c r="I4118" s="16"/>
      <c r="J4118" s="16"/>
      <c r="K4118" s="16"/>
      <c r="L4118" s="16"/>
      <c r="M4118" s="16"/>
      <c r="N4118" s="16"/>
      <c r="O4118" s="16"/>
      <c r="P4118" s="16"/>
      <c r="Q4118" s="16"/>
      <c r="R4118" s="16"/>
      <c r="S4118" s="16"/>
      <c r="T4118" s="16"/>
      <c r="U4118" s="16"/>
      <c r="V4118" s="1" t="s">
        <v>3506</v>
      </c>
      <c r="W4118" s="1" t="s">
        <v>2551</v>
      </c>
      <c r="X4118" s="5" t="s">
        <v>3516</v>
      </c>
      <c r="Y4118" s="5" t="s">
        <v>2787</v>
      </c>
      <c r="Z4118" s="5" t="s">
        <v>13</v>
      </c>
      <c r="AA4118" s="5"/>
    </row>
    <row r="4119" spans="1:27" ht="12" customHeight="1" x14ac:dyDescent="0.15">
      <c r="A4119" s="1" t="s">
        <v>1031</v>
      </c>
      <c r="B4119" s="1" t="s">
        <v>41</v>
      </c>
      <c r="C4119" s="1" t="s">
        <v>15</v>
      </c>
      <c r="D4119" s="1" t="s">
        <v>2486</v>
      </c>
      <c r="E4119" s="1" t="s">
        <v>10</v>
      </c>
      <c r="F4119" s="1" t="s">
        <v>1041</v>
      </c>
      <c r="G4119" s="1" t="s">
        <v>238</v>
      </c>
      <c r="H4119" s="1" t="s">
        <v>306</v>
      </c>
      <c r="I4119" s="16"/>
      <c r="J4119" s="16"/>
      <c r="K4119" s="16"/>
      <c r="L4119" s="16"/>
      <c r="M4119" s="16"/>
      <c r="N4119" s="16"/>
      <c r="O4119" s="16"/>
      <c r="P4119" s="16"/>
      <c r="Q4119" s="16"/>
      <c r="R4119" s="16"/>
      <c r="S4119" s="16"/>
      <c r="T4119" s="16"/>
      <c r="U4119" s="16"/>
      <c r="V4119" s="1" t="s">
        <v>3506</v>
      </c>
      <c r="W4119" s="1" t="s">
        <v>2551</v>
      </c>
      <c r="X4119" s="5" t="s">
        <v>3516</v>
      </c>
      <c r="Y4119" s="5" t="s">
        <v>2737</v>
      </c>
      <c r="Z4119" s="5" t="s">
        <v>2788</v>
      </c>
      <c r="AA4119" s="5"/>
    </row>
    <row r="4120" spans="1:27" ht="12" customHeight="1" x14ac:dyDescent="0.15">
      <c r="A4120" s="1" t="s">
        <v>1031</v>
      </c>
      <c r="B4120" s="1" t="s">
        <v>43</v>
      </c>
      <c r="C4120" s="1" t="s">
        <v>9</v>
      </c>
      <c r="D4120" s="1" t="s">
        <v>2486</v>
      </c>
      <c r="E4120" s="1" t="s">
        <v>10</v>
      </c>
      <c r="F4120" s="1" t="s">
        <v>1042</v>
      </c>
      <c r="G4120" s="1" t="s">
        <v>304</v>
      </c>
      <c r="H4120" s="1" t="s">
        <v>13</v>
      </c>
      <c r="I4120" s="16"/>
      <c r="J4120" s="16"/>
      <c r="K4120" s="16"/>
      <c r="L4120" s="16"/>
      <c r="M4120" s="16"/>
      <c r="N4120" s="16"/>
      <c r="O4120" s="16"/>
      <c r="P4120" s="16"/>
      <c r="Q4120" s="16"/>
      <c r="R4120" s="16"/>
      <c r="S4120" s="16"/>
      <c r="T4120" s="16"/>
      <c r="U4120" s="16"/>
      <c r="V4120" s="1" t="s">
        <v>3506</v>
      </c>
      <c r="W4120" s="1" t="s">
        <v>2551</v>
      </c>
      <c r="X4120" s="5" t="s">
        <v>3517</v>
      </c>
      <c r="Y4120" s="5" t="s">
        <v>2787</v>
      </c>
      <c r="Z4120" s="5" t="s">
        <v>13</v>
      </c>
      <c r="AA4120" s="5"/>
    </row>
    <row r="4121" spans="1:27" ht="12" customHeight="1" x14ac:dyDescent="0.15">
      <c r="A4121" s="1" t="s">
        <v>1031</v>
      </c>
      <c r="B4121" s="1" t="s">
        <v>43</v>
      </c>
      <c r="C4121" s="1" t="s">
        <v>15</v>
      </c>
      <c r="D4121" s="1" t="s">
        <v>2486</v>
      </c>
      <c r="E4121" s="1" t="s">
        <v>10</v>
      </c>
      <c r="F4121" s="1" t="s">
        <v>1042</v>
      </c>
      <c r="G4121" s="1" t="s">
        <v>238</v>
      </c>
      <c r="H4121" s="1" t="s">
        <v>306</v>
      </c>
      <c r="I4121" s="16"/>
      <c r="J4121" s="16"/>
      <c r="K4121" s="16"/>
      <c r="L4121" s="16"/>
      <c r="M4121" s="16"/>
      <c r="N4121" s="16"/>
      <c r="O4121" s="16"/>
      <c r="P4121" s="16"/>
      <c r="Q4121" s="16"/>
      <c r="R4121" s="16"/>
      <c r="S4121" s="16"/>
      <c r="T4121" s="16"/>
      <c r="U4121" s="16"/>
      <c r="V4121" s="1" t="s">
        <v>3506</v>
      </c>
      <c r="W4121" s="1" t="s">
        <v>2551</v>
      </c>
      <c r="X4121" s="5" t="s">
        <v>3517</v>
      </c>
      <c r="Y4121" s="5" t="s">
        <v>2737</v>
      </c>
      <c r="Z4121" s="5" t="s">
        <v>2788</v>
      </c>
      <c r="AA4121" s="5"/>
    </row>
    <row r="4122" spans="1:27" ht="12" customHeight="1" x14ac:dyDescent="0.15">
      <c r="A4122" s="1" t="s">
        <v>1031</v>
      </c>
      <c r="B4122" s="1" t="s">
        <v>45</v>
      </c>
      <c r="C4122" s="1" t="s">
        <v>17</v>
      </c>
      <c r="D4122" s="1" t="s">
        <v>2486</v>
      </c>
      <c r="E4122" s="1" t="s">
        <v>10</v>
      </c>
      <c r="F4122" s="1" t="s">
        <v>1043</v>
      </c>
      <c r="G4122" s="1" t="s">
        <v>1044</v>
      </c>
      <c r="H4122" s="1" t="s">
        <v>13</v>
      </c>
      <c r="I4122" s="16"/>
      <c r="J4122" s="16"/>
      <c r="K4122" s="16"/>
      <c r="L4122" s="16"/>
      <c r="M4122" s="16"/>
      <c r="N4122" s="16"/>
      <c r="O4122" s="16"/>
      <c r="P4122" s="16"/>
      <c r="Q4122" s="16"/>
      <c r="R4122" s="16"/>
      <c r="S4122" s="16"/>
      <c r="T4122" s="16"/>
      <c r="U4122" s="16"/>
      <c r="V4122" s="1" t="s">
        <v>3506</v>
      </c>
      <c r="W4122" s="1" t="s">
        <v>2551</v>
      </c>
      <c r="X4122" s="5" t="s">
        <v>3518</v>
      </c>
      <c r="Y4122" s="5" t="s">
        <v>3519</v>
      </c>
      <c r="Z4122" s="5" t="s">
        <v>2582</v>
      </c>
      <c r="AA4122" s="5"/>
    </row>
    <row r="4123" spans="1:27" ht="12" customHeight="1" x14ac:dyDescent="0.15">
      <c r="A4123" s="1" t="s">
        <v>1031</v>
      </c>
      <c r="B4123" s="1" t="s">
        <v>47</v>
      </c>
      <c r="C4123" s="1" t="s">
        <v>9</v>
      </c>
      <c r="D4123" s="1" t="s">
        <v>2486</v>
      </c>
      <c r="E4123" s="1" t="s">
        <v>10</v>
      </c>
      <c r="F4123" s="1" t="s">
        <v>1045</v>
      </c>
      <c r="G4123" s="1" t="s">
        <v>304</v>
      </c>
      <c r="H4123" s="1" t="s">
        <v>305</v>
      </c>
      <c r="I4123" s="16"/>
      <c r="J4123" s="16"/>
      <c r="K4123" s="16"/>
      <c r="L4123" s="16"/>
      <c r="M4123" s="16"/>
      <c r="N4123" s="16"/>
      <c r="O4123" s="16"/>
      <c r="P4123" s="16"/>
      <c r="Q4123" s="16"/>
      <c r="R4123" s="16"/>
      <c r="S4123" s="16"/>
      <c r="T4123" s="16"/>
      <c r="U4123" s="16"/>
      <c r="V4123" s="1" t="s">
        <v>3506</v>
      </c>
      <c r="W4123" s="1" t="s">
        <v>2551</v>
      </c>
      <c r="X4123" s="5" t="s">
        <v>3520</v>
      </c>
      <c r="Y4123" s="5" t="s">
        <v>2787</v>
      </c>
      <c r="Z4123" s="5" t="s">
        <v>305</v>
      </c>
      <c r="AA4123" s="5"/>
    </row>
    <row r="4124" spans="1:27" ht="12" customHeight="1" x14ac:dyDescent="0.15">
      <c r="A4124" s="1" t="s">
        <v>1031</v>
      </c>
      <c r="B4124" s="1" t="s">
        <v>47</v>
      </c>
      <c r="C4124" s="1" t="s">
        <v>15</v>
      </c>
      <c r="D4124" s="1" t="s">
        <v>2486</v>
      </c>
      <c r="E4124" s="1" t="s">
        <v>10</v>
      </c>
      <c r="F4124" s="1" t="s">
        <v>1045</v>
      </c>
      <c r="G4124" s="1" t="s">
        <v>238</v>
      </c>
      <c r="H4124" s="1" t="s">
        <v>306</v>
      </c>
      <c r="I4124" s="16"/>
      <c r="J4124" s="16"/>
      <c r="K4124" s="16"/>
      <c r="L4124" s="16"/>
      <c r="M4124" s="16"/>
      <c r="N4124" s="16"/>
      <c r="O4124" s="16"/>
      <c r="P4124" s="16"/>
      <c r="Q4124" s="16"/>
      <c r="R4124" s="16"/>
      <c r="S4124" s="16"/>
      <c r="T4124" s="16"/>
      <c r="U4124" s="16"/>
      <c r="V4124" s="1" t="s">
        <v>3506</v>
      </c>
      <c r="W4124" s="1" t="s">
        <v>2551</v>
      </c>
      <c r="X4124" s="5" t="s">
        <v>3520</v>
      </c>
      <c r="Y4124" s="5" t="s">
        <v>2737</v>
      </c>
      <c r="Z4124" s="5" t="s">
        <v>2788</v>
      </c>
      <c r="AA4124" s="5"/>
    </row>
    <row r="4125" spans="1:27" ht="12" customHeight="1" x14ac:dyDescent="0.15">
      <c r="A4125" s="1" t="s">
        <v>1031</v>
      </c>
      <c r="B4125" s="1" t="s">
        <v>49</v>
      </c>
      <c r="C4125" s="1" t="s">
        <v>9</v>
      </c>
      <c r="D4125" s="1" t="s">
        <v>2486</v>
      </c>
      <c r="E4125" s="1" t="s">
        <v>10</v>
      </c>
      <c r="F4125" s="1" t="s">
        <v>1046</v>
      </c>
      <c r="G4125" s="1" t="s">
        <v>304</v>
      </c>
      <c r="H4125" s="1" t="s">
        <v>305</v>
      </c>
      <c r="I4125" s="16"/>
      <c r="J4125" s="16"/>
      <c r="K4125" s="16"/>
      <c r="L4125" s="16"/>
      <c r="M4125" s="16"/>
      <c r="N4125" s="16"/>
      <c r="O4125" s="16"/>
      <c r="P4125" s="16"/>
      <c r="Q4125" s="16"/>
      <c r="R4125" s="16"/>
      <c r="S4125" s="16"/>
      <c r="T4125" s="16"/>
      <c r="U4125" s="16"/>
      <c r="V4125" s="1" t="s">
        <v>3506</v>
      </c>
      <c r="W4125" s="1" t="s">
        <v>2551</v>
      </c>
      <c r="X4125" s="5" t="s">
        <v>3521</v>
      </c>
      <c r="Y4125" s="5" t="s">
        <v>2787</v>
      </c>
      <c r="Z4125" s="5" t="s">
        <v>305</v>
      </c>
      <c r="AA4125" s="5"/>
    </row>
    <row r="4126" spans="1:27" ht="12" customHeight="1" x14ac:dyDescent="0.15">
      <c r="A4126" s="1" t="s">
        <v>1031</v>
      </c>
      <c r="B4126" s="1" t="s">
        <v>49</v>
      </c>
      <c r="C4126" s="1" t="s">
        <v>15</v>
      </c>
      <c r="D4126" s="1" t="s">
        <v>2486</v>
      </c>
      <c r="E4126" s="1" t="s">
        <v>10</v>
      </c>
      <c r="F4126" s="1" t="s">
        <v>1046</v>
      </c>
      <c r="G4126" s="1" t="s">
        <v>238</v>
      </c>
      <c r="H4126" s="1" t="s">
        <v>306</v>
      </c>
      <c r="I4126" s="16"/>
      <c r="J4126" s="16"/>
      <c r="K4126" s="16"/>
      <c r="L4126" s="16"/>
      <c r="M4126" s="16"/>
      <c r="N4126" s="16"/>
      <c r="O4126" s="16"/>
      <c r="P4126" s="16"/>
      <c r="Q4126" s="16"/>
      <c r="R4126" s="16"/>
      <c r="S4126" s="16"/>
      <c r="T4126" s="16"/>
      <c r="U4126" s="16"/>
      <c r="V4126" s="1" t="s">
        <v>3506</v>
      </c>
      <c r="W4126" s="1" t="s">
        <v>2551</v>
      </c>
      <c r="X4126" s="5" t="s">
        <v>3521</v>
      </c>
      <c r="Y4126" s="5" t="s">
        <v>2737</v>
      </c>
      <c r="Z4126" s="5" t="s">
        <v>2788</v>
      </c>
      <c r="AA4126" s="5"/>
    </row>
    <row r="4127" spans="1:27" ht="12" customHeight="1" x14ac:dyDescent="0.15">
      <c r="A4127" s="1" t="s">
        <v>1031</v>
      </c>
      <c r="B4127" s="1" t="s">
        <v>51</v>
      </c>
      <c r="C4127" s="1" t="s">
        <v>9</v>
      </c>
      <c r="D4127" s="1" t="s">
        <v>2486</v>
      </c>
      <c r="E4127" s="1" t="s">
        <v>10</v>
      </c>
      <c r="F4127" s="1" t="s">
        <v>1047</v>
      </c>
      <c r="G4127" s="1" t="s">
        <v>304</v>
      </c>
      <c r="H4127" s="1" t="s">
        <v>305</v>
      </c>
      <c r="I4127" s="16"/>
      <c r="J4127" s="16"/>
      <c r="K4127" s="16"/>
      <c r="L4127" s="16"/>
      <c r="M4127" s="16"/>
      <c r="N4127" s="16"/>
      <c r="O4127" s="16"/>
      <c r="P4127" s="16"/>
      <c r="Q4127" s="16"/>
      <c r="R4127" s="16"/>
      <c r="S4127" s="16"/>
      <c r="T4127" s="16"/>
      <c r="U4127" s="16"/>
      <c r="V4127" s="1" t="s">
        <v>3506</v>
      </c>
      <c r="W4127" s="1" t="s">
        <v>2551</v>
      </c>
      <c r="X4127" s="5" t="s">
        <v>3522</v>
      </c>
      <c r="Y4127" s="5" t="s">
        <v>2787</v>
      </c>
      <c r="Z4127" s="5" t="s">
        <v>305</v>
      </c>
      <c r="AA4127" s="5"/>
    </row>
    <row r="4128" spans="1:27" ht="12" customHeight="1" x14ac:dyDescent="0.15">
      <c r="A4128" s="1" t="s">
        <v>1031</v>
      </c>
      <c r="B4128" s="1" t="s">
        <v>51</v>
      </c>
      <c r="C4128" s="1" t="s">
        <v>15</v>
      </c>
      <c r="D4128" s="1" t="s">
        <v>2486</v>
      </c>
      <c r="E4128" s="1" t="s">
        <v>10</v>
      </c>
      <c r="F4128" s="1" t="s">
        <v>1047</v>
      </c>
      <c r="G4128" s="1" t="s">
        <v>238</v>
      </c>
      <c r="H4128" s="1" t="s">
        <v>306</v>
      </c>
      <c r="I4128" s="16"/>
      <c r="J4128" s="16"/>
      <c r="K4128" s="16"/>
      <c r="L4128" s="16"/>
      <c r="M4128" s="16"/>
      <c r="N4128" s="16"/>
      <c r="O4128" s="16"/>
      <c r="P4128" s="16"/>
      <c r="Q4128" s="16"/>
      <c r="R4128" s="16"/>
      <c r="S4128" s="16"/>
      <c r="T4128" s="16"/>
      <c r="U4128" s="16"/>
      <c r="V4128" s="1" t="s">
        <v>3506</v>
      </c>
      <c r="W4128" s="1" t="s">
        <v>2551</v>
      </c>
      <c r="X4128" s="5" t="s">
        <v>3522</v>
      </c>
      <c r="Y4128" s="5" t="s">
        <v>2737</v>
      </c>
      <c r="Z4128" s="5" t="s">
        <v>2788</v>
      </c>
      <c r="AA4128" s="5"/>
    </row>
    <row r="4129" spans="1:27" ht="12" customHeight="1" x14ac:dyDescent="0.15">
      <c r="A4129" s="1" t="s">
        <v>1031</v>
      </c>
      <c r="B4129" s="1" t="s">
        <v>53</v>
      </c>
      <c r="C4129" s="1" t="s">
        <v>9</v>
      </c>
      <c r="D4129" s="1" t="s">
        <v>2486</v>
      </c>
      <c r="E4129" s="1" t="s">
        <v>10</v>
      </c>
      <c r="F4129" s="1" t="s">
        <v>1048</v>
      </c>
      <c r="G4129" s="1" t="s">
        <v>304</v>
      </c>
      <c r="H4129" s="1" t="s">
        <v>305</v>
      </c>
      <c r="I4129" s="16"/>
      <c r="J4129" s="16"/>
      <c r="K4129" s="16"/>
      <c r="L4129" s="16"/>
      <c r="M4129" s="16"/>
      <c r="N4129" s="16"/>
      <c r="O4129" s="16"/>
      <c r="P4129" s="16"/>
      <c r="Q4129" s="16"/>
      <c r="R4129" s="16"/>
      <c r="S4129" s="16"/>
      <c r="T4129" s="16"/>
      <c r="U4129" s="16"/>
      <c r="V4129" s="1" t="s">
        <v>3506</v>
      </c>
      <c r="W4129" s="1" t="s">
        <v>2551</v>
      </c>
      <c r="X4129" s="5" t="s">
        <v>3523</v>
      </c>
      <c r="Y4129" s="5" t="s">
        <v>2787</v>
      </c>
      <c r="Z4129" s="5" t="s">
        <v>305</v>
      </c>
      <c r="AA4129" s="5"/>
    </row>
    <row r="4130" spans="1:27" ht="12" customHeight="1" x14ac:dyDescent="0.15">
      <c r="A4130" s="1" t="s">
        <v>1031</v>
      </c>
      <c r="B4130" s="1" t="s">
        <v>53</v>
      </c>
      <c r="C4130" s="1" t="s">
        <v>15</v>
      </c>
      <c r="D4130" s="1" t="s">
        <v>2486</v>
      </c>
      <c r="E4130" s="1" t="s">
        <v>10</v>
      </c>
      <c r="F4130" s="1" t="s">
        <v>1048</v>
      </c>
      <c r="G4130" s="1" t="s">
        <v>238</v>
      </c>
      <c r="H4130" s="1" t="s">
        <v>306</v>
      </c>
      <c r="I4130" s="16"/>
      <c r="J4130" s="16"/>
      <c r="K4130" s="16"/>
      <c r="L4130" s="16"/>
      <c r="M4130" s="16"/>
      <c r="N4130" s="16"/>
      <c r="O4130" s="16"/>
      <c r="P4130" s="16"/>
      <c r="Q4130" s="16"/>
      <c r="R4130" s="16"/>
      <c r="S4130" s="16"/>
      <c r="T4130" s="16"/>
      <c r="U4130" s="16"/>
      <c r="V4130" s="1" t="s">
        <v>3506</v>
      </c>
      <c r="W4130" s="1" t="s">
        <v>2551</v>
      </c>
      <c r="X4130" s="5" t="s">
        <v>3523</v>
      </c>
      <c r="Y4130" s="5" t="s">
        <v>2737</v>
      </c>
      <c r="Z4130" s="5" t="s">
        <v>2788</v>
      </c>
      <c r="AA4130" s="5"/>
    </row>
    <row r="4131" spans="1:27" ht="12" customHeight="1" x14ac:dyDescent="0.15">
      <c r="A4131" s="1" t="s">
        <v>1031</v>
      </c>
      <c r="B4131" s="1" t="s">
        <v>55</v>
      </c>
      <c r="C4131" s="1" t="s">
        <v>17</v>
      </c>
      <c r="D4131" s="1" t="s">
        <v>2486</v>
      </c>
      <c r="E4131" s="1" t="s">
        <v>10</v>
      </c>
      <c r="F4131" s="1" t="s">
        <v>1049</v>
      </c>
      <c r="G4131" s="1" t="s">
        <v>1044</v>
      </c>
      <c r="H4131" s="1" t="s">
        <v>305</v>
      </c>
      <c r="I4131" s="16"/>
      <c r="J4131" s="16"/>
      <c r="K4131" s="16"/>
      <c r="L4131" s="16"/>
      <c r="M4131" s="16"/>
      <c r="N4131" s="16"/>
      <c r="O4131" s="16"/>
      <c r="P4131" s="16"/>
      <c r="Q4131" s="16"/>
      <c r="R4131" s="16"/>
      <c r="S4131" s="16"/>
      <c r="T4131" s="16"/>
      <c r="U4131" s="16"/>
      <c r="V4131" s="1" t="s">
        <v>3506</v>
      </c>
      <c r="W4131" s="1" t="s">
        <v>2551</v>
      </c>
      <c r="X4131" s="5" t="s">
        <v>3524</v>
      </c>
      <c r="Y4131" s="5" t="s">
        <v>3525</v>
      </c>
      <c r="Z4131" s="5" t="s">
        <v>305</v>
      </c>
      <c r="AA4131" s="5"/>
    </row>
    <row r="4132" spans="1:27" ht="12" customHeight="1" x14ac:dyDescent="0.15">
      <c r="A4132" s="1" t="s">
        <v>1031</v>
      </c>
      <c r="B4132" s="1" t="s">
        <v>212</v>
      </c>
      <c r="C4132" s="1" t="s">
        <v>9</v>
      </c>
      <c r="D4132" s="1" t="s">
        <v>2486</v>
      </c>
      <c r="E4132" s="1" t="s">
        <v>213</v>
      </c>
      <c r="F4132" s="1" t="s">
        <v>1050</v>
      </c>
      <c r="G4132" s="1" t="s">
        <v>215</v>
      </c>
      <c r="H4132" s="1" t="s">
        <v>216</v>
      </c>
      <c r="I4132" s="16"/>
      <c r="J4132" s="16"/>
      <c r="K4132" s="16"/>
      <c r="L4132" s="16"/>
      <c r="M4132" s="16"/>
      <c r="N4132" s="16"/>
      <c r="O4132" s="16"/>
      <c r="P4132" s="16"/>
      <c r="Q4132" s="16"/>
      <c r="R4132" s="16"/>
      <c r="S4132" s="16"/>
      <c r="T4132" s="16"/>
      <c r="U4132" s="16"/>
      <c r="V4132" s="1" t="s">
        <v>3506</v>
      </c>
      <c r="W4132" s="1" t="s">
        <v>2717</v>
      </c>
      <c r="X4132" s="5" t="s">
        <v>3526</v>
      </c>
      <c r="Y4132" s="5" t="s">
        <v>2719</v>
      </c>
      <c r="Z4132" s="5" t="s">
        <v>2847</v>
      </c>
      <c r="AA4132" s="5"/>
    </row>
    <row r="4133" spans="1:27" ht="12" customHeight="1" x14ac:dyDescent="0.15">
      <c r="A4133" s="1" t="s">
        <v>1031</v>
      </c>
      <c r="B4133" s="1" t="s">
        <v>285</v>
      </c>
      <c r="C4133" s="1" t="s">
        <v>9</v>
      </c>
      <c r="D4133" s="1" t="s">
        <v>2486</v>
      </c>
      <c r="E4133" s="1" t="s">
        <v>213</v>
      </c>
      <c r="F4133" s="1" t="s">
        <v>286</v>
      </c>
      <c r="G4133" s="1" t="s">
        <v>215</v>
      </c>
      <c r="H4133" s="1" t="s">
        <v>216</v>
      </c>
      <c r="I4133" s="16"/>
      <c r="J4133" s="16"/>
      <c r="K4133" s="16"/>
      <c r="L4133" s="16"/>
      <c r="M4133" s="16"/>
      <c r="N4133" s="16"/>
      <c r="O4133" s="16"/>
      <c r="P4133" s="16"/>
      <c r="Q4133" s="16"/>
      <c r="R4133" s="16"/>
      <c r="S4133" s="16"/>
      <c r="T4133" s="16"/>
      <c r="U4133" s="16"/>
      <c r="V4133" s="1" t="s">
        <v>3506</v>
      </c>
      <c r="W4133" s="1" t="s">
        <v>2717</v>
      </c>
      <c r="X4133" s="5" t="s">
        <v>2816</v>
      </c>
      <c r="Y4133" s="5" t="s">
        <v>2719</v>
      </c>
      <c r="Z4133" s="5" t="s">
        <v>2847</v>
      </c>
      <c r="AA4133" s="5"/>
    </row>
    <row r="4134" spans="1:27" ht="12" customHeight="1" x14ac:dyDescent="0.15">
      <c r="A4134" s="1" t="s">
        <v>1051</v>
      </c>
      <c r="B4134" s="1" t="s">
        <v>8</v>
      </c>
      <c r="C4134" s="1" t="s">
        <v>9</v>
      </c>
      <c r="D4134" s="1" t="s">
        <v>2487</v>
      </c>
      <c r="E4134" s="1" t="s">
        <v>10</v>
      </c>
      <c r="F4134" s="1" t="s">
        <v>1052</v>
      </c>
      <c r="G4134" s="1" t="s">
        <v>304</v>
      </c>
      <c r="H4134" s="1" t="s">
        <v>13</v>
      </c>
      <c r="I4134" s="16"/>
      <c r="J4134" s="16"/>
      <c r="K4134" s="16"/>
      <c r="L4134" s="16"/>
      <c r="M4134" s="16"/>
      <c r="N4134" s="16"/>
      <c r="O4134" s="16"/>
      <c r="P4134" s="16"/>
      <c r="Q4134" s="16"/>
      <c r="R4134" s="16"/>
      <c r="S4134" s="16"/>
      <c r="T4134" s="16"/>
      <c r="U4134" s="16"/>
      <c r="V4134" s="1" t="s">
        <v>3527</v>
      </c>
      <c r="W4134" s="1" t="s">
        <v>2551</v>
      </c>
      <c r="X4134" s="5" t="s">
        <v>3528</v>
      </c>
      <c r="Y4134" s="5" t="s">
        <v>2787</v>
      </c>
      <c r="Z4134" s="5" t="s">
        <v>13</v>
      </c>
      <c r="AA4134" s="5"/>
    </row>
    <row r="4135" spans="1:27" ht="12" customHeight="1" x14ac:dyDescent="0.15">
      <c r="A4135" s="1" t="s">
        <v>1051</v>
      </c>
      <c r="B4135" s="1" t="s">
        <v>8</v>
      </c>
      <c r="C4135" s="1" t="s">
        <v>15</v>
      </c>
      <c r="D4135" s="1" t="s">
        <v>2487</v>
      </c>
      <c r="E4135" s="1" t="s">
        <v>10</v>
      </c>
      <c r="F4135" s="1" t="s">
        <v>1052</v>
      </c>
      <c r="G4135" s="1" t="s">
        <v>238</v>
      </c>
      <c r="H4135" s="1" t="s">
        <v>239</v>
      </c>
      <c r="I4135" s="16"/>
      <c r="J4135" s="16"/>
      <c r="K4135" s="16"/>
      <c r="L4135" s="16"/>
      <c r="M4135" s="16"/>
      <c r="N4135" s="16"/>
      <c r="O4135" s="16"/>
      <c r="P4135" s="16"/>
      <c r="Q4135" s="16"/>
      <c r="R4135" s="16"/>
      <c r="S4135" s="16"/>
      <c r="T4135" s="16"/>
      <c r="U4135" s="16"/>
      <c r="V4135" s="1" t="s">
        <v>3527</v>
      </c>
      <c r="W4135" s="1" t="s">
        <v>2551</v>
      </c>
      <c r="X4135" s="5" t="s">
        <v>3528</v>
      </c>
      <c r="Y4135" s="5" t="s">
        <v>2737</v>
      </c>
      <c r="Z4135" s="5" t="s">
        <v>2738</v>
      </c>
      <c r="AA4135" s="5"/>
    </row>
    <row r="4136" spans="1:27" ht="12" customHeight="1" x14ac:dyDescent="0.15">
      <c r="A4136" s="1" t="s">
        <v>1051</v>
      </c>
      <c r="B4136" s="1" t="s">
        <v>25</v>
      </c>
      <c r="C4136" s="1" t="s">
        <v>9</v>
      </c>
      <c r="D4136" s="1" t="s">
        <v>2487</v>
      </c>
      <c r="E4136" s="1" t="s">
        <v>10</v>
      </c>
      <c r="F4136" s="1" t="s">
        <v>1053</v>
      </c>
      <c r="G4136" s="1" t="s">
        <v>304</v>
      </c>
      <c r="H4136" s="1" t="s">
        <v>13</v>
      </c>
      <c r="I4136" s="16"/>
      <c r="J4136" s="16"/>
      <c r="K4136" s="16"/>
      <c r="L4136" s="16"/>
      <c r="M4136" s="16"/>
      <c r="N4136" s="16"/>
      <c r="O4136" s="16"/>
      <c r="P4136" s="16"/>
      <c r="Q4136" s="16"/>
      <c r="R4136" s="16"/>
      <c r="S4136" s="16"/>
      <c r="T4136" s="16"/>
      <c r="U4136" s="16"/>
      <c r="V4136" s="1" t="s">
        <v>3527</v>
      </c>
      <c r="W4136" s="1" t="s">
        <v>2551</v>
      </c>
      <c r="X4136" s="5" t="s">
        <v>3529</v>
      </c>
      <c r="Y4136" s="5" t="s">
        <v>2787</v>
      </c>
      <c r="Z4136" s="5" t="s">
        <v>13</v>
      </c>
      <c r="AA4136" s="5"/>
    </row>
    <row r="4137" spans="1:27" ht="12" customHeight="1" x14ac:dyDescent="0.15">
      <c r="A4137" s="1" t="s">
        <v>1051</v>
      </c>
      <c r="B4137" s="1" t="s">
        <v>25</v>
      </c>
      <c r="C4137" s="1" t="s">
        <v>15</v>
      </c>
      <c r="D4137" s="1" t="s">
        <v>2487</v>
      </c>
      <c r="E4137" s="1" t="s">
        <v>10</v>
      </c>
      <c r="F4137" s="1" t="s">
        <v>1053</v>
      </c>
      <c r="G4137" s="1" t="s">
        <v>238</v>
      </c>
      <c r="H4137" s="1" t="s">
        <v>239</v>
      </c>
      <c r="I4137" s="16"/>
      <c r="J4137" s="16"/>
      <c r="K4137" s="16"/>
      <c r="L4137" s="16"/>
      <c r="M4137" s="16"/>
      <c r="N4137" s="16"/>
      <c r="O4137" s="16"/>
      <c r="P4137" s="16"/>
      <c r="Q4137" s="16"/>
      <c r="R4137" s="16"/>
      <c r="S4137" s="16"/>
      <c r="T4137" s="16"/>
      <c r="U4137" s="16"/>
      <c r="V4137" s="1" t="s">
        <v>3527</v>
      </c>
      <c r="W4137" s="1" t="s">
        <v>2551</v>
      </c>
      <c r="X4137" s="5" t="s">
        <v>3529</v>
      </c>
      <c r="Y4137" s="5" t="s">
        <v>2737</v>
      </c>
      <c r="Z4137" s="5" t="s">
        <v>2738</v>
      </c>
      <c r="AA4137" s="5"/>
    </row>
    <row r="4138" spans="1:27" ht="12" customHeight="1" x14ac:dyDescent="0.15">
      <c r="A4138" s="1" t="s">
        <v>1051</v>
      </c>
      <c r="B4138" s="1" t="s">
        <v>27</v>
      </c>
      <c r="C4138" s="1" t="s">
        <v>9</v>
      </c>
      <c r="D4138" s="1" t="s">
        <v>2487</v>
      </c>
      <c r="E4138" s="1" t="s">
        <v>10</v>
      </c>
      <c r="F4138" s="1" t="s">
        <v>1054</v>
      </c>
      <c r="G4138" s="1" t="s">
        <v>304</v>
      </c>
      <c r="H4138" s="1" t="s">
        <v>13</v>
      </c>
      <c r="I4138" s="16"/>
      <c r="J4138" s="16"/>
      <c r="K4138" s="16"/>
      <c r="L4138" s="16"/>
      <c r="M4138" s="16"/>
      <c r="N4138" s="16"/>
      <c r="O4138" s="16"/>
      <c r="P4138" s="16"/>
      <c r="Q4138" s="16"/>
      <c r="R4138" s="16"/>
      <c r="S4138" s="16"/>
      <c r="T4138" s="16"/>
      <c r="U4138" s="16"/>
      <c r="V4138" s="1" t="s">
        <v>3527</v>
      </c>
      <c r="W4138" s="1" t="s">
        <v>2551</v>
      </c>
      <c r="X4138" s="5" t="s">
        <v>3530</v>
      </c>
      <c r="Y4138" s="5" t="s">
        <v>2787</v>
      </c>
      <c r="Z4138" s="5" t="s">
        <v>13</v>
      </c>
      <c r="AA4138" s="5"/>
    </row>
    <row r="4139" spans="1:27" ht="12" customHeight="1" x14ac:dyDescent="0.15">
      <c r="A4139" s="1" t="s">
        <v>1051</v>
      </c>
      <c r="B4139" s="1" t="s">
        <v>27</v>
      </c>
      <c r="C4139" s="1" t="s">
        <v>15</v>
      </c>
      <c r="D4139" s="1" t="s">
        <v>2487</v>
      </c>
      <c r="E4139" s="1" t="s">
        <v>10</v>
      </c>
      <c r="F4139" s="1" t="s">
        <v>1054</v>
      </c>
      <c r="G4139" s="1" t="s">
        <v>238</v>
      </c>
      <c r="H4139" s="1" t="s">
        <v>239</v>
      </c>
      <c r="I4139" s="16"/>
      <c r="J4139" s="16"/>
      <c r="K4139" s="16"/>
      <c r="L4139" s="16"/>
      <c r="M4139" s="16"/>
      <c r="N4139" s="16"/>
      <c r="O4139" s="16"/>
      <c r="P4139" s="16"/>
      <c r="Q4139" s="16"/>
      <c r="R4139" s="16"/>
      <c r="S4139" s="16"/>
      <c r="T4139" s="16"/>
      <c r="U4139" s="16"/>
      <c r="V4139" s="1" t="s">
        <v>3527</v>
      </c>
      <c r="W4139" s="1" t="s">
        <v>2551</v>
      </c>
      <c r="X4139" s="5" t="s">
        <v>3530</v>
      </c>
      <c r="Y4139" s="5" t="s">
        <v>2737</v>
      </c>
      <c r="Z4139" s="5" t="s">
        <v>2738</v>
      </c>
      <c r="AA4139" s="5"/>
    </row>
    <row r="4140" spans="1:27" ht="12" customHeight="1" x14ac:dyDescent="0.15">
      <c r="A4140" s="1" t="s">
        <v>1051</v>
      </c>
      <c r="B4140" s="1" t="s">
        <v>29</v>
      </c>
      <c r="C4140" s="1" t="s">
        <v>9</v>
      </c>
      <c r="D4140" s="1" t="s">
        <v>2487</v>
      </c>
      <c r="E4140" s="1" t="s">
        <v>10</v>
      </c>
      <c r="F4140" s="1" t="s">
        <v>1055</v>
      </c>
      <c r="G4140" s="1" t="s">
        <v>304</v>
      </c>
      <c r="H4140" s="1" t="s">
        <v>13</v>
      </c>
      <c r="I4140" s="16"/>
      <c r="J4140" s="16"/>
      <c r="K4140" s="16"/>
      <c r="L4140" s="16"/>
      <c r="M4140" s="16"/>
      <c r="N4140" s="16"/>
      <c r="O4140" s="16"/>
      <c r="P4140" s="16"/>
      <c r="Q4140" s="16"/>
      <c r="R4140" s="16"/>
      <c r="S4140" s="16"/>
      <c r="T4140" s="16"/>
      <c r="U4140" s="16"/>
      <c r="V4140" s="1" t="s">
        <v>3527</v>
      </c>
      <c r="W4140" s="1" t="s">
        <v>2551</v>
      </c>
      <c r="X4140" s="5" t="s">
        <v>3531</v>
      </c>
      <c r="Y4140" s="5" t="s">
        <v>2787</v>
      </c>
      <c r="Z4140" s="5" t="s">
        <v>13</v>
      </c>
      <c r="AA4140" s="5"/>
    </row>
    <row r="4141" spans="1:27" ht="12" customHeight="1" x14ac:dyDescent="0.15">
      <c r="A4141" s="1" t="s">
        <v>1051</v>
      </c>
      <c r="B4141" s="1" t="s">
        <v>29</v>
      </c>
      <c r="C4141" s="1" t="s">
        <v>15</v>
      </c>
      <c r="D4141" s="1" t="s">
        <v>2487</v>
      </c>
      <c r="E4141" s="1" t="s">
        <v>10</v>
      </c>
      <c r="F4141" s="1" t="s">
        <v>1055</v>
      </c>
      <c r="G4141" s="1" t="s">
        <v>238</v>
      </c>
      <c r="H4141" s="1" t="s">
        <v>239</v>
      </c>
      <c r="I4141" s="16"/>
      <c r="J4141" s="16"/>
      <c r="K4141" s="16"/>
      <c r="L4141" s="16"/>
      <c r="M4141" s="16"/>
      <c r="N4141" s="16"/>
      <c r="O4141" s="16"/>
      <c r="P4141" s="16"/>
      <c r="Q4141" s="16"/>
      <c r="R4141" s="16"/>
      <c r="S4141" s="16"/>
      <c r="T4141" s="16"/>
      <c r="U4141" s="16"/>
      <c r="V4141" s="1" t="s">
        <v>3527</v>
      </c>
      <c r="W4141" s="1" t="s">
        <v>2551</v>
      </c>
      <c r="X4141" s="5" t="s">
        <v>3531</v>
      </c>
      <c r="Y4141" s="5" t="s">
        <v>2737</v>
      </c>
      <c r="Z4141" s="5" t="s">
        <v>2738</v>
      </c>
      <c r="AA4141" s="5"/>
    </row>
    <row r="4142" spans="1:27" ht="12" customHeight="1" x14ac:dyDescent="0.15">
      <c r="A4142" s="1" t="s">
        <v>1051</v>
      </c>
      <c r="B4142" s="1" t="s">
        <v>31</v>
      </c>
      <c r="C4142" s="1" t="s">
        <v>9</v>
      </c>
      <c r="D4142" s="1" t="s">
        <v>2487</v>
      </c>
      <c r="E4142" s="1" t="s">
        <v>10</v>
      </c>
      <c r="F4142" s="1" t="s">
        <v>1056</v>
      </c>
      <c r="G4142" s="1" t="s">
        <v>304</v>
      </c>
      <c r="H4142" s="1" t="s">
        <v>13</v>
      </c>
      <c r="I4142" s="16"/>
      <c r="J4142" s="16"/>
      <c r="K4142" s="16"/>
      <c r="L4142" s="16"/>
      <c r="M4142" s="16"/>
      <c r="N4142" s="16"/>
      <c r="O4142" s="16"/>
      <c r="P4142" s="16"/>
      <c r="Q4142" s="16"/>
      <c r="R4142" s="16"/>
      <c r="S4142" s="16"/>
      <c r="T4142" s="16"/>
      <c r="U4142" s="16"/>
      <c r="V4142" s="1" t="s">
        <v>3527</v>
      </c>
      <c r="W4142" s="1" t="s">
        <v>2551</v>
      </c>
      <c r="X4142" s="5" t="s">
        <v>3532</v>
      </c>
      <c r="Y4142" s="5" t="s">
        <v>2787</v>
      </c>
      <c r="Z4142" s="5" t="s">
        <v>13</v>
      </c>
      <c r="AA4142" s="5"/>
    </row>
    <row r="4143" spans="1:27" ht="12" customHeight="1" x14ac:dyDescent="0.15">
      <c r="A4143" s="1" t="s">
        <v>1051</v>
      </c>
      <c r="B4143" s="1" t="s">
        <v>31</v>
      </c>
      <c r="C4143" s="1" t="s">
        <v>15</v>
      </c>
      <c r="D4143" s="1" t="s">
        <v>2487</v>
      </c>
      <c r="E4143" s="1" t="s">
        <v>10</v>
      </c>
      <c r="F4143" s="1" t="s">
        <v>1056</v>
      </c>
      <c r="G4143" s="1" t="s">
        <v>238</v>
      </c>
      <c r="H4143" s="1" t="s">
        <v>239</v>
      </c>
      <c r="I4143" s="16"/>
      <c r="J4143" s="16"/>
      <c r="K4143" s="16"/>
      <c r="L4143" s="16"/>
      <c r="M4143" s="16"/>
      <c r="N4143" s="16"/>
      <c r="O4143" s="16"/>
      <c r="P4143" s="16"/>
      <c r="Q4143" s="16"/>
      <c r="R4143" s="16"/>
      <c r="S4143" s="16"/>
      <c r="T4143" s="16"/>
      <c r="U4143" s="16"/>
      <c r="V4143" s="1" t="s">
        <v>3527</v>
      </c>
      <c r="W4143" s="1" t="s">
        <v>2551</v>
      </c>
      <c r="X4143" s="5" t="s">
        <v>3532</v>
      </c>
      <c r="Y4143" s="5" t="s">
        <v>2737</v>
      </c>
      <c r="Z4143" s="5" t="s">
        <v>2738</v>
      </c>
      <c r="AA4143" s="5"/>
    </row>
    <row r="4144" spans="1:27" ht="12" customHeight="1" x14ac:dyDescent="0.15">
      <c r="A4144" s="1" t="s">
        <v>1051</v>
      </c>
      <c r="B4144" s="1" t="s">
        <v>33</v>
      </c>
      <c r="C4144" s="1" t="s">
        <v>9</v>
      </c>
      <c r="D4144" s="1" t="s">
        <v>2487</v>
      </c>
      <c r="E4144" s="1" t="s">
        <v>10</v>
      </c>
      <c r="F4144" s="1" t="s">
        <v>1057</v>
      </c>
      <c r="G4144" s="1" t="s">
        <v>304</v>
      </c>
      <c r="H4144" s="1" t="s">
        <v>13</v>
      </c>
      <c r="I4144" s="16"/>
      <c r="J4144" s="16"/>
      <c r="K4144" s="16"/>
      <c r="L4144" s="16"/>
      <c r="M4144" s="16"/>
      <c r="N4144" s="16"/>
      <c r="O4144" s="16"/>
      <c r="P4144" s="16"/>
      <c r="Q4144" s="16"/>
      <c r="R4144" s="16"/>
      <c r="S4144" s="16"/>
      <c r="T4144" s="16"/>
      <c r="U4144" s="16"/>
      <c r="V4144" s="1" t="s">
        <v>3527</v>
      </c>
      <c r="W4144" s="1" t="s">
        <v>2551</v>
      </c>
      <c r="X4144" s="5" t="s">
        <v>3533</v>
      </c>
      <c r="Y4144" s="5" t="s">
        <v>2787</v>
      </c>
      <c r="Z4144" s="5" t="s">
        <v>13</v>
      </c>
      <c r="AA4144" s="5"/>
    </row>
    <row r="4145" spans="1:27" ht="12" customHeight="1" x14ac:dyDescent="0.15">
      <c r="A4145" s="1" t="s">
        <v>1051</v>
      </c>
      <c r="B4145" s="1" t="s">
        <v>33</v>
      </c>
      <c r="C4145" s="1" t="s">
        <v>15</v>
      </c>
      <c r="D4145" s="1" t="s">
        <v>2487</v>
      </c>
      <c r="E4145" s="1" t="s">
        <v>10</v>
      </c>
      <c r="F4145" s="1" t="s">
        <v>1057</v>
      </c>
      <c r="G4145" s="1" t="s">
        <v>238</v>
      </c>
      <c r="H4145" s="1" t="s">
        <v>239</v>
      </c>
      <c r="I4145" s="16"/>
      <c r="J4145" s="16"/>
      <c r="K4145" s="16"/>
      <c r="L4145" s="16"/>
      <c r="M4145" s="16"/>
      <c r="N4145" s="16"/>
      <c r="O4145" s="16"/>
      <c r="P4145" s="16"/>
      <c r="Q4145" s="16"/>
      <c r="R4145" s="16"/>
      <c r="S4145" s="16"/>
      <c r="T4145" s="16"/>
      <c r="U4145" s="16"/>
      <c r="V4145" s="1" t="s">
        <v>3527</v>
      </c>
      <c r="W4145" s="1" t="s">
        <v>2551</v>
      </c>
      <c r="X4145" s="5" t="s">
        <v>3533</v>
      </c>
      <c r="Y4145" s="5" t="s">
        <v>2737</v>
      </c>
      <c r="Z4145" s="5" t="s">
        <v>2738</v>
      </c>
      <c r="AA4145" s="5"/>
    </row>
    <row r="4146" spans="1:27" ht="12" customHeight="1" x14ac:dyDescent="0.15">
      <c r="A4146" s="1" t="s">
        <v>1051</v>
      </c>
      <c r="B4146" s="1" t="s">
        <v>35</v>
      </c>
      <c r="C4146" s="1" t="s">
        <v>17</v>
      </c>
      <c r="D4146" s="1" t="s">
        <v>2487</v>
      </c>
      <c r="E4146" s="1" t="s">
        <v>10</v>
      </c>
      <c r="F4146" s="1" t="s">
        <v>1058</v>
      </c>
      <c r="G4146" s="1" t="s">
        <v>1044</v>
      </c>
      <c r="H4146" s="1" t="s">
        <v>13</v>
      </c>
      <c r="I4146" s="16"/>
      <c r="J4146" s="16"/>
      <c r="K4146" s="16"/>
      <c r="L4146" s="16"/>
      <c r="M4146" s="16"/>
      <c r="N4146" s="16"/>
      <c r="O4146" s="16"/>
      <c r="P4146" s="16"/>
      <c r="Q4146" s="16"/>
      <c r="R4146" s="16"/>
      <c r="S4146" s="16"/>
      <c r="T4146" s="16"/>
      <c r="U4146" s="16"/>
      <c r="V4146" s="1" t="s">
        <v>3527</v>
      </c>
      <c r="W4146" s="1" t="s">
        <v>2551</v>
      </c>
      <c r="X4146" s="5" t="s">
        <v>3534</v>
      </c>
      <c r="Y4146" s="5" t="s">
        <v>3525</v>
      </c>
      <c r="Z4146" s="5" t="s">
        <v>2582</v>
      </c>
      <c r="AA4146" s="5"/>
    </row>
    <row r="4147" spans="1:27" ht="12" customHeight="1" x14ac:dyDescent="0.15">
      <c r="A4147" s="1" t="s">
        <v>1051</v>
      </c>
      <c r="B4147" s="1" t="s">
        <v>35</v>
      </c>
      <c r="C4147" s="1" t="s">
        <v>19</v>
      </c>
      <c r="D4147" s="1" t="s">
        <v>2487</v>
      </c>
      <c r="E4147" s="1" t="s">
        <v>10</v>
      </c>
      <c r="F4147" s="1" t="s">
        <v>1058</v>
      </c>
      <c r="G4147" s="1" t="s">
        <v>339</v>
      </c>
      <c r="H4147" s="1" t="s">
        <v>13</v>
      </c>
      <c r="I4147" s="16"/>
      <c r="J4147" s="16"/>
      <c r="K4147" s="16"/>
      <c r="L4147" s="16"/>
      <c r="M4147" s="16"/>
      <c r="N4147" s="16"/>
      <c r="O4147" s="16"/>
      <c r="P4147" s="16"/>
      <c r="Q4147" s="16"/>
      <c r="R4147" s="16"/>
      <c r="S4147" s="16"/>
      <c r="T4147" s="16"/>
      <c r="U4147" s="16"/>
      <c r="V4147" s="1" t="s">
        <v>3527</v>
      </c>
      <c r="W4147" s="1" t="s">
        <v>2551</v>
      </c>
      <c r="X4147" s="5" t="s">
        <v>3534</v>
      </c>
      <c r="Y4147" s="5" t="s">
        <v>2818</v>
      </c>
      <c r="Z4147" s="5" t="s">
        <v>13</v>
      </c>
      <c r="AA4147" s="5"/>
    </row>
    <row r="4148" spans="1:27" ht="12" customHeight="1" x14ac:dyDescent="0.15">
      <c r="A4148" s="1" t="s">
        <v>1051</v>
      </c>
      <c r="B4148" s="1" t="s">
        <v>35</v>
      </c>
      <c r="C4148" s="1" t="s">
        <v>21</v>
      </c>
      <c r="D4148" s="1" t="s">
        <v>2487</v>
      </c>
      <c r="E4148" s="1" t="s">
        <v>10</v>
      </c>
      <c r="F4148" s="1" t="s">
        <v>1058</v>
      </c>
      <c r="G4148" s="1" t="s">
        <v>340</v>
      </c>
      <c r="H4148" s="1" t="s">
        <v>13</v>
      </c>
      <c r="I4148" s="16"/>
      <c r="J4148" s="16"/>
      <c r="K4148" s="16"/>
      <c r="L4148" s="16"/>
      <c r="M4148" s="16"/>
      <c r="N4148" s="16"/>
      <c r="O4148" s="16"/>
      <c r="P4148" s="16"/>
      <c r="Q4148" s="16"/>
      <c r="R4148" s="16"/>
      <c r="S4148" s="16"/>
      <c r="T4148" s="16"/>
      <c r="U4148" s="16"/>
      <c r="V4148" s="1" t="s">
        <v>3527</v>
      </c>
      <c r="W4148" s="1" t="s">
        <v>2551</v>
      </c>
      <c r="X4148" s="5" t="s">
        <v>3534</v>
      </c>
      <c r="Y4148" s="5" t="s">
        <v>2819</v>
      </c>
      <c r="Z4148" s="5" t="s">
        <v>13</v>
      </c>
      <c r="AA4148" s="5"/>
    </row>
    <row r="4149" spans="1:27" ht="12" customHeight="1" x14ac:dyDescent="0.15">
      <c r="A4149" s="1" t="s">
        <v>1051</v>
      </c>
      <c r="B4149" s="1" t="s">
        <v>37</v>
      </c>
      <c r="C4149" s="1" t="s">
        <v>9</v>
      </c>
      <c r="D4149" s="1" t="s">
        <v>2487</v>
      </c>
      <c r="E4149" s="1" t="s">
        <v>10</v>
      </c>
      <c r="F4149" s="1" t="s">
        <v>1059</v>
      </c>
      <c r="G4149" s="1" t="s">
        <v>304</v>
      </c>
      <c r="H4149" s="1" t="s">
        <v>13</v>
      </c>
      <c r="I4149" s="16"/>
      <c r="J4149" s="16"/>
      <c r="K4149" s="16"/>
      <c r="L4149" s="16"/>
      <c r="M4149" s="16"/>
      <c r="N4149" s="16"/>
      <c r="O4149" s="16"/>
      <c r="P4149" s="16"/>
      <c r="Q4149" s="16"/>
      <c r="R4149" s="16"/>
      <c r="S4149" s="16"/>
      <c r="T4149" s="16"/>
      <c r="U4149" s="16"/>
      <c r="V4149" s="1" t="s">
        <v>3527</v>
      </c>
      <c r="W4149" s="1" t="s">
        <v>2551</v>
      </c>
      <c r="X4149" s="5" t="s">
        <v>3535</v>
      </c>
      <c r="Y4149" s="5" t="s">
        <v>2787</v>
      </c>
      <c r="Z4149" s="5" t="s">
        <v>13</v>
      </c>
      <c r="AA4149" s="5"/>
    </row>
    <row r="4150" spans="1:27" ht="12" customHeight="1" x14ac:dyDescent="0.15">
      <c r="A4150" s="1" t="s">
        <v>1051</v>
      </c>
      <c r="B4150" s="1" t="s">
        <v>37</v>
      </c>
      <c r="C4150" s="1" t="s">
        <v>15</v>
      </c>
      <c r="D4150" s="1" t="s">
        <v>2487</v>
      </c>
      <c r="E4150" s="1" t="s">
        <v>10</v>
      </c>
      <c r="F4150" s="1" t="s">
        <v>1059</v>
      </c>
      <c r="G4150" s="1" t="s">
        <v>238</v>
      </c>
      <c r="H4150" s="1" t="s">
        <v>239</v>
      </c>
      <c r="I4150" s="16"/>
      <c r="J4150" s="16"/>
      <c r="K4150" s="16"/>
      <c r="L4150" s="16"/>
      <c r="M4150" s="16"/>
      <c r="N4150" s="16"/>
      <c r="O4150" s="16"/>
      <c r="P4150" s="16"/>
      <c r="Q4150" s="16"/>
      <c r="R4150" s="16"/>
      <c r="S4150" s="16"/>
      <c r="T4150" s="16"/>
      <c r="U4150" s="16"/>
      <c r="V4150" s="1" t="s">
        <v>3527</v>
      </c>
      <c r="W4150" s="1" t="s">
        <v>2551</v>
      </c>
      <c r="X4150" s="5" t="s">
        <v>3535</v>
      </c>
      <c r="Y4150" s="5" t="s">
        <v>2737</v>
      </c>
      <c r="Z4150" s="5" t="s">
        <v>2738</v>
      </c>
      <c r="AA4150" s="5"/>
    </row>
    <row r="4151" spans="1:27" ht="12" customHeight="1" x14ac:dyDescent="0.15">
      <c r="A4151" s="1" t="s">
        <v>1051</v>
      </c>
      <c r="B4151" s="1" t="s">
        <v>39</v>
      </c>
      <c r="C4151" s="1" t="s">
        <v>9</v>
      </c>
      <c r="D4151" s="1" t="s">
        <v>2487</v>
      </c>
      <c r="E4151" s="1" t="s">
        <v>10</v>
      </c>
      <c r="F4151" s="1" t="s">
        <v>1060</v>
      </c>
      <c r="G4151" s="1" t="s">
        <v>304</v>
      </c>
      <c r="H4151" s="1" t="s">
        <v>13</v>
      </c>
      <c r="I4151" s="16"/>
      <c r="J4151" s="16"/>
      <c r="K4151" s="16"/>
      <c r="L4151" s="16"/>
      <c r="M4151" s="16"/>
      <c r="N4151" s="16"/>
      <c r="O4151" s="16"/>
      <c r="P4151" s="16"/>
      <c r="Q4151" s="16"/>
      <c r="R4151" s="16"/>
      <c r="S4151" s="16"/>
      <c r="T4151" s="16"/>
      <c r="U4151" s="16"/>
      <c r="V4151" s="1" t="s">
        <v>3527</v>
      </c>
      <c r="W4151" s="1" t="s">
        <v>2551</v>
      </c>
      <c r="X4151" s="5" t="s">
        <v>3536</v>
      </c>
      <c r="Y4151" s="5" t="s">
        <v>2787</v>
      </c>
      <c r="Z4151" s="5" t="s">
        <v>13</v>
      </c>
      <c r="AA4151" s="5"/>
    </row>
    <row r="4152" spans="1:27" ht="12" customHeight="1" x14ac:dyDescent="0.15">
      <c r="A4152" s="1" t="s">
        <v>1051</v>
      </c>
      <c r="B4152" s="1" t="s">
        <v>39</v>
      </c>
      <c r="C4152" s="1" t="s">
        <v>15</v>
      </c>
      <c r="D4152" s="1" t="s">
        <v>2487</v>
      </c>
      <c r="E4152" s="1" t="s">
        <v>10</v>
      </c>
      <c r="F4152" s="1" t="s">
        <v>1060</v>
      </c>
      <c r="G4152" s="1" t="s">
        <v>238</v>
      </c>
      <c r="H4152" s="1" t="s">
        <v>239</v>
      </c>
      <c r="I4152" s="16"/>
      <c r="J4152" s="16"/>
      <c r="K4152" s="16"/>
      <c r="L4152" s="16"/>
      <c r="M4152" s="16"/>
      <c r="N4152" s="16"/>
      <c r="O4152" s="16"/>
      <c r="P4152" s="16"/>
      <c r="Q4152" s="16"/>
      <c r="R4152" s="16"/>
      <c r="S4152" s="16"/>
      <c r="T4152" s="16"/>
      <c r="U4152" s="16"/>
      <c r="V4152" s="1" t="s">
        <v>3527</v>
      </c>
      <c r="W4152" s="1" t="s">
        <v>2551</v>
      </c>
      <c r="X4152" s="5" t="s">
        <v>3536</v>
      </c>
      <c r="Y4152" s="5" t="s">
        <v>2737</v>
      </c>
      <c r="Z4152" s="5" t="s">
        <v>2738</v>
      </c>
      <c r="AA4152" s="5"/>
    </row>
    <row r="4153" spans="1:27" ht="12" customHeight="1" x14ac:dyDescent="0.15">
      <c r="A4153" s="1" t="s">
        <v>1051</v>
      </c>
      <c r="B4153" s="1" t="s">
        <v>41</v>
      </c>
      <c r="C4153" s="1" t="s">
        <v>9</v>
      </c>
      <c r="D4153" s="1" t="s">
        <v>2487</v>
      </c>
      <c r="E4153" s="1" t="s">
        <v>10</v>
      </c>
      <c r="F4153" s="1" t="s">
        <v>1061</v>
      </c>
      <c r="G4153" s="1" t="s">
        <v>304</v>
      </c>
      <c r="H4153" s="1" t="s">
        <v>13</v>
      </c>
      <c r="I4153" s="16"/>
      <c r="J4153" s="16"/>
      <c r="K4153" s="16"/>
      <c r="L4153" s="16"/>
      <c r="M4153" s="16"/>
      <c r="N4153" s="16"/>
      <c r="O4153" s="16"/>
      <c r="P4153" s="16"/>
      <c r="Q4153" s="16"/>
      <c r="R4153" s="16"/>
      <c r="S4153" s="16"/>
      <c r="T4153" s="16"/>
      <c r="U4153" s="16"/>
      <c r="V4153" s="1" t="s">
        <v>3527</v>
      </c>
      <c r="W4153" s="1" t="s">
        <v>2551</v>
      </c>
      <c r="X4153" s="5" t="s">
        <v>3537</v>
      </c>
      <c r="Y4153" s="5" t="s">
        <v>2787</v>
      </c>
      <c r="Z4153" s="5" t="s">
        <v>13</v>
      </c>
      <c r="AA4153" s="5"/>
    </row>
    <row r="4154" spans="1:27" ht="12" customHeight="1" x14ac:dyDescent="0.15">
      <c r="A4154" s="1" t="s">
        <v>1051</v>
      </c>
      <c r="B4154" s="1" t="s">
        <v>41</v>
      </c>
      <c r="C4154" s="1" t="s">
        <v>15</v>
      </c>
      <c r="D4154" s="1" t="s">
        <v>2487</v>
      </c>
      <c r="E4154" s="1" t="s">
        <v>10</v>
      </c>
      <c r="F4154" s="1" t="s">
        <v>1061</v>
      </c>
      <c r="G4154" s="1" t="s">
        <v>238</v>
      </c>
      <c r="H4154" s="1" t="s">
        <v>239</v>
      </c>
      <c r="I4154" s="16"/>
      <c r="J4154" s="16"/>
      <c r="K4154" s="16"/>
      <c r="L4154" s="16"/>
      <c r="M4154" s="16"/>
      <c r="N4154" s="16"/>
      <c r="O4154" s="16"/>
      <c r="P4154" s="16"/>
      <c r="Q4154" s="16"/>
      <c r="R4154" s="16"/>
      <c r="S4154" s="16"/>
      <c r="T4154" s="16"/>
      <c r="U4154" s="16"/>
      <c r="V4154" s="1" t="s">
        <v>3527</v>
      </c>
      <c r="W4154" s="1" t="s">
        <v>2551</v>
      </c>
      <c r="X4154" s="5" t="s">
        <v>3537</v>
      </c>
      <c r="Y4154" s="5" t="s">
        <v>2737</v>
      </c>
      <c r="Z4154" s="5" t="s">
        <v>2738</v>
      </c>
      <c r="AA4154" s="5"/>
    </row>
    <row r="4155" spans="1:27" ht="12" customHeight="1" x14ac:dyDescent="0.15">
      <c r="A4155" s="1" t="s">
        <v>1051</v>
      </c>
      <c r="B4155" s="1" t="s">
        <v>43</v>
      </c>
      <c r="C4155" s="1" t="s">
        <v>9</v>
      </c>
      <c r="D4155" s="1" t="s">
        <v>2487</v>
      </c>
      <c r="E4155" s="1" t="s">
        <v>10</v>
      </c>
      <c r="F4155" s="1" t="s">
        <v>1062</v>
      </c>
      <c r="G4155" s="1" t="s">
        <v>304</v>
      </c>
      <c r="H4155" s="1" t="s">
        <v>13</v>
      </c>
      <c r="I4155" s="16"/>
      <c r="J4155" s="16"/>
      <c r="K4155" s="16"/>
      <c r="L4155" s="16"/>
      <c r="M4155" s="16"/>
      <c r="N4155" s="16"/>
      <c r="O4155" s="16"/>
      <c r="P4155" s="16"/>
      <c r="Q4155" s="16"/>
      <c r="R4155" s="16"/>
      <c r="S4155" s="16"/>
      <c r="T4155" s="16"/>
      <c r="U4155" s="16"/>
      <c r="V4155" s="1" t="s">
        <v>3527</v>
      </c>
      <c r="W4155" s="1" t="s">
        <v>2551</v>
      </c>
      <c r="X4155" s="5" t="s">
        <v>3538</v>
      </c>
      <c r="Y4155" s="5" t="s">
        <v>2787</v>
      </c>
      <c r="Z4155" s="5" t="s">
        <v>13</v>
      </c>
      <c r="AA4155" s="5"/>
    </row>
    <row r="4156" spans="1:27" ht="12" customHeight="1" x14ac:dyDescent="0.15">
      <c r="A4156" s="1" t="s">
        <v>1051</v>
      </c>
      <c r="B4156" s="1" t="s">
        <v>43</v>
      </c>
      <c r="C4156" s="1" t="s">
        <v>15</v>
      </c>
      <c r="D4156" s="1" t="s">
        <v>2487</v>
      </c>
      <c r="E4156" s="1" t="s">
        <v>10</v>
      </c>
      <c r="F4156" s="1" t="s">
        <v>1062</v>
      </c>
      <c r="G4156" s="1" t="s">
        <v>238</v>
      </c>
      <c r="H4156" s="1" t="s">
        <v>239</v>
      </c>
      <c r="I4156" s="16"/>
      <c r="J4156" s="16"/>
      <c r="K4156" s="16"/>
      <c r="L4156" s="16"/>
      <c r="M4156" s="16"/>
      <c r="N4156" s="16"/>
      <c r="O4156" s="16"/>
      <c r="P4156" s="16"/>
      <c r="Q4156" s="16"/>
      <c r="R4156" s="16"/>
      <c r="S4156" s="16"/>
      <c r="T4156" s="16"/>
      <c r="U4156" s="16"/>
      <c r="V4156" s="1" t="s">
        <v>3527</v>
      </c>
      <c r="W4156" s="1" t="s">
        <v>2551</v>
      </c>
      <c r="X4156" s="5" t="s">
        <v>3538</v>
      </c>
      <c r="Y4156" s="5" t="s">
        <v>2737</v>
      </c>
      <c r="Z4156" s="5" t="s">
        <v>2738</v>
      </c>
      <c r="AA4156" s="5"/>
    </row>
    <row r="4157" spans="1:27" ht="12" customHeight="1" x14ac:dyDescent="0.15">
      <c r="A4157" s="1" t="s">
        <v>1051</v>
      </c>
      <c r="B4157" s="1" t="s">
        <v>45</v>
      </c>
      <c r="C4157" s="1" t="s">
        <v>9</v>
      </c>
      <c r="D4157" s="1" t="s">
        <v>2487</v>
      </c>
      <c r="E4157" s="1" t="s">
        <v>10</v>
      </c>
      <c r="F4157" s="1" t="s">
        <v>1063</v>
      </c>
      <c r="G4157" s="1" t="s">
        <v>304</v>
      </c>
      <c r="H4157" s="1" t="s">
        <v>13</v>
      </c>
      <c r="I4157" s="16"/>
      <c r="J4157" s="16"/>
      <c r="K4157" s="16"/>
      <c r="L4157" s="16"/>
      <c r="M4157" s="16"/>
      <c r="N4157" s="16"/>
      <c r="O4157" s="16"/>
      <c r="P4157" s="16"/>
      <c r="Q4157" s="16"/>
      <c r="R4157" s="16"/>
      <c r="S4157" s="16"/>
      <c r="T4157" s="16"/>
      <c r="U4157" s="16"/>
      <c r="V4157" s="1" t="s">
        <v>3527</v>
      </c>
      <c r="W4157" s="1" t="s">
        <v>2551</v>
      </c>
      <c r="X4157" s="5" t="s">
        <v>3539</v>
      </c>
      <c r="Y4157" s="5" t="s">
        <v>2787</v>
      </c>
      <c r="Z4157" s="5" t="s">
        <v>13</v>
      </c>
      <c r="AA4157" s="5"/>
    </row>
    <row r="4158" spans="1:27" ht="12" customHeight="1" x14ac:dyDescent="0.15">
      <c r="A4158" s="1" t="s">
        <v>1051</v>
      </c>
      <c r="B4158" s="1" t="s">
        <v>45</v>
      </c>
      <c r="C4158" s="1" t="s">
        <v>15</v>
      </c>
      <c r="D4158" s="1" t="s">
        <v>2487</v>
      </c>
      <c r="E4158" s="1" t="s">
        <v>10</v>
      </c>
      <c r="F4158" s="1" t="s">
        <v>1063</v>
      </c>
      <c r="G4158" s="1" t="s">
        <v>238</v>
      </c>
      <c r="H4158" s="1" t="s">
        <v>239</v>
      </c>
      <c r="I4158" s="16"/>
      <c r="J4158" s="16"/>
      <c r="K4158" s="16"/>
      <c r="L4158" s="16"/>
      <c r="M4158" s="16"/>
      <c r="N4158" s="16"/>
      <c r="O4158" s="16"/>
      <c r="P4158" s="16"/>
      <c r="Q4158" s="16"/>
      <c r="R4158" s="16"/>
      <c r="S4158" s="16"/>
      <c r="T4158" s="16"/>
      <c r="U4158" s="16"/>
      <c r="V4158" s="1" t="s">
        <v>3527</v>
      </c>
      <c r="W4158" s="1" t="s">
        <v>2551</v>
      </c>
      <c r="X4158" s="5" t="s">
        <v>3539</v>
      </c>
      <c r="Y4158" s="5" t="s">
        <v>2737</v>
      </c>
      <c r="Z4158" s="5" t="s">
        <v>2738</v>
      </c>
      <c r="AA4158" s="5"/>
    </row>
    <row r="4159" spans="1:27" ht="12" customHeight="1" x14ac:dyDescent="0.15">
      <c r="A4159" s="1" t="s">
        <v>1051</v>
      </c>
      <c r="B4159" s="1" t="s">
        <v>47</v>
      </c>
      <c r="C4159" s="1" t="s">
        <v>9</v>
      </c>
      <c r="D4159" s="1" t="s">
        <v>2487</v>
      </c>
      <c r="E4159" s="1" t="s">
        <v>10</v>
      </c>
      <c r="F4159" s="1" t="s">
        <v>1064</v>
      </c>
      <c r="G4159" s="1" t="s">
        <v>304</v>
      </c>
      <c r="H4159" s="1" t="s">
        <v>13</v>
      </c>
      <c r="I4159" s="16"/>
      <c r="J4159" s="16"/>
      <c r="K4159" s="16"/>
      <c r="L4159" s="16"/>
      <c r="M4159" s="16"/>
      <c r="N4159" s="16"/>
      <c r="O4159" s="16"/>
      <c r="P4159" s="16"/>
      <c r="Q4159" s="16"/>
      <c r="R4159" s="16"/>
      <c r="S4159" s="16"/>
      <c r="T4159" s="16"/>
      <c r="U4159" s="16"/>
      <c r="V4159" s="1" t="s">
        <v>3527</v>
      </c>
      <c r="W4159" s="1" t="s">
        <v>2551</v>
      </c>
      <c r="X4159" s="5" t="s">
        <v>3540</v>
      </c>
      <c r="Y4159" s="5" t="s">
        <v>2787</v>
      </c>
      <c r="Z4159" s="5" t="s">
        <v>13</v>
      </c>
      <c r="AA4159" s="5"/>
    </row>
    <row r="4160" spans="1:27" ht="12" customHeight="1" x14ac:dyDescent="0.15">
      <c r="A4160" s="1" t="s">
        <v>1051</v>
      </c>
      <c r="B4160" s="1" t="s">
        <v>47</v>
      </c>
      <c r="C4160" s="1" t="s">
        <v>15</v>
      </c>
      <c r="D4160" s="1" t="s">
        <v>2487</v>
      </c>
      <c r="E4160" s="1" t="s">
        <v>10</v>
      </c>
      <c r="F4160" s="1" t="s">
        <v>1064</v>
      </c>
      <c r="G4160" s="1" t="s">
        <v>238</v>
      </c>
      <c r="H4160" s="1" t="s">
        <v>239</v>
      </c>
      <c r="I4160" s="16"/>
      <c r="J4160" s="16"/>
      <c r="K4160" s="16"/>
      <c r="L4160" s="16"/>
      <c r="M4160" s="16"/>
      <c r="N4160" s="16"/>
      <c r="O4160" s="16"/>
      <c r="P4160" s="16"/>
      <c r="Q4160" s="16"/>
      <c r="R4160" s="16"/>
      <c r="S4160" s="16"/>
      <c r="T4160" s="16"/>
      <c r="U4160" s="16"/>
      <c r="V4160" s="1" t="s">
        <v>3527</v>
      </c>
      <c r="W4160" s="1" t="s">
        <v>2551</v>
      </c>
      <c r="X4160" s="5" t="s">
        <v>3540</v>
      </c>
      <c r="Y4160" s="5" t="s">
        <v>2737</v>
      </c>
      <c r="Z4160" s="5" t="s">
        <v>2738</v>
      </c>
      <c r="AA4160" s="5"/>
    </row>
    <row r="4161" spans="1:27" ht="12" customHeight="1" x14ac:dyDescent="0.15">
      <c r="A4161" s="1" t="s">
        <v>1051</v>
      </c>
      <c r="B4161" s="1" t="s">
        <v>49</v>
      </c>
      <c r="C4161" s="1" t="s">
        <v>17</v>
      </c>
      <c r="D4161" s="1" t="s">
        <v>2487</v>
      </c>
      <c r="E4161" s="1" t="s">
        <v>10</v>
      </c>
      <c r="F4161" s="1" t="s">
        <v>1065</v>
      </c>
      <c r="G4161" s="1" t="s">
        <v>1044</v>
      </c>
      <c r="H4161" s="1" t="s">
        <v>13</v>
      </c>
      <c r="I4161" s="16"/>
      <c r="J4161" s="16"/>
      <c r="K4161" s="16"/>
      <c r="L4161" s="16"/>
      <c r="M4161" s="16"/>
      <c r="N4161" s="16"/>
      <c r="O4161" s="16"/>
      <c r="P4161" s="16"/>
      <c r="Q4161" s="16"/>
      <c r="R4161" s="16"/>
      <c r="S4161" s="16"/>
      <c r="T4161" s="16"/>
      <c r="U4161" s="16"/>
      <c r="V4161" s="1" t="s">
        <v>3527</v>
      </c>
      <c r="W4161" s="1" t="s">
        <v>2551</v>
      </c>
      <c r="X4161" s="5" t="s">
        <v>3541</v>
      </c>
      <c r="Y4161" s="5" t="s">
        <v>3525</v>
      </c>
      <c r="Z4161" s="5" t="s">
        <v>2582</v>
      </c>
      <c r="AA4161" s="5"/>
    </row>
    <row r="4162" spans="1:27" ht="12" customHeight="1" x14ac:dyDescent="0.15">
      <c r="A4162" s="1" t="s">
        <v>1051</v>
      </c>
      <c r="B4162" s="1" t="s">
        <v>49</v>
      </c>
      <c r="C4162" s="1" t="s">
        <v>19</v>
      </c>
      <c r="D4162" s="1" t="s">
        <v>2487</v>
      </c>
      <c r="E4162" s="1" t="s">
        <v>10</v>
      </c>
      <c r="F4162" s="1" t="s">
        <v>1065</v>
      </c>
      <c r="G4162" s="1" t="s">
        <v>339</v>
      </c>
      <c r="H4162" s="1" t="s">
        <v>13</v>
      </c>
      <c r="I4162" s="16"/>
      <c r="J4162" s="16"/>
      <c r="K4162" s="16"/>
      <c r="L4162" s="16"/>
      <c r="M4162" s="16"/>
      <c r="N4162" s="16"/>
      <c r="O4162" s="16"/>
      <c r="P4162" s="16"/>
      <c r="Q4162" s="16"/>
      <c r="R4162" s="16"/>
      <c r="S4162" s="16"/>
      <c r="T4162" s="16"/>
      <c r="U4162" s="16"/>
      <c r="V4162" s="1" t="s">
        <v>3527</v>
      </c>
      <c r="W4162" s="1" t="s">
        <v>2551</v>
      </c>
      <c r="X4162" s="5" t="s">
        <v>3541</v>
      </c>
      <c r="Y4162" s="5" t="s">
        <v>2818</v>
      </c>
      <c r="Z4162" s="5" t="s">
        <v>13</v>
      </c>
      <c r="AA4162" s="5"/>
    </row>
    <row r="4163" spans="1:27" ht="12" customHeight="1" x14ac:dyDescent="0.15">
      <c r="A4163" s="1" t="s">
        <v>1051</v>
      </c>
      <c r="B4163" s="1" t="s">
        <v>49</v>
      </c>
      <c r="C4163" s="1" t="s">
        <v>21</v>
      </c>
      <c r="D4163" s="1" t="s">
        <v>2487</v>
      </c>
      <c r="E4163" s="1" t="s">
        <v>10</v>
      </c>
      <c r="F4163" s="1" t="s">
        <v>1065</v>
      </c>
      <c r="G4163" s="1" t="s">
        <v>340</v>
      </c>
      <c r="H4163" s="1" t="s">
        <v>13</v>
      </c>
      <c r="I4163" s="16"/>
      <c r="J4163" s="16"/>
      <c r="K4163" s="16"/>
      <c r="L4163" s="16"/>
      <c r="M4163" s="16"/>
      <c r="N4163" s="16"/>
      <c r="O4163" s="16"/>
      <c r="P4163" s="16"/>
      <c r="Q4163" s="16"/>
      <c r="R4163" s="16"/>
      <c r="S4163" s="16"/>
      <c r="T4163" s="16"/>
      <c r="U4163" s="16"/>
      <c r="V4163" s="1" t="s">
        <v>3527</v>
      </c>
      <c r="W4163" s="1" t="s">
        <v>2551</v>
      </c>
      <c r="X4163" s="5" t="s">
        <v>3541</v>
      </c>
      <c r="Y4163" s="5" t="s">
        <v>2819</v>
      </c>
      <c r="Z4163" s="5" t="s">
        <v>13</v>
      </c>
      <c r="AA4163" s="5"/>
    </row>
    <row r="4164" spans="1:27" ht="12" customHeight="1" x14ac:dyDescent="0.15">
      <c r="A4164" s="1" t="s">
        <v>1051</v>
      </c>
      <c r="B4164" s="1" t="s">
        <v>70</v>
      </c>
      <c r="C4164" s="1" t="s">
        <v>9</v>
      </c>
      <c r="D4164" s="1" t="s">
        <v>2487</v>
      </c>
      <c r="E4164" s="1" t="s">
        <v>71</v>
      </c>
      <c r="F4164" s="1" t="s">
        <v>1066</v>
      </c>
      <c r="G4164" s="1" t="s">
        <v>1067</v>
      </c>
      <c r="H4164" s="1" t="s">
        <v>13</v>
      </c>
      <c r="I4164" s="16"/>
      <c r="J4164" s="16"/>
      <c r="K4164" s="16"/>
      <c r="L4164" s="16"/>
      <c r="M4164" s="16"/>
      <c r="N4164" s="16"/>
      <c r="O4164" s="16"/>
      <c r="P4164" s="16"/>
      <c r="Q4164" s="16"/>
      <c r="R4164" s="16"/>
      <c r="S4164" s="16"/>
      <c r="T4164" s="16"/>
      <c r="U4164" s="16"/>
      <c r="V4164" s="1" t="s">
        <v>3527</v>
      </c>
      <c r="W4164" s="1" t="s">
        <v>2592</v>
      </c>
      <c r="X4164" s="5" t="s">
        <v>3542</v>
      </c>
      <c r="Y4164" s="5" t="s">
        <v>2556</v>
      </c>
      <c r="Z4164" s="5" t="s">
        <v>13</v>
      </c>
      <c r="AA4164" s="5"/>
    </row>
    <row r="4165" spans="1:27" ht="12" customHeight="1" x14ac:dyDescent="0.15">
      <c r="A4165" s="1" t="s">
        <v>1051</v>
      </c>
      <c r="B4165" s="1" t="s">
        <v>78</v>
      </c>
      <c r="C4165" s="1" t="s">
        <v>9</v>
      </c>
      <c r="D4165" s="1" t="s">
        <v>2487</v>
      </c>
      <c r="E4165" s="1" t="s">
        <v>71</v>
      </c>
      <c r="F4165" s="1" t="s">
        <v>72</v>
      </c>
      <c r="G4165" s="1" t="s">
        <v>1067</v>
      </c>
      <c r="H4165" s="1" t="s">
        <v>13</v>
      </c>
      <c r="I4165" s="16"/>
      <c r="J4165" s="16"/>
      <c r="K4165" s="16"/>
      <c r="L4165" s="16"/>
      <c r="M4165" s="16"/>
      <c r="N4165" s="16"/>
      <c r="O4165" s="16"/>
      <c r="P4165" s="16"/>
      <c r="Q4165" s="16"/>
      <c r="R4165" s="16"/>
      <c r="S4165" s="16"/>
      <c r="T4165" s="16"/>
      <c r="U4165" s="16"/>
      <c r="V4165" s="1" t="s">
        <v>3527</v>
      </c>
      <c r="W4165" s="1" t="s">
        <v>2592</v>
      </c>
      <c r="X4165" s="5" t="s">
        <v>3543</v>
      </c>
      <c r="Y4165" s="5" t="s">
        <v>2562</v>
      </c>
      <c r="Z4165" s="5" t="s">
        <v>13</v>
      </c>
      <c r="AA4165" s="5"/>
    </row>
    <row r="4166" spans="1:27" ht="12" customHeight="1" x14ac:dyDescent="0.15">
      <c r="A4166" s="1" t="s">
        <v>1051</v>
      </c>
      <c r="B4166" s="1" t="s">
        <v>80</v>
      </c>
      <c r="C4166" s="1" t="s">
        <v>9</v>
      </c>
      <c r="D4166" s="1" t="s">
        <v>2487</v>
      </c>
      <c r="E4166" s="1" t="s">
        <v>71</v>
      </c>
      <c r="F4166" s="1" t="s">
        <v>1068</v>
      </c>
      <c r="G4166" s="1" t="s">
        <v>1067</v>
      </c>
      <c r="H4166" s="1" t="s">
        <v>13</v>
      </c>
      <c r="I4166" s="16"/>
      <c r="J4166" s="16"/>
      <c r="K4166" s="16"/>
      <c r="L4166" s="16"/>
      <c r="M4166" s="16"/>
      <c r="N4166" s="16"/>
      <c r="O4166" s="16"/>
      <c r="P4166" s="16"/>
      <c r="Q4166" s="16"/>
      <c r="R4166" s="16"/>
      <c r="S4166" s="16"/>
      <c r="T4166" s="16"/>
      <c r="U4166" s="16"/>
      <c r="V4166" s="1" t="s">
        <v>3527</v>
      </c>
      <c r="W4166" s="1" t="s">
        <v>2592</v>
      </c>
      <c r="X4166" s="5" t="s">
        <v>3544</v>
      </c>
      <c r="Y4166" s="5" t="s">
        <v>2562</v>
      </c>
      <c r="Z4166" s="5" t="s">
        <v>13</v>
      </c>
      <c r="AA4166" s="5"/>
    </row>
    <row r="4167" spans="1:27" ht="12" customHeight="1" x14ac:dyDescent="0.15">
      <c r="A4167" s="1" t="s">
        <v>1051</v>
      </c>
      <c r="B4167" s="1" t="s">
        <v>162</v>
      </c>
      <c r="C4167" s="1" t="s">
        <v>9</v>
      </c>
      <c r="D4167" s="1" t="s">
        <v>2487</v>
      </c>
      <c r="E4167" s="1" t="s">
        <v>71</v>
      </c>
      <c r="F4167" s="1" t="s">
        <v>1069</v>
      </c>
      <c r="G4167" s="1" t="s">
        <v>1067</v>
      </c>
      <c r="H4167" s="1" t="s">
        <v>13</v>
      </c>
      <c r="I4167" s="16"/>
      <c r="J4167" s="16"/>
      <c r="K4167" s="16"/>
      <c r="L4167" s="16"/>
      <c r="M4167" s="16"/>
      <c r="N4167" s="16"/>
      <c r="O4167" s="16"/>
      <c r="P4167" s="16"/>
      <c r="Q4167" s="16"/>
      <c r="R4167" s="16"/>
      <c r="S4167" s="16"/>
      <c r="T4167" s="16"/>
      <c r="U4167" s="16"/>
      <c r="V4167" s="1" t="s">
        <v>3527</v>
      </c>
      <c r="W4167" s="1" t="s">
        <v>2592</v>
      </c>
      <c r="X4167" s="5" t="s">
        <v>3545</v>
      </c>
      <c r="Y4167" s="5" t="s">
        <v>2562</v>
      </c>
      <c r="Z4167" s="5" t="s">
        <v>13</v>
      </c>
      <c r="AA4167" s="5"/>
    </row>
    <row r="4168" spans="1:27" ht="12" customHeight="1" x14ac:dyDescent="0.15">
      <c r="A4168" s="1" t="s">
        <v>1051</v>
      </c>
      <c r="B4168" s="1" t="s">
        <v>212</v>
      </c>
      <c r="C4168" s="1" t="s">
        <v>9</v>
      </c>
      <c r="D4168" s="1" t="s">
        <v>2487</v>
      </c>
      <c r="E4168" s="1" t="s">
        <v>213</v>
      </c>
      <c r="F4168" s="1" t="s">
        <v>1070</v>
      </c>
      <c r="G4168" s="1" t="s">
        <v>215</v>
      </c>
      <c r="H4168" s="1" t="s">
        <v>216</v>
      </c>
      <c r="I4168" s="16"/>
      <c r="J4168" s="16"/>
      <c r="K4168" s="16"/>
      <c r="L4168" s="16"/>
      <c r="M4168" s="16"/>
      <c r="N4168" s="16"/>
      <c r="O4168" s="16"/>
      <c r="P4168" s="16"/>
      <c r="Q4168" s="16"/>
      <c r="R4168" s="16"/>
      <c r="S4168" s="16"/>
      <c r="T4168" s="16"/>
      <c r="U4168" s="16"/>
      <c r="V4168" s="1" t="s">
        <v>3527</v>
      </c>
      <c r="W4168" s="1" t="s">
        <v>2717</v>
      </c>
      <c r="X4168" s="5" t="s">
        <v>3546</v>
      </c>
      <c r="Y4168" s="5" t="s">
        <v>2719</v>
      </c>
      <c r="Z4168" s="5" t="s">
        <v>2847</v>
      </c>
      <c r="AA4168" s="5"/>
    </row>
    <row r="4169" spans="1:27" ht="12" customHeight="1" x14ac:dyDescent="0.15">
      <c r="A4169" s="1" t="s">
        <v>1051</v>
      </c>
      <c r="B4169" s="1" t="s">
        <v>285</v>
      </c>
      <c r="C4169" s="1" t="s">
        <v>9</v>
      </c>
      <c r="D4169" s="1" t="s">
        <v>2487</v>
      </c>
      <c r="E4169" s="1" t="s">
        <v>213</v>
      </c>
      <c r="F4169" s="1" t="s">
        <v>286</v>
      </c>
      <c r="G4169" s="1" t="s">
        <v>215</v>
      </c>
      <c r="H4169" s="1" t="s">
        <v>216</v>
      </c>
      <c r="I4169" s="16"/>
      <c r="J4169" s="16"/>
      <c r="K4169" s="16"/>
      <c r="L4169" s="16"/>
      <c r="M4169" s="16"/>
      <c r="N4169" s="16"/>
      <c r="O4169" s="16"/>
      <c r="P4169" s="16"/>
      <c r="Q4169" s="16"/>
      <c r="R4169" s="16"/>
      <c r="S4169" s="16"/>
      <c r="T4169" s="16"/>
      <c r="U4169" s="16"/>
      <c r="V4169" s="1" t="s">
        <v>3527</v>
      </c>
      <c r="W4169" s="1" t="s">
        <v>2717</v>
      </c>
      <c r="X4169" s="5" t="s">
        <v>2816</v>
      </c>
      <c r="Y4169" s="5" t="s">
        <v>2719</v>
      </c>
      <c r="Z4169" s="5" t="s">
        <v>2847</v>
      </c>
      <c r="AA4169" s="5"/>
    </row>
    <row r="4170" spans="1:27" ht="12" customHeight="1" x14ac:dyDescent="0.15">
      <c r="A4170" s="1" t="s">
        <v>1071</v>
      </c>
      <c r="B4170" s="1" t="s">
        <v>8</v>
      </c>
      <c r="C4170" s="1" t="s">
        <v>9</v>
      </c>
      <c r="D4170" s="1" t="s">
        <v>2488</v>
      </c>
      <c r="E4170" s="1" t="s">
        <v>1072</v>
      </c>
      <c r="F4170" s="1" t="s">
        <v>1073</v>
      </c>
      <c r="G4170" s="1" t="s">
        <v>304</v>
      </c>
      <c r="H4170" s="1" t="s">
        <v>13</v>
      </c>
      <c r="I4170" s="16"/>
      <c r="J4170" s="16"/>
      <c r="K4170" s="16"/>
      <c r="L4170" s="16"/>
      <c r="M4170" s="16"/>
      <c r="N4170" s="16"/>
      <c r="O4170" s="16"/>
      <c r="P4170" s="16"/>
      <c r="Q4170" s="16"/>
      <c r="R4170" s="16"/>
      <c r="S4170" s="16"/>
      <c r="T4170" s="16"/>
      <c r="U4170" s="16"/>
      <c r="V4170" s="1" t="s">
        <v>3547</v>
      </c>
      <c r="W4170" s="1" t="s">
        <v>2551</v>
      </c>
      <c r="X4170" s="5" t="s">
        <v>3548</v>
      </c>
      <c r="Y4170" s="5" t="s">
        <v>2787</v>
      </c>
      <c r="Z4170" s="5" t="s">
        <v>13</v>
      </c>
      <c r="AA4170" s="5"/>
    </row>
    <row r="4171" spans="1:27" ht="12" customHeight="1" x14ac:dyDescent="0.15">
      <c r="A4171" s="1" t="s">
        <v>1071</v>
      </c>
      <c r="B4171" s="1" t="s">
        <v>8</v>
      </c>
      <c r="C4171" s="1" t="s">
        <v>15</v>
      </c>
      <c r="D4171" s="1" t="s">
        <v>2488</v>
      </c>
      <c r="E4171" s="1" t="s">
        <v>1072</v>
      </c>
      <c r="F4171" s="1" t="s">
        <v>1073</v>
      </c>
      <c r="G4171" s="1" t="s">
        <v>238</v>
      </c>
      <c r="H4171" s="1" t="s">
        <v>306</v>
      </c>
      <c r="I4171" s="16"/>
      <c r="J4171" s="16"/>
      <c r="K4171" s="16"/>
      <c r="L4171" s="16"/>
      <c r="M4171" s="16"/>
      <c r="N4171" s="16"/>
      <c r="O4171" s="16"/>
      <c r="P4171" s="16"/>
      <c r="Q4171" s="16"/>
      <c r="R4171" s="16"/>
      <c r="S4171" s="16"/>
      <c r="T4171" s="16"/>
      <c r="U4171" s="16"/>
      <c r="V4171" s="1" t="s">
        <v>3547</v>
      </c>
      <c r="W4171" s="1" t="s">
        <v>2551</v>
      </c>
      <c r="X4171" s="5" t="s">
        <v>3548</v>
      </c>
      <c r="Y4171" s="5" t="s">
        <v>2737</v>
      </c>
      <c r="Z4171" s="5" t="s">
        <v>2788</v>
      </c>
      <c r="AA4171" s="5"/>
    </row>
    <row r="4172" spans="1:27" ht="12" customHeight="1" x14ac:dyDescent="0.15">
      <c r="A4172" s="1" t="s">
        <v>1071</v>
      </c>
      <c r="B4172" s="1" t="s">
        <v>8</v>
      </c>
      <c r="C4172" s="1" t="s">
        <v>17</v>
      </c>
      <c r="D4172" s="1" t="s">
        <v>2488</v>
      </c>
      <c r="E4172" s="1" t="s">
        <v>1072</v>
      </c>
      <c r="F4172" s="1" t="s">
        <v>1073</v>
      </c>
      <c r="G4172" s="1" t="s">
        <v>1044</v>
      </c>
      <c r="H4172" s="1" t="s">
        <v>13</v>
      </c>
      <c r="I4172" s="16"/>
      <c r="J4172" s="16"/>
      <c r="K4172" s="16"/>
      <c r="L4172" s="16"/>
      <c r="M4172" s="16"/>
      <c r="N4172" s="16"/>
      <c r="O4172" s="16"/>
      <c r="P4172" s="16"/>
      <c r="Q4172" s="16"/>
      <c r="R4172" s="16"/>
      <c r="S4172" s="16"/>
      <c r="T4172" s="16"/>
      <c r="U4172" s="16"/>
      <c r="V4172" s="1" t="s">
        <v>3547</v>
      </c>
      <c r="W4172" s="1" t="s">
        <v>2551</v>
      </c>
      <c r="X4172" s="5" t="s">
        <v>3548</v>
      </c>
      <c r="Y4172" s="5" t="s">
        <v>3525</v>
      </c>
      <c r="Z4172" s="5" t="s">
        <v>13</v>
      </c>
      <c r="AA4172" s="5"/>
    </row>
    <row r="4173" spans="1:27" ht="12" customHeight="1" x14ac:dyDescent="0.15">
      <c r="A4173" s="1" t="s">
        <v>1071</v>
      </c>
      <c r="B4173" s="1" t="s">
        <v>25</v>
      </c>
      <c r="C4173" s="1" t="s">
        <v>9</v>
      </c>
      <c r="D4173" s="1" t="s">
        <v>2488</v>
      </c>
      <c r="E4173" s="1" t="s">
        <v>1072</v>
      </c>
      <c r="F4173" s="1" t="s">
        <v>1074</v>
      </c>
      <c r="G4173" s="1" t="s">
        <v>304</v>
      </c>
      <c r="H4173" s="1" t="s">
        <v>305</v>
      </c>
      <c r="I4173" s="16"/>
      <c r="J4173" s="16"/>
      <c r="K4173" s="16"/>
      <c r="L4173" s="16"/>
      <c r="M4173" s="16"/>
      <c r="N4173" s="16"/>
      <c r="O4173" s="16"/>
      <c r="P4173" s="16"/>
      <c r="Q4173" s="16"/>
      <c r="R4173" s="16"/>
      <c r="S4173" s="16"/>
      <c r="T4173" s="16"/>
      <c r="U4173" s="16"/>
      <c r="V4173" s="1" t="s">
        <v>3547</v>
      </c>
      <c r="W4173" s="1" t="s">
        <v>2551</v>
      </c>
      <c r="X4173" s="5" t="s">
        <v>3549</v>
      </c>
      <c r="Y4173" s="5" t="s">
        <v>2787</v>
      </c>
      <c r="Z4173" s="5" t="s">
        <v>305</v>
      </c>
      <c r="AA4173" s="5"/>
    </row>
    <row r="4174" spans="1:27" ht="12" customHeight="1" x14ac:dyDescent="0.15">
      <c r="A4174" s="1" t="s">
        <v>1071</v>
      </c>
      <c r="B4174" s="1" t="s">
        <v>25</v>
      </c>
      <c r="C4174" s="1" t="s">
        <v>15</v>
      </c>
      <c r="D4174" s="1" t="s">
        <v>2488</v>
      </c>
      <c r="E4174" s="1" t="s">
        <v>1072</v>
      </c>
      <c r="F4174" s="1" t="s">
        <v>1074</v>
      </c>
      <c r="G4174" s="1" t="s">
        <v>238</v>
      </c>
      <c r="H4174" s="1" t="s">
        <v>306</v>
      </c>
      <c r="I4174" s="16"/>
      <c r="J4174" s="16"/>
      <c r="K4174" s="16"/>
      <c r="L4174" s="16"/>
      <c r="M4174" s="16"/>
      <c r="N4174" s="16"/>
      <c r="O4174" s="16"/>
      <c r="P4174" s="16"/>
      <c r="Q4174" s="16"/>
      <c r="R4174" s="16"/>
      <c r="S4174" s="16"/>
      <c r="T4174" s="16"/>
      <c r="U4174" s="16"/>
      <c r="V4174" s="1" t="s">
        <v>3547</v>
      </c>
      <c r="W4174" s="1" t="s">
        <v>2551</v>
      </c>
      <c r="X4174" s="5" t="s">
        <v>3549</v>
      </c>
      <c r="Y4174" s="5" t="s">
        <v>2737</v>
      </c>
      <c r="Z4174" s="5" t="s">
        <v>2788</v>
      </c>
      <c r="AA4174" s="5"/>
    </row>
    <row r="4175" spans="1:27" ht="12" customHeight="1" x14ac:dyDescent="0.15">
      <c r="A4175" s="1" t="s">
        <v>1071</v>
      </c>
      <c r="B4175" s="1" t="s">
        <v>27</v>
      </c>
      <c r="C4175" s="1" t="s">
        <v>9</v>
      </c>
      <c r="D4175" s="1" t="s">
        <v>2488</v>
      </c>
      <c r="E4175" s="1" t="s">
        <v>1072</v>
      </c>
      <c r="F4175" s="1" t="s">
        <v>1075</v>
      </c>
      <c r="G4175" s="1" t="s">
        <v>304</v>
      </c>
      <c r="H4175" s="1" t="s">
        <v>305</v>
      </c>
      <c r="I4175" s="16"/>
      <c r="J4175" s="16"/>
      <c r="K4175" s="16"/>
      <c r="L4175" s="16"/>
      <c r="M4175" s="16"/>
      <c r="N4175" s="16"/>
      <c r="O4175" s="16"/>
      <c r="P4175" s="16"/>
      <c r="Q4175" s="16"/>
      <c r="R4175" s="16"/>
      <c r="S4175" s="16"/>
      <c r="T4175" s="16"/>
      <c r="U4175" s="16"/>
      <c r="V4175" s="1" t="s">
        <v>3547</v>
      </c>
      <c r="W4175" s="1" t="s">
        <v>2551</v>
      </c>
      <c r="X4175" s="5" t="s">
        <v>3550</v>
      </c>
      <c r="Y4175" s="5" t="s">
        <v>2787</v>
      </c>
      <c r="Z4175" s="5" t="s">
        <v>305</v>
      </c>
      <c r="AA4175" s="5"/>
    </row>
    <row r="4176" spans="1:27" ht="12" customHeight="1" x14ac:dyDescent="0.15">
      <c r="A4176" s="1" t="s">
        <v>1071</v>
      </c>
      <c r="B4176" s="1" t="s">
        <v>27</v>
      </c>
      <c r="C4176" s="1" t="s">
        <v>15</v>
      </c>
      <c r="D4176" s="1" t="s">
        <v>2488</v>
      </c>
      <c r="E4176" s="1" t="s">
        <v>1072</v>
      </c>
      <c r="F4176" s="1" t="s">
        <v>1075</v>
      </c>
      <c r="G4176" s="1" t="s">
        <v>238</v>
      </c>
      <c r="H4176" s="1" t="s">
        <v>306</v>
      </c>
      <c r="I4176" s="16"/>
      <c r="J4176" s="16"/>
      <c r="K4176" s="16"/>
      <c r="L4176" s="16"/>
      <c r="M4176" s="16"/>
      <c r="N4176" s="16"/>
      <c r="O4176" s="16"/>
      <c r="P4176" s="16"/>
      <c r="Q4176" s="16"/>
      <c r="R4176" s="16"/>
      <c r="S4176" s="16"/>
      <c r="T4176" s="16"/>
      <c r="U4176" s="16"/>
      <c r="V4176" s="1" t="s">
        <v>3547</v>
      </c>
      <c r="W4176" s="1" t="s">
        <v>2551</v>
      </c>
      <c r="X4176" s="5" t="s">
        <v>3550</v>
      </c>
      <c r="Y4176" s="5" t="s">
        <v>2737</v>
      </c>
      <c r="Z4176" s="5" t="s">
        <v>2788</v>
      </c>
      <c r="AA4176" s="5"/>
    </row>
    <row r="4177" spans="1:27" ht="12" customHeight="1" x14ac:dyDescent="0.15">
      <c r="A4177" s="1" t="s">
        <v>1071</v>
      </c>
      <c r="B4177" s="1" t="s">
        <v>29</v>
      </c>
      <c r="C4177" s="1" t="s">
        <v>9</v>
      </c>
      <c r="D4177" s="1" t="s">
        <v>2488</v>
      </c>
      <c r="E4177" s="1" t="s">
        <v>1072</v>
      </c>
      <c r="F4177" s="1" t="s">
        <v>1076</v>
      </c>
      <c r="G4177" s="1" t="s">
        <v>304</v>
      </c>
      <c r="H4177" s="1" t="s">
        <v>305</v>
      </c>
      <c r="I4177" s="16"/>
      <c r="J4177" s="16"/>
      <c r="K4177" s="16"/>
      <c r="L4177" s="16"/>
      <c r="M4177" s="16"/>
      <c r="N4177" s="16"/>
      <c r="O4177" s="16"/>
      <c r="P4177" s="16"/>
      <c r="Q4177" s="16"/>
      <c r="R4177" s="16"/>
      <c r="S4177" s="16"/>
      <c r="T4177" s="16"/>
      <c r="U4177" s="16"/>
      <c r="V4177" s="1" t="s">
        <v>3547</v>
      </c>
      <c r="W4177" s="1" t="s">
        <v>2551</v>
      </c>
      <c r="X4177" s="5" t="s">
        <v>3551</v>
      </c>
      <c r="Y4177" s="5" t="s">
        <v>2787</v>
      </c>
      <c r="Z4177" s="5" t="s">
        <v>305</v>
      </c>
      <c r="AA4177" s="5"/>
    </row>
    <row r="4178" spans="1:27" ht="12" customHeight="1" x14ac:dyDescent="0.15">
      <c r="A4178" s="1" t="s">
        <v>1071</v>
      </c>
      <c r="B4178" s="1" t="s">
        <v>29</v>
      </c>
      <c r="C4178" s="1" t="s">
        <v>15</v>
      </c>
      <c r="D4178" s="1" t="s">
        <v>2488</v>
      </c>
      <c r="E4178" s="1" t="s">
        <v>1072</v>
      </c>
      <c r="F4178" s="1" t="s">
        <v>1076</v>
      </c>
      <c r="G4178" s="1" t="s">
        <v>238</v>
      </c>
      <c r="H4178" s="1" t="s">
        <v>306</v>
      </c>
      <c r="I4178" s="16"/>
      <c r="J4178" s="16"/>
      <c r="K4178" s="16"/>
      <c r="L4178" s="16"/>
      <c r="M4178" s="16"/>
      <c r="N4178" s="16"/>
      <c r="O4178" s="16"/>
      <c r="P4178" s="16"/>
      <c r="Q4178" s="16"/>
      <c r="R4178" s="16"/>
      <c r="S4178" s="16"/>
      <c r="T4178" s="16"/>
      <c r="U4178" s="16"/>
      <c r="V4178" s="1" t="s">
        <v>3547</v>
      </c>
      <c r="W4178" s="1" t="s">
        <v>2551</v>
      </c>
      <c r="X4178" s="5" t="s">
        <v>3551</v>
      </c>
      <c r="Y4178" s="5" t="s">
        <v>2737</v>
      </c>
      <c r="Z4178" s="5" t="s">
        <v>2788</v>
      </c>
      <c r="AA4178" s="5"/>
    </row>
    <row r="4179" spans="1:27" ht="12" customHeight="1" x14ac:dyDescent="0.15">
      <c r="A4179" s="1" t="s">
        <v>1071</v>
      </c>
      <c r="B4179" s="1" t="s">
        <v>31</v>
      </c>
      <c r="C4179" s="1" t="s">
        <v>9</v>
      </c>
      <c r="D4179" s="1" t="s">
        <v>2488</v>
      </c>
      <c r="E4179" s="1" t="s">
        <v>1072</v>
      </c>
      <c r="F4179" s="1" t="s">
        <v>1077</v>
      </c>
      <c r="G4179" s="1" t="s">
        <v>304</v>
      </c>
      <c r="H4179" s="1" t="s">
        <v>305</v>
      </c>
      <c r="I4179" s="16"/>
      <c r="J4179" s="16"/>
      <c r="K4179" s="16"/>
      <c r="L4179" s="16"/>
      <c r="M4179" s="16"/>
      <c r="N4179" s="16"/>
      <c r="O4179" s="16"/>
      <c r="P4179" s="16"/>
      <c r="Q4179" s="16"/>
      <c r="R4179" s="16"/>
      <c r="S4179" s="16"/>
      <c r="T4179" s="16"/>
      <c r="U4179" s="16"/>
      <c r="V4179" s="1" t="s">
        <v>3547</v>
      </c>
      <c r="W4179" s="1" t="s">
        <v>2551</v>
      </c>
      <c r="X4179" s="5" t="s">
        <v>3552</v>
      </c>
      <c r="Y4179" s="5" t="s">
        <v>2787</v>
      </c>
      <c r="Z4179" s="5" t="s">
        <v>305</v>
      </c>
      <c r="AA4179" s="5"/>
    </row>
    <row r="4180" spans="1:27" ht="12" customHeight="1" x14ac:dyDescent="0.15">
      <c r="A4180" s="1" t="s">
        <v>1071</v>
      </c>
      <c r="B4180" s="1" t="s">
        <v>31</v>
      </c>
      <c r="C4180" s="1" t="s">
        <v>15</v>
      </c>
      <c r="D4180" s="1" t="s">
        <v>2488</v>
      </c>
      <c r="E4180" s="1" t="s">
        <v>1072</v>
      </c>
      <c r="F4180" s="1" t="s">
        <v>1077</v>
      </c>
      <c r="G4180" s="1" t="s">
        <v>238</v>
      </c>
      <c r="H4180" s="1" t="s">
        <v>306</v>
      </c>
      <c r="I4180" s="16"/>
      <c r="J4180" s="16"/>
      <c r="K4180" s="16"/>
      <c r="L4180" s="16"/>
      <c r="M4180" s="16"/>
      <c r="N4180" s="16"/>
      <c r="O4180" s="16"/>
      <c r="P4180" s="16"/>
      <c r="Q4180" s="16"/>
      <c r="R4180" s="16"/>
      <c r="S4180" s="16"/>
      <c r="T4180" s="16"/>
      <c r="U4180" s="16"/>
      <c r="V4180" s="1" t="s">
        <v>3547</v>
      </c>
      <c r="W4180" s="1" t="s">
        <v>2551</v>
      </c>
      <c r="X4180" s="5" t="s">
        <v>3552</v>
      </c>
      <c r="Y4180" s="5" t="s">
        <v>2737</v>
      </c>
      <c r="Z4180" s="5" t="s">
        <v>2788</v>
      </c>
      <c r="AA4180" s="5"/>
    </row>
    <row r="4181" spans="1:27" ht="12" customHeight="1" x14ac:dyDescent="0.15">
      <c r="A4181" s="1" t="s">
        <v>1071</v>
      </c>
      <c r="B4181" s="1" t="s">
        <v>33</v>
      </c>
      <c r="C4181" s="1" t="s">
        <v>9</v>
      </c>
      <c r="D4181" s="1" t="s">
        <v>2488</v>
      </c>
      <c r="E4181" s="1" t="s">
        <v>1072</v>
      </c>
      <c r="F4181" s="1" t="s">
        <v>1078</v>
      </c>
      <c r="G4181" s="1" t="s">
        <v>304</v>
      </c>
      <c r="H4181" s="1" t="s">
        <v>305</v>
      </c>
      <c r="I4181" s="16"/>
      <c r="J4181" s="16"/>
      <c r="K4181" s="16"/>
      <c r="L4181" s="16"/>
      <c r="M4181" s="16"/>
      <c r="N4181" s="16"/>
      <c r="O4181" s="16"/>
      <c r="P4181" s="16"/>
      <c r="Q4181" s="16"/>
      <c r="R4181" s="16"/>
      <c r="S4181" s="16"/>
      <c r="T4181" s="16"/>
      <c r="U4181" s="16"/>
      <c r="V4181" s="1" t="s">
        <v>3547</v>
      </c>
      <c r="W4181" s="1" t="s">
        <v>2551</v>
      </c>
      <c r="X4181" s="5" t="s">
        <v>3553</v>
      </c>
      <c r="Y4181" s="5" t="s">
        <v>2787</v>
      </c>
      <c r="Z4181" s="5" t="s">
        <v>305</v>
      </c>
      <c r="AA4181" s="5"/>
    </row>
    <row r="4182" spans="1:27" ht="12" customHeight="1" x14ac:dyDescent="0.15">
      <c r="A4182" s="1" t="s">
        <v>1071</v>
      </c>
      <c r="B4182" s="1" t="s">
        <v>33</v>
      </c>
      <c r="C4182" s="1" t="s">
        <v>15</v>
      </c>
      <c r="D4182" s="1" t="s">
        <v>2488</v>
      </c>
      <c r="E4182" s="1" t="s">
        <v>1072</v>
      </c>
      <c r="F4182" s="1" t="s">
        <v>1078</v>
      </c>
      <c r="G4182" s="1" t="s">
        <v>238</v>
      </c>
      <c r="H4182" s="1" t="s">
        <v>306</v>
      </c>
      <c r="I4182" s="16"/>
      <c r="J4182" s="16"/>
      <c r="K4182" s="16"/>
      <c r="L4182" s="16"/>
      <c r="M4182" s="16"/>
      <c r="N4182" s="16"/>
      <c r="O4182" s="16"/>
      <c r="P4182" s="16"/>
      <c r="Q4182" s="16"/>
      <c r="R4182" s="16"/>
      <c r="S4182" s="16"/>
      <c r="T4182" s="16"/>
      <c r="U4182" s="16"/>
      <c r="V4182" s="1" t="s">
        <v>3547</v>
      </c>
      <c r="W4182" s="1" t="s">
        <v>2551</v>
      </c>
      <c r="X4182" s="5" t="s">
        <v>3553</v>
      </c>
      <c r="Y4182" s="5" t="s">
        <v>2737</v>
      </c>
      <c r="Z4182" s="5" t="s">
        <v>2788</v>
      </c>
      <c r="AA4182" s="5"/>
    </row>
    <row r="4183" spans="1:27" ht="12" customHeight="1" x14ac:dyDescent="0.15">
      <c r="A4183" s="1" t="s">
        <v>1071</v>
      </c>
      <c r="B4183" s="1" t="s">
        <v>35</v>
      </c>
      <c r="C4183" s="1" t="s">
        <v>17</v>
      </c>
      <c r="D4183" s="1" t="s">
        <v>2488</v>
      </c>
      <c r="E4183" s="1" t="s">
        <v>1072</v>
      </c>
      <c r="F4183" s="1" t="s">
        <v>1079</v>
      </c>
      <c r="G4183" s="1" t="s">
        <v>1044</v>
      </c>
      <c r="H4183" s="1" t="s">
        <v>305</v>
      </c>
      <c r="I4183" s="16"/>
      <c r="J4183" s="16"/>
      <c r="K4183" s="16"/>
      <c r="L4183" s="16"/>
      <c r="M4183" s="16"/>
      <c r="N4183" s="16"/>
      <c r="O4183" s="16"/>
      <c r="P4183" s="16"/>
      <c r="Q4183" s="16"/>
      <c r="R4183" s="16"/>
      <c r="S4183" s="16"/>
      <c r="T4183" s="16"/>
      <c r="U4183" s="16"/>
      <c r="V4183" s="1" t="s">
        <v>3547</v>
      </c>
      <c r="W4183" s="1" t="s">
        <v>2551</v>
      </c>
      <c r="X4183" s="5" t="s">
        <v>3554</v>
      </c>
      <c r="Y4183" s="5" t="s">
        <v>3525</v>
      </c>
      <c r="Z4183" s="5" t="s">
        <v>305</v>
      </c>
      <c r="AA4183" s="5"/>
    </row>
    <row r="4184" spans="1:27" ht="12" customHeight="1" x14ac:dyDescent="0.15">
      <c r="A4184" s="1" t="s">
        <v>1071</v>
      </c>
      <c r="B4184" s="1" t="s">
        <v>57</v>
      </c>
      <c r="C4184" s="1" t="s">
        <v>9</v>
      </c>
      <c r="D4184" s="1" t="s">
        <v>2488</v>
      </c>
      <c r="E4184" s="1" t="s">
        <v>1080</v>
      </c>
      <c r="F4184" s="1" t="s">
        <v>5048</v>
      </c>
      <c r="G4184" s="1" t="s">
        <v>1081</v>
      </c>
      <c r="H4184" s="1" t="s">
        <v>305</v>
      </c>
      <c r="I4184" s="16"/>
      <c r="J4184" s="16"/>
      <c r="K4184" s="16"/>
      <c r="L4184" s="16"/>
      <c r="M4184" s="16"/>
      <c r="N4184" s="16"/>
      <c r="O4184" s="16"/>
      <c r="P4184" s="16"/>
      <c r="Q4184" s="16"/>
      <c r="R4184" s="16"/>
      <c r="S4184" s="16"/>
      <c r="T4184" s="16"/>
      <c r="U4184" s="16"/>
      <c r="V4184" s="1" t="s">
        <v>3547</v>
      </c>
      <c r="W4184" s="1" t="s">
        <v>2551</v>
      </c>
      <c r="X4184" s="5" t="s">
        <v>5064</v>
      </c>
      <c r="Y4184" s="5" t="s">
        <v>3555</v>
      </c>
      <c r="Z4184" s="5" t="s">
        <v>305</v>
      </c>
      <c r="AA4184" s="5"/>
    </row>
    <row r="4185" spans="1:27" ht="12" customHeight="1" x14ac:dyDescent="0.15">
      <c r="A4185" s="1" t="s">
        <v>1071</v>
      </c>
      <c r="B4185" s="1" t="s">
        <v>61</v>
      </c>
      <c r="C4185" s="1" t="s">
        <v>9</v>
      </c>
      <c r="D4185" s="1" t="s">
        <v>2488</v>
      </c>
      <c r="E4185" s="1" t="s">
        <v>1080</v>
      </c>
      <c r="F4185" s="1" t="s">
        <v>1082</v>
      </c>
      <c r="G4185" s="1" t="s">
        <v>1081</v>
      </c>
      <c r="H4185" s="1" t="s">
        <v>305</v>
      </c>
      <c r="I4185" s="16"/>
      <c r="J4185" s="16"/>
      <c r="K4185" s="16"/>
      <c r="L4185" s="16"/>
      <c r="M4185" s="16"/>
      <c r="N4185" s="16"/>
      <c r="O4185" s="16"/>
      <c r="P4185" s="16"/>
      <c r="Q4185" s="16"/>
      <c r="R4185" s="16"/>
      <c r="S4185" s="16"/>
      <c r="T4185" s="16"/>
      <c r="U4185" s="16"/>
      <c r="V4185" s="1" t="s">
        <v>3547</v>
      </c>
      <c r="W4185" s="1" t="s">
        <v>2551</v>
      </c>
      <c r="X4185" s="5" t="s">
        <v>3557</v>
      </c>
      <c r="Y4185" s="5" t="s">
        <v>3556</v>
      </c>
      <c r="Z4185" s="5" t="s">
        <v>305</v>
      </c>
      <c r="AA4185" s="5"/>
    </row>
    <row r="4186" spans="1:27" ht="12" customHeight="1" x14ac:dyDescent="0.15">
      <c r="A4186" s="1" t="s">
        <v>1071</v>
      </c>
      <c r="B4186" s="1" t="s">
        <v>154</v>
      </c>
      <c r="C4186" s="1" t="s">
        <v>9</v>
      </c>
      <c r="D4186" s="1" t="s">
        <v>2488</v>
      </c>
      <c r="E4186" s="1" t="s">
        <v>1080</v>
      </c>
      <c r="F4186" s="1" t="s">
        <v>1083</v>
      </c>
      <c r="G4186" s="1" t="s">
        <v>1081</v>
      </c>
      <c r="H4186" s="1" t="s">
        <v>305</v>
      </c>
      <c r="I4186" s="16"/>
      <c r="J4186" s="16"/>
      <c r="K4186" s="16"/>
      <c r="L4186" s="16"/>
      <c r="M4186" s="16"/>
      <c r="N4186" s="16"/>
      <c r="O4186" s="16"/>
      <c r="P4186" s="16"/>
      <c r="Q4186" s="16"/>
      <c r="R4186" s="16"/>
      <c r="S4186" s="16"/>
      <c r="T4186" s="16"/>
      <c r="U4186" s="16"/>
      <c r="V4186" s="1" t="s">
        <v>3547</v>
      </c>
      <c r="W4186" s="1" t="s">
        <v>2551</v>
      </c>
      <c r="X4186" s="5" t="s">
        <v>3558</v>
      </c>
      <c r="Y4186" s="5" t="s">
        <v>3556</v>
      </c>
      <c r="Z4186" s="5" t="s">
        <v>305</v>
      </c>
      <c r="AA4186" s="5"/>
    </row>
    <row r="4187" spans="1:27" ht="12" customHeight="1" x14ac:dyDescent="0.15">
      <c r="A4187" s="1" t="s">
        <v>1071</v>
      </c>
      <c r="B4187" s="1" t="s">
        <v>70</v>
      </c>
      <c r="C4187" s="1" t="s">
        <v>9</v>
      </c>
      <c r="D4187" s="1" t="s">
        <v>2488</v>
      </c>
      <c r="E4187" s="1" t="s">
        <v>71</v>
      </c>
      <c r="F4187" s="1" t="s">
        <v>1066</v>
      </c>
      <c r="G4187" s="1" t="s">
        <v>1067</v>
      </c>
      <c r="H4187" s="1" t="s">
        <v>13</v>
      </c>
      <c r="I4187" s="16"/>
      <c r="J4187" s="16"/>
      <c r="K4187" s="16"/>
      <c r="L4187" s="16"/>
      <c r="M4187" s="16"/>
      <c r="N4187" s="16"/>
      <c r="O4187" s="16"/>
      <c r="P4187" s="16"/>
      <c r="Q4187" s="16"/>
      <c r="R4187" s="16"/>
      <c r="S4187" s="16"/>
      <c r="T4187" s="16"/>
      <c r="U4187" s="16"/>
      <c r="V4187" s="1" t="s">
        <v>3547</v>
      </c>
      <c r="W4187" s="1" t="s">
        <v>2592</v>
      </c>
      <c r="X4187" s="5" t="s">
        <v>3542</v>
      </c>
      <c r="Y4187" s="5" t="s">
        <v>2562</v>
      </c>
      <c r="Z4187" s="5" t="s">
        <v>13</v>
      </c>
      <c r="AA4187" s="5"/>
    </row>
    <row r="4188" spans="1:27" ht="12" customHeight="1" x14ac:dyDescent="0.15">
      <c r="A4188" s="1" t="s">
        <v>1071</v>
      </c>
      <c r="B4188" s="1" t="s">
        <v>78</v>
      </c>
      <c r="C4188" s="1" t="s">
        <v>9</v>
      </c>
      <c r="D4188" s="1" t="s">
        <v>2488</v>
      </c>
      <c r="E4188" s="1" t="s">
        <v>71</v>
      </c>
      <c r="F4188" s="1" t="s">
        <v>1068</v>
      </c>
      <c r="G4188" s="1" t="s">
        <v>1067</v>
      </c>
      <c r="H4188" s="1" t="s">
        <v>13</v>
      </c>
      <c r="I4188" s="16"/>
      <c r="J4188" s="16"/>
      <c r="K4188" s="16"/>
      <c r="L4188" s="16"/>
      <c r="M4188" s="16"/>
      <c r="N4188" s="16"/>
      <c r="O4188" s="16"/>
      <c r="P4188" s="16"/>
      <c r="Q4188" s="16"/>
      <c r="R4188" s="16"/>
      <c r="S4188" s="16"/>
      <c r="T4188" s="16"/>
      <c r="U4188" s="16"/>
      <c r="V4188" s="1" t="s">
        <v>3547</v>
      </c>
      <c r="W4188" s="1" t="s">
        <v>2592</v>
      </c>
      <c r="X4188" s="5" t="s">
        <v>3544</v>
      </c>
      <c r="Y4188" s="5" t="s">
        <v>2562</v>
      </c>
      <c r="Z4188" s="5" t="s">
        <v>13</v>
      </c>
      <c r="AA4188" s="5"/>
    </row>
    <row r="4189" spans="1:27" ht="12" customHeight="1" x14ac:dyDescent="0.15">
      <c r="A4189" s="1" t="s">
        <v>1071</v>
      </c>
      <c r="B4189" s="1" t="s">
        <v>80</v>
      </c>
      <c r="C4189" s="1" t="s">
        <v>9</v>
      </c>
      <c r="D4189" s="1" t="s">
        <v>2488</v>
      </c>
      <c r="E4189" s="1" t="s">
        <v>71</v>
      </c>
      <c r="F4189" s="1" t="s">
        <v>1069</v>
      </c>
      <c r="G4189" s="1" t="s">
        <v>1067</v>
      </c>
      <c r="H4189" s="1" t="s">
        <v>13</v>
      </c>
      <c r="I4189" s="16"/>
      <c r="J4189" s="16"/>
      <c r="K4189" s="16"/>
      <c r="L4189" s="16"/>
      <c r="M4189" s="16"/>
      <c r="N4189" s="16"/>
      <c r="O4189" s="16"/>
      <c r="P4189" s="16"/>
      <c r="Q4189" s="16"/>
      <c r="R4189" s="16"/>
      <c r="S4189" s="16"/>
      <c r="T4189" s="16"/>
      <c r="U4189" s="16"/>
      <c r="V4189" s="1" t="s">
        <v>3547</v>
      </c>
      <c r="W4189" s="1" t="s">
        <v>2592</v>
      </c>
      <c r="X4189" s="5" t="s">
        <v>3545</v>
      </c>
      <c r="Y4189" s="5" t="s">
        <v>2562</v>
      </c>
      <c r="Z4189" s="5" t="s">
        <v>13</v>
      </c>
      <c r="AA4189" s="5"/>
    </row>
    <row r="4190" spans="1:27" ht="12" customHeight="1" x14ac:dyDescent="0.15">
      <c r="A4190" s="1" t="s">
        <v>1071</v>
      </c>
      <c r="B4190" s="1" t="s">
        <v>212</v>
      </c>
      <c r="C4190" s="1" t="s">
        <v>9</v>
      </c>
      <c r="D4190" s="1" t="s">
        <v>2488</v>
      </c>
      <c r="E4190" s="1" t="s">
        <v>213</v>
      </c>
      <c r="F4190" s="1" t="s">
        <v>1084</v>
      </c>
      <c r="G4190" s="1" t="s">
        <v>215</v>
      </c>
      <c r="H4190" s="1" t="s">
        <v>216</v>
      </c>
      <c r="I4190" s="16"/>
      <c r="J4190" s="16"/>
      <c r="K4190" s="16"/>
      <c r="L4190" s="16"/>
      <c r="M4190" s="16"/>
      <c r="N4190" s="16"/>
      <c r="O4190" s="16"/>
      <c r="P4190" s="16"/>
      <c r="Q4190" s="16"/>
      <c r="R4190" s="16"/>
      <c r="S4190" s="16"/>
      <c r="T4190" s="16"/>
      <c r="U4190" s="16"/>
      <c r="V4190" s="1" t="s">
        <v>3547</v>
      </c>
      <c r="W4190" s="1" t="s">
        <v>2717</v>
      </c>
      <c r="X4190" s="5" t="s">
        <v>3559</v>
      </c>
      <c r="Y4190" s="5" t="s">
        <v>2719</v>
      </c>
      <c r="Z4190" s="5" t="s">
        <v>2847</v>
      </c>
      <c r="AA4190" s="5"/>
    </row>
    <row r="4191" spans="1:27" ht="12" customHeight="1" x14ac:dyDescent="0.15">
      <c r="A4191" s="1" t="s">
        <v>1071</v>
      </c>
      <c r="B4191" s="1" t="s">
        <v>285</v>
      </c>
      <c r="C4191" s="1" t="s">
        <v>9</v>
      </c>
      <c r="D4191" s="1" t="s">
        <v>2488</v>
      </c>
      <c r="E4191" s="1" t="s">
        <v>213</v>
      </c>
      <c r="F4191" s="1" t="s">
        <v>1085</v>
      </c>
      <c r="G4191" s="1" t="s">
        <v>215</v>
      </c>
      <c r="H4191" s="1" t="s">
        <v>216</v>
      </c>
      <c r="I4191" s="16"/>
      <c r="J4191" s="16"/>
      <c r="K4191" s="16"/>
      <c r="L4191" s="16"/>
      <c r="M4191" s="16"/>
      <c r="N4191" s="16"/>
      <c r="O4191" s="16"/>
      <c r="P4191" s="16"/>
      <c r="Q4191" s="16"/>
      <c r="R4191" s="16"/>
      <c r="S4191" s="16"/>
      <c r="T4191" s="16"/>
      <c r="U4191" s="16"/>
      <c r="V4191" s="1" t="s">
        <v>3547</v>
      </c>
      <c r="W4191" s="1" t="s">
        <v>2717</v>
      </c>
      <c r="X4191" s="5" t="s">
        <v>3560</v>
      </c>
      <c r="Y4191" s="5" t="s">
        <v>2719</v>
      </c>
      <c r="Z4191" s="5" t="s">
        <v>2847</v>
      </c>
      <c r="AA4191" s="5"/>
    </row>
    <row r="4192" spans="1:27" ht="12" customHeight="1" x14ac:dyDescent="0.15">
      <c r="A4192" s="1" t="s">
        <v>1071</v>
      </c>
      <c r="B4192" s="1" t="s">
        <v>336</v>
      </c>
      <c r="C4192" s="1" t="s">
        <v>9</v>
      </c>
      <c r="D4192" s="1" t="s">
        <v>2488</v>
      </c>
      <c r="E4192" s="1" t="s">
        <v>213</v>
      </c>
      <c r="F4192" s="1" t="s">
        <v>286</v>
      </c>
      <c r="G4192" s="1" t="s">
        <v>215</v>
      </c>
      <c r="H4192" s="1" t="s">
        <v>216</v>
      </c>
      <c r="I4192" s="16"/>
      <c r="J4192" s="16"/>
      <c r="K4192" s="16"/>
      <c r="L4192" s="16"/>
      <c r="M4192" s="16"/>
      <c r="N4192" s="16"/>
      <c r="O4192" s="16"/>
      <c r="P4192" s="16"/>
      <c r="Q4192" s="16"/>
      <c r="R4192" s="16"/>
      <c r="S4192" s="16"/>
      <c r="T4192" s="16"/>
      <c r="U4192" s="16"/>
      <c r="V4192" s="1" t="s">
        <v>3547</v>
      </c>
      <c r="W4192" s="1" t="s">
        <v>2717</v>
      </c>
      <c r="X4192" s="5" t="s">
        <v>2816</v>
      </c>
      <c r="Y4192" s="5" t="s">
        <v>2719</v>
      </c>
      <c r="Z4192" s="5" t="s">
        <v>2847</v>
      </c>
      <c r="AA4192" s="5"/>
    </row>
    <row r="4193" spans="1:27" ht="12" customHeight="1" x14ac:dyDescent="0.15">
      <c r="A4193" s="1" t="s">
        <v>1071</v>
      </c>
      <c r="B4193" s="1" t="s">
        <v>4934</v>
      </c>
      <c r="C4193" s="1" t="s">
        <v>9</v>
      </c>
      <c r="D4193" s="1" t="s">
        <v>2488</v>
      </c>
      <c r="E4193" s="1" t="s">
        <v>1080</v>
      </c>
      <c r="F4193" s="1" t="s">
        <v>4950</v>
      </c>
      <c r="G4193" s="1" t="s">
        <v>1081</v>
      </c>
      <c r="H4193" s="1" t="s">
        <v>305</v>
      </c>
      <c r="I4193" s="16"/>
      <c r="J4193" s="16"/>
      <c r="K4193" s="16"/>
      <c r="L4193" s="16"/>
      <c r="M4193" s="16"/>
      <c r="N4193" s="16"/>
      <c r="O4193" s="16"/>
      <c r="P4193" s="16"/>
      <c r="Q4193" s="16"/>
      <c r="R4193" s="16"/>
      <c r="S4193" s="16"/>
      <c r="T4193" s="16"/>
      <c r="U4193" s="16"/>
      <c r="V4193" s="1" t="s">
        <v>3547</v>
      </c>
      <c r="W4193" s="1" t="s">
        <v>2551</v>
      </c>
      <c r="X4193" s="1" t="s">
        <v>5015</v>
      </c>
      <c r="Y4193" s="1" t="s">
        <v>3556</v>
      </c>
      <c r="Z4193" s="1" t="s">
        <v>305</v>
      </c>
    </row>
    <row r="4194" spans="1:27" ht="12" customHeight="1" x14ac:dyDescent="0.15">
      <c r="A4194" s="1" t="s">
        <v>1086</v>
      </c>
      <c r="B4194" s="1" t="s">
        <v>8</v>
      </c>
      <c r="C4194" s="1" t="s">
        <v>9</v>
      </c>
      <c r="D4194" s="1" t="s">
        <v>2489</v>
      </c>
      <c r="E4194" s="1" t="s">
        <v>10</v>
      </c>
      <c r="F4194" s="1" t="s">
        <v>1087</v>
      </c>
      <c r="G4194" s="1" t="s">
        <v>304</v>
      </c>
      <c r="H4194" s="1" t="s">
        <v>305</v>
      </c>
      <c r="I4194" s="16"/>
      <c r="J4194" s="16"/>
      <c r="K4194" s="16"/>
      <c r="L4194" s="16"/>
      <c r="M4194" s="16"/>
      <c r="N4194" s="16"/>
      <c r="O4194" s="16"/>
      <c r="P4194" s="16"/>
      <c r="Q4194" s="16"/>
      <c r="R4194" s="16"/>
      <c r="S4194" s="16"/>
      <c r="T4194" s="16"/>
      <c r="U4194" s="16"/>
      <c r="V4194" s="1" t="s">
        <v>3561</v>
      </c>
      <c r="W4194" s="1" t="s">
        <v>2551</v>
      </c>
      <c r="X4194" s="5" t="s">
        <v>3562</v>
      </c>
      <c r="Y4194" s="5" t="s">
        <v>2787</v>
      </c>
      <c r="Z4194" s="5" t="s">
        <v>305</v>
      </c>
      <c r="AA4194" s="5"/>
    </row>
    <row r="4195" spans="1:27" ht="12" customHeight="1" x14ac:dyDescent="0.15">
      <c r="A4195" s="1" t="s">
        <v>1086</v>
      </c>
      <c r="B4195" s="1" t="s">
        <v>8</v>
      </c>
      <c r="C4195" s="1" t="s">
        <v>15</v>
      </c>
      <c r="D4195" s="1" t="s">
        <v>2489</v>
      </c>
      <c r="E4195" s="1" t="s">
        <v>10</v>
      </c>
      <c r="F4195" s="1" t="s">
        <v>1087</v>
      </c>
      <c r="G4195" s="1" t="s">
        <v>238</v>
      </c>
      <c r="H4195" s="1" t="s">
        <v>306</v>
      </c>
      <c r="I4195" s="16"/>
      <c r="J4195" s="16"/>
      <c r="K4195" s="16"/>
      <c r="L4195" s="16"/>
      <c r="M4195" s="16"/>
      <c r="N4195" s="16"/>
      <c r="O4195" s="16"/>
      <c r="P4195" s="16"/>
      <c r="Q4195" s="16"/>
      <c r="R4195" s="16"/>
      <c r="S4195" s="16"/>
      <c r="T4195" s="16"/>
      <c r="U4195" s="16"/>
      <c r="V4195" s="1" t="s">
        <v>3561</v>
      </c>
      <c r="W4195" s="1" t="s">
        <v>2551</v>
      </c>
      <c r="X4195" s="5" t="s">
        <v>3562</v>
      </c>
      <c r="Y4195" s="5" t="s">
        <v>2737</v>
      </c>
      <c r="Z4195" s="5" t="s">
        <v>2788</v>
      </c>
      <c r="AA4195" s="5"/>
    </row>
    <row r="4196" spans="1:27" ht="12" customHeight="1" x14ac:dyDescent="0.15">
      <c r="A4196" s="1" t="s">
        <v>1086</v>
      </c>
      <c r="B4196" s="1" t="s">
        <v>25</v>
      </c>
      <c r="C4196" s="1" t="s">
        <v>9</v>
      </c>
      <c r="D4196" s="1" t="s">
        <v>2489</v>
      </c>
      <c r="E4196" s="1" t="s">
        <v>10</v>
      </c>
      <c r="F4196" s="1" t="s">
        <v>1088</v>
      </c>
      <c r="G4196" s="1" t="s">
        <v>304</v>
      </c>
      <c r="H4196" s="1" t="s">
        <v>305</v>
      </c>
      <c r="I4196" s="16"/>
      <c r="J4196" s="16"/>
      <c r="K4196" s="16"/>
      <c r="L4196" s="16"/>
      <c r="M4196" s="16"/>
      <c r="N4196" s="16"/>
      <c r="O4196" s="16"/>
      <c r="P4196" s="16"/>
      <c r="Q4196" s="16"/>
      <c r="R4196" s="16"/>
      <c r="S4196" s="16"/>
      <c r="T4196" s="16"/>
      <c r="U4196" s="16"/>
      <c r="V4196" s="1" t="s">
        <v>3561</v>
      </c>
      <c r="W4196" s="1" t="s">
        <v>2551</v>
      </c>
      <c r="X4196" s="5" t="s">
        <v>3563</v>
      </c>
      <c r="Y4196" s="5" t="s">
        <v>2787</v>
      </c>
      <c r="Z4196" s="5" t="s">
        <v>305</v>
      </c>
      <c r="AA4196" s="5"/>
    </row>
    <row r="4197" spans="1:27" ht="12" customHeight="1" x14ac:dyDescent="0.15">
      <c r="A4197" s="1" t="s">
        <v>1086</v>
      </c>
      <c r="B4197" s="1" t="s">
        <v>25</v>
      </c>
      <c r="C4197" s="1" t="s">
        <v>15</v>
      </c>
      <c r="D4197" s="1" t="s">
        <v>2489</v>
      </c>
      <c r="E4197" s="1" t="s">
        <v>10</v>
      </c>
      <c r="F4197" s="1" t="s">
        <v>1088</v>
      </c>
      <c r="G4197" s="1" t="s">
        <v>238</v>
      </c>
      <c r="H4197" s="1" t="s">
        <v>306</v>
      </c>
      <c r="I4197" s="16"/>
      <c r="J4197" s="16"/>
      <c r="K4197" s="16"/>
      <c r="L4197" s="16"/>
      <c r="M4197" s="16"/>
      <c r="N4197" s="16"/>
      <c r="O4197" s="16"/>
      <c r="P4197" s="16"/>
      <c r="Q4197" s="16"/>
      <c r="R4197" s="16"/>
      <c r="S4197" s="16"/>
      <c r="T4197" s="16"/>
      <c r="U4197" s="16"/>
      <c r="V4197" s="1" t="s">
        <v>3561</v>
      </c>
      <c r="W4197" s="1" t="s">
        <v>2551</v>
      </c>
      <c r="X4197" s="5" t="s">
        <v>3563</v>
      </c>
      <c r="Y4197" s="5" t="s">
        <v>2737</v>
      </c>
      <c r="Z4197" s="5" t="s">
        <v>2788</v>
      </c>
      <c r="AA4197" s="5"/>
    </row>
    <row r="4198" spans="1:27" ht="12" customHeight="1" x14ac:dyDescent="0.15">
      <c r="A4198" s="1" t="s">
        <v>1086</v>
      </c>
      <c r="B4198" s="1" t="s">
        <v>27</v>
      </c>
      <c r="C4198" s="1" t="s">
        <v>9</v>
      </c>
      <c r="D4198" s="1" t="s">
        <v>2489</v>
      </c>
      <c r="E4198" s="1" t="s">
        <v>10</v>
      </c>
      <c r="F4198" s="1" t="s">
        <v>1089</v>
      </c>
      <c r="G4198" s="1" t="s">
        <v>304</v>
      </c>
      <c r="H4198" s="1" t="s">
        <v>305</v>
      </c>
      <c r="I4198" s="16"/>
      <c r="J4198" s="16"/>
      <c r="K4198" s="16"/>
      <c r="L4198" s="16"/>
      <c r="M4198" s="16"/>
      <c r="N4198" s="16"/>
      <c r="O4198" s="16"/>
      <c r="P4198" s="16"/>
      <c r="Q4198" s="16"/>
      <c r="R4198" s="16"/>
      <c r="S4198" s="16"/>
      <c r="T4198" s="16"/>
      <c r="U4198" s="16"/>
      <c r="V4198" s="1" t="s">
        <v>3561</v>
      </c>
      <c r="W4198" s="1" t="s">
        <v>2551</v>
      </c>
      <c r="X4198" s="5" t="s">
        <v>3564</v>
      </c>
      <c r="Y4198" s="5" t="s">
        <v>2787</v>
      </c>
      <c r="Z4198" s="5" t="s">
        <v>305</v>
      </c>
      <c r="AA4198" s="5"/>
    </row>
    <row r="4199" spans="1:27" ht="12" customHeight="1" x14ac:dyDescent="0.15">
      <c r="A4199" s="1" t="s">
        <v>1086</v>
      </c>
      <c r="B4199" s="1" t="s">
        <v>27</v>
      </c>
      <c r="C4199" s="1" t="s">
        <v>15</v>
      </c>
      <c r="D4199" s="1" t="s">
        <v>2489</v>
      </c>
      <c r="E4199" s="1" t="s">
        <v>10</v>
      </c>
      <c r="F4199" s="1" t="s">
        <v>1089</v>
      </c>
      <c r="G4199" s="1" t="s">
        <v>238</v>
      </c>
      <c r="H4199" s="1" t="s">
        <v>306</v>
      </c>
      <c r="I4199" s="16"/>
      <c r="J4199" s="16"/>
      <c r="K4199" s="16"/>
      <c r="L4199" s="16"/>
      <c r="M4199" s="16"/>
      <c r="N4199" s="16"/>
      <c r="O4199" s="16"/>
      <c r="P4199" s="16"/>
      <c r="Q4199" s="16"/>
      <c r="R4199" s="16"/>
      <c r="S4199" s="16"/>
      <c r="T4199" s="16"/>
      <c r="U4199" s="16"/>
      <c r="V4199" s="1" t="s">
        <v>3561</v>
      </c>
      <c r="W4199" s="1" t="s">
        <v>2551</v>
      </c>
      <c r="X4199" s="5" t="s">
        <v>3564</v>
      </c>
      <c r="Y4199" s="5" t="s">
        <v>2737</v>
      </c>
      <c r="Z4199" s="5" t="s">
        <v>2788</v>
      </c>
      <c r="AA4199" s="5"/>
    </row>
    <row r="4200" spans="1:27" ht="12" customHeight="1" x14ac:dyDescent="0.15">
      <c r="A4200" s="1" t="s">
        <v>1086</v>
      </c>
      <c r="B4200" s="1" t="s">
        <v>29</v>
      </c>
      <c r="C4200" s="1" t="s">
        <v>9</v>
      </c>
      <c r="D4200" s="1" t="s">
        <v>2489</v>
      </c>
      <c r="E4200" s="1" t="s">
        <v>10</v>
      </c>
      <c r="F4200" s="1" t="s">
        <v>1090</v>
      </c>
      <c r="G4200" s="1" t="s">
        <v>304</v>
      </c>
      <c r="H4200" s="1" t="s">
        <v>305</v>
      </c>
      <c r="I4200" s="16"/>
      <c r="J4200" s="16"/>
      <c r="K4200" s="16"/>
      <c r="L4200" s="16"/>
      <c r="M4200" s="16"/>
      <c r="N4200" s="16"/>
      <c r="O4200" s="16"/>
      <c r="P4200" s="16"/>
      <c r="Q4200" s="16"/>
      <c r="R4200" s="16"/>
      <c r="S4200" s="16"/>
      <c r="T4200" s="16"/>
      <c r="U4200" s="16"/>
      <c r="V4200" s="1" t="s">
        <v>3561</v>
      </c>
      <c r="W4200" s="1" t="s">
        <v>2551</v>
      </c>
      <c r="X4200" s="5" t="s">
        <v>3565</v>
      </c>
      <c r="Y4200" s="5" t="s">
        <v>2787</v>
      </c>
      <c r="Z4200" s="5" t="s">
        <v>305</v>
      </c>
      <c r="AA4200" s="5"/>
    </row>
    <row r="4201" spans="1:27" ht="12" customHeight="1" x14ac:dyDescent="0.15">
      <c r="A4201" s="1" t="s">
        <v>1086</v>
      </c>
      <c r="B4201" s="1" t="s">
        <v>29</v>
      </c>
      <c r="C4201" s="1" t="s">
        <v>15</v>
      </c>
      <c r="D4201" s="1" t="s">
        <v>2489</v>
      </c>
      <c r="E4201" s="1" t="s">
        <v>10</v>
      </c>
      <c r="F4201" s="1" t="s">
        <v>1090</v>
      </c>
      <c r="G4201" s="1" t="s">
        <v>238</v>
      </c>
      <c r="H4201" s="1" t="s">
        <v>306</v>
      </c>
      <c r="I4201" s="16"/>
      <c r="J4201" s="16"/>
      <c r="K4201" s="16"/>
      <c r="L4201" s="16"/>
      <c r="M4201" s="16"/>
      <c r="N4201" s="16"/>
      <c r="O4201" s="16"/>
      <c r="P4201" s="16"/>
      <c r="Q4201" s="16"/>
      <c r="R4201" s="16"/>
      <c r="S4201" s="16"/>
      <c r="T4201" s="16"/>
      <c r="U4201" s="16"/>
      <c r="V4201" s="1" t="s">
        <v>3561</v>
      </c>
      <c r="W4201" s="1" t="s">
        <v>2551</v>
      </c>
      <c r="X4201" s="5" t="s">
        <v>3565</v>
      </c>
      <c r="Y4201" s="5" t="s">
        <v>2737</v>
      </c>
      <c r="Z4201" s="5" t="s">
        <v>2788</v>
      </c>
      <c r="AA4201" s="5"/>
    </row>
    <row r="4202" spans="1:27" ht="12" customHeight="1" x14ac:dyDescent="0.15">
      <c r="A4202" s="1" t="s">
        <v>1086</v>
      </c>
      <c r="B4202" s="1" t="s">
        <v>31</v>
      </c>
      <c r="C4202" s="1" t="s">
        <v>9</v>
      </c>
      <c r="D4202" s="1" t="s">
        <v>2489</v>
      </c>
      <c r="E4202" s="1" t="s">
        <v>10</v>
      </c>
      <c r="F4202" s="1" t="s">
        <v>1091</v>
      </c>
      <c r="G4202" s="1" t="s">
        <v>304</v>
      </c>
      <c r="H4202" s="1" t="s">
        <v>305</v>
      </c>
      <c r="I4202" s="16"/>
      <c r="J4202" s="16"/>
      <c r="K4202" s="16"/>
      <c r="L4202" s="16"/>
      <c r="M4202" s="16"/>
      <c r="N4202" s="16"/>
      <c r="O4202" s="16"/>
      <c r="P4202" s="16"/>
      <c r="Q4202" s="16"/>
      <c r="R4202" s="16"/>
      <c r="S4202" s="16"/>
      <c r="T4202" s="16"/>
      <c r="U4202" s="16"/>
      <c r="V4202" s="1" t="s">
        <v>3561</v>
      </c>
      <c r="W4202" s="1" t="s">
        <v>2551</v>
      </c>
      <c r="X4202" s="5" t="s">
        <v>3566</v>
      </c>
      <c r="Y4202" s="5" t="s">
        <v>2787</v>
      </c>
      <c r="Z4202" s="5" t="s">
        <v>305</v>
      </c>
      <c r="AA4202" s="5"/>
    </row>
    <row r="4203" spans="1:27" ht="12" customHeight="1" x14ac:dyDescent="0.15">
      <c r="A4203" s="1" t="s">
        <v>1086</v>
      </c>
      <c r="B4203" s="1" t="s">
        <v>31</v>
      </c>
      <c r="C4203" s="1" t="s">
        <v>15</v>
      </c>
      <c r="D4203" s="1" t="s">
        <v>2489</v>
      </c>
      <c r="E4203" s="1" t="s">
        <v>10</v>
      </c>
      <c r="F4203" s="1" t="s">
        <v>1091</v>
      </c>
      <c r="G4203" s="1" t="s">
        <v>238</v>
      </c>
      <c r="H4203" s="1" t="s">
        <v>306</v>
      </c>
      <c r="I4203" s="16"/>
      <c r="J4203" s="16"/>
      <c r="K4203" s="16"/>
      <c r="L4203" s="16"/>
      <c r="M4203" s="16"/>
      <c r="N4203" s="16"/>
      <c r="O4203" s="16"/>
      <c r="P4203" s="16"/>
      <c r="Q4203" s="16"/>
      <c r="R4203" s="16"/>
      <c r="S4203" s="16"/>
      <c r="T4203" s="16"/>
      <c r="U4203" s="16"/>
      <c r="V4203" s="1" t="s">
        <v>3561</v>
      </c>
      <c r="W4203" s="1" t="s">
        <v>2551</v>
      </c>
      <c r="X4203" s="5" t="s">
        <v>3566</v>
      </c>
      <c r="Y4203" s="5" t="s">
        <v>2737</v>
      </c>
      <c r="Z4203" s="5" t="s">
        <v>2788</v>
      </c>
      <c r="AA4203" s="5"/>
    </row>
    <row r="4204" spans="1:27" ht="12" customHeight="1" x14ac:dyDescent="0.15">
      <c r="A4204" s="1" t="s">
        <v>1086</v>
      </c>
      <c r="B4204" s="1" t="s">
        <v>33</v>
      </c>
      <c r="C4204" s="1" t="s">
        <v>17</v>
      </c>
      <c r="D4204" s="1" t="s">
        <v>2489</v>
      </c>
      <c r="E4204" s="1" t="s">
        <v>10</v>
      </c>
      <c r="F4204" s="1" t="s">
        <v>1092</v>
      </c>
      <c r="G4204" s="1" t="s">
        <v>1044</v>
      </c>
      <c r="H4204" s="1" t="s">
        <v>305</v>
      </c>
      <c r="I4204" s="16"/>
      <c r="J4204" s="16"/>
      <c r="K4204" s="16"/>
      <c r="L4204" s="16"/>
      <c r="M4204" s="16"/>
      <c r="N4204" s="16"/>
      <c r="O4204" s="16"/>
      <c r="P4204" s="16"/>
      <c r="Q4204" s="16"/>
      <c r="R4204" s="16"/>
      <c r="S4204" s="16"/>
      <c r="T4204" s="16"/>
      <c r="U4204" s="16"/>
      <c r="V4204" s="1" t="s">
        <v>3561</v>
      </c>
      <c r="W4204" s="1" t="s">
        <v>2551</v>
      </c>
      <c r="X4204" s="5" t="s">
        <v>3567</v>
      </c>
      <c r="Y4204" s="5" t="s">
        <v>3525</v>
      </c>
      <c r="Z4204" s="5" t="s">
        <v>305</v>
      </c>
      <c r="AA4204" s="5"/>
    </row>
    <row r="4205" spans="1:27" ht="12" customHeight="1" x14ac:dyDescent="0.15">
      <c r="A4205" s="1" t="s">
        <v>1086</v>
      </c>
      <c r="B4205" s="1" t="s">
        <v>35</v>
      </c>
      <c r="C4205" s="1" t="s">
        <v>9</v>
      </c>
      <c r="D4205" s="1" t="s">
        <v>2489</v>
      </c>
      <c r="E4205" s="1" t="s">
        <v>10</v>
      </c>
      <c r="F4205" s="1" t="s">
        <v>1093</v>
      </c>
      <c r="G4205" s="1" t="s">
        <v>304</v>
      </c>
      <c r="H4205" s="1" t="s">
        <v>305</v>
      </c>
      <c r="I4205" s="16"/>
      <c r="J4205" s="16"/>
      <c r="K4205" s="16"/>
      <c r="L4205" s="16"/>
      <c r="M4205" s="16"/>
      <c r="N4205" s="16"/>
      <c r="O4205" s="16"/>
      <c r="P4205" s="16"/>
      <c r="Q4205" s="16"/>
      <c r="R4205" s="16"/>
      <c r="S4205" s="16"/>
      <c r="T4205" s="16"/>
      <c r="U4205" s="16"/>
      <c r="V4205" s="1" t="s">
        <v>3561</v>
      </c>
      <c r="W4205" s="1" t="s">
        <v>2551</v>
      </c>
      <c r="X4205" s="5" t="s">
        <v>3568</v>
      </c>
      <c r="Y4205" s="5" t="s">
        <v>2787</v>
      </c>
      <c r="Z4205" s="5" t="s">
        <v>305</v>
      </c>
      <c r="AA4205" s="5"/>
    </row>
    <row r="4206" spans="1:27" ht="12" customHeight="1" x14ac:dyDescent="0.15">
      <c r="A4206" s="1" t="s">
        <v>1086</v>
      </c>
      <c r="B4206" s="1" t="s">
        <v>35</v>
      </c>
      <c r="C4206" s="1" t="s">
        <v>15</v>
      </c>
      <c r="D4206" s="1" t="s">
        <v>2489</v>
      </c>
      <c r="E4206" s="1" t="s">
        <v>10</v>
      </c>
      <c r="F4206" s="1" t="s">
        <v>1093</v>
      </c>
      <c r="G4206" s="1" t="s">
        <v>238</v>
      </c>
      <c r="H4206" s="1" t="s">
        <v>306</v>
      </c>
      <c r="I4206" s="16"/>
      <c r="J4206" s="16"/>
      <c r="K4206" s="16"/>
      <c r="L4206" s="16"/>
      <c r="M4206" s="16"/>
      <c r="N4206" s="16"/>
      <c r="O4206" s="16"/>
      <c r="P4206" s="16"/>
      <c r="Q4206" s="16"/>
      <c r="R4206" s="16"/>
      <c r="S4206" s="16"/>
      <c r="T4206" s="16"/>
      <c r="U4206" s="16"/>
      <c r="V4206" s="1" t="s">
        <v>3561</v>
      </c>
      <c r="W4206" s="1" t="s">
        <v>2551</v>
      </c>
      <c r="X4206" s="5" t="s">
        <v>3568</v>
      </c>
      <c r="Y4206" s="5" t="s">
        <v>2737</v>
      </c>
      <c r="Z4206" s="5" t="s">
        <v>2788</v>
      </c>
      <c r="AA4206" s="5"/>
    </row>
    <row r="4207" spans="1:27" ht="12" customHeight="1" x14ac:dyDescent="0.15">
      <c r="A4207" s="1" t="s">
        <v>1086</v>
      </c>
      <c r="B4207" s="1" t="s">
        <v>37</v>
      </c>
      <c r="C4207" s="1" t="s">
        <v>9</v>
      </c>
      <c r="D4207" s="1" t="s">
        <v>2489</v>
      </c>
      <c r="E4207" s="1" t="s">
        <v>10</v>
      </c>
      <c r="F4207" s="1" t="s">
        <v>1094</v>
      </c>
      <c r="G4207" s="1" t="s">
        <v>304</v>
      </c>
      <c r="H4207" s="1" t="s">
        <v>305</v>
      </c>
      <c r="I4207" s="16"/>
      <c r="J4207" s="16"/>
      <c r="K4207" s="16"/>
      <c r="L4207" s="16"/>
      <c r="M4207" s="16"/>
      <c r="N4207" s="16"/>
      <c r="O4207" s="16"/>
      <c r="P4207" s="16"/>
      <c r="Q4207" s="16"/>
      <c r="R4207" s="16"/>
      <c r="S4207" s="16"/>
      <c r="T4207" s="16"/>
      <c r="U4207" s="16"/>
      <c r="V4207" s="1" t="s">
        <v>3561</v>
      </c>
      <c r="W4207" s="1" t="s">
        <v>2551</v>
      </c>
      <c r="X4207" s="5" t="s">
        <v>3569</v>
      </c>
      <c r="Y4207" s="5" t="s">
        <v>2787</v>
      </c>
      <c r="Z4207" s="5" t="s">
        <v>305</v>
      </c>
      <c r="AA4207" s="5"/>
    </row>
    <row r="4208" spans="1:27" ht="12" customHeight="1" x14ac:dyDescent="0.15">
      <c r="A4208" s="1" t="s">
        <v>1086</v>
      </c>
      <c r="B4208" s="1" t="s">
        <v>37</v>
      </c>
      <c r="C4208" s="1" t="s">
        <v>15</v>
      </c>
      <c r="D4208" s="1" t="s">
        <v>2489</v>
      </c>
      <c r="E4208" s="1" t="s">
        <v>10</v>
      </c>
      <c r="F4208" s="1" t="s">
        <v>1094</v>
      </c>
      <c r="G4208" s="1" t="s">
        <v>238</v>
      </c>
      <c r="H4208" s="1" t="s">
        <v>306</v>
      </c>
      <c r="I4208" s="16"/>
      <c r="J4208" s="16"/>
      <c r="K4208" s="16"/>
      <c r="L4208" s="16"/>
      <c r="M4208" s="16"/>
      <c r="N4208" s="16"/>
      <c r="O4208" s="16"/>
      <c r="P4208" s="16"/>
      <c r="Q4208" s="16"/>
      <c r="R4208" s="16"/>
      <c r="S4208" s="16"/>
      <c r="T4208" s="16"/>
      <c r="U4208" s="16"/>
      <c r="V4208" s="1" t="s">
        <v>3561</v>
      </c>
      <c r="W4208" s="1" t="s">
        <v>2551</v>
      </c>
      <c r="X4208" s="5" t="s">
        <v>3569</v>
      </c>
      <c r="Y4208" s="5" t="s">
        <v>2737</v>
      </c>
      <c r="Z4208" s="5" t="s">
        <v>2788</v>
      </c>
      <c r="AA4208" s="5"/>
    </row>
    <row r="4209" spans="1:27" ht="12" customHeight="1" x14ac:dyDescent="0.15">
      <c r="A4209" s="1" t="s">
        <v>1086</v>
      </c>
      <c r="B4209" s="1" t="s">
        <v>39</v>
      </c>
      <c r="C4209" s="1" t="s">
        <v>9</v>
      </c>
      <c r="D4209" s="1" t="s">
        <v>2489</v>
      </c>
      <c r="E4209" s="1" t="s">
        <v>10</v>
      </c>
      <c r="F4209" s="1" t="s">
        <v>1095</v>
      </c>
      <c r="G4209" s="1" t="s">
        <v>304</v>
      </c>
      <c r="H4209" s="1" t="s">
        <v>305</v>
      </c>
      <c r="I4209" s="16"/>
      <c r="J4209" s="16"/>
      <c r="K4209" s="16"/>
      <c r="L4209" s="16"/>
      <c r="M4209" s="16"/>
      <c r="N4209" s="16"/>
      <c r="O4209" s="16"/>
      <c r="P4209" s="16"/>
      <c r="Q4209" s="16"/>
      <c r="R4209" s="16"/>
      <c r="S4209" s="16"/>
      <c r="T4209" s="16"/>
      <c r="U4209" s="16"/>
      <c r="V4209" s="1" t="s">
        <v>3561</v>
      </c>
      <c r="W4209" s="1" t="s">
        <v>2551</v>
      </c>
      <c r="X4209" s="5" t="s">
        <v>3570</v>
      </c>
      <c r="Y4209" s="5" t="s">
        <v>2787</v>
      </c>
      <c r="Z4209" s="5" t="s">
        <v>305</v>
      </c>
      <c r="AA4209" s="5"/>
    </row>
    <row r="4210" spans="1:27" ht="12" customHeight="1" x14ac:dyDescent="0.15">
      <c r="A4210" s="1" t="s">
        <v>1086</v>
      </c>
      <c r="B4210" s="1" t="s">
        <v>39</v>
      </c>
      <c r="C4210" s="1" t="s">
        <v>15</v>
      </c>
      <c r="D4210" s="1" t="s">
        <v>2489</v>
      </c>
      <c r="E4210" s="1" t="s">
        <v>10</v>
      </c>
      <c r="F4210" s="1" t="s">
        <v>1095</v>
      </c>
      <c r="G4210" s="1" t="s">
        <v>238</v>
      </c>
      <c r="H4210" s="1" t="s">
        <v>306</v>
      </c>
      <c r="I4210" s="16"/>
      <c r="J4210" s="16"/>
      <c r="K4210" s="16"/>
      <c r="L4210" s="16"/>
      <c r="M4210" s="16"/>
      <c r="N4210" s="16"/>
      <c r="O4210" s="16"/>
      <c r="P4210" s="16"/>
      <c r="Q4210" s="16"/>
      <c r="R4210" s="16"/>
      <c r="S4210" s="16"/>
      <c r="T4210" s="16"/>
      <c r="U4210" s="16"/>
      <c r="V4210" s="1" t="s">
        <v>3561</v>
      </c>
      <c r="W4210" s="1" t="s">
        <v>2551</v>
      </c>
      <c r="X4210" s="5" t="s">
        <v>3570</v>
      </c>
      <c r="Y4210" s="5" t="s">
        <v>2737</v>
      </c>
      <c r="Z4210" s="5" t="s">
        <v>2788</v>
      </c>
      <c r="AA4210" s="5"/>
    </row>
    <row r="4211" spans="1:27" ht="12" customHeight="1" x14ac:dyDescent="0.15">
      <c r="A4211" s="1" t="s">
        <v>1086</v>
      </c>
      <c r="B4211" s="1" t="s">
        <v>41</v>
      </c>
      <c r="C4211" s="1" t="s">
        <v>9</v>
      </c>
      <c r="D4211" s="1" t="s">
        <v>2489</v>
      </c>
      <c r="E4211" s="1" t="s">
        <v>10</v>
      </c>
      <c r="F4211" s="1" t="s">
        <v>1096</v>
      </c>
      <c r="G4211" s="1" t="s">
        <v>304</v>
      </c>
      <c r="H4211" s="1" t="s">
        <v>305</v>
      </c>
      <c r="I4211" s="16"/>
      <c r="J4211" s="16"/>
      <c r="K4211" s="16"/>
      <c r="L4211" s="16"/>
      <c r="M4211" s="16"/>
      <c r="N4211" s="16"/>
      <c r="O4211" s="16"/>
      <c r="P4211" s="16"/>
      <c r="Q4211" s="16"/>
      <c r="R4211" s="16"/>
      <c r="S4211" s="16"/>
      <c r="T4211" s="16"/>
      <c r="U4211" s="16"/>
      <c r="V4211" s="1" t="s">
        <v>3561</v>
      </c>
      <c r="W4211" s="1" t="s">
        <v>2551</v>
      </c>
      <c r="X4211" s="5" t="s">
        <v>3571</v>
      </c>
      <c r="Y4211" s="5" t="s">
        <v>2787</v>
      </c>
      <c r="Z4211" s="5" t="s">
        <v>305</v>
      </c>
      <c r="AA4211" s="5"/>
    </row>
    <row r="4212" spans="1:27" ht="12" customHeight="1" x14ac:dyDescent="0.15">
      <c r="A4212" s="1" t="s">
        <v>1086</v>
      </c>
      <c r="B4212" s="1" t="s">
        <v>41</v>
      </c>
      <c r="C4212" s="1" t="s">
        <v>15</v>
      </c>
      <c r="D4212" s="1" t="s">
        <v>2489</v>
      </c>
      <c r="E4212" s="1" t="s">
        <v>10</v>
      </c>
      <c r="F4212" s="1" t="s">
        <v>1096</v>
      </c>
      <c r="G4212" s="1" t="s">
        <v>238</v>
      </c>
      <c r="H4212" s="1" t="s">
        <v>306</v>
      </c>
      <c r="I4212" s="16"/>
      <c r="J4212" s="16"/>
      <c r="K4212" s="16"/>
      <c r="L4212" s="16"/>
      <c r="M4212" s="16"/>
      <c r="N4212" s="16"/>
      <c r="O4212" s="16"/>
      <c r="P4212" s="16"/>
      <c r="Q4212" s="16"/>
      <c r="R4212" s="16"/>
      <c r="S4212" s="16"/>
      <c r="T4212" s="16"/>
      <c r="U4212" s="16"/>
      <c r="V4212" s="1" t="s">
        <v>3561</v>
      </c>
      <c r="W4212" s="1" t="s">
        <v>2551</v>
      </c>
      <c r="X4212" s="5" t="s">
        <v>3571</v>
      </c>
      <c r="Y4212" s="5" t="s">
        <v>2737</v>
      </c>
      <c r="Z4212" s="5" t="s">
        <v>2788</v>
      </c>
      <c r="AA4212" s="5"/>
    </row>
    <row r="4213" spans="1:27" ht="12" customHeight="1" x14ac:dyDescent="0.15">
      <c r="A4213" s="1" t="s">
        <v>1086</v>
      </c>
      <c r="B4213" s="1" t="s">
        <v>43</v>
      </c>
      <c r="C4213" s="1" t="s">
        <v>17</v>
      </c>
      <c r="D4213" s="1" t="s">
        <v>2489</v>
      </c>
      <c r="E4213" s="1" t="s">
        <v>10</v>
      </c>
      <c r="F4213" s="1" t="s">
        <v>1097</v>
      </c>
      <c r="G4213" s="1" t="s">
        <v>1044</v>
      </c>
      <c r="H4213" s="1" t="s">
        <v>305</v>
      </c>
      <c r="I4213" s="16"/>
      <c r="J4213" s="16"/>
      <c r="K4213" s="16"/>
      <c r="L4213" s="16"/>
      <c r="M4213" s="16"/>
      <c r="N4213" s="16"/>
      <c r="O4213" s="16"/>
      <c r="P4213" s="16"/>
      <c r="Q4213" s="16"/>
      <c r="R4213" s="16"/>
      <c r="S4213" s="16"/>
      <c r="T4213" s="16"/>
      <c r="U4213" s="16"/>
      <c r="V4213" s="1" t="s">
        <v>3561</v>
      </c>
      <c r="W4213" s="1" t="s">
        <v>2551</v>
      </c>
      <c r="X4213" s="5" t="s">
        <v>3572</v>
      </c>
      <c r="Y4213" s="5" t="s">
        <v>3525</v>
      </c>
      <c r="Z4213" s="5" t="s">
        <v>305</v>
      </c>
      <c r="AA4213" s="5"/>
    </row>
    <row r="4214" spans="1:27" ht="12" customHeight="1" x14ac:dyDescent="0.15">
      <c r="A4214" s="1" t="s">
        <v>1086</v>
      </c>
      <c r="B4214" s="1" t="s">
        <v>70</v>
      </c>
      <c r="C4214" s="1" t="s">
        <v>9</v>
      </c>
      <c r="D4214" s="1" t="s">
        <v>2489</v>
      </c>
      <c r="E4214" s="1" t="s">
        <v>71</v>
      </c>
      <c r="F4214" s="1" t="s">
        <v>1098</v>
      </c>
      <c r="G4214" s="1" t="s">
        <v>1067</v>
      </c>
      <c r="H4214" s="1" t="s">
        <v>305</v>
      </c>
      <c r="I4214" s="16"/>
      <c r="J4214" s="16"/>
      <c r="K4214" s="16"/>
      <c r="L4214" s="16"/>
      <c r="M4214" s="16"/>
      <c r="N4214" s="16"/>
      <c r="O4214" s="16"/>
      <c r="P4214" s="16"/>
      <c r="Q4214" s="16"/>
      <c r="R4214" s="16"/>
      <c r="S4214" s="16"/>
      <c r="T4214" s="16"/>
      <c r="U4214" s="16"/>
      <c r="V4214" s="1" t="s">
        <v>3561</v>
      </c>
      <c r="W4214" s="1" t="s">
        <v>2592</v>
      </c>
      <c r="X4214" s="5" t="s">
        <v>3573</v>
      </c>
      <c r="Y4214" s="5" t="s">
        <v>2562</v>
      </c>
      <c r="Z4214" s="5" t="s">
        <v>305</v>
      </c>
      <c r="AA4214" s="5"/>
    </row>
    <row r="4215" spans="1:27" ht="12" customHeight="1" x14ac:dyDescent="0.15">
      <c r="A4215" s="1" t="s">
        <v>1086</v>
      </c>
      <c r="B4215" s="1" t="s">
        <v>78</v>
      </c>
      <c r="C4215" s="1" t="s">
        <v>9</v>
      </c>
      <c r="D4215" s="1" t="s">
        <v>2489</v>
      </c>
      <c r="E4215" s="1" t="s">
        <v>71</v>
      </c>
      <c r="F4215" s="1" t="s">
        <v>1099</v>
      </c>
      <c r="G4215" s="1" t="s">
        <v>1067</v>
      </c>
      <c r="H4215" s="1" t="s">
        <v>305</v>
      </c>
      <c r="I4215" s="16"/>
      <c r="J4215" s="16"/>
      <c r="K4215" s="16"/>
      <c r="L4215" s="16"/>
      <c r="M4215" s="16"/>
      <c r="N4215" s="16"/>
      <c r="O4215" s="16"/>
      <c r="P4215" s="16"/>
      <c r="Q4215" s="16"/>
      <c r="R4215" s="16"/>
      <c r="S4215" s="16"/>
      <c r="T4215" s="16"/>
      <c r="U4215" s="16"/>
      <c r="V4215" s="1" t="s">
        <v>3561</v>
      </c>
      <c r="W4215" s="1" t="s">
        <v>2592</v>
      </c>
      <c r="X4215" s="5" t="s">
        <v>3574</v>
      </c>
      <c r="Y4215" s="5" t="s">
        <v>2562</v>
      </c>
      <c r="Z4215" s="5" t="s">
        <v>305</v>
      </c>
      <c r="AA4215" s="5"/>
    </row>
    <row r="4216" spans="1:27" ht="12" customHeight="1" x14ac:dyDescent="0.15">
      <c r="A4216" s="1" t="s">
        <v>1086</v>
      </c>
      <c r="B4216" s="1" t="s">
        <v>80</v>
      </c>
      <c r="C4216" s="1" t="s">
        <v>9</v>
      </c>
      <c r="D4216" s="1" t="s">
        <v>2489</v>
      </c>
      <c r="E4216" s="1" t="s">
        <v>71</v>
      </c>
      <c r="F4216" s="1" t="s">
        <v>1100</v>
      </c>
      <c r="G4216" s="1" t="s">
        <v>1067</v>
      </c>
      <c r="H4216" s="1" t="s">
        <v>305</v>
      </c>
      <c r="I4216" s="16"/>
      <c r="J4216" s="16"/>
      <c r="K4216" s="16"/>
      <c r="L4216" s="16"/>
      <c r="M4216" s="16"/>
      <c r="N4216" s="16"/>
      <c r="O4216" s="16"/>
      <c r="P4216" s="16"/>
      <c r="Q4216" s="16"/>
      <c r="R4216" s="16"/>
      <c r="S4216" s="16"/>
      <c r="T4216" s="16"/>
      <c r="U4216" s="16"/>
      <c r="V4216" s="1" t="s">
        <v>3561</v>
      </c>
      <c r="W4216" s="1" t="s">
        <v>2592</v>
      </c>
      <c r="X4216" s="5" t="s">
        <v>3575</v>
      </c>
      <c r="Y4216" s="5" t="s">
        <v>2562</v>
      </c>
      <c r="Z4216" s="5" t="s">
        <v>305</v>
      </c>
      <c r="AA4216" s="5"/>
    </row>
    <row r="4217" spans="1:27" ht="12" customHeight="1" x14ac:dyDescent="0.15">
      <c r="A4217" s="1" t="s">
        <v>1086</v>
      </c>
      <c r="B4217" s="1" t="s">
        <v>212</v>
      </c>
      <c r="C4217" s="1" t="s">
        <v>9</v>
      </c>
      <c r="D4217" s="1" t="s">
        <v>2489</v>
      </c>
      <c r="E4217" s="1" t="s">
        <v>213</v>
      </c>
      <c r="F4217" s="1" t="s">
        <v>1101</v>
      </c>
      <c r="G4217" s="1" t="s">
        <v>215</v>
      </c>
      <c r="H4217" s="1" t="s">
        <v>216</v>
      </c>
      <c r="I4217" s="16"/>
      <c r="J4217" s="16"/>
      <c r="K4217" s="16"/>
      <c r="L4217" s="16"/>
      <c r="M4217" s="16"/>
      <c r="N4217" s="16"/>
      <c r="O4217" s="16"/>
      <c r="P4217" s="16"/>
      <c r="Q4217" s="16"/>
      <c r="R4217" s="16"/>
      <c r="S4217" s="16"/>
      <c r="T4217" s="16"/>
      <c r="U4217" s="16"/>
      <c r="V4217" s="1" t="s">
        <v>3561</v>
      </c>
      <c r="W4217" s="1" t="s">
        <v>2717</v>
      </c>
      <c r="X4217" s="5" t="s">
        <v>3576</v>
      </c>
      <c r="Y4217" s="5" t="s">
        <v>2719</v>
      </c>
      <c r="Z4217" s="5" t="s">
        <v>2847</v>
      </c>
      <c r="AA4217" s="5"/>
    </row>
    <row r="4218" spans="1:27" ht="12" customHeight="1" x14ac:dyDescent="0.15">
      <c r="A4218" s="1" t="s">
        <v>1086</v>
      </c>
      <c r="B4218" s="1" t="s">
        <v>285</v>
      </c>
      <c r="C4218" s="1" t="s">
        <v>9</v>
      </c>
      <c r="D4218" s="1" t="s">
        <v>2489</v>
      </c>
      <c r="E4218" s="1" t="s">
        <v>213</v>
      </c>
      <c r="F4218" s="1" t="s">
        <v>286</v>
      </c>
      <c r="G4218" s="1" t="s">
        <v>215</v>
      </c>
      <c r="H4218" s="1" t="s">
        <v>216</v>
      </c>
      <c r="I4218" s="16"/>
      <c r="J4218" s="16"/>
      <c r="K4218" s="16"/>
      <c r="L4218" s="16"/>
      <c r="M4218" s="16"/>
      <c r="N4218" s="16"/>
      <c r="O4218" s="16"/>
      <c r="P4218" s="16"/>
      <c r="Q4218" s="16"/>
      <c r="R4218" s="16"/>
      <c r="S4218" s="16"/>
      <c r="T4218" s="16"/>
      <c r="U4218" s="16"/>
      <c r="V4218" s="1" t="s">
        <v>3561</v>
      </c>
      <c r="W4218" s="1" t="s">
        <v>2717</v>
      </c>
      <c r="X4218" s="5" t="s">
        <v>2816</v>
      </c>
      <c r="Y4218" s="5" t="s">
        <v>2719</v>
      </c>
      <c r="Z4218" s="5" t="s">
        <v>2847</v>
      </c>
      <c r="AA4218" s="5"/>
    </row>
    <row r="4219" spans="1:27" ht="12" customHeight="1" x14ac:dyDescent="0.15">
      <c r="A4219" s="1" t="s">
        <v>1102</v>
      </c>
      <c r="B4219" s="1" t="s">
        <v>8</v>
      </c>
      <c r="C4219" s="1" t="s">
        <v>9</v>
      </c>
      <c r="D4219" s="1" t="s">
        <v>2490</v>
      </c>
      <c r="E4219" s="1" t="s">
        <v>10</v>
      </c>
      <c r="F4219" s="1" t="s">
        <v>1103</v>
      </c>
      <c r="G4219" s="1" t="s">
        <v>304</v>
      </c>
      <c r="H4219" s="1" t="s">
        <v>305</v>
      </c>
      <c r="I4219" s="16"/>
      <c r="J4219" s="16"/>
      <c r="K4219" s="16"/>
      <c r="L4219" s="16"/>
      <c r="M4219" s="16"/>
      <c r="N4219" s="16"/>
      <c r="O4219" s="16"/>
      <c r="P4219" s="16"/>
      <c r="Q4219" s="16"/>
      <c r="R4219" s="16"/>
      <c r="S4219" s="16"/>
      <c r="T4219" s="16"/>
      <c r="U4219" s="16"/>
      <c r="V4219" s="1" t="s">
        <v>3577</v>
      </c>
      <c r="W4219" s="1" t="s">
        <v>2551</v>
      </c>
      <c r="X4219" s="5" t="s">
        <v>3578</v>
      </c>
      <c r="Y4219" s="5" t="s">
        <v>2787</v>
      </c>
      <c r="Z4219" s="5" t="s">
        <v>305</v>
      </c>
      <c r="AA4219" s="5"/>
    </row>
    <row r="4220" spans="1:27" ht="12" customHeight="1" x14ac:dyDescent="0.15">
      <c r="A4220" s="1" t="s">
        <v>1102</v>
      </c>
      <c r="B4220" s="1" t="s">
        <v>8</v>
      </c>
      <c r="C4220" s="1" t="s">
        <v>15</v>
      </c>
      <c r="D4220" s="1" t="s">
        <v>2490</v>
      </c>
      <c r="E4220" s="1" t="s">
        <v>10</v>
      </c>
      <c r="F4220" s="1" t="s">
        <v>1103</v>
      </c>
      <c r="G4220" s="1" t="s">
        <v>238</v>
      </c>
      <c r="H4220" s="1" t="s">
        <v>306</v>
      </c>
      <c r="I4220" s="16"/>
      <c r="J4220" s="16"/>
      <c r="K4220" s="16"/>
      <c r="L4220" s="16"/>
      <c r="M4220" s="16"/>
      <c r="N4220" s="16"/>
      <c r="O4220" s="16"/>
      <c r="P4220" s="16"/>
      <c r="Q4220" s="16"/>
      <c r="R4220" s="16"/>
      <c r="S4220" s="16"/>
      <c r="T4220" s="16"/>
      <c r="U4220" s="16"/>
      <c r="V4220" s="1" t="s">
        <v>3577</v>
      </c>
      <c r="W4220" s="1" t="s">
        <v>2551</v>
      </c>
      <c r="X4220" s="5" t="s">
        <v>3578</v>
      </c>
      <c r="Y4220" s="5" t="s">
        <v>2737</v>
      </c>
      <c r="Z4220" s="5" t="s">
        <v>2788</v>
      </c>
      <c r="AA4220" s="5"/>
    </row>
    <row r="4221" spans="1:27" ht="12" customHeight="1" x14ac:dyDescent="0.15">
      <c r="A4221" s="1" t="s">
        <v>1102</v>
      </c>
      <c r="B4221" s="1" t="s">
        <v>25</v>
      </c>
      <c r="C4221" s="1" t="s">
        <v>9</v>
      </c>
      <c r="D4221" s="1" t="s">
        <v>2490</v>
      </c>
      <c r="E4221" s="1" t="s">
        <v>10</v>
      </c>
      <c r="F4221" s="1" t="s">
        <v>1104</v>
      </c>
      <c r="G4221" s="1" t="s">
        <v>304</v>
      </c>
      <c r="H4221" s="1" t="s">
        <v>305</v>
      </c>
      <c r="I4221" s="16"/>
      <c r="J4221" s="16"/>
      <c r="K4221" s="16"/>
      <c r="L4221" s="16"/>
      <c r="M4221" s="16"/>
      <c r="N4221" s="16"/>
      <c r="O4221" s="16"/>
      <c r="P4221" s="16"/>
      <c r="Q4221" s="16"/>
      <c r="R4221" s="16"/>
      <c r="S4221" s="16"/>
      <c r="T4221" s="16"/>
      <c r="U4221" s="16"/>
      <c r="V4221" s="1" t="s">
        <v>3577</v>
      </c>
      <c r="W4221" s="1" t="s">
        <v>2551</v>
      </c>
      <c r="X4221" s="5" t="s">
        <v>3579</v>
      </c>
      <c r="Y4221" s="5" t="s">
        <v>2787</v>
      </c>
      <c r="Z4221" s="5" t="s">
        <v>305</v>
      </c>
      <c r="AA4221" s="5"/>
    </row>
    <row r="4222" spans="1:27" ht="12" customHeight="1" x14ac:dyDescent="0.15">
      <c r="A4222" s="1" t="s">
        <v>1102</v>
      </c>
      <c r="B4222" s="1" t="s">
        <v>25</v>
      </c>
      <c r="C4222" s="1" t="s">
        <v>15</v>
      </c>
      <c r="D4222" s="1" t="s">
        <v>2490</v>
      </c>
      <c r="E4222" s="1" t="s">
        <v>10</v>
      </c>
      <c r="F4222" s="1" t="s">
        <v>1104</v>
      </c>
      <c r="G4222" s="1" t="s">
        <v>238</v>
      </c>
      <c r="H4222" s="1" t="s">
        <v>306</v>
      </c>
      <c r="I4222" s="16"/>
      <c r="J4222" s="16"/>
      <c r="K4222" s="16"/>
      <c r="L4222" s="16"/>
      <c r="M4222" s="16"/>
      <c r="N4222" s="16"/>
      <c r="O4222" s="16"/>
      <c r="P4222" s="16"/>
      <c r="Q4222" s="16"/>
      <c r="R4222" s="16"/>
      <c r="S4222" s="16"/>
      <c r="T4222" s="16"/>
      <c r="U4222" s="16"/>
      <c r="V4222" s="1" t="s">
        <v>3577</v>
      </c>
      <c r="W4222" s="1" t="s">
        <v>2551</v>
      </c>
      <c r="X4222" s="5" t="s">
        <v>3579</v>
      </c>
      <c r="Y4222" s="5" t="s">
        <v>2737</v>
      </c>
      <c r="Z4222" s="5" t="s">
        <v>2788</v>
      </c>
      <c r="AA4222" s="5"/>
    </row>
    <row r="4223" spans="1:27" ht="12" customHeight="1" x14ac:dyDescent="0.15">
      <c r="A4223" s="1" t="s">
        <v>1102</v>
      </c>
      <c r="B4223" s="1" t="s">
        <v>27</v>
      </c>
      <c r="C4223" s="1" t="s">
        <v>9</v>
      </c>
      <c r="D4223" s="1" t="s">
        <v>2490</v>
      </c>
      <c r="E4223" s="1" t="s">
        <v>10</v>
      </c>
      <c r="F4223" s="1" t="s">
        <v>1105</v>
      </c>
      <c r="G4223" s="1" t="s">
        <v>304</v>
      </c>
      <c r="H4223" s="1" t="s">
        <v>305</v>
      </c>
      <c r="I4223" s="16"/>
      <c r="J4223" s="16"/>
      <c r="K4223" s="16"/>
      <c r="L4223" s="16"/>
      <c r="M4223" s="16"/>
      <c r="N4223" s="16"/>
      <c r="O4223" s="16"/>
      <c r="P4223" s="16"/>
      <c r="Q4223" s="16"/>
      <c r="R4223" s="16"/>
      <c r="S4223" s="16"/>
      <c r="T4223" s="16"/>
      <c r="U4223" s="16"/>
      <c r="V4223" s="1" t="s">
        <v>3577</v>
      </c>
      <c r="W4223" s="1" t="s">
        <v>2551</v>
      </c>
      <c r="X4223" s="5" t="s">
        <v>3580</v>
      </c>
      <c r="Y4223" s="5" t="s">
        <v>2787</v>
      </c>
      <c r="Z4223" s="5" t="s">
        <v>305</v>
      </c>
      <c r="AA4223" s="5"/>
    </row>
    <row r="4224" spans="1:27" ht="12" customHeight="1" x14ac:dyDescent="0.15">
      <c r="A4224" s="1" t="s">
        <v>1102</v>
      </c>
      <c r="B4224" s="1" t="s">
        <v>27</v>
      </c>
      <c r="C4224" s="1" t="s">
        <v>15</v>
      </c>
      <c r="D4224" s="1" t="s">
        <v>2490</v>
      </c>
      <c r="E4224" s="1" t="s">
        <v>10</v>
      </c>
      <c r="F4224" s="1" t="s">
        <v>1105</v>
      </c>
      <c r="G4224" s="1" t="s">
        <v>238</v>
      </c>
      <c r="H4224" s="1" t="s">
        <v>306</v>
      </c>
      <c r="I4224" s="16"/>
      <c r="J4224" s="16"/>
      <c r="K4224" s="16"/>
      <c r="L4224" s="16"/>
      <c r="M4224" s="16"/>
      <c r="N4224" s="16"/>
      <c r="O4224" s="16"/>
      <c r="P4224" s="16"/>
      <c r="Q4224" s="16"/>
      <c r="R4224" s="16"/>
      <c r="S4224" s="16"/>
      <c r="T4224" s="16"/>
      <c r="U4224" s="16"/>
      <c r="V4224" s="1" t="s">
        <v>3577</v>
      </c>
      <c r="W4224" s="1" t="s">
        <v>2551</v>
      </c>
      <c r="X4224" s="5" t="s">
        <v>3580</v>
      </c>
      <c r="Y4224" s="5" t="s">
        <v>2737</v>
      </c>
      <c r="Z4224" s="5" t="s">
        <v>2788</v>
      </c>
      <c r="AA4224" s="5"/>
    </row>
    <row r="4225" spans="1:27" ht="12" customHeight="1" x14ac:dyDescent="0.15">
      <c r="A4225" s="1" t="s">
        <v>1102</v>
      </c>
      <c r="B4225" s="1" t="s">
        <v>29</v>
      </c>
      <c r="C4225" s="1" t="s">
        <v>9</v>
      </c>
      <c r="D4225" s="1" t="s">
        <v>2490</v>
      </c>
      <c r="E4225" s="1" t="s">
        <v>10</v>
      </c>
      <c r="F4225" s="1" t="s">
        <v>1106</v>
      </c>
      <c r="G4225" s="1" t="s">
        <v>304</v>
      </c>
      <c r="H4225" s="1" t="s">
        <v>305</v>
      </c>
      <c r="I4225" s="16"/>
      <c r="J4225" s="16"/>
      <c r="K4225" s="16"/>
      <c r="L4225" s="16"/>
      <c r="M4225" s="16"/>
      <c r="N4225" s="16"/>
      <c r="O4225" s="16"/>
      <c r="P4225" s="16"/>
      <c r="Q4225" s="16"/>
      <c r="R4225" s="16"/>
      <c r="S4225" s="16"/>
      <c r="T4225" s="16"/>
      <c r="U4225" s="16"/>
      <c r="V4225" s="1" t="s">
        <v>3577</v>
      </c>
      <c r="W4225" s="1" t="s">
        <v>2551</v>
      </c>
      <c r="X4225" s="5" t="s">
        <v>3581</v>
      </c>
      <c r="Y4225" s="5" t="s">
        <v>2787</v>
      </c>
      <c r="Z4225" s="5" t="s">
        <v>305</v>
      </c>
      <c r="AA4225" s="5"/>
    </row>
    <row r="4226" spans="1:27" ht="12" customHeight="1" x14ac:dyDescent="0.15">
      <c r="A4226" s="1" t="s">
        <v>1102</v>
      </c>
      <c r="B4226" s="1" t="s">
        <v>29</v>
      </c>
      <c r="C4226" s="1" t="s">
        <v>15</v>
      </c>
      <c r="D4226" s="1" t="s">
        <v>2490</v>
      </c>
      <c r="E4226" s="1" t="s">
        <v>10</v>
      </c>
      <c r="F4226" s="1" t="s">
        <v>1106</v>
      </c>
      <c r="G4226" s="1" t="s">
        <v>238</v>
      </c>
      <c r="H4226" s="1" t="s">
        <v>306</v>
      </c>
      <c r="I4226" s="16"/>
      <c r="J4226" s="16"/>
      <c r="K4226" s="16"/>
      <c r="L4226" s="16"/>
      <c r="M4226" s="16"/>
      <c r="N4226" s="16"/>
      <c r="O4226" s="16"/>
      <c r="P4226" s="16"/>
      <c r="Q4226" s="16"/>
      <c r="R4226" s="16"/>
      <c r="S4226" s="16"/>
      <c r="T4226" s="16"/>
      <c r="U4226" s="16"/>
      <c r="V4226" s="1" t="s">
        <v>3577</v>
      </c>
      <c r="W4226" s="1" t="s">
        <v>2551</v>
      </c>
      <c r="X4226" s="5" t="s">
        <v>3581</v>
      </c>
      <c r="Y4226" s="5" t="s">
        <v>2737</v>
      </c>
      <c r="Z4226" s="5" t="s">
        <v>2788</v>
      </c>
      <c r="AA4226" s="5"/>
    </row>
    <row r="4227" spans="1:27" ht="12" customHeight="1" x14ac:dyDescent="0.15">
      <c r="A4227" s="1" t="s">
        <v>1102</v>
      </c>
      <c r="B4227" s="1" t="s">
        <v>31</v>
      </c>
      <c r="C4227" s="1" t="s">
        <v>9</v>
      </c>
      <c r="D4227" s="1" t="s">
        <v>2490</v>
      </c>
      <c r="E4227" s="1" t="s">
        <v>10</v>
      </c>
      <c r="F4227" s="1" t="s">
        <v>1107</v>
      </c>
      <c r="G4227" s="1" t="s">
        <v>304</v>
      </c>
      <c r="H4227" s="1" t="s">
        <v>305</v>
      </c>
      <c r="I4227" s="16"/>
      <c r="J4227" s="16"/>
      <c r="K4227" s="16"/>
      <c r="L4227" s="16"/>
      <c r="M4227" s="16"/>
      <c r="N4227" s="16"/>
      <c r="O4227" s="16"/>
      <c r="P4227" s="16"/>
      <c r="Q4227" s="16"/>
      <c r="R4227" s="16"/>
      <c r="S4227" s="16"/>
      <c r="T4227" s="16"/>
      <c r="U4227" s="16"/>
      <c r="V4227" s="1" t="s">
        <v>3577</v>
      </c>
      <c r="W4227" s="1" t="s">
        <v>2551</v>
      </c>
      <c r="X4227" s="5" t="s">
        <v>3582</v>
      </c>
      <c r="Y4227" s="5" t="s">
        <v>2787</v>
      </c>
      <c r="Z4227" s="5" t="s">
        <v>305</v>
      </c>
      <c r="AA4227" s="5"/>
    </row>
    <row r="4228" spans="1:27" ht="12" customHeight="1" x14ac:dyDescent="0.15">
      <c r="A4228" s="1" t="s">
        <v>1102</v>
      </c>
      <c r="B4228" s="1" t="s">
        <v>31</v>
      </c>
      <c r="C4228" s="1" t="s">
        <v>15</v>
      </c>
      <c r="D4228" s="1" t="s">
        <v>2490</v>
      </c>
      <c r="E4228" s="1" t="s">
        <v>10</v>
      </c>
      <c r="F4228" s="1" t="s">
        <v>1107</v>
      </c>
      <c r="G4228" s="1" t="s">
        <v>238</v>
      </c>
      <c r="H4228" s="1" t="s">
        <v>306</v>
      </c>
      <c r="I4228" s="16"/>
      <c r="J4228" s="16"/>
      <c r="K4228" s="16"/>
      <c r="L4228" s="16"/>
      <c r="M4228" s="16"/>
      <c r="N4228" s="16"/>
      <c r="O4228" s="16"/>
      <c r="P4228" s="16"/>
      <c r="Q4228" s="16"/>
      <c r="R4228" s="16"/>
      <c r="S4228" s="16"/>
      <c r="T4228" s="16"/>
      <c r="U4228" s="16"/>
      <c r="V4228" s="1" t="s">
        <v>3577</v>
      </c>
      <c r="W4228" s="1" t="s">
        <v>2551</v>
      </c>
      <c r="X4228" s="5" t="s">
        <v>3582</v>
      </c>
      <c r="Y4228" s="5" t="s">
        <v>2737</v>
      </c>
      <c r="Z4228" s="5" t="s">
        <v>2788</v>
      </c>
      <c r="AA4228" s="5"/>
    </row>
    <row r="4229" spans="1:27" ht="12" customHeight="1" x14ac:dyDescent="0.15">
      <c r="A4229" s="1" t="s">
        <v>1102</v>
      </c>
      <c r="B4229" s="1" t="s">
        <v>33</v>
      </c>
      <c r="C4229" s="1" t="s">
        <v>17</v>
      </c>
      <c r="D4229" s="1" t="s">
        <v>2490</v>
      </c>
      <c r="E4229" s="1" t="s">
        <v>10</v>
      </c>
      <c r="F4229" s="1" t="s">
        <v>1108</v>
      </c>
      <c r="G4229" s="1" t="s">
        <v>1044</v>
      </c>
      <c r="H4229" s="1" t="s">
        <v>305</v>
      </c>
      <c r="I4229" s="16"/>
      <c r="J4229" s="16"/>
      <c r="K4229" s="16"/>
      <c r="L4229" s="16"/>
      <c r="M4229" s="16"/>
      <c r="N4229" s="16"/>
      <c r="O4229" s="16"/>
      <c r="P4229" s="16"/>
      <c r="Q4229" s="16"/>
      <c r="R4229" s="16"/>
      <c r="S4229" s="16"/>
      <c r="T4229" s="16"/>
      <c r="U4229" s="16"/>
      <c r="V4229" s="1" t="s">
        <v>3577</v>
      </c>
      <c r="W4229" s="1" t="s">
        <v>2551</v>
      </c>
      <c r="X4229" s="5" t="s">
        <v>3583</v>
      </c>
      <c r="Y4229" s="5" t="s">
        <v>3525</v>
      </c>
      <c r="Z4229" s="5" t="s">
        <v>305</v>
      </c>
      <c r="AA4229" s="5"/>
    </row>
    <row r="4230" spans="1:27" ht="12" customHeight="1" x14ac:dyDescent="0.15">
      <c r="A4230" s="1" t="s">
        <v>1102</v>
      </c>
      <c r="B4230" s="1" t="s">
        <v>35</v>
      </c>
      <c r="C4230" s="1" t="s">
        <v>9</v>
      </c>
      <c r="D4230" s="1" t="s">
        <v>2490</v>
      </c>
      <c r="E4230" s="1" t="s">
        <v>10</v>
      </c>
      <c r="F4230" s="1" t="s">
        <v>1109</v>
      </c>
      <c r="G4230" s="1" t="s">
        <v>304</v>
      </c>
      <c r="H4230" s="1" t="s">
        <v>305</v>
      </c>
      <c r="I4230" s="16"/>
      <c r="J4230" s="16"/>
      <c r="K4230" s="16"/>
      <c r="L4230" s="16"/>
      <c r="M4230" s="16"/>
      <c r="N4230" s="16"/>
      <c r="O4230" s="16"/>
      <c r="P4230" s="16"/>
      <c r="Q4230" s="16"/>
      <c r="R4230" s="16"/>
      <c r="S4230" s="16"/>
      <c r="T4230" s="16"/>
      <c r="U4230" s="16"/>
      <c r="V4230" s="1" t="s">
        <v>3577</v>
      </c>
      <c r="W4230" s="1" t="s">
        <v>2551</v>
      </c>
      <c r="X4230" s="5" t="s">
        <v>3584</v>
      </c>
      <c r="Y4230" s="5" t="s">
        <v>2787</v>
      </c>
      <c r="Z4230" s="5" t="s">
        <v>305</v>
      </c>
      <c r="AA4230" s="5"/>
    </row>
    <row r="4231" spans="1:27" ht="12" customHeight="1" x14ac:dyDescent="0.15">
      <c r="A4231" s="1" t="s">
        <v>1102</v>
      </c>
      <c r="B4231" s="1" t="s">
        <v>35</v>
      </c>
      <c r="C4231" s="1" t="s">
        <v>15</v>
      </c>
      <c r="D4231" s="1" t="s">
        <v>2490</v>
      </c>
      <c r="E4231" s="1" t="s">
        <v>10</v>
      </c>
      <c r="F4231" s="1" t="s">
        <v>1109</v>
      </c>
      <c r="G4231" s="1" t="s">
        <v>238</v>
      </c>
      <c r="H4231" s="1" t="s">
        <v>306</v>
      </c>
      <c r="I4231" s="16"/>
      <c r="J4231" s="16"/>
      <c r="K4231" s="16"/>
      <c r="L4231" s="16"/>
      <c r="M4231" s="16"/>
      <c r="N4231" s="16"/>
      <c r="O4231" s="16"/>
      <c r="P4231" s="16"/>
      <c r="Q4231" s="16"/>
      <c r="R4231" s="16"/>
      <c r="S4231" s="16"/>
      <c r="T4231" s="16"/>
      <c r="U4231" s="16"/>
      <c r="V4231" s="1" t="s">
        <v>3577</v>
      </c>
      <c r="W4231" s="1" t="s">
        <v>2551</v>
      </c>
      <c r="X4231" s="5" t="s">
        <v>3584</v>
      </c>
      <c r="Y4231" s="5" t="s">
        <v>2737</v>
      </c>
      <c r="Z4231" s="5" t="s">
        <v>2788</v>
      </c>
      <c r="AA4231" s="5"/>
    </row>
    <row r="4232" spans="1:27" ht="12" customHeight="1" x14ac:dyDescent="0.15">
      <c r="A4232" s="1" t="s">
        <v>1102</v>
      </c>
      <c r="B4232" s="1" t="s">
        <v>37</v>
      </c>
      <c r="C4232" s="1" t="s">
        <v>9</v>
      </c>
      <c r="D4232" s="1" t="s">
        <v>2490</v>
      </c>
      <c r="E4232" s="1" t="s">
        <v>10</v>
      </c>
      <c r="F4232" s="1" t="s">
        <v>1110</v>
      </c>
      <c r="G4232" s="1" t="s">
        <v>304</v>
      </c>
      <c r="H4232" s="1" t="s">
        <v>305</v>
      </c>
      <c r="I4232" s="16"/>
      <c r="J4232" s="16"/>
      <c r="K4232" s="16"/>
      <c r="L4232" s="16"/>
      <c r="M4232" s="16"/>
      <c r="N4232" s="16"/>
      <c r="O4232" s="16"/>
      <c r="P4232" s="16"/>
      <c r="Q4232" s="16"/>
      <c r="R4232" s="16"/>
      <c r="S4232" s="16"/>
      <c r="T4232" s="16"/>
      <c r="U4232" s="16"/>
      <c r="V4232" s="1" t="s">
        <v>3577</v>
      </c>
      <c r="W4232" s="1" t="s">
        <v>2551</v>
      </c>
      <c r="X4232" s="5" t="s">
        <v>3585</v>
      </c>
      <c r="Y4232" s="5" t="s">
        <v>2787</v>
      </c>
      <c r="Z4232" s="5" t="s">
        <v>305</v>
      </c>
      <c r="AA4232" s="5"/>
    </row>
    <row r="4233" spans="1:27" ht="12" customHeight="1" x14ac:dyDescent="0.15">
      <c r="A4233" s="1" t="s">
        <v>1102</v>
      </c>
      <c r="B4233" s="1" t="s">
        <v>37</v>
      </c>
      <c r="C4233" s="1" t="s">
        <v>15</v>
      </c>
      <c r="D4233" s="1" t="s">
        <v>2490</v>
      </c>
      <c r="E4233" s="1" t="s">
        <v>10</v>
      </c>
      <c r="F4233" s="1" t="s">
        <v>1110</v>
      </c>
      <c r="G4233" s="1" t="s">
        <v>238</v>
      </c>
      <c r="H4233" s="1" t="s">
        <v>306</v>
      </c>
      <c r="I4233" s="16"/>
      <c r="J4233" s="16"/>
      <c r="K4233" s="16"/>
      <c r="L4233" s="16"/>
      <c r="M4233" s="16"/>
      <c r="N4233" s="16"/>
      <c r="O4233" s="16"/>
      <c r="P4233" s="16"/>
      <c r="Q4233" s="16"/>
      <c r="R4233" s="16"/>
      <c r="S4233" s="16"/>
      <c r="T4233" s="16"/>
      <c r="U4233" s="16"/>
      <c r="V4233" s="1" t="s">
        <v>3577</v>
      </c>
      <c r="W4233" s="1" t="s">
        <v>2551</v>
      </c>
      <c r="X4233" s="5" t="s">
        <v>3585</v>
      </c>
      <c r="Y4233" s="5" t="s">
        <v>2737</v>
      </c>
      <c r="Z4233" s="5" t="s">
        <v>2788</v>
      </c>
      <c r="AA4233" s="5"/>
    </row>
    <row r="4234" spans="1:27" ht="12" customHeight="1" x14ac:dyDescent="0.15">
      <c r="A4234" s="1" t="s">
        <v>1102</v>
      </c>
      <c r="B4234" s="1" t="s">
        <v>39</v>
      </c>
      <c r="C4234" s="1" t="s">
        <v>17</v>
      </c>
      <c r="D4234" s="1" t="s">
        <v>2490</v>
      </c>
      <c r="E4234" s="1" t="s">
        <v>10</v>
      </c>
      <c r="F4234" s="1" t="s">
        <v>1111</v>
      </c>
      <c r="G4234" s="1" t="s">
        <v>1044</v>
      </c>
      <c r="H4234" s="1" t="s">
        <v>2543</v>
      </c>
      <c r="I4234" s="16"/>
      <c r="J4234" s="16"/>
      <c r="K4234" s="16"/>
      <c r="L4234" s="16"/>
      <c r="M4234" s="16"/>
      <c r="N4234" s="16"/>
      <c r="O4234" s="16"/>
      <c r="P4234" s="16"/>
      <c r="Q4234" s="16"/>
      <c r="R4234" s="16"/>
      <c r="S4234" s="16"/>
      <c r="T4234" s="16"/>
      <c r="U4234" s="16"/>
      <c r="V4234" s="1" t="s">
        <v>3577</v>
      </c>
      <c r="W4234" s="1" t="s">
        <v>2551</v>
      </c>
      <c r="X4234" s="5" t="s">
        <v>3586</v>
      </c>
      <c r="Y4234" s="5" t="s">
        <v>3525</v>
      </c>
      <c r="Z4234" s="5" t="s">
        <v>305</v>
      </c>
      <c r="AA4234" s="5"/>
    </row>
    <row r="4235" spans="1:27" ht="12" customHeight="1" x14ac:dyDescent="0.15">
      <c r="A4235" s="1" t="s">
        <v>1102</v>
      </c>
      <c r="B4235" s="1" t="s">
        <v>41</v>
      </c>
      <c r="C4235" s="1" t="s">
        <v>9</v>
      </c>
      <c r="D4235" s="1" t="s">
        <v>2490</v>
      </c>
      <c r="E4235" s="1" t="s">
        <v>10</v>
      </c>
      <c r="F4235" s="1" t="s">
        <v>971</v>
      </c>
      <c r="G4235" s="1" t="s">
        <v>304</v>
      </c>
      <c r="H4235" s="1" t="s">
        <v>305</v>
      </c>
      <c r="I4235" s="16"/>
      <c r="J4235" s="16"/>
      <c r="K4235" s="16"/>
      <c r="L4235" s="16"/>
      <c r="M4235" s="16"/>
      <c r="N4235" s="16"/>
      <c r="O4235" s="16"/>
      <c r="P4235" s="16"/>
      <c r="Q4235" s="16"/>
      <c r="R4235" s="16"/>
      <c r="S4235" s="16"/>
      <c r="T4235" s="16"/>
      <c r="U4235" s="16"/>
      <c r="V4235" s="1" t="s">
        <v>3577</v>
      </c>
      <c r="W4235" s="1" t="s">
        <v>2551</v>
      </c>
      <c r="X4235" s="5" t="s">
        <v>3587</v>
      </c>
      <c r="Y4235" s="5" t="s">
        <v>2787</v>
      </c>
      <c r="Z4235" s="5" t="s">
        <v>305</v>
      </c>
      <c r="AA4235" s="5"/>
    </row>
    <row r="4236" spans="1:27" ht="12" customHeight="1" x14ac:dyDescent="0.15">
      <c r="A4236" s="1" t="s">
        <v>1102</v>
      </c>
      <c r="B4236" s="1" t="s">
        <v>41</v>
      </c>
      <c r="C4236" s="1" t="s">
        <v>15</v>
      </c>
      <c r="D4236" s="1" t="s">
        <v>2490</v>
      </c>
      <c r="E4236" s="1" t="s">
        <v>10</v>
      </c>
      <c r="F4236" s="1" t="s">
        <v>971</v>
      </c>
      <c r="G4236" s="1" t="s">
        <v>238</v>
      </c>
      <c r="H4236" s="1" t="s">
        <v>306</v>
      </c>
      <c r="I4236" s="16"/>
      <c r="J4236" s="16"/>
      <c r="K4236" s="16"/>
      <c r="L4236" s="16"/>
      <c r="M4236" s="16"/>
      <c r="N4236" s="16"/>
      <c r="O4236" s="16"/>
      <c r="P4236" s="16"/>
      <c r="Q4236" s="16"/>
      <c r="R4236" s="16"/>
      <c r="S4236" s="16"/>
      <c r="T4236" s="16"/>
      <c r="U4236" s="16"/>
      <c r="V4236" s="1" t="s">
        <v>3577</v>
      </c>
      <c r="W4236" s="1" t="s">
        <v>2551</v>
      </c>
      <c r="X4236" s="5" t="s">
        <v>3587</v>
      </c>
      <c r="Y4236" s="5" t="s">
        <v>2737</v>
      </c>
      <c r="Z4236" s="5" t="s">
        <v>2788</v>
      </c>
      <c r="AA4236" s="5"/>
    </row>
    <row r="4237" spans="1:27" ht="12" customHeight="1" x14ac:dyDescent="0.15">
      <c r="A4237" s="1" t="s">
        <v>1102</v>
      </c>
      <c r="B4237" s="1" t="s">
        <v>70</v>
      </c>
      <c r="C4237" s="1" t="s">
        <v>9</v>
      </c>
      <c r="D4237" s="1" t="s">
        <v>2490</v>
      </c>
      <c r="E4237" s="1" t="s">
        <v>71</v>
      </c>
      <c r="F4237" s="1" t="s">
        <v>1099</v>
      </c>
      <c r="G4237" s="1" t="s">
        <v>1067</v>
      </c>
      <c r="H4237" s="1" t="s">
        <v>305</v>
      </c>
      <c r="I4237" s="16"/>
      <c r="J4237" s="16"/>
      <c r="K4237" s="16"/>
      <c r="L4237" s="16"/>
      <c r="M4237" s="16"/>
      <c r="N4237" s="16"/>
      <c r="O4237" s="16"/>
      <c r="P4237" s="16"/>
      <c r="Q4237" s="16"/>
      <c r="R4237" s="16"/>
      <c r="S4237" s="16"/>
      <c r="T4237" s="16"/>
      <c r="U4237" s="16"/>
      <c r="V4237" s="1" t="s">
        <v>3577</v>
      </c>
      <c r="W4237" s="1" t="s">
        <v>2592</v>
      </c>
      <c r="X4237" s="5" t="s">
        <v>3574</v>
      </c>
      <c r="Y4237" s="5" t="s">
        <v>2562</v>
      </c>
      <c r="Z4237" s="5" t="s">
        <v>305</v>
      </c>
      <c r="AA4237" s="5"/>
    </row>
    <row r="4238" spans="1:27" ht="12" customHeight="1" x14ac:dyDescent="0.15">
      <c r="A4238" s="1" t="s">
        <v>1102</v>
      </c>
      <c r="B4238" s="1" t="s">
        <v>78</v>
      </c>
      <c r="C4238" s="1" t="s">
        <v>9</v>
      </c>
      <c r="D4238" s="1" t="s">
        <v>2490</v>
      </c>
      <c r="E4238" s="1" t="s">
        <v>71</v>
      </c>
      <c r="F4238" s="1" t="s">
        <v>1100</v>
      </c>
      <c r="G4238" s="1" t="s">
        <v>1067</v>
      </c>
      <c r="H4238" s="1" t="s">
        <v>305</v>
      </c>
      <c r="I4238" s="16"/>
      <c r="J4238" s="16"/>
      <c r="K4238" s="16"/>
      <c r="L4238" s="16"/>
      <c r="M4238" s="16"/>
      <c r="N4238" s="16"/>
      <c r="O4238" s="16"/>
      <c r="P4238" s="16"/>
      <c r="Q4238" s="16"/>
      <c r="R4238" s="16"/>
      <c r="S4238" s="16"/>
      <c r="T4238" s="16"/>
      <c r="U4238" s="16"/>
      <c r="V4238" s="1" t="s">
        <v>3577</v>
      </c>
      <c r="W4238" s="1" t="s">
        <v>2592</v>
      </c>
      <c r="X4238" s="5" t="s">
        <v>3575</v>
      </c>
      <c r="Y4238" s="5" t="s">
        <v>2562</v>
      </c>
      <c r="Z4238" s="5" t="s">
        <v>305</v>
      </c>
      <c r="AA4238" s="5"/>
    </row>
    <row r="4239" spans="1:27" ht="12" customHeight="1" x14ac:dyDescent="0.15">
      <c r="A4239" s="1" t="s">
        <v>1102</v>
      </c>
      <c r="B4239" s="1" t="s">
        <v>80</v>
      </c>
      <c r="C4239" s="1" t="s">
        <v>9</v>
      </c>
      <c r="D4239" s="1" t="s">
        <v>2490</v>
      </c>
      <c r="E4239" s="1" t="s">
        <v>71</v>
      </c>
      <c r="F4239" s="1" t="s">
        <v>1112</v>
      </c>
      <c r="G4239" s="1" t="s">
        <v>1067</v>
      </c>
      <c r="H4239" s="1" t="s">
        <v>305</v>
      </c>
      <c r="I4239" s="16"/>
      <c r="J4239" s="16"/>
      <c r="K4239" s="16"/>
      <c r="L4239" s="16"/>
      <c r="M4239" s="16"/>
      <c r="N4239" s="16"/>
      <c r="O4239" s="16"/>
      <c r="P4239" s="16"/>
      <c r="Q4239" s="16"/>
      <c r="R4239" s="16"/>
      <c r="S4239" s="16"/>
      <c r="T4239" s="16"/>
      <c r="U4239" s="16"/>
      <c r="V4239" s="1" t="s">
        <v>3577</v>
      </c>
      <c r="W4239" s="1" t="s">
        <v>2592</v>
      </c>
      <c r="X4239" s="5" t="s">
        <v>3588</v>
      </c>
      <c r="Y4239" s="5" t="s">
        <v>2562</v>
      </c>
      <c r="Z4239" s="5" t="s">
        <v>305</v>
      </c>
      <c r="AA4239" s="5"/>
    </row>
    <row r="4240" spans="1:27" ht="12" customHeight="1" x14ac:dyDescent="0.15">
      <c r="A4240" s="1" t="s">
        <v>1102</v>
      </c>
      <c r="B4240" s="1" t="s">
        <v>162</v>
      </c>
      <c r="C4240" s="1" t="s">
        <v>9</v>
      </c>
      <c r="D4240" s="1" t="s">
        <v>2490</v>
      </c>
      <c r="E4240" s="1" t="s">
        <v>71</v>
      </c>
      <c r="F4240" s="1" t="s">
        <v>1113</v>
      </c>
      <c r="G4240" s="1" t="s">
        <v>1067</v>
      </c>
      <c r="H4240" s="1" t="s">
        <v>305</v>
      </c>
      <c r="I4240" s="16"/>
      <c r="J4240" s="16"/>
      <c r="K4240" s="16"/>
      <c r="L4240" s="16"/>
      <c r="M4240" s="16"/>
      <c r="N4240" s="16"/>
      <c r="O4240" s="16"/>
      <c r="P4240" s="16"/>
      <c r="Q4240" s="16"/>
      <c r="R4240" s="16"/>
      <c r="S4240" s="16"/>
      <c r="T4240" s="16"/>
      <c r="U4240" s="16"/>
      <c r="V4240" s="1" t="s">
        <v>3577</v>
      </c>
      <c r="W4240" s="1" t="s">
        <v>2592</v>
      </c>
      <c r="X4240" s="5" t="s">
        <v>3589</v>
      </c>
      <c r="Y4240" s="5" t="s">
        <v>2562</v>
      </c>
      <c r="Z4240" s="5" t="s">
        <v>305</v>
      </c>
      <c r="AA4240" s="5"/>
    </row>
    <row r="4241" spans="1:27" ht="12" customHeight="1" x14ac:dyDescent="0.15">
      <c r="A4241" s="1" t="s">
        <v>1102</v>
      </c>
      <c r="B4241" s="1" t="s">
        <v>164</v>
      </c>
      <c r="C4241" s="1" t="s">
        <v>9</v>
      </c>
      <c r="D4241" s="1" t="s">
        <v>2490</v>
      </c>
      <c r="E4241" s="1" t="s">
        <v>71</v>
      </c>
      <c r="F4241" s="1" t="s">
        <v>1114</v>
      </c>
      <c r="G4241" s="1" t="s">
        <v>1067</v>
      </c>
      <c r="H4241" s="1" t="s">
        <v>305</v>
      </c>
      <c r="I4241" s="16"/>
      <c r="J4241" s="16"/>
      <c r="K4241" s="16"/>
      <c r="L4241" s="16"/>
      <c r="M4241" s="16"/>
      <c r="N4241" s="16"/>
      <c r="O4241" s="16"/>
      <c r="P4241" s="16"/>
      <c r="Q4241" s="16"/>
      <c r="R4241" s="16"/>
      <c r="S4241" s="16"/>
      <c r="T4241" s="16"/>
      <c r="U4241" s="16"/>
      <c r="V4241" s="1" t="s">
        <v>3577</v>
      </c>
      <c r="W4241" s="1" t="s">
        <v>2592</v>
      </c>
      <c r="X4241" s="5" t="s">
        <v>3590</v>
      </c>
      <c r="Y4241" s="5" t="s">
        <v>2562</v>
      </c>
      <c r="Z4241" s="5" t="s">
        <v>305</v>
      </c>
      <c r="AA4241" s="5"/>
    </row>
    <row r="4242" spans="1:27" ht="12" customHeight="1" x14ac:dyDescent="0.15">
      <c r="A4242" s="1" t="s">
        <v>1102</v>
      </c>
      <c r="B4242" s="1" t="s">
        <v>166</v>
      </c>
      <c r="C4242" s="1" t="s">
        <v>9</v>
      </c>
      <c r="D4242" s="1" t="s">
        <v>2490</v>
      </c>
      <c r="E4242" s="1" t="s">
        <v>71</v>
      </c>
      <c r="F4242" s="1" t="s">
        <v>1098</v>
      </c>
      <c r="G4242" s="1" t="s">
        <v>1067</v>
      </c>
      <c r="H4242" s="1" t="s">
        <v>305</v>
      </c>
      <c r="I4242" s="16"/>
      <c r="J4242" s="16"/>
      <c r="K4242" s="16"/>
      <c r="L4242" s="16"/>
      <c r="M4242" s="16"/>
      <c r="N4242" s="16"/>
      <c r="O4242" s="16"/>
      <c r="P4242" s="16"/>
      <c r="Q4242" s="16"/>
      <c r="R4242" s="16"/>
      <c r="S4242" s="16"/>
      <c r="T4242" s="16"/>
      <c r="U4242" s="16"/>
      <c r="V4242" s="1" t="s">
        <v>3577</v>
      </c>
      <c r="W4242" s="1" t="s">
        <v>2592</v>
      </c>
      <c r="X4242" s="5" t="s">
        <v>3573</v>
      </c>
      <c r="Y4242" s="5" t="s">
        <v>2562</v>
      </c>
      <c r="Z4242" s="5" t="s">
        <v>305</v>
      </c>
      <c r="AA4242" s="5"/>
    </row>
    <row r="4243" spans="1:27" ht="12" customHeight="1" x14ac:dyDescent="0.15">
      <c r="A4243" s="1" t="s">
        <v>1102</v>
      </c>
      <c r="B4243" s="1" t="s">
        <v>212</v>
      </c>
      <c r="C4243" s="1" t="s">
        <v>9</v>
      </c>
      <c r="D4243" s="1" t="s">
        <v>2490</v>
      </c>
      <c r="E4243" s="1" t="s">
        <v>213</v>
      </c>
      <c r="F4243" s="1" t="s">
        <v>1115</v>
      </c>
      <c r="G4243" s="1" t="s">
        <v>215</v>
      </c>
      <c r="H4243" s="1" t="s">
        <v>216</v>
      </c>
      <c r="I4243" s="16"/>
      <c r="J4243" s="16"/>
      <c r="K4243" s="16"/>
      <c r="L4243" s="16"/>
      <c r="M4243" s="16"/>
      <c r="N4243" s="16"/>
      <c r="O4243" s="16"/>
      <c r="P4243" s="16"/>
      <c r="Q4243" s="16"/>
      <c r="R4243" s="16"/>
      <c r="S4243" s="16"/>
      <c r="T4243" s="16"/>
      <c r="U4243" s="16"/>
      <c r="V4243" s="1" t="s">
        <v>3577</v>
      </c>
      <c r="W4243" s="1" t="s">
        <v>2717</v>
      </c>
      <c r="X4243" s="5" t="s">
        <v>3591</v>
      </c>
      <c r="Y4243" s="5" t="s">
        <v>2719</v>
      </c>
      <c r="Z4243" s="5" t="s">
        <v>2847</v>
      </c>
      <c r="AA4243" s="5"/>
    </row>
    <row r="4244" spans="1:27" ht="12" customHeight="1" x14ac:dyDescent="0.15">
      <c r="A4244" s="1" t="s">
        <v>1102</v>
      </c>
      <c r="B4244" s="1" t="s">
        <v>285</v>
      </c>
      <c r="C4244" s="1" t="s">
        <v>9</v>
      </c>
      <c r="D4244" s="1" t="s">
        <v>2490</v>
      </c>
      <c r="E4244" s="1" t="s">
        <v>213</v>
      </c>
      <c r="F4244" s="1" t="s">
        <v>286</v>
      </c>
      <c r="G4244" s="1" t="s">
        <v>215</v>
      </c>
      <c r="H4244" s="1" t="s">
        <v>216</v>
      </c>
      <c r="I4244" s="16"/>
      <c r="J4244" s="16"/>
      <c r="K4244" s="16"/>
      <c r="L4244" s="16"/>
      <c r="M4244" s="16"/>
      <c r="N4244" s="16"/>
      <c r="O4244" s="16"/>
      <c r="P4244" s="16"/>
      <c r="Q4244" s="16"/>
      <c r="R4244" s="16"/>
      <c r="S4244" s="16"/>
      <c r="T4244" s="16"/>
      <c r="U4244" s="16"/>
      <c r="V4244" s="1" t="s">
        <v>3577</v>
      </c>
      <c r="W4244" s="1" t="s">
        <v>2717</v>
      </c>
      <c r="X4244" s="5" t="s">
        <v>2816</v>
      </c>
      <c r="Y4244" s="5" t="s">
        <v>2719</v>
      </c>
      <c r="Z4244" s="5" t="s">
        <v>2847</v>
      </c>
      <c r="AA4244" s="5"/>
    </row>
    <row r="4245" spans="1:27" ht="12" customHeight="1" x14ac:dyDescent="0.15">
      <c r="A4245" s="1" t="s">
        <v>1116</v>
      </c>
      <c r="B4245" s="1" t="s">
        <v>8</v>
      </c>
      <c r="C4245" s="1" t="s">
        <v>9</v>
      </c>
      <c r="D4245" s="1" t="s">
        <v>2491</v>
      </c>
      <c r="E4245" s="1" t="s">
        <v>10</v>
      </c>
      <c r="F4245" s="1" t="s">
        <v>1117</v>
      </c>
      <c r="G4245" s="1" t="s">
        <v>234</v>
      </c>
      <c r="H4245" s="1" t="s">
        <v>235</v>
      </c>
      <c r="I4245" s="16"/>
      <c r="J4245" s="16"/>
      <c r="K4245" s="16"/>
      <c r="L4245" s="16"/>
      <c r="M4245" s="16"/>
      <c r="N4245" s="16"/>
      <c r="O4245" s="16"/>
      <c r="P4245" s="16"/>
      <c r="Q4245" s="16"/>
      <c r="R4245" s="16"/>
      <c r="S4245" s="16"/>
      <c r="T4245" s="16"/>
      <c r="U4245" s="16"/>
      <c r="V4245" s="1" t="s">
        <v>3592</v>
      </c>
      <c r="W4245" s="1" t="s">
        <v>2551</v>
      </c>
      <c r="X4245" s="5" t="s">
        <v>3593</v>
      </c>
      <c r="Y4245" s="5" t="s">
        <v>2553</v>
      </c>
      <c r="Z4245" s="5" t="s">
        <v>2734</v>
      </c>
      <c r="AA4245" s="5"/>
    </row>
    <row r="4246" spans="1:27" ht="12" customHeight="1" x14ac:dyDescent="0.15">
      <c r="A4246" s="1" t="s">
        <v>1116</v>
      </c>
      <c r="B4246" s="1" t="s">
        <v>8</v>
      </c>
      <c r="C4246" s="1" t="s">
        <v>15</v>
      </c>
      <c r="D4246" s="1" t="s">
        <v>2491</v>
      </c>
      <c r="E4246" s="1" t="s">
        <v>10</v>
      </c>
      <c r="F4246" s="1" t="s">
        <v>1117</v>
      </c>
      <c r="G4246" s="1" t="s">
        <v>304</v>
      </c>
      <c r="H4246" s="1" t="s">
        <v>305</v>
      </c>
      <c r="I4246" s="16"/>
      <c r="J4246" s="16"/>
      <c r="K4246" s="16"/>
      <c r="L4246" s="16"/>
      <c r="M4246" s="16"/>
      <c r="N4246" s="16"/>
      <c r="O4246" s="16"/>
      <c r="P4246" s="16"/>
      <c r="Q4246" s="16"/>
      <c r="R4246" s="16"/>
      <c r="S4246" s="16"/>
      <c r="T4246" s="16"/>
      <c r="U4246" s="16"/>
      <c r="V4246" s="1" t="s">
        <v>3592</v>
      </c>
      <c r="W4246" s="1" t="s">
        <v>2551</v>
      </c>
      <c r="X4246" s="5" t="s">
        <v>3593</v>
      </c>
      <c r="Y4246" s="5" t="s">
        <v>2787</v>
      </c>
      <c r="Z4246" s="5" t="s">
        <v>305</v>
      </c>
      <c r="AA4246" s="5"/>
    </row>
    <row r="4247" spans="1:27" ht="12" customHeight="1" x14ac:dyDescent="0.15">
      <c r="A4247" s="1" t="s">
        <v>1116</v>
      </c>
      <c r="B4247" s="1" t="s">
        <v>8</v>
      </c>
      <c r="C4247" s="1" t="s">
        <v>17</v>
      </c>
      <c r="D4247" s="1" t="s">
        <v>2491</v>
      </c>
      <c r="E4247" s="1" t="s">
        <v>10</v>
      </c>
      <c r="F4247" s="1" t="s">
        <v>1117</v>
      </c>
      <c r="G4247" s="1" t="s">
        <v>238</v>
      </c>
      <c r="H4247" s="1" t="s">
        <v>239</v>
      </c>
      <c r="I4247" s="16"/>
      <c r="J4247" s="16"/>
      <c r="K4247" s="16"/>
      <c r="L4247" s="16"/>
      <c r="M4247" s="16"/>
      <c r="N4247" s="16"/>
      <c r="O4247" s="16"/>
      <c r="P4247" s="16"/>
      <c r="Q4247" s="16"/>
      <c r="R4247" s="16"/>
      <c r="S4247" s="16"/>
      <c r="T4247" s="16"/>
      <c r="U4247" s="16"/>
      <c r="V4247" s="1" t="s">
        <v>3592</v>
      </c>
      <c r="W4247" s="1" t="s">
        <v>2551</v>
      </c>
      <c r="X4247" s="5" t="s">
        <v>3593</v>
      </c>
      <c r="Y4247" s="5" t="s">
        <v>2737</v>
      </c>
      <c r="Z4247" s="5" t="s">
        <v>2738</v>
      </c>
      <c r="AA4247" s="5"/>
    </row>
    <row r="4248" spans="1:27" ht="12" customHeight="1" x14ac:dyDescent="0.15">
      <c r="A4248" s="1" t="s">
        <v>1116</v>
      </c>
      <c r="B4248" s="1" t="s">
        <v>25</v>
      </c>
      <c r="C4248" s="1" t="s">
        <v>9</v>
      </c>
      <c r="D4248" s="1" t="s">
        <v>2491</v>
      </c>
      <c r="E4248" s="1" t="s">
        <v>10</v>
      </c>
      <c r="F4248" s="1" t="s">
        <v>5049</v>
      </c>
      <c r="G4248" s="1" t="s">
        <v>234</v>
      </c>
      <c r="H4248" s="1" t="s">
        <v>235</v>
      </c>
      <c r="I4248" s="16"/>
      <c r="J4248" s="16"/>
      <c r="K4248" s="16"/>
      <c r="L4248" s="16"/>
      <c r="M4248" s="16"/>
      <c r="N4248" s="16"/>
      <c r="O4248" s="16"/>
      <c r="P4248" s="16"/>
      <c r="Q4248" s="16"/>
      <c r="R4248" s="16"/>
      <c r="S4248" s="16"/>
      <c r="T4248" s="16"/>
      <c r="U4248" s="16"/>
      <c r="V4248" s="1" t="s">
        <v>3592</v>
      </c>
      <c r="W4248" s="1" t="s">
        <v>2551</v>
      </c>
      <c r="X4248" s="5" t="s">
        <v>5065</v>
      </c>
      <c r="Y4248" s="5" t="s">
        <v>2553</v>
      </c>
      <c r="Z4248" s="5" t="s">
        <v>2734</v>
      </c>
      <c r="AA4248" s="5"/>
    </row>
    <row r="4249" spans="1:27" ht="12" customHeight="1" x14ac:dyDescent="0.15">
      <c r="A4249" s="1" t="s">
        <v>1116</v>
      </c>
      <c r="B4249" s="1" t="s">
        <v>25</v>
      </c>
      <c r="C4249" s="1" t="s">
        <v>15</v>
      </c>
      <c r="D4249" s="1" t="s">
        <v>2491</v>
      </c>
      <c r="E4249" s="1" t="s">
        <v>10</v>
      </c>
      <c r="F4249" s="1" t="s">
        <v>5049</v>
      </c>
      <c r="G4249" s="1" t="s">
        <v>304</v>
      </c>
      <c r="H4249" s="1" t="s">
        <v>305</v>
      </c>
      <c r="I4249" s="16"/>
      <c r="J4249" s="16"/>
      <c r="K4249" s="16"/>
      <c r="L4249" s="16"/>
      <c r="M4249" s="16"/>
      <c r="N4249" s="16"/>
      <c r="O4249" s="16"/>
      <c r="P4249" s="16"/>
      <c r="Q4249" s="16"/>
      <c r="R4249" s="16"/>
      <c r="S4249" s="16"/>
      <c r="T4249" s="16"/>
      <c r="U4249" s="16"/>
      <c r="V4249" s="1" t="s">
        <v>3592</v>
      </c>
      <c r="W4249" s="1" t="s">
        <v>2551</v>
      </c>
      <c r="X4249" s="5" t="s">
        <v>5065</v>
      </c>
      <c r="Y4249" s="5" t="s">
        <v>2787</v>
      </c>
      <c r="Z4249" s="5" t="s">
        <v>305</v>
      </c>
      <c r="AA4249" s="5"/>
    </row>
    <row r="4250" spans="1:27" ht="12" customHeight="1" x14ac:dyDescent="0.15">
      <c r="A4250" s="1" t="s">
        <v>1116</v>
      </c>
      <c r="B4250" s="1" t="s">
        <v>25</v>
      </c>
      <c r="C4250" s="1" t="s">
        <v>17</v>
      </c>
      <c r="D4250" s="1" t="s">
        <v>2491</v>
      </c>
      <c r="E4250" s="1" t="s">
        <v>10</v>
      </c>
      <c r="F4250" s="1" t="s">
        <v>5049</v>
      </c>
      <c r="G4250" s="1" t="s">
        <v>238</v>
      </c>
      <c r="H4250" s="1" t="s">
        <v>239</v>
      </c>
      <c r="I4250" s="16"/>
      <c r="J4250" s="16"/>
      <c r="K4250" s="16"/>
      <c r="L4250" s="16"/>
      <c r="M4250" s="16"/>
      <c r="N4250" s="16"/>
      <c r="O4250" s="16"/>
      <c r="P4250" s="16"/>
      <c r="Q4250" s="16"/>
      <c r="R4250" s="16"/>
      <c r="S4250" s="16"/>
      <c r="T4250" s="16"/>
      <c r="U4250" s="16"/>
      <c r="V4250" s="1" t="s">
        <v>3592</v>
      </c>
      <c r="W4250" s="1" t="s">
        <v>2551</v>
      </c>
      <c r="X4250" s="5" t="s">
        <v>5065</v>
      </c>
      <c r="Y4250" s="5" t="s">
        <v>2737</v>
      </c>
      <c r="Z4250" s="5" t="s">
        <v>2738</v>
      </c>
      <c r="AA4250" s="5"/>
    </row>
    <row r="4251" spans="1:27" ht="12" customHeight="1" x14ac:dyDescent="0.15">
      <c r="A4251" s="1" t="s">
        <v>1116</v>
      </c>
      <c r="B4251" s="1" t="s">
        <v>27</v>
      </c>
      <c r="C4251" s="1" t="s">
        <v>9</v>
      </c>
      <c r="D4251" s="1" t="s">
        <v>2491</v>
      </c>
      <c r="E4251" s="1" t="s">
        <v>10</v>
      </c>
      <c r="F4251" s="1" t="s">
        <v>1118</v>
      </c>
      <c r="G4251" s="1" t="s">
        <v>234</v>
      </c>
      <c r="H4251" s="1" t="s">
        <v>235</v>
      </c>
      <c r="I4251" s="16"/>
      <c r="J4251" s="16"/>
      <c r="K4251" s="16"/>
      <c r="L4251" s="16"/>
      <c r="M4251" s="16"/>
      <c r="N4251" s="16"/>
      <c r="O4251" s="16"/>
      <c r="P4251" s="16"/>
      <c r="Q4251" s="16"/>
      <c r="R4251" s="16"/>
      <c r="S4251" s="16"/>
      <c r="T4251" s="16"/>
      <c r="U4251" s="16"/>
      <c r="V4251" s="1" t="s">
        <v>3592</v>
      </c>
      <c r="W4251" s="1" t="s">
        <v>2551</v>
      </c>
      <c r="X4251" s="5" t="s">
        <v>3594</v>
      </c>
      <c r="Y4251" s="5" t="s">
        <v>2553</v>
      </c>
      <c r="Z4251" s="5" t="s">
        <v>2734</v>
      </c>
      <c r="AA4251" s="5"/>
    </row>
    <row r="4252" spans="1:27" ht="12" customHeight="1" x14ac:dyDescent="0.15">
      <c r="A4252" s="1" t="s">
        <v>1116</v>
      </c>
      <c r="B4252" s="1" t="s">
        <v>27</v>
      </c>
      <c r="C4252" s="1" t="s">
        <v>15</v>
      </c>
      <c r="D4252" s="1" t="s">
        <v>2491</v>
      </c>
      <c r="E4252" s="1" t="s">
        <v>10</v>
      </c>
      <c r="F4252" s="1" t="s">
        <v>1118</v>
      </c>
      <c r="G4252" s="1" t="s">
        <v>304</v>
      </c>
      <c r="H4252" s="1" t="s">
        <v>305</v>
      </c>
      <c r="I4252" s="16"/>
      <c r="J4252" s="16"/>
      <c r="K4252" s="16"/>
      <c r="L4252" s="16"/>
      <c r="M4252" s="16"/>
      <c r="N4252" s="16"/>
      <c r="O4252" s="16"/>
      <c r="P4252" s="16"/>
      <c r="Q4252" s="16"/>
      <c r="R4252" s="16"/>
      <c r="S4252" s="16"/>
      <c r="T4252" s="16"/>
      <c r="U4252" s="16"/>
      <c r="V4252" s="1" t="s">
        <v>3592</v>
      </c>
      <c r="W4252" s="1" t="s">
        <v>2551</v>
      </c>
      <c r="X4252" s="5" t="s">
        <v>3594</v>
      </c>
      <c r="Y4252" s="5" t="s">
        <v>2787</v>
      </c>
      <c r="Z4252" s="5" t="s">
        <v>305</v>
      </c>
      <c r="AA4252" s="5"/>
    </row>
    <row r="4253" spans="1:27" ht="12" customHeight="1" x14ac:dyDescent="0.15">
      <c r="A4253" s="1" t="s">
        <v>1116</v>
      </c>
      <c r="B4253" s="1" t="s">
        <v>27</v>
      </c>
      <c r="C4253" s="1" t="s">
        <v>17</v>
      </c>
      <c r="D4253" s="1" t="s">
        <v>2491</v>
      </c>
      <c r="E4253" s="1" t="s">
        <v>10</v>
      </c>
      <c r="F4253" s="1" t="s">
        <v>1118</v>
      </c>
      <c r="G4253" s="1" t="s">
        <v>238</v>
      </c>
      <c r="H4253" s="1" t="s">
        <v>239</v>
      </c>
      <c r="I4253" s="16"/>
      <c r="J4253" s="16"/>
      <c r="K4253" s="16"/>
      <c r="L4253" s="16"/>
      <c r="M4253" s="16"/>
      <c r="N4253" s="16"/>
      <c r="O4253" s="16"/>
      <c r="P4253" s="16"/>
      <c r="Q4253" s="16"/>
      <c r="R4253" s="16"/>
      <c r="S4253" s="16"/>
      <c r="T4253" s="16"/>
      <c r="U4253" s="16"/>
      <c r="V4253" s="1" t="s">
        <v>3592</v>
      </c>
      <c r="W4253" s="1" t="s">
        <v>2551</v>
      </c>
      <c r="X4253" s="5" t="s">
        <v>3594</v>
      </c>
      <c r="Y4253" s="5" t="s">
        <v>2737</v>
      </c>
      <c r="Z4253" s="5" t="s">
        <v>2738</v>
      </c>
      <c r="AA4253" s="5"/>
    </row>
    <row r="4254" spans="1:27" ht="12" customHeight="1" x14ac:dyDescent="0.15">
      <c r="A4254" s="1" t="s">
        <v>1116</v>
      </c>
      <c r="B4254" s="1" t="s">
        <v>29</v>
      </c>
      <c r="C4254" s="1" t="s">
        <v>9</v>
      </c>
      <c r="D4254" s="1" t="s">
        <v>2491</v>
      </c>
      <c r="E4254" s="1" t="s">
        <v>10</v>
      </c>
      <c r="F4254" s="1" t="s">
        <v>1119</v>
      </c>
      <c r="G4254" s="1" t="s">
        <v>234</v>
      </c>
      <c r="H4254" s="1" t="s">
        <v>235</v>
      </c>
      <c r="I4254" s="16"/>
      <c r="J4254" s="16"/>
      <c r="K4254" s="16"/>
      <c r="L4254" s="16"/>
      <c r="M4254" s="16"/>
      <c r="N4254" s="16"/>
      <c r="O4254" s="16"/>
      <c r="P4254" s="16"/>
      <c r="Q4254" s="16"/>
      <c r="R4254" s="16"/>
      <c r="S4254" s="16"/>
      <c r="T4254" s="16"/>
      <c r="U4254" s="16"/>
      <c r="V4254" s="1" t="s">
        <v>3592</v>
      </c>
      <c r="W4254" s="1" t="s">
        <v>2551</v>
      </c>
      <c r="X4254" s="5" t="s">
        <v>3595</v>
      </c>
      <c r="Y4254" s="5" t="s">
        <v>2553</v>
      </c>
      <c r="Z4254" s="5" t="s">
        <v>2734</v>
      </c>
      <c r="AA4254" s="5"/>
    </row>
    <row r="4255" spans="1:27" ht="12" customHeight="1" x14ac:dyDescent="0.15">
      <c r="A4255" s="1" t="s">
        <v>1116</v>
      </c>
      <c r="B4255" s="1" t="s">
        <v>29</v>
      </c>
      <c r="C4255" s="1" t="s">
        <v>15</v>
      </c>
      <c r="D4255" s="1" t="s">
        <v>2491</v>
      </c>
      <c r="E4255" s="1" t="s">
        <v>10</v>
      </c>
      <c r="F4255" s="1" t="s">
        <v>1119</v>
      </c>
      <c r="G4255" s="1" t="s">
        <v>304</v>
      </c>
      <c r="H4255" s="1" t="s">
        <v>305</v>
      </c>
      <c r="I4255" s="16"/>
      <c r="J4255" s="16"/>
      <c r="K4255" s="16"/>
      <c r="L4255" s="16"/>
      <c r="M4255" s="16"/>
      <c r="N4255" s="16"/>
      <c r="O4255" s="16"/>
      <c r="P4255" s="16"/>
      <c r="Q4255" s="16"/>
      <c r="R4255" s="16"/>
      <c r="S4255" s="16"/>
      <c r="T4255" s="16"/>
      <c r="U4255" s="16"/>
      <c r="V4255" s="1" t="s">
        <v>3592</v>
      </c>
      <c r="W4255" s="1" t="s">
        <v>2551</v>
      </c>
      <c r="X4255" s="5" t="s">
        <v>3595</v>
      </c>
      <c r="Y4255" s="5" t="s">
        <v>2787</v>
      </c>
      <c r="Z4255" s="5" t="s">
        <v>305</v>
      </c>
      <c r="AA4255" s="5"/>
    </row>
    <row r="4256" spans="1:27" ht="12" customHeight="1" x14ac:dyDescent="0.15">
      <c r="A4256" s="1" t="s">
        <v>1116</v>
      </c>
      <c r="B4256" s="1" t="s">
        <v>29</v>
      </c>
      <c r="C4256" s="1" t="s">
        <v>17</v>
      </c>
      <c r="D4256" s="1" t="s">
        <v>2491</v>
      </c>
      <c r="E4256" s="1" t="s">
        <v>10</v>
      </c>
      <c r="F4256" s="1" t="s">
        <v>1119</v>
      </c>
      <c r="G4256" s="1" t="s">
        <v>238</v>
      </c>
      <c r="H4256" s="1" t="s">
        <v>239</v>
      </c>
      <c r="I4256" s="16"/>
      <c r="J4256" s="16"/>
      <c r="K4256" s="16"/>
      <c r="L4256" s="16"/>
      <c r="M4256" s="16"/>
      <c r="N4256" s="16"/>
      <c r="O4256" s="16"/>
      <c r="P4256" s="16"/>
      <c r="Q4256" s="16"/>
      <c r="R4256" s="16"/>
      <c r="S4256" s="16"/>
      <c r="T4256" s="16"/>
      <c r="U4256" s="16"/>
      <c r="V4256" s="1" t="s">
        <v>3592</v>
      </c>
      <c r="W4256" s="1" t="s">
        <v>2551</v>
      </c>
      <c r="X4256" s="5" t="s">
        <v>3595</v>
      </c>
      <c r="Y4256" s="5" t="s">
        <v>2737</v>
      </c>
      <c r="Z4256" s="5" t="s">
        <v>2738</v>
      </c>
      <c r="AA4256" s="5"/>
    </row>
    <row r="4257" spans="1:27" ht="12" customHeight="1" x14ac:dyDescent="0.15">
      <c r="A4257" s="1" t="s">
        <v>1116</v>
      </c>
      <c r="B4257" s="1" t="s">
        <v>31</v>
      </c>
      <c r="C4257" s="1" t="s">
        <v>9</v>
      </c>
      <c r="D4257" s="1" t="s">
        <v>2491</v>
      </c>
      <c r="E4257" s="1" t="s">
        <v>10</v>
      </c>
      <c r="F4257" s="1" t="s">
        <v>5050</v>
      </c>
      <c r="G4257" s="1" t="s">
        <v>234</v>
      </c>
      <c r="H4257" s="1" t="s">
        <v>235</v>
      </c>
      <c r="I4257" s="16"/>
      <c r="J4257" s="16"/>
      <c r="K4257" s="16"/>
      <c r="L4257" s="16"/>
      <c r="M4257" s="16"/>
      <c r="N4257" s="16"/>
      <c r="O4257" s="16"/>
      <c r="P4257" s="16"/>
      <c r="Q4257" s="16"/>
      <c r="R4257" s="16"/>
      <c r="S4257" s="16"/>
      <c r="T4257" s="16"/>
      <c r="U4257" s="16"/>
      <c r="V4257" s="1" t="s">
        <v>3592</v>
      </c>
      <c r="W4257" s="1" t="s">
        <v>2551</v>
      </c>
      <c r="X4257" s="5" t="s">
        <v>5066</v>
      </c>
      <c r="Y4257" s="5" t="s">
        <v>2553</v>
      </c>
      <c r="Z4257" s="5" t="s">
        <v>2734</v>
      </c>
      <c r="AA4257" s="5"/>
    </row>
    <row r="4258" spans="1:27" ht="12" customHeight="1" x14ac:dyDescent="0.15">
      <c r="A4258" s="1" t="s">
        <v>1116</v>
      </c>
      <c r="B4258" s="1" t="s">
        <v>31</v>
      </c>
      <c r="C4258" s="1" t="s">
        <v>15</v>
      </c>
      <c r="D4258" s="1" t="s">
        <v>2491</v>
      </c>
      <c r="E4258" s="1" t="s">
        <v>10</v>
      </c>
      <c r="F4258" s="1" t="s">
        <v>5050</v>
      </c>
      <c r="G4258" s="1" t="s">
        <v>304</v>
      </c>
      <c r="H4258" s="1" t="s">
        <v>305</v>
      </c>
      <c r="I4258" s="16"/>
      <c r="J4258" s="16"/>
      <c r="K4258" s="16"/>
      <c r="L4258" s="16"/>
      <c r="M4258" s="16"/>
      <c r="N4258" s="16"/>
      <c r="O4258" s="16"/>
      <c r="P4258" s="16"/>
      <c r="Q4258" s="16"/>
      <c r="R4258" s="16"/>
      <c r="S4258" s="16"/>
      <c r="T4258" s="16"/>
      <c r="U4258" s="16"/>
      <c r="V4258" s="1" t="s">
        <v>3592</v>
      </c>
      <c r="W4258" s="1" t="s">
        <v>2551</v>
      </c>
      <c r="X4258" s="5" t="s">
        <v>5066</v>
      </c>
      <c r="Y4258" s="5" t="s">
        <v>2787</v>
      </c>
      <c r="Z4258" s="5" t="s">
        <v>305</v>
      </c>
      <c r="AA4258" s="5"/>
    </row>
    <row r="4259" spans="1:27" ht="12" customHeight="1" x14ac:dyDescent="0.15">
      <c r="A4259" s="1" t="s">
        <v>1116</v>
      </c>
      <c r="B4259" s="1" t="s">
        <v>31</v>
      </c>
      <c r="C4259" s="1" t="s">
        <v>17</v>
      </c>
      <c r="D4259" s="1" t="s">
        <v>2491</v>
      </c>
      <c r="E4259" s="1" t="s">
        <v>10</v>
      </c>
      <c r="F4259" s="1" t="s">
        <v>5050</v>
      </c>
      <c r="G4259" s="1" t="s">
        <v>238</v>
      </c>
      <c r="H4259" s="1" t="s">
        <v>239</v>
      </c>
      <c r="I4259" s="16"/>
      <c r="J4259" s="16"/>
      <c r="K4259" s="16"/>
      <c r="L4259" s="16"/>
      <c r="M4259" s="16"/>
      <c r="N4259" s="16"/>
      <c r="O4259" s="16"/>
      <c r="P4259" s="16"/>
      <c r="Q4259" s="16"/>
      <c r="R4259" s="16"/>
      <c r="S4259" s="16"/>
      <c r="T4259" s="16"/>
      <c r="U4259" s="16"/>
      <c r="V4259" s="1" t="s">
        <v>3592</v>
      </c>
      <c r="W4259" s="1" t="s">
        <v>2551</v>
      </c>
      <c r="X4259" s="5" t="s">
        <v>5066</v>
      </c>
      <c r="Y4259" s="5" t="s">
        <v>2737</v>
      </c>
      <c r="Z4259" s="5" t="s">
        <v>2738</v>
      </c>
      <c r="AA4259" s="5"/>
    </row>
    <row r="4260" spans="1:27" ht="12" customHeight="1" x14ac:dyDescent="0.15">
      <c r="A4260" s="1" t="s">
        <v>1116</v>
      </c>
      <c r="B4260" s="1" t="s">
        <v>212</v>
      </c>
      <c r="C4260" s="1" t="s">
        <v>9</v>
      </c>
      <c r="D4260" s="1" t="s">
        <v>2491</v>
      </c>
      <c r="E4260" s="1" t="s">
        <v>213</v>
      </c>
      <c r="F4260" s="1" t="s">
        <v>284</v>
      </c>
      <c r="G4260" s="1" t="s">
        <v>215</v>
      </c>
      <c r="H4260" s="1" t="s">
        <v>216</v>
      </c>
      <c r="I4260" s="16"/>
      <c r="J4260" s="16"/>
      <c r="K4260" s="16"/>
      <c r="L4260" s="16"/>
      <c r="M4260" s="16"/>
      <c r="N4260" s="16"/>
      <c r="O4260" s="16"/>
      <c r="P4260" s="16"/>
      <c r="Q4260" s="16"/>
      <c r="R4260" s="16"/>
      <c r="S4260" s="16"/>
      <c r="T4260" s="16"/>
      <c r="U4260" s="16"/>
      <c r="V4260" s="1" t="s">
        <v>3592</v>
      </c>
      <c r="W4260" s="1" t="s">
        <v>2717</v>
      </c>
      <c r="X4260" s="5" t="s">
        <v>3044</v>
      </c>
      <c r="Y4260" s="5" t="s">
        <v>2719</v>
      </c>
      <c r="Z4260" s="5" t="s">
        <v>2720</v>
      </c>
      <c r="AA4260" s="5"/>
    </row>
    <row r="4261" spans="1:27" ht="12" customHeight="1" x14ac:dyDescent="0.15">
      <c r="A4261" s="1" t="s">
        <v>1116</v>
      </c>
      <c r="B4261" s="1" t="s">
        <v>285</v>
      </c>
      <c r="C4261" s="1" t="s">
        <v>9</v>
      </c>
      <c r="D4261" s="1" t="s">
        <v>2491</v>
      </c>
      <c r="E4261" s="1" t="s">
        <v>213</v>
      </c>
      <c r="F4261" s="1" t="s">
        <v>286</v>
      </c>
      <c r="G4261" s="1" t="s">
        <v>215</v>
      </c>
      <c r="H4261" s="1" t="s">
        <v>216</v>
      </c>
      <c r="I4261" s="16"/>
      <c r="J4261" s="16"/>
      <c r="K4261" s="16"/>
      <c r="L4261" s="16"/>
      <c r="M4261" s="16"/>
      <c r="N4261" s="16"/>
      <c r="O4261" s="16"/>
      <c r="P4261" s="16"/>
      <c r="Q4261" s="16"/>
      <c r="R4261" s="16"/>
      <c r="S4261" s="16"/>
      <c r="T4261" s="16"/>
      <c r="U4261" s="16"/>
      <c r="V4261" s="1" t="s">
        <v>3592</v>
      </c>
      <c r="W4261" s="1" t="s">
        <v>2717</v>
      </c>
      <c r="X4261" s="5" t="s">
        <v>2816</v>
      </c>
      <c r="Y4261" s="5" t="s">
        <v>2719</v>
      </c>
      <c r="Z4261" s="5" t="s">
        <v>2720</v>
      </c>
      <c r="AA4261" s="5"/>
    </row>
    <row r="4262" spans="1:27" ht="12" customHeight="1" x14ac:dyDescent="0.15">
      <c r="A4262" s="1" t="s">
        <v>1120</v>
      </c>
      <c r="B4262" s="1" t="s">
        <v>8</v>
      </c>
      <c r="C4262" s="1" t="s">
        <v>9</v>
      </c>
      <c r="D4262" s="1" t="s">
        <v>2492</v>
      </c>
      <c r="E4262" s="1" t="s">
        <v>10</v>
      </c>
      <c r="F4262" s="1" t="s">
        <v>5324</v>
      </c>
      <c r="G4262" s="1" t="s">
        <v>12</v>
      </c>
      <c r="H4262" s="1" t="s">
        <v>13</v>
      </c>
      <c r="I4262" s="16"/>
      <c r="J4262" s="16"/>
      <c r="K4262" s="16"/>
      <c r="L4262" s="16"/>
      <c r="M4262" s="16"/>
      <c r="N4262" s="16"/>
      <c r="O4262" s="16"/>
      <c r="P4262" s="16"/>
      <c r="Q4262" s="16"/>
      <c r="R4262" s="16"/>
      <c r="S4262" s="16"/>
      <c r="T4262" s="16"/>
      <c r="U4262" s="16"/>
      <c r="V4262" s="1" t="s">
        <v>3596</v>
      </c>
      <c r="W4262" s="1" t="s">
        <v>2551</v>
      </c>
      <c r="X4262" s="1" t="s">
        <v>5334</v>
      </c>
      <c r="Y4262" s="1" t="s">
        <v>2553</v>
      </c>
      <c r="Z4262" s="1" t="s">
        <v>13</v>
      </c>
    </row>
    <row r="4263" spans="1:27" ht="12" customHeight="1" x14ac:dyDescent="0.15">
      <c r="A4263" s="1" t="s">
        <v>1120</v>
      </c>
      <c r="B4263" s="1" t="s">
        <v>8</v>
      </c>
      <c r="C4263" s="1" t="s">
        <v>15</v>
      </c>
      <c r="D4263" s="1" t="s">
        <v>2492</v>
      </c>
      <c r="E4263" s="1" t="s">
        <v>10</v>
      </c>
      <c r="F4263" s="1" t="s">
        <v>5324</v>
      </c>
      <c r="G4263" s="1" t="s">
        <v>16</v>
      </c>
      <c r="H4263" s="1" t="s">
        <v>13</v>
      </c>
      <c r="I4263" s="16"/>
      <c r="J4263" s="16"/>
      <c r="K4263" s="16"/>
      <c r="L4263" s="16"/>
      <c r="M4263" s="16"/>
      <c r="N4263" s="16"/>
      <c r="O4263" s="16"/>
      <c r="P4263" s="16"/>
      <c r="Q4263" s="16"/>
      <c r="R4263" s="16"/>
      <c r="S4263" s="16"/>
      <c r="T4263" s="16"/>
      <c r="U4263" s="16"/>
      <c r="V4263" s="1" t="s">
        <v>3596</v>
      </c>
      <c r="W4263" s="1" t="s">
        <v>2551</v>
      </c>
      <c r="X4263" s="1" t="s">
        <v>5334</v>
      </c>
      <c r="Y4263" s="1" t="s">
        <v>2561</v>
      </c>
      <c r="Z4263" s="1" t="s">
        <v>13</v>
      </c>
    </row>
    <row r="4264" spans="1:27" ht="12" customHeight="1" x14ac:dyDescent="0.15">
      <c r="A4264" s="1" t="s">
        <v>1120</v>
      </c>
      <c r="B4264" s="1" t="s">
        <v>8</v>
      </c>
      <c r="C4264" s="1" t="s">
        <v>17</v>
      </c>
      <c r="D4264" s="1" t="s">
        <v>2492</v>
      </c>
      <c r="E4264" s="1" t="s">
        <v>10</v>
      </c>
      <c r="F4264" s="1" t="s">
        <v>5324</v>
      </c>
      <c r="G4264" s="1" t="s">
        <v>20</v>
      </c>
      <c r="H4264" s="1" t="s">
        <v>13</v>
      </c>
      <c r="I4264" s="16"/>
      <c r="J4264" s="16"/>
      <c r="K4264" s="16"/>
      <c r="L4264" s="16"/>
      <c r="M4264" s="16"/>
      <c r="N4264" s="16"/>
      <c r="O4264" s="16"/>
      <c r="P4264" s="16"/>
      <c r="Q4264" s="16"/>
      <c r="R4264" s="16"/>
      <c r="S4264" s="16"/>
      <c r="T4264" s="16"/>
      <c r="U4264" s="16"/>
      <c r="V4264" s="1" t="s">
        <v>3596</v>
      </c>
      <c r="W4264" s="1" t="s">
        <v>2551</v>
      </c>
      <c r="X4264" s="1" t="s">
        <v>5334</v>
      </c>
      <c r="Y4264" s="1" t="s">
        <v>2557</v>
      </c>
      <c r="Z4264" s="1" t="s">
        <v>13</v>
      </c>
    </row>
    <row r="4265" spans="1:27" ht="12" customHeight="1" x14ac:dyDescent="0.15">
      <c r="A4265" s="1" t="s">
        <v>1120</v>
      </c>
      <c r="B4265" s="1" t="s">
        <v>8</v>
      </c>
      <c r="C4265" s="1" t="s">
        <v>19</v>
      </c>
      <c r="D4265" s="1" t="s">
        <v>2492</v>
      </c>
      <c r="E4265" s="1" t="s">
        <v>10</v>
      </c>
      <c r="F4265" s="1" t="s">
        <v>5324</v>
      </c>
      <c r="G4265" s="1" t="s">
        <v>22</v>
      </c>
      <c r="H4265" s="1" t="s">
        <v>13</v>
      </c>
      <c r="I4265" s="16"/>
      <c r="J4265" s="16"/>
      <c r="K4265" s="16"/>
      <c r="L4265" s="16"/>
      <c r="M4265" s="16"/>
      <c r="N4265" s="16"/>
      <c r="O4265" s="16"/>
      <c r="P4265" s="16"/>
      <c r="Q4265" s="16"/>
      <c r="R4265" s="16"/>
      <c r="S4265" s="16"/>
      <c r="T4265" s="16"/>
      <c r="U4265" s="16"/>
      <c r="V4265" s="1" t="s">
        <v>3596</v>
      </c>
      <c r="W4265" s="1" t="s">
        <v>2551</v>
      </c>
      <c r="X4265" s="1" t="s">
        <v>5334</v>
      </c>
      <c r="Y4265" s="1" t="s">
        <v>2564</v>
      </c>
      <c r="Z4265" s="1" t="s">
        <v>13</v>
      </c>
    </row>
    <row r="4266" spans="1:27" ht="12" customHeight="1" x14ac:dyDescent="0.15">
      <c r="A4266" s="1" t="s">
        <v>1120</v>
      </c>
      <c r="B4266" s="1" t="s">
        <v>8</v>
      </c>
      <c r="C4266" s="1" t="s">
        <v>21</v>
      </c>
      <c r="D4266" s="1" t="s">
        <v>2492</v>
      </c>
      <c r="E4266" s="1" t="s">
        <v>10</v>
      </c>
      <c r="F4266" s="1" t="s">
        <v>5324</v>
      </c>
      <c r="G4266" s="1" t="s">
        <v>24</v>
      </c>
      <c r="H4266" s="1" t="s">
        <v>13</v>
      </c>
      <c r="I4266" s="16"/>
      <c r="J4266" s="16"/>
      <c r="K4266" s="16"/>
      <c r="L4266" s="16"/>
      <c r="M4266" s="16"/>
      <c r="N4266" s="16"/>
      <c r="O4266" s="16"/>
      <c r="P4266" s="16"/>
      <c r="Q4266" s="16"/>
      <c r="R4266" s="16"/>
      <c r="S4266" s="16"/>
      <c r="T4266" s="16"/>
      <c r="U4266" s="16"/>
      <c r="V4266" s="1" t="s">
        <v>3596</v>
      </c>
      <c r="W4266" s="1" t="s">
        <v>2551</v>
      </c>
      <c r="X4266" s="1" t="s">
        <v>5334</v>
      </c>
      <c r="Y4266" s="1" t="s">
        <v>2559</v>
      </c>
      <c r="Z4266" s="1" t="s">
        <v>13</v>
      </c>
    </row>
    <row r="4267" spans="1:27" ht="12" customHeight="1" x14ac:dyDescent="0.15">
      <c r="A4267" s="1" t="s">
        <v>1120</v>
      </c>
      <c r="B4267" s="7" t="s">
        <v>5243</v>
      </c>
      <c r="C4267" s="1" t="s">
        <v>9</v>
      </c>
      <c r="D4267" s="1" t="s">
        <v>2492</v>
      </c>
      <c r="E4267" s="1" t="s">
        <v>10</v>
      </c>
      <c r="F4267" s="1" t="s">
        <v>1121</v>
      </c>
      <c r="G4267" s="1" t="s">
        <v>12</v>
      </c>
      <c r="H4267" s="1" t="s">
        <v>13</v>
      </c>
      <c r="I4267" s="16"/>
      <c r="J4267" s="16"/>
      <c r="K4267" s="16"/>
      <c r="L4267" s="16"/>
      <c r="M4267" s="16"/>
      <c r="N4267" s="16"/>
      <c r="O4267" s="16"/>
      <c r="P4267" s="16"/>
      <c r="Q4267" s="16"/>
      <c r="R4267" s="16"/>
      <c r="S4267" s="16"/>
      <c r="T4267" s="16"/>
      <c r="U4267" s="16"/>
      <c r="V4267" s="1" t="s">
        <v>3596</v>
      </c>
      <c r="W4267" s="1" t="s">
        <v>2551</v>
      </c>
      <c r="X4267" s="5" t="s">
        <v>3597</v>
      </c>
      <c r="Y4267" s="5" t="s">
        <v>2553</v>
      </c>
      <c r="Z4267" s="5" t="s">
        <v>13</v>
      </c>
      <c r="AA4267" s="5"/>
    </row>
    <row r="4268" spans="1:27" ht="12" customHeight="1" x14ac:dyDescent="0.15">
      <c r="A4268" s="1" t="s">
        <v>1120</v>
      </c>
      <c r="B4268" s="7" t="s">
        <v>5243</v>
      </c>
      <c r="C4268" s="1" t="s">
        <v>15</v>
      </c>
      <c r="D4268" s="1" t="s">
        <v>2492</v>
      </c>
      <c r="E4268" s="1" t="s">
        <v>10</v>
      </c>
      <c r="F4268" s="1" t="s">
        <v>1121</v>
      </c>
      <c r="G4268" s="1" t="s">
        <v>16</v>
      </c>
      <c r="H4268" s="1" t="s">
        <v>13</v>
      </c>
      <c r="I4268" s="16"/>
      <c r="J4268" s="16"/>
      <c r="K4268" s="16"/>
      <c r="L4268" s="16"/>
      <c r="M4268" s="16"/>
      <c r="N4268" s="16"/>
      <c r="O4268" s="16"/>
      <c r="P4268" s="16"/>
      <c r="Q4268" s="16"/>
      <c r="R4268" s="16"/>
      <c r="S4268" s="16"/>
      <c r="T4268" s="16"/>
      <c r="U4268" s="16"/>
      <c r="V4268" s="1" t="s">
        <v>3596</v>
      </c>
      <c r="W4268" s="1" t="s">
        <v>2551</v>
      </c>
      <c r="X4268" s="5" t="s">
        <v>3597</v>
      </c>
      <c r="Y4268" s="5" t="s">
        <v>2555</v>
      </c>
      <c r="Z4268" s="5" t="s">
        <v>2582</v>
      </c>
      <c r="AA4268" s="5"/>
    </row>
    <row r="4269" spans="1:27" ht="12" customHeight="1" x14ac:dyDescent="0.15">
      <c r="A4269" s="1" t="s">
        <v>1120</v>
      </c>
      <c r="B4269" s="7" t="s">
        <v>5243</v>
      </c>
      <c r="C4269" s="1" t="s">
        <v>17</v>
      </c>
      <c r="D4269" s="1" t="s">
        <v>2492</v>
      </c>
      <c r="E4269" s="1" t="s">
        <v>10</v>
      </c>
      <c r="F4269" s="1" t="s">
        <v>1121</v>
      </c>
      <c r="G4269" s="1" t="s">
        <v>20</v>
      </c>
      <c r="H4269" s="1" t="s">
        <v>13</v>
      </c>
      <c r="I4269" s="16"/>
      <c r="J4269" s="16"/>
      <c r="K4269" s="16"/>
      <c r="L4269" s="16"/>
      <c r="M4269" s="16"/>
      <c r="N4269" s="16"/>
      <c r="O4269" s="16"/>
      <c r="P4269" s="16"/>
      <c r="Q4269" s="16"/>
      <c r="R4269" s="16"/>
      <c r="S4269" s="16"/>
      <c r="T4269" s="16"/>
      <c r="U4269" s="16"/>
      <c r="V4269" s="1" t="s">
        <v>3596</v>
      </c>
      <c r="W4269" s="1" t="s">
        <v>2551</v>
      </c>
      <c r="X4269" s="5" t="s">
        <v>3597</v>
      </c>
      <c r="Y4269" s="5" t="s">
        <v>2557</v>
      </c>
      <c r="Z4269" s="5" t="s">
        <v>13</v>
      </c>
      <c r="AA4269" s="5"/>
    </row>
    <row r="4270" spans="1:27" ht="12" customHeight="1" x14ac:dyDescent="0.15">
      <c r="A4270" s="1" t="s">
        <v>1120</v>
      </c>
      <c r="B4270" s="7" t="s">
        <v>5243</v>
      </c>
      <c r="C4270" s="1" t="s">
        <v>19</v>
      </c>
      <c r="D4270" s="1" t="s">
        <v>2492</v>
      </c>
      <c r="E4270" s="1" t="s">
        <v>10</v>
      </c>
      <c r="F4270" s="1" t="s">
        <v>1121</v>
      </c>
      <c r="G4270" s="1" t="s">
        <v>22</v>
      </c>
      <c r="H4270" s="1" t="s">
        <v>13</v>
      </c>
      <c r="I4270" s="16"/>
      <c r="J4270" s="16"/>
      <c r="K4270" s="16"/>
      <c r="L4270" s="16"/>
      <c r="M4270" s="16"/>
      <c r="N4270" s="16"/>
      <c r="O4270" s="16"/>
      <c r="P4270" s="16"/>
      <c r="Q4270" s="16"/>
      <c r="R4270" s="16"/>
      <c r="S4270" s="16"/>
      <c r="T4270" s="16"/>
      <c r="U4270" s="16"/>
      <c r="V4270" s="1" t="s">
        <v>3596</v>
      </c>
      <c r="W4270" s="1" t="s">
        <v>2551</v>
      </c>
      <c r="X4270" s="5" t="s">
        <v>3597</v>
      </c>
      <c r="Y4270" s="5" t="s">
        <v>2558</v>
      </c>
      <c r="Z4270" s="5" t="s">
        <v>2582</v>
      </c>
      <c r="AA4270" s="5"/>
    </row>
    <row r="4271" spans="1:27" ht="12" customHeight="1" x14ac:dyDescent="0.15">
      <c r="A4271" s="1" t="s">
        <v>1120</v>
      </c>
      <c r="B4271" s="7" t="s">
        <v>5243</v>
      </c>
      <c r="C4271" s="1" t="s">
        <v>21</v>
      </c>
      <c r="D4271" s="1" t="s">
        <v>2492</v>
      </c>
      <c r="E4271" s="1" t="s">
        <v>10</v>
      </c>
      <c r="F4271" s="1" t="s">
        <v>1121</v>
      </c>
      <c r="G4271" s="1" t="s">
        <v>24</v>
      </c>
      <c r="H4271" s="1" t="s">
        <v>13</v>
      </c>
      <c r="I4271" s="16"/>
      <c r="J4271" s="16"/>
      <c r="K4271" s="16"/>
      <c r="L4271" s="16"/>
      <c r="M4271" s="16"/>
      <c r="N4271" s="16"/>
      <c r="O4271" s="16"/>
      <c r="P4271" s="16"/>
      <c r="Q4271" s="16"/>
      <c r="R4271" s="16"/>
      <c r="S4271" s="16"/>
      <c r="T4271" s="16"/>
      <c r="U4271" s="16"/>
      <c r="V4271" s="1" t="s">
        <v>3596</v>
      </c>
      <c r="W4271" s="1" t="s">
        <v>2551</v>
      </c>
      <c r="X4271" s="5" t="s">
        <v>3597</v>
      </c>
      <c r="Y4271" s="5" t="s">
        <v>2559</v>
      </c>
      <c r="Z4271" s="5" t="s">
        <v>13</v>
      </c>
      <c r="AA4271" s="5"/>
    </row>
    <row r="4272" spans="1:27" ht="12" customHeight="1" x14ac:dyDescent="0.15">
      <c r="A4272" s="1" t="s">
        <v>1120</v>
      </c>
      <c r="B4272" s="1" t="s">
        <v>27</v>
      </c>
      <c r="C4272" s="1" t="s">
        <v>9</v>
      </c>
      <c r="D4272" s="1" t="s">
        <v>2492</v>
      </c>
      <c r="E4272" s="1" t="s">
        <v>10</v>
      </c>
      <c r="F4272" s="1" t="s">
        <v>1122</v>
      </c>
      <c r="G4272" s="1" t="s">
        <v>12</v>
      </c>
      <c r="H4272" s="1" t="s">
        <v>13</v>
      </c>
      <c r="I4272" s="16"/>
      <c r="J4272" s="16"/>
      <c r="K4272" s="16"/>
      <c r="L4272" s="16"/>
      <c r="M4272" s="16"/>
      <c r="N4272" s="16"/>
      <c r="O4272" s="16"/>
      <c r="P4272" s="16"/>
      <c r="Q4272" s="16"/>
      <c r="R4272" s="16"/>
      <c r="S4272" s="16"/>
      <c r="T4272" s="16"/>
      <c r="U4272" s="16"/>
      <c r="V4272" s="1" t="s">
        <v>3596</v>
      </c>
      <c r="W4272" s="1" t="s">
        <v>2551</v>
      </c>
      <c r="X4272" s="5" t="s">
        <v>3598</v>
      </c>
      <c r="Y4272" s="5" t="s">
        <v>2553</v>
      </c>
      <c r="Z4272" s="5" t="s">
        <v>13</v>
      </c>
      <c r="AA4272" s="5"/>
    </row>
    <row r="4273" spans="1:27" ht="12" customHeight="1" x14ac:dyDescent="0.15">
      <c r="A4273" s="1" t="s">
        <v>1120</v>
      </c>
      <c r="B4273" s="1" t="s">
        <v>27</v>
      </c>
      <c r="C4273" s="1" t="s">
        <v>15</v>
      </c>
      <c r="D4273" s="1" t="s">
        <v>2492</v>
      </c>
      <c r="E4273" s="1" t="s">
        <v>10</v>
      </c>
      <c r="F4273" s="1" t="s">
        <v>1122</v>
      </c>
      <c r="G4273" s="1" t="s">
        <v>16</v>
      </c>
      <c r="H4273" s="1" t="s">
        <v>13</v>
      </c>
      <c r="I4273" s="16"/>
      <c r="J4273" s="16"/>
      <c r="K4273" s="16"/>
      <c r="L4273" s="16"/>
      <c r="M4273" s="16"/>
      <c r="N4273" s="16"/>
      <c r="O4273" s="16"/>
      <c r="P4273" s="16"/>
      <c r="Q4273" s="16"/>
      <c r="R4273" s="16"/>
      <c r="S4273" s="16"/>
      <c r="T4273" s="16"/>
      <c r="U4273" s="16"/>
      <c r="V4273" s="1" t="s">
        <v>3596</v>
      </c>
      <c r="W4273" s="1" t="s">
        <v>2551</v>
      </c>
      <c r="X4273" s="5" t="s">
        <v>3598</v>
      </c>
      <c r="Y4273" s="5" t="s">
        <v>2555</v>
      </c>
      <c r="Z4273" s="5" t="s">
        <v>2582</v>
      </c>
      <c r="AA4273" s="5"/>
    </row>
    <row r="4274" spans="1:27" ht="12" customHeight="1" x14ac:dyDescent="0.15">
      <c r="A4274" s="1" t="s">
        <v>1120</v>
      </c>
      <c r="B4274" s="1" t="s">
        <v>27</v>
      </c>
      <c r="C4274" s="1" t="s">
        <v>17</v>
      </c>
      <c r="D4274" s="1" t="s">
        <v>2492</v>
      </c>
      <c r="E4274" s="1" t="s">
        <v>10</v>
      </c>
      <c r="F4274" s="1" t="s">
        <v>1122</v>
      </c>
      <c r="G4274" s="1" t="s">
        <v>20</v>
      </c>
      <c r="H4274" s="1" t="s">
        <v>13</v>
      </c>
      <c r="I4274" s="16"/>
      <c r="J4274" s="16"/>
      <c r="K4274" s="16"/>
      <c r="L4274" s="16"/>
      <c r="M4274" s="16"/>
      <c r="N4274" s="16"/>
      <c r="O4274" s="16"/>
      <c r="P4274" s="16"/>
      <c r="Q4274" s="16"/>
      <c r="R4274" s="16"/>
      <c r="S4274" s="16"/>
      <c r="T4274" s="16"/>
      <c r="U4274" s="16"/>
      <c r="V4274" s="1" t="s">
        <v>3596</v>
      </c>
      <c r="W4274" s="1" t="s">
        <v>2551</v>
      </c>
      <c r="X4274" s="5" t="s">
        <v>3598</v>
      </c>
      <c r="Y4274" s="5" t="s">
        <v>2557</v>
      </c>
      <c r="Z4274" s="5" t="s">
        <v>13</v>
      </c>
      <c r="AA4274" s="5"/>
    </row>
    <row r="4275" spans="1:27" ht="12" customHeight="1" x14ac:dyDescent="0.15">
      <c r="A4275" s="1" t="s">
        <v>1120</v>
      </c>
      <c r="B4275" s="1" t="s">
        <v>27</v>
      </c>
      <c r="C4275" s="1" t="s">
        <v>19</v>
      </c>
      <c r="D4275" s="1" t="s">
        <v>2492</v>
      </c>
      <c r="E4275" s="1" t="s">
        <v>10</v>
      </c>
      <c r="F4275" s="1" t="s">
        <v>1122</v>
      </c>
      <c r="G4275" s="1" t="s">
        <v>22</v>
      </c>
      <c r="H4275" s="1" t="s">
        <v>13</v>
      </c>
      <c r="I4275" s="16"/>
      <c r="J4275" s="16"/>
      <c r="K4275" s="16"/>
      <c r="L4275" s="16"/>
      <c r="M4275" s="16"/>
      <c r="N4275" s="16"/>
      <c r="O4275" s="16"/>
      <c r="P4275" s="16"/>
      <c r="Q4275" s="16"/>
      <c r="R4275" s="16"/>
      <c r="S4275" s="16"/>
      <c r="T4275" s="16"/>
      <c r="U4275" s="16"/>
      <c r="V4275" s="1" t="s">
        <v>3596</v>
      </c>
      <c r="W4275" s="1" t="s">
        <v>2551</v>
      </c>
      <c r="X4275" s="5" t="s">
        <v>3598</v>
      </c>
      <c r="Y4275" s="5" t="s">
        <v>2558</v>
      </c>
      <c r="Z4275" s="5" t="s">
        <v>2582</v>
      </c>
      <c r="AA4275" s="5"/>
    </row>
    <row r="4276" spans="1:27" ht="12" customHeight="1" x14ac:dyDescent="0.15">
      <c r="A4276" s="1" t="s">
        <v>1120</v>
      </c>
      <c r="B4276" s="1" t="s">
        <v>27</v>
      </c>
      <c r="C4276" s="1" t="s">
        <v>21</v>
      </c>
      <c r="D4276" s="1" t="s">
        <v>2492</v>
      </c>
      <c r="E4276" s="1" t="s">
        <v>10</v>
      </c>
      <c r="F4276" s="1" t="s">
        <v>1122</v>
      </c>
      <c r="G4276" s="1" t="s">
        <v>24</v>
      </c>
      <c r="H4276" s="1" t="s">
        <v>13</v>
      </c>
      <c r="I4276" s="16"/>
      <c r="J4276" s="16"/>
      <c r="K4276" s="16"/>
      <c r="L4276" s="16"/>
      <c r="M4276" s="16"/>
      <c r="N4276" s="16"/>
      <c r="O4276" s="16"/>
      <c r="P4276" s="16"/>
      <c r="Q4276" s="16"/>
      <c r="R4276" s="16"/>
      <c r="S4276" s="16"/>
      <c r="T4276" s="16"/>
      <c r="U4276" s="16"/>
      <c r="V4276" s="1" t="s">
        <v>3596</v>
      </c>
      <c r="W4276" s="1" t="s">
        <v>2551</v>
      </c>
      <c r="X4276" s="5" t="s">
        <v>3598</v>
      </c>
      <c r="Y4276" s="5" t="s">
        <v>2559</v>
      </c>
      <c r="Z4276" s="5" t="s">
        <v>13</v>
      </c>
      <c r="AA4276" s="5"/>
    </row>
    <row r="4277" spans="1:27" ht="12" customHeight="1" x14ac:dyDescent="0.15">
      <c r="A4277" s="1" t="s">
        <v>1120</v>
      </c>
      <c r="B4277" s="1" t="s">
        <v>29</v>
      </c>
      <c r="C4277" s="1" t="s">
        <v>9</v>
      </c>
      <c r="D4277" s="1" t="s">
        <v>2492</v>
      </c>
      <c r="E4277" s="1" t="s">
        <v>10</v>
      </c>
      <c r="F4277" s="1" t="s">
        <v>1123</v>
      </c>
      <c r="G4277" s="1" t="s">
        <v>12</v>
      </c>
      <c r="H4277" s="1" t="s">
        <v>13</v>
      </c>
      <c r="I4277" s="16"/>
      <c r="J4277" s="16"/>
      <c r="K4277" s="16"/>
      <c r="L4277" s="16"/>
      <c r="M4277" s="16"/>
      <c r="N4277" s="16"/>
      <c r="O4277" s="16"/>
      <c r="P4277" s="16"/>
      <c r="Q4277" s="16"/>
      <c r="R4277" s="16"/>
      <c r="S4277" s="16"/>
      <c r="T4277" s="16"/>
      <c r="U4277" s="16"/>
      <c r="V4277" s="1" t="s">
        <v>3596</v>
      </c>
      <c r="W4277" s="1" t="s">
        <v>2551</v>
      </c>
      <c r="X4277" s="5" t="s">
        <v>3599</v>
      </c>
      <c r="Y4277" s="5" t="s">
        <v>2553</v>
      </c>
      <c r="Z4277" s="5" t="s">
        <v>13</v>
      </c>
      <c r="AA4277" s="5"/>
    </row>
    <row r="4278" spans="1:27" ht="12" customHeight="1" x14ac:dyDescent="0.15">
      <c r="A4278" s="1" t="s">
        <v>1120</v>
      </c>
      <c r="B4278" s="1" t="s">
        <v>29</v>
      </c>
      <c r="C4278" s="1" t="s">
        <v>15</v>
      </c>
      <c r="D4278" s="1" t="s">
        <v>2492</v>
      </c>
      <c r="E4278" s="1" t="s">
        <v>10</v>
      </c>
      <c r="F4278" s="1" t="s">
        <v>1123</v>
      </c>
      <c r="G4278" s="1" t="s">
        <v>16</v>
      </c>
      <c r="H4278" s="1" t="s">
        <v>13</v>
      </c>
      <c r="I4278" s="16"/>
      <c r="J4278" s="16"/>
      <c r="K4278" s="16"/>
      <c r="L4278" s="16"/>
      <c r="M4278" s="16"/>
      <c r="N4278" s="16"/>
      <c r="O4278" s="16"/>
      <c r="P4278" s="16"/>
      <c r="Q4278" s="16"/>
      <c r="R4278" s="16"/>
      <c r="S4278" s="16"/>
      <c r="T4278" s="16"/>
      <c r="U4278" s="16"/>
      <c r="V4278" s="1" t="s">
        <v>3596</v>
      </c>
      <c r="W4278" s="1" t="s">
        <v>2551</v>
      </c>
      <c r="X4278" s="5" t="s">
        <v>3599</v>
      </c>
      <c r="Y4278" s="5" t="s">
        <v>2555</v>
      </c>
      <c r="Z4278" s="5" t="s">
        <v>2582</v>
      </c>
      <c r="AA4278" s="5"/>
    </row>
    <row r="4279" spans="1:27" ht="12" customHeight="1" x14ac:dyDescent="0.15">
      <c r="A4279" s="1" t="s">
        <v>1120</v>
      </c>
      <c r="B4279" s="1" t="s">
        <v>29</v>
      </c>
      <c r="C4279" s="1" t="s">
        <v>17</v>
      </c>
      <c r="D4279" s="1" t="s">
        <v>2492</v>
      </c>
      <c r="E4279" s="1" t="s">
        <v>10</v>
      </c>
      <c r="F4279" s="1" t="s">
        <v>1123</v>
      </c>
      <c r="G4279" s="1" t="s">
        <v>20</v>
      </c>
      <c r="H4279" s="1" t="s">
        <v>13</v>
      </c>
      <c r="I4279" s="16"/>
      <c r="J4279" s="16"/>
      <c r="K4279" s="16"/>
      <c r="L4279" s="16"/>
      <c r="M4279" s="16"/>
      <c r="N4279" s="16"/>
      <c r="O4279" s="16"/>
      <c r="P4279" s="16"/>
      <c r="Q4279" s="16"/>
      <c r="R4279" s="16"/>
      <c r="S4279" s="16"/>
      <c r="T4279" s="16"/>
      <c r="U4279" s="16"/>
      <c r="V4279" s="1" t="s">
        <v>3596</v>
      </c>
      <c r="W4279" s="1" t="s">
        <v>2551</v>
      </c>
      <c r="X4279" s="5" t="s">
        <v>3599</v>
      </c>
      <c r="Y4279" s="5" t="s">
        <v>2557</v>
      </c>
      <c r="Z4279" s="5" t="s">
        <v>13</v>
      </c>
      <c r="AA4279" s="5"/>
    </row>
    <row r="4280" spans="1:27" ht="12" customHeight="1" x14ac:dyDescent="0.15">
      <c r="A4280" s="1" t="s">
        <v>1120</v>
      </c>
      <c r="B4280" s="1" t="s">
        <v>29</v>
      </c>
      <c r="C4280" s="1" t="s">
        <v>19</v>
      </c>
      <c r="D4280" s="1" t="s">
        <v>2492</v>
      </c>
      <c r="E4280" s="1" t="s">
        <v>10</v>
      </c>
      <c r="F4280" s="1" t="s">
        <v>1123</v>
      </c>
      <c r="G4280" s="1" t="s">
        <v>22</v>
      </c>
      <c r="H4280" s="1" t="s">
        <v>13</v>
      </c>
      <c r="I4280" s="16"/>
      <c r="J4280" s="16"/>
      <c r="K4280" s="16"/>
      <c r="L4280" s="16"/>
      <c r="M4280" s="16"/>
      <c r="N4280" s="16"/>
      <c r="O4280" s="16"/>
      <c r="P4280" s="16"/>
      <c r="Q4280" s="16"/>
      <c r="R4280" s="16"/>
      <c r="S4280" s="16"/>
      <c r="T4280" s="16"/>
      <c r="U4280" s="16"/>
      <c r="V4280" s="1" t="s">
        <v>3596</v>
      </c>
      <c r="W4280" s="1" t="s">
        <v>2551</v>
      </c>
      <c r="X4280" s="5" t="s">
        <v>3599</v>
      </c>
      <c r="Y4280" s="5" t="s">
        <v>2558</v>
      </c>
      <c r="Z4280" s="5" t="s">
        <v>2582</v>
      </c>
      <c r="AA4280" s="5"/>
    </row>
    <row r="4281" spans="1:27" ht="12" customHeight="1" x14ac:dyDescent="0.15">
      <c r="A4281" s="1" t="s">
        <v>1120</v>
      </c>
      <c r="B4281" s="1" t="s">
        <v>29</v>
      </c>
      <c r="C4281" s="1" t="s">
        <v>21</v>
      </c>
      <c r="D4281" s="1" t="s">
        <v>2492</v>
      </c>
      <c r="E4281" s="1" t="s">
        <v>10</v>
      </c>
      <c r="F4281" s="1" t="s">
        <v>1123</v>
      </c>
      <c r="G4281" s="1" t="s">
        <v>24</v>
      </c>
      <c r="H4281" s="1" t="s">
        <v>13</v>
      </c>
      <c r="I4281" s="16"/>
      <c r="J4281" s="16"/>
      <c r="K4281" s="16"/>
      <c r="L4281" s="16"/>
      <c r="M4281" s="16"/>
      <c r="N4281" s="16"/>
      <c r="O4281" s="16"/>
      <c r="P4281" s="16"/>
      <c r="Q4281" s="16"/>
      <c r="R4281" s="16"/>
      <c r="S4281" s="16"/>
      <c r="T4281" s="16"/>
      <c r="U4281" s="16"/>
      <c r="V4281" s="1" t="s">
        <v>3596</v>
      </c>
      <c r="W4281" s="1" t="s">
        <v>2551</v>
      </c>
      <c r="X4281" s="5" t="s">
        <v>3599</v>
      </c>
      <c r="Y4281" s="5" t="s">
        <v>2559</v>
      </c>
      <c r="Z4281" s="5" t="s">
        <v>13</v>
      </c>
      <c r="AA4281" s="5"/>
    </row>
    <row r="4282" spans="1:27" ht="12" customHeight="1" x14ac:dyDescent="0.15">
      <c r="A4282" s="1" t="s">
        <v>1120</v>
      </c>
      <c r="B4282" s="1" t="s">
        <v>31</v>
      </c>
      <c r="C4282" s="1" t="s">
        <v>9</v>
      </c>
      <c r="D4282" s="1" t="s">
        <v>2492</v>
      </c>
      <c r="E4282" s="1" t="s">
        <v>10</v>
      </c>
      <c r="F4282" s="1" t="s">
        <v>1124</v>
      </c>
      <c r="G4282" s="1" t="s">
        <v>12</v>
      </c>
      <c r="H4282" s="1" t="s">
        <v>13</v>
      </c>
      <c r="I4282" s="16"/>
      <c r="J4282" s="16"/>
      <c r="K4282" s="16"/>
      <c r="L4282" s="16"/>
      <c r="M4282" s="16"/>
      <c r="N4282" s="16"/>
      <c r="O4282" s="16"/>
      <c r="P4282" s="16"/>
      <c r="Q4282" s="16"/>
      <c r="R4282" s="16"/>
      <c r="S4282" s="16"/>
      <c r="T4282" s="16"/>
      <c r="U4282" s="16"/>
      <c r="V4282" s="1" t="s">
        <v>3596</v>
      </c>
      <c r="W4282" s="1" t="s">
        <v>2551</v>
      </c>
      <c r="X4282" s="5" t="s">
        <v>3600</v>
      </c>
      <c r="Y4282" s="5" t="s">
        <v>2553</v>
      </c>
      <c r="Z4282" s="5" t="s">
        <v>13</v>
      </c>
      <c r="AA4282" s="5"/>
    </row>
    <row r="4283" spans="1:27" ht="12" customHeight="1" x14ac:dyDescent="0.15">
      <c r="A4283" s="1" t="s">
        <v>1120</v>
      </c>
      <c r="B4283" s="1" t="s">
        <v>31</v>
      </c>
      <c r="C4283" s="1" t="s">
        <v>15</v>
      </c>
      <c r="D4283" s="1" t="s">
        <v>2492</v>
      </c>
      <c r="E4283" s="1" t="s">
        <v>10</v>
      </c>
      <c r="F4283" s="1" t="s">
        <v>1124</v>
      </c>
      <c r="G4283" s="1" t="s">
        <v>16</v>
      </c>
      <c r="H4283" s="1" t="s">
        <v>13</v>
      </c>
      <c r="I4283" s="16"/>
      <c r="J4283" s="16"/>
      <c r="K4283" s="16"/>
      <c r="L4283" s="16"/>
      <c r="M4283" s="16"/>
      <c r="N4283" s="16"/>
      <c r="O4283" s="16"/>
      <c r="P4283" s="16"/>
      <c r="Q4283" s="16"/>
      <c r="R4283" s="16"/>
      <c r="S4283" s="16"/>
      <c r="T4283" s="16"/>
      <c r="U4283" s="16"/>
      <c r="V4283" s="1" t="s">
        <v>3596</v>
      </c>
      <c r="W4283" s="1" t="s">
        <v>2551</v>
      </c>
      <c r="X4283" s="5" t="s">
        <v>3600</v>
      </c>
      <c r="Y4283" s="5" t="s">
        <v>2555</v>
      </c>
      <c r="Z4283" s="5" t="s">
        <v>2582</v>
      </c>
      <c r="AA4283" s="5"/>
    </row>
    <row r="4284" spans="1:27" ht="12" customHeight="1" x14ac:dyDescent="0.15">
      <c r="A4284" s="1" t="s">
        <v>1120</v>
      </c>
      <c r="B4284" s="1" t="s">
        <v>31</v>
      </c>
      <c r="C4284" s="1" t="s">
        <v>17</v>
      </c>
      <c r="D4284" s="1" t="s">
        <v>2492</v>
      </c>
      <c r="E4284" s="1" t="s">
        <v>10</v>
      </c>
      <c r="F4284" s="1" t="s">
        <v>1124</v>
      </c>
      <c r="G4284" s="1" t="s">
        <v>20</v>
      </c>
      <c r="H4284" s="1" t="s">
        <v>13</v>
      </c>
      <c r="I4284" s="16"/>
      <c r="J4284" s="16"/>
      <c r="K4284" s="16"/>
      <c r="L4284" s="16"/>
      <c r="M4284" s="16"/>
      <c r="N4284" s="16"/>
      <c r="O4284" s="16"/>
      <c r="P4284" s="16"/>
      <c r="Q4284" s="16"/>
      <c r="R4284" s="16"/>
      <c r="S4284" s="16"/>
      <c r="T4284" s="16"/>
      <c r="U4284" s="16"/>
      <c r="V4284" s="1" t="s">
        <v>3596</v>
      </c>
      <c r="W4284" s="1" t="s">
        <v>2551</v>
      </c>
      <c r="X4284" s="5" t="s">
        <v>3600</v>
      </c>
      <c r="Y4284" s="5" t="s">
        <v>2557</v>
      </c>
      <c r="Z4284" s="5" t="s">
        <v>13</v>
      </c>
      <c r="AA4284" s="5"/>
    </row>
    <row r="4285" spans="1:27" ht="12" customHeight="1" x14ac:dyDescent="0.15">
      <c r="A4285" s="1" t="s">
        <v>1120</v>
      </c>
      <c r="B4285" s="1" t="s">
        <v>31</v>
      </c>
      <c r="C4285" s="1" t="s">
        <v>19</v>
      </c>
      <c r="D4285" s="1" t="s">
        <v>2492</v>
      </c>
      <c r="E4285" s="1" t="s">
        <v>10</v>
      </c>
      <c r="F4285" s="1" t="s">
        <v>1124</v>
      </c>
      <c r="G4285" s="1" t="s">
        <v>22</v>
      </c>
      <c r="H4285" s="1" t="s">
        <v>13</v>
      </c>
      <c r="I4285" s="16"/>
      <c r="J4285" s="16"/>
      <c r="K4285" s="16"/>
      <c r="L4285" s="16"/>
      <c r="M4285" s="16"/>
      <c r="N4285" s="16"/>
      <c r="O4285" s="16"/>
      <c r="P4285" s="16"/>
      <c r="Q4285" s="16"/>
      <c r="R4285" s="16"/>
      <c r="S4285" s="16"/>
      <c r="T4285" s="16"/>
      <c r="U4285" s="16"/>
      <c r="V4285" s="1" t="s">
        <v>3596</v>
      </c>
      <c r="W4285" s="1" t="s">
        <v>2551</v>
      </c>
      <c r="X4285" s="5" t="s">
        <v>3600</v>
      </c>
      <c r="Y4285" s="5" t="s">
        <v>2558</v>
      </c>
      <c r="Z4285" s="5" t="s">
        <v>2582</v>
      </c>
      <c r="AA4285" s="5"/>
    </row>
    <row r="4286" spans="1:27" ht="12" customHeight="1" x14ac:dyDescent="0.15">
      <c r="A4286" s="1" t="s">
        <v>1120</v>
      </c>
      <c r="B4286" s="1" t="s">
        <v>31</v>
      </c>
      <c r="C4286" s="1" t="s">
        <v>21</v>
      </c>
      <c r="D4286" s="1" t="s">
        <v>2492</v>
      </c>
      <c r="E4286" s="1" t="s">
        <v>10</v>
      </c>
      <c r="F4286" s="1" t="s">
        <v>1124</v>
      </c>
      <c r="G4286" s="1" t="s">
        <v>24</v>
      </c>
      <c r="H4286" s="1" t="s">
        <v>13</v>
      </c>
      <c r="I4286" s="16"/>
      <c r="J4286" s="16"/>
      <c r="K4286" s="16"/>
      <c r="L4286" s="16"/>
      <c r="M4286" s="16"/>
      <c r="N4286" s="16"/>
      <c r="O4286" s="16"/>
      <c r="P4286" s="16"/>
      <c r="Q4286" s="16"/>
      <c r="R4286" s="16"/>
      <c r="S4286" s="16"/>
      <c r="T4286" s="16"/>
      <c r="U4286" s="16"/>
      <c r="V4286" s="1" t="s">
        <v>3596</v>
      </c>
      <c r="W4286" s="1" t="s">
        <v>2551</v>
      </c>
      <c r="X4286" s="5" t="s">
        <v>3600</v>
      </c>
      <c r="Y4286" s="5" t="s">
        <v>2559</v>
      </c>
      <c r="Z4286" s="5" t="s">
        <v>13</v>
      </c>
      <c r="AA4286" s="5"/>
    </row>
    <row r="4287" spans="1:27" ht="12" customHeight="1" x14ac:dyDescent="0.15">
      <c r="A4287" s="1" t="s">
        <v>1120</v>
      </c>
      <c r="B4287" s="1" t="s">
        <v>33</v>
      </c>
      <c r="C4287" s="1" t="s">
        <v>9</v>
      </c>
      <c r="D4287" s="1" t="s">
        <v>2492</v>
      </c>
      <c r="E4287" s="1" t="s">
        <v>10</v>
      </c>
      <c r="F4287" s="1" t="s">
        <v>1125</v>
      </c>
      <c r="G4287" s="1" t="s">
        <v>12</v>
      </c>
      <c r="H4287" s="1" t="s">
        <v>13</v>
      </c>
      <c r="I4287" s="16"/>
      <c r="J4287" s="16"/>
      <c r="K4287" s="16"/>
      <c r="L4287" s="16"/>
      <c r="M4287" s="16"/>
      <c r="N4287" s="16"/>
      <c r="O4287" s="16"/>
      <c r="P4287" s="16"/>
      <c r="Q4287" s="16"/>
      <c r="R4287" s="16"/>
      <c r="S4287" s="16"/>
      <c r="T4287" s="16"/>
      <c r="U4287" s="16"/>
      <c r="V4287" s="1" t="s">
        <v>3596</v>
      </c>
      <c r="W4287" s="1" t="s">
        <v>2551</v>
      </c>
      <c r="X4287" s="5" t="s">
        <v>3601</v>
      </c>
      <c r="Y4287" s="5" t="s">
        <v>2553</v>
      </c>
      <c r="Z4287" s="5" t="s">
        <v>13</v>
      </c>
      <c r="AA4287" s="5"/>
    </row>
    <row r="4288" spans="1:27" ht="12" customHeight="1" x14ac:dyDescent="0.15">
      <c r="A4288" s="1" t="s">
        <v>1120</v>
      </c>
      <c r="B4288" s="1" t="s">
        <v>33</v>
      </c>
      <c r="C4288" s="1" t="s">
        <v>15</v>
      </c>
      <c r="D4288" s="1" t="s">
        <v>2492</v>
      </c>
      <c r="E4288" s="1" t="s">
        <v>10</v>
      </c>
      <c r="F4288" s="1" t="s">
        <v>1125</v>
      </c>
      <c r="G4288" s="1" t="s">
        <v>16</v>
      </c>
      <c r="H4288" s="1" t="s">
        <v>13</v>
      </c>
      <c r="I4288" s="16"/>
      <c r="J4288" s="16"/>
      <c r="K4288" s="16"/>
      <c r="L4288" s="16"/>
      <c r="M4288" s="16"/>
      <c r="N4288" s="16"/>
      <c r="O4288" s="16"/>
      <c r="P4288" s="16"/>
      <c r="Q4288" s="16"/>
      <c r="R4288" s="16"/>
      <c r="S4288" s="16"/>
      <c r="T4288" s="16"/>
      <c r="U4288" s="16"/>
      <c r="V4288" s="1" t="s">
        <v>3596</v>
      </c>
      <c r="W4288" s="1" t="s">
        <v>2551</v>
      </c>
      <c r="X4288" s="5" t="s">
        <v>3601</v>
      </c>
      <c r="Y4288" s="5" t="s">
        <v>2555</v>
      </c>
      <c r="Z4288" s="5" t="s">
        <v>2582</v>
      </c>
      <c r="AA4288" s="5"/>
    </row>
    <row r="4289" spans="1:27" ht="12" customHeight="1" x14ac:dyDescent="0.15">
      <c r="A4289" s="1" t="s">
        <v>1120</v>
      </c>
      <c r="B4289" s="1" t="s">
        <v>33</v>
      </c>
      <c r="C4289" s="1" t="s">
        <v>17</v>
      </c>
      <c r="D4289" s="1" t="s">
        <v>2492</v>
      </c>
      <c r="E4289" s="1" t="s">
        <v>10</v>
      </c>
      <c r="F4289" s="1" t="s">
        <v>1125</v>
      </c>
      <c r="G4289" s="1" t="s">
        <v>20</v>
      </c>
      <c r="H4289" s="1" t="s">
        <v>13</v>
      </c>
      <c r="I4289" s="16"/>
      <c r="J4289" s="16"/>
      <c r="K4289" s="16"/>
      <c r="L4289" s="16"/>
      <c r="M4289" s="16"/>
      <c r="N4289" s="16"/>
      <c r="O4289" s="16"/>
      <c r="P4289" s="16"/>
      <c r="Q4289" s="16"/>
      <c r="R4289" s="16"/>
      <c r="S4289" s="16"/>
      <c r="T4289" s="16"/>
      <c r="U4289" s="16"/>
      <c r="V4289" s="1" t="s">
        <v>3596</v>
      </c>
      <c r="W4289" s="1" t="s">
        <v>2551</v>
      </c>
      <c r="X4289" s="5" t="s">
        <v>3601</v>
      </c>
      <c r="Y4289" s="5" t="s">
        <v>2557</v>
      </c>
      <c r="Z4289" s="5" t="s">
        <v>13</v>
      </c>
      <c r="AA4289" s="5"/>
    </row>
    <row r="4290" spans="1:27" ht="12" customHeight="1" x14ac:dyDescent="0.15">
      <c r="A4290" s="1" t="s">
        <v>1120</v>
      </c>
      <c r="B4290" s="1" t="s">
        <v>33</v>
      </c>
      <c r="C4290" s="1" t="s">
        <v>19</v>
      </c>
      <c r="D4290" s="1" t="s">
        <v>2492</v>
      </c>
      <c r="E4290" s="1" t="s">
        <v>10</v>
      </c>
      <c r="F4290" s="1" t="s">
        <v>1125</v>
      </c>
      <c r="G4290" s="1" t="s">
        <v>22</v>
      </c>
      <c r="H4290" s="1" t="s">
        <v>13</v>
      </c>
      <c r="I4290" s="16"/>
      <c r="J4290" s="16"/>
      <c r="K4290" s="16"/>
      <c r="L4290" s="16"/>
      <c r="M4290" s="16"/>
      <c r="N4290" s="16"/>
      <c r="O4290" s="16"/>
      <c r="P4290" s="16"/>
      <c r="Q4290" s="16"/>
      <c r="R4290" s="16"/>
      <c r="S4290" s="16"/>
      <c r="T4290" s="16"/>
      <c r="U4290" s="16"/>
      <c r="V4290" s="1" t="s">
        <v>3596</v>
      </c>
      <c r="W4290" s="1" t="s">
        <v>2551</v>
      </c>
      <c r="X4290" s="5" t="s">
        <v>3601</v>
      </c>
      <c r="Y4290" s="5" t="s">
        <v>2558</v>
      </c>
      <c r="Z4290" s="5" t="s">
        <v>2582</v>
      </c>
      <c r="AA4290" s="5"/>
    </row>
    <row r="4291" spans="1:27" ht="12" customHeight="1" x14ac:dyDescent="0.15">
      <c r="A4291" s="1" t="s">
        <v>1120</v>
      </c>
      <c r="B4291" s="1" t="s">
        <v>33</v>
      </c>
      <c r="C4291" s="1" t="s">
        <v>21</v>
      </c>
      <c r="D4291" s="1" t="s">
        <v>2492</v>
      </c>
      <c r="E4291" s="1" t="s">
        <v>10</v>
      </c>
      <c r="F4291" s="1" t="s">
        <v>1125</v>
      </c>
      <c r="G4291" s="1" t="s">
        <v>24</v>
      </c>
      <c r="H4291" s="1" t="s">
        <v>13</v>
      </c>
      <c r="I4291" s="16"/>
      <c r="J4291" s="16"/>
      <c r="K4291" s="16"/>
      <c r="L4291" s="16"/>
      <c r="M4291" s="16"/>
      <c r="N4291" s="16"/>
      <c r="O4291" s="16"/>
      <c r="P4291" s="16"/>
      <c r="Q4291" s="16"/>
      <c r="R4291" s="16"/>
      <c r="S4291" s="16"/>
      <c r="T4291" s="16"/>
      <c r="U4291" s="16"/>
      <c r="V4291" s="1" t="s">
        <v>3596</v>
      </c>
      <c r="W4291" s="1" t="s">
        <v>2551</v>
      </c>
      <c r="X4291" s="5" t="s">
        <v>3601</v>
      </c>
      <c r="Y4291" s="5" t="s">
        <v>2559</v>
      </c>
      <c r="Z4291" s="5" t="s">
        <v>13</v>
      </c>
      <c r="AA4291" s="5"/>
    </row>
    <row r="4292" spans="1:27" ht="12" customHeight="1" x14ac:dyDescent="0.15">
      <c r="A4292" s="1" t="s">
        <v>1120</v>
      </c>
      <c r="B4292" s="1" t="s">
        <v>35</v>
      </c>
      <c r="C4292" s="1" t="s">
        <v>9</v>
      </c>
      <c r="D4292" s="1" t="s">
        <v>2492</v>
      </c>
      <c r="E4292" s="1" t="s">
        <v>10</v>
      </c>
      <c r="F4292" s="1" t="s">
        <v>1126</v>
      </c>
      <c r="G4292" s="1" t="s">
        <v>12</v>
      </c>
      <c r="H4292" s="1" t="s">
        <v>13</v>
      </c>
      <c r="I4292" s="16"/>
      <c r="J4292" s="16"/>
      <c r="K4292" s="16"/>
      <c r="L4292" s="16"/>
      <c r="M4292" s="16"/>
      <c r="N4292" s="16"/>
      <c r="O4292" s="16"/>
      <c r="P4292" s="16"/>
      <c r="Q4292" s="16"/>
      <c r="R4292" s="16"/>
      <c r="S4292" s="16"/>
      <c r="T4292" s="16"/>
      <c r="U4292" s="16"/>
      <c r="V4292" s="1" t="s">
        <v>3596</v>
      </c>
      <c r="W4292" s="1" t="s">
        <v>2551</v>
      </c>
      <c r="X4292" s="5" t="s">
        <v>3602</v>
      </c>
      <c r="Y4292" s="5" t="s">
        <v>2553</v>
      </c>
      <c r="Z4292" s="5" t="s">
        <v>13</v>
      </c>
      <c r="AA4292" s="5"/>
    </row>
    <row r="4293" spans="1:27" ht="12" customHeight="1" x14ac:dyDescent="0.15">
      <c r="A4293" s="1" t="s">
        <v>1120</v>
      </c>
      <c r="B4293" s="1" t="s">
        <v>35</v>
      </c>
      <c r="C4293" s="1" t="s">
        <v>15</v>
      </c>
      <c r="D4293" s="1" t="s">
        <v>2492</v>
      </c>
      <c r="E4293" s="1" t="s">
        <v>10</v>
      </c>
      <c r="F4293" s="1" t="s">
        <v>1126</v>
      </c>
      <c r="G4293" s="1" t="s">
        <v>16</v>
      </c>
      <c r="H4293" s="1" t="s">
        <v>13</v>
      </c>
      <c r="I4293" s="16"/>
      <c r="J4293" s="16"/>
      <c r="K4293" s="16"/>
      <c r="L4293" s="16"/>
      <c r="M4293" s="16"/>
      <c r="N4293" s="16"/>
      <c r="O4293" s="16"/>
      <c r="P4293" s="16"/>
      <c r="Q4293" s="16"/>
      <c r="R4293" s="16"/>
      <c r="S4293" s="16"/>
      <c r="T4293" s="16"/>
      <c r="U4293" s="16"/>
      <c r="V4293" s="1" t="s">
        <v>3596</v>
      </c>
      <c r="W4293" s="1" t="s">
        <v>2551</v>
      </c>
      <c r="X4293" s="5" t="s">
        <v>3602</v>
      </c>
      <c r="Y4293" s="5" t="s">
        <v>2555</v>
      </c>
      <c r="Z4293" s="5" t="s">
        <v>2582</v>
      </c>
      <c r="AA4293" s="5"/>
    </row>
    <row r="4294" spans="1:27" ht="12" customHeight="1" x14ac:dyDescent="0.15">
      <c r="A4294" s="1" t="s">
        <v>1120</v>
      </c>
      <c r="B4294" s="1" t="s">
        <v>35</v>
      </c>
      <c r="C4294" s="1" t="s">
        <v>17</v>
      </c>
      <c r="D4294" s="1" t="s">
        <v>2492</v>
      </c>
      <c r="E4294" s="1" t="s">
        <v>10</v>
      </c>
      <c r="F4294" s="1" t="s">
        <v>1126</v>
      </c>
      <c r="G4294" s="1" t="s">
        <v>20</v>
      </c>
      <c r="H4294" s="1" t="s">
        <v>13</v>
      </c>
      <c r="I4294" s="16"/>
      <c r="J4294" s="16"/>
      <c r="K4294" s="16"/>
      <c r="L4294" s="16"/>
      <c r="M4294" s="16"/>
      <c r="N4294" s="16"/>
      <c r="O4294" s="16"/>
      <c r="P4294" s="16"/>
      <c r="Q4294" s="16"/>
      <c r="R4294" s="16"/>
      <c r="S4294" s="16"/>
      <c r="T4294" s="16"/>
      <c r="U4294" s="16"/>
      <c r="V4294" s="1" t="s">
        <v>3596</v>
      </c>
      <c r="W4294" s="1" t="s">
        <v>2551</v>
      </c>
      <c r="X4294" s="5" t="s">
        <v>3602</v>
      </c>
      <c r="Y4294" s="5" t="s">
        <v>2557</v>
      </c>
      <c r="Z4294" s="5" t="s">
        <v>13</v>
      </c>
      <c r="AA4294" s="5"/>
    </row>
    <row r="4295" spans="1:27" ht="12" customHeight="1" x14ac:dyDescent="0.15">
      <c r="A4295" s="1" t="s">
        <v>1120</v>
      </c>
      <c r="B4295" s="1" t="s">
        <v>35</v>
      </c>
      <c r="C4295" s="1" t="s">
        <v>19</v>
      </c>
      <c r="D4295" s="1" t="s">
        <v>2492</v>
      </c>
      <c r="E4295" s="1" t="s">
        <v>10</v>
      </c>
      <c r="F4295" s="1" t="s">
        <v>1126</v>
      </c>
      <c r="G4295" s="1" t="s">
        <v>22</v>
      </c>
      <c r="H4295" s="1" t="s">
        <v>13</v>
      </c>
      <c r="I4295" s="16"/>
      <c r="J4295" s="16"/>
      <c r="K4295" s="16"/>
      <c r="L4295" s="16"/>
      <c r="M4295" s="16"/>
      <c r="N4295" s="16"/>
      <c r="O4295" s="16"/>
      <c r="P4295" s="16"/>
      <c r="Q4295" s="16"/>
      <c r="R4295" s="16"/>
      <c r="S4295" s="16"/>
      <c r="T4295" s="16"/>
      <c r="U4295" s="16"/>
      <c r="V4295" s="1" t="s">
        <v>3596</v>
      </c>
      <c r="W4295" s="1" t="s">
        <v>2551</v>
      </c>
      <c r="X4295" s="5" t="s">
        <v>3602</v>
      </c>
      <c r="Y4295" s="5" t="s">
        <v>2558</v>
      </c>
      <c r="Z4295" s="5" t="s">
        <v>2582</v>
      </c>
      <c r="AA4295" s="5"/>
    </row>
    <row r="4296" spans="1:27" ht="12" customHeight="1" x14ac:dyDescent="0.15">
      <c r="A4296" s="1" t="s">
        <v>1120</v>
      </c>
      <c r="B4296" s="1" t="s">
        <v>35</v>
      </c>
      <c r="C4296" s="1" t="s">
        <v>21</v>
      </c>
      <c r="D4296" s="1" t="s">
        <v>2492</v>
      </c>
      <c r="E4296" s="1" t="s">
        <v>10</v>
      </c>
      <c r="F4296" s="1" t="s">
        <v>1126</v>
      </c>
      <c r="G4296" s="1" t="s">
        <v>24</v>
      </c>
      <c r="H4296" s="1" t="s">
        <v>13</v>
      </c>
      <c r="I4296" s="16"/>
      <c r="J4296" s="16"/>
      <c r="K4296" s="16"/>
      <c r="L4296" s="16"/>
      <c r="M4296" s="16"/>
      <c r="N4296" s="16"/>
      <c r="O4296" s="16"/>
      <c r="P4296" s="16"/>
      <c r="Q4296" s="16"/>
      <c r="R4296" s="16"/>
      <c r="S4296" s="16"/>
      <c r="T4296" s="16"/>
      <c r="U4296" s="16"/>
      <c r="V4296" s="1" t="s">
        <v>3596</v>
      </c>
      <c r="W4296" s="1" t="s">
        <v>2551</v>
      </c>
      <c r="X4296" s="5" t="s">
        <v>3602</v>
      </c>
      <c r="Y4296" s="5" t="s">
        <v>2559</v>
      </c>
      <c r="Z4296" s="5" t="s">
        <v>13</v>
      </c>
      <c r="AA4296" s="5"/>
    </row>
    <row r="4297" spans="1:27" ht="12" customHeight="1" x14ac:dyDescent="0.15">
      <c r="A4297" s="1" t="s">
        <v>1120</v>
      </c>
      <c r="B4297" s="1" t="s">
        <v>37</v>
      </c>
      <c r="C4297" s="1" t="s">
        <v>9</v>
      </c>
      <c r="D4297" s="1" t="s">
        <v>2492</v>
      </c>
      <c r="E4297" s="1" t="s">
        <v>10</v>
      </c>
      <c r="F4297" s="1" t="s">
        <v>1127</v>
      </c>
      <c r="G4297" s="1" t="s">
        <v>12</v>
      </c>
      <c r="H4297" s="1" t="s">
        <v>13</v>
      </c>
      <c r="I4297" s="16"/>
      <c r="J4297" s="16"/>
      <c r="K4297" s="16"/>
      <c r="L4297" s="16"/>
      <c r="M4297" s="16"/>
      <c r="N4297" s="16"/>
      <c r="O4297" s="16"/>
      <c r="P4297" s="16"/>
      <c r="Q4297" s="16"/>
      <c r="R4297" s="16"/>
      <c r="S4297" s="16"/>
      <c r="T4297" s="16"/>
      <c r="U4297" s="16"/>
      <c r="V4297" s="1" t="s">
        <v>3596</v>
      </c>
      <c r="W4297" s="1" t="s">
        <v>2551</v>
      </c>
      <c r="X4297" s="5" t="s">
        <v>3603</v>
      </c>
      <c r="Y4297" s="5" t="s">
        <v>2553</v>
      </c>
      <c r="Z4297" s="5" t="s">
        <v>13</v>
      </c>
      <c r="AA4297" s="5"/>
    </row>
    <row r="4298" spans="1:27" ht="12" customHeight="1" x14ac:dyDescent="0.15">
      <c r="A4298" s="1" t="s">
        <v>1120</v>
      </c>
      <c r="B4298" s="1" t="s">
        <v>37</v>
      </c>
      <c r="C4298" s="1" t="s">
        <v>15</v>
      </c>
      <c r="D4298" s="1" t="s">
        <v>2492</v>
      </c>
      <c r="E4298" s="1" t="s">
        <v>10</v>
      </c>
      <c r="F4298" s="1" t="s">
        <v>1127</v>
      </c>
      <c r="G4298" s="1" t="s">
        <v>16</v>
      </c>
      <c r="H4298" s="1" t="s">
        <v>13</v>
      </c>
      <c r="I4298" s="16"/>
      <c r="J4298" s="16"/>
      <c r="K4298" s="16"/>
      <c r="L4298" s="16"/>
      <c r="M4298" s="16"/>
      <c r="N4298" s="16"/>
      <c r="O4298" s="16"/>
      <c r="P4298" s="16"/>
      <c r="Q4298" s="16"/>
      <c r="R4298" s="16"/>
      <c r="S4298" s="16"/>
      <c r="T4298" s="16"/>
      <c r="U4298" s="16"/>
      <c r="V4298" s="1" t="s">
        <v>3596</v>
      </c>
      <c r="W4298" s="1" t="s">
        <v>2551</v>
      </c>
      <c r="X4298" s="5" t="s">
        <v>3603</v>
      </c>
      <c r="Y4298" s="5" t="s">
        <v>2555</v>
      </c>
      <c r="Z4298" s="5" t="s">
        <v>2582</v>
      </c>
      <c r="AA4298" s="5"/>
    </row>
    <row r="4299" spans="1:27" ht="12" customHeight="1" x14ac:dyDescent="0.15">
      <c r="A4299" s="1" t="s">
        <v>1120</v>
      </c>
      <c r="B4299" s="1" t="s">
        <v>37</v>
      </c>
      <c r="C4299" s="1" t="s">
        <v>17</v>
      </c>
      <c r="D4299" s="1" t="s">
        <v>2492</v>
      </c>
      <c r="E4299" s="1" t="s">
        <v>10</v>
      </c>
      <c r="F4299" s="1" t="s">
        <v>1127</v>
      </c>
      <c r="G4299" s="1" t="s">
        <v>20</v>
      </c>
      <c r="H4299" s="1" t="s">
        <v>13</v>
      </c>
      <c r="I4299" s="16"/>
      <c r="J4299" s="16"/>
      <c r="K4299" s="16"/>
      <c r="L4299" s="16"/>
      <c r="M4299" s="16"/>
      <c r="N4299" s="16"/>
      <c r="O4299" s="16"/>
      <c r="P4299" s="16"/>
      <c r="Q4299" s="16"/>
      <c r="R4299" s="16"/>
      <c r="S4299" s="16"/>
      <c r="T4299" s="16"/>
      <c r="U4299" s="16"/>
      <c r="V4299" s="1" t="s">
        <v>3596</v>
      </c>
      <c r="W4299" s="1" t="s">
        <v>2551</v>
      </c>
      <c r="X4299" s="5" t="s">
        <v>3603</v>
      </c>
      <c r="Y4299" s="5" t="s">
        <v>2557</v>
      </c>
      <c r="Z4299" s="5" t="s">
        <v>13</v>
      </c>
      <c r="AA4299" s="5"/>
    </row>
    <row r="4300" spans="1:27" ht="12" customHeight="1" x14ac:dyDescent="0.15">
      <c r="A4300" s="1" t="s">
        <v>1120</v>
      </c>
      <c r="B4300" s="1" t="s">
        <v>37</v>
      </c>
      <c r="C4300" s="1" t="s">
        <v>19</v>
      </c>
      <c r="D4300" s="1" t="s">
        <v>2492</v>
      </c>
      <c r="E4300" s="1" t="s">
        <v>10</v>
      </c>
      <c r="F4300" s="1" t="s">
        <v>1127</v>
      </c>
      <c r="G4300" s="1" t="s">
        <v>22</v>
      </c>
      <c r="H4300" s="1" t="s">
        <v>13</v>
      </c>
      <c r="I4300" s="16"/>
      <c r="J4300" s="16"/>
      <c r="K4300" s="16"/>
      <c r="L4300" s="16"/>
      <c r="M4300" s="16"/>
      <c r="N4300" s="16"/>
      <c r="O4300" s="16"/>
      <c r="P4300" s="16"/>
      <c r="Q4300" s="16"/>
      <c r="R4300" s="16"/>
      <c r="S4300" s="16"/>
      <c r="T4300" s="16"/>
      <c r="U4300" s="16"/>
      <c r="V4300" s="1" t="s">
        <v>3596</v>
      </c>
      <c r="W4300" s="1" t="s">
        <v>2551</v>
      </c>
      <c r="X4300" s="5" t="s">
        <v>3603</v>
      </c>
      <c r="Y4300" s="5" t="s">
        <v>2558</v>
      </c>
      <c r="Z4300" s="5" t="s">
        <v>2582</v>
      </c>
      <c r="AA4300" s="5"/>
    </row>
    <row r="4301" spans="1:27" ht="12" customHeight="1" x14ac:dyDescent="0.15">
      <c r="A4301" s="1" t="s">
        <v>1120</v>
      </c>
      <c r="B4301" s="1" t="s">
        <v>37</v>
      </c>
      <c r="C4301" s="1" t="s">
        <v>21</v>
      </c>
      <c r="D4301" s="1" t="s">
        <v>2492</v>
      </c>
      <c r="E4301" s="1" t="s">
        <v>10</v>
      </c>
      <c r="F4301" s="1" t="s">
        <v>1127</v>
      </c>
      <c r="G4301" s="1" t="s">
        <v>24</v>
      </c>
      <c r="H4301" s="1" t="s">
        <v>13</v>
      </c>
      <c r="I4301" s="16"/>
      <c r="J4301" s="16"/>
      <c r="K4301" s="16"/>
      <c r="L4301" s="16"/>
      <c r="M4301" s="16"/>
      <c r="N4301" s="16"/>
      <c r="O4301" s="16"/>
      <c r="P4301" s="16"/>
      <c r="Q4301" s="16"/>
      <c r="R4301" s="16"/>
      <c r="S4301" s="16"/>
      <c r="T4301" s="16"/>
      <c r="U4301" s="16"/>
      <c r="V4301" s="1" t="s">
        <v>3596</v>
      </c>
      <c r="W4301" s="1" t="s">
        <v>2551</v>
      </c>
      <c r="X4301" s="5" t="s">
        <v>3603</v>
      </c>
      <c r="Y4301" s="5" t="s">
        <v>2559</v>
      </c>
      <c r="Z4301" s="5" t="s">
        <v>13</v>
      </c>
      <c r="AA4301" s="5"/>
    </row>
    <row r="4302" spans="1:27" ht="12" customHeight="1" x14ac:dyDescent="0.15">
      <c r="A4302" s="1" t="s">
        <v>1120</v>
      </c>
      <c r="B4302" s="1" t="s">
        <v>39</v>
      </c>
      <c r="C4302" s="1" t="s">
        <v>9</v>
      </c>
      <c r="D4302" s="1" t="s">
        <v>2492</v>
      </c>
      <c r="E4302" s="1" t="s">
        <v>10</v>
      </c>
      <c r="F4302" s="1" t="s">
        <v>1128</v>
      </c>
      <c r="G4302" s="1" t="s">
        <v>12</v>
      </c>
      <c r="H4302" s="1" t="s">
        <v>13</v>
      </c>
      <c r="I4302" s="16"/>
      <c r="J4302" s="16"/>
      <c r="K4302" s="16"/>
      <c r="L4302" s="16"/>
      <c r="M4302" s="16"/>
      <c r="N4302" s="16"/>
      <c r="O4302" s="16"/>
      <c r="P4302" s="16"/>
      <c r="Q4302" s="16"/>
      <c r="R4302" s="16"/>
      <c r="S4302" s="16"/>
      <c r="T4302" s="16"/>
      <c r="U4302" s="16"/>
      <c r="V4302" s="1" t="s">
        <v>3596</v>
      </c>
      <c r="W4302" s="1" t="s">
        <v>2551</v>
      </c>
      <c r="X4302" s="5" t="s">
        <v>3604</v>
      </c>
      <c r="Y4302" s="5" t="s">
        <v>2553</v>
      </c>
      <c r="Z4302" s="5" t="s">
        <v>13</v>
      </c>
      <c r="AA4302" s="5"/>
    </row>
    <row r="4303" spans="1:27" ht="12" customHeight="1" x14ac:dyDescent="0.15">
      <c r="A4303" s="1" t="s">
        <v>1120</v>
      </c>
      <c r="B4303" s="1" t="s">
        <v>39</v>
      </c>
      <c r="C4303" s="1" t="s">
        <v>15</v>
      </c>
      <c r="D4303" s="1" t="s">
        <v>2492</v>
      </c>
      <c r="E4303" s="1" t="s">
        <v>10</v>
      </c>
      <c r="F4303" s="1" t="s">
        <v>1128</v>
      </c>
      <c r="G4303" s="1" t="s">
        <v>16</v>
      </c>
      <c r="H4303" s="1" t="s">
        <v>13</v>
      </c>
      <c r="I4303" s="16"/>
      <c r="J4303" s="16"/>
      <c r="K4303" s="16"/>
      <c r="L4303" s="16"/>
      <c r="M4303" s="16"/>
      <c r="N4303" s="16"/>
      <c r="O4303" s="16"/>
      <c r="P4303" s="16"/>
      <c r="Q4303" s="16"/>
      <c r="R4303" s="16"/>
      <c r="S4303" s="16"/>
      <c r="T4303" s="16"/>
      <c r="U4303" s="16"/>
      <c r="V4303" s="1" t="s">
        <v>3596</v>
      </c>
      <c r="W4303" s="1" t="s">
        <v>2551</v>
      </c>
      <c r="X4303" s="5" t="s">
        <v>3605</v>
      </c>
      <c r="Y4303" s="5" t="s">
        <v>2555</v>
      </c>
      <c r="Z4303" s="5" t="s">
        <v>2582</v>
      </c>
      <c r="AA4303" s="5"/>
    </row>
    <row r="4304" spans="1:27" ht="12" customHeight="1" x14ac:dyDescent="0.15">
      <c r="A4304" s="1" t="s">
        <v>1120</v>
      </c>
      <c r="B4304" s="1" t="s">
        <v>39</v>
      </c>
      <c r="C4304" s="1" t="s">
        <v>17</v>
      </c>
      <c r="D4304" s="1" t="s">
        <v>2492</v>
      </c>
      <c r="E4304" s="1" t="s">
        <v>10</v>
      </c>
      <c r="F4304" s="1" t="s">
        <v>1128</v>
      </c>
      <c r="G4304" s="1" t="s">
        <v>20</v>
      </c>
      <c r="H4304" s="1" t="s">
        <v>13</v>
      </c>
      <c r="I4304" s="16"/>
      <c r="J4304" s="16"/>
      <c r="K4304" s="16"/>
      <c r="L4304" s="16"/>
      <c r="M4304" s="16"/>
      <c r="N4304" s="16"/>
      <c r="O4304" s="16"/>
      <c r="P4304" s="16"/>
      <c r="Q4304" s="16"/>
      <c r="R4304" s="16"/>
      <c r="S4304" s="16"/>
      <c r="T4304" s="16"/>
      <c r="U4304" s="16"/>
      <c r="V4304" s="1" t="s">
        <v>3596</v>
      </c>
      <c r="W4304" s="1" t="s">
        <v>2551</v>
      </c>
      <c r="X4304" s="5" t="s">
        <v>3605</v>
      </c>
      <c r="Y4304" s="5" t="s">
        <v>2557</v>
      </c>
      <c r="Z4304" s="5" t="s">
        <v>13</v>
      </c>
      <c r="AA4304" s="5"/>
    </row>
    <row r="4305" spans="1:27" ht="12" customHeight="1" x14ac:dyDescent="0.15">
      <c r="A4305" s="1" t="s">
        <v>1120</v>
      </c>
      <c r="B4305" s="1" t="s">
        <v>39</v>
      </c>
      <c r="C4305" s="1" t="s">
        <v>19</v>
      </c>
      <c r="D4305" s="1" t="s">
        <v>2492</v>
      </c>
      <c r="E4305" s="1" t="s">
        <v>10</v>
      </c>
      <c r="F4305" s="1" t="s">
        <v>1128</v>
      </c>
      <c r="G4305" s="1" t="s">
        <v>22</v>
      </c>
      <c r="H4305" s="1" t="s">
        <v>13</v>
      </c>
      <c r="I4305" s="16"/>
      <c r="J4305" s="16"/>
      <c r="K4305" s="16"/>
      <c r="L4305" s="16"/>
      <c r="M4305" s="16"/>
      <c r="N4305" s="16"/>
      <c r="O4305" s="16"/>
      <c r="P4305" s="16"/>
      <c r="Q4305" s="16"/>
      <c r="R4305" s="16"/>
      <c r="S4305" s="16"/>
      <c r="T4305" s="16"/>
      <c r="U4305" s="16"/>
      <c r="V4305" s="1" t="s">
        <v>3596</v>
      </c>
      <c r="W4305" s="1" t="s">
        <v>2551</v>
      </c>
      <c r="X4305" s="5" t="s">
        <v>3605</v>
      </c>
      <c r="Y4305" s="5" t="s">
        <v>2558</v>
      </c>
      <c r="Z4305" s="5" t="s">
        <v>2582</v>
      </c>
      <c r="AA4305" s="5"/>
    </row>
    <row r="4306" spans="1:27" ht="12" customHeight="1" x14ac:dyDescent="0.15">
      <c r="A4306" s="1" t="s">
        <v>1120</v>
      </c>
      <c r="B4306" s="1" t="s">
        <v>39</v>
      </c>
      <c r="C4306" s="1" t="s">
        <v>21</v>
      </c>
      <c r="D4306" s="1" t="s">
        <v>2492</v>
      </c>
      <c r="E4306" s="1" t="s">
        <v>10</v>
      </c>
      <c r="F4306" s="1" t="s">
        <v>1128</v>
      </c>
      <c r="G4306" s="1" t="s">
        <v>24</v>
      </c>
      <c r="H4306" s="1" t="s">
        <v>13</v>
      </c>
      <c r="I4306" s="16"/>
      <c r="J4306" s="16"/>
      <c r="K4306" s="16"/>
      <c r="L4306" s="16"/>
      <c r="M4306" s="16"/>
      <c r="N4306" s="16"/>
      <c r="O4306" s="16"/>
      <c r="P4306" s="16"/>
      <c r="Q4306" s="16"/>
      <c r="R4306" s="16"/>
      <c r="S4306" s="16"/>
      <c r="T4306" s="16"/>
      <c r="U4306" s="16"/>
      <c r="V4306" s="1" t="s">
        <v>3596</v>
      </c>
      <c r="W4306" s="1" t="s">
        <v>2551</v>
      </c>
      <c r="X4306" s="5" t="s">
        <v>3605</v>
      </c>
      <c r="Y4306" s="5" t="s">
        <v>2559</v>
      </c>
      <c r="Z4306" s="5" t="s">
        <v>13</v>
      </c>
      <c r="AA4306" s="5"/>
    </row>
    <row r="4307" spans="1:27" ht="12" customHeight="1" x14ac:dyDescent="0.15">
      <c r="A4307" s="1" t="s">
        <v>1120</v>
      </c>
      <c r="B4307" s="1" t="s">
        <v>41</v>
      </c>
      <c r="C4307" s="1" t="s">
        <v>9</v>
      </c>
      <c r="D4307" s="1" t="s">
        <v>2492</v>
      </c>
      <c r="E4307" s="1" t="s">
        <v>10</v>
      </c>
      <c r="F4307" s="1" t="s">
        <v>1129</v>
      </c>
      <c r="G4307" s="1" t="s">
        <v>12</v>
      </c>
      <c r="H4307" s="1" t="s">
        <v>13</v>
      </c>
      <c r="I4307" s="16"/>
      <c r="J4307" s="16"/>
      <c r="K4307" s="16"/>
      <c r="L4307" s="16"/>
      <c r="M4307" s="16"/>
      <c r="N4307" s="16"/>
      <c r="O4307" s="16"/>
      <c r="P4307" s="16"/>
      <c r="Q4307" s="16"/>
      <c r="R4307" s="16"/>
      <c r="S4307" s="16"/>
      <c r="T4307" s="16"/>
      <c r="U4307" s="16"/>
      <c r="V4307" s="1" t="s">
        <v>3596</v>
      </c>
      <c r="W4307" s="1" t="s">
        <v>2551</v>
      </c>
      <c r="X4307" s="5" t="s">
        <v>3606</v>
      </c>
      <c r="Y4307" s="5" t="s">
        <v>2553</v>
      </c>
      <c r="Z4307" s="5" t="s">
        <v>13</v>
      </c>
      <c r="AA4307" s="5"/>
    </row>
    <row r="4308" spans="1:27" ht="12" customHeight="1" x14ac:dyDescent="0.15">
      <c r="A4308" s="1" t="s">
        <v>1120</v>
      </c>
      <c r="B4308" s="1" t="s">
        <v>41</v>
      </c>
      <c r="C4308" s="1" t="s">
        <v>15</v>
      </c>
      <c r="D4308" s="1" t="s">
        <v>2492</v>
      </c>
      <c r="E4308" s="1" t="s">
        <v>10</v>
      </c>
      <c r="F4308" s="1" t="s">
        <v>1129</v>
      </c>
      <c r="G4308" s="1" t="s">
        <v>16</v>
      </c>
      <c r="H4308" s="1" t="s">
        <v>13</v>
      </c>
      <c r="I4308" s="16"/>
      <c r="J4308" s="16"/>
      <c r="K4308" s="16"/>
      <c r="L4308" s="16"/>
      <c r="M4308" s="16"/>
      <c r="N4308" s="16"/>
      <c r="O4308" s="16"/>
      <c r="P4308" s="16"/>
      <c r="Q4308" s="16"/>
      <c r="R4308" s="16"/>
      <c r="S4308" s="16"/>
      <c r="T4308" s="16"/>
      <c r="U4308" s="16"/>
      <c r="V4308" s="1" t="s">
        <v>3596</v>
      </c>
      <c r="W4308" s="1" t="s">
        <v>2551</v>
      </c>
      <c r="X4308" s="5" t="s">
        <v>3606</v>
      </c>
      <c r="Y4308" s="5" t="s">
        <v>2555</v>
      </c>
      <c r="Z4308" s="5" t="s">
        <v>2582</v>
      </c>
      <c r="AA4308" s="5"/>
    </row>
    <row r="4309" spans="1:27" ht="12" customHeight="1" x14ac:dyDescent="0.15">
      <c r="A4309" s="1" t="s">
        <v>1120</v>
      </c>
      <c r="B4309" s="1" t="s">
        <v>41</v>
      </c>
      <c r="C4309" s="1" t="s">
        <v>17</v>
      </c>
      <c r="D4309" s="1" t="s">
        <v>2492</v>
      </c>
      <c r="E4309" s="1" t="s">
        <v>10</v>
      </c>
      <c r="F4309" s="1" t="s">
        <v>1129</v>
      </c>
      <c r="G4309" s="1" t="s">
        <v>20</v>
      </c>
      <c r="H4309" s="1" t="s">
        <v>13</v>
      </c>
      <c r="I4309" s="16"/>
      <c r="J4309" s="16"/>
      <c r="K4309" s="16"/>
      <c r="L4309" s="16"/>
      <c r="M4309" s="16"/>
      <c r="N4309" s="16"/>
      <c r="O4309" s="16"/>
      <c r="P4309" s="16"/>
      <c r="Q4309" s="16"/>
      <c r="R4309" s="16"/>
      <c r="S4309" s="16"/>
      <c r="T4309" s="16"/>
      <c r="U4309" s="16"/>
      <c r="V4309" s="1" t="s">
        <v>3596</v>
      </c>
      <c r="W4309" s="1" t="s">
        <v>2551</v>
      </c>
      <c r="X4309" s="5" t="s">
        <v>3606</v>
      </c>
      <c r="Y4309" s="5" t="s">
        <v>2557</v>
      </c>
      <c r="Z4309" s="5" t="s">
        <v>13</v>
      </c>
      <c r="AA4309" s="5"/>
    </row>
    <row r="4310" spans="1:27" ht="12" customHeight="1" x14ac:dyDescent="0.15">
      <c r="A4310" s="1" t="s">
        <v>1120</v>
      </c>
      <c r="B4310" s="1" t="s">
        <v>41</v>
      </c>
      <c r="C4310" s="1" t="s">
        <v>19</v>
      </c>
      <c r="D4310" s="1" t="s">
        <v>2492</v>
      </c>
      <c r="E4310" s="1" t="s">
        <v>10</v>
      </c>
      <c r="F4310" s="1" t="s">
        <v>1129</v>
      </c>
      <c r="G4310" s="1" t="s">
        <v>22</v>
      </c>
      <c r="H4310" s="1" t="s">
        <v>13</v>
      </c>
      <c r="I4310" s="16"/>
      <c r="J4310" s="16"/>
      <c r="K4310" s="16"/>
      <c r="L4310" s="16"/>
      <c r="M4310" s="16"/>
      <c r="N4310" s="16"/>
      <c r="O4310" s="16"/>
      <c r="P4310" s="16"/>
      <c r="Q4310" s="16"/>
      <c r="R4310" s="16"/>
      <c r="S4310" s="16"/>
      <c r="T4310" s="16"/>
      <c r="U4310" s="16"/>
      <c r="V4310" s="1" t="s">
        <v>3596</v>
      </c>
      <c r="W4310" s="1" t="s">
        <v>2551</v>
      </c>
      <c r="X4310" s="5" t="s">
        <v>3606</v>
      </c>
      <c r="Y4310" s="5" t="s">
        <v>2558</v>
      </c>
      <c r="Z4310" s="5" t="s">
        <v>2582</v>
      </c>
      <c r="AA4310" s="5"/>
    </row>
    <row r="4311" spans="1:27" ht="12" customHeight="1" x14ac:dyDescent="0.15">
      <c r="A4311" s="1" t="s">
        <v>1120</v>
      </c>
      <c r="B4311" s="1" t="s">
        <v>41</v>
      </c>
      <c r="C4311" s="1" t="s">
        <v>21</v>
      </c>
      <c r="D4311" s="1" t="s">
        <v>2492</v>
      </c>
      <c r="E4311" s="1" t="s">
        <v>10</v>
      </c>
      <c r="F4311" s="1" t="s">
        <v>1129</v>
      </c>
      <c r="G4311" s="1" t="s">
        <v>24</v>
      </c>
      <c r="H4311" s="1" t="s">
        <v>13</v>
      </c>
      <c r="I4311" s="16"/>
      <c r="J4311" s="16"/>
      <c r="K4311" s="16"/>
      <c r="L4311" s="16"/>
      <c r="M4311" s="16"/>
      <c r="N4311" s="16"/>
      <c r="O4311" s="16"/>
      <c r="P4311" s="16"/>
      <c r="Q4311" s="16"/>
      <c r="R4311" s="16"/>
      <c r="S4311" s="16"/>
      <c r="T4311" s="16"/>
      <c r="U4311" s="16"/>
      <c r="V4311" s="1" t="s">
        <v>3596</v>
      </c>
      <c r="W4311" s="1" t="s">
        <v>2551</v>
      </c>
      <c r="X4311" s="5" t="s">
        <v>3606</v>
      </c>
      <c r="Y4311" s="5" t="s">
        <v>2559</v>
      </c>
      <c r="Z4311" s="5" t="s">
        <v>13</v>
      </c>
      <c r="AA4311" s="5"/>
    </row>
    <row r="4312" spans="1:27" ht="12" customHeight="1" x14ac:dyDescent="0.15">
      <c r="A4312" s="1" t="s">
        <v>1120</v>
      </c>
      <c r="B4312" s="1" t="s">
        <v>212</v>
      </c>
      <c r="C4312" s="1" t="s">
        <v>9</v>
      </c>
      <c r="D4312" s="1" t="s">
        <v>2492</v>
      </c>
      <c r="E4312" s="1" t="s">
        <v>213</v>
      </c>
      <c r="F4312" s="1" t="s">
        <v>1130</v>
      </c>
      <c r="G4312" s="1" t="s">
        <v>215</v>
      </c>
      <c r="H4312" s="1" t="s">
        <v>216</v>
      </c>
      <c r="I4312" s="16"/>
      <c r="J4312" s="16"/>
      <c r="K4312" s="16"/>
      <c r="L4312" s="16"/>
      <c r="M4312" s="16"/>
      <c r="N4312" s="16"/>
      <c r="O4312" s="16"/>
      <c r="P4312" s="16"/>
      <c r="Q4312" s="16"/>
      <c r="R4312" s="16"/>
      <c r="S4312" s="16"/>
      <c r="T4312" s="16"/>
      <c r="U4312" s="16"/>
      <c r="V4312" s="1" t="s">
        <v>3596</v>
      </c>
      <c r="W4312" s="1" t="s">
        <v>2717</v>
      </c>
      <c r="X4312" s="5" t="s">
        <v>3607</v>
      </c>
      <c r="Y4312" s="5" t="s">
        <v>2719</v>
      </c>
      <c r="Z4312" s="5" t="s">
        <v>2847</v>
      </c>
      <c r="AA4312" s="5"/>
    </row>
    <row r="4313" spans="1:27" ht="12" customHeight="1" x14ac:dyDescent="0.15">
      <c r="A4313" s="1" t="s">
        <v>1120</v>
      </c>
      <c r="B4313" s="1" t="s">
        <v>285</v>
      </c>
      <c r="C4313" s="1" t="s">
        <v>9</v>
      </c>
      <c r="D4313" s="1" t="s">
        <v>2492</v>
      </c>
      <c r="E4313" s="1" t="s">
        <v>213</v>
      </c>
      <c r="F4313" s="1" t="s">
        <v>1131</v>
      </c>
      <c r="G4313" s="1" t="s">
        <v>215</v>
      </c>
      <c r="H4313" s="1" t="s">
        <v>216</v>
      </c>
      <c r="I4313" s="16"/>
      <c r="J4313" s="16"/>
      <c r="K4313" s="16"/>
      <c r="L4313" s="16"/>
      <c r="M4313" s="16"/>
      <c r="N4313" s="16"/>
      <c r="O4313" s="16"/>
      <c r="P4313" s="16"/>
      <c r="Q4313" s="16"/>
      <c r="R4313" s="16"/>
      <c r="S4313" s="16"/>
      <c r="T4313" s="16"/>
      <c r="U4313" s="16"/>
      <c r="V4313" s="1" t="s">
        <v>3596</v>
      </c>
      <c r="W4313" s="1" t="s">
        <v>2717</v>
      </c>
      <c r="X4313" s="5" t="s">
        <v>3608</v>
      </c>
      <c r="Y4313" s="5" t="s">
        <v>2719</v>
      </c>
      <c r="Z4313" s="5" t="s">
        <v>2847</v>
      </c>
      <c r="AA4313" s="5"/>
    </row>
    <row r="4314" spans="1:27" ht="12" customHeight="1" x14ac:dyDescent="0.15">
      <c r="A4314" s="1" t="s">
        <v>1120</v>
      </c>
      <c r="B4314" s="1" t="s">
        <v>336</v>
      </c>
      <c r="C4314" s="1" t="s">
        <v>9</v>
      </c>
      <c r="D4314" s="1" t="s">
        <v>2492</v>
      </c>
      <c r="E4314" s="1" t="s">
        <v>213</v>
      </c>
      <c r="F4314" s="1" t="s">
        <v>286</v>
      </c>
      <c r="G4314" s="1" t="s">
        <v>215</v>
      </c>
      <c r="H4314" s="1" t="s">
        <v>216</v>
      </c>
      <c r="I4314" s="16"/>
      <c r="J4314" s="16"/>
      <c r="K4314" s="16"/>
      <c r="L4314" s="16"/>
      <c r="M4314" s="16"/>
      <c r="N4314" s="16"/>
      <c r="O4314" s="16"/>
      <c r="P4314" s="16"/>
      <c r="Q4314" s="16"/>
      <c r="R4314" s="16"/>
      <c r="S4314" s="16"/>
      <c r="T4314" s="16"/>
      <c r="U4314" s="16"/>
      <c r="V4314" s="1" t="s">
        <v>3596</v>
      </c>
      <c r="W4314" s="1" t="s">
        <v>2717</v>
      </c>
      <c r="X4314" s="5" t="s">
        <v>2769</v>
      </c>
      <c r="Y4314" s="5" t="s">
        <v>2719</v>
      </c>
      <c r="Z4314" s="5" t="s">
        <v>2847</v>
      </c>
      <c r="AA4314" s="5"/>
    </row>
    <row r="4315" spans="1:27" ht="12" customHeight="1" x14ac:dyDescent="0.15">
      <c r="A4315" s="1" t="s">
        <v>1120</v>
      </c>
      <c r="B4315" s="1" t="s">
        <v>219</v>
      </c>
      <c r="C4315" s="1" t="s">
        <v>5325</v>
      </c>
      <c r="D4315" s="1" t="s">
        <v>2492</v>
      </c>
      <c r="E4315" s="1" t="s">
        <v>220</v>
      </c>
      <c r="F4315" s="1" t="s">
        <v>5324</v>
      </c>
      <c r="G4315" s="1" t="s">
        <v>222</v>
      </c>
      <c r="H4315" s="1" t="s">
        <v>13</v>
      </c>
      <c r="I4315" s="16"/>
      <c r="J4315" s="16"/>
      <c r="K4315" s="16"/>
      <c r="L4315" s="16"/>
      <c r="M4315" s="16"/>
      <c r="N4315" s="16"/>
      <c r="O4315" s="16"/>
      <c r="P4315" s="16"/>
      <c r="Q4315" s="16"/>
      <c r="R4315" s="16"/>
      <c r="S4315" s="16"/>
      <c r="T4315" s="16"/>
      <c r="U4315" s="16"/>
      <c r="V4315" s="1" t="s">
        <v>3596</v>
      </c>
      <c r="W4315" s="1" t="s">
        <v>2723</v>
      </c>
      <c r="X4315" s="1" t="s">
        <v>5334</v>
      </c>
      <c r="Y4315" s="1" t="s">
        <v>2727</v>
      </c>
      <c r="Z4315" s="1" t="s">
        <v>13</v>
      </c>
    </row>
    <row r="4316" spans="1:27" ht="12" customHeight="1" x14ac:dyDescent="0.15">
      <c r="A4316" s="1" t="s">
        <v>1120</v>
      </c>
      <c r="B4316" s="1" t="s">
        <v>219</v>
      </c>
      <c r="C4316" s="1" t="s">
        <v>5326</v>
      </c>
      <c r="D4316" s="1" t="s">
        <v>2492</v>
      </c>
      <c r="E4316" s="1" t="s">
        <v>220</v>
      </c>
      <c r="F4316" s="1" t="s">
        <v>5324</v>
      </c>
      <c r="G4316" s="1" t="s">
        <v>1132</v>
      </c>
      <c r="H4316" s="1" t="s">
        <v>1133</v>
      </c>
      <c r="I4316" s="16"/>
      <c r="J4316" s="16"/>
      <c r="K4316" s="16"/>
      <c r="L4316" s="16"/>
      <c r="M4316" s="16"/>
      <c r="N4316" s="16"/>
      <c r="O4316" s="16"/>
      <c r="P4316" s="16"/>
      <c r="Q4316" s="16"/>
      <c r="R4316" s="16"/>
      <c r="S4316" s="16"/>
      <c r="T4316" s="16"/>
      <c r="U4316" s="16"/>
      <c r="V4316" s="1" t="s">
        <v>3596</v>
      </c>
      <c r="W4316" s="1" t="s">
        <v>2723</v>
      </c>
      <c r="X4316" s="1" t="s">
        <v>5334</v>
      </c>
      <c r="Y4316" s="1" t="s">
        <v>4110</v>
      </c>
      <c r="Z4316" s="1" t="s">
        <v>1133</v>
      </c>
    </row>
    <row r="4317" spans="1:27" ht="12" customHeight="1" x14ac:dyDescent="0.15">
      <c r="A4317" s="1" t="s">
        <v>1120</v>
      </c>
      <c r="B4317" s="7" t="s">
        <v>5279</v>
      </c>
      <c r="C4317" s="1" t="s">
        <v>9</v>
      </c>
      <c r="D4317" s="1" t="s">
        <v>2492</v>
      </c>
      <c r="E4317" s="1" t="s">
        <v>220</v>
      </c>
      <c r="F4317" s="1" t="s">
        <v>1121</v>
      </c>
      <c r="G4317" s="1" t="s">
        <v>222</v>
      </c>
      <c r="H4317" s="1" t="s">
        <v>13</v>
      </c>
      <c r="I4317" s="16"/>
      <c r="J4317" s="16"/>
      <c r="K4317" s="16"/>
      <c r="L4317" s="16"/>
      <c r="M4317" s="16"/>
      <c r="N4317" s="16"/>
      <c r="O4317" s="16"/>
      <c r="P4317" s="16"/>
      <c r="Q4317" s="16"/>
      <c r="R4317" s="16"/>
      <c r="S4317" s="16"/>
      <c r="T4317" s="16"/>
      <c r="U4317" s="16"/>
      <c r="V4317" s="1" t="s">
        <v>3596</v>
      </c>
      <c r="W4317" s="1" t="s">
        <v>2723</v>
      </c>
      <c r="X4317" s="5" t="s">
        <v>3597</v>
      </c>
      <c r="Y4317" s="5" t="s">
        <v>2725</v>
      </c>
      <c r="Z4317" s="5" t="s">
        <v>2582</v>
      </c>
      <c r="AA4317" s="5"/>
    </row>
    <row r="4318" spans="1:27" ht="12" customHeight="1" x14ac:dyDescent="0.15">
      <c r="A4318" s="1" t="s">
        <v>1120</v>
      </c>
      <c r="B4318" s="7" t="s">
        <v>5279</v>
      </c>
      <c r="C4318" s="1" t="s">
        <v>15</v>
      </c>
      <c r="D4318" s="1" t="s">
        <v>2492</v>
      </c>
      <c r="E4318" s="1" t="s">
        <v>220</v>
      </c>
      <c r="F4318" s="1" t="s">
        <v>1121</v>
      </c>
      <c r="G4318" s="1" t="s">
        <v>1132</v>
      </c>
      <c r="H4318" s="1" t="s">
        <v>1133</v>
      </c>
      <c r="I4318" s="16"/>
      <c r="J4318" s="16"/>
      <c r="K4318" s="16"/>
      <c r="L4318" s="16"/>
      <c r="M4318" s="16"/>
      <c r="N4318" s="16"/>
      <c r="O4318" s="16"/>
      <c r="P4318" s="16"/>
      <c r="Q4318" s="16"/>
      <c r="R4318" s="16"/>
      <c r="S4318" s="16"/>
      <c r="T4318" s="16"/>
      <c r="U4318" s="16"/>
      <c r="V4318" s="1" t="s">
        <v>3596</v>
      </c>
      <c r="W4318" s="1" t="s">
        <v>2723</v>
      </c>
      <c r="X4318" s="5" t="s">
        <v>3597</v>
      </c>
      <c r="Y4318" s="8" t="s">
        <v>3609</v>
      </c>
      <c r="Z4318" s="8" t="s">
        <v>3610</v>
      </c>
      <c r="AA4318" s="8"/>
    </row>
    <row r="4319" spans="1:27" ht="12" customHeight="1" x14ac:dyDescent="0.15">
      <c r="A4319" s="1" t="s">
        <v>1120</v>
      </c>
      <c r="B4319" s="7" t="s">
        <v>225</v>
      </c>
      <c r="C4319" s="1" t="s">
        <v>9</v>
      </c>
      <c r="D4319" s="1" t="s">
        <v>2492</v>
      </c>
      <c r="E4319" s="1" t="s">
        <v>220</v>
      </c>
      <c r="F4319" s="1" t="s">
        <v>1122</v>
      </c>
      <c r="G4319" s="1" t="s">
        <v>222</v>
      </c>
      <c r="H4319" s="1" t="s">
        <v>13</v>
      </c>
      <c r="I4319" s="16"/>
      <c r="J4319" s="16"/>
      <c r="K4319" s="16"/>
      <c r="L4319" s="16"/>
      <c r="M4319" s="16"/>
      <c r="N4319" s="16"/>
      <c r="O4319" s="16"/>
      <c r="P4319" s="16"/>
      <c r="Q4319" s="16"/>
      <c r="R4319" s="16"/>
      <c r="S4319" s="16"/>
      <c r="T4319" s="16"/>
      <c r="U4319" s="16"/>
      <c r="V4319" s="1" t="s">
        <v>3596</v>
      </c>
      <c r="W4319" s="1" t="s">
        <v>2723</v>
      </c>
      <c r="X4319" s="5" t="s">
        <v>3598</v>
      </c>
      <c r="Y4319" s="5" t="s">
        <v>2725</v>
      </c>
      <c r="Z4319" s="5" t="s">
        <v>2582</v>
      </c>
      <c r="AA4319" s="5"/>
    </row>
    <row r="4320" spans="1:27" ht="12" customHeight="1" x14ac:dyDescent="0.15">
      <c r="A4320" s="1" t="s">
        <v>1120</v>
      </c>
      <c r="B4320" s="7" t="s">
        <v>225</v>
      </c>
      <c r="C4320" s="1" t="s">
        <v>15</v>
      </c>
      <c r="D4320" s="1" t="s">
        <v>2492</v>
      </c>
      <c r="E4320" s="1" t="s">
        <v>220</v>
      </c>
      <c r="F4320" s="1" t="s">
        <v>1122</v>
      </c>
      <c r="G4320" s="1" t="s">
        <v>1132</v>
      </c>
      <c r="H4320" s="1" t="s">
        <v>1133</v>
      </c>
      <c r="I4320" s="16"/>
      <c r="J4320" s="16"/>
      <c r="K4320" s="16"/>
      <c r="L4320" s="16"/>
      <c r="M4320" s="16"/>
      <c r="N4320" s="16"/>
      <c r="O4320" s="16"/>
      <c r="P4320" s="16"/>
      <c r="Q4320" s="16"/>
      <c r="R4320" s="16"/>
      <c r="S4320" s="16"/>
      <c r="T4320" s="16"/>
      <c r="U4320" s="16"/>
      <c r="V4320" s="1" t="s">
        <v>3596</v>
      </c>
      <c r="W4320" s="1" t="s">
        <v>2723</v>
      </c>
      <c r="X4320" s="5" t="s">
        <v>3598</v>
      </c>
      <c r="Y4320" s="8" t="s">
        <v>3609</v>
      </c>
      <c r="Z4320" s="8" t="s">
        <v>3610</v>
      </c>
      <c r="AA4320" s="8"/>
    </row>
    <row r="4321" spans="1:27" ht="12" customHeight="1" x14ac:dyDescent="0.15">
      <c r="A4321" s="1" t="s">
        <v>1120</v>
      </c>
      <c r="B4321" s="7" t="s">
        <v>227</v>
      </c>
      <c r="C4321" s="1" t="s">
        <v>9</v>
      </c>
      <c r="D4321" s="1" t="s">
        <v>2492</v>
      </c>
      <c r="E4321" s="1" t="s">
        <v>220</v>
      </c>
      <c r="F4321" s="1" t="s">
        <v>1123</v>
      </c>
      <c r="G4321" s="1" t="s">
        <v>222</v>
      </c>
      <c r="H4321" s="1" t="s">
        <v>13</v>
      </c>
      <c r="I4321" s="16"/>
      <c r="J4321" s="16"/>
      <c r="K4321" s="16"/>
      <c r="L4321" s="16"/>
      <c r="M4321" s="16"/>
      <c r="N4321" s="16"/>
      <c r="O4321" s="16"/>
      <c r="P4321" s="16"/>
      <c r="Q4321" s="16"/>
      <c r="R4321" s="16"/>
      <c r="S4321" s="16"/>
      <c r="T4321" s="16"/>
      <c r="U4321" s="16"/>
      <c r="V4321" s="1" t="s">
        <v>3596</v>
      </c>
      <c r="W4321" s="1" t="s">
        <v>2723</v>
      </c>
      <c r="X4321" s="5" t="s">
        <v>3599</v>
      </c>
      <c r="Y4321" s="5" t="s">
        <v>2725</v>
      </c>
      <c r="Z4321" s="5" t="s">
        <v>2582</v>
      </c>
      <c r="AA4321" s="5"/>
    </row>
    <row r="4322" spans="1:27" ht="12" customHeight="1" x14ac:dyDescent="0.15">
      <c r="A4322" s="1" t="s">
        <v>1120</v>
      </c>
      <c r="B4322" s="7" t="s">
        <v>227</v>
      </c>
      <c r="C4322" s="1" t="s">
        <v>15</v>
      </c>
      <c r="D4322" s="1" t="s">
        <v>2492</v>
      </c>
      <c r="E4322" s="1" t="s">
        <v>220</v>
      </c>
      <c r="F4322" s="1" t="s">
        <v>1123</v>
      </c>
      <c r="G4322" s="1" t="s">
        <v>1132</v>
      </c>
      <c r="H4322" s="1" t="s">
        <v>1133</v>
      </c>
      <c r="I4322" s="16"/>
      <c r="J4322" s="16"/>
      <c r="K4322" s="16"/>
      <c r="L4322" s="16"/>
      <c r="M4322" s="16"/>
      <c r="N4322" s="16"/>
      <c r="O4322" s="16"/>
      <c r="P4322" s="16"/>
      <c r="Q4322" s="16"/>
      <c r="R4322" s="16"/>
      <c r="S4322" s="16"/>
      <c r="T4322" s="16"/>
      <c r="U4322" s="16"/>
      <c r="V4322" s="1" t="s">
        <v>3596</v>
      </c>
      <c r="W4322" s="1" t="s">
        <v>2723</v>
      </c>
      <c r="X4322" s="5" t="s">
        <v>3599</v>
      </c>
      <c r="Y4322" s="8" t="s">
        <v>3609</v>
      </c>
      <c r="Z4322" s="8" t="s">
        <v>3610</v>
      </c>
      <c r="AA4322" s="8"/>
    </row>
    <row r="4323" spans="1:27" ht="12" customHeight="1" x14ac:dyDescent="0.15">
      <c r="A4323" s="1" t="s">
        <v>1120</v>
      </c>
      <c r="B4323" s="7" t="s">
        <v>229</v>
      </c>
      <c r="C4323" s="1" t="s">
        <v>9</v>
      </c>
      <c r="D4323" s="1" t="s">
        <v>2492</v>
      </c>
      <c r="E4323" s="1" t="s">
        <v>220</v>
      </c>
      <c r="F4323" s="1" t="s">
        <v>1124</v>
      </c>
      <c r="G4323" s="1" t="s">
        <v>222</v>
      </c>
      <c r="H4323" s="1" t="s">
        <v>13</v>
      </c>
      <c r="I4323" s="16"/>
      <c r="J4323" s="16"/>
      <c r="K4323" s="16"/>
      <c r="L4323" s="16"/>
      <c r="M4323" s="16"/>
      <c r="N4323" s="16"/>
      <c r="O4323" s="16"/>
      <c r="P4323" s="16"/>
      <c r="Q4323" s="16"/>
      <c r="R4323" s="16"/>
      <c r="S4323" s="16"/>
      <c r="T4323" s="16"/>
      <c r="U4323" s="16"/>
      <c r="V4323" s="1" t="s">
        <v>3596</v>
      </c>
      <c r="W4323" s="1" t="s">
        <v>2723</v>
      </c>
      <c r="X4323" s="5" t="s">
        <v>3600</v>
      </c>
      <c r="Y4323" s="5" t="s">
        <v>2725</v>
      </c>
      <c r="Z4323" s="5" t="s">
        <v>2582</v>
      </c>
      <c r="AA4323" s="5"/>
    </row>
    <row r="4324" spans="1:27" ht="12" customHeight="1" x14ac:dyDescent="0.15">
      <c r="A4324" s="1" t="s">
        <v>1120</v>
      </c>
      <c r="B4324" s="7" t="s">
        <v>229</v>
      </c>
      <c r="C4324" s="1" t="s">
        <v>15</v>
      </c>
      <c r="D4324" s="1" t="s">
        <v>2492</v>
      </c>
      <c r="E4324" s="1" t="s">
        <v>220</v>
      </c>
      <c r="F4324" s="1" t="s">
        <v>1124</v>
      </c>
      <c r="G4324" s="1" t="s">
        <v>1132</v>
      </c>
      <c r="H4324" s="1" t="s">
        <v>1133</v>
      </c>
      <c r="I4324" s="16"/>
      <c r="J4324" s="16"/>
      <c r="K4324" s="16"/>
      <c r="L4324" s="16"/>
      <c r="M4324" s="16"/>
      <c r="N4324" s="16"/>
      <c r="O4324" s="16"/>
      <c r="P4324" s="16"/>
      <c r="Q4324" s="16"/>
      <c r="R4324" s="16"/>
      <c r="S4324" s="16"/>
      <c r="T4324" s="16"/>
      <c r="U4324" s="16"/>
      <c r="V4324" s="1" t="s">
        <v>3596</v>
      </c>
      <c r="W4324" s="1" t="s">
        <v>2723</v>
      </c>
      <c r="X4324" s="5" t="s">
        <v>3600</v>
      </c>
      <c r="Y4324" s="8" t="s">
        <v>3609</v>
      </c>
      <c r="Z4324" s="8" t="s">
        <v>3610</v>
      </c>
      <c r="AA4324" s="8"/>
    </row>
    <row r="4325" spans="1:27" ht="12" customHeight="1" x14ac:dyDescent="0.15">
      <c r="A4325" s="1" t="s">
        <v>1120</v>
      </c>
      <c r="B4325" s="7" t="s">
        <v>231</v>
      </c>
      <c r="C4325" s="1" t="s">
        <v>9</v>
      </c>
      <c r="D4325" s="1" t="s">
        <v>2492</v>
      </c>
      <c r="E4325" s="1" t="s">
        <v>220</v>
      </c>
      <c r="F4325" s="1" t="s">
        <v>1125</v>
      </c>
      <c r="G4325" s="1" t="s">
        <v>222</v>
      </c>
      <c r="H4325" s="1" t="s">
        <v>13</v>
      </c>
      <c r="I4325" s="16"/>
      <c r="J4325" s="16"/>
      <c r="K4325" s="16"/>
      <c r="L4325" s="16"/>
      <c r="M4325" s="16"/>
      <c r="N4325" s="16"/>
      <c r="O4325" s="16"/>
      <c r="P4325" s="16"/>
      <c r="Q4325" s="16"/>
      <c r="R4325" s="16"/>
      <c r="S4325" s="16"/>
      <c r="T4325" s="16"/>
      <c r="U4325" s="16"/>
      <c r="V4325" s="1" t="s">
        <v>3596</v>
      </c>
      <c r="W4325" s="1" t="s">
        <v>2723</v>
      </c>
      <c r="X4325" s="5" t="s">
        <v>3601</v>
      </c>
      <c r="Y4325" s="5" t="s">
        <v>2725</v>
      </c>
      <c r="Z4325" s="5" t="s">
        <v>2582</v>
      </c>
      <c r="AA4325" s="5"/>
    </row>
    <row r="4326" spans="1:27" ht="12" customHeight="1" x14ac:dyDescent="0.15">
      <c r="A4326" s="1" t="s">
        <v>1120</v>
      </c>
      <c r="B4326" s="7" t="s">
        <v>231</v>
      </c>
      <c r="C4326" s="1" t="s">
        <v>15</v>
      </c>
      <c r="D4326" s="1" t="s">
        <v>2492</v>
      </c>
      <c r="E4326" s="1" t="s">
        <v>220</v>
      </c>
      <c r="F4326" s="1" t="s">
        <v>1125</v>
      </c>
      <c r="G4326" s="1" t="s">
        <v>1132</v>
      </c>
      <c r="H4326" s="1" t="s">
        <v>1133</v>
      </c>
      <c r="I4326" s="16"/>
      <c r="J4326" s="16"/>
      <c r="K4326" s="16"/>
      <c r="L4326" s="16"/>
      <c r="M4326" s="16"/>
      <c r="N4326" s="16"/>
      <c r="O4326" s="16"/>
      <c r="P4326" s="16"/>
      <c r="Q4326" s="16"/>
      <c r="R4326" s="16"/>
      <c r="S4326" s="16"/>
      <c r="T4326" s="16"/>
      <c r="U4326" s="16"/>
      <c r="V4326" s="1" t="s">
        <v>3596</v>
      </c>
      <c r="W4326" s="1" t="s">
        <v>2723</v>
      </c>
      <c r="X4326" s="5" t="s">
        <v>3601</v>
      </c>
      <c r="Y4326" s="8" t="s">
        <v>3609</v>
      </c>
      <c r="Z4326" s="8" t="s">
        <v>3610</v>
      </c>
      <c r="AA4326" s="8"/>
    </row>
    <row r="4327" spans="1:27" ht="12" customHeight="1" x14ac:dyDescent="0.15">
      <c r="A4327" s="1" t="s">
        <v>1120</v>
      </c>
      <c r="B4327" s="7" t="s">
        <v>1134</v>
      </c>
      <c r="C4327" s="1" t="s">
        <v>9</v>
      </c>
      <c r="D4327" s="1" t="s">
        <v>2492</v>
      </c>
      <c r="E4327" s="1" t="s">
        <v>220</v>
      </c>
      <c r="F4327" s="1" t="s">
        <v>1126</v>
      </c>
      <c r="G4327" s="1" t="s">
        <v>222</v>
      </c>
      <c r="H4327" s="1" t="s">
        <v>13</v>
      </c>
      <c r="I4327" s="16"/>
      <c r="J4327" s="16"/>
      <c r="K4327" s="16"/>
      <c r="L4327" s="16"/>
      <c r="M4327" s="16"/>
      <c r="N4327" s="16"/>
      <c r="O4327" s="16"/>
      <c r="P4327" s="16"/>
      <c r="Q4327" s="16"/>
      <c r="R4327" s="16"/>
      <c r="S4327" s="16"/>
      <c r="T4327" s="16"/>
      <c r="U4327" s="16"/>
      <c r="V4327" s="1" t="s">
        <v>3596</v>
      </c>
      <c r="W4327" s="1" t="s">
        <v>2723</v>
      </c>
      <c r="X4327" s="5" t="s">
        <v>3602</v>
      </c>
      <c r="Y4327" s="5" t="s">
        <v>2725</v>
      </c>
      <c r="Z4327" s="5" t="s">
        <v>2582</v>
      </c>
      <c r="AA4327" s="5"/>
    </row>
    <row r="4328" spans="1:27" ht="12" customHeight="1" x14ac:dyDescent="0.15">
      <c r="A4328" s="1" t="s">
        <v>1120</v>
      </c>
      <c r="B4328" s="7" t="s">
        <v>1134</v>
      </c>
      <c r="C4328" s="1" t="s">
        <v>15</v>
      </c>
      <c r="D4328" s="1" t="s">
        <v>2492</v>
      </c>
      <c r="E4328" s="1" t="s">
        <v>220</v>
      </c>
      <c r="F4328" s="1" t="s">
        <v>1126</v>
      </c>
      <c r="G4328" s="1" t="s">
        <v>1132</v>
      </c>
      <c r="H4328" s="1" t="s">
        <v>1133</v>
      </c>
      <c r="I4328" s="16"/>
      <c r="J4328" s="16"/>
      <c r="K4328" s="16"/>
      <c r="L4328" s="16"/>
      <c r="M4328" s="16"/>
      <c r="N4328" s="16"/>
      <c r="O4328" s="16"/>
      <c r="P4328" s="16"/>
      <c r="Q4328" s="16"/>
      <c r="R4328" s="16"/>
      <c r="S4328" s="16"/>
      <c r="T4328" s="16"/>
      <c r="U4328" s="16"/>
      <c r="V4328" s="1" t="s">
        <v>3596</v>
      </c>
      <c r="W4328" s="1" t="s">
        <v>2723</v>
      </c>
      <c r="X4328" s="5" t="s">
        <v>3602</v>
      </c>
      <c r="Y4328" s="8" t="s">
        <v>3609</v>
      </c>
      <c r="Z4328" s="8" t="s">
        <v>3610</v>
      </c>
      <c r="AA4328" s="8"/>
    </row>
    <row r="4329" spans="1:27" ht="12" customHeight="1" x14ac:dyDescent="0.15">
      <c r="A4329" s="1" t="s">
        <v>1120</v>
      </c>
      <c r="B4329" s="7" t="s">
        <v>1135</v>
      </c>
      <c r="C4329" s="1" t="s">
        <v>9</v>
      </c>
      <c r="D4329" s="1" t="s">
        <v>2492</v>
      </c>
      <c r="E4329" s="1" t="s">
        <v>220</v>
      </c>
      <c r="F4329" s="1" t="s">
        <v>1127</v>
      </c>
      <c r="G4329" s="1" t="s">
        <v>222</v>
      </c>
      <c r="H4329" s="1" t="s">
        <v>13</v>
      </c>
      <c r="I4329" s="16"/>
      <c r="J4329" s="16"/>
      <c r="K4329" s="16"/>
      <c r="L4329" s="16"/>
      <c r="M4329" s="16"/>
      <c r="N4329" s="16"/>
      <c r="O4329" s="16"/>
      <c r="P4329" s="16"/>
      <c r="Q4329" s="16"/>
      <c r="R4329" s="16"/>
      <c r="S4329" s="16"/>
      <c r="T4329" s="16"/>
      <c r="U4329" s="16"/>
      <c r="V4329" s="1" t="s">
        <v>3596</v>
      </c>
      <c r="W4329" s="1" t="s">
        <v>2723</v>
      </c>
      <c r="X4329" s="5" t="s">
        <v>3603</v>
      </c>
      <c r="Y4329" s="5" t="s">
        <v>2725</v>
      </c>
      <c r="Z4329" s="5" t="s">
        <v>2582</v>
      </c>
      <c r="AA4329" s="5"/>
    </row>
    <row r="4330" spans="1:27" ht="12" customHeight="1" x14ac:dyDescent="0.15">
      <c r="A4330" s="1" t="s">
        <v>1120</v>
      </c>
      <c r="B4330" s="7" t="s">
        <v>1135</v>
      </c>
      <c r="C4330" s="1" t="s">
        <v>15</v>
      </c>
      <c r="D4330" s="1" t="s">
        <v>2492</v>
      </c>
      <c r="E4330" s="1" t="s">
        <v>220</v>
      </c>
      <c r="F4330" s="1" t="s">
        <v>1127</v>
      </c>
      <c r="G4330" s="1" t="s">
        <v>1132</v>
      </c>
      <c r="H4330" s="1" t="s">
        <v>1133</v>
      </c>
      <c r="I4330" s="16"/>
      <c r="J4330" s="16"/>
      <c r="K4330" s="16"/>
      <c r="L4330" s="16"/>
      <c r="M4330" s="16"/>
      <c r="N4330" s="16"/>
      <c r="O4330" s="16"/>
      <c r="P4330" s="16"/>
      <c r="Q4330" s="16"/>
      <c r="R4330" s="16"/>
      <c r="S4330" s="16"/>
      <c r="T4330" s="16"/>
      <c r="U4330" s="16"/>
      <c r="V4330" s="1" t="s">
        <v>3596</v>
      </c>
      <c r="W4330" s="1" t="s">
        <v>2723</v>
      </c>
      <c r="X4330" s="5" t="s">
        <v>3603</v>
      </c>
      <c r="Y4330" s="8" t="s">
        <v>3609</v>
      </c>
      <c r="Z4330" s="8" t="s">
        <v>3610</v>
      </c>
      <c r="AA4330" s="8"/>
    </row>
    <row r="4331" spans="1:27" ht="12" customHeight="1" x14ac:dyDescent="0.15">
      <c r="A4331" s="1" t="s">
        <v>1120</v>
      </c>
      <c r="B4331" s="7" t="s">
        <v>1136</v>
      </c>
      <c r="C4331" s="1" t="s">
        <v>9</v>
      </c>
      <c r="D4331" s="1" t="s">
        <v>2492</v>
      </c>
      <c r="E4331" s="1" t="s">
        <v>220</v>
      </c>
      <c r="F4331" s="1" t="s">
        <v>1128</v>
      </c>
      <c r="G4331" s="1" t="s">
        <v>222</v>
      </c>
      <c r="H4331" s="1" t="s">
        <v>13</v>
      </c>
      <c r="I4331" s="16"/>
      <c r="J4331" s="16"/>
      <c r="K4331" s="16"/>
      <c r="L4331" s="16"/>
      <c r="M4331" s="16"/>
      <c r="N4331" s="16"/>
      <c r="O4331" s="16"/>
      <c r="P4331" s="16"/>
      <c r="Q4331" s="16"/>
      <c r="R4331" s="16"/>
      <c r="S4331" s="16"/>
      <c r="T4331" s="16"/>
      <c r="U4331" s="16"/>
      <c r="V4331" s="1" t="s">
        <v>3596</v>
      </c>
      <c r="W4331" s="1" t="s">
        <v>2723</v>
      </c>
      <c r="X4331" s="5" t="s">
        <v>3605</v>
      </c>
      <c r="Y4331" s="5" t="s">
        <v>2725</v>
      </c>
      <c r="Z4331" s="5" t="s">
        <v>2582</v>
      </c>
      <c r="AA4331" s="5"/>
    </row>
    <row r="4332" spans="1:27" ht="12" customHeight="1" x14ac:dyDescent="0.15">
      <c r="A4332" s="1" t="s">
        <v>1120</v>
      </c>
      <c r="B4332" s="7" t="s">
        <v>1136</v>
      </c>
      <c r="C4332" s="1" t="s">
        <v>15</v>
      </c>
      <c r="D4332" s="1" t="s">
        <v>2492</v>
      </c>
      <c r="E4332" s="1" t="s">
        <v>220</v>
      </c>
      <c r="F4332" s="1" t="s">
        <v>1128</v>
      </c>
      <c r="G4332" s="1" t="s">
        <v>1132</v>
      </c>
      <c r="H4332" s="1" t="s">
        <v>1133</v>
      </c>
      <c r="I4332" s="16"/>
      <c r="J4332" s="16"/>
      <c r="K4332" s="16"/>
      <c r="L4332" s="16"/>
      <c r="M4332" s="16"/>
      <c r="N4332" s="16"/>
      <c r="O4332" s="16"/>
      <c r="P4332" s="16"/>
      <c r="Q4332" s="16"/>
      <c r="R4332" s="16"/>
      <c r="S4332" s="16"/>
      <c r="T4332" s="16"/>
      <c r="U4332" s="16"/>
      <c r="V4332" s="1" t="s">
        <v>3596</v>
      </c>
      <c r="W4332" s="1" t="s">
        <v>2723</v>
      </c>
      <c r="X4332" s="5" t="s">
        <v>3605</v>
      </c>
      <c r="Y4332" s="8" t="s">
        <v>3609</v>
      </c>
      <c r="Z4332" s="8" t="s">
        <v>3610</v>
      </c>
      <c r="AA4332" s="8"/>
    </row>
    <row r="4333" spans="1:27" ht="12" customHeight="1" x14ac:dyDescent="0.15">
      <c r="A4333" s="1" t="s">
        <v>1120</v>
      </c>
      <c r="B4333" s="7" t="s">
        <v>1137</v>
      </c>
      <c r="C4333" s="1" t="s">
        <v>9</v>
      </c>
      <c r="D4333" s="1" t="s">
        <v>2492</v>
      </c>
      <c r="E4333" s="1" t="s">
        <v>220</v>
      </c>
      <c r="F4333" s="1" t="s">
        <v>1129</v>
      </c>
      <c r="G4333" s="1" t="s">
        <v>222</v>
      </c>
      <c r="H4333" s="1" t="s">
        <v>13</v>
      </c>
      <c r="I4333" s="16"/>
      <c r="J4333" s="16"/>
      <c r="K4333" s="16"/>
      <c r="L4333" s="16"/>
      <c r="M4333" s="16"/>
      <c r="N4333" s="16"/>
      <c r="O4333" s="16"/>
      <c r="P4333" s="16"/>
      <c r="Q4333" s="16"/>
      <c r="R4333" s="16"/>
      <c r="S4333" s="16"/>
      <c r="T4333" s="16"/>
      <c r="U4333" s="16"/>
      <c r="V4333" s="1" t="s">
        <v>3596</v>
      </c>
      <c r="W4333" s="1" t="s">
        <v>2723</v>
      </c>
      <c r="X4333" s="5" t="s">
        <v>3606</v>
      </c>
      <c r="Y4333" s="5" t="s">
        <v>2725</v>
      </c>
      <c r="Z4333" s="5" t="s">
        <v>2582</v>
      </c>
      <c r="AA4333" s="5"/>
    </row>
    <row r="4334" spans="1:27" ht="12" customHeight="1" x14ac:dyDescent="0.15">
      <c r="A4334" s="1" t="s">
        <v>1120</v>
      </c>
      <c r="B4334" s="7" t="s">
        <v>1137</v>
      </c>
      <c r="C4334" s="1" t="s">
        <v>15</v>
      </c>
      <c r="D4334" s="1" t="s">
        <v>2492</v>
      </c>
      <c r="E4334" s="1" t="s">
        <v>220</v>
      </c>
      <c r="F4334" s="1" t="s">
        <v>1129</v>
      </c>
      <c r="G4334" s="1" t="s">
        <v>1132</v>
      </c>
      <c r="H4334" s="1" t="s">
        <v>1133</v>
      </c>
      <c r="I4334" s="16"/>
      <c r="J4334" s="16"/>
      <c r="K4334" s="16"/>
      <c r="L4334" s="16"/>
      <c r="M4334" s="16"/>
      <c r="N4334" s="16"/>
      <c r="O4334" s="16"/>
      <c r="P4334" s="16"/>
      <c r="Q4334" s="16"/>
      <c r="R4334" s="16"/>
      <c r="S4334" s="16"/>
      <c r="T4334" s="16"/>
      <c r="U4334" s="16"/>
      <c r="V4334" s="1" t="s">
        <v>3596</v>
      </c>
      <c r="W4334" s="1" t="s">
        <v>2723</v>
      </c>
      <c r="X4334" s="5" t="s">
        <v>3606</v>
      </c>
      <c r="Y4334" s="8" t="s">
        <v>3609</v>
      </c>
      <c r="Z4334" s="8" t="s">
        <v>3610</v>
      </c>
      <c r="AA4334" s="8"/>
    </row>
    <row r="4335" spans="1:27" ht="12" customHeight="1" x14ac:dyDescent="0.15">
      <c r="A4335" s="1" t="s">
        <v>1139</v>
      </c>
      <c r="B4335" s="1" t="s">
        <v>8</v>
      </c>
      <c r="C4335" s="1" t="s">
        <v>9</v>
      </c>
      <c r="D4335" s="1" t="s">
        <v>2493</v>
      </c>
      <c r="E4335" s="1" t="s">
        <v>10</v>
      </c>
      <c r="F4335" s="1" t="s">
        <v>1140</v>
      </c>
      <c r="G4335" s="1" t="s">
        <v>12</v>
      </c>
      <c r="H4335" s="1" t="s">
        <v>13</v>
      </c>
      <c r="I4335" s="16"/>
      <c r="J4335" s="16"/>
      <c r="K4335" s="16"/>
      <c r="L4335" s="16"/>
      <c r="M4335" s="16"/>
      <c r="N4335" s="16"/>
      <c r="O4335" s="16"/>
      <c r="P4335" s="16"/>
      <c r="Q4335" s="16"/>
      <c r="R4335" s="16"/>
      <c r="S4335" s="16"/>
      <c r="T4335" s="16"/>
      <c r="U4335" s="16"/>
      <c r="V4335" s="1" t="s">
        <v>3611</v>
      </c>
      <c r="W4335" s="1" t="s">
        <v>2551</v>
      </c>
      <c r="X4335" s="5" t="s">
        <v>3612</v>
      </c>
      <c r="Y4335" s="5" t="s">
        <v>2553</v>
      </c>
      <c r="Z4335" s="5" t="s">
        <v>13</v>
      </c>
      <c r="AA4335" s="5"/>
    </row>
    <row r="4336" spans="1:27" ht="12" customHeight="1" x14ac:dyDescent="0.15">
      <c r="A4336" s="1" t="s">
        <v>1139</v>
      </c>
      <c r="B4336" s="1" t="s">
        <v>8</v>
      </c>
      <c r="C4336" s="1" t="s">
        <v>15</v>
      </c>
      <c r="D4336" s="1" t="s">
        <v>2493</v>
      </c>
      <c r="E4336" s="1" t="s">
        <v>10</v>
      </c>
      <c r="F4336" s="1" t="s">
        <v>1140</v>
      </c>
      <c r="G4336" s="1" t="s">
        <v>16</v>
      </c>
      <c r="H4336" s="1" t="s">
        <v>13</v>
      </c>
      <c r="I4336" s="16"/>
      <c r="J4336" s="16"/>
      <c r="K4336" s="16"/>
      <c r="L4336" s="16"/>
      <c r="M4336" s="16"/>
      <c r="N4336" s="16"/>
      <c r="O4336" s="16"/>
      <c r="P4336" s="16"/>
      <c r="Q4336" s="16"/>
      <c r="R4336" s="16"/>
      <c r="S4336" s="16"/>
      <c r="T4336" s="16"/>
      <c r="U4336" s="16"/>
      <c r="V4336" s="1" t="s">
        <v>3611</v>
      </c>
      <c r="W4336" s="1" t="s">
        <v>2551</v>
      </c>
      <c r="X4336" s="5" t="s">
        <v>3612</v>
      </c>
      <c r="Y4336" s="5" t="s">
        <v>2555</v>
      </c>
      <c r="Z4336" s="5" t="s">
        <v>2582</v>
      </c>
      <c r="AA4336" s="5"/>
    </row>
    <row r="4337" spans="1:27" ht="12" customHeight="1" x14ac:dyDescent="0.15">
      <c r="A4337" s="1" t="s">
        <v>1139</v>
      </c>
      <c r="B4337" s="1" t="s">
        <v>8</v>
      </c>
      <c r="C4337" s="1" t="s">
        <v>17</v>
      </c>
      <c r="D4337" s="1" t="s">
        <v>2493</v>
      </c>
      <c r="E4337" s="1" t="s">
        <v>10</v>
      </c>
      <c r="F4337" s="1" t="s">
        <v>1140</v>
      </c>
      <c r="G4337" s="1" t="s">
        <v>20</v>
      </c>
      <c r="H4337" s="1" t="s">
        <v>13</v>
      </c>
      <c r="I4337" s="16"/>
      <c r="J4337" s="16"/>
      <c r="K4337" s="16"/>
      <c r="L4337" s="16"/>
      <c r="M4337" s="16"/>
      <c r="N4337" s="16"/>
      <c r="O4337" s="16"/>
      <c r="P4337" s="16"/>
      <c r="Q4337" s="16"/>
      <c r="R4337" s="16"/>
      <c r="S4337" s="16"/>
      <c r="T4337" s="16"/>
      <c r="U4337" s="16"/>
      <c r="V4337" s="1" t="s">
        <v>3611</v>
      </c>
      <c r="W4337" s="1" t="s">
        <v>2551</v>
      </c>
      <c r="X4337" s="5" t="s">
        <v>3612</v>
      </c>
      <c r="Y4337" s="5" t="s">
        <v>2557</v>
      </c>
      <c r="Z4337" s="5" t="s">
        <v>13</v>
      </c>
      <c r="AA4337" s="5"/>
    </row>
    <row r="4338" spans="1:27" ht="12" customHeight="1" x14ac:dyDescent="0.15">
      <c r="A4338" s="1" t="s">
        <v>1139</v>
      </c>
      <c r="B4338" s="1" t="s">
        <v>8</v>
      </c>
      <c r="C4338" s="1" t="s">
        <v>19</v>
      </c>
      <c r="D4338" s="1" t="s">
        <v>2493</v>
      </c>
      <c r="E4338" s="1" t="s">
        <v>10</v>
      </c>
      <c r="F4338" s="1" t="s">
        <v>1140</v>
      </c>
      <c r="G4338" s="1" t="s">
        <v>22</v>
      </c>
      <c r="H4338" s="1" t="s">
        <v>13</v>
      </c>
      <c r="I4338" s="16"/>
      <c r="J4338" s="16"/>
      <c r="K4338" s="16"/>
      <c r="L4338" s="16"/>
      <c r="M4338" s="16"/>
      <c r="N4338" s="16"/>
      <c r="O4338" s="16"/>
      <c r="P4338" s="16"/>
      <c r="Q4338" s="16"/>
      <c r="R4338" s="16"/>
      <c r="S4338" s="16"/>
      <c r="T4338" s="16"/>
      <c r="U4338" s="16"/>
      <c r="V4338" s="1" t="s">
        <v>3611</v>
      </c>
      <c r="W4338" s="1" t="s">
        <v>2551</v>
      </c>
      <c r="X4338" s="5" t="s">
        <v>3612</v>
      </c>
      <c r="Y4338" s="5" t="s">
        <v>2558</v>
      </c>
      <c r="Z4338" s="5" t="s">
        <v>2582</v>
      </c>
      <c r="AA4338" s="5"/>
    </row>
    <row r="4339" spans="1:27" ht="12" customHeight="1" x14ac:dyDescent="0.15">
      <c r="A4339" s="1" t="s">
        <v>1139</v>
      </c>
      <c r="B4339" s="1" t="s">
        <v>8</v>
      </c>
      <c r="C4339" s="1" t="s">
        <v>21</v>
      </c>
      <c r="D4339" s="1" t="s">
        <v>2493</v>
      </c>
      <c r="E4339" s="1" t="s">
        <v>10</v>
      </c>
      <c r="F4339" s="1" t="s">
        <v>1140</v>
      </c>
      <c r="G4339" s="1" t="s">
        <v>24</v>
      </c>
      <c r="H4339" s="1" t="s">
        <v>13</v>
      </c>
      <c r="I4339" s="16"/>
      <c r="J4339" s="16"/>
      <c r="K4339" s="16"/>
      <c r="L4339" s="16"/>
      <c r="M4339" s="16"/>
      <c r="N4339" s="16"/>
      <c r="O4339" s="16"/>
      <c r="P4339" s="16"/>
      <c r="Q4339" s="16"/>
      <c r="R4339" s="16"/>
      <c r="S4339" s="16"/>
      <c r="T4339" s="16"/>
      <c r="U4339" s="16"/>
      <c r="V4339" s="1" t="s">
        <v>3611</v>
      </c>
      <c r="W4339" s="1" t="s">
        <v>2551</v>
      </c>
      <c r="X4339" s="5" t="s">
        <v>3612</v>
      </c>
      <c r="Y4339" s="5" t="s">
        <v>2559</v>
      </c>
      <c r="Z4339" s="5" t="s">
        <v>13</v>
      </c>
      <c r="AA4339" s="5"/>
    </row>
    <row r="4340" spans="1:27" ht="12" customHeight="1" x14ac:dyDescent="0.15">
      <c r="A4340" s="1" t="s">
        <v>1139</v>
      </c>
      <c r="B4340" s="1" t="s">
        <v>25</v>
      </c>
      <c r="C4340" s="1" t="s">
        <v>9</v>
      </c>
      <c r="D4340" s="1" t="s">
        <v>2493</v>
      </c>
      <c r="E4340" s="1" t="s">
        <v>10</v>
      </c>
      <c r="F4340" s="1" t="s">
        <v>1141</v>
      </c>
      <c r="G4340" s="1" t="s">
        <v>12</v>
      </c>
      <c r="H4340" s="1" t="s">
        <v>13</v>
      </c>
      <c r="I4340" s="16"/>
      <c r="J4340" s="16"/>
      <c r="K4340" s="16"/>
      <c r="L4340" s="16"/>
      <c r="M4340" s="16"/>
      <c r="N4340" s="16"/>
      <c r="O4340" s="16"/>
      <c r="P4340" s="16"/>
      <c r="Q4340" s="16"/>
      <c r="R4340" s="16"/>
      <c r="S4340" s="16"/>
      <c r="T4340" s="16"/>
      <c r="U4340" s="16"/>
      <c r="V4340" s="1" t="s">
        <v>3611</v>
      </c>
      <c r="W4340" s="1" t="s">
        <v>2551</v>
      </c>
      <c r="X4340" s="5" t="s">
        <v>3613</v>
      </c>
      <c r="Y4340" s="5" t="s">
        <v>2553</v>
      </c>
      <c r="Z4340" s="5" t="s">
        <v>13</v>
      </c>
      <c r="AA4340" s="5"/>
    </row>
    <row r="4341" spans="1:27" ht="12" customHeight="1" x14ac:dyDescent="0.15">
      <c r="A4341" s="1" t="s">
        <v>1139</v>
      </c>
      <c r="B4341" s="1" t="s">
        <v>25</v>
      </c>
      <c r="C4341" s="1" t="s">
        <v>15</v>
      </c>
      <c r="D4341" s="1" t="s">
        <v>2493</v>
      </c>
      <c r="E4341" s="1" t="s">
        <v>10</v>
      </c>
      <c r="F4341" s="1" t="s">
        <v>1141</v>
      </c>
      <c r="G4341" s="1" t="s">
        <v>16</v>
      </c>
      <c r="H4341" s="1" t="s">
        <v>13</v>
      </c>
      <c r="I4341" s="16"/>
      <c r="J4341" s="16"/>
      <c r="K4341" s="16"/>
      <c r="L4341" s="16"/>
      <c r="M4341" s="16"/>
      <c r="N4341" s="16"/>
      <c r="O4341" s="16"/>
      <c r="P4341" s="16"/>
      <c r="Q4341" s="16"/>
      <c r="R4341" s="16"/>
      <c r="S4341" s="16"/>
      <c r="T4341" s="16"/>
      <c r="U4341" s="16"/>
      <c r="V4341" s="1" t="s">
        <v>3611</v>
      </c>
      <c r="W4341" s="1" t="s">
        <v>2551</v>
      </c>
      <c r="X4341" s="5" t="s">
        <v>3613</v>
      </c>
      <c r="Y4341" s="5" t="s">
        <v>2555</v>
      </c>
      <c r="Z4341" s="5" t="s">
        <v>2582</v>
      </c>
      <c r="AA4341" s="5"/>
    </row>
    <row r="4342" spans="1:27" ht="12" customHeight="1" x14ac:dyDescent="0.15">
      <c r="A4342" s="1" t="s">
        <v>1139</v>
      </c>
      <c r="B4342" s="1" t="s">
        <v>25</v>
      </c>
      <c r="C4342" s="1" t="s">
        <v>17</v>
      </c>
      <c r="D4342" s="1" t="s">
        <v>2493</v>
      </c>
      <c r="E4342" s="1" t="s">
        <v>10</v>
      </c>
      <c r="F4342" s="1" t="s">
        <v>1141</v>
      </c>
      <c r="G4342" s="1" t="s">
        <v>20</v>
      </c>
      <c r="H4342" s="1" t="s">
        <v>13</v>
      </c>
      <c r="I4342" s="16"/>
      <c r="J4342" s="16"/>
      <c r="K4342" s="16"/>
      <c r="L4342" s="16"/>
      <c r="M4342" s="16"/>
      <c r="N4342" s="16"/>
      <c r="O4342" s="16"/>
      <c r="P4342" s="16"/>
      <c r="Q4342" s="16"/>
      <c r="R4342" s="16"/>
      <c r="S4342" s="16"/>
      <c r="T4342" s="16"/>
      <c r="U4342" s="16"/>
      <c r="V4342" s="1" t="s">
        <v>3611</v>
      </c>
      <c r="W4342" s="1" t="s">
        <v>2551</v>
      </c>
      <c r="X4342" s="5" t="s">
        <v>3613</v>
      </c>
      <c r="Y4342" s="5" t="s">
        <v>2557</v>
      </c>
      <c r="Z4342" s="5" t="s">
        <v>13</v>
      </c>
      <c r="AA4342" s="5"/>
    </row>
    <row r="4343" spans="1:27" ht="12" customHeight="1" x14ac:dyDescent="0.15">
      <c r="A4343" s="1" t="s">
        <v>1139</v>
      </c>
      <c r="B4343" s="1" t="s">
        <v>25</v>
      </c>
      <c r="C4343" s="1" t="s">
        <v>19</v>
      </c>
      <c r="D4343" s="1" t="s">
        <v>2493</v>
      </c>
      <c r="E4343" s="1" t="s">
        <v>10</v>
      </c>
      <c r="F4343" s="1" t="s">
        <v>1141</v>
      </c>
      <c r="G4343" s="1" t="s">
        <v>22</v>
      </c>
      <c r="H4343" s="1" t="s">
        <v>13</v>
      </c>
      <c r="I4343" s="16"/>
      <c r="J4343" s="16"/>
      <c r="K4343" s="16"/>
      <c r="L4343" s="16"/>
      <c r="M4343" s="16"/>
      <c r="N4343" s="16"/>
      <c r="O4343" s="16"/>
      <c r="P4343" s="16"/>
      <c r="Q4343" s="16"/>
      <c r="R4343" s="16"/>
      <c r="S4343" s="16"/>
      <c r="T4343" s="16"/>
      <c r="U4343" s="16"/>
      <c r="V4343" s="1" t="s">
        <v>3611</v>
      </c>
      <c r="W4343" s="1" t="s">
        <v>2551</v>
      </c>
      <c r="X4343" s="5" t="s">
        <v>3613</v>
      </c>
      <c r="Y4343" s="5" t="s">
        <v>2558</v>
      </c>
      <c r="Z4343" s="5" t="s">
        <v>2582</v>
      </c>
      <c r="AA4343" s="5"/>
    </row>
    <row r="4344" spans="1:27" ht="12" customHeight="1" x14ac:dyDescent="0.15">
      <c r="A4344" s="1" t="s">
        <v>1139</v>
      </c>
      <c r="B4344" s="1" t="s">
        <v>25</v>
      </c>
      <c r="C4344" s="1" t="s">
        <v>21</v>
      </c>
      <c r="D4344" s="1" t="s">
        <v>2493</v>
      </c>
      <c r="E4344" s="1" t="s">
        <v>10</v>
      </c>
      <c r="F4344" s="1" t="s">
        <v>1141</v>
      </c>
      <c r="G4344" s="1" t="s">
        <v>24</v>
      </c>
      <c r="H4344" s="1" t="s">
        <v>13</v>
      </c>
      <c r="I4344" s="16"/>
      <c r="J4344" s="16"/>
      <c r="K4344" s="16"/>
      <c r="L4344" s="16"/>
      <c r="M4344" s="16"/>
      <c r="N4344" s="16"/>
      <c r="O4344" s="16"/>
      <c r="P4344" s="16"/>
      <c r="Q4344" s="16"/>
      <c r="R4344" s="16"/>
      <c r="S4344" s="16"/>
      <c r="T4344" s="16"/>
      <c r="U4344" s="16"/>
      <c r="V4344" s="1" t="s">
        <v>3611</v>
      </c>
      <c r="W4344" s="1" t="s">
        <v>2551</v>
      </c>
      <c r="X4344" s="5" t="s">
        <v>3613</v>
      </c>
      <c r="Y4344" s="5" t="s">
        <v>2559</v>
      </c>
      <c r="Z4344" s="5" t="s">
        <v>13</v>
      </c>
      <c r="AA4344" s="5"/>
    </row>
    <row r="4345" spans="1:27" ht="12" customHeight="1" x14ac:dyDescent="0.15">
      <c r="A4345" s="1" t="s">
        <v>1139</v>
      </c>
      <c r="B4345" s="1" t="s">
        <v>27</v>
      </c>
      <c r="C4345" s="1" t="s">
        <v>9</v>
      </c>
      <c r="D4345" s="1" t="s">
        <v>2493</v>
      </c>
      <c r="E4345" s="1" t="s">
        <v>10</v>
      </c>
      <c r="F4345" s="1" t="s">
        <v>1142</v>
      </c>
      <c r="G4345" s="1" t="s">
        <v>12</v>
      </c>
      <c r="H4345" s="1" t="s">
        <v>13</v>
      </c>
      <c r="I4345" s="16"/>
      <c r="J4345" s="16"/>
      <c r="K4345" s="16"/>
      <c r="L4345" s="16"/>
      <c r="M4345" s="16"/>
      <c r="N4345" s="16"/>
      <c r="O4345" s="16"/>
      <c r="P4345" s="16"/>
      <c r="Q4345" s="16"/>
      <c r="R4345" s="16"/>
      <c r="S4345" s="16"/>
      <c r="T4345" s="16"/>
      <c r="U4345" s="16"/>
      <c r="V4345" s="1" t="s">
        <v>3611</v>
      </c>
      <c r="W4345" s="1" t="s">
        <v>2551</v>
      </c>
      <c r="X4345" s="5" t="s">
        <v>3614</v>
      </c>
      <c r="Y4345" s="5" t="s">
        <v>2553</v>
      </c>
      <c r="Z4345" s="5" t="s">
        <v>13</v>
      </c>
      <c r="AA4345" s="5"/>
    </row>
    <row r="4346" spans="1:27" ht="12" customHeight="1" x14ac:dyDescent="0.15">
      <c r="A4346" s="1" t="s">
        <v>1139</v>
      </c>
      <c r="B4346" s="1" t="s">
        <v>27</v>
      </c>
      <c r="C4346" s="1" t="s">
        <v>15</v>
      </c>
      <c r="D4346" s="1" t="s">
        <v>2493</v>
      </c>
      <c r="E4346" s="1" t="s">
        <v>10</v>
      </c>
      <c r="F4346" s="1" t="s">
        <v>1142</v>
      </c>
      <c r="G4346" s="1" t="s">
        <v>16</v>
      </c>
      <c r="H4346" s="1" t="s">
        <v>13</v>
      </c>
      <c r="I4346" s="16"/>
      <c r="J4346" s="16"/>
      <c r="K4346" s="16"/>
      <c r="L4346" s="16"/>
      <c r="M4346" s="16"/>
      <c r="N4346" s="16"/>
      <c r="O4346" s="16"/>
      <c r="P4346" s="16"/>
      <c r="Q4346" s="16"/>
      <c r="R4346" s="16"/>
      <c r="S4346" s="16"/>
      <c r="T4346" s="16"/>
      <c r="U4346" s="16"/>
      <c r="V4346" s="1" t="s">
        <v>3611</v>
      </c>
      <c r="W4346" s="1" t="s">
        <v>2551</v>
      </c>
      <c r="X4346" s="5" t="s">
        <v>3614</v>
      </c>
      <c r="Y4346" s="5" t="s">
        <v>2555</v>
      </c>
      <c r="Z4346" s="5" t="s">
        <v>2582</v>
      </c>
      <c r="AA4346" s="5"/>
    </row>
    <row r="4347" spans="1:27" ht="12" customHeight="1" x14ac:dyDescent="0.15">
      <c r="A4347" s="1" t="s">
        <v>1139</v>
      </c>
      <c r="B4347" s="1" t="s">
        <v>27</v>
      </c>
      <c r="C4347" s="1" t="s">
        <v>17</v>
      </c>
      <c r="D4347" s="1" t="s">
        <v>2493</v>
      </c>
      <c r="E4347" s="1" t="s">
        <v>10</v>
      </c>
      <c r="F4347" s="1" t="s">
        <v>1142</v>
      </c>
      <c r="G4347" s="1" t="s">
        <v>20</v>
      </c>
      <c r="H4347" s="1" t="s">
        <v>13</v>
      </c>
      <c r="I4347" s="16"/>
      <c r="J4347" s="16"/>
      <c r="K4347" s="16"/>
      <c r="L4347" s="16"/>
      <c r="M4347" s="16"/>
      <c r="N4347" s="16"/>
      <c r="O4347" s="16"/>
      <c r="P4347" s="16"/>
      <c r="Q4347" s="16"/>
      <c r="R4347" s="16"/>
      <c r="S4347" s="16"/>
      <c r="T4347" s="16"/>
      <c r="U4347" s="16"/>
      <c r="V4347" s="1" t="s">
        <v>3611</v>
      </c>
      <c r="W4347" s="1" t="s">
        <v>2551</v>
      </c>
      <c r="X4347" s="5" t="s">
        <v>3614</v>
      </c>
      <c r="Y4347" s="5" t="s">
        <v>2557</v>
      </c>
      <c r="Z4347" s="5" t="s">
        <v>13</v>
      </c>
      <c r="AA4347" s="5"/>
    </row>
    <row r="4348" spans="1:27" ht="12" customHeight="1" x14ac:dyDescent="0.15">
      <c r="A4348" s="1" t="s">
        <v>1139</v>
      </c>
      <c r="B4348" s="1" t="s">
        <v>27</v>
      </c>
      <c r="C4348" s="1" t="s">
        <v>19</v>
      </c>
      <c r="D4348" s="1" t="s">
        <v>2493</v>
      </c>
      <c r="E4348" s="1" t="s">
        <v>10</v>
      </c>
      <c r="F4348" s="1" t="s">
        <v>1142</v>
      </c>
      <c r="G4348" s="1" t="s">
        <v>22</v>
      </c>
      <c r="H4348" s="1" t="s">
        <v>13</v>
      </c>
      <c r="I4348" s="16"/>
      <c r="J4348" s="16"/>
      <c r="K4348" s="16"/>
      <c r="L4348" s="16"/>
      <c r="M4348" s="16"/>
      <c r="N4348" s="16"/>
      <c r="O4348" s="16"/>
      <c r="P4348" s="16"/>
      <c r="Q4348" s="16"/>
      <c r="R4348" s="16"/>
      <c r="S4348" s="16"/>
      <c r="T4348" s="16"/>
      <c r="U4348" s="16"/>
      <c r="V4348" s="1" t="s">
        <v>3611</v>
      </c>
      <c r="W4348" s="1" t="s">
        <v>2551</v>
      </c>
      <c r="X4348" s="5" t="s">
        <v>3614</v>
      </c>
      <c r="Y4348" s="5" t="s">
        <v>2558</v>
      </c>
      <c r="Z4348" s="5" t="s">
        <v>2582</v>
      </c>
      <c r="AA4348" s="5"/>
    </row>
    <row r="4349" spans="1:27" ht="12" customHeight="1" x14ac:dyDescent="0.15">
      <c r="A4349" s="1" t="s">
        <v>1139</v>
      </c>
      <c r="B4349" s="1" t="s">
        <v>27</v>
      </c>
      <c r="C4349" s="1" t="s">
        <v>21</v>
      </c>
      <c r="D4349" s="1" t="s">
        <v>2493</v>
      </c>
      <c r="E4349" s="1" t="s">
        <v>10</v>
      </c>
      <c r="F4349" s="1" t="s">
        <v>1142</v>
      </c>
      <c r="G4349" s="1" t="s">
        <v>24</v>
      </c>
      <c r="H4349" s="1" t="s">
        <v>13</v>
      </c>
      <c r="I4349" s="16"/>
      <c r="J4349" s="16"/>
      <c r="K4349" s="16"/>
      <c r="L4349" s="16"/>
      <c r="M4349" s="16"/>
      <c r="N4349" s="16"/>
      <c r="O4349" s="16"/>
      <c r="P4349" s="16"/>
      <c r="Q4349" s="16"/>
      <c r="R4349" s="16"/>
      <c r="S4349" s="16"/>
      <c r="T4349" s="16"/>
      <c r="U4349" s="16"/>
      <c r="V4349" s="1" t="s">
        <v>3611</v>
      </c>
      <c r="W4349" s="1" t="s">
        <v>2551</v>
      </c>
      <c r="X4349" s="5" t="s">
        <v>3614</v>
      </c>
      <c r="Y4349" s="5" t="s">
        <v>2559</v>
      </c>
      <c r="Z4349" s="5" t="s">
        <v>13</v>
      </c>
      <c r="AA4349" s="5"/>
    </row>
    <row r="4350" spans="1:27" ht="12" customHeight="1" x14ac:dyDescent="0.15">
      <c r="A4350" s="1" t="s">
        <v>1139</v>
      </c>
      <c r="B4350" s="1" t="s">
        <v>29</v>
      </c>
      <c r="C4350" s="1" t="s">
        <v>9</v>
      </c>
      <c r="D4350" s="1" t="s">
        <v>2493</v>
      </c>
      <c r="E4350" s="1" t="s">
        <v>10</v>
      </c>
      <c r="F4350" s="1" t="s">
        <v>1143</v>
      </c>
      <c r="G4350" s="1" t="s">
        <v>12</v>
      </c>
      <c r="H4350" s="1" t="s">
        <v>13</v>
      </c>
      <c r="I4350" s="16"/>
      <c r="J4350" s="16"/>
      <c r="K4350" s="16"/>
      <c r="L4350" s="16"/>
      <c r="M4350" s="16"/>
      <c r="N4350" s="16"/>
      <c r="O4350" s="16"/>
      <c r="P4350" s="16"/>
      <c r="Q4350" s="16"/>
      <c r="R4350" s="16"/>
      <c r="S4350" s="16"/>
      <c r="T4350" s="16"/>
      <c r="U4350" s="16"/>
      <c r="V4350" s="1" t="s">
        <v>3611</v>
      </c>
      <c r="W4350" s="1" t="s">
        <v>2551</v>
      </c>
      <c r="X4350" s="5" t="s">
        <v>3615</v>
      </c>
      <c r="Y4350" s="5" t="s">
        <v>2553</v>
      </c>
      <c r="Z4350" s="5" t="s">
        <v>13</v>
      </c>
      <c r="AA4350" s="5"/>
    </row>
    <row r="4351" spans="1:27" ht="12" customHeight="1" x14ac:dyDescent="0.15">
      <c r="A4351" s="1" t="s">
        <v>1139</v>
      </c>
      <c r="B4351" s="1" t="s">
        <v>29</v>
      </c>
      <c r="C4351" s="1" t="s">
        <v>15</v>
      </c>
      <c r="D4351" s="1" t="s">
        <v>2493</v>
      </c>
      <c r="E4351" s="1" t="s">
        <v>10</v>
      </c>
      <c r="F4351" s="1" t="s">
        <v>1143</v>
      </c>
      <c r="G4351" s="1" t="s">
        <v>16</v>
      </c>
      <c r="H4351" s="1" t="s">
        <v>13</v>
      </c>
      <c r="I4351" s="16"/>
      <c r="J4351" s="16"/>
      <c r="K4351" s="16"/>
      <c r="L4351" s="16"/>
      <c r="M4351" s="16"/>
      <c r="N4351" s="16"/>
      <c r="O4351" s="16"/>
      <c r="P4351" s="16"/>
      <c r="Q4351" s="16"/>
      <c r="R4351" s="16"/>
      <c r="S4351" s="16"/>
      <c r="T4351" s="16"/>
      <c r="U4351" s="16"/>
      <c r="V4351" s="1" t="s">
        <v>3611</v>
      </c>
      <c r="W4351" s="1" t="s">
        <v>2551</v>
      </c>
      <c r="X4351" s="5" t="s">
        <v>3615</v>
      </c>
      <c r="Y4351" s="5" t="s">
        <v>2555</v>
      </c>
      <c r="Z4351" s="5" t="s">
        <v>2582</v>
      </c>
      <c r="AA4351" s="5"/>
    </row>
    <row r="4352" spans="1:27" ht="12" customHeight="1" x14ac:dyDescent="0.15">
      <c r="A4352" s="1" t="s">
        <v>1139</v>
      </c>
      <c r="B4352" s="1" t="s">
        <v>29</v>
      </c>
      <c r="C4352" s="1" t="s">
        <v>17</v>
      </c>
      <c r="D4352" s="1" t="s">
        <v>2493</v>
      </c>
      <c r="E4352" s="1" t="s">
        <v>10</v>
      </c>
      <c r="F4352" s="1" t="s">
        <v>1143</v>
      </c>
      <c r="G4352" s="1" t="s">
        <v>20</v>
      </c>
      <c r="H4352" s="1" t="s">
        <v>13</v>
      </c>
      <c r="I4352" s="16"/>
      <c r="J4352" s="16"/>
      <c r="K4352" s="16"/>
      <c r="L4352" s="16"/>
      <c r="M4352" s="16"/>
      <c r="N4352" s="16"/>
      <c r="O4352" s="16"/>
      <c r="P4352" s="16"/>
      <c r="Q4352" s="16"/>
      <c r="R4352" s="16"/>
      <c r="S4352" s="16"/>
      <c r="T4352" s="16"/>
      <c r="U4352" s="16"/>
      <c r="V4352" s="1" t="s">
        <v>3611</v>
      </c>
      <c r="W4352" s="1" t="s">
        <v>2551</v>
      </c>
      <c r="X4352" s="5" t="s">
        <v>3615</v>
      </c>
      <c r="Y4352" s="5" t="s">
        <v>2557</v>
      </c>
      <c r="Z4352" s="5" t="s">
        <v>13</v>
      </c>
      <c r="AA4352" s="5"/>
    </row>
    <row r="4353" spans="1:27" ht="12" customHeight="1" x14ac:dyDescent="0.15">
      <c r="A4353" s="1" t="s">
        <v>1139</v>
      </c>
      <c r="B4353" s="1" t="s">
        <v>29</v>
      </c>
      <c r="C4353" s="1" t="s">
        <v>19</v>
      </c>
      <c r="D4353" s="1" t="s">
        <v>2493</v>
      </c>
      <c r="E4353" s="1" t="s">
        <v>10</v>
      </c>
      <c r="F4353" s="1" t="s">
        <v>1143</v>
      </c>
      <c r="G4353" s="1" t="s">
        <v>22</v>
      </c>
      <c r="H4353" s="1" t="s">
        <v>13</v>
      </c>
      <c r="I4353" s="16"/>
      <c r="J4353" s="16"/>
      <c r="K4353" s="16"/>
      <c r="L4353" s="16"/>
      <c r="M4353" s="16"/>
      <c r="N4353" s="16"/>
      <c r="O4353" s="16"/>
      <c r="P4353" s="16"/>
      <c r="Q4353" s="16"/>
      <c r="R4353" s="16"/>
      <c r="S4353" s="16"/>
      <c r="T4353" s="16"/>
      <c r="U4353" s="16"/>
      <c r="V4353" s="1" t="s">
        <v>3611</v>
      </c>
      <c r="W4353" s="1" t="s">
        <v>2551</v>
      </c>
      <c r="X4353" s="5" t="s">
        <v>3615</v>
      </c>
      <c r="Y4353" s="5" t="s">
        <v>2558</v>
      </c>
      <c r="Z4353" s="5" t="s">
        <v>2582</v>
      </c>
      <c r="AA4353" s="5"/>
    </row>
    <row r="4354" spans="1:27" ht="12" customHeight="1" x14ac:dyDescent="0.15">
      <c r="A4354" s="1" t="s">
        <v>1139</v>
      </c>
      <c r="B4354" s="1" t="s">
        <v>29</v>
      </c>
      <c r="C4354" s="1" t="s">
        <v>21</v>
      </c>
      <c r="D4354" s="1" t="s">
        <v>2493</v>
      </c>
      <c r="E4354" s="1" t="s">
        <v>10</v>
      </c>
      <c r="F4354" s="1" t="s">
        <v>1143</v>
      </c>
      <c r="G4354" s="1" t="s">
        <v>24</v>
      </c>
      <c r="H4354" s="1" t="s">
        <v>13</v>
      </c>
      <c r="I4354" s="16"/>
      <c r="J4354" s="16"/>
      <c r="K4354" s="16"/>
      <c r="L4354" s="16"/>
      <c r="M4354" s="16"/>
      <c r="N4354" s="16"/>
      <c r="O4354" s="16"/>
      <c r="P4354" s="16"/>
      <c r="Q4354" s="16"/>
      <c r="R4354" s="16"/>
      <c r="S4354" s="16"/>
      <c r="T4354" s="16"/>
      <c r="U4354" s="16"/>
      <c r="V4354" s="1" t="s">
        <v>3611</v>
      </c>
      <c r="W4354" s="1" t="s">
        <v>2551</v>
      </c>
      <c r="X4354" s="5" t="s">
        <v>3615</v>
      </c>
      <c r="Y4354" s="5" t="s">
        <v>2559</v>
      </c>
      <c r="Z4354" s="5" t="s">
        <v>13</v>
      </c>
      <c r="AA4354" s="5"/>
    </row>
    <row r="4355" spans="1:27" ht="12" customHeight="1" x14ac:dyDescent="0.15">
      <c r="A4355" s="1" t="s">
        <v>1139</v>
      </c>
      <c r="B4355" s="1" t="s">
        <v>31</v>
      </c>
      <c r="C4355" s="1" t="s">
        <v>9</v>
      </c>
      <c r="D4355" s="1" t="s">
        <v>2493</v>
      </c>
      <c r="E4355" s="1" t="s">
        <v>10</v>
      </c>
      <c r="F4355" s="1" t="s">
        <v>1144</v>
      </c>
      <c r="G4355" s="1" t="s">
        <v>12</v>
      </c>
      <c r="H4355" s="1" t="s">
        <v>13</v>
      </c>
      <c r="I4355" s="16"/>
      <c r="J4355" s="16"/>
      <c r="K4355" s="16"/>
      <c r="L4355" s="16"/>
      <c r="M4355" s="16"/>
      <c r="N4355" s="16"/>
      <c r="O4355" s="16"/>
      <c r="P4355" s="16"/>
      <c r="Q4355" s="16"/>
      <c r="R4355" s="16"/>
      <c r="S4355" s="16"/>
      <c r="T4355" s="16"/>
      <c r="U4355" s="16"/>
      <c r="V4355" s="1" t="s">
        <v>3611</v>
      </c>
      <c r="W4355" s="1" t="s">
        <v>2551</v>
      </c>
      <c r="X4355" s="5" t="s">
        <v>3616</v>
      </c>
      <c r="Y4355" s="5" t="s">
        <v>2553</v>
      </c>
      <c r="Z4355" s="5" t="s">
        <v>13</v>
      </c>
      <c r="AA4355" s="5"/>
    </row>
    <row r="4356" spans="1:27" ht="12" customHeight="1" x14ac:dyDescent="0.15">
      <c r="A4356" s="1" t="s">
        <v>1139</v>
      </c>
      <c r="B4356" s="1" t="s">
        <v>31</v>
      </c>
      <c r="C4356" s="1" t="s">
        <v>15</v>
      </c>
      <c r="D4356" s="1" t="s">
        <v>2493</v>
      </c>
      <c r="E4356" s="1" t="s">
        <v>10</v>
      </c>
      <c r="F4356" s="1" t="s">
        <v>1144</v>
      </c>
      <c r="G4356" s="1" t="s">
        <v>16</v>
      </c>
      <c r="H4356" s="1" t="s">
        <v>13</v>
      </c>
      <c r="I4356" s="16"/>
      <c r="J4356" s="16"/>
      <c r="K4356" s="16"/>
      <c r="L4356" s="16"/>
      <c r="M4356" s="16"/>
      <c r="N4356" s="16"/>
      <c r="O4356" s="16"/>
      <c r="P4356" s="16"/>
      <c r="Q4356" s="16"/>
      <c r="R4356" s="16"/>
      <c r="S4356" s="16"/>
      <c r="T4356" s="16"/>
      <c r="U4356" s="16"/>
      <c r="V4356" s="1" t="s">
        <v>3611</v>
      </c>
      <c r="W4356" s="1" t="s">
        <v>2551</v>
      </c>
      <c r="X4356" s="5" t="s">
        <v>3616</v>
      </c>
      <c r="Y4356" s="5" t="s">
        <v>2555</v>
      </c>
      <c r="Z4356" s="5" t="s">
        <v>2582</v>
      </c>
      <c r="AA4356" s="5"/>
    </row>
    <row r="4357" spans="1:27" ht="12" customHeight="1" x14ac:dyDescent="0.15">
      <c r="A4357" s="1" t="s">
        <v>1139</v>
      </c>
      <c r="B4357" s="1" t="s">
        <v>31</v>
      </c>
      <c r="C4357" s="1" t="s">
        <v>17</v>
      </c>
      <c r="D4357" s="1" t="s">
        <v>2493</v>
      </c>
      <c r="E4357" s="1" t="s">
        <v>10</v>
      </c>
      <c r="F4357" s="1" t="s">
        <v>1144</v>
      </c>
      <c r="G4357" s="1" t="s">
        <v>20</v>
      </c>
      <c r="H4357" s="1" t="s">
        <v>13</v>
      </c>
      <c r="I4357" s="16"/>
      <c r="J4357" s="16"/>
      <c r="K4357" s="16"/>
      <c r="L4357" s="16"/>
      <c r="M4357" s="16"/>
      <c r="N4357" s="16"/>
      <c r="O4357" s="16"/>
      <c r="P4357" s="16"/>
      <c r="Q4357" s="16"/>
      <c r="R4357" s="16"/>
      <c r="S4357" s="16"/>
      <c r="T4357" s="16"/>
      <c r="U4357" s="16"/>
      <c r="V4357" s="1" t="s">
        <v>3611</v>
      </c>
      <c r="W4357" s="1" t="s">
        <v>2551</v>
      </c>
      <c r="X4357" s="5" t="s">
        <v>3616</v>
      </c>
      <c r="Y4357" s="5" t="s">
        <v>2557</v>
      </c>
      <c r="Z4357" s="5" t="s">
        <v>13</v>
      </c>
      <c r="AA4357" s="5"/>
    </row>
    <row r="4358" spans="1:27" ht="12" customHeight="1" x14ac:dyDescent="0.15">
      <c r="A4358" s="1" t="s">
        <v>1139</v>
      </c>
      <c r="B4358" s="1" t="s">
        <v>31</v>
      </c>
      <c r="C4358" s="1" t="s">
        <v>19</v>
      </c>
      <c r="D4358" s="1" t="s">
        <v>2493</v>
      </c>
      <c r="E4358" s="1" t="s">
        <v>10</v>
      </c>
      <c r="F4358" s="1" t="s">
        <v>1144</v>
      </c>
      <c r="G4358" s="1" t="s">
        <v>22</v>
      </c>
      <c r="H4358" s="1" t="s">
        <v>13</v>
      </c>
      <c r="I4358" s="16"/>
      <c r="J4358" s="16"/>
      <c r="K4358" s="16"/>
      <c r="L4358" s="16"/>
      <c r="M4358" s="16"/>
      <c r="N4358" s="16"/>
      <c r="O4358" s="16"/>
      <c r="P4358" s="16"/>
      <c r="Q4358" s="16"/>
      <c r="R4358" s="16"/>
      <c r="S4358" s="16"/>
      <c r="T4358" s="16"/>
      <c r="U4358" s="16"/>
      <c r="V4358" s="1" t="s">
        <v>3611</v>
      </c>
      <c r="W4358" s="1" t="s">
        <v>2551</v>
      </c>
      <c r="X4358" s="5" t="s">
        <v>3616</v>
      </c>
      <c r="Y4358" s="5" t="s">
        <v>2558</v>
      </c>
      <c r="Z4358" s="5" t="s">
        <v>2582</v>
      </c>
      <c r="AA4358" s="5"/>
    </row>
    <row r="4359" spans="1:27" ht="12" customHeight="1" x14ac:dyDescent="0.15">
      <c r="A4359" s="1" t="s">
        <v>1139</v>
      </c>
      <c r="B4359" s="1" t="s">
        <v>31</v>
      </c>
      <c r="C4359" s="1" t="s">
        <v>21</v>
      </c>
      <c r="D4359" s="1" t="s">
        <v>2493</v>
      </c>
      <c r="E4359" s="1" t="s">
        <v>10</v>
      </c>
      <c r="F4359" s="1" t="s">
        <v>1144</v>
      </c>
      <c r="G4359" s="1" t="s">
        <v>24</v>
      </c>
      <c r="H4359" s="1" t="s">
        <v>13</v>
      </c>
      <c r="I4359" s="16"/>
      <c r="J4359" s="16"/>
      <c r="K4359" s="16"/>
      <c r="L4359" s="16"/>
      <c r="M4359" s="16"/>
      <c r="N4359" s="16"/>
      <c r="O4359" s="16"/>
      <c r="P4359" s="16"/>
      <c r="Q4359" s="16"/>
      <c r="R4359" s="16"/>
      <c r="S4359" s="16"/>
      <c r="T4359" s="16"/>
      <c r="U4359" s="16"/>
      <c r="V4359" s="1" t="s">
        <v>3611</v>
      </c>
      <c r="W4359" s="1" t="s">
        <v>2551</v>
      </c>
      <c r="X4359" s="5" t="s">
        <v>3616</v>
      </c>
      <c r="Y4359" s="5" t="s">
        <v>2559</v>
      </c>
      <c r="Z4359" s="5" t="s">
        <v>13</v>
      </c>
      <c r="AA4359" s="5"/>
    </row>
    <row r="4360" spans="1:27" ht="12" customHeight="1" x14ac:dyDescent="0.15">
      <c r="A4360" s="1" t="s">
        <v>1139</v>
      </c>
      <c r="B4360" s="1" t="s">
        <v>33</v>
      </c>
      <c r="C4360" s="1" t="s">
        <v>9</v>
      </c>
      <c r="D4360" s="1" t="s">
        <v>2493</v>
      </c>
      <c r="E4360" s="1" t="s">
        <v>10</v>
      </c>
      <c r="F4360" s="1" t="s">
        <v>1145</v>
      </c>
      <c r="G4360" s="1" t="s">
        <v>12</v>
      </c>
      <c r="H4360" s="1" t="s">
        <v>13</v>
      </c>
      <c r="I4360" s="16"/>
      <c r="J4360" s="16"/>
      <c r="K4360" s="16"/>
      <c r="L4360" s="16"/>
      <c r="M4360" s="16"/>
      <c r="N4360" s="16"/>
      <c r="O4360" s="16"/>
      <c r="P4360" s="16"/>
      <c r="Q4360" s="16"/>
      <c r="R4360" s="16"/>
      <c r="S4360" s="16"/>
      <c r="T4360" s="16"/>
      <c r="U4360" s="16"/>
      <c r="V4360" s="1" t="s">
        <v>3611</v>
      </c>
      <c r="W4360" s="1" t="s">
        <v>2551</v>
      </c>
      <c r="X4360" s="5" t="s">
        <v>3617</v>
      </c>
      <c r="Y4360" s="5" t="s">
        <v>2553</v>
      </c>
      <c r="Z4360" s="5" t="s">
        <v>13</v>
      </c>
      <c r="AA4360" s="5"/>
    </row>
    <row r="4361" spans="1:27" ht="12" customHeight="1" x14ac:dyDescent="0.15">
      <c r="A4361" s="1" t="s">
        <v>1139</v>
      </c>
      <c r="B4361" s="1" t="s">
        <v>33</v>
      </c>
      <c r="C4361" s="1" t="s">
        <v>15</v>
      </c>
      <c r="D4361" s="1" t="s">
        <v>2493</v>
      </c>
      <c r="E4361" s="1" t="s">
        <v>10</v>
      </c>
      <c r="F4361" s="1" t="s">
        <v>1145</v>
      </c>
      <c r="G4361" s="1" t="s">
        <v>16</v>
      </c>
      <c r="H4361" s="1" t="s">
        <v>13</v>
      </c>
      <c r="I4361" s="16"/>
      <c r="J4361" s="16"/>
      <c r="K4361" s="16"/>
      <c r="L4361" s="16"/>
      <c r="M4361" s="16"/>
      <c r="N4361" s="16"/>
      <c r="O4361" s="16"/>
      <c r="P4361" s="16"/>
      <c r="Q4361" s="16"/>
      <c r="R4361" s="16"/>
      <c r="S4361" s="16"/>
      <c r="T4361" s="16"/>
      <c r="U4361" s="16"/>
      <c r="V4361" s="1" t="s">
        <v>3611</v>
      </c>
      <c r="W4361" s="1" t="s">
        <v>2551</v>
      </c>
      <c r="X4361" s="5" t="s">
        <v>3617</v>
      </c>
      <c r="Y4361" s="5" t="s">
        <v>2555</v>
      </c>
      <c r="Z4361" s="5" t="s">
        <v>2582</v>
      </c>
      <c r="AA4361" s="5"/>
    </row>
    <row r="4362" spans="1:27" ht="12" customHeight="1" x14ac:dyDescent="0.15">
      <c r="A4362" s="1" t="s">
        <v>1139</v>
      </c>
      <c r="B4362" s="1" t="s">
        <v>33</v>
      </c>
      <c r="C4362" s="1" t="s">
        <v>17</v>
      </c>
      <c r="D4362" s="1" t="s">
        <v>2493</v>
      </c>
      <c r="E4362" s="1" t="s">
        <v>10</v>
      </c>
      <c r="F4362" s="1" t="s">
        <v>1145</v>
      </c>
      <c r="G4362" s="1" t="s">
        <v>20</v>
      </c>
      <c r="H4362" s="1" t="s">
        <v>13</v>
      </c>
      <c r="I4362" s="16"/>
      <c r="J4362" s="16"/>
      <c r="K4362" s="16"/>
      <c r="L4362" s="16"/>
      <c r="M4362" s="16"/>
      <c r="N4362" s="16"/>
      <c r="O4362" s="16"/>
      <c r="P4362" s="16"/>
      <c r="Q4362" s="16"/>
      <c r="R4362" s="16"/>
      <c r="S4362" s="16"/>
      <c r="T4362" s="16"/>
      <c r="U4362" s="16"/>
      <c r="V4362" s="1" t="s">
        <v>3611</v>
      </c>
      <c r="W4362" s="1" t="s">
        <v>2551</v>
      </c>
      <c r="X4362" s="5" t="s">
        <v>3617</v>
      </c>
      <c r="Y4362" s="5" t="s">
        <v>2557</v>
      </c>
      <c r="Z4362" s="5" t="s">
        <v>13</v>
      </c>
      <c r="AA4362" s="5"/>
    </row>
    <row r="4363" spans="1:27" ht="12" customHeight="1" x14ac:dyDescent="0.15">
      <c r="A4363" s="1" t="s">
        <v>1139</v>
      </c>
      <c r="B4363" s="1" t="s">
        <v>33</v>
      </c>
      <c r="C4363" s="1" t="s">
        <v>19</v>
      </c>
      <c r="D4363" s="1" t="s">
        <v>2493</v>
      </c>
      <c r="E4363" s="1" t="s">
        <v>10</v>
      </c>
      <c r="F4363" s="1" t="s">
        <v>1145</v>
      </c>
      <c r="G4363" s="1" t="s">
        <v>22</v>
      </c>
      <c r="H4363" s="1" t="s">
        <v>13</v>
      </c>
      <c r="I4363" s="16"/>
      <c r="J4363" s="16"/>
      <c r="K4363" s="16"/>
      <c r="L4363" s="16"/>
      <c r="M4363" s="16"/>
      <c r="N4363" s="16"/>
      <c r="O4363" s="16"/>
      <c r="P4363" s="16"/>
      <c r="Q4363" s="16"/>
      <c r="R4363" s="16"/>
      <c r="S4363" s="16"/>
      <c r="T4363" s="16"/>
      <c r="U4363" s="16"/>
      <c r="V4363" s="1" t="s">
        <v>3611</v>
      </c>
      <c r="W4363" s="1" t="s">
        <v>2551</v>
      </c>
      <c r="X4363" s="5" t="s">
        <v>3617</v>
      </c>
      <c r="Y4363" s="5" t="s">
        <v>2558</v>
      </c>
      <c r="Z4363" s="5" t="s">
        <v>2582</v>
      </c>
      <c r="AA4363" s="5"/>
    </row>
    <row r="4364" spans="1:27" ht="12" customHeight="1" x14ac:dyDescent="0.15">
      <c r="A4364" s="1" t="s">
        <v>1139</v>
      </c>
      <c r="B4364" s="1" t="s">
        <v>33</v>
      </c>
      <c r="C4364" s="1" t="s">
        <v>21</v>
      </c>
      <c r="D4364" s="1" t="s">
        <v>2493</v>
      </c>
      <c r="E4364" s="1" t="s">
        <v>10</v>
      </c>
      <c r="F4364" s="1" t="s">
        <v>1145</v>
      </c>
      <c r="G4364" s="1" t="s">
        <v>24</v>
      </c>
      <c r="H4364" s="1" t="s">
        <v>13</v>
      </c>
      <c r="I4364" s="16"/>
      <c r="J4364" s="16"/>
      <c r="K4364" s="16"/>
      <c r="L4364" s="16"/>
      <c r="M4364" s="16"/>
      <c r="N4364" s="16"/>
      <c r="O4364" s="16"/>
      <c r="P4364" s="16"/>
      <c r="Q4364" s="16"/>
      <c r="R4364" s="16"/>
      <c r="S4364" s="16"/>
      <c r="T4364" s="16"/>
      <c r="U4364" s="16"/>
      <c r="V4364" s="1" t="s">
        <v>3611</v>
      </c>
      <c r="W4364" s="1" t="s">
        <v>2551</v>
      </c>
      <c r="X4364" s="5" t="s">
        <v>3617</v>
      </c>
      <c r="Y4364" s="5" t="s">
        <v>2559</v>
      </c>
      <c r="Z4364" s="5" t="s">
        <v>13</v>
      </c>
      <c r="AA4364" s="5"/>
    </row>
    <row r="4365" spans="1:27" ht="12" customHeight="1" x14ac:dyDescent="0.15">
      <c r="A4365" s="1" t="s">
        <v>1139</v>
      </c>
      <c r="B4365" s="1" t="s">
        <v>35</v>
      </c>
      <c r="C4365" s="1" t="s">
        <v>9</v>
      </c>
      <c r="D4365" s="1" t="s">
        <v>2493</v>
      </c>
      <c r="E4365" s="1" t="s">
        <v>10</v>
      </c>
      <c r="F4365" s="1" t="s">
        <v>1146</v>
      </c>
      <c r="G4365" s="1" t="s">
        <v>12</v>
      </c>
      <c r="H4365" s="1" t="s">
        <v>13</v>
      </c>
      <c r="I4365" s="16"/>
      <c r="J4365" s="16"/>
      <c r="K4365" s="16"/>
      <c r="L4365" s="16"/>
      <c r="M4365" s="16"/>
      <c r="N4365" s="16"/>
      <c r="O4365" s="16"/>
      <c r="P4365" s="16"/>
      <c r="Q4365" s="16"/>
      <c r="R4365" s="16"/>
      <c r="S4365" s="16"/>
      <c r="T4365" s="16"/>
      <c r="U4365" s="16"/>
      <c r="V4365" s="1" t="s">
        <v>3611</v>
      </c>
      <c r="W4365" s="1" t="s">
        <v>2551</v>
      </c>
      <c r="X4365" s="5" t="s">
        <v>3618</v>
      </c>
      <c r="Y4365" s="5" t="s">
        <v>2553</v>
      </c>
      <c r="Z4365" s="5" t="s">
        <v>13</v>
      </c>
      <c r="AA4365" s="5"/>
    </row>
    <row r="4366" spans="1:27" ht="12" customHeight="1" x14ac:dyDescent="0.15">
      <c r="A4366" s="1" t="s">
        <v>1139</v>
      </c>
      <c r="B4366" s="1" t="s">
        <v>35</v>
      </c>
      <c r="C4366" s="1" t="s">
        <v>15</v>
      </c>
      <c r="D4366" s="1" t="s">
        <v>2493</v>
      </c>
      <c r="E4366" s="1" t="s">
        <v>10</v>
      </c>
      <c r="F4366" s="1" t="s">
        <v>1146</v>
      </c>
      <c r="G4366" s="1" t="s">
        <v>16</v>
      </c>
      <c r="H4366" s="1" t="s">
        <v>13</v>
      </c>
      <c r="I4366" s="16"/>
      <c r="J4366" s="16"/>
      <c r="K4366" s="16"/>
      <c r="L4366" s="16"/>
      <c r="M4366" s="16"/>
      <c r="N4366" s="16"/>
      <c r="O4366" s="16"/>
      <c r="P4366" s="16"/>
      <c r="Q4366" s="16"/>
      <c r="R4366" s="16"/>
      <c r="S4366" s="16"/>
      <c r="T4366" s="16"/>
      <c r="U4366" s="16"/>
      <c r="V4366" s="1" t="s">
        <v>3611</v>
      </c>
      <c r="W4366" s="1" t="s">
        <v>2551</v>
      </c>
      <c r="X4366" s="5" t="s">
        <v>3618</v>
      </c>
      <c r="Y4366" s="5" t="s">
        <v>2555</v>
      </c>
      <c r="Z4366" s="5" t="s">
        <v>2582</v>
      </c>
      <c r="AA4366" s="5"/>
    </row>
    <row r="4367" spans="1:27" ht="12" customHeight="1" x14ac:dyDescent="0.15">
      <c r="A4367" s="1" t="s">
        <v>1139</v>
      </c>
      <c r="B4367" s="1" t="s">
        <v>35</v>
      </c>
      <c r="C4367" s="1" t="s">
        <v>17</v>
      </c>
      <c r="D4367" s="1" t="s">
        <v>2493</v>
      </c>
      <c r="E4367" s="1" t="s">
        <v>10</v>
      </c>
      <c r="F4367" s="1" t="s">
        <v>1146</v>
      </c>
      <c r="G4367" s="1" t="s">
        <v>20</v>
      </c>
      <c r="H4367" s="1" t="s">
        <v>13</v>
      </c>
      <c r="I4367" s="16"/>
      <c r="J4367" s="16"/>
      <c r="K4367" s="16"/>
      <c r="L4367" s="16"/>
      <c r="M4367" s="16"/>
      <c r="N4367" s="16"/>
      <c r="O4367" s="16"/>
      <c r="P4367" s="16"/>
      <c r="Q4367" s="16"/>
      <c r="R4367" s="16"/>
      <c r="S4367" s="16"/>
      <c r="T4367" s="16"/>
      <c r="U4367" s="16"/>
      <c r="V4367" s="1" t="s">
        <v>3611</v>
      </c>
      <c r="W4367" s="1" t="s">
        <v>2551</v>
      </c>
      <c r="X4367" s="5" t="s">
        <v>3618</v>
      </c>
      <c r="Y4367" s="5" t="s">
        <v>2557</v>
      </c>
      <c r="Z4367" s="5" t="s">
        <v>13</v>
      </c>
      <c r="AA4367" s="5"/>
    </row>
    <row r="4368" spans="1:27" ht="12" customHeight="1" x14ac:dyDescent="0.15">
      <c r="A4368" s="1" t="s">
        <v>1139</v>
      </c>
      <c r="B4368" s="1" t="s">
        <v>35</v>
      </c>
      <c r="C4368" s="1" t="s">
        <v>19</v>
      </c>
      <c r="D4368" s="1" t="s">
        <v>2493</v>
      </c>
      <c r="E4368" s="1" t="s">
        <v>10</v>
      </c>
      <c r="F4368" s="1" t="s">
        <v>1146</v>
      </c>
      <c r="G4368" s="1" t="s">
        <v>22</v>
      </c>
      <c r="H4368" s="1" t="s">
        <v>13</v>
      </c>
      <c r="I4368" s="16"/>
      <c r="J4368" s="16"/>
      <c r="K4368" s="16"/>
      <c r="L4368" s="16"/>
      <c r="M4368" s="16"/>
      <c r="N4368" s="16"/>
      <c r="O4368" s="16"/>
      <c r="P4368" s="16"/>
      <c r="Q4368" s="16"/>
      <c r="R4368" s="16"/>
      <c r="S4368" s="16"/>
      <c r="T4368" s="16"/>
      <c r="U4368" s="16"/>
      <c r="V4368" s="1" t="s">
        <v>3611</v>
      </c>
      <c r="W4368" s="1" t="s">
        <v>2551</v>
      </c>
      <c r="X4368" s="5" t="s">
        <v>3618</v>
      </c>
      <c r="Y4368" s="5" t="s">
        <v>2558</v>
      </c>
      <c r="Z4368" s="5" t="s">
        <v>2582</v>
      </c>
      <c r="AA4368" s="5"/>
    </row>
    <row r="4369" spans="1:27" ht="12" customHeight="1" x14ac:dyDescent="0.15">
      <c r="A4369" s="1" t="s">
        <v>1139</v>
      </c>
      <c r="B4369" s="1" t="s">
        <v>35</v>
      </c>
      <c r="C4369" s="1" t="s">
        <v>21</v>
      </c>
      <c r="D4369" s="1" t="s">
        <v>2493</v>
      </c>
      <c r="E4369" s="1" t="s">
        <v>10</v>
      </c>
      <c r="F4369" s="1" t="s">
        <v>1146</v>
      </c>
      <c r="G4369" s="1" t="s">
        <v>24</v>
      </c>
      <c r="H4369" s="1" t="s">
        <v>13</v>
      </c>
      <c r="I4369" s="16"/>
      <c r="J4369" s="16"/>
      <c r="K4369" s="16"/>
      <c r="L4369" s="16"/>
      <c r="M4369" s="16"/>
      <c r="N4369" s="16"/>
      <c r="O4369" s="16"/>
      <c r="P4369" s="16"/>
      <c r="Q4369" s="16"/>
      <c r="R4369" s="16"/>
      <c r="S4369" s="16"/>
      <c r="T4369" s="16"/>
      <c r="U4369" s="16"/>
      <c r="V4369" s="1" t="s">
        <v>3611</v>
      </c>
      <c r="W4369" s="1" t="s">
        <v>2551</v>
      </c>
      <c r="X4369" s="5" t="s">
        <v>3618</v>
      </c>
      <c r="Y4369" s="5" t="s">
        <v>2559</v>
      </c>
      <c r="Z4369" s="5" t="s">
        <v>13</v>
      </c>
      <c r="AA4369" s="5"/>
    </row>
    <row r="4370" spans="1:27" ht="12" customHeight="1" x14ac:dyDescent="0.15">
      <c r="A4370" s="1" t="s">
        <v>1139</v>
      </c>
      <c r="B4370" s="1" t="s">
        <v>37</v>
      </c>
      <c r="C4370" s="1" t="s">
        <v>9</v>
      </c>
      <c r="D4370" s="1" t="s">
        <v>2493</v>
      </c>
      <c r="E4370" s="1" t="s">
        <v>10</v>
      </c>
      <c r="F4370" s="1" t="s">
        <v>1147</v>
      </c>
      <c r="G4370" s="1" t="s">
        <v>12</v>
      </c>
      <c r="H4370" s="1" t="s">
        <v>13</v>
      </c>
      <c r="I4370" s="16"/>
      <c r="J4370" s="16"/>
      <c r="K4370" s="16"/>
      <c r="L4370" s="16"/>
      <c r="M4370" s="16"/>
      <c r="N4370" s="16"/>
      <c r="O4370" s="16"/>
      <c r="P4370" s="16"/>
      <c r="Q4370" s="16"/>
      <c r="R4370" s="16"/>
      <c r="S4370" s="16"/>
      <c r="T4370" s="16"/>
      <c r="U4370" s="16"/>
      <c r="V4370" s="1" t="s">
        <v>3611</v>
      </c>
      <c r="W4370" s="1" t="s">
        <v>2551</v>
      </c>
      <c r="X4370" s="5" t="s">
        <v>3619</v>
      </c>
      <c r="Y4370" s="5" t="s">
        <v>2553</v>
      </c>
      <c r="Z4370" s="5" t="s">
        <v>13</v>
      </c>
      <c r="AA4370" s="5"/>
    </row>
    <row r="4371" spans="1:27" ht="12" customHeight="1" x14ac:dyDescent="0.15">
      <c r="A4371" s="1" t="s">
        <v>1139</v>
      </c>
      <c r="B4371" s="1" t="s">
        <v>37</v>
      </c>
      <c r="C4371" s="1" t="s">
        <v>15</v>
      </c>
      <c r="D4371" s="1" t="s">
        <v>2493</v>
      </c>
      <c r="E4371" s="1" t="s">
        <v>10</v>
      </c>
      <c r="F4371" s="1" t="s">
        <v>1147</v>
      </c>
      <c r="G4371" s="1" t="s">
        <v>16</v>
      </c>
      <c r="H4371" s="1" t="s">
        <v>13</v>
      </c>
      <c r="I4371" s="16"/>
      <c r="J4371" s="16"/>
      <c r="K4371" s="16"/>
      <c r="L4371" s="16"/>
      <c r="M4371" s="16"/>
      <c r="N4371" s="16"/>
      <c r="O4371" s="16"/>
      <c r="P4371" s="16"/>
      <c r="Q4371" s="16"/>
      <c r="R4371" s="16"/>
      <c r="S4371" s="16"/>
      <c r="T4371" s="16"/>
      <c r="U4371" s="16"/>
      <c r="V4371" s="1" t="s">
        <v>3611</v>
      </c>
      <c r="W4371" s="1" t="s">
        <v>2551</v>
      </c>
      <c r="X4371" s="5" t="s">
        <v>3619</v>
      </c>
      <c r="Y4371" s="5" t="s">
        <v>2555</v>
      </c>
      <c r="Z4371" s="5" t="s">
        <v>2582</v>
      </c>
      <c r="AA4371" s="5"/>
    </row>
    <row r="4372" spans="1:27" ht="12" customHeight="1" x14ac:dyDescent="0.15">
      <c r="A4372" s="1" t="s">
        <v>1139</v>
      </c>
      <c r="B4372" s="1" t="s">
        <v>37</v>
      </c>
      <c r="C4372" s="1" t="s">
        <v>17</v>
      </c>
      <c r="D4372" s="1" t="s">
        <v>2493</v>
      </c>
      <c r="E4372" s="1" t="s">
        <v>10</v>
      </c>
      <c r="F4372" s="1" t="s">
        <v>1147</v>
      </c>
      <c r="G4372" s="1" t="s">
        <v>20</v>
      </c>
      <c r="H4372" s="1" t="s">
        <v>13</v>
      </c>
      <c r="I4372" s="16"/>
      <c r="J4372" s="16"/>
      <c r="K4372" s="16"/>
      <c r="L4372" s="16"/>
      <c r="M4372" s="16"/>
      <c r="N4372" s="16"/>
      <c r="O4372" s="16"/>
      <c r="P4372" s="16"/>
      <c r="Q4372" s="16"/>
      <c r="R4372" s="16"/>
      <c r="S4372" s="16"/>
      <c r="T4372" s="16"/>
      <c r="U4372" s="16"/>
      <c r="V4372" s="1" t="s">
        <v>3611</v>
      </c>
      <c r="W4372" s="1" t="s">
        <v>2551</v>
      </c>
      <c r="X4372" s="5" t="s">
        <v>3619</v>
      </c>
      <c r="Y4372" s="5" t="s">
        <v>2557</v>
      </c>
      <c r="Z4372" s="5" t="s">
        <v>13</v>
      </c>
      <c r="AA4372" s="5"/>
    </row>
    <row r="4373" spans="1:27" ht="12" customHeight="1" x14ac:dyDescent="0.15">
      <c r="A4373" s="1" t="s">
        <v>1139</v>
      </c>
      <c r="B4373" s="1" t="s">
        <v>37</v>
      </c>
      <c r="C4373" s="1" t="s">
        <v>19</v>
      </c>
      <c r="D4373" s="1" t="s">
        <v>2493</v>
      </c>
      <c r="E4373" s="1" t="s">
        <v>10</v>
      </c>
      <c r="F4373" s="1" t="s">
        <v>1147</v>
      </c>
      <c r="G4373" s="1" t="s">
        <v>22</v>
      </c>
      <c r="H4373" s="1" t="s">
        <v>13</v>
      </c>
      <c r="I4373" s="16"/>
      <c r="J4373" s="16"/>
      <c r="K4373" s="16"/>
      <c r="L4373" s="16"/>
      <c r="M4373" s="16"/>
      <c r="N4373" s="16"/>
      <c r="O4373" s="16"/>
      <c r="P4373" s="16"/>
      <c r="Q4373" s="16"/>
      <c r="R4373" s="16"/>
      <c r="S4373" s="16"/>
      <c r="T4373" s="16"/>
      <c r="U4373" s="16"/>
      <c r="V4373" s="1" t="s">
        <v>3611</v>
      </c>
      <c r="W4373" s="1" t="s">
        <v>2551</v>
      </c>
      <c r="X4373" s="5" t="s">
        <v>3619</v>
      </c>
      <c r="Y4373" s="5" t="s">
        <v>2558</v>
      </c>
      <c r="Z4373" s="5" t="s">
        <v>2582</v>
      </c>
      <c r="AA4373" s="5"/>
    </row>
    <row r="4374" spans="1:27" ht="12" customHeight="1" x14ac:dyDescent="0.15">
      <c r="A4374" s="1" t="s">
        <v>1139</v>
      </c>
      <c r="B4374" s="1" t="s">
        <v>37</v>
      </c>
      <c r="C4374" s="1" t="s">
        <v>21</v>
      </c>
      <c r="D4374" s="1" t="s">
        <v>2493</v>
      </c>
      <c r="E4374" s="1" t="s">
        <v>10</v>
      </c>
      <c r="F4374" s="1" t="s">
        <v>1147</v>
      </c>
      <c r="G4374" s="1" t="s">
        <v>24</v>
      </c>
      <c r="H4374" s="1" t="s">
        <v>13</v>
      </c>
      <c r="I4374" s="16"/>
      <c r="J4374" s="16"/>
      <c r="K4374" s="16"/>
      <c r="L4374" s="16"/>
      <c r="M4374" s="16"/>
      <c r="N4374" s="16"/>
      <c r="O4374" s="16"/>
      <c r="P4374" s="16"/>
      <c r="Q4374" s="16"/>
      <c r="R4374" s="16"/>
      <c r="S4374" s="16"/>
      <c r="T4374" s="16"/>
      <c r="U4374" s="16"/>
      <c r="V4374" s="1" t="s">
        <v>3611</v>
      </c>
      <c r="W4374" s="1" t="s">
        <v>2551</v>
      </c>
      <c r="X4374" s="5" t="s">
        <v>3619</v>
      </c>
      <c r="Y4374" s="5" t="s">
        <v>2559</v>
      </c>
      <c r="Z4374" s="5" t="s">
        <v>13</v>
      </c>
      <c r="AA4374" s="5"/>
    </row>
    <row r="4375" spans="1:27" ht="12" customHeight="1" x14ac:dyDescent="0.15">
      <c r="A4375" s="1" t="s">
        <v>1139</v>
      </c>
      <c r="B4375" s="1" t="s">
        <v>57</v>
      </c>
      <c r="C4375" s="1" t="s">
        <v>9</v>
      </c>
      <c r="D4375" s="1" t="s">
        <v>2493</v>
      </c>
      <c r="E4375" s="1" t="s">
        <v>5125</v>
      </c>
      <c r="F4375" s="1" t="s">
        <v>1140</v>
      </c>
      <c r="G4375" s="1" t="s">
        <v>1148</v>
      </c>
      <c r="H4375" s="1" t="s">
        <v>13</v>
      </c>
      <c r="I4375" s="16"/>
      <c r="J4375" s="16"/>
      <c r="K4375" s="16"/>
      <c r="L4375" s="16"/>
      <c r="M4375" s="16"/>
      <c r="N4375" s="16"/>
      <c r="O4375" s="16"/>
      <c r="P4375" s="16"/>
      <c r="Q4375" s="16"/>
      <c r="R4375" s="16"/>
      <c r="S4375" s="16"/>
      <c r="T4375" s="16"/>
      <c r="U4375" s="16"/>
      <c r="V4375" s="1" t="s">
        <v>3611</v>
      </c>
      <c r="W4375" s="1" t="s">
        <v>2551</v>
      </c>
      <c r="X4375" s="5" t="s">
        <v>3621</v>
      </c>
      <c r="Y4375" s="5" t="s">
        <v>3620</v>
      </c>
      <c r="Z4375" s="5" t="s">
        <v>2582</v>
      </c>
      <c r="AA4375" s="5"/>
    </row>
    <row r="4376" spans="1:27" ht="12" customHeight="1" x14ac:dyDescent="0.15">
      <c r="A4376" s="1" t="s">
        <v>1139</v>
      </c>
      <c r="B4376" s="1" t="s">
        <v>57</v>
      </c>
      <c r="C4376" s="1" t="s">
        <v>15</v>
      </c>
      <c r="D4376" s="1" t="s">
        <v>2493</v>
      </c>
      <c r="E4376" s="1" t="s">
        <v>5125</v>
      </c>
      <c r="F4376" s="1" t="s">
        <v>1140</v>
      </c>
      <c r="G4376" s="1" t="s">
        <v>1149</v>
      </c>
      <c r="H4376" s="1" t="s">
        <v>13</v>
      </c>
      <c r="I4376" s="16"/>
      <c r="J4376" s="16"/>
      <c r="K4376" s="16"/>
      <c r="L4376" s="16"/>
      <c r="M4376" s="16"/>
      <c r="N4376" s="16"/>
      <c r="O4376" s="16"/>
      <c r="P4376" s="16"/>
      <c r="Q4376" s="16"/>
      <c r="R4376" s="16"/>
      <c r="S4376" s="16"/>
      <c r="T4376" s="16"/>
      <c r="U4376" s="16"/>
      <c r="V4376" s="1" t="s">
        <v>3611</v>
      </c>
      <c r="W4376" s="1" t="s">
        <v>2551</v>
      </c>
      <c r="X4376" s="5" t="s">
        <v>3621</v>
      </c>
      <c r="Y4376" s="5" t="s">
        <v>3622</v>
      </c>
      <c r="Z4376" s="5" t="s">
        <v>2582</v>
      </c>
      <c r="AA4376" s="5"/>
    </row>
    <row r="4377" spans="1:27" ht="12" customHeight="1" x14ac:dyDescent="0.15">
      <c r="A4377" s="1" t="s">
        <v>1139</v>
      </c>
      <c r="B4377" s="1" t="s">
        <v>57</v>
      </c>
      <c r="C4377" s="1" t="s">
        <v>17</v>
      </c>
      <c r="D4377" s="1" t="s">
        <v>2493</v>
      </c>
      <c r="E4377" s="1" t="s">
        <v>5125</v>
      </c>
      <c r="F4377" s="1" t="s">
        <v>1140</v>
      </c>
      <c r="G4377" s="1" t="s">
        <v>1150</v>
      </c>
      <c r="H4377" s="1" t="s">
        <v>13</v>
      </c>
      <c r="I4377" s="16"/>
      <c r="J4377" s="16"/>
      <c r="K4377" s="16"/>
      <c r="L4377" s="16"/>
      <c r="M4377" s="16"/>
      <c r="N4377" s="16"/>
      <c r="O4377" s="16"/>
      <c r="P4377" s="16"/>
      <c r="Q4377" s="16"/>
      <c r="R4377" s="16"/>
      <c r="S4377" s="16"/>
      <c r="T4377" s="16"/>
      <c r="U4377" s="16"/>
      <c r="V4377" s="1" t="s">
        <v>3611</v>
      </c>
      <c r="W4377" s="1" t="s">
        <v>2551</v>
      </c>
      <c r="X4377" s="5" t="s">
        <v>3621</v>
      </c>
      <c r="Y4377" s="5" t="s">
        <v>3623</v>
      </c>
      <c r="Z4377" s="5" t="s">
        <v>2582</v>
      </c>
      <c r="AA4377" s="5"/>
    </row>
    <row r="4378" spans="1:27" ht="12" customHeight="1" x14ac:dyDescent="0.15">
      <c r="A4378" s="1" t="s">
        <v>1139</v>
      </c>
      <c r="B4378" s="1" t="s">
        <v>57</v>
      </c>
      <c r="C4378" s="1" t="s">
        <v>19</v>
      </c>
      <c r="D4378" s="1" t="s">
        <v>2493</v>
      </c>
      <c r="E4378" s="1" t="s">
        <v>5125</v>
      </c>
      <c r="F4378" s="1" t="s">
        <v>1140</v>
      </c>
      <c r="G4378" s="1" t="s">
        <v>1151</v>
      </c>
      <c r="H4378" s="1" t="s">
        <v>13</v>
      </c>
      <c r="I4378" s="16"/>
      <c r="J4378" s="16"/>
      <c r="K4378" s="16"/>
      <c r="L4378" s="16"/>
      <c r="M4378" s="16"/>
      <c r="N4378" s="16"/>
      <c r="O4378" s="16"/>
      <c r="P4378" s="16"/>
      <c r="Q4378" s="16"/>
      <c r="R4378" s="16"/>
      <c r="S4378" s="16"/>
      <c r="T4378" s="16"/>
      <c r="U4378" s="16"/>
      <c r="V4378" s="1" t="s">
        <v>3611</v>
      </c>
      <c r="W4378" s="1" t="s">
        <v>2551</v>
      </c>
      <c r="X4378" s="5" t="s">
        <v>3621</v>
      </c>
      <c r="Y4378" s="5" t="s">
        <v>3624</v>
      </c>
      <c r="Z4378" s="5" t="s">
        <v>2582</v>
      </c>
      <c r="AA4378" s="5"/>
    </row>
    <row r="4379" spans="1:27" ht="12" customHeight="1" x14ac:dyDescent="0.15">
      <c r="A4379" s="1" t="s">
        <v>1139</v>
      </c>
      <c r="B4379" s="1" t="s">
        <v>57</v>
      </c>
      <c r="C4379" s="1" t="s">
        <v>21</v>
      </c>
      <c r="D4379" s="1" t="s">
        <v>2493</v>
      </c>
      <c r="E4379" s="1" t="s">
        <v>5125</v>
      </c>
      <c r="F4379" s="1" t="s">
        <v>1140</v>
      </c>
      <c r="G4379" s="1" t="s">
        <v>1152</v>
      </c>
      <c r="H4379" s="1" t="s">
        <v>13</v>
      </c>
      <c r="I4379" s="16"/>
      <c r="J4379" s="16"/>
      <c r="K4379" s="16"/>
      <c r="L4379" s="16"/>
      <c r="M4379" s="16"/>
      <c r="N4379" s="16"/>
      <c r="O4379" s="16"/>
      <c r="P4379" s="16"/>
      <c r="Q4379" s="16"/>
      <c r="R4379" s="16"/>
      <c r="S4379" s="16"/>
      <c r="T4379" s="16"/>
      <c r="U4379" s="16"/>
      <c r="V4379" s="1" t="s">
        <v>3611</v>
      </c>
      <c r="W4379" s="1" t="s">
        <v>2551</v>
      </c>
      <c r="X4379" s="5" t="s">
        <v>3621</v>
      </c>
      <c r="Y4379" s="5" t="s">
        <v>3625</v>
      </c>
      <c r="Z4379" s="5" t="s">
        <v>2582</v>
      </c>
      <c r="AA4379" s="5"/>
    </row>
    <row r="4380" spans="1:27" ht="12" customHeight="1" x14ac:dyDescent="0.15">
      <c r="A4380" s="1" t="s">
        <v>1139</v>
      </c>
      <c r="B4380" s="1" t="s">
        <v>57</v>
      </c>
      <c r="C4380" s="1" t="s">
        <v>23</v>
      </c>
      <c r="D4380" s="1" t="s">
        <v>2493</v>
      </c>
      <c r="E4380" s="1" t="s">
        <v>5125</v>
      </c>
      <c r="F4380" s="1" t="s">
        <v>1140</v>
      </c>
      <c r="G4380" s="1" t="s">
        <v>1153</v>
      </c>
      <c r="H4380" s="1" t="s">
        <v>13</v>
      </c>
      <c r="I4380" s="16"/>
      <c r="J4380" s="16"/>
      <c r="K4380" s="16"/>
      <c r="L4380" s="16"/>
      <c r="M4380" s="16"/>
      <c r="N4380" s="16"/>
      <c r="O4380" s="16"/>
      <c r="P4380" s="16"/>
      <c r="Q4380" s="16"/>
      <c r="R4380" s="16"/>
      <c r="S4380" s="16"/>
      <c r="T4380" s="16"/>
      <c r="U4380" s="16"/>
      <c r="V4380" s="1" t="s">
        <v>3611</v>
      </c>
      <c r="W4380" s="1" t="s">
        <v>2551</v>
      </c>
      <c r="X4380" s="5" t="s">
        <v>3621</v>
      </c>
      <c r="Y4380" s="5" t="s">
        <v>3626</v>
      </c>
      <c r="Z4380" s="5" t="s">
        <v>2582</v>
      </c>
      <c r="AA4380" s="5"/>
    </row>
    <row r="4381" spans="1:27" ht="12" customHeight="1" x14ac:dyDescent="0.15">
      <c r="A4381" s="1" t="s">
        <v>1139</v>
      </c>
      <c r="B4381" s="1" t="s">
        <v>57</v>
      </c>
      <c r="C4381" s="1" t="s">
        <v>77</v>
      </c>
      <c r="D4381" s="1" t="s">
        <v>2493</v>
      </c>
      <c r="E4381" s="1" t="s">
        <v>5125</v>
      </c>
      <c r="F4381" s="1" t="s">
        <v>1140</v>
      </c>
      <c r="G4381" s="1" t="s">
        <v>971</v>
      </c>
      <c r="H4381" s="1" t="s">
        <v>13</v>
      </c>
      <c r="I4381" s="16"/>
      <c r="J4381" s="16"/>
      <c r="K4381" s="16"/>
      <c r="L4381" s="16"/>
      <c r="M4381" s="16"/>
      <c r="N4381" s="16"/>
      <c r="O4381" s="16"/>
      <c r="P4381" s="16"/>
      <c r="Q4381" s="16"/>
      <c r="R4381" s="16"/>
      <c r="S4381" s="16"/>
      <c r="T4381" s="16"/>
      <c r="U4381" s="16"/>
      <c r="V4381" s="1" t="s">
        <v>3611</v>
      </c>
      <c r="W4381" s="1" t="s">
        <v>2551</v>
      </c>
      <c r="X4381" s="5" t="s">
        <v>3621</v>
      </c>
      <c r="Y4381" s="5" t="s">
        <v>3627</v>
      </c>
      <c r="Z4381" s="5" t="s">
        <v>2582</v>
      </c>
      <c r="AA4381" s="5"/>
    </row>
    <row r="4382" spans="1:27" ht="12" customHeight="1" x14ac:dyDescent="0.15">
      <c r="A4382" s="1" t="s">
        <v>1139</v>
      </c>
      <c r="B4382" s="1" t="s">
        <v>61</v>
      </c>
      <c r="C4382" s="1" t="s">
        <v>9</v>
      </c>
      <c r="D4382" s="1" t="s">
        <v>2493</v>
      </c>
      <c r="E4382" s="1" t="s">
        <v>5125</v>
      </c>
      <c r="F4382" s="1" t="s">
        <v>1141</v>
      </c>
      <c r="G4382" s="1" t="s">
        <v>1148</v>
      </c>
      <c r="H4382" s="1" t="s">
        <v>13</v>
      </c>
      <c r="I4382" s="16"/>
      <c r="J4382" s="16"/>
      <c r="K4382" s="16"/>
      <c r="L4382" s="16"/>
      <c r="M4382" s="16"/>
      <c r="N4382" s="16"/>
      <c r="O4382" s="16"/>
      <c r="P4382" s="16"/>
      <c r="Q4382" s="16"/>
      <c r="R4382" s="16"/>
      <c r="S4382" s="16"/>
      <c r="T4382" s="16"/>
      <c r="U4382" s="16"/>
      <c r="V4382" s="1" t="s">
        <v>3611</v>
      </c>
      <c r="W4382" s="1" t="s">
        <v>2551</v>
      </c>
      <c r="X4382" s="5" t="s">
        <v>3628</v>
      </c>
      <c r="Y4382" s="5" t="s">
        <v>3620</v>
      </c>
      <c r="Z4382" s="5" t="s">
        <v>2582</v>
      </c>
      <c r="AA4382" s="5"/>
    </row>
    <row r="4383" spans="1:27" ht="12" customHeight="1" x14ac:dyDescent="0.15">
      <c r="A4383" s="1" t="s">
        <v>1139</v>
      </c>
      <c r="B4383" s="1" t="s">
        <v>61</v>
      </c>
      <c r="C4383" s="1" t="s">
        <v>15</v>
      </c>
      <c r="D4383" s="1" t="s">
        <v>2493</v>
      </c>
      <c r="E4383" s="1" t="s">
        <v>5125</v>
      </c>
      <c r="F4383" s="1" t="s">
        <v>1141</v>
      </c>
      <c r="G4383" s="1" t="s">
        <v>1149</v>
      </c>
      <c r="H4383" s="1" t="s">
        <v>13</v>
      </c>
      <c r="I4383" s="16"/>
      <c r="J4383" s="16"/>
      <c r="K4383" s="16"/>
      <c r="L4383" s="16"/>
      <c r="M4383" s="16"/>
      <c r="N4383" s="16"/>
      <c r="O4383" s="16"/>
      <c r="P4383" s="16"/>
      <c r="Q4383" s="16"/>
      <c r="R4383" s="16"/>
      <c r="S4383" s="16"/>
      <c r="T4383" s="16"/>
      <c r="U4383" s="16"/>
      <c r="V4383" s="1" t="s">
        <v>3611</v>
      </c>
      <c r="W4383" s="1" t="s">
        <v>2551</v>
      </c>
      <c r="X4383" s="5" t="s">
        <v>3628</v>
      </c>
      <c r="Y4383" s="5" t="s">
        <v>3622</v>
      </c>
      <c r="Z4383" s="5" t="s">
        <v>2582</v>
      </c>
      <c r="AA4383" s="5"/>
    </row>
    <row r="4384" spans="1:27" ht="12" customHeight="1" x14ac:dyDescent="0.15">
      <c r="A4384" s="1" t="s">
        <v>1139</v>
      </c>
      <c r="B4384" s="1" t="s">
        <v>61</v>
      </c>
      <c r="C4384" s="1" t="s">
        <v>17</v>
      </c>
      <c r="D4384" s="1" t="s">
        <v>2493</v>
      </c>
      <c r="E4384" s="1" t="s">
        <v>5125</v>
      </c>
      <c r="F4384" s="1" t="s">
        <v>1141</v>
      </c>
      <c r="G4384" s="1" t="s">
        <v>1150</v>
      </c>
      <c r="H4384" s="1" t="s">
        <v>13</v>
      </c>
      <c r="I4384" s="16"/>
      <c r="J4384" s="16"/>
      <c r="K4384" s="16"/>
      <c r="L4384" s="16"/>
      <c r="M4384" s="16"/>
      <c r="N4384" s="16"/>
      <c r="O4384" s="16"/>
      <c r="P4384" s="16"/>
      <c r="Q4384" s="16"/>
      <c r="R4384" s="16"/>
      <c r="S4384" s="16"/>
      <c r="T4384" s="16"/>
      <c r="U4384" s="16"/>
      <c r="V4384" s="1" t="s">
        <v>3611</v>
      </c>
      <c r="W4384" s="1" t="s">
        <v>2551</v>
      </c>
      <c r="X4384" s="5" t="s">
        <v>3628</v>
      </c>
      <c r="Y4384" s="5" t="s">
        <v>3623</v>
      </c>
      <c r="Z4384" s="5" t="s">
        <v>2582</v>
      </c>
      <c r="AA4384" s="5"/>
    </row>
    <row r="4385" spans="1:27" ht="12" customHeight="1" x14ac:dyDescent="0.15">
      <c r="A4385" s="1" t="s">
        <v>1139</v>
      </c>
      <c r="B4385" s="1" t="s">
        <v>61</v>
      </c>
      <c r="C4385" s="1" t="s">
        <v>19</v>
      </c>
      <c r="D4385" s="1" t="s">
        <v>2493</v>
      </c>
      <c r="E4385" s="1" t="s">
        <v>5125</v>
      </c>
      <c r="F4385" s="1" t="s">
        <v>1141</v>
      </c>
      <c r="G4385" s="1" t="s">
        <v>1151</v>
      </c>
      <c r="H4385" s="1" t="s">
        <v>13</v>
      </c>
      <c r="I4385" s="16"/>
      <c r="J4385" s="16"/>
      <c r="K4385" s="16"/>
      <c r="L4385" s="16"/>
      <c r="M4385" s="16"/>
      <c r="N4385" s="16"/>
      <c r="O4385" s="16"/>
      <c r="P4385" s="16"/>
      <c r="Q4385" s="16"/>
      <c r="R4385" s="16"/>
      <c r="S4385" s="16"/>
      <c r="T4385" s="16"/>
      <c r="U4385" s="16"/>
      <c r="V4385" s="1" t="s">
        <v>3611</v>
      </c>
      <c r="W4385" s="1" t="s">
        <v>2551</v>
      </c>
      <c r="X4385" s="5" t="s">
        <v>3628</v>
      </c>
      <c r="Y4385" s="5" t="s">
        <v>3624</v>
      </c>
      <c r="Z4385" s="5" t="s">
        <v>2582</v>
      </c>
      <c r="AA4385" s="5"/>
    </row>
    <row r="4386" spans="1:27" ht="12" customHeight="1" x14ac:dyDescent="0.15">
      <c r="A4386" s="1" t="s">
        <v>1139</v>
      </c>
      <c r="B4386" s="1" t="s">
        <v>61</v>
      </c>
      <c r="C4386" s="1" t="s">
        <v>21</v>
      </c>
      <c r="D4386" s="1" t="s">
        <v>2493</v>
      </c>
      <c r="E4386" s="1" t="s">
        <v>5125</v>
      </c>
      <c r="F4386" s="1" t="s">
        <v>1141</v>
      </c>
      <c r="G4386" s="1" t="s">
        <v>1152</v>
      </c>
      <c r="H4386" s="1" t="s">
        <v>13</v>
      </c>
      <c r="I4386" s="16"/>
      <c r="J4386" s="16"/>
      <c r="K4386" s="16"/>
      <c r="L4386" s="16"/>
      <c r="M4386" s="16"/>
      <c r="N4386" s="16"/>
      <c r="O4386" s="16"/>
      <c r="P4386" s="16"/>
      <c r="Q4386" s="16"/>
      <c r="R4386" s="16"/>
      <c r="S4386" s="16"/>
      <c r="T4386" s="16"/>
      <c r="U4386" s="16"/>
      <c r="V4386" s="1" t="s">
        <v>3611</v>
      </c>
      <c r="W4386" s="1" t="s">
        <v>2551</v>
      </c>
      <c r="X4386" s="5" t="s">
        <v>3628</v>
      </c>
      <c r="Y4386" s="5" t="s">
        <v>3625</v>
      </c>
      <c r="Z4386" s="5" t="s">
        <v>2582</v>
      </c>
      <c r="AA4386" s="5"/>
    </row>
    <row r="4387" spans="1:27" ht="12" customHeight="1" x14ac:dyDescent="0.15">
      <c r="A4387" s="1" t="s">
        <v>1139</v>
      </c>
      <c r="B4387" s="1" t="s">
        <v>61</v>
      </c>
      <c r="C4387" s="1" t="s">
        <v>23</v>
      </c>
      <c r="D4387" s="1" t="s">
        <v>2493</v>
      </c>
      <c r="E4387" s="1" t="s">
        <v>5125</v>
      </c>
      <c r="F4387" s="1" t="s">
        <v>1141</v>
      </c>
      <c r="G4387" s="1" t="s">
        <v>1153</v>
      </c>
      <c r="H4387" s="1" t="s">
        <v>13</v>
      </c>
      <c r="I4387" s="16"/>
      <c r="J4387" s="16"/>
      <c r="K4387" s="16"/>
      <c r="L4387" s="16"/>
      <c r="M4387" s="16"/>
      <c r="N4387" s="16"/>
      <c r="O4387" s="16"/>
      <c r="P4387" s="16"/>
      <c r="Q4387" s="16"/>
      <c r="R4387" s="16"/>
      <c r="S4387" s="16"/>
      <c r="T4387" s="16"/>
      <c r="U4387" s="16"/>
      <c r="V4387" s="1" t="s">
        <v>3611</v>
      </c>
      <c r="W4387" s="1" t="s">
        <v>2551</v>
      </c>
      <c r="X4387" s="5" t="s">
        <v>3628</v>
      </c>
      <c r="Y4387" s="5" t="s">
        <v>3626</v>
      </c>
      <c r="Z4387" s="5" t="s">
        <v>2582</v>
      </c>
      <c r="AA4387" s="5"/>
    </row>
    <row r="4388" spans="1:27" ht="12" customHeight="1" x14ac:dyDescent="0.15">
      <c r="A4388" s="1" t="s">
        <v>1139</v>
      </c>
      <c r="B4388" s="1" t="s">
        <v>61</v>
      </c>
      <c r="C4388" s="1" t="s">
        <v>77</v>
      </c>
      <c r="D4388" s="1" t="s">
        <v>2493</v>
      </c>
      <c r="E4388" s="1" t="s">
        <v>5125</v>
      </c>
      <c r="F4388" s="1" t="s">
        <v>1141</v>
      </c>
      <c r="G4388" s="1" t="s">
        <v>971</v>
      </c>
      <c r="H4388" s="1" t="s">
        <v>13</v>
      </c>
      <c r="I4388" s="16"/>
      <c r="J4388" s="16"/>
      <c r="K4388" s="16"/>
      <c r="L4388" s="16"/>
      <c r="M4388" s="16"/>
      <c r="N4388" s="16"/>
      <c r="O4388" s="16"/>
      <c r="P4388" s="16"/>
      <c r="Q4388" s="16"/>
      <c r="R4388" s="16"/>
      <c r="S4388" s="16"/>
      <c r="T4388" s="16"/>
      <c r="U4388" s="16"/>
      <c r="V4388" s="1" t="s">
        <v>3611</v>
      </c>
      <c r="W4388" s="1" t="s">
        <v>2551</v>
      </c>
      <c r="X4388" s="5" t="s">
        <v>3628</v>
      </c>
      <c r="Y4388" s="5" t="s">
        <v>3627</v>
      </c>
      <c r="Z4388" s="5" t="s">
        <v>2582</v>
      </c>
      <c r="AA4388" s="5"/>
    </row>
    <row r="4389" spans="1:27" ht="12" customHeight="1" x14ac:dyDescent="0.15">
      <c r="A4389" s="1" t="s">
        <v>1139</v>
      </c>
      <c r="B4389" s="1" t="s">
        <v>154</v>
      </c>
      <c r="C4389" s="1" t="s">
        <v>9</v>
      </c>
      <c r="D4389" s="1" t="s">
        <v>2493</v>
      </c>
      <c r="E4389" s="1" t="s">
        <v>5125</v>
      </c>
      <c r="F4389" s="1" t="s">
        <v>1142</v>
      </c>
      <c r="G4389" s="1" t="s">
        <v>1148</v>
      </c>
      <c r="H4389" s="1" t="s">
        <v>13</v>
      </c>
      <c r="I4389" s="16"/>
      <c r="J4389" s="16"/>
      <c r="K4389" s="16"/>
      <c r="L4389" s="16"/>
      <c r="M4389" s="16"/>
      <c r="N4389" s="16"/>
      <c r="O4389" s="16"/>
      <c r="P4389" s="16"/>
      <c r="Q4389" s="16"/>
      <c r="R4389" s="16"/>
      <c r="S4389" s="16"/>
      <c r="T4389" s="16"/>
      <c r="U4389" s="16"/>
      <c r="V4389" s="1" t="s">
        <v>3611</v>
      </c>
      <c r="W4389" s="1" t="s">
        <v>2551</v>
      </c>
      <c r="X4389" s="5" t="s">
        <v>3629</v>
      </c>
      <c r="Y4389" s="5" t="s">
        <v>3620</v>
      </c>
      <c r="Z4389" s="5" t="s">
        <v>2582</v>
      </c>
      <c r="AA4389" s="5"/>
    </row>
    <row r="4390" spans="1:27" ht="12" customHeight="1" x14ac:dyDescent="0.15">
      <c r="A4390" s="1" t="s">
        <v>1139</v>
      </c>
      <c r="B4390" s="1" t="s">
        <v>154</v>
      </c>
      <c r="C4390" s="1" t="s">
        <v>15</v>
      </c>
      <c r="D4390" s="1" t="s">
        <v>2493</v>
      </c>
      <c r="E4390" s="1" t="s">
        <v>5125</v>
      </c>
      <c r="F4390" s="1" t="s">
        <v>1142</v>
      </c>
      <c r="G4390" s="1" t="s">
        <v>1149</v>
      </c>
      <c r="H4390" s="1" t="s">
        <v>13</v>
      </c>
      <c r="I4390" s="16"/>
      <c r="J4390" s="16"/>
      <c r="K4390" s="16"/>
      <c r="L4390" s="16"/>
      <c r="M4390" s="16"/>
      <c r="N4390" s="16"/>
      <c r="O4390" s="16"/>
      <c r="P4390" s="16"/>
      <c r="Q4390" s="16"/>
      <c r="R4390" s="16"/>
      <c r="S4390" s="16"/>
      <c r="T4390" s="16"/>
      <c r="U4390" s="16"/>
      <c r="V4390" s="1" t="s">
        <v>3611</v>
      </c>
      <c r="W4390" s="1" t="s">
        <v>2551</v>
      </c>
      <c r="X4390" s="5" t="s">
        <v>3629</v>
      </c>
      <c r="Y4390" s="5" t="s">
        <v>3622</v>
      </c>
      <c r="Z4390" s="5" t="s">
        <v>2582</v>
      </c>
      <c r="AA4390" s="5"/>
    </row>
    <row r="4391" spans="1:27" ht="12" customHeight="1" x14ac:dyDescent="0.15">
      <c r="A4391" s="1" t="s">
        <v>1139</v>
      </c>
      <c r="B4391" s="1" t="s">
        <v>154</v>
      </c>
      <c r="C4391" s="1" t="s">
        <v>17</v>
      </c>
      <c r="D4391" s="1" t="s">
        <v>2493</v>
      </c>
      <c r="E4391" s="1" t="s">
        <v>5125</v>
      </c>
      <c r="F4391" s="1" t="s">
        <v>1142</v>
      </c>
      <c r="G4391" s="1" t="s">
        <v>1150</v>
      </c>
      <c r="H4391" s="1" t="s">
        <v>13</v>
      </c>
      <c r="I4391" s="16"/>
      <c r="J4391" s="16"/>
      <c r="K4391" s="16"/>
      <c r="L4391" s="16"/>
      <c r="M4391" s="16"/>
      <c r="N4391" s="16"/>
      <c r="O4391" s="16"/>
      <c r="P4391" s="16"/>
      <c r="Q4391" s="16"/>
      <c r="R4391" s="16"/>
      <c r="S4391" s="16"/>
      <c r="T4391" s="16"/>
      <c r="U4391" s="16"/>
      <c r="V4391" s="1" t="s">
        <v>3611</v>
      </c>
      <c r="W4391" s="1" t="s">
        <v>2551</v>
      </c>
      <c r="X4391" s="5" t="s">
        <v>3629</v>
      </c>
      <c r="Y4391" s="5" t="s">
        <v>3623</v>
      </c>
      <c r="Z4391" s="5" t="s">
        <v>2582</v>
      </c>
      <c r="AA4391" s="5"/>
    </row>
    <row r="4392" spans="1:27" ht="12" customHeight="1" x14ac:dyDescent="0.15">
      <c r="A4392" s="1" t="s">
        <v>1139</v>
      </c>
      <c r="B4392" s="1" t="s">
        <v>154</v>
      </c>
      <c r="C4392" s="1" t="s">
        <v>19</v>
      </c>
      <c r="D4392" s="1" t="s">
        <v>2493</v>
      </c>
      <c r="E4392" s="1" t="s">
        <v>5125</v>
      </c>
      <c r="F4392" s="1" t="s">
        <v>1142</v>
      </c>
      <c r="G4392" s="1" t="s">
        <v>1151</v>
      </c>
      <c r="H4392" s="1" t="s">
        <v>13</v>
      </c>
      <c r="I4392" s="16"/>
      <c r="J4392" s="16"/>
      <c r="K4392" s="16"/>
      <c r="L4392" s="16"/>
      <c r="M4392" s="16"/>
      <c r="N4392" s="16"/>
      <c r="O4392" s="16"/>
      <c r="P4392" s="16"/>
      <c r="Q4392" s="16"/>
      <c r="R4392" s="16"/>
      <c r="S4392" s="16"/>
      <c r="T4392" s="16"/>
      <c r="U4392" s="16"/>
      <c r="V4392" s="1" t="s">
        <v>3611</v>
      </c>
      <c r="W4392" s="1" t="s">
        <v>2551</v>
      </c>
      <c r="X4392" s="5" t="s">
        <v>3629</v>
      </c>
      <c r="Y4392" s="5" t="s">
        <v>3624</v>
      </c>
      <c r="Z4392" s="5" t="s">
        <v>2582</v>
      </c>
      <c r="AA4392" s="5"/>
    </row>
    <row r="4393" spans="1:27" ht="12" customHeight="1" x14ac:dyDescent="0.15">
      <c r="A4393" s="1" t="s">
        <v>1139</v>
      </c>
      <c r="B4393" s="1" t="s">
        <v>154</v>
      </c>
      <c r="C4393" s="1" t="s">
        <v>21</v>
      </c>
      <c r="D4393" s="1" t="s">
        <v>2493</v>
      </c>
      <c r="E4393" s="1" t="s">
        <v>5125</v>
      </c>
      <c r="F4393" s="1" t="s">
        <v>1142</v>
      </c>
      <c r="G4393" s="1" t="s">
        <v>1152</v>
      </c>
      <c r="H4393" s="1" t="s">
        <v>13</v>
      </c>
      <c r="I4393" s="16"/>
      <c r="J4393" s="16"/>
      <c r="K4393" s="16"/>
      <c r="L4393" s="16"/>
      <c r="M4393" s="16"/>
      <c r="N4393" s="16"/>
      <c r="O4393" s="16"/>
      <c r="P4393" s="16"/>
      <c r="Q4393" s="16"/>
      <c r="R4393" s="16"/>
      <c r="S4393" s="16"/>
      <c r="T4393" s="16"/>
      <c r="U4393" s="16"/>
      <c r="V4393" s="1" t="s">
        <v>3611</v>
      </c>
      <c r="W4393" s="1" t="s">
        <v>2551</v>
      </c>
      <c r="X4393" s="5" t="s">
        <v>3629</v>
      </c>
      <c r="Y4393" s="5" t="s">
        <v>3625</v>
      </c>
      <c r="Z4393" s="5" t="s">
        <v>2582</v>
      </c>
      <c r="AA4393" s="5"/>
    </row>
    <row r="4394" spans="1:27" ht="12" customHeight="1" x14ac:dyDescent="0.15">
      <c r="A4394" s="1" t="s">
        <v>1139</v>
      </c>
      <c r="B4394" s="1" t="s">
        <v>154</v>
      </c>
      <c r="C4394" s="1" t="s">
        <v>23</v>
      </c>
      <c r="D4394" s="1" t="s">
        <v>2493</v>
      </c>
      <c r="E4394" s="1" t="s">
        <v>5125</v>
      </c>
      <c r="F4394" s="1" t="s">
        <v>1142</v>
      </c>
      <c r="G4394" s="1" t="s">
        <v>1153</v>
      </c>
      <c r="H4394" s="1" t="s">
        <v>13</v>
      </c>
      <c r="I4394" s="16"/>
      <c r="J4394" s="16"/>
      <c r="K4394" s="16"/>
      <c r="L4394" s="16"/>
      <c r="M4394" s="16"/>
      <c r="N4394" s="16"/>
      <c r="O4394" s="16"/>
      <c r="P4394" s="16"/>
      <c r="Q4394" s="16"/>
      <c r="R4394" s="16"/>
      <c r="S4394" s="16"/>
      <c r="T4394" s="16"/>
      <c r="U4394" s="16"/>
      <c r="V4394" s="1" t="s">
        <v>3611</v>
      </c>
      <c r="W4394" s="1" t="s">
        <v>2551</v>
      </c>
      <c r="X4394" s="5" t="s">
        <v>3629</v>
      </c>
      <c r="Y4394" s="5" t="s">
        <v>3626</v>
      </c>
      <c r="Z4394" s="5" t="s">
        <v>2582</v>
      </c>
      <c r="AA4394" s="5"/>
    </row>
    <row r="4395" spans="1:27" ht="12" customHeight="1" x14ac:dyDescent="0.15">
      <c r="A4395" s="1" t="s">
        <v>1139</v>
      </c>
      <c r="B4395" s="1" t="s">
        <v>154</v>
      </c>
      <c r="C4395" s="1" t="s">
        <v>77</v>
      </c>
      <c r="D4395" s="1" t="s">
        <v>2493</v>
      </c>
      <c r="E4395" s="1" t="s">
        <v>5125</v>
      </c>
      <c r="F4395" s="1" t="s">
        <v>1142</v>
      </c>
      <c r="G4395" s="1" t="s">
        <v>971</v>
      </c>
      <c r="H4395" s="1" t="s">
        <v>13</v>
      </c>
      <c r="I4395" s="16"/>
      <c r="J4395" s="16"/>
      <c r="K4395" s="16"/>
      <c r="L4395" s="16"/>
      <c r="M4395" s="16"/>
      <c r="N4395" s="16"/>
      <c r="O4395" s="16"/>
      <c r="P4395" s="16"/>
      <c r="Q4395" s="16"/>
      <c r="R4395" s="16"/>
      <c r="S4395" s="16"/>
      <c r="T4395" s="16"/>
      <c r="U4395" s="16"/>
      <c r="V4395" s="1" t="s">
        <v>3611</v>
      </c>
      <c r="W4395" s="1" t="s">
        <v>2551</v>
      </c>
      <c r="X4395" s="5" t="s">
        <v>3629</v>
      </c>
      <c r="Y4395" s="5" t="s">
        <v>3627</v>
      </c>
      <c r="Z4395" s="5" t="s">
        <v>2582</v>
      </c>
      <c r="AA4395" s="5"/>
    </row>
    <row r="4396" spans="1:27" ht="12" customHeight="1" x14ac:dyDescent="0.15">
      <c r="A4396" s="1" t="s">
        <v>1139</v>
      </c>
      <c r="B4396" s="1" t="s">
        <v>156</v>
      </c>
      <c r="C4396" s="1" t="s">
        <v>9</v>
      </c>
      <c r="D4396" s="1" t="s">
        <v>2493</v>
      </c>
      <c r="E4396" s="1" t="s">
        <v>5125</v>
      </c>
      <c r="F4396" s="1" t="s">
        <v>1143</v>
      </c>
      <c r="G4396" s="1" t="s">
        <v>1148</v>
      </c>
      <c r="H4396" s="1" t="s">
        <v>13</v>
      </c>
      <c r="I4396" s="16"/>
      <c r="J4396" s="16"/>
      <c r="K4396" s="16"/>
      <c r="L4396" s="16"/>
      <c r="M4396" s="16"/>
      <c r="N4396" s="16"/>
      <c r="O4396" s="16"/>
      <c r="P4396" s="16"/>
      <c r="Q4396" s="16"/>
      <c r="R4396" s="16"/>
      <c r="S4396" s="16"/>
      <c r="T4396" s="16"/>
      <c r="U4396" s="16"/>
      <c r="V4396" s="1" t="s">
        <v>3611</v>
      </c>
      <c r="W4396" s="1" t="s">
        <v>2551</v>
      </c>
      <c r="X4396" s="5" t="s">
        <v>3630</v>
      </c>
      <c r="Y4396" s="5" t="s">
        <v>3620</v>
      </c>
      <c r="Z4396" s="5" t="s">
        <v>2582</v>
      </c>
      <c r="AA4396" s="5"/>
    </row>
    <row r="4397" spans="1:27" ht="12" customHeight="1" x14ac:dyDescent="0.15">
      <c r="A4397" s="1" t="s">
        <v>1139</v>
      </c>
      <c r="B4397" s="1" t="s">
        <v>156</v>
      </c>
      <c r="C4397" s="1" t="s">
        <v>15</v>
      </c>
      <c r="D4397" s="1" t="s">
        <v>2493</v>
      </c>
      <c r="E4397" s="1" t="s">
        <v>5125</v>
      </c>
      <c r="F4397" s="1" t="s">
        <v>1143</v>
      </c>
      <c r="G4397" s="1" t="s">
        <v>1149</v>
      </c>
      <c r="H4397" s="1" t="s">
        <v>13</v>
      </c>
      <c r="I4397" s="16"/>
      <c r="J4397" s="16"/>
      <c r="K4397" s="16"/>
      <c r="L4397" s="16"/>
      <c r="M4397" s="16"/>
      <c r="N4397" s="16"/>
      <c r="O4397" s="16"/>
      <c r="P4397" s="16"/>
      <c r="Q4397" s="16"/>
      <c r="R4397" s="16"/>
      <c r="S4397" s="16"/>
      <c r="T4397" s="16"/>
      <c r="U4397" s="16"/>
      <c r="V4397" s="1" t="s">
        <v>3611</v>
      </c>
      <c r="W4397" s="1" t="s">
        <v>2551</v>
      </c>
      <c r="X4397" s="5" t="s">
        <v>3630</v>
      </c>
      <c r="Y4397" s="5" t="s">
        <v>3622</v>
      </c>
      <c r="Z4397" s="5" t="s">
        <v>2582</v>
      </c>
      <c r="AA4397" s="5"/>
    </row>
    <row r="4398" spans="1:27" ht="12" customHeight="1" x14ac:dyDescent="0.15">
      <c r="A4398" s="1" t="s">
        <v>1139</v>
      </c>
      <c r="B4398" s="1" t="s">
        <v>156</v>
      </c>
      <c r="C4398" s="1" t="s">
        <v>17</v>
      </c>
      <c r="D4398" s="1" t="s">
        <v>2493</v>
      </c>
      <c r="E4398" s="1" t="s">
        <v>5125</v>
      </c>
      <c r="F4398" s="1" t="s">
        <v>1143</v>
      </c>
      <c r="G4398" s="1" t="s">
        <v>1150</v>
      </c>
      <c r="H4398" s="1" t="s">
        <v>13</v>
      </c>
      <c r="I4398" s="16"/>
      <c r="J4398" s="16"/>
      <c r="K4398" s="16"/>
      <c r="L4398" s="16"/>
      <c r="M4398" s="16"/>
      <c r="N4398" s="16"/>
      <c r="O4398" s="16"/>
      <c r="P4398" s="16"/>
      <c r="Q4398" s="16"/>
      <c r="R4398" s="16"/>
      <c r="S4398" s="16"/>
      <c r="T4398" s="16"/>
      <c r="U4398" s="16"/>
      <c r="V4398" s="1" t="s">
        <v>3611</v>
      </c>
      <c r="W4398" s="1" t="s">
        <v>2551</v>
      </c>
      <c r="X4398" s="5" t="s">
        <v>3630</v>
      </c>
      <c r="Y4398" s="5" t="s">
        <v>3623</v>
      </c>
      <c r="Z4398" s="5" t="s">
        <v>2582</v>
      </c>
      <c r="AA4398" s="5"/>
    </row>
    <row r="4399" spans="1:27" ht="12" customHeight="1" x14ac:dyDescent="0.15">
      <c r="A4399" s="1" t="s">
        <v>1139</v>
      </c>
      <c r="B4399" s="1" t="s">
        <v>156</v>
      </c>
      <c r="C4399" s="1" t="s">
        <v>19</v>
      </c>
      <c r="D4399" s="1" t="s">
        <v>2493</v>
      </c>
      <c r="E4399" s="1" t="s">
        <v>5125</v>
      </c>
      <c r="F4399" s="1" t="s">
        <v>1143</v>
      </c>
      <c r="G4399" s="1" t="s">
        <v>1151</v>
      </c>
      <c r="H4399" s="1" t="s">
        <v>13</v>
      </c>
      <c r="I4399" s="16"/>
      <c r="J4399" s="16"/>
      <c r="K4399" s="16"/>
      <c r="L4399" s="16"/>
      <c r="M4399" s="16"/>
      <c r="N4399" s="16"/>
      <c r="O4399" s="16"/>
      <c r="P4399" s="16"/>
      <c r="Q4399" s="16"/>
      <c r="R4399" s="16"/>
      <c r="S4399" s="16"/>
      <c r="T4399" s="16"/>
      <c r="U4399" s="16"/>
      <c r="V4399" s="1" t="s">
        <v>3611</v>
      </c>
      <c r="W4399" s="1" t="s">
        <v>2551</v>
      </c>
      <c r="X4399" s="5" t="s">
        <v>3630</v>
      </c>
      <c r="Y4399" s="5" t="s">
        <v>3624</v>
      </c>
      <c r="Z4399" s="5" t="s">
        <v>2582</v>
      </c>
      <c r="AA4399" s="5"/>
    </row>
    <row r="4400" spans="1:27" ht="12" customHeight="1" x14ac:dyDescent="0.15">
      <c r="A4400" s="1" t="s">
        <v>1139</v>
      </c>
      <c r="B4400" s="1" t="s">
        <v>156</v>
      </c>
      <c r="C4400" s="1" t="s">
        <v>21</v>
      </c>
      <c r="D4400" s="1" t="s">
        <v>2493</v>
      </c>
      <c r="E4400" s="1" t="s">
        <v>5125</v>
      </c>
      <c r="F4400" s="1" t="s">
        <v>1143</v>
      </c>
      <c r="G4400" s="1" t="s">
        <v>1152</v>
      </c>
      <c r="H4400" s="1" t="s">
        <v>13</v>
      </c>
      <c r="I4400" s="16"/>
      <c r="J4400" s="16"/>
      <c r="K4400" s="16"/>
      <c r="L4400" s="16"/>
      <c r="M4400" s="16"/>
      <c r="N4400" s="16"/>
      <c r="O4400" s="16"/>
      <c r="P4400" s="16"/>
      <c r="Q4400" s="16"/>
      <c r="R4400" s="16"/>
      <c r="S4400" s="16"/>
      <c r="T4400" s="16"/>
      <c r="U4400" s="16"/>
      <c r="V4400" s="1" t="s">
        <v>3611</v>
      </c>
      <c r="W4400" s="1" t="s">
        <v>2551</v>
      </c>
      <c r="X4400" s="5" t="s">
        <v>3630</v>
      </c>
      <c r="Y4400" s="5" t="s">
        <v>3625</v>
      </c>
      <c r="Z4400" s="5" t="s">
        <v>2582</v>
      </c>
      <c r="AA4400" s="5"/>
    </row>
    <row r="4401" spans="1:27" ht="12" customHeight="1" x14ac:dyDescent="0.15">
      <c r="A4401" s="1" t="s">
        <v>1139</v>
      </c>
      <c r="B4401" s="1" t="s">
        <v>156</v>
      </c>
      <c r="C4401" s="1" t="s">
        <v>23</v>
      </c>
      <c r="D4401" s="1" t="s">
        <v>2493</v>
      </c>
      <c r="E4401" s="1" t="s">
        <v>5125</v>
      </c>
      <c r="F4401" s="1" t="s">
        <v>1143</v>
      </c>
      <c r="G4401" s="1" t="s">
        <v>1153</v>
      </c>
      <c r="H4401" s="1" t="s">
        <v>13</v>
      </c>
      <c r="I4401" s="16"/>
      <c r="J4401" s="16"/>
      <c r="K4401" s="16"/>
      <c r="L4401" s="16"/>
      <c r="M4401" s="16"/>
      <c r="N4401" s="16"/>
      <c r="O4401" s="16"/>
      <c r="P4401" s="16"/>
      <c r="Q4401" s="16"/>
      <c r="R4401" s="16"/>
      <c r="S4401" s="16"/>
      <c r="T4401" s="16"/>
      <c r="U4401" s="16"/>
      <c r="V4401" s="1" t="s">
        <v>3611</v>
      </c>
      <c r="W4401" s="1" t="s">
        <v>2551</v>
      </c>
      <c r="X4401" s="5" t="s">
        <v>3630</v>
      </c>
      <c r="Y4401" s="5" t="s">
        <v>3626</v>
      </c>
      <c r="Z4401" s="5" t="s">
        <v>2582</v>
      </c>
      <c r="AA4401" s="5"/>
    </row>
    <row r="4402" spans="1:27" ht="12" customHeight="1" x14ac:dyDescent="0.15">
      <c r="A4402" s="1" t="s">
        <v>1139</v>
      </c>
      <c r="B4402" s="1" t="s">
        <v>156</v>
      </c>
      <c r="C4402" s="1" t="s">
        <v>77</v>
      </c>
      <c r="D4402" s="1" t="s">
        <v>2493</v>
      </c>
      <c r="E4402" s="1" t="s">
        <v>5125</v>
      </c>
      <c r="F4402" s="1" t="s">
        <v>1143</v>
      </c>
      <c r="G4402" s="1" t="s">
        <v>971</v>
      </c>
      <c r="H4402" s="1" t="s">
        <v>13</v>
      </c>
      <c r="I4402" s="16"/>
      <c r="J4402" s="16"/>
      <c r="K4402" s="16"/>
      <c r="L4402" s="16"/>
      <c r="M4402" s="16"/>
      <c r="N4402" s="16"/>
      <c r="O4402" s="16"/>
      <c r="P4402" s="16"/>
      <c r="Q4402" s="16"/>
      <c r="R4402" s="16"/>
      <c r="S4402" s="16"/>
      <c r="T4402" s="16"/>
      <c r="U4402" s="16"/>
      <c r="V4402" s="1" t="s">
        <v>3611</v>
      </c>
      <c r="W4402" s="1" t="s">
        <v>2551</v>
      </c>
      <c r="X4402" s="5" t="s">
        <v>3630</v>
      </c>
      <c r="Y4402" s="5" t="s">
        <v>3627</v>
      </c>
      <c r="Z4402" s="5" t="s">
        <v>2582</v>
      </c>
      <c r="AA4402" s="5"/>
    </row>
    <row r="4403" spans="1:27" ht="12" customHeight="1" x14ac:dyDescent="0.15">
      <c r="A4403" s="1" t="s">
        <v>1139</v>
      </c>
      <c r="B4403" s="1" t="s">
        <v>198</v>
      </c>
      <c r="C4403" s="1" t="s">
        <v>9</v>
      </c>
      <c r="D4403" s="1" t="s">
        <v>2493</v>
      </c>
      <c r="E4403" s="1" t="s">
        <v>5125</v>
      </c>
      <c r="F4403" s="1" t="s">
        <v>1144</v>
      </c>
      <c r="G4403" s="1" t="s">
        <v>1148</v>
      </c>
      <c r="H4403" s="1" t="s">
        <v>13</v>
      </c>
      <c r="I4403" s="16"/>
      <c r="J4403" s="16"/>
      <c r="K4403" s="16"/>
      <c r="L4403" s="16"/>
      <c r="M4403" s="16"/>
      <c r="N4403" s="16"/>
      <c r="O4403" s="16"/>
      <c r="P4403" s="16"/>
      <c r="Q4403" s="16"/>
      <c r="R4403" s="16"/>
      <c r="S4403" s="16"/>
      <c r="T4403" s="16"/>
      <c r="U4403" s="16"/>
      <c r="V4403" s="1" t="s">
        <v>3611</v>
      </c>
      <c r="W4403" s="1" t="s">
        <v>2551</v>
      </c>
      <c r="X4403" s="5" t="s">
        <v>3631</v>
      </c>
      <c r="Y4403" s="5" t="s">
        <v>3620</v>
      </c>
      <c r="Z4403" s="5" t="s">
        <v>2582</v>
      </c>
      <c r="AA4403" s="5"/>
    </row>
    <row r="4404" spans="1:27" ht="12" customHeight="1" x14ac:dyDescent="0.15">
      <c r="A4404" s="1" t="s">
        <v>1139</v>
      </c>
      <c r="B4404" s="1" t="s">
        <v>198</v>
      </c>
      <c r="C4404" s="1" t="s">
        <v>15</v>
      </c>
      <c r="D4404" s="1" t="s">
        <v>2493</v>
      </c>
      <c r="E4404" s="1" t="s">
        <v>5125</v>
      </c>
      <c r="F4404" s="1" t="s">
        <v>1144</v>
      </c>
      <c r="G4404" s="1" t="s">
        <v>1149</v>
      </c>
      <c r="H4404" s="1" t="s">
        <v>13</v>
      </c>
      <c r="I4404" s="16"/>
      <c r="J4404" s="16"/>
      <c r="K4404" s="16"/>
      <c r="L4404" s="16"/>
      <c r="M4404" s="16"/>
      <c r="N4404" s="16"/>
      <c r="O4404" s="16"/>
      <c r="P4404" s="16"/>
      <c r="Q4404" s="16"/>
      <c r="R4404" s="16"/>
      <c r="S4404" s="16"/>
      <c r="T4404" s="16"/>
      <c r="U4404" s="16"/>
      <c r="V4404" s="1" t="s">
        <v>3611</v>
      </c>
      <c r="W4404" s="1" t="s">
        <v>2551</v>
      </c>
      <c r="X4404" s="5" t="s">
        <v>3631</v>
      </c>
      <c r="Y4404" s="5" t="s">
        <v>3622</v>
      </c>
      <c r="Z4404" s="5" t="s">
        <v>2582</v>
      </c>
      <c r="AA4404" s="5"/>
    </row>
    <row r="4405" spans="1:27" ht="12" customHeight="1" x14ac:dyDescent="0.15">
      <c r="A4405" s="1" t="s">
        <v>1139</v>
      </c>
      <c r="B4405" s="1" t="s">
        <v>198</v>
      </c>
      <c r="C4405" s="1" t="s">
        <v>17</v>
      </c>
      <c r="D4405" s="1" t="s">
        <v>2493</v>
      </c>
      <c r="E4405" s="1" t="s">
        <v>5125</v>
      </c>
      <c r="F4405" s="1" t="s">
        <v>1144</v>
      </c>
      <c r="G4405" s="1" t="s">
        <v>1150</v>
      </c>
      <c r="H4405" s="1" t="s">
        <v>13</v>
      </c>
      <c r="I4405" s="16"/>
      <c r="J4405" s="16"/>
      <c r="K4405" s="16"/>
      <c r="L4405" s="16"/>
      <c r="M4405" s="16"/>
      <c r="N4405" s="16"/>
      <c r="O4405" s="16"/>
      <c r="P4405" s="16"/>
      <c r="Q4405" s="16"/>
      <c r="R4405" s="16"/>
      <c r="S4405" s="16"/>
      <c r="T4405" s="16"/>
      <c r="U4405" s="16"/>
      <c r="V4405" s="1" t="s">
        <v>3611</v>
      </c>
      <c r="W4405" s="1" t="s">
        <v>2551</v>
      </c>
      <c r="X4405" s="5" t="s">
        <v>3631</v>
      </c>
      <c r="Y4405" s="5" t="s">
        <v>3623</v>
      </c>
      <c r="Z4405" s="5" t="s">
        <v>2582</v>
      </c>
      <c r="AA4405" s="5"/>
    </row>
    <row r="4406" spans="1:27" ht="12" customHeight="1" x14ac:dyDescent="0.15">
      <c r="A4406" s="1" t="s">
        <v>1139</v>
      </c>
      <c r="B4406" s="1" t="s">
        <v>198</v>
      </c>
      <c r="C4406" s="1" t="s">
        <v>19</v>
      </c>
      <c r="D4406" s="1" t="s">
        <v>2493</v>
      </c>
      <c r="E4406" s="1" t="s">
        <v>5125</v>
      </c>
      <c r="F4406" s="1" t="s">
        <v>1144</v>
      </c>
      <c r="G4406" s="1" t="s">
        <v>1151</v>
      </c>
      <c r="H4406" s="1" t="s">
        <v>13</v>
      </c>
      <c r="I4406" s="16"/>
      <c r="J4406" s="16"/>
      <c r="K4406" s="16"/>
      <c r="L4406" s="16"/>
      <c r="M4406" s="16"/>
      <c r="N4406" s="16"/>
      <c r="O4406" s="16"/>
      <c r="P4406" s="16"/>
      <c r="Q4406" s="16"/>
      <c r="R4406" s="16"/>
      <c r="S4406" s="16"/>
      <c r="T4406" s="16"/>
      <c r="U4406" s="16"/>
      <c r="V4406" s="1" t="s">
        <v>3611</v>
      </c>
      <c r="W4406" s="1" t="s">
        <v>2551</v>
      </c>
      <c r="X4406" s="5" t="s">
        <v>3631</v>
      </c>
      <c r="Y4406" s="5" t="s">
        <v>3624</v>
      </c>
      <c r="Z4406" s="5" t="s">
        <v>2582</v>
      </c>
      <c r="AA4406" s="5"/>
    </row>
    <row r="4407" spans="1:27" ht="12" customHeight="1" x14ac:dyDescent="0.15">
      <c r="A4407" s="1" t="s">
        <v>1139</v>
      </c>
      <c r="B4407" s="1" t="s">
        <v>198</v>
      </c>
      <c r="C4407" s="1" t="s">
        <v>21</v>
      </c>
      <c r="D4407" s="1" t="s">
        <v>2493</v>
      </c>
      <c r="E4407" s="1" t="s">
        <v>5125</v>
      </c>
      <c r="F4407" s="1" t="s">
        <v>1144</v>
      </c>
      <c r="G4407" s="1" t="s">
        <v>1152</v>
      </c>
      <c r="H4407" s="1" t="s">
        <v>13</v>
      </c>
      <c r="I4407" s="16"/>
      <c r="J4407" s="16"/>
      <c r="K4407" s="16"/>
      <c r="L4407" s="16"/>
      <c r="M4407" s="16"/>
      <c r="N4407" s="16"/>
      <c r="O4407" s="16"/>
      <c r="P4407" s="16"/>
      <c r="Q4407" s="16"/>
      <c r="R4407" s="16"/>
      <c r="S4407" s="16"/>
      <c r="T4407" s="16"/>
      <c r="U4407" s="16"/>
      <c r="V4407" s="1" t="s">
        <v>3611</v>
      </c>
      <c r="W4407" s="1" t="s">
        <v>2551</v>
      </c>
      <c r="X4407" s="5" t="s">
        <v>3631</v>
      </c>
      <c r="Y4407" s="5" t="s">
        <v>3625</v>
      </c>
      <c r="Z4407" s="5" t="s">
        <v>2582</v>
      </c>
      <c r="AA4407" s="5"/>
    </row>
    <row r="4408" spans="1:27" ht="12" customHeight="1" x14ac:dyDescent="0.15">
      <c r="A4408" s="1" t="s">
        <v>1139</v>
      </c>
      <c r="B4408" s="1" t="s">
        <v>198</v>
      </c>
      <c r="C4408" s="1" t="s">
        <v>23</v>
      </c>
      <c r="D4408" s="1" t="s">
        <v>2493</v>
      </c>
      <c r="E4408" s="1" t="s">
        <v>5125</v>
      </c>
      <c r="F4408" s="1" t="s">
        <v>1144</v>
      </c>
      <c r="G4408" s="1" t="s">
        <v>1153</v>
      </c>
      <c r="H4408" s="1" t="s">
        <v>13</v>
      </c>
      <c r="I4408" s="16"/>
      <c r="J4408" s="16"/>
      <c r="K4408" s="16"/>
      <c r="L4408" s="16"/>
      <c r="M4408" s="16"/>
      <c r="N4408" s="16"/>
      <c r="O4408" s="16"/>
      <c r="P4408" s="16"/>
      <c r="Q4408" s="16"/>
      <c r="R4408" s="16"/>
      <c r="S4408" s="16"/>
      <c r="T4408" s="16"/>
      <c r="U4408" s="16"/>
      <c r="V4408" s="1" t="s">
        <v>3611</v>
      </c>
      <c r="W4408" s="1" t="s">
        <v>2551</v>
      </c>
      <c r="X4408" s="5" t="s">
        <v>3631</v>
      </c>
      <c r="Y4408" s="5" t="s">
        <v>3626</v>
      </c>
      <c r="Z4408" s="5" t="s">
        <v>2582</v>
      </c>
      <c r="AA4408" s="5"/>
    </row>
    <row r="4409" spans="1:27" ht="12" customHeight="1" x14ac:dyDescent="0.15">
      <c r="A4409" s="1" t="s">
        <v>1139</v>
      </c>
      <c r="B4409" s="1" t="s">
        <v>198</v>
      </c>
      <c r="C4409" s="1" t="s">
        <v>77</v>
      </c>
      <c r="D4409" s="1" t="s">
        <v>2493</v>
      </c>
      <c r="E4409" s="1" t="s">
        <v>5125</v>
      </c>
      <c r="F4409" s="1" t="s">
        <v>1144</v>
      </c>
      <c r="G4409" s="1" t="s">
        <v>971</v>
      </c>
      <c r="H4409" s="1" t="s">
        <v>13</v>
      </c>
      <c r="I4409" s="16"/>
      <c r="J4409" s="16"/>
      <c r="K4409" s="16"/>
      <c r="L4409" s="16"/>
      <c r="M4409" s="16"/>
      <c r="N4409" s="16"/>
      <c r="O4409" s="16"/>
      <c r="P4409" s="16"/>
      <c r="Q4409" s="16"/>
      <c r="R4409" s="16"/>
      <c r="S4409" s="16"/>
      <c r="T4409" s="16"/>
      <c r="U4409" s="16"/>
      <c r="V4409" s="1" t="s">
        <v>3611</v>
      </c>
      <c r="W4409" s="1" t="s">
        <v>2551</v>
      </c>
      <c r="X4409" s="5" t="s">
        <v>3631</v>
      </c>
      <c r="Y4409" s="5" t="s">
        <v>3627</v>
      </c>
      <c r="Z4409" s="5" t="s">
        <v>2582</v>
      </c>
      <c r="AA4409" s="5"/>
    </row>
    <row r="4410" spans="1:27" ht="12" customHeight="1" x14ac:dyDescent="0.15">
      <c r="A4410" s="1" t="s">
        <v>1139</v>
      </c>
      <c r="B4410" s="1" t="s">
        <v>200</v>
      </c>
      <c r="C4410" s="1" t="s">
        <v>9</v>
      </c>
      <c r="D4410" s="1" t="s">
        <v>2493</v>
      </c>
      <c r="E4410" s="1" t="s">
        <v>5125</v>
      </c>
      <c r="F4410" s="1" t="s">
        <v>1145</v>
      </c>
      <c r="G4410" s="1" t="s">
        <v>1148</v>
      </c>
      <c r="H4410" s="1" t="s">
        <v>13</v>
      </c>
      <c r="I4410" s="16"/>
      <c r="J4410" s="16"/>
      <c r="K4410" s="16"/>
      <c r="L4410" s="16"/>
      <c r="M4410" s="16"/>
      <c r="N4410" s="16"/>
      <c r="O4410" s="16"/>
      <c r="P4410" s="16"/>
      <c r="Q4410" s="16"/>
      <c r="R4410" s="16"/>
      <c r="S4410" s="16"/>
      <c r="T4410" s="16"/>
      <c r="U4410" s="16"/>
      <c r="V4410" s="1" t="s">
        <v>3611</v>
      </c>
      <c r="W4410" s="1" t="s">
        <v>2551</v>
      </c>
      <c r="X4410" s="5" t="s">
        <v>3632</v>
      </c>
      <c r="Y4410" s="5" t="s">
        <v>3620</v>
      </c>
      <c r="Z4410" s="5" t="s">
        <v>2582</v>
      </c>
      <c r="AA4410" s="5"/>
    </row>
    <row r="4411" spans="1:27" ht="12" customHeight="1" x14ac:dyDescent="0.15">
      <c r="A4411" s="1" t="s">
        <v>1139</v>
      </c>
      <c r="B4411" s="1" t="s">
        <v>200</v>
      </c>
      <c r="C4411" s="1" t="s">
        <v>15</v>
      </c>
      <c r="D4411" s="1" t="s">
        <v>2493</v>
      </c>
      <c r="E4411" s="1" t="s">
        <v>5125</v>
      </c>
      <c r="F4411" s="1" t="s">
        <v>1145</v>
      </c>
      <c r="G4411" s="1" t="s">
        <v>1149</v>
      </c>
      <c r="H4411" s="1" t="s">
        <v>13</v>
      </c>
      <c r="I4411" s="16"/>
      <c r="J4411" s="16"/>
      <c r="K4411" s="16"/>
      <c r="L4411" s="16"/>
      <c r="M4411" s="16"/>
      <c r="N4411" s="16"/>
      <c r="O4411" s="16"/>
      <c r="P4411" s="16"/>
      <c r="Q4411" s="16"/>
      <c r="R4411" s="16"/>
      <c r="S4411" s="16"/>
      <c r="T4411" s="16"/>
      <c r="U4411" s="16"/>
      <c r="V4411" s="1" t="s">
        <v>3611</v>
      </c>
      <c r="W4411" s="1" t="s">
        <v>2551</v>
      </c>
      <c r="X4411" s="5" t="s">
        <v>3632</v>
      </c>
      <c r="Y4411" s="5" t="s">
        <v>3622</v>
      </c>
      <c r="Z4411" s="5" t="s">
        <v>2582</v>
      </c>
      <c r="AA4411" s="5"/>
    </row>
    <row r="4412" spans="1:27" ht="12" customHeight="1" x14ac:dyDescent="0.15">
      <c r="A4412" s="1" t="s">
        <v>1139</v>
      </c>
      <c r="B4412" s="1" t="s">
        <v>200</v>
      </c>
      <c r="C4412" s="1" t="s">
        <v>17</v>
      </c>
      <c r="D4412" s="1" t="s">
        <v>2493</v>
      </c>
      <c r="E4412" s="1" t="s">
        <v>5125</v>
      </c>
      <c r="F4412" s="1" t="s">
        <v>1145</v>
      </c>
      <c r="G4412" s="1" t="s">
        <v>1150</v>
      </c>
      <c r="H4412" s="1" t="s">
        <v>13</v>
      </c>
      <c r="I4412" s="16"/>
      <c r="J4412" s="16"/>
      <c r="K4412" s="16"/>
      <c r="L4412" s="16"/>
      <c r="M4412" s="16"/>
      <c r="N4412" s="16"/>
      <c r="O4412" s="16"/>
      <c r="P4412" s="16"/>
      <c r="Q4412" s="16"/>
      <c r="R4412" s="16"/>
      <c r="S4412" s="16"/>
      <c r="T4412" s="16"/>
      <c r="U4412" s="16"/>
      <c r="V4412" s="1" t="s">
        <v>3611</v>
      </c>
      <c r="W4412" s="1" t="s">
        <v>2551</v>
      </c>
      <c r="X4412" s="5" t="s">
        <v>3632</v>
      </c>
      <c r="Y4412" s="5" t="s">
        <v>3623</v>
      </c>
      <c r="Z4412" s="5" t="s">
        <v>2582</v>
      </c>
      <c r="AA4412" s="5"/>
    </row>
    <row r="4413" spans="1:27" ht="12" customHeight="1" x14ac:dyDescent="0.15">
      <c r="A4413" s="1" t="s">
        <v>1139</v>
      </c>
      <c r="B4413" s="1" t="s">
        <v>200</v>
      </c>
      <c r="C4413" s="1" t="s">
        <v>19</v>
      </c>
      <c r="D4413" s="1" t="s">
        <v>2493</v>
      </c>
      <c r="E4413" s="1" t="s">
        <v>5125</v>
      </c>
      <c r="F4413" s="1" t="s">
        <v>1145</v>
      </c>
      <c r="G4413" s="1" t="s">
        <v>1151</v>
      </c>
      <c r="H4413" s="1" t="s">
        <v>13</v>
      </c>
      <c r="I4413" s="16"/>
      <c r="J4413" s="16"/>
      <c r="K4413" s="16"/>
      <c r="L4413" s="16"/>
      <c r="M4413" s="16"/>
      <c r="N4413" s="16"/>
      <c r="O4413" s="16"/>
      <c r="P4413" s="16"/>
      <c r="Q4413" s="16"/>
      <c r="R4413" s="16"/>
      <c r="S4413" s="16"/>
      <c r="T4413" s="16"/>
      <c r="U4413" s="16"/>
      <c r="V4413" s="1" t="s">
        <v>3611</v>
      </c>
      <c r="W4413" s="1" t="s">
        <v>2551</v>
      </c>
      <c r="X4413" s="5" t="s">
        <v>3632</v>
      </c>
      <c r="Y4413" s="5" t="s">
        <v>3624</v>
      </c>
      <c r="Z4413" s="5" t="s">
        <v>2582</v>
      </c>
      <c r="AA4413" s="5"/>
    </row>
    <row r="4414" spans="1:27" ht="12" customHeight="1" x14ac:dyDescent="0.15">
      <c r="A4414" s="1" t="s">
        <v>1139</v>
      </c>
      <c r="B4414" s="1" t="s">
        <v>200</v>
      </c>
      <c r="C4414" s="1" t="s">
        <v>21</v>
      </c>
      <c r="D4414" s="1" t="s">
        <v>2493</v>
      </c>
      <c r="E4414" s="1" t="s">
        <v>5125</v>
      </c>
      <c r="F4414" s="1" t="s">
        <v>1145</v>
      </c>
      <c r="G4414" s="1" t="s">
        <v>1152</v>
      </c>
      <c r="H4414" s="1" t="s">
        <v>13</v>
      </c>
      <c r="I4414" s="16"/>
      <c r="J4414" s="16"/>
      <c r="K4414" s="16"/>
      <c r="L4414" s="16"/>
      <c r="M4414" s="16"/>
      <c r="N4414" s="16"/>
      <c r="O4414" s="16"/>
      <c r="P4414" s="16"/>
      <c r="Q4414" s="16"/>
      <c r="R4414" s="16"/>
      <c r="S4414" s="16"/>
      <c r="T4414" s="16"/>
      <c r="U4414" s="16"/>
      <c r="V4414" s="1" t="s">
        <v>3611</v>
      </c>
      <c r="W4414" s="1" t="s">
        <v>2551</v>
      </c>
      <c r="X4414" s="5" t="s">
        <v>3632</v>
      </c>
      <c r="Y4414" s="5" t="s">
        <v>3625</v>
      </c>
      <c r="Z4414" s="5" t="s">
        <v>2582</v>
      </c>
      <c r="AA4414" s="5"/>
    </row>
    <row r="4415" spans="1:27" ht="12" customHeight="1" x14ac:dyDescent="0.15">
      <c r="A4415" s="1" t="s">
        <v>1139</v>
      </c>
      <c r="B4415" s="1" t="s">
        <v>200</v>
      </c>
      <c r="C4415" s="1" t="s">
        <v>23</v>
      </c>
      <c r="D4415" s="1" t="s">
        <v>2493</v>
      </c>
      <c r="E4415" s="1" t="s">
        <v>5125</v>
      </c>
      <c r="F4415" s="1" t="s">
        <v>1145</v>
      </c>
      <c r="G4415" s="1" t="s">
        <v>1153</v>
      </c>
      <c r="H4415" s="1" t="s">
        <v>13</v>
      </c>
      <c r="I4415" s="16"/>
      <c r="J4415" s="16"/>
      <c r="K4415" s="16"/>
      <c r="L4415" s="16"/>
      <c r="M4415" s="16"/>
      <c r="N4415" s="16"/>
      <c r="O4415" s="16"/>
      <c r="P4415" s="16"/>
      <c r="Q4415" s="16"/>
      <c r="R4415" s="16"/>
      <c r="S4415" s="16"/>
      <c r="T4415" s="16"/>
      <c r="U4415" s="16"/>
      <c r="V4415" s="1" t="s">
        <v>3611</v>
      </c>
      <c r="W4415" s="1" t="s">
        <v>2551</v>
      </c>
      <c r="X4415" s="5" t="s">
        <v>3632</v>
      </c>
      <c r="Y4415" s="5" t="s">
        <v>3626</v>
      </c>
      <c r="Z4415" s="5" t="s">
        <v>2582</v>
      </c>
      <c r="AA4415" s="5"/>
    </row>
    <row r="4416" spans="1:27" ht="12" customHeight="1" x14ac:dyDescent="0.15">
      <c r="A4416" s="1" t="s">
        <v>1139</v>
      </c>
      <c r="B4416" s="1" t="s">
        <v>200</v>
      </c>
      <c r="C4416" s="1" t="s">
        <v>77</v>
      </c>
      <c r="D4416" s="1" t="s">
        <v>2493</v>
      </c>
      <c r="E4416" s="1" t="s">
        <v>5125</v>
      </c>
      <c r="F4416" s="1" t="s">
        <v>1145</v>
      </c>
      <c r="G4416" s="1" t="s">
        <v>971</v>
      </c>
      <c r="H4416" s="1" t="s">
        <v>13</v>
      </c>
      <c r="I4416" s="16"/>
      <c r="J4416" s="16"/>
      <c r="K4416" s="16"/>
      <c r="L4416" s="16"/>
      <c r="M4416" s="16"/>
      <c r="N4416" s="16"/>
      <c r="O4416" s="16"/>
      <c r="P4416" s="16"/>
      <c r="Q4416" s="16"/>
      <c r="R4416" s="16"/>
      <c r="S4416" s="16"/>
      <c r="T4416" s="16"/>
      <c r="U4416" s="16"/>
      <c r="V4416" s="1" t="s">
        <v>3611</v>
      </c>
      <c r="W4416" s="1" t="s">
        <v>2551</v>
      </c>
      <c r="X4416" s="5" t="s">
        <v>3632</v>
      </c>
      <c r="Y4416" s="5" t="s">
        <v>3627</v>
      </c>
      <c r="Z4416" s="5" t="s">
        <v>2582</v>
      </c>
      <c r="AA4416" s="5"/>
    </row>
    <row r="4417" spans="1:27" ht="12" customHeight="1" x14ac:dyDescent="0.15">
      <c r="A4417" s="1" t="s">
        <v>1139</v>
      </c>
      <c r="B4417" s="1" t="s">
        <v>202</v>
      </c>
      <c r="C4417" s="1" t="s">
        <v>9</v>
      </c>
      <c r="D4417" s="1" t="s">
        <v>2493</v>
      </c>
      <c r="E4417" s="1" t="s">
        <v>5125</v>
      </c>
      <c r="F4417" s="1" t="s">
        <v>1146</v>
      </c>
      <c r="G4417" s="1" t="s">
        <v>1148</v>
      </c>
      <c r="H4417" s="1" t="s">
        <v>13</v>
      </c>
      <c r="I4417" s="16"/>
      <c r="J4417" s="16"/>
      <c r="K4417" s="16"/>
      <c r="L4417" s="16"/>
      <c r="M4417" s="16"/>
      <c r="N4417" s="16"/>
      <c r="O4417" s="16"/>
      <c r="P4417" s="16"/>
      <c r="Q4417" s="16"/>
      <c r="R4417" s="16"/>
      <c r="S4417" s="16"/>
      <c r="T4417" s="16"/>
      <c r="U4417" s="16"/>
      <c r="V4417" s="1" t="s">
        <v>3611</v>
      </c>
      <c r="W4417" s="1" t="s">
        <v>2551</v>
      </c>
      <c r="X4417" s="5" t="s">
        <v>3633</v>
      </c>
      <c r="Y4417" s="5" t="s">
        <v>3620</v>
      </c>
      <c r="Z4417" s="5" t="s">
        <v>2582</v>
      </c>
      <c r="AA4417" s="5"/>
    </row>
    <row r="4418" spans="1:27" ht="12" customHeight="1" x14ac:dyDescent="0.15">
      <c r="A4418" s="1" t="s">
        <v>1139</v>
      </c>
      <c r="B4418" s="1" t="s">
        <v>202</v>
      </c>
      <c r="C4418" s="1" t="s">
        <v>15</v>
      </c>
      <c r="D4418" s="1" t="s">
        <v>2493</v>
      </c>
      <c r="E4418" s="1" t="s">
        <v>5125</v>
      </c>
      <c r="F4418" s="1" t="s">
        <v>1146</v>
      </c>
      <c r="G4418" s="1" t="s">
        <v>1149</v>
      </c>
      <c r="H4418" s="1" t="s">
        <v>13</v>
      </c>
      <c r="I4418" s="16"/>
      <c r="J4418" s="16"/>
      <c r="K4418" s="16"/>
      <c r="L4418" s="16"/>
      <c r="M4418" s="16"/>
      <c r="N4418" s="16"/>
      <c r="O4418" s="16"/>
      <c r="P4418" s="16"/>
      <c r="Q4418" s="16"/>
      <c r="R4418" s="16"/>
      <c r="S4418" s="16"/>
      <c r="T4418" s="16"/>
      <c r="U4418" s="16"/>
      <c r="V4418" s="1" t="s">
        <v>3611</v>
      </c>
      <c r="W4418" s="1" t="s">
        <v>2551</v>
      </c>
      <c r="X4418" s="5" t="s">
        <v>3633</v>
      </c>
      <c r="Y4418" s="5" t="s">
        <v>3622</v>
      </c>
      <c r="Z4418" s="5" t="s">
        <v>2582</v>
      </c>
      <c r="AA4418" s="5"/>
    </row>
    <row r="4419" spans="1:27" ht="12" customHeight="1" x14ac:dyDescent="0.15">
      <c r="A4419" s="1" t="s">
        <v>1139</v>
      </c>
      <c r="B4419" s="1" t="s">
        <v>202</v>
      </c>
      <c r="C4419" s="1" t="s">
        <v>17</v>
      </c>
      <c r="D4419" s="1" t="s">
        <v>2493</v>
      </c>
      <c r="E4419" s="1" t="s">
        <v>5125</v>
      </c>
      <c r="F4419" s="1" t="s">
        <v>1146</v>
      </c>
      <c r="G4419" s="1" t="s">
        <v>1150</v>
      </c>
      <c r="H4419" s="1" t="s">
        <v>13</v>
      </c>
      <c r="I4419" s="16"/>
      <c r="J4419" s="16"/>
      <c r="K4419" s="16"/>
      <c r="L4419" s="16"/>
      <c r="M4419" s="16"/>
      <c r="N4419" s="16"/>
      <c r="O4419" s="16"/>
      <c r="P4419" s="16"/>
      <c r="Q4419" s="16"/>
      <c r="R4419" s="16"/>
      <c r="S4419" s="16"/>
      <c r="T4419" s="16"/>
      <c r="U4419" s="16"/>
      <c r="V4419" s="1" t="s">
        <v>3611</v>
      </c>
      <c r="W4419" s="1" t="s">
        <v>2551</v>
      </c>
      <c r="X4419" s="5" t="s">
        <v>3633</v>
      </c>
      <c r="Y4419" s="5" t="s">
        <v>3623</v>
      </c>
      <c r="Z4419" s="5" t="s">
        <v>2582</v>
      </c>
      <c r="AA4419" s="5"/>
    </row>
    <row r="4420" spans="1:27" ht="12" customHeight="1" x14ac:dyDescent="0.15">
      <c r="A4420" s="1" t="s">
        <v>1139</v>
      </c>
      <c r="B4420" s="1" t="s">
        <v>202</v>
      </c>
      <c r="C4420" s="1" t="s">
        <v>19</v>
      </c>
      <c r="D4420" s="1" t="s">
        <v>2493</v>
      </c>
      <c r="E4420" s="1" t="s">
        <v>5125</v>
      </c>
      <c r="F4420" s="1" t="s">
        <v>1146</v>
      </c>
      <c r="G4420" s="1" t="s">
        <v>1151</v>
      </c>
      <c r="H4420" s="1" t="s">
        <v>13</v>
      </c>
      <c r="I4420" s="16"/>
      <c r="J4420" s="16"/>
      <c r="K4420" s="16"/>
      <c r="L4420" s="16"/>
      <c r="M4420" s="16"/>
      <c r="N4420" s="16"/>
      <c r="O4420" s="16"/>
      <c r="P4420" s="16"/>
      <c r="Q4420" s="16"/>
      <c r="R4420" s="16"/>
      <c r="S4420" s="16"/>
      <c r="T4420" s="16"/>
      <c r="U4420" s="16"/>
      <c r="V4420" s="1" t="s">
        <v>3611</v>
      </c>
      <c r="W4420" s="1" t="s">
        <v>2551</v>
      </c>
      <c r="X4420" s="5" t="s">
        <v>3633</v>
      </c>
      <c r="Y4420" s="5" t="s">
        <v>3624</v>
      </c>
      <c r="Z4420" s="5" t="s">
        <v>2582</v>
      </c>
      <c r="AA4420" s="5"/>
    </row>
    <row r="4421" spans="1:27" ht="12" customHeight="1" x14ac:dyDescent="0.15">
      <c r="A4421" s="1" t="s">
        <v>1139</v>
      </c>
      <c r="B4421" s="1" t="s">
        <v>202</v>
      </c>
      <c r="C4421" s="1" t="s">
        <v>21</v>
      </c>
      <c r="D4421" s="1" t="s">
        <v>2493</v>
      </c>
      <c r="E4421" s="1" t="s">
        <v>5125</v>
      </c>
      <c r="F4421" s="1" t="s">
        <v>1146</v>
      </c>
      <c r="G4421" s="1" t="s">
        <v>1152</v>
      </c>
      <c r="H4421" s="1" t="s">
        <v>13</v>
      </c>
      <c r="I4421" s="16"/>
      <c r="J4421" s="16"/>
      <c r="K4421" s="16"/>
      <c r="L4421" s="16"/>
      <c r="M4421" s="16"/>
      <c r="N4421" s="16"/>
      <c r="O4421" s="16"/>
      <c r="P4421" s="16"/>
      <c r="Q4421" s="16"/>
      <c r="R4421" s="16"/>
      <c r="S4421" s="16"/>
      <c r="T4421" s="16"/>
      <c r="U4421" s="16"/>
      <c r="V4421" s="1" t="s">
        <v>3611</v>
      </c>
      <c r="W4421" s="1" t="s">
        <v>2551</v>
      </c>
      <c r="X4421" s="5" t="s">
        <v>3633</v>
      </c>
      <c r="Y4421" s="5" t="s">
        <v>3625</v>
      </c>
      <c r="Z4421" s="5" t="s">
        <v>2582</v>
      </c>
      <c r="AA4421" s="5"/>
    </row>
    <row r="4422" spans="1:27" ht="12" customHeight="1" x14ac:dyDescent="0.15">
      <c r="A4422" s="1" t="s">
        <v>1139</v>
      </c>
      <c r="B4422" s="1" t="s">
        <v>202</v>
      </c>
      <c r="C4422" s="1" t="s">
        <v>23</v>
      </c>
      <c r="D4422" s="1" t="s">
        <v>2493</v>
      </c>
      <c r="E4422" s="1" t="s">
        <v>5125</v>
      </c>
      <c r="F4422" s="1" t="s">
        <v>1146</v>
      </c>
      <c r="G4422" s="1" t="s">
        <v>1153</v>
      </c>
      <c r="H4422" s="1" t="s">
        <v>13</v>
      </c>
      <c r="I4422" s="16"/>
      <c r="J4422" s="16"/>
      <c r="K4422" s="16"/>
      <c r="L4422" s="16"/>
      <c r="M4422" s="16"/>
      <c r="N4422" s="16"/>
      <c r="O4422" s="16"/>
      <c r="P4422" s="16"/>
      <c r="Q4422" s="16"/>
      <c r="R4422" s="16"/>
      <c r="S4422" s="16"/>
      <c r="T4422" s="16"/>
      <c r="U4422" s="16"/>
      <c r="V4422" s="1" t="s">
        <v>3611</v>
      </c>
      <c r="W4422" s="1" t="s">
        <v>2551</v>
      </c>
      <c r="X4422" s="5" t="s">
        <v>3633</v>
      </c>
      <c r="Y4422" s="5" t="s">
        <v>3626</v>
      </c>
      <c r="Z4422" s="5" t="s">
        <v>2582</v>
      </c>
      <c r="AA4422" s="5"/>
    </row>
    <row r="4423" spans="1:27" ht="12" customHeight="1" x14ac:dyDescent="0.15">
      <c r="A4423" s="1" t="s">
        <v>1139</v>
      </c>
      <c r="B4423" s="1" t="s">
        <v>202</v>
      </c>
      <c r="C4423" s="1" t="s">
        <v>77</v>
      </c>
      <c r="D4423" s="1" t="s">
        <v>2493</v>
      </c>
      <c r="E4423" s="1" t="s">
        <v>5125</v>
      </c>
      <c r="F4423" s="1" t="s">
        <v>1146</v>
      </c>
      <c r="G4423" s="1" t="s">
        <v>971</v>
      </c>
      <c r="H4423" s="1" t="s">
        <v>13</v>
      </c>
      <c r="I4423" s="16"/>
      <c r="J4423" s="16"/>
      <c r="K4423" s="16"/>
      <c r="L4423" s="16"/>
      <c r="M4423" s="16"/>
      <c r="N4423" s="16"/>
      <c r="O4423" s="16"/>
      <c r="P4423" s="16"/>
      <c r="Q4423" s="16"/>
      <c r="R4423" s="16"/>
      <c r="S4423" s="16"/>
      <c r="T4423" s="16"/>
      <c r="U4423" s="16"/>
      <c r="V4423" s="1" t="s">
        <v>3611</v>
      </c>
      <c r="W4423" s="1" t="s">
        <v>2551</v>
      </c>
      <c r="X4423" s="5" t="s">
        <v>3633</v>
      </c>
      <c r="Y4423" s="5" t="s">
        <v>3627</v>
      </c>
      <c r="Z4423" s="5" t="s">
        <v>2582</v>
      </c>
      <c r="AA4423" s="5"/>
    </row>
    <row r="4424" spans="1:27" ht="12" customHeight="1" x14ac:dyDescent="0.15">
      <c r="A4424" s="1" t="s">
        <v>1139</v>
      </c>
      <c r="B4424" s="1" t="s">
        <v>212</v>
      </c>
      <c r="C4424" s="1" t="s">
        <v>9</v>
      </c>
      <c r="D4424" s="1" t="s">
        <v>2493</v>
      </c>
      <c r="E4424" s="1" t="s">
        <v>213</v>
      </c>
      <c r="F4424" s="1" t="s">
        <v>1154</v>
      </c>
      <c r="G4424" s="1" t="s">
        <v>215</v>
      </c>
      <c r="H4424" s="1" t="s">
        <v>216</v>
      </c>
      <c r="I4424" s="16"/>
      <c r="J4424" s="16"/>
      <c r="K4424" s="16"/>
      <c r="L4424" s="16"/>
      <c r="M4424" s="16"/>
      <c r="N4424" s="16"/>
      <c r="O4424" s="16"/>
      <c r="P4424" s="16"/>
      <c r="Q4424" s="16"/>
      <c r="R4424" s="16"/>
      <c r="S4424" s="16"/>
      <c r="T4424" s="16"/>
      <c r="U4424" s="16"/>
      <c r="V4424" s="1" t="s">
        <v>3611</v>
      </c>
      <c r="W4424" s="1" t="s">
        <v>2717</v>
      </c>
      <c r="X4424" s="5" t="s">
        <v>5281</v>
      </c>
      <c r="Y4424" s="5" t="s">
        <v>2719</v>
      </c>
      <c r="Z4424" s="5" t="s">
        <v>2847</v>
      </c>
      <c r="AA4424" s="5"/>
    </row>
    <row r="4425" spans="1:27" ht="12" customHeight="1" x14ac:dyDescent="0.15">
      <c r="A4425" s="1" t="s">
        <v>1139</v>
      </c>
      <c r="B4425" s="1" t="s">
        <v>285</v>
      </c>
      <c r="C4425" s="1" t="s">
        <v>9</v>
      </c>
      <c r="D4425" s="1" t="s">
        <v>2493</v>
      </c>
      <c r="E4425" s="1" t="s">
        <v>213</v>
      </c>
      <c r="F4425" s="1" t="s">
        <v>286</v>
      </c>
      <c r="G4425" s="1" t="s">
        <v>215</v>
      </c>
      <c r="H4425" s="1" t="s">
        <v>216</v>
      </c>
      <c r="I4425" s="16"/>
      <c r="J4425" s="16"/>
      <c r="K4425" s="16"/>
      <c r="L4425" s="16"/>
      <c r="M4425" s="16"/>
      <c r="N4425" s="16"/>
      <c r="O4425" s="16"/>
      <c r="P4425" s="16"/>
      <c r="Q4425" s="16"/>
      <c r="R4425" s="16"/>
      <c r="S4425" s="16"/>
      <c r="T4425" s="16"/>
      <c r="U4425" s="16"/>
      <c r="V4425" s="1" t="s">
        <v>3611</v>
      </c>
      <c r="W4425" s="1" t="s">
        <v>2717</v>
      </c>
      <c r="X4425" s="5" t="s">
        <v>2769</v>
      </c>
      <c r="Y4425" s="5" t="s">
        <v>2719</v>
      </c>
      <c r="Z4425" s="5" t="s">
        <v>2847</v>
      </c>
      <c r="AA4425" s="5"/>
    </row>
    <row r="4426" spans="1:27" ht="12" customHeight="1" x14ac:dyDescent="0.15">
      <c r="A4426" s="1" t="s">
        <v>1139</v>
      </c>
      <c r="B4426" s="1" t="s">
        <v>219</v>
      </c>
      <c r="C4426" s="1" t="s">
        <v>9</v>
      </c>
      <c r="D4426" s="1" t="s">
        <v>2493</v>
      </c>
      <c r="E4426" s="1" t="s">
        <v>1155</v>
      </c>
      <c r="F4426" s="1" t="s">
        <v>1156</v>
      </c>
      <c r="G4426" s="1" t="s">
        <v>5111</v>
      </c>
      <c r="H4426" s="1" t="s">
        <v>1157</v>
      </c>
      <c r="I4426" s="16"/>
      <c r="J4426" s="16"/>
      <c r="K4426" s="16"/>
      <c r="L4426" s="16"/>
      <c r="M4426" s="16"/>
      <c r="N4426" s="16"/>
      <c r="O4426" s="16"/>
      <c r="P4426" s="16"/>
      <c r="Q4426" s="16"/>
      <c r="R4426" s="16"/>
      <c r="S4426" s="16">
        <v>0.97150000000000003</v>
      </c>
      <c r="T4426" s="16"/>
      <c r="U4426" s="16"/>
      <c r="V4426" s="1" t="s">
        <v>3611</v>
      </c>
      <c r="W4426" s="1" t="s">
        <v>2723</v>
      </c>
      <c r="X4426" s="5" t="s">
        <v>3634</v>
      </c>
      <c r="Y4426" s="5" t="s">
        <v>2725</v>
      </c>
      <c r="Z4426" s="5" t="s">
        <v>3635</v>
      </c>
      <c r="AA4426" s="5"/>
    </row>
    <row r="4427" spans="1:27" ht="12" customHeight="1" x14ac:dyDescent="0.15">
      <c r="A4427" s="1" t="s">
        <v>1139</v>
      </c>
      <c r="B4427" s="1" t="s">
        <v>223</v>
      </c>
      <c r="C4427" s="1" t="s">
        <v>9</v>
      </c>
      <c r="D4427" s="1" t="s">
        <v>2493</v>
      </c>
      <c r="E4427" s="1" t="s">
        <v>1155</v>
      </c>
      <c r="F4427" s="1" t="s">
        <v>1158</v>
      </c>
      <c r="G4427" s="1" t="s">
        <v>5111</v>
      </c>
      <c r="H4427" s="1" t="s">
        <v>1159</v>
      </c>
      <c r="I4427" s="16"/>
      <c r="J4427" s="16"/>
      <c r="K4427" s="16"/>
      <c r="L4427" s="16"/>
      <c r="M4427" s="16"/>
      <c r="N4427" s="16"/>
      <c r="O4427" s="16"/>
      <c r="P4427" s="16"/>
      <c r="Q4427" s="16"/>
      <c r="R4427" s="16"/>
      <c r="S4427" s="16"/>
      <c r="T4427" s="16"/>
      <c r="U4427" s="16"/>
      <c r="V4427" s="1" t="s">
        <v>3611</v>
      </c>
      <c r="W4427" s="1" t="s">
        <v>2723</v>
      </c>
      <c r="X4427" s="5" t="s">
        <v>3620</v>
      </c>
      <c r="Y4427" s="5" t="s">
        <v>2725</v>
      </c>
      <c r="Z4427" s="5" t="s">
        <v>3636</v>
      </c>
      <c r="AA4427" s="5"/>
    </row>
    <row r="4428" spans="1:27" ht="12" customHeight="1" x14ac:dyDescent="0.15">
      <c r="A4428" s="1" t="s">
        <v>1139</v>
      </c>
      <c r="B4428" s="1" t="s">
        <v>225</v>
      </c>
      <c r="C4428" s="1" t="s">
        <v>9</v>
      </c>
      <c r="D4428" s="1" t="s">
        <v>2493</v>
      </c>
      <c r="E4428" s="1" t="s">
        <v>1155</v>
      </c>
      <c r="F4428" s="1" t="s">
        <v>1160</v>
      </c>
      <c r="G4428" s="1" t="s">
        <v>5111</v>
      </c>
      <c r="H4428" s="1" t="s">
        <v>1159</v>
      </c>
      <c r="I4428" s="16"/>
      <c r="J4428" s="16"/>
      <c r="K4428" s="16"/>
      <c r="L4428" s="16"/>
      <c r="M4428" s="16"/>
      <c r="N4428" s="16"/>
      <c r="O4428" s="16"/>
      <c r="P4428" s="16"/>
      <c r="Q4428" s="16"/>
      <c r="R4428" s="16"/>
      <c r="S4428" s="16"/>
      <c r="T4428" s="16"/>
      <c r="U4428" s="16"/>
      <c r="V4428" s="1" t="s">
        <v>3611</v>
      </c>
      <c r="W4428" s="1" t="s">
        <v>2723</v>
      </c>
      <c r="X4428" s="5" t="s">
        <v>3624</v>
      </c>
      <c r="Y4428" s="5" t="s">
        <v>2725</v>
      </c>
      <c r="Z4428" s="5" t="s">
        <v>3636</v>
      </c>
      <c r="AA4428" s="5"/>
    </row>
    <row r="4429" spans="1:27" ht="12" customHeight="1" x14ac:dyDescent="0.15">
      <c r="A4429" s="1" t="s">
        <v>1139</v>
      </c>
      <c r="B4429" s="1" t="s">
        <v>227</v>
      </c>
      <c r="C4429" s="1" t="s">
        <v>9</v>
      </c>
      <c r="D4429" s="1" t="s">
        <v>2493</v>
      </c>
      <c r="E4429" s="1" t="s">
        <v>1155</v>
      </c>
      <c r="F4429" s="1" t="s">
        <v>1161</v>
      </c>
      <c r="G4429" s="1" t="s">
        <v>5111</v>
      </c>
      <c r="H4429" s="1" t="s">
        <v>1159</v>
      </c>
      <c r="I4429" s="16"/>
      <c r="J4429" s="16"/>
      <c r="K4429" s="16"/>
      <c r="L4429" s="16"/>
      <c r="M4429" s="16"/>
      <c r="N4429" s="16"/>
      <c r="O4429" s="16"/>
      <c r="P4429" s="16"/>
      <c r="Q4429" s="16"/>
      <c r="R4429" s="16"/>
      <c r="S4429" s="16"/>
      <c r="T4429" s="16"/>
      <c r="U4429" s="16"/>
      <c r="V4429" s="1" t="s">
        <v>3611</v>
      </c>
      <c r="W4429" s="1" t="s">
        <v>2723</v>
      </c>
      <c r="X4429" s="5" t="s">
        <v>3637</v>
      </c>
      <c r="Y4429" s="5" t="s">
        <v>2725</v>
      </c>
      <c r="Z4429" s="5" t="s">
        <v>3636</v>
      </c>
      <c r="AA4429" s="5"/>
    </row>
    <row r="4430" spans="1:27" ht="12" customHeight="1" x14ac:dyDescent="0.15">
      <c r="A4430" s="1" t="s">
        <v>1139</v>
      </c>
      <c r="B4430" s="1" t="s">
        <v>229</v>
      </c>
      <c r="C4430" s="1" t="s">
        <v>9</v>
      </c>
      <c r="D4430" s="1" t="s">
        <v>2493</v>
      </c>
      <c r="E4430" s="1" t="s">
        <v>1155</v>
      </c>
      <c r="F4430" s="1" t="s">
        <v>1162</v>
      </c>
      <c r="G4430" s="1" t="s">
        <v>5111</v>
      </c>
      <c r="H4430" s="1" t="s">
        <v>1159</v>
      </c>
      <c r="I4430" s="16"/>
      <c r="J4430" s="16"/>
      <c r="K4430" s="16"/>
      <c r="L4430" s="16"/>
      <c r="M4430" s="16"/>
      <c r="N4430" s="16"/>
      <c r="O4430" s="16"/>
      <c r="P4430" s="16"/>
      <c r="Q4430" s="16"/>
      <c r="R4430" s="16"/>
      <c r="S4430" s="16"/>
      <c r="T4430" s="16"/>
      <c r="U4430" s="16"/>
      <c r="V4430" s="1" t="s">
        <v>3611</v>
      </c>
      <c r="W4430" s="1" t="s">
        <v>2723</v>
      </c>
      <c r="X4430" s="5" t="s">
        <v>3638</v>
      </c>
      <c r="Y4430" s="5" t="s">
        <v>2725</v>
      </c>
      <c r="Z4430" s="5" t="s">
        <v>3636</v>
      </c>
      <c r="AA4430" s="5"/>
    </row>
    <row r="4431" spans="1:27" ht="12" customHeight="1" x14ac:dyDescent="0.15">
      <c r="A4431" s="1" t="s">
        <v>1139</v>
      </c>
      <c r="B4431" s="1" t="s">
        <v>231</v>
      </c>
      <c r="C4431" s="1" t="s">
        <v>9</v>
      </c>
      <c r="D4431" s="1" t="s">
        <v>2493</v>
      </c>
      <c r="E4431" s="1" t="s">
        <v>1155</v>
      </c>
      <c r="F4431" s="1" t="s">
        <v>1163</v>
      </c>
      <c r="G4431" s="1" t="s">
        <v>5111</v>
      </c>
      <c r="H4431" s="1" t="s">
        <v>1159</v>
      </c>
      <c r="I4431" s="16"/>
      <c r="J4431" s="16"/>
      <c r="K4431" s="16"/>
      <c r="L4431" s="16"/>
      <c r="M4431" s="16"/>
      <c r="N4431" s="16"/>
      <c r="O4431" s="16"/>
      <c r="P4431" s="16"/>
      <c r="Q4431" s="16"/>
      <c r="R4431" s="16"/>
      <c r="S4431" s="16"/>
      <c r="T4431" s="16"/>
      <c r="U4431" s="16"/>
      <c r="V4431" s="1" t="s">
        <v>3611</v>
      </c>
      <c r="W4431" s="1" t="s">
        <v>2723</v>
      </c>
      <c r="X4431" s="5" t="s">
        <v>3623</v>
      </c>
      <c r="Y4431" s="5" t="s">
        <v>2725</v>
      </c>
      <c r="Z4431" s="5" t="s">
        <v>3636</v>
      </c>
      <c r="AA4431" s="5"/>
    </row>
    <row r="4432" spans="1:27" ht="12" customHeight="1" x14ac:dyDescent="0.15">
      <c r="A4432" s="1" t="s">
        <v>1164</v>
      </c>
      <c r="B4432" s="1" t="s">
        <v>8</v>
      </c>
      <c r="C4432" s="1" t="s">
        <v>9</v>
      </c>
      <c r="D4432" s="1" t="s">
        <v>2494</v>
      </c>
      <c r="E4432" s="1" t="s">
        <v>1165</v>
      </c>
      <c r="F4432" s="1" t="s">
        <v>1166</v>
      </c>
      <c r="G4432" s="1" t="s">
        <v>12</v>
      </c>
      <c r="H4432" s="1" t="s">
        <v>812</v>
      </c>
      <c r="I4432" s="16"/>
      <c r="J4432" s="16"/>
      <c r="K4432" s="16"/>
      <c r="L4432" s="16"/>
      <c r="M4432" s="16"/>
      <c r="N4432" s="16"/>
      <c r="O4432" s="16"/>
      <c r="P4432" s="16"/>
      <c r="Q4432" s="16"/>
      <c r="R4432" s="16"/>
      <c r="S4432" s="16"/>
      <c r="T4432" s="16"/>
      <c r="U4432" s="16"/>
      <c r="V4432" s="1" t="s">
        <v>3639</v>
      </c>
      <c r="W4432" s="1" t="s">
        <v>2551</v>
      </c>
      <c r="X4432" s="5" t="s">
        <v>3640</v>
      </c>
      <c r="Y4432" s="5" t="s">
        <v>2553</v>
      </c>
      <c r="Z4432" s="5" t="s">
        <v>812</v>
      </c>
      <c r="AA4432" s="5"/>
    </row>
    <row r="4433" spans="1:27" ht="12" customHeight="1" x14ac:dyDescent="0.15">
      <c r="A4433" s="1" t="s">
        <v>1164</v>
      </c>
      <c r="B4433" s="1" t="s">
        <v>8</v>
      </c>
      <c r="C4433" s="1" t="s">
        <v>15</v>
      </c>
      <c r="D4433" s="1" t="s">
        <v>2494</v>
      </c>
      <c r="E4433" s="1" t="s">
        <v>1165</v>
      </c>
      <c r="F4433" s="1" t="s">
        <v>1166</v>
      </c>
      <c r="G4433" s="1" t="s">
        <v>16</v>
      </c>
      <c r="H4433" s="1" t="s">
        <v>812</v>
      </c>
      <c r="I4433" s="16"/>
      <c r="J4433" s="16"/>
      <c r="K4433" s="16"/>
      <c r="L4433" s="16"/>
      <c r="M4433" s="16"/>
      <c r="N4433" s="16"/>
      <c r="O4433" s="16"/>
      <c r="P4433" s="16"/>
      <c r="Q4433" s="16"/>
      <c r="R4433" s="16"/>
      <c r="S4433" s="16"/>
      <c r="T4433" s="16"/>
      <c r="U4433" s="16"/>
      <c r="V4433" s="1" t="s">
        <v>3639</v>
      </c>
      <c r="W4433" s="1" t="s">
        <v>2551</v>
      </c>
      <c r="X4433" s="5" t="s">
        <v>3640</v>
      </c>
      <c r="Y4433" s="5" t="s">
        <v>2555</v>
      </c>
      <c r="Z4433" s="5" t="s">
        <v>812</v>
      </c>
      <c r="AA4433" s="5"/>
    </row>
    <row r="4434" spans="1:27" ht="12" customHeight="1" x14ac:dyDescent="0.15">
      <c r="A4434" s="1" t="s">
        <v>1164</v>
      </c>
      <c r="B4434" s="1" t="s">
        <v>8</v>
      </c>
      <c r="C4434" s="1" t="s">
        <v>17</v>
      </c>
      <c r="D4434" s="1" t="s">
        <v>2494</v>
      </c>
      <c r="E4434" s="1" t="s">
        <v>1165</v>
      </c>
      <c r="F4434" s="1" t="s">
        <v>1166</v>
      </c>
      <c r="G4434" s="1" t="s">
        <v>5112</v>
      </c>
      <c r="H4434" s="1" t="s">
        <v>812</v>
      </c>
      <c r="I4434" s="16"/>
      <c r="J4434" s="16"/>
      <c r="K4434" s="16"/>
      <c r="L4434" s="16"/>
      <c r="M4434" s="16"/>
      <c r="N4434" s="16"/>
      <c r="O4434" s="16"/>
      <c r="P4434" s="16"/>
      <c r="Q4434" s="16"/>
      <c r="R4434" s="16"/>
      <c r="S4434" s="16"/>
      <c r="T4434" s="16"/>
      <c r="U4434" s="16"/>
      <c r="V4434" s="1" t="s">
        <v>3639</v>
      </c>
      <c r="W4434" s="1" t="s">
        <v>2551</v>
      </c>
      <c r="X4434" s="5" t="s">
        <v>3640</v>
      </c>
      <c r="Y4434" s="5" t="s">
        <v>2557</v>
      </c>
      <c r="Z4434" s="5" t="s">
        <v>812</v>
      </c>
      <c r="AA4434" s="5"/>
    </row>
    <row r="4435" spans="1:27" ht="12" customHeight="1" x14ac:dyDescent="0.15">
      <c r="A4435" s="1" t="s">
        <v>1164</v>
      </c>
      <c r="B4435" s="1" t="s">
        <v>8</v>
      </c>
      <c r="C4435" s="1" t="s">
        <v>19</v>
      </c>
      <c r="D4435" s="1" t="s">
        <v>2494</v>
      </c>
      <c r="E4435" s="1" t="s">
        <v>1165</v>
      </c>
      <c r="F4435" s="1" t="s">
        <v>1166</v>
      </c>
      <c r="G4435" s="1" t="s">
        <v>22</v>
      </c>
      <c r="H4435" s="1" t="s">
        <v>812</v>
      </c>
      <c r="I4435" s="16"/>
      <c r="J4435" s="16"/>
      <c r="K4435" s="16"/>
      <c r="L4435" s="16"/>
      <c r="M4435" s="16"/>
      <c r="N4435" s="16"/>
      <c r="O4435" s="16"/>
      <c r="P4435" s="16"/>
      <c r="Q4435" s="16"/>
      <c r="R4435" s="16"/>
      <c r="S4435" s="16"/>
      <c r="T4435" s="16"/>
      <c r="U4435" s="16"/>
      <c r="V4435" s="1" t="s">
        <v>3639</v>
      </c>
      <c r="W4435" s="1" t="s">
        <v>2551</v>
      </c>
      <c r="X4435" s="5" t="s">
        <v>3640</v>
      </c>
      <c r="Y4435" s="5" t="s">
        <v>2558</v>
      </c>
      <c r="Z4435" s="5" t="s">
        <v>812</v>
      </c>
      <c r="AA4435" s="5"/>
    </row>
    <row r="4436" spans="1:27" ht="12" customHeight="1" x14ac:dyDescent="0.15">
      <c r="A4436" s="1" t="s">
        <v>1164</v>
      </c>
      <c r="B4436" s="1" t="s">
        <v>8</v>
      </c>
      <c r="C4436" s="1" t="s">
        <v>21</v>
      </c>
      <c r="D4436" s="1" t="s">
        <v>2494</v>
      </c>
      <c r="E4436" s="1" t="s">
        <v>1165</v>
      </c>
      <c r="F4436" s="1" t="s">
        <v>1166</v>
      </c>
      <c r="G4436" s="1" t="s">
        <v>24</v>
      </c>
      <c r="H4436" s="1" t="s">
        <v>812</v>
      </c>
      <c r="I4436" s="16"/>
      <c r="J4436" s="16"/>
      <c r="K4436" s="16"/>
      <c r="L4436" s="16"/>
      <c r="M4436" s="16"/>
      <c r="N4436" s="16"/>
      <c r="O4436" s="16"/>
      <c r="P4436" s="16"/>
      <c r="Q4436" s="16"/>
      <c r="R4436" s="16"/>
      <c r="S4436" s="16"/>
      <c r="T4436" s="16"/>
      <c r="U4436" s="16"/>
      <c r="V4436" s="1" t="s">
        <v>3639</v>
      </c>
      <c r="W4436" s="1" t="s">
        <v>2551</v>
      </c>
      <c r="X4436" s="5" t="s">
        <v>3640</v>
      </c>
      <c r="Y4436" s="5" t="s">
        <v>2559</v>
      </c>
      <c r="Z4436" s="5" t="s">
        <v>812</v>
      </c>
      <c r="AA4436" s="5"/>
    </row>
    <row r="4437" spans="1:27" ht="12" customHeight="1" x14ac:dyDescent="0.15">
      <c r="A4437" s="1" t="s">
        <v>1164</v>
      </c>
      <c r="B4437" s="1" t="s">
        <v>25</v>
      </c>
      <c r="C4437" s="1" t="s">
        <v>9</v>
      </c>
      <c r="D4437" s="1" t="s">
        <v>2494</v>
      </c>
      <c r="E4437" s="1" t="s">
        <v>1165</v>
      </c>
      <c r="F4437" s="1" t="s">
        <v>1167</v>
      </c>
      <c r="G4437" s="1" t="s">
        <v>12</v>
      </c>
      <c r="H4437" s="1" t="s">
        <v>812</v>
      </c>
      <c r="I4437" s="16"/>
      <c r="J4437" s="16"/>
      <c r="K4437" s="16"/>
      <c r="L4437" s="16"/>
      <c r="M4437" s="16"/>
      <c r="N4437" s="16"/>
      <c r="O4437" s="16"/>
      <c r="P4437" s="16"/>
      <c r="Q4437" s="16"/>
      <c r="R4437" s="16"/>
      <c r="S4437" s="16"/>
      <c r="T4437" s="16"/>
      <c r="U4437" s="16"/>
      <c r="V4437" s="1" t="s">
        <v>3639</v>
      </c>
      <c r="W4437" s="1" t="s">
        <v>2551</v>
      </c>
      <c r="X4437" s="5" t="s">
        <v>3641</v>
      </c>
      <c r="Y4437" s="5" t="s">
        <v>2553</v>
      </c>
      <c r="Z4437" s="5" t="s">
        <v>812</v>
      </c>
      <c r="AA4437" s="5"/>
    </row>
    <row r="4438" spans="1:27" ht="12" customHeight="1" x14ac:dyDescent="0.15">
      <c r="A4438" s="1" t="s">
        <v>1164</v>
      </c>
      <c r="B4438" s="1" t="s">
        <v>25</v>
      </c>
      <c r="C4438" s="1" t="s">
        <v>15</v>
      </c>
      <c r="D4438" s="1" t="s">
        <v>2494</v>
      </c>
      <c r="E4438" s="1" t="s">
        <v>1165</v>
      </c>
      <c r="F4438" s="1" t="s">
        <v>1167</v>
      </c>
      <c r="G4438" s="1" t="s">
        <v>16</v>
      </c>
      <c r="H4438" s="1" t="s">
        <v>812</v>
      </c>
      <c r="I4438" s="16"/>
      <c r="J4438" s="16"/>
      <c r="K4438" s="16"/>
      <c r="L4438" s="16"/>
      <c r="M4438" s="16"/>
      <c r="N4438" s="16"/>
      <c r="O4438" s="16"/>
      <c r="P4438" s="16"/>
      <c r="Q4438" s="16"/>
      <c r="R4438" s="16"/>
      <c r="S4438" s="16"/>
      <c r="T4438" s="16"/>
      <c r="U4438" s="16"/>
      <c r="V4438" s="1" t="s">
        <v>3639</v>
      </c>
      <c r="W4438" s="1" t="s">
        <v>2551</v>
      </c>
      <c r="X4438" s="5" t="s">
        <v>3641</v>
      </c>
      <c r="Y4438" s="5" t="s">
        <v>2555</v>
      </c>
      <c r="Z4438" s="5" t="s">
        <v>812</v>
      </c>
      <c r="AA4438" s="5"/>
    </row>
    <row r="4439" spans="1:27" ht="12" customHeight="1" x14ac:dyDescent="0.15">
      <c r="A4439" s="1" t="s">
        <v>1164</v>
      </c>
      <c r="B4439" s="1" t="s">
        <v>25</v>
      </c>
      <c r="C4439" s="1" t="s">
        <v>17</v>
      </c>
      <c r="D4439" s="1" t="s">
        <v>2494</v>
      </c>
      <c r="E4439" s="1" t="s">
        <v>1165</v>
      </c>
      <c r="F4439" s="1" t="s">
        <v>1167</v>
      </c>
      <c r="G4439" s="1" t="s">
        <v>5112</v>
      </c>
      <c r="H4439" s="1" t="s">
        <v>812</v>
      </c>
      <c r="I4439" s="16"/>
      <c r="J4439" s="16"/>
      <c r="K4439" s="16"/>
      <c r="L4439" s="16"/>
      <c r="M4439" s="16"/>
      <c r="N4439" s="16"/>
      <c r="O4439" s="16"/>
      <c r="P4439" s="16"/>
      <c r="Q4439" s="16"/>
      <c r="R4439" s="16"/>
      <c r="S4439" s="16"/>
      <c r="T4439" s="16"/>
      <c r="U4439" s="16"/>
      <c r="V4439" s="1" t="s">
        <v>3639</v>
      </c>
      <c r="W4439" s="1" t="s">
        <v>2551</v>
      </c>
      <c r="X4439" s="5" t="s">
        <v>3641</v>
      </c>
      <c r="Y4439" s="5" t="s">
        <v>2557</v>
      </c>
      <c r="Z4439" s="5" t="s">
        <v>812</v>
      </c>
      <c r="AA4439" s="5"/>
    </row>
    <row r="4440" spans="1:27" ht="12" customHeight="1" x14ac:dyDescent="0.15">
      <c r="A4440" s="1" t="s">
        <v>1164</v>
      </c>
      <c r="B4440" s="1" t="s">
        <v>25</v>
      </c>
      <c r="C4440" s="1" t="s">
        <v>19</v>
      </c>
      <c r="D4440" s="1" t="s">
        <v>2494</v>
      </c>
      <c r="E4440" s="1" t="s">
        <v>1165</v>
      </c>
      <c r="F4440" s="1" t="s">
        <v>1167</v>
      </c>
      <c r="G4440" s="1" t="s">
        <v>22</v>
      </c>
      <c r="H4440" s="1" t="s">
        <v>812</v>
      </c>
      <c r="I4440" s="16"/>
      <c r="J4440" s="16"/>
      <c r="K4440" s="16"/>
      <c r="L4440" s="16"/>
      <c r="M4440" s="16"/>
      <c r="N4440" s="16"/>
      <c r="O4440" s="16"/>
      <c r="P4440" s="16"/>
      <c r="Q4440" s="16"/>
      <c r="R4440" s="16"/>
      <c r="S4440" s="16"/>
      <c r="T4440" s="16"/>
      <c r="U4440" s="16"/>
      <c r="V4440" s="1" t="s">
        <v>3639</v>
      </c>
      <c r="W4440" s="1" t="s">
        <v>2551</v>
      </c>
      <c r="X4440" s="5" t="s">
        <v>3641</v>
      </c>
      <c r="Y4440" s="5" t="s">
        <v>2558</v>
      </c>
      <c r="Z4440" s="5" t="s">
        <v>812</v>
      </c>
      <c r="AA4440" s="5"/>
    </row>
    <row r="4441" spans="1:27" ht="12" customHeight="1" x14ac:dyDescent="0.15">
      <c r="A4441" s="1" t="s">
        <v>1164</v>
      </c>
      <c r="B4441" s="1" t="s">
        <v>25</v>
      </c>
      <c r="C4441" s="1" t="s">
        <v>21</v>
      </c>
      <c r="D4441" s="1" t="s">
        <v>2494</v>
      </c>
      <c r="E4441" s="1" t="s">
        <v>1165</v>
      </c>
      <c r="F4441" s="1" t="s">
        <v>1167</v>
      </c>
      <c r="G4441" s="1" t="s">
        <v>24</v>
      </c>
      <c r="H4441" s="1" t="s">
        <v>812</v>
      </c>
      <c r="I4441" s="16"/>
      <c r="J4441" s="16"/>
      <c r="K4441" s="16"/>
      <c r="L4441" s="16"/>
      <c r="M4441" s="16"/>
      <c r="N4441" s="16"/>
      <c r="O4441" s="16"/>
      <c r="P4441" s="16"/>
      <c r="Q4441" s="16"/>
      <c r="R4441" s="16"/>
      <c r="S4441" s="16"/>
      <c r="T4441" s="16"/>
      <c r="U4441" s="16"/>
      <c r="V4441" s="1" t="s">
        <v>3639</v>
      </c>
      <c r="W4441" s="1" t="s">
        <v>2551</v>
      </c>
      <c r="X4441" s="5" t="s">
        <v>3641</v>
      </c>
      <c r="Y4441" s="5" t="s">
        <v>2559</v>
      </c>
      <c r="Z4441" s="5" t="s">
        <v>812</v>
      </c>
      <c r="AA4441" s="5"/>
    </row>
    <row r="4442" spans="1:27" ht="12" customHeight="1" x14ac:dyDescent="0.15">
      <c r="A4442" s="1" t="s">
        <v>1164</v>
      </c>
      <c r="B4442" s="1" t="s">
        <v>27</v>
      </c>
      <c r="C4442" s="1" t="s">
        <v>9</v>
      </c>
      <c r="D4442" s="1" t="s">
        <v>2494</v>
      </c>
      <c r="E4442" s="1" t="s">
        <v>1165</v>
      </c>
      <c r="F4442" s="1" t="s">
        <v>1168</v>
      </c>
      <c r="G4442" s="1" t="s">
        <v>12</v>
      </c>
      <c r="H4442" s="1" t="s">
        <v>812</v>
      </c>
      <c r="I4442" s="16"/>
      <c r="J4442" s="16"/>
      <c r="K4442" s="16"/>
      <c r="L4442" s="16"/>
      <c r="M4442" s="16"/>
      <c r="N4442" s="16"/>
      <c r="O4442" s="16"/>
      <c r="P4442" s="16"/>
      <c r="Q4442" s="16"/>
      <c r="R4442" s="16"/>
      <c r="S4442" s="16"/>
      <c r="T4442" s="16"/>
      <c r="U4442" s="16"/>
      <c r="V4442" s="1" t="s">
        <v>3639</v>
      </c>
      <c r="W4442" s="1" t="s">
        <v>2551</v>
      </c>
      <c r="X4442" s="5" t="s">
        <v>3642</v>
      </c>
      <c r="Y4442" s="5" t="s">
        <v>2553</v>
      </c>
      <c r="Z4442" s="5" t="s">
        <v>812</v>
      </c>
      <c r="AA4442" s="5"/>
    </row>
    <row r="4443" spans="1:27" ht="12" customHeight="1" x14ac:dyDescent="0.15">
      <c r="A4443" s="1" t="s">
        <v>1164</v>
      </c>
      <c r="B4443" s="1" t="s">
        <v>27</v>
      </c>
      <c r="C4443" s="1" t="s">
        <v>15</v>
      </c>
      <c r="D4443" s="1" t="s">
        <v>2494</v>
      </c>
      <c r="E4443" s="1" t="s">
        <v>1165</v>
      </c>
      <c r="F4443" s="1" t="s">
        <v>1168</v>
      </c>
      <c r="G4443" s="1" t="s">
        <v>16</v>
      </c>
      <c r="H4443" s="1" t="s">
        <v>812</v>
      </c>
      <c r="I4443" s="16"/>
      <c r="J4443" s="16"/>
      <c r="K4443" s="16"/>
      <c r="L4443" s="16"/>
      <c r="M4443" s="16"/>
      <c r="N4443" s="16"/>
      <c r="O4443" s="16"/>
      <c r="P4443" s="16"/>
      <c r="Q4443" s="16"/>
      <c r="R4443" s="16"/>
      <c r="S4443" s="16"/>
      <c r="T4443" s="16"/>
      <c r="U4443" s="16"/>
      <c r="V4443" s="1" t="s">
        <v>3639</v>
      </c>
      <c r="W4443" s="1" t="s">
        <v>2551</v>
      </c>
      <c r="X4443" s="5" t="s">
        <v>3642</v>
      </c>
      <c r="Y4443" s="5" t="s">
        <v>2555</v>
      </c>
      <c r="Z4443" s="5" t="s">
        <v>812</v>
      </c>
      <c r="AA4443" s="5"/>
    </row>
    <row r="4444" spans="1:27" ht="12" customHeight="1" x14ac:dyDescent="0.15">
      <c r="A4444" s="1" t="s">
        <v>1164</v>
      </c>
      <c r="B4444" s="1" t="s">
        <v>27</v>
      </c>
      <c r="C4444" s="1" t="s">
        <v>17</v>
      </c>
      <c r="D4444" s="1" t="s">
        <v>2494</v>
      </c>
      <c r="E4444" s="1" t="s">
        <v>1165</v>
      </c>
      <c r="F4444" s="1" t="s">
        <v>1168</v>
      </c>
      <c r="G4444" s="1" t="s">
        <v>5112</v>
      </c>
      <c r="H4444" s="1" t="s">
        <v>812</v>
      </c>
      <c r="I4444" s="16"/>
      <c r="J4444" s="16"/>
      <c r="K4444" s="16"/>
      <c r="L4444" s="16"/>
      <c r="M4444" s="16"/>
      <c r="N4444" s="16"/>
      <c r="O4444" s="16"/>
      <c r="P4444" s="16"/>
      <c r="Q4444" s="16"/>
      <c r="R4444" s="16"/>
      <c r="S4444" s="16"/>
      <c r="T4444" s="16"/>
      <c r="U4444" s="16"/>
      <c r="V4444" s="1" t="s">
        <v>3639</v>
      </c>
      <c r="W4444" s="1" t="s">
        <v>2551</v>
      </c>
      <c r="X4444" s="5" t="s">
        <v>3642</v>
      </c>
      <c r="Y4444" s="5" t="s">
        <v>2557</v>
      </c>
      <c r="Z4444" s="5" t="s">
        <v>812</v>
      </c>
      <c r="AA4444" s="5"/>
    </row>
    <row r="4445" spans="1:27" ht="12" customHeight="1" x14ac:dyDescent="0.15">
      <c r="A4445" s="1" t="s">
        <v>1164</v>
      </c>
      <c r="B4445" s="1" t="s">
        <v>27</v>
      </c>
      <c r="C4445" s="1" t="s">
        <v>19</v>
      </c>
      <c r="D4445" s="1" t="s">
        <v>2494</v>
      </c>
      <c r="E4445" s="1" t="s">
        <v>1165</v>
      </c>
      <c r="F4445" s="1" t="s">
        <v>1168</v>
      </c>
      <c r="G4445" s="1" t="s">
        <v>22</v>
      </c>
      <c r="H4445" s="1" t="s">
        <v>812</v>
      </c>
      <c r="I4445" s="16"/>
      <c r="J4445" s="16"/>
      <c r="K4445" s="16"/>
      <c r="L4445" s="16"/>
      <c r="M4445" s="16"/>
      <c r="N4445" s="16"/>
      <c r="O4445" s="16"/>
      <c r="P4445" s="16"/>
      <c r="Q4445" s="16"/>
      <c r="R4445" s="16"/>
      <c r="S4445" s="16"/>
      <c r="T4445" s="16"/>
      <c r="U4445" s="16"/>
      <c r="V4445" s="1" t="s">
        <v>3639</v>
      </c>
      <c r="W4445" s="1" t="s">
        <v>2551</v>
      </c>
      <c r="X4445" s="5" t="s">
        <v>3642</v>
      </c>
      <c r="Y4445" s="5" t="s">
        <v>2558</v>
      </c>
      <c r="Z4445" s="5" t="s">
        <v>812</v>
      </c>
      <c r="AA4445" s="5"/>
    </row>
    <row r="4446" spans="1:27" ht="12" customHeight="1" x14ac:dyDescent="0.15">
      <c r="A4446" s="1" t="s">
        <v>1164</v>
      </c>
      <c r="B4446" s="1" t="s">
        <v>27</v>
      </c>
      <c r="C4446" s="1" t="s">
        <v>21</v>
      </c>
      <c r="D4446" s="1" t="s">
        <v>2494</v>
      </c>
      <c r="E4446" s="1" t="s">
        <v>1165</v>
      </c>
      <c r="F4446" s="1" t="s">
        <v>1168</v>
      </c>
      <c r="G4446" s="1" t="s">
        <v>24</v>
      </c>
      <c r="H4446" s="1" t="s">
        <v>812</v>
      </c>
      <c r="I4446" s="16"/>
      <c r="J4446" s="16"/>
      <c r="K4446" s="16"/>
      <c r="L4446" s="16"/>
      <c r="M4446" s="16"/>
      <c r="N4446" s="16"/>
      <c r="O4446" s="16"/>
      <c r="P4446" s="16"/>
      <c r="Q4446" s="16"/>
      <c r="R4446" s="16"/>
      <c r="S4446" s="16"/>
      <c r="T4446" s="16"/>
      <c r="U4446" s="16"/>
      <c r="V4446" s="1" t="s">
        <v>3639</v>
      </c>
      <c r="W4446" s="1" t="s">
        <v>2551</v>
      </c>
      <c r="X4446" s="5" t="s">
        <v>3642</v>
      </c>
      <c r="Y4446" s="5" t="s">
        <v>2559</v>
      </c>
      <c r="Z4446" s="5" t="s">
        <v>812</v>
      </c>
      <c r="AA4446" s="5"/>
    </row>
    <row r="4447" spans="1:27" ht="12" customHeight="1" x14ac:dyDescent="0.15">
      <c r="A4447" s="1" t="s">
        <v>1164</v>
      </c>
      <c r="B4447" s="1" t="s">
        <v>29</v>
      </c>
      <c r="C4447" s="1" t="s">
        <v>9</v>
      </c>
      <c r="D4447" s="1" t="s">
        <v>2494</v>
      </c>
      <c r="E4447" s="1" t="s">
        <v>1165</v>
      </c>
      <c r="F4447" s="1" t="s">
        <v>1169</v>
      </c>
      <c r="G4447" s="1" t="s">
        <v>12</v>
      </c>
      <c r="H4447" s="1" t="s">
        <v>812</v>
      </c>
      <c r="I4447" s="16"/>
      <c r="J4447" s="16"/>
      <c r="K4447" s="16"/>
      <c r="L4447" s="16"/>
      <c r="M4447" s="16"/>
      <c r="N4447" s="16"/>
      <c r="O4447" s="16"/>
      <c r="P4447" s="16"/>
      <c r="Q4447" s="16"/>
      <c r="R4447" s="16"/>
      <c r="S4447" s="16"/>
      <c r="T4447" s="16"/>
      <c r="U4447" s="16"/>
      <c r="V4447" s="1" t="s">
        <v>3639</v>
      </c>
      <c r="W4447" s="1" t="s">
        <v>2551</v>
      </c>
      <c r="X4447" s="5" t="s">
        <v>3643</v>
      </c>
      <c r="Y4447" s="5" t="s">
        <v>2553</v>
      </c>
      <c r="Z4447" s="5" t="s">
        <v>812</v>
      </c>
      <c r="AA4447" s="5"/>
    </row>
    <row r="4448" spans="1:27" ht="12" customHeight="1" x14ac:dyDescent="0.15">
      <c r="A4448" s="1" t="s">
        <v>1164</v>
      </c>
      <c r="B4448" s="1" t="s">
        <v>29</v>
      </c>
      <c r="C4448" s="1" t="s">
        <v>15</v>
      </c>
      <c r="D4448" s="1" t="s">
        <v>2494</v>
      </c>
      <c r="E4448" s="1" t="s">
        <v>1165</v>
      </c>
      <c r="F4448" s="1" t="s">
        <v>1169</v>
      </c>
      <c r="G4448" s="1" t="s">
        <v>16</v>
      </c>
      <c r="H4448" s="1" t="s">
        <v>812</v>
      </c>
      <c r="I4448" s="16"/>
      <c r="J4448" s="16"/>
      <c r="K4448" s="16"/>
      <c r="L4448" s="16"/>
      <c r="M4448" s="16"/>
      <c r="N4448" s="16"/>
      <c r="O4448" s="16"/>
      <c r="P4448" s="16"/>
      <c r="Q4448" s="16"/>
      <c r="R4448" s="16"/>
      <c r="S4448" s="16"/>
      <c r="T4448" s="16"/>
      <c r="U4448" s="16"/>
      <c r="V4448" s="1" t="s">
        <v>3639</v>
      </c>
      <c r="W4448" s="1" t="s">
        <v>2551</v>
      </c>
      <c r="X4448" s="5" t="s">
        <v>3643</v>
      </c>
      <c r="Y4448" s="5" t="s">
        <v>2555</v>
      </c>
      <c r="Z4448" s="5" t="s">
        <v>812</v>
      </c>
      <c r="AA4448" s="5"/>
    </row>
    <row r="4449" spans="1:27" ht="12" customHeight="1" x14ac:dyDescent="0.15">
      <c r="A4449" s="1" t="s">
        <v>1164</v>
      </c>
      <c r="B4449" s="1" t="s">
        <v>29</v>
      </c>
      <c r="C4449" s="1" t="s">
        <v>17</v>
      </c>
      <c r="D4449" s="1" t="s">
        <v>2494</v>
      </c>
      <c r="E4449" s="1" t="s">
        <v>1165</v>
      </c>
      <c r="F4449" s="1" t="s">
        <v>1169</v>
      </c>
      <c r="G4449" s="1" t="s">
        <v>5112</v>
      </c>
      <c r="H4449" s="1" t="s">
        <v>812</v>
      </c>
      <c r="I4449" s="16"/>
      <c r="J4449" s="16"/>
      <c r="K4449" s="16"/>
      <c r="L4449" s="16"/>
      <c r="M4449" s="16"/>
      <c r="N4449" s="16"/>
      <c r="O4449" s="16"/>
      <c r="P4449" s="16"/>
      <c r="Q4449" s="16"/>
      <c r="R4449" s="16"/>
      <c r="S4449" s="16"/>
      <c r="T4449" s="16"/>
      <c r="U4449" s="16"/>
      <c r="V4449" s="1" t="s">
        <v>3639</v>
      </c>
      <c r="W4449" s="1" t="s">
        <v>2551</v>
      </c>
      <c r="X4449" s="5" t="s">
        <v>3643</v>
      </c>
      <c r="Y4449" s="5" t="s">
        <v>2557</v>
      </c>
      <c r="Z4449" s="5" t="s">
        <v>812</v>
      </c>
      <c r="AA4449" s="5"/>
    </row>
    <row r="4450" spans="1:27" ht="12" customHeight="1" x14ac:dyDescent="0.15">
      <c r="A4450" s="1" t="s">
        <v>1164</v>
      </c>
      <c r="B4450" s="1" t="s">
        <v>29</v>
      </c>
      <c r="C4450" s="1" t="s">
        <v>19</v>
      </c>
      <c r="D4450" s="1" t="s">
        <v>2494</v>
      </c>
      <c r="E4450" s="1" t="s">
        <v>1165</v>
      </c>
      <c r="F4450" s="1" t="s">
        <v>1169</v>
      </c>
      <c r="G4450" s="1" t="s">
        <v>22</v>
      </c>
      <c r="H4450" s="1" t="s">
        <v>812</v>
      </c>
      <c r="I4450" s="16"/>
      <c r="J4450" s="16"/>
      <c r="K4450" s="16"/>
      <c r="L4450" s="16"/>
      <c r="M4450" s="16"/>
      <c r="N4450" s="16"/>
      <c r="O4450" s="16"/>
      <c r="P4450" s="16"/>
      <c r="Q4450" s="16"/>
      <c r="R4450" s="16"/>
      <c r="S4450" s="16"/>
      <c r="T4450" s="16"/>
      <c r="U4450" s="16"/>
      <c r="V4450" s="1" t="s">
        <v>3639</v>
      </c>
      <c r="W4450" s="1" t="s">
        <v>2551</v>
      </c>
      <c r="X4450" s="5" t="s">
        <v>3643</v>
      </c>
      <c r="Y4450" s="5" t="s">
        <v>2558</v>
      </c>
      <c r="Z4450" s="5" t="s">
        <v>812</v>
      </c>
      <c r="AA4450" s="5"/>
    </row>
    <row r="4451" spans="1:27" ht="12" customHeight="1" x14ac:dyDescent="0.15">
      <c r="A4451" s="1" t="s">
        <v>1164</v>
      </c>
      <c r="B4451" s="1" t="s">
        <v>29</v>
      </c>
      <c r="C4451" s="1" t="s">
        <v>21</v>
      </c>
      <c r="D4451" s="1" t="s">
        <v>2494</v>
      </c>
      <c r="E4451" s="1" t="s">
        <v>1165</v>
      </c>
      <c r="F4451" s="1" t="s">
        <v>1169</v>
      </c>
      <c r="G4451" s="1" t="s">
        <v>24</v>
      </c>
      <c r="H4451" s="1" t="s">
        <v>812</v>
      </c>
      <c r="I4451" s="16"/>
      <c r="J4451" s="16"/>
      <c r="K4451" s="16"/>
      <c r="L4451" s="16"/>
      <c r="M4451" s="16"/>
      <c r="N4451" s="16"/>
      <c r="O4451" s="16"/>
      <c r="P4451" s="16"/>
      <c r="Q4451" s="16"/>
      <c r="R4451" s="16"/>
      <c r="S4451" s="16"/>
      <c r="T4451" s="16"/>
      <c r="U4451" s="16"/>
      <c r="V4451" s="1" t="s">
        <v>3639</v>
      </c>
      <c r="W4451" s="1" t="s">
        <v>2551</v>
      </c>
      <c r="X4451" s="5" t="s">
        <v>3643</v>
      </c>
      <c r="Y4451" s="5" t="s">
        <v>2559</v>
      </c>
      <c r="Z4451" s="5" t="s">
        <v>812</v>
      </c>
      <c r="AA4451" s="5"/>
    </row>
    <row r="4452" spans="1:27" ht="12" customHeight="1" x14ac:dyDescent="0.15">
      <c r="A4452" s="1" t="s">
        <v>1164</v>
      </c>
      <c r="B4452" s="1" t="s">
        <v>31</v>
      </c>
      <c r="C4452" s="1" t="s">
        <v>9</v>
      </c>
      <c r="D4452" s="1" t="s">
        <v>2494</v>
      </c>
      <c r="E4452" s="1" t="s">
        <v>1165</v>
      </c>
      <c r="F4452" s="1" t="s">
        <v>1170</v>
      </c>
      <c r="G4452" s="1" t="s">
        <v>12</v>
      </c>
      <c r="H4452" s="1" t="s">
        <v>812</v>
      </c>
      <c r="I4452" s="16"/>
      <c r="J4452" s="16"/>
      <c r="K4452" s="16"/>
      <c r="L4452" s="16"/>
      <c r="M4452" s="16"/>
      <c r="N4452" s="16"/>
      <c r="O4452" s="16"/>
      <c r="P4452" s="16"/>
      <c r="Q4452" s="16"/>
      <c r="R4452" s="16"/>
      <c r="S4452" s="16">
        <v>0.96950000000000003</v>
      </c>
      <c r="T4452" s="16"/>
      <c r="U4452" s="16"/>
      <c r="V4452" s="1" t="s">
        <v>3639</v>
      </c>
      <c r="W4452" s="1" t="s">
        <v>2551</v>
      </c>
      <c r="X4452" s="5" t="s">
        <v>3644</v>
      </c>
      <c r="Y4452" s="5" t="s">
        <v>2553</v>
      </c>
      <c r="Z4452" s="5" t="s">
        <v>812</v>
      </c>
      <c r="AA4452" s="5"/>
    </row>
    <row r="4453" spans="1:27" ht="12" customHeight="1" x14ac:dyDescent="0.15">
      <c r="A4453" s="1" t="s">
        <v>1164</v>
      </c>
      <c r="B4453" s="1" t="s">
        <v>31</v>
      </c>
      <c r="C4453" s="1" t="s">
        <v>15</v>
      </c>
      <c r="D4453" s="1" t="s">
        <v>2494</v>
      </c>
      <c r="E4453" s="1" t="s">
        <v>1165</v>
      </c>
      <c r="F4453" s="1" t="s">
        <v>1170</v>
      </c>
      <c r="G4453" s="1" t="s">
        <v>16</v>
      </c>
      <c r="H4453" s="1" t="s">
        <v>812</v>
      </c>
      <c r="I4453" s="16"/>
      <c r="J4453" s="16"/>
      <c r="K4453" s="16"/>
      <c r="L4453" s="16"/>
      <c r="M4453" s="16"/>
      <c r="N4453" s="16"/>
      <c r="O4453" s="16"/>
      <c r="P4453" s="16"/>
      <c r="Q4453" s="16"/>
      <c r="R4453" s="16"/>
      <c r="S4453" s="16"/>
      <c r="T4453" s="16"/>
      <c r="U4453" s="16"/>
      <c r="V4453" s="1" t="s">
        <v>3639</v>
      </c>
      <c r="W4453" s="1" t="s">
        <v>2551</v>
      </c>
      <c r="X4453" s="5" t="s">
        <v>3644</v>
      </c>
      <c r="Y4453" s="5" t="s">
        <v>2555</v>
      </c>
      <c r="Z4453" s="5" t="s">
        <v>812</v>
      </c>
      <c r="AA4453" s="5"/>
    </row>
    <row r="4454" spans="1:27" ht="12" customHeight="1" x14ac:dyDescent="0.15">
      <c r="A4454" s="1" t="s">
        <v>1164</v>
      </c>
      <c r="B4454" s="1" t="s">
        <v>31</v>
      </c>
      <c r="C4454" s="1" t="s">
        <v>17</v>
      </c>
      <c r="D4454" s="1" t="s">
        <v>2494</v>
      </c>
      <c r="E4454" s="1" t="s">
        <v>1165</v>
      </c>
      <c r="F4454" s="1" t="s">
        <v>1170</v>
      </c>
      <c r="G4454" s="1" t="s">
        <v>5112</v>
      </c>
      <c r="H4454" s="1" t="s">
        <v>812</v>
      </c>
      <c r="I4454" s="16"/>
      <c r="J4454" s="16"/>
      <c r="K4454" s="16"/>
      <c r="L4454" s="16"/>
      <c r="M4454" s="16"/>
      <c r="N4454" s="16"/>
      <c r="O4454" s="16"/>
      <c r="P4454" s="16"/>
      <c r="Q4454" s="16"/>
      <c r="R4454" s="16"/>
      <c r="S4454" s="16">
        <v>0.94969999999999999</v>
      </c>
      <c r="T4454" s="16"/>
      <c r="U4454" s="16"/>
      <c r="V4454" s="1" t="s">
        <v>3639</v>
      </c>
      <c r="W4454" s="1" t="s">
        <v>2551</v>
      </c>
      <c r="X4454" s="5" t="s">
        <v>3644</v>
      </c>
      <c r="Y4454" s="5" t="s">
        <v>2557</v>
      </c>
      <c r="Z4454" s="5" t="s">
        <v>812</v>
      </c>
      <c r="AA4454" s="5"/>
    </row>
    <row r="4455" spans="1:27" ht="12" customHeight="1" x14ac:dyDescent="0.15">
      <c r="A4455" s="1" t="s">
        <v>1164</v>
      </c>
      <c r="B4455" s="1" t="s">
        <v>31</v>
      </c>
      <c r="C4455" s="1" t="s">
        <v>19</v>
      </c>
      <c r="D4455" s="1" t="s">
        <v>2494</v>
      </c>
      <c r="E4455" s="1" t="s">
        <v>1165</v>
      </c>
      <c r="F4455" s="1" t="s">
        <v>1170</v>
      </c>
      <c r="G4455" s="1" t="s">
        <v>22</v>
      </c>
      <c r="H4455" s="1" t="s">
        <v>812</v>
      </c>
      <c r="I4455" s="16"/>
      <c r="J4455" s="16"/>
      <c r="K4455" s="16"/>
      <c r="L4455" s="16"/>
      <c r="M4455" s="16"/>
      <c r="N4455" s="16"/>
      <c r="O4455" s="16"/>
      <c r="P4455" s="16"/>
      <c r="Q4455" s="16"/>
      <c r="R4455" s="16"/>
      <c r="S4455" s="16"/>
      <c r="T4455" s="16"/>
      <c r="U4455" s="16"/>
      <c r="V4455" s="1" t="s">
        <v>3639</v>
      </c>
      <c r="W4455" s="1" t="s">
        <v>2551</v>
      </c>
      <c r="X4455" s="5" t="s">
        <v>3644</v>
      </c>
      <c r="Y4455" s="5" t="s">
        <v>2558</v>
      </c>
      <c r="Z4455" s="5" t="s">
        <v>812</v>
      </c>
      <c r="AA4455" s="5"/>
    </row>
    <row r="4456" spans="1:27" ht="12" customHeight="1" x14ac:dyDescent="0.15">
      <c r="A4456" s="1" t="s">
        <v>1164</v>
      </c>
      <c r="B4456" s="1" t="s">
        <v>31</v>
      </c>
      <c r="C4456" s="1" t="s">
        <v>21</v>
      </c>
      <c r="D4456" s="1" t="s">
        <v>2494</v>
      </c>
      <c r="E4456" s="1" t="s">
        <v>1165</v>
      </c>
      <c r="F4456" s="1" t="s">
        <v>1170</v>
      </c>
      <c r="G4456" s="1" t="s">
        <v>24</v>
      </c>
      <c r="H4456" s="1" t="s">
        <v>812</v>
      </c>
      <c r="I4456" s="16"/>
      <c r="J4456" s="16"/>
      <c r="K4456" s="16"/>
      <c r="L4456" s="16"/>
      <c r="M4456" s="16"/>
      <c r="N4456" s="16"/>
      <c r="O4456" s="16"/>
      <c r="P4456" s="16"/>
      <c r="Q4456" s="16"/>
      <c r="R4456" s="16"/>
      <c r="S4456" s="16">
        <v>0.9244</v>
      </c>
      <c r="T4456" s="16"/>
      <c r="U4456" s="16"/>
      <c r="V4456" s="1" t="s">
        <v>3639</v>
      </c>
      <c r="W4456" s="1" t="s">
        <v>2551</v>
      </c>
      <c r="X4456" s="5" t="s">
        <v>3644</v>
      </c>
      <c r="Y4456" s="5" t="s">
        <v>2559</v>
      </c>
      <c r="Z4456" s="5" t="s">
        <v>812</v>
      </c>
      <c r="AA4456" s="5"/>
    </row>
    <row r="4457" spans="1:27" ht="12" customHeight="1" x14ac:dyDescent="0.15">
      <c r="A4457" s="1" t="s">
        <v>1164</v>
      </c>
      <c r="B4457" s="1" t="s">
        <v>33</v>
      </c>
      <c r="C4457" s="1" t="s">
        <v>9</v>
      </c>
      <c r="D4457" s="1" t="s">
        <v>2494</v>
      </c>
      <c r="E4457" s="1" t="s">
        <v>1165</v>
      </c>
      <c r="F4457" s="1" t="s">
        <v>1171</v>
      </c>
      <c r="G4457" s="1" t="s">
        <v>12</v>
      </c>
      <c r="H4457" s="1" t="s">
        <v>812</v>
      </c>
      <c r="I4457" s="16"/>
      <c r="J4457" s="16"/>
      <c r="K4457" s="16"/>
      <c r="L4457" s="16"/>
      <c r="M4457" s="16"/>
      <c r="N4457" s="16"/>
      <c r="O4457" s="16"/>
      <c r="P4457" s="16"/>
      <c r="Q4457" s="16"/>
      <c r="R4457" s="16"/>
      <c r="S4457" s="16"/>
      <c r="T4457" s="16"/>
      <c r="U4457" s="16"/>
      <c r="V4457" s="1" t="s">
        <v>3639</v>
      </c>
      <c r="W4457" s="1" t="s">
        <v>2551</v>
      </c>
      <c r="X4457" s="5" t="s">
        <v>3645</v>
      </c>
      <c r="Y4457" s="5" t="s">
        <v>2553</v>
      </c>
      <c r="Z4457" s="5" t="s">
        <v>812</v>
      </c>
      <c r="AA4457" s="5"/>
    </row>
    <row r="4458" spans="1:27" ht="12" customHeight="1" x14ac:dyDescent="0.15">
      <c r="A4458" s="1" t="s">
        <v>1164</v>
      </c>
      <c r="B4458" s="1" t="s">
        <v>33</v>
      </c>
      <c r="C4458" s="1" t="s">
        <v>15</v>
      </c>
      <c r="D4458" s="1" t="s">
        <v>2494</v>
      </c>
      <c r="E4458" s="1" t="s">
        <v>1165</v>
      </c>
      <c r="F4458" s="1" t="s">
        <v>1171</v>
      </c>
      <c r="G4458" s="1" t="s">
        <v>16</v>
      </c>
      <c r="H4458" s="1" t="s">
        <v>812</v>
      </c>
      <c r="I4458" s="16"/>
      <c r="J4458" s="16"/>
      <c r="K4458" s="16"/>
      <c r="L4458" s="16"/>
      <c r="M4458" s="16"/>
      <c r="N4458" s="16"/>
      <c r="O4458" s="16"/>
      <c r="P4458" s="16"/>
      <c r="Q4458" s="16"/>
      <c r="R4458" s="16"/>
      <c r="S4458" s="16"/>
      <c r="T4458" s="16"/>
      <c r="U4458" s="16"/>
      <c r="V4458" s="1" t="s">
        <v>3639</v>
      </c>
      <c r="W4458" s="1" t="s">
        <v>2551</v>
      </c>
      <c r="X4458" s="5" t="s">
        <v>3645</v>
      </c>
      <c r="Y4458" s="5" t="s">
        <v>2555</v>
      </c>
      <c r="Z4458" s="5" t="s">
        <v>812</v>
      </c>
      <c r="AA4458" s="5"/>
    </row>
    <row r="4459" spans="1:27" ht="12" customHeight="1" x14ac:dyDescent="0.15">
      <c r="A4459" s="1" t="s">
        <v>1164</v>
      </c>
      <c r="B4459" s="1" t="s">
        <v>33</v>
      </c>
      <c r="C4459" s="1" t="s">
        <v>17</v>
      </c>
      <c r="D4459" s="1" t="s">
        <v>2494</v>
      </c>
      <c r="E4459" s="1" t="s">
        <v>1165</v>
      </c>
      <c r="F4459" s="1" t="s">
        <v>1171</v>
      </c>
      <c r="G4459" s="1" t="s">
        <v>5112</v>
      </c>
      <c r="H4459" s="1" t="s">
        <v>812</v>
      </c>
      <c r="I4459" s="16"/>
      <c r="J4459" s="16"/>
      <c r="K4459" s="16"/>
      <c r="L4459" s="16"/>
      <c r="M4459" s="16"/>
      <c r="N4459" s="16"/>
      <c r="O4459" s="16"/>
      <c r="P4459" s="16"/>
      <c r="Q4459" s="16"/>
      <c r="R4459" s="16"/>
      <c r="S4459" s="16"/>
      <c r="T4459" s="16"/>
      <c r="U4459" s="16"/>
      <c r="V4459" s="1" t="s">
        <v>3639</v>
      </c>
      <c r="W4459" s="1" t="s">
        <v>2551</v>
      </c>
      <c r="X4459" s="5" t="s">
        <v>3645</v>
      </c>
      <c r="Y4459" s="5" t="s">
        <v>2557</v>
      </c>
      <c r="Z4459" s="5" t="s">
        <v>812</v>
      </c>
      <c r="AA4459" s="5"/>
    </row>
    <row r="4460" spans="1:27" ht="12" customHeight="1" x14ac:dyDescent="0.15">
      <c r="A4460" s="1" t="s">
        <v>1164</v>
      </c>
      <c r="B4460" s="1" t="s">
        <v>33</v>
      </c>
      <c r="C4460" s="1" t="s">
        <v>19</v>
      </c>
      <c r="D4460" s="1" t="s">
        <v>2494</v>
      </c>
      <c r="E4460" s="1" t="s">
        <v>1165</v>
      </c>
      <c r="F4460" s="1" t="s">
        <v>1171</v>
      </c>
      <c r="G4460" s="1" t="s">
        <v>22</v>
      </c>
      <c r="H4460" s="1" t="s">
        <v>812</v>
      </c>
      <c r="I4460" s="16"/>
      <c r="J4460" s="16"/>
      <c r="K4460" s="16"/>
      <c r="L4460" s="16"/>
      <c r="M4460" s="16"/>
      <c r="N4460" s="16"/>
      <c r="O4460" s="16"/>
      <c r="P4460" s="16"/>
      <c r="Q4460" s="16"/>
      <c r="R4460" s="16"/>
      <c r="S4460" s="16"/>
      <c r="T4460" s="16"/>
      <c r="U4460" s="16"/>
      <c r="V4460" s="1" t="s">
        <v>3639</v>
      </c>
      <c r="W4460" s="1" t="s">
        <v>2551</v>
      </c>
      <c r="X4460" s="5" t="s">
        <v>3645</v>
      </c>
      <c r="Y4460" s="5" t="s">
        <v>2558</v>
      </c>
      <c r="Z4460" s="5" t="s">
        <v>812</v>
      </c>
      <c r="AA4460" s="5"/>
    </row>
    <row r="4461" spans="1:27" ht="12" customHeight="1" x14ac:dyDescent="0.15">
      <c r="A4461" s="1" t="s">
        <v>1164</v>
      </c>
      <c r="B4461" s="1" t="s">
        <v>33</v>
      </c>
      <c r="C4461" s="1" t="s">
        <v>21</v>
      </c>
      <c r="D4461" s="1" t="s">
        <v>2494</v>
      </c>
      <c r="E4461" s="1" t="s">
        <v>1165</v>
      </c>
      <c r="F4461" s="1" t="s">
        <v>1171</v>
      </c>
      <c r="G4461" s="1" t="s">
        <v>24</v>
      </c>
      <c r="H4461" s="1" t="s">
        <v>812</v>
      </c>
      <c r="I4461" s="16"/>
      <c r="J4461" s="16"/>
      <c r="K4461" s="16"/>
      <c r="L4461" s="16"/>
      <c r="M4461" s="16"/>
      <c r="N4461" s="16"/>
      <c r="O4461" s="16"/>
      <c r="P4461" s="16"/>
      <c r="Q4461" s="16"/>
      <c r="R4461" s="16"/>
      <c r="S4461" s="16"/>
      <c r="T4461" s="16"/>
      <c r="U4461" s="16"/>
      <c r="V4461" s="1" t="s">
        <v>3639</v>
      </c>
      <c r="W4461" s="1" t="s">
        <v>2551</v>
      </c>
      <c r="X4461" s="5" t="s">
        <v>3645</v>
      </c>
      <c r="Y4461" s="5" t="s">
        <v>2559</v>
      </c>
      <c r="Z4461" s="5" t="s">
        <v>812</v>
      </c>
      <c r="AA4461" s="5"/>
    </row>
    <row r="4462" spans="1:27" ht="12" customHeight="1" x14ac:dyDescent="0.15">
      <c r="A4462" s="1" t="s">
        <v>1164</v>
      </c>
      <c r="B4462" s="1" t="s">
        <v>35</v>
      </c>
      <c r="C4462" s="1" t="s">
        <v>9</v>
      </c>
      <c r="D4462" s="1" t="s">
        <v>2494</v>
      </c>
      <c r="E4462" s="1" t="s">
        <v>1165</v>
      </c>
      <c r="F4462" s="1" t="s">
        <v>1172</v>
      </c>
      <c r="G4462" s="1" t="s">
        <v>12</v>
      </c>
      <c r="H4462" s="1" t="s">
        <v>812</v>
      </c>
      <c r="I4462" s="16"/>
      <c r="J4462" s="16"/>
      <c r="K4462" s="16"/>
      <c r="L4462" s="16"/>
      <c r="M4462" s="16"/>
      <c r="N4462" s="16"/>
      <c r="O4462" s="16"/>
      <c r="P4462" s="16"/>
      <c r="Q4462" s="16"/>
      <c r="R4462" s="16"/>
      <c r="S4462" s="16"/>
      <c r="T4462" s="16"/>
      <c r="U4462" s="16"/>
      <c r="V4462" s="1" t="s">
        <v>3639</v>
      </c>
      <c r="W4462" s="1" t="s">
        <v>2551</v>
      </c>
      <c r="X4462" s="5" t="s">
        <v>3646</v>
      </c>
      <c r="Y4462" s="5" t="s">
        <v>2553</v>
      </c>
      <c r="Z4462" s="5" t="s">
        <v>812</v>
      </c>
      <c r="AA4462" s="5"/>
    </row>
    <row r="4463" spans="1:27" ht="12" customHeight="1" x14ac:dyDescent="0.15">
      <c r="A4463" s="1" t="s">
        <v>1164</v>
      </c>
      <c r="B4463" s="1" t="s">
        <v>35</v>
      </c>
      <c r="C4463" s="1" t="s">
        <v>15</v>
      </c>
      <c r="D4463" s="1" t="s">
        <v>2494</v>
      </c>
      <c r="E4463" s="1" t="s">
        <v>1165</v>
      </c>
      <c r="F4463" s="1" t="s">
        <v>1172</v>
      </c>
      <c r="G4463" s="1" t="s">
        <v>16</v>
      </c>
      <c r="H4463" s="1" t="s">
        <v>812</v>
      </c>
      <c r="I4463" s="16"/>
      <c r="J4463" s="16"/>
      <c r="K4463" s="16"/>
      <c r="L4463" s="16"/>
      <c r="M4463" s="16"/>
      <c r="N4463" s="16"/>
      <c r="O4463" s="16"/>
      <c r="P4463" s="16"/>
      <c r="Q4463" s="16"/>
      <c r="R4463" s="16"/>
      <c r="S4463" s="16"/>
      <c r="T4463" s="16"/>
      <c r="U4463" s="16"/>
      <c r="V4463" s="1" t="s">
        <v>3639</v>
      </c>
      <c r="W4463" s="1" t="s">
        <v>2551</v>
      </c>
      <c r="X4463" s="5" t="s">
        <v>3646</v>
      </c>
      <c r="Y4463" s="5" t="s">
        <v>2555</v>
      </c>
      <c r="Z4463" s="5" t="s">
        <v>812</v>
      </c>
      <c r="AA4463" s="5"/>
    </row>
    <row r="4464" spans="1:27" ht="12" customHeight="1" x14ac:dyDescent="0.15">
      <c r="A4464" s="1" t="s">
        <v>1164</v>
      </c>
      <c r="B4464" s="1" t="s">
        <v>35</v>
      </c>
      <c r="C4464" s="1" t="s">
        <v>17</v>
      </c>
      <c r="D4464" s="1" t="s">
        <v>2494</v>
      </c>
      <c r="E4464" s="1" t="s">
        <v>1165</v>
      </c>
      <c r="F4464" s="1" t="s">
        <v>1172</v>
      </c>
      <c r="G4464" s="1" t="s">
        <v>5112</v>
      </c>
      <c r="H4464" s="1" t="s">
        <v>812</v>
      </c>
      <c r="I4464" s="16"/>
      <c r="J4464" s="16"/>
      <c r="K4464" s="16"/>
      <c r="L4464" s="16"/>
      <c r="M4464" s="16"/>
      <c r="N4464" s="16"/>
      <c r="O4464" s="16"/>
      <c r="P4464" s="16"/>
      <c r="Q4464" s="16"/>
      <c r="R4464" s="16"/>
      <c r="S4464" s="16"/>
      <c r="T4464" s="16"/>
      <c r="U4464" s="16"/>
      <c r="V4464" s="1" t="s">
        <v>3639</v>
      </c>
      <c r="W4464" s="1" t="s">
        <v>2551</v>
      </c>
      <c r="X4464" s="5" t="s">
        <v>3646</v>
      </c>
      <c r="Y4464" s="5" t="s">
        <v>2557</v>
      </c>
      <c r="Z4464" s="5" t="s">
        <v>812</v>
      </c>
      <c r="AA4464" s="5"/>
    </row>
    <row r="4465" spans="1:27" ht="12" customHeight="1" x14ac:dyDescent="0.15">
      <c r="A4465" s="1" t="s">
        <v>1164</v>
      </c>
      <c r="B4465" s="1" t="s">
        <v>35</v>
      </c>
      <c r="C4465" s="1" t="s">
        <v>19</v>
      </c>
      <c r="D4465" s="1" t="s">
        <v>2494</v>
      </c>
      <c r="E4465" s="1" t="s">
        <v>1165</v>
      </c>
      <c r="F4465" s="1" t="s">
        <v>1172</v>
      </c>
      <c r="G4465" s="1" t="s">
        <v>22</v>
      </c>
      <c r="H4465" s="1" t="s">
        <v>812</v>
      </c>
      <c r="I4465" s="16"/>
      <c r="J4465" s="16"/>
      <c r="K4465" s="16"/>
      <c r="L4465" s="16"/>
      <c r="M4465" s="16"/>
      <c r="N4465" s="16"/>
      <c r="O4465" s="16"/>
      <c r="P4465" s="16"/>
      <c r="Q4465" s="16"/>
      <c r="R4465" s="16"/>
      <c r="S4465" s="16"/>
      <c r="T4465" s="16"/>
      <c r="U4465" s="16"/>
      <c r="V4465" s="1" t="s">
        <v>3639</v>
      </c>
      <c r="W4465" s="1" t="s">
        <v>2551</v>
      </c>
      <c r="X4465" s="5" t="s">
        <v>3646</v>
      </c>
      <c r="Y4465" s="5" t="s">
        <v>2558</v>
      </c>
      <c r="Z4465" s="5" t="s">
        <v>812</v>
      </c>
      <c r="AA4465" s="5"/>
    </row>
    <row r="4466" spans="1:27" ht="12" customHeight="1" x14ac:dyDescent="0.15">
      <c r="A4466" s="1" t="s">
        <v>1164</v>
      </c>
      <c r="B4466" s="1" t="s">
        <v>35</v>
      </c>
      <c r="C4466" s="1" t="s">
        <v>21</v>
      </c>
      <c r="D4466" s="1" t="s">
        <v>2494</v>
      </c>
      <c r="E4466" s="1" t="s">
        <v>1165</v>
      </c>
      <c r="F4466" s="1" t="s">
        <v>1172</v>
      </c>
      <c r="G4466" s="1" t="s">
        <v>24</v>
      </c>
      <c r="H4466" s="1" t="s">
        <v>812</v>
      </c>
      <c r="I4466" s="16"/>
      <c r="J4466" s="16"/>
      <c r="K4466" s="16"/>
      <c r="L4466" s="16"/>
      <c r="M4466" s="16"/>
      <c r="N4466" s="16"/>
      <c r="O4466" s="16"/>
      <c r="P4466" s="16"/>
      <c r="Q4466" s="16"/>
      <c r="R4466" s="16"/>
      <c r="S4466" s="16"/>
      <c r="T4466" s="16"/>
      <c r="U4466" s="16"/>
      <c r="V4466" s="1" t="s">
        <v>3639</v>
      </c>
      <c r="W4466" s="1" t="s">
        <v>2551</v>
      </c>
      <c r="X4466" s="5" t="s">
        <v>3646</v>
      </c>
      <c r="Y4466" s="5" t="s">
        <v>2559</v>
      </c>
      <c r="Z4466" s="5" t="s">
        <v>812</v>
      </c>
      <c r="AA4466" s="5"/>
    </row>
    <row r="4467" spans="1:27" ht="12" customHeight="1" x14ac:dyDescent="0.15">
      <c r="A4467" s="1" t="s">
        <v>1164</v>
      </c>
      <c r="B4467" s="1" t="s">
        <v>37</v>
      </c>
      <c r="C4467" s="1" t="s">
        <v>9</v>
      </c>
      <c r="D4467" s="1" t="s">
        <v>2494</v>
      </c>
      <c r="E4467" s="1" t="s">
        <v>1165</v>
      </c>
      <c r="F4467" s="1" t="s">
        <v>1173</v>
      </c>
      <c r="G4467" s="1" t="s">
        <v>12</v>
      </c>
      <c r="H4467" s="1" t="s">
        <v>812</v>
      </c>
      <c r="I4467" s="16"/>
      <c r="J4467" s="16"/>
      <c r="K4467" s="16"/>
      <c r="L4467" s="16"/>
      <c r="M4467" s="16"/>
      <c r="N4467" s="16"/>
      <c r="O4467" s="16"/>
      <c r="P4467" s="16"/>
      <c r="Q4467" s="16"/>
      <c r="R4467" s="16"/>
      <c r="S4467" s="16"/>
      <c r="T4467" s="16"/>
      <c r="U4467" s="16"/>
      <c r="V4467" s="1" t="s">
        <v>3639</v>
      </c>
      <c r="W4467" s="1" t="s">
        <v>2551</v>
      </c>
      <c r="X4467" s="5" t="s">
        <v>3647</v>
      </c>
      <c r="Y4467" s="5" t="s">
        <v>2553</v>
      </c>
      <c r="Z4467" s="5" t="s">
        <v>812</v>
      </c>
      <c r="AA4467" s="5"/>
    </row>
    <row r="4468" spans="1:27" ht="12" customHeight="1" x14ac:dyDescent="0.15">
      <c r="A4468" s="1" t="s">
        <v>1164</v>
      </c>
      <c r="B4468" s="1" t="s">
        <v>37</v>
      </c>
      <c r="C4468" s="1" t="s">
        <v>15</v>
      </c>
      <c r="D4468" s="1" t="s">
        <v>2494</v>
      </c>
      <c r="E4468" s="1" t="s">
        <v>1165</v>
      </c>
      <c r="F4468" s="1" t="s">
        <v>1173</v>
      </c>
      <c r="G4468" s="1" t="s">
        <v>16</v>
      </c>
      <c r="H4468" s="1" t="s">
        <v>812</v>
      </c>
      <c r="I4468" s="16"/>
      <c r="J4468" s="16"/>
      <c r="K4468" s="16"/>
      <c r="L4468" s="16"/>
      <c r="M4468" s="16"/>
      <c r="N4468" s="16"/>
      <c r="O4468" s="16"/>
      <c r="P4468" s="16"/>
      <c r="Q4468" s="16"/>
      <c r="R4468" s="16"/>
      <c r="S4468" s="16"/>
      <c r="T4468" s="16"/>
      <c r="U4468" s="16"/>
      <c r="V4468" s="1" t="s">
        <v>3639</v>
      </c>
      <c r="W4468" s="1" t="s">
        <v>2551</v>
      </c>
      <c r="X4468" s="5" t="s">
        <v>3647</v>
      </c>
      <c r="Y4468" s="5" t="s">
        <v>2555</v>
      </c>
      <c r="Z4468" s="5" t="s">
        <v>812</v>
      </c>
      <c r="AA4468" s="5"/>
    </row>
    <row r="4469" spans="1:27" ht="12" customHeight="1" x14ac:dyDescent="0.15">
      <c r="A4469" s="1" t="s">
        <v>1164</v>
      </c>
      <c r="B4469" s="1" t="s">
        <v>37</v>
      </c>
      <c r="C4469" s="1" t="s">
        <v>17</v>
      </c>
      <c r="D4469" s="1" t="s">
        <v>2494</v>
      </c>
      <c r="E4469" s="1" t="s">
        <v>1165</v>
      </c>
      <c r="F4469" s="1" t="s">
        <v>1173</v>
      </c>
      <c r="G4469" s="1" t="s">
        <v>5112</v>
      </c>
      <c r="H4469" s="1" t="s">
        <v>812</v>
      </c>
      <c r="I4469" s="16"/>
      <c r="J4469" s="16"/>
      <c r="K4469" s="16"/>
      <c r="L4469" s="16"/>
      <c r="M4469" s="16"/>
      <c r="N4469" s="16"/>
      <c r="O4469" s="16"/>
      <c r="P4469" s="16"/>
      <c r="Q4469" s="16"/>
      <c r="R4469" s="16"/>
      <c r="S4469" s="16"/>
      <c r="T4469" s="16"/>
      <c r="U4469" s="16"/>
      <c r="V4469" s="1" t="s">
        <v>3639</v>
      </c>
      <c r="W4469" s="1" t="s">
        <v>2551</v>
      </c>
      <c r="X4469" s="5" t="s">
        <v>3647</v>
      </c>
      <c r="Y4469" s="5" t="s">
        <v>2557</v>
      </c>
      <c r="Z4469" s="5" t="s">
        <v>812</v>
      </c>
      <c r="AA4469" s="5"/>
    </row>
    <row r="4470" spans="1:27" ht="12" customHeight="1" x14ac:dyDescent="0.15">
      <c r="A4470" s="1" t="s">
        <v>1164</v>
      </c>
      <c r="B4470" s="1" t="s">
        <v>37</v>
      </c>
      <c r="C4470" s="1" t="s">
        <v>19</v>
      </c>
      <c r="D4470" s="1" t="s">
        <v>2494</v>
      </c>
      <c r="E4470" s="1" t="s">
        <v>1165</v>
      </c>
      <c r="F4470" s="1" t="s">
        <v>1173</v>
      </c>
      <c r="G4470" s="1" t="s">
        <v>22</v>
      </c>
      <c r="H4470" s="1" t="s">
        <v>812</v>
      </c>
      <c r="I4470" s="16"/>
      <c r="J4470" s="16"/>
      <c r="K4470" s="16"/>
      <c r="L4470" s="16"/>
      <c r="M4470" s="16"/>
      <c r="N4470" s="16"/>
      <c r="O4470" s="16"/>
      <c r="P4470" s="16"/>
      <c r="Q4470" s="16"/>
      <c r="R4470" s="16"/>
      <c r="S4470" s="16"/>
      <c r="T4470" s="16"/>
      <c r="U4470" s="16"/>
      <c r="V4470" s="1" t="s">
        <v>3639</v>
      </c>
      <c r="W4470" s="1" t="s">
        <v>2551</v>
      </c>
      <c r="X4470" s="5" t="s">
        <v>3647</v>
      </c>
      <c r="Y4470" s="5" t="s">
        <v>2558</v>
      </c>
      <c r="Z4470" s="5" t="s">
        <v>812</v>
      </c>
      <c r="AA4470" s="5"/>
    </row>
    <row r="4471" spans="1:27" ht="12" customHeight="1" x14ac:dyDescent="0.15">
      <c r="A4471" s="1" t="s">
        <v>1164</v>
      </c>
      <c r="B4471" s="1" t="s">
        <v>37</v>
      </c>
      <c r="C4471" s="1" t="s">
        <v>21</v>
      </c>
      <c r="D4471" s="1" t="s">
        <v>2494</v>
      </c>
      <c r="E4471" s="1" t="s">
        <v>1165</v>
      </c>
      <c r="F4471" s="1" t="s">
        <v>1173</v>
      </c>
      <c r="G4471" s="1" t="s">
        <v>24</v>
      </c>
      <c r="H4471" s="1" t="s">
        <v>812</v>
      </c>
      <c r="I4471" s="16"/>
      <c r="J4471" s="16"/>
      <c r="K4471" s="16"/>
      <c r="L4471" s="16"/>
      <c r="M4471" s="16"/>
      <c r="N4471" s="16"/>
      <c r="O4471" s="16"/>
      <c r="P4471" s="16"/>
      <c r="Q4471" s="16"/>
      <c r="R4471" s="16"/>
      <c r="S4471" s="16">
        <v>1.1229</v>
      </c>
      <c r="T4471" s="16"/>
      <c r="U4471" s="16"/>
      <c r="V4471" s="1" t="s">
        <v>3639</v>
      </c>
      <c r="W4471" s="1" t="s">
        <v>2551</v>
      </c>
      <c r="X4471" s="5" t="s">
        <v>3647</v>
      </c>
      <c r="Y4471" s="5" t="s">
        <v>2559</v>
      </c>
      <c r="Z4471" s="5" t="s">
        <v>812</v>
      </c>
      <c r="AA4471" s="5"/>
    </row>
    <row r="4472" spans="1:27" ht="12" customHeight="1" x14ac:dyDescent="0.15">
      <c r="A4472" s="1" t="s">
        <v>1164</v>
      </c>
      <c r="B4472" s="1" t="s">
        <v>39</v>
      </c>
      <c r="C4472" s="1" t="s">
        <v>9</v>
      </c>
      <c r="D4472" s="1" t="s">
        <v>2494</v>
      </c>
      <c r="E4472" s="1" t="s">
        <v>1165</v>
      </c>
      <c r="F4472" s="1" t="s">
        <v>1174</v>
      </c>
      <c r="G4472" s="1" t="s">
        <v>12</v>
      </c>
      <c r="H4472" s="1" t="s">
        <v>812</v>
      </c>
      <c r="I4472" s="16"/>
      <c r="J4472" s="16"/>
      <c r="K4472" s="16"/>
      <c r="L4472" s="16"/>
      <c r="M4472" s="16"/>
      <c r="N4472" s="16"/>
      <c r="O4472" s="16"/>
      <c r="P4472" s="16"/>
      <c r="Q4472" s="16"/>
      <c r="R4472" s="16"/>
      <c r="S4472" s="16">
        <v>1.0569</v>
      </c>
      <c r="T4472" s="16"/>
      <c r="U4472" s="16"/>
      <c r="V4472" s="1" t="s">
        <v>3639</v>
      </c>
      <c r="W4472" s="1" t="s">
        <v>2551</v>
      </c>
      <c r="X4472" s="5" t="s">
        <v>3648</v>
      </c>
      <c r="Y4472" s="5" t="s">
        <v>2553</v>
      </c>
      <c r="Z4472" s="5" t="s">
        <v>812</v>
      </c>
      <c r="AA4472" s="5"/>
    </row>
    <row r="4473" spans="1:27" ht="12" customHeight="1" x14ac:dyDescent="0.15">
      <c r="A4473" s="1" t="s">
        <v>1164</v>
      </c>
      <c r="B4473" s="1" t="s">
        <v>39</v>
      </c>
      <c r="C4473" s="1" t="s">
        <v>15</v>
      </c>
      <c r="D4473" s="1" t="s">
        <v>2494</v>
      </c>
      <c r="E4473" s="1" t="s">
        <v>1165</v>
      </c>
      <c r="F4473" s="1" t="s">
        <v>1174</v>
      </c>
      <c r="G4473" s="1" t="s">
        <v>16</v>
      </c>
      <c r="H4473" s="1" t="s">
        <v>812</v>
      </c>
      <c r="I4473" s="16"/>
      <c r="J4473" s="16"/>
      <c r="K4473" s="16"/>
      <c r="L4473" s="16"/>
      <c r="M4473" s="16"/>
      <c r="N4473" s="16"/>
      <c r="O4473" s="16"/>
      <c r="P4473" s="16"/>
      <c r="Q4473" s="16"/>
      <c r="R4473" s="16"/>
      <c r="S4473" s="16"/>
      <c r="T4473" s="16"/>
      <c r="U4473" s="16"/>
      <c r="V4473" s="1" t="s">
        <v>3639</v>
      </c>
      <c r="W4473" s="1" t="s">
        <v>2551</v>
      </c>
      <c r="X4473" s="5" t="s">
        <v>3648</v>
      </c>
      <c r="Y4473" s="5" t="s">
        <v>2555</v>
      </c>
      <c r="Z4473" s="5" t="s">
        <v>812</v>
      </c>
      <c r="AA4473" s="5"/>
    </row>
    <row r="4474" spans="1:27" ht="12" customHeight="1" x14ac:dyDescent="0.15">
      <c r="A4474" s="1" t="s">
        <v>1164</v>
      </c>
      <c r="B4474" s="1" t="s">
        <v>39</v>
      </c>
      <c r="C4474" s="1" t="s">
        <v>17</v>
      </c>
      <c r="D4474" s="1" t="s">
        <v>2494</v>
      </c>
      <c r="E4474" s="1" t="s">
        <v>1165</v>
      </c>
      <c r="F4474" s="1" t="s">
        <v>1174</v>
      </c>
      <c r="G4474" s="1" t="s">
        <v>5112</v>
      </c>
      <c r="H4474" s="1" t="s">
        <v>812</v>
      </c>
      <c r="I4474" s="16"/>
      <c r="J4474" s="16"/>
      <c r="K4474" s="16"/>
      <c r="L4474" s="16"/>
      <c r="M4474" s="16"/>
      <c r="N4474" s="16"/>
      <c r="O4474" s="16"/>
      <c r="P4474" s="16"/>
      <c r="Q4474" s="16"/>
      <c r="R4474" s="16"/>
      <c r="S4474" s="16">
        <v>1.0510999999999999</v>
      </c>
      <c r="T4474" s="16"/>
      <c r="U4474" s="16"/>
      <c r="V4474" s="1" t="s">
        <v>3639</v>
      </c>
      <c r="W4474" s="1" t="s">
        <v>2551</v>
      </c>
      <c r="X4474" s="5" t="s">
        <v>3648</v>
      </c>
      <c r="Y4474" s="5" t="s">
        <v>2557</v>
      </c>
      <c r="Z4474" s="5" t="s">
        <v>812</v>
      </c>
      <c r="AA4474" s="5"/>
    </row>
    <row r="4475" spans="1:27" ht="12" customHeight="1" x14ac:dyDescent="0.15">
      <c r="A4475" s="1" t="s">
        <v>1164</v>
      </c>
      <c r="B4475" s="1" t="s">
        <v>39</v>
      </c>
      <c r="C4475" s="1" t="s">
        <v>19</v>
      </c>
      <c r="D4475" s="1" t="s">
        <v>2494</v>
      </c>
      <c r="E4475" s="1" t="s">
        <v>1165</v>
      </c>
      <c r="F4475" s="1" t="s">
        <v>1174</v>
      </c>
      <c r="G4475" s="1" t="s">
        <v>22</v>
      </c>
      <c r="H4475" s="1" t="s">
        <v>812</v>
      </c>
      <c r="I4475" s="16"/>
      <c r="J4475" s="16"/>
      <c r="K4475" s="16"/>
      <c r="L4475" s="16"/>
      <c r="M4475" s="16"/>
      <c r="N4475" s="16"/>
      <c r="O4475" s="16"/>
      <c r="P4475" s="16"/>
      <c r="Q4475" s="16"/>
      <c r="R4475" s="16"/>
      <c r="S4475" s="16"/>
      <c r="T4475" s="16"/>
      <c r="U4475" s="16"/>
      <c r="V4475" s="1" t="s">
        <v>3639</v>
      </c>
      <c r="W4475" s="1" t="s">
        <v>2551</v>
      </c>
      <c r="X4475" s="5" t="s">
        <v>3648</v>
      </c>
      <c r="Y4475" s="5" t="s">
        <v>2558</v>
      </c>
      <c r="Z4475" s="5" t="s">
        <v>812</v>
      </c>
      <c r="AA4475" s="5"/>
    </row>
    <row r="4476" spans="1:27" ht="12" customHeight="1" x14ac:dyDescent="0.15">
      <c r="A4476" s="1" t="s">
        <v>1164</v>
      </c>
      <c r="B4476" s="1" t="s">
        <v>39</v>
      </c>
      <c r="C4476" s="1" t="s">
        <v>21</v>
      </c>
      <c r="D4476" s="1" t="s">
        <v>2494</v>
      </c>
      <c r="E4476" s="1" t="s">
        <v>1165</v>
      </c>
      <c r="F4476" s="1" t="s">
        <v>1174</v>
      </c>
      <c r="G4476" s="1" t="s">
        <v>24</v>
      </c>
      <c r="H4476" s="1" t="s">
        <v>812</v>
      </c>
      <c r="I4476" s="16"/>
      <c r="J4476" s="16"/>
      <c r="K4476" s="16"/>
      <c r="L4476" s="16"/>
      <c r="M4476" s="16"/>
      <c r="N4476" s="16"/>
      <c r="O4476" s="16"/>
      <c r="P4476" s="16"/>
      <c r="Q4476" s="16"/>
      <c r="R4476" s="16"/>
      <c r="S4476" s="16">
        <v>1.083</v>
      </c>
      <c r="T4476" s="16"/>
      <c r="U4476" s="16"/>
      <c r="V4476" s="1" t="s">
        <v>3639</v>
      </c>
      <c r="W4476" s="1" t="s">
        <v>2551</v>
      </c>
      <c r="X4476" s="5" t="s">
        <v>3648</v>
      </c>
      <c r="Y4476" s="5" t="s">
        <v>2559</v>
      </c>
      <c r="Z4476" s="5" t="s">
        <v>812</v>
      </c>
      <c r="AA4476" s="5"/>
    </row>
    <row r="4477" spans="1:27" ht="12" customHeight="1" x14ac:dyDescent="0.15">
      <c r="A4477" s="1" t="s">
        <v>1164</v>
      </c>
      <c r="B4477" s="1" t="s">
        <v>41</v>
      </c>
      <c r="C4477" s="1" t="s">
        <v>9</v>
      </c>
      <c r="D4477" s="1" t="s">
        <v>2494</v>
      </c>
      <c r="E4477" s="1" t="s">
        <v>1165</v>
      </c>
      <c r="F4477" s="1" t="s">
        <v>1175</v>
      </c>
      <c r="G4477" s="1" t="s">
        <v>12</v>
      </c>
      <c r="H4477" s="1" t="s">
        <v>812</v>
      </c>
      <c r="I4477" s="16"/>
      <c r="J4477" s="16"/>
      <c r="K4477" s="16"/>
      <c r="L4477" s="16"/>
      <c r="M4477" s="16"/>
      <c r="N4477" s="16"/>
      <c r="O4477" s="16"/>
      <c r="P4477" s="16"/>
      <c r="Q4477" s="16"/>
      <c r="R4477" s="16"/>
      <c r="S4477" s="16">
        <v>0.96909999999999996</v>
      </c>
      <c r="T4477" s="16"/>
      <c r="U4477" s="16"/>
      <c r="V4477" s="1" t="s">
        <v>3639</v>
      </c>
      <c r="W4477" s="1" t="s">
        <v>2551</v>
      </c>
      <c r="X4477" s="5" t="s">
        <v>3649</v>
      </c>
      <c r="Y4477" s="5" t="s">
        <v>2553</v>
      </c>
      <c r="Z4477" s="5" t="s">
        <v>812</v>
      </c>
      <c r="AA4477" s="5"/>
    </row>
    <row r="4478" spans="1:27" ht="12" customHeight="1" x14ac:dyDescent="0.15">
      <c r="A4478" s="1" t="s">
        <v>1164</v>
      </c>
      <c r="B4478" s="1" t="s">
        <v>41</v>
      </c>
      <c r="C4478" s="1" t="s">
        <v>15</v>
      </c>
      <c r="D4478" s="1" t="s">
        <v>2494</v>
      </c>
      <c r="E4478" s="1" t="s">
        <v>1165</v>
      </c>
      <c r="F4478" s="1" t="s">
        <v>1175</v>
      </c>
      <c r="G4478" s="1" t="s">
        <v>16</v>
      </c>
      <c r="H4478" s="1" t="s">
        <v>812</v>
      </c>
      <c r="I4478" s="16"/>
      <c r="J4478" s="16"/>
      <c r="K4478" s="16"/>
      <c r="L4478" s="16"/>
      <c r="M4478" s="16"/>
      <c r="N4478" s="16"/>
      <c r="O4478" s="16"/>
      <c r="P4478" s="16"/>
      <c r="Q4478" s="16"/>
      <c r="R4478" s="16"/>
      <c r="S4478" s="16"/>
      <c r="T4478" s="16"/>
      <c r="U4478" s="16"/>
      <c r="V4478" s="1" t="s">
        <v>3639</v>
      </c>
      <c r="W4478" s="1" t="s">
        <v>2551</v>
      </c>
      <c r="X4478" s="5" t="s">
        <v>3649</v>
      </c>
      <c r="Y4478" s="5" t="s">
        <v>2555</v>
      </c>
      <c r="Z4478" s="5" t="s">
        <v>812</v>
      </c>
      <c r="AA4478" s="5"/>
    </row>
    <row r="4479" spans="1:27" ht="12" customHeight="1" x14ac:dyDescent="0.15">
      <c r="A4479" s="1" t="s">
        <v>1164</v>
      </c>
      <c r="B4479" s="1" t="s">
        <v>41</v>
      </c>
      <c r="C4479" s="1" t="s">
        <v>17</v>
      </c>
      <c r="D4479" s="1" t="s">
        <v>2494</v>
      </c>
      <c r="E4479" s="1" t="s">
        <v>1165</v>
      </c>
      <c r="F4479" s="1" t="s">
        <v>1175</v>
      </c>
      <c r="G4479" s="1" t="s">
        <v>5112</v>
      </c>
      <c r="H4479" s="1" t="s">
        <v>812</v>
      </c>
      <c r="I4479" s="16"/>
      <c r="J4479" s="16"/>
      <c r="K4479" s="16"/>
      <c r="L4479" s="16"/>
      <c r="M4479" s="16"/>
      <c r="N4479" s="16"/>
      <c r="O4479" s="16"/>
      <c r="P4479" s="16"/>
      <c r="Q4479" s="16"/>
      <c r="R4479" s="16"/>
      <c r="S4479" s="16">
        <v>0.71540000000000004</v>
      </c>
      <c r="T4479" s="16"/>
      <c r="U4479" s="16"/>
      <c r="V4479" s="1" t="s">
        <v>3639</v>
      </c>
      <c r="W4479" s="1" t="s">
        <v>2551</v>
      </c>
      <c r="X4479" s="5" t="s">
        <v>3649</v>
      </c>
      <c r="Y4479" s="5" t="s">
        <v>2557</v>
      </c>
      <c r="Z4479" s="5" t="s">
        <v>812</v>
      </c>
      <c r="AA4479" s="5"/>
    </row>
    <row r="4480" spans="1:27" ht="12" customHeight="1" x14ac:dyDescent="0.15">
      <c r="A4480" s="1" t="s">
        <v>1164</v>
      </c>
      <c r="B4480" s="1" t="s">
        <v>41</v>
      </c>
      <c r="C4480" s="1" t="s">
        <v>19</v>
      </c>
      <c r="D4480" s="1" t="s">
        <v>2494</v>
      </c>
      <c r="E4480" s="1" t="s">
        <v>1165</v>
      </c>
      <c r="F4480" s="1" t="s">
        <v>1175</v>
      </c>
      <c r="G4480" s="1" t="s">
        <v>22</v>
      </c>
      <c r="H4480" s="1" t="s">
        <v>812</v>
      </c>
      <c r="I4480" s="16"/>
      <c r="J4480" s="16"/>
      <c r="K4480" s="16"/>
      <c r="L4480" s="16"/>
      <c r="M4480" s="16"/>
      <c r="N4480" s="16"/>
      <c r="O4480" s="16"/>
      <c r="P4480" s="16"/>
      <c r="Q4480" s="16"/>
      <c r="R4480" s="16"/>
      <c r="S4480" s="16"/>
      <c r="T4480" s="16"/>
      <c r="U4480" s="16"/>
      <c r="V4480" s="1" t="s">
        <v>3639</v>
      </c>
      <c r="W4480" s="1" t="s">
        <v>2551</v>
      </c>
      <c r="X4480" s="5" t="s">
        <v>3649</v>
      </c>
      <c r="Y4480" s="5" t="s">
        <v>2558</v>
      </c>
      <c r="Z4480" s="5" t="s">
        <v>812</v>
      </c>
      <c r="AA4480" s="5"/>
    </row>
    <row r="4481" spans="1:27" ht="12" customHeight="1" x14ac:dyDescent="0.15">
      <c r="A4481" s="1" t="s">
        <v>1164</v>
      </c>
      <c r="B4481" s="1" t="s">
        <v>41</v>
      </c>
      <c r="C4481" s="1" t="s">
        <v>21</v>
      </c>
      <c r="D4481" s="1" t="s">
        <v>2494</v>
      </c>
      <c r="E4481" s="1" t="s">
        <v>1165</v>
      </c>
      <c r="F4481" s="1" t="s">
        <v>1175</v>
      </c>
      <c r="G4481" s="1" t="s">
        <v>24</v>
      </c>
      <c r="H4481" s="1" t="s">
        <v>812</v>
      </c>
      <c r="I4481" s="16"/>
      <c r="J4481" s="16"/>
      <c r="K4481" s="16"/>
      <c r="L4481" s="16"/>
      <c r="M4481" s="16"/>
      <c r="N4481" s="16"/>
      <c r="O4481" s="16"/>
      <c r="P4481" s="16"/>
      <c r="Q4481" s="16"/>
      <c r="R4481" s="16"/>
      <c r="S4481" s="16">
        <v>0.79830000000000001</v>
      </c>
      <c r="T4481" s="16"/>
      <c r="U4481" s="16"/>
      <c r="V4481" s="1" t="s">
        <v>3639</v>
      </c>
      <c r="W4481" s="1" t="s">
        <v>2551</v>
      </c>
      <c r="X4481" s="5" t="s">
        <v>3649</v>
      </c>
      <c r="Y4481" s="5" t="s">
        <v>2559</v>
      </c>
      <c r="Z4481" s="5" t="s">
        <v>812</v>
      </c>
      <c r="AA4481" s="5"/>
    </row>
    <row r="4482" spans="1:27" ht="12" customHeight="1" x14ac:dyDescent="0.15">
      <c r="A4482" s="1" t="s">
        <v>1164</v>
      </c>
      <c r="B4482" s="1" t="s">
        <v>43</v>
      </c>
      <c r="C4482" s="1" t="s">
        <v>9</v>
      </c>
      <c r="D4482" s="1" t="s">
        <v>2494</v>
      </c>
      <c r="E4482" s="1" t="s">
        <v>1165</v>
      </c>
      <c r="F4482" s="1" t="s">
        <v>1176</v>
      </c>
      <c r="G4482" s="1" t="s">
        <v>12</v>
      </c>
      <c r="H4482" s="1" t="s">
        <v>812</v>
      </c>
      <c r="I4482" s="16"/>
      <c r="J4482" s="16"/>
      <c r="K4482" s="16"/>
      <c r="L4482" s="16"/>
      <c r="M4482" s="16"/>
      <c r="N4482" s="16"/>
      <c r="O4482" s="16"/>
      <c r="P4482" s="16"/>
      <c r="Q4482" s="16"/>
      <c r="R4482" s="16"/>
      <c r="S4482" s="16">
        <v>1.0993999999999999</v>
      </c>
      <c r="T4482" s="16"/>
      <c r="U4482" s="16"/>
      <c r="V4482" s="1" t="s">
        <v>3639</v>
      </c>
      <c r="W4482" s="1" t="s">
        <v>2551</v>
      </c>
      <c r="X4482" s="5" t="s">
        <v>3650</v>
      </c>
      <c r="Y4482" s="5" t="s">
        <v>2553</v>
      </c>
      <c r="Z4482" s="5" t="s">
        <v>812</v>
      </c>
      <c r="AA4482" s="5"/>
    </row>
    <row r="4483" spans="1:27" ht="12" customHeight="1" x14ac:dyDescent="0.15">
      <c r="A4483" s="1" t="s">
        <v>1164</v>
      </c>
      <c r="B4483" s="1" t="s">
        <v>43</v>
      </c>
      <c r="C4483" s="1" t="s">
        <v>15</v>
      </c>
      <c r="D4483" s="1" t="s">
        <v>2494</v>
      </c>
      <c r="E4483" s="1" t="s">
        <v>1165</v>
      </c>
      <c r="F4483" s="1" t="s">
        <v>1176</v>
      </c>
      <c r="G4483" s="1" t="s">
        <v>16</v>
      </c>
      <c r="H4483" s="1" t="s">
        <v>812</v>
      </c>
      <c r="I4483" s="16"/>
      <c r="J4483" s="16"/>
      <c r="K4483" s="16"/>
      <c r="L4483" s="16"/>
      <c r="M4483" s="16"/>
      <c r="N4483" s="16"/>
      <c r="O4483" s="16"/>
      <c r="P4483" s="16"/>
      <c r="Q4483" s="16"/>
      <c r="R4483" s="16"/>
      <c r="S4483" s="16"/>
      <c r="T4483" s="16"/>
      <c r="U4483" s="16"/>
      <c r="V4483" s="1" t="s">
        <v>3639</v>
      </c>
      <c r="W4483" s="1" t="s">
        <v>2551</v>
      </c>
      <c r="X4483" s="5" t="s">
        <v>3650</v>
      </c>
      <c r="Y4483" s="5" t="s">
        <v>2555</v>
      </c>
      <c r="Z4483" s="5" t="s">
        <v>812</v>
      </c>
      <c r="AA4483" s="5"/>
    </row>
    <row r="4484" spans="1:27" ht="12" customHeight="1" x14ac:dyDescent="0.15">
      <c r="A4484" s="1" t="s">
        <v>1164</v>
      </c>
      <c r="B4484" s="1" t="s">
        <v>43</v>
      </c>
      <c r="C4484" s="1" t="s">
        <v>17</v>
      </c>
      <c r="D4484" s="1" t="s">
        <v>2494</v>
      </c>
      <c r="E4484" s="1" t="s">
        <v>1165</v>
      </c>
      <c r="F4484" s="1" t="s">
        <v>1176</v>
      </c>
      <c r="G4484" s="1" t="s">
        <v>5112</v>
      </c>
      <c r="H4484" s="1" t="s">
        <v>812</v>
      </c>
      <c r="I4484" s="16"/>
      <c r="J4484" s="16"/>
      <c r="K4484" s="16"/>
      <c r="L4484" s="16"/>
      <c r="M4484" s="16"/>
      <c r="N4484" s="16"/>
      <c r="O4484" s="16"/>
      <c r="P4484" s="16"/>
      <c r="Q4484" s="16"/>
      <c r="R4484" s="16"/>
      <c r="S4484" s="16">
        <v>1.2534000000000001</v>
      </c>
      <c r="T4484" s="16"/>
      <c r="U4484" s="16"/>
      <c r="V4484" s="1" t="s">
        <v>3639</v>
      </c>
      <c r="W4484" s="1" t="s">
        <v>2551</v>
      </c>
      <c r="X4484" s="5" t="s">
        <v>3650</v>
      </c>
      <c r="Y4484" s="5" t="s">
        <v>2557</v>
      </c>
      <c r="Z4484" s="5" t="s">
        <v>812</v>
      </c>
      <c r="AA4484" s="5"/>
    </row>
    <row r="4485" spans="1:27" ht="12" customHeight="1" x14ac:dyDescent="0.15">
      <c r="A4485" s="1" t="s">
        <v>1164</v>
      </c>
      <c r="B4485" s="1" t="s">
        <v>43</v>
      </c>
      <c r="C4485" s="1" t="s">
        <v>19</v>
      </c>
      <c r="D4485" s="1" t="s">
        <v>2494</v>
      </c>
      <c r="E4485" s="1" t="s">
        <v>1165</v>
      </c>
      <c r="F4485" s="1" t="s">
        <v>1176</v>
      </c>
      <c r="G4485" s="1" t="s">
        <v>22</v>
      </c>
      <c r="H4485" s="1" t="s">
        <v>812</v>
      </c>
      <c r="I4485" s="16"/>
      <c r="J4485" s="16"/>
      <c r="K4485" s="16"/>
      <c r="L4485" s="16"/>
      <c r="M4485" s="16"/>
      <c r="N4485" s="16"/>
      <c r="O4485" s="16"/>
      <c r="P4485" s="16"/>
      <c r="Q4485" s="16"/>
      <c r="R4485" s="16"/>
      <c r="S4485" s="16"/>
      <c r="T4485" s="16"/>
      <c r="U4485" s="16"/>
      <c r="V4485" s="1" t="s">
        <v>3639</v>
      </c>
      <c r="W4485" s="1" t="s">
        <v>2551</v>
      </c>
      <c r="X4485" s="5" t="s">
        <v>3650</v>
      </c>
      <c r="Y4485" s="5" t="s">
        <v>2558</v>
      </c>
      <c r="Z4485" s="5" t="s">
        <v>812</v>
      </c>
      <c r="AA4485" s="5"/>
    </row>
    <row r="4486" spans="1:27" ht="12" customHeight="1" x14ac:dyDescent="0.15">
      <c r="A4486" s="1" t="s">
        <v>1164</v>
      </c>
      <c r="B4486" s="1" t="s">
        <v>43</v>
      </c>
      <c r="C4486" s="1" t="s">
        <v>21</v>
      </c>
      <c r="D4486" s="1" t="s">
        <v>2494</v>
      </c>
      <c r="E4486" s="1" t="s">
        <v>1165</v>
      </c>
      <c r="F4486" s="1" t="s">
        <v>1176</v>
      </c>
      <c r="G4486" s="1" t="s">
        <v>24</v>
      </c>
      <c r="H4486" s="1" t="s">
        <v>812</v>
      </c>
      <c r="I4486" s="16"/>
      <c r="J4486" s="16"/>
      <c r="K4486" s="16"/>
      <c r="L4486" s="16"/>
      <c r="M4486" s="16"/>
      <c r="N4486" s="16"/>
      <c r="O4486" s="16"/>
      <c r="P4486" s="16"/>
      <c r="Q4486" s="16"/>
      <c r="R4486" s="16"/>
      <c r="S4486" s="16">
        <v>1.1757</v>
      </c>
      <c r="T4486" s="16"/>
      <c r="U4486" s="16"/>
      <c r="V4486" s="1" t="s">
        <v>3639</v>
      </c>
      <c r="W4486" s="1" t="s">
        <v>2551</v>
      </c>
      <c r="X4486" s="5" t="s">
        <v>3650</v>
      </c>
      <c r="Y4486" s="5" t="s">
        <v>2559</v>
      </c>
      <c r="Z4486" s="5" t="s">
        <v>812</v>
      </c>
      <c r="AA4486" s="5"/>
    </row>
    <row r="4487" spans="1:27" ht="12" customHeight="1" x14ac:dyDescent="0.15">
      <c r="A4487" s="1" t="s">
        <v>1164</v>
      </c>
      <c r="B4487" s="1" t="s">
        <v>45</v>
      </c>
      <c r="C4487" s="1" t="s">
        <v>9</v>
      </c>
      <c r="D4487" s="1" t="s">
        <v>2494</v>
      </c>
      <c r="E4487" s="1" t="s">
        <v>1165</v>
      </c>
      <c r="F4487" s="1" t="s">
        <v>1177</v>
      </c>
      <c r="G4487" s="1" t="s">
        <v>12</v>
      </c>
      <c r="H4487" s="1" t="s">
        <v>305</v>
      </c>
      <c r="I4487" s="16"/>
      <c r="J4487" s="16"/>
      <c r="K4487" s="16"/>
      <c r="L4487" s="16"/>
      <c r="M4487" s="16"/>
      <c r="N4487" s="16"/>
      <c r="O4487" s="16"/>
      <c r="P4487" s="16"/>
      <c r="Q4487" s="16"/>
      <c r="R4487" s="16"/>
      <c r="S4487" s="16"/>
      <c r="T4487" s="16"/>
      <c r="U4487" s="16"/>
      <c r="V4487" s="1" t="s">
        <v>3639</v>
      </c>
      <c r="W4487" s="1" t="s">
        <v>2551</v>
      </c>
      <c r="X4487" s="5" t="s">
        <v>3651</v>
      </c>
      <c r="Y4487" s="5" t="s">
        <v>2553</v>
      </c>
      <c r="Z4487" s="5" t="s">
        <v>305</v>
      </c>
      <c r="AA4487" s="5"/>
    </row>
    <row r="4488" spans="1:27" ht="12" customHeight="1" x14ac:dyDescent="0.15">
      <c r="A4488" s="1" t="s">
        <v>1164</v>
      </c>
      <c r="B4488" s="1" t="s">
        <v>45</v>
      </c>
      <c r="C4488" s="1" t="s">
        <v>15</v>
      </c>
      <c r="D4488" s="1" t="s">
        <v>2494</v>
      </c>
      <c r="E4488" s="1" t="s">
        <v>1165</v>
      </c>
      <c r="F4488" s="1" t="s">
        <v>1177</v>
      </c>
      <c r="G4488" s="1" t="s">
        <v>16</v>
      </c>
      <c r="H4488" s="1" t="s">
        <v>305</v>
      </c>
      <c r="I4488" s="16"/>
      <c r="J4488" s="16"/>
      <c r="K4488" s="16"/>
      <c r="L4488" s="16"/>
      <c r="M4488" s="16"/>
      <c r="N4488" s="16"/>
      <c r="O4488" s="16"/>
      <c r="P4488" s="16"/>
      <c r="Q4488" s="16"/>
      <c r="R4488" s="16"/>
      <c r="S4488" s="16"/>
      <c r="T4488" s="16"/>
      <c r="U4488" s="16"/>
      <c r="V4488" s="1" t="s">
        <v>3639</v>
      </c>
      <c r="W4488" s="1" t="s">
        <v>2551</v>
      </c>
      <c r="X4488" s="5" t="s">
        <v>3651</v>
      </c>
      <c r="Y4488" s="5" t="s">
        <v>2555</v>
      </c>
      <c r="Z4488" s="5" t="s">
        <v>305</v>
      </c>
      <c r="AA4488" s="5"/>
    </row>
    <row r="4489" spans="1:27" ht="12" customHeight="1" x14ac:dyDescent="0.15">
      <c r="A4489" s="1" t="s">
        <v>1164</v>
      </c>
      <c r="B4489" s="1" t="s">
        <v>45</v>
      </c>
      <c r="C4489" s="1" t="s">
        <v>17</v>
      </c>
      <c r="D4489" s="1" t="s">
        <v>2494</v>
      </c>
      <c r="E4489" s="1" t="s">
        <v>1165</v>
      </c>
      <c r="F4489" s="1" t="s">
        <v>1177</v>
      </c>
      <c r="G4489" s="1" t="s">
        <v>5112</v>
      </c>
      <c r="H4489" s="1" t="s">
        <v>305</v>
      </c>
      <c r="I4489" s="16"/>
      <c r="J4489" s="16"/>
      <c r="K4489" s="16"/>
      <c r="L4489" s="16"/>
      <c r="M4489" s="16"/>
      <c r="N4489" s="16"/>
      <c r="O4489" s="16"/>
      <c r="P4489" s="16"/>
      <c r="Q4489" s="16"/>
      <c r="R4489" s="16"/>
      <c r="S4489" s="16"/>
      <c r="T4489" s="16"/>
      <c r="U4489" s="16"/>
      <c r="V4489" s="1" t="s">
        <v>3639</v>
      </c>
      <c r="W4489" s="1" t="s">
        <v>2551</v>
      </c>
      <c r="X4489" s="5" t="s">
        <v>3651</v>
      </c>
      <c r="Y4489" s="5" t="s">
        <v>2557</v>
      </c>
      <c r="Z4489" s="5" t="s">
        <v>305</v>
      </c>
      <c r="AA4489" s="5"/>
    </row>
    <row r="4490" spans="1:27" ht="12" customHeight="1" x14ac:dyDescent="0.15">
      <c r="A4490" s="1" t="s">
        <v>1164</v>
      </c>
      <c r="B4490" s="1" t="s">
        <v>45</v>
      </c>
      <c r="C4490" s="1" t="s">
        <v>19</v>
      </c>
      <c r="D4490" s="1" t="s">
        <v>2494</v>
      </c>
      <c r="E4490" s="1" t="s">
        <v>1165</v>
      </c>
      <c r="F4490" s="1" t="s">
        <v>1177</v>
      </c>
      <c r="G4490" s="1" t="s">
        <v>22</v>
      </c>
      <c r="H4490" s="1" t="s">
        <v>305</v>
      </c>
      <c r="I4490" s="16"/>
      <c r="J4490" s="16"/>
      <c r="K4490" s="16"/>
      <c r="L4490" s="16"/>
      <c r="M4490" s="16"/>
      <c r="N4490" s="16"/>
      <c r="O4490" s="16"/>
      <c r="P4490" s="16"/>
      <c r="Q4490" s="16"/>
      <c r="R4490" s="16"/>
      <c r="S4490" s="16"/>
      <c r="T4490" s="16"/>
      <c r="U4490" s="16"/>
      <c r="V4490" s="1" t="s">
        <v>3639</v>
      </c>
      <c r="W4490" s="1" t="s">
        <v>2551</v>
      </c>
      <c r="X4490" s="5" t="s">
        <v>3651</v>
      </c>
      <c r="Y4490" s="5" t="s">
        <v>2564</v>
      </c>
      <c r="Z4490" s="5" t="s">
        <v>812</v>
      </c>
      <c r="AA4490" s="5"/>
    </row>
    <row r="4491" spans="1:27" ht="12" customHeight="1" x14ac:dyDescent="0.15">
      <c r="A4491" s="1" t="s">
        <v>1164</v>
      </c>
      <c r="B4491" s="1" t="s">
        <v>45</v>
      </c>
      <c r="C4491" s="1" t="s">
        <v>21</v>
      </c>
      <c r="D4491" s="1" t="s">
        <v>2494</v>
      </c>
      <c r="E4491" s="1" t="s">
        <v>1165</v>
      </c>
      <c r="F4491" s="1" t="s">
        <v>1177</v>
      </c>
      <c r="G4491" s="1" t="s">
        <v>24</v>
      </c>
      <c r="H4491" s="1" t="s">
        <v>305</v>
      </c>
      <c r="I4491" s="16"/>
      <c r="J4491" s="16"/>
      <c r="K4491" s="16"/>
      <c r="L4491" s="16"/>
      <c r="M4491" s="16"/>
      <c r="N4491" s="16"/>
      <c r="O4491" s="16"/>
      <c r="P4491" s="16"/>
      <c r="Q4491" s="16"/>
      <c r="R4491" s="16"/>
      <c r="S4491" s="16"/>
      <c r="T4491" s="16"/>
      <c r="U4491" s="16"/>
      <c r="V4491" s="1" t="s">
        <v>3639</v>
      </c>
      <c r="W4491" s="1" t="s">
        <v>2551</v>
      </c>
      <c r="X4491" s="5" t="s">
        <v>3651</v>
      </c>
      <c r="Y4491" s="5" t="s">
        <v>2559</v>
      </c>
      <c r="Z4491" s="5" t="s">
        <v>305</v>
      </c>
      <c r="AA4491" s="5"/>
    </row>
    <row r="4492" spans="1:27" ht="12" customHeight="1" x14ac:dyDescent="0.15">
      <c r="A4492" s="1" t="s">
        <v>1164</v>
      </c>
      <c r="B4492" s="1" t="s">
        <v>47</v>
      </c>
      <c r="C4492" s="1" t="s">
        <v>9</v>
      </c>
      <c r="D4492" s="1" t="s">
        <v>2494</v>
      </c>
      <c r="E4492" s="1" t="s">
        <v>1165</v>
      </c>
      <c r="F4492" s="1" t="s">
        <v>1178</v>
      </c>
      <c r="G4492" s="1" t="s">
        <v>12</v>
      </c>
      <c r="H4492" s="1" t="s">
        <v>305</v>
      </c>
      <c r="I4492" s="16"/>
      <c r="J4492" s="16"/>
      <c r="K4492" s="16"/>
      <c r="L4492" s="16"/>
      <c r="M4492" s="16"/>
      <c r="N4492" s="16"/>
      <c r="O4492" s="16"/>
      <c r="P4492" s="16"/>
      <c r="Q4492" s="16"/>
      <c r="R4492" s="16"/>
      <c r="S4492" s="16"/>
      <c r="T4492" s="16"/>
      <c r="U4492" s="16"/>
      <c r="V4492" s="1" t="s">
        <v>3639</v>
      </c>
      <c r="W4492" s="1" t="s">
        <v>2551</v>
      </c>
      <c r="X4492" s="5" t="s">
        <v>3652</v>
      </c>
      <c r="Y4492" s="5" t="s">
        <v>2553</v>
      </c>
      <c r="Z4492" s="5" t="s">
        <v>305</v>
      </c>
      <c r="AA4492" s="5"/>
    </row>
    <row r="4493" spans="1:27" ht="12" customHeight="1" x14ac:dyDescent="0.15">
      <c r="A4493" s="1" t="s">
        <v>1164</v>
      </c>
      <c r="B4493" s="1" t="s">
        <v>47</v>
      </c>
      <c r="C4493" s="1" t="s">
        <v>15</v>
      </c>
      <c r="D4493" s="1" t="s">
        <v>2494</v>
      </c>
      <c r="E4493" s="1" t="s">
        <v>1165</v>
      </c>
      <c r="F4493" s="1" t="s">
        <v>1178</v>
      </c>
      <c r="G4493" s="1" t="s">
        <v>16</v>
      </c>
      <c r="H4493" s="1" t="s">
        <v>305</v>
      </c>
      <c r="I4493" s="16"/>
      <c r="J4493" s="16"/>
      <c r="K4493" s="16"/>
      <c r="L4493" s="16"/>
      <c r="M4493" s="16"/>
      <c r="N4493" s="16"/>
      <c r="O4493" s="16"/>
      <c r="P4493" s="16"/>
      <c r="Q4493" s="16"/>
      <c r="R4493" s="16"/>
      <c r="S4493" s="16"/>
      <c r="T4493" s="16"/>
      <c r="U4493" s="16"/>
      <c r="V4493" s="1" t="s">
        <v>3639</v>
      </c>
      <c r="W4493" s="1" t="s">
        <v>2551</v>
      </c>
      <c r="X4493" s="5" t="s">
        <v>3652</v>
      </c>
      <c r="Y4493" s="5" t="s">
        <v>2555</v>
      </c>
      <c r="Z4493" s="5" t="s">
        <v>305</v>
      </c>
      <c r="AA4493" s="5"/>
    </row>
    <row r="4494" spans="1:27" ht="12" customHeight="1" x14ac:dyDescent="0.15">
      <c r="A4494" s="1" t="s">
        <v>1164</v>
      </c>
      <c r="B4494" s="1" t="s">
        <v>47</v>
      </c>
      <c r="C4494" s="1" t="s">
        <v>17</v>
      </c>
      <c r="D4494" s="1" t="s">
        <v>2494</v>
      </c>
      <c r="E4494" s="1" t="s">
        <v>1165</v>
      </c>
      <c r="F4494" s="1" t="s">
        <v>1178</v>
      </c>
      <c r="G4494" s="1" t="s">
        <v>5112</v>
      </c>
      <c r="H4494" s="1" t="s">
        <v>305</v>
      </c>
      <c r="I4494" s="16"/>
      <c r="J4494" s="16"/>
      <c r="K4494" s="16"/>
      <c r="L4494" s="16"/>
      <c r="M4494" s="16"/>
      <c r="N4494" s="16"/>
      <c r="O4494" s="16"/>
      <c r="P4494" s="16"/>
      <c r="Q4494" s="16"/>
      <c r="R4494" s="16"/>
      <c r="S4494" s="16"/>
      <c r="T4494" s="16"/>
      <c r="U4494" s="16"/>
      <c r="V4494" s="1" t="s">
        <v>3639</v>
      </c>
      <c r="W4494" s="1" t="s">
        <v>2551</v>
      </c>
      <c r="X4494" s="5" t="s">
        <v>3652</v>
      </c>
      <c r="Y4494" s="5" t="s">
        <v>2557</v>
      </c>
      <c r="Z4494" s="5" t="s">
        <v>305</v>
      </c>
      <c r="AA4494" s="5"/>
    </row>
    <row r="4495" spans="1:27" ht="12" customHeight="1" x14ac:dyDescent="0.15">
      <c r="A4495" s="1" t="s">
        <v>1164</v>
      </c>
      <c r="B4495" s="1" t="s">
        <v>47</v>
      </c>
      <c r="C4495" s="1" t="s">
        <v>19</v>
      </c>
      <c r="D4495" s="1" t="s">
        <v>2494</v>
      </c>
      <c r="E4495" s="1" t="s">
        <v>1165</v>
      </c>
      <c r="F4495" s="1" t="s">
        <v>1178</v>
      </c>
      <c r="G4495" s="1" t="s">
        <v>22</v>
      </c>
      <c r="H4495" s="1" t="s">
        <v>305</v>
      </c>
      <c r="I4495" s="16"/>
      <c r="J4495" s="16"/>
      <c r="K4495" s="16"/>
      <c r="L4495" s="16"/>
      <c r="M4495" s="16"/>
      <c r="N4495" s="16"/>
      <c r="O4495" s="16"/>
      <c r="P4495" s="16"/>
      <c r="Q4495" s="16"/>
      <c r="R4495" s="16"/>
      <c r="S4495" s="16"/>
      <c r="T4495" s="16"/>
      <c r="U4495" s="16"/>
      <c r="V4495" s="1" t="s">
        <v>3639</v>
      </c>
      <c r="W4495" s="1" t="s">
        <v>2551</v>
      </c>
      <c r="X4495" s="5" t="s">
        <v>3652</v>
      </c>
      <c r="Y4495" s="5" t="s">
        <v>2564</v>
      </c>
      <c r="Z4495" s="5" t="s">
        <v>305</v>
      </c>
      <c r="AA4495" s="5"/>
    </row>
    <row r="4496" spans="1:27" ht="12" customHeight="1" x14ac:dyDescent="0.15">
      <c r="A4496" s="1" t="s">
        <v>1164</v>
      </c>
      <c r="B4496" s="1" t="s">
        <v>47</v>
      </c>
      <c r="C4496" s="1" t="s">
        <v>21</v>
      </c>
      <c r="D4496" s="1" t="s">
        <v>2494</v>
      </c>
      <c r="E4496" s="1" t="s">
        <v>1165</v>
      </c>
      <c r="F4496" s="1" t="s">
        <v>1178</v>
      </c>
      <c r="G4496" s="1" t="s">
        <v>24</v>
      </c>
      <c r="H4496" s="1" t="s">
        <v>305</v>
      </c>
      <c r="I4496" s="16"/>
      <c r="J4496" s="16"/>
      <c r="K4496" s="16"/>
      <c r="L4496" s="16"/>
      <c r="M4496" s="16"/>
      <c r="N4496" s="16"/>
      <c r="O4496" s="16"/>
      <c r="P4496" s="16"/>
      <c r="Q4496" s="16"/>
      <c r="R4496" s="16"/>
      <c r="S4496" s="16"/>
      <c r="T4496" s="16"/>
      <c r="U4496" s="16"/>
      <c r="V4496" s="1" t="s">
        <v>3639</v>
      </c>
      <c r="W4496" s="1" t="s">
        <v>2551</v>
      </c>
      <c r="X4496" s="5" t="s">
        <v>3652</v>
      </c>
      <c r="Y4496" s="5" t="s">
        <v>2559</v>
      </c>
      <c r="Z4496" s="5" t="s">
        <v>305</v>
      </c>
      <c r="AA4496" s="5"/>
    </row>
    <row r="4497" spans="1:27" ht="12" customHeight="1" x14ac:dyDescent="0.15">
      <c r="A4497" s="1" t="s">
        <v>1164</v>
      </c>
      <c r="B4497" s="1" t="s">
        <v>57</v>
      </c>
      <c r="C4497" s="1" t="s">
        <v>9</v>
      </c>
      <c r="D4497" s="1" t="s">
        <v>2494</v>
      </c>
      <c r="E4497" s="1" t="s">
        <v>1179</v>
      </c>
      <c r="F4497" s="1" t="s">
        <v>1180</v>
      </c>
      <c r="G4497" s="1" t="s">
        <v>12</v>
      </c>
      <c r="H4497" s="1" t="s">
        <v>812</v>
      </c>
      <c r="I4497" s="16"/>
      <c r="J4497" s="16"/>
      <c r="K4497" s="16"/>
      <c r="L4497" s="16"/>
      <c r="M4497" s="16"/>
      <c r="N4497" s="16"/>
      <c r="O4497" s="16"/>
      <c r="P4497" s="16"/>
      <c r="Q4497" s="16"/>
      <c r="R4497" s="16"/>
      <c r="S4497" s="16"/>
      <c r="T4497" s="16"/>
      <c r="U4497" s="16"/>
      <c r="V4497" s="1" t="s">
        <v>3639</v>
      </c>
      <c r="W4497" s="1" t="s">
        <v>2551</v>
      </c>
      <c r="X4497" s="5" t="s">
        <v>3653</v>
      </c>
      <c r="Y4497" s="5" t="s">
        <v>2553</v>
      </c>
      <c r="Z4497" s="5" t="s">
        <v>812</v>
      </c>
      <c r="AA4497" s="5"/>
    </row>
    <row r="4498" spans="1:27" ht="12" customHeight="1" x14ac:dyDescent="0.15">
      <c r="A4498" s="1" t="s">
        <v>1164</v>
      </c>
      <c r="B4498" s="1" t="s">
        <v>61</v>
      </c>
      <c r="C4498" s="1" t="s">
        <v>9</v>
      </c>
      <c r="D4498" s="1" t="s">
        <v>2494</v>
      </c>
      <c r="E4498" s="1" t="s">
        <v>1179</v>
      </c>
      <c r="F4498" s="1" t="s">
        <v>1181</v>
      </c>
      <c r="G4498" s="1" t="s">
        <v>12</v>
      </c>
      <c r="H4498" s="1" t="s">
        <v>812</v>
      </c>
      <c r="I4498" s="16"/>
      <c r="J4498" s="16"/>
      <c r="K4498" s="16"/>
      <c r="L4498" s="16"/>
      <c r="M4498" s="16"/>
      <c r="N4498" s="16"/>
      <c r="O4498" s="16"/>
      <c r="P4498" s="16"/>
      <c r="Q4498" s="16"/>
      <c r="R4498" s="16"/>
      <c r="S4498" s="16"/>
      <c r="T4498" s="16"/>
      <c r="U4498" s="16"/>
      <c r="V4498" s="1" t="s">
        <v>3639</v>
      </c>
      <c r="W4498" s="1" t="s">
        <v>2551</v>
      </c>
      <c r="X4498" s="5" t="s">
        <v>3654</v>
      </c>
      <c r="Y4498" s="5" t="s">
        <v>2553</v>
      </c>
      <c r="Z4498" s="5" t="s">
        <v>812</v>
      </c>
      <c r="AA4498" s="5"/>
    </row>
    <row r="4499" spans="1:27" ht="12" customHeight="1" x14ac:dyDescent="0.15">
      <c r="A4499" s="1" t="s">
        <v>1164</v>
      </c>
      <c r="B4499" s="1" t="s">
        <v>154</v>
      </c>
      <c r="C4499" s="1" t="s">
        <v>9</v>
      </c>
      <c r="D4499" s="1" t="s">
        <v>2494</v>
      </c>
      <c r="E4499" s="1" t="s">
        <v>1179</v>
      </c>
      <c r="F4499" s="1" t="s">
        <v>1182</v>
      </c>
      <c r="G4499" s="1" t="s">
        <v>12</v>
      </c>
      <c r="H4499" s="1" t="s">
        <v>812</v>
      </c>
      <c r="I4499" s="16"/>
      <c r="J4499" s="16"/>
      <c r="K4499" s="16"/>
      <c r="L4499" s="16"/>
      <c r="M4499" s="16"/>
      <c r="N4499" s="16"/>
      <c r="O4499" s="16"/>
      <c r="P4499" s="16"/>
      <c r="Q4499" s="16"/>
      <c r="R4499" s="16"/>
      <c r="S4499" s="16"/>
      <c r="T4499" s="16"/>
      <c r="U4499" s="16"/>
      <c r="V4499" s="1" t="s">
        <v>3639</v>
      </c>
      <c r="W4499" s="1" t="s">
        <v>2551</v>
      </c>
      <c r="X4499" s="5" t="s">
        <v>3655</v>
      </c>
      <c r="Y4499" s="5" t="s">
        <v>2553</v>
      </c>
      <c r="Z4499" s="5" t="s">
        <v>812</v>
      </c>
      <c r="AA4499" s="5"/>
    </row>
    <row r="4500" spans="1:27" ht="12" customHeight="1" x14ac:dyDescent="0.15">
      <c r="A4500" s="1" t="s">
        <v>1164</v>
      </c>
      <c r="B4500" s="1" t="s">
        <v>156</v>
      </c>
      <c r="C4500" s="1" t="s">
        <v>9</v>
      </c>
      <c r="D4500" s="1" t="s">
        <v>2494</v>
      </c>
      <c r="E4500" s="1" t="s">
        <v>1179</v>
      </c>
      <c r="F4500" s="1" t="s">
        <v>1183</v>
      </c>
      <c r="G4500" s="1" t="s">
        <v>12</v>
      </c>
      <c r="H4500" s="1" t="s">
        <v>812</v>
      </c>
      <c r="I4500" s="16"/>
      <c r="J4500" s="16"/>
      <c r="K4500" s="16"/>
      <c r="L4500" s="16"/>
      <c r="M4500" s="16"/>
      <c r="N4500" s="16"/>
      <c r="O4500" s="16"/>
      <c r="P4500" s="16"/>
      <c r="Q4500" s="16"/>
      <c r="R4500" s="16"/>
      <c r="S4500" s="16"/>
      <c r="T4500" s="16"/>
      <c r="U4500" s="16"/>
      <c r="V4500" s="1" t="s">
        <v>3639</v>
      </c>
      <c r="W4500" s="1" t="s">
        <v>2551</v>
      </c>
      <c r="X4500" s="5" t="s">
        <v>3656</v>
      </c>
      <c r="Y4500" s="5" t="s">
        <v>2553</v>
      </c>
      <c r="Z4500" s="5" t="s">
        <v>812</v>
      </c>
      <c r="AA4500" s="5"/>
    </row>
    <row r="4501" spans="1:27" ht="12" customHeight="1" x14ac:dyDescent="0.15">
      <c r="A4501" s="1" t="s">
        <v>1164</v>
      </c>
      <c r="B4501" s="1" t="s">
        <v>198</v>
      </c>
      <c r="C4501" s="1" t="s">
        <v>9</v>
      </c>
      <c r="D4501" s="1" t="s">
        <v>2494</v>
      </c>
      <c r="E4501" s="1" t="s">
        <v>1179</v>
      </c>
      <c r="F4501" s="1" t="s">
        <v>1184</v>
      </c>
      <c r="G4501" s="1" t="s">
        <v>12</v>
      </c>
      <c r="H4501" s="1" t="s">
        <v>812</v>
      </c>
      <c r="I4501" s="16"/>
      <c r="J4501" s="16"/>
      <c r="K4501" s="16"/>
      <c r="L4501" s="16"/>
      <c r="M4501" s="16"/>
      <c r="N4501" s="16"/>
      <c r="O4501" s="16"/>
      <c r="P4501" s="16"/>
      <c r="Q4501" s="16"/>
      <c r="R4501" s="16"/>
      <c r="S4501" s="16"/>
      <c r="T4501" s="16"/>
      <c r="U4501" s="16"/>
      <c r="V4501" s="1" t="s">
        <v>3639</v>
      </c>
      <c r="W4501" s="1" t="s">
        <v>2551</v>
      </c>
      <c r="X4501" s="5" t="s">
        <v>3657</v>
      </c>
      <c r="Y4501" s="5" t="s">
        <v>2553</v>
      </c>
      <c r="Z4501" s="5" t="s">
        <v>812</v>
      </c>
      <c r="AA4501" s="5"/>
    </row>
    <row r="4502" spans="1:27" ht="12" customHeight="1" x14ac:dyDescent="0.15">
      <c r="A4502" s="1" t="s">
        <v>1164</v>
      </c>
      <c r="B4502" s="1" t="s">
        <v>200</v>
      </c>
      <c r="C4502" s="1" t="s">
        <v>9</v>
      </c>
      <c r="D4502" s="1" t="s">
        <v>2494</v>
      </c>
      <c r="E4502" s="1" t="s">
        <v>1179</v>
      </c>
      <c r="F4502" s="1" t="s">
        <v>1185</v>
      </c>
      <c r="G4502" s="1" t="s">
        <v>12</v>
      </c>
      <c r="H4502" s="1" t="s">
        <v>812</v>
      </c>
      <c r="I4502" s="16"/>
      <c r="J4502" s="16"/>
      <c r="K4502" s="16"/>
      <c r="L4502" s="16"/>
      <c r="M4502" s="16"/>
      <c r="N4502" s="16"/>
      <c r="O4502" s="16"/>
      <c r="P4502" s="16"/>
      <c r="Q4502" s="16"/>
      <c r="R4502" s="16"/>
      <c r="S4502" s="16"/>
      <c r="T4502" s="16"/>
      <c r="U4502" s="16"/>
      <c r="V4502" s="1" t="s">
        <v>3639</v>
      </c>
      <c r="W4502" s="1" t="s">
        <v>2551</v>
      </c>
      <c r="X4502" s="5" t="s">
        <v>3658</v>
      </c>
      <c r="Y4502" s="5" t="s">
        <v>2553</v>
      </c>
      <c r="Z4502" s="5" t="s">
        <v>812</v>
      </c>
      <c r="AA4502" s="5"/>
    </row>
    <row r="4503" spans="1:27" ht="12" customHeight="1" x14ac:dyDescent="0.15">
      <c r="A4503" s="1" t="s">
        <v>1164</v>
      </c>
      <c r="B4503" s="1" t="s">
        <v>202</v>
      </c>
      <c r="C4503" s="1" t="s">
        <v>9</v>
      </c>
      <c r="D4503" s="1" t="s">
        <v>2494</v>
      </c>
      <c r="E4503" s="1" t="s">
        <v>1179</v>
      </c>
      <c r="F4503" s="1" t="s">
        <v>1186</v>
      </c>
      <c r="G4503" s="1" t="s">
        <v>12</v>
      </c>
      <c r="H4503" s="1" t="s">
        <v>812</v>
      </c>
      <c r="I4503" s="16"/>
      <c r="J4503" s="16"/>
      <c r="K4503" s="16"/>
      <c r="L4503" s="16"/>
      <c r="M4503" s="16"/>
      <c r="N4503" s="16"/>
      <c r="O4503" s="16"/>
      <c r="P4503" s="16"/>
      <c r="Q4503" s="16"/>
      <c r="R4503" s="16"/>
      <c r="S4503" s="16"/>
      <c r="T4503" s="16"/>
      <c r="U4503" s="16"/>
      <c r="V4503" s="1" t="s">
        <v>3639</v>
      </c>
      <c r="W4503" s="1" t="s">
        <v>2551</v>
      </c>
      <c r="X4503" s="5" t="s">
        <v>3659</v>
      </c>
      <c r="Y4503" s="5" t="s">
        <v>2553</v>
      </c>
      <c r="Z4503" s="5" t="s">
        <v>812</v>
      </c>
      <c r="AA4503" s="5"/>
    </row>
    <row r="4504" spans="1:27" ht="12" customHeight="1" x14ac:dyDescent="0.15">
      <c r="A4504" s="1" t="s">
        <v>1164</v>
      </c>
      <c r="B4504" s="1" t="s">
        <v>204</v>
      </c>
      <c r="C4504" s="1" t="s">
        <v>9</v>
      </c>
      <c r="D4504" s="1" t="s">
        <v>2494</v>
      </c>
      <c r="E4504" s="1" t="s">
        <v>1179</v>
      </c>
      <c r="F4504" s="1" t="s">
        <v>1187</v>
      </c>
      <c r="G4504" s="1" t="s">
        <v>12</v>
      </c>
      <c r="H4504" s="1" t="s">
        <v>812</v>
      </c>
      <c r="I4504" s="16"/>
      <c r="J4504" s="16"/>
      <c r="K4504" s="16"/>
      <c r="L4504" s="16"/>
      <c r="M4504" s="16"/>
      <c r="N4504" s="16"/>
      <c r="O4504" s="16"/>
      <c r="P4504" s="16"/>
      <c r="Q4504" s="16"/>
      <c r="R4504" s="16"/>
      <c r="S4504" s="16"/>
      <c r="T4504" s="16"/>
      <c r="U4504" s="16"/>
      <c r="V4504" s="1" t="s">
        <v>3639</v>
      </c>
      <c r="W4504" s="1" t="s">
        <v>2551</v>
      </c>
      <c r="X4504" s="5" t="s">
        <v>3660</v>
      </c>
      <c r="Y4504" s="5" t="s">
        <v>2553</v>
      </c>
      <c r="Z4504" s="5" t="s">
        <v>812</v>
      </c>
      <c r="AA4504" s="5"/>
    </row>
    <row r="4505" spans="1:27" ht="12" customHeight="1" x14ac:dyDescent="0.15">
      <c r="A4505" s="1" t="s">
        <v>1164</v>
      </c>
      <c r="B4505" s="1" t="s">
        <v>206</v>
      </c>
      <c r="C4505" s="1" t="s">
        <v>9</v>
      </c>
      <c r="D4505" s="1" t="s">
        <v>2494</v>
      </c>
      <c r="E4505" s="1" t="s">
        <v>1179</v>
      </c>
      <c r="F4505" s="1" t="s">
        <v>1188</v>
      </c>
      <c r="G4505" s="1" t="s">
        <v>12</v>
      </c>
      <c r="H4505" s="1" t="s">
        <v>812</v>
      </c>
      <c r="I4505" s="16"/>
      <c r="J4505" s="16"/>
      <c r="K4505" s="16"/>
      <c r="L4505" s="16"/>
      <c r="M4505" s="16"/>
      <c r="N4505" s="16"/>
      <c r="O4505" s="16"/>
      <c r="P4505" s="16"/>
      <c r="Q4505" s="16"/>
      <c r="R4505" s="16"/>
      <c r="S4505" s="16"/>
      <c r="T4505" s="16"/>
      <c r="U4505" s="16"/>
      <c r="V4505" s="1" t="s">
        <v>3639</v>
      </c>
      <c r="W4505" s="1" t="s">
        <v>2551</v>
      </c>
      <c r="X4505" s="5" t="s">
        <v>3661</v>
      </c>
      <c r="Y4505" s="5" t="s">
        <v>2553</v>
      </c>
      <c r="Z4505" s="5" t="s">
        <v>812</v>
      </c>
      <c r="AA4505" s="5"/>
    </row>
    <row r="4506" spans="1:27" ht="12" customHeight="1" x14ac:dyDescent="0.15">
      <c r="A4506" s="1" t="s">
        <v>1164</v>
      </c>
      <c r="B4506" s="1" t="s">
        <v>208</v>
      </c>
      <c r="C4506" s="1" t="s">
        <v>9</v>
      </c>
      <c r="D4506" s="1" t="s">
        <v>2494</v>
      </c>
      <c r="E4506" s="1" t="s">
        <v>1179</v>
      </c>
      <c r="F4506" s="1" t="s">
        <v>1189</v>
      </c>
      <c r="G4506" s="1" t="s">
        <v>12</v>
      </c>
      <c r="H4506" s="1" t="s">
        <v>812</v>
      </c>
      <c r="I4506" s="16"/>
      <c r="J4506" s="16"/>
      <c r="K4506" s="16"/>
      <c r="L4506" s="16"/>
      <c r="M4506" s="16"/>
      <c r="N4506" s="16"/>
      <c r="O4506" s="16"/>
      <c r="P4506" s="16"/>
      <c r="Q4506" s="16"/>
      <c r="R4506" s="16"/>
      <c r="S4506" s="16"/>
      <c r="T4506" s="16"/>
      <c r="U4506" s="16"/>
      <c r="V4506" s="1" t="s">
        <v>3639</v>
      </c>
      <c r="W4506" s="1" t="s">
        <v>2551</v>
      </c>
      <c r="X4506" s="5" t="s">
        <v>3662</v>
      </c>
      <c r="Y4506" s="5" t="s">
        <v>2553</v>
      </c>
      <c r="Z4506" s="5" t="s">
        <v>812</v>
      </c>
      <c r="AA4506" s="5"/>
    </row>
    <row r="4507" spans="1:27" ht="12" customHeight="1" x14ac:dyDescent="0.15">
      <c r="A4507" s="1" t="s">
        <v>1164</v>
      </c>
      <c r="B4507" s="1" t="s">
        <v>62</v>
      </c>
      <c r="C4507" s="1" t="s">
        <v>9</v>
      </c>
      <c r="D4507" s="1" t="s">
        <v>2494</v>
      </c>
      <c r="E4507" s="1" t="s">
        <v>1179</v>
      </c>
      <c r="F4507" s="1" t="s">
        <v>1190</v>
      </c>
      <c r="G4507" s="1" t="s">
        <v>12</v>
      </c>
      <c r="H4507" s="1" t="s">
        <v>812</v>
      </c>
      <c r="I4507" s="16"/>
      <c r="J4507" s="16"/>
      <c r="K4507" s="16"/>
      <c r="L4507" s="16"/>
      <c r="M4507" s="16"/>
      <c r="N4507" s="16"/>
      <c r="O4507" s="16"/>
      <c r="P4507" s="16"/>
      <c r="Q4507" s="16"/>
      <c r="R4507" s="16"/>
      <c r="S4507" s="16"/>
      <c r="T4507" s="16"/>
      <c r="U4507" s="16"/>
      <c r="V4507" s="1" t="s">
        <v>3639</v>
      </c>
      <c r="W4507" s="1" t="s">
        <v>2551</v>
      </c>
      <c r="X4507" s="5" t="s">
        <v>3663</v>
      </c>
      <c r="Y4507" s="5" t="s">
        <v>2553</v>
      </c>
      <c r="Z4507" s="5" t="s">
        <v>812</v>
      </c>
      <c r="AA4507" s="5"/>
    </row>
    <row r="4508" spans="1:27" ht="12" customHeight="1" x14ac:dyDescent="0.15">
      <c r="A4508" s="1" t="s">
        <v>1164</v>
      </c>
      <c r="B4508" s="1" t="s">
        <v>66</v>
      </c>
      <c r="C4508" s="1" t="s">
        <v>9</v>
      </c>
      <c r="D4508" s="1" t="s">
        <v>2494</v>
      </c>
      <c r="E4508" s="1" t="s">
        <v>1179</v>
      </c>
      <c r="F4508" s="1" t="s">
        <v>1191</v>
      </c>
      <c r="G4508" s="1" t="s">
        <v>12</v>
      </c>
      <c r="H4508" s="1" t="s">
        <v>812</v>
      </c>
      <c r="I4508" s="16"/>
      <c r="J4508" s="16"/>
      <c r="K4508" s="16"/>
      <c r="L4508" s="16"/>
      <c r="M4508" s="16"/>
      <c r="N4508" s="16"/>
      <c r="O4508" s="16"/>
      <c r="P4508" s="16"/>
      <c r="Q4508" s="16"/>
      <c r="R4508" s="16"/>
      <c r="S4508" s="16"/>
      <c r="T4508" s="16"/>
      <c r="U4508" s="16"/>
      <c r="V4508" s="1" t="s">
        <v>3639</v>
      </c>
      <c r="W4508" s="1" t="s">
        <v>2551</v>
      </c>
      <c r="X4508" s="5" t="s">
        <v>3664</v>
      </c>
      <c r="Y4508" s="5" t="s">
        <v>2553</v>
      </c>
      <c r="Z4508" s="5" t="s">
        <v>812</v>
      </c>
      <c r="AA4508" s="5"/>
    </row>
    <row r="4509" spans="1:27" ht="12" customHeight="1" x14ac:dyDescent="0.15">
      <c r="A4509" s="1" t="s">
        <v>1164</v>
      </c>
      <c r="B4509" s="1" t="s">
        <v>68</v>
      </c>
      <c r="C4509" s="1" t="s">
        <v>9</v>
      </c>
      <c r="D4509" s="1" t="s">
        <v>2494</v>
      </c>
      <c r="E4509" s="1" t="s">
        <v>1179</v>
      </c>
      <c r="F4509" s="1" t="s">
        <v>1192</v>
      </c>
      <c r="G4509" s="1" t="s">
        <v>12</v>
      </c>
      <c r="H4509" s="1" t="s">
        <v>812</v>
      </c>
      <c r="I4509" s="16"/>
      <c r="J4509" s="16"/>
      <c r="K4509" s="16"/>
      <c r="L4509" s="16"/>
      <c r="M4509" s="16"/>
      <c r="N4509" s="16"/>
      <c r="O4509" s="16"/>
      <c r="P4509" s="16"/>
      <c r="Q4509" s="16"/>
      <c r="R4509" s="16"/>
      <c r="S4509" s="16"/>
      <c r="T4509" s="16"/>
      <c r="U4509" s="16"/>
      <c r="V4509" s="1" t="s">
        <v>3639</v>
      </c>
      <c r="W4509" s="1" t="s">
        <v>2551</v>
      </c>
      <c r="X4509" s="5" t="s">
        <v>3665</v>
      </c>
      <c r="Y4509" s="5" t="s">
        <v>2553</v>
      </c>
      <c r="Z4509" s="5" t="s">
        <v>812</v>
      </c>
      <c r="AA4509" s="5"/>
    </row>
    <row r="4510" spans="1:27" ht="12" customHeight="1" x14ac:dyDescent="0.15">
      <c r="A4510" s="1" t="s">
        <v>1164</v>
      </c>
      <c r="B4510" s="1" t="s">
        <v>278</v>
      </c>
      <c r="C4510" s="1" t="s">
        <v>9</v>
      </c>
      <c r="D4510" s="1" t="s">
        <v>2494</v>
      </c>
      <c r="E4510" s="1" t="s">
        <v>1179</v>
      </c>
      <c r="F4510" s="1" t="s">
        <v>1193</v>
      </c>
      <c r="G4510" s="1" t="s">
        <v>12</v>
      </c>
      <c r="H4510" s="1" t="s">
        <v>812</v>
      </c>
      <c r="I4510" s="16"/>
      <c r="J4510" s="16"/>
      <c r="K4510" s="16"/>
      <c r="L4510" s="16"/>
      <c r="M4510" s="16"/>
      <c r="N4510" s="16"/>
      <c r="O4510" s="16"/>
      <c r="P4510" s="16"/>
      <c r="Q4510" s="16"/>
      <c r="R4510" s="16"/>
      <c r="S4510" s="16"/>
      <c r="T4510" s="16"/>
      <c r="U4510" s="16"/>
      <c r="V4510" s="1" t="s">
        <v>3639</v>
      </c>
      <c r="W4510" s="1" t="s">
        <v>2551</v>
      </c>
      <c r="X4510" s="5" t="s">
        <v>3666</v>
      </c>
      <c r="Y4510" s="5" t="s">
        <v>2553</v>
      </c>
      <c r="Z4510" s="5" t="s">
        <v>812</v>
      </c>
      <c r="AA4510" s="5"/>
    </row>
    <row r="4511" spans="1:27" ht="12" customHeight="1" x14ac:dyDescent="0.15">
      <c r="A4511" s="1" t="s">
        <v>1164</v>
      </c>
      <c r="B4511" s="1" t="s">
        <v>280</v>
      </c>
      <c r="C4511" s="1" t="s">
        <v>9</v>
      </c>
      <c r="D4511" s="1" t="s">
        <v>2494</v>
      </c>
      <c r="E4511" s="1" t="s">
        <v>1179</v>
      </c>
      <c r="F4511" s="1" t="s">
        <v>1194</v>
      </c>
      <c r="G4511" s="1" t="s">
        <v>12</v>
      </c>
      <c r="H4511" s="1" t="s">
        <v>812</v>
      </c>
      <c r="I4511" s="16"/>
      <c r="J4511" s="16"/>
      <c r="K4511" s="16"/>
      <c r="L4511" s="16"/>
      <c r="M4511" s="16"/>
      <c r="N4511" s="16"/>
      <c r="O4511" s="16"/>
      <c r="P4511" s="16"/>
      <c r="Q4511" s="16"/>
      <c r="R4511" s="16"/>
      <c r="S4511" s="16"/>
      <c r="T4511" s="16"/>
      <c r="U4511" s="16"/>
      <c r="V4511" s="1" t="s">
        <v>3639</v>
      </c>
      <c r="W4511" s="1" t="s">
        <v>2551</v>
      </c>
      <c r="X4511" s="5" t="s">
        <v>3667</v>
      </c>
      <c r="Y4511" s="5" t="s">
        <v>2553</v>
      </c>
      <c r="Z4511" s="5" t="s">
        <v>812</v>
      </c>
      <c r="AA4511" s="5"/>
    </row>
    <row r="4512" spans="1:27" ht="12" customHeight="1" x14ac:dyDescent="0.15">
      <c r="A4512" s="1" t="s">
        <v>1164</v>
      </c>
      <c r="B4512" s="1" t="s">
        <v>282</v>
      </c>
      <c r="C4512" s="1" t="s">
        <v>9</v>
      </c>
      <c r="D4512" s="1" t="s">
        <v>2494</v>
      </c>
      <c r="E4512" s="1" t="s">
        <v>1179</v>
      </c>
      <c r="F4512" s="1" t="s">
        <v>1195</v>
      </c>
      <c r="G4512" s="1" t="s">
        <v>12</v>
      </c>
      <c r="H4512" s="1" t="s">
        <v>812</v>
      </c>
      <c r="I4512" s="16"/>
      <c r="J4512" s="16"/>
      <c r="K4512" s="16"/>
      <c r="L4512" s="16"/>
      <c r="M4512" s="16"/>
      <c r="N4512" s="16"/>
      <c r="O4512" s="16"/>
      <c r="P4512" s="16"/>
      <c r="Q4512" s="16"/>
      <c r="R4512" s="16"/>
      <c r="S4512" s="16"/>
      <c r="T4512" s="16"/>
      <c r="U4512" s="16"/>
      <c r="V4512" s="1" t="s">
        <v>3639</v>
      </c>
      <c r="W4512" s="1" t="s">
        <v>2551</v>
      </c>
      <c r="X4512" s="5" t="s">
        <v>3668</v>
      </c>
      <c r="Y4512" s="5" t="s">
        <v>2553</v>
      </c>
      <c r="Z4512" s="5" t="s">
        <v>812</v>
      </c>
      <c r="AA4512" s="5"/>
    </row>
    <row r="4513" spans="1:27" ht="12" customHeight="1" x14ac:dyDescent="0.15">
      <c r="A4513" s="1" t="s">
        <v>1164</v>
      </c>
      <c r="B4513" s="1" t="s">
        <v>825</v>
      </c>
      <c r="C4513" s="1" t="s">
        <v>9</v>
      </c>
      <c r="D4513" s="1" t="s">
        <v>2494</v>
      </c>
      <c r="E4513" s="1" t="s">
        <v>1179</v>
      </c>
      <c r="F4513" s="1" t="s">
        <v>1196</v>
      </c>
      <c r="G4513" s="1" t="s">
        <v>12</v>
      </c>
      <c r="H4513" s="1" t="s">
        <v>812</v>
      </c>
      <c r="I4513" s="16"/>
      <c r="J4513" s="16"/>
      <c r="K4513" s="16"/>
      <c r="L4513" s="16"/>
      <c r="M4513" s="16"/>
      <c r="N4513" s="16"/>
      <c r="O4513" s="16"/>
      <c r="P4513" s="16"/>
      <c r="Q4513" s="16"/>
      <c r="R4513" s="16"/>
      <c r="S4513" s="16"/>
      <c r="T4513" s="16"/>
      <c r="U4513" s="16"/>
      <c r="V4513" s="1" t="s">
        <v>3639</v>
      </c>
      <c r="W4513" s="1" t="s">
        <v>2551</v>
      </c>
      <c r="X4513" s="5" t="s">
        <v>3669</v>
      </c>
      <c r="Y4513" s="5" t="s">
        <v>2553</v>
      </c>
      <c r="Z4513" s="5" t="s">
        <v>812</v>
      </c>
      <c r="AA4513" s="5"/>
    </row>
    <row r="4514" spans="1:27" ht="12" customHeight="1" x14ac:dyDescent="0.15">
      <c r="A4514" s="1" t="s">
        <v>1164</v>
      </c>
      <c r="B4514" s="1" t="s">
        <v>827</v>
      </c>
      <c r="C4514" s="1" t="s">
        <v>9</v>
      </c>
      <c r="D4514" s="1" t="s">
        <v>2494</v>
      </c>
      <c r="E4514" s="1" t="s">
        <v>1179</v>
      </c>
      <c r="F4514" s="1" t="s">
        <v>1197</v>
      </c>
      <c r="G4514" s="1" t="s">
        <v>12</v>
      </c>
      <c r="H4514" s="1" t="s">
        <v>812</v>
      </c>
      <c r="I4514" s="16"/>
      <c r="J4514" s="16"/>
      <c r="K4514" s="16"/>
      <c r="L4514" s="16"/>
      <c r="M4514" s="16"/>
      <c r="N4514" s="16"/>
      <c r="O4514" s="16"/>
      <c r="P4514" s="16"/>
      <c r="Q4514" s="16"/>
      <c r="R4514" s="16"/>
      <c r="S4514" s="16"/>
      <c r="T4514" s="16"/>
      <c r="U4514" s="16"/>
      <c r="V4514" s="1" t="s">
        <v>3639</v>
      </c>
      <c r="W4514" s="1" t="s">
        <v>2551</v>
      </c>
      <c r="X4514" s="5" t="s">
        <v>3670</v>
      </c>
      <c r="Y4514" s="5" t="s">
        <v>2553</v>
      </c>
      <c r="Z4514" s="5" t="s">
        <v>812</v>
      </c>
      <c r="AA4514" s="5"/>
    </row>
    <row r="4515" spans="1:27" ht="12" customHeight="1" x14ac:dyDescent="0.15">
      <c r="A4515" s="1" t="s">
        <v>1164</v>
      </c>
      <c r="B4515" s="1" t="s">
        <v>828</v>
      </c>
      <c r="C4515" s="1" t="s">
        <v>9</v>
      </c>
      <c r="D4515" s="1" t="s">
        <v>2494</v>
      </c>
      <c r="E4515" s="1" t="s">
        <v>1179</v>
      </c>
      <c r="F4515" s="1" t="s">
        <v>1198</v>
      </c>
      <c r="G4515" s="1" t="s">
        <v>12</v>
      </c>
      <c r="H4515" s="1" t="s">
        <v>812</v>
      </c>
      <c r="I4515" s="16"/>
      <c r="J4515" s="16"/>
      <c r="K4515" s="16"/>
      <c r="L4515" s="16"/>
      <c r="M4515" s="16"/>
      <c r="N4515" s="16"/>
      <c r="O4515" s="16"/>
      <c r="P4515" s="16"/>
      <c r="Q4515" s="16"/>
      <c r="R4515" s="16"/>
      <c r="S4515" s="16"/>
      <c r="T4515" s="16"/>
      <c r="U4515" s="16"/>
      <c r="V4515" s="1" t="s">
        <v>3639</v>
      </c>
      <c r="W4515" s="1" t="s">
        <v>2551</v>
      </c>
      <c r="X4515" s="5" t="s">
        <v>3671</v>
      </c>
      <c r="Y4515" s="5" t="s">
        <v>2553</v>
      </c>
      <c r="Z4515" s="5" t="s">
        <v>812</v>
      </c>
      <c r="AA4515" s="5"/>
    </row>
    <row r="4516" spans="1:27" ht="12" customHeight="1" x14ac:dyDescent="0.15">
      <c r="A4516" s="1" t="s">
        <v>1164</v>
      </c>
      <c r="B4516" s="1" t="s">
        <v>830</v>
      </c>
      <c r="C4516" s="1" t="s">
        <v>9</v>
      </c>
      <c r="D4516" s="1" t="s">
        <v>2494</v>
      </c>
      <c r="E4516" s="1" t="s">
        <v>1179</v>
      </c>
      <c r="F4516" s="1" t="s">
        <v>1199</v>
      </c>
      <c r="G4516" s="1" t="s">
        <v>12</v>
      </c>
      <c r="H4516" s="1" t="s">
        <v>812</v>
      </c>
      <c r="I4516" s="16"/>
      <c r="J4516" s="16"/>
      <c r="K4516" s="16"/>
      <c r="L4516" s="16"/>
      <c r="M4516" s="16"/>
      <c r="N4516" s="16"/>
      <c r="O4516" s="16"/>
      <c r="P4516" s="16"/>
      <c r="Q4516" s="16"/>
      <c r="R4516" s="16"/>
      <c r="S4516" s="16"/>
      <c r="T4516" s="16"/>
      <c r="U4516" s="16"/>
      <c r="V4516" s="1" t="s">
        <v>3639</v>
      </c>
      <c r="W4516" s="1" t="s">
        <v>2551</v>
      </c>
      <c r="X4516" s="5" t="s">
        <v>3672</v>
      </c>
      <c r="Y4516" s="5" t="s">
        <v>2553</v>
      </c>
      <c r="Z4516" s="5" t="s">
        <v>812</v>
      </c>
      <c r="AA4516" s="5"/>
    </row>
    <row r="4517" spans="1:27" ht="12" customHeight="1" x14ac:dyDescent="0.15">
      <c r="A4517" s="1" t="s">
        <v>1164</v>
      </c>
      <c r="B4517" s="1" t="s">
        <v>866</v>
      </c>
      <c r="C4517" s="1" t="s">
        <v>9</v>
      </c>
      <c r="D4517" s="1" t="s">
        <v>2494</v>
      </c>
      <c r="E4517" s="1" t="s">
        <v>1179</v>
      </c>
      <c r="F4517" s="1" t="s">
        <v>1200</v>
      </c>
      <c r="G4517" s="1" t="s">
        <v>12</v>
      </c>
      <c r="H4517" s="1" t="s">
        <v>812</v>
      </c>
      <c r="I4517" s="16"/>
      <c r="J4517" s="16"/>
      <c r="K4517" s="16"/>
      <c r="L4517" s="16"/>
      <c r="M4517" s="16"/>
      <c r="N4517" s="16"/>
      <c r="O4517" s="16"/>
      <c r="P4517" s="16"/>
      <c r="Q4517" s="16"/>
      <c r="R4517" s="16"/>
      <c r="S4517" s="16"/>
      <c r="T4517" s="16"/>
      <c r="U4517" s="16"/>
      <c r="V4517" s="1" t="s">
        <v>3639</v>
      </c>
      <c r="W4517" s="1" t="s">
        <v>2551</v>
      </c>
      <c r="X4517" s="5" t="s">
        <v>3673</v>
      </c>
      <c r="Y4517" s="5" t="s">
        <v>2553</v>
      </c>
      <c r="Z4517" s="5" t="s">
        <v>812</v>
      </c>
      <c r="AA4517" s="5"/>
    </row>
    <row r="4518" spans="1:27" ht="12" customHeight="1" x14ac:dyDescent="0.15">
      <c r="A4518" s="1" t="s">
        <v>1164</v>
      </c>
      <c r="B4518" s="1" t="s">
        <v>867</v>
      </c>
      <c r="C4518" s="1" t="s">
        <v>9</v>
      </c>
      <c r="D4518" s="1" t="s">
        <v>2494</v>
      </c>
      <c r="E4518" s="1" t="s">
        <v>1179</v>
      </c>
      <c r="F4518" s="1" t="s">
        <v>1201</v>
      </c>
      <c r="G4518" s="1" t="s">
        <v>12</v>
      </c>
      <c r="H4518" s="1" t="s">
        <v>812</v>
      </c>
      <c r="I4518" s="16"/>
      <c r="J4518" s="16"/>
      <c r="K4518" s="16"/>
      <c r="L4518" s="16"/>
      <c r="M4518" s="16"/>
      <c r="N4518" s="16"/>
      <c r="O4518" s="16"/>
      <c r="P4518" s="16"/>
      <c r="Q4518" s="16"/>
      <c r="R4518" s="16"/>
      <c r="S4518" s="16"/>
      <c r="T4518" s="16"/>
      <c r="U4518" s="16"/>
      <c r="V4518" s="1" t="s">
        <v>3639</v>
      </c>
      <c r="W4518" s="1" t="s">
        <v>2551</v>
      </c>
      <c r="X4518" s="5" t="s">
        <v>3674</v>
      </c>
      <c r="Y4518" s="5" t="s">
        <v>2553</v>
      </c>
      <c r="Z4518" s="5" t="s">
        <v>812</v>
      </c>
      <c r="AA4518" s="5"/>
    </row>
    <row r="4519" spans="1:27" ht="12" customHeight="1" x14ac:dyDescent="0.15">
      <c r="A4519" s="1" t="s">
        <v>1164</v>
      </c>
      <c r="B4519" s="1" t="s">
        <v>959</v>
      </c>
      <c r="C4519" s="1" t="s">
        <v>9</v>
      </c>
      <c r="D4519" s="1" t="s">
        <v>2494</v>
      </c>
      <c r="E4519" s="1" t="s">
        <v>1179</v>
      </c>
      <c r="F4519" s="1" t="s">
        <v>1202</v>
      </c>
      <c r="G4519" s="1" t="s">
        <v>12</v>
      </c>
      <c r="H4519" s="1" t="s">
        <v>812</v>
      </c>
      <c r="I4519" s="16"/>
      <c r="J4519" s="16"/>
      <c r="K4519" s="16"/>
      <c r="L4519" s="16"/>
      <c r="M4519" s="16"/>
      <c r="N4519" s="16"/>
      <c r="O4519" s="16"/>
      <c r="P4519" s="16"/>
      <c r="Q4519" s="16"/>
      <c r="R4519" s="16"/>
      <c r="S4519" s="16"/>
      <c r="T4519" s="16"/>
      <c r="U4519" s="16"/>
      <c r="V4519" s="1" t="s">
        <v>3639</v>
      </c>
      <c r="W4519" s="1" t="s">
        <v>2551</v>
      </c>
      <c r="X4519" s="5" t="s">
        <v>3675</v>
      </c>
      <c r="Y4519" s="5" t="s">
        <v>2553</v>
      </c>
      <c r="Z4519" s="5" t="s">
        <v>812</v>
      </c>
      <c r="AA4519" s="5"/>
    </row>
    <row r="4520" spans="1:27" ht="12" customHeight="1" x14ac:dyDescent="0.15">
      <c r="A4520" s="1" t="s">
        <v>1164</v>
      </c>
      <c r="B4520" s="1" t="s">
        <v>960</v>
      </c>
      <c r="C4520" s="1" t="s">
        <v>9</v>
      </c>
      <c r="D4520" s="1" t="s">
        <v>2494</v>
      </c>
      <c r="E4520" s="1" t="s">
        <v>1179</v>
      </c>
      <c r="F4520" s="1" t="s">
        <v>1203</v>
      </c>
      <c r="G4520" s="1" t="s">
        <v>12</v>
      </c>
      <c r="H4520" s="1" t="s">
        <v>812</v>
      </c>
      <c r="I4520" s="16"/>
      <c r="J4520" s="16"/>
      <c r="K4520" s="16"/>
      <c r="L4520" s="16"/>
      <c r="M4520" s="16"/>
      <c r="N4520" s="16"/>
      <c r="O4520" s="16"/>
      <c r="P4520" s="16"/>
      <c r="Q4520" s="16"/>
      <c r="R4520" s="16"/>
      <c r="S4520" s="16"/>
      <c r="T4520" s="16"/>
      <c r="U4520" s="16"/>
      <c r="V4520" s="1" t="s">
        <v>3639</v>
      </c>
      <c r="W4520" s="1" t="s">
        <v>2551</v>
      </c>
      <c r="X4520" s="5" t="s">
        <v>3676</v>
      </c>
      <c r="Y4520" s="5" t="s">
        <v>2553</v>
      </c>
      <c r="Z4520" s="5" t="s">
        <v>812</v>
      </c>
      <c r="AA4520" s="5"/>
    </row>
    <row r="4521" spans="1:27" ht="12" customHeight="1" x14ac:dyDescent="0.15">
      <c r="A4521" s="1" t="s">
        <v>1164</v>
      </c>
      <c r="B4521" s="1" t="s">
        <v>961</v>
      </c>
      <c r="C4521" s="1" t="s">
        <v>9</v>
      </c>
      <c r="D4521" s="1" t="s">
        <v>2494</v>
      </c>
      <c r="E4521" s="1" t="s">
        <v>1179</v>
      </c>
      <c r="F4521" s="1" t="s">
        <v>1204</v>
      </c>
      <c r="G4521" s="1" t="s">
        <v>12</v>
      </c>
      <c r="H4521" s="1" t="s">
        <v>812</v>
      </c>
      <c r="I4521" s="16"/>
      <c r="J4521" s="16"/>
      <c r="K4521" s="16"/>
      <c r="L4521" s="16"/>
      <c r="M4521" s="16"/>
      <c r="N4521" s="16"/>
      <c r="O4521" s="16"/>
      <c r="P4521" s="16"/>
      <c r="Q4521" s="16"/>
      <c r="R4521" s="16"/>
      <c r="S4521" s="16"/>
      <c r="T4521" s="16"/>
      <c r="U4521" s="16"/>
      <c r="V4521" s="1" t="s">
        <v>3639</v>
      </c>
      <c r="W4521" s="1" t="s">
        <v>2551</v>
      </c>
      <c r="X4521" s="5" t="s">
        <v>3677</v>
      </c>
      <c r="Y4521" s="5" t="s">
        <v>2553</v>
      </c>
      <c r="Z4521" s="5" t="s">
        <v>812</v>
      </c>
      <c r="AA4521" s="5"/>
    </row>
    <row r="4522" spans="1:27" ht="12" customHeight="1" x14ac:dyDescent="0.15">
      <c r="A4522" s="1" t="s">
        <v>1164</v>
      </c>
      <c r="B4522" s="1" t="s">
        <v>962</v>
      </c>
      <c r="C4522" s="1" t="s">
        <v>9</v>
      </c>
      <c r="D4522" s="1" t="s">
        <v>2494</v>
      </c>
      <c r="E4522" s="1" t="s">
        <v>1179</v>
      </c>
      <c r="F4522" s="1" t="s">
        <v>1205</v>
      </c>
      <c r="G4522" s="1" t="s">
        <v>12</v>
      </c>
      <c r="H4522" s="1" t="s">
        <v>812</v>
      </c>
      <c r="I4522" s="16"/>
      <c r="J4522" s="16"/>
      <c r="K4522" s="16"/>
      <c r="L4522" s="16"/>
      <c r="M4522" s="16"/>
      <c r="N4522" s="16"/>
      <c r="O4522" s="16"/>
      <c r="P4522" s="16"/>
      <c r="Q4522" s="16"/>
      <c r="R4522" s="16"/>
      <c r="S4522" s="16"/>
      <c r="T4522" s="16"/>
      <c r="U4522" s="16"/>
      <c r="V4522" s="1" t="s">
        <v>3639</v>
      </c>
      <c r="W4522" s="1" t="s">
        <v>2551</v>
      </c>
      <c r="X4522" s="5" t="s">
        <v>3678</v>
      </c>
      <c r="Y4522" s="5" t="s">
        <v>2553</v>
      </c>
      <c r="Z4522" s="5" t="s">
        <v>812</v>
      </c>
      <c r="AA4522" s="5"/>
    </row>
    <row r="4523" spans="1:27" ht="12" customHeight="1" x14ac:dyDescent="0.15">
      <c r="A4523" s="1" t="s">
        <v>1164</v>
      </c>
      <c r="B4523" s="1" t="s">
        <v>963</v>
      </c>
      <c r="C4523" s="1" t="s">
        <v>9</v>
      </c>
      <c r="D4523" s="1" t="s">
        <v>2494</v>
      </c>
      <c r="E4523" s="1" t="s">
        <v>1179</v>
      </c>
      <c r="F4523" s="1" t="s">
        <v>1206</v>
      </c>
      <c r="G4523" s="1" t="s">
        <v>12</v>
      </c>
      <c r="H4523" s="1" t="s">
        <v>812</v>
      </c>
      <c r="I4523" s="16"/>
      <c r="J4523" s="16"/>
      <c r="K4523" s="16"/>
      <c r="L4523" s="16"/>
      <c r="M4523" s="16"/>
      <c r="N4523" s="16"/>
      <c r="O4523" s="16"/>
      <c r="P4523" s="16"/>
      <c r="Q4523" s="16"/>
      <c r="R4523" s="16"/>
      <c r="S4523" s="16"/>
      <c r="T4523" s="16"/>
      <c r="U4523" s="16"/>
      <c r="V4523" s="1" t="s">
        <v>3639</v>
      </c>
      <c r="W4523" s="1" t="s">
        <v>2551</v>
      </c>
      <c r="X4523" s="5" t="s">
        <v>3679</v>
      </c>
      <c r="Y4523" s="5" t="s">
        <v>2553</v>
      </c>
      <c r="Z4523" s="5" t="s">
        <v>812</v>
      </c>
      <c r="AA4523" s="5"/>
    </row>
    <row r="4524" spans="1:27" ht="12" customHeight="1" x14ac:dyDescent="0.15">
      <c r="A4524" s="1" t="s">
        <v>1164</v>
      </c>
      <c r="B4524" s="1" t="s">
        <v>964</v>
      </c>
      <c r="C4524" s="1" t="s">
        <v>9</v>
      </c>
      <c r="D4524" s="1" t="s">
        <v>2494</v>
      </c>
      <c r="E4524" s="1" t="s">
        <v>1179</v>
      </c>
      <c r="F4524" s="1" t="s">
        <v>1207</v>
      </c>
      <c r="G4524" s="1" t="s">
        <v>12</v>
      </c>
      <c r="H4524" s="1" t="s">
        <v>812</v>
      </c>
      <c r="I4524" s="16"/>
      <c r="J4524" s="16"/>
      <c r="K4524" s="16"/>
      <c r="L4524" s="16"/>
      <c r="M4524" s="16"/>
      <c r="N4524" s="16"/>
      <c r="O4524" s="16"/>
      <c r="P4524" s="16"/>
      <c r="Q4524" s="16"/>
      <c r="R4524" s="16"/>
      <c r="S4524" s="16"/>
      <c r="T4524" s="16"/>
      <c r="U4524" s="16"/>
      <c r="V4524" s="1" t="s">
        <v>3639</v>
      </c>
      <c r="W4524" s="1" t="s">
        <v>2551</v>
      </c>
      <c r="X4524" s="5" t="s">
        <v>3680</v>
      </c>
      <c r="Y4524" s="5" t="s">
        <v>2553</v>
      </c>
      <c r="Z4524" s="5" t="s">
        <v>812</v>
      </c>
      <c r="AA4524" s="5"/>
    </row>
    <row r="4525" spans="1:27" ht="12" customHeight="1" x14ac:dyDescent="0.15">
      <c r="A4525" s="1" t="s">
        <v>1164</v>
      </c>
      <c r="B4525" s="1" t="s">
        <v>965</v>
      </c>
      <c r="C4525" s="1" t="s">
        <v>9</v>
      </c>
      <c r="D4525" s="1" t="s">
        <v>2494</v>
      </c>
      <c r="E4525" s="1" t="s">
        <v>1179</v>
      </c>
      <c r="F4525" s="1" t="s">
        <v>1208</v>
      </c>
      <c r="G4525" s="1" t="s">
        <v>12</v>
      </c>
      <c r="H4525" s="1" t="s">
        <v>812</v>
      </c>
      <c r="I4525" s="16"/>
      <c r="J4525" s="16"/>
      <c r="K4525" s="16"/>
      <c r="L4525" s="16"/>
      <c r="M4525" s="16"/>
      <c r="N4525" s="16"/>
      <c r="O4525" s="16"/>
      <c r="P4525" s="16"/>
      <c r="Q4525" s="16"/>
      <c r="R4525" s="16"/>
      <c r="S4525" s="16"/>
      <c r="T4525" s="16"/>
      <c r="U4525" s="16"/>
      <c r="V4525" s="1" t="s">
        <v>3639</v>
      </c>
      <c r="W4525" s="1" t="s">
        <v>2551</v>
      </c>
      <c r="X4525" s="5" t="s">
        <v>3681</v>
      </c>
      <c r="Y4525" s="5" t="s">
        <v>2553</v>
      </c>
      <c r="Z4525" s="5" t="s">
        <v>812</v>
      </c>
      <c r="AA4525" s="5"/>
    </row>
    <row r="4526" spans="1:27" ht="12" customHeight="1" x14ac:dyDescent="0.15">
      <c r="A4526" s="1" t="s">
        <v>1164</v>
      </c>
      <c r="B4526" s="1" t="s">
        <v>966</v>
      </c>
      <c r="C4526" s="1" t="s">
        <v>9</v>
      </c>
      <c r="D4526" s="1" t="s">
        <v>2494</v>
      </c>
      <c r="E4526" s="1" t="s">
        <v>1179</v>
      </c>
      <c r="F4526" s="1" t="s">
        <v>1209</v>
      </c>
      <c r="G4526" s="1" t="s">
        <v>12</v>
      </c>
      <c r="H4526" s="1" t="s">
        <v>812</v>
      </c>
      <c r="I4526" s="16"/>
      <c r="J4526" s="16"/>
      <c r="K4526" s="16"/>
      <c r="L4526" s="16"/>
      <c r="M4526" s="16"/>
      <c r="N4526" s="16"/>
      <c r="O4526" s="16"/>
      <c r="P4526" s="16"/>
      <c r="Q4526" s="16"/>
      <c r="R4526" s="16"/>
      <c r="S4526" s="16"/>
      <c r="T4526" s="16"/>
      <c r="U4526" s="16"/>
      <c r="V4526" s="1" t="s">
        <v>3639</v>
      </c>
      <c r="W4526" s="1" t="s">
        <v>2551</v>
      </c>
      <c r="X4526" s="5" t="s">
        <v>3682</v>
      </c>
      <c r="Y4526" s="5" t="s">
        <v>2553</v>
      </c>
      <c r="Z4526" s="5" t="s">
        <v>812</v>
      </c>
      <c r="AA4526" s="5"/>
    </row>
    <row r="4527" spans="1:27" ht="12" customHeight="1" x14ac:dyDescent="0.15">
      <c r="A4527" s="1" t="s">
        <v>1164</v>
      </c>
      <c r="B4527" s="1" t="s">
        <v>1210</v>
      </c>
      <c r="C4527" s="1" t="s">
        <v>9</v>
      </c>
      <c r="D4527" s="1" t="s">
        <v>2494</v>
      </c>
      <c r="E4527" s="1" t="s">
        <v>1179</v>
      </c>
      <c r="F4527" s="1" t="s">
        <v>1211</v>
      </c>
      <c r="G4527" s="1" t="s">
        <v>12</v>
      </c>
      <c r="H4527" s="1" t="s">
        <v>812</v>
      </c>
      <c r="I4527" s="16"/>
      <c r="J4527" s="16"/>
      <c r="K4527" s="16"/>
      <c r="L4527" s="16"/>
      <c r="M4527" s="16"/>
      <c r="N4527" s="16"/>
      <c r="O4527" s="16"/>
      <c r="P4527" s="16"/>
      <c r="Q4527" s="16"/>
      <c r="R4527" s="16"/>
      <c r="S4527" s="16"/>
      <c r="T4527" s="16"/>
      <c r="U4527" s="16"/>
      <c r="V4527" s="1" t="s">
        <v>3639</v>
      </c>
      <c r="W4527" s="1" t="s">
        <v>2551</v>
      </c>
      <c r="X4527" s="5" t="s">
        <v>3683</v>
      </c>
      <c r="Y4527" s="5" t="s">
        <v>2553</v>
      </c>
      <c r="Z4527" s="5" t="s">
        <v>812</v>
      </c>
      <c r="AA4527" s="5"/>
    </row>
    <row r="4528" spans="1:27" ht="12" customHeight="1" x14ac:dyDescent="0.15">
      <c r="A4528" s="1" t="s">
        <v>1164</v>
      </c>
      <c r="B4528" s="1" t="s">
        <v>1212</v>
      </c>
      <c r="C4528" s="1" t="s">
        <v>9</v>
      </c>
      <c r="D4528" s="1" t="s">
        <v>2494</v>
      </c>
      <c r="E4528" s="1" t="s">
        <v>1179</v>
      </c>
      <c r="F4528" s="1" t="s">
        <v>1213</v>
      </c>
      <c r="G4528" s="1" t="s">
        <v>12</v>
      </c>
      <c r="H4528" s="1" t="s">
        <v>812</v>
      </c>
      <c r="I4528" s="16"/>
      <c r="J4528" s="16"/>
      <c r="K4528" s="16"/>
      <c r="L4528" s="16"/>
      <c r="M4528" s="16"/>
      <c r="N4528" s="16"/>
      <c r="O4528" s="16"/>
      <c r="P4528" s="16"/>
      <c r="Q4528" s="16"/>
      <c r="R4528" s="16"/>
      <c r="S4528" s="16"/>
      <c r="T4528" s="16"/>
      <c r="U4528" s="16"/>
      <c r="V4528" s="1" t="s">
        <v>3639</v>
      </c>
      <c r="W4528" s="1" t="s">
        <v>2551</v>
      </c>
      <c r="X4528" s="5" t="s">
        <v>3684</v>
      </c>
      <c r="Y4528" s="5" t="s">
        <v>2553</v>
      </c>
      <c r="Z4528" s="5" t="s">
        <v>812</v>
      </c>
      <c r="AA4528" s="5"/>
    </row>
    <row r="4529" spans="1:27" ht="12" customHeight="1" x14ac:dyDescent="0.15">
      <c r="A4529" s="1" t="s">
        <v>1164</v>
      </c>
      <c r="B4529" s="1" t="s">
        <v>1214</v>
      </c>
      <c r="C4529" s="1" t="s">
        <v>9</v>
      </c>
      <c r="D4529" s="1" t="s">
        <v>2494</v>
      </c>
      <c r="E4529" s="1" t="s">
        <v>1179</v>
      </c>
      <c r="F4529" s="1" t="s">
        <v>1215</v>
      </c>
      <c r="G4529" s="1" t="s">
        <v>12</v>
      </c>
      <c r="H4529" s="1" t="s">
        <v>812</v>
      </c>
      <c r="I4529" s="16"/>
      <c r="J4529" s="16"/>
      <c r="K4529" s="16"/>
      <c r="L4529" s="16"/>
      <c r="M4529" s="16"/>
      <c r="N4529" s="16"/>
      <c r="O4529" s="16"/>
      <c r="P4529" s="16"/>
      <c r="Q4529" s="16"/>
      <c r="R4529" s="16"/>
      <c r="S4529" s="16"/>
      <c r="T4529" s="16"/>
      <c r="U4529" s="16"/>
      <c r="V4529" s="1" t="s">
        <v>3639</v>
      </c>
      <c r="W4529" s="1" t="s">
        <v>2551</v>
      </c>
      <c r="X4529" s="5" t="s">
        <v>3685</v>
      </c>
      <c r="Y4529" s="5" t="s">
        <v>2553</v>
      </c>
      <c r="Z4529" s="5" t="s">
        <v>812</v>
      </c>
      <c r="AA4529" s="5"/>
    </row>
    <row r="4530" spans="1:27" ht="12" customHeight="1" x14ac:dyDescent="0.15">
      <c r="A4530" s="1" t="s">
        <v>1164</v>
      </c>
      <c r="B4530" s="1" t="s">
        <v>1216</v>
      </c>
      <c r="C4530" s="1" t="s">
        <v>9</v>
      </c>
      <c r="D4530" s="1" t="s">
        <v>2494</v>
      </c>
      <c r="E4530" s="1" t="s">
        <v>1179</v>
      </c>
      <c r="F4530" s="1" t="s">
        <v>1217</v>
      </c>
      <c r="G4530" s="1" t="s">
        <v>12</v>
      </c>
      <c r="H4530" s="1" t="s">
        <v>812</v>
      </c>
      <c r="I4530" s="16"/>
      <c r="J4530" s="16"/>
      <c r="K4530" s="16"/>
      <c r="L4530" s="16"/>
      <c r="M4530" s="16"/>
      <c r="N4530" s="16"/>
      <c r="O4530" s="16"/>
      <c r="P4530" s="16"/>
      <c r="Q4530" s="16"/>
      <c r="R4530" s="16"/>
      <c r="S4530" s="16"/>
      <c r="T4530" s="16"/>
      <c r="U4530" s="16"/>
      <c r="V4530" s="1" t="s">
        <v>3639</v>
      </c>
      <c r="W4530" s="1" t="s">
        <v>2551</v>
      </c>
      <c r="X4530" s="5" t="s">
        <v>3686</v>
      </c>
      <c r="Y4530" s="5" t="s">
        <v>2553</v>
      </c>
      <c r="Z4530" s="5" t="s">
        <v>812</v>
      </c>
      <c r="AA4530" s="5"/>
    </row>
    <row r="4531" spans="1:27" ht="12" customHeight="1" x14ac:dyDescent="0.15">
      <c r="A4531" s="1" t="s">
        <v>1164</v>
      </c>
      <c r="B4531" s="1" t="s">
        <v>1218</v>
      </c>
      <c r="C4531" s="1" t="s">
        <v>9</v>
      </c>
      <c r="D4531" s="1" t="s">
        <v>2494</v>
      </c>
      <c r="E4531" s="1" t="s">
        <v>1179</v>
      </c>
      <c r="F4531" s="1" t="s">
        <v>1219</v>
      </c>
      <c r="G4531" s="1" t="s">
        <v>12</v>
      </c>
      <c r="H4531" s="1" t="s">
        <v>812</v>
      </c>
      <c r="I4531" s="16"/>
      <c r="J4531" s="16"/>
      <c r="K4531" s="16"/>
      <c r="L4531" s="16"/>
      <c r="M4531" s="16"/>
      <c r="N4531" s="16"/>
      <c r="O4531" s="16"/>
      <c r="P4531" s="16"/>
      <c r="Q4531" s="16"/>
      <c r="R4531" s="16"/>
      <c r="S4531" s="16"/>
      <c r="T4531" s="16"/>
      <c r="U4531" s="16"/>
      <c r="V4531" s="1" t="s">
        <v>3639</v>
      </c>
      <c r="W4531" s="1" t="s">
        <v>2551</v>
      </c>
      <c r="X4531" s="5" t="s">
        <v>3687</v>
      </c>
      <c r="Y4531" s="5" t="s">
        <v>2553</v>
      </c>
      <c r="Z4531" s="5" t="s">
        <v>812</v>
      </c>
      <c r="AA4531" s="5"/>
    </row>
    <row r="4532" spans="1:27" ht="12" customHeight="1" x14ac:dyDescent="0.15">
      <c r="A4532" s="1" t="s">
        <v>1164</v>
      </c>
      <c r="B4532" s="1" t="s">
        <v>1220</v>
      </c>
      <c r="C4532" s="1" t="s">
        <v>9</v>
      </c>
      <c r="D4532" s="1" t="s">
        <v>2494</v>
      </c>
      <c r="E4532" s="1" t="s">
        <v>1179</v>
      </c>
      <c r="F4532" s="1" t="s">
        <v>1221</v>
      </c>
      <c r="G4532" s="1" t="s">
        <v>12</v>
      </c>
      <c r="H4532" s="1" t="s">
        <v>812</v>
      </c>
      <c r="I4532" s="16"/>
      <c r="J4532" s="16"/>
      <c r="K4532" s="16"/>
      <c r="L4532" s="16"/>
      <c r="M4532" s="16"/>
      <c r="N4532" s="16"/>
      <c r="O4532" s="16"/>
      <c r="P4532" s="16"/>
      <c r="Q4532" s="16"/>
      <c r="R4532" s="16"/>
      <c r="S4532" s="16"/>
      <c r="T4532" s="16"/>
      <c r="U4532" s="16"/>
      <c r="V4532" s="1" t="s">
        <v>3639</v>
      </c>
      <c r="W4532" s="1" t="s">
        <v>2551</v>
      </c>
      <c r="X4532" s="5" t="s">
        <v>3688</v>
      </c>
      <c r="Y4532" s="5" t="s">
        <v>2553</v>
      </c>
      <c r="Z4532" s="5" t="s">
        <v>812</v>
      </c>
      <c r="AA4532" s="5"/>
    </row>
    <row r="4533" spans="1:27" ht="12" customHeight="1" x14ac:dyDescent="0.15">
      <c r="A4533" s="1" t="s">
        <v>1164</v>
      </c>
      <c r="B4533" s="1" t="s">
        <v>1222</v>
      </c>
      <c r="C4533" s="1" t="s">
        <v>9</v>
      </c>
      <c r="D4533" s="1" t="s">
        <v>2494</v>
      </c>
      <c r="E4533" s="1" t="s">
        <v>1179</v>
      </c>
      <c r="F4533" s="1" t="s">
        <v>1223</v>
      </c>
      <c r="G4533" s="1" t="s">
        <v>12</v>
      </c>
      <c r="H4533" s="1" t="s">
        <v>305</v>
      </c>
      <c r="I4533" s="16"/>
      <c r="J4533" s="16"/>
      <c r="K4533" s="16"/>
      <c r="L4533" s="16"/>
      <c r="M4533" s="16"/>
      <c r="N4533" s="16"/>
      <c r="O4533" s="16"/>
      <c r="P4533" s="16"/>
      <c r="Q4533" s="16"/>
      <c r="R4533" s="16"/>
      <c r="S4533" s="16"/>
      <c r="T4533" s="16"/>
      <c r="U4533" s="16"/>
      <c r="V4533" s="1" t="s">
        <v>3639</v>
      </c>
      <c r="W4533" s="1" t="s">
        <v>2551</v>
      </c>
      <c r="X4533" s="5" t="s">
        <v>3689</v>
      </c>
      <c r="Y4533" s="5" t="s">
        <v>2553</v>
      </c>
      <c r="Z4533" s="5" t="s">
        <v>305</v>
      </c>
      <c r="AA4533" s="5"/>
    </row>
    <row r="4534" spans="1:27" ht="12" customHeight="1" x14ac:dyDescent="0.15">
      <c r="A4534" s="1" t="s">
        <v>1164</v>
      </c>
      <c r="B4534" s="1" t="s">
        <v>1224</v>
      </c>
      <c r="C4534" s="1" t="s">
        <v>9</v>
      </c>
      <c r="D4534" s="1" t="s">
        <v>2494</v>
      </c>
      <c r="E4534" s="1" t="s">
        <v>1179</v>
      </c>
      <c r="F4534" s="1" t="s">
        <v>1225</v>
      </c>
      <c r="G4534" s="1" t="s">
        <v>12</v>
      </c>
      <c r="H4534" s="1" t="s">
        <v>305</v>
      </c>
      <c r="I4534" s="16"/>
      <c r="J4534" s="16"/>
      <c r="K4534" s="16"/>
      <c r="L4534" s="16"/>
      <c r="M4534" s="16"/>
      <c r="N4534" s="16"/>
      <c r="O4534" s="16"/>
      <c r="P4534" s="16"/>
      <c r="Q4534" s="16"/>
      <c r="R4534" s="16"/>
      <c r="S4534" s="16"/>
      <c r="T4534" s="16"/>
      <c r="U4534" s="16"/>
      <c r="V4534" s="1" t="s">
        <v>3639</v>
      </c>
      <c r="W4534" s="1" t="s">
        <v>2551</v>
      </c>
      <c r="X4534" s="5" t="s">
        <v>3690</v>
      </c>
      <c r="Y4534" s="5" t="s">
        <v>2553</v>
      </c>
      <c r="Z4534" s="5" t="s">
        <v>305</v>
      </c>
      <c r="AA4534" s="5"/>
    </row>
    <row r="4535" spans="1:27" ht="12" customHeight="1" x14ac:dyDescent="0.15">
      <c r="A4535" s="1" t="s">
        <v>1164</v>
      </c>
      <c r="B4535" s="1" t="s">
        <v>212</v>
      </c>
      <c r="C4535" s="1" t="s">
        <v>9</v>
      </c>
      <c r="D4535" s="1" t="s">
        <v>2494</v>
      </c>
      <c r="E4535" s="1" t="s">
        <v>213</v>
      </c>
      <c r="F4535" s="1" t="s">
        <v>1226</v>
      </c>
      <c r="G4535" s="1" t="s">
        <v>215</v>
      </c>
      <c r="H4535" s="1" t="s">
        <v>216</v>
      </c>
      <c r="I4535" s="16"/>
      <c r="J4535" s="16"/>
      <c r="K4535" s="16"/>
      <c r="L4535" s="16"/>
      <c r="M4535" s="16"/>
      <c r="N4535" s="16"/>
      <c r="O4535" s="16"/>
      <c r="P4535" s="16"/>
      <c r="Q4535" s="16"/>
      <c r="R4535" s="16"/>
      <c r="S4535" s="16"/>
      <c r="T4535" s="16"/>
      <c r="U4535" s="16"/>
      <c r="V4535" s="1" t="s">
        <v>3639</v>
      </c>
      <c r="W4535" s="1" t="s">
        <v>2717</v>
      </c>
      <c r="X4535" s="5" t="s">
        <v>3691</v>
      </c>
      <c r="Y4535" s="5" t="s">
        <v>2719</v>
      </c>
      <c r="Z4535" s="5" t="s">
        <v>2847</v>
      </c>
      <c r="AA4535" s="5"/>
    </row>
    <row r="4536" spans="1:27" ht="12" customHeight="1" x14ac:dyDescent="0.15">
      <c r="A4536" s="1" t="s">
        <v>1164</v>
      </c>
      <c r="B4536" s="1" t="s">
        <v>285</v>
      </c>
      <c r="C4536" s="1" t="s">
        <v>9</v>
      </c>
      <c r="D4536" s="1" t="s">
        <v>2494</v>
      </c>
      <c r="E4536" s="1" t="s">
        <v>213</v>
      </c>
      <c r="F4536" s="1" t="s">
        <v>286</v>
      </c>
      <c r="G4536" s="1" t="s">
        <v>215</v>
      </c>
      <c r="H4536" s="1" t="s">
        <v>216</v>
      </c>
      <c r="I4536" s="16"/>
      <c r="J4536" s="16"/>
      <c r="K4536" s="16"/>
      <c r="L4536" s="16"/>
      <c r="M4536" s="16"/>
      <c r="N4536" s="16"/>
      <c r="O4536" s="16"/>
      <c r="P4536" s="16"/>
      <c r="Q4536" s="16"/>
      <c r="R4536" s="16"/>
      <c r="S4536" s="16"/>
      <c r="T4536" s="16"/>
      <c r="U4536" s="16"/>
      <c r="V4536" s="1" t="s">
        <v>3639</v>
      </c>
      <c r="W4536" s="1" t="s">
        <v>2717</v>
      </c>
      <c r="X4536" s="5" t="s">
        <v>2769</v>
      </c>
      <c r="Y4536" s="5" t="s">
        <v>2719</v>
      </c>
      <c r="Z4536" s="5" t="s">
        <v>2847</v>
      </c>
      <c r="AA4536" s="5"/>
    </row>
    <row r="4537" spans="1:27" ht="12" customHeight="1" x14ac:dyDescent="0.15">
      <c r="A4537" s="1" t="s">
        <v>1164</v>
      </c>
      <c r="B4537" s="1" t="s">
        <v>219</v>
      </c>
      <c r="C4537" s="1" t="s">
        <v>9</v>
      </c>
      <c r="D4537" s="1" t="s">
        <v>2494</v>
      </c>
      <c r="E4537" s="1" t="s">
        <v>1227</v>
      </c>
      <c r="F4537" s="1" t="s">
        <v>1228</v>
      </c>
      <c r="G4537" s="1" t="s">
        <v>1229</v>
      </c>
      <c r="H4537" s="1" t="s">
        <v>235</v>
      </c>
      <c r="I4537" s="16"/>
      <c r="J4537" s="16"/>
      <c r="K4537" s="16"/>
      <c r="L4537" s="16"/>
      <c r="M4537" s="16"/>
      <c r="N4537" s="16"/>
      <c r="O4537" s="16"/>
      <c r="P4537" s="16"/>
      <c r="Q4537" s="16"/>
      <c r="R4537" s="16"/>
      <c r="S4537" s="16">
        <v>1.0141</v>
      </c>
      <c r="T4537" s="16"/>
      <c r="U4537" s="16"/>
      <c r="V4537" s="1" t="s">
        <v>3639</v>
      </c>
      <c r="W4537" s="1" t="s">
        <v>2723</v>
      </c>
      <c r="X4537" s="5" t="s">
        <v>3692</v>
      </c>
      <c r="Y4537" s="5" t="s">
        <v>2725</v>
      </c>
      <c r="Z4537" s="5" t="s">
        <v>3821</v>
      </c>
      <c r="AA4537" s="5"/>
    </row>
    <row r="4538" spans="1:27" ht="12" customHeight="1" x14ac:dyDescent="0.15">
      <c r="A4538" s="1" t="s">
        <v>1164</v>
      </c>
      <c r="B4538" s="1" t="s">
        <v>219</v>
      </c>
      <c r="C4538" s="1" t="s">
        <v>15</v>
      </c>
      <c r="D4538" s="1" t="s">
        <v>2494</v>
      </c>
      <c r="E4538" s="1" t="s">
        <v>1227</v>
      </c>
      <c r="F4538" s="1" t="s">
        <v>1228</v>
      </c>
      <c r="G4538" s="1" t="s">
        <v>1230</v>
      </c>
      <c r="H4538" s="1" t="s">
        <v>235</v>
      </c>
      <c r="I4538" s="16"/>
      <c r="J4538" s="16"/>
      <c r="K4538" s="16"/>
      <c r="L4538" s="16"/>
      <c r="M4538" s="16"/>
      <c r="N4538" s="16"/>
      <c r="O4538" s="16"/>
      <c r="P4538" s="16"/>
      <c r="Q4538" s="16"/>
      <c r="R4538" s="16"/>
      <c r="S4538" s="16"/>
      <c r="T4538" s="16"/>
      <c r="U4538" s="16"/>
      <c r="V4538" s="1" t="s">
        <v>3639</v>
      </c>
      <c r="W4538" s="1" t="s">
        <v>2723</v>
      </c>
      <c r="X4538" s="5" t="s">
        <v>3692</v>
      </c>
      <c r="Y4538" s="5" t="s">
        <v>3693</v>
      </c>
      <c r="Z4538" s="5" t="s">
        <v>3821</v>
      </c>
      <c r="AA4538" s="5"/>
    </row>
    <row r="4539" spans="1:27" ht="12" customHeight="1" x14ac:dyDescent="0.15">
      <c r="A4539" s="1" t="s">
        <v>1164</v>
      </c>
      <c r="B4539" s="1" t="s">
        <v>223</v>
      </c>
      <c r="C4539" s="1" t="s">
        <v>9</v>
      </c>
      <c r="D4539" s="1" t="s">
        <v>2494</v>
      </c>
      <c r="E4539" s="1" t="s">
        <v>1227</v>
      </c>
      <c r="F4539" s="1" t="s">
        <v>1231</v>
      </c>
      <c r="G4539" s="1" t="s">
        <v>1229</v>
      </c>
      <c r="H4539" s="1" t="s">
        <v>235</v>
      </c>
      <c r="I4539" s="16"/>
      <c r="J4539" s="16"/>
      <c r="K4539" s="16"/>
      <c r="L4539" s="16"/>
      <c r="M4539" s="16"/>
      <c r="N4539" s="16"/>
      <c r="O4539" s="16"/>
      <c r="P4539" s="16"/>
      <c r="Q4539" s="16"/>
      <c r="R4539" s="16"/>
      <c r="S4539" s="16">
        <v>1.0175000000000001</v>
      </c>
      <c r="T4539" s="16"/>
      <c r="U4539" s="16"/>
      <c r="V4539" s="1" t="s">
        <v>3639</v>
      </c>
      <c r="W4539" s="1" t="s">
        <v>2723</v>
      </c>
      <c r="X4539" s="5" t="s">
        <v>3694</v>
      </c>
      <c r="Y4539" s="5" t="s">
        <v>2725</v>
      </c>
      <c r="Z4539" s="5" t="s">
        <v>3821</v>
      </c>
      <c r="AA4539" s="5"/>
    </row>
    <row r="4540" spans="1:27" ht="12" customHeight="1" x14ac:dyDescent="0.15">
      <c r="A4540" s="1" t="s">
        <v>1164</v>
      </c>
      <c r="B4540" s="1" t="s">
        <v>223</v>
      </c>
      <c r="C4540" s="1" t="s">
        <v>15</v>
      </c>
      <c r="D4540" s="1" t="s">
        <v>2494</v>
      </c>
      <c r="E4540" s="1" t="s">
        <v>1227</v>
      </c>
      <c r="F4540" s="1" t="s">
        <v>1231</v>
      </c>
      <c r="G4540" s="1" t="s">
        <v>1230</v>
      </c>
      <c r="H4540" s="1" t="s">
        <v>235</v>
      </c>
      <c r="I4540" s="16"/>
      <c r="J4540" s="16"/>
      <c r="K4540" s="16"/>
      <c r="L4540" s="16"/>
      <c r="M4540" s="16"/>
      <c r="N4540" s="16"/>
      <c r="O4540" s="16"/>
      <c r="P4540" s="16"/>
      <c r="Q4540" s="16"/>
      <c r="R4540" s="16"/>
      <c r="S4540" s="16"/>
      <c r="T4540" s="16"/>
      <c r="U4540" s="16"/>
      <c r="V4540" s="1" t="s">
        <v>3639</v>
      </c>
      <c r="W4540" s="1" t="s">
        <v>2723</v>
      </c>
      <c r="X4540" s="5" t="s">
        <v>3694</v>
      </c>
      <c r="Y4540" s="5" t="s">
        <v>3693</v>
      </c>
      <c r="Z4540" s="5" t="s">
        <v>3821</v>
      </c>
      <c r="AA4540" s="5"/>
    </row>
    <row r="4541" spans="1:27" ht="12" customHeight="1" x14ac:dyDescent="0.15">
      <c r="A4541" s="1" t="s">
        <v>1164</v>
      </c>
      <c r="B4541" s="1" t="s">
        <v>225</v>
      </c>
      <c r="C4541" s="1" t="s">
        <v>9</v>
      </c>
      <c r="D4541" s="1" t="s">
        <v>2494</v>
      </c>
      <c r="E4541" s="1" t="s">
        <v>1227</v>
      </c>
      <c r="F4541" s="1" t="s">
        <v>1232</v>
      </c>
      <c r="G4541" s="1" t="s">
        <v>1229</v>
      </c>
      <c r="H4541" s="1" t="s">
        <v>235</v>
      </c>
      <c r="I4541" s="16"/>
      <c r="J4541" s="16"/>
      <c r="K4541" s="16"/>
      <c r="L4541" s="16"/>
      <c r="M4541" s="16"/>
      <c r="N4541" s="16"/>
      <c r="O4541" s="16"/>
      <c r="P4541" s="16"/>
      <c r="Q4541" s="16"/>
      <c r="R4541" s="16"/>
      <c r="S4541" s="16"/>
      <c r="T4541" s="16"/>
      <c r="U4541" s="16"/>
      <c r="V4541" s="1" t="s">
        <v>3639</v>
      </c>
      <c r="W4541" s="1" t="s">
        <v>2723</v>
      </c>
      <c r="X4541" s="5" t="s">
        <v>3695</v>
      </c>
      <c r="Y4541" s="5" t="s">
        <v>2725</v>
      </c>
      <c r="Z4541" s="5" t="s">
        <v>3821</v>
      </c>
      <c r="AA4541" s="5"/>
    </row>
    <row r="4542" spans="1:27" ht="12" customHeight="1" x14ac:dyDescent="0.15">
      <c r="A4542" s="1" t="s">
        <v>1164</v>
      </c>
      <c r="B4542" s="1" t="s">
        <v>225</v>
      </c>
      <c r="C4542" s="1" t="s">
        <v>15</v>
      </c>
      <c r="D4542" s="1" t="s">
        <v>2494</v>
      </c>
      <c r="E4542" s="1" t="s">
        <v>1227</v>
      </c>
      <c r="F4542" s="1" t="s">
        <v>1232</v>
      </c>
      <c r="G4542" s="1" t="s">
        <v>1230</v>
      </c>
      <c r="H4542" s="1" t="s">
        <v>235</v>
      </c>
      <c r="I4542" s="16"/>
      <c r="J4542" s="16"/>
      <c r="K4542" s="16"/>
      <c r="L4542" s="16"/>
      <c r="M4542" s="16"/>
      <c r="N4542" s="16"/>
      <c r="O4542" s="16"/>
      <c r="P4542" s="16"/>
      <c r="Q4542" s="16"/>
      <c r="R4542" s="16"/>
      <c r="S4542" s="16"/>
      <c r="T4542" s="16"/>
      <c r="U4542" s="16"/>
      <c r="V4542" s="1" t="s">
        <v>3639</v>
      </c>
      <c r="W4542" s="1" t="s">
        <v>2723</v>
      </c>
      <c r="X4542" s="5" t="s">
        <v>3695</v>
      </c>
      <c r="Y4542" s="5" t="s">
        <v>3693</v>
      </c>
      <c r="Z4542" s="5" t="s">
        <v>3821</v>
      </c>
      <c r="AA4542" s="5"/>
    </row>
    <row r="4543" spans="1:27" ht="12" customHeight="1" x14ac:dyDescent="0.15">
      <c r="A4543" s="16" t="s">
        <v>1164</v>
      </c>
      <c r="B4543" s="34" t="s">
        <v>5590</v>
      </c>
      <c r="C4543" s="16" t="s">
        <v>5325</v>
      </c>
      <c r="D4543" s="16" t="s">
        <v>5591</v>
      </c>
      <c r="E4543" s="16" t="s">
        <v>1179</v>
      </c>
      <c r="F4543" s="16" t="s">
        <v>5592</v>
      </c>
      <c r="G4543" s="16" t="s">
        <v>12</v>
      </c>
      <c r="H4543" s="16" t="s">
        <v>812</v>
      </c>
      <c r="I4543" s="16"/>
      <c r="J4543" s="16"/>
      <c r="K4543" s="16"/>
      <c r="L4543" s="16"/>
      <c r="M4543" s="16"/>
      <c r="N4543" s="16"/>
      <c r="O4543" s="16"/>
      <c r="P4543" s="16"/>
      <c r="Q4543" s="16"/>
      <c r="R4543" s="16"/>
      <c r="S4543" s="16"/>
      <c r="T4543" s="16"/>
      <c r="U4543" s="16"/>
      <c r="V4543" s="16" t="s">
        <v>3639</v>
      </c>
      <c r="W4543" s="16" t="s">
        <v>2551</v>
      </c>
      <c r="X4543" s="18" t="s">
        <v>5593</v>
      </c>
      <c r="Y4543" s="18" t="s">
        <v>2553</v>
      </c>
      <c r="Z4543" s="18" t="s">
        <v>812</v>
      </c>
      <c r="AA4543" s="5"/>
    </row>
    <row r="4544" spans="1:27" ht="12" customHeight="1" x14ac:dyDescent="0.15">
      <c r="A4544" s="1" t="s">
        <v>1233</v>
      </c>
      <c r="B4544" s="1" t="s">
        <v>8</v>
      </c>
      <c r="C4544" s="1" t="s">
        <v>9</v>
      </c>
      <c r="D4544" s="1" t="s">
        <v>2495</v>
      </c>
      <c r="E4544" s="1" t="s">
        <v>1165</v>
      </c>
      <c r="F4544" s="1" t="s">
        <v>1234</v>
      </c>
      <c r="G4544" s="1" t="s">
        <v>12</v>
      </c>
      <c r="H4544" s="1" t="s">
        <v>812</v>
      </c>
      <c r="I4544" s="16"/>
      <c r="J4544" s="16"/>
      <c r="K4544" s="16"/>
      <c r="L4544" s="16"/>
      <c r="M4544" s="16"/>
      <c r="N4544" s="16"/>
      <c r="O4544" s="16"/>
      <c r="P4544" s="16"/>
      <c r="Q4544" s="16"/>
      <c r="R4544" s="16"/>
      <c r="S4544" s="16"/>
      <c r="T4544" s="16"/>
      <c r="U4544" s="16"/>
      <c r="V4544" s="1" t="s">
        <v>3696</v>
      </c>
      <c r="W4544" s="1" t="s">
        <v>2551</v>
      </c>
      <c r="X4544" s="5" t="s">
        <v>3697</v>
      </c>
      <c r="Y4544" s="5" t="s">
        <v>2553</v>
      </c>
      <c r="Z4544" s="5" t="s">
        <v>812</v>
      </c>
      <c r="AA4544" s="5"/>
    </row>
    <row r="4545" spans="1:27" ht="12" customHeight="1" x14ac:dyDescent="0.15">
      <c r="A4545" s="1" t="s">
        <v>1233</v>
      </c>
      <c r="B4545" s="1" t="s">
        <v>8</v>
      </c>
      <c r="C4545" s="1" t="s">
        <v>15</v>
      </c>
      <c r="D4545" s="1" t="s">
        <v>2495</v>
      </c>
      <c r="E4545" s="1" t="s">
        <v>1165</v>
      </c>
      <c r="F4545" s="1" t="s">
        <v>1234</v>
      </c>
      <c r="G4545" s="1" t="s">
        <v>16</v>
      </c>
      <c r="H4545" s="1" t="s">
        <v>812</v>
      </c>
      <c r="I4545" s="16"/>
      <c r="J4545" s="16"/>
      <c r="K4545" s="16"/>
      <c r="L4545" s="16"/>
      <c r="M4545" s="16"/>
      <c r="N4545" s="16"/>
      <c r="O4545" s="16"/>
      <c r="P4545" s="16"/>
      <c r="Q4545" s="16"/>
      <c r="R4545" s="16"/>
      <c r="S4545" s="16"/>
      <c r="T4545" s="16"/>
      <c r="U4545" s="16"/>
      <c r="V4545" s="1" t="s">
        <v>3696</v>
      </c>
      <c r="W4545" s="1" t="s">
        <v>2551</v>
      </c>
      <c r="X4545" s="5" t="s">
        <v>3697</v>
      </c>
      <c r="Y4545" s="5" t="s">
        <v>2555</v>
      </c>
      <c r="Z4545" s="5" t="s">
        <v>812</v>
      </c>
      <c r="AA4545" s="5"/>
    </row>
    <row r="4546" spans="1:27" ht="12" customHeight="1" x14ac:dyDescent="0.15">
      <c r="A4546" s="1" t="s">
        <v>1233</v>
      </c>
      <c r="B4546" s="1" t="s">
        <v>8</v>
      </c>
      <c r="C4546" s="1" t="s">
        <v>17</v>
      </c>
      <c r="D4546" s="1" t="s">
        <v>2495</v>
      </c>
      <c r="E4546" s="1" t="s">
        <v>1165</v>
      </c>
      <c r="F4546" s="1" t="s">
        <v>1234</v>
      </c>
      <c r="G4546" s="1" t="s">
        <v>1235</v>
      </c>
      <c r="H4546" s="1" t="s">
        <v>812</v>
      </c>
      <c r="I4546" s="16"/>
      <c r="J4546" s="16"/>
      <c r="K4546" s="16"/>
      <c r="L4546" s="16"/>
      <c r="M4546" s="16"/>
      <c r="N4546" s="16"/>
      <c r="O4546" s="16"/>
      <c r="P4546" s="16"/>
      <c r="Q4546" s="16"/>
      <c r="R4546" s="16"/>
      <c r="S4546" s="16"/>
      <c r="T4546" s="16"/>
      <c r="U4546" s="16"/>
      <c r="V4546" s="1" t="s">
        <v>3696</v>
      </c>
      <c r="W4546" s="1" t="s">
        <v>2551</v>
      </c>
      <c r="X4546" s="5" t="s">
        <v>3697</v>
      </c>
      <c r="Y4546" s="5" t="s">
        <v>2557</v>
      </c>
      <c r="Z4546" s="5" t="s">
        <v>812</v>
      </c>
      <c r="AA4546" s="5"/>
    </row>
    <row r="4547" spans="1:27" ht="12" customHeight="1" x14ac:dyDescent="0.15">
      <c r="A4547" s="1" t="s">
        <v>1233</v>
      </c>
      <c r="B4547" s="1" t="s">
        <v>8</v>
      </c>
      <c r="C4547" s="1" t="s">
        <v>19</v>
      </c>
      <c r="D4547" s="1" t="s">
        <v>2495</v>
      </c>
      <c r="E4547" s="1" t="s">
        <v>1165</v>
      </c>
      <c r="F4547" s="1" t="s">
        <v>1234</v>
      </c>
      <c r="G4547" s="1" t="s">
        <v>764</v>
      </c>
      <c r="H4547" s="1" t="s">
        <v>306</v>
      </c>
      <c r="I4547" s="16"/>
      <c r="J4547" s="16"/>
      <c r="K4547" s="16"/>
      <c r="L4547" s="16"/>
      <c r="M4547" s="16"/>
      <c r="N4547" s="16"/>
      <c r="O4547" s="16"/>
      <c r="P4547" s="16"/>
      <c r="Q4547" s="16"/>
      <c r="R4547" s="16"/>
      <c r="S4547" s="16"/>
      <c r="T4547" s="16"/>
      <c r="U4547" s="16"/>
      <c r="V4547" s="1" t="s">
        <v>3696</v>
      </c>
      <c r="W4547" s="1" t="s">
        <v>2551</v>
      </c>
      <c r="X4547" s="5" t="s">
        <v>3697</v>
      </c>
      <c r="Y4547" s="5" t="s">
        <v>2740</v>
      </c>
      <c r="Z4547" s="5" t="s">
        <v>2788</v>
      </c>
      <c r="AA4547" s="5"/>
    </row>
    <row r="4548" spans="1:27" ht="12" customHeight="1" x14ac:dyDescent="0.15">
      <c r="A4548" s="1" t="s">
        <v>1233</v>
      </c>
      <c r="B4548" s="1" t="s">
        <v>8</v>
      </c>
      <c r="C4548" s="1" t="s">
        <v>21</v>
      </c>
      <c r="D4548" s="1" t="s">
        <v>2495</v>
      </c>
      <c r="E4548" s="1" t="s">
        <v>1165</v>
      </c>
      <c r="F4548" s="1" t="s">
        <v>1234</v>
      </c>
      <c r="G4548" s="1" t="s">
        <v>22</v>
      </c>
      <c r="H4548" s="1" t="s">
        <v>812</v>
      </c>
      <c r="I4548" s="16"/>
      <c r="J4548" s="16"/>
      <c r="K4548" s="16"/>
      <c r="L4548" s="16"/>
      <c r="M4548" s="16"/>
      <c r="N4548" s="16"/>
      <c r="O4548" s="16"/>
      <c r="P4548" s="16"/>
      <c r="Q4548" s="16"/>
      <c r="R4548" s="16"/>
      <c r="S4548" s="16"/>
      <c r="T4548" s="16"/>
      <c r="U4548" s="16"/>
      <c r="V4548" s="1" t="s">
        <v>3696</v>
      </c>
      <c r="W4548" s="1" t="s">
        <v>2551</v>
      </c>
      <c r="X4548" s="5" t="s">
        <v>3697</v>
      </c>
      <c r="Y4548" s="5" t="s">
        <v>2564</v>
      </c>
      <c r="Z4548" s="5" t="s">
        <v>812</v>
      </c>
      <c r="AA4548" s="5"/>
    </row>
    <row r="4549" spans="1:27" ht="12" customHeight="1" x14ac:dyDescent="0.15">
      <c r="A4549" s="1" t="s">
        <v>1233</v>
      </c>
      <c r="B4549" s="1" t="s">
        <v>8</v>
      </c>
      <c r="C4549" s="1" t="s">
        <v>23</v>
      </c>
      <c r="D4549" s="1" t="s">
        <v>2495</v>
      </c>
      <c r="E4549" s="1" t="s">
        <v>1165</v>
      </c>
      <c r="F4549" s="1" t="s">
        <v>1234</v>
      </c>
      <c r="G4549" s="1" t="s">
        <v>24</v>
      </c>
      <c r="H4549" s="1" t="s">
        <v>812</v>
      </c>
      <c r="I4549" s="16"/>
      <c r="J4549" s="16"/>
      <c r="K4549" s="16"/>
      <c r="L4549" s="16"/>
      <c r="M4549" s="16"/>
      <c r="N4549" s="16"/>
      <c r="O4549" s="16"/>
      <c r="P4549" s="16"/>
      <c r="Q4549" s="16"/>
      <c r="R4549" s="16"/>
      <c r="S4549" s="16"/>
      <c r="T4549" s="16"/>
      <c r="U4549" s="16"/>
      <c r="V4549" s="1" t="s">
        <v>3696</v>
      </c>
      <c r="W4549" s="1" t="s">
        <v>2551</v>
      </c>
      <c r="X4549" s="5" t="s">
        <v>3697</v>
      </c>
      <c r="Y4549" s="5" t="s">
        <v>2559</v>
      </c>
      <c r="Z4549" s="5" t="s">
        <v>812</v>
      </c>
      <c r="AA4549" s="5"/>
    </row>
    <row r="4550" spans="1:27" ht="12" customHeight="1" x14ac:dyDescent="0.15">
      <c r="A4550" s="1" t="s">
        <v>1233</v>
      </c>
      <c r="B4550" s="1" t="s">
        <v>25</v>
      </c>
      <c r="C4550" s="1" t="s">
        <v>9</v>
      </c>
      <c r="D4550" s="1" t="s">
        <v>2495</v>
      </c>
      <c r="E4550" s="1" t="s">
        <v>1165</v>
      </c>
      <c r="F4550" s="1" t="s">
        <v>1236</v>
      </c>
      <c r="G4550" s="1" t="s">
        <v>12</v>
      </c>
      <c r="H4550" s="1" t="s">
        <v>305</v>
      </c>
      <c r="I4550" s="16"/>
      <c r="J4550" s="16"/>
      <c r="K4550" s="16"/>
      <c r="L4550" s="16"/>
      <c r="M4550" s="16"/>
      <c r="N4550" s="16"/>
      <c r="O4550" s="16"/>
      <c r="P4550" s="16"/>
      <c r="Q4550" s="16"/>
      <c r="R4550" s="16"/>
      <c r="S4550" s="16"/>
      <c r="T4550" s="16"/>
      <c r="U4550" s="16"/>
      <c r="V4550" s="1" t="s">
        <v>3696</v>
      </c>
      <c r="W4550" s="1" t="s">
        <v>2551</v>
      </c>
      <c r="X4550" s="5" t="s">
        <v>3698</v>
      </c>
      <c r="Y4550" s="5" t="s">
        <v>2553</v>
      </c>
      <c r="Z4550" s="5" t="s">
        <v>305</v>
      </c>
      <c r="AA4550" s="5"/>
    </row>
    <row r="4551" spans="1:27" ht="12" customHeight="1" x14ac:dyDescent="0.15">
      <c r="A4551" s="1" t="s">
        <v>1233</v>
      </c>
      <c r="B4551" s="1" t="s">
        <v>25</v>
      </c>
      <c r="C4551" s="1" t="s">
        <v>15</v>
      </c>
      <c r="D4551" s="1" t="s">
        <v>2495</v>
      </c>
      <c r="E4551" s="1" t="s">
        <v>1165</v>
      </c>
      <c r="F4551" s="1" t="s">
        <v>1236</v>
      </c>
      <c r="G4551" s="1" t="s">
        <v>16</v>
      </c>
      <c r="H4551" s="1" t="s">
        <v>305</v>
      </c>
      <c r="I4551" s="16"/>
      <c r="J4551" s="16"/>
      <c r="K4551" s="16"/>
      <c r="L4551" s="16"/>
      <c r="M4551" s="16"/>
      <c r="N4551" s="16"/>
      <c r="O4551" s="16"/>
      <c r="P4551" s="16"/>
      <c r="Q4551" s="16"/>
      <c r="R4551" s="16"/>
      <c r="S4551" s="16"/>
      <c r="T4551" s="16"/>
      <c r="U4551" s="16"/>
      <c r="V4551" s="1" t="s">
        <v>3696</v>
      </c>
      <c r="W4551" s="1" t="s">
        <v>2551</v>
      </c>
      <c r="X4551" s="5" t="s">
        <v>3698</v>
      </c>
      <c r="Y4551" s="5" t="s">
        <v>2555</v>
      </c>
      <c r="Z4551" s="5" t="s">
        <v>305</v>
      </c>
      <c r="AA4551" s="5"/>
    </row>
    <row r="4552" spans="1:27" ht="12" customHeight="1" x14ac:dyDescent="0.15">
      <c r="A4552" s="1" t="s">
        <v>1233</v>
      </c>
      <c r="B4552" s="1" t="s">
        <v>25</v>
      </c>
      <c r="C4552" s="1" t="s">
        <v>17</v>
      </c>
      <c r="D4552" s="1" t="s">
        <v>2495</v>
      </c>
      <c r="E4552" s="1" t="s">
        <v>1165</v>
      </c>
      <c r="F4552" s="1" t="s">
        <v>1236</v>
      </c>
      <c r="G4552" s="1" t="s">
        <v>1235</v>
      </c>
      <c r="H4552" s="1" t="s">
        <v>305</v>
      </c>
      <c r="I4552" s="16"/>
      <c r="J4552" s="16"/>
      <c r="K4552" s="16"/>
      <c r="L4552" s="16"/>
      <c r="M4552" s="16"/>
      <c r="N4552" s="16"/>
      <c r="O4552" s="16"/>
      <c r="P4552" s="16"/>
      <c r="Q4552" s="16"/>
      <c r="R4552" s="16"/>
      <c r="S4552" s="16"/>
      <c r="T4552" s="16"/>
      <c r="U4552" s="16"/>
      <c r="V4552" s="1" t="s">
        <v>3696</v>
      </c>
      <c r="W4552" s="1" t="s">
        <v>2551</v>
      </c>
      <c r="X4552" s="5" t="s">
        <v>3698</v>
      </c>
      <c r="Y4552" s="5" t="s">
        <v>2557</v>
      </c>
      <c r="Z4552" s="5" t="s">
        <v>305</v>
      </c>
      <c r="AA4552" s="5"/>
    </row>
    <row r="4553" spans="1:27" ht="12" customHeight="1" x14ac:dyDescent="0.15">
      <c r="A4553" s="1" t="s">
        <v>1233</v>
      </c>
      <c r="B4553" s="1" t="s">
        <v>25</v>
      </c>
      <c r="C4553" s="1" t="s">
        <v>19</v>
      </c>
      <c r="D4553" s="1" t="s">
        <v>2495</v>
      </c>
      <c r="E4553" s="1" t="s">
        <v>1165</v>
      </c>
      <c r="F4553" s="1" t="s">
        <v>1236</v>
      </c>
      <c r="G4553" s="1" t="s">
        <v>764</v>
      </c>
      <c r="H4553" s="1" t="s">
        <v>306</v>
      </c>
      <c r="I4553" s="16"/>
      <c r="J4553" s="16"/>
      <c r="K4553" s="16"/>
      <c r="L4553" s="16"/>
      <c r="M4553" s="16"/>
      <c r="N4553" s="16"/>
      <c r="O4553" s="16"/>
      <c r="P4553" s="16"/>
      <c r="Q4553" s="16"/>
      <c r="R4553" s="16"/>
      <c r="S4553" s="16"/>
      <c r="T4553" s="16"/>
      <c r="U4553" s="16"/>
      <c r="V4553" s="1" t="s">
        <v>3696</v>
      </c>
      <c r="W4553" s="1" t="s">
        <v>2551</v>
      </c>
      <c r="X4553" s="5" t="s">
        <v>3698</v>
      </c>
      <c r="Y4553" s="5" t="s">
        <v>2740</v>
      </c>
      <c r="Z4553" s="5" t="s">
        <v>2788</v>
      </c>
      <c r="AA4553" s="5"/>
    </row>
    <row r="4554" spans="1:27" ht="12" customHeight="1" x14ac:dyDescent="0.15">
      <c r="A4554" s="1" t="s">
        <v>1233</v>
      </c>
      <c r="B4554" s="1" t="s">
        <v>25</v>
      </c>
      <c r="C4554" s="1" t="s">
        <v>21</v>
      </c>
      <c r="D4554" s="1" t="s">
        <v>2495</v>
      </c>
      <c r="E4554" s="1" t="s">
        <v>1165</v>
      </c>
      <c r="F4554" s="1" t="s">
        <v>1236</v>
      </c>
      <c r="G4554" s="1" t="s">
        <v>22</v>
      </c>
      <c r="H4554" s="1" t="s">
        <v>305</v>
      </c>
      <c r="I4554" s="16"/>
      <c r="J4554" s="16"/>
      <c r="K4554" s="16"/>
      <c r="L4554" s="16"/>
      <c r="M4554" s="16"/>
      <c r="N4554" s="16"/>
      <c r="O4554" s="16"/>
      <c r="P4554" s="16"/>
      <c r="Q4554" s="16"/>
      <c r="R4554" s="16"/>
      <c r="S4554" s="16"/>
      <c r="T4554" s="16"/>
      <c r="U4554" s="16"/>
      <c r="V4554" s="1" t="s">
        <v>3696</v>
      </c>
      <c r="W4554" s="1" t="s">
        <v>2551</v>
      </c>
      <c r="X4554" s="5" t="s">
        <v>3698</v>
      </c>
      <c r="Y4554" s="5" t="s">
        <v>2564</v>
      </c>
      <c r="Z4554" s="5" t="s">
        <v>305</v>
      </c>
      <c r="AA4554" s="5"/>
    </row>
    <row r="4555" spans="1:27" ht="12" customHeight="1" x14ac:dyDescent="0.15">
      <c r="A4555" s="1" t="s">
        <v>1233</v>
      </c>
      <c r="B4555" s="1" t="s">
        <v>25</v>
      </c>
      <c r="C4555" s="1" t="s">
        <v>23</v>
      </c>
      <c r="D4555" s="1" t="s">
        <v>2495</v>
      </c>
      <c r="E4555" s="1" t="s">
        <v>1165</v>
      </c>
      <c r="F4555" s="1" t="s">
        <v>1236</v>
      </c>
      <c r="G4555" s="1" t="s">
        <v>24</v>
      </c>
      <c r="H4555" s="1" t="s">
        <v>305</v>
      </c>
      <c r="I4555" s="16"/>
      <c r="J4555" s="16"/>
      <c r="K4555" s="16"/>
      <c r="L4555" s="16"/>
      <c r="M4555" s="16"/>
      <c r="N4555" s="16"/>
      <c r="O4555" s="16"/>
      <c r="P4555" s="16"/>
      <c r="Q4555" s="16"/>
      <c r="R4555" s="16"/>
      <c r="S4555" s="16"/>
      <c r="T4555" s="16"/>
      <c r="U4555" s="16"/>
      <c r="V4555" s="1" t="s">
        <v>3696</v>
      </c>
      <c r="W4555" s="1" t="s">
        <v>2551</v>
      </c>
      <c r="X4555" s="5" t="s">
        <v>3698</v>
      </c>
      <c r="Y4555" s="5" t="s">
        <v>2559</v>
      </c>
      <c r="Z4555" s="5" t="s">
        <v>305</v>
      </c>
      <c r="AA4555" s="5"/>
    </row>
    <row r="4556" spans="1:27" ht="12" customHeight="1" x14ac:dyDescent="0.15">
      <c r="A4556" s="1" t="s">
        <v>1233</v>
      </c>
      <c r="B4556" s="1" t="s">
        <v>27</v>
      </c>
      <c r="C4556" s="1" t="s">
        <v>9</v>
      </c>
      <c r="D4556" s="1" t="s">
        <v>2495</v>
      </c>
      <c r="E4556" s="1" t="s">
        <v>1165</v>
      </c>
      <c r="F4556" s="1" t="s">
        <v>1237</v>
      </c>
      <c r="G4556" s="1" t="s">
        <v>12</v>
      </c>
      <c r="H4556" s="1" t="s">
        <v>305</v>
      </c>
      <c r="I4556" s="16"/>
      <c r="J4556" s="16"/>
      <c r="K4556" s="16"/>
      <c r="L4556" s="16"/>
      <c r="M4556" s="16"/>
      <c r="N4556" s="16"/>
      <c r="O4556" s="16"/>
      <c r="P4556" s="16"/>
      <c r="Q4556" s="16"/>
      <c r="R4556" s="16"/>
      <c r="S4556" s="16"/>
      <c r="T4556" s="16"/>
      <c r="U4556" s="16"/>
      <c r="V4556" s="1" t="s">
        <v>3696</v>
      </c>
      <c r="W4556" s="1" t="s">
        <v>2551</v>
      </c>
      <c r="X4556" s="5" t="s">
        <v>3699</v>
      </c>
      <c r="Y4556" s="5" t="s">
        <v>2553</v>
      </c>
      <c r="Z4556" s="5" t="s">
        <v>305</v>
      </c>
      <c r="AA4556" s="5"/>
    </row>
    <row r="4557" spans="1:27" ht="12" customHeight="1" x14ac:dyDescent="0.15">
      <c r="A4557" s="1" t="s">
        <v>1233</v>
      </c>
      <c r="B4557" s="1" t="s">
        <v>27</v>
      </c>
      <c r="C4557" s="1" t="s">
        <v>15</v>
      </c>
      <c r="D4557" s="1" t="s">
        <v>2495</v>
      </c>
      <c r="E4557" s="1" t="s">
        <v>1165</v>
      </c>
      <c r="F4557" s="1" t="s">
        <v>1237</v>
      </c>
      <c r="G4557" s="1" t="s">
        <v>16</v>
      </c>
      <c r="H4557" s="1" t="s">
        <v>305</v>
      </c>
      <c r="I4557" s="16"/>
      <c r="J4557" s="16"/>
      <c r="K4557" s="16"/>
      <c r="L4557" s="16"/>
      <c r="M4557" s="16"/>
      <c r="N4557" s="16"/>
      <c r="O4557" s="16"/>
      <c r="P4557" s="16"/>
      <c r="Q4557" s="16"/>
      <c r="R4557" s="16"/>
      <c r="S4557" s="16"/>
      <c r="T4557" s="16"/>
      <c r="U4557" s="16"/>
      <c r="V4557" s="1" t="s">
        <v>3696</v>
      </c>
      <c r="W4557" s="1" t="s">
        <v>2551</v>
      </c>
      <c r="X4557" s="5" t="s">
        <v>3699</v>
      </c>
      <c r="Y4557" s="5" t="s">
        <v>2555</v>
      </c>
      <c r="Z4557" s="5" t="s">
        <v>305</v>
      </c>
      <c r="AA4557" s="5"/>
    </row>
    <row r="4558" spans="1:27" ht="12" customHeight="1" x14ac:dyDescent="0.15">
      <c r="A4558" s="1" t="s">
        <v>1233</v>
      </c>
      <c r="B4558" s="1" t="s">
        <v>27</v>
      </c>
      <c r="C4558" s="1" t="s">
        <v>17</v>
      </c>
      <c r="D4558" s="1" t="s">
        <v>2495</v>
      </c>
      <c r="E4558" s="1" t="s">
        <v>1165</v>
      </c>
      <c r="F4558" s="1" t="s">
        <v>1237</v>
      </c>
      <c r="G4558" s="1" t="s">
        <v>1235</v>
      </c>
      <c r="H4558" s="1" t="s">
        <v>305</v>
      </c>
      <c r="I4558" s="16"/>
      <c r="J4558" s="16"/>
      <c r="K4558" s="16"/>
      <c r="L4558" s="16"/>
      <c r="M4558" s="16"/>
      <c r="N4558" s="16"/>
      <c r="O4558" s="16"/>
      <c r="P4558" s="16"/>
      <c r="Q4558" s="16"/>
      <c r="R4558" s="16"/>
      <c r="S4558" s="16"/>
      <c r="T4558" s="16"/>
      <c r="U4558" s="16"/>
      <c r="V4558" s="1" t="s">
        <v>3696</v>
      </c>
      <c r="W4558" s="1" t="s">
        <v>2551</v>
      </c>
      <c r="X4558" s="5" t="s">
        <v>3699</v>
      </c>
      <c r="Y4558" s="5" t="s">
        <v>2557</v>
      </c>
      <c r="Z4558" s="5" t="s">
        <v>305</v>
      </c>
      <c r="AA4558" s="5"/>
    </row>
    <row r="4559" spans="1:27" ht="12" customHeight="1" x14ac:dyDescent="0.15">
      <c r="A4559" s="1" t="s">
        <v>1233</v>
      </c>
      <c r="B4559" s="1" t="s">
        <v>27</v>
      </c>
      <c r="C4559" s="1" t="s">
        <v>19</v>
      </c>
      <c r="D4559" s="1" t="s">
        <v>2495</v>
      </c>
      <c r="E4559" s="1" t="s">
        <v>1165</v>
      </c>
      <c r="F4559" s="1" t="s">
        <v>1237</v>
      </c>
      <c r="G4559" s="1" t="s">
        <v>764</v>
      </c>
      <c r="H4559" s="1" t="s">
        <v>306</v>
      </c>
      <c r="I4559" s="16"/>
      <c r="J4559" s="16"/>
      <c r="K4559" s="16"/>
      <c r="L4559" s="16"/>
      <c r="M4559" s="16"/>
      <c r="N4559" s="16"/>
      <c r="O4559" s="16"/>
      <c r="P4559" s="16"/>
      <c r="Q4559" s="16"/>
      <c r="R4559" s="16"/>
      <c r="S4559" s="16"/>
      <c r="T4559" s="16"/>
      <c r="U4559" s="16"/>
      <c r="V4559" s="1" t="s">
        <v>3696</v>
      </c>
      <c r="W4559" s="1" t="s">
        <v>2551</v>
      </c>
      <c r="X4559" s="5" t="s">
        <v>3699</v>
      </c>
      <c r="Y4559" s="5" t="s">
        <v>2740</v>
      </c>
      <c r="Z4559" s="5" t="s">
        <v>2788</v>
      </c>
      <c r="AA4559" s="5"/>
    </row>
    <row r="4560" spans="1:27" ht="12" customHeight="1" x14ac:dyDescent="0.15">
      <c r="A4560" s="1" t="s">
        <v>1233</v>
      </c>
      <c r="B4560" s="1" t="s">
        <v>27</v>
      </c>
      <c r="C4560" s="1" t="s">
        <v>21</v>
      </c>
      <c r="D4560" s="1" t="s">
        <v>2495</v>
      </c>
      <c r="E4560" s="1" t="s">
        <v>1165</v>
      </c>
      <c r="F4560" s="1" t="s">
        <v>1237</v>
      </c>
      <c r="G4560" s="1" t="s">
        <v>22</v>
      </c>
      <c r="H4560" s="1" t="s">
        <v>305</v>
      </c>
      <c r="I4560" s="16"/>
      <c r="J4560" s="16"/>
      <c r="K4560" s="16"/>
      <c r="L4560" s="16"/>
      <c r="M4560" s="16"/>
      <c r="N4560" s="16"/>
      <c r="O4560" s="16"/>
      <c r="P4560" s="16"/>
      <c r="Q4560" s="16"/>
      <c r="R4560" s="16"/>
      <c r="S4560" s="16"/>
      <c r="T4560" s="16"/>
      <c r="U4560" s="16"/>
      <c r="V4560" s="1" t="s">
        <v>3696</v>
      </c>
      <c r="W4560" s="1" t="s">
        <v>2551</v>
      </c>
      <c r="X4560" s="5" t="s">
        <v>3699</v>
      </c>
      <c r="Y4560" s="5" t="s">
        <v>2564</v>
      </c>
      <c r="Z4560" s="5" t="s">
        <v>305</v>
      </c>
      <c r="AA4560" s="5"/>
    </row>
    <row r="4561" spans="1:27" ht="12" customHeight="1" x14ac:dyDescent="0.15">
      <c r="A4561" s="1" t="s">
        <v>1233</v>
      </c>
      <c r="B4561" s="1" t="s">
        <v>27</v>
      </c>
      <c r="C4561" s="1" t="s">
        <v>23</v>
      </c>
      <c r="D4561" s="1" t="s">
        <v>2495</v>
      </c>
      <c r="E4561" s="1" t="s">
        <v>1165</v>
      </c>
      <c r="F4561" s="1" t="s">
        <v>1237</v>
      </c>
      <c r="G4561" s="1" t="s">
        <v>24</v>
      </c>
      <c r="H4561" s="1" t="s">
        <v>305</v>
      </c>
      <c r="I4561" s="16"/>
      <c r="J4561" s="16"/>
      <c r="K4561" s="16"/>
      <c r="L4561" s="16"/>
      <c r="M4561" s="16"/>
      <c r="N4561" s="16"/>
      <c r="O4561" s="16"/>
      <c r="P4561" s="16"/>
      <c r="Q4561" s="16"/>
      <c r="R4561" s="16"/>
      <c r="S4561" s="16"/>
      <c r="T4561" s="16"/>
      <c r="U4561" s="16"/>
      <c r="V4561" s="1" t="s">
        <v>3696</v>
      </c>
      <c r="W4561" s="1" t="s">
        <v>2551</v>
      </c>
      <c r="X4561" s="5" t="s">
        <v>3700</v>
      </c>
      <c r="Y4561" s="5" t="s">
        <v>2559</v>
      </c>
      <c r="Z4561" s="5" t="s">
        <v>305</v>
      </c>
      <c r="AA4561" s="5"/>
    </row>
    <row r="4562" spans="1:27" ht="12" customHeight="1" x14ac:dyDescent="0.15">
      <c r="A4562" s="1" t="s">
        <v>1233</v>
      </c>
      <c r="B4562" s="1" t="s">
        <v>29</v>
      </c>
      <c r="C4562" s="1" t="s">
        <v>9</v>
      </c>
      <c r="D4562" s="1" t="s">
        <v>2495</v>
      </c>
      <c r="E4562" s="1" t="s">
        <v>1165</v>
      </c>
      <c r="F4562" s="1" t="s">
        <v>1238</v>
      </c>
      <c r="G4562" s="1" t="s">
        <v>12</v>
      </c>
      <c r="H4562" s="1" t="s">
        <v>305</v>
      </c>
      <c r="I4562" s="16"/>
      <c r="J4562" s="16"/>
      <c r="K4562" s="16"/>
      <c r="L4562" s="16"/>
      <c r="M4562" s="16"/>
      <c r="N4562" s="16"/>
      <c r="O4562" s="16"/>
      <c r="P4562" s="16"/>
      <c r="Q4562" s="16"/>
      <c r="R4562" s="16"/>
      <c r="S4562" s="16"/>
      <c r="T4562" s="16"/>
      <c r="U4562" s="16"/>
      <c r="V4562" s="1" t="s">
        <v>3696</v>
      </c>
      <c r="W4562" s="1" t="s">
        <v>2551</v>
      </c>
      <c r="X4562" s="5" t="s">
        <v>3701</v>
      </c>
      <c r="Y4562" s="5" t="s">
        <v>2553</v>
      </c>
      <c r="Z4562" s="5" t="s">
        <v>305</v>
      </c>
      <c r="AA4562" s="5"/>
    </row>
    <row r="4563" spans="1:27" ht="12" customHeight="1" x14ac:dyDescent="0.15">
      <c r="A4563" s="1" t="s">
        <v>1233</v>
      </c>
      <c r="B4563" s="1" t="s">
        <v>29</v>
      </c>
      <c r="C4563" s="1" t="s">
        <v>15</v>
      </c>
      <c r="D4563" s="1" t="s">
        <v>2495</v>
      </c>
      <c r="E4563" s="1" t="s">
        <v>1165</v>
      </c>
      <c r="F4563" s="1" t="s">
        <v>1238</v>
      </c>
      <c r="G4563" s="1" t="s">
        <v>16</v>
      </c>
      <c r="H4563" s="1" t="s">
        <v>305</v>
      </c>
      <c r="I4563" s="16"/>
      <c r="J4563" s="16"/>
      <c r="K4563" s="16"/>
      <c r="L4563" s="16"/>
      <c r="M4563" s="16"/>
      <c r="N4563" s="16"/>
      <c r="O4563" s="16"/>
      <c r="P4563" s="16"/>
      <c r="Q4563" s="16"/>
      <c r="R4563" s="16"/>
      <c r="S4563" s="16"/>
      <c r="T4563" s="16"/>
      <c r="U4563" s="16"/>
      <c r="V4563" s="1" t="s">
        <v>3696</v>
      </c>
      <c r="W4563" s="1" t="s">
        <v>2551</v>
      </c>
      <c r="X4563" s="5" t="s">
        <v>3701</v>
      </c>
      <c r="Y4563" s="5" t="s">
        <v>2555</v>
      </c>
      <c r="Z4563" s="5" t="s">
        <v>305</v>
      </c>
      <c r="AA4563" s="5"/>
    </row>
    <row r="4564" spans="1:27" ht="12" customHeight="1" x14ac:dyDescent="0.15">
      <c r="A4564" s="1" t="s">
        <v>1233</v>
      </c>
      <c r="B4564" s="1" t="s">
        <v>29</v>
      </c>
      <c r="C4564" s="1" t="s">
        <v>17</v>
      </c>
      <c r="D4564" s="1" t="s">
        <v>2495</v>
      </c>
      <c r="E4564" s="1" t="s">
        <v>1165</v>
      </c>
      <c r="F4564" s="1" t="s">
        <v>1238</v>
      </c>
      <c r="G4564" s="1" t="s">
        <v>1235</v>
      </c>
      <c r="H4564" s="1" t="s">
        <v>305</v>
      </c>
      <c r="I4564" s="16"/>
      <c r="J4564" s="16"/>
      <c r="K4564" s="16"/>
      <c r="L4564" s="16"/>
      <c r="M4564" s="16"/>
      <c r="N4564" s="16"/>
      <c r="O4564" s="16"/>
      <c r="P4564" s="16"/>
      <c r="Q4564" s="16"/>
      <c r="R4564" s="16"/>
      <c r="S4564" s="16"/>
      <c r="T4564" s="16"/>
      <c r="U4564" s="16"/>
      <c r="V4564" s="1" t="s">
        <v>3696</v>
      </c>
      <c r="W4564" s="1" t="s">
        <v>2551</v>
      </c>
      <c r="X4564" s="5" t="s">
        <v>3701</v>
      </c>
      <c r="Y4564" s="5" t="s">
        <v>2557</v>
      </c>
      <c r="Z4564" s="5" t="s">
        <v>305</v>
      </c>
      <c r="AA4564" s="5"/>
    </row>
    <row r="4565" spans="1:27" ht="12" customHeight="1" x14ac:dyDescent="0.15">
      <c r="A4565" s="1" t="s">
        <v>1233</v>
      </c>
      <c r="B4565" s="1" t="s">
        <v>29</v>
      </c>
      <c r="C4565" s="1" t="s">
        <v>19</v>
      </c>
      <c r="D4565" s="1" t="s">
        <v>2495</v>
      </c>
      <c r="E4565" s="1" t="s">
        <v>1165</v>
      </c>
      <c r="F4565" s="1" t="s">
        <v>1238</v>
      </c>
      <c r="G4565" s="1" t="s">
        <v>764</v>
      </c>
      <c r="H4565" s="1" t="s">
        <v>306</v>
      </c>
      <c r="I4565" s="16"/>
      <c r="J4565" s="16"/>
      <c r="K4565" s="16"/>
      <c r="L4565" s="16"/>
      <c r="M4565" s="16"/>
      <c r="N4565" s="16"/>
      <c r="O4565" s="16"/>
      <c r="P4565" s="16"/>
      <c r="Q4565" s="16"/>
      <c r="R4565" s="16"/>
      <c r="S4565" s="16"/>
      <c r="T4565" s="16"/>
      <c r="U4565" s="16"/>
      <c r="V4565" s="1" t="s">
        <v>3696</v>
      </c>
      <c r="W4565" s="1" t="s">
        <v>2551</v>
      </c>
      <c r="X4565" s="5" t="s">
        <v>3701</v>
      </c>
      <c r="Y4565" s="5" t="s">
        <v>2740</v>
      </c>
      <c r="Z4565" s="5" t="s">
        <v>2788</v>
      </c>
      <c r="AA4565" s="5"/>
    </row>
    <row r="4566" spans="1:27" ht="12" customHeight="1" x14ac:dyDescent="0.15">
      <c r="A4566" s="1" t="s">
        <v>1233</v>
      </c>
      <c r="B4566" s="1" t="s">
        <v>29</v>
      </c>
      <c r="C4566" s="1" t="s">
        <v>21</v>
      </c>
      <c r="D4566" s="1" t="s">
        <v>2495</v>
      </c>
      <c r="E4566" s="1" t="s">
        <v>1165</v>
      </c>
      <c r="F4566" s="1" t="s">
        <v>1238</v>
      </c>
      <c r="G4566" s="1" t="s">
        <v>22</v>
      </c>
      <c r="H4566" s="1" t="s">
        <v>305</v>
      </c>
      <c r="I4566" s="16"/>
      <c r="J4566" s="16"/>
      <c r="K4566" s="16"/>
      <c r="L4566" s="16"/>
      <c r="M4566" s="16"/>
      <c r="N4566" s="16"/>
      <c r="O4566" s="16"/>
      <c r="P4566" s="16"/>
      <c r="Q4566" s="16"/>
      <c r="R4566" s="16"/>
      <c r="S4566" s="16"/>
      <c r="T4566" s="16"/>
      <c r="U4566" s="16"/>
      <c r="V4566" s="1" t="s">
        <v>3696</v>
      </c>
      <c r="W4566" s="1" t="s">
        <v>2551</v>
      </c>
      <c r="X4566" s="5" t="s">
        <v>3701</v>
      </c>
      <c r="Y4566" s="5" t="s">
        <v>2564</v>
      </c>
      <c r="Z4566" s="5" t="s">
        <v>305</v>
      </c>
      <c r="AA4566" s="5"/>
    </row>
    <row r="4567" spans="1:27" ht="12" customHeight="1" x14ac:dyDescent="0.15">
      <c r="A4567" s="1" t="s">
        <v>1233</v>
      </c>
      <c r="B4567" s="1" t="s">
        <v>29</v>
      </c>
      <c r="C4567" s="1" t="s">
        <v>23</v>
      </c>
      <c r="D4567" s="1" t="s">
        <v>2495</v>
      </c>
      <c r="E4567" s="1" t="s">
        <v>1165</v>
      </c>
      <c r="F4567" s="1" t="s">
        <v>1238</v>
      </c>
      <c r="G4567" s="1" t="s">
        <v>24</v>
      </c>
      <c r="H4567" s="1" t="s">
        <v>305</v>
      </c>
      <c r="I4567" s="16"/>
      <c r="J4567" s="16"/>
      <c r="K4567" s="16"/>
      <c r="L4567" s="16"/>
      <c r="M4567" s="16"/>
      <c r="N4567" s="16"/>
      <c r="O4567" s="16"/>
      <c r="P4567" s="16"/>
      <c r="Q4567" s="16"/>
      <c r="R4567" s="16"/>
      <c r="S4567" s="16"/>
      <c r="T4567" s="16"/>
      <c r="U4567" s="16"/>
      <c r="V4567" s="1" t="s">
        <v>3696</v>
      </c>
      <c r="W4567" s="1" t="s">
        <v>2551</v>
      </c>
      <c r="X4567" s="5" t="s">
        <v>3701</v>
      </c>
      <c r="Y4567" s="5" t="s">
        <v>2559</v>
      </c>
      <c r="Z4567" s="5" t="s">
        <v>305</v>
      </c>
      <c r="AA4567" s="5"/>
    </row>
    <row r="4568" spans="1:27" ht="12" customHeight="1" x14ac:dyDescent="0.15">
      <c r="A4568" s="1" t="s">
        <v>1233</v>
      </c>
      <c r="B4568" s="1" t="s">
        <v>57</v>
      </c>
      <c r="C4568" s="1" t="s">
        <v>9</v>
      </c>
      <c r="D4568" s="1" t="s">
        <v>2495</v>
      </c>
      <c r="E4568" s="1" t="s">
        <v>1239</v>
      </c>
      <c r="F4568" s="1" t="s">
        <v>1240</v>
      </c>
      <c r="G4568" s="1" t="s">
        <v>1241</v>
      </c>
      <c r="H4568" s="1" t="s">
        <v>305</v>
      </c>
      <c r="I4568" s="16"/>
      <c r="J4568" s="16"/>
      <c r="K4568" s="16"/>
      <c r="L4568" s="16"/>
      <c r="M4568" s="16"/>
      <c r="N4568" s="16"/>
      <c r="O4568" s="16"/>
      <c r="P4568" s="16"/>
      <c r="Q4568" s="16"/>
      <c r="R4568" s="16"/>
      <c r="S4568" s="16"/>
      <c r="T4568" s="16"/>
      <c r="U4568" s="16"/>
      <c r="V4568" s="1" t="s">
        <v>3696</v>
      </c>
      <c r="W4568" s="1" t="s">
        <v>2551</v>
      </c>
      <c r="X4568" s="5" t="s">
        <v>3702</v>
      </c>
      <c r="Y4568" s="5" t="s">
        <v>3703</v>
      </c>
      <c r="Z4568" s="5" t="s">
        <v>305</v>
      </c>
      <c r="AA4568" s="5"/>
    </row>
    <row r="4569" spans="1:27" ht="12" customHeight="1" x14ac:dyDescent="0.15">
      <c r="A4569" s="1" t="s">
        <v>1233</v>
      </c>
      <c r="B4569" s="1" t="s">
        <v>61</v>
      </c>
      <c r="C4569" s="1" t="s">
        <v>9</v>
      </c>
      <c r="D4569" s="1" t="s">
        <v>2495</v>
      </c>
      <c r="E4569" s="1" t="s">
        <v>1239</v>
      </c>
      <c r="F4569" s="1" t="s">
        <v>1242</v>
      </c>
      <c r="G4569" s="1" t="s">
        <v>1241</v>
      </c>
      <c r="H4569" s="1" t="s">
        <v>305</v>
      </c>
      <c r="I4569" s="16"/>
      <c r="J4569" s="16"/>
      <c r="K4569" s="16"/>
      <c r="L4569" s="16"/>
      <c r="M4569" s="16"/>
      <c r="N4569" s="16"/>
      <c r="O4569" s="16"/>
      <c r="P4569" s="16"/>
      <c r="Q4569" s="16"/>
      <c r="R4569" s="16"/>
      <c r="S4569" s="16"/>
      <c r="T4569" s="16"/>
      <c r="U4569" s="16"/>
      <c r="V4569" s="1" t="s">
        <v>3696</v>
      </c>
      <c r="W4569" s="1" t="s">
        <v>2551</v>
      </c>
      <c r="X4569" s="5" t="s">
        <v>3704</v>
      </c>
      <c r="Y4569" s="5" t="s">
        <v>3703</v>
      </c>
      <c r="Z4569" s="5" t="s">
        <v>305</v>
      </c>
      <c r="AA4569" s="5"/>
    </row>
    <row r="4570" spans="1:27" ht="12" customHeight="1" x14ac:dyDescent="0.15">
      <c r="A4570" s="1" t="s">
        <v>1233</v>
      </c>
      <c r="B4570" s="1" t="s">
        <v>154</v>
      </c>
      <c r="C4570" s="1" t="s">
        <v>9</v>
      </c>
      <c r="D4570" s="1" t="s">
        <v>2495</v>
      </c>
      <c r="E4570" s="1" t="s">
        <v>1239</v>
      </c>
      <c r="F4570" s="1" t="s">
        <v>1243</v>
      </c>
      <c r="G4570" s="1" t="s">
        <v>1241</v>
      </c>
      <c r="H4570" s="1" t="s">
        <v>305</v>
      </c>
      <c r="I4570" s="16"/>
      <c r="J4570" s="16"/>
      <c r="K4570" s="16"/>
      <c r="L4570" s="16"/>
      <c r="M4570" s="16"/>
      <c r="N4570" s="16"/>
      <c r="O4570" s="16"/>
      <c r="P4570" s="16"/>
      <c r="Q4570" s="16"/>
      <c r="R4570" s="16"/>
      <c r="S4570" s="16"/>
      <c r="T4570" s="16"/>
      <c r="U4570" s="16"/>
      <c r="V4570" s="1" t="s">
        <v>3696</v>
      </c>
      <c r="W4570" s="1" t="s">
        <v>2551</v>
      </c>
      <c r="X4570" s="5" t="s">
        <v>3705</v>
      </c>
      <c r="Y4570" s="5" t="s">
        <v>3703</v>
      </c>
      <c r="Z4570" s="5" t="s">
        <v>305</v>
      </c>
      <c r="AA4570" s="5"/>
    </row>
    <row r="4571" spans="1:27" ht="12" customHeight="1" x14ac:dyDescent="0.15">
      <c r="A4571" s="1" t="s">
        <v>1233</v>
      </c>
      <c r="B4571" s="1" t="s">
        <v>156</v>
      </c>
      <c r="C4571" s="1" t="s">
        <v>9</v>
      </c>
      <c r="D4571" s="1" t="s">
        <v>2495</v>
      </c>
      <c r="E4571" s="1" t="s">
        <v>1239</v>
      </c>
      <c r="F4571" s="1" t="s">
        <v>1244</v>
      </c>
      <c r="G4571" s="1" t="s">
        <v>1241</v>
      </c>
      <c r="H4571" s="1" t="s">
        <v>305</v>
      </c>
      <c r="I4571" s="16"/>
      <c r="J4571" s="16"/>
      <c r="K4571" s="16"/>
      <c r="L4571" s="16"/>
      <c r="M4571" s="16"/>
      <c r="N4571" s="16"/>
      <c r="O4571" s="16"/>
      <c r="P4571" s="16"/>
      <c r="Q4571" s="16"/>
      <c r="R4571" s="16"/>
      <c r="S4571" s="16"/>
      <c r="T4571" s="16"/>
      <c r="U4571" s="16"/>
      <c r="V4571" s="1" t="s">
        <v>3696</v>
      </c>
      <c r="W4571" s="1" t="s">
        <v>2551</v>
      </c>
      <c r="X4571" s="5" t="s">
        <v>3706</v>
      </c>
      <c r="Y4571" s="5" t="s">
        <v>3703</v>
      </c>
      <c r="Z4571" s="5" t="s">
        <v>305</v>
      </c>
      <c r="AA4571" s="5"/>
    </row>
    <row r="4572" spans="1:27" ht="12" customHeight="1" x14ac:dyDescent="0.15">
      <c r="A4572" s="1" t="s">
        <v>1233</v>
      </c>
      <c r="B4572" s="1" t="s">
        <v>198</v>
      </c>
      <c r="C4572" s="1" t="s">
        <v>9</v>
      </c>
      <c r="D4572" s="1" t="s">
        <v>2495</v>
      </c>
      <c r="E4572" s="1" t="s">
        <v>1239</v>
      </c>
      <c r="F4572" s="1" t="s">
        <v>1245</v>
      </c>
      <c r="G4572" s="1" t="s">
        <v>1241</v>
      </c>
      <c r="H4572" s="1" t="s">
        <v>305</v>
      </c>
      <c r="I4572" s="16"/>
      <c r="J4572" s="16"/>
      <c r="K4572" s="16"/>
      <c r="L4572" s="16"/>
      <c r="M4572" s="16"/>
      <c r="N4572" s="16"/>
      <c r="O4572" s="16"/>
      <c r="P4572" s="16"/>
      <c r="Q4572" s="16"/>
      <c r="R4572" s="16"/>
      <c r="S4572" s="16"/>
      <c r="T4572" s="16"/>
      <c r="U4572" s="16"/>
      <c r="V4572" s="1" t="s">
        <v>3696</v>
      </c>
      <c r="W4572" s="1" t="s">
        <v>2551</v>
      </c>
      <c r="X4572" s="5" t="s">
        <v>3707</v>
      </c>
      <c r="Y4572" s="5" t="s">
        <v>3703</v>
      </c>
      <c r="Z4572" s="5" t="s">
        <v>305</v>
      </c>
      <c r="AA4572" s="5"/>
    </row>
    <row r="4573" spans="1:27" ht="12" customHeight="1" x14ac:dyDescent="0.15">
      <c r="A4573" s="1" t="s">
        <v>1233</v>
      </c>
      <c r="B4573" s="1" t="s">
        <v>200</v>
      </c>
      <c r="C4573" s="1" t="s">
        <v>9</v>
      </c>
      <c r="D4573" s="1" t="s">
        <v>2495</v>
      </c>
      <c r="E4573" s="1" t="s">
        <v>1239</v>
      </c>
      <c r="F4573" s="1" t="s">
        <v>1246</v>
      </c>
      <c r="G4573" s="1" t="s">
        <v>1241</v>
      </c>
      <c r="H4573" s="1" t="s">
        <v>305</v>
      </c>
      <c r="I4573" s="16"/>
      <c r="J4573" s="16"/>
      <c r="K4573" s="16"/>
      <c r="L4573" s="16"/>
      <c r="M4573" s="16"/>
      <c r="N4573" s="16"/>
      <c r="O4573" s="16"/>
      <c r="P4573" s="16"/>
      <c r="Q4573" s="16"/>
      <c r="R4573" s="16"/>
      <c r="S4573" s="16"/>
      <c r="T4573" s="16"/>
      <c r="U4573" s="16"/>
      <c r="V4573" s="1" t="s">
        <v>3696</v>
      </c>
      <c r="W4573" s="1" t="s">
        <v>2551</v>
      </c>
      <c r="X4573" s="5" t="s">
        <v>3708</v>
      </c>
      <c r="Y4573" s="5" t="s">
        <v>3703</v>
      </c>
      <c r="Z4573" s="5" t="s">
        <v>305</v>
      </c>
      <c r="AA4573" s="5"/>
    </row>
    <row r="4574" spans="1:27" ht="12" customHeight="1" x14ac:dyDescent="0.15">
      <c r="A4574" s="1" t="s">
        <v>1233</v>
      </c>
      <c r="B4574" s="1" t="s">
        <v>202</v>
      </c>
      <c r="C4574" s="1" t="s">
        <v>9</v>
      </c>
      <c r="D4574" s="1" t="s">
        <v>2495</v>
      </c>
      <c r="E4574" s="1" t="s">
        <v>1239</v>
      </c>
      <c r="F4574" s="1" t="s">
        <v>1247</v>
      </c>
      <c r="G4574" s="1" t="s">
        <v>1241</v>
      </c>
      <c r="H4574" s="1" t="s">
        <v>305</v>
      </c>
      <c r="I4574" s="16"/>
      <c r="J4574" s="16"/>
      <c r="K4574" s="16"/>
      <c r="L4574" s="16"/>
      <c r="M4574" s="16"/>
      <c r="N4574" s="16"/>
      <c r="O4574" s="16"/>
      <c r="P4574" s="16"/>
      <c r="Q4574" s="16"/>
      <c r="R4574" s="16"/>
      <c r="S4574" s="16"/>
      <c r="T4574" s="16"/>
      <c r="U4574" s="16"/>
      <c r="V4574" s="1" t="s">
        <v>3696</v>
      </c>
      <c r="W4574" s="1" t="s">
        <v>2551</v>
      </c>
      <c r="X4574" s="5" t="s">
        <v>3709</v>
      </c>
      <c r="Y4574" s="5" t="s">
        <v>3703</v>
      </c>
      <c r="Z4574" s="5" t="s">
        <v>305</v>
      </c>
      <c r="AA4574" s="5"/>
    </row>
    <row r="4575" spans="1:27" ht="12" customHeight="1" x14ac:dyDescent="0.15">
      <c r="A4575" s="1" t="s">
        <v>1233</v>
      </c>
      <c r="B4575" s="1" t="s">
        <v>204</v>
      </c>
      <c r="C4575" s="1" t="s">
        <v>9</v>
      </c>
      <c r="D4575" s="1" t="s">
        <v>2495</v>
      </c>
      <c r="E4575" s="1" t="s">
        <v>1239</v>
      </c>
      <c r="F4575" s="1" t="s">
        <v>1248</v>
      </c>
      <c r="G4575" s="1" t="s">
        <v>1241</v>
      </c>
      <c r="H4575" s="1" t="s">
        <v>305</v>
      </c>
      <c r="I4575" s="16"/>
      <c r="J4575" s="16"/>
      <c r="K4575" s="16"/>
      <c r="L4575" s="16"/>
      <c r="M4575" s="16"/>
      <c r="N4575" s="16"/>
      <c r="O4575" s="16"/>
      <c r="P4575" s="16"/>
      <c r="Q4575" s="16"/>
      <c r="R4575" s="16"/>
      <c r="S4575" s="16"/>
      <c r="T4575" s="16"/>
      <c r="U4575" s="16"/>
      <c r="V4575" s="1" t="s">
        <v>3696</v>
      </c>
      <c r="W4575" s="1" t="s">
        <v>2551</v>
      </c>
      <c r="X4575" s="5" t="s">
        <v>3710</v>
      </c>
      <c r="Y4575" s="5" t="s">
        <v>3703</v>
      </c>
      <c r="Z4575" s="5" t="s">
        <v>305</v>
      </c>
      <c r="AA4575" s="5"/>
    </row>
    <row r="4576" spans="1:27" ht="12" customHeight="1" x14ac:dyDescent="0.15">
      <c r="A4576" s="1" t="s">
        <v>1233</v>
      </c>
      <c r="B4576" s="1" t="s">
        <v>212</v>
      </c>
      <c r="C4576" s="1" t="s">
        <v>9</v>
      </c>
      <c r="D4576" s="1" t="s">
        <v>2495</v>
      </c>
      <c r="E4576" s="1" t="s">
        <v>213</v>
      </c>
      <c r="F4576" s="1" t="s">
        <v>1249</v>
      </c>
      <c r="G4576" s="1" t="s">
        <v>215</v>
      </c>
      <c r="H4576" s="1" t="s">
        <v>216</v>
      </c>
      <c r="I4576" s="16"/>
      <c r="J4576" s="16"/>
      <c r="K4576" s="16"/>
      <c r="L4576" s="16"/>
      <c r="M4576" s="16"/>
      <c r="N4576" s="16"/>
      <c r="O4576" s="16"/>
      <c r="P4576" s="16"/>
      <c r="Q4576" s="16"/>
      <c r="R4576" s="16"/>
      <c r="S4576" s="16"/>
      <c r="T4576" s="16"/>
      <c r="U4576" s="16"/>
      <c r="V4576" s="1" t="s">
        <v>3696</v>
      </c>
      <c r="W4576" s="1" t="s">
        <v>2717</v>
      </c>
      <c r="X4576" s="5" t="s">
        <v>3711</v>
      </c>
      <c r="Y4576" s="5" t="s">
        <v>2719</v>
      </c>
      <c r="Z4576" s="5" t="s">
        <v>2847</v>
      </c>
      <c r="AA4576" s="5"/>
    </row>
    <row r="4577" spans="1:27" ht="12" customHeight="1" x14ac:dyDescent="0.15">
      <c r="A4577" s="1" t="s">
        <v>1233</v>
      </c>
      <c r="B4577" s="1" t="s">
        <v>285</v>
      </c>
      <c r="C4577" s="1" t="s">
        <v>9</v>
      </c>
      <c r="D4577" s="1" t="s">
        <v>2495</v>
      </c>
      <c r="E4577" s="1" t="s">
        <v>213</v>
      </c>
      <c r="F4577" s="1" t="s">
        <v>286</v>
      </c>
      <c r="G4577" s="1" t="s">
        <v>215</v>
      </c>
      <c r="H4577" s="1" t="s">
        <v>216</v>
      </c>
      <c r="I4577" s="16"/>
      <c r="J4577" s="16"/>
      <c r="K4577" s="16"/>
      <c r="L4577" s="16"/>
      <c r="M4577" s="16"/>
      <c r="N4577" s="16"/>
      <c r="O4577" s="16"/>
      <c r="P4577" s="16"/>
      <c r="Q4577" s="16"/>
      <c r="R4577" s="16"/>
      <c r="S4577" s="16"/>
      <c r="T4577" s="16"/>
      <c r="U4577" s="16"/>
      <c r="V4577" s="1" t="s">
        <v>3696</v>
      </c>
      <c r="W4577" s="1" t="s">
        <v>2717</v>
      </c>
      <c r="X4577" s="5" t="s">
        <v>2769</v>
      </c>
      <c r="Y4577" s="5" t="s">
        <v>2719</v>
      </c>
      <c r="Z4577" s="5" t="s">
        <v>2847</v>
      </c>
      <c r="AA4577" s="5"/>
    </row>
    <row r="4578" spans="1:27" ht="12" customHeight="1" x14ac:dyDescent="0.15">
      <c r="A4578" s="1" t="s">
        <v>1233</v>
      </c>
      <c r="B4578" s="1" t="s">
        <v>219</v>
      </c>
      <c r="C4578" s="1" t="s">
        <v>9</v>
      </c>
      <c r="D4578" s="1" t="s">
        <v>2495</v>
      </c>
      <c r="E4578" s="1" t="s">
        <v>1250</v>
      </c>
      <c r="F4578" s="1" t="s">
        <v>1251</v>
      </c>
      <c r="G4578" s="1" t="s">
        <v>222</v>
      </c>
      <c r="H4578" s="1" t="s">
        <v>812</v>
      </c>
      <c r="I4578" s="16"/>
      <c r="J4578" s="16"/>
      <c r="K4578" s="16"/>
      <c r="L4578" s="16"/>
      <c r="M4578" s="16"/>
      <c r="N4578" s="16"/>
      <c r="O4578" s="16"/>
      <c r="P4578" s="16"/>
      <c r="Q4578" s="16"/>
      <c r="R4578" s="16"/>
      <c r="S4578" s="16"/>
      <c r="T4578" s="16"/>
      <c r="U4578" s="16"/>
      <c r="V4578" s="1" t="s">
        <v>3696</v>
      </c>
      <c r="W4578" s="1" t="s">
        <v>2723</v>
      </c>
      <c r="X4578" s="5" t="s">
        <v>3712</v>
      </c>
      <c r="Y4578" s="5" t="s">
        <v>2725</v>
      </c>
      <c r="Z4578" s="5" t="s">
        <v>812</v>
      </c>
      <c r="AA4578" s="5"/>
    </row>
    <row r="4579" spans="1:27" ht="12" customHeight="1" x14ac:dyDescent="0.15">
      <c r="A4579" s="1" t="s">
        <v>1233</v>
      </c>
      <c r="B4579" s="1" t="s">
        <v>223</v>
      </c>
      <c r="C4579" s="1" t="s">
        <v>9</v>
      </c>
      <c r="D4579" s="1" t="s">
        <v>2495</v>
      </c>
      <c r="E4579" s="1" t="s">
        <v>1250</v>
      </c>
      <c r="F4579" s="1" t="s">
        <v>1252</v>
      </c>
      <c r="G4579" s="1" t="s">
        <v>222</v>
      </c>
      <c r="H4579" s="1" t="s">
        <v>305</v>
      </c>
      <c r="I4579" s="16"/>
      <c r="J4579" s="16"/>
      <c r="K4579" s="16"/>
      <c r="L4579" s="16"/>
      <c r="M4579" s="16"/>
      <c r="N4579" s="16"/>
      <c r="O4579" s="16"/>
      <c r="P4579" s="16"/>
      <c r="Q4579" s="16"/>
      <c r="R4579" s="16"/>
      <c r="S4579" s="16"/>
      <c r="T4579" s="16"/>
      <c r="U4579" s="16"/>
      <c r="V4579" s="1" t="s">
        <v>3696</v>
      </c>
      <c r="W4579" s="1" t="s">
        <v>2723</v>
      </c>
      <c r="X4579" s="5" t="s">
        <v>3713</v>
      </c>
      <c r="Y4579" s="5" t="s">
        <v>2725</v>
      </c>
      <c r="Z4579" s="5" t="s">
        <v>305</v>
      </c>
      <c r="AA4579" s="5"/>
    </row>
    <row r="4580" spans="1:27" ht="12" customHeight="1" x14ac:dyDescent="0.15">
      <c r="A4580" s="1" t="s">
        <v>1233</v>
      </c>
      <c r="B4580" s="1" t="s">
        <v>1253</v>
      </c>
      <c r="C4580" s="1" t="s">
        <v>9</v>
      </c>
      <c r="D4580" s="1" t="s">
        <v>2495</v>
      </c>
      <c r="E4580" s="1" t="s">
        <v>1254</v>
      </c>
      <c r="F4580" s="1" t="s">
        <v>1255</v>
      </c>
      <c r="G4580" s="1" t="s">
        <v>222</v>
      </c>
      <c r="H4580" s="1" t="s">
        <v>305</v>
      </c>
      <c r="I4580" s="16"/>
      <c r="J4580" s="16"/>
      <c r="K4580" s="16"/>
      <c r="L4580" s="16"/>
      <c r="M4580" s="16"/>
      <c r="N4580" s="16"/>
      <c r="O4580" s="16"/>
      <c r="P4580" s="16"/>
      <c r="Q4580" s="16"/>
      <c r="R4580" s="16"/>
      <c r="S4580" s="16"/>
      <c r="T4580" s="16"/>
      <c r="U4580" s="16"/>
      <c r="V4580" s="1" t="s">
        <v>3696</v>
      </c>
      <c r="W4580" s="1" t="s">
        <v>2723</v>
      </c>
      <c r="X4580" s="5" t="s">
        <v>3714</v>
      </c>
      <c r="Y4580" s="5" t="s">
        <v>2725</v>
      </c>
      <c r="Z4580" s="5" t="s">
        <v>305</v>
      </c>
      <c r="AA4580" s="5"/>
    </row>
    <row r="4581" spans="1:27" ht="12" customHeight="1" x14ac:dyDescent="0.15">
      <c r="A4581" s="1" t="s">
        <v>1233</v>
      </c>
      <c r="B4581" s="1" t="s">
        <v>1253</v>
      </c>
      <c r="C4581" s="1" t="s">
        <v>15</v>
      </c>
      <c r="D4581" s="1" t="s">
        <v>2495</v>
      </c>
      <c r="E4581" s="1" t="s">
        <v>1254</v>
      </c>
      <c r="F4581" s="1" t="s">
        <v>1255</v>
      </c>
      <c r="G4581" s="1" t="s">
        <v>1256</v>
      </c>
      <c r="H4581" s="1" t="s">
        <v>305</v>
      </c>
      <c r="I4581" s="16"/>
      <c r="J4581" s="16"/>
      <c r="K4581" s="16"/>
      <c r="L4581" s="16"/>
      <c r="M4581" s="16"/>
      <c r="N4581" s="16"/>
      <c r="O4581" s="16"/>
      <c r="P4581" s="16"/>
      <c r="Q4581" s="16"/>
      <c r="R4581" s="16"/>
      <c r="S4581" s="16"/>
      <c r="T4581" s="16"/>
      <c r="U4581" s="16"/>
      <c r="V4581" s="1" t="s">
        <v>3696</v>
      </c>
      <c r="W4581" s="1" t="s">
        <v>2723</v>
      </c>
      <c r="X4581" s="5" t="s">
        <v>3714</v>
      </c>
      <c r="Y4581" s="5" t="s">
        <v>3715</v>
      </c>
      <c r="Z4581" s="5" t="s">
        <v>305</v>
      </c>
      <c r="AA4581" s="5"/>
    </row>
    <row r="4582" spans="1:27" ht="12" customHeight="1" x14ac:dyDescent="0.15">
      <c r="A4582" s="1" t="s">
        <v>1233</v>
      </c>
      <c r="B4582" s="1" t="s">
        <v>1257</v>
      </c>
      <c r="C4582" s="1" t="s">
        <v>9</v>
      </c>
      <c r="D4582" s="1" t="s">
        <v>2495</v>
      </c>
      <c r="E4582" s="1" t="s">
        <v>1254</v>
      </c>
      <c r="F4582" s="1" t="s">
        <v>1258</v>
      </c>
      <c r="G4582" s="1" t="s">
        <v>222</v>
      </c>
      <c r="H4582" s="1" t="s">
        <v>305</v>
      </c>
      <c r="I4582" s="16"/>
      <c r="J4582" s="16"/>
      <c r="K4582" s="16"/>
      <c r="L4582" s="16"/>
      <c r="M4582" s="16"/>
      <c r="N4582" s="16"/>
      <c r="O4582" s="16"/>
      <c r="P4582" s="16"/>
      <c r="Q4582" s="16"/>
      <c r="R4582" s="16"/>
      <c r="S4582" s="16">
        <v>0.96109999999999995</v>
      </c>
      <c r="T4582" s="16"/>
      <c r="U4582" s="16"/>
      <c r="V4582" s="1" t="s">
        <v>3696</v>
      </c>
      <c r="W4582" s="1" t="s">
        <v>2723</v>
      </c>
      <c r="X4582" s="5" t="s">
        <v>3716</v>
      </c>
      <c r="Y4582" s="5" t="s">
        <v>2725</v>
      </c>
      <c r="Z4582" s="5" t="s">
        <v>305</v>
      </c>
      <c r="AA4582" s="5"/>
    </row>
    <row r="4583" spans="1:27" ht="12" customHeight="1" x14ac:dyDescent="0.15">
      <c r="A4583" s="1" t="s">
        <v>1233</v>
      </c>
      <c r="B4583" s="1" t="s">
        <v>1257</v>
      </c>
      <c r="C4583" s="1" t="s">
        <v>15</v>
      </c>
      <c r="D4583" s="1" t="s">
        <v>2495</v>
      </c>
      <c r="E4583" s="1" t="s">
        <v>1254</v>
      </c>
      <c r="F4583" s="1" t="s">
        <v>1258</v>
      </c>
      <c r="G4583" s="1" t="s">
        <v>1256</v>
      </c>
      <c r="H4583" s="1" t="s">
        <v>305</v>
      </c>
      <c r="I4583" s="16"/>
      <c r="J4583" s="16"/>
      <c r="K4583" s="16"/>
      <c r="L4583" s="16"/>
      <c r="M4583" s="16"/>
      <c r="N4583" s="16"/>
      <c r="O4583" s="16"/>
      <c r="P4583" s="16"/>
      <c r="Q4583" s="16"/>
      <c r="R4583" s="16"/>
      <c r="S4583" s="16"/>
      <c r="T4583" s="16"/>
      <c r="U4583" s="16"/>
      <c r="V4583" s="1" t="s">
        <v>3696</v>
      </c>
      <c r="W4583" s="1" t="s">
        <v>2723</v>
      </c>
      <c r="X4583" s="5" t="s">
        <v>3716</v>
      </c>
      <c r="Y4583" s="5" t="s">
        <v>3715</v>
      </c>
      <c r="Z4583" s="5" t="s">
        <v>305</v>
      </c>
      <c r="AA4583" s="5"/>
    </row>
    <row r="4584" spans="1:27" ht="12" customHeight="1" x14ac:dyDescent="0.15">
      <c r="A4584" s="1" t="s">
        <v>1233</v>
      </c>
      <c r="B4584" s="1" t="s">
        <v>1259</v>
      </c>
      <c r="C4584" s="1" t="s">
        <v>9</v>
      </c>
      <c r="D4584" s="1" t="s">
        <v>2495</v>
      </c>
      <c r="E4584" s="1" t="s">
        <v>1254</v>
      </c>
      <c r="F4584" s="1" t="s">
        <v>1260</v>
      </c>
      <c r="G4584" s="1" t="s">
        <v>222</v>
      </c>
      <c r="H4584" s="1" t="s">
        <v>305</v>
      </c>
      <c r="I4584" s="16"/>
      <c r="J4584" s="16"/>
      <c r="K4584" s="16"/>
      <c r="L4584" s="16"/>
      <c r="M4584" s="16"/>
      <c r="N4584" s="16"/>
      <c r="O4584" s="16"/>
      <c r="P4584" s="16"/>
      <c r="Q4584" s="16"/>
      <c r="R4584" s="16"/>
      <c r="S4584" s="16"/>
      <c r="T4584" s="16"/>
      <c r="U4584" s="16"/>
      <c r="V4584" s="1" t="s">
        <v>3696</v>
      </c>
      <c r="W4584" s="1" t="s">
        <v>2723</v>
      </c>
      <c r="X4584" s="5" t="s">
        <v>3717</v>
      </c>
      <c r="Y4584" s="5" t="s">
        <v>2725</v>
      </c>
      <c r="Z4584" s="5" t="s">
        <v>305</v>
      </c>
      <c r="AA4584" s="5"/>
    </row>
    <row r="4585" spans="1:27" ht="12" customHeight="1" x14ac:dyDescent="0.15">
      <c r="A4585" s="1" t="s">
        <v>1233</v>
      </c>
      <c r="B4585" s="1" t="s">
        <v>1259</v>
      </c>
      <c r="C4585" s="1" t="s">
        <v>15</v>
      </c>
      <c r="D4585" s="1" t="s">
        <v>2495</v>
      </c>
      <c r="E4585" s="1" t="s">
        <v>1254</v>
      </c>
      <c r="F4585" s="1" t="s">
        <v>1260</v>
      </c>
      <c r="G4585" s="1" t="s">
        <v>1256</v>
      </c>
      <c r="H4585" s="1" t="s">
        <v>305</v>
      </c>
      <c r="I4585" s="16"/>
      <c r="J4585" s="16"/>
      <c r="K4585" s="16"/>
      <c r="L4585" s="16"/>
      <c r="M4585" s="16"/>
      <c r="N4585" s="16"/>
      <c r="O4585" s="16"/>
      <c r="P4585" s="16"/>
      <c r="Q4585" s="16"/>
      <c r="R4585" s="16"/>
      <c r="S4585" s="16"/>
      <c r="T4585" s="16"/>
      <c r="U4585" s="16"/>
      <c r="V4585" s="1" t="s">
        <v>3696</v>
      </c>
      <c r="W4585" s="1" t="s">
        <v>2723</v>
      </c>
      <c r="X4585" s="5" t="s">
        <v>3717</v>
      </c>
      <c r="Y4585" s="5" t="s">
        <v>3715</v>
      </c>
      <c r="Z4585" s="5" t="s">
        <v>305</v>
      </c>
      <c r="AA4585" s="5"/>
    </row>
    <row r="4586" spans="1:27" ht="12" customHeight="1" x14ac:dyDescent="0.15">
      <c r="A4586" s="1" t="s">
        <v>1233</v>
      </c>
      <c r="B4586" s="1" t="s">
        <v>1261</v>
      </c>
      <c r="C4586" s="1" t="s">
        <v>9</v>
      </c>
      <c r="D4586" s="1" t="s">
        <v>2495</v>
      </c>
      <c r="E4586" s="1" t="s">
        <v>1254</v>
      </c>
      <c r="F4586" s="1" t="s">
        <v>1262</v>
      </c>
      <c r="G4586" s="1" t="s">
        <v>222</v>
      </c>
      <c r="H4586" s="1" t="s">
        <v>305</v>
      </c>
      <c r="I4586" s="16"/>
      <c r="J4586" s="16"/>
      <c r="K4586" s="16"/>
      <c r="L4586" s="16"/>
      <c r="M4586" s="16"/>
      <c r="N4586" s="16"/>
      <c r="O4586" s="16"/>
      <c r="P4586" s="16"/>
      <c r="Q4586" s="16"/>
      <c r="R4586" s="16"/>
      <c r="S4586" s="16"/>
      <c r="T4586" s="16"/>
      <c r="U4586" s="16"/>
      <c r="V4586" s="1" t="s">
        <v>3696</v>
      </c>
      <c r="W4586" s="1" t="s">
        <v>2723</v>
      </c>
      <c r="X4586" s="5" t="s">
        <v>3718</v>
      </c>
      <c r="Y4586" s="5" t="s">
        <v>2725</v>
      </c>
      <c r="Z4586" s="5" t="s">
        <v>305</v>
      </c>
      <c r="AA4586" s="5"/>
    </row>
    <row r="4587" spans="1:27" ht="12" customHeight="1" x14ac:dyDescent="0.15">
      <c r="A4587" s="1" t="s">
        <v>1233</v>
      </c>
      <c r="B4587" s="1" t="s">
        <v>1261</v>
      </c>
      <c r="C4587" s="1" t="s">
        <v>15</v>
      </c>
      <c r="D4587" s="1" t="s">
        <v>2495</v>
      </c>
      <c r="E4587" s="1" t="s">
        <v>1254</v>
      </c>
      <c r="F4587" s="1" t="s">
        <v>1262</v>
      </c>
      <c r="G4587" s="1" t="s">
        <v>1256</v>
      </c>
      <c r="H4587" s="1" t="s">
        <v>305</v>
      </c>
      <c r="I4587" s="16"/>
      <c r="J4587" s="16"/>
      <c r="K4587" s="16"/>
      <c r="L4587" s="16"/>
      <c r="M4587" s="16"/>
      <c r="N4587" s="16"/>
      <c r="O4587" s="16"/>
      <c r="P4587" s="16"/>
      <c r="Q4587" s="16"/>
      <c r="R4587" s="16"/>
      <c r="S4587" s="16"/>
      <c r="T4587" s="16"/>
      <c r="U4587" s="16"/>
      <c r="V4587" s="1" t="s">
        <v>3696</v>
      </c>
      <c r="W4587" s="1" t="s">
        <v>2723</v>
      </c>
      <c r="X4587" s="5" t="s">
        <v>3718</v>
      </c>
      <c r="Y4587" s="5" t="s">
        <v>3715</v>
      </c>
      <c r="Z4587" s="5" t="s">
        <v>305</v>
      </c>
      <c r="AA4587" s="5"/>
    </row>
    <row r="4588" spans="1:27" ht="12" customHeight="1" x14ac:dyDescent="0.15">
      <c r="A4588" s="1" t="s">
        <v>1233</v>
      </c>
      <c r="B4588" s="1" t="s">
        <v>1263</v>
      </c>
      <c r="C4588" s="1" t="s">
        <v>9</v>
      </c>
      <c r="D4588" s="1" t="s">
        <v>2495</v>
      </c>
      <c r="E4588" s="1" t="s">
        <v>1254</v>
      </c>
      <c r="F4588" s="1" t="s">
        <v>1264</v>
      </c>
      <c r="G4588" s="1" t="s">
        <v>222</v>
      </c>
      <c r="H4588" s="1" t="s">
        <v>305</v>
      </c>
      <c r="I4588" s="16"/>
      <c r="J4588" s="16"/>
      <c r="K4588" s="16"/>
      <c r="L4588" s="16"/>
      <c r="M4588" s="16"/>
      <c r="N4588" s="16"/>
      <c r="O4588" s="16"/>
      <c r="P4588" s="16"/>
      <c r="Q4588" s="16"/>
      <c r="R4588" s="16"/>
      <c r="S4588" s="16"/>
      <c r="T4588" s="16"/>
      <c r="U4588" s="16"/>
      <c r="V4588" s="1" t="s">
        <v>3696</v>
      </c>
      <c r="W4588" s="1" t="s">
        <v>2723</v>
      </c>
      <c r="X4588" s="5" t="s">
        <v>3719</v>
      </c>
      <c r="Y4588" s="5" t="s">
        <v>2725</v>
      </c>
      <c r="Z4588" s="5" t="s">
        <v>305</v>
      </c>
      <c r="AA4588" s="5"/>
    </row>
    <row r="4589" spans="1:27" ht="12" customHeight="1" x14ac:dyDescent="0.15">
      <c r="A4589" s="1" t="s">
        <v>1233</v>
      </c>
      <c r="B4589" s="1" t="s">
        <v>1263</v>
      </c>
      <c r="C4589" s="1" t="s">
        <v>15</v>
      </c>
      <c r="D4589" s="1" t="s">
        <v>2495</v>
      </c>
      <c r="E4589" s="1" t="s">
        <v>1254</v>
      </c>
      <c r="F4589" s="1" t="s">
        <v>1264</v>
      </c>
      <c r="G4589" s="1" t="s">
        <v>1256</v>
      </c>
      <c r="H4589" s="1" t="s">
        <v>305</v>
      </c>
      <c r="I4589" s="16"/>
      <c r="J4589" s="16"/>
      <c r="K4589" s="16"/>
      <c r="L4589" s="16"/>
      <c r="M4589" s="16"/>
      <c r="N4589" s="16"/>
      <c r="O4589" s="16"/>
      <c r="P4589" s="16"/>
      <c r="Q4589" s="16"/>
      <c r="R4589" s="16"/>
      <c r="S4589" s="16"/>
      <c r="T4589" s="16"/>
      <c r="U4589" s="16"/>
      <c r="V4589" s="1" t="s">
        <v>3696</v>
      </c>
      <c r="W4589" s="1" t="s">
        <v>2723</v>
      </c>
      <c r="X4589" s="5" t="s">
        <v>3719</v>
      </c>
      <c r="Y4589" s="5" t="s">
        <v>3715</v>
      </c>
      <c r="Z4589" s="5" t="s">
        <v>305</v>
      </c>
      <c r="AA4589" s="5"/>
    </row>
    <row r="4590" spans="1:27" ht="12" customHeight="1" x14ac:dyDescent="0.15">
      <c r="A4590" s="1" t="s">
        <v>1233</v>
      </c>
      <c r="B4590" s="1" t="s">
        <v>1265</v>
      </c>
      <c r="C4590" s="1" t="s">
        <v>9</v>
      </c>
      <c r="D4590" s="1" t="s">
        <v>2495</v>
      </c>
      <c r="E4590" s="1" t="s">
        <v>1254</v>
      </c>
      <c r="F4590" s="1" t="s">
        <v>1266</v>
      </c>
      <c r="G4590" s="1" t="s">
        <v>222</v>
      </c>
      <c r="H4590" s="1" t="s">
        <v>305</v>
      </c>
      <c r="I4590" s="16"/>
      <c r="J4590" s="16"/>
      <c r="K4590" s="16"/>
      <c r="L4590" s="16"/>
      <c r="M4590" s="16"/>
      <c r="N4590" s="16"/>
      <c r="O4590" s="16"/>
      <c r="P4590" s="16"/>
      <c r="Q4590" s="16"/>
      <c r="R4590" s="16"/>
      <c r="S4590" s="16"/>
      <c r="T4590" s="16"/>
      <c r="U4590" s="16"/>
      <c r="V4590" s="1" t="s">
        <v>3696</v>
      </c>
      <c r="W4590" s="1" t="s">
        <v>2723</v>
      </c>
      <c r="X4590" s="5" t="s">
        <v>3720</v>
      </c>
      <c r="Y4590" s="5" t="s">
        <v>2725</v>
      </c>
      <c r="Z4590" s="5" t="s">
        <v>305</v>
      </c>
      <c r="AA4590" s="5"/>
    </row>
    <row r="4591" spans="1:27" ht="12" customHeight="1" x14ac:dyDescent="0.15">
      <c r="A4591" s="1" t="s">
        <v>1233</v>
      </c>
      <c r="B4591" s="1" t="s">
        <v>1265</v>
      </c>
      <c r="C4591" s="1" t="s">
        <v>15</v>
      </c>
      <c r="D4591" s="1" t="s">
        <v>2495</v>
      </c>
      <c r="E4591" s="1" t="s">
        <v>1254</v>
      </c>
      <c r="F4591" s="1" t="s">
        <v>1266</v>
      </c>
      <c r="G4591" s="1" t="s">
        <v>1256</v>
      </c>
      <c r="H4591" s="1" t="s">
        <v>305</v>
      </c>
      <c r="I4591" s="16"/>
      <c r="J4591" s="16"/>
      <c r="K4591" s="16"/>
      <c r="L4591" s="16"/>
      <c r="M4591" s="16"/>
      <c r="N4591" s="16"/>
      <c r="O4591" s="16"/>
      <c r="P4591" s="16"/>
      <c r="Q4591" s="16"/>
      <c r="R4591" s="16"/>
      <c r="S4591" s="16"/>
      <c r="T4591" s="16"/>
      <c r="U4591" s="16"/>
      <c r="V4591" s="1" t="s">
        <v>3696</v>
      </c>
      <c r="W4591" s="1" t="s">
        <v>2723</v>
      </c>
      <c r="X4591" s="5" t="s">
        <v>3720</v>
      </c>
      <c r="Y4591" s="5" t="s">
        <v>3715</v>
      </c>
      <c r="Z4591" s="5" t="s">
        <v>305</v>
      </c>
      <c r="AA4591" s="5"/>
    </row>
    <row r="4592" spans="1:27" ht="12" customHeight="1" x14ac:dyDescent="0.15">
      <c r="A4592" s="1" t="s">
        <v>1233</v>
      </c>
      <c r="B4592" s="1" t="s">
        <v>1267</v>
      </c>
      <c r="C4592" s="1" t="s">
        <v>9</v>
      </c>
      <c r="D4592" s="1" t="s">
        <v>2495</v>
      </c>
      <c r="E4592" s="1" t="s">
        <v>1254</v>
      </c>
      <c r="F4592" s="1" t="s">
        <v>1268</v>
      </c>
      <c r="G4592" s="1" t="s">
        <v>222</v>
      </c>
      <c r="H4592" s="1" t="s">
        <v>305</v>
      </c>
      <c r="I4592" s="16"/>
      <c r="J4592" s="16"/>
      <c r="K4592" s="16"/>
      <c r="L4592" s="16"/>
      <c r="M4592" s="16"/>
      <c r="N4592" s="16"/>
      <c r="O4592" s="16"/>
      <c r="P4592" s="16"/>
      <c r="Q4592" s="16"/>
      <c r="R4592" s="16"/>
      <c r="S4592" s="16"/>
      <c r="T4592" s="16"/>
      <c r="U4592" s="16"/>
      <c r="V4592" s="1" t="s">
        <v>3696</v>
      </c>
      <c r="W4592" s="1" t="s">
        <v>2723</v>
      </c>
      <c r="X4592" s="5" t="s">
        <v>3721</v>
      </c>
      <c r="Y4592" s="5" t="s">
        <v>2725</v>
      </c>
      <c r="Z4592" s="5" t="s">
        <v>305</v>
      </c>
      <c r="AA4592" s="5"/>
    </row>
    <row r="4593" spans="1:27" ht="12" customHeight="1" x14ac:dyDescent="0.15">
      <c r="A4593" s="1" t="s">
        <v>1233</v>
      </c>
      <c r="B4593" s="1" t="s">
        <v>1267</v>
      </c>
      <c r="C4593" s="1" t="s">
        <v>15</v>
      </c>
      <c r="D4593" s="1" t="s">
        <v>2495</v>
      </c>
      <c r="E4593" s="1" t="s">
        <v>1254</v>
      </c>
      <c r="F4593" s="1" t="s">
        <v>1268</v>
      </c>
      <c r="G4593" s="1" t="s">
        <v>1256</v>
      </c>
      <c r="H4593" s="1" t="s">
        <v>305</v>
      </c>
      <c r="I4593" s="16"/>
      <c r="J4593" s="16"/>
      <c r="K4593" s="16"/>
      <c r="L4593" s="16"/>
      <c r="M4593" s="16"/>
      <c r="N4593" s="16"/>
      <c r="O4593" s="16"/>
      <c r="P4593" s="16"/>
      <c r="Q4593" s="16"/>
      <c r="R4593" s="16"/>
      <c r="S4593" s="16"/>
      <c r="T4593" s="16"/>
      <c r="U4593" s="16"/>
      <c r="V4593" s="1" t="s">
        <v>3696</v>
      </c>
      <c r="W4593" s="1" t="s">
        <v>2723</v>
      </c>
      <c r="X4593" s="5" t="s">
        <v>3721</v>
      </c>
      <c r="Y4593" s="5" t="s">
        <v>3715</v>
      </c>
      <c r="Z4593" s="5" t="s">
        <v>305</v>
      </c>
      <c r="AA4593" s="5"/>
    </row>
    <row r="4594" spans="1:27" ht="12" customHeight="1" x14ac:dyDescent="0.15">
      <c r="A4594" s="1" t="s">
        <v>1269</v>
      </c>
      <c r="B4594" s="1" t="s">
        <v>8</v>
      </c>
      <c r="C4594" s="1" t="s">
        <v>9</v>
      </c>
      <c r="D4594" s="1" t="s">
        <v>2496</v>
      </c>
      <c r="E4594" s="1" t="s">
        <v>10</v>
      </c>
      <c r="F4594" s="1" t="s">
        <v>1166</v>
      </c>
      <c r="G4594" s="1" t="s">
        <v>5330</v>
      </c>
      <c r="H4594" s="1" t="s">
        <v>826</v>
      </c>
      <c r="I4594" s="16"/>
      <c r="J4594" s="16"/>
      <c r="K4594" s="16"/>
      <c r="L4594" s="16"/>
      <c r="M4594" s="16"/>
      <c r="N4594" s="16"/>
      <c r="O4594" s="16"/>
      <c r="P4594" s="16"/>
      <c r="Q4594" s="16"/>
      <c r="R4594" s="16"/>
      <c r="S4594" s="16"/>
      <c r="T4594" s="16"/>
      <c r="U4594" s="16"/>
      <c r="V4594" s="1" t="s">
        <v>3722</v>
      </c>
      <c r="W4594" s="1" t="s">
        <v>2551</v>
      </c>
      <c r="X4594" s="5" t="s">
        <v>3723</v>
      </c>
      <c r="Y4594" s="5" t="s">
        <v>5335</v>
      </c>
      <c r="Z4594" s="5" t="s">
        <v>3284</v>
      </c>
      <c r="AA4594" s="5"/>
    </row>
    <row r="4595" spans="1:27" ht="12" customHeight="1" x14ac:dyDescent="0.15">
      <c r="A4595" s="1" t="s">
        <v>1269</v>
      </c>
      <c r="B4595" s="1" t="s">
        <v>8</v>
      </c>
      <c r="C4595" s="1" t="s">
        <v>15</v>
      </c>
      <c r="D4595" s="1" t="s">
        <v>2496</v>
      </c>
      <c r="E4595" s="1" t="s">
        <v>10</v>
      </c>
      <c r="F4595" s="1" t="s">
        <v>1166</v>
      </c>
      <c r="G4595" s="1" t="s">
        <v>5331</v>
      </c>
      <c r="H4595" s="1" t="s">
        <v>826</v>
      </c>
      <c r="I4595" s="16"/>
      <c r="J4595" s="16"/>
      <c r="K4595" s="16"/>
      <c r="L4595" s="16"/>
      <c r="M4595" s="16"/>
      <c r="N4595" s="16"/>
      <c r="O4595" s="16"/>
      <c r="P4595" s="16"/>
      <c r="Q4595" s="16"/>
      <c r="R4595" s="16"/>
      <c r="S4595" s="16"/>
      <c r="T4595" s="16"/>
      <c r="U4595" s="16"/>
      <c r="V4595" s="1" t="s">
        <v>3722</v>
      </c>
      <c r="W4595" s="1" t="s">
        <v>2551</v>
      </c>
      <c r="X4595" s="5" t="s">
        <v>3723</v>
      </c>
      <c r="Y4595" s="5" t="s">
        <v>5336</v>
      </c>
      <c r="Z4595" s="5" t="s">
        <v>3284</v>
      </c>
      <c r="AA4595" s="5"/>
    </row>
    <row r="4596" spans="1:27" ht="12" customHeight="1" x14ac:dyDescent="0.15">
      <c r="A4596" s="1" t="s">
        <v>1269</v>
      </c>
      <c r="B4596" s="1" t="s">
        <v>8</v>
      </c>
      <c r="C4596" s="1" t="s">
        <v>17</v>
      </c>
      <c r="D4596" s="1" t="s">
        <v>2496</v>
      </c>
      <c r="E4596" s="1" t="s">
        <v>10</v>
      </c>
      <c r="F4596" s="1" t="s">
        <v>1166</v>
      </c>
      <c r="G4596" s="1" t="s">
        <v>5332</v>
      </c>
      <c r="H4596" s="1" t="s">
        <v>826</v>
      </c>
      <c r="I4596" s="16"/>
      <c r="J4596" s="16"/>
      <c r="K4596" s="16"/>
      <c r="L4596" s="16"/>
      <c r="M4596" s="16"/>
      <c r="N4596" s="16"/>
      <c r="O4596" s="16"/>
      <c r="P4596" s="16"/>
      <c r="Q4596" s="16"/>
      <c r="R4596" s="16"/>
      <c r="S4596" s="16"/>
      <c r="T4596" s="16"/>
      <c r="U4596" s="16"/>
      <c r="V4596" s="1" t="s">
        <v>3722</v>
      </c>
      <c r="W4596" s="1" t="s">
        <v>2551</v>
      </c>
      <c r="X4596" s="5" t="s">
        <v>3723</v>
      </c>
      <c r="Y4596" s="5" t="s">
        <v>5337</v>
      </c>
      <c r="Z4596" s="5" t="s">
        <v>3284</v>
      </c>
      <c r="AA4596" s="5"/>
    </row>
    <row r="4597" spans="1:27" ht="12" customHeight="1" x14ac:dyDescent="0.15">
      <c r="A4597" s="1" t="s">
        <v>1269</v>
      </c>
      <c r="B4597" s="1" t="s">
        <v>8</v>
      </c>
      <c r="C4597" s="1" t="s">
        <v>19</v>
      </c>
      <c r="D4597" s="1" t="s">
        <v>2496</v>
      </c>
      <c r="E4597" s="1" t="s">
        <v>10</v>
      </c>
      <c r="F4597" s="1" t="s">
        <v>1166</v>
      </c>
      <c r="G4597" s="1" t="s">
        <v>5333</v>
      </c>
      <c r="H4597" s="1" t="s">
        <v>826</v>
      </c>
      <c r="I4597" s="16"/>
      <c r="J4597" s="16"/>
      <c r="K4597" s="16"/>
      <c r="L4597" s="16"/>
      <c r="M4597" s="16"/>
      <c r="N4597" s="16"/>
      <c r="O4597" s="16"/>
      <c r="P4597" s="16"/>
      <c r="Q4597" s="16"/>
      <c r="R4597" s="16"/>
      <c r="S4597" s="16"/>
      <c r="T4597" s="16"/>
      <c r="U4597" s="16"/>
      <c r="V4597" s="1" t="s">
        <v>3722</v>
      </c>
      <c r="W4597" s="1" t="s">
        <v>2551</v>
      </c>
      <c r="X4597" s="5" t="s">
        <v>3723</v>
      </c>
      <c r="Y4597" s="5" t="s">
        <v>5338</v>
      </c>
      <c r="Z4597" s="5" t="s">
        <v>3284</v>
      </c>
      <c r="AA4597" s="5"/>
    </row>
    <row r="4598" spans="1:27" ht="12" customHeight="1" x14ac:dyDescent="0.15">
      <c r="A4598" s="1" t="s">
        <v>1269</v>
      </c>
      <c r="B4598" s="1" t="s">
        <v>8</v>
      </c>
      <c r="C4598" s="1" t="s">
        <v>5329</v>
      </c>
      <c r="D4598" s="1" t="s">
        <v>2496</v>
      </c>
      <c r="E4598" s="1" t="s">
        <v>10</v>
      </c>
      <c r="F4598" s="1" t="s">
        <v>1166</v>
      </c>
      <c r="G4598" s="1" t="s">
        <v>1270</v>
      </c>
      <c r="H4598" s="1" t="s">
        <v>826</v>
      </c>
      <c r="I4598" s="16"/>
      <c r="J4598" s="16"/>
      <c r="K4598" s="16"/>
      <c r="L4598" s="16"/>
      <c r="M4598" s="16"/>
      <c r="N4598" s="16"/>
      <c r="O4598" s="16"/>
      <c r="P4598" s="16"/>
      <c r="Q4598" s="16"/>
      <c r="R4598" s="16"/>
      <c r="S4598" s="16"/>
      <c r="T4598" s="16"/>
      <c r="U4598" s="16"/>
      <c r="V4598" s="1" t="s">
        <v>3722</v>
      </c>
      <c r="W4598" s="1" t="s">
        <v>2551</v>
      </c>
      <c r="X4598" s="5" t="s">
        <v>3723</v>
      </c>
      <c r="Y4598" s="5" t="s">
        <v>3724</v>
      </c>
      <c r="Z4598" s="5" t="s">
        <v>3284</v>
      </c>
      <c r="AA4598" s="5"/>
    </row>
    <row r="4599" spans="1:27" ht="12" customHeight="1" x14ac:dyDescent="0.15">
      <c r="A4599" s="1" t="s">
        <v>1269</v>
      </c>
      <c r="B4599" s="1" t="s">
        <v>8</v>
      </c>
      <c r="C4599" s="1" t="s">
        <v>4952</v>
      </c>
      <c r="D4599" s="1" t="s">
        <v>2496</v>
      </c>
      <c r="E4599" s="1" t="s">
        <v>10</v>
      </c>
      <c r="F4599" s="1" t="s">
        <v>1166</v>
      </c>
      <c r="G4599" s="1" t="s">
        <v>4953</v>
      </c>
      <c r="H4599" s="1" t="s">
        <v>826</v>
      </c>
      <c r="I4599" s="16"/>
      <c r="J4599" s="16"/>
      <c r="K4599" s="16"/>
      <c r="L4599" s="16"/>
      <c r="M4599" s="16"/>
      <c r="N4599" s="16"/>
      <c r="O4599" s="16"/>
      <c r="P4599" s="16"/>
      <c r="Q4599" s="16"/>
      <c r="R4599" s="16"/>
      <c r="S4599" s="16"/>
      <c r="T4599" s="16"/>
      <c r="U4599" s="16"/>
      <c r="V4599" s="1" t="s">
        <v>3722</v>
      </c>
      <c r="W4599" s="1" t="s">
        <v>2551</v>
      </c>
      <c r="X4599" s="5" t="s">
        <v>3723</v>
      </c>
      <c r="Y4599" s="1" t="s">
        <v>5017</v>
      </c>
      <c r="Z4599" s="5" t="s">
        <v>3284</v>
      </c>
      <c r="AA4599" s="5"/>
    </row>
    <row r="4600" spans="1:27" ht="12" customHeight="1" x14ac:dyDescent="0.15">
      <c r="A4600" s="1" t="s">
        <v>1269</v>
      </c>
      <c r="B4600" s="1" t="s">
        <v>25</v>
      </c>
      <c r="C4600" s="1" t="s">
        <v>9</v>
      </c>
      <c r="D4600" s="1" t="s">
        <v>2496</v>
      </c>
      <c r="E4600" s="1" t="s">
        <v>10</v>
      </c>
      <c r="F4600" s="1" t="s">
        <v>1167</v>
      </c>
      <c r="G4600" s="1" t="s">
        <v>5330</v>
      </c>
      <c r="H4600" s="1" t="s">
        <v>826</v>
      </c>
      <c r="I4600" s="16"/>
      <c r="J4600" s="16"/>
      <c r="K4600" s="16"/>
      <c r="L4600" s="16"/>
      <c r="M4600" s="16"/>
      <c r="N4600" s="16"/>
      <c r="O4600" s="16"/>
      <c r="P4600" s="16"/>
      <c r="Q4600" s="16"/>
      <c r="R4600" s="16"/>
      <c r="S4600" s="16"/>
      <c r="T4600" s="16"/>
      <c r="U4600" s="16"/>
      <c r="V4600" s="1" t="s">
        <v>3722</v>
      </c>
      <c r="W4600" s="1" t="s">
        <v>2551</v>
      </c>
      <c r="X4600" s="5" t="s">
        <v>3725</v>
      </c>
      <c r="Y4600" s="5" t="s">
        <v>5335</v>
      </c>
      <c r="Z4600" s="5" t="s">
        <v>3284</v>
      </c>
      <c r="AA4600" s="5"/>
    </row>
    <row r="4601" spans="1:27" ht="12" customHeight="1" x14ac:dyDescent="0.15">
      <c r="A4601" s="1" t="s">
        <v>1269</v>
      </c>
      <c r="B4601" s="1" t="s">
        <v>25</v>
      </c>
      <c r="C4601" s="1" t="s">
        <v>5326</v>
      </c>
      <c r="D4601" s="1" t="s">
        <v>2496</v>
      </c>
      <c r="E4601" s="1" t="s">
        <v>10</v>
      </c>
      <c r="F4601" s="1" t="s">
        <v>1167</v>
      </c>
      <c r="G4601" s="1" t="s">
        <v>5331</v>
      </c>
      <c r="H4601" s="1" t="s">
        <v>826</v>
      </c>
      <c r="I4601" s="16"/>
      <c r="J4601" s="16"/>
      <c r="K4601" s="16"/>
      <c r="L4601" s="16"/>
      <c r="M4601" s="16"/>
      <c r="N4601" s="16"/>
      <c r="O4601" s="16"/>
      <c r="P4601" s="16"/>
      <c r="Q4601" s="16"/>
      <c r="R4601" s="16"/>
      <c r="S4601" s="16"/>
      <c r="T4601" s="16"/>
      <c r="U4601" s="16"/>
      <c r="V4601" s="1" t="s">
        <v>3722</v>
      </c>
      <c r="W4601" s="1" t="s">
        <v>2551</v>
      </c>
      <c r="X4601" s="5" t="s">
        <v>3725</v>
      </c>
      <c r="Y4601" s="5" t="s">
        <v>5336</v>
      </c>
      <c r="Z4601" s="5" t="s">
        <v>3284</v>
      </c>
      <c r="AA4601" s="5"/>
    </row>
    <row r="4602" spans="1:27" ht="12" customHeight="1" x14ac:dyDescent="0.15">
      <c r="A4602" s="1" t="s">
        <v>1269</v>
      </c>
      <c r="B4602" s="1" t="s">
        <v>25</v>
      </c>
      <c r="C4602" s="1" t="s">
        <v>5327</v>
      </c>
      <c r="D4602" s="1" t="s">
        <v>2496</v>
      </c>
      <c r="E4602" s="1" t="s">
        <v>10</v>
      </c>
      <c r="F4602" s="1" t="s">
        <v>1167</v>
      </c>
      <c r="G4602" s="1" t="s">
        <v>5332</v>
      </c>
      <c r="H4602" s="1" t="s">
        <v>826</v>
      </c>
      <c r="I4602" s="16"/>
      <c r="J4602" s="16"/>
      <c r="K4602" s="16"/>
      <c r="L4602" s="16"/>
      <c r="M4602" s="16"/>
      <c r="N4602" s="16"/>
      <c r="O4602" s="16"/>
      <c r="P4602" s="16"/>
      <c r="Q4602" s="16"/>
      <c r="R4602" s="16"/>
      <c r="S4602" s="16"/>
      <c r="T4602" s="16"/>
      <c r="U4602" s="16"/>
      <c r="V4602" s="1" t="s">
        <v>3722</v>
      </c>
      <c r="W4602" s="1" t="s">
        <v>2551</v>
      </c>
      <c r="X4602" s="5" t="s">
        <v>3725</v>
      </c>
      <c r="Y4602" s="5" t="s">
        <v>5337</v>
      </c>
      <c r="Z4602" s="5" t="s">
        <v>3284</v>
      </c>
      <c r="AA4602" s="5"/>
    </row>
    <row r="4603" spans="1:27" ht="12" customHeight="1" x14ac:dyDescent="0.15">
      <c r="A4603" s="1" t="s">
        <v>1269</v>
      </c>
      <c r="B4603" s="1" t="s">
        <v>25</v>
      </c>
      <c r="C4603" s="1" t="s">
        <v>5328</v>
      </c>
      <c r="D4603" s="1" t="s">
        <v>2496</v>
      </c>
      <c r="E4603" s="1" t="s">
        <v>10</v>
      </c>
      <c r="F4603" s="1" t="s">
        <v>1167</v>
      </c>
      <c r="G4603" s="1" t="s">
        <v>5333</v>
      </c>
      <c r="H4603" s="1" t="s">
        <v>826</v>
      </c>
      <c r="I4603" s="16"/>
      <c r="J4603" s="16"/>
      <c r="K4603" s="16"/>
      <c r="L4603" s="16"/>
      <c r="M4603" s="16"/>
      <c r="N4603" s="16"/>
      <c r="O4603" s="16"/>
      <c r="P4603" s="16"/>
      <c r="Q4603" s="16"/>
      <c r="R4603" s="16"/>
      <c r="S4603" s="16"/>
      <c r="T4603" s="16"/>
      <c r="U4603" s="16"/>
      <c r="V4603" s="1" t="s">
        <v>3722</v>
      </c>
      <c r="W4603" s="1" t="s">
        <v>2551</v>
      </c>
      <c r="X4603" s="5" t="s">
        <v>3725</v>
      </c>
      <c r="Y4603" s="5" t="s">
        <v>5338</v>
      </c>
      <c r="Z4603" s="5" t="s">
        <v>3284</v>
      </c>
      <c r="AA4603" s="5"/>
    </row>
    <row r="4604" spans="1:27" ht="12" customHeight="1" x14ac:dyDescent="0.15">
      <c r="A4604" s="1" t="s">
        <v>1269</v>
      </c>
      <c r="B4604" s="1" t="s">
        <v>25</v>
      </c>
      <c r="C4604" s="1" t="s">
        <v>5329</v>
      </c>
      <c r="D4604" s="1" t="s">
        <v>2496</v>
      </c>
      <c r="E4604" s="1" t="s">
        <v>10</v>
      </c>
      <c r="F4604" s="1" t="s">
        <v>1167</v>
      </c>
      <c r="G4604" s="1" t="s">
        <v>1270</v>
      </c>
      <c r="H4604" s="1" t="s">
        <v>826</v>
      </c>
      <c r="I4604" s="16"/>
      <c r="J4604" s="16"/>
      <c r="K4604" s="16"/>
      <c r="L4604" s="16"/>
      <c r="M4604" s="16"/>
      <c r="N4604" s="16"/>
      <c r="O4604" s="16"/>
      <c r="P4604" s="16"/>
      <c r="Q4604" s="16"/>
      <c r="R4604" s="16"/>
      <c r="S4604" s="16"/>
      <c r="T4604" s="16"/>
      <c r="U4604" s="16"/>
      <c r="V4604" s="1" t="s">
        <v>3722</v>
      </c>
      <c r="W4604" s="1" t="s">
        <v>2551</v>
      </c>
      <c r="X4604" s="5" t="s">
        <v>3725</v>
      </c>
      <c r="Y4604" s="5" t="s">
        <v>3724</v>
      </c>
      <c r="Z4604" s="5" t="s">
        <v>3284</v>
      </c>
      <c r="AA4604" s="5"/>
    </row>
    <row r="4605" spans="1:27" ht="12" customHeight="1" x14ac:dyDescent="0.15">
      <c r="A4605" s="1" t="s">
        <v>1269</v>
      </c>
      <c r="B4605" s="1" t="s">
        <v>25</v>
      </c>
      <c r="C4605" s="1" t="s">
        <v>4952</v>
      </c>
      <c r="D4605" s="1" t="s">
        <v>2496</v>
      </c>
      <c r="E4605" s="1" t="s">
        <v>10</v>
      </c>
      <c r="F4605" s="1" t="s">
        <v>1167</v>
      </c>
      <c r="G4605" s="1" t="s">
        <v>4953</v>
      </c>
      <c r="H4605" s="1" t="s">
        <v>826</v>
      </c>
      <c r="I4605" s="16"/>
      <c r="J4605" s="16"/>
      <c r="K4605" s="16"/>
      <c r="L4605" s="16"/>
      <c r="M4605" s="16"/>
      <c r="N4605" s="16"/>
      <c r="O4605" s="16"/>
      <c r="P4605" s="16"/>
      <c r="Q4605" s="16"/>
      <c r="R4605" s="16"/>
      <c r="S4605" s="16"/>
      <c r="T4605" s="16"/>
      <c r="U4605" s="16"/>
      <c r="V4605" s="1" t="s">
        <v>3722</v>
      </c>
      <c r="W4605" s="1" t="s">
        <v>2551</v>
      </c>
      <c r="X4605" s="5" t="s">
        <v>3725</v>
      </c>
      <c r="Y4605" s="1" t="s">
        <v>5017</v>
      </c>
      <c r="Z4605" s="1" t="s">
        <v>3284</v>
      </c>
    </row>
    <row r="4606" spans="1:27" ht="12" customHeight="1" x14ac:dyDescent="0.15">
      <c r="A4606" s="1" t="s">
        <v>1269</v>
      </c>
      <c r="B4606" s="1" t="s">
        <v>27</v>
      </c>
      <c r="C4606" s="1" t="s">
        <v>9</v>
      </c>
      <c r="D4606" s="1" t="s">
        <v>2496</v>
      </c>
      <c r="E4606" s="1" t="s">
        <v>10</v>
      </c>
      <c r="F4606" s="1" t="s">
        <v>1168</v>
      </c>
      <c r="G4606" s="1" t="s">
        <v>5330</v>
      </c>
      <c r="H4606" s="1" t="s">
        <v>826</v>
      </c>
      <c r="I4606" s="16"/>
      <c r="J4606" s="16"/>
      <c r="K4606" s="16"/>
      <c r="L4606" s="16"/>
      <c r="M4606" s="16"/>
      <c r="N4606" s="16"/>
      <c r="O4606" s="16"/>
      <c r="P4606" s="16"/>
      <c r="Q4606" s="16"/>
      <c r="R4606" s="16"/>
      <c r="S4606" s="16"/>
      <c r="T4606" s="16"/>
      <c r="U4606" s="16"/>
      <c r="V4606" s="1" t="s">
        <v>3722</v>
      </c>
      <c r="W4606" s="1" t="s">
        <v>2551</v>
      </c>
      <c r="X4606" s="5" t="s">
        <v>3726</v>
      </c>
      <c r="Y4606" s="5" t="s">
        <v>5335</v>
      </c>
      <c r="Z4606" s="1" t="s">
        <v>3284</v>
      </c>
    </row>
    <row r="4607" spans="1:27" ht="12" customHeight="1" x14ac:dyDescent="0.15">
      <c r="A4607" s="1" t="s">
        <v>1269</v>
      </c>
      <c r="B4607" s="1" t="s">
        <v>27</v>
      </c>
      <c r="C4607" s="1" t="s">
        <v>5326</v>
      </c>
      <c r="D4607" s="1" t="s">
        <v>2496</v>
      </c>
      <c r="E4607" s="1" t="s">
        <v>10</v>
      </c>
      <c r="F4607" s="1" t="s">
        <v>1168</v>
      </c>
      <c r="G4607" s="1" t="s">
        <v>5331</v>
      </c>
      <c r="H4607" s="1" t="s">
        <v>826</v>
      </c>
      <c r="I4607" s="16"/>
      <c r="J4607" s="16"/>
      <c r="K4607" s="16"/>
      <c r="L4607" s="16"/>
      <c r="M4607" s="16"/>
      <c r="N4607" s="16"/>
      <c r="O4607" s="16"/>
      <c r="P4607" s="16"/>
      <c r="Q4607" s="16"/>
      <c r="R4607" s="16"/>
      <c r="S4607" s="16"/>
      <c r="T4607" s="16"/>
      <c r="U4607" s="16"/>
      <c r="V4607" s="1" t="s">
        <v>3722</v>
      </c>
      <c r="W4607" s="1" t="s">
        <v>2551</v>
      </c>
      <c r="X4607" s="5" t="s">
        <v>3726</v>
      </c>
      <c r="Y4607" s="5" t="s">
        <v>5336</v>
      </c>
      <c r="Z4607" s="1" t="s">
        <v>3284</v>
      </c>
      <c r="AA4607" s="5"/>
    </row>
    <row r="4608" spans="1:27" ht="12" customHeight="1" x14ac:dyDescent="0.15">
      <c r="A4608" s="1" t="s">
        <v>1269</v>
      </c>
      <c r="B4608" s="1" t="s">
        <v>27</v>
      </c>
      <c r="C4608" s="1" t="s">
        <v>5327</v>
      </c>
      <c r="D4608" s="1" t="s">
        <v>2496</v>
      </c>
      <c r="E4608" s="1" t="s">
        <v>10</v>
      </c>
      <c r="F4608" s="1" t="s">
        <v>1168</v>
      </c>
      <c r="G4608" s="1" t="s">
        <v>5332</v>
      </c>
      <c r="H4608" s="1" t="s">
        <v>826</v>
      </c>
      <c r="I4608" s="16"/>
      <c r="J4608" s="16"/>
      <c r="K4608" s="16"/>
      <c r="L4608" s="16"/>
      <c r="M4608" s="16"/>
      <c r="N4608" s="16"/>
      <c r="O4608" s="16"/>
      <c r="P4608" s="16"/>
      <c r="Q4608" s="16"/>
      <c r="R4608" s="16"/>
      <c r="S4608" s="16"/>
      <c r="T4608" s="16"/>
      <c r="U4608" s="16"/>
      <c r="V4608" s="1" t="s">
        <v>3722</v>
      </c>
      <c r="W4608" s="1" t="s">
        <v>2551</v>
      </c>
      <c r="X4608" s="5" t="s">
        <v>3726</v>
      </c>
      <c r="Y4608" s="5" t="s">
        <v>5337</v>
      </c>
      <c r="Z4608" s="1" t="s">
        <v>3284</v>
      </c>
      <c r="AA4608" s="5"/>
    </row>
    <row r="4609" spans="1:27" ht="12" customHeight="1" x14ac:dyDescent="0.15">
      <c r="A4609" s="1" t="s">
        <v>1269</v>
      </c>
      <c r="B4609" s="1" t="s">
        <v>27</v>
      </c>
      <c r="C4609" s="1" t="s">
        <v>5328</v>
      </c>
      <c r="D4609" s="1" t="s">
        <v>2496</v>
      </c>
      <c r="E4609" s="1" t="s">
        <v>10</v>
      </c>
      <c r="F4609" s="1" t="s">
        <v>1168</v>
      </c>
      <c r="G4609" s="1" t="s">
        <v>5333</v>
      </c>
      <c r="H4609" s="1" t="s">
        <v>826</v>
      </c>
      <c r="I4609" s="16"/>
      <c r="J4609" s="16"/>
      <c r="K4609" s="16"/>
      <c r="L4609" s="16"/>
      <c r="M4609" s="16"/>
      <c r="N4609" s="16"/>
      <c r="O4609" s="16"/>
      <c r="P4609" s="16"/>
      <c r="Q4609" s="16"/>
      <c r="R4609" s="16"/>
      <c r="S4609" s="16"/>
      <c r="T4609" s="16"/>
      <c r="U4609" s="16"/>
      <c r="V4609" s="1" t="s">
        <v>3722</v>
      </c>
      <c r="W4609" s="1" t="s">
        <v>2551</v>
      </c>
      <c r="X4609" s="5" t="s">
        <v>3726</v>
      </c>
      <c r="Y4609" s="5" t="s">
        <v>5338</v>
      </c>
      <c r="Z4609" s="1" t="s">
        <v>3284</v>
      </c>
      <c r="AA4609" s="5"/>
    </row>
    <row r="4610" spans="1:27" ht="12" customHeight="1" x14ac:dyDescent="0.15">
      <c r="A4610" s="1" t="s">
        <v>1269</v>
      </c>
      <c r="B4610" s="1" t="s">
        <v>27</v>
      </c>
      <c r="C4610" s="1" t="s">
        <v>5329</v>
      </c>
      <c r="D4610" s="1" t="s">
        <v>2496</v>
      </c>
      <c r="E4610" s="1" t="s">
        <v>10</v>
      </c>
      <c r="F4610" s="1" t="s">
        <v>1168</v>
      </c>
      <c r="G4610" s="1" t="s">
        <v>1270</v>
      </c>
      <c r="H4610" s="1" t="s">
        <v>826</v>
      </c>
      <c r="I4610" s="16"/>
      <c r="J4610" s="16"/>
      <c r="K4610" s="16"/>
      <c r="L4610" s="16"/>
      <c r="M4610" s="16"/>
      <c r="N4610" s="16"/>
      <c r="O4610" s="16"/>
      <c r="P4610" s="16"/>
      <c r="Q4610" s="16"/>
      <c r="R4610" s="16"/>
      <c r="S4610" s="16"/>
      <c r="T4610" s="16"/>
      <c r="U4610" s="16"/>
      <c r="V4610" s="1" t="s">
        <v>3722</v>
      </c>
      <c r="W4610" s="1" t="s">
        <v>2551</v>
      </c>
      <c r="X4610" s="5" t="s">
        <v>3726</v>
      </c>
      <c r="Y4610" s="5" t="s">
        <v>3724</v>
      </c>
      <c r="Z4610" s="5" t="s">
        <v>3284</v>
      </c>
      <c r="AA4610" s="5"/>
    </row>
    <row r="4611" spans="1:27" ht="12" customHeight="1" x14ac:dyDescent="0.15">
      <c r="A4611" s="1" t="s">
        <v>1269</v>
      </c>
      <c r="B4611" s="1" t="s">
        <v>27</v>
      </c>
      <c r="C4611" s="1" t="s">
        <v>4952</v>
      </c>
      <c r="D4611" s="1" t="s">
        <v>2496</v>
      </c>
      <c r="E4611" s="1" t="s">
        <v>10</v>
      </c>
      <c r="F4611" s="1" t="s">
        <v>1168</v>
      </c>
      <c r="G4611" s="1" t="s">
        <v>4953</v>
      </c>
      <c r="H4611" s="1" t="s">
        <v>826</v>
      </c>
      <c r="I4611" s="16"/>
      <c r="J4611" s="16"/>
      <c r="K4611" s="16"/>
      <c r="L4611" s="16"/>
      <c r="M4611" s="16"/>
      <c r="N4611" s="16"/>
      <c r="O4611" s="16"/>
      <c r="P4611" s="16"/>
      <c r="Q4611" s="16"/>
      <c r="R4611" s="16"/>
      <c r="S4611" s="16"/>
      <c r="T4611" s="16"/>
      <c r="U4611" s="16"/>
      <c r="V4611" s="1" t="s">
        <v>3722</v>
      </c>
      <c r="W4611" s="1" t="s">
        <v>2551</v>
      </c>
      <c r="X4611" s="5" t="s">
        <v>3726</v>
      </c>
      <c r="Y4611" s="1" t="s">
        <v>5017</v>
      </c>
      <c r="Z4611" s="1" t="s">
        <v>3284</v>
      </c>
    </row>
    <row r="4612" spans="1:27" ht="12" customHeight="1" x14ac:dyDescent="0.15">
      <c r="A4612" s="1" t="s">
        <v>1269</v>
      </c>
      <c r="B4612" s="1" t="s">
        <v>29</v>
      </c>
      <c r="C4612" s="1" t="s">
        <v>9</v>
      </c>
      <c r="D4612" s="1" t="s">
        <v>2496</v>
      </c>
      <c r="E4612" s="1" t="s">
        <v>10</v>
      </c>
      <c r="F4612" s="1" t="s">
        <v>1169</v>
      </c>
      <c r="G4612" s="1" t="s">
        <v>5330</v>
      </c>
      <c r="H4612" s="1" t="s">
        <v>826</v>
      </c>
      <c r="I4612" s="16"/>
      <c r="J4612" s="16"/>
      <c r="K4612" s="16"/>
      <c r="L4612" s="16"/>
      <c r="M4612" s="16"/>
      <c r="N4612" s="16"/>
      <c r="O4612" s="16"/>
      <c r="P4612" s="16"/>
      <c r="Q4612" s="16"/>
      <c r="R4612" s="16"/>
      <c r="S4612" s="16"/>
      <c r="T4612" s="16"/>
      <c r="U4612" s="16"/>
      <c r="V4612" s="1" t="s">
        <v>3722</v>
      </c>
      <c r="W4612" s="1" t="s">
        <v>2551</v>
      </c>
      <c r="X4612" s="5" t="s">
        <v>3727</v>
      </c>
      <c r="Y4612" s="5" t="s">
        <v>5335</v>
      </c>
      <c r="Z4612" s="1" t="s">
        <v>3284</v>
      </c>
    </row>
    <row r="4613" spans="1:27" ht="12" customHeight="1" x14ac:dyDescent="0.15">
      <c r="A4613" s="1" t="s">
        <v>1269</v>
      </c>
      <c r="B4613" s="1" t="s">
        <v>29</v>
      </c>
      <c r="C4613" s="1" t="s">
        <v>5326</v>
      </c>
      <c r="D4613" s="1" t="s">
        <v>2496</v>
      </c>
      <c r="E4613" s="1" t="s">
        <v>10</v>
      </c>
      <c r="F4613" s="1" t="s">
        <v>1169</v>
      </c>
      <c r="G4613" s="1" t="s">
        <v>5331</v>
      </c>
      <c r="H4613" s="1" t="s">
        <v>826</v>
      </c>
      <c r="I4613" s="16"/>
      <c r="J4613" s="16"/>
      <c r="K4613" s="16"/>
      <c r="L4613" s="16"/>
      <c r="M4613" s="16"/>
      <c r="N4613" s="16"/>
      <c r="O4613" s="16"/>
      <c r="P4613" s="16"/>
      <c r="Q4613" s="16"/>
      <c r="R4613" s="16"/>
      <c r="S4613" s="16"/>
      <c r="T4613" s="16"/>
      <c r="U4613" s="16"/>
      <c r="V4613" s="1" t="s">
        <v>3722</v>
      </c>
      <c r="W4613" s="1" t="s">
        <v>2551</v>
      </c>
      <c r="X4613" s="5" t="s">
        <v>3727</v>
      </c>
      <c r="Y4613" s="5" t="s">
        <v>5336</v>
      </c>
      <c r="Z4613" s="1" t="s">
        <v>3284</v>
      </c>
      <c r="AA4613" s="5"/>
    </row>
    <row r="4614" spans="1:27" ht="12" customHeight="1" x14ac:dyDescent="0.15">
      <c r="A4614" s="1" t="s">
        <v>1269</v>
      </c>
      <c r="B4614" s="1" t="s">
        <v>29</v>
      </c>
      <c r="C4614" s="1" t="s">
        <v>5327</v>
      </c>
      <c r="D4614" s="1" t="s">
        <v>2496</v>
      </c>
      <c r="E4614" s="1" t="s">
        <v>10</v>
      </c>
      <c r="F4614" s="1" t="s">
        <v>1169</v>
      </c>
      <c r="G4614" s="1" t="s">
        <v>5332</v>
      </c>
      <c r="H4614" s="1" t="s">
        <v>826</v>
      </c>
      <c r="I4614" s="16"/>
      <c r="J4614" s="16"/>
      <c r="K4614" s="16"/>
      <c r="L4614" s="16"/>
      <c r="M4614" s="16"/>
      <c r="N4614" s="16"/>
      <c r="O4614" s="16"/>
      <c r="P4614" s="16"/>
      <c r="Q4614" s="16"/>
      <c r="R4614" s="16"/>
      <c r="S4614" s="16"/>
      <c r="T4614" s="16"/>
      <c r="U4614" s="16"/>
      <c r="V4614" s="1" t="s">
        <v>3722</v>
      </c>
      <c r="W4614" s="1" t="s">
        <v>2551</v>
      </c>
      <c r="X4614" s="5" t="s">
        <v>3727</v>
      </c>
      <c r="Y4614" s="5" t="s">
        <v>5337</v>
      </c>
      <c r="Z4614" s="1" t="s">
        <v>3284</v>
      </c>
      <c r="AA4614" s="5"/>
    </row>
    <row r="4615" spans="1:27" ht="12" customHeight="1" x14ac:dyDescent="0.15">
      <c r="A4615" s="1" t="s">
        <v>1269</v>
      </c>
      <c r="B4615" s="1" t="s">
        <v>29</v>
      </c>
      <c r="C4615" s="1" t="s">
        <v>5328</v>
      </c>
      <c r="D4615" s="1" t="s">
        <v>2496</v>
      </c>
      <c r="E4615" s="1" t="s">
        <v>10</v>
      </c>
      <c r="F4615" s="1" t="s">
        <v>1169</v>
      </c>
      <c r="G4615" s="1" t="s">
        <v>5333</v>
      </c>
      <c r="H4615" s="1" t="s">
        <v>826</v>
      </c>
      <c r="I4615" s="16"/>
      <c r="J4615" s="16"/>
      <c r="K4615" s="16"/>
      <c r="L4615" s="16"/>
      <c r="M4615" s="16"/>
      <c r="N4615" s="16"/>
      <c r="O4615" s="16"/>
      <c r="P4615" s="16"/>
      <c r="Q4615" s="16"/>
      <c r="R4615" s="16"/>
      <c r="S4615" s="16"/>
      <c r="T4615" s="16"/>
      <c r="U4615" s="16"/>
      <c r="V4615" s="1" t="s">
        <v>3722</v>
      </c>
      <c r="W4615" s="1" t="s">
        <v>2551</v>
      </c>
      <c r="X4615" s="5" t="s">
        <v>3727</v>
      </c>
      <c r="Y4615" s="5" t="s">
        <v>5338</v>
      </c>
      <c r="Z4615" s="1" t="s">
        <v>3284</v>
      </c>
      <c r="AA4615" s="5"/>
    </row>
    <row r="4616" spans="1:27" ht="12" customHeight="1" x14ac:dyDescent="0.15">
      <c r="A4616" s="1" t="s">
        <v>1269</v>
      </c>
      <c r="B4616" s="1" t="s">
        <v>29</v>
      </c>
      <c r="C4616" s="1" t="s">
        <v>5329</v>
      </c>
      <c r="D4616" s="1" t="s">
        <v>2496</v>
      </c>
      <c r="E4616" s="1" t="s">
        <v>10</v>
      </c>
      <c r="F4616" s="1" t="s">
        <v>1169</v>
      </c>
      <c r="G4616" s="1" t="s">
        <v>1270</v>
      </c>
      <c r="H4616" s="1" t="s">
        <v>826</v>
      </c>
      <c r="I4616" s="16"/>
      <c r="J4616" s="16"/>
      <c r="K4616" s="16"/>
      <c r="L4616" s="16"/>
      <c r="M4616" s="16"/>
      <c r="N4616" s="16"/>
      <c r="O4616" s="16"/>
      <c r="P4616" s="16"/>
      <c r="Q4616" s="16"/>
      <c r="R4616" s="16"/>
      <c r="S4616" s="16"/>
      <c r="T4616" s="16"/>
      <c r="U4616" s="16"/>
      <c r="V4616" s="1" t="s">
        <v>3722</v>
      </c>
      <c r="W4616" s="1" t="s">
        <v>2551</v>
      </c>
      <c r="X4616" s="5" t="s">
        <v>3727</v>
      </c>
      <c r="Y4616" s="5" t="s">
        <v>3724</v>
      </c>
      <c r="Z4616" s="5" t="s">
        <v>3284</v>
      </c>
      <c r="AA4616" s="5"/>
    </row>
    <row r="4617" spans="1:27" ht="12" customHeight="1" x14ac:dyDescent="0.15">
      <c r="A4617" s="1" t="s">
        <v>1269</v>
      </c>
      <c r="B4617" s="1" t="s">
        <v>29</v>
      </c>
      <c r="C4617" s="1" t="s">
        <v>4952</v>
      </c>
      <c r="D4617" s="1" t="s">
        <v>2496</v>
      </c>
      <c r="E4617" s="1" t="s">
        <v>10</v>
      </c>
      <c r="F4617" s="1" t="s">
        <v>1169</v>
      </c>
      <c r="G4617" s="1" t="s">
        <v>4953</v>
      </c>
      <c r="H4617" s="1" t="s">
        <v>826</v>
      </c>
      <c r="I4617" s="16"/>
      <c r="J4617" s="16"/>
      <c r="K4617" s="16"/>
      <c r="L4617" s="16"/>
      <c r="M4617" s="16"/>
      <c r="N4617" s="16"/>
      <c r="O4617" s="16"/>
      <c r="P4617" s="16"/>
      <c r="Q4617" s="16"/>
      <c r="R4617" s="16"/>
      <c r="S4617" s="16">
        <v>0.86980000000000002</v>
      </c>
      <c r="T4617" s="16"/>
      <c r="U4617" s="16"/>
      <c r="V4617" s="1" t="s">
        <v>3722</v>
      </c>
      <c r="W4617" s="1" t="s">
        <v>2551</v>
      </c>
      <c r="X4617" s="5" t="s">
        <v>3727</v>
      </c>
      <c r="Y4617" s="1" t="s">
        <v>5017</v>
      </c>
      <c r="Z4617" s="1" t="s">
        <v>3284</v>
      </c>
    </row>
    <row r="4618" spans="1:27" ht="12" customHeight="1" x14ac:dyDescent="0.15">
      <c r="A4618" s="1" t="s">
        <v>1269</v>
      </c>
      <c r="B4618" s="1" t="s">
        <v>31</v>
      </c>
      <c r="C4618" s="1" t="s">
        <v>9</v>
      </c>
      <c r="D4618" s="1" t="s">
        <v>2496</v>
      </c>
      <c r="E4618" s="1" t="s">
        <v>10</v>
      </c>
      <c r="F4618" s="1" t="s">
        <v>1271</v>
      </c>
      <c r="G4618" s="1" t="s">
        <v>5330</v>
      </c>
      <c r="H4618" s="1" t="s">
        <v>826</v>
      </c>
      <c r="I4618" s="16"/>
      <c r="J4618" s="16"/>
      <c r="K4618" s="16"/>
      <c r="L4618" s="16"/>
      <c r="M4618" s="16"/>
      <c r="N4618" s="16"/>
      <c r="O4618" s="16"/>
      <c r="P4618" s="16"/>
      <c r="Q4618" s="16"/>
      <c r="R4618" s="16"/>
      <c r="S4618" s="16"/>
      <c r="T4618" s="16"/>
      <c r="U4618" s="16"/>
      <c r="V4618" s="1" t="s">
        <v>3722</v>
      </c>
      <c r="W4618" s="1" t="s">
        <v>2551</v>
      </c>
      <c r="X4618" s="5" t="s">
        <v>3728</v>
      </c>
      <c r="Y4618" s="5" t="s">
        <v>5335</v>
      </c>
      <c r="Z4618" s="1" t="s">
        <v>3284</v>
      </c>
    </row>
    <row r="4619" spans="1:27" ht="12" customHeight="1" x14ac:dyDescent="0.15">
      <c r="A4619" s="1" t="s">
        <v>1269</v>
      </c>
      <c r="B4619" s="1" t="s">
        <v>31</v>
      </c>
      <c r="C4619" s="1" t="s">
        <v>5326</v>
      </c>
      <c r="D4619" s="1" t="s">
        <v>2496</v>
      </c>
      <c r="E4619" s="1" t="s">
        <v>10</v>
      </c>
      <c r="F4619" s="1" t="s">
        <v>1271</v>
      </c>
      <c r="G4619" s="1" t="s">
        <v>5331</v>
      </c>
      <c r="H4619" s="1" t="s">
        <v>826</v>
      </c>
      <c r="I4619" s="16"/>
      <c r="J4619" s="16"/>
      <c r="K4619" s="16"/>
      <c r="L4619" s="16"/>
      <c r="M4619" s="16"/>
      <c r="N4619" s="16"/>
      <c r="O4619" s="16"/>
      <c r="P4619" s="16"/>
      <c r="Q4619" s="16"/>
      <c r="R4619" s="16"/>
      <c r="S4619" s="16"/>
      <c r="T4619" s="16"/>
      <c r="U4619" s="16"/>
      <c r="V4619" s="1" t="s">
        <v>3722</v>
      </c>
      <c r="W4619" s="1" t="s">
        <v>2551</v>
      </c>
      <c r="X4619" s="5" t="s">
        <v>3728</v>
      </c>
      <c r="Y4619" s="5" t="s">
        <v>5336</v>
      </c>
      <c r="Z4619" s="1" t="s">
        <v>3284</v>
      </c>
      <c r="AA4619" s="5"/>
    </row>
    <row r="4620" spans="1:27" ht="12" customHeight="1" x14ac:dyDescent="0.15">
      <c r="A4620" s="1" t="s">
        <v>1269</v>
      </c>
      <c r="B4620" s="1" t="s">
        <v>31</v>
      </c>
      <c r="C4620" s="1" t="s">
        <v>5327</v>
      </c>
      <c r="D4620" s="1" t="s">
        <v>2496</v>
      </c>
      <c r="E4620" s="1" t="s">
        <v>10</v>
      </c>
      <c r="F4620" s="1" t="s">
        <v>1271</v>
      </c>
      <c r="G4620" s="1" t="s">
        <v>5332</v>
      </c>
      <c r="H4620" s="1" t="s">
        <v>826</v>
      </c>
      <c r="I4620" s="16"/>
      <c r="J4620" s="16"/>
      <c r="K4620" s="16"/>
      <c r="L4620" s="16"/>
      <c r="M4620" s="16"/>
      <c r="N4620" s="16"/>
      <c r="O4620" s="16"/>
      <c r="P4620" s="16"/>
      <c r="Q4620" s="16"/>
      <c r="R4620" s="16"/>
      <c r="S4620" s="16"/>
      <c r="T4620" s="16"/>
      <c r="U4620" s="16"/>
      <c r="V4620" s="1" t="s">
        <v>3722</v>
      </c>
      <c r="W4620" s="1" t="s">
        <v>2551</v>
      </c>
      <c r="X4620" s="5" t="s">
        <v>3728</v>
      </c>
      <c r="Y4620" s="5" t="s">
        <v>5337</v>
      </c>
      <c r="Z4620" s="1" t="s">
        <v>3284</v>
      </c>
      <c r="AA4620" s="5"/>
    </row>
    <row r="4621" spans="1:27" ht="12" customHeight="1" x14ac:dyDescent="0.15">
      <c r="A4621" s="1" t="s">
        <v>1269</v>
      </c>
      <c r="B4621" s="1" t="s">
        <v>31</v>
      </c>
      <c r="C4621" s="1" t="s">
        <v>5328</v>
      </c>
      <c r="D4621" s="1" t="s">
        <v>2496</v>
      </c>
      <c r="E4621" s="1" t="s">
        <v>10</v>
      </c>
      <c r="F4621" s="1" t="s">
        <v>1271</v>
      </c>
      <c r="G4621" s="1" t="s">
        <v>5333</v>
      </c>
      <c r="H4621" s="1" t="s">
        <v>826</v>
      </c>
      <c r="I4621" s="16"/>
      <c r="J4621" s="16"/>
      <c r="K4621" s="16"/>
      <c r="L4621" s="16"/>
      <c r="M4621" s="16"/>
      <c r="N4621" s="16"/>
      <c r="O4621" s="16"/>
      <c r="P4621" s="16"/>
      <c r="Q4621" s="16"/>
      <c r="R4621" s="16"/>
      <c r="S4621" s="16"/>
      <c r="T4621" s="16"/>
      <c r="U4621" s="16"/>
      <c r="V4621" s="1" t="s">
        <v>3722</v>
      </c>
      <c r="W4621" s="1" t="s">
        <v>2551</v>
      </c>
      <c r="X4621" s="5" t="s">
        <v>3728</v>
      </c>
      <c r="Y4621" s="5" t="s">
        <v>5338</v>
      </c>
      <c r="Z4621" s="1" t="s">
        <v>3284</v>
      </c>
      <c r="AA4621" s="5"/>
    </row>
    <row r="4622" spans="1:27" ht="12" customHeight="1" x14ac:dyDescent="0.15">
      <c r="A4622" s="1" t="s">
        <v>1269</v>
      </c>
      <c r="B4622" s="1" t="s">
        <v>31</v>
      </c>
      <c r="C4622" s="1" t="s">
        <v>5329</v>
      </c>
      <c r="D4622" s="1" t="s">
        <v>2496</v>
      </c>
      <c r="E4622" s="1" t="s">
        <v>10</v>
      </c>
      <c r="F4622" s="1" t="s">
        <v>1271</v>
      </c>
      <c r="G4622" s="1" t="s">
        <v>1270</v>
      </c>
      <c r="H4622" s="1" t="s">
        <v>826</v>
      </c>
      <c r="I4622" s="16"/>
      <c r="J4622" s="16"/>
      <c r="K4622" s="16"/>
      <c r="L4622" s="16"/>
      <c r="M4622" s="16"/>
      <c r="N4622" s="16"/>
      <c r="O4622" s="16"/>
      <c r="P4622" s="16"/>
      <c r="Q4622" s="16"/>
      <c r="R4622" s="16"/>
      <c r="S4622" s="16"/>
      <c r="T4622" s="16"/>
      <c r="U4622" s="16"/>
      <c r="V4622" s="1" t="s">
        <v>3722</v>
      </c>
      <c r="W4622" s="1" t="s">
        <v>2551</v>
      </c>
      <c r="X4622" s="5" t="s">
        <v>3728</v>
      </c>
      <c r="Y4622" s="5" t="s">
        <v>3724</v>
      </c>
      <c r="Z4622" s="5" t="s">
        <v>3284</v>
      </c>
      <c r="AA4622" s="5"/>
    </row>
    <row r="4623" spans="1:27" ht="12" customHeight="1" x14ac:dyDescent="0.15">
      <c r="A4623" s="1" t="s">
        <v>1269</v>
      </c>
      <c r="B4623" s="1" t="s">
        <v>31</v>
      </c>
      <c r="C4623" s="1" t="s">
        <v>4952</v>
      </c>
      <c r="D4623" s="1" t="s">
        <v>2496</v>
      </c>
      <c r="E4623" s="1" t="s">
        <v>10</v>
      </c>
      <c r="F4623" s="1" t="s">
        <v>1271</v>
      </c>
      <c r="G4623" s="1" t="s">
        <v>4953</v>
      </c>
      <c r="H4623" s="1" t="s">
        <v>826</v>
      </c>
      <c r="I4623" s="16"/>
      <c r="J4623" s="16"/>
      <c r="K4623" s="16"/>
      <c r="L4623" s="16"/>
      <c r="M4623" s="16"/>
      <c r="N4623" s="16"/>
      <c r="O4623" s="16"/>
      <c r="P4623" s="16"/>
      <c r="Q4623" s="16"/>
      <c r="R4623" s="16"/>
      <c r="S4623" s="16"/>
      <c r="T4623" s="16"/>
      <c r="U4623" s="16"/>
      <c r="V4623" s="1" t="s">
        <v>3722</v>
      </c>
      <c r="W4623" s="1" t="s">
        <v>2551</v>
      </c>
      <c r="X4623" s="5" t="s">
        <v>3728</v>
      </c>
      <c r="Y4623" s="1" t="s">
        <v>5017</v>
      </c>
      <c r="Z4623" s="5" t="s">
        <v>3284</v>
      </c>
      <c r="AA4623" s="5"/>
    </row>
    <row r="4624" spans="1:27" ht="12" customHeight="1" x14ac:dyDescent="0.15">
      <c r="A4624" s="1" t="s">
        <v>1269</v>
      </c>
      <c r="B4624" s="1" t="s">
        <v>33</v>
      </c>
      <c r="C4624" s="1" t="s">
        <v>9</v>
      </c>
      <c r="D4624" s="1" t="s">
        <v>2496</v>
      </c>
      <c r="E4624" s="1" t="s">
        <v>10</v>
      </c>
      <c r="F4624" s="1" t="s">
        <v>1272</v>
      </c>
      <c r="G4624" s="1" t="s">
        <v>5330</v>
      </c>
      <c r="H4624" s="1" t="s">
        <v>826</v>
      </c>
      <c r="I4624" s="16"/>
      <c r="J4624" s="16"/>
      <c r="K4624" s="16"/>
      <c r="L4624" s="16"/>
      <c r="M4624" s="16"/>
      <c r="N4624" s="16"/>
      <c r="O4624" s="16"/>
      <c r="P4624" s="16"/>
      <c r="Q4624" s="16"/>
      <c r="R4624" s="16"/>
      <c r="S4624" s="16"/>
      <c r="T4624" s="16"/>
      <c r="U4624" s="16"/>
      <c r="V4624" s="1" t="s">
        <v>3722</v>
      </c>
      <c r="W4624" s="1" t="s">
        <v>2551</v>
      </c>
      <c r="X4624" s="5" t="s">
        <v>3729</v>
      </c>
      <c r="Y4624" s="5" t="s">
        <v>5335</v>
      </c>
      <c r="Z4624" s="1" t="s">
        <v>3284</v>
      </c>
      <c r="AA4624" s="5"/>
    </row>
    <row r="4625" spans="1:27" ht="12" customHeight="1" x14ac:dyDescent="0.15">
      <c r="A4625" s="1" t="s">
        <v>1269</v>
      </c>
      <c r="B4625" s="1" t="s">
        <v>33</v>
      </c>
      <c r="C4625" s="1" t="s">
        <v>5326</v>
      </c>
      <c r="D4625" s="1" t="s">
        <v>2496</v>
      </c>
      <c r="E4625" s="1" t="s">
        <v>10</v>
      </c>
      <c r="F4625" s="1" t="s">
        <v>1272</v>
      </c>
      <c r="G4625" s="1" t="s">
        <v>5331</v>
      </c>
      <c r="H4625" s="1" t="s">
        <v>826</v>
      </c>
      <c r="I4625" s="16"/>
      <c r="J4625" s="16"/>
      <c r="K4625" s="16"/>
      <c r="L4625" s="16"/>
      <c r="M4625" s="16"/>
      <c r="N4625" s="16"/>
      <c r="O4625" s="16"/>
      <c r="P4625" s="16"/>
      <c r="Q4625" s="16"/>
      <c r="R4625" s="16"/>
      <c r="S4625" s="16"/>
      <c r="T4625" s="16"/>
      <c r="U4625" s="16"/>
      <c r="V4625" s="1" t="s">
        <v>3722</v>
      </c>
      <c r="W4625" s="1" t="s">
        <v>2551</v>
      </c>
      <c r="X4625" s="5" t="s">
        <v>3729</v>
      </c>
      <c r="Y4625" s="5" t="s">
        <v>5336</v>
      </c>
      <c r="Z4625" s="1" t="s">
        <v>3284</v>
      </c>
      <c r="AA4625" s="5"/>
    </row>
    <row r="4626" spans="1:27" ht="12" customHeight="1" x14ac:dyDescent="0.15">
      <c r="A4626" s="1" t="s">
        <v>1269</v>
      </c>
      <c r="B4626" s="1" t="s">
        <v>33</v>
      </c>
      <c r="C4626" s="1" t="s">
        <v>5327</v>
      </c>
      <c r="D4626" s="1" t="s">
        <v>2496</v>
      </c>
      <c r="E4626" s="1" t="s">
        <v>10</v>
      </c>
      <c r="F4626" s="1" t="s">
        <v>1272</v>
      </c>
      <c r="G4626" s="1" t="s">
        <v>5332</v>
      </c>
      <c r="H4626" s="1" t="s">
        <v>826</v>
      </c>
      <c r="I4626" s="16"/>
      <c r="J4626" s="16"/>
      <c r="K4626" s="16"/>
      <c r="L4626" s="16"/>
      <c r="M4626" s="16"/>
      <c r="N4626" s="16"/>
      <c r="O4626" s="16"/>
      <c r="P4626" s="16"/>
      <c r="Q4626" s="16"/>
      <c r="R4626" s="16"/>
      <c r="S4626" s="16"/>
      <c r="T4626" s="16"/>
      <c r="U4626" s="16"/>
      <c r="V4626" s="1" t="s">
        <v>3722</v>
      </c>
      <c r="W4626" s="1" t="s">
        <v>2551</v>
      </c>
      <c r="X4626" s="5" t="s">
        <v>3729</v>
      </c>
      <c r="Y4626" s="5" t="s">
        <v>5337</v>
      </c>
      <c r="Z4626" s="1" t="s">
        <v>3284</v>
      </c>
      <c r="AA4626" s="5"/>
    </row>
    <row r="4627" spans="1:27" ht="12" customHeight="1" x14ac:dyDescent="0.15">
      <c r="A4627" s="1" t="s">
        <v>1269</v>
      </c>
      <c r="B4627" s="1" t="s">
        <v>33</v>
      </c>
      <c r="C4627" s="1" t="s">
        <v>5328</v>
      </c>
      <c r="D4627" s="1" t="s">
        <v>2496</v>
      </c>
      <c r="E4627" s="1" t="s">
        <v>10</v>
      </c>
      <c r="F4627" s="1" t="s">
        <v>1272</v>
      </c>
      <c r="G4627" s="1" t="s">
        <v>5333</v>
      </c>
      <c r="H4627" s="1" t="s">
        <v>826</v>
      </c>
      <c r="I4627" s="16"/>
      <c r="J4627" s="16"/>
      <c r="K4627" s="16"/>
      <c r="L4627" s="16"/>
      <c r="M4627" s="16"/>
      <c r="N4627" s="16"/>
      <c r="O4627" s="16"/>
      <c r="P4627" s="16"/>
      <c r="Q4627" s="16"/>
      <c r="R4627" s="16"/>
      <c r="S4627" s="16"/>
      <c r="T4627" s="16"/>
      <c r="U4627" s="16"/>
      <c r="V4627" s="1" t="s">
        <v>3722</v>
      </c>
      <c r="W4627" s="1" t="s">
        <v>2551</v>
      </c>
      <c r="X4627" s="5" t="s">
        <v>3729</v>
      </c>
      <c r="Y4627" s="5" t="s">
        <v>5338</v>
      </c>
      <c r="Z4627" s="1" t="s">
        <v>3284</v>
      </c>
      <c r="AA4627" s="5"/>
    </row>
    <row r="4628" spans="1:27" ht="12" customHeight="1" x14ac:dyDescent="0.15">
      <c r="A4628" s="1" t="s">
        <v>1269</v>
      </c>
      <c r="B4628" s="1" t="s">
        <v>33</v>
      </c>
      <c r="C4628" s="1" t="s">
        <v>5329</v>
      </c>
      <c r="D4628" s="1" t="s">
        <v>2496</v>
      </c>
      <c r="E4628" s="1" t="s">
        <v>10</v>
      </c>
      <c r="F4628" s="1" t="s">
        <v>1272</v>
      </c>
      <c r="G4628" s="1" t="s">
        <v>1270</v>
      </c>
      <c r="H4628" s="1" t="s">
        <v>826</v>
      </c>
      <c r="I4628" s="16"/>
      <c r="J4628" s="16"/>
      <c r="K4628" s="16"/>
      <c r="L4628" s="16"/>
      <c r="M4628" s="16"/>
      <c r="N4628" s="16"/>
      <c r="O4628" s="16"/>
      <c r="P4628" s="16"/>
      <c r="Q4628" s="16"/>
      <c r="R4628" s="16"/>
      <c r="S4628" s="16"/>
      <c r="T4628" s="16"/>
      <c r="U4628" s="16"/>
      <c r="V4628" s="1" t="s">
        <v>3722</v>
      </c>
      <c r="W4628" s="1" t="s">
        <v>2551</v>
      </c>
      <c r="X4628" s="5" t="s">
        <v>3729</v>
      </c>
      <c r="Y4628" s="5" t="s">
        <v>3724</v>
      </c>
      <c r="Z4628" s="5" t="s">
        <v>3284</v>
      </c>
      <c r="AA4628" s="5"/>
    </row>
    <row r="4629" spans="1:27" ht="12" customHeight="1" x14ac:dyDescent="0.15">
      <c r="A4629" s="1" t="s">
        <v>1269</v>
      </c>
      <c r="B4629" s="1" t="s">
        <v>33</v>
      </c>
      <c r="C4629" s="1" t="s">
        <v>4952</v>
      </c>
      <c r="D4629" s="1" t="s">
        <v>2496</v>
      </c>
      <c r="E4629" s="1" t="s">
        <v>10</v>
      </c>
      <c r="F4629" s="1" t="s">
        <v>1272</v>
      </c>
      <c r="G4629" s="1" t="s">
        <v>4953</v>
      </c>
      <c r="H4629" s="1" t="s">
        <v>826</v>
      </c>
      <c r="I4629" s="16"/>
      <c r="J4629" s="16"/>
      <c r="K4629" s="16"/>
      <c r="L4629" s="16"/>
      <c r="M4629" s="16"/>
      <c r="N4629" s="16"/>
      <c r="O4629" s="16"/>
      <c r="P4629" s="16"/>
      <c r="Q4629" s="16"/>
      <c r="R4629" s="16"/>
      <c r="S4629" s="16"/>
      <c r="T4629" s="16"/>
      <c r="U4629" s="16"/>
      <c r="V4629" s="1" t="s">
        <v>3722</v>
      </c>
      <c r="W4629" s="1" t="s">
        <v>2551</v>
      </c>
      <c r="X4629" s="5" t="s">
        <v>3729</v>
      </c>
      <c r="Y4629" s="1" t="s">
        <v>5017</v>
      </c>
      <c r="Z4629" s="1" t="s">
        <v>3284</v>
      </c>
    </row>
    <row r="4630" spans="1:27" ht="12" customHeight="1" x14ac:dyDescent="0.15">
      <c r="A4630" s="1" t="s">
        <v>1269</v>
      </c>
      <c r="B4630" s="1" t="s">
        <v>35</v>
      </c>
      <c r="C4630" s="1" t="s">
        <v>9</v>
      </c>
      <c r="D4630" s="1" t="s">
        <v>2496</v>
      </c>
      <c r="E4630" s="1" t="s">
        <v>10</v>
      </c>
      <c r="F4630" s="1" t="s">
        <v>1273</v>
      </c>
      <c r="G4630" s="1" t="s">
        <v>5330</v>
      </c>
      <c r="H4630" s="1" t="s">
        <v>826</v>
      </c>
      <c r="I4630" s="16"/>
      <c r="J4630" s="16"/>
      <c r="K4630" s="16"/>
      <c r="L4630" s="16"/>
      <c r="M4630" s="16"/>
      <c r="N4630" s="16"/>
      <c r="O4630" s="16"/>
      <c r="P4630" s="16"/>
      <c r="Q4630" s="16"/>
      <c r="R4630" s="16"/>
      <c r="S4630" s="16"/>
      <c r="T4630" s="16"/>
      <c r="U4630" s="16"/>
      <c r="V4630" s="1" t="s">
        <v>3722</v>
      </c>
      <c r="W4630" s="1" t="s">
        <v>2551</v>
      </c>
      <c r="X4630" s="5" t="s">
        <v>3730</v>
      </c>
      <c r="Y4630" s="5" t="s">
        <v>5335</v>
      </c>
      <c r="Z4630" s="1" t="s">
        <v>3284</v>
      </c>
    </row>
    <row r="4631" spans="1:27" ht="12" customHeight="1" x14ac:dyDescent="0.15">
      <c r="A4631" s="1" t="s">
        <v>1269</v>
      </c>
      <c r="B4631" s="1" t="s">
        <v>35</v>
      </c>
      <c r="C4631" s="1" t="s">
        <v>5326</v>
      </c>
      <c r="D4631" s="1" t="s">
        <v>2496</v>
      </c>
      <c r="E4631" s="1" t="s">
        <v>10</v>
      </c>
      <c r="F4631" s="1" t="s">
        <v>1273</v>
      </c>
      <c r="G4631" s="1" t="s">
        <v>5331</v>
      </c>
      <c r="H4631" s="1" t="s">
        <v>826</v>
      </c>
      <c r="I4631" s="16"/>
      <c r="J4631" s="16"/>
      <c r="K4631" s="16"/>
      <c r="L4631" s="16"/>
      <c r="M4631" s="16"/>
      <c r="N4631" s="16"/>
      <c r="O4631" s="16"/>
      <c r="P4631" s="16"/>
      <c r="Q4631" s="16"/>
      <c r="R4631" s="16"/>
      <c r="S4631" s="16"/>
      <c r="T4631" s="16"/>
      <c r="U4631" s="16"/>
      <c r="V4631" s="1" t="s">
        <v>3722</v>
      </c>
      <c r="W4631" s="1" t="s">
        <v>2551</v>
      </c>
      <c r="X4631" s="5" t="s">
        <v>3730</v>
      </c>
      <c r="Y4631" s="5" t="s">
        <v>5336</v>
      </c>
      <c r="Z4631" s="1" t="s">
        <v>3284</v>
      </c>
      <c r="AA4631" s="5"/>
    </row>
    <row r="4632" spans="1:27" ht="12" customHeight="1" x14ac:dyDescent="0.15">
      <c r="A4632" s="1" t="s">
        <v>1269</v>
      </c>
      <c r="B4632" s="1" t="s">
        <v>35</v>
      </c>
      <c r="C4632" s="1" t="s">
        <v>5327</v>
      </c>
      <c r="D4632" s="1" t="s">
        <v>2496</v>
      </c>
      <c r="E4632" s="1" t="s">
        <v>10</v>
      </c>
      <c r="F4632" s="1" t="s">
        <v>1273</v>
      </c>
      <c r="G4632" s="1" t="s">
        <v>5332</v>
      </c>
      <c r="H4632" s="1" t="s">
        <v>826</v>
      </c>
      <c r="I4632" s="16"/>
      <c r="J4632" s="16"/>
      <c r="K4632" s="16"/>
      <c r="L4632" s="16"/>
      <c r="M4632" s="16"/>
      <c r="N4632" s="16"/>
      <c r="O4632" s="16"/>
      <c r="P4632" s="16"/>
      <c r="Q4632" s="16"/>
      <c r="R4632" s="16"/>
      <c r="S4632" s="16"/>
      <c r="T4632" s="16"/>
      <c r="U4632" s="16"/>
      <c r="V4632" s="1" t="s">
        <v>3722</v>
      </c>
      <c r="W4632" s="1" t="s">
        <v>2551</v>
      </c>
      <c r="X4632" s="5" t="s">
        <v>3730</v>
      </c>
      <c r="Y4632" s="5" t="s">
        <v>5337</v>
      </c>
      <c r="Z4632" s="1" t="s">
        <v>3284</v>
      </c>
      <c r="AA4632" s="5"/>
    </row>
    <row r="4633" spans="1:27" ht="12" customHeight="1" x14ac:dyDescent="0.15">
      <c r="A4633" s="1" t="s">
        <v>1269</v>
      </c>
      <c r="B4633" s="1" t="s">
        <v>35</v>
      </c>
      <c r="C4633" s="1" t="s">
        <v>5328</v>
      </c>
      <c r="D4633" s="1" t="s">
        <v>2496</v>
      </c>
      <c r="E4633" s="1" t="s">
        <v>10</v>
      </c>
      <c r="F4633" s="1" t="s">
        <v>1273</v>
      </c>
      <c r="G4633" s="1" t="s">
        <v>5333</v>
      </c>
      <c r="H4633" s="1" t="s">
        <v>826</v>
      </c>
      <c r="I4633" s="16"/>
      <c r="J4633" s="16"/>
      <c r="K4633" s="16"/>
      <c r="L4633" s="16"/>
      <c r="M4633" s="16"/>
      <c r="N4633" s="16"/>
      <c r="O4633" s="16"/>
      <c r="P4633" s="16"/>
      <c r="Q4633" s="16"/>
      <c r="R4633" s="16"/>
      <c r="S4633" s="16"/>
      <c r="T4633" s="16"/>
      <c r="U4633" s="16"/>
      <c r="V4633" s="1" t="s">
        <v>3722</v>
      </c>
      <c r="W4633" s="1" t="s">
        <v>2551</v>
      </c>
      <c r="X4633" s="5" t="s">
        <v>3730</v>
      </c>
      <c r="Y4633" s="5" t="s">
        <v>5338</v>
      </c>
      <c r="Z4633" s="1" t="s">
        <v>3284</v>
      </c>
      <c r="AA4633" s="5"/>
    </row>
    <row r="4634" spans="1:27" ht="12" customHeight="1" x14ac:dyDescent="0.15">
      <c r="A4634" s="1" t="s">
        <v>1269</v>
      </c>
      <c r="B4634" s="1" t="s">
        <v>35</v>
      </c>
      <c r="C4634" s="1" t="s">
        <v>5329</v>
      </c>
      <c r="D4634" s="1" t="s">
        <v>2496</v>
      </c>
      <c r="E4634" s="1" t="s">
        <v>10</v>
      </c>
      <c r="F4634" s="1" t="s">
        <v>1273</v>
      </c>
      <c r="G4634" s="1" t="s">
        <v>1270</v>
      </c>
      <c r="H4634" s="1" t="s">
        <v>826</v>
      </c>
      <c r="I4634" s="16"/>
      <c r="J4634" s="16"/>
      <c r="K4634" s="16"/>
      <c r="L4634" s="16"/>
      <c r="M4634" s="16"/>
      <c r="N4634" s="16"/>
      <c r="O4634" s="16"/>
      <c r="P4634" s="16"/>
      <c r="Q4634" s="16"/>
      <c r="R4634" s="16"/>
      <c r="S4634" s="16"/>
      <c r="T4634" s="16"/>
      <c r="U4634" s="16"/>
      <c r="V4634" s="1" t="s">
        <v>3722</v>
      </c>
      <c r="W4634" s="1" t="s">
        <v>2551</v>
      </c>
      <c r="X4634" s="5" t="s">
        <v>3730</v>
      </c>
      <c r="Y4634" s="5" t="s">
        <v>3724</v>
      </c>
      <c r="Z4634" s="5" t="s">
        <v>3284</v>
      </c>
      <c r="AA4634" s="5"/>
    </row>
    <row r="4635" spans="1:27" ht="12" customHeight="1" x14ac:dyDescent="0.15">
      <c r="A4635" s="1" t="s">
        <v>1269</v>
      </c>
      <c r="B4635" s="1" t="s">
        <v>35</v>
      </c>
      <c r="C4635" s="1" t="s">
        <v>4952</v>
      </c>
      <c r="D4635" s="1" t="s">
        <v>2496</v>
      </c>
      <c r="E4635" s="1" t="s">
        <v>10</v>
      </c>
      <c r="F4635" s="1" t="s">
        <v>1273</v>
      </c>
      <c r="G4635" s="1" t="s">
        <v>4953</v>
      </c>
      <c r="H4635" s="1" t="s">
        <v>826</v>
      </c>
      <c r="I4635" s="16"/>
      <c r="J4635" s="16"/>
      <c r="K4635" s="16"/>
      <c r="L4635" s="16"/>
      <c r="M4635" s="16"/>
      <c r="N4635" s="16"/>
      <c r="O4635" s="16"/>
      <c r="P4635" s="16"/>
      <c r="Q4635" s="16"/>
      <c r="R4635" s="16"/>
      <c r="S4635" s="16"/>
      <c r="T4635" s="16"/>
      <c r="U4635" s="16"/>
      <c r="V4635" s="1" t="s">
        <v>3722</v>
      </c>
      <c r="W4635" s="1" t="s">
        <v>2551</v>
      </c>
      <c r="X4635" s="5" t="s">
        <v>3730</v>
      </c>
      <c r="Y4635" s="1" t="s">
        <v>5017</v>
      </c>
      <c r="Z4635" s="5" t="s">
        <v>3284</v>
      </c>
      <c r="AA4635" s="5"/>
    </row>
    <row r="4636" spans="1:27" ht="12" customHeight="1" x14ac:dyDescent="0.15">
      <c r="A4636" s="1" t="s">
        <v>1269</v>
      </c>
      <c r="B4636" s="1" t="s">
        <v>37</v>
      </c>
      <c r="C4636" s="1" t="s">
        <v>9</v>
      </c>
      <c r="D4636" s="1" t="s">
        <v>2496</v>
      </c>
      <c r="E4636" s="1" t="s">
        <v>10</v>
      </c>
      <c r="F4636" s="1" t="s">
        <v>1123</v>
      </c>
      <c r="G4636" s="1" t="s">
        <v>5330</v>
      </c>
      <c r="H4636" s="1" t="s">
        <v>826</v>
      </c>
      <c r="I4636" s="16"/>
      <c r="J4636" s="16"/>
      <c r="K4636" s="16"/>
      <c r="L4636" s="16"/>
      <c r="M4636" s="16"/>
      <c r="N4636" s="16"/>
      <c r="O4636" s="16"/>
      <c r="P4636" s="16"/>
      <c r="Q4636" s="16"/>
      <c r="R4636" s="16"/>
      <c r="S4636" s="16"/>
      <c r="T4636" s="16"/>
      <c r="U4636" s="16"/>
      <c r="V4636" s="1" t="s">
        <v>3722</v>
      </c>
      <c r="W4636" s="1" t="s">
        <v>2551</v>
      </c>
      <c r="X4636" s="5" t="s">
        <v>3731</v>
      </c>
      <c r="Y4636" s="5" t="s">
        <v>5335</v>
      </c>
      <c r="Z4636" s="1" t="s">
        <v>3284</v>
      </c>
      <c r="AA4636" s="5"/>
    </row>
    <row r="4637" spans="1:27" ht="12" customHeight="1" x14ac:dyDescent="0.15">
      <c r="A4637" s="1" t="s">
        <v>1269</v>
      </c>
      <c r="B4637" s="1" t="s">
        <v>37</v>
      </c>
      <c r="C4637" s="1" t="s">
        <v>5326</v>
      </c>
      <c r="D4637" s="1" t="s">
        <v>2496</v>
      </c>
      <c r="E4637" s="1" t="s">
        <v>10</v>
      </c>
      <c r="F4637" s="1" t="s">
        <v>1123</v>
      </c>
      <c r="G4637" s="1" t="s">
        <v>5331</v>
      </c>
      <c r="H4637" s="1" t="s">
        <v>826</v>
      </c>
      <c r="I4637" s="16"/>
      <c r="J4637" s="16"/>
      <c r="K4637" s="16"/>
      <c r="L4637" s="16"/>
      <c r="M4637" s="16"/>
      <c r="N4637" s="16"/>
      <c r="O4637" s="16"/>
      <c r="P4637" s="16"/>
      <c r="Q4637" s="16"/>
      <c r="R4637" s="16"/>
      <c r="S4637" s="16"/>
      <c r="T4637" s="16"/>
      <c r="U4637" s="16"/>
      <c r="V4637" s="1" t="s">
        <v>3722</v>
      </c>
      <c r="W4637" s="1" t="s">
        <v>2551</v>
      </c>
      <c r="X4637" s="5" t="s">
        <v>3731</v>
      </c>
      <c r="Y4637" s="5" t="s">
        <v>5336</v>
      </c>
      <c r="Z4637" s="1" t="s">
        <v>3284</v>
      </c>
      <c r="AA4637" s="5"/>
    </row>
    <row r="4638" spans="1:27" ht="12" customHeight="1" x14ac:dyDescent="0.15">
      <c r="A4638" s="1" t="s">
        <v>1269</v>
      </c>
      <c r="B4638" s="1" t="s">
        <v>37</v>
      </c>
      <c r="C4638" s="1" t="s">
        <v>5327</v>
      </c>
      <c r="D4638" s="1" t="s">
        <v>2496</v>
      </c>
      <c r="E4638" s="1" t="s">
        <v>10</v>
      </c>
      <c r="F4638" s="1" t="s">
        <v>1123</v>
      </c>
      <c r="G4638" s="1" t="s">
        <v>5332</v>
      </c>
      <c r="H4638" s="1" t="s">
        <v>826</v>
      </c>
      <c r="I4638" s="16"/>
      <c r="J4638" s="16"/>
      <c r="K4638" s="16"/>
      <c r="L4638" s="16"/>
      <c r="M4638" s="16"/>
      <c r="N4638" s="16"/>
      <c r="O4638" s="16"/>
      <c r="P4638" s="16"/>
      <c r="Q4638" s="16"/>
      <c r="R4638" s="16"/>
      <c r="S4638" s="16"/>
      <c r="T4638" s="16"/>
      <c r="U4638" s="16"/>
      <c r="V4638" s="1" t="s">
        <v>3722</v>
      </c>
      <c r="W4638" s="1" t="s">
        <v>2551</v>
      </c>
      <c r="X4638" s="5" t="s">
        <v>3731</v>
      </c>
      <c r="Y4638" s="5" t="s">
        <v>5337</v>
      </c>
      <c r="Z4638" s="1" t="s">
        <v>3284</v>
      </c>
      <c r="AA4638" s="5"/>
    </row>
    <row r="4639" spans="1:27" ht="12" customHeight="1" x14ac:dyDescent="0.15">
      <c r="A4639" s="1" t="s">
        <v>1269</v>
      </c>
      <c r="B4639" s="1" t="s">
        <v>37</v>
      </c>
      <c r="C4639" s="1" t="s">
        <v>5328</v>
      </c>
      <c r="D4639" s="1" t="s">
        <v>2496</v>
      </c>
      <c r="E4639" s="1" t="s">
        <v>10</v>
      </c>
      <c r="F4639" s="1" t="s">
        <v>1123</v>
      </c>
      <c r="G4639" s="1" t="s">
        <v>5333</v>
      </c>
      <c r="H4639" s="1" t="s">
        <v>826</v>
      </c>
      <c r="I4639" s="16"/>
      <c r="J4639" s="16"/>
      <c r="K4639" s="16"/>
      <c r="L4639" s="16"/>
      <c r="M4639" s="16"/>
      <c r="N4639" s="16"/>
      <c r="O4639" s="16"/>
      <c r="P4639" s="16"/>
      <c r="Q4639" s="16"/>
      <c r="R4639" s="16"/>
      <c r="S4639" s="16"/>
      <c r="T4639" s="16"/>
      <c r="U4639" s="16"/>
      <c r="V4639" s="1" t="s">
        <v>3722</v>
      </c>
      <c r="W4639" s="1" t="s">
        <v>2551</v>
      </c>
      <c r="X4639" s="5" t="s">
        <v>3731</v>
      </c>
      <c r="Y4639" s="5" t="s">
        <v>5338</v>
      </c>
      <c r="Z4639" s="1" t="s">
        <v>3284</v>
      </c>
      <c r="AA4639" s="5"/>
    </row>
    <row r="4640" spans="1:27" ht="12" customHeight="1" x14ac:dyDescent="0.15">
      <c r="A4640" s="1" t="s">
        <v>1269</v>
      </c>
      <c r="B4640" s="1" t="s">
        <v>37</v>
      </c>
      <c r="C4640" s="1" t="s">
        <v>5329</v>
      </c>
      <c r="D4640" s="1" t="s">
        <v>2496</v>
      </c>
      <c r="E4640" s="1" t="s">
        <v>10</v>
      </c>
      <c r="F4640" s="1" t="s">
        <v>1123</v>
      </c>
      <c r="G4640" s="1" t="s">
        <v>1270</v>
      </c>
      <c r="H4640" s="1" t="s">
        <v>826</v>
      </c>
      <c r="I4640" s="16"/>
      <c r="J4640" s="16"/>
      <c r="K4640" s="16"/>
      <c r="L4640" s="16"/>
      <c r="M4640" s="16"/>
      <c r="N4640" s="16"/>
      <c r="O4640" s="16"/>
      <c r="P4640" s="16"/>
      <c r="Q4640" s="16"/>
      <c r="R4640" s="16"/>
      <c r="S4640" s="16"/>
      <c r="T4640" s="16"/>
      <c r="U4640" s="16"/>
      <c r="V4640" s="1" t="s">
        <v>3722</v>
      </c>
      <c r="W4640" s="1" t="s">
        <v>2551</v>
      </c>
      <c r="X4640" s="5" t="s">
        <v>3731</v>
      </c>
      <c r="Y4640" s="5" t="s">
        <v>3724</v>
      </c>
      <c r="Z4640" s="5" t="s">
        <v>3284</v>
      </c>
      <c r="AA4640" s="5"/>
    </row>
    <row r="4641" spans="1:27" ht="12" customHeight="1" x14ac:dyDescent="0.15">
      <c r="A4641" s="1" t="s">
        <v>1269</v>
      </c>
      <c r="B4641" s="1" t="s">
        <v>37</v>
      </c>
      <c r="C4641" s="1" t="s">
        <v>4952</v>
      </c>
      <c r="D4641" s="1" t="s">
        <v>2496</v>
      </c>
      <c r="E4641" s="1" t="s">
        <v>10</v>
      </c>
      <c r="F4641" s="1" t="s">
        <v>1123</v>
      </c>
      <c r="G4641" s="1" t="s">
        <v>4953</v>
      </c>
      <c r="H4641" s="1" t="s">
        <v>826</v>
      </c>
      <c r="I4641" s="16"/>
      <c r="J4641" s="16"/>
      <c r="K4641" s="16"/>
      <c r="L4641" s="16"/>
      <c r="M4641" s="16"/>
      <c r="N4641" s="16"/>
      <c r="O4641" s="16"/>
      <c r="P4641" s="16"/>
      <c r="Q4641" s="16"/>
      <c r="R4641" s="16"/>
      <c r="S4641" s="16"/>
      <c r="T4641" s="16"/>
      <c r="U4641" s="16"/>
      <c r="V4641" s="1" t="s">
        <v>3722</v>
      </c>
      <c r="W4641" s="1" t="s">
        <v>2551</v>
      </c>
      <c r="X4641" s="5" t="s">
        <v>3731</v>
      </c>
      <c r="Y4641" s="1" t="s">
        <v>5017</v>
      </c>
      <c r="Z4641" s="5" t="s">
        <v>3284</v>
      </c>
      <c r="AA4641" s="5"/>
    </row>
    <row r="4642" spans="1:27" ht="12" customHeight="1" x14ac:dyDescent="0.15">
      <c r="A4642" s="1" t="s">
        <v>1269</v>
      </c>
      <c r="B4642" s="1" t="s">
        <v>39</v>
      </c>
      <c r="C4642" s="1" t="s">
        <v>9</v>
      </c>
      <c r="D4642" s="1" t="s">
        <v>2496</v>
      </c>
      <c r="E4642" s="1" t="s">
        <v>10</v>
      </c>
      <c r="F4642" s="1" t="s">
        <v>1124</v>
      </c>
      <c r="G4642" s="1" t="s">
        <v>5330</v>
      </c>
      <c r="H4642" s="1" t="s">
        <v>826</v>
      </c>
      <c r="I4642" s="16"/>
      <c r="J4642" s="16"/>
      <c r="K4642" s="16"/>
      <c r="L4642" s="16"/>
      <c r="M4642" s="16"/>
      <c r="N4642" s="16"/>
      <c r="O4642" s="16"/>
      <c r="P4642" s="16"/>
      <c r="Q4642" s="16"/>
      <c r="R4642" s="16"/>
      <c r="S4642" s="16"/>
      <c r="T4642" s="16"/>
      <c r="U4642" s="16"/>
      <c r="V4642" s="1" t="s">
        <v>3722</v>
      </c>
      <c r="W4642" s="1" t="s">
        <v>2551</v>
      </c>
      <c r="X4642" s="5" t="s">
        <v>3732</v>
      </c>
      <c r="Y4642" s="5" t="s">
        <v>5335</v>
      </c>
      <c r="Z4642" s="1" t="s">
        <v>3284</v>
      </c>
      <c r="AA4642" s="5"/>
    </row>
    <row r="4643" spans="1:27" ht="12" customHeight="1" x14ac:dyDescent="0.15">
      <c r="A4643" s="1" t="s">
        <v>1269</v>
      </c>
      <c r="B4643" s="1" t="s">
        <v>39</v>
      </c>
      <c r="C4643" s="1" t="s">
        <v>5326</v>
      </c>
      <c r="D4643" s="1" t="s">
        <v>2496</v>
      </c>
      <c r="E4643" s="1" t="s">
        <v>10</v>
      </c>
      <c r="F4643" s="1" t="s">
        <v>1124</v>
      </c>
      <c r="G4643" s="1" t="s">
        <v>5331</v>
      </c>
      <c r="H4643" s="1" t="s">
        <v>826</v>
      </c>
      <c r="I4643" s="16"/>
      <c r="J4643" s="16"/>
      <c r="K4643" s="16"/>
      <c r="L4643" s="16"/>
      <c r="M4643" s="16"/>
      <c r="N4643" s="16"/>
      <c r="O4643" s="16"/>
      <c r="P4643" s="16"/>
      <c r="Q4643" s="16"/>
      <c r="R4643" s="16"/>
      <c r="S4643" s="16"/>
      <c r="T4643" s="16"/>
      <c r="U4643" s="16"/>
      <c r="V4643" s="1" t="s">
        <v>3722</v>
      </c>
      <c r="W4643" s="1" t="s">
        <v>2551</v>
      </c>
      <c r="X4643" s="5" t="s">
        <v>3732</v>
      </c>
      <c r="Y4643" s="5" t="s">
        <v>5336</v>
      </c>
      <c r="Z4643" s="1" t="s">
        <v>3284</v>
      </c>
      <c r="AA4643" s="5"/>
    </row>
    <row r="4644" spans="1:27" ht="12" customHeight="1" x14ac:dyDescent="0.15">
      <c r="A4644" s="1" t="s">
        <v>1269</v>
      </c>
      <c r="B4644" s="1" t="s">
        <v>39</v>
      </c>
      <c r="C4644" s="1" t="s">
        <v>5327</v>
      </c>
      <c r="D4644" s="1" t="s">
        <v>2496</v>
      </c>
      <c r="E4644" s="1" t="s">
        <v>10</v>
      </c>
      <c r="F4644" s="1" t="s">
        <v>1124</v>
      </c>
      <c r="G4644" s="1" t="s">
        <v>5332</v>
      </c>
      <c r="H4644" s="1" t="s">
        <v>826</v>
      </c>
      <c r="I4644" s="16"/>
      <c r="J4644" s="16"/>
      <c r="K4644" s="16"/>
      <c r="L4644" s="16"/>
      <c r="M4644" s="16"/>
      <c r="N4644" s="16"/>
      <c r="O4644" s="16"/>
      <c r="P4644" s="16"/>
      <c r="Q4644" s="16"/>
      <c r="R4644" s="16"/>
      <c r="S4644" s="16"/>
      <c r="T4644" s="16"/>
      <c r="U4644" s="16"/>
      <c r="V4644" s="1" t="s">
        <v>3722</v>
      </c>
      <c r="W4644" s="1" t="s">
        <v>2551</v>
      </c>
      <c r="X4644" s="5" t="s">
        <v>3732</v>
      </c>
      <c r="Y4644" s="5" t="s">
        <v>5337</v>
      </c>
      <c r="Z4644" s="1" t="s">
        <v>3284</v>
      </c>
      <c r="AA4644" s="5"/>
    </row>
    <row r="4645" spans="1:27" ht="12" customHeight="1" x14ac:dyDescent="0.15">
      <c r="A4645" s="1" t="s">
        <v>1269</v>
      </c>
      <c r="B4645" s="1" t="s">
        <v>39</v>
      </c>
      <c r="C4645" s="1" t="s">
        <v>5328</v>
      </c>
      <c r="D4645" s="1" t="s">
        <v>2496</v>
      </c>
      <c r="E4645" s="1" t="s">
        <v>10</v>
      </c>
      <c r="F4645" s="1" t="s">
        <v>1124</v>
      </c>
      <c r="G4645" s="1" t="s">
        <v>5333</v>
      </c>
      <c r="H4645" s="1" t="s">
        <v>826</v>
      </c>
      <c r="I4645" s="16"/>
      <c r="J4645" s="16"/>
      <c r="K4645" s="16"/>
      <c r="L4645" s="16"/>
      <c r="M4645" s="16"/>
      <c r="N4645" s="16"/>
      <c r="O4645" s="16"/>
      <c r="P4645" s="16"/>
      <c r="Q4645" s="16"/>
      <c r="R4645" s="16"/>
      <c r="S4645" s="16"/>
      <c r="T4645" s="16"/>
      <c r="U4645" s="16"/>
      <c r="V4645" s="1" t="s">
        <v>3722</v>
      </c>
      <c r="W4645" s="1" t="s">
        <v>2551</v>
      </c>
      <c r="X4645" s="5" t="s">
        <v>3732</v>
      </c>
      <c r="Y4645" s="5" t="s">
        <v>5338</v>
      </c>
      <c r="Z4645" s="1" t="s">
        <v>3284</v>
      </c>
      <c r="AA4645" s="5"/>
    </row>
    <row r="4646" spans="1:27" ht="12" customHeight="1" x14ac:dyDescent="0.15">
      <c r="A4646" s="1" t="s">
        <v>1269</v>
      </c>
      <c r="B4646" s="1" t="s">
        <v>39</v>
      </c>
      <c r="C4646" s="1" t="s">
        <v>5329</v>
      </c>
      <c r="D4646" s="1" t="s">
        <v>2496</v>
      </c>
      <c r="E4646" s="1" t="s">
        <v>10</v>
      </c>
      <c r="F4646" s="1" t="s">
        <v>1124</v>
      </c>
      <c r="G4646" s="1" t="s">
        <v>1270</v>
      </c>
      <c r="H4646" s="1" t="s">
        <v>826</v>
      </c>
      <c r="I4646" s="16"/>
      <c r="J4646" s="16"/>
      <c r="K4646" s="16"/>
      <c r="L4646" s="16"/>
      <c r="M4646" s="16"/>
      <c r="N4646" s="16"/>
      <c r="O4646" s="16"/>
      <c r="P4646" s="16"/>
      <c r="Q4646" s="16"/>
      <c r="R4646" s="16"/>
      <c r="S4646" s="16"/>
      <c r="T4646" s="16"/>
      <c r="U4646" s="16"/>
      <c r="V4646" s="1" t="s">
        <v>3722</v>
      </c>
      <c r="W4646" s="1" t="s">
        <v>2551</v>
      </c>
      <c r="X4646" s="5" t="s">
        <v>5126</v>
      </c>
      <c r="Y4646" s="5" t="s">
        <v>3724</v>
      </c>
      <c r="Z4646" s="5" t="s">
        <v>3284</v>
      </c>
      <c r="AA4646" s="5"/>
    </row>
    <row r="4647" spans="1:27" ht="12" customHeight="1" x14ac:dyDescent="0.15">
      <c r="A4647" s="1" t="s">
        <v>1269</v>
      </c>
      <c r="B4647" s="1" t="s">
        <v>39</v>
      </c>
      <c r="C4647" s="1" t="s">
        <v>4952</v>
      </c>
      <c r="D4647" s="1" t="s">
        <v>2496</v>
      </c>
      <c r="E4647" s="1" t="s">
        <v>10</v>
      </c>
      <c r="F4647" s="1" t="s">
        <v>1124</v>
      </c>
      <c r="G4647" s="1" t="s">
        <v>4953</v>
      </c>
      <c r="H4647" s="1" t="s">
        <v>826</v>
      </c>
      <c r="I4647" s="16"/>
      <c r="J4647" s="16"/>
      <c r="K4647" s="16"/>
      <c r="L4647" s="16"/>
      <c r="M4647" s="16"/>
      <c r="N4647" s="16"/>
      <c r="O4647" s="16"/>
      <c r="P4647" s="16"/>
      <c r="Q4647" s="16"/>
      <c r="R4647" s="16"/>
      <c r="S4647" s="16"/>
      <c r="T4647" s="16"/>
      <c r="U4647" s="16"/>
      <c r="V4647" s="1" t="s">
        <v>3722</v>
      </c>
      <c r="W4647" s="1" t="s">
        <v>2551</v>
      </c>
      <c r="X4647" s="5" t="s">
        <v>5126</v>
      </c>
      <c r="Y4647" s="1" t="s">
        <v>5017</v>
      </c>
      <c r="Z4647" s="5" t="s">
        <v>3284</v>
      </c>
      <c r="AA4647" s="5"/>
    </row>
    <row r="4648" spans="1:27" ht="12" customHeight="1" x14ac:dyDescent="0.15">
      <c r="A4648" s="1" t="s">
        <v>1269</v>
      </c>
      <c r="B4648" s="1" t="s">
        <v>41</v>
      </c>
      <c r="C4648" s="1" t="s">
        <v>9</v>
      </c>
      <c r="D4648" s="1" t="s">
        <v>2496</v>
      </c>
      <c r="E4648" s="1" t="s">
        <v>10</v>
      </c>
      <c r="F4648" s="1" t="s">
        <v>1274</v>
      </c>
      <c r="G4648" s="1" t="s">
        <v>5330</v>
      </c>
      <c r="H4648" s="1" t="s">
        <v>306</v>
      </c>
      <c r="I4648" s="16"/>
      <c r="J4648" s="16"/>
      <c r="K4648" s="16"/>
      <c r="L4648" s="16"/>
      <c r="M4648" s="16"/>
      <c r="N4648" s="16"/>
      <c r="O4648" s="16"/>
      <c r="P4648" s="16"/>
      <c r="Q4648" s="16"/>
      <c r="R4648" s="16"/>
      <c r="S4648" s="16"/>
      <c r="T4648" s="16"/>
      <c r="U4648" s="16"/>
      <c r="V4648" s="1" t="s">
        <v>3722</v>
      </c>
      <c r="W4648" s="1" t="s">
        <v>2551</v>
      </c>
      <c r="X4648" s="5" t="s">
        <v>5248</v>
      </c>
      <c r="Y4648" s="5" t="s">
        <v>5335</v>
      </c>
      <c r="Z4648" s="5" t="s">
        <v>2788</v>
      </c>
      <c r="AA4648" s="5"/>
    </row>
    <row r="4649" spans="1:27" ht="12" customHeight="1" x14ac:dyDescent="0.15">
      <c r="A4649" s="1" t="s">
        <v>1269</v>
      </c>
      <c r="B4649" s="1" t="s">
        <v>41</v>
      </c>
      <c r="C4649" s="1" t="s">
        <v>5326</v>
      </c>
      <c r="D4649" s="1" t="s">
        <v>2496</v>
      </c>
      <c r="E4649" s="1" t="s">
        <v>10</v>
      </c>
      <c r="F4649" s="1" t="s">
        <v>1274</v>
      </c>
      <c r="G4649" s="1" t="s">
        <v>5331</v>
      </c>
      <c r="H4649" s="1" t="s">
        <v>306</v>
      </c>
      <c r="I4649" s="16"/>
      <c r="J4649" s="16"/>
      <c r="K4649" s="16"/>
      <c r="L4649" s="16"/>
      <c r="M4649" s="16"/>
      <c r="N4649" s="16"/>
      <c r="O4649" s="16"/>
      <c r="P4649" s="16"/>
      <c r="Q4649" s="16"/>
      <c r="R4649" s="16"/>
      <c r="S4649" s="16"/>
      <c r="T4649" s="16"/>
      <c r="U4649" s="16"/>
      <c r="V4649" s="1" t="s">
        <v>3722</v>
      </c>
      <c r="W4649" s="1" t="s">
        <v>2551</v>
      </c>
      <c r="X4649" s="5" t="s">
        <v>5248</v>
      </c>
      <c r="Y4649" s="5" t="s">
        <v>5336</v>
      </c>
      <c r="Z4649" s="5" t="s">
        <v>2788</v>
      </c>
      <c r="AA4649" s="5"/>
    </row>
    <row r="4650" spans="1:27" ht="12" customHeight="1" x14ac:dyDescent="0.15">
      <c r="A4650" s="1" t="s">
        <v>1269</v>
      </c>
      <c r="B4650" s="1" t="s">
        <v>41</v>
      </c>
      <c r="C4650" s="1" t="s">
        <v>5327</v>
      </c>
      <c r="D4650" s="1" t="s">
        <v>2496</v>
      </c>
      <c r="E4650" s="1" t="s">
        <v>10</v>
      </c>
      <c r="F4650" s="1" t="s">
        <v>1274</v>
      </c>
      <c r="G4650" s="1" t="s">
        <v>5332</v>
      </c>
      <c r="H4650" s="1" t="s">
        <v>306</v>
      </c>
      <c r="I4650" s="16"/>
      <c r="J4650" s="16"/>
      <c r="K4650" s="16"/>
      <c r="L4650" s="16"/>
      <c r="M4650" s="16"/>
      <c r="N4650" s="16"/>
      <c r="O4650" s="16"/>
      <c r="P4650" s="16"/>
      <c r="Q4650" s="16"/>
      <c r="R4650" s="16"/>
      <c r="S4650" s="16"/>
      <c r="T4650" s="16"/>
      <c r="U4650" s="16"/>
      <c r="V4650" s="1" t="s">
        <v>3722</v>
      </c>
      <c r="W4650" s="1" t="s">
        <v>2551</v>
      </c>
      <c r="X4650" s="5" t="s">
        <v>5248</v>
      </c>
      <c r="Y4650" s="5" t="s">
        <v>5337</v>
      </c>
      <c r="Z4650" s="5" t="s">
        <v>2788</v>
      </c>
      <c r="AA4650" s="5"/>
    </row>
    <row r="4651" spans="1:27" ht="12" customHeight="1" x14ac:dyDescent="0.15">
      <c r="A4651" s="1" t="s">
        <v>1269</v>
      </c>
      <c r="B4651" s="1" t="s">
        <v>41</v>
      </c>
      <c r="C4651" s="1" t="s">
        <v>5328</v>
      </c>
      <c r="D4651" s="1" t="s">
        <v>2496</v>
      </c>
      <c r="E4651" s="1" t="s">
        <v>10</v>
      </c>
      <c r="F4651" s="1" t="s">
        <v>1274</v>
      </c>
      <c r="G4651" s="1" t="s">
        <v>5333</v>
      </c>
      <c r="H4651" s="1" t="s">
        <v>306</v>
      </c>
      <c r="I4651" s="16"/>
      <c r="J4651" s="16"/>
      <c r="K4651" s="16"/>
      <c r="L4651" s="16"/>
      <c r="M4651" s="16"/>
      <c r="N4651" s="16"/>
      <c r="O4651" s="16"/>
      <c r="P4651" s="16"/>
      <c r="Q4651" s="16"/>
      <c r="R4651" s="16"/>
      <c r="S4651" s="16"/>
      <c r="T4651" s="16"/>
      <c r="U4651" s="16"/>
      <c r="V4651" s="1" t="s">
        <v>3722</v>
      </c>
      <c r="W4651" s="1" t="s">
        <v>2551</v>
      </c>
      <c r="X4651" s="5" t="s">
        <v>5248</v>
      </c>
      <c r="Y4651" s="5" t="s">
        <v>5338</v>
      </c>
      <c r="Z4651" s="5" t="s">
        <v>2788</v>
      </c>
      <c r="AA4651" s="5"/>
    </row>
    <row r="4652" spans="1:27" ht="12" customHeight="1" x14ac:dyDescent="0.15">
      <c r="A4652" s="1" t="s">
        <v>1269</v>
      </c>
      <c r="B4652" s="1" t="s">
        <v>41</v>
      </c>
      <c r="C4652" s="1" t="s">
        <v>4952</v>
      </c>
      <c r="D4652" s="1" t="s">
        <v>2496</v>
      </c>
      <c r="E4652" s="1" t="s">
        <v>10</v>
      </c>
      <c r="F4652" s="1" t="s">
        <v>1274</v>
      </c>
      <c r="G4652" s="1" t="s">
        <v>4953</v>
      </c>
      <c r="H4652" s="1" t="s">
        <v>306</v>
      </c>
      <c r="I4652" s="16"/>
      <c r="J4652" s="16"/>
      <c r="K4652" s="16"/>
      <c r="L4652" s="16"/>
      <c r="M4652" s="16"/>
      <c r="N4652" s="16"/>
      <c r="O4652" s="16"/>
      <c r="P4652" s="16"/>
      <c r="Q4652" s="16"/>
      <c r="R4652" s="16"/>
      <c r="S4652" s="16"/>
      <c r="T4652" s="16"/>
      <c r="U4652" s="16"/>
      <c r="V4652" s="1" t="s">
        <v>3722</v>
      </c>
      <c r="W4652" s="1" t="s">
        <v>2551</v>
      </c>
      <c r="X4652" s="5" t="s">
        <v>5127</v>
      </c>
      <c r="Y4652" s="1" t="s">
        <v>5017</v>
      </c>
      <c r="Z4652" s="5" t="s">
        <v>2788</v>
      </c>
      <c r="AA4652" s="5"/>
    </row>
    <row r="4653" spans="1:27" ht="12" customHeight="1" x14ac:dyDescent="0.15">
      <c r="A4653" s="1" t="s">
        <v>1269</v>
      </c>
      <c r="B4653" s="1" t="s">
        <v>43</v>
      </c>
      <c r="C4653" s="1" t="s">
        <v>9</v>
      </c>
      <c r="D4653" s="1" t="s">
        <v>2496</v>
      </c>
      <c r="E4653" s="1" t="s">
        <v>10</v>
      </c>
      <c r="F4653" s="1" t="s">
        <v>1275</v>
      </c>
      <c r="G4653" s="1" t="s">
        <v>5330</v>
      </c>
      <c r="H4653" s="1" t="s">
        <v>826</v>
      </c>
      <c r="I4653" s="16"/>
      <c r="J4653" s="16"/>
      <c r="K4653" s="16"/>
      <c r="L4653" s="16"/>
      <c r="M4653" s="16"/>
      <c r="N4653" s="16"/>
      <c r="O4653" s="16"/>
      <c r="P4653" s="16"/>
      <c r="Q4653" s="16"/>
      <c r="R4653" s="16"/>
      <c r="S4653" s="16"/>
      <c r="T4653" s="16"/>
      <c r="U4653" s="16"/>
      <c r="V4653" s="1" t="s">
        <v>3722</v>
      </c>
      <c r="W4653" s="1" t="s">
        <v>2551</v>
      </c>
      <c r="X4653" s="5" t="s">
        <v>3733</v>
      </c>
      <c r="Y4653" s="5" t="s">
        <v>5335</v>
      </c>
      <c r="Z4653" s="5" t="s">
        <v>3284</v>
      </c>
      <c r="AA4653" s="5"/>
    </row>
    <row r="4654" spans="1:27" ht="12" customHeight="1" x14ac:dyDescent="0.15">
      <c r="A4654" s="1" t="s">
        <v>1269</v>
      </c>
      <c r="B4654" s="1" t="s">
        <v>43</v>
      </c>
      <c r="C4654" s="1" t="s">
        <v>5326</v>
      </c>
      <c r="D4654" s="1" t="s">
        <v>2496</v>
      </c>
      <c r="E4654" s="1" t="s">
        <v>10</v>
      </c>
      <c r="F4654" s="1" t="s">
        <v>1275</v>
      </c>
      <c r="G4654" s="1" t="s">
        <v>5331</v>
      </c>
      <c r="H4654" s="1" t="s">
        <v>826</v>
      </c>
      <c r="I4654" s="16"/>
      <c r="J4654" s="16"/>
      <c r="K4654" s="16"/>
      <c r="L4654" s="16"/>
      <c r="M4654" s="16"/>
      <c r="N4654" s="16"/>
      <c r="O4654" s="16"/>
      <c r="P4654" s="16"/>
      <c r="Q4654" s="16"/>
      <c r="R4654" s="16"/>
      <c r="S4654" s="16"/>
      <c r="T4654" s="16"/>
      <c r="U4654" s="16"/>
      <c r="V4654" s="1" t="s">
        <v>3722</v>
      </c>
      <c r="W4654" s="1" t="s">
        <v>2551</v>
      </c>
      <c r="X4654" s="5" t="s">
        <v>3733</v>
      </c>
      <c r="Y4654" s="5" t="s">
        <v>5336</v>
      </c>
      <c r="Z4654" s="5" t="s">
        <v>3284</v>
      </c>
      <c r="AA4654" s="5"/>
    </row>
    <row r="4655" spans="1:27" ht="12" customHeight="1" x14ac:dyDescent="0.15">
      <c r="A4655" s="1" t="s">
        <v>1269</v>
      </c>
      <c r="B4655" s="1" t="s">
        <v>43</v>
      </c>
      <c r="C4655" s="1" t="s">
        <v>5327</v>
      </c>
      <c r="D4655" s="1" t="s">
        <v>2496</v>
      </c>
      <c r="E4655" s="1" t="s">
        <v>10</v>
      </c>
      <c r="F4655" s="1" t="s">
        <v>1275</v>
      </c>
      <c r="G4655" s="1" t="s">
        <v>5332</v>
      </c>
      <c r="H4655" s="1" t="s">
        <v>826</v>
      </c>
      <c r="I4655" s="16"/>
      <c r="J4655" s="16"/>
      <c r="K4655" s="16"/>
      <c r="L4655" s="16"/>
      <c r="M4655" s="16"/>
      <c r="N4655" s="16"/>
      <c r="O4655" s="16"/>
      <c r="P4655" s="16"/>
      <c r="Q4655" s="16"/>
      <c r="R4655" s="16"/>
      <c r="S4655" s="16"/>
      <c r="T4655" s="16"/>
      <c r="U4655" s="16"/>
      <c r="V4655" s="1" t="s">
        <v>3722</v>
      </c>
      <c r="W4655" s="1" t="s">
        <v>2551</v>
      </c>
      <c r="X4655" s="5" t="s">
        <v>3733</v>
      </c>
      <c r="Y4655" s="5" t="s">
        <v>5337</v>
      </c>
      <c r="Z4655" s="5" t="s">
        <v>3284</v>
      </c>
      <c r="AA4655" s="5"/>
    </row>
    <row r="4656" spans="1:27" ht="12" customHeight="1" x14ac:dyDescent="0.15">
      <c r="A4656" s="1" t="s">
        <v>1269</v>
      </c>
      <c r="B4656" s="1" t="s">
        <v>43</v>
      </c>
      <c r="C4656" s="1" t="s">
        <v>5328</v>
      </c>
      <c r="D4656" s="1" t="s">
        <v>2496</v>
      </c>
      <c r="E4656" s="1" t="s">
        <v>10</v>
      </c>
      <c r="F4656" s="1" t="s">
        <v>1275</v>
      </c>
      <c r="G4656" s="1" t="s">
        <v>5333</v>
      </c>
      <c r="H4656" s="1" t="s">
        <v>826</v>
      </c>
      <c r="I4656" s="16"/>
      <c r="J4656" s="16"/>
      <c r="K4656" s="16"/>
      <c r="L4656" s="16"/>
      <c r="M4656" s="16"/>
      <c r="N4656" s="16"/>
      <c r="O4656" s="16"/>
      <c r="P4656" s="16"/>
      <c r="Q4656" s="16"/>
      <c r="R4656" s="16"/>
      <c r="S4656" s="16"/>
      <c r="T4656" s="16"/>
      <c r="U4656" s="16"/>
      <c r="V4656" s="1" t="s">
        <v>3722</v>
      </c>
      <c r="W4656" s="1" t="s">
        <v>2551</v>
      </c>
      <c r="X4656" s="5" t="s">
        <v>3733</v>
      </c>
      <c r="Y4656" s="5" t="s">
        <v>5338</v>
      </c>
      <c r="Z4656" s="5" t="s">
        <v>3284</v>
      </c>
      <c r="AA4656" s="5"/>
    </row>
    <row r="4657" spans="1:27" ht="12" customHeight="1" x14ac:dyDescent="0.15">
      <c r="A4657" s="1" t="s">
        <v>1269</v>
      </c>
      <c r="B4657" s="1" t="s">
        <v>43</v>
      </c>
      <c r="C4657" s="1" t="s">
        <v>5329</v>
      </c>
      <c r="D4657" s="1" t="s">
        <v>2496</v>
      </c>
      <c r="E4657" s="1" t="s">
        <v>10</v>
      </c>
      <c r="F4657" s="1" t="s">
        <v>1275</v>
      </c>
      <c r="G4657" s="1" t="s">
        <v>1270</v>
      </c>
      <c r="H4657" s="1" t="s">
        <v>826</v>
      </c>
      <c r="I4657" s="16"/>
      <c r="J4657" s="16"/>
      <c r="K4657" s="16"/>
      <c r="L4657" s="16"/>
      <c r="M4657" s="16"/>
      <c r="N4657" s="16"/>
      <c r="O4657" s="16"/>
      <c r="P4657" s="16"/>
      <c r="Q4657" s="16"/>
      <c r="R4657" s="16"/>
      <c r="S4657" s="16"/>
      <c r="T4657" s="16"/>
      <c r="U4657" s="16"/>
      <c r="V4657" s="1" t="s">
        <v>3722</v>
      </c>
      <c r="W4657" s="1" t="s">
        <v>2551</v>
      </c>
      <c r="X4657" s="5" t="s">
        <v>3733</v>
      </c>
      <c r="Y4657" s="5" t="s">
        <v>3724</v>
      </c>
      <c r="Z4657" s="5" t="s">
        <v>3284</v>
      </c>
      <c r="AA4657" s="5"/>
    </row>
    <row r="4658" spans="1:27" ht="12" customHeight="1" x14ac:dyDescent="0.15">
      <c r="A4658" s="1" t="s">
        <v>1269</v>
      </c>
      <c r="B4658" s="1" t="s">
        <v>43</v>
      </c>
      <c r="C4658" s="1" t="s">
        <v>4952</v>
      </c>
      <c r="D4658" s="1" t="s">
        <v>2496</v>
      </c>
      <c r="E4658" s="1" t="s">
        <v>10</v>
      </c>
      <c r="F4658" s="1" t="s">
        <v>1275</v>
      </c>
      <c r="G4658" s="1" t="s">
        <v>4953</v>
      </c>
      <c r="H4658" s="1" t="s">
        <v>826</v>
      </c>
      <c r="I4658" s="16"/>
      <c r="J4658" s="16"/>
      <c r="K4658" s="16"/>
      <c r="L4658" s="16"/>
      <c r="M4658" s="16"/>
      <c r="N4658" s="16"/>
      <c r="O4658" s="16"/>
      <c r="P4658" s="16"/>
      <c r="Q4658" s="16"/>
      <c r="R4658" s="16"/>
      <c r="S4658" s="16"/>
      <c r="T4658" s="16"/>
      <c r="U4658" s="16"/>
      <c r="V4658" s="1" t="s">
        <v>3722</v>
      </c>
      <c r="W4658" s="1" t="s">
        <v>2551</v>
      </c>
      <c r="X4658" s="5" t="s">
        <v>3733</v>
      </c>
      <c r="Y4658" s="1" t="s">
        <v>5017</v>
      </c>
      <c r="Z4658" s="5" t="s">
        <v>3284</v>
      </c>
      <c r="AA4658" s="5"/>
    </row>
    <row r="4659" spans="1:27" ht="12" customHeight="1" x14ac:dyDescent="0.15">
      <c r="A4659" s="1" t="s">
        <v>1269</v>
      </c>
      <c r="B4659" s="1" t="s">
        <v>45</v>
      </c>
      <c r="C4659" s="1" t="s">
        <v>9</v>
      </c>
      <c r="D4659" s="1" t="s">
        <v>2496</v>
      </c>
      <c r="E4659" s="1" t="s">
        <v>10</v>
      </c>
      <c r="F4659" s="1" t="s">
        <v>1276</v>
      </c>
      <c r="G4659" s="1" t="s">
        <v>5330</v>
      </c>
      <c r="H4659" s="1" t="s">
        <v>826</v>
      </c>
      <c r="I4659" s="16"/>
      <c r="J4659" s="16"/>
      <c r="K4659" s="16"/>
      <c r="L4659" s="16"/>
      <c r="M4659" s="16"/>
      <c r="N4659" s="16"/>
      <c r="O4659" s="16"/>
      <c r="P4659" s="16"/>
      <c r="Q4659" s="16"/>
      <c r="R4659" s="16"/>
      <c r="S4659" s="16"/>
      <c r="T4659" s="16"/>
      <c r="U4659" s="16"/>
      <c r="V4659" s="1" t="s">
        <v>3722</v>
      </c>
      <c r="W4659" s="1" t="s">
        <v>2551</v>
      </c>
      <c r="X4659" s="5" t="s">
        <v>3734</v>
      </c>
      <c r="Y4659" s="5" t="s">
        <v>5335</v>
      </c>
      <c r="Z4659" s="5" t="s">
        <v>3284</v>
      </c>
      <c r="AA4659" s="5"/>
    </row>
    <row r="4660" spans="1:27" ht="12" customHeight="1" x14ac:dyDescent="0.15">
      <c r="A4660" s="1" t="s">
        <v>1269</v>
      </c>
      <c r="B4660" s="1" t="s">
        <v>45</v>
      </c>
      <c r="C4660" s="1" t="s">
        <v>5326</v>
      </c>
      <c r="D4660" s="1" t="s">
        <v>2496</v>
      </c>
      <c r="E4660" s="1" t="s">
        <v>10</v>
      </c>
      <c r="F4660" s="1" t="s">
        <v>1276</v>
      </c>
      <c r="G4660" s="1" t="s">
        <v>5331</v>
      </c>
      <c r="H4660" s="1" t="s">
        <v>826</v>
      </c>
      <c r="I4660" s="16"/>
      <c r="J4660" s="16"/>
      <c r="K4660" s="16"/>
      <c r="L4660" s="16"/>
      <c r="M4660" s="16"/>
      <c r="N4660" s="16"/>
      <c r="O4660" s="16"/>
      <c r="P4660" s="16"/>
      <c r="Q4660" s="16"/>
      <c r="R4660" s="16"/>
      <c r="S4660" s="16"/>
      <c r="T4660" s="16"/>
      <c r="U4660" s="16"/>
      <c r="V4660" s="1" t="s">
        <v>3722</v>
      </c>
      <c r="W4660" s="1" t="s">
        <v>2551</v>
      </c>
      <c r="X4660" s="5" t="s">
        <v>3734</v>
      </c>
      <c r="Y4660" s="5" t="s">
        <v>5336</v>
      </c>
      <c r="Z4660" s="5" t="s">
        <v>3284</v>
      </c>
      <c r="AA4660" s="5"/>
    </row>
    <row r="4661" spans="1:27" ht="12" customHeight="1" x14ac:dyDescent="0.15">
      <c r="A4661" s="1" t="s">
        <v>1269</v>
      </c>
      <c r="B4661" s="1" t="s">
        <v>45</v>
      </c>
      <c r="C4661" s="1" t="s">
        <v>5327</v>
      </c>
      <c r="D4661" s="1" t="s">
        <v>2496</v>
      </c>
      <c r="E4661" s="1" t="s">
        <v>10</v>
      </c>
      <c r="F4661" s="1" t="s">
        <v>1276</v>
      </c>
      <c r="G4661" s="1" t="s">
        <v>5332</v>
      </c>
      <c r="H4661" s="1" t="s">
        <v>826</v>
      </c>
      <c r="I4661" s="16"/>
      <c r="J4661" s="16"/>
      <c r="K4661" s="16"/>
      <c r="L4661" s="16"/>
      <c r="M4661" s="16"/>
      <c r="N4661" s="16"/>
      <c r="O4661" s="16"/>
      <c r="P4661" s="16"/>
      <c r="Q4661" s="16"/>
      <c r="R4661" s="16"/>
      <c r="S4661" s="16"/>
      <c r="T4661" s="16"/>
      <c r="U4661" s="16"/>
      <c r="V4661" s="1" t="s">
        <v>3722</v>
      </c>
      <c r="W4661" s="1" t="s">
        <v>2551</v>
      </c>
      <c r="X4661" s="5" t="s">
        <v>3734</v>
      </c>
      <c r="Y4661" s="5" t="s">
        <v>5337</v>
      </c>
      <c r="Z4661" s="5" t="s">
        <v>3284</v>
      </c>
      <c r="AA4661" s="5"/>
    </row>
    <row r="4662" spans="1:27" ht="12" customHeight="1" x14ac:dyDescent="0.15">
      <c r="A4662" s="1" t="s">
        <v>1269</v>
      </c>
      <c r="B4662" s="1" t="s">
        <v>45</v>
      </c>
      <c r="C4662" s="1" t="s">
        <v>5328</v>
      </c>
      <c r="D4662" s="1" t="s">
        <v>2496</v>
      </c>
      <c r="E4662" s="1" t="s">
        <v>10</v>
      </c>
      <c r="F4662" s="1" t="s">
        <v>1276</v>
      </c>
      <c r="G4662" s="1" t="s">
        <v>5333</v>
      </c>
      <c r="H4662" s="1" t="s">
        <v>826</v>
      </c>
      <c r="I4662" s="16"/>
      <c r="J4662" s="16"/>
      <c r="K4662" s="16"/>
      <c r="L4662" s="16"/>
      <c r="M4662" s="16"/>
      <c r="N4662" s="16"/>
      <c r="O4662" s="16"/>
      <c r="P4662" s="16"/>
      <c r="Q4662" s="16"/>
      <c r="R4662" s="16"/>
      <c r="S4662" s="16"/>
      <c r="T4662" s="16"/>
      <c r="U4662" s="16"/>
      <c r="V4662" s="1" t="s">
        <v>3722</v>
      </c>
      <c r="W4662" s="1" t="s">
        <v>2551</v>
      </c>
      <c r="X4662" s="5" t="s">
        <v>3734</v>
      </c>
      <c r="Y4662" s="5" t="s">
        <v>5338</v>
      </c>
      <c r="Z4662" s="5" t="s">
        <v>3284</v>
      </c>
      <c r="AA4662" s="5"/>
    </row>
    <row r="4663" spans="1:27" ht="12" customHeight="1" x14ac:dyDescent="0.15">
      <c r="A4663" s="1" t="s">
        <v>1269</v>
      </c>
      <c r="B4663" s="1" t="s">
        <v>45</v>
      </c>
      <c r="C4663" s="1" t="s">
        <v>5329</v>
      </c>
      <c r="D4663" s="1" t="s">
        <v>2496</v>
      </c>
      <c r="E4663" s="1" t="s">
        <v>10</v>
      </c>
      <c r="F4663" s="1" t="s">
        <v>1276</v>
      </c>
      <c r="G4663" s="1" t="s">
        <v>1270</v>
      </c>
      <c r="H4663" s="1" t="s">
        <v>826</v>
      </c>
      <c r="I4663" s="16"/>
      <c r="J4663" s="16"/>
      <c r="K4663" s="16"/>
      <c r="L4663" s="16"/>
      <c r="M4663" s="16"/>
      <c r="N4663" s="16"/>
      <c r="O4663" s="16"/>
      <c r="P4663" s="16"/>
      <c r="Q4663" s="16"/>
      <c r="R4663" s="16"/>
      <c r="S4663" s="16"/>
      <c r="T4663" s="16"/>
      <c r="U4663" s="16"/>
      <c r="V4663" s="1" t="s">
        <v>3722</v>
      </c>
      <c r="W4663" s="1" t="s">
        <v>2551</v>
      </c>
      <c r="X4663" s="5" t="s">
        <v>3734</v>
      </c>
      <c r="Y4663" s="5" t="s">
        <v>3724</v>
      </c>
      <c r="Z4663" s="5" t="s">
        <v>3284</v>
      </c>
      <c r="AA4663" s="5"/>
    </row>
    <row r="4664" spans="1:27" ht="12" customHeight="1" x14ac:dyDescent="0.15">
      <c r="A4664" s="1" t="s">
        <v>1269</v>
      </c>
      <c r="B4664" s="1" t="s">
        <v>45</v>
      </c>
      <c r="C4664" s="1" t="s">
        <v>4952</v>
      </c>
      <c r="D4664" s="1" t="s">
        <v>2496</v>
      </c>
      <c r="E4664" s="1" t="s">
        <v>10</v>
      </c>
      <c r="F4664" s="1" t="s">
        <v>1276</v>
      </c>
      <c r="G4664" s="1" t="s">
        <v>4953</v>
      </c>
      <c r="H4664" s="1" t="s">
        <v>826</v>
      </c>
      <c r="I4664" s="16"/>
      <c r="J4664" s="16"/>
      <c r="K4664" s="16"/>
      <c r="L4664" s="16"/>
      <c r="M4664" s="16"/>
      <c r="N4664" s="16"/>
      <c r="O4664" s="16"/>
      <c r="P4664" s="16"/>
      <c r="Q4664" s="16"/>
      <c r="R4664" s="16"/>
      <c r="S4664" s="16"/>
      <c r="T4664" s="16"/>
      <c r="U4664" s="16"/>
      <c r="V4664" s="1" t="s">
        <v>3722</v>
      </c>
      <c r="W4664" s="1" t="s">
        <v>2551</v>
      </c>
      <c r="X4664" s="5" t="s">
        <v>3734</v>
      </c>
      <c r="Y4664" s="1" t="s">
        <v>5017</v>
      </c>
      <c r="Z4664" s="1" t="s">
        <v>3284</v>
      </c>
    </row>
    <row r="4665" spans="1:27" ht="12" customHeight="1" x14ac:dyDescent="0.15">
      <c r="A4665" s="1" t="s">
        <v>1269</v>
      </c>
      <c r="B4665" s="1" t="s">
        <v>47</v>
      </c>
      <c r="C4665" s="1" t="s">
        <v>9</v>
      </c>
      <c r="D4665" s="1" t="s">
        <v>2496</v>
      </c>
      <c r="E4665" s="1" t="s">
        <v>10</v>
      </c>
      <c r="F4665" s="1" t="s">
        <v>1277</v>
      </c>
      <c r="G4665" s="1" t="s">
        <v>5330</v>
      </c>
      <c r="H4665" s="1" t="s">
        <v>826</v>
      </c>
      <c r="I4665" s="16"/>
      <c r="J4665" s="16"/>
      <c r="K4665" s="16"/>
      <c r="L4665" s="16"/>
      <c r="M4665" s="16"/>
      <c r="N4665" s="16"/>
      <c r="O4665" s="16"/>
      <c r="P4665" s="16"/>
      <c r="Q4665" s="16"/>
      <c r="R4665" s="16"/>
      <c r="S4665" s="16"/>
      <c r="T4665" s="16"/>
      <c r="U4665" s="16"/>
      <c r="V4665" s="1" t="s">
        <v>3722</v>
      </c>
      <c r="W4665" s="1" t="s">
        <v>2551</v>
      </c>
      <c r="X4665" s="5" t="s">
        <v>3735</v>
      </c>
      <c r="Y4665" s="5" t="s">
        <v>5335</v>
      </c>
      <c r="Z4665" s="5" t="s">
        <v>3284</v>
      </c>
    </row>
    <row r="4666" spans="1:27" ht="12" customHeight="1" x14ac:dyDescent="0.15">
      <c r="A4666" s="1" t="s">
        <v>1269</v>
      </c>
      <c r="B4666" s="1" t="s">
        <v>47</v>
      </c>
      <c r="C4666" s="1" t="s">
        <v>5326</v>
      </c>
      <c r="D4666" s="1" t="s">
        <v>2496</v>
      </c>
      <c r="E4666" s="1" t="s">
        <v>10</v>
      </c>
      <c r="F4666" s="1" t="s">
        <v>1277</v>
      </c>
      <c r="G4666" s="1" t="s">
        <v>5331</v>
      </c>
      <c r="H4666" s="1" t="s">
        <v>826</v>
      </c>
      <c r="I4666" s="16"/>
      <c r="J4666" s="16"/>
      <c r="K4666" s="16"/>
      <c r="L4666" s="16"/>
      <c r="M4666" s="16"/>
      <c r="N4666" s="16"/>
      <c r="O4666" s="16"/>
      <c r="P4666" s="16"/>
      <c r="Q4666" s="16"/>
      <c r="R4666" s="16"/>
      <c r="S4666" s="16"/>
      <c r="T4666" s="16"/>
      <c r="U4666" s="16"/>
      <c r="V4666" s="1" t="s">
        <v>3722</v>
      </c>
      <c r="W4666" s="1" t="s">
        <v>2551</v>
      </c>
      <c r="X4666" s="5" t="s">
        <v>3735</v>
      </c>
      <c r="Y4666" s="5" t="s">
        <v>5336</v>
      </c>
      <c r="Z4666" s="5" t="s">
        <v>3284</v>
      </c>
      <c r="AA4666" s="5"/>
    </row>
    <row r="4667" spans="1:27" ht="12" customHeight="1" x14ac:dyDescent="0.15">
      <c r="A4667" s="1" t="s">
        <v>1269</v>
      </c>
      <c r="B4667" s="1" t="s">
        <v>47</v>
      </c>
      <c r="C4667" s="1" t="s">
        <v>5327</v>
      </c>
      <c r="D4667" s="1" t="s">
        <v>2496</v>
      </c>
      <c r="E4667" s="1" t="s">
        <v>10</v>
      </c>
      <c r="F4667" s="1" t="s">
        <v>1277</v>
      </c>
      <c r="G4667" s="1" t="s">
        <v>5332</v>
      </c>
      <c r="H4667" s="1" t="s">
        <v>826</v>
      </c>
      <c r="I4667" s="16"/>
      <c r="J4667" s="16"/>
      <c r="K4667" s="16"/>
      <c r="L4667" s="16"/>
      <c r="M4667" s="16"/>
      <c r="N4667" s="16"/>
      <c r="O4667" s="16"/>
      <c r="P4667" s="16"/>
      <c r="Q4667" s="16"/>
      <c r="R4667" s="16"/>
      <c r="S4667" s="16"/>
      <c r="T4667" s="16"/>
      <c r="U4667" s="16"/>
      <c r="V4667" s="1" t="s">
        <v>3722</v>
      </c>
      <c r="W4667" s="1" t="s">
        <v>2551</v>
      </c>
      <c r="X4667" s="5" t="s">
        <v>3735</v>
      </c>
      <c r="Y4667" s="5" t="s">
        <v>5337</v>
      </c>
      <c r="Z4667" s="5" t="s">
        <v>3284</v>
      </c>
      <c r="AA4667" s="5"/>
    </row>
    <row r="4668" spans="1:27" ht="12" customHeight="1" x14ac:dyDescent="0.15">
      <c r="A4668" s="1" t="s">
        <v>1269</v>
      </c>
      <c r="B4668" s="1" t="s">
        <v>47</v>
      </c>
      <c r="C4668" s="1" t="s">
        <v>5328</v>
      </c>
      <c r="D4668" s="1" t="s">
        <v>2496</v>
      </c>
      <c r="E4668" s="1" t="s">
        <v>10</v>
      </c>
      <c r="F4668" s="1" t="s">
        <v>1277</v>
      </c>
      <c r="G4668" s="1" t="s">
        <v>5333</v>
      </c>
      <c r="H4668" s="1" t="s">
        <v>826</v>
      </c>
      <c r="I4668" s="16"/>
      <c r="J4668" s="16"/>
      <c r="K4668" s="16"/>
      <c r="L4668" s="16"/>
      <c r="M4668" s="16"/>
      <c r="N4668" s="16"/>
      <c r="O4668" s="16"/>
      <c r="P4668" s="16"/>
      <c r="Q4668" s="16"/>
      <c r="R4668" s="16"/>
      <c r="S4668" s="16"/>
      <c r="T4668" s="16"/>
      <c r="U4668" s="16"/>
      <c r="V4668" s="1" t="s">
        <v>3722</v>
      </c>
      <c r="W4668" s="1" t="s">
        <v>2551</v>
      </c>
      <c r="X4668" s="5" t="s">
        <v>3735</v>
      </c>
      <c r="Y4668" s="5" t="s">
        <v>5338</v>
      </c>
      <c r="Z4668" s="5" t="s">
        <v>3284</v>
      </c>
      <c r="AA4668" s="5"/>
    </row>
    <row r="4669" spans="1:27" ht="12" customHeight="1" x14ac:dyDescent="0.15">
      <c r="A4669" s="1" t="s">
        <v>1269</v>
      </c>
      <c r="B4669" s="1" t="s">
        <v>47</v>
      </c>
      <c r="C4669" s="1" t="s">
        <v>5329</v>
      </c>
      <c r="D4669" s="1" t="s">
        <v>2496</v>
      </c>
      <c r="E4669" s="1" t="s">
        <v>10</v>
      </c>
      <c r="F4669" s="1" t="s">
        <v>1277</v>
      </c>
      <c r="G4669" s="1" t="s">
        <v>1270</v>
      </c>
      <c r="H4669" s="1" t="s">
        <v>826</v>
      </c>
      <c r="I4669" s="16"/>
      <c r="J4669" s="16"/>
      <c r="K4669" s="16"/>
      <c r="L4669" s="16"/>
      <c r="M4669" s="16"/>
      <c r="N4669" s="16"/>
      <c r="O4669" s="16"/>
      <c r="P4669" s="16"/>
      <c r="Q4669" s="16"/>
      <c r="R4669" s="16"/>
      <c r="S4669" s="16"/>
      <c r="T4669" s="16"/>
      <c r="U4669" s="16"/>
      <c r="V4669" s="1" t="s">
        <v>3722</v>
      </c>
      <c r="W4669" s="1" t="s">
        <v>2551</v>
      </c>
      <c r="X4669" s="5" t="s">
        <v>3735</v>
      </c>
      <c r="Y4669" s="5" t="s">
        <v>3724</v>
      </c>
      <c r="Z4669" s="5" t="s">
        <v>3284</v>
      </c>
      <c r="AA4669" s="5"/>
    </row>
    <row r="4670" spans="1:27" ht="12" customHeight="1" x14ac:dyDescent="0.15">
      <c r="A4670" s="1" t="s">
        <v>1269</v>
      </c>
      <c r="B4670" s="1" t="s">
        <v>47</v>
      </c>
      <c r="C4670" s="1" t="s">
        <v>4952</v>
      </c>
      <c r="D4670" s="1" t="s">
        <v>2496</v>
      </c>
      <c r="E4670" s="1" t="s">
        <v>10</v>
      </c>
      <c r="F4670" s="1" t="s">
        <v>1277</v>
      </c>
      <c r="G4670" s="1" t="s">
        <v>4953</v>
      </c>
      <c r="H4670" s="1" t="s">
        <v>826</v>
      </c>
      <c r="I4670" s="16"/>
      <c r="J4670" s="16"/>
      <c r="K4670" s="16"/>
      <c r="L4670" s="16"/>
      <c r="M4670" s="16"/>
      <c r="N4670" s="16"/>
      <c r="O4670" s="16"/>
      <c r="P4670" s="16"/>
      <c r="Q4670" s="16"/>
      <c r="R4670" s="16"/>
      <c r="S4670" s="16"/>
      <c r="T4670" s="16"/>
      <c r="U4670" s="16"/>
      <c r="V4670" s="1" t="s">
        <v>3722</v>
      </c>
      <c r="W4670" s="1" t="s">
        <v>2551</v>
      </c>
      <c r="X4670" s="5" t="s">
        <v>3735</v>
      </c>
      <c r="Y4670" s="1" t="s">
        <v>5017</v>
      </c>
      <c r="Z4670" s="1" t="s">
        <v>3284</v>
      </c>
    </row>
    <row r="4671" spans="1:27" ht="12" customHeight="1" x14ac:dyDescent="0.15">
      <c r="A4671" s="1" t="s">
        <v>1269</v>
      </c>
      <c r="B4671" s="1" t="s">
        <v>49</v>
      </c>
      <c r="C4671" s="1" t="s">
        <v>9</v>
      </c>
      <c r="D4671" s="1" t="s">
        <v>2496</v>
      </c>
      <c r="E4671" s="1" t="s">
        <v>10</v>
      </c>
      <c r="F4671" s="1" t="s">
        <v>1278</v>
      </c>
      <c r="G4671" s="1" t="s">
        <v>5330</v>
      </c>
      <c r="H4671" s="1" t="s">
        <v>306</v>
      </c>
      <c r="I4671" s="16"/>
      <c r="J4671" s="16"/>
      <c r="K4671" s="16"/>
      <c r="L4671" s="16"/>
      <c r="M4671" s="16"/>
      <c r="N4671" s="16"/>
      <c r="O4671" s="16"/>
      <c r="P4671" s="16"/>
      <c r="Q4671" s="16"/>
      <c r="R4671" s="16"/>
      <c r="S4671" s="16"/>
      <c r="T4671" s="16"/>
      <c r="U4671" s="16"/>
      <c r="V4671" s="1" t="s">
        <v>3722</v>
      </c>
      <c r="W4671" s="1" t="s">
        <v>2551</v>
      </c>
      <c r="X4671" s="5" t="s">
        <v>5249</v>
      </c>
      <c r="Y4671" s="5" t="s">
        <v>5335</v>
      </c>
      <c r="Z4671" s="5" t="s">
        <v>2788</v>
      </c>
    </row>
    <row r="4672" spans="1:27" ht="12" customHeight="1" x14ac:dyDescent="0.15">
      <c r="A4672" s="1" t="s">
        <v>1269</v>
      </c>
      <c r="B4672" s="1" t="s">
        <v>49</v>
      </c>
      <c r="C4672" s="1" t="s">
        <v>5326</v>
      </c>
      <c r="D4672" s="1" t="s">
        <v>2496</v>
      </c>
      <c r="E4672" s="1" t="s">
        <v>10</v>
      </c>
      <c r="F4672" s="1" t="s">
        <v>1278</v>
      </c>
      <c r="G4672" s="1" t="s">
        <v>5331</v>
      </c>
      <c r="H4672" s="1" t="s">
        <v>306</v>
      </c>
      <c r="I4672" s="16"/>
      <c r="J4672" s="16"/>
      <c r="K4672" s="16"/>
      <c r="L4672" s="16"/>
      <c r="M4672" s="16"/>
      <c r="N4672" s="16"/>
      <c r="O4672" s="16"/>
      <c r="P4672" s="16"/>
      <c r="Q4672" s="16"/>
      <c r="R4672" s="16"/>
      <c r="S4672" s="16"/>
      <c r="T4672" s="16"/>
      <c r="U4672" s="16"/>
      <c r="V4672" s="1" t="s">
        <v>3722</v>
      </c>
      <c r="W4672" s="1" t="s">
        <v>2551</v>
      </c>
      <c r="X4672" s="5" t="s">
        <v>5249</v>
      </c>
      <c r="Y4672" s="5" t="s">
        <v>5336</v>
      </c>
      <c r="Z4672" s="5" t="s">
        <v>2788</v>
      </c>
      <c r="AA4672" s="5"/>
    </row>
    <row r="4673" spans="1:27" ht="12" customHeight="1" x14ac:dyDescent="0.15">
      <c r="A4673" s="1" t="s">
        <v>1269</v>
      </c>
      <c r="B4673" s="1" t="s">
        <v>49</v>
      </c>
      <c r="C4673" s="1" t="s">
        <v>5327</v>
      </c>
      <c r="D4673" s="1" t="s">
        <v>2496</v>
      </c>
      <c r="E4673" s="1" t="s">
        <v>10</v>
      </c>
      <c r="F4673" s="1" t="s">
        <v>1278</v>
      </c>
      <c r="G4673" s="1" t="s">
        <v>5332</v>
      </c>
      <c r="H4673" s="1" t="s">
        <v>306</v>
      </c>
      <c r="I4673" s="16"/>
      <c r="J4673" s="16"/>
      <c r="K4673" s="16"/>
      <c r="L4673" s="16"/>
      <c r="M4673" s="16"/>
      <c r="N4673" s="16"/>
      <c r="O4673" s="16"/>
      <c r="P4673" s="16"/>
      <c r="Q4673" s="16"/>
      <c r="R4673" s="16"/>
      <c r="S4673" s="16"/>
      <c r="T4673" s="16"/>
      <c r="U4673" s="16"/>
      <c r="V4673" s="1" t="s">
        <v>3722</v>
      </c>
      <c r="W4673" s="1" t="s">
        <v>2551</v>
      </c>
      <c r="X4673" s="5" t="s">
        <v>5249</v>
      </c>
      <c r="Y4673" s="5" t="s">
        <v>5337</v>
      </c>
      <c r="Z4673" s="5" t="s">
        <v>2788</v>
      </c>
      <c r="AA4673" s="5"/>
    </row>
    <row r="4674" spans="1:27" ht="12" customHeight="1" x14ac:dyDescent="0.15">
      <c r="A4674" s="1" t="s">
        <v>1269</v>
      </c>
      <c r="B4674" s="1" t="s">
        <v>49</v>
      </c>
      <c r="C4674" s="1" t="s">
        <v>5328</v>
      </c>
      <c r="D4674" s="1" t="s">
        <v>2496</v>
      </c>
      <c r="E4674" s="1" t="s">
        <v>10</v>
      </c>
      <c r="F4674" s="1" t="s">
        <v>1278</v>
      </c>
      <c r="G4674" s="1" t="s">
        <v>5333</v>
      </c>
      <c r="H4674" s="1" t="s">
        <v>306</v>
      </c>
      <c r="I4674" s="16"/>
      <c r="J4674" s="16"/>
      <c r="K4674" s="16"/>
      <c r="L4674" s="16"/>
      <c r="M4674" s="16"/>
      <c r="N4674" s="16"/>
      <c r="O4674" s="16"/>
      <c r="P4674" s="16"/>
      <c r="Q4674" s="16"/>
      <c r="R4674" s="16"/>
      <c r="S4674" s="16"/>
      <c r="T4674" s="16"/>
      <c r="U4674" s="16"/>
      <c r="V4674" s="1" t="s">
        <v>3722</v>
      </c>
      <c r="W4674" s="1" t="s">
        <v>2551</v>
      </c>
      <c r="X4674" s="5" t="s">
        <v>5249</v>
      </c>
      <c r="Y4674" s="5" t="s">
        <v>5338</v>
      </c>
      <c r="Z4674" s="5" t="s">
        <v>2788</v>
      </c>
      <c r="AA4674" s="5"/>
    </row>
    <row r="4675" spans="1:27" ht="12" customHeight="1" x14ac:dyDescent="0.15">
      <c r="A4675" s="1" t="s">
        <v>1269</v>
      </c>
      <c r="B4675" s="1" t="s">
        <v>49</v>
      </c>
      <c r="C4675" s="1" t="s">
        <v>4952</v>
      </c>
      <c r="D4675" s="1" t="s">
        <v>2496</v>
      </c>
      <c r="E4675" s="1" t="s">
        <v>10</v>
      </c>
      <c r="F4675" s="1" t="s">
        <v>1278</v>
      </c>
      <c r="G4675" s="1" t="s">
        <v>4953</v>
      </c>
      <c r="H4675" s="1" t="s">
        <v>306</v>
      </c>
      <c r="I4675" s="16"/>
      <c r="J4675" s="16"/>
      <c r="K4675" s="16"/>
      <c r="L4675" s="16"/>
      <c r="M4675" s="16"/>
      <c r="N4675" s="16"/>
      <c r="O4675" s="16"/>
      <c r="P4675" s="16"/>
      <c r="Q4675" s="16"/>
      <c r="R4675" s="16"/>
      <c r="S4675" s="16"/>
      <c r="T4675" s="16"/>
      <c r="U4675" s="16"/>
      <c r="V4675" s="1" t="s">
        <v>3722</v>
      </c>
      <c r="W4675" s="1" t="s">
        <v>2551</v>
      </c>
      <c r="X4675" s="5" t="s">
        <v>3736</v>
      </c>
      <c r="Y4675" s="1" t="s">
        <v>5017</v>
      </c>
      <c r="Z4675" s="5" t="s">
        <v>2788</v>
      </c>
      <c r="AA4675" s="5"/>
    </row>
    <row r="4676" spans="1:27" ht="12" customHeight="1" x14ac:dyDescent="0.15">
      <c r="A4676" s="1" t="s">
        <v>1269</v>
      </c>
      <c r="B4676" s="1" t="s">
        <v>70</v>
      </c>
      <c r="C4676" s="1" t="s">
        <v>9</v>
      </c>
      <c r="D4676" s="1" t="s">
        <v>2496</v>
      </c>
      <c r="E4676" s="1" t="s">
        <v>1279</v>
      </c>
      <c r="F4676" s="1" t="s">
        <v>1280</v>
      </c>
      <c r="G4676" s="1" t="s">
        <v>18</v>
      </c>
      <c r="H4676" s="1" t="s">
        <v>305</v>
      </c>
      <c r="I4676" s="16"/>
      <c r="J4676" s="16"/>
      <c r="K4676" s="16"/>
      <c r="L4676" s="16"/>
      <c r="M4676" s="16"/>
      <c r="N4676" s="16"/>
      <c r="O4676" s="16"/>
      <c r="P4676" s="16"/>
      <c r="Q4676" s="16"/>
      <c r="R4676" s="16"/>
      <c r="S4676" s="16"/>
      <c r="T4676" s="16"/>
      <c r="U4676" s="16"/>
      <c r="V4676" s="1" t="s">
        <v>3722</v>
      </c>
      <c r="W4676" s="1" t="s">
        <v>2592</v>
      </c>
      <c r="X4676" s="5" t="s">
        <v>3737</v>
      </c>
      <c r="Y4676" s="5" t="s">
        <v>2556</v>
      </c>
      <c r="Z4676" s="5" t="s">
        <v>305</v>
      </c>
      <c r="AA4676" s="5"/>
    </row>
    <row r="4677" spans="1:27" ht="12" customHeight="1" x14ac:dyDescent="0.15">
      <c r="A4677" s="1" t="s">
        <v>1269</v>
      </c>
      <c r="B4677" s="1" t="s">
        <v>78</v>
      </c>
      <c r="C4677" s="1" t="s">
        <v>9</v>
      </c>
      <c r="D4677" s="1" t="s">
        <v>2496</v>
      </c>
      <c r="E4677" s="1" t="s">
        <v>1279</v>
      </c>
      <c r="F4677" s="1" t="s">
        <v>1281</v>
      </c>
      <c r="G4677" s="1" t="s">
        <v>18</v>
      </c>
      <c r="H4677" s="1" t="s">
        <v>305</v>
      </c>
      <c r="I4677" s="16"/>
      <c r="J4677" s="16"/>
      <c r="K4677" s="16"/>
      <c r="L4677" s="16"/>
      <c r="M4677" s="16"/>
      <c r="N4677" s="16"/>
      <c r="O4677" s="16"/>
      <c r="P4677" s="16"/>
      <c r="Q4677" s="16"/>
      <c r="R4677" s="16"/>
      <c r="S4677" s="16"/>
      <c r="T4677" s="16"/>
      <c r="U4677" s="16"/>
      <c r="V4677" s="1" t="s">
        <v>3722</v>
      </c>
      <c r="W4677" s="1" t="s">
        <v>2592</v>
      </c>
      <c r="X4677" s="5" t="s">
        <v>3738</v>
      </c>
      <c r="Y4677" s="5" t="s">
        <v>2556</v>
      </c>
      <c r="Z4677" s="5" t="s">
        <v>305</v>
      </c>
      <c r="AA4677" s="5"/>
    </row>
    <row r="4678" spans="1:27" ht="12" customHeight="1" x14ac:dyDescent="0.15">
      <c r="A4678" s="1" t="s">
        <v>1269</v>
      </c>
      <c r="B4678" s="1" t="s">
        <v>80</v>
      </c>
      <c r="C4678" s="1" t="s">
        <v>9</v>
      </c>
      <c r="D4678" s="1" t="s">
        <v>2496</v>
      </c>
      <c r="E4678" s="1" t="s">
        <v>1279</v>
      </c>
      <c r="F4678" s="1" t="s">
        <v>1282</v>
      </c>
      <c r="G4678" s="1" t="s">
        <v>18</v>
      </c>
      <c r="H4678" s="1" t="s">
        <v>305</v>
      </c>
      <c r="I4678" s="16"/>
      <c r="J4678" s="16"/>
      <c r="K4678" s="16"/>
      <c r="L4678" s="16"/>
      <c r="M4678" s="16"/>
      <c r="N4678" s="16"/>
      <c r="O4678" s="16"/>
      <c r="P4678" s="16"/>
      <c r="Q4678" s="16"/>
      <c r="R4678" s="16"/>
      <c r="S4678" s="16"/>
      <c r="T4678" s="16"/>
      <c r="U4678" s="16"/>
      <c r="V4678" s="1" t="s">
        <v>3722</v>
      </c>
      <c r="W4678" s="1" t="s">
        <v>2592</v>
      </c>
      <c r="X4678" s="5" t="s">
        <v>3739</v>
      </c>
      <c r="Y4678" s="5" t="s">
        <v>2556</v>
      </c>
      <c r="Z4678" s="5" t="s">
        <v>305</v>
      </c>
      <c r="AA4678" s="5"/>
    </row>
    <row r="4679" spans="1:27" ht="12" customHeight="1" x14ac:dyDescent="0.15">
      <c r="A4679" s="1" t="s">
        <v>1269</v>
      </c>
      <c r="B4679" s="1" t="s">
        <v>162</v>
      </c>
      <c r="C4679" s="1" t="s">
        <v>9</v>
      </c>
      <c r="D4679" s="1" t="s">
        <v>2496</v>
      </c>
      <c r="E4679" s="1" t="s">
        <v>1279</v>
      </c>
      <c r="F4679" s="1" t="s">
        <v>1283</v>
      </c>
      <c r="G4679" s="1" t="s">
        <v>18</v>
      </c>
      <c r="H4679" s="1" t="s">
        <v>305</v>
      </c>
      <c r="I4679" s="16"/>
      <c r="J4679" s="16"/>
      <c r="K4679" s="16"/>
      <c r="L4679" s="16"/>
      <c r="M4679" s="16"/>
      <c r="N4679" s="16"/>
      <c r="O4679" s="16"/>
      <c r="P4679" s="16"/>
      <c r="Q4679" s="16"/>
      <c r="R4679" s="16"/>
      <c r="S4679" s="16"/>
      <c r="T4679" s="16"/>
      <c r="U4679" s="16"/>
      <c r="V4679" s="1" t="s">
        <v>3722</v>
      </c>
      <c r="W4679" s="1" t="s">
        <v>2592</v>
      </c>
      <c r="X4679" s="5" t="s">
        <v>3740</v>
      </c>
      <c r="Y4679" s="5" t="s">
        <v>2556</v>
      </c>
      <c r="Z4679" s="5" t="s">
        <v>305</v>
      </c>
      <c r="AA4679" s="5"/>
    </row>
    <row r="4680" spans="1:27" ht="12" customHeight="1" x14ac:dyDescent="0.15">
      <c r="A4680" s="1" t="s">
        <v>1269</v>
      </c>
      <c r="B4680" s="1" t="s">
        <v>164</v>
      </c>
      <c r="C4680" s="1" t="s">
        <v>9</v>
      </c>
      <c r="D4680" s="1" t="s">
        <v>2496</v>
      </c>
      <c r="E4680" s="1" t="s">
        <v>1279</v>
      </c>
      <c r="F4680" s="1" t="s">
        <v>1284</v>
      </c>
      <c r="G4680" s="1" t="s">
        <v>18</v>
      </c>
      <c r="H4680" s="1" t="s">
        <v>305</v>
      </c>
      <c r="I4680" s="16"/>
      <c r="J4680" s="16"/>
      <c r="K4680" s="16"/>
      <c r="L4680" s="16"/>
      <c r="M4680" s="16"/>
      <c r="N4680" s="16"/>
      <c r="O4680" s="16"/>
      <c r="P4680" s="16"/>
      <c r="Q4680" s="16"/>
      <c r="R4680" s="16"/>
      <c r="S4680" s="16"/>
      <c r="T4680" s="16"/>
      <c r="U4680" s="16"/>
      <c r="V4680" s="1" t="s">
        <v>3722</v>
      </c>
      <c r="W4680" s="1" t="s">
        <v>2592</v>
      </c>
      <c r="X4680" s="5" t="s">
        <v>3741</v>
      </c>
      <c r="Y4680" s="5" t="s">
        <v>2556</v>
      </c>
      <c r="Z4680" s="5" t="s">
        <v>305</v>
      </c>
      <c r="AA4680" s="5"/>
    </row>
    <row r="4681" spans="1:27" ht="12" customHeight="1" x14ac:dyDescent="0.15">
      <c r="A4681" s="1" t="s">
        <v>1269</v>
      </c>
      <c r="B4681" s="1" t="s">
        <v>166</v>
      </c>
      <c r="C4681" s="1" t="s">
        <v>9</v>
      </c>
      <c r="D4681" s="1" t="s">
        <v>2496</v>
      </c>
      <c r="E4681" s="1" t="s">
        <v>1279</v>
      </c>
      <c r="F4681" s="1" t="s">
        <v>1285</v>
      </c>
      <c r="G4681" s="1" t="s">
        <v>18</v>
      </c>
      <c r="H4681" s="1" t="s">
        <v>305</v>
      </c>
      <c r="I4681" s="16"/>
      <c r="J4681" s="16"/>
      <c r="K4681" s="16"/>
      <c r="L4681" s="16"/>
      <c r="M4681" s="16"/>
      <c r="N4681" s="16"/>
      <c r="O4681" s="16"/>
      <c r="P4681" s="16"/>
      <c r="Q4681" s="16"/>
      <c r="R4681" s="16"/>
      <c r="S4681" s="16"/>
      <c r="T4681" s="16"/>
      <c r="U4681" s="16"/>
      <c r="V4681" s="1" t="s">
        <v>3722</v>
      </c>
      <c r="W4681" s="1" t="s">
        <v>2592</v>
      </c>
      <c r="X4681" s="5" t="s">
        <v>3742</v>
      </c>
      <c r="Y4681" s="5" t="s">
        <v>2556</v>
      </c>
      <c r="Z4681" s="5" t="s">
        <v>305</v>
      </c>
      <c r="AA4681" s="5"/>
    </row>
    <row r="4682" spans="1:27" ht="12" customHeight="1" x14ac:dyDescent="0.15">
      <c r="A4682" s="1" t="s">
        <v>1269</v>
      </c>
      <c r="B4682" s="1" t="s">
        <v>168</v>
      </c>
      <c r="C4682" s="1" t="s">
        <v>9</v>
      </c>
      <c r="D4682" s="1" t="s">
        <v>2496</v>
      </c>
      <c r="E4682" s="1" t="s">
        <v>1279</v>
      </c>
      <c r="F4682" s="1" t="s">
        <v>1286</v>
      </c>
      <c r="G4682" s="1" t="s">
        <v>18</v>
      </c>
      <c r="H4682" s="1" t="s">
        <v>305</v>
      </c>
      <c r="I4682" s="16"/>
      <c r="J4682" s="16"/>
      <c r="K4682" s="16"/>
      <c r="L4682" s="16"/>
      <c r="M4682" s="16"/>
      <c r="N4682" s="16"/>
      <c r="O4682" s="16"/>
      <c r="P4682" s="16"/>
      <c r="Q4682" s="16"/>
      <c r="R4682" s="16"/>
      <c r="S4682" s="16"/>
      <c r="T4682" s="16"/>
      <c r="U4682" s="16"/>
      <c r="V4682" s="1" t="s">
        <v>3722</v>
      </c>
      <c r="W4682" s="1" t="s">
        <v>2592</v>
      </c>
      <c r="X4682" s="5" t="s">
        <v>3743</v>
      </c>
      <c r="Y4682" s="5" t="s">
        <v>2556</v>
      </c>
      <c r="Z4682" s="5" t="s">
        <v>305</v>
      </c>
      <c r="AA4682" s="5"/>
    </row>
    <row r="4683" spans="1:27" ht="12" customHeight="1" x14ac:dyDescent="0.15">
      <c r="A4683" s="1" t="s">
        <v>1269</v>
      </c>
      <c r="B4683" s="1" t="s">
        <v>170</v>
      </c>
      <c r="C4683" s="1" t="s">
        <v>9</v>
      </c>
      <c r="D4683" s="1" t="s">
        <v>2496</v>
      </c>
      <c r="E4683" s="1" t="s">
        <v>1279</v>
      </c>
      <c r="F4683" s="1" t="s">
        <v>1287</v>
      </c>
      <c r="G4683" s="1" t="s">
        <v>18</v>
      </c>
      <c r="H4683" s="1" t="s">
        <v>305</v>
      </c>
      <c r="I4683" s="16"/>
      <c r="J4683" s="16"/>
      <c r="K4683" s="16"/>
      <c r="L4683" s="16"/>
      <c r="M4683" s="16"/>
      <c r="N4683" s="16"/>
      <c r="O4683" s="16"/>
      <c r="P4683" s="16"/>
      <c r="Q4683" s="16"/>
      <c r="R4683" s="16"/>
      <c r="S4683" s="16"/>
      <c r="T4683" s="16"/>
      <c r="U4683" s="16"/>
      <c r="V4683" s="1" t="s">
        <v>3722</v>
      </c>
      <c r="W4683" s="1" t="s">
        <v>2592</v>
      </c>
      <c r="X4683" s="5" t="s">
        <v>3744</v>
      </c>
      <c r="Y4683" s="5" t="s">
        <v>2556</v>
      </c>
      <c r="Z4683" s="5" t="s">
        <v>305</v>
      </c>
      <c r="AA4683" s="5"/>
    </row>
    <row r="4684" spans="1:27" ht="12" customHeight="1" x14ac:dyDescent="0.15">
      <c r="A4684" s="1" t="s">
        <v>1269</v>
      </c>
      <c r="B4684" s="1" t="s">
        <v>172</v>
      </c>
      <c r="C4684" s="1" t="s">
        <v>9</v>
      </c>
      <c r="D4684" s="1" t="s">
        <v>2496</v>
      </c>
      <c r="E4684" s="1" t="s">
        <v>1279</v>
      </c>
      <c r="F4684" s="1" t="s">
        <v>1288</v>
      </c>
      <c r="G4684" s="1" t="s">
        <v>18</v>
      </c>
      <c r="H4684" s="1" t="s">
        <v>305</v>
      </c>
      <c r="I4684" s="16"/>
      <c r="J4684" s="16"/>
      <c r="K4684" s="16"/>
      <c r="L4684" s="16"/>
      <c r="M4684" s="16"/>
      <c r="N4684" s="16"/>
      <c r="O4684" s="16"/>
      <c r="P4684" s="16"/>
      <c r="Q4684" s="16"/>
      <c r="R4684" s="16"/>
      <c r="S4684" s="16"/>
      <c r="T4684" s="16"/>
      <c r="U4684" s="16"/>
      <c r="V4684" s="1" t="s">
        <v>3722</v>
      </c>
      <c r="W4684" s="1" t="s">
        <v>2592</v>
      </c>
      <c r="X4684" s="5" t="s">
        <v>3745</v>
      </c>
      <c r="Y4684" s="5" t="s">
        <v>2556</v>
      </c>
      <c r="Z4684" s="5" t="s">
        <v>305</v>
      </c>
      <c r="AA4684" s="5"/>
    </row>
    <row r="4685" spans="1:27" ht="12" customHeight="1" x14ac:dyDescent="0.15">
      <c r="A4685" s="1" t="s">
        <v>1269</v>
      </c>
      <c r="B4685" s="1" t="s">
        <v>212</v>
      </c>
      <c r="C4685" s="1" t="s">
        <v>9</v>
      </c>
      <c r="D4685" s="1" t="s">
        <v>2496</v>
      </c>
      <c r="E4685" s="1" t="s">
        <v>213</v>
      </c>
      <c r="F4685" s="1" t="s">
        <v>1289</v>
      </c>
      <c r="G4685" s="1" t="s">
        <v>215</v>
      </c>
      <c r="H4685" s="1" t="s">
        <v>216</v>
      </c>
      <c r="I4685" s="16"/>
      <c r="J4685" s="16"/>
      <c r="K4685" s="16"/>
      <c r="L4685" s="16"/>
      <c r="M4685" s="16"/>
      <c r="N4685" s="16"/>
      <c r="O4685" s="16"/>
      <c r="P4685" s="16"/>
      <c r="Q4685" s="16"/>
      <c r="R4685" s="16"/>
      <c r="S4685" s="16"/>
      <c r="T4685" s="16"/>
      <c r="U4685" s="16"/>
      <c r="V4685" s="1" t="s">
        <v>3722</v>
      </c>
      <c r="W4685" s="1" t="s">
        <v>2717</v>
      </c>
      <c r="X4685" s="5" t="s">
        <v>3746</v>
      </c>
      <c r="Y4685" s="5" t="s">
        <v>2719</v>
      </c>
      <c r="Z4685" s="5" t="s">
        <v>2847</v>
      </c>
      <c r="AA4685" s="5"/>
    </row>
    <row r="4686" spans="1:27" ht="12" customHeight="1" x14ac:dyDescent="0.15">
      <c r="A4686" s="1" t="s">
        <v>1269</v>
      </c>
      <c r="B4686" s="1" t="s">
        <v>285</v>
      </c>
      <c r="C4686" s="1" t="s">
        <v>9</v>
      </c>
      <c r="D4686" s="1" t="s">
        <v>2496</v>
      </c>
      <c r="E4686" s="1" t="s">
        <v>213</v>
      </c>
      <c r="F4686" s="1" t="s">
        <v>286</v>
      </c>
      <c r="G4686" s="1" t="s">
        <v>215</v>
      </c>
      <c r="H4686" s="1" t="s">
        <v>216</v>
      </c>
      <c r="I4686" s="16"/>
      <c r="J4686" s="16"/>
      <c r="K4686" s="16"/>
      <c r="L4686" s="16"/>
      <c r="M4686" s="16"/>
      <c r="N4686" s="16"/>
      <c r="O4686" s="16"/>
      <c r="P4686" s="16"/>
      <c r="Q4686" s="16"/>
      <c r="R4686" s="16"/>
      <c r="S4686" s="16"/>
      <c r="T4686" s="16"/>
      <c r="U4686" s="16"/>
      <c r="V4686" s="1" t="s">
        <v>3722</v>
      </c>
      <c r="W4686" s="1" t="s">
        <v>2717</v>
      </c>
      <c r="X4686" s="5" t="s">
        <v>2769</v>
      </c>
      <c r="Y4686" s="5" t="s">
        <v>2719</v>
      </c>
      <c r="Z4686" s="5" t="s">
        <v>2847</v>
      </c>
      <c r="AA4686" s="5"/>
    </row>
    <row r="4687" spans="1:27" ht="12" customHeight="1" x14ac:dyDescent="0.15">
      <c r="A4687" s="1" t="s">
        <v>1269</v>
      </c>
      <c r="B4687" s="1" t="s">
        <v>4944</v>
      </c>
      <c r="C4687" s="1" t="s">
        <v>9</v>
      </c>
      <c r="D4687" s="1" t="s">
        <v>2496</v>
      </c>
      <c r="E4687" s="1" t="s">
        <v>10</v>
      </c>
      <c r="F4687" s="1" t="s">
        <v>4951</v>
      </c>
      <c r="G4687" s="1" t="s">
        <v>5330</v>
      </c>
      <c r="H4687" s="1" t="s">
        <v>826</v>
      </c>
      <c r="I4687" s="16"/>
      <c r="J4687" s="16"/>
      <c r="K4687" s="16"/>
      <c r="L4687" s="16"/>
      <c r="M4687" s="16"/>
      <c r="N4687" s="16"/>
      <c r="O4687" s="16"/>
      <c r="P4687" s="16"/>
      <c r="Q4687" s="16"/>
      <c r="R4687" s="16"/>
      <c r="S4687" s="16"/>
      <c r="T4687" s="16"/>
      <c r="U4687" s="16"/>
      <c r="V4687" s="1" t="s">
        <v>3722</v>
      </c>
      <c r="W4687" s="1" t="s">
        <v>2551</v>
      </c>
      <c r="X4687" s="5" t="s">
        <v>5016</v>
      </c>
      <c r="Y4687" s="5" t="s">
        <v>5335</v>
      </c>
      <c r="Z4687" s="5" t="s">
        <v>3284</v>
      </c>
      <c r="AA4687" s="5"/>
    </row>
    <row r="4688" spans="1:27" ht="12" customHeight="1" x14ac:dyDescent="0.15">
      <c r="A4688" s="1" t="s">
        <v>1269</v>
      </c>
      <c r="B4688" s="1" t="s">
        <v>4944</v>
      </c>
      <c r="C4688" s="1" t="s">
        <v>5326</v>
      </c>
      <c r="D4688" s="1" t="s">
        <v>2496</v>
      </c>
      <c r="E4688" s="1" t="s">
        <v>10</v>
      </c>
      <c r="F4688" s="1" t="s">
        <v>4951</v>
      </c>
      <c r="G4688" s="1" t="s">
        <v>5331</v>
      </c>
      <c r="H4688" s="1" t="s">
        <v>826</v>
      </c>
      <c r="I4688" s="16"/>
      <c r="J4688" s="16"/>
      <c r="K4688" s="16"/>
      <c r="L4688" s="16"/>
      <c r="M4688" s="16"/>
      <c r="N4688" s="16"/>
      <c r="O4688" s="16"/>
      <c r="P4688" s="16"/>
      <c r="Q4688" s="16"/>
      <c r="R4688" s="16"/>
      <c r="S4688" s="16"/>
      <c r="T4688" s="16"/>
      <c r="U4688" s="16"/>
      <c r="V4688" s="1" t="s">
        <v>3722</v>
      </c>
      <c r="W4688" s="1" t="s">
        <v>2551</v>
      </c>
      <c r="X4688" s="1" t="s">
        <v>5016</v>
      </c>
      <c r="Y4688" s="5" t="s">
        <v>5336</v>
      </c>
      <c r="Z4688" s="5" t="s">
        <v>3284</v>
      </c>
    </row>
    <row r="4689" spans="1:26" ht="12" customHeight="1" x14ac:dyDescent="0.15">
      <c r="A4689" s="1" t="s">
        <v>1269</v>
      </c>
      <c r="B4689" s="1" t="s">
        <v>4944</v>
      </c>
      <c r="C4689" s="1" t="s">
        <v>5327</v>
      </c>
      <c r="D4689" s="1" t="s">
        <v>2496</v>
      </c>
      <c r="E4689" s="1" t="s">
        <v>10</v>
      </c>
      <c r="F4689" s="1" t="s">
        <v>4951</v>
      </c>
      <c r="G4689" s="1" t="s">
        <v>5332</v>
      </c>
      <c r="H4689" s="1" t="s">
        <v>826</v>
      </c>
      <c r="I4689" s="16"/>
      <c r="J4689" s="16"/>
      <c r="K4689" s="16"/>
      <c r="L4689" s="16"/>
      <c r="M4689" s="16"/>
      <c r="N4689" s="16"/>
      <c r="O4689" s="16"/>
      <c r="P4689" s="16"/>
      <c r="Q4689" s="16"/>
      <c r="R4689" s="16"/>
      <c r="S4689" s="16"/>
      <c r="T4689" s="16"/>
      <c r="U4689" s="16"/>
      <c r="V4689" s="1" t="s">
        <v>3722</v>
      </c>
      <c r="W4689" s="1" t="s">
        <v>2551</v>
      </c>
      <c r="X4689" s="1" t="s">
        <v>5016</v>
      </c>
      <c r="Y4689" s="5" t="s">
        <v>5337</v>
      </c>
      <c r="Z4689" s="5" t="s">
        <v>3284</v>
      </c>
    </row>
    <row r="4690" spans="1:26" ht="12" customHeight="1" x14ac:dyDescent="0.15">
      <c r="A4690" s="1" t="s">
        <v>1269</v>
      </c>
      <c r="B4690" s="1" t="s">
        <v>4944</v>
      </c>
      <c r="C4690" s="1" t="s">
        <v>5328</v>
      </c>
      <c r="D4690" s="1" t="s">
        <v>2496</v>
      </c>
      <c r="E4690" s="1" t="s">
        <v>10</v>
      </c>
      <c r="F4690" s="1" t="s">
        <v>4951</v>
      </c>
      <c r="G4690" s="1" t="s">
        <v>5333</v>
      </c>
      <c r="H4690" s="1" t="s">
        <v>826</v>
      </c>
      <c r="I4690" s="16"/>
      <c r="J4690" s="16"/>
      <c r="K4690" s="16"/>
      <c r="L4690" s="16"/>
      <c r="M4690" s="16"/>
      <c r="N4690" s="16"/>
      <c r="O4690" s="16"/>
      <c r="P4690" s="16"/>
      <c r="Q4690" s="16"/>
      <c r="R4690" s="16"/>
      <c r="S4690" s="16"/>
      <c r="T4690" s="16"/>
      <c r="U4690" s="16"/>
      <c r="V4690" s="1" t="s">
        <v>3722</v>
      </c>
      <c r="W4690" s="1" t="s">
        <v>2551</v>
      </c>
      <c r="X4690" s="1" t="s">
        <v>5016</v>
      </c>
      <c r="Y4690" s="5" t="s">
        <v>5338</v>
      </c>
      <c r="Z4690" s="5" t="s">
        <v>3284</v>
      </c>
    </row>
    <row r="4691" spans="1:26" ht="12" customHeight="1" x14ac:dyDescent="0.15">
      <c r="A4691" s="1" t="s">
        <v>1269</v>
      </c>
      <c r="B4691" s="1" t="s">
        <v>4944</v>
      </c>
      <c r="C4691" s="1" t="s">
        <v>5329</v>
      </c>
      <c r="D4691" s="1" t="s">
        <v>2496</v>
      </c>
      <c r="E4691" s="1" t="s">
        <v>10</v>
      </c>
      <c r="F4691" s="1" t="s">
        <v>4951</v>
      </c>
      <c r="G4691" s="1" t="s">
        <v>1270</v>
      </c>
      <c r="H4691" s="1" t="s">
        <v>826</v>
      </c>
      <c r="I4691" s="16"/>
      <c r="J4691" s="16"/>
      <c r="K4691" s="16"/>
      <c r="L4691" s="16"/>
      <c r="M4691" s="16"/>
      <c r="N4691" s="16"/>
      <c r="O4691" s="16"/>
      <c r="P4691" s="16"/>
      <c r="Q4691" s="16"/>
      <c r="R4691" s="16"/>
      <c r="S4691" s="16"/>
      <c r="T4691" s="16"/>
      <c r="U4691" s="16"/>
      <c r="V4691" s="1" t="s">
        <v>3722</v>
      </c>
      <c r="W4691" s="1" t="s">
        <v>2551</v>
      </c>
      <c r="X4691" s="1" t="s">
        <v>5016</v>
      </c>
      <c r="Y4691" s="1" t="s">
        <v>3724</v>
      </c>
      <c r="Z4691" s="1" t="s">
        <v>3284</v>
      </c>
    </row>
    <row r="4692" spans="1:26" ht="12" customHeight="1" x14ac:dyDescent="0.15">
      <c r="A4692" s="1" t="s">
        <v>1269</v>
      </c>
      <c r="B4692" s="1" t="s">
        <v>4944</v>
      </c>
      <c r="C4692" s="1" t="s">
        <v>4952</v>
      </c>
      <c r="D4692" s="1" t="s">
        <v>2496</v>
      </c>
      <c r="E4692" s="1" t="s">
        <v>10</v>
      </c>
      <c r="F4692" s="1" t="s">
        <v>4951</v>
      </c>
      <c r="G4692" s="1" t="s">
        <v>4953</v>
      </c>
      <c r="H4692" s="1" t="s">
        <v>826</v>
      </c>
      <c r="I4692" s="16"/>
      <c r="J4692" s="16"/>
      <c r="K4692" s="16"/>
      <c r="L4692" s="16"/>
      <c r="M4692" s="16"/>
      <c r="N4692" s="16"/>
      <c r="O4692" s="16"/>
      <c r="P4692" s="16"/>
      <c r="Q4692" s="16"/>
      <c r="R4692" s="16"/>
      <c r="S4692" s="16"/>
      <c r="T4692" s="16"/>
      <c r="U4692" s="16"/>
      <c r="V4692" s="1" t="s">
        <v>3722</v>
      </c>
      <c r="W4692" s="1" t="s">
        <v>2551</v>
      </c>
      <c r="X4692" s="1" t="s">
        <v>5016</v>
      </c>
      <c r="Y4692" s="1" t="s">
        <v>5017</v>
      </c>
      <c r="Z4692" s="1" t="s">
        <v>3284</v>
      </c>
    </row>
    <row r="4693" spans="1:26" ht="12" customHeight="1" x14ac:dyDescent="0.15">
      <c r="A4693" s="1" t="s">
        <v>1269</v>
      </c>
      <c r="B4693" s="1" t="s">
        <v>4940</v>
      </c>
      <c r="C4693" s="1" t="s">
        <v>5325</v>
      </c>
      <c r="D4693" s="1" t="s">
        <v>2496</v>
      </c>
      <c r="E4693" s="1" t="s">
        <v>10</v>
      </c>
      <c r="F4693" s="1" t="s">
        <v>4954</v>
      </c>
      <c r="G4693" s="1" t="s">
        <v>5330</v>
      </c>
      <c r="H4693" s="1" t="s">
        <v>826</v>
      </c>
      <c r="I4693" s="16"/>
      <c r="J4693" s="16"/>
      <c r="K4693" s="16"/>
      <c r="L4693" s="16"/>
      <c r="M4693" s="16"/>
      <c r="N4693" s="16"/>
      <c r="O4693" s="16"/>
      <c r="P4693" s="16"/>
      <c r="Q4693" s="16"/>
      <c r="R4693" s="16"/>
      <c r="S4693" s="16"/>
      <c r="T4693" s="16"/>
      <c r="U4693" s="16"/>
      <c r="V4693" s="1" t="s">
        <v>3722</v>
      </c>
      <c r="W4693" s="1" t="s">
        <v>2551</v>
      </c>
      <c r="X4693" s="1" t="s">
        <v>5018</v>
      </c>
      <c r="Y4693" s="5" t="s">
        <v>5335</v>
      </c>
      <c r="Z4693" s="5" t="s">
        <v>3284</v>
      </c>
    </row>
    <row r="4694" spans="1:26" ht="12" customHeight="1" x14ac:dyDescent="0.15">
      <c r="A4694" s="1" t="s">
        <v>1269</v>
      </c>
      <c r="B4694" s="1" t="s">
        <v>4940</v>
      </c>
      <c r="C4694" s="1" t="s">
        <v>5326</v>
      </c>
      <c r="D4694" s="1" t="s">
        <v>2496</v>
      </c>
      <c r="E4694" s="1" t="s">
        <v>10</v>
      </c>
      <c r="F4694" s="1" t="s">
        <v>4954</v>
      </c>
      <c r="G4694" s="1" t="s">
        <v>5331</v>
      </c>
      <c r="H4694" s="1" t="s">
        <v>826</v>
      </c>
      <c r="I4694" s="16"/>
      <c r="J4694" s="16"/>
      <c r="K4694" s="16"/>
      <c r="L4694" s="16"/>
      <c r="M4694" s="16"/>
      <c r="N4694" s="16"/>
      <c r="O4694" s="16"/>
      <c r="P4694" s="16"/>
      <c r="Q4694" s="16"/>
      <c r="R4694" s="16"/>
      <c r="S4694" s="16"/>
      <c r="T4694" s="16"/>
      <c r="U4694" s="16"/>
      <c r="V4694" s="1" t="s">
        <v>3722</v>
      </c>
      <c r="W4694" s="1" t="s">
        <v>2551</v>
      </c>
      <c r="X4694" s="1" t="s">
        <v>5018</v>
      </c>
      <c r="Y4694" s="5" t="s">
        <v>5336</v>
      </c>
      <c r="Z4694" s="5" t="s">
        <v>3284</v>
      </c>
    </row>
    <row r="4695" spans="1:26" ht="12" customHeight="1" x14ac:dyDescent="0.15">
      <c r="A4695" s="1" t="s">
        <v>1269</v>
      </c>
      <c r="B4695" s="1" t="s">
        <v>4940</v>
      </c>
      <c r="C4695" s="1" t="s">
        <v>5327</v>
      </c>
      <c r="D4695" s="1" t="s">
        <v>2496</v>
      </c>
      <c r="E4695" s="1" t="s">
        <v>10</v>
      </c>
      <c r="F4695" s="1" t="s">
        <v>4954</v>
      </c>
      <c r="G4695" s="1" t="s">
        <v>5332</v>
      </c>
      <c r="H4695" s="1" t="s">
        <v>826</v>
      </c>
      <c r="I4695" s="16"/>
      <c r="J4695" s="16"/>
      <c r="K4695" s="16"/>
      <c r="L4695" s="16"/>
      <c r="M4695" s="16"/>
      <c r="N4695" s="16"/>
      <c r="O4695" s="16"/>
      <c r="P4695" s="16"/>
      <c r="Q4695" s="16"/>
      <c r="R4695" s="16"/>
      <c r="S4695" s="16"/>
      <c r="T4695" s="16"/>
      <c r="U4695" s="16"/>
      <c r="V4695" s="1" t="s">
        <v>3722</v>
      </c>
      <c r="W4695" s="1" t="s">
        <v>2551</v>
      </c>
      <c r="X4695" s="1" t="s">
        <v>5018</v>
      </c>
      <c r="Y4695" s="5" t="s">
        <v>5337</v>
      </c>
      <c r="Z4695" s="5" t="s">
        <v>3284</v>
      </c>
    </row>
    <row r="4696" spans="1:26" ht="12" customHeight="1" x14ac:dyDescent="0.15">
      <c r="A4696" s="1" t="s">
        <v>1269</v>
      </c>
      <c r="B4696" s="1" t="s">
        <v>4940</v>
      </c>
      <c r="C4696" s="1" t="s">
        <v>5328</v>
      </c>
      <c r="D4696" s="1" t="s">
        <v>2496</v>
      </c>
      <c r="E4696" s="1" t="s">
        <v>10</v>
      </c>
      <c r="F4696" s="1" t="s">
        <v>4954</v>
      </c>
      <c r="G4696" s="1" t="s">
        <v>5333</v>
      </c>
      <c r="H4696" s="1" t="s">
        <v>826</v>
      </c>
      <c r="I4696" s="16"/>
      <c r="J4696" s="16"/>
      <c r="K4696" s="16"/>
      <c r="L4696" s="16"/>
      <c r="M4696" s="16"/>
      <c r="N4696" s="16"/>
      <c r="O4696" s="16"/>
      <c r="P4696" s="16"/>
      <c r="Q4696" s="16"/>
      <c r="R4696" s="16"/>
      <c r="S4696" s="16"/>
      <c r="T4696" s="16"/>
      <c r="U4696" s="16"/>
      <c r="V4696" s="1" t="s">
        <v>3722</v>
      </c>
      <c r="W4696" s="1" t="s">
        <v>2551</v>
      </c>
      <c r="X4696" s="1" t="s">
        <v>5018</v>
      </c>
      <c r="Y4696" s="5" t="s">
        <v>5338</v>
      </c>
      <c r="Z4696" s="5" t="s">
        <v>3284</v>
      </c>
    </row>
    <row r="4697" spans="1:26" ht="12" customHeight="1" x14ac:dyDescent="0.15">
      <c r="A4697" s="1" t="s">
        <v>1269</v>
      </c>
      <c r="B4697" s="1" t="s">
        <v>4940</v>
      </c>
      <c r="C4697" s="1" t="s">
        <v>5329</v>
      </c>
      <c r="D4697" s="1" t="s">
        <v>2496</v>
      </c>
      <c r="E4697" s="1" t="s">
        <v>10</v>
      </c>
      <c r="F4697" s="1" t="s">
        <v>4954</v>
      </c>
      <c r="G4697" s="1" t="s">
        <v>1270</v>
      </c>
      <c r="H4697" s="1" t="s">
        <v>826</v>
      </c>
      <c r="I4697" s="16"/>
      <c r="J4697" s="16"/>
      <c r="K4697" s="16"/>
      <c r="L4697" s="16"/>
      <c r="M4697" s="16"/>
      <c r="N4697" s="16"/>
      <c r="O4697" s="16"/>
      <c r="P4697" s="16"/>
      <c r="Q4697" s="16"/>
      <c r="R4697" s="16"/>
      <c r="S4697" s="16"/>
      <c r="T4697" s="16"/>
      <c r="U4697" s="16"/>
      <c r="V4697" s="1" t="s">
        <v>3722</v>
      </c>
      <c r="W4697" s="1" t="s">
        <v>2551</v>
      </c>
      <c r="X4697" s="1" t="s">
        <v>5018</v>
      </c>
      <c r="Y4697" s="1" t="s">
        <v>3724</v>
      </c>
      <c r="Z4697" s="1" t="s">
        <v>3284</v>
      </c>
    </row>
    <row r="4698" spans="1:26" ht="12" customHeight="1" x14ac:dyDescent="0.15">
      <c r="A4698" s="1" t="s">
        <v>1269</v>
      </c>
      <c r="B4698" s="1" t="s">
        <v>4940</v>
      </c>
      <c r="C4698" s="1" t="s">
        <v>4952</v>
      </c>
      <c r="D4698" s="1" t="s">
        <v>2496</v>
      </c>
      <c r="E4698" s="1" t="s">
        <v>10</v>
      </c>
      <c r="F4698" s="1" t="s">
        <v>4954</v>
      </c>
      <c r="G4698" s="1" t="s">
        <v>4953</v>
      </c>
      <c r="H4698" s="1" t="s">
        <v>826</v>
      </c>
      <c r="I4698" s="16"/>
      <c r="J4698" s="16"/>
      <c r="K4698" s="16"/>
      <c r="L4698" s="16"/>
      <c r="M4698" s="16"/>
      <c r="N4698" s="16"/>
      <c r="O4698" s="16"/>
      <c r="P4698" s="16"/>
      <c r="Q4698" s="16"/>
      <c r="R4698" s="16"/>
      <c r="S4698" s="16"/>
      <c r="T4698" s="16"/>
      <c r="U4698" s="16"/>
      <c r="V4698" s="1" t="s">
        <v>3722</v>
      </c>
      <c r="W4698" s="1" t="s">
        <v>2551</v>
      </c>
      <c r="X4698" s="1" t="s">
        <v>5018</v>
      </c>
      <c r="Y4698" s="1" t="s">
        <v>5017</v>
      </c>
      <c r="Z4698" s="1" t="s">
        <v>3284</v>
      </c>
    </row>
    <row r="4699" spans="1:26" ht="12" customHeight="1" x14ac:dyDescent="0.15">
      <c r="A4699" s="1" t="s">
        <v>1269</v>
      </c>
      <c r="B4699" s="1" t="s">
        <v>4955</v>
      </c>
      <c r="C4699" s="1" t="s">
        <v>5325</v>
      </c>
      <c r="D4699" s="1" t="s">
        <v>2496</v>
      </c>
      <c r="E4699" s="1" t="s">
        <v>10</v>
      </c>
      <c r="F4699" s="1" t="s">
        <v>4956</v>
      </c>
      <c r="G4699" s="1" t="s">
        <v>5330</v>
      </c>
      <c r="H4699" s="1" t="s">
        <v>826</v>
      </c>
      <c r="I4699" s="16"/>
      <c r="J4699" s="16"/>
      <c r="K4699" s="16"/>
      <c r="L4699" s="16"/>
      <c r="M4699" s="16"/>
      <c r="N4699" s="16"/>
      <c r="O4699" s="16"/>
      <c r="P4699" s="16"/>
      <c r="Q4699" s="16"/>
      <c r="R4699" s="16"/>
      <c r="S4699" s="16"/>
      <c r="T4699" s="16"/>
      <c r="U4699" s="16"/>
      <c r="V4699" s="1" t="s">
        <v>3722</v>
      </c>
      <c r="W4699" s="1" t="s">
        <v>2551</v>
      </c>
      <c r="X4699" s="1" t="s">
        <v>5019</v>
      </c>
      <c r="Y4699" s="5" t="s">
        <v>5335</v>
      </c>
      <c r="Z4699" s="5" t="s">
        <v>3284</v>
      </c>
    </row>
    <row r="4700" spans="1:26" ht="12" customHeight="1" x14ac:dyDescent="0.15">
      <c r="A4700" s="1" t="s">
        <v>1269</v>
      </c>
      <c r="B4700" s="1" t="s">
        <v>4955</v>
      </c>
      <c r="C4700" s="1" t="s">
        <v>5326</v>
      </c>
      <c r="D4700" s="1" t="s">
        <v>2496</v>
      </c>
      <c r="E4700" s="1" t="s">
        <v>10</v>
      </c>
      <c r="F4700" s="1" t="s">
        <v>4956</v>
      </c>
      <c r="G4700" s="1" t="s">
        <v>5331</v>
      </c>
      <c r="H4700" s="1" t="s">
        <v>826</v>
      </c>
      <c r="I4700" s="16"/>
      <c r="J4700" s="16"/>
      <c r="K4700" s="16"/>
      <c r="L4700" s="16"/>
      <c r="M4700" s="16"/>
      <c r="N4700" s="16"/>
      <c r="O4700" s="16"/>
      <c r="P4700" s="16"/>
      <c r="Q4700" s="16"/>
      <c r="R4700" s="16"/>
      <c r="S4700" s="16"/>
      <c r="T4700" s="16"/>
      <c r="U4700" s="16"/>
      <c r="V4700" s="1" t="s">
        <v>3722</v>
      </c>
      <c r="Y4700" s="5" t="s">
        <v>5336</v>
      </c>
      <c r="Z4700" s="5" t="s">
        <v>3284</v>
      </c>
    </row>
    <row r="4701" spans="1:26" ht="12" customHeight="1" x14ac:dyDescent="0.15">
      <c r="A4701" s="1" t="s">
        <v>1269</v>
      </c>
      <c r="B4701" s="1" t="s">
        <v>4955</v>
      </c>
      <c r="C4701" s="1" t="s">
        <v>5327</v>
      </c>
      <c r="D4701" s="1" t="s">
        <v>2496</v>
      </c>
      <c r="E4701" s="1" t="s">
        <v>10</v>
      </c>
      <c r="F4701" s="1" t="s">
        <v>4956</v>
      </c>
      <c r="G4701" s="1" t="s">
        <v>5332</v>
      </c>
      <c r="H4701" s="1" t="s">
        <v>826</v>
      </c>
      <c r="I4701" s="16"/>
      <c r="J4701" s="16"/>
      <c r="K4701" s="16"/>
      <c r="L4701" s="16"/>
      <c r="M4701" s="16"/>
      <c r="N4701" s="16"/>
      <c r="O4701" s="16"/>
      <c r="P4701" s="16"/>
      <c r="Q4701" s="16"/>
      <c r="R4701" s="16"/>
      <c r="S4701" s="16"/>
      <c r="T4701" s="16"/>
      <c r="U4701" s="16"/>
      <c r="V4701" s="1" t="s">
        <v>3722</v>
      </c>
      <c r="Y4701" s="5" t="s">
        <v>5337</v>
      </c>
      <c r="Z4701" s="5" t="s">
        <v>3284</v>
      </c>
    </row>
    <row r="4702" spans="1:26" ht="12" customHeight="1" x14ac:dyDescent="0.15">
      <c r="A4702" s="1" t="s">
        <v>1269</v>
      </c>
      <c r="B4702" s="1" t="s">
        <v>4955</v>
      </c>
      <c r="C4702" s="1" t="s">
        <v>5328</v>
      </c>
      <c r="D4702" s="1" t="s">
        <v>2496</v>
      </c>
      <c r="E4702" s="1" t="s">
        <v>10</v>
      </c>
      <c r="F4702" s="1" t="s">
        <v>4956</v>
      </c>
      <c r="G4702" s="1" t="s">
        <v>5333</v>
      </c>
      <c r="H4702" s="1" t="s">
        <v>826</v>
      </c>
      <c r="I4702" s="16"/>
      <c r="J4702" s="16"/>
      <c r="K4702" s="16"/>
      <c r="L4702" s="16"/>
      <c r="M4702" s="16"/>
      <c r="N4702" s="16"/>
      <c r="O4702" s="16"/>
      <c r="P4702" s="16"/>
      <c r="Q4702" s="16"/>
      <c r="R4702" s="16"/>
      <c r="S4702" s="16"/>
      <c r="T4702" s="16"/>
      <c r="U4702" s="16"/>
      <c r="V4702" s="1" t="s">
        <v>3722</v>
      </c>
      <c r="Y4702" s="5" t="s">
        <v>5338</v>
      </c>
      <c r="Z4702" s="5" t="s">
        <v>3284</v>
      </c>
    </row>
    <row r="4703" spans="1:26" ht="12" customHeight="1" x14ac:dyDescent="0.15">
      <c r="A4703" s="1" t="s">
        <v>1269</v>
      </c>
      <c r="B4703" s="1" t="s">
        <v>4955</v>
      </c>
      <c r="C4703" s="1" t="s">
        <v>5329</v>
      </c>
      <c r="D4703" s="1" t="s">
        <v>2496</v>
      </c>
      <c r="E4703" s="1" t="s">
        <v>10</v>
      </c>
      <c r="F4703" s="1" t="s">
        <v>4956</v>
      </c>
      <c r="G4703" s="1" t="s">
        <v>1270</v>
      </c>
      <c r="H4703" s="1" t="s">
        <v>826</v>
      </c>
      <c r="I4703" s="16"/>
      <c r="J4703" s="16"/>
      <c r="K4703" s="16"/>
      <c r="L4703" s="16"/>
      <c r="M4703" s="16"/>
      <c r="N4703" s="16"/>
      <c r="O4703" s="16"/>
      <c r="P4703" s="16"/>
      <c r="Q4703" s="16"/>
      <c r="R4703" s="16"/>
      <c r="S4703" s="16"/>
      <c r="T4703" s="16"/>
      <c r="U4703" s="16"/>
      <c r="V4703" s="1" t="s">
        <v>3722</v>
      </c>
      <c r="W4703" s="1" t="s">
        <v>2551</v>
      </c>
      <c r="X4703" s="1" t="s">
        <v>5019</v>
      </c>
      <c r="Y4703" s="1" t="s">
        <v>3724</v>
      </c>
      <c r="Z4703" s="1" t="s">
        <v>3284</v>
      </c>
    </row>
    <row r="4704" spans="1:26" ht="12" customHeight="1" x14ac:dyDescent="0.15">
      <c r="A4704" s="1" t="s">
        <v>1269</v>
      </c>
      <c r="B4704" s="1" t="s">
        <v>4955</v>
      </c>
      <c r="C4704" s="1" t="s">
        <v>4952</v>
      </c>
      <c r="D4704" s="1" t="s">
        <v>2496</v>
      </c>
      <c r="E4704" s="1" t="s">
        <v>10</v>
      </c>
      <c r="F4704" s="1" t="s">
        <v>4956</v>
      </c>
      <c r="G4704" s="1" t="s">
        <v>4953</v>
      </c>
      <c r="H4704" s="1" t="s">
        <v>826</v>
      </c>
      <c r="I4704" s="16"/>
      <c r="J4704" s="16"/>
      <c r="K4704" s="16"/>
      <c r="L4704" s="16"/>
      <c r="M4704" s="16"/>
      <c r="N4704" s="16"/>
      <c r="O4704" s="16"/>
      <c r="P4704" s="16"/>
      <c r="Q4704" s="16"/>
      <c r="R4704" s="16"/>
      <c r="S4704" s="16"/>
      <c r="T4704" s="16"/>
      <c r="U4704" s="16"/>
      <c r="V4704" s="1" t="s">
        <v>3722</v>
      </c>
      <c r="W4704" s="1" t="s">
        <v>2551</v>
      </c>
      <c r="X4704" s="1" t="s">
        <v>5019</v>
      </c>
      <c r="Y4704" s="1" t="s">
        <v>5017</v>
      </c>
      <c r="Z4704" s="1" t="s">
        <v>3284</v>
      </c>
    </row>
    <row r="4705" spans="1:27" ht="12" customHeight="1" x14ac:dyDescent="0.15">
      <c r="A4705" s="1" t="s">
        <v>1290</v>
      </c>
      <c r="B4705" s="1" t="s">
        <v>8</v>
      </c>
      <c r="C4705" s="1" t="s">
        <v>9</v>
      </c>
      <c r="D4705" s="1" t="s">
        <v>2497</v>
      </c>
      <c r="E4705" s="1" t="s">
        <v>1291</v>
      </c>
      <c r="F4705" s="1" t="s">
        <v>1292</v>
      </c>
      <c r="G4705" s="1" t="s">
        <v>12</v>
      </c>
      <c r="H4705" s="1" t="s">
        <v>305</v>
      </c>
      <c r="I4705" s="16"/>
      <c r="J4705" s="16"/>
      <c r="K4705" s="16"/>
      <c r="L4705" s="16"/>
      <c r="M4705" s="16"/>
      <c r="N4705" s="16"/>
      <c r="O4705" s="16"/>
      <c r="P4705" s="16"/>
      <c r="Q4705" s="16"/>
      <c r="R4705" s="16"/>
      <c r="S4705" s="16"/>
      <c r="T4705" s="16"/>
      <c r="U4705" s="16"/>
      <c r="V4705" s="1" t="s">
        <v>3747</v>
      </c>
      <c r="W4705" s="1" t="s">
        <v>2551</v>
      </c>
      <c r="X4705" s="5" t="s">
        <v>3748</v>
      </c>
      <c r="Y4705" s="5" t="s">
        <v>2553</v>
      </c>
      <c r="Z4705" s="5" t="s">
        <v>305</v>
      </c>
      <c r="AA4705" s="5"/>
    </row>
    <row r="4706" spans="1:27" ht="12" customHeight="1" x14ac:dyDescent="0.15">
      <c r="A4706" s="1" t="s">
        <v>1290</v>
      </c>
      <c r="B4706" s="1" t="s">
        <v>8</v>
      </c>
      <c r="C4706" s="1" t="s">
        <v>15</v>
      </c>
      <c r="D4706" s="1" t="s">
        <v>2497</v>
      </c>
      <c r="E4706" s="1" t="s">
        <v>1291</v>
      </c>
      <c r="F4706" s="1" t="s">
        <v>1292</v>
      </c>
      <c r="G4706" s="1" t="s">
        <v>16</v>
      </c>
      <c r="H4706" s="1" t="s">
        <v>305</v>
      </c>
      <c r="I4706" s="16"/>
      <c r="J4706" s="16"/>
      <c r="K4706" s="16"/>
      <c r="L4706" s="16"/>
      <c r="M4706" s="16"/>
      <c r="N4706" s="16"/>
      <c r="O4706" s="16"/>
      <c r="P4706" s="16"/>
      <c r="Q4706" s="16"/>
      <c r="R4706" s="16"/>
      <c r="S4706" s="16"/>
      <c r="T4706" s="16"/>
      <c r="U4706" s="16"/>
      <c r="V4706" s="1" t="s">
        <v>3747</v>
      </c>
      <c r="W4706" s="1" t="s">
        <v>2551</v>
      </c>
      <c r="X4706" s="5" t="s">
        <v>3748</v>
      </c>
      <c r="Y4706" s="5" t="s">
        <v>2555</v>
      </c>
      <c r="Z4706" s="5" t="s">
        <v>305</v>
      </c>
      <c r="AA4706" s="5"/>
    </row>
    <row r="4707" spans="1:27" ht="12" customHeight="1" x14ac:dyDescent="0.15">
      <c r="A4707" s="1" t="s">
        <v>1290</v>
      </c>
      <c r="B4707" s="1" t="s">
        <v>8</v>
      </c>
      <c r="C4707" s="1" t="s">
        <v>17</v>
      </c>
      <c r="D4707" s="1" t="s">
        <v>2497</v>
      </c>
      <c r="E4707" s="1" t="s">
        <v>1291</v>
      </c>
      <c r="F4707" s="1" t="s">
        <v>1292</v>
      </c>
      <c r="G4707" s="1" t="s">
        <v>18</v>
      </c>
      <c r="H4707" s="1" t="s">
        <v>305</v>
      </c>
      <c r="I4707" s="16"/>
      <c r="J4707" s="16"/>
      <c r="K4707" s="16"/>
      <c r="L4707" s="16"/>
      <c r="M4707" s="16"/>
      <c r="N4707" s="16"/>
      <c r="O4707" s="16"/>
      <c r="P4707" s="16"/>
      <c r="Q4707" s="16"/>
      <c r="R4707" s="16"/>
      <c r="S4707" s="16"/>
      <c r="T4707" s="16"/>
      <c r="U4707" s="16"/>
      <c r="V4707" s="1" t="s">
        <v>3747</v>
      </c>
      <c r="W4707" s="1" t="s">
        <v>2551</v>
      </c>
      <c r="X4707" s="5" t="s">
        <v>3748</v>
      </c>
      <c r="Y4707" s="5" t="s">
        <v>2556</v>
      </c>
      <c r="Z4707" s="5" t="s">
        <v>305</v>
      </c>
      <c r="AA4707" s="5"/>
    </row>
    <row r="4708" spans="1:27" ht="12" customHeight="1" x14ac:dyDescent="0.15">
      <c r="A4708" s="1" t="s">
        <v>1290</v>
      </c>
      <c r="B4708" s="1" t="s">
        <v>8</v>
      </c>
      <c r="C4708" s="1" t="s">
        <v>19</v>
      </c>
      <c r="D4708" s="1" t="s">
        <v>2497</v>
      </c>
      <c r="E4708" s="1" t="s">
        <v>1291</v>
      </c>
      <c r="F4708" s="1" t="s">
        <v>1292</v>
      </c>
      <c r="G4708" s="1" t="s">
        <v>242</v>
      </c>
      <c r="H4708" s="1" t="s">
        <v>305</v>
      </c>
      <c r="I4708" s="16"/>
      <c r="J4708" s="16"/>
      <c r="K4708" s="16"/>
      <c r="L4708" s="16"/>
      <c r="M4708" s="16"/>
      <c r="N4708" s="16"/>
      <c r="O4708" s="16"/>
      <c r="P4708" s="16"/>
      <c r="Q4708" s="16"/>
      <c r="R4708" s="16"/>
      <c r="S4708" s="16"/>
      <c r="T4708" s="16"/>
      <c r="U4708" s="16"/>
      <c r="V4708" s="1" t="s">
        <v>3747</v>
      </c>
      <c r="W4708" s="1" t="s">
        <v>2551</v>
      </c>
      <c r="X4708" s="5" t="s">
        <v>3748</v>
      </c>
      <c r="Y4708" s="5" t="s">
        <v>2557</v>
      </c>
      <c r="Z4708" s="5" t="s">
        <v>305</v>
      </c>
      <c r="AA4708" s="5"/>
    </row>
    <row r="4709" spans="1:27" ht="12" customHeight="1" x14ac:dyDescent="0.15">
      <c r="A4709" s="1" t="s">
        <v>1290</v>
      </c>
      <c r="B4709" s="1" t="s">
        <v>8</v>
      </c>
      <c r="C4709" s="1" t="s">
        <v>21</v>
      </c>
      <c r="D4709" s="1" t="s">
        <v>2497</v>
      </c>
      <c r="E4709" s="1" t="s">
        <v>1291</v>
      </c>
      <c r="F4709" s="1" t="s">
        <v>1292</v>
      </c>
      <c r="G4709" s="1" t="s">
        <v>245</v>
      </c>
      <c r="H4709" s="1" t="s">
        <v>306</v>
      </c>
      <c r="I4709" s="16"/>
      <c r="J4709" s="16"/>
      <c r="K4709" s="16"/>
      <c r="L4709" s="16"/>
      <c r="M4709" s="16"/>
      <c r="N4709" s="16"/>
      <c r="O4709" s="16"/>
      <c r="P4709" s="16"/>
      <c r="Q4709" s="16"/>
      <c r="R4709" s="16"/>
      <c r="S4709" s="16"/>
      <c r="T4709" s="16"/>
      <c r="U4709" s="16"/>
      <c r="V4709" s="1" t="s">
        <v>3747</v>
      </c>
      <c r="W4709" s="1" t="s">
        <v>2551</v>
      </c>
      <c r="X4709" s="5" t="s">
        <v>3748</v>
      </c>
      <c r="Y4709" s="5" t="s">
        <v>2740</v>
      </c>
      <c r="Z4709" s="5" t="s">
        <v>2788</v>
      </c>
      <c r="AA4709" s="5"/>
    </row>
    <row r="4710" spans="1:27" ht="12" customHeight="1" x14ac:dyDescent="0.15">
      <c r="A4710" s="1" t="s">
        <v>1290</v>
      </c>
      <c r="B4710" s="1" t="s">
        <v>8</v>
      </c>
      <c r="C4710" s="1" t="s">
        <v>23</v>
      </c>
      <c r="D4710" s="1" t="s">
        <v>2497</v>
      </c>
      <c r="E4710" s="1" t="s">
        <v>1291</v>
      </c>
      <c r="F4710" s="1" t="s">
        <v>1292</v>
      </c>
      <c r="G4710" s="1" t="s">
        <v>22</v>
      </c>
      <c r="H4710" s="1" t="s">
        <v>305</v>
      </c>
      <c r="I4710" s="16"/>
      <c r="J4710" s="16"/>
      <c r="K4710" s="16"/>
      <c r="L4710" s="16"/>
      <c r="M4710" s="16"/>
      <c r="N4710" s="16"/>
      <c r="O4710" s="16"/>
      <c r="P4710" s="16"/>
      <c r="Q4710" s="16"/>
      <c r="R4710" s="16"/>
      <c r="S4710" s="16"/>
      <c r="T4710" s="16"/>
      <c r="U4710" s="16"/>
      <c r="V4710" s="1" t="s">
        <v>3747</v>
      </c>
      <c r="W4710" s="1" t="s">
        <v>2551</v>
      </c>
      <c r="X4710" s="5" t="s">
        <v>3748</v>
      </c>
      <c r="Y4710" s="5" t="s">
        <v>2558</v>
      </c>
      <c r="Z4710" s="5" t="s">
        <v>305</v>
      </c>
      <c r="AA4710" s="5"/>
    </row>
    <row r="4711" spans="1:27" ht="12" customHeight="1" x14ac:dyDescent="0.15">
      <c r="A4711" s="1" t="s">
        <v>1290</v>
      </c>
      <c r="B4711" s="1" t="s">
        <v>8</v>
      </c>
      <c r="C4711" s="1" t="s">
        <v>77</v>
      </c>
      <c r="D4711" s="1" t="s">
        <v>2497</v>
      </c>
      <c r="E4711" s="1" t="s">
        <v>1291</v>
      </c>
      <c r="F4711" s="1" t="s">
        <v>1292</v>
      </c>
      <c r="G4711" s="1" t="s">
        <v>24</v>
      </c>
      <c r="H4711" s="1" t="s">
        <v>305</v>
      </c>
      <c r="I4711" s="16"/>
      <c r="J4711" s="16"/>
      <c r="K4711" s="16"/>
      <c r="L4711" s="16"/>
      <c r="M4711" s="16"/>
      <c r="N4711" s="16"/>
      <c r="O4711" s="16"/>
      <c r="P4711" s="16"/>
      <c r="Q4711" s="16"/>
      <c r="R4711" s="16"/>
      <c r="S4711" s="16"/>
      <c r="T4711" s="16"/>
      <c r="U4711" s="16"/>
      <c r="V4711" s="1" t="s">
        <v>3747</v>
      </c>
      <c r="W4711" s="1" t="s">
        <v>2551</v>
      </c>
      <c r="X4711" s="5" t="s">
        <v>3748</v>
      </c>
      <c r="Y4711" s="5" t="s">
        <v>2559</v>
      </c>
      <c r="Z4711" s="5" t="s">
        <v>305</v>
      </c>
      <c r="AA4711" s="5"/>
    </row>
    <row r="4712" spans="1:27" ht="12" customHeight="1" x14ac:dyDescent="0.15">
      <c r="A4712" s="1" t="s">
        <v>1290</v>
      </c>
      <c r="B4712" s="1" t="s">
        <v>25</v>
      </c>
      <c r="C4712" s="1" t="s">
        <v>9</v>
      </c>
      <c r="D4712" s="1" t="s">
        <v>2497</v>
      </c>
      <c r="E4712" s="1" t="s">
        <v>1291</v>
      </c>
      <c r="F4712" s="1" t="s">
        <v>1293</v>
      </c>
      <c r="G4712" s="1" t="s">
        <v>12</v>
      </c>
      <c r="H4712" s="1" t="s">
        <v>305</v>
      </c>
      <c r="I4712" s="16"/>
      <c r="J4712" s="16"/>
      <c r="K4712" s="16"/>
      <c r="L4712" s="16"/>
      <c r="M4712" s="16"/>
      <c r="N4712" s="16"/>
      <c r="O4712" s="16"/>
      <c r="P4712" s="16"/>
      <c r="Q4712" s="16"/>
      <c r="R4712" s="16"/>
      <c r="S4712" s="16"/>
      <c r="T4712" s="16"/>
      <c r="U4712" s="16"/>
      <c r="V4712" s="1" t="s">
        <v>3747</v>
      </c>
      <c r="W4712" s="1" t="s">
        <v>2551</v>
      </c>
      <c r="X4712" s="5" t="s">
        <v>3749</v>
      </c>
      <c r="Y4712" s="5" t="s">
        <v>2553</v>
      </c>
      <c r="Z4712" s="5" t="s">
        <v>305</v>
      </c>
      <c r="AA4712" s="5"/>
    </row>
    <row r="4713" spans="1:27" ht="12" customHeight="1" x14ac:dyDescent="0.15">
      <c r="A4713" s="1" t="s">
        <v>1290</v>
      </c>
      <c r="B4713" s="1" t="s">
        <v>25</v>
      </c>
      <c r="C4713" s="1" t="s">
        <v>15</v>
      </c>
      <c r="D4713" s="1" t="s">
        <v>2497</v>
      </c>
      <c r="E4713" s="1" t="s">
        <v>1291</v>
      </c>
      <c r="F4713" s="1" t="s">
        <v>1293</v>
      </c>
      <c r="G4713" s="1" t="s">
        <v>16</v>
      </c>
      <c r="H4713" s="1" t="s">
        <v>305</v>
      </c>
      <c r="I4713" s="16"/>
      <c r="J4713" s="16"/>
      <c r="K4713" s="16"/>
      <c r="L4713" s="16"/>
      <c r="M4713" s="16"/>
      <c r="N4713" s="16"/>
      <c r="O4713" s="16"/>
      <c r="P4713" s="16"/>
      <c r="Q4713" s="16"/>
      <c r="R4713" s="16"/>
      <c r="S4713" s="16"/>
      <c r="T4713" s="16"/>
      <c r="U4713" s="16"/>
      <c r="V4713" s="1" t="s">
        <v>3747</v>
      </c>
      <c r="W4713" s="1" t="s">
        <v>2551</v>
      </c>
      <c r="X4713" s="5" t="s">
        <v>3749</v>
      </c>
      <c r="Y4713" s="5" t="s">
        <v>2555</v>
      </c>
      <c r="Z4713" s="5" t="s">
        <v>305</v>
      </c>
      <c r="AA4713" s="5"/>
    </row>
    <row r="4714" spans="1:27" ht="12" customHeight="1" x14ac:dyDescent="0.15">
      <c r="A4714" s="1" t="s">
        <v>1290</v>
      </c>
      <c r="B4714" s="1" t="s">
        <v>25</v>
      </c>
      <c r="C4714" s="1" t="s">
        <v>17</v>
      </c>
      <c r="D4714" s="1" t="s">
        <v>2497</v>
      </c>
      <c r="E4714" s="1" t="s">
        <v>1291</v>
      </c>
      <c r="F4714" s="1" t="s">
        <v>1293</v>
      </c>
      <c r="G4714" s="1" t="s">
        <v>18</v>
      </c>
      <c r="H4714" s="1" t="s">
        <v>305</v>
      </c>
      <c r="I4714" s="16"/>
      <c r="J4714" s="16"/>
      <c r="K4714" s="16"/>
      <c r="L4714" s="16"/>
      <c r="M4714" s="16"/>
      <c r="N4714" s="16"/>
      <c r="O4714" s="16"/>
      <c r="P4714" s="16"/>
      <c r="Q4714" s="16"/>
      <c r="R4714" s="16"/>
      <c r="S4714" s="16"/>
      <c r="T4714" s="16"/>
      <c r="U4714" s="16"/>
      <c r="V4714" s="1" t="s">
        <v>3747</v>
      </c>
      <c r="W4714" s="1" t="s">
        <v>2551</v>
      </c>
      <c r="X4714" s="5" t="s">
        <v>3749</v>
      </c>
      <c r="Y4714" s="5" t="s">
        <v>2556</v>
      </c>
      <c r="Z4714" s="5" t="s">
        <v>305</v>
      </c>
      <c r="AA4714" s="5"/>
    </row>
    <row r="4715" spans="1:27" ht="12" customHeight="1" x14ac:dyDescent="0.15">
      <c r="A4715" s="1" t="s">
        <v>1290</v>
      </c>
      <c r="B4715" s="1" t="s">
        <v>25</v>
      </c>
      <c r="C4715" s="1" t="s">
        <v>19</v>
      </c>
      <c r="D4715" s="1" t="s">
        <v>2497</v>
      </c>
      <c r="E4715" s="1" t="s">
        <v>1291</v>
      </c>
      <c r="F4715" s="1" t="s">
        <v>1293</v>
      </c>
      <c r="G4715" s="1" t="s">
        <v>242</v>
      </c>
      <c r="H4715" s="1" t="s">
        <v>305</v>
      </c>
      <c r="I4715" s="16"/>
      <c r="J4715" s="16"/>
      <c r="K4715" s="16"/>
      <c r="L4715" s="16"/>
      <c r="M4715" s="16"/>
      <c r="N4715" s="16"/>
      <c r="O4715" s="16"/>
      <c r="P4715" s="16"/>
      <c r="Q4715" s="16"/>
      <c r="R4715" s="16"/>
      <c r="S4715" s="16"/>
      <c r="T4715" s="16"/>
      <c r="U4715" s="16"/>
      <c r="V4715" s="1" t="s">
        <v>3747</v>
      </c>
      <c r="W4715" s="1" t="s">
        <v>2551</v>
      </c>
      <c r="X4715" s="5" t="s">
        <v>3749</v>
      </c>
      <c r="Y4715" s="5" t="s">
        <v>2557</v>
      </c>
      <c r="Z4715" s="5" t="s">
        <v>305</v>
      </c>
      <c r="AA4715" s="5"/>
    </row>
    <row r="4716" spans="1:27" ht="12" customHeight="1" x14ac:dyDescent="0.15">
      <c r="A4716" s="1" t="s">
        <v>1290</v>
      </c>
      <c r="B4716" s="1" t="s">
        <v>25</v>
      </c>
      <c r="C4716" s="1" t="s">
        <v>21</v>
      </c>
      <c r="D4716" s="1" t="s">
        <v>2497</v>
      </c>
      <c r="E4716" s="1" t="s">
        <v>1291</v>
      </c>
      <c r="F4716" s="1" t="s">
        <v>1293</v>
      </c>
      <c r="G4716" s="1" t="s">
        <v>245</v>
      </c>
      <c r="H4716" s="1" t="s">
        <v>306</v>
      </c>
      <c r="I4716" s="16"/>
      <c r="J4716" s="16"/>
      <c r="K4716" s="16"/>
      <c r="L4716" s="16"/>
      <c r="M4716" s="16"/>
      <c r="N4716" s="16"/>
      <c r="O4716" s="16"/>
      <c r="P4716" s="16"/>
      <c r="Q4716" s="16"/>
      <c r="R4716" s="16"/>
      <c r="S4716" s="16"/>
      <c r="T4716" s="16"/>
      <c r="U4716" s="16"/>
      <c r="V4716" s="1" t="s">
        <v>3747</v>
      </c>
      <c r="W4716" s="1" t="s">
        <v>2551</v>
      </c>
      <c r="X4716" s="5" t="s">
        <v>3749</v>
      </c>
      <c r="Y4716" s="5" t="s">
        <v>2740</v>
      </c>
      <c r="Z4716" s="5" t="s">
        <v>2788</v>
      </c>
      <c r="AA4716" s="5"/>
    </row>
    <row r="4717" spans="1:27" ht="12" customHeight="1" x14ac:dyDescent="0.15">
      <c r="A4717" s="1" t="s">
        <v>1290</v>
      </c>
      <c r="B4717" s="1" t="s">
        <v>25</v>
      </c>
      <c r="C4717" s="1" t="s">
        <v>23</v>
      </c>
      <c r="D4717" s="1" t="s">
        <v>2497</v>
      </c>
      <c r="E4717" s="1" t="s">
        <v>1291</v>
      </c>
      <c r="F4717" s="1" t="s">
        <v>1293</v>
      </c>
      <c r="G4717" s="1" t="s">
        <v>22</v>
      </c>
      <c r="H4717" s="1" t="s">
        <v>305</v>
      </c>
      <c r="I4717" s="16"/>
      <c r="J4717" s="16"/>
      <c r="K4717" s="16"/>
      <c r="L4717" s="16"/>
      <c r="M4717" s="16"/>
      <c r="N4717" s="16"/>
      <c r="O4717" s="16"/>
      <c r="P4717" s="16"/>
      <c r="Q4717" s="16"/>
      <c r="R4717" s="16"/>
      <c r="S4717" s="16"/>
      <c r="T4717" s="16"/>
      <c r="U4717" s="16"/>
      <c r="V4717" s="1" t="s">
        <v>3747</v>
      </c>
      <c r="W4717" s="1" t="s">
        <v>2551</v>
      </c>
      <c r="X4717" s="5" t="s">
        <v>3749</v>
      </c>
      <c r="Y4717" s="5" t="s">
        <v>2558</v>
      </c>
      <c r="Z4717" s="5" t="s">
        <v>305</v>
      </c>
      <c r="AA4717" s="5"/>
    </row>
    <row r="4718" spans="1:27" ht="12" customHeight="1" x14ac:dyDescent="0.15">
      <c r="A4718" s="1" t="s">
        <v>1290</v>
      </c>
      <c r="B4718" s="1" t="s">
        <v>25</v>
      </c>
      <c r="C4718" s="1" t="s">
        <v>77</v>
      </c>
      <c r="D4718" s="1" t="s">
        <v>2497</v>
      </c>
      <c r="E4718" s="1" t="s">
        <v>1291</v>
      </c>
      <c r="F4718" s="1" t="s">
        <v>1293</v>
      </c>
      <c r="G4718" s="1" t="s">
        <v>24</v>
      </c>
      <c r="H4718" s="1" t="s">
        <v>305</v>
      </c>
      <c r="I4718" s="16"/>
      <c r="J4718" s="16"/>
      <c r="K4718" s="16"/>
      <c r="L4718" s="16"/>
      <c r="M4718" s="16"/>
      <c r="N4718" s="16"/>
      <c r="O4718" s="16"/>
      <c r="P4718" s="16"/>
      <c r="Q4718" s="16"/>
      <c r="R4718" s="16"/>
      <c r="S4718" s="16"/>
      <c r="T4718" s="16"/>
      <c r="U4718" s="16"/>
      <c r="V4718" s="1" t="s">
        <v>3747</v>
      </c>
      <c r="W4718" s="1" t="s">
        <v>2551</v>
      </c>
      <c r="X4718" s="5" t="s">
        <v>3749</v>
      </c>
      <c r="Y4718" s="5" t="s">
        <v>2559</v>
      </c>
      <c r="Z4718" s="5" t="s">
        <v>305</v>
      </c>
      <c r="AA4718" s="5"/>
    </row>
    <row r="4719" spans="1:27" ht="12" customHeight="1" x14ac:dyDescent="0.15">
      <c r="A4719" s="1" t="s">
        <v>1290</v>
      </c>
      <c r="B4719" s="1" t="s">
        <v>27</v>
      </c>
      <c r="C4719" s="1" t="s">
        <v>9</v>
      </c>
      <c r="D4719" s="1" t="s">
        <v>2497</v>
      </c>
      <c r="E4719" s="1" t="s">
        <v>1291</v>
      </c>
      <c r="F4719" s="1" t="s">
        <v>1273</v>
      </c>
      <c r="G4719" s="1" t="s">
        <v>12</v>
      </c>
      <c r="H4719" s="1" t="s">
        <v>305</v>
      </c>
      <c r="I4719" s="16"/>
      <c r="J4719" s="16"/>
      <c r="K4719" s="16"/>
      <c r="L4719" s="16"/>
      <c r="M4719" s="16"/>
      <c r="N4719" s="16"/>
      <c r="O4719" s="16"/>
      <c r="P4719" s="16"/>
      <c r="Q4719" s="16"/>
      <c r="R4719" s="16"/>
      <c r="S4719" s="16"/>
      <c r="T4719" s="16"/>
      <c r="U4719" s="16"/>
      <c r="V4719" s="1" t="s">
        <v>3747</v>
      </c>
      <c r="W4719" s="1" t="s">
        <v>2551</v>
      </c>
      <c r="X4719" s="5" t="s">
        <v>3750</v>
      </c>
      <c r="Y4719" s="5" t="s">
        <v>2553</v>
      </c>
      <c r="Z4719" s="5" t="s">
        <v>305</v>
      </c>
      <c r="AA4719" s="5"/>
    </row>
    <row r="4720" spans="1:27" ht="12" customHeight="1" x14ac:dyDescent="0.15">
      <c r="A4720" s="1" t="s">
        <v>1290</v>
      </c>
      <c r="B4720" s="1" t="s">
        <v>27</v>
      </c>
      <c r="C4720" s="1" t="s">
        <v>15</v>
      </c>
      <c r="D4720" s="1" t="s">
        <v>2497</v>
      </c>
      <c r="E4720" s="1" t="s">
        <v>1291</v>
      </c>
      <c r="F4720" s="1" t="s">
        <v>1273</v>
      </c>
      <c r="G4720" s="1" t="s">
        <v>16</v>
      </c>
      <c r="H4720" s="1" t="s">
        <v>305</v>
      </c>
      <c r="I4720" s="16"/>
      <c r="J4720" s="16"/>
      <c r="K4720" s="16"/>
      <c r="L4720" s="16"/>
      <c r="M4720" s="16"/>
      <c r="N4720" s="16"/>
      <c r="O4720" s="16"/>
      <c r="P4720" s="16"/>
      <c r="Q4720" s="16"/>
      <c r="R4720" s="16"/>
      <c r="S4720" s="16"/>
      <c r="T4720" s="16"/>
      <c r="U4720" s="16"/>
      <c r="V4720" s="1" t="s">
        <v>3747</v>
      </c>
      <c r="W4720" s="1" t="s">
        <v>2551</v>
      </c>
      <c r="X4720" s="5" t="s">
        <v>3750</v>
      </c>
      <c r="Y4720" s="5" t="s">
        <v>2555</v>
      </c>
      <c r="Z4720" s="5" t="s">
        <v>305</v>
      </c>
      <c r="AA4720" s="5"/>
    </row>
    <row r="4721" spans="1:27" ht="12" customHeight="1" x14ac:dyDescent="0.15">
      <c r="A4721" s="1" t="s">
        <v>1290</v>
      </c>
      <c r="B4721" s="1" t="s">
        <v>27</v>
      </c>
      <c r="C4721" s="1" t="s">
        <v>17</v>
      </c>
      <c r="D4721" s="1" t="s">
        <v>2497</v>
      </c>
      <c r="E4721" s="1" t="s">
        <v>1291</v>
      </c>
      <c r="F4721" s="1" t="s">
        <v>1273</v>
      </c>
      <c r="G4721" s="1" t="s">
        <v>18</v>
      </c>
      <c r="H4721" s="1" t="s">
        <v>305</v>
      </c>
      <c r="I4721" s="16"/>
      <c r="J4721" s="16"/>
      <c r="K4721" s="16"/>
      <c r="L4721" s="16"/>
      <c r="M4721" s="16"/>
      <c r="N4721" s="16"/>
      <c r="O4721" s="16"/>
      <c r="P4721" s="16"/>
      <c r="Q4721" s="16"/>
      <c r="R4721" s="16"/>
      <c r="S4721" s="16"/>
      <c r="T4721" s="16"/>
      <c r="U4721" s="16"/>
      <c r="V4721" s="1" t="s">
        <v>3747</v>
      </c>
      <c r="W4721" s="1" t="s">
        <v>2551</v>
      </c>
      <c r="X4721" s="5" t="s">
        <v>3750</v>
      </c>
      <c r="Y4721" s="5" t="s">
        <v>2556</v>
      </c>
      <c r="Z4721" s="5" t="s">
        <v>305</v>
      </c>
      <c r="AA4721" s="5"/>
    </row>
    <row r="4722" spans="1:27" ht="12" customHeight="1" x14ac:dyDescent="0.15">
      <c r="A4722" s="1" t="s">
        <v>1290</v>
      </c>
      <c r="B4722" s="1" t="s">
        <v>27</v>
      </c>
      <c r="C4722" s="1" t="s">
        <v>19</v>
      </c>
      <c r="D4722" s="1" t="s">
        <v>2497</v>
      </c>
      <c r="E4722" s="1" t="s">
        <v>1291</v>
      </c>
      <c r="F4722" s="1" t="s">
        <v>1273</v>
      </c>
      <c r="G4722" s="1" t="s">
        <v>242</v>
      </c>
      <c r="H4722" s="1" t="s">
        <v>305</v>
      </c>
      <c r="I4722" s="16"/>
      <c r="J4722" s="16"/>
      <c r="K4722" s="16"/>
      <c r="L4722" s="16"/>
      <c r="M4722" s="16"/>
      <c r="N4722" s="16"/>
      <c r="O4722" s="16"/>
      <c r="P4722" s="16"/>
      <c r="Q4722" s="16"/>
      <c r="R4722" s="16"/>
      <c r="S4722" s="16"/>
      <c r="T4722" s="16"/>
      <c r="U4722" s="16"/>
      <c r="V4722" s="1" t="s">
        <v>3747</v>
      </c>
      <c r="W4722" s="1" t="s">
        <v>2551</v>
      </c>
      <c r="X4722" s="5" t="s">
        <v>3750</v>
      </c>
      <c r="Y4722" s="5" t="s">
        <v>2557</v>
      </c>
      <c r="Z4722" s="5" t="s">
        <v>305</v>
      </c>
      <c r="AA4722" s="5"/>
    </row>
    <row r="4723" spans="1:27" ht="12" customHeight="1" x14ac:dyDescent="0.15">
      <c r="A4723" s="1" t="s">
        <v>1290</v>
      </c>
      <c r="B4723" s="1" t="s">
        <v>27</v>
      </c>
      <c r="C4723" s="1" t="s">
        <v>21</v>
      </c>
      <c r="D4723" s="1" t="s">
        <v>2497</v>
      </c>
      <c r="E4723" s="1" t="s">
        <v>1291</v>
      </c>
      <c r="F4723" s="1" t="s">
        <v>1273</v>
      </c>
      <c r="G4723" s="1" t="s">
        <v>245</v>
      </c>
      <c r="H4723" s="1" t="s">
        <v>306</v>
      </c>
      <c r="I4723" s="16"/>
      <c r="J4723" s="16"/>
      <c r="K4723" s="16"/>
      <c r="L4723" s="16"/>
      <c r="M4723" s="16"/>
      <c r="N4723" s="16"/>
      <c r="O4723" s="16"/>
      <c r="P4723" s="16"/>
      <c r="Q4723" s="16"/>
      <c r="R4723" s="16"/>
      <c r="S4723" s="16"/>
      <c r="T4723" s="16"/>
      <c r="U4723" s="16"/>
      <c r="V4723" s="1" t="s">
        <v>3747</v>
      </c>
      <c r="W4723" s="1" t="s">
        <v>2551</v>
      </c>
      <c r="X4723" s="5" t="s">
        <v>3750</v>
      </c>
      <c r="Y4723" s="5" t="s">
        <v>2740</v>
      </c>
      <c r="Z4723" s="5" t="s">
        <v>2788</v>
      </c>
      <c r="AA4723" s="5"/>
    </row>
    <row r="4724" spans="1:27" ht="12" customHeight="1" x14ac:dyDescent="0.15">
      <c r="A4724" s="1" t="s">
        <v>1290</v>
      </c>
      <c r="B4724" s="1" t="s">
        <v>27</v>
      </c>
      <c r="C4724" s="1" t="s">
        <v>23</v>
      </c>
      <c r="D4724" s="1" t="s">
        <v>2497</v>
      </c>
      <c r="E4724" s="1" t="s">
        <v>1291</v>
      </c>
      <c r="F4724" s="1" t="s">
        <v>1273</v>
      </c>
      <c r="G4724" s="1" t="s">
        <v>22</v>
      </c>
      <c r="H4724" s="1" t="s">
        <v>305</v>
      </c>
      <c r="I4724" s="16"/>
      <c r="J4724" s="16"/>
      <c r="K4724" s="16"/>
      <c r="L4724" s="16"/>
      <c r="M4724" s="16"/>
      <c r="N4724" s="16"/>
      <c r="O4724" s="16"/>
      <c r="P4724" s="16"/>
      <c r="Q4724" s="16"/>
      <c r="R4724" s="16"/>
      <c r="S4724" s="16"/>
      <c r="T4724" s="16"/>
      <c r="U4724" s="16"/>
      <c r="V4724" s="1" t="s">
        <v>3747</v>
      </c>
      <c r="W4724" s="1" t="s">
        <v>2551</v>
      </c>
      <c r="X4724" s="5" t="s">
        <v>3750</v>
      </c>
      <c r="Y4724" s="5" t="s">
        <v>2558</v>
      </c>
      <c r="Z4724" s="5" t="s">
        <v>305</v>
      </c>
      <c r="AA4724" s="5"/>
    </row>
    <row r="4725" spans="1:27" ht="12" customHeight="1" x14ac:dyDescent="0.15">
      <c r="A4725" s="1" t="s">
        <v>1290</v>
      </c>
      <c r="B4725" s="1" t="s">
        <v>27</v>
      </c>
      <c r="C4725" s="1" t="s">
        <v>77</v>
      </c>
      <c r="D4725" s="1" t="s">
        <v>2497</v>
      </c>
      <c r="E4725" s="1" t="s">
        <v>1291</v>
      </c>
      <c r="F4725" s="1" t="s">
        <v>1273</v>
      </c>
      <c r="G4725" s="1" t="s">
        <v>24</v>
      </c>
      <c r="H4725" s="1" t="s">
        <v>305</v>
      </c>
      <c r="I4725" s="16"/>
      <c r="J4725" s="16"/>
      <c r="K4725" s="16"/>
      <c r="L4725" s="16"/>
      <c r="M4725" s="16"/>
      <c r="N4725" s="16"/>
      <c r="O4725" s="16"/>
      <c r="P4725" s="16"/>
      <c r="Q4725" s="16"/>
      <c r="R4725" s="16"/>
      <c r="S4725" s="16"/>
      <c r="T4725" s="16"/>
      <c r="U4725" s="16"/>
      <c r="V4725" s="1" t="s">
        <v>3747</v>
      </c>
      <c r="W4725" s="1" t="s">
        <v>2551</v>
      </c>
      <c r="X4725" s="5" t="s">
        <v>3750</v>
      </c>
      <c r="Y4725" s="5" t="s">
        <v>2559</v>
      </c>
      <c r="Z4725" s="5" t="s">
        <v>305</v>
      </c>
      <c r="AA4725" s="5"/>
    </row>
    <row r="4726" spans="1:27" ht="12" customHeight="1" x14ac:dyDescent="0.15">
      <c r="A4726" s="1" t="s">
        <v>1290</v>
      </c>
      <c r="B4726" s="1" t="s">
        <v>29</v>
      </c>
      <c r="C4726" s="1" t="s">
        <v>9</v>
      </c>
      <c r="D4726" s="1" t="s">
        <v>2497</v>
      </c>
      <c r="E4726" s="1" t="s">
        <v>1291</v>
      </c>
      <c r="F4726" s="1" t="s">
        <v>1152</v>
      </c>
      <c r="G4726" s="1" t="s">
        <v>12</v>
      </c>
      <c r="H4726" s="1" t="s">
        <v>305</v>
      </c>
      <c r="I4726" s="16"/>
      <c r="J4726" s="16"/>
      <c r="K4726" s="16"/>
      <c r="L4726" s="16"/>
      <c r="M4726" s="16"/>
      <c r="N4726" s="16"/>
      <c r="O4726" s="16"/>
      <c r="P4726" s="16"/>
      <c r="Q4726" s="16"/>
      <c r="R4726" s="16"/>
      <c r="S4726" s="16"/>
      <c r="T4726" s="16"/>
      <c r="U4726" s="16"/>
      <c r="V4726" s="1" t="s">
        <v>3747</v>
      </c>
      <c r="W4726" s="1" t="s">
        <v>2551</v>
      </c>
      <c r="X4726" s="5" t="s">
        <v>3751</v>
      </c>
      <c r="Y4726" s="5" t="s">
        <v>2553</v>
      </c>
      <c r="Z4726" s="5" t="s">
        <v>305</v>
      </c>
      <c r="AA4726" s="5"/>
    </row>
    <row r="4727" spans="1:27" ht="12" customHeight="1" x14ac:dyDescent="0.15">
      <c r="A4727" s="1" t="s">
        <v>1290</v>
      </c>
      <c r="B4727" s="1" t="s">
        <v>29</v>
      </c>
      <c r="C4727" s="1" t="s">
        <v>15</v>
      </c>
      <c r="D4727" s="1" t="s">
        <v>2497</v>
      </c>
      <c r="E4727" s="1" t="s">
        <v>1291</v>
      </c>
      <c r="F4727" s="1" t="s">
        <v>1152</v>
      </c>
      <c r="G4727" s="1" t="s">
        <v>16</v>
      </c>
      <c r="H4727" s="1" t="s">
        <v>305</v>
      </c>
      <c r="I4727" s="16"/>
      <c r="J4727" s="16"/>
      <c r="K4727" s="16"/>
      <c r="L4727" s="16"/>
      <c r="M4727" s="16"/>
      <c r="N4727" s="16"/>
      <c r="O4727" s="16"/>
      <c r="P4727" s="16"/>
      <c r="Q4727" s="16"/>
      <c r="R4727" s="16"/>
      <c r="S4727" s="16"/>
      <c r="T4727" s="16"/>
      <c r="U4727" s="16"/>
      <c r="V4727" s="1" t="s">
        <v>3747</v>
      </c>
      <c r="W4727" s="1" t="s">
        <v>2551</v>
      </c>
      <c r="X4727" s="5" t="s">
        <v>3751</v>
      </c>
      <c r="Y4727" s="5" t="s">
        <v>2555</v>
      </c>
      <c r="Z4727" s="5" t="s">
        <v>305</v>
      </c>
      <c r="AA4727" s="5"/>
    </row>
    <row r="4728" spans="1:27" ht="12" customHeight="1" x14ac:dyDescent="0.15">
      <c r="A4728" s="1" t="s">
        <v>1290</v>
      </c>
      <c r="B4728" s="1" t="s">
        <v>29</v>
      </c>
      <c r="C4728" s="1" t="s">
        <v>17</v>
      </c>
      <c r="D4728" s="1" t="s">
        <v>2497</v>
      </c>
      <c r="E4728" s="1" t="s">
        <v>1291</v>
      </c>
      <c r="F4728" s="1" t="s">
        <v>1152</v>
      </c>
      <c r="G4728" s="1" t="s">
        <v>18</v>
      </c>
      <c r="H4728" s="1" t="s">
        <v>305</v>
      </c>
      <c r="I4728" s="16"/>
      <c r="J4728" s="16"/>
      <c r="K4728" s="16"/>
      <c r="L4728" s="16"/>
      <c r="M4728" s="16"/>
      <c r="N4728" s="16"/>
      <c r="O4728" s="16"/>
      <c r="P4728" s="16"/>
      <c r="Q4728" s="16"/>
      <c r="R4728" s="16"/>
      <c r="S4728" s="16"/>
      <c r="T4728" s="16"/>
      <c r="U4728" s="16"/>
      <c r="V4728" s="1" t="s">
        <v>3747</v>
      </c>
      <c r="W4728" s="1" t="s">
        <v>2551</v>
      </c>
      <c r="X4728" s="5" t="s">
        <v>3751</v>
      </c>
      <c r="Y4728" s="5" t="s">
        <v>2556</v>
      </c>
      <c r="Z4728" s="5" t="s">
        <v>305</v>
      </c>
      <c r="AA4728" s="5"/>
    </row>
    <row r="4729" spans="1:27" ht="12" customHeight="1" x14ac:dyDescent="0.15">
      <c r="A4729" s="1" t="s">
        <v>1290</v>
      </c>
      <c r="B4729" s="1" t="s">
        <v>29</v>
      </c>
      <c r="C4729" s="1" t="s">
        <v>19</v>
      </c>
      <c r="D4729" s="1" t="s">
        <v>2497</v>
      </c>
      <c r="E4729" s="1" t="s">
        <v>1291</v>
      </c>
      <c r="F4729" s="1" t="s">
        <v>1152</v>
      </c>
      <c r="G4729" s="1" t="s">
        <v>242</v>
      </c>
      <c r="H4729" s="1" t="s">
        <v>305</v>
      </c>
      <c r="I4729" s="16"/>
      <c r="J4729" s="16"/>
      <c r="K4729" s="16"/>
      <c r="L4729" s="16"/>
      <c r="M4729" s="16"/>
      <c r="N4729" s="16"/>
      <c r="O4729" s="16"/>
      <c r="P4729" s="16"/>
      <c r="Q4729" s="16"/>
      <c r="R4729" s="16"/>
      <c r="S4729" s="16"/>
      <c r="T4729" s="16"/>
      <c r="U4729" s="16"/>
      <c r="V4729" s="1" t="s">
        <v>3747</v>
      </c>
      <c r="W4729" s="1" t="s">
        <v>2551</v>
      </c>
      <c r="X4729" s="5" t="s">
        <v>3751</v>
      </c>
      <c r="Y4729" s="5" t="s">
        <v>2557</v>
      </c>
      <c r="Z4729" s="5" t="s">
        <v>305</v>
      </c>
      <c r="AA4729" s="5"/>
    </row>
    <row r="4730" spans="1:27" ht="12" customHeight="1" x14ac:dyDescent="0.15">
      <c r="A4730" s="1" t="s">
        <v>1290</v>
      </c>
      <c r="B4730" s="1" t="s">
        <v>29</v>
      </c>
      <c r="C4730" s="1" t="s">
        <v>21</v>
      </c>
      <c r="D4730" s="1" t="s">
        <v>2497</v>
      </c>
      <c r="E4730" s="1" t="s">
        <v>1291</v>
      </c>
      <c r="F4730" s="1" t="s">
        <v>1152</v>
      </c>
      <c r="G4730" s="1" t="s">
        <v>245</v>
      </c>
      <c r="H4730" s="1" t="s">
        <v>306</v>
      </c>
      <c r="I4730" s="16"/>
      <c r="J4730" s="16"/>
      <c r="K4730" s="16"/>
      <c r="L4730" s="16"/>
      <c r="M4730" s="16"/>
      <c r="N4730" s="16"/>
      <c r="O4730" s="16"/>
      <c r="P4730" s="16"/>
      <c r="Q4730" s="16"/>
      <c r="R4730" s="16"/>
      <c r="S4730" s="16"/>
      <c r="T4730" s="16"/>
      <c r="U4730" s="16"/>
      <c r="V4730" s="1" t="s">
        <v>3747</v>
      </c>
      <c r="W4730" s="1" t="s">
        <v>2551</v>
      </c>
      <c r="X4730" s="5" t="s">
        <v>3751</v>
      </c>
      <c r="Y4730" s="5" t="s">
        <v>2740</v>
      </c>
      <c r="Z4730" s="5" t="s">
        <v>2788</v>
      </c>
      <c r="AA4730" s="5"/>
    </row>
    <row r="4731" spans="1:27" ht="12" customHeight="1" x14ac:dyDescent="0.15">
      <c r="A4731" s="1" t="s">
        <v>1290</v>
      </c>
      <c r="B4731" s="1" t="s">
        <v>29</v>
      </c>
      <c r="C4731" s="1" t="s">
        <v>23</v>
      </c>
      <c r="D4731" s="1" t="s">
        <v>2497</v>
      </c>
      <c r="E4731" s="1" t="s">
        <v>1291</v>
      </c>
      <c r="F4731" s="1" t="s">
        <v>1152</v>
      </c>
      <c r="G4731" s="1" t="s">
        <v>22</v>
      </c>
      <c r="H4731" s="1" t="s">
        <v>305</v>
      </c>
      <c r="I4731" s="16"/>
      <c r="J4731" s="16"/>
      <c r="K4731" s="16"/>
      <c r="L4731" s="16"/>
      <c r="M4731" s="16"/>
      <c r="N4731" s="16"/>
      <c r="O4731" s="16"/>
      <c r="P4731" s="16"/>
      <c r="Q4731" s="16"/>
      <c r="R4731" s="16"/>
      <c r="S4731" s="16"/>
      <c r="T4731" s="16"/>
      <c r="U4731" s="16"/>
      <c r="V4731" s="1" t="s">
        <v>3747</v>
      </c>
      <c r="W4731" s="1" t="s">
        <v>2551</v>
      </c>
      <c r="X4731" s="5" t="s">
        <v>3751</v>
      </c>
      <c r="Y4731" s="5" t="s">
        <v>2558</v>
      </c>
      <c r="Z4731" s="5" t="s">
        <v>305</v>
      </c>
      <c r="AA4731" s="5"/>
    </row>
    <row r="4732" spans="1:27" ht="12" customHeight="1" x14ac:dyDescent="0.15">
      <c r="A4732" s="1" t="s">
        <v>1290</v>
      </c>
      <c r="B4732" s="1" t="s">
        <v>29</v>
      </c>
      <c r="C4732" s="1" t="s">
        <v>77</v>
      </c>
      <c r="D4732" s="1" t="s">
        <v>2497</v>
      </c>
      <c r="E4732" s="1" t="s">
        <v>1291</v>
      </c>
      <c r="F4732" s="1" t="s">
        <v>1152</v>
      </c>
      <c r="G4732" s="1" t="s">
        <v>24</v>
      </c>
      <c r="H4732" s="1" t="s">
        <v>305</v>
      </c>
      <c r="I4732" s="16"/>
      <c r="J4732" s="16"/>
      <c r="K4732" s="16"/>
      <c r="L4732" s="16"/>
      <c r="M4732" s="16"/>
      <c r="N4732" s="16"/>
      <c r="O4732" s="16"/>
      <c r="P4732" s="16"/>
      <c r="Q4732" s="16"/>
      <c r="R4732" s="16"/>
      <c r="S4732" s="16"/>
      <c r="T4732" s="16"/>
      <c r="U4732" s="16"/>
      <c r="V4732" s="1" t="s">
        <v>3747</v>
      </c>
      <c r="W4732" s="1" t="s">
        <v>2551</v>
      </c>
      <c r="X4732" s="5" t="s">
        <v>3751</v>
      </c>
      <c r="Y4732" s="5" t="s">
        <v>2559</v>
      </c>
      <c r="Z4732" s="5" t="s">
        <v>305</v>
      </c>
      <c r="AA4732" s="5"/>
    </row>
    <row r="4733" spans="1:27" ht="12" customHeight="1" x14ac:dyDescent="0.15">
      <c r="A4733" s="1" t="s">
        <v>1290</v>
      </c>
      <c r="B4733" s="1" t="s">
        <v>31</v>
      </c>
      <c r="C4733" s="1" t="s">
        <v>9</v>
      </c>
      <c r="D4733" s="1" t="s">
        <v>2497</v>
      </c>
      <c r="E4733" s="1" t="s">
        <v>1291</v>
      </c>
      <c r="F4733" s="1" t="s">
        <v>1153</v>
      </c>
      <c r="G4733" s="1" t="s">
        <v>12</v>
      </c>
      <c r="H4733" s="1" t="s">
        <v>305</v>
      </c>
      <c r="I4733" s="16"/>
      <c r="J4733" s="16"/>
      <c r="K4733" s="16"/>
      <c r="L4733" s="16"/>
      <c r="M4733" s="16"/>
      <c r="N4733" s="16"/>
      <c r="O4733" s="16"/>
      <c r="P4733" s="16"/>
      <c r="Q4733" s="16"/>
      <c r="R4733" s="16"/>
      <c r="S4733" s="16">
        <v>0.91779999999999995</v>
      </c>
      <c r="T4733" s="16"/>
      <c r="U4733" s="16"/>
      <c r="V4733" s="1" t="s">
        <v>3747</v>
      </c>
      <c r="W4733" s="1" t="s">
        <v>2551</v>
      </c>
      <c r="X4733" s="5" t="s">
        <v>3752</v>
      </c>
      <c r="Y4733" s="5" t="s">
        <v>2553</v>
      </c>
      <c r="Z4733" s="5" t="s">
        <v>305</v>
      </c>
      <c r="AA4733" s="5"/>
    </row>
    <row r="4734" spans="1:27" ht="12" customHeight="1" x14ac:dyDescent="0.15">
      <c r="A4734" s="1" t="s">
        <v>1290</v>
      </c>
      <c r="B4734" s="1" t="s">
        <v>31</v>
      </c>
      <c r="C4734" s="1" t="s">
        <v>15</v>
      </c>
      <c r="D4734" s="1" t="s">
        <v>2497</v>
      </c>
      <c r="E4734" s="1" t="s">
        <v>1291</v>
      </c>
      <c r="F4734" s="1" t="s">
        <v>1153</v>
      </c>
      <c r="G4734" s="1" t="s">
        <v>16</v>
      </c>
      <c r="H4734" s="1" t="s">
        <v>305</v>
      </c>
      <c r="I4734" s="16"/>
      <c r="J4734" s="16"/>
      <c r="K4734" s="16"/>
      <c r="L4734" s="16"/>
      <c r="M4734" s="16"/>
      <c r="N4734" s="16"/>
      <c r="O4734" s="16"/>
      <c r="P4734" s="16"/>
      <c r="Q4734" s="16"/>
      <c r="R4734" s="16"/>
      <c r="S4734" s="16"/>
      <c r="T4734" s="16"/>
      <c r="U4734" s="16"/>
      <c r="V4734" s="1" t="s">
        <v>3747</v>
      </c>
      <c r="W4734" s="1" t="s">
        <v>2551</v>
      </c>
      <c r="X4734" s="5" t="s">
        <v>3752</v>
      </c>
      <c r="Y4734" s="5" t="s">
        <v>2555</v>
      </c>
      <c r="Z4734" s="5" t="s">
        <v>305</v>
      </c>
      <c r="AA4734" s="5"/>
    </row>
    <row r="4735" spans="1:27" ht="12" customHeight="1" x14ac:dyDescent="0.15">
      <c r="A4735" s="1" t="s">
        <v>1290</v>
      </c>
      <c r="B4735" s="1" t="s">
        <v>31</v>
      </c>
      <c r="C4735" s="1" t="s">
        <v>17</v>
      </c>
      <c r="D4735" s="1" t="s">
        <v>2497</v>
      </c>
      <c r="E4735" s="1" t="s">
        <v>1291</v>
      </c>
      <c r="F4735" s="1" t="s">
        <v>1153</v>
      </c>
      <c r="G4735" s="1" t="s">
        <v>18</v>
      </c>
      <c r="H4735" s="1" t="s">
        <v>305</v>
      </c>
      <c r="I4735" s="16"/>
      <c r="J4735" s="16"/>
      <c r="K4735" s="16"/>
      <c r="L4735" s="16"/>
      <c r="M4735" s="16"/>
      <c r="N4735" s="16"/>
      <c r="O4735" s="16"/>
      <c r="P4735" s="16"/>
      <c r="Q4735" s="16"/>
      <c r="R4735" s="16"/>
      <c r="S4735" s="16"/>
      <c r="T4735" s="16"/>
      <c r="U4735" s="16"/>
      <c r="V4735" s="1" t="s">
        <v>3747</v>
      </c>
      <c r="W4735" s="1" t="s">
        <v>2551</v>
      </c>
      <c r="X4735" s="5" t="s">
        <v>3752</v>
      </c>
      <c r="Y4735" s="5" t="s">
        <v>2556</v>
      </c>
      <c r="Z4735" s="5" t="s">
        <v>305</v>
      </c>
      <c r="AA4735" s="5"/>
    </row>
    <row r="4736" spans="1:27" ht="12" customHeight="1" x14ac:dyDescent="0.15">
      <c r="A4736" s="1" t="s">
        <v>1290</v>
      </c>
      <c r="B4736" s="1" t="s">
        <v>31</v>
      </c>
      <c r="C4736" s="1" t="s">
        <v>19</v>
      </c>
      <c r="D4736" s="1" t="s">
        <v>2497</v>
      </c>
      <c r="E4736" s="1" t="s">
        <v>1291</v>
      </c>
      <c r="F4736" s="1" t="s">
        <v>1153</v>
      </c>
      <c r="G4736" s="1" t="s">
        <v>242</v>
      </c>
      <c r="H4736" s="1" t="s">
        <v>305</v>
      </c>
      <c r="I4736" s="16"/>
      <c r="J4736" s="16"/>
      <c r="K4736" s="16"/>
      <c r="L4736" s="16"/>
      <c r="M4736" s="16"/>
      <c r="N4736" s="16"/>
      <c r="O4736" s="16"/>
      <c r="P4736" s="16"/>
      <c r="Q4736" s="16"/>
      <c r="R4736" s="16"/>
      <c r="S4736" s="16">
        <v>0.89529999999999998</v>
      </c>
      <c r="T4736" s="16"/>
      <c r="U4736" s="16"/>
      <c r="V4736" s="1" t="s">
        <v>3747</v>
      </c>
      <c r="W4736" s="1" t="s">
        <v>2551</v>
      </c>
      <c r="X4736" s="5" t="s">
        <v>3752</v>
      </c>
      <c r="Y4736" s="5" t="s">
        <v>2557</v>
      </c>
      <c r="Z4736" s="5" t="s">
        <v>305</v>
      </c>
      <c r="AA4736" s="5"/>
    </row>
    <row r="4737" spans="1:27" ht="12" customHeight="1" x14ac:dyDescent="0.15">
      <c r="A4737" s="1" t="s">
        <v>1290</v>
      </c>
      <c r="B4737" s="1" t="s">
        <v>31</v>
      </c>
      <c r="C4737" s="1" t="s">
        <v>21</v>
      </c>
      <c r="D4737" s="1" t="s">
        <v>2497</v>
      </c>
      <c r="E4737" s="1" t="s">
        <v>1291</v>
      </c>
      <c r="F4737" s="1" t="s">
        <v>1153</v>
      </c>
      <c r="G4737" s="1" t="s">
        <v>245</v>
      </c>
      <c r="H4737" s="1" t="s">
        <v>306</v>
      </c>
      <c r="I4737" s="16"/>
      <c r="J4737" s="16"/>
      <c r="K4737" s="16"/>
      <c r="L4737" s="16"/>
      <c r="M4737" s="16"/>
      <c r="N4737" s="16"/>
      <c r="O4737" s="16"/>
      <c r="P4737" s="16"/>
      <c r="Q4737" s="16"/>
      <c r="R4737" s="16"/>
      <c r="S4737" s="16">
        <v>0.94369999999999998</v>
      </c>
      <c r="T4737" s="16"/>
      <c r="U4737" s="16"/>
      <c r="V4737" s="1" t="s">
        <v>3747</v>
      </c>
      <c r="W4737" s="1" t="s">
        <v>2551</v>
      </c>
      <c r="X4737" s="5" t="s">
        <v>3752</v>
      </c>
      <c r="Y4737" s="5" t="s">
        <v>2740</v>
      </c>
      <c r="Z4737" s="5" t="s">
        <v>2788</v>
      </c>
      <c r="AA4737" s="5"/>
    </row>
    <row r="4738" spans="1:27" ht="12" customHeight="1" x14ac:dyDescent="0.15">
      <c r="A4738" s="1" t="s">
        <v>1290</v>
      </c>
      <c r="B4738" s="1" t="s">
        <v>31</v>
      </c>
      <c r="C4738" s="1" t="s">
        <v>23</v>
      </c>
      <c r="D4738" s="1" t="s">
        <v>2497</v>
      </c>
      <c r="E4738" s="1" t="s">
        <v>1291</v>
      </c>
      <c r="F4738" s="1" t="s">
        <v>1153</v>
      </c>
      <c r="G4738" s="1" t="s">
        <v>22</v>
      </c>
      <c r="H4738" s="1" t="s">
        <v>305</v>
      </c>
      <c r="I4738" s="16"/>
      <c r="J4738" s="16"/>
      <c r="K4738" s="16"/>
      <c r="L4738" s="16"/>
      <c r="M4738" s="16"/>
      <c r="N4738" s="16"/>
      <c r="O4738" s="16"/>
      <c r="P4738" s="16"/>
      <c r="Q4738" s="16"/>
      <c r="R4738" s="16"/>
      <c r="S4738" s="16"/>
      <c r="T4738" s="16"/>
      <c r="U4738" s="16"/>
      <c r="V4738" s="1" t="s">
        <v>3747</v>
      </c>
      <c r="W4738" s="1" t="s">
        <v>2551</v>
      </c>
      <c r="X4738" s="5" t="s">
        <v>3752</v>
      </c>
      <c r="Y4738" s="5" t="s">
        <v>2558</v>
      </c>
      <c r="Z4738" s="5" t="s">
        <v>305</v>
      </c>
      <c r="AA4738" s="5"/>
    </row>
    <row r="4739" spans="1:27" ht="12" customHeight="1" x14ac:dyDescent="0.15">
      <c r="A4739" s="1" t="s">
        <v>1290</v>
      </c>
      <c r="B4739" s="1" t="s">
        <v>31</v>
      </c>
      <c r="C4739" s="1" t="s">
        <v>77</v>
      </c>
      <c r="D4739" s="1" t="s">
        <v>2497</v>
      </c>
      <c r="E4739" s="1" t="s">
        <v>1291</v>
      </c>
      <c r="F4739" s="1" t="s">
        <v>1153</v>
      </c>
      <c r="G4739" s="1" t="s">
        <v>24</v>
      </c>
      <c r="H4739" s="1" t="s">
        <v>305</v>
      </c>
      <c r="I4739" s="16"/>
      <c r="J4739" s="16"/>
      <c r="K4739" s="16"/>
      <c r="L4739" s="16"/>
      <c r="M4739" s="16"/>
      <c r="N4739" s="16"/>
      <c r="O4739" s="16"/>
      <c r="P4739" s="16"/>
      <c r="Q4739" s="16"/>
      <c r="R4739" s="16"/>
      <c r="S4739" s="16">
        <v>0.57179999999999997</v>
      </c>
      <c r="T4739" s="16"/>
      <c r="U4739" s="16"/>
      <c r="V4739" s="1" t="s">
        <v>3747</v>
      </c>
      <c r="W4739" s="1" t="s">
        <v>2551</v>
      </c>
      <c r="X4739" s="5" t="s">
        <v>3752</v>
      </c>
      <c r="Y4739" s="5" t="s">
        <v>2559</v>
      </c>
      <c r="Z4739" s="5" t="s">
        <v>305</v>
      </c>
      <c r="AA4739" s="5"/>
    </row>
    <row r="4740" spans="1:27" ht="12" customHeight="1" x14ac:dyDescent="0.15">
      <c r="A4740" s="1" t="s">
        <v>1290</v>
      </c>
      <c r="B4740" s="1" t="s">
        <v>33</v>
      </c>
      <c r="C4740" s="1" t="s">
        <v>9</v>
      </c>
      <c r="D4740" s="1" t="s">
        <v>2497</v>
      </c>
      <c r="E4740" s="1" t="s">
        <v>1291</v>
      </c>
      <c r="F4740" s="1" t="s">
        <v>1294</v>
      </c>
      <c r="G4740" s="1" t="s">
        <v>12</v>
      </c>
      <c r="H4740" s="1" t="s">
        <v>305</v>
      </c>
      <c r="I4740" s="16"/>
      <c r="J4740" s="16"/>
      <c r="K4740" s="16"/>
      <c r="L4740" s="16"/>
      <c r="M4740" s="16"/>
      <c r="N4740" s="16"/>
      <c r="O4740" s="16"/>
      <c r="P4740" s="16"/>
      <c r="Q4740" s="16"/>
      <c r="R4740" s="16"/>
      <c r="S4740" s="16"/>
      <c r="T4740" s="16"/>
      <c r="U4740" s="16"/>
      <c r="V4740" s="1" t="s">
        <v>3747</v>
      </c>
      <c r="W4740" s="1" t="s">
        <v>2551</v>
      </c>
      <c r="X4740" s="5" t="s">
        <v>3753</v>
      </c>
      <c r="Y4740" s="5" t="s">
        <v>2553</v>
      </c>
      <c r="Z4740" s="5" t="s">
        <v>305</v>
      </c>
      <c r="AA4740" s="5"/>
    </row>
    <row r="4741" spans="1:27" ht="12" customHeight="1" x14ac:dyDescent="0.15">
      <c r="A4741" s="1" t="s">
        <v>1290</v>
      </c>
      <c r="B4741" s="1" t="s">
        <v>33</v>
      </c>
      <c r="C4741" s="1" t="s">
        <v>15</v>
      </c>
      <c r="D4741" s="1" t="s">
        <v>2497</v>
      </c>
      <c r="E4741" s="1" t="s">
        <v>1291</v>
      </c>
      <c r="F4741" s="1" t="s">
        <v>1294</v>
      </c>
      <c r="G4741" s="1" t="s">
        <v>16</v>
      </c>
      <c r="H4741" s="1" t="s">
        <v>305</v>
      </c>
      <c r="I4741" s="16"/>
      <c r="J4741" s="16"/>
      <c r="K4741" s="16"/>
      <c r="L4741" s="16"/>
      <c r="M4741" s="16"/>
      <c r="N4741" s="16"/>
      <c r="O4741" s="16"/>
      <c r="P4741" s="16"/>
      <c r="Q4741" s="16"/>
      <c r="R4741" s="16"/>
      <c r="S4741" s="16"/>
      <c r="T4741" s="16"/>
      <c r="U4741" s="16"/>
      <c r="V4741" s="1" t="s">
        <v>3747</v>
      </c>
      <c r="W4741" s="1" t="s">
        <v>2551</v>
      </c>
      <c r="X4741" s="5" t="s">
        <v>3753</v>
      </c>
      <c r="Y4741" s="5" t="s">
        <v>2555</v>
      </c>
      <c r="Z4741" s="5" t="s">
        <v>305</v>
      </c>
      <c r="AA4741" s="5"/>
    </row>
    <row r="4742" spans="1:27" ht="12" customHeight="1" x14ac:dyDescent="0.15">
      <c r="A4742" s="1" t="s">
        <v>1290</v>
      </c>
      <c r="B4742" s="1" t="s">
        <v>33</v>
      </c>
      <c r="C4742" s="1" t="s">
        <v>17</v>
      </c>
      <c r="D4742" s="1" t="s">
        <v>2497</v>
      </c>
      <c r="E4742" s="1" t="s">
        <v>1291</v>
      </c>
      <c r="F4742" s="1" t="s">
        <v>1294</v>
      </c>
      <c r="G4742" s="1" t="s">
        <v>18</v>
      </c>
      <c r="H4742" s="1" t="s">
        <v>305</v>
      </c>
      <c r="I4742" s="16"/>
      <c r="J4742" s="16"/>
      <c r="K4742" s="16"/>
      <c r="L4742" s="16"/>
      <c r="M4742" s="16"/>
      <c r="N4742" s="16"/>
      <c r="O4742" s="16"/>
      <c r="P4742" s="16"/>
      <c r="Q4742" s="16"/>
      <c r="R4742" s="16"/>
      <c r="S4742" s="16"/>
      <c r="T4742" s="16"/>
      <c r="U4742" s="16"/>
      <c r="V4742" s="1" t="s">
        <v>3747</v>
      </c>
      <c r="W4742" s="1" t="s">
        <v>2551</v>
      </c>
      <c r="X4742" s="5" t="s">
        <v>3753</v>
      </c>
      <c r="Y4742" s="5" t="s">
        <v>2556</v>
      </c>
      <c r="Z4742" s="5" t="s">
        <v>305</v>
      </c>
      <c r="AA4742" s="5"/>
    </row>
    <row r="4743" spans="1:27" ht="12" customHeight="1" x14ac:dyDescent="0.15">
      <c r="A4743" s="1" t="s">
        <v>1290</v>
      </c>
      <c r="B4743" s="1" t="s">
        <v>33</v>
      </c>
      <c r="C4743" s="1" t="s">
        <v>19</v>
      </c>
      <c r="D4743" s="1" t="s">
        <v>2497</v>
      </c>
      <c r="E4743" s="1" t="s">
        <v>1291</v>
      </c>
      <c r="F4743" s="1" t="s">
        <v>1294</v>
      </c>
      <c r="G4743" s="1" t="s">
        <v>242</v>
      </c>
      <c r="H4743" s="1" t="s">
        <v>305</v>
      </c>
      <c r="I4743" s="16"/>
      <c r="J4743" s="16"/>
      <c r="K4743" s="16"/>
      <c r="L4743" s="16"/>
      <c r="M4743" s="16"/>
      <c r="N4743" s="16"/>
      <c r="O4743" s="16"/>
      <c r="P4743" s="16"/>
      <c r="Q4743" s="16"/>
      <c r="R4743" s="16"/>
      <c r="S4743" s="16"/>
      <c r="T4743" s="16"/>
      <c r="U4743" s="16"/>
      <c r="V4743" s="1" t="s">
        <v>3747</v>
      </c>
      <c r="W4743" s="1" t="s">
        <v>2551</v>
      </c>
      <c r="X4743" s="5" t="s">
        <v>3753</v>
      </c>
      <c r="Y4743" s="5" t="s">
        <v>2557</v>
      </c>
      <c r="Z4743" s="5" t="s">
        <v>305</v>
      </c>
      <c r="AA4743" s="5"/>
    </row>
    <row r="4744" spans="1:27" ht="12" customHeight="1" x14ac:dyDescent="0.15">
      <c r="A4744" s="1" t="s">
        <v>1290</v>
      </c>
      <c r="B4744" s="1" t="s">
        <v>33</v>
      </c>
      <c r="C4744" s="1" t="s">
        <v>21</v>
      </c>
      <c r="D4744" s="1" t="s">
        <v>2497</v>
      </c>
      <c r="E4744" s="1" t="s">
        <v>1291</v>
      </c>
      <c r="F4744" s="1" t="s">
        <v>1294</v>
      </c>
      <c r="G4744" s="1" t="s">
        <v>245</v>
      </c>
      <c r="H4744" s="1" t="s">
        <v>306</v>
      </c>
      <c r="I4744" s="16"/>
      <c r="J4744" s="16"/>
      <c r="K4744" s="16"/>
      <c r="L4744" s="16"/>
      <c r="M4744" s="16"/>
      <c r="N4744" s="16"/>
      <c r="O4744" s="16"/>
      <c r="P4744" s="16"/>
      <c r="Q4744" s="16"/>
      <c r="R4744" s="16"/>
      <c r="S4744" s="16"/>
      <c r="T4744" s="16"/>
      <c r="U4744" s="16"/>
      <c r="V4744" s="1" t="s">
        <v>3747</v>
      </c>
      <c r="W4744" s="1" t="s">
        <v>2551</v>
      </c>
      <c r="X4744" s="5" t="s">
        <v>3753</v>
      </c>
      <c r="Y4744" s="5" t="s">
        <v>2740</v>
      </c>
      <c r="Z4744" s="5" t="s">
        <v>2788</v>
      </c>
      <c r="AA4744" s="5"/>
    </row>
    <row r="4745" spans="1:27" ht="12" customHeight="1" x14ac:dyDescent="0.15">
      <c r="A4745" s="1" t="s">
        <v>1290</v>
      </c>
      <c r="B4745" s="1" t="s">
        <v>33</v>
      </c>
      <c r="C4745" s="1" t="s">
        <v>23</v>
      </c>
      <c r="D4745" s="1" t="s">
        <v>2497</v>
      </c>
      <c r="E4745" s="1" t="s">
        <v>1291</v>
      </c>
      <c r="F4745" s="1" t="s">
        <v>1294</v>
      </c>
      <c r="G4745" s="1" t="s">
        <v>22</v>
      </c>
      <c r="H4745" s="1" t="s">
        <v>305</v>
      </c>
      <c r="I4745" s="16"/>
      <c r="J4745" s="16"/>
      <c r="K4745" s="16"/>
      <c r="L4745" s="16"/>
      <c r="M4745" s="16"/>
      <c r="N4745" s="16"/>
      <c r="O4745" s="16"/>
      <c r="P4745" s="16"/>
      <c r="Q4745" s="16"/>
      <c r="R4745" s="16"/>
      <c r="S4745" s="16"/>
      <c r="T4745" s="16"/>
      <c r="U4745" s="16"/>
      <c r="V4745" s="1" t="s">
        <v>3747</v>
      </c>
      <c r="W4745" s="1" t="s">
        <v>2551</v>
      </c>
      <c r="X4745" s="5" t="s">
        <v>3753</v>
      </c>
      <c r="Y4745" s="5" t="s">
        <v>2558</v>
      </c>
      <c r="Z4745" s="5" t="s">
        <v>305</v>
      </c>
      <c r="AA4745" s="5"/>
    </row>
    <row r="4746" spans="1:27" ht="12" customHeight="1" x14ac:dyDescent="0.15">
      <c r="A4746" s="1" t="s">
        <v>1290</v>
      </c>
      <c r="B4746" s="1" t="s">
        <v>33</v>
      </c>
      <c r="C4746" s="1" t="s">
        <v>77</v>
      </c>
      <c r="D4746" s="1" t="s">
        <v>2497</v>
      </c>
      <c r="E4746" s="1" t="s">
        <v>1291</v>
      </c>
      <c r="F4746" s="1" t="s">
        <v>1294</v>
      </c>
      <c r="G4746" s="1" t="s">
        <v>24</v>
      </c>
      <c r="H4746" s="1" t="s">
        <v>305</v>
      </c>
      <c r="I4746" s="16"/>
      <c r="J4746" s="16"/>
      <c r="K4746" s="16"/>
      <c r="L4746" s="16"/>
      <c r="M4746" s="16"/>
      <c r="N4746" s="16"/>
      <c r="O4746" s="16"/>
      <c r="P4746" s="16"/>
      <c r="Q4746" s="16"/>
      <c r="R4746" s="16"/>
      <c r="S4746" s="16"/>
      <c r="T4746" s="16"/>
      <c r="U4746" s="16"/>
      <c r="V4746" s="1" t="s">
        <v>3747</v>
      </c>
      <c r="W4746" s="1" t="s">
        <v>2551</v>
      </c>
      <c r="X4746" s="5" t="s">
        <v>3753</v>
      </c>
      <c r="Y4746" s="5" t="s">
        <v>2559</v>
      </c>
      <c r="Z4746" s="5" t="s">
        <v>305</v>
      </c>
      <c r="AA4746" s="5"/>
    </row>
    <row r="4747" spans="1:27" ht="12" customHeight="1" x14ac:dyDescent="0.15">
      <c r="A4747" s="1" t="s">
        <v>1290</v>
      </c>
      <c r="B4747" s="1" t="s">
        <v>35</v>
      </c>
      <c r="C4747" s="1" t="s">
        <v>9</v>
      </c>
      <c r="D4747" s="1" t="s">
        <v>2497</v>
      </c>
      <c r="E4747" s="1" t="s">
        <v>1291</v>
      </c>
      <c r="F4747" s="1" t="s">
        <v>1295</v>
      </c>
      <c r="G4747" s="1" t="s">
        <v>12</v>
      </c>
      <c r="H4747" s="1" t="s">
        <v>305</v>
      </c>
      <c r="I4747" s="16"/>
      <c r="J4747" s="16"/>
      <c r="K4747" s="16"/>
      <c r="L4747" s="16"/>
      <c r="M4747" s="16"/>
      <c r="N4747" s="16"/>
      <c r="O4747" s="16"/>
      <c r="P4747" s="16"/>
      <c r="Q4747" s="16"/>
      <c r="R4747" s="16"/>
      <c r="S4747" s="16"/>
      <c r="T4747" s="16"/>
      <c r="U4747" s="16"/>
      <c r="V4747" s="1" t="s">
        <v>3747</v>
      </c>
      <c r="W4747" s="1" t="s">
        <v>2551</v>
      </c>
      <c r="X4747" s="5" t="s">
        <v>3754</v>
      </c>
      <c r="Y4747" s="5" t="s">
        <v>2553</v>
      </c>
      <c r="Z4747" s="5" t="s">
        <v>305</v>
      </c>
      <c r="AA4747" s="5"/>
    </row>
    <row r="4748" spans="1:27" ht="12" customHeight="1" x14ac:dyDescent="0.15">
      <c r="A4748" s="1" t="s">
        <v>1290</v>
      </c>
      <c r="B4748" s="1" t="s">
        <v>35</v>
      </c>
      <c r="C4748" s="1" t="s">
        <v>15</v>
      </c>
      <c r="D4748" s="1" t="s">
        <v>2497</v>
      </c>
      <c r="E4748" s="1" t="s">
        <v>1291</v>
      </c>
      <c r="F4748" s="1" t="s">
        <v>1295</v>
      </c>
      <c r="G4748" s="1" t="s">
        <v>16</v>
      </c>
      <c r="H4748" s="1" t="s">
        <v>305</v>
      </c>
      <c r="I4748" s="16"/>
      <c r="J4748" s="16"/>
      <c r="K4748" s="16"/>
      <c r="L4748" s="16"/>
      <c r="M4748" s="16"/>
      <c r="N4748" s="16"/>
      <c r="O4748" s="16"/>
      <c r="P4748" s="16"/>
      <c r="Q4748" s="16"/>
      <c r="R4748" s="16"/>
      <c r="S4748" s="16"/>
      <c r="T4748" s="16"/>
      <c r="U4748" s="16"/>
      <c r="V4748" s="1" t="s">
        <v>3747</v>
      </c>
      <c r="W4748" s="1" t="s">
        <v>2551</v>
      </c>
      <c r="X4748" s="5" t="s">
        <v>3754</v>
      </c>
      <c r="Y4748" s="5" t="s">
        <v>2555</v>
      </c>
      <c r="Z4748" s="5" t="s">
        <v>305</v>
      </c>
      <c r="AA4748" s="5"/>
    </row>
    <row r="4749" spans="1:27" ht="12" customHeight="1" x14ac:dyDescent="0.15">
      <c r="A4749" s="1" t="s">
        <v>1290</v>
      </c>
      <c r="B4749" s="1" t="s">
        <v>35</v>
      </c>
      <c r="C4749" s="1" t="s">
        <v>17</v>
      </c>
      <c r="D4749" s="1" t="s">
        <v>2497</v>
      </c>
      <c r="E4749" s="1" t="s">
        <v>1291</v>
      </c>
      <c r="F4749" s="1" t="s">
        <v>1295</v>
      </c>
      <c r="G4749" s="1" t="s">
        <v>18</v>
      </c>
      <c r="H4749" s="1" t="s">
        <v>305</v>
      </c>
      <c r="I4749" s="16"/>
      <c r="J4749" s="16"/>
      <c r="K4749" s="16"/>
      <c r="L4749" s="16"/>
      <c r="M4749" s="16"/>
      <c r="N4749" s="16"/>
      <c r="O4749" s="16"/>
      <c r="P4749" s="16"/>
      <c r="Q4749" s="16"/>
      <c r="R4749" s="16"/>
      <c r="S4749" s="16"/>
      <c r="T4749" s="16"/>
      <c r="U4749" s="16"/>
      <c r="V4749" s="1" t="s">
        <v>3747</v>
      </c>
      <c r="W4749" s="1" t="s">
        <v>2551</v>
      </c>
      <c r="X4749" s="5" t="s">
        <v>3754</v>
      </c>
      <c r="Y4749" s="5" t="s">
        <v>2556</v>
      </c>
      <c r="Z4749" s="5" t="s">
        <v>305</v>
      </c>
      <c r="AA4749" s="5"/>
    </row>
    <row r="4750" spans="1:27" ht="12" customHeight="1" x14ac:dyDescent="0.15">
      <c r="A4750" s="1" t="s">
        <v>1290</v>
      </c>
      <c r="B4750" s="1" t="s">
        <v>35</v>
      </c>
      <c r="C4750" s="1" t="s">
        <v>19</v>
      </c>
      <c r="D4750" s="1" t="s">
        <v>2497</v>
      </c>
      <c r="E4750" s="1" t="s">
        <v>1291</v>
      </c>
      <c r="F4750" s="1" t="s">
        <v>1295</v>
      </c>
      <c r="G4750" s="1" t="s">
        <v>242</v>
      </c>
      <c r="H4750" s="1" t="s">
        <v>305</v>
      </c>
      <c r="I4750" s="16"/>
      <c r="J4750" s="16"/>
      <c r="K4750" s="16"/>
      <c r="L4750" s="16"/>
      <c r="M4750" s="16"/>
      <c r="N4750" s="16"/>
      <c r="O4750" s="16"/>
      <c r="P4750" s="16"/>
      <c r="Q4750" s="16"/>
      <c r="R4750" s="16"/>
      <c r="S4750" s="16"/>
      <c r="T4750" s="16"/>
      <c r="U4750" s="16"/>
      <c r="V4750" s="1" t="s">
        <v>3747</v>
      </c>
      <c r="W4750" s="1" t="s">
        <v>2551</v>
      </c>
      <c r="X4750" s="5" t="s">
        <v>3754</v>
      </c>
      <c r="Y4750" s="5" t="s">
        <v>2557</v>
      </c>
      <c r="Z4750" s="5" t="s">
        <v>305</v>
      </c>
      <c r="AA4750" s="5"/>
    </row>
    <row r="4751" spans="1:27" ht="12" customHeight="1" x14ac:dyDescent="0.15">
      <c r="A4751" s="1" t="s">
        <v>1290</v>
      </c>
      <c r="B4751" s="1" t="s">
        <v>35</v>
      </c>
      <c r="C4751" s="1" t="s">
        <v>21</v>
      </c>
      <c r="D4751" s="1" t="s">
        <v>2497</v>
      </c>
      <c r="E4751" s="1" t="s">
        <v>1291</v>
      </c>
      <c r="F4751" s="1" t="s">
        <v>1295</v>
      </c>
      <c r="G4751" s="1" t="s">
        <v>245</v>
      </c>
      <c r="H4751" s="1" t="s">
        <v>306</v>
      </c>
      <c r="I4751" s="16"/>
      <c r="J4751" s="16"/>
      <c r="K4751" s="16"/>
      <c r="L4751" s="16"/>
      <c r="M4751" s="16"/>
      <c r="N4751" s="16"/>
      <c r="O4751" s="16"/>
      <c r="P4751" s="16"/>
      <c r="Q4751" s="16"/>
      <c r="R4751" s="16"/>
      <c r="S4751" s="16"/>
      <c r="T4751" s="16"/>
      <c r="U4751" s="16"/>
      <c r="V4751" s="1" t="s">
        <v>3747</v>
      </c>
      <c r="W4751" s="1" t="s">
        <v>2551</v>
      </c>
      <c r="X4751" s="5" t="s">
        <v>3754</v>
      </c>
      <c r="Y4751" s="5" t="s">
        <v>2740</v>
      </c>
      <c r="Z4751" s="5" t="s">
        <v>2788</v>
      </c>
      <c r="AA4751" s="5"/>
    </row>
    <row r="4752" spans="1:27" ht="12" customHeight="1" x14ac:dyDescent="0.15">
      <c r="A4752" s="1" t="s">
        <v>1290</v>
      </c>
      <c r="B4752" s="1" t="s">
        <v>35</v>
      </c>
      <c r="C4752" s="1" t="s">
        <v>23</v>
      </c>
      <c r="D4752" s="1" t="s">
        <v>2497</v>
      </c>
      <c r="E4752" s="1" t="s">
        <v>1291</v>
      </c>
      <c r="F4752" s="1" t="s">
        <v>1295</v>
      </c>
      <c r="G4752" s="1" t="s">
        <v>22</v>
      </c>
      <c r="H4752" s="1" t="s">
        <v>305</v>
      </c>
      <c r="I4752" s="16"/>
      <c r="J4752" s="16"/>
      <c r="K4752" s="16"/>
      <c r="L4752" s="16"/>
      <c r="M4752" s="16"/>
      <c r="N4752" s="16"/>
      <c r="O4752" s="16"/>
      <c r="P4752" s="16"/>
      <c r="Q4752" s="16"/>
      <c r="R4752" s="16"/>
      <c r="S4752" s="16"/>
      <c r="T4752" s="16"/>
      <c r="U4752" s="16"/>
      <c r="V4752" s="1" t="s">
        <v>3747</v>
      </c>
      <c r="W4752" s="1" t="s">
        <v>2551</v>
      </c>
      <c r="X4752" s="5" t="s">
        <v>3754</v>
      </c>
      <c r="Y4752" s="5" t="s">
        <v>2558</v>
      </c>
      <c r="Z4752" s="5" t="s">
        <v>305</v>
      </c>
      <c r="AA4752" s="5"/>
    </row>
    <row r="4753" spans="1:27" ht="12" customHeight="1" x14ac:dyDescent="0.15">
      <c r="A4753" s="1" t="s">
        <v>1290</v>
      </c>
      <c r="B4753" s="1" t="s">
        <v>35</v>
      </c>
      <c r="C4753" s="1" t="s">
        <v>77</v>
      </c>
      <c r="D4753" s="1" t="s">
        <v>2497</v>
      </c>
      <c r="E4753" s="1" t="s">
        <v>1291</v>
      </c>
      <c r="F4753" s="1" t="s">
        <v>1295</v>
      </c>
      <c r="G4753" s="1" t="s">
        <v>24</v>
      </c>
      <c r="H4753" s="1" t="s">
        <v>305</v>
      </c>
      <c r="I4753" s="16"/>
      <c r="J4753" s="16"/>
      <c r="K4753" s="16"/>
      <c r="L4753" s="16"/>
      <c r="M4753" s="16"/>
      <c r="N4753" s="16"/>
      <c r="O4753" s="16"/>
      <c r="P4753" s="16"/>
      <c r="Q4753" s="16"/>
      <c r="R4753" s="16"/>
      <c r="S4753" s="16"/>
      <c r="T4753" s="16"/>
      <c r="U4753" s="16"/>
      <c r="V4753" s="1" t="s">
        <v>3747</v>
      </c>
      <c r="W4753" s="1" t="s">
        <v>2551</v>
      </c>
      <c r="X4753" s="5" t="s">
        <v>3754</v>
      </c>
      <c r="Y4753" s="5" t="s">
        <v>2559</v>
      </c>
      <c r="Z4753" s="5" t="s">
        <v>305</v>
      </c>
      <c r="AA4753" s="5"/>
    </row>
    <row r="4754" spans="1:27" ht="12" customHeight="1" x14ac:dyDescent="0.15">
      <c r="A4754" s="1" t="s">
        <v>1290</v>
      </c>
      <c r="B4754" s="1" t="s">
        <v>57</v>
      </c>
      <c r="C4754" s="1" t="s">
        <v>9</v>
      </c>
      <c r="D4754" s="1" t="s">
        <v>2497</v>
      </c>
      <c r="E4754" s="1" t="s">
        <v>1296</v>
      </c>
      <c r="F4754" s="1" t="s">
        <v>5076</v>
      </c>
      <c r="G4754" s="1" t="s">
        <v>12</v>
      </c>
      <c r="H4754" s="1" t="s">
        <v>1297</v>
      </c>
      <c r="I4754" s="16"/>
      <c r="J4754" s="16"/>
      <c r="K4754" s="16"/>
      <c r="L4754" s="16"/>
      <c r="M4754" s="16"/>
      <c r="N4754" s="16"/>
      <c r="O4754" s="16"/>
      <c r="P4754" s="16"/>
      <c r="Q4754" s="16"/>
      <c r="R4754" s="16"/>
      <c r="S4754" s="16"/>
      <c r="T4754" s="16"/>
      <c r="U4754" s="16"/>
      <c r="V4754" s="1" t="s">
        <v>3747</v>
      </c>
      <c r="W4754" s="1" t="s">
        <v>2551</v>
      </c>
      <c r="X4754" s="5" t="s">
        <v>3755</v>
      </c>
      <c r="Y4754" s="5" t="s">
        <v>2553</v>
      </c>
      <c r="Z4754" s="5" t="s">
        <v>2734</v>
      </c>
      <c r="AA4754" s="5"/>
    </row>
    <row r="4755" spans="1:27" ht="12" customHeight="1" x14ac:dyDescent="0.15">
      <c r="A4755" s="1" t="s">
        <v>1290</v>
      </c>
      <c r="B4755" s="1" t="s">
        <v>57</v>
      </c>
      <c r="C4755" s="1" t="s">
        <v>15</v>
      </c>
      <c r="D4755" s="1" t="s">
        <v>2497</v>
      </c>
      <c r="E4755" s="1" t="s">
        <v>1296</v>
      </c>
      <c r="F4755" s="1" t="s">
        <v>5076</v>
      </c>
      <c r="G4755" s="1" t="s">
        <v>16</v>
      </c>
      <c r="H4755" s="1" t="s">
        <v>1297</v>
      </c>
      <c r="I4755" s="16"/>
      <c r="J4755" s="16"/>
      <c r="K4755" s="16"/>
      <c r="L4755" s="16"/>
      <c r="M4755" s="16"/>
      <c r="N4755" s="16"/>
      <c r="O4755" s="16"/>
      <c r="P4755" s="16"/>
      <c r="Q4755" s="16"/>
      <c r="R4755" s="16"/>
      <c r="S4755" s="16"/>
      <c r="T4755" s="16"/>
      <c r="U4755" s="16"/>
      <c r="V4755" s="1" t="s">
        <v>3747</v>
      </c>
      <c r="W4755" s="1" t="s">
        <v>2551</v>
      </c>
      <c r="X4755" s="5" t="s">
        <v>3755</v>
      </c>
      <c r="Y4755" s="5" t="s">
        <v>2555</v>
      </c>
      <c r="Z4755" s="5" t="s">
        <v>2734</v>
      </c>
      <c r="AA4755" s="5"/>
    </row>
    <row r="4756" spans="1:27" ht="12" customHeight="1" x14ac:dyDescent="0.15">
      <c r="A4756" s="1" t="s">
        <v>1290</v>
      </c>
      <c r="B4756" s="1" t="s">
        <v>57</v>
      </c>
      <c r="C4756" s="1" t="s">
        <v>17</v>
      </c>
      <c r="D4756" s="1" t="s">
        <v>2497</v>
      </c>
      <c r="E4756" s="1" t="s">
        <v>1296</v>
      </c>
      <c r="F4756" s="1" t="s">
        <v>5076</v>
      </c>
      <c r="G4756" s="1" t="s">
        <v>242</v>
      </c>
      <c r="H4756" s="1" t="s">
        <v>1297</v>
      </c>
      <c r="I4756" s="16"/>
      <c r="J4756" s="16"/>
      <c r="K4756" s="16"/>
      <c r="L4756" s="16"/>
      <c r="M4756" s="16"/>
      <c r="N4756" s="16"/>
      <c r="O4756" s="16"/>
      <c r="P4756" s="16"/>
      <c r="Q4756" s="16"/>
      <c r="R4756" s="16"/>
      <c r="S4756" s="16"/>
      <c r="T4756" s="16"/>
      <c r="U4756" s="16"/>
      <c r="V4756" s="1" t="s">
        <v>3747</v>
      </c>
      <c r="W4756" s="1" t="s">
        <v>2551</v>
      </c>
      <c r="X4756" s="5" t="s">
        <v>3755</v>
      </c>
      <c r="Y4756" s="5" t="s">
        <v>2557</v>
      </c>
      <c r="Z4756" s="5" t="s">
        <v>2734</v>
      </c>
      <c r="AA4756" s="5"/>
    </row>
    <row r="4757" spans="1:27" ht="12" customHeight="1" x14ac:dyDescent="0.15">
      <c r="A4757" s="1" t="s">
        <v>1290</v>
      </c>
      <c r="B4757" s="1" t="s">
        <v>57</v>
      </c>
      <c r="C4757" s="1" t="s">
        <v>19</v>
      </c>
      <c r="D4757" s="1" t="s">
        <v>2497</v>
      </c>
      <c r="E4757" s="1" t="s">
        <v>1296</v>
      </c>
      <c r="F4757" s="1" t="s">
        <v>5076</v>
      </c>
      <c r="G4757" s="1" t="s">
        <v>245</v>
      </c>
      <c r="H4757" s="1" t="s">
        <v>306</v>
      </c>
      <c r="I4757" s="16"/>
      <c r="J4757" s="16"/>
      <c r="K4757" s="16"/>
      <c r="L4757" s="16"/>
      <c r="M4757" s="16"/>
      <c r="N4757" s="16"/>
      <c r="O4757" s="16"/>
      <c r="P4757" s="16"/>
      <c r="Q4757" s="16"/>
      <c r="R4757" s="16"/>
      <c r="S4757" s="16"/>
      <c r="T4757" s="16"/>
      <c r="U4757" s="16"/>
      <c r="V4757" s="1" t="s">
        <v>3747</v>
      </c>
      <c r="W4757" s="1" t="s">
        <v>2551</v>
      </c>
      <c r="X4757" s="5" t="s">
        <v>3755</v>
      </c>
      <c r="Y4757" s="5" t="s">
        <v>2740</v>
      </c>
      <c r="Z4757" s="5" t="s">
        <v>2788</v>
      </c>
      <c r="AA4757" s="5"/>
    </row>
    <row r="4758" spans="1:27" ht="12" customHeight="1" x14ac:dyDescent="0.15">
      <c r="A4758" s="1" t="s">
        <v>1290</v>
      </c>
      <c r="B4758" s="1" t="s">
        <v>57</v>
      </c>
      <c r="C4758" s="1" t="s">
        <v>21</v>
      </c>
      <c r="D4758" s="1" t="s">
        <v>2497</v>
      </c>
      <c r="E4758" s="1" t="s">
        <v>1296</v>
      </c>
      <c r="F4758" s="1" t="s">
        <v>5076</v>
      </c>
      <c r="G4758" s="1" t="s">
        <v>22</v>
      </c>
      <c r="H4758" s="1" t="s">
        <v>1297</v>
      </c>
      <c r="I4758" s="16"/>
      <c r="J4758" s="16"/>
      <c r="K4758" s="16"/>
      <c r="L4758" s="16"/>
      <c r="M4758" s="16"/>
      <c r="N4758" s="16"/>
      <c r="O4758" s="16"/>
      <c r="P4758" s="16"/>
      <c r="Q4758" s="16"/>
      <c r="R4758" s="16"/>
      <c r="S4758" s="16"/>
      <c r="T4758" s="16"/>
      <c r="U4758" s="16"/>
      <c r="V4758" s="1" t="s">
        <v>3747</v>
      </c>
      <c r="W4758" s="1" t="s">
        <v>2551</v>
      </c>
      <c r="X4758" s="5" t="s">
        <v>3755</v>
      </c>
      <c r="Y4758" s="5" t="s">
        <v>2558</v>
      </c>
      <c r="Z4758" s="5" t="s">
        <v>2734</v>
      </c>
      <c r="AA4758" s="5"/>
    </row>
    <row r="4759" spans="1:27" ht="12" customHeight="1" x14ac:dyDescent="0.15">
      <c r="A4759" s="1" t="s">
        <v>1290</v>
      </c>
      <c r="B4759" s="1" t="s">
        <v>57</v>
      </c>
      <c r="C4759" s="1" t="s">
        <v>23</v>
      </c>
      <c r="D4759" s="1" t="s">
        <v>2497</v>
      </c>
      <c r="E4759" s="1" t="s">
        <v>1296</v>
      </c>
      <c r="F4759" s="1" t="s">
        <v>5076</v>
      </c>
      <c r="G4759" s="1" t="s">
        <v>24</v>
      </c>
      <c r="H4759" s="1" t="s">
        <v>1297</v>
      </c>
      <c r="I4759" s="16"/>
      <c r="J4759" s="16"/>
      <c r="K4759" s="16"/>
      <c r="L4759" s="16"/>
      <c r="M4759" s="16"/>
      <c r="N4759" s="16"/>
      <c r="O4759" s="16"/>
      <c r="P4759" s="16"/>
      <c r="Q4759" s="16"/>
      <c r="R4759" s="16"/>
      <c r="S4759" s="16"/>
      <c r="T4759" s="16"/>
      <c r="U4759" s="16"/>
      <c r="V4759" s="1" t="s">
        <v>3747</v>
      </c>
      <c r="W4759" s="1" t="s">
        <v>2551</v>
      </c>
      <c r="X4759" s="5" t="s">
        <v>3755</v>
      </c>
      <c r="Y4759" s="5" t="s">
        <v>2559</v>
      </c>
      <c r="Z4759" s="5" t="s">
        <v>2734</v>
      </c>
      <c r="AA4759" s="5"/>
    </row>
    <row r="4760" spans="1:27" ht="12" customHeight="1" x14ac:dyDescent="0.15">
      <c r="A4760" s="1" t="s">
        <v>1290</v>
      </c>
      <c r="B4760" s="1" t="s">
        <v>61</v>
      </c>
      <c r="C4760" s="1" t="s">
        <v>9</v>
      </c>
      <c r="D4760" s="1" t="s">
        <v>2497</v>
      </c>
      <c r="E4760" s="1" t="s">
        <v>1296</v>
      </c>
      <c r="F4760" s="1" t="s">
        <v>5077</v>
      </c>
      <c r="G4760" s="1" t="s">
        <v>12</v>
      </c>
      <c r="H4760" s="1" t="s">
        <v>1297</v>
      </c>
      <c r="I4760" s="16"/>
      <c r="J4760" s="16"/>
      <c r="K4760" s="16"/>
      <c r="L4760" s="16"/>
      <c r="M4760" s="16"/>
      <c r="N4760" s="16"/>
      <c r="O4760" s="16"/>
      <c r="P4760" s="16"/>
      <c r="Q4760" s="16"/>
      <c r="R4760" s="16"/>
      <c r="S4760" s="16"/>
      <c r="T4760" s="16"/>
      <c r="U4760" s="16"/>
      <c r="V4760" s="1" t="s">
        <v>3747</v>
      </c>
      <c r="W4760" s="1" t="s">
        <v>2551</v>
      </c>
      <c r="X4760" s="5" t="s">
        <v>3756</v>
      </c>
      <c r="Y4760" s="5" t="s">
        <v>2553</v>
      </c>
      <c r="Z4760" s="5" t="s">
        <v>2734</v>
      </c>
      <c r="AA4760" s="5"/>
    </row>
    <row r="4761" spans="1:27" ht="12" customHeight="1" x14ac:dyDescent="0.15">
      <c r="A4761" s="1" t="s">
        <v>1290</v>
      </c>
      <c r="B4761" s="1" t="s">
        <v>154</v>
      </c>
      <c r="C4761" s="1" t="s">
        <v>9</v>
      </c>
      <c r="D4761" s="1" t="s">
        <v>2497</v>
      </c>
      <c r="E4761" s="1" t="s">
        <v>1296</v>
      </c>
      <c r="F4761" s="1" t="s">
        <v>5078</v>
      </c>
      <c r="G4761" s="1" t="s">
        <v>12</v>
      </c>
      <c r="H4761" s="1" t="s">
        <v>1297</v>
      </c>
      <c r="I4761" s="16"/>
      <c r="J4761" s="16"/>
      <c r="K4761" s="16"/>
      <c r="L4761" s="16"/>
      <c r="M4761" s="16"/>
      <c r="N4761" s="16"/>
      <c r="O4761" s="16"/>
      <c r="P4761" s="16"/>
      <c r="Q4761" s="16"/>
      <c r="R4761" s="16"/>
      <c r="S4761" s="16"/>
      <c r="T4761" s="16"/>
      <c r="U4761" s="16"/>
      <c r="V4761" s="1" t="s">
        <v>3747</v>
      </c>
      <c r="W4761" s="1" t="s">
        <v>2551</v>
      </c>
      <c r="X4761" s="5" t="s">
        <v>3757</v>
      </c>
      <c r="Y4761" s="5" t="s">
        <v>2553</v>
      </c>
      <c r="Z4761" s="5" t="s">
        <v>2734</v>
      </c>
      <c r="AA4761" s="5"/>
    </row>
    <row r="4762" spans="1:27" ht="12" customHeight="1" x14ac:dyDescent="0.15">
      <c r="A4762" s="1" t="s">
        <v>1290</v>
      </c>
      <c r="B4762" s="1" t="s">
        <v>156</v>
      </c>
      <c r="C4762" s="1" t="s">
        <v>9</v>
      </c>
      <c r="D4762" s="1" t="s">
        <v>2497</v>
      </c>
      <c r="E4762" s="1" t="s">
        <v>1296</v>
      </c>
      <c r="F4762" s="1" t="s">
        <v>5079</v>
      </c>
      <c r="G4762" s="1" t="s">
        <v>12</v>
      </c>
      <c r="H4762" s="1" t="s">
        <v>1297</v>
      </c>
      <c r="I4762" s="16"/>
      <c r="J4762" s="16"/>
      <c r="K4762" s="16"/>
      <c r="L4762" s="16"/>
      <c r="M4762" s="16"/>
      <c r="N4762" s="16"/>
      <c r="O4762" s="16"/>
      <c r="P4762" s="16"/>
      <c r="Q4762" s="16"/>
      <c r="R4762" s="16"/>
      <c r="S4762" s="16"/>
      <c r="T4762" s="16"/>
      <c r="U4762" s="16"/>
      <c r="V4762" s="1" t="s">
        <v>3747</v>
      </c>
      <c r="W4762" s="1" t="s">
        <v>2551</v>
      </c>
      <c r="X4762" s="5" t="s">
        <v>3758</v>
      </c>
      <c r="Y4762" s="5" t="s">
        <v>2553</v>
      </c>
      <c r="Z4762" s="5" t="s">
        <v>2734</v>
      </c>
      <c r="AA4762" s="5"/>
    </row>
    <row r="4763" spans="1:27" ht="12" customHeight="1" x14ac:dyDescent="0.15">
      <c r="A4763" s="1" t="s">
        <v>1290</v>
      </c>
      <c r="B4763" s="1" t="s">
        <v>198</v>
      </c>
      <c r="C4763" s="1" t="s">
        <v>9</v>
      </c>
      <c r="D4763" s="1" t="s">
        <v>2497</v>
      </c>
      <c r="E4763" s="1" t="s">
        <v>1296</v>
      </c>
      <c r="F4763" s="1" t="s">
        <v>5080</v>
      </c>
      <c r="G4763" s="1" t="s">
        <v>12</v>
      </c>
      <c r="H4763" s="1" t="s">
        <v>1297</v>
      </c>
      <c r="I4763" s="16"/>
      <c r="J4763" s="16"/>
      <c r="K4763" s="16"/>
      <c r="L4763" s="16"/>
      <c r="M4763" s="16"/>
      <c r="N4763" s="16"/>
      <c r="O4763" s="16"/>
      <c r="P4763" s="16"/>
      <c r="Q4763" s="16"/>
      <c r="R4763" s="16"/>
      <c r="S4763" s="16"/>
      <c r="T4763" s="16"/>
      <c r="U4763" s="16"/>
      <c r="V4763" s="1" t="s">
        <v>3747</v>
      </c>
      <c r="W4763" s="1" t="s">
        <v>2551</v>
      </c>
      <c r="X4763" s="5" t="s">
        <v>3759</v>
      </c>
      <c r="Y4763" s="5" t="s">
        <v>2553</v>
      </c>
      <c r="Z4763" s="5" t="s">
        <v>2734</v>
      </c>
      <c r="AA4763" s="5"/>
    </row>
    <row r="4764" spans="1:27" ht="12" customHeight="1" x14ac:dyDescent="0.15">
      <c r="A4764" s="1" t="s">
        <v>1290</v>
      </c>
      <c r="B4764" s="1" t="s">
        <v>200</v>
      </c>
      <c r="C4764" s="1" t="s">
        <v>9</v>
      </c>
      <c r="D4764" s="1" t="s">
        <v>2497</v>
      </c>
      <c r="E4764" s="1" t="s">
        <v>1296</v>
      </c>
      <c r="F4764" s="1" t="s">
        <v>5081</v>
      </c>
      <c r="G4764" s="1" t="s">
        <v>12</v>
      </c>
      <c r="H4764" s="1" t="s">
        <v>1297</v>
      </c>
      <c r="I4764" s="16"/>
      <c r="J4764" s="16"/>
      <c r="K4764" s="16"/>
      <c r="L4764" s="16"/>
      <c r="M4764" s="16"/>
      <c r="N4764" s="16"/>
      <c r="O4764" s="16"/>
      <c r="P4764" s="16"/>
      <c r="Q4764" s="16"/>
      <c r="R4764" s="16"/>
      <c r="S4764" s="16"/>
      <c r="T4764" s="16"/>
      <c r="U4764" s="16"/>
      <c r="V4764" s="1" t="s">
        <v>3747</v>
      </c>
      <c r="W4764" s="1" t="s">
        <v>2551</v>
      </c>
      <c r="X4764" s="5" t="s">
        <v>3760</v>
      </c>
      <c r="Y4764" s="5" t="s">
        <v>2553</v>
      </c>
      <c r="Z4764" s="5" t="s">
        <v>2734</v>
      </c>
      <c r="AA4764" s="5"/>
    </row>
    <row r="4765" spans="1:27" ht="12" customHeight="1" x14ac:dyDescent="0.15">
      <c r="A4765" s="1" t="s">
        <v>1290</v>
      </c>
      <c r="B4765" s="1" t="s">
        <v>200</v>
      </c>
      <c r="C4765" s="1" t="s">
        <v>15</v>
      </c>
      <c r="D4765" s="1" t="s">
        <v>2497</v>
      </c>
      <c r="E4765" s="1" t="s">
        <v>1296</v>
      </c>
      <c r="F4765" s="1" t="s">
        <v>5081</v>
      </c>
      <c r="G4765" s="1" t="s">
        <v>16</v>
      </c>
      <c r="H4765" s="1" t="s">
        <v>1297</v>
      </c>
      <c r="I4765" s="16"/>
      <c r="J4765" s="16"/>
      <c r="K4765" s="16"/>
      <c r="L4765" s="16"/>
      <c r="M4765" s="16"/>
      <c r="N4765" s="16"/>
      <c r="O4765" s="16"/>
      <c r="P4765" s="16"/>
      <c r="Q4765" s="16"/>
      <c r="R4765" s="16"/>
      <c r="S4765" s="16"/>
      <c r="T4765" s="16"/>
      <c r="U4765" s="16"/>
      <c r="V4765" s="1" t="s">
        <v>3747</v>
      </c>
      <c r="W4765" s="1" t="s">
        <v>2551</v>
      </c>
      <c r="X4765" s="5" t="s">
        <v>3760</v>
      </c>
      <c r="Y4765" s="5" t="s">
        <v>2555</v>
      </c>
      <c r="Z4765" s="5" t="s">
        <v>2734</v>
      </c>
      <c r="AA4765" s="5"/>
    </row>
    <row r="4766" spans="1:27" ht="12" customHeight="1" x14ac:dyDescent="0.15">
      <c r="A4766" s="1" t="s">
        <v>1290</v>
      </c>
      <c r="B4766" s="1" t="s">
        <v>200</v>
      </c>
      <c r="C4766" s="1" t="s">
        <v>17</v>
      </c>
      <c r="D4766" s="1" t="s">
        <v>2497</v>
      </c>
      <c r="E4766" s="1" t="s">
        <v>1296</v>
      </c>
      <c r="F4766" s="1" t="s">
        <v>5081</v>
      </c>
      <c r="G4766" s="1" t="s">
        <v>242</v>
      </c>
      <c r="H4766" s="1" t="s">
        <v>1297</v>
      </c>
      <c r="I4766" s="16"/>
      <c r="J4766" s="16"/>
      <c r="K4766" s="16"/>
      <c r="L4766" s="16"/>
      <c r="M4766" s="16"/>
      <c r="N4766" s="16"/>
      <c r="O4766" s="16"/>
      <c r="P4766" s="16"/>
      <c r="Q4766" s="16"/>
      <c r="R4766" s="16"/>
      <c r="S4766" s="16"/>
      <c r="T4766" s="16"/>
      <c r="U4766" s="16"/>
      <c r="V4766" s="1" t="s">
        <v>3747</v>
      </c>
      <c r="W4766" s="1" t="s">
        <v>2551</v>
      </c>
      <c r="X4766" s="5" t="s">
        <v>3760</v>
      </c>
      <c r="Y4766" s="5" t="s">
        <v>2557</v>
      </c>
      <c r="Z4766" s="5" t="s">
        <v>2734</v>
      </c>
      <c r="AA4766" s="5"/>
    </row>
    <row r="4767" spans="1:27" ht="12" customHeight="1" x14ac:dyDescent="0.15">
      <c r="A4767" s="1" t="s">
        <v>1290</v>
      </c>
      <c r="B4767" s="1" t="s">
        <v>200</v>
      </c>
      <c r="C4767" s="1" t="s">
        <v>19</v>
      </c>
      <c r="D4767" s="1" t="s">
        <v>2497</v>
      </c>
      <c r="E4767" s="1" t="s">
        <v>1296</v>
      </c>
      <c r="F4767" s="1" t="s">
        <v>5081</v>
      </c>
      <c r="G4767" s="1" t="s">
        <v>245</v>
      </c>
      <c r="H4767" s="1" t="s">
        <v>306</v>
      </c>
      <c r="I4767" s="16"/>
      <c r="J4767" s="16"/>
      <c r="K4767" s="16"/>
      <c r="L4767" s="16"/>
      <c r="M4767" s="16"/>
      <c r="N4767" s="16"/>
      <c r="O4767" s="16"/>
      <c r="P4767" s="16"/>
      <c r="Q4767" s="16"/>
      <c r="R4767" s="16"/>
      <c r="S4767" s="16"/>
      <c r="T4767" s="16"/>
      <c r="U4767" s="16"/>
      <c r="V4767" s="1" t="s">
        <v>3747</v>
      </c>
      <c r="W4767" s="1" t="s">
        <v>2551</v>
      </c>
      <c r="X4767" s="5" t="s">
        <v>3760</v>
      </c>
      <c r="Y4767" s="5" t="s">
        <v>2740</v>
      </c>
      <c r="Z4767" s="5" t="s">
        <v>2788</v>
      </c>
      <c r="AA4767" s="5"/>
    </row>
    <row r="4768" spans="1:27" ht="12" customHeight="1" x14ac:dyDescent="0.15">
      <c r="A4768" s="1" t="s">
        <v>1290</v>
      </c>
      <c r="B4768" s="1" t="s">
        <v>200</v>
      </c>
      <c r="C4768" s="1" t="s">
        <v>21</v>
      </c>
      <c r="D4768" s="1" t="s">
        <v>2497</v>
      </c>
      <c r="E4768" s="1" t="s">
        <v>1296</v>
      </c>
      <c r="F4768" s="1" t="s">
        <v>5081</v>
      </c>
      <c r="G4768" s="1" t="s">
        <v>22</v>
      </c>
      <c r="H4768" s="1" t="s">
        <v>1297</v>
      </c>
      <c r="I4768" s="16"/>
      <c r="J4768" s="16"/>
      <c r="K4768" s="16"/>
      <c r="L4768" s="16"/>
      <c r="M4768" s="16"/>
      <c r="N4768" s="16"/>
      <c r="O4768" s="16"/>
      <c r="P4768" s="16"/>
      <c r="Q4768" s="16"/>
      <c r="R4768" s="16"/>
      <c r="S4768" s="16"/>
      <c r="T4768" s="16"/>
      <c r="U4768" s="16"/>
      <c r="V4768" s="1" t="s">
        <v>3747</v>
      </c>
      <c r="W4768" s="1" t="s">
        <v>2551</v>
      </c>
      <c r="X4768" s="5" t="s">
        <v>3760</v>
      </c>
      <c r="Y4768" s="5" t="s">
        <v>2558</v>
      </c>
      <c r="Z4768" s="5" t="s">
        <v>2734</v>
      </c>
      <c r="AA4768" s="5"/>
    </row>
    <row r="4769" spans="1:27" ht="12" customHeight="1" x14ac:dyDescent="0.15">
      <c r="A4769" s="1" t="s">
        <v>1290</v>
      </c>
      <c r="B4769" s="1" t="s">
        <v>200</v>
      </c>
      <c r="C4769" s="1" t="s">
        <v>23</v>
      </c>
      <c r="D4769" s="1" t="s">
        <v>2497</v>
      </c>
      <c r="E4769" s="1" t="s">
        <v>1296</v>
      </c>
      <c r="F4769" s="1" t="s">
        <v>5081</v>
      </c>
      <c r="G4769" s="1" t="s">
        <v>24</v>
      </c>
      <c r="H4769" s="1" t="s">
        <v>1297</v>
      </c>
      <c r="I4769" s="16"/>
      <c r="J4769" s="16"/>
      <c r="K4769" s="16"/>
      <c r="L4769" s="16"/>
      <c r="M4769" s="16"/>
      <c r="N4769" s="16"/>
      <c r="O4769" s="16"/>
      <c r="P4769" s="16"/>
      <c r="Q4769" s="16"/>
      <c r="R4769" s="16"/>
      <c r="S4769" s="16"/>
      <c r="T4769" s="16"/>
      <c r="U4769" s="16"/>
      <c r="V4769" s="1" t="s">
        <v>3747</v>
      </c>
      <c r="W4769" s="1" t="s">
        <v>2551</v>
      </c>
      <c r="X4769" s="5" t="s">
        <v>3760</v>
      </c>
      <c r="Y4769" s="5" t="s">
        <v>2559</v>
      </c>
      <c r="Z4769" s="5" t="s">
        <v>2734</v>
      </c>
      <c r="AA4769" s="5"/>
    </row>
    <row r="4770" spans="1:27" ht="12" customHeight="1" x14ac:dyDescent="0.15">
      <c r="A4770" s="1" t="s">
        <v>1290</v>
      </c>
      <c r="B4770" s="1" t="s">
        <v>202</v>
      </c>
      <c r="C4770" s="1" t="s">
        <v>9</v>
      </c>
      <c r="D4770" s="1" t="s">
        <v>2497</v>
      </c>
      <c r="E4770" s="1" t="s">
        <v>1296</v>
      </c>
      <c r="F4770" s="1" t="s">
        <v>5082</v>
      </c>
      <c r="G4770" s="1" t="s">
        <v>12</v>
      </c>
      <c r="H4770" s="1" t="s">
        <v>1297</v>
      </c>
      <c r="I4770" s="16"/>
      <c r="J4770" s="16"/>
      <c r="K4770" s="16"/>
      <c r="L4770" s="16"/>
      <c r="M4770" s="16"/>
      <c r="N4770" s="16"/>
      <c r="O4770" s="16"/>
      <c r="P4770" s="16"/>
      <c r="Q4770" s="16"/>
      <c r="R4770" s="16"/>
      <c r="S4770" s="16"/>
      <c r="T4770" s="16"/>
      <c r="U4770" s="16"/>
      <c r="V4770" s="1" t="s">
        <v>3747</v>
      </c>
      <c r="W4770" s="1" t="s">
        <v>2551</v>
      </c>
      <c r="X4770" s="5" t="s">
        <v>3761</v>
      </c>
      <c r="Y4770" s="5" t="s">
        <v>2553</v>
      </c>
      <c r="Z4770" s="5" t="s">
        <v>2734</v>
      </c>
      <c r="AA4770" s="5"/>
    </row>
    <row r="4771" spans="1:27" ht="12" customHeight="1" x14ac:dyDescent="0.15">
      <c r="A4771" s="1" t="s">
        <v>1290</v>
      </c>
      <c r="B4771" s="1" t="s">
        <v>204</v>
      </c>
      <c r="C4771" s="1" t="s">
        <v>9</v>
      </c>
      <c r="D4771" s="1" t="s">
        <v>2497</v>
      </c>
      <c r="E4771" s="1" t="s">
        <v>1296</v>
      </c>
      <c r="F4771" s="1" t="s">
        <v>5083</v>
      </c>
      <c r="G4771" s="1" t="s">
        <v>12</v>
      </c>
      <c r="H4771" s="1" t="s">
        <v>1297</v>
      </c>
      <c r="I4771" s="16"/>
      <c r="J4771" s="16"/>
      <c r="K4771" s="16"/>
      <c r="L4771" s="16"/>
      <c r="M4771" s="16"/>
      <c r="N4771" s="16"/>
      <c r="O4771" s="16"/>
      <c r="P4771" s="16"/>
      <c r="Q4771" s="16"/>
      <c r="R4771" s="16"/>
      <c r="S4771" s="16"/>
      <c r="T4771" s="16"/>
      <c r="U4771" s="16"/>
      <c r="V4771" s="1" t="s">
        <v>3747</v>
      </c>
      <c r="W4771" s="1" t="s">
        <v>2551</v>
      </c>
      <c r="X4771" s="5" t="s">
        <v>3762</v>
      </c>
      <c r="Y4771" s="5" t="s">
        <v>2553</v>
      </c>
      <c r="Z4771" s="5" t="s">
        <v>2734</v>
      </c>
      <c r="AA4771" s="5"/>
    </row>
    <row r="4772" spans="1:27" ht="12" customHeight="1" x14ac:dyDescent="0.15">
      <c r="A4772" s="1" t="s">
        <v>1290</v>
      </c>
      <c r="B4772" s="1" t="s">
        <v>206</v>
      </c>
      <c r="C4772" s="1" t="s">
        <v>9</v>
      </c>
      <c r="D4772" s="1" t="s">
        <v>2497</v>
      </c>
      <c r="E4772" s="1" t="s">
        <v>1296</v>
      </c>
      <c r="F4772" s="1" t="s">
        <v>5084</v>
      </c>
      <c r="G4772" s="1" t="s">
        <v>12</v>
      </c>
      <c r="H4772" s="1" t="s">
        <v>1297</v>
      </c>
      <c r="I4772" s="16"/>
      <c r="J4772" s="16"/>
      <c r="K4772" s="16"/>
      <c r="L4772" s="16"/>
      <c r="M4772" s="16"/>
      <c r="N4772" s="16"/>
      <c r="O4772" s="16"/>
      <c r="P4772" s="16"/>
      <c r="Q4772" s="16"/>
      <c r="R4772" s="16"/>
      <c r="S4772" s="16"/>
      <c r="T4772" s="16"/>
      <c r="U4772" s="16"/>
      <c r="V4772" s="1" t="s">
        <v>3747</v>
      </c>
      <c r="W4772" s="1" t="s">
        <v>2551</v>
      </c>
      <c r="X4772" s="5" t="s">
        <v>3763</v>
      </c>
      <c r="Y4772" s="5" t="s">
        <v>2553</v>
      </c>
      <c r="Z4772" s="5" t="s">
        <v>2734</v>
      </c>
      <c r="AA4772" s="5"/>
    </row>
    <row r="4773" spans="1:27" ht="12" customHeight="1" x14ac:dyDescent="0.15">
      <c r="A4773" s="1" t="s">
        <v>1290</v>
      </c>
      <c r="B4773" s="1" t="s">
        <v>208</v>
      </c>
      <c r="C4773" s="1" t="s">
        <v>9</v>
      </c>
      <c r="D4773" s="1" t="s">
        <v>2497</v>
      </c>
      <c r="E4773" s="1" t="s">
        <v>1296</v>
      </c>
      <c r="F4773" s="1" t="s">
        <v>5085</v>
      </c>
      <c r="G4773" s="1" t="s">
        <v>12</v>
      </c>
      <c r="H4773" s="1" t="s">
        <v>1297</v>
      </c>
      <c r="I4773" s="16"/>
      <c r="J4773" s="16"/>
      <c r="K4773" s="16"/>
      <c r="L4773" s="16"/>
      <c r="M4773" s="16"/>
      <c r="N4773" s="16"/>
      <c r="O4773" s="16"/>
      <c r="P4773" s="16"/>
      <c r="Q4773" s="16"/>
      <c r="R4773" s="16"/>
      <c r="S4773" s="16"/>
      <c r="T4773" s="16"/>
      <c r="U4773" s="16"/>
      <c r="V4773" s="1" t="s">
        <v>3747</v>
      </c>
      <c r="W4773" s="1" t="s">
        <v>2551</v>
      </c>
      <c r="X4773" s="5" t="s">
        <v>3764</v>
      </c>
      <c r="Y4773" s="5" t="s">
        <v>2553</v>
      </c>
      <c r="Z4773" s="5" t="s">
        <v>2734</v>
      </c>
      <c r="AA4773" s="5"/>
    </row>
    <row r="4774" spans="1:27" ht="12" customHeight="1" x14ac:dyDescent="0.15">
      <c r="A4774" s="1" t="s">
        <v>1290</v>
      </c>
      <c r="B4774" s="1" t="s">
        <v>208</v>
      </c>
      <c r="C4774" s="1" t="s">
        <v>15</v>
      </c>
      <c r="D4774" s="1" t="s">
        <v>2497</v>
      </c>
      <c r="E4774" s="1" t="s">
        <v>1296</v>
      </c>
      <c r="F4774" s="1" t="s">
        <v>5085</v>
      </c>
      <c r="G4774" s="1" t="s">
        <v>16</v>
      </c>
      <c r="H4774" s="1" t="s">
        <v>1297</v>
      </c>
      <c r="I4774" s="16"/>
      <c r="J4774" s="16"/>
      <c r="K4774" s="16"/>
      <c r="L4774" s="16"/>
      <c r="M4774" s="16"/>
      <c r="N4774" s="16"/>
      <c r="O4774" s="16"/>
      <c r="P4774" s="16"/>
      <c r="Q4774" s="16"/>
      <c r="R4774" s="16"/>
      <c r="S4774" s="16"/>
      <c r="T4774" s="16"/>
      <c r="U4774" s="16"/>
      <c r="V4774" s="1" t="s">
        <v>3747</v>
      </c>
      <c r="W4774" s="1" t="s">
        <v>2551</v>
      </c>
      <c r="X4774" s="5" t="s">
        <v>3764</v>
      </c>
      <c r="Y4774" s="5" t="s">
        <v>2555</v>
      </c>
      <c r="Z4774" s="5" t="s">
        <v>2734</v>
      </c>
      <c r="AA4774" s="5"/>
    </row>
    <row r="4775" spans="1:27" ht="12" customHeight="1" x14ac:dyDescent="0.15">
      <c r="A4775" s="1" t="s">
        <v>1290</v>
      </c>
      <c r="B4775" s="1" t="s">
        <v>208</v>
      </c>
      <c r="C4775" s="1" t="s">
        <v>17</v>
      </c>
      <c r="D4775" s="1" t="s">
        <v>2497</v>
      </c>
      <c r="E4775" s="1" t="s">
        <v>1296</v>
      </c>
      <c r="F4775" s="1" t="s">
        <v>5085</v>
      </c>
      <c r="G4775" s="1" t="s">
        <v>242</v>
      </c>
      <c r="H4775" s="1" t="s">
        <v>1297</v>
      </c>
      <c r="I4775" s="16"/>
      <c r="J4775" s="16"/>
      <c r="K4775" s="16"/>
      <c r="L4775" s="16"/>
      <c r="M4775" s="16"/>
      <c r="N4775" s="16"/>
      <c r="O4775" s="16"/>
      <c r="P4775" s="16"/>
      <c r="Q4775" s="16"/>
      <c r="R4775" s="16"/>
      <c r="S4775" s="16"/>
      <c r="T4775" s="16"/>
      <c r="U4775" s="16"/>
      <c r="V4775" s="1" t="s">
        <v>3747</v>
      </c>
      <c r="W4775" s="1" t="s">
        <v>2551</v>
      </c>
      <c r="X4775" s="5" t="s">
        <v>3764</v>
      </c>
      <c r="Y4775" s="5" t="s">
        <v>2557</v>
      </c>
      <c r="Z4775" s="5" t="s">
        <v>2734</v>
      </c>
      <c r="AA4775" s="5"/>
    </row>
    <row r="4776" spans="1:27" ht="12" customHeight="1" x14ac:dyDescent="0.15">
      <c r="A4776" s="1" t="s">
        <v>1290</v>
      </c>
      <c r="B4776" s="1" t="s">
        <v>208</v>
      </c>
      <c r="C4776" s="1" t="s">
        <v>19</v>
      </c>
      <c r="D4776" s="1" t="s">
        <v>2497</v>
      </c>
      <c r="E4776" s="1" t="s">
        <v>1296</v>
      </c>
      <c r="F4776" s="1" t="s">
        <v>5085</v>
      </c>
      <c r="G4776" s="1" t="s">
        <v>245</v>
      </c>
      <c r="H4776" s="1" t="s">
        <v>306</v>
      </c>
      <c r="I4776" s="16"/>
      <c r="J4776" s="16"/>
      <c r="K4776" s="16"/>
      <c r="L4776" s="16"/>
      <c r="M4776" s="16"/>
      <c r="N4776" s="16"/>
      <c r="O4776" s="16"/>
      <c r="P4776" s="16"/>
      <c r="Q4776" s="16"/>
      <c r="R4776" s="16"/>
      <c r="S4776" s="16"/>
      <c r="T4776" s="16"/>
      <c r="U4776" s="16"/>
      <c r="V4776" s="1" t="s">
        <v>3747</v>
      </c>
      <c r="W4776" s="1" t="s">
        <v>2551</v>
      </c>
      <c r="X4776" s="5" t="s">
        <v>3764</v>
      </c>
      <c r="Y4776" s="5" t="s">
        <v>2740</v>
      </c>
      <c r="Z4776" s="5" t="s">
        <v>2788</v>
      </c>
      <c r="AA4776" s="5"/>
    </row>
    <row r="4777" spans="1:27" ht="12" customHeight="1" x14ac:dyDescent="0.15">
      <c r="A4777" s="1" t="s">
        <v>1290</v>
      </c>
      <c r="B4777" s="1" t="s">
        <v>208</v>
      </c>
      <c r="C4777" s="1" t="s">
        <v>21</v>
      </c>
      <c r="D4777" s="1" t="s">
        <v>2497</v>
      </c>
      <c r="E4777" s="1" t="s">
        <v>1296</v>
      </c>
      <c r="F4777" s="1" t="s">
        <v>5085</v>
      </c>
      <c r="G4777" s="1" t="s">
        <v>22</v>
      </c>
      <c r="H4777" s="1" t="s">
        <v>1297</v>
      </c>
      <c r="I4777" s="16"/>
      <c r="J4777" s="16"/>
      <c r="K4777" s="16"/>
      <c r="L4777" s="16"/>
      <c r="M4777" s="16"/>
      <c r="N4777" s="16"/>
      <c r="O4777" s="16"/>
      <c r="P4777" s="16"/>
      <c r="Q4777" s="16"/>
      <c r="R4777" s="16"/>
      <c r="S4777" s="16"/>
      <c r="T4777" s="16"/>
      <c r="U4777" s="16"/>
      <c r="V4777" s="1" t="s">
        <v>3747</v>
      </c>
      <c r="W4777" s="1" t="s">
        <v>2551</v>
      </c>
      <c r="X4777" s="5" t="s">
        <v>3764</v>
      </c>
      <c r="Y4777" s="5" t="s">
        <v>2558</v>
      </c>
      <c r="Z4777" s="5" t="s">
        <v>2734</v>
      </c>
      <c r="AA4777" s="5"/>
    </row>
    <row r="4778" spans="1:27" ht="12" customHeight="1" x14ac:dyDescent="0.15">
      <c r="A4778" s="1" t="s">
        <v>1290</v>
      </c>
      <c r="B4778" s="1" t="s">
        <v>208</v>
      </c>
      <c r="C4778" s="1" t="s">
        <v>23</v>
      </c>
      <c r="D4778" s="1" t="s">
        <v>2497</v>
      </c>
      <c r="E4778" s="1" t="s">
        <v>1296</v>
      </c>
      <c r="F4778" s="1" t="s">
        <v>5085</v>
      </c>
      <c r="G4778" s="1" t="s">
        <v>24</v>
      </c>
      <c r="H4778" s="1" t="s">
        <v>1297</v>
      </c>
      <c r="I4778" s="16"/>
      <c r="J4778" s="16"/>
      <c r="K4778" s="16"/>
      <c r="L4778" s="16"/>
      <c r="M4778" s="16"/>
      <c r="N4778" s="16"/>
      <c r="O4778" s="16"/>
      <c r="P4778" s="16"/>
      <c r="Q4778" s="16"/>
      <c r="R4778" s="16"/>
      <c r="S4778" s="16"/>
      <c r="T4778" s="16"/>
      <c r="U4778" s="16"/>
      <c r="V4778" s="1" t="s">
        <v>3747</v>
      </c>
      <c r="W4778" s="1" t="s">
        <v>2551</v>
      </c>
      <c r="X4778" s="5" t="s">
        <v>3764</v>
      </c>
      <c r="Y4778" s="5" t="s">
        <v>2559</v>
      </c>
      <c r="Z4778" s="5" t="s">
        <v>2734</v>
      </c>
      <c r="AA4778" s="5"/>
    </row>
    <row r="4779" spans="1:27" ht="12" customHeight="1" x14ac:dyDescent="0.15">
      <c r="A4779" s="1" t="s">
        <v>1290</v>
      </c>
      <c r="B4779" s="1" t="s">
        <v>62</v>
      </c>
      <c r="C4779" s="1" t="s">
        <v>9</v>
      </c>
      <c r="D4779" s="1" t="s">
        <v>2497</v>
      </c>
      <c r="E4779" s="1" t="s">
        <v>1296</v>
      </c>
      <c r="F4779" s="1" t="s">
        <v>5086</v>
      </c>
      <c r="G4779" s="1" t="s">
        <v>12</v>
      </c>
      <c r="H4779" s="1" t="s">
        <v>1297</v>
      </c>
      <c r="I4779" s="16"/>
      <c r="J4779" s="16"/>
      <c r="K4779" s="16"/>
      <c r="L4779" s="16"/>
      <c r="M4779" s="16"/>
      <c r="N4779" s="16"/>
      <c r="O4779" s="16"/>
      <c r="P4779" s="16"/>
      <c r="Q4779" s="16"/>
      <c r="R4779" s="16"/>
      <c r="S4779" s="16"/>
      <c r="T4779" s="16"/>
      <c r="U4779" s="16"/>
      <c r="V4779" s="1" t="s">
        <v>3747</v>
      </c>
      <c r="W4779" s="1" t="s">
        <v>2551</v>
      </c>
      <c r="X4779" s="5" t="s">
        <v>3765</v>
      </c>
      <c r="Y4779" s="5" t="s">
        <v>2553</v>
      </c>
      <c r="Z4779" s="5" t="s">
        <v>2734</v>
      </c>
      <c r="AA4779" s="5"/>
    </row>
    <row r="4780" spans="1:27" ht="12" customHeight="1" x14ac:dyDescent="0.15">
      <c r="A4780" s="1" t="s">
        <v>1290</v>
      </c>
      <c r="B4780" s="1" t="s">
        <v>66</v>
      </c>
      <c r="C4780" s="1" t="s">
        <v>9</v>
      </c>
      <c r="D4780" s="1" t="s">
        <v>2497</v>
      </c>
      <c r="E4780" s="1" t="s">
        <v>1296</v>
      </c>
      <c r="F4780" s="1" t="s">
        <v>5087</v>
      </c>
      <c r="G4780" s="1" t="s">
        <v>12</v>
      </c>
      <c r="H4780" s="1" t="s">
        <v>1297</v>
      </c>
      <c r="I4780" s="16"/>
      <c r="J4780" s="16"/>
      <c r="K4780" s="16"/>
      <c r="L4780" s="16"/>
      <c r="M4780" s="16"/>
      <c r="N4780" s="16"/>
      <c r="O4780" s="16"/>
      <c r="P4780" s="16"/>
      <c r="Q4780" s="16"/>
      <c r="R4780" s="16"/>
      <c r="S4780" s="16"/>
      <c r="T4780" s="16"/>
      <c r="U4780" s="16"/>
      <c r="V4780" s="1" t="s">
        <v>3747</v>
      </c>
      <c r="W4780" s="1" t="s">
        <v>2551</v>
      </c>
      <c r="X4780" s="5" t="s">
        <v>3766</v>
      </c>
      <c r="Y4780" s="5" t="s">
        <v>2553</v>
      </c>
      <c r="Z4780" s="5" t="s">
        <v>2734</v>
      </c>
      <c r="AA4780" s="5"/>
    </row>
    <row r="4781" spans="1:27" ht="12" customHeight="1" x14ac:dyDescent="0.15">
      <c r="A4781" s="1" t="s">
        <v>1290</v>
      </c>
      <c r="B4781" s="1" t="s">
        <v>68</v>
      </c>
      <c r="C4781" s="1" t="s">
        <v>9</v>
      </c>
      <c r="D4781" s="1" t="s">
        <v>2497</v>
      </c>
      <c r="E4781" s="1" t="s">
        <v>1296</v>
      </c>
      <c r="F4781" s="1" t="s">
        <v>5088</v>
      </c>
      <c r="G4781" s="1" t="s">
        <v>12</v>
      </c>
      <c r="H4781" s="1" t="s">
        <v>1297</v>
      </c>
      <c r="I4781" s="16"/>
      <c r="J4781" s="16"/>
      <c r="K4781" s="16"/>
      <c r="L4781" s="16"/>
      <c r="M4781" s="16"/>
      <c r="N4781" s="16"/>
      <c r="O4781" s="16"/>
      <c r="P4781" s="16"/>
      <c r="Q4781" s="16"/>
      <c r="R4781" s="16"/>
      <c r="S4781" s="16"/>
      <c r="T4781" s="16"/>
      <c r="U4781" s="16"/>
      <c r="V4781" s="1" t="s">
        <v>3747</v>
      </c>
      <c r="W4781" s="1" t="s">
        <v>2551</v>
      </c>
      <c r="X4781" s="5" t="s">
        <v>3767</v>
      </c>
      <c r="Y4781" s="5" t="s">
        <v>2553</v>
      </c>
      <c r="Z4781" s="5" t="s">
        <v>2734</v>
      </c>
      <c r="AA4781" s="5"/>
    </row>
    <row r="4782" spans="1:27" ht="12" customHeight="1" x14ac:dyDescent="0.15">
      <c r="A4782" s="1" t="s">
        <v>1290</v>
      </c>
      <c r="B4782" s="1" t="s">
        <v>68</v>
      </c>
      <c r="C4782" s="1" t="s">
        <v>15</v>
      </c>
      <c r="D4782" s="1" t="s">
        <v>2497</v>
      </c>
      <c r="E4782" s="1" t="s">
        <v>1296</v>
      </c>
      <c r="F4782" s="1" t="s">
        <v>5088</v>
      </c>
      <c r="G4782" s="1" t="s">
        <v>16</v>
      </c>
      <c r="H4782" s="1" t="s">
        <v>1297</v>
      </c>
      <c r="I4782" s="16"/>
      <c r="J4782" s="16"/>
      <c r="K4782" s="16"/>
      <c r="L4782" s="16"/>
      <c r="M4782" s="16"/>
      <c r="N4782" s="16"/>
      <c r="O4782" s="16"/>
      <c r="P4782" s="16"/>
      <c r="Q4782" s="16"/>
      <c r="R4782" s="16"/>
      <c r="S4782" s="16"/>
      <c r="T4782" s="16"/>
      <c r="U4782" s="16"/>
      <c r="V4782" s="1" t="s">
        <v>3747</v>
      </c>
      <c r="W4782" s="1" t="s">
        <v>2551</v>
      </c>
      <c r="X4782" s="5" t="s">
        <v>3767</v>
      </c>
      <c r="Y4782" s="5" t="s">
        <v>2555</v>
      </c>
      <c r="Z4782" s="5" t="s">
        <v>2734</v>
      </c>
      <c r="AA4782" s="5"/>
    </row>
    <row r="4783" spans="1:27" ht="12" customHeight="1" x14ac:dyDescent="0.15">
      <c r="A4783" s="1" t="s">
        <v>1290</v>
      </c>
      <c r="B4783" s="1" t="s">
        <v>68</v>
      </c>
      <c r="C4783" s="1" t="s">
        <v>17</v>
      </c>
      <c r="D4783" s="1" t="s">
        <v>2497</v>
      </c>
      <c r="E4783" s="1" t="s">
        <v>1296</v>
      </c>
      <c r="F4783" s="1" t="s">
        <v>5088</v>
      </c>
      <c r="G4783" s="1" t="s">
        <v>242</v>
      </c>
      <c r="H4783" s="1" t="s">
        <v>1297</v>
      </c>
      <c r="I4783" s="16"/>
      <c r="J4783" s="16"/>
      <c r="K4783" s="16"/>
      <c r="L4783" s="16"/>
      <c r="M4783" s="16"/>
      <c r="N4783" s="16"/>
      <c r="O4783" s="16"/>
      <c r="P4783" s="16"/>
      <c r="Q4783" s="16"/>
      <c r="R4783" s="16"/>
      <c r="S4783" s="16"/>
      <c r="T4783" s="16"/>
      <c r="U4783" s="16"/>
      <c r="V4783" s="1" t="s">
        <v>3747</v>
      </c>
      <c r="W4783" s="1" t="s">
        <v>2551</v>
      </c>
      <c r="X4783" s="5" t="s">
        <v>3767</v>
      </c>
      <c r="Y4783" s="5" t="s">
        <v>2557</v>
      </c>
      <c r="Z4783" s="5" t="s">
        <v>2734</v>
      </c>
      <c r="AA4783" s="5"/>
    </row>
    <row r="4784" spans="1:27" ht="12" customHeight="1" x14ac:dyDescent="0.15">
      <c r="A4784" s="1" t="s">
        <v>1290</v>
      </c>
      <c r="B4784" s="1" t="s">
        <v>68</v>
      </c>
      <c r="C4784" s="1" t="s">
        <v>19</v>
      </c>
      <c r="D4784" s="1" t="s">
        <v>2497</v>
      </c>
      <c r="E4784" s="1" t="s">
        <v>1296</v>
      </c>
      <c r="F4784" s="1" t="s">
        <v>5088</v>
      </c>
      <c r="G4784" s="1" t="s">
        <v>245</v>
      </c>
      <c r="H4784" s="1" t="s">
        <v>306</v>
      </c>
      <c r="I4784" s="16"/>
      <c r="J4784" s="16"/>
      <c r="K4784" s="16"/>
      <c r="L4784" s="16"/>
      <c r="M4784" s="16"/>
      <c r="N4784" s="16"/>
      <c r="O4784" s="16"/>
      <c r="P4784" s="16"/>
      <c r="Q4784" s="16"/>
      <c r="R4784" s="16"/>
      <c r="S4784" s="16"/>
      <c r="T4784" s="16"/>
      <c r="U4784" s="16"/>
      <c r="V4784" s="1" t="s">
        <v>3747</v>
      </c>
      <c r="W4784" s="1" t="s">
        <v>2551</v>
      </c>
      <c r="X4784" s="5" t="s">
        <v>3767</v>
      </c>
      <c r="Y4784" s="5" t="s">
        <v>2740</v>
      </c>
      <c r="Z4784" s="5" t="s">
        <v>2788</v>
      </c>
      <c r="AA4784" s="5"/>
    </row>
    <row r="4785" spans="1:27" ht="12" customHeight="1" x14ac:dyDescent="0.15">
      <c r="A4785" s="1" t="s">
        <v>1290</v>
      </c>
      <c r="B4785" s="1" t="s">
        <v>68</v>
      </c>
      <c r="C4785" s="1" t="s">
        <v>21</v>
      </c>
      <c r="D4785" s="1" t="s">
        <v>2497</v>
      </c>
      <c r="E4785" s="1" t="s">
        <v>1296</v>
      </c>
      <c r="F4785" s="1" t="s">
        <v>5088</v>
      </c>
      <c r="G4785" s="1" t="s">
        <v>22</v>
      </c>
      <c r="H4785" s="1" t="s">
        <v>1297</v>
      </c>
      <c r="I4785" s="16"/>
      <c r="J4785" s="16"/>
      <c r="K4785" s="16"/>
      <c r="L4785" s="16"/>
      <c r="M4785" s="16"/>
      <c r="N4785" s="16"/>
      <c r="O4785" s="16"/>
      <c r="P4785" s="16"/>
      <c r="Q4785" s="16"/>
      <c r="R4785" s="16"/>
      <c r="S4785" s="16"/>
      <c r="T4785" s="16"/>
      <c r="U4785" s="16"/>
      <c r="V4785" s="1" t="s">
        <v>3747</v>
      </c>
      <c r="W4785" s="1" t="s">
        <v>2551</v>
      </c>
      <c r="X4785" s="5" t="s">
        <v>3767</v>
      </c>
      <c r="Y4785" s="5" t="s">
        <v>2558</v>
      </c>
      <c r="Z4785" s="5" t="s">
        <v>2734</v>
      </c>
      <c r="AA4785" s="5"/>
    </row>
    <row r="4786" spans="1:27" ht="12" customHeight="1" x14ac:dyDescent="0.15">
      <c r="A4786" s="1" t="s">
        <v>1290</v>
      </c>
      <c r="B4786" s="1" t="s">
        <v>68</v>
      </c>
      <c r="C4786" s="1" t="s">
        <v>23</v>
      </c>
      <c r="D4786" s="1" t="s">
        <v>2497</v>
      </c>
      <c r="E4786" s="1" t="s">
        <v>1296</v>
      </c>
      <c r="F4786" s="1" t="s">
        <v>5088</v>
      </c>
      <c r="G4786" s="1" t="s">
        <v>24</v>
      </c>
      <c r="H4786" s="1" t="s">
        <v>1297</v>
      </c>
      <c r="I4786" s="16"/>
      <c r="J4786" s="16"/>
      <c r="K4786" s="16"/>
      <c r="L4786" s="16"/>
      <c r="M4786" s="16"/>
      <c r="N4786" s="16"/>
      <c r="O4786" s="16"/>
      <c r="P4786" s="16"/>
      <c r="Q4786" s="16"/>
      <c r="R4786" s="16"/>
      <c r="S4786" s="16"/>
      <c r="T4786" s="16"/>
      <c r="U4786" s="16"/>
      <c r="V4786" s="1" t="s">
        <v>3747</v>
      </c>
      <c r="W4786" s="1" t="s">
        <v>2551</v>
      </c>
      <c r="X4786" s="5" t="s">
        <v>3767</v>
      </c>
      <c r="Y4786" s="5" t="s">
        <v>2559</v>
      </c>
      <c r="Z4786" s="5" t="s">
        <v>2734</v>
      </c>
      <c r="AA4786" s="5"/>
    </row>
    <row r="4787" spans="1:27" ht="12" customHeight="1" x14ac:dyDescent="0.15">
      <c r="A4787" s="1" t="s">
        <v>1290</v>
      </c>
      <c r="B4787" s="1" t="s">
        <v>278</v>
      </c>
      <c r="C4787" s="1" t="s">
        <v>9</v>
      </c>
      <c r="D4787" s="1" t="s">
        <v>2497</v>
      </c>
      <c r="E4787" s="1" t="s">
        <v>1296</v>
      </c>
      <c r="F4787" s="1" t="s">
        <v>5089</v>
      </c>
      <c r="G4787" s="1" t="s">
        <v>12</v>
      </c>
      <c r="H4787" s="1" t="s">
        <v>1297</v>
      </c>
      <c r="I4787" s="16"/>
      <c r="J4787" s="16"/>
      <c r="K4787" s="16"/>
      <c r="L4787" s="16"/>
      <c r="M4787" s="16"/>
      <c r="N4787" s="16"/>
      <c r="O4787" s="16"/>
      <c r="P4787" s="16"/>
      <c r="Q4787" s="16"/>
      <c r="R4787" s="16"/>
      <c r="S4787" s="16"/>
      <c r="T4787" s="16"/>
      <c r="U4787" s="16"/>
      <c r="V4787" s="1" t="s">
        <v>3747</v>
      </c>
      <c r="W4787" s="1" t="s">
        <v>2551</v>
      </c>
      <c r="X4787" s="5" t="s">
        <v>3768</v>
      </c>
      <c r="Y4787" s="5" t="s">
        <v>2553</v>
      </c>
      <c r="Z4787" s="5" t="s">
        <v>2734</v>
      </c>
      <c r="AA4787" s="5"/>
    </row>
    <row r="4788" spans="1:27" ht="12" customHeight="1" x14ac:dyDescent="0.15">
      <c r="A4788" s="1" t="s">
        <v>1290</v>
      </c>
      <c r="B4788" s="1" t="s">
        <v>278</v>
      </c>
      <c r="C4788" s="1" t="s">
        <v>15</v>
      </c>
      <c r="D4788" s="1" t="s">
        <v>2497</v>
      </c>
      <c r="E4788" s="1" t="s">
        <v>1296</v>
      </c>
      <c r="F4788" s="1" t="s">
        <v>5089</v>
      </c>
      <c r="G4788" s="1" t="s">
        <v>16</v>
      </c>
      <c r="H4788" s="1" t="s">
        <v>1297</v>
      </c>
      <c r="I4788" s="16"/>
      <c r="J4788" s="16"/>
      <c r="K4788" s="16"/>
      <c r="L4788" s="16"/>
      <c r="M4788" s="16"/>
      <c r="N4788" s="16"/>
      <c r="O4788" s="16"/>
      <c r="P4788" s="16"/>
      <c r="Q4788" s="16"/>
      <c r="R4788" s="16"/>
      <c r="S4788" s="16"/>
      <c r="T4788" s="16"/>
      <c r="U4788" s="16"/>
      <c r="V4788" s="1" t="s">
        <v>3747</v>
      </c>
      <c r="W4788" s="1" t="s">
        <v>2551</v>
      </c>
      <c r="X4788" s="5" t="s">
        <v>3768</v>
      </c>
      <c r="Y4788" s="5" t="s">
        <v>2555</v>
      </c>
      <c r="Z4788" s="5" t="s">
        <v>2734</v>
      </c>
      <c r="AA4788" s="5"/>
    </row>
    <row r="4789" spans="1:27" ht="12" customHeight="1" x14ac:dyDescent="0.15">
      <c r="A4789" s="1" t="s">
        <v>1290</v>
      </c>
      <c r="B4789" s="1" t="s">
        <v>278</v>
      </c>
      <c r="C4789" s="1" t="s">
        <v>17</v>
      </c>
      <c r="D4789" s="1" t="s">
        <v>2497</v>
      </c>
      <c r="E4789" s="1" t="s">
        <v>1296</v>
      </c>
      <c r="F4789" s="1" t="s">
        <v>5089</v>
      </c>
      <c r="G4789" s="1" t="s">
        <v>242</v>
      </c>
      <c r="H4789" s="1" t="s">
        <v>1297</v>
      </c>
      <c r="I4789" s="16"/>
      <c r="J4789" s="16"/>
      <c r="K4789" s="16"/>
      <c r="L4789" s="16"/>
      <c r="M4789" s="16"/>
      <c r="N4789" s="16"/>
      <c r="O4789" s="16"/>
      <c r="P4789" s="16"/>
      <c r="Q4789" s="16"/>
      <c r="R4789" s="16"/>
      <c r="S4789" s="16"/>
      <c r="T4789" s="16"/>
      <c r="U4789" s="16"/>
      <c r="V4789" s="1" t="s">
        <v>3747</v>
      </c>
      <c r="W4789" s="1" t="s">
        <v>2551</v>
      </c>
      <c r="X4789" s="5" t="s">
        <v>3768</v>
      </c>
      <c r="Y4789" s="5" t="s">
        <v>2557</v>
      </c>
      <c r="Z4789" s="5" t="s">
        <v>2734</v>
      </c>
      <c r="AA4789" s="5"/>
    </row>
    <row r="4790" spans="1:27" ht="12" customHeight="1" x14ac:dyDescent="0.15">
      <c r="A4790" s="1" t="s">
        <v>1290</v>
      </c>
      <c r="B4790" s="1" t="s">
        <v>278</v>
      </c>
      <c r="C4790" s="1" t="s">
        <v>19</v>
      </c>
      <c r="D4790" s="1" t="s">
        <v>2497</v>
      </c>
      <c r="E4790" s="1" t="s">
        <v>1296</v>
      </c>
      <c r="F4790" s="1" t="s">
        <v>5089</v>
      </c>
      <c r="G4790" s="1" t="s">
        <v>245</v>
      </c>
      <c r="H4790" s="1" t="s">
        <v>306</v>
      </c>
      <c r="I4790" s="16"/>
      <c r="J4790" s="16"/>
      <c r="K4790" s="16"/>
      <c r="L4790" s="16"/>
      <c r="M4790" s="16"/>
      <c r="N4790" s="16"/>
      <c r="O4790" s="16"/>
      <c r="P4790" s="16"/>
      <c r="Q4790" s="16"/>
      <c r="R4790" s="16"/>
      <c r="S4790" s="16"/>
      <c r="T4790" s="16"/>
      <c r="U4790" s="16"/>
      <c r="V4790" s="1" t="s">
        <v>3747</v>
      </c>
      <c r="W4790" s="1" t="s">
        <v>2551</v>
      </c>
      <c r="X4790" s="5" t="s">
        <v>3768</v>
      </c>
      <c r="Y4790" s="5" t="s">
        <v>2740</v>
      </c>
      <c r="Z4790" s="5" t="s">
        <v>2788</v>
      </c>
      <c r="AA4790" s="5"/>
    </row>
    <row r="4791" spans="1:27" ht="12" customHeight="1" x14ac:dyDescent="0.15">
      <c r="A4791" s="1" t="s">
        <v>1290</v>
      </c>
      <c r="B4791" s="1" t="s">
        <v>278</v>
      </c>
      <c r="C4791" s="1" t="s">
        <v>21</v>
      </c>
      <c r="D4791" s="1" t="s">
        <v>2497</v>
      </c>
      <c r="E4791" s="1" t="s">
        <v>1296</v>
      </c>
      <c r="F4791" s="1" t="s">
        <v>5089</v>
      </c>
      <c r="G4791" s="1" t="s">
        <v>22</v>
      </c>
      <c r="H4791" s="1" t="s">
        <v>1297</v>
      </c>
      <c r="I4791" s="16"/>
      <c r="J4791" s="16"/>
      <c r="K4791" s="16"/>
      <c r="L4791" s="16"/>
      <c r="M4791" s="16"/>
      <c r="N4791" s="16"/>
      <c r="O4791" s="16"/>
      <c r="P4791" s="16"/>
      <c r="Q4791" s="16"/>
      <c r="R4791" s="16"/>
      <c r="S4791" s="16"/>
      <c r="T4791" s="16"/>
      <c r="U4791" s="16"/>
      <c r="V4791" s="1" t="s">
        <v>3747</v>
      </c>
      <c r="W4791" s="1" t="s">
        <v>2551</v>
      </c>
      <c r="X4791" s="5" t="s">
        <v>3768</v>
      </c>
      <c r="Y4791" s="5" t="s">
        <v>2558</v>
      </c>
      <c r="Z4791" s="5" t="s">
        <v>2734</v>
      </c>
      <c r="AA4791" s="5"/>
    </row>
    <row r="4792" spans="1:27" ht="12" customHeight="1" x14ac:dyDescent="0.15">
      <c r="A4792" s="1" t="s">
        <v>1290</v>
      </c>
      <c r="B4792" s="1" t="s">
        <v>278</v>
      </c>
      <c r="C4792" s="1" t="s">
        <v>23</v>
      </c>
      <c r="D4792" s="1" t="s">
        <v>2497</v>
      </c>
      <c r="E4792" s="1" t="s">
        <v>1296</v>
      </c>
      <c r="F4792" s="1" t="s">
        <v>5089</v>
      </c>
      <c r="G4792" s="1" t="s">
        <v>24</v>
      </c>
      <c r="H4792" s="1" t="s">
        <v>1297</v>
      </c>
      <c r="I4792" s="16"/>
      <c r="J4792" s="16"/>
      <c r="K4792" s="16"/>
      <c r="L4792" s="16"/>
      <c r="M4792" s="16"/>
      <c r="N4792" s="16"/>
      <c r="O4792" s="16"/>
      <c r="P4792" s="16"/>
      <c r="Q4792" s="16"/>
      <c r="R4792" s="16"/>
      <c r="S4792" s="16"/>
      <c r="T4792" s="16"/>
      <c r="U4792" s="16"/>
      <c r="V4792" s="1" t="s">
        <v>3747</v>
      </c>
      <c r="W4792" s="1" t="s">
        <v>2551</v>
      </c>
      <c r="X4792" s="5" t="s">
        <v>3768</v>
      </c>
      <c r="Y4792" s="5" t="s">
        <v>2559</v>
      </c>
      <c r="Z4792" s="5" t="s">
        <v>2734</v>
      </c>
      <c r="AA4792" s="5"/>
    </row>
    <row r="4793" spans="1:27" ht="12" customHeight="1" x14ac:dyDescent="0.15">
      <c r="A4793" s="1" t="s">
        <v>1290</v>
      </c>
      <c r="B4793" s="1" t="s">
        <v>280</v>
      </c>
      <c r="C4793" s="1" t="s">
        <v>9</v>
      </c>
      <c r="D4793" s="1" t="s">
        <v>2497</v>
      </c>
      <c r="E4793" s="1" t="s">
        <v>1296</v>
      </c>
      <c r="F4793" s="1" t="s">
        <v>5090</v>
      </c>
      <c r="G4793" s="1" t="s">
        <v>12</v>
      </c>
      <c r="H4793" s="1" t="s">
        <v>1297</v>
      </c>
      <c r="I4793" s="16"/>
      <c r="J4793" s="16"/>
      <c r="K4793" s="16"/>
      <c r="L4793" s="16"/>
      <c r="M4793" s="16"/>
      <c r="N4793" s="16"/>
      <c r="O4793" s="16"/>
      <c r="P4793" s="16"/>
      <c r="Q4793" s="16"/>
      <c r="R4793" s="16"/>
      <c r="S4793" s="16"/>
      <c r="T4793" s="16"/>
      <c r="U4793" s="16"/>
      <c r="V4793" s="1" t="s">
        <v>3747</v>
      </c>
      <c r="W4793" s="1" t="s">
        <v>2551</v>
      </c>
      <c r="X4793" s="5" t="s">
        <v>3769</v>
      </c>
      <c r="Y4793" s="5" t="s">
        <v>2553</v>
      </c>
      <c r="Z4793" s="5" t="s">
        <v>2734</v>
      </c>
      <c r="AA4793" s="5"/>
    </row>
    <row r="4794" spans="1:27" ht="12" customHeight="1" x14ac:dyDescent="0.15">
      <c r="A4794" s="1" t="s">
        <v>1290</v>
      </c>
      <c r="B4794" s="1" t="s">
        <v>282</v>
      </c>
      <c r="C4794" s="1" t="s">
        <v>9</v>
      </c>
      <c r="D4794" s="1" t="s">
        <v>2497</v>
      </c>
      <c r="E4794" s="1" t="s">
        <v>1296</v>
      </c>
      <c r="F4794" s="1" t="s">
        <v>5091</v>
      </c>
      <c r="G4794" s="1" t="s">
        <v>12</v>
      </c>
      <c r="H4794" s="1" t="s">
        <v>1297</v>
      </c>
      <c r="I4794" s="16"/>
      <c r="J4794" s="16"/>
      <c r="K4794" s="16"/>
      <c r="L4794" s="16"/>
      <c r="M4794" s="16"/>
      <c r="N4794" s="16"/>
      <c r="O4794" s="16"/>
      <c r="P4794" s="16"/>
      <c r="Q4794" s="16"/>
      <c r="R4794" s="16"/>
      <c r="S4794" s="16"/>
      <c r="T4794" s="16"/>
      <c r="U4794" s="16"/>
      <c r="V4794" s="1" t="s">
        <v>3747</v>
      </c>
      <c r="W4794" s="1" t="s">
        <v>2551</v>
      </c>
      <c r="X4794" s="5" t="s">
        <v>3770</v>
      </c>
      <c r="Y4794" s="5" t="s">
        <v>2553</v>
      </c>
      <c r="Z4794" s="5" t="s">
        <v>2734</v>
      </c>
      <c r="AA4794" s="5"/>
    </row>
    <row r="4795" spans="1:27" ht="12" customHeight="1" x14ac:dyDescent="0.15">
      <c r="A4795" s="1" t="s">
        <v>1290</v>
      </c>
      <c r="B4795" s="1" t="s">
        <v>825</v>
      </c>
      <c r="C4795" s="1" t="s">
        <v>9</v>
      </c>
      <c r="D4795" s="1" t="s">
        <v>2497</v>
      </c>
      <c r="E4795" s="1" t="s">
        <v>1296</v>
      </c>
      <c r="F4795" s="1" t="s">
        <v>5092</v>
      </c>
      <c r="G4795" s="1" t="s">
        <v>12</v>
      </c>
      <c r="H4795" s="1" t="s">
        <v>1297</v>
      </c>
      <c r="I4795" s="16"/>
      <c r="J4795" s="16"/>
      <c r="K4795" s="16"/>
      <c r="L4795" s="16"/>
      <c r="M4795" s="16"/>
      <c r="N4795" s="16"/>
      <c r="O4795" s="16"/>
      <c r="P4795" s="16"/>
      <c r="Q4795" s="16"/>
      <c r="R4795" s="16"/>
      <c r="S4795" s="16"/>
      <c r="T4795" s="16"/>
      <c r="U4795" s="16"/>
      <c r="V4795" s="1" t="s">
        <v>3747</v>
      </c>
      <c r="W4795" s="1" t="s">
        <v>2551</v>
      </c>
      <c r="X4795" s="5" t="s">
        <v>3771</v>
      </c>
      <c r="Y4795" s="5" t="s">
        <v>2553</v>
      </c>
      <c r="Z4795" s="5" t="s">
        <v>2734</v>
      </c>
      <c r="AA4795" s="5"/>
    </row>
    <row r="4796" spans="1:27" ht="12" customHeight="1" x14ac:dyDescent="0.15">
      <c r="A4796" s="1" t="s">
        <v>1290</v>
      </c>
      <c r="B4796" s="1" t="s">
        <v>827</v>
      </c>
      <c r="C4796" s="1" t="s">
        <v>9</v>
      </c>
      <c r="D4796" s="1" t="s">
        <v>2497</v>
      </c>
      <c r="E4796" s="1" t="s">
        <v>1296</v>
      </c>
      <c r="F4796" s="1" t="s">
        <v>5093</v>
      </c>
      <c r="G4796" s="1" t="s">
        <v>12</v>
      </c>
      <c r="H4796" s="1" t="s">
        <v>1297</v>
      </c>
      <c r="I4796" s="16"/>
      <c r="J4796" s="16"/>
      <c r="K4796" s="16"/>
      <c r="L4796" s="16"/>
      <c r="M4796" s="16"/>
      <c r="N4796" s="16"/>
      <c r="O4796" s="16"/>
      <c r="P4796" s="16"/>
      <c r="Q4796" s="16"/>
      <c r="R4796" s="16"/>
      <c r="S4796" s="16"/>
      <c r="T4796" s="16"/>
      <c r="U4796" s="16"/>
      <c r="V4796" s="1" t="s">
        <v>3747</v>
      </c>
      <c r="W4796" s="1" t="s">
        <v>2551</v>
      </c>
      <c r="X4796" s="5" t="s">
        <v>3772</v>
      </c>
      <c r="Y4796" s="5" t="s">
        <v>2553</v>
      </c>
      <c r="Z4796" s="5" t="s">
        <v>2734</v>
      </c>
      <c r="AA4796" s="5"/>
    </row>
    <row r="4797" spans="1:27" ht="12" customHeight="1" x14ac:dyDescent="0.15">
      <c r="A4797" s="1" t="s">
        <v>1290</v>
      </c>
      <c r="B4797" s="1" t="s">
        <v>828</v>
      </c>
      <c r="C4797" s="1" t="s">
        <v>9</v>
      </c>
      <c r="D4797" s="1" t="s">
        <v>2497</v>
      </c>
      <c r="E4797" s="1" t="s">
        <v>1296</v>
      </c>
      <c r="F4797" s="1" t="s">
        <v>5094</v>
      </c>
      <c r="G4797" s="1" t="s">
        <v>12</v>
      </c>
      <c r="H4797" s="1" t="s">
        <v>1297</v>
      </c>
      <c r="I4797" s="16"/>
      <c r="J4797" s="16"/>
      <c r="K4797" s="16"/>
      <c r="L4797" s="16"/>
      <c r="M4797" s="16"/>
      <c r="N4797" s="16"/>
      <c r="O4797" s="16"/>
      <c r="P4797" s="16"/>
      <c r="Q4797" s="16"/>
      <c r="R4797" s="16"/>
      <c r="S4797" s="16"/>
      <c r="T4797" s="16"/>
      <c r="U4797" s="16"/>
      <c r="V4797" s="1" t="s">
        <v>3747</v>
      </c>
      <c r="W4797" s="1" t="s">
        <v>2551</v>
      </c>
      <c r="X4797" s="5" t="s">
        <v>3773</v>
      </c>
      <c r="Y4797" s="5" t="s">
        <v>2553</v>
      </c>
      <c r="Z4797" s="5" t="s">
        <v>2734</v>
      </c>
      <c r="AA4797" s="5"/>
    </row>
    <row r="4798" spans="1:27" ht="12" customHeight="1" x14ac:dyDescent="0.15">
      <c r="A4798" s="1" t="s">
        <v>1290</v>
      </c>
      <c r="B4798" s="1" t="s">
        <v>830</v>
      </c>
      <c r="C4798" s="1" t="s">
        <v>9</v>
      </c>
      <c r="D4798" s="1" t="s">
        <v>2497</v>
      </c>
      <c r="E4798" s="1" t="s">
        <v>1296</v>
      </c>
      <c r="F4798" s="1" t="s">
        <v>5095</v>
      </c>
      <c r="G4798" s="1" t="s">
        <v>12</v>
      </c>
      <c r="H4798" s="1" t="s">
        <v>1297</v>
      </c>
      <c r="I4798" s="16"/>
      <c r="J4798" s="16"/>
      <c r="K4798" s="16"/>
      <c r="L4798" s="16"/>
      <c r="M4798" s="16"/>
      <c r="N4798" s="16"/>
      <c r="O4798" s="16"/>
      <c r="P4798" s="16"/>
      <c r="Q4798" s="16"/>
      <c r="R4798" s="16"/>
      <c r="S4798" s="16"/>
      <c r="T4798" s="16"/>
      <c r="U4798" s="16"/>
      <c r="V4798" s="1" t="s">
        <v>3747</v>
      </c>
      <c r="W4798" s="1" t="s">
        <v>2551</v>
      </c>
      <c r="X4798" s="5" t="s">
        <v>3774</v>
      </c>
      <c r="Y4798" s="5" t="s">
        <v>2553</v>
      </c>
      <c r="Z4798" s="5" t="s">
        <v>2734</v>
      </c>
      <c r="AA4798" s="5"/>
    </row>
    <row r="4799" spans="1:27" ht="12" customHeight="1" x14ac:dyDescent="0.15">
      <c r="A4799" s="1" t="s">
        <v>1290</v>
      </c>
      <c r="B4799" s="1" t="s">
        <v>866</v>
      </c>
      <c r="C4799" s="1" t="s">
        <v>9</v>
      </c>
      <c r="D4799" s="1" t="s">
        <v>2497</v>
      </c>
      <c r="E4799" s="1" t="s">
        <v>1296</v>
      </c>
      <c r="F4799" s="1" t="s">
        <v>5096</v>
      </c>
      <c r="G4799" s="1" t="s">
        <v>12</v>
      </c>
      <c r="H4799" s="1" t="s">
        <v>1297</v>
      </c>
      <c r="I4799" s="16"/>
      <c r="J4799" s="16"/>
      <c r="K4799" s="16"/>
      <c r="L4799" s="16"/>
      <c r="M4799" s="16"/>
      <c r="N4799" s="16"/>
      <c r="O4799" s="16"/>
      <c r="P4799" s="16"/>
      <c r="Q4799" s="16"/>
      <c r="R4799" s="16"/>
      <c r="S4799" s="16"/>
      <c r="T4799" s="16"/>
      <c r="U4799" s="16"/>
      <c r="V4799" s="1" t="s">
        <v>3747</v>
      </c>
      <c r="W4799" s="1" t="s">
        <v>2551</v>
      </c>
      <c r="X4799" s="5" t="s">
        <v>3775</v>
      </c>
      <c r="Y4799" s="5" t="s">
        <v>2553</v>
      </c>
      <c r="Z4799" s="5" t="s">
        <v>2734</v>
      </c>
      <c r="AA4799" s="5"/>
    </row>
    <row r="4800" spans="1:27" ht="12" customHeight="1" x14ac:dyDescent="0.15">
      <c r="A4800" s="1" t="s">
        <v>1290</v>
      </c>
      <c r="B4800" s="1" t="s">
        <v>866</v>
      </c>
      <c r="C4800" s="1" t="s">
        <v>15</v>
      </c>
      <c r="D4800" s="1" t="s">
        <v>2497</v>
      </c>
      <c r="E4800" s="1" t="s">
        <v>1296</v>
      </c>
      <c r="F4800" s="1" t="s">
        <v>5096</v>
      </c>
      <c r="G4800" s="1" t="s">
        <v>16</v>
      </c>
      <c r="H4800" s="1" t="s">
        <v>1297</v>
      </c>
      <c r="I4800" s="16"/>
      <c r="J4800" s="16"/>
      <c r="K4800" s="16"/>
      <c r="L4800" s="16"/>
      <c r="M4800" s="16"/>
      <c r="N4800" s="16"/>
      <c r="O4800" s="16"/>
      <c r="P4800" s="16"/>
      <c r="Q4800" s="16"/>
      <c r="R4800" s="16"/>
      <c r="S4800" s="16"/>
      <c r="T4800" s="16"/>
      <c r="U4800" s="16"/>
      <c r="V4800" s="1" t="s">
        <v>3747</v>
      </c>
      <c r="W4800" s="1" t="s">
        <v>2551</v>
      </c>
      <c r="X4800" s="5" t="s">
        <v>3775</v>
      </c>
      <c r="Y4800" s="5" t="s">
        <v>2555</v>
      </c>
      <c r="Z4800" s="5" t="s">
        <v>2734</v>
      </c>
      <c r="AA4800" s="5"/>
    </row>
    <row r="4801" spans="1:27" ht="12" customHeight="1" x14ac:dyDescent="0.15">
      <c r="A4801" s="1" t="s">
        <v>1290</v>
      </c>
      <c r="B4801" s="1" t="s">
        <v>866</v>
      </c>
      <c r="C4801" s="1" t="s">
        <v>17</v>
      </c>
      <c r="D4801" s="1" t="s">
        <v>2497</v>
      </c>
      <c r="E4801" s="1" t="s">
        <v>1296</v>
      </c>
      <c r="F4801" s="1" t="s">
        <v>5096</v>
      </c>
      <c r="G4801" s="1" t="s">
        <v>242</v>
      </c>
      <c r="H4801" s="1" t="s">
        <v>1297</v>
      </c>
      <c r="I4801" s="16"/>
      <c r="J4801" s="16"/>
      <c r="K4801" s="16"/>
      <c r="L4801" s="16"/>
      <c r="M4801" s="16"/>
      <c r="N4801" s="16"/>
      <c r="O4801" s="16"/>
      <c r="P4801" s="16"/>
      <c r="Q4801" s="16"/>
      <c r="R4801" s="16"/>
      <c r="S4801" s="16"/>
      <c r="T4801" s="16"/>
      <c r="U4801" s="16"/>
      <c r="V4801" s="1" t="s">
        <v>3747</v>
      </c>
      <c r="W4801" s="1" t="s">
        <v>2551</v>
      </c>
      <c r="X4801" s="5" t="s">
        <v>3775</v>
      </c>
      <c r="Y4801" s="5" t="s">
        <v>2557</v>
      </c>
      <c r="Z4801" s="5" t="s">
        <v>2734</v>
      </c>
      <c r="AA4801" s="5"/>
    </row>
    <row r="4802" spans="1:27" ht="12" customHeight="1" x14ac:dyDescent="0.15">
      <c r="A4802" s="1" t="s">
        <v>1290</v>
      </c>
      <c r="B4802" s="1" t="s">
        <v>866</v>
      </c>
      <c r="C4802" s="1" t="s">
        <v>19</v>
      </c>
      <c r="D4802" s="1" t="s">
        <v>2497</v>
      </c>
      <c r="E4802" s="1" t="s">
        <v>1296</v>
      </c>
      <c r="F4802" s="1" t="s">
        <v>5096</v>
      </c>
      <c r="G4802" s="1" t="s">
        <v>245</v>
      </c>
      <c r="H4802" s="1" t="s">
        <v>306</v>
      </c>
      <c r="I4802" s="16"/>
      <c r="J4802" s="16"/>
      <c r="K4802" s="16"/>
      <c r="L4802" s="16"/>
      <c r="M4802" s="16"/>
      <c r="N4802" s="16"/>
      <c r="O4802" s="16"/>
      <c r="P4802" s="16"/>
      <c r="Q4802" s="16"/>
      <c r="R4802" s="16"/>
      <c r="S4802" s="16"/>
      <c r="T4802" s="16"/>
      <c r="U4802" s="16"/>
      <c r="V4802" s="1" t="s">
        <v>3747</v>
      </c>
      <c r="W4802" s="1" t="s">
        <v>2551</v>
      </c>
      <c r="X4802" s="5" t="s">
        <v>3775</v>
      </c>
      <c r="Y4802" s="5" t="s">
        <v>2740</v>
      </c>
      <c r="Z4802" s="5" t="s">
        <v>2788</v>
      </c>
      <c r="AA4802" s="5"/>
    </row>
    <row r="4803" spans="1:27" ht="12" customHeight="1" x14ac:dyDescent="0.15">
      <c r="A4803" s="1" t="s">
        <v>1290</v>
      </c>
      <c r="B4803" s="1" t="s">
        <v>866</v>
      </c>
      <c r="C4803" s="1" t="s">
        <v>21</v>
      </c>
      <c r="D4803" s="1" t="s">
        <v>2497</v>
      </c>
      <c r="E4803" s="1" t="s">
        <v>1296</v>
      </c>
      <c r="F4803" s="1" t="s">
        <v>5096</v>
      </c>
      <c r="G4803" s="1" t="s">
        <v>22</v>
      </c>
      <c r="H4803" s="1" t="s">
        <v>1297</v>
      </c>
      <c r="I4803" s="16"/>
      <c r="J4803" s="16"/>
      <c r="K4803" s="16"/>
      <c r="L4803" s="16"/>
      <c r="M4803" s="16"/>
      <c r="N4803" s="16"/>
      <c r="O4803" s="16"/>
      <c r="P4803" s="16"/>
      <c r="Q4803" s="16"/>
      <c r="R4803" s="16"/>
      <c r="S4803" s="16"/>
      <c r="T4803" s="16"/>
      <c r="U4803" s="16"/>
      <c r="V4803" s="1" t="s">
        <v>3747</v>
      </c>
      <c r="W4803" s="1" t="s">
        <v>2551</v>
      </c>
      <c r="X4803" s="5" t="s">
        <v>3775</v>
      </c>
      <c r="Y4803" s="5" t="s">
        <v>2558</v>
      </c>
      <c r="Z4803" s="5" t="s">
        <v>2734</v>
      </c>
      <c r="AA4803" s="5"/>
    </row>
    <row r="4804" spans="1:27" ht="12" customHeight="1" x14ac:dyDescent="0.15">
      <c r="A4804" s="1" t="s">
        <v>1290</v>
      </c>
      <c r="B4804" s="1" t="s">
        <v>866</v>
      </c>
      <c r="C4804" s="1" t="s">
        <v>23</v>
      </c>
      <c r="D4804" s="1" t="s">
        <v>2497</v>
      </c>
      <c r="E4804" s="1" t="s">
        <v>1296</v>
      </c>
      <c r="F4804" s="1" t="s">
        <v>5096</v>
      </c>
      <c r="G4804" s="1" t="s">
        <v>24</v>
      </c>
      <c r="H4804" s="1" t="s">
        <v>1297</v>
      </c>
      <c r="I4804" s="16"/>
      <c r="J4804" s="16"/>
      <c r="K4804" s="16"/>
      <c r="L4804" s="16"/>
      <c r="M4804" s="16"/>
      <c r="N4804" s="16"/>
      <c r="O4804" s="16"/>
      <c r="P4804" s="16"/>
      <c r="Q4804" s="16"/>
      <c r="R4804" s="16"/>
      <c r="S4804" s="16"/>
      <c r="T4804" s="16"/>
      <c r="U4804" s="16"/>
      <c r="V4804" s="1" t="s">
        <v>3747</v>
      </c>
      <c r="W4804" s="1" t="s">
        <v>2551</v>
      </c>
      <c r="X4804" s="5" t="s">
        <v>3775</v>
      </c>
      <c r="Y4804" s="5" t="s">
        <v>2559</v>
      </c>
      <c r="Z4804" s="5" t="s">
        <v>2734</v>
      </c>
      <c r="AA4804" s="5"/>
    </row>
    <row r="4805" spans="1:27" ht="12" customHeight="1" x14ac:dyDescent="0.15">
      <c r="A4805" s="1" t="s">
        <v>1290</v>
      </c>
      <c r="B4805" s="1" t="s">
        <v>867</v>
      </c>
      <c r="C4805" s="1" t="s">
        <v>9</v>
      </c>
      <c r="D4805" s="1" t="s">
        <v>2497</v>
      </c>
      <c r="E4805" s="1" t="s">
        <v>1296</v>
      </c>
      <c r="F4805" s="1" t="s">
        <v>5097</v>
      </c>
      <c r="G4805" s="1" t="s">
        <v>12</v>
      </c>
      <c r="H4805" s="1" t="s">
        <v>1297</v>
      </c>
      <c r="I4805" s="16"/>
      <c r="J4805" s="16"/>
      <c r="K4805" s="16"/>
      <c r="L4805" s="16"/>
      <c r="M4805" s="16"/>
      <c r="N4805" s="16"/>
      <c r="O4805" s="16"/>
      <c r="P4805" s="16"/>
      <c r="Q4805" s="16"/>
      <c r="R4805" s="16"/>
      <c r="S4805" s="16"/>
      <c r="T4805" s="16"/>
      <c r="U4805" s="16"/>
      <c r="V4805" s="1" t="s">
        <v>3747</v>
      </c>
      <c r="W4805" s="1" t="s">
        <v>2551</v>
      </c>
      <c r="X4805" s="5" t="s">
        <v>3776</v>
      </c>
      <c r="Y4805" s="5" t="s">
        <v>2553</v>
      </c>
      <c r="Z4805" s="5" t="s">
        <v>2734</v>
      </c>
      <c r="AA4805" s="5"/>
    </row>
    <row r="4806" spans="1:27" ht="12" customHeight="1" x14ac:dyDescent="0.15">
      <c r="A4806" s="1" t="s">
        <v>1290</v>
      </c>
      <c r="B4806" s="1" t="s">
        <v>959</v>
      </c>
      <c r="C4806" s="1" t="s">
        <v>9</v>
      </c>
      <c r="D4806" s="1" t="s">
        <v>2497</v>
      </c>
      <c r="E4806" s="1" t="s">
        <v>1296</v>
      </c>
      <c r="F4806" s="1" t="s">
        <v>5098</v>
      </c>
      <c r="G4806" s="1" t="s">
        <v>12</v>
      </c>
      <c r="H4806" s="1" t="s">
        <v>1297</v>
      </c>
      <c r="I4806" s="16"/>
      <c r="J4806" s="16"/>
      <c r="K4806" s="16"/>
      <c r="L4806" s="16"/>
      <c r="M4806" s="16"/>
      <c r="N4806" s="16"/>
      <c r="O4806" s="16"/>
      <c r="P4806" s="16"/>
      <c r="Q4806" s="16"/>
      <c r="R4806" s="16"/>
      <c r="S4806" s="16"/>
      <c r="T4806" s="16"/>
      <c r="U4806" s="16"/>
      <c r="V4806" s="1" t="s">
        <v>3747</v>
      </c>
      <c r="W4806" s="1" t="s">
        <v>2551</v>
      </c>
      <c r="X4806" s="5" t="s">
        <v>3777</v>
      </c>
      <c r="Y4806" s="5" t="s">
        <v>2553</v>
      </c>
      <c r="Z4806" s="5" t="s">
        <v>2734</v>
      </c>
      <c r="AA4806" s="5"/>
    </row>
    <row r="4807" spans="1:27" ht="12" customHeight="1" x14ac:dyDescent="0.15">
      <c r="A4807" s="1" t="s">
        <v>1290</v>
      </c>
      <c r="B4807" s="1" t="s">
        <v>212</v>
      </c>
      <c r="C4807" s="1" t="s">
        <v>9</v>
      </c>
      <c r="D4807" s="1" t="s">
        <v>2497</v>
      </c>
      <c r="E4807" s="1" t="s">
        <v>213</v>
      </c>
      <c r="F4807" s="1" t="s">
        <v>1298</v>
      </c>
      <c r="G4807" s="1" t="s">
        <v>215</v>
      </c>
      <c r="H4807" s="1" t="s">
        <v>216</v>
      </c>
      <c r="I4807" s="16"/>
      <c r="J4807" s="16"/>
      <c r="K4807" s="16"/>
      <c r="L4807" s="16"/>
      <c r="M4807" s="16"/>
      <c r="N4807" s="16"/>
      <c r="O4807" s="16"/>
      <c r="P4807" s="16"/>
      <c r="Q4807" s="16"/>
      <c r="R4807" s="16"/>
      <c r="S4807" s="16"/>
      <c r="T4807" s="16"/>
      <c r="U4807" s="16"/>
      <c r="V4807" s="1" t="s">
        <v>3747</v>
      </c>
      <c r="W4807" s="1" t="s">
        <v>2717</v>
      </c>
      <c r="X4807" s="5" t="s">
        <v>3778</v>
      </c>
      <c r="Y4807" s="5" t="s">
        <v>2719</v>
      </c>
      <c r="Z4807" s="5" t="s">
        <v>2847</v>
      </c>
      <c r="AA4807" s="5"/>
    </row>
    <row r="4808" spans="1:27" ht="12" customHeight="1" x14ac:dyDescent="0.15">
      <c r="A4808" s="1" t="s">
        <v>1290</v>
      </c>
      <c r="B4808" s="1" t="s">
        <v>285</v>
      </c>
      <c r="C4808" s="1" t="s">
        <v>9</v>
      </c>
      <c r="D4808" s="1" t="s">
        <v>2497</v>
      </c>
      <c r="E4808" s="1" t="s">
        <v>213</v>
      </c>
      <c r="F4808" s="1" t="s">
        <v>286</v>
      </c>
      <c r="G4808" s="1" t="s">
        <v>215</v>
      </c>
      <c r="H4808" s="1" t="s">
        <v>216</v>
      </c>
      <c r="I4808" s="16"/>
      <c r="J4808" s="16"/>
      <c r="K4808" s="16"/>
      <c r="L4808" s="16"/>
      <c r="M4808" s="16"/>
      <c r="N4808" s="16"/>
      <c r="O4808" s="16"/>
      <c r="P4808" s="16"/>
      <c r="Q4808" s="16"/>
      <c r="R4808" s="16"/>
      <c r="S4808" s="16"/>
      <c r="T4808" s="16"/>
      <c r="U4808" s="16"/>
      <c r="V4808" s="1" t="s">
        <v>3747</v>
      </c>
      <c r="W4808" s="1" t="s">
        <v>2717</v>
      </c>
      <c r="X4808" s="5" t="s">
        <v>2769</v>
      </c>
      <c r="Y4808" s="5" t="s">
        <v>2719</v>
      </c>
      <c r="Z4808" s="5" t="s">
        <v>2847</v>
      </c>
      <c r="AA4808" s="5"/>
    </row>
    <row r="4809" spans="1:27" ht="12" customHeight="1" x14ac:dyDescent="0.15">
      <c r="A4809" s="1" t="s">
        <v>1290</v>
      </c>
      <c r="B4809" s="1" t="s">
        <v>219</v>
      </c>
      <c r="C4809" s="1" t="s">
        <v>5325</v>
      </c>
      <c r="D4809" s="1" t="s">
        <v>2497</v>
      </c>
      <c r="E4809" s="1" t="s">
        <v>1299</v>
      </c>
      <c r="F4809" s="1" t="s">
        <v>1301</v>
      </c>
      <c r="G4809" s="1" t="s">
        <v>222</v>
      </c>
      <c r="H4809" s="1" t="s">
        <v>1297</v>
      </c>
      <c r="I4809" s="16"/>
      <c r="J4809" s="16"/>
      <c r="K4809" s="16"/>
      <c r="L4809" s="16"/>
      <c r="M4809" s="16"/>
      <c r="N4809" s="16"/>
      <c r="O4809" s="16"/>
      <c r="P4809" s="16"/>
      <c r="Q4809" s="16"/>
      <c r="R4809" s="16"/>
      <c r="S4809" s="16">
        <v>0.99060000000000004</v>
      </c>
      <c r="T4809" s="16"/>
      <c r="U4809" s="16"/>
      <c r="V4809" s="1" t="s">
        <v>3747</v>
      </c>
      <c r="W4809" s="1" t="s">
        <v>2723</v>
      </c>
      <c r="X4809" s="5" t="s">
        <v>3780</v>
      </c>
      <c r="Y4809" s="5" t="s">
        <v>2725</v>
      </c>
      <c r="Z4809" s="5" t="s">
        <v>2734</v>
      </c>
      <c r="AA4809" s="5"/>
    </row>
    <row r="4810" spans="1:27" ht="12" customHeight="1" x14ac:dyDescent="0.15">
      <c r="A4810" s="1" t="s">
        <v>1290</v>
      </c>
      <c r="B4810" s="1" t="s">
        <v>219</v>
      </c>
      <c r="C4810" s="1" t="s">
        <v>5326</v>
      </c>
      <c r="D4810" s="1" t="s">
        <v>2497</v>
      </c>
      <c r="E4810" s="1" t="s">
        <v>1299</v>
      </c>
      <c r="F4810" s="1" t="s">
        <v>1301</v>
      </c>
      <c r="G4810" s="1" t="s">
        <v>1300</v>
      </c>
      <c r="H4810" s="1" t="s">
        <v>1297</v>
      </c>
      <c r="I4810" s="16"/>
      <c r="J4810" s="16"/>
      <c r="K4810" s="16"/>
      <c r="L4810" s="16"/>
      <c r="M4810" s="16"/>
      <c r="N4810" s="16"/>
      <c r="O4810" s="16"/>
      <c r="P4810" s="16"/>
      <c r="Q4810" s="16"/>
      <c r="R4810" s="16"/>
      <c r="S4810" s="16"/>
      <c r="T4810" s="16"/>
      <c r="U4810" s="16"/>
      <c r="V4810" s="1" t="s">
        <v>3747</v>
      </c>
      <c r="W4810" s="1" t="s">
        <v>2723</v>
      </c>
      <c r="X4810" s="5" t="s">
        <v>3780</v>
      </c>
      <c r="Y4810" s="5" t="s">
        <v>3779</v>
      </c>
      <c r="Z4810" s="5" t="s">
        <v>2734</v>
      </c>
      <c r="AA4810" s="5"/>
    </row>
    <row r="4811" spans="1:27" ht="12" customHeight="1" x14ac:dyDescent="0.15">
      <c r="A4811" s="1" t="s">
        <v>1290</v>
      </c>
      <c r="B4811" s="1" t="s">
        <v>219</v>
      </c>
      <c r="C4811" s="1" t="s">
        <v>21</v>
      </c>
      <c r="D4811" s="1" t="s">
        <v>2497</v>
      </c>
      <c r="E4811" s="1" t="s">
        <v>1299</v>
      </c>
      <c r="F4811" s="1" t="s">
        <v>1301</v>
      </c>
      <c r="G4811" s="1" t="s">
        <v>1132</v>
      </c>
      <c r="H4811" s="1" t="s">
        <v>1133</v>
      </c>
      <c r="I4811" s="16"/>
      <c r="J4811" s="16"/>
      <c r="K4811" s="16"/>
      <c r="L4811" s="16"/>
      <c r="M4811" s="16"/>
      <c r="N4811" s="16"/>
      <c r="O4811" s="16"/>
      <c r="P4811" s="16"/>
      <c r="Q4811" s="16"/>
      <c r="R4811" s="16"/>
      <c r="S4811" s="16"/>
      <c r="T4811" s="16"/>
      <c r="U4811" s="16"/>
      <c r="V4811" s="1" t="s">
        <v>3747</v>
      </c>
      <c r="W4811" s="1" t="s">
        <v>2723</v>
      </c>
      <c r="X4811" s="5" t="s">
        <v>3780</v>
      </c>
      <c r="Y4811" s="8" t="s">
        <v>3609</v>
      </c>
      <c r="Z4811" s="8" t="s">
        <v>3610</v>
      </c>
      <c r="AA4811" s="8"/>
    </row>
    <row r="4812" spans="1:27" ht="12" customHeight="1" x14ac:dyDescent="0.15">
      <c r="A4812" s="1" t="s">
        <v>1290</v>
      </c>
      <c r="B4812" s="1" t="s">
        <v>223</v>
      </c>
      <c r="C4812" s="1" t="s">
        <v>5325</v>
      </c>
      <c r="D4812" s="1" t="s">
        <v>2497</v>
      </c>
      <c r="E4812" s="1" t="s">
        <v>1299</v>
      </c>
      <c r="F4812" s="1" t="s">
        <v>1302</v>
      </c>
      <c r="G4812" s="1" t="s">
        <v>222</v>
      </c>
      <c r="H4812" s="1" t="s">
        <v>1297</v>
      </c>
      <c r="I4812" s="16"/>
      <c r="J4812" s="16"/>
      <c r="K4812" s="16"/>
      <c r="L4812" s="16"/>
      <c r="M4812" s="16"/>
      <c r="N4812" s="16"/>
      <c r="O4812" s="16"/>
      <c r="P4812" s="16"/>
      <c r="Q4812" s="16"/>
      <c r="R4812" s="16"/>
      <c r="S4812" s="16">
        <v>0.99150000000000005</v>
      </c>
      <c r="T4812" s="16"/>
      <c r="U4812" s="16"/>
      <c r="V4812" s="1" t="s">
        <v>3747</v>
      </c>
      <c r="W4812" s="1" t="s">
        <v>2723</v>
      </c>
      <c r="X4812" s="5" t="s">
        <v>3781</v>
      </c>
      <c r="Y4812" s="5" t="s">
        <v>2725</v>
      </c>
      <c r="Z4812" s="5" t="s">
        <v>2734</v>
      </c>
      <c r="AA4812" s="5"/>
    </row>
    <row r="4813" spans="1:27" ht="12" customHeight="1" x14ac:dyDescent="0.15">
      <c r="A4813" s="1" t="s">
        <v>1290</v>
      </c>
      <c r="B4813" s="1" t="s">
        <v>223</v>
      </c>
      <c r="C4813" s="1" t="s">
        <v>5326</v>
      </c>
      <c r="D4813" s="1" t="s">
        <v>2497</v>
      </c>
      <c r="E4813" s="1" t="s">
        <v>1299</v>
      </c>
      <c r="F4813" s="1" t="s">
        <v>1302</v>
      </c>
      <c r="G4813" s="1" t="s">
        <v>1300</v>
      </c>
      <c r="H4813" s="1" t="s">
        <v>1297</v>
      </c>
      <c r="I4813" s="16"/>
      <c r="J4813" s="16"/>
      <c r="K4813" s="16"/>
      <c r="L4813" s="16"/>
      <c r="M4813" s="16"/>
      <c r="N4813" s="16"/>
      <c r="O4813" s="16"/>
      <c r="P4813" s="16"/>
      <c r="Q4813" s="16"/>
      <c r="R4813" s="16"/>
      <c r="S4813" s="16"/>
      <c r="T4813" s="16"/>
      <c r="U4813" s="16"/>
      <c r="V4813" s="1" t="s">
        <v>3747</v>
      </c>
      <c r="W4813" s="1" t="s">
        <v>2723</v>
      </c>
      <c r="X4813" s="5" t="s">
        <v>3781</v>
      </c>
      <c r="Y4813" s="5" t="s">
        <v>3779</v>
      </c>
      <c r="Z4813" s="5" t="s">
        <v>2734</v>
      </c>
      <c r="AA4813" s="5"/>
    </row>
    <row r="4814" spans="1:27" ht="12" customHeight="1" x14ac:dyDescent="0.15">
      <c r="A4814" s="1" t="s">
        <v>1290</v>
      </c>
      <c r="B4814" s="1" t="s">
        <v>223</v>
      </c>
      <c r="C4814" s="1" t="s">
        <v>21</v>
      </c>
      <c r="D4814" s="1" t="s">
        <v>2497</v>
      </c>
      <c r="E4814" s="1" t="s">
        <v>1299</v>
      </c>
      <c r="F4814" s="1" t="s">
        <v>1302</v>
      </c>
      <c r="G4814" s="1" t="s">
        <v>1132</v>
      </c>
      <c r="H4814" s="1" t="s">
        <v>1133</v>
      </c>
      <c r="I4814" s="16"/>
      <c r="J4814" s="16"/>
      <c r="K4814" s="16"/>
      <c r="L4814" s="16"/>
      <c r="M4814" s="16"/>
      <c r="N4814" s="16"/>
      <c r="O4814" s="16"/>
      <c r="P4814" s="16"/>
      <c r="Q4814" s="16"/>
      <c r="R4814" s="16"/>
      <c r="S4814" s="16"/>
      <c r="T4814" s="16"/>
      <c r="U4814" s="16"/>
      <c r="V4814" s="1" t="s">
        <v>3747</v>
      </c>
      <c r="W4814" s="1" t="s">
        <v>2723</v>
      </c>
      <c r="X4814" s="5" t="s">
        <v>3781</v>
      </c>
      <c r="Y4814" s="8" t="s">
        <v>3609</v>
      </c>
      <c r="Z4814" s="8" t="s">
        <v>3610</v>
      </c>
      <c r="AA4814" s="8"/>
    </row>
    <row r="4815" spans="1:27" ht="12" customHeight="1" x14ac:dyDescent="0.15">
      <c r="A4815" s="1" t="s">
        <v>1303</v>
      </c>
      <c r="B4815" s="1" t="s">
        <v>8</v>
      </c>
      <c r="C4815" s="1" t="s">
        <v>9</v>
      </c>
      <c r="D4815" s="1" t="s">
        <v>2498</v>
      </c>
      <c r="E4815" s="1" t="s">
        <v>10</v>
      </c>
      <c r="F4815" s="1" t="s">
        <v>1304</v>
      </c>
      <c r="G4815" s="1" t="s">
        <v>12</v>
      </c>
      <c r="H4815" s="1" t="s">
        <v>305</v>
      </c>
      <c r="I4815" s="16"/>
      <c r="J4815" s="16"/>
      <c r="K4815" s="16"/>
      <c r="L4815" s="16"/>
      <c r="M4815" s="16"/>
      <c r="N4815" s="16"/>
      <c r="O4815" s="16"/>
      <c r="P4815" s="16"/>
      <c r="Q4815" s="16"/>
      <c r="R4815" s="16"/>
      <c r="S4815" s="16">
        <v>0.96130000000000004</v>
      </c>
      <c r="T4815" s="16"/>
      <c r="U4815" s="16"/>
      <c r="V4815" s="1" t="s">
        <v>3782</v>
      </c>
      <c r="W4815" s="1" t="s">
        <v>2551</v>
      </c>
      <c r="X4815" s="5" t="s">
        <v>3783</v>
      </c>
      <c r="Y4815" s="5" t="s">
        <v>2553</v>
      </c>
      <c r="Z4815" s="5" t="s">
        <v>305</v>
      </c>
      <c r="AA4815" s="5"/>
    </row>
    <row r="4816" spans="1:27" ht="12" customHeight="1" x14ac:dyDescent="0.15">
      <c r="A4816" s="1" t="s">
        <v>1303</v>
      </c>
      <c r="B4816" s="1" t="s">
        <v>8</v>
      </c>
      <c r="C4816" s="1" t="s">
        <v>15</v>
      </c>
      <c r="D4816" s="1" t="s">
        <v>2498</v>
      </c>
      <c r="E4816" s="1" t="s">
        <v>10</v>
      </c>
      <c r="F4816" s="1" t="s">
        <v>1304</v>
      </c>
      <c r="G4816" s="1" t="s">
        <v>16</v>
      </c>
      <c r="H4816" s="1" t="s">
        <v>305</v>
      </c>
      <c r="I4816" s="16"/>
      <c r="J4816" s="16"/>
      <c r="K4816" s="16"/>
      <c r="L4816" s="16"/>
      <c r="M4816" s="16"/>
      <c r="N4816" s="16"/>
      <c r="O4816" s="16"/>
      <c r="P4816" s="16"/>
      <c r="Q4816" s="16"/>
      <c r="R4816" s="16"/>
      <c r="S4816" s="16"/>
      <c r="T4816" s="16"/>
      <c r="U4816" s="16"/>
      <c r="V4816" s="1" t="s">
        <v>3782</v>
      </c>
      <c r="W4816" s="1" t="s">
        <v>2551</v>
      </c>
      <c r="X4816" s="5" t="s">
        <v>3783</v>
      </c>
      <c r="Y4816" s="5" t="s">
        <v>2555</v>
      </c>
      <c r="Z4816" s="5" t="s">
        <v>305</v>
      </c>
      <c r="AA4816" s="5"/>
    </row>
    <row r="4817" spans="1:27" ht="12" customHeight="1" x14ac:dyDescent="0.15">
      <c r="A4817" s="1" t="s">
        <v>1303</v>
      </c>
      <c r="B4817" s="1" t="s">
        <v>8</v>
      </c>
      <c r="C4817" s="1" t="s">
        <v>17</v>
      </c>
      <c r="D4817" s="1" t="s">
        <v>2498</v>
      </c>
      <c r="E4817" s="1" t="s">
        <v>10</v>
      </c>
      <c r="F4817" s="1" t="s">
        <v>1304</v>
      </c>
      <c r="G4817" s="1" t="s">
        <v>18</v>
      </c>
      <c r="H4817" s="1" t="s">
        <v>305</v>
      </c>
      <c r="I4817" s="16"/>
      <c r="J4817" s="16"/>
      <c r="K4817" s="16"/>
      <c r="L4817" s="16"/>
      <c r="M4817" s="16"/>
      <c r="N4817" s="16"/>
      <c r="O4817" s="16"/>
      <c r="P4817" s="16"/>
      <c r="Q4817" s="16"/>
      <c r="R4817" s="16"/>
      <c r="S4817" s="16"/>
      <c r="T4817" s="16"/>
      <c r="U4817" s="16"/>
      <c r="V4817" s="1" t="s">
        <v>3782</v>
      </c>
      <c r="W4817" s="1" t="s">
        <v>2551</v>
      </c>
      <c r="X4817" s="5" t="s">
        <v>3783</v>
      </c>
      <c r="Y4817" s="5" t="s">
        <v>2556</v>
      </c>
      <c r="Z4817" s="5" t="s">
        <v>305</v>
      </c>
      <c r="AA4817" s="5"/>
    </row>
    <row r="4818" spans="1:27" ht="12" customHeight="1" x14ac:dyDescent="0.15">
      <c r="A4818" s="1" t="s">
        <v>1303</v>
      </c>
      <c r="B4818" s="1" t="s">
        <v>8</v>
      </c>
      <c r="C4818" s="1" t="s">
        <v>19</v>
      </c>
      <c r="D4818" s="1" t="s">
        <v>2498</v>
      </c>
      <c r="E4818" s="1" t="s">
        <v>10</v>
      </c>
      <c r="F4818" s="1" t="s">
        <v>1304</v>
      </c>
      <c r="G4818" s="1" t="s">
        <v>242</v>
      </c>
      <c r="H4818" s="1" t="s">
        <v>305</v>
      </c>
      <c r="I4818" s="16"/>
      <c r="J4818" s="16"/>
      <c r="K4818" s="16"/>
      <c r="L4818" s="16"/>
      <c r="M4818" s="16"/>
      <c r="N4818" s="16"/>
      <c r="O4818" s="16"/>
      <c r="P4818" s="16"/>
      <c r="Q4818" s="16"/>
      <c r="R4818" s="16"/>
      <c r="S4818" s="16"/>
      <c r="T4818" s="16"/>
      <c r="U4818" s="16"/>
      <c r="V4818" s="1" t="s">
        <v>3782</v>
      </c>
      <c r="W4818" s="1" t="s">
        <v>2551</v>
      </c>
      <c r="X4818" s="5" t="s">
        <v>3783</v>
      </c>
      <c r="Y4818" s="5" t="s">
        <v>2557</v>
      </c>
      <c r="Z4818" s="5" t="s">
        <v>305</v>
      </c>
      <c r="AA4818" s="5"/>
    </row>
    <row r="4819" spans="1:27" ht="12" customHeight="1" x14ac:dyDescent="0.15">
      <c r="A4819" s="1" t="s">
        <v>1303</v>
      </c>
      <c r="B4819" s="1" t="s">
        <v>8</v>
      </c>
      <c r="C4819" s="1" t="s">
        <v>21</v>
      </c>
      <c r="D4819" s="1" t="s">
        <v>2498</v>
      </c>
      <c r="E4819" s="1" t="s">
        <v>10</v>
      </c>
      <c r="F4819" s="1" t="s">
        <v>1304</v>
      </c>
      <c r="G4819" s="1" t="s">
        <v>1305</v>
      </c>
      <c r="H4819" s="1" t="s">
        <v>306</v>
      </c>
      <c r="I4819" s="16"/>
      <c r="J4819" s="16"/>
      <c r="K4819" s="16"/>
      <c r="L4819" s="16"/>
      <c r="M4819" s="16"/>
      <c r="N4819" s="16"/>
      <c r="O4819" s="16"/>
      <c r="P4819" s="16"/>
      <c r="Q4819" s="16"/>
      <c r="R4819" s="16"/>
      <c r="S4819" s="16"/>
      <c r="T4819" s="16"/>
      <c r="U4819" s="16"/>
      <c r="V4819" s="1" t="s">
        <v>3782</v>
      </c>
      <c r="W4819" s="1" t="s">
        <v>2551</v>
      </c>
      <c r="X4819" s="5" t="s">
        <v>3783</v>
      </c>
      <c r="Y4819" s="5" t="s">
        <v>2740</v>
      </c>
      <c r="Z4819" s="5" t="s">
        <v>2788</v>
      </c>
      <c r="AA4819" s="5"/>
    </row>
    <row r="4820" spans="1:27" ht="12" customHeight="1" x14ac:dyDescent="0.15">
      <c r="A4820" s="1" t="s">
        <v>1303</v>
      </c>
      <c r="B4820" s="1" t="s">
        <v>8</v>
      </c>
      <c r="C4820" s="1" t="s">
        <v>23</v>
      </c>
      <c r="D4820" s="1" t="s">
        <v>2498</v>
      </c>
      <c r="E4820" s="1" t="s">
        <v>10</v>
      </c>
      <c r="F4820" s="1" t="s">
        <v>1304</v>
      </c>
      <c r="G4820" s="1" t="s">
        <v>22</v>
      </c>
      <c r="H4820" s="1" t="s">
        <v>305</v>
      </c>
      <c r="I4820" s="16"/>
      <c r="J4820" s="16"/>
      <c r="K4820" s="16"/>
      <c r="L4820" s="16"/>
      <c r="M4820" s="16"/>
      <c r="N4820" s="16"/>
      <c r="O4820" s="16"/>
      <c r="P4820" s="16"/>
      <c r="Q4820" s="16"/>
      <c r="R4820" s="16"/>
      <c r="S4820" s="16"/>
      <c r="T4820" s="16"/>
      <c r="U4820" s="16"/>
      <c r="V4820" s="1" t="s">
        <v>3782</v>
      </c>
      <c r="W4820" s="1" t="s">
        <v>2551</v>
      </c>
      <c r="X4820" s="5" t="s">
        <v>3783</v>
      </c>
      <c r="Y4820" s="5" t="s">
        <v>2558</v>
      </c>
      <c r="Z4820" s="5" t="s">
        <v>305</v>
      </c>
      <c r="AA4820" s="5"/>
    </row>
    <row r="4821" spans="1:27" ht="12" customHeight="1" x14ac:dyDescent="0.15">
      <c r="A4821" s="1" t="s">
        <v>1303</v>
      </c>
      <c r="B4821" s="1" t="s">
        <v>8</v>
      </c>
      <c r="C4821" s="1" t="s">
        <v>77</v>
      </c>
      <c r="D4821" s="1" t="s">
        <v>2498</v>
      </c>
      <c r="E4821" s="1" t="s">
        <v>10</v>
      </c>
      <c r="F4821" s="1" t="s">
        <v>1304</v>
      </c>
      <c r="G4821" s="1" t="s">
        <v>24</v>
      </c>
      <c r="H4821" s="1" t="s">
        <v>305</v>
      </c>
      <c r="I4821" s="16"/>
      <c r="J4821" s="16"/>
      <c r="K4821" s="16"/>
      <c r="L4821" s="16"/>
      <c r="M4821" s="16"/>
      <c r="N4821" s="16"/>
      <c r="O4821" s="16"/>
      <c r="P4821" s="16"/>
      <c r="Q4821" s="16"/>
      <c r="R4821" s="16"/>
      <c r="S4821" s="16">
        <v>0.9476</v>
      </c>
      <c r="T4821" s="16"/>
      <c r="U4821" s="16"/>
      <c r="V4821" s="1" t="s">
        <v>3782</v>
      </c>
      <c r="W4821" s="1" t="s">
        <v>2551</v>
      </c>
      <c r="X4821" s="5" t="s">
        <v>3783</v>
      </c>
      <c r="Y4821" s="5" t="s">
        <v>2559</v>
      </c>
      <c r="Z4821" s="5" t="s">
        <v>305</v>
      </c>
      <c r="AA4821" s="5"/>
    </row>
    <row r="4822" spans="1:27" ht="12" customHeight="1" x14ac:dyDescent="0.15">
      <c r="A4822" s="1" t="s">
        <v>1303</v>
      </c>
      <c r="B4822" s="1" t="s">
        <v>25</v>
      </c>
      <c r="C4822" s="1" t="s">
        <v>9</v>
      </c>
      <c r="D4822" s="1" t="s">
        <v>2498</v>
      </c>
      <c r="E4822" s="1" t="s">
        <v>10</v>
      </c>
      <c r="F4822" s="1" t="s">
        <v>1306</v>
      </c>
      <c r="G4822" s="1" t="s">
        <v>12</v>
      </c>
      <c r="H4822" s="1" t="s">
        <v>305</v>
      </c>
      <c r="I4822" s="16"/>
      <c r="J4822" s="16"/>
      <c r="K4822" s="16"/>
      <c r="L4822" s="16"/>
      <c r="M4822" s="16"/>
      <c r="N4822" s="16"/>
      <c r="O4822" s="16"/>
      <c r="P4822" s="16"/>
      <c r="Q4822" s="16"/>
      <c r="R4822" s="16"/>
      <c r="S4822" s="16">
        <v>0.93959999999999999</v>
      </c>
      <c r="T4822" s="16"/>
      <c r="U4822" s="16"/>
      <c r="V4822" s="1" t="s">
        <v>3782</v>
      </c>
      <c r="W4822" s="1" t="s">
        <v>2551</v>
      </c>
      <c r="X4822" s="5" t="s">
        <v>3784</v>
      </c>
      <c r="Y4822" s="5" t="s">
        <v>2553</v>
      </c>
      <c r="Z4822" s="5" t="s">
        <v>305</v>
      </c>
      <c r="AA4822" s="5"/>
    </row>
    <row r="4823" spans="1:27" ht="12" customHeight="1" x14ac:dyDescent="0.15">
      <c r="A4823" s="1" t="s">
        <v>1303</v>
      </c>
      <c r="B4823" s="1" t="s">
        <v>25</v>
      </c>
      <c r="C4823" s="1" t="s">
        <v>15</v>
      </c>
      <c r="D4823" s="1" t="s">
        <v>2498</v>
      </c>
      <c r="E4823" s="1" t="s">
        <v>10</v>
      </c>
      <c r="F4823" s="1" t="s">
        <v>1306</v>
      </c>
      <c r="G4823" s="1" t="s">
        <v>16</v>
      </c>
      <c r="H4823" s="1" t="s">
        <v>305</v>
      </c>
      <c r="I4823" s="16"/>
      <c r="J4823" s="16"/>
      <c r="K4823" s="16"/>
      <c r="L4823" s="16"/>
      <c r="M4823" s="16"/>
      <c r="N4823" s="16"/>
      <c r="O4823" s="16"/>
      <c r="P4823" s="16"/>
      <c r="Q4823" s="16"/>
      <c r="R4823" s="16"/>
      <c r="S4823" s="16"/>
      <c r="T4823" s="16"/>
      <c r="U4823" s="16"/>
      <c r="V4823" s="1" t="s">
        <v>3782</v>
      </c>
      <c r="W4823" s="1" t="s">
        <v>2551</v>
      </c>
      <c r="X4823" s="5" t="s">
        <v>3784</v>
      </c>
      <c r="Y4823" s="5" t="s">
        <v>2555</v>
      </c>
      <c r="Z4823" s="5" t="s">
        <v>305</v>
      </c>
      <c r="AA4823" s="5"/>
    </row>
    <row r="4824" spans="1:27" ht="12" customHeight="1" x14ac:dyDescent="0.15">
      <c r="A4824" s="1" t="s">
        <v>1303</v>
      </c>
      <c r="B4824" s="1" t="s">
        <v>25</v>
      </c>
      <c r="C4824" s="1" t="s">
        <v>17</v>
      </c>
      <c r="D4824" s="1" t="s">
        <v>2498</v>
      </c>
      <c r="E4824" s="1" t="s">
        <v>10</v>
      </c>
      <c r="F4824" s="1" t="s">
        <v>1306</v>
      </c>
      <c r="G4824" s="1" t="s">
        <v>18</v>
      </c>
      <c r="H4824" s="1" t="s">
        <v>305</v>
      </c>
      <c r="I4824" s="16"/>
      <c r="J4824" s="16"/>
      <c r="K4824" s="16"/>
      <c r="L4824" s="16"/>
      <c r="M4824" s="16"/>
      <c r="N4824" s="16"/>
      <c r="O4824" s="16"/>
      <c r="P4824" s="16"/>
      <c r="Q4824" s="16"/>
      <c r="R4824" s="16"/>
      <c r="S4824" s="16"/>
      <c r="T4824" s="16"/>
      <c r="U4824" s="16"/>
      <c r="V4824" s="1" t="s">
        <v>3782</v>
      </c>
      <c r="W4824" s="1" t="s">
        <v>2551</v>
      </c>
      <c r="X4824" s="5" t="s">
        <v>3784</v>
      </c>
      <c r="Y4824" s="5" t="s">
        <v>2556</v>
      </c>
      <c r="Z4824" s="5" t="s">
        <v>305</v>
      </c>
      <c r="AA4824" s="5"/>
    </row>
    <row r="4825" spans="1:27" ht="12" customHeight="1" x14ac:dyDescent="0.15">
      <c r="A4825" s="1" t="s">
        <v>1303</v>
      </c>
      <c r="B4825" s="1" t="s">
        <v>25</v>
      </c>
      <c r="C4825" s="1" t="s">
        <v>19</v>
      </c>
      <c r="D4825" s="1" t="s">
        <v>2498</v>
      </c>
      <c r="E4825" s="1" t="s">
        <v>10</v>
      </c>
      <c r="F4825" s="1" t="s">
        <v>1306</v>
      </c>
      <c r="G4825" s="1" t="s">
        <v>242</v>
      </c>
      <c r="H4825" s="1" t="s">
        <v>305</v>
      </c>
      <c r="I4825" s="16"/>
      <c r="J4825" s="16"/>
      <c r="K4825" s="16"/>
      <c r="L4825" s="16"/>
      <c r="M4825" s="16"/>
      <c r="N4825" s="16"/>
      <c r="O4825" s="16"/>
      <c r="P4825" s="16"/>
      <c r="Q4825" s="16"/>
      <c r="R4825" s="16"/>
      <c r="S4825" s="16">
        <v>0.15989999999999999</v>
      </c>
      <c r="T4825" s="16"/>
      <c r="U4825" s="16"/>
      <c r="V4825" s="1" t="s">
        <v>3782</v>
      </c>
      <c r="W4825" s="1" t="s">
        <v>2551</v>
      </c>
      <c r="X4825" s="5" t="s">
        <v>3784</v>
      </c>
      <c r="Y4825" s="5" t="s">
        <v>2557</v>
      </c>
      <c r="Z4825" s="5" t="s">
        <v>305</v>
      </c>
      <c r="AA4825" s="5"/>
    </row>
    <row r="4826" spans="1:27" ht="12" customHeight="1" x14ac:dyDescent="0.15">
      <c r="A4826" s="1" t="s">
        <v>1303</v>
      </c>
      <c r="B4826" s="1" t="s">
        <v>25</v>
      </c>
      <c r="C4826" s="1" t="s">
        <v>21</v>
      </c>
      <c r="D4826" s="1" t="s">
        <v>2498</v>
      </c>
      <c r="E4826" s="1" t="s">
        <v>10</v>
      </c>
      <c r="F4826" s="1" t="s">
        <v>1306</v>
      </c>
      <c r="G4826" s="1" t="s">
        <v>1305</v>
      </c>
      <c r="H4826" s="1" t="s">
        <v>306</v>
      </c>
      <c r="I4826" s="16"/>
      <c r="J4826" s="16"/>
      <c r="K4826" s="16"/>
      <c r="L4826" s="16"/>
      <c r="M4826" s="16"/>
      <c r="N4826" s="16"/>
      <c r="O4826" s="16"/>
      <c r="P4826" s="16"/>
      <c r="Q4826" s="16"/>
      <c r="R4826" s="16"/>
      <c r="S4826" s="16">
        <v>0.1646</v>
      </c>
      <c r="T4826" s="16"/>
      <c r="U4826" s="16"/>
      <c r="V4826" s="1" t="s">
        <v>3782</v>
      </c>
      <c r="W4826" s="1" t="s">
        <v>2551</v>
      </c>
      <c r="X4826" s="5" t="s">
        <v>3784</v>
      </c>
      <c r="Y4826" s="5" t="s">
        <v>2740</v>
      </c>
      <c r="Z4826" s="5" t="s">
        <v>2788</v>
      </c>
      <c r="AA4826" s="5"/>
    </row>
    <row r="4827" spans="1:27" ht="12" customHeight="1" x14ac:dyDescent="0.15">
      <c r="A4827" s="1" t="s">
        <v>1303</v>
      </c>
      <c r="B4827" s="1" t="s">
        <v>25</v>
      </c>
      <c r="C4827" s="1" t="s">
        <v>23</v>
      </c>
      <c r="D4827" s="1" t="s">
        <v>2498</v>
      </c>
      <c r="E4827" s="1" t="s">
        <v>10</v>
      </c>
      <c r="F4827" s="1" t="s">
        <v>1306</v>
      </c>
      <c r="G4827" s="1" t="s">
        <v>22</v>
      </c>
      <c r="H4827" s="1" t="s">
        <v>305</v>
      </c>
      <c r="I4827" s="16"/>
      <c r="J4827" s="16"/>
      <c r="K4827" s="16"/>
      <c r="L4827" s="16"/>
      <c r="M4827" s="16"/>
      <c r="N4827" s="16"/>
      <c r="O4827" s="16"/>
      <c r="P4827" s="16"/>
      <c r="Q4827" s="16"/>
      <c r="R4827" s="16"/>
      <c r="S4827" s="16"/>
      <c r="T4827" s="16"/>
      <c r="U4827" s="16"/>
      <c r="V4827" s="1" t="s">
        <v>3782</v>
      </c>
      <c r="W4827" s="1" t="s">
        <v>2551</v>
      </c>
      <c r="X4827" s="5" t="s">
        <v>3784</v>
      </c>
      <c r="Y4827" s="5" t="s">
        <v>2558</v>
      </c>
      <c r="Z4827" s="5" t="s">
        <v>305</v>
      </c>
      <c r="AA4827" s="5"/>
    </row>
    <row r="4828" spans="1:27" ht="12" customHeight="1" x14ac:dyDescent="0.15">
      <c r="A4828" s="1" t="s">
        <v>1303</v>
      </c>
      <c r="B4828" s="1" t="s">
        <v>25</v>
      </c>
      <c r="C4828" s="1" t="s">
        <v>77</v>
      </c>
      <c r="D4828" s="1" t="s">
        <v>2498</v>
      </c>
      <c r="E4828" s="1" t="s">
        <v>10</v>
      </c>
      <c r="F4828" s="1" t="s">
        <v>1306</v>
      </c>
      <c r="G4828" s="1" t="s">
        <v>24</v>
      </c>
      <c r="H4828" s="1" t="s">
        <v>305</v>
      </c>
      <c r="I4828" s="16"/>
      <c r="J4828" s="16"/>
      <c r="K4828" s="16"/>
      <c r="L4828" s="16"/>
      <c r="M4828" s="16"/>
      <c r="N4828" s="16"/>
      <c r="O4828" s="16"/>
      <c r="P4828" s="16"/>
      <c r="Q4828" s="16"/>
      <c r="R4828" s="16"/>
      <c r="S4828" s="16"/>
      <c r="T4828" s="16"/>
      <c r="U4828" s="16"/>
      <c r="V4828" s="1" t="s">
        <v>3782</v>
      </c>
      <c r="W4828" s="1" t="s">
        <v>2551</v>
      </c>
      <c r="X4828" s="5" t="s">
        <v>3784</v>
      </c>
      <c r="Y4828" s="5" t="s">
        <v>2559</v>
      </c>
      <c r="Z4828" s="5" t="s">
        <v>305</v>
      </c>
      <c r="AA4828" s="5"/>
    </row>
    <row r="4829" spans="1:27" ht="12" customHeight="1" x14ac:dyDescent="0.15">
      <c r="A4829" s="1" t="s">
        <v>1303</v>
      </c>
      <c r="B4829" s="1" t="s">
        <v>27</v>
      </c>
      <c r="C4829" s="1" t="s">
        <v>9</v>
      </c>
      <c r="D4829" s="1" t="s">
        <v>2498</v>
      </c>
      <c r="E4829" s="1" t="s">
        <v>10</v>
      </c>
      <c r="F4829" s="1" t="s">
        <v>1307</v>
      </c>
      <c r="G4829" s="1" t="s">
        <v>12</v>
      </c>
      <c r="H4829" s="1" t="s">
        <v>1308</v>
      </c>
      <c r="I4829" s="16"/>
      <c r="J4829" s="16"/>
      <c r="K4829" s="16"/>
      <c r="L4829" s="16"/>
      <c r="M4829" s="16"/>
      <c r="N4829" s="16"/>
      <c r="O4829" s="16"/>
      <c r="P4829" s="16"/>
      <c r="Q4829" s="16"/>
      <c r="R4829" s="16"/>
      <c r="S4829" s="16">
        <v>0.92049999999999998</v>
      </c>
      <c r="T4829" s="16"/>
      <c r="U4829" s="16"/>
      <c r="V4829" s="1" t="s">
        <v>3782</v>
      </c>
      <c r="W4829" s="1" t="s">
        <v>2551</v>
      </c>
      <c r="X4829" s="5" t="s">
        <v>3785</v>
      </c>
      <c r="Y4829" s="5" t="s">
        <v>2553</v>
      </c>
      <c r="Z4829" s="5" t="s">
        <v>3786</v>
      </c>
      <c r="AA4829" s="5"/>
    </row>
    <row r="4830" spans="1:27" ht="12" customHeight="1" x14ac:dyDescent="0.15">
      <c r="A4830" s="1" t="s">
        <v>1303</v>
      </c>
      <c r="B4830" s="1" t="s">
        <v>27</v>
      </c>
      <c r="C4830" s="1" t="s">
        <v>15</v>
      </c>
      <c r="D4830" s="1" t="s">
        <v>2498</v>
      </c>
      <c r="E4830" s="1" t="s">
        <v>10</v>
      </c>
      <c r="F4830" s="1" t="s">
        <v>1307</v>
      </c>
      <c r="G4830" s="1" t="s">
        <v>16</v>
      </c>
      <c r="H4830" s="1" t="s">
        <v>1308</v>
      </c>
      <c r="I4830" s="16"/>
      <c r="J4830" s="16"/>
      <c r="K4830" s="16"/>
      <c r="L4830" s="16"/>
      <c r="M4830" s="16"/>
      <c r="N4830" s="16"/>
      <c r="O4830" s="16"/>
      <c r="P4830" s="16"/>
      <c r="Q4830" s="16"/>
      <c r="R4830" s="16"/>
      <c r="S4830" s="16"/>
      <c r="T4830" s="16"/>
      <c r="U4830" s="16"/>
      <c r="V4830" s="1" t="s">
        <v>3782</v>
      </c>
      <c r="W4830" s="1" t="s">
        <v>2551</v>
      </c>
      <c r="X4830" s="5" t="s">
        <v>3785</v>
      </c>
      <c r="Y4830" s="5" t="s">
        <v>2555</v>
      </c>
      <c r="Z4830" s="5" t="s">
        <v>3786</v>
      </c>
      <c r="AA4830" s="5"/>
    </row>
    <row r="4831" spans="1:27" ht="12" customHeight="1" x14ac:dyDescent="0.15">
      <c r="A4831" s="1" t="s">
        <v>1303</v>
      </c>
      <c r="B4831" s="1" t="s">
        <v>27</v>
      </c>
      <c r="C4831" s="1" t="s">
        <v>19</v>
      </c>
      <c r="D4831" s="1" t="s">
        <v>2498</v>
      </c>
      <c r="E4831" s="1" t="s">
        <v>10</v>
      </c>
      <c r="F4831" s="1" t="s">
        <v>1307</v>
      </c>
      <c r="G4831" s="1" t="s">
        <v>242</v>
      </c>
      <c r="H4831" s="1" t="s">
        <v>1308</v>
      </c>
      <c r="I4831" s="16"/>
      <c r="J4831" s="16"/>
      <c r="K4831" s="16"/>
      <c r="L4831" s="16"/>
      <c r="M4831" s="16"/>
      <c r="N4831" s="16"/>
      <c r="O4831" s="16"/>
      <c r="P4831" s="16"/>
      <c r="Q4831" s="16"/>
      <c r="R4831" s="16"/>
      <c r="S4831" s="16">
        <v>0.93659999999999999</v>
      </c>
      <c r="T4831" s="16"/>
      <c r="U4831" s="16"/>
      <c r="V4831" s="1" t="s">
        <v>3782</v>
      </c>
      <c r="W4831" s="1" t="s">
        <v>2551</v>
      </c>
      <c r="X4831" s="5" t="s">
        <v>3785</v>
      </c>
      <c r="Y4831" s="5" t="s">
        <v>2557</v>
      </c>
      <c r="Z4831" s="5" t="s">
        <v>3786</v>
      </c>
      <c r="AA4831" s="5"/>
    </row>
    <row r="4832" spans="1:27" ht="12" customHeight="1" x14ac:dyDescent="0.15">
      <c r="A4832" s="1" t="s">
        <v>1303</v>
      </c>
      <c r="B4832" s="1" t="s">
        <v>27</v>
      </c>
      <c r="C4832" s="1" t="s">
        <v>21</v>
      </c>
      <c r="D4832" s="1" t="s">
        <v>2498</v>
      </c>
      <c r="E4832" s="1" t="s">
        <v>10</v>
      </c>
      <c r="F4832" s="1" t="s">
        <v>1307</v>
      </c>
      <c r="G4832" s="1" t="s">
        <v>1305</v>
      </c>
      <c r="H4832" s="1" t="s">
        <v>306</v>
      </c>
      <c r="I4832" s="16"/>
      <c r="J4832" s="16"/>
      <c r="K4832" s="16"/>
      <c r="L4832" s="16"/>
      <c r="M4832" s="16"/>
      <c r="N4832" s="16"/>
      <c r="O4832" s="16"/>
      <c r="P4832" s="16"/>
      <c r="Q4832" s="16"/>
      <c r="R4832" s="16"/>
      <c r="S4832" s="16">
        <v>0.95799999999999996</v>
      </c>
      <c r="T4832" s="16"/>
      <c r="U4832" s="16"/>
      <c r="V4832" s="1" t="s">
        <v>3782</v>
      </c>
      <c r="W4832" s="1" t="s">
        <v>2551</v>
      </c>
      <c r="X4832" s="5" t="s">
        <v>3785</v>
      </c>
      <c r="Y4832" s="5" t="s">
        <v>2740</v>
      </c>
      <c r="Z4832" s="5" t="s">
        <v>2788</v>
      </c>
      <c r="AA4832" s="5"/>
    </row>
    <row r="4833" spans="1:27" ht="12" customHeight="1" x14ac:dyDescent="0.15">
      <c r="A4833" s="1" t="s">
        <v>1303</v>
      </c>
      <c r="B4833" s="1" t="s">
        <v>27</v>
      </c>
      <c r="C4833" s="1" t="s">
        <v>23</v>
      </c>
      <c r="D4833" s="1" t="s">
        <v>2498</v>
      </c>
      <c r="E4833" s="1" t="s">
        <v>10</v>
      </c>
      <c r="F4833" s="1" t="s">
        <v>1307</v>
      </c>
      <c r="G4833" s="1" t="s">
        <v>22</v>
      </c>
      <c r="H4833" s="1" t="s">
        <v>1308</v>
      </c>
      <c r="I4833" s="16"/>
      <c r="J4833" s="16"/>
      <c r="K4833" s="16"/>
      <c r="L4833" s="16"/>
      <c r="M4833" s="16"/>
      <c r="N4833" s="16"/>
      <c r="O4833" s="16"/>
      <c r="P4833" s="16"/>
      <c r="Q4833" s="16"/>
      <c r="R4833" s="16"/>
      <c r="S4833" s="16"/>
      <c r="T4833" s="16"/>
      <c r="U4833" s="16"/>
      <c r="V4833" s="1" t="s">
        <v>3782</v>
      </c>
      <c r="W4833" s="1" t="s">
        <v>2551</v>
      </c>
      <c r="X4833" s="5" t="s">
        <v>3785</v>
      </c>
      <c r="Y4833" s="5" t="s">
        <v>2558</v>
      </c>
      <c r="Z4833" s="5" t="s">
        <v>3786</v>
      </c>
      <c r="AA4833" s="5"/>
    </row>
    <row r="4834" spans="1:27" ht="12" customHeight="1" x14ac:dyDescent="0.15">
      <c r="A4834" s="1" t="s">
        <v>1303</v>
      </c>
      <c r="B4834" s="1" t="s">
        <v>27</v>
      </c>
      <c r="C4834" s="1" t="s">
        <v>77</v>
      </c>
      <c r="D4834" s="1" t="s">
        <v>2498</v>
      </c>
      <c r="E4834" s="1" t="s">
        <v>10</v>
      </c>
      <c r="F4834" s="1" t="s">
        <v>1307</v>
      </c>
      <c r="G4834" s="1" t="s">
        <v>24</v>
      </c>
      <c r="H4834" s="1" t="s">
        <v>1308</v>
      </c>
      <c r="I4834" s="16"/>
      <c r="J4834" s="16"/>
      <c r="K4834" s="16"/>
      <c r="L4834" s="16"/>
      <c r="M4834" s="16"/>
      <c r="N4834" s="16"/>
      <c r="O4834" s="16"/>
      <c r="P4834" s="16"/>
      <c r="Q4834" s="16"/>
      <c r="R4834" s="16"/>
      <c r="S4834" s="16">
        <v>0.87739999999999996</v>
      </c>
      <c r="T4834" s="16"/>
      <c r="U4834" s="16"/>
      <c r="V4834" s="1" t="s">
        <v>3782</v>
      </c>
      <c r="W4834" s="1" t="s">
        <v>2551</v>
      </c>
      <c r="X4834" s="5" t="s">
        <v>3785</v>
      </c>
      <c r="Y4834" s="5" t="s">
        <v>2559</v>
      </c>
      <c r="Z4834" s="5" t="s">
        <v>3786</v>
      </c>
      <c r="AA4834" s="5"/>
    </row>
    <row r="4835" spans="1:27" ht="12" customHeight="1" x14ac:dyDescent="0.15">
      <c r="A4835" s="1" t="s">
        <v>1303</v>
      </c>
      <c r="B4835" s="1" t="s">
        <v>29</v>
      </c>
      <c r="C4835" s="1" t="s">
        <v>9</v>
      </c>
      <c r="D4835" s="1" t="s">
        <v>2498</v>
      </c>
      <c r="E4835" s="1" t="s">
        <v>10</v>
      </c>
      <c r="F4835" s="1" t="s">
        <v>1309</v>
      </c>
      <c r="G4835" s="1" t="s">
        <v>12</v>
      </c>
      <c r="H4835" s="1" t="s">
        <v>1308</v>
      </c>
      <c r="I4835" s="16"/>
      <c r="J4835" s="16"/>
      <c r="K4835" s="16"/>
      <c r="L4835" s="16"/>
      <c r="M4835" s="16"/>
      <c r="N4835" s="16"/>
      <c r="O4835" s="16"/>
      <c r="P4835" s="16"/>
      <c r="Q4835" s="16"/>
      <c r="R4835" s="16"/>
      <c r="S4835" s="16"/>
      <c r="T4835" s="16"/>
      <c r="U4835" s="16"/>
      <c r="V4835" s="1" t="s">
        <v>3782</v>
      </c>
      <c r="W4835" s="1" t="s">
        <v>2551</v>
      </c>
      <c r="X4835" s="5" t="s">
        <v>3787</v>
      </c>
      <c r="Y4835" s="5" t="s">
        <v>2553</v>
      </c>
      <c r="Z4835" s="5" t="s">
        <v>3786</v>
      </c>
      <c r="AA4835" s="5"/>
    </row>
    <row r="4836" spans="1:27" ht="12" customHeight="1" x14ac:dyDescent="0.15">
      <c r="A4836" s="1" t="s">
        <v>1303</v>
      </c>
      <c r="B4836" s="1" t="s">
        <v>29</v>
      </c>
      <c r="C4836" s="1" t="s">
        <v>15</v>
      </c>
      <c r="D4836" s="1" t="s">
        <v>2498</v>
      </c>
      <c r="E4836" s="1" t="s">
        <v>10</v>
      </c>
      <c r="F4836" s="1" t="s">
        <v>1309</v>
      </c>
      <c r="G4836" s="1" t="s">
        <v>16</v>
      </c>
      <c r="H4836" s="1" t="s">
        <v>1308</v>
      </c>
      <c r="I4836" s="16"/>
      <c r="J4836" s="16"/>
      <c r="K4836" s="16"/>
      <c r="L4836" s="16"/>
      <c r="M4836" s="16"/>
      <c r="N4836" s="16"/>
      <c r="O4836" s="16"/>
      <c r="P4836" s="16"/>
      <c r="Q4836" s="16"/>
      <c r="R4836" s="16"/>
      <c r="S4836" s="16"/>
      <c r="T4836" s="16"/>
      <c r="U4836" s="16"/>
      <c r="V4836" s="1" t="s">
        <v>3782</v>
      </c>
      <c r="W4836" s="1" t="s">
        <v>2551</v>
      </c>
      <c r="X4836" s="5" t="s">
        <v>3787</v>
      </c>
      <c r="Y4836" s="5" t="s">
        <v>2555</v>
      </c>
      <c r="Z4836" s="5" t="s">
        <v>3786</v>
      </c>
      <c r="AA4836" s="5"/>
    </row>
    <row r="4837" spans="1:27" ht="12" customHeight="1" x14ac:dyDescent="0.15">
      <c r="A4837" s="1" t="s">
        <v>1303</v>
      </c>
      <c r="B4837" s="1" t="s">
        <v>29</v>
      </c>
      <c r="C4837" s="1" t="s">
        <v>19</v>
      </c>
      <c r="D4837" s="1" t="s">
        <v>2498</v>
      </c>
      <c r="E4837" s="1" t="s">
        <v>10</v>
      </c>
      <c r="F4837" s="1" t="s">
        <v>1309</v>
      </c>
      <c r="G4837" s="1" t="s">
        <v>242</v>
      </c>
      <c r="H4837" s="1" t="s">
        <v>1308</v>
      </c>
      <c r="I4837" s="16"/>
      <c r="J4837" s="16"/>
      <c r="K4837" s="16"/>
      <c r="L4837" s="16"/>
      <c r="M4837" s="16"/>
      <c r="N4837" s="16"/>
      <c r="O4837" s="16"/>
      <c r="P4837" s="16"/>
      <c r="Q4837" s="16"/>
      <c r="R4837" s="16"/>
      <c r="S4837" s="16"/>
      <c r="T4837" s="16"/>
      <c r="U4837" s="16"/>
      <c r="V4837" s="1" t="s">
        <v>3782</v>
      </c>
      <c r="W4837" s="1" t="s">
        <v>2551</v>
      </c>
      <c r="X4837" s="5" t="s">
        <v>3787</v>
      </c>
      <c r="Y4837" s="5" t="s">
        <v>2557</v>
      </c>
      <c r="Z4837" s="5" t="s">
        <v>3786</v>
      </c>
      <c r="AA4837" s="5"/>
    </row>
    <row r="4838" spans="1:27" ht="12" customHeight="1" x14ac:dyDescent="0.15">
      <c r="A4838" s="1" t="s">
        <v>1303</v>
      </c>
      <c r="B4838" s="1" t="s">
        <v>29</v>
      </c>
      <c r="C4838" s="1" t="s">
        <v>21</v>
      </c>
      <c r="D4838" s="1" t="s">
        <v>2498</v>
      </c>
      <c r="E4838" s="1" t="s">
        <v>10</v>
      </c>
      <c r="F4838" s="1" t="s">
        <v>1309</v>
      </c>
      <c r="G4838" s="1" t="s">
        <v>1305</v>
      </c>
      <c r="H4838" s="1" t="s">
        <v>306</v>
      </c>
      <c r="I4838" s="16"/>
      <c r="J4838" s="16"/>
      <c r="K4838" s="16"/>
      <c r="L4838" s="16"/>
      <c r="M4838" s="16"/>
      <c r="N4838" s="16"/>
      <c r="O4838" s="16"/>
      <c r="P4838" s="16"/>
      <c r="Q4838" s="16"/>
      <c r="R4838" s="16"/>
      <c r="S4838" s="16"/>
      <c r="T4838" s="16"/>
      <c r="U4838" s="16"/>
      <c r="V4838" s="1" t="s">
        <v>3782</v>
      </c>
      <c r="W4838" s="1" t="s">
        <v>2551</v>
      </c>
      <c r="X4838" s="5" t="s">
        <v>3787</v>
      </c>
      <c r="Y4838" s="5" t="s">
        <v>2740</v>
      </c>
      <c r="Z4838" s="5" t="s">
        <v>2788</v>
      </c>
      <c r="AA4838" s="5"/>
    </row>
    <row r="4839" spans="1:27" ht="12" customHeight="1" x14ac:dyDescent="0.15">
      <c r="A4839" s="1" t="s">
        <v>1303</v>
      </c>
      <c r="B4839" s="1" t="s">
        <v>29</v>
      </c>
      <c r="C4839" s="1" t="s">
        <v>23</v>
      </c>
      <c r="D4839" s="1" t="s">
        <v>2498</v>
      </c>
      <c r="E4839" s="1" t="s">
        <v>10</v>
      </c>
      <c r="F4839" s="1" t="s">
        <v>1309</v>
      </c>
      <c r="G4839" s="1" t="s">
        <v>22</v>
      </c>
      <c r="H4839" s="1" t="s">
        <v>1308</v>
      </c>
      <c r="I4839" s="16"/>
      <c r="J4839" s="16"/>
      <c r="K4839" s="16"/>
      <c r="L4839" s="16"/>
      <c r="M4839" s="16"/>
      <c r="N4839" s="16"/>
      <c r="O4839" s="16"/>
      <c r="P4839" s="16"/>
      <c r="Q4839" s="16"/>
      <c r="R4839" s="16"/>
      <c r="S4839" s="16"/>
      <c r="T4839" s="16"/>
      <c r="U4839" s="16"/>
      <c r="V4839" s="1" t="s">
        <v>3782</v>
      </c>
      <c r="W4839" s="1" t="s">
        <v>2551</v>
      </c>
      <c r="X4839" s="5" t="s">
        <v>3787</v>
      </c>
      <c r="Y4839" s="5" t="s">
        <v>2558</v>
      </c>
      <c r="Z4839" s="5" t="s">
        <v>3786</v>
      </c>
      <c r="AA4839" s="5"/>
    </row>
    <row r="4840" spans="1:27" ht="12" customHeight="1" x14ac:dyDescent="0.15">
      <c r="A4840" s="1" t="s">
        <v>1303</v>
      </c>
      <c r="B4840" s="1" t="s">
        <v>29</v>
      </c>
      <c r="C4840" s="1" t="s">
        <v>77</v>
      </c>
      <c r="D4840" s="1" t="s">
        <v>2498</v>
      </c>
      <c r="E4840" s="1" t="s">
        <v>10</v>
      </c>
      <c r="F4840" s="1" t="s">
        <v>1309</v>
      </c>
      <c r="G4840" s="1" t="s">
        <v>24</v>
      </c>
      <c r="H4840" s="1" t="s">
        <v>1308</v>
      </c>
      <c r="I4840" s="16"/>
      <c r="J4840" s="16"/>
      <c r="K4840" s="16"/>
      <c r="L4840" s="16"/>
      <c r="M4840" s="16"/>
      <c r="N4840" s="16"/>
      <c r="O4840" s="16"/>
      <c r="P4840" s="16"/>
      <c r="Q4840" s="16"/>
      <c r="R4840" s="16"/>
      <c r="S4840" s="16">
        <v>0.92459999999999998</v>
      </c>
      <c r="T4840" s="16"/>
      <c r="U4840" s="16"/>
      <c r="V4840" s="1" t="s">
        <v>3782</v>
      </c>
      <c r="W4840" s="1" t="s">
        <v>2551</v>
      </c>
      <c r="X4840" s="5" t="s">
        <v>3787</v>
      </c>
      <c r="Y4840" s="5" t="s">
        <v>2559</v>
      </c>
      <c r="Z4840" s="5" t="s">
        <v>3786</v>
      </c>
      <c r="AA4840" s="5"/>
    </row>
    <row r="4841" spans="1:27" ht="12" customHeight="1" x14ac:dyDescent="0.15">
      <c r="A4841" s="1" t="s">
        <v>1303</v>
      </c>
      <c r="B4841" s="1" t="s">
        <v>31</v>
      </c>
      <c r="C4841" s="1" t="s">
        <v>9</v>
      </c>
      <c r="D4841" s="1" t="s">
        <v>2498</v>
      </c>
      <c r="E4841" s="1" t="s">
        <v>10</v>
      </c>
      <c r="F4841" s="1" t="s">
        <v>1310</v>
      </c>
      <c r="G4841" s="1" t="s">
        <v>12</v>
      </c>
      <c r="H4841" s="1" t="s">
        <v>1308</v>
      </c>
      <c r="I4841" s="16"/>
      <c r="J4841" s="16"/>
      <c r="K4841" s="16"/>
      <c r="L4841" s="16"/>
      <c r="M4841" s="16"/>
      <c r="N4841" s="16"/>
      <c r="O4841" s="16"/>
      <c r="P4841" s="16"/>
      <c r="Q4841" s="16"/>
      <c r="R4841" s="16"/>
      <c r="S4841" s="16">
        <v>0.62529999999999997</v>
      </c>
      <c r="T4841" s="16"/>
      <c r="U4841" s="16"/>
      <c r="V4841" s="1" t="s">
        <v>3782</v>
      </c>
      <c r="W4841" s="1" t="s">
        <v>2551</v>
      </c>
      <c r="X4841" s="5" t="s">
        <v>3788</v>
      </c>
      <c r="Y4841" s="5" t="s">
        <v>2553</v>
      </c>
      <c r="Z4841" s="5" t="s">
        <v>3786</v>
      </c>
      <c r="AA4841" s="5"/>
    </row>
    <row r="4842" spans="1:27" ht="12" customHeight="1" x14ac:dyDescent="0.15">
      <c r="A4842" s="1" t="s">
        <v>1303</v>
      </c>
      <c r="B4842" s="1" t="s">
        <v>31</v>
      </c>
      <c r="C4842" s="1" t="s">
        <v>15</v>
      </c>
      <c r="D4842" s="1" t="s">
        <v>2498</v>
      </c>
      <c r="E4842" s="1" t="s">
        <v>10</v>
      </c>
      <c r="F4842" s="1" t="s">
        <v>1310</v>
      </c>
      <c r="G4842" s="1" t="s">
        <v>16</v>
      </c>
      <c r="H4842" s="1" t="s">
        <v>1308</v>
      </c>
      <c r="I4842" s="16"/>
      <c r="J4842" s="16"/>
      <c r="K4842" s="16"/>
      <c r="L4842" s="16"/>
      <c r="M4842" s="16"/>
      <c r="N4842" s="16"/>
      <c r="O4842" s="16"/>
      <c r="P4842" s="16"/>
      <c r="Q4842" s="16"/>
      <c r="R4842" s="16"/>
      <c r="S4842" s="16"/>
      <c r="T4842" s="16"/>
      <c r="U4842" s="16"/>
      <c r="V4842" s="1" t="s">
        <v>3782</v>
      </c>
      <c r="W4842" s="1" t="s">
        <v>2551</v>
      </c>
      <c r="X4842" s="5" t="s">
        <v>3788</v>
      </c>
      <c r="Y4842" s="5" t="s">
        <v>2555</v>
      </c>
      <c r="Z4842" s="5" t="s">
        <v>3786</v>
      </c>
      <c r="AA4842" s="5"/>
    </row>
    <row r="4843" spans="1:27" ht="12" customHeight="1" x14ac:dyDescent="0.15">
      <c r="A4843" s="1" t="s">
        <v>1303</v>
      </c>
      <c r="B4843" s="1" t="s">
        <v>31</v>
      </c>
      <c r="C4843" s="1" t="s">
        <v>19</v>
      </c>
      <c r="D4843" s="1" t="s">
        <v>2498</v>
      </c>
      <c r="E4843" s="1" t="s">
        <v>10</v>
      </c>
      <c r="F4843" s="1" t="s">
        <v>1310</v>
      </c>
      <c r="G4843" s="1" t="s">
        <v>242</v>
      </c>
      <c r="H4843" s="1" t="s">
        <v>1308</v>
      </c>
      <c r="I4843" s="16"/>
      <c r="J4843" s="16"/>
      <c r="K4843" s="16"/>
      <c r="L4843" s="16"/>
      <c r="M4843" s="16"/>
      <c r="N4843" s="16"/>
      <c r="O4843" s="16"/>
      <c r="P4843" s="16"/>
      <c r="Q4843" s="16"/>
      <c r="R4843" s="16"/>
      <c r="S4843" s="16"/>
      <c r="T4843" s="16"/>
      <c r="U4843" s="16"/>
      <c r="V4843" s="1" t="s">
        <v>3782</v>
      </c>
      <c r="W4843" s="1" t="s">
        <v>2551</v>
      </c>
      <c r="X4843" s="5" t="s">
        <v>3788</v>
      </c>
      <c r="Y4843" s="5" t="s">
        <v>2557</v>
      </c>
      <c r="Z4843" s="5" t="s">
        <v>3786</v>
      </c>
      <c r="AA4843" s="5"/>
    </row>
    <row r="4844" spans="1:27" ht="12" customHeight="1" x14ac:dyDescent="0.15">
      <c r="A4844" s="1" t="s">
        <v>1303</v>
      </c>
      <c r="B4844" s="1" t="s">
        <v>31</v>
      </c>
      <c r="C4844" s="1" t="s">
        <v>21</v>
      </c>
      <c r="D4844" s="1" t="s">
        <v>2498</v>
      </c>
      <c r="E4844" s="1" t="s">
        <v>10</v>
      </c>
      <c r="F4844" s="1" t="s">
        <v>1310</v>
      </c>
      <c r="G4844" s="1" t="s">
        <v>1305</v>
      </c>
      <c r="H4844" s="1" t="s">
        <v>306</v>
      </c>
      <c r="I4844" s="16"/>
      <c r="J4844" s="16"/>
      <c r="K4844" s="16"/>
      <c r="L4844" s="16"/>
      <c r="M4844" s="16"/>
      <c r="N4844" s="16"/>
      <c r="O4844" s="16"/>
      <c r="P4844" s="16"/>
      <c r="Q4844" s="16"/>
      <c r="R4844" s="16"/>
      <c r="S4844" s="16"/>
      <c r="T4844" s="16"/>
      <c r="U4844" s="16"/>
      <c r="V4844" s="1" t="s">
        <v>3782</v>
      </c>
      <c r="W4844" s="1" t="s">
        <v>2551</v>
      </c>
      <c r="X4844" s="5" t="s">
        <v>3788</v>
      </c>
      <c r="Y4844" s="5" t="s">
        <v>2740</v>
      </c>
      <c r="Z4844" s="5" t="s">
        <v>2788</v>
      </c>
      <c r="AA4844" s="5"/>
    </row>
    <row r="4845" spans="1:27" ht="12" customHeight="1" x14ac:dyDescent="0.15">
      <c r="A4845" s="1" t="s">
        <v>1303</v>
      </c>
      <c r="B4845" s="1" t="s">
        <v>31</v>
      </c>
      <c r="C4845" s="1" t="s">
        <v>23</v>
      </c>
      <c r="D4845" s="1" t="s">
        <v>2498</v>
      </c>
      <c r="E4845" s="1" t="s">
        <v>10</v>
      </c>
      <c r="F4845" s="1" t="s">
        <v>1310</v>
      </c>
      <c r="G4845" s="1" t="s">
        <v>22</v>
      </c>
      <c r="H4845" s="1" t="s">
        <v>1308</v>
      </c>
      <c r="I4845" s="16"/>
      <c r="J4845" s="16"/>
      <c r="K4845" s="16"/>
      <c r="L4845" s="16"/>
      <c r="M4845" s="16"/>
      <c r="N4845" s="16"/>
      <c r="O4845" s="16"/>
      <c r="P4845" s="16"/>
      <c r="Q4845" s="16"/>
      <c r="R4845" s="16"/>
      <c r="S4845" s="16"/>
      <c r="T4845" s="16"/>
      <c r="U4845" s="16"/>
      <c r="V4845" s="1" t="s">
        <v>3782</v>
      </c>
      <c r="W4845" s="1" t="s">
        <v>2551</v>
      </c>
      <c r="X4845" s="5" t="s">
        <v>3788</v>
      </c>
      <c r="Y4845" s="5" t="s">
        <v>2558</v>
      </c>
      <c r="Z4845" s="5" t="s">
        <v>3786</v>
      </c>
      <c r="AA4845" s="5"/>
    </row>
    <row r="4846" spans="1:27" ht="12" customHeight="1" x14ac:dyDescent="0.15">
      <c r="A4846" s="1" t="s">
        <v>1303</v>
      </c>
      <c r="B4846" s="1" t="s">
        <v>31</v>
      </c>
      <c r="C4846" s="1" t="s">
        <v>77</v>
      </c>
      <c r="D4846" s="1" t="s">
        <v>2498</v>
      </c>
      <c r="E4846" s="1" t="s">
        <v>10</v>
      </c>
      <c r="F4846" s="1" t="s">
        <v>1310</v>
      </c>
      <c r="G4846" s="1" t="s">
        <v>24</v>
      </c>
      <c r="H4846" s="1" t="s">
        <v>1308</v>
      </c>
      <c r="I4846" s="16"/>
      <c r="J4846" s="16"/>
      <c r="K4846" s="16"/>
      <c r="L4846" s="16"/>
      <c r="M4846" s="16"/>
      <c r="N4846" s="16"/>
      <c r="O4846" s="16"/>
      <c r="P4846" s="16"/>
      <c r="Q4846" s="16"/>
      <c r="R4846" s="16"/>
      <c r="S4846" s="16">
        <v>0.36209999999999998</v>
      </c>
      <c r="T4846" s="16"/>
      <c r="U4846" s="16"/>
      <c r="V4846" s="1" t="s">
        <v>3782</v>
      </c>
      <c r="W4846" s="1" t="s">
        <v>2551</v>
      </c>
      <c r="X4846" s="5" t="s">
        <v>3788</v>
      </c>
      <c r="Y4846" s="5" t="s">
        <v>2559</v>
      </c>
      <c r="Z4846" s="5" t="s">
        <v>3786</v>
      </c>
      <c r="AA4846" s="5"/>
    </row>
    <row r="4847" spans="1:27" ht="12" customHeight="1" x14ac:dyDescent="0.15">
      <c r="A4847" s="1" t="s">
        <v>1303</v>
      </c>
      <c r="B4847" s="1" t="s">
        <v>33</v>
      </c>
      <c r="C4847" s="1" t="s">
        <v>9</v>
      </c>
      <c r="D4847" s="1" t="s">
        <v>2498</v>
      </c>
      <c r="E4847" s="1" t="s">
        <v>10</v>
      </c>
      <c r="F4847" s="1" t="s">
        <v>1311</v>
      </c>
      <c r="G4847" s="1" t="s">
        <v>12</v>
      </c>
      <c r="H4847" s="1" t="s">
        <v>1308</v>
      </c>
      <c r="I4847" s="16"/>
      <c r="J4847" s="16"/>
      <c r="K4847" s="16"/>
      <c r="L4847" s="16"/>
      <c r="M4847" s="16"/>
      <c r="N4847" s="16"/>
      <c r="O4847" s="16"/>
      <c r="P4847" s="16"/>
      <c r="Q4847" s="16"/>
      <c r="R4847" s="16"/>
      <c r="S4847" s="16"/>
      <c r="T4847" s="16"/>
      <c r="U4847" s="16"/>
      <c r="V4847" s="1" t="s">
        <v>3782</v>
      </c>
      <c r="W4847" s="1" t="s">
        <v>2551</v>
      </c>
      <c r="X4847" s="5" t="s">
        <v>3789</v>
      </c>
      <c r="Y4847" s="5" t="s">
        <v>2553</v>
      </c>
      <c r="Z4847" s="5" t="s">
        <v>3786</v>
      </c>
      <c r="AA4847" s="5"/>
    </row>
    <row r="4848" spans="1:27" ht="12" customHeight="1" x14ac:dyDescent="0.15">
      <c r="A4848" s="1" t="s">
        <v>1303</v>
      </c>
      <c r="B4848" s="1" t="s">
        <v>33</v>
      </c>
      <c r="C4848" s="1" t="s">
        <v>15</v>
      </c>
      <c r="D4848" s="1" t="s">
        <v>2498</v>
      </c>
      <c r="E4848" s="1" t="s">
        <v>10</v>
      </c>
      <c r="F4848" s="1" t="s">
        <v>1311</v>
      </c>
      <c r="G4848" s="1" t="s">
        <v>16</v>
      </c>
      <c r="H4848" s="1" t="s">
        <v>1308</v>
      </c>
      <c r="I4848" s="16"/>
      <c r="J4848" s="16"/>
      <c r="K4848" s="16"/>
      <c r="L4848" s="16"/>
      <c r="M4848" s="16"/>
      <c r="N4848" s="16"/>
      <c r="O4848" s="16"/>
      <c r="P4848" s="16"/>
      <c r="Q4848" s="16"/>
      <c r="R4848" s="16"/>
      <c r="S4848" s="16"/>
      <c r="T4848" s="16"/>
      <c r="U4848" s="16"/>
      <c r="V4848" s="1" t="s">
        <v>3782</v>
      </c>
      <c r="W4848" s="1" t="s">
        <v>2551</v>
      </c>
      <c r="X4848" s="5" t="s">
        <v>3789</v>
      </c>
      <c r="Y4848" s="5" t="s">
        <v>2555</v>
      </c>
      <c r="Z4848" s="5" t="s">
        <v>3786</v>
      </c>
      <c r="AA4848" s="5"/>
    </row>
    <row r="4849" spans="1:27" ht="12" customHeight="1" x14ac:dyDescent="0.15">
      <c r="A4849" s="1" t="s">
        <v>1303</v>
      </c>
      <c r="B4849" s="1" t="s">
        <v>33</v>
      </c>
      <c r="C4849" s="1" t="s">
        <v>19</v>
      </c>
      <c r="D4849" s="1" t="s">
        <v>2498</v>
      </c>
      <c r="E4849" s="1" t="s">
        <v>10</v>
      </c>
      <c r="F4849" s="1" t="s">
        <v>1311</v>
      </c>
      <c r="G4849" s="1" t="s">
        <v>242</v>
      </c>
      <c r="H4849" s="1" t="s">
        <v>1308</v>
      </c>
      <c r="I4849" s="16"/>
      <c r="J4849" s="16"/>
      <c r="K4849" s="16"/>
      <c r="L4849" s="16"/>
      <c r="M4849" s="16"/>
      <c r="N4849" s="16"/>
      <c r="O4849" s="16"/>
      <c r="P4849" s="16"/>
      <c r="Q4849" s="16"/>
      <c r="R4849" s="16"/>
      <c r="S4849" s="16"/>
      <c r="T4849" s="16"/>
      <c r="U4849" s="16"/>
      <c r="V4849" s="1" t="s">
        <v>3782</v>
      </c>
      <c r="W4849" s="1" t="s">
        <v>2551</v>
      </c>
      <c r="X4849" s="5" t="s">
        <v>3789</v>
      </c>
      <c r="Y4849" s="5" t="s">
        <v>2557</v>
      </c>
      <c r="Z4849" s="5" t="s">
        <v>3786</v>
      </c>
      <c r="AA4849" s="5"/>
    </row>
    <row r="4850" spans="1:27" ht="12" customHeight="1" x14ac:dyDescent="0.15">
      <c r="A4850" s="1" t="s">
        <v>1303</v>
      </c>
      <c r="B4850" s="1" t="s">
        <v>33</v>
      </c>
      <c r="C4850" s="1" t="s">
        <v>21</v>
      </c>
      <c r="D4850" s="1" t="s">
        <v>2498</v>
      </c>
      <c r="E4850" s="1" t="s">
        <v>10</v>
      </c>
      <c r="F4850" s="1" t="s">
        <v>1311</v>
      </c>
      <c r="G4850" s="1" t="s">
        <v>1305</v>
      </c>
      <c r="H4850" s="1" t="s">
        <v>306</v>
      </c>
      <c r="I4850" s="16"/>
      <c r="J4850" s="16"/>
      <c r="K4850" s="16"/>
      <c r="L4850" s="16"/>
      <c r="M4850" s="16"/>
      <c r="N4850" s="16"/>
      <c r="O4850" s="16"/>
      <c r="P4850" s="16"/>
      <c r="Q4850" s="16"/>
      <c r="R4850" s="16"/>
      <c r="S4850" s="16"/>
      <c r="T4850" s="16"/>
      <c r="U4850" s="16"/>
      <c r="V4850" s="1" t="s">
        <v>3782</v>
      </c>
      <c r="W4850" s="1" t="s">
        <v>2551</v>
      </c>
      <c r="X4850" s="5" t="s">
        <v>3789</v>
      </c>
      <c r="Y4850" s="5" t="s">
        <v>2740</v>
      </c>
      <c r="Z4850" s="5" t="s">
        <v>2788</v>
      </c>
      <c r="AA4850" s="5"/>
    </row>
    <row r="4851" spans="1:27" ht="12" customHeight="1" x14ac:dyDescent="0.15">
      <c r="A4851" s="1" t="s">
        <v>1303</v>
      </c>
      <c r="B4851" s="1" t="s">
        <v>33</v>
      </c>
      <c r="C4851" s="1" t="s">
        <v>23</v>
      </c>
      <c r="D4851" s="1" t="s">
        <v>2498</v>
      </c>
      <c r="E4851" s="1" t="s">
        <v>10</v>
      </c>
      <c r="F4851" s="1" t="s">
        <v>1311</v>
      </c>
      <c r="G4851" s="1" t="s">
        <v>22</v>
      </c>
      <c r="H4851" s="1" t="s">
        <v>1308</v>
      </c>
      <c r="I4851" s="16"/>
      <c r="J4851" s="16"/>
      <c r="K4851" s="16"/>
      <c r="L4851" s="16"/>
      <c r="M4851" s="16"/>
      <c r="N4851" s="16"/>
      <c r="O4851" s="16"/>
      <c r="P4851" s="16"/>
      <c r="Q4851" s="16"/>
      <c r="R4851" s="16"/>
      <c r="S4851" s="16"/>
      <c r="T4851" s="16"/>
      <c r="U4851" s="16"/>
      <c r="V4851" s="1" t="s">
        <v>3782</v>
      </c>
      <c r="W4851" s="1" t="s">
        <v>2551</v>
      </c>
      <c r="X4851" s="5" t="s">
        <v>3789</v>
      </c>
      <c r="Y4851" s="5" t="s">
        <v>2558</v>
      </c>
      <c r="Z4851" s="5" t="s">
        <v>3786</v>
      </c>
      <c r="AA4851" s="5"/>
    </row>
    <row r="4852" spans="1:27" ht="12" customHeight="1" x14ac:dyDescent="0.15">
      <c r="A4852" s="1" t="s">
        <v>1303</v>
      </c>
      <c r="B4852" s="1" t="s">
        <v>33</v>
      </c>
      <c r="C4852" s="1" t="s">
        <v>77</v>
      </c>
      <c r="D4852" s="1" t="s">
        <v>2498</v>
      </c>
      <c r="E4852" s="1" t="s">
        <v>10</v>
      </c>
      <c r="F4852" s="1" t="s">
        <v>1311</v>
      </c>
      <c r="G4852" s="1" t="s">
        <v>24</v>
      </c>
      <c r="H4852" s="1" t="s">
        <v>1308</v>
      </c>
      <c r="I4852" s="16"/>
      <c r="J4852" s="16"/>
      <c r="K4852" s="16"/>
      <c r="L4852" s="16"/>
      <c r="M4852" s="16"/>
      <c r="N4852" s="16"/>
      <c r="O4852" s="16"/>
      <c r="P4852" s="16"/>
      <c r="Q4852" s="16"/>
      <c r="R4852" s="16"/>
      <c r="S4852" s="16">
        <v>0.95</v>
      </c>
      <c r="T4852" s="16"/>
      <c r="U4852" s="16"/>
      <c r="V4852" s="1" t="s">
        <v>3782</v>
      </c>
      <c r="W4852" s="1" t="s">
        <v>2551</v>
      </c>
      <c r="X4852" s="5" t="s">
        <v>3789</v>
      </c>
      <c r="Y4852" s="5" t="s">
        <v>2559</v>
      </c>
      <c r="Z4852" s="5" t="s">
        <v>3786</v>
      </c>
      <c r="AA4852" s="5"/>
    </row>
    <row r="4853" spans="1:27" ht="12" customHeight="1" x14ac:dyDescent="0.15">
      <c r="A4853" s="1" t="s">
        <v>1303</v>
      </c>
      <c r="B4853" s="1" t="s">
        <v>35</v>
      </c>
      <c r="C4853" s="1" t="s">
        <v>9</v>
      </c>
      <c r="D4853" s="1" t="s">
        <v>2498</v>
      </c>
      <c r="E4853" s="1" t="s">
        <v>10</v>
      </c>
      <c r="F4853" s="1" t="s">
        <v>1312</v>
      </c>
      <c r="G4853" s="1" t="s">
        <v>12</v>
      </c>
      <c r="H4853" s="1" t="s">
        <v>305</v>
      </c>
      <c r="I4853" s="16"/>
      <c r="J4853" s="16"/>
      <c r="K4853" s="16"/>
      <c r="L4853" s="16"/>
      <c r="M4853" s="16"/>
      <c r="N4853" s="16"/>
      <c r="O4853" s="16"/>
      <c r="P4853" s="16"/>
      <c r="Q4853" s="16"/>
      <c r="R4853" s="16"/>
      <c r="S4853" s="16"/>
      <c r="T4853" s="16"/>
      <c r="U4853" s="16"/>
      <c r="V4853" s="1" t="s">
        <v>3782</v>
      </c>
      <c r="W4853" s="1" t="s">
        <v>2551</v>
      </c>
      <c r="X4853" s="5" t="s">
        <v>3790</v>
      </c>
      <c r="Y4853" s="5" t="s">
        <v>2553</v>
      </c>
      <c r="Z4853" s="5" t="s">
        <v>305</v>
      </c>
      <c r="AA4853" s="5"/>
    </row>
    <row r="4854" spans="1:27" ht="12" customHeight="1" x14ac:dyDescent="0.15">
      <c r="A4854" s="1" t="s">
        <v>1303</v>
      </c>
      <c r="B4854" s="1" t="s">
        <v>35</v>
      </c>
      <c r="C4854" s="1" t="s">
        <v>15</v>
      </c>
      <c r="D4854" s="1" t="s">
        <v>2498</v>
      </c>
      <c r="E4854" s="1" t="s">
        <v>10</v>
      </c>
      <c r="F4854" s="1" t="s">
        <v>1312</v>
      </c>
      <c r="G4854" s="1" t="s">
        <v>16</v>
      </c>
      <c r="H4854" s="1" t="s">
        <v>305</v>
      </c>
      <c r="I4854" s="16"/>
      <c r="J4854" s="16"/>
      <c r="K4854" s="16"/>
      <c r="L4854" s="16"/>
      <c r="M4854" s="16"/>
      <c r="N4854" s="16"/>
      <c r="O4854" s="16"/>
      <c r="P4854" s="16"/>
      <c r="Q4854" s="16"/>
      <c r="R4854" s="16"/>
      <c r="S4854" s="16"/>
      <c r="T4854" s="16"/>
      <c r="U4854" s="16"/>
      <c r="V4854" s="1" t="s">
        <v>3782</v>
      </c>
      <c r="W4854" s="1" t="s">
        <v>2551</v>
      </c>
      <c r="X4854" s="5" t="s">
        <v>3790</v>
      </c>
      <c r="Y4854" s="5" t="s">
        <v>2555</v>
      </c>
      <c r="Z4854" s="5" t="s">
        <v>305</v>
      </c>
      <c r="AA4854" s="5"/>
    </row>
    <row r="4855" spans="1:27" ht="12" customHeight="1" x14ac:dyDescent="0.15">
      <c r="A4855" s="1" t="s">
        <v>1303</v>
      </c>
      <c r="B4855" s="1" t="s">
        <v>35</v>
      </c>
      <c r="C4855" s="1" t="s">
        <v>19</v>
      </c>
      <c r="D4855" s="1" t="s">
        <v>2498</v>
      </c>
      <c r="E4855" s="1" t="s">
        <v>10</v>
      </c>
      <c r="F4855" s="1" t="s">
        <v>1312</v>
      </c>
      <c r="G4855" s="1" t="s">
        <v>242</v>
      </c>
      <c r="H4855" s="1" t="s">
        <v>305</v>
      </c>
      <c r="I4855" s="16"/>
      <c r="J4855" s="16"/>
      <c r="K4855" s="16"/>
      <c r="L4855" s="16"/>
      <c r="M4855" s="16"/>
      <c r="N4855" s="16"/>
      <c r="O4855" s="16"/>
      <c r="P4855" s="16"/>
      <c r="Q4855" s="16"/>
      <c r="R4855" s="16"/>
      <c r="S4855" s="16"/>
      <c r="T4855" s="16"/>
      <c r="U4855" s="16"/>
      <c r="V4855" s="1" t="s">
        <v>3782</v>
      </c>
      <c r="W4855" s="1" t="s">
        <v>2551</v>
      </c>
      <c r="X4855" s="5" t="s">
        <v>3790</v>
      </c>
      <c r="Y4855" s="5" t="s">
        <v>2557</v>
      </c>
      <c r="Z4855" s="5" t="s">
        <v>305</v>
      </c>
      <c r="AA4855" s="5"/>
    </row>
    <row r="4856" spans="1:27" ht="12" customHeight="1" x14ac:dyDescent="0.15">
      <c r="A4856" s="1" t="s">
        <v>1303</v>
      </c>
      <c r="B4856" s="1" t="s">
        <v>35</v>
      </c>
      <c r="C4856" s="1" t="s">
        <v>21</v>
      </c>
      <c r="D4856" s="1" t="s">
        <v>2498</v>
      </c>
      <c r="E4856" s="1" t="s">
        <v>10</v>
      </c>
      <c r="F4856" s="1" t="s">
        <v>1312</v>
      </c>
      <c r="G4856" s="1" t="s">
        <v>1305</v>
      </c>
      <c r="H4856" s="1" t="s">
        <v>306</v>
      </c>
      <c r="I4856" s="16"/>
      <c r="J4856" s="16"/>
      <c r="K4856" s="16"/>
      <c r="L4856" s="16"/>
      <c r="M4856" s="16"/>
      <c r="N4856" s="16"/>
      <c r="O4856" s="16"/>
      <c r="P4856" s="16"/>
      <c r="Q4856" s="16"/>
      <c r="R4856" s="16"/>
      <c r="S4856" s="16"/>
      <c r="T4856" s="16"/>
      <c r="U4856" s="16"/>
      <c r="V4856" s="1" t="s">
        <v>3782</v>
      </c>
      <c r="W4856" s="1" t="s">
        <v>2551</v>
      </c>
      <c r="X4856" s="5" t="s">
        <v>3790</v>
      </c>
      <c r="Y4856" s="5" t="s">
        <v>2740</v>
      </c>
      <c r="Z4856" s="5" t="s">
        <v>2788</v>
      </c>
      <c r="AA4856" s="5"/>
    </row>
    <row r="4857" spans="1:27" ht="12" customHeight="1" x14ac:dyDescent="0.15">
      <c r="A4857" s="1" t="s">
        <v>1303</v>
      </c>
      <c r="B4857" s="1" t="s">
        <v>35</v>
      </c>
      <c r="C4857" s="1" t="s">
        <v>23</v>
      </c>
      <c r="D4857" s="1" t="s">
        <v>2498</v>
      </c>
      <c r="E4857" s="1" t="s">
        <v>10</v>
      </c>
      <c r="F4857" s="1" t="s">
        <v>1312</v>
      </c>
      <c r="G4857" s="1" t="s">
        <v>22</v>
      </c>
      <c r="H4857" s="1" t="s">
        <v>305</v>
      </c>
      <c r="I4857" s="16"/>
      <c r="J4857" s="16"/>
      <c r="K4857" s="16"/>
      <c r="L4857" s="16"/>
      <c r="M4857" s="16"/>
      <c r="N4857" s="16"/>
      <c r="O4857" s="16"/>
      <c r="P4857" s="16"/>
      <c r="Q4857" s="16"/>
      <c r="R4857" s="16"/>
      <c r="S4857" s="16"/>
      <c r="T4857" s="16"/>
      <c r="U4857" s="16"/>
      <c r="V4857" s="1" t="s">
        <v>3782</v>
      </c>
      <c r="W4857" s="1" t="s">
        <v>2551</v>
      </c>
      <c r="X4857" s="5" t="s">
        <v>3790</v>
      </c>
      <c r="Y4857" s="5" t="s">
        <v>2558</v>
      </c>
      <c r="Z4857" s="5" t="s">
        <v>305</v>
      </c>
      <c r="AA4857" s="5"/>
    </row>
    <row r="4858" spans="1:27" ht="12" customHeight="1" x14ac:dyDescent="0.15">
      <c r="A4858" s="1" t="s">
        <v>1303</v>
      </c>
      <c r="B4858" s="1" t="s">
        <v>35</v>
      </c>
      <c r="C4858" s="1" t="s">
        <v>77</v>
      </c>
      <c r="D4858" s="1" t="s">
        <v>2498</v>
      </c>
      <c r="E4858" s="1" t="s">
        <v>10</v>
      </c>
      <c r="F4858" s="1" t="s">
        <v>1312</v>
      </c>
      <c r="G4858" s="1" t="s">
        <v>24</v>
      </c>
      <c r="H4858" s="1" t="s">
        <v>305</v>
      </c>
      <c r="I4858" s="16"/>
      <c r="J4858" s="16"/>
      <c r="K4858" s="16"/>
      <c r="L4858" s="16"/>
      <c r="M4858" s="16"/>
      <c r="N4858" s="16"/>
      <c r="O4858" s="16"/>
      <c r="P4858" s="16"/>
      <c r="Q4858" s="16"/>
      <c r="R4858" s="16"/>
      <c r="S4858" s="16"/>
      <c r="T4858" s="16"/>
      <c r="U4858" s="16"/>
      <c r="V4858" s="1" t="s">
        <v>3782</v>
      </c>
      <c r="W4858" s="1" t="s">
        <v>2551</v>
      </c>
      <c r="X4858" s="5" t="s">
        <v>3790</v>
      </c>
      <c r="Y4858" s="5" t="s">
        <v>2559</v>
      </c>
      <c r="Z4858" s="5" t="s">
        <v>305</v>
      </c>
      <c r="AA4858" s="5"/>
    </row>
    <row r="4859" spans="1:27" ht="12" customHeight="1" x14ac:dyDescent="0.15">
      <c r="A4859" s="1" t="s">
        <v>1303</v>
      </c>
      <c r="B4859" s="1" t="s">
        <v>37</v>
      </c>
      <c r="C4859" s="1" t="s">
        <v>9</v>
      </c>
      <c r="D4859" s="1" t="s">
        <v>2498</v>
      </c>
      <c r="E4859" s="1" t="s">
        <v>10</v>
      </c>
      <c r="F4859" s="1" t="s">
        <v>1313</v>
      </c>
      <c r="G4859" s="1" t="s">
        <v>12</v>
      </c>
      <c r="H4859" s="1" t="s">
        <v>305</v>
      </c>
      <c r="I4859" s="16"/>
      <c r="J4859" s="16"/>
      <c r="K4859" s="16"/>
      <c r="L4859" s="16"/>
      <c r="M4859" s="16"/>
      <c r="N4859" s="16"/>
      <c r="O4859" s="16"/>
      <c r="P4859" s="16"/>
      <c r="Q4859" s="16"/>
      <c r="R4859" s="16"/>
      <c r="S4859" s="16"/>
      <c r="T4859" s="16"/>
      <c r="U4859" s="16"/>
      <c r="V4859" s="1" t="s">
        <v>3782</v>
      </c>
      <c r="W4859" s="1" t="s">
        <v>2551</v>
      </c>
      <c r="X4859" s="5" t="s">
        <v>3791</v>
      </c>
      <c r="Y4859" s="5" t="s">
        <v>2553</v>
      </c>
      <c r="Z4859" s="5" t="s">
        <v>305</v>
      </c>
      <c r="AA4859" s="5"/>
    </row>
    <row r="4860" spans="1:27" ht="12" customHeight="1" x14ac:dyDescent="0.15">
      <c r="A4860" s="1" t="s">
        <v>1303</v>
      </c>
      <c r="B4860" s="1" t="s">
        <v>37</v>
      </c>
      <c r="C4860" s="1" t="s">
        <v>15</v>
      </c>
      <c r="D4860" s="1" t="s">
        <v>2498</v>
      </c>
      <c r="E4860" s="1" t="s">
        <v>10</v>
      </c>
      <c r="F4860" s="1" t="s">
        <v>1313</v>
      </c>
      <c r="G4860" s="1" t="s">
        <v>16</v>
      </c>
      <c r="H4860" s="1" t="s">
        <v>305</v>
      </c>
      <c r="I4860" s="16"/>
      <c r="J4860" s="16"/>
      <c r="K4860" s="16"/>
      <c r="L4860" s="16"/>
      <c r="M4860" s="16"/>
      <c r="N4860" s="16"/>
      <c r="O4860" s="16"/>
      <c r="P4860" s="16"/>
      <c r="Q4860" s="16"/>
      <c r="R4860" s="16"/>
      <c r="S4860" s="16"/>
      <c r="T4860" s="16"/>
      <c r="U4860" s="16"/>
      <c r="V4860" s="1" t="s">
        <v>3782</v>
      </c>
      <c r="W4860" s="1" t="s">
        <v>2551</v>
      </c>
      <c r="X4860" s="5" t="s">
        <v>3791</v>
      </c>
      <c r="Y4860" s="5" t="s">
        <v>2555</v>
      </c>
      <c r="Z4860" s="5" t="s">
        <v>305</v>
      </c>
      <c r="AA4860" s="5"/>
    </row>
    <row r="4861" spans="1:27" ht="12" customHeight="1" x14ac:dyDescent="0.15">
      <c r="A4861" s="1" t="s">
        <v>1303</v>
      </c>
      <c r="B4861" s="1" t="s">
        <v>37</v>
      </c>
      <c r="C4861" s="1" t="s">
        <v>19</v>
      </c>
      <c r="D4861" s="1" t="s">
        <v>2498</v>
      </c>
      <c r="E4861" s="1" t="s">
        <v>10</v>
      </c>
      <c r="F4861" s="1" t="s">
        <v>1313</v>
      </c>
      <c r="G4861" s="1" t="s">
        <v>242</v>
      </c>
      <c r="H4861" s="1" t="s">
        <v>305</v>
      </c>
      <c r="I4861" s="16"/>
      <c r="J4861" s="16"/>
      <c r="K4861" s="16"/>
      <c r="L4861" s="16"/>
      <c r="M4861" s="16"/>
      <c r="N4861" s="16"/>
      <c r="O4861" s="16"/>
      <c r="P4861" s="16"/>
      <c r="Q4861" s="16"/>
      <c r="R4861" s="16"/>
      <c r="S4861" s="16"/>
      <c r="T4861" s="16"/>
      <c r="U4861" s="16"/>
      <c r="V4861" s="1" t="s">
        <v>3782</v>
      </c>
      <c r="W4861" s="1" t="s">
        <v>2551</v>
      </c>
      <c r="X4861" s="5" t="s">
        <v>3791</v>
      </c>
      <c r="Y4861" s="5" t="s">
        <v>2557</v>
      </c>
      <c r="Z4861" s="5" t="s">
        <v>305</v>
      </c>
      <c r="AA4861" s="5"/>
    </row>
    <row r="4862" spans="1:27" ht="12" customHeight="1" x14ac:dyDescent="0.15">
      <c r="A4862" s="1" t="s">
        <v>1303</v>
      </c>
      <c r="B4862" s="1" t="s">
        <v>37</v>
      </c>
      <c r="C4862" s="1" t="s">
        <v>21</v>
      </c>
      <c r="D4862" s="1" t="s">
        <v>2498</v>
      </c>
      <c r="E4862" s="1" t="s">
        <v>10</v>
      </c>
      <c r="F4862" s="1" t="s">
        <v>1313</v>
      </c>
      <c r="G4862" s="1" t="s">
        <v>1305</v>
      </c>
      <c r="H4862" s="1" t="s">
        <v>306</v>
      </c>
      <c r="I4862" s="16"/>
      <c r="J4862" s="16"/>
      <c r="K4862" s="16"/>
      <c r="L4862" s="16"/>
      <c r="M4862" s="16"/>
      <c r="N4862" s="16"/>
      <c r="O4862" s="16"/>
      <c r="P4862" s="16"/>
      <c r="Q4862" s="16"/>
      <c r="R4862" s="16"/>
      <c r="S4862" s="16"/>
      <c r="T4862" s="16"/>
      <c r="U4862" s="16"/>
      <c r="V4862" s="1" t="s">
        <v>3782</v>
      </c>
      <c r="W4862" s="1" t="s">
        <v>2551</v>
      </c>
      <c r="X4862" s="5" t="s">
        <v>3791</v>
      </c>
      <c r="Y4862" s="5" t="s">
        <v>2740</v>
      </c>
      <c r="Z4862" s="5" t="s">
        <v>2788</v>
      </c>
      <c r="AA4862" s="5"/>
    </row>
    <row r="4863" spans="1:27" ht="12" customHeight="1" x14ac:dyDescent="0.15">
      <c r="A4863" s="1" t="s">
        <v>1303</v>
      </c>
      <c r="B4863" s="1" t="s">
        <v>37</v>
      </c>
      <c r="C4863" s="1" t="s">
        <v>23</v>
      </c>
      <c r="D4863" s="1" t="s">
        <v>2498</v>
      </c>
      <c r="E4863" s="1" t="s">
        <v>10</v>
      </c>
      <c r="F4863" s="1" t="s">
        <v>1313</v>
      </c>
      <c r="G4863" s="1" t="s">
        <v>22</v>
      </c>
      <c r="H4863" s="1" t="s">
        <v>305</v>
      </c>
      <c r="I4863" s="16"/>
      <c r="J4863" s="16"/>
      <c r="K4863" s="16"/>
      <c r="L4863" s="16"/>
      <c r="M4863" s="16"/>
      <c r="N4863" s="16"/>
      <c r="O4863" s="16"/>
      <c r="P4863" s="16"/>
      <c r="Q4863" s="16"/>
      <c r="R4863" s="16"/>
      <c r="S4863" s="16"/>
      <c r="T4863" s="16"/>
      <c r="U4863" s="16"/>
      <c r="V4863" s="1" t="s">
        <v>3782</v>
      </c>
      <c r="W4863" s="1" t="s">
        <v>2551</v>
      </c>
      <c r="X4863" s="5" t="s">
        <v>3791</v>
      </c>
      <c r="Y4863" s="5" t="s">
        <v>2558</v>
      </c>
      <c r="Z4863" s="5" t="s">
        <v>305</v>
      </c>
      <c r="AA4863" s="5"/>
    </row>
    <row r="4864" spans="1:27" ht="12" customHeight="1" x14ac:dyDescent="0.15">
      <c r="A4864" s="1" t="s">
        <v>1303</v>
      </c>
      <c r="B4864" s="1" t="s">
        <v>37</v>
      </c>
      <c r="C4864" s="1" t="s">
        <v>77</v>
      </c>
      <c r="D4864" s="1" t="s">
        <v>2498</v>
      </c>
      <c r="E4864" s="1" t="s">
        <v>10</v>
      </c>
      <c r="F4864" s="1" t="s">
        <v>1313</v>
      </c>
      <c r="G4864" s="1" t="s">
        <v>24</v>
      </c>
      <c r="H4864" s="1" t="s">
        <v>305</v>
      </c>
      <c r="I4864" s="16"/>
      <c r="J4864" s="16"/>
      <c r="K4864" s="16"/>
      <c r="L4864" s="16"/>
      <c r="M4864" s="16"/>
      <c r="N4864" s="16"/>
      <c r="O4864" s="16"/>
      <c r="P4864" s="16"/>
      <c r="Q4864" s="16"/>
      <c r="R4864" s="16"/>
      <c r="S4864" s="16"/>
      <c r="T4864" s="16"/>
      <c r="U4864" s="16"/>
      <c r="V4864" s="1" t="s">
        <v>3782</v>
      </c>
      <c r="W4864" s="1" t="s">
        <v>2551</v>
      </c>
      <c r="X4864" s="5" t="s">
        <v>3791</v>
      </c>
      <c r="Y4864" s="5" t="s">
        <v>2559</v>
      </c>
      <c r="Z4864" s="5" t="s">
        <v>305</v>
      </c>
      <c r="AA4864" s="5"/>
    </row>
    <row r="4865" spans="1:27" ht="12" customHeight="1" x14ac:dyDescent="0.15">
      <c r="A4865" s="1" t="s">
        <v>1303</v>
      </c>
      <c r="B4865" s="1" t="s">
        <v>39</v>
      </c>
      <c r="C4865" s="1" t="s">
        <v>9</v>
      </c>
      <c r="D4865" s="1" t="s">
        <v>2498</v>
      </c>
      <c r="E4865" s="1" t="s">
        <v>10</v>
      </c>
      <c r="F4865" s="1" t="s">
        <v>1314</v>
      </c>
      <c r="G4865" s="1" t="s">
        <v>12</v>
      </c>
      <c r="H4865" s="1" t="s">
        <v>305</v>
      </c>
      <c r="I4865" s="16"/>
      <c r="J4865" s="16"/>
      <c r="K4865" s="16"/>
      <c r="L4865" s="16"/>
      <c r="M4865" s="16"/>
      <c r="N4865" s="16"/>
      <c r="O4865" s="16"/>
      <c r="P4865" s="16"/>
      <c r="Q4865" s="16"/>
      <c r="R4865" s="16"/>
      <c r="S4865" s="16"/>
      <c r="T4865" s="16"/>
      <c r="U4865" s="16"/>
      <c r="V4865" s="1" t="s">
        <v>3782</v>
      </c>
      <c r="W4865" s="1" t="s">
        <v>2551</v>
      </c>
      <c r="X4865" s="5" t="s">
        <v>3792</v>
      </c>
      <c r="Y4865" s="5" t="s">
        <v>2553</v>
      </c>
      <c r="Z4865" s="5" t="s">
        <v>305</v>
      </c>
      <c r="AA4865" s="5"/>
    </row>
    <row r="4866" spans="1:27" ht="12" customHeight="1" x14ac:dyDescent="0.15">
      <c r="A4866" s="1" t="s">
        <v>1303</v>
      </c>
      <c r="B4866" s="1" t="s">
        <v>39</v>
      </c>
      <c r="C4866" s="1" t="s">
        <v>15</v>
      </c>
      <c r="D4866" s="1" t="s">
        <v>2498</v>
      </c>
      <c r="E4866" s="1" t="s">
        <v>10</v>
      </c>
      <c r="F4866" s="1" t="s">
        <v>1314</v>
      </c>
      <c r="G4866" s="1" t="s">
        <v>16</v>
      </c>
      <c r="H4866" s="1" t="s">
        <v>305</v>
      </c>
      <c r="I4866" s="16"/>
      <c r="J4866" s="16"/>
      <c r="K4866" s="16"/>
      <c r="L4866" s="16"/>
      <c r="M4866" s="16"/>
      <c r="N4866" s="16"/>
      <c r="O4866" s="16"/>
      <c r="P4866" s="16"/>
      <c r="Q4866" s="16"/>
      <c r="R4866" s="16"/>
      <c r="S4866" s="16"/>
      <c r="T4866" s="16"/>
      <c r="U4866" s="16"/>
      <c r="V4866" s="1" t="s">
        <v>3782</v>
      </c>
      <c r="W4866" s="1" t="s">
        <v>2551</v>
      </c>
      <c r="X4866" s="5" t="s">
        <v>3792</v>
      </c>
      <c r="Y4866" s="5" t="s">
        <v>2555</v>
      </c>
      <c r="Z4866" s="5" t="s">
        <v>305</v>
      </c>
      <c r="AA4866" s="5"/>
    </row>
    <row r="4867" spans="1:27" ht="12" customHeight="1" x14ac:dyDescent="0.15">
      <c r="A4867" s="1" t="s">
        <v>1303</v>
      </c>
      <c r="B4867" s="1" t="s">
        <v>39</v>
      </c>
      <c r="C4867" s="1" t="s">
        <v>19</v>
      </c>
      <c r="D4867" s="1" t="s">
        <v>2498</v>
      </c>
      <c r="E4867" s="1" t="s">
        <v>10</v>
      </c>
      <c r="F4867" s="1" t="s">
        <v>1314</v>
      </c>
      <c r="G4867" s="1" t="s">
        <v>242</v>
      </c>
      <c r="H4867" s="1" t="s">
        <v>305</v>
      </c>
      <c r="I4867" s="16"/>
      <c r="J4867" s="16"/>
      <c r="K4867" s="16"/>
      <c r="L4867" s="16"/>
      <c r="M4867" s="16"/>
      <c r="N4867" s="16"/>
      <c r="O4867" s="16"/>
      <c r="P4867" s="16"/>
      <c r="Q4867" s="16"/>
      <c r="R4867" s="16"/>
      <c r="S4867" s="16"/>
      <c r="T4867" s="16"/>
      <c r="U4867" s="16"/>
      <c r="V4867" s="1" t="s">
        <v>3782</v>
      </c>
      <c r="W4867" s="1" t="s">
        <v>2551</v>
      </c>
      <c r="X4867" s="5" t="s">
        <v>3792</v>
      </c>
      <c r="Y4867" s="5" t="s">
        <v>2557</v>
      </c>
      <c r="Z4867" s="5" t="s">
        <v>305</v>
      </c>
      <c r="AA4867" s="5"/>
    </row>
    <row r="4868" spans="1:27" ht="12" customHeight="1" x14ac:dyDescent="0.15">
      <c r="A4868" s="1" t="s">
        <v>1303</v>
      </c>
      <c r="B4868" s="1" t="s">
        <v>39</v>
      </c>
      <c r="C4868" s="1" t="s">
        <v>21</v>
      </c>
      <c r="D4868" s="1" t="s">
        <v>2498</v>
      </c>
      <c r="E4868" s="1" t="s">
        <v>10</v>
      </c>
      <c r="F4868" s="1" t="s">
        <v>1314</v>
      </c>
      <c r="G4868" s="1" t="s">
        <v>1305</v>
      </c>
      <c r="H4868" s="1" t="s">
        <v>306</v>
      </c>
      <c r="I4868" s="16"/>
      <c r="J4868" s="16"/>
      <c r="K4868" s="16"/>
      <c r="L4868" s="16"/>
      <c r="M4868" s="16"/>
      <c r="N4868" s="16"/>
      <c r="O4868" s="16"/>
      <c r="P4868" s="16"/>
      <c r="Q4868" s="16"/>
      <c r="R4868" s="16"/>
      <c r="S4868" s="16"/>
      <c r="T4868" s="16"/>
      <c r="U4868" s="16"/>
      <c r="V4868" s="1" t="s">
        <v>3782</v>
      </c>
      <c r="W4868" s="1" t="s">
        <v>2551</v>
      </c>
      <c r="X4868" s="5" t="s">
        <v>3792</v>
      </c>
      <c r="Y4868" s="5" t="s">
        <v>2740</v>
      </c>
      <c r="Z4868" s="5" t="s">
        <v>2788</v>
      </c>
      <c r="AA4868" s="5"/>
    </row>
    <row r="4869" spans="1:27" ht="12" customHeight="1" x14ac:dyDescent="0.15">
      <c r="A4869" s="1" t="s">
        <v>1303</v>
      </c>
      <c r="B4869" s="1" t="s">
        <v>39</v>
      </c>
      <c r="C4869" s="1" t="s">
        <v>23</v>
      </c>
      <c r="D4869" s="1" t="s">
        <v>2498</v>
      </c>
      <c r="E4869" s="1" t="s">
        <v>10</v>
      </c>
      <c r="F4869" s="1" t="s">
        <v>1314</v>
      </c>
      <c r="G4869" s="1" t="s">
        <v>22</v>
      </c>
      <c r="H4869" s="1" t="s">
        <v>305</v>
      </c>
      <c r="I4869" s="16"/>
      <c r="J4869" s="16"/>
      <c r="K4869" s="16"/>
      <c r="L4869" s="16"/>
      <c r="M4869" s="16"/>
      <c r="N4869" s="16"/>
      <c r="O4869" s="16"/>
      <c r="P4869" s="16"/>
      <c r="Q4869" s="16"/>
      <c r="R4869" s="16"/>
      <c r="S4869" s="16"/>
      <c r="T4869" s="16"/>
      <c r="U4869" s="16"/>
      <c r="V4869" s="1" t="s">
        <v>3782</v>
      </c>
      <c r="W4869" s="1" t="s">
        <v>2551</v>
      </c>
      <c r="X4869" s="5" t="s">
        <v>3792</v>
      </c>
      <c r="Y4869" s="5" t="s">
        <v>2558</v>
      </c>
      <c r="Z4869" s="5" t="s">
        <v>305</v>
      </c>
      <c r="AA4869" s="5"/>
    </row>
    <row r="4870" spans="1:27" ht="12" customHeight="1" x14ac:dyDescent="0.15">
      <c r="A4870" s="1" t="s">
        <v>1303</v>
      </c>
      <c r="B4870" s="1" t="s">
        <v>39</v>
      </c>
      <c r="C4870" s="1" t="s">
        <v>77</v>
      </c>
      <c r="D4870" s="1" t="s">
        <v>2498</v>
      </c>
      <c r="E4870" s="1" t="s">
        <v>10</v>
      </c>
      <c r="F4870" s="1" t="s">
        <v>1314</v>
      </c>
      <c r="G4870" s="1" t="s">
        <v>24</v>
      </c>
      <c r="H4870" s="1" t="s">
        <v>305</v>
      </c>
      <c r="I4870" s="16"/>
      <c r="J4870" s="16"/>
      <c r="K4870" s="16"/>
      <c r="L4870" s="16"/>
      <c r="M4870" s="16"/>
      <c r="N4870" s="16"/>
      <c r="O4870" s="16"/>
      <c r="P4870" s="16"/>
      <c r="Q4870" s="16"/>
      <c r="R4870" s="16"/>
      <c r="S4870" s="16"/>
      <c r="T4870" s="16"/>
      <c r="U4870" s="16"/>
      <c r="V4870" s="1" t="s">
        <v>3782</v>
      </c>
      <c r="W4870" s="1" t="s">
        <v>2551</v>
      </c>
      <c r="X4870" s="5" t="s">
        <v>3792</v>
      </c>
      <c r="Y4870" s="5" t="s">
        <v>2559</v>
      </c>
      <c r="Z4870" s="5" t="s">
        <v>305</v>
      </c>
      <c r="AA4870" s="5"/>
    </row>
    <row r="4871" spans="1:27" ht="12" customHeight="1" x14ac:dyDescent="0.15">
      <c r="A4871" s="1" t="s">
        <v>1303</v>
      </c>
      <c r="B4871" s="1" t="s">
        <v>41</v>
      </c>
      <c r="C4871" s="1" t="s">
        <v>9</v>
      </c>
      <c r="D4871" s="1" t="s">
        <v>2498</v>
      </c>
      <c r="E4871" s="1" t="s">
        <v>10</v>
      </c>
      <c r="F4871" s="1" t="s">
        <v>1315</v>
      </c>
      <c r="G4871" s="1" t="s">
        <v>12</v>
      </c>
      <c r="H4871" s="1" t="s">
        <v>305</v>
      </c>
      <c r="I4871" s="16"/>
      <c r="J4871" s="16"/>
      <c r="K4871" s="16"/>
      <c r="L4871" s="16"/>
      <c r="M4871" s="16"/>
      <c r="N4871" s="16"/>
      <c r="O4871" s="16"/>
      <c r="P4871" s="16"/>
      <c r="Q4871" s="16"/>
      <c r="R4871" s="16"/>
      <c r="S4871" s="16"/>
      <c r="T4871" s="16"/>
      <c r="U4871" s="16"/>
      <c r="V4871" s="1" t="s">
        <v>3782</v>
      </c>
      <c r="W4871" s="1" t="s">
        <v>2551</v>
      </c>
      <c r="X4871" s="5" t="s">
        <v>3793</v>
      </c>
      <c r="Y4871" s="5" t="s">
        <v>2553</v>
      </c>
      <c r="Z4871" s="5" t="s">
        <v>305</v>
      </c>
      <c r="AA4871" s="5"/>
    </row>
    <row r="4872" spans="1:27" ht="12" customHeight="1" x14ac:dyDescent="0.15">
      <c r="A4872" s="1" t="s">
        <v>1303</v>
      </c>
      <c r="B4872" s="1" t="s">
        <v>41</v>
      </c>
      <c r="C4872" s="1" t="s">
        <v>15</v>
      </c>
      <c r="D4872" s="1" t="s">
        <v>2498</v>
      </c>
      <c r="E4872" s="1" t="s">
        <v>10</v>
      </c>
      <c r="F4872" s="1" t="s">
        <v>1315</v>
      </c>
      <c r="G4872" s="1" t="s">
        <v>16</v>
      </c>
      <c r="H4872" s="1" t="s">
        <v>305</v>
      </c>
      <c r="I4872" s="16"/>
      <c r="J4872" s="16"/>
      <c r="K4872" s="16"/>
      <c r="L4872" s="16"/>
      <c r="M4872" s="16"/>
      <c r="N4872" s="16"/>
      <c r="O4872" s="16"/>
      <c r="P4872" s="16"/>
      <c r="Q4872" s="16"/>
      <c r="R4872" s="16"/>
      <c r="S4872" s="16"/>
      <c r="T4872" s="16"/>
      <c r="U4872" s="16"/>
      <c r="V4872" s="1" t="s">
        <v>3782</v>
      </c>
      <c r="W4872" s="1" t="s">
        <v>2551</v>
      </c>
      <c r="X4872" s="5" t="s">
        <v>3793</v>
      </c>
      <c r="Y4872" s="5" t="s">
        <v>2555</v>
      </c>
      <c r="Z4872" s="5" t="s">
        <v>305</v>
      </c>
      <c r="AA4872" s="5"/>
    </row>
    <row r="4873" spans="1:27" ht="12" customHeight="1" x14ac:dyDescent="0.15">
      <c r="A4873" s="1" t="s">
        <v>1303</v>
      </c>
      <c r="B4873" s="1" t="s">
        <v>41</v>
      </c>
      <c r="C4873" s="1" t="s">
        <v>19</v>
      </c>
      <c r="D4873" s="1" t="s">
        <v>2498</v>
      </c>
      <c r="E4873" s="1" t="s">
        <v>10</v>
      </c>
      <c r="F4873" s="1" t="s">
        <v>1315</v>
      </c>
      <c r="G4873" s="1" t="s">
        <v>242</v>
      </c>
      <c r="H4873" s="1" t="s">
        <v>305</v>
      </c>
      <c r="I4873" s="16"/>
      <c r="J4873" s="16"/>
      <c r="K4873" s="16"/>
      <c r="L4873" s="16"/>
      <c r="M4873" s="16"/>
      <c r="N4873" s="16"/>
      <c r="O4873" s="16"/>
      <c r="P4873" s="16"/>
      <c r="Q4873" s="16"/>
      <c r="R4873" s="16"/>
      <c r="S4873" s="16"/>
      <c r="T4873" s="16"/>
      <c r="U4873" s="16"/>
      <c r="V4873" s="1" t="s">
        <v>3782</v>
      </c>
      <c r="W4873" s="1" t="s">
        <v>2551</v>
      </c>
      <c r="X4873" s="5" t="s">
        <v>3793</v>
      </c>
      <c r="Y4873" s="5" t="s">
        <v>2557</v>
      </c>
      <c r="Z4873" s="5" t="s">
        <v>305</v>
      </c>
      <c r="AA4873" s="5"/>
    </row>
    <row r="4874" spans="1:27" ht="12" customHeight="1" x14ac:dyDescent="0.15">
      <c r="A4874" s="1" t="s">
        <v>1303</v>
      </c>
      <c r="B4874" s="1" t="s">
        <v>41</v>
      </c>
      <c r="C4874" s="1" t="s">
        <v>21</v>
      </c>
      <c r="D4874" s="1" t="s">
        <v>2498</v>
      </c>
      <c r="E4874" s="1" t="s">
        <v>10</v>
      </c>
      <c r="F4874" s="1" t="s">
        <v>1315</v>
      </c>
      <c r="G4874" s="1" t="s">
        <v>1305</v>
      </c>
      <c r="H4874" s="1" t="s">
        <v>306</v>
      </c>
      <c r="I4874" s="16"/>
      <c r="J4874" s="16"/>
      <c r="K4874" s="16"/>
      <c r="L4874" s="16"/>
      <c r="M4874" s="16"/>
      <c r="N4874" s="16"/>
      <c r="O4874" s="16"/>
      <c r="P4874" s="16"/>
      <c r="Q4874" s="16"/>
      <c r="R4874" s="16"/>
      <c r="S4874" s="16"/>
      <c r="T4874" s="16"/>
      <c r="U4874" s="16"/>
      <c r="V4874" s="1" t="s">
        <v>3782</v>
      </c>
      <c r="W4874" s="1" t="s">
        <v>2551</v>
      </c>
      <c r="X4874" s="5" t="s">
        <v>3793</v>
      </c>
      <c r="Y4874" s="5" t="s">
        <v>2740</v>
      </c>
      <c r="Z4874" s="5" t="s">
        <v>2788</v>
      </c>
      <c r="AA4874" s="5"/>
    </row>
    <row r="4875" spans="1:27" ht="12" customHeight="1" x14ac:dyDescent="0.15">
      <c r="A4875" s="1" t="s">
        <v>1303</v>
      </c>
      <c r="B4875" s="1" t="s">
        <v>41</v>
      </c>
      <c r="C4875" s="1" t="s">
        <v>23</v>
      </c>
      <c r="D4875" s="1" t="s">
        <v>2498</v>
      </c>
      <c r="E4875" s="1" t="s">
        <v>10</v>
      </c>
      <c r="F4875" s="1" t="s">
        <v>1315</v>
      </c>
      <c r="G4875" s="1" t="s">
        <v>22</v>
      </c>
      <c r="H4875" s="1" t="s">
        <v>305</v>
      </c>
      <c r="I4875" s="16"/>
      <c r="J4875" s="16"/>
      <c r="K4875" s="16"/>
      <c r="L4875" s="16"/>
      <c r="M4875" s="16"/>
      <c r="N4875" s="16"/>
      <c r="O4875" s="16"/>
      <c r="P4875" s="16"/>
      <c r="Q4875" s="16"/>
      <c r="R4875" s="16"/>
      <c r="S4875" s="16"/>
      <c r="T4875" s="16"/>
      <c r="U4875" s="16"/>
      <c r="V4875" s="1" t="s">
        <v>3782</v>
      </c>
      <c r="W4875" s="1" t="s">
        <v>2551</v>
      </c>
      <c r="X4875" s="5" t="s">
        <v>3793</v>
      </c>
      <c r="Y4875" s="5" t="s">
        <v>2558</v>
      </c>
      <c r="Z4875" s="5" t="s">
        <v>305</v>
      </c>
      <c r="AA4875" s="5"/>
    </row>
    <row r="4876" spans="1:27" ht="12" customHeight="1" x14ac:dyDescent="0.15">
      <c r="A4876" s="1" t="s">
        <v>1303</v>
      </c>
      <c r="B4876" s="1" t="s">
        <v>41</v>
      </c>
      <c r="C4876" s="1" t="s">
        <v>77</v>
      </c>
      <c r="D4876" s="1" t="s">
        <v>2498</v>
      </c>
      <c r="E4876" s="1" t="s">
        <v>10</v>
      </c>
      <c r="F4876" s="1" t="s">
        <v>1315</v>
      </c>
      <c r="G4876" s="1" t="s">
        <v>24</v>
      </c>
      <c r="H4876" s="1" t="s">
        <v>305</v>
      </c>
      <c r="I4876" s="16"/>
      <c r="J4876" s="16"/>
      <c r="K4876" s="16"/>
      <c r="L4876" s="16"/>
      <c r="M4876" s="16"/>
      <c r="N4876" s="16"/>
      <c r="O4876" s="16"/>
      <c r="P4876" s="16"/>
      <c r="Q4876" s="16"/>
      <c r="R4876" s="16"/>
      <c r="S4876" s="16"/>
      <c r="T4876" s="16"/>
      <c r="U4876" s="16"/>
      <c r="V4876" s="1" t="s">
        <v>3782</v>
      </c>
      <c r="W4876" s="1" t="s">
        <v>2551</v>
      </c>
      <c r="X4876" s="5" t="s">
        <v>3793</v>
      </c>
      <c r="Y4876" s="5" t="s">
        <v>2559</v>
      </c>
      <c r="Z4876" s="5" t="s">
        <v>305</v>
      </c>
      <c r="AA4876" s="5"/>
    </row>
    <row r="4877" spans="1:27" ht="12" customHeight="1" x14ac:dyDescent="0.15">
      <c r="A4877" s="1" t="s">
        <v>1303</v>
      </c>
      <c r="B4877" s="1" t="s">
        <v>43</v>
      </c>
      <c r="C4877" s="1" t="s">
        <v>9</v>
      </c>
      <c r="D4877" s="1" t="s">
        <v>2498</v>
      </c>
      <c r="E4877" s="1" t="s">
        <v>10</v>
      </c>
      <c r="F4877" s="1" t="s">
        <v>1316</v>
      </c>
      <c r="G4877" s="1" t="s">
        <v>12</v>
      </c>
      <c r="H4877" s="1" t="s">
        <v>305</v>
      </c>
      <c r="I4877" s="16"/>
      <c r="J4877" s="16"/>
      <c r="K4877" s="16"/>
      <c r="L4877" s="16"/>
      <c r="M4877" s="16"/>
      <c r="N4877" s="16"/>
      <c r="O4877" s="16"/>
      <c r="P4877" s="16"/>
      <c r="Q4877" s="16"/>
      <c r="R4877" s="16"/>
      <c r="S4877" s="16">
        <v>0.96109999999999995</v>
      </c>
      <c r="T4877" s="16"/>
      <c r="U4877" s="16"/>
      <c r="V4877" s="1" t="s">
        <v>3782</v>
      </c>
      <c r="W4877" s="1" t="s">
        <v>2551</v>
      </c>
      <c r="X4877" s="5" t="s">
        <v>3794</v>
      </c>
      <c r="Y4877" s="5" t="s">
        <v>2553</v>
      </c>
      <c r="Z4877" s="5" t="s">
        <v>305</v>
      </c>
      <c r="AA4877" s="5"/>
    </row>
    <row r="4878" spans="1:27" ht="12" customHeight="1" x14ac:dyDescent="0.15">
      <c r="A4878" s="1" t="s">
        <v>1303</v>
      </c>
      <c r="B4878" s="1" t="s">
        <v>43</v>
      </c>
      <c r="C4878" s="1" t="s">
        <v>15</v>
      </c>
      <c r="D4878" s="1" t="s">
        <v>2498</v>
      </c>
      <c r="E4878" s="1" t="s">
        <v>10</v>
      </c>
      <c r="F4878" s="1" t="s">
        <v>1316</v>
      </c>
      <c r="G4878" s="1" t="s">
        <v>16</v>
      </c>
      <c r="H4878" s="1" t="s">
        <v>305</v>
      </c>
      <c r="I4878" s="16"/>
      <c r="J4878" s="16"/>
      <c r="K4878" s="16"/>
      <c r="L4878" s="16"/>
      <c r="M4878" s="16"/>
      <c r="N4878" s="16"/>
      <c r="O4878" s="16"/>
      <c r="P4878" s="16"/>
      <c r="Q4878" s="16"/>
      <c r="R4878" s="16"/>
      <c r="S4878" s="16"/>
      <c r="T4878" s="16"/>
      <c r="U4878" s="16"/>
      <c r="V4878" s="1" t="s">
        <v>3782</v>
      </c>
      <c r="W4878" s="1" t="s">
        <v>2551</v>
      </c>
      <c r="X4878" s="5" t="s">
        <v>3794</v>
      </c>
      <c r="Y4878" s="5" t="s">
        <v>2555</v>
      </c>
      <c r="Z4878" s="5" t="s">
        <v>305</v>
      </c>
      <c r="AA4878" s="5"/>
    </row>
    <row r="4879" spans="1:27" ht="12" customHeight="1" x14ac:dyDescent="0.15">
      <c r="A4879" s="1" t="s">
        <v>1303</v>
      </c>
      <c r="B4879" s="1" t="s">
        <v>43</v>
      </c>
      <c r="C4879" s="1" t="s">
        <v>19</v>
      </c>
      <c r="D4879" s="1" t="s">
        <v>2498</v>
      </c>
      <c r="E4879" s="1" t="s">
        <v>10</v>
      </c>
      <c r="F4879" s="1" t="s">
        <v>1316</v>
      </c>
      <c r="G4879" s="1" t="s">
        <v>242</v>
      </c>
      <c r="H4879" s="1" t="s">
        <v>305</v>
      </c>
      <c r="I4879" s="16"/>
      <c r="J4879" s="16"/>
      <c r="K4879" s="16"/>
      <c r="L4879" s="16"/>
      <c r="M4879" s="16"/>
      <c r="N4879" s="16"/>
      <c r="O4879" s="16"/>
      <c r="P4879" s="16"/>
      <c r="Q4879" s="16"/>
      <c r="R4879" s="16"/>
      <c r="S4879" s="16">
        <v>0.96450000000000002</v>
      </c>
      <c r="T4879" s="16"/>
      <c r="U4879" s="16"/>
      <c r="V4879" s="1" t="s">
        <v>3782</v>
      </c>
      <c r="W4879" s="1" t="s">
        <v>2551</v>
      </c>
      <c r="X4879" s="5" t="s">
        <v>3794</v>
      </c>
      <c r="Y4879" s="5" t="s">
        <v>2557</v>
      </c>
      <c r="Z4879" s="5" t="s">
        <v>305</v>
      </c>
      <c r="AA4879" s="5"/>
    </row>
    <row r="4880" spans="1:27" ht="12" customHeight="1" x14ac:dyDescent="0.15">
      <c r="A4880" s="1" t="s">
        <v>1303</v>
      </c>
      <c r="B4880" s="1" t="s">
        <v>43</v>
      </c>
      <c r="C4880" s="1" t="s">
        <v>21</v>
      </c>
      <c r="D4880" s="1" t="s">
        <v>2498</v>
      </c>
      <c r="E4880" s="1" t="s">
        <v>10</v>
      </c>
      <c r="F4880" s="1" t="s">
        <v>1316</v>
      </c>
      <c r="G4880" s="1" t="s">
        <v>1305</v>
      </c>
      <c r="H4880" s="1" t="s">
        <v>306</v>
      </c>
      <c r="I4880" s="16"/>
      <c r="J4880" s="16"/>
      <c r="K4880" s="16"/>
      <c r="L4880" s="16"/>
      <c r="M4880" s="16"/>
      <c r="N4880" s="16"/>
      <c r="O4880" s="16"/>
      <c r="P4880" s="16"/>
      <c r="Q4880" s="16"/>
      <c r="R4880" s="16"/>
      <c r="S4880" s="16">
        <v>0.9577</v>
      </c>
      <c r="T4880" s="16"/>
      <c r="U4880" s="16"/>
      <c r="V4880" s="1" t="s">
        <v>3782</v>
      </c>
      <c r="W4880" s="1" t="s">
        <v>2551</v>
      </c>
      <c r="X4880" s="5" t="s">
        <v>3794</v>
      </c>
      <c r="Y4880" s="5" t="s">
        <v>2740</v>
      </c>
      <c r="Z4880" s="5" t="s">
        <v>2788</v>
      </c>
      <c r="AA4880" s="5"/>
    </row>
    <row r="4881" spans="1:27" ht="12" customHeight="1" x14ac:dyDescent="0.15">
      <c r="A4881" s="1" t="s">
        <v>1303</v>
      </c>
      <c r="B4881" s="1" t="s">
        <v>43</v>
      </c>
      <c r="C4881" s="1" t="s">
        <v>23</v>
      </c>
      <c r="D4881" s="1" t="s">
        <v>2498</v>
      </c>
      <c r="E4881" s="1" t="s">
        <v>10</v>
      </c>
      <c r="F4881" s="1" t="s">
        <v>1316</v>
      </c>
      <c r="G4881" s="1" t="s">
        <v>22</v>
      </c>
      <c r="H4881" s="1" t="s">
        <v>305</v>
      </c>
      <c r="I4881" s="16"/>
      <c r="J4881" s="16"/>
      <c r="K4881" s="16"/>
      <c r="L4881" s="16"/>
      <c r="M4881" s="16"/>
      <c r="N4881" s="16"/>
      <c r="O4881" s="16"/>
      <c r="P4881" s="16"/>
      <c r="Q4881" s="16"/>
      <c r="R4881" s="16"/>
      <c r="S4881" s="16"/>
      <c r="T4881" s="16"/>
      <c r="U4881" s="16"/>
      <c r="V4881" s="1" t="s">
        <v>3782</v>
      </c>
      <c r="W4881" s="1" t="s">
        <v>2551</v>
      </c>
      <c r="X4881" s="5" t="s">
        <v>3794</v>
      </c>
      <c r="Y4881" s="5" t="s">
        <v>2558</v>
      </c>
      <c r="Z4881" s="5" t="s">
        <v>305</v>
      </c>
      <c r="AA4881" s="5"/>
    </row>
    <row r="4882" spans="1:27" ht="12" customHeight="1" x14ac:dyDescent="0.15">
      <c r="A4882" s="1" t="s">
        <v>1303</v>
      </c>
      <c r="B4882" s="1" t="s">
        <v>43</v>
      </c>
      <c r="C4882" s="1" t="s">
        <v>77</v>
      </c>
      <c r="D4882" s="1" t="s">
        <v>2498</v>
      </c>
      <c r="E4882" s="1" t="s">
        <v>10</v>
      </c>
      <c r="F4882" s="1" t="s">
        <v>1316</v>
      </c>
      <c r="G4882" s="1" t="s">
        <v>24</v>
      </c>
      <c r="H4882" s="1" t="s">
        <v>305</v>
      </c>
      <c r="I4882" s="16"/>
      <c r="J4882" s="16"/>
      <c r="K4882" s="16"/>
      <c r="L4882" s="16"/>
      <c r="M4882" s="16"/>
      <c r="N4882" s="16"/>
      <c r="O4882" s="16"/>
      <c r="P4882" s="16"/>
      <c r="Q4882" s="16"/>
      <c r="R4882" s="16"/>
      <c r="S4882" s="16"/>
      <c r="T4882" s="16"/>
      <c r="U4882" s="16"/>
      <c r="V4882" s="1" t="s">
        <v>3782</v>
      </c>
      <c r="W4882" s="1" t="s">
        <v>2551</v>
      </c>
      <c r="X4882" s="5" t="s">
        <v>3794</v>
      </c>
      <c r="Y4882" s="5" t="s">
        <v>2559</v>
      </c>
      <c r="Z4882" s="5" t="s">
        <v>305</v>
      </c>
      <c r="AA4882" s="5"/>
    </row>
    <row r="4883" spans="1:27" ht="12" customHeight="1" x14ac:dyDescent="0.15">
      <c r="A4883" s="1" t="s">
        <v>1303</v>
      </c>
      <c r="B4883" s="1" t="s">
        <v>45</v>
      </c>
      <c r="C4883" s="1" t="s">
        <v>9</v>
      </c>
      <c r="D4883" s="1" t="s">
        <v>2498</v>
      </c>
      <c r="E4883" s="1" t="s">
        <v>10</v>
      </c>
      <c r="F4883" s="1" t="s">
        <v>1317</v>
      </c>
      <c r="G4883" s="1" t="s">
        <v>12</v>
      </c>
      <c r="H4883" s="1" t="s">
        <v>812</v>
      </c>
      <c r="I4883" s="16"/>
      <c r="J4883" s="16"/>
      <c r="K4883" s="16"/>
      <c r="L4883" s="16"/>
      <c r="M4883" s="16"/>
      <c r="N4883" s="16"/>
      <c r="O4883" s="16"/>
      <c r="P4883" s="16"/>
      <c r="Q4883" s="16"/>
      <c r="R4883" s="16"/>
      <c r="S4883" s="16">
        <v>0.95140000000000002</v>
      </c>
      <c r="T4883" s="16"/>
      <c r="U4883" s="16"/>
      <c r="V4883" s="1" t="s">
        <v>3782</v>
      </c>
      <c r="W4883" s="1" t="s">
        <v>2551</v>
      </c>
      <c r="X4883" s="5" t="s">
        <v>3795</v>
      </c>
      <c r="Y4883" s="5" t="s">
        <v>2553</v>
      </c>
      <c r="Z4883" s="5" t="s">
        <v>812</v>
      </c>
      <c r="AA4883" s="5"/>
    </row>
    <row r="4884" spans="1:27" ht="12" customHeight="1" x14ac:dyDescent="0.15">
      <c r="A4884" s="1" t="s">
        <v>1303</v>
      </c>
      <c r="B4884" s="1" t="s">
        <v>45</v>
      </c>
      <c r="C4884" s="1" t="s">
        <v>15</v>
      </c>
      <c r="D4884" s="1" t="s">
        <v>2498</v>
      </c>
      <c r="E4884" s="1" t="s">
        <v>10</v>
      </c>
      <c r="F4884" s="1" t="s">
        <v>1317</v>
      </c>
      <c r="G4884" s="1" t="s">
        <v>16</v>
      </c>
      <c r="H4884" s="1" t="s">
        <v>812</v>
      </c>
      <c r="I4884" s="16"/>
      <c r="J4884" s="16"/>
      <c r="K4884" s="16"/>
      <c r="L4884" s="16"/>
      <c r="M4884" s="16"/>
      <c r="N4884" s="16"/>
      <c r="O4884" s="16"/>
      <c r="P4884" s="16"/>
      <c r="Q4884" s="16"/>
      <c r="R4884" s="16"/>
      <c r="S4884" s="16"/>
      <c r="T4884" s="16"/>
      <c r="U4884" s="16"/>
      <c r="V4884" s="1" t="s">
        <v>3782</v>
      </c>
      <c r="W4884" s="1" t="s">
        <v>2551</v>
      </c>
      <c r="X4884" s="5" t="s">
        <v>3795</v>
      </c>
      <c r="Y4884" s="5" t="s">
        <v>2555</v>
      </c>
      <c r="Z4884" s="5" t="s">
        <v>812</v>
      </c>
      <c r="AA4884" s="5"/>
    </row>
    <row r="4885" spans="1:27" ht="12" customHeight="1" x14ac:dyDescent="0.15">
      <c r="A4885" s="1" t="s">
        <v>1303</v>
      </c>
      <c r="B4885" s="1" t="s">
        <v>45</v>
      </c>
      <c r="C4885" s="1" t="s">
        <v>19</v>
      </c>
      <c r="D4885" s="1" t="s">
        <v>2498</v>
      </c>
      <c r="E4885" s="1" t="s">
        <v>10</v>
      </c>
      <c r="F4885" s="1" t="s">
        <v>1317</v>
      </c>
      <c r="G4885" s="1" t="s">
        <v>242</v>
      </c>
      <c r="H4885" s="1" t="s">
        <v>812</v>
      </c>
      <c r="I4885" s="16"/>
      <c r="J4885" s="16"/>
      <c r="K4885" s="16"/>
      <c r="L4885" s="16"/>
      <c r="M4885" s="16"/>
      <c r="N4885" s="16"/>
      <c r="O4885" s="16"/>
      <c r="P4885" s="16"/>
      <c r="Q4885" s="16"/>
      <c r="R4885" s="16"/>
      <c r="S4885" s="16">
        <v>0.96030000000000004</v>
      </c>
      <c r="T4885" s="16"/>
      <c r="U4885" s="16"/>
      <c r="V4885" s="1" t="s">
        <v>3782</v>
      </c>
      <c r="W4885" s="1" t="s">
        <v>2551</v>
      </c>
      <c r="X4885" s="5" t="s">
        <v>3795</v>
      </c>
      <c r="Y4885" s="5" t="s">
        <v>2557</v>
      </c>
      <c r="Z4885" s="5" t="s">
        <v>812</v>
      </c>
      <c r="AA4885" s="5"/>
    </row>
    <row r="4886" spans="1:27" ht="12" customHeight="1" x14ac:dyDescent="0.15">
      <c r="A4886" s="1" t="s">
        <v>1303</v>
      </c>
      <c r="B4886" s="1" t="s">
        <v>45</v>
      </c>
      <c r="C4886" s="1" t="s">
        <v>21</v>
      </c>
      <c r="D4886" s="1" t="s">
        <v>2498</v>
      </c>
      <c r="E4886" s="1" t="s">
        <v>10</v>
      </c>
      <c r="F4886" s="1" t="s">
        <v>1317</v>
      </c>
      <c r="G4886" s="1" t="s">
        <v>1305</v>
      </c>
      <c r="H4886" s="1" t="s">
        <v>306</v>
      </c>
      <c r="I4886" s="16"/>
      <c r="J4886" s="16"/>
      <c r="K4886" s="16"/>
      <c r="L4886" s="16"/>
      <c r="M4886" s="16"/>
      <c r="N4886" s="16"/>
      <c r="O4886" s="16"/>
      <c r="P4886" s="16"/>
      <c r="Q4886" s="16"/>
      <c r="R4886" s="16"/>
      <c r="S4886" s="16">
        <v>0.96750000000000003</v>
      </c>
      <c r="T4886" s="16"/>
      <c r="U4886" s="16"/>
      <c r="V4886" s="1" t="s">
        <v>3782</v>
      </c>
      <c r="W4886" s="1" t="s">
        <v>2551</v>
      </c>
      <c r="X4886" s="5" t="s">
        <v>3795</v>
      </c>
      <c r="Y4886" s="5" t="s">
        <v>2740</v>
      </c>
      <c r="Z4886" s="5" t="s">
        <v>2788</v>
      </c>
      <c r="AA4886" s="5"/>
    </row>
    <row r="4887" spans="1:27" ht="12" customHeight="1" x14ac:dyDescent="0.15">
      <c r="A4887" s="1" t="s">
        <v>1303</v>
      </c>
      <c r="B4887" s="1" t="s">
        <v>45</v>
      </c>
      <c r="C4887" s="1" t="s">
        <v>23</v>
      </c>
      <c r="D4887" s="1" t="s">
        <v>2498</v>
      </c>
      <c r="E4887" s="1" t="s">
        <v>10</v>
      </c>
      <c r="F4887" s="1" t="s">
        <v>1317</v>
      </c>
      <c r="G4887" s="1" t="s">
        <v>22</v>
      </c>
      <c r="H4887" s="1" t="s">
        <v>812</v>
      </c>
      <c r="I4887" s="16"/>
      <c r="J4887" s="16"/>
      <c r="K4887" s="16"/>
      <c r="L4887" s="16"/>
      <c r="M4887" s="16"/>
      <c r="N4887" s="16"/>
      <c r="O4887" s="16"/>
      <c r="P4887" s="16"/>
      <c r="Q4887" s="16"/>
      <c r="R4887" s="16"/>
      <c r="S4887" s="16"/>
      <c r="T4887" s="16"/>
      <c r="U4887" s="16"/>
      <c r="V4887" s="1" t="s">
        <v>3782</v>
      </c>
      <c r="W4887" s="1" t="s">
        <v>2551</v>
      </c>
      <c r="X4887" s="5" t="s">
        <v>3795</v>
      </c>
      <c r="Y4887" s="5" t="s">
        <v>2558</v>
      </c>
      <c r="Z4887" s="5" t="s">
        <v>812</v>
      </c>
      <c r="AA4887" s="5"/>
    </row>
    <row r="4888" spans="1:27" ht="12" customHeight="1" x14ac:dyDescent="0.15">
      <c r="A4888" s="1" t="s">
        <v>1303</v>
      </c>
      <c r="B4888" s="1" t="s">
        <v>45</v>
      </c>
      <c r="C4888" s="1" t="s">
        <v>77</v>
      </c>
      <c r="D4888" s="1" t="s">
        <v>2498</v>
      </c>
      <c r="E4888" s="1" t="s">
        <v>10</v>
      </c>
      <c r="F4888" s="1" t="s">
        <v>1317</v>
      </c>
      <c r="G4888" s="1" t="s">
        <v>24</v>
      </c>
      <c r="H4888" s="1" t="s">
        <v>812</v>
      </c>
      <c r="I4888" s="16"/>
      <c r="J4888" s="16"/>
      <c r="K4888" s="16"/>
      <c r="L4888" s="16"/>
      <c r="M4888" s="16"/>
      <c r="N4888" s="16"/>
      <c r="O4888" s="16"/>
      <c r="P4888" s="16"/>
      <c r="Q4888" s="16"/>
      <c r="R4888" s="16"/>
      <c r="S4888" s="16"/>
      <c r="T4888" s="16"/>
      <c r="U4888" s="16"/>
      <c r="V4888" s="1" t="s">
        <v>3782</v>
      </c>
      <c r="W4888" s="1" t="s">
        <v>2551</v>
      </c>
      <c r="X4888" s="5" t="s">
        <v>3795</v>
      </c>
      <c r="Y4888" s="5" t="s">
        <v>2559</v>
      </c>
      <c r="Z4888" s="5" t="s">
        <v>812</v>
      </c>
      <c r="AA4888" s="5"/>
    </row>
    <row r="4889" spans="1:27" ht="12" customHeight="1" x14ac:dyDescent="0.15">
      <c r="A4889" s="1" t="s">
        <v>1303</v>
      </c>
      <c r="B4889" s="1" t="s">
        <v>47</v>
      </c>
      <c r="C4889" s="1" t="s">
        <v>9</v>
      </c>
      <c r="D4889" s="1" t="s">
        <v>2498</v>
      </c>
      <c r="E4889" s="1" t="s">
        <v>10</v>
      </c>
      <c r="F4889" s="1" t="s">
        <v>1318</v>
      </c>
      <c r="G4889" s="1" t="s">
        <v>12</v>
      </c>
      <c r="H4889" s="1" t="s">
        <v>812</v>
      </c>
      <c r="I4889" s="16"/>
      <c r="J4889" s="16"/>
      <c r="K4889" s="16"/>
      <c r="L4889" s="16"/>
      <c r="M4889" s="16"/>
      <c r="N4889" s="16"/>
      <c r="O4889" s="16"/>
      <c r="P4889" s="16"/>
      <c r="Q4889" s="16"/>
      <c r="R4889" s="16"/>
      <c r="S4889" s="16"/>
      <c r="T4889" s="16"/>
      <c r="U4889" s="16"/>
      <c r="V4889" s="1" t="s">
        <v>3782</v>
      </c>
      <c r="W4889" s="1" t="s">
        <v>2551</v>
      </c>
      <c r="X4889" s="5" t="s">
        <v>3796</v>
      </c>
      <c r="Y4889" s="5" t="s">
        <v>2553</v>
      </c>
      <c r="Z4889" s="5" t="s">
        <v>812</v>
      </c>
      <c r="AA4889" s="5"/>
    </row>
    <row r="4890" spans="1:27" ht="12" customHeight="1" x14ac:dyDescent="0.15">
      <c r="A4890" s="1" t="s">
        <v>1303</v>
      </c>
      <c r="B4890" s="1" t="s">
        <v>47</v>
      </c>
      <c r="C4890" s="1" t="s">
        <v>15</v>
      </c>
      <c r="D4890" s="1" t="s">
        <v>2498</v>
      </c>
      <c r="E4890" s="1" t="s">
        <v>10</v>
      </c>
      <c r="F4890" s="1" t="s">
        <v>1318</v>
      </c>
      <c r="G4890" s="1" t="s">
        <v>16</v>
      </c>
      <c r="H4890" s="1" t="s">
        <v>812</v>
      </c>
      <c r="I4890" s="16"/>
      <c r="J4890" s="16"/>
      <c r="K4890" s="16"/>
      <c r="L4890" s="16"/>
      <c r="M4890" s="16"/>
      <c r="N4890" s="16"/>
      <c r="O4890" s="16"/>
      <c r="P4890" s="16"/>
      <c r="Q4890" s="16"/>
      <c r="R4890" s="16"/>
      <c r="S4890" s="16"/>
      <c r="T4890" s="16"/>
      <c r="U4890" s="16"/>
      <c r="V4890" s="1" t="s">
        <v>3782</v>
      </c>
      <c r="W4890" s="1" t="s">
        <v>2551</v>
      </c>
      <c r="X4890" s="5" t="s">
        <v>3796</v>
      </c>
      <c r="Y4890" s="5" t="s">
        <v>2555</v>
      </c>
      <c r="Z4890" s="5" t="s">
        <v>812</v>
      </c>
      <c r="AA4890" s="5"/>
    </row>
    <row r="4891" spans="1:27" ht="12" customHeight="1" x14ac:dyDescent="0.15">
      <c r="A4891" s="1" t="s">
        <v>1303</v>
      </c>
      <c r="B4891" s="1" t="s">
        <v>47</v>
      </c>
      <c r="C4891" s="1" t="s">
        <v>19</v>
      </c>
      <c r="D4891" s="1" t="s">
        <v>2498</v>
      </c>
      <c r="E4891" s="1" t="s">
        <v>10</v>
      </c>
      <c r="F4891" s="1" t="s">
        <v>1318</v>
      </c>
      <c r="G4891" s="1" t="s">
        <v>242</v>
      </c>
      <c r="H4891" s="1" t="s">
        <v>812</v>
      </c>
      <c r="I4891" s="16"/>
      <c r="J4891" s="16"/>
      <c r="K4891" s="16"/>
      <c r="L4891" s="16"/>
      <c r="M4891" s="16"/>
      <c r="N4891" s="16"/>
      <c r="O4891" s="16"/>
      <c r="P4891" s="16"/>
      <c r="Q4891" s="16"/>
      <c r="R4891" s="16"/>
      <c r="S4891" s="16"/>
      <c r="T4891" s="16"/>
      <c r="U4891" s="16"/>
      <c r="V4891" s="1" t="s">
        <v>3782</v>
      </c>
      <c r="W4891" s="1" t="s">
        <v>2551</v>
      </c>
      <c r="X4891" s="5" t="s">
        <v>3796</v>
      </c>
      <c r="Y4891" s="5" t="s">
        <v>2557</v>
      </c>
      <c r="Z4891" s="5" t="s">
        <v>812</v>
      </c>
      <c r="AA4891" s="5"/>
    </row>
    <row r="4892" spans="1:27" ht="12" customHeight="1" x14ac:dyDescent="0.15">
      <c r="A4892" s="1" t="s">
        <v>1303</v>
      </c>
      <c r="B4892" s="1" t="s">
        <v>47</v>
      </c>
      <c r="C4892" s="1" t="s">
        <v>21</v>
      </c>
      <c r="D4892" s="1" t="s">
        <v>2498</v>
      </c>
      <c r="E4892" s="1" t="s">
        <v>10</v>
      </c>
      <c r="F4892" s="1" t="s">
        <v>1318</v>
      </c>
      <c r="G4892" s="1" t="s">
        <v>1305</v>
      </c>
      <c r="H4892" s="1" t="s">
        <v>306</v>
      </c>
      <c r="I4892" s="16"/>
      <c r="J4892" s="16"/>
      <c r="K4892" s="16"/>
      <c r="L4892" s="16"/>
      <c r="M4892" s="16"/>
      <c r="N4892" s="16"/>
      <c r="O4892" s="16"/>
      <c r="P4892" s="16"/>
      <c r="Q4892" s="16"/>
      <c r="R4892" s="16"/>
      <c r="S4892" s="16"/>
      <c r="T4892" s="16"/>
      <c r="U4892" s="16"/>
      <c r="V4892" s="1" t="s">
        <v>3782</v>
      </c>
      <c r="W4892" s="1" t="s">
        <v>2551</v>
      </c>
      <c r="X4892" s="5" t="s">
        <v>3796</v>
      </c>
      <c r="Y4892" s="5" t="s">
        <v>2740</v>
      </c>
      <c r="Z4892" s="5" t="s">
        <v>2788</v>
      </c>
      <c r="AA4892" s="5"/>
    </row>
    <row r="4893" spans="1:27" ht="12" customHeight="1" x14ac:dyDescent="0.15">
      <c r="A4893" s="1" t="s">
        <v>1303</v>
      </c>
      <c r="B4893" s="1" t="s">
        <v>47</v>
      </c>
      <c r="C4893" s="1" t="s">
        <v>23</v>
      </c>
      <c r="D4893" s="1" t="s">
        <v>2498</v>
      </c>
      <c r="E4893" s="1" t="s">
        <v>10</v>
      </c>
      <c r="F4893" s="1" t="s">
        <v>1318</v>
      </c>
      <c r="G4893" s="1" t="s">
        <v>22</v>
      </c>
      <c r="H4893" s="1" t="s">
        <v>812</v>
      </c>
      <c r="I4893" s="16"/>
      <c r="J4893" s="16"/>
      <c r="K4893" s="16"/>
      <c r="L4893" s="16"/>
      <c r="M4893" s="16"/>
      <c r="N4893" s="16"/>
      <c r="O4893" s="16"/>
      <c r="P4893" s="16"/>
      <c r="Q4893" s="16"/>
      <c r="R4893" s="16"/>
      <c r="S4893" s="16"/>
      <c r="T4893" s="16"/>
      <c r="U4893" s="16"/>
      <c r="V4893" s="1" t="s">
        <v>3782</v>
      </c>
      <c r="W4893" s="1" t="s">
        <v>2551</v>
      </c>
      <c r="X4893" s="5" t="s">
        <v>3796</v>
      </c>
      <c r="Y4893" s="5" t="s">
        <v>2558</v>
      </c>
      <c r="Z4893" s="5" t="s">
        <v>812</v>
      </c>
      <c r="AA4893" s="5"/>
    </row>
    <row r="4894" spans="1:27" ht="12" customHeight="1" x14ac:dyDescent="0.15">
      <c r="A4894" s="1" t="s">
        <v>1303</v>
      </c>
      <c r="B4894" s="1" t="s">
        <v>47</v>
      </c>
      <c r="C4894" s="1" t="s">
        <v>77</v>
      </c>
      <c r="D4894" s="1" t="s">
        <v>2498</v>
      </c>
      <c r="E4894" s="1" t="s">
        <v>10</v>
      </c>
      <c r="F4894" s="1" t="s">
        <v>1318</v>
      </c>
      <c r="G4894" s="1" t="s">
        <v>24</v>
      </c>
      <c r="H4894" s="1" t="s">
        <v>812</v>
      </c>
      <c r="I4894" s="16"/>
      <c r="J4894" s="16"/>
      <c r="K4894" s="16"/>
      <c r="L4894" s="16"/>
      <c r="M4894" s="16"/>
      <c r="N4894" s="16"/>
      <c r="O4894" s="16"/>
      <c r="P4894" s="16"/>
      <c r="Q4894" s="16"/>
      <c r="R4894" s="16"/>
      <c r="S4894" s="16"/>
      <c r="T4894" s="16"/>
      <c r="U4894" s="16"/>
      <c r="V4894" s="1" t="s">
        <v>3782</v>
      </c>
      <c r="W4894" s="1" t="s">
        <v>2551</v>
      </c>
      <c r="X4894" s="5" t="s">
        <v>3796</v>
      </c>
      <c r="Y4894" s="5" t="s">
        <v>2559</v>
      </c>
      <c r="Z4894" s="5" t="s">
        <v>812</v>
      </c>
      <c r="AA4894" s="5"/>
    </row>
    <row r="4895" spans="1:27" ht="12" customHeight="1" x14ac:dyDescent="0.15">
      <c r="A4895" s="1" t="s">
        <v>1303</v>
      </c>
      <c r="B4895" s="1" t="s">
        <v>212</v>
      </c>
      <c r="C4895" s="1" t="s">
        <v>1319</v>
      </c>
      <c r="D4895" s="1" t="s">
        <v>2498</v>
      </c>
      <c r="E4895" s="1" t="s">
        <v>213</v>
      </c>
      <c r="F4895" s="1" t="s">
        <v>1320</v>
      </c>
      <c r="G4895" s="1" t="s">
        <v>215</v>
      </c>
      <c r="H4895" s="1" t="s">
        <v>216</v>
      </c>
      <c r="I4895" s="16"/>
      <c r="J4895" s="16"/>
      <c r="K4895" s="16"/>
      <c r="L4895" s="16"/>
      <c r="M4895" s="16"/>
      <c r="N4895" s="16"/>
      <c r="O4895" s="16"/>
      <c r="P4895" s="16"/>
      <c r="Q4895" s="16"/>
      <c r="R4895" s="16"/>
      <c r="S4895" s="16"/>
      <c r="T4895" s="16"/>
      <c r="U4895" s="16"/>
      <c r="V4895" s="1" t="s">
        <v>3782</v>
      </c>
      <c r="W4895" s="1" t="s">
        <v>2717</v>
      </c>
      <c r="X4895" s="5" t="s">
        <v>3797</v>
      </c>
      <c r="Y4895" s="5" t="s">
        <v>2719</v>
      </c>
      <c r="Z4895" s="5" t="s">
        <v>2847</v>
      </c>
      <c r="AA4895" s="5"/>
    </row>
    <row r="4896" spans="1:27" ht="12" customHeight="1" x14ac:dyDescent="0.15">
      <c r="A4896" s="1" t="s">
        <v>1303</v>
      </c>
      <c r="B4896" s="1" t="s">
        <v>212</v>
      </c>
      <c r="C4896" s="1" t="s">
        <v>1321</v>
      </c>
      <c r="D4896" s="1" t="s">
        <v>2498</v>
      </c>
      <c r="E4896" s="1" t="s">
        <v>213</v>
      </c>
      <c r="F4896" s="1" t="s">
        <v>1322</v>
      </c>
      <c r="G4896" s="1" t="s">
        <v>215</v>
      </c>
      <c r="H4896" s="1" t="s">
        <v>216</v>
      </c>
      <c r="I4896" s="16"/>
      <c r="J4896" s="16"/>
      <c r="K4896" s="16"/>
      <c r="L4896" s="16"/>
      <c r="M4896" s="16"/>
      <c r="N4896" s="16"/>
      <c r="O4896" s="16"/>
      <c r="P4896" s="16"/>
      <c r="Q4896" s="16"/>
      <c r="R4896" s="16"/>
      <c r="S4896" s="16"/>
      <c r="T4896" s="16"/>
      <c r="U4896" s="16"/>
      <c r="V4896" s="1" t="s">
        <v>3782</v>
      </c>
      <c r="W4896" s="1" t="s">
        <v>2717</v>
      </c>
      <c r="X4896" s="5" t="s">
        <v>3798</v>
      </c>
      <c r="Y4896" s="5" t="s">
        <v>2719</v>
      </c>
      <c r="Z4896" s="5" t="s">
        <v>2847</v>
      </c>
      <c r="AA4896" s="5"/>
    </row>
    <row r="4897" spans="1:27" ht="12" customHeight="1" x14ac:dyDescent="0.15">
      <c r="A4897" s="1" t="s">
        <v>1303</v>
      </c>
      <c r="B4897" s="1" t="s">
        <v>212</v>
      </c>
      <c r="C4897" s="1" t="s">
        <v>1323</v>
      </c>
      <c r="D4897" s="1" t="s">
        <v>2498</v>
      </c>
      <c r="E4897" s="1" t="s">
        <v>213</v>
      </c>
      <c r="F4897" s="1" t="s">
        <v>1324</v>
      </c>
      <c r="G4897" s="1" t="s">
        <v>215</v>
      </c>
      <c r="H4897" s="1" t="s">
        <v>216</v>
      </c>
      <c r="I4897" s="16"/>
      <c r="J4897" s="16"/>
      <c r="K4897" s="16"/>
      <c r="L4897" s="16"/>
      <c r="M4897" s="16"/>
      <c r="N4897" s="16"/>
      <c r="O4897" s="16"/>
      <c r="P4897" s="16"/>
      <c r="Q4897" s="16"/>
      <c r="R4897" s="16"/>
      <c r="S4897" s="16"/>
      <c r="T4897" s="16"/>
      <c r="U4897" s="16"/>
      <c r="V4897" s="1" t="s">
        <v>3782</v>
      </c>
      <c r="W4897" s="1" t="s">
        <v>2717</v>
      </c>
      <c r="X4897" s="5" t="s">
        <v>3799</v>
      </c>
      <c r="Y4897" s="5" t="s">
        <v>2719</v>
      </c>
      <c r="Z4897" s="5" t="s">
        <v>2847</v>
      </c>
      <c r="AA4897" s="5"/>
    </row>
    <row r="4898" spans="1:27" ht="12" customHeight="1" x14ac:dyDescent="0.15">
      <c r="A4898" s="1" t="s">
        <v>1303</v>
      </c>
      <c r="B4898" s="1" t="s">
        <v>212</v>
      </c>
      <c r="C4898" s="1" t="s">
        <v>1325</v>
      </c>
      <c r="D4898" s="1" t="s">
        <v>2498</v>
      </c>
      <c r="E4898" s="1" t="s">
        <v>213</v>
      </c>
      <c r="F4898" s="1" t="s">
        <v>1326</v>
      </c>
      <c r="G4898" s="1" t="s">
        <v>215</v>
      </c>
      <c r="H4898" s="1" t="s">
        <v>216</v>
      </c>
      <c r="I4898" s="16"/>
      <c r="J4898" s="16"/>
      <c r="K4898" s="16"/>
      <c r="L4898" s="16"/>
      <c r="M4898" s="16"/>
      <c r="N4898" s="16"/>
      <c r="O4898" s="16"/>
      <c r="P4898" s="16"/>
      <c r="Q4898" s="16"/>
      <c r="R4898" s="16"/>
      <c r="S4898" s="16"/>
      <c r="T4898" s="16"/>
      <c r="U4898" s="16"/>
      <c r="V4898" s="1" t="s">
        <v>3782</v>
      </c>
      <c r="W4898" s="1" t="s">
        <v>2717</v>
      </c>
      <c r="X4898" s="5" t="s">
        <v>3800</v>
      </c>
      <c r="Y4898" s="5" t="s">
        <v>2719</v>
      </c>
      <c r="Z4898" s="5" t="s">
        <v>2847</v>
      </c>
      <c r="AA4898" s="5"/>
    </row>
    <row r="4899" spans="1:27" ht="12" customHeight="1" x14ac:dyDescent="0.15">
      <c r="A4899" s="1" t="s">
        <v>1303</v>
      </c>
      <c r="B4899" s="1" t="s">
        <v>219</v>
      </c>
      <c r="C4899" s="1" t="s">
        <v>9</v>
      </c>
      <c r="D4899" s="1" t="s">
        <v>2498</v>
      </c>
      <c r="E4899" s="1" t="s">
        <v>220</v>
      </c>
      <c r="F4899" s="1" t="s">
        <v>1327</v>
      </c>
      <c r="G4899" s="1" t="s">
        <v>222</v>
      </c>
      <c r="H4899" s="1" t="s">
        <v>1308</v>
      </c>
      <c r="I4899" s="16"/>
      <c r="J4899" s="16"/>
      <c r="K4899" s="16"/>
      <c r="L4899" s="16"/>
      <c r="M4899" s="16"/>
      <c r="N4899" s="16"/>
      <c r="O4899" s="16"/>
      <c r="P4899" s="16"/>
      <c r="Q4899" s="16"/>
      <c r="R4899" s="16"/>
      <c r="S4899" s="16">
        <v>0.85770000000000002</v>
      </c>
      <c r="T4899" s="16"/>
      <c r="U4899" s="16"/>
      <c r="V4899" s="1" t="s">
        <v>3782</v>
      </c>
      <c r="W4899" s="1" t="s">
        <v>2723</v>
      </c>
      <c r="X4899" s="5" t="s">
        <v>3801</v>
      </c>
      <c r="Y4899" s="5" t="s">
        <v>2725</v>
      </c>
      <c r="Z4899" s="5" t="s">
        <v>3786</v>
      </c>
      <c r="AA4899" s="5"/>
    </row>
    <row r="4900" spans="1:27" ht="12" customHeight="1" x14ac:dyDescent="0.15">
      <c r="A4900" s="1" t="s">
        <v>1328</v>
      </c>
      <c r="B4900" s="1" t="s">
        <v>8</v>
      </c>
      <c r="C4900" s="1" t="s">
        <v>9</v>
      </c>
      <c r="D4900" s="1" t="s">
        <v>2499</v>
      </c>
      <c r="E4900" s="1" t="s">
        <v>10</v>
      </c>
      <c r="F4900" s="1" t="s">
        <v>1329</v>
      </c>
      <c r="G4900" s="1" t="s">
        <v>12</v>
      </c>
      <c r="H4900" s="1" t="s">
        <v>13</v>
      </c>
      <c r="I4900" s="16"/>
      <c r="J4900" s="16"/>
      <c r="K4900" s="16"/>
      <c r="L4900" s="16"/>
      <c r="M4900" s="16"/>
      <c r="N4900" s="16"/>
      <c r="O4900" s="16"/>
      <c r="P4900" s="16"/>
      <c r="Q4900" s="16"/>
      <c r="R4900" s="16"/>
      <c r="S4900" s="16"/>
      <c r="T4900" s="16"/>
      <c r="U4900" s="16"/>
      <c r="V4900" s="1" t="s">
        <v>3802</v>
      </c>
      <c r="W4900" s="1" t="s">
        <v>2551</v>
      </c>
      <c r="X4900" s="5" t="s">
        <v>3803</v>
      </c>
      <c r="Y4900" s="5" t="s">
        <v>2553</v>
      </c>
      <c r="Z4900" s="5" t="s">
        <v>13</v>
      </c>
      <c r="AA4900" s="5"/>
    </row>
    <row r="4901" spans="1:27" ht="12" customHeight="1" x14ac:dyDescent="0.15">
      <c r="A4901" s="1" t="s">
        <v>1328</v>
      </c>
      <c r="B4901" s="1" t="s">
        <v>8</v>
      </c>
      <c r="C4901" s="1" t="s">
        <v>15</v>
      </c>
      <c r="D4901" s="1" t="s">
        <v>2499</v>
      </c>
      <c r="E4901" s="1" t="s">
        <v>10</v>
      </c>
      <c r="F4901" s="1" t="s">
        <v>1329</v>
      </c>
      <c r="G4901" s="1" t="s">
        <v>1330</v>
      </c>
      <c r="H4901" s="1" t="s">
        <v>13</v>
      </c>
      <c r="I4901" s="16"/>
      <c r="J4901" s="16"/>
      <c r="K4901" s="16"/>
      <c r="L4901" s="16"/>
      <c r="M4901" s="16"/>
      <c r="N4901" s="16"/>
      <c r="O4901" s="16"/>
      <c r="P4901" s="16"/>
      <c r="Q4901" s="16"/>
      <c r="R4901" s="16"/>
      <c r="S4901" s="16"/>
      <c r="T4901" s="16"/>
      <c r="U4901" s="16"/>
      <c r="V4901" s="1" t="s">
        <v>3802</v>
      </c>
      <c r="W4901" s="1" t="s">
        <v>2551</v>
      </c>
      <c r="X4901" s="5" t="s">
        <v>3803</v>
      </c>
      <c r="Y4901" s="5" t="s">
        <v>3804</v>
      </c>
      <c r="Z4901" s="5" t="s">
        <v>2582</v>
      </c>
      <c r="AA4901" s="5"/>
    </row>
    <row r="4902" spans="1:27" ht="12" customHeight="1" x14ac:dyDescent="0.15">
      <c r="A4902" s="1" t="s">
        <v>1328</v>
      </c>
      <c r="B4902" s="1" t="s">
        <v>8</v>
      </c>
      <c r="C4902" s="1" t="s">
        <v>17</v>
      </c>
      <c r="D4902" s="1" t="s">
        <v>2499</v>
      </c>
      <c r="E4902" s="1" t="s">
        <v>10</v>
      </c>
      <c r="F4902" s="1" t="s">
        <v>1329</v>
      </c>
      <c r="G4902" s="1" t="s">
        <v>242</v>
      </c>
      <c r="H4902" s="1" t="s">
        <v>13</v>
      </c>
      <c r="I4902" s="16"/>
      <c r="J4902" s="16"/>
      <c r="K4902" s="16"/>
      <c r="L4902" s="16"/>
      <c r="M4902" s="16"/>
      <c r="N4902" s="16"/>
      <c r="O4902" s="16"/>
      <c r="P4902" s="16"/>
      <c r="Q4902" s="16"/>
      <c r="R4902" s="16"/>
      <c r="S4902" s="16"/>
      <c r="T4902" s="16"/>
      <c r="U4902" s="16"/>
      <c r="V4902" s="1" t="s">
        <v>3802</v>
      </c>
      <c r="W4902" s="1" t="s">
        <v>2551</v>
      </c>
      <c r="X4902" s="5" t="s">
        <v>3803</v>
      </c>
      <c r="Y4902" s="5" t="s">
        <v>2557</v>
      </c>
      <c r="Z4902" s="5" t="s">
        <v>13</v>
      </c>
      <c r="AA4902" s="5"/>
    </row>
    <row r="4903" spans="1:27" ht="12" customHeight="1" x14ac:dyDescent="0.15">
      <c r="A4903" s="1" t="s">
        <v>1328</v>
      </c>
      <c r="B4903" s="1" t="s">
        <v>8</v>
      </c>
      <c r="C4903" s="1" t="s">
        <v>19</v>
      </c>
      <c r="D4903" s="1" t="s">
        <v>2499</v>
      </c>
      <c r="E4903" s="1" t="s">
        <v>10</v>
      </c>
      <c r="F4903" s="1" t="s">
        <v>1329</v>
      </c>
      <c r="G4903" s="1" t="s">
        <v>245</v>
      </c>
      <c r="H4903" s="1" t="s">
        <v>239</v>
      </c>
      <c r="I4903" s="16"/>
      <c r="J4903" s="16"/>
      <c r="K4903" s="16"/>
      <c r="L4903" s="16"/>
      <c r="M4903" s="16"/>
      <c r="N4903" s="16"/>
      <c r="O4903" s="16"/>
      <c r="P4903" s="16"/>
      <c r="Q4903" s="16"/>
      <c r="R4903" s="16"/>
      <c r="S4903" s="16"/>
      <c r="T4903" s="16"/>
      <c r="U4903" s="16"/>
      <c r="V4903" s="1" t="s">
        <v>3802</v>
      </c>
      <c r="W4903" s="1" t="s">
        <v>2551</v>
      </c>
      <c r="X4903" s="5" t="s">
        <v>3803</v>
      </c>
      <c r="Y4903" s="5" t="s">
        <v>2740</v>
      </c>
      <c r="Z4903" s="5" t="s">
        <v>2738</v>
      </c>
      <c r="AA4903" s="5"/>
    </row>
    <row r="4904" spans="1:27" ht="12" customHeight="1" x14ac:dyDescent="0.15">
      <c r="A4904" s="1" t="s">
        <v>1328</v>
      </c>
      <c r="B4904" s="1" t="s">
        <v>8</v>
      </c>
      <c r="C4904" s="1" t="s">
        <v>21</v>
      </c>
      <c r="D4904" s="1" t="s">
        <v>2499</v>
      </c>
      <c r="E4904" s="1" t="s">
        <v>10</v>
      </c>
      <c r="F4904" s="1" t="s">
        <v>1329</v>
      </c>
      <c r="G4904" s="1" t="s">
        <v>22</v>
      </c>
      <c r="H4904" s="1" t="s">
        <v>13</v>
      </c>
      <c r="I4904" s="16"/>
      <c r="J4904" s="16"/>
      <c r="K4904" s="16"/>
      <c r="L4904" s="16"/>
      <c r="M4904" s="16"/>
      <c r="N4904" s="16"/>
      <c r="O4904" s="16"/>
      <c r="P4904" s="16"/>
      <c r="Q4904" s="16"/>
      <c r="R4904" s="16"/>
      <c r="S4904" s="16"/>
      <c r="T4904" s="16"/>
      <c r="U4904" s="16"/>
      <c r="V4904" s="1" t="s">
        <v>3802</v>
      </c>
      <c r="W4904" s="1" t="s">
        <v>2551</v>
      </c>
      <c r="X4904" s="5" t="s">
        <v>3803</v>
      </c>
      <c r="Y4904" s="5" t="s">
        <v>2558</v>
      </c>
      <c r="Z4904" s="5" t="s">
        <v>2582</v>
      </c>
      <c r="AA4904" s="5"/>
    </row>
    <row r="4905" spans="1:27" ht="12" customHeight="1" x14ac:dyDescent="0.15">
      <c r="A4905" s="1" t="s">
        <v>1328</v>
      </c>
      <c r="B4905" s="1" t="s">
        <v>8</v>
      </c>
      <c r="C4905" s="1" t="s">
        <v>23</v>
      </c>
      <c r="D4905" s="1" t="s">
        <v>2499</v>
      </c>
      <c r="E4905" s="1" t="s">
        <v>10</v>
      </c>
      <c r="F4905" s="1" t="s">
        <v>1329</v>
      </c>
      <c r="G4905" s="1" t="s">
        <v>24</v>
      </c>
      <c r="H4905" s="1" t="s">
        <v>13</v>
      </c>
      <c r="I4905" s="16"/>
      <c r="J4905" s="16"/>
      <c r="K4905" s="16"/>
      <c r="L4905" s="16"/>
      <c r="M4905" s="16"/>
      <c r="N4905" s="16"/>
      <c r="O4905" s="16"/>
      <c r="P4905" s="16"/>
      <c r="Q4905" s="16"/>
      <c r="R4905" s="16"/>
      <c r="S4905" s="16"/>
      <c r="T4905" s="16"/>
      <c r="U4905" s="16"/>
      <c r="V4905" s="1" t="s">
        <v>3802</v>
      </c>
      <c r="W4905" s="1" t="s">
        <v>2551</v>
      </c>
      <c r="X4905" s="5" t="s">
        <v>3803</v>
      </c>
      <c r="Y4905" s="5" t="s">
        <v>2559</v>
      </c>
      <c r="Z4905" s="5" t="s">
        <v>13</v>
      </c>
      <c r="AA4905" s="5"/>
    </row>
    <row r="4906" spans="1:27" ht="12" customHeight="1" x14ac:dyDescent="0.15">
      <c r="A4906" s="1" t="s">
        <v>1328</v>
      </c>
      <c r="B4906" s="1" t="s">
        <v>25</v>
      </c>
      <c r="C4906" s="1" t="s">
        <v>9</v>
      </c>
      <c r="D4906" s="1" t="s">
        <v>2499</v>
      </c>
      <c r="E4906" s="1" t="s">
        <v>10</v>
      </c>
      <c r="F4906" s="1" t="s">
        <v>1331</v>
      </c>
      <c r="G4906" s="1" t="s">
        <v>12</v>
      </c>
      <c r="H4906" s="1" t="s">
        <v>13</v>
      </c>
      <c r="I4906" s="16"/>
      <c r="J4906" s="16"/>
      <c r="K4906" s="16"/>
      <c r="L4906" s="16"/>
      <c r="M4906" s="16"/>
      <c r="N4906" s="16"/>
      <c r="O4906" s="16"/>
      <c r="P4906" s="16"/>
      <c r="Q4906" s="16"/>
      <c r="R4906" s="16"/>
      <c r="S4906" s="16"/>
      <c r="T4906" s="16"/>
      <c r="U4906" s="16"/>
      <c r="V4906" s="1" t="s">
        <v>3802</v>
      </c>
      <c r="W4906" s="1" t="s">
        <v>2551</v>
      </c>
      <c r="X4906" s="5" t="s">
        <v>3805</v>
      </c>
      <c r="Y4906" s="5" t="s">
        <v>2553</v>
      </c>
      <c r="Z4906" s="5" t="s">
        <v>13</v>
      </c>
      <c r="AA4906" s="5"/>
    </row>
    <row r="4907" spans="1:27" ht="12" customHeight="1" x14ac:dyDescent="0.15">
      <c r="A4907" s="1" t="s">
        <v>1328</v>
      </c>
      <c r="B4907" s="1" t="s">
        <v>25</v>
      </c>
      <c r="C4907" s="1" t="s">
        <v>15</v>
      </c>
      <c r="D4907" s="1" t="s">
        <v>2499</v>
      </c>
      <c r="E4907" s="1" t="s">
        <v>10</v>
      </c>
      <c r="F4907" s="1" t="s">
        <v>1331</v>
      </c>
      <c r="G4907" s="1" t="s">
        <v>1330</v>
      </c>
      <c r="H4907" s="1" t="s">
        <v>13</v>
      </c>
      <c r="I4907" s="16"/>
      <c r="J4907" s="16"/>
      <c r="K4907" s="16"/>
      <c r="L4907" s="16"/>
      <c r="M4907" s="16"/>
      <c r="N4907" s="16"/>
      <c r="O4907" s="16"/>
      <c r="P4907" s="16"/>
      <c r="Q4907" s="16"/>
      <c r="R4907" s="16"/>
      <c r="S4907" s="16"/>
      <c r="T4907" s="16"/>
      <c r="U4907" s="16"/>
      <c r="V4907" s="1" t="s">
        <v>3802</v>
      </c>
      <c r="W4907" s="1" t="s">
        <v>2551</v>
      </c>
      <c r="X4907" s="5" t="s">
        <v>3805</v>
      </c>
      <c r="Y4907" s="5" t="s">
        <v>3804</v>
      </c>
      <c r="Z4907" s="5" t="s">
        <v>2582</v>
      </c>
      <c r="AA4907" s="5"/>
    </row>
    <row r="4908" spans="1:27" ht="12" customHeight="1" x14ac:dyDescent="0.15">
      <c r="A4908" s="1" t="s">
        <v>1328</v>
      </c>
      <c r="B4908" s="1" t="s">
        <v>25</v>
      </c>
      <c r="C4908" s="1" t="s">
        <v>17</v>
      </c>
      <c r="D4908" s="1" t="s">
        <v>2499</v>
      </c>
      <c r="E4908" s="1" t="s">
        <v>10</v>
      </c>
      <c r="F4908" s="1" t="s">
        <v>1331</v>
      </c>
      <c r="G4908" s="1" t="s">
        <v>242</v>
      </c>
      <c r="H4908" s="1" t="s">
        <v>13</v>
      </c>
      <c r="I4908" s="16"/>
      <c r="J4908" s="16"/>
      <c r="K4908" s="16"/>
      <c r="L4908" s="16"/>
      <c r="M4908" s="16"/>
      <c r="N4908" s="16"/>
      <c r="O4908" s="16"/>
      <c r="P4908" s="16"/>
      <c r="Q4908" s="16"/>
      <c r="R4908" s="16"/>
      <c r="S4908" s="16"/>
      <c r="T4908" s="16"/>
      <c r="U4908" s="16"/>
      <c r="V4908" s="1" t="s">
        <v>3802</v>
      </c>
      <c r="W4908" s="1" t="s">
        <v>2551</v>
      </c>
      <c r="X4908" s="5" t="s">
        <v>3805</v>
      </c>
      <c r="Y4908" s="5" t="s">
        <v>2557</v>
      </c>
      <c r="Z4908" s="5" t="s">
        <v>13</v>
      </c>
      <c r="AA4908" s="5"/>
    </row>
    <row r="4909" spans="1:27" ht="12" customHeight="1" x14ac:dyDescent="0.15">
      <c r="A4909" s="1" t="s">
        <v>1328</v>
      </c>
      <c r="B4909" s="1" t="s">
        <v>25</v>
      </c>
      <c r="C4909" s="1" t="s">
        <v>19</v>
      </c>
      <c r="D4909" s="1" t="s">
        <v>2499</v>
      </c>
      <c r="E4909" s="1" t="s">
        <v>10</v>
      </c>
      <c r="F4909" s="1" t="s">
        <v>1331</v>
      </c>
      <c r="G4909" s="1" t="s">
        <v>245</v>
      </c>
      <c r="H4909" s="1" t="s">
        <v>239</v>
      </c>
      <c r="I4909" s="16"/>
      <c r="J4909" s="16"/>
      <c r="K4909" s="16"/>
      <c r="L4909" s="16"/>
      <c r="M4909" s="16"/>
      <c r="N4909" s="16"/>
      <c r="O4909" s="16"/>
      <c r="P4909" s="16"/>
      <c r="Q4909" s="16"/>
      <c r="R4909" s="16"/>
      <c r="S4909" s="16"/>
      <c r="T4909" s="16"/>
      <c r="U4909" s="16"/>
      <c r="V4909" s="1" t="s">
        <v>3802</v>
      </c>
      <c r="W4909" s="1" t="s">
        <v>2551</v>
      </c>
      <c r="X4909" s="5" t="s">
        <v>3805</v>
      </c>
      <c r="Y4909" s="5" t="s">
        <v>2740</v>
      </c>
      <c r="Z4909" s="5" t="s">
        <v>2738</v>
      </c>
      <c r="AA4909" s="5"/>
    </row>
    <row r="4910" spans="1:27" ht="12" customHeight="1" x14ac:dyDescent="0.15">
      <c r="A4910" s="1" t="s">
        <v>1328</v>
      </c>
      <c r="B4910" s="1" t="s">
        <v>25</v>
      </c>
      <c r="C4910" s="1" t="s">
        <v>21</v>
      </c>
      <c r="D4910" s="1" t="s">
        <v>2499</v>
      </c>
      <c r="E4910" s="1" t="s">
        <v>10</v>
      </c>
      <c r="F4910" s="1" t="s">
        <v>1331</v>
      </c>
      <c r="G4910" s="1" t="s">
        <v>22</v>
      </c>
      <c r="H4910" s="1" t="s">
        <v>13</v>
      </c>
      <c r="I4910" s="16"/>
      <c r="J4910" s="16"/>
      <c r="K4910" s="16"/>
      <c r="L4910" s="16"/>
      <c r="M4910" s="16"/>
      <c r="N4910" s="16"/>
      <c r="O4910" s="16"/>
      <c r="P4910" s="16"/>
      <c r="Q4910" s="16"/>
      <c r="R4910" s="16"/>
      <c r="S4910" s="16"/>
      <c r="T4910" s="16"/>
      <c r="U4910" s="16"/>
      <c r="V4910" s="1" t="s">
        <v>3802</v>
      </c>
      <c r="W4910" s="1" t="s">
        <v>2551</v>
      </c>
      <c r="X4910" s="5" t="s">
        <v>3805</v>
      </c>
      <c r="Y4910" s="5" t="s">
        <v>2558</v>
      </c>
      <c r="Z4910" s="5" t="s">
        <v>2582</v>
      </c>
      <c r="AA4910" s="5"/>
    </row>
    <row r="4911" spans="1:27" ht="12" customHeight="1" x14ac:dyDescent="0.15">
      <c r="A4911" s="1" t="s">
        <v>1328</v>
      </c>
      <c r="B4911" s="1" t="s">
        <v>25</v>
      </c>
      <c r="C4911" s="1" t="s">
        <v>23</v>
      </c>
      <c r="D4911" s="1" t="s">
        <v>2499</v>
      </c>
      <c r="E4911" s="1" t="s">
        <v>10</v>
      </c>
      <c r="F4911" s="1" t="s">
        <v>1331</v>
      </c>
      <c r="G4911" s="1" t="s">
        <v>24</v>
      </c>
      <c r="H4911" s="1" t="s">
        <v>13</v>
      </c>
      <c r="I4911" s="16"/>
      <c r="J4911" s="16"/>
      <c r="K4911" s="16"/>
      <c r="L4911" s="16"/>
      <c r="M4911" s="16"/>
      <c r="N4911" s="16"/>
      <c r="O4911" s="16"/>
      <c r="P4911" s="16"/>
      <c r="Q4911" s="16"/>
      <c r="R4911" s="16"/>
      <c r="S4911" s="16"/>
      <c r="T4911" s="16"/>
      <c r="U4911" s="16"/>
      <c r="V4911" s="1" t="s">
        <v>3802</v>
      </c>
      <c r="W4911" s="1" t="s">
        <v>2551</v>
      </c>
      <c r="X4911" s="5" t="s">
        <v>3805</v>
      </c>
      <c r="Y4911" s="5" t="s">
        <v>2559</v>
      </c>
      <c r="Z4911" s="5" t="s">
        <v>13</v>
      </c>
      <c r="AA4911" s="5"/>
    </row>
    <row r="4912" spans="1:27" ht="12" customHeight="1" x14ac:dyDescent="0.15">
      <c r="A4912" s="1" t="s">
        <v>1328</v>
      </c>
      <c r="B4912" s="1" t="s">
        <v>27</v>
      </c>
      <c r="C4912" s="1" t="s">
        <v>9</v>
      </c>
      <c r="D4912" s="1" t="s">
        <v>2499</v>
      </c>
      <c r="E4912" s="1" t="s">
        <v>10</v>
      </c>
      <c r="F4912" s="1" t="s">
        <v>1332</v>
      </c>
      <c r="G4912" s="1" t="s">
        <v>12</v>
      </c>
      <c r="H4912" s="1" t="s">
        <v>13</v>
      </c>
      <c r="I4912" s="16"/>
      <c r="J4912" s="16"/>
      <c r="K4912" s="16"/>
      <c r="L4912" s="16"/>
      <c r="M4912" s="16"/>
      <c r="N4912" s="16"/>
      <c r="O4912" s="16"/>
      <c r="P4912" s="16"/>
      <c r="Q4912" s="16"/>
      <c r="R4912" s="16"/>
      <c r="S4912" s="16"/>
      <c r="T4912" s="16"/>
      <c r="U4912" s="16"/>
      <c r="V4912" s="1" t="s">
        <v>3802</v>
      </c>
      <c r="W4912" s="1" t="s">
        <v>2551</v>
      </c>
      <c r="X4912" s="5" t="s">
        <v>3806</v>
      </c>
      <c r="Y4912" s="5" t="s">
        <v>2553</v>
      </c>
      <c r="Z4912" s="5" t="s">
        <v>13</v>
      </c>
      <c r="AA4912" s="5"/>
    </row>
    <row r="4913" spans="1:27" ht="12" customHeight="1" x14ac:dyDescent="0.15">
      <c r="A4913" s="1" t="s">
        <v>1328</v>
      </c>
      <c r="B4913" s="1" t="s">
        <v>27</v>
      </c>
      <c r="C4913" s="1" t="s">
        <v>15</v>
      </c>
      <c r="D4913" s="1" t="s">
        <v>2499</v>
      </c>
      <c r="E4913" s="1" t="s">
        <v>10</v>
      </c>
      <c r="F4913" s="1" t="s">
        <v>1332</v>
      </c>
      <c r="G4913" s="1" t="s">
        <v>1330</v>
      </c>
      <c r="H4913" s="1" t="s">
        <v>13</v>
      </c>
      <c r="I4913" s="16"/>
      <c r="J4913" s="16"/>
      <c r="K4913" s="16"/>
      <c r="L4913" s="16"/>
      <c r="M4913" s="16"/>
      <c r="N4913" s="16"/>
      <c r="O4913" s="16"/>
      <c r="P4913" s="16"/>
      <c r="Q4913" s="16"/>
      <c r="R4913" s="16"/>
      <c r="S4913" s="16"/>
      <c r="T4913" s="16"/>
      <c r="U4913" s="16"/>
      <c r="V4913" s="1" t="s">
        <v>3802</v>
      </c>
      <c r="W4913" s="1" t="s">
        <v>2551</v>
      </c>
      <c r="X4913" s="5" t="s">
        <v>3806</v>
      </c>
      <c r="Y4913" s="5" t="s">
        <v>3804</v>
      </c>
      <c r="Z4913" s="5" t="s">
        <v>2582</v>
      </c>
      <c r="AA4913" s="5"/>
    </row>
    <row r="4914" spans="1:27" ht="12" customHeight="1" x14ac:dyDescent="0.15">
      <c r="A4914" s="1" t="s">
        <v>1328</v>
      </c>
      <c r="B4914" s="1" t="s">
        <v>27</v>
      </c>
      <c r="C4914" s="1" t="s">
        <v>17</v>
      </c>
      <c r="D4914" s="1" t="s">
        <v>2499</v>
      </c>
      <c r="E4914" s="1" t="s">
        <v>10</v>
      </c>
      <c r="F4914" s="1" t="s">
        <v>1332</v>
      </c>
      <c r="G4914" s="1" t="s">
        <v>242</v>
      </c>
      <c r="H4914" s="1" t="s">
        <v>13</v>
      </c>
      <c r="I4914" s="16"/>
      <c r="J4914" s="16"/>
      <c r="K4914" s="16"/>
      <c r="L4914" s="16"/>
      <c r="M4914" s="16"/>
      <c r="N4914" s="16"/>
      <c r="O4914" s="16"/>
      <c r="P4914" s="16"/>
      <c r="Q4914" s="16"/>
      <c r="R4914" s="16"/>
      <c r="S4914" s="16"/>
      <c r="T4914" s="16"/>
      <c r="U4914" s="16"/>
      <c r="V4914" s="1" t="s">
        <v>3802</v>
      </c>
      <c r="W4914" s="1" t="s">
        <v>2551</v>
      </c>
      <c r="X4914" s="5" t="s">
        <v>3806</v>
      </c>
      <c r="Y4914" s="5" t="s">
        <v>2557</v>
      </c>
      <c r="Z4914" s="5" t="s">
        <v>13</v>
      </c>
      <c r="AA4914" s="5"/>
    </row>
    <row r="4915" spans="1:27" ht="12" customHeight="1" x14ac:dyDescent="0.15">
      <c r="A4915" s="1" t="s">
        <v>1328</v>
      </c>
      <c r="B4915" s="1" t="s">
        <v>27</v>
      </c>
      <c r="C4915" s="1" t="s">
        <v>19</v>
      </c>
      <c r="D4915" s="1" t="s">
        <v>2499</v>
      </c>
      <c r="E4915" s="1" t="s">
        <v>10</v>
      </c>
      <c r="F4915" s="1" t="s">
        <v>1332</v>
      </c>
      <c r="G4915" s="1" t="s">
        <v>245</v>
      </c>
      <c r="H4915" s="1" t="s">
        <v>239</v>
      </c>
      <c r="I4915" s="16"/>
      <c r="J4915" s="16"/>
      <c r="K4915" s="16"/>
      <c r="L4915" s="16"/>
      <c r="M4915" s="16"/>
      <c r="N4915" s="16"/>
      <c r="O4915" s="16"/>
      <c r="P4915" s="16"/>
      <c r="Q4915" s="16"/>
      <c r="R4915" s="16"/>
      <c r="S4915" s="16"/>
      <c r="T4915" s="16"/>
      <c r="U4915" s="16"/>
      <c r="V4915" s="1" t="s">
        <v>3802</v>
      </c>
      <c r="W4915" s="1" t="s">
        <v>2551</v>
      </c>
      <c r="X4915" s="5" t="s">
        <v>3806</v>
      </c>
      <c r="Y4915" s="5" t="s">
        <v>2740</v>
      </c>
      <c r="Z4915" s="5" t="s">
        <v>2738</v>
      </c>
      <c r="AA4915" s="5"/>
    </row>
    <row r="4916" spans="1:27" ht="12" customHeight="1" x14ac:dyDescent="0.15">
      <c r="A4916" s="1" t="s">
        <v>1328</v>
      </c>
      <c r="B4916" s="1" t="s">
        <v>27</v>
      </c>
      <c r="C4916" s="1" t="s">
        <v>21</v>
      </c>
      <c r="D4916" s="1" t="s">
        <v>2499</v>
      </c>
      <c r="E4916" s="1" t="s">
        <v>10</v>
      </c>
      <c r="F4916" s="1" t="s">
        <v>1332</v>
      </c>
      <c r="G4916" s="1" t="s">
        <v>22</v>
      </c>
      <c r="H4916" s="1" t="s">
        <v>13</v>
      </c>
      <c r="I4916" s="16"/>
      <c r="J4916" s="16"/>
      <c r="K4916" s="16"/>
      <c r="L4916" s="16"/>
      <c r="M4916" s="16"/>
      <c r="N4916" s="16"/>
      <c r="O4916" s="16"/>
      <c r="P4916" s="16"/>
      <c r="Q4916" s="16"/>
      <c r="R4916" s="16"/>
      <c r="S4916" s="16"/>
      <c r="T4916" s="16"/>
      <c r="U4916" s="16"/>
      <c r="V4916" s="1" t="s">
        <v>3802</v>
      </c>
      <c r="W4916" s="1" t="s">
        <v>2551</v>
      </c>
      <c r="X4916" s="5" t="s">
        <v>3806</v>
      </c>
      <c r="Y4916" s="5" t="s">
        <v>2558</v>
      </c>
      <c r="Z4916" s="5" t="s">
        <v>2582</v>
      </c>
      <c r="AA4916" s="5"/>
    </row>
    <row r="4917" spans="1:27" ht="12" customHeight="1" x14ac:dyDescent="0.15">
      <c r="A4917" s="1" t="s">
        <v>1328</v>
      </c>
      <c r="B4917" s="1" t="s">
        <v>27</v>
      </c>
      <c r="C4917" s="1" t="s">
        <v>23</v>
      </c>
      <c r="D4917" s="1" t="s">
        <v>2499</v>
      </c>
      <c r="E4917" s="1" t="s">
        <v>10</v>
      </c>
      <c r="F4917" s="1" t="s">
        <v>1332</v>
      </c>
      <c r="G4917" s="1" t="s">
        <v>24</v>
      </c>
      <c r="H4917" s="1" t="s">
        <v>13</v>
      </c>
      <c r="I4917" s="16"/>
      <c r="J4917" s="16"/>
      <c r="K4917" s="16"/>
      <c r="L4917" s="16"/>
      <c r="M4917" s="16"/>
      <c r="N4917" s="16"/>
      <c r="O4917" s="16"/>
      <c r="P4917" s="16"/>
      <c r="Q4917" s="16"/>
      <c r="R4917" s="16"/>
      <c r="S4917" s="16"/>
      <c r="T4917" s="16"/>
      <c r="U4917" s="16"/>
      <c r="V4917" s="1" t="s">
        <v>3802</v>
      </c>
      <c r="W4917" s="1" t="s">
        <v>2551</v>
      </c>
      <c r="X4917" s="5" t="s">
        <v>3806</v>
      </c>
      <c r="Y4917" s="5" t="s">
        <v>2559</v>
      </c>
      <c r="Z4917" s="5" t="s">
        <v>13</v>
      </c>
      <c r="AA4917" s="5"/>
    </row>
    <row r="4918" spans="1:27" ht="12" customHeight="1" x14ac:dyDescent="0.15">
      <c r="A4918" s="1" t="s">
        <v>1328</v>
      </c>
      <c r="B4918" s="1" t="s">
        <v>29</v>
      </c>
      <c r="C4918" s="1" t="s">
        <v>9</v>
      </c>
      <c r="D4918" s="1" t="s">
        <v>2499</v>
      </c>
      <c r="E4918" s="1" t="s">
        <v>10</v>
      </c>
      <c r="F4918" s="1" t="s">
        <v>1333</v>
      </c>
      <c r="G4918" s="1" t="s">
        <v>12</v>
      </c>
      <c r="H4918" s="1" t="s">
        <v>13</v>
      </c>
      <c r="I4918" s="16"/>
      <c r="J4918" s="16"/>
      <c r="K4918" s="16"/>
      <c r="L4918" s="16"/>
      <c r="M4918" s="16"/>
      <c r="N4918" s="16"/>
      <c r="O4918" s="16"/>
      <c r="P4918" s="16"/>
      <c r="Q4918" s="16"/>
      <c r="R4918" s="16"/>
      <c r="S4918" s="16"/>
      <c r="T4918" s="16"/>
      <c r="U4918" s="16"/>
      <c r="V4918" s="1" t="s">
        <v>3802</v>
      </c>
      <c r="W4918" s="1" t="s">
        <v>2551</v>
      </c>
      <c r="X4918" s="5" t="s">
        <v>3807</v>
      </c>
      <c r="Y4918" s="5" t="s">
        <v>2553</v>
      </c>
      <c r="Z4918" s="5" t="s">
        <v>13</v>
      </c>
      <c r="AA4918" s="5"/>
    </row>
    <row r="4919" spans="1:27" ht="12" customHeight="1" x14ac:dyDescent="0.15">
      <c r="A4919" s="1" t="s">
        <v>1328</v>
      </c>
      <c r="B4919" s="1" t="s">
        <v>29</v>
      </c>
      <c r="C4919" s="1" t="s">
        <v>15</v>
      </c>
      <c r="D4919" s="1" t="s">
        <v>2499</v>
      </c>
      <c r="E4919" s="1" t="s">
        <v>10</v>
      </c>
      <c r="F4919" s="1" t="s">
        <v>1333</v>
      </c>
      <c r="G4919" s="1" t="s">
        <v>1330</v>
      </c>
      <c r="H4919" s="1" t="s">
        <v>13</v>
      </c>
      <c r="I4919" s="16"/>
      <c r="J4919" s="16"/>
      <c r="K4919" s="16"/>
      <c r="L4919" s="16"/>
      <c r="M4919" s="16"/>
      <c r="N4919" s="16"/>
      <c r="O4919" s="16"/>
      <c r="P4919" s="16"/>
      <c r="Q4919" s="16"/>
      <c r="R4919" s="16"/>
      <c r="S4919" s="16"/>
      <c r="T4919" s="16"/>
      <c r="U4919" s="16"/>
      <c r="V4919" s="1" t="s">
        <v>3802</v>
      </c>
      <c r="W4919" s="1" t="s">
        <v>2551</v>
      </c>
      <c r="X4919" s="5" t="s">
        <v>3807</v>
      </c>
      <c r="Y4919" s="5" t="s">
        <v>3804</v>
      </c>
      <c r="Z4919" s="5" t="s">
        <v>2582</v>
      </c>
      <c r="AA4919" s="5"/>
    </row>
    <row r="4920" spans="1:27" ht="12" customHeight="1" x14ac:dyDescent="0.15">
      <c r="A4920" s="1" t="s">
        <v>1328</v>
      </c>
      <c r="B4920" s="1" t="s">
        <v>29</v>
      </c>
      <c r="C4920" s="1" t="s">
        <v>17</v>
      </c>
      <c r="D4920" s="1" t="s">
        <v>2499</v>
      </c>
      <c r="E4920" s="1" t="s">
        <v>10</v>
      </c>
      <c r="F4920" s="1" t="s">
        <v>1333</v>
      </c>
      <c r="G4920" s="1" t="s">
        <v>242</v>
      </c>
      <c r="H4920" s="1" t="s">
        <v>13</v>
      </c>
      <c r="I4920" s="16"/>
      <c r="J4920" s="16"/>
      <c r="K4920" s="16"/>
      <c r="L4920" s="16"/>
      <c r="M4920" s="16"/>
      <c r="N4920" s="16"/>
      <c r="O4920" s="16"/>
      <c r="P4920" s="16"/>
      <c r="Q4920" s="16"/>
      <c r="R4920" s="16"/>
      <c r="S4920" s="16"/>
      <c r="T4920" s="16"/>
      <c r="U4920" s="16"/>
      <c r="V4920" s="1" t="s">
        <v>3802</v>
      </c>
      <c r="W4920" s="1" t="s">
        <v>2551</v>
      </c>
      <c r="X4920" s="5" t="s">
        <v>3807</v>
      </c>
      <c r="Y4920" s="5" t="s">
        <v>2557</v>
      </c>
      <c r="Z4920" s="5" t="s">
        <v>13</v>
      </c>
      <c r="AA4920" s="5"/>
    </row>
    <row r="4921" spans="1:27" ht="12" customHeight="1" x14ac:dyDescent="0.15">
      <c r="A4921" s="1" t="s">
        <v>1328</v>
      </c>
      <c r="B4921" s="1" t="s">
        <v>29</v>
      </c>
      <c r="C4921" s="1" t="s">
        <v>19</v>
      </c>
      <c r="D4921" s="1" t="s">
        <v>2499</v>
      </c>
      <c r="E4921" s="1" t="s">
        <v>10</v>
      </c>
      <c r="F4921" s="1" t="s">
        <v>1333</v>
      </c>
      <c r="G4921" s="1" t="s">
        <v>245</v>
      </c>
      <c r="H4921" s="1" t="s">
        <v>239</v>
      </c>
      <c r="I4921" s="16"/>
      <c r="J4921" s="16"/>
      <c r="K4921" s="16"/>
      <c r="L4921" s="16"/>
      <c r="M4921" s="16"/>
      <c r="N4921" s="16"/>
      <c r="O4921" s="16"/>
      <c r="P4921" s="16"/>
      <c r="Q4921" s="16"/>
      <c r="R4921" s="16"/>
      <c r="S4921" s="16"/>
      <c r="T4921" s="16"/>
      <c r="U4921" s="16"/>
      <c r="V4921" s="1" t="s">
        <v>3802</v>
      </c>
      <c r="W4921" s="1" t="s">
        <v>2551</v>
      </c>
      <c r="X4921" s="5" t="s">
        <v>3807</v>
      </c>
      <c r="Y4921" s="5" t="s">
        <v>2740</v>
      </c>
      <c r="Z4921" s="5" t="s">
        <v>2738</v>
      </c>
      <c r="AA4921" s="5"/>
    </row>
    <row r="4922" spans="1:27" ht="12" customHeight="1" x14ac:dyDescent="0.15">
      <c r="A4922" s="1" t="s">
        <v>1328</v>
      </c>
      <c r="B4922" s="1" t="s">
        <v>29</v>
      </c>
      <c r="C4922" s="1" t="s">
        <v>21</v>
      </c>
      <c r="D4922" s="1" t="s">
        <v>2499</v>
      </c>
      <c r="E4922" s="1" t="s">
        <v>10</v>
      </c>
      <c r="F4922" s="1" t="s">
        <v>1333</v>
      </c>
      <c r="G4922" s="1" t="s">
        <v>22</v>
      </c>
      <c r="H4922" s="1" t="s">
        <v>13</v>
      </c>
      <c r="I4922" s="16"/>
      <c r="J4922" s="16"/>
      <c r="K4922" s="16"/>
      <c r="L4922" s="16"/>
      <c r="M4922" s="16"/>
      <c r="N4922" s="16"/>
      <c r="O4922" s="16"/>
      <c r="P4922" s="16"/>
      <c r="Q4922" s="16"/>
      <c r="R4922" s="16"/>
      <c r="S4922" s="16"/>
      <c r="T4922" s="16"/>
      <c r="U4922" s="16"/>
      <c r="V4922" s="1" t="s">
        <v>3802</v>
      </c>
      <c r="W4922" s="1" t="s">
        <v>2551</v>
      </c>
      <c r="X4922" s="5" t="s">
        <v>3807</v>
      </c>
      <c r="Y4922" s="5" t="s">
        <v>2558</v>
      </c>
      <c r="Z4922" s="5" t="s">
        <v>2582</v>
      </c>
      <c r="AA4922" s="5"/>
    </row>
    <row r="4923" spans="1:27" ht="12" customHeight="1" x14ac:dyDescent="0.15">
      <c r="A4923" s="1" t="s">
        <v>1328</v>
      </c>
      <c r="B4923" s="1" t="s">
        <v>29</v>
      </c>
      <c r="C4923" s="1" t="s">
        <v>23</v>
      </c>
      <c r="D4923" s="1" t="s">
        <v>2499</v>
      </c>
      <c r="E4923" s="1" t="s">
        <v>10</v>
      </c>
      <c r="F4923" s="1" t="s">
        <v>1333</v>
      </c>
      <c r="G4923" s="1" t="s">
        <v>24</v>
      </c>
      <c r="H4923" s="1" t="s">
        <v>13</v>
      </c>
      <c r="I4923" s="16"/>
      <c r="J4923" s="16"/>
      <c r="K4923" s="16"/>
      <c r="L4923" s="16"/>
      <c r="M4923" s="16"/>
      <c r="N4923" s="16"/>
      <c r="O4923" s="16"/>
      <c r="P4923" s="16"/>
      <c r="Q4923" s="16"/>
      <c r="R4923" s="16"/>
      <c r="S4923" s="16"/>
      <c r="T4923" s="16"/>
      <c r="U4923" s="16"/>
      <c r="V4923" s="1" t="s">
        <v>3802</v>
      </c>
      <c r="W4923" s="1" t="s">
        <v>2551</v>
      </c>
      <c r="X4923" s="5" t="s">
        <v>3807</v>
      </c>
      <c r="Y4923" s="5" t="s">
        <v>2559</v>
      </c>
      <c r="Z4923" s="5" t="s">
        <v>13</v>
      </c>
      <c r="AA4923" s="5"/>
    </row>
    <row r="4924" spans="1:27" ht="12" customHeight="1" x14ac:dyDescent="0.15">
      <c r="A4924" s="1" t="s">
        <v>1328</v>
      </c>
      <c r="B4924" s="1" t="s">
        <v>31</v>
      </c>
      <c r="C4924" s="1" t="s">
        <v>9</v>
      </c>
      <c r="D4924" s="1" t="s">
        <v>2499</v>
      </c>
      <c r="E4924" s="1" t="s">
        <v>10</v>
      </c>
      <c r="F4924" s="1" t="s">
        <v>1334</v>
      </c>
      <c r="G4924" s="1" t="s">
        <v>12</v>
      </c>
      <c r="H4924" s="1" t="s">
        <v>13</v>
      </c>
      <c r="I4924" s="16"/>
      <c r="J4924" s="16"/>
      <c r="K4924" s="16"/>
      <c r="L4924" s="16"/>
      <c r="M4924" s="16"/>
      <c r="N4924" s="16"/>
      <c r="O4924" s="16"/>
      <c r="P4924" s="16"/>
      <c r="Q4924" s="16"/>
      <c r="R4924" s="16"/>
      <c r="S4924" s="16"/>
      <c r="T4924" s="16"/>
      <c r="U4924" s="16"/>
      <c r="V4924" s="1" t="s">
        <v>3802</v>
      </c>
      <c r="W4924" s="1" t="s">
        <v>2551</v>
      </c>
      <c r="X4924" s="5" t="s">
        <v>3808</v>
      </c>
      <c r="Y4924" s="5" t="s">
        <v>2553</v>
      </c>
      <c r="Z4924" s="5" t="s">
        <v>13</v>
      </c>
      <c r="AA4924" s="5"/>
    </row>
    <row r="4925" spans="1:27" ht="12" customHeight="1" x14ac:dyDescent="0.15">
      <c r="A4925" s="1" t="s">
        <v>1328</v>
      </c>
      <c r="B4925" s="1" t="s">
        <v>31</v>
      </c>
      <c r="C4925" s="1" t="s">
        <v>15</v>
      </c>
      <c r="D4925" s="1" t="s">
        <v>2499</v>
      </c>
      <c r="E4925" s="1" t="s">
        <v>10</v>
      </c>
      <c r="F4925" s="1" t="s">
        <v>1334</v>
      </c>
      <c r="G4925" s="1" t="s">
        <v>1330</v>
      </c>
      <c r="H4925" s="1" t="s">
        <v>13</v>
      </c>
      <c r="I4925" s="16"/>
      <c r="J4925" s="16"/>
      <c r="K4925" s="16"/>
      <c r="L4925" s="16"/>
      <c r="M4925" s="16"/>
      <c r="N4925" s="16"/>
      <c r="O4925" s="16"/>
      <c r="P4925" s="16"/>
      <c r="Q4925" s="16"/>
      <c r="R4925" s="16"/>
      <c r="S4925" s="16"/>
      <c r="T4925" s="16"/>
      <c r="U4925" s="16"/>
      <c r="V4925" s="1" t="s">
        <v>3802</v>
      </c>
      <c r="W4925" s="1" t="s">
        <v>2551</v>
      </c>
      <c r="X4925" s="5" t="s">
        <v>3808</v>
      </c>
      <c r="Y4925" s="5" t="s">
        <v>3804</v>
      </c>
      <c r="Z4925" s="5" t="s">
        <v>2582</v>
      </c>
      <c r="AA4925" s="5"/>
    </row>
    <row r="4926" spans="1:27" ht="12" customHeight="1" x14ac:dyDescent="0.15">
      <c r="A4926" s="1" t="s">
        <v>1328</v>
      </c>
      <c r="B4926" s="1" t="s">
        <v>31</v>
      </c>
      <c r="C4926" s="1" t="s">
        <v>17</v>
      </c>
      <c r="D4926" s="1" t="s">
        <v>2499</v>
      </c>
      <c r="E4926" s="1" t="s">
        <v>10</v>
      </c>
      <c r="F4926" s="1" t="s">
        <v>1334</v>
      </c>
      <c r="G4926" s="1" t="s">
        <v>242</v>
      </c>
      <c r="H4926" s="1" t="s">
        <v>13</v>
      </c>
      <c r="I4926" s="16"/>
      <c r="J4926" s="16"/>
      <c r="K4926" s="16"/>
      <c r="L4926" s="16"/>
      <c r="M4926" s="16"/>
      <c r="N4926" s="16"/>
      <c r="O4926" s="16"/>
      <c r="P4926" s="16"/>
      <c r="Q4926" s="16"/>
      <c r="R4926" s="16"/>
      <c r="S4926" s="16"/>
      <c r="T4926" s="16"/>
      <c r="U4926" s="16"/>
      <c r="V4926" s="1" t="s">
        <v>3802</v>
      </c>
      <c r="W4926" s="1" t="s">
        <v>2551</v>
      </c>
      <c r="X4926" s="5" t="s">
        <v>3808</v>
      </c>
      <c r="Y4926" s="5" t="s">
        <v>2557</v>
      </c>
      <c r="Z4926" s="5" t="s">
        <v>13</v>
      </c>
      <c r="AA4926" s="5"/>
    </row>
    <row r="4927" spans="1:27" ht="12" customHeight="1" x14ac:dyDescent="0.15">
      <c r="A4927" s="1" t="s">
        <v>1328</v>
      </c>
      <c r="B4927" s="1" t="s">
        <v>31</v>
      </c>
      <c r="C4927" s="1" t="s">
        <v>19</v>
      </c>
      <c r="D4927" s="1" t="s">
        <v>2499</v>
      </c>
      <c r="E4927" s="1" t="s">
        <v>10</v>
      </c>
      <c r="F4927" s="1" t="s">
        <v>1334</v>
      </c>
      <c r="G4927" s="1" t="s">
        <v>245</v>
      </c>
      <c r="H4927" s="1" t="s">
        <v>239</v>
      </c>
      <c r="I4927" s="16"/>
      <c r="J4927" s="16"/>
      <c r="K4927" s="16"/>
      <c r="L4927" s="16"/>
      <c r="M4927" s="16"/>
      <c r="N4927" s="16"/>
      <c r="O4927" s="16"/>
      <c r="P4927" s="16"/>
      <c r="Q4927" s="16"/>
      <c r="R4927" s="16"/>
      <c r="S4927" s="16"/>
      <c r="T4927" s="16"/>
      <c r="U4927" s="16"/>
      <c r="V4927" s="1" t="s">
        <v>3802</v>
      </c>
      <c r="W4927" s="1" t="s">
        <v>2551</v>
      </c>
      <c r="X4927" s="5" t="s">
        <v>3808</v>
      </c>
      <c r="Y4927" s="5" t="s">
        <v>2740</v>
      </c>
      <c r="Z4927" s="5" t="s">
        <v>2738</v>
      </c>
      <c r="AA4927" s="5"/>
    </row>
    <row r="4928" spans="1:27" ht="12" customHeight="1" x14ac:dyDescent="0.15">
      <c r="A4928" s="1" t="s">
        <v>1328</v>
      </c>
      <c r="B4928" s="1" t="s">
        <v>31</v>
      </c>
      <c r="C4928" s="1" t="s">
        <v>21</v>
      </c>
      <c r="D4928" s="1" t="s">
        <v>2499</v>
      </c>
      <c r="E4928" s="1" t="s">
        <v>10</v>
      </c>
      <c r="F4928" s="1" t="s">
        <v>1334</v>
      </c>
      <c r="G4928" s="1" t="s">
        <v>22</v>
      </c>
      <c r="H4928" s="1" t="s">
        <v>13</v>
      </c>
      <c r="I4928" s="16"/>
      <c r="J4928" s="16"/>
      <c r="K4928" s="16"/>
      <c r="L4928" s="16"/>
      <c r="M4928" s="16"/>
      <c r="N4928" s="16"/>
      <c r="O4928" s="16"/>
      <c r="P4928" s="16"/>
      <c r="Q4928" s="16"/>
      <c r="R4928" s="16"/>
      <c r="S4928" s="16"/>
      <c r="T4928" s="16"/>
      <c r="U4928" s="16"/>
      <c r="V4928" s="1" t="s">
        <v>3802</v>
      </c>
      <c r="W4928" s="1" t="s">
        <v>2551</v>
      </c>
      <c r="X4928" s="5" t="s">
        <v>3808</v>
      </c>
      <c r="Y4928" s="5" t="s">
        <v>2558</v>
      </c>
      <c r="Z4928" s="5" t="s">
        <v>2582</v>
      </c>
      <c r="AA4928" s="5"/>
    </row>
    <row r="4929" spans="1:27" ht="12" customHeight="1" x14ac:dyDescent="0.15">
      <c r="A4929" s="1" t="s">
        <v>1328</v>
      </c>
      <c r="B4929" s="1" t="s">
        <v>31</v>
      </c>
      <c r="C4929" s="1" t="s">
        <v>23</v>
      </c>
      <c r="D4929" s="1" t="s">
        <v>2499</v>
      </c>
      <c r="E4929" s="1" t="s">
        <v>10</v>
      </c>
      <c r="F4929" s="1" t="s">
        <v>1334</v>
      </c>
      <c r="G4929" s="1" t="s">
        <v>24</v>
      </c>
      <c r="H4929" s="1" t="s">
        <v>13</v>
      </c>
      <c r="I4929" s="16"/>
      <c r="J4929" s="16"/>
      <c r="K4929" s="16"/>
      <c r="L4929" s="16"/>
      <c r="M4929" s="16"/>
      <c r="N4929" s="16"/>
      <c r="O4929" s="16"/>
      <c r="P4929" s="16"/>
      <c r="Q4929" s="16"/>
      <c r="R4929" s="16"/>
      <c r="S4929" s="16"/>
      <c r="T4929" s="16"/>
      <c r="U4929" s="16"/>
      <c r="V4929" s="1" t="s">
        <v>3802</v>
      </c>
      <c r="W4929" s="1" t="s">
        <v>2551</v>
      </c>
      <c r="X4929" s="5" t="s">
        <v>3808</v>
      </c>
      <c r="Y4929" s="5" t="s">
        <v>2559</v>
      </c>
      <c r="Z4929" s="5" t="s">
        <v>13</v>
      </c>
      <c r="AA4929" s="5"/>
    </row>
    <row r="4930" spans="1:27" ht="12" customHeight="1" x14ac:dyDescent="0.15">
      <c r="A4930" s="1" t="s">
        <v>1328</v>
      </c>
      <c r="B4930" s="1" t="s">
        <v>33</v>
      </c>
      <c r="C4930" s="1" t="s">
        <v>9</v>
      </c>
      <c r="D4930" s="1" t="s">
        <v>2499</v>
      </c>
      <c r="E4930" s="1" t="s">
        <v>10</v>
      </c>
      <c r="F4930" s="1" t="s">
        <v>1335</v>
      </c>
      <c r="G4930" s="1" t="s">
        <v>12</v>
      </c>
      <c r="H4930" s="1" t="s">
        <v>13</v>
      </c>
      <c r="I4930" s="16"/>
      <c r="J4930" s="16"/>
      <c r="K4930" s="16"/>
      <c r="L4930" s="16"/>
      <c r="M4930" s="16"/>
      <c r="N4930" s="16"/>
      <c r="O4930" s="16"/>
      <c r="P4930" s="16"/>
      <c r="Q4930" s="16"/>
      <c r="R4930" s="16"/>
      <c r="S4930" s="16"/>
      <c r="T4930" s="16"/>
      <c r="U4930" s="16"/>
      <c r="V4930" s="1" t="s">
        <v>3802</v>
      </c>
      <c r="W4930" s="1" t="s">
        <v>2551</v>
      </c>
      <c r="X4930" s="5" t="s">
        <v>3809</v>
      </c>
      <c r="Y4930" s="5" t="s">
        <v>2553</v>
      </c>
      <c r="Z4930" s="5" t="s">
        <v>13</v>
      </c>
      <c r="AA4930" s="5"/>
    </row>
    <row r="4931" spans="1:27" ht="12" customHeight="1" x14ac:dyDescent="0.15">
      <c r="A4931" s="1" t="s">
        <v>1328</v>
      </c>
      <c r="B4931" s="1" t="s">
        <v>33</v>
      </c>
      <c r="C4931" s="1" t="s">
        <v>15</v>
      </c>
      <c r="D4931" s="1" t="s">
        <v>2499</v>
      </c>
      <c r="E4931" s="1" t="s">
        <v>10</v>
      </c>
      <c r="F4931" s="1" t="s">
        <v>1335</v>
      </c>
      <c r="G4931" s="1" t="s">
        <v>1330</v>
      </c>
      <c r="H4931" s="1" t="s">
        <v>13</v>
      </c>
      <c r="I4931" s="16"/>
      <c r="J4931" s="16"/>
      <c r="K4931" s="16"/>
      <c r="L4931" s="16"/>
      <c r="M4931" s="16"/>
      <c r="N4931" s="16"/>
      <c r="O4931" s="16"/>
      <c r="P4931" s="16"/>
      <c r="Q4931" s="16"/>
      <c r="R4931" s="16"/>
      <c r="S4931" s="16"/>
      <c r="T4931" s="16"/>
      <c r="U4931" s="16"/>
      <c r="V4931" s="1" t="s">
        <v>3802</v>
      </c>
      <c r="W4931" s="1" t="s">
        <v>2551</v>
      </c>
      <c r="X4931" s="5" t="s">
        <v>3809</v>
      </c>
      <c r="Y4931" s="5" t="s">
        <v>3804</v>
      </c>
      <c r="Z4931" s="5" t="s">
        <v>2582</v>
      </c>
      <c r="AA4931" s="5"/>
    </row>
    <row r="4932" spans="1:27" ht="12" customHeight="1" x14ac:dyDescent="0.15">
      <c r="A4932" s="1" t="s">
        <v>1328</v>
      </c>
      <c r="B4932" s="1" t="s">
        <v>33</v>
      </c>
      <c r="C4932" s="1" t="s">
        <v>17</v>
      </c>
      <c r="D4932" s="1" t="s">
        <v>2499</v>
      </c>
      <c r="E4932" s="1" t="s">
        <v>10</v>
      </c>
      <c r="F4932" s="1" t="s">
        <v>1335</v>
      </c>
      <c r="G4932" s="1" t="s">
        <v>242</v>
      </c>
      <c r="H4932" s="1" t="s">
        <v>13</v>
      </c>
      <c r="I4932" s="16"/>
      <c r="J4932" s="16"/>
      <c r="K4932" s="16"/>
      <c r="L4932" s="16"/>
      <c r="M4932" s="16"/>
      <c r="N4932" s="16"/>
      <c r="O4932" s="16"/>
      <c r="P4932" s="16"/>
      <c r="Q4932" s="16"/>
      <c r="R4932" s="16"/>
      <c r="S4932" s="16"/>
      <c r="T4932" s="16"/>
      <c r="U4932" s="16"/>
      <c r="V4932" s="1" t="s">
        <v>3802</v>
      </c>
      <c r="W4932" s="1" t="s">
        <v>2551</v>
      </c>
      <c r="X4932" s="5" t="s">
        <v>3809</v>
      </c>
      <c r="Y4932" s="5" t="s">
        <v>2557</v>
      </c>
      <c r="Z4932" s="5" t="s">
        <v>13</v>
      </c>
      <c r="AA4932" s="5"/>
    </row>
    <row r="4933" spans="1:27" ht="12" customHeight="1" x14ac:dyDescent="0.15">
      <c r="A4933" s="1" t="s">
        <v>1328</v>
      </c>
      <c r="B4933" s="1" t="s">
        <v>33</v>
      </c>
      <c r="C4933" s="1" t="s">
        <v>19</v>
      </c>
      <c r="D4933" s="1" t="s">
        <v>2499</v>
      </c>
      <c r="E4933" s="1" t="s">
        <v>10</v>
      </c>
      <c r="F4933" s="1" t="s">
        <v>1335</v>
      </c>
      <c r="G4933" s="1" t="s">
        <v>245</v>
      </c>
      <c r="H4933" s="1" t="s">
        <v>239</v>
      </c>
      <c r="I4933" s="16"/>
      <c r="J4933" s="16"/>
      <c r="K4933" s="16"/>
      <c r="L4933" s="16"/>
      <c r="M4933" s="16"/>
      <c r="N4933" s="16"/>
      <c r="O4933" s="16"/>
      <c r="P4933" s="16"/>
      <c r="Q4933" s="16"/>
      <c r="R4933" s="16"/>
      <c r="S4933" s="16"/>
      <c r="T4933" s="16"/>
      <c r="U4933" s="16"/>
      <c r="V4933" s="1" t="s">
        <v>3802</v>
      </c>
      <c r="W4933" s="1" t="s">
        <v>2551</v>
      </c>
      <c r="X4933" s="5" t="s">
        <v>3809</v>
      </c>
      <c r="Y4933" s="5" t="s">
        <v>2740</v>
      </c>
      <c r="Z4933" s="5" t="s">
        <v>2738</v>
      </c>
      <c r="AA4933" s="5"/>
    </row>
    <row r="4934" spans="1:27" ht="12" customHeight="1" x14ac:dyDescent="0.15">
      <c r="A4934" s="1" t="s">
        <v>1328</v>
      </c>
      <c r="B4934" s="1" t="s">
        <v>33</v>
      </c>
      <c r="C4934" s="1" t="s">
        <v>21</v>
      </c>
      <c r="D4934" s="1" t="s">
        <v>2499</v>
      </c>
      <c r="E4934" s="1" t="s">
        <v>10</v>
      </c>
      <c r="F4934" s="1" t="s">
        <v>1335</v>
      </c>
      <c r="G4934" s="1" t="s">
        <v>22</v>
      </c>
      <c r="H4934" s="1" t="s">
        <v>13</v>
      </c>
      <c r="I4934" s="16"/>
      <c r="J4934" s="16"/>
      <c r="K4934" s="16"/>
      <c r="L4934" s="16"/>
      <c r="M4934" s="16"/>
      <c r="N4934" s="16"/>
      <c r="O4934" s="16"/>
      <c r="P4934" s="16"/>
      <c r="Q4934" s="16"/>
      <c r="R4934" s="16"/>
      <c r="S4934" s="16"/>
      <c r="T4934" s="16"/>
      <c r="U4934" s="16"/>
      <c r="V4934" s="1" t="s">
        <v>3802</v>
      </c>
      <c r="W4934" s="1" t="s">
        <v>2551</v>
      </c>
      <c r="X4934" s="5" t="s">
        <v>3809</v>
      </c>
      <c r="Y4934" s="5" t="s">
        <v>2558</v>
      </c>
      <c r="Z4934" s="5" t="s">
        <v>2582</v>
      </c>
      <c r="AA4934" s="5"/>
    </row>
    <row r="4935" spans="1:27" ht="12" customHeight="1" x14ac:dyDescent="0.15">
      <c r="A4935" s="1" t="s">
        <v>1328</v>
      </c>
      <c r="B4935" s="1" t="s">
        <v>33</v>
      </c>
      <c r="C4935" s="1" t="s">
        <v>23</v>
      </c>
      <c r="D4935" s="1" t="s">
        <v>2499</v>
      </c>
      <c r="E4935" s="1" t="s">
        <v>10</v>
      </c>
      <c r="F4935" s="1" t="s">
        <v>1335</v>
      </c>
      <c r="G4935" s="1" t="s">
        <v>24</v>
      </c>
      <c r="H4935" s="1" t="s">
        <v>13</v>
      </c>
      <c r="I4935" s="16"/>
      <c r="J4935" s="16"/>
      <c r="K4935" s="16"/>
      <c r="L4935" s="16"/>
      <c r="M4935" s="16"/>
      <c r="N4935" s="16"/>
      <c r="O4935" s="16"/>
      <c r="P4935" s="16"/>
      <c r="Q4935" s="16"/>
      <c r="R4935" s="16"/>
      <c r="S4935" s="16"/>
      <c r="T4935" s="16"/>
      <c r="U4935" s="16"/>
      <c r="V4935" s="1" t="s">
        <v>3802</v>
      </c>
      <c r="W4935" s="1" t="s">
        <v>2551</v>
      </c>
      <c r="X4935" s="5" t="s">
        <v>3809</v>
      </c>
      <c r="Y4935" s="5" t="s">
        <v>2559</v>
      </c>
      <c r="Z4935" s="5" t="s">
        <v>13</v>
      </c>
      <c r="AA4935" s="5"/>
    </row>
    <row r="4936" spans="1:27" ht="12" customHeight="1" x14ac:dyDescent="0.15">
      <c r="A4936" s="1" t="s">
        <v>1328</v>
      </c>
      <c r="B4936" s="1" t="s">
        <v>35</v>
      </c>
      <c r="C4936" s="1" t="s">
        <v>9</v>
      </c>
      <c r="D4936" s="1" t="s">
        <v>2499</v>
      </c>
      <c r="E4936" s="1" t="s">
        <v>10</v>
      </c>
      <c r="F4936" s="1" t="s">
        <v>1336</v>
      </c>
      <c r="G4936" s="1" t="s">
        <v>12</v>
      </c>
      <c r="H4936" s="1" t="s">
        <v>13</v>
      </c>
      <c r="I4936" s="16"/>
      <c r="J4936" s="16"/>
      <c r="K4936" s="16"/>
      <c r="L4936" s="16"/>
      <c r="M4936" s="16"/>
      <c r="N4936" s="16"/>
      <c r="O4936" s="16"/>
      <c r="P4936" s="16"/>
      <c r="Q4936" s="16"/>
      <c r="R4936" s="16"/>
      <c r="S4936" s="16"/>
      <c r="T4936" s="16"/>
      <c r="U4936" s="16"/>
      <c r="V4936" s="1" t="s">
        <v>3802</v>
      </c>
      <c r="W4936" s="1" t="s">
        <v>2551</v>
      </c>
      <c r="X4936" s="5" t="s">
        <v>3810</v>
      </c>
      <c r="Y4936" s="5" t="s">
        <v>2553</v>
      </c>
      <c r="Z4936" s="5" t="s">
        <v>13</v>
      </c>
      <c r="AA4936" s="5"/>
    </row>
    <row r="4937" spans="1:27" ht="12" customHeight="1" x14ac:dyDescent="0.15">
      <c r="A4937" s="1" t="s">
        <v>1328</v>
      </c>
      <c r="B4937" s="1" t="s">
        <v>35</v>
      </c>
      <c r="C4937" s="1" t="s">
        <v>15</v>
      </c>
      <c r="D4937" s="1" t="s">
        <v>2499</v>
      </c>
      <c r="E4937" s="1" t="s">
        <v>10</v>
      </c>
      <c r="F4937" s="1" t="s">
        <v>1336</v>
      </c>
      <c r="G4937" s="1" t="s">
        <v>1330</v>
      </c>
      <c r="H4937" s="1" t="s">
        <v>13</v>
      </c>
      <c r="I4937" s="16"/>
      <c r="J4937" s="16"/>
      <c r="K4937" s="16"/>
      <c r="L4937" s="16"/>
      <c r="M4937" s="16"/>
      <c r="N4937" s="16"/>
      <c r="O4937" s="16"/>
      <c r="P4937" s="16"/>
      <c r="Q4937" s="16"/>
      <c r="R4937" s="16"/>
      <c r="S4937" s="16"/>
      <c r="T4937" s="16"/>
      <c r="U4937" s="16"/>
      <c r="V4937" s="1" t="s">
        <v>3802</v>
      </c>
      <c r="W4937" s="1" t="s">
        <v>2551</v>
      </c>
      <c r="X4937" s="5" t="s">
        <v>3810</v>
      </c>
      <c r="Y4937" s="5" t="s">
        <v>3804</v>
      </c>
      <c r="Z4937" s="5" t="s">
        <v>2582</v>
      </c>
      <c r="AA4937" s="5"/>
    </row>
    <row r="4938" spans="1:27" ht="12" customHeight="1" x14ac:dyDescent="0.15">
      <c r="A4938" s="1" t="s">
        <v>1328</v>
      </c>
      <c r="B4938" s="1" t="s">
        <v>35</v>
      </c>
      <c r="C4938" s="1" t="s">
        <v>17</v>
      </c>
      <c r="D4938" s="1" t="s">
        <v>2499</v>
      </c>
      <c r="E4938" s="1" t="s">
        <v>10</v>
      </c>
      <c r="F4938" s="1" t="s">
        <v>1336</v>
      </c>
      <c r="G4938" s="1" t="s">
        <v>242</v>
      </c>
      <c r="H4938" s="1" t="s">
        <v>13</v>
      </c>
      <c r="I4938" s="16"/>
      <c r="J4938" s="16"/>
      <c r="K4938" s="16"/>
      <c r="L4938" s="16"/>
      <c r="M4938" s="16"/>
      <c r="N4938" s="16"/>
      <c r="O4938" s="16"/>
      <c r="P4938" s="16"/>
      <c r="Q4938" s="16"/>
      <c r="R4938" s="16"/>
      <c r="S4938" s="16"/>
      <c r="T4938" s="16"/>
      <c r="U4938" s="16"/>
      <c r="V4938" s="1" t="s">
        <v>3802</v>
      </c>
      <c r="W4938" s="1" t="s">
        <v>2551</v>
      </c>
      <c r="X4938" s="5" t="s">
        <v>3810</v>
      </c>
      <c r="Y4938" s="5" t="s">
        <v>2557</v>
      </c>
      <c r="Z4938" s="5" t="s">
        <v>13</v>
      </c>
      <c r="AA4938" s="5"/>
    </row>
    <row r="4939" spans="1:27" ht="12" customHeight="1" x14ac:dyDescent="0.15">
      <c r="A4939" s="1" t="s">
        <v>1328</v>
      </c>
      <c r="B4939" s="1" t="s">
        <v>35</v>
      </c>
      <c r="C4939" s="1" t="s">
        <v>19</v>
      </c>
      <c r="D4939" s="1" t="s">
        <v>2499</v>
      </c>
      <c r="E4939" s="1" t="s">
        <v>10</v>
      </c>
      <c r="F4939" s="1" t="s">
        <v>1336</v>
      </c>
      <c r="G4939" s="1" t="s">
        <v>245</v>
      </c>
      <c r="H4939" s="1" t="s">
        <v>239</v>
      </c>
      <c r="I4939" s="16"/>
      <c r="J4939" s="16"/>
      <c r="K4939" s="16"/>
      <c r="L4939" s="16"/>
      <c r="M4939" s="16"/>
      <c r="N4939" s="16"/>
      <c r="O4939" s="16"/>
      <c r="P4939" s="16"/>
      <c r="Q4939" s="16"/>
      <c r="R4939" s="16"/>
      <c r="S4939" s="16"/>
      <c r="T4939" s="16"/>
      <c r="U4939" s="16"/>
      <c r="V4939" s="1" t="s">
        <v>3802</v>
      </c>
      <c r="W4939" s="1" t="s">
        <v>2551</v>
      </c>
      <c r="X4939" s="5" t="s">
        <v>3810</v>
      </c>
      <c r="Y4939" s="5" t="s">
        <v>2740</v>
      </c>
      <c r="Z4939" s="5" t="s">
        <v>2738</v>
      </c>
      <c r="AA4939" s="5"/>
    </row>
    <row r="4940" spans="1:27" ht="12" customHeight="1" x14ac:dyDescent="0.15">
      <c r="A4940" s="1" t="s">
        <v>1328</v>
      </c>
      <c r="B4940" s="1" t="s">
        <v>35</v>
      </c>
      <c r="C4940" s="1" t="s">
        <v>21</v>
      </c>
      <c r="D4940" s="1" t="s">
        <v>2499</v>
      </c>
      <c r="E4940" s="1" t="s">
        <v>10</v>
      </c>
      <c r="F4940" s="1" t="s">
        <v>1336</v>
      </c>
      <c r="G4940" s="1" t="s">
        <v>22</v>
      </c>
      <c r="H4940" s="1" t="s">
        <v>13</v>
      </c>
      <c r="I4940" s="16"/>
      <c r="J4940" s="16"/>
      <c r="K4940" s="16"/>
      <c r="L4940" s="16"/>
      <c r="M4940" s="16"/>
      <c r="N4940" s="16"/>
      <c r="O4940" s="16"/>
      <c r="P4940" s="16"/>
      <c r="Q4940" s="16"/>
      <c r="R4940" s="16"/>
      <c r="S4940" s="16"/>
      <c r="T4940" s="16"/>
      <c r="U4940" s="16"/>
      <c r="V4940" s="1" t="s">
        <v>3802</v>
      </c>
      <c r="W4940" s="1" t="s">
        <v>2551</v>
      </c>
      <c r="X4940" s="5" t="s">
        <v>3810</v>
      </c>
      <c r="Y4940" s="5" t="s">
        <v>2558</v>
      </c>
      <c r="Z4940" s="5" t="s">
        <v>2582</v>
      </c>
      <c r="AA4940" s="5"/>
    </row>
    <row r="4941" spans="1:27" ht="12" customHeight="1" x14ac:dyDescent="0.15">
      <c r="A4941" s="1" t="s">
        <v>1328</v>
      </c>
      <c r="B4941" s="1" t="s">
        <v>35</v>
      </c>
      <c r="C4941" s="1" t="s">
        <v>23</v>
      </c>
      <c r="D4941" s="1" t="s">
        <v>2499</v>
      </c>
      <c r="E4941" s="1" t="s">
        <v>10</v>
      </c>
      <c r="F4941" s="1" t="s">
        <v>1336</v>
      </c>
      <c r="G4941" s="1" t="s">
        <v>24</v>
      </c>
      <c r="H4941" s="1" t="s">
        <v>13</v>
      </c>
      <c r="I4941" s="16"/>
      <c r="J4941" s="16"/>
      <c r="K4941" s="16"/>
      <c r="L4941" s="16"/>
      <c r="M4941" s="16"/>
      <c r="N4941" s="16"/>
      <c r="O4941" s="16"/>
      <c r="P4941" s="16"/>
      <c r="Q4941" s="16"/>
      <c r="R4941" s="16"/>
      <c r="S4941" s="16"/>
      <c r="T4941" s="16"/>
      <c r="U4941" s="16"/>
      <c r="V4941" s="1" t="s">
        <v>3802</v>
      </c>
      <c r="W4941" s="1" t="s">
        <v>2551</v>
      </c>
      <c r="X4941" s="5" t="s">
        <v>3810</v>
      </c>
      <c r="Y4941" s="5" t="s">
        <v>2559</v>
      </c>
      <c r="Z4941" s="5" t="s">
        <v>13</v>
      </c>
      <c r="AA4941" s="5"/>
    </row>
    <row r="4942" spans="1:27" ht="12" customHeight="1" x14ac:dyDescent="0.15">
      <c r="A4942" s="1" t="s">
        <v>1328</v>
      </c>
      <c r="B4942" s="1" t="s">
        <v>57</v>
      </c>
      <c r="C4942" s="1" t="s">
        <v>9</v>
      </c>
      <c r="D4942" s="1" t="s">
        <v>2499</v>
      </c>
      <c r="E4942" s="1" t="s">
        <v>1337</v>
      </c>
      <c r="F4942" s="1" t="s">
        <v>1329</v>
      </c>
      <c r="G4942" s="1" t="s">
        <v>1338</v>
      </c>
      <c r="H4942" s="1" t="s">
        <v>13</v>
      </c>
      <c r="I4942" s="16"/>
      <c r="J4942" s="16"/>
      <c r="K4942" s="16"/>
      <c r="L4942" s="16"/>
      <c r="M4942" s="16"/>
      <c r="N4942" s="16"/>
      <c r="O4942" s="16"/>
      <c r="P4942" s="16"/>
      <c r="Q4942" s="16"/>
      <c r="R4942" s="16"/>
      <c r="S4942" s="16"/>
      <c r="T4942" s="16"/>
      <c r="U4942" s="16"/>
      <c r="V4942" s="1" t="s">
        <v>3802</v>
      </c>
      <c r="W4942" s="1" t="s">
        <v>2551</v>
      </c>
      <c r="X4942" s="5" t="s">
        <v>3803</v>
      </c>
      <c r="Y4942" s="5" t="s">
        <v>3811</v>
      </c>
      <c r="Z4942" s="5" t="s">
        <v>2582</v>
      </c>
      <c r="AA4942" s="5"/>
    </row>
    <row r="4943" spans="1:27" ht="12" customHeight="1" x14ac:dyDescent="0.15">
      <c r="A4943" s="1" t="s">
        <v>1328</v>
      </c>
      <c r="B4943" s="1" t="s">
        <v>57</v>
      </c>
      <c r="C4943" s="1" t="s">
        <v>15</v>
      </c>
      <c r="D4943" s="1" t="s">
        <v>2499</v>
      </c>
      <c r="E4943" s="1" t="s">
        <v>1337</v>
      </c>
      <c r="F4943" s="1" t="s">
        <v>1329</v>
      </c>
      <c r="G4943" s="1" t="s">
        <v>1339</v>
      </c>
      <c r="H4943" s="1" t="s">
        <v>13</v>
      </c>
      <c r="I4943" s="16"/>
      <c r="J4943" s="16"/>
      <c r="K4943" s="16"/>
      <c r="L4943" s="16"/>
      <c r="M4943" s="16"/>
      <c r="N4943" s="16"/>
      <c r="O4943" s="16"/>
      <c r="P4943" s="16"/>
      <c r="Q4943" s="16"/>
      <c r="R4943" s="16"/>
      <c r="S4943" s="16"/>
      <c r="T4943" s="16"/>
      <c r="U4943" s="16"/>
      <c r="V4943" s="1" t="s">
        <v>3802</v>
      </c>
      <c r="W4943" s="1" t="s">
        <v>2551</v>
      </c>
      <c r="X4943" s="5" t="s">
        <v>3803</v>
      </c>
      <c r="Y4943" s="5" t="s">
        <v>3812</v>
      </c>
      <c r="Z4943" s="5" t="s">
        <v>2582</v>
      </c>
      <c r="AA4943" s="5"/>
    </row>
    <row r="4944" spans="1:27" ht="12" customHeight="1" x14ac:dyDescent="0.15">
      <c r="A4944" s="1" t="s">
        <v>1328</v>
      </c>
      <c r="B4944" s="1" t="s">
        <v>61</v>
      </c>
      <c r="C4944" s="1" t="s">
        <v>9</v>
      </c>
      <c r="D4944" s="1" t="s">
        <v>2499</v>
      </c>
      <c r="E4944" s="1" t="s">
        <v>1337</v>
      </c>
      <c r="F4944" s="1" t="s">
        <v>1331</v>
      </c>
      <c r="G4944" s="1" t="s">
        <v>1338</v>
      </c>
      <c r="H4944" s="1" t="s">
        <v>13</v>
      </c>
      <c r="I4944" s="16"/>
      <c r="J4944" s="16"/>
      <c r="K4944" s="16"/>
      <c r="L4944" s="16"/>
      <c r="M4944" s="16"/>
      <c r="N4944" s="16"/>
      <c r="O4944" s="16"/>
      <c r="P4944" s="16"/>
      <c r="Q4944" s="16"/>
      <c r="R4944" s="16"/>
      <c r="S4944" s="16"/>
      <c r="T4944" s="16"/>
      <c r="U4944" s="16"/>
      <c r="V4944" s="1" t="s">
        <v>3802</v>
      </c>
      <c r="W4944" s="1" t="s">
        <v>2551</v>
      </c>
      <c r="X4944" s="5" t="s">
        <v>3805</v>
      </c>
      <c r="Y4944" s="5" t="s">
        <v>3811</v>
      </c>
      <c r="Z4944" s="5" t="s">
        <v>2582</v>
      </c>
      <c r="AA4944" s="5"/>
    </row>
    <row r="4945" spans="1:27" ht="12" customHeight="1" x14ac:dyDescent="0.15">
      <c r="A4945" s="1" t="s">
        <v>1328</v>
      </c>
      <c r="B4945" s="1" t="s">
        <v>61</v>
      </c>
      <c r="C4945" s="1" t="s">
        <v>15</v>
      </c>
      <c r="D4945" s="1" t="s">
        <v>2499</v>
      </c>
      <c r="E4945" s="1" t="s">
        <v>1337</v>
      </c>
      <c r="F4945" s="1" t="s">
        <v>1331</v>
      </c>
      <c r="G4945" s="1" t="s">
        <v>1339</v>
      </c>
      <c r="H4945" s="1" t="s">
        <v>13</v>
      </c>
      <c r="I4945" s="16"/>
      <c r="J4945" s="16"/>
      <c r="K4945" s="16"/>
      <c r="L4945" s="16"/>
      <c r="M4945" s="16"/>
      <c r="N4945" s="16"/>
      <c r="O4945" s="16"/>
      <c r="P4945" s="16"/>
      <c r="Q4945" s="16"/>
      <c r="R4945" s="16"/>
      <c r="S4945" s="16"/>
      <c r="T4945" s="16"/>
      <c r="U4945" s="16"/>
      <c r="V4945" s="1" t="s">
        <v>3802</v>
      </c>
      <c r="W4945" s="1" t="s">
        <v>2551</v>
      </c>
      <c r="X4945" s="5" t="s">
        <v>3805</v>
      </c>
      <c r="Y4945" s="5" t="s">
        <v>3812</v>
      </c>
      <c r="Z4945" s="5" t="s">
        <v>2582</v>
      </c>
      <c r="AA4945" s="5"/>
    </row>
    <row r="4946" spans="1:27" ht="12" customHeight="1" x14ac:dyDescent="0.15">
      <c r="A4946" s="1" t="s">
        <v>1328</v>
      </c>
      <c r="B4946" s="1" t="s">
        <v>154</v>
      </c>
      <c r="C4946" s="1" t="s">
        <v>9</v>
      </c>
      <c r="D4946" s="1" t="s">
        <v>2499</v>
      </c>
      <c r="E4946" s="1" t="s">
        <v>1337</v>
      </c>
      <c r="F4946" s="1" t="s">
        <v>1332</v>
      </c>
      <c r="G4946" s="1" t="s">
        <v>1338</v>
      </c>
      <c r="H4946" s="1" t="s">
        <v>13</v>
      </c>
      <c r="I4946" s="16"/>
      <c r="J4946" s="16"/>
      <c r="K4946" s="16"/>
      <c r="L4946" s="16"/>
      <c r="M4946" s="16"/>
      <c r="N4946" s="16"/>
      <c r="O4946" s="16"/>
      <c r="P4946" s="16"/>
      <c r="Q4946" s="16"/>
      <c r="R4946" s="16"/>
      <c r="S4946" s="16"/>
      <c r="T4946" s="16"/>
      <c r="U4946" s="16"/>
      <c r="V4946" s="1" t="s">
        <v>3802</v>
      </c>
      <c r="W4946" s="1" t="s">
        <v>2551</v>
      </c>
      <c r="X4946" s="5" t="s">
        <v>3806</v>
      </c>
      <c r="Y4946" s="5" t="s">
        <v>3811</v>
      </c>
      <c r="Z4946" s="5" t="s">
        <v>2582</v>
      </c>
      <c r="AA4946" s="5"/>
    </row>
    <row r="4947" spans="1:27" ht="12" customHeight="1" x14ac:dyDescent="0.15">
      <c r="A4947" s="1" t="s">
        <v>1328</v>
      </c>
      <c r="B4947" s="1" t="s">
        <v>154</v>
      </c>
      <c r="C4947" s="1" t="s">
        <v>15</v>
      </c>
      <c r="D4947" s="1" t="s">
        <v>2499</v>
      </c>
      <c r="E4947" s="1" t="s">
        <v>1337</v>
      </c>
      <c r="F4947" s="1" t="s">
        <v>1332</v>
      </c>
      <c r="G4947" s="1" t="s">
        <v>1339</v>
      </c>
      <c r="H4947" s="1" t="s">
        <v>13</v>
      </c>
      <c r="I4947" s="16"/>
      <c r="J4947" s="16"/>
      <c r="K4947" s="16"/>
      <c r="L4947" s="16"/>
      <c r="M4947" s="16"/>
      <c r="N4947" s="16"/>
      <c r="O4947" s="16"/>
      <c r="P4947" s="16"/>
      <c r="Q4947" s="16"/>
      <c r="R4947" s="16"/>
      <c r="S4947" s="16"/>
      <c r="T4947" s="16"/>
      <c r="U4947" s="16"/>
      <c r="V4947" s="1" t="s">
        <v>3802</v>
      </c>
      <c r="W4947" s="1" t="s">
        <v>2551</v>
      </c>
      <c r="X4947" s="5" t="s">
        <v>3806</v>
      </c>
      <c r="Y4947" s="5" t="s">
        <v>3812</v>
      </c>
      <c r="Z4947" s="5" t="s">
        <v>2582</v>
      </c>
      <c r="AA4947" s="5"/>
    </row>
    <row r="4948" spans="1:27" ht="12" customHeight="1" x14ac:dyDescent="0.15">
      <c r="A4948" s="1" t="s">
        <v>1328</v>
      </c>
      <c r="B4948" s="1" t="s">
        <v>156</v>
      </c>
      <c r="C4948" s="1" t="s">
        <v>9</v>
      </c>
      <c r="D4948" s="1" t="s">
        <v>2499</v>
      </c>
      <c r="E4948" s="1" t="s">
        <v>1337</v>
      </c>
      <c r="F4948" s="1" t="s">
        <v>1333</v>
      </c>
      <c r="G4948" s="1" t="s">
        <v>1338</v>
      </c>
      <c r="H4948" s="1" t="s">
        <v>13</v>
      </c>
      <c r="I4948" s="16"/>
      <c r="J4948" s="16"/>
      <c r="K4948" s="16"/>
      <c r="L4948" s="16"/>
      <c r="M4948" s="16"/>
      <c r="N4948" s="16"/>
      <c r="O4948" s="16"/>
      <c r="P4948" s="16"/>
      <c r="Q4948" s="16"/>
      <c r="R4948" s="16"/>
      <c r="S4948" s="16"/>
      <c r="T4948" s="16"/>
      <c r="U4948" s="16"/>
      <c r="V4948" s="1" t="s">
        <v>3802</v>
      </c>
      <c r="W4948" s="1" t="s">
        <v>2551</v>
      </c>
      <c r="X4948" s="5" t="s">
        <v>3807</v>
      </c>
      <c r="Y4948" s="5" t="s">
        <v>3811</v>
      </c>
      <c r="Z4948" s="5" t="s">
        <v>2582</v>
      </c>
      <c r="AA4948" s="5"/>
    </row>
    <row r="4949" spans="1:27" ht="12" customHeight="1" x14ac:dyDescent="0.15">
      <c r="A4949" s="1" t="s">
        <v>1328</v>
      </c>
      <c r="B4949" s="1" t="s">
        <v>156</v>
      </c>
      <c r="C4949" s="1" t="s">
        <v>15</v>
      </c>
      <c r="D4949" s="1" t="s">
        <v>2499</v>
      </c>
      <c r="E4949" s="1" t="s">
        <v>1337</v>
      </c>
      <c r="F4949" s="1" t="s">
        <v>1333</v>
      </c>
      <c r="G4949" s="1" t="s">
        <v>1339</v>
      </c>
      <c r="H4949" s="1" t="s">
        <v>13</v>
      </c>
      <c r="I4949" s="16"/>
      <c r="J4949" s="16"/>
      <c r="K4949" s="16"/>
      <c r="L4949" s="16"/>
      <c r="M4949" s="16"/>
      <c r="N4949" s="16"/>
      <c r="O4949" s="16"/>
      <c r="P4949" s="16"/>
      <c r="Q4949" s="16"/>
      <c r="R4949" s="16"/>
      <c r="S4949" s="16"/>
      <c r="T4949" s="16"/>
      <c r="U4949" s="16"/>
      <c r="V4949" s="1" t="s">
        <v>3802</v>
      </c>
      <c r="W4949" s="1" t="s">
        <v>2551</v>
      </c>
      <c r="X4949" s="5" t="s">
        <v>3807</v>
      </c>
      <c r="Y4949" s="5" t="s">
        <v>3812</v>
      </c>
      <c r="Z4949" s="5" t="s">
        <v>2582</v>
      </c>
      <c r="AA4949" s="5"/>
    </row>
    <row r="4950" spans="1:27" ht="12" customHeight="1" x14ac:dyDescent="0.15">
      <c r="A4950" s="1" t="s">
        <v>1328</v>
      </c>
      <c r="B4950" s="1" t="s">
        <v>198</v>
      </c>
      <c r="C4950" s="1" t="s">
        <v>9</v>
      </c>
      <c r="D4950" s="1" t="s">
        <v>2499</v>
      </c>
      <c r="E4950" s="1" t="s">
        <v>1337</v>
      </c>
      <c r="F4950" s="1" t="s">
        <v>1334</v>
      </c>
      <c r="G4950" s="1" t="s">
        <v>1338</v>
      </c>
      <c r="H4950" s="1" t="s">
        <v>13</v>
      </c>
      <c r="I4950" s="16"/>
      <c r="J4950" s="16"/>
      <c r="K4950" s="16"/>
      <c r="L4950" s="16"/>
      <c r="M4950" s="16"/>
      <c r="N4950" s="16"/>
      <c r="O4950" s="16"/>
      <c r="P4950" s="16"/>
      <c r="Q4950" s="16"/>
      <c r="R4950" s="16"/>
      <c r="S4950" s="16"/>
      <c r="T4950" s="16"/>
      <c r="U4950" s="16"/>
      <c r="V4950" s="1" t="s">
        <v>3802</v>
      </c>
      <c r="W4950" s="1" t="s">
        <v>2551</v>
      </c>
      <c r="X4950" s="5" t="s">
        <v>3808</v>
      </c>
      <c r="Y4950" s="5" t="s">
        <v>3811</v>
      </c>
      <c r="Z4950" s="5" t="s">
        <v>2582</v>
      </c>
      <c r="AA4950" s="5"/>
    </row>
    <row r="4951" spans="1:27" ht="12" customHeight="1" x14ac:dyDescent="0.15">
      <c r="A4951" s="1" t="s">
        <v>1328</v>
      </c>
      <c r="B4951" s="1" t="s">
        <v>198</v>
      </c>
      <c r="C4951" s="1" t="s">
        <v>15</v>
      </c>
      <c r="D4951" s="1" t="s">
        <v>2499</v>
      </c>
      <c r="E4951" s="1" t="s">
        <v>1337</v>
      </c>
      <c r="F4951" s="1" t="s">
        <v>1334</v>
      </c>
      <c r="G4951" s="1" t="s">
        <v>1339</v>
      </c>
      <c r="H4951" s="1" t="s">
        <v>13</v>
      </c>
      <c r="I4951" s="16"/>
      <c r="J4951" s="16"/>
      <c r="K4951" s="16"/>
      <c r="L4951" s="16"/>
      <c r="M4951" s="16"/>
      <c r="N4951" s="16"/>
      <c r="O4951" s="16"/>
      <c r="P4951" s="16"/>
      <c r="Q4951" s="16"/>
      <c r="R4951" s="16"/>
      <c r="S4951" s="16"/>
      <c r="T4951" s="16"/>
      <c r="U4951" s="16"/>
      <c r="V4951" s="1" t="s">
        <v>3802</v>
      </c>
      <c r="W4951" s="1" t="s">
        <v>2551</v>
      </c>
      <c r="X4951" s="5" t="s">
        <v>3808</v>
      </c>
      <c r="Y4951" s="5" t="s">
        <v>3812</v>
      </c>
      <c r="Z4951" s="5" t="s">
        <v>2582</v>
      </c>
      <c r="AA4951" s="5"/>
    </row>
    <row r="4952" spans="1:27" ht="12" customHeight="1" x14ac:dyDescent="0.15">
      <c r="A4952" s="1" t="s">
        <v>1328</v>
      </c>
      <c r="B4952" s="1" t="s">
        <v>200</v>
      </c>
      <c r="C4952" s="1" t="s">
        <v>9</v>
      </c>
      <c r="D4952" s="1" t="s">
        <v>2499</v>
      </c>
      <c r="E4952" s="1" t="s">
        <v>1337</v>
      </c>
      <c r="F4952" s="1" t="s">
        <v>1335</v>
      </c>
      <c r="G4952" s="1" t="s">
        <v>1338</v>
      </c>
      <c r="H4952" s="1" t="s">
        <v>13</v>
      </c>
      <c r="I4952" s="16"/>
      <c r="J4952" s="16"/>
      <c r="K4952" s="16"/>
      <c r="L4952" s="16"/>
      <c r="M4952" s="16"/>
      <c r="N4952" s="16"/>
      <c r="O4952" s="16"/>
      <c r="P4952" s="16"/>
      <c r="Q4952" s="16"/>
      <c r="R4952" s="16"/>
      <c r="S4952" s="16"/>
      <c r="T4952" s="16"/>
      <c r="U4952" s="16"/>
      <c r="V4952" s="1" t="s">
        <v>3802</v>
      </c>
      <c r="W4952" s="1" t="s">
        <v>2551</v>
      </c>
      <c r="X4952" s="5" t="s">
        <v>3809</v>
      </c>
      <c r="Y4952" s="5" t="s">
        <v>3811</v>
      </c>
      <c r="Z4952" s="5" t="s">
        <v>2582</v>
      </c>
      <c r="AA4952" s="5"/>
    </row>
    <row r="4953" spans="1:27" ht="12" customHeight="1" x14ac:dyDescent="0.15">
      <c r="A4953" s="1" t="s">
        <v>1328</v>
      </c>
      <c r="B4953" s="1" t="s">
        <v>200</v>
      </c>
      <c r="C4953" s="1" t="s">
        <v>15</v>
      </c>
      <c r="D4953" s="1" t="s">
        <v>2499</v>
      </c>
      <c r="E4953" s="1" t="s">
        <v>1337</v>
      </c>
      <c r="F4953" s="1" t="s">
        <v>1335</v>
      </c>
      <c r="G4953" s="1" t="s">
        <v>1339</v>
      </c>
      <c r="H4953" s="1" t="s">
        <v>13</v>
      </c>
      <c r="I4953" s="16"/>
      <c r="J4953" s="16"/>
      <c r="K4953" s="16"/>
      <c r="L4953" s="16"/>
      <c r="M4953" s="16"/>
      <c r="N4953" s="16"/>
      <c r="O4953" s="16"/>
      <c r="P4953" s="16"/>
      <c r="Q4953" s="16"/>
      <c r="R4953" s="16"/>
      <c r="S4953" s="16"/>
      <c r="T4953" s="16"/>
      <c r="U4953" s="16"/>
      <c r="V4953" s="1" t="s">
        <v>3802</v>
      </c>
      <c r="W4953" s="1" t="s">
        <v>2551</v>
      </c>
      <c r="X4953" s="5" t="s">
        <v>3809</v>
      </c>
      <c r="Y4953" s="5" t="s">
        <v>3812</v>
      </c>
      <c r="Z4953" s="5" t="s">
        <v>2582</v>
      </c>
      <c r="AA4953" s="5"/>
    </row>
    <row r="4954" spans="1:27" ht="12" customHeight="1" x14ac:dyDescent="0.15">
      <c r="A4954" s="1" t="s">
        <v>1328</v>
      </c>
      <c r="B4954" s="1" t="s">
        <v>202</v>
      </c>
      <c r="C4954" s="1" t="s">
        <v>9</v>
      </c>
      <c r="D4954" s="1" t="s">
        <v>2499</v>
      </c>
      <c r="E4954" s="1" t="s">
        <v>1337</v>
      </c>
      <c r="F4954" s="1" t="s">
        <v>1336</v>
      </c>
      <c r="G4954" s="1" t="s">
        <v>1338</v>
      </c>
      <c r="H4954" s="1" t="s">
        <v>13</v>
      </c>
      <c r="I4954" s="16"/>
      <c r="J4954" s="16"/>
      <c r="K4954" s="16"/>
      <c r="L4954" s="16"/>
      <c r="M4954" s="16"/>
      <c r="N4954" s="16"/>
      <c r="O4954" s="16"/>
      <c r="P4954" s="16"/>
      <c r="Q4954" s="16"/>
      <c r="R4954" s="16"/>
      <c r="S4954" s="16"/>
      <c r="T4954" s="16"/>
      <c r="U4954" s="16"/>
      <c r="V4954" s="1" t="s">
        <v>3802</v>
      </c>
      <c r="W4954" s="1" t="s">
        <v>2551</v>
      </c>
      <c r="X4954" s="5" t="s">
        <v>3810</v>
      </c>
      <c r="Y4954" s="5" t="s">
        <v>3811</v>
      </c>
      <c r="Z4954" s="5" t="s">
        <v>2582</v>
      </c>
      <c r="AA4954" s="5"/>
    </row>
    <row r="4955" spans="1:27" ht="12" customHeight="1" x14ac:dyDescent="0.15">
      <c r="A4955" s="1" t="s">
        <v>1328</v>
      </c>
      <c r="B4955" s="1" t="s">
        <v>202</v>
      </c>
      <c r="C4955" s="1" t="s">
        <v>15</v>
      </c>
      <c r="D4955" s="1" t="s">
        <v>2499</v>
      </c>
      <c r="E4955" s="1" t="s">
        <v>1337</v>
      </c>
      <c r="F4955" s="1" t="s">
        <v>1336</v>
      </c>
      <c r="G4955" s="1" t="s">
        <v>1339</v>
      </c>
      <c r="H4955" s="1" t="s">
        <v>13</v>
      </c>
      <c r="I4955" s="16"/>
      <c r="J4955" s="16"/>
      <c r="K4955" s="16"/>
      <c r="L4955" s="16"/>
      <c r="M4955" s="16"/>
      <c r="N4955" s="16"/>
      <c r="O4955" s="16"/>
      <c r="P4955" s="16"/>
      <c r="Q4955" s="16"/>
      <c r="R4955" s="16"/>
      <c r="S4955" s="16"/>
      <c r="T4955" s="16"/>
      <c r="U4955" s="16"/>
      <c r="V4955" s="1" t="s">
        <v>3802</v>
      </c>
      <c r="W4955" s="1" t="s">
        <v>2551</v>
      </c>
      <c r="X4955" s="5" t="s">
        <v>3810</v>
      </c>
      <c r="Y4955" s="5" t="s">
        <v>3812</v>
      </c>
      <c r="Z4955" s="5" t="s">
        <v>2582</v>
      </c>
      <c r="AA4955" s="5"/>
    </row>
    <row r="4956" spans="1:27" ht="12" customHeight="1" x14ac:dyDescent="0.15">
      <c r="A4956" s="1" t="s">
        <v>1328</v>
      </c>
      <c r="B4956" s="1" t="s">
        <v>70</v>
      </c>
      <c r="C4956" s="1" t="s">
        <v>9</v>
      </c>
      <c r="D4956" s="1" t="s">
        <v>2499</v>
      </c>
      <c r="E4956" s="1" t="s">
        <v>71</v>
      </c>
      <c r="F4956" s="1" t="s">
        <v>1340</v>
      </c>
      <c r="G4956" s="1" t="s">
        <v>18</v>
      </c>
      <c r="H4956" s="1" t="s">
        <v>1341</v>
      </c>
      <c r="I4956" s="16"/>
      <c r="J4956" s="16"/>
      <c r="K4956" s="16"/>
      <c r="L4956" s="16"/>
      <c r="M4956" s="16"/>
      <c r="N4956" s="16"/>
      <c r="O4956" s="16"/>
      <c r="P4956" s="16"/>
      <c r="Q4956" s="16"/>
      <c r="R4956" s="16"/>
      <c r="S4956" s="16"/>
      <c r="T4956" s="16"/>
      <c r="U4956" s="16"/>
      <c r="V4956" s="1" t="s">
        <v>3802</v>
      </c>
      <c r="W4956" s="1" t="s">
        <v>2592</v>
      </c>
      <c r="X4956" s="5" t="s">
        <v>3813</v>
      </c>
      <c r="Y4956" s="5" t="s">
        <v>2556</v>
      </c>
      <c r="Z4956" s="1" t="s">
        <v>1341</v>
      </c>
    </row>
    <row r="4957" spans="1:27" ht="12" customHeight="1" x14ac:dyDescent="0.15">
      <c r="A4957" s="1" t="s">
        <v>1328</v>
      </c>
      <c r="B4957" s="1" t="s">
        <v>70</v>
      </c>
      <c r="C4957" s="1" t="s">
        <v>15</v>
      </c>
      <c r="D4957" s="1" t="s">
        <v>2499</v>
      </c>
      <c r="E4957" s="1" t="s">
        <v>71</v>
      </c>
      <c r="F4957" s="1" t="s">
        <v>1340</v>
      </c>
      <c r="G4957" s="1" t="s">
        <v>24</v>
      </c>
      <c r="H4957" s="1" t="s">
        <v>1341</v>
      </c>
      <c r="I4957" s="16"/>
      <c r="J4957" s="16"/>
      <c r="K4957" s="16"/>
      <c r="L4957" s="16"/>
      <c r="M4957" s="16"/>
      <c r="N4957" s="16"/>
      <c r="O4957" s="16"/>
      <c r="P4957" s="16"/>
      <c r="Q4957" s="16"/>
      <c r="R4957" s="16"/>
      <c r="S4957" s="16"/>
      <c r="T4957" s="16"/>
      <c r="U4957" s="16"/>
      <c r="V4957" s="1" t="s">
        <v>3802</v>
      </c>
      <c r="W4957" s="1" t="s">
        <v>2592</v>
      </c>
      <c r="X4957" s="5" t="s">
        <v>3813</v>
      </c>
      <c r="Y4957" s="5" t="s">
        <v>2559</v>
      </c>
      <c r="Z4957" s="1" t="s">
        <v>1341</v>
      </c>
    </row>
    <row r="4958" spans="1:27" ht="12" customHeight="1" x14ac:dyDescent="0.15">
      <c r="A4958" s="1" t="s">
        <v>1328</v>
      </c>
      <c r="B4958" s="1" t="s">
        <v>78</v>
      </c>
      <c r="C4958" s="1" t="s">
        <v>9</v>
      </c>
      <c r="D4958" s="1" t="s">
        <v>2499</v>
      </c>
      <c r="E4958" s="1" t="s">
        <v>71</v>
      </c>
      <c r="F4958" s="1" t="s">
        <v>1342</v>
      </c>
      <c r="G4958" s="1" t="s">
        <v>18</v>
      </c>
      <c r="H4958" s="1" t="s">
        <v>1341</v>
      </c>
      <c r="I4958" s="16"/>
      <c r="J4958" s="16"/>
      <c r="K4958" s="16"/>
      <c r="L4958" s="16"/>
      <c r="M4958" s="16"/>
      <c r="N4958" s="16"/>
      <c r="O4958" s="16"/>
      <c r="P4958" s="16"/>
      <c r="Q4958" s="16"/>
      <c r="R4958" s="16"/>
      <c r="S4958" s="16"/>
      <c r="T4958" s="16"/>
      <c r="U4958" s="16"/>
      <c r="V4958" s="1" t="s">
        <v>3802</v>
      </c>
      <c r="W4958" s="1" t="s">
        <v>2592</v>
      </c>
      <c r="X4958" s="5" t="s">
        <v>3814</v>
      </c>
      <c r="Y4958" s="5" t="s">
        <v>2556</v>
      </c>
      <c r="Z4958" s="1" t="s">
        <v>1341</v>
      </c>
    </row>
    <row r="4959" spans="1:27" ht="12" customHeight="1" x14ac:dyDescent="0.15">
      <c r="A4959" s="1" t="s">
        <v>1328</v>
      </c>
      <c r="B4959" s="1" t="s">
        <v>78</v>
      </c>
      <c r="C4959" s="1" t="s">
        <v>15</v>
      </c>
      <c r="D4959" s="1" t="s">
        <v>2499</v>
      </c>
      <c r="E4959" s="1" t="s">
        <v>71</v>
      </c>
      <c r="F4959" s="1" t="s">
        <v>1342</v>
      </c>
      <c r="G4959" s="1" t="s">
        <v>24</v>
      </c>
      <c r="H4959" s="1" t="s">
        <v>1341</v>
      </c>
      <c r="I4959" s="16"/>
      <c r="J4959" s="16"/>
      <c r="K4959" s="16"/>
      <c r="L4959" s="16"/>
      <c r="M4959" s="16"/>
      <c r="N4959" s="16"/>
      <c r="O4959" s="16"/>
      <c r="P4959" s="16"/>
      <c r="Q4959" s="16"/>
      <c r="R4959" s="16"/>
      <c r="S4959" s="16"/>
      <c r="T4959" s="16"/>
      <c r="U4959" s="16"/>
      <c r="V4959" s="1" t="s">
        <v>3802</v>
      </c>
      <c r="W4959" s="1" t="s">
        <v>2592</v>
      </c>
      <c r="X4959" s="5" t="s">
        <v>3814</v>
      </c>
      <c r="Y4959" s="5" t="s">
        <v>2559</v>
      </c>
      <c r="Z4959" s="1" t="s">
        <v>1341</v>
      </c>
    </row>
    <row r="4960" spans="1:27" ht="12" customHeight="1" x14ac:dyDescent="0.15">
      <c r="A4960" s="1" t="s">
        <v>1328</v>
      </c>
      <c r="B4960" s="1" t="s">
        <v>80</v>
      </c>
      <c r="C4960" s="1" t="s">
        <v>9</v>
      </c>
      <c r="D4960" s="1" t="s">
        <v>2499</v>
      </c>
      <c r="E4960" s="1" t="s">
        <v>71</v>
      </c>
      <c r="F4960" s="1" t="s">
        <v>1343</v>
      </c>
      <c r="G4960" s="1" t="s">
        <v>18</v>
      </c>
      <c r="H4960" s="1" t="s">
        <v>1341</v>
      </c>
      <c r="I4960" s="16"/>
      <c r="J4960" s="16"/>
      <c r="K4960" s="16"/>
      <c r="L4960" s="16"/>
      <c r="M4960" s="16"/>
      <c r="N4960" s="16"/>
      <c r="O4960" s="16"/>
      <c r="P4960" s="16"/>
      <c r="Q4960" s="16"/>
      <c r="R4960" s="16"/>
      <c r="S4960" s="16"/>
      <c r="T4960" s="16"/>
      <c r="U4960" s="16"/>
      <c r="V4960" s="1" t="s">
        <v>3802</v>
      </c>
      <c r="W4960" s="1" t="s">
        <v>2592</v>
      </c>
      <c r="X4960" s="5" t="s">
        <v>3815</v>
      </c>
      <c r="Y4960" s="5" t="s">
        <v>2556</v>
      </c>
      <c r="Z4960" s="1" t="s">
        <v>1341</v>
      </c>
    </row>
    <row r="4961" spans="1:27" ht="12" customHeight="1" x14ac:dyDescent="0.15">
      <c r="A4961" s="1" t="s">
        <v>1328</v>
      </c>
      <c r="B4961" s="1" t="s">
        <v>80</v>
      </c>
      <c r="C4961" s="1" t="s">
        <v>15</v>
      </c>
      <c r="D4961" s="1" t="s">
        <v>2499</v>
      </c>
      <c r="E4961" s="1" t="s">
        <v>71</v>
      </c>
      <c r="F4961" s="1" t="s">
        <v>1343</v>
      </c>
      <c r="G4961" s="1" t="s">
        <v>24</v>
      </c>
      <c r="H4961" s="1" t="s">
        <v>1341</v>
      </c>
      <c r="I4961" s="16"/>
      <c r="J4961" s="16"/>
      <c r="K4961" s="16"/>
      <c r="L4961" s="16"/>
      <c r="M4961" s="16"/>
      <c r="N4961" s="16"/>
      <c r="O4961" s="16"/>
      <c r="P4961" s="16"/>
      <c r="Q4961" s="16"/>
      <c r="R4961" s="16"/>
      <c r="S4961" s="16"/>
      <c r="T4961" s="16"/>
      <c r="U4961" s="16"/>
      <c r="V4961" s="1" t="s">
        <v>3802</v>
      </c>
      <c r="W4961" s="1" t="s">
        <v>2592</v>
      </c>
      <c r="X4961" s="5" t="s">
        <v>3815</v>
      </c>
      <c r="Y4961" s="5" t="s">
        <v>2559</v>
      </c>
      <c r="Z4961" s="1" t="s">
        <v>1341</v>
      </c>
    </row>
    <row r="4962" spans="1:27" ht="12" customHeight="1" x14ac:dyDescent="0.15">
      <c r="A4962" s="1" t="s">
        <v>1328</v>
      </c>
      <c r="B4962" s="1" t="s">
        <v>162</v>
      </c>
      <c r="C4962" s="1" t="s">
        <v>9</v>
      </c>
      <c r="D4962" s="1" t="s">
        <v>2499</v>
      </c>
      <c r="E4962" s="1" t="s">
        <v>71</v>
      </c>
      <c r="F4962" s="1" t="s">
        <v>1344</v>
      </c>
      <c r="G4962" s="1" t="s">
        <v>18</v>
      </c>
      <c r="H4962" s="1" t="s">
        <v>1341</v>
      </c>
      <c r="I4962" s="16"/>
      <c r="J4962" s="16"/>
      <c r="K4962" s="16"/>
      <c r="L4962" s="16"/>
      <c r="M4962" s="16"/>
      <c r="N4962" s="16"/>
      <c r="O4962" s="16"/>
      <c r="P4962" s="16"/>
      <c r="Q4962" s="16"/>
      <c r="R4962" s="16"/>
      <c r="S4962" s="16"/>
      <c r="T4962" s="16"/>
      <c r="U4962" s="16"/>
      <c r="V4962" s="1" t="s">
        <v>3802</v>
      </c>
      <c r="W4962" s="1" t="s">
        <v>2592</v>
      </c>
      <c r="X4962" s="5" t="s">
        <v>3816</v>
      </c>
      <c r="Y4962" s="5" t="s">
        <v>2556</v>
      </c>
      <c r="Z4962" s="1" t="s">
        <v>1341</v>
      </c>
    </row>
    <row r="4963" spans="1:27" ht="12" customHeight="1" x14ac:dyDescent="0.15">
      <c r="A4963" s="1" t="s">
        <v>1328</v>
      </c>
      <c r="B4963" s="1" t="s">
        <v>162</v>
      </c>
      <c r="C4963" s="1" t="s">
        <v>15</v>
      </c>
      <c r="D4963" s="1" t="s">
        <v>2499</v>
      </c>
      <c r="E4963" s="1" t="s">
        <v>71</v>
      </c>
      <c r="F4963" s="1" t="s">
        <v>1344</v>
      </c>
      <c r="G4963" s="1" t="s">
        <v>24</v>
      </c>
      <c r="H4963" s="1" t="s">
        <v>1341</v>
      </c>
      <c r="I4963" s="16"/>
      <c r="J4963" s="16"/>
      <c r="K4963" s="16"/>
      <c r="L4963" s="16"/>
      <c r="M4963" s="16"/>
      <c r="N4963" s="16"/>
      <c r="O4963" s="16"/>
      <c r="P4963" s="16"/>
      <c r="Q4963" s="16"/>
      <c r="R4963" s="16"/>
      <c r="S4963" s="16"/>
      <c r="T4963" s="16"/>
      <c r="U4963" s="16"/>
      <c r="V4963" s="1" t="s">
        <v>3802</v>
      </c>
      <c r="W4963" s="1" t="s">
        <v>2592</v>
      </c>
      <c r="X4963" s="5" t="s">
        <v>3816</v>
      </c>
      <c r="Y4963" s="5" t="s">
        <v>2559</v>
      </c>
      <c r="Z4963" s="1" t="s">
        <v>1341</v>
      </c>
    </row>
    <row r="4964" spans="1:27" ht="12" customHeight="1" x14ac:dyDescent="0.15">
      <c r="A4964" s="1" t="s">
        <v>1328</v>
      </c>
      <c r="B4964" s="1" t="s">
        <v>164</v>
      </c>
      <c r="C4964" s="1" t="s">
        <v>9</v>
      </c>
      <c r="D4964" s="1" t="s">
        <v>2499</v>
      </c>
      <c r="E4964" s="1" t="s">
        <v>71</v>
      </c>
      <c r="F4964" s="1" t="s">
        <v>1345</v>
      </c>
      <c r="G4964" s="1" t="s">
        <v>18</v>
      </c>
      <c r="H4964" s="1" t="s">
        <v>1341</v>
      </c>
      <c r="I4964" s="16"/>
      <c r="J4964" s="16"/>
      <c r="K4964" s="16"/>
      <c r="L4964" s="16"/>
      <c r="M4964" s="16"/>
      <c r="N4964" s="16"/>
      <c r="O4964" s="16"/>
      <c r="P4964" s="16"/>
      <c r="Q4964" s="16"/>
      <c r="R4964" s="16"/>
      <c r="S4964" s="16"/>
      <c r="T4964" s="16"/>
      <c r="U4964" s="16"/>
      <c r="V4964" s="1" t="s">
        <v>3802</v>
      </c>
      <c r="W4964" s="1" t="s">
        <v>2592</v>
      </c>
      <c r="X4964" s="5" t="s">
        <v>3817</v>
      </c>
      <c r="Y4964" s="5" t="s">
        <v>2556</v>
      </c>
      <c r="Z4964" s="1" t="s">
        <v>1341</v>
      </c>
    </row>
    <row r="4965" spans="1:27" ht="12" customHeight="1" x14ac:dyDescent="0.15">
      <c r="A4965" s="1" t="s">
        <v>1328</v>
      </c>
      <c r="B4965" s="1" t="s">
        <v>164</v>
      </c>
      <c r="C4965" s="1" t="s">
        <v>15</v>
      </c>
      <c r="D4965" s="1" t="s">
        <v>2499</v>
      </c>
      <c r="E4965" s="1" t="s">
        <v>71</v>
      </c>
      <c r="F4965" s="1" t="s">
        <v>1345</v>
      </c>
      <c r="G4965" s="1" t="s">
        <v>24</v>
      </c>
      <c r="H4965" s="1" t="s">
        <v>1341</v>
      </c>
      <c r="I4965" s="16"/>
      <c r="J4965" s="16"/>
      <c r="K4965" s="16"/>
      <c r="L4965" s="16"/>
      <c r="M4965" s="16"/>
      <c r="N4965" s="16"/>
      <c r="O4965" s="16"/>
      <c r="P4965" s="16"/>
      <c r="Q4965" s="16"/>
      <c r="R4965" s="16"/>
      <c r="S4965" s="16"/>
      <c r="T4965" s="16"/>
      <c r="U4965" s="16"/>
      <c r="V4965" s="1" t="s">
        <v>3802</v>
      </c>
      <c r="W4965" s="1" t="s">
        <v>2592</v>
      </c>
      <c r="X4965" s="5" t="s">
        <v>3817</v>
      </c>
      <c r="Y4965" s="5" t="s">
        <v>2559</v>
      </c>
      <c r="Z4965" s="1" t="s">
        <v>1341</v>
      </c>
    </row>
    <row r="4966" spans="1:27" ht="12" customHeight="1" x14ac:dyDescent="0.15">
      <c r="A4966" s="1" t="s">
        <v>1328</v>
      </c>
      <c r="B4966" s="1" t="s">
        <v>166</v>
      </c>
      <c r="C4966" s="1" t="s">
        <v>9</v>
      </c>
      <c r="D4966" s="1" t="s">
        <v>2499</v>
      </c>
      <c r="E4966" s="1" t="s">
        <v>71</v>
      </c>
      <c r="F4966" s="1" t="s">
        <v>1346</v>
      </c>
      <c r="G4966" s="1" t="s">
        <v>18</v>
      </c>
      <c r="H4966" s="1" t="s">
        <v>1341</v>
      </c>
      <c r="I4966" s="16"/>
      <c r="J4966" s="16"/>
      <c r="K4966" s="16"/>
      <c r="L4966" s="16"/>
      <c r="M4966" s="16"/>
      <c r="N4966" s="16"/>
      <c r="O4966" s="16"/>
      <c r="P4966" s="16"/>
      <c r="Q4966" s="16"/>
      <c r="R4966" s="16"/>
      <c r="S4966" s="16"/>
      <c r="T4966" s="16"/>
      <c r="U4966" s="16"/>
      <c r="V4966" s="1" t="s">
        <v>3802</v>
      </c>
      <c r="W4966" s="1" t="s">
        <v>2592</v>
      </c>
      <c r="X4966" s="5" t="s">
        <v>3818</v>
      </c>
      <c r="Y4966" s="5" t="s">
        <v>2556</v>
      </c>
      <c r="Z4966" s="1" t="s">
        <v>1341</v>
      </c>
    </row>
    <row r="4967" spans="1:27" ht="12" customHeight="1" x14ac:dyDescent="0.15">
      <c r="A4967" s="1" t="s">
        <v>1328</v>
      </c>
      <c r="B4967" s="1" t="s">
        <v>166</v>
      </c>
      <c r="C4967" s="1" t="s">
        <v>15</v>
      </c>
      <c r="D4967" s="1" t="s">
        <v>2499</v>
      </c>
      <c r="E4967" s="1" t="s">
        <v>71</v>
      </c>
      <c r="F4967" s="1" t="s">
        <v>1346</v>
      </c>
      <c r="G4967" s="1" t="s">
        <v>24</v>
      </c>
      <c r="H4967" s="1" t="s">
        <v>1341</v>
      </c>
      <c r="I4967" s="16"/>
      <c r="J4967" s="16"/>
      <c r="K4967" s="16"/>
      <c r="L4967" s="16"/>
      <c r="M4967" s="16"/>
      <c r="N4967" s="16"/>
      <c r="O4967" s="16"/>
      <c r="P4967" s="16"/>
      <c r="Q4967" s="16"/>
      <c r="R4967" s="16"/>
      <c r="S4967" s="16"/>
      <c r="T4967" s="16"/>
      <c r="U4967" s="16"/>
      <c r="V4967" s="1" t="s">
        <v>3802</v>
      </c>
      <c r="W4967" s="1" t="s">
        <v>2592</v>
      </c>
      <c r="X4967" s="5" t="s">
        <v>3818</v>
      </c>
      <c r="Y4967" s="5" t="s">
        <v>2559</v>
      </c>
      <c r="Z4967" s="1" t="s">
        <v>1341</v>
      </c>
    </row>
    <row r="4968" spans="1:27" ht="12" customHeight="1" x14ac:dyDescent="0.15">
      <c r="A4968" s="1" t="s">
        <v>1328</v>
      </c>
      <c r="B4968" s="1" t="s">
        <v>212</v>
      </c>
      <c r="C4968" s="1" t="s">
        <v>9</v>
      </c>
      <c r="D4968" s="1" t="s">
        <v>2499</v>
      </c>
      <c r="E4968" s="1" t="s">
        <v>213</v>
      </c>
      <c r="F4968" s="1" t="s">
        <v>1347</v>
      </c>
      <c r="G4968" s="1" t="s">
        <v>215</v>
      </c>
      <c r="H4968" s="1" t="s">
        <v>216</v>
      </c>
      <c r="I4968" s="16"/>
      <c r="J4968" s="16"/>
      <c r="K4968" s="16"/>
      <c r="L4968" s="16"/>
      <c r="M4968" s="16"/>
      <c r="N4968" s="16"/>
      <c r="O4968" s="16"/>
      <c r="P4968" s="16"/>
      <c r="Q4968" s="16"/>
      <c r="R4968" s="16"/>
      <c r="S4968" s="16"/>
      <c r="T4968" s="16"/>
      <c r="U4968" s="16"/>
      <c r="V4968" s="1" t="s">
        <v>3802</v>
      </c>
      <c r="W4968" s="1" t="s">
        <v>2717</v>
      </c>
      <c r="X4968" s="5" t="s">
        <v>3819</v>
      </c>
      <c r="Y4968" s="5" t="s">
        <v>2719</v>
      </c>
      <c r="Z4968" s="5" t="s">
        <v>2847</v>
      </c>
      <c r="AA4968" s="5"/>
    </row>
    <row r="4969" spans="1:27" ht="12" customHeight="1" x14ac:dyDescent="0.15">
      <c r="A4969" s="1" t="s">
        <v>1328</v>
      </c>
      <c r="B4969" s="1" t="s">
        <v>285</v>
      </c>
      <c r="C4969" s="1" t="s">
        <v>9</v>
      </c>
      <c r="D4969" s="1" t="s">
        <v>2499</v>
      </c>
      <c r="E4969" s="1" t="s">
        <v>213</v>
      </c>
      <c r="F4969" s="1" t="s">
        <v>286</v>
      </c>
      <c r="G4969" s="1" t="s">
        <v>215</v>
      </c>
      <c r="H4969" s="1" t="s">
        <v>216</v>
      </c>
      <c r="I4969" s="16"/>
      <c r="J4969" s="16"/>
      <c r="K4969" s="16"/>
      <c r="L4969" s="16"/>
      <c r="M4969" s="16"/>
      <c r="N4969" s="16"/>
      <c r="O4969" s="16"/>
      <c r="P4969" s="16"/>
      <c r="Q4969" s="16"/>
      <c r="R4969" s="16"/>
      <c r="S4969" s="16"/>
      <c r="T4969" s="16"/>
      <c r="U4969" s="16"/>
      <c r="V4969" s="1" t="s">
        <v>3802</v>
      </c>
      <c r="W4969" s="1" t="s">
        <v>2717</v>
      </c>
      <c r="X4969" s="5" t="s">
        <v>2769</v>
      </c>
      <c r="Y4969" s="5" t="s">
        <v>2719</v>
      </c>
      <c r="Z4969" s="5" t="s">
        <v>2847</v>
      </c>
      <c r="AA4969" s="5"/>
    </row>
    <row r="4970" spans="1:27" ht="12" customHeight="1" x14ac:dyDescent="0.15">
      <c r="A4970" s="1" t="s">
        <v>1328</v>
      </c>
      <c r="B4970" s="1" t="s">
        <v>219</v>
      </c>
      <c r="C4970" s="1" t="s">
        <v>9</v>
      </c>
      <c r="D4970" s="1" t="s">
        <v>2499</v>
      </c>
      <c r="E4970" s="1" t="s">
        <v>1155</v>
      </c>
      <c r="F4970" s="1" t="s">
        <v>1348</v>
      </c>
      <c r="G4970" s="1" t="s">
        <v>5113</v>
      </c>
      <c r="H4970" s="1" t="s">
        <v>235</v>
      </c>
      <c r="I4970" s="16"/>
      <c r="J4970" s="16"/>
      <c r="K4970" s="16"/>
      <c r="L4970" s="16"/>
      <c r="M4970" s="16"/>
      <c r="N4970" s="16"/>
      <c r="O4970" s="16"/>
      <c r="P4970" s="16"/>
      <c r="Q4970" s="16"/>
      <c r="R4970" s="16"/>
      <c r="S4970" s="16"/>
      <c r="T4970" s="16"/>
      <c r="U4970" s="16"/>
      <c r="V4970" s="1" t="s">
        <v>3802</v>
      </c>
      <c r="W4970" s="1" t="s">
        <v>2723</v>
      </c>
      <c r="X4970" s="5" t="s">
        <v>3820</v>
      </c>
      <c r="Y4970" s="5" t="s">
        <v>2725</v>
      </c>
      <c r="Z4970" s="5" t="s">
        <v>3821</v>
      </c>
      <c r="AA4970" s="5"/>
    </row>
    <row r="4971" spans="1:27" ht="12" customHeight="1" x14ac:dyDescent="0.15">
      <c r="A4971" s="1" t="s">
        <v>1328</v>
      </c>
      <c r="B4971" s="1" t="s">
        <v>219</v>
      </c>
      <c r="C4971" s="1" t="s">
        <v>15</v>
      </c>
      <c r="D4971" s="1" t="s">
        <v>2499</v>
      </c>
      <c r="E4971" s="1" t="s">
        <v>1155</v>
      </c>
      <c r="F4971" s="1" t="s">
        <v>1348</v>
      </c>
      <c r="G4971" s="1" t="s">
        <v>222</v>
      </c>
      <c r="H4971" s="1" t="s">
        <v>13</v>
      </c>
      <c r="I4971" s="16"/>
      <c r="J4971" s="16"/>
      <c r="K4971" s="16"/>
      <c r="L4971" s="16"/>
      <c r="M4971" s="16"/>
      <c r="N4971" s="16"/>
      <c r="O4971" s="16"/>
      <c r="P4971" s="16"/>
      <c r="Q4971" s="16"/>
      <c r="R4971" s="16"/>
      <c r="S4971" s="16"/>
      <c r="T4971" s="16"/>
      <c r="U4971" s="16"/>
      <c r="V4971" s="1" t="s">
        <v>3802</v>
      </c>
      <c r="W4971" s="1" t="s">
        <v>2723</v>
      </c>
      <c r="X4971" s="5" t="s">
        <v>3820</v>
      </c>
      <c r="Y4971" s="5" t="s">
        <v>2725</v>
      </c>
      <c r="Z4971" s="5" t="s">
        <v>2582</v>
      </c>
      <c r="AA4971" s="5"/>
    </row>
    <row r="4972" spans="1:27" ht="12" customHeight="1" x14ac:dyDescent="0.15">
      <c r="A4972" s="1" t="s">
        <v>1328</v>
      </c>
      <c r="B4972" s="1" t="s">
        <v>223</v>
      </c>
      <c r="C4972" s="1" t="s">
        <v>9</v>
      </c>
      <c r="D4972" s="1" t="s">
        <v>2499</v>
      </c>
      <c r="E4972" s="1" t="s">
        <v>1155</v>
      </c>
      <c r="F4972" s="1" t="s">
        <v>1349</v>
      </c>
      <c r="G4972" s="1" t="s">
        <v>5113</v>
      </c>
      <c r="H4972" s="1" t="s">
        <v>235</v>
      </c>
      <c r="I4972" s="16"/>
      <c r="J4972" s="16"/>
      <c r="K4972" s="16"/>
      <c r="L4972" s="16"/>
      <c r="M4972" s="16"/>
      <c r="N4972" s="16"/>
      <c r="O4972" s="16"/>
      <c r="P4972" s="16"/>
      <c r="Q4972" s="16"/>
      <c r="R4972" s="16"/>
      <c r="S4972" s="16"/>
      <c r="T4972" s="16"/>
      <c r="U4972" s="16"/>
      <c r="V4972" s="1" t="s">
        <v>3802</v>
      </c>
      <c r="W4972" s="1" t="s">
        <v>2723</v>
      </c>
      <c r="X4972" s="5" t="s">
        <v>3822</v>
      </c>
      <c r="Y4972" s="5" t="s">
        <v>2725</v>
      </c>
      <c r="Z4972" s="5" t="s">
        <v>3821</v>
      </c>
      <c r="AA4972" s="5"/>
    </row>
    <row r="4973" spans="1:27" ht="12" customHeight="1" x14ac:dyDescent="0.15">
      <c r="A4973" s="1" t="s">
        <v>1328</v>
      </c>
      <c r="B4973" s="1" t="s">
        <v>223</v>
      </c>
      <c r="C4973" s="1" t="s">
        <v>15</v>
      </c>
      <c r="D4973" s="1" t="s">
        <v>2499</v>
      </c>
      <c r="E4973" s="1" t="s">
        <v>1155</v>
      </c>
      <c r="F4973" s="1" t="s">
        <v>1349</v>
      </c>
      <c r="G4973" s="1" t="s">
        <v>222</v>
      </c>
      <c r="H4973" s="1" t="s">
        <v>13</v>
      </c>
      <c r="I4973" s="16"/>
      <c r="J4973" s="16"/>
      <c r="K4973" s="16"/>
      <c r="L4973" s="16"/>
      <c r="M4973" s="16"/>
      <c r="N4973" s="16"/>
      <c r="O4973" s="16"/>
      <c r="P4973" s="16"/>
      <c r="Q4973" s="16"/>
      <c r="R4973" s="16"/>
      <c r="S4973" s="16"/>
      <c r="T4973" s="16"/>
      <c r="U4973" s="16"/>
      <c r="V4973" s="1" t="s">
        <v>3802</v>
      </c>
      <c r="W4973" s="1" t="s">
        <v>2723</v>
      </c>
      <c r="X4973" s="5" t="s">
        <v>3822</v>
      </c>
      <c r="Y4973" s="5" t="s">
        <v>2725</v>
      </c>
      <c r="Z4973" s="5" t="s">
        <v>2582</v>
      </c>
      <c r="AA4973" s="5"/>
    </row>
    <row r="4974" spans="1:27" ht="12" customHeight="1" x14ac:dyDescent="0.15">
      <c r="A4974" s="1" t="s">
        <v>1328</v>
      </c>
      <c r="B4974" s="1" t="s">
        <v>225</v>
      </c>
      <c r="C4974" s="1" t="s">
        <v>9</v>
      </c>
      <c r="D4974" s="1" t="s">
        <v>2499</v>
      </c>
      <c r="E4974" s="1" t="s">
        <v>1155</v>
      </c>
      <c r="F4974" s="1" t="s">
        <v>1350</v>
      </c>
      <c r="G4974" s="1" t="s">
        <v>5113</v>
      </c>
      <c r="H4974" s="1" t="s">
        <v>235</v>
      </c>
      <c r="I4974" s="16"/>
      <c r="J4974" s="16"/>
      <c r="K4974" s="16"/>
      <c r="L4974" s="16"/>
      <c r="M4974" s="16"/>
      <c r="N4974" s="16"/>
      <c r="O4974" s="16"/>
      <c r="P4974" s="16"/>
      <c r="Q4974" s="16"/>
      <c r="R4974" s="16"/>
      <c r="S4974" s="16"/>
      <c r="T4974" s="16"/>
      <c r="U4974" s="16"/>
      <c r="V4974" s="1" t="s">
        <v>3802</v>
      </c>
      <c r="W4974" s="1" t="s">
        <v>2723</v>
      </c>
      <c r="X4974" s="5" t="s">
        <v>3823</v>
      </c>
      <c r="Y4974" s="5" t="s">
        <v>2725</v>
      </c>
      <c r="Z4974" s="5" t="s">
        <v>3821</v>
      </c>
      <c r="AA4974" s="5"/>
    </row>
    <row r="4975" spans="1:27" ht="12" customHeight="1" x14ac:dyDescent="0.15">
      <c r="A4975" s="1" t="s">
        <v>1328</v>
      </c>
      <c r="B4975" s="1" t="s">
        <v>225</v>
      </c>
      <c r="C4975" s="1" t="s">
        <v>15</v>
      </c>
      <c r="D4975" s="1" t="s">
        <v>2499</v>
      </c>
      <c r="E4975" s="1" t="s">
        <v>1155</v>
      </c>
      <c r="F4975" s="1" t="s">
        <v>1350</v>
      </c>
      <c r="G4975" s="1" t="s">
        <v>222</v>
      </c>
      <c r="H4975" s="1" t="s">
        <v>13</v>
      </c>
      <c r="I4975" s="16"/>
      <c r="J4975" s="16"/>
      <c r="K4975" s="16"/>
      <c r="L4975" s="16"/>
      <c r="M4975" s="16"/>
      <c r="N4975" s="16"/>
      <c r="O4975" s="16"/>
      <c r="P4975" s="16"/>
      <c r="Q4975" s="16"/>
      <c r="R4975" s="16"/>
      <c r="S4975" s="16"/>
      <c r="T4975" s="16"/>
      <c r="U4975" s="16"/>
      <c r="V4975" s="1" t="s">
        <v>3802</v>
      </c>
      <c r="W4975" s="1" t="s">
        <v>2723</v>
      </c>
      <c r="X4975" s="5" t="s">
        <v>3823</v>
      </c>
      <c r="Y4975" s="5" t="s">
        <v>2725</v>
      </c>
      <c r="Z4975" s="5" t="s">
        <v>2582</v>
      </c>
      <c r="AA4975" s="5"/>
    </row>
    <row r="4976" spans="1:27" ht="12" customHeight="1" x14ac:dyDescent="0.15">
      <c r="A4976" s="1" t="s">
        <v>1328</v>
      </c>
      <c r="B4976" s="1" t="s">
        <v>227</v>
      </c>
      <c r="C4976" s="1" t="s">
        <v>9</v>
      </c>
      <c r="D4976" s="1" t="s">
        <v>2499</v>
      </c>
      <c r="E4976" s="1" t="s">
        <v>1155</v>
      </c>
      <c r="F4976" s="1" t="s">
        <v>1351</v>
      </c>
      <c r="G4976" s="1" t="s">
        <v>5113</v>
      </c>
      <c r="H4976" s="1" t="s">
        <v>235</v>
      </c>
      <c r="I4976" s="16"/>
      <c r="J4976" s="16"/>
      <c r="K4976" s="16"/>
      <c r="L4976" s="16"/>
      <c r="M4976" s="16"/>
      <c r="N4976" s="16"/>
      <c r="O4976" s="16"/>
      <c r="P4976" s="16"/>
      <c r="Q4976" s="16"/>
      <c r="R4976" s="16"/>
      <c r="S4976" s="16"/>
      <c r="T4976" s="16"/>
      <c r="U4976" s="16"/>
      <c r="V4976" s="1" t="s">
        <v>3802</v>
      </c>
      <c r="W4976" s="1" t="s">
        <v>2723</v>
      </c>
      <c r="X4976" s="5" t="s">
        <v>3824</v>
      </c>
      <c r="Y4976" s="5" t="s">
        <v>2725</v>
      </c>
      <c r="Z4976" s="5" t="s">
        <v>3821</v>
      </c>
      <c r="AA4976" s="5"/>
    </row>
    <row r="4977" spans="1:27" ht="12" customHeight="1" x14ac:dyDescent="0.15">
      <c r="A4977" s="1" t="s">
        <v>1328</v>
      </c>
      <c r="B4977" s="1" t="s">
        <v>227</v>
      </c>
      <c r="C4977" s="1" t="s">
        <v>15</v>
      </c>
      <c r="D4977" s="1" t="s">
        <v>2499</v>
      </c>
      <c r="E4977" s="1" t="s">
        <v>1155</v>
      </c>
      <c r="F4977" s="1" t="s">
        <v>1351</v>
      </c>
      <c r="G4977" s="1" t="s">
        <v>222</v>
      </c>
      <c r="H4977" s="1" t="s">
        <v>13</v>
      </c>
      <c r="I4977" s="16"/>
      <c r="J4977" s="16"/>
      <c r="K4977" s="16"/>
      <c r="L4977" s="16"/>
      <c r="M4977" s="16"/>
      <c r="N4977" s="16"/>
      <c r="O4977" s="16"/>
      <c r="P4977" s="16"/>
      <c r="Q4977" s="16"/>
      <c r="R4977" s="16"/>
      <c r="S4977" s="16"/>
      <c r="T4977" s="16"/>
      <c r="U4977" s="16"/>
      <c r="V4977" s="1" t="s">
        <v>3802</v>
      </c>
      <c r="W4977" s="1" t="s">
        <v>2723</v>
      </c>
      <c r="X4977" s="5" t="s">
        <v>3824</v>
      </c>
      <c r="Y4977" s="5" t="s">
        <v>2725</v>
      </c>
      <c r="Z4977" s="5" t="s">
        <v>2582</v>
      </c>
      <c r="AA4977" s="5"/>
    </row>
    <row r="4978" spans="1:27" ht="12" customHeight="1" x14ac:dyDescent="0.15">
      <c r="A4978" s="1" t="s">
        <v>1328</v>
      </c>
      <c r="B4978" s="1" t="s">
        <v>229</v>
      </c>
      <c r="C4978" s="1" t="s">
        <v>9</v>
      </c>
      <c r="D4978" s="1" t="s">
        <v>2499</v>
      </c>
      <c r="E4978" s="1" t="s">
        <v>1155</v>
      </c>
      <c r="F4978" s="1" t="s">
        <v>1352</v>
      </c>
      <c r="G4978" s="1" t="s">
        <v>5113</v>
      </c>
      <c r="H4978" s="1" t="s">
        <v>235</v>
      </c>
      <c r="I4978" s="16"/>
      <c r="J4978" s="16"/>
      <c r="K4978" s="16"/>
      <c r="L4978" s="16"/>
      <c r="M4978" s="16"/>
      <c r="N4978" s="16"/>
      <c r="O4978" s="16"/>
      <c r="P4978" s="16"/>
      <c r="Q4978" s="16"/>
      <c r="R4978" s="16"/>
      <c r="S4978" s="16"/>
      <c r="T4978" s="16"/>
      <c r="U4978" s="16"/>
      <c r="V4978" s="1" t="s">
        <v>3802</v>
      </c>
      <c r="W4978" s="1" t="s">
        <v>2723</v>
      </c>
      <c r="X4978" s="5" t="s">
        <v>3825</v>
      </c>
      <c r="Y4978" s="5" t="s">
        <v>2725</v>
      </c>
      <c r="Z4978" s="5" t="s">
        <v>3821</v>
      </c>
      <c r="AA4978" s="5"/>
    </row>
    <row r="4979" spans="1:27" ht="12" customHeight="1" x14ac:dyDescent="0.15">
      <c r="A4979" s="1" t="s">
        <v>1328</v>
      </c>
      <c r="B4979" s="1" t="s">
        <v>229</v>
      </c>
      <c r="C4979" s="1" t="s">
        <v>15</v>
      </c>
      <c r="D4979" s="1" t="s">
        <v>2499</v>
      </c>
      <c r="E4979" s="1" t="s">
        <v>1155</v>
      </c>
      <c r="F4979" s="1" t="s">
        <v>1352</v>
      </c>
      <c r="G4979" s="1" t="s">
        <v>222</v>
      </c>
      <c r="H4979" s="1" t="s">
        <v>13</v>
      </c>
      <c r="I4979" s="16"/>
      <c r="J4979" s="16"/>
      <c r="K4979" s="16"/>
      <c r="L4979" s="16"/>
      <c r="M4979" s="16"/>
      <c r="N4979" s="16"/>
      <c r="O4979" s="16"/>
      <c r="P4979" s="16"/>
      <c r="Q4979" s="16"/>
      <c r="R4979" s="16"/>
      <c r="S4979" s="16"/>
      <c r="T4979" s="16"/>
      <c r="U4979" s="16"/>
      <c r="V4979" s="1" t="s">
        <v>3802</v>
      </c>
      <c r="W4979" s="1" t="s">
        <v>2723</v>
      </c>
      <c r="X4979" s="5" t="s">
        <v>3825</v>
      </c>
      <c r="Y4979" s="5" t="s">
        <v>2725</v>
      </c>
      <c r="Z4979" s="5" t="s">
        <v>2582</v>
      </c>
      <c r="AA4979" s="5"/>
    </row>
    <row r="4980" spans="1:27" ht="12" customHeight="1" x14ac:dyDescent="0.15">
      <c r="A4980" s="1" t="s">
        <v>1328</v>
      </c>
      <c r="B4980" s="1" t="s">
        <v>231</v>
      </c>
      <c r="C4980" s="1" t="s">
        <v>9</v>
      </c>
      <c r="D4980" s="1" t="s">
        <v>2499</v>
      </c>
      <c r="E4980" s="1" t="s">
        <v>1155</v>
      </c>
      <c r="F4980" s="1" t="s">
        <v>1353</v>
      </c>
      <c r="G4980" s="1" t="s">
        <v>5113</v>
      </c>
      <c r="H4980" s="1" t="s">
        <v>235</v>
      </c>
      <c r="I4980" s="16"/>
      <c r="J4980" s="16"/>
      <c r="K4980" s="16"/>
      <c r="L4980" s="16"/>
      <c r="M4980" s="16"/>
      <c r="N4980" s="16"/>
      <c r="O4980" s="16"/>
      <c r="P4980" s="16"/>
      <c r="Q4980" s="16"/>
      <c r="R4980" s="16"/>
      <c r="S4980" s="16"/>
      <c r="T4980" s="16"/>
      <c r="U4980" s="16"/>
      <c r="V4980" s="1" t="s">
        <v>3802</v>
      </c>
      <c r="W4980" s="1" t="s">
        <v>2723</v>
      </c>
      <c r="X4980" s="5" t="s">
        <v>3826</v>
      </c>
      <c r="Y4980" s="5" t="s">
        <v>2725</v>
      </c>
      <c r="Z4980" s="5" t="s">
        <v>3821</v>
      </c>
      <c r="AA4980" s="5"/>
    </row>
    <row r="4981" spans="1:27" ht="12" customHeight="1" x14ac:dyDescent="0.15">
      <c r="A4981" s="1" t="s">
        <v>1328</v>
      </c>
      <c r="B4981" s="1" t="s">
        <v>231</v>
      </c>
      <c r="C4981" s="1" t="s">
        <v>15</v>
      </c>
      <c r="D4981" s="1" t="s">
        <v>2499</v>
      </c>
      <c r="E4981" s="1" t="s">
        <v>1155</v>
      </c>
      <c r="F4981" s="1" t="s">
        <v>1353</v>
      </c>
      <c r="G4981" s="1" t="s">
        <v>222</v>
      </c>
      <c r="H4981" s="1" t="s">
        <v>13</v>
      </c>
      <c r="I4981" s="16"/>
      <c r="J4981" s="16"/>
      <c r="K4981" s="16"/>
      <c r="L4981" s="16"/>
      <c r="M4981" s="16"/>
      <c r="N4981" s="16"/>
      <c r="O4981" s="16"/>
      <c r="P4981" s="16"/>
      <c r="Q4981" s="16"/>
      <c r="R4981" s="16"/>
      <c r="S4981" s="16"/>
      <c r="T4981" s="16"/>
      <c r="U4981" s="16"/>
      <c r="V4981" s="1" t="s">
        <v>3802</v>
      </c>
      <c r="W4981" s="1" t="s">
        <v>2723</v>
      </c>
      <c r="X4981" s="5" t="s">
        <v>3826</v>
      </c>
      <c r="Y4981" s="5" t="s">
        <v>2725</v>
      </c>
      <c r="Z4981" s="5" t="s">
        <v>2582</v>
      </c>
      <c r="AA4981" s="5"/>
    </row>
    <row r="4982" spans="1:27" ht="12" customHeight="1" x14ac:dyDescent="0.15">
      <c r="A4982" s="1" t="s">
        <v>1328</v>
      </c>
      <c r="B4982" s="1" t="s">
        <v>1354</v>
      </c>
      <c r="C4982" s="1" t="s">
        <v>9</v>
      </c>
      <c r="D4982" s="1" t="s">
        <v>2499</v>
      </c>
      <c r="E4982" s="1" t="s">
        <v>1155</v>
      </c>
      <c r="F4982" s="1" t="s">
        <v>4987</v>
      </c>
      <c r="G4982" s="1" t="s">
        <v>5113</v>
      </c>
      <c r="H4982" s="1" t="s">
        <v>235</v>
      </c>
      <c r="I4982" s="16"/>
      <c r="J4982" s="16"/>
      <c r="K4982" s="16"/>
      <c r="L4982" s="16"/>
      <c r="M4982" s="16"/>
      <c r="N4982" s="16"/>
      <c r="O4982" s="16"/>
      <c r="P4982" s="16"/>
      <c r="Q4982" s="16"/>
      <c r="R4982" s="16"/>
      <c r="S4982" s="16"/>
      <c r="T4982" s="16"/>
      <c r="U4982" s="16"/>
      <c r="V4982" s="1" t="s">
        <v>3802</v>
      </c>
      <c r="W4982" s="1" t="s">
        <v>2723</v>
      </c>
      <c r="X4982" s="1" t="s">
        <v>5000</v>
      </c>
      <c r="Y4982" s="1" t="s">
        <v>2727</v>
      </c>
      <c r="Z4982" s="1" t="s">
        <v>4999</v>
      </c>
    </row>
    <row r="4983" spans="1:27" ht="12" customHeight="1" x14ac:dyDescent="0.15">
      <c r="A4983" s="1" t="s">
        <v>1328</v>
      </c>
      <c r="B4983" s="1" t="s">
        <v>1354</v>
      </c>
      <c r="C4983" s="1" t="s">
        <v>15</v>
      </c>
      <c r="D4983" s="1" t="s">
        <v>2499</v>
      </c>
      <c r="E4983" s="1" t="s">
        <v>1155</v>
      </c>
      <c r="F4983" s="1" t="s">
        <v>4987</v>
      </c>
      <c r="G4983" s="1" t="s">
        <v>222</v>
      </c>
      <c r="H4983" s="1" t="s">
        <v>13</v>
      </c>
      <c r="I4983" s="16"/>
      <c r="J4983" s="16"/>
      <c r="K4983" s="16"/>
      <c r="L4983" s="16"/>
      <c r="M4983" s="16"/>
      <c r="N4983" s="16"/>
      <c r="O4983" s="16"/>
      <c r="P4983" s="16"/>
      <c r="Q4983" s="16"/>
      <c r="R4983" s="16"/>
      <c r="S4983" s="16"/>
      <c r="T4983" s="16"/>
      <c r="U4983" s="16"/>
      <c r="V4983" s="1" t="s">
        <v>3802</v>
      </c>
      <c r="W4983" s="1" t="s">
        <v>2723</v>
      </c>
      <c r="X4983" s="1" t="s">
        <v>5000</v>
      </c>
      <c r="Y4983" s="1" t="s">
        <v>2727</v>
      </c>
      <c r="Z4983" s="1" t="s">
        <v>13</v>
      </c>
    </row>
    <row r="4984" spans="1:27" ht="12" customHeight="1" x14ac:dyDescent="0.15">
      <c r="A4984" s="1" t="s">
        <v>1328</v>
      </c>
      <c r="B4984" s="1" t="s">
        <v>1354</v>
      </c>
      <c r="C4984" s="1" t="s">
        <v>21</v>
      </c>
      <c r="D4984" s="1" t="s">
        <v>2499</v>
      </c>
      <c r="E4984" s="1" t="s">
        <v>1155</v>
      </c>
      <c r="F4984" s="1" t="s">
        <v>5379</v>
      </c>
      <c r="G4984" s="1" t="s">
        <v>1132</v>
      </c>
      <c r="H4984" s="1" t="s">
        <v>1133</v>
      </c>
      <c r="I4984" s="16"/>
      <c r="J4984" s="16"/>
      <c r="K4984" s="16"/>
      <c r="L4984" s="16"/>
      <c r="M4984" s="16"/>
      <c r="N4984" s="16"/>
      <c r="O4984" s="16"/>
      <c r="P4984" s="16"/>
      <c r="Q4984" s="16"/>
      <c r="R4984" s="16"/>
      <c r="S4984" s="16"/>
      <c r="T4984" s="16"/>
      <c r="U4984" s="16"/>
      <c r="V4984" s="1" t="s">
        <v>3802</v>
      </c>
      <c r="W4984" s="1" t="s">
        <v>2723</v>
      </c>
      <c r="X4984" s="8" t="s">
        <v>3827</v>
      </c>
      <c r="Y4984" s="5" t="s">
        <v>3609</v>
      </c>
      <c r="Z4984" s="8" t="s">
        <v>3610</v>
      </c>
      <c r="AA4984" s="8"/>
    </row>
    <row r="4985" spans="1:27" ht="12" customHeight="1" x14ac:dyDescent="0.15">
      <c r="A4985" s="1" t="s">
        <v>1355</v>
      </c>
      <c r="B4985" s="1" t="s">
        <v>8</v>
      </c>
      <c r="C4985" s="1" t="s">
        <v>9</v>
      </c>
      <c r="D4985" s="1" t="s">
        <v>2500</v>
      </c>
      <c r="E4985" s="1" t="s">
        <v>10</v>
      </c>
      <c r="F4985" s="1" t="s">
        <v>1356</v>
      </c>
      <c r="G4985" s="1" t="s">
        <v>12</v>
      </c>
      <c r="H4985" s="1" t="s">
        <v>13</v>
      </c>
      <c r="I4985" s="16"/>
      <c r="J4985" s="16"/>
      <c r="K4985" s="16"/>
      <c r="L4985" s="16"/>
      <c r="M4985" s="16"/>
      <c r="N4985" s="16"/>
      <c r="O4985" s="16"/>
      <c r="P4985" s="16"/>
      <c r="Q4985" s="16"/>
      <c r="R4985" s="16"/>
      <c r="S4985" s="16"/>
      <c r="T4985" s="16"/>
      <c r="U4985" s="16"/>
      <c r="V4985" s="1" t="s">
        <v>3828</v>
      </c>
      <c r="W4985" s="1" t="s">
        <v>2551</v>
      </c>
      <c r="X4985" s="5" t="s">
        <v>3829</v>
      </c>
      <c r="Y4985" s="5" t="s">
        <v>2553</v>
      </c>
      <c r="Z4985" s="5" t="s">
        <v>13</v>
      </c>
      <c r="AA4985" s="5"/>
    </row>
    <row r="4986" spans="1:27" ht="12" customHeight="1" x14ac:dyDescent="0.15">
      <c r="A4986" s="1" t="s">
        <v>1355</v>
      </c>
      <c r="B4986" s="1" t="s">
        <v>8</v>
      </c>
      <c r="C4986" s="1" t="s">
        <v>15</v>
      </c>
      <c r="D4986" s="1" t="s">
        <v>2500</v>
      </c>
      <c r="E4986" s="1" t="s">
        <v>10</v>
      </c>
      <c r="F4986" s="1" t="s">
        <v>1356</v>
      </c>
      <c r="G4986" s="1" t="s">
        <v>242</v>
      </c>
      <c r="H4986" s="1" t="s">
        <v>13</v>
      </c>
      <c r="I4986" s="16"/>
      <c r="J4986" s="16"/>
      <c r="K4986" s="16"/>
      <c r="L4986" s="16"/>
      <c r="M4986" s="16"/>
      <c r="N4986" s="16"/>
      <c r="O4986" s="16"/>
      <c r="P4986" s="16"/>
      <c r="Q4986" s="16"/>
      <c r="R4986" s="16"/>
      <c r="S4986" s="16"/>
      <c r="T4986" s="16"/>
      <c r="U4986" s="16"/>
      <c r="V4986" s="1" t="s">
        <v>3828</v>
      </c>
      <c r="W4986" s="1" t="s">
        <v>2551</v>
      </c>
      <c r="X4986" s="5" t="s">
        <v>3829</v>
      </c>
      <c r="Y4986" s="5" t="s">
        <v>2557</v>
      </c>
      <c r="Z4986" s="5" t="s">
        <v>13</v>
      </c>
      <c r="AA4986" s="5"/>
    </row>
    <row r="4987" spans="1:27" ht="12" customHeight="1" x14ac:dyDescent="0.15">
      <c r="A4987" s="1" t="s">
        <v>1355</v>
      </c>
      <c r="B4987" s="1" t="s">
        <v>8</v>
      </c>
      <c r="C4987" s="1" t="s">
        <v>17</v>
      </c>
      <c r="D4987" s="1" t="s">
        <v>2500</v>
      </c>
      <c r="E4987" s="1" t="s">
        <v>10</v>
      </c>
      <c r="F4987" s="1" t="s">
        <v>1356</v>
      </c>
      <c r="G4987" s="1" t="s">
        <v>245</v>
      </c>
      <c r="H4987" s="1" t="s">
        <v>239</v>
      </c>
      <c r="I4987" s="16"/>
      <c r="J4987" s="16"/>
      <c r="K4987" s="16"/>
      <c r="L4987" s="16"/>
      <c r="M4987" s="16"/>
      <c r="N4987" s="16"/>
      <c r="O4987" s="16"/>
      <c r="P4987" s="16"/>
      <c r="Q4987" s="16"/>
      <c r="R4987" s="16"/>
      <c r="S4987" s="16"/>
      <c r="T4987" s="16"/>
      <c r="U4987" s="16"/>
      <c r="V4987" s="1" t="s">
        <v>3828</v>
      </c>
      <c r="W4987" s="1" t="s">
        <v>2551</v>
      </c>
      <c r="X4987" s="5" t="s">
        <v>3829</v>
      </c>
      <c r="Y4987" s="5" t="s">
        <v>2740</v>
      </c>
      <c r="Z4987" s="5" t="s">
        <v>2738</v>
      </c>
      <c r="AA4987" s="5"/>
    </row>
    <row r="4988" spans="1:27" ht="12" customHeight="1" x14ac:dyDescent="0.15">
      <c r="A4988" s="1" t="s">
        <v>1355</v>
      </c>
      <c r="B4988" s="1" t="s">
        <v>8</v>
      </c>
      <c r="C4988" s="1" t="s">
        <v>19</v>
      </c>
      <c r="D4988" s="1" t="s">
        <v>2500</v>
      </c>
      <c r="E4988" s="1" t="s">
        <v>10</v>
      </c>
      <c r="F4988" s="1" t="s">
        <v>1356</v>
      </c>
      <c r="G4988" s="1" t="s">
        <v>22</v>
      </c>
      <c r="H4988" s="1" t="s">
        <v>13</v>
      </c>
      <c r="I4988" s="16"/>
      <c r="J4988" s="16"/>
      <c r="K4988" s="16"/>
      <c r="L4988" s="16"/>
      <c r="M4988" s="16"/>
      <c r="N4988" s="16"/>
      <c r="O4988" s="16"/>
      <c r="P4988" s="16"/>
      <c r="Q4988" s="16"/>
      <c r="R4988" s="16"/>
      <c r="S4988" s="16"/>
      <c r="T4988" s="16"/>
      <c r="U4988" s="16"/>
      <c r="V4988" s="1" t="s">
        <v>3828</v>
      </c>
      <c r="W4988" s="1" t="s">
        <v>2551</v>
      </c>
      <c r="X4988" s="5" t="s">
        <v>3829</v>
      </c>
      <c r="Y4988" s="5" t="s">
        <v>2558</v>
      </c>
      <c r="Z4988" s="5" t="s">
        <v>2582</v>
      </c>
      <c r="AA4988" s="5"/>
    </row>
    <row r="4989" spans="1:27" ht="12" customHeight="1" x14ac:dyDescent="0.15">
      <c r="A4989" s="1" t="s">
        <v>1355</v>
      </c>
      <c r="B4989" s="1" t="s">
        <v>8</v>
      </c>
      <c r="C4989" s="1" t="s">
        <v>21</v>
      </c>
      <c r="D4989" s="1" t="s">
        <v>2500</v>
      </c>
      <c r="E4989" s="1" t="s">
        <v>10</v>
      </c>
      <c r="F4989" s="1" t="s">
        <v>1356</v>
      </c>
      <c r="G4989" s="1" t="s">
        <v>24</v>
      </c>
      <c r="H4989" s="1" t="s">
        <v>13</v>
      </c>
      <c r="I4989" s="16"/>
      <c r="J4989" s="16"/>
      <c r="K4989" s="16"/>
      <c r="L4989" s="16"/>
      <c r="M4989" s="16"/>
      <c r="N4989" s="16"/>
      <c r="O4989" s="16"/>
      <c r="P4989" s="16"/>
      <c r="Q4989" s="16"/>
      <c r="R4989" s="16"/>
      <c r="S4989" s="16"/>
      <c r="T4989" s="16"/>
      <c r="U4989" s="16"/>
      <c r="V4989" s="1" t="s">
        <v>3828</v>
      </c>
      <c r="W4989" s="1" t="s">
        <v>2551</v>
      </c>
      <c r="X4989" s="5" t="s">
        <v>3829</v>
      </c>
      <c r="Y4989" s="5" t="s">
        <v>2559</v>
      </c>
      <c r="Z4989" s="5" t="s">
        <v>13</v>
      </c>
      <c r="AA4989" s="5"/>
    </row>
    <row r="4990" spans="1:27" ht="12" customHeight="1" x14ac:dyDescent="0.15">
      <c r="A4990" s="1" t="s">
        <v>1355</v>
      </c>
      <c r="B4990" s="1" t="s">
        <v>25</v>
      </c>
      <c r="C4990" s="1" t="s">
        <v>9</v>
      </c>
      <c r="D4990" s="1" t="s">
        <v>2500</v>
      </c>
      <c r="E4990" s="1" t="s">
        <v>10</v>
      </c>
      <c r="F4990" s="1" t="s">
        <v>1357</v>
      </c>
      <c r="G4990" s="1" t="s">
        <v>12</v>
      </c>
      <c r="H4990" s="1" t="s">
        <v>13</v>
      </c>
      <c r="I4990" s="16"/>
      <c r="J4990" s="16"/>
      <c r="K4990" s="16"/>
      <c r="L4990" s="16"/>
      <c r="M4990" s="16"/>
      <c r="N4990" s="16"/>
      <c r="O4990" s="16"/>
      <c r="P4990" s="16"/>
      <c r="Q4990" s="16"/>
      <c r="R4990" s="16"/>
      <c r="S4990" s="16"/>
      <c r="T4990" s="16"/>
      <c r="U4990" s="16"/>
      <c r="V4990" s="1" t="s">
        <v>3828</v>
      </c>
      <c r="W4990" s="1" t="s">
        <v>2551</v>
      </c>
      <c r="X4990" s="5" t="s">
        <v>3830</v>
      </c>
      <c r="Y4990" s="5" t="s">
        <v>2553</v>
      </c>
      <c r="Z4990" s="5" t="s">
        <v>13</v>
      </c>
      <c r="AA4990" s="5"/>
    </row>
    <row r="4991" spans="1:27" ht="12" customHeight="1" x14ac:dyDescent="0.15">
      <c r="A4991" s="1" t="s">
        <v>1355</v>
      </c>
      <c r="B4991" s="1" t="s">
        <v>25</v>
      </c>
      <c r="C4991" s="1" t="s">
        <v>15</v>
      </c>
      <c r="D4991" s="1" t="s">
        <v>2500</v>
      </c>
      <c r="E4991" s="1" t="s">
        <v>10</v>
      </c>
      <c r="F4991" s="1" t="s">
        <v>1357</v>
      </c>
      <c r="G4991" s="1" t="s">
        <v>242</v>
      </c>
      <c r="H4991" s="1" t="s">
        <v>13</v>
      </c>
      <c r="I4991" s="16"/>
      <c r="J4991" s="16"/>
      <c r="K4991" s="16"/>
      <c r="L4991" s="16"/>
      <c r="M4991" s="16"/>
      <c r="N4991" s="16"/>
      <c r="O4991" s="16"/>
      <c r="P4991" s="16"/>
      <c r="Q4991" s="16"/>
      <c r="R4991" s="16"/>
      <c r="S4991" s="16"/>
      <c r="T4991" s="16"/>
      <c r="U4991" s="16"/>
      <c r="V4991" s="1" t="s">
        <v>3828</v>
      </c>
      <c r="W4991" s="1" t="s">
        <v>2551</v>
      </c>
      <c r="X4991" s="5" t="s">
        <v>3830</v>
      </c>
      <c r="Y4991" s="5" t="s">
        <v>2557</v>
      </c>
      <c r="Z4991" s="5" t="s">
        <v>13</v>
      </c>
      <c r="AA4991" s="5"/>
    </row>
    <row r="4992" spans="1:27" ht="12" customHeight="1" x14ac:dyDescent="0.15">
      <c r="A4992" s="1" t="s">
        <v>1355</v>
      </c>
      <c r="B4992" s="1" t="s">
        <v>25</v>
      </c>
      <c r="C4992" s="1" t="s">
        <v>17</v>
      </c>
      <c r="D4992" s="1" t="s">
        <v>2500</v>
      </c>
      <c r="E4992" s="1" t="s">
        <v>10</v>
      </c>
      <c r="F4992" s="1" t="s">
        <v>1357</v>
      </c>
      <c r="G4992" s="1" t="s">
        <v>245</v>
      </c>
      <c r="H4992" s="1" t="s">
        <v>239</v>
      </c>
      <c r="I4992" s="16"/>
      <c r="J4992" s="16"/>
      <c r="K4992" s="16"/>
      <c r="L4992" s="16"/>
      <c r="M4992" s="16"/>
      <c r="N4992" s="16"/>
      <c r="O4992" s="16"/>
      <c r="P4992" s="16"/>
      <c r="Q4992" s="16"/>
      <c r="R4992" s="16"/>
      <c r="S4992" s="16"/>
      <c r="T4992" s="16"/>
      <c r="U4992" s="16"/>
      <c r="V4992" s="1" t="s">
        <v>3828</v>
      </c>
      <c r="W4992" s="1" t="s">
        <v>2551</v>
      </c>
      <c r="X4992" s="5" t="s">
        <v>3830</v>
      </c>
      <c r="Y4992" s="5" t="s">
        <v>2740</v>
      </c>
      <c r="Z4992" s="5" t="s">
        <v>2738</v>
      </c>
      <c r="AA4992" s="5"/>
    </row>
    <row r="4993" spans="1:27" ht="12" customHeight="1" x14ac:dyDescent="0.15">
      <c r="A4993" s="1" t="s">
        <v>1355</v>
      </c>
      <c r="B4993" s="1" t="s">
        <v>25</v>
      </c>
      <c r="C4993" s="1" t="s">
        <v>19</v>
      </c>
      <c r="D4993" s="1" t="s">
        <v>2500</v>
      </c>
      <c r="E4993" s="1" t="s">
        <v>10</v>
      </c>
      <c r="F4993" s="1" t="s">
        <v>1357</v>
      </c>
      <c r="G4993" s="1" t="s">
        <v>22</v>
      </c>
      <c r="H4993" s="1" t="s">
        <v>13</v>
      </c>
      <c r="I4993" s="16"/>
      <c r="J4993" s="16"/>
      <c r="K4993" s="16"/>
      <c r="L4993" s="16"/>
      <c r="M4993" s="16"/>
      <c r="N4993" s="16"/>
      <c r="O4993" s="16"/>
      <c r="P4993" s="16"/>
      <c r="Q4993" s="16"/>
      <c r="R4993" s="16"/>
      <c r="S4993" s="16"/>
      <c r="T4993" s="16"/>
      <c r="U4993" s="16"/>
      <c r="V4993" s="1" t="s">
        <v>3828</v>
      </c>
      <c r="W4993" s="1" t="s">
        <v>2551</v>
      </c>
      <c r="X4993" s="5" t="s">
        <v>3830</v>
      </c>
      <c r="Y4993" s="5" t="s">
        <v>2558</v>
      </c>
      <c r="Z4993" s="5" t="s">
        <v>2582</v>
      </c>
      <c r="AA4993" s="5"/>
    </row>
    <row r="4994" spans="1:27" ht="12" customHeight="1" x14ac:dyDescent="0.15">
      <c r="A4994" s="1" t="s">
        <v>1355</v>
      </c>
      <c r="B4994" s="1" t="s">
        <v>25</v>
      </c>
      <c r="C4994" s="1" t="s">
        <v>21</v>
      </c>
      <c r="D4994" s="1" t="s">
        <v>2500</v>
      </c>
      <c r="E4994" s="1" t="s">
        <v>10</v>
      </c>
      <c r="F4994" s="1" t="s">
        <v>1357</v>
      </c>
      <c r="G4994" s="1" t="s">
        <v>24</v>
      </c>
      <c r="H4994" s="1" t="s">
        <v>13</v>
      </c>
      <c r="I4994" s="16"/>
      <c r="J4994" s="16"/>
      <c r="K4994" s="16"/>
      <c r="L4994" s="16"/>
      <c r="M4994" s="16"/>
      <c r="N4994" s="16"/>
      <c r="O4994" s="16"/>
      <c r="P4994" s="16"/>
      <c r="Q4994" s="16"/>
      <c r="R4994" s="16"/>
      <c r="S4994" s="16"/>
      <c r="T4994" s="16"/>
      <c r="U4994" s="16"/>
      <c r="V4994" s="1" t="s">
        <v>3828</v>
      </c>
      <c r="W4994" s="1" t="s">
        <v>2551</v>
      </c>
      <c r="X4994" s="5" t="s">
        <v>3830</v>
      </c>
      <c r="Y4994" s="5" t="s">
        <v>2559</v>
      </c>
      <c r="Z4994" s="5" t="s">
        <v>13</v>
      </c>
      <c r="AA4994" s="5"/>
    </row>
    <row r="4995" spans="1:27" ht="12" customHeight="1" x14ac:dyDescent="0.15">
      <c r="A4995" s="1" t="s">
        <v>1355</v>
      </c>
      <c r="B4995" s="1" t="s">
        <v>27</v>
      </c>
      <c r="C4995" s="1" t="s">
        <v>9</v>
      </c>
      <c r="D4995" s="1" t="s">
        <v>2500</v>
      </c>
      <c r="E4995" s="1" t="s">
        <v>10</v>
      </c>
      <c r="F4995" s="1" t="s">
        <v>1358</v>
      </c>
      <c r="G4995" s="1" t="s">
        <v>12</v>
      </c>
      <c r="H4995" s="1" t="s">
        <v>13</v>
      </c>
      <c r="I4995" s="16"/>
      <c r="J4995" s="16"/>
      <c r="K4995" s="16"/>
      <c r="L4995" s="16"/>
      <c r="M4995" s="16"/>
      <c r="N4995" s="16"/>
      <c r="O4995" s="16"/>
      <c r="P4995" s="16"/>
      <c r="Q4995" s="16"/>
      <c r="R4995" s="16"/>
      <c r="S4995" s="16"/>
      <c r="T4995" s="16"/>
      <c r="U4995" s="16"/>
      <c r="V4995" s="1" t="s">
        <v>3828</v>
      </c>
      <c r="W4995" s="1" t="s">
        <v>2551</v>
      </c>
      <c r="X4995" s="5" t="s">
        <v>3831</v>
      </c>
      <c r="Y4995" s="5" t="s">
        <v>2553</v>
      </c>
      <c r="Z4995" s="5" t="s">
        <v>13</v>
      </c>
      <c r="AA4995" s="5"/>
    </row>
    <row r="4996" spans="1:27" ht="12" customHeight="1" x14ac:dyDescent="0.15">
      <c r="A4996" s="1" t="s">
        <v>1355</v>
      </c>
      <c r="B4996" s="1" t="s">
        <v>27</v>
      </c>
      <c r="C4996" s="1" t="s">
        <v>15</v>
      </c>
      <c r="D4996" s="1" t="s">
        <v>2500</v>
      </c>
      <c r="E4996" s="1" t="s">
        <v>10</v>
      </c>
      <c r="F4996" s="1" t="s">
        <v>1358</v>
      </c>
      <c r="G4996" s="1" t="s">
        <v>242</v>
      </c>
      <c r="H4996" s="1" t="s">
        <v>13</v>
      </c>
      <c r="I4996" s="16"/>
      <c r="J4996" s="16"/>
      <c r="K4996" s="16"/>
      <c r="L4996" s="16"/>
      <c r="M4996" s="16"/>
      <c r="N4996" s="16"/>
      <c r="O4996" s="16"/>
      <c r="P4996" s="16"/>
      <c r="Q4996" s="16"/>
      <c r="R4996" s="16"/>
      <c r="S4996" s="16"/>
      <c r="T4996" s="16"/>
      <c r="U4996" s="16"/>
      <c r="V4996" s="1" t="s">
        <v>3828</v>
      </c>
      <c r="W4996" s="1" t="s">
        <v>2551</v>
      </c>
      <c r="X4996" s="5" t="s">
        <v>3831</v>
      </c>
      <c r="Y4996" s="5" t="s">
        <v>2557</v>
      </c>
      <c r="Z4996" s="5" t="s">
        <v>13</v>
      </c>
      <c r="AA4996" s="5"/>
    </row>
    <row r="4997" spans="1:27" ht="12" customHeight="1" x14ac:dyDescent="0.15">
      <c r="A4997" s="1" t="s">
        <v>1355</v>
      </c>
      <c r="B4997" s="1" t="s">
        <v>27</v>
      </c>
      <c r="C4997" s="1" t="s">
        <v>17</v>
      </c>
      <c r="D4997" s="1" t="s">
        <v>2500</v>
      </c>
      <c r="E4997" s="1" t="s">
        <v>10</v>
      </c>
      <c r="F4997" s="1" t="s">
        <v>1358</v>
      </c>
      <c r="G4997" s="1" t="s">
        <v>245</v>
      </c>
      <c r="H4997" s="1" t="s">
        <v>239</v>
      </c>
      <c r="I4997" s="16"/>
      <c r="J4997" s="16"/>
      <c r="K4997" s="16"/>
      <c r="L4997" s="16"/>
      <c r="M4997" s="16"/>
      <c r="N4997" s="16"/>
      <c r="O4997" s="16"/>
      <c r="P4997" s="16"/>
      <c r="Q4997" s="16"/>
      <c r="R4997" s="16"/>
      <c r="S4997" s="16"/>
      <c r="T4997" s="16"/>
      <c r="U4997" s="16"/>
      <c r="V4997" s="1" t="s">
        <v>3828</v>
      </c>
      <c r="W4997" s="1" t="s">
        <v>2551</v>
      </c>
      <c r="X4997" s="5" t="s">
        <v>3831</v>
      </c>
      <c r="Y4997" s="5" t="s">
        <v>2740</v>
      </c>
      <c r="Z4997" s="5" t="s">
        <v>2738</v>
      </c>
      <c r="AA4997" s="5"/>
    </row>
    <row r="4998" spans="1:27" ht="12" customHeight="1" x14ac:dyDescent="0.15">
      <c r="A4998" s="1" t="s">
        <v>1355</v>
      </c>
      <c r="B4998" s="1" t="s">
        <v>27</v>
      </c>
      <c r="C4998" s="1" t="s">
        <v>19</v>
      </c>
      <c r="D4998" s="1" t="s">
        <v>2500</v>
      </c>
      <c r="E4998" s="1" t="s">
        <v>10</v>
      </c>
      <c r="F4998" s="1" t="s">
        <v>1358</v>
      </c>
      <c r="G4998" s="1" t="s">
        <v>22</v>
      </c>
      <c r="H4998" s="1" t="s">
        <v>13</v>
      </c>
      <c r="I4998" s="16"/>
      <c r="J4998" s="16"/>
      <c r="K4998" s="16"/>
      <c r="L4998" s="16"/>
      <c r="M4998" s="16"/>
      <c r="N4998" s="16"/>
      <c r="O4998" s="16"/>
      <c r="P4998" s="16"/>
      <c r="Q4998" s="16"/>
      <c r="R4998" s="16"/>
      <c r="S4998" s="16"/>
      <c r="T4998" s="16"/>
      <c r="U4998" s="16"/>
      <c r="V4998" s="1" t="s">
        <v>3828</v>
      </c>
      <c r="W4998" s="1" t="s">
        <v>2551</v>
      </c>
      <c r="X4998" s="5" t="s">
        <v>3831</v>
      </c>
      <c r="Y4998" s="5" t="s">
        <v>2558</v>
      </c>
      <c r="Z4998" s="5" t="s">
        <v>2582</v>
      </c>
      <c r="AA4998" s="5"/>
    </row>
    <row r="4999" spans="1:27" ht="12" customHeight="1" x14ac:dyDescent="0.15">
      <c r="A4999" s="1" t="s">
        <v>1355</v>
      </c>
      <c r="B4999" s="1" t="s">
        <v>27</v>
      </c>
      <c r="C4999" s="1" t="s">
        <v>21</v>
      </c>
      <c r="D4999" s="1" t="s">
        <v>2500</v>
      </c>
      <c r="E4999" s="1" t="s">
        <v>10</v>
      </c>
      <c r="F4999" s="1" t="s">
        <v>1358</v>
      </c>
      <c r="G4999" s="1" t="s">
        <v>24</v>
      </c>
      <c r="H4999" s="1" t="s">
        <v>13</v>
      </c>
      <c r="I4999" s="16"/>
      <c r="J4999" s="16"/>
      <c r="K4999" s="16"/>
      <c r="L4999" s="16"/>
      <c r="M4999" s="16"/>
      <c r="N4999" s="16"/>
      <c r="O4999" s="16"/>
      <c r="P4999" s="16"/>
      <c r="Q4999" s="16"/>
      <c r="R4999" s="16"/>
      <c r="S4999" s="16"/>
      <c r="T4999" s="16"/>
      <c r="U4999" s="16"/>
      <c r="V4999" s="1" t="s">
        <v>3828</v>
      </c>
      <c r="W4999" s="1" t="s">
        <v>2551</v>
      </c>
      <c r="X4999" s="5" t="s">
        <v>3831</v>
      </c>
      <c r="Y4999" s="5" t="s">
        <v>2559</v>
      </c>
      <c r="Z4999" s="5" t="s">
        <v>13</v>
      </c>
      <c r="AA4999" s="5"/>
    </row>
    <row r="5000" spans="1:27" ht="12" customHeight="1" x14ac:dyDescent="0.15">
      <c r="A5000" s="1" t="s">
        <v>1355</v>
      </c>
      <c r="B5000" s="1" t="s">
        <v>29</v>
      </c>
      <c r="C5000" s="1" t="s">
        <v>9</v>
      </c>
      <c r="D5000" s="1" t="s">
        <v>2500</v>
      </c>
      <c r="E5000" s="1" t="s">
        <v>10</v>
      </c>
      <c r="F5000" s="1" t="s">
        <v>1359</v>
      </c>
      <c r="G5000" s="1" t="s">
        <v>12</v>
      </c>
      <c r="H5000" s="1" t="s">
        <v>13</v>
      </c>
      <c r="I5000" s="16"/>
      <c r="J5000" s="16"/>
      <c r="K5000" s="16"/>
      <c r="L5000" s="16"/>
      <c r="M5000" s="16"/>
      <c r="N5000" s="16"/>
      <c r="O5000" s="16"/>
      <c r="P5000" s="16"/>
      <c r="Q5000" s="16"/>
      <c r="R5000" s="16"/>
      <c r="S5000" s="16"/>
      <c r="T5000" s="16"/>
      <c r="U5000" s="16"/>
      <c r="V5000" s="1" t="s">
        <v>3828</v>
      </c>
      <c r="W5000" s="1" t="s">
        <v>2551</v>
      </c>
      <c r="X5000" s="5" t="s">
        <v>3832</v>
      </c>
      <c r="Y5000" s="5" t="s">
        <v>2553</v>
      </c>
      <c r="Z5000" s="5" t="s">
        <v>13</v>
      </c>
      <c r="AA5000" s="5"/>
    </row>
    <row r="5001" spans="1:27" ht="12" customHeight="1" x14ac:dyDescent="0.15">
      <c r="A5001" s="1" t="s">
        <v>1355</v>
      </c>
      <c r="B5001" s="1" t="s">
        <v>29</v>
      </c>
      <c r="C5001" s="1" t="s">
        <v>15</v>
      </c>
      <c r="D5001" s="1" t="s">
        <v>2500</v>
      </c>
      <c r="E5001" s="1" t="s">
        <v>10</v>
      </c>
      <c r="F5001" s="1" t="s">
        <v>1359</v>
      </c>
      <c r="G5001" s="1" t="s">
        <v>242</v>
      </c>
      <c r="H5001" s="1" t="s">
        <v>13</v>
      </c>
      <c r="I5001" s="16"/>
      <c r="J5001" s="16"/>
      <c r="K5001" s="16"/>
      <c r="L5001" s="16"/>
      <c r="M5001" s="16"/>
      <c r="N5001" s="16"/>
      <c r="O5001" s="16"/>
      <c r="P5001" s="16"/>
      <c r="Q5001" s="16"/>
      <c r="R5001" s="16"/>
      <c r="S5001" s="16"/>
      <c r="T5001" s="16"/>
      <c r="U5001" s="16"/>
      <c r="V5001" s="1" t="s">
        <v>3828</v>
      </c>
      <c r="W5001" s="1" t="s">
        <v>2551</v>
      </c>
      <c r="X5001" s="5" t="s">
        <v>3832</v>
      </c>
      <c r="Y5001" s="5" t="s">
        <v>2557</v>
      </c>
      <c r="Z5001" s="5" t="s">
        <v>13</v>
      </c>
      <c r="AA5001" s="5"/>
    </row>
    <row r="5002" spans="1:27" ht="12" customHeight="1" x14ac:dyDescent="0.15">
      <c r="A5002" s="1" t="s">
        <v>1355</v>
      </c>
      <c r="B5002" s="1" t="s">
        <v>29</v>
      </c>
      <c r="C5002" s="1" t="s">
        <v>17</v>
      </c>
      <c r="D5002" s="1" t="s">
        <v>2500</v>
      </c>
      <c r="E5002" s="1" t="s">
        <v>10</v>
      </c>
      <c r="F5002" s="1" t="s">
        <v>1359</v>
      </c>
      <c r="G5002" s="1" t="s">
        <v>245</v>
      </c>
      <c r="H5002" s="1" t="s">
        <v>239</v>
      </c>
      <c r="I5002" s="16"/>
      <c r="J5002" s="16"/>
      <c r="K5002" s="16"/>
      <c r="L5002" s="16"/>
      <c r="M5002" s="16"/>
      <c r="N5002" s="16"/>
      <c r="O5002" s="16"/>
      <c r="P5002" s="16"/>
      <c r="Q5002" s="16"/>
      <c r="R5002" s="16"/>
      <c r="S5002" s="16"/>
      <c r="T5002" s="16"/>
      <c r="U5002" s="16"/>
      <c r="V5002" s="1" t="s">
        <v>3828</v>
      </c>
      <c r="W5002" s="1" t="s">
        <v>2551</v>
      </c>
      <c r="X5002" s="5" t="s">
        <v>3832</v>
      </c>
      <c r="Y5002" s="5" t="s">
        <v>2740</v>
      </c>
      <c r="Z5002" s="5" t="s">
        <v>2738</v>
      </c>
      <c r="AA5002" s="5"/>
    </row>
    <row r="5003" spans="1:27" ht="12" customHeight="1" x14ac:dyDescent="0.15">
      <c r="A5003" s="1" t="s">
        <v>1355</v>
      </c>
      <c r="B5003" s="1" t="s">
        <v>29</v>
      </c>
      <c r="C5003" s="1" t="s">
        <v>19</v>
      </c>
      <c r="D5003" s="1" t="s">
        <v>2500</v>
      </c>
      <c r="E5003" s="1" t="s">
        <v>10</v>
      </c>
      <c r="F5003" s="1" t="s">
        <v>1359</v>
      </c>
      <c r="G5003" s="1" t="s">
        <v>22</v>
      </c>
      <c r="H5003" s="1" t="s">
        <v>13</v>
      </c>
      <c r="I5003" s="16"/>
      <c r="J5003" s="16"/>
      <c r="K5003" s="16"/>
      <c r="L5003" s="16"/>
      <c r="M5003" s="16"/>
      <c r="N5003" s="16"/>
      <c r="O5003" s="16"/>
      <c r="P5003" s="16"/>
      <c r="Q5003" s="16"/>
      <c r="R5003" s="16"/>
      <c r="S5003" s="16"/>
      <c r="T5003" s="16"/>
      <c r="U5003" s="16"/>
      <c r="V5003" s="1" t="s">
        <v>3828</v>
      </c>
      <c r="W5003" s="1" t="s">
        <v>2551</v>
      </c>
      <c r="X5003" s="5" t="s">
        <v>3832</v>
      </c>
      <c r="Y5003" s="5" t="s">
        <v>2558</v>
      </c>
      <c r="Z5003" s="5" t="s">
        <v>2582</v>
      </c>
      <c r="AA5003" s="5"/>
    </row>
    <row r="5004" spans="1:27" ht="12" customHeight="1" x14ac:dyDescent="0.15">
      <c r="A5004" s="1" t="s">
        <v>1355</v>
      </c>
      <c r="B5004" s="1" t="s">
        <v>29</v>
      </c>
      <c r="C5004" s="1" t="s">
        <v>21</v>
      </c>
      <c r="D5004" s="1" t="s">
        <v>2500</v>
      </c>
      <c r="E5004" s="1" t="s">
        <v>10</v>
      </c>
      <c r="F5004" s="1" t="s">
        <v>1359</v>
      </c>
      <c r="G5004" s="1" t="s">
        <v>24</v>
      </c>
      <c r="H5004" s="1" t="s">
        <v>13</v>
      </c>
      <c r="I5004" s="16"/>
      <c r="J5004" s="16"/>
      <c r="K5004" s="16"/>
      <c r="L5004" s="16"/>
      <c r="M5004" s="16"/>
      <c r="N5004" s="16"/>
      <c r="O5004" s="16"/>
      <c r="P5004" s="16"/>
      <c r="Q5004" s="16"/>
      <c r="R5004" s="16"/>
      <c r="S5004" s="16"/>
      <c r="T5004" s="16"/>
      <c r="U5004" s="16"/>
      <c r="V5004" s="1" t="s">
        <v>3828</v>
      </c>
      <c r="W5004" s="1" t="s">
        <v>2551</v>
      </c>
      <c r="X5004" s="5" t="s">
        <v>3832</v>
      </c>
      <c r="Y5004" s="5" t="s">
        <v>2559</v>
      </c>
      <c r="Z5004" s="5" t="s">
        <v>13</v>
      </c>
      <c r="AA5004" s="5"/>
    </row>
    <row r="5005" spans="1:27" ht="12" customHeight="1" x14ac:dyDescent="0.15">
      <c r="A5005" s="1" t="s">
        <v>1355</v>
      </c>
      <c r="B5005" s="1" t="s">
        <v>31</v>
      </c>
      <c r="C5005" s="1" t="s">
        <v>9</v>
      </c>
      <c r="D5005" s="1" t="s">
        <v>2500</v>
      </c>
      <c r="E5005" s="1" t="s">
        <v>10</v>
      </c>
      <c r="F5005" s="1" t="s">
        <v>1360</v>
      </c>
      <c r="G5005" s="1" t="s">
        <v>12</v>
      </c>
      <c r="H5005" s="1" t="s">
        <v>13</v>
      </c>
      <c r="I5005" s="16"/>
      <c r="J5005" s="16"/>
      <c r="K5005" s="16"/>
      <c r="L5005" s="16"/>
      <c r="M5005" s="16"/>
      <c r="N5005" s="16"/>
      <c r="O5005" s="16"/>
      <c r="P5005" s="16"/>
      <c r="Q5005" s="16"/>
      <c r="R5005" s="16"/>
      <c r="S5005" s="16"/>
      <c r="T5005" s="16"/>
      <c r="U5005" s="16"/>
      <c r="V5005" s="1" t="s">
        <v>3828</v>
      </c>
      <c r="W5005" s="1" t="s">
        <v>2551</v>
      </c>
      <c r="X5005" s="5" t="s">
        <v>3833</v>
      </c>
      <c r="Y5005" s="5" t="s">
        <v>2553</v>
      </c>
      <c r="Z5005" s="5" t="s">
        <v>13</v>
      </c>
      <c r="AA5005" s="5"/>
    </row>
    <row r="5006" spans="1:27" ht="12" customHeight="1" x14ac:dyDescent="0.15">
      <c r="A5006" s="1" t="s">
        <v>1355</v>
      </c>
      <c r="B5006" s="1" t="s">
        <v>31</v>
      </c>
      <c r="C5006" s="1" t="s">
        <v>15</v>
      </c>
      <c r="D5006" s="1" t="s">
        <v>2500</v>
      </c>
      <c r="E5006" s="1" t="s">
        <v>10</v>
      </c>
      <c r="F5006" s="1" t="s">
        <v>1360</v>
      </c>
      <c r="G5006" s="1" t="s">
        <v>242</v>
      </c>
      <c r="H5006" s="1" t="s">
        <v>13</v>
      </c>
      <c r="I5006" s="16"/>
      <c r="J5006" s="16"/>
      <c r="K5006" s="16"/>
      <c r="L5006" s="16"/>
      <c r="M5006" s="16"/>
      <c r="N5006" s="16"/>
      <c r="O5006" s="16"/>
      <c r="P5006" s="16"/>
      <c r="Q5006" s="16"/>
      <c r="R5006" s="16"/>
      <c r="S5006" s="16"/>
      <c r="T5006" s="16"/>
      <c r="U5006" s="16"/>
      <c r="V5006" s="1" t="s">
        <v>3828</v>
      </c>
      <c r="W5006" s="1" t="s">
        <v>2551</v>
      </c>
      <c r="X5006" s="5" t="s">
        <v>3833</v>
      </c>
      <c r="Y5006" s="5" t="s">
        <v>2557</v>
      </c>
      <c r="Z5006" s="5" t="s">
        <v>13</v>
      </c>
      <c r="AA5006" s="5"/>
    </row>
    <row r="5007" spans="1:27" ht="12" customHeight="1" x14ac:dyDescent="0.15">
      <c r="A5007" s="1" t="s">
        <v>1355</v>
      </c>
      <c r="B5007" s="1" t="s">
        <v>31</v>
      </c>
      <c r="C5007" s="1" t="s">
        <v>17</v>
      </c>
      <c r="D5007" s="1" t="s">
        <v>2500</v>
      </c>
      <c r="E5007" s="1" t="s">
        <v>10</v>
      </c>
      <c r="F5007" s="1" t="s">
        <v>1360</v>
      </c>
      <c r="G5007" s="1" t="s">
        <v>245</v>
      </c>
      <c r="H5007" s="1" t="s">
        <v>239</v>
      </c>
      <c r="I5007" s="16"/>
      <c r="J5007" s="16"/>
      <c r="K5007" s="16"/>
      <c r="L5007" s="16"/>
      <c r="M5007" s="16"/>
      <c r="N5007" s="16"/>
      <c r="O5007" s="16"/>
      <c r="P5007" s="16"/>
      <c r="Q5007" s="16"/>
      <c r="R5007" s="16"/>
      <c r="S5007" s="16"/>
      <c r="T5007" s="16"/>
      <c r="U5007" s="16"/>
      <c r="V5007" s="1" t="s">
        <v>3828</v>
      </c>
      <c r="W5007" s="1" t="s">
        <v>2551</v>
      </c>
      <c r="X5007" s="5" t="s">
        <v>3833</v>
      </c>
      <c r="Y5007" s="5" t="s">
        <v>2740</v>
      </c>
      <c r="Z5007" s="5" t="s">
        <v>2738</v>
      </c>
      <c r="AA5007" s="5"/>
    </row>
    <row r="5008" spans="1:27" ht="12" customHeight="1" x14ac:dyDescent="0.15">
      <c r="A5008" s="1" t="s">
        <v>1355</v>
      </c>
      <c r="B5008" s="1" t="s">
        <v>31</v>
      </c>
      <c r="C5008" s="1" t="s">
        <v>19</v>
      </c>
      <c r="D5008" s="1" t="s">
        <v>2500</v>
      </c>
      <c r="E5008" s="1" t="s">
        <v>10</v>
      </c>
      <c r="F5008" s="1" t="s">
        <v>1360</v>
      </c>
      <c r="G5008" s="1" t="s">
        <v>22</v>
      </c>
      <c r="H5008" s="1" t="s">
        <v>13</v>
      </c>
      <c r="I5008" s="16"/>
      <c r="J5008" s="16"/>
      <c r="K5008" s="16"/>
      <c r="L5008" s="16"/>
      <c r="M5008" s="16"/>
      <c r="N5008" s="16"/>
      <c r="O5008" s="16"/>
      <c r="P5008" s="16"/>
      <c r="Q5008" s="16"/>
      <c r="R5008" s="16"/>
      <c r="S5008" s="16"/>
      <c r="T5008" s="16"/>
      <c r="U5008" s="16"/>
      <c r="V5008" s="1" t="s">
        <v>3828</v>
      </c>
      <c r="W5008" s="1" t="s">
        <v>2551</v>
      </c>
      <c r="X5008" s="5" t="s">
        <v>3833</v>
      </c>
      <c r="Y5008" s="5" t="s">
        <v>2558</v>
      </c>
      <c r="Z5008" s="5" t="s">
        <v>2582</v>
      </c>
      <c r="AA5008" s="5"/>
    </row>
    <row r="5009" spans="1:27" ht="12" customHeight="1" x14ac:dyDescent="0.15">
      <c r="A5009" s="1" t="s">
        <v>1355</v>
      </c>
      <c r="B5009" s="1" t="s">
        <v>31</v>
      </c>
      <c r="C5009" s="1" t="s">
        <v>21</v>
      </c>
      <c r="D5009" s="1" t="s">
        <v>2500</v>
      </c>
      <c r="E5009" s="1" t="s">
        <v>10</v>
      </c>
      <c r="F5009" s="1" t="s">
        <v>1360</v>
      </c>
      <c r="G5009" s="1" t="s">
        <v>24</v>
      </c>
      <c r="H5009" s="1" t="s">
        <v>13</v>
      </c>
      <c r="I5009" s="16"/>
      <c r="J5009" s="16"/>
      <c r="K5009" s="16"/>
      <c r="L5009" s="16"/>
      <c r="M5009" s="16"/>
      <c r="N5009" s="16"/>
      <c r="O5009" s="16"/>
      <c r="P5009" s="16"/>
      <c r="Q5009" s="16"/>
      <c r="R5009" s="16"/>
      <c r="S5009" s="16"/>
      <c r="T5009" s="16"/>
      <c r="U5009" s="16"/>
      <c r="V5009" s="1" t="s">
        <v>3828</v>
      </c>
      <c r="W5009" s="1" t="s">
        <v>2551</v>
      </c>
      <c r="X5009" s="5" t="s">
        <v>3833</v>
      </c>
      <c r="Y5009" s="5" t="s">
        <v>2559</v>
      </c>
      <c r="Z5009" s="5" t="s">
        <v>13</v>
      </c>
      <c r="AA5009" s="5"/>
    </row>
    <row r="5010" spans="1:27" ht="12" customHeight="1" x14ac:dyDescent="0.15">
      <c r="A5010" s="1" t="s">
        <v>1355</v>
      </c>
      <c r="B5010" s="1" t="s">
        <v>33</v>
      </c>
      <c r="C5010" s="1" t="s">
        <v>9</v>
      </c>
      <c r="D5010" s="1" t="s">
        <v>2500</v>
      </c>
      <c r="E5010" s="1" t="s">
        <v>10</v>
      </c>
      <c r="F5010" s="1" t="s">
        <v>1361</v>
      </c>
      <c r="G5010" s="1" t="s">
        <v>12</v>
      </c>
      <c r="H5010" s="1" t="s">
        <v>13</v>
      </c>
      <c r="I5010" s="16"/>
      <c r="J5010" s="16"/>
      <c r="K5010" s="16"/>
      <c r="L5010" s="16"/>
      <c r="M5010" s="16"/>
      <c r="N5010" s="16"/>
      <c r="O5010" s="16"/>
      <c r="P5010" s="16"/>
      <c r="Q5010" s="16"/>
      <c r="R5010" s="16"/>
      <c r="S5010" s="16"/>
      <c r="T5010" s="16"/>
      <c r="U5010" s="16"/>
      <c r="V5010" s="1" t="s">
        <v>3828</v>
      </c>
      <c r="W5010" s="1" t="s">
        <v>2551</v>
      </c>
      <c r="X5010" s="5" t="s">
        <v>3834</v>
      </c>
      <c r="Y5010" s="5" t="s">
        <v>2553</v>
      </c>
      <c r="Z5010" s="5" t="s">
        <v>13</v>
      </c>
      <c r="AA5010" s="5"/>
    </row>
    <row r="5011" spans="1:27" ht="12" customHeight="1" x14ac:dyDescent="0.15">
      <c r="A5011" s="1" t="s">
        <v>1355</v>
      </c>
      <c r="B5011" s="1" t="s">
        <v>33</v>
      </c>
      <c r="C5011" s="1" t="s">
        <v>15</v>
      </c>
      <c r="D5011" s="1" t="s">
        <v>2500</v>
      </c>
      <c r="E5011" s="1" t="s">
        <v>10</v>
      </c>
      <c r="F5011" s="1" t="s">
        <v>1361</v>
      </c>
      <c r="G5011" s="1" t="s">
        <v>242</v>
      </c>
      <c r="H5011" s="1" t="s">
        <v>13</v>
      </c>
      <c r="I5011" s="16"/>
      <c r="J5011" s="16"/>
      <c r="K5011" s="16"/>
      <c r="L5011" s="16"/>
      <c r="M5011" s="16"/>
      <c r="N5011" s="16"/>
      <c r="O5011" s="16"/>
      <c r="P5011" s="16"/>
      <c r="Q5011" s="16"/>
      <c r="R5011" s="16"/>
      <c r="S5011" s="16"/>
      <c r="T5011" s="16"/>
      <c r="U5011" s="16"/>
      <c r="V5011" s="1" t="s">
        <v>3828</v>
      </c>
      <c r="W5011" s="1" t="s">
        <v>2551</v>
      </c>
      <c r="X5011" s="5" t="s">
        <v>3834</v>
      </c>
      <c r="Y5011" s="5" t="s">
        <v>2557</v>
      </c>
      <c r="Z5011" s="5" t="s">
        <v>13</v>
      </c>
      <c r="AA5011" s="5"/>
    </row>
    <row r="5012" spans="1:27" ht="12" customHeight="1" x14ac:dyDescent="0.15">
      <c r="A5012" s="1" t="s">
        <v>1355</v>
      </c>
      <c r="B5012" s="1" t="s">
        <v>33</v>
      </c>
      <c r="C5012" s="1" t="s">
        <v>17</v>
      </c>
      <c r="D5012" s="1" t="s">
        <v>2500</v>
      </c>
      <c r="E5012" s="1" t="s">
        <v>10</v>
      </c>
      <c r="F5012" s="1" t="s">
        <v>1361</v>
      </c>
      <c r="G5012" s="1" t="s">
        <v>245</v>
      </c>
      <c r="H5012" s="1" t="s">
        <v>239</v>
      </c>
      <c r="I5012" s="16"/>
      <c r="J5012" s="16"/>
      <c r="K5012" s="16"/>
      <c r="L5012" s="16"/>
      <c r="M5012" s="16"/>
      <c r="N5012" s="16"/>
      <c r="O5012" s="16"/>
      <c r="P5012" s="16"/>
      <c r="Q5012" s="16"/>
      <c r="R5012" s="16"/>
      <c r="S5012" s="16"/>
      <c r="T5012" s="16"/>
      <c r="U5012" s="16"/>
      <c r="V5012" s="1" t="s">
        <v>3828</v>
      </c>
      <c r="W5012" s="1" t="s">
        <v>2551</v>
      </c>
      <c r="X5012" s="5" t="s">
        <v>3834</v>
      </c>
      <c r="Y5012" s="5" t="s">
        <v>2740</v>
      </c>
      <c r="Z5012" s="5" t="s">
        <v>2738</v>
      </c>
      <c r="AA5012" s="5"/>
    </row>
    <row r="5013" spans="1:27" ht="12" customHeight="1" x14ac:dyDescent="0.15">
      <c r="A5013" s="1" t="s">
        <v>1355</v>
      </c>
      <c r="B5013" s="1" t="s">
        <v>33</v>
      </c>
      <c r="C5013" s="1" t="s">
        <v>19</v>
      </c>
      <c r="D5013" s="1" t="s">
        <v>2500</v>
      </c>
      <c r="E5013" s="1" t="s">
        <v>10</v>
      </c>
      <c r="F5013" s="1" t="s">
        <v>1361</v>
      </c>
      <c r="G5013" s="1" t="s">
        <v>22</v>
      </c>
      <c r="H5013" s="1" t="s">
        <v>13</v>
      </c>
      <c r="I5013" s="16"/>
      <c r="J5013" s="16"/>
      <c r="K5013" s="16"/>
      <c r="L5013" s="16"/>
      <c r="M5013" s="16"/>
      <c r="N5013" s="16"/>
      <c r="O5013" s="16"/>
      <c r="P5013" s="16"/>
      <c r="Q5013" s="16"/>
      <c r="R5013" s="16"/>
      <c r="S5013" s="16"/>
      <c r="T5013" s="16"/>
      <c r="U5013" s="16"/>
      <c r="V5013" s="1" t="s">
        <v>3828</v>
      </c>
      <c r="W5013" s="1" t="s">
        <v>2551</v>
      </c>
      <c r="X5013" s="5" t="s">
        <v>3834</v>
      </c>
      <c r="Y5013" s="5" t="s">
        <v>2558</v>
      </c>
      <c r="Z5013" s="5" t="s">
        <v>2582</v>
      </c>
      <c r="AA5013" s="5"/>
    </row>
    <row r="5014" spans="1:27" ht="12" customHeight="1" x14ac:dyDescent="0.15">
      <c r="A5014" s="1" t="s">
        <v>1355</v>
      </c>
      <c r="B5014" s="1" t="s">
        <v>33</v>
      </c>
      <c r="C5014" s="1" t="s">
        <v>21</v>
      </c>
      <c r="D5014" s="1" t="s">
        <v>2500</v>
      </c>
      <c r="E5014" s="1" t="s">
        <v>10</v>
      </c>
      <c r="F5014" s="1" t="s">
        <v>1361</v>
      </c>
      <c r="G5014" s="1" t="s">
        <v>24</v>
      </c>
      <c r="H5014" s="1" t="s">
        <v>13</v>
      </c>
      <c r="I5014" s="16"/>
      <c r="J5014" s="16"/>
      <c r="K5014" s="16"/>
      <c r="L5014" s="16"/>
      <c r="M5014" s="16"/>
      <c r="N5014" s="16"/>
      <c r="O5014" s="16"/>
      <c r="P5014" s="16"/>
      <c r="Q5014" s="16"/>
      <c r="R5014" s="16"/>
      <c r="S5014" s="16"/>
      <c r="T5014" s="16"/>
      <c r="U5014" s="16"/>
      <c r="V5014" s="1" t="s">
        <v>3828</v>
      </c>
      <c r="W5014" s="1" t="s">
        <v>2551</v>
      </c>
      <c r="X5014" s="5" t="s">
        <v>3834</v>
      </c>
      <c r="Y5014" s="5" t="s">
        <v>2559</v>
      </c>
      <c r="Z5014" s="5" t="s">
        <v>13</v>
      </c>
      <c r="AA5014" s="5"/>
    </row>
    <row r="5015" spans="1:27" ht="12" customHeight="1" x14ac:dyDescent="0.15">
      <c r="A5015" s="1" t="s">
        <v>1355</v>
      </c>
      <c r="B5015" s="1" t="s">
        <v>35</v>
      </c>
      <c r="C5015" s="1" t="s">
        <v>9</v>
      </c>
      <c r="D5015" s="1" t="s">
        <v>2500</v>
      </c>
      <c r="E5015" s="1" t="s">
        <v>10</v>
      </c>
      <c r="F5015" s="1" t="s">
        <v>1362</v>
      </c>
      <c r="G5015" s="1" t="s">
        <v>12</v>
      </c>
      <c r="H5015" s="1" t="s">
        <v>13</v>
      </c>
      <c r="I5015" s="16"/>
      <c r="J5015" s="16"/>
      <c r="K5015" s="16"/>
      <c r="L5015" s="16"/>
      <c r="M5015" s="16"/>
      <c r="N5015" s="16"/>
      <c r="O5015" s="16"/>
      <c r="P5015" s="16"/>
      <c r="Q5015" s="16"/>
      <c r="R5015" s="16"/>
      <c r="S5015" s="16"/>
      <c r="T5015" s="16"/>
      <c r="U5015" s="16"/>
      <c r="V5015" s="1" t="s">
        <v>3828</v>
      </c>
      <c r="W5015" s="1" t="s">
        <v>2551</v>
      </c>
      <c r="X5015" s="5" t="s">
        <v>3835</v>
      </c>
      <c r="Y5015" s="5" t="s">
        <v>2553</v>
      </c>
      <c r="Z5015" s="5" t="s">
        <v>13</v>
      </c>
      <c r="AA5015" s="5"/>
    </row>
    <row r="5016" spans="1:27" ht="12" customHeight="1" x14ac:dyDescent="0.15">
      <c r="A5016" s="1" t="s">
        <v>1355</v>
      </c>
      <c r="B5016" s="1" t="s">
        <v>35</v>
      </c>
      <c r="C5016" s="1" t="s">
        <v>15</v>
      </c>
      <c r="D5016" s="1" t="s">
        <v>2500</v>
      </c>
      <c r="E5016" s="1" t="s">
        <v>10</v>
      </c>
      <c r="F5016" s="1" t="s">
        <v>1362</v>
      </c>
      <c r="G5016" s="1" t="s">
        <v>242</v>
      </c>
      <c r="H5016" s="1" t="s">
        <v>13</v>
      </c>
      <c r="I5016" s="16"/>
      <c r="J5016" s="16"/>
      <c r="K5016" s="16"/>
      <c r="L5016" s="16"/>
      <c r="M5016" s="16"/>
      <c r="N5016" s="16"/>
      <c r="O5016" s="16"/>
      <c r="P5016" s="16"/>
      <c r="Q5016" s="16"/>
      <c r="R5016" s="16"/>
      <c r="S5016" s="16"/>
      <c r="T5016" s="16"/>
      <c r="U5016" s="16"/>
      <c r="V5016" s="1" t="s">
        <v>3828</v>
      </c>
      <c r="W5016" s="1" t="s">
        <v>2551</v>
      </c>
      <c r="X5016" s="5" t="s">
        <v>3835</v>
      </c>
      <c r="Y5016" s="5" t="s">
        <v>2557</v>
      </c>
      <c r="Z5016" s="5" t="s">
        <v>13</v>
      </c>
      <c r="AA5016" s="5"/>
    </row>
    <row r="5017" spans="1:27" ht="12" customHeight="1" x14ac:dyDescent="0.15">
      <c r="A5017" s="1" t="s">
        <v>1355</v>
      </c>
      <c r="B5017" s="1" t="s">
        <v>35</v>
      </c>
      <c r="C5017" s="1" t="s">
        <v>17</v>
      </c>
      <c r="D5017" s="1" t="s">
        <v>2500</v>
      </c>
      <c r="E5017" s="1" t="s">
        <v>10</v>
      </c>
      <c r="F5017" s="1" t="s">
        <v>1362</v>
      </c>
      <c r="G5017" s="1" t="s">
        <v>245</v>
      </c>
      <c r="H5017" s="1" t="s">
        <v>239</v>
      </c>
      <c r="I5017" s="16"/>
      <c r="J5017" s="16"/>
      <c r="K5017" s="16"/>
      <c r="L5017" s="16"/>
      <c r="M5017" s="16"/>
      <c r="N5017" s="16"/>
      <c r="O5017" s="16"/>
      <c r="P5017" s="16"/>
      <c r="Q5017" s="16"/>
      <c r="R5017" s="16"/>
      <c r="S5017" s="16"/>
      <c r="T5017" s="16"/>
      <c r="U5017" s="16"/>
      <c r="V5017" s="1" t="s">
        <v>3828</v>
      </c>
      <c r="W5017" s="1" t="s">
        <v>2551</v>
      </c>
      <c r="X5017" s="5" t="s">
        <v>3835</v>
      </c>
      <c r="Y5017" s="5" t="s">
        <v>2740</v>
      </c>
      <c r="Z5017" s="5" t="s">
        <v>2738</v>
      </c>
      <c r="AA5017" s="5"/>
    </row>
    <row r="5018" spans="1:27" ht="12" customHeight="1" x14ac:dyDescent="0.15">
      <c r="A5018" s="1" t="s">
        <v>1355</v>
      </c>
      <c r="B5018" s="1" t="s">
        <v>35</v>
      </c>
      <c r="C5018" s="1" t="s">
        <v>19</v>
      </c>
      <c r="D5018" s="1" t="s">
        <v>2500</v>
      </c>
      <c r="E5018" s="1" t="s">
        <v>10</v>
      </c>
      <c r="F5018" s="1" t="s">
        <v>1362</v>
      </c>
      <c r="G5018" s="1" t="s">
        <v>22</v>
      </c>
      <c r="H5018" s="1" t="s">
        <v>13</v>
      </c>
      <c r="I5018" s="16"/>
      <c r="J5018" s="16"/>
      <c r="K5018" s="16"/>
      <c r="L5018" s="16"/>
      <c r="M5018" s="16"/>
      <c r="N5018" s="16"/>
      <c r="O5018" s="16"/>
      <c r="P5018" s="16"/>
      <c r="Q5018" s="16"/>
      <c r="R5018" s="16"/>
      <c r="S5018" s="16"/>
      <c r="T5018" s="16"/>
      <c r="U5018" s="16"/>
      <c r="V5018" s="1" t="s">
        <v>3828</v>
      </c>
      <c r="W5018" s="1" t="s">
        <v>2551</v>
      </c>
      <c r="X5018" s="5" t="s">
        <v>3835</v>
      </c>
      <c r="Y5018" s="5" t="s">
        <v>2558</v>
      </c>
      <c r="Z5018" s="5" t="s">
        <v>2582</v>
      </c>
      <c r="AA5018" s="5"/>
    </row>
    <row r="5019" spans="1:27" ht="12" customHeight="1" x14ac:dyDescent="0.15">
      <c r="A5019" s="1" t="s">
        <v>1355</v>
      </c>
      <c r="B5019" s="1" t="s">
        <v>35</v>
      </c>
      <c r="C5019" s="1" t="s">
        <v>21</v>
      </c>
      <c r="D5019" s="1" t="s">
        <v>2500</v>
      </c>
      <c r="E5019" s="1" t="s">
        <v>10</v>
      </c>
      <c r="F5019" s="1" t="s">
        <v>1362</v>
      </c>
      <c r="G5019" s="1" t="s">
        <v>24</v>
      </c>
      <c r="H5019" s="1" t="s">
        <v>13</v>
      </c>
      <c r="I5019" s="16"/>
      <c r="J5019" s="16"/>
      <c r="K5019" s="16"/>
      <c r="L5019" s="16"/>
      <c r="M5019" s="16"/>
      <c r="N5019" s="16"/>
      <c r="O5019" s="16"/>
      <c r="P5019" s="16"/>
      <c r="Q5019" s="16"/>
      <c r="R5019" s="16"/>
      <c r="S5019" s="16"/>
      <c r="T5019" s="16"/>
      <c r="U5019" s="16"/>
      <c r="V5019" s="1" t="s">
        <v>3828</v>
      </c>
      <c r="W5019" s="1" t="s">
        <v>2551</v>
      </c>
      <c r="X5019" s="5" t="s">
        <v>3835</v>
      </c>
      <c r="Y5019" s="5" t="s">
        <v>2559</v>
      </c>
      <c r="Z5019" s="5" t="s">
        <v>13</v>
      </c>
      <c r="AA5019" s="5"/>
    </row>
    <row r="5020" spans="1:27" ht="12" customHeight="1" x14ac:dyDescent="0.15">
      <c r="A5020" s="1" t="s">
        <v>1355</v>
      </c>
      <c r="B5020" s="1" t="s">
        <v>37</v>
      </c>
      <c r="C5020" s="1" t="s">
        <v>9</v>
      </c>
      <c r="D5020" s="1" t="s">
        <v>2500</v>
      </c>
      <c r="E5020" s="1" t="s">
        <v>10</v>
      </c>
      <c r="F5020" s="1" t="s">
        <v>1363</v>
      </c>
      <c r="G5020" s="1" t="s">
        <v>12</v>
      </c>
      <c r="H5020" s="1" t="s">
        <v>13</v>
      </c>
      <c r="I5020" s="16"/>
      <c r="J5020" s="16"/>
      <c r="K5020" s="16"/>
      <c r="L5020" s="16"/>
      <c r="M5020" s="16"/>
      <c r="N5020" s="16"/>
      <c r="O5020" s="16"/>
      <c r="P5020" s="16"/>
      <c r="Q5020" s="16"/>
      <c r="R5020" s="16"/>
      <c r="S5020" s="16"/>
      <c r="T5020" s="16"/>
      <c r="U5020" s="16"/>
      <c r="V5020" s="1" t="s">
        <v>3828</v>
      </c>
      <c r="W5020" s="1" t="s">
        <v>2551</v>
      </c>
      <c r="X5020" s="5" t="s">
        <v>3836</v>
      </c>
      <c r="Y5020" s="5" t="s">
        <v>2553</v>
      </c>
      <c r="Z5020" s="5" t="s">
        <v>13</v>
      </c>
      <c r="AA5020" s="5"/>
    </row>
    <row r="5021" spans="1:27" ht="12" customHeight="1" x14ac:dyDescent="0.15">
      <c r="A5021" s="1" t="s">
        <v>1355</v>
      </c>
      <c r="B5021" s="1" t="s">
        <v>37</v>
      </c>
      <c r="C5021" s="1" t="s">
        <v>15</v>
      </c>
      <c r="D5021" s="1" t="s">
        <v>2500</v>
      </c>
      <c r="E5021" s="1" t="s">
        <v>10</v>
      </c>
      <c r="F5021" s="1" t="s">
        <v>1363</v>
      </c>
      <c r="G5021" s="1" t="s">
        <v>242</v>
      </c>
      <c r="H5021" s="1" t="s">
        <v>13</v>
      </c>
      <c r="I5021" s="16"/>
      <c r="J5021" s="16"/>
      <c r="K5021" s="16"/>
      <c r="L5021" s="16"/>
      <c r="M5021" s="16"/>
      <c r="N5021" s="16"/>
      <c r="O5021" s="16"/>
      <c r="P5021" s="16"/>
      <c r="Q5021" s="16"/>
      <c r="R5021" s="16"/>
      <c r="S5021" s="16"/>
      <c r="T5021" s="16"/>
      <c r="U5021" s="16"/>
      <c r="V5021" s="1" t="s">
        <v>3828</v>
      </c>
      <c r="W5021" s="1" t="s">
        <v>2551</v>
      </c>
      <c r="X5021" s="5" t="s">
        <v>3836</v>
      </c>
      <c r="Y5021" s="5" t="s">
        <v>2557</v>
      </c>
      <c r="Z5021" s="5" t="s">
        <v>13</v>
      </c>
      <c r="AA5021" s="5"/>
    </row>
    <row r="5022" spans="1:27" ht="12" customHeight="1" x14ac:dyDescent="0.15">
      <c r="A5022" s="1" t="s">
        <v>1355</v>
      </c>
      <c r="B5022" s="1" t="s">
        <v>37</v>
      </c>
      <c r="C5022" s="1" t="s">
        <v>17</v>
      </c>
      <c r="D5022" s="1" t="s">
        <v>2500</v>
      </c>
      <c r="E5022" s="1" t="s">
        <v>10</v>
      </c>
      <c r="F5022" s="1" t="s">
        <v>1363</v>
      </c>
      <c r="G5022" s="1" t="s">
        <v>245</v>
      </c>
      <c r="H5022" s="1" t="s">
        <v>239</v>
      </c>
      <c r="I5022" s="16"/>
      <c r="J5022" s="16"/>
      <c r="K5022" s="16"/>
      <c r="L5022" s="16"/>
      <c r="M5022" s="16"/>
      <c r="N5022" s="16"/>
      <c r="O5022" s="16"/>
      <c r="P5022" s="16"/>
      <c r="Q5022" s="16"/>
      <c r="R5022" s="16"/>
      <c r="S5022" s="16"/>
      <c r="T5022" s="16"/>
      <c r="U5022" s="16"/>
      <c r="V5022" s="1" t="s">
        <v>3828</v>
      </c>
      <c r="W5022" s="1" t="s">
        <v>2551</v>
      </c>
      <c r="X5022" s="5" t="s">
        <v>3836</v>
      </c>
      <c r="Y5022" s="5" t="s">
        <v>2740</v>
      </c>
      <c r="Z5022" s="5" t="s">
        <v>2738</v>
      </c>
      <c r="AA5022" s="5"/>
    </row>
    <row r="5023" spans="1:27" ht="12" customHeight="1" x14ac:dyDescent="0.15">
      <c r="A5023" s="1" t="s">
        <v>1355</v>
      </c>
      <c r="B5023" s="1" t="s">
        <v>37</v>
      </c>
      <c r="C5023" s="1" t="s">
        <v>19</v>
      </c>
      <c r="D5023" s="1" t="s">
        <v>2500</v>
      </c>
      <c r="E5023" s="1" t="s">
        <v>10</v>
      </c>
      <c r="F5023" s="1" t="s">
        <v>1363</v>
      </c>
      <c r="G5023" s="1" t="s">
        <v>22</v>
      </c>
      <c r="H5023" s="1" t="s">
        <v>13</v>
      </c>
      <c r="I5023" s="16"/>
      <c r="J5023" s="16"/>
      <c r="K5023" s="16"/>
      <c r="L5023" s="16"/>
      <c r="M5023" s="16"/>
      <c r="N5023" s="16"/>
      <c r="O5023" s="16"/>
      <c r="P5023" s="16"/>
      <c r="Q5023" s="16"/>
      <c r="R5023" s="16"/>
      <c r="S5023" s="16"/>
      <c r="T5023" s="16"/>
      <c r="U5023" s="16"/>
      <c r="V5023" s="1" t="s">
        <v>3828</v>
      </c>
      <c r="W5023" s="1" t="s">
        <v>2551</v>
      </c>
      <c r="X5023" s="5" t="s">
        <v>3836</v>
      </c>
      <c r="Y5023" s="5" t="s">
        <v>2558</v>
      </c>
      <c r="Z5023" s="5" t="s">
        <v>2582</v>
      </c>
      <c r="AA5023" s="5"/>
    </row>
    <row r="5024" spans="1:27" ht="12" customHeight="1" x14ac:dyDescent="0.15">
      <c r="A5024" s="1" t="s">
        <v>1355</v>
      </c>
      <c r="B5024" s="1" t="s">
        <v>37</v>
      </c>
      <c r="C5024" s="1" t="s">
        <v>21</v>
      </c>
      <c r="D5024" s="1" t="s">
        <v>2500</v>
      </c>
      <c r="E5024" s="1" t="s">
        <v>10</v>
      </c>
      <c r="F5024" s="1" t="s">
        <v>1363</v>
      </c>
      <c r="G5024" s="1" t="s">
        <v>24</v>
      </c>
      <c r="H5024" s="1" t="s">
        <v>13</v>
      </c>
      <c r="I5024" s="16"/>
      <c r="J5024" s="16"/>
      <c r="K5024" s="16"/>
      <c r="L5024" s="16"/>
      <c r="M5024" s="16"/>
      <c r="N5024" s="16"/>
      <c r="O5024" s="16"/>
      <c r="P5024" s="16"/>
      <c r="Q5024" s="16"/>
      <c r="R5024" s="16"/>
      <c r="S5024" s="16"/>
      <c r="T5024" s="16"/>
      <c r="U5024" s="16"/>
      <c r="V5024" s="1" t="s">
        <v>3828</v>
      </c>
      <c r="W5024" s="1" t="s">
        <v>2551</v>
      </c>
      <c r="X5024" s="5" t="s">
        <v>3836</v>
      </c>
      <c r="Y5024" s="5" t="s">
        <v>2559</v>
      </c>
      <c r="Z5024" s="5" t="s">
        <v>13</v>
      </c>
      <c r="AA5024" s="5"/>
    </row>
    <row r="5025" spans="1:27" ht="12" customHeight="1" x14ac:dyDescent="0.15">
      <c r="A5025" s="1" t="s">
        <v>1355</v>
      </c>
      <c r="B5025" s="1" t="s">
        <v>39</v>
      </c>
      <c r="C5025" s="1" t="s">
        <v>9</v>
      </c>
      <c r="D5025" s="1" t="s">
        <v>2500</v>
      </c>
      <c r="E5025" s="1" t="s">
        <v>10</v>
      </c>
      <c r="F5025" s="1" t="s">
        <v>1364</v>
      </c>
      <c r="G5025" s="1" t="s">
        <v>12</v>
      </c>
      <c r="H5025" s="1" t="s">
        <v>13</v>
      </c>
      <c r="I5025" s="16"/>
      <c r="J5025" s="16"/>
      <c r="K5025" s="16"/>
      <c r="L5025" s="16"/>
      <c r="M5025" s="16"/>
      <c r="N5025" s="16"/>
      <c r="O5025" s="16"/>
      <c r="P5025" s="16"/>
      <c r="Q5025" s="16"/>
      <c r="R5025" s="16"/>
      <c r="S5025" s="16"/>
      <c r="T5025" s="16"/>
      <c r="U5025" s="16"/>
      <c r="V5025" s="1" t="s">
        <v>3828</v>
      </c>
      <c r="W5025" s="1" t="s">
        <v>2551</v>
      </c>
      <c r="X5025" s="5" t="s">
        <v>3837</v>
      </c>
      <c r="Y5025" s="5" t="s">
        <v>2553</v>
      </c>
      <c r="Z5025" s="5" t="s">
        <v>13</v>
      </c>
      <c r="AA5025" s="5"/>
    </row>
    <row r="5026" spans="1:27" ht="12" customHeight="1" x14ac:dyDescent="0.15">
      <c r="A5026" s="1" t="s">
        <v>1355</v>
      </c>
      <c r="B5026" s="1" t="s">
        <v>39</v>
      </c>
      <c r="C5026" s="1" t="s">
        <v>15</v>
      </c>
      <c r="D5026" s="1" t="s">
        <v>2500</v>
      </c>
      <c r="E5026" s="1" t="s">
        <v>10</v>
      </c>
      <c r="F5026" s="1" t="s">
        <v>1364</v>
      </c>
      <c r="G5026" s="1" t="s">
        <v>242</v>
      </c>
      <c r="H5026" s="1" t="s">
        <v>13</v>
      </c>
      <c r="I5026" s="16"/>
      <c r="J5026" s="16"/>
      <c r="K5026" s="16"/>
      <c r="L5026" s="16"/>
      <c r="M5026" s="16"/>
      <c r="N5026" s="16"/>
      <c r="O5026" s="16"/>
      <c r="P5026" s="16"/>
      <c r="Q5026" s="16"/>
      <c r="R5026" s="16"/>
      <c r="S5026" s="16"/>
      <c r="T5026" s="16"/>
      <c r="U5026" s="16"/>
      <c r="V5026" s="1" t="s">
        <v>3828</v>
      </c>
      <c r="W5026" s="1" t="s">
        <v>2551</v>
      </c>
      <c r="X5026" s="5" t="s">
        <v>3837</v>
      </c>
      <c r="Y5026" s="5" t="s">
        <v>2557</v>
      </c>
      <c r="Z5026" s="5" t="s">
        <v>13</v>
      </c>
      <c r="AA5026" s="5"/>
    </row>
    <row r="5027" spans="1:27" ht="12" customHeight="1" x14ac:dyDescent="0.15">
      <c r="A5027" s="1" t="s">
        <v>1355</v>
      </c>
      <c r="B5027" s="1" t="s">
        <v>39</v>
      </c>
      <c r="C5027" s="1" t="s">
        <v>17</v>
      </c>
      <c r="D5027" s="1" t="s">
        <v>2500</v>
      </c>
      <c r="E5027" s="1" t="s">
        <v>10</v>
      </c>
      <c r="F5027" s="1" t="s">
        <v>1364</v>
      </c>
      <c r="G5027" s="1" t="s">
        <v>245</v>
      </c>
      <c r="H5027" s="1" t="s">
        <v>239</v>
      </c>
      <c r="I5027" s="16"/>
      <c r="J5027" s="16"/>
      <c r="K5027" s="16"/>
      <c r="L5027" s="16"/>
      <c r="M5027" s="16"/>
      <c r="N5027" s="16"/>
      <c r="O5027" s="16"/>
      <c r="P5027" s="16"/>
      <c r="Q5027" s="16"/>
      <c r="R5027" s="16"/>
      <c r="S5027" s="16"/>
      <c r="T5027" s="16"/>
      <c r="U5027" s="16"/>
      <c r="V5027" s="1" t="s">
        <v>3828</v>
      </c>
      <c r="W5027" s="1" t="s">
        <v>2551</v>
      </c>
      <c r="X5027" s="5" t="s">
        <v>3837</v>
      </c>
      <c r="Y5027" s="5" t="s">
        <v>2740</v>
      </c>
      <c r="Z5027" s="5" t="s">
        <v>2738</v>
      </c>
      <c r="AA5027" s="5"/>
    </row>
    <row r="5028" spans="1:27" ht="12" customHeight="1" x14ac:dyDescent="0.15">
      <c r="A5028" s="1" t="s">
        <v>1355</v>
      </c>
      <c r="B5028" s="1" t="s">
        <v>39</v>
      </c>
      <c r="C5028" s="1" t="s">
        <v>19</v>
      </c>
      <c r="D5028" s="1" t="s">
        <v>2500</v>
      </c>
      <c r="E5028" s="1" t="s">
        <v>10</v>
      </c>
      <c r="F5028" s="1" t="s">
        <v>1364</v>
      </c>
      <c r="G5028" s="1" t="s">
        <v>22</v>
      </c>
      <c r="H5028" s="1" t="s">
        <v>13</v>
      </c>
      <c r="I5028" s="16"/>
      <c r="J5028" s="16"/>
      <c r="K5028" s="16"/>
      <c r="L5028" s="16"/>
      <c r="M5028" s="16"/>
      <c r="N5028" s="16"/>
      <c r="O5028" s="16"/>
      <c r="P5028" s="16"/>
      <c r="Q5028" s="16"/>
      <c r="R5028" s="16"/>
      <c r="S5028" s="16"/>
      <c r="T5028" s="16"/>
      <c r="U5028" s="16"/>
      <c r="V5028" s="1" t="s">
        <v>3828</v>
      </c>
      <c r="W5028" s="1" t="s">
        <v>2551</v>
      </c>
      <c r="X5028" s="5" t="s">
        <v>3837</v>
      </c>
      <c r="Y5028" s="5" t="s">
        <v>2558</v>
      </c>
      <c r="Z5028" s="5" t="s">
        <v>2582</v>
      </c>
      <c r="AA5028" s="5"/>
    </row>
    <row r="5029" spans="1:27" ht="12" customHeight="1" x14ac:dyDescent="0.15">
      <c r="A5029" s="1" t="s">
        <v>1355</v>
      </c>
      <c r="B5029" s="1" t="s">
        <v>39</v>
      </c>
      <c r="C5029" s="1" t="s">
        <v>21</v>
      </c>
      <c r="D5029" s="1" t="s">
        <v>2500</v>
      </c>
      <c r="E5029" s="1" t="s">
        <v>10</v>
      </c>
      <c r="F5029" s="1" t="s">
        <v>1364</v>
      </c>
      <c r="G5029" s="1" t="s">
        <v>24</v>
      </c>
      <c r="H5029" s="1" t="s">
        <v>13</v>
      </c>
      <c r="I5029" s="16"/>
      <c r="J5029" s="16"/>
      <c r="K5029" s="16"/>
      <c r="L5029" s="16"/>
      <c r="M5029" s="16"/>
      <c r="N5029" s="16"/>
      <c r="O5029" s="16"/>
      <c r="P5029" s="16"/>
      <c r="Q5029" s="16"/>
      <c r="R5029" s="16"/>
      <c r="S5029" s="16"/>
      <c r="T5029" s="16"/>
      <c r="U5029" s="16"/>
      <c r="V5029" s="1" t="s">
        <v>3828</v>
      </c>
      <c r="W5029" s="1" t="s">
        <v>2551</v>
      </c>
      <c r="X5029" s="5" t="s">
        <v>3837</v>
      </c>
      <c r="Y5029" s="5" t="s">
        <v>2559</v>
      </c>
      <c r="Z5029" s="5" t="s">
        <v>13</v>
      </c>
      <c r="AA5029" s="5"/>
    </row>
    <row r="5030" spans="1:27" ht="12" customHeight="1" x14ac:dyDescent="0.15">
      <c r="A5030" s="1" t="s">
        <v>1355</v>
      </c>
      <c r="B5030" s="1" t="s">
        <v>41</v>
      </c>
      <c r="C5030" s="1" t="s">
        <v>9</v>
      </c>
      <c r="D5030" s="1" t="s">
        <v>2500</v>
      </c>
      <c r="E5030" s="1" t="s">
        <v>10</v>
      </c>
      <c r="F5030" s="1" t="s">
        <v>1365</v>
      </c>
      <c r="G5030" s="1" t="s">
        <v>12</v>
      </c>
      <c r="H5030" s="1" t="s">
        <v>13</v>
      </c>
      <c r="I5030" s="16"/>
      <c r="J5030" s="16"/>
      <c r="K5030" s="16"/>
      <c r="L5030" s="16"/>
      <c r="M5030" s="16"/>
      <c r="N5030" s="16"/>
      <c r="O5030" s="16"/>
      <c r="P5030" s="16"/>
      <c r="Q5030" s="16"/>
      <c r="R5030" s="16"/>
      <c r="S5030" s="16"/>
      <c r="T5030" s="16"/>
      <c r="U5030" s="16"/>
      <c r="V5030" s="1" t="s">
        <v>3828</v>
      </c>
      <c r="W5030" s="1" t="s">
        <v>2551</v>
      </c>
      <c r="X5030" s="5" t="s">
        <v>3838</v>
      </c>
      <c r="Y5030" s="5" t="s">
        <v>2553</v>
      </c>
      <c r="Z5030" s="5" t="s">
        <v>13</v>
      </c>
      <c r="AA5030" s="5"/>
    </row>
    <row r="5031" spans="1:27" ht="12" customHeight="1" x14ac:dyDescent="0.15">
      <c r="A5031" s="1" t="s">
        <v>1355</v>
      </c>
      <c r="B5031" s="1" t="s">
        <v>41</v>
      </c>
      <c r="C5031" s="1" t="s">
        <v>15</v>
      </c>
      <c r="D5031" s="1" t="s">
        <v>2500</v>
      </c>
      <c r="E5031" s="1" t="s">
        <v>10</v>
      </c>
      <c r="F5031" s="1" t="s">
        <v>1365</v>
      </c>
      <c r="G5031" s="1" t="s">
        <v>242</v>
      </c>
      <c r="H5031" s="1" t="s">
        <v>13</v>
      </c>
      <c r="I5031" s="16"/>
      <c r="J5031" s="16"/>
      <c r="K5031" s="16"/>
      <c r="L5031" s="16"/>
      <c r="M5031" s="16"/>
      <c r="N5031" s="16"/>
      <c r="O5031" s="16"/>
      <c r="P5031" s="16"/>
      <c r="Q5031" s="16"/>
      <c r="R5031" s="16"/>
      <c r="S5031" s="16"/>
      <c r="T5031" s="16"/>
      <c r="U5031" s="16"/>
      <c r="V5031" s="1" t="s">
        <v>3828</v>
      </c>
      <c r="W5031" s="1" t="s">
        <v>2551</v>
      </c>
      <c r="X5031" s="5" t="s">
        <v>3838</v>
      </c>
      <c r="Y5031" s="5" t="s">
        <v>2557</v>
      </c>
      <c r="Z5031" s="5" t="s">
        <v>13</v>
      </c>
      <c r="AA5031" s="5"/>
    </row>
    <row r="5032" spans="1:27" ht="12" customHeight="1" x14ac:dyDescent="0.15">
      <c r="A5032" s="1" t="s">
        <v>1355</v>
      </c>
      <c r="B5032" s="1" t="s">
        <v>41</v>
      </c>
      <c r="C5032" s="1" t="s">
        <v>17</v>
      </c>
      <c r="D5032" s="1" t="s">
        <v>2500</v>
      </c>
      <c r="E5032" s="1" t="s">
        <v>10</v>
      </c>
      <c r="F5032" s="1" t="s">
        <v>1365</v>
      </c>
      <c r="G5032" s="1" t="s">
        <v>245</v>
      </c>
      <c r="H5032" s="1" t="s">
        <v>239</v>
      </c>
      <c r="I5032" s="16"/>
      <c r="J5032" s="16"/>
      <c r="K5032" s="16"/>
      <c r="L5032" s="16"/>
      <c r="M5032" s="16"/>
      <c r="N5032" s="16"/>
      <c r="O5032" s="16"/>
      <c r="P5032" s="16"/>
      <c r="Q5032" s="16"/>
      <c r="R5032" s="16"/>
      <c r="S5032" s="16"/>
      <c r="T5032" s="16"/>
      <c r="U5032" s="16"/>
      <c r="V5032" s="1" t="s">
        <v>3828</v>
      </c>
      <c r="W5032" s="1" t="s">
        <v>2551</v>
      </c>
      <c r="X5032" s="5" t="s">
        <v>3838</v>
      </c>
      <c r="Y5032" s="5" t="s">
        <v>2740</v>
      </c>
      <c r="Z5032" s="5" t="s">
        <v>2738</v>
      </c>
      <c r="AA5032" s="5"/>
    </row>
    <row r="5033" spans="1:27" ht="12" customHeight="1" x14ac:dyDescent="0.15">
      <c r="A5033" s="1" t="s">
        <v>1355</v>
      </c>
      <c r="B5033" s="1" t="s">
        <v>41</v>
      </c>
      <c r="C5033" s="1" t="s">
        <v>19</v>
      </c>
      <c r="D5033" s="1" t="s">
        <v>2500</v>
      </c>
      <c r="E5033" s="1" t="s">
        <v>10</v>
      </c>
      <c r="F5033" s="1" t="s">
        <v>1365</v>
      </c>
      <c r="G5033" s="1" t="s">
        <v>22</v>
      </c>
      <c r="H5033" s="1" t="s">
        <v>13</v>
      </c>
      <c r="I5033" s="16"/>
      <c r="J5033" s="16"/>
      <c r="K5033" s="16"/>
      <c r="L5033" s="16"/>
      <c r="M5033" s="16"/>
      <c r="N5033" s="16"/>
      <c r="O5033" s="16"/>
      <c r="P5033" s="16"/>
      <c r="Q5033" s="16"/>
      <c r="R5033" s="16"/>
      <c r="S5033" s="16"/>
      <c r="T5033" s="16"/>
      <c r="U5033" s="16"/>
      <c r="V5033" s="1" t="s">
        <v>3828</v>
      </c>
      <c r="W5033" s="1" t="s">
        <v>2551</v>
      </c>
      <c r="X5033" s="5" t="s">
        <v>3838</v>
      </c>
      <c r="Y5033" s="5" t="s">
        <v>2558</v>
      </c>
      <c r="Z5033" s="5" t="s">
        <v>2582</v>
      </c>
      <c r="AA5033" s="5"/>
    </row>
    <row r="5034" spans="1:27" ht="12" customHeight="1" x14ac:dyDescent="0.15">
      <c r="A5034" s="1" t="s">
        <v>1355</v>
      </c>
      <c r="B5034" s="1" t="s">
        <v>41</v>
      </c>
      <c r="C5034" s="1" t="s">
        <v>21</v>
      </c>
      <c r="D5034" s="1" t="s">
        <v>2500</v>
      </c>
      <c r="E5034" s="1" t="s">
        <v>10</v>
      </c>
      <c r="F5034" s="1" t="s">
        <v>1365</v>
      </c>
      <c r="G5034" s="1" t="s">
        <v>24</v>
      </c>
      <c r="H5034" s="1" t="s">
        <v>13</v>
      </c>
      <c r="I5034" s="16"/>
      <c r="J5034" s="16"/>
      <c r="K5034" s="16"/>
      <c r="L5034" s="16"/>
      <c r="M5034" s="16"/>
      <c r="N5034" s="16"/>
      <c r="O5034" s="16"/>
      <c r="P5034" s="16"/>
      <c r="Q5034" s="16"/>
      <c r="R5034" s="16"/>
      <c r="S5034" s="16"/>
      <c r="T5034" s="16"/>
      <c r="U5034" s="16"/>
      <c r="V5034" s="1" t="s">
        <v>3828</v>
      </c>
      <c r="W5034" s="1" t="s">
        <v>2551</v>
      </c>
      <c r="X5034" s="5" t="s">
        <v>3838</v>
      </c>
      <c r="Y5034" s="5" t="s">
        <v>2559</v>
      </c>
      <c r="Z5034" s="5" t="s">
        <v>13</v>
      </c>
      <c r="AA5034" s="5"/>
    </row>
    <row r="5035" spans="1:27" ht="12" customHeight="1" x14ac:dyDescent="0.15">
      <c r="A5035" s="1" t="s">
        <v>1355</v>
      </c>
      <c r="B5035" s="1" t="s">
        <v>43</v>
      </c>
      <c r="C5035" s="1" t="s">
        <v>9</v>
      </c>
      <c r="D5035" s="1" t="s">
        <v>2500</v>
      </c>
      <c r="E5035" s="1" t="s">
        <v>10</v>
      </c>
      <c r="F5035" s="1" t="s">
        <v>1366</v>
      </c>
      <c r="G5035" s="1" t="s">
        <v>12</v>
      </c>
      <c r="H5035" s="1" t="s">
        <v>13</v>
      </c>
      <c r="I5035" s="16"/>
      <c r="J5035" s="16"/>
      <c r="K5035" s="16"/>
      <c r="L5035" s="16"/>
      <c r="M5035" s="16"/>
      <c r="N5035" s="16"/>
      <c r="O5035" s="16"/>
      <c r="P5035" s="16"/>
      <c r="Q5035" s="16"/>
      <c r="R5035" s="16"/>
      <c r="S5035" s="16"/>
      <c r="T5035" s="16"/>
      <c r="U5035" s="16"/>
      <c r="V5035" s="1" t="s">
        <v>3828</v>
      </c>
      <c r="W5035" s="1" t="s">
        <v>2551</v>
      </c>
      <c r="X5035" s="5" t="s">
        <v>3839</v>
      </c>
      <c r="Y5035" s="5" t="s">
        <v>2553</v>
      </c>
      <c r="Z5035" s="5" t="s">
        <v>13</v>
      </c>
      <c r="AA5035" s="5"/>
    </row>
    <row r="5036" spans="1:27" ht="12" customHeight="1" x14ac:dyDescent="0.15">
      <c r="A5036" s="1" t="s">
        <v>1355</v>
      </c>
      <c r="B5036" s="1" t="s">
        <v>43</v>
      </c>
      <c r="C5036" s="1" t="s">
        <v>15</v>
      </c>
      <c r="D5036" s="1" t="s">
        <v>2500</v>
      </c>
      <c r="E5036" s="1" t="s">
        <v>10</v>
      </c>
      <c r="F5036" s="1" t="s">
        <v>1366</v>
      </c>
      <c r="G5036" s="1" t="s">
        <v>242</v>
      </c>
      <c r="H5036" s="1" t="s">
        <v>13</v>
      </c>
      <c r="I5036" s="16"/>
      <c r="J5036" s="16"/>
      <c r="K5036" s="16"/>
      <c r="L5036" s="16"/>
      <c r="M5036" s="16"/>
      <c r="N5036" s="16"/>
      <c r="O5036" s="16"/>
      <c r="P5036" s="16"/>
      <c r="Q5036" s="16"/>
      <c r="R5036" s="16"/>
      <c r="S5036" s="16"/>
      <c r="T5036" s="16"/>
      <c r="U5036" s="16"/>
      <c r="V5036" s="1" t="s">
        <v>3828</v>
      </c>
      <c r="W5036" s="1" t="s">
        <v>2551</v>
      </c>
      <c r="X5036" s="5" t="s">
        <v>3839</v>
      </c>
      <c r="Y5036" s="5" t="s">
        <v>2557</v>
      </c>
      <c r="Z5036" s="5" t="s">
        <v>13</v>
      </c>
      <c r="AA5036" s="5"/>
    </row>
    <row r="5037" spans="1:27" ht="12" customHeight="1" x14ac:dyDescent="0.15">
      <c r="A5037" s="1" t="s">
        <v>1355</v>
      </c>
      <c r="B5037" s="1" t="s">
        <v>43</v>
      </c>
      <c r="C5037" s="1" t="s">
        <v>17</v>
      </c>
      <c r="D5037" s="1" t="s">
        <v>2500</v>
      </c>
      <c r="E5037" s="1" t="s">
        <v>10</v>
      </c>
      <c r="F5037" s="1" t="s">
        <v>1366</v>
      </c>
      <c r="G5037" s="1" t="s">
        <v>245</v>
      </c>
      <c r="H5037" s="1" t="s">
        <v>239</v>
      </c>
      <c r="I5037" s="16"/>
      <c r="J5037" s="16"/>
      <c r="K5037" s="16"/>
      <c r="L5037" s="16"/>
      <c r="M5037" s="16"/>
      <c r="N5037" s="16"/>
      <c r="O5037" s="16"/>
      <c r="P5037" s="16"/>
      <c r="Q5037" s="16"/>
      <c r="R5037" s="16"/>
      <c r="S5037" s="16"/>
      <c r="T5037" s="16"/>
      <c r="U5037" s="16"/>
      <c r="V5037" s="1" t="s">
        <v>3828</v>
      </c>
      <c r="W5037" s="1" t="s">
        <v>2551</v>
      </c>
      <c r="X5037" s="5" t="s">
        <v>3839</v>
      </c>
      <c r="Y5037" s="5" t="s">
        <v>2740</v>
      </c>
      <c r="Z5037" s="5" t="s">
        <v>2738</v>
      </c>
      <c r="AA5037" s="5"/>
    </row>
    <row r="5038" spans="1:27" ht="12" customHeight="1" x14ac:dyDescent="0.15">
      <c r="A5038" s="1" t="s">
        <v>1355</v>
      </c>
      <c r="B5038" s="1" t="s">
        <v>43</v>
      </c>
      <c r="C5038" s="1" t="s">
        <v>19</v>
      </c>
      <c r="D5038" s="1" t="s">
        <v>2500</v>
      </c>
      <c r="E5038" s="1" t="s">
        <v>10</v>
      </c>
      <c r="F5038" s="1" t="s">
        <v>1366</v>
      </c>
      <c r="G5038" s="1" t="s">
        <v>22</v>
      </c>
      <c r="H5038" s="1" t="s">
        <v>13</v>
      </c>
      <c r="I5038" s="16"/>
      <c r="J5038" s="16"/>
      <c r="K5038" s="16"/>
      <c r="L5038" s="16"/>
      <c r="M5038" s="16"/>
      <c r="N5038" s="16"/>
      <c r="O5038" s="16"/>
      <c r="P5038" s="16"/>
      <c r="Q5038" s="16"/>
      <c r="R5038" s="16"/>
      <c r="S5038" s="16"/>
      <c r="T5038" s="16"/>
      <c r="U5038" s="16"/>
      <c r="V5038" s="1" t="s">
        <v>3828</v>
      </c>
      <c r="W5038" s="1" t="s">
        <v>2551</v>
      </c>
      <c r="X5038" s="5" t="s">
        <v>3839</v>
      </c>
      <c r="Y5038" s="5" t="s">
        <v>2558</v>
      </c>
      <c r="Z5038" s="5" t="s">
        <v>2582</v>
      </c>
      <c r="AA5038" s="5"/>
    </row>
    <row r="5039" spans="1:27" ht="12" customHeight="1" x14ac:dyDescent="0.15">
      <c r="A5039" s="1" t="s">
        <v>1355</v>
      </c>
      <c r="B5039" s="1" t="s">
        <v>43</v>
      </c>
      <c r="C5039" s="1" t="s">
        <v>21</v>
      </c>
      <c r="D5039" s="1" t="s">
        <v>2500</v>
      </c>
      <c r="E5039" s="1" t="s">
        <v>10</v>
      </c>
      <c r="F5039" s="1" t="s">
        <v>1366</v>
      </c>
      <c r="G5039" s="1" t="s">
        <v>24</v>
      </c>
      <c r="H5039" s="1" t="s">
        <v>13</v>
      </c>
      <c r="I5039" s="16"/>
      <c r="J5039" s="16"/>
      <c r="K5039" s="16"/>
      <c r="L5039" s="16"/>
      <c r="M5039" s="16"/>
      <c r="N5039" s="16"/>
      <c r="O5039" s="16"/>
      <c r="P5039" s="16"/>
      <c r="Q5039" s="16"/>
      <c r="R5039" s="16"/>
      <c r="S5039" s="16"/>
      <c r="T5039" s="16"/>
      <c r="U5039" s="16"/>
      <c r="V5039" s="1" t="s">
        <v>3828</v>
      </c>
      <c r="W5039" s="1" t="s">
        <v>2551</v>
      </c>
      <c r="X5039" s="5" t="s">
        <v>3839</v>
      </c>
      <c r="Y5039" s="5" t="s">
        <v>2559</v>
      </c>
      <c r="Z5039" s="5" t="s">
        <v>13</v>
      </c>
      <c r="AA5039" s="5"/>
    </row>
    <row r="5040" spans="1:27" ht="12" customHeight="1" x14ac:dyDescent="0.15">
      <c r="A5040" s="1" t="s">
        <v>1355</v>
      </c>
      <c r="B5040" s="1" t="s">
        <v>45</v>
      </c>
      <c r="C5040" s="1" t="s">
        <v>9</v>
      </c>
      <c r="D5040" s="1" t="s">
        <v>2500</v>
      </c>
      <c r="E5040" s="1" t="s">
        <v>10</v>
      </c>
      <c r="F5040" s="1" t="s">
        <v>1367</v>
      </c>
      <c r="G5040" s="1" t="s">
        <v>12</v>
      </c>
      <c r="H5040" s="1" t="s">
        <v>13</v>
      </c>
      <c r="I5040" s="16"/>
      <c r="J5040" s="16"/>
      <c r="K5040" s="16"/>
      <c r="L5040" s="16"/>
      <c r="M5040" s="16"/>
      <c r="N5040" s="16"/>
      <c r="O5040" s="16"/>
      <c r="P5040" s="16"/>
      <c r="Q5040" s="16"/>
      <c r="R5040" s="16"/>
      <c r="S5040" s="16"/>
      <c r="T5040" s="16"/>
      <c r="U5040" s="16"/>
      <c r="V5040" s="1" t="s">
        <v>3828</v>
      </c>
      <c r="W5040" s="1" t="s">
        <v>2551</v>
      </c>
      <c r="X5040" s="5" t="s">
        <v>3840</v>
      </c>
      <c r="Y5040" s="5" t="s">
        <v>2553</v>
      </c>
      <c r="Z5040" s="5" t="s">
        <v>13</v>
      </c>
      <c r="AA5040" s="5"/>
    </row>
    <row r="5041" spans="1:27" ht="12" customHeight="1" x14ac:dyDescent="0.15">
      <c r="A5041" s="1" t="s">
        <v>1355</v>
      </c>
      <c r="B5041" s="1" t="s">
        <v>45</v>
      </c>
      <c r="C5041" s="1" t="s">
        <v>15</v>
      </c>
      <c r="D5041" s="1" t="s">
        <v>2500</v>
      </c>
      <c r="E5041" s="1" t="s">
        <v>10</v>
      </c>
      <c r="F5041" s="1" t="s">
        <v>1367</v>
      </c>
      <c r="G5041" s="1" t="s">
        <v>242</v>
      </c>
      <c r="H5041" s="1" t="s">
        <v>13</v>
      </c>
      <c r="I5041" s="16"/>
      <c r="J5041" s="16"/>
      <c r="K5041" s="16"/>
      <c r="L5041" s="16"/>
      <c r="M5041" s="16"/>
      <c r="N5041" s="16"/>
      <c r="O5041" s="16"/>
      <c r="P5041" s="16"/>
      <c r="Q5041" s="16"/>
      <c r="R5041" s="16"/>
      <c r="S5041" s="16"/>
      <c r="T5041" s="16"/>
      <c r="U5041" s="16"/>
      <c r="V5041" s="1" t="s">
        <v>3828</v>
      </c>
      <c r="W5041" s="1" t="s">
        <v>2551</v>
      </c>
      <c r="X5041" s="5" t="s">
        <v>3840</v>
      </c>
      <c r="Y5041" s="5" t="s">
        <v>2557</v>
      </c>
      <c r="Z5041" s="5" t="s">
        <v>13</v>
      </c>
      <c r="AA5041" s="5"/>
    </row>
    <row r="5042" spans="1:27" ht="12" customHeight="1" x14ac:dyDescent="0.15">
      <c r="A5042" s="1" t="s">
        <v>1355</v>
      </c>
      <c r="B5042" s="1" t="s">
        <v>45</v>
      </c>
      <c r="C5042" s="1" t="s">
        <v>17</v>
      </c>
      <c r="D5042" s="1" t="s">
        <v>2500</v>
      </c>
      <c r="E5042" s="1" t="s">
        <v>10</v>
      </c>
      <c r="F5042" s="1" t="s">
        <v>1367</v>
      </c>
      <c r="G5042" s="1" t="s">
        <v>245</v>
      </c>
      <c r="H5042" s="1" t="s">
        <v>239</v>
      </c>
      <c r="I5042" s="16"/>
      <c r="J5042" s="16"/>
      <c r="K5042" s="16"/>
      <c r="L5042" s="16"/>
      <c r="M5042" s="16"/>
      <c r="N5042" s="16"/>
      <c r="O5042" s="16"/>
      <c r="P5042" s="16"/>
      <c r="Q5042" s="16"/>
      <c r="R5042" s="16"/>
      <c r="S5042" s="16"/>
      <c r="T5042" s="16"/>
      <c r="U5042" s="16"/>
      <c r="V5042" s="1" t="s">
        <v>3828</v>
      </c>
      <c r="W5042" s="1" t="s">
        <v>2551</v>
      </c>
      <c r="X5042" s="5" t="s">
        <v>3840</v>
      </c>
      <c r="Y5042" s="5" t="s">
        <v>2740</v>
      </c>
      <c r="Z5042" s="5" t="s">
        <v>2738</v>
      </c>
      <c r="AA5042" s="5"/>
    </row>
    <row r="5043" spans="1:27" ht="12" customHeight="1" x14ac:dyDescent="0.15">
      <c r="A5043" s="1" t="s">
        <v>1355</v>
      </c>
      <c r="B5043" s="1" t="s">
        <v>45</v>
      </c>
      <c r="C5043" s="1" t="s">
        <v>19</v>
      </c>
      <c r="D5043" s="1" t="s">
        <v>2500</v>
      </c>
      <c r="E5043" s="1" t="s">
        <v>10</v>
      </c>
      <c r="F5043" s="1" t="s">
        <v>1367</v>
      </c>
      <c r="G5043" s="1" t="s">
        <v>22</v>
      </c>
      <c r="H5043" s="1" t="s">
        <v>13</v>
      </c>
      <c r="I5043" s="16"/>
      <c r="J5043" s="16"/>
      <c r="K5043" s="16"/>
      <c r="L5043" s="16"/>
      <c r="M5043" s="16"/>
      <c r="N5043" s="16"/>
      <c r="O5043" s="16"/>
      <c r="P5043" s="16"/>
      <c r="Q5043" s="16"/>
      <c r="R5043" s="16"/>
      <c r="S5043" s="16"/>
      <c r="T5043" s="16"/>
      <c r="U5043" s="16"/>
      <c r="V5043" s="1" t="s">
        <v>3828</v>
      </c>
      <c r="W5043" s="1" t="s">
        <v>2551</v>
      </c>
      <c r="X5043" s="5" t="s">
        <v>3840</v>
      </c>
      <c r="Y5043" s="5" t="s">
        <v>2558</v>
      </c>
      <c r="Z5043" s="5" t="s">
        <v>2582</v>
      </c>
      <c r="AA5043" s="5"/>
    </row>
    <row r="5044" spans="1:27" ht="12" customHeight="1" x14ac:dyDescent="0.15">
      <c r="A5044" s="1" t="s">
        <v>1355</v>
      </c>
      <c r="B5044" s="1" t="s">
        <v>45</v>
      </c>
      <c r="C5044" s="1" t="s">
        <v>21</v>
      </c>
      <c r="D5044" s="1" t="s">
        <v>2500</v>
      </c>
      <c r="E5044" s="1" t="s">
        <v>10</v>
      </c>
      <c r="F5044" s="1" t="s">
        <v>1367</v>
      </c>
      <c r="G5044" s="1" t="s">
        <v>24</v>
      </c>
      <c r="H5044" s="1" t="s">
        <v>13</v>
      </c>
      <c r="I5044" s="16"/>
      <c r="J5044" s="16"/>
      <c r="K5044" s="16"/>
      <c r="L5044" s="16"/>
      <c r="M5044" s="16"/>
      <c r="N5044" s="16"/>
      <c r="O5044" s="16"/>
      <c r="P5044" s="16"/>
      <c r="Q5044" s="16"/>
      <c r="R5044" s="16"/>
      <c r="S5044" s="16"/>
      <c r="T5044" s="16"/>
      <c r="U5044" s="16"/>
      <c r="V5044" s="1" t="s">
        <v>3828</v>
      </c>
      <c r="W5044" s="1" t="s">
        <v>2551</v>
      </c>
      <c r="X5044" s="5" t="s">
        <v>3840</v>
      </c>
      <c r="Y5044" s="5" t="s">
        <v>2559</v>
      </c>
      <c r="Z5044" s="5" t="s">
        <v>13</v>
      </c>
      <c r="AA5044" s="5"/>
    </row>
    <row r="5045" spans="1:27" ht="12" customHeight="1" x14ac:dyDescent="0.15">
      <c r="A5045" s="1" t="s">
        <v>1355</v>
      </c>
      <c r="B5045" s="1" t="s">
        <v>47</v>
      </c>
      <c r="C5045" s="1" t="s">
        <v>9</v>
      </c>
      <c r="D5045" s="1" t="s">
        <v>2500</v>
      </c>
      <c r="E5045" s="1" t="s">
        <v>10</v>
      </c>
      <c r="F5045" s="1" t="s">
        <v>1368</v>
      </c>
      <c r="G5045" s="1" t="s">
        <v>12</v>
      </c>
      <c r="H5045" s="1" t="s">
        <v>13</v>
      </c>
      <c r="I5045" s="16"/>
      <c r="J5045" s="16"/>
      <c r="K5045" s="16"/>
      <c r="L5045" s="16"/>
      <c r="M5045" s="16"/>
      <c r="N5045" s="16"/>
      <c r="O5045" s="16"/>
      <c r="P5045" s="16"/>
      <c r="Q5045" s="16"/>
      <c r="R5045" s="16"/>
      <c r="S5045" s="16"/>
      <c r="T5045" s="16"/>
      <c r="U5045" s="16"/>
      <c r="V5045" s="1" t="s">
        <v>3828</v>
      </c>
      <c r="W5045" s="1" t="s">
        <v>2551</v>
      </c>
      <c r="X5045" s="5" t="s">
        <v>3841</v>
      </c>
      <c r="Y5045" s="5" t="s">
        <v>2553</v>
      </c>
      <c r="Z5045" s="5" t="s">
        <v>13</v>
      </c>
      <c r="AA5045" s="5"/>
    </row>
    <row r="5046" spans="1:27" ht="12" customHeight="1" x14ac:dyDescent="0.15">
      <c r="A5046" s="1" t="s">
        <v>1355</v>
      </c>
      <c r="B5046" s="1" t="s">
        <v>47</v>
      </c>
      <c r="C5046" s="1" t="s">
        <v>15</v>
      </c>
      <c r="D5046" s="1" t="s">
        <v>2500</v>
      </c>
      <c r="E5046" s="1" t="s">
        <v>10</v>
      </c>
      <c r="F5046" s="1" t="s">
        <v>1368</v>
      </c>
      <c r="G5046" s="1" t="s">
        <v>242</v>
      </c>
      <c r="H5046" s="1" t="s">
        <v>13</v>
      </c>
      <c r="I5046" s="16"/>
      <c r="J5046" s="16"/>
      <c r="K5046" s="16"/>
      <c r="L5046" s="16"/>
      <c r="M5046" s="16"/>
      <c r="N5046" s="16"/>
      <c r="O5046" s="16"/>
      <c r="P5046" s="16"/>
      <c r="Q5046" s="16"/>
      <c r="R5046" s="16"/>
      <c r="S5046" s="16"/>
      <c r="T5046" s="16"/>
      <c r="U5046" s="16"/>
      <c r="V5046" s="1" t="s">
        <v>3828</v>
      </c>
      <c r="W5046" s="1" t="s">
        <v>2551</v>
      </c>
      <c r="X5046" s="5" t="s">
        <v>3841</v>
      </c>
      <c r="Y5046" s="5" t="s">
        <v>2557</v>
      </c>
      <c r="Z5046" s="5" t="s">
        <v>13</v>
      </c>
      <c r="AA5046" s="5"/>
    </row>
    <row r="5047" spans="1:27" ht="12" customHeight="1" x14ac:dyDescent="0.15">
      <c r="A5047" s="1" t="s">
        <v>1355</v>
      </c>
      <c r="B5047" s="1" t="s">
        <v>47</v>
      </c>
      <c r="C5047" s="1" t="s">
        <v>17</v>
      </c>
      <c r="D5047" s="1" t="s">
        <v>2500</v>
      </c>
      <c r="E5047" s="1" t="s">
        <v>10</v>
      </c>
      <c r="F5047" s="1" t="s">
        <v>1368</v>
      </c>
      <c r="G5047" s="1" t="s">
        <v>245</v>
      </c>
      <c r="H5047" s="1" t="s">
        <v>239</v>
      </c>
      <c r="I5047" s="16"/>
      <c r="J5047" s="16"/>
      <c r="K5047" s="16"/>
      <c r="L5047" s="16"/>
      <c r="M5047" s="16"/>
      <c r="N5047" s="16"/>
      <c r="O5047" s="16"/>
      <c r="P5047" s="16"/>
      <c r="Q5047" s="16"/>
      <c r="R5047" s="16"/>
      <c r="S5047" s="16"/>
      <c r="T5047" s="16"/>
      <c r="U5047" s="16"/>
      <c r="V5047" s="1" t="s">
        <v>3828</v>
      </c>
      <c r="W5047" s="1" t="s">
        <v>2551</v>
      </c>
      <c r="X5047" s="5" t="s">
        <v>3841</v>
      </c>
      <c r="Y5047" s="5" t="s">
        <v>2740</v>
      </c>
      <c r="Z5047" s="5" t="s">
        <v>2738</v>
      </c>
      <c r="AA5047" s="5"/>
    </row>
    <row r="5048" spans="1:27" ht="12" customHeight="1" x14ac:dyDescent="0.15">
      <c r="A5048" s="1" t="s">
        <v>1355</v>
      </c>
      <c r="B5048" s="1" t="s">
        <v>47</v>
      </c>
      <c r="C5048" s="1" t="s">
        <v>19</v>
      </c>
      <c r="D5048" s="1" t="s">
        <v>2500</v>
      </c>
      <c r="E5048" s="1" t="s">
        <v>10</v>
      </c>
      <c r="F5048" s="1" t="s">
        <v>1368</v>
      </c>
      <c r="G5048" s="1" t="s">
        <v>22</v>
      </c>
      <c r="H5048" s="1" t="s">
        <v>13</v>
      </c>
      <c r="I5048" s="16"/>
      <c r="J5048" s="16"/>
      <c r="K5048" s="16"/>
      <c r="L5048" s="16"/>
      <c r="M5048" s="16"/>
      <c r="N5048" s="16"/>
      <c r="O5048" s="16"/>
      <c r="P5048" s="16"/>
      <c r="Q5048" s="16"/>
      <c r="R5048" s="16"/>
      <c r="S5048" s="16"/>
      <c r="T5048" s="16"/>
      <c r="U5048" s="16"/>
      <c r="V5048" s="1" t="s">
        <v>3828</v>
      </c>
      <c r="W5048" s="1" t="s">
        <v>2551</v>
      </c>
      <c r="X5048" s="5" t="s">
        <v>3841</v>
      </c>
      <c r="Y5048" s="5" t="s">
        <v>2558</v>
      </c>
      <c r="Z5048" s="5" t="s">
        <v>2582</v>
      </c>
      <c r="AA5048" s="5"/>
    </row>
    <row r="5049" spans="1:27" ht="12" customHeight="1" x14ac:dyDescent="0.15">
      <c r="A5049" s="1" t="s">
        <v>1355</v>
      </c>
      <c r="B5049" s="1" t="s">
        <v>47</v>
      </c>
      <c r="C5049" s="1" t="s">
        <v>21</v>
      </c>
      <c r="D5049" s="1" t="s">
        <v>2500</v>
      </c>
      <c r="E5049" s="1" t="s">
        <v>10</v>
      </c>
      <c r="F5049" s="1" t="s">
        <v>1368</v>
      </c>
      <c r="G5049" s="1" t="s">
        <v>24</v>
      </c>
      <c r="H5049" s="1" t="s">
        <v>13</v>
      </c>
      <c r="I5049" s="16"/>
      <c r="J5049" s="16"/>
      <c r="K5049" s="16"/>
      <c r="L5049" s="16"/>
      <c r="M5049" s="16"/>
      <c r="N5049" s="16"/>
      <c r="O5049" s="16"/>
      <c r="P5049" s="16"/>
      <c r="Q5049" s="16"/>
      <c r="R5049" s="16"/>
      <c r="S5049" s="16"/>
      <c r="T5049" s="16"/>
      <c r="U5049" s="16"/>
      <c r="V5049" s="1" t="s">
        <v>3828</v>
      </c>
      <c r="W5049" s="1" t="s">
        <v>2551</v>
      </c>
      <c r="X5049" s="5" t="s">
        <v>3841</v>
      </c>
      <c r="Y5049" s="5" t="s">
        <v>2559</v>
      </c>
      <c r="Z5049" s="5" t="s">
        <v>13</v>
      </c>
      <c r="AA5049" s="5"/>
    </row>
    <row r="5050" spans="1:27" ht="12" customHeight="1" x14ac:dyDescent="0.15">
      <c r="A5050" s="1" t="s">
        <v>1355</v>
      </c>
      <c r="B5050" s="1" t="s">
        <v>49</v>
      </c>
      <c r="C5050" s="1" t="s">
        <v>9</v>
      </c>
      <c r="D5050" s="1" t="s">
        <v>2500</v>
      </c>
      <c r="E5050" s="1" t="s">
        <v>10</v>
      </c>
      <c r="F5050" s="1" t="s">
        <v>1369</v>
      </c>
      <c r="G5050" s="1" t="s">
        <v>12</v>
      </c>
      <c r="H5050" s="1" t="s">
        <v>13</v>
      </c>
      <c r="I5050" s="16"/>
      <c r="J5050" s="16"/>
      <c r="K5050" s="16"/>
      <c r="L5050" s="16"/>
      <c r="M5050" s="16"/>
      <c r="N5050" s="16"/>
      <c r="O5050" s="16"/>
      <c r="P5050" s="16"/>
      <c r="Q5050" s="16"/>
      <c r="R5050" s="16"/>
      <c r="S5050" s="16"/>
      <c r="T5050" s="16"/>
      <c r="U5050" s="16"/>
      <c r="V5050" s="1" t="s">
        <v>3828</v>
      </c>
      <c r="W5050" s="1" t="s">
        <v>2551</v>
      </c>
      <c r="X5050" s="5" t="s">
        <v>3842</v>
      </c>
      <c r="Y5050" s="5" t="s">
        <v>2553</v>
      </c>
      <c r="Z5050" s="5" t="s">
        <v>13</v>
      </c>
      <c r="AA5050" s="5"/>
    </row>
    <row r="5051" spans="1:27" ht="12" customHeight="1" x14ac:dyDescent="0.15">
      <c r="A5051" s="1" t="s">
        <v>1355</v>
      </c>
      <c r="B5051" s="1" t="s">
        <v>49</v>
      </c>
      <c r="C5051" s="1" t="s">
        <v>15</v>
      </c>
      <c r="D5051" s="1" t="s">
        <v>2500</v>
      </c>
      <c r="E5051" s="1" t="s">
        <v>10</v>
      </c>
      <c r="F5051" s="1" t="s">
        <v>1369</v>
      </c>
      <c r="G5051" s="1" t="s">
        <v>242</v>
      </c>
      <c r="H5051" s="1" t="s">
        <v>13</v>
      </c>
      <c r="I5051" s="16"/>
      <c r="J5051" s="16"/>
      <c r="K5051" s="16"/>
      <c r="L5051" s="16"/>
      <c r="M5051" s="16"/>
      <c r="N5051" s="16"/>
      <c r="O5051" s="16"/>
      <c r="P5051" s="16"/>
      <c r="Q5051" s="16"/>
      <c r="R5051" s="16"/>
      <c r="S5051" s="16"/>
      <c r="T5051" s="16"/>
      <c r="U5051" s="16"/>
      <c r="V5051" s="1" t="s">
        <v>3828</v>
      </c>
      <c r="W5051" s="1" t="s">
        <v>2551</v>
      </c>
      <c r="X5051" s="5" t="s">
        <v>3842</v>
      </c>
      <c r="Y5051" s="5" t="s">
        <v>2557</v>
      </c>
      <c r="Z5051" s="5" t="s">
        <v>13</v>
      </c>
      <c r="AA5051" s="5"/>
    </row>
    <row r="5052" spans="1:27" ht="12" customHeight="1" x14ac:dyDescent="0.15">
      <c r="A5052" s="1" t="s">
        <v>1355</v>
      </c>
      <c r="B5052" s="1" t="s">
        <v>49</v>
      </c>
      <c r="C5052" s="1" t="s">
        <v>17</v>
      </c>
      <c r="D5052" s="1" t="s">
        <v>2500</v>
      </c>
      <c r="E5052" s="1" t="s">
        <v>10</v>
      </c>
      <c r="F5052" s="1" t="s">
        <v>1369</v>
      </c>
      <c r="G5052" s="1" t="s">
        <v>245</v>
      </c>
      <c r="H5052" s="1" t="s">
        <v>239</v>
      </c>
      <c r="I5052" s="16"/>
      <c r="J5052" s="16"/>
      <c r="K5052" s="16"/>
      <c r="L5052" s="16"/>
      <c r="M5052" s="16"/>
      <c r="N5052" s="16"/>
      <c r="O5052" s="16"/>
      <c r="P5052" s="16"/>
      <c r="Q5052" s="16"/>
      <c r="R5052" s="16"/>
      <c r="S5052" s="16"/>
      <c r="T5052" s="16"/>
      <c r="U5052" s="16"/>
      <c r="V5052" s="1" t="s">
        <v>3828</v>
      </c>
      <c r="W5052" s="1" t="s">
        <v>2551</v>
      </c>
      <c r="X5052" s="5" t="s">
        <v>3842</v>
      </c>
      <c r="Y5052" s="5" t="s">
        <v>2740</v>
      </c>
      <c r="Z5052" s="5" t="s">
        <v>2738</v>
      </c>
      <c r="AA5052" s="5"/>
    </row>
    <row r="5053" spans="1:27" ht="12" customHeight="1" x14ac:dyDescent="0.15">
      <c r="A5053" s="1" t="s">
        <v>1355</v>
      </c>
      <c r="B5053" s="1" t="s">
        <v>49</v>
      </c>
      <c r="C5053" s="1" t="s">
        <v>19</v>
      </c>
      <c r="D5053" s="1" t="s">
        <v>2500</v>
      </c>
      <c r="E5053" s="1" t="s">
        <v>10</v>
      </c>
      <c r="F5053" s="1" t="s">
        <v>1369</v>
      </c>
      <c r="G5053" s="1" t="s">
        <v>22</v>
      </c>
      <c r="H5053" s="1" t="s">
        <v>13</v>
      </c>
      <c r="I5053" s="16"/>
      <c r="J5053" s="16"/>
      <c r="K5053" s="16"/>
      <c r="L5053" s="16"/>
      <c r="M5053" s="16"/>
      <c r="N5053" s="16"/>
      <c r="O5053" s="16"/>
      <c r="P5053" s="16"/>
      <c r="Q5053" s="16"/>
      <c r="R5053" s="16"/>
      <c r="S5053" s="16"/>
      <c r="T5053" s="16"/>
      <c r="U5053" s="16"/>
      <c r="V5053" s="1" t="s">
        <v>3828</v>
      </c>
      <c r="W5053" s="1" t="s">
        <v>2551</v>
      </c>
      <c r="X5053" s="5" t="s">
        <v>3842</v>
      </c>
      <c r="Y5053" s="5" t="s">
        <v>2558</v>
      </c>
      <c r="Z5053" s="5" t="s">
        <v>2582</v>
      </c>
      <c r="AA5053" s="5"/>
    </row>
    <row r="5054" spans="1:27" ht="12" customHeight="1" x14ac:dyDescent="0.15">
      <c r="A5054" s="1" t="s">
        <v>1355</v>
      </c>
      <c r="B5054" s="1" t="s">
        <v>49</v>
      </c>
      <c r="C5054" s="1" t="s">
        <v>21</v>
      </c>
      <c r="D5054" s="1" t="s">
        <v>2500</v>
      </c>
      <c r="E5054" s="1" t="s">
        <v>10</v>
      </c>
      <c r="F5054" s="1" t="s">
        <v>1369</v>
      </c>
      <c r="G5054" s="1" t="s">
        <v>24</v>
      </c>
      <c r="H5054" s="1" t="s">
        <v>13</v>
      </c>
      <c r="I5054" s="16"/>
      <c r="J5054" s="16"/>
      <c r="K5054" s="16"/>
      <c r="L5054" s="16"/>
      <c r="M5054" s="16"/>
      <c r="N5054" s="16"/>
      <c r="O5054" s="16"/>
      <c r="P5054" s="16"/>
      <c r="Q5054" s="16"/>
      <c r="R5054" s="16"/>
      <c r="S5054" s="16"/>
      <c r="T5054" s="16"/>
      <c r="U5054" s="16"/>
      <c r="V5054" s="1" t="s">
        <v>3828</v>
      </c>
      <c r="W5054" s="1" t="s">
        <v>2551</v>
      </c>
      <c r="X5054" s="5" t="s">
        <v>3842</v>
      </c>
      <c r="Y5054" s="5" t="s">
        <v>2559</v>
      </c>
      <c r="Z5054" s="5" t="s">
        <v>13</v>
      </c>
      <c r="AA5054" s="5"/>
    </row>
    <row r="5055" spans="1:27" ht="12" customHeight="1" x14ac:dyDescent="0.15">
      <c r="A5055" s="1" t="s">
        <v>1355</v>
      </c>
      <c r="B5055" s="1" t="s">
        <v>51</v>
      </c>
      <c r="C5055" s="1" t="s">
        <v>9</v>
      </c>
      <c r="D5055" s="1" t="s">
        <v>2500</v>
      </c>
      <c r="E5055" s="1" t="s">
        <v>10</v>
      </c>
      <c r="F5055" s="1" t="s">
        <v>1370</v>
      </c>
      <c r="G5055" s="1" t="s">
        <v>12</v>
      </c>
      <c r="H5055" s="1" t="s">
        <v>13</v>
      </c>
      <c r="I5055" s="16"/>
      <c r="J5055" s="16"/>
      <c r="K5055" s="16"/>
      <c r="L5055" s="16"/>
      <c r="M5055" s="16"/>
      <c r="N5055" s="16"/>
      <c r="O5055" s="16"/>
      <c r="P5055" s="16"/>
      <c r="Q5055" s="16"/>
      <c r="R5055" s="16"/>
      <c r="S5055" s="16"/>
      <c r="T5055" s="16"/>
      <c r="U5055" s="16"/>
      <c r="V5055" s="1" t="s">
        <v>3828</v>
      </c>
      <c r="W5055" s="1" t="s">
        <v>2551</v>
      </c>
      <c r="X5055" s="5" t="s">
        <v>3843</v>
      </c>
      <c r="Y5055" s="5" t="s">
        <v>2553</v>
      </c>
      <c r="Z5055" s="5" t="s">
        <v>13</v>
      </c>
      <c r="AA5055" s="5"/>
    </row>
    <row r="5056" spans="1:27" ht="12" customHeight="1" x14ac:dyDescent="0.15">
      <c r="A5056" s="1" t="s">
        <v>1355</v>
      </c>
      <c r="B5056" s="1" t="s">
        <v>51</v>
      </c>
      <c r="C5056" s="1" t="s">
        <v>15</v>
      </c>
      <c r="D5056" s="1" t="s">
        <v>2500</v>
      </c>
      <c r="E5056" s="1" t="s">
        <v>10</v>
      </c>
      <c r="F5056" s="1" t="s">
        <v>1370</v>
      </c>
      <c r="G5056" s="1" t="s">
        <v>242</v>
      </c>
      <c r="H5056" s="1" t="s">
        <v>13</v>
      </c>
      <c r="I5056" s="16"/>
      <c r="J5056" s="16"/>
      <c r="K5056" s="16"/>
      <c r="L5056" s="16"/>
      <c r="M5056" s="16"/>
      <c r="N5056" s="16"/>
      <c r="O5056" s="16"/>
      <c r="P5056" s="16"/>
      <c r="Q5056" s="16"/>
      <c r="R5056" s="16"/>
      <c r="S5056" s="16"/>
      <c r="T5056" s="16"/>
      <c r="U5056" s="16"/>
      <c r="V5056" s="1" t="s">
        <v>3828</v>
      </c>
      <c r="W5056" s="1" t="s">
        <v>2551</v>
      </c>
      <c r="X5056" s="5" t="s">
        <v>3843</v>
      </c>
      <c r="Y5056" s="5" t="s">
        <v>2557</v>
      </c>
      <c r="Z5056" s="5" t="s">
        <v>13</v>
      </c>
      <c r="AA5056" s="5"/>
    </row>
    <row r="5057" spans="1:27" ht="12" customHeight="1" x14ac:dyDescent="0.15">
      <c r="A5057" s="1" t="s">
        <v>1355</v>
      </c>
      <c r="B5057" s="1" t="s">
        <v>51</v>
      </c>
      <c r="C5057" s="1" t="s">
        <v>17</v>
      </c>
      <c r="D5057" s="1" t="s">
        <v>2500</v>
      </c>
      <c r="E5057" s="1" t="s">
        <v>10</v>
      </c>
      <c r="F5057" s="1" t="s">
        <v>1370</v>
      </c>
      <c r="G5057" s="1" t="s">
        <v>245</v>
      </c>
      <c r="H5057" s="1" t="s">
        <v>239</v>
      </c>
      <c r="I5057" s="16"/>
      <c r="J5057" s="16"/>
      <c r="K5057" s="16"/>
      <c r="L5057" s="16"/>
      <c r="M5057" s="16"/>
      <c r="N5057" s="16"/>
      <c r="O5057" s="16"/>
      <c r="P5057" s="16"/>
      <c r="Q5057" s="16"/>
      <c r="R5057" s="16"/>
      <c r="S5057" s="16"/>
      <c r="T5057" s="16"/>
      <c r="U5057" s="16"/>
      <c r="V5057" s="1" t="s">
        <v>3828</v>
      </c>
      <c r="W5057" s="1" t="s">
        <v>2551</v>
      </c>
      <c r="X5057" s="5" t="s">
        <v>3843</v>
      </c>
      <c r="Y5057" s="5" t="s">
        <v>2740</v>
      </c>
      <c r="Z5057" s="5" t="s">
        <v>2738</v>
      </c>
      <c r="AA5057" s="5"/>
    </row>
    <row r="5058" spans="1:27" ht="12" customHeight="1" x14ac:dyDescent="0.15">
      <c r="A5058" s="1" t="s">
        <v>1355</v>
      </c>
      <c r="B5058" s="1" t="s">
        <v>51</v>
      </c>
      <c r="C5058" s="1" t="s">
        <v>19</v>
      </c>
      <c r="D5058" s="1" t="s">
        <v>2500</v>
      </c>
      <c r="E5058" s="1" t="s">
        <v>10</v>
      </c>
      <c r="F5058" s="1" t="s">
        <v>1370</v>
      </c>
      <c r="G5058" s="1" t="s">
        <v>22</v>
      </c>
      <c r="H5058" s="1" t="s">
        <v>13</v>
      </c>
      <c r="I5058" s="16"/>
      <c r="J5058" s="16"/>
      <c r="K5058" s="16"/>
      <c r="L5058" s="16"/>
      <c r="M5058" s="16"/>
      <c r="N5058" s="16"/>
      <c r="O5058" s="16"/>
      <c r="P5058" s="16"/>
      <c r="Q5058" s="16"/>
      <c r="R5058" s="16"/>
      <c r="S5058" s="16"/>
      <c r="T5058" s="16"/>
      <c r="U5058" s="16"/>
      <c r="V5058" s="1" t="s">
        <v>3828</v>
      </c>
      <c r="W5058" s="1" t="s">
        <v>2551</v>
      </c>
      <c r="X5058" s="5" t="s">
        <v>3843</v>
      </c>
      <c r="Y5058" s="5" t="s">
        <v>2558</v>
      </c>
      <c r="Z5058" s="5" t="s">
        <v>2582</v>
      </c>
      <c r="AA5058" s="5"/>
    </row>
    <row r="5059" spans="1:27" ht="12" customHeight="1" x14ac:dyDescent="0.15">
      <c r="A5059" s="1" t="s">
        <v>1355</v>
      </c>
      <c r="B5059" s="1" t="s">
        <v>51</v>
      </c>
      <c r="C5059" s="1" t="s">
        <v>21</v>
      </c>
      <c r="D5059" s="1" t="s">
        <v>2500</v>
      </c>
      <c r="E5059" s="1" t="s">
        <v>10</v>
      </c>
      <c r="F5059" s="1" t="s">
        <v>1370</v>
      </c>
      <c r="G5059" s="1" t="s">
        <v>24</v>
      </c>
      <c r="H5059" s="1" t="s">
        <v>13</v>
      </c>
      <c r="I5059" s="16"/>
      <c r="J5059" s="16"/>
      <c r="K5059" s="16"/>
      <c r="L5059" s="16"/>
      <c r="M5059" s="16"/>
      <c r="N5059" s="16"/>
      <c r="O5059" s="16"/>
      <c r="P5059" s="16"/>
      <c r="Q5059" s="16"/>
      <c r="R5059" s="16"/>
      <c r="S5059" s="16"/>
      <c r="T5059" s="16"/>
      <c r="U5059" s="16"/>
      <c r="V5059" s="1" t="s">
        <v>3828</v>
      </c>
      <c r="W5059" s="1" t="s">
        <v>2551</v>
      </c>
      <c r="X5059" s="5" t="s">
        <v>3843</v>
      </c>
      <c r="Y5059" s="5" t="s">
        <v>2559</v>
      </c>
      <c r="Z5059" s="5" t="s">
        <v>13</v>
      </c>
      <c r="AA5059" s="5"/>
    </row>
    <row r="5060" spans="1:27" ht="12" customHeight="1" x14ac:dyDescent="0.15">
      <c r="A5060" s="1" t="s">
        <v>1355</v>
      </c>
      <c r="B5060" s="1" t="s">
        <v>53</v>
      </c>
      <c r="C5060" s="1" t="s">
        <v>9</v>
      </c>
      <c r="D5060" s="1" t="s">
        <v>2500</v>
      </c>
      <c r="E5060" s="1" t="s">
        <v>10</v>
      </c>
      <c r="F5060" s="1" t="s">
        <v>1371</v>
      </c>
      <c r="G5060" s="1" t="s">
        <v>12</v>
      </c>
      <c r="H5060" s="1" t="s">
        <v>13</v>
      </c>
      <c r="I5060" s="16"/>
      <c r="J5060" s="16"/>
      <c r="K5060" s="16"/>
      <c r="L5060" s="16"/>
      <c r="M5060" s="16"/>
      <c r="N5060" s="16"/>
      <c r="O5060" s="16"/>
      <c r="P5060" s="16"/>
      <c r="Q5060" s="16"/>
      <c r="R5060" s="16"/>
      <c r="S5060" s="16"/>
      <c r="T5060" s="16"/>
      <c r="U5060" s="16"/>
      <c r="V5060" s="1" t="s">
        <v>3828</v>
      </c>
      <c r="W5060" s="1" t="s">
        <v>2551</v>
      </c>
      <c r="X5060" s="5" t="s">
        <v>3844</v>
      </c>
      <c r="Y5060" s="5" t="s">
        <v>2553</v>
      </c>
      <c r="Z5060" s="5" t="s">
        <v>13</v>
      </c>
      <c r="AA5060" s="5"/>
    </row>
    <row r="5061" spans="1:27" ht="12" customHeight="1" x14ac:dyDescent="0.15">
      <c r="A5061" s="1" t="s">
        <v>1355</v>
      </c>
      <c r="B5061" s="1" t="s">
        <v>53</v>
      </c>
      <c r="C5061" s="1" t="s">
        <v>15</v>
      </c>
      <c r="D5061" s="1" t="s">
        <v>2500</v>
      </c>
      <c r="E5061" s="1" t="s">
        <v>10</v>
      </c>
      <c r="F5061" s="1" t="s">
        <v>1371</v>
      </c>
      <c r="G5061" s="1" t="s">
        <v>242</v>
      </c>
      <c r="H5061" s="1" t="s">
        <v>13</v>
      </c>
      <c r="I5061" s="16"/>
      <c r="J5061" s="16"/>
      <c r="K5061" s="16"/>
      <c r="L5061" s="16"/>
      <c r="M5061" s="16"/>
      <c r="N5061" s="16"/>
      <c r="O5061" s="16"/>
      <c r="P5061" s="16"/>
      <c r="Q5061" s="16"/>
      <c r="R5061" s="16"/>
      <c r="S5061" s="16"/>
      <c r="T5061" s="16"/>
      <c r="U5061" s="16"/>
      <c r="V5061" s="1" t="s">
        <v>3828</v>
      </c>
      <c r="W5061" s="1" t="s">
        <v>2551</v>
      </c>
      <c r="X5061" s="5" t="s">
        <v>3844</v>
      </c>
      <c r="Y5061" s="5" t="s">
        <v>2557</v>
      </c>
      <c r="Z5061" s="5" t="s">
        <v>13</v>
      </c>
      <c r="AA5061" s="5"/>
    </row>
    <row r="5062" spans="1:27" ht="12" customHeight="1" x14ac:dyDescent="0.15">
      <c r="A5062" s="1" t="s">
        <v>1355</v>
      </c>
      <c r="B5062" s="1" t="s">
        <v>53</v>
      </c>
      <c r="C5062" s="1" t="s">
        <v>17</v>
      </c>
      <c r="D5062" s="1" t="s">
        <v>2500</v>
      </c>
      <c r="E5062" s="1" t="s">
        <v>10</v>
      </c>
      <c r="F5062" s="1" t="s">
        <v>1371</v>
      </c>
      <c r="G5062" s="1" t="s">
        <v>245</v>
      </c>
      <c r="H5062" s="1" t="s">
        <v>239</v>
      </c>
      <c r="I5062" s="16"/>
      <c r="J5062" s="16"/>
      <c r="K5062" s="16"/>
      <c r="L5062" s="16"/>
      <c r="M5062" s="16"/>
      <c r="N5062" s="16"/>
      <c r="O5062" s="16"/>
      <c r="P5062" s="16"/>
      <c r="Q5062" s="16"/>
      <c r="R5062" s="16"/>
      <c r="S5062" s="16"/>
      <c r="T5062" s="16"/>
      <c r="U5062" s="16"/>
      <c r="V5062" s="1" t="s">
        <v>3828</v>
      </c>
      <c r="W5062" s="1" t="s">
        <v>2551</v>
      </c>
      <c r="X5062" s="5" t="s">
        <v>3844</v>
      </c>
      <c r="Y5062" s="5" t="s">
        <v>2740</v>
      </c>
      <c r="Z5062" s="5" t="s">
        <v>2738</v>
      </c>
      <c r="AA5062" s="5"/>
    </row>
    <row r="5063" spans="1:27" ht="12" customHeight="1" x14ac:dyDescent="0.15">
      <c r="A5063" s="1" t="s">
        <v>1355</v>
      </c>
      <c r="B5063" s="1" t="s">
        <v>53</v>
      </c>
      <c r="C5063" s="1" t="s">
        <v>19</v>
      </c>
      <c r="D5063" s="1" t="s">
        <v>2500</v>
      </c>
      <c r="E5063" s="1" t="s">
        <v>10</v>
      </c>
      <c r="F5063" s="1" t="s">
        <v>1371</v>
      </c>
      <c r="G5063" s="1" t="s">
        <v>22</v>
      </c>
      <c r="H5063" s="1" t="s">
        <v>13</v>
      </c>
      <c r="I5063" s="16"/>
      <c r="J5063" s="16"/>
      <c r="K5063" s="16"/>
      <c r="L5063" s="16"/>
      <c r="M5063" s="16"/>
      <c r="N5063" s="16"/>
      <c r="O5063" s="16"/>
      <c r="P5063" s="16"/>
      <c r="Q5063" s="16"/>
      <c r="R5063" s="16"/>
      <c r="S5063" s="16"/>
      <c r="T5063" s="16"/>
      <c r="U5063" s="16"/>
      <c r="V5063" s="1" t="s">
        <v>3828</v>
      </c>
      <c r="W5063" s="1" t="s">
        <v>2551</v>
      </c>
      <c r="X5063" s="5" t="s">
        <v>3844</v>
      </c>
      <c r="Y5063" s="5" t="s">
        <v>2558</v>
      </c>
      <c r="Z5063" s="5" t="s">
        <v>2582</v>
      </c>
      <c r="AA5063" s="5"/>
    </row>
    <row r="5064" spans="1:27" ht="12" customHeight="1" x14ac:dyDescent="0.15">
      <c r="A5064" s="1" t="s">
        <v>1355</v>
      </c>
      <c r="B5064" s="1" t="s">
        <v>53</v>
      </c>
      <c r="C5064" s="1" t="s">
        <v>21</v>
      </c>
      <c r="D5064" s="1" t="s">
        <v>2500</v>
      </c>
      <c r="E5064" s="1" t="s">
        <v>10</v>
      </c>
      <c r="F5064" s="1" t="s">
        <v>1371</v>
      </c>
      <c r="G5064" s="1" t="s">
        <v>24</v>
      </c>
      <c r="H5064" s="1" t="s">
        <v>13</v>
      </c>
      <c r="I5064" s="16"/>
      <c r="J5064" s="16"/>
      <c r="K5064" s="16"/>
      <c r="L5064" s="16"/>
      <c r="M5064" s="16"/>
      <c r="N5064" s="16"/>
      <c r="O5064" s="16"/>
      <c r="P5064" s="16"/>
      <c r="Q5064" s="16"/>
      <c r="R5064" s="16"/>
      <c r="S5064" s="16"/>
      <c r="T5064" s="16"/>
      <c r="U5064" s="16"/>
      <c r="V5064" s="1" t="s">
        <v>3828</v>
      </c>
      <c r="W5064" s="1" t="s">
        <v>2551</v>
      </c>
      <c r="X5064" s="5" t="s">
        <v>3844</v>
      </c>
      <c r="Y5064" s="5" t="s">
        <v>2559</v>
      </c>
      <c r="Z5064" s="5" t="s">
        <v>13</v>
      </c>
      <c r="AA5064" s="5"/>
    </row>
    <row r="5065" spans="1:27" ht="12" customHeight="1" x14ac:dyDescent="0.15">
      <c r="A5065" s="1" t="s">
        <v>1355</v>
      </c>
      <c r="B5065" s="1" t="s">
        <v>55</v>
      </c>
      <c r="C5065" s="1" t="s">
        <v>9</v>
      </c>
      <c r="D5065" s="1" t="s">
        <v>2500</v>
      </c>
      <c r="E5065" s="1" t="s">
        <v>10</v>
      </c>
      <c r="F5065" s="1" t="s">
        <v>1372</v>
      </c>
      <c r="G5065" s="1" t="s">
        <v>12</v>
      </c>
      <c r="H5065" s="1" t="s">
        <v>13</v>
      </c>
      <c r="I5065" s="16"/>
      <c r="J5065" s="16"/>
      <c r="K5065" s="16"/>
      <c r="L5065" s="16"/>
      <c r="M5065" s="16"/>
      <c r="N5065" s="16"/>
      <c r="O5065" s="16"/>
      <c r="P5065" s="16"/>
      <c r="Q5065" s="16"/>
      <c r="R5065" s="16"/>
      <c r="S5065" s="16"/>
      <c r="T5065" s="16"/>
      <c r="U5065" s="16"/>
      <c r="V5065" s="1" t="s">
        <v>3828</v>
      </c>
      <c r="W5065" s="1" t="s">
        <v>2551</v>
      </c>
      <c r="X5065" s="5" t="s">
        <v>3845</v>
      </c>
      <c r="Y5065" s="5" t="s">
        <v>2553</v>
      </c>
      <c r="Z5065" s="5" t="s">
        <v>13</v>
      </c>
      <c r="AA5065" s="5"/>
    </row>
    <row r="5066" spans="1:27" ht="12" customHeight="1" x14ac:dyDescent="0.15">
      <c r="A5066" s="1" t="s">
        <v>1355</v>
      </c>
      <c r="B5066" s="1" t="s">
        <v>55</v>
      </c>
      <c r="C5066" s="1" t="s">
        <v>15</v>
      </c>
      <c r="D5066" s="1" t="s">
        <v>2500</v>
      </c>
      <c r="E5066" s="1" t="s">
        <v>10</v>
      </c>
      <c r="F5066" s="1" t="s">
        <v>1372</v>
      </c>
      <c r="G5066" s="1" t="s">
        <v>242</v>
      </c>
      <c r="H5066" s="1" t="s">
        <v>13</v>
      </c>
      <c r="I5066" s="16"/>
      <c r="J5066" s="16"/>
      <c r="K5066" s="16"/>
      <c r="L5066" s="16"/>
      <c r="M5066" s="16"/>
      <c r="N5066" s="16"/>
      <c r="O5066" s="16"/>
      <c r="P5066" s="16"/>
      <c r="Q5066" s="16"/>
      <c r="R5066" s="16"/>
      <c r="S5066" s="16"/>
      <c r="T5066" s="16"/>
      <c r="U5066" s="16"/>
      <c r="V5066" s="1" t="s">
        <v>3828</v>
      </c>
      <c r="W5066" s="1" t="s">
        <v>2551</v>
      </c>
      <c r="X5066" s="5" t="s">
        <v>3845</v>
      </c>
      <c r="Y5066" s="5" t="s">
        <v>2557</v>
      </c>
      <c r="Z5066" s="5" t="s">
        <v>13</v>
      </c>
      <c r="AA5066" s="5"/>
    </row>
    <row r="5067" spans="1:27" ht="12" customHeight="1" x14ac:dyDescent="0.15">
      <c r="A5067" s="1" t="s">
        <v>1355</v>
      </c>
      <c r="B5067" s="1" t="s">
        <v>55</v>
      </c>
      <c r="C5067" s="1" t="s">
        <v>17</v>
      </c>
      <c r="D5067" s="1" t="s">
        <v>2500</v>
      </c>
      <c r="E5067" s="1" t="s">
        <v>10</v>
      </c>
      <c r="F5067" s="1" t="s">
        <v>1372</v>
      </c>
      <c r="G5067" s="1" t="s">
        <v>245</v>
      </c>
      <c r="H5067" s="1" t="s">
        <v>239</v>
      </c>
      <c r="I5067" s="16"/>
      <c r="J5067" s="16"/>
      <c r="K5067" s="16"/>
      <c r="L5067" s="16"/>
      <c r="M5067" s="16"/>
      <c r="N5067" s="16"/>
      <c r="O5067" s="16"/>
      <c r="P5067" s="16"/>
      <c r="Q5067" s="16"/>
      <c r="R5067" s="16"/>
      <c r="S5067" s="16"/>
      <c r="T5067" s="16"/>
      <c r="U5067" s="16"/>
      <c r="V5067" s="1" t="s">
        <v>3828</v>
      </c>
      <c r="W5067" s="1" t="s">
        <v>2551</v>
      </c>
      <c r="X5067" s="5" t="s">
        <v>3845</v>
      </c>
      <c r="Y5067" s="5" t="s">
        <v>2740</v>
      </c>
      <c r="Z5067" s="5" t="s">
        <v>2738</v>
      </c>
      <c r="AA5067" s="5"/>
    </row>
    <row r="5068" spans="1:27" ht="12" customHeight="1" x14ac:dyDescent="0.15">
      <c r="A5068" s="1" t="s">
        <v>1355</v>
      </c>
      <c r="B5068" s="1" t="s">
        <v>55</v>
      </c>
      <c r="C5068" s="1" t="s">
        <v>19</v>
      </c>
      <c r="D5068" s="1" t="s">
        <v>2500</v>
      </c>
      <c r="E5068" s="1" t="s">
        <v>10</v>
      </c>
      <c r="F5068" s="1" t="s">
        <v>1372</v>
      </c>
      <c r="G5068" s="1" t="s">
        <v>22</v>
      </c>
      <c r="H5068" s="1" t="s">
        <v>13</v>
      </c>
      <c r="I5068" s="16"/>
      <c r="J5068" s="16"/>
      <c r="K5068" s="16"/>
      <c r="L5068" s="16"/>
      <c r="M5068" s="16"/>
      <c r="N5068" s="16"/>
      <c r="O5068" s="16"/>
      <c r="P5068" s="16"/>
      <c r="Q5068" s="16"/>
      <c r="R5068" s="16"/>
      <c r="S5068" s="16"/>
      <c r="T5068" s="16"/>
      <c r="U5068" s="16"/>
      <c r="V5068" s="1" t="s">
        <v>3828</v>
      </c>
      <c r="W5068" s="1" t="s">
        <v>2551</v>
      </c>
      <c r="X5068" s="5" t="s">
        <v>3845</v>
      </c>
      <c r="Y5068" s="5" t="s">
        <v>2558</v>
      </c>
      <c r="Z5068" s="5" t="s">
        <v>2582</v>
      </c>
      <c r="AA5068" s="5"/>
    </row>
    <row r="5069" spans="1:27" ht="12" customHeight="1" x14ac:dyDescent="0.15">
      <c r="A5069" s="1" t="s">
        <v>1355</v>
      </c>
      <c r="B5069" s="1" t="s">
        <v>55</v>
      </c>
      <c r="C5069" s="1" t="s">
        <v>21</v>
      </c>
      <c r="D5069" s="1" t="s">
        <v>2500</v>
      </c>
      <c r="E5069" s="1" t="s">
        <v>10</v>
      </c>
      <c r="F5069" s="1" t="s">
        <v>1372</v>
      </c>
      <c r="G5069" s="1" t="s">
        <v>24</v>
      </c>
      <c r="H5069" s="1" t="s">
        <v>13</v>
      </c>
      <c r="I5069" s="16"/>
      <c r="J5069" s="16"/>
      <c r="K5069" s="16"/>
      <c r="L5069" s="16"/>
      <c r="M5069" s="16"/>
      <c r="N5069" s="16"/>
      <c r="O5069" s="16"/>
      <c r="P5069" s="16"/>
      <c r="Q5069" s="16"/>
      <c r="R5069" s="16"/>
      <c r="S5069" s="16"/>
      <c r="T5069" s="16"/>
      <c r="U5069" s="16"/>
      <c r="V5069" s="1" t="s">
        <v>3828</v>
      </c>
      <c r="W5069" s="1" t="s">
        <v>2551</v>
      </c>
      <c r="X5069" s="5" t="s">
        <v>3845</v>
      </c>
      <c r="Y5069" s="5" t="s">
        <v>2559</v>
      </c>
      <c r="Z5069" s="5" t="s">
        <v>13</v>
      </c>
      <c r="AA5069" s="5"/>
    </row>
    <row r="5070" spans="1:27" ht="12" customHeight="1" x14ac:dyDescent="0.15">
      <c r="A5070" s="1" t="s">
        <v>1355</v>
      </c>
      <c r="B5070" s="1" t="s">
        <v>110</v>
      </c>
      <c r="C5070" s="1" t="s">
        <v>9</v>
      </c>
      <c r="D5070" s="1" t="s">
        <v>2500</v>
      </c>
      <c r="E5070" s="1" t="s">
        <v>10</v>
      </c>
      <c r="F5070" s="1" t="s">
        <v>1373</v>
      </c>
      <c r="G5070" s="1" t="s">
        <v>12</v>
      </c>
      <c r="H5070" s="1" t="s">
        <v>13</v>
      </c>
      <c r="I5070" s="16"/>
      <c r="J5070" s="16"/>
      <c r="K5070" s="16"/>
      <c r="L5070" s="16"/>
      <c r="M5070" s="16"/>
      <c r="N5070" s="16"/>
      <c r="O5070" s="16"/>
      <c r="P5070" s="16"/>
      <c r="Q5070" s="16"/>
      <c r="R5070" s="16"/>
      <c r="S5070" s="16"/>
      <c r="T5070" s="16"/>
      <c r="U5070" s="16"/>
      <c r="V5070" s="1" t="s">
        <v>3828</v>
      </c>
      <c r="W5070" s="1" t="s">
        <v>2551</v>
      </c>
      <c r="X5070" s="5" t="s">
        <v>3846</v>
      </c>
      <c r="Y5070" s="5" t="s">
        <v>2553</v>
      </c>
      <c r="Z5070" s="5" t="s">
        <v>13</v>
      </c>
      <c r="AA5070" s="5"/>
    </row>
    <row r="5071" spans="1:27" ht="12" customHeight="1" x14ac:dyDescent="0.15">
      <c r="A5071" s="1" t="s">
        <v>1355</v>
      </c>
      <c r="B5071" s="1" t="s">
        <v>110</v>
      </c>
      <c r="C5071" s="1" t="s">
        <v>15</v>
      </c>
      <c r="D5071" s="1" t="s">
        <v>2500</v>
      </c>
      <c r="E5071" s="1" t="s">
        <v>10</v>
      </c>
      <c r="F5071" s="1" t="s">
        <v>1373</v>
      </c>
      <c r="G5071" s="1" t="s">
        <v>242</v>
      </c>
      <c r="H5071" s="1" t="s">
        <v>13</v>
      </c>
      <c r="I5071" s="16"/>
      <c r="J5071" s="16"/>
      <c r="K5071" s="16"/>
      <c r="L5071" s="16"/>
      <c r="M5071" s="16"/>
      <c r="N5071" s="16"/>
      <c r="O5071" s="16"/>
      <c r="P5071" s="16"/>
      <c r="Q5071" s="16"/>
      <c r="R5071" s="16"/>
      <c r="S5071" s="16"/>
      <c r="T5071" s="16"/>
      <c r="U5071" s="16"/>
      <c r="V5071" s="1" t="s">
        <v>3828</v>
      </c>
      <c r="W5071" s="1" t="s">
        <v>2551</v>
      </c>
      <c r="X5071" s="5" t="s">
        <v>3846</v>
      </c>
      <c r="Y5071" s="5" t="s">
        <v>2557</v>
      </c>
      <c r="Z5071" s="5" t="s">
        <v>13</v>
      </c>
      <c r="AA5071" s="5"/>
    </row>
    <row r="5072" spans="1:27" ht="12" customHeight="1" x14ac:dyDescent="0.15">
      <c r="A5072" s="1" t="s">
        <v>1355</v>
      </c>
      <c r="B5072" s="1" t="s">
        <v>110</v>
      </c>
      <c r="C5072" s="1" t="s">
        <v>17</v>
      </c>
      <c r="D5072" s="1" t="s">
        <v>2500</v>
      </c>
      <c r="E5072" s="1" t="s">
        <v>10</v>
      </c>
      <c r="F5072" s="1" t="s">
        <v>1373</v>
      </c>
      <c r="G5072" s="1" t="s">
        <v>245</v>
      </c>
      <c r="H5072" s="1" t="s">
        <v>239</v>
      </c>
      <c r="I5072" s="16"/>
      <c r="J5072" s="16"/>
      <c r="K5072" s="16"/>
      <c r="L5072" s="16"/>
      <c r="M5072" s="16"/>
      <c r="N5072" s="16"/>
      <c r="O5072" s="16"/>
      <c r="P5072" s="16"/>
      <c r="Q5072" s="16"/>
      <c r="R5072" s="16"/>
      <c r="S5072" s="16"/>
      <c r="T5072" s="16"/>
      <c r="U5072" s="16"/>
      <c r="V5072" s="1" t="s">
        <v>3828</v>
      </c>
      <c r="W5072" s="1" t="s">
        <v>2551</v>
      </c>
      <c r="X5072" s="5" t="s">
        <v>3846</v>
      </c>
      <c r="Y5072" s="5" t="s">
        <v>2740</v>
      </c>
      <c r="Z5072" s="5" t="s">
        <v>2738</v>
      </c>
      <c r="AA5072" s="5"/>
    </row>
    <row r="5073" spans="1:27" ht="12" customHeight="1" x14ac:dyDescent="0.15">
      <c r="A5073" s="1" t="s">
        <v>1355</v>
      </c>
      <c r="B5073" s="1" t="s">
        <v>110</v>
      </c>
      <c r="C5073" s="1" t="s">
        <v>19</v>
      </c>
      <c r="D5073" s="1" t="s">
        <v>2500</v>
      </c>
      <c r="E5073" s="1" t="s">
        <v>10</v>
      </c>
      <c r="F5073" s="1" t="s">
        <v>1373</v>
      </c>
      <c r="G5073" s="1" t="s">
        <v>22</v>
      </c>
      <c r="H5073" s="1" t="s">
        <v>13</v>
      </c>
      <c r="I5073" s="16"/>
      <c r="J5073" s="16"/>
      <c r="K5073" s="16"/>
      <c r="L5073" s="16"/>
      <c r="M5073" s="16"/>
      <c r="N5073" s="16"/>
      <c r="O5073" s="16"/>
      <c r="P5073" s="16"/>
      <c r="Q5073" s="16"/>
      <c r="R5073" s="16"/>
      <c r="S5073" s="16"/>
      <c r="T5073" s="16"/>
      <c r="U5073" s="16"/>
      <c r="V5073" s="1" t="s">
        <v>3828</v>
      </c>
      <c r="W5073" s="1" t="s">
        <v>2551</v>
      </c>
      <c r="X5073" s="5" t="s">
        <v>3846</v>
      </c>
      <c r="Y5073" s="5" t="s">
        <v>2558</v>
      </c>
      <c r="Z5073" s="5" t="s">
        <v>2582</v>
      </c>
      <c r="AA5073" s="5"/>
    </row>
    <row r="5074" spans="1:27" ht="12" customHeight="1" x14ac:dyDescent="0.15">
      <c r="A5074" s="1" t="s">
        <v>1355</v>
      </c>
      <c r="B5074" s="1" t="s">
        <v>110</v>
      </c>
      <c r="C5074" s="1" t="s">
        <v>21</v>
      </c>
      <c r="D5074" s="1" t="s">
        <v>2500</v>
      </c>
      <c r="E5074" s="1" t="s">
        <v>10</v>
      </c>
      <c r="F5074" s="1" t="s">
        <v>1373</v>
      </c>
      <c r="G5074" s="1" t="s">
        <v>24</v>
      </c>
      <c r="H5074" s="1" t="s">
        <v>13</v>
      </c>
      <c r="I5074" s="16"/>
      <c r="J5074" s="16"/>
      <c r="K5074" s="16"/>
      <c r="L5074" s="16"/>
      <c r="M5074" s="16"/>
      <c r="N5074" s="16"/>
      <c r="O5074" s="16"/>
      <c r="P5074" s="16"/>
      <c r="Q5074" s="16"/>
      <c r="R5074" s="16"/>
      <c r="S5074" s="16"/>
      <c r="T5074" s="16"/>
      <c r="U5074" s="16"/>
      <c r="V5074" s="1" t="s">
        <v>3828</v>
      </c>
      <c r="W5074" s="1" t="s">
        <v>2551</v>
      </c>
      <c r="X5074" s="5" t="s">
        <v>3846</v>
      </c>
      <c r="Y5074" s="5" t="s">
        <v>2559</v>
      </c>
      <c r="Z5074" s="5" t="s">
        <v>13</v>
      </c>
      <c r="AA5074" s="5"/>
    </row>
    <row r="5075" spans="1:27" ht="12" customHeight="1" x14ac:dyDescent="0.15">
      <c r="A5075" s="1" t="s">
        <v>1355</v>
      </c>
      <c r="B5075" s="1" t="s">
        <v>112</v>
      </c>
      <c r="C5075" s="1" t="s">
        <v>9</v>
      </c>
      <c r="D5075" s="1" t="s">
        <v>2500</v>
      </c>
      <c r="E5075" s="1" t="s">
        <v>10</v>
      </c>
      <c r="F5075" s="1" t="s">
        <v>1374</v>
      </c>
      <c r="G5075" s="1" t="s">
        <v>12</v>
      </c>
      <c r="H5075" s="1" t="s">
        <v>13</v>
      </c>
      <c r="I5075" s="16"/>
      <c r="J5075" s="16"/>
      <c r="K5075" s="16"/>
      <c r="L5075" s="16"/>
      <c r="M5075" s="16"/>
      <c r="N5075" s="16"/>
      <c r="O5075" s="16"/>
      <c r="P5075" s="16"/>
      <c r="Q5075" s="16"/>
      <c r="R5075" s="16"/>
      <c r="S5075" s="16"/>
      <c r="T5075" s="16"/>
      <c r="U5075" s="16"/>
      <c r="V5075" s="1" t="s">
        <v>3828</v>
      </c>
      <c r="W5075" s="1" t="s">
        <v>2551</v>
      </c>
      <c r="X5075" s="5" t="s">
        <v>3847</v>
      </c>
      <c r="Y5075" s="5" t="s">
        <v>2553</v>
      </c>
      <c r="Z5075" s="5" t="s">
        <v>13</v>
      </c>
      <c r="AA5075" s="5"/>
    </row>
    <row r="5076" spans="1:27" ht="12" customHeight="1" x14ac:dyDescent="0.15">
      <c r="A5076" s="1" t="s">
        <v>1355</v>
      </c>
      <c r="B5076" s="1" t="s">
        <v>112</v>
      </c>
      <c r="C5076" s="1" t="s">
        <v>15</v>
      </c>
      <c r="D5076" s="1" t="s">
        <v>2500</v>
      </c>
      <c r="E5076" s="1" t="s">
        <v>10</v>
      </c>
      <c r="F5076" s="1" t="s">
        <v>1374</v>
      </c>
      <c r="G5076" s="1" t="s">
        <v>242</v>
      </c>
      <c r="H5076" s="1" t="s">
        <v>13</v>
      </c>
      <c r="I5076" s="16"/>
      <c r="J5076" s="16"/>
      <c r="K5076" s="16"/>
      <c r="L5076" s="16"/>
      <c r="M5076" s="16"/>
      <c r="N5076" s="16"/>
      <c r="O5076" s="16"/>
      <c r="P5076" s="16"/>
      <c r="Q5076" s="16"/>
      <c r="R5076" s="16"/>
      <c r="S5076" s="16"/>
      <c r="T5076" s="16"/>
      <c r="U5076" s="16"/>
      <c r="V5076" s="1" t="s">
        <v>3828</v>
      </c>
      <c r="W5076" s="1" t="s">
        <v>2551</v>
      </c>
      <c r="X5076" s="5" t="s">
        <v>3847</v>
      </c>
      <c r="Y5076" s="5" t="s">
        <v>2557</v>
      </c>
      <c r="Z5076" s="5" t="s">
        <v>13</v>
      </c>
      <c r="AA5076" s="5"/>
    </row>
    <row r="5077" spans="1:27" ht="12" customHeight="1" x14ac:dyDescent="0.15">
      <c r="A5077" s="1" t="s">
        <v>1355</v>
      </c>
      <c r="B5077" s="1" t="s">
        <v>112</v>
      </c>
      <c r="C5077" s="1" t="s">
        <v>17</v>
      </c>
      <c r="D5077" s="1" t="s">
        <v>2500</v>
      </c>
      <c r="E5077" s="1" t="s">
        <v>10</v>
      </c>
      <c r="F5077" s="1" t="s">
        <v>1374</v>
      </c>
      <c r="G5077" s="1" t="s">
        <v>245</v>
      </c>
      <c r="H5077" s="1" t="s">
        <v>239</v>
      </c>
      <c r="I5077" s="16"/>
      <c r="J5077" s="16"/>
      <c r="K5077" s="16"/>
      <c r="L5077" s="16"/>
      <c r="M5077" s="16"/>
      <c r="N5077" s="16"/>
      <c r="O5077" s="16"/>
      <c r="P5077" s="16"/>
      <c r="Q5077" s="16"/>
      <c r="R5077" s="16"/>
      <c r="S5077" s="16"/>
      <c r="T5077" s="16"/>
      <c r="U5077" s="16"/>
      <c r="V5077" s="1" t="s">
        <v>3828</v>
      </c>
      <c r="W5077" s="1" t="s">
        <v>2551</v>
      </c>
      <c r="X5077" s="5" t="s">
        <v>3847</v>
      </c>
      <c r="Y5077" s="5" t="s">
        <v>2740</v>
      </c>
      <c r="Z5077" s="5" t="s">
        <v>2738</v>
      </c>
      <c r="AA5077" s="5"/>
    </row>
    <row r="5078" spans="1:27" ht="12" customHeight="1" x14ac:dyDescent="0.15">
      <c r="A5078" s="1" t="s">
        <v>1355</v>
      </c>
      <c r="B5078" s="1" t="s">
        <v>112</v>
      </c>
      <c r="C5078" s="1" t="s">
        <v>19</v>
      </c>
      <c r="D5078" s="1" t="s">
        <v>2500</v>
      </c>
      <c r="E5078" s="1" t="s">
        <v>10</v>
      </c>
      <c r="F5078" s="1" t="s">
        <v>1374</v>
      </c>
      <c r="G5078" s="1" t="s">
        <v>22</v>
      </c>
      <c r="H5078" s="1" t="s">
        <v>13</v>
      </c>
      <c r="I5078" s="16"/>
      <c r="J5078" s="16"/>
      <c r="K5078" s="16"/>
      <c r="L5078" s="16"/>
      <c r="M5078" s="16"/>
      <c r="N5078" s="16"/>
      <c r="O5078" s="16"/>
      <c r="P5078" s="16"/>
      <c r="Q5078" s="16"/>
      <c r="R5078" s="16"/>
      <c r="S5078" s="16"/>
      <c r="T5078" s="16"/>
      <c r="U5078" s="16"/>
      <c r="V5078" s="1" t="s">
        <v>3828</v>
      </c>
      <c r="W5078" s="1" t="s">
        <v>2551</v>
      </c>
      <c r="X5078" s="5" t="s">
        <v>3847</v>
      </c>
      <c r="Y5078" s="5" t="s">
        <v>2558</v>
      </c>
      <c r="Z5078" s="5" t="s">
        <v>2582</v>
      </c>
      <c r="AA5078" s="5"/>
    </row>
    <row r="5079" spans="1:27" ht="12" customHeight="1" x14ac:dyDescent="0.15">
      <c r="A5079" s="1" t="s">
        <v>1355</v>
      </c>
      <c r="B5079" s="1" t="s">
        <v>112</v>
      </c>
      <c r="C5079" s="1" t="s">
        <v>21</v>
      </c>
      <c r="D5079" s="1" t="s">
        <v>2500</v>
      </c>
      <c r="E5079" s="1" t="s">
        <v>10</v>
      </c>
      <c r="F5079" s="1" t="s">
        <v>1374</v>
      </c>
      <c r="G5079" s="1" t="s">
        <v>24</v>
      </c>
      <c r="H5079" s="1" t="s">
        <v>13</v>
      </c>
      <c r="I5079" s="16"/>
      <c r="J5079" s="16"/>
      <c r="K5079" s="16"/>
      <c r="L5079" s="16"/>
      <c r="M5079" s="16"/>
      <c r="N5079" s="16"/>
      <c r="O5079" s="16"/>
      <c r="P5079" s="16"/>
      <c r="Q5079" s="16"/>
      <c r="R5079" s="16"/>
      <c r="S5079" s="16"/>
      <c r="T5079" s="16"/>
      <c r="U5079" s="16"/>
      <c r="V5079" s="1" t="s">
        <v>3828</v>
      </c>
      <c r="W5079" s="1" t="s">
        <v>2551</v>
      </c>
      <c r="X5079" s="5" t="s">
        <v>3847</v>
      </c>
      <c r="Y5079" s="5" t="s">
        <v>2559</v>
      </c>
      <c r="Z5079" s="5" t="s">
        <v>13</v>
      </c>
      <c r="AA5079" s="5"/>
    </row>
    <row r="5080" spans="1:27" ht="12" customHeight="1" x14ac:dyDescent="0.15">
      <c r="A5080" s="1" t="s">
        <v>1355</v>
      </c>
      <c r="B5080" s="1" t="s">
        <v>114</v>
      </c>
      <c r="C5080" s="1" t="s">
        <v>9</v>
      </c>
      <c r="D5080" s="1" t="s">
        <v>2500</v>
      </c>
      <c r="E5080" s="1" t="s">
        <v>10</v>
      </c>
      <c r="F5080" s="1" t="s">
        <v>1375</v>
      </c>
      <c r="G5080" s="1" t="s">
        <v>12</v>
      </c>
      <c r="H5080" s="1" t="s">
        <v>13</v>
      </c>
      <c r="I5080" s="16"/>
      <c r="J5080" s="16"/>
      <c r="K5080" s="16"/>
      <c r="L5080" s="16"/>
      <c r="M5080" s="16"/>
      <c r="N5080" s="16"/>
      <c r="O5080" s="16"/>
      <c r="P5080" s="16"/>
      <c r="Q5080" s="16"/>
      <c r="R5080" s="16"/>
      <c r="S5080" s="16"/>
      <c r="T5080" s="16"/>
      <c r="U5080" s="16"/>
      <c r="V5080" s="1" t="s">
        <v>3828</v>
      </c>
      <c r="W5080" s="1" t="s">
        <v>2551</v>
      </c>
      <c r="X5080" s="5" t="s">
        <v>3848</v>
      </c>
      <c r="Y5080" s="5" t="s">
        <v>2553</v>
      </c>
      <c r="Z5080" s="5" t="s">
        <v>13</v>
      </c>
      <c r="AA5080" s="5"/>
    </row>
    <row r="5081" spans="1:27" ht="12" customHeight="1" x14ac:dyDescent="0.15">
      <c r="A5081" s="1" t="s">
        <v>1355</v>
      </c>
      <c r="B5081" s="1" t="s">
        <v>114</v>
      </c>
      <c r="C5081" s="1" t="s">
        <v>15</v>
      </c>
      <c r="D5081" s="1" t="s">
        <v>2500</v>
      </c>
      <c r="E5081" s="1" t="s">
        <v>10</v>
      </c>
      <c r="F5081" s="1" t="s">
        <v>1375</v>
      </c>
      <c r="G5081" s="1" t="s">
        <v>242</v>
      </c>
      <c r="H5081" s="1" t="s">
        <v>13</v>
      </c>
      <c r="I5081" s="16"/>
      <c r="J5081" s="16"/>
      <c r="K5081" s="16"/>
      <c r="L5081" s="16"/>
      <c r="M5081" s="16"/>
      <c r="N5081" s="16"/>
      <c r="O5081" s="16"/>
      <c r="P5081" s="16"/>
      <c r="Q5081" s="16"/>
      <c r="R5081" s="16"/>
      <c r="S5081" s="16"/>
      <c r="T5081" s="16"/>
      <c r="U5081" s="16"/>
      <c r="V5081" s="1" t="s">
        <v>3828</v>
      </c>
      <c r="W5081" s="1" t="s">
        <v>2551</v>
      </c>
      <c r="X5081" s="5" t="s">
        <v>3848</v>
      </c>
      <c r="Y5081" s="5" t="s">
        <v>2557</v>
      </c>
      <c r="Z5081" s="5" t="s">
        <v>13</v>
      </c>
      <c r="AA5081" s="5"/>
    </row>
    <row r="5082" spans="1:27" ht="12" customHeight="1" x14ac:dyDescent="0.15">
      <c r="A5082" s="1" t="s">
        <v>1355</v>
      </c>
      <c r="B5082" s="1" t="s">
        <v>114</v>
      </c>
      <c r="C5082" s="1" t="s">
        <v>17</v>
      </c>
      <c r="D5082" s="1" t="s">
        <v>2500</v>
      </c>
      <c r="E5082" s="1" t="s">
        <v>10</v>
      </c>
      <c r="F5082" s="1" t="s">
        <v>1375</v>
      </c>
      <c r="G5082" s="1" t="s">
        <v>245</v>
      </c>
      <c r="H5082" s="1" t="s">
        <v>239</v>
      </c>
      <c r="I5082" s="16"/>
      <c r="J5082" s="16"/>
      <c r="K5082" s="16"/>
      <c r="L5082" s="16"/>
      <c r="M5082" s="16"/>
      <c r="N5082" s="16"/>
      <c r="O5082" s="16"/>
      <c r="P5082" s="16"/>
      <c r="Q5082" s="16"/>
      <c r="R5082" s="16"/>
      <c r="S5082" s="16"/>
      <c r="T5082" s="16"/>
      <c r="U5082" s="16"/>
      <c r="V5082" s="1" t="s">
        <v>3828</v>
      </c>
      <c r="W5082" s="1" t="s">
        <v>2551</v>
      </c>
      <c r="X5082" s="5" t="s">
        <v>3848</v>
      </c>
      <c r="Y5082" s="5" t="s">
        <v>2740</v>
      </c>
      <c r="Z5082" s="5" t="s">
        <v>2738</v>
      </c>
      <c r="AA5082" s="5"/>
    </row>
    <row r="5083" spans="1:27" ht="12" customHeight="1" x14ac:dyDescent="0.15">
      <c r="A5083" s="1" t="s">
        <v>1355</v>
      </c>
      <c r="B5083" s="1" t="s">
        <v>114</v>
      </c>
      <c r="C5083" s="1" t="s">
        <v>19</v>
      </c>
      <c r="D5083" s="1" t="s">
        <v>2500</v>
      </c>
      <c r="E5083" s="1" t="s">
        <v>10</v>
      </c>
      <c r="F5083" s="1" t="s">
        <v>1375</v>
      </c>
      <c r="G5083" s="1" t="s">
        <v>22</v>
      </c>
      <c r="H5083" s="1" t="s">
        <v>13</v>
      </c>
      <c r="I5083" s="16"/>
      <c r="J5083" s="16"/>
      <c r="K5083" s="16"/>
      <c r="L5083" s="16"/>
      <c r="M5083" s="16"/>
      <c r="N5083" s="16"/>
      <c r="O5083" s="16"/>
      <c r="P5083" s="16"/>
      <c r="Q5083" s="16"/>
      <c r="R5083" s="16"/>
      <c r="S5083" s="16"/>
      <c r="T5083" s="16"/>
      <c r="U5083" s="16"/>
      <c r="V5083" s="1" t="s">
        <v>3828</v>
      </c>
      <c r="W5083" s="1" t="s">
        <v>2551</v>
      </c>
      <c r="X5083" s="5" t="s">
        <v>3848</v>
      </c>
      <c r="Y5083" s="5" t="s">
        <v>2558</v>
      </c>
      <c r="Z5083" s="5" t="s">
        <v>2582</v>
      </c>
      <c r="AA5083" s="5"/>
    </row>
    <row r="5084" spans="1:27" ht="12" customHeight="1" x14ac:dyDescent="0.15">
      <c r="A5084" s="1" t="s">
        <v>1355</v>
      </c>
      <c r="B5084" s="1" t="s">
        <v>114</v>
      </c>
      <c r="C5084" s="1" t="s">
        <v>21</v>
      </c>
      <c r="D5084" s="1" t="s">
        <v>2500</v>
      </c>
      <c r="E5084" s="1" t="s">
        <v>10</v>
      </c>
      <c r="F5084" s="1" t="s">
        <v>1375</v>
      </c>
      <c r="G5084" s="1" t="s">
        <v>24</v>
      </c>
      <c r="H5084" s="1" t="s">
        <v>13</v>
      </c>
      <c r="I5084" s="16"/>
      <c r="J5084" s="16"/>
      <c r="K5084" s="16"/>
      <c r="L5084" s="16"/>
      <c r="M5084" s="16"/>
      <c r="N5084" s="16"/>
      <c r="O5084" s="16"/>
      <c r="P5084" s="16"/>
      <c r="Q5084" s="16"/>
      <c r="R5084" s="16"/>
      <c r="S5084" s="16"/>
      <c r="T5084" s="16"/>
      <c r="U5084" s="16"/>
      <c r="V5084" s="1" t="s">
        <v>3828</v>
      </c>
      <c r="W5084" s="1" t="s">
        <v>2551</v>
      </c>
      <c r="X5084" s="5" t="s">
        <v>3848</v>
      </c>
      <c r="Y5084" s="5" t="s">
        <v>2559</v>
      </c>
      <c r="Z5084" s="5" t="s">
        <v>13</v>
      </c>
      <c r="AA5084" s="5"/>
    </row>
    <row r="5085" spans="1:27" ht="12" customHeight="1" x14ac:dyDescent="0.15">
      <c r="A5085" s="1" t="s">
        <v>1355</v>
      </c>
      <c r="B5085" s="1" t="s">
        <v>57</v>
      </c>
      <c r="C5085" s="1" t="s">
        <v>9</v>
      </c>
      <c r="D5085" s="1" t="s">
        <v>2500</v>
      </c>
      <c r="E5085" s="1" t="s">
        <v>10</v>
      </c>
      <c r="F5085" s="1" t="s">
        <v>1376</v>
      </c>
      <c r="G5085" s="1" t="s">
        <v>12</v>
      </c>
      <c r="H5085" s="1" t="s">
        <v>13</v>
      </c>
      <c r="I5085" s="16"/>
      <c r="J5085" s="16"/>
      <c r="K5085" s="16"/>
      <c r="L5085" s="16"/>
      <c r="M5085" s="16"/>
      <c r="N5085" s="16"/>
      <c r="O5085" s="16"/>
      <c r="P5085" s="16"/>
      <c r="Q5085" s="16"/>
      <c r="R5085" s="16"/>
      <c r="S5085" s="16"/>
      <c r="T5085" s="16"/>
      <c r="U5085" s="16"/>
      <c r="V5085" s="1" t="s">
        <v>3828</v>
      </c>
      <c r="W5085" s="1" t="s">
        <v>2551</v>
      </c>
      <c r="X5085" s="5" t="s">
        <v>3849</v>
      </c>
      <c r="Y5085" s="5" t="s">
        <v>2553</v>
      </c>
      <c r="Z5085" s="5" t="s">
        <v>13</v>
      </c>
      <c r="AA5085" s="5"/>
    </row>
    <row r="5086" spans="1:27" ht="12" customHeight="1" x14ac:dyDescent="0.15">
      <c r="A5086" s="1" t="s">
        <v>1355</v>
      </c>
      <c r="B5086" s="1" t="s">
        <v>57</v>
      </c>
      <c r="C5086" s="1" t="s">
        <v>15</v>
      </c>
      <c r="D5086" s="1" t="s">
        <v>2500</v>
      </c>
      <c r="E5086" s="1" t="s">
        <v>10</v>
      </c>
      <c r="F5086" s="1" t="s">
        <v>1376</v>
      </c>
      <c r="G5086" s="1" t="s">
        <v>242</v>
      </c>
      <c r="H5086" s="1" t="s">
        <v>13</v>
      </c>
      <c r="I5086" s="16"/>
      <c r="J5086" s="16"/>
      <c r="K5086" s="16"/>
      <c r="L5086" s="16"/>
      <c r="M5086" s="16"/>
      <c r="N5086" s="16"/>
      <c r="O5086" s="16"/>
      <c r="P5086" s="16"/>
      <c r="Q5086" s="16"/>
      <c r="R5086" s="16"/>
      <c r="S5086" s="16"/>
      <c r="T5086" s="16"/>
      <c r="U5086" s="16"/>
      <c r="V5086" s="1" t="s">
        <v>3828</v>
      </c>
      <c r="W5086" s="1" t="s">
        <v>2551</v>
      </c>
      <c r="X5086" s="5" t="s">
        <v>3849</v>
      </c>
      <c r="Y5086" s="5" t="s">
        <v>2557</v>
      </c>
      <c r="Z5086" s="5" t="s">
        <v>13</v>
      </c>
      <c r="AA5086" s="5"/>
    </row>
    <row r="5087" spans="1:27" ht="12" customHeight="1" x14ac:dyDescent="0.15">
      <c r="A5087" s="1" t="s">
        <v>1355</v>
      </c>
      <c r="B5087" s="1" t="s">
        <v>57</v>
      </c>
      <c r="C5087" s="1" t="s">
        <v>17</v>
      </c>
      <c r="D5087" s="1" t="s">
        <v>2500</v>
      </c>
      <c r="E5087" s="1" t="s">
        <v>10</v>
      </c>
      <c r="F5087" s="1" t="s">
        <v>1376</v>
      </c>
      <c r="G5087" s="1" t="s">
        <v>245</v>
      </c>
      <c r="H5087" s="1" t="s">
        <v>239</v>
      </c>
      <c r="I5087" s="16"/>
      <c r="J5087" s="16"/>
      <c r="K5087" s="16"/>
      <c r="L5087" s="16"/>
      <c r="M5087" s="16"/>
      <c r="N5087" s="16"/>
      <c r="O5087" s="16"/>
      <c r="P5087" s="16"/>
      <c r="Q5087" s="16"/>
      <c r="R5087" s="16"/>
      <c r="S5087" s="16"/>
      <c r="T5087" s="16"/>
      <c r="U5087" s="16"/>
      <c r="V5087" s="1" t="s">
        <v>3828</v>
      </c>
      <c r="W5087" s="1" t="s">
        <v>2551</v>
      </c>
      <c r="X5087" s="5" t="s">
        <v>3849</v>
      </c>
      <c r="Y5087" s="5" t="s">
        <v>2740</v>
      </c>
      <c r="Z5087" s="5" t="s">
        <v>2738</v>
      </c>
      <c r="AA5087" s="5"/>
    </row>
    <row r="5088" spans="1:27" ht="12" customHeight="1" x14ac:dyDescent="0.15">
      <c r="A5088" s="1" t="s">
        <v>1355</v>
      </c>
      <c r="B5088" s="1" t="s">
        <v>57</v>
      </c>
      <c r="C5088" s="1" t="s">
        <v>19</v>
      </c>
      <c r="D5088" s="1" t="s">
        <v>2500</v>
      </c>
      <c r="E5088" s="1" t="s">
        <v>10</v>
      </c>
      <c r="F5088" s="1" t="s">
        <v>1376</v>
      </c>
      <c r="G5088" s="1" t="s">
        <v>22</v>
      </c>
      <c r="H5088" s="1" t="s">
        <v>13</v>
      </c>
      <c r="I5088" s="16"/>
      <c r="J5088" s="16"/>
      <c r="K5088" s="16"/>
      <c r="L5088" s="16"/>
      <c r="M5088" s="16"/>
      <c r="N5088" s="16"/>
      <c r="O5088" s="16"/>
      <c r="P5088" s="16"/>
      <c r="Q5088" s="16"/>
      <c r="R5088" s="16"/>
      <c r="S5088" s="16"/>
      <c r="T5088" s="16"/>
      <c r="U5088" s="16"/>
      <c r="V5088" s="1" t="s">
        <v>3828</v>
      </c>
      <c r="W5088" s="1" t="s">
        <v>2551</v>
      </c>
      <c r="X5088" s="5" t="s">
        <v>3849</v>
      </c>
      <c r="Y5088" s="5" t="s">
        <v>2558</v>
      </c>
      <c r="Z5088" s="5" t="s">
        <v>2582</v>
      </c>
      <c r="AA5088" s="5"/>
    </row>
    <row r="5089" spans="1:27" ht="12" customHeight="1" x14ac:dyDescent="0.15">
      <c r="A5089" s="1" t="s">
        <v>1355</v>
      </c>
      <c r="B5089" s="1" t="s">
        <v>57</v>
      </c>
      <c r="C5089" s="1" t="s">
        <v>21</v>
      </c>
      <c r="D5089" s="1" t="s">
        <v>2500</v>
      </c>
      <c r="E5089" s="1" t="s">
        <v>10</v>
      </c>
      <c r="F5089" s="1" t="s">
        <v>1376</v>
      </c>
      <c r="G5089" s="1" t="s">
        <v>24</v>
      </c>
      <c r="H5089" s="1" t="s">
        <v>13</v>
      </c>
      <c r="I5089" s="16"/>
      <c r="J5089" s="16"/>
      <c r="K5089" s="16"/>
      <c r="L5089" s="16"/>
      <c r="M5089" s="16"/>
      <c r="N5089" s="16"/>
      <c r="O5089" s="16"/>
      <c r="P5089" s="16"/>
      <c r="Q5089" s="16"/>
      <c r="R5089" s="16"/>
      <c r="S5089" s="16"/>
      <c r="T5089" s="16"/>
      <c r="U5089" s="16"/>
      <c r="V5089" s="1" t="s">
        <v>3828</v>
      </c>
      <c r="W5089" s="1" t="s">
        <v>2551</v>
      </c>
      <c r="X5089" s="5" t="s">
        <v>3849</v>
      </c>
      <c r="Y5089" s="5" t="s">
        <v>2559</v>
      </c>
      <c r="Z5089" s="5" t="s">
        <v>13</v>
      </c>
      <c r="AA5089" s="5"/>
    </row>
    <row r="5090" spans="1:27" ht="12" customHeight="1" x14ac:dyDescent="0.15">
      <c r="A5090" s="1" t="s">
        <v>1355</v>
      </c>
      <c r="B5090" s="1" t="s">
        <v>61</v>
      </c>
      <c r="C5090" s="1" t="s">
        <v>9</v>
      </c>
      <c r="D5090" s="1" t="s">
        <v>2500</v>
      </c>
      <c r="E5090" s="1" t="s">
        <v>10</v>
      </c>
      <c r="F5090" s="1" t="s">
        <v>1377</v>
      </c>
      <c r="G5090" s="1" t="s">
        <v>12</v>
      </c>
      <c r="H5090" s="1" t="s">
        <v>13</v>
      </c>
      <c r="I5090" s="16"/>
      <c r="J5090" s="16"/>
      <c r="K5090" s="16"/>
      <c r="L5090" s="16"/>
      <c r="M5090" s="16"/>
      <c r="N5090" s="16"/>
      <c r="O5090" s="16"/>
      <c r="P5090" s="16"/>
      <c r="Q5090" s="16"/>
      <c r="R5090" s="16"/>
      <c r="S5090" s="16"/>
      <c r="T5090" s="16"/>
      <c r="U5090" s="16"/>
      <c r="V5090" s="1" t="s">
        <v>3828</v>
      </c>
      <c r="W5090" s="1" t="s">
        <v>2551</v>
      </c>
      <c r="X5090" s="5" t="s">
        <v>3850</v>
      </c>
      <c r="Y5090" s="5" t="s">
        <v>2553</v>
      </c>
      <c r="Z5090" s="5" t="s">
        <v>13</v>
      </c>
      <c r="AA5090" s="5"/>
    </row>
    <row r="5091" spans="1:27" ht="12" customHeight="1" x14ac:dyDescent="0.15">
      <c r="A5091" s="1" t="s">
        <v>1355</v>
      </c>
      <c r="B5091" s="1" t="s">
        <v>61</v>
      </c>
      <c r="C5091" s="1" t="s">
        <v>15</v>
      </c>
      <c r="D5091" s="1" t="s">
        <v>2500</v>
      </c>
      <c r="E5091" s="1" t="s">
        <v>10</v>
      </c>
      <c r="F5091" s="1" t="s">
        <v>1377</v>
      </c>
      <c r="G5091" s="1" t="s">
        <v>242</v>
      </c>
      <c r="H5091" s="1" t="s">
        <v>13</v>
      </c>
      <c r="I5091" s="16"/>
      <c r="J5091" s="16"/>
      <c r="K5091" s="16"/>
      <c r="L5091" s="16"/>
      <c r="M5091" s="16"/>
      <c r="N5091" s="16"/>
      <c r="O5091" s="16"/>
      <c r="P5091" s="16"/>
      <c r="Q5091" s="16"/>
      <c r="R5091" s="16"/>
      <c r="S5091" s="16"/>
      <c r="T5091" s="16"/>
      <c r="U5091" s="16"/>
      <c r="V5091" s="1" t="s">
        <v>3828</v>
      </c>
      <c r="W5091" s="1" t="s">
        <v>2551</v>
      </c>
      <c r="X5091" s="5" t="s">
        <v>3850</v>
      </c>
      <c r="Y5091" s="5" t="s">
        <v>2557</v>
      </c>
      <c r="Z5091" s="5" t="s">
        <v>13</v>
      </c>
      <c r="AA5091" s="5"/>
    </row>
    <row r="5092" spans="1:27" ht="12" customHeight="1" x14ac:dyDescent="0.15">
      <c r="A5092" s="1" t="s">
        <v>1355</v>
      </c>
      <c r="B5092" s="1" t="s">
        <v>61</v>
      </c>
      <c r="C5092" s="1" t="s">
        <v>17</v>
      </c>
      <c r="D5092" s="1" t="s">
        <v>2500</v>
      </c>
      <c r="E5092" s="1" t="s">
        <v>10</v>
      </c>
      <c r="F5092" s="1" t="s">
        <v>1377</v>
      </c>
      <c r="G5092" s="1" t="s">
        <v>245</v>
      </c>
      <c r="H5092" s="1" t="s">
        <v>239</v>
      </c>
      <c r="I5092" s="16"/>
      <c r="J5092" s="16"/>
      <c r="K5092" s="16"/>
      <c r="L5092" s="16"/>
      <c r="M5092" s="16"/>
      <c r="N5092" s="16"/>
      <c r="O5092" s="16"/>
      <c r="P5092" s="16"/>
      <c r="Q5092" s="16"/>
      <c r="R5092" s="16"/>
      <c r="S5092" s="16"/>
      <c r="T5092" s="16"/>
      <c r="U5092" s="16"/>
      <c r="V5092" s="1" t="s">
        <v>3828</v>
      </c>
      <c r="W5092" s="1" t="s">
        <v>2551</v>
      </c>
      <c r="X5092" s="5" t="s">
        <v>3850</v>
      </c>
      <c r="Y5092" s="5" t="s">
        <v>2740</v>
      </c>
      <c r="Z5092" s="5" t="s">
        <v>2738</v>
      </c>
      <c r="AA5092" s="5"/>
    </row>
    <row r="5093" spans="1:27" ht="12" customHeight="1" x14ac:dyDescent="0.15">
      <c r="A5093" s="1" t="s">
        <v>1355</v>
      </c>
      <c r="B5093" s="1" t="s">
        <v>61</v>
      </c>
      <c r="C5093" s="1" t="s">
        <v>19</v>
      </c>
      <c r="D5093" s="1" t="s">
        <v>2500</v>
      </c>
      <c r="E5093" s="1" t="s">
        <v>10</v>
      </c>
      <c r="F5093" s="1" t="s">
        <v>1377</v>
      </c>
      <c r="G5093" s="1" t="s">
        <v>22</v>
      </c>
      <c r="H5093" s="1" t="s">
        <v>13</v>
      </c>
      <c r="I5093" s="16"/>
      <c r="J5093" s="16"/>
      <c r="K5093" s="16"/>
      <c r="L5093" s="16"/>
      <c r="M5093" s="16"/>
      <c r="N5093" s="16"/>
      <c r="O5093" s="16"/>
      <c r="P5093" s="16"/>
      <c r="Q5093" s="16"/>
      <c r="R5093" s="16"/>
      <c r="S5093" s="16"/>
      <c r="T5093" s="16"/>
      <c r="U5093" s="16"/>
      <c r="V5093" s="1" t="s">
        <v>3828</v>
      </c>
      <c r="W5093" s="1" t="s">
        <v>2551</v>
      </c>
      <c r="X5093" s="5" t="s">
        <v>3850</v>
      </c>
      <c r="Y5093" s="5" t="s">
        <v>2558</v>
      </c>
      <c r="Z5093" s="5" t="s">
        <v>2582</v>
      </c>
      <c r="AA5093" s="5"/>
    </row>
    <row r="5094" spans="1:27" ht="12" customHeight="1" x14ac:dyDescent="0.15">
      <c r="A5094" s="1" t="s">
        <v>1355</v>
      </c>
      <c r="B5094" s="1" t="s">
        <v>61</v>
      </c>
      <c r="C5094" s="1" t="s">
        <v>21</v>
      </c>
      <c r="D5094" s="1" t="s">
        <v>2500</v>
      </c>
      <c r="E5094" s="1" t="s">
        <v>10</v>
      </c>
      <c r="F5094" s="1" t="s">
        <v>1377</v>
      </c>
      <c r="G5094" s="1" t="s">
        <v>24</v>
      </c>
      <c r="H5094" s="1" t="s">
        <v>13</v>
      </c>
      <c r="I5094" s="16"/>
      <c r="J5094" s="16"/>
      <c r="K5094" s="16"/>
      <c r="L5094" s="16"/>
      <c r="M5094" s="16"/>
      <c r="N5094" s="16"/>
      <c r="O5094" s="16"/>
      <c r="P5094" s="16"/>
      <c r="Q5094" s="16"/>
      <c r="R5094" s="16"/>
      <c r="S5094" s="16"/>
      <c r="T5094" s="16"/>
      <c r="U5094" s="16"/>
      <c r="V5094" s="1" t="s">
        <v>3828</v>
      </c>
      <c r="W5094" s="1" t="s">
        <v>2551</v>
      </c>
      <c r="X5094" s="5" t="s">
        <v>3850</v>
      </c>
      <c r="Y5094" s="5" t="s">
        <v>2559</v>
      </c>
      <c r="Z5094" s="5" t="s">
        <v>13</v>
      </c>
      <c r="AA5094" s="5"/>
    </row>
    <row r="5095" spans="1:27" ht="12" customHeight="1" x14ac:dyDescent="0.15">
      <c r="A5095" s="1" t="s">
        <v>1355</v>
      </c>
      <c r="B5095" s="1" t="s">
        <v>154</v>
      </c>
      <c r="C5095" s="1" t="s">
        <v>9</v>
      </c>
      <c r="D5095" s="1" t="s">
        <v>2500</v>
      </c>
      <c r="E5095" s="1" t="s">
        <v>10</v>
      </c>
      <c r="F5095" s="1" t="s">
        <v>1378</v>
      </c>
      <c r="G5095" s="1" t="s">
        <v>12</v>
      </c>
      <c r="H5095" s="1" t="s">
        <v>13</v>
      </c>
      <c r="I5095" s="16"/>
      <c r="J5095" s="16"/>
      <c r="K5095" s="16"/>
      <c r="L5095" s="16"/>
      <c r="M5095" s="16"/>
      <c r="N5095" s="16"/>
      <c r="O5095" s="16"/>
      <c r="P5095" s="16"/>
      <c r="Q5095" s="16"/>
      <c r="R5095" s="16"/>
      <c r="S5095" s="16"/>
      <c r="T5095" s="16"/>
      <c r="U5095" s="16"/>
      <c r="V5095" s="1" t="s">
        <v>3828</v>
      </c>
      <c r="W5095" s="1" t="s">
        <v>2551</v>
      </c>
      <c r="X5095" s="5" t="s">
        <v>3851</v>
      </c>
      <c r="Y5095" s="5" t="s">
        <v>2553</v>
      </c>
      <c r="Z5095" s="5" t="s">
        <v>13</v>
      </c>
      <c r="AA5095" s="5"/>
    </row>
    <row r="5096" spans="1:27" ht="12" customHeight="1" x14ac:dyDescent="0.15">
      <c r="A5096" s="1" t="s">
        <v>1355</v>
      </c>
      <c r="B5096" s="1" t="s">
        <v>154</v>
      </c>
      <c r="C5096" s="1" t="s">
        <v>15</v>
      </c>
      <c r="D5096" s="1" t="s">
        <v>2500</v>
      </c>
      <c r="E5096" s="1" t="s">
        <v>10</v>
      </c>
      <c r="F5096" s="1" t="s">
        <v>1378</v>
      </c>
      <c r="G5096" s="1" t="s">
        <v>242</v>
      </c>
      <c r="H5096" s="1" t="s">
        <v>13</v>
      </c>
      <c r="I5096" s="16"/>
      <c r="J5096" s="16"/>
      <c r="K5096" s="16"/>
      <c r="L5096" s="16"/>
      <c r="M5096" s="16"/>
      <c r="N5096" s="16"/>
      <c r="O5096" s="16"/>
      <c r="P5096" s="16"/>
      <c r="Q5096" s="16"/>
      <c r="R5096" s="16"/>
      <c r="S5096" s="16"/>
      <c r="T5096" s="16"/>
      <c r="U5096" s="16"/>
      <c r="V5096" s="1" t="s">
        <v>3828</v>
      </c>
      <c r="W5096" s="1" t="s">
        <v>2551</v>
      </c>
      <c r="X5096" s="5" t="s">
        <v>3851</v>
      </c>
      <c r="Y5096" s="5" t="s">
        <v>2557</v>
      </c>
      <c r="Z5096" s="5" t="s">
        <v>13</v>
      </c>
      <c r="AA5096" s="5"/>
    </row>
    <row r="5097" spans="1:27" ht="12" customHeight="1" x14ac:dyDescent="0.15">
      <c r="A5097" s="1" t="s">
        <v>1355</v>
      </c>
      <c r="B5097" s="1" t="s">
        <v>154</v>
      </c>
      <c r="C5097" s="1" t="s">
        <v>17</v>
      </c>
      <c r="D5097" s="1" t="s">
        <v>2500</v>
      </c>
      <c r="E5097" s="1" t="s">
        <v>10</v>
      </c>
      <c r="F5097" s="1" t="s">
        <v>1378</v>
      </c>
      <c r="G5097" s="1" t="s">
        <v>245</v>
      </c>
      <c r="H5097" s="1" t="s">
        <v>239</v>
      </c>
      <c r="I5097" s="16"/>
      <c r="J5097" s="16"/>
      <c r="K5097" s="16"/>
      <c r="L5097" s="16"/>
      <c r="M5097" s="16"/>
      <c r="N5097" s="16"/>
      <c r="O5097" s="16"/>
      <c r="P5097" s="16"/>
      <c r="Q5097" s="16"/>
      <c r="R5097" s="16"/>
      <c r="S5097" s="16"/>
      <c r="T5097" s="16"/>
      <c r="U5097" s="16"/>
      <c r="V5097" s="1" t="s">
        <v>3828</v>
      </c>
      <c r="W5097" s="1" t="s">
        <v>2551</v>
      </c>
      <c r="X5097" s="5" t="s">
        <v>3851</v>
      </c>
      <c r="Y5097" s="5" t="s">
        <v>2740</v>
      </c>
      <c r="Z5097" s="5" t="s">
        <v>2738</v>
      </c>
      <c r="AA5097" s="5"/>
    </row>
    <row r="5098" spans="1:27" ht="12" customHeight="1" x14ac:dyDescent="0.15">
      <c r="A5098" s="1" t="s">
        <v>1355</v>
      </c>
      <c r="B5098" s="1" t="s">
        <v>154</v>
      </c>
      <c r="C5098" s="1" t="s">
        <v>19</v>
      </c>
      <c r="D5098" s="1" t="s">
        <v>2500</v>
      </c>
      <c r="E5098" s="1" t="s">
        <v>10</v>
      </c>
      <c r="F5098" s="1" t="s">
        <v>1378</v>
      </c>
      <c r="G5098" s="1" t="s">
        <v>22</v>
      </c>
      <c r="H5098" s="1" t="s">
        <v>13</v>
      </c>
      <c r="I5098" s="16"/>
      <c r="J5098" s="16"/>
      <c r="K5098" s="16"/>
      <c r="L5098" s="16"/>
      <c r="M5098" s="16"/>
      <c r="N5098" s="16"/>
      <c r="O5098" s="16"/>
      <c r="P5098" s="16"/>
      <c r="Q5098" s="16"/>
      <c r="R5098" s="16"/>
      <c r="S5098" s="16"/>
      <c r="T5098" s="16"/>
      <c r="U5098" s="16"/>
      <c r="V5098" s="1" t="s">
        <v>3828</v>
      </c>
      <c r="W5098" s="1" t="s">
        <v>2551</v>
      </c>
      <c r="X5098" s="5" t="s">
        <v>3851</v>
      </c>
      <c r="Y5098" s="5" t="s">
        <v>2558</v>
      </c>
      <c r="Z5098" s="5" t="s">
        <v>2582</v>
      </c>
      <c r="AA5098" s="5"/>
    </row>
    <row r="5099" spans="1:27" ht="12" customHeight="1" x14ac:dyDescent="0.15">
      <c r="A5099" s="1" t="s">
        <v>1355</v>
      </c>
      <c r="B5099" s="1" t="s">
        <v>154</v>
      </c>
      <c r="C5099" s="1" t="s">
        <v>21</v>
      </c>
      <c r="D5099" s="1" t="s">
        <v>2500</v>
      </c>
      <c r="E5099" s="1" t="s">
        <v>10</v>
      </c>
      <c r="F5099" s="1" t="s">
        <v>1378</v>
      </c>
      <c r="G5099" s="1" t="s">
        <v>24</v>
      </c>
      <c r="H5099" s="1" t="s">
        <v>13</v>
      </c>
      <c r="I5099" s="16"/>
      <c r="J5099" s="16"/>
      <c r="K5099" s="16"/>
      <c r="L5099" s="16"/>
      <c r="M5099" s="16"/>
      <c r="N5099" s="16"/>
      <c r="O5099" s="16"/>
      <c r="P5099" s="16"/>
      <c r="Q5099" s="16"/>
      <c r="R5099" s="16"/>
      <c r="S5099" s="16"/>
      <c r="T5099" s="16"/>
      <c r="U5099" s="16"/>
      <c r="V5099" s="1" t="s">
        <v>3828</v>
      </c>
      <c r="W5099" s="1" t="s">
        <v>2551</v>
      </c>
      <c r="X5099" s="5" t="s">
        <v>3851</v>
      </c>
      <c r="Y5099" s="5" t="s">
        <v>2559</v>
      </c>
      <c r="Z5099" s="5" t="s">
        <v>13</v>
      </c>
      <c r="AA5099" s="5"/>
    </row>
    <row r="5100" spans="1:27" ht="12" customHeight="1" x14ac:dyDescent="0.15">
      <c r="A5100" s="1" t="s">
        <v>1355</v>
      </c>
      <c r="B5100" s="1" t="s">
        <v>156</v>
      </c>
      <c r="C5100" s="1" t="s">
        <v>9</v>
      </c>
      <c r="D5100" s="1" t="s">
        <v>2500</v>
      </c>
      <c r="E5100" s="1" t="s">
        <v>10</v>
      </c>
      <c r="F5100" s="1" t="s">
        <v>1379</v>
      </c>
      <c r="G5100" s="1" t="s">
        <v>12</v>
      </c>
      <c r="H5100" s="1" t="s">
        <v>13</v>
      </c>
      <c r="I5100" s="16"/>
      <c r="J5100" s="16"/>
      <c r="K5100" s="16"/>
      <c r="L5100" s="16"/>
      <c r="M5100" s="16"/>
      <c r="N5100" s="16"/>
      <c r="O5100" s="16"/>
      <c r="P5100" s="16"/>
      <c r="Q5100" s="16"/>
      <c r="R5100" s="16"/>
      <c r="S5100" s="16"/>
      <c r="T5100" s="16"/>
      <c r="U5100" s="16"/>
      <c r="V5100" s="1" t="s">
        <v>3828</v>
      </c>
      <c r="W5100" s="1" t="s">
        <v>2551</v>
      </c>
      <c r="X5100" s="5" t="s">
        <v>3852</v>
      </c>
      <c r="Y5100" s="5" t="s">
        <v>2553</v>
      </c>
      <c r="Z5100" s="5" t="s">
        <v>13</v>
      </c>
      <c r="AA5100" s="5"/>
    </row>
    <row r="5101" spans="1:27" ht="12" customHeight="1" x14ac:dyDescent="0.15">
      <c r="A5101" s="1" t="s">
        <v>1355</v>
      </c>
      <c r="B5101" s="1" t="s">
        <v>156</v>
      </c>
      <c r="C5101" s="1" t="s">
        <v>15</v>
      </c>
      <c r="D5101" s="1" t="s">
        <v>2500</v>
      </c>
      <c r="E5101" s="1" t="s">
        <v>10</v>
      </c>
      <c r="F5101" s="1" t="s">
        <v>1379</v>
      </c>
      <c r="G5101" s="1" t="s">
        <v>242</v>
      </c>
      <c r="H5101" s="1" t="s">
        <v>13</v>
      </c>
      <c r="I5101" s="16"/>
      <c r="J5101" s="16"/>
      <c r="K5101" s="16"/>
      <c r="L5101" s="16"/>
      <c r="M5101" s="16"/>
      <c r="N5101" s="16"/>
      <c r="O5101" s="16"/>
      <c r="P5101" s="16"/>
      <c r="Q5101" s="16"/>
      <c r="R5101" s="16"/>
      <c r="S5101" s="16"/>
      <c r="T5101" s="16"/>
      <c r="U5101" s="16"/>
      <c r="V5101" s="1" t="s">
        <v>3828</v>
      </c>
      <c r="W5101" s="1" t="s">
        <v>2551</v>
      </c>
      <c r="X5101" s="5" t="s">
        <v>3852</v>
      </c>
      <c r="Y5101" s="5" t="s">
        <v>2557</v>
      </c>
      <c r="Z5101" s="5" t="s">
        <v>13</v>
      </c>
      <c r="AA5101" s="5"/>
    </row>
    <row r="5102" spans="1:27" ht="12" customHeight="1" x14ac:dyDescent="0.15">
      <c r="A5102" s="1" t="s">
        <v>1355</v>
      </c>
      <c r="B5102" s="1" t="s">
        <v>156</v>
      </c>
      <c r="C5102" s="1" t="s">
        <v>17</v>
      </c>
      <c r="D5102" s="1" t="s">
        <v>2500</v>
      </c>
      <c r="E5102" s="1" t="s">
        <v>10</v>
      </c>
      <c r="F5102" s="1" t="s">
        <v>1379</v>
      </c>
      <c r="G5102" s="1" t="s">
        <v>245</v>
      </c>
      <c r="H5102" s="1" t="s">
        <v>239</v>
      </c>
      <c r="I5102" s="16"/>
      <c r="J5102" s="16"/>
      <c r="K5102" s="16"/>
      <c r="L5102" s="16"/>
      <c r="M5102" s="16"/>
      <c r="N5102" s="16"/>
      <c r="O5102" s="16"/>
      <c r="P5102" s="16"/>
      <c r="Q5102" s="16"/>
      <c r="R5102" s="16"/>
      <c r="S5102" s="16"/>
      <c r="T5102" s="16"/>
      <c r="U5102" s="16"/>
      <c r="V5102" s="1" t="s">
        <v>3828</v>
      </c>
      <c r="W5102" s="1" t="s">
        <v>2551</v>
      </c>
      <c r="X5102" s="5" t="s">
        <v>3852</v>
      </c>
      <c r="Y5102" s="5" t="s">
        <v>2740</v>
      </c>
      <c r="Z5102" s="5" t="s">
        <v>2738</v>
      </c>
      <c r="AA5102" s="5"/>
    </row>
    <row r="5103" spans="1:27" ht="12" customHeight="1" x14ac:dyDescent="0.15">
      <c r="A5103" s="1" t="s">
        <v>1355</v>
      </c>
      <c r="B5103" s="1" t="s">
        <v>156</v>
      </c>
      <c r="C5103" s="1" t="s">
        <v>19</v>
      </c>
      <c r="D5103" s="1" t="s">
        <v>2500</v>
      </c>
      <c r="E5103" s="1" t="s">
        <v>10</v>
      </c>
      <c r="F5103" s="1" t="s">
        <v>1379</v>
      </c>
      <c r="G5103" s="1" t="s">
        <v>22</v>
      </c>
      <c r="H5103" s="1" t="s">
        <v>13</v>
      </c>
      <c r="I5103" s="16"/>
      <c r="J5103" s="16"/>
      <c r="K5103" s="16"/>
      <c r="L5103" s="16"/>
      <c r="M5103" s="16"/>
      <c r="N5103" s="16"/>
      <c r="O5103" s="16"/>
      <c r="P5103" s="16"/>
      <c r="Q5103" s="16"/>
      <c r="R5103" s="16"/>
      <c r="S5103" s="16"/>
      <c r="T5103" s="16"/>
      <c r="U5103" s="16"/>
      <c r="V5103" s="1" t="s">
        <v>3828</v>
      </c>
      <c r="W5103" s="1" t="s">
        <v>2551</v>
      </c>
      <c r="X5103" s="5" t="s">
        <v>3852</v>
      </c>
      <c r="Y5103" s="5" t="s">
        <v>2558</v>
      </c>
      <c r="Z5103" s="5" t="s">
        <v>2582</v>
      </c>
      <c r="AA5103" s="5"/>
    </row>
    <row r="5104" spans="1:27" ht="12" customHeight="1" x14ac:dyDescent="0.15">
      <c r="A5104" s="1" t="s">
        <v>1355</v>
      </c>
      <c r="B5104" s="1" t="s">
        <v>156</v>
      </c>
      <c r="C5104" s="1" t="s">
        <v>21</v>
      </c>
      <c r="D5104" s="1" t="s">
        <v>2500</v>
      </c>
      <c r="E5104" s="1" t="s">
        <v>10</v>
      </c>
      <c r="F5104" s="1" t="s">
        <v>1379</v>
      </c>
      <c r="G5104" s="1" t="s">
        <v>24</v>
      </c>
      <c r="H5104" s="1" t="s">
        <v>13</v>
      </c>
      <c r="I5104" s="16"/>
      <c r="J5104" s="16"/>
      <c r="K5104" s="16"/>
      <c r="L5104" s="16"/>
      <c r="M5104" s="16"/>
      <c r="N5104" s="16"/>
      <c r="O5104" s="16"/>
      <c r="P5104" s="16"/>
      <c r="Q5104" s="16"/>
      <c r="R5104" s="16"/>
      <c r="S5104" s="16"/>
      <c r="T5104" s="16"/>
      <c r="U5104" s="16"/>
      <c r="V5104" s="1" t="s">
        <v>3828</v>
      </c>
      <c r="W5104" s="1" t="s">
        <v>2551</v>
      </c>
      <c r="X5104" s="5" t="s">
        <v>3852</v>
      </c>
      <c r="Y5104" s="5" t="s">
        <v>2559</v>
      </c>
      <c r="Z5104" s="5" t="s">
        <v>13</v>
      </c>
      <c r="AA5104" s="5"/>
    </row>
    <row r="5105" spans="1:27" ht="12" customHeight="1" x14ac:dyDescent="0.15">
      <c r="A5105" s="1" t="s">
        <v>1355</v>
      </c>
      <c r="B5105" s="1" t="s">
        <v>198</v>
      </c>
      <c r="C5105" s="1" t="s">
        <v>9</v>
      </c>
      <c r="D5105" s="1" t="s">
        <v>2500</v>
      </c>
      <c r="E5105" s="1" t="s">
        <v>10</v>
      </c>
      <c r="F5105" s="1" t="s">
        <v>1380</v>
      </c>
      <c r="G5105" s="1" t="s">
        <v>12</v>
      </c>
      <c r="H5105" s="1" t="s">
        <v>13</v>
      </c>
      <c r="I5105" s="16"/>
      <c r="J5105" s="16"/>
      <c r="K5105" s="16"/>
      <c r="L5105" s="16"/>
      <c r="M5105" s="16"/>
      <c r="N5105" s="16"/>
      <c r="O5105" s="16"/>
      <c r="P5105" s="16"/>
      <c r="Q5105" s="16"/>
      <c r="R5105" s="16"/>
      <c r="S5105" s="16"/>
      <c r="T5105" s="16"/>
      <c r="U5105" s="16"/>
      <c r="V5105" s="1" t="s">
        <v>3828</v>
      </c>
      <c r="W5105" s="1" t="s">
        <v>2551</v>
      </c>
      <c r="X5105" s="5" t="s">
        <v>3853</v>
      </c>
      <c r="Y5105" s="5" t="s">
        <v>2553</v>
      </c>
      <c r="Z5105" s="5" t="s">
        <v>13</v>
      </c>
      <c r="AA5105" s="5"/>
    </row>
    <row r="5106" spans="1:27" ht="12" customHeight="1" x14ac:dyDescent="0.15">
      <c r="A5106" s="1" t="s">
        <v>1355</v>
      </c>
      <c r="B5106" s="1" t="s">
        <v>198</v>
      </c>
      <c r="C5106" s="1" t="s">
        <v>15</v>
      </c>
      <c r="D5106" s="1" t="s">
        <v>2500</v>
      </c>
      <c r="E5106" s="1" t="s">
        <v>10</v>
      </c>
      <c r="F5106" s="1" t="s">
        <v>1380</v>
      </c>
      <c r="G5106" s="1" t="s">
        <v>242</v>
      </c>
      <c r="H5106" s="1" t="s">
        <v>13</v>
      </c>
      <c r="I5106" s="16"/>
      <c r="J5106" s="16"/>
      <c r="K5106" s="16"/>
      <c r="L5106" s="16"/>
      <c r="M5106" s="16"/>
      <c r="N5106" s="16"/>
      <c r="O5106" s="16"/>
      <c r="P5106" s="16"/>
      <c r="Q5106" s="16"/>
      <c r="R5106" s="16"/>
      <c r="S5106" s="16"/>
      <c r="T5106" s="16"/>
      <c r="U5106" s="16"/>
      <c r="V5106" s="1" t="s">
        <v>3828</v>
      </c>
      <c r="W5106" s="1" t="s">
        <v>2551</v>
      </c>
      <c r="X5106" s="5" t="s">
        <v>3853</v>
      </c>
      <c r="Y5106" s="5" t="s">
        <v>2557</v>
      </c>
      <c r="Z5106" s="5" t="s">
        <v>13</v>
      </c>
      <c r="AA5106" s="5"/>
    </row>
    <row r="5107" spans="1:27" ht="12" customHeight="1" x14ac:dyDescent="0.15">
      <c r="A5107" s="1" t="s">
        <v>1355</v>
      </c>
      <c r="B5107" s="1" t="s">
        <v>198</v>
      </c>
      <c r="C5107" s="1" t="s">
        <v>17</v>
      </c>
      <c r="D5107" s="1" t="s">
        <v>2500</v>
      </c>
      <c r="E5107" s="1" t="s">
        <v>10</v>
      </c>
      <c r="F5107" s="1" t="s">
        <v>1380</v>
      </c>
      <c r="G5107" s="1" t="s">
        <v>245</v>
      </c>
      <c r="H5107" s="1" t="s">
        <v>239</v>
      </c>
      <c r="I5107" s="16"/>
      <c r="J5107" s="16"/>
      <c r="K5107" s="16"/>
      <c r="L5107" s="16"/>
      <c r="M5107" s="16"/>
      <c r="N5107" s="16"/>
      <c r="O5107" s="16"/>
      <c r="P5107" s="16"/>
      <c r="Q5107" s="16"/>
      <c r="R5107" s="16"/>
      <c r="S5107" s="16"/>
      <c r="T5107" s="16"/>
      <c r="U5107" s="16"/>
      <c r="V5107" s="1" t="s">
        <v>3828</v>
      </c>
      <c r="W5107" s="1" t="s">
        <v>2551</v>
      </c>
      <c r="X5107" s="5" t="s">
        <v>3853</v>
      </c>
      <c r="Y5107" s="5" t="s">
        <v>2740</v>
      </c>
      <c r="Z5107" s="5" t="s">
        <v>2738</v>
      </c>
      <c r="AA5107" s="5"/>
    </row>
    <row r="5108" spans="1:27" ht="12" customHeight="1" x14ac:dyDescent="0.15">
      <c r="A5108" s="1" t="s">
        <v>1355</v>
      </c>
      <c r="B5108" s="1" t="s">
        <v>198</v>
      </c>
      <c r="C5108" s="1" t="s">
        <v>19</v>
      </c>
      <c r="D5108" s="1" t="s">
        <v>2500</v>
      </c>
      <c r="E5108" s="1" t="s">
        <v>10</v>
      </c>
      <c r="F5108" s="1" t="s">
        <v>1380</v>
      </c>
      <c r="G5108" s="1" t="s">
        <v>22</v>
      </c>
      <c r="H5108" s="1" t="s">
        <v>13</v>
      </c>
      <c r="I5108" s="16"/>
      <c r="J5108" s="16"/>
      <c r="K5108" s="16"/>
      <c r="L5108" s="16"/>
      <c r="M5108" s="16"/>
      <c r="N5108" s="16"/>
      <c r="O5108" s="16"/>
      <c r="P5108" s="16"/>
      <c r="Q5108" s="16"/>
      <c r="R5108" s="16"/>
      <c r="S5108" s="16"/>
      <c r="T5108" s="16"/>
      <c r="U5108" s="16"/>
      <c r="V5108" s="1" t="s">
        <v>3828</v>
      </c>
      <c r="W5108" s="1" t="s">
        <v>2551</v>
      </c>
      <c r="X5108" s="5" t="s">
        <v>3853</v>
      </c>
      <c r="Y5108" s="5" t="s">
        <v>2558</v>
      </c>
      <c r="Z5108" s="5" t="s">
        <v>2582</v>
      </c>
      <c r="AA5108" s="5"/>
    </row>
    <row r="5109" spans="1:27" ht="12" customHeight="1" x14ac:dyDescent="0.15">
      <c r="A5109" s="1" t="s">
        <v>1355</v>
      </c>
      <c r="B5109" s="1" t="s">
        <v>198</v>
      </c>
      <c r="C5109" s="1" t="s">
        <v>21</v>
      </c>
      <c r="D5109" s="1" t="s">
        <v>2500</v>
      </c>
      <c r="E5109" s="1" t="s">
        <v>10</v>
      </c>
      <c r="F5109" s="1" t="s">
        <v>1380</v>
      </c>
      <c r="G5109" s="1" t="s">
        <v>24</v>
      </c>
      <c r="H5109" s="1" t="s">
        <v>13</v>
      </c>
      <c r="I5109" s="16"/>
      <c r="J5109" s="16"/>
      <c r="K5109" s="16"/>
      <c r="L5109" s="16"/>
      <c r="M5109" s="16"/>
      <c r="N5109" s="16"/>
      <c r="O5109" s="16"/>
      <c r="P5109" s="16"/>
      <c r="Q5109" s="16"/>
      <c r="R5109" s="16"/>
      <c r="S5109" s="16"/>
      <c r="T5109" s="16"/>
      <c r="U5109" s="16"/>
      <c r="V5109" s="1" t="s">
        <v>3828</v>
      </c>
      <c r="W5109" s="1" t="s">
        <v>2551</v>
      </c>
      <c r="X5109" s="5" t="s">
        <v>3853</v>
      </c>
      <c r="Y5109" s="5" t="s">
        <v>2559</v>
      </c>
      <c r="Z5109" s="5" t="s">
        <v>13</v>
      </c>
      <c r="AA5109" s="5"/>
    </row>
    <row r="5110" spans="1:27" ht="12" customHeight="1" x14ac:dyDescent="0.15">
      <c r="A5110" s="1" t="s">
        <v>1355</v>
      </c>
      <c r="B5110" s="1" t="s">
        <v>200</v>
      </c>
      <c r="C5110" s="1" t="s">
        <v>9</v>
      </c>
      <c r="D5110" s="1" t="s">
        <v>2500</v>
      </c>
      <c r="E5110" s="1" t="s">
        <v>10</v>
      </c>
      <c r="F5110" s="1" t="s">
        <v>1381</v>
      </c>
      <c r="G5110" s="1" t="s">
        <v>12</v>
      </c>
      <c r="H5110" s="1" t="s">
        <v>13</v>
      </c>
      <c r="I5110" s="16"/>
      <c r="J5110" s="16"/>
      <c r="K5110" s="16"/>
      <c r="L5110" s="16"/>
      <c r="M5110" s="16"/>
      <c r="N5110" s="16"/>
      <c r="O5110" s="16"/>
      <c r="P5110" s="16"/>
      <c r="Q5110" s="16"/>
      <c r="R5110" s="16"/>
      <c r="S5110" s="16"/>
      <c r="T5110" s="16"/>
      <c r="U5110" s="16"/>
      <c r="V5110" s="1" t="s">
        <v>3828</v>
      </c>
      <c r="W5110" s="1" t="s">
        <v>2551</v>
      </c>
      <c r="X5110" s="5" t="s">
        <v>3854</v>
      </c>
      <c r="Y5110" s="5" t="s">
        <v>2553</v>
      </c>
      <c r="Z5110" s="5" t="s">
        <v>13</v>
      </c>
      <c r="AA5110" s="5"/>
    </row>
    <row r="5111" spans="1:27" ht="12" customHeight="1" x14ac:dyDescent="0.15">
      <c r="A5111" s="1" t="s">
        <v>1355</v>
      </c>
      <c r="B5111" s="1" t="s">
        <v>200</v>
      </c>
      <c r="C5111" s="1" t="s">
        <v>15</v>
      </c>
      <c r="D5111" s="1" t="s">
        <v>2500</v>
      </c>
      <c r="E5111" s="1" t="s">
        <v>10</v>
      </c>
      <c r="F5111" s="1" t="s">
        <v>1381</v>
      </c>
      <c r="G5111" s="1" t="s">
        <v>242</v>
      </c>
      <c r="H5111" s="1" t="s">
        <v>13</v>
      </c>
      <c r="I5111" s="16"/>
      <c r="J5111" s="16"/>
      <c r="K5111" s="16"/>
      <c r="L5111" s="16"/>
      <c r="M5111" s="16"/>
      <c r="N5111" s="16"/>
      <c r="O5111" s="16"/>
      <c r="P5111" s="16"/>
      <c r="Q5111" s="16"/>
      <c r="R5111" s="16"/>
      <c r="S5111" s="16"/>
      <c r="T5111" s="16"/>
      <c r="U5111" s="16"/>
      <c r="V5111" s="1" t="s">
        <v>3828</v>
      </c>
      <c r="W5111" s="1" t="s">
        <v>2551</v>
      </c>
      <c r="X5111" s="5" t="s">
        <v>3854</v>
      </c>
      <c r="Y5111" s="5" t="s">
        <v>2557</v>
      </c>
      <c r="Z5111" s="5" t="s">
        <v>13</v>
      </c>
      <c r="AA5111" s="5"/>
    </row>
    <row r="5112" spans="1:27" ht="12" customHeight="1" x14ac:dyDescent="0.15">
      <c r="A5112" s="1" t="s">
        <v>1355</v>
      </c>
      <c r="B5112" s="1" t="s">
        <v>200</v>
      </c>
      <c r="C5112" s="1" t="s">
        <v>17</v>
      </c>
      <c r="D5112" s="1" t="s">
        <v>2500</v>
      </c>
      <c r="E5112" s="1" t="s">
        <v>10</v>
      </c>
      <c r="F5112" s="1" t="s">
        <v>1381</v>
      </c>
      <c r="G5112" s="1" t="s">
        <v>245</v>
      </c>
      <c r="H5112" s="1" t="s">
        <v>239</v>
      </c>
      <c r="I5112" s="16"/>
      <c r="J5112" s="16"/>
      <c r="K5112" s="16"/>
      <c r="L5112" s="16"/>
      <c r="M5112" s="16"/>
      <c r="N5112" s="16"/>
      <c r="O5112" s="16"/>
      <c r="P5112" s="16"/>
      <c r="Q5112" s="16"/>
      <c r="R5112" s="16"/>
      <c r="S5112" s="16"/>
      <c r="T5112" s="16"/>
      <c r="U5112" s="16"/>
      <c r="V5112" s="1" t="s">
        <v>3828</v>
      </c>
      <c r="W5112" s="1" t="s">
        <v>2551</v>
      </c>
      <c r="X5112" s="5" t="s">
        <v>3854</v>
      </c>
      <c r="Y5112" s="5" t="s">
        <v>2740</v>
      </c>
      <c r="Z5112" s="5" t="s">
        <v>2738</v>
      </c>
      <c r="AA5112" s="5"/>
    </row>
    <row r="5113" spans="1:27" ht="12" customHeight="1" x14ac:dyDescent="0.15">
      <c r="A5113" s="1" t="s">
        <v>1355</v>
      </c>
      <c r="B5113" s="1" t="s">
        <v>200</v>
      </c>
      <c r="C5113" s="1" t="s">
        <v>19</v>
      </c>
      <c r="D5113" s="1" t="s">
        <v>2500</v>
      </c>
      <c r="E5113" s="1" t="s">
        <v>10</v>
      </c>
      <c r="F5113" s="1" t="s">
        <v>1381</v>
      </c>
      <c r="G5113" s="1" t="s">
        <v>22</v>
      </c>
      <c r="H5113" s="1" t="s">
        <v>13</v>
      </c>
      <c r="I5113" s="16"/>
      <c r="J5113" s="16"/>
      <c r="K5113" s="16"/>
      <c r="L5113" s="16"/>
      <c r="M5113" s="16"/>
      <c r="N5113" s="16"/>
      <c r="O5113" s="16"/>
      <c r="P5113" s="16"/>
      <c r="Q5113" s="16"/>
      <c r="R5113" s="16"/>
      <c r="S5113" s="16"/>
      <c r="T5113" s="16"/>
      <c r="U5113" s="16"/>
      <c r="V5113" s="1" t="s">
        <v>3828</v>
      </c>
      <c r="W5113" s="1" t="s">
        <v>2551</v>
      </c>
      <c r="X5113" s="5" t="s">
        <v>3854</v>
      </c>
      <c r="Y5113" s="5" t="s">
        <v>2558</v>
      </c>
      <c r="Z5113" s="5" t="s">
        <v>2582</v>
      </c>
      <c r="AA5113" s="5"/>
    </row>
    <row r="5114" spans="1:27" ht="12" customHeight="1" x14ac:dyDescent="0.15">
      <c r="A5114" s="1" t="s">
        <v>1355</v>
      </c>
      <c r="B5114" s="1" t="s">
        <v>200</v>
      </c>
      <c r="C5114" s="1" t="s">
        <v>21</v>
      </c>
      <c r="D5114" s="1" t="s">
        <v>2500</v>
      </c>
      <c r="E5114" s="1" t="s">
        <v>10</v>
      </c>
      <c r="F5114" s="1" t="s">
        <v>1381</v>
      </c>
      <c r="G5114" s="1" t="s">
        <v>24</v>
      </c>
      <c r="H5114" s="1" t="s">
        <v>13</v>
      </c>
      <c r="I5114" s="16"/>
      <c r="J5114" s="16"/>
      <c r="K5114" s="16"/>
      <c r="L5114" s="16"/>
      <c r="M5114" s="16"/>
      <c r="N5114" s="16"/>
      <c r="O5114" s="16"/>
      <c r="P5114" s="16"/>
      <c r="Q5114" s="16"/>
      <c r="R5114" s="16"/>
      <c r="S5114" s="16"/>
      <c r="T5114" s="16"/>
      <c r="U5114" s="16"/>
      <c r="V5114" s="1" t="s">
        <v>3828</v>
      </c>
      <c r="W5114" s="1" t="s">
        <v>2551</v>
      </c>
      <c r="X5114" s="5" t="s">
        <v>3854</v>
      </c>
      <c r="Y5114" s="5" t="s">
        <v>2559</v>
      </c>
      <c r="Z5114" s="5" t="s">
        <v>13</v>
      </c>
      <c r="AA5114" s="5"/>
    </row>
    <row r="5115" spans="1:27" ht="12" customHeight="1" x14ac:dyDescent="0.15">
      <c r="A5115" s="1" t="s">
        <v>1355</v>
      </c>
      <c r="B5115" s="1" t="s">
        <v>202</v>
      </c>
      <c r="C5115" s="1" t="s">
        <v>9</v>
      </c>
      <c r="D5115" s="1" t="s">
        <v>2500</v>
      </c>
      <c r="E5115" s="1" t="s">
        <v>10</v>
      </c>
      <c r="F5115" s="1" t="s">
        <v>1382</v>
      </c>
      <c r="G5115" s="1" t="s">
        <v>12</v>
      </c>
      <c r="H5115" s="1" t="s">
        <v>13</v>
      </c>
      <c r="I5115" s="16"/>
      <c r="J5115" s="16"/>
      <c r="K5115" s="16"/>
      <c r="L5115" s="16"/>
      <c r="M5115" s="16"/>
      <c r="N5115" s="16"/>
      <c r="O5115" s="16"/>
      <c r="P5115" s="16"/>
      <c r="Q5115" s="16"/>
      <c r="R5115" s="16"/>
      <c r="S5115" s="16"/>
      <c r="T5115" s="16"/>
      <c r="U5115" s="16"/>
      <c r="V5115" s="1" t="s">
        <v>3828</v>
      </c>
      <c r="W5115" s="1" t="s">
        <v>2551</v>
      </c>
      <c r="X5115" s="5" t="s">
        <v>3855</v>
      </c>
      <c r="Y5115" s="5" t="s">
        <v>2553</v>
      </c>
      <c r="Z5115" s="5" t="s">
        <v>13</v>
      </c>
      <c r="AA5115" s="5"/>
    </row>
    <row r="5116" spans="1:27" ht="12" customHeight="1" x14ac:dyDescent="0.15">
      <c r="A5116" s="1" t="s">
        <v>1355</v>
      </c>
      <c r="B5116" s="1" t="s">
        <v>202</v>
      </c>
      <c r="C5116" s="1" t="s">
        <v>15</v>
      </c>
      <c r="D5116" s="1" t="s">
        <v>2500</v>
      </c>
      <c r="E5116" s="1" t="s">
        <v>10</v>
      </c>
      <c r="F5116" s="1" t="s">
        <v>1382</v>
      </c>
      <c r="G5116" s="1" t="s">
        <v>242</v>
      </c>
      <c r="H5116" s="1" t="s">
        <v>13</v>
      </c>
      <c r="I5116" s="16"/>
      <c r="J5116" s="16"/>
      <c r="K5116" s="16"/>
      <c r="L5116" s="16"/>
      <c r="M5116" s="16"/>
      <c r="N5116" s="16"/>
      <c r="O5116" s="16"/>
      <c r="P5116" s="16"/>
      <c r="Q5116" s="16"/>
      <c r="R5116" s="16"/>
      <c r="S5116" s="16"/>
      <c r="T5116" s="16"/>
      <c r="U5116" s="16"/>
      <c r="V5116" s="1" t="s">
        <v>3828</v>
      </c>
      <c r="W5116" s="1" t="s">
        <v>2551</v>
      </c>
      <c r="X5116" s="5" t="s">
        <v>3855</v>
      </c>
      <c r="Y5116" s="5" t="s">
        <v>2557</v>
      </c>
      <c r="Z5116" s="5" t="s">
        <v>13</v>
      </c>
      <c r="AA5116" s="5"/>
    </row>
    <row r="5117" spans="1:27" ht="12" customHeight="1" x14ac:dyDescent="0.15">
      <c r="A5117" s="1" t="s">
        <v>1355</v>
      </c>
      <c r="B5117" s="1" t="s">
        <v>202</v>
      </c>
      <c r="C5117" s="1" t="s">
        <v>17</v>
      </c>
      <c r="D5117" s="1" t="s">
        <v>2500</v>
      </c>
      <c r="E5117" s="1" t="s">
        <v>10</v>
      </c>
      <c r="F5117" s="1" t="s">
        <v>1382</v>
      </c>
      <c r="G5117" s="1" t="s">
        <v>245</v>
      </c>
      <c r="H5117" s="1" t="s">
        <v>239</v>
      </c>
      <c r="I5117" s="16"/>
      <c r="J5117" s="16"/>
      <c r="K5117" s="16"/>
      <c r="L5117" s="16"/>
      <c r="M5117" s="16"/>
      <c r="N5117" s="16"/>
      <c r="O5117" s="16"/>
      <c r="P5117" s="16"/>
      <c r="Q5117" s="16"/>
      <c r="R5117" s="16"/>
      <c r="S5117" s="16"/>
      <c r="T5117" s="16"/>
      <c r="U5117" s="16"/>
      <c r="V5117" s="1" t="s">
        <v>3828</v>
      </c>
      <c r="W5117" s="1" t="s">
        <v>2551</v>
      </c>
      <c r="X5117" s="5" t="s">
        <v>3855</v>
      </c>
      <c r="Y5117" s="5" t="s">
        <v>2740</v>
      </c>
      <c r="Z5117" s="5" t="s">
        <v>2738</v>
      </c>
      <c r="AA5117" s="5"/>
    </row>
    <row r="5118" spans="1:27" ht="12" customHeight="1" x14ac:dyDescent="0.15">
      <c r="A5118" s="1" t="s">
        <v>1355</v>
      </c>
      <c r="B5118" s="1" t="s">
        <v>202</v>
      </c>
      <c r="C5118" s="1" t="s">
        <v>19</v>
      </c>
      <c r="D5118" s="1" t="s">
        <v>2500</v>
      </c>
      <c r="E5118" s="1" t="s">
        <v>10</v>
      </c>
      <c r="F5118" s="1" t="s">
        <v>1382</v>
      </c>
      <c r="G5118" s="1" t="s">
        <v>22</v>
      </c>
      <c r="H5118" s="1" t="s">
        <v>13</v>
      </c>
      <c r="I5118" s="16"/>
      <c r="J5118" s="16"/>
      <c r="K5118" s="16"/>
      <c r="L5118" s="16"/>
      <c r="M5118" s="16"/>
      <c r="N5118" s="16"/>
      <c r="O5118" s="16"/>
      <c r="P5118" s="16"/>
      <c r="Q5118" s="16"/>
      <c r="R5118" s="16"/>
      <c r="S5118" s="16"/>
      <c r="T5118" s="16"/>
      <c r="U5118" s="16"/>
      <c r="V5118" s="1" t="s">
        <v>3828</v>
      </c>
      <c r="W5118" s="1" t="s">
        <v>2551</v>
      </c>
      <c r="X5118" s="5" t="s">
        <v>3855</v>
      </c>
      <c r="Y5118" s="5" t="s">
        <v>2558</v>
      </c>
      <c r="Z5118" s="5" t="s">
        <v>2582</v>
      </c>
      <c r="AA5118" s="5"/>
    </row>
    <row r="5119" spans="1:27" ht="12" customHeight="1" x14ac:dyDescent="0.15">
      <c r="A5119" s="1" t="s">
        <v>1355</v>
      </c>
      <c r="B5119" s="1" t="s">
        <v>202</v>
      </c>
      <c r="C5119" s="1" t="s">
        <v>21</v>
      </c>
      <c r="D5119" s="1" t="s">
        <v>2500</v>
      </c>
      <c r="E5119" s="1" t="s">
        <v>10</v>
      </c>
      <c r="F5119" s="1" t="s">
        <v>1382</v>
      </c>
      <c r="G5119" s="1" t="s">
        <v>24</v>
      </c>
      <c r="H5119" s="1" t="s">
        <v>13</v>
      </c>
      <c r="I5119" s="16"/>
      <c r="J5119" s="16"/>
      <c r="K5119" s="16"/>
      <c r="L5119" s="16"/>
      <c r="M5119" s="16"/>
      <c r="N5119" s="16"/>
      <c r="O5119" s="16"/>
      <c r="P5119" s="16"/>
      <c r="Q5119" s="16"/>
      <c r="R5119" s="16"/>
      <c r="S5119" s="16"/>
      <c r="T5119" s="16"/>
      <c r="U5119" s="16"/>
      <c r="V5119" s="1" t="s">
        <v>3828</v>
      </c>
      <c r="W5119" s="1" t="s">
        <v>2551</v>
      </c>
      <c r="X5119" s="5" t="s">
        <v>3855</v>
      </c>
      <c r="Y5119" s="5" t="s">
        <v>2559</v>
      </c>
      <c r="Z5119" s="5" t="s">
        <v>13</v>
      </c>
      <c r="AA5119" s="5"/>
    </row>
    <row r="5120" spans="1:27" ht="12" customHeight="1" x14ac:dyDescent="0.15">
      <c r="A5120" s="1" t="s">
        <v>1355</v>
      </c>
      <c r="B5120" s="1" t="s">
        <v>204</v>
      </c>
      <c r="C5120" s="1" t="s">
        <v>9</v>
      </c>
      <c r="D5120" s="1" t="s">
        <v>2500</v>
      </c>
      <c r="E5120" s="1" t="s">
        <v>10</v>
      </c>
      <c r="F5120" s="1" t="s">
        <v>1383</v>
      </c>
      <c r="G5120" s="1" t="s">
        <v>12</v>
      </c>
      <c r="H5120" s="1" t="s">
        <v>13</v>
      </c>
      <c r="I5120" s="16"/>
      <c r="J5120" s="16"/>
      <c r="K5120" s="16"/>
      <c r="L5120" s="16"/>
      <c r="M5120" s="16"/>
      <c r="N5120" s="16"/>
      <c r="O5120" s="16"/>
      <c r="P5120" s="16"/>
      <c r="Q5120" s="16"/>
      <c r="R5120" s="16"/>
      <c r="S5120" s="16"/>
      <c r="T5120" s="16"/>
      <c r="U5120" s="16"/>
      <c r="V5120" s="1" t="s">
        <v>3828</v>
      </c>
      <c r="W5120" s="1" t="s">
        <v>2551</v>
      </c>
      <c r="X5120" s="5" t="s">
        <v>3856</v>
      </c>
      <c r="Y5120" s="5" t="s">
        <v>2553</v>
      </c>
      <c r="Z5120" s="5" t="s">
        <v>13</v>
      </c>
      <c r="AA5120" s="5"/>
    </row>
    <row r="5121" spans="1:27" ht="12" customHeight="1" x14ac:dyDescent="0.15">
      <c r="A5121" s="1" t="s">
        <v>1355</v>
      </c>
      <c r="B5121" s="1" t="s">
        <v>204</v>
      </c>
      <c r="C5121" s="1" t="s">
        <v>15</v>
      </c>
      <c r="D5121" s="1" t="s">
        <v>2500</v>
      </c>
      <c r="E5121" s="1" t="s">
        <v>10</v>
      </c>
      <c r="F5121" s="1" t="s">
        <v>1383</v>
      </c>
      <c r="G5121" s="1" t="s">
        <v>242</v>
      </c>
      <c r="H5121" s="1" t="s">
        <v>13</v>
      </c>
      <c r="I5121" s="16"/>
      <c r="J5121" s="16"/>
      <c r="K5121" s="16"/>
      <c r="L5121" s="16"/>
      <c r="M5121" s="16"/>
      <c r="N5121" s="16"/>
      <c r="O5121" s="16"/>
      <c r="P5121" s="16"/>
      <c r="Q5121" s="16"/>
      <c r="R5121" s="16"/>
      <c r="S5121" s="16"/>
      <c r="T5121" s="16"/>
      <c r="U5121" s="16"/>
      <c r="V5121" s="1" t="s">
        <v>3828</v>
      </c>
      <c r="W5121" s="1" t="s">
        <v>2551</v>
      </c>
      <c r="X5121" s="5" t="s">
        <v>3856</v>
      </c>
      <c r="Y5121" s="5" t="s">
        <v>2557</v>
      </c>
      <c r="Z5121" s="5" t="s">
        <v>13</v>
      </c>
      <c r="AA5121" s="5"/>
    </row>
    <row r="5122" spans="1:27" ht="12" customHeight="1" x14ac:dyDescent="0.15">
      <c r="A5122" s="1" t="s">
        <v>1355</v>
      </c>
      <c r="B5122" s="1" t="s">
        <v>204</v>
      </c>
      <c r="C5122" s="1" t="s">
        <v>17</v>
      </c>
      <c r="D5122" s="1" t="s">
        <v>2500</v>
      </c>
      <c r="E5122" s="1" t="s">
        <v>10</v>
      </c>
      <c r="F5122" s="1" t="s">
        <v>1383</v>
      </c>
      <c r="G5122" s="1" t="s">
        <v>245</v>
      </c>
      <c r="H5122" s="1" t="s">
        <v>239</v>
      </c>
      <c r="I5122" s="16"/>
      <c r="J5122" s="16"/>
      <c r="K5122" s="16"/>
      <c r="L5122" s="16"/>
      <c r="M5122" s="16"/>
      <c r="N5122" s="16"/>
      <c r="O5122" s="16"/>
      <c r="P5122" s="16"/>
      <c r="Q5122" s="16"/>
      <c r="R5122" s="16"/>
      <c r="S5122" s="16"/>
      <c r="T5122" s="16"/>
      <c r="U5122" s="16"/>
      <c r="V5122" s="1" t="s">
        <v>3828</v>
      </c>
      <c r="W5122" s="1" t="s">
        <v>2551</v>
      </c>
      <c r="X5122" s="5" t="s">
        <v>3856</v>
      </c>
      <c r="Y5122" s="5" t="s">
        <v>2740</v>
      </c>
      <c r="Z5122" s="5" t="s">
        <v>2738</v>
      </c>
      <c r="AA5122" s="5"/>
    </row>
    <row r="5123" spans="1:27" ht="12" customHeight="1" x14ac:dyDescent="0.15">
      <c r="A5123" s="1" t="s">
        <v>1355</v>
      </c>
      <c r="B5123" s="1" t="s">
        <v>204</v>
      </c>
      <c r="C5123" s="1" t="s">
        <v>19</v>
      </c>
      <c r="D5123" s="1" t="s">
        <v>2500</v>
      </c>
      <c r="E5123" s="1" t="s">
        <v>10</v>
      </c>
      <c r="F5123" s="1" t="s">
        <v>1383</v>
      </c>
      <c r="G5123" s="1" t="s">
        <v>22</v>
      </c>
      <c r="H5123" s="1" t="s">
        <v>13</v>
      </c>
      <c r="I5123" s="16"/>
      <c r="J5123" s="16"/>
      <c r="K5123" s="16"/>
      <c r="L5123" s="16"/>
      <c r="M5123" s="16"/>
      <c r="N5123" s="16"/>
      <c r="O5123" s="16"/>
      <c r="P5123" s="16"/>
      <c r="Q5123" s="16"/>
      <c r="R5123" s="16"/>
      <c r="S5123" s="16"/>
      <c r="T5123" s="16"/>
      <c r="U5123" s="16"/>
      <c r="V5123" s="1" t="s">
        <v>3828</v>
      </c>
      <c r="W5123" s="1" t="s">
        <v>2551</v>
      </c>
      <c r="X5123" s="5" t="s">
        <v>3856</v>
      </c>
      <c r="Y5123" s="5" t="s">
        <v>2558</v>
      </c>
      <c r="Z5123" s="5" t="s">
        <v>2582</v>
      </c>
      <c r="AA5123" s="5"/>
    </row>
    <row r="5124" spans="1:27" ht="12" customHeight="1" x14ac:dyDescent="0.15">
      <c r="A5124" s="1" t="s">
        <v>1355</v>
      </c>
      <c r="B5124" s="1" t="s">
        <v>204</v>
      </c>
      <c r="C5124" s="1" t="s">
        <v>21</v>
      </c>
      <c r="D5124" s="1" t="s">
        <v>2500</v>
      </c>
      <c r="E5124" s="1" t="s">
        <v>10</v>
      </c>
      <c r="F5124" s="1" t="s">
        <v>1383</v>
      </c>
      <c r="G5124" s="1" t="s">
        <v>24</v>
      </c>
      <c r="H5124" s="1" t="s">
        <v>13</v>
      </c>
      <c r="I5124" s="16"/>
      <c r="J5124" s="16"/>
      <c r="K5124" s="16"/>
      <c r="L5124" s="16"/>
      <c r="M5124" s="16"/>
      <c r="N5124" s="16"/>
      <c r="O5124" s="16"/>
      <c r="P5124" s="16"/>
      <c r="Q5124" s="16"/>
      <c r="R5124" s="16"/>
      <c r="S5124" s="16"/>
      <c r="T5124" s="16"/>
      <c r="U5124" s="16"/>
      <c r="V5124" s="1" t="s">
        <v>3828</v>
      </c>
      <c r="W5124" s="1" t="s">
        <v>2551</v>
      </c>
      <c r="X5124" s="5" t="s">
        <v>3856</v>
      </c>
      <c r="Y5124" s="5" t="s">
        <v>2559</v>
      </c>
      <c r="Z5124" s="5" t="s">
        <v>13</v>
      </c>
      <c r="AA5124" s="5"/>
    </row>
    <row r="5125" spans="1:27" ht="12" customHeight="1" x14ac:dyDescent="0.15">
      <c r="A5125" s="1" t="s">
        <v>1355</v>
      </c>
      <c r="B5125" s="1" t="s">
        <v>206</v>
      </c>
      <c r="C5125" s="1" t="s">
        <v>9</v>
      </c>
      <c r="D5125" s="1" t="s">
        <v>2500</v>
      </c>
      <c r="E5125" s="1" t="s">
        <v>10</v>
      </c>
      <c r="F5125" s="1" t="s">
        <v>1384</v>
      </c>
      <c r="G5125" s="1" t="s">
        <v>12</v>
      </c>
      <c r="H5125" s="1" t="s">
        <v>13</v>
      </c>
      <c r="I5125" s="16"/>
      <c r="J5125" s="16"/>
      <c r="K5125" s="16"/>
      <c r="L5125" s="16"/>
      <c r="M5125" s="16"/>
      <c r="N5125" s="16"/>
      <c r="O5125" s="16"/>
      <c r="P5125" s="16"/>
      <c r="Q5125" s="16"/>
      <c r="R5125" s="16"/>
      <c r="S5125" s="16"/>
      <c r="T5125" s="16"/>
      <c r="U5125" s="16"/>
      <c r="V5125" s="1" t="s">
        <v>3828</v>
      </c>
      <c r="W5125" s="1" t="s">
        <v>2551</v>
      </c>
      <c r="X5125" s="5" t="s">
        <v>3857</v>
      </c>
      <c r="Y5125" s="5" t="s">
        <v>2553</v>
      </c>
      <c r="Z5125" s="5" t="s">
        <v>13</v>
      </c>
      <c r="AA5125" s="5"/>
    </row>
    <row r="5126" spans="1:27" ht="12" customHeight="1" x14ac:dyDescent="0.15">
      <c r="A5126" s="1" t="s">
        <v>1355</v>
      </c>
      <c r="B5126" s="1" t="s">
        <v>206</v>
      </c>
      <c r="C5126" s="1" t="s">
        <v>15</v>
      </c>
      <c r="D5126" s="1" t="s">
        <v>2500</v>
      </c>
      <c r="E5126" s="1" t="s">
        <v>10</v>
      </c>
      <c r="F5126" s="1" t="s">
        <v>1384</v>
      </c>
      <c r="G5126" s="1" t="s">
        <v>242</v>
      </c>
      <c r="H5126" s="1" t="s">
        <v>13</v>
      </c>
      <c r="I5126" s="16"/>
      <c r="J5126" s="16"/>
      <c r="K5126" s="16"/>
      <c r="L5126" s="16"/>
      <c r="M5126" s="16"/>
      <c r="N5126" s="16"/>
      <c r="O5126" s="16"/>
      <c r="P5126" s="16"/>
      <c r="Q5126" s="16"/>
      <c r="R5126" s="16"/>
      <c r="S5126" s="16"/>
      <c r="T5126" s="16"/>
      <c r="U5126" s="16"/>
      <c r="V5126" s="1" t="s">
        <v>3828</v>
      </c>
      <c r="W5126" s="1" t="s">
        <v>2551</v>
      </c>
      <c r="X5126" s="5" t="s">
        <v>3857</v>
      </c>
      <c r="Y5126" s="5" t="s">
        <v>2557</v>
      </c>
      <c r="Z5126" s="5" t="s">
        <v>13</v>
      </c>
      <c r="AA5126" s="5"/>
    </row>
    <row r="5127" spans="1:27" ht="12" customHeight="1" x14ac:dyDescent="0.15">
      <c r="A5127" s="1" t="s">
        <v>1355</v>
      </c>
      <c r="B5127" s="1" t="s">
        <v>206</v>
      </c>
      <c r="C5127" s="1" t="s">
        <v>17</v>
      </c>
      <c r="D5127" s="1" t="s">
        <v>2500</v>
      </c>
      <c r="E5127" s="1" t="s">
        <v>10</v>
      </c>
      <c r="F5127" s="1" t="s">
        <v>1384</v>
      </c>
      <c r="G5127" s="1" t="s">
        <v>245</v>
      </c>
      <c r="H5127" s="1" t="s">
        <v>239</v>
      </c>
      <c r="I5127" s="16"/>
      <c r="J5127" s="16"/>
      <c r="K5127" s="16"/>
      <c r="L5127" s="16"/>
      <c r="M5127" s="16"/>
      <c r="N5127" s="16"/>
      <c r="O5127" s="16"/>
      <c r="P5127" s="16"/>
      <c r="Q5127" s="16"/>
      <c r="R5127" s="16"/>
      <c r="S5127" s="16"/>
      <c r="T5127" s="16"/>
      <c r="U5127" s="16"/>
      <c r="V5127" s="1" t="s">
        <v>3828</v>
      </c>
      <c r="W5127" s="1" t="s">
        <v>2551</v>
      </c>
      <c r="X5127" s="5" t="s">
        <v>3857</v>
      </c>
      <c r="Y5127" s="5" t="s">
        <v>2740</v>
      </c>
      <c r="Z5127" s="5" t="s">
        <v>2738</v>
      </c>
      <c r="AA5127" s="5"/>
    </row>
    <row r="5128" spans="1:27" ht="12" customHeight="1" x14ac:dyDescent="0.15">
      <c r="A5128" s="1" t="s">
        <v>1355</v>
      </c>
      <c r="B5128" s="1" t="s">
        <v>206</v>
      </c>
      <c r="C5128" s="1" t="s">
        <v>19</v>
      </c>
      <c r="D5128" s="1" t="s">
        <v>2500</v>
      </c>
      <c r="E5128" s="1" t="s">
        <v>10</v>
      </c>
      <c r="F5128" s="1" t="s">
        <v>1384</v>
      </c>
      <c r="G5128" s="1" t="s">
        <v>22</v>
      </c>
      <c r="H5128" s="1" t="s">
        <v>13</v>
      </c>
      <c r="I5128" s="16"/>
      <c r="J5128" s="16"/>
      <c r="K5128" s="16"/>
      <c r="L5128" s="16"/>
      <c r="M5128" s="16"/>
      <c r="N5128" s="16"/>
      <c r="O5128" s="16"/>
      <c r="P5128" s="16"/>
      <c r="Q5128" s="16"/>
      <c r="R5128" s="16"/>
      <c r="S5128" s="16"/>
      <c r="T5128" s="16"/>
      <c r="U5128" s="16"/>
      <c r="V5128" s="1" t="s">
        <v>3828</v>
      </c>
      <c r="W5128" s="1" t="s">
        <v>2551</v>
      </c>
      <c r="X5128" s="5" t="s">
        <v>3857</v>
      </c>
      <c r="Y5128" s="5" t="s">
        <v>2558</v>
      </c>
      <c r="Z5128" s="5" t="s">
        <v>2582</v>
      </c>
      <c r="AA5128" s="5"/>
    </row>
    <row r="5129" spans="1:27" ht="12" customHeight="1" x14ac:dyDescent="0.15">
      <c r="A5129" s="1" t="s">
        <v>1355</v>
      </c>
      <c r="B5129" s="1" t="s">
        <v>206</v>
      </c>
      <c r="C5129" s="1" t="s">
        <v>21</v>
      </c>
      <c r="D5129" s="1" t="s">
        <v>2500</v>
      </c>
      <c r="E5129" s="1" t="s">
        <v>10</v>
      </c>
      <c r="F5129" s="1" t="s">
        <v>1384</v>
      </c>
      <c r="G5129" s="1" t="s">
        <v>24</v>
      </c>
      <c r="H5129" s="1" t="s">
        <v>13</v>
      </c>
      <c r="I5129" s="16"/>
      <c r="J5129" s="16"/>
      <c r="K5129" s="16"/>
      <c r="L5129" s="16"/>
      <c r="M5129" s="16"/>
      <c r="N5129" s="16"/>
      <c r="O5129" s="16"/>
      <c r="P5129" s="16"/>
      <c r="Q5129" s="16"/>
      <c r="R5129" s="16"/>
      <c r="S5129" s="16"/>
      <c r="T5129" s="16"/>
      <c r="U5129" s="16"/>
      <c r="V5129" s="1" t="s">
        <v>3828</v>
      </c>
      <c r="W5129" s="1" t="s">
        <v>2551</v>
      </c>
      <c r="X5129" s="5" t="s">
        <v>3857</v>
      </c>
      <c r="Y5129" s="5" t="s">
        <v>2559</v>
      </c>
      <c r="Z5129" s="5" t="s">
        <v>13</v>
      </c>
      <c r="AA5129" s="5"/>
    </row>
    <row r="5130" spans="1:27" ht="12" customHeight="1" x14ac:dyDescent="0.15">
      <c r="A5130" s="1" t="s">
        <v>1355</v>
      </c>
      <c r="B5130" s="1" t="s">
        <v>208</v>
      </c>
      <c r="C5130" s="1" t="s">
        <v>9</v>
      </c>
      <c r="D5130" s="1" t="s">
        <v>2500</v>
      </c>
      <c r="E5130" s="1" t="s">
        <v>10</v>
      </c>
      <c r="F5130" s="1" t="s">
        <v>1385</v>
      </c>
      <c r="G5130" s="1" t="s">
        <v>12</v>
      </c>
      <c r="H5130" s="1" t="s">
        <v>13</v>
      </c>
      <c r="I5130" s="16"/>
      <c r="J5130" s="16"/>
      <c r="K5130" s="16"/>
      <c r="L5130" s="16"/>
      <c r="M5130" s="16"/>
      <c r="N5130" s="16"/>
      <c r="O5130" s="16"/>
      <c r="P5130" s="16"/>
      <c r="Q5130" s="16"/>
      <c r="R5130" s="16"/>
      <c r="S5130" s="16"/>
      <c r="T5130" s="16"/>
      <c r="U5130" s="16"/>
      <c r="V5130" s="1" t="s">
        <v>3828</v>
      </c>
      <c r="W5130" s="1" t="s">
        <v>2551</v>
      </c>
      <c r="X5130" s="5" t="s">
        <v>3858</v>
      </c>
      <c r="Y5130" s="5" t="s">
        <v>2553</v>
      </c>
      <c r="Z5130" s="5" t="s">
        <v>13</v>
      </c>
      <c r="AA5130" s="5"/>
    </row>
    <row r="5131" spans="1:27" ht="12" customHeight="1" x14ac:dyDescent="0.15">
      <c r="A5131" s="1" t="s">
        <v>1355</v>
      </c>
      <c r="B5131" s="1" t="s">
        <v>208</v>
      </c>
      <c r="C5131" s="1" t="s">
        <v>15</v>
      </c>
      <c r="D5131" s="1" t="s">
        <v>2500</v>
      </c>
      <c r="E5131" s="1" t="s">
        <v>10</v>
      </c>
      <c r="F5131" s="1" t="s">
        <v>1385</v>
      </c>
      <c r="G5131" s="1" t="s">
        <v>242</v>
      </c>
      <c r="H5131" s="1" t="s">
        <v>13</v>
      </c>
      <c r="I5131" s="16"/>
      <c r="J5131" s="16"/>
      <c r="K5131" s="16"/>
      <c r="L5131" s="16"/>
      <c r="M5131" s="16"/>
      <c r="N5131" s="16"/>
      <c r="O5131" s="16"/>
      <c r="P5131" s="16"/>
      <c r="Q5131" s="16"/>
      <c r="R5131" s="16"/>
      <c r="S5131" s="16"/>
      <c r="T5131" s="16"/>
      <c r="U5131" s="16"/>
      <c r="V5131" s="1" t="s">
        <v>3828</v>
      </c>
      <c r="W5131" s="1" t="s">
        <v>2551</v>
      </c>
      <c r="X5131" s="5" t="s">
        <v>3858</v>
      </c>
      <c r="Y5131" s="5" t="s">
        <v>2557</v>
      </c>
      <c r="Z5131" s="5" t="s">
        <v>13</v>
      </c>
      <c r="AA5131" s="5"/>
    </row>
    <row r="5132" spans="1:27" ht="12" customHeight="1" x14ac:dyDescent="0.15">
      <c r="A5132" s="1" t="s">
        <v>1355</v>
      </c>
      <c r="B5132" s="1" t="s">
        <v>208</v>
      </c>
      <c r="C5132" s="1" t="s">
        <v>17</v>
      </c>
      <c r="D5132" s="1" t="s">
        <v>2500</v>
      </c>
      <c r="E5132" s="1" t="s">
        <v>10</v>
      </c>
      <c r="F5132" s="1" t="s">
        <v>1385</v>
      </c>
      <c r="G5132" s="1" t="s">
        <v>245</v>
      </c>
      <c r="H5132" s="1" t="s">
        <v>239</v>
      </c>
      <c r="I5132" s="16"/>
      <c r="J5132" s="16"/>
      <c r="K5132" s="16"/>
      <c r="L5132" s="16"/>
      <c r="M5132" s="16"/>
      <c r="N5132" s="16"/>
      <c r="O5132" s="16"/>
      <c r="P5132" s="16"/>
      <c r="Q5132" s="16"/>
      <c r="R5132" s="16"/>
      <c r="S5132" s="16"/>
      <c r="T5132" s="16"/>
      <c r="U5132" s="16"/>
      <c r="V5132" s="1" t="s">
        <v>3828</v>
      </c>
      <c r="W5132" s="1" t="s">
        <v>2551</v>
      </c>
      <c r="X5132" s="5" t="s">
        <v>3858</v>
      </c>
      <c r="Y5132" s="5" t="s">
        <v>2740</v>
      </c>
      <c r="Z5132" s="5" t="s">
        <v>2738</v>
      </c>
      <c r="AA5132" s="5"/>
    </row>
    <row r="5133" spans="1:27" ht="12" customHeight="1" x14ac:dyDescent="0.15">
      <c r="A5133" s="1" t="s">
        <v>1355</v>
      </c>
      <c r="B5133" s="1" t="s">
        <v>208</v>
      </c>
      <c r="C5133" s="1" t="s">
        <v>19</v>
      </c>
      <c r="D5133" s="1" t="s">
        <v>2500</v>
      </c>
      <c r="E5133" s="1" t="s">
        <v>10</v>
      </c>
      <c r="F5133" s="1" t="s">
        <v>1385</v>
      </c>
      <c r="G5133" s="1" t="s">
        <v>22</v>
      </c>
      <c r="H5133" s="1" t="s">
        <v>13</v>
      </c>
      <c r="I5133" s="16"/>
      <c r="J5133" s="16"/>
      <c r="K5133" s="16"/>
      <c r="L5133" s="16"/>
      <c r="M5133" s="16"/>
      <c r="N5133" s="16"/>
      <c r="O5133" s="16"/>
      <c r="P5133" s="16"/>
      <c r="Q5133" s="16"/>
      <c r="R5133" s="16"/>
      <c r="S5133" s="16"/>
      <c r="T5133" s="16"/>
      <c r="U5133" s="16"/>
      <c r="V5133" s="1" t="s">
        <v>3828</v>
      </c>
      <c r="W5133" s="1" t="s">
        <v>2551</v>
      </c>
      <c r="X5133" s="5" t="s">
        <v>3858</v>
      </c>
      <c r="Y5133" s="5" t="s">
        <v>2558</v>
      </c>
      <c r="Z5133" s="5" t="s">
        <v>2582</v>
      </c>
      <c r="AA5133" s="5"/>
    </row>
    <row r="5134" spans="1:27" ht="12" customHeight="1" x14ac:dyDescent="0.15">
      <c r="A5134" s="1" t="s">
        <v>1355</v>
      </c>
      <c r="B5134" s="1" t="s">
        <v>208</v>
      </c>
      <c r="C5134" s="1" t="s">
        <v>21</v>
      </c>
      <c r="D5134" s="1" t="s">
        <v>2500</v>
      </c>
      <c r="E5134" s="1" t="s">
        <v>10</v>
      </c>
      <c r="F5134" s="1" t="s">
        <v>1385</v>
      </c>
      <c r="G5134" s="1" t="s">
        <v>24</v>
      </c>
      <c r="H5134" s="1" t="s">
        <v>13</v>
      </c>
      <c r="I5134" s="16"/>
      <c r="J5134" s="16"/>
      <c r="K5134" s="16"/>
      <c r="L5134" s="16"/>
      <c r="M5134" s="16"/>
      <c r="N5134" s="16"/>
      <c r="O5134" s="16"/>
      <c r="P5134" s="16"/>
      <c r="Q5134" s="16"/>
      <c r="R5134" s="16"/>
      <c r="S5134" s="16"/>
      <c r="T5134" s="16"/>
      <c r="U5134" s="16"/>
      <c r="V5134" s="1" t="s">
        <v>3828</v>
      </c>
      <c r="W5134" s="1" t="s">
        <v>2551</v>
      </c>
      <c r="X5134" s="5" t="s">
        <v>3858</v>
      </c>
      <c r="Y5134" s="5" t="s">
        <v>2559</v>
      </c>
      <c r="Z5134" s="5" t="s">
        <v>13</v>
      </c>
      <c r="AA5134" s="5"/>
    </row>
    <row r="5135" spans="1:27" ht="12" customHeight="1" x14ac:dyDescent="0.15">
      <c r="A5135" s="1" t="s">
        <v>1355</v>
      </c>
      <c r="B5135" s="1" t="s">
        <v>62</v>
      </c>
      <c r="C5135" s="1" t="s">
        <v>9</v>
      </c>
      <c r="D5135" s="1" t="s">
        <v>2500</v>
      </c>
      <c r="E5135" s="1" t="s">
        <v>10</v>
      </c>
      <c r="F5135" s="1" t="s">
        <v>1386</v>
      </c>
      <c r="G5135" s="1" t="s">
        <v>12</v>
      </c>
      <c r="H5135" s="1" t="s">
        <v>13</v>
      </c>
      <c r="I5135" s="16"/>
      <c r="J5135" s="16"/>
      <c r="K5135" s="16"/>
      <c r="L5135" s="16"/>
      <c r="M5135" s="16"/>
      <c r="N5135" s="16"/>
      <c r="O5135" s="16"/>
      <c r="P5135" s="16"/>
      <c r="Q5135" s="16"/>
      <c r="R5135" s="16"/>
      <c r="S5135" s="16"/>
      <c r="T5135" s="16"/>
      <c r="U5135" s="16"/>
      <c r="V5135" s="1" t="s">
        <v>3828</v>
      </c>
      <c r="W5135" s="1" t="s">
        <v>2551</v>
      </c>
      <c r="X5135" s="5" t="s">
        <v>3859</v>
      </c>
      <c r="Y5135" s="5" t="s">
        <v>2553</v>
      </c>
      <c r="Z5135" s="5" t="s">
        <v>13</v>
      </c>
      <c r="AA5135" s="5"/>
    </row>
    <row r="5136" spans="1:27" ht="12" customHeight="1" x14ac:dyDescent="0.15">
      <c r="A5136" s="1" t="s">
        <v>1355</v>
      </c>
      <c r="B5136" s="1" t="s">
        <v>62</v>
      </c>
      <c r="C5136" s="1" t="s">
        <v>15</v>
      </c>
      <c r="D5136" s="1" t="s">
        <v>2500</v>
      </c>
      <c r="E5136" s="1" t="s">
        <v>10</v>
      </c>
      <c r="F5136" s="1" t="s">
        <v>1386</v>
      </c>
      <c r="G5136" s="1" t="s">
        <v>242</v>
      </c>
      <c r="H5136" s="1" t="s">
        <v>13</v>
      </c>
      <c r="I5136" s="16"/>
      <c r="J5136" s="16"/>
      <c r="K5136" s="16"/>
      <c r="L5136" s="16"/>
      <c r="M5136" s="16"/>
      <c r="N5136" s="16"/>
      <c r="O5136" s="16"/>
      <c r="P5136" s="16"/>
      <c r="Q5136" s="16"/>
      <c r="R5136" s="16"/>
      <c r="S5136" s="16"/>
      <c r="T5136" s="16"/>
      <c r="U5136" s="16"/>
      <c r="V5136" s="1" t="s">
        <v>3828</v>
      </c>
      <c r="W5136" s="1" t="s">
        <v>2551</v>
      </c>
      <c r="X5136" s="5" t="s">
        <v>3859</v>
      </c>
      <c r="Y5136" s="5" t="s">
        <v>2557</v>
      </c>
      <c r="Z5136" s="5" t="s">
        <v>13</v>
      </c>
      <c r="AA5136" s="5"/>
    </row>
    <row r="5137" spans="1:27" ht="12" customHeight="1" x14ac:dyDescent="0.15">
      <c r="A5137" s="1" t="s">
        <v>1355</v>
      </c>
      <c r="B5137" s="1" t="s">
        <v>62</v>
      </c>
      <c r="C5137" s="1" t="s">
        <v>17</v>
      </c>
      <c r="D5137" s="1" t="s">
        <v>2500</v>
      </c>
      <c r="E5137" s="1" t="s">
        <v>10</v>
      </c>
      <c r="F5137" s="1" t="s">
        <v>1386</v>
      </c>
      <c r="G5137" s="1" t="s">
        <v>245</v>
      </c>
      <c r="H5137" s="1" t="s">
        <v>239</v>
      </c>
      <c r="I5137" s="16"/>
      <c r="J5137" s="16"/>
      <c r="K5137" s="16"/>
      <c r="L5137" s="16"/>
      <c r="M5137" s="16"/>
      <c r="N5137" s="16"/>
      <c r="O5137" s="16"/>
      <c r="P5137" s="16"/>
      <c r="Q5137" s="16"/>
      <c r="R5137" s="16"/>
      <c r="S5137" s="16"/>
      <c r="T5137" s="16"/>
      <c r="U5137" s="16"/>
      <c r="V5137" s="1" t="s">
        <v>3828</v>
      </c>
      <c r="W5137" s="1" t="s">
        <v>2551</v>
      </c>
      <c r="X5137" s="5" t="s">
        <v>3859</v>
      </c>
      <c r="Y5137" s="5" t="s">
        <v>2740</v>
      </c>
      <c r="Z5137" s="5" t="s">
        <v>2738</v>
      </c>
      <c r="AA5137" s="5"/>
    </row>
    <row r="5138" spans="1:27" ht="12" customHeight="1" x14ac:dyDescent="0.15">
      <c r="A5138" s="1" t="s">
        <v>1355</v>
      </c>
      <c r="B5138" s="1" t="s">
        <v>62</v>
      </c>
      <c r="C5138" s="1" t="s">
        <v>19</v>
      </c>
      <c r="D5138" s="1" t="s">
        <v>2500</v>
      </c>
      <c r="E5138" s="1" t="s">
        <v>10</v>
      </c>
      <c r="F5138" s="1" t="s">
        <v>1386</v>
      </c>
      <c r="G5138" s="1" t="s">
        <v>22</v>
      </c>
      <c r="H5138" s="1" t="s">
        <v>13</v>
      </c>
      <c r="I5138" s="16"/>
      <c r="J5138" s="16"/>
      <c r="K5138" s="16"/>
      <c r="L5138" s="16"/>
      <c r="M5138" s="16"/>
      <c r="N5138" s="16"/>
      <c r="O5138" s="16"/>
      <c r="P5138" s="16"/>
      <c r="Q5138" s="16"/>
      <c r="R5138" s="16"/>
      <c r="S5138" s="16"/>
      <c r="T5138" s="16"/>
      <c r="U5138" s="16"/>
      <c r="V5138" s="1" t="s">
        <v>3828</v>
      </c>
      <c r="W5138" s="1" t="s">
        <v>2551</v>
      </c>
      <c r="X5138" s="5" t="s">
        <v>3859</v>
      </c>
      <c r="Y5138" s="5" t="s">
        <v>2558</v>
      </c>
      <c r="Z5138" s="5" t="s">
        <v>2582</v>
      </c>
      <c r="AA5138" s="5"/>
    </row>
    <row r="5139" spans="1:27" ht="12" customHeight="1" x14ac:dyDescent="0.15">
      <c r="A5139" s="1" t="s">
        <v>1355</v>
      </c>
      <c r="B5139" s="1" t="s">
        <v>62</v>
      </c>
      <c r="C5139" s="1" t="s">
        <v>21</v>
      </c>
      <c r="D5139" s="1" t="s">
        <v>2500</v>
      </c>
      <c r="E5139" s="1" t="s">
        <v>10</v>
      </c>
      <c r="F5139" s="1" t="s">
        <v>1386</v>
      </c>
      <c r="G5139" s="1" t="s">
        <v>24</v>
      </c>
      <c r="H5139" s="1" t="s">
        <v>13</v>
      </c>
      <c r="I5139" s="16"/>
      <c r="J5139" s="16"/>
      <c r="K5139" s="16"/>
      <c r="L5139" s="16"/>
      <c r="M5139" s="16"/>
      <c r="N5139" s="16"/>
      <c r="O5139" s="16"/>
      <c r="P5139" s="16"/>
      <c r="Q5139" s="16"/>
      <c r="R5139" s="16"/>
      <c r="S5139" s="16"/>
      <c r="T5139" s="16"/>
      <c r="U5139" s="16"/>
      <c r="V5139" s="1" t="s">
        <v>3828</v>
      </c>
      <c r="W5139" s="1" t="s">
        <v>2551</v>
      </c>
      <c r="X5139" s="5" t="s">
        <v>3859</v>
      </c>
      <c r="Y5139" s="5" t="s">
        <v>2579</v>
      </c>
      <c r="Z5139" s="5" t="s">
        <v>13</v>
      </c>
      <c r="AA5139" s="5"/>
    </row>
    <row r="5140" spans="1:27" ht="12" customHeight="1" x14ac:dyDescent="0.15">
      <c r="A5140" s="1" t="s">
        <v>1355</v>
      </c>
      <c r="B5140" s="1" t="s">
        <v>70</v>
      </c>
      <c r="C5140" s="1" t="s">
        <v>9</v>
      </c>
      <c r="D5140" s="1" t="s">
        <v>2500</v>
      </c>
      <c r="E5140" s="1" t="s">
        <v>71</v>
      </c>
      <c r="F5140" s="1" t="s">
        <v>1329</v>
      </c>
      <c r="G5140" s="1" t="s">
        <v>18</v>
      </c>
      <c r="H5140" s="1" t="s">
        <v>13</v>
      </c>
      <c r="I5140" s="16"/>
      <c r="J5140" s="16"/>
      <c r="K5140" s="16"/>
      <c r="L5140" s="16"/>
      <c r="M5140" s="16"/>
      <c r="N5140" s="16"/>
      <c r="O5140" s="16"/>
      <c r="P5140" s="16"/>
      <c r="Q5140" s="16"/>
      <c r="R5140" s="16"/>
      <c r="S5140" s="16"/>
      <c r="T5140" s="16"/>
      <c r="U5140" s="16"/>
      <c r="V5140" s="1" t="s">
        <v>3828</v>
      </c>
      <c r="W5140" s="1" t="s">
        <v>2592</v>
      </c>
      <c r="X5140" s="5" t="s">
        <v>3860</v>
      </c>
      <c r="Y5140" s="5" t="s">
        <v>2556</v>
      </c>
      <c r="Z5140" s="5" t="s">
        <v>2582</v>
      </c>
      <c r="AA5140" s="5"/>
    </row>
    <row r="5141" spans="1:27" ht="12" customHeight="1" x14ac:dyDescent="0.15">
      <c r="A5141" s="1" t="s">
        <v>1355</v>
      </c>
      <c r="B5141" s="1" t="s">
        <v>70</v>
      </c>
      <c r="C5141" s="1" t="s">
        <v>15</v>
      </c>
      <c r="D5141" s="1" t="s">
        <v>2500</v>
      </c>
      <c r="E5141" s="1" t="s">
        <v>71</v>
      </c>
      <c r="F5141" s="1" t="s">
        <v>1329</v>
      </c>
      <c r="G5141" s="1" t="s">
        <v>24</v>
      </c>
      <c r="H5141" s="1" t="s">
        <v>13</v>
      </c>
      <c r="I5141" s="16"/>
      <c r="J5141" s="16"/>
      <c r="K5141" s="16"/>
      <c r="L5141" s="16"/>
      <c r="M5141" s="16"/>
      <c r="N5141" s="16"/>
      <c r="O5141" s="16"/>
      <c r="P5141" s="16"/>
      <c r="Q5141" s="16"/>
      <c r="R5141" s="16"/>
      <c r="S5141" s="16"/>
      <c r="T5141" s="16"/>
      <c r="U5141" s="16"/>
      <c r="V5141" s="1" t="s">
        <v>3828</v>
      </c>
      <c r="W5141" s="1" t="s">
        <v>2592</v>
      </c>
      <c r="X5141" s="5" t="s">
        <v>3860</v>
      </c>
      <c r="Y5141" s="5" t="s">
        <v>2579</v>
      </c>
      <c r="Z5141" s="5" t="s">
        <v>2582</v>
      </c>
      <c r="AA5141" s="5"/>
    </row>
    <row r="5142" spans="1:27" ht="12" customHeight="1" x14ac:dyDescent="0.15">
      <c r="A5142" s="1" t="s">
        <v>1355</v>
      </c>
      <c r="B5142" s="1" t="s">
        <v>78</v>
      </c>
      <c r="C5142" s="1" t="s">
        <v>9</v>
      </c>
      <c r="D5142" s="1" t="s">
        <v>2500</v>
      </c>
      <c r="E5142" s="1" t="s">
        <v>71</v>
      </c>
      <c r="F5142" s="1" t="s">
        <v>1331</v>
      </c>
      <c r="G5142" s="1" t="s">
        <v>18</v>
      </c>
      <c r="H5142" s="1" t="s">
        <v>13</v>
      </c>
      <c r="I5142" s="16"/>
      <c r="J5142" s="16"/>
      <c r="K5142" s="16"/>
      <c r="L5142" s="16"/>
      <c r="M5142" s="16"/>
      <c r="N5142" s="16"/>
      <c r="O5142" s="16"/>
      <c r="P5142" s="16"/>
      <c r="Q5142" s="16"/>
      <c r="R5142" s="16"/>
      <c r="S5142" s="16"/>
      <c r="T5142" s="16"/>
      <c r="U5142" s="16"/>
      <c r="V5142" s="1" t="s">
        <v>3828</v>
      </c>
      <c r="W5142" s="1" t="s">
        <v>2592</v>
      </c>
      <c r="X5142" s="5" t="s">
        <v>3861</v>
      </c>
      <c r="Y5142" s="5" t="s">
        <v>2556</v>
      </c>
      <c r="Z5142" s="5" t="s">
        <v>2582</v>
      </c>
      <c r="AA5142" s="5"/>
    </row>
    <row r="5143" spans="1:27" ht="12" customHeight="1" x14ac:dyDescent="0.15">
      <c r="A5143" s="1" t="s">
        <v>1355</v>
      </c>
      <c r="B5143" s="1" t="s">
        <v>78</v>
      </c>
      <c r="C5143" s="1" t="s">
        <v>15</v>
      </c>
      <c r="D5143" s="1" t="s">
        <v>2500</v>
      </c>
      <c r="E5143" s="1" t="s">
        <v>71</v>
      </c>
      <c r="F5143" s="1" t="s">
        <v>1331</v>
      </c>
      <c r="G5143" s="1" t="s">
        <v>24</v>
      </c>
      <c r="H5143" s="1" t="s">
        <v>13</v>
      </c>
      <c r="I5143" s="16"/>
      <c r="J5143" s="16"/>
      <c r="K5143" s="16"/>
      <c r="L5143" s="16"/>
      <c r="M5143" s="16"/>
      <c r="N5143" s="16"/>
      <c r="O5143" s="16"/>
      <c r="P5143" s="16"/>
      <c r="Q5143" s="16"/>
      <c r="R5143" s="16"/>
      <c r="S5143" s="16"/>
      <c r="T5143" s="16"/>
      <c r="U5143" s="16"/>
      <c r="V5143" s="1" t="s">
        <v>3828</v>
      </c>
      <c r="W5143" s="1" t="s">
        <v>2592</v>
      </c>
      <c r="X5143" s="5" t="s">
        <v>3861</v>
      </c>
      <c r="Y5143" s="5" t="s">
        <v>2579</v>
      </c>
      <c r="Z5143" s="5" t="s">
        <v>2582</v>
      </c>
      <c r="AA5143" s="5"/>
    </row>
    <row r="5144" spans="1:27" ht="12" customHeight="1" x14ac:dyDescent="0.15">
      <c r="A5144" s="1" t="s">
        <v>1355</v>
      </c>
      <c r="B5144" s="1" t="s">
        <v>80</v>
      </c>
      <c r="C5144" s="1" t="s">
        <v>9</v>
      </c>
      <c r="D5144" s="1" t="s">
        <v>2500</v>
      </c>
      <c r="E5144" s="1" t="s">
        <v>71</v>
      </c>
      <c r="F5144" s="1" t="s">
        <v>1332</v>
      </c>
      <c r="G5144" s="1" t="s">
        <v>18</v>
      </c>
      <c r="H5144" s="1" t="s">
        <v>13</v>
      </c>
      <c r="I5144" s="16"/>
      <c r="J5144" s="16"/>
      <c r="K5144" s="16"/>
      <c r="L5144" s="16"/>
      <c r="M5144" s="16"/>
      <c r="N5144" s="16"/>
      <c r="O5144" s="16"/>
      <c r="P5144" s="16"/>
      <c r="Q5144" s="16"/>
      <c r="R5144" s="16"/>
      <c r="S5144" s="16"/>
      <c r="T5144" s="16"/>
      <c r="U5144" s="16"/>
      <c r="V5144" s="1" t="s">
        <v>3828</v>
      </c>
      <c r="W5144" s="1" t="s">
        <v>2592</v>
      </c>
      <c r="X5144" s="5" t="s">
        <v>3862</v>
      </c>
      <c r="Y5144" s="5" t="s">
        <v>2556</v>
      </c>
      <c r="Z5144" s="5" t="s">
        <v>2582</v>
      </c>
      <c r="AA5144" s="5"/>
    </row>
    <row r="5145" spans="1:27" ht="12" customHeight="1" x14ac:dyDescent="0.15">
      <c r="A5145" s="1" t="s">
        <v>1355</v>
      </c>
      <c r="B5145" s="1" t="s">
        <v>80</v>
      </c>
      <c r="C5145" s="1" t="s">
        <v>15</v>
      </c>
      <c r="D5145" s="1" t="s">
        <v>2500</v>
      </c>
      <c r="E5145" s="1" t="s">
        <v>71</v>
      </c>
      <c r="F5145" s="1" t="s">
        <v>1332</v>
      </c>
      <c r="G5145" s="1" t="s">
        <v>24</v>
      </c>
      <c r="H5145" s="1" t="s">
        <v>13</v>
      </c>
      <c r="I5145" s="16"/>
      <c r="J5145" s="16"/>
      <c r="K5145" s="16"/>
      <c r="L5145" s="16"/>
      <c r="M5145" s="16"/>
      <c r="N5145" s="16"/>
      <c r="O5145" s="16"/>
      <c r="P5145" s="16"/>
      <c r="Q5145" s="16"/>
      <c r="R5145" s="16"/>
      <c r="S5145" s="16"/>
      <c r="T5145" s="16"/>
      <c r="U5145" s="16"/>
      <c r="V5145" s="1" t="s">
        <v>3828</v>
      </c>
      <c r="W5145" s="1" t="s">
        <v>2592</v>
      </c>
      <c r="X5145" s="5" t="s">
        <v>3862</v>
      </c>
      <c r="Y5145" s="5" t="s">
        <v>2579</v>
      </c>
      <c r="Z5145" s="5" t="s">
        <v>2582</v>
      </c>
      <c r="AA5145" s="5"/>
    </row>
    <row r="5146" spans="1:27" ht="12" customHeight="1" x14ac:dyDescent="0.15">
      <c r="A5146" s="1" t="s">
        <v>1355</v>
      </c>
      <c r="B5146" s="1" t="s">
        <v>162</v>
      </c>
      <c r="C5146" s="1" t="s">
        <v>9</v>
      </c>
      <c r="D5146" s="1" t="s">
        <v>2500</v>
      </c>
      <c r="E5146" s="1" t="s">
        <v>71</v>
      </c>
      <c r="F5146" s="1" t="s">
        <v>1387</v>
      </c>
      <c r="G5146" s="1" t="s">
        <v>18</v>
      </c>
      <c r="H5146" s="1" t="s">
        <v>13</v>
      </c>
      <c r="I5146" s="16"/>
      <c r="J5146" s="16"/>
      <c r="K5146" s="16"/>
      <c r="L5146" s="16"/>
      <c r="M5146" s="16"/>
      <c r="N5146" s="16"/>
      <c r="O5146" s="16"/>
      <c r="P5146" s="16"/>
      <c r="Q5146" s="16"/>
      <c r="R5146" s="16"/>
      <c r="S5146" s="16"/>
      <c r="T5146" s="16"/>
      <c r="U5146" s="16"/>
      <c r="V5146" s="1" t="s">
        <v>3828</v>
      </c>
      <c r="W5146" s="1" t="s">
        <v>2592</v>
      </c>
      <c r="X5146" s="5" t="s">
        <v>3863</v>
      </c>
      <c r="Y5146" s="5" t="s">
        <v>2556</v>
      </c>
      <c r="Z5146" s="5" t="s">
        <v>2582</v>
      </c>
      <c r="AA5146" s="5"/>
    </row>
    <row r="5147" spans="1:27" ht="12" customHeight="1" x14ac:dyDescent="0.15">
      <c r="A5147" s="1" t="s">
        <v>1355</v>
      </c>
      <c r="B5147" s="1" t="s">
        <v>162</v>
      </c>
      <c r="C5147" s="1" t="s">
        <v>15</v>
      </c>
      <c r="D5147" s="1" t="s">
        <v>2500</v>
      </c>
      <c r="E5147" s="1" t="s">
        <v>71</v>
      </c>
      <c r="F5147" s="1" t="s">
        <v>1387</v>
      </c>
      <c r="G5147" s="1" t="s">
        <v>24</v>
      </c>
      <c r="H5147" s="1" t="s">
        <v>13</v>
      </c>
      <c r="I5147" s="16"/>
      <c r="J5147" s="16"/>
      <c r="K5147" s="16"/>
      <c r="L5147" s="16"/>
      <c r="M5147" s="16"/>
      <c r="N5147" s="16"/>
      <c r="O5147" s="16"/>
      <c r="P5147" s="16"/>
      <c r="Q5147" s="16"/>
      <c r="R5147" s="16"/>
      <c r="S5147" s="16"/>
      <c r="T5147" s="16"/>
      <c r="U5147" s="16"/>
      <c r="V5147" s="1" t="s">
        <v>3828</v>
      </c>
      <c r="W5147" s="1" t="s">
        <v>2592</v>
      </c>
      <c r="X5147" s="5" t="s">
        <v>3863</v>
      </c>
      <c r="Y5147" s="5" t="s">
        <v>2579</v>
      </c>
      <c r="Z5147" s="5" t="s">
        <v>2582</v>
      </c>
      <c r="AA5147" s="5"/>
    </row>
    <row r="5148" spans="1:27" ht="12" customHeight="1" x14ac:dyDescent="0.15">
      <c r="A5148" s="1" t="s">
        <v>1355</v>
      </c>
      <c r="B5148" s="1" t="s">
        <v>164</v>
      </c>
      <c r="C5148" s="1" t="s">
        <v>9</v>
      </c>
      <c r="D5148" s="1" t="s">
        <v>2500</v>
      </c>
      <c r="E5148" s="1" t="s">
        <v>71</v>
      </c>
      <c r="F5148" s="1" t="s">
        <v>1352</v>
      </c>
      <c r="G5148" s="1" t="s">
        <v>18</v>
      </c>
      <c r="H5148" s="1" t="s">
        <v>13</v>
      </c>
      <c r="I5148" s="16"/>
      <c r="J5148" s="16"/>
      <c r="K5148" s="16"/>
      <c r="L5148" s="16"/>
      <c r="M5148" s="16"/>
      <c r="N5148" s="16"/>
      <c r="O5148" s="16"/>
      <c r="P5148" s="16"/>
      <c r="Q5148" s="16"/>
      <c r="R5148" s="16"/>
      <c r="S5148" s="16"/>
      <c r="T5148" s="16"/>
      <c r="U5148" s="16"/>
      <c r="V5148" s="1" t="s">
        <v>3828</v>
      </c>
      <c r="W5148" s="1" t="s">
        <v>2592</v>
      </c>
      <c r="X5148" s="5" t="s">
        <v>3825</v>
      </c>
      <c r="Y5148" s="5" t="s">
        <v>2556</v>
      </c>
      <c r="Z5148" s="5" t="s">
        <v>2582</v>
      </c>
      <c r="AA5148" s="5"/>
    </row>
    <row r="5149" spans="1:27" ht="12" customHeight="1" x14ac:dyDescent="0.15">
      <c r="A5149" s="1" t="s">
        <v>1355</v>
      </c>
      <c r="B5149" s="1" t="s">
        <v>164</v>
      </c>
      <c r="C5149" s="1" t="s">
        <v>15</v>
      </c>
      <c r="D5149" s="1" t="s">
        <v>2500</v>
      </c>
      <c r="E5149" s="1" t="s">
        <v>71</v>
      </c>
      <c r="F5149" s="1" t="s">
        <v>1352</v>
      </c>
      <c r="G5149" s="1" t="s">
        <v>24</v>
      </c>
      <c r="H5149" s="1" t="s">
        <v>13</v>
      </c>
      <c r="I5149" s="16"/>
      <c r="J5149" s="16"/>
      <c r="K5149" s="16"/>
      <c r="L5149" s="16"/>
      <c r="M5149" s="16"/>
      <c r="N5149" s="16"/>
      <c r="O5149" s="16"/>
      <c r="P5149" s="16"/>
      <c r="Q5149" s="16"/>
      <c r="R5149" s="16"/>
      <c r="S5149" s="16"/>
      <c r="T5149" s="16"/>
      <c r="U5149" s="16"/>
      <c r="V5149" s="1" t="s">
        <v>3828</v>
      </c>
      <c r="W5149" s="1" t="s">
        <v>2592</v>
      </c>
      <c r="X5149" s="5" t="s">
        <v>3825</v>
      </c>
      <c r="Y5149" s="5" t="s">
        <v>2579</v>
      </c>
      <c r="Z5149" s="5" t="s">
        <v>2582</v>
      </c>
      <c r="AA5149" s="5"/>
    </row>
    <row r="5150" spans="1:27" ht="12" customHeight="1" x14ac:dyDescent="0.15">
      <c r="A5150" s="1" t="s">
        <v>1355</v>
      </c>
      <c r="B5150" s="1" t="s">
        <v>166</v>
      </c>
      <c r="C5150" s="1" t="s">
        <v>9</v>
      </c>
      <c r="D5150" s="1" t="s">
        <v>2500</v>
      </c>
      <c r="E5150" s="1" t="s">
        <v>71</v>
      </c>
      <c r="F5150" s="1" t="s">
        <v>1388</v>
      </c>
      <c r="G5150" s="1" t="s">
        <v>18</v>
      </c>
      <c r="H5150" s="1" t="s">
        <v>13</v>
      </c>
      <c r="I5150" s="16"/>
      <c r="J5150" s="16"/>
      <c r="K5150" s="16"/>
      <c r="L5150" s="16"/>
      <c r="M5150" s="16"/>
      <c r="N5150" s="16"/>
      <c r="O5150" s="16"/>
      <c r="P5150" s="16"/>
      <c r="Q5150" s="16"/>
      <c r="R5150" s="16"/>
      <c r="S5150" s="16"/>
      <c r="T5150" s="16"/>
      <c r="U5150" s="16"/>
      <c r="V5150" s="1" t="s">
        <v>3828</v>
      </c>
      <c r="W5150" s="1" t="s">
        <v>2592</v>
      </c>
      <c r="X5150" s="5" t="s">
        <v>3864</v>
      </c>
      <c r="Y5150" s="5" t="s">
        <v>2556</v>
      </c>
      <c r="Z5150" s="5" t="s">
        <v>2582</v>
      </c>
      <c r="AA5150" s="5"/>
    </row>
    <row r="5151" spans="1:27" ht="12" customHeight="1" x14ac:dyDescent="0.15">
      <c r="A5151" s="1" t="s">
        <v>1355</v>
      </c>
      <c r="B5151" s="1" t="s">
        <v>166</v>
      </c>
      <c r="C5151" s="1" t="s">
        <v>15</v>
      </c>
      <c r="D5151" s="1" t="s">
        <v>2500</v>
      </c>
      <c r="E5151" s="1" t="s">
        <v>71</v>
      </c>
      <c r="F5151" s="1" t="s">
        <v>1388</v>
      </c>
      <c r="G5151" s="1" t="s">
        <v>24</v>
      </c>
      <c r="H5151" s="1" t="s">
        <v>13</v>
      </c>
      <c r="I5151" s="16"/>
      <c r="J5151" s="16"/>
      <c r="K5151" s="16"/>
      <c r="L5151" s="16"/>
      <c r="M5151" s="16"/>
      <c r="N5151" s="16"/>
      <c r="O5151" s="16"/>
      <c r="P5151" s="16"/>
      <c r="Q5151" s="16"/>
      <c r="R5151" s="16"/>
      <c r="S5151" s="16"/>
      <c r="T5151" s="16"/>
      <c r="U5151" s="16"/>
      <c r="V5151" s="1" t="s">
        <v>3828</v>
      </c>
      <c r="W5151" s="1" t="s">
        <v>2592</v>
      </c>
      <c r="X5151" s="5" t="s">
        <v>3864</v>
      </c>
      <c r="Y5151" s="5" t="s">
        <v>2579</v>
      </c>
      <c r="Z5151" s="5" t="s">
        <v>2582</v>
      </c>
      <c r="AA5151" s="5"/>
    </row>
    <row r="5152" spans="1:27" ht="12" customHeight="1" x14ac:dyDescent="0.15">
      <c r="A5152" s="1" t="s">
        <v>1355</v>
      </c>
      <c r="B5152" s="1" t="s">
        <v>168</v>
      </c>
      <c r="C5152" s="1" t="s">
        <v>9</v>
      </c>
      <c r="D5152" s="1" t="s">
        <v>2500</v>
      </c>
      <c r="E5152" s="1" t="s">
        <v>71</v>
      </c>
      <c r="F5152" s="1" t="s">
        <v>1389</v>
      </c>
      <c r="G5152" s="1" t="s">
        <v>18</v>
      </c>
      <c r="H5152" s="1" t="s">
        <v>13</v>
      </c>
      <c r="I5152" s="16"/>
      <c r="J5152" s="16"/>
      <c r="K5152" s="16"/>
      <c r="L5152" s="16"/>
      <c r="M5152" s="16"/>
      <c r="N5152" s="16"/>
      <c r="O5152" s="16"/>
      <c r="P5152" s="16"/>
      <c r="Q5152" s="16"/>
      <c r="R5152" s="16"/>
      <c r="S5152" s="16"/>
      <c r="T5152" s="16"/>
      <c r="U5152" s="16"/>
      <c r="V5152" s="1" t="s">
        <v>3828</v>
      </c>
      <c r="W5152" s="1" t="s">
        <v>2592</v>
      </c>
      <c r="X5152" s="5" t="s">
        <v>3865</v>
      </c>
      <c r="Y5152" s="5" t="s">
        <v>2556</v>
      </c>
      <c r="Z5152" s="5" t="s">
        <v>2582</v>
      </c>
      <c r="AA5152" s="5"/>
    </row>
    <row r="5153" spans="1:27" ht="12" customHeight="1" x14ac:dyDescent="0.15">
      <c r="A5153" s="1" t="s">
        <v>1355</v>
      </c>
      <c r="B5153" s="1" t="s">
        <v>168</v>
      </c>
      <c r="C5153" s="1" t="s">
        <v>15</v>
      </c>
      <c r="D5153" s="1" t="s">
        <v>2500</v>
      </c>
      <c r="E5153" s="1" t="s">
        <v>71</v>
      </c>
      <c r="F5153" s="1" t="s">
        <v>1389</v>
      </c>
      <c r="G5153" s="1" t="s">
        <v>24</v>
      </c>
      <c r="H5153" s="1" t="s">
        <v>13</v>
      </c>
      <c r="I5153" s="16"/>
      <c r="J5153" s="16"/>
      <c r="K5153" s="16"/>
      <c r="L5153" s="16"/>
      <c r="M5153" s="16"/>
      <c r="N5153" s="16"/>
      <c r="O5153" s="16"/>
      <c r="P5153" s="16"/>
      <c r="Q5153" s="16"/>
      <c r="R5153" s="16"/>
      <c r="S5153" s="16"/>
      <c r="T5153" s="16"/>
      <c r="U5153" s="16"/>
      <c r="V5153" s="1" t="s">
        <v>3828</v>
      </c>
      <c r="W5153" s="1" t="s">
        <v>2592</v>
      </c>
      <c r="X5153" s="5" t="s">
        <v>3865</v>
      </c>
      <c r="Y5153" s="5" t="s">
        <v>2579</v>
      </c>
      <c r="Z5153" s="5" t="s">
        <v>2582</v>
      </c>
      <c r="AA5153" s="5"/>
    </row>
    <row r="5154" spans="1:27" ht="12" customHeight="1" x14ac:dyDescent="0.15">
      <c r="A5154" s="1" t="s">
        <v>1355</v>
      </c>
      <c r="B5154" s="1" t="s">
        <v>170</v>
      </c>
      <c r="C5154" s="1" t="s">
        <v>9</v>
      </c>
      <c r="D5154" s="1" t="s">
        <v>2500</v>
      </c>
      <c r="E5154" s="1" t="s">
        <v>71</v>
      </c>
      <c r="F5154" s="1" t="s">
        <v>1390</v>
      </c>
      <c r="G5154" s="1" t="s">
        <v>18</v>
      </c>
      <c r="H5154" s="1" t="s">
        <v>13</v>
      </c>
      <c r="I5154" s="16"/>
      <c r="J5154" s="16"/>
      <c r="K5154" s="16"/>
      <c r="L5154" s="16"/>
      <c r="M5154" s="16"/>
      <c r="N5154" s="16"/>
      <c r="O5154" s="16"/>
      <c r="P5154" s="16"/>
      <c r="Q5154" s="16"/>
      <c r="R5154" s="16"/>
      <c r="S5154" s="16"/>
      <c r="T5154" s="16"/>
      <c r="U5154" s="16"/>
      <c r="V5154" s="1" t="s">
        <v>3828</v>
      </c>
      <c r="W5154" s="1" t="s">
        <v>2592</v>
      </c>
      <c r="X5154" s="5" t="s">
        <v>3866</v>
      </c>
      <c r="Y5154" s="5" t="s">
        <v>2556</v>
      </c>
      <c r="Z5154" s="5" t="s">
        <v>2582</v>
      </c>
      <c r="AA5154" s="5"/>
    </row>
    <row r="5155" spans="1:27" ht="12" customHeight="1" x14ac:dyDescent="0.15">
      <c r="A5155" s="1" t="s">
        <v>1355</v>
      </c>
      <c r="B5155" s="1" t="s">
        <v>170</v>
      </c>
      <c r="C5155" s="1" t="s">
        <v>15</v>
      </c>
      <c r="D5155" s="1" t="s">
        <v>2500</v>
      </c>
      <c r="E5155" s="1" t="s">
        <v>71</v>
      </c>
      <c r="F5155" s="1" t="s">
        <v>1390</v>
      </c>
      <c r="G5155" s="1" t="s">
        <v>24</v>
      </c>
      <c r="H5155" s="1" t="s">
        <v>13</v>
      </c>
      <c r="I5155" s="16"/>
      <c r="J5155" s="16"/>
      <c r="K5155" s="16"/>
      <c r="L5155" s="16"/>
      <c r="M5155" s="16"/>
      <c r="N5155" s="16"/>
      <c r="O5155" s="16"/>
      <c r="P5155" s="16"/>
      <c r="Q5155" s="16"/>
      <c r="R5155" s="16"/>
      <c r="S5155" s="16"/>
      <c r="T5155" s="16"/>
      <c r="U5155" s="16"/>
      <c r="V5155" s="1" t="s">
        <v>3828</v>
      </c>
      <c r="W5155" s="1" t="s">
        <v>2592</v>
      </c>
      <c r="X5155" s="5" t="s">
        <v>3866</v>
      </c>
      <c r="Y5155" s="5" t="s">
        <v>2579</v>
      </c>
      <c r="Z5155" s="5" t="s">
        <v>2582</v>
      </c>
      <c r="AA5155" s="5"/>
    </row>
    <row r="5156" spans="1:27" ht="12" customHeight="1" x14ac:dyDescent="0.15">
      <c r="A5156" s="1" t="s">
        <v>1355</v>
      </c>
      <c r="B5156" s="1" t="s">
        <v>172</v>
      </c>
      <c r="C5156" s="1" t="s">
        <v>9</v>
      </c>
      <c r="D5156" s="1" t="s">
        <v>2500</v>
      </c>
      <c r="E5156" s="1" t="s">
        <v>71</v>
      </c>
      <c r="F5156" s="1" t="s">
        <v>1391</v>
      </c>
      <c r="G5156" s="1" t="s">
        <v>18</v>
      </c>
      <c r="H5156" s="1" t="s">
        <v>13</v>
      </c>
      <c r="I5156" s="16"/>
      <c r="J5156" s="16"/>
      <c r="K5156" s="16"/>
      <c r="L5156" s="16"/>
      <c r="M5156" s="16"/>
      <c r="N5156" s="16"/>
      <c r="O5156" s="16"/>
      <c r="P5156" s="16"/>
      <c r="Q5156" s="16"/>
      <c r="R5156" s="16"/>
      <c r="S5156" s="16"/>
      <c r="T5156" s="16"/>
      <c r="U5156" s="16"/>
      <c r="V5156" s="1" t="s">
        <v>3828</v>
      </c>
      <c r="W5156" s="1" t="s">
        <v>2592</v>
      </c>
      <c r="X5156" s="5" t="s">
        <v>3867</v>
      </c>
      <c r="Y5156" s="5" t="s">
        <v>2556</v>
      </c>
      <c r="Z5156" s="5" t="s">
        <v>2582</v>
      </c>
      <c r="AA5156" s="5"/>
    </row>
    <row r="5157" spans="1:27" ht="12" customHeight="1" x14ac:dyDescent="0.15">
      <c r="A5157" s="1" t="s">
        <v>1355</v>
      </c>
      <c r="B5157" s="1" t="s">
        <v>172</v>
      </c>
      <c r="C5157" s="1" t="s">
        <v>15</v>
      </c>
      <c r="D5157" s="1" t="s">
        <v>2500</v>
      </c>
      <c r="E5157" s="1" t="s">
        <v>71</v>
      </c>
      <c r="F5157" s="1" t="s">
        <v>1391</v>
      </c>
      <c r="G5157" s="1" t="s">
        <v>24</v>
      </c>
      <c r="H5157" s="1" t="s">
        <v>13</v>
      </c>
      <c r="I5157" s="16"/>
      <c r="J5157" s="16"/>
      <c r="K5157" s="16"/>
      <c r="L5157" s="16"/>
      <c r="M5157" s="16"/>
      <c r="N5157" s="16"/>
      <c r="O5157" s="16"/>
      <c r="P5157" s="16"/>
      <c r="Q5157" s="16"/>
      <c r="R5157" s="16"/>
      <c r="S5157" s="16"/>
      <c r="T5157" s="16"/>
      <c r="U5157" s="16"/>
      <c r="V5157" s="1" t="s">
        <v>3828</v>
      </c>
      <c r="W5157" s="1" t="s">
        <v>2592</v>
      </c>
      <c r="X5157" s="5" t="s">
        <v>3867</v>
      </c>
      <c r="Y5157" s="5" t="s">
        <v>2579</v>
      </c>
      <c r="Z5157" s="5" t="s">
        <v>2582</v>
      </c>
      <c r="AA5157" s="5"/>
    </row>
    <row r="5158" spans="1:27" ht="12" customHeight="1" x14ac:dyDescent="0.15">
      <c r="A5158" s="1" t="s">
        <v>1355</v>
      </c>
      <c r="B5158" s="1" t="s">
        <v>1392</v>
      </c>
      <c r="C5158" s="1" t="s">
        <v>9</v>
      </c>
      <c r="D5158" s="1" t="s">
        <v>2500</v>
      </c>
      <c r="E5158" s="1" t="s">
        <v>71</v>
      </c>
      <c r="F5158" s="1" t="s">
        <v>1393</v>
      </c>
      <c r="G5158" s="1" t="s">
        <v>18</v>
      </c>
      <c r="H5158" s="1" t="s">
        <v>13</v>
      </c>
      <c r="I5158" s="16"/>
      <c r="J5158" s="16"/>
      <c r="K5158" s="16"/>
      <c r="L5158" s="16"/>
      <c r="M5158" s="16"/>
      <c r="N5158" s="16"/>
      <c r="O5158" s="16"/>
      <c r="P5158" s="16"/>
      <c r="Q5158" s="16"/>
      <c r="R5158" s="16"/>
      <c r="S5158" s="16"/>
      <c r="T5158" s="16"/>
      <c r="U5158" s="16"/>
      <c r="V5158" s="1" t="s">
        <v>3828</v>
      </c>
      <c r="W5158" s="1" t="s">
        <v>2592</v>
      </c>
      <c r="X5158" s="5" t="s">
        <v>3868</v>
      </c>
      <c r="Y5158" s="5" t="s">
        <v>2556</v>
      </c>
      <c r="Z5158" s="5" t="s">
        <v>2582</v>
      </c>
      <c r="AA5158" s="5"/>
    </row>
    <row r="5159" spans="1:27" ht="12" customHeight="1" x14ac:dyDescent="0.15">
      <c r="A5159" s="1" t="s">
        <v>1355</v>
      </c>
      <c r="B5159" s="1" t="s">
        <v>1392</v>
      </c>
      <c r="C5159" s="1" t="s">
        <v>15</v>
      </c>
      <c r="D5159" s="1" t="s">
        <v>2500</v>
      </c>
      <c r="E5159" s="1" t="s">
        <v>71</v>
      </c>
      <c r="F5159" s="1" t="s">
        <v>1393</v>
      </c>
      <c r="G5159" s="1" t="s">
        <v>24</v>
      </c>
      <c r="H5159" s="1" t="s">
        <v>13</v>
      </c>
      <c r="I5159" s="16"/>
      <c r="J5159" s="16"/>
      <c r="K5159" s="16"/>
      <c r="L5159" s="16"/>
      <c r="M5159" s="16"/>
      <c r="N5159" s="16"/>
      <c r="O5159" s="16"/>
      <c r="P5159" s="16"/>
      <c r="Q5159" s="16"/>
      <c r="R5159" s="16"/>
      <c r="S5159" s="16"/>
      <c r="T5159" s="16"/>
      <c r="U5159" s="16"/>
      <c r="V5159" s="1" t="s">
        <v>3828</v>
      </c>
      <c r="W5159" s="1" t="s">
        <v>2592</v>
      </c>
      <c r="X5159" s="5" t="s">
        <v>3868</v>
      </c>
      <c r="Y5159" s="5" t="s">
        <v>2579</v>
      </c>
      <c r="Z5159" s="5" t="s">
        <v>2582</v>
      </c>
      <c r="AA5159" s="5"/>
    </row>
    <row r="5160" spans="1:27" ht="12" customHeight="1" x14ac:dyDescent="0.15">
      <c r="A5160" s="1" t="s">
        <v>1355</v>
      </c>
      <c r="B5160" s="1" t="s">
        <v>1394</v>
      </c>
      <c r="C5160" s="1" t="s">
        <v>9</v>
      </c>
      <c r="D5160" s="1" t="s">
        <v>2500</v>
      </c>
      <c r="E5160" s="1" t="s">
        <v>71</v>
      </c>
      <c r="F5160" s="1" t="s">
        <v>1395</v>
      </c>
      <c r="G5160" s="1" t="s">
        <v>18</v>
      </c>
      <c r="H5160" s="1" t="s">
        <v>13</v>
      </c>
      <c r="I5160" s="16"/>
      <c r="J5160" s="16"/>
      <c r="K5160" s="16"/>
      <c r="L5160" s="16"/>
      <c r="M5160" s="16"/>
      <c r="N5160" s="16"/>
      <c r="O5160" s="16"/>
      <c r="P5160" s="16"/>
      <c r="Q5160" s="16"/>
      <c r="R5160" s="16"/>
      <c r="S5160" s="16"/>
      <c r="T5160" s="16"/>
      <c r="U5160" s="16"/>
      <c r="V5160" s="1" t="s">
        <v>3828</v>
      </c>
      <c r="W5160" s="1" t="s">
        <v>2592</v>
      </c>
      <c r="X5160" s="5" t="s">
        <v>3869</v>
      </c>
      <c r="Y5160" s="5" t="s">
        <v>2556</v>
      </c>
      <c r="Z5160" s="5" t="s">
        <v>2582</v>
      </c>
      <c r="AA5160" s="5"/>
    </row>
    <row r="5161" spans="1:27" ht="12" customHeight="1" x14ac:dyDescent="0.15">
      <c r="A5161" s="1" t="s">
        <v>1355</v>
      </c>
      <c r="B5161" s="1" t="s">
        <v>1394</v>
      </c>
      <c r="C5161" s="1" t="s">
        <v>15</v>
      </c>
      <c r="D5161" s="1" t="s">
        <v>2500</v>
      </c>
      <c r="E5161" s="1" t="s">
        <v>71</v>
      </c>
      <c r="F5161" s="1" t="s">
        <v>1395</v>
      </c>
      <c r="G5161" s="1" t="s">
        <v>24</v>
      </c>
      <c r="H5161" s="1" t="s">
        <v>13</v>
      </c>
      <c r="I5161" s="16"/>
      <c r="J5161" s="16"/>
      <c r="K5161" s="16"/>
      <c r="L5161" s="16"/>
      <c r="M5161" s="16"/>
      <c r="N5161" s="16"/>
      <c r="O5161" s="16"/>
      <c r="P5161" s="16"/>
      <c r="Q5161" s="16"/>
      <c r="R5161" s="16"/>
      <c r="S5161" s="16"/>
      <c r="T5161" s="16"/>
      <c r="U5161" s="16"/>
      <c r="V5161" s="1" t="s">
        <v>3828</v>
      </c>
      <c r="W5161" s="1" t="s">
        <v>2592</v>
      </c>
      <c r="X5161" s="5" t="s">
        <v>3869</v>
      </c>
      <c r="Y5161" s="5" t="s">
        <v>2579</v>
      </c>
      <c r="Z5161" s="5" t="s">
        <v>2582</v>
      </c>
      <c r="AA5161" s="5"/>
    </row>
    <row r="5162" spans="1:27" ht="12" customHeight="1" x14ac:dyDescent="0.15">
      <c r="A5162" s="1" t="s">
        <v>1355</v>
      </c>
      <c r="B5162" s="1" t="s">
        <v>1396</v>
      </c>
      <c r="C5162" s="1" t="s">
        <v>9</v>
      </c>
      <c r="D5162" s="1" t="s">
        <v>2500</v>
      </c>
      <c r="E5162" s="1" t="s">
        <v>71</v>
      </c>
      <c r="F5162" s="1" t="s">
        <v>1397</v>
      </c>
      <c r="G5162" s="1" t="s">
        <v>18</v>
      </c>
      <c r="H5162" s="1" t="s">
        <v>13</v>
      </c>
      <c r="I5162" s="16"/>
      <c r="J5162" s="16"/>
      <c r="K5162" s="16"/>
      <c r="L5162" s="16"/>
      <c r="M5162" s="16"/>
      <c r="N5162" s="16"/>
      <c r="O5162" s="16"/>
      <c r="P5162" s="16"/>
      <c r="Q5162" s="16"/>
      <c r="R5162" s="16"/>
      <c r="S5162" s="16"/>
      <c r="T5162" s="16"/>
      <c r="U5162" s="16"/>
      <c r="V5162" s="1" t="s">
        <v>3828</v>
      </c>
      <c r="W5162" s="1" t="s">
        <v>2592</v>
      </c>
      <c r="X5162" s="5" t="s">
        <v>3870</v>
      </c>
      <c r="Y5162" s="5" t="s">
        <v>2556</v>
      </c>
      <c r="Z5162" s="5" t="s">
        <v>2582</v>
      </c>
      <c r="AA5162" s="5"/>
    </row>
    <row r="5163" spans="1:27" ht="12" customHeight="1" x14ac:dyDescent="0.15">
      <c r="A5163" s="1" t="s">
        <v>1355</v>
      </c>
      <c r="B5163" s="1" t="s">
        <v>1396</v>
      </c>
      <c r="C5163" s="1" t="s">
        <v>15</v>
      </c>
      <c r="D5163" s="1" t="s">
        <v>2500</v>
      </c>
      <c r="E5163" s="1" t="s">
        <v>71</v>
      </c>
      <c r="F5163" s="1" t="s">
        <v>1397</v>
      </c>
      <c r="G5163" s="1" t="s">
        <v>24</v>
      </c>
      <c r="H5163" s="1" t="s">
        <v>13</v>
      </c>
      <c r="I5163" s="16"/>
      <c r="J5163" s="16"/>
      <c r="K5163" s="16"/>
      <c r="L5163" s="16"/>
      <c r="M5163" s="16"/>
      <c r="N5163" s="16"/>
      <c r="O5163" s="16"/>
      <c r="P5163" s="16"/>
      <c r="Q5163" s="16"/>
      <c r="R5163" s="16"/>
      <c r="S5163" s="16"/>
      <c r="T5163" s="16"/>
      <c r="U5163" s="16"/>
      <c r="V5163" s="1" t="s">
        <v>3828</v>
      </c>
      <c r="W5163" s="1" t="s">
        <v>2592</v>
      </c>
      <c r="X5163" s="5" t="s">
        <v>3870</v>
      </c>
      <c r="Y5163" s="5" t="s">
        <v>2579</v>
      </c>
      <c r="Z5163" s="5" t="s">
        <v>2582</v>
      </c>
      <c r="AA5163" s="5"/>
    </row>
    <row r="5164" spans="1:27" ht="12" customHeight="1" x14ac:dyDescent="0.15">
      <c r="A5164" s="1" t="s">
        <v>1355</v>
      </c>
      <c r="B5164" s="1" t="s">
        <v>1398</v>
      </c>
      <c r="C5164" s="1" t="s">
        <v>9</v>
      </c>
      <c r="D5164" s="1" t="s">
        <v>2500</v>
      </c>
      <c r="E5164" s="1" t="s">
        <v>71</v>
      </c>
      <c r="F5164" s="1" t="s">
        <v>1399</v>
      </c>
      <c r="G5164" s="1" t="s">
        <v>18</v>
      </c>
      <c r="H5164" s="1" t="s">
        <v>13</v>
      </c>
      <c r="I5164" s="16"/>
      <c r="J5164" s="16"/>
      <c r="K5164" s="16"/>
      <c r="L5164" s="16"/>
      <c r="M5164" s="16"/>
      <c r="N5164" s="16"/>
      <c r="O5164" s="16"/>
      <c r="P5164" s="16"/>
      <c r="Q5164" s="16"/>
      <c r="R5164" s="16"/>
      <c r="S5164" s="16"/>
      <c r="T5164" s="16"/>
      <c r="U5164" s="16"/>
      <c r="V5164" s="1" t="s">
        <v>3828</v>
      </c>
      <c r="W5164" s="1" t="s">
        <v>2592</v>
      </c>
      <c r="X5164" s="5" t="s">
        <v>3871</v>
      </c>
      <c r="Y5164" s="5" t="s">
        <v>2556</v>
      </c>
      <c r="Z5164" s="5" t="s">
        <v>2582</v>
      </c>
      <c r="AA5164" s="5"/>
    </row>
    <row r="5165" spans="1:27" ht="12" customHeight="1" x14ac:dyDescent="0.15">
      <c r="A5165" s="1" t="s">
        <v>1355</v>
      </c>
      <c r="B5165" s="1" t="s">
        <v>1398</v>
      </c>
      <c r="C5165" s="1" t="s">
        <v>15</v>
      </c>
      <c r="D5165" s="1" t="s">
        <v>2500</v>
      </c>
      <c r="E5165" s="1" t="s">
        <v>71</v>
      </c>
      <c r="F5165" s="1" t="s">
        <v>1399</v>
      </c>
      <c r="G5165" s="1" t="s">
        <v>24</v>
      </c>
      <c r="H5165" s="1" t="s">
        <v>13</v>
      </c>
      <c r="I5165" s="16"/>
      <c r="J5165" s="16"/>
      <c r="K5165" s="16"/>
      <c r="L5165" s="16"/>
      <c r="M5165" s="16"/>
      <c r="N5165" s="16"/>
      <c r="O5165" s="16"/>
      <c r="P5165" s="16"/>
      <c r="Q5165" s="16"/>
      <c r="R5165" s="16"/>
      <c r="S5165" s="16"/>
      <c r="T5165" s="16"/>
      <c r="U5165" s="16"/>
      <c r="V5165" s="1" t="s">
        <v>3828</v>
      </c>
      <c r="W5165" s="1" t="s">
        <v>2592</v>
      </c>
      <c r="X5165" s="5" t="s">
        <v>3871</v>
      </c>
      <c r="Y5165" s="5" t="s">
        <v>2579</v>
      </c>
      <c r="Z5165" s="5" t="s">
        <v>2582</v>
      </c>
      <c r="AA5165" s="5"/>
    </row>
    <row r="5166" spans="1:27" ht="12" customHeight="1" x14ac:dyDescent="0.15">
      <c r="A5166" s="1" t="s">
        <v>1355</v>
      </c>
      <c r="B5166" s="1" t="s">
        <v>1400</v>
      </c>
      <c r="C5166" s="1" t="s">
        <v>9</v>
      </c>
      <c r="D5166" s="1" t="s">
        <v>2500</v>
      </c>
      <c r="E5166" s="1" t="s">
        <v>71</v>
      </c>
      <c r="F5166" s="1" t="s">
        <v>1401</v>
      </c>
      <c r="G5166" s="1" t="s">
        <v>18</v>
      </c>
      <c r="H5166" s="1" t="s">
        <v>13</v>
      </c>
      <c r="I5166" s="16"/>
      <c r="J5166" s="16"/>
      <c r="K5166" s="16"/>
      <c r="L5166" s="16"/>
      <c r="M5166" s="16"/>
      <c r="N5166" s="16"/>
      <c r="O5166" s="16"/>
      <c r="P5166" s="16"/>
      <c r="Q5166" s="16"/>
      <c r="R5166" s="16"/>
      <c r="S5166" s="16"/>
      <c r="T5166" s="16"/>
      <c r="U5166" s="16"/>
      <c r="V5166" s="1" t="s">
        <v>3828</v>
      </c>
      <c r="W5166" s="1" t="s">
        <v>2592</v>
      </c>
      <c r="X5166" s="5" t="s">
        <v>3872</v>
      </c>
      <c r="Y5166" s="5" t="s">
        <v>2556</v>
      </c>
      <c r="Z5166" s="5" t="s">
        <v>2582</v>
      </c>
      <c r="AA5166" s="5"/>
    </row>
    <row r="5167" spans="1:27" ht="12" customHeight="1" x14ac:dyDescent="0.15">
      <c r="A5167" s="1" t="s">
        <v>1355</v>
      </c>
      <c r="B5167" s="1" t="s">
        <v>1400</v>
      </c>
      <c r="C5167" s="1" t="s">
        <v>15</v>
      </c>
      <c r="D5167" s="1" t="s">
        <v>2500</v>
      </c>
      <c r="E5167" s="1" t="s">
        <v>71</v>
      </c>
      <c r="F5167" s="1" t="s">
        <v>1401</v>
      </c>
      <c r="G5167" s="1" t="s">
        <v>24</v>
      </c>
      <c r="H5167" s="1" t="s">
        <v>13</v>
      </c>
      <c r="I5167" s="16"/>
      <c r="J5167" s="16"/>
      <c r="K5167" s="16"/>
      <c r="L5167" s="16"/>
      <c r="M5167" s="16"/>
      <c r="N5167" s="16"/>
      <c r="O5167" s="16"/>
      <c r="P5167" s="16"/>
      <c r="Q5167" s="16"/>
      <c r="R5167" s="16"/>
      <c r="S5167" s="16"/>
      <c r="T5167" s="16"/>
      <c r="U5167" s="16"/>
      <c r="V5167" s="1" t="s">
        <v>3828</v>
      </c>
      <c r="W5167" s="1" t="s">
        <v>2592</v>
      </c>
      <c r="X5167" s="5" t="s">
        <v>3872</v>
      </c>
      <c r="Y5167" s="5" t="s">
        <v>2579</v>
      </c>
      <c r="Z5167" s="5" t="s">
        <v>2582</v>
      </c>
      <c r="AA5167" s="5"/>
    </row>
    <row r="5168" spans="1:27" ht="12" customHeight="1" x14ac:dyDescent="0.15">
      <c r="A5168" s="1" t="s">
        <v>1355</v>
      </c>
      <c r="B5168" s="1" t="s">
        <v>1402</v>
      </c>
      <c r="C5168" s="1" t="s">
        <v>9</v>
      </c>
      <c r="D5168" s="1" t="s">
        <v>2500</v>
      </c>
      <c r="E5168" s="1" t="s">
        <v>71</v>
      </c>
      <c r="F5168" s="1" t="s">
        <v>1403</v>
      </c>
      <c r="G5168" s="1" t="s">
        <v>18</v>
      </c>
      <c r="H5168" s="1" t="s">
        <v>13</v>
      </c>
      <c r="I5168" s="16"/>
      <c r="J5168" s="16"/>
      <c r="K5168" s="16"/>
      <c r="L5168" s="16"/>
      <c r="M5168" s="16"/>
      <c r="N5168" s="16"/>
      <c r="O5168" s="16"/>
      <c r="P5168" s="16"/>
      <c r="Q5168" s="16"/>
      <c r="R5168" s="16"/>
      <c r="S5168" s="16"/>
      <c r="T5168" s="16"/>
      <c r="U5168" s="16"/>
      <c r="V5168" s="1" t="s">
        <v>3828</v>
      </c>
      <c r="W5168" s="1" t="s">
        <v>2592</v>
      </c>
      <c r="X5168" s="5" t="s">
        <v>3873</v>
      </c>
      <c r="Y5168" s="5" t="s">
        <v>2556</v>
      </c>
      <c r="Z5168" s="5" t="s">
        <v>2582</v>
      </c>
      <c r="AA5168" s="5"/>
    </row>
    <row r="5169" spans="1:27" ht="12" customHeight="1" x14ac:dyDescent="0.15">
      <c r="A5169" s="1" t="s">
        <v>1355</v>
      </c>
      <c r="B5169" s="1" t="s">
        <v>1402</v>
      </c>
      <c r="C5169" s="1" t="s">
        <v>15</v>
      </c>
      <c r="D5169" s="1" t="s">
        <v>2500</v>
      </c>
      <c r="E5169" s="1" t="s">
        <v>71</v>
      </c>
      <c r="F5169" s="1" t="s">
        <v>1403</v>
      </c>
      <c r="G5169" s="1" t="s">
        <v>24</v>
      </c>
      <c r="H5169" s="1" t="s">
        <v>13</v>
      </c>
      <c r="I5169" s="16"/>
      <c r="J5169" s="16"/>
      <c r="K5169" s="16"/>
      <c r="L5169" s="16"/>
      <c r="M5169" s="16"/>
      <c r="N5169" s="16"/>
      <c r="O5169" s="16"/>
      <c r="P5169" s="16"/>
      <c r="Q5169" s="16"/>
      <c r="R5169" s="16"/>
      <c r="S5169" s="16"/>
      <c r="T5169" s="16"/>
      <c r="U5169" s="16"/>
      <c r="V5169" s="1" t="s">
        <v>3828</v>
      </c>
      <c r="W5169" s="1" t="s">
        <v>2592</v>
      </c>
      <c r="X5169" s="5" t="s">
        <v>3873</v>
      </c>
      <c r="Y5169" s="5" t="s">
        <v>2579</v>
      </c>
      <c r="Z5169" s="5" t="s">
        <v>2582</v>
      </c>
      <c r="AA5169" s="5"/>
    </row>
    <row r="5170" spans="1:27" ht="12" customHeight="1" x14ac:dyDescent="0.15">
      <c r="A5170" s="1" t="s">
        <v>1355</v>
      </c>
      <c r="B5170" s="1" t="s">
        <v>1404</v>
      </c>
      <c r="C5170" s="1" t="s">
        <v>9</v>
      </c>
      <c r="D5170" s="1" t="s">
        <v>2500</v>
      </c>
      <c r="E5170" s="1" t="s">
        <v>71</v>
      </c>
      <c r="F5170" s="1" t="s">
        <v>1405</v>
      </c>
      <c r="G5170" s="1" t="s">
        <v>18</v>
      </c>
      <c r="H5170" s="1" t="s">
        <v>13</v>
      </c>
      <c r="I5170" s="16"/>
      <c r="J5170" s="16"/>
      <c r="K5170" s="16"/>
      <c r="L5170" s="16"/>
      <c r="M5170" s="16"/>
      <c r="N5170" s="16"/>
      <c r="O5170" s="16"/>
      <c r="P5170" s="16"/>
      <c r="Q5170" s="16"/>
      <c r="R5170" s="16"/>
      <c r="S5170" s="16"/>
      <c r="T5170" s="16"/>
      <c r="U5170" s="16"/>
      <c r="V5170" s="1" t="s">
        <v>3828</v>
      </c>
      <c r="W5170" s="1" t="s">
        <v>2592</v>
      </c>
      <c r="X5170" s="5" t="s">
        <v>3874</v>
      </c>
      <c r="Y5170" s="5" t="s">
        <v>2556</v>
      </c>
      <c r="Z5170" s="5" t="s">
        <v>2582</v>
      </c>
      <c r="AA5170" s="5"/>
    </row>
    <row r="5171" spans="1:27" ht="12" customHeight="1" x14ac:dyDescent="0.15">
      <c r="A5171" s="1" t="s">
        <v>1355</v>
      </c>
      <c r="B5171" s="1" t="s">
        <v>1404</v>
      </c>
      <c r="C5171" s="1" t="s">
        <v>15</v>
      </c>
      <c r="D5171" s="1" t="s">
        <v>2500</v>
      </c>
      <c r="E5171" s="1" t="s">
        <v>71</v>
      </c>
      <c r="F5171" s="1" t="s">
        <v>1405</v>
      </c>
      <c r="G5171" s="1" t="s">
        <v>24</v>
      </c>
      <c r="H5171" s="1" t="s">
        <v>13</v>
      </c>
      <c r="I5171" s="16"/>
      <c r="J5171" s="16"/>
      <c r="K5171" s="16"/>
      <c r="L5171" s="16"/>
      <c r="M5171" s="16"/>
      <c r="N5171" s="16"/>
      <c r="O5171" s="16"/>
      <c r="P5171" s="16"/>
      <c r="Q5171" s="16"/>
      <c r="R5171" s="16"/>
      <c r="S5171" s="16"/>
      <c r="T5171" s="16"/>
      <c r="U5171" s="16"/>
      <c r="V5171" s="1" t="s">
        <v>3828</v>
      </c>
      <c r="W5171" s="1" t="s">
        <v>2592</v>
      </c>
      <c r="X5171" s="5" t="s">
        <v>3874</v>
      </c>
      <c r="Y5171" s="5" t="s">
        <v>2579</v>
      </c>
      <c r="Z5171" s="5" t="s">
        <v>2582</v>
      </c>
      <c r="AA5171" s="5"/>
    </row>
    <row r="5172" spans="1:27" ht="12" customHeight="1" x14ac:dyDescent="0.15">
      <c r="A5172" s="1" t="s">
        <v>1355</v>
      </c>
      <c r="B5172" s="1" t="s">
        <v>212</v>
      </c>
      <c r="C5172" s="1" t="s">
        <v>9</v>
      </c>
      <c r="D5172" s="1" t="s">
        <v>2500</v>
      </c>
      <c r="E5172" s="1" t="s">
        <v>213</v>
      </c>
      <c r="F5172" s="1" t="s">
        <v>1406</v>
      </c>
      <c r="G5172" s="1" t="s">
        <v>215</v>
      </c>
      <c r="H5172" s="1" t="s">
        <v>216</v>
      </c>
      <c r="I5172" s="16"/>
      <c r="J5172" s="16"/>
      <c r="K5172" s="16"/>
      <c r="L5172" s="16"/>
      <c r="M5172" s="16"/>
      <c r="N5172" s="16"/>
      <c r="O5172" s="16"/>
      <c r="P5172" s="16"/>
      <c r="Q5172" s="16"/>
      <c r="R5172" s="16"/>
      <c r="S5172" s="16"/>
      <c r="T5172" s="16"/>
      <c r="U5172" s="16"/>
      <c r="V5172" s="1" t="s">
        <v>3828</v>
      </c>
      <c r="W5172" s="1" t="s">
        <v>2717</v>
      </c>
      <c r="X5172" s="5" t="s">
        <v>3875</v>
      </c>
      <c r="Y5172" s="5" t="s">
        <v>2719</v>
      </c>
      <c r="Z5172" s="5" t="s">
        <v>2847</v>
      </c>
      <c r="AA5172" s="5"/>
    </row>
    <row r="5173" spans="1:27" ht="12" customHeight="1" x14ac:dyDescent="0.15">
      <c r="A5173" s="1" t="s">
        <v>1355</v>
      </c>
      <c r="B5173" s="1" t="s">
        <v>285</v>
      </c>
      <c r="C5173" s="1" t="s">
        <v>9</v>
      </c>
      <c r="D5173" s="1" t="s">
        <v>2500</v>
      </c>
      <c r="E5173" s="1" t="s">
        <v>213</v>
      </c>
      <c r="F5173" s="1" t="s">
        <v>286</v>
      </c>
      <c r="G5173" s="1" t="s">
        <v>215</v>
      </c>
      <c r="H5173" s="1" t="s">
        <v>216</v>
      </c>
      <c r="I5173" s="16"/>
      <c r="J5173" s="16"/>
      <c r="K5173" s="16"/>
      <c r="L5173" s="16"/>
      <c r="M5173" s="16"/>
      <c r="N5173" s="16"/>
      <c r="O5173" s="16"/>
      <c r="P5173" s="16"/>
      <c r="Q5173" s="16"/>
      <c r="R5173" s="16"/>
      <c r="S5173" s="16"/>
      <c r="T5173" s="16"/>
      <c r="U5173" s="16"/>
      <c r="V5173" s="1" t="s">
        <v>3828</v>
      </c>
      <c r="W5173" s="1" t="s">
        <v>2717</v>
      </c>
      <c r="X5173" s="5" t="s">
        <v>2769</v>
      </c>
      <c r="Y5173" s="5" t="s">
        <v>2719</v>
      </c>
      <c r="Z5173" s="5" t="s">
        <v>2847</v>
      </c>
      <c r="AA5173" s="5"/>
    </row>
    <row r="5174" spans="1:27" ht="12" customHeight="1" x14ac:dyDescent="0.15">
      <c r="A5174" s="1" t="s">
        <v>1355</v>
      </c>
      <c r="B5174" s="1" t="s">
        <v>219</v>
      </c>
      <c r="C5174" s="1" t="s">
        <v>9</v>
      </c>
      <c r="D5174" s="1" t="s">
        <v>2500</v>
      </c>
      <c r="E5174" s="1" t="s">
        <v>1155</v>
      </c>
      <c r="F5174" s="1" t="s">
        <v>1407</v>
      </c>
      <c r="G5174" s="1" t="s">
        <v>5114</v>
      </c>
      <c r="H5174" s="1" t="s">
        <v>235</v>
      </c>
      <c r="I5174" s="16"/>
      <c r="J5174" s="16"/>
      <c r="K5174" s="16"/>
      <c r="L5174" s="16"/>
      <c r="M5174" s="16"/>
      <c r="N5174" s="16"/>
      <c r="O5174" s="16"/>
      <c r="P5174" s="16"/>
      <c r="Q5174" s="16"/>
      <c r="R5174" s="16"/>
      <c r="S5174" s="16"/>
      <c r="T5174" s="16"/>
      <c r="U5174" s="16"/>
      <c r="V5174" s="1" t="s">
        <v>3828</v>
      </c>
      <c r="W5174" s="1" t="s">
        <v>2723</v>
      </c>
      <c r="X5174" s="5" t="s">
        <v>3876</v>
      </c>
      <c r="Y5174" s="5" t="s">
        <v>3877</v>
      </c>
      <c r="Z5174" s="5" t="s">
        <v>3191</v>
      </c>
      <c r="AA5174" s="5"/>
    </row>
    <row r="5175" spans="1:27" ht="12" customHeight="1" x14ac:dyDescent="0.15">
      <c r="A5175" s="1" t="s">
        <v>1355</v>
      </c>
      <c r="B5175" s="1" t="s">
        <v>219</v>
      </c>
      <c r="C5175" s="1" t="s">
        <v>15</v>
      </c>
      <c r="D5175" s="1" t="s">
        <v>2500</v>
      </c>
      <c r="E5175" s="1" t="s">
        <v>1155</v>
      </c>
      <c r="F5175" s="1" t="s">
        <v>1407</v>
      </c>
      <c r="G5175" s="1" t="s">
        <v>222</v>
      </c>
      <c r="H5175" s="1" t="s">
        <v>13</v>
      </c>
      <c r="I5175" s="16"/>
      <c r="J5175" s="16"/>
      <c r="K5175" s="16"/>
      <c r="L5175" s="16"/>
      <c r="M5175" s="16"/>
      <c r="N5175" s="16"/>
      <c r="O5175" s="16"/>
      <c r="P5175" s="16"/>
      <c r="Q5175" s="16"/>
      <c r="R5175" s="16"/>
      <c r="S5175" s="16"/>
      <c r="T5175" s="16"/>
      <c r="U5175" s="16"/>
      <c r="V5175" s="1" t="s">
        <v>3828</v>
      </c>
      <c r="W5175" s="1" t="s">
        <v>2723</v>
      </c>
      <c r="X5175" s="5" t="s">
        <v>3876</v>
      </c>
      <c r="Y5175" s="5" t="s">
        <v>2725</v>
      </c>
      <c r="Z5175" s="5" t="s">
        <v>2582</v>
      </c>
      <c r="AA5175" s="5"/>
    </row>
    <row r="5176" spans="1:27" ht="12" customHeight="1" x14ac:dyDescent="0.15">
      <c r="A5176" s="1" t="s">
        <v>1355</v>
      </c>
      <c r="B5176" s="1" t="s">
        <v>223</v>
      </c>
      <c r="C5176" s="1" t="s">
        <v>9</v>
      </c>
      <c r="D5176" s="1" t="s">
        <v>2500</v>
      </c>
      <c r="E5176" s="1" t="s">
        <v>1155</v>
      </c>
      <c r="F5176" s="1" t="s">
        <v>1408</v>
      </c>
      <c r="G5176" s="1" t="s">
        <v>5114</v>
      </c>
      <c r="H5176" s="1" t="s">
        <v>235</v>
      </c>
      <c r="I5176" s="16"/>
      <c r="J5176" s="16"/>
      <c r="K5176" s="16"/>
      <c r="L5176" s="16"/>
      <c r="M5176" s="16"/>
      <c r="N5176" s="16"/>
      <c r="O5176" s="16"/>
      <c r="P5176" s="16"/>
      <c r="Q5176" s="16"/>
      <c r="R5176" s="16"/>
      <c r="S5176" s="16"/>
      <c r="T5176" s="16"/>
      <c r="U5176" s="16"/>
      <c r="V5176" s="1" t="s">
        <v>3828</v>
      </c>
      <c r="W5176" s="1" t="s">
        <v>2723</v>
      </c>
      <c r="X5176" s="5" t="s">
        <v>3878</v>
      </c>
      <c r="Y5176" s="5" t="s">
        <v>3877</v>
      </c>
      <c r="Z5176" s="5" t="s">
        <v>3191</v>
      </c>
      <c r="AA5176" s="5"/>
    </row>
    <row r="5177" spans="1:27" ht="12" customHeight="1" x14ac:dyDescent="0.15">
      <c r="A5177" s="1" t="s">
        <v>1355</v>
      </c>
      <c r="B5177" s="1" t="s">
        <v>223</v>
      </c>
      <c r="C5177" s="1" t="s">
        <v>15</v>
      </c>
      <c r="D5177" s="1" t="s">
        <v>2500</v>
      </c>
      <c r="E5177" s="1" t="s">
        <v>1155</v>
      </c>
      <c r="F5177" s="1" t="s">
        <v>1408</v>
      </c>
      <c r="G5177" s="1" t="s">
        <v>222</v>
      </c>
      <c r="H5177" s="1" t="s">
        <v>13</v>
      </c>
      <c r="I5177" s="16"/>
      <c r="J5177" s="16"/>
      <c r="K5177" s="16"/>
      <c r="L5177" s="16"/>
      <c r="M5177" s="16"/>
      <c r="N5177" s="16"/>
      <c r="O5177" s="16"/>
      <c r="P5177" s="16"/>
      <c r="Q5177" s="16"/>
      <c r="R5177" s="16"/>
      <c r="S5177" s="16"/>
      <c r="T5177" s="16"/>
      <c r="U5177" s="16"/>
      <c r="V5177" s="1" t="s">
        <v>3828</v>
      </c>
      <c r="W5177" s="1" t="s">
        <v>2723</v>
      </c>
      <c r="X5177" s="5" t="s">
        <v>3878</v>
      </c>
      <c r="Y5177" s="5" t="s">
        <v>2725</v>
      </c>
      <c r="Z5177" s="5" t="s">
        <v>2582</v>
      </c>
      <c r="AA5177" s="5"/>
    </row>
    <row r="5178" spans="1:27" ht="12" customHeight="1" x14ac:dyDescent="0.15">
      <c r="A5178" s="1" t="s">
        <v>1355</v>
      </c>
      <c r="B5178" s="1" t="s">
        <v>225</v>
      </c>
      <c r="C5178" s="1" t="s">
        <v>9</v>
      </c>
      <c r="D5178" s="1" t="s">
        <v>2500</v>
      </c>
      <c r="E5178" s="1" t="s">
        <v>1155</v>
      </c>
      <c r="F5178" s="1" t="s">
        <v>1409</v>
      </c>
      <c r="G5178" s="1" t="s">
        <v>5114</v>
      </c>
      <c r="H5178" s="1" t="s">
        <v>235</v>
      </c>
      <c r="I5178" s="16"/>
      <c r="J5178" s="16"/>
      <c r="K5178" s="16"/>
      <c r="L5178" s="16"/>
      <c r="M5178" s="16"/>
      <c r="N5178" s="16"/>
      <c r="O5178" s="16"/>
      <c r="P5178" s="16"/>
      <c r="Q5178" s="16"/>
      <c r="R5178" s="16"/>
      <c r="S5178" s="16"/>
      <c r="T5178" s="16"/>
      <c r="U5178" s="16"/>
      <c r="V5178" s="1" t="s">
        <v>3828</v>
      </c>
      <c r="W5178" s="1" t="s">
        <v>2723</v>
      </c>
      <c r="X5178" s="5" t="s">
        <v>3879</v>
      </c>
      <c r="Y5178" s="5" t="s">
        <v>3877</v>
      </c>
      <c r="Z5178" s="5" t="s">
        <v>3191</v>
      </c>
      <c r="AA5178" s="5"/>
    </row>
    <row r="5179" spans="1:27" ht="12" customHeight="1" x14ac:dyDescent="0.15">
      <c r="A5179" s="1" t="s">
        <v>1355</v>
      </c>
      <c r="B5179" s="1" t="s">
        <v>225</v>
      </c>
      <c r="C5179" s="1" t="s">
        <v>15</v>
      </c>
      <c r="D5179" s="1" t="s">
        <v>2500</v>
      </c>
      <c r="E5179" s="1" t="s">
        <v>1155</v>
      </c>
      <c r="F5179" s="1" t="s">
        <v>1409</v>
      </c>
      <c r="G5179" s="1" t="s">
        <v>222</v>
      </c>
      <c r="H5179" s="1" t="s">
        <v>13</v>
      </c>
      <c r="I5179" s="16"/>
      <c r="J5179" s="16"/>
      <c r="K5179" s="16"/>
      <c r="L5179" s="16"/>
      <c r="M5179" s="16"/>
      <c r="N5179" s="16"/>
      <c r="O5179" s="16"/>
      <c r="P5179" s="16"/>
      <c r="Q5179" s="16"/>
      <c r="R5179" s="16"/>
      <c r="S5179" s="16"/>
      <c r="T5179" s="16"/>
      <c r="U5179" s="16"/>
      <c r="V5179" s="1" t="s">
        <v>3828</v>
      </c>
      <c r="W5179" s="1" t="s">
        <v>2723</v>
      </c>
      <c r="X5179" s="5" t="s">
        <v>3879</v>
      </c>
      <c r="Y5179" s="5" t="s">
        <v>2725</v>
      </c>
      <c r="Z5179" s="5" t="s">
        <v>2582</v>
      </c>
      <c r="AA5179" s="5"/>
    </row>
    <row r="5180" spans="1:27" ht="12" customHeight="1" x14ac:dyDescent="0.15">
      <c r="A5180" s="1" t="s">
        <v>1355</v>
      </c>
      <c r="B5180" s="1" t="s">
        <v>227</v>
      </c>
      <c r="C5180" s="1" t="s">
        <v>9</v>
      </c>
      <c r="D5180" s="1" t="s">
        <v>2500</v>
      </c>
      <c r="E5180" s="1" t="s">
        <v>1155</v>
      </c>
      <c r="F5180" s="1" t="s">
        <v>971</v>
      </c>
      <c r="G5180" s="1" t="s">
        <v>5114</v>
      </c>
      <c r="H5180" s="1" t="s">
        <v>235</v>
      </c>
      <c r="I5180" s="16"/>
      <c r="J5180" s="16"/>
      <c r="K5180" s="16"/>
      <c r="L5180" s="16"/>
      <c r="M5180" s="16"/>
      <c r="N5180" s="16"/>
      <c r="O5180" s="16"/>
      <c r="P5180" s="16"/>
      <c r="Q5180" s="16"/>
      <c r="R5180" s="16"/>
      <c r="S5180" s="16"/>
      <c r="T5180" s="16"/>
      <c r="U5180" s="16"/>
      <c r="V5180" s="1" t="s">
        <v>3828</v>
      </c>
      <c r="W5180" s="1" t="s">
        <v>2723</v>
      </c>
      <c r="X5180" s="5" t="s">
        <v>3880</v>
      </c>
      <c r="Y5180" s="5" t="s">
        <v>3877</v>
      </c>
      <c r="Z5180" s="5" t="s">
        <v>3191</v>
      </c>
      <c r="AA5180" s="5"/>
    </row>
    <row r="5181" spans="1:27" ht="12" customHeight="1" x14ac:dyDescent="0.15">
      <c r="A5181" s="1" t="s">
        <v>1355</v>
      </c>
      <c r="B5181" s="1" t="s">
        <v>227</v>
      </c>
      <c r="C5181" s="1" t="s">
        <v>15</v>
      </c>
      <c r="D5181" s="1" t="s">
        <v>2500</v>
      </c>
      <c r="E5181" s="1" t="s">
        <v>1155</v>
      </c>
      <c r="F5181" s="1" t="s">
        <v>971</v>
      </c>
      <c r="G5181" s="1" t="s">
        <v>222</v>
      </c>
      <c r="H5181" s="1" t="s">
        <v>13</v>
      </c>
      <c r="I5181" s="16"/>
      <c r="J5181" s="16"/>
      <c r="K5181" s="16"/>
      <c r="L5181" s="16"/>
      <c r="M5181" s="16"/>
      <c r="N5181" s="16"/>
      <c r="O5181" s="16"/>
      <c r="P5181" s="16"/>
      <c r="Q5181" s="16"/>
      <c r="R5181" s="16"/>
      <c r="S5181" s="16"/>
      <c r="T5181" s="16"/>
      <c r="U5181" s="16"/>
      <c r="V5181" s="1" t="s">
        <v>3828</v>
      </c>
      <c r="W5181" s="1" t="s">
        <v>2723</v>
      </c>
      <c r="X5181" s="5" t="s">
        <v>3880</v>
      </c>
      <c r="Y5181" s="5" t="s">
        <v>2725</v>
      </c>
      <c r="Z5181" s="5" t="s">
        <v>2582</v>
      </c>
      <c r="AA5181" s="5"/>
    </row>
    <row r="5182" spans="1:27" ht="12" customHeight="1" x14ac:dyDescent="0.15">
      <c r="A5182" s="1" t="s">
        <v>1355</v>
      </c>
      <c r="B5182" s="1" t="s">
        <v>1354</v>
      </c>
      <c r="C5182" s="1" t="s">
        <v>9</v>
      </c>
      <c r="D5182" s="1" t="s">
        <v>2500</v>
      </c>
      <c r="E5182" s="1" t="s">
        <v>1155</v>
      </c>
      <c r="F5182" s="1" t="s">
        <v>5380</v>
      </c>
      <c r="G5182" s="1" t="s">
        <v>5114</v>
      </c>
      <c r="H5182" s="1" t="s">
        <v>235</v>
      </c>
      <c r="I5182" s="16"/>
      <c r="J5182" s="16"/>
      <c r="K5182" s="16"/>
      <c r="L5182" s="16"/>
      <c r="M5182" s="16"/>
      <c r="N5182" s="16"/>
      <c r="O5182" s="16"/>
      <c r="P5182" s="16"/>
      <c r="Q5182" s="16"/>
      <c r="R5182" s="16"/>
      <c r="S5182" s="16"/>
      <c r="T5182" s="16"/>
      <c r="U5182" s="16"/>
      <c r="V5182" s="1" t="s">
        <v>5001</v>
      </c>
      <c r="W5182" s="1" t="s">
        <v>2723</v>
      </c>
      <c r="X5182" s="1" t="s">
        <v>5002</v>
      </c>
      <c r="Y5182" s="1" t="s">
        <v>2727</v>
      </c>
      <c r="Z5182" s="1" t="s">
        <v>4999</v>
      </c>
    </row>
    <row r="5183" spans="1:27" ht="12" customHeight="1" x14ac:dyDescent="0.15">
      <c r="A5183" s="1" t="s">
        <v>1355</v>
      </c>
      <c r="B5183" s="1" t="s">
        <v>1354</v>
      </c>
      <c r="C5183" s="1" t="s">
        <v>15</v>
      </c>
      <c r="D5183" s="1" t="s">
        <v>2500</v>
      </c>
      <c r="E5183" s="1" t="s">
        <v>1155</v>
      </c>
      <c r="F5183" s="1" t="s">
        <v>5380</v>
      </c>
      <c r="G5183" s="1" t="s">
        <v>222</v>
      </c>
      <c r="H5183" s="1" t="s">
        <v>13</v>
      </c>
      <c r="I5183" s="16"/>
      <c r="J5183" s="16"/>
      <c r="K5183" s="16"/>
      <c r="L5183" s="16"/>
      <c r="M5183" s="16"/>
      <c r="N5183" s="16"/>
      <c r="O5183" s="16"/>
      <c r="P5183" s="16"/>
      <c r="Q5183" s="16"/>
      <c r="R5183" s="16"/>
      <c r="S5183" s="16"/>
      <c r="T5183" s="16"/>
      <c r="U5183" s="16"/>
      <c r="V5183" s="1" t="s">
        <v>5001</v>
      </c>
      <c r="W5183" s="1" t="s">
        <v>2723</v>
      </c>
      <c r="X5183" s="1" t="s">
        <v>5002</v>
      </c>
      <c r="Y5183" s="1" t="s">
        <v>2727</v>
      </c>
      <c r="Z5183" s="1" t="s">
        <v>13</v>
      </c>
    </row>
    <row r="5184" spans="1:27" ht="12" customHeight="1" x14ac:dyDescent="0.15">
      <c r="A5184" s="1" t="s">
        <v>1355</v>
      </c>
      <c r="B5184" s="1" t="s">
        <v>1354</v>
      </c>
      <c r="C5184" s="1" t="s">
        <v>21</v>
      </c>
      <c r="D5184" s="1" t="s">
        <v>2500</v>
      </c>
      <c r="E5184" s="1" t="s">
        <v>1155</v>
      </c>
      <c r="F5184" s="1" t="s">
        <v>5381</v>
      </c>
      <c r="G5184" s="1" t="s">
        <v>1132</v>
      </c>
      <c r="H5184" s="1" t="s">
        <v>1133</v>
      </c>
      <c r="I5184" s="16"/>
      <c r="J5184" s="16"/>
      <c r="K5184" s="16"/>
      <c r="L5184" s="16"/>
      <c r="M5184" s="16"/>
      <c r="N5184" s="16"/>
      <c r="O5184" s="16"/>
      <c r="P5184" s="16"/>
      <c r="Q5184" s="16"/>
      <c r="R5184" s="16"/>
      <c r="S5184" s="16"/>
      <c r="T5184" s="16"/>
      <c r="U5184" s="16"/>
      <c r="V5184" s="1" t="s">
        <v>3828</v>
      </c>
      <c r="W5184" s="1" t="s">
        <v>2723</v>
      </c>
      <c r="X5184" s="8" t="s">
        <v>3881</v>
      </c>
      <c r="Y5184" s="5" t="s">
        <v>3609</v>
      </c>
      <c r="Z5184" s="8" t="s">
        <v>3610</v>
      </c>
      <c r="AA5184" s="8"/>
    </row>
    <row r="5185" spans="1:27" ht="12" customHeight="1" x14ac:dyDescent="0.15">
      <c r="A5185" s="1" t="s">
        <v>1410</v>
      </c>
      <c r="B5185" s="1" t="s">
        <v>8</v>
      </c>
      <c r="C5185" s="1" t="s">
        <v>9</v>
      </c>
      <c r="D5185" s="1" t="s">
        <v>2501</v>
      </c>
      <c r="E5185" s="1" t="s">
        <v>10</v>
      </c>
      <c r="F5185" s="1" t="s">
        <v>1411</v>
      </c>
      <c r="G5185" s="1" t="s">
        <v>12</v>
      </c>
      <c r="H5185" s="1" t="s">
        <v>13</v>
      </c>
      <c r="I5185" s="16"/>
      <c r="J5185" s="16"/>
      <c r="K5185" s="16"/>
      <c r="L5185" s="16"/>
      <c r="M5185" s="16"/>
      <c r="N5185" s="16"/>
      <c r="O5185" s="16"/>
      <c r="P5185" s="16"/>
      <c r="Q5185" s="16"/>
      <c r="R5185" s="16"/>
      <c r="S5185" s="16"/>
      <c r="T5185" s="16"/>
      <c r="U5185" s="16"/>
      <c r="V5185" s="1" t="s">
        <v>3882</v>
      </c>
      <c r="W5185" s="1" t="s">
        <v>2551</v>
      </c>
      <c r="X5185" s="5" t="s">
        <v>3883</v>
      </c>
      <c r="Y5185" s="5" t="s">
        <v>2553</v>
      </c>
      <c r="Z5185" s="5" t="s">
        <v>13</v>
      </c>
      <c r="AA5185" s="5"/>
    </row>
    <row r="5186" spans="1:27" ht="12" customHeight="1" x14ac:dyDescent="0.15">
      <c r="A5186" s="1" t="s">
        <v>1410</v>
      </c>
      <c r="B5186" s="1" t="s">
        <v>8</v>
      </c>
      <c r="C5186" s="1" t="s">
        <v>15</v>
      </c>
      <c r="D5186" s="1" t="s">
        <v>2501</v>
      </c>
      <c r="E5186" s="1" t="s">
        <v>10</v>
      </c>
      <c r="F5186" s="1" t="s">
        <v>1411</v>
      </c>
      <c r="G5186" s="1" t="s">
        <v>242</v>
      </c>
      <c r="H5186" s="1" t="s">
        <v>13</v>
      </c>
      <c r="I5186" s="16"/>
      <c r="J5186" s="16"/>
      <c r="K5186" s="16"/>
      <c r="L5186" s="16"/>
      <c r="M5186" s="16"/>
      <c r="N5186" s="16"/>
      <c r="O5186" s="16"/>
      <c r="P5186" s="16"/>
      <c r="Q5186" s="16"/>
      <c r="R5186" s="16"/>
      <c r="S5186" s="16"/>
      <c r="T5186" s="16"/>
      <c r="U5186" s="16"/>
      <c r="V5186" s="1" t="s">
        <v>3882</v>
      </c>
      <c r="W5186" s="1" t="s">
        <v>2551</v>
      </c>
      <c r="X5186" s="5" t="s">
        <v>3883</v>
      </c>
      <c r="Y5186" s="5" t="s">
        <v>2557</v>
      </c>
      <c r="Z5186" s="5" t="s">
        <v>13</v>
      </c>
      <c r="AA5186" s="5"/>
    </row>
    <row r="5187" spans="1:27" ht="12" customHeight="1" x14ac:dyDescent="0.15">
      <c r="A5187" s="1" t="s">
        <v>1410</v>
      </c>
      <c r="B5187" s="1" t="s">
        <v>8</v>
      </c>
      <c r="C5187" s="1" t="s">
        <v>17</v>
      </c>
      <c r="D5187" s="1" t="s">
        <v>2501</v>
      </c>
      <c r="E5187" s="1" t="s">
        <v>10</v>
      </c>
      <c r="F5187" s="1" t="s">
        <v>1411</v>
      </c>
      <c r="G5187" s="1" t="s">
        <v>245</v>
      </c>
      <c r="H5187" s="1" t="s">
        <v>239</v>
      </c>
      <c r="I5187" s="16"/>
      <c r="J5187" s="16"/>
      <c r="K5187" s="16"/>
      <c r="L5187" s="16"/>
      <c r="M5187" s="16"/>
      <c r="N5187" s="16"/>
      <c r="O5187" s="16"/>
      <c r="P5187" s="16"/>
      <c r="Q5187" s="16"/>
      <c r="R5187" s="16"/>
      <c r="S5187" s="16"/>
      <c r="T5187" s="16"/>
      <c r="U5187" s="16"/>
      <c r="V5187" s="1" t="s">
        <v>3882</v>
      </c>
      <c r="W5187" s="1" t="s">
        <v>2551</v>
      </c>
      <c r="X5187" s="5" t="s">
        <v>3883</v>
      </c>
      <c r="Y5187" s="5" t="s">
        <v>2740</v>
      </c>
      <c r="Z5187" s="5" t="s">
        <v>2738</v>
      </c>
      <c r="AA5187" s="5"/>
    </row>
    <row r="5188" spans="1:27" ht="12" customHeight="1" x14ac:dyDescent="0.15">
      <c r="A5188" s="1" t="s">
        <v>1410</v>
      </c>
      <c r="B5188" s="1" t="s">
        <v>8</v>
      </c>
      <c r="C5188" s="1" t="s">
        <v>19</v>
      </c>
      <c r="D5188" s="1" t="s">
        <v>2501</v>
      </c>
      <c r="E5188" s="1" t="s">
        <v>10</v>
      </c>
      <c r="F5188" s="1" t="s">
        <v>1411</v>
      </c>
      <c r="G5188" s="1" t="s">
        <v>22</v>
      </c>
      <c r="H5188" s="1" t="s">
        <v>13</v>
      </c>
      <c r="I5188" s="16"/>
      <c r="J5188" s="16"/>
      <c r="K5188" s="16"/>
      <c r="L5188" s="16"/>
      <c r="M5188" s="16"/>
      <c r="N5188" s="16"/>
      <c r="O5188" s="16"/>
      <c r="P5188" s="16"/>
      <c r="Q5188" s="16"/>
      <c r="R5188" s="16"/>
      <c r="S5188" s="16"/>
      <c r="T5188" s="16"/>
      <c r="U5188" s="16"/>
      <c r="V5188" s="1" t="s">
        <v>3882</v>
      </c>
      <c r="W5188" s="1" t="s">
        <v>2551</v>
      </c>
      <c r="X5188" s="5" t="s">
        <v>3883</v>
      </c>
      <c r="Y5188" s="5" t="s">
        <v>2558</v>
      </c>
      <c r="Z5188" s="5" t="s">
        <v>2582</v>
      </c>
      <c r="AA5188" s="5"/>
    </row>
    <row r="5189" spans="1:27" ht="12" customHeight="1" x14ac:dyDescent="0.15">
      <c r="A5189" s="1" t="s">
        <v>1410</v>
      </c>
      <c r="B5189" s="1" t="s">
        <v>8</v>
      </c>
      <c r="C5189" s="1" t="s">
        <v>21</v>
      </c>
      <c r="D5189" s="1" t="s">
        <v>2501</v>
      </c>
      <c r="E5189" s="1" t="s">
        <v>10</v>
      </c>
      <c r="F5189" s="1" t="s">
        <v>1411</v>
      </c>
      <c r="G5189" s="1" t="s">
        <v>24</v>
      </c>
      <c r="H5189" s="1" t="s">
        <v>13</v>
      </c>
      <c r="I5189" s="16"/>
      <c r="J5189" s="16"/>
      <c r="K5189" s="16"/>
      <c r="L5189" s="16"/>
      <c r="M5189" s="16"/>
      <c r="N5189" s="16"/>
      <c r="O5189" s="16"/>
      <c r="P5189" s="16"/>
      <c r="Q5189" s="16"/>
      <c r="R5189" s="16"/>
      <c r="S5189" s="16"/>
      <c r="T5189" s="16"/>
      <c r="U5189" s="16"/>
      <c r="V5189" s="1" t="s">
        <v>3882</v>
      </c>
      <c r="W5189" s="1" t="s">
        <v>2551</v>
      </c>
      <c r="X5189" s="5" t="s">
        <v>3883</v>
      </c>
      <c r="Y5189" s="5" t="s">
        <v>2559</v>
      </c>
      <c r="Z5189" s="5" t="s">
        <v>13</v>
      </c>
      <c r="AA5189" s="5"/>
    </row>
    <row r="5190" spans="1:27" ht="12" customHeight="1" x14ac:dyDescent="0.15">
      <c r="A5190" s="1" t="s">
        <v>1410</v>
      </c>
      <c r="B5190" s="1" t="s">
        <v>25</v>
      </c>
      <c r="C5190" s="1" t="s">
        <v>9</v>
      </c>
      <c r="D5190" s="1" t="s">
        <v>2501</v>
      </c>
      <c r="E5190" s="1" t="s">
        <v>10</v>
      </c>
      <c r="F5190" s="1" t="s">
        <v>1412</v>
      </c>
      <c r="G5190" s="1" t="s">
        <v>12</v>
      </c>
      <c r="H5190" s="1" t="s">
        <v>13</v>
      </c>
      <c r="I5190" s="16"/>
      <c r="J5190" s="16"/>
      <c r="K5190" s="16"/>
      <c r="L5190" s="16"/>
      <c r="M5190" s="16"/>
      <c r="N5190" s="16"/>
      <c r="O5190" s="16"/>
      <c r="P5190" s="16"/>
      <c r="Q5190" s="16"/>
      <c r="R5190" s="16"/>
      <c r="S5190" s="16"/>
      <c r="T5190" s="16"/>
      <c r="U5190" s="16"/>
      <c r="V5190" s="1" t="s">
        <v>3882</v>
      </c>
      <c r="W5190" s="1" t="s">
        <v>2551</v>
      </c>
      <c r="X5190" s="5" t="s">
        <v>3884</v>
      </c>
      <c r="Y5190" s="5" t="s">
        <v>2553</v>
      </c>
      <c r="Z5190" s="5" t="s">
        <v>13</v>
      </c>
      <c r="AA5190" s="5"/>
    </row>
    <row r="5191" spans="1:27" ht="12" customHeight="1" x14ac:dyDescent="0.15">
      <c r="A5191" s="1" t="s">
        <v>1410</v>
      </c>
      <c r="B5191" s="1" t="s">
        <v>25</v>
      </c>
      <c r="C5191" s="1" t="s">
        <v>15</v>
      </c>
      <c r="D5191" s="1" t="s">
        <v>2501</v>
      </c>
      <c r="E5191" s="1" t="s">
        <v>10</v>
      </c>
      <c r="F5191" s="1" t="s">
        <v>1412</v>
      </c>
      <c r="G5191" s="1" t="s">
        <v>242</v>
      </c>
      <c r="H5191" s="1" t="s">
        <v>13</v>
      </c>
      <c r="I5191" s="16"/>
      <c r="J5191" s="16"/>
      <c r="K5191" s="16"/>
      <c r="L5191" s="16"/>
      <c r="M5191" s="16"/>
      <c r="N5191" s="16"/>
      <c r="O5191" s="16"/>
      <c r="P5191" s="16"/>
      <c r="Q5191" s="16"/>
      <c r="R5191" s="16"/>
      <c r="S5191" s="16"/>
      <c r="T5191" s="16"/>
      <c r="U5191" s="16"/>
      <c r="V5191" s="1" t="s">
        <v>3882</v>
      </c>
      <c r="W5191" s="1" t="s">
        <v>2551</v>
      </c>
      <c r="X5191" s="5" t="s">
        <v>3884</v>
      </c>
      <c r="Y5191" s="5" t="s">
        <v>2557</v>
      </c>
      <c r="Z5191" s="5" t="s">
        <v>13</v>
      </c>
      <c r="AA5191" s="5"/>
    </row>
    <row r="5192" spans="1:27" ht="12" customHeight="1" x14ac:dyDescent="0.15">
      <c r="A5192" s="1" t="s">
        <v>1410</v>
      </c>
      <c r="B5192" s="1" t="s">
        <v>25</v>
      </c>
      <c r="C5192" s="1" t="s">
        <v>17</v>
      </c>
      <c r="D5192" s="1" t="s">
        <v>2501</v>
      </c>
      <c r="E5192" s="1" t="s">
        <v>10</v>
      </c>
      <c r="F5192" s="1" t="s">
        <v>1412</v>
      </c>
      <c r="G5192" s="1" t="s">
        <v>245</v>
      </c>
      <c r="H5192" s="1" t="s">
        <v>239</v>
      </c>
      <c r="I5192" s="16"/>
      <c r="J5192" s="16"/>
      <c r="K5192" s="16"/>
      <c r="L5192" s="16"/>
      <c r="M5192" s="16"/>
      <c r="N5192" s="16"/>
      <c r="O5192" s="16"/>
      <c r="P5192" s="16"/>
      <c r="Q5192" s="16"/>
      <c r="R5192" s="16"/>
      <c r="S5192" s="16"/>
      <c r="T5192" s="16"/>
      <c r="U5192" s="16"/>
      <c r="V5192" s="1" t="s">
        <v>3882</v>
      </c>
      <c r="W5192" s="1" t="s">
        <v>2551</v>
      </c>
      <c r="X5192" s="5" t="s">
        <v>3884</v>
      </c>
      <c r="Y5192" s="5" t="s">
        <v>2740</v>
      </c>
      <c r="Z5192" s="5" t="s">
        <v>2738</v>
      </c>
      <c r="AA5192" s="5"/>
    </row>
    <row r="5193" spans="1:27" ht="12" customHeight="1" x14ac:dyDescent="0.15">
      <c r="A5193" s="1" t="s">
        <v>1410</v>
      </c>
      <c r="B5193" s="1" t="s">
        <v>25</v>
      </c>
      <c r="C5193" s="1" t="s">
        <v>19</v>
      </c>
      <c r="D5193" s="1" t="s">
        <v>2501</v>
      </c>
      <c r="E5193" s="1" t="s">
        <v>10</v>
      </c>
      <c r="F5193" s="1" t="s">
        <v>1412</v>
      </c>
      <c r="G5193" s="1" t="s">
        <v>22</v>
      </c>
      <c r="H5193" s="1" t="s">
        <v>13</v>
      </c>
      <c r="I5193" s="16"/>
      <c r="J5193" s="16"/>
      <c r="K5193" s="16"/>
      <c r="L5193" s="16"/>
      <c r="M5193" s="16"/>
      <c r="N5193" s="16"/>
      <c r="O5193" s="16"/>
      <c r="P5193" s="16"/>
      <c r="Q5193" s="16"/>
      <c r="R5193" s="16"/>
      <c r="S5193" s="16"/>
      <c r="T5193" s="16"/>
      <c r="U5193" s="16"/>
      <c r="V5193" s="1" t="s">
        <v>3882</v>
      </c>
      <c r="W5193" s="1" t="s">
        <v>2551</v>
      </c>
      <c r="X5193" s="5" t="s">
        <v>3884</v>
      </c>
      <c r="Y5193" s="5" t="s">
        <v>2558</v>
      </c>
      <c r="Z5193" s="5" t="s">
        <v>2582</v>
      </c>
      <c r="AA5193" s="5"/>
    </row>
    <row r="5194" spans="1:27" ht="12" customHeight="1" x14ac:dyDescent="0.15">
      <c r="A5194" s="1" t="s">
        <v>1410</v>
      </c>
      <c r="B5194" s="1" t="s">
        <v>25</v>
      </c>
      <c r="C5194" s="1" t="s">
        <v>21</v>
      </c>
      <c r="D5194" s="1" t="s">
        <v>2501</v>
      </c>
      <c r="E5194" s="1" t="s">
        <v>10</v>
      </c>
      <c r="F5194" s="1" t="s">
        <v>1412</v>
      </c>
      <c r="G5194" s="1" t="s">
        <v>24</v>
      </c>
      <c r="H5194" s="1" t="s">
        <v>13</v>
      </c>
      <c r="I5194" s="16"/>
      <c r="J5194" s="16"/>
      <c r="K5194" s="16"/>
      <c r="L5194" s="16"/>
      <c r="M5194" s="16"/>
      <c r="N5194" s="16"/>
      <c r="O5194" s="16"/>
      <c r="P5194" s="16"/>
      <c r="Q5194" s="16"/>
      <c r="R5194" s="16"/>
      <c r="S5194" s="16"/>
      <c r="T5194" s="16"/>
      <c r="U5194" s="16"/>
      <c r="V5194" s="1" t="s">
        <v>3882</v>
      </c>
      <c r="W5194" s="1" t="s">
        <v>2551</v>
      </c>
      <c r="X5194" s="5" t="s">
        <v>3884</v>
      </c>
      <c r="Y5194" s="5" t="s">
        <v>2559</v>
      </c>
      <c r="Z5194" s="5" t="s">
        <v>13</v>
      </c>
      <c r="AA5194" s="5"/>
    </row>
    <row r="5195" spans="1:27" ht="12" customHeight="1" x14ac:dyDescent="0.15">
      <c r="A5195" s="1" t="s">
        <v>1410</v>
      </c>
      <c r="B5195" s="1" t="s">
        <v>27</v>
      </c>
      <c r="C5195" s="1" t="s">
        <v>9</v>
      </c>
      <c r="D5195" s="1" t="s">
        <v>2501</v>
      </c>
      <c r="E5195" s="1" t="s">
        <v>10</v>
      </c>
      <c r="F5195" s="1" t="s">
        <v>5136</v>
      </c>
      <c r="G5195" s="1" t="s">
        <v>12</v>
      </c>
      <c r="H5195" s="1" t="s">
        <v>13</v>
      </c>
      <c r="I5195" s="16"/>
      <c r="J5195" s="16"/>
      <c r="K5195" s="16"/>
      <c r="L5195" s="16"/>
      <c r="M5195" s="16"/>
      <c r="N5195" s="16"/>
      <c r="O5195" s="16"/>
      <c r="P5195" s="16"/>
      <c r="Q5195" s="16"/>
      <c r="R5195" s="16"/>
      <c r="S5195" s="16"/>
      <c r="T5195" s="16"/>
      <c r="U5195" s="16"/>
      <c r="V5195" s="1" t="s">
        <v>3882</v>
      </c>
      <c r="W5195" s="1" t="s">
        <v>2551</v>
      </c>
      <c r="X5195" s="5" t="s">
        <v>3885</v>
      </c>
      <c r="Y5195" s="5" t="s">
        <v>2553</v>
      </c>
      <c r="Z5195" s="5" t="s">
        <v>13</v>
      </c>
      <c r="AA5195" s="5"/>
    </row>
    <row r="5196" spans="1:27" ht="12" customHeight="1" x14ac:dyDescent="0.15">
      <c r="A5196" s="1" t="s">
        <v>1410</v>
      </c>
      <c r="B5196" s="1" t="s">
        <v>27</v>
      </c>
      <c r="C5196" s="1" t="s">
        <v>15</v>
      </c>
      <c r="D5196" s="1" t="s">
        <v>2501</v>
      </c>
      <c r="E5196" s="1" t="s">
        <v>10</v>
      </c>
      <c r="F5196" s="1" t="s">
        <v>5136</v>
      </c>
      <c r="G5196" s="1" t="s">
        <v>242</v>
      </c>
      <c r="H5196" s="1" t="s">
        <v>13</v>
      </c>
      <c r="I5196" s="16"/>
      <c r="J5196" s="16"/>
      <c r="K5196" s="16"/>
      <c r="L5196" s="16"/>
      <c r="M5196" s="16"/>
      <c r="N5196" s="16"/>
      <c r="O5196" s="16"/>
      <c r="P5196" s="16"/>
      <c r="Q5196" s="16"/>
      <c r="R5196" s="16"/>
      <c r="S5196" s="16"/>
      <c r="T5196" s="16"/>
      <c r="U5196" s="16"/>
      <c r="V5196" s="1" t="s">
        <v>3882</v>
      </c>
      <c r="W5196" s="1" t="s">
        <v>2551</v>
      </c>
      <c r="X5196" s="5" t="s">
        <v>3885</v>
      </c>
      <c r="Y5196" s="5" t="s">
        <v>2557</v>
      </c>
      <c r="Z5196" s="5" t="s">
        <v>13</v>
      </c>
      <c r="AA5196" s="5"/>
    </row>
    <row r="5197" spans="1:27" ht="12" customHeight="1" x14ac:dyDescent="0.15">
      <c r="A5197" s="1" t="s">
        <v>1410</v>
      </c>
      <c r="B5197" s="1" t="s">
        <v>27</v>
      </c>
      <c r="C5197" s="1" t="s">
        <v>17</v>
      </c>
      <c r="D5197" s="1" t="s">
        <v>2501</v>
      </c>
      <c r="E5197" s="1" t="s">
        <v>10</v>
      </c>
      <c r="F5197" s="1" t="s">
        <v>5136</v>
      </c>
      <c r="G5197" s="1" t="s">
        <v>245</v>
      </c>
      <c r="H5197" s="1" t="s">
        <v>239</v>
      </c>
      <c r="I5197" s="16"/>
      <c r="J5197" s="16"/>
      <c r="K5197" s="16"/>
      <c r="L5197" s="16"/>
      <c r="M5197" s="16"/>
      <c r="N5197" s="16"/>
      <c r="O5197" s="16"/>
      <c r="P5197" s="16"/>
      <c r="Q5197" s="16"/>
      <c r="R5197" s="16"/>
      <c r="S5197" s="16"/>
      <c r="T5197" s="16"/>
      <c r="U5197" s="16"/>
      <c r="V5197" s="1" t="s">
        <v>3882</v>
      </c>
      <c r="W5197" s="1" t="s">
        <v>2551</v>
      </c>
      <c r="X5197" s="5" t="s">
        <v>3885</v>
      </c>
      <c r="Y5197" s="5" t="s">
        <v>2740</v>
      </c>
      <c r="Z5197" s="5" t="s">
        <v>2738</v>
      </c>
      <c r="AA5197" s="5"/>
    </row>
    <row r="5198" spans="1:27" ht="12" customHeight="1" x14ac:dyDescent="0.15">
      <c r="A5198" s="1" t="s">
        <v>1410</v>
      </c>
      <c r="B5198" s="1" t="s">
        <v>27</v>
      </c>
      <c r="C5198" s="1" t="s">
        <v>19</v>
      </c>
      <c r="D5198" s="1" t="s">
        <v>2501</v>
      </c>
      <c r="E5198" s="1" t="s">
        <v>10</v>
      </c>
      <c r="F5198" s="1" t="s">
        <v>5136</v>
      </c>
      <c r="G5198" s="1" t="s">
        <v>22</v>
      </c>
      <c r="H5198" s="1" t="s">
        <v>13</v>
      </c>
      <c r="I5198" s="16"/>
      <c r="J5198" s="16"/>
      <c r="K5198" s="16"/>
      <c r="L5198" s="16"/>
      <c r="M5198" s="16"/>
      <c r="N5198" s="16"/>
      <c r="O5198" s="16"/>
      <c r="P5198" s="16"/>
      <c r="Q5198" s="16"/>
      <c r="R5198" s="16"/>
      <c r="S5198" s="16"/>
      <c r="T5198" s="16"/>
      <c r="U5198" s="16"/>
      <c r="V5198" s="1" t="s">
        <v>3882</v>
      </c>
      <c r="W5198" s="1" t="s">
        <v>2551</v>
      </c>
      <c r="X5198" s="5" t="s">
        <v>3885</v>
      </c>
      <c r="Y5198" s="5" t="s">
        <v>2558</v>
      </c>
      <c r="Z5198" s="5" t="s">
        <v>2582</v>
      </c>
      <c r="AA5198" s="5"/>
    </row>
    <row r="5199" spans="1:27" ht="12" customHeight="1" x14ac:dyDescent="0.15">
      <c r="A5199" s="1" t="s">
        <v>1410</v>
      </c>
      <c r="B5199" s="1" t="s">
        <v>27</v>
      </c>
      <c r="C5199" s="1" t="s">
        <v>21</v>
      </c>
      <c r="D5199" s="1" t="s">
        <v>2501</v>
      </c>
      <c r="E5199" s="1" t="s">
        <v>10</v>
      </c>
      <c r="F5199" s="1" t="s">
        <v>5136</v>
      </c>
      <c r="G5199" s="1" t="s">
        <v>24</v>
      </c>
      <c r="H5199" s="1" t="s">
        <v>13</v>
      </c>
      <c r="I5199" s="16"/>
      <c r="J5199" s="16"/>
      <c r="K5199" s="16"/>
      <c r="L5199" s="16"/>
      <c r="M5199" s="16"/>
      <c r="N5199" s="16"/>
      <c r="O5199" s="16"/>
      <c r="P5199" s="16"/>
      <c r="Q5199" s="16"/>
      <c r="R5199" s="16"/>
      <c r="S5199" s="16"/>
      <c r="T5199" s="16"/>
      <c r="U5199" s="16"/>
      <c r="V5199" s="1" t="s">
        <v>3882</v>
      </c>
      <c r="W5199" s="1" t="s">
        <v>2551</v>
      </c>
      <c r="X5199" s="5" t="s">
        <v>3885</v>
      </c>
      <c r="Y5199" s="5" t="s">
        <v>2559</v>
      </c>
      <c r="Z5199" s="5" t="s">
        <v>13</v>
      </c>
      <c r="AA5199" s="5"/>
    </row>
    <row r="5200" spans="1:27" ht="12" customHeight="1" x14ac:dyDescent="0.15">
      <c r="A5200" s="1" t="s">
        <v>1410</v>
      </c>
      <c r="B5200" s="1" t="s">
        <v>29</v>
      </c>
      <c r="C5200" s="1" t="s">
        <v>9</v>
      </c>
      <c r="D5200" s="1" t="s">
        <v>2501</v>
      </c>
      <c r="E5200" s="1" t="s">
        <v>10</v>
      </c>
      <c r="F5200" s="1" t="s">
        <v>1413</v>
      </c>
      <c r="G5200" s="1" t="s">
        <v>12</v>
      </c>
      <c r="H5200" s="1" t="s">
        <v>13</v>
      </c>
      <c r="I5200" s="16"/>
      <c r="J5200" s="16"/>
      <c r="K5200" s="16"/>
      <c r="L5200" s="16"/>
      <c r="M5200" s="16"/>
      <c r="N5200" s="16"/>
      <c r="O5200" s="16"/>
      <c r="P5200" s="16"/>
      <c r="Q5200" s="16"/>
      <c r="R5200" s="16"/>
      <c r="S5200" s="16"/>
      <c r="T5200" s="16"/>
      <c r="U5200" s="16"/>
      <c r="V5200" s="1" t="s">
        <v>3882</v>
      </c>
      <c r="W5200" s="1" t="s">
        <v>2551</v>
      </c>
      <c r="X5200" s="5" t="s">
        <v>3886</v>
      </c>
      <c r="Y5200" s="5" t="s">
        <v>2553</v>
      </c>
      <c r="Z5200" s="5" t="s">
        <v>13</v>
      </c>
      <c r="AA5200" s="5"/>
    </row>
    <row r="5201" spans="1:27" ht="12" customHeight="1" x14ac:dyDescent="0.15">
      <c r="A5201" s="1" t="s">
        <v>1410</v>
      </c>
      <c r="B5201" s="1" t="s">
        <v>29</v>
      </c>
      <c r="C5201" s="1" t="s">
        <v>15</v>
      </c>
      <c r="D5201" s="1" t="s">
        <v>2501</v>
      </c>
      <c r="E5201" s="1" t="s">
        <v>10</v>
      </c>
      <c r="F5201" s="1" t="s">
        <v>1413</v>
      </c>
      <c r="G5201" s="1" t="s">
        <v>242</v>
      </c>
      <c r="H5201" s="1" t="s">
        <v>13</v>
      </c>
      <c r="I5201" s="16"/>
      <c r="J5201" s="16"/>
      <c r="K5201" s="16"/>
      <c r="L5201" s="16"/>
      <c r="M5201" s="16"/>
      <c r="N5201" s="16"/>
      <c r="O5201" s="16"/>
      <c r="P5201" s="16"/>
      <c r="Q5201" s="16"/>
      <c r="R5201" s="16"/>
      <c r="S5201" s="16"/>
      <c r="T5201" s="16"/>
      <c r="U5201" s="16"/>
      <c r="V5201" s="1" t="s">
        <v>3882</v>
      </c>
      <c r="W5201" s="1" t="s">
        <v>2551</v>
      </c>
      <c r="X5201" s="5" t="s">
        <v>3886</v>
      </c>
      <c r="Y5201" s="5" t="s">
        <v>2557</v>
      </c>
      <c r="Z5201" s="5" t="s">
        <v>13</v>
      </c>
      <c r="AA5201" s="5"/>
    </row>
    <row r="5202" spans="1:27" ht="12" customHeight="1" x14ac:dyDescent="0.15">
      <c r="A5202" s="1" t="s">
        <v>1410</v>
      </c>
      <c r="B5202" s="1" t="s">
        <v>29</v>
      </c>
      <c r="C5202" s="1" t="s">
        <v>17</v>
      </c>
      <c r="D5202" s="1" t="s">
        <v>2501</v>
      </c>
      <c r="E5202" s="1" t="s">
        <v>10</v>
      </c>
      <c r="F5202" s="1" t="s">
        <v>1413</v>
      </c>
      <c r="G5202" s="1" t="s">
        <v>245</v>
      </c>
      <c r="H5202" s="1" t="s">
        <v>239</v>
      </c>
      <c r="I5202" s="16"/>
      <c r="J5202" s="16"/>
      <c r="K5202" s="16"/>
      <c r="L5202" s="16"/>
      <c r="M5202" s="16"/>
      <c r="N5202" s="16"/>
      <c r="O5202" s="16"/>
      <c r="P5202" s="16"/>
      <c r="Q5202" s="16"/>
      <c r="R5202" s="16"/>
      <c r="S5202" s="16"/>
      <c r="T5202" s="16"/>
      <c r="U5202" s="16"/>
      <c r="V5202" s="1" t="s">
        <v>3882</v>
      </c>
      <c r="W5202" s="1" t="s">
        <v>2551</v>
      </c>
      <c r="X5202" s="5" t="s">
        <v>3886</v>
      </c>
      <c r="Y5202" s="5" t="s">
        <v>2740</v>
      </c>
      <c r="Z5202" s="5" t="s">
        <v>2738</v>
      </c>
      <c r="AA5202" s="5"/>
    </row>
    <row r="5203" spans="1:27" ht="12" customHeight="1" x14ac:dyDescent="0.15">
      <c r="A5203" s="1" t="s">
        <v>1410</v>
      </c>
      <c r="B5203" s="1" t="s">
        <v>29</v>
      </c>
      <c r="C5203" s="1" t="s">
        <v>19</v>
      </c>
      <c r="D5203" s="1" t="s">
        <v>2501</v>
      </c>
      <c r="E5203" s="1" t="s">
        <v>10</v>
      </c>
      <c r="F5203" s="1" t="s">
        <v>1413</v>
      </c>
      <c r="G5203" s="1" t="s">
        <v>22</v>
      </c>
      <c r="H5203" s="1" t="s">
        <v>13</v>
      </c>
      <c r="I5203" s="16"/>
      <c r="J5203" s="16"/>
      <c r="K5203" s="16"/>
      <c r="L5203" s="16"/>
      <c r="M5203" s="16"/>
      <c r="N5203" s="16"/>
      <c r="O5203" s="16"/>
      <c r="P5203" s="16"/>
      <c r="Q5203" s="16"/>
      <c r="R5203" s="16"/>
      <c r="S5203" s="16"/>
      <c r="T5203" s="16"/>
      <c r="U5203" s="16"/>
      <c r="V5203" s="1" t="s">
        <v>3882</v>
      </c>
      <c r="W5203" s="1" t="s">
        <v>2551</v>
      </c>
      <c r="X5203" s="5" t="s">
        <v>3886</v>
      </c>
      <c r="Y5203" s="5" t="s">
        <v>2558</v>
      </c>
      <c r="Z5203" s="5" t="s">
        <v>2582</v>
      </c>
      <c r="AA5203" s="5"/>
    </row>
    <row r="5204" spans="1:27" ht="12" customHeight="1" x14ac:dyDescent="0.15">
      <c r="A5204" s="1" t="s">
        <v>1410</v>
      </c>
      <c r="B5204" s="1" t="s">
        <v>29</v>
      </c>
      <c r="C5204" s="1" t="s">
        <v>21</v>
      </c>
      <c r="D5204" s="1" t="s">
        <v>2501</v>
      </c>
      <c r="E5204" s="1" t="s">
        <v>10</v>
      </c>
      <c r="F5204" s="1" t="s">
        <v>1413</v>
      </c>
      <c r="G5204" s="1" t="s">
        <v>24</v>
      </c>
      <c r="H5204" s="1" t="s">
        <v>13</v>
      </c>
      <c r="I5204" s="16"/>
      <c r="J5204" s="16"/>
      <c r="K5204" s="16"/>
      <c r="L5204" s="16"/>
      <c r="M5204" s="16"/>
      <c r="N5204" s="16"/>
      <c r="O5204" s="16"/>
      <c r="P5204" s="16"/>
      <c r="Q5204" s="16"/>
      <c r="R5204" s="16"/>
      <c r="S5204" s="16"/>
      <c r="T5204" s="16"/>
      <c r="U5204" s="16"/>
      <c r="V5204" s="1" t="s">
        <v>3882</v>
      </c>
      <c r="W5204" s="1" t="s">
        <v>2551</v>
      </c>
      <c r="X5204" s="5" t="s">
        <v>3886</v>
      </c>
      <c r="Y5204" s="5" t="s">
        <v>2559</v>
      </c>
      <c r="Z5204" s="5" t="s">
        <v>13</v>
      </c>
      <c r="AA5204" s="5"/>
    </row>
    <row r="5205" spans="1:27" ht="12" customHeight="1" x14ac:dyDescent="0.15">
      <c r="A5205" s="1" t="s">
        <v>1410</v>
      </c>
      <c r="B5205" s="1" t="s">
        <v>31</v>
      </c>
      <c r="C5205" s="1" t="s">
        <v>9</v>
      </c>
      <c r="D5205" s="1" t="s">
        <v>2501</v>
      </c>
      <c r="E5205" s="1" t="s">
        <v>10</v>
      </c>
      <c r="F5205" s="1" t="s">
        <v>1414</v>
      </c>
      <c r="G5205" s="1" t="s">
        <v>12</v>
      </c>
      <c r="H5205" s="1" t="s">
        <v>13</v>
      </c>
      <c r="I5205" s="16"/>
      <c r="J5205" s="16"/>
      <c r="K5205" s="16"/>
      <c r="L5205" s="16"/>
      <c r="M5205" s="16"/>
      <c r="N5205" s="16"/>
      <c r="O5205" s="16"/>
      <c r="P5205" s="16"/>
      <c r="Q5205" s="16"/>
      <c r="R5205" s="16"/>
      <c r="S5205" s="16"/>
      <c r="T5205" s="16"/>
      <c r="U5205" s="16"/>
      <c r="V5205" s="1" t="s">
        <v>3882</v>
      </c>
      <c r="W5205" s="1" t="s">
        <v>2551</v>
      </c>
      <c r="X5205" s="5" t="s">
        <v>3887</v>
      </c>
      <c r="Y5205" s="5" t="s">
        <v>2553</v>
      </c>
      <c r="Z5205" s="5" t="s">
        <v>13</v>
      </c>
      <c r="AA5205" s="5"/>
    </row>
    <row r="5206" spans="1:27" ht="12" customHeight="1" x14ac:dyDescent="0.15">
      <c r="A5206" s="1" t="s">
        <v>1410</v>
      </c>
      <c r="B5206" s="1" t="s">
        <v>31</v>
      </c>
      <c r="C5206" s="1" t="s">
        <v>15</v>
      </c>
      <c r="D5206" s="1" t="s">
        <v>2501</v>
      </c>
      <c r="E5206" s="1" t="s">
        <v>10</v>
      </c>
      <c r="F5206" s="1" t="s">
        <v>1414</v>
      </c>
      <c r="G5206" s="1" t="s">
        <v>242</v>
      </c>
      <c r="H5206" s="1" t="s">
        <v>13</v>
      </c>
      <c r="I5206" s="16"/>
      <c r="J5206" s="16"/>
      <c r="K5206" s="16"/>
      <c r="L5206" s="16"/>
      <c r="M5206" s="16"/>
      <c r="N5206" s="16"/>
      <c r="O5206" s="16"/>
      <c r="P5206" s="16"/>
      <c r="Q5206" s="16"/>
      <c r="R5206" s="16"/>
      <c r="S5206" s="16"/>
      <c r="T5206" s="16"/>
      <c r="U5206" s="16"/>
      <c r="V5206" s="1" t="s">
        <v>3882</v>
      </c>
      <c r="W5206" s="1" t="s">
        <v>2551</v>
      </c>
      <c r="X5206" s="5" t="s">
        <v>3887</v>
      </c>
      <c r="Y5206" s="5" t="s">
        <v>2557</v>
      </c>
      <c r="Z5206" s="5" t="s">
        <v>13</v>
      </c>
      <c r="AA5206" s="5"/>
    </row>
    <row r="5207" spans="1:27" ht="12" customHeight="1" x14ac:dyDescent="0.15">
      <c r="A5207" s="1" t="s">
        <v>1410</v>
      </c>
      <c r="B5207" s="1" t="s">
        <v>31</v>
      </c>
      <c r="C5207" s="1" t="s">
        <v>17</v>
      </c>
      <c r="D5207" s="1" t="s">
        <v>2501</v>
      </c>
      <c r="E5207" s="1" t="s">
        <v>10</v>
      </c>
      <c r="F5207" s="1" t="s">
        <v>1414</v>
      </c>
      <c r="G5207" s="1" t="s">
        <v>245</v>
      </c>
      <c r="H5207" s="1" t="s">
        <v>239</v>
      </c>
      <c r="I5207" s="16"/>
      <c r="J5207" s="16"/>
      <c r="K5207" s="16"/>
      <c r="L5207" s="16"/>
      <c r="M5207" s="16"/>
      <c r="N5207" s="16"/>
      <c r="O5207" s="16"/>
      <c r="P5207" s="16"/>
      <c r="Q5207" s="16"/>
      <c r="R5207" s="16"/>
      <c r="S5207" s="16"/>
      <c r="T5207" s="16"/>
      <c r="U5207" s="16"/>
      <c r="V5207" s="1" t="s">
        <v>3882</v>
      </c>
      <c r="W5207" s="1" t="s">
        <v>2551</v>
      </c>
      <c r="X5207" s="5" t="s">
        <v>3887</v>
      </c>
      <c r="Y5207" s="5" t="s">
        <v>2740</v>
      </c>
      <c r="Z5207" s="5" t="s">
        <v>2738</v>
      </c>
      <c r="AA5207" s="5"/>
    </row>
    <row r="5208" spans="1:27" ht="12" customHeight="1" x14ac:dyDescent="0.15">
      <c r="A5208" s="1" t="s">
        <v>1410</v>
      </c>
      <c r="B5208" s="1" t="s">
        <v>31</v>
      </c>
      <c r="C5208" s="1" t="s">
        <v>19</v>
      </c>
      <c r="D5208" s="1" t="s">
        <v>2501</v>
      </c>
      <c r="E5208" s="1" t="s">
        <v>10</v>
      </c>
      <c r="F5208" s="1" t="s">
        <v>1414</v>
      </c>
      <c r="G5208" s="1" t="s">
        <v>22</v>
      </c>
      <c r="H5208" s="1" t="s">
        <v>13</v>
      </c>
      <c r="I5208" s="16"/>
      <c r="J5208" s="16"/>
      <c r="K5208" s="16"/>
      <c r="L5208" s="16"/>
      <c r="M5208" s="16"/>
      <c r="N5208" s="16"/>
      <c r="O5208" s="16"/>
      <c r="P5208" s="16"/>
      <c r="Q5208" s="16"/>
      <c r="R5208" s="16"/>
      <c r="S5208" s="16"/>
      <c r="T5208" s="16"/>
      <c r="U5208" s="16"/>
      <c r="V5208" s="1" t="s">
        <v>3882</v>
      </c>
      <c r="W5208" s="1" t="s">
        <v>2551</v>
      </c>
      <c r="X5208" s="5" t="s">
        <v>3887</v>
      </c>
      <c r="Y5208" s="5" t="s">
        <v>2558</v>
      </c>
      <c r="Z5208" s="5" t="s">
        <v>2582</v>
      </c>
      <c r="AA5208" s="5"/>
    </row>
    <row r="5209" spans="1:27" ht="12" customHeight="1" x14ac:dyDescent="0.15">
      <c r="A5209" s="1" t="s">
        <v>1410</v>
      </c>
      <c r="B5209" s="1" t="s">
        <v>31</v>
      </c>
      <c r="C5209" s="1" t="s">
        <v>21</v>
      </c>
      <c r="D5209" s="1" t="s">
        <v>2501</v>
      </c>
      <c r="E5209" s="1" t="s">
        <v>10</v>
      </c>
      <c r="F5209" s="1" t="s">
        <v>1414</v>
      </c>
      <c r="G5209" s="1" t="s">
        <v>24</v>
      </c>
      <c r="H5209" s="1" t="s">
        <v>13</v>
      </c>
      <c r="I5209" s="16"/>
      <c r="J5209" s="16"/>
      <c r="K5209" s="16"/>
      <c r="L5209" s="16"/>
      <c r="M5209" s="16"/>
      <c r="N5209" s="16"/>
      <c r="O5209" s="16"/>
      <c r="P5209" s="16"/>
      <c r="Q5209" s="16"/>
      <c r="R5209" s="16"/>
      <c r="S5209" s="16"/>
      <c r="T5209" s="16"/>
      <c r="U5209" s="16"/>
      <c r="V5209" s="1" t="s">
        <v>3882</v>
      </c>
      <c r="W5209" s="1" t="s">
        <v>2551</v>
      </c>
      <c r="X5209" s="5" t="s">
        <v>3887</v>
      </c>
      <c r="Y5209" s="5" t="s">
        <v>2559</v>
      </c>
      <c r="Z5209" s="5" t="s">
        <v>13</v>
      </c>
      <c r="AA5209" s="5"/>
    </row>
    <row r="5210" spans="1:27" ht="12" customHeight="1" x14ac:dyDescent="0.15">
      <c r="A5210" s="1" t="s">
        <v>1410</v>
      </c>
      <c r="B5210" s="1" t="s">
        <v>33</v>
      </c>
      <c r="C5210" s="1" t="s">
        <v>9</v>
      </c>
      <c r="D5210" s="1" t="s">
        <v>2501</v>
      </c>
      <c r="E5210" s="1" t="s">
        <v>10</v>
      </c>
      <c r="F5210" s="1" t="s">
        <v>1415</v>
      </c>
      <c r="G5210" s="1" t="s">
        <v>12</v>
      </c>
      <c r="H5210" s="1" t="s">
        <v>13</v>
      </c>
      <c r="I5210" s="16"/>
      <c r="J5210" s="16"/>
      <c r="K5210" s="16"/>
      <c r="L5210" s="16"/>
      <c r="M5210" s="16"/>
      <c r="N5210" s="16"/>
      <c r="O5210" s="16"/>
      <c r="P5210" s="16"/>
      <c r="Q5210" s="16"/>
      <c r="R5210" s="16"/>
      <c r="S5210" s="16"/>
      <c r="T5210" s="16"/>
      <c r="U5210" s="16"/>
      <c r="V5210" s="1" t="s">
        <v>3882</v>
      </c>
      <c r="W5210" s="1" t="s">
        <v>2551</v>
      </c>
      <c r="X5210" s="5" t="s">
        <v>3888</v>
      </c>
      <c r="Y5210" s="5" t="s">
        <v>2553</v>
      </c>
      <c r="Z5210" s="5" t="s">
        <v>13</v>
      </c>
      <c r="AA5210" s="5"/>
    </row>
    <row r="5211" spans="1:27" ht="12" customHeight="1" x14ac:dyDescent="0.15">
      <c r="A5211" s="1" t="s">
        <v>1410</v>
      </c>
      <c r="B5211" s="1" t="s">
        <v>33</v>
      </c>
      <c r="C5211" s="1" t="s">
        <v>15</v>
      </c>
      <c r="D5211" s="1" t="s">
        <v>2501</v>
      </c>
      <c r="E5211" s="1" t="s">
        <v>10</v>
      </c>
      <c r="F5211" s="1" t="s">
        <v>1415</v>
      </c>
      <c r="G5211" s="1" t="s">
        <v>242</v>
      </c>
      <c r="H5211" s="1" t="s">
        <v>13</v>
      </c>
      <c r="I5211" s="16"/>
      <c r="J5211" s="16"/>
      <c r="K5211" s="16"/>
      <c r="L5211" s="16"/>
      <c r="M5211" s="16"/>
      <c r="N5211" s="16"/>
      <c r="O5211" s="16"/>
      <c r="P5211" s="16"/>
      <c r="Q5211" s="16"/>
      <c r="R5211" s="16"/>
      <c r="S5211" s="16"/>
      <c r="T5211" s="16"/>
      <c r="U5211" s="16"/>
      <c r="V5211" s="1" t="s">
        <v>3882</v>
      </c>
      <c r="W5211" s="1" t="s">
        <v>2551</v>
      </c>
      <c r="X5211" s="5" t="s">
        <v>3888</v>
      </c>
      <c r="Y5211" s="5" t="s">
        <v>2557</v>
      </c>
      <c r="Z5211" s="5" t="s">
        <v>13</v>
      </c>
      <c r="AA5211" s="5"/>
    </row>
    <row r="5212" spans="1:27" ht="12" customHeight="1" x14ac:dyDescent="0.15">
      <c r="A5212" s="1" t="s">
        <v>1410</v>
      </c>
      <c r="B5212" s="1" t="s">
        <v>33</v>
      </c>
      <c r="C5212" s="1" t="s">
        <v>17</v>
      </c>
      <c r="D5212" s="1" t="s">
        <v>2501</v>
      </c>
      <c r="E5212" s="1" t="s">
        <v>10</v>
      </c>
      <c r="F5212" s="1" t="s">
        <v>1415</v>
      </c>
      <c r="G5212" s="1" t="s">
        <v>245</v>
      </c>
      <c r="H5212" s="1" t="s">
        <v>239</v>
      </c>
      <c r="I5212" s="16"/>
      <c r="J5212" s="16"/>
      <c r="K5212" s="16"/>
      <c r="L5212" s="16"/>
      <c r="M5212" s="16"/>
      <c r="N5212" s="16"/>
      <c r="O5212" s="16"/>
      <c r="P5212" s="16"/>
      <c r="Q5212" s="16"/>
      <c r="R5212" s="16"/>
      <c r="S5212" s="16"/>
      <c r="T5212" s="16"/>
      <c r="U5212" s="16"/>
      <c r="V5212" s="1" t="s">
        <v>3882</v>
      </c>
      <c r="W5212" s="1" t="s">
        <v>2551</v>
      </c>
      <c r="X5212" s="5" t="s">
        <v>3888</v>
      </c>
      <c r="Y5212" s="5" t="s">
        <v>2740</v>
      </c>
      <c r="Z5212" s="5" t="s">
        <v>2738</v>
      </c>
      <c r="AA5212" s="5"/>
    </row>
    <row r="5213" spans="1:27" ht="12" customHeight="1" x14ac:dyDescent="0.15">
      <c r="A5213" s="1" t="s">
        <v>1410</v>
      </c>
      <c r="B5213" s="1" t="s">
        <v>33</v>
      </c>
      <c r="C5213" s="1" t="s">
        <v>19</v>
      </c>
      <c r="D5213" s="1" t="s">
        <v>2501</v>
      </c>
      <c r="E5213" s="1" t="s">
        <v>10</v>
      </c>
      <c r="F5213" s="1" t="s">
        <v>1415</v>
      </c>
      <c r="G5213" s="1" t="s">
        <v>22</v>
      </c>
      <c r="H5213" s="1" t="s">
        <v>13</v>
      </c>
      <c r="I5213" s="16"/>
      <c r="J5213" s="16"/>
      <c r="K5213" s="16"/>
      <c r="L5213" s="16"/>
      <c r="M5213" s="16"/>
      <c r="N5213" s="16"/>
      <c r="O5213" s="16"/>
      <c r="P5213" s="16"/>
      <c r="Q5213" s="16"/>
      <c r="R5213" s="16"/>
      <c r="S5213" s="16"/>
      <c r="T5213" s="16"/>
      <c r="U5213" s="16"/>
      <c r="V5213" s="1" t="s">
        <v>3882</v>
      </c>
      <c r="W5213" s="1" t="s">
        <v>2551</v>
      </c>
      <c r="X5213" s="5" t="s">
        <v>3888</v>
      </c>
      <c r="Y5213" s="5" t="s">
        <v>2558</v>
      </c>
      <c r="Z5213" s="5" t="s">
        <v>2582</v>
      </c>
      <c r="AA5213" s="5"/>
    </row>
    <row r="5214" spans="1:27" ht="12" customHeight="1" x14ac:dyDescent="0.15">
      <c r="A5214" s="1" t="s">
        <v>1410</v>
      </c>
      <c r="B5214" s="1" t="s">
        <v>33</v>
      </c>
      <c r="C5214" s="1" t="s">
        <v>21</v>
      </c>
      <c r="D5214" s="1" t="s">
        <v>2501</v>
      </c>
      <c r="E5214" s="1" t="s">
        <v>10</v>
      </c>
      <c r="F5214" s="1" t="s">
        <v>1415</v>
      </c>
      <c r="G5214" s="1" t="s">
        <v>24</v>
      </c>
      <c r="H5214" s="1" t="s">
        <v>13</v>
      </c>
      <c r="I5214" s="16"/>
      <c r="J5214" s="16"/>
      <c r="K5214" s="16"/>
      <c r="L5214" s="16"/>
      <c r="M5214" s="16"/>
      <c r="N5214" s="16"/>
      <c r="O5214" s="16"/>
      <c r="P5214" s="16"/>
      <c r="Q5214" s="16"/>
      <c r="R5214" s="16"/>
      <c r="S5214" s="16"/>
      <c r="T5214" s="16"/>
      <c r="U5214" s="16"/>
      <c r="V5214" s="1" t="s">
        <v>3882</v>
      </c>
      <c r="W5214" s="1" t="s">
        <v>2551</v>
      </c>
      <c r="X5214" s="5" t="s">
        <v>3888</v>
      </c>
      <c r="Y5214" s="5" t="s">
        <v>2559</v>
      </c>
      <c r="Z5214" s="5" t="s">
        <v>13</v>
      </c>
      <c r="AA5214" s="5"/>
    </row>
    <row r="5215" spans="1:27" ht="12" customHeight="1" x14ac:dyDescent="0.15">
      <c r="A5215" s="1" t="s">
        <v>1410</v>
      </c>
      <c r="B5215" s="1" t="s">
        <v>35</v>
      </c>
      <c r="C5215" s="1" t="s">
        <v>9</v>
      </c>
      <c r="D5215" s="1" t="s">
        <v>2501</v>
      </c>
      <c r="E5215" s="1" t="s">
        <v>10</v>
      </c>
      <c r="F5215" s="1" t="s">
        <v>1416</v>
      </c>
      <c r="G5215" s="1" t="s">
        <v>12</v>
      </c>
      <c r="H5215" s="1" t="s">
        <v>13</v>
      </c>
      <c r="I5215" s="16"/>
      <c r="J5215" s="16"/>
      <c r="K5215" s="16"/>
      <c r="L5215" s="16"/>
      <c r="M5215" s="16"/>
      <c r="N5215" s="16"/>
      <c r="O5215" s="16"/>
      <c r="P5215" s="16"/>
      <c r="Q5215" s="16"/>
      <c r="R5215" s="16"/>
      <c r="S5215" s="16"/>
      <c r="T5215" s="16"/>
      <c r="U5215" s="16"/>
      <c r="V5215" s="1" t="s">
        <v>3882</v>
      </c>
      <c r="W5215" s="1" t="s">
        <v>2551</v>
      </c>
      <c r="X5215" s="5" t="s">
        <v>3889</v>
      </c>
      <c r="Y5215" s="5" t="s">
        <v>2553</v>
      </c>
      <c r="Z5215" s="5" t="s">
        <v>13</v>
      </c>
      <c r="AA5215" s="5"/>
    </row>
    <row r="5216" spans="1:27" ht="12" customHeight="1" x14ac:dyDescent="0.15">
      <c r="A5216" s="1" t="s">
        <v>1410</v>
      </c>
      <c r="B5216" s="1" t="s">
        <v>35</v>
      </c>
      <c r="C5216" s="1" t="s">
        <v>15</v>
      </c>
      <c r="D5216" s="1" t="s">
        <v>2501</v>
      </c>
      <c r="E5216" s="1" t="s">
        <v>10</v>
      </c>
      <c r="F5216" s="1" t="s">
        <v>1416</v>
      </c>
      <c r="G5216" s="1" t="s">
        <v>242</v>
      </c>
      <c r="H5216" s="1" t="s">
        <v>13</v>
      </c>
      <c r="I5216" s="16"/>
      <c r="J5216" s="16"/>
      <c r="K5216" s="16"/>
      <c r="L5216" s="16"/>
      <c r="M5216" s="16"/>
      <c r="N5216" s="16"/>
      <c r="O5216" s="16"/>
      <c r="P5216" s="16"/>
      <c r="Q5216" s="16"/>
      <c r="R5216" s="16"/>
      <c r="S5216" s="16"/>
      <c r="T5216" s="16"/>
      <c r="U5216" s="16"/>
      <c r="V5216" s="1" t="s">
        <v>3882</v>
      </c>
      <c r="W5216" s="1" t="s">
        <v>2551</v>
      </c>
      <c r="X5216" s="5" t="s">
        <v>3889</v>
      </c>
      <c r="Y5216" s="5" t="s">
        <v>2557</v>
      </c>
      <c r="Z5216" s="5" t="s">
        <v>13</v>
      </c>
      <c r="AA5216" s="5"/>
    </row>
    <row r="5217" spans="1:27" ht="12" customHeight="1" x14ac:dyDescent="0.15">
      <c r="A5217" s="1" t="s">
        <v>1410</v>
      </c>
      <c r="B5217" s="1" t="s">
        <v>35</v>
      </c>
      <c r="C5217" s="1" t="s">
        <v>17</v>
      </c>
      <c r="D5217" s="1" t="s">
        <v>2501</v>
      </c>
      <c r="E5217" s="1" t="s">
        <v>10</v>
      </c>
      <c r="F5217" s="1" t="s">
        <v>1416</v>
      </c>
      <c r="G5217" s="1" t="s">
        <v>245</v>
      </c>
      <c r="H5217" s="1" t="s">
        <v>239</v>
      </c>
      <c r="I5217" s="16"/>
      <c r="J5217" s="16"/>
      <c r="K5217" s="16"/>
      <c r="L5217" s="16"/>
      <c r="M5217" s="16"/>
      <c r="N5217" s="16"/>
      <c r="O5217" s="16"/>
      <c r="P5217" s="16"/>
      <c r="Q5217" s="16"/>
      <c r="R5217" s="16"/>
      <c r="S5217" s="16"/>
      <c r="T5217" s="16"/>
      <c r="U5217" s="16"/>
      <c r="V5217" s="1" t="s">
        <v>3882</v>
      </c>
      <c r="W5217" s="1" t="s">
        <v>2551</v>
      </c>
      <c r="X5217" s="5" t="s">
        <v>3889</v>
      </c>
      <c r="Y5217" s="5" t="s">
        <v>2740</v>
      </c>
      <c r="Z5217" s="5" t="s">
        <v>2738</v>
      </c>
      <c r="AA5217" s="5"/>
    </row>
    <row r="5218" spans="1:27" ht="12" customHeight="1" x14ac:dyDescent="0.15">
      <c r="A5218" s="1" t="s">
        <v>1410</v>
      </c>
      <c r="B5218" s="1" t="s">
        <v>35</v>
      </c>
      <c r="C5218" s="1" t="s">
        <v>19</v>
      </c>
      <c r="D5218" s="1" t="s">
        <v>2501</v>
      </c>
      <c r="E5218" s="1" t="s">
        <v>10</v>
      </c>
      <c r="F5218" s="1" t="s">
        <v>1416</v>
      </c>
      <c r="G5218" s="1" t="s">
        <v>22</v>
      </c>
      <c r="H5218" s="1" t="s">
        <v>13</v>
      </c>
      <c r="I5218" s="16"/>
      <c r="J5218" s="16"/>
      <c r="K5218" s="16"/>
      <c r="L5218" s="16"/>
      <c r="M5218" s="16"/>
      <c r="N5218" s="16"/>
      <c r="O5218" s="16"/>
      <c r="P5218" s="16"/>
      <c r="Q5218" s="16"/>
      <c r="R5218" s="16"/>
      <c r="S5218" s="16"/>
      <c r="T5218" s="16"/>
      <c r="U5218" s="16"/>
      <c r="V5218" s="1" t="s">
        <v>3882</v>
      </c>
      <c r="W5218" s="1" t="s">
        <v>2551</v>
      </c>
      <c r="X5218" s="5" t="s">
        <v>3889</v>
      </c>
      <c r="Y5218" s="5" t="s">
        <v>2558</v>
      </c>
      <c r="Z5218" s="5" t="s">
        <v>2582</v>
      </c>
      <c r="AA5218" s="5"/>
    </row>
    <row r="5219" spans="1:27" ht="12" customHeight="1" x14ac:dyDescent="0.15">
      <c r="A5219" s="1" t="s">
        <v>1410</v>
      </c>
      <c r="B5219" s="1" t="s">
        <v>35</v>
      </c>
      <c r="C5219" s="1" t="s">
        <v>21</v>
      </c>
      <c r="D5219" s="1" t="s">
        <v>2501</v>
      </c>
      <c r="E5219" s="1" t="s">
        <v>10</v>
      </c>
      <c r="F5219" s="1" t="s">
        <v>1416</v>
      </c>
      <c r="G5219" s="1" t="s">
        <v>24</v>
      </c>
      <c r="H5219" s="1" t="s">
        <v>13</v>
      </c>
      <c r="I5219" s="16"/>
      <c r="J5219" s="16"/>
      <c r="K5219" s="16"/>
      <c r="L5219" s="16"/>
      <c r="M5219" s="16"/>
      <c r="N5219" s="16"/>
      <c r="O5219" s="16"/>
      <c r="P5219" s="16"/>
      <c r="Q5219" s="16"/>
      <c r="R5219" s="16"/>
      <c r="S5219" s="16"/>
      <c r="T5219" s="16"/>
      <c r="U5219" s="16"/>
      <c r="V5219" s="1" t="s">
        <v>3882</v>
      </c>
      <c r="W5219" s="1" t="s">
        <v>2551</v>
      </c>
      <c r="X5219" s="5" t="s">
        <v>3889</v>
      </c>
      <c r="Y5219" s="5" t="s">
        <v>2559</v>
      </c>
      <c r="Z5219" s="5" t="s">
        <v>13</v>
      </c>
      <c r="AA5219" s="5"/>
    </row>
    <row r="5220" spans="1:27" ht="12" customHeight="1" x14ac:dyDescent="0.15">
      <c r="A5220" s="1" t="s">
        <v>1410</v>
      </c>
      <c r="B5220" s="1" t="s">
        <v>37</v>
      </c>
      <c r="C5220" s="1" t="s">
        <v>9</v>
      </c>
      <c r="D5220" s="1" t="s">
        <v>2501</v>
      </c>
      <c r="E5220" s="1" t="s">
        <v>10</v>
      </c>
      <c r="F5220" s="1" t="s">
        <v>1417</v>
      </c>
      <c r="G5220" s="1" t="s">
        <v>12</v>
      </c>
      <c r="H5220" s="1" t="s">
        <v>13</v>
      </c>
      <c r="I5220" s="16"/>
      <c r="J5220" s="16"/>
      <c r="K5220" s="16"/>
      <c r="L5220" s="16"/>
      <c r="M5220" s="16"/>
      <c r="N5220" s="16"/>
      <c r="O5220" s="16"/>
      <c r="P5220" s="16"/>
      <c r="Q5220" s="16"/>
      <c r="R5220" s="16"/>
      <c r="S5220" s="16"/>
      <c r="T5220" s="16"/>
      <c r="U5220" s="16"/>
      <c r="V5220" s="1" t="s">
        <v>3882</v>
      </c>
      <c r="W5220" s="1" t="s">
        <v>2551</v>
      </c>
      <c r="X5220" s="5" t="s">
        <v>3890</v>
      </c>
      <c r="Y5220" s="5" t="s">
        <v>2553</v>
      </c>
      <c r="Z5220" s="5" t="s">
        <v>13</v>
      </c>
      <c r="AA5220" s="5"/>
    </row>
    <row r="5221" spans="1:27" ht="12" customHeight="1" x14ac:dyDescent="0.15">
      <c r="A5221" s="1" t="s">
        <v>1410</v>
      </c>
      <c r="B5221" s="1" t="s">
        <v>37</v>
      </c>
      <c r="C5221" s="1" t="s">
        <v>15</v>
      </c>
      <c r="D5221" s="1" t="s">
        <v>2501</v>
      </c>
      <c r="E5221" s="1" t="s">
        <v>10</v>
      </c>
      <c r="F5221" s="1" t="s">
        <v>1417</v>
      </c>
      <c r="G5221" s="1" t="s">
        <v>242</v>
      </c>
      <c r="H5221" s="1" t="s">
        <v>13</v>
      </c>
      <c r="I5221" s="16"/>
      <c r="J5221" s="16"/>
      <c r="K5221" s="16"/>
      <c r="L5221" s="16"/>
      <c r="M5221" s="16"/>
      <c r="N5221" s="16"/>
      <c r="O5221" s="16"/>
      <c r="P5221" s="16"/>
      <c r="Q5221" s="16"/>
      <c r="R5221" s="16"/>
      <c r="S5221" s="16"/>
      <c r="T5221" s="16"/>
      <c r="U5221" s="16"/>
      <c r="V5221" s="1" t="s">
        <v>3882</v>
      </c>
      <c r="W5221" s="1" t="s">
        <v>2551</v>
      </c>
      <c r="X5221" s="5" t="s">
        <v>3890</v>
      </c>
      <c r="Y5221" s="5" t="s">
        <v>2557</v>
      </c>
      <c r="Z5221" s="5" t="s">
        <v>13</v>
      </c>
      <c r="AA5221" s="5"/>
    </row>
    <row r="5222" spans="1:27" ht="12" customHeight="1" x14ac:dyDescent="0.15">
      <c r="A5222" s="1" t="s">
        <v>1410</v>
      </c>
      <c r="B5222" s="1" t="s">
        <v>37</v>
      </c>
      <c r="C5222" s="1" t="s">
        <v>17</v>
      </c>
      <c r="D5222" s="1" t="s">
        <v>2501</v>
      </c>
      <c r="E5222" s="1" t="s">
        <v>10</v>
      </c>
      <c r="F5222" s="1" t="s">
        <v>1417</v>
      </c>
      <c r="G5222" s="1" t="s">
        <v>245</v>
      </c>
      <c r="H5222" s="1" t="s">
        <v>239</v>
      </c>
      <c r="I5222" s="16"/>
      <c r="J5222" s="16"/>
      <c r="K5222" s="16"/>
      <c r="L5222" s="16"/>
      <c r="M5222" s="16"/>
      <c r="N5222" s="16"/>
      <c r="O5222" s="16"/>
      <c r="P5222" s="16"/>
      <c r="Q5222" s="16"/>
      <c r="R5222" s="16"/>
      <c r="S5222" s="16"/>
      <c r="T5222" s="16"/>
      <c r="U5222" s="16"/>
      <c r="V5222" s="1" t="s">
        <v>3882</v>
      </c>
      <c r="W5222" s="1" t="s">
        <v>2551</v>
      </c>
      <c r="X5222" s="5" t="s">
        <v>3890</v>
      </c>
      <c r="Y5222" s="5" t="s">
        <v>2740</v>
      </c>
      <c r="Z5222" s="5" t="s">
        <v>2738</v>
      </c>
      <c r="AA5222" s="5"/>
    </row>
    <row r="5223" spans="1:27" ht="12" customHeight="1" x14ac:dyDescent="0.15">
      <c r="A5223" s="1" t="s">
        <v>1410</v>
      </c>
      <c r="B5223" s="1" t="s">
        <v>37</v>
      </c>
      <c r="C5223" s="1" t="s">
        <v>19</v>
      </c>
      <c r="D5223" s="1" t="s">
        <v>2501</v>
      </c>
      <c r="E5223" s="1" t="s">
        <v>10</v>
      </c>
      <c r="F5223" s="1" t="s">
        <v>1417</v>
      </c>
      <c r="G5223" s="1" t="s">
        <v>22</v>
      </c>
      <c r="H5223" s="1" t="s">
        <v>13</v>
      </c>
      <c r="I5223" s="16"/>
      <c r="J5223" s="16"/>
      <c r="K5223" s="16"/>
      <c r="L5223" s="16"/>
      <c r="M5223" s="16"/>
      <c r="N5223" s="16"/>
      <c r="O5223" s="16"/>
      <c r="P5223" s="16"/>
      <c r="Q5223" s="16"/>
      <c r="R5223" s="16"/>
      <c r="S5223" s="16"/>
      <c r="T5223" s="16"/>
      <c r="U5223" s="16"/>
      <c r="V5223" s="1" t="s">
        <v>3882</v>
      </c>
      <c r="W5223" s="1" t="s">
        <v>2551</v>
      </c>
      <c r="X5223" s="5" t="s">
        <v>3890</v>
      </c>
      <c r="Y5223" s="5" t="s">
        <v>2558</v>
      </c>
      <c r="Z5223" s="5" t="s">
        <v>2582</v>
      </c>
      <c r="AA5223" s="5"/>
    </row>
    <row r="5224" spans="1:27" ht="12" customHeight="1" x14ac:dyDescent="0.15">
      <c r="A5224" s="1" t="s">
        <v>1410</v>
      </c>
      <c r="B5224" s="1" t="s">
        <v>37</v>
      </c>
      <c r="C5224" s="1" t="s">
        <v>21</v>
      </c>
      <c r="D5224" s="1" t="s">
        <v>2501</v>
      </c>
      <c r="E5224" s="1" t="s">
        <v>10</v>
      </c>
      <c r="F5224" s="1" t="s">
        <v>1417</v>
      </c>
      <c r="G5224" s="1" t="s">
        <v>24</v>
      </c>
      <c r="H5224" s="1" t="s">
        <v>13</v>
      </c>
      <c r="I5224" s="16"/>
      <c r="J5224" s="16"/>
      <c r="K5224" s="16"/>
      <c r="L5224" s="16"/>
      <c r="M5224" s="16"/>
      <c r="N5224" s="16"/>
      <c r="O5224" s="16"/>
      <c r="P5224" s="16"/>
      <c r="Q5224" s="16"/>
      <c r="R5224" s="16"/>
      <c r="S5224" s="16"/>
      <c r="T5224" s="16"/>
      <c r="U5224" s="16"/>
      <c r="V5224" s="1" t="s">
        <v>3882</v>
      </c>
      <c r="W5224" s="1" t="s">
        <v>2551</v>
      </c>
      <c r="X5224" s="5" t="s">
        <v>3890</v>
      </c>
      <c r="Y5224" s="5" t="s">
        <v>2559</v>
      </c>
      <c r="Z5224" s="5" t="s">
        <v>13</v>
      </c>
      <c r="AA5224" s="5"/>
    </row>
    <row r="5225" spans="1:27" ht="12" customHeight="1" x14ac:dyDescent="0.15">
      <c r="A5225" s="1" t="s">
        <v>1410</v>
      </c>
      <c r="B5225" s="1" t="s">
        <v>39</v>
      </c>
      <c r="C5225" s="1" t="s">
        <v>9</v>
      </c>
      <c r="D5225" s="1" t="s">
        <v>2501</v>
      </c>
      <c r="E5225" s="1" t="s">
        <v>10</v>
      </c>
      <c r="F5225" s="1" t="s">
        <v>1418</v>
      </c>
      <c r="G5225" s="1" t="s">
        <v>12</v>
      </c>
      <c r="H5225" s="1" t="s">
        <v>13</v>
      </c>
      <c r="I5225" s="16"/>
      <c r="J5225" s="16"/>
      <c r="K5225" s="16"/>
      <c r="L5225" s="16"/>
      <c r="M5225" s="16"/>
      <c r="N5225" s="16"/>
      <c r="O5225" s="16"/>
      <c r="P5225" s="16"/>
      <c r="Q5225" s="16"/>
      <c r="R5225" s="16"/>
      <c r="S5225" s="16"/>
      <c r="T5225" s="16"/>
      <c r="U5225" s="16"/>
      <c r="V5225" s="1" t="s">
        <v>3882</v>
      </c>
      <c r="W5225" s="1" t="s">
        <v>2551</v>
      </c>
      <c r="X5225" s="5" t="s">
        <v>3891</v>
      </c>
      <c r="Y5225" s="5" t="s">
        <v>2553</v>
      </c>
      <c r="Z5225" s="5" t="s">
        <v>13</v>
      </c>
      <c r="AA5225" s="5"/>
    </row>
    <row r="5226" spans="1:27" ht="12" customHeight="1" x14ac:dyDescent="0.15">
      <c r="A5226" s="1" t="s">
        <v>1410</v>
      </c>
      <c r="B5226" s="1" t="s">
        <v>39</v>
      </c>
      <c r="C5226" s="1" t="s">
        <v>15</v>
      </c>
      <c r="D5226" s="1" t="s">
        <v>2501</v>
      </c>
      <c r="E5226" s="1" t="s">
        <v>10</v>
      </c>
      <c r="F5226" s="1" t="s">
        <v>1418</v>
      </c>
      <c r="G5226" s="1" t="s">
        <v>242</v>
      </c>
      <c r="H5226" s="1" t="s">
        <v>13</v>
      </c>
      <c r="I5226" s="16"/>
      <c r="J5226" s="16"/>
      <c r="K5226" s="16"/>
      <c r="L5226" s="16"/>
      <c r="M5226" s="16"/>
      <c r="N5226" s="16"/>
      <c r="O5226" s="16"/>
      <c r="P5226" s="16"/>
      <c r="Q5226" s="16"/>
      <c r="R5226" s="16"/>
      <c r="S5226" s="16"/>
      <c r="T5226" s="16"/>
      <c r="U5226" s="16"/>
      <c r="V5226" s="1" t="s">
        <v>3882</v>
      </c>
      <c r="W5226" s="1" t="s">
        <v>2551</v>
      </c>
      <c r="X5226" s="5" t="s">
        <v>3891</v>
      </c>
      <c r="Y5226" s="5" t="s">
        <v>2557</v>
      </c>
      <c r="Z5226" s="5" t="s">
        <v>13</v>
      </c>
      <c r="AA5226" s="5"/>
    </row>
    <row r="5227" spans="1:27" ht="12" customHeight="1" x14ac:dyDescent="0.15">
      <c r="A5227" s="1" t="s">
        <v>1410</v>
      </c>
      <c r="B5227" s="1" t="s">
        <v>39</v>
      </c>
      <c r="C5227" s="1" t="s">
        <v>17</v>
      </c>
      <c r="D5227" s="1" t="s">
        <v>2501</v>
      </c>
      <c r="E5227" s="1" t="s">
        <v>10</v>
      </c>
      <c r="F5227" s="1" t="s">
        <v>1418</v>
      </c>
      <c r="G5227" s="1" t="s">
        <v>245</v>
      </c>
      <c r="H5227" s="1" t="s">
        <v>239</v>
      </c>
      <c r="I5227" s="16"/>
      <c r="J5227" s="16"/>
      <c r="K5227" s="16"/>
      <c r="L5227" s="16"/>
      <c r="M5227" s="16"/>
      <c r="N5227" s="16"/>
      <c r="O5227" s="16"/>
      <c r="P5227" s="16"/>
      <c r="Q5227" s="16"/>
      <c r="R5227" s="16"/>
      <c r="S5227" s="16"/>
      <c r="T5227" s="16"/>
      <c r="U5227" s="16"/>
      <c r="V5227" s="1" t="s">
        <v>3882</v>
      </c>
      <c r="W5227" s="1" t="s">
        <v>2551</v>
      </c>
      <c r="X5227" s="5" t="s">
        <v>3891</v>
      </c>
      <c r="Y5227" s="5" t="s">
        <v>2740</v>
      </c>
      <c r="Z5227" s="5" t="s">
        <v>2738</v>
      </c>
      <c r="AA5227" s="5"/>
    </row>
    <row r="5228" spans="1:27" ht="12" customHeight="1" x14ac:dyDescent="0.15">
      <c r="A5228" s="1" t="s">
        <v>1410</v>
      </c>
      <c r="B5228" s="1" t="s">
        <v>39</v>
      </c>
      <c r="C5228" s="1" t="s">
        <v>19</v>
      </c>
      <c r="D5228" s="1" t="s">
        <v>2501</v>
      </c>
      <c r="E5228" s="1" t="s">
        <v>10</v>
      </c>
      <c r="F5228" s="1" t="s">
        <v>1418</v>
      </c>
      <c r="G5228" s="1" t="s">
        <v>22</v>
      </c>
      <c r="H5228" s="1" t="s">
        <v>13</v>
      </c>
      <c r="I5228" s="16"/>
      <c r="J5228" s="16"/>
      <c r="K5228" s="16"/>
      <c r="L5228" s="16"/>
      <c r="M5228" s="16"/>
      <c r="N5228" s="16"/>
      <c r="O5228" s="16"/>
      <c r="P5228" s="16"/>
      <c r="Q5228" s="16"/>
      <c r="R5228" s="16"/>
      <c r="S5228" s="16"/>
      <c r="T5228" s="16"/>
      <c r="U5228" s="16"/>
      <c r="V5228" s="1" t="s">
        <v>3882</v>
      </c>
      <c r="W5228" s="1" t="s">
        <v>2551</v>
      </c>
      <c r="X5228" s="5" t="s">
        <v>3891</v>
      </c>
      <c r="Y5228" s="5" t="s">
        <v>2558</v>
      </c>
      <c r="Z5228" s="5" t="s">
        <v>2582</v>
      </c>
      <c r="AA5228" s="5"/>
    </row>
    <row r="5229" spans="1:27" ht="12" customHeight="1" x14ac:dyDescent="0.15">
      <c r="A5229" s="1" t="s">
        <v>1410</v>
      </c>
      <c r="B5229" s="1" t="s">
        <v>39</v>
      </c>
      <c r="C5229" s="1" t="s">
        <v>21</v>
      </c>
      <c r="D5229" s="1" t="s">
        <v>2501</v>
      </c>
      <c r="E5229" s="1" t="s">
        <v>10</v>
      </c>
      <c r="F5229" s="1" t="s">
        <v>1418</v>
      </c>
      <c r="G5229" s="1" t="s">
        <v>24</v>
      </c>
      <c r="H5229" s="1" t="s">
        <v>13</v>
      </c>
      <c r="I5229" s="16"/>
      <c r="J5229" s="16"/>
      <c r="K5229" s="16"/>
      <c r="L5229" s="16"/>
      <c r="M5229" s="16"/>
      <c r="N5229" s="16"/>
      <c r="O5229" s="16"/>
      <c r="P5229" s="16"/>
      <c r="Q5229" s="16"/>
      <c r="R5229" s="16"/>
      <c r="S5229" s="16"/>
      <c r="T5229" s="16"/>
      <c r="U5229" s="16"/>
      <c r="V5229" s="1" t="s">
        <v>3882</v>
      </c>
      <c r="W5229" s="1" t="s">
        <v>2551</v>
      </c>
      <c r="X5229" s="5" t="s">
        <v>3891</v>
      </c>
      <c r="Y5229" s="5" t="s">
        <v>2559</v>
      </c>
      <c r="Z5229" s="5" t="s">
        <v>13</v>
      </c>
      <c r="AA5229" s="5"/>
    </row>
    <row r="5230" spans="1:27" ht="12" customHeight="1" x14ac:dyDescent="0.15">
      <c r="A5230" s="1" t="s">
        <v>1410</v>
      </c>
      <c r="B5230" s="1" t="s">
        <v>41</v>
      </c>
      <c r="C5230" s="1" t="s">
        <v>9</v>
      </c>
      <c r="D5230" s="1" t="s">
        <v>2501</v>
      </c>
      <c r="E5230" s="1" t="s">
        <v>10</v>
      </c>
      <c r="F5230" s="1" t="s">
        <v>1419</v>
      </c>
      <c r="G5230" s="1" t="s">
        <v>12</v>
      </c>
      <c r="H5230" s="1" t="s">
        <v>13</v>
      </c>
      <c r="I5230" s="16"/>
      <c r="J5230" s="16"/>
      <c r="K5230" s="16"/>
      <c r="L5230" s="16"/>
      <c r="M5230" s="16"/>
      <c r="N5230" s="16"/>
      <c r="O5230" s="16"/>
      <c r="P5230" s="16"/>
      <c r="Q5230" s="16"/>
      <c r="R5230" s="16"/>
      <c r="S5230" s="16"/>
      <c r="T5230" s="16"/>
      <c r="U5230" s="16"/>
      <c r="V5230" s="1" t="s">
        <v>3882</v>
      </c>
      <c r="W5230" s="1" t="s">
        <v>2551</v>
      </c>
      <c r="X5230" s="5" t="s">
        <v>3892</v>
      </c>
      <c r="Y5230" s="5" t="s">
        <v>2553</v>
      </c>
      <c r="Z5230" s="5" t="s">
        <v>13</v>
      </c>
      <c r="AA5230" s="5"/>
    </row>
    <row r="5231" spans="1:27" ht="12" customHeight="1" x14ac:dyDescent="0.15">
      <c r="A5231" s="1" t="s">
        <v>1410</v>
      </c>
      <c r="B5231" s="1" t="s">
        <v>41</v>
      </c>
      <c r="C5231" s="1" t="s">
        <v>15</v>
      </c>
      <c r="D5231" s="1" t="s">
        <v>2501</v>
      </c>
      <c r="E5231" s="1" t="s">
        <v>10</v>
      </c>
      <c r="F5231" s="1" t="s">
        <v>1419</v>
      </c>
      <c r="G5231" s="1" t="s">
        <v>242</v>
      </c>
      <c r="H5231" s="1" t="s">
        <v>13</v>
      </c>
      <c r="I5231" s="16"/>
      <c r="J5231" s="16"/>
      <c r="K5231" s="16"/>
      <c r="L5231" s="16"/>
      <c r="M5231" s="16"/>
      <c r="N5231" s="16"/>
      <c r="O5231" s="16"/>
      <c r="P5231" s="16"/>
      <c r="Q5231" s="16"/>
      <c r="R5231" s="16"/>
      <c r="S5231" s="16"/>
      <c r="T5231" s="16"/>
      <c r="U5231" s="16"/>
      <c r="V5231" s="1" t="s">
        <v>3882</v>
      </c>
      <c r="W5231" s="1" t="s">
        <v>2551</v>
      </c>
      <c r="X5231" s="5" t="s">
        <v>3892</v>
      </c>
      <c r="Y5231" s="5" t="s">
        <v>2557</v>
      </c>
      <c r="Z5231" s="5" t="s">
        <v>13</v>
      </c>
      <c r="AA5231" s="5"/>
    </row>
    <row r="5232" spans="1:27" ht="12" customHeight="1" x14ac:dyDescent="0.15">
      <c r="A5232" s="1" t="s">
        <v>1410</v>
      </c>
      <c r="B5232" s="1" t="s">
        <v>41</v>
      </c>
      <c r="C5232" s="1" t="s">
        <v>17</v>
      </c>
      <c r="D5232" s="1" t="s">
        <v>2501</v>
      </c>
      <c r="E5232" s="1" t="s">
        <v>10</v>
      </c>
      <c r="F5232" s="1" t="s">
        <v>1419</v>
      </c>
      <c r="G5232" s="1" t="s">
        <v>245</v>
      </c>
      <c r="H5232" s="1" t="s">
        <v>239</v>
      </c>
      <c r="I5232" s="16"/>
      <c r="J5232" s="16"/>
      <c r="K5232" s="16"/>
      <c r="L5232" s="16"/>
      <c r="M5232" s="16"/>
      <c r="N5232" s="16"/>
      <c r="O5232" s="16"/>
      <c r="P5232" s="16"/>
      <c r="Q5232" s="16"/>
      <c r="R5232" s="16"/>
      <c r="S5232" s="16"/>
      <c r="T5232" s="16"/>
      <c r="U5232" s="16"/>
      <c r="V5232" s="1" t="s">
        <v>3882</v>
      </c>
      <c r="W5232" s="1" t="s">
        <v>2551</v>
      </c>
      <c r="X5232" s="5" t="s">
        <v>3892</v>
      </c>
      <c r="Y5232" s="5" t="s">
        <v>2740</v>
      </c>
      <c r="Z5232" s="5" t="s">
        <v>2738</v>
      </c>
      <c r="AA5232" s="5"/>
    </row>
    <row r="5233" spans="1:27" ht="12" customHeight="1" x14ac:dyDescent="0.15">
      <c r="A5233" s="1" t="s">
        <v>1410</v>
      </c>
      <c r="B5233" s="1" t="s">
        <v>41</v>
      </c>
      <c r="C5233" s="1" t="s">
        <v>19</v>
      </c>
      <c r="D5233" s="1" t="s">
        <v>2501</v>
      </c>
      <c r="E5233" s="1" t="s">
        <v>10</v>
      </c>
      <c r="F5233" s="1" t="s">
        <v>1419</v>
      </c>
      <c r="G5233" s="1" t="s">
        <v>22</v>
      </c>
      <c r="H5233" s="1" t="s">
        <v>13</v>
      </c>
      <c r="I5233" s="16"/>
      <c r="J5233" s="16"/>
      <c r="K5233" s="16"/>
      <c r="L5233" s="16"/>
      <c r="M5233" s="16"/>
      <c r="N5233" s="16"/>
      <c r="O5233" s="16"/>
      <c r="P5233" s="16"/>
      <c r="Q5233" s="16"/>
      <c r="R5233" s="16"/>
      <c r="S5233" s="16"/>
      <c r="T5233" s="16"/>
      <c r="U5233" s="16"/>
      <c r="V5233" s="1" t="s">
        <v>3882</v>
      </c>
      <c r="W5233" s="1" t="s">
        <v>2551</v>
      </c>
      <c r="X5233" s="5" t="s">
        <v>3892</v>
      </c>
      <c r="Y5233" s="5" t="s">
        <v>2558</v>
      </c>
      <c r="Z5233" s="5" t="s">
        <v>2582</v>
      </c>
      <c r="AA5233" s="5"/>
    </row>
    <row r="5234" spans="1:27" ht="12" customHeight="1" x14ac:dyDescent="0.15">
      <c r="A5234" s="1" t="s">
        <v>1410</v>
      </c>
      <c r="B5234" s="1" t="s">
        <v>41</v>
      </c>
      <c r="C5234" s="1" t="s">
        <v>21</v>
      </c>
      <c r="D5234" s="1" t="s">
        <v>2501</v>
      </c>
      <c r="E5234" s="1" t="s">
        <v>10</v>
      </c>
      <c r="F5234" s="1" t="s">
        <v>1419</v>
      </c>
      <c r="G5234" s="1" t="s">
        <v>24</v>
      </c>
      <c r="H5234" s="1" t="s">
        <v>13</v>
      </c>
      <c r="I5234" s="16"/>
      <c r="J5234" s="16"/>
      <c r="K5234" s="16"/>
      <c r="L5234" s="16"/>
      <c r="M5234" s="16"/>
      <c r="N5234" s="16"/>
      <c r="O5234" s="16"/>
      <c r="P5234" s="16"/>
      <c r="Q5234" s="16"/>
      <c r="R5234" s="16"/>
      <c r="S5234" s="16"/>
      <c r="T5234" s="16"/>
      <c r="U5234" s="16"/>
      <c r="V5234" s="1" t="s">
        <v>3882</v>
      </c>
      <c r="W5234" s="1" t="s">
        <v>2551</v>
      </c>
      <c r="X5234" s="5" t="s">
        <v>3892</v>
      </c>
      <c r="Y5234" s="5" t="s">
        <v>2559</v>
      </c>
      <c r="Z5234" s="5" t="s">
        <v>13</v>
      </c>
      <c r="AA5234" s="5"/>
    </row>
    <row r="5235" spans="1:27" ht="12" customHeight="1" x14ac:dyDescent="0.15">
      <c r="A5235" s="1" t="s">
        <v>1410</v>
      </c>
      <c r="B5235" s="1" t="s">
        <v>70</v>
      </c>
      <c r="C5235" s="1" t="s">
        <v>9</v>
      </c>
      <c r="D5235" s="1" t="s">
        <v>2501</v>
      </c>
      <c r="E5235" s="1" t="s">
        <v>71</v>
      </c>
      <c r="F5235" s="1" t="s">
        <v>1329</v>
      </c>
      <c r="G5235" s="1" t="s">
        <v>18</v>
      </c>
      <c r="H5235" s="1" t="s">
        <v>13</v>
      </c>
      <c r="I5235" s="16"/>
      <c r="J5235" s="16"/>
      <c r="K5235" s="16"/>
      <c r="L5235" s="16"/>
      <c r="M5235" s="16"/>
      <c r="N5235" s="16"/>
      <c r="O5235" s="16"/>
      <c r="P5235" s="16"/>
      <c r="Q5235" s="16"/>
      <c r="R5235" s="16"/>
      <c r="S5235" s="16"/>
      <c r="T5235" s="16"/>
      <c r="U5235" s="16"/>
      <c r="V5235" s="1" t="s">
        <v>3882</v>
      </c>
      <c r="W5235" s="1" t="s">
        <v>2592</v>
      </c>
      <c r="X5235" s="5" t="s">
        <v>3860</v>
      </c>
      <c r="Y5235" s="5" t="s">
        <v>2556</v>
      </c>
      <c r="Z5235" s="5" t="s">
        <v>2582</v>
      </c>
      <c r="AA5235" s="5"/>
    </row>
    <row r="5236" spans="1:27" ht="12" customHeight="1" x14ac:dyDescent="0.15">
      <c r="A5236" s="1" t="s">
        <v>1410</v>
      </c>
      <c r="B5236" s="1" t="s">
        <v>70</v>
      </c>
      <c r="C5236" s="1" t="s">
        <v>15</v>
      </c>
      <c r="D5236" s="1" t="s">
        <v>2501</v>
      </c>
      <c r="E5236" s="1" t="s">
        <v>71</v>
      </c>
      <c r="F5236" s="1" t="s">
        <v>1329</v>
      </c>
      <c r="G5236" s="1" t="s">
        <v>24</v>
      </c>
      <c r="H5236" s="1" t="s">
        <v>13</v>
      </c>
      <c r="I5236" s="16"/>
      <c r="J5236" s="16"/>
      <c r="K5236" s="16"/>
      <c r="L5236" s="16"/>
      <c r="M5236" s="16"/>
      <c r="N5236" s="16"/>
      <c r="O5236" s="16"/>
      <c r="P5236" s="16"/>
      <c r="Q5236" s="16"/>
      <c r="R5236" s="16"/>
      <c r="S5236" s="16"/>
      <c r="T5236" s="16"/>
      <c r="U5236" s="16"/>
      <c r="V5236" s="1" t="s">
        <v>3882</v>
      </c>
      <c r="W5236" s="1" t="s">
        <v>2592</v>
      </c>
      <c r="X5236" s="5" t="s">
        <v>3860</v>
      </c>
      <c r="Y5236" s="5" t="s">
        <v>2579</v>
      </c>
      <c r="Z5236" s="5" t="s">
        <v>2582</v>
      </c>
      <c r="AA5236" s="5"/>
    </row>
    <row r="5237" spans="1:27" ht="12" customHeight="1" x14ac:dyDescent="0.15">
      <c r="A5237" s="1" t="s">
        <v>1410</v>
      </c>
      <c r="B5237" s="1" t="s">
        <v>78</v>
      </c>
      <c r="C5237" s="1" t="s">
        <v>9</v>
      </c>
      <c r="D5237" s="1" t="s">
        <v>2501</v>
      </c>
      <c r="E5237" s="1" t="s">
        <v>71</v>
      </c>
      <c r="F5237" s="1" t="s">
        <v>1331</v>
      </c>
      <c r="G5237" s="1" t="s">
        <v>18</v>
      </c>
      <c r="H5237" s="1" t="s">
        <v>13</v>
      </c>
      <c r="I5237" s="16"/>
      <c r="J5237" s="16"/>
      <c r="K5237" s="16"/>
      <c r="L5237" s="16"/>
      <c r="M5237" s="16"/>
      <c r="N5237" s="16"/>
      <c r="O5237" s="16"/>
      <c r="P5237" s="16"/>
      <c r="Q5237" s="16"/>
      <c r="R5237" s="16"/>
      <c r="S5237" s="16"/>
      <c r="T5237" s="16"/>
      <c r="U5237" s="16"/>
      <c r="V5237" s="1" t="s">
        <v>3882</v>
      </c>
      <c r="W5237" s="1" t="s">
        <v>2592</v>
      </c>
      <c r="X5237" s="5" t="s">
        <v>3861</v>
      </c>
      <c r="Y5237" s="5" t="s">
        <v>2556</v>
      </c>
      <c r="Z5237" s="5" t="s">
        <v>2582</v>
      </c>
      <c r="AA5237" s="5"/>
    </row>
    <row r="5238" spans="1:27" ht="12" customHeight="1" x14ac:dyDescent="0.15">
      <c r="A5238" s="1" t="s">
        <v>1410</v>
      </c>
      <c r="B5238" s="1" t="s">
        <v>78</v>
      </c>
      <c r="C5238" s="1" t="s">
        <v>15</v>
      </c>
      <c r="D5238" s="1" t="s">
        <v>2501</v>
      </c>
      <c r="E5238" s="1" t="s">
        <v>71</v>
      </c>
      <c r="F5238" s="1" t="s">
        <v>1331</v>
      </c>
      <c r="G5238" s="1" t="s">
        <v>24</v>
      </c>
      <c r="H5238" s="1" t="s">
        <v>13</v>
      </c>
      <c r="I5238" s="16"/>
      <c r="J5238" s="16"/>
      <c r="K5238" s="16"/>
      <c r="L5238" s="16"/>
      <c r="M5238" s="16"/>
      <c r="N5238" s="16"/>
      <c r="O5238" s="16"/>
      <c r="P5238" s="16"/>
      <c r="Q5238" s="16"/>
      <c r="R5238" s="16"/>
      <c r="S5238" s="16"/>
      <c r="T5238" s="16"/>
      <c r="U5238" s="16"/>
      <c r="V5238" s="1" t="s">
        <v>3882</v>
      </c>
      <c r="W5238" s="1" t="s">
        <v>2592</v>
      </c>
      <c r="X5238" s="5" t="s">
        <v>3861</v>
      </c>
      <c r="Y5238" s="5" t="s">
        <v>2579</v>
      </c>
      <c r="Z5238" s="5" t="s">
        <v>2582</v>
      </c>
      <c r="AA5238" s="5"/>
    </row>
    <row r="5239" spans="1:27" ht="12" customHeight="1" x14ac:dyDescent="0.15">
      <c r="A5239" s="1" t="s">
        <v>1410</v>
      </c>
      <c r="B5239" s="1" t="s">
        <v>80</v>
      </c>
      <c r="C5239" s="1" t="s">
        <v>9</v>
      </c>
      <c r="D5239" s="1" t="s">
        <v>2501</v>
      </c>
      <c r="E5239" s="1" t="s">
        <v>71</v>
      </c>
      <c r="F5239" s="1" t="s">
        <v>1332</v>
      </c>
      <c r="G5239" s="1" t="s">
        <v>18</v>
      </c>
      <c r="H5239" s="1" t="s">
        <v>13</v>
      </c>
      <c r="I5239" s="16"/>
      <c r="J5239" s="16"/>
      <c r="K5239" s="16"/>
      <c r="L5239" s="16"/>
      <c r="M5239" s="16"/>
      <c r="N5239" s="16"/>
      <c r="O5239" s="16"/>
      <c r="P5239" s="16"/>
      <c r="Q5239" s="16"/>
      <c r="R5239" s="16"/>
      <c r="S5239" s="16"/>
      <c r="T5239" s="16"/>
      <c r="U5239" s="16"/>
      <c r="V5239" s="1" t="s">
        <v>3882</v>
      </c>
      <c r="W5239" s="1" t="s">
        <v>2592</v>
      </c>
      <c r="X5239" s="5" t="s">
        <v>3862</v>
      </c>
      <c r="Y5239" s="5" t="s">
        <v>2556</v>
      </c>
      <c r="Z5239" s="5" t="s">
        <v>2582</v>
      </c>
      <c r="AA5239" s="5"/>
    </row>
    <row r="5240" spans="1:27" ht="12" customHeight="1" x14ac:dyDescent="0.15">
      <c r="A5240" s="1" t="s">
        <v>1410</v>
      </c>
      <c r="B5240" s="1" t="s">
        <v>80</v>
      </c>
      <c r="C5240" s="1" t="s">
        <v>15</v>
      </c>
      <c r="D5240" s="1" t="s">
        <v>2501</v>
      </c>
      <c r="E5240" s="1" t="s">
        <v>71</v>
      </c>
      <c r="F5240" s="1" t="s">
        <v>1332</v>
      </c>
      <c r="G5240" s="1" t="s">
        <v>24</v>
      </c>
      <c r="H5240" s="1" t="s">
        <v>13</v>
      </c>
      <c r="I5240" s="16"/>
      <c r="J5240" s="16"/>
      <c r="K5240" s="16"/>
      <c r="L5240" s="16"/>
      <c r="M5240" s="16"/>
      <c r="N5240" s="16"/>
      <c r="O5240" s="16"/>
      <c r="P5240" s="16"/>
      <c r="Q5240" s="16"/>
      <c r="R5240" s="16"/>
      <c r="S5240" s="16"/>
      <c r="T5240" s="16"/>
      <c r="U5240" s="16"/>
      <c r="V5240" s="1" t="s">
        <v>3882</v>
      </c>
      <c r="W5240" s="1" t="s">
        <v>2592</v>
      </c>
      <c r="X5240" s="5" t="s">
        <v>3862</v>
      </c>
      <c r="Y5240" s="5" t="s">
        <v>2579</v>
      </c>
      <c r="Z5240" s="5" t="s">
        <v>2582</v>
      </c>
      <c r="AA5240" s="5"/>
    </row>
    <row r="5241" spans="1:27" ht="12" customHeight="1" x14ac:dyDescent="0.15">
      <c r="A5241" s="1" t="s">
        <v>1410</v>
      </c>
      <c r="B5241" s="1" t="s">
        <v>162</v>
      </c>
      <c r="C5241" s="1" t="s">
        <v>9</v>
      </c>
      <c r="D5241" s="1" t="s">
        <v>2501</v>
      </c>
      <c r="E5241" s="1" t="s">
        <v>71</v>
      </c>
      <c r="F5241" s="1" t="s">
        <v>1387</v>
      </c>
      <c r="G5241" s="1" t="s">
        <v>18</v>
      </c>
      <c r="H5241" s="1" t="s">
        <v>13</v>
      </c>
      <c r="I5241" s="16"/>
      <c r="J5241" s="16"/>
      <c r="K5241" s="16"/>
      <c r="L5241" s="16"/>
      <c r="M5241" s="16"/>
      <c r="N5241" s="16"/>
      <c r="O5241" s="16"/>
      <c r="P5241" s="16"/>
      <c r="Q5241" s="16"/>
      <c r="R5241" s="16"/>
      <c r="S5241" s="16"/>
      <c r="T5241" s="16"/>
      <c r="U5241" s="16"/>
      <c r="V5241" s="1" t="s">
        <v>3882</v>
      </c>
      <c r="W5241" s="1" t="s">
        <v>2592</v>
      </c>
      <c r="X5241" s="5" t="s">
        <v>3863</v>
      </c>
      <c r="Y5241" s="5" t="s">
        <v>2556</v>
      </c>
      <c r="Z5241" s="5" t="s">
        <v>2582</v>
      </c>
      <c r="AA5241" s="5"/>
    </row>
    <row r="5242" spans="1:27" ht="12" customHeight="1" x14ac:dyDescent="0.15">
      <c r="A5242" s="1" t="s">
        <v>1410</v>
      </c>
      <c r="B5242" s="1" t="s">
        <v>162</v>
      </c>
      <c r="C5242" s="1" t="s">
        <v>15</v>
      </c>
      <c r="D5242" s="1" t="s">
        <v>2501</v>
      </c>
      <c r="E5242" s="1" t="s">
        <v>71</v>
      </c>
      <c r="F5242" s="1" t="s">
        <v>1387</v>
      </c>
      <c r="G5242" s="1" t="s">
        <v>24</v>
      </c>
      <c r="H5242" s="1" t="s">
        <v>13</v>
      </c>
      <c r="I5242" s="16"/>
      <c r="J5242" s="16"/>
      <c r="K5242" s="16"/>
      <c r="L5242" s="16"/>
      <c r="M5242" s="16"/>
      <c r="N5242" s="16"/>
      <c r="O5242" s="16"/>
      <c r="P5242" s="16"/>
      <c r="Q5242" s="16"/>
      <c r="R5242" s="16"/>
      <c r="S5242" s="16"/>
      <c r="T5242" s="16"/>
      <c r="U5242" s="16"/>
      <c r="V5242" s="1" t="s">
        <v>3882</v>
      </c>
      <c r="W5242" s="1" t="s">
        <v>2592</v>
      </c>
      <c r="X5242" s="5" t="s">
        <v>3863</v>
      </c>
      <c r="Y5242" s="5" t="s">
        <v>2579</v>
      </c>
      <c r="Z5242" s="5" t="s">
        <v>2582</v>
      </c>
      <c r="AA5242" s="5"/>
    </row>
    <row r="5243" spans="1:27" ht="12" customHeight="1" x14ac:dyDescent="0.15">
      <c r="A5243" s="1" t="s">
        <v>1410</v>
      </c>
      <c r="B5243" s="1" t="s">
        <v>164</v>
      </c>
      <c r="C5243" s="1" t="s">
        <v>9</v>
      </c>
      <c r="D5243" s="1" t="s">
        <v>2501</v>
      </c>
      <c r="E5243" s="1" t="s">
        <v>71</v>
      </c>
      <c r="F5243" s="1" t="s">
        <v>1352</v>
      </c>
      <c r="G5243" s="1" t="s">
        <v>18</v>
      </c>
      <c r="H5243" s="1" t="s">
        <v>13</v>
      </c>
      <c r="I5243" s="16"/>
      <c r="J5243" s="16"/>
      <c r="K5243" s="16"/>
      <c r="L5243" s="16"/>
      <c r="M5243" s="16"/>
      <c r="N5243" s="16"/>
      <c r="O5243" s="16"/>
      <c r="P5243" s="16"/>
      <c r="Q5243" s="16"/>
      <c r="R5243" s="16"/>
      <c r="S5243" s="16"/>
      <c r="T5243" s="16"/>
      <c r="U5243" s="16"/>
      <c r="V5243" s="1" t="s">
        <v>3882</v>
      </c>
      <c r="W5243" s="1" t="s">
        <v>2592</v>
      </c>
      <c r="X5243" s="5" t="s">
        <v>3825</v>
      </c>
      <c r="Y5243" s="5" t="s">
        <v>2556</v>
      </c>
      <c r="Z5243" s="5" t="s">
        <v>2582</v>
      </c>
      <c r="AA5243" s="5"/>
    </row>
    <row r="5244" spans="1:27" ht="12" customHeight="1" x14ac:dyDescent="0.15">
      <c r="A5244" s="1" t="s">
        <v>1410</v>
      </c>
      <c r="B5244" s="1" t="s">
        <v>164</v>
      </c>
      <c r="C5244" s="1" t="s">
        <v>15</v>
      </c>
      <c r="D5244" s="1" t="s">
        <v>2501</v>
      </c>
      <c r="E5244" s="1" t="s">
        <v>71</v>
      </c>
      <c r="F5244" s="1" t="s">
        <v>1352</v>
      </c>
      <c r="G5244" s="1" t="s">
        <v>24</v>
      </c>
      <c r="H5244" s="1" t="s">
        <v>13</v>
      </c>
      <c r="I5244" s="16"/>
      <c r="J5244" s="16"/>
      <c r="K5244" s="16"/>
      <c r="L5244" s="16"/>
      <c r="M5244" s="16"/>
      <c r="N5244" s="16"/>
      <c r="O5244" s="16"/>
      <c r="P5244" s="16"/>
      <c r="Q5244" s="16"/>
      <c r="R5244" s="16"/>
      <c r="S5244" s="16"/>
      <c r="T5244" s="16"/>
      <c r="U5244" s="16"/>
      <c r="V5244" s="1" t="s">
        <v>3882</v>
      </c>
      <c r="W5244" s="1" t="s">
        <v>2592</v>
      </c>
      <c r="X5244" s="5" t="s">
        <v>3825</v>
      </c>
      <c r="Y5244" s="5" t="s">
        <v>2579</v>
      </c>
      <c r="Z5244" s="5" t="s">
        <v>2582</v>
      </c>
      <c r="AA5244" s="5"/>
    </row>
    <row r="5245" spans="1:27" ht="12" customHeight="1" x14ac:dyDescent="0.15">
      <c r="A5245" s="1" t="s">
        <v>1410</v>
      </c>
      <c r="B5245" s="1" t="s">
        <v>166</v>
      </c>
      <c r="C5245" s="1" t="s">
        <v>9</v>
      </c>
      <c r="D5245" s="1" t="s">
        <v>2501</v>
      </c>
      <c r="E5245" s="1" t="s">
        <v>71</v>
      </c>
      <c r="F5245" s="1" t="s">
        <v>1388</v>
      </c>
      <c r="G5245" s="1" t="s">
        <v>18</v>
      </c>
      <c r="H5245" s="1" t="s">
        <v>13</v>
      </c>
      <c r="I5245" s="16"/>
      <c r="J5245" s="16"/>
      <c r="K5245" s="16"/>
      <c r="L5245" s="16"/>
      <c r="M5245" s="16"/>
      <c r="N5245" s="16"/>
      <c r="O5245" s="16"/>
      <c r="P5245" s="16"/>
      <c r="Q5245" s="16"/>
      <c r="R5245" s="16"/>
      <c r="S5245" s="16"/>
      <c r="T5245" s="16"/>
      <c r="U5245" s="16"/>
      <c r="V5245" s="1" t="s">
        <v>3882</v>
      </c>
      <c r="W5245" s="1" t="s">
        <v>2592</v>
      </c>
      <c r="X5245" s="5" t="s">
        <v>3864</v>
      </c>
      <c r="Y5245" s="5" t="s">
        <v>2556</v>
      </c>
      <c r="Z5245" s="5" t="s">
        <v>2582</v>
      </c>
      <c r="AA5245" s="5"/>
    </row>
    <row r="5246" spans="1:27" ht="12" customHeight="1" x14ac:dyDescent="0.15">
      <c r="A5246" s="1" t="s">
        <v>1410</v>
      </c>
      <c r="B5246" s="1" t="s">
        <v>166</v>
      </c>
      <c r="C5246" s="1" t="s">
        <v>15</v>
      </c>
      <c r="D5246" s="1" t="s">
        <v>2501</v>
      </c>
      <c r="E5246" s="1" t="s">
        <v>71</v>
      </c>
      <c r="F5246" s="1" t="s">
        <v>1388</v>
      </c>
      <c r="G5246" s="1" t="s">
        <v>24</v>
      </c>
      <c r="H5246" s="1" t="s">
        <v>13</v>
      </c>
      <c r="I5246" s="16"/>
      <c r="J5246" s="16"/>
      <c r="K5246" s="16"/>
      <c r="L5246" s="16"/>
      <c r="M5246" s="16"/>
      <c r="N5246" s="16"/>
      <c r="O5246" s="16"/>
      <c r="P5246" s="16"/>
      <c r="Q5246" s="16"/>
      <c r="R5246" s="16"/>
      <c r="S5246" s="16"/>
      <c r="T5246" s="16"/>
      <c r="U5246" s="16"/>
      <c r="V5246" s="1" t="s">
        <v>3882</v>
      </c>
      <c r="W5246" s="1" t="s">
        <v>2592</v>
      </c>
      <c r="X5246" s="5" t="s">
        <v>3864</v>
      </c>
      <c r="Y5246" s="5" t="s">
        <v>2579</v>
      </c>
      <c r="Z5246" s="5" t="s">
        <v>2582</v>
      </c>
      <c r="AA5246" s="5"/>
    </row>
    <row r="5247" spans="1:27" ht="12" customHeight="1" x14ac:dyDescent="0.15">
      <c r="A5247" s="1" t="s">
        <v>1410</v>
      </c>
      <c r="B5247" s="1" t="s">
        <v>168</v>
      </c>
      <c r="C5247" s="1" t="s">
        <v>9</v>
      </c>
      <c r="D5247" s="1" t="s">
        <v>2501</v>
      </c>
      <c r="E5247" s="1" t="s">
        <v>71</v>
      </c>
      <c r="F5247" s="1" t="s">
        <v>1389</v>
      </c>
      <c r="G5247" s="1" t="s">
        <v>18</v>
      </c>
      <c r="H5247" s="1" t="s">
        <v>13</v>
      </c>
      <c r="I5247" s="16"/>
      <c r="J5247" s="16"/>
      <c r="K5247" s="16"/>
      <c r="L5247" s="16"/>
      <c r="M5247" s="16"/>
      <c r="N5247" s="16"/>
      <c r="O5247" s="16"/>
      <c r="P5247" s="16"/>
      <c r="Q5247" s="16"/>
      <c r="R5247" s="16"/>
      <c r="S5247" s="16"/>
      <c r="T5247" s="16"/>
      <c r="U5247" s="16"/>
      <c r="V5247" s="1" t="s">
        <v>3882</v>
      </c>
      <c r="W5247" s="1" t="s">
        <v>2592</v>
      </c>
      <c r="X5247" s="5" t="s">
        <v>3865</v>
      </c>
      <c r="Y5247" s="5" t="s">
        <v>2556</v>
      </c>
      <c r="Z5247" s="5" t="s">
        <v>2582</v>
      </c>
      <c r="AA5247" s="5"/>
    </row>
    <row r="5248" spans="1:27" ht="12" customHeight="1" x14ac:dyDescent="0.15">
      <c r="A5248" s="1" t="s">
        <v>1410</v>
      </c>
      <c r="B5248" s="1" t="s">
        <v>168</v>
      </c>
      <c r="C5248" s="1" t="s">
        <v>15</v>
      </c>
      <c r="D5248" s="1" t="s">
        <v>2501</v>
      </c>
      <c r="E5248" s="1" t="s">
        <v>71</v>
      </c>
      <c r="F5248" s="1" t="s">
        <v>1389</v>
      </c>
      <c r="G5248" s="1" t="s">
        <v>24</v>
      </c>
      <c r="H5248" s="1" t="s">
        <v>13</v>
      </c>
      <c r="I5248" s="16"/>
      <c r="J5248" s="16"/>
      <c r="K5248" s="16"/>
      <c r="L5248" s="16"/>
      <c r="M5248" s="16"/>
      <c r="N5248" s="16"/>
      <c r="O5248" s="16"/>
      <c r="P5248" s="16"/>
      <c r="Q5248" s="16"/>
      <c r="R5248" s="16"/>
      <c r="S5248" s="16"/>
      <c r="T5248" s="16"/>
      <c r="U5248" s="16"/>
      <c r="V5248" s="1" t="s">
        <v>3882</v>
      </c>
      <c r="W5248" s="1" t="s">
        <v>2592</v>
      </c>
      <c r="X5248" s="5" t="s">
        <v>3865</v>
      </c>
      <c r="Y5248" s="5" t="s">
        <v>2579</v>
      </c>
      <c r="Z5248" s="5" t="s">
        <v>2582</v>
      </c>
      <c r="AA5248" s="5"/>
    </row>
    <row r="5249" spans="1:27" ht="12" customHeight="1" x14ac:dyDescent="0.15">
      <c r="A5249" s="1" t="s">
        <v>1410</v>
      </c>
      <c r="B5249" s="1" t="s">
        <v>170</v>
      </c>
      <c r="C5249" s="1" t="s">
        <v>9</v>
      </c>
      <c r="D5249" s="1" t="s">
        <v>2501</v>
      </c>
      <c r="E5249" s="1" t="s">
        <v>71</v>
      </c>
      <c r="F5249" s="1" t="s">
        <v>1390</v>
      </c>
      <c r="G5249" s="1" t="s">
        <v>18</v>
      </c>
      <c r="H5249" s="1" t="s">
        <v>13</v>
      </c>
      <c r="I5249" s="16"/>
      <c r="J5249" s="16"/>
      <c r="K5249" s="16"/>
      <c r="L5249" s="16"/>
      <c r="M5249" s="16"/>
      <c r="N5249" s="16"/>
      <c r="O5249" s="16"/>
      <c r="P5249" s="16"/>
      <c r="Q5249" s="16"/>
      <c r="R5249" s="16"/>
      <c r="S5249" s="16"/>
      <c r="T5249" s="16"/>
      <c r="U5249" s="16"/>
      <c r="V5249" s="1" t="s">
        <v>3882</v>
      </c>
      <c r="W5249" s="1" t="s">
        <v>2592</v>
      </c>
      <c r="X5249" s="5" t="s">
        <v>3866</v>
      </c>
      <c r="Y5249" s="5" t="s">
        <v>2556</v>
      </c>
      <c r="Z5249" s="5" t="s">
        <v>2582</v>
      </c>
      <c r="AA5249" s="5"/>
    </row>
    <row r="5250" spans="1:27" ht="12" customHeight="1" x14ac:dyDescent="0.15">
      <c r="A5250" s="1" t="s">
        <v>1410</v>
      </c>
      <c r="B5250" s="1" t="s">
        <v>170</v>
      </c>
      <c r="C5250" s="1" t="s">
        <v>15</v>
      </c>
      <c r="D5250" s="1" t="s">
        <v>2501</v>
      </c>
      <c r="E5250" s="1" t="s">
        <v>71</v>
      </c>
      <c r="F5250" s="1" t="s">
        <v>1390</v>
      </c>
      <c r="G5250" s="1" t="s">
        <v>24</v>
      </c>
      <c r="H5250" s="1" t="s">
        <v>13</v>
      </c>
      <c r="I5250" s="16"/>
      <c r="J5250" s="16"/>
      <c r="K5250" s="16"/>
      <c r="L5250" s="16"/>
      <c r="M5250" s="16"/>
      <c r="N5250" s="16"/>
      <c r="O5250" s="16"/>
      <c r="P5250" s="16"/>
      <c r="Q5250" s="16"/>
      <c r="R5250" s="16"/>
      <c r="S5250" s="16"/>
      <c r="T5250" s="16"/>
      <c r="U5250" s="16"/>
      <c r="V5250" s="1" t="s">
        <v>3882</v>
      </c>
      <c r="W5250" s="1" t="s">
        <v>2592</v>
      </c>
      <c r="X5250" s="5" t="s">
        <v>3866</v>
      </c>
      <c r="Y5250" s="5" t="s">
        <v>2579</v>
      </c>
      <c r="Z5250" s="5" t="s">
        <v>2582</v>
      </c>
      <c r="AA5250" s="5"/>
    </row>
    <row r="5251" spans="1:27" ht="12" customHeight="1" x14ac:dyDescent="0.15">
      <c r="A5251" s="1" t="s">
        <v>1410</v>
      </c>
      <c r="B5251" s="1" t="s">
        <v>172</v>
      </c>
      <c r="C5251" s="1" t="s">
        <v>9</v>
      </c>
      <c r="D5251" s="1" t="s">
        <v>2501</v>
      </c>
      <c r="E5251" s="1" t="s">
        <v>71</v>
      </c>
      <c r="F5251" s="1" t="s">
        <v>1391</v>
      </c>
      <c r="G5251" s="1" t="s">
        <v>18</v>
      </c>
      <c r="H5251" s="1" t="s">
        <v>13</v>
      </c>
      <c r="I5251" s="16"/>
      <c r="J5251" s="16"/>
      <c r="K5251" s="16"/>
      <c r="L5251" s="16"/>
      <c r="M5251" s="16"/>
      <c r="N5251" s="16"/>
      <c r="O5251" s="16"/>
      <c r="P5251" s="16"/>
      <c r="Q5251" s="16"/>
      <c r="R5251" s="16"/>
      <c r="S5251" s="16"/>
      <c r="T5251" s="16"/>
      <c r="U5251" s="16"/>
      <c r="V5251" s="1" t="s">
        <v>3882</v>
      </c>
      <c r="W5251" s="1" t="s">
        <v>2592</v>
      </c>
      <c r="X5251" s="5" t="s">
        <v>3867</v>
      </c>
      <c r="Y5251" s="5" t="s">
        <v>2556</v>
      </c>
      <c r="Z5251" s="5" t="s">
        <v>2582</v>
      </c>
      <c r="AA5251" s="5"/>
    </row>
    <row r="5252" spans="1:27" ht="12" customHeight="1" x14ac:dyDescent="0.15">
      <c r="A5252" s="1" t="s">
        <v>1410</v>
      </c>
      <c r="B5252" s="1" t="s">
        <v>172</v>
      </c>
      <c r="C5252" s="1" t="s">
        <v>15</v>
      </c>
      <c r="D5252" s="1" t="s">
        <v>2501</v>
      </c>
      <c r="E5252" s="1" t="s">
        <v>71</v>
      </c>
      <c r="F5252" s="1" t="s">
        <v>1391</v>
      </c>
      <c r="G5252" s="1" t="s">
        <v>24</v>
      </c>
      <c r="H5252" s="1" t="s">
        <v>13</v>
      </c>
      <c r="I5252" s="16"/>
      <c r="J5252" s="16"/>
      <c r="K5252" s="16"/>
      <c r="L5252" s="16"/>
      <c r="M5252" s="16"/>
      <c r="N5252" s="16"/>
      <c r="O5252" s="16"/>
      <c r="P5252" s="16"/>
      <c r="Q5252" s="16"/>
      <c r="R5252" s="16"/>
      <c r="S5252" s="16"/>
      <c r="T5252" s="16"/>
      <c r="U5252" s="16"/>
      <c r="V5252" s="1" t="s">
        <v>3882</v>
      </c>
      <c r="W5252" s="1" t="s">
        <v>2592</v>
      </c>
      <c r="X5252" s="5" t="s">
        <v>3867</v>
      </c>
      <c r="Y5252" s="5" t="s">
        <v>2579</v>
      </c>
      <c r="Z5252" s="5" t="s">
        <v>2582</v>
      </c>
      <c r="AA5252" s="5"/>
    </row>
    <row r="5253" spans="1:27" ht="12" customHeight="1" x14ac:dyDescent="0.15">
      <c r="A5253" s="1" t="s">
        <v>1410</v>
      </c>
      <c r="B5253" s="1" t="s">
        <v>1392</v>
      </c>
      <c r="C5253" s="1" t="s">
        <v>9</v>
      </c>
      <c r="D5253" s="1" t="s">
        <v>2501</v>
      </c>
      <c r="E5253" s="1" t="s">
        <v>71</v>
      </c>
      <c r="F5253" s="1" t="s">
        <v>1393</v>
      </c>
      <c r="G5253" s="1" t="s">
        <v>18</v>
      </c>
      <c r="H5253" s="1" t="s">
        <v>13</v>
      </c>
      <c r="I5253" s="16"/>
      <c r="J5253" s="16"/>
      <c r="K5253" s="16"/>
      <c r="L5253" s="16"/>
      <c r="M5253" s="16"/>
      <c r="N5253" s="16"/>
      <c r="O5253" s="16"/>
      <c r="P5253" s="16"/>
      <c r="Q5253" s="16"/>
      <c r="R5253" s="16"/>
      <c r="S5253" s="16"/>
      <c r="T5253" s="16"/>
      <c r="U5253" s="16"/>
      <c r="V5253" s="1" t="s">
        <v>3882</v>
      </c>
      <c r="W5253" s="1" t="s">
        <v>2592</v>
      </c>
      <c r="X5253" s="5" t="s">
        <v>3868</v>
      </c>
      <c r="Y5253" s="5" t="s">
        <v>2556</v>
      </c>
      <c r="Z5253" s="5" t="s">
        <v>2582</v>
      </c>
      <c r="AA5253" s="5"/>
    </row>
    <row r="5254" spans="1:27" ht="12" customHeight="1" x14ac:dyDescent="0.15">
      <c r="A5254" s="1" t="s">
        <v>1410</v>
      </c>
      <c r="B5254" s="1" t="s">
        <v>1392</v>
      </c>
      <c r="C5254" s="1" t="s">
        <v>15</v>
      </c>
      <c r="D5254" s="1" t="s">
        <v>2501</v>
      </c>
      <c r="E5254" s="1" t="s">
        <v>71</v>
      </c>
      <c r="F5254" s="1" t="s">
        <v>1393</v>
      </c>
      <c r="G5254" s="1" t="s">
        <v>24</v>
      </c>
      <c r="H5254" s="1" t="s">
        <v>13</v>
      </c>
      <c r="I5254" s="16"/>
      <c r="J5254" s="16"/>
      <c r="K5254" s="16"/>
      <c r="L5254" s="16"/>
      <c r="M5254" s="16"/>
      <c r="N5254" s="16"/>
      <c r="O5254" s="16"/>
      <c r="P5254" s="16"/>
      <c r="Q5254" s="16"/>
      <c r="R5254" s="16"/>
      <c r="S5254" s="16"/>
      <c r="T5254" s="16"/>
      <c r="U5254" s="16"/>
      <c r="V5254" s="1" t="s">
        <v>3882</v>
      </c>
      <c r="W5254" s="1" t="s">
        <v>2592</v>
      </c>
      <c r="X5254" s="5" t="s">
        <v>3868</v>
      </c>
      <c r="Y5254" s="5" t="s">
        <v>2579</v>
      </c>
      <c r="Z5254" s="5" t="s">
        <v>2582</v>
      </c>
      <c r="AA5254" s="5"/>
    </row>
    <row r="5255" spans="1:27" ht="12" customHeight="1" x14ac:dyDescent="0.15">
      <c r="A5255" s="1" t="s">
        <v>1410</v>
      </c>
      <c r="B5255" s="1" t="s">
        <v>1394</v>
      </c>
      <c r="C5255" s="1" t="s">
        <v>9</v>
      </c>
      <c r="D5255" s="1" t="s">
        <v>2501</v>
      </c>
      <c r="E5255" s="1" t="s">
        <v>71</v>
      </c>
      <c r="F5255" s="1" t="s">
        <v>1395</v>
      </c>
      <c r="G5255" s="1" t="s">
        <v>18</v>
      </c>
      <c r="H5255" s="1" t="s">
        <v>13</v>
      </c>
      <c r="I5255" s="16"/>
      <c r="J5255" s="16"/>
      <c r="K5255" s="16"/>
      <c r="L5255" s="16"/>
      <c r="M5255" s="16"/>
      <c r="N5255" s="16"/>
      <c r="O5255" s="16"/>
      <c r="P5255" s="16"/>
      <c r="Q5255" s="16"/>
      <c r="R5255" s="16"/>
      <c r="S5255" s="16"/>
      <c r="T5255" s="16"/>
      <c r="U5255" s="16"/>
      <c r="V5255" s="1" t="s">
        <v>3882</v>
      </c>
      <c r="W5255" s="1" t="s">
        <v>2592</v>
      </c>
      <c r="X5255" s="5" t="s">
        <v>3869</v>
      </c>
      <c r="Y5255" s="5" t="s">
        <v>2556</v>
      </c>
      <c r="Z5255" s="5" t="s">
        <v>2582</v>
      </c>
      <c r="AA5255" s="5"/>
    </row>
    <row r="5256" spans="1:27" ht="12" customHeight="1" x14ac:dyDescent="0.15">
      <c r="A5256" s="1" t="s">
        <v>1410</v>
      </c>
      <c r="B5256" s="1" t="s">
        <v>1394</v>
      </c>
      <c r="C5256" s="1" t="s">
        <v>15</v>
      </c>
      <c r="D5256" s="1" t="s">
        <v>2501</v>
      </c>
      <c r="E5256" s="1" t="s">
        <v>71</v>
      </c>
      <c r="F5256" s="1" t="s">
        <v>1395</v>
      </c>
      <c r="G5256" s="1" t="s">
        <v>24</v>
      </c>
      <c r="H5256" s="1" t="s">
        <v>13</v>
      </c>
      <c r="I5256" s="16"/>
      <c r="J5256" s="16"/>
      <c r="K5256" s="16"/>
      <c r="L5256" s="16"/>
      <c r="M5256" s="16"/>
      <c r="N5256" s="16"/>
      <c r="O5256" s="16"/>
      <c r="P5256" s="16"/>
      <c r="Q5256" s="16"/>
      <c r="R5256" s="16"/>
      <c r="S5256" s="16"/>
      <c r="T5256" s="16"/>
      <c r="U5256" s="16"/>
      <c r="V5256" s="1" t="s">
        <v>3882</v>
      </c>
      <c r="W5256" s="1" t="s">
        <v>2592</v>
      </c>
      <c r="X5256" s="5" t="s">
        <v>3869</v>
      </c>
      <c r="Y5256" s="5" t="s">
        <v>2579</v>
      </c>
      <c r="Z5256" s="5" t="s">
        <v>2582</v>
      </c>
      <c r="AA5256" s="5"/>
    </row>
    <row r="5257" spans="1:27" ht="12" customHeight="1" x14ac:dyDescent="0.15">
      <c r="A5257" s="1" t="s">
        <v>1410</v>
      </c>
      <c r="B5257" s="1" t="s">
        <v>1396</v>
      </c>
      <c r="C5257" s="1" t="s">
        <v>9</v>
      </c>
      <c r="D5257" s="1" t="s">
        <v>2501</v>
      </c>
      <c r="E5257" s="1" t="s">
        <v>71</v>
      </c>
      <c r="F5257" s="1" t="s">
        <v>1397</v>
      </c>
      <c r="G5257" s="1" t="s">
        <v>18</v>
      </c>
      <c r="H5257" s="1" t="s">
        <v>13</v>
      </c>
      <c r="I5257" s="16"/>
      <c r="J5257" s="16"/>
      <c r="K5257" s="16"/>
      <c r="L5257" s="16"/>
      <c r="M5257" s="16"/>
      <c r="N5257" s="16"/>
      <c r="O5257" s="16"/>
      <c r="P5257" s="16"/>
      <c r="Q5257" s="16"/>
      <c r="R5257" s="16"/>
      <c r="S5257" s="16"/>
      <c r="T5257" s="16"/>
      <c r="U5257" s="16"/>
      <c r="V5257" s="1" t="s">
        <v>3882</v>
      </c>
      <c r="W5257" s="1" t="s">
        <v>2592</v>
      </c>
      <c r="X5257" s="5" t="s">
        <v>3870</v>
      </c>
      <c r="Y5257" s="5" t="s">
        <v>2556</v>
      </c>
      <c r="Z5257" s="5" t="s">
        <v>2582</v>
      </c>
      <c r="AA5257" s="5"/>
    </row>
    <row r="5258" spans="1:27" ht="12" customHeight="1" x14ac:dyDescent="0.15">
      <c r="A5258" s="1" t="s">
        <v>1410</v>
      </c>
      <c r="B5258" s="1" t="s">
        <v>1396</v>
      </c>
      <c r="C5258" s="1" t="s">
        <v>15</v>
      </c>
      <c r="D5258" s="1" t="s">
        <v>2501</v>
      </c>
      <c r="E5258" s="1" t="s">
        <v>71</v>
      </c>
      <c r="F5258" s="1" t="s">
        <v>1397</v>
      </c>
      <c r="G5258" s="1" t="s">
        <v>24</v>
      </c>
      <c r="H5258" s="1" t="s">
        <v>13</v>
      </c>
      <c r="I5258" s="16"/>
      <c r="J5258" s="16"/>
      <c r="K5258" s="16"/>
      <c r="L5258" s="16"/>
      <c r="M5258" s="16"/>
      <c r="N5258" s="16"/>
      <c r="O5258" s="16"/>
      <c r="P5258" s="16"/>
      <c r="Q5258" s="16"/>
      <c r="R5258" s="16"/>
      <c r="S5258" s="16"/>
      <c r="T5258" s="16"/>
      <c r="U5258" s="16"/>
      <c r="V5258" s="1" t="s">
        <v>3882</v>
      </c>
      <c r="W5258" s="1" t="s">
        <v>2592</v>
      </c>
      <c r="X5258" s="5" t="s">
        <v>3870</v>
      </c>
      <c r="Y5258" s="5" t="s">
        <v>2579</v>
      </c>
      <c r="Z5258" s="5" t="s">
        <v>2582</v>
      </c>
      <c r="AA5258" s="5"/>
    </row>
    <row r="5259" spans="1:27" ht="12" customHeight="1" x14ac:dyDescent="0.15">
      <c r="A5259" s="1" t="s">
        <v>1410</v>
      </c>
      <c r="B5259" s="1" t="s">
        <v>1398</v>
      </c>
      <c r="C5259" s="1" t="s">
        <v>9</v>
      </c>
      <c r="D5259" s="1" t="s">
        <v>2501</v>
      </c>
      <c r="E5259" s="1" t="s">
        <v>71</v>
      </c>
      <c r="F5259" s="1" t="s">
        <v>1399</v>
      </c>
      <c r="G5259" s="1" t="s">
        <v>18</v>
      </c>
      <c r="H5259" s="1" t="s">
        <v>13</v>
      </c>
      <c r="I5259" s="16"/>
      <c r="J5259" s="16"/>
      <c r="K5259" s="16"/>
      <c r="L5259" s="16"/>
      <c r="M5259" s="16"/>
      <c r="N5259" s="16"/>
      <c r="O5259" s="16"/>
      <c r="P5259" s="16"/>
      <c r="Q5259" s="16"/>
      <c r="R5259" s="16"/>
      <c r="S5259" s="16"/>
      <c r="T5259" s="16"/>
      <c r="U5259" s="16"/>
      <c r="V5259" s="1" t="s">
        <v>3882</v>
      </c>
      <c r="W5259" s="1" t="s">
        <v>2592</v>
      </c>
      <c r="X5259" s="5" t="s">
        <v>3871</v>
      </c>
      <c r="Y5259" s="5" t="s">
        <v>2556</v>
      </c>
      <c r="Z5259" s="5" t="s">
        <v>2582</v>
      </c>
      <c r="AA5259" s="5"/>
    </row>
    <row r="5260" spans="1:27" ht="12" customHeight="1" x14ac:dyDescent="0.15">
      <c r="A5260" s="1" t="s">
        <v>1410</v>
      </c>
      <c r="B5260" s="1" t="s">
        <v>1398</v>
      </c>
      <c r="C5260" s="1" t="s">
        <v>15</v>
      </c>
      <c r="D5260" s="1" t="s">
        <v>2501</v>
      </c>
      <c r="E5260" s="1" t="s">
        <v>71</v>
      </c>
      <c r="F5260" s="1" t="s">
        <v>1399</v>
      </c>
      <c r="G5260" s="1" t="s">
        <v>24</v>
      </c>
      <c r="H5260" s="1" t="s">
        <v>13</v>
      </c>
      <c r="I5260" s="16"/>
      <c r="J5260" s="16"/>
      <c r="K5260" s="16"/>
      <c r="L5260" s="16"/>
      <c r="M5260" s="16"/>
      <c r="N5260" s="16"/>
      <c r="O5260" s="16"/>
      <c r="P5260" s="16"/>
      <c r="Q5260" s="16"/>
      <c r="R5260" s="16"/>
      <c r="S5260" s="16"/>
      <c r="T5260" s="16"/>
      <c r="U5260" s="16"/>
      <c r="V5260" s="1" t="s">
        <v>3882</v>
      </c>
      <c r="W5260" s="1" t="s">
        <v>2592</v>
      </c>
      <c r="X5260" s="5" t="s">
        <v>3871</v>
      </c>
      <c r="Y5260" s="5" t="s">
        <v>2579</v>
      </c>
      <c r="Z5260" s="5" t="s">
        <v>2582</v>
      </c>
      <c r="AA5260" s="5"/>
    </row>
    <row r="5261" spans="1:27" ht="12" customHeight="1" x14ac:dyDescent="0.15">
      <c r="A5261" s="1" t="s">
        <v>1410</v>
      </c>
      <c r="B5261" s="1" t="s">
        <v>1400</v>
      </c>
      <c r="C5261" s="1" t="s">
        <v>9</v>
      </c>
      <c r="D5261" s="1" t="s">
        <v>2501</v>
      </c>
      <c r="E5261" s="1" t="s">
        <v>71</v>
      </c>
      <c r="F5261" s="1" t="s">
        <v>1401</v>
      </c>
      <c r="G5261" s="1" t="s">
        <v>18</v>
      </c>
      <c r="H5261" s="1" t="s">
        <v>13</v>
      </c>
      <c r="I5261" s="16"/>
      <c r="J5261" s="16"/>
      <c r="K5261" s="16"/>
      <c r="L5261" s="16"/>
      <c r="M5261" s="16"/>
      <c r="N5261" s="16"/>
      <c r="O5261" s="16"/>
      <c r="P5261" s="16"/>
      <c r="Q5261" s="16"/>
      <c r="R5261" s="16"/>
      <c r="S5261" s="16"/>
      <c r="T5261" s="16"/>
      <c r="U5261" s="16"/>
      <c r="V5261" s="1" t="s">
        <v>3882</v>
      </c>
      <c r="W5261" s="1" t="s">
        <v>2592</v>
      </c>
      <c r="X5261" s="5" t="s">
        <v>3872</v>
      </c>
      <c r="Y5261" s="5" t="s">
        <v>2556</v>
      </c>
      <c r="Z5261" s="5" t="s">
        <v>2582</v>
      </c>
      <c r="AA5261" s="5"/>
    </row>
    <row r="5262" spans="1:27" ht="12" customHeight="1" x14ac:dyDescent="0.15">
      <c r="A5262" s="1" t="s">
        <v>1410</v>
      </c>
      <c r="B5262" s="1" t="s">
        <v>1400</v>
      </c>
      <c r="C5262" s="1" t="s">
        <v>15</v>
      </c>
      <c r="D5262" s="1" t="s">
        <v>2501</v>
      </c>
      <c r="E5262" s="1" t="s">
        <v>71</v>
      </c>
      <c r="F5262" s="1" t="s">
        <v>1401</v>
      </c>
      <c r="G5262" s="1" t="s">
        <v>24</v>
      </c>
      <c r="H5262" s="1" t="s">
        <v>13</v>
      </c>
      <c r="I5262" s="16"/>
      <c r="J5262" s="16"/>
      <c r="K5262" s="16"/>
      <c r="L5262" s="16"/>
      <c r="M5262" s="16"/>
      <c r="N5262" s="16"/>
      <c r="O5262" s="16"/>
      <c r="P5262" s="16"/>
      <c r="Q5262" s="16"/>
      <c r="R5262" s="16"/>
      <c r="S5262" s="16"/>
      <c r="T5262" s="16"/>
      <c r="U5262" s="16"/>
      <c r="V5262" s="1" t="s">
        <v>3882</v>
      </c>
      <c r="W5262" s="1" t="s">
        <v>2592</v>
      </c>
      <c r="X5262" s="5" t="s">
        <v>3872</v>
      </c>
      <c r="Y5262" s="5" t="s">
        <v>2579</v>
      </c>
      <c r="Z5262" s="5" t="s">
        <v>2582</v>
      </c>
      <c r="AA5262" s="5"/>
    </row>
    <row r="5263" spans="1:27" ht="12" customHeight="1" x14ac:dyDescent="0.15">
      <c r="A5263" s="1" t="s">
        <v>1410</v>
      </c>
      <c r="B5263" s="1" t="s">
        <v>1402</v>
      </c>
      <c r="C5263" s="1" t="s">
        <v>9</v>
      </c>
      <c r="D5263" s="1" t="s">
        <v>2501</v>
      </c>
      <c r="E5263" s="1" t="s">
        <v>71</v>
      </c>
      <c r="F5263" s="1" t="s">
        <v>1403</v>
      </c>
      <c r="G5263" s="1" t="s">
        <v>18</v>
      </c>
      <c r="H5263" s="1" t="s">
        <v>13</v>
      </c>
      <c r="I5263" s="16"/>
      <c r="J5263" s="16"/>
      <c r="K5263" s="16"/>
      <c r="L5263" s="16"/>
      <c r="M5263" s="16"/>
      <c r="N5263" s="16"/>
      <c r="O5263" s="16"/>
      <c r="P5263" s="16"/>
      <c r="Q5263" s="16"/>
      <c r="R5263" s="16"/>
      <c r="S5263" s="16"/>
      <c r="T5263" s="16"/>
      <c r="U5263" s="16"/>
      <c r="V5263" s="1" t="s">
        <v>3882</v>
      </c>
      <c r="W5263" s="1" t="s">
        <v>2592</v>
      </c>
      <c r="X5263" s="5" t="s">
        <v>3873</v>
      </c>
      <c r="Y5263" s="5" t="s">
        <v>2556</v>
      </c>
      <c r="Z5263" s="5" t="s">
        <v>2582</v>
      </c>
      <c r="AA5263" s="5"/>
    </row>
    <row r="5264" spans="1:27" ht="12" customHeight="1" x14ac:dyDescent="0.15">
      <c r="A5264" s="1" t="s">
        <v>1410</v>
      </c>
      <c r="B5264" s="1" t="s">
        <v>1402</v>
      </c>
      <c r="C5264" s="1" t="s">
        <v>15</v>
      </c>
      <c r="D5264" s="1" t="s">
        <v>2501</v>
      </c>
      <c r="E5264" s="1" t="s">
        <v>71</v>
      </c>
      <c r="F5264" s="1" t="s">
        <v>1403</v>
      </c>
      <c r="G5264" s="1" t="s">
        <v>24</v>
      </c>
      <c r="H5264" s="1" t="s">
        <v>13</v>
      </c>
      <c r="I5264" s="16"/>
      <c r="J5264" s="16"/>
      <c r="K5264" s="16"/>
      <c r="L5264" s="16"/>
      <c r="M5264" s="16"/>
      <c r="N5264" s="16"/>
      <c r="O5264" s="16"/>
      <c r="P5264" s="16"/>
      <c r="Q5264" s="16"/>
      <c r="R5264" s="16"/>
      <c r="S5264" s="16"/>
      <c r="T5264" s="16"/>
      <c r="U5264" s="16"/>
      <c r="V5264" s="1" t="s">
        <v>3882</v>
      </c>
      <c r="W5264" s="1" t="s">
        <v>2592</v>
      </c>
      <c r="X5264" s="5" t="s">
        <v>3873</v>
      </c>
      <c r="Y5264" s="5" t="s">
        <v>2579</v>
      </c>
      <c r="Z5264" s="5" t="s">
        <v>2582</v>
      </c>
      <c r="AA5264" s="5"/>
    </row>
    <row r="5265" spans="1:27" ht="12" customHeight="1" x14ac:dyDescent="0.15">
      <c r="A5265" s="1" t="s">
        <v>1410</v>
      </c>
      <c r="B5265" s="1" t="s">
        <v>1404</v>
      </c>
      <c r="C5265" s="1" t="s">
        <v>9</v>
      </c>
      <c r="D5265" s="1" t="s">
        <v>2501</v>
      </c>
      <c r="E5265" s="1" t="s">
        <v>71</v>
      </c>
      <c r="F5265" s="1" t="s">
        <v>1405</v>
      </c>
      <c r="G5265" s="1" t="s">
        <v>18</v>
      </c>
      <c r="H5265" s="1" t="s">
        <v>13</v>
      </c>
      <c r="I5265" s="16"/>
      <c r="J5265" s="16"/>
      <c r="K5265" s="16"/>
      <c r="L5265" s="16"/>
      <c r="M5265" s="16"/>
      <c r="N5265" s="16"/>
      <c r="O5265" s="16"/>
      <c r="P5265" s="16"/>
      <c r="Q5265" s="16"/>
      <c r="R5265" s="16"/>
      <c r="S5265" s="16"/>
      <c r="T5265" s="16"/>
      <c r="U5265" s="16"/>
      <c r="V5265" s="1" t="s">
        <v>3882</v>
      </c>
      <c r="W5265" s="1" t="s">
        <v>2592</v>
      </c>
      <c r="X5265" s="5" t="s">
        <v>3874</v>
      </c>
      <c r="Y5265" s="5" t="s">
        <v>2556</v>
      </c>
      <c r="Z5265" s="5" t="s">
        <v>2582</v>
      </c>
      <c r="AA5265" s="5"/>
    </row>
    <row r="5266" spans="1:27" ht="12" customHeight="1" x14ac:dyDescent="0.15">
      <c r="A5266" s="1" t="s">
        <v>1410</v>
      </c>
      <c r="B5266" s="1" t="s">
        <v>1404</v>
      </c>
      <c r="C5266" s="1" t="s">
        <v>15</v>
      </c>
      <c r="D5266" s="1" t="s">
        <v>2501</v>
      </c>
      <c r="E5266" s="1" t="s">
        <v>71</v>
      </c>
      <c r="F5266" s="1" t="s">
        <v>1405</v>
      </c>
      <c r="G5266" s="1" t="s">
        <v>24</v>
      </c>
      <c r="H5266" s="1" t="s">
        <v>13</v>
      </c>
      <c r="I5266" s="16"/>
      <c r="J5266" s="16"/>
      <c r="K5266" s="16"/>
      <c r="L5266" s="16"/>
      <c r="M5266" s="16"/>
      <c r="N5266" s="16"/>
      <c r="O5266" s="16"/>
      <c r="P5266" s="16"/>
      <c r="Q5266" s="16"/>
      <c r="R5266" s="16"/>
      <c r="S5266" s="16"/>
      <c r="T5266" s="16"/>
      <c r="U5266" s="16"/>
      <c r="V5266" s="1" t="s">
        <v>3882</v>
      </c>
      <c r="W5266" s="1" t="s">
        <v>2592</v>
      </c>
      <c r="X5266" s="5" t="s">
        <v>3874</v>
      </c>
      <c r="Y5266" s="5" t="s">
        <v>2579</v>
      </c>
      <c r="Z5266" s="5" t="s">
        <v>2582</v>
      </c>
      <c r="AA5266" s="5"/>
    </row>
    <row r="5267" spans="1:27" ht="12" customHeight="1" x14ac:dyDescent="0.15">
      <c r="A5267" s="1" t="s">
        <v>1410</v>
      </c>
      <c r="B5267" s="1" t="s">
        <v>212</v>
      </c>
      <c r="C5267" s="1" t="s">
        <v>9</v>
      </c>
      <c r="D5267" s="1" t="s">
        <v>2501</v>
      </c>
      <c r="E5267" s="1" t="s">
        <v>213</v>
      </c>
      <c r="F5267" s="1" t="s">
        <v>1420</v>
      </c>
      <c r="G5267" s="1" t="s">
        <v>215</v>
      </c>
      <c r="H5267" s="1" t="s">
        <v>216</v>
      </c>
      <c r="I5267" s="16"/>
      <c r="J5267" s="16"/>
      <c r="K5267" s="16"/>
      <c r="L5267" s="16"/>
      <c r="M5267" s="16"/>
      <c r="N5267" s="16"/>
      <c r="O5267" s="16"/>
      <c r="P5267" s="16"/>
      <c r="Q5267" s="16"/>
      <c r="R5267" s="16"/>
      <c r="S5267" s="16"/>
      <c r="T5267" s="16"/>
      <c r="U5267" s="16"/>
      <c r="V5267" s="1" t="s">
        <v>3882</v>
      </c>
      <c r="W5267" s="1" t="s">
        <v>2717</v>
      </c>
      <c r="X5267" s="5" t="s">
        <v>3893</v>
      </c>
      <c r="Y5267" s="5" t="s">
        <v>2719</v>
      </c>
      <c r="Z5267" s="5" t="s">
        <v>2847</v>
      </c>
      <c r="AA5267" s="5"/>
    </row>
    <row r="5268" spans="1:27" ht="12" customHeight="1" x14ac:dyDescent="0.15">
      <c r="A5268" s="1" t="s">
        <v>1410</v>
      </c>
      <c r="B5268" s="1" t="s">
        <v>285</v>
      </c>
      <c r="C5268" s="1" t="s">
        <v>9</v>
      </c>
      <c r="D5268" s="1" t="s">
        <v>2501</v>
      </c>
      <c r="E5268" s="1" t="s">
        <v>213</v>
      </c>
      <c r="F5268" s="1" t="s">
        <v>286</v>
      </c>
      <c r="G5268" s="1" t="s">
        <v>215</v>
      </c>
      <c r="H5268" s="1" t="s">
        <v>216</v>
      </c>
      <c r="I5268" s="16"/>
      <c r="J5268" s="16"/>
      <c r="K5268" s="16"/>
      <c r="L5268" s="16"/>
      <c r="M5268" s="16"/>
      <c r="N5268" s="16"/>
      <c r="O5268" s="16"/>
      <c r="P5268" s="16"/>
      <c r="Q5268" s="16"/>
      <c r="R5268" s="16"/>
      <c r="S5268" s="16"/>
      <c r="T5268" s="16"/>
      <c r="U5268" s="16"/>
      <c r="V5268" s="1" t="s">
        <v>3882</v>
      </c>
      <c r="W5268" s="1" t="s">
        <v>2717</v>
      </c>
      <c r="X5268" s="5" t="s">
        <v>2769</v>
      </c>
      <c r="Y5268" s="5" t="s">
        <v>2719</v>
      </c>
      <c r="Z5268" s="5" t="s">
        <v>2847</v>
      </c>
      <c r="AA5268" s="5"/>
    </row>
    <row r="5269" spans="1:27" ht="12" customHeight="1" x14ac:dyDescent="0.15">
      <c r="A5269" s="1" t="s">
        <v>1410</v>
      </c>
      <c r="B5269" s="1" t="s">
        <v>219</v>
      </c>
      <c r="C5269" s="1" t="s">
        <v>9</v>
      </c>
      <c r="D5269" s="1" t="s">
        <v>2501</v>
      </c>
      <c r="E5269" s="1" t="s">
        <v>1155</v>
      </c>
      <c r="F5269" s="1" t="s">
        <v>1421</v>
      </c>
      <c r="G5269" s="1" t="s">
        <v>5114</v>
      </c>
      <c r="H5269" s="1" t="s">
        <v>235</v>
      </c>
      <c r="I5269" s="16"/>
      <c r="J5269" s="16"/>
      <c r="K5269" s="16"/>
      <c r="L5269" s="16"/>
      <c r="M5269" s="16"/>
      <c r="N5269" s="16"/>
      <c r="O5269" s="16"/>
      <c r="P5269" s="16"/>
      <c r="Q5269" s="16"/>
      <c r="R5269" s="16"/>
      <c r="S5269" s="16"/>
      <c r="T5269" s="16"/>
      <c r="U5269" s="16"/>
      <c r="V5269" s="1" t="s">
        <v>3882</v>
      </c>
      <c r="W5269" s="1" t="s">
        <v>2723</v>
      </c>
      <c r="X5269" s="5" t="s">
        <v>3894</v>
      </c>
      <c r="Y5269" s="5" t="s">
        <v>2725</v>
      </c>
      <c r="Z5269" s="5" t="s">
        <v>3877</v>
      </c>
      <c r="AA5269" s="5"/>
    </row>
    <row r="5270" spans="1:27" ht="12" customHeight="1" x14ac:dyDescent="0.15">
      <c r="A5270" s="1" t="s">
        <v>1410</v>
      </c>
      <c r="B5270" s="1" t="s">
        <v>219</v>
      </c>
      <c r="C5270" s="1" t="s">
        <v>15</v>
      </c>
      <c r="D5270" s="1" t="s">
        <v>2501</v>
      </c>
      <c r="E5270" s="1" t="s">
        <v>1155</v>
      </c>
      <c r="F5270" s="1" t="s">
        <v>1421</v>
      </c>
      <c r="G5270" s="1" t="s">
        <v>222</v>
      </c>
      <c r="H5270" s="1" t="s">
        <v>13</v>
      </c>
      <c r="I5270" s="16"/>
      <c r="J5270" s="16"/>
      <c r="K5270" s="16"/>
      <c r="L5270" s="16"/>
      <c r="M5270" s="16"/>
      <c r="N5270" s="16"/>
      <c r="O5270" s="16"/>
      <c r="P5270" s="16"/>
      <c r="Q5270" s="16"/>
      <c r="R5270" s="16"/>
      <c r="S5270" s="16"/>
      <c r="T5270" s="16"/>
      <c r="U5270" s="16"/>
      <c r="V5270" s="1" t="s">
        <v>3882</v>
      </c>
      <c r="W5270" s="1" t="s">
        <v>2723</v>
      </c>
      <c r="X5270" s="5" t="s">
        <v>3894</v>
      </c>
      <c r="Y5270" s="5" t="s">
        <v>2725</v>
      </c>
      <c r="Z5270" s="5" t="s">
        <v>2582</v>
      </c>
      <c r="AA5270" s="5"/>
    </row>
    <row r="5271" spans="1:27" ht="12" customHeight="1" x14ac:dyDescent="0.15">
      <c r="A5271" s="1" t="s">
        <v>1410</v>
      </c>
      <c r="B5271" s="1" t="s">
        <v>223</v>
      </c>
      <c r="C5271" s="1" t="s">
        <v>9</v>
      </c>
      <c r="D5271" s="1" t="s">
        <v>2501</v>
      </c>
      <c r="E5271" s="1" t="s">
        <v>1155</v>
      </c>
      <c r="F5271" s="1" t="s">
        <v>1409</v>
      </c>
      <c r="G5271" s="1" t="s">
        <v>5114</v>
      </c>
      <c r="H5271" s="1" t="s">
        <v>235</v>
      </c>
      <c r="I5271" s="16"/>
      <c r="J5271" s="16"/>
      <c r="K5271" s="16"/>
      <c r="L5271" s="16"/>
      <c r="M5271" s="16"/>
      <c r="N5271" s="16"/>
      <c r="O5271" s="16"/>
      <c r="P5271" s="16"/>
      <c r="Q5271" s="16"/>
      <c r="R5271" s="16"/>
      <c r="S5271" s="16"/>
      <c r="T5271" s="16"/>
      <c r="U5271" s="16"/>
      <c r="V5271" s="1" t="s">
        <v>3882</v>
      </c>
      <c r="W5271" s="1" t="s">
        <v>2723</v>
      </c>
      <c r="X5271" s="5" t="s">
        <v>3879</v>
      </c>
      <c r="Y5271" s="5" t="s">
        <v>2725</v>
      </c>
      <c r="Z5271" s="5" t="s">
        <v>3877</v>
      </c>
      <c r="AA5271" s="5"/>
    </row>
    <row r="5272" spans="1:27" ht="12" customHeight="1" x14ac:dyDescent="0.15">
      <c r="A5272" s="1" t="s">
        <v>1410</v>
      </c>
      <c r="B5272" s="1" t="s">
        <v>223</v>
      </c>
      <c r="C5272" s="1" t="s">
        <v>15</v>
      </c>
      <c r="D5272" s="1" t="s">
        <v>2501</v>
      </c>
      <c r="E5272" s="1" t="s">
        <v>1155</v>
      </c>
      <c r="F5272" s="1" t="s">
        <v>1409</v>
      </c>
      <c r="G5272" s="1" t="s">
        <v>222</v>
      </c>
      <c r="H5272" s="1" t="s">
        <v>13</v>
      </c>
      <c r="I5272" s="16"/>
      <c r="J5272" s="16"/>
      <c r="K5272" s="16"/>
      <c r="L5272" s="16"/>
      <c r="M5272" s="16"/>
      <c r="N5272" s="16"/>
      <c r="O5272" s="16"/>
      <c r="P5272" s="16"/>
      <c r="Q5272" s="16"/>
      <c r="R5272" s="16"/>
      <c r="S5272" s="16"/>
      <c r="T5272" s="16"/>
      <c r="U5272" s="16"/>
      <c r="V5272" s="1" t="s">
        <v>3882</v>
      </c>
      <c r="W5272" s="1" t="s">
        <v>2723</v>
      </c>
      <c r="X5272" s="5" t="s">
        <v>3879</v>
      </c>
      <c r="Y5272" s="5" t="s">
        <v>2725</v>
      </c>
      <c r="Z5272" s="5" t="s">
        <v>2582</v>
      </c>
      <c r="AA5272" s="5"/>
    </row>
    <row r="5273" spans="1:27" ht="12" customHeight="1" x14ac:dyDescent="0.15">
      <c r="A5273" s="1" t="s">
        <v>1410</v>
      </c>
      <c r="B5273" s="1" t="s">
        <v>225</v>
      </c>
      <c r="C5273" s="1" t="s">
        <v>9</v>
      </c>
      <c r="D5273" s="1" t="s">
        <v>2501</v>
      </c>
      <c r="E5273" s="1" t="s">
        <v>1155</v>
      </c>
      <c r="F5273" s="1" t="s">
        <v>1422</v>
      </c>
      <c r="G5273" s="1" t="s">
        <v>5114</v>
      </c>
      <c r="H5273" s="1" t="s">
        <v>235</v>
      </c>
      <c r="I5273" s="16"/>
      <c r="J5273" s="16"/>
      <c r="K5273" s="16"/>
      <c r="L5273" s="16"/>
      <c r="M5273" s="16"/>
      <c r="N5273" s="16"/>
      <c r="O5273" s="16"/>
      <c r="P5273" s="16"/>
      <c r="Q5273" s="16"/>
      <c r="R5273" s="16"/>
      <c r="S5273" s="16"/>
      <c r="T5273" s="16"/>
      <c r="U5273" s="16"/>
      <c r="V5273" s="1" t="s">
        <v>3882</v>
      </c>
      <c r="W5273" s="1" t="s">
        <v>2723</v>
      </c>
      <c r="X5273" s="5" t="s">
        <v>3895</v>
      </c>
      <c r="Y5273" s="5" t="s">
        <v>2725</v>
      </c>
      <c r="Z5273" s="5" t="s">
        <v>3877</v>
      </c>
      <c r="AA5273" s="5"/>
    </row>
    <row r="5274" spans="1:27" ht="12" customHeight="1" x14ac:dyDescent="0.15">
      <c r="A5274" s="1" t="s">
        <v>1410</v>
      </c>
      <c r="B5274" s="1" t="s">
        <v>225</v>
      </c>
      <c r="C5274" s="1" t="s">
        <v>15</v>
      </c>
      <c r="D5274" s="1" t="s">
        <v>2501</v>
      </c>
      <c r="E5274" s="1" t="s">
        <v>1155</v>
      </c>
      <c r="F5274" s="1" t="s">
        <v>1422</v>
      </c>
      <c r="G5274" s="1" t="s">
        <v>222</v>
      </c>
      <c r="H5274" s="1" t="s">
        <v>13</v>
      </c>
      <c r="I5274" s="16"/>
      <c r="J5274" s="16"/>
      <c r="K5274" s="16"/>
      <c r="L5274" s="16"/>
      <c r="M5274" s="16"/>
      <c r="N5274" s="16"/>
      <c r="O5274" s="16"/>
      <c r="P5274" s="16"/>
      <c r="Q5274" s="16"/>
      <c r="R5274" s="16"/>
      <c r="S5274" s="16"/>
      <c r="T5274" s="16"/>
      <c r="U5274" s="16"/>
      <c r="V5274" s="1" t="s">
        <v>3882</v>
      </c>
      <c r="W5274" s="1" t="s">
        <v>2723</v>
      </c>
      <c r="X5274" s="5" t="s">
        <v>3895</v>
      </c>
      <c r="Y5274" s="5" t="s">
        <v>2725</v>
      </c>
      <c r="Z5274" s="5" t="s">
        <v>2582</v>
      </c>
      <c r="AA5274" s="5"/>
    </row>
    <row r="5275" spans="1:27" ht="12" customHeight="1" x14ac:dyDescent="0.15">
      <c r="A5275" s="1" t="s">
        <v>1410</v>
      </c>
      <c r="B5275" s="1" t="s">
        <v>227</v>
      </c>
      <c r="C5275" s="1" t="s">
        <v>9</v>
      </c>
      <c r="D5275" s="1" t="s">
        <v>2501</v>
      </c>
      <c r="E5275" s="1" t="s">
        <v>1155</v>
      </c>
      <c r="F5275" s="1" t="s">
        <v>971</v>
      </c>
      <c r="G5275" s="1" t="s">
        <v>5114</v>
      </c>
      <c r="H5275" s="1" t="s">
        <v>235</v>
      </c>
      <c r="I5275" s="16"/>
      <c r="J5275" s="16"/>
      <c r="K5275" s="16"/>
      <c r="L5275" s="16"/>
      <c r="M5275" s="16"/>
      <c r="N5275" s="16"/>
      <c r="O5275" s="16"/>
      <c r="P5275" s="16"/>
      <c r="Q5275" s="16"/>
      <c r="R5275" s="16"/>
      <c r="S5275" s="16"/>
      <c r="T5275" s="16"/>
      <c r="U5275" s="16"/>
      <c r="V5275" s="1" t="s">
        <v>3882</v>
      </c>
      <c r="W5275" s="1" t="s">
        <v>2723</v>
      </c>
      <c r="X5275" s="5" t="s">
        <v>3880</v>
      </c>
      <c r="Y5275" s="5" t="s">
        <v>2725</v>
      </c>
      <c r="Z5275" s="5" t="s">
        <v>3877</v>
      </c>
      <c r="AA5275" s="5"/>
    </row>
    <row r="5276" spans="1:27" ht="12" customHeight="1" x14ac:dyDescent="0.15">
      <c r="A5276" s="1" t="s">
        <v>1410</v>
      </c>
      <c r="B5276" s="1" t="s">
        <v>227</v>
      </c>
      <c r="C5276" s="1" t="s">
        <v>15</v>
      </c>
      <c r="D5276" s="1" t="s">
        <v>2501</v>
      </c>
      <c r="E5276" s="1" t="s">
        <v>1155</v>
      </c>
      <c r="F5276" s="1" t="s">
        <v>971</v>
      </c>
      <c r="G5276" s="1" t="s">
        <v>222</v>
      </c>
      <c r="H5276" s="1" t="s">
        <v>13</v>
      </c>
      <c r="I5276" s="16"/>
      <c r="J5276" s="16"/>
      <c r="K5276" s="16"/>
      <c r="L5276" s="16"/>
      <c r="M5276" s="16"/>
      <c r="N5276" s="16"/>
      <c r="O5276" s="16"/>
      <c r="P5276" s="16"/>
      <c r="Q5276" s="16"/>
      <c r="R5276" s="16"/>
      <c r="S5276" s="16"/>
      <c r="T5276" s="16"/>
      <c r="U5276" s="16"/>
      <c r="V5276" s="1" t="s">
        <v>3882</v>
      </c>
      <c r="W5276" s="1" t="s">
        <v>2723</v>
      </c>
      <c r="X5276" s="5" t="s">
        <v>3880</v>
      </c>
      <c r="Y5276" s="5" t="s">
        <v>2725</v>
      </c>
      <c r="Z5276" s="5" t="s">
        <v>2582</v>
      </c>
      <c r="AA5276" s="5"/>
    </row>
    <row r="5277" spans="1:27" ht="12" customHeight="1" x14ac:dyDescent="0.15">
      <c r="A5277" s="1" t="s">
        <v>1410</v>
      </c>
      <c r="B5277" s="1" t="s">
        <v>1354</v>
      </c>
      <c r="C5277" s="1" t="s">
        <v>9</v>
      </c>
      <c r="D5277" s="1" t="s">
        <v>2501</v>
      </c>
      <c r="E5277" s="1" t="s">
        <v>1155</v>
      </c>
      <c r="F5277" s="1" t="s">
        <v>5382</v>
      </c>
      <c r="G5277" s="1" t="s">
        <v>5114</v>
      </c>
      <c r="H5277" s="1" t="s">
        <v>235</v>
      </c>
      <c r="I5277" s="16"/>
      <c r="J5277" s="16"/>
      <c r="K5277" s="16"/>
      <c r="L5277" s="16"/>
      <c r="M5277" s="16"/>
      <c r="N5277" s="16"/>
      <c r="O5277" s="16"/>
      <c r="P5277" s="16"/>
      <c r="Q5277" s="16"/>
      <c r="R5277" s="16"/>
      <c r="S5277" s="16"/>
      <c r="T5277" s="16"/>
      <c r="U5277" s="16"/>
      <c r="V5277" s="1" t="s">
        <v>3882</v>
      </c>
      <c r="W5277" s="1" t="s">
        <v>2723</v>
      </c>
      <c r="X5277" s="1" t="s">
        <v>5003</v>
      </c>
      <c r="Y5277" s="1" t="s">
        <v>2727</v>
      </c>
      <c r="Z5277" s="1" t="s">
        <v>4999</v>
      </c>
    </row>
    <row r="5278" spans="1:27" ht="12" customHeight="1" x14ac:dyDescent="0.15">
      <c r="A5278" s="1" t="s">
        <v>1410</v>
      </c>
      <c r="B5278" s="1" t="s">
        <v>1354</v>
      </c>
      <c r="C5278" s="1" t="s">
        <v>15</v>
      </c>
      <c r="D5278" s="1" t="s">
        <v>2501</v>
      </c>
      <c r="E5278" s="1" t="s">
        <v>1155</v>
      </c>
      <c r="F5278" s="1" t="s">
        <v>5382</v>
      </c>
      <c r="G5278" s="1" t="s">
        <v>222</v>
      </c>
      <c r="H5278" s="1" t="s">
        <v>13</v>
      </c>
      <c r="I5278" s="16"/>
      <c r="J5278" s="16"/>
      <c r="K5278" s="16"/>
      <c r="L5278" s="16"/>
      <c r="M5278" s="16"/>
      <c r="N5278" s="16"/>
      <c r="O5278" s="16"/>
      <c r="P5278" s="16"/>
      <c r="Q5278" s="16"/>
      <c r="R5278" s="16"/>
      <c r="S5278" s="16"/>
      <c r="T5278" s="16"/>
      <c r="U5278" s="16"/>
      <c r="V5278" s="1" t="s">
        <v>3882</v>
      </c>
      <c r="W5278" s="1" t="s">
        <v>2723</v>
      </c>
      <c r="X5278" s="1" t="s">
        <v>5003</v>
      </c>
      <c r="Y5278" s="1" t="s">
        <v>2727</v>
      </c>
      <c r="Z5278" s="1" t="s">
        <v>13</v>
      </c>
    </row>
    <row r="5279" spans="1:27" ht="12" customHeight="1" x14ac:dyDescent="0.15">
      <c r="A5279" s="1" t="s">
        <v>1410</v>
      </c>
      <c r="B5279" s="1" t="s">
        <v>1354</v>
      </c>
      <c r="C5279" s="1" t="s">
        <v>250</v>
      </c>
      <c r="D5279" s="1" t="s">
        <v>2501</v>
      </c>
      <c r="E5279" s="1" t="s">
        <v>1155</v>
      </c>
      <c r="F5279" s="1" t="s">
        <v>5382</v>
      </c>
      <c r="G5279" s="1" t="s">
        <v>1132</v>
      </c>
      <c r="H5279" s="1" t="s">
        <v>1133</v>
      </c>
      <c r="I5279" s="16"/>
      <c r="J5279" s="16"/>
      <c r="K5279" s="16"/>
      <c r="L5279" s="16"/>
      <c r="M5279" s="16"/>
      <c r="N5279" s="16"/>
      <c r="O5279" s="16"/>
      <c r="P5279" s="16"/>
      <c r="Q5279" s="16"/>
      <c r="R5279" s="16"/>
      <c r="S5279" s="16"/>
      <c r="T5279" s="16"/>
      <c r="U5279" s="16"/>
      <c r="V5279" s="1" t="s">
        <v>3882</v>
      </c>
      <c r="W5279" s="1" t="s">
        <v>2723</v>
      </c>
      <c r="X5279" s="8" t="s">
        <v>3896</v>
      </c>
      <c r="Y5279" s="8" t="s">
        <v>3609</v>
      </c>
      <c r="Z5279" s="8" t="s">
        <v>3610</v>
      </c>
      <c r="AA5279" s="8"/>
    </row>
    <row r="5280" spans="1:27" ht="12" customHeight="1" x14ac:dyDescent="0.15">
      <c r="A5280" s="1" t="s">
        <v>1423</v>
      </c>
      <c r="B5280" s="1" t="s">
        <v>8</v>
      </c>
      <c r="C5280" s="1" t="s">
        <v>9</v>
      </c>
      <c r="D5280" s="1" t="s">
        <v>2502</v>
      </c>
      <c r="E5280" s="1" t="s">
        <v>10</v>
      </c>
      <c r="F5280" s="1" t="s">
        <v>5100</v>
      </c>
      <c r="G5280" s="1" t="s">
        <v>12</v>
      </c>
      <c r="H5280" s="1" t="s">
        <v>826</v>
      </c>
      <c r="I5280" s="16"/>
      <c r="J5280" s="16"/>
      <c r="K5280" s="16"/>
      <c r="L5280" s="16"/>
      <c r="M5280" s="16"/>
      <c r="N5280" s="16"/>
      <c r="O5280" s="16"/>
      <c r="P5280" s="16"/>
      <c r="Q5280" s="16"/>
      <c r="R5280" s="16"/>
      <c r="S5280" s="16"/>
      <c r="T5280" s="16"/>
      <c r="U5280" s="16"/>
      <c r="V5280" s="1" t="s">
        <v>3897</v>
      </c>
      <c r="W5280" s="1" t="s">
        <v>2551</v>
      </c>
      <c r="X5280" s="5" t="s">
        <v>3898</v>
      </c>
      <c r="Y5280" s="5" t="s">
        <v>2553</v>
      </c>
      <c r="Z5280" s="5" t="s">
        <v>3284</v>
      </c>
      <c r="AA5280" s="5"/>
    </row>
    <row r="5281" spans="1:27" ht="12" customHeight="1" x14ac:dyDescent="0.15">
      <c r="A5281" s="1" t="s">
        <v>1423</v>
      </c>
      <c r="B5281" s="1" t="s">
        <v>8</v>
      </c>
      <c r="C5281" s="1" t="s">
        <v>15</v>
      </c>
      <c r="D5281" s="1" t="s">
        <v>2502</v>
      </c>
      <c r="E5281" s="1" t="s">
        <v>10</v>
      </c>
      <c r="F5281" s="1" t="s">
        <v>5100</v>
      </c>
      <c r="G5281" s="1" t="s">
        <v>16</v>
      </c>
      <c r="H5281" s="1" t="s">
        <v>826</v>
      </c>
      <c r="I5281" s="16"/>
      <c r="J5281" s="16"/>
      <c r="K5281" s="16"/>
      <c r="L5281" s="16"/>
      <c r="M5281" s="16"/>
      <c r="N5281" s="16"/>
      <c r="O5281" s="16"/>
      <c r="P5281" s="16"/>
      <c r="Q5281" s="16"/>
      <c r="R5281" s="16"/>
      <c r="S5281" s="16"/>
      <c r="T5281" s="16"/>
      <c r="U5281" s="16"/>
      <c r="V5281" s="1" t="s">
        <v>3897</v>
      </c>
      <c r="W5281" s="1" t="s">
        <v>2551</v>
      </c>
      <c r="X5281" s="5" t="s">
        <v>3898</v>
      </c>
      <c r="Y5281" s="5" t="s">
        <v>2555</v>
      </c>
      <c r="Z5281" s="5" t="s">
        <v>3284</v>
      </c>
      <c r="AA5281" s="5"/>
    </row>
    <row r="5282" spans="1:27" ht="12" customHeight="1" x14ac:dyDescent="0.15">
      <c r="A5282" s="1" t="s">
        <v>1423</v>
      </c>
      <c r="B5282" s="1" t="s">
        <v>8</v>
      </c>
      <c r="C5282" s="1" t="s">
        <v>17</v>
      </c>
      <c r="D5282" s="1" t="s">
        <v>2502</v>
      </c>
      <c r="E5282" s="1" t="s">
        <v>10</v>
      </c>
      <c r="F5282" s="1" t="s">
        <v>5100</v>
      </c>
      <c r="G5282" s="1" t="s">
        <v>1424</v>
      </c>
      <c r="H5282" s="1" t="s">
        <v>826</v>
      </c>
      <c r="I5282" s="16"/>
      <c r="J5282" s="16"/>
      <c r="K5282" s="16"/>
      <c r="L5282" s="16"/>
      <c r="M5282" s="16"/>
      <c r="N5282" s="16"/>
      <c r="O5282" s="16"/>
      <c r="P5282" s="16"/>
      <c r="Q5282" s="16"/>
      <c r="R5282" s="16"/>
      <c r="S5282" s="16"/>
      <c r="T5282" s="16"/>
      <c r="U5282" s="16"/>
      <c r="V5282" s="1" t="s">
        <v>3897</v>
      </c>
      <c r="W5282" s="1" t="s">
        <v>2551</v>
      </c>
      <c r="X5282" s="5" t="s">
        <v>3898</v>
      </c>
      <c r="Y5282" s="5" t="s">
        <v>2556</v>
      </c>
      <c r="Z5282" s="5" t="s">
        <v>3284</v>
      </c>
      <c r="AA5282" s="5"/>
    </row>
    <row r="5283" spans="1:27" ht="12" customHeight="1" x14ac:dyDescent="0.15">
      <c r="A5283" s="1" t="s">
        <v>1423</v>
      </c>
      <c r="B5283" s="1" t="s">
        <v>8</v>
      </c>
      <c r="C5283" s="1" t="s">
        <v>19</v>
      </c>
      <c r="D5283" s="1" t="s">
        <v>2502</v>
      </c>
      <c r="E5283" s="1" t="s">
        <v>10</v>
      </c>
      <c r="F5283" s="1" t="s">
        <v>5100</v>
      </c>
      <c r="G5283" s="1" t="s">
        <v>242</v>
      </c>
      <c r="H5283" s="1" t="s">
        <v>826</v>
      </c>
      <c r="I5283" s="16"/>
      <c r="J5283" s="16"/>
      <c r="K5283" s="16"/>
      <c r="L5283" s="16"/>
      <c r="M5283" s="16"/>
      <c r="N5283" s="16"/>
      <c r="O5283" s="16"/>
      <c r="P5283" s="16"/>
      <c r="Q5283" s="16"/>
      <c r="R5283" s="16"/>
      <c r="S5283" s="16"/>
      <c r="T5283" s="16"/>
      <c r="U5283" s="16"/>
      <c r="V5283" s="1" t="s">
        <v>3897</v>
      </c>
      <c r="W5283" s="1" t="s">
        <v>2551</v>
      </c>
      <c r="X5283" s="5" t="s">
        <v>3898</v>
      </c>
      <c r="Y5283" s="5" t="s">
        <v>2557</v>
      </c>
      <c r="Z5283" s="5" t="s">
        <v>3284</v>
      </c>
      <c r="AA5283" s="5"/>
    </row>
    <row r="5284" spans="1:27" ht="12" customHeight="1" x14ac:dyDescent="0.15">
      <c r="A5284" s="1" t="s">
        <v>1423</v>
      </c>
      <c r="B5284" s="1" t="s">
        <v>8</v>
      </c>
      <c r="C5284" s="1" t="s">
        <v>21</v>
      </c>
      <c r="D5284" s="1" t="s">
        <v>2502</v>
      </c>
      <c r="E5284" s="1" t="s">
        <v>10</v>
      </c>
      <c r="F5284" s="1" t="s">
        <v>5100</v>
      </c>
      <c r="G5284" s="1" t="s">
        <v>245</v>
      </c>
      <c r="H5284" s="1" t="s">
        <v>306</v>
      </c>
      <c r="I5284" s="16"/>
      <c r="J5284" s="16"/>
      <c r="K5284" s="16"/>
      <c r="L5284" s="16"/>
      <c r="M5284" s="16"/>
      <c r="N5284" s="16"/>
      <c r="O5284" s="16"/>
      <c r="P5284" s="16"/>
      <c r="Q5284" s="16"/>
      <c r="R5284" s="16"/>
      <c r="S5284" s="16"/>
      <c r="T5284" s="16"/>
      <c r="U5284" s="16"/>
      <c r="V5284" s="1" t="s">
        <v>3897</v>
      </c>
      <c r="W5284" s="1" t="s">
        <v>2551</v>
      </c>
      <c r="X5284" s="5" t="s">
        <v>3898</v>
      </c>
      <c r="Y5284" s="5" t="s">
        <v>2740</v>
      </c>
      <c r="Z5284" s="5" t="s">
        <v>2788</v>
      </c>
      <c r="AA5284" s="5"/>
    </row>
    <row r="5285" spans="1:27" ht="12" customHeight="1" x14ac:dyDescent="0.15">
      <c r="A5285" s="1" t="s">
        <v>1423</v>
      </c>
      <c r="B5285" s="1" t="s">
        <v>8</v>
      </c>
      <c r="C5285" s="1" t="s">
        <v>23</v>
      </c>
      <c r="D5285" s="1" t="s">
        <v>2502</v>
      </c>
      <c r="E5285" s="1" t="s">
        <v>10</v>
      </c>
      <c r="F5285" s="1" t="s">
        <v>5100</v>
      </c>
      <c r="G5285" s="1" t="s">
        <v>22</v>
      </c>
      <c r="H5285" s="1" t="s">
        <v>826</v>
      </c>
      <c r="I5285" s="16"/>
      <c r="J5285" s="16"/>
      <c r="K5285" s="16"/>
      <c r="L5285" s="16"/>
      <c r="M5285" s="16"/>
      <c r="N5285" s="16"/>
      <c r="O5285" s="16"/>
      <c r="P5285" s="16"/>
      <c r="Q5285" s="16"/>
      <c r="R5285" s="16"/>
      <c r="S5285" s="16"/>
      <c r="T5285" s="16"/>
      <c r="U5285" s="16"/>
      <c r="V5285" s="1" t="s">
        <v>3897</v>
      </c>
      <c r="W5285" s="1" t="s">
        <v>2551</v>
      </c>
      <c r="X5285" s="5" t="s">
        <v>3898</v>
      </c>
      <c r="Y5285" s="5" t="s">
        <v>2558</v>
      </c>
      <c r="Z5285" s="5" t="s">
        <v>3284</v>
      </c>
      <c r="AA5285" s="5"/>
    </row>
    <row r="5286" spans="1:27" ht="12" customHeight="1" x14ac:dyDescent="0.15">
      <c r="A5286" s="1" t="s">
        <v>1423</v>
      </c>
      <c r="B5286" s="1" t="s">
        <v>8</v>
      </c>
      <c r="C5286" s="1" t="s">
        <v>77</v>
      </c>
      <c r="D5286" s="1" t="s">
        <v>2502</v>
      </c>
      <c r="E5286" s="1" t="s">
        <v>10</v>
      </c>
      <c r="F5286" s="1" t="s">
        <v>5100</v>
      </c>
      <c r="G5286" s="1" t="s">
        <v>24</v>
      </c>
      <c r="H5286" s="1" t="s">
        <v>826</v>
      </c>
      <c r="I5286" s="16"/>
      <c r="J5286" s="16"/>
      <c r="K5286" s="16"/>
      <c r="L5286" s="16"/>
      <c r="M5286" s="16"/>
      <c r="N5286" s="16"/>
      <c r="O5286" s="16"/>
      <c r="P5286" s="16"/>
      <c r="Q5286" s="16"/>
      <c r="R5286" s="16"/>
      <c r="S5286" s="16">
        <v>0.3674</v>
      </c>
      <c r="T5286" s="16"/>
      <c r="U5286" s="16"/>
      <c r="V5286" s="1" t="s">
        <v>3897</v>
      </c>
      <c r="W5286" s="1" t="s">
        <v>2551</v>
      </c>
      <c r="X5286" s="5" t="s">
        <v>3898</v>
      </c>
      <c r="Y5286" s="5" t="s">
        <v>2559</v>
      </c>
      <c r="Z5286" s="5" t="s">
        <v>3284</v>
      </c>
      <c r="AA5286" s="5"/>
    </row>
    <row r="5287" spans="1:27" ht="12" customHeight="1" x14ac:dyDescent="0.15">
      <c r="A5287" s="1" t="s">
        <v>1423</v>
      </c>
      <c r="B5287" s="1" t="s">
        <v>25</v>
      </c>
      <c r="C5287" s="1" t="s">
        <v>9</v>
      </c>
      <c r="D5287" s="1" t="s">
        <v>2502</v>
      </c>
      <c r="E5287" s="1" t="s">
        <v>10</v>
      </c>
      <c r="F5287" s="1" t="s">
        <v>5212</v>
      </c>
      <c r="G5287" s="1" t="s">
        <v>12</v>
      </c>
      <c r="H5287" s="1" t="s">
        <v>826</v>
      </c>
      <c r="I5287" s="16"/>
      <c r="J5287" s="16"/>
      <c r="K5287" s="16"/>
      <c r="L5287" s="16"/>
      <c r="M5287" s="16"/>
      <c r="N5287" s="16"/>
      <c r="O5287" s="16"/>
      <c r="P5287" s="16"/>
      <c r="Q5287" s="16"/>
      <c r="R5287" s="16"/>
      <c r="S5287" s="16"/>
      <c r="T5287" s="16"/>
      <c r="U5287" s="16"/>
      <c r="V5287" s="1" t="s">
        <v>3897</v>
      </c>
      <c r="W5287" s="1" t="s">
        <v>2551</v>
      </c>
      <c r="X5287" s="5" t="s">
        <v>3899</v>
      </c>
      <c r="Y5287" s="5" t="s">
        <v>2553</v>
      </c>
      <c r="Z5287" s="5" t="s">
        <v>3284</v>
      </c>
      <c r="AA5287" s="5"/>
    </row>
    <row r="5288" spans="1:27" ht="12" customHeight="1" x14ac:dyDescent="0.15">
      <c r="A5288" s="1" t="s">
        <v>1423</v>
      </c>
      <c r="B5288" s="1" t="s">
        <v>25</v>
      </c>
      <c r="C5288" s="1" t="s">
        <v>15</v>
      </c>
      <c r="D5288" s="1" t="s">
        <v>2502</v>
      </c>
      <c r="E5288" s="1" t="s">
        <v>10</v>
      </c>
      <c r="F5288" s="1" t="s">
        <v>5212</v>
      </c>
      <c r="G5288" s="1" t="s">
        <v>16</v>
      </c>
      <c r="H5288" s="1" t="s">
        <v>826</v>
      </c>
      <c r="I5288" s="16"/>
      <c r="J5288" s="16"/>
      <c r="K5288" s="16"/>
      <c r="L5288" s="16"/>
      <c r="M5288" s="16"/>
      <c r="N5288" s="16"/>
      <c r="O5288" s="16"/>
      <c r="P5288" s="16"/>
      <c r="Q5288" s="16"/>
      <c r="R5288" s="16"/>
      <c r="S5288" s="16"/>
      <c r="T5288" s="16"/>
      <c r="U5288" s="16"/>
      <c r="V5288" s="1" t="s">
        <v>3897</v>
      </c>
      <c r="W5288" s="1" t="s">
        <v>2551</v>
      </c>
      <c r="X5288" s="5" t="s">
        <v>3899</v>
      </c>
      <c r="Y5288" s="5" t="s">
        <v>2555</v>
      </c>
      <c r="Z5288" s="5" t="s">
        <v>3284</v>
      </c>
      <c r="AA5288" s="5"/>
    </row>
    <row r="5289" spans="1:27" ht="12" customHeight="1" x14ac:dyDescent="0.15">
      <c r="A5289" s="1" t="s">
        <v>1423</v>
      </c>
      <c r="B5289" s="1" t="s">
        <v>25</v>
      </c>
      <c r="C5289" s="1" t="s">
        <v>17</v>
      </c>
      <c r="D5289" s="1" t="s">
        <v>2502</v>
      </c>
      <c r="E5289" s="1" t="s">
        <v>10</v>
      </c>
      <c r="F5289" s="1" t="s">
        <v>5212</v>
      </c>
      <c r="G5289" s="1" t="s">
        <v>1424</v>
      </c>
      <c r="H5289" s="1" t="s">
        <v>826</v>
      </c>
      <c r="I5289" s="16"/>
      <c r="J5289" s="16"/>
      <c r="K5289" s="16"/>
      <c r="L5289" s="16"/>
      <c r="M5289" s="16"/>
      <c r="N5289" s="16"/>
      <c r="O5289" s="16"/>
      <c r="P5289" s="16"/>
      <c r="Q5289" s="16"/>
      <c r="R5289" s="16"/>
      <c r="S5289" s="16"/>
      <c r="T5289" s="16"/>
      <c r="U5289" s="16"/>
      <c r="V5289" s="1" t="s">
        <v>3897</v>
      </c>
      <c r="W5289" s="1" t="s">
        <v>2551</v>
      </c>
      <c r="X5289" s="5" t="s">
        <v>3899</v>
      </c>
      <c r="Y5289" s="5" t="s">
        <v>2556</v>
      </c>
      <c r="Z5289" s="5" t="s">
        <v>3284</v>
      </c>
      <c r="AA5289" s="5"/>
    </row>
    <row r="5290" spans="1:27" ht="12" customHeight="1" x14ac:dyDescent="0.15">
      <c r="A5290" s="1" t="s">
        <v>1423</v>
      </c>
      <c r="B5290" s="1" t="s">
        <v>25</v>
      </c>
      <c r="C5290" s="1" t="s">
        <v>19</v>
      </c>
      <c r="D5290" s="1" t="s">
        <v>2502</v>
      </c>
      <c r="E5290" s="1" t="s">
        <v>10</v>
      </c>
      <c r="F5290" s="1" t="s">
        <v>5212</v>
      </c>
      <c r="G5290" s="1" t="s">
        <v>242</v>
      </c>
      <c r="H5290" s="1" t="s">
        <v>826</v>
      </c>
      <c r="I5290" s="16"/>
      <c r="J5290" s="16"/>
      <c r="K5290" s="16"/>
      <c r="L5290" s="16"/>
      <c r="M5290" s="16"/>
      <c r="N5290" s="16"/>
      <c r="O5290" s="16"/>
      <c r="P5290" s="16"/>
      <c r="Q5290" s="16"/>
      <c r="R5290" s="16"/>
      <c r="S5290" s="16"/>
      <c r="T5290" s="16"/>
      <c r="U5290" s="16"/>
      <c r="V5290" s="1" t="s">
        <v>3897</v>
      </c>
      <c r="W5290" s="1" t="s">
        <v>2551</v>
      </c>
      <c r="X5290" s="5" t="s">
        <v>3899</v>
      </c>
      <c r="Y5290" s="5" t="s">
        <v>2557</v>
      </c>
      <c r="Z5290" s="5" t="s">
        <v>3284</v>
      </c>
      <c r="AA5290" s="5"/>
    </row>
    <row r="5291" spans="1:27" ht="12" customHeight="1" x14ac:dyDescent="0.15">
      <c r="A5291" s="1" t="s">
        <v>1423</v>
      </c>
      <c r="B5291" s="1" t="s">
        <v>25</v>
      </c>
      <c r="C5291" s="1" t="s">
        <v>21</v>
      </c>
      <c r="D5291" s="1" t="s">
        <v>2502</v>
      </c>
      <c r="E5291" s="1" t="s">
        <v>10</v>
      </c>
      <c r="F5291" s="1" t="s">
        <v>5212</v>
      </c>
      <c r="G5291" s="1" t="s">
        <v>245</v>
      </c>
      <c r="H5291" s="1" t="s">
        <v>306</v>
      </c>
      <c r="I5291" s="16"/>
      <c r="J5291" s="16"/>
      <c r="K5291" s="16"/>
      <c r="L5291" s="16"/>
      <c r="M5291" s="16"/>
      <c r="N5291" s="16"/>
      <c r="O5291" s="16"/>
      <c r="P5291" s="16"/>
      <c r="Q5291" s="16"/>
      <c r="R5291" s="16"/>
      <c r="S5291" s="16"/>
      <c r="T5291" s="16"/>
      <c r="U5291" s="16"/>
      <c r="V5291" s="1" t="s">
        <v>3897</v>
      </c>
      <c r="W5291" s="1" t="s">
        <v>2551</v>
      </c>
      <c r="X5291" s="5" t="s">
        <v>3899</v>
      </c>
      <c r="Y5291" s="5" t="s">
        <v>2740</v>
      </c>
      <c r="Z5291" s="5" t="s">
        <v>2788</v>
      </c>
      <c r="AA5291" s="5"/>
    </row>
    <row r="5292" spans="1:27" ht="12" customHeight="1" x14ac:dyDescent="0.15">
      <c r="A5292" s="1" t="s">
        <v>1423</v>
      </c>
      <c r="B5292" s="1" t="s">
        <v>25</v>
      </c>
      <c r="C5292" s="1" t="s">
        <v>23</v>
      </c>
      <c r="D5292" s="1" t="s">
        <v>2502</v>
      </c>
      <c r="E5292" s="1" t="s">
        <v>10</v>
      </c>
      <c r="F5292" s="1" t="s">
        <v>5212</v>
      </c>
      <c r="G5292" s="1" t="s">
        <v>22</v>
      </c>
      <c r="H5292" s="1" t="s">
        <v>826</v>
      </c>
      <c r="I5292" s="16"/>
      <c r="J5292" s="16"/>
      <c r="K5292" s="16"/>
      <c r="L5292" s="16"/>
      <c r="M5292" s="16"/>
      <c r="N5292" s="16"/>
      <c r="O5292" s="16"/>
      <c r="P5292" s="16"/>
      <c r="Q5292" s="16"/>
      <c r="R5292" s="16"/>
      <c r="S5292" s="16"/>
      <c r="T5292" s="16"/>
      <c r="U5292" s="16"/>
      <c r="V5292" s="1" t="s">
        <v>3897</v>
      </c>
      <c r="W5292" s="1" t="s">
        <v>2551</v>
      </c>
      <c r="X5292" s="5" t="s">
        <v>3899</v>
      </c>
      <c r="Y5292" s="5" t="s">
        <v>2558</v>
      </c>
      <c r="Z5292" s="5" t="s">
        <v>3284</v>
      </c>
      <c r="AA5292" s="5"/>
    </row>
    <row r="5293" spans="1:27" ht="12" customHeight="1" x14ac:dyDescent="0.15">
      <c r="A5293" s="1" t="s">
        <v>1423</v>
      </c>
      <c r="B5293" s="1" t="s">
        <v>25</v>
      </c>
      <c r="C5293" s="1" t="s">
        <v>77</v>
      </c>
      <c r="D5293" s="1" t="s">
        <v>2502</v>
      </c>
      <c r="E5293" s="1" t="s">
        <v>10</v>
      </c>
      <c r="F5293" s="1" t="s">
        <v>5212</v>
      </c>
      <c r="G5293" s="1" t="s">
        <v>24</v>
      </c>
      <c r="H5293" s="1" t="s">
        <v>826</v>
      </c>
      <c r="I5293" s="16"/>
      <c r="J5293" s="16"/>
      <c r="K5293" s="16"/>
      <c r="L5293" s="16"/>
      <c r="M5293" s="16"/>
      <c r="N5293" s="16"/>
      <c r="O5293" s="16"/>
      <c r="P5293" s="16"/>
      <c r="Q5293" s="16"/>
      <c r="R5293" s="16"/>
      <c r="S5293" s="16"/>
      <c r="T5293" s="16"/>
      <c r="U5293" s="16"/>
      <c r="V5293" s="1" t="s">
        <v>3897</v>
      </c>
      <c r="W5293" s="1" t="s">
        <v>2551</v>
      </c>
      <c r="X5293" s="5" t="s">
        <v>3899</v>
      </c>
      <c r="Y5293" s="5" t="s">
        <v>2559</v>
      </c>
      <c r="Z5293" s="5" t="s">
        <v>3284</v>
      </c>
      <c r="AA5293" s="5"/>
    </row>
    <row r="5294" spans="1:27" ht="12" customHeight="1" x14ac:dyDescent="0.15">
      <c r="A5294" s="1" t="s">
        <v>1423</v>
      </c>
      <c r="B5294" s="1" t="s">
        <v>27</v>
      </c>
      <c r="C5294" s="1" t="s">
        <v>9</v>
      </c>
      <c r="D5294" s="1" t="s">
        <v>2502</v>
      </c>
      <c r="E5294" s="1" t="s">
        <v>10</v>
      </c>
      <c r="F5294" s="1" t="s">
        <v>5101</v>
      </c>
      <c r="G5294" s="1" t="s">
        <v>12</v>
      </c>
      <c r="H5294" s="1" t="s">
        <v>826</v>
      </c>
      <c r="I5294" s="16"/>
      <c r="J5294" s="16"/>
      <c r="K5294" s="16"/>
      <c r="L5294" s="16"/>
      <c r="M5294" s="16"/>
      <c r="N5294" s="16"/>
      <c r="O5294" s="16"/>
      <c r="P5294" s="16"/>
      <c r="Q5294" s="16"/>
      <c r="R5294" s="16"/>
      <c r="S5294" s="16"/>
      <c r="T5294" s="16"/>
      <c r="U5294" s="16"/>
      <c r="V5294" s="1" t="s">
        <v>3897</v>
      </c>
      <c r="W5294" s="1" t="s">
        <v>2551</v>
      </c>
      <c r="X5294" s="5" t="s">
        <v>3900</v>
      </c>
      <c r="Y5294" s="5" t="s">
        <v>2553</v>
      </c>
      <c r="Z5294" s="5" t="s">
        <v>3284</v>
      </c>
      <c r="AA5294" s="5"/>
    </row>
    <row r="5295" spans="1:27" ht="12" customHeight="1" x14ac:dyDescent="0.15">
      <c r="A5295" s="1" t="s">
        <v>1423</v>
      </c>
      <c r="B5295" s="1" t="s">
        <v>27</v>
      </c>
      <c r="C5295" s="1" t="s">
        <v>15</v>
      </c>
      <c r="D5295" s="1" t="s">
        <v>2502</v>
      </c>
      <c r="E5295" s="1" t="s">
        <v>10</v>
      </c>
      <c r="F5295" s="1" t="s">
        <v>5101</v>
      </c>
      <c r="G5295" s="1" t="s">
        <v>16</v>
      </c>
      <c r="H5295" s="1" t="s">
        <v>826</v>
      </c>
      <c r="I5295" s="16"/>
      <c r="J5295" s="16"/>
      <c r="K5295" s="16"/>
      <c r="L5295" s="16"/>
      <c r="M5295" s="16"/>
      <c r="N5295" s="16"/>
      <c r="O5295" s="16"/>
      <c r="P5295" s="16"/>
      <c r="Q5295" s="16"/>
      <c r="R5295" s="16"/>
      <c r="S5295" s="16"/>
      <c r="T5295" s="16"/>
      <c r="U5295" s="16"/>
      <c r="V5295" s="1" t="s">
        <v>3897</v>
      </c>
      <c r="W5295" s="1" t="s">
        <v>2551</v>
      </c>
      <c r="X5295" s="5" t="s">
        <v>3900</v>
      </c>
      <c r="Y5295" s="5" t="s">
        <v>2555</v>
      </c>
      <c r="Z5295" s="5" t="s">
        <v>3284</v>
      </c>
      <c r="AA5295" s="5"/>
    </row>
    <row r="5296" spans="1:27" ht="12" customHeight="1" x14ac:dyDescent="0.15">
      <c r="A5296" s="1" t="s">
        <v>1423</v>
      </c>
      <c r="B5296" s="1" t="s">
        <v>27</v>
      </c>
      <c r="C5296" s="1" t="s">
        <v>17</v>
      </c>
      <c r="D5296" s="1" t="s">
        <v>2502</v>
      </c>
      <c r="E5296" s="1" t="s">
        <v>10</v>
      </c>
      <c r="F5296" s="1" t="s">
        <v>5101</v>
      </c>
      <c r="G5296" s="1" t="s">
        <v>1424</v>
      </c>
      <c r="H5296" s="1" t="s">
        <v>826</v>
      </c>
      <c r="I5296" s="16"/>
      <c r="J5296" s="16"/>
      <c r="K5296" s="16"/>
      <c r="L5296" s="16"/>
      <c r="M5296" s="16"/>
      <c r="N5296" s="16"/>
      <c r="O5296" s="16"/>
      <c r="P5296" s="16"/>
      <c r="Q5296" s="16"/>
      <c r="R5296" s="16"/>
      <c r="S5296" s="16"/>
      <c r="T5296" s="16"/>
      <c r="U5296" s="16"/>
      <c r="V5296" s="1" t="s">
        <v>3897</v>
      </c>
      <c r="W5296" s="1" t="s">
        <v>2551</v>
      </c>
      <c r="X5296" s="5" t="s">
        <v>3900</v>
      </c>
      <c r="Y5296" s="5" t="s">
        <v>2556</v>
      </c>
      <c r="Z5296" s="5" t="s">
        <v>3284</v>
      </c>
      <c r="AA5296" s="5"/>
    </row>
    <row r="5297" spans="1:27" ht="12" customHeight="1" x14ac:dyDescent="0.15">
      <c r="A5297" s="1" t="s">
        <v>1423</v>
      </c>
      <c r="B5297" s="1" t="s">
        <v>27</v>
      </c>
      <c r="C5297" s="1" t="s">
        <v>19</v>
      </c>
      <c r="D5297" s="1" t="s">
        <v>2502</v>
      </c>
      <c r="E5297" s="1" t="s">
        <v>10</v>
      </c>
      <c r="F5297" s="1" t="s">
        <v>5101</v>
      </c>
      <c r="G5297" s="1" t="s">
        <v>242</v>
      </c>
      <c r="H5297" s="1" t="s">
        <v>826</v>
      </c>
      <c r="I5297" s="16"/>
      <c r="J5297" s="16"/>
      <c r="K5297" s="16"/>
      <c r="L5297" s="16"/>
      <c r="M5297" s="16"/>
      <c r="N5297" s="16"/>
      <c r="O5297" s="16"/>
      <c r="P5297" s="16"/>
      <c r="Q5297" s="16"/>
      <c r="R5297" s="16"/>
      <c r="S5297" s="16"/>
      <c r="T5297" s="16"/>
      <c r="U5297" s="16"/>
      <c r="V5297" s="1" t="s">
        <v>3897</v>
      </c>
      <c r="W5297" s="1" t="s">
        <v>2551</v>
      </c>
      <c r="X5297" s="5" t="s">
        <v>3900</v>
      </c>
      <c r="Y5297" s="5" t="s">
        <v>2557</v>
      </c>
      <c r="Z5297" s="5" t="s">
        <v>3284</v>
      </c>
      <c r="AA5297" s="5"/>
    </row>
    <row r="5298" spans="1:27" ht="12" customHeight="1" x14ac:dyDescent="0.15">
      <c r="A5298" s="1" t="s">
        <v>1423</v>
      </c>
      <c r="B5298" s="1" t="s">
        <v>27</v>
      </c>
      <c r="C5298" s="1" t="s">
        <v>21</v>
      </c>
      <c r="D5298" s="1" t="s">
        <v>2502</v>
      </c>
      <c r="E5298" s="1" t="s">
        <v>10</v>
      </c>
      <c r="F5298" s="1" t="s">
        <v>5101</v>
      </c>
      <c r="G5298" s="1" t="s">
        <v>245</v>
      </c>
      <c r="H5298" s="1" t="s">
        <v>306</v>
      </c>
      <c r="I5298" s="16"/>
      <c r="J5298" s="16"/>
      <c r="K5298" s="16"/>
      <c r="L5298" s="16"/>
      <c r="M5298" s="16"/>
      <c r="N5298" s="16"/>
      <c r="O5298" s="16"/>
      <c r="P5298" s="16"/>
      <c r="Q5298" s="16"/>
      <c r="R5298" s="16"/>
      <c r="S5298" s="16"/>
      <c r="T5298" s="16"/>
      <c r="U5298" s="16"/>
      <c r="V5298" s="1" t="s">
        <v>3897</v>
      </c>
      <c r="W5298" s="1" t="s">
        <v>2551</v>
      </c>
      <c r="X5298" s="5" t="s">
        <v>3900</v>
      </c>
      <c r="Y5298" s="5" t="s">
        <v>2740</v>
      </c>
      <c r="Z5298" s="5" t="s">
        <v>2788</v>
      </c>
      <c r="AA5298" s="5"/>
    </row>
    <row r="5299" spans="1:27" ht="12" customHeight="1" x14ac:dyDescent="0.15">
      <c r="A5299" s="1" t="s">
        <v>1423</v>
      </c>
      <c r="B5299" s="1" t="s">
        <v>27</v>
      </c>
      <c r="C5299" s="1" t="s">
        <v>23</v>
      </c>
      <c r="D5299" s="1" t="s">
        <v>2502</v>
      </c>
      <c r="E5299" s="1" t="s">
        <v>10</v>
      </c>
      <c r="F5299" s="1" t="s">
        <v>5101</v>
      </c>
      <c r="G5299" s="1" t="s">
        <v>22</v>
      </c>
      <c r="H5299" s="1" t="s">
        <v>826</v>
      </c>
      <c r="I5299" s="16"/>
      <c r="J5299" s="16"/>
      <c r="K5299" s="16"/>
      <c r="L5299" s="16"/>
      <c r="M5299" s="16"/>
      <c r="N5299" s="16"/>
      <c r="O5299" s="16"/>
      <c r="P5299" s="16"/>
      <c r="Q5299" s="16"/>
      <c r="R5299" s="16"/>
      <c r="S5299" s="16"/>
      <c r="T5299" s="16"/>
      <c r="U5299" s="16"/>
      <c r="V5299" s="1" t="s">
        <v>3897</v>
      </c>
      <c r="W5299" s="1" t="s">
        <v>2551</v>
      </c>
      <c r="X5299" s="5" t="s">
        <v>3900</v>
      </c>
      <c r="Y5299" s="5" t="s">
        <v>2558</v>
      </c>
      <c r="Z5299" s="5" t="s">
        <v>3284</v>
      </c>
      <c r="AA5299" s="5"/>
    </row>
    <row r="5300" spans="1:27" ht="12" customHeight="1" x14ac:dyDescent="0.15">
      <c r="A5300" s="1" t="s">
        <v>1423</v>
      </c>
      <c r="B5300" s="1" t="s">
        <v>27</v>
      </c>
      <c r="C5300" s="1" t="s">
        <v>77</v>
      </c>
      <c r="D5300" s="1" t="s">
        <v>2502</v>
      </c>
      <c r="E5300" s="1" t="s">
        <v>10</v>
      </c>
      <c r="F5300" s="1" t="s">
        <v>5101</v>
      </c>
      <c r="G5300" s="1" t="s">
        <v>24</v>
      </c>
      <c r="H5300" s="1" t="s">
        <v>826</v>
      </c>
      <c r="I5300" s="16"/>
      <c r="J5300" s="16"/>
      <c r="K5300" s="16"/>
      <c r="L5300" s="16"/>
      <c r="M5300" s="16"/>
      <c r="N5300" s="16"/>
      <c r="O5300" s="16"/>
      <c r="P5300" s="16"/>
      <c r="Q5300" s="16"/>
      <c r="R5300" s="16"/>
      <c r="S5300" s="16"/>
      <c r="T5300" s="16"/>
      <c r="U5300" s="16"/>
      <c r="V5300" s="1" t="s">
        <v>3897</v>
      </c>
      <c r="W5300" s="1" t="s">
        <v>2551</v>
      </c>
      <c r="X5300" s="5" t="s">
        <v>3900</v>
      </c>
      <c r="Y5300" s="5" t="s">
        <v>2559</v>
      </c>
      <c r="Z5300" s="5" t="s">
        <v>3284</v>
      </c>
      <c r="AA5300" s="5"/>
    </row>
    <row r="5301" spans="1:27" ht="12" customHeight="1" x14ac:dyDescent="0.15">
      <c r="A5301" s="1" t="s">
        <v>1423</v>
      </c>
      <c r="B5301" s="1" t="s">
        <v>29</v>
      </c>
      <c r="C5301" s="1" t="s">
        <v>9</v>
      </c>
      <c r="D5301" s="1" t="s">
        <v>2502</v>
      </c>
      <c r="E5301" s="1" t="s">
        <v>10</v>
      </c>
      <c r="F5301" s="1" t="s">
        <v>5099</v>
      </c>
      <c r="G5301" s="1" t="s">
        <v>12</v>
      </c>
      <c r="H5301" s="1" t="s">
        <v>826</v>
      </c>
      <c r="I5301" s="16"/>
      <c r="J5301" s="16"/>
      <c r="K5301" s="16"/>
      <c r="L5301" s="16"/>
      <c r="M5301" s="16"/>
      <c r="N5301" s="16"/>
      <c r="O5301" s="16"/>
      <c r="P5301" s="16"/>
      <c r="Q5301" s="16"/>
      <c r="R5301" s="16"/>
      <c r="S5301" s="16"/>
      <c r="T5301" s="16"/>
      <c r="U5301" s="16"/>
      <c r="V5301" s="1" t="s">
        <v>3897</v>
      </c>
      <c r="W5301" s="1" t="s">
        <v>2551</v>
      </c>
      <c r="X5301" s="5" t="s">
        <v>3901</v>
      </c>
      <c r="Y5301" s="5" t="s">
        <v>2553</v>
      </c>
      <c r="Z5301" s="5" t="s">
        <v>3284</v>
      </c>
      <c r="AA5301" s="5"/>
    </row>
    <row r="5302" spans="1:27" ht="12" customHeight="1" x14ac:dyDescent="0.15">
      <c r="A5302" s="1" t="s">
        <v>1423</v>
      </c>
      <c r="B5302" s="1" t="s">
        <v>29</v>
      </c>
      <c r="C5302" s="1" t="s">
        <v>15</v>
      </c>
      <c r="D5302" s="1" t="s">
        <v>2502</v>
      </c>
      <c r="E5302" s="1" t="s">
        <v>10</v>
      </c>
      <c r="F5302" s="1" t="s">
        <v>1425</v>
      </c>
      <c r="G5302" s="1" t="s">
        <v>16</v>
      </c>
      <c r="H5302" s="1" t="s">
        <v>826</v>
      </c>
      <c r="I5302" s="16"/>
      <c r="J5302" s="16"/>
      <c r="K5302" s="16"/>
      <c r="L5302" s="16"/>
      <c r="M5302" s="16"/>
      <c r="N5302" s="16"/>
      <c r="O5302" s="16"/>
      <c r="P5302" s="16"/>
      <c r="Q5302" s="16"/>
      <c r="R5302" s="16"/>
      <c r="S5302" s="16"/>
      <c r="T5302" s="16"/>
      <c r="U5302" s="16"/>
      <c r="V5302" s="1" t="s">
        <v>3897</v>
      </c>
      <c r="W5302" s="1" t="s">
        <v>2551</v>
      </c>
      <c r="X5302" s="5" t="s">
        <v>3901</v>
      </c>
      <c r="Y5302" s="5" t="s">
        <v>2555</v>
      </c>
      <c r="Z5302" s="5" t="s">
        <v>3284</v>
      </c>
      <c r="AA5302" s="5"/>
    </row>
    <row r="5303" spans="1:27" ht="12" customHeight="1" x14ac:dyDescent="0.15">
      <c r="A5303" s="1" t="s">
        <v>1423</v>
      </c>
      <c r="B5303" s="1" t="s">
        <v>29</v>
      </c>
      <c r="C5303" s="1" t="s">
        <v>17</v>
      </c>
      <c r="D5303" s="1" t="s">
        <v>2502</v>
      </c>
      <c r="E5303" s="1" t="s">
        <v>10</v>
      </c>
      <c r="F5303" s="1" t="s">
        <v>1425</v>
      </c>
      <c r="G5303" s="1" t="s">
        <v>1424</v>
      </c>
      <c r="H5303" s="1" t="s">
        <v>826</v>
      </c>
      <c r="I5303" s="16"/>
      <c r="J5303" s="16"/>
      <c r="K5303" s="16"/>
      <c r="L5303" s="16"/>
      <c r="M5303" s="16"/>
      <c r="N5303" s="16"/>
      <c r="O5303" s="16"/>
      <c r="P5303" s="16"/>
      <c r="Q5303" s="16"/>
      <c r="R5303" s="16"/>
      <c r="S5303" s="16"/>
      <c r="T5303" s="16"/>
      <c r="U5303" s="16"/>
      <c r="V5303" s="1" t="s">
        <v>3897</v>
      </c>
      <c r="W5303" s="1" t="s">
        <v>2551</v>
      </c>
      <c r="X5303" s="5" t="s">
        <v>3901</v>
      </c>
      <c r="Y5303" s="5" t="s">
        <v>2556</v>
      </c>
      <c r="Z5303" s="5" t="s">
        <v>3284</v>
      </c>
      <c r="AA5303" s="5"/>
    </row>
    <row r="5304" spans="1:27" ht="12" customHeight="1" x14ac:dyDescent="0.15">
      <c r="A5304" s="1" t="s">
        <v>1423</v>
      </c>
      <c r="B5304" s="1" t="s">
        <v>29</v>
      </c>
      <c r="C5304" s="1" t="s">
        <v>19</v>
      </c>
      <c r="D5304" s="1" t="s">
        <v>2502</v>
      </c>
      <c r="E5304" s="1" t="s">
        <v>10</v>
      </c>
      <c r="F5304" s="1" t="s">
        <v>1425</v>
      </c>
      <c r="G5304" s="1" t="s">
        <v>242</v>
      </c>
      <c r="H5304" s="1" t="s">
        <v>826</v>
      </c>
      <c r="I5304" s="16"/>
      <c r="J5304" s="16"/>
      <c r="K5304" s="16"/>
      <c r="L5304" s="16"/>
      <c r="M5304" s="16"/>
      <c r="N5304" s="16"/>
      <c r="O5304" s="16"/>
      <c r="P5304" s="16"/>
      <c r="Q5304" s="16"/>
      <c r="R5304" s="16"/>
      <c r="S5304" s="16"/>
      <c r="T5304" s="16"/>
      <c r="U5304" s="16"/>
      <c r="V5304" s="1" t="s">
        <v>3897</v>
      </c>
      <c r="W5304" s="1" t="s">
        <v>2551</v>
      </c>
      <c r="X5304" s="5" t="s">
        <v>3901</v>
      </c>
      <c r="Y5304" s="5" t="s">
        <v>2557</v>
      </c>
      <c r="Z5304" s="5" t="s">
        <v>3284</v>
      </c>
      <c r="AA5304" s="5"/>
    </row>
    <row r="5305" spans="1:27" ht="12" customHeight="1" x14ac:dyDescent="0.15">
      <c r="A5305" s="1" t="s">
        <v>1423</v>
      </c>
      <c r="B5305" s="1" t="s">
        <v>29</v>
      </c>
      <c r="C5305" s="1" t="s">
        <v>21</v>
      </c>
      <c r="D5305" s="1" t="s">
        <v>2502</v>
      </c>
      <c r="E5305" s="1" t="s">
        <v>10</v>
      </c>
      <c r="F5305" s="1" t="s">
        <v>1425</v>
      </c>
      <c r="G5305" s="1" t="s">
        <v>245</v>
      </c>
      <c r="H5305" s="1" t="s">
        <v>306</v>
      </c>
      <c r="I5305" s="16"/>
      <c r="J5305" s="16"/>
      <c r="K5305" s="16"/>
      <c r="L5305" s="16"/>
      <c r="M5305" s="16"/>
      <c r="N5305" s="16"/>
      <c r="O5305" s="16"/>
      <c r="P5305" s="16"/>
      <c r="Q5305" s="16"/>
      <c r="R5305" s="16"/>
      <c r="S5305" s="16"/>
      <c r="T5305" s="16"/>
      <c r="U5305" s="16"/>
      <c r="V5305" s="1" t="s">
        <v>3897</v>
      </c>
      <c r="W5305" s="1" t="s">
        <v>2551</v>
      </c>
      <c r="X5305" s="5" t="s">
        <v>3901</v>
      </c>
      <c r="Y5305" s="5" t="s">
        <v>2740</v>
      </c>
      <c r="Z5305" s="5" t="s">
        <v>2788</v>
      </c>
      <c r="AA5305" s="5"/>
    </row>
    <row r="5306" spans="1:27" ht="12" customHeight="1" x14ac:dyDescent="0.15">
      <c r="A5306" s="1" t="s">
        <v>1423</v>
      </c>
      <c r="B5306" s="1" t="s">
        <v>29</v>
      </c>
      <c r="C5306" s="1" t="s">
        <v>23</v>
      </c>
      <c r="D5306" s="1" t="s">
        <v>2502</v>
      </c>
      <c r="E5306" s="1" t="s">
        <v>10</v>
      </c>
      <c r="F5306" s="1" t="s">
        <v>1425</v>
      </c>
      <c r="G5306" s="1" t="s">
        <v>22</v>
      </c>
      <c r="H5306" s="1" t="s">
        <v>826</v>
      </c>
      <c r="I5306" s="16"/>
      <c r="J5306" s="16"/>
      <c r="K5306" s="16"/>
      <c r="L5306" s="16"/>
      <c r="M5306" s="16"/>
      <c r="N5306" s="16"/>
      <c r="O5306" s="16"/>
      <c r="P5306" s="16"/>
      <c r="Q5306" s="16"/>
      <c r="R5306" s="16"/>
      <c r="S5306" s="16"/>
      <c r="T5306" s="16"/>
      <c r="U5306" s="16"/>
      <c r="V5306" s="1" t="s">
        <v>3897</v>
      </c>
      <c r="W5306" s="1" t="s">
        <v>2551</v>
      </c>
      <c r="X5306" s="5" t="s">
        <v>3901</v>
      </c>
      <c r="Y5306" s="5" t="s">
        <v>2558</v>
      </c>
      <c r="Z5306" s="5" t="s">
        <v>3284</v>
      </c>
      <c r="AA5306" s="5"/>
    </row>
    <row r="5307" spans="1:27" ht="12" customHeight="1" x14ac:dyDescent="0.15">
      <c r="A5307" s="1" t="s">
        <v>1423</v>
      </c>
      <c r="B5307" s="1" t="s">
        <v>29</v>
      </c>
      <c r="C5307" s="1" t="s">
        <v>77</v>
      </c>
      <c r="D5307" s="1" t="s">
        <v>2502</v>
      </c>
      <c r="E5307" s="1" t="s">
        <v>10</v>
      </c>
      <c r="F5307" s="1" t="s">
        <v>1425</v>
      </c>
      <c r="G5307" s="1" t="s">
        <v>24</v>
      </c>
      <c r="H5307" s="1" t="s">
        <v>826</v>
      </c>
      <c r="I5307" s="16"/>
      <c r="J5307" s="16"/>
      <c r="K5307" s="16"/>
      <c r="L5307" s="16"/>
      <c r="M5307" s="16"/>
      <c r="N5307" s="16"/>
      <c r="O5307" s="16"/>
      <c r="P5307" s="16"/>
      <c r="Q5307" s="16"/>
      <c r="R5307" s="16"/>
      <c r="S5307" s="16">
        <v>0.41020000000000001</v>
      </c>
      <c r="T5307" s="16"/>
      <c r="U5307" s="16"/>
      <c r="V5307" s="1" t="s">
        <v>3897</v>
      </c>
      <c r="W5307" s="1" t="s">
        <v>2551</v>
      </c>
      <c r="X5307" s="5" t="s">
        <v>3901</v>
      </c>
      <c r="Y5307" s="5" t="s">
        <v>2559</v>
      </c>
      <c r="Z5307" s="5" t="s">
        <v>3284</v>
      </c>
      <c r="AA5307" s="5"/>
    </row>
    <row r="5308" spans="1:27" ht="12" customHeight="1" x14ac:dyDescent="0.15">
      <c r="A5308" s="1" t="s">
        <v>1423</v>
      </c>
      <c r="B5308" s="1" t="s">
        <v>57</v>
      </c>
      <c r="C5308" s="1" t="s">
        <v>9</v>
      </c>
      <c r="D5308" s="1" t="s">
        <v>2502</v>
      </c>
      <c r="E5308" s="1" t="s">
        <v>1426</v>
      </c>
      <c r="F5308" s="1" t="s">
        <v>1426</v>
      </c>
      <c r="G5308" s="1" t="s">
        <v>1427</v>
      </c>
      <c r="H5308" s="1" t="s">
        <v>826</v>
      </c>
      <c r="I5308" s="16"/>
      <c r="J5308" s="16"/>
      <c r="K5308" s="16"/>
      <c r="L5308" s="16"/>
      <c r="M5308" s="16"/>
      <c r="N5308" s="16"/>
      <c r="O5308" s="16"/>
      <c r="P5308" s="16"/>
      <c r="Q5308" s="16"/>
      <c r="R5308" s="16"/>
      <c r="S5308" s="16"/>
      <c r="T5308" s="16"/>
      <c r="U5308" s="16"/>
      <c r="V5308" s="1" t="s">
        <v>3897</v>
      </c>
      <c r="W5308" s="1" t="s">
        <v>2551</v>
      </c>
      <c r="X5308" s="5" t="s">
        <v>3902</v>
      </c>
      <c r="Y5308" s="5" t="s">
        <v>3903</v>
      </c>
      <c r="Z5308" s="5" t="s">
        <v>3284</v>
      </c>
      <c r="AA5308" s="5"/>
    </row>
    <row r="5309" spans="1:27" ht="12" customHeight="1" x14ac:dyDescent="0.15">
      <c r="A5309" s="1" t="s">
        <v>1423</v>
      </c>
      <c r="B5309" s="1" t="s">
        <v>57</v>
      </c>
      <c r="C5309" s="1" t="s">
        <v>15</v>
      </c>
      <c r="D5309" s="1" t="s">
        <v>2502</v>
      </c>
      <c r="E5309" s="1" t="s">
        <v>1426</v>
      </c>
      <c r="F5309" s="1" t="s">
        <v>1426</v>
      </c>
      <c r="G5309" s="1" t="s">
        <v>1428</v>
      </c>
      <c r="H5309" s="1" t="s">
        <v>826</v>
      </c>
      <c r="I5309" s="16"/>
      <c r="J5309" s="16"/>
      <c r="K5309" s="16"/>
      <c r="L5309" s="16"/>
      <c r="M5309" s="16"/>
      <c r="N5309" s="16"/>
      <c r="O5309" s="16"/>
      <c r="P5309" s="16"/>
      <c r="Q5309" s="16"/>
      <c r="R5309" s="16"/>
      <c r="S5309" s="16"/>
      <c r="T5309" s="16"/>
      <c r="U5309" s="16"/>
      <c r="V5309" s="1" t="s">
        <v>3897</v>
      </c>
      <c r="W5309" s="1" t="s">
        <v>2551</v>
      </c>
      <c r="X5309" s="5" t="s">
        <v>3902</v>
      </c>
      <c r="Y5309" s="5" t="s">
        <v>3904</v>
      </c>
      <c r="Z5309" s="5" t="s">
        <v>3284</v>
      </c>
      <c r="AA5309" s="5"/>
    </row>
    <row r="5310" spans="1:27" ht="12" customHeight="1" x14ac:dyDescent="0.15">
      <c r="A5310" s="1" t="s">
        <v>1423</v>
      </c>
      <c r="B5310" s="1" t="s">
        <v>57</v>
      </c>
      <c r="C5310" s="1" t="s">
        <v>17</v>
      </c>
      <c r="D5310" s="1" t="s">
        <v>2502</v>
      </c>
      <c r="E5310" s="1" t="s">
        <v>1426</v>
      </c>
      <c r="F5310" s="1" t="s">
        <v>1426</v>
      </c>
      <c r="G5310" s="1" t="s">
        <v>1429</v>
      </c>
      <c r="H5310" s="1" t="s">
        <v>826</v>
      </c>
      <c r="I5310" s="16"/>
      <c r="J5310" s="16"/>
      <c r="K5310" s="16"/>
      <c r="L5310" s="16"/>
      <c r="M5310" s="16"/>
      <c r="N5310" s="16"/>
      <c r="O5310" s="16"/>
      <c r="P5310" s="16"/>
      <c r="Q5310" s="16"/>
      <c r="R5310" s="16"/>
      <c r="S5310" s="16"/>
      <c r="T5310" s="16"/>
      <c r="U5310" s="16"/>
      <c r="V5310" s="1" t="s">
        <v>3897</v>
      </c>
      <c r="W5310" s="1" t="s">
        <v>2551</v>
      </c>
      <c r="X5310" s="5" t="s">
        <v>3902</v>
      </c>
      <c r="Y5310" s="5" t="s">
        <v>3905</v>
      </c>
      <c r="Z5310" s="5" t="s">
        <v>3284</v>
      </c>
      <c r="AA5310" s="5"/>
    </row>
    <row r="5311" spans="1:27" ht="12" customHeight="1" x14ac:dyDescent="0.15">
      <c r="A5311" s="1" t="s">
        <v>1423</v>
      </c>
      <c r="B5311" s="1" t="s">
        <v>57</v>
      </c>
      <c r="C5311" s="1" t="s">
        <v>19</v>
      </c>
      <c r="D5311" s="1" t="s">
        <v>2502</v>
      </c>
      <c r="E5311" s="1" t="s">
        <v>1426</v>
      </c>
      <c r="F5311" s="1" t="s">
        <v>1426</v>
      </c>
      <c r="G5311" s="1" t="s">
        <v>1430</v>
      </c>
      <c r="H5311" s="1" t="s">
        <v>826</v>
      </c>
      <c r="I5311" s="16"/>
      <c r="J5311" s="16"/>
      <c r="K5311" s="16"/>
      <c r="L5311" s="16"/>
      <c r="M5311" s="16"/>
      <c r="N5311" s="16"/>
      <c r="O5311" s="16"/>
      <c r="P5311" s="16"/>
      <c r="Q5311" s="16"/>
      <c r="R5311" s="16"/>
      <c r="S5311" s="16"/>
      <c r="T5311" s="16"/>
      <c r="U5311" s="16"/>
      <c r="V5311" s="1" t="s">
        <v>3897</v>
      </c>
      <c r="W5311" s="1" t="s">
        <v>2551</v>
      </c>
      <c r="X5311" s="5" t="s">
        <v>3902</v>
      </c>
      <c r="Y5311" s="5" t="s">
        <v>3906</v>
      </c>
      <c r="Z5311" s="5" t="s">
        <v>3284</v>
      </c>
      <c r="AA5311" s="5"/>
    </row>
    <row r="5312" spans="1:27" ht="12" customHeight="1" x14ac:dyDescent="0.15">
      <c r="A5312" s="1" t="s">
        <v>1423</v>
      </c>
      <c r="B5312" s="1" t="s">
        <v>57</v>
      </c>
      <c r="C5312" s="1" t="s">
        <v>21</v>
      </c>
      <c r="D5312" s="1" t="s">
        <v>2502</v>
      </c>
      <c r="E5312" s="1" t="s">
        <v>1426</v>
      </c>
      <c r="F5312" s="1" t="s">
        <v>1426</v>
      </c>
      <c r="G5312" s="1" t="s">
        <v>1431</v>
      </c>
      <c r="H5312" s="1" t="s">
        <v>826</v>
      </c>
      <c r="I5312" s="16"/>
      <c r="J5312" s="16"/>
      <c r="K5312" s="16"/>
      <c r="L5312" s="16"/>
      <c r="M5312" s="16"/>
      <c r="N5312" s="16"/>
      <c r="O5312" s="16"/>
      <c r="P5312" s="16"/>
      <c r="Q5312" s="16"/>
      <c r="R5312" s="16"/>
      <c r="S5312" s="16"/>
      <c r="T5312" s="16"/>
      <c r="U5312" s="16"/>
      <c r="V5312" s="1" t="s">
        <v>3897</v>
      </c>
      <c r="W5312" s="1" t="s">
        <v>2551</v>
      </c>
      <c r="X5312" s="5" t="s">
        <v>3902</v>
      </c>
      <c r="Y5312" s="5" t="s">
        <v>3907</v>
      </c>
      <c r="Z5312" s="5" t="s">
        <v>3284</v>
      </c>
      <c r="AA5312" s="5"/>
    </row>
    <row r="5313" spans="1:27" ht="12" customHeight="1" x14ac:dyDescent="0.15">
      <c r="A5313" s="1" t="s">
        <v>1423</v>
      </c>
      <c r="B5313" s="1" t="s">
        <v>57</v>
      </c>
      <c r="C5313" s="1" t="s">
        <v>23</v>
      </c>
      <c r="D5313" s="1" t="s">
        <v>2502</v>
      </c>
      <c r="E5313" s="1" t="s">
        <v>1426</v>
      </c>
      <c r="F5313" s="1" t="s">
        <v>1426</v>
      </c>
      <c r="G5313" s="1" t="s">
        <v>1432</v>
      </c>
      <c r="H5313" s="1" t="s">
        <v>826</v>
      </c>
      <c r="I5313" s="16"/>
      <c r="J5313" s="16"/>
      <c r="K5313" s="16"/>
      <c r="L5313" s="16"/>
      <c r="M5313" s="16"/>
      <c r="N5313" s="16"/>
      <c r="O5313" s="16"/>
      <c r="P5313" s="16"/>
      <c r="Q5313" s="16"/>
      <c r="R5313" s="16"/>
      <c r="S5313" s="16"/>
      <c r="T5313" s="16"/>
      <c r="U5313" s="16"/>
      <c r="V5313" s="1" t="s">
        <v>3897</v>
      </c>
      <c r="W5313" s="1" t="s">
        <v>2551</v>
      </c>
      <c r="X5313" s="5" t="s">
        <v>3902</v>
      </c>
      <c r="Y5313" s="5" t="s">
        <v>3908</v>
      </c>
      <c r="Z5313" s="5" t="s">
        <v>3284</v>
      </c>
      <c r="AA5313" s="5"/>
    </row>
    <row r="5314" spans="1:27" ht="12" customHeight="1" x14ac:dyDescent="0.15">
      <c r="A5314" s="1" t="s">
        <v>1423</v>
      </c>
      <c r="B5314" s="1" t="s">
        <v>57</v>
      </c>
      <c r="C5314" s="1" t="s">
        <v>77</v>
      </c>
      <c r="D5314" s="1" t="s">
        <v>2502</v>
      </c>
      <c r="E5314" s="1" t="s">
        <v>1426</v>
      </c>
      <c r="F5314" s="1" t="s">
        <v>1426</v>
      </c>
      <c r="G5314" s="1" t="s">
        <v>1433</v>
      </c>
      <c r="H5314" s="1" t="s">
        <v>826</v>
      </c>
      <c r="I5314" s="16"/>
      <c r="J5314" s="16"/>
      <c r="K5314" s="16"/>
      <c r="L5314" s="16"/>
      <c r="M5314" s="16"/>
      <c r="N5314" s="16"/>
      <c r="O5314" s="16"/>
      <c r="P5314" s="16"/>
      <c r="Q5314" s="16"/>
      <c r="R5314" s="16"/>
      <c r="S5314" s="16"/>
      <c r="T5314" s="16"/>
      <c r="U5314" s="16"/>
      <c r="V5314" s="1" t="s">
        <v>3897</v>
      </c>
      <c r="W5314" s="1" t="s">
        <v>2551</v>
      </c>
      <c r="X5314" s="5" t="s">
        <v>3902</v>
      </c>
      <c r="Y5314" s="5" t="s">
        <v>3909</v>
      </c>
      <c r="Z5314" s="5" t="s">
        <v>3284</v>
      </c>
      <c r="AA5314" s="5"/>
    </row>
    <row r="5315" spans="1:27" ht="12" customHeight="1" x14ac:dyDescent="0.15">
      <c r="A5315" s="1" t="s">
        <v>1423</v>
      </c>
      <c r="B5315" s="1" t="s">
        <v>57</v>
      </c>
      <c r="C5315" s="1" t="s">
        <v>244</v>
      </c>
      <c r="D5315" s="1" t="s">
        <v>2502</v>
      </c>
      <c r="E5315" s="1" t="s">
        <v>1426</v>
      </c>
      <c r="F5315" s="1" t="s">
        <v>1426</v>
      </c>
      <c r="G5315" s="1" t="s">
        <v>1434</v>
      </c>
      <c r="H5315" s="1" t="s">
        <v>826</v>
      </c>
      <c r="I5315" s="16"/>
      <c r="J5315" s="16"/>
      <c r="K5315" s="16"/>
      <c r="L5315" s="16"/>
      <c r="M5315" s="16"/>
      <c r="N5315" s="16"/>
      <c r="O5315" s="16"/>
      <c r="P5315" s="16"/>
      <c r="Q5315" s="16"/>
      <c r="R5315" s="16"/>
      <c r="S5315" s="16"/>
      <c r="T5315" s="16"/>
      <c r="U5315" s="16"/>
      <c r="V5315" s="1" t="s">
        <v>3897</v>
      </c>
      <c r="W5315" s="1" t="s">
        <v>2551</v>
      </c>
      <c r="X5315" s="5" t="s">
        <v>3902</v>
      </c>
      <c r="Y5315" s="9" t="s">
        <v>3910</v>
      </c>
      <c r="Z5315" s="5" t="s">
        <v>3284</v>
      </c>
      <c r="AA5315" s="5"/>
    </row>
    <row r="5316" spans="1:27" ht="12" customHeight="1" x14ac:dyDescent="0.15">
      <c r="A5316" s="1" t="s">
        <v>1423</v>
      </c>
      <c r="B5316" s="1" t="s">
        <v>57</v>
      </c>
      <c r="C5316" s="1" t="s">
        <v>246</v>
      </c>
      <c r="D5316" s="1" t="s">
        <v>2502</v>
      </c>
      <c r="E5316" s="1" t="s">
        <v>1426</v>
      </c>
      <c r="F5316" s="1" t="s">
        <v>1426</v>
      </c>
      <c r="G5316" s="1" t="s">
        <v>1435</v>
      </c>
      <c r="H5316" s="1" t="s">
        <v>826</v>
      </c>
      <c r="I5316" s="16"/>
      <c r="J5316" s="16"/>
      <c r="K5316" s="16"/>
      <c r="L5316" s="16"/>
      <c r="M5316" s="16"/>
      <c r="N5316" s="16"/>
      <c r="O5316" s="16"/>
      <c r="P5316" s="16"/>
      <c r="Q5316" s="16"/>
      <c r="R5316" s="16"/>
      <c r="S5316" s="16"/>
      <c r="T5316" s="16"/>
      <c r="U5316" s="16"/>
      <c r="V5316" s="1" t="s">
        <v>3897</v>
      </c>
      <c r="W5316" s="1" t="s">
        <v>2551</v>
      </c>
      <c r="X5316" s="5" t="s">
        <v>3902</v>
      </c>
      <c r="Y5316" s="5" t="s">
        <v>3911</v>
      </c>
      <c r="Z5316" s="5" t="s">
        <v>3284</v>
      </c>
      <c r="AA5316" s="5"/>
    </row>
    <row r="5317" spans="1:27" ht="12" customHeight="1" x14ac:dyDescent="0.15">
      <c r="A5317" s="1" t="s">
        <v>1423</v>
      </c>
      <c r="B5317" s="1" t="s">
        <v>57</v>
      </c>
      <c r="C5317" s="1" t="s">
        <v>248</v>
      </c>
      <c r="D5317" s="1" t="s">
        <v>2502</v>
      </c>
      <c r="E5317" s="1" t="s">
        <v>1426</v>
      </c>
      <c r="F5317" s="1" t="s">
        <v>1426</v>
      </c>
      <c r="G5317" s="1" t="s">
        <v>1436</v>
      </c>
      <c r="H5317" s="1" t="s">
        <v>826</v>
      </c>
      <c r="I5317" s="16"/>
      <c r="J5317" s="16"/>
      <c r="K5317" s="16"/>
      <c r="L5317" s="16"/>
      <c r="M5317" s="16"/>
      <c r="N5317" s="16"/>
      <c r="O5317" s="16"/>
      <c r="P5317" s="16"/>
      <c r="Q5317" s="16"/>
      <c r="R5317" s="16"/>
      <c r="S5317" s="16"/>
      <c r="T5317" s="16"/>
      <c r="U5317" s="16"/>
      <c r="V5317" s="1" t="s">
        <v>3897</v>
      </c>
      <c r="W5317" s="1" t="s">
        <v>2551</v>
      </c>
      <c r="X5317" s="5" t="s">
        <v>3902</v>
      </c>
      <c r="Y5317" s="5" t="s">
        <v>3912</v>
      </c>
      <c r="Z5317" s="5" t="s">
        <v>3284</v>
      </c>
      <c r="AA5317" s="5"/>
    </row>
    <row r="5318" spans="1:27" ht="12" customHeight="1" x14ac:dyDescent="0.15">
      <c r="A5318" s="1" t="s">
        <v>1423</v>
      </c>
      <c r="B5318" s="1" t="s">
        <v>57</v>
      </c>
      <c r="C5318" s="1" t="s">
        <v>250</v>
      </c>
      <c r="D5318" s="1" t="s">
        <v>2502</v>
      </c>
      <c r="E5318" s="1" t="s">
        <v>1426</v>
      </c>
      <c r="F5318" s="1" t="s">
        <v>1426</v>
      </c>
      <c r="G5318" s="1" t="s">
        <v>1437</v>
      </c>
      <c r="H5318" s="1" t="s">
        <v>826</v>
      </c>
      <c r="I5318" s="16"/>
      <c r="J5318" s="16"/>
      <c r="K5318" s="16"/>
      <c r="L5318" s="16"/>
      <c r="M5318" s="16"/>
      <c r="N5318" s="16"/>
      <c r="O5318" s="16"/>
      <c r="P5318" s="16"/>
      <c r="Q5318" s="16"/>
      <c r="R5318" s="16"/>
      <c r="S5318" s="16"/>
      <c r="T5318" s="16"/>
      <c r="U5318" s="16"/>
      <c r="V5318" s="1" t="s">
        <v>3897</v>
      </c>
      <c r="W5318" s="1" t="s">
        <v>2551</v>
      </c>
      <c r="X5318" s="5" t="s">
        <v>3902</v>
      </c>
      <c r="Y5318" s="5" t="s">
        <v>3913</v>
      </c>
      <c r="Z5318" s="5" t="s">
        <v>3284</v>
      </c>
      <c r="AA5318" s="5"/>
    </row>
    <row r="5319" spans="1:27" ht="12" customHeight="1" x14ac:dyDescent="0.15">
      <c r="A5319" s="1" t="s">
        <v>1423</v>
      </c>
      <c r="B5319" s="1" t="s">
        <v>62</v>
      </c>
      <c r="C5319" s="1" t="s">
        <v>9</v>
      </c>
      <c r="D5319" s="1" t="s">
        <v>2502</v>
      </c>
      <c r="E5319" s="1" t="s">
        <v>1438</v>
      </c>
      <c r="F5319" s="1" t="s">
        <v>1438</v>
      </c>
      <c r="G5319" s="1" t="s">
        <v>1438</v>
      </c>
      <c r="H5319" s="1" t="s">
        <v>306</v>
      </c>
      <c r="I5319" s="16"/>
      <c r="J5319" s="16"/>
      <c r="K5319" s="16"/>
      <c r="L5319" s="16"/>
      <c r="M5319" s="16"/>
      <c r="N5319" s="16"/>
      <c r="O5319" s="16"/>
      <c r="P5319" s="16"/>
      <c r="Q5319" s="16"/>
      <c r="R5319" s="16"/>
      <c r="S5319" s="16"/>
      <c r="T5319" s="16"/>
      <c r="U5319" s="16"/>
      <c r="V5319" s="1" t="s">
        <v>3897</v>
      </c>
      <c r="W5319" s="1" t="s">
        <v>2551</v>
      </c>
      <c r="X5319" s="5" t="s">
        <v>3914</v>
      </c>
      <c r="Y5319" s="5" t="s">
        <v>3915</v>
      </c>
      <c r="Z5319" s="5" t="s">
        <v>2788</v>
      </c>
      <c r="AA5319" s="5"/>
    </row>
    <row r="5320" spans="1:27" ht="12" customHeight="1" x14ac:dyDescent="0.15">
      <c r="A5320" s="1" t="s">
        <v>1423</v>
      </c>
      <c r="B5320" s="1" t="s">
        <v>70</v>
      </c>
      <c r="C5320" s="1" t="s">
        <v>9</v>
      </c>
      <c r="D5320" s="1" t="s">
        <v>2502</v>
      </c>
      <c r="E5320" s="1" t="s">
        <v>71</v>
      </c>
      <c r="F5320" s="1" t="s">
        <v>1439</v>
      </c>
      <c r="G5320" s="1" t="s">
        <v>18</v>
      </c>
      <c r="H5320" s="1" t="s">
        <v>13</v>
      </c>
      <c r="I5320" s="16"/>
      <c r="J5320" s="16"/>
      <c r="K5320" s="16"/>
      <c r="L5320" s="16"/>
      <c r="M5320" s="16"/>
      <c r="N5320" s="16"/>
      <c r="O5320" s="16"/>
      <c r="P5320" s="16"/>
      <c r="Q5320" s="16"/>
      <c r="R5320" s="16"/>
      <c r="S5320" s="16"/>
      <c r="T5320" s="16"/>
      <c r="U5320" s="16"/>
      <c r="V5320" s="1" t="s">
        <v>3897</v>
      </c>
      <c r="W5320" s="1" t="s">
        <v>2592</v>
      </c>
      <c r="X5320" s="5" t="s">
        <v>3916</v>
      </c>
      <c r="Y5320" s="5" t="s">
        <v>2556</v>
      </c>
      <c r="Z5320" s="5" t="s">
        <v>2582</v>
      </c>
      <c r="AA5320" s="5"/>
    </row>
    <row r="5321" spans="1:27" ht="12" customHeight="1" x14ac:dyDescent="0.15">
      <c r="A5321" s="1" t="s">
        <v>1423</v>
      </c>
      <c r="B5321" s="1" t="s">
        <v>78</v>
      </c>
      <c r="C5321" s="1" t="s">
        <v>9</v>
      </c>
      <c r="D5321" s="1" t="s">
        <v>2502</v>
      </c>
      <c r="E5321" s="1" t="s">
        <v>71</v>
      </c>
      <c r="F5321" s="1" t="s">
        <v>1413</v>
      </c>
      <c r="G5321" s="1" t="s">
        <v>18</v>
      </c>
      <c r="H5321" s="1" t="s">
        <v>13</v>
      </c>
      <c r="I5321" s="16"/>
      <c r="J5321" s="16"/>
      <c r="K5321" s="16"/>
      <c r="L5321" s="16"/>
      <c r="M5321" s="16"/>
      <c r="N5321" s="16"/>
      <c r="O5321" s="16"/>
      <c r="P5321" s="16"/>
      <c r="Q5321" s="16"/>
      <c r="R5321" s="16"/>
      <c r="S5321" s="16"/>
      <c r="T5321" s="16"/>
      <c r="U5321" s="16"/>
      <c r="V5321" s="1" t="s">
        <v>3897</v>
      </c>
      <c r="W5321" s="1" t="s">
        <v>2592</v>
      </c>
      <c r="X5321" s="5" t="s">
        <v>3917</v>
      </c>
      <c r="Y5321" s="5" t="s">
        <v>2556</v>
      </c>
      <c r="Z5321" s="5" t="s">
        <v>2582</v>
      </c>
      <c r="AA5321" s="5"/>
    </row>
    <row r="5322" spans="1:27" ht="12" customHeight="1" x14ac:dyDescent="0.15">
      <c r="A5322" s="1" t="s">
        <v>1423</v>
      </c>
      <c r="B5322" s="1" t="s">
        <v>212</v>
      </c>
      <c r="C5322" s="1" t="s">
        <v>9</v>
      </c>
      <c r="D5322" s="1" t="s">
        <v>2502</v>
      </c>
      <c r="E5322" s="1" t="s">
        <v>213</v>
      </c>
      <c r="F5322" s="1" t="s">
        <v>1440</v>
      </c>
      <c r="G5322" s="1" t="s">
        <v>215</v>
      </c>
      <c r="H5322" s="1" t="s">
        <v>216</v>
      </c>
      <c r="I5322" s="16"/>
      <c r="J5322" s="16"/>
      <c r="K5322" s="16"/>
      <c r="L5322" s="16"/>
      <c r="M5322" s="16"/>
      <c r="N5322" s="16"/>
      <c r="O5322" s="16"/>
      <c r="P5322" s="16"/>
      <c r="Q5322" s="16"/>
      <c r="R5322" s="16"/>
      <c r="S5322" s="16"/>
      <c r="T5322" s="16"/>
      <c r="U5322" s="16"/>
      <c r="V5322" s="1" t="s">
        <v>3897</v>
      </c>
      <c r="W5322" s="1" t="s">
        <v>2717</v>
      </c>
      <c r="X5322" s="5" t="s">
        <v>3918</v>
      </c>
      <c r="Y5322" s="5" t="s">
        <v>2719</v>
      </c>
      <c r="Z5322" s="5" t="s">
        <v>2847</v>
      </c>
      <c r="AA5322" s="5"/>
    </row>
    <row r="5323" spans="1:27" ht="12" customHeight="1" x14ac:dyDescent="0.15">
      <c r="A5323" s="1" t="s">
        <v>1423</v>
      </c>
      <c r="B5323" s="1" t="s">
        <v>285</v>
      </c>
      <c r="C5323" s="1" t="s">
        <v>9</v>
      </c>
      <c r="D5323" s="1" t="s">
        <v>2502</v>
      </c>
      <c r="E5323" s="1" t="s">
        <v>213</v>
      </c>
      <c r="F5323" s="1" t="s">
        <v>286</v>
      </c>
      <c r="G5323" s="1" t="s">
        <v>215</v>
      </c>
      <c r="H5323" s="1" t="s">
        <v>216</v>
      </c>
      <c r="I5323" s="16"/>
      <c r="J5323" s="16"/>
      <c r="K5323" s="16"/>
      <c r="L5323" s="16"/>
      <c r="M5323" s="16"/>
      <c r="N5323" s="16"/>
      <c r="O5323" s="16"/>
      <c r="P5323" s="16"/>
      <c r="Q5323" s="16"/>
      <c r="R5323" s="16"/>
      <c r="S5323" s="16"/>
      <c r="T5323" s="16"/>
      <c r="U5323" s="16"/>
      <c r="V5323" s="1" t="s">
        <v>3897</v>
      </c>
      <c r="W5323" s="1" t="s">
        <v>2717</v>
      </c>
      <c r="X5323" s="5" t="s">
        <v>2769</v>
      </c>
      <c r="Y5323" s="5" t="s">
        <v>2719</v>
      </c>
      <c r="Z5323" s="5" t="s">
        <v>2847</v>
      </c>
      <c r="AA5323" s="5"/>
    </row>
    <row r="5324" spans="1:27" ht="12" customHeight="1" x14ac:dyDescent="0.15">
      <c r="A5324" s="1" t="s">
        <v>1423</v>
      </c>
      <c r="B5324" s="1" t="s">
        <v>219</v>
      </c>
      <c r="C5324" s="1" t="s">
        <v>9</v>
      </c>
      <c r="D5324" s="1" t="s">
        <v>2502</v>
      </c>
      <c r="E5324" s="1" t="s">
        <v>1155</v>
      </c>
      <c r="F5324" s="1" t="s">
        <v>1441</v>
      </c>
      <c r="G5324" s="1" t="s">
        <v>1442</v>
      </c>
      <c r="H5324" s="1" t="s">
        <v>235</v>
      </c>
      <c r="I5324" s="16"/>
      <c r="J5324" s="16"/>
      <c r="K5324" s="16"/>
      <c r="L5324" s="16"/>
      <c r="M5324" s="16"/>
      <c r="N5324" s="16"/>
      <c r="O5324" s="16"/>
      <c r="P5324" s="16"/>
      <c r="Q5324" s="16"/>
      <c r="R5324" s="16"/>
      <c r="S5324" s="16"/>
      <c r="T5324" s="16"/>
      <c r="U5324" s="16"/>
      <c r="V5324" s="1" t="s">
        <v>3897</v>
      </c>
      <c r="W5324" s="1" t="s">
        <v>2723</v>
      </c>
      <c r="X5324" s="5" t="s">
        <v>3919</v>
      </c>
      <c r="Y5324" s="5" t="s">
        <v>2725</v>
      </c>
      <c r="Z5324" s="5" t="s">
        <v>3920</v>
      </c>
      <c r="AA5324" s="5"/>
    </row>
    <row r="5325" spans="1:27" ht="12" customHeight="1" x14ac:dyDescent="0.15">
      <c r="A5325" s="1" t="s">
        <v>1423</v>
      </c>
      <c r="B5325" s="1" t="s">
        <v>219</v>
      </c>
      <c r="C5325" s="1" t="s">
        <v>15</v>
      </c>
      <c r="D5325" s="1" t="s">
        <v>2502</v>
      </c>
      <c r="E5325" s="1" t="s">
        <v>1155</v>
      </c>
      <c r="F5325" s="1" t="s">
        <v>1441</v>
      </c>
      <c r="G5325" s="1" t="s">
        <v>222</v>
      </c>
      <c r="H5325" s="1" t="s">
        <v>826</v>
      </c>
      <c r="I5325" s="16"/>
      <c r="J5325" s="16"/>
      <c r="K5325" s="16"/>
      <c r="L5325" s="16"/>
      <c r="M5325" s="16"/>
      <c r="N5325" s="16"/>
      <c r="O5325" s="16"/>
      <c r="P5325" s="16"/>
      <c r="Q5325" s="16"/>
      <c r="R5325" s="16"/>
      <c r="S5325" s="16">
        <v>1.0033000000000001</v>
      </c>
      <c r="T5325" s="16"/>
      <c r="U5325" s="16"/>
      <c r="V5325" s="1" t="s">
        <v>3897</v>
      </c>
      <c r="W5325" s="1" t="s">
        <v>2723</v>
      </c>
      <c r="X5325" s="5" t="s">
        <v>3919</v>
      </c>
      <c r="Y5325" s="5" t="s">
        <v>2725</v>
      </c>
      <c r="Z5325" s="5" t="s">
        <v>3284</v>
      </c>
      <c r="AA5325" s="5"/>
    </row>
    <row r="5326" spans="1:27" ht="12" customHeight="1" x14ac:dyDescent="0.15">
      <c r="A5326" s="1" t="s">
        <v>1423</v>
      </c>
      <c r="B5326" s="1" t="s">
        <v>219</v>
      </c>
      <c r="C5326" s="1" t="s">
        <v>19</v>
      </c>
      <c r="D5326" s="1" t="s">
        <v>2502</v>
      </c>
      <c r="E5326" s="1" t="s">
        <v>1155</v>
      </c>
      <c r="F5326" s="1" t="s">
        <v>1441</v>
      </c>
      <c r="G5326" s="1" t="s">
        <v>1132</v>
      </c>
      <c r="H5326" s="1" t="s">
        <v>1133</v>
      </c>
      <c r="I5326" s="16"/>
      <c r="J5326" s="16"/>
      <c r="K5326" s="16"/>
      <c r="L5326" s="16"/>
      <c r="M5326" s="16"/>
      <c r="N5326" s="16"/>
      <c r="O5326" s="16"/>
      <c r="P5326" s="16"/>
      <c r="Q5326" s="16"/>
      <c r="R5326" s="16"/>
      <c r="S5326" s="16"/>
      <c r="T5326" s="16"/>
      <c r="U5326" s="16"/>
      <c r="V5326" s="1" t="s">
        <v>3897</v>
      </c>
      <c r="W5326" s="1" t="s">
        <v>2723</v>
      </c>
      <c r="X5326" s="5" t="s">
        <v>3919</v>
      </c>
      <c r="Y5326" s="8" t="s">
        <v>3609</v>
      </c>
      <c r="Z5326" s="8" t="s">
        <v>3610</v>
      </c>
      <c r="AA5326" s="8"/>
    </row>
    <row r="5327" spans="1:27" ht="12" customHeight="1" x14ac:dyDescent="0.15">
      <c r="A5327" s="1" t="s">
        <v>1443</v>
      </c>
      <c r="B5327" s="1" t="s">
        <v>8</v>
      </c>
      <c r="C5327" s="1" t="s">
        <v>9</v>
      </c>
      <c r="D5327" s="1" t="s">
        <v>2503</v>
      </c>
      <c r="E5327" s="1" t="s">
        <v>10</v>
      </c>
      <c r="F5327" s="1" t="s">
        <v>1444</v>
      </c>
      <c r="G5327" s="1" t="s">
        <v>234</v>
      </c>
      <c r="H5327" s="1" t="s">
        <v>829</v>
      </c>
      <c r="I5327" s="16"/>
      <c r="J5327" s="16"/>
      <c r="K5327" s="16"/>
      <c r="L5327" s="16"/>
      <c r="M5327" s="16"/>
      <c r="N5327" s="16"/>
      <c r="O5327" s="16"/>
      <c r="P5327" s="16"/>
      <c r="Q5327" s="16"/>
      <c r="R5327" s="16"/>
      <c r="S5327" s="16"/>
      <c r="T5327" s="16"/>
      <c r="U5327" s="16"/>
      <c r="V5327" s="1" t="s">
        <v>3921</v>
      </c>
      <c r="W5327" s="1" t="s">
        <v>2551</v>
      </c>
      <c r="X5327" s="5" t="s">
        <v>3922</v>
      </c>
      <c r="Y5327" s="5" t="s">
        <v>2553</v>
      </c>
      <c r="Z5327" s="5" t="s">
        <v>4658</v>
      </c>
      <c r="AA5327" s="5"/>
    </row>
    <row r="5328" spans="1:27" ht="12" customHeight="1" x14ac:dyDescent="0.15">
      <c r="A5328" s="1" t="s">
        <v>1443</v>
      </c>
      <c r="B5328" s="1" t="s">
        <v>8</v>
      </c>
      <c r="C5328" s="1" t="s">
        <v>15</v>
      </c>
      <c r="D5328" s="1" t="s">
        <v>2503</v>
      </c>
      <c r="E5328" s="1" t="s">
        <v>10</v>
      </c>
      <c r="F5328" s="1" t="s">
        <v>1444</v>
      </c>
      <c r="G5328" s="1" t="s">
        <v>304</v>
      </c>
      <c r="H5328" s="1" t="s">
        <v>13</v>
      </c>
      <c r="I5328" s="16"/>
      <c r="J5328" s="16"/>
      <c r="K5328" s="16"/>
      <c r="L5328" s="16"/>
      <c r="M5328" s="16"/>
      <c r="N5328" s="16"/>
      <c r="O5328" s="16"/>
      <c r="P5328" s="16"/>
      <c r="Q5328" s="16"/>
      <c r="R5328" s="16"/>
      <c r="S5328" s="16"/>
      <c r="T5328" s="16"/>
      <c r="U5328" s="16"/>
      <c r="V5328" s="1" t="s">
        <v>3921</v>
      </c>
      <c r="W5328" s="1" t="s">
        <v>2551</v>
      </c>
      <c r="X5328" s="5" t="s">
        <v>3922</v>
      </c>
      <c r="Y5328" s="5" t="s">
        <v>2787</v>
      </c>
      <c r="Z5328" s="5" t="s">
        <v>13</v>
      </c>
      <c r="AA5328" s="5"/>
    </row>
    <row r="5329" spans="1:27" ht="12" customHeight="1" x14ac:dyDescent="0.15">
      <c r="A5329" s="1" t="s">
        <v>1443</v>
      </c>
      <c r="B5329" s="1" t="s">
        <v>8</v>
      </c>
      <c r="C5329" s="1" t="s">
        <v>17</v>
      </c>
      <c r="D5329" s="1" t="s">
        <v>2503</v>
      </c>
      <c r="E5329" s="1" t="s">
        <v>10</v>
      </c>
      <c r="F5329" s="1" t="s">
        <v>1444</v>
      </c>
      <c r="G5329" s="1" t="s">
        <v>240</v>
      </c>
      <c r="H5329" s="1" t="s">
        <v>829</v>
      </c>
      <c r="I5329" s="16"/>
      <c r="J5329" s="16"/>
      <c r="K5329" s="16"/>
      <c r="L5329" s="16"/>
      <c r="M5329" s="16"/>
      <c r="N5329" s="16"/>
      <c r="O5329" s="16"/>
      <c r="P5329" s="16"/>
      <c r="Q5329" s="16"/>
      <c r="R5329" s="16"/>
      <c r="S5329" s="16"/>
      <c r="T5329" s="16"/>
      <c r="U5329" s="16"/>
      <c r="V5329" s="1" t="s">
        <v>3921</v>
      </c>
      <c r="W5329" s="1" t="s">
        <v>2551</v>
      </c>
      <c r="X5329" s="5" t="s">
        <v>3922</v>
      </c>
      <c r="Y5329" s="5" t="s">
        <v>2555</v>
      </c>
      <c r="Z5329" s="5" t="s">
        <v>4658</v>
      </c>
      <c r="AA5329" s="5"/>
    </row>
    <row r="5330" spans="1:27" ht="12" customHeight="1" x14ac:dyDescent="0.15">
      <c r="A5330" s="1" t="s">
        <v>1443</v>
      </c>
      <c r="B5330" s="1" t="s">
        <v>8</v>
      </c>
      <c r="C5330" s="1" t="s">
        <v>19</v>
      </c>
      <c r="D5330" s="1" t="s">
        <v>2503</v>
      </c>
      <c r="E5330" s="1" t="s">
        <v>10</v>
      </c>
      <c r="F5330" s="1" t="s">
        <v>1444</v>
      </c>
      <c r="G5330" s="1" t="s">
        <v>242</v>
      </c>
      <c r="H5330" s="1" t="s">
        <v>829</v>
      </c>
      <c r="I5330" s="16"/>
      <c r="J5330" s="16"/>
      <c r="K5330" s="16"/>
      <c r="L5330" s="16"/>
      <c r="M5330" s="16"/>
      <c r="N5330" s="16"/>
      <c r="O5330" s="16"/>
      <c r="P5330" s="16"/>
      <c r="Q5330" s="16"/>
      <c r="R5330" s="16"/>
      <c r="S5330" s="16"/>
      <c r="T5330" s="16"/>
      <c r="U5330" s="16"/>
      <c r="V5330" s="1" t="s">
        <v>3921</v>
      </c>
      <c r="W5330" s="1" t="s">
        <v>2551</v>
      </c>
      <c r="X5330" s="5" t="s">
        <v>3922</v>
      </c>
      <c r="Y5330" s="5" t="s">
        <v>2557</v>
      </c>
      <c r="Z5330" s="5" t="s">
        <v>4658</v>
      </c>
      <c r="AA5330" s="5"/>
    </row>
    <row r="5331" spans="1:27" ht="12" customHeight="1" x14ac:dyDescent="0.15">
      <c r="A5331" s="1" t="s">
        <v>1443</v>
      </c>
      <c r="B5331" s="1" t="s">
        <v>8</v>
      </c>
      <c r="C5331" s="1" t="s">
        <v>21</v>
      </c>
      <c r="D5331" s="1" t="s">
        <v>2503</v>
      </c>
      <c r="E5331" s="1" t="s">
        <v>10</v>
      </c>
      <c r="F5331" s="1" t="s">
        <v>1444</v>
      </c>
      <c r="G5331" s="1" t="s">
        <v>245</v>
      </c>
      <c r="H5331" s="1" t="s">
        <v>239</v>
      </c>
      <c r="I5331" s="16"/>
      <c r="J5331" s="16"/>
      <c r="K5331" s="16"/>
      <c r="L5331" s="16"/>
      <c r="M5331" s="16"/>
      <c r="N5331" s="16"/>
      <c r="O5331" s="16"/>
      <c r="P5331" s="16"/>
      <c r="Q5331" s="16"/>
      <c r="R5331" s="16"/>
      <c r="S5331" s="16"/>
      <c r="T5331" s="16"/>
      <c r="U5331" s="16"/>
      <c r="V5331" s="1" t="s">
        <v>3921</v>
      </c>
      <c r="W5331" s="1" t="s">
        <v>2551</v>
      </c>
      <c r="X5331" s="5" t="s">
        <v>3922</v>
      </c>
      <c r="Y5331" s="5" t="s">
        <v>2740</v>
      </c>
      <c r="Z5331" s="5" t="s">
        <v>2738</v>
      </c>
      <c r="AA5331" s="5"/>
    </row>
    <row r="5332" spans="1:27" ht="12" customHeight="1" x14ac:dyDescent="0.15">
      <c r="A5332" s="1" t="s">
        <v>1443</v>
      </c>
      <c r="B5332" s="1" t="s">
        <v>8</v>
      </c>
      <c r="C5332" s="1" t="s">
        <v>23</v>
      </c>
      <c r="D5332" s="1" t="s">
        <v>2503</v>
      </c>
      <c r="E5332" s="1" t="s">
        <v>10</v>
      </c>
      <c r="F5332" s="1" t="s">
        <v>1444</v>
      </c>
      <c r="G5332" s="1" t="s">
        <v>22</v>
      </c>
      <c r="H5332" s="1" t="s">
        <v>829</v>
      </c>
      <c r="I5332" s="16"/>
      <c r="J5332" s="16"/>
      <c r="K5332" s="16"/>
      <c r="L5332" s="16"/>
      <c r="M5332" s="16"/>
      <c r="N5332" s="16"/>
      <c r="O5332" s="16"/>
      <c r="P5332" s="16"/>
      <c r="Q5332" s="16"/>
      <c r="R5332" s="16"/>
      <c r="S5332" s="16"/>
      <c r="T5332" s="16"/>
      <c r="U5332" s="16"/>
      <c r="V5332" s="1" t="s">
        <v>3921</v>
      </c>
      <c r="W5332" s="1" t="s">
        <v>2551</v>
      </c>
      <c r="X5332" s="5" t="s">
        <v>3922</v>
      </c>
      <c r="Y5332" s="5" t="s">
        <v>2558</v>
      </c>
      <c r="Z5332" s="5" t="s">
        <v>4658</v>
      </c>
      <c r="AA5332" s="5"/>
    </row>
    <row r="5333" spans="1:27" ht="12" customHeight="1" x14ac:dyDescent="0.15">
      <c r="A5333" s="1" t="s">
        <v>1443</v>
      </c>
      <c r="B5333" s="1" t="s">
        <v>8</v>
      </c>
      <c r="C5333" s="1" t="s">
        <v>77</v>
      </c>
      <c r="D5333" s="1" t="s">
        <v>2503</v>
      </c>
      <c r="E5333" s="1" t="s">
        <v>10</v>
      </c>
      <c r="F5333" s="1" t="s">
        <v>1444</v>
      </c>
      <c r="G5333" s="1" t="s">
        <v>24</v>
      </c>
      <c r="H5333" s="1" t="s">
        <v>829</v>
      </c>
      <c r="I5333" s="16"/>
      <c r="J5333" s="16"/>
      <c r="K5333" s="16"/>
      <c r="L5333" s="16"/>
      <c r="M5333" s="16"/>
      <c r="N5333" s="16"/>
      <c r="O5333" s="16"/>
      <c r="P5333" s="16"/>
      <c r="Q5333" s="16"/>
      <c r="R5333" s="16"/>
      <c r="S5333" s="16"/>
      <c r="T5333" s="16"/>
      <c r="U5333" s="16"/>
      <c r="V5333" s="1" t="s">
        <v>3921</v>
      </c>
      <c r="W5333" s="1" t="s">
        <v>2551</v>
      </c>
      <c r="X5333" s="5" t="s">
        <v>3922</v>
      </c>
      <c r="Y5333" s="5" t="s">
        <v>2559</v>
      </c>
      <c r="Z5333" s="5" t="s">
        <v>4658</v>
      </c>
      <c r="AA5333" s="5"/>
    </row>
    <row r="5334" spans="1:27" ht="12" customHeight="1" x14ac:dyDescent="0.15">
      <c r="A5334" s="1" t="s">
        <v>1443</v>
      </c>
      <c r="B5334" s="1" t="s">
        <v>25</v>
      </c>
      <c r="C5334" s="1" t="s">
        <v>9</v>
      </c>
      <c r="D5334" s="1" t="s">
        <v>2503</v>
      </c>
      <c r="E5334" s="1" t="s">
        <v>10</v>
      </c>
      <c r="F5334" s="1" t="s">
        <v>1445</v>
      </c>
      <c r="G5334" s="1" t="s">
        <v>234</v>
      </c>
      <c r="H5334" s="1" t="s">
        <v>829</v>
      </c>
      <c r="I5334" s="16"/>
      <c r="J5334" s="16"/>
      <c r="K5334" s="16"/>
      <c r="L5334" s="16"/>
      <c r="M5334" s="16"/>
      <c r="N5334" s="16"/>
      <c r="O5334" s="16"/>
      <c r="P5334" s="16"/>
      <c r="Q5334" s="16"/>
      <c r="R5334" s="16"/>
      <c r="S5334" s="16"/>
      <c r="T5334" s="16"/>
      <c r="U5334" s="16"/>
      <c r="V5334" s="1" t="s">
        <v>3921</v>
      </c>
      <c r="W5334" s="1" t="s">
        <v>2551</v>
      </c>
      <c r="X5334" s="5" t="s">
        <v>3923</v>
      </c>
      <c r="Y5334" s="5" t="s">
        <v>2553</v>
      </c>
      <c r="Z5334" s="5" t="s">
        <v>4658</v>
      </c>
      <c r="AA5334" s="5"/>
    </row>
    <row r="5335" spans="1:27" ht="12" customHeight="1" x14ac:dyDescent="0.15">
      <c r="A5335" s="1" t="s">
        <v>1443</v>
      </c>
      <c r="B5335" s="1" t="s">
        <v>25</v>
      </c>
      <c r="C5335" s="1" t="s">
        <v>15</v>
      </c>
      <c r="D5335" s="1" t="s">
        <v>2503</v>
      </c>
      <c r="E5335" s="1" t="s">
        <v>10</v>
      </c>
      <c r="F5335" s="1" t="s">
        <v>1445</v>
      </c>
      <c r="G5335" s="1" t="s">
        <v>304</v>
      </c>
      <c r="H5335" s="1" t="s">
        <v>13</v>
      </c>
      <c r="I5335" s="16"/>
      <c r="J5335" s="16"/>
      <c r="K5335" s="16"/>
      <c r="L5335" s="16"/>
      <c r="M5335" s="16"/>
      <c r="N5335" s="16"/>
      <c r="O5335" s="16"/>
      <c r="P5335" s="16"/>
      <c r="Q5335" s="16"/>
      <c r="R5335" s="16"/>
      <c r="S5335" s="16"/>
      <c r="T5335" s="16"/>
      <c r="U5335" s="16"/>
      <c r="V5335" s="1" t="s">
        <v>3921</v>
      </c>
      <c r="W5335" s="1" t="s">
        <v>2551</v>
      </c>
      <c r="X5335" s="5" t="s">
        <v>3923</v>
      </c>
      <c r="Y5335" s="5" t="s">
        <v>2787</v>
      </c>
      <c r="Z5335" s="5" t="s">
        <v>13</v>
      </c>
      <c r="AA5335" s="5"/>
    </row>
    <row r="5336" spans="1:27" ht="12" customHeight="1" x14ac:dyDescent="0.15">
      <c r="A5336" s="1" t="s">
        <v>1443</v>
      </c>
      <c r="B5336" s="1" t="s">
        <v>25</v>
      </c>
      <c r="C5336" s="1" t="s">
        <v>17</v>
      </c>
      <c r="D5336" s="1" t="s">
        <v>2503</v>
      </c>
      <c r="E5336" s="1" t="s">
        <v>10</v>
      </c>
      <c r="F5336" s="1" t="s">
        <v>1445</v>
      </c>
      <c r="G5336" s="1" t="s">
        <v>240</v>
      </c>
      <c r="H5336" s="1" t="s">
        <v>829</v>
      </c>
      <c r="I5336" s="16"/>
      <c r="J5336" s="16"/>
      <c r="K5336" s="16"/>
      <c r="L5336" s="16"/>
      <c r="M5336" s="16"/>
      <c r="N5336" s="16"/>
      <c r="O5336" s="16"/>
      <c r="P5336" s="16"/>
      <c r="Q5336" s="16"/>
      <c r="R5336" s="16"/>
      <c r="S5336" s="16"/>
      <c r="T5336" s="16"/>
      <c r="U5336" s="16"/>
      <c r="V5336" s="1" t="s">
        <v>3921</v>
      </c>
      <c r="W5336" s="1" t="s">
        <v>2551</v>
      </c>
      <c r="X5336" s="5" t="s">
        <v>3923</v>
      </c>
      <c r="Y5336" s="5" t="s">
        <v>2555</v>
      </c>
      <c r="Z5336" s="5" t="s">
        <v>4658</v>
      </c>
      <c r="AA5336" s="5"/>
    </row>
    <row r="5337" spans="1:27" ht="12" customHeight="1" x14ac:dyDescent="0.15">
      <c r="A5337" s="1" t="s">
        <v>1443</v>
      </c>
      <c r="B5337" s="1" t="s">
        <v>25</v>
      </c>
      <c r="C5337" s="1" t="s">
        <v>19</v>
      </c>
      <c r="D5337" s="1" t="s">
        <v>2503</v>
      </c>
      <c r="E5337" s="1" t="s">
        <v>10</v>
      </c>
      <c r="F5337" s="1" t="s">
        <v>1445</v>
      </c>
      <c r="G5337" s="1" t="s">
        <v>242</v>
      </c>
      <c r="H5337" s="1" t="s">
        <v>829</v>
      </c>
      <c r="I5337" s="16"/>
      <c r="J5337" s="16"/>
      <c r="K5337" s="16"/>
      <c r="L5337" s="16"/>
      <c r="M5337" s="16"/>
      <c r="N5337" s="16"/>
      <c r="O5337" s="16"/>
      <c r="P5337" s="16"/>
      <c r="Q5337" s="16"/>
      <c r="R5337" s="16"/>
      <c r="S5337" s="16"/>
      <c r="T5337" s="16"/>
      <c r="U5337" s="16"/>
      <c r="V5337" s="1" t="s">
        <v>3921</v>
      </c>
      <c r="W5337" s="1" t="s">
        <v>2551</v>
      </c>
      <c r="X5337" s="5" t="s">
        <v>3923</v>
      </c>
      <c r="Y5337" s="5" t="s">
        <v>2557</v>
      </c>
      <c r="Z5337" s="5" t="s">
        <v>4658</v>
      </c>
      <c r="AA5337" s="5"/>
    </row>
    <row r="5338" spans="1:27" ht="12" customHeight="1" x14ac:dyDescent="0.15">
      <c r="A5338" s="1" t="s">
        <v>1443</v>
      </c>
      <c r="B5338" s="1" t="s">
        <v>25</v>
      </c>
      <c r="C5338" s="1" t="s">
        <v>21</v>
      </c>
      <c r="D5338" s="1" t="s">
        <v>2503</v>
      </c>
      <c r="E5338" s="1" t="s">
        <v>10</v>
      </c>
      <c r="F5338" s="1" t="s">
        <v>1445</v>
      </c>
      <c r="G5338" s="1" t="s">
        <v>245</v>
      </c>
      <c r="H5338" s="1" t="s">
        <v>239</v>
      </c>
      <c r="I5338" s="16"/>
      <c r="J5338" s="16"/>
      <c r="K5338" s="16"/>
      <c r="L5338" s="16"/>
      <c r="M5338" s="16"/>
      <c r="N5338" s="16"/>
      <c r="O5338" s="16"/>
      <c r="P5338" s="16"/>
      <c r="Q5338" s="16"/>
      <c r="R5338" s="16"/>
      <c r="S5338" s="16"/>
      <c r="T5338" s="16"/>
      <c r="U5338" s="16"/>
      <c r="V5338" s="1" t="s">
        <v>3921</v>
      </c>
      <c r="W5338" s="1" t="s">
        <v>2551</v>
      </c>
      <c r="X5338" s="5" t="s">
        <v>3923</v>
      </c>
      <c r="Y5338" s="5" t="s">
        <v>2740</v>
      </c>
      <c r="Z5338" s="5" t="s">
        <v>2738</v>
      </c>
      <c r="AA5338" s="5"/>
    </row>
    <row r="5339" spans="1:27" ht="12" customHeight="1" x14ac:dyDescent="0.15">
      <c r="A5339" s="1" t="s">
        <v>1443</v>
      </c>
      <c r="B5339" s="1" t="s">
        <v>25</v>
      </c>
      <c r="C5339" s="1" t="s">
        <v>23</v>
      </c>
      <c r="D5339" s="1" t="s">
        <v>2503</v>
      </c>
      <c r="E5339" s="1" t="s">
        <v>10</v>
      </c>
      <c r="F5339" s="1" t="s">
        <v>1445</v>
      </c>
      <c r="G5339" s="1" t="s">
        <v>22</v>
      </c>
      <c r="H5339" s="1" t="s">
        <v>829</v>
      </c>
      <c r="I5339" s="16"/>
      <c r="J5339" s="16"/>
      <c r="K5339" s="16"/>
      <c r="L5339" s="16"/>
      <c r="M5339" s="16"/>
      <c r="N5339" s="16"/>
      <c r="O5339" s="16"/>
      <c r="P5339" s="16"/>
      <c r="Q5339" s="16"/>
      <c r="R5339" s="16"/>
      <c r="S5339" s="16"/>
      <c r="T5339" s="16"/>
      <c r="U5339" s="16"/>
      <c r="V5339" s="1" t="s">
        <v>3921</v>
      </c>
      <c r="W5339" s="1" t="s">
        <v>2551</v>
      </c>
      <c r="X5339" s="5" t="s">
        <v>3923</v>
      </c>
      <c r="Y5339" s="5" t="s">
        <v>2558</v>
      </c>
      <c r="Z5339" s="5" t="s">
        <v>4658</v>
      </c>
      <c r="AA5339" s="5"/>
    </row>
    <row r="5340" spans="1:27" ht="12" customHeight="1" x14ac:dyDescent="0.15">
      <c r="A5340" s="1" t="s">
        <v>1443</v>
      </c>
      <c r="B5340" s="1" t="s">
        <v>25</v>
      </c>
      <c r="C5340" s="1" t="s">
        <v>77</v>
      </c>
      <c r="D5340" s="1" t="s">
        <v>2503</v>
      </c>
      <c r="E5340" s="1" t="s">
        <v>10</v>
      </c>
      <c r="F5340" s="1" t="s">
        <v>1445</v>
      </c>
      <c r="G5340" s="1" t="s">
        <v>24</v>
      </c>
      <c r="H5340" s="1" t="s">
        <v>829</v>
      </c>
      <c r="I5340" s="16"/>
      <c r="J5340" s="16"/>
      <c r="K5340" s="16"/>
      <c r="L5340" s="16"/>
      <c r="M5340" s="16"/>
      <c r="N5340" s="16"/>
      <c r="O5340" s="16"/>
      <c r="P5340" s="16"/>
      <c r="Q5340" s="16"/>
      <c r="R5340" s="16"/>
      <c r="S5340" s="16"/>
      <c r="T5340" s="16"/>
      <c r="U5340" s="16"/>
      <c r="V5340" s="1" t="s">
        <v>3921</v>
      </c>
      <c r="W5340" s="1" t="s">
        <v>2551</v>
      </c>
      <c r="X5340" s="5" t="s">
        <v>3923</v>
      </c>
      <c r="Y5340" s="5" t="s">
        <v>2559</v>
      </c>
      <c r="Z5340" s="5" t="s">
        <v>4658</v>
      </c>
      <c r="AA5340" s="5"/>
    </row>
    <row r="5341" spans="1:27" ht="12" customHeight="1" x14ac:dyDescent="0.15">
      <c r="A5341" s="1" t="s">
        <v>1443</v>
      </c>
      <c r="B5341" s="1" t="s">
        <v>27</v>
      </c>
      <c r="C5341" s="1" t="s">
        <v>9</v>
      </c>
      <c r="D5341" s="1" t="s">
        <v>2503</v>
      </c>
      <c r="E5341" s="1" t="s">
        <v>10</v>
      </c>
      <c r="F5341" s="1" t="s">
        <v>1446</v>
      </c>
      <c r="G5341" s="1" t="s">
        <v>234</v>
      </c>
      <c r="H5341" s="1" t="s">
        <v>829</v>
      </c>
      <c r="I5341" s="16"/>
      <c r="J5341" s="16"/>
      <c r="K5341" s="16"/>
      <c r="L5341" s="16"/>
      <c r="M5341" s="16"/>
      <c r="N5341" s="16"/>
      <c r="O5341" s="16"/>
      <c r="P5341" s="16"/>
      <c r="Q5341" s="16"/>
      <c r="R5341" s="16"/>
      <c r="S5341" s="16"/>
      <c r="T5341" s="16"/>
      <c r="U5341" s="16"/>
      <c r="V5341" s="1" t="s">
        <v>3921</v>
      </c>
      <c r="W5341" s="1" t="s">
        <v>2551</v>
      </c>
      <c r="X5341" s="5" t="s">
        <v>3924</v>
      </c>
      <c r="Y5341" s="5" t="s">
        <v>2553</v>
      </c>
      <c r="Z5341" s="5" t="s">
        <v>4658</v>
      </c>
      <c r="AA5341" s="5"/>
    </row>
    <row r="5342" spans="1:27" ht="12" customHeight="1" x14ac:dyDescent="0.15">
      <c r="A5342" s="1" t="s">
        <v>1443</v>
      </c>
      <c r="B5342" s="1" t="s">
        <v>27</v>
      </c>
      <c r="C5342" s="1" t="s">
        <v>15</v>
      </c>
      <c r="D5342" s="1" t="s">
        <v>2503</v>
      </c>
      <c r="E5342" s="1" t="s">
        <v>10</v>
      </c>
      <c r="F5342" s="1" t="s">
        <v>1446</v>
      </c>
      <c r="G5342" s="1" t="s">
        <v>304</v>
      </c>
      <c r="H5342" s="1" t="s">
        <v>13</v>
      </c>
      <c r="I5342" s="16"/>
      <c r="J5342" s="16"/>
      <c r="K5342" s="16"/>
      <c r="L5342" s="16"/>
      <c r="M5342" s="16"/>
      <c r="N5342" s="16"/>
      <c r="O5342" s="16"/>
      <c r="P5342" s="16"/>
      <c r="Q5342" s="16"/>
      <c r="R5342" s="16"/>
      <c r="S5342" s="16"/>
      <c r="T5342" s="16"/>
      <c r="U5342" s="16"/>
      <c r="V5342" s="1" t="s">
        <v>3921</v>
      </c>
      <c r="W5342" s="1" t="s">
        <v>2551</v>
      </c>
      <c r="X5342" s="5" t="s">
        <v>3924</v>
      </c>
      <c r="Y5342" s="5" t="s">
        <v>2787</v>
      </c>
      <c r="Z5342" s="5" t="s">
        <v>13</v>
      </c>
      <c r="AA5342" s="5"/>
    </row>
    <row r="5343" spans="1:27" ht="12" customHeight="1" x14ac:dyDescent="0.15">
      <c r="A5343" s="1" t="s">
        <v>1443</v>
      </c>
      <c r="B5343" s="1" t="s">
        <v>27</v>
      </c>
      <c r="C5343" s="1" t="s">
        <v>17</v>
      </c>
      <c r="D5343" s="1" t="s">
        <v>2503</v>
      </c>
      <c r="E5343" s="1" t="s">
        <v>10</v>
      </c>
      <c r="F5343" s="1" t="s">
        <v>1446</v>
      </c>
      <c r="G5343" s="1" t="s">
        <v>240</v>
      </c>
      <c r="H5343" s="1" t="s">
        <v>829</v>
      </c>
      <c r="I5343" s="16"/>
      <c r="J5343" s="16"/>
      <c r="K5343" s="16"/>
      <c r="L5343" s="16"/>
      <c r="M5343" s="16"/>
      <c r="N5343" s="16"/>
      <c r="O5343" s="16"/>
      <c r="P5343" s="16"/>
      <c r="Q5343" s="16"/>
      <c r="R5343" s="16"/>
      <c r="S5343" s="16"/>
      <c r="T5343" s="16"/>
      <c r="U5343" s="16"/>
      <c r="V5343" s="1" t="s">
        <v>3921</v>
      </c>
      <c r="W5343" s="1" t="s">
        <v>2551</v>
      </c>
      <c r="X5343" s="5" t="s">
        <v>3924</v>
      </c>
      <c r="Y5343" s="5" t="s">
        <v>2555</v>
      </c>
      <c r="Z5343" s="5" t="s">
        <v>4658</v>
      </c>
      <c r="AA5343" s="5"/>
    </row>
    <row r="5344" spans="1:27" ht="12" customHeight="1" x14ac:dyDescent="0.15">
      <c r="A5344" s="1" t="s">
        <v>1443</v>
      </c>
      <c r="B5344" s="1" t="s">
        <v>27</v>
      </c>
      <c r="C5344" s="1" t="s">
        <v>19</v>
      </c>
      <c r="D5344" s="1" t="s">
        <v>2503</v>
      </c>
      <c r="E5344" s="1" t="s">
        <v>10</v>
      </c>
      <c r="F5344" s="1" t="s">
        <v>1446</v>
      </c>
      <c r="G5344" s="1" t="s">
        <v>242</v>
      </c>
      <c r="H5344" s="1" t="s">
        <v>829</v>
      </c>
      <c r="I5344" s="16"/>
      <c r="J5344" s="16"/>
      <c r="K5344" s="16"/>
      <c r="L5344" s="16"/>
      <c r="M5344" s="16"/>
      <c r="N5344" s="16"/>
      <c r="O5344" s="16"/>
      <c r="P5344" s="16"/>
      <c r="Q5344" s="16"/>
      <c r="R5344" s="16"/>
      <c r="S5344" s="16"/>
      <c r="T5344" s="16"/>
      <c r="U5344" s="16"/>
      <c r="V5344" s="1" t="s">
        <v>3921</v>
      </c>
      <c r="W5344" s="1" t="s">
        <v>2551</v>
      </c>
      <c r="X5344" s="5" t="s">
        <v>3924</v>
      </c>
      <c r="Y5344" s="5" t="s">
        <v>2557</v>
      </c>
      <c r="Z5344" s="5" t="s">
        <v>4658</v>
      </c>
      <c r="AA5344" s="5"/>
    </row>
    <row r="5345" spans="1:27" ht="12" customHeight="1" x14ac:dyDescent="0.15">
      <c r="A5345" s="1" t="s">
        <v>1443</v>
      </c>
      <c r="B5345" s="1" t="s">
        <v>27</v>
      </c>
      <c r="C5345" s="1" t="s">
        <v>21</v>
      </c>
      <c r="D5345" s="1" t="s">
        <v>2503</v>
      </c>
      <c r="E5345" s="1" t="s">
        <v>10</v>
      </c>
      <c r="F5345" s="1" t="s">
        <v>1446</v>
      </c>
      <c r="G5345" s="1" t="s">
        <v>245</v>
      </c>
      <c r="H5345" s="1" t="s">
        <v>239</v>
      </c>
      <c r="I5345" s="16"/>
      <c r="J5345" s="16"/>
      <c r="K5345" s="16"/>
      <c r="L5345" s="16"/>
      <c r="M5345" s="16"/>
      <c r="N5345" s="16"/>
      <c r="O5345" s="16"/>
      <c r="P5345" s="16"/>
      <c r="Q5345" s="16"/>
      <c r="R5345" s="16"/>
      <c r="S5345" s="16"/>
      <c r="T5345" s="16"/>
      <c r="U5345" s="16"/>
      <c r="V5345" s="1" t="s">
        <v>3921</v>
      </c>
      <c r="W5345" s="1" t="s">
        <v>2551</v>
      </c>
      <c r="X5345" s="5" t="s">
        <v>3924</v>
      </c>
      <c r="Y5345" s="5" t="s">
        <v>2740</v>
      </c>
      <c r="Z5345" s="5" t="s">
        <v>2738</v>
      </c>
      <c r="AA5345" s="5"/>
    </row>
    <row r="5346" spans="1:27" ht="12" customHeight="1" x14ac:dyDescent="0.15">
      <c r="A5346" s="1" t="s">
        <v>1443</v>
      </c>
      <c r="B5346" s="1" t="s">
        <v>27</v>
      </c>
      <c r="C5346" s="1" t="s">
        <v>23</v>
      </c>
      <c r="D5346" s="1" t="s">
        <v>2503</v>
      </c>
      <c r="E5346" s="1" t="s">
        <v>10</v>
      </c>
      <c r="F5346" s="1" t="s">
        <v>1446</v>
      </c>
      <c r="G5346" s="1" t="s">
        <v>22</v>
      </c>
      <c r="H5346" s="1" t="s">
        <v>829</v>
      </c>
      <c r="I5346" s="16"/>
      <c r="J5346" s="16"/>
      <c r="K5346" s="16"/>
      <c r="L5346" s="16"/>
      <c r="M5346" s="16"/>
      <c r="N5346" s="16"/>
      <c r="O5346" s="16"/>
      <c r="P5346" s="16"/>
      <c r="Q5346" s="16"/>
      <c r="R5346" s="16"/>
      <c r="S5346" s="16"/>
      <c r="T5346" s="16"/>
      <c r="U5346" s="16"/>
      <c r="V5346" s="1" t="s">
        <v>3921</v>
      </c>
      <c r="W5346" s="1" t="s">
        <v>2551</v>
      </c>
      <c r="X5346" s="5" t="s">
        <v>3924</v>
      </c>
      <c r="Y5346" s="5" t="s">
        <v>2558</v>
      </c>
      <c r="Z5346" s="5" t="s">
        <v>4658</v>
      </c>
      <c r="AA5346" s="5"/>
    </row>
    <row r="5347" spans="1:27" ht="12" customHeight="1" x14ac:dyDescent="0.15">
      <c r="A5347" s="1" t="s">
        <v>1443</v>
      </c>
      <c r="B5347" s="1" t="s">
        <v>27</v>
      </c>
      <c r="C5347" s="1" t="s">
        <v>77</v>
      </c>
      <c r="D5347" s="1" t="s">
        <v>2503</v>
      </c>
      <c r="E5347" s="1" t="s">
        <v>10</v>
      </c>
      <c r="F5347" s="1" t="s">
        <v>1446</v>
      </c>
      <c r="G5347" s="1" t="s">
        <v>24</v>
      </c>
      <c r="H5347" s="1" t="s">
        <v>829</v>
      </c>
      <c r="I5347" s="16"/>
      <c r="J5347" s="16"/>
      <c r="K5347" s="16"/>
      <c r="L5347" s="16"/>
      <c r="M5347" s="16"/>
      <c r="N5347" s="16"/>
      <c r="O5347" s="16"/>
      <c r="P5347" s="16"/>
      <c r="Q5347" s="16"/>
      <c r="R5347" s="16"/>
      <c r="S5347" s="16"/>
      <c r="T5347" s="16"/>
      <c r="U5347" s="16"/>
      <c r="V5347" s="1" t="s">
        <v>3921</v>
      </c>
      <c r="W5347" s="1" t="s">
        <v>2551</v>
      </c>
      <c r="X5347" s="5" t="s">
        <v>3924</v>
      </c>
      <c r="Y5347" s="5" t="s">
        <v>2559</v>
      </c>
      <c r="Z5347" s="5" t="s">
        <v>4658</v>
      </c>
      <c r="AA5347" s="5"/>
    </row>
    <row r="5348" spans="1:27" ht="12" customHeight="1" x14ac:dyDescent="0.15">
      <c r="A5348" s="1" t="s">
        <v>1443</v>
      </c>
      <c r="B5348" s="1" t="s">
        <v>29</v>
      </c>
      <c r="C5348" s="1" t="s">
        <v>9</v>
      </c>
      <c r="D5348" s="1" t="s">
        <v>2503</v>
      </c>
      <c r="E5348" s="1" t="s">
        <v>10</v>
      </c>
      <c r="F5348" s="1" t="s">
        <v>1447</v>
      </c>
      <c r="G5348" s="1" t="s">
        <v>234</v>
      </c>
      <c r="H5348" s="1" t="s">
        <v>829</v>
      </c>
      <c r="I5348" s="16"/>
      <c r="J5348" s="16"/>
      <c r="K5348" s="16"/>
      <c r="L5348" s="16"/>
      <c r="M5348" s="16"/>
      <c r="N5348" s="16"/>
      <c r="O5348" s="16"/>
      <c r="P5348" s="16"/>
      <c r="Q5348" s="16"/>
      <c r="R5348" s="16"/>
      <c r="S5348" s="16"/>
      <c r="T5348" s="16"/>
      <c r="U5348" s="16"/>
      <c r="V5348" s="1" t="s">
        <v>3921</v>
      </c>
      <c r="W5348" s="1" t="s">
        <v>2551</v>
      </c>
      <c r="X5348" s="5" t="s">
        <v>3925</v>
      </c>
      <c r="Y5348" s="5" t="s">
        <v>2553</v>
      </c>
      <c r="Z5348" s="5" t="s">
        <v>4658</v>
      </c>
      <c r="AA5348" s="5"/>
    </row>
    <row r="5349" spans="1:27" ht="12" customHeight="1" x14ac:dyDescent="0.15">
      <c r="A5349" s="1" t="s">
        <v>1443</v>
      </c>
      <c r="B5349" s="1" t="s">
        <v>29</v>
      </c>
      <c r="C5349" s="1" t="s">
        <v>15</v>
      </c>
      <c r="D5349" s="1" t="s">
        <v>2503</v>
      </c>
      <c r="E5349" s="1" t="s">
        <v>10</v>
      </c>
      <c r="F5349" s="1" t="s">
        <v>1447</v>
      </c>
      <c r="G5349" s="1" t="s">
        <v>304</v>
      </c>
      <c r="H5349" s="1" t="s">
        <v>13</v>
      </c>
      <c r="I5349" s="16"/>
      <c r="J5349" s="16"/>
      <c r="K5349" s="16"/>
      <c r="L5349" s="16"/>
      <c r="M5349" s="16"/>
      <c r="N5349" s="16"/>
      <c r="O5349" s="16"/>
      <c r="P5349" s="16"/>
      <c r="Q5349" s="16"/>
      <c r="R5349" s="16"/>
      <c r="S5349" s="16"/>
      <c r="T5349" s="16"/>
      <c r="U5349" s="16"/>
      <c r="V5349" s="1" t="s">
        <v>3921</v>
      </c>
      <c r="W5349" s="1" t="s">
        <v>2551</v>
      </c>
      <c r="X5349" s="5" t="s">
        <v>3925</v>
      </c>
      <c r="Y5349" s="5" t="s">
        <v>2787</v>
      </c>
      <c r="Z5349" s="5" t="s">
        <v>13</v>
      </c>
      <c r="AA5349" s="5"/>
    </row>
    <row r="5350" spans="1:27" ht="12" customHeight="1" x14ac:dyDescent="0.15">
      <c r="A5350" s="1" t="s">
        <v>1443</v>
      </c>
      <c r="B5350" s="1" t="s">
        <v>29</v>
      </c>
      <c r="C5350" s="1" t="s">
        <v>17</v>
      </c>
      <c r="D5350" s="1" t="s">
        <v>2503</v>
      </c>
      <c r="E5350" s="1" t="s">
        <v>10</v>
      </c>
      <c r="F5350" s="1" t="s">
        <v>1447</v>
      </c>
      <c r="G5350" s="1" t="s">
        <v>240</v>
      </c>
      <c r="H5350" s="1" t="s">
        <v>829</v>
      </c>
      <c r="I5350" s="16"/>
      <c r="J5350" s="16"/>
      <c r="K5350" s="16"/>
      <c r="L5350" s="16"/>
      <c r="M5350" s="16"/>
      <c r="N5350" s="16"/>
      <c r="O5350" s="16"/>
      <c r="P5350" s="16"/>
      <c r="Q5350" s="16"/>
      <c r="R5350" s="16"/>
      <c r="S5350" s="16"/>
      <c r="T5350" s="16"/>
      <c r="U5350" s="16"/>
      <c r="V5350" s="1" t="s">
        <v>3921</v>
      </c>
      <c r="W5350" s="1" t="s">
        <v>2551</v>
      </c>
      <c r="X5350" s="5" t="s">
        <v>3925</v>
      </c>
      <c r="Y5350" s="5" t="s">
        <v>2555</v>
      </c>
      <c r="Z5350" s="5" t="s">
        <v>4658</v>
      </c>
      <c r="AA5350" s="5"/>
    </row>
    <row r="5351" spans="1:27" ht="12" customHeight="1" x14ac:dyDescent="0.15">
      <c r="A5351" s="1" t="s">
        <v>1443</v>
      </c>
      <c r="B5351" s="1" t="s">
        <v>29</v>
      </c>
      <c r="C5351" s="1" t="s">
        <v>19</v>
      </c>
      <c r="D5351" s="1" t="s">
        <v>2503</v>
      </c>
      <c r="E5351" s="1" t="s">
        <v>10</v>
      </c>
      <c r="F5351" s="1" t="s">
        <v>1447</v>
      </c>
      <c r="G5351" s="1" t="s">
        <v>242</v>
      </c>
      <c r="H5351" s="1" t="s">
        <v>829</v>
      </c>
      <c r="I5351" s="16"/>
      <c r="J5351" s="16"/>
      <c r="K5351" s="16"/>
      <c r="L5351" s="16"/>
      <c r="M5351" s="16"/>
      <c r="N5351" s="16"/>
      <c r="O5351" s="16"/>
      <c r="P5351" s="16"/>
      <c r="Q5351" s="16"/>
      <c r="R5351" s="16"/>
      <c r="S5351" s="16"/>
      <c r="T5351" s="16"/>
      <c r="U5351" s="16"/>
      <c r="V5351" s="1" t="s">
        <v>3921</v>
      </c>
      <c r="W5351" s="1" t="s">
        <v>2551</v>
      </c>
      <c r="X5351" s="5" t="s">
        <v>3925</v>
      </c>
      <c r="Y5351" s="5" t="s">
        <v>2557</v>
      </c>
      <c r="Z5351" s="5" t="s">
        <v>4658</v>
      </c>
      <c r="AA5351" s="5"/>
    </row>
    <row r="5352" spans="1:27" ht="12" customHeight="1" x14ac:dyDescent="0.15">
      <c r="A5352" s="1" t="s">
        <v>1443</v>
      </c>
      <c r="B5352" s="1" t="s">
        <v>29</v>
      </c>
      <c r="C5352" s="1" t="s">
        <v>21</v>
      </c>
      <c r="D5352" s="1" t="s">
        <v>2503</v>
      </c>
      <c r="E5352" s="1" t="s">
        <v>10</v>
      </c>
      <c r="F5352" s="1" t="s">
        <v>1447</v>
      </c>
      <c r="G5352" s="1" t="s">
        <v>245</v>
      </c>
      <c r="H5352" s="1" t="s">
        <v>239</v>
      </c>
      <c r="I5352" s="16"/>
      <c r="J5352" s="16"/>
      <c r="K5352" s="16"/>
      <c r="L5352" s="16"/>
      <c r="M5352" s="16"/>
      <c r="N5352" s="16"/>
      <c r="O5352" s="16"/>
      <c r="P5352" s="16"/>
      <c r="Q5352" s="16"/>
      <c r="R5352" s="16"/>
      <c r="S5352" s="16"/>
      <c r="T5352" s="16"/>
      <c r="U5352" s="16"/>
      <c r="V5352" s="1" t="s">
        <v>3921</v>
      </c>
      <c r="W5352" s="1" t="s">
        <v>2551</v>
      </c>
      <c r="X5352" s="5" t="s">
        <v>3925</v>
      </c>
      <c r="Y5352" s="5" t="s">
        <v>2740</v>
      </c>
      <c r="Z5352" s="5" t="s">
        <v>2738</v>
      </c>
      <c r="AA5352" s="5"/>
    </row>
    <row r="5353" spans="1:27" ht="12" customHeight="1" x14ac:dyDescent="0.15">
      <c r="A5353" s="1" t="s">
        <v>1443</v>
      </c>
      <c r="B5353" s="1" t="s">
        <v>29</v>
      </c>
      <c r="C5353" s="1" t="s">
        <v>23</v>
      </c>
      <c r="D5353" s="1" t="s">
        <v>2503</v>
      </c>
      <c r="E5353" s="1" t="s">
        <v>10</v>
      </c>
      <c r="F5353" s="1" t="s">
        <v>1447</v>
      </c>
      <c r="G5353" s="1" t="s">
        <v>22</v>
      </c>
      <c r="H5353" s="1" t="s">
        <v>829</v>
      </c>
      <c r="I5353" s="16"/>
      <c r="J5353" s="16"/>
      <c r="K5353" s="16"/>
      <c r="L5353" s="16"/>
      <c r="M5353" s="16"/>
      <c r="N5353" s="16"/>
      <c r="O5353" s="16"/>
      <c r="P5353" s="16"/>
      <c r="Q5353" s="16"/>
      <c r="R5353" s="16"/>
      <c r="S5353" s="16"/>
      <c r="T5353" s="16"/>
      <c r="U5353" s="16"/>
      <c r="V5353" s="1" t="s">
        <v>3921</v>
      </c>
      <c r="W5353" s="1" t="s">
        <v>2551</v>
      </c>
      <c r="X5353" s="5" t="s">
        <v>3925</v>
      </c>
      <c r="Y5353" s="5" t="s">
        <v>2558</v>
      </c>
      <c r="Z5353" s="5" t="s">
        <v>4658</v>
      </c>
      <c r="AA5353" s="5"/>
    </row>
    <row r="5354" spans="1:27" ht="12" customHeight="1" x14ac:dyDescent="0.15">
      <c r="A5354" s="1" t="s">
        <v>1443</v>
      </c>
      <c r="B5354" s="1" t="s">
        <v>29</v>
      </c>
      <c r="C5354" s="1" t="s">
        <v>77</v>
      </c>
      <c r="D5354" s="1" t="s">
        <v>2503</v>
      </c>
      <c r="E5354" s="1" t="s">
        <v>10</v>
      </c>
      <c r="F5354" s="1" t="s">
        <v>1447</v>
      </c>
      <c r="G5354" s="1" t="s">
        <v>24</v>
      </c>
      <c r="H5354" s="1" t="s">
        <v>829</v>
      </c>
      <c r="I5354" s="16"/>
      <c r="J5354" s="16"/>
      <c r="K5354" s="16"/>
      <c r="L5354" s="16"/>
      <c r="M5354" s="16"/>
      <c r="N5354" s="16"/>
      <c r="O5354" s="16"/>
      <c r="P5354" s="16"/>
      <c r="Q5354" s="16"/>
      <c r="R5354" s="16"/>
      <c r="S5354" s="16"/>
      <c r="T5354" s="16"/>
      <c r="U5354" s="16"/>
      <c r="V5354" s="1" t="s">
        <v>3921</v>
      </c>
      <c r="W5354" s="1" t="s">
        <v>2551</v>
      </c>
      <c r="X5354" s="5" t="s">
        <v>3925</v>
      </c>
      <c r="Y5354" s="5" t="s">
        <v>2559</v>
      </c>
      <c r="Z5354" s="5" t="s">
        <v>4658</v>
      </c>
      <c r="AA5354" s="5"/>
    </row>
    <row r="5355" spans="1:27" ht="12" customHeight="1" x14ac:dyDescent="0.15">
      <c r="A5355" s="1" t="s">
        <v>1443</v>
      </c>
      <c r="B5355" s="1" t="s">
        <v>31</v>
      </c>
      <c r="C5355" s="1" t="s">
        <v>9</v>
      </c>
      <c r="D5355" s="1" t="s">
        <v>2503</v>
      </c>
      <c r="E5355" s="1" t="s">
        <v>10</v>
      </c>
      <c r="F5355" s="1" t="s">
        <v>1448</v>
      </c>
      <c r="G5355" s="1" t="s">
        <v>234</v>
      </c>
      <c r="H5355" s="1" t="s">
        <v>829</v>
      </c>
      <c r="I5355" s="16"/>
      <c r="J5355" s="16"/>
      <c r="K5355" s="16"/>
      <c r="L5355" s="16"/>
      <c r="M5355" s="16"/>
      <c r="N5355" s="16"/>
      <c r="O5355" s="16"/>
      <c r="P5355" s="16"/>
      <c r="Q5355" s="16"/>
      <c r="R5355" s="16"/>
      <c r="S5355" s="16"/>
      <c r="T5355" s="16"/>
      <c r="U5355" s="16"/>
      <c r="V5355" s="1" t="s">
        <v>3921</v>
      </c>
      <c r="W5355" s="1" t="s">
        <v>2551</v>
      </c>
      <c r="X5355" s="5" t="s">
        <v>3926</v>
      </c>
      <c r="Y5355" s="5" t="s">
        <v>2553</v>
      </c>
      <c r="Z5355" s="5" t="s">
        <v>4658</v>
      </c>
      <c r="AA5355" s="5"/>
    </row>
    <row r="5356" spans="1:27" ht="12" customHeight="1" x14ac:dyDescent="0.15">
      <c r="A5356" s="1" t="s">
        <v>1443</v>
      </c>
      <c r="B5356" s="1" t="s">
        <v>31</v>
      </c>
      <c r="C5356" s="1" t="s">
        <v>15</v>
      </c>
      <c r="D5356" s="1" t="s">
        <v>2503</v>
      </c>
      <c r="E5356" s="1" t="s">
        <v>10</v>
      </c>
      <c r="F5356" s="1" t="s">
        <v>1448</v>
      </c>
      <c r="G5356" s="1" t="s">
        <v>304</v>
      </c>
      <c r="H5356" s="1" t="s">
        <v>13</v>
      </c>
      <c r="I5356" s="16"/>
      <c r="J5356" s="16"/>
      <c r="K5356" s="16"/>
      <c r="L5356" s="16"/>
      <c r="M5356" s="16"/>
      <c r="N5356" s="16"/>
      <c r="O5356" s="16"/>
      <c r="P5356" s="16"/>
      <c r="Q5356" s="16"/>
      <c r="R5356" s="16"/>
      <c r="S5356" s="16"/>
      <c r="T5356" s="16"/>
      <c r="U5356" s="16"/>
      <c r="V5356" s="1" t="s">
        <v>3921</v>
      </c>
      <c r="W5356" s="1" t="s">
        <v>2551</v>
      </c>
      <c r="X5356" s="5" t="s">
        <v>3926</v>
      </c>
      <c r="Y5356" s="5" t="s">
        <v>2787</v>
      </c>
      <c r="Z5356" s="5" t="s">
        <v>13</v>
      </c>
      <c r="AA5356" s="5"/>
    </row>
    <row r="5357" spans="1:27" ht="12" customHeight="1" x14ac:dyDescent="0.15">
      <c r="A5357" s="1" t="s">
        <v>1443</v>
      </c>
      <c r="B5357" s="1" t="s">
        <v>31</v>
      </c>
      <c r="C5357" s="1" t="s">
        <v>17</v>
      </c>
      <c r="D5357" s="1" t="s">
        <v>2503</v>
      </c>
      <c r="E5357" s="1" t="s">
        <v>10</v>
      </c>
      <c r="F5357" s="1" t="s">
        <v>1448</v>
      </c>
      <c r="G5357" s="1" t="s">
        <v>240</v>
      </c>
      <c r="H5357" s="1" t="s">
        <v>829</v>
      </c>
      <c r="I5357" s="16"/>
      <c r="J5357" s="16"/>
      <c r="K5357" s="16"/>
      <c r="L5357" s="16"/>
      <c r="M5357" s="16"/>
      <c r="N5357" s="16"/>
      <c r="O5357" s="16"/>
      <c r="P5357" s="16"/>
      <c r="Q5357" s="16"/>
      <c r="R5357" s="16"/>
      <c r="S5357" s="16"/>
      <c r="T5357" s="16"/>
      <c r="U5357" s="16"/>
      <c r="V5357" s="1" t="s">
        <v>3921</v>
      </c>
      <c r="W5357" s="1" t="s">
        <v>2551</v>
      </c>
      <c r="X5357" s="5" t="s">
        <v>3926</v>
      </c>
      <c r="Y5357" s="5" t="s">
        <v>2555</v>
      </c>
      <c r="Z5357" s="5" t="s">
        <v>4658</v>
      </c>
      <c r="AA5357" s="5"/>
    </row>
    <row r="5358" spans="1:27" ht="12" customHeight="1" x14ac:dyDescent="0.15">
      <c r="A5358" s="1" t="s">
        <v>1443</v>
      </c>
      <c r="B5358" s="1" t="s">
        <v>31</v>
      </c>
      <c r="C5358" s="1" t="s">
        <v>19</v>
      </c>
      <c r="D5358" s="1" t="s">
        <v>2503</v>
      </c>
      <c r="E5358" s="1" t="s">
        <v>10</v>
      </c>
      <c r="F5358" s="1" t="s">
        <v>1448</v>
      </c>
      <c r="G5358" s="1" t="s">
        <v>242</v>
      </c>
      <c r="H5358" s="1" t="s">
        <v>829</v>
      </c>
      <c r="I5358" s="16"/>
      <c r="J5358" s="16"/>
      <c r="K5358" s="16"/>
      <c r="L5358" s="16"/>
      <c r="M5358" s="16"/>
      <c r="N5358" s="16"/>
      <c r="O5358" s="16"/>
      <c r="P5358" s="16"/>
      <c r="Q5358" s="16"/>
      <c r="R5358" s="16"/>
      <c r="S5358" s="16"/>
      <c r="T5358" s="16"/>
      <c r="U5358" s="16"/>
      <c r="V5358" s="1" t="s">
        <v>3921</v>
      </c>
      <c r="W5358" s="1" t="s">
        <v>2551</v>
      </c>
      <c r="X5358" s="5" t="s">
        <v>3926</v>
      </c>
      <c r="Y5358" s="5" t="s">
        <v>2557</v>
      </c>
      <c r="Z5358" s="5" t="s">
        <v>4658</v>
      </c>
      <c r="AA5358" s="5"/>
    </row>
    <row r="5359" spans="1:27" ht="12" customHeight="1" x14ac:dyDescent="0.15">
      <c r="A5359" s="1" t="s">
        <v>1443</v>
      </c>
      <c r="B5359" s="1" t="s">
        <v>31</v>
      </c>
      <c r="C5359" s="1" t="s">
        <v>21</v>
      </c>
      <c r="D5359" s="1" t="s">
        <v>2503</v>
      </c>
      <c r="E5359" s="1" t="s">
        <v>10</v>
      </c>
      <c r="F5359" s="1" t="s">
        <v>1448</v>
      </c>
      <c r="G5359" s="1" t="s">
        <v>245</v>
      </c>
      <c r="H5359" s="1" t="s">
        <v>239</v>
      </c>
      <c r="I5359" s="16"/>
      <c r="J5359" s="16"/>
      <c r="K5359" s="16"/>
      <c r="L5359" s="16"/>
      <c r="M5359" s="16"/>
      <c r="N5359" s="16"/>
      <c r="O5359" s="16"/>
      <c r="P5359" s="16"/>
      <c r="Q5359" s="16"/>
      <c r="R5359" s="16"/>
      <c r="S5359" s="16"/>
      <c r="T5359" s="16"/>
      <c r="U5359" s="16"/>
      <c r="V5359" s="1" t="s">
        <v>3921</v>
      </c>
      <c r="W5359" s="1" t="s">
        <v>2551</v>
      </c>
      <c r="X5359" s="5" t="s">
        <v>3926</v>
      </c>
      <c r="Y5359" s="5" t="s">
        <v>2740</v>
      </c>
      <c r="Z5359" s="5" t="s">
        <v>2738</v>
      </c>
      <c r="AA5359" s="5"/>
    </row>
    <row r="5360" spans="1:27" ht="12" customHeight="1" x14ac:dyDescent="0.15">
      <c r="A5360" s="1" t="s">
        <v>1443</v>
      </c>
      <c r="B5360" s="1" t="s">
        <v>31</v>
      </c>
      <c r="C5360" s="1" t="s">
        <v>23</v>
      </c>
      <c r="D5360" s="1" t="s">
        <v>2503</v>
      </c>
      <c r="E5360" s="1" t="s">
        <v>10</v>
      </c>
      <c r="F5360" s="1" t="s">
        <v>1448</v>
      </c>
      <c r="G5360" s="1" t="s">
        <v>22</v>
      </c>
      <c r="H5360" s="1" t="s">
        <v>829</v>
      </c>
      <c r="I5360" s="16"/>
      <c r="J5360" s="16"/>
      <c r="K5360" s="16"/>
      <c r="L5360" s="16"/>
      <c r="M5360" s="16"/>
      <c r="N5360" s="16"/>
      <c r="O5360" s="16"/>
      <c r="P5360" s="16"/>
      <c r="Q5360" s="16"/>
      <c r="R5360" s="16"/>
      <c r="S5360" s="16"/>
      <c r="T5360" s="16"/>
      <c r="U5360" s="16"/>
      <c r="V5360" s="1" t="s">
        <v>3921</v>
      </c>
      <c r="W5360" s="1" t="s">
        <v>2551</v>
      </c>
      <c r="X5360" s="5" t="s">
        <v>3926</v>
      </c>
      <c r="Y5360" s="5" t="s">
        <v>2558</v>
      </c>
      <c r="Z5360" s="5" t="s">
        <v>4658</v>
      </c>
      <c r="AA5360" s="5"/>
    </row>
    <row r="5361" spans="1:27" ht="12" customHeight="1" x14ac:dyDescent="0.15">
      <c r="A5361" s="1" t="s">
        <v>1443</v>
      </c>
      <c r="B5361" s="1" t="s">
        <v>31</v>
      </c>
      <c r="C5361" s="1" t="s">
        <v>77</v>
      </c>
      <c r="D5361" s="1" t="s">
        <v>2503</v>
      </c>
      <c r="E5361" s="1" t="s">
        <v>10</v>
      </c>
      <c r="F5361" s="1" t="s">
        <v>1448</v>
      </c>
      <c r="G5361" s="1" t="s">
        <v>24</v>
      </c>
      <c r="H5361" s="1" t="s">
        <v>829</v>
      </c>
      <c r="I5361" s="16"/>
      <c r="J5361" s="16"/>
      <c r="K5361" s="16"/>
      <c r="L5361" s="16"/>
      <c r="M5361" s="16"/>
      <c r="N5361" s="16"/>
      <c r="O5361" s="16"/>
      <c r="P5361" s="16"/>
      <c r="Q5361" s="16"/>
      <c r="R5361" s="16"/>
      <c r="S5361" s="16"/>
      <c r="T5361" s="16"/>
      <c r="U5361" s="16"/>
      <c r="V5361" s="1" t="s">
        <v>3921</v>
      </c>
      <c r="W5361" s="1" t="s">
        <v>2551</v>
      </c>
      <c r="X5361" s="5" t="s">
        <v>3926</v>
      </c>
      <c r="Y5361" s="5" t="s">
        <v>2559</v>
      </c>
      <c r="Z5361" s="5" t="s">
        <v>4658</v>
      </c>
      <c r="AA5361" s="5"/>
    </row>
    <row r="5362" spans="1:27" ht="12" customHeight="1" x14ac:dyDescent="0.15">
      <c r="A5362" s="1" t="s">
        <v>1443</v>
      </c>
      <c r="B5362" s="1" t="s">
        <v>33</v>
      </c>
      <c r="C5362" s="1" t="s">
        <v>9</v>
      </c>
      <c r="D5362" s="1" t="s">
        <v>2503</v>
      </c>
      <c r="E5362" s="1" t="s">
        <v>10</v>
      </c>
      <c r="F5362" s="1" t="s">
        <v>1449</v>
      </c>
      <c r="G5362" s="1" t="s">
        <v>234</v>
      </c>
      <c r="H5362" s="1" t="s">
        <v>829</v>
      </c>
      <c r="I5362" s="16"/>
      <c r="J5362" s="16"/>
      <c r="K5362" s="16"/>
      <c r="L5362" s="16"/>
      <c r="M5362" s="16"/>
      <c r="N5362" s="16"/>
      <c r="O5362" s="16"/>
      <c r="P5362" s="16"/>
      <c r="Q5362" s="16"/>
      <c r="R5362" s="16"/>
      <c r="S5362" s="16"/>
      <c r="T5362" s="16"/>
      <c r="U5362" s="16"/>
      <c r="V5362" s="1" t="s">
        <v>3921</v>
      </c>
      <c r="W5362" s="1" t="s">
        <v>2551</v>
      </c>
      <c r="X5362" s="5" t="s">
        <v>3927</v>
      </c>
      <c r="Y5362" s="5" t="s">
        <v>2553</v>
      </c>
      <c r="Z5362" s="5" t="s">
        <v>4658</v>
      </c>
      <c r="AA5362" s="5"/>
    </row>
    <row r="5363" spans="1:27" ht="12" customHeight="1" x14ac:dyDescent="0.15">
      <c r="A5363" s="1" t="s">
        <v>1443</v>
      </c>
      <c r="B5363" s="1" t="s">
        <v>33</v>
      </c>
      <c r="C5363" s="1" t="s">
        <v>15</v>
      </c>
      <c r="D5363" s="1" t="s">
        <v>2503</v>
      </c>
      <c r="E5363" s="1" t="s">
        <v>10</v>
      </c>
      <c r="F5363" s="1" t="s">
        <v>1449</v>
      </c>
      <c r="G5363" s="1" t="s">
        <v>304</v>
      </c>
      <c r="H5363" s="1" t="s">
        <v>13</v>
      </c>
      <c r="I5363" s="16"/>
      <c r="J5363" s="16"/>
      <c r="K5363" s="16"/>
      <c r="L5363" s="16"/>
      <c r="M5363" s="16"/>
      <c r="N5363" s="16"/>
      <c r="O5363" s="16"/>
      <c r="P5363" s="16"/>
      <c r="Q5363" s="16"/>
      <c r="R5363" s="16"/>
      <c r="S5363" s="16"/>
      <c r="T5363" s="16"/>
      <c r="U5363" s="16"/>
      <c r="V5363" s="1" t="s">
        <v>3921</v>
      </c>
      <c r="W5363" s="1" t="s">
        <v>2551</v>
      </c>
      <c r="X5363" s="5" t="s">
        <v>3927</v>
      </c>
      <c r="Y5363" s="5" t="s">
        <v>2787</v>
      </c>
      <c r="Z5363" s="5" t="s">
        <v>13</v>
      </c>
      <c r="AA5363" s="5"/>
    </row>
    <row r="5364" spans="1:27" ht="12" customHeight="1" x14ac:dyDescent="0.15">
      <c r="A5364" s="1" t="s">
        <v>1443</v>
      </c>
      <c r="B5364" s="1" t="s">
        <v>33</v>
      </c>
      <c r="C5364" s="1" t="s">
        <v>17</v>
      </c>
      <c r="D5364" s="1" t="s">
        <v>2503</v>
      </c>
      <c r="E5364" s="1" t="s">
        <v>10</v>
      </c>
      <c r="F5364" s="1" t="s">
        <v>1449</v>
      </c>
      <c r="G5364" s="1" t="s">
        <v>240</v>
      </c>
      <c r="H5364" s="1" t="s">
        <v>829</v>
      </c>
      <c r="I5364" s="16"/>
      <c r="J5364" s="16"/>
      <c r="K5364" s="16"/>
      <c r="L5364" s="16"/>
      <c r="M5364" s="16"/>
      <c r="N5364" s="16"/>
      <c r="O5364" s="16"/>
      <c r="P5364" s="16"/>
      <c r="Q5364" s="16"/>
      <c r="R5364" s="16"/>
      <c r="S5364" s="16"/>
      <c r="T5364" s="16"/>
      <c r="U5364" s="16"/>
      <c r="V5364" s="1" t="s">
        <v>3921</v>
      </c>
      <c r="W5364" s="1" t="s">
        <v>2551</v>
      </c>
      <c r="X5364" s="5" t="s">
        <v>3927</v>
      </c>
      <c r="Y5364" s="5" t="s">
        <v>2555</v>
      </c>
      <c r="Z5364" s="5" t="s">
        <v>4658</v>
      </c>
      <c r="AA5364" s="5"/>
    </row>
    <row r="5365" spans="1:27" ht="12" customHeight="1" x14ac:dyDescent="0.15">
      <c r="A5365" s="1" t="s">
        <v>1443</v>
      </c>
      <c r="B5365" s="1" t="s">
        <v>33</v>
      </c>
      <c r="C5365" s="1" t="s">
        <v>19</v>
      </c>
      <c r="D5365" s="1" t="s">
        <v>2503</v>
      </c>
      <c r="E5365" s="1" t="s">
        <v>10</v>
      </c>
      <c r="F5365" s="1" t="s">
        <v>1449</v>
      </c>
      <c r="G5365" s="1" t="s">
        <v>242</v>
      </c>
      <c r="H5365" s="1" t="s">
        <v>829</v>
      </c>
      <c r="I5365" s="16"/>
      <c r="J5365" s="16"/>
      <c r="K5365" s="16"/>
      <c r="L5365" s="16"/>
      <c r="M5365" s="16"/>
      <c r="N5365" s="16"/>
      <c r="O5365" s="16"/>
      <c r="P5365" s="16"/>
      <c r="Q5365" s="16"/>
      <c r="R5365" s="16"/>
      <c r="S5365" s="16"/>
      <c r="T5365" s="16"/>
      <c r="U5365" s="16"/>
      <c r="V5365" s="1" t="s">
        <v>3921</v>
      </c>
      <c r="W5365" s="1" t="s">
        <v>2551</v>
      </c>
      <c r="X5365" s="5" t="s">
        <v>3927</v>
      </c>
      <c r="Y5365" s="5" t="s">
        <v>2557</v>
      </c>
      <c r="Z5365" s="5" t="s">
        <v>4658</v>
      </c>
      <c r="AA5365" s="5"/>
    </row>
    <row r="5366" spans="1:27" ht="12" customHeight="1" x14ac:dyDescent="0.15">
      <c r="A5366" s="1" t="s">
        <v>1443</v>
      </c>
      <c r="B5366" s="1" t="s">
        <v>33</v>
      </c>
      <c r="C5366" s="1" t="s">
        <v>21</v>
      </c>
      <c r="D5366" s="1" t="s">
        <v>2503</v>
      </c>
      <c r="E5366" s="1" t="s">
        <v>10</v>
      </c>
      <c r="F5366" s="1" t="s">
        <v>1449</v>
      </c>
      <c r="G5366" s="1" t="s">
        <v>245</v>
      </c>
      <c r="H5366" s="1" t="s">
        <v>239</v>
      </c>
      <c r="I5366" s="16"/>
      <c r="J5366" s="16"/>
      <c r="K5366" s="16"/>
      <c r="L5366" s="16"/>
      <c r="M5366" s="16"/>
      <c r="N5366" s="16"/>
      <c r="O5366" s="16"/>
      <c r="P5366" s="16"/>
      <c r="Q5366" s="16"/>
      <c r="R5366" s="16"/>
      <c r="S5366" s="16"/>
      <c r="T5366" s="16"/>
      <c r="U5366" s="16"/>
      <c r="V5366" s="1" t="s">
        <v>3921</v>
      </c>
      <c r="W5366" s="1" t="s">
        <v>2551</v>
      </c>
      <c r="X5366" s="5" t="s">
        <v>3927</v>
      </c>
      <c r="Y5366" s="5" t="s">
        <v>2740</v>
      </c>
      <c r="Z5366" s="5" t="s">
        <v>2738</v>
      </c>
      <c r="AA5366" s="5"/>
    </row>
    <row r="5367" spans="1:27" ht="12" customHeight="1" x14ac:dyDescent="0.15">
      <c r="A5367" s="1" t="s">
        <v>1443</v>
      </c>
      <c r="B5367" s="1" t="s">
        <v>33</v>
      </c>
      <c r="C5367" s="1" t="s">
        <v>23</v>
      </c>
      <c r="D5367" s="1" t="s">
        <v>2503</v>
      </c>
      <c r="E5367" s="1" t="s">
        <v>10</v>
      </c>
      <c r="F5367" s="1" t="s">
        <v>1449</v>
      </c>
      <c r="G5367" s="1" t="s">
        <v>22</v>
      </c>
      <c r="H5367" s="1" t="s">
        <v>829</v>
      </c>
      <c r="I5367" s="16"/>
      <c r="J5367" s="16"/>
      <c r="K5367" s="16"/>
      <c r="L5367" s="16"/>
      <c r="M5367" s="16"/>
      <c r="N5367" s="16"/>
      <c r="O5367" s="16"/>
      <c r="P5367" s="16"/>
      <c r="Q5367" s="16"/>
      <c r="R5367" s="16"/>
      <c r="S5367" s="16"/>
      <c r="T5367" s="16"/>
      <c r="U5367" s="16"/>
      <c r="V5367" s="1" t="s">
        <v>3921</v>
      </c>
      <c r="W5367" s="1" t="s">
        <v>2551</v>
      </c>
      <c r="X5367" s="5" t="s">
        <v>3927</v>
      </c>
      <c r="Y5367" s="5" t="s">
        <v>2558</v>
      </c>
      <c r="Z5367" s="5" t="s">
        <v>4658</v>
      </c>
      <c r="AA5367" s="5"/>
    </row>
    <row r="5368" spans="1:27" ht="12" customHeight="1" x14ac:dyDescent="0.15">
      <c r="A5368" s="1" t="s">
        <v>1443</v>
      </c>
      <c r="B5368" s="1" t="s">
        <v>33</v>
      </c>
      <c r="C5368" s="1" t="s">
        <v>77</v>
      </c>
      <c r="D5368" s="1" t="s">
        <v>2503</v>
      </c>
      <c r="E5368" s="1" t="s">
        <v>10</v>
      </c>
      <c r="F5368" s="1" t="s">
        <v>1449</v>
      </c>
      <c r="G5368" s="1" t="s">
        <v>24</v>
      </c>
      <c r="H5368" s="1" t="s">
        <v>829</v>
      </c>
      <c r="I5368" s="16"/>
      <c r="J5368" s="16"/>
      <c r="K5368" s="16"/>
      <c r="L5368" s="16"/>
      <c r="M5368" s="16"/>
      <c r="N5368" s="16"/>
      <c r="O5368" s="16"/>
      <c r="P5368" s="16"/>
      <c r="Q5368" s="16"/>
      <c r="R5368" s="16"/>
      <c r="S5368" s="16"/>
      <c r="T5368" s="16"/>
      <c r="U5368" s="16"/>
      <c r="V5368" s="1" t="s">
        <v>3921</v>
      </c>
      <c r="W5368" s="1" t="s">
        <v>2551</v>
      </c>
      <c r="X5368" s="5" t="s">
        <v>3927</v>
      </c>
      <c r="Y5368" s="5" t="s">
        <v>2559</v>
      </c>
      <c r="Z5368" s="5" t="s">
        <v>4658</v>
      </c>
      <c r="AA5368" s="5"/>
    </row>
    <row r="5369" spans="1:27" ht="12" customHeight="1" x14ac:dyDescent="0.15">
      <c r="A5369" s="1" t="s">
        <v>1443</v>
      </c>
      <c r="B5369" s="1" t="s">
        <v>35</v>
      </c>
      <c r="C5369" s="1" t="s">
        <v>9</v>
      </c>
      <c r="D5369" s="1" t="s">
        <v>2503</v>
      </c>
      <c r="E5369" s="1" t="s">
        <v>10</v>
      </c>
      <c r="F5369" s="1" t="s">
        <v>1450</v>
      </c>
      <c r="G5369" s="1" t="s">
        <v>234</v>
      </c>
      <c r="H5369" s="1" t="s">
        <v>829</v>
      </c>
      <c r="I5369" s="16"/>
      <c r="J5369" s="16"/>
      <c r="K5369" s="16"/>
      <c r="L5369" s="16"/>
      <c r="M5369" s="16"/>
      <c r="N5369" s="16"/>
      <c r="O5369" s="16"/>
      <c r="P5369" s="16"/>
      <c r="Q5369" s="16"/>
      <c r="R5369" s="16"/>
      <c r="S5369" s="16"/>
      <c r="T5369" s="16"/>
      <c r="U5369" s="16"/>
      <c r="V5369" s="1" t="s">
        <v>3921</v>
      </c>
      <c r="W5369" s="1" t="s">
        <v>2551</v>
      </c>
      <c r="X5369" s="5" t="s">
        <v>3928</v>
      </c>
      <c r="Y5369" s="5" t="s">
        <v>2553</v>
      </c>
      <c r="Z5369" s="5" t="s">
        <v>4658</v>
      </c>
      <c r="AA5369" s="5"/>
    </row>
    <row r="5370" spans="1:27" ht="12" customHeight="1" x14ac:dyDescent="0.15">
      <c r="A5370" s="1" t="s">
        <v>1443</v>
      </c>
      <c r="B5370" s="1" t="s">
        <v>35</v>
      </c>
      <c r="C5370" s="1" t="s">
        <v>15</v>
      </c>
      <c r="D5370" s="1" t="s">
        <v>2503</v>
      </c>
      <c r="E5370" s="1" t="s">
        <v>10</v>
      </c>
      <c r="F5370" s="1" t="s">
        <v>1450</v>
      </c>
      <c r="G5370" s="1" t="s">
        <v>304</v>
      </c>
      <c r="H5370" s="1" t="s">
        <v>13</v>
      </c>
      <c r="I5370" s="16"/>
      <c r="J5370" s="16"/>
      <c r="K5370" s="16"/>
      <c r="L5370" s="16"/>
      <c r="M5370" s="16"/>
      <c r="N5370" s="16"/>
      <c r="O5370" s="16"/>
      <c r="P5370" s="16"/>
      <c r="Q5370" s="16"/>
      <c r="R5370" s="16"/>
      <c r="S5370" s="16"/>
      <c r="T5370" s="16"/>
      <c r="U5370" s="16"/>
      <c r="V5370" s="1" t="s">
        <v>3921</v>
      </c>
      <c r="W5370" s="1" t="s">
        <v>2551</v>
      </c>
      <c r="X5370" s="5" t="s">
        <v>3928</v>
      </c>
      <c r="Y5370" s="5" t="s">
        <v>2787</v>
      </c>
      <c r="Z5370" s="5" t="s">
        <v>13</v>
      </c>
      <c r="AA5370" s="5"/>
    </row>
    <row r="5371" spans="1:27" ht="12" customHeight="1" x14ac:dyDescent="0.15">
      <c r="A5371" s="1" t="s">
        <v>1443</v>
      </c>
      <c r="B5371" s="1" t="s">
        <v>35</v>
      </c>
      <c r="C5371" s="1" t="s">
        <v>17</v>
      </c>
      <c r="D5371" s="1" t="s">
        <v>2503</v>
      </c>
      <c r="E5371" s="1" t="s">
        <v>10</v>
      </c>
      <c r="F5371" s="1" t="s">
        <v>1450</v>
      </c>
      <c r="G5371" s="1" t="s">
        <v>240</v>
      </c>
      <c r="H5371" s="1" t="s">
        <v>829</v>
      </c>
      <c r="I5371" s="16"/>
      <c r="J5371" s="16"/>
      <c r="K5371" s="16"/>
      <c r="L5371" s="16"/>
      <c r="M5371" s="16"/>
      <c r="N5371" s="16"/>
      <c r="O5371" s="16"/>
      <c r="P5371" s="16"/>
      <c r="Q5371" s="16"/>
      <c r="R5371" s="16"/>
      <c r="S5371" s="16"/>
      <c r="T5371" s="16"/>
      <c r="U5371" s="16"/>
      <c r="V5371" s="1" t="s">
        <v>3921</v>
      </c>
      <c r="W5371" s="1" t="s">
        <v>2551</v>
      </c>
      <c r="X5371" s="5" t="s">
        <v>3928</v>
      </c>
      <c r="Y5371" s="5" t="s">
        <v>2555</v>
      </c>
      <c r="Z5371" s="5" t="s">
        <v>4658</v>
      </c>
      <c r="AA5371" s="5"/>
    </row>
    <row r="5372" spans="1:27" ht="12" customHeight="1" x14ac:dyDescent="0.15">
      <c r="A5372" s="1" t="s">
        <v>1443</v>
      </c>
      <c r="B5372" s="1" t="s">
        <v>35</v>
      </c>
      <c r="C5372" s="1" t="s">
        <v>19</v>
      </c>
      <c r="D5372" s="1" t="s">
        <v>2503</v>
      </c>
      <c r="E5372" s="1" t="s">
        <v>10</v>
      </c>
      <c r="F5372" s="1" t="s">
        <v>1450</v>
      </c>
      <c r="G5372" s="1" t="s">
        <v>242</v>
      </c>
      <c r="H5372" s="1" t="s">
        <v>829</v>
      </c>
      <c r="I5372" s="16"/>
      <c r="J5372" s="16"/>
      <c r="K5372" s="16"/>
      <c r="L5372" s="16"/>
      <c r="M5372" s="16"/>
      <c r="N5372" s="16"/>
      <c r="O5372" s="16"/>
      <c r="P5372" s="16"/>
      <c r="Q5372" s="16"/>
      <c r="R5372" s="16"/>
      <c r="S5372" s="16"/>
      <c r="T5372" s="16"/>
      <c r="U5372" s="16"/>
      <c r="V5372" s="1" t="s">
        <v>3921</v>
      </c>
      <c r="W5372" s="1" t="s">
        <v>2551</v>
      </c>
      <c r="X5372" s="5" t="s">
        <v>3928</v>
      </c>
      <c r="Y5372" s="5" t="s">
        <v>2557</v>
      </c>
      <c r="Z5372" s="5" t="s">
        <v>4658</v>
      </c>
      <c r="AA5372" s="5"/>
    </row>
    <row r="5373" spans="1:27" ht="12" customHeight="1" x14ac:dyDescent="0.15">
      <c r="A5373" s="1" t="s">
        <v>1443</v>
      </c>
      <c r="B5373" s="1" t="s">
        <v>35</v>
      </c>
      <c r="C5373" s="1" t="s">
        <v>21</v>
      </c>
      <c r="D5373" s="1" t="s">
        <v>2503</v>
      </c>
      <c r="E5373" s="1" t="s">
        <v>10</v>
      </c>
      <c r="F5373" s="1" t="s">
        <v>1450</v>
      </c>
      <c r="G5373" s="1" t="s">
        <v>245</v>
      </c>
      <c r="H5373" s="1" t="s">
        <v>239</v>
      </c>
      <c r="I5373" s="16"/>
      <c r="J5373" s="16"/>
      <c r="K5373" s="16"/>
      <c r="L5373" s="16"/>
      <c r="M5373" s="16"/>
      <c r="N5373" s="16"/>
      <c r="O5373" s="16"/>
      <c r="P5373" s="16"/>
      <c r="Q5373" s="16"/>
      <c r="R5373" s="16"/>
      <c r="S5373" s="16"/>
      <c r="T5373" s="16"/>
      <c r="U5373" s="16"/>
      <c r="V5373" s="1" t="s">
        <v>3921</v>
      </c>
      <c r="W5373" s="1" t="s">
        <v>2551</v>
      </c>
      <c r="X5373" s="5" t="s">
        <v>3928</v>
      </c>
      <c r="Y5373" s="5" t="s">
        <v>2740</v>
      </c>
      <c r="Z5373" s="5" t="s">
        <v>2738</v>
      </c>
      <c r="AA5373" s="5"/>
    </row>
    <row r="5374" spans="1:27" ht="12" customHeight="1" x14ac:dyDescent="0.15">
      <c r="A5374" s="1" t="s">
        <v>1443</v>
      </c>
      <c r="B5374" s="1" t="s">
        <v>35</v>
      </c>
      <c r="C5374" s="1" t="s">
        <v>23</v>
      </c>
      <c r="D5374" s="1" t="s">
        <v>2503</v>
      </c>
      <c r="E5374" s="1" t="s">
        <v>10</v>
      </c>
      <c r="F5374" s="1" t="s">
        <v>1450</v>
      </c>
      <c r="G5374" s="1" t="s">
        <v>22</v>
      </c>
      <c r="H5374" s="1" t="s">
        <v>829</v>
      </c>
      <c r="I5374" s="16"/>
      <c r="J5374" s="16"/>
      <c r="K5374" s="16"/>
      <c r="L5374" s="16"/>
      <c r="M5374" s="16"/>
      <c r="N5374" s="16"/>
      <c r="O5374" s="16"/>
      <c r="P5374" s="16"/>
      <c r="Q5374" s="16"/>
      <c r="R5374" s="16"/>
      <c r="S5374" s="16"/>
      <c r="T5374" s="16"/>
      <c r="U5374" s="16"/>
      <c r="V5374" s="1" t="s">
        <v>3921</v>
      </c>
      <c r="W5374" s="1" t="s">
        <v>2551</v>
      </c>
      <c r="X5374" s="5" t="s">
        <v>3928</v>
      </c>
      <c r="Y5374" s="5" t="s">
        <v>2558</v>
      </c>
      <c r="Z5374" s="5" t="s">
        <v>4658</v>
      </c>
      <c r="AA5374" s="5"/>
    </row>
    <row r="5375" spans="1:27" ht="12" customHeight="1" x14ac:dyDescent="0.15">
      <c r="A5375" s="1" t="s">
        <v>1443</v>
      </c>
      <c r="B5375" s="1" t="s">
        <v>35</v>
      </c>
      <c r="C5375" s="1" t="s">
        <v>77</v>
      </c>
      <c r="D5375" s="1" t="s">
        <v>2503</v>
      </c>
      <c r="E5375" s="1" t="s">
        <v>10</v>
      </c>
      <c r="F5375" s="1" t="s">
        <v>1450</v>
      </c>
      <c r="G5375" s="1" t="s">
        <v>24</v>
      </c>
      <c r="H5375" s="1" t="s">
        <v>829</v>
      </c>
      <c r="I5375" s="16"/>
      <c r="J5375" s="16"/>
      <c r="K5375" s="16"/>
      <c r="L5375" s="16"/>
      <c r="M5375" s="16"/>
      <c r="N5375" s="16"/>
      <c r="O5375" s="16"/>
      <c r="P5375" s="16"/>
      <c r="Q5375" s="16"/>
      <c r="R5375" s="16"/>
      <c r="S5375" s="16"/>
      <c r="T5375" s="16"/>
      <c r="U5375" s="16"/>
      <c r="V5375" s="1" t="s">
        <v>3921</v>
      </c>
      <c r="W5375" s="1" t="s">
        <v>2551</v>
      </c>
      <c r="X5375" s="5" t="s">
        <v>3928</v>
      </c>
      <c r="Y5375" s="5" t="s">
        <v>2559</v>
      </c>
      <c r="Z5375" s="5" t="s">
        <v>4658</v>
      </c>
      <c r="AA5375" s="5"/>
    </row>
    <row r="5376" spans="1:27" ht="12" customHeight="1" x14ac:dyDescent="0.15">
      <c r="A5376" s="1" t="s">
        <v>1443</v>
      </c>
      <c r="B5376" s="1" t="s">
        <v>212</v>
      </c>
      <c r="C5376" s="1" t="s">
        <v>9</v>
      </c>
      <c r="D5376" s="1" t="s">
        <v>2503</v>
      </c>
      <c r="E5376" s="1" t="s">
        <v>213</v>
      </c>
      <c r="F5376" s="1" t="s">
        <v>1451</v>
      </c>
      <c r="G5376" s="1" t="s">
        <v>215</v>
      </c>
      <c r="H5376" s="1" t="s">
        <v>216</v>
      </c>
      <c r="I5376" s="16"/>
      <c r="J5376" s="16"/>
      <c r="K5376" s="16"/>
      <c r="L5376" s="16"/>
      <c r="M5376" s="16"/>
      <c r="N5376" s="16"/>
      <c r="O5376" s="16"/>
      <c r="P5376" s="16"/>
      <c r="Q5376" s="16"/>
      <c r="R5376" s="16"/>
      <c r="S5376" s="16"/>
      <c r="T5376" s="16"/>
      <c r="U5376" s="16"/>
      <c r="V5376" s="1" t="s">
        <v>3921</v>
      </c>
      <c r="W5376" s="1" t="s">
        <v>2717</v>
      </c>
      <c r="X5376" s="5" t="s">
        <v>3929</v>
      </c>
      <c r="Y5376" s="5" t="s">
        <v>2719</v>
      </c>
      <c r="Z5376" s="5" t="s">
        <v>2847</v>
      </c>
      <c r="AA5376" s="5"/>
    </row>
    <row r="5377" spans="1:27" ht="12" customHeight="1" x14ac:dyDescent="0.15">
      <c r="A5377" s="1" t="s">
        <v>1443</v>
      </c>
      <c r="B5377" s="1" t="s">
        <v>285</v>
      </c>
      <c r="C5377" s="1" t="s">
        <v>9</v>
      </c>
      <c r="D5377" s="1" t="s">
        <v>2503</v>
      </c>
      <c r="E5377" s="1" t="s">
        <v>213</v>
      </c>
      <c r="F5377" s="1" t="s">
        <v>286</v>
      </c>
      <c r="G5377" s="1" t="s">
        <v>215</v>
      </c>
      <c r="H5377" s="1" t="s">
        <v>216</v>
      </c>
      <c r="I5377" s="16"/>
      <c r="J5377" s="16"/>
      <c r="K5377" s="16"/>
      <c r="L5377" s="16"/>
      <c r="M5377" s="16"/>
      <c r="N5377" s="16"/>
      <c r="O5377" s="16"/>
      <c r="P5377" s="16"/>
      <c r="Q5377" s="16"/>
      <c r="R5377" s="16"/>
      <c r="S5377" s="16"/>
      <c r="T5377" s="16"/>
      <c r="U5377" s="16"/>
      <c r="V5377" s="1" t="s">
        <v>3921</v>
      </c>
      <c r="W5377" s="1" t="s">
        <v>2717</v>
      </c>
      <c r="X5377" s="5" t="s">
        <v>2769</v>
      </c>
      <c r="Y5377" s="5" t="s">
        <v>2719</v>
      </c>
      <c r="Z5377" s="5" t="s">
        <v>2847</v>
      </c>
      <c r="AA5377" s="5"/>
    </row>
    <row r="5378" spans="1:27" ht="12" customHeight="1" x14ac:dyDescent="0.15">
      <c r="A5378" s="1" t="s">
        <v>1443</v>
      </c>
      <c r="B5378" s="1" t="s">
        <v>219</v>
      </c>
      <c r="C5378" s="1" t="s">
        <v>9</v>
      </c>
      <c r="D5378" s="1" t="s">
        <v>2503</v>
      </c>
      <c r="E5378" s="1" t="s">
        <v>220</v>
      </c>
      <c r="F5378" s="1" t="s">
        <v>1452</v>
      </c>
      <c r="G5378" s="1" t="s">
        <v>222</v>
      </c>
      <c r="H5378" s="1" t="s">
        <v>829</v>
      </c>
      <c r="I5378" s="16"/>
      <c r="J5378" s="16"/>
      <c r="K5378" s="16"/>
      <c r="L5378" s="16"/>
      <c r="M5378" s="16"/>
      <c r="N5378" s="16"/>
      <c r="O5378" s="16"/>
      <c r="P5378" s="16"/>
      <c r="Q5378" s="16"/>
      <c r="R5378" s="16"/>
      <c r="S5378" s="16"/>
      <c r="T5378" s="16"/>
      <c r="U5378" s="16"/>
      <c r="V5378" s="1" t="s">
        <v>3921</v>
      </c>
      <c r="W5378" s="1" t="s">
        <v>2723</v>
      </c>
      <c r="X5378" s="5" t="s">
        <v>3930</v>
      </c>
      <c r="Y5378" s="5" t="s">
        <v>2725</v>
      </c>
      <c r="Z5378" s="5" t="s">
        <v>4658</v>
      </c>
      <c r="AA5378" s="5"/>
    </row>
    <row r="5379" spans="1:27" ht="12" customHeight="1" x14ac:dyDescent="0.15">
      <c r="A5379" s="1" t="s">
        <v>1443</v>
      </c>
      <c r="B5379" s="1" t="s">
        <v>219</v>
      </c>
      <c r="C5379" s="1" t="s">
        <v>17</v>
      </c>
      <c r="D5379" s="1" t="s">
        <v>2503</v>
      </c>
      <c r="E5379" s="1" t="s">
        <v>220</v>
      </c>
      <c r="F5379" s="1" t="s">
        <v>1452</v>
      </c>
      <c r="G5379" s="1" t="s">
        <v>1132</v>
      </c>
      <c r="H5379" s="1" t="s">
        <v>1133</v>
      </c>
      <c r="I5379" s="16"/>
      <c r="J5379" s="16"/>
      <c r="K5379" s="16"/>
      <c r="L5379" s="16"/>
      <c r="M5379" s="16"/>
      <c r="N5379" s="16"/>
      <c r="O5379" s="16"/>
      <c r="P5379" s="16"/>
      <c r="Q5379" s="16"/>
      <c r="R5379" s="16"/>
      <c r="S5379" s="16"/>
      <c r="T5379" s="16"/>
      <c r="U5379" s="16"/>
      <c r="V5379" s="1" t="s">
        <v>3921</v>
      </c>
      <c r="W5379" s="1" t="s">
        <v>2723</v>
      </c>
      <c r="X5379" s="5" t="s">
        <v>3930</v>
      </c>
      <c r="Y5379" s="8" t="s">
        <v>3609</v>
      </c>
      <c r="Z5379" s="8" t="s">
        <v>3610</v>
      </c>
      <c r="AA5379" s="8"/>
    </row>
    <row r="5380" spans="1:27" ht="12" customHeight="1" x14ac:dyDescent="0.15">
      <c r="A5380" s="1" t="s">
        <v>1453</v>
      </c>
      <c r="B5380" s="1" t="s">
        <v>8</v>
      </c>
      <c r="C5380" s="1" t="s">
        <v>9</v>
      </c>
      <c r="D5380" s="1" t="s">
        <v>2504</v>
      </c>
      <c r="E5380" s="1" t="s">
        <v>10</v>
      </c>
      <c r="F5380" s="1" t="s">
        <v>5103</v>
      </c>
      <c r="G5380" s="1" t="s">
        <v>238</v>
      </c>
      <c r="H5380" s="1" t="s">
        <v>239</v>
      </c>
      <c r="I5380" s="16"/>
      <c r="J5380" s="16"/>
      <c r="K5380" s="16"/>
      <c r="L5380" s="16"/>
      <c r="M5380" s="16"/>
      <c r="N5380" s="16"/>
      <c r="O5380" s="16"/>
      <c r="P5380" s="16"/>
      <c r="Q5380" s="16"/>
      <c r="R5380" s="16"/>
      <c r="S5380" s="16"/>
      <c r="T5380" s="16"/>
      <c r="U5380" s="16"/>
      <c r="V5380" s="1" t="s">
        <v>3931</v>
      </c>
      <c r="W5380" s="1" t="s">
        <v>2551</v>
      </c>
      <c r="X5380" s="5" t="s">
        <v>3932</v>
      </c>
      <c r="Y5380" s="5" t="s">
        <v>2737</v>
      </c>
      <c r="Z5380" s="5" t="s">
        <v>2738</v>
      </c>
      <c r="AA5380" s="5"/>
    </row>
    <row r="5381" spans="1:27" ht="12" customHeight="1" x14ac:dyDescent="0.15">
      <c r="A5381" s="1" t="s">
        <v>1453</v>
      </c>
      <c r="B5381" s="1" t="s">
        <v>25</v>
      </c>
      <c r="C5381" s="1" t="s">
        <v>9</v>
      </c>
      <c r="D5381" s="1" t="s">
        <v>2504</v>
      </c>
      <c r="E5381" s="1" t="s">
        <v>10</v>
      </c>
      <c r="F5381" s="1" t="s">
        <v>5102</v>
      </c>
      <c r="G5381" s="1" t="s">
        <v>238</v>
      </c>
      <c r="H5381" s="1" t="s">
        <v>239</v>
      </c>
      <c r="I5381" s="16"/>
      <c r="J5381" s="16"/>
      <c r="K5381" s="16"/>
      <c r="L5381" s="16"/>
      <c r="M5381" s="16"/>
      <c r="N5381" s="16"/>
      <c r="O5381" s="16"/>
      <c r="P5381" s="16"/>
      <c r="Q5381" s="16"/>
      <c r="R5381" s="16"/>
      <c r="S5381" s="16"/>
      <c r="T5381" s="16"/>
      <c r="U5381" s="16"/>
      <c r="V5381" s="1" t="s">
        <v>3931</v>
      </c>
      <c r="W5381" s="1" t="s">
        <v>2551</v>
      </c>
      <c r="X5381" s="5" t="s">
        <v>3933</v>
      </c>
      <c r="Y5381" s="5" t="s">
        <v>2737</v>
      </c>
      <c r="Z5381" s="5" t="s">
        <v>2738</v>
      </c>
      <c r="AA5381" s="5"/>
    </row>
    <row r="5382" spans="1:27" ht="12" customHeight="1" x14ac:dyDescent="0.15">
      <c r="A5382" s="1" t="s">
        <v>1453</v>
      </c>
      <c r="B5382" s="1" t="s">
        <v>27</v>
      </c>
      <c r="C5382" s="1" t="s">
        <v>9</v>
      </c>
      <c r="D5382" s="1" t="s">
        <v>2504</v>
      </c>
      <c r="E5382" s="1" t="s">
        <v>10</v>
      </c>
      <c r="F5382" s="1" t="s">
        <v>1454</v>
      </c>
      <c r="G5382" s="1" t="s">
        <v>238</v>
      </c>
      <c r="H5382" s="1" t="s">
        <v>239</v>
      </c>
      <c r="I5382" s="16"/>
      <c r="J5382" s="16"/>
      <c r="K5382" s="16"/>
      <c r="L5382" s="16"/>
      <c r="M5382" s="16"/>
      <c r="N5382" s="16"/>
      <c r="O5382" s="16"/>
      <c r="P5382" s="16"/>
      <c r="Q5382" s="16"/>
      <c r="R5382" s="16"/>
      <c r="S5382" s="16"/>
      <c r="T5382" s="16"/>
      <c r="U5382" s="16"/>
      <c r="V5382" s="1" t="s">
        <v>3931</v>
      </c>
      <c r="W5382" s="1" t="s">
        <v>2551</v>
      </c>
      <c r="X5382" s="5" t="s">
        <v>3934</v>
      </c>
      <c r="Y5382" s="5" t="s">
        <v>2737</v>
      </c>
      <c r="Z5382" s="5" t="s">
        <v>2738</v>
      </c>
      <c r="AA5382" s="5"/>
    </row>
    <row r="5383" spans="1:27" ht="12" customHeight="1" x14ac:dyDescent="0.15">
      <c r="A5383" s="1" t="s">
        <v>1453</v>
      </c>
      <c r="B5383" s="1" t="s">
        <v>29</v>
      </c>
      <c r="C5383" s="1" t="s">
        <v>9</v>
      </c>
      <c r="D5383" s="1" t="s">
        <v>2504</v>
      </c>
      <c r="E5383" s="1" t="s">
        <v>10</v>
      </c>
      <c r="F5383" s="1" t="s">
        <v>1455</v>
      </c>
      <c r="G5383" s="1" t="s">
        <v>238</v>
      </c>
      <c r="H5383" s="1" t="s">
        <v>239</v>
      </c>
      <c r="I5383" s="16"/>
      <c r="J5383" s="16"/>
      <c r="K5383" s="16"/>
      <c r="L5383" s="16"/>
      <c r="M5383" s="16"/>
      <c r="N5383" s="16"/>
      <c r="O5383" s="16"/>
      <c r="P5383" s="16"/>
      <c r="Q5383" s="16"/>
      <c r="R5383" s="16"/>
      <c r="S5383" s="16"/>
      <c r="T5383" s="16"/>
      <c r="U5383" s="16"/>
      <c r="V5383" s="1" t="s">
        <v>3931</v>
      </c>
      <c r="W5383" s="1" t="s">
        <v>2551</v>
      </c>
      <c r="X5383" s="5" t="s">
        <v>3935</v>
      </c>
      <c r="Y5383" s="5" t="s">
        <v>2737</v>
      </c>
      <c r="Z5383" s="5" t="s">
        <v>2738</v>
      </c>
      <c r="AA5383" s="5"/>
    </row>
    <row r="5384" spans="1:27" ht="12" customHeight="1" x14ac:dyDescent="0.15">
      <c r="A5384" s="1" t="s">
        <v>1453</v>
      </c>
      <c r="B5384" s="1" t="s">
        <v>31</v>
      </c>
      <c r="C5384" s="1" t="s">
        <v>9</v>
      </c>
      <c r="D5384" s="1" t="s">
        <v>2504</v>
      </c>
      <c r="E5384" s="1" t="s">
        <v>10</v>
      </c>
      <c r="F5384" s="1" t="s">
        <v>1456</v>
      </c>
      <c r="G5384" s="1" t="s">
        <v>238</v>
      </c>
      <c r="H5384" s="1" t="s">
        <v>239</v>
      </c>
      <c r="I5384" s="16"/>
      <c r="J5384" s="16"/>
      <c r="K5384" s="16"/>
      <c r="L5384" s="16"/>
      <c r="M5384" s="16"/>
      <c r="N5384" s="16"/>
      <c r="O5384" s="16"/>
      <c r="P5384" s="16"/>
      <c r="Q5384" s="16"/>
      <c r="R5384" s="16"/>
      <c r="S5384" s="16"/>
      <c r="T5384" s="16"/>
      <c r="U5384" s="16"/>
      <c r="V5384" s="1" t="s">
        <v>3931</v>
      </c>
      <c r="W5384" s="1" t="s">
        <v>2551</v>
      </c>
      <c r="X5384" s="5" t="s">
        <v>3936</v>
      </c>
      <c r="Y5384" s="5" t="s">
        <v>2737</v>
      </c>
      <c r="Z5384" s="5" t="s">
        <v>2738</v>
      </c>
      <c r="AA5384" s="5"/>
    </row>
    <row r="5385" spans="1:27" ht="12" customHeight="1" x14ac:dyDescent="0.15">
      <c r="A5385" s="1" t="s">
        <v>1453</v>
      </c>
      <c r="B5385" s="1" t="s">
        <v>33</v>
      </c>
      <c r="C5385" s="1" t="s">
        <v>9</v>
      </c>
      <c r="D5385" s="1" t="s">
        <v>2504</v>
      </c>
      <c r="E5385" s="1" t="s">
        <v>10</v>
      </c>
      <c r="F5385" s="1" t="s">
        <v>1457</v>
      </c>
      <c r="G5385" s="1" t="s">
        <v>238</v>
      </c>
      <c r="H5385" s="1" t="s">
        <v>239</v>
      </c>
      <c r="I5385" s="16"/>
      <c r="J5385" s="16"/>
      <c r="K5385" s="16"/>
      <c r="L5385" s="16"/>
      <c r="M5385" s="16"/>
      <c r="N5385" s="16"/>
      <c r="O5385" s="16"/>
      <c r="P5385" s="16"/>
      <c r="Q5385" s="16"/>
      <c r="R5385" s="16"/>
      <c r="S5385" s="16"/>
      <c r="T5385" s="16"/>
      <c r="U5385" s="16"/>
      <c r="V5385" s="1" t="s">
        <v>3931</v>
      </c>
      <c r="W5385" s="1" t="s">
        <v>2551</v>
      </c>
      <c r="X5385" s="5" t="s">
        <v>3937</v>
      </c>
      <c r="Y5385" s="5" t="s">
        <v>2737</v>
      </c>
      <c r="Z5385" s="5" t="s">
        <v>2738</v>
      </c>
      <c r="AA5385" s="5"/>
    </row>
    <row r="5386" spans="1:27" ht="12" customHeight="1" x14ac:dyDescent="0.15">
      <c r="A5386" s="1" t="s">
        <v>1453</v>
      </c>
      <c r="B5386" s="1" t="s">
        <v>35</v>
      </c>
      <c r="C5386" s="1" t="s">
        <v>9</v>
      </c>
      <c r="D5386" s="1" t="s">
        <v>2504</v>
      </c>
      <c r="E5386" s="1" t="s">
        <v>10</v>
      </c>
      <c r="F5386" s="1" t="s">
        <v>1458</v>
      </c>
      <c r="G5386" s="1" t="s">
        <v>238</v>
      </c>
      <c r="H5386" s="1" t="s">
        <v>239</v>
      </c>
      <c r="I5386" s="16"/>
      <c r="J5386" s="16"/>
      <c r="K5386" s="16"/>
      <c r="L5386" s="16"/>
      <c r="M5386" s="16"/>
      <c r="N5386" s="16"/>
      <c r="O5386" s="16"/>
      <c r="P5386" s="16"/>
      <c r="Q5386" s="16"/>
      <c r="R5386" s="16"/>
      <c r="S5386" s="16"/>
      <c r="T5386" s="16"/>
      <c r="U5386" s="16"/>
      <c r="V5386" s="1" t="s">
        <v>3931</v>
      </c>
      <c r="W5386" s="1" t="s">
        <v>2551</v>
      </c>
      <c r="X5386" s="5" t="s">
        <v>3938</v>
      </c>
      <c r="Y5386" s="5" t="s">
        <v>2737</v>
      </c>
      <c r="Z5386" s="5" t="s">
        <v>2738</v>
      </c>
      <c r="AA5386" s="5"/>
    </row>
    <row r="5387" spans="1:27" ht="12" customHeight="1" x14ac:dyDescent="0.15">
      <c r="A5387" s="1" t="s">
        <v>1453</v>
      </c>
      <c r="B5387" s="1" t="s">
        <v>37</v>
      </c>
      <c r="C5387" s="1" t="s">
        <v>9</v>
      </c>
      <c r="D5387" s="1" t="s">
        <v>2504</v>
      </c>
      <c r="E5387" s="1" t="s">
        <v>10</v>
      </c>
      <c r="F5387" s="1" t="s">
        <v>1459</v>
      </c>
      <c r="G5387" s="1" t="s">
        <v>238</v>
      </c>
      <c r="H5387" s="1" t="s">
        <v>239</v>
      </c>
      <c r="I5387" s="16"/>
      <c r="J5387" s="16"/>
      <c r="K5387" s="16"/>
      <c r="L5387" s="16"/>
      <c r="M5387" s="16"/>
      <c r="N5387" s="16"/>
      <c r="O5387" s="16"/>
      <c r="P5387" s="16"/>
      <c r="Q5387" s="16"/>
      <c r="R5387" s="16"/>
      <c r="S5387" s="16"/>
      <c r="T5387" s="16"/>
      <c r="U5387" s="16"/>
      <c r="V5387" s="1" t="s">
        <v>3931</v>
      </c>
      <c r="W5387" s="1" t="s">
        <v>2551</v>
      </c>
      <c r="X5387" s="5" t="s">
        <v>3939</v>
      </c>
      <c r="Y5387" s="5" t="s">
        <v>3940</v>
      </c>
      <c r="Z5387" s="5" t="s">
        <v>2738</v>
      </c>
      <c r="AA5387" s="5"/>
    </row>
    <row r="5388" spans="1:27" ht="12" customHeight="1" x14ac:dyDescent="0.15">
      <c r="A5388" s="1" t="s">
        <v>1453</v>
      </c>
      <c r="B5388" s="1" t="s">
        <v>57</v>
      </c>
      <c r="C5388" s="1" t="s">
        <v>9</v>
      </c>
      <c r="D5388" s="1" t="s">
        <v>2504</v>
      </c>
      <c r="E5388" s="1" t="s">
        <v>1460</v>
      </c>
      <c r="F5388" s="1" t="s">
        <v>5103</v>
      </c>
      <c r="G5388" s="1" t="s">
        <v>238</v>
      </c>
      <c r="H5388" s="1" t="s">
        <v>239</v>
      </c>
      <c r="I5388" s="16"/>
      <c r="J5388" s="16"/>
      <c r="K5388" s="16"/>
      <c r="L5388" s="16"/>
      <c r="M5388" s="16"/>
      <c r="N5388" s="16"/>
      <c r="O5388" s="16"/>
      <c r="P5388" s="16"/>
      <c r="Q5388" s="16"/>
      <c r="R5388" s="16"/>
      <c r="S5388" s="16"/>
      <c r="T5388" s="16"/>
      <c r="U5388" s="16"/>
      <c r="V5388" s="1" t="s">
        <v>3931</v>
      </c>
      <c r="W5388" s="1" t="s">
        <v>2551</v>
      </c>
      <c r="X5388" s="5" t="s">
        <v>3932</v>
      </c>
      <c r="Y5388" s="5" t="s">
        <v>3941</v>
      </c>
      <c r="Z5388" s="5" t="s">
        <v>2738</v>
      </c>
      <c r="AA5388" s="5"/>
    </row>
    <row r="5389" spans="1:27" ht="12" customHeight="1" x14ac:dyDescent="0.15">
      <c r="A5389" s="1" t="s">
        <v>1453</v>
      </c>
      <c r="B5389" s="1" t="s">
        <v>61</v>
      </c>
      <c r="C5389" s="1" t="s">
        <v>9</v>
      </c>
      <c r="D5389" s="1" t="s">
        <v>2504</v>
      </c>
      <c r="E5389" s="1" t="s">
        <v>1460</v>
      </c>
      <c r="F5389" s="1" t="s">
        <v>1461</v>
      </c>
      <c r="G5389" s="1" t="s">
        <v>238</v>
      </c>
      <c r="H5389" s="1" t="s">
        <v>239</v>
      </c>
      <c r="I5389" s="16"/>
      <c r="J5389" s="16"/>
      <c r="K5389" s="16"/>
      <c r="L5389" s="16"/>
      <c r="M5389" s="16"/>
      <c r="N5389" s="16"/>
      <c r="O5389" s="16"/>
      <c r="P5389" s="16"/>
      <c r="Q5389" s="16"/>
      <c r="R5389" s="16"/>
      <c r="S5389" s="16"/>
      <c r="T5389" s="16"/>
      <c r="U5389" s="16"/>
      <c r="V5389" s="1" t="s">
        <v>3931</v>
      </c>
      <c r="W5389" s="1" t="s">
        <v>2551</v>
      </c>
      <c r="X5389" s="5" t="s">
        <v>3942</v>
      </c>
      <c r="Y5389" s="5" t="s">
        <v>3941</v>
      </c>
      <c r="Z5389" s="5" t="s">
        <v>2738</v>
      </c>
      <c r="AA5389" s="5"/>
    </row>
    <row r="5390" spans="1:27" ht="12" customHeight="1" x14ac:dyDescent="0.15">
      <c r="A5390" s="1" t="s">
        <v>1453</v>
      </c>
      <c r="B5390" s="1" t="s">
        <v>154</v>
      </c>
      <c r="C5390" s="1" t="s">
        <v>9</v>
      </c>
      <c r="D5390" s="1" t="s">
        <v>2504</v>
      </c>
      <c r="E5390" s="1" t="s">
        <v>1460</v>
      </c>
      <c r="F5390" s="1" t="s">
        <v>1462</v>
      </c>
      <c r="G5390" s="1" t="s">
        <v>238</v>
      </c>
      <c r="H5390" s="1" t="s">
        <v>239</v>
      </c>
      <c r="I5390" s="16"/>
      <c r="J5390" s="16"/>
      <c r="K5390" s="16"/>
      <c r="L5390" s="16"/>
      <c r="M5390" s="16"/>
      <c r="N5390" s="16"/>
      <c r="O5390" s="16"/>
      <c r="P5390" s="16"/>
      <c r="Q5390" s="16"/>
      <c r="R5390" s="16"/>
      <c r="S5390" s="16"/>
      <c r="T5390" s="16"/>
      <c r="U5390" s="16"/>
      <c r="V5390" s="1" t="s">
        <v>3931</v>
      </c>
      <c r="W5390" s="1" t="s">
        <v>2551</v>
      </c>
      <c r="X5390" s="5" t="s">
        <v>3943</v>
      </c>
      <c r="Y5390" s="5" t="s">
        <v>3941</v>
      </c>
      <c r="Z5390" s="5" t="s">
        <v>2738</v>
      </c>
      <c r="AA5390" s="5"/>
    </row>
    <row r="5391" spans="1:27" ht="12" customHeight="1" x14ac:dyDescent="0.15">
      <c r="A5391" s="1" t="s">
        <v>1453</v>
      </c>
      <c r="B5391" s="1" t="s">
        <v>156</v>
      </c>
      <c r="C5391" s="1" t="s">
        <v>9</v>
      </c>
      <c r="D5391" s="1" t="s">
        <v>2504</v>
      </c>
      <c r="E5391" s="1" t="s">
        <v>1460</v>
      </c>
      <c r="F5391" s="1" t="s">
        <v>1463</v>
      </c>
      <c r="G5391" s="1" t="s">
        <v>238</v>
      </c>
      <c r="H5391" s="1" t="s">
        <v>239</v>
      </c>
      <c r="I5391" s="16"/>
      <c r="J5391" s="16"/>
      <c r="K5391" s="16"/>
      <c r="L5391" s="16"/>
      <c r="M5391" s="16"/>
      <c r="N5391" s="16"/>
      <c r="O5391" s="16"/>
      <c r="P5391" s="16"/>
      <c r="Q5391" s="16"/>
      <c r="R5391" s="16"/>
      <c r="S5391" s="16"/>
      <c r="T5391" s="16"/>
      <c r="U5391" s="16"/>
      <c r="V5391" s="1" t="s">
        <v>3931</v>
      </c>
      <c r="W5391" s="1" t="s">
        <v>2551</v>
      </c>
      <c r="X5391" s="5" t="s">
        <v>3944</v>
      </c>
      <c r="Y5391" s="5" t="s">
        <v>3941</v>
      </c>
      <c r="Z5391" s="5" t="s">
        <v>2738</v>
      </c>
      <c r="AA5391" s="5"/>
    </row>
    <row r="5392" spans="1:27" ht="12" customHeight="1" x14ac:dyDescent="0.15">
      <c r="A5392" s="1" t="s">
        <v>1453</v>
      </c>
      <c r="B5392" s="1" t="s">
        <v>198</v>
      </c>
      <c r="C5392" s="1" t="s">
        <v>9</v>
      </c>
      <c r="D5392" s="1" t="s">
        <v>2504</v>
      </c>
      <c r="E5392" s="1" t="s">
        <v>1460</v>
      </c>
      <c r="F5392" s="1" t="s">
        <v>1464</v>
      </c>
      <c r="G5392" s="1" t="s">
        <v>238</v>
      </c>
      <c r="H5392" s="1" t="s">
        <v>239</v>
      </c>
      <c r="I5392" s="16"/>
      <c r="J5392" s="16"/>
      <c r="K5392" s="16"/>
      <c r="L5392" s="16"/>
      <c r="M5392" s="16"/>
      <c r="N5392" s="16"/>
      <c r="O5392" s="16"/>
      <c r="P5392" s="16"/>
      <c r="Q5392" s="16"/>
      <c r="R5392" s="16"/>
      <c r="S5392" s="16"/>
      <c r="T5392" s="16"/>
      <c r="U5392" s="16"/>
      <c r="V5392" s="1" t="s">
        <v>3931</v>
      </c>
      <c r="W5392" s="1" t="s">
        <v>2551</v>
      </c>
      <c r="X5392" s="5" t="s">
        <v>3945</v>
      </c>
      <c r="Y5392" s="5" t="s">
        <v>3941</v>
      </c>
      <c r="Z5392" s="5" t="s">
        <v>2738</v>
      </c>
      <c r="AA5392" s="5"/>
    </row>
    <row r="5393" spans="1:27" ht="12" customHeight="1" x14ac:dyDescent="0.15">
      <c r="A5393" s="1" t="s">
        <v>1453</v>
      </c>
      <c r="B5393" s="1" t="s">
        <v>200</v>
      </c>
      <c r="C5393" s="1" t="s">
        <v>9</v>
      </c>
      <c r="D5393" s="1" t="s">
        <v>2504</v>
      </c>
      <c r="E5393" s="1" t="s">
        <v>1460</v>
      </c>
      <c r="F5393" s="1" t="s">
        <v>1465</v>
      </c>
      <c r="G5393" s="1" t="s">
        <v>238</v>
      </c>
      <c r="H5393" s="1" t="s">
        <v>239</v>
      </c>
      <c r="I5393" s="16"/>
      <c r="J5393" s="16"/>
      <c r="K5393" s="16"/>
      <c r="L5393" s="16"/>
      <c r="M5393" s="16"/>
      <c r="N5393" s="16"/>
      <c r="O5393" s="16"/>
      <c r="P5393" s="16"/>
      <c r="Q5393" s="16"/>
      <c r="R5393" s="16"/>
      <c r="S5393" s="16"/>
      <c r="T5393" s="16"/>
      <c r="U5393" s="16"/>
      <c r="V5393" s="1" t="s">
        <v>3931</v>
      </c>
      <c r="W5393" s="1" t="s">
        <v>2551</v>
      </c>
      <c r="X5393" s="5" t="s">
        <v>3946</v>
      </c>
      <c r="Y5393" s="5" t="s">
        <v>3941</v>
      </c>
      <c r="Z5393" s="5" t="s">
        <v>2738</v>
      </c>
      <c r="AA5393" s="5"/>
    </row>
    <row r="5394" spans="1:27" ht="12" customHeight="1" x14ac:dyDescent="0.15">
      <c r="A5394" s="1" t="s">
        <v>1453</v>
      </c>
      <c r="B5394" s="1" t="s">
        <v>202</v>
      </c>
      <c r="C5394" s="1" t="s">
        <v>9</v>
      </c>
      <c r="D5394" s="1" t="s">
        <v>2504</v>
      </c>
      <c r="E5394" s="1" t="s">
        <v>1460</v>
      </c>
      <c r="F5394" s="1" t="s">
        <v>1466</v>
      </c>
      <c r="G5394" s="1" t="s">
        <v>238</v>
      </c>
      <c r="H5394" s="1" t="s">
        <v>239</v>
      </c>
      <c r="I5394" s="16"/>
      <c r="J5394" s="16"/>
      <c r="K5394" s="16"/>
      <c r="L5394" s="16"/>
      <c r="M5394" s="16"/>
      <c r="N5394" s="16"/>
      <c r="O5394" s="16"/>
      <c r="P5394" s="16"/>
      <c r="Q5394" s="16"/>
      <c r="R5394" s="16"/>
      <c r="S5394" s="16"/>
      <c r="T5394" s="16"/>
      <c r="U5394" s="16"/>
      <c r="V5394" s="1" t="s">
        <v>3931</v>
      </c>
      <c r="W5394" s="1" t="s">
        <v>2551</v>
      </c>
      <c r="X5394" s="5" t="s">
        <v>3947</v>
      </c>
      <c r="Y5394" s="5" t="s">
        <v>3941</v>
      </c>
      <c r="Z5394" s="5" t="s">
        <v>2738</v>
      </c>
      <c r="AA5394" s="5"/>
    </row>
    <row r="5395" spans="1:27" ht="12" customHeight="1" x14ac:dyDescent="0.15">
      <c r="A5395" s="1" t="s">
        <v>1453</v>
      </c>
      <c r="B5395" s="1" t="s">
        <v>212</v>
      </c>
      <c r="C5395" s="1" t="s">
        <v>9</v>
      </c>
      <c r="D5395" s="1" t="s">
        <v>2504</v>
      </c>
      <c r="E5395" s="1" t="s">
        <v>213</v>
      </c>
      <c r="F5395" s="1" t="s">
        <v>1467</v>
      </c>
      <c r="G5395" s="1" t="s">
        <v>215</v>
      </c>
      <c r="H5395" s="1" t="s">
        <v>216</v>
      </c>
      <c r="I5395" s="16"/>
      <c r="J5395" s="16"/>
      <c r="K5395" s="16"/>
      <c r="L5395" s="16"/>
      <c r="M5395" s="16"/>
      <c r="N5395" s="16"/>
      <c r="O5395" s="16"/>
      <c r="P5395" s="16"/>
      <c r="Q5395" s="16"/>
      <c r="R5395" s="16"/>
      <c r="S5395" s="16"/>
      <c r="T5395" s="16"/>
      <c r="U5395" s="16"/>
      <c r="V5395" s="1" t="s">
        <v>3931</v>
      </c>
      <c r="W5395" s="1" t="s">
        <v>2717</v>
      </c>
      <c r="X5395" s="5" t="s">
        <v>3948</v>
      </c>
      <c r="Y5395" s="5" t="s">
        <v>2719</v>
      </c>
      <c r="Z5395" s="5" t="s">
        <v>2847</v>
      </c>
      <c r="AA5395" s="5"/>
    </row>
    <row r="5396" spans="1:27" ht="12" customHeight="1" x14ac:dyDescent="0.15">
      <c r="A5396" s="1" t="s">
        <v>1453</v>
      </c>
      <c r="B5396" s="1" t="s">
        <v>285</v>
      </c>
      <c r="C5396" s="1" t="s">
        <v>9</v>
      </c>
      <c r="D5396" s="1" t="s">
        <v>2504</v>
      </c>
      <c r="E5396" s="1" t="s">
        <v>213</v>
      </c>
      <c r="F5396" s="1" t="s">
        <v>286</v>
      </c>
      <c r="G5396" s="1" t="s">
        <v>215</v>
      </c>
      <c r="H5396" s="1" t="s">
        <v>216</v>
      </c>
      <c r="I5396" s="16"/>
      <c r="J5396" s="16"/>
      <c r="K5396" s="16"/>
      <c r="L5396" s="16"/>
      <c r="M5396" s="16"/>
      <c r="N5396" s="16"/>
      <c r="O5396" s="16"/>
      <c r="P5396" s="16"/>
      <c r="Q5396" s="16"/>
      <c r="R5396" s="16"/>
      <c r="S5396" s="16"/>
      <c r="T5396" s="16"/>
      <c r="U5396" s="16"/>
      <c r="V5396" s="1" t="s">
        <v>3931</v>
      </c>
      <c r="W5396" s="1" t="s">
        <v>2717</v>
      </c>
      <c r="X5396" s="5" t="s">
        <v>2769</v>
      </c>
      <c r="Y5396" s="5" t="s">
        <v>2719</v>
      </c>
      <c r="Z5396" s="5" t="s">
        <v>2847</v>
      </c>
      <c r="AA5396" s="5"/>
    </row>
    <row r="5397" spans="1:27" ht="12" customHeight="1" x14ac:dyDescent="0.15">
      <c r="A5397" s="1" t="s">
        <v>1468</v>
      </c>
      <c r="B5397" s="1" t="s">
        <v>8</v>
      </c>
      <c r="C5397" s="1" t="s">
        <v>9</v>
      </c>
      <c r="D5397" s="1" t="s">
        <v>2505</v>
      </c>
      <c r="E5397" s="1" t="s">
        <v>10</v>
      </c>
      <c r="F5397" s="1" t="s">
        <v>1469</v>
      </c>
      <c r="G5397" s="1" t="s">
        <v>12</v>
      </c>
      <c r="H5397" s="1" t="s">
        <v>235</v>
      </c>
      <c r="I5397" s="16"/>
      <c r="J5397" s="16"/>
      <c r="K5397" s="16"/>
      <c r="L5397" s="16"/>
      <c r="M5397" s="16"/>
      <c r="N5397" s="16"/>
      <c r="O5397" s="16"/>
      <c r="P5397" s="16"/>
      <c r="Q5397" s="16"/>
      <c r="R5397" s="16"/>
      <c r="S5397" s="16"/>
      <c r="T5397" s="16"/>
      <c r="U5397" s="16"/>
      <c r="V5397" s="1" t="s">
        <v>3949</v>
      </c>
      <c r="W5397" s="1" t="s">
        <v>2551</v>
      </c>
      <c r="X5397" s="5" t="s">
        <v>3950</v>
      </c>
      <c r="Y5397" s="5" t="s">
        <v>2553</v>
      </c>
      <c r="Z5397" s="5" t="s">
        <v>2734</v>
      </c>
      <c r="AA5397" s="5"/>
    </row>
    <row r="5398" spans="1:27" ht="12" customHeight="1" x14ac:dyDescent="0.15">
      <c r="A5398" s="1" t="s">
        <v>1468</v>
      </c>
      <c r="B5398" s="1" t="s">
        <v>8</v>
      </c>
      <c r="C5398" s="1" t="s">
        <v>15</v>
      </c>
      <c r="D5398" s="1" t="s">
        <v>2505</v>
      </c>
      <c r="E5398" s="1" t="s">
        <v>10</v>
      </c>
      <c r="F5398" s="1" t="s">
        <v>1469</v>
      </c>
      <c r="G5398" s="1" t="s">
        <v>1470</v>
      </c>
      <c r="H5398" s="1" t="s">
        <v>235</v>
      </c>
      <c r="I5398" s="16"/>
      <c r="J5398" s="16"/>
      <c r="K5398" s="16"/>
      <c r="L5398" s="16"/>
      <c r="M5398" s="16"/>
      <c r="N5398" s="16"/>
      <c r="O5398" s="16"/>
      <c r="P5398" s="16"/>
      <c r="Q5398" s="16"/>
      <c r="R5398" s="16"/>
      <c r="S5398" s="16"/>
      <c r="T5398" s="16"/>
      <c r="U5398" s="16"/>
      <c r="V5398" s="1" t="s">
        <v>3949</v>
      </c>
      <c r="W5398" s="1" t="s">
        <v>2551</v>
      </c>
      <c r="X5398" s="5" t="s">
        <v>3950</v>
      </c>
      <c r="Y5398" s="5" t="s">
        <v>3951</v>
      </c>
      <c r="Z5398" s="5" t="s">
        <v>3191</v>
      </c>
      <c r="AA5398" s="5"/>
    </row>
    <row r="5399" spans="1:27" ht="12" customHeight="1" x14ac:dyDescent="0.15">
      <c r="A5399" s="1" t="s">
        <v>1468</v>
      </c>
      <c r="B5399" s="1" t="s">
        <v>8</v>
      </c>
      <c r="C5399" s="1" t="s">
        <v>17</v>
      </c>
      <c r="D5399" s="1" t="s">
        <v>2505</v>
      </c>
      <c r="E5399" s="1" t="s">
        <v>10</v>
      </c>
      <c r="F5399" s="1" t="s">
        <v>1469</v>
      </c>
      <c r="G5399" s="1" t="s">
        <v>1471</v>
      </c>
      <c r="H5399" s="1" t="s">
        <v>235</v>
      </c>
      <c r="I5399" s="16"/>
      <c r="J5399" s="16"/>
      <c r="K5399" s="16"/>
      <c r="L5399" s="16"/>
      <c r="M5399" s="16"/>
      <c r="N5399" s="16"/>
      <c r="O5399" s="16"/>
      <c r="P5399" s="16"/>
      <c r="Q5399" s="16"/>
      <c r="R5399" s="16"/>
      <c r="S5399" s="16"/>
      <c r="T5399" s="16"/>
      <c r="U5399" s="16"/>
      <c r="V5399" s="1" t="s">
        <v>3949</v>
      </c>
      <c r="W5399" s="1" t="s">
        <v>2551</v>
      </c>
      <c r="X5399" s="5" t="s">
        <v>3950</v>
      </c>
      <c r="Y5399" s="5" t="s">
        <v>3192</v>
      </c>
      <c r="Z5399" s="5" t="s">
        <v>3191</v>
      </c>
      <c r="AA5399" s="5"/>
    </row>
    <row r="5400" spans="1:27" ht="12" customHeight="1" x14ac:dyDescent="0.15">
      <c r="A5400" s="1" t="s">
        <v>1468</v>
      </c>
      <c r="B5400" s="1" t="s">
        <v>8</v>
      </c>
      <c r="C5400" s="1" t="s">
        <v>19</v>
      </c>
      <c r="D5400" s="1" t="s">
        <v>2505</v>
      </c>
      <c r="E5400" s="1" t="s">
        <v>10</v>
      </c>
      <c r="F5400" s="1" t="s">
        <v>1469</v>
      </c>
      <c r="G5400" s="1" t="s">
        <v>242</v>
      </c>
      <c r="H5400" s="1" t="s">
        <v>235</v>
      </c>
      <c r="I5400" s="16"/>
      <c r="J5400" s="16"/>
      <c r="K5400" s="16"/>
      <c r="L5400" s="16"/>
      <c r="M5400" s="16"/>
      <c r="N5400" s="16"/>
      <c r="O5400" s="16"/>
      <c r="P5400" s="16"/>
      <c r="Q5400" s="16"/>
      <c r="R5400" s="16"/>
      <c r="S5400" s="16"/>
      <c r="T5400" s="16"/>
      <c r="U5400" s="16"/>
      <c r="V5400" s="1" t="s">
        <v>3949</v>
      </c>
      <c r="W5400" s="1" t="s">
        <v>2551</v>
      </c>
      <c r="X5400" s="5" t="s">
        <v>3950</v>
      </c>
      <c r="Y5400" s="5" t="s">
        <v>2557</v>
      </c>
      <c r="Z5400" s="5" t="s">
        <v>2734</v>
      </c>
      <c r="AA5400" s="5"/>
    </row>
    <row r="5401" spans="1:27" ht="12" customHeight="1" x14ac:dyDescent="0.15">
      <c r="A5401" s="1" t="s">
        <v>1468</v>
      </c>
      <c r="B5401" s="1" t="s">
        <v>8</v>
      </c>
      <c r="C5401" s="1" t="s">
        <v>21</v>
      </c>
      <c r="D5401" s="1" t="s">
        <v>2505</v>
      </c>
      <c r="E5401" s="1" t="s">
        <v>10</v>
      </c>
      <c r="F5401" s="1" t="s">
        <v>1469</v>
      </c>
      <c r="G5401" s="1" t="s">
        <v>5115</v>
      </c>
      <c r="H5401" s="1" t="s">
        <v>239</v>
      </c>
      <c r="I5401" s="16"/>
      <c r="J5401" s="16"/>
      <c r="K5401" s="16"/>
      <c r="L5401" s="16"/>
      <c r="M5401" s="16"/>
      <c r="N5401" s="16"/>
      <c r="O5401" s="16"/>
      <c r="P5401" s="16"/>
      <c r="Q5401" s="16"/>
      <c r="R5401" s="16"/>
      <c r="S5401" s="16"/>
      <c r="T5401" s="16"/>
      <c r="U5401" s="16"/>
      <c r="V5401" s="1" t="s">
        <v>3949</v>
      </c>
      <c r="W5401" s="1" t="s">
        <v>2551</v>
      </c>
      <c r="X5401" s="5" t="s">
        <v>3950</v>
      </c>
      <c r="Y5401" s="5" t="s">
        <v>2740</v>
      </c>
      <c r="Z5401" s="5" t="s">
        <v>2738</v>
      </c>
      <c r="AA5401" s="5"/>
    </row>
    <row r="5402" spans="1:27" ht="12" customHeight="1" x14ac:dyDescent="0.15">
      <c r="A5402" s="1" t="s">
        <v>1468</v>
      </c>
      <c r="B5402" s="1" t="s">
        <v>8</v>
      </c>
      <c r="C5402" s="1" t="s">
        <v>23</v>
      </c>
      <c r="D5402" s="1" t="s">
        <v>2505</v>
      </c>
      <c r="E5402" s="1" t="s">
        <v>10</v>
      </c>
      <c r="F5402" s="1" t="s">
        <v>1469</v>
      </c>
      <c r="G5402" s="1" t="s">
        <v>22</v>
      </c>
      <c r="H5402" s="1" t="s">
        <v>235</v>
      </c>
      <c r="I5402" s="16"/>
      <c r="J5402" s="16"/>
      <c r="K5402" s="16"/>
      <c r="L5402" s="16"/>
      <c r="M5402" s="16"/>
      <c r="N5402" s="16"/>
      <c r="O5402" s="16"/>
      <c r="P5402" s="16"/>
      <c r="Q5402" s="16"/>
      <c r="R5402" s="16"/>
      <c r="S5402" s="16"/>
      <c r="T5402" s="16"/>
      <c r="U5402" s="16"/>
      <c r="V5402" s="1" t="s">
        <v>3949</v>
      </c>
      <c r="W5402" s="1" t="s">
        <v>2551</v>
      </c>
      <c r="X5402" s="5" t="s">
        <v>3950</v>
      </c>
      <c r="Y5402" s="5" t="s">
        <v>2558</v>
      </c>
      <c r="Z5402" s="5" t="s">
        <v>3191</v>
      </c>
      <c r="AA5402" s="5"/>
    </row>
    <row r="5403" spans="1:27" ht="12" customHeight="1" x14ac:dyDescent="0.15">
      <c r="A5403" s="1" t="s">
        <v>1468</v>
      </c>
      <c r="B5403" s="1" t="s">
        <v>8</v>
      </c>
      <c r="C5403" s="1" t="s">
        <v>77</v>
      </c>
      <c r="D5403" s="1" t="s">
        <v>2505</v>
      </c>
      <c r="E5403" s="1" t="s">
        <v>10</v>
      </c>
      <c r="F5403" s="1" t="s">
        <v>1469</v>
      </c>
      <c r="G5403" s="1" t="s">
        <v>24</v>
      </c>
      <c r="H5403" s="1" t="s">
        <v>235</v>
      </c>
      <c r="I5403" s="16"/>
      <c r="J5403" s="16"/>
      <c r="K5403" s="16"/>
      <c r="L5403" s="16"/>
      <c r="M5403" s="16"/>
      <c r="N5403" s="16"/>
      <c r="O5403" s="16"/>
      <c r="P5403" s="16"/>
      <c r="Q5403" s="16"/>
      <c r="R5403" s="16"/>
      <c r="S5403" s="16"/>
      <c r="T5403" s="16"/>
      <c r="U5403" s="16"/>
      <c r="V5403" s="1" t="s">
        <v>3949</v>
      </c>
      <c r="W5403" s="1" t="s">
        <v>2551</v>
      </c>
      <c r="X5403" s="5" t="s">
        <v>3950</v>
      </c>
      <c r="Y5403" s="5" t="s">
        <v>2559</v>
      </c>
      <c r="Z5403" s="5" t="s">
        <v>2734</v>
      </c>
      <c r="AA5403" s="5"/>
    </row>
    <row r="5404" spans="1:27" ht="12" customHeight="1" x14ac:dyDescent="0.15">
      <c r="A5404" s="1" t="s">
        <v>1468</v>
      </c>
      <c r="B5404" s="1" t="s">
        <v>25</v>
      </c>
      <c r="C5404" s="1" t="s">
        <v>9</v>
      </c>
      <c r="D5404" s="1" t="s">
        <v>2505</v>
      </c>
      <c r="E5404" s="1" t="s">
        <v>10</v>
      </c>
      <c r="F5404" s="1" t="s">
        <v>1472</v>
      </c>
      <c r="G5404" s="1" t="s">
        <v>12</v>
      </c>
      <c r="H5404" s="1" t="s">
        <v>235</v>
      </c>
      <c r="I5404" s="16"/>
      <c r="J5404" s="16"/>
      <c r="K5404" s="16"/>
      <c r="L5404" s="16"/>
      <c r="M5404" s="16"/>
      <c r="N5404" s="16"/>
      <c r="O5404" s="16"/>
      <c r="P5404" s="16"/>
      <c r="Q5404" s="16"/>
      <c r="R5404" s="16"/>
      <c r="S5404" s="16"/>
      <c r="T5404" s="16"/>
      <c r="U5404" s="16"/>
      <c r="V5404" s="1" t="s">
        <v>3949</v>
      </c>
      <c r="W5404" s="1" t="s">
        <v>2551</v>
      </c>
      <c r="X5404" s="5" t="s">
        <v>3952</v>
      </c>
      <c r="Y5404" s="5" t="s">
        <v>2553</v>
      </c>
      <c r="Z5404" s="5" t="s">
        <v>2734</v>
      </c>
      <c r="AA5404" s="5"/>
    </row>
    <row r="5405" spans="1:27" ht="12" customHeight="1" x14ac:dyDescent="0.15">
      <c r="A5405" s="1" t="s">
        <v>1468</v>
      </c>
      <c r="B5405" s="1" t="s">
        <v>25</v>
      </c>
      <c r="C5405" s="1" t="s">
        <v>15</v>
      </c>
      <c r="D5405" s="1" t="s">
        <v>2505</v>
      </c>
      <c r="E5405" s="1" t="s">
        <v>10</v>
      </c>
      <c r="F5405" s="1" t="s">
        <v>1472</v>
      </c>
      <c r="G5405" s="1" t="s">
        <v>1470</v>
      </c>
      <c r="H5405" s="1" t="s">
        <v>235</v>
      </c>
      <c r="I5405" s="16"/>
      <c r="J5405" s="16"/>
      <c r="K5405" s="16"/>
      <c r="L5405" s="16"/>
      <c r="M5405" s="16"/>
      <c r="N5405" s="16"/>
      <c r="O5405" s="16"/>
      <c r="P5405" s="16"/>
      <c r="Q5405" s="16"/>
      <c r="R5405" s="16"/>
      <c r="S5405" s="16"/>
      <c r="T5405" s="16"/>
      <c r="U5405" s="16"/>
      <c r="V5405" s="1" t="s">
        <v>3949</v>
      </c>
      <c r="W5405" s="1" t="s">
        <v>2551</v>
      </c>
      <c r="X5405" s="5" t="s">
        <v>3952</v>
      </c>
      <c r="Y5405" s="5" t="s">
        <v>3951</v>
      </c>
      <c r="Z5405" s="5" t="s">
        <v>3191</v>
      </c>
      <c r="AA5405" s="5"/>
    </row>
    <row r="5406" spans="1:27" ht="12" customHeight="1" x14ac:dyDescent="0.15">
      <c r="A5406" s="1" t="s">
        <v>1468</v>
      </c>
      <c r="B5406" s="1" t="s">
        <v>25</v>
      </c>
      <c r="C5406" s="1" t="s">
        <v>17</v>
      </c>
      <c r="D5406" s="1" t="s">
        <v>2505</v>
      </c>
      <c r="E5406" s="1" t="s">
        <v>10</v>
      </c>
      <c r="F5406" s="1" t="s">
        <v>1472</v>
      </c>
      <c r="G5406" s="1" t="s">
        <v>1471</v>
      </c>
      <c r="H5406" s="1" t="s">
        <v>235</v>
      </c>
      <c r="I5406" s="16"/>
      <c r="J5406" s="16"/>
      <c r="K5406" s="16"/>
      <c r="L5406" s="16"/>
      <c r="M5406" s="16"/>
      <c r="N5406" s="16"/>
      <c r="O5406" s="16"/>
      <c r="P5406" s="16"/>
      <c r="Q5406" s="16"/>
      <c r="R5406" s="16"/>
      <c r="S5406" s="16"/>
      <c r="T5406" s="16"/>
      <c r="U5406" s="16"/>
      <c r="V5406" s="1" t="s">
        <v>3949</v>
      </c>
      <c r="W5406" s="1" t="s">
        <v>2551</v>
      </c>
      <c r="X5406" s="5" t="s">
        <v>3952</v>
      </c>
      <c r="Y5406" s="5" t="s">
        <v>3192</v>
      </c>
      <c r="Z5406" s="5" t="s">
        <v>3191</v>
      </c>
      <c r="AA5406" s="5"/>
    </row>
    <row r="5407" spans="1:27" ht="12" customHeight="1" x14ac:dyDescent="0.15">
      <c r="A5407" s="1" t="s">
        <v>1468</v>
      </c>
      <c r="B5407" s="1" t="s">
        <v>25</v>
      </c>
      <c r="C5407" s="1" t="s">
        <v>19</v>
      </c>
      <c r="D5407" s="1" t="s">
        <v>2505</v>
      </c>
      <c r="E5407" s="1" t="s">
        <v>10</v>
      </c>
      <c r="F5407" s="1" t="s">
        <v>1472</v>
      </c>
      <c r="G5407" s="1" t="s">
        <v>242</v>
      </c>
      <c r="H5407" s="1" t="s">
        <v>235</v>
      </c>
      <c r="I5407" s="16"/>
      <c r="J5407" s="16"/>
      <c r="K5407" s="16"/>
      <c r="L5407" s="16"/>
      <c r="M5407" s="16"/>
      <c r="N5407" s="16"/>
      <c r="O5407" s="16"/>
      <c r="P5407" s="16"/>
      <c r="Q5407" s="16"/>
      <c r="R5407" s="16"/>
      <c r="S5407" s="16"/>
      <c r="T5407" s="16"/>
      <c r="U5407" s="16"/>
      <c r="V5407" s="1" t="s">
        <v>3949</v>
      </c>
      <c r="W5407" s="1" t="s">
        <v>2551</v>
      </c>
      <c r="X5407" s="5" t="s">
        <v>3952</v>
      </c>
      <c r="Y5407" s="5" t="s">
        <v>2557</v>
      </c>
      <c r="Z5407" s="5" t="s">
        <v>2734</v>
      </c>
      <c r="AA5407" s="5"/>
    </row>
    <row r="5408" spans="1:27" ht="12" customHeight="1" x14ac:dyDescent="0.15">
      <c r="A5408" s="1" t="s">
        <v>1468</v>
      </c>
      <c r="B5408" s="1" t="s">
        <v>25</v>
      </c>
      <c r="C5408" s="1" t="s">
        <v>21</v>
      </c>
      <c r="D5408" s="1" t="s">
        <v>2505</v>
      </c>
      <c r="E5408" s="1" t="s">
        <v>10</v>
      </c>
      <c r="F5408" s="1" t="s">
        <v>1472</v>
      </c>
      <c r="G5408" s="1" t="s">
        <v>5115</v>
      </c>
      <c r="H5408" s="1" t="s">
        <v>239</v>
      </c>
      <c r="I5408" s="16"/>
      <c r="J5408" s="16"/>
      <c r="K5408" s="16"/>
      <c r="L5408" s="16"/>
      <c r="M5408" s="16"/>
      <c r="N5408" s="16"/>
      <c r="O5408" s="16"/>
      <c r="P5408" s="16"/>
      <c r="Q5408" s="16"/>
      <c r="R5408" s="16"/>
      <c r="S5408" s="16"/>
      <c r="T5408" s="16"/>
      <c r="U5408" s="16"/>
      <c r="V5408" s="1" t="s">
        <v>3949</v>
      </c>
      <c r="W5408" s="1" t="s">
        <v>2551</v>
      </c>
      <c r="X5408" s="5" t="s">
        <v>3952</v>
      </c>
      <c r="Y5408" s="5" t="s">
        <v>2740</v>
      </c>
      <c r="Z5408" s="5" t="s">
        <v>2738</v>
      </c>
      <c r="AA5408" s="5"/>
    </row>
    <row r="5409" spans="1:27" ht="12" customHeight="1" x14ac:dyDescent="0.15">
      <c r="A5409" s="1" t="s">
        <v>1468</v>
      </c>
      <c r="B5409" s="1" t="s">
        <v>25</v>
      </c>
      <c r="C5409" s="1" t="s">
        <v>23</v>
      </c>
      <c r="D5409" s="1" t="s">
        <v>2505</v>
      </c>
      <c r="E5409" s="1" t="s">
        <v>10</v>
      </c>
      <c r="F5409" s="1" t="s">
        <v>1472</v>
      </c>
      <c r="G5409" s="1" t="s">
        <v>22</v>
      </c>
      <c r="H5409" s="1" t="s">
        <v>235</v>
      </c>
      <c r="I5409" s="16"/>
      <c r="J5409" s="16"/>
      <c r="K5409" s="16"/>
      <c r="L5409" s="16"/>
      <c r="M5409" s="16"/>
      <c r="N5409" s="16"/>
      <c r="O5409" s="16"/>
      <c r="P5409" s="16"/>
      <c r="Q5409" s="16"/>
      <c r="R5409" s="16"/>
      <c r="S5409" s="16"/>
      <c r="T5409" s="16"/>
      <c r="U5409" s="16"/>
      <c r="V5409" s="1" t="s">
        <v>3949</v>
      </c>
      <c r="W5409" s="1" t="s">
        <v>2551</v>
      </c>
      <c r="X5409" s="5" t="s">
        <v>3952</v>
      </c>
      <c r="Y5409" s="5" t="s">
        <v>2558</v>
      </c>
      <c r="Z5409" s="5" t="s">
        <v>3191</v>
      </c>
      <c r="AA5409" s="5"/>
    </row>
    <row r="5410" spans="1:27" ht="12" customHeight="1" x14ac:dyDescent="0.15">
      <c r="A5410" s="1" t="s">
        <v>1468</v>
      </c>
      <c r="B5410" s="1" t="s">
        <v>25</v>
      </c>
      <c r="C5410" s="1" t="s">
        <v>77</v>
      </c>
      <c r="D5410" s="1" t="s">
        <v>2505</v>
      </c>
      <c r="E5410" s="1" t="s">
        <v>10</v>
      </c>
      <c r="F5410" s="1" t="s">
        <v>1472</v>
      </c>
      <c r="G5410" s="1" t="s">
        <v>24</v>
      </c>
      <c r="H5410" s="1" t="s">
        <v>235</v>
      </c>
      <c r="I5410" s="16"/>
      <c r="J5410" s="16"/>
      <c r="K5410" s="16"/>
      <c r="L5410" s="16"/>
      <c r="M5410" s="16"/>
      <c r="N5410" s="16"/>
      <c r="O5410" s="16"/>
      <c r="P5410" s="16"/>
      <c r="Q5410" s="16"/>
      <c r="R5410" s="16"/>
      <c r="S5410" s="16"/>
      <c r="T5410" s="16"/>
      <c r="U5410" s="16"/>
      <c r="V5410" s="1" t="s">
        <v>3949</v>
      </c>
      <c r="W5410" s="1" t="s">
        <v>2551</v>
      </c>
      <c r="X5410" s="5" t="s">
        <v>3952</v>
      </c>
      <c r="Y5410" s="5" t="s">
        <v>2559</v>
      </c>
      <c r="Z5410" s="5" t="s">
        <v>2734</v>
      </c>
      <c r="AA5410" s="5"/>
    </row>
    <row r="5411" spans="1:27" ht="12" customHeight="1" x14ac:dyDescent="0.15">
      <c r="A5411" s="1" t="s">
        <v>1468</v>
      </c>
      <c r="B5411" s="1" t="s">
        <v>27</v>
      </c>
      <c r="C5411" s="1" t="s">
        <v>9</v>
      </c>
      <c r="D5411" s="1" t="s">
        <v>2505</v>
      </c>
      <c r="E5411" s="1" t="s">
        <v>10</v>
      </c>
      <c r="F5411" s="1" t="s">
        <v>1473</v>
      </c>
      <c r="G5411" s="1" t="s">
        <v>12</v>
      </c>
      <c r="H5411" s="1" t="s">
        <v>235</v>
      </c>
      <c r="I5411" s="16"/>
      <c r="J5411" s="16"/>
      <c r="K5411" s="16"/>
      <c r="L5411" s="16"/>
      <c r="M5411" s="16"/>
      <c r="N5411" s="16"/>
      <c r="O5411" s="16"/>
      <c r="P5411" s="16"/>
      <c r="Q5411" s="16"/>
      <c r="R5411" s="16"/>
      <c r="S5411" s="16"/>
      <c r="T5411" s="16"/>
      <c r="U5411" s="16"/>
      <c r="V5411" s="1" t="s">
        <v>3949</v>
      </c>
      <c r="W5411" s="1" t="s">
        <v>2551</v>
      </c>
      <c r="X5411" s="5" t="s">
        <v>3953</v>
      </c>
      <c r="Y5411" s="5" t="s">
        <v>2553</v>
      </c>
      <c r="Z5411" s="5" t="s">
        <v>2734</v>
      </c>
      <c r="AA5411" s="5"/>
    </row>
    <row r="5412" spans="1:27" ht="12" customHeight="1" x14ac:dyDescent="0.15">
      <c r="A5412" s="1" t="s">
        <v>1468</v>
      </c>
      <c r="B5412" s="1" t="s">
        <v>27</v>
      </c>
      <c r="C5412" s="1" t="s">
        <v>15</v>
      </c>
      <c r="D5412" s="1" t="s">
        <v>2505</v>
      </c>
      <c r="E5412" s="1" t="s">
        <v>10</v>
      </c>
      <c r="F5412" s="1" t="s">
        <v>1473</v>
      </c>
      <c r="G5412" s="1" t="s">
        <v>1470</v>
      </c>
      <c r="H5412" s="1" t="s">
        <v>235</v>
      </c>
      <c r="I5412" s="16"/>
      <c r="J5412" s="16"/>
      <c r="K5412" s="16"/>
      <c r="L5412" s="16"/>
      <c r="M5412" s="16"/>
      <c r="N5412" s="16"/>
      <c r="O5412" s="16"/>
      <c r="P5412" s="16"/>
      <c r="Q5412" s="16"/>
      <c r="R5412" s="16"/>
      <c r="S5412" s="16"/>
      <c r="T5412" s="16"/>
      <c r="U5412" s="16"/>
      <c r="V5412" s="1" t="s">
        <v>3949</v>
      </c>
      <c r="W5412" s="1" t="s">
        <v>2551</v>
      </c>
      <c r="X5412" s="5" t="s">
        <v>3953</v>
      </c>
      <c r="Y5412" s="5" t="s">
        <v>3951</v>
      </c>
      <c r="Z5412" s="5" t="s">
        <v>3191</v>
      </c>
      <c r="AA5412" s="5"/>
    </row>
    <row r="5413" spans="1:27" ht="12" customHeight="1" x14ac:dyDescent="0.15">
      <c r="A5413" s="1" t="s">
        <v>1468</v>
      </c>
      <c r="B5413" s="1" t="s">
        <v>27</v>
      </c>
      <c r="C5413" s="1" t="s">
        <v>17</v>
      </c>
      <c r="D5413" s="1" t="s">
        <v>2505</v>
      </c>
      <c r="E5413" s="1" t="s">
        <v>10</v>
      </c>
      <c r="F5413" s="1" t="s">
        <v>1473</v>
      </c>
      <c r="G5413" s="1" t="s">
        <v>1471</v>
      </c>
      <c r="H5413" s="1" t="s">
        <v>235</v>
      </c>
      <c r="I5413" s="16"/>
      <c r="J5413" s="16"/>
      <c r="K5413" s="16"/>
      <c r="L5413" s="16"/>
      <c r="M5413" s="16"/>
      <c r="N5413" s="16"/>
      <c r="O5413" s="16"/>
      <c r="P5413" s="16"/>
      <c r="Q5413" s="16"/>
      <c r="R5413" s="16"/>
      <c r="S5413" s="16"/>
      <c r="T5413" s="16"/>
      <c r="U5413" s="16"/>
      <c r="V5413" s="1" t="s">
        <v>3949</v>
      </c>
      <c r="W5413" s="1" t="s">
        <v>2551</v>
      </c>
      <c r="X5413" s="5" t="s">
        <v>3953</v>
      </c>
      <c r="Y5413" s="5" t="s">
        <v>3192</v>
      </c>
      <c r="Z5413" s="5" t="s">
        <v>3191</v>
      </c>
      <c r="AA5413" s="5"/>
    </row>
    <row r="5414" spans="1:27" ht="12" customHeight="1" x14ac:dyDescent="0.15">
      <c r="A5414" s="1" t="s">
        <v>1468</v>
      </c>
      <c r="B5414" s="1" t="s">
        <v>27</v>
      </c>
      <c r="C5414" s="1" t="s">
        <v>19</v>
      </c>
      <c r="D5414" s="1" t="s">
        <v>2505</v>
      </c>
      <c r="E5414" s="1" t="s">
        <v>10</v>
      </c>
      <c r="F5414" s="1" t="s">
        <v>1473</v>
      </c>
      <c r="G5414" s="1" t="s">
        <v>242</v>
      </c>
      <c r="H5414" s="1" t="s">
        <v>235</v>
      </c>
      <c r="I5414" s="16"/>
      <c r="J5414" s="16"/>
      <c r="K5414" s="16"/>
      <c r="L5414" s="16"/>
      <c r="M5414" s="16"/>
      <c r="N5414" s="16"/>
      <c r="O5414" s="16"/>
      <c r="P5414" s="16"/>
      <c r="Q5414" s="16"/>
      <c r="R5414" s="16"/>
      <c r="S5414" s="16"/>
      <c r="T5414" s="16"/>
      <c r="U5414" s="16"/>
      <c r="V5414" s="1" t="s">
        <v>3949</v>
      </c>
      <c r="W5414" s="1" t="s">
        <v>2551</v>
      </c>
      <c r="X5414" s="5" t="s">
        <v>3953</v>
      </c>
      <c r="Y5414" s="5" t="s">
        <v>2557</v>
      </c>
      <c r="Z5414" s="5" t="s">
        <v>2734</v>
      </c>
      <c r="AA5414" s="5"/>
    </row>
    <row r="5415" spans="1:27" ht="12" customHeight="1" x14ac:dyDescent="0.15">
      <c r="A5415" s="1" t="s">
        <v>1468</v>
      </c>
      <c r="B5415" s="1" t="s">
        <v>27</v>
      </c>
      <c r="C5415" s="1" t="s">
        <v>21</v>
      </c>
      <c r="D5415" s="1" t="s">
        <v>2505</v>
      </c>
      <c r="E5415" s="1" t="s">
        <v>10</v>
      </c>
      <c r="F5415" s="1" t="s">
        <v>1473</v>
      </c>
      <c r="G5415" s="1" t="s">
        <v>5115</v>
      </c>
      <c r="H5415" s="1" t="s">
        <v>239</v>
      </c>
      <c r="I5415" s="16"/>
      <c r="J5415" s="16"/>
      <c r="K5415" s="16"/>
      <c r="L5415" s="16"/>
      <c r="M5415" s="16"/>
      <c r="N5415" s="16"/>
      <c r="O5415" s="16"/>
      <c r="P5415" s="16"/>
      <c r="Q5415" s="16"/>
      <c r="R5415" s="16"/>
      <c r="S5415" s="16"/>
      <c r="T5415" s="16"/>
      <c r="U5415" s="16"/>
      <c r="V5415" s="1" t="s">
        <v>3949</v>
      </c>
      <c r="W5415" s="1" t="s">
        <v>2551</v>
      </c>
      <c r="X5415" s="5" t="s">
        <v>3953</v>
      </c>
      <c r="Y5415" s="5" t="s">
        <v>2740</v>
      </c>
      <c r="Z5415" s="5" t="s">
        <v>2738</v>
      </c>
      <c r="AA5415" s="5"/>
    </row>
    <row r="5416" spans="1:27" ht="12" customHeight="1" x14ac:dyDescent="0.15">
      <c r="A5416" s="1" t="s">
        <v>1468</v>
      </c>
      <c r="B5416" s="1" t="s">
        <v>27</v>
      </c>
      <c r="C5416" s="1" t="s">
        <v>23</v>
      </c>
      <c r="D5416" s="1" t="s">
        <v>2505</v>
      </c>
      <c r="E5416" s="1" t="s">
        <v>10</v>
      </c>
      <c r="F5416" s="1" t="s">
        <v>1473</v>
      </c>
      <c r="G5416" s="1" t="s">
        <v>22</v>
      </c>
      <c r="H5416" s="1" t="s">
        <v>235</v>
      </c>
      <c r="I5416" s="16"/>
      <c r="J5416" s="16"/>
      <c r="K5416" s="16"/>
      <c r="L5416" s="16"/>
      <c r="M5416" s="16"/>
      <c r="N5416" s="16"/>
      <c r="O5416" s="16"/>
      <c r="P5416" s="16"/>
      <c r="Q5416" s="16"/>
      <c r="R5416" s="16"/>
      <c r="S5416" s="16"/>
      <c r="T5416" s="16"/>
      <c r="U5416" s="16"/>
      <c r="V5416" s="1" t="s">
        <v>3949</v>
      </c>
      <c r="W5416" s="1" t="s">
        <v>2551</v>
      </c>
      <c r="X5416" s="5" t="s">
        <v>3953</v>
      </c>
      <c r="Y5416" s="5" t="s">
        <v>2558</v>
      </c>
      <c r="Z5416" s="5" t="s">
        <v>3191</v>
      </c>
      <c r="AA5416" s="5"/>
    </row>
    <row r="5417" spans="1:27" ht="12" customHeight="1" x14ac:dyDescent="0.15">
      <c r="A5417" s="1" t="s">
        <v>1468</v>
      </c>
      <c r="B5417" s="1" t="s">
        <v>27</v>
      </c>
      <c r="C5417" s="1" t="s">
        <v>77</v>
      </c>
      <c r="D5417" s="1" t="s">
        <v>2505</v>
      </c>
      <c r="E5417" s="1" t="s">
        <v>10</v>
      </c>
      <c r="F5417" s="1" t="s">
        <v>1473</v>
      </c>
      <c r="G5417" s="1" t="s">
        <v>24</v>
      </c>
      <c r="H5417" s="1" t="s">
        <v>235</v>
      </c>
      <c r="I5417" s="16"/>
      <c r="J5417" s="16"/>
      <c r="K5417" s="16"/>
      <c r="L5417" s="16"/>
      <c r="M5417" s="16"/>
      <c r="N5417" s="16"/>
      <c r="O5417" s="16"/>
      <c r="P5417" s="16"/>
      <c r="Q5417" s="16"/>
      <c r="R5417" s="16"/>
      <c r="S5417" s="16"/>
      <c r="T5417" s="16"/>
      <c r="U5417" s="16"/>
      <c r="V5417" s="1" t="s">
        <v>3949</v>
      </c>
      <c r="W5417" s="1" t="s">
        <v>2551</v>
      </c>
      <c r="X5417" s="5" t="s">
        <v>3953</v>
      </c>
      <c r="Y5417" s="5" t="s">
        <v>2559</v>
      </c>
      <c r="Z5417" s="5" t="s">
        <v>2734</v>
      </c>
      <c r="AA5417" s="5"/>
    </row>
    <row r="5418" spans="1:27" ht="12" customHeight="1" x14ac:dyDescent="0.15">
      <c r="A5418" s="1" t="s">
        <v>1468</v>
      </c>
      <c r="B5418" s="1" t="s">
        <v>29</v>
      </c>
      <c r="C5418" s="1" t="s">
        <v>9</v>
      </c>
      <c r="D5418" s="1" t="s">
        <v>2505</v>
      </c>
      <c r="E5418" s="1" t="s">
        <v>10</v>
      </c>
      <c r="F5418" s="1" t="s">
        <v>1474</v>
      </c>
      <c r="G5418" s="1" t="s">
        <v>12</v>
      </c>
      <c r="H5418" s="1" t="s">
        <v>442</v>
      </c>
      <c r="I5418" s="16"/>
      <c r="J5418" s="16"/>
      <c r="K5418" s="16"/>
      <c r="L5418" s="16"/>
      <c r="M5418" s="16"/>
      <c r="N5418" s="16"/>
      <c r="O5418" s="16"/>
      <c r="P5418" s="16"/>
      <c r="Q5418" s="16"/>
      <c r="R5418" s="16"/>
      <c r="S5418" s="16"/>
      <c r="T5418" s="16"/>
      <c r="U5418" s="16"/>
      <c r="V5418" s="1" t="s">
        <v>3949</v>
      </c>
      <c r="W5418" s="1" t="s">
        <v>2551</v>
      </c>
      <c r="X5418" s="5" t="s">
        <v>3954</v>
      </c>
      <c r="Y5418" s="5" t="s">
        <v>2553</v>
      </c>
      <c r="Z5418" s="5" t="s">
        <v>2734</v>
      </c>
      <c r="AA5418" s="5"/>
    </row>
    <row r="5419" spans="1:27" ht="12" customHeight="1" x14ac:dyDescent="0.15">
      <c r="A5419" s="1" t="s">
        <v>1468</v>
      </c>
      <c r="B5419" s="1" t="s">
        <v>29</v>
      </c>
      <c r="C5419" s="1" t="s">
        <v>15</v>
      </c>
      <c r="D5419" s="1" t="s">
        <v>2505</v>
      </c>
      <c r="E5419" s="1" t="s">
        <v>10</v>
      </c>
      <c r="F5419" s="1" t="s">
        <v>1474</v>
      </c>
      <c r="G5419" s="1" t="s">
        <v>1470</v>
      </c>
      <c r="H5419" s="1" t="s">
        <v>442</v>
      </c>
      <c r="I5419" s="16"/>
      <c r="J5419" s="16"/>
      <c r="K5419" s="16"/>
      <c r="L5419" s="16"/>
      <c r="M5419" s="16"/>
      <c r="N5419" s="16"/>
      <c r="O5419" s="16"/>
      <c r="P5419" s="16"/>
      <c r="Q5419" s="16"/>
      <c r="R5419" s="16"/>
      <c r="S5419" s="16"/>
      <c r="T5419" s="16"/>
      <c r="U5419" s="16"/>
      <c r="V5419" s="1" t="s">
        <v>3949</v>
      </c>
      <c r="W5419" s="1" t="s">
        <v>2551</v>
      </c>
      <c r="X5419" s="5" t="s">
        <v>3954</v>
      </c>
      <c r="Y5419" s="5" t="s">
        <v>3951</v>
      </c>
      <c r="Z5419" s="5" t="s">
        <v>3191</v>
      </c>
      <c r="AA5419" s="5"/>
    </row>
    <row r="5420" spans="1:27" ht="12" customHeight="1" x14ac:dyDescent="0.15">
      <c r="A5420" s="1" t="s">
        <v>1468</v>
      </c>
      <c r="B5420" s="1" t="s">
        <v>29</v>
      </c>
      <c r="C5420" s="1" t="s">
        <v>17</v>
      </c>
      <c r="D5420" s="1" t="s">
        <v>2505</v>
      </c>
      <c r="E5420" s="1" t="s">
        <v>10</v>
      </c>
      <c r="F5420" s="1" t="s">
        <v>1474</v>
      </c>
      <c r="G5420" s="1" t="s">
        <v>1471</v>
      </c>
      <c r="H5420" s="1" t="s">
        <v>442</v>
      </c>
      <c r="I5420" s="16"/>
      <c r="J5420" s="16"/>
      <c r="K5420" s="16"/>
      <c r="L5420" s="16"/>
      <c r="M5420" s="16"/>
      <c r="N5420" s="16"/>
      <c r="O5420" s="16"/>
      <c r="P5420" s="16"/>
      <c r="Q5420" s="16"/>
      <c r="R5420" s="16"/>
      <c r="S5420" s="16"/>
      <c r="T5420" s="16"/>
      <c r="U5420" s="16"/>
      <c r="V5420" s="1" t="s">
        <v>3949</v>
      </c>
      <c r="W5420" s="1" t="s">
        <v>2551</v>
      </c>
      <c r="X5420" s="5" t="s">
        <v>3954</v>
      </c>
      <c r="Y5420" s="5" t="s">
        <v>3192</v>
      </c>
      <c r="Z5420" s="5" t="s">
        <v>3191</v>
      </c>
      <c r="AA5420" s="5"/>
    </row>
    <row r="5421" spans="1:27" ht="12" customHeight="1" x14ac:dyDescent="0.15">
      <c r="A5421" s="1" t="s">
        <v>1468</v>
      </c>
      <c r="B5421" s="1" t="s">
        <v>29</v>
      </c>
      <c r="C5421" s="1" t="s">
        <v>19</v>
      </c>
      <c r="D5421" s="1" t="s">
        <v>2505</v>
      </c>
      <c r="E5421" s="1" t="s">
        <v>10</v>
      </c>
      <c r="F5421" s="1" t="s">
        <v>1474</v>
      </c>
      <c r="G5421" s="1" t="s">
        <v>242</v>
      </c>
      <c r="H5421" s="1" t="s">
        <v>442</v>
      </c>
      <c r="I5421" s="16"/>
      <c r="J5421" s="16"/>
      <c r="K5421" s="16"/>
      <c r="L5421" s="16"/>
      <c r="M5421" s="16"/>
      <c r="N5421" s="16"/>
      <c r="O5421" s="16"/>
      <c r="P5421" s="16"/>
      <c r="Q5421" s="16"/>
      <c r="R5421" s="16"/>
      <c r="S5421" s="16"/>
      <c r="T5421" s="16"/>
      <c r="U5421" s="16"/>
      <c r="V5421" s="1" t="s">
        <v>3949</v>
      </c>
      <c r="W5421" s="1" t="s">
        <v>2551</v>
      </c>
      <c r="X5421" s="5" t="s">
        <v>3954</v>
      </c>
      <c r="Y5421" s="5" t="s">
        <v>2557</v>
      </c>
      <c r="Z5421" s="5" t="s">
        <v>2734</v>
      </c>
      <c r="AA5421" s="5"/>
    </row>
    <row r="5422" spans="1:27" ht="12" customHeight="1" x14ac:dyDescent="0.15">
      <c r="A5422" s="1" t="s">
        <v>1468</v>
      </c>
      <c r="B5422" s="1" t="s">
        <v>29</v>
      </c>
      <c r="C5422" s="1" t="s">
        <v>21</v>
      </c>
      <c r="D5422" s="1" t="s">
        <v>2505</v>
      </c>
      <c r="E5422" s="1" t="s">
        <v>10</v>
      </c>
      <c r="F5422" s="1" t="s">
        <v>1474</v>
      </c>
      <c r="G5422" s="1" t="s">
        <v>5115</v>
      </c>
      <c r="H5422" s="1" t="s">
        <v>239</v>
      </c>
      <c r="I5422" s="16"/>
      <c r="J5422" s="16"/>
      <c r="K5422" s="16"/>
      <c r="L5422" s="16"/>
      <c r="M5422" s="16"/>
      <c r="N5422" s="16"/>
      <c r="O5422" s="16"/>
      <c r="P5422" s="16"/>
      <c r="Q5422" s="16"/>
      <c r="R5422" s="16"/>
      <c r="S5422" s="16"/>
      <c r="T5422" s="16"/>
      <c r="U5422" s="16"/>
      <c r="V5422" s="1" t="s">
        <v>3949</v>
      </c>
      <c r="W5422" s="1" t="s">
        <v>2551</v>
      </c>
      <c r="X5422" s="5" t="s">
        <v>3954</v>
      </c>
      <c r="Y5422" s="5" t="s">
        <v>2740</v>
      </c>
      <c r="Z5422" s="5" t="s">
        <v>2738</v>
      </c>
      <c r="AA5422" s="5"/>
    </row>
    <row r="5423" spans="1:27" ht="12" customHeight="1" x14ac:dyDescent="0.15">
      <c r="A5423" s="1" t="s">
        <v>1468</v>
      </c>
      <c r="B5423" s="1" t="s">
        <v>29</v>
      </c>
      <c r="C5423" s="1" t="s">
        <v>23</v>
      </c>
      <c r="D5423" s="1" t="s">
        <v>2505</v>
      </c>
      <c r="E5423" s="1" t="s">
        <v>10</v>
      </c>
      <c r="F5423" s="1" t="s">
        <v>1474</v>
      </c>
      <c r="G5423" s="1" t="s">
        <v>22</v>
      </c>
      <c r="H5423" s="1" t="s">
        <v>442</v>
      </c>
      <c r="I5423" s="16"/>
      <c r="J5423" s="16"/>
      <c r="K5423" s="16"/>
      <c r="L5423" s="16"/>
      <c r="M5423" s="16"/>
      <c r="N5423" s="16"/>
      <c r="O5423" s="16"/>
      <c r="P5423" s="16"/>
      <c r="Q5423" s="16"/>
      <c r="R5423" s="16"/>
      <c r="S5423" s="16"/>
      <c r="T5423" s="16"/>
      <c r="U5423" s="16"/>
      <c r="V5423" s="1" t="s">
        <v>3949</v>
      </c>
      <c r="W5423" s="1" t="s">
        <v>2551</v>
      </c>
      <c r="X5423" s="5" t="s">
        <v>3954</v>
      </c>
      <c r="Y5423" s="5" t="s">
        <v>2558</v>
      </c>
      <c r="Z5423" s="5" t="s">
        <v>3191</v>
      </c>
      <c r="AA5423" s="5"/>
    </row>
    <row r="5424" spans="1:27" ht="12" customHeight="1" x14ac:dyDescent="0.15">
      <c r="A5424" s="1" t="s">
        <v>1468</v>
      </c>
      <c r="B5424" s="1" t="s">
        <v>29</v>
      </c>
      <c r="C5424" s="1" t="s">
        <v>77</v>
      </c>
      <c r="D5424" s="1" t="s">
        <v>2505</v>
      </c>
      <c r="E5424" s="1" t="s">
        <v>10</v>
      </c>
      <c r="F5424" s="1" t="s">
        <v>1474</v>
      </c>
      <c r="G5424" s="1" t="s">
        <v>24</v>
      </c>
      <c r="H5424" s="1" t="s">
        <v>442</v>
      </c>
      <c r="I5424" s="16"/>
      <c r="J5424" s="16"/>
      <c r="K5424" s="16"/>
      <c r="L5424" s="16"/>
      <c r="M5424" s="16"/>
      <c r="N5424" s="16"/>
      <c r="O5424" s="16"/>
      <c r="P5424" s="16"/>
      <c r="Q5424" s="16"/>
      <c r="R5424" s="16"/>
      <c r="S5424" s="16"/>
      <c r="T5424" s="16"/>
      <c r="U5424" s="16"/>
      <c r="V5424" s="1" t="s">
        <v>3949</v>
      </c>
      <c r="W5424" s="1" t="s">
        <v>2551</v>
      </c>
      <c r="X5424" s="5" t="s">
        <v>3954</v>
      </c>
      <c r="Y5424" s="5" t="s">
        <v>2559</v>
      </c>
      <c r="Z5424" s="5" t="s">
        <v>2734</v>
      </c>
      <c r="AA5424" s="5"/>
    </row>
    <row r="5425" spans="1:27" ht="12" customHeight="1" x14ac:dyDescent="0.15">
      <c r="A5425" s="1" t="s">
        <v>1468</v>
      </c>
      <c r="B5425" s="1" t="s">
        <v>31</v>
      </c>
      <c r="C5425" s="1" t="s">
        <v>9</v>
      </c>
      <c r="D5425" s="1" t="s">
        <v>2505</v>
      </c>
      <c r="E5425" s="1" t="s">
        <v>10</v>
      </c>
      <c r="F5425" s="1" t="s">
        <v>1475</v>
      </c>
      <c r="G5425" s="1" t="s">
        <v>12</v>
      </c>
      <c r="H5425" s="1" t="s">
        <v>442</v>
      </c>
      <c r="I5425" s="16"/>
      <c r="J5425" s="16"/>
      <c r="K5425" s="16"/>
      <c r="L5425" s="16"/>
      <c r="M5425" s="16"/>
      <c r="N5425" s="16"/>
      <c r="O5425" s="16"/>
      <c r="P5425" s="16"/>
      <c r="Q5425" s="16"/>
      <c r="R5425" s="16"/>
      <c r="S5425" s="16"/>
      <c r="T5425" s="16"/>
      <c r="U5425" s="16"/>
      <c r="V5425" s="1" t="s">
        <v>3949</v>
      </c>
      <c r="W5425" s="1" t="s">
        <v>2551</v>
      </c>
      <c r="X5425" s="5" t="s">
        <v>3955</v>
      </c>
      <c r="Y5425" s="5" t="s">
        <v>2553</v>
      </c>
      <c r="Z5425" s="5" t="s">
        <v>2734</v>
      </c>
      <c r="AA5425" s="5"/>
    </row>
    <row r="5426" spans="1:27" ht="12" customHeight="1" x14ac:dyDescent="0.15">
      <c r="A5426" s="1" t="s">
        <v>1468</v>
      </c>
      <c r="B5426" s="1" t="s">
        <v>31</v>
      </c>
      <c r="C5426" s="1" t="s">
        <v>15</v>
      </c>
      <c r="D5426" s="1" t="s">
        <v>2505</v>
      </c>
      <c r="E5426" s="1" t="s">
        <v>10</v>
      </c>
      <c r="F5426" s="1" t="s">
        <v>1475</v>
      </c>
      <c r="G5426" s="1" t="s">
        <v>1470</v>
      </c>
      <c r="H5426" s="1" t="s">
        <v>442</v>
      </c>
      <c r="I5426" s="16"/>
      <c r="J5426" s="16"/>
      <c r="K5426" s="16"/>
      <c r="L5426" s="16"/>
      <c r="M5426" s="16"/>
      <c r="N5426" s="16"/>
      <c r="O5426" s="16"/>
      <c r="P5426" s="16"/>
      <c r="Q5426" s="16"/>
      <c r="R5426" s="16"/>
      <c r="S5426" s="16"/>
      <c r="T5426" s="16"/>
      <c r="U5426" s="16"/>
      <c r="V5426" s="1" t="s">
        <v>3949</v>
      </c>
      <c r="W5426" s="1" t="s">
        <v>2551</v>
      </c>
      <c r="X5426" s="5" t="s">
        <v>3955</v>
      </c>
      <c r="Y5426" s="5" t="s">
        <v>3951</v>
      </c>
      <c r="Z5426" s="5" t="s">
        <v>3191</v>
      </c>
      <c r="AA5426" s="5"/>
    </row>
    <row r="5427" spans="1:27" ht="12" customHeight="1" x14ac:dyDescent="0.15">
      <c r="A5427" s="1" t="s">
        <v>1468</v>
      </c>
      <c r="B5427" s="1" t="s">
        <v>31</v>
      </c>
      <c r="C5427" s="1" t="s">
        <v>17</v>
      </c>
      <c r="D5427" s="1" t="s">
        <v>2505</v>
      </c>
      <c r="E5427" s="1" t="s">
        <v>10</v>
      </c>
      <c r="F5427" s="1" t="s">
        <v>1475</v>
      </c>
      <c r="G5427" s="1" t="s">
        <v>1471</v>
      </c>
      <c r="H5427" s="1" t="s">
        <v>442</v>
      </c>
      <c r="I5427" s="16"/>
      <c r="J5427" s="16"/>
      <c r="K5427" s="16"/>
      <c r="L5427" s="16"/>
      <c r="M5427" s="16"/>
      <c r="N5427" s="16"/>
      <c r="O5427" s="16"/>
      <c r="P5427" s="16"/>
      <c r="Q5427" s="16"/>
      <c r="R5427" s="16"/>
      <c r="S5427" s="16"/>
      <c r="T5427" s="16"/>
      <c r="U5427" s="16"/>
      <c r="V5427" s="1" t="s">
        <v>3949</v>
      </c>
      <c r="W5427" s="1" t="s">
        <v>2551</v>
      </c>
      <c r="X5427" s="5" t="s">
        <v>3955</v>
      </c>
      <c r="Y5427" s="5" t="s">
        <v>3192</v>
      </c>
      <c r="Z5427" s="5" t="s">
        <v>3191</v>
      </c>
      <c r="AA5427" s="5"/>
    </row>
    <row r="5428" spans="1:27" ht="12" customHeight="1" x14ac:dyDescent="0.15">
      <c r="A5428" s="1" t="s">
        <v>1468</v>
      </c>
      <c r="B5428" s="1" t="s">
        <v>31</v>
      </c>
      <c r="C5428" s="1" t="s">
        <v>19</v>
      </c>
      <c r="D5428" s="1" t="s">
        <v>2505</v>
      </c>
      <c r="E5428" s="1" t="s">
        <v>10</v>
      </c>
      <c r="F5428" s="1" t="s">
        <v>1475</v>
      </c>
      <c r="G5428" s="1" t="s">
        <v>242</v>
      </c>
      <c r="H5428" s="1" t="s">
        <v>442</v>
      </c>
      <c r="I5428" s="16"/>
      <c r="J5428" s="16"/>
      <c r="K5428" s="16"/>
      <c r="L5428" s="16"/>
      <c r="M5428" s="16"/>
      <c r="N5428" s="16"/>
      <c r="O5428" s="16"/>
      <c r="P5428" s="16"/>
      <c r="Q5428" s="16"/>
      <c r="R5428" s="16"/>
      <c r="S5428" s="16"/>
      <c r="T5428" s="16"/>
      <c r="U5428" s="16"/>
      <c r="V5428" s="1" t="s">
        <v>3949</v>
      </c>
      <c r="W5428" s="1" t="s">
        <v>2551</v>
      </c>
      <c r="X5428" s="5" t="s">
        <v>3955</v>
      </c>
      <c r="Y5428" s="5" t="s">
        <v>2557</v>
      </c>
      <c r="Z5428" s="5" t="s">
        <v>2734</v>
      </c>
      <c r="AA5428" s="5"/>
    </row>
    <row r="5429" spans="1:27" ht="12" customHeight="1" x14ac:dyDescent="0.15">
      <c r="A5429" s="1" t="s">
        <v>1468</v>
      </c>
      <c r="B5429" s="1" t="s">
        <v>31</v>
      </c>
      <c r="C5429" s="1" t="s">
        <v>21</v>
      </c>
      <c r="D5429" s="1" t="s">
        <v>2505</v>
      </c>
      <c r="E5429" s="1" t="s">
        <v>10</v>
      </c>
      <c r="F5429" s="1" t="s">
        <v>1475</v>
      </c>
      <c r="G5429" s="1" t="s">
        <v>5115</v>
      </c>
      <c r="H5429" s="1" t="s">
        <v>239</v>
      </c>
      <c r="I5429" s="16"/>
      <c r="J5429" s="16"/>
      <c r="K5429" s="16"/>
      <c r="L5429" s="16"/>
      <c r="M5429" s="16"/>
      <c r="N5429" s="16"/>
      <c r="O5429" s="16"/>
      <c r="P5429" s="16"/>
      <c r="Q5429" s="16"/>
      <c r="R5429" s="16"/>
      <c r="S5429" s="16"/>
      <c r="T5429" s="16"/>
      <c r="U5429" s="16"/>
      <c r="V5429" s="1" t="s">
        <v>3949</v>
      </c>
      <c r="W5429" s="1" t="s">
        <v>2551</v>
      </c>
      <c r="X5429" s="5" t="s">
        <v>3955</v>
      </c>
      <c r="Y5429" s="5" t="s">
        <v>2740</v>
      </c>
      <c r="Z5429" s="5" t="s">
        <v>2738</v>
      </c>
      <c r="AA5429" s="5"/>
    </row>
    <row r="5430" spans="1:27" ht="12" customHeight="1" x14ac:dyDescent="0.15">
      <c r="A5430" s="1" t="s">
        <v>1468</v>
      </c>
      <c r="B5430" s="1" t="s">
        <v>31</v>
      </c>
      <c r="C5430" s="1" t="s">
        <v>23</v>
      </c>
      <c r="D5430" s="1" t="s">
        <v>2505</v>
      </c>
      <c r="E5430" s="1" t="s">
        <v>10</v>
      </c>
      <c r="F5430" s="1" t="s">
        <v>1475</v>
      </c>
      <c r="G5430" s="1" t="s">
        <v>22</v>
      </c>
      <c r="H5430" s="1" t="s">
        <v>442</v>
      </c>
      <c r="I5430" s="16"/>
      <c r="J5430" s="16"/>
      <c r="K5430" s="16"/>
      <c r="L5430" s="16"/>
      <c r="M5430" s="16"/>
      <c r="N5430" s="16"/>
      <c r="O5430" s="16"/>
      <c r="P5430" s="16"/>
      <c r="Q5430" s="16"/>
      <c r="R5430" s="16"/>
      <c r="S5430" s="16"/>
      <c r="T5430" s="16"/>
      <c r="U5430" s="16"/>
      <c r="V5430" s="1" t="s">
        <v>3949</v>
      </c>
      <c r="W5430" s="1" t="s">
        <v>2551</v>
      </c>
      <c r="X5430" s="5" t="s">
        <v>3955</v>
      </c>
      <c r="Y5430" s="5" t="s">
        <v>2558</v>
      </c>
      <c r="Z5430" s="5" t="s">
        <v>3191</v>
      </c>
      <c r="AA5430" s="5"/>
    </row>
    <row r="5431" spans="1:27" ht="12" customHeight="1" x14ac:dyDescent="0.15">
      <c r="A5431" s="1" t="s">
        <v>1468</v>
      </c>
      <c r="B5431" s="1" t="s">
        <v>31</v>
      </c>
      <c r="C5431" s="1" t="s">
        <v>77</v>
      </c>
      <c r="D5431" s="1" t="s">
        <v>2505</v>
      </c>
      <c r="E5431" s="1" t="s">
        <v>10</v>
      </c>
      <c r="F5431" s="1" t="s">
        <v>1475</v>
      </c>
      <c r="G5431" s="1" t="s">
        <v>24</v>
      </c>
      <c r="H5431" s="1" t="s">
        <v>442</v>
      </c>
      <c r="I5431" s="16"/>
      <c r="J5431" s="16"/>
      <c r="K5431" s="16"/>
      <c r="L5431" s="16"/>
      <c r="M5431" s="16"/>
      <c r="N5431" s="16"/>
      <c r="O5431" s="16"/>
      <c r="P5431" s="16"/>
      <c r="Q5431" s="16"/>
      <c r="R5431" s="16"/>
      <c r="S5431" s="16"/>
      <c r="T5431" s="16"/>
      <c r="U5431" s="16"/>
      <c r="V5431" s="1" t="s">
        <v>3949</v>
      </c>
      <c r="W5431" s="1" t="s">
        <v>2551</v>
      </c>
      <c r="X5431" s="5" t="s">
        <v>3955</v>
      </c>
      <c r="Y5431" s="5" t="s">
        <v>2559</v>
      </c>
      <c r="Z5431" s="5" t="s">
        <v>2734</v>
      </c>
      <c r="AA5431" s="5"/>
    </row>
    <row r="5432" spans="1:27" ht="12" customHeight="1" x14ac:dyDescent="0.15">
      <c r="A5432" s="1" t="s">
        <v>1468</v>
      </c>
      <c r="B5432" s="1" t="s">
        <v>212</v>
      </c>
      <c r="C5432" s="1" t="s">
        <v>9</v>
      </c>
      <c r="D5432" s="1" t="s">
        <v>2505</v>
      </c>
      <c r="E5432" s="1" t="s">
        <v>213</v>
      </c>
      <c r="F5432" s="1" t="s">
        <v>1476</v>
      </c>
      <c r="G5432" s="1" t="s">
        <v>215</v>
      </c>
      <c r="H5432" s="1" t="s">
        <v>216</v>
      </c>
      <c r="I5432" s="16"/>
      <c r="J5432" s="16"/>
      <c r="K5432" s="16"/>
      <c r="L5432" s="16"/>
      <c r="M5432" s="16"/>
      <c r="N5432" s="16"/>
      <c r="O5432" s="16"/>
      <c r="P5432" s="16"/>
      <c r="Q5432" s="16"/>
      <c r="R5432" s="16"/>
      <c r="S5432" s="16"/>
      <c r="T5432" s="16"/>
      <c r="U5432" s="16"/>
      <c r="V5432" s="1" t="s">
        <v>3949</v>
      </c>
      <c r="W5432" s="1" t="s">
        <v>2717</v>
      </c>
      <c r="X5432" s="5" t="s">
        <v>3956</v>
      </c>
      <c r="Y5432" s="5" t="s">
        <v>2719</v>
      </c>
      <c r="Z5432" s="5" t="s">
        <v>2847</v>
      </c>
      <c r="AA5432" s="5"/>
    </row>
    <row r="5433" spans="1:27" ht="12" customHeight="1" x14ac:dyDescent="0.15">
      <c r="A5433" s="1" t="s">
        <v>1468</v>
      </c>
      <c r="B5433" s="1" t="s">
        <v>285</v>
      </c>
      <c r="C5433" s="1" t="s">
        <v>9</v>
      </c>
      <c r="D5433" s="1" t="s">
        <v>2505</v>
      </c>
      <c r="E5433" s="1" t="s">
        <v>213</v>
      </c>
      <c r="F5433" s="1" t="s">
        <v>286</v>
      </c>
      <c r="G5433" s="1" t="s">
        <v>215</v>
      </c>
      <c r="H5433" s="1" t="s">
        <v>216</v>
      </c>
      <c r="I5433" s="16"/>
      <c r="J5433" s="16"/>
      <c r="K5433" s="16"/>
      <c r="L5433" s="16"/>
      <c r="M5433" s="16"/>
      <c r="N5433" s="16"/>
      <c r="O5433" s="16"/>
      <c r="P5433" s="16"/>
      <c r="Q5433" s="16"/>
      <c r="R5433" s="16"/>
      <c r="S5433" s="16"/>
      <c r="T5433" s="16"/>
      <c r="U5433" s="16"/>
      <c r="V5433" s="1" t="s">
        <v>3949</v>
      </c>
      <c r="W5433" s="1" t="s">
        <v>2717</v>
      </c>
      <c r="X5433" s="5" t="s">
        <v>2769</v>
      </c>
      <c r="Y5433" s="5" t="s">
        <v>2719</v>
      </c>
      <c r="Z5433" s="5" t="s">
        <v>2847</v>
      </c>
      <c r="AA5433" s="5"/>
    </row>
    <row r="5434" spans="1:27" ht="12" customHeight="1" x14ac:dyDescent="0.15">
      <c r="A5434" s="1" t="s">
        <v>1477</v>
      </c>
      <c r="B5434" s="1" t="s">
        <v>8</v>
      </c>
      <c r="C5434" s="1" t="s">
        <v>9</v>
      </c>
      <c r="D5434" s="1" t="s">
        <v>2506</v>
      </c>
      <c r="E5434" s="1" t="s">
        <v>10</v>
      </c>
      <c r="F5434" s="1" t="s">
        <v>1478</v>
      </c>
      <c r="G5434" s="1" t="s">
        <v>5116</v>
      </c>
      <c r="H5434" s="1" t="s">
        <v>394</v>
      </c>
      <c r="I5434" s="16"/>
      <c r="J5434" s="16"/>
      <c r="K5434" s="16"/>
      <c r="L5434" s="16"/>
      <c r="M5434" s="16"/>
      <c r="N5434" s="16"/>
      <c r="O5434" s="16"/>
      <c r="P5434" s="16"/>
      <c r="Q5434" s="16"/>
      <c r="R5434" s="16"/>
      <c r="S5434" s="16"/>
      <c r="T5434" s="16"/>
      <c r="U5434" s="16"/>
      <c r="V5434" s="1" t="s">
        <v>3957</v>
      </c>
      <c r="W5434" s="1" t="s">
        <v>2551</v>
      </c>
      <c r="X5434" s="5" t="s">
        <v>3958</v>
      </c>
      <c r="Y5434" s="5" t="s">
        <v>2553</v>
      </c>
      <c r="Z5434" s="5" t="s">
        <v>2734</v>
      </c>
      <c r="AA5434" s="5"/>
    </row>
    <row r="5435" spans="1:27" ht="12" customHeight="1" x14ac:dyDescent="0.15">
      <c r="A5435" s="1" t="s">
        <v>1477</v>
      </c>
      <c r="B5435" s="1" t="s">
        <v>8</v>
      </c>
      <c r="C5435" s="1" t="s">
        <v>15</v>
      </c>
      <c r="D5435" s="1" t="s">
        <v>2506</v>
      </c>
      <c r="E5435" s="1" t="s">
        <v>10</v>
      </c>
      <c r="F5435" s="1" t="s">
        <v>1478</v>
      </c>
      <c r="G5435" s="1" t="s">
        <v>16</v>
      </c>
      <c r="H5435" s="1" t="s">
        <v>394</v>
      </c>
      <c r="I5435" s="16"/>
      <c r="J5435" s="16"/>
      <c r="K5435" s="16"/>
      <c r="L5435" s="16"/>
      <c r="M5435" s="16"/>
      <c r="N5435" s="16"/>
      <c r="O5435" s="16"/>
      <c r="P5435" s="16"/>
      <c r="Q5435" s="16"/>
      <c r="R5435" s="16"/>
      <c r="S5435" s="16"/>
      <c r="T5435" s="16"/>
      <c r="U5435" s="16"/>
      <c r="V5435" s="1" t="s">
        <v>3957</v>
      </c>
      <c r="W5435" s="1" t="s">
        <v>2551</v>
      </c>
      <c r="X5435" s="5" t="s">
        <v>3958</v>
      </c>
      <c r="Y5435" s="5" t="s">
        <v>2555</v>
      </c>
      <c r="Z5435" s="5" t="s">
        <v>2734</v>
      </c>
      <c r="AA5435" s="5"/>
    </row>
    <row r="5436" spans="1:27" ht="12" customHeight="1" x14ac:dyDescent="0.15">
      <c r="A5436" s="1" t="s">
        <v>1477</v>
      </c>
      <c r="B5436" s="1" t="s">
        <v>8</v>
      </c>
      <c r="C5436" s="1" t="s">
        <v>17</v>
      </c>
      <c r="D5436" s="1" t="s">
        <v>2506</v>
      </c>
      <c r="E5436" s="1" t="s">
        <v>10</v>
      </c>
      <c r="F5436" s="1" t="s">
        <v>1478</v>
      </c>
      <c r="G5436" s="1" t="s">
        <v>242</v>
      </c>
      <c r="H5436" s="1" t="s">
        <v>394</v>
      </c>
      <c r="I5436" s="16"/>
      <c r="J5436" s="16"/>
      <c r="K5436" s="16"/>
      <c r="L5436" s="16"/>
      <c r="M5436" s="16"/>
      <c r="N5436" s="16"/>
      <c r="O5436" s="16"/>
      <c r="P5436" s="16"/>
      <c r="Q5436" s="16"/>
      <c r="R5436" s="16"/>
      <c r="S5436" s="16"/>
      <c r="T5436" s="16"/>
      <c r="U5436" s="16"/>
      <c r="V5436" s="1" t="s">
        <v>3957</v>
      </c>
      <c r="W5436" s="1" t="s">
        <v>2551</v>
      </c>
      <c r="X5436" s="5" t="s">
        <v>3958</v>
      </c>
      <c r="Y5436" s="5" t="s">
        <v>2557</v>
      </c>
      <c r="Z5436" s="5" t="s">
        <v>2734</v>
      </c>
      <c r="AA5436" s="5"/>
    </row>
    <row r="5437" spans="1:27" ht="12" customHeight="1" x14ac:dyDescent="0.15">
      <c r="A5437" s="1" t="s">
        <v>1477</v>
      </c>
      <c r="B5437" s="1" t="s">
        <v>8</v>
      </c>
      <c r="C5437" s="1" t="s">
        <v>19</v>
      </c>
      <c r="D5437" s="1" t="s">
        <v>2506</v>
      </c>
      <c r="E5437" s="1" t="s">
        <v>10</v>
      </c>
      <c r="F5437" s="1" t="s">
        <v>1478</v>
      </c>
      <c r="G5437" s="1" t="s">
        <v>245</v>
      </c>
      <c r="H5437" s="1" t="s">
        <v>306</v>
      </c>
      <c r="I5437" s="16"/>
      <c r="J5437" s="16"/>
      <c r="K5437" s="16"/>
      <c r="L5437" s="16"/>
      <c r="M5437" s="16"/>
      <c r="N5437" s="16"/>
      <c r="O5437" s="16"/>
      <c r="P5437" s="16"/>
      <c r="Q5437" s="16"/>
      <c r="R5437" s="16"/>
      <c r="S5437" s="16"/>
      <c r="T5437" s="16"/>
      <c r="U5437" s="16"/>
      <c r="V5437" s="1" t="s">
        <v>3957</v>
      </c>
      <c r="W5437" s="1" t="s">
        <v>2551</v>
      </c>
      <c r="X5437" s="5" t="s">
        <v>3958</v>
      </c>
      <c r="Y5437" s="5" t="s">
        <v>2740</v>
      </c>
      <c r="Z5437" s="5" t="s">
        <v>2788</v>
      </c>
      <c r="AA5437" s="5"/>
    </row>
    <row r="5438" spans="1:27" ht="12" customHeight="1" x14ac:dyDescent="0.15">
      <c r="A5438" s="1" t="s">
        <v>1477</v>
      </c>
      <c r="B5438" s="1" t="s">
        <v>8</v>
      </c>
      <c r="C5438" s="1" t="s">
        <v>21</v>
      </c>
      <c r="D5438" s="1" t="s">
        <v>2506</v>
      </c>
      <c r="E5438" s="1" t="s">
        <v>10</v>
      </c>
      <c r="F5438" s="1" t="s">
        <v>1478</v>
      </c>
      <c r="G5438" s="1" t="s">
        <v>5117</v>
      </c>
      <c r="H5438" s="1" t="s">
        <v>394</v>
      </c>
      <c r="I5438" s="16"/>
      <c r="J5438" s="16"/>
      <c r="K5438" s="16"/>
      <c r="L5438" s="16"/>
      <c r="M5438" s="16"/>
      <c r="N5438" s="16"/>
      <c r="O5438" s="16"/>
      <c r="P5438" s="16"/>
      <c r="Q5438" s="16"/>
      <c r="R5438" s="16"/>
      <c r="S5438" s="16"/>
      <c r="T5438" s="16"/>
      <c r="U5438" s="16"/>
      <c r="V5438" s="1" t="s">
        <v>3957</v>
      </c>
      <c r="W5438" s="1" t="s">
        <v>2551</v>
      </c>
      <c r="X5438" s="5" t="s">
        <v>3958</v>
      </c>
      <c r="Y5438" s="5" t="s">
        <v>2558</v>
      </c>
      <c r="Z5438" s="5" t="s">
        <v>2734</v>
      </c>
      <c r="AA5438" s="5"/>
    </row>
    <row r="5439" spans="1:27" ht="12" customHeight="1" x14ac:dyDescent="0.15">
      <c r="A5439" s="1" t="s">
        <v>1477</v>
      </c>
      <c r="B5439" s="1" t="s">
        <v>8</v>
      </c>
      <c r="C5439" s="1" t="s">
        <v>23</v>
      </c>
      <c r="D5439" s="1" t="s">
        <v>2506</v>
      </c>
      <c r="E5439" s="1" t="s">
        <v>10</v>
      </c>
      <c r="F5439" s="1" t="s">
        <v>1478</v>
      </c>
      <c r="G5439" s="1" t="s">
        <v>24</v>
      </c>
      <c r="H5439" s="1" t="s">
        <v>394</v>
      </c>
      <c r="I5439" s="16"/>
      <c r="J5439" s="16"/>
      <c r="K5439" s="16"/>
      <c r="L5439" s="16"/>
      <c r="M5439" s="16"/>
      <c r="N5439" s="16"/>
      <c r="O5439" s="16"/>
      <c r="P5439" s="16"/>
      <c r="Q5439" s="16"/>
      <c r="R5439" s="16"/>
      <c r="S5439" s="16"/>
      <c r="T5439" s="16"/>
      <c r="U5439" s="16"/>
      <c r="V5439" s="1" t="s">
        <v>3957</v>
      </c>
      <c r="W5439" s="1" t="s">
        <v>2551</v>
      </c>
      <c r="X5439" s="5" t="s">
        <v>3958</v>
      </c>
      <c r="Y5439" s="5" t="s">
        <v>2559</v>
      </c>
      <c r="Z5439" s="5" t="s">
        <v>2734</v>
      </c>
      <c r="AA5439" s="5"/>
    </row>
    <row r="5440" spans="1:27" ht="12" customHeight="1" x14ac:dyDescent="0.15">
      <c r="A5440" s="1" t="s">
        <v>1477</v>
      </c>
      <c r="B5440" s="1" t="s">
        <v>25</v>
      </c>
      <c r="C5440" s="1" t="s">
        <v>9</v>
      </c>
      <c r="D5440" s="1" t="s">
        <v>2506</v>
      </c>
      <c r="E5440" s="1" t="s">
        <v>10</v>
      </c>
      <c r="F5440" s="1" t="s">
        <v>1479</v>
      </c>
      <c r="G5440" s="1" t="s">
        <v>5116</v>
      </c>
      <c r="H5440" s="1" t="s">
        <v>394</v>
      </c>
      <c r="I5440" s="16"/>
      <c r="J5440" s="16"/>
      <c r="K5440" s="16"/>
      <c r="L5440" s="16"/>
      <c r="M5440" s="16"/>
      <c r="N5440" s="16"/>
      <c r="O5440" s="16"/>
      <c r="P5440" s="16"/>
      <c r="Q5440" s="16"/>
      <c r="R5440" s="16"/>
      <c r="S5440" s="16"/>
      <c r="T5440" s="16"/>
      <c r="U5440" s="16"/>
      <c r="V5440" s="1" t="s">
        <v>3957</v>
      </c>
      <c r="W5440" s="1" t="s">
        <v>2551</v>
      </c>
      <c r="X5440" s="5" t="s">
        <v>3959</v>
      </c>
      <c r="Y5440" s="5" t="s">
        <v>2553</v>
      </c>
      <c r="Z5440" s="5" t="s">
        <v>2734</v>
      </c>
      <c r="AA5440" s="5"/>
    </row>
    <row r="5441" spans="1:27" ht="12" customHeight="1" x14ac:dyDescent="0.15">
      <c r="A5441" s="1" t="s">
        <v>1477</v>
      </c>
      <c r="B5441" s="1" t="s">
        <v>25</v>
      </c>
      <c r="C5441" s="1" t="s">
        <v>15</v>
      </c>
      <c r="D5441" s="1" t="s">
        <v>2506</v>
      </c>
      <c r="E5441" s="1" t="s">
        <v>10</v>
      </c>
      <c r="F5441" s="1" t="s">
        <v>1479</v>
      </c>
      <c r="G5441" s="1" t="s">
        <v>16</v>
      </c>
      <c r="H5441" s="1" t="s">
        <v>394</v>
      </c>
      <c r="I5441" s="16"/>
      <c r="J5441" s="16"/>
      <c r="K5441" s="16"/>
      <c r="L5441" s="16"/>
      <c r="M5441" s="16"/>
      <c r="N5441" s="16"/>
      <c r="O5441" s="16"/>
      <c r="P5441" s="16"/>
      <c r="Q5441" s="16"/>
      <c r="R5441" s="16"/>
      <c r="S5441" s="16"/>
      <c r="T5441" s="16"/>
      <c r="U5441" s="16"/>
      <c r="V5441" s="1" t="s">
        <v>3957</v>
      </c>
      <c r="W5441" s="1" t="s">
        <v>2551</v>
      </c>
      <c r="X5441" s="5" t="s">
        <v>3959</v>
      </c>
      <c r="Y5441" s="5" t="s">
        <v>2555</v>
      </c>
      <c r="Z5441" s="5" t="s">
        <v>2734</v>
      </c>
      <c r="AA5441" s="5"/>
    </row>
    <row r="5442" spans="1:27" ht="12" customHeight="1" x14ac:dyDescent="0.15">
      <c r="A5442" s="1" t="s">
        <v>1477</v>
      </c>
      <c r="B5442" s="1" t="s">
        <v>25</v>
      </c>
      <c r="C5442" s="1" t="s">
        <v>17</v>
      </c>
      <c r="D5442" s="1" t="s">
        <v>2506</v>
      </c>
      <c r="E5442" s="1" t="s">
        <v>10</v>
      </c>
      <c r="F5442" s="1" t="s">
        <v>1479</v>
      </c>
      <c r="G5442" s="1" t="s">
        <v>242</v>
      </c>
      <c r="H5442" s="1" t="s">
        <v>394</v>
      </c>
      <c r="I5442" s="16"/>
      <c r="J5442" s="16"/>
      <c r="K5442" s="16"/>
      <c r="L5442" s="16"/>
      <c r="M5442" s="16"/>
      <c r="N5442" s="16"/>
      <c r="O5442" s="16"/>
      <c r="P5442" s="16"/>
      <c r="Q5442" s="16"/>
      <c r="R5442" s="16"/>
      <c r="S5442" s="16"/>
      <c r="T5442" s="16"/>
      <c r="U5442" s="16"/>
      <c r="V5442" s="1" t="s">
        <v>3957</v>
      </c>
      <c r="W5442" s="1" t="s">
        <v>2551</v>
      </c>
      <c r="X5442" s="5" t="s">
        <v>3959</v>
      </c>
      <c r="Y5442" s="5" t="s">
        <v>2557</v>
      </c>
      <c r="Z5442" s="5" t="s">
        <v>2734</v>
      </c>
      <c r="AA5442" s="5"/>
    </row>
    <row r="5443" spans="1:27" ht="12" customHeight="1" x14ac:dyDescent="0.15">
      <c r="A5443" s="1" t="s">
        <v>1477</v>
      </c>
      <c r="B5443" s="1" t="s">
        <v>25</v>
      </c>
      <c r="C5443" s="1" t="s">
        <v>19</v>
      </c>
      <c r="D5443" s="1" t="s">
        <v>2506</v>
      </c>
      <c r="E5443" s="1" t="s">
        <v>10</v>
      </c>
      <c r="F5443" s="1" t="s">
        <v>1479</v>
      </c>
      <c r="G5443" s="1" t="s">
        <v>245</v>
      </c>
      <c r="H5443" s="1" t="s">
        <v>306</v>
      </c>
      <c r="I5443" s="16"/>
      <c r="J5443" s="16"/>
      <c r="K5443" s="16"/>
      <c r="L5443" s="16"/>
      <c r="M5443" s="16"/>
      <c r="N5443" s="16"/>
      <c r="O5443" s="16"/>
      <c r="P5443" s="16"/>
      <c r="Q5443" s="16"/>
      <c r="R5443" s="16"/>
      <c r="S5443" s="16"/>
      <c r="T5443" s="16"/>
      <c r="U5443" s="16"/>
      <c r="V5443" s="1" t="s">
        <v>3957</v>
      </c>
      <c r="W5443" s="1" t="s">
        <v>2551</v>
      </c>
      <c r="X5443" s="5" t="s">
        <v>3959</v>
      </c>
      <c r="Y5443" s="5" t="s">
        <v>2740</v>
      </c>
      <c r="Z5443" s="5" t="s">
        <v>2788</v>
      </c>
      <c r="AA5443" s="5"/>
    </row>
    <row r="5444" spans="1:27" ht="12" customHeight="1" x14ac:dyDescent="0.15">
      <c r="A5444" s="1" t="s">
        <v>1477</v>
      </c>
      <c r="B5444" s="1" t="s">
        <v>25</v>
      </c>
      <c r="C5444" s="1" t="s">
        <v>21</v>
      </c>
      <c r="D5444" s="1" t="s">
        <v>2506</v>
      </c>
      <c r="E5444" s="1" t="s">
        <v>10</v>
      </c>
      <c r="F5444" s="1" t="s">
        <v>1479</v>
      </c>
      <c r="G5444" s="1" t="s">
        <v>5117</v>
      </c>
      <c r="H5444" s="1" t="s">
        <v>394</v>
      </c>
      <c r="I5444" s="16"/>
      <c r="J5444" s="16"/>
      <c r="K5444" s="16"/>
      <c r="L5444" s="16"/>
      <c r="M5444" s="16"/>
      <c r="N5444" s="16"/>
      <c r="O5444" s="16"/>
      <c r="P5444" s="16"/>
      <c r="Q5444" s="16"/>
      <c r="R5444" s="16"/>
      <c r="S5444" s="16"/>
      <c r="T5444" s="16"/>
      <c r="U5444" s="16"/>
      <c r="V5444" s="1" t="s">
        <v>3957</v>
      </c>
      <c r="W5444" s="1" t="s">
        <v>2551</v>
      </c>
      <c r="X5444" s="5" t="s">
        <v>3959</v>
      </c>
      <c r="Y5444" s="5" t="s">
        <v>2558</v>
      </c>
      <c r="Z5444" s="5" t="s">
        <v>2734</v>
      </c>
      <c r="AA5444" s="5"/>
    </row>
    <row r="5445" spans="1:27" ht="12" customHeight="1" x14ac:dyDescent="0.15">
      <c r="A5445" s="1" t="s">
        <v>1477</v>
      </c>
      <c r="B5445" s="1" t="s">
        <v>25</v>
      </c>
      <c r="C5445" s="1" t="s">
        <v>23</v>
      </c>
      <c r="D5445" s="1" t="s">
        <v>2506</v>
      </c>
      <c r="E5445" s="1" t="s">
        <v>10</v>
      </c>
      <c r="F5445" s="1" t="s">
        <v>1479</v>
      </c>
      <c r="G5445" s="1" t="s">
        <v>24</v>
      </c>
      <c r="H5445" s="1" t="s">
        <v>394</v>
      </c>
      <c r="I5445" s="16"/>
      <c r="J5445" s="16"/>
      <c r="K5445" s="16"/>
      <c r="L5445" s="16"/>
      <c r="M5445" s="16"/>
      <c r="N5445" s="16"/>
      <c r="O5445" s="16"/>
      <c r="P5445" s="16"/>
      <c r="Q5445" s="16"/>
      <c r="R5445" s="16"/>
      <c r="S5445" s="16"/>
      <c r="T5445" s="16"/>
      <c r="U5445" s="16"/>
      <c r="V5445" s="1" t="s">
        <v>3957</v>
      </c>
      <c r="W5445" s="1" t="s">
        <v>2551</v>
      </c>
      <c r="X5445" s="5" t="s">
        <v>3959</v>
      </c>
      <c r="Y5445" s="5" t="s">
        <v>2559</v>
      </c>
      <c r="Z5445" s="5" t="s">
        <v>2734</v>
      </c>
      <c r="AA5445" s="5"/>
    </row>
    <row r="5446" spans="1:27" ht="12" customHeight="1" x14ac:dyDescent="0.15">
      <c r="A5446" s="1" t="s">
        <v>1477</v>
      </c>
      <c r="B5446" s="1" t="s">
        <v>27</v>
      </c>
      <c r="C5446" s="1" t="s">
        <v>9</v>
      </c>
      <c r="D5446" s="1" t="s">
        <v>2506</v>
      </c>
      <c r="E5446" s="1" t="s">
        <v>10</v>
      </c>
      <c r="F5446" s="1" t="s">
        <v>1480</v>
      </c>
      <c r="G5446" s="1" t="s">
        <v>5116</v>
      </c>
      <c r="H5446" s="1" t="s">
        <v>394</v>
      </c>
      <c r="I5446" s="16"/>
      <c r="J5446" s="16"/>
      <c r="K5446" s="16"/>
      <c r="L5446" s="16"/>
      <c r="M5446" s="16"/>
      <c r="N5446" s="16"/>
      <c r="O5446" s="16"/>
      <c r="P5446" s="16"/>
      <c r="Q5446" s="16"/>
      <c r="R5446" s="16"/>
      <c r="S5446" s="16"/>
      <c r="T5446" s="16"/>
      <c r="U5446" s="16"/>
      <c r="V5446" s="1" t="s">
        <v>3957</v>
      </c>
      <c r="W5446" s="1" t="s">
        <v>2551</v>
      </c>
      <c r="X5446" s="5" t="s">
        <v>3960</v>
      </c>
      <c r="Y5446" s="5" t="s">
        <v>2553</v>
      </c>
      <c r="Z5446" s="5" t="s">
        <v>2734</v>
      </c>
      <c r="AA5446" s="5"/>
    </row>
    <row r="5447" spans="1:27" ht="12" customHeight="1" x14ac:dyDescent="0.15">
      <c r="A5447" s="1" t="s">
        <v>1477</v>
      </c>
      <c r="B5447" s="1" t="s">
        <v>27</v>
      </c>
      <c r="C5447" s="1" t="s">
        <v>15</v>
      </c>
      <c r="D5447" s="1" t="s">
        <v>2506</v>
      </c>
      <c r="E5447" s="1" t="s">
        <v>10</v>
      </c>
      <c r="F5447" s="1" t="s">
        <v>1480</v>
      </c>
      <c r="G5447" s="1" t="s">
        <v>16</v>
      </c>
      <c r="H5447" s="1" t="s">
        <v>394</v>
      </c>
      <c r="I5447" s="16"/>
      <c r="J5447" s="16"/>
      <c r="K5447" s="16"/>
      <c r="L5447" s="16"/>
      <c r="M5447" s="16"/>
      <c r="N5447" s="16"/>
      <c r="O5447" s="16"/>
      <c r="P5447" s="16"/>
      <c r="Q5447" s="16"/>
      <c r="R5447" s="16"/>
      <c r="S5447" s="16"/>
      <c r="T5447" s="16"/>
      <c r="U5447" s="16"/>
      <c r="V5447" s="1" t="s">
        <v>3957</v>
      </c>
      <c r="W5447" s="1" t="s">
        <v>2551</v>
      </c>
      <c r="X5447" s="5" t="s">
        <v>3960</v>
      </c>
      <c r="Y5447" s="5" t="s">
        <v>2555</v>
      </c>
      <c r="Z5447" s="5" t="s">
        <v>2734</v>
      </c>
      <c r="AA5447" s="5"/>
    </row>
    <row r="5448" spans="1:27" ht="12" customHeight="1" x14ac:dyDescent="0.15">
      <c r="A5448" s="1" t="s">
        <v>1477</v>
      </c>
      <c r="B5448" s="1" t="s">
        <v>27</v>
      </c>
      <c r="C5448" s="1" t="s">
        <v>17</v>
      </c>
      <c r="D5448" s="1" t="s">
        <v>2506</v>
      </c>
      <c r="E5448" s="1" t="s">
        <v>10</v>
      </c>
      <c r="F5448" s="1" t="s">
        <v>1480</v>
      </c>
      <c r="G5448" s="1" t="s">
        <v>242</v>
      </c>
      <c r="H5448" s="1" t="s">
        <v>394</v>
      </c>
      <c r="I5448" s="16"/>
      <c r="J5448" s="16"/>
      <c r="K5448" s="16"/>
      <c r="L5448" s="16"/>
      <c r="M5448" s="16"/>
      <c r="N5448" s="16"/>
      <c r="O5448" s="16"/>
      <c r="P5448" s="16"/>
      <c r="Q5448" s="16"/>
      <c r="R5448" s="16"/>
      <c r="S5448" s="16"/>
      <c r="T5448" s="16"/>
      <c r="U5448" s="16"/>
      <c r="V5448" s="1" t="s">
        <v>3957</v>
      </c>
      <c r="W5448" s="1" t="s">
        <v>2551</v>
      </c>
      <c r="X5448" s="5" t="s">
        <v>3960</v>
      </c>
      <c r="Y5448" s="5" t="s">
        <v>2557</v>
      </c>
      <c r="Z5448" s="5" t="s">
        <v>2734</v>
      </c>
      <c r="AA5448" s="5"/>
    </row>
    <row r="5449" spans="1:27" ht="12" customHeight="1" x14ac:dyDescent="0.15">
      <c r="A5449" s="1" t="s">
        <v>1477</v>
      </c>
      <c r="B5449" s="1" t="s">
        <v>27</v>
      </c>
      <c r="C5449" s="1" t="s">
        <v>19</v>
      </c>
      <c r="D5449" s="1" t="s">
        <v>2506</v>
      </c>
      <c r="E5449" s="1" t="s">
        <v>10</v>
      </c>
      <c r="F5449" s="1" t="s">
        <v>1480</v>
      </c>
      <c r="G5449" s="1" t="s">
        <v>245</v>
      </c>
      <c r="H5449" s="1" t="s">
        <v>306</v>
      </c>
      <c r="I5449" s="16"/>
      <c r="J5449" s="16"/>
      <c r="K5449" s="16"/>
      <c r="L5449" s="16"/>
      <c r="M5449" s="16"/>
      <c r="N5449" s="16"/>
      <c r="O5449" s="16"/>
      <c r="P5449" s="16"/>
      <c r="Q5449" s="16"/>
      <c r="R5449" s="16"/>
      <c r="S5449" s="16"/>
      <c r="T5449" s="16"/>
      <c r="U5449" s="16"/>
      <c r="V5449" s="1" t="s">
        <v>3957</v>
      </c>
      <c r="W5449" s="1" t="s">
        <v>2551</v>
      </c>
      <c r="X5449" s="5" t="s">
        <v>3960</v>
      </c>
      <c r="Y5449" s="5" t="s">
        <v>2740</v>
      </c>
      <c r="Z5449" s="5" t="s">
        <v>2788</v>
      </c>
      <c r="AA5449" s="5"/>
    </row>
    <row r="5450" spans="1:27" ht="12" customHeight="1" x14ac:dyDescent="0.15">
      <c r="A5450" s="1" t="s">
        <v>1477</v>
      </c>
      <c r="B5450" s="1" t="s">
        <v>27</v>
      </c>
      <c r="C5450" s="1" t="s">
        <v>21</v>
      </c>
      <c r="D5450" s="1" t="s">
        <v>2506</v>
      </c>
      <c r="E5450" s="1" t="s">
        <v>10</v>
      </c>
      <c r="F5450" s="1" t="s">
        <v>1480</v>
      </c>
      <c r="G5450" s="1" t="s">
        <v>5117</v>
      </c>
      <c r="H5450" s="1" t="s">
        <v>394</v>
      </c>
      <c r="I5450" s="16"/>
      <c r="J5450" s="16"/>
      <c r="K5450" s="16"/>
      <c r="L5450" s="16"/>
      <c r="M5450" s="16"/>
      <c r="N5450" s="16"/>
      <c r="O5450" s="16"/>
      <c r="P5450" s="16"/>
      <c r="Q5450" s="16"/>
      <c r="R5450" s="16"/>
      <c r="S5450" s="16"/>
      <c r="T5450" s="16"/>
      <c r="U5450" s="16"/>
      <c r="V5450" s="1" t="s">
        <v>3957</v>
      </c>
      <c r="W5450" s="1" t="s">
        <v>2551</v>
      </c>
      <c r="X5450" s="5" t="s">
        <v>3960</v>
      </c>
      <c r="Y5450" s="5" t="s">
        <v>2558</v>
      </c>
      <c r="Z5450" s="5" t="s">
        <v>2734</v>
      </c>
      <c r="AA5450" s="5"/>
    </row>
    <row r="5451" spans="1:27" ht="12" customHeight="1" x14ac:dyDescent="0.15">
      <c r="A5451" s="1" t="s">
        <v>1477</v>
      </c>
      <c r="B5451" s="1" t="s">
        <v>27</v>
      </c>
      <c r="C5451" s="1" t="s">
        <v>23</v>
      </c>
      <c r="D5451" s="1" t="s">
        <v>2506</v>
      </c>
      <c r="E5451" s="1" t="s">
        <v>10</v>
      </c>
      <c r="F5451" s="1" t="s">
        <v>1480</v>
      </c>
      <c r="G5451" s="1" t="s">
        <v>24</v>
      </c>
      <c r="H5451" s="1" t="s">
        <v>394</v>
      </c>
      <c r="I5451" s="16"/>
      <c r="J5451" s="16"/>
      <c r="K5451" s="16"/>
      <c r="L5451" s="16"/>
      <c r="M5451" s="16"/>
      <c r="N5451" s="16"/>
      <c r="O5451" s="16"/>
      <c r="P5451" s="16"/>
      <c r="Q5451" s="16"/>
      <c r="R5451" s="16"/>
      <c r="S5451" s="16"/>
      <c r="T5451" s="16"/>
      <c r="U5451" s="16"/>
      <c r="V5451" s="1" t="s">
        <v>3957</v>
      </c>
      <c r="W5451" s="1" t="s">
        <v>2551</v>
      </c>
      <c r="X5451" s="5" t="s">
        <v>3960</v>
      </c>
      <c r="Y5451" s="5" t="s">
        <v>2559</v>
      </c>
      <c r="Z5451" s="5" t="s">
        <v>2734</v>
      </c>
      <c r="AA5451" s="5"/>
    </row>
    <row r="5452" spans="1:27" ht="12" customHeight="1" x14ac:dyDescent="0.15">
      <c r="A5452" s="1" t="s">
        <v>1477</v>
      </c>
      <c r="B5452" s="1" t="s">
        <v>29</v>
      </c>
      <c r="C5452" s="1" t="s">
        <v>9</v>
      </c>
      <c r="D5452" s="1" t="s">
        <v>2506</v>
      </c>
      <c r="E5452" s="1" t="s">
        <v>10</v>
      </c>
      <c r="F5452" s="1" t="s">
        <v>1481</v>
      </c>
      <c r="G5452" s="1" t="s">
        <v>5116</v>
      </c>
      <c r="H5452" s="1" t="s">
        <v>394</v>
      </c>
      <c r="I5452" s="16"/>
      <c r="J5452" s="16"/>
      <c r="K5452" s="16"/>
      <c r="L5452" s="16"/>
      <c r="M5452" s="16"/>
      <c r="N5452" s="16"/>
      <c r="O5452" s="16"/>
      <c r="P5452" s="16"/>
      <c r="Q5452" s="16"/>
      <c r="R5452" s="16"/>
      <c r="S5452" s="16"/>
      <c r="T5452" s="16"/>
      <c r="U5452" s="16"/>
      <c r="V5452" s="1" t="s">
        <v>3957</v>
      </c>
      <c r="W5452" s="1" t="s">
        <v>2551</v>
      </c>
      <c r="X5452" s="5" t="s">
        <v>3961</v>
      </c>
      <c r="Y5452" s="5" t="s">
        <v>2553</v>
      </c>
      <c r="Z5452" s="5" t="s">
        <v>2734</v>
      </c>
      <c r="AA5452" s="5"/>
    </row>
    <row r="5453" spans="1:27" ht="12" customHeight="1" x14ac:dyDescent="0.15">
      <c r="A5453" s="1" t="s">
        <v>1477</v>
      </c>
      <c r="B5453" s="1" t="s">
        <v>29</v>
      </c>
      <c r="C5453" s="1" t="s">
        <v>15</v>
      </c>
      <c r="D5453" s="1" t="s">
        <v>2506</v>
      </c>
      <c r="E5453" s="1" t="s">
        <v>10</v>
      </c>
      <c r="F5453" s="1" t="s">
        <v>1481</v>
      </c>
      <c r="G5453" s="1" t="s">
        <v>16</v>
      </c>
      <c r="H5453" s="1" t="s">
        <v>394</v>
      </c>
      <c r="I5453" s="16"/>
      <c r="J5453" s="16"/>
      <c r="K5453" s="16"/>
      <c r="L5453" s="16"/>
      <c r="M5453" s="16"/>
      <c r="N5453" s="16"/>
      <c r="O5453" s="16"/>
      <c r="P5453" s="16"/>
      <c r="Q5453" s="16"/>
      <c r="R5453" s="16"/>
      <c r="S5453" s="16"/>
      <c r="T5453" s="16"/>
      <c r="U5453" s="16"/>
      <c r="V5453" s="1" t="s">
        <v>3957</v>
      </c>
      <c r="W5453" s="1" t="s">
        <v>2551</v>
      </c>
      <c r="X5453" s="5" t="s">
        <v>3961</v>
      </c>
      <c r="Y5453" s="5" t="s">
        <v>2555</v>
      </c>
      <c r="Z5453" s="5" t="s">
        <v>2734</v>
      </c>
      <c r="AA5453" s="5"/>
    </row>
    <row r="5454" spans="1:27" ht="12" customHeight="1" x14ac:dyDescent="0.15">
      <c r="A5454" s="1" t="s">
        <v>1477</v>
      </c>
      <c r="B5454" s="1" t="s">
        <v>29</v>
      </c>
      <c r="C5454" s="1" t="s">
        <v>17</v>
      </c>
      <c r="D5454" s="1" t="s">
        <v>2506</v>
      </c>
      <c r="E5454" s="1" t="s">
        <v>10</v>
      </c>
      <c r="F5454" s="1" t="s">
        <v>1481</v>
      </c>
      <c r="G5454" s="1" t="s">
        <v>242</v>
      </c>
      <c r="H5454" s="1" t="s">
        <v>394</v>
      </c>
      <c r="I5454" s="16"/>
      <c r="J5454" s="16"/>
      <c r="K5454" s="16"/>
      <c r="L5454" s="16"/>
      <c r="M5454" s="16"/>
      <c r="N5454" s="16"/>
      <c r="O5454" s="16"/>
      <c r="P5454" s="16"/>
      <c r="Q5454" s="16"/>
      <c r="R5454" s="16"/>
      <c r="S5454" s="16"/>
      <c r="T5454" s="16"/>
      <c r="U5454" s="16"/>
      <c r="V5454" s="1" t="s">
        <v>3957</v>
      </c>
      <c r="W5454" s="1" t="s">
        <v>2551</v>
      </c>
      <c r="X5454" s="5" t="s">
        <v>3961</v>
      </c>
      <c r="Y5454" s="5" t="s">
        <v>2557</v>
      </c>
      <c r="Z5454" s="5" t="s">
        <v>2734</v>
      </c>
      <c r="AA5454" s="5"/>
    </row>
    <row r="5455" spans="1:27" ht="12" customHeight="1" x14ac:dyDescent="0.15">
      <c r="A5455" s="1" t="s">
        <v>1477</v>
      </c>
      <c r="B5455" s="1" t="s">
        <v>29</v>
      </c>
      <c r="C5455" s="1" t="s">
        <v>19</v>
      </c>
      <c r="D5455" s="1" t="s">
        <v>2506</v>
      </c>
      <c r="E5455" s="1" t="s">
        <v>10</v>
      </c>
      <c r="F5455" s="1" t="s">
        <v>1481</v>
      </c>
      <c r="G5455" s="1" t="s">
        <v>245</v>
      </c>
      <c r="H5455" s="1" t="s">
        <v>306</v>
      </c>
      <c r="I5455" s="16"/>
      <c r="J5455" s="16"/>
      <c r="K5455" s="16"/>
      <c r="L5455" s="16"/>
      <c r="M5455" s="16"/>
      <c r="N5455" s="16"/>
      <c r="O5455" s="16"/>
      <c r="P5455" s="16"/>
      <c r="Q5455" s="16"/>
      <c r="R5455" s="16"/>
      <c r="S5455" s="16"/>
      <c r="T5455" s="16"/>
      <c r="U5455" s="16"/>
      <c r="V5455" s="1" t="s">
        <v>3957</v>
      </c>
      <c r="W5455" s="1" t="s">
        <v>2551</v>
      </c>
      <c r="X5455" s="5" t="s">
        <v>3961</v>
      </c>
      <c r="Y5455" s="5" t="s">
        <v>2740</v>
      </c>
      <c r="Z5455" s="5" t="s">
        <v>2788</v>
      </c>
      <c r="AA5455" s="5"/>
    </row>
    <row r="5456" spans="1:27" ht="12" customHeight="1" x14ac:dyDescent="0.15">
      <c r="A5456" s="1" t="s">
        <v>1477</v>
      </c>
      <c r="B5456" s="1" t="s">
        <v>29</v>
      </c>
      <c r="C5456" s="1" t="s">
        <v>21</v>
      </c>
      <c r="D5456" s="1" t="s">
        <v>2506</v>
      </c>
      <c r="E5456" s="1" t="s">
        <v>10</v>
      </c>
      <c r="F5456" s="1" t="s">
        <v>1481</v>
      </c>
      <c r="G5456" s="1" t="s">
        <v>5117</v>
      </c>
      <c r="H5456" s="1" t="s">
        <v>394</v>
      </c>
      <c r="I5456" s="16"/>
      <c r="J5456" s="16"/>
      <c r="K5456" s="16"/>
      <c r="L5456" s="16"/>
      <c r="M5456" s="16"/>
      <c r="N5456" s="16"/>
      <c r="O5456" s="16"/>
      <c r="P5456" s="16"/>
      <c r="Q5456" s="16"/>
      <c r="R5456" s="16"/>
      <c r="S5456" s="16"/>
      <c r="T5456" s="16"/>
      <c r="U5456" s="16"/>
      <c r="V5456" s="1" t="s">
        <v>3957</v>
      </c>
      <c r="W5456" s="1" t="s">
        <v>2551</v>
      </c>
      <c r="X5456" s="5" t="s">
        <v>3961</v>
      </c>
      <c r="Y5456" s="5" t="s">
        <v>2558</v>
      </c>
      <c r="Z5456" s="5" t="s">
        <v>2734</v>
      </c>
      <c r="AA5456" s="5"/>
    </row>
    <row r="5457" spans="1:27" ht="12" customHeight="1" x14ac:dyDescent="0.15">
      <c r="A5457" s="1" t="s">
        <v>1477</v>
      </c>
      <c r="B5457" s="1" t="s">
        <v>29</v>
      </c>
      <c r="C5457" s="1" t="s">
        <v>23</v>
      </c>
      <c r="D5457" s="1" t="s">
        <v>2506</v>
      </c>
      <c r="E5457" s="1" t="s">
        <v>10</v>
      </c>
      <c r="F5457" s="1" t="s">
        <v>1481</v>
      </c>
      <c r="G5457" s="1" t="s">
        <v>24</v>
      </c>
      <c r="H5457" s="1" t="s">
        <v>394</v>
      </c>
      <c r="I5457" s="16"/>
      <c r="J5457" s="16"/>
      <c r="K5457" s="16"/>
      <c r="L5457" s="16"/>
      <c r="M5457" s="16"/>
      <c r="N5457" s="16"/>
      <c r="O5457" s="16"/>
      <c r="P5457" s="16"/>
      <c r="Q5457" s="16"/>
      <c r="R5457" s="16"/>
      <c r="S5457" s="16"/>
      <c r="T5457" s="16"/>
      <c r="U5457" s="16"/>
      <c r="V5457" s="1" t="s">
        <v>3957</v>
      </c>
      <c r="W5457" s="1" t="s">
        <v>2551</v>
      </c>
      <c r="X5457" s="5" t="s">
        <v>3961</v>
      </c>
      <c r="Y5457" s="5" t="s">
        <v>2559</v>
      </c>
      <c r="Z5457" s="5" t="s">
        <v>2734</v>
      </c>
      <c r="AA5457" s="5"/>
    </row>
    <row r="5458" spans="1:27" ht="12" customHeight="1" x14ac:dyDescent="0.15">
      <c r="A5458" s="1" t="s">
        <v>1477</v>
      </c>
      <c r="B5458" s="1" t="s">
        <v>31</v>
      </c>
      <c r="C5458" s="1" t="s">
        <v>9</v>
      </c>
      <c r="D5458" s="1" t="s">
        <v>2506</v>
      </c>
      <c r="E5458" s="1" t="s">
        <v>10</v>
      </c>
      <c r="F5458" s="1" t="s">
        <v>1482</v>
      </c>
      <c r="G5458" s="1" t="s">
        <v>5116</v>
      </c>
      <c r="H5458" s="1" t="s">
        <v>394</v>
      </c>
      <c r="I5458" s="16"/>
      <c r="J5458" s="16"/>
      <c r="K5458" s="16"/>
      <c r="L5458" s="16"/>
      <c r="M5458" s="16"/>
      <c r="N5458" s="16"/>
      <c r="O5458" s="16"/>
      <c r="P5458" s="16"/>
      <c r="Q5458" s="16"/>
      <c r="R5458" s="16"/>
      <c r="S5458" s="16"/>
      <c r="T5458" s="16"/>
      <c r="U5458" s="16"/>
      <c r="V5458" s="1" t="s">
        <v>3957</v>
      </c>
      <c r="W5458" s="1" t="s">
        <v>2551</v>
      </c>
      <c r="X5458" s="5" t="s">
        <v>3962</v>
      </c>
      <c r="Y5458" s="5" t="s">
        <v>2553</v>
      </c>
      <c r="Z5458" s="5" t="s">
        <v>2734</v>
      </c>
      <c r="AA5458" s="5"/>
    </row>
    <row r="5459" spans="1:27" ht="12" customHeight="1" x14ac:dyDescent="0.15">
      <c r="A5459" s="1" t="s">
        <v>1477</v>
      </c>
      <c r="B5459" s="1" t="s">
        <v>31</v>
      </c>
      <c r="C5459" s="1" t="s">
        <v>15</v>
      </c>
      <c r="D5459" s="1" t="s">
        <v>2506</v>
      </c>
      <c r="E5459" s="1" t="s">
        <v>10</v>
      </c>
      <c r="F5459" s="1" t="s">
        <v>1482</v>
      </c>
      <c r="G5459" s="1" t="s">
        <v>16</v>
      </c>
      <c r="H5459" s="1" t="s">
        <v>394</v>
      </c>
      <c r="I5459" s="16"/>
      <c r="J5459" s="16"/>
      <c r="K5459" s="16"/>
      <c r="L5459" s="16"/>
      <c r="M5459" s="16"/>
      <c r="N5459" s="16"/>
      <c r="O5459" s="16"/>
      <c r="P5459" s="16"/>
      <c r="Q5459" s="16"/>
      <c r="R5459" s="16"/>
      <c r="S5459" s="16"/>
      <c r="T5459" s="16"/>
      <c r="U5459" s="16"/>
      <c r="V5459" s="1" t="s">
        <v>3957</v>
      </c>
      <c r="W5459" s="1" t="s">
        <v>2551</v>
      </c>
      <c r="X5459" s="5" t="s">
        <v>3962</v>
      </c>
      <c r="Y5459" s="5" t="s">
        <v>2555</v>
      </c>
      <c r="Z5459" s="5" t="s">
        <v>2734</v>
      </c>
      <c r="AA5459" s="5"/>
    </row>
    <row r="5460" spans="1:27" ht="12" customHeight="1" x14ac:dyDescent="0.15">
      <c r="A5460" s="1" t="s">
        <v>1477</v>
      </c>
      <c r="B5460" s="1" t="s">
        <v>31</v>
      </c>
      <c r="C5460" s="1" t="s">
        <v>17</v>
      </c>
      <c r="D5460" s="1" t="s">
        <v>2506</v>
      </c>
      <c r="E5460" s="1" t="s">
        <v>10</v>
      </c>
      <c r="F5460" s="1" t="s">
        <v>1482</v>
      </c>
      <c r="G5460" s="1" t="s">
        <v>242</v>
      </c>
      <c r="H5460" s="1" t="s">
        <v>394</v>
      </c>
      <c r="I5460" s="16"/>
      <c r="J5460" s="16"/>
      <c r="K5460" s="16"/>
      <c r="L5460" s="16"/>
      <c r="M5460" s="16"/>
      <c r="N5460" s="16"/>
      <c r="O5460" s="16"/>
      <c r="P5460" s="16"/>
      <c r="Q5460" s="16"/>
      <c r="R5460" s="16"/>
      <c r="S5460" s="16"/>
      <c r="T5460" s="16"/>
      <c r="U5460" s="16"/>
      <c r="V5460" s="1" t="s">
        <v>3957</v>
      </c>
      <c r="W5460" s="1" t="s">
        <v>2551</v>
      </c>
      <c r="X5460" s="5" t="s">
        <v>3962</v>
      </c>
      <c r="Y5460" s="5" t="s">
        <v>2557</v>
      </c>
      <c r="Z5460" s="5" t="s">
        <v>2734</v>
      </c>
      <c r="AA5460" s="5"/>
    </row>
    <row r="5461" spans="1:27" ht="12" customHeight="1" x14ac:dyDescent="0.15">
      <c r="A5461" s="1" t="s">
        <v>1477</v>
      </c>
      <c r="B5461" s="1" t="s">
        <v>31</v>
      </c>
      <c r="C5461" s="1" t="s">
        <v>19</v>
      </c>
      <c r="D5461" s="1" t="s">
        <v>2506</v>
      </c>
      <c r="E5461" s="1" t="s">
        <v>10</v>
      </c>
      <c r="F5461" s="1" t="s">
        <v>1482</v>
      </c>
      <c r="G5461" s="1" t="s">
        <v>245</v>
      </c>
      <c r="H5461" s="1" t="s">
        <v>306</v>
      </c>
      <c r="I5461" s="16"/>
      <c r="J5461" s="16"/>
      <c r="K5461" s="16"/>
      <c r="L5461" s="16"/>
      <c r="M5461" s="16"/>
      <c r="N5461" s="16"/>
      <c r="O5461" s="16"/>
      <c r="P5461" s="16"/>
      <c r="Q5461" s="16"/>
      <c r="R5461" s="16"/>
      <c r="S5461" s="16"/>
      <c r="T5461" s="16"/>
      <c r="U5461" s="16"/>
      <c r="V5461" s="1" t="s">
        <v>3957</v>
      </c>
      <c r="W5461" s="1" t="s">
        <v>2551</v>
      </c>
      <c r="X5461" s="5" t="s">
        <v>3962</v>
      </c>
      <c r="Y5461" s="5" t="s">
        <v>2740</v>
      </c>
      <c r="Z5461" s="5" t="s">
        <v>2788</v>
      </c>
      <c r="AA5461" s="5"/>
    </row>
    <row r="5462" spans="1:27" ht="12" customHeight="1" x14ac:dyDescent="0.15">
      <c r="A5462" s="1" t="s">
        <v>1477</v>
      </c>
      <c r="B5462" s="1" t="s">
        <v>31</v>
      </c>
      <c r="C5462" s="1" t="s">
        <v>21</v>
      </c>
      <c r="D5462" s="1" t="s">
        <v>2506</v>
      </c>
      <c r="E5462" s="1" t="s">
        <v>10</v>
      </c>
      <c r="F5462" s="1" t="s">
        <v>1482</v>
      </c>
      <c r="G5462" s="1" t="s">
        <v>5117</v>
      </c>
      <c r="H5462" s="1" t="s">
        <v>394</v>
      </c>
      <c r="I5462" s="16"/>
      <c r="J5462" s="16"/>
      <c r="K5462" s="16"/>
      <c r="L5462" s="16"/>
      <c r="M5462" s="16"/>
      <c r="N5462" s="16"/>
      <c r="O5462" s="16"/>
      <c r="P5462" s="16"/>
      <c r="Q5462" s="16"/>
      <c r="R5462" s="16"/>
      <c r="S5462" s="16"/>
      <c r="T5462" s="16"/>
      <c r="U5462" s="16"/>
      <c r="V5462" s="1" t="s">
        <v>3957</v>
      </c>
      <c r="W5462" s="1" t="s">
        <v>2551</v>
      </c>
      <c r="X5462" s="5" t="s">
        <v>3962</v>
      </c>
      <c r="Y5462" s="5" t="s">
        <v>2558</v>
      </c>
      <c r="Z5462" s="5" t="s">
        <v>2734</v>
      </c>
      <c r="AA5462" s="5"/>
    </row>
    <row r="5463" spans="1:27" ht="12" customHeight="1" x14ac:dyDescent="0.15">
      <c r="A5463" s="1" t="s">
        <v>1477</v>
      </c>
      <c r="B5463" s="1" t="s">
        <v>31</v>
      </c>
      <c r="C5463" s="1" t="s">
        <v>23</v>
      </c>
      <c r="D5463" s="1" t="s">
        <v>2506</v>
      </c>
      <c r="E5463" s="1" t="s">
        <v>10</v>
      </c>
      <c r="F5463" s="1" t="s">
        <v>1482</v>
      </c>
      <c r="G5463" s="1" t="s">
        <v>24</v>
      </c>
      <c r="H5463" s="1" t="s">
        <v>394</v>
      </c>
      <c r="I5463" s="16"/>
      <c r="J5463" s="16"/>
      <c r="K5463" s="16"/>
      <c r="L5463" s="16"/>
      <c r="M5463" s="16"/>
      <c r="N5463" s="16"/>
      <c r="O5463" s="16"/>
      <c r="P5463" s="16"/>
      <c r="Q5463" s="16"/>
      <c r="R5463" s="16"/>
      <c r="S5463" s="16"/>
      <c r="T5463" s="16"/>
      <c r="U5463" s="16"/>
      <c r="V5463" s="1" t="s">
        <v>3957</v>
      </c>
      <c r="W5463" s="1" t="s">
        <v>2551</v>
      </c>
      <c r="X5463" s="5" t="s">
        <v>3962</v>
      </c>
      <c r="Y5463" s="5" t="s">
        <v>2559</v>
      </c>
      <c r="Z5463" s="5" t="s">
        <v>2734</v>
      </c>
      <c r="AA5463" s="5"/>
    </row>
    <row r="5464" spans="1:27" ht="12" customHeight="1" x14ac:dyDescent="0.15">
      <c r="A5464" s="1" t="s">
        <v>1477</v>
      </c>
      <c r="B5464" s="1" t="s">
        <v>33</v>
      </c>
      <c r="C5464" s="1" t="s">
        <v>9</v>
      </c>
      <c r="D5464" s="1" t="s">
        <v>2506</v>
      </c>
      <c r="E5464" s="1" t="s">
        <v>10</v>
      </c>
      <c r="F5464" s="1" t="s">
        <v>1483</v>
      </c>
      <c r="G5464" s="1" t="s">
        <v>5116</v>
      </c>
      <c r="H5464" s="1" t="s">
        <v>394</v>
      </c>
      <c r="I5464" s="16"/>
      <c r="J5464" s="16"/>
      <c r="K5464" s="16"/>
      <c r="L5464" s="16"/>
      <c r="M5464" s="16"/>
      <c r="N5464" s="16"/>
      <c r="O5464" s="16"/>
      <c r="P5464" s="16"/>
      <c r="Q5464" s="16"/>
      <c r="R5464" s="16"/>
      <c r="S5464" s="16"/>
      <c r="T5464" s="16"/>
      <c r="U5464" s="16"/>
      <c r="V5464" s="1" t="s">
        <v>3957</v>
      </c>
      <c r="W5464" s="1" t="s">
        <v>2551</v>
      </c>
      <c r="X5464" s="5" t="s">
        <v>3963</v>
      </c>
      <c r="Y5464" s="5" t="s">
        <v>2553</v>
      </c>
      <c r="Z5464" s="5" t="s">
        <v>2734</v>
      </c>
      <c r="AA5464" s="5"/>
    </row>
    <row r="5465" spans="1:27" ht="12" customHeight="1" x14ac:dyDescent="0.15">
      <c r="A5465" s="1" t="s">
        <v>1477</v>
      </c>
      <c r="B5465" s="1" t="s">
        <v>33</v>
      </c>
      <c r="C5465" s="1" t="s">
        <v>15</v>
      </c>
      <c r="D5465" s="1" t="s">
        <v>2506</v>
      </c>
      <c r="E5465" s="1" t="s">
        <v>10</v>
      </c>
      <c r="F5465" s="1" t="s">
        <v>1483</v>
      </c>
      <c r="G5465" s="1" t="s">
        <v>16</v>
      </c>
      <c r="H5465" s="1" t="s">
        <v>394</v>
      </c>
      <c r="I5465" s="16"/>
      <c r="J5465" s="16"/>
      <c r="K5465" s="16"/>
      <c r="L5465" s="16"/>
      <c r="M5465" s="16"/>
      <c r="N5465" s="16"/>
      <c r="O5465" s="16"/>
      <c r="P5465" s="16"/>
      <c r="Q5465" s="16"/>
      <c r="R5465" s="16"/>
      <c r="S5465" s="16"/>
      <c r="T5465" s="16"/>
      <c r="U5465" s="16"/>
      <c r="V5465" s="1" t="s">
        <v>3957</v>
      </c>
      <c r="W5465" s="1" t="s">
        <v>2551</v>
      </c>
      <c r="X5465" s="5" t="s">
        <v>3963</v>
      </c>
      <c r="Y5465" s="5" t="s">
        <v>2555</v>
      </c>
      <c r="Z5465" s="5" t="s">
        <v>2734</v>
      </c>
      <c r="AA5465" s="5"/>
    </row>
    <row r="5466" spans="1:27" ht="12" customHeight="1" x14ac:dyDescent="0.15">
      <c r="A5466" s="1" t="s">
        <v>1477</v>
      </c>
      <c r="B5466" s="1" t="s">
        <v>33</v>
      </c>
      <c r="C5466" s="1" t="s">
        <v>17</v>
      </c>
      <c r="D5466" s="1" t="s">
        <v>2506</v>
      </c>
      <c r="E5466" s="1" t="s">
        <v>10</v>
      </c>
      <c r="F5466" s="1" t="s">
        <v>1483</v>
      </c>
      <c r="G5466" s="1" t="s">
        <v>242</v>
      </c>
      <c r="H5466" s="1" t="s">
        <v>394</v>
      </c>
      <c r="I5466" s="16"/>
      <c r="J5466" s="16"/>
      <c r="K5466" s="16"/>
      <c r="L5466" s="16"/>
      <c r="M5466" s="16"/>
      <c r="N5466" s="16"/>
      <c r="O5466" s="16"/>
      <c r="P5466" s="16"/>
      <c r="Q5466" s="16"/>
      <c r="R5466" s="16"/>
      <c r="S5466" s="16"/>
      <c r="T5466" s="16"/>
      <c r="U5466" s="16"/>
      <c r="V5466" s="1" t="s">
        <v>3957</v>
      </c>
      <c r="W5466" s="1" t="s">
        <v>2551</v>
      </c>
      <c r="X5466" s="5" t="s">
        <v>3963</v>
      </c>
      <c r="Y5466" s="5" t="s">
        <v>2557</v>
      </c>
      <c r="Z5466" s="5" t="s">
        <v>2734</v>
      </c>
      <c r="AA5466" s="5"/>
    </row>
    <row r="5467" spans="1:27" ht="12" customHeight="1" x14ac:dyDescent="0.15">
      <c r="A5467" s="1" t="s">
        <v>1477</v>
      </c>
      <c r="B5467" s="1" t="s">
        <v>33</v>
      </c>
      <c r="C5467" s="1" t="s">
        <v>19</v>
      </c>
      <c r="D5467" s="1" t="s">
        <v>2506</v>
      </c>
      <c r="E5467" s="1" t="s">
        <v>10</v>
      </c>
      <c r="F5467" s="1" t="s">
        <v>1483</v>
      </c>
      <c r="G5467" s="1" t="s">
        <v>245</v>
      </c>
      <c r="H5467" s="1" t="s">
        <v>306</v>
      </c>
      <c r="I5467" s="16"/>
      <c r="J5467" s="16"/>
      <c r="K5467" s="16"/>
      <c r="L5467" s="16"/>
      <c r="M5467" s="16"/>
      <c r="N5467" s="16"/>
      <c r="O5467" s="16"/>
      <c r="P5467" s="16"/>
      <c r="Q5467" s="16"/>
      <c r="R5467" s="16"/>
      <c r="S5467" s="16"/>
      <c r="T5467" s="16"/>
      <c r="U5467" s="16"/>
      <c r="V5467" s="1" t="s">
        <v>3957</v>
      </c>
      <c r="W5467" s="1" t="s">
        <v>2551</v>
      </c>
      <c r="X5467" s="5" t="s">
        <v>3963</v>
      </c>
      <c r="Y5467" s="5" t="s">
        <v>2740</v>
      </c>
      <c r="Z5467" s="5" t="s">
        <v>2788</v>
      </c>
      <c r="AA5467" s="5"/>
    </row>
    <row r="5468" spans="1:27" ht="12" customHeight="1" x14ac:dyDescent="0.15">
      <c r="A5468" s="1" t="s">
        <v>1477</v>
      </c>
      <c r="B5468" s="1" t="s">
        <v>33</v>
      </c>
      <c r="C5468" s="1" t="s">
        <v>21</v>
      </c>
      <c r="D5468" s="1" t="s">
        <v>2506</v>
      </c>
      <c r="E5468" s="1" t="s">
        <v>10</v>
      </c>
      <c r="F5468" s="1" t="s">
        <v>1483</v>
      </c>
      <c r="G5468" s="1" t="s">
        <v>5117</v>
      </c>
      <c r="H5468" s="1" t="s">
        <v>394</v>
      </c>
      <c r="I5468" s="16"/>
      <c r="J5468" s="16"/>
      <c r="K5468" s="16"/>
      <c r="L5468" s="16"/>
      <c r="M5468" s="16"/>
      <c r="N5468" s="16"/>
      <c r="O5468" s="16"/>
      <c r="P5468" s="16"/>
      <c r="Q5468" s="16"/>
      <c r="R5468" s="16"/>
      <c r="S5468" s="16"/>
      <c r="T5468" s="16"/>
      <c r="U5468" s="16"/>
      <c r="V5468" s="1" t="s">
        <v>3957</v>
      </c>
      <c r="W5468" s="1" t="s">
        <v>2551</v>
      </c>
      <c r="X5468" s="5" t="s">
        <v>3963</v>
      </c>
      <c r="Y5468" s="5" t="s">
        <v>2558</v>
      </c>
      <c r="Z5468" s="5" t="s">
        <v>2734</v>
      </c>
      <c r="AA5468" s="5"/>
    </row>
    <row r="5469" spans="1:27" ht="12" customHeight="1" x14ac:dyDescent="0.15">
      <c r="A5469" s="1" t="s">
        <v>1477</v>
      </c>
      <c r="B5469" s="1" t="s">
        <v>33</v>
      </c>
      <c r="C5469" s="1" t="s">
        <v>23</v>
      </c>
      <c r="D5469" s="1" t="s">
        <v>2506</v>
      </c>
      <c r="E5469" s="1" t="s">
        <v>10</v>
      </c>
      <c r="F5469" s="1" t="s">
        <v>1483</v>
      </c>
      <c r="G5469" s="1" t="s">
        <v>24</v>
      </c>
      <c r="H5469" s="1" t="s">
        <v>394</v>
      </c>
      <c r="I5469" s="16"/>
      <c r="J5469" s="16"/>
      <c r="K5469" s="16"/>
      <c r="L5469" s="16"/>
      <c r="M5469" s="16"/>
      <c r="N5469" s="16"/>
      <c r="O5469" s="16"/>
      <c r="P5469" s="16"/>
      <c r="Q5469" s="16"/>
      <c r="R5469" s="16"/>
      <c r="S5469" s="16"/>
      <c r="T5469" s="16"/>
      <c r="U5469" s="16"/>
      <c r="V5469" s="1" t="s">
        <v>3957</v>
      </c>
      <c r="W5469" s="1" t="s">
        <v>2551</v>
      </c>
      <c r="X5469" s="5" t="s">
        <v>3963</v>
      </c>
      <c r="Y5469" s="5" t="s">
        <v>2559</v>
      </c>
      <c r="Z5469" s="5" t="s">
        <v>2734</v>
      </c>
      <c r="AA5469" s="5"/>
    </row>
    <row r="5470" spans="1:27" ht="12" customHeight="1" x14ac:dyDescent="0.15">
      <c r="A5470" s="1" t="s">
        <v>1477</v>
      </c>
      <c r="B5470" s="1" t="s">
        <v>35</v>
      </c>
      <c r="C5470" s="1" t="s">
        <v>9</v>
      </c>
      <c r="D5470" s="1" t="s">
        <v>2506</v>
      </c>
      <c r="E5470" s="1" t="s">
        <v>10</v>
      </c>
      <c r="F5470" s="1" t="s">
        <v>1484</v>
      </c>
      <c r="G5470" s="1" t="s">
        <v>5116</v>
      </c>
      <c r="H5470" s="1" t="s">
        <v>394</v>
      </c>
      <c r="I5470" s="16"/>
      <c r="J5470" s="16"/>
      <c r="K5470" s="16"/>
      <c r="L5470" s="16"/>
      <c r="M5470" s="16"/>
      <c r="N5470" s="16"/>
      <c r="O5470" s="16"/>
      <c r="P5470" s="16"/>
      <c r="Q5470" s="16"/>
      <c r="R5470" s="16"/>
      <c r="S5470" s="16"/>
      <c r="T5470" s="16"/>
      <c r="U5470" s="16"/>
      <c r="V5470" s="1" t="s">
        <v>3957</v>
      </c>
      <c r="W5470" s="1" t="s">
        <v>2551</v>
      </c>
      <c r="X5470" s="5" t="s">
        <v>3964</v>
      </c>
      <c r="Y5470" s="5" t="s">
        <v>2553</v>
      </c>
      <c r="Z5470" s="5" t="s">
        <v>2734</v>
      </c>
      <c r="AA5470" s="5"/>
    </row>
    <row r="5471" spans="1:27" ht="12" customHeight="1" x14ac:dyDescent="0.15">
      <c r="A5471" s="1" t="s">
        <v>1477</v>
      </c>
      <c r="B5471" s="1" t="s">
        <v>35</v>
      </c>
      <c r="C5471" s="1" t="s">
        <v>15</v>
      </c>
      <c r="D5471" s="1" t="s">
        <v>2506</v>
      </c>
      <c r="E5471" s="1" t="s">
        <v>10</v>
      </c>
      <c r="F5471" s="1" t="s">
        <v>1484</v>
      </c>
      <c r="G5471" s="1" t="s">
        <v>16</v>
      </c>
      <c r="H5471" s="1" t="s">
        <v>394</v>
      </c>
      <c r="I5471" s="16"/>
      <c r="J5471" s="16"/>
      <c r="K5471" s="16"/>
      <c r="L5471" s="16"/>
      <c r="M5471" s="16"/>
      <c r="N5471" s="16"/>
      <c r="O5471" s="16"/>
      <c r="P5471" s="16"/>
      <c r="Q5471" s="16"/>
      <c r="R5471" s="16"/>
      <c r="S5471" s="16"/>
      <c r="T5471" s="16"/>
      <c r="U5471" s="16"/>
      <c r="V5471" s="1" t="s">
        <v>3957</v>
      </c>
      <c r="W5471" s="1" t="s">
        <v>2551</v>
      </c>
      <c r="X5471" s="5" t="s">
        <v>3964</v>
      </c>
      <c r="Y5471" s="5" t="s">
        <v>2555</v>
      </c>
      <c r="Z5471" s="5" t="s">
        <v>2734</v>
      </c>
      <c r="AA5471" s="5"/>
    </row>
    <row r="5472" spans="1:27" ht="12" customHeight="1" x14ac:dyDescent="0.15">
      <c r="A5472" s="1" t="s">
        <v>1477</v>
      </c>
      <c r="B5472" s="1" t="s">
        <v>35</v>
      </c>
      <c r="C5472" s="1" t="s">
        <v>17</v>
      </c>
      <c r="D5472" s="1" t="s">
        <v>2506</v>
      </c>
      <c r="E5472" s="1" t="s">
        <v>10</v>
      </c>
      <c r="F5472" s="1" t="s">
        <v>1484</v>
      </c>
      <c r="G5472" s="1" t="s">
        <v>242</v>
      </c>
      <c r="H5472" s="1" t="s">
        <v>394</v>
      </c>
      <c r="I5472" s="16"/>
      <c r="J5472" s="16"/>
      <c r="K5472" s="16"/>
      <c r="L5472" s="16"/>
      <c r="M5472" s="16"/>
      <c r="N5472" s="16"/>
      <c r="O5472" s="16"/>
      <c r="P5472" s="16"/>
      <c r="Q5472" s="16"/>
      <c r="R5472" s="16"/>
      <c r="S5472" s="16"/>
      <c r="T5472" s="16"/>
      <c r="U5472" s="16"/>
      <c r="V5472" s="1" t="s">
        <v>3957</v>
      </c>
      <c r="W5472" s="1" t="s">
        <v>2551</v>
      </c>
      <c r="X5472" s="5" t="s">
        <v>3964</v>
      </c>
      <c r="Y5472" s="5" t="s">
        <v>2557</v>
      </c>
      <c r="Z5472" s="5" t="s">
        <v>2734</v>
      </c>
      <c r="AA5472" s="5"/>
    </row>
    <row r="5473" spans="1:27" ht="12" customHeight="1" x14ac:dyDescent="0.15">
      <c r="A5473" s="1" t="s">
        <v>1477</v>
      </c>
      <c r="B5473" s="1" t="s">
        <v>35</v>
      </c>
      <c r="C5473" s="1" t="s">
        <v>19</v>
      </c>
      <c r="D5473" s="1" t="s">
        <v>2506</v>
      </c>
      <c r="E5473" s="1" t="s">
        <v>10</v>
      </c>
      <c r="F5473" s="1" t="s">
        <v>1484</v>
      </c>
      <c r="G5473" s="1" t="s">
        <v>245</v>
      </c>
      <c r="H5473" s="1" t="s">
        <v>306</v>
      </c>
      <c r="I5473" s="16"/>
      <c r="J5473" s="16"/>
      <c r="K5473" s="16"/>
      <c r="L5473" s="16"/>
      <c r="M5473" s="16"/>
      <c r="N5473" s="16"/>
      <c r="O5473" s="16"/>
      <c r="P5473" s="16"/>
      <c r="Q5473" s="16"/>
      <c r="R5473" s="16"/>
      <c r="S5473" s="16"/>
      <c r="T5473" s="16"/>
      <c r="U5473" s="16"/>
      <c r="V5473" s="1" t="s">
        <v>3957</v>
      </c>
      <c r="W5473" s="1" t="s">
        <v>2551</v>
      </c>
      <c r="X5473" s="5" t="s">
        <v>3964</v>
      </c>
      <c r="Y5473" s="5" t="s">
        <v>2740</v>
      </c>
      <c r="Z5473" s="5" t="s">
        <v>2788</v>
      </c>
      <c r="AA5473" s="5"/>
    </row>
    <row r="5474" spans="1:27" ht="12" customHeight="1" x14ac:dyDescent="0.15">
      <c r="A5474" s="1" t="s">
        <v>1477</v>
      </c>
      <c r="B5474" s="1" t="s">
        <v>35</v>
      </c>
      <c r="C5474" s="1" t="s">
        <v>21</v>
      </c>
      <c r="D5474" s="1" t="s">
        <v>2506</v>
      </c>
      <c r="E5474" s="1" t="s">
        <v>10</v>
      </c>
      <c r="F5474" s="1" t="s">
        <v>1484</v>
      </c>
      <c r="G5474" s="1" t="s">
        <v>5117</v>
      </c>
      <c r="H5474" s="1" t="s">
        <v>394</v>
      </c>
      <c r="I5474" s="16"/>
      <c r="J5474" s="16"/>
      <c r="K5474" s="16"/>
      <c r="L5474" s="16"/>
      <c r="M5474" s="16"/>
      <c r="N5474" s="16"/>
      <c r="O5474" s="16"/>
      <c r="P5474" s="16"/>
      <c r="Q5474" s="16"/>
      <c r="R5474" s="16"/>
      <c r="S5474" s="16"/>
      <c r="T5474" s="16"/>
      <c r="U5474" s="16"/>
      <c r="V5474" s="1" t="s">
        <v>3957</v>
      </c>
      <c r="W5474" s="1" t="s">
        <v>2551</v>
      </c>
      <c r="X5474" s="5" t="s">
        <v>3964</v>
      </c>
      <c r="Y5474" s="5" t="s">
        <v>2558</v>
      </c>
      <c r="Z5474" s="5" t="s">
        <v>2734</v>
      </c>
      <c r="AA5474" s="5"/>
    </row>
    <row r="5475" spans="1:27" ht="12" customHeight="1" x14ac:dyDescent="0.15">
      <c r="A5475" s="1" t="s">
        <v>1477</v>
      </c>
      <c r="B5475" s="1" t="s">
        <v>35</v>
      </c>
      <c r="C5475" s="1" t="s">
        <v>23</v>
      </c>
      <c r="D5475" s="1" t="s">
        <v>2506</v>
      </c>
      <c r="E5475" s="1" t="s">
        <v>10</v>
      </c>
      <c r="F5475" s="1" t="s">
        <v>1484</v>
      </c>
      <c r="G5475" s="1" t="s">
        <v>24</v>
      </c>
      <c r="H5475" s="1" t="s">
        <v>394</v>
      </c>
      <c r="I5475" s="16"/>
      <c r="J5475" s="16"/>
      <c r="K5475" s="16"/>
      <c r="L5475" s="16"/>
      <c r="M5475" s="16"/>
      <c r="N5475" s="16"/>
      <c r="O5475" s="16"/>
      <c r="P5475" s="16"/>
      <c r="Q5475" s="16"/>
      <c r="R5475" s="16"/>
      <c r="S5475" s="16"/>
      <c r="T5475" s="16"/>
      <c r="U5475" s="16"/>
      <c r="V5475" s="1" t="s">
        <v>3957</v>
      </c>
      <c r="W5475" s="1" t="s">
        <v>2551</v>
      </c>
      <c r="X5475" s="5" t="s">
        <v>3964</v>
      </c>
      <c r="Y5475" s="5" t="s">
        <v>2559</v>
      </c>
      <c r="Z5475" s="5" t="s">
        <v>2734</v>
      </c>
      <c r="AA5475" s="5"/>
    </row>
    <row r="5476" spans="1:27" ht="12" customHeight="1" x14ac:dyDescent="0.15">
      <c r="A5476" s="1" t="s">
        <v>1477</v>
      </c>
      <c r="B5476" s="1" t="s">
        <v>37</v>
      </c>
      <c r="C5476" s="1" t="s">
        <v>9</v>
      </c>
      <c r="D5476" s="1" t="s">
        <v>2506</v>
      </c>
      <c r="E5476" s="1" t="s">
        <v>10</v>
      </c>
      <c r="F5476" s="1" t="s">
        <v>1485</v>
      </c>
      <c r="G5476" s="1" t="s">
        <v>5116</v>
      </c>
      <c r="H5476" s="1" t="s">
        <v>394</v>
      </c>
      <c r="I5476" s="16"/>
      <c r="J5476" s="16"/>
      <c r="K5476" s="16"/>
      <c r="L5476" s="16"/>
      <c r="M5476" s="16"/>
      <c r="N5476" s="16"/>
      <c r="O5476" s="16"/>
      <c r="P5476" s="16"/>
      <c r="Q5476" s="16"/>
      <c r="R5476" s="16"/>
      <c r="S5476" s="16"/>
      <c r="T5476" s="16"/>
      <c r="U5476" s="16"/>
      <c r="V5476" s="1" t="s">
        <v>3957</v>
      </c>
      <c r="W5476" s="1" t="s">
        <v>2551</v>
      </c>
      <c r="X5476" s="5" t="s">
        <v>3965</v>
      </c>
      <c r="Y5476" s="5" t="s">
        <v>2553</v>
      </c>
      <c r="Z5476" s="5" t="s">
        <v>2734</v>
      </c>
      <c r="AA5476" s="5"/>
    </row>
    <row r="5477" spans="1:27" ht="12" customHeight="1" x14ac:dyDescent="0.15">
      <c r="A5477" s="1" t="s">
        <v>1477</v>
      </c>
      <c r="B5477" s="1" t="s">
        <v>37</v>
      </c>
      <c r="C5477" s="1" t="s">
        <v>15</v>
      </c>
      <c r="D5477" s="1" t="s">
        <v>2506</v>
      </c>
      <c r="E5477" s="1" t="s">
        <v>10</v>
      </c>
      <c r="F5477" s="1" t="s">
        <v>1485</v>
      </c>
      <c r="G5477" s="1" t="s">
        <v>16</v>
      </c>
      <c r="H5477" s="1" t="s">
        <v>394</v>
      </c>
      <c r="I5477" s="16"/>
      <c r="J5477" s="16"/>
      <c r="K5477" s="16"/>
      <c r="L5477" s="16"/>
      <c r="M5477" s="16"/>
      <c r="N5477" s="16"/>
      <c r="O5477" s="16"/>
      <c r="P5477" s="16"/>
      <c r="Q5477" s="16"/>
      <c r="R5477" s="16"/>
      <c r="S5477" s="16"/>
      <c r="T5477" s="16"/>
      <c r="U5477" s="16"/>
      <c r="V5477" s="1" t="s">
        <v>3957</v>
      </c>
      <c r="W5477" s="1" t="s">
        <v>2551</v>
      </c>
      <c r="X5477" s="5" t="s">
        <v>3965</v>
      </c>
      <c r="Y5477" s="5" t="s">
        <v>2555</v>
      </c>
      <c r="Z5477" s="5" t="s">
        <v>2734</v>
      </c>
      <c r="AA5477" s="5"/>
    </row>
    <row r="5478" spans="1:27" ht="12" customHeight="1" x14ac:dyDescent="0.15">
      <c r="A5478" s="1" t="s">
        <v>1477</v>
      </c>
      <c r="B5478" s="1" t="s">
        <v>37</v>
      </c>
      <c r="C5478" s="1" t="s">
        <v>17</v>
      </c>
      <c r="D5478" s="1" t="s">
        <v>2506</v>
      </c>
      <c r="E5478" s="1" t="s">
        <v>10</v>
      </c>
      <c r="F5478" s="1" t="s">
        <v>1485</v>
      </c>
      <c r="G5478" s="1" t="s">
        <v>242</v>
      </c>
      <c r="H5478" s="1" t="s">
        <v>394</v>
      </c>
      <c r="I5478" s="16"/>
      <c r="J5478" s="16"/>
      <c r="K5478" s="16"/>
      <c r="L5478" s="16"/>
      <c r="M5478" s="16"/>
      <c r="N5478" s="16"/>
      <c r="O5478" s="16"/>
      <c r="P5478" s="16"/>
      <c r="Q5478" s="16"/>
      <c r="R5478" s="16"/>
      <c r="S5478" s="16"/>
      <c r="T5478" s="16"/>
      <c r="U5478" s="16"/>
      <c r="V5478" s="1" t="s">
        <v>3957</v>
      </c>
      <c r="W5478" s="1" t="s">
        <v>2551</v>
      </c>
      <c r="X5478" s="5" t="s">
        <v>3965</v>
      </c>
      <c r="Y5478" s="5" t="s">
        <v>2557</v>
      </c>
      <c r="Z5478" s="5" t="s">
        <v>2734</v>
      </c>
      <c r="AA5478" s="5"/>
    </row>
    <row r="5479" spans="1:27" ht="12" customHeight="1" x14ac:dyDescent="0.15">
      <c r="A5479" s="1" t="s">
        <v>1477</v>
      </c>
      <c r="B5479" s="1" t="s">
        <v>37</v>
      </c>
      <c r="C5479" s="1" t="s">
        <v>19</v>
      </c>
      <c r="D5479" s="1" t="s">
        <v>2506</v>
      </c>
      <c r="E5479" s="1" t="s">
        <v>10</v>
      </c>
      <c r="F5479" s="1" t="s">
        <v>1485</v>
      </c>
      <c r="G5479" s="1" t="s">
        <v>245</v>
      </c>
      <c r="H5479" s="1" t="s">
        <v>306</v>
      </c>
      <c r="I5479" s="16"/>
      <c r="J5479" s="16"/>
      <c r="K5479" s="16"/>
      <c r="L5479" s="16"/>
      <c r="M5479" s="16"/>
      <c r="N5479" s="16"/>
      <c r="O5479" s="16"/>
      <c r="P5479" s="16"/>
      <c r="Q5479" s="16"/>
      <c r="R5479" s="16"/>
      <c r="S5479" s="16"/>
      <c r="T5479" s="16"/>
      <c r="U5479" s="16"/>
      <c r="V5479" s="1" t="s">
        <v>3957</v>
      </c>
      <c r="W5479" s="1" t="s">
        <v>2551</v>
      </c>
      <c r="X5479" s="5" t="s">
        <v>3965</v>
      </c>
      <c r="Y5479" s="5" t="s">
        <v>2740</v>
      </c>
      <c r="Z5479" s="5" t="s">
        <v>2788</v>
      </c>
      <c r="AA5479" s="5"/>
    </row>
    <row r="5480" spans="1:27" ht="12" customHeight="1" x14ac:dyDescent="0.15">
      <c r="A5480" s="1" t="s">
        <v>1477</v>
      </c>
      <c r="B5480" s="1" t="s">
        <v>37</v>
      </c>
      <c r="C5480" s="1" t="s">
        <v>21</v>
      </c>
      <c r="D5480" s="1" t="s">
        <v>2506</v>
      </c>
      <c r="E5480" s="1" t="s">
        <v>10</v>
      </c>
      <c r="F5480" s="1" t="s">
        <v>1485</v>
      </c>
      <c r="G5480" s="1" t="s">
        <v>5117</v>
      </c>
      <c r="H5480" s="1" t="s">
        <v>394</v>
      </c>
      <c r="I5480" s="16"/>
      <c r="J5480" s="16"/>
      <c r="K5480" s="16"/>
      <c r="L5480" s="16"/>
      <c r="M5480" s="16"/>
      <c r="N5480" s="16"/>
      <c r="O5480" s="16"/>
      <c r="P5480" s="16"/>
      <c r="Q5480" s="16"/>
      <c r="R5480" s="16"/>
      <c r="S5480" s="16"/>
      <c r="T5480" s="16"/>
      <c r="U5480" s="16"/>
      <c r="V5480" s="1" t="s">
        <v>3957</v>
      </c>
      <c r="W5480" s="1" t="s">
        <v>2551</v>
      </c>
      <c r="X5480" s="5" t="s">
        <v>3965</v>
      </c>
      <c r="Y5480" s="5" t="s">
        <v>2558</v>
      </c>
      <c r="Z5480" s="5" t="s">
        <v>2734</v>
      </c>
      <c r="AA5480" s="5"/>
    </row>
    <row r="5481" spans="1:27" ht="12" customHeight="1" x14ac:dyDescent="0.15">
      <c r="A5481" s="1" t="s">
        <v>1477</v>
      </c>
      <c r="B5481" s="1" t="s">
        <v>37</v>
      </c>
      <c r="C5481" s="1" t="s">
        <v>23</v>
      </c>
      <c r="D5481" s="1" t="s">
        <v>2506</v>
      </c>
      <c r="E5481" s="1" t="s">
        <v>10</v>
      </c>
      <c r="F5481" s="1" t="s">
        <v>1485</v>
      </c>
      <c r="G5481" s="1" t="s">
        <v>24</v>
      </c>
      <c r="H5481" s="1" t="s">
        <v>394</v>
      </c>
      <c r="I5481" s="16"/>
      <c r="J5481" s="16"/>
      <c r="K5481" s="16"/>
      <c r="L5481" s="16"/>
      <c r="M5481" s="16"/>
      <c r="N5481" s="16"/>
      <c r="O5481" s="16"/>
      <c r="P5481" s="16"/>
      <c r="Q5481" s="16"/>
      <c r="R5481" s="16"/>
      <c r="S5481" s="16"/>
      <c r="T5481" s="16"/>
      <c r="U5481" s="16"/>
      <c r="V5481" s="1" t="s">
        <v>3957</v>
      </c>
      <c r="W5481" s="1" t="s">
        <v>2551</v>
      </c>
      <c r="X5481" s="5" t="s">
        <v>3965</v>
      </c>
      <c r="Y5481" s="5" t="s">
        <v>2559</v>
      </c>
      <c r="Z5481" s="5" t="s">
        <v>2734</v>
      </c>
      <c r="AA5481" s="5"/>
    </row>
    <row r="5482" spans="1:27" ht="12" customHeight="1" x14ac:dyDescent="0.15">
      <c r="A5482" s="1" t="s">
        <v>1477</v>
      </c>
      <c r="B5482" s="1" t="s">
        <v>39</v>
      </c>
      <c r="C5482" s="1" t="s">
        <v>9</v>
      </c>
      <c r="D5482" s="1" t="s">
        <v>2506</v>
      </c>
      <c r="E5482" s="1" t="s">
        <v>10</v>
      </c>
      <c r="F5482" s="1" t="s">
        <v>1486</v>
      </c>
      <c r="G5482" s="1" t="s">
        <v>5116</v>
      </c>
      <c r="H5482" s="1" t="s">
        <v>394</v>
      </c>
      <c r="I5482" s="16"/>
      <c r="J5482" s="16"/>
      <c r="K5482" s="16"/>
      <c r="L5482" s="16"/>
      <c r="M5482" s="16"/>
      <c r="N5482" s="16"/>
      <c r="O5482" s="16"/>
      <c r="P5482" s="16"/>
      <c r="Q5482" s="16"/>
      <c r="R5482" s="16"/>
      <c r="S5482" s="16"/>
      <c r="T5482" s="16"/>
      <c r="U5482" s="16"/>
      <c r="V5482" s="1" t="s">
        <v>3957</v>
      </c>
      <c r="W5482" s="1" t="s">
        <v>2551</v>
      </c>
      <c r="X5482" s="5" t="s">
        <v>3966</v>
      </c>
      <c r="Y5482" s="5" t="s">
        <v>2553</v>
      </c>
      <c r="Z5482" s="5" t="s">
        <v>2734</v>
      </c>
      <c r="AA5482" s="5"/>
    </row>
    <row r="5483" spans="1:27" ht="12" customHeight="1" x14ac:dyDescent="0.15">
      <c r="A5483" s="1" t="s">
        <v>1477</v>
      </c>
      <c r="B5483" s="1" t="s">
        <v>39</v>
      </c>
      <c r="C5483" s="1" t="s">
        <v>15</v>
      </c>
      <c r="D5483" s="1" t="s">
        <v>2506</v>
      </c>
      <c r="E5483" s="1" t="s">
        <v>10</v>
      </c>
      <c r="F5483" s="1" t="s">
        <v>1486</v>
      </c>
      <c r="G5483" s="1" t="s">
        <v>16</v>
      </c>
      <c r="H5483" s="1" t="s">
        <v>394</v>
      </c>
      <c r="I5483" s="16"/>
      <c r="J5483" s="16"/>
      <c r="K5483" s="16"/>
      <c r="L5483" s="16"/>
      <c r="M5483" s="16"/>
      <c r="N5483" s="16"/>
      <c r="O5483" s="16"/>
      <c r="P5483" s="16"/>
      <c r="Q5483" s="16"/>
      <c r="R5483" s="16"/>
      <c r="S5483" s="16"/>
      <c r="T5483" s="16"/>
      <c r="U5483" s="16"/>
      <c r="V5483" s="1" t="s">
        <v>3957</v>
      </c>
      <c r="W5483" s="1" t="s">
        <v>2551</v>
      </c>
      <c r="X5483" s="5" t="s">
        <v>3966</v>
      </c>
      <c r="Y5483" s="5" t="s">
        <v>2555</v>
      </c>
      <c r="Z5483" s="5" t="s">
        <v>2734</v>
      </c>
      <c r="AA5483" s="5"/>
    </row>
    <row r="5484" spans="1:27" ht="12" customHeight="1" x14ac:dyDescent="0.15">
      <c r="A5484" s="1" t="s">
        <v>1477</v>
      </c>
      <c r="B5484" s="1" t="s">
        <v>39</v>
      </c>
      <c r="C5484" s="1" t="s">
        <v>17</v>
      </c>
      <c r="D5484" s="1" t="s">
        <v>2506</v>
      </c>
      <c r="E5484" s="1" t="s">
        <v>10</v>
      </c>
      <c r="F5484" s="1" t="s">
        <v>1486</v>
      </c>
      <c r="G5484" s="1" t="s">
        <v>242</v>
      </c>
      <c r="H5484" s="1" t="s">
        <v>394</v>
      </c>
      <c r="I5484" s="16"/>
      <c r="J5484" s="16"/>
      <c r="K5484" s="16"/>
      <c r="L5484" s="16"/>
      <c r="M5484" s="16"/>
      <c r="N5484" s="16"/>
      <c r="O5484" s="16"/>
      <c r="P5484" s="16"/>
      <c r="Q5484" s="16"/>
      <c r="R5484" s="16"/>
      <c r="S5484" s="16"/>
      <c r="T5484" s="16"/>
      <c r="U5484" s="16"/>
      <c r="V5484" s="1" t="s">
        <v>3957</v>
      </c>
      <c r="W5484" s="1" t="s">
        <v>2551</v>
      </c>
      <c r="X5484" s="5" t="s">
        <v>3966</v>
      </c>
      <c r="Y5484" s="5" t="s">
        <v>2557</v>
      </c>
      <c r="Z5484" s="5" t="s">
        <v>2734</v>
      </c>
      <c r="AA5484" s="5"/>
    </row>
    <row r="5485" spans="1:27" ht="12" customHeight="1" x14ac:dyDescent="0.15">
      <c r="A5485" s="1" t="s">
        <v>1477</v>
      </c>
      <c r="B5485" s="1" t="s">
        <v>39</v>
      </c>
      <c r="C5485" s="1" t="s">
        <v>19</v>
      </c>
      <c r="D5485" s="1" t="s">
        <v>2506</v>
      </c>
      <c r="E5485" s="1" t="s">
        <v>10</v>
      </c>
      <c r="F5485" s="1" t="s">
        <v>1486</v>
      </c>
      <c r="G5485" s="1" t="s">
        <v>245</v>
      </c>
      <c r="H5485" s="1" t="s">
        <v>306</v>
      </c>
      <c r="I5485" s="16"/>
      <c r="J5485" s="16"/>
      <c r="K5485" s="16"/>
      <c r="L5485" s="16"/>
      <c r="M5485" s="16"/>
      <c r="N5485" s="16"/>
      <c r="O5485" s="16"/>
      <c r="P5485" s="16"/>
      <c r="Q5485" s="16"/>
      <c r="R5485" s="16"/>
      <c r="S5485" s="16"/>
      <c r="T5485" s="16"/>
      <c r="U5485" s="16"/>
      <c r="V5485" s="1" t="s">
        <v>3957</v>
      </c>
      <c r="W5485" s="1" t="s">
        <v>2551</v>
      </c>
      <c r="X5485" s="5" t="s">
        <v>3966</v>
      </c>
      <c r="Y5485" s="5" t="s">
        <v>2740</v>
      </c>
      <c r="Z5485" s="5" t="s">
        <v>2788</v>
      </c>
      <c r="AA5485" s="5"/>
    </row>
    <row r="5486" spans="1:27" ht="12" customHeight="1" x14ac:dyDescent="0.15">
      <c r="A5486" s="1" t="s">
        <v>1477</v>
      </c>
      <c r="B5486" s="1" t="s">
        <v>39</v>
      </c>
      <c r="C5486" s="1" t="s">
        <v>21</v>
      </c>
      <c r="D5486" s="1" t="s">
        <v>2506</v>
      </c>
      <c r="E5486" s="1" t="s">
        <v>10</v>
      </c>
      <c r="F5486" s="1" t="s">
        <v>1486</v>
      </c>
      <c r="G5486" s="1" t="s">
        <v>5117</v>
      </c>
      <c r="H5486" s="1" t="s">
        <v>394</v>
      </c>
      <c r="I5486" s="16"/>
      <c r="J5486" s="16"/>
      <c r="K5486" s="16"/>
      <c r="L5486" s="16"/>
      <c r="M5486" s="16"/>
      <c r="N5486" s="16"/>
      <c r="O5486" s="16"/>
      <c r="P5486" s="16"/>
      <c r="Q5486" s="16"/>
      <c r="R5486" s="16"/>
      <c r="S5486" s="16"/>
      <c r="T5486" s="16"/>
      <c r="U5486" s="16"/>
      <c r="V5486" s="1" t="s">
        <v>3957</v>
      </c>
      <c r="W5486" s="1" t="s">
        <v>2551</v>
      </c>
      <c r="X5486" s="5" t="s">
        <v>3966</v>
      </c>
      <c r="Y5486" s="5" t="s">
        <v>2558</v>
      </c>
      <c r="Z5486" s="5" t="s">
        <v>2734</v>
      </c>
      <c r="AA5486" s="5"/>
    </row>
    <row r="5487" spans="1:27" ht="12" customHeight="1" x14ac:dyDescent="0.15">
      <c r="A5487" s="1" t="s">
        <v>1477</v>
      </c>
      <c r="B5487" s="1" t="s">
        <v>39</v>
      </c>
      <c r="C5487" s="1" t="s">
        <v>23</v>
      </c>
      <c r="D5487" s="1" t="s">
        <v>2506</v>
      </c>
      <c r="E5487" s="1" t="s">
        <v>10</v>
      </c>
      <c r="F5487" s="1" t="s">
        <v>1486</v>
      </c>
      <c r="G5487" s="1" t="s">
        <v>24</v>
      </c>
      <c r="H5487" s="1" t="s">
        <v>394</v>
      </c>
      <c r="I5487" s="16"/>
      <c r="J5487" s="16"/>
      <c r="K5487" s="16"/>
      <c r="L5487" s="16"/>
      <c r="M5487" s="16"/>
      <c r="N5487" s="16"/>
      <c r="O5487" s="16"/>
      <c r="P5487" s="16"/>
      <c r="Q5487" s="16"/>
      <c r="R5487" s="16"/>
      <c r="S5487" s="16"/>
      <c r="T5487" s="16"/>
      <c r="U5487" s="16"/>
      <c r="V5487" s="1" t="s">
        <v>3957</v>
      </c>
      <c r="W5487" s="1" t="s">
        <v>2551</v>
      </c>
      <c r="X5487" s="5" t="s">
        <v>3966</v>
      </c>
      <c r="Y5487" s="5" t="s">
        <v>2559</v>
      </c>
      <c r="Z5487" s="5" t="s">
        <v>2734</v>
      </c>
      <c r="AA5487" s="5"/>
    </row>
    <row r="5488" spans="1:27" ht="12" customHeight="1" x14ac:dyDescent="0.15">
      <c r="A5488" s="1" t="s">
        <v>1477</v>
      </c>
      <c r="B5488" s="1" t="s">
        <v>41</v>
      </c>
      <c r="C5488" s="1" t="s">
        <v>9</v>
      </c>
      <c r="D5488" s="1" t="s">
        <v>2506</v>
      </c>
      <c r="E5488" s="1" t="s">
        <v>10</v>
      </c>
      <c r="F5488" s="1" t="s">
        <v>1487</v>
      </c>
      <c r="G5488" s="1" t="s">
        <v>5116</v>
      </c>
      <c r="H5488" s="1" t="s">
        <v>394</v>
      </c>
      <c r="I5488" s="16"/>
      <c r="J5488" s="16"/>
      <c r="K5488" s="16"/>
      <c r="L5488" s="16"/>
      <c r="M5488" s="16"/>
      <c r="N5488" s="16"/>
      <c r="O5488" s="16"/>
      <c r="P5488" s="16"/>
      <c r="Q5488" s="16"/>
      <c r="R5488" s="16"/>
      <c r="S5488" s="16"/>
      <c r="T5488" s="16"/>
      <c r="U5488" s="16"/>
      <c r="V5488" s="1" t="s">
        <v>3957</v>
      </c>
      <c r="W5488" s="1" t="s">
        <v>2551</v>
      </c>
      <c r="X5488" s="5" t="s">
        <v>3967</v>
      </c>
      <c r="Y5488" s="5" t="s">
        <v>2553</v>
      </c>
      <c r="Z5488" s="5" t="s">
        <v>2734</v>
      </c>
      <c r="AA5488" s="5"/>
    </row>
    <row r="5489" spans="1:27" ht="12" customHeight="1" x14ac:dyDescent="0.15">
      <c r="A5489" s="1" t="s">
        <v>1477</v>
      </c>
      <c r="B5489" s="1" t="s">
        <v>41</v>
      </c>
      <c r="C5489" s="1" t="s">
        <v>15</v>
      </c>
      <c r="D5489" s="1" t="s">
        <v>2506</v>
      </c>
      <c r="E5489" s="1" t="s">
        <v>10</v>
      </c>
      <c r="F5489" s="1" t="s">
        <v>1487</v>
      </c>
      <c r="G5489" s="1" t="s">
        <v>16</v>
      </c>
      <c r="H5489" s="1" t="s">
        <v>394</v>
      </c>
      <c r="I5489" s="16"/>
      <c r="J5489" s="16"/>
      <c r="K5489" s="16"/>
      <c r="L5489" s="16"/>
      <c r="M5489" s="16"/>
      <c r="N5489" s="16"/>
      <c r="O5489" s="16"/>
      <c r="P5489" s="16"/>
      <c r="Q5489" s="16"/>
      <c r="R5489" s="16"/>
      <c r="S5489" s="16"/>
      <c r="T5489" s="16"/>
      <c r="U5489" s="16"/>
      <c r="V5489" s="1" t="s">
        <v>3957</v>
      </c>
      <c r="W5489" s="1" t="s">
        <v>2551</v>
      </c>
      <c r="X5489" s="5" t="s">
        <v>3967</v>
      </c>
      <c r="Y5489" s="5" t="s">
        <v>2555</v>
      </c>
      <c r="Z5489" s="5" t="s">
        <v>2734</v>
      </c>
      <c r="AA5489" s="5"/>
    </row>
    <row r="5490" spans="1:27" ht="12" customHeight="1" x14ac:dyDescent="0.15">
      <c r="A5490" s="1" t="s">
        <v>1477</v>
      </c>
      <c r="B5490" s="1" t="s">
        <v>41</v>
      </c>
      <c r="C5490" s="1" t="s">
        <v>17</v>
      </c>
      <c r="D5490" s="1" t="s">
        <v>2506</v>
      </c>
      <c r="E5490" s="1" t="s">
        <v>10</v>
      </c>
      <c r="F5490" s="1" t="s">
        <v>1487</v>
      </c>
      <c r="G5490" s="1" t="s">
        <v>242</v>
      </c>
      <c r="H5490" s="1" t="s">
        <v>394</v>
      </c>
      <c r="I5490" s="16"/>
      <c r="J5490" s="16"/>
      <c r="K5490" s="16"/>
      <c r="L5490" s="16"/>
      <c r="M5490" s="16"/>
      <c r="N5490" s="16"/>
      <c r="O5490" s="16"/>
      <c r="P5490" s="16"/>
      <c r="Q5490" s="16"/>
      <c r="R5490" s="16"/>
      <c r="S5490" s="16"/>
      <c r="T5490" s="16"/>
      <c r="U5490" s="16"/>
      <c r="V5490" s="1" t="s">
        <v>3957</v>
      </c>
      <c r="W5490" s="1" t="s">
        <v>2551</v>
      </c>
      <c r="X5490" s="5" t="s">
        <v>3967</v>
      </c>
      <c r="Y5490" s="5" t="s">
        <v>2557</v>
      </c>
      <c r="Z5490" s="5" t="s">
        <v>2734</v>
      </c>
      <c r="AA5490" s="5"/>
    </row>
    <row r="5491" spans="1:27" ht="12" customHeight="1" x14ac:dyDescent="0.15">
      <c r="A5491" s="1" t="s">
        <v>1477</v>
      </c>
      <c r="B5491" s="1" t="s">
        <v>41</v>
      </c>
      <c r="C5491" s="1" t="s">
        <v>19</v>
      </c>
      <c r="D5491" s="1" t="s">
        <v>2506</v>
      </c>
      <c r="E5491" s="1" t="s">
        <v>10</v>
      </c>
      <c r="F5491" s="1" t="s">
        <v>1487</v>
      </c>
      <c r="G5491" s="1" t="s">
        <v>245</v>
      </c>
      <c r="H5491" s="1" t="s">
        <v>306</v>
      </c>
      <c r="I5491" s="16"/>
      <c r="J5491" s="16"/>
      <c r="K5491" s="16"/>
      <c r="L5491" s="16"/>
      <c r="M5491" s="16"/>
      <c r="N5491" s="16"/>
      <c r="O5491" s="16"/>
      <c r="P5491" s="16"/>
      <c r="Q5491" s="16"/>
      <c r="R5491" s="16"/>
      <c r="S5491" s="16"/>
      <c r="T5491" s="16"/>
      <c r="U5491" s="16"/>
      <c r="V5491" s="1" t="s">
        <v>3957</v>
      </c>
      <c r="W5491" s="1" t="s">
        <v>2551</v>
      </c>
      <c r="X5491" s="5" t="s">
        <v>3967</v>
      </c>
      <c r="Y5491" s="5" t="s">
        <v>2740</v>
      </c>
      <c r="Z5491" s="5" t="s">
        <v>2788</v>
      </c>
      <c r="AA5491" s="5"/>
    </row>
    <row r="5492" spans="1:27" ht="12" customHeight="1" x14ac:dyDescent="0.15">
      <c r="A5492" s="1" t="s">
        <v>1477</v>
      </c>
      <c r="B5492" s="1" t="s">
        <v>41</v>
      </c>
      <c r="C5492" s="1" t="s">
        <v>21</v>
      </c>
      <c r="D5492" s="1" t="s">
        <v>2506</v>
      </c>
      <c r="E5492" s="1" t="s">
        <v>10</v>
      </c>
      <c r="F5492" s="1" t="s">
        <v>1487</v>
      </c>
      <c r="G5492" s="1" t="s">
        <v>5117</v>
      </c>
      <c r="H5492" s="1" t="s">
        <v>394</v>
      </c>
      <c r="I5492" s="16"/>
      <c r="J5492" s="16"/>
      <c r="K5492" s="16"/>
      <c r="L5492" s="16"/>
      <c r="M5492" s="16"/>
      <c r="N5492" s="16"/>
      <c r="O5492" s="16"/>
      <c r="P5492" s="16"/>
      <c r="Q5492" s="16"/>
      <c r="R5492" s="16"/>
      <c r="S5492" s="16"/>
      <c r="T5492" s="16"/>
      <c r="U5492" s="16"/>
      <c r="V5492" s="1" t="s">
        <v>3957</v>
      </c>
      <c r="W5492" s="1" t="s">
        <v>2551</v>
      </c>
      <c r="X5492" s="5" t="s">
        <v>3967</v>
      </c>
      <c r="Y5492" s="5" t="s">
        <v>2558</v>
      </c>
      <c r="Z5492" s="5" t="s">
        <v>2734</v>
      </c>
      <c r="AA5492" s="5"/>
    </row>
    <row r="5493" spans="1:27" ht="12" customHeight="1" x14ac:dyDescent="0.15">
      <c r="A5493" s="1" t="s">
        <v>1477</v>
      </c>
      <c r="B5493" s="1" t="s">
        <v>41</v>
      </c>
      <c r="C5493" s="1" t="s">
        <v>23</v>
      </c>
      <c r="D5493" s="1" t="s">
        <v>2506</v>
      </c>
      <c r="E5493" s="1" t="s">
        <v>10</v>
      </c>
      <c r="F5493" s="1" t="s">
        <v>1487</v>
      </c>
      <c r="G5493" s="1" t="s">
        <v>24</v>
      </c>
      <c r="H5493" s="1" t="s">
        <v>394</v>
      </c>
      <c r="I5493" s="16"/>
      <c r="J5493" s="16"/>
      <c r="K5493" s="16"/>
      <c r="L5493" s="16"/>
      <c r="M5493" s="16"/>
      <c r="N5493" s="16"/>
      <c r="O5493" s="16"/>
      <c r="P5493" s="16"/>
      <c r="Q5493" s="16"/>
      <c r="R5493" s="16"/>
      <c r="S5493" s="16"/>
      <c r="T5493" s="16"/>
      <c r="U5493" s="16"/>
      <c r="V5493" s="1" t="s">
        <v>3957</v>
      </c>
      <c r="W5493" s="1" t="s">
        <v>2551</v>
      </c>
      <c r="X5493" s="5" t="s">
        <v>3967</v>
      </c>
      <c r="Y5493" s="5" t="s">
        <v>2559</v>
      </c>
      <c r="Z5493" s="5" t="s">
        <v>2734</v>
      </c>
      <c r="AA5493" s="5"/>
    </row>
    <row r="5494" spans="1:27" ht="12" customHeight="1" x14ac:dyDescent="0.15">
      <c r="A5494" s="1" t="s">
        <v>1477</v>
      </c>
      <c r="B5494" s="1" t="s">
        <v>43</v>
      </c>
      <c r="C5494" s="1" t="s">
        <v>9</v>
      </c>
      <c r="D5494" s="1" t="s">
        <v>2506</v>
      </c>
      <c r="E5494" s="1" t="s">
        <v>10</v>
      </c>
      <c r="F5494" s="1" t="s">
        <v>1488</v>
      </c>
      <c r="G5494" s="1" t="s">
        <v>5116</v>
      </c>
      <c r="H5494" s="1" t="s">
        <v>1489</v>
      </c>
      <c r="I5494" s="16"/>
      <c r="J5494" s="16"/>
      <c r="K5494" s="16"/>
      <c r="L5494" s="16"/>
      <c r="M5494" s="16"/>
      <c r="N5494" s="16"/>
      <c r="O5494" s="16"/>
      <c r="P5494" s="16"/>
      <c r="Q5494" s="16"/>
      <c r="R5494" s="16"/>
      <c r="S5494" s="16"/>
      <c r="T5494" s="16"/>
      <c r="U5494" s="16"/>
      <c r="V5494" s="1" t="s">
        <v>3957</v>
      </c>
      <c r="W5494" s="1" t="s">
        <v>2551</v>
      </c>
      <c r="X5494" s="5" t="s">
        <v>3968</v>
      </c>
      <c r="Y5494" s="5" t="s">
        <v>2553</v>
      </c>
      <c r="Z5494" s="5" t="s">
        <v>3969</v>
      </c>
      <c r="AA5494" s="5"/>
    </row>
    <row r="5495" spans="1:27" ht="12" customHeight="1" x14ac:dyDescent="0.15">
      <c r="A5495" s="1" t="s">
        <v>1477</v>
      </c>
      <c r="B5495" s="1" t="s">
        <v>43</v>
      </c>
      <c r="C5495" s="1" t="s">
        <v>15</v>
      </c>
      <c r="D5495" s="1" t="s">
        <v>2506</v>
      </c>
      <c r="E5495" s="1" t="s">
        <v>10</v>
      </c>
      <c r="F5495" s="1" t="s">
        <v>1488</v>
      </c>
      <c r="G5495" s="1" t="s">
        <v>16</v>
      </c>
      <c r="H5495" s="1" t="s">
        <v>1489</v>
      </c>
      <c r="I5495" s="16"/>
      <c r="J5495" s="16"/>
      <c r="K5495" s="16"/>
      <c r="L5495" s="16"/>
      <c r="M5495" s="16"/>
      <c r="N5495" s="16"/>
      <c r="O5495" s="16"/>
      <c r="P5495" s="16"/>
      <c r="Q5495" s="16"/>
      <c r="R5495" s="16"/>
      <c r="S5495" s="16"/>
      <c r="T5495" s="16"/>
      <c r="U5495" s="16"/>
      <c r="V5495" s="1" t="s">
        <v>3957</v>
      </c>
      <c r="W5495" s="1" t="s">
        <v>2551</v>
      </c>
      <c r="X5495" s="5" t="s">
        <v>3968</v>
      </c>
      <c r="Y5495" s="5" t="s">
        <v>2555</v>
      </c>
      <c r="Z5495" s="5" t="s">
        <v>3969</v>
      </c>
      <c r="AA5495" s="5"/>
    </row>
    <row r="5496" spans="1:27" ht="12" customHeight="1" x14ac:dyDescent="0.15">
      <c r="A5496" s="1" t="s">
        <v>1477</v>
      </c>
      <c r="B5496" s="1" t="s">
        <v>43</v>
      </c>
      <c r="C5496" s="1" t="s">
        <v>17</v>
      </c>
      <c r="D5496" s="1" t="s">
        <v>2506</v>
      </c>
      <c r="E5496" s="1" t="s">
        <v>10</v>
      </c>
      <c r="F5496" s="1" t="s">
        <v>1488</v>
      </c>
      <c r="G5496" s="1" t="s">
        <v>242</v>
      </c>
      <c r="H5496" s="1" t="s">
        <v>1489</v>
      </c>
      <c r="I5496" s="16"/>
      <c r="J5496" s="16"/>
      <c r="K5496" s="16"/>
      <c r="L5496" s="16"/>
      <c r="M5496" s="16"/>
      <c r="N5496" s="16"/>
      <c r="O5496" s="16"/>
      <c r="P5496" s="16"/>
      <c r="Q5496" s="16"/>
      <c r="R5496" s="16"/>
      <c r="S5496" s="16"/>
      <c r="T5496" s="16"/>
      <c r="U5496" s="16"/>
      <c r="V5496" s="1" t="s">
        <v>3957</v>
      </c>
      <c r="W5496" s="1" t="s">
        <v>2551</v>
      </c>
      <c r="X5496" s="5" t="s">
        <v>3968</v>
      </c>
      <c r="Y5496" s="5" t="s">
        <v>2557</v>
      </c>
      <c r="Z5496" s="5" t="s">
        <v>3969</v>
      </c>
      <c r="AA5496" s="5"/>
    </row>
    <row r="5497" spans="1:27" ht="12" customHeight="1" x14ac:dyDescent="0.15">
      <c r="A5497" s="1" t="s">
        <v>1477</v>
      </c>
      <c r="B5497" s="1" t="s">
        <v>43</v>
      </c>
      <c r="C5497" s="1" t="s">
        <v>19</v>
      </c>
      <c r="D5497" s="1" t="s">
        <v>2506</v>
      </c>
      <c r="E5497" s="1" t="s">
        <v>10</v>
      </c>
      <c r="F5497" s="1" t="s">
        <v>1488</v>
      </c>
      <c r="G5497" s="1" t="s">
        <v>245</v>
      </c>
      <c r="H5497" s="1" t="s">
        <v>306</v>
      </c>
      <c r="I5497" s="16"/>
      <c r="J5497" s="16"/>
      <c r="K5497" s="16"/>
      <c r="L5497" s="16"/>
      <c r="M5497" s="16"/>
      <c r="N5497" s="16"/>
      <c r="O5497" s="16"/>
      <c r="P5497" s="16"/>
      <c r="Q5497" s="16"/>
      <c r="R5497" s="16"/>
      <c r="S5497" s="16"/>
      <c r="T5497" s="16"/>
      <c r="U5497" s="16"/>
      <c r="V5497" s="1" t="s">
        <v>3957</v>
      </c>
      <c r="W5497" s="1" t="s">
        <v>2551</v>
      </c>
      <c r="X5497" s="5" t="s">
        <v>3968</v>
      </c>
      <c r="Y5497" s="5" t="s">
        <v>2740</v>
      </c>
      <c r="Z5497" s="5" t="s">
        <v>2788</v>
      </c>
      <c r="AA5497" s="5"/>
    </row>
    <row r="5498" spans="1:27" ht="12" customHeight="1" x14ac:dyDescent="0.15">
      <c r="A5498" s="1" t="s">
        <v>1477</v>
      </c>
      <c r="B5498" s="1" t="s">
        <v>43</v>
      </c>
      <c r="C5498" s="1" t="s">
        <v>21</v>
      </c>
      <c r="D5498" s="1" t="s">
        <v>2506</v>
      </c>
      <c r="E5498" s="1" t="s">
        <v>10</v>
      </c>
      <c r="F5498" s="1" t="s">
        <v>1488</v>
      </c>
      <c r="G5498" s="1" t="s">
        <v>5117</v>
      </c>
      <c r="H5498" s="1" t="s">
        <v>1489</v>
      </c>
      <c r="I5498" s="16"/>
      <c r="J5498" s="16"/>
      <c r="K5498" s="16"/>
      <c r="L5498" s="16"/>
      <c r="M5498" s="16"/>
      <c r="N5498" s="16"/>
      <c r="O5498" s="16"/>
      <c r="P5498" s="16"/>
      <c r="Q5498" s="16"/>
      <c r="R5498" s="16"/>
      <c r="S5498" s="16"/>
      <c r="T5498" s="16"/>
      <c r="U5498" s="16"/>
      <c r="V5498" s="1" t="s">
        <v>3957</v>
      </c>
      <c r="W5498" s="1" t="s">
        <v>2551</v>
      </c>
      <c r="X5498" s="5" t="s">
        <v>3968</v>
      </c>
      <c r="Y5498" s="5" t="s">
        <v>2558</v>
      </c>
      <c r="Z5498" s="5" t="s">
        <v>3969</v>
      </c>
      <c r="AA5498" s="5"/>
    </row>
    <row r="5499" spans="1:27" ht="12" customHeight="1" x14ac:dyDescent="0.15">
      <c r="A5499" s="1" t="s">
        <v>1477</v>
      </c>
      <c r="B5499" s="1" t="s">
        <v>43</v>
      </c>
      <c r="C5499" s="1" t="s">
        <v>23</v>
      </c>
      <c r="D5499" s="1" t="s">
        <v>2506</v>
      </c>
      <c r="E5499" s="1" t="s">
        <v>10</v>
      </c>
      <c r="F5499" s="1" t="s">
        <v>1488</v>
      </c>
      <c r="G5499" s="1" t="s">
        <v>24</v>
      </c>
      <c r="H5499" s="1" t="s">
        <v>1489</v>
      </c>
      <c r="I5499" s="16"/>
      <c r="J5499" s="16"/>
      <c r="K5499" s="16"/>
      <c r="L5499" s="16"/>
      <c r="M5499" s="16"/>
      <c r="N5499" s="16"/>
      <c r="O5499" s="16"/>
      <c r="P5499" s="16"/>
      <c r="Q5499" s="16"/>
      <c r="R5499" s="16"/>
      <c r="S5499" s="16"/>
      <c r="T5499" s="16"/>
      <c r="U5499" s="16"/>
      <c r="V5499" s="1" t="s">
        <v>3957</v>
      </c>
      <c r="W5499" s="1" t="s">
        <v>2551</v>
      </c>
      <c r="X5499" s="5" t="s">
        <v>3968</v>
      </c>
      <c r="Y5499" s="5" t="s">
        <v>2559</v>
      </c>
      <c r="Z5499" s="5" t="s">
        <v>3969</v>
      </c>
      <c r="AA5499" s="5"/>
    </row>
    <row r="5500" spans="1:27" ht="12" customHeight="1" x14ac:dyDescent="0.15">
      <c r="A5500" s="1" t="s">
        <v>1477</v>
      </c>
      <c r="B5500" s="1" t="s">
        <v>45</v>
      </c>
      <c r="C5500" s="1" t="s">
        <v>9</v>
      </c>
      <c r="D5500" s="1" t="s">
        <v>2506</v>
      </c>
      <c r="E5500" s="1" t="s">
        <v>10</v>
      </c>
      <c r="F5500" s="1" t="s">
        <v>1490</v>
      </c>
      <c r="G5500" s="1" t="s">
        <v>5116</v>
      </c>
      <c r="H5500" s="1" t="s">
        <v>394</v>
      </c>
      <c r="I5500" s="16"/>
      <c r="J5500" s="16"/>
      <c r="K5500" s="16"/>
      <c r="L5500" s="16"/>
      <c r="M5500" s="16"/>
      <c r="N5500" s="16"/>
      <c r="O5500" s="16"/>
      <c r="P5500" s="16"/>
      <c r="Q5500" s="16"/>
      <c r="R5500" s="16"/>
      <c r="S5500" s="16"/>
      <c r="T5500" s="16">
        <v>1.1032999999999999</v>
      </c>
      <c r="U5500" s="16"/>
      <c r="V5500" s="1" t="s">
        <v>3957</v>
      </c>
      <c r="W5500" s="1" t="s">
        <v>2551</v>
      </c>
      <c r="X5500" s="5" t="s">
        <v>3970</v>
      </c>
      <c r="Y5500" s="5" t="s">
        <v>2553</v>
      </c>
      <c r="Z5500" s="5" t="s">
        <v>2734</v>
      </c>
      <c r="AA5500" s="5"/>
    </row>
    <row r="5501" spans="1:27" ht="12" customHeight="1" x14ac:dyDescent="0.15">
      <c r="A5501" s="1" t="s">
        <v>1477</v>
      </c>
      <c r="B5501" s="1" t="s">
        <v>45</v>
      </c>
      <c r="C5501" s="1" t="s">
        <v>15</v>
      </c>
      <c r="D5501" s="1" t="s">
        <v>2506</v>
      </c>
      <c r="E5501" s="1" t="s">
        <v>10</v>
      </c>
      <c r="F5501" s="1" t="s">
        <v>1490</v>
      </c>
      <c r="G5501" s="1" t="s">
        <v>16</v>
      </c>
      <c r="H5501" s="1" t="s">
        <v>394</v>
      </c>
      <c r="I5501" s="16"/>
      <c r="J5501" s="16"/>
      <c r="K5501" s="16"/>
      <c r="L5501" s="16"/>
      <c r="M5501" s="16"/>
      <c r="N5501" s="16"/>
      <c r="O5501" s="16"/>
      <c r="P5501" s="16"/>
      <c r="Q5501" s="16"/>
      <c r="R5501" s="16"/>
      <c r="S5501" s="16"/>
      <c r="T5501" s="16"/>
      <c r="U5501" s="16"/>
      <c r="V5501" s="1" t="s">
        <v>3957</v>
      </c>
      <c r="W5501" s="1" t="s">
        <v>2551</v>
      </c>
      <c r="X5501" s="5" t="s">
        <v>3970</v>
      </c>
      <c r="Y5501" s="5" t="s">
        <v>2555</v>
      </c>
      <c r="Z5501" s="5" t="s">
        <v>2734</v>
      </c>
      <c r="AA5501" s="5"/>
    </row>
    <row r="5502" spans="1:27" ht="12" customHeight="1" x14ac:dyDescent="0.15">
      <c r="A5502" s="1" t="s">
        <v>1477</v>
      </c>
      <c r="B5502" s="1" t="s">
        <v>45</v>
      </c>
      <c r="C5502" s="1" t="s">
        <v>17</v>
      </c>
      <c r="D5502" s="1" t="s">
        <v>2506</v>
      </c>
      <c r="E5502" s="1" t="s">
        <v>10</v>
      </c>
      <c r="F5502" s="1" t="s">
        <v>1490</v>
      </c>
      <c r="G5502" s="1" t="s">
        <v>242</v>
      </c>
      <c r="H5502" s="1" t="s">
        <v>394</v>
      </c>
      <c r="I5502" s="16"/>
      <c r="J5502" s="16"/>
      <c r="K5502" s="16"/>
      <c r="L5502" s="16"/>
      <c r="M5502" s="16"/>
      <c r="N5502" s="16"/>
      <c r="O5502" s="16"/>
      <c r="P5502" s="16"/>
      <c r="Q5502" s="16"/>
      <c r="R5502" s="16"/>
      <c r="S5502" s="16"/>
      <c r="T5502" s="16">
        <v>1.1584000000000001</v>
      </c>
      <c r="U5502" s="16"/>
      <c r="V5502" s="1" t="s">
        <v>3957</v>
      </c>
      <c r="W5502" s="1" t="s">
        <v>2551</v>
      </c>
      <c r="X5502" s="5" t="s">
        <v>3970</v>
      </c>
      <c r="Y5502" s="5" t="s">
        <v>2557</v>
      </c>
      <c r="Z5502" s="5" t="s">
        <v>2734</v>
      </c>
      <c r="AA5502" s="5"/>
    </row>
    <row r="5503" spans="1:27" ht="12" customHeight="1" x14ac:dyDescent="0.15">
      <c r="A5503" s="1" t="s">
        <v>1477</v>
      </c>
      <c r="B5503" s="1" t="s">
        <v>45</v>
      </c>
      <c r="C5503" s="1" t="s">
        <v>19</v>
      </c>
      <c r="D5503" s="1" t="s">
        <v>2506</v>
      </c>
      <c r="E5503" s="1" t="s">
        <v>10</v>
      </c>
      <c r="F5503" s="1" t="s">
        <v>1490</v>
      </c>
      <c r="G5503" s="1" t="s">
        <v>245</v>
      </c>
      <c r="H5503" s="1" t="s">
        <v>306</v>
      </c>
      <c r="I5503" s="16"/>
      <c r="J5503" s="16"/>
      <c r="K5503" s="16"/>
      <c r="L5503" s="16"/>
      <c r="M5503" s="16"/>
      <c r="N5503" s="16"/>
      <c r="O5503" s="16"/>
      <c r="P5503" s="16"/>
      <c r="Q5503" s="16"/>
      <c r="R5503" s="16"/>
      <c r="S5503" s="16"/>
      <c r="T5503" s="16">
        <v>1.1569</v>
      </c>
      <c r="U5503" s="16"/>
      <c r="V5503" s="1" t="s">
        <v>3957</v>
      </c>
      <c r="W5503" s="1" t="s">
        <v>2551</v>
      </c>
      <c r="X5503" s="5" t="s">
        <v>3970</v>
      </c>
      <c r="Y5503" s="5" t="s">
        <v>2740</v>
      </c>
      <c r="Z5503" s="5" t="s">
        <v>2788</v>
      </c>
      <c r="AA5503" s="5"/>
    </row>
    <row r="5504" spans="1:27" ht="12" customHeight="1" x14ac:dyDescent="0.15">
      <c r="A5504" s="1" t="s">
        <v>1477</v>
      </c>
      <c r="B5504" s="1" t="s">
        <v>45</v>
      </c>
      <c r="C5504" s="1" t="s">
        <v>21</v>
      </c>
      <c r="D5504" s="1" t="s">
        <v>2506</v>
      </c>
      <c r="E5504" s="1" t="s">
        <v>10</v>
      </c>
      <c r="F5504" s="1" t="s">
        <v>1490</v>
      </c>
      <c r="G5504" s="1" t="s">
        <v>5117</v>
      </c>
      <c r="H5504" s="1" t="s">
        <v>394</v>
      </c>
      <c r="I5504" s="16"/>
      <c r="J5504" s="16"/>
      <c r="K5504" s="16"/>
      <c r="L5504" s="16"/>
      <c r="M5504" s="16"/>
      <c r="N5504" s="16"/>
      <c r="O5504" s="16"/>
      <c r="P5504" s="16"/>
      <c r="Q5504" s="16"/>
      <c r="R5504" s="16"/>
      <c r="S5504" s="16"/>
      <c r="T5504" s="16"/>
      <c r="U5504" s="16"/>
      <c r="V5504" s="1" t="s">
        <v>3957</v>
      </c>
      <c r="W5504" s="1" t="s">
        <v>2551</v>
      </c>
      <c r="X5504" s="5" t="s">
        <v>3970</v>
      </c>
      <c r="Y5504" s="5" t="s">
        <v>2558</v>
      </c>
      <c r="Z5504" s="5" t="s">
        <v>2734</v>
      </c>
      <c r="AA5504" s="5"/>
    </row>
    <row r="5505" spans="1:27" ht="12" customHeight="1" x14ac:dyDescent="0.15">
      <c r="A5505" s="1" t="s">
        <v>1477</v>
      </c>
      <c r="B5505" s="1" t="s">
        <v>45</v>
      </c>
      <c r="C5505" s="1" t="s">
        <v>23</v>
      </c>
      <c r="D5505" s="1" t="s">
        <v>2506</v>
      </c>
      <c r="E5505" s="1" t="s">
        <v>10</v>
      </c>
      <c r="F5505" s="1" t="s">
        <v>1490</v>
      </c>
      <c r="G5505" s="1" t="s">
        <v>24</v>
      </c>
      <c r="H5505" s="1" t="s">
        <v>394</v>
      </c>
      <c r="I5505" s="16"/>
      <c r="J5505" s="16"/>
      <c r="K5505" s="16"/>
      <c r="L5505" s="16"/>
      <c r="M5505" s="16"/>
      <c r="N5505" s="16"/>
      <c r="O5505" s="16"/>
      <c r="P5505" s="16"/>
      <c r="Q5505" s="16"/>
      <c r="R5505" s="16"/>
      <c r="S5505" s="16"/>
      <c r="T5505" s="16">
        <v>1.3720000000000001</v>
      </c>
      <c r="U5505" s="16"/>
      <c r="V5505" s="1" t="s">
        <v>3957</v>
      </c>
      <c r="W5505" s="1" t="s">
        <v>2551</v>
      </c>
      <c r="X5505" s="5" t="s">
        <v>3970</v>
      </c>
      <c r="Y5505" s="5" t="s">
        <v>2559</v>
      </c>
      <c r="Z5505" s="5" t="s">
        <v>2734</v>
      </c>
      <c r="AA5505" s="5"/>
    </row>
    <row r="5506" spans="1:27" ht="12" customHeight="1" x14ac:dyDescent="0.15">
      <c r="A5506" s="1" t="s">
        <v>1477</v>
      </c>
      <c r="B5506" s="1" t="s">
        <v>47</v>
      </c>
      <c r="C5506" s="1" t="s">
        <v>9</v>
      </c>
      <c r="D5506" s="1" t="s">
        <v>2506</v>
      </c>
      <c r="E5506" s="1" t="s">
        <v>10</v>
      </c>
      <c r="F5506" s="1" t="s">
        <v>1491</v>
      </c>
      <c r="G5506" s="1" t="s">
        <v>5116</v>
      </c>
      <c r="H5506" s="1" t="s">
        <v>394</v>
      </c>
      <c r="I5506" s="16"/>
      <c r="J5506" s="16"/>
      <c r="K5506" s="16"/>
      <c r="L5506" s="16"/>
      <c r="M5506" s="16"/>
      <c r="N5506" s="16"/>
      <c r="O5506" s="16"/>
      <c r="P5506" s="16"/>
      <c r="Q5506" s="16"/>
      <c r="R5506" s="16"/>
      <c r="S5506" s="16"/>
      <c r="T5506" s="16"/>
      <c r="U5506" s="16"/>
      <c r="V5506" s="1" t="s">
        <v>3957</v>
      </c>
      <c r="W5506" s="1" t="s">
        <v>2551</v>
      </c>
      <c r="X5506" s="5" t="s">
        <v>3971</v>
      </c>
      <c r="Y5506" s="5" t="s">
        <v>2553</v>
      </c>
      <c r="Z5506" s="5" t="s">
        <v>2734</v>
      </c>
      <c r="AA5506" s="5"/>
    </row>
    <row r="5507" spans="1:27" ht="12" customHeight="1" x14ac:dyDescent="0.15">
      <c r="A5507" s="1" t="s">
        <v>1477</v>
      </c>
      <c r="B5507" s="1" t="s">
        <v>47</v>
      </c>
      <c r="C5507" s="1" t="s">
        <v>15</v>
      </c>
      <c r="D5507" s="1" t="s">
        <v>2506</v>
      </c>
      <c r="E5507" s="1" t="s">
        <v>10</v>
      </c>
      <c r="F5507" s="1" t="s">
        <v>1491</v>
      </c>
      <c r="G5507" s="1" t="s">
        <v>16</v>
      </c>
      <c r="H5507" s="1" t="s">
        <v>394</v>
      </c>
      <c r="I5507" s="16"/>
      <c r="J5507" s="16"/>
      <c r="K5507" s="16"/>
      <c r="L5507" s="16"/>
      <c r="M5507" s="16"/>
      <c r="N5507" s="16"/>
      <c r="O5507" s="16"/>
      <c r="P5507" s="16"/>
      <c r="Q5507" s="16"/>
      <c r="R5507" s="16"/>
      <c r="S5507" s="16"/>
      <c r="T5507" s="16"/>
      <c r="U5507" s="16"/>
      <c r="V5507" s="1" t="s">
        <v>3957</v>
      </c>
      <c r="W5507" s="1" t="s">
        <v>2551</v>
      </c>
      <c r="X5507" s="5" t="s">
        <v>3971</v>
      </c>
      <c r="Y5507" s="5" t="s">
        <v>2555</v>
      </c>
      <c r="Z5507" s="5" t="s">
        <v>2734</v>
      </c>
      <c r="AA5507" s="5"/>
    </row>
    <row r="5508" spans="1:27" ht="12" customHeight="1" x14ac:dyDescent="0.15">
      <c r="A5508" s="1" t="s">
        <v>1477</v>
      </c>
      <c r="B5508" s="1" t="s">
        <v>47</v>
      </c>
      <c r="C5508" s="1" t="s">
        <v>17</v>
      </c>
      <c r="D5508" s="1" t="s">
        <v>2506</v>
      </c>
      <c r="E5508" s="1" t="s">
        <v>10</v>
      </c>
      <c r="F5508" s="1" t="s">
        <v>1491</v>
      </c>
      <c r="G5508" s="1" t="s">
        <v>242</v>
      </c>
      <c r="H5508" s="1" t="s">
        <v>394</v>
      </c>
      <c r="I5508" s="16"/>
      <c r="J5508" s="16"/>
      <c r="K5508" s="16"/>
      <c r="L5508" s="16"/>
      <c r="M5508" s="16"/>
      <c r="N5508" s="16"/>
      <c r="O5508" s="16"/>
      <c r="P5508" s="16"/>
      <c r="Q5508" s="16"/>
      <c r="R5508" s="16"/>
      <c r="S5508" s="16"/>
      <c r="T5508" s="16"/>
      <c r="U5508" s="16"/>
      <c r="V5508" s="1" t="s">
        <v>3957</v>
      </c>
      <c r="W5508" s="1" t="s">
        <v>2551</v>
      </c>
      <c r="X5508" s="5" t="s">
        <v>3971</v>
      </c>
      <c r="Y5508" s="5" t="s">
        <v>2557</v>
      </c>
      <c r="Z5508" s="5" t="s">
        <v>2734</v>
      </c>
      <c r="AA5508" s="5"/>
    </row>
    <row r="5509" spans="1:27" ht="12" customHeight="1" x14ac:dyDescent="0.15">
      <c r="A5509" s="1" t="s">
        <v>1477</v>
      </c>
      <c r="B5509" s="1" t="s">
        <v>47</v>
      </c>
      <c r="C5509" s="1" t="s">
        <v>19</v>
      </c>
      <c r="D5509" s="1" t="s">
        <v>2506</v>
      </c>
      <c r="E5509" s="1" t="s">
        <v>10</v>
      </c>
      <c r="F5509" s="1" t="s">
        <v>1491</v>
      </c>
      <c r="G5509" s="1" t="s">
        <v>245</v>
      </c>
      <c r="H5509" s="1" t="s">
        <v>306</v>
      </c>
      <c r="I5509" s="16"/>
      <c r="J5509" s="16"/>
      <c r="K5509" s="16"/>
      <c r="L5509" s="16"/>
      <c r="M5509" s="16"/>
      <c r="N5509" s="16"/>
      <c r="O5509" s="16"/>
      <c r="P5509" s="16"/>
      <c r="Q5509" s="16"/>
      <c r="R5509" s="16"/>
      <c r="S5509" s="16"/>
      <c r="T5509" s="16"/>
      <c r="U5509" s="16"/>
      <c r="V5509" s="1" t="s">
        <v>3957</v>
      </c>
      <c r="W5509" s="1" t="s">
        <v>2551</v>
      </c>
      <c r="X5509" s="5" t="s">
        <v>3971</v>
      </c>
      <c r="Y5509" s="5" t="s">
        <v>2740</v>
      </c>
      <c r="Z5509" s="5" t="s">
        <v>2788</v>
      </c>
      <c r="AA5509" s="5"/>
    </row>
    <row r="5510" spans="1:27" ht="12" customHeight="1" x14ac:dyDescent="0.15">
      <c r="A5510" s="1" t="s">
        <v>1477</v>
      </c>
      <c r="B5510" s="1" t="s">
        <v>47</v>
      </c>
      <c r="C5510" s="1" t="s">
        <v>21</v>
      </c>
      <c r="D5510" s="1" t="s">
        <v>2506</v>
      </c>
      <c r="E5510" s="1" t="s">
        <v>10</v>
      </c>
      <c r="F5510" s="1" t="s">
        <v>1491</v>
      </c>
      <c r="G5510" s="1" t="s">
        <v>5117</v>
      </c>
      <c r="H5510" s="1" t="s">
        <v>394</v>
      </c>
      <c r="I5510" s="16"/>
      <c r="J5510" s="16"/>
      <c r="K5510" s="16"/>
      <c r="L5510" s="16"/>
      <c r="M5510" s="16"/>
      <c r="N5510" s="16"/>
      <c r="O5510" s="16"/>
      <c r="P5510" s="16"/>
      <c r="Q5510" s="16"/>
      <c r="R5510" s="16"/>
      <c r="S5510" s="16"/>
      <c r="T5510" s="16"/>
      <c r="U5510" s="16"/>
      <c r="V5510" s="1" t="s">
        <v>3957</v>
      </c>
      <c r="W5510" s="1" t="s">
        <v>2551</v>
      </c>
      <c r="X5510" s="5" t="s">
        <v>3971</v>
      </c>
      <c r="Y5510" s="5" t="s">
        <v>2558</v>
      </c>
      <c r="Z5510" s="5" t="s">
        <v>2734</v>
      </c>
      <c r="AA5510" s="5"/>
    </row>
    <row r="5511" spans="1:27" ht="12" customHeight="1" x14ac:dyDescent="0.15">
      <c r="A5511" s="1" t="s">
        <v>1477</v>
      </c>
      <c r="B5511" s="1" t="s">
        <v>47</v>
      </c>
      <c r="C5511" s="1" t="s">
        <v>23</v>
      </c>
      <c r="D5511" s="1" t="s">
        <v>2506</v>
      </c>
      <c r="E5511" s="1" t="s">
        <v>10</v>
      </c>
      <c r="F5511" s="1" t="s">
        <v>1491</v>
      </c>
      <c r="G5511" s="1" t="s">
        <v>24</v>
      </c>
      <c r="H5511" s="1" t="s">
        <v>394</v>
      </c>
      <c r="I5511" s="16"/>
      <c r="J5511" s="16"/>
      <c r="K5511" s="16"/>
      <c r="L5511" s="16"/>
      <c r="M5511" s="16"/>
      <c r="N5511" s="16"/>
      <c r="O5511" s="16"/>
      <c r="P5511" s="16"/>
      <c r="Q5511" s="16"/>
      <c r="R5511" s="16"/>
      <c r="S5511" s="16"/>
      <c r="T5511" s="16"/>
      <c r="U5511" s="16"/>
      <c r="V5511" s="1" t="s">
        <v>3957</v>
      </c>
      <c r="W5511" s="1" t="s">
        <v>2551</v>
      </c>
      <c r="X5511" s="5" t="s">
        <v>3971</v>
      </c>
      <c r="Y5511" s="5" t="s">
        <v>2559</v>
      </c>
      <c r="Z5511" s="5" t="s">
        <v>2734</v>
      </c>
      <c r="AA5511" s="5"/>
    </row>
    <row r="5512" spans="1:27" ht="12" customHeight="1" x14ac:dyDescent="0.15">
      <c r="A5512" s="1" t="s">
        <v>1477</v>
      </c>
      <c r="B5512" s="1" t="s">
        <v>49</v>
      </c>
      <c r="C5512" s="1" t="s">
        <v>9</v>
      </c>
      <c r="D5512" s="1" t="s">
        <v>2506</v>
      </c>
      <c r="E5512" s="1" t="s">
        <v>10</v>
      </c>
      <c r="F5512" s="1" t="s">
        <v>1492</v>
      </c>
      <c r="G5512" s="1" t="s">
        <v>5116</v>
      </c>
      <c r="H5512" s="1" t="s">
        <v>812</v>
      </c>
      <c r="I5512" s="16"/>
      <c r="J5512" s="16"/>
      <c r="K5512" s="16"/>
      <c r="L5512" s="16"/>
      <c r="M5512" s="16"/>
      <c r="N5512" s="16"/>
      <c r="O5512" s="16"/>
      <c r="P5512" s="16"/>
      <c r="Q5512" s="16"/>
      <c r="R5512" s="16"/>
      <c r="S5512" s="16"/>
      <c r="T5512" s="16"/>
      <c r="U5512" s="16"/>
      <c r="V5512" s="1" t="s">
        <v>3957</v>
      </c>
      <c r="W5512" s="1" t="s">
        <v>2551</v>
      </c>
      <c r="X5512" s="5" t="s">
        <v>3972</v>
      </c>
      <c r="Y5512" s="5" t="s">
        <v>2553</v>
      </c>
      <c r="Z5512" s="5" t="s">
        <v>812</v>
      </c>
      <c r="AA5512" s="5"/>
    </row>
    <row r="5513" spans="1:27" ht="12" customHeight="1" x14ac:dyDescent="0.15">
      <c r="A5513" s="1" t="s">
        <v>1477</v>
      </c>
      <c r="B5513" s="1" t="s">
        <v>49</v>
      </c>
      <c r="C5513" s="1" t="s">
        <v>15</v>
      </c>
      <c r="D5513" s="1" t="s">
        <v>2506</v>
      </c>
      <c r="E5513" s="1" t="s">
        <v>10</v>
      </c>
      <c r="F5513" s="1" t="s">
        <v>1492</v>
      </c>
      <c r="G5513" s="1" t="s">
        <v>16</v>
      </c>
      <c r="H5513" s="1" t="s">
        <v>812</v>
      </c>
      <c r="I5513" s="16"/>
      <c r="J5513" s="16"/>
      <c r="K5513" s="16"/>
      <c r="L5513" s="16"/>
      <c r="M5513" s="16"/>
      <c r="N5513" s="16"/>
      <c r="O5513" s="16"/>
      <c r="P5513" s="16"/>
      <c r="Q5513" s="16"/>
      <c r="R5513" s="16"/>
      <c r="S5513" s="16"/>
      <c r="T5513" s="16"/>
      <c r="U5513" s="16"/>
      <c r="V5513" s="1" t="s">
        <v>3957</v>
      </c>
      <c r="W5513" s="1" t="s">
        <v>2551</v>
      </c>
      <c r="X5513" s="5" t="s">
        <v>3972</v>
      </c>
      <c r="Y5513" s="5" t="s">
        <v>2555</v>
      </c>
      <c r="Z5513" s="5" t="s">
        <v>812</v>
      </c>
      <c r="AA5513" s="5"/>
    </row>
    <row r="5514" spans="1:27" ht="12" customHeight="1" x14ac:dyDescent="0.15">
      <c r="A5514" s="1" t="s">
        <v>1477</v>
      </c>
      <c r="B5514" s="1" t="s">
        <v>49</v>
      </c>
      <c r="C5514" s="1" t="s">
        <v>17</v>
      </c>
      <c r="D5514" s="1" t="s">
        <v>2506</v>
      </c>
      <c r="E5514" s="1" t="s">
        <v>10</v>
      </c>
      <c r="F5514" s="1" t="s">
        <v>1492</v>
      </c>
      <c r="G5514" s="1" t="s">
        <v>242</v>
      </c>
      <c r="H5514" s="1" t="s">
        <v>812</v>
      </c>
      <c r="I5514" s="16"/>
      <c r="J5514" s="16"/>
      <c r="K5514" s="16"/>
      <c r="L5514" s="16"/>
      <c r="M5514" s="16"/>
      <c r="N5514" s="16"/>
      <c r="O5514" s="16"/>
      <c r="P5514" s="16"/>
      <c r="Q5514" s="16"/>
      <c r="R5514" s="16"/>
      <c r="S5514" s="16"/>
      <c r="T5514" s="16"/>
      <c r="U5514" s="16"/>
      <c r="V5514" s="1" t="s">
        <v>3957</v>
      </c>
      <c r="W5514" s="1" t="s">
        <v>2551</v>
      </c>
      <c r="X5514" s="5" t="s">
        <v>3972</v>
      </c>
      <c r="Y5514" s="5" t="s">
        <v>2557</v>
      </c>
      <c r="Z5514" s="5" t="s">
        <v>812</v>
      </c>
      <c r="AA5514" s="5"/>
    </row>
    <row r="5515" spans="1:27" ht="12" customHeight="1" x14ac:dyDescent="0.15">
      <c r="A5515" s="1" t="s">
        <v>1477</v>
      </c>
      <c r="B5515" s="1" t="s">
        <v>49</v>
      </c>
      <c r="C5515" s="1" t="s">
        <v>19</v>
      </c>
      <c r="D5515" s="1" t="s">
        <v>2506</v>
      </c>
      <c r="E5515" s="1" t="s">
        <v>10</v>
      </c>
      <c r="F5515" s="1" t="s">
        <v>1492</v>
      </c>
      <c r="G5515" s="1" t="s">
        <v>245</v>
      </c>
      <c r="H5515" s="1" t="s">
        <v>306</v>
      </c>
      <c r="I5515" s="16"/>
      <c r="J5515" s="16"/>
      <c r="K5515" s="16"/>
      <c r="L5515" s="16"/>
      <c r="M5515" s="16"/>
      <c r="N5515" s="16"/>
      <c r="O5515" s="16"/>
      <c r="P5515" s="16"/>
      <c r="Q5515" s="16"/>
      <c r="R5515" s="16"/>
      <c r="S5515" s="16"/>
      <c r="T5515" s="16"/>
      <c r="U5515" s="16"/>
      <c r="V5515" s="1" t="s">
        <v>3957</v>
      </c>
      <c r="W5515" s="1" t="s">
        <v>2551</v>
      </c>
      <c r="X5515" s="5" t="s">
        <v>3972</v>
      </c>
      <c r="Y5515" s="5" t="s">
        <v>2740</v>
      </c>
      <c r="Z5515" s="5" t="s">
        <v>2788</v>
      </c>
      <c r="AA5515" s="5"/>
    </row>
    <row r="5516" spans="1:27" ht="12" customHeight="1" x14ac:dyDescent="0.15">
      <c r="A5516" s="1" t="s">
        <v>1477</v>
      </c>
      <c r="B5516" s="1" t="s">
        <v>49</v>
      </c>
      <c r="C5516" s="1" t="s">
        <v>21</v>
      </c>
      <c r="D5516" s="1" t="s">
        <v>2506</v>
      </c>
      <c r="E5516" s="1" t="s">
        <v>10</v>
      </c>
      <c r="F5516" s="1" t="s">
        <v>1492</v>
      </c>
      <c r="G5516" s="1" t="s">
        <v>5117</v>
      </c>
      <c r="H5516" s="1" t="s">
        <v>812</v>
      </c>
      <c r="I5516" s="16"/>
      <c r="J5516" s="16"/>
      <c r="K5516" s="16"/>
      <c r="L5516" s="16"/>
      <c r="M5516" s="16"/>
      <c r="N5516" s="16"/>
      <c r="O5516" s="16"/>
      <c r="P5516" s="16"/>
      <c r="Q5516" s="16"/>
      <c r="R5516" s="16"/>
      <c r="S5516" s="16"/>
      <c r="T5516" s="16"/>
      <c r="U5516" s="16"/>
      <c r="V5516" s="1" t="s">
        <v>3957</v>
      </c>
      <c r="W5516" s="1" t="s">
        <v>2551</v>
      </c>
      <c r="X5516" s="5" t="s">
        <v>3972</v>
      </c>
      <c r="Y5516" s="5" t="s">
        <v>2558</v>
      </c>
      <c r="Z5516" s="5" t="s">
        <v>812</v>
      </c>
      <c r="AA5516" s="5"/>
    </row>
    <row r="5517" spans="1:27" ht="12" customHeight="1" x14ac:dyDescent="0.15">
      <c r="A5517" s="1" t="s">
        <v>1477</v>
      </c>
      <c r="B5517" s="1" t="s">
        <v>49</v>
      </c>
      <c r="C5517" s="1" t="s">
        <v>23</v>
      </c>
      <c r="D5517" s="1" t="s">
        <v>2506</v>
      </c>
      <c r="E5517" s="1" t="s">
        <v>10</v>
      </c>
      <c r="F5517" s="1" t="s">
        <v>1492</v>
      </c>
      <c r="G5517" s="1" t="s">
        <v>24</v>
      </c>
      <c r="H5517" s="1" t="s">
        <v>812</v>
      </c>
      <c r="I5517" s="16"/>
      <c r="J5517" s="16"/>
      <c r="K5517" s="16"/>
      <c r="L5517" s="16"/>
      <c r="M5517" s="16"/>
      <c r="N5517" s="16"/>
      <c r="O5517" s="16"/>
      <c r="P5517" s="16"/>
      <c r="Q5517" s="16"/>
      <c r="R5517" s="16"/>
      <c r="S5517" s="16"/>
      <c r="T5517" s="16"/>
      <c r="U5517" s="16"/>
      <c r="V5517" s="1" t="s">
        <v>3957</v>
      </c>
      <c r="W5517" s="1" t="s">
        <v>2551</v>
      </c>
      <c r="X5517" s="5" t="s">
        <v>3972</v>
      </c>
      <c r="Y5517" s="5" t="s">
        <v>2559</v>
      </c>
      <c r="Z5517" s="5" t="s">
        <v>812</v>
      </c>
      <c r="AA5517" s="5"/>
    </row>
    <row r="5518" spans="1:27" ht="12" customHeight="1" x14ac:dyDescent="0.15">
      <c r="A5518" s="1" t="s">
        <v>1477</v>
      </c>
      <c r="B5518" s="1" t="s">
        <v>51</v>
      </c>
      <c r="C5518" s="1" t="s">
        <v>9</v>
      </c>
      <c r="D5518" s="1" t="s">
        <v>2506</v>
      </c>
      <c r="E5518" s="1" t="s">
        <v>10</v>
      </c>
      <c r="F5518" s="1" t="s">
        <v>1493</v>
      </c>
      <c r="G5518" s="1" t="s">
        <v>5116</v>
      </c>
      <c r="H5518" s="1" t="s">
        <v>394</v>
      </c>
      <c r="I5518" s="16"/>
      <c r="J5518" s="16"/>
      <c r="K5518" s="16"/>
      <c r="L5518" s="16"/>
      <c r="M5518" s="16"/>
      <c r="N5518" s="16"/>
      <c r="O5518" s="16"/>
      <c r="P5518" s="16"/>
      <c r="Q5518" s="16"/>
      <c r="R5518" s="16"/>
      <c r="S5518" s="16"/>
      <c r="T5518" s="16"/>
      <c r="U5518" s="16"/>
      <c r="V5518" s="1" t="s">
        <v>3957</v>
      </c>
      <c r="W5518" s="1" t="s">
        <v>2551</v>
      </c>
      <c r="X5518" s="5" t="s">
        <v>3973</v>
      </c>
      <c r="Y5518" s="5" t="s">
        <v>2553</v>
      </c>
      <c r="Z5518" s="5" t="s">
        <v>2734</v>
      </c>
      <c r="AA5518" s="5"/>
    </row>
    <row r="5519" spans="1:27" ht="12" customHeight="1" x14ac:dyDescent="0.15">
      <c r="A5519" s="1" t="s">
        <v>1477</v>
      </c>
      <c r="B5519" s="1" t="s">
        <v>51</v>
      </c>
      <c r="C5519" s="1" t="s">
        <v>15</v>
      </c>
      <c r="D5519" s="1" t="s">
        <v>2506</v>
      </c>
      <c r="E5519" s="1" t="s">
        <v>10</v>
      </c>
      <c r="F5519" s="1" t="s">
        <v>1493</v>
      </c>
      <c r="G5519" s="1" t="s">
        <v>16</v>
      </c>
      <c r="H5519" s="1" t="s">
        <v>394</v>
      </c>
      <c r="I5519" s="16"/>
      <c r="J5519" s="16"/>
      <c r="K5519" s="16"/>
      <c r="L5519" s="16"/>
      <c r="M5519" s="16"/>
      <c r="N5519" s="16"/>
      <c r="O5519" s="16"/>
      <c r="P5519" s="16"/>
      <c r="Q5519" s="16"/>
      <c r="R5519" s="16"/>
      <c r="S5519" s="16"/>
      <c r="T5519" s="16"/>
      <c r="U5519" s="16"/>
      <c r="V5519" s="1" t="s">
        <v>3957</v>
      </c>
      <c r="W5519" s="1" t="s">
        <v>2551</v>
      </c>
      <c r="X5519" s="5" t="s">
        <v>3973</v>
      </c>
      <c r="Y5519" s="5" t="s">
        <v>2555</v>
      </c>
      <c r="Z5519" s="5" t="s">
        <v>2734</v>
      </c>
      <c r="AA5519" s="5"/>
    </row>
    <row r="5520" spans="1:27" ht="12" customHeight="1" x14ac:dyDescent="0.15">
      <c r="A5520" s="1" t="s">
        <v>1477</v>
      </c>
      <c r="B5520" s="1" t="s">
        <v>51</v>
      </c>
      <c r="C5520" s="1" t="s">
        <v>17</v>
      </c>
      <c r="D5520" s="1" t="s">
        <v>2506</v>
      </c>
      <c r="E5520" s="1" t="s">
        <v>10</v>
      </c>
      <c r="F5520" s="1" t="s">
        <v>1493</v>
      </c>
      <c r="G5520" s="1" t="s">
        <v>242</v>
      </c>
      <c r="H5520" s="1" t="s">
        <v>394</v>
      </c>
      <c r="I5520" s="16"/>
      <c r="J5520" s="16"/>
      <c r="K5520" s="16"/>
      <c r="L5520" s="16"/>
      <c r="M5520" s="16"/>
      <c r="N5520" s="16"/>
      <c r="O5520" s="16"/>
      <c r="P5520" s="16"/>
      <c r="Q5520" s="16"/>
      <c r="R5520" s="16"/>
      <c r="S5520" s="16"/>
      <c r="T5520" s="16"/>
      <c r="U5520" s="16"/>
      <c r="V5520" s="1" t="s">
        <v>3957</v>
      </c>
      <c r="W5520" s="1" t="s">
        <v>2551</v>
      </c>
      <c r="X5520" s="5" t="s">
        <v>3973</v>
      </c>
      <c r="Y5520" s="5" t="s">
        <v>2557</v>
      </c>
      <c r="Z5520" s="5" t="s">
        <v>2734</v>
      </c>
      <c r="AA5520" s="5"/>
    </row>
    <row r="5521" spans="1:27" ht="12" customHeight="1" x14ac:dyDescent="0.15">
      <c r="A5521" s="1" t="s">
        <v>1477</v>
      </c>
      <c r="B5521" s="1" t="s">
        <v>51</v>
      </c>
      <c r="C5521" s="1" t="s">
        <v>19</v>
      </c>
      <c r="D5521" s="1" t="s">
        <v>2506</v>
      </c>
      <c r="E5521" s="1" t="s">
        <v>10</v>
      </c>
      <c r="F5521" s="1" t="s">
        <v>1493</v>
      </c>
      <c r="G5521" s="1" t="s">
        <v>245</v>
      </c>
      <c r="H5521" s="1" t="s">
        <v>306</v>
      </c>
      <c r="I5521" s="16"/>
      <c r="J5521" s="16"/>
      <c r="K5521" s="16"/>
      <c r="L5521" s="16"/>
      <c r="M5521" s="16"/>
      <c r="N5521" s="16"/>
      <c r="O5521" s="16"/>
      <c r="P5521" s="16"/>
      <c r="Q5521" s="16"/>
      <c r="R5521" s="16"/>
      <c r="S5521" s="16"/>
      <c r="T5521" s="16"/>
      <c r="U5521" s="16"/>
      <c r="V5521" s="1" t="s">
        <v>3957</v>
      </c>
      <c r="W5521" s="1" t="s">
        <v>2551</v>
      </c>
      <c r="X5521" s="5" t="s">
        <v>3973</v>
      </c>
      <c r="Y5521" s="5" t="s">
        <v>2740</v>
      </c>
      <c r="Z5521" s="5" t="s">
        <v>2788</v>
      </c>
      <c r="AA5521" s="5"/>
    </row>
    <row r="5522" spans="1:27" ht="12" customHeight="1" x14ac:dyDescent="0.15">
      <c r="A5522" s="1" t="s">
        <v>1477</v>
      </c>
      <c r="B5522" s="1" t="s">
        <v>51</v>
      </c>
      <c r="C5522" s="1" t="s">
        <v>21</v>
      </c>
      <c r="D5522" s="1" t="s">
        <v>2506</v>
      </c>
      <c r="E5522" s="1" t="s">
        <v>10</v>
      </c>
      <c r="F5522" s="1" t="s">
        <v>1493</v>
      </c>
      <c r="G5522" s="1" t="s">
        <v>5117</v>
      </c>
      <c r="H5522" s="1" t="s">
        <v>394</v>
      </c>
      <c r="I5522" s="16"/>
      <c r="J5522" s="16"/>
      <c r="K5522" s="16"/>
      <c r="L5522" s="16"/>
      <c r="M5522" s="16"/>
      <c r="N5522" s="16"/>
      <c r="O5522" s="16"/>
      <c r="P5522" s="16"/>
      <c r="Q5522" s="16"/>
      <c r="R5522" s="16"/>
      <c r="S5522" s="16"/>
      <c r="T5522" s="16"/>
      <c r="U5522" s="16"/>
      <c r="V5522" s="1" t="s">
        <v>3957</v>
      </c>
      <c r="W5522" s="1" t="s">
        <v>2551</v>
      </c>
      <c r="X5522" s="5" t="s">
        <v>3973</v>
      </c>
      <c r="Y5522" s="5" t="s">
        <v>2558</v>
      </c>
      <c r="Z5522" s="5" t="s">
        <v>2734</v>
      </c>
      <c r="AA5522" s="5"/>
    </row>
    <row r="5523" spans="1:27" ht="12" customHeight="1" x14ac:dyDescent="0.15">
      <c r="A5523" s="1" t="s">
        <v>1477</v>
      </c>
      <c r="B5523" s="1" t="s">
        <v>51</v>
      </c>
      <c r="C5523" s="1" t="s">
        <v>23</v>
      </c>
      <c r="D5523" s="1" t="s">
        <v>2506</v>
      </c>
      <c r="E5523" s="1" t="s">
        <v>10</v>
      </c>
      <c r="F5523" s="1" t="s">
        <v>1493</v>
      </c>
      <c r="G5523" s="1" t="s">
        <v>24</v>
      </c>
      <c r="H5523" s="1" t="s">
        <v>394</v>
      </c>
      <c r="I5523" s="16"/>
      <c r="J5523" s="16"/>
      <c r="K5523" s="16"/>
      <c r="L5523" s="16"/>
      <c r="M5523" s="16"/>
      <c r="N5523" s="16"/>
      <c r="O5523" s="16"/>
      <c r="P5523" s="16"/>
      <c r="Q5523" s="16"/>
      <c r="R5523" s="16"/>
      <c r="S5523" s="16"/>
      <c r="T5523" s="16"/>
      <c r="U5523" s="16"/>
      <c r="V5523" s="1" t="s">
        <v>3957</v>
      </c>
      <c r="W5523" s="1" t="s">
        <v>2551</v>
      </c>
      <c r="X5523" s="5" t="s">
        <v>3973</v>
      </c>
      <c r="Y5523" s="5" t="s">
        <v>2559</v>
      </c>
      <c r="Z5523" s="5" t="s">
        <v>2734</v>
      </c>
      <c r="AA5523" s="5"/>
    </row>
    <row r="5524" spans="1:27" ht="12" customHeight="1" x14ac:dyDescent="0.15">
      <c r="A5524" s="1" t="s">
        <v>1477</v>
      </c>
      <c r="B5524" s="1" t="s">
        <v>53</v>
      </c>
      <c r="C5524" s="1" t="s">
        <v>9</v>
      </c>
      <c r="D5524" s="1" t="s">
        <v>2506</v>
      </c>
      <c r="E5524" s="1" t="s">
        <v>10</v>
      </c>
      <c r="F5524" s="1" t="s">
        <v>1494</v>
      </c>
      <c r="G5524" s="1" t="s">
        <v>5116</v>
      </c>
      <c r="H5524" s="1" t="s">
        <v>394</v>
      </c>
      <c r="I5524" s="16"/>
      <c r="J5524" s="16"/>
      <c r="K5524" s="16"/>
      <c r="L5524" s="16"/>
      <c r="M5524" s="16"/>
      <c r="N5524" s="16"/>
      <c r="O5524" s="16"/>
      <c r="P5524" s="16"/>
      <c r="Q5524" s="16"/>
      <c r="R5524" s="16"/>
      <c r="S5524" s="16"/>
      <c r="T5524" s="16"/>
      <c r="U5524" s="16"/>
      <c r="V5524" s="1" t="s">
        <v>3957</v>
      </c>
      <c r="W5524" s="1" t="s">
        <v>2551</v>
      </c>
      <c r="X5524" s="5" t="s">
        <v>3974</v>
      </c>
      <c r="Y5524" s="5" t="s">
        <v>2553</v>
      </c>
      <c r="Z5524" s="5" t="s">
        <v>2734</v>
      </c>
      <c r="AA5524" s="5"/>
    </row>
    <row r="5525" spans="1:27" ht="12" customHeight="1" x14ac:dyDescent="0.15">
      <c r="A5525" s="1" t="s">
        <v>1477</v>
      </c>
      <c r="B5525" s="1" t="s">
        <v>53</v>
      </c>
      <c r="C5525" s="1" t="s">
        <v>15</v>
      </c>
      <c r="D5525" s="1" t="s">
        <v>2506</v>
      </c>
      <c r="E5525" s="1" t="s">
        <v>10</v>
      </c>
      <c r="F5525" s="1" t="s">
        <v>1494</v>
      </c>
      <c r="G5525" s="1" t="s">
        <v>16</v>
      </c>
      <c r="H5525" s="1" t="s">
        <v>394</v>
      </c>
      <c r="I5525" s="16"/>
      <c r="J5525" s="16"/>
      <c r="K5525" s="16"/>
      <c r="L5525" s="16"/>
      <c r="M5525" s="16"/>
      <c r="N5525" s="16"/>
      <c r="O5525" s="16"/>
      <c r="P5525" s="16"/>
      <c r="Q5525" s="16"/>
      <c r="R5525" s="16"/>
      <c r="S5525" s="16"/>
      <c r="T5525" s="16"/>
      <c r="U5525" s="16"/>
      <c r="V5525" s="1" t="s">
        <v>3957</v>
      </c>
      <c r="W5525" s="1" t="s">
        <v>2551</v>
      </c>
      <c r="X5525" s="5" t="s">
        <v>3974</v>
      </c>
      <c r="Y5525" s="5" t="s">
        <v>2555</v>
      </c>
      <c r="Z5525" s="5" t="s">
        <v>2734</v>
      </c>
      <c r="AA5525" s="5"/>
    </row>
    <row r="5526" spans="1:27" ht="12" customHeight="1" x14ac:dyDescent="0.15">
      <c r="A5526" s="1" t="s">
        <v>1477</v>
      </c>
      <c r="B5526" s="1" t="s">
        <v>53</v>
      </c>
      <c r="C5526" s="1" t="s">
        <v>17</v>
      </c>
      <c r="D5526" s="1" t="s">
        <v>2506</v>
      </c>
      <c r="E5526" s="1" t="s">
        <v>10</v>
      </c>
      <c r="F5526" s="1" t="s">
        <v>1494</v>
      </c>
      <c r="G5526" s="1" t="s">
        <v>242</v>
      </c>
      <c r="H5526" s="1" t="s">
        <v>394</v>
      </c>
      <c r="I5526" s="16"/>
      <c r="J5526" s="16"/>
      <c r="K5526" s="16"/>
      <c r="L5526" s="16"/>
      <c r="M5526" s="16"/>
      <c r="N5526" s="16"/>
      <c r="O5526" s="16"/>
      <c r="P5526" s="16"/>
      <c r="Q5526" s="16"/>
      <c r="R5526" s="16"/>
      <c r="S5526" s="16"/>
      <c r="T5526" s="16"/>
      <c r="U5526" s="16"/>
      <c r="V5526" s="1" t="s">
        <v>3957</v>
      </c>
      <c r="W5526" s="1" t="s">
        <v>2551</v>
      </c>
      <c r="X5526" s="5" t="s">
        <v>3974</v>
      </c>
      <c r="Y5526" s="5" t="s">
        <v>2557</v>
      </c>
      <c r="Z5526" s="5" t="s">
        <v>2734</v>
      </c>
      <c r="AA5526" s="5"/>
    </row>
    <row r="5527" spans="1:27" ht="12" customHeight="1" x14ac:dyDescent="0.15">
      <c r="A5527" s="1" t="s">
        <v>1477</v>
      </c>
      <c r="B5527" s="1" t="s">
        <v>53</v>
      </c>
      <c r="C5527" s="1" t="s">
        <v>19</v>
      </c>
      <c r="D5527" s="1" t="s">
        <v>2506</v>
      </c>
      <c r="E5527" s="1" t="s">
        <v>10</v>
      </c>
      <c r="F5527" s="1" t="s">
        <v>1494</v>
      </c>
      <c r="G5527" s="1" t="s">
        <v>245</v>
      </c>
      <c r="H5527" s="1" t="s">
        <v>306</v>
      </c>
      <c r="I5527" s="16"/>
      <c r="J5527" s="16"/>
      <c r="K5527" s="16"/>
      <c r="L5527" s="16"/>
      <c r="M5527" s="16"/>
      <c r="N5527" s="16"/>
      <c r="O5527" s="16"/>
      <c r="P5527" s="16"/>
      <c r="Q5527" s="16"/>
      <c r="R5527" s="16"/>
      <c r="S5527" s="16"/>
      <c r="T5527" s="16"/>
      <c r="U5527" s="16"/>
      <c r="V5527" s="1" t="s">
        <v>3957</v>
      </c>
      <c r="W5527" s="1" t="s">
        <v>2551</v>
      </c>
      <c r="X5527" s="5" t="s">
        <v>3974</v>
      </c>
      <c r="Y5527" s="5" t="s">
        <v>2740</v>
      </c>
      <c r="Z5527" s="5" t="s">
        <v>2788</v>
      </c>
      <c r="AA5527" s="5"/>
    </row>
    <row r="5528" spans="1:27" ht="12" customHeight="1" x14ac:dyDescent="0.15">
      <c r="A5528" s="1" t="s">
        <v>1477</v>
      </c>
      <c r="B5528" s="1" t="s">
        <v>53</v>
      </c>
      <c r="C5528" s="1" t="s">
        <v>21</v>
      </c>
      <c r="D5528" s="1" t="s">
        <v>2506</v>
      </c>
      <c r="E5528" s="1" t="s">
        <v>10</v>
      </c>
      <c r="F5528" s="1" t="s">
        <v>1494</v>
      </c>
      <c r="G5528" s="1" t="s">
        <v>5117</v>
      </c>
      <c r="H5528" s="1" t="s">
        <v>394</v>
      </c>
      <c r="I5528" s="16"/>
      <c r="J5528" s="16"/>
      <c r="K5528" s="16"/>
      <c r="L5528" s="16"/>
      <c r="M5528" s="16"/>
      <c r="N5528" s="16"/>
      <c r="O5528" s="16"/>
      <c r="P5528" s="16"/>
      <c r="Q5528" s="16"/>
      <c r="R5528" s="16"/>
      <c r="S5528" s="16"/>
      <c r="T5528" s="16"/>
      <c r="U5528" s="16"/>
      <c r="V5528" s="1" t="s">
        <v>3957</v>
      </c>
      <c r="W5528" s="1" t="s">
        <v>2551</v>
      </c>
      <c r="X5528" s="5" t="s">
        <v>3974</v>
      </c>
      <c r="Y5528" s="5" t="s">
        <v>2558</v>
      </c>
      <c r="Z5528" s="5" t="s">
        <v>2734</v>
      </c>
      <c r="AA5528" s="5"/>
    </row>
    <row r="5529" spans="1:27" ht="12" customHeight="1" x14ac:dyDescent="0.15">
      <c r="A5529" s="1" t="s">
        <v>1477</v>
      </c>
      <c r="B5529" s="1" t="s">
        <v>53</v>
      </c>
      <c r="C5529" s="1" t="s">
        <v>23</v>
      </c>
      <c r="D5529" s="1" t="s">
        <v>2506</v>
      </c>
      <c r="E5529" s="1" t="s">
        <v>10</v>
      </c>
      <c r="F5529" s="1" t="s">
        <v>1494</v>
      </c>
      <c r="G5529" s="1" t="s">
        <v>24</v>
      </c>
      <c r="H5529" s="1" t="s">
        <v>394</v>
      </c>
      <c r="I5529" s="16"/>
      <c r="J5529" s="16"/>
      <c r="K5529" s="16"/>
      <c r="L5529" s="16"/>
      <c r="M5529" s="16"/>
      <c r="N5529" s="16"/>
      <c r="O5529" s="16"/>
      <c r="P5529" s="16"/>
      <c r="Q5529" s="16"/>
      <c r="R5529" s="16"/>
      <c r="S5529" s="16"/>
      <c r="T5529" s="16"/>
      <c r="U5529" s="16"/>
      <c r="V5529" s="1" t="s">
        <v>3957</v>
      </c>
      <c r="W5529" s="1" t="s">
        <v>2551</v>
      </c>
      <c r="X5529" s="5" t="s">
        <v>3974</v>
      </c>
      <c r="Y5529" s="5" t="s">
        <v>2559</v>
      </c>
      <c r="Z5529" s="5" t="s">
        <v>2734</v>
      </c>
      <c r="AA5529" s="5"/>
    </row>
    <row r="5530" spans="1:27" ht="12" customHeight="1" x14ac:dyDescent="0.15">
      <c r="A5530" s="1" t="s">
        <v>1477</v>
      </c>
      <c r="B5530" s="1" t="s">
        <v>55</v>
      </c>
      <c r="C5530" s="1" t="s">
        <v>9</v>
      </c>
      <c r="D5530" s="1" t="s">
        <v>2506</v>
      </c>
      <c r="E5530" s="1" t="s">
        <v>10</v>
      </c>
      <c r="F5530" s="1" t="s">
        <v>1495</v>
      </c>
      <c r="G5530" s="1" t="s">
        <v>5116</v>
      </c>
      <c r="H5530" s="1" t="s">
        <v>394</v>
      </c>
      <c r="I5530" s="16"/>
      <c r="J5530" s="16"/>
      <c r="K5530" s="16"/>
      <c r="L5530" s="16"/>
      <c r="M5530" s="16"/>
      <c r="N5530" s="16"/>
      <c r="O5530" s="16"/>
      <c r="P5530" s="16"/>
      <c r="Q5530" s="16"/>
      <c r="R5530" s="16"/>
      <c r="S5530" s="16"/>
      <c r="T5530" s="16"/>
      <c r="U5530" s="16"/>
      <c r="V5530" s="1" t="s">
        <v>3957</v>
      </c>
      <c r="W5530" s="1" t="s">
        <v>2551</v>
      </c>
      <c r="X5530" s="5" t="s">
        <v>3975</v>
      </c>
      <c r="Y5530" s="5" t="s">
        <v>2553</v>
      </c>
      <c r="Z5530" s="5" t="s">
        <v>2734</v>
      </c>
      <c r="AA5530" s="5"/>
    </row>
    <row r="5531" spans="1:27" ht="12" customHeight="1" x14ac:dyDescent="0.15">
      <c r="A5531" s="1" t="s">
        <v>1477</v>
      </c>
      <c r="B5531" s="1" t="s">
        <v>55</v>
      </c>
      <c r="C5531" s="1" t="s">
        <v>15</v>
      </c>
      <c r="D5531" s="1" t="s">
        <v>2506</v>
      </c>
      <c r="E5531" s="1" t="s">
        <v>10</v>
      </c>
      <c r="F5531" s="1" t="s">
        <v>1495</v>
      </c>
      <c r="G5531" s="1" t="s">
        <v>16</v>
      </c>
      <c r="H5531" s="1" t="s">
        <v>394</v>
      </c>
      <c r="I5531" s="16"/>
      <c r="J5531" s="16"/>
      <c r="K5531" s="16"/>
      <c r="L5531" s="16"/>
      <c r="M5531" s="16"/>
      <c r="N5531" s="16"/>
      <c r="O5531" s="16"/>
      <c r="P5531" s="16"/>
      <c r="Q5531" s="16"/>
      <c r="R5531" s="16"/>
      <c r="S5531" s="16"/>
      <c r="T5531" s="16"/>
      <c r="U5531" s="16"/>
      <c r="V5531" s="1" t="s">
        <v>3957</v>
      </c>
      <c r="W5531" s="1" t="s">
        <v>2551</v>
      </c>
      <c r="X5531" s="5" t="s">
        <v>3975</v>
      </c>
      <c r="Y5531" s="5" t="s">
        <v>2555</v>
      </c>
      <c r="Z5531" s="5" t="s">
        <v>2734</v>
      </c>
      <c r="AA5531" s="5"/>
    </row>
    <row r="5532" spans="1:27" ht="12" customHeight="1" x14ac:dyDescent="0.15">
      <c r="A5532" s="1" t="s">
        <v>1477</v>
      </c>
      <c r="B5532" s="1" t="s">
        <v>55</v>
      </c>
      <c r="C5532" s="1" t="s">
        <v>17</v>
      </c>
      <c r="D5532" s="1" t="s">
        <v>2506</v>
      </c>
      <c r="E5532" s="1" t="s">
        <v>10</v>
      </c>
      <c r="F5532" s="1" t="s">
        <v>1495</v>
      </c>
      <c r="G5532" s="1" t="s">
        <v>242</v>
      </c>
      <c r="H5532" s="1" t="s">
        <v>394</v>
      </c>
      <c r="I5532" s="16"/>
      <c r="J5532" s="16"/>
      <c r="K5532" s="16"/>
      <c r="L5532" s="16"/>
      <c r="M5532" s="16"/>
      <c r="N5532" s="16"/>
      <c r="O5532" s="16"/>
      <c r="P5532" s="16"/>
      <c r="Q5532" s="16"/>
      <c r="R5532" s="16"/>
      <c r="S5532" s="16"/>
      <c r="T5532" s="16"/>
      <c r="U5532" s="16"/>
      <c r="V5532" s="1" t="s">
        <v>3957</v>
      </c>
      <c r="W5532" s="1" t="s">
        <v>2551</v>
      </c>
      <c r="X5532" s="5" t="s">
        <v>3975</v>
      </c>
      <c r="Y5532" s="5" t="s">
        <v>2557</v>
      </c>
      <c r="Z5532" s="5" t="s">
        <v>2734</v>
      </c>
      <c r="AA5532" s="5"/>
    </row>
    <row r="5533" spans="1:27" ht="12" customHeight="1" x14ac:dyDescent="0.15">
      <c r="A5533" s="1" t="s">
        <v>1477</v>
      </c>
      <c r="B5533" s="1" t="s">
        <v>55</v>
      </c>
      <c r="C5533" s="1" t="s">
        <v>19</v>
      </c>
      <c r="D5533" s="1" t="s">
        <v>2506</v>
      </c>
      <c r="E5533" s="1" t="s">
        <v>10</v>
      </c>
      <c r="F5533" s="1" t="s">
        <v>1495</v>
      </c>
      <c r="G5533" s="1" t="s">
        <v>245</v>
      </c>
      <c r="H5533" s="1" t="s">
        <v>306</v>
      </c>
      <c r="I5533" s="16"/>
      <c r="J5533" s="16"/>
      <c r="K5533" s="16"/>
      <c r="L5533" s="16"/>
      <c r="M5533" s="16"/>
      <c r="N5533" s="16"/>
      <c r="O5533" s="16"/>
      <c r="P5533" s="16"/>
      <c r="Q5533" s="16"/>
      <c r="R5533" s="16"/>
      <c r="S5533" s="16"/>
      <c r="T5533" s="16"/>
      <c r="U5533" s="16"/>
      <c r="V5533" s="1" t="s">
        <v>3957</v>
      </c>
      <c r="W5533" s="1" t="s">
        <v>2551</v>
      </c>
      <c r="X5533" s="5" t="s">
        <v>3975</v>
      </c>
      <c r="Y5533" s="5" t="s">
        <v>2740</v>
      </c>
      <c r="Z5533" s="5" t="s">
        <v>2788</v>
      </c>
      <c r="AA5533" s="5"/>
    </row>
    <row r="5534" spans="1:27" ht="12" customHeight="1" x14ac:dyDescent="0.15">
      <c r="A5534" s="1" t="s">
        <v>1477</v>
      </c>
      <c r="B5534" s="1" t="s">
        <v>55</v>
      </c>
      <c r="C5534" s="1" t="s">
        <v>21</v>
      </c>
      <c r="D5534" s="1" t="s">
        <v>2506</v>
      </c>
      <c r="E5534" s="1" t="s">
        <v>10</v>
      </c>
      <c r="F5534" s="1" t="s">
        <v>1495</v>
      </c>
      <c r="G5534" s="1" t="s">
        <v>5117</v>
      </c>
      <c r="H5534" s="1" t="s">
        <v>394</v>
      </c>
      <c r="I5534" s="16"/>
      <c r="J5534" s="16"/>
      <c r="K5534" s="16"/>
      <c r="L5534" s="16"/>
      <c r="M5534" s="16"/>
      <c r="N5534" s="16"/>
      <c r="O5534" s="16"/>
      <c r="P5534" s="16"/>
      <c r="Q5534" s="16"/>
      <c r="R5534" s="16"/>
      <c r="S5534" s="16"/>
      <c r="T5534" s="16"/>
      <c r="U5534" s="16"/>
      <c r="V5534" s="1" t="s">
        <v>3957</v>
      </c>
      <c r="W5534" s="1" t="s">
        <v>2551</v>
      </c>
      <c r="X5534" s="5" t="s">
        <v>3975</v>
      </c>
      <c r="Y5534" s="5" t="s">
        <v>2558</v>
      </c>
      <c r="Z5534" s="5" t="s">
        <v>2734</v>
      </c>
      <c r="AA5534" s="5"/>
    </row>
    <row r="5535" spans="1:27" ht="12" customHeight="1" x14ac:dyDescent="0.15">
      <c r="A5535" s="1" t="s">
        <v>1477</v>
      </c>
      <c r="B5535" s="1" t="s">
        <v>55</v>
      </c>
      <c r="C5535" s="1" t="s">
        <v>23</v>
      </c>
      <c r="D5535" s="1" t="s">
        <v>2506</v>
      </c>
      <c r="E5535" s="1" t="s">
        <v>10</v>
      </c>
      <c r="F5535" s="1" t="s">
        <v>1495</v>
      </c>
      <c r="G5535" s="1" t="s">
        <v>24</v>
      </c>
      <c r="H5535" s="1" t="s">
        <v>394</v>
      </c>
      <c r="I5535" s="16"/>
      <c r="J5535" s="16"/>
      <c r="K5535" s="16"/>
      <c r="L5535" s="16"/>
      <c r="M5535" s="16"/>
      <c r="N5535" s="16"/>
      <c r="O5535" s="16"/>
      <c r="P5535" s="16"/>
      <c r="Q5535" s="16"/>
      <c r="R5535" s="16"/>
      <c r="S5535" s="16"/>
      <c r="T5535" s="16"/>
      <c r="U5535" s="16"/>
      <c r="V5535" s="1" t="s">
        <v>3957</v>
      </c>
      <c r="W5535" s="1" t="s">
        <v>2551</v>
      </c>
      <c r="X5535" s="5" t="s">
        <v>3975</v>
      </c>
      <c r="Y5535" s="5" t="s">
        <v>2559</v>
      </c>
      <c r="Z5535" s="5" t="s">
        <v>2734</v>
      </c>
      <c r="AA5535" s="5"/>
    </row>
    <row r="5536" spans="1:27" ht="12" customHeight="1" x14ac:dyDescent="0.15">
      <c r="A5536" s="1" t="s">
        <v>1477</v>
      </c>
      <c r="B5536" s="1" t="s">
        <v>110</v>
      </c>
      <c r="C5536" s="1" t="s">
        <v>9</v>
      </c>
      <c r="D5536" s="1" t="s">
        <v>2506</v>
      </c>
      <c r="E5536" s="1" t="s">
        <v>10</v>
      </c>
      <c r="F5536" s="1" t="s">
        <v>1496</v>
      </c>
      <c r="G5536" s="1" t="s">
        <v>5116</v>
      </c>
      <c r="H5536" s="1" t="s">
        <v>394</v>
      </c>
      <c r="I5536" s="16"/>
      <c r="J5536" s="16"/>
      <c r="K5536" s="16"/>
      <c r="L5536" s="16"/>
      <c r="M5536" s="16"/>
      <c r="N5536" s="16"/>
      <c r="O5536" s="16"/>
      <c r="P5536" s="16"/>
      <c r="Q5536" s="16"/>
      <c r="R5536" s="16"/>
      <c r="S5536" s="16"/>
      <c r="T5536" s="16"/>
      <c r="U5536" s="16"/>
      <c r="V5536" s="1" t="s">
        <v>3957</v>
      </c>
      <c r="W5536" s="1" t="s">
        <v>2551</v>
      </c>
      <c r="X5536" s="5" t="s">
        <v>3976</v>
      </c>
      <c r="Y5536" s="5" t="s">
        <v>2553</v>
      </c>
      <c r="Z5536" s="5" t="s">
        <v>2734</v>
      </c>
      <c r="AA5536" s="5"/>
    </row>
    <row r="5537" spans="1:27" ht="12" customHeight="1" x14ac:dyDescent="0.15">
      <c r="A5537" s="1" t="s">
        <v>1477</v>
      </c>
      <c r="B5537" s="1" t="s">
        <v>110</v>
      </c>
      <c r="C5537" s="1" t="s">
        <v>15</v>
      </c>
      <c r="D5537" s="1" t="s">
        <v>2506</v>
      </c>
      <c r="E5537" s="1" t="s">
        <v>10</v>
      </c>
      <c r="F5537" s="1" t="s">
        <v>1496</v>
      </c>
      <c r="G5537" s="1" t="s">
        <v>16</v>
      </c>
      <c r="H5537" s="1" t="s">
        <v>394</v>
      </c>
      <c r="I5537" s="16"/>
      <c r="J5537" s="16"/>
      <c r="K5537" s="16"/>
      <c r="L5537" s="16"/>
      <c r="M5537" s="16"/>
      <c r="N5537" s="16"/>
      <c r="O5537" s="16"/>
      <c r="P5537" s="16"/>
      <c r="Q5537" s="16"/>
      <c r="R5537" s="16"/>
      <c r="S5537" s="16"/>
      <c r="T5537" s="16"/>
      <c r="U5537" s="16"/>
      <c r="V5537" s="1" t="s">
        <v>3957</v>
      </c>
      <c r="W5537" s="1" t="s">
        <v>2551</v>
      </c>
      <c r="X5537" s="5" t="s">
        <v>3976</v>
      </c>
      <c r="Y5537" s="5" t="s">
        <v>2555</v>
      </c>
      <c r="Z5537" s="5" t="s">
        <v>2734</v>
      </c>
      <c r="AA5537" s="5"/>
    </row>
    <row r="5538" spans="1:27" ht="12" customHeight="1" x14ac:dyDescent="0.15">
      <c r="A5538" s="1" t="s">
        <v>1477</v>
      </c>
      <c r="B5538" s="1" t="s">
        <v>110</v>
      </c>
      <c r="C5538" s="1" t="s">
        <v>17</v>
      </c>
      <c r="D5538" s="1" t="s">
        <v>2506</v>
      </c>
      <c r="E5538" s="1" t="s">
        <v>10</v>
      </c>
      <c r="F5538" s="1" t="s">
        <v>1496</v>
      </c>
      <c r="G5538" s="1" t="s">
        <v>242</v>
      </c>
      <c r="H5538" s="1" t="s">
        <v>394</v>
      </c>
      <c r="I5538" s="16"/>
      <c r="J5538" s="16"/>
      <c r="K5538" s="16"/>
      <c r="L5538" s="16"/>
      <c r="M5538" s="16"/>
      <c r="N5538" s="16"/>
      <c r="O5538" s="16"/>
      <c r="P5538" s="16"/>
      <c r="Q5538" s="16"/>
      <c r="R5538" s="16"/>
      <c r="S5538" s="16">
        <v>0.95540000000000003</v>
      </c>
      <c r="T5538" s="16"/>
      <c r="U5538" s="16"/>
      <c r="V5538" s="1" t="s">
        <v>3957</v>
      </c>
      <c r="W5538" s="1" t="s">
        <v>2551</v>
      </c>
      <c r="X5538" s="5" t="s">
        <v>3976</v>
      </c>
      <c r="Y5538" s="5" t="s">
        <v>2557</v>
      </c>
      <c r="Z5538" s="5" t="s">
        <v>2734</v>
      </c>
      <c r="AA5538" s="5"/>
    </row>
    <row r="5539" spans="1:27" ht="12" customHeight="1" x14ac:dyDescent="0.15">
      <c r="A5539" s="1" t="s">
        <v>1477</v>
      </c>
      <c r="B5539" s="1" t="s">
        <v>110</v>
      </c>
      <c r="C5539" s="1" t="s">
        <v>19</v>
      </c>
      <c r="D5539" s="1" t="s">
        <v>2506</v>
      </c>
      <c r="E5539" s="1" t="s">
        <v>10</v>
      </c>
      <c r="F5539" s="1" t="s">
        <v>1496</v>
      </c>
      <c r="G5539" s="1" t="s">
        <v>245</v>
      </c>
      <c r="H5539" s="1" t="s">
        <v>306</v>
      </c>
      <c r="I5539" s="16"/>
      <c r="J5539" s="16"/>
      <c r="K5539" s="16"/>
      <c r="L5539" s="16"/>
      <c r="M5539" s="16"/>
      <c r="N5539" s="16"/>
      <c r="O5539" s="16"/>
      <c r="P5539" s="16"/>
      <c r="Q5539" s="16"/>
      <c r="R5539" s="16"/>
      <c r="S5539" s="16">
        <v>0.9476</v>
      </c>
      <c r="T5539" s="16"/>
      <c r="U5539" s="16"/>
      <c r="V5539" s="1" t="s">
        <v>3957</v>
      </c>
      <c r="W5539" s="1" t="s">
        <v>2551</v>
      </c>
      <c r="X5539" s="5" t="s">
        <v>3976</v>
      </c>
      <c r="Y5539" s="5" t="s">
        <v>2740</v>
      </c>
      <c r="Z5539" s="5" t="s">
        <v>2788</v>
      </c>
      <c r="AA5539" s="5"/>
    </row>
    <row r="5540" spans="1:27" ht="12" customHeight="1" x14ac:dyDescent="0.15">
      <c r="A5540" s="1" t="s">
        <v>1477</v>
      </c>
      <c r="B5540" s="1" t="s">
        <v>110</v>
      </c>
      <c r="C5540" s="1" t="s">
        <v>21</v>
      </c>
      <c r="D5540" s="1" t="s">
        <v>2506</v>
      </c>
      <c r="E5540" s="1" t="s">
        <v>10</v>
      </c>
      <c r="F5540" s="1" t="s">
        <v>1496</v>
      </c>
      <c r="G5540" s="1" t="s">
        <v>5117</v>
      </c>
      <c r="H5540" s="1" t="s">
        <v>394</v>
      </c>
      <c r="I5540" s="16"/>
      <c r="J5540" s="16"/>
      <c r="K5540" s="16"/>
      <c r="L5540" s="16"/>
      <c r="M5540" s="16"/>
      <c r="N5540" s="16"/>
      <c r="O5540" s="16"/>
      <c r="P5540" s="16"/>
      <c r="Q5540" s="16"/>
      <c r="R5540" s="16"/>
      <c r="S5540" s="16"/>
      <c r="T5540" s="16"/>
      <c r="U5540" s="16"/>
      <c r="V5540" s="1" t="s">
        <v>3957</v>
      </c>
      <c r="W5540" s="1" t="s">
        <v>2551</v>
      </c>
      <c r="X5540" s="5" t="s">
        <v>3976</v>
      </c>
      <c r="Y5540" s="5" t="s">
        <v>2558</v>
      </c>
      <c r="Z5540" s="5" t="s">
        <v>2734</v>
      </c>
      <c r="AA5540" s="5"/>
    </row>
    <row r="5541" spans="1:27" ht="12" customHeight="1" x14ac:dyDescent="0.15">
      <c r="A5541" s="1" t="s">
        <v>1477</v>
      </c>
      <c r="B5541" s="1" t="s">
        <v>110</v>
      </c>
      <c r="C5541" s="1" t="s">
        <v>23</v>
      </c>
      <c r="D5541" s="1" t="s">
        <v>2506</v>
      </c>
      <c r="E5541" s="1" t="s">
        <v>10</v>
      </c>
      <c r="F5541" s="1" t="s">
        <v>1496</v>
      </c>
      <c r="G5541" s="1" t="s">
        <v>24</v>
      </c>
      <c r="H5541" s="1" t="s">
        <v>394</v>
      </c>
      <c r="I5541" s="16"/>
      <c r="J5541" s="16"/>
      <c r="K5541" s="16"/>
      <c r="L5541" s="16"/>
      <c r="M5541" s="16"/>
      <c r="N5541" s="16"/>
      <c r="O5541" s="16"/>
      <c r="P5541" s="16"/>
      <c r="Q5541" s="16"/>
      <c r="R5541" s="16"/>
      <c r="S5541" s="16">
        <v>0.62080000000000002</v>
      </c>
      <c r="T5541" s="16"/>
      <c r="U5541" s="16"/>
      <c r="V5541" s="1" t="s">
        <v>3957</v>
      </c>
      <c r="W5541" s="1" t="s">
        <v>2551</v>
      </c>
      <c r="X5541" s="5" t="s">
        <v>3976</v>
      </c>
      <c r="Y5541" s="5" t="s">
        <v>2559</v>
      </c>
      <c r="Z5541" s="5" t="s">
        <v>2734</v>
      </c>
      <c r="AA5541" s="5"/>
    </row>
    <row r="5542" spans="1:27" ht="12" customHeight="1" x14ac:dyDescent="0.15">
      <c r="A5542" s="1" t="s">
        <v>1477</v>
      </c>
      <c r="B5542" s="1" t="s">
        <v>112</v>
      </c>
      <c r="C5542" s="1" t="s">
        <v>9</v>
      </c>
      <c r="D5542" s="1" t="s">
        <v>2506</v>
      </c>
      <c r="E5542" s="1" t="s">
        <v>10</v>
      </c>
      <c r="F5542" s="1" t="s">
        <v>1497</v>
      </c>
      <c r="G5542" s="1" t="s">
        <v>5116</v>
      </c>
      <c r="H5542" s="1" t="s">
        <v>394</v>
      </c>
      <c r="I5542" s="16"/>
      <c r="J5542" s="16"/>
      <c r="K5542" s="16"/>
      <c r="L5542" s="16"/>
      <c r="M5542" s="16"/>
      <c r="N5542" s="16"/>
      <c r="O5542" s="16"/>
      <c r="P5542" s="16"/>
      <c r="Q5542" s="16"/>
      <c r="R5542" s="16"/>
      <c r="S5542" s="16"/>
      <c r="T5542" s="16"/>
      <c r="U5542" s="16"/>
      <c r="V5542" s="1" t="s">
        <v>3957</v>
      </c>
      <c r="W5542" s="1" t="s">
        <v>2551</v>
      </c>
      <c r="X5542" s="5" t="s">
        <v>3977</v>
      </c>
      <c r="Y5542" s="5" t="s">
        <v>2553</v>
      </c>
      <c r="Z5542" s="5" t="s">
        <v>2734</v>
      </c>
      <c r="AA5542" s="5"/>
    </row>
    <row r="5543" spans="1:27" ht="12" customHeight="1" x14ac:dyDescent="0.15">
      <c r="A5543" s="1" t="s">
        <v>1477</v>
      </c>
      <c r="B5543" s="1" t="s">
        <v>112</v>
      </c>
      <c r="C5543" s="1" t="s">
        <v>15</v>
      </c>
      <c r="D5543" s="1" t="s">
        <v>2506</v>
      </c>
      <c r="E5543" s="1" t="s">
        <v>10</v>
      </c>
      <c r="F5543" s="1" t="s">
        <v>1497</v>
      </c>
      <c r="G5543" s="1" t="s">
        <v>16</v>
      </c>
      <c r="H5543" s="1" t="s">
        <v>394</v>
      </c>
      <c r="I5543" s="16"/>
      <c r="J5543" s="16"/>
      <c r="K5543" s="16"/>
      <c r="L5543" s="16"/>
      <c r="M5543" s="16"/>
      <c r="N5543" s="16"/>
      <c r="O5543" s="16"/>
      <c r="P5543" s="16"/>
      <c r="Q5543" s="16"/>
      <c r="R5543" s="16"/>
      <c r="S5543" s="16"/>
      <c r="T5543" s="16"/>
      <c r="U5543" s="16"/>
      <c r="V5543" s="1" t="s">
        <v>3957</v>
      </c>
      <c r="W5543" s="1" t="s">
        <v>2551</v>
      </c>
      <c r="X5543" s="5" t="s">
        <v>3977</v>
      </c>
      <c r="Y5543" s="5" t="s">
        <v>2555</v>
      </c>
      <c r="Z5543" s="5" t="s">
        <v>2734</v>
      </c>
      <c r="AA5543" s="5"/>
    </row>
    <row r="5544" spans="1:27" ht="12" customHeight="1" x14ac:dyDescent="0.15">
      <c r="A5544" s="1" t="s">
        <v>1477</v>
      </c>
      <c r="B5544" s="1" t="s">
        <v>112</v>
      </c>
      <c r="C5544" s="1" t="s">
        <v>17</v>
      </c>
      <c r="D5544" s="1" t="s">
        <v>2506</v>
      </c>
      <c r="E5544" s="1" t="s">
        <v>10</v>
      </c>
      <c r="F5544" s="1" t="s">
        <v>1497</v>
      </c>
      <c r="G5544" s="1" t="s">
        <v>242</v>
      </c>
      <c r="H5544" s="1" t="s">
        <v>394</v>
      </c>
      <c r="I5544" s="16"/>
      <c r="J5544" s="16"/>
      <c r="K5544" s="16"/>
      <c r="L5544" s="16"/>
      <c r="M5544" s="16"/>
      <c r="N5544" s="16"/>
      <c r="O5544" s="16"/>
      <c r="P5544" s="16"/>
      <c r="Q5544" s="16"/>
      <c r="R5544" s="16"/>
      <c r="S5544" s="16"/>
      <c r="T5544" s="16"/>
      <c r="U5544" s="16"/>
      <c r="V5544" s="1" t="s">
        <v>3957</v>
      </c>
      <c r="W5544" s="1" t="s">
        <v>2551</v>
      </c>
      <c r="X5544" s="5" t="s">
        <v>3977</v>
      </c>
      <c r="Y5544" s="5" t="s">
        <v>2557</v>
      </c>
      <c r="Z5544" s="5" t="s">
        <v>2734</v>
      </c>
      <c r="AA5544" s="5"/>
    </row>
    <row r="5545" spans="1:27" ht="12" customHeight="1" x14ac:dyDescent="0.15">
      <c r="A5545" s="1" t="s">
        <v>1477</v>
      </c>
      <c r="B5545" s="1" t="s">
        <v>112</v>
      </c>
      <c r="C5545" s="1" t="s">
        <v>19</v>
      </c>
      <c r="D5545" s="1" t="s">
        <v>2506</v>
      </c>
      <c r="E5545" s="1" t="s">
        <v>10</v>
      </c>
      <c r="F5545" s="1" t="s">
        <v>1497</v>
      </c>
      <c r="G5545" s="1" t="s">
        <v>245</v>
      </c>
      <c r="H5545" s="1" t="s">
        <v>306</v>
      </c>
      <c r="I5545" s="16"/>
      <c r="J5545" s="16"/>
      <c r="K5545" s="16"/>
      <c r="L5545" s="16"/>
      <c r="M5545" s="16"/>
      <c r="N5545" s="16"/>
      <c r="O5545" s="16"/>
      <c r="P5545" s="16"/>
      <c r="Q5545" s="16"/>
      <c r="R5545" s="16"/>
      <c r="S5545" s="16"/>
      <c r="T5545" s="16"/>
      <c r="U5545" s="16"/>
      <c r="V5545" s="1" t="s">
        <v>3957</v>
      </c>
      <c r="W5545" s="1" t="s">
        <v>2551</v>
      </c>
      <c r="X5545" s="5" t="s">
        <v>3977</v>
      </c>
      <c r="Y5545" s="5" t="s">
        <v>2740</v>
      </c>
      <c r="Z5545" s="5" t="s">
        <v>2788</v>
      </c>
      <c r="AA5545" s="5"/>
    </row>
    <row r="5546" spans="1:27" ht="12" customHeight="1" x14ac:dyDescent="0.15">
      <c r="A5546" s="1" t="s">
        <v>1477</v>
      </c>
      <c r="B5546" s="1" t="s">
        <v>112</v>
      </c>
      <c r="C5546" s="1" t="s">
        <v>21</v>
      </c>
      <c r="D5546" s="1" t="s">
        <v>2506</v>
      </c>
      <c r="E5546" s="1" t="s">
        <v>10</v>
      </c>
      <c r="F5546" s="1" t="s">
        <v>1497</v>
      </c>
      <c r="G5546" s="1" t="s">
        <v>5117</v>
      </c>
      <c r="H5546" s="1" t="s">
        <v>394</v>
      </c>
      <c r="I5546" s="16"/>
      <c r="J5546" s="16"/>
      <c r="K5546" s="16"/>
      <c r="L5546" s="16"/>
      <c r="M5546" s="16"/>
      <c r="N5546" s="16"/>
      <c r="O5546" s="16"/>
      <c r="P5546" s="16"/>
      <c r="Q5546" s="16"/>
      <c r="R5546" s="16"/>
      <c r="S5546" s="16"/>
      <c r="T5546" s="16"/>
      <c r="U5546" s="16"/>
      <c r="V5546" s="1" t="s">
        <v>3957</v>
      </c>
      <c r="W5546" s="1" t="s">
        <v>2551</v>
      </c>
      <c r="X5546" s="5" t="s">
        <v>3977</v>
      </c>
      <c r="Y5546" s="5" t="s">
        <v>2558</v>
      </c>
      <c r="Z5546" s="5" t="s">
        <v>2734</v>
      </c>
      <c r="AA5546" s="5"/>
    </row>
    <row r="5547" spans="1:27" ht="12" customHeight="1" x14ac:dyDescent="0.15">
      <c r="A5547" s="1" t="s">
        <v>1477</v>
      </c>
      <c r="B5547" s="1" t="s">
        <v>112</v>
      </c>
      <c r="C5547" s="1" t="s">
        <v>23</v>
      </c>
      <c r="D5547" s="1" t="s">
        <v>2506</v>
      </c>
      <c r="E5547" s="1" t="s">
        <v>10</v>
      </c>
      <c r="F5547" s="1" t="s">
        <v>1497</v>
      </c>
      <c r="G5547" s="1" t="s">
        <v>24</v>
      </c>
      <c r="H5547" s="1" t="s">
        <v>394</v>
      </c>
      <c r="I5547" s="16"/>
      <c r="J5547" s="16"/>
      <c r="K5547" s="16"/>
      <c r="L5547" s="16"/>
      <c r="M5547" s="16"/>
      <c r="N5547" s="16"/>
      <c r="O5547" s="16"/>
      <c r="P5547" s="16"/>
      <c r="Q5547" s="16"/>
      <c r="R5547" s="16"/>
      <c r="S5547" s="16"/>
      <c r="T5547" s="16"/>
      <c r="U5547" s="16"/>
      <c r="V5547" s="1" t="s">
        <v>3957</v>
      </c>
      <c r="W5547" s="1" t="s">
        <v>2551</v>
      </c>
      <c r="X5547" s="5" t="s">
        <v>3977</v>
      </c>
      <c r="Y5547" s="5" t="s">
        <v>2559</v>
      </c>
      <c r="Z5547" s="5" t="s">
        <v>2734</v>
      </c>
      <c r="AA5547" s="5"/>
    </row>
    <row r="5548" spans="1:27" ht="12" customHeight="1" x14ac:dyDescent="0.15">
      <c r="A5548" s="1" t="s">
        <v>1477</v>
      </c>
      <c r="B5548" s="1" t="s">
        <v>114</v>
      </c>
      <c r="C5548" s="1" t="s">
        <v>9</v>
      </c>
      <c r="D5548" s="1" t="s">
        <v>2506</v>
      </c>
      <c r="E5548" s="1" t="s">
        <v>10</v>
      </c>
      <c r="F5548" s="1" t="s">
        <v>1498</v>
      </c>
      <c r="G5548" s="1" t="s">
        <v>5116</v>
      </c>
      <c r="H5548" s="1" t="s">
        <v>394</v>
      </c>
      <c r="I5548" s="16"/>
      <c r="J5548" s="16"/>
      <c r="K5548" s="16"/>
      <c r="L5548" s="16"/>
      <c r="M5548" s="16"/>
      <c r="N5548" s="16"/>
      <c r="O5548" s="16"/>
      <c r="P5548" s="16"/>
      <c r="Q5548" s="16"/>
      <c r="R5548" s="16"/>
      <c r="S5548" s="16"/>
      <c r="T5548" s="16"/>
      <c r="U5548" s="16"/>
      <c r="V5548" s="1" t="s">
        <v>3957</v>
      </c>
      <c r="W5548" s="1" t="s">
        <v>2551</v>
      </c>
      <c r="X5548" s="5" t="s">
        <v>3978</v>
      </c>
      <c r="Y5548" s="5" t="s">
        <v>2553</v>
      </c>
      <c r="Z5548" s="5" t="s">
        <v>2734</v>
      </c>
      <c r="AA5548" s="5"/>
    </row>
    <row r="5549" spans="1:27" ht="12" customHeight="1" x14ac:dyDescent="0.15">
      <c r="A5549" s="1" t="s">
        <v>1477</v>
      </c>
      <c r="B5549" s="1" t="s">
        <v>114</v>
      </c>
      <c r="C5549" s="1" t="s">
        <v>15</v>
      </c>
      <c r="D5549" s="1" t="s">
        <v>2506</v>
      </c>
      <c r="E5549" s="1" t="s">
        <v>10</v>
      </c>
      <c r="F5549" s="1" t="s">
        <v>1498</v>
      </c>
      <c r="G5549" s="1" t="s">
        <v>16</v>
      </c>
      <c r="H5549" s="1" t="s">
        <v>394</v>
      </c>
      <c r="I5549" s="16"/>
      <c r="J5549" s="16"/>
      <c r="K5549" s="16"/>
      <c r="L5549" s="16"/>
      <c r="M5549" s="16"/>
      <c r="N5549" s="16"/>
      <c r="O5549" s="16"/>
      <c r="P5549" s="16"/>
      <c r="Q5549" s="16"/>
      <c r="R5549" s="16"/>
      <c r="S5549" s="16"/>
      <c r="T5549" s="16"/>
      <c r="U5549" s="16"/>
      <c r="V5549" s="1" t="s">
        <v>3957</v>
      </c>
      <c r="W5549" s="1" t="s">
        <v>2551</v>
      </c>
      <c r="X5549" s="5" t="s">
        <v>3978</v>
      </c>
      <c r="Y5549" s="5" t="s">
        <v>2555</v>
      </c>
      <c r="Z5549" s="5" t="s">
        <v>2734</v>
      </c>
      <c r="AA5549" s="5"/>
    </row>
    <row r="5550" spans="1:27" ht="12" customHeight="1" x14ac:dyDescent="0.15">
      <c r="A5550" s="1" t="s">
        <v>1477</v>
      </c>
      <c r="B5550" s="1" t="s">
        <v>114</v>
      </c>
      <c r="C5550" s="1" t="s">
        <v>17</v>
      </c>
      <c r="D5550" s="1" t="s">
        <v>2506</v>
      </c>
      <c r="E5550" s="1" t="s">
        <v>10</v>
      </c>
      <c r="F5550" s="1" t="s">
        <v>1498</v>
      </c>
      <c r="G5550" s="1" t="s">
        <v>242</v>
      </c>
      <c r="H5550" s="1" t="s">
        <v>394</v>
      </c>
      <c r="I5550" s="16"/>
      <c r="J5550" s="16"/>
      <c r="K5550" s="16"/>
      <c r="L5550" s="16"/>
      <c r="M5550" s="16"/>
      <c r="N5550" s="16"/>
      <c r="O5550" s="16"/>
      <c r="P5550" s="16"/>
      <c r="Q5550" s="16"/>
      <c r="R5550" s="16"/>
      <c r="S5550" s="16"/>
      <c r="T5550" s="16"/>
      <c r="U5550" s="16"/>
      <c r="V5550" s="1" t="s">
        <v>3957</v>
      </c>
      <c r="W5550" s="1" t="s">
        <v>2551</v>
      </c>
      <c r="X5550" s="5" t="s">
        <v>3978</v>
      </c>
      <c r="Y5550" s="5" t="s">
        <v>2557</v>
      </c>
      <c r="Z5550" s="5" t="s">
        <v>2734</v>
      </c>
      <c r="AA5550" s="5"/>
    </row>
    <row r="5551" spans="1:27" ht="12" customHeight="1" x14ac:dyDescent="0.15">
      <c r="A5551" s="1" t="s">
        <v>1477</v>
      </c>
      <c r="B5551" s="1" t="s">
        <v>114</v>
      </c>
      <c r="C5551" s="1" t="s">
        <v>19</v>
      </c>
      <c r="D5551" s="1" t="s">
        <v>2506</v>
      </c>
      <c r="E5551" s="1" t="s">
        <v>10</v>
      </c>
      <c r="F5551" s="1" t="s">
        <v>1498</v>
      </c>
      <c r="G5551" s="1" t="s">
        <v>245</v>
      </c>
      <c r="H5551" s="1" t="s">
        <v>306</v>
      </c>
      <c r="I5551" s="16"/>
      <c r="J5551" s="16"/>
      <c r="K5551" s="16"/>
      <c r="L5551" s="16"/>
      <c r="M5551" s="16"/>
      <c r="N5551" s="16"/>
      <c r="O5551" s="16"/>
      <c r="P5551" s="16"/>
      <c r="Q5551" s="16"/>
      <c r="R5551" s="16"/>
      <c r="S5551" s="16"/>
      <c r="T5551" s="16"/>
      <c r="U5551" s="16"/>
      <c r="V5551" s="1" t="s">
        <v>3957</v>
      </c>
      <c r="W5551" s="1" t="s">
        <v>2551</v>
      </c>
      <c r="X5551" s="5" t="s">
        <v>3978</v>
      </c>
      <c r="Y5551" s="5" t="s">
        <v>2740</v>
      </c>
      <c r="Z5551" s="5" t="s">
        <v>2788</v>
      </c>
      <c r="AA5551" s="5"/>
    </row>
    <row r="5552" spans="1:27" ht="12" customHeight="1" x14ac:dyDescent="0.15">
      <c r="A5552" s="1" t="s">
        <v>1477</v>
      </c>
      <c r="B5552" s="1" t="s">
        <v>114</v>
      </c>
      <c r="C5552" s="1" t="s">
        <v>21</v>
      </c>
      <c r="D5552" s="1" t="s">
        <v>2506</v>
      </c>
      <c r="E5552" s="1" t="s">
        <v>10</v>
      </c>
      <c r="F5552" s="1" t="s">
        <v>1498</v>
      </c>
      <c r="G5552" s="1" t="s">
        <v>5117</v>
      </c>
      <c r="H5552" s="1" t="s">
        <v>394</v>
      </c>
      <c r="I5552" s="16"/>
      <c r="J5552" s="16"/>
      <c r="K5552" s="16"/>
      <c r="L5552" s="16"/>
      <c r="M5552" s="16"/>
      <c r="N5552" s="16"/>
      <c r="O5552" s="16"/>
      <c r="P5552" s="16"/>
      <c r="Q5552" s="16"/>
      <c r="R5552" s="16"/>
      <c r="S5552" s="16"/>
      <c r="T5552" s="16"/>
      <c r="U5552" s="16"/>
      <c r="V5552" s="1" t="s">
        <v>3957</v>
      </c>
      <c r="W5552" s="1" t="s">
        <v>2551</v>
      </c>
      <c r="X5552" s="5" t="s">
        <v>3978</v>
      </c>
      <c r="Y5552" s="5" t="s">
        <v>2558</v>
      </c>
      <c r="Z5552" s="5" t="s">
        <v>2734</v>
      </c>
      <c r="AA5552" s="5"/>
    </row>
    <row r="5553" spans="1:27" ht="12" customHeight="1" x14ac:dyDescent="0.15">
      <c r="A5553" s="1" t="s">
        <v>1477</v>
      </c>
      <c r="B5553" s="1" t="s">
        <v>114</v>
      </c>
      <c r="C5553" s="1" t="s">
        <v>23</v>
      </c>
      <c r="D5553" s="1" t="s">
        <v>2506</v>
      </c>
      <c r="E5553" s="1" t="s">
        <v>10</v>
      </c>
      <c r="F5553" s="1" t="s">
        <v>1498</v>
      </c>
      <c r="G5553" s="1" t="s">
        <v>24</v>
      </c>
      <c r="H5553" s="1" t="s">
        <v>394</v>
      </c>
      <c r="I5553" s="16"/>
      <c r="J5553" s="16"/>
      <c r="K5553" s="16"/>
      <c r="L5553" s="16"/>
      <c r="M5553" s="16"/>
      <c r="N5553" s="16"/>
      <c r="O5553" s="16"/>
      <c r="P5553" s="16"/>
      <c r="Q5553" s="16"/>
      <c r="R5553" s="16"/>
      <c r="S5553" s="16"/>
      <c r="T5553" s="16"/>
      <c r="U5553" s="16"/>
      <c r="V5553" s="1" t="s">
        <v>3957</v>
      </c>
      <c r="W5553" s="1" t="s">
        <v>2551</v>
      </c>
      <c r="X5553" s="5" t="s">
        <v>3978</v>
      </c>
      <c r="Y5553" s="5" t="s">
        <v>2559</v>
      </c>
      <c r="Z5553" s="5" t="s">
        <v>2734</v>
      </c>
      <c r="AA5553" s="5"/>
    </row>
    <row r="5554" spans="1:27" ht="12" customHeight="1" x14ac:dyDescent="0.15">
      <c r="A5554" s="1" t="s">
        <v>1477</v>
      </c>
      <c r="B5554" s="1" t="s">
        <v>57</v>
      </c>
      <c r="C5554" s="1" t="s">
        <v>9</v>
      </c>
      <c r="D5554" s="1" t="s">
        <v>2506</v>
      </c>
      <c r="E5554" s="1" t="s">
        <v>10</v>
      </c>
      <c r="F5554" s="1" t="s">
        <v>1499</v>
      </c>
      <c r="G5554" s="1" t="s">
        <v>5116</v>
      </c>
      <c r="H5554" s="1" t="s">
        <v>394</v>
      </c>
      <c r="I5554" s="16"/>
      <c r="J5554" s="16"/>
      <c r="K5554" s="16"/>
      <c r="L5554" s="16"/>
      <c r="M5554" s="16"/>
      <c r="N5554" s="16"/>
      <c r="O5554" s="16"/>
      <c r="P5554" s="16"/>
      <c r="Q5554" s="16"/>
      <c r="R5554" s="16"/>
      <c r="S5554" s="16"/>
      <c r="T5554" s="16"/>
      <c r="U5554" s="16"/>
      <c r="V5554" s="1" t="s">
        <v>3957</v>
      </c>
      <c r="W5554" s="1" t="s">
        <v>2551</v>
      </c>
      <c r="X5554" s="5" t="s">
        <v>3979</v>
      </c>
      <c r="Y5554" s="5" t="s">
        <v>2553</v>
      </c>
      <c r="Z5554" s="5" t="s">
        <v>2734</v>
      </c>
      <c r="AA5554" s="5"/>
    </row>
    <row r="5555" spans="1:27" ht="12" customHeight="1" x14ac:dyDescent="0.15">
      <c r="A5555" s="1" t="s">
        <v>1477</v>
      </c>
      <c r="B5555" s="1" t="s">
        <v>57</v>
      </c>
      <c r="C5555" s="1" t="s">
        <v>15</v>
      </c>
      <c r="D5555" s="1" t="s">
        <v>2506</v>
      </c>
      <c r="E5555" s="1" t="s">
        <v>10</v>
      </c>
      <c r="F5555" s="1" t="s">
        <v>1499</v>
      </c>
      <c r="G5555" s="1" t="s">
        <v>16</v>
      </c>
      <c r="H5555" s="1" t="s">
        <v>394</v>
      </c>
      <c r="I5555" s="16"/>
      <c r="J5555" s="16"/>
      <c r="K5555" s="16"/>
      <c r="L5555" s="16"/>
      <c r="M5555" s="16"/>
      <c r="N5555" s="16"/>
      <c r="O5555" s="16"/>
      <c r="P5555" s="16"/>
      <c r="Q5555" s="16"/>
      <c r="R5555" s="16"/>
      <c r="S5555" s="16"/>
      <c r="T5555" s="16"/>
      <c r="U5555" s="16"/>
      <c r="V5555" s="1" t="s">
        <v>3957</v>
      </c>
      <c r="W5555" s="1" t="s">
        <v>2551</v>
      </c>
      <c r="X5555" s="5" t="s">
        <v>3979</v>
      </c>
      <c r="Y5555" s="5" t="s">
        <v>2555</v>
      </c>
      <c r="Z5555" s="5" t="s">
        <v>2734</v>
      </c>
      <c r="AA5555" s="5"/>
    </row>
    <row r="5556" spans="1:27" ht="12" customHeight="1" x14ac:dyDescent="0.15">
      <c r="A5556" s="1" t="s">
        <v>1477</v>
      </c>
      <c r="B5556" s="1" t="s">
        <v>57</v>
      </c>
      <c r="C5556" s="1" t="s">
        <v>17</v>
      </c>
      <c r="D5556" s="1" t="s">
        <v>2506</v>
      </c>
      <c r="E5556" s="1" t="s">
        <v>10</v>
      </c>
      <c r="F5556" s="1" t="s">
        <v>1499</v>
      </c>
      <c r="G5556" s="1" t="s">
        <v>242</v>
      </c>
      <c r="H5556" s="1" t="s">
        <v>394</v>
      </c>
      <c r="I5556" s="16"/>
      <c r="J5556" s="16"/>
      <c r="K5556" s="16"/>
      <c r="L5556" s="16"/>
      <c r="M5556" s="16"/>
      <c r="N5556" s="16"/>
      <c r="O5556" s="16"/>
      <c r="P5556" s="16"/>
      <c r="Q5556" s="16"/>
      <c r="R5556" s="16"/>
      <c r="S5556" s="16"/>
      <c r="T5556" s="16"/>
      <c r="U5556" s="16"/>
      <c r="V5556" s="1" t="s">
        <v>3957</v>
      </c>
      <c r="W5556" s="1" t="s">
        <v>2551</v>
      </c>
      <c r="X5556" s="5" t="s">
        <v>3979</v>
      </c>
      <c r="Y5556" s="5" t="s">
        <v>2557</v>
      </c>
      <c r="Z5556" s="5" t="s">
        <v>2734</v>
      </c>
      <c r="AA5556" s="5"/>
    </row>
    <row r="5557" spans="1:27" ht="12" customHeight="1" x14ac:dyDescent="0.15">
      <c r="A5557" s="1" t="s">
        <v>1477</v>
      </c>
      <c r="B5557" s="1" t="s">
        <v>57</v>
      </c>
      <c r="C5557" s="1" t="s">
        <v>19</v>
      </c>
      <c r="D5557" s="1" t="s">
        <v>2506</v>
      </c>
      <c r="E5557" s="1" t="s">
        <v>10</v>
      </c>
      <c r="F5557" s="1" t="s">
        <v>1499</v>
      </c>
      <c r="G5557" s="1" t="s">
        <v>245</v>
      </c>
      <c r="H5557" s="1" t="s">
        <v>306</v>
      </c>
      <c r="I5557" s="16"/>
      <c r="J5557" s="16"/>
      <c r="K5557" s="16"/>
      <c r="L5557" s="16"/>
      <c r="M5557" s="16"/>
      <c r="N5557" s="16"/>
      <c r="O5557" s="16"/>
      <c r="P5557" s="16"/>
      <c r="Q5557" s="16"/>
      <c r="R5557" s="16"/>
      <c r="S5557" s="16"/>
      <c r="T5557" s="16"/>
      <c r="U5557" s="16"/>
      <c r="V5557" s="1" t="s">
        <v>3957</v>
      </c>
      <c r="W5557" s="1" t="s">
        <v>2551</v>
      </c>
      <c r="X5557" s="5" t="s">
        <v>3979</v>
      </c>
      <c r="Y5557" s="5" t="s">
        <v>2740</v>
      </c>
      <c r="Z5557" s="5" t="s">
        <v>2788</v>
      </c>
      <c r="AA5557" s="5"/>
    </row>
    <row r="5558" spans="1:27" ht="12" customHeight="1" x14ac:dyDescent="0.15">
      <c r="A5558" s="1" t="s">
        <v>1477</v>
      </c>
      <c r="B5558" s="1" t="s">
        <v>57</v>
      </c>
      <c r="C5558" s="1" t="s">
        <v>21</v>
      </c>
      <c r="D5558" s="1" t="s">
        <v>2506</v>
      </c>
      <c r="E5558" s="1" t="s">
        <v>10</v>
      </c>
      <c r="F5558" s="1" t="s">
        <v>1499</v>
      </c>
      <c r="G5558" s="1" t="s">
        <v>5117</v>
      </c>
      <c r="H5558" s="1" t="s">
        <v>394</v>
      </c>
      <c r="I5558" s="16"/>
      <c r="J5558" s="16"/>
      <c r="K5558" s="16"/>
      <c r="L5558" s="16"/>
      <c r="M5558" s="16"/>
      <c r="N5558" s="16"/>
      <c r="O5558" s="16"/>
      <c r="P5558" s="16"/>
      <c r="Q5558" s="16"/>
      <c r="R5558" s="16"/>
      <c r="S5558" s="16"/>
      <c r="T5558" s="16"/>
      <c r="U5558" s="16"/>
      <c r="V5558" s="1" t="s">
        <v>3957</v>
      </c>
      <c r="W5558" s="1" t="s">
        <v>2551</v>
      </c>
      <c r="X5558" s="5" t="s">
        <v>3979</v>
      </c>
      <c r="Y5558" s="5" t="s">
        <v>2558</v>
      </c>
      <c r="Z5558" s="5" t="s">
        <v>2734</v>
      </c>
      <c r="AA5558" s="5"/>
    </row>
    <row r="5559" spans="1:27" ht="12" customHeight="1" x14ac:dyDescent="0.15">
      <c r="A5559" s="1" t="s">
        <v>1477</v>
      </c>
      <c r="B5559" s="1" t="s">
        <v>57</v>
      </c>
      <c r="C5559" s="1" t="s">
        <v>23</v>
      </c>
      <c r="D5559" s="1" t="s">
        <v>2506</v>
      </c>
      <c r="E5559" s="1" t="s">
        <v>10</v>
      </c>
      <c r="F5559" s="1" t="s">
        <v>1499</v>
      </c>
      <c r="G5559" s="1" t="s">
        <v>24</v>
      </c>
      <c r="H5559" s="1" t="s">
        <v>394</v>
      </c>
      <c r="I5559" s="16"/>
      <c r="J5559" s="16"/>
      <c r="K5559" s="16"/>
      <c r="L5559" s="16"/>
      <c r="M5559" s="16"/>
      <c r="N5559" s="16"/>
      <c r="O5559" s="16"/>
      <c r="P5559" s="16"/>
      <c r="Q5559" s="16"/>
      <c r="R5559" s="16"/>
      <c r="S5559" s="16"/>
      <c r="T5559" s="16"/>
      <c r="U5559" s="16"/>
      <c r="V5559" s="1" t="s">
        <v>3957</v>
      </c>
      <c r="W5559" s="1" t="s">
        <v>2551</v>
      </c>
      <c r="X5559" s="5" t="s">
        <v>3979</v>
      </c>
      <c r="Y5559" s="5" t="s">
        <v>2559</v>
      </c>
      <c r="Z5559" s="5" t="s">
        <v>2734</v>
      </c>
      <c r="AA5559" s="5"/>
    </row>
    <row r="5560" spans="1:27" ht="12" customHeight="1" x14ac:dyDescent="0.15">
      <c r="A5560" s="1" t="s">
        <v>1477</v>
      </c>
      <c r="B5560" s="1" t="s">
        <v>61</v>
      </c>
      <c r="C5560" s="1" t="s">
        <v>9</v>
      </c>
      <c r="D5560" s="1" t="s">
        <v>2506</v>
      </c>
      <c r="E5560" s="1" t="s">
        <v>10</v>
      </c>
      <c r="F5560" s="1" t="s">
        <v>1500</v>
      </c>
      <c r="G5560" s="1" t="s">
        <v>5116</v>
      </c>
      <c r="H5560" s="1" t="s">
        <v>394</v>
      </c>
      <c r="I5560" s="16"/>
      <c r="J5560" s="16"/>
      <c r="K5560" s="16"/>
      <c r="L5560" s="16"/>
      <c r="M5560" s="16"/>
      <c r="N5560" s="16"/>
      <c r="O5560" s="16"/>
      <c r="P5560" s="16"/>
      <c r="Q5560" s="16"/>
      <c r="R5560" s="16"/>
      <c r="S5560" s="16"/>
      <c r="T5560" s="16"/>
      <c r="U5560" s="16"/>
      <c r="V5560" s="1" t="s">
        <v>3957</v>
      </c>
      <c r="W5560" s="1" t="s">
        <v>2551</v>
      </c>
      <c r="X5560" s="5" t="s">
        <v>3980</v>
      </c>
      <c r="Y5560" s="5" t="s">
        <v>2553</v>
      </c>
      <c r="Z5560" s="5" t="s">
        <v>2734</v>
      </c>
      <c r="AA5560" s="5"/>
    </row>
    <row r="5561" spans="1:27" ht="12" customHeight="1" x14ac:dyDescent="0.15">
      <c r="A5561" s="1" t="s">
        <v>1477</v>
      </c>
      <c r="B5561" s="1" t="s">
        <v>61</v>
      </c>
      <c r="C5561" s="1" t="s">
        <v>15</v>
      </c>
      <c r="D5561" s="1" t="s">
        <v>2506</v>
      </c>
      <c r="E5561" s="1" t="s">
        <v>10</v>
      </c>
      <c r="F5561" s="1" t="s">
        <v>1500</v>
      </c>
      <c r="G5561" s="1" t="s">
        <v>16</v>
      </c>
      <c r="H5561" s="1" t="s">
        <v>394</v>
      </c>
      <c r="I5561" s="16"/>
      <c r="J5561" s="16"/>
      <c r="K5561" s="16"/>
      <c r="L5561" s="16"/>
      <c r="M5561" s="16"/>
      <c r="N5561" s="16"/>
      <c r="O5561" s="16"/>
      <c r="P5561" s="16"/>
      <c r="Q5561" s="16"/>
      <c r="R5561" s="16"/>
      <c r="S5561" s="16"/>
      <c r="T5561" s="16"/>
      <c r="U5561" s="16"/>
      <c r="V5561" s="1" t="s">
        <v>3957</v>
      </c>
      <c r="W5561" s="1" t="s">
        <v>2551</v>
      </c>
      <c r="X5561" s="5" t="s">
        <v>3980</v>
      </c>
      <c r="Y5561" s="5" t="s">
        <v>2555</v>
      </c>
      <c r="Z5561" s="5" t="s">
        <v>2734</v>
      </c>
      <c r="AA5561" s="5"/>
    </row>
    <row r="5562" spans="1:27" ht="12" customHeight="1" x14ac:dyDescent="0.15">
      <c r="A5562" s="1" t="s">
        <v>1477</v>
      </c>
      <c r="B5562" s="1" t="s">
        <v>61</v>
      </c>
      <c r="C5562" s="1" t="s">
        <v>17</v>
      </c>
      <c r="D5562" s="1" t="s">
        <v>2506</v>
      </c>
      <c r="E5562" s="1" t="s">
        <v>10</v>
      </c>
      <c r="F5562" s="1" t="s">
        <v>1500</v>
      </c>
      <c r="G5562" s="1" t="s">
        <v>242</v>
      </c>
      <c r="H5562" s="1" t="s">
        <v>394</v>
      </c>
      <c r="I5562" s="16"/>
      <c r="J5562" s="16"/>
      <c r="K5562" s="16"/>
      <c r="L5562" s="16"/>
      <c r="M5562" s="16"/>
      <c r="N5562" s="16"/>
      <c r="O5562" s="16"/>
      <c r="P5562" s="16"/>
      <c r="Q5562" s="16"/>
      <c r="R5562" s="16"/>
      <c r="S5562" s="16"/>
      <c r="T5562" s="16"/>
      <c r="U5562" s="16"/>
      <c r="V5562" s="1" t="s">
        <v>3957</v>
      </c>
      <c r="W5562" s="1" t="s">
        <v>2551</v>
      </c>
      <c r="X5562" s="5" t="s">
        <v>3980</v>
      </c>
      <c r="Y5562" s="5" t="s">
        <v>2557</v>
      </c>
      <c r="Z5562" s="5" t="s">
        <v>2734</v>
      </c>
      <c r="AA5562" s="5"/>
    </row>
    <row r="5563" spans="1:27" ht="12" customHeight="1" x14ac:dyDescent="0.15">
      <c r="A5563" s="1" t="s">
        <v>1477</v>
      </c>
      <c r="B5563" s="1" t="s">
        <v>61</v>
      </c>
      <c r="C5563" s="1" t="s">
        <v>19</v>
      </c>
      <c r="D5563" s="1" t="s">
        <v>2506</v>
      </c>
      <c r="E5563" s="1" t="s">
        <v>10</v>
      </c>
      <c r="F5563" s="1" t="s">
        <v>1500</v>
      </c>
      <c r="G5563" s="1" t="s">
        <v>245</v>
      </c>
      <c r="H5563" s="1" t="s">
        <v>306</v>
      </c>
      <c r="I5563" s="16"/>
      <c r="J5563" s="16"/>
      <c r="K5563" s="16"/>
      <c r="L5563" s="16"/>
      <c r="M5563" s="16"/>
      <c r="N5563" s="16"/>
      <c r="O5563" s="16"/>
      <c r="P5563" s="16"/>
      <c r="Q5563" s="16"/>
      <c r="R5563" s="16"/>
      <c r="S5563" s="16"/>
      <c r="T5563" s="16"/>
      <c r="U5563" s="16"/>
      <c r="V5563" s="1" t="s">
        <v>3957</v>
      </c>
      <c r="W5563" s="1" t="s">
        <v>2551</v>
      </c>
      <c r="X5563" s="5" t="s">
        <v>3980</v>
      </c>
      <c r="Y5563" s="5" t="s">
        <v>2740</v>
      </c>
      <c r="Z5563" s="5" t="s">
        <v>2788</v>
      </c>
      <c r="AA5563" s="5"/>
    </row>
    <row r="5564" spans="1:27" ht="12" customHeight="1" x14ac:dyDescent="0.15">
      <c r="A5564" s="1" t="s">
        <v>1477</v>
      </c>
      <c r="B5564" s="1" t="s">
        <v>61</v>
      </c>
      <c r="C5564" s="1" t="s">
        <v>21</v>
      </c>
      <c r="D5564" s="1" t="s">
        <v>2506</v>
      </c>
      <c r="E5564" s="1" t="s">
        <v>10</v>
      </c>
      <c r="F5564" s="1" t="s">
        <v>1500</v>
      </c>
      <c r="G5564" s="1" t="s">
        <v>5117</v>
      </c>
      <c r="H5564" s="1" t="s">
        <v>394</v>
      </c>
      <c r="I5564" s="16"/>
      <c r="J5564" s="16"/>
      <c r="K5564" s="16"/>
      <c r="L5564" s="16"/>
      <c r="M5564" s="16"/>
      <c r="N5564" s="16"/>
      <c r="O5564" s="16"/>
      <c r="P5564" s="16"/>
      <c r="Q5564" s="16"/>
      <c r="R5564" s="16"/>
      <c r="S5564" s="16"/>
      <c r="T5564" s="16"/>
      <c r="U5564" s="16"/>
      <c r="V5564" s="1" t="s">
        <v>3957</v>
      </c>
      <c r="W5564" s="1" t="s">
        <v>2551</v>
      </c>
      <c r="X5564" s="5" t="s">
        <v>3980</v>
      </c>
      <c r="Y5564" s="5" t="s">
        <v>2558</v>
      </c>
      <c r="Z5564" s="5" t="s">
        <v>2734</v>
      </c>
      <c r="AA5564" s="5"/>
    </row>
    <row r="5565" spans="1:27" ht="12" customHeight="1" x14ac:dyDescent="0.15">
      <c r="A5565" s="1" t="s">
        <v>1477</v>
      </c>
      <c r="B5565" s="1" t="s">
        <v>61</v>
      </c>
      <c r="C5565" s="1" t="s">
        <v>23</v>
      </c>
      <c r="D5565" s="1" t="s">
        <v>2506</v>
      </c>
      <c r="E5565" s="1" t="s">
        <v>10</v>
      </c>
      <c r="F5565" s="1" t="s">
        <v>1500</v>
      </c>
      <c r="G5565" s="1" t="s">
        <v>24</v>
      </c>
      <c r="H5565" s="1" t="s">
        <v>394</v>
      </c>
      <c r="I5565" s="16"/>
      <c r="J5565" s="16"/>
      <c r="K5565" s="16"/>
      <c r="L5565" s="16"/>
      <c r="M5565" s="16"/>
      <c r="N5565" s="16"/>
      <c r="O5565" s="16"/>
      <c r="P5565" s="16"/>
      <c r="Q5565" s="16"/>
      <c r="R5565" s="16"/>
      <c r="S5565" s="16"/>
      <c r="T5565" s="16"/>
      <c r="U5565" s="16"/>
      <c r="V5565" s="1" t="s">
        <v>3957</v>
      </c>
      <c r="W5565" s="1" t="s">
        <v>2551</v>
      </c>
      <c r="X5565" s="5" t="s">
        <v>3980</v>
      </c>
      <c r="Y5565" s="5" t="s">
        <v>2559</v>
      </c>
      <c r="Z5565" s="5" t="s">
        <v>2734</v>
      </c>
      <c r="AA5565" s="5"/>
    </row>
    <row r="5566" spans="1:27" ht="12" customHeight="1" x14ac:dyDescent="0.15">
      <c r="A5566" s="1" t="s">
        <v>1477</v>
      </c>
      <c r="B5566" s="1" t="s">
        <v>154</v>
      </c>
      <c r="C5566" s="1" t="s">
        <v>9</v>
      </c>
      <c r="D5566" s="1" t="s">
        <v>2506</v>
      </c>
      <c r="E5566" s="1" t="s">
        <v>10</v>
      </c>
      <c r="F5566" s="1" t="s">
        <v>1501</v>
      </c>
      <c r="G5566" s="1" t="s">
        <v>5116</v>
      </c>
      <c r="H5566" s="1" t="s">
        <v>394</v>
      </c>
      <c r="I5566" s="16"/>
      <c r="J5566" s="16"/>
      <c r="K5566" s="16"/>
      <c r="L5566" s="16"/>
      <c r="M5566" s="16"/>
      <c r="N5566" s="16"/>
      <c r="O5566" s="16"/>
      <c r="P5566" s="16"/>
      <c r="Q5566" s="16"/>
      <c r="R5566" s="16"/>
      <c r="S5566" s="16"/>
      <c r="T5566" s="16"/>
      <c r="U5566" s="16"/>
      <c r="V5566" s="1" t="s">
        <v>3957</v>
      </c>
      <c r="W5566" s="1" t="s">
        <v>2551</v>
      </c>
      <c r="X5566" s="5" t="s">
        <v>3981</v>
      </c>
      <c r="Y5566" s="5" t="s">
        <v>2553</v>
      </c>
      <c r="Z5566" s="5" t="s">
        <v>2734</v>
      </c>
      <c r="AA5566" s="5"/>
    </row>
    <row r="5567" spans="1:27" ht="12" customHeight="1" x14ac:dyDescent="0.15">
      <c r="A5567" s="1" t="s">
        <v>1477</v>
      </c>
      <c r="B5567" s="1" t="s">
        <v>154</v>
      </c>
      <c r="C5567" s="1" t="s">
        <v>15</v>
      </c>
      <c r="D5567" s="1" t="s">
        <v>2506</v>
      </c>
      <c r="E5567" s="1" t="s">
        <v>10</v>
      </c>
      <c r="F5567" s="1" t="s">
        <v>1501</v>
      </c>
      <c r="G5567" s="1" t="s">
        <v>16</v>
      </c>
      <c r="H5567" s="1" t="s">
        <v>394</v>
      </c>
      <c r="I5567" s="16"/>
      <c r="J5567" s="16"/>
      <c r="K5567" s="16"/>
      <c r="L5567" s="16"/>
      <c r="M5567" s="16"/>
      <c r="N5567" s="16"/>
      <c r="O5567" s="16"/>
      <c r="P5567" s="16"/>
      <c r="Q5567" s="16"/>
      <c r="R5567" s="16"/>
      <c r="S5567" s="16"/>
      <c r="T5567" s="16"/>
      <c r="U5567" s="16"/>
      <c r="V5567" s="1" t="s">
        <v>3957</v>
      </c>
      <c r="W5567" s="1" t="s">
        <v>2551</v>
      </c>
      <c r="X5567" s="5" t="s">
        <v>3981</v>
      </c>
      <c r="Y5567" s="5" t="s">
        <v>2555</v>
      </c>
      <c r="Z5567" s="5" t="s">
        <v>2734</v>
      </c>
      <c r="AA5567" s="5"/>
    </row>
    <row r="5568" spans="1:27" ht="12" customHeight="1" x14ac:dyDescent="0.15">
      <c r="A5568" s="1" t="s">
        <v>1477</v>
      </c>
      <c r="B5568" s="1" t="s">
        <v>154</v>
      </c>
      <c r="C5568" s="1" t="s">
        <v>17</v>
      </c>
      <c r="D5568" s="1" t="s">
        <v>2506</v>
      </c>
      <c r="E5568" s="1" t="s">
        <v>10</v>
      </c>
      <c r="F5568" s="1" t="s">
        <v>1501</v>
      </c>
      <c r="G5568" s="1" t="s">
        <v>242</v>
      </c>
      <c r="H5568" s="1" t="s">
        <v>394</v>
      </c>
      <c r="I5568" s="16"/>
      <c r="J5568" s="16"/>
      <c r="K5568" s="16"/>
      <c r="L5568" s="16"/>
      <c r="M5568" s="16"/>
      <c r="N5568" s="16"/>
      <c r="O5568" s="16"/>
      <c r="P5568" s="16"/>
      <c r="Q5568" s="16"/>
      <c r="R5568" s="16"/>
      <c r="S5568" s="16"/>
      <c r="T5568" s="16"/>
      <c r="U5568" s="16"/>
      <c r="V5568" s="1" t="s">
        <v>3957</v>
      </c>
      <c r="W5568" s="1" t="s">
        <v>2551</v>
      </c>
      <c r="X5568" s="5" t="s">
        <v>3981</v>
      </c>
      <c r="Y5568" s="5" t="s">
        <v>2557</v>
      </c>
      <c r="Z5568" s="5" t="s">
        <v>2734</v>
      </c>
      <c r="AA5568" s="5"/>
    </row>
    <row r="5569" spans="1:27" ht="12" customHeight="1" x14ac:dyDescent="0.15">
      <c r="A5569" s="1" t="s">
        <v>1477</v>
      </c>
      <c r="B5569" s="1" t="s">
        <v>154</v>
      </c>
      <c r="C5569" s="1" t="s">
        <v>19</v>
      </c>
      <c r="D5569" s="1" t="s">
        <v>2506</v>
      </c>
      <c r="E5569" s="1" t="s">
        <v>10</v>
      </c>
      <c r="F5569" s="1" t="s">
        <v>1501</v>
      </c>
      <c r="G5569" s="1" t="s">
        <v>245</v>
      </c>
      <c r="H5569" s="1" t="s">
        <v>306</v>
      </c>
      <c r="I5569" s="16"/>
      <c r="J5569" s="16"/>
      <c r="K5569" s="16"/>
      <c r="L5569" s="16"/>
      <c r="M5569" s="16"/>
      <c r="N5569" s="16"/>
      <c r="O5569" s="16"/>
      <c r="P5569" s="16"/>
      <c r="Q5569" s="16"/>
      <c r="R5569" s="16"/>
      <c r="S5569" s="16"/>
      <c r="T5569" s="16"/>
      <c r="U5569" s="16"/>
      <c r="V5569" s="1" t="s">
        <v>3957</v>
      </c>
      <c r="W5569" s="1" t="s">
        <v>2551</v>
      </c>
      <c r="X5569" s="5" t="s">
        <v>3981</v>
      </c>
      <c r="Y5569" s="5" t="s">
        <v>2740</v>
      </c>
      <c r="Z5569" s="5" t="s">
        <v>2788</v>
      </c>
      <c r="AA5569" s="5"/>
    </row>
    <row r="5570" spans="1:27" ht="12" customHeight="1" x14ac:dyDescent="0.15">
      <c r="A5570" s="1" t="s">
        <v>1477</v>
      </c>
      <c r="B5570" s="1" t="s">
        <v>154</v>
      </c>
      <c r="C5570" s="1" t="s">
        <v>21</v>
      </c>
      <c r="D5570" s="1" t="s">
        <v>2506</v>
      </c>
      <c r="E5570" s="1" t="s">
        <v>10</v>
      </c>
      <c r="F5570" s="1" t="s">
        <v>1501</v>
      </c>
      <c r="G5570" s="1" t="s">
        <v>5117</v>
      </c>
      <c r="H5570" s="1" t="s">
        <v>394</v>
      </c>
      <c r="I5570" s="16"/>
      <c r="J5570" s="16"/>
      <c r="K5570" s="16"/>
      <c r="L5570" s="16"/>
      <c r="M5570" s="16"/>
      <c r="N5570" s="16"/>
      <c r="O5570" s="16"/>
      <c r="P5570" s="16"/>
      <c r="Q5570" s="16"/>
      <c r="R5570" s="16"/>
      <c r="S5570" s="16"/>
      <c r="T5570" s="16"/>
      <c r="U5570" s="16"/>
      <c r="V5570" s="1" t="s">
        <v>3957</v>
      </c>
      <c r="W5570" s="1" t="s">
        <v>2551</v>
      </c>
      <c r="X5570" s="5" t="s">
        <v>3981</v>
      </c>
      <c r="Y5570" s="5" t="s">
        <v>2558</v>
      </c>
      <c r="Z5570" s="5" t="s">
        <v>2734</v>
      </c>
      <c r="AA5570" s="5"/>
    </row>
    <row r="5571" spans="1:27" ht="12" customHeight="1" x14ac:dyDescent="0.15">
      <c r="A5571" s="1" t="s">
        <v>1477</v>
      </c>
      <c r="B5571" s="1" t="s">
        <v>154</v>
      </c>
      <c r="C5571" s="1" t="s">
        <v>23</v>
      </c>
      <c r="D5571" s="1" t="s">
        <v>2506</v>
      </c>
      <c r="E5571" s="1" t="s">
        <v>10</v>
      </c>
      <c r="F5571" s="1" t="s">
        <v>1501</v>
      </c>
      <c r="G5571" s="1" t="s">
        <v>24</v>
      </c>
      <c r="H5571" s="1" t="s">
        <v>394</v>
      </c>
      <c r="I5571" s="16"/>
      <c r="J5571" s="16"/>
      <c r="K5571" s="16"/>
      <c r="L5571" s="16"/>
      <c r="M5571" s="16"/>
      <c r="N5571" s="16"/>
      <c r="O5571" s="16"/>
      <c r="P5571" s="16"/>
      <c r="Q5571" s="16"/>
      <c r="R5571" s="16"/>
      <c r="S5571" s="16"/>
      <c r="T5571" s="16"/>
      <c r="U5571" s="16"/>
      <c r="V5571" s="1" t="s">
        <v>3957</v>
      </c>
      <c r="W5571" s="1" t="s">
        <v>2551</v>
      </c>
      <c r="X5571" s="5" t="s">
        <v>3981</v>
      </c>
      <c r="Y5571" s="5" t="s">
        <v>2559</v>
      </c>
      <c r="Z5571" s="5" t="s">
        <v>2734</v>
      </c>
      <c r="AA5571" s="5"/>
    </row>
    <row r="5572" spans="1:27" ht="12" customHeight="1" x14ac:dyDescent="0.15">
      <c r="A5572" s="1" t="s">
        <v>1477</v>
      </c>
      <c r="B5572" s="1" t="s">
        <v>156</v>
      </c>
      <c r="C5572" s="1" t="s">
        <v>9</v>
      </c>
      <c r="D5572" s="1" t="s">
        <v>2506</v>
      </c>
      <c r="E5572" s="1" t="s">
        <v>10</v>
      </c>
      <c r="F5572" s="1" t="s">
        <v>1502</v>
      </c>
      <c r="G5572" s="1" t="s">
        <v>5116</v>
      </c>
      <c r="H5572" s="1" t="s">
        <v>394</v>
      </c>
      <c r="I5572" s="16"/>
      <c r="J5572" s="16"/>
      <c r="K5572" s="16"/>
      <c r="L5572" s="16"/>
      <c r="M5572" s="16"/>
      <c r="N5572" s="16"/>
      <c r="O5572" s="16"/>
      <c r="P5572" s="16"/>
      <c r="Q5572" s="16"/>
      <c r="R5572" s="16"/>
      <c r="S5572" s="16"/>
      <c r="T5572" s="16"/>
      <c r="U5572" s="16"/>
      <c r="V5572" s="1" t="s">
        <v>3957</v>
      </c>
      <c r="W5572" s="1" t="s">
        <v>2551</v>
      </c>
      <c r="X5572" s="5" t="s">
        <v>3982</v>
      </c>
      <c r="Y5572" s="5" t="s">
        <v>2553</v>
      </c>
      <c r="Z5572" s="5" t="s">
        <v>2734</v>
      </c>
      <c r="AA5572" s="5"/>
    </row>
    <row r="5573" spans="1:27" ht="12" customHeight="1" x14ac:dyDescent="0.15">
      <c r="A5573" s="1" t="s">
        <v>1477</v>
      </c>
      <c r="B5573" s="1" t="s">
        <v>156</v>
      </c>
      <c r="C5573" s="1" t="s">
        <v>15</v>
      </c>
      <c r="D5573" s="1" t="s">
        <v>2506</v>
      </c>
      <c r="E5573" s="1" t="s">
        <v>10</v>
      </c>
      <c r="F5573" s="1" t="s">
        <v>1502</v>
      </c>
      <c r="G5573" s="1" t="s">
        <v>16</v>
      </c>
      <c r="H5573" s="1" t="s">
        <v>394</v>
      </c>
      <c r="I5573" s="16"/>
      <c r="J5573" s="16"/>
      <c r="K5573" s="16"/>
      <c r="L5573" s="16"/>
      <c r="M5573" s="16"/>
      <c r="N5573" s="16"/>
      <c r="O5573" s="16"/>
      <c r="P5573" s="16"/>
      <c r="Q5573" s="16"/>
      <c r="R5573" s="16"/>
      <c r="S5573" s="16"/>
      <c r="T5573" s="16"/>
      <c r="U5573" s="16"/>
      <c r="V5573" s="1" t="s">
        <v>3957</v>
      </c>
      <c r="W5573" s="1" t="s">
        <v>2551</v>
      </c>
      <c r="X5573" s="5" t="s">
        <v>3982</v>
      </c>
      <c r="Y5573" s="5" t="s">
        <v>2555</v>
      </c>
      <c r="Z5573" s="5" t="s">
        <v>2734</v>
      </c>
      <c r="AA5573" s="5"/>
    </row>
    <row r="5574" spans="1:27" ht="12" customHeight="1" x14ac:dyDescent="0.15">
      <c r="A5574" s="1" t="s">
        <v>1477</v>
      </c>
      <c r="B5574" s="1" t="s">
        <v>156</v>
      </c>
      <c r="C5574" s="1" t="s">
        <v>17</v>
      </c>
      <c r="D5574" s="1" t="s">
        <v>2506</v>
      </c>
      <c r="E5574" s="1" t="s">
        <v>10</v>
      </c>
      <c r="F5574" s="1" t="s">
        <v>1502</v>
      </c>
      <c r="G5574" s="1" t="s">
        <v>242</v>
      </c>
      <c r="H5574" s="1" t="s">
        <v>394</v>
      </c>
      <c r="I5574" s="16"/>
      <c r="J5574" s="16"/>
      <c r="K5574" s="16"/>
      <c r="L5574" s="16"/>
      <c r="M5574" s="16"/>
      <c r="N5574" s="16"/>
      <c r="O5574" s="16"/>
      <c r="P5574" s="16"/>
      <c r="Q5574" s="16"/>
      <c r="R5574" s="16"/>
      <c r="S5574" s="16"/>
      <c r="T5574" s="16"/>
      <c r="U5574" s="16"/>
      <c r="V5574" s="1" t="s">
        <v>3957</v>
      </c>
      <c r="W5574" s="1" t="s">
        <v>2551</v>
      </c>
      <c r="X5574" s="5" t="s">
        <v>3982</v>
      </c>
      <c r="Y5574" s="5" t="s">
        <v>2557</v>
      </c>
      <c r="Z5574" s="5" t="s">
        <v>2734</v>
      </c>
      <c r="AA5574" s="5"/>
    </row>
    <row r="5575" spans="1:27" ht="12" customHeight="1" x14ac:dyDescent="0.15">
      <c r="A5575" s="1" t="s">
        <v>1477</v>
      </c>
      <c r="B5575" s="1" t="s">
        <v>156</v>
      </c>
      <c r="C5575" s="1" t="s">
        <v>19</v>
      </c>
      <c r="D5575" s="1" t="s">
        <v>2506</v>
      </c>
      <c r="E5575" s="1" t="s">
        <v>10</v>
      </c>
      <c r="F5575" s="1" t="s">
        <v>1502</v>
      </c>
      <c r="G5575" s="1" t="s">
        <v>245</v>
      </c>
      <c r="H5575" s="1" t="s">
        <v>306</v>
      </c>
      <c r="I5575" s="16"/>
      <c r="J5575" s="16"/>
      <c r="K5575" s="16"/>
      <c r="L5575" s="16"/>
      <c r="M5575" s="16"/>
      <c r="N5575" s="16"/>
      <c r="O5575" s="16"/>
      <c r="P5575" s="16"/>
      <c r="Q5575" s="16"/>
      <c r="R5575" s="16"/>
      <c r="S5575" s="16"/>
      <c r="T5575" s="16"/>
      <c r="U5575" s="16"/>
      <c r="V5575" s="1" t="s">
        <v>3957</v>
      </c>
      <c r="W5575" s="1" t="s">
        <v>2551</v>
      </c>
      <c r="X5575" s="5" t="s">
        <v>3982</v>
      </c>
      <c r="Y5575" s="5" t="s">
        <v>2740</v>
      </c>
      <c r="Z5575" s="5" t="s">
        <v>2788</v>
      </c>
      <c r="AA5575" s="5"/>
    </row>
    <row r="5576" spans="1:27" ht="12" customHeight="1" x14ac:dyDescent="0.15">
      <c r="A5576" s="1" t="s">
        <v>1477</v>
      </c>
      <c r="B5576" s="1" t="s">
        <v>156</v>
      </c>
      <c r="C5576" s="1" t="s">
        <v>21</v>
      </c>
      <c r="D5576" s="1" t="s">
        <v>2506</v>
      </c>
      <c r="E5576" s="1" t="s">
        <v>10</v>
      </c>
      <c r="F5576" s="1" t="s">
        <v>1502</v>
      </c>
      <c r="G5576" s="1" t="s">
        <v>5117</v>
      </c>
      <c r="H5576" s="1" t="s">
        <v>394</v>
      </c>
      <c r="I5576" s="16"/>
      <c r="J5576" s="16"/>
      <c r="K5576" s="16"/>
      <c r="L5576" s="16"/>
      <c r="M5576" s="16"/>
      <c r="N5576" s="16"/>
      <c r="O5576" s="16"/>
      <c r="P5576" s="16"/>
      <c r="Q5576" s="16"/>
      <c r="R5576" s="16"/>
      <c r="S5576" s="16"/>
      <c r="T5576" s="16"/>
      <c r="U5576" s="16"/>
      <c r="V5576" s="1" t="s">
        <v>3957</v>
      </c>
      <c r="W5576" s="1" t="s">
        <v>2551</v>
      </c>
      <c r="X5576" s="5" t="s">
        <v>3982</v>
      </c>
      <c r="Y5576" s="5" t="s">
        <v>2558</v>
      </c>
      <c r="Z5576" s="5" t="s">
        <v>2734</v>
      </c>
      <c r="AA5576" s="5"/>
    </row>
    <row r="5577" spans="1:27" ht="12" customHeight="1" x14ac:dyDescent="0.15">
      <c r="A5577" s="1" t="s">
        <v>1477</v>
      </c>
      <c r="B5577" s="1" t="s">
        <v>156</v>
      </c>
      <c r="C5577" s="1" t="s">
        <v>23</v>
      </c>
      <c r="D5577" s="1" t="s">
        <v>2506</v>
      </c>
      <c r="E5577" s="1" t="s">
        <v>10</v>
      </c>
      <c r="F5577" s="1" t="s">
        <v>1502</v>
      </c>
      <c r="G5577" s="1" t="s">
        <v>24</v>
      </c>
      <c r="H5577" s="1" t="s">
        <v>394</v>
      </c>
      <c r="I5577" s="16"/>
      <c r="J5577" s="16"/>
      <c r="K5577" s="16"/>
      <c r="L5577" s="16"/>
      <c r="M5577" s="16"/>
      <c r="N5577" s="16"/>
      <c r="O5577" s="16"/>
      <c r="P5577" s="16"/>
      <c r="Q5577" s="16"/>
      <c r="R5577" s="16"/>
      <c r="S5577" s="16"/>
      <c r="T5577" s="16"/>
      <c r="U5577" s="16"/>
      <c r="V5577" s="1" t="s">
        <v>3957</v>
      </c>
      <c r="W5577" s="1" t="s">
        <v>2551</v>
      </c>
      <c r="X5577" s="5" t="s">
        <v>3982</v>
      </c>
      <c r="Y5577" s="5" t="s">
        <v>2559</v>
      </c>
      <c r="Z5577" s="5" t="s">
        <v>2734</v>
      </c>
      <c r="AA5577" s="5"/>
    </row>
    <row r="5578" spans="1:27" ht="12" customHeight="1" x14ac:dyDescent="0.15">
      <c r="A5578" s="1" t="s">
        <v>1477</v>
      </c>
      <c r="B5578" s="1" t="s">
        <v>198</v>
      </c>
      <c r="C5578" s="1" t="s">
        <v>9</v>
      </c>
      <c r="D5578" s="1" t="s">
        <v>2506</v>
      </c>
      <c r="E5578" s="1" t="s">
        <v>10</v>
      </c>
      <c r="F5578" s="1" t="s">
        <v>1503</v>
      </c>
      <c r="G5578" s="1" t="s">
        <v>5116</v>
      </c>
      <c r="H5578" s="1" t="s">
        <v>394</v>
      </c>
      <c r="I5578" s="16"/>
      <c r="J5578" s="16"/>
      <c r="K5578" s="16"/>
      <c r="L5578" s="16"/>
      <c r="M5578" s="16"/>
      <c r="N5578" s="16"/>
      <c r="O5578" s="16"/>
      <c r="P5578" s="16"/>
      <c r="Q5578" s="16"/>
      <c r="R5578" s="16"/>
      <c r="S5578" s="16"/>
      <c r="T5578" s="16"/>
      <c r="U5578" s="16"/>
      <c r="V5578" s="1" t="s">
        <v>3957</v>
      </c>
      <c r="W5578" s="1" t="s">
        <v>2551</v>
      </c>
      <c r="X5578" s="5" t="s">
        <v>3983</v>
      </c>
      <c r="Y5578" s="5" t="s">
        <v>2553</v>
      </c>
      <c r="Z5578" s="5" t="s">
        <v>2734</v>
      </c>
      <c r="AA5578" s="5"/>
    </row>
    <row r="5579" spans="1:27" ht="12" customHeight="1" x14ac:dyDescent="0.15">
      <c r="A5579" s="1" t="s">
        <v>1477</v>
      </c>
      <c r="B5579" s="1" t="s">
        <v>198</v>
      </c>
      <c r="C5579" s="1" t="s">
        <v>15</v>
      </c>
      <c r="D5579" s="1" t="s">
        <v>2506</v>
      </c>
      <c r="E5579" s="1" t="s">
        <v>10</v>
      </c>
      <c r="F5579" s="1" t="s">
        <v>1503</v>
      </c>
      <c r="G5579" s="1" t="s">
        <v>16</v>
      </c>
      <c r="H5579" s="1" t="s">
        <v>394</v>
      </c>
      <c r="I5579" s="16"/>
      <c r="J5579" s="16"/>
      <c r="K5579" s="16"/>
      <c r="L5579" s="16"/>
      <c r="M5579" s="16"/>
      <c r="N5579" s="16"/>
      <c r="O5579" s="16"/>
      <c r="P5579" s="16"/>
      <c r="Q5579" s="16"/>
      <c r="R5579" s="16"/>
      <c r="S5579" s="16"/>
      <c r="T5579" s="16"/>
      <c r="U5579" s="16"/>
      <c r="V5579" s="1" t="s">
        <v>3957</v>
      </c>
      <c r="W5579" s="1" t="s">
        <v>2551</v>
      </c>
      <c r="X5579" s="5" t="s">
        <v>3983</v>
      </c>
      <c r="Y5579" s="5" t="s">
        <v>2555</v>
      </c>
      <c r="Z5579" s="5" t="s">
        <v>2734</v>
      </c>
      <c r="AA5579" s="5"/>
    </row>
    <row r="5580" spans="1:27" ht="12" customHeight="1" x14ac:dyDescent="0.15">
      <c r="A5580" s="1" t="s">
        <v>1477</v>
      </c>
      <c r="B5580" s="1" t="s">
        <v>198</v>
      </c>
      <c r="C5580" s="1" t="s">
        <v>17</v>
      </c>
      <c r="D5580" s="1" t="s">
        <v>2506</v>
      </c>
      <c r="E5580" s="1" t="s">
        <v>10</v>
      </c>
      <c r="F5580" s="1" t="s">
        <v>1503</v>
      </c>
      <c r="G5580" s="1" t="s">
        <v>242</v>
      </c>
      <c r="H5580" s="1" t="s">
        <v>394</v>
      </c>
      <c r="I5580" s="16"/>
      <c r="J5580" s="16"/>
      <c r="K5580" s="16"/>
      <c r="L5580" s="16"/>
      <c r="M5580" s="16"/>
      <c r="N5580" s="16"/>
      <c r="O5580" s="16"/>
      <c r="P5580" s="16"/>
      <c r="Q5580" s="16"/>
      <c r="R5580" s="16"/>
      <c r="S5580" s="16"/>
      <c r="T5580" s="16"/>
      <c r="U5580" s="16"/>
      <c r="V5580" s="1" t="s">
        <v>3957</v>
      </c>
      <c r="W5580" s="1" t="s">
        <v>2551</v>
      </c>
      <c r="X5580" s="5" t="s">
        <v>3983</v>
      </c>
      <c r="Y5580" s="5" t="s">
        <v>2557</v>
      </c>
      <c r="Z5580" s="5" t="s">
        <v>2734</v>
      </c>
      <c r="AA5580" s="5"/>
    </row>
    <row r="5581" spans="1:27" ht="12" customHeight="1" x14ac:dyDescent="0.15">
      <c r="A5581" s="1" t="s">
        <v>1477</v>
      </c>
      <c r="B5581" s="1" t="s">
        <v>198</v>
      </c>
      <c r="C5581" s="1" t="s">
        <v>19</v>
      </c>
      <c r="D5581" s="1" t="s">
        <v>2506</v>
      </c>
      <c r="E5581" s="1" t="s">
        <v>10</v>
      </c>
      <c r="F5581" s="1" t="s">
        <v>1503</v>
      </c>
      <c r="G5581" s="1" t="s">
        <v>245</v>
      </c>
      <c r="H5581" s="1" t="s">
        <v>306</v>
      </c>
      <c r="I5581" s="16"/>
      <c r="J5581" s="16"/>
      <c r="K5581" s="16"/>
      <c r="L5581" s="16"/>
      <c r="M5581" s="16"/>
      <c r="N5581" s="16"/>
      <c r="O5581" s="16"/>
      <c r="P5581" s="16"/>
      <c r="Q5581" s="16"/>
      <c r="R5581" s="16"/>
      <c r="S5581" s="16"/>
      <c r="T5581" s="16"/>
      <c r="U5581" s="16"/>
      <c r="V5581" s="1" t="s">
        <v>3957</v>
      </c>
      <c r="W5581" s="1" t="s">
        <v>2551</v>
      </c>
      <c r="X5581" s="5" t="s">
        <v>3983</v>
      </c>
      <c r="Y5581" s="5" t="s">
        <v>2740</v>
      </c>
      <c r="Z5581" s="5" t="s">
        <v>2788</v>
      </c>
      <c r="AA5581" s="5"/>
    </row>
    <row r="5582" spans="1:27" ht="12" customHeight="1" x14ac:dyDescent="0.15">
      <c r="A5582" s="1" t="s">
        <v>1477</v>
      </c>
      <c r="B5582" s="1" t="s">
        <v>198</v>
      </c>
      <c r="C5582" s="1" t="s">
        <v>21</v>
      </c>
      <c r="D5582" s="1" t="s">
        <v>2506</v>
      </c>
      <c r="E5582" s="1" t="s">
        <v>10</v>
      </c>
      <c r="F5582" s="1" t="s">
        <v>1503</v>
      </c>
      <c r="G5582" s="1" t="s">
        <v>5117</v>
      </c>
      <c r="H5582" s="1" t="s">
        <v>394</v>
      </c>
      <c r="I5582" s="16"/>
      <c r="J5582" s="16"/>
      <c r="K5582" s="16"/>
      <c r="L5582" s="16"/>
      <c r="M5582" s="16"/>
      <c r="N5582" s="16"/>
      <c r="O5582" s="16"/>
      <c r="P5582" s="16"/>
      <c r="Q5582" s="16"/>
      <c r="R5582" s="16"/>
      <c r="S5582" s="16"/>
      <c r="T5582" s="16"/>
      <c r="U5582" s="16"/>
      <c r="V5582" s="1" t="s">
        <v>3957</v>
      </c>
      <c r="W5582" s="1" t="s">
        <v>2551</v>
      </c>
      <c r="X5582" s="5" t="s">
        <v>3983</v>
      </c>
      <c r="Y5582" s="5" t="s">
        <v>2558</v>
      </c>
      <c r="Z5582" s="5" t="s">
        <v>2734</v>
      </c>
      <c r="AA5582" s="5"/>
    </row>
    <row r="5583" spans="1:27" ht="12" customHeight="1" x14ac:dyDescent="0.15">
      <c r="A5583" s="1" t="s">
        <v>1477</v>
      </c>
      <c r="B5583" s="1" t="s">
        <v>198</v>
      </c>
      <c r="C5583" s="1" t="s">
        <v>23</v>
      </c>
      <c r="D5583" s="1" t="s">
        <v>2506</v>
      </c>
      <c r="E5583" s="1" t="s">
        <v>10</v>
      </c>
      <c r="F5583" s="1" t="s">
        <v>1503</v>
      </c>
      <c r="G5583" s="1" t="s">
        <v>24</v>
      </c>
      <c r="H5583" s="1" t="s">
        <v>394</v>
      </c>
      <c r="I5583" s="16"/>
      <c r="J5583" s="16"/>
      <c r="K5583" s="16"/>
      <c r="L5583" s="16"/>
      <c r="M5583" s="16"/>
      <c r="N5583" s="16"/>
      <c r="O5583" s="16"/>
      <c r="P5583" s="16"/>
      <c r="Q5583" s="16"/>
      <c r="R5583" s="16"/>
      <c r="S5583" s="16">
        <v>0.96530000000000005</v>
      </c>
      <c r="T5583" s="16"/>
      <c r="U5583" s="16"/>
      <c r="V5583" s="1" t="s">
        <v>3957</v>
      </c>
      <c r="W5583" s="1" t="s">
        <v>2551</v>
      </c>
      <c r="X5583" s="5" t="s">
        <v>3983</v>
      </c>
      <c r="Y5583" s="5" t="s">
        <v>2559</v>
      </c>
      <c r="Z5583" s="5" t="s">
        <v>2734</v>
      </c>
      <c r="AA5583" s="5"/>
    </row>
    <row r="5584" spans="1:27" ht="12" customHeight="1" x14ac:dyDescent="0.15">
      <c r="A5584" s="1" t="s">
        <v>1477</v>
      </c>
      <c r="B5584" s="1" t="s">
        <v>212</v>
      </c>
      <c r="C5584" s="1" t="s">
        <v>9</v>
      </c>
      <c r="D5584" s="1" t="s">
        <v>2506</v>
      </c>
      <c r="E5584" s="1" t="s">
        <v>213</v>
      </c>
      <c r="F5584" s="1" t="s">
        <v>1504</v>
      </c>
      <c r="G5584" s="1" t="s">
        <v>215</v>
      </c>
      <c r="H5584" s="1" t="s">
        <v>216</v>
      </c>
      <c r="I5584" s="16"/>
      <c r="J5584" s="16"/>
      <c r="K5584" s="16"/>
      <c r="L5584" s="16"/>
      <c r="M5584" s="16"/>
      <c r="N5584" s="16"/>
      <c r="O5584" s="16"/>
      <c r="P5584" s="16"/>
      <c r="Q5584" s="16"/>
      <c r="R5584" s="16"/>
      <c r="S5584" s="16"/>
      <c r="T5584" s="16"/>
      <c r="U5584" s="16"/>
      <c r="V5584" s="1" t="s">
        <v>3957</v>
      </c>
      <c r="W5584" s="1" t="s">
        <v>2717</v>
      </c>
      <c r="X5584" s="5" t="s">
        <v>3984</v>
      </c>
      <c r="Y5584" s="5" t="s">
        <v>2719</v>
      </c>
      <c r="Z5584" s="5" t="s">
        <v>2847</v>
      </c>
      <c r="AA5584" s="5"/>
    </row>
    <row r="5585" spans="1:27" ht="12" customHeight="1" x14ac:dyDescent="0.15">
      <c r="A5585" s="1" t="s">
        <v>1477</v>
      </c>
      <c r="B5585" s="1" t="s">
        <v>285</v>
      </c>
      <c r="C5585" s="1" t="s">
        <v>9</v>
      </c>
      <c r="D5585" s="1" t="s">
        <v>2506</v>
      </c>
      <c r="E5585" s="1" t="s">
        <v>213</v>
      </c>
      <c r="F5585" s="1" t="s">
        <v>286</v>
      </c>
      <c r="G5585" s="1" t="s">
        <v>215</v>
      </c>
      <c r="H5585" s="1" t="s">
        <v>216</v>
      </c>
      <c r="I5585" s="16"/>
      <c r="J5585" s="16"/>
      <c r="K5585" s="16"/>
      <c r="L5585" s="16"/>
      <c r="M5585" s="16"/>
      <c r="N5585" s="16"/>
      <c r="O5585" s="16"/>
      <c r="P5585" s="16"/>
      <c r="Q5585" s="16"/>
      <c r="R5585" s="16"/>
      <c r="S5585" s="16"/>
      <c r="T5585" s="16"/>
      <c r="U5585" s="16"/>
      <c r="V5585" s="1" t="s">
        <v>3957</v>
      </c>
      <c r="W5585" s="1" t="s">
        <v>2717</v>
      </c>
      <c r="X5585" s="5" t="s">
        <v>2769</v>
      </c>
      <c r="Y5585" s="5" t="s">
        <v>2719</v>
      </c>
      <c r="Z5585" s="5" t="s">
        <v>2847</v>
      </c>
      <c r="AA5585" s="5"/>
    </row>
    <row r="5586" spans="1:27" ht="12" customHeight="1" x14ac:dyDescent="0.15">
      <c r="A5586" s="1" t="s">
        <v>1477</v>
      </c>
      <c r="B5586" s="1" t="s">
        <v>219</v>
      </c>
      <c r="C5586" s="1" t="s">
        <v>9</v>
      </c>
      <c r="D5586" s="1" t="s">
        <v>2506</v>
      </c>
      <c r="E5586" s="1" t="s">
        <v>220</v>
      </c>
      <c r="F5586" s="1" t="s">
        <v>1505</v>
      </c>
      <c r="G5586" s="1" t="s">
        <v>222</v>
      </c>
      <c r="H5586" s="1" t="s">
        <v>394</v>
      </c>
      <c r="I5586" s="16"/>
      <c r="J5586" s="16"/>
      <c r="K5586" s="16"/>
      <c r="L5586" s="16"/>
      <c r="M5586" s="16"/>
      <c r="N5586" s="16"/>
      <c r="O5586" s="16"/>
      <c r="P5586" s="16"/>
      <c r="Q5586" s="16"/>
      <c r="R5586" s="16"/>
      <c r="S5586" s="16"/>
      <c r="T5586" s="16"/>
      <c r="U5586" s="16"/>
      <c r="V5586" s="1" t="s">
        <v>3957</v>
      </c>
      <c r="W5586" s="1" t="s">
        <v>2723</v>
      </c>
      <c r="X5586" s="5" t="s">
        <v>3985</v>
      </c>
      <c r="Y5586" s="5" t="s">
        <v>2725</v>
      </c>
      <c r="Z5586" s="5" t="s">
        <v>2734</v>
      </c>
      <c r="AA5586" s="5"/>
    </row>
    <row r="5587" spans="1:27" ht="12" customHeight="1" x14ac:dyDescent="0.15">
      <c r="A5587" s="1" t="s">
        <v>1477</v>
      </c>
      <c r="B5587" s="1" t="s">
        <v>223</v>
      </c>
      <c r="C5587" s="1" t="s">
        <v>9</v>
      </c>
      <c r="D5587" s="1" t="s">
        <v>2506</v>
      </c>
      <c r="E5587" s="1" t="s">
        <v>220</v>
      </c>
      <c r="F5587" s="1" t="s">
        <v>1506</v>
      </c>
      <c r="G5587" s="1" t="s">
        <v>222</v>
      </c>
      <c r="H5587" s="1" t="s">
        <v>394</v>
      </c>
      <c r="I5587" s="16"/>
      <c r="J5587" s="16"/>
      <c r="K5587" s="16"/>
      <c r="L5587" s="16"/>
      <c r="M5587" s="16"/>
      <c r="N5587" s="16"/>
      <c r="O5587" s="16"/>
      <c r="P5587" s="16"/>
      <c r="Q5587" s="16"/>
      <c r="R5587" s="16"/>
      <c r="S5587" s="16"/>
      <c r="T5587" s="16"/>
      <c r="U5587" s="16"/>
      <c r="V5587" s="1" t="s">
        <v>3957</v>
      </c>
      <c r="W5587" s="1" t="s">
        <v>2723</v>
      </c>
      <c r="X5587" s="5" t="s">
        <v>3986</v>
      </c>
      <c r="Y5587" s="5" t="s">
        <v>2725</v>
      </c>
      <c r="Z5587" s="5" t="s">
        <v>2734</v>
      </c>
      <c r="AA5587" s="5"/>
    </row>
    <row r="5588" spans="1:27" ht="12" customHeight="1" x14ac:dyDescent="0.15">
      <c r="A5588" s="1" t="s">
        <v>1507</v>
      </c>
      <c r="B5588" s="1" t="s">
        <v>8</v>
      </c>
      <c r="C5588" s="1" t="s">
        <v>9</v>
      </c>
      <c r="D5588" s="1" t="s">
        <v>2507</v>
      </c>
      <c r="E5588" s="1" t="s">
        <v>10</v>
      </c>
      <c r="F5588" s="1" t="s">
        <v>1508</v>
      </c>
      <c r="G5588" s="1" t="s">
        <v>12</v>
      </c>
      <c r="H5588" s="1" t="s">
        <v>305</v>
      </c>
      <c r="I5588" s="16"/>
      <c r="J5588" s="16"/>
      <c r="K5588" s="16"/>
      <c r="L5588" s="16"/>
      <c r="M5588" s="16"/>
      <c r="N5588" s="16"/>
      <c r="O5588" s="16"/>
      <c r="P5588" s="16"/>
      <c r="Q5588" s="16"/>
      <c r="R5588" s="16"/>
      <c r="S5588" s="16"/>
      <c r="T5588" s="16"/>
      <c r="U5588" s="16"/>
      <c r="V5588" s="1" t="s">
        <v>3987</v>
      </c>
      <c r="W5588" s="1" t="s">
        <v>2551</v>
      </c>
      <c r="X5588" s="5" t="s">
        <v>3988</v>
      </c>
      <c r="Y5588" s="5" t="s">
        <v>2553</v>
      </c>
      <c r="Z5588" s="5" t="s">
        <v>305</v>
      </c>
      <c r="AA5588" s="5"/>
    </row>
    <row r="5589" spans="1:27" ht="12" customHeight="1" x14ac:dyDescent="0.15">
      <c r="A5589" s="1" t="s">
        <v>1507</v>
      </c>
      <c r="B5589" s="1" t="s">
        <v>8</v>
      </c>
      <c r="C5589" s="1" t="s">
        <v>15</v>
      </c>
      <c r="D5589" s="1" t="s">
        <v>2507</v>
      </c>
      <c r="E5589" s="1" t="s">
        <v>10</v>
      </c>
      <c r="F5589" s="1" t="s">
        <v>1508</v>
      </c>
      <c r="G5589" s="1" t="s">
        <v>16</v>
      </c>
      <c r="H5589" s="1" t="s">
        <v>305</v>
      </c>
      <c r="I5589" s="16"/>
      <c r="J5589" s="16"/>
      <c r="K5589" s="16"/>
      <c r="L5589" s="16"/>
      <c r="M5589" s="16"/>
      <c r="N5589" s="16"/>
      <c r="O5589" s="16"/>
      <c r="P5589" s="16"/>
      <c r="Q5589" s="16"/>
      <c r="R5589" s="16"/>
      <c r="S5589" s="16"/>
      <c r="T5589" s="16"/>
      <c r="U5589" s="16"/>
      <c r="V5589" s="1" t="s">
        <v>3987</v>
      </c>
      <c r="W5589" s="1" t="s">
        <v>2551</v>
      </c>
      <c r="X5589" s="5" t="s">
        <v>3988</v>
      </c>
      <c r="Y5589" s="5" t="s">
        <v>2561</v>
      </c>
      <c r="Z5589" s="5" t="s">
        <v>305</v>
      </c>
      <c r="AA5589" s="5"/>
    </row>
    <row r="5590" spans="1:27" ht="12" customHeight="1" x14ac:dyDescent="0.15">
      <c r="A5590" s="1" t="s">
        <v>1507</v>
      </c>
      <c r="B5590" s="1" t="s">
        <v>8</v>
      </c>
      <c r="C5590" s="1" t="s">
        <v>17</v>
      </c>
      <c r="D5590" s="1" t="s">
        <v>2507</v>
      </c>
      <c r="E5590" s="1" t="s">
        <v>10</v>
      </c>
      <c r="F5590" s="1" t="s">
        <v>1508</v>
      </c>
      <c r="G5590" s="1" t="s">
        <v>242</v>
      </c>
      <c r="H5590" s="1" t="s">
        <v>305</v>
      </c>
      <c r="I5590" s="16"/>
      <c r="J5590" s="16"/>
      <c r="K5590" s="16"/>
      <c r="L5590" s="16"/>
      <c r="M5590" s="16"/>
      <c r="N5590" s="16"/>
      <c r="O5590" s="16"/>
      <c r="P5590" s="16"/>
      <c r="Q5590" s="16"/>
      <c r="R5590" s="16"/>
      <c r="S5590" s="16"/>
      <c r="T5590" s="16"/>
      <c r="U5590" s="16"/>
      <c r="V5590" s="1" t="s">
        <v>3987</v>
      </c>
      <c r="W5590" s="1" t="s">
        <v>2551</v>
      </c>
      <c r="X5590" s="5" t="s">
        <v>3988</v>
      </c>
      <c r="Y5590" s="5" t="s">
        <v>2557</v>
      </c>
      <c r="Z5590" s="5" t="s">
        <v>305</v>
      </c>
      <c r="AA5590" s="5"/>
    </row>
    <row r="5591" spans="1:27" ht="12" customHeight="1" x14ac:dyDescent="0.15">
      <c r="A5591" s="1" t="s">
        <v>1507</v>
      </c>
      <c r="B5591" s="1" t="s">
        <v>8</v>
      </c>
      <c r="C5591" s="1" t="s">
        <v>19</v>
      </c>
      <c r="D5591" s="1" t="s">
        <v>2507</v>
      </c>
      <c r="E5591" s="1" t="s">
        <v>10</v>
      </c>
      <c r="F5591" s="1" t="s">
        <v>1508</v>
      </c>
      <c r="G5591" s="1" t="s">
        <v>245</v>
      </c>
      <c r="H5591" s="1" t="s">
        <v>239</v>
      </c>
      <c r="I5591" s="16"/>
      <c r="J5591" s="16"/>
      <c r="K5591" s="16"/>
      <c r="L5591" s="16"/>
      <c r="M5591" s="16"/>
      <c r="N5591" s="16"/>
      <c r="O5591" s="16"/>
      <c r="P5591" s="16"/>
      <c r="Q5591" s="16"/>
      <c r="R5591" s="16"/>
      <c r="S5591" s="16"/>
      <c r="T5591" s="16"/>
      <c r="U5591" s="16"/>
      <c r="V5591" s="1" t="s">
        <v>3987</v>
      </c>
      <c r="W5591" s="1" t="s">
        <v>2551</v>
      </c>
      <c r="X5591" s="5" t="s">
        <v>3988</v>
      </c>
      <c r="Y5591" s="5" t="s">
        <v>2740</v>
      </c>
      <c r="Z5591" s="5" t="s">
        <v>2738</v>
      </c>
      <c r="AA5591" s="5"/>
    </row>
    <row r="5592" spans="1:27" ht="12" customHeight="1" x14ac:dyDescent="0.15">
      <c r="A5592" s="1" t="s">
        <v>1507</v>
      </c>
      <c r="B5592" s="1" t="s">
        <v>8</v>
      </c>
      <c r="C5592" s="1" t="s">
        <v>21</v>
      </c>
      <c r="D5592" s="1" t="s">
        <v>2507</v>
      </c>
      <c r="E5592" s="1" t="s">
        <v>10</v>
      </c>
      <c r="F5592" s="1" t="s">
        <v>1508</v>
      </c>
      <c r="G5592" s="1" t="s">
        <v>22</v>
      </c>
      <c r="H5592" s="1" t="s">
        <v>305</v>
      </c>
      <c r="I5592" s="16"/>
      <c r="J5592" s="16"/>
      <c r="K5592" s="16"/>
      <c r="L5592" s="16"/>
      <c r="M5592" s="16"/>
      <c r="N5592" s="16"/>
      <c r="O5592" s="16"/>
      <c r="P5592" s="16"/>
      <c r="Q5592" s="16"/>
      <c r="R5592" s="16"/>
      <c r="S5592" s="16"/>
      <c r="T5592" s="16"/>
      <c r="U5592" s="16"/>
      <c r="V5592" s="1" t="s">
        <v>3987</v>
      </c>
      <c r="W5592" s="1" t="s">
        <v>2551</v>
      </c>
      <c r="X5592" s="5" t="s">
        <v>3988</v>
      </c>
      <c r="Y5592" s="5" t="s">
        <v>2564</v>
      </c>
      <c r="Z5592" s="5" t="s">
        <v>305</v>
      </c>
      <c r="AA5592" s="5"/>
    </row>
    <row r="5593" spans="1:27" ht="12" customHeight="1" x14ac:dyDescent="0.15">
      <c r="A5593" s="1" t="s">
        <v>1507</v>
      </c>
      <c r="B5593" s="1" t="s">
        <v>8</v>
      </c>
      <c r="C5593" s="1" t="s">
        <v>23</v>
      </c>
      <c r="D5593" s="1" t="s">
        <v>2507</v>
      </c>
      <c r="E5593" s="1" t="s">
        <v>10</v>
      </c>
      <c r="F5593" s="1" t="s">
        <v>1508</v>
      </c>
      <c r="G5593" s="1" t="s">
        <v>24</v>
      </c>
      <c r="H5593" s="1" t="s">
        <v>305</v>
      </c>
      <c r="I5593" s="16"/>
      <c r="J5593" s="16"/>
      <c r="K5593" s="16"/>
      <c r="L5593" s="16"/>
      <c r="M5593" s="16"/>
      <c r="N5593" s="16"/>
      <c r="O5593" s="16"/>
      <c r="P5593" s="16"/>
      <c r="Q5593" s="16"/>
      <c r="R5593" s="16"/>
      <c r="S5593" s="16"/>
      <c r="T5593" s="16"/>
      <c r="U5593" s="16"/>
      <c r="V5593" s="1" t="s">
        <v>3987</v>
      </c>
      <c r="W5593" s="1" t="s">
        <v>2551</v>
      </c>
      <c r="X5593" s="5" t="s">
        <v>3988</v>
      </c>
      <c r="Y5593" s="5" t="s">
        <v>2559</v>
      </c>
      <c r="Z5593" s="5" t="s">
        <v>305</v>
      </c>
      <c r="AA5593" s="5"/>
    </row>
    <row r="5594" spans="1:27" ht="12" customHeight="1" x14ac:dyDescent="0.15">
      <c r="A5594" s="1" t="s">
        <v>1507</v>
      </c>
      <c r="B5594" s="1" t="s">
        <v>25</v>
      </c>
      <c r="C5594" s="1" t="s">
        <v>9</v>
      </c>
      <c r="D5594" s="1" t="s">
        <v>2507</v>
      </c>
      <c r="E5594" s="1" t="s">
        <v>10</v>
      </c>
      <c r="F5594" s="1" t="s">
        <v>1509</v>
      </c>
      <c r="G5594" s="1" t="s">
        <v>12</v>
      </c>
      <c r="H5594" s="1" t="s">
        <v>305</v>
      </c>
      <c r="I5594" s="16"/>
      <c r="J5594" s="16"/>
      <c r="K5594" s="16"/>
      <c r="L5594" s="16"/>
      <c r="M5594" s="16"/>
      <c r="N5594" s="16"/>
      <c r="O5594" s="16"/>
      <c r="P5594" s="16"/>
      <c r="Q5594" s="16"/>
      <c r="R5594" s="16"/>
      <c r="S5594" s="16"/>
      <c r="T5594" s="16"/>
      <c r="U5594" s="16"/>
      <c r="V5594" s="1" t="s">
        <v>3987</v>
      </c>
      <c r="W5594" s="1" t="s">
        <v>2551</v>
      </c>
      <c r="X5594" s="5" t="s">
        <v>3989</v>
      </c>
      <c r="Y5594" s="5" t="s">
        <v>2553</v>
      </c>
      <c r="Z5594" s="5" t="s">
        <v>305</v>
      </c>
      <c r="AA5594" s="5"/>
    </row>
    <row r="5595" spans="1:27" ht="12" customHeight="1" x14ac:dyDescent="0.15">
      <c r="A5595" s="1" t="s">
        <v>1507</v>
      </c>
      <c r="B5595" s="1" t="s">
        <v>25</v>
      </c>
      <c r="C5595" s="1" t="s">
        <v>15</v>
      </c>
      <c r="D5595" s="1" t="s">
        <v>2507</v>
      </c>
      <c r="E5595" s="1" t="s">
        <v>10</v>
      </c>
      <c r="F5595" s="1" t="s">
        <v>1509</v>
      </c>
      <c r="G5595" s="1" t="s">
        <v>16</v>
      </c>
      <c r="H5595" s="1" t="s">
        <v>305</v>
      </c>
      <c r="I5595" s="16"/>
      <c r="J5595" s="16"/>
      <c r="K5595" s="16"/>
      <c r="L5595" s="16"/>
      <c r="M5595" s="16"/>
      <c r="N5595" s="16"/>
      <c r="O5595" s="16"/>
      <c r="P5595" s="16"/>
      <c r="Q5595" s="16"/>
      <c r="R5595" s="16"/>
      <c r="S5595" s="16"/>
      <c r="T5595" s="16"/>
      <c r="U5595" s="16"/>
      <c r="V5595" s="1" t="s">
        <v>3987</v>
      </c>
      <c r="W5595" s="1" t="s">
        <v>2551</v>
      </c>
      <c r="X5595" s="5" t="s">
        <v>3989</v>
      </c>
      <c r="Y5595" s="5" t="s">
        <v>2561</v>
      </c>
      <c r="Z5595" s="5" t="s">
        <v>305</v>
      </c>
      <c r="AA5595" s="5"/>
    </row>
    <row r="5596" spans="1:27" ht="12" customHeight="1" x14ac:dyDescent="0.15">
      <c r="A5596" s="1" t="s">
        <v>1507</v>
      </c>
      <c r="B5596" s="1" t="s">
        <v>25</v>
      </c>
      <c r="C5596" s="1" t="s">
        <v>17</v>
      </c>
      <c r="D5596" s="1" t="s">
        <v>2507</v>
      </c>
      <c r="E5596" s="1" t="s">
        <v>10</v>
      </c>
      <c r="F5596" s="1" t="s">
        <v>1509</v>
      </c>
      <c r="G5596" s="1" t="s">
        <v>242</v>
      </c>
      <c r="H5596" s="1" t="s">
        <v>305</v>
      </c>
      <c r="I5596" s="16"/>
      <c r="J5596" s="16"/>
      <c r="K5596" s="16"/>
      <c r="L5596" s="16"/>
      <c r="M5596" s="16"/>
      <c r="N5596" s="16"/>
      <c r="O5596" s="16"/>
      <c r="P5596" s="16"/>
      <c r="Q5596" s="16"/>
      <c r="R5596" s="16"/>
      <c r="S5596" s="16"/>
      <c r="T5596" s="16"/>
      <c r="U5596" s="16"/>
      <c r="V5596" s="1" t="s">
        <v>3987</v>
      </c>
      <c r="W5596" s="1" t="s">
        <v>2551</v>
      </c>
      <c r="X5596" s="5" t="s">
        <v>3989</v>
      </c>
      <c r="Y5596" s="5" t="s">
        <v>2557</v>
      </c>
      <c r="Z5596" s="5" t="s">
        <v>305</v>
      </c>
      <c r="AA5596" s="5"/>
    </row>
    <row r="5597" spans="1:27" ht="12" customHeight="1" x14ac:dyDescent="0.15">
      <c r="A5597" s="1" t="s">
        <v>1507</v>
      </c>
      <c r="B5597" s="1" t="s">
        <v>25</v>
      </c>
      <c r="C5597" s="1" t="s">
        <v>19</v>
      </c>
      <c r="D5597" s="1" t="s">
        <v>2507</v>
      </c>
      <c r="E5597" s="1" t="s">
        <v>10</v>
      </c>
      <c r="F5597" s="1" t="s">
        <v>1509</v>
      </c>
      <c r="G5597" s="1" t="s">
        <v>245</v>
      </c>
      <c r="H5597" s="1" t="s">
        <v>239</v>
      </c>
      <c r="I5597" s="16"/>
      <c r="J5597" s="16"/>
      <c r="K5597" s="16"/>
      <c r="L5597" s="16"/>
      <c r="M5597" s="16"/>
      <c r="N5597" s="16"/>
      <c r="O5597" s="16"/>
      <c r="P5597" s="16"/>
      <c r="Q5597" s="16"/>
      <c r="R5597" s="16"/>
      <c r="S5597" s="16"/>
      <c r="T5597" s="16"/>
      <c r="U5597" s="16"/>
      <c r="V5597" s="1" t="s">
        <v>3987</v>
      </c>
      <c r="W5597" s="1" t="s">
        <v>2551</v>
      </c>
      <c r="X5597" s="5" t="s">
        <v>3989</v>
      </c>
      <c r="Y5597" s="5" t="s">
        <v>2740</v>
      </c>
      <c r="Z5597" s="5" t="s">
        <v>2738</v>
      </c>
      <c r="AA5597" s="5"/>
    </row>
    <row r="5598" spans="1:27" ht="12" customHeight="1" x14ac:dyDescent="0.15">
      <c r="A5598" s="1" t="s">
        <v>1507</v>
      </c>
      <c r="B5598" s="1" t="s">
        <v>25</v>
      </c>
      <c r="C5598" s="1" t="s">
        <v>21</v>
      </c>
      <c r="D5598" s="1" t="s">
        <v>2507</v>
      </c>
      <c r="E5598" s="1" t="s">
        <v>10</v>
      </c>
      <c r="F5598" s="1" t="s">
        <v>1509</v>
      </c>
      <c r="G5598" s="1" t="s">
        <v>22</v>
      </c>
      <c r="H5598" s="1" t="s">
        <v>305</v>
      </c>
      <c r="I5598" s="16"/>
      <c r="J5598" s="16"/>
      <c r="K5598" s="16"/>
      <c r="L5598" s="16"/>
      <c r="M5598" s="16"/>
      <c r="N5598" s="16"/>
      <c r="O5598" s="16"/>
      <c r="P5598" s="16"/>
      <c r="Q5598" s="16"/>
      <c r="R5598" s="16"/>
      <c r="S5598" s="16"/>
      <c r="T5598" s="16"/>
      <c r="U5598" s="16"/>
      <c r="V5598" s="1" t="s">
        <v>3987</v>
      </c>
      <c r="W5598" s="1" t="s">
        <v>2551</v>
      </c>
      <c r="X5598" s="5" t="s">
        <v>3989</v>
      </c>
      <c r="Y5598" s="5" t="s">
        <v>2564</v>
      </c>
      <c r="Z5598" s="5" t="s">
        <v>305</v>
      </c>
      <c r="AA5598" s="5"/>
    </row>
    <row r="5599" spans="1:27" ht="12" customHeight="1" x14ac:dyDescent="0.15">
      <c r="A5599" s="1" t="s">
        <v>1507</v>
      </c>
      <c r="B5599" s="1" t="s">
        <v>25</v>
      </c>
      <c r="C5599" s="1" t="s">
        <v>23</v>
      </c>
      <c r="D5599" s="1" t="s">
        <v>2507</v>
      </c>
      <c r="E5599" s="1" t="s">
        <v>10</v>
      </c>
      <c r="F5599" s="1" t="s">
        <v>1509</v>
      </c>
      <c r="G5599" s="1" t="s">
        <v>24</v>
      </c>
      <c r="H5599" s="1" t="s">
        <v>305</v>
      </c>
      <c r="I5599" s="16"/>
      <c r="J5599" s="16"/>
      <c r="K5599" s="16"/>
      <c r="L5599" s="16"/>
      <c r="M5599" s="16"/>
      <c r="N5599" s="16"/>
      <c r="O5599" s="16"/>
      <c r="P5599" s="16"/>
      <c r="Q5599" s="16"/>
      <c r="R5599" s="16"/>
      <c r="S5599" s="16"/>
      <c r="T5599" s="16"/>
      <c r="U5599" s="16"/>
      <c r="V5599" s="1" t="s">
        <v>3987</v>
      </c>
      <c r="W5599" s="1" t="s">
        <v>2551</v>
      </c>
      <c r="X5599" s="5" t="s">
        <v>3989</v>
      </c>
      <c r="Y5599" s="5" t="s">
        <v>2559</v>
      </c>
      <c r="Z5599" s="5" t="s">
        <v>305</v>
      </c>
      <c r="AA5599" s="5"/>
    </row>
    <row r="5600" spans="1:27" ht="12" customHeight="1" x14ac:dyDescent="0.15">
      <c r="A5600" s="1" t="s">
        <v>1507</v>
      </c>
      <c r="B5600" s="1" t="s">
        <v>27</v>
      </c>
      <c r="C5600" s="1" t="s">
        <v>9</v>
      </c>
      <c r="D5600" s="1" t="s">
        <v>2507</v>
      </c>
      <c r="E5600" s="1" t="s">
        <v>10</v>
      </c>
      <c r="F5600" s="1" t="s">
        <v>1510</v>
      </c>
      <c r="G5600" s="1" t="s">
        <v>12</v>
      </c>
      <c r="H5600" s="1" t="s">
        <v>305</v>
      </c>
      <c r="I5600" s="16"/>
      <c r="J5600" s="16"/>
      <c r="K5600" s="16"/>
      <c r="L5600" s="16"/>
      <c r="M5600" s="16"/>
      <c r="N5600" s="16"/>
      <c r="O5600" s="16"/>
      <c r="P5600" s="16"/>
      <c r="Q5600" s="16"/>
      <c r="R5600" s="16"/>
      <c r="S5600" s="16"/>
      <c r="T5600" s="16"/>
      <c r="U5600" s="16"/>
      <c r="V5600" s="1" t="s">
        <v>3987</v>
      </c>
      <c r="W5600" s="1" t="s">
        <v>2551</v>
      </c>
      <c r="X5600" s="5" t="s">
        <v>3990</v>
      </c>
      <c r="Y5600" s="5" t="s">
        <v>2553</v>
      </c>
      <c r="Z5600" s="5" t="s">
        <v>305</v>
      </c>
      <c r="AA5600" s="5"/>
    </row>
    <row r="5601" spans="1:27" ht="12" customHeight="1" x14ac:dyDescent="0.15">
      <c r="A5601" s="1" t="s">
        <v>1507</v>
      </c>
      <c r="B5601" s="1" t="s">
        <v>27</v>
      </c>
      <c r="C5601" s="1" t="s">
        <v>15</v>
      </c>
      <c r="D5601" s="1" t="s">
        <v>2507</v>
      </c>
      <c r="E5601" s="1" t="s">
        <v>10</v>
      </c>
      <c r="F5601" s="1" t="s">
        <v>1510</v>
      </c>
      <c r="G5601" s="1" t="s">
        <v>16</v>
      </c>
      <c r="H5601" s="1" t="s">
        <v>305</v>
      </c>
      <c r="I5601" s="16"/>
      <c r="J5601" s="16"/>
      <c r="K5601" s="16"/>
      <c r="L5601" s="16"/>
      <c r="M5601" s="16"/>
      <c r="N5601" s="16"/>
      <c r="O5601" s="16"/>
      <c r="P5601" s="16"/>
      <c r="Q5601" s="16"/>
      <c r="R5601" s="16"/>
      <c r="S5601" s="16"/>
      <c r="T5601" s="16"/>
      <c r="U5601" s="16"/>
      <c r="V5601" s="1" t="s">
        <v>3987</v>
      </c>
      <c r="W5601" s="1" t="s">
        <v>2551</v>
      </c>
      <c r="X5601" s="5" t="s">
        <v>3990</v>
      </c>
      <c r="Y5601" s="5" t="s">
        <v>2561</v>
      </c>
      <c r="Z5601" s="5" t="s">
        <v>305</v>
      </c>
      <c r="AA5601" s="5"/>
    </row>
    <row r="5602" spans="1:27" ht="12" customHeight="1" x14ac:dyDescent="0.15">
      <c r="A5602" s="1" t="s">
        <v>1507</v>
      </c>
      <c r="B5602" s="1" t="s">
        <v>27</v>
      </c>
      <c r="C5602" s="1" t="s">
        <v>17</v>
      </c>
      <c r="D5602" s="1" t="s">
        <v>2507</v>
      </c>
      <c r="E5602" s="1" t="s">
        <v>10</v>
      </c>
      <c r="F5602" s="1" t="s">
        <v>1510</v>
      </c>
      <c r="G5602" s="1" t="s">
        <v>242</v>
      </c>
      <c r="H5602" s="1" t="s">
        <v>305</v>
      </c>
      <c r="I5602" s="16"/>
      <c r="J5602" s="16"/>
      <c r="K5602" s="16"/>
      <c r="L5602" s="16"/>
      <c r="M5602" s="16"/>
      <c r="N5602" s="16"/>
      <c r="O5602" s="16"/>
      <c r="P5602" s="16"/>
      <c r="Q5602" s="16"/>
      <c r="R5602" s="16"/>
      <c r="S5602" s="16"/>
      <c r="T5602" s="16"/>
      <c r="U5602" s="16"/>
      <c r="V5602" s="1" t="s">
        <v>3987</v>
      </c>
      <c r="W5602" s="1" t="s">
        <v>2551</v>
      </c>
      <c r="X5602" s="5" t="s">
        <v>3990</v>
      </c>
      <c r="Y5602" s="5" t="s">
        <v>2557</v>
      </c>
      <c r="Z5602" s="5" t="s">
        <v>305</v>
      </c>
      <c r="AA5602" s="5"/>
    </row>
    <row r="5603" spans="1:27" ht="12" customHeight="1" x14ac:dyDescent="0.15">
      <c r="A5603" s="1" t="s">
        <v>1507</v>
      </c>
      <c r="B5603" s="1" t="s">
        <v>27</v>
      </c>
      <c r="C5603" s="1" t="s">
        <v>19</v>
      </c>
      <c r="D5603" s="1" t="s">
        <v>2507</v>
      </c>
      <c r="E5603" s="1" t="s">
        <v>10</v>
      </c>
      <c r="F5603" s="1" t="s">
        <v>1510</v>
      </c>
      <c r="G5603" s="1" t="s">
        <v>245</v>
      </c>
      <c r="H5603" s="1" t="s">
        <v>239</v>
      </c>
      <c r="I5603" s="16"/>
      <c r="J5603" s="16"/>
      <c r="K5603" s="16"/>
      <c r="L5603" s="16"/>
      <c r="M5603" s="16"/>
      <c r="N5603" s="16"/>
      <c r="O5603" s="16"/>
      <c r="P5603" s="16"/>
      <c r="Q5603" s="16"/>
      <c r="R5603" s="16"/>
      <c r="S5603" s="16"/>
      <c r="T5603" s="16"/>
      <c r="U5603" s="16"/>
      <c r="V5603" s="1" t="s">
        <v>3987</v>
      </c>
      <c r="W5603" s="1" t="s">
        <v>2551</v>
      </c>
      <c r="X5603" s="5" t="s">
        <v>3990</v>
      </c>
      <c r="Y5603" s="5" t="s">
        <v>2740</v>
      </c>
      <c r="Z5603" s="5" t="s">
        <v>2738</v>
      </c>
      <c r="AA5603" s="5"/>
    </row>
    <row r="5604" spans="1:27" ht="12" customHeight="1" x14ac:dyDescent="0.15">
      <c r="A5604" s="1" t="s">
        <v>1507</v>
      </c>
      <c r="B5604" s="1" t="s">
        <v>27</v>
      </c>
      <c r="C5604" s="1" t="s">
        <v>21</v>
      </c>
      <c r="D5604" s="1" t="s">
        <v>2507</v>
      </c>
      <c r="E5604" s="1" t="s">
        <v>10</v>
      </c>
      <c r="F5604" s="1" t="s">
        <v>1510</v>
      </c>
      <c r="G5604" s="1" t="s">
        <v>22</v>
      </c>
      <c r="H5604" s="1" t="s">
        <v>305</v>
      </c>
      <c r="I5604" s="16"/>
      <c r="J5604" s="16"/>
      <c r="K5604" s="16"/>
      <c r="L5604" s="16"/>
      <c r="M5604" s="16"/>
      <c r="N5604" s="16"/>
      <c r="O5604" s="16"/>
      <c r="P5604" s="16"/>
      <c r="Q5604" s="16"/>
      <c r="R5604" s="16"/>
      <c r="S5604" s="16"/>
      <c r="T5604" s="16"/>
      <c r="U5604" s="16"/>
      <c r="V5604" s="1" t="s">
        <v>3987</v>
      </c>
      <c r="W5604" s="1" t="s">
        <v>2551</v>
      </c>
      <c r="X5604" s="5" t="s">
        <v>3990</v>
      </c>
      <c r="Y5604" s="5" t="s">
        <v>2564</v>
      </c>
      <c r="Z5604" s="5" t="s">
        <v>305</v>
      </c>
      <c r="AA5604" s="5"/>
    </row>
    <row r="5605" spans="1:27" ht="12" customHeight="1" x14ac:dyDescent="0.15">
      <c r="A5605" s="1" t="s">
        <v>1507</v>
      </c>
      <c r="B5605" s="1" t="s">
        <v>27</v>
      </c>
      <c r="C5605" s="1" t="s">
        <v>23</v>
      </c>
      <c r="D5605" s="1" t="s">
        <v>2507</v>
      </c>
      <c r="E5605" s="1" t="s">
        <v>10</v>
      </c>
      <c r="F5605" s="1" t="s">
        <v>1510</v>
      </c>
      <c r="G5605" s="1" t="s">
        <v>24</v>
      </c>
      <c r="H5605" s="1" t="s">
        <v>305</v>
      </c>
      <c r="I5605" s="16"/>
      <c r="J5605" s="16"/>
      <c r="K5605" s="16"/>
      <c r="L5605" s="16"/>
      <c r="M5605" s="16"/>
      <c r="N5605" s="16"/>
      <c r="O5605" s="16"/>
      <c r="P5605" s="16"/>
      <c r="Q5605" s="16"/>
      <c r="R5605" s="16"/>
      <c r="S5605" s="16"/>
      <c r="T5605" s="16"/>
      <c r="U5605" s="16"/>
      <c r="V5605" s="1" t="s">
        <v>3987</v>
      </c>
      <c r="W5605" s="1" t="s">
        <v>2551</v>
      </c>
      <c r="X5605" s="5" t="s">
        <v>3990</v>
      </c>
      <c r="Y5605" s="5" t="s">
        <v>2559</v>
      </c>
      <c r="Z5605" s="5" t="s">
        <v>305</v>
      </c>
      <c r="AA5605" s="5"/>
    </row>
    <row r="5606" spans="1:27" ht="12" customHeight="1" x14ac:dyDescent="0.15">
      <c r="A5606" s="1" t="s">
        <v>1507</v>
      </c>
      <c r="B5606" s="1" t="s">
        <v>29</v>
      </c>
      <c r="C5606" s="1" t="s">
        <v>9</v>
      </c>
      <c r="D5606" s="1" t="s">
        <v>2507</v>
      </c>
      <c r="E5606" s="1" t="s">
        <v>10</v>
      </c>
      <c r="F5606" s="1" t="s">
        <v>1511</v>
      </c>
      <c r="G5606" s="1" t="s">
        <v>12</v>
      </c>
      <c r="H5606" s="1" t="s">
        <v>305</v>
      </c>
      <c r="I5606" s="16"/>
      <c r="J5606" s="16"/>
      <c r="K5606" s="16"/>
      <c r="L5606" s="16"/>
      <c r="M5606" s="16"/>
      <c r="N5606" s="16"/>
      <c r="O5606" s="16"/>
      <c r="P5606" s="16"/>
      <c r="Q5606" s="16"/>
      <c r="R5606" s="16"/>
      <c r="S5606" s="16"/>
      <c r="T5606" s="16"/>
      <c r="U5606" s="16"/>
      <c r="V5606" s="1" t="s">
        <v>3987</v>
      </c>
      <c r="W5606" s="1" t="s">
        <v>2551</v>
      </c>
      <c r="X5606" s="5" t="s">
        <v>3991</v>
      </c>
      <c r="Y5606" s="5" t="s">
        <v>2553</v>
      </c>
      <c r="Z5606" s="5" t="s">
        <v>305</v>
      </c>
      <c r="AA5606" s="5"/>
    </row>
    <row r="5607" spans="1:27" ht="12" customHeight="1" x14ac:dyDescent="0.15">
      <c r="A5607" s="1" t="s">
        <v>1507</v>
      </c>
      <c r="B5607" s="1" t="s">
        <v>29</v>
      </c>
      <c r="C5607" s="1" t="s">
        <v>15</v>
      </c>
      <c r="D5607" s="1" t="s">
        <v>2507</v>
      </c>
      <c r="E5607" s="1" t="s">
        <v>10</v>
      </c>
      <c r="F5607" s="1" t="s">
        <v>1511</v>
      </c>
      <c r="G5607" s="1" t="s">
        <v>16</v>
      </c>
      <c r="H5607" s="1" t="s">
        <v>305</v>
      </c>
      <c r="I5607" s="16"/>
      <c r="J5607" s="16"/>
      <c r="K5607" s="16"/>
      <c r="L5607" s="16"/>
      <c r="M5607" s="16"/>
      <c r="N5607" s="16"/>
      <c r="O5607" s="16"/>
      <c r="P5607" s="16"/>
      <c r="Q5607" s="16"/>
      <c r="R5607" s="16"/>
      <c r="S5607" s="16"/>
      <c r="T5607" s="16"/>
      <c r="U5607" s="16"/>
      <c r="V5607" s="1" t="s">
        <v>3987</v>
      </c>
      <c r="W5607" s="1" t="s">
        <v>2551</v>
      </c>
      <c r="X5607" s="5" t="s">
        <v>3991</v>
      </c>
      <c r="Y5607" s="5" t="s">
        <v>2561</v>
      </c>
      <c r="Z5607" s="5" t="s">
        <v>305</v>
      </c>
      <c r="AA5607" s="5"/>
    </row>
    <row r="5608" spans="1:27" ht="12" customHeight="1" x14ac:dyDescent="0.15">
      <c r="A5608" s="1" t="s">
        <v>1507</v>
      </c>
      <c r="B5608" s="1" t="s">
        <v>29</v>
      </c>
      <c r="C5608" s="1" t="s">
        <v>17</v>
      </c>
      <c r="D5608" s="1" t="s">
        <v>2507</v>
      </c>
      <c r="E5608" s="1" t="s">
        <v>10</v>
      </c>
      <c r="F5608" s="1" t="s">
        <v>1511</v>
      </c>
      <c r="G5608" s="1" t="s">
        <v>242</v>
      </c>
      <c r="H5608" s="1" t="s">
        <v>305</v>
      </c>
      <c r="I5608" s="16"/>
      <c r="J5608" s="16"/>
      <c r="K5608" s="16"/>
      <c r="L5608" s="16"/>
      <c r="M5608" s="16"/>
      <c r="N5608" s="16"/>
      <c r="O5608" s="16"/>
      <c r="P5608" s="16"/>
      <c r="Q5608" s="16"/>
      <c r="R5608" s="16"/>
      <c r="S5608" s="16"/>
      <c r="T5608" s="16"/>
      <c r="U5608" s="16"/>
      <c r="V5608" s="1" t="s">
        <v>3987</v>
      </c>
      <c r="W5608" s="1" t="s">
        <v>2551</v>
      </c>
      <c r="X5608" s="5" t="s">
        <v>3991</v>
      </c>
      <c r="Y5608" s="5" t="s">
        <v>2557</v>
      </c>
      <c r="Z5608" s="5" t="s">
        <v>305</v>
      </c>
      <c r="AA5608" s="5"/>
    </row>
    <row r="5609" spans="1:27" ht="12" customHeight="1" x14ac:dyDescent="0.15">
      <c r="A5609" s="1" t="s">
        <v>1507</v>
      </c>
      <c r="B5609" s="1" t="s">
        <v>29</v>
      </c>
      <c r="C5609" s="1" t="s">
        <v>19</v>
      </c>
      <c r="D5609" s="1" t="s">
        <v>2507</v>
      </c>
      <c r="E5609" s="1" t="s">
        <v>10</v>
      </c>
      <c r="F5609" s="1" t="s">
        <v>1511</v>
      </c>
      <c r="G5609" s="1" t="s">
        <v>245</v>
      </c>
      <c r="H5609" s="1" t="s">
        <v>239</v>
      </c>
      <c r="I5609" s="16"/>
      <c r="J5609" s="16"/>
      <c r="K5609" s="16"/>
      <c r="L5609" s="16"/>
      <c r="M5609" s="16"/>
      <c r="N5609" s="16"/>
      <c r="O5609" s="16"/>
      <c r="P5609" s="16"/>
      <c r="Q5609" s="16"/>
      <c r="R5609" s="16"/>
      <c r="S5609" s="16"/>
      <c r="T5609" s="16"/>
      <c r="U5609" s="16"/>
      <c r="V5609" s="1" t="s">
        <v>3987</v>
      </c>
      <c r="W5609" s="1" t="s">
        <v>2551</v>
      </c>
      <c r="X5609" s="5" t="s">
        <v>3991</v>
      </c>
      <c r="Y5609" s="5" t="s">
        <v>2740</v>
      </c>
      <c r="Z5609" s="5" t="s">
        <v>2738</v>
      </c>
      <c r="AA5609" s="5"/>
    </row>
    <row r="5610" spans="1:27" ht="12" customHeight="1" x14ac:dyDescent="0.15">
      <c r="A5610" s="1" t="s">
        <v>1507</v>
      </c>
      <c r="B5610" s="1" t="s">
        <v>29</v>
      </c>
      <c r="C5610" s="1" t="s">
        <v>21</v>
      </c>
      <c r="D5610" s="1" t="s">
        <v>2507</v>
      </c>
      <c r="E5610" s="1" t="s">
        <v>10</v>
      </c>
      <c r="F5610" s="1" t="s">
        <v>1511</v>
      </c>
      <c r="G5610" s="1" t="s">
        <v>22</v>
      </c>
      <c r="H5610" s="1" t="s">
        <v>305</v>
      </c>
      <c r="I5610" s="16"/>
      <c r="J5610" s="16"/>
      <c r="K5610" s="16"/>
      <c r="L5610" s="16"/>
      <c r="M5610" s="16"/>
      <c r="N5610" s="16"/>
      <c r="O5610" s="16"/>
      <c r="P5610" s="16"/>
      <c r="Q5610" s="16"/>
      <c r="R5610" s="16"/>
      <c r="S5610" s="16"/>
      <c r="T5610" s="16"/>
      <c r="U5610" s="16"/>
      <c r="V5610" s="1" t="s">
        <v>3987</v>
      </c>
      <c r="W5610" s="1" t="s">
        <v>2551</v>
      </c>
      <c r="X5610" s="5" t="s">
        <v>3991</v>
      </c>
      <c r="Y5610" s="5" t="s">
        <v>2564</v>
      </c>
      <c r="Z5610" s="5" t="s">
        <v>305</v>
      </c>
      <c r="AA5610" s="5"/>
    </row>
    <row r="5611" spans="1:27" ht="12" customHeight="1" x14ac:dyDescent="0.15">
      <c r="A5611" s="1" t="s">
        <v>1507</v>
      </c>
      <c r="B5611" s="1" t="s">
        <v>29</v>
      </c>
      <c r="C5611" s="1" t="s">
        <v>23</v>
      </c>
      <c r="D5611" s="1" t="s">
        <v>2507</v>
      </c>
      <c r="E5611" s="1" t="s">
        <v>10</v>
      </c>
      <c r="F5611" s="1" t="s">
        <v>1511</v>
      </c>
      <c r="G5611" s="1" t="s">
        <v>24</v>
      </c>
      <c r="H5611" s="1" t="s">
        <v>305</v>
      </c>
      <c r="I5611" s="16"/>
      <c r="J5611" s="16"/>
      <c r="K5611" s="16"/>
      <c r="L5611" s="16"/>
      <c r="M5611" s="16"/>
      <c r="N5611" s="16"/>
      <c r="O5611" s="16"/>
      <c r="P5611" s="16"/>
      <c r="Q5611" s="16"/>
      <c r="R5611" s="16"/>
      <c r="S5611" s="16"/>
      <c r="T5611" s="16"/>
      <c r="U5611" s="16"/>
      <c r="V5611" s="1" t="s">
        <v>3987</v>
      </c>
      <c r="W5611" s="1" t="s">
        <v>2551</v>
      </c>
      <c r="X5611" s="5" t="s">
        <v>3991</v>
      </c>
      <c r="Y5611" s="5" t="s">
        <v>2559</v>
      </c>
      <c r="Z5611" s="5" t="s">
        <v>305</v>
      </c>
      <c r="AA5611" s="5"/>
    </row>
    <row r="5612" spans="1:27" ht="12" customHeight="1" x14ac:dyDescent="0.15">
      <c r="A5612" s="1" t="s">
        <v>1507</v>
      </c>
      <c r="B5612" s="1" t="s">
        <v>31</v>
      </c>
      <c r="C5612" s="1" t="s">
        <v>9</v>
      </c>
      <c r="D5612" s="1" t="s">
        <v>2507</v>
      </c>
      <c r="E5612" s="1" t="s">
        <v>10</v>
      </c>
      <c r="F5612" s="1" t="s">
        <v>1512</v>
      </c>
      <c r="G5612" s="1" t="s">
        <v>12</v>
      </c>
      <c r="H5612" s="1" t="s">
        <v>305</v>
      </c>
      <c r="I5612" s="16"/>
      <c r="J5612" s="16"/>
      <c r="K5612" s="16"/>
      <c r="L5612" s="16"/>
      <c r="M5612" s="16"/>
      <c r="N5612" s="16"/>
      <c r="O5612" s="16"/>
      <c r="P5612" s="16"/>
      <c r="Q5612" s="16"/>
      <c r="R5612" s="16"/>
      <c r="S5612" s="16"/>
      <c r="T5612" s="16"/>
      <c r="U5612" s="16"/>
      <c r="V5612" s="1" t="s">
        <v>3987</v>
      </c>
      <c r="W5612" s="1" t="s">
        <v>2551</v>
      </c>
      <c r="X5612" s="5" t="s">
        <v>3992</v>
      </c>
      <c r="Y5612" s="5" t="s">
        <v>2553</v>
      </c>
      <c r="Z5612" s="5" t="s">
        <v>305</v>
      </c>
      <c r="AA5612" s="5"/>
    </row>
    <row r="5613" spans="1:27" ht="12" customHeight="1" x14ac:dyDescent="0.15">
      <c r="A5613" s="1" t="s">
        <v>1507</v>
      </c>
      <c r="B5613" s="1" t="s">
        <v>31</v>
      </c>
      <c r="C5613" s="1" t="s">
        <v>15</v>
      </c>
      <c r="D5613" s="1" t="s">
        <v>2507</v>
      </c>
      <c r="E5613" s="1" t="s">
        <v>10</v>
      </c>
      <c r="F5613" s="1" t="s">
        <v>1512</v>
      </c>
      <c r="G5613" s="1" t="s">
        <v>16</v>
      </c>
      <c r="H5613" s="1" t="s">
        <v>305</v>
      </c>
      <c r="I5613" s="16"/>
      <c r="J5613" s="16"/>
      <c r="K5613" s="16"/>
      <c r="L5613" s="16"/>
      <c r="M5613" s="16"/>
      <c r="N5613" s="16"/>
      <c r="O5613" s="16"/>
      <c r="P5613" s="16"/>
      <c r="Q5613" s="16"/>
      <c r="R5613" s="16"/>
      <c r="S5613" s="16"/>
      <c r="T5613" s="16"/>
      <c r="U5613" s="16"/>
      <c r="V5613" s="1" t="s">
        <v>3987</v>
      </c>
      <c r="W5613" s="1" t="s">
        <v>2551</v>
      </c>
      <c r="X5613" s="5" t="s">
        <v>3992</v>
      </c>
      <c r="Y5613" s="5" t="s">
        <v>2561</v>
      </c>
      <c r="Z5613" s="5" t="s">
        <v>305</v>
      </c>
      <c r="AA5613" s="5"/>
    </row>
    <row r="5614" spans="1:27" ht="12" customHeight="1" x14ac:dyDescent="0.15">
      <c r="A5614" s="1" t="s">
        <v>1507</v>
      </c>
      <c r="B5614" s="1" t="s">
        <v>31</v>
      </c>
      <c r="C5614" s="1" t="s">
        <v>17</v>
      </c>
      <c r="D5614" s="1" t="s">
        <v>2507</v>
      </c>
      <c r="E5614" s="1" t="s">
        <v>10</v>
      </c>
      <c r="F5614" s="1" t="s">
        <v>1512</v>
      </c>
      <c r="G5614" s="1" t="s">
        <v>242</v>
      </c>
      <c r="H5614" s="1" t="s">
        <v>305</v>
      </c>
      <c r="I5614" s="16"/>
      <c r="J5614" s="16"/>
      <c r="K5614" s="16"/>
      <c r="L5614" s="16"/>
      <c r="M5614" s="16"/>
      <c r="N5614" s="16"/>
      <c r="O5614" s="16"/>
      <c r="P5614" s="16"/>
      <c r="Q5614" s="16"/>
      <c r="R5614" s="16"/>
      <c r="S5614" s="16"/>
      <c r="T5614" s="16"/>
      <c r="U5614" s="16"/>
      <c r="V5614" s="1" t="s">
        <v>3987</v>
      </c>
      <c r="W5614" s="1" t="s">
        <v>2551</v>
      </c>
      <c r="X5614" s="5" t="s">
        <v>3992</v>
      </c>
      <c r="Y5614" s="5" t="s">
        <v>2557</v>
      </c>
      <c r="Z5614" s="5" t="s">
        <v>305</v>
      </c>
      <c r="AA5614" s="5"/>
    </row>
    <row r="5615" spans="1:27" ht="12" customHeight="1" x14ac:dyDescent="0.15">
      <c r="A5615" s="1" t="s">
        <v>1507</v>
      </c>
      <c r="B5615" s="1" t="s">
        <v>31</v>
      </c>
      <c r="C5615" s="1" t="s">
        <v>19</v>
      </c>
      <c r="D5615" s="1" t="s">
        <v>2507</v>
      </c>
      <c r="E5615" s="1" t="s">
        <v>10</v>
      </c>
      <c r="F5615" s="1" t="s">
        <v>1512</v>
      </c>
      <c r="G5615" s="1" t="s">
        <v>245</v>
      </c>
      <c r="H5615" s="1" t="s">
        <v>239</v>
      </c>
      <c r="I5615" s="16"/>
      <c r="J5615" s="16"/>
      <c r="K5615" s="16"/>
      <c r="L5615" s="16"/>
      <c r="M5615" s="16"/>
      <c r="N5615" s="16"/>
      <c r="O5615" s="16"/>
      <c r="P5615" s="16"/>
      <c r="Q5615" s="16"/>
      <c r="R5615" s="16"/>
      <c r="S5615" s="16"/>
      <c r="T5615" s="16"/>
      <c r="U5615" s="16"/>
      <c r="V5615" s="1" t="s">
        <v>3987</v>
      </c>
      <c r="W5615" s="1" t="s">
        <v>2551</v>
      </c>
      <c r="X5615" s="5" t="s">
        <v>3992</v>
      </c>
      <c r="Y5615" s="5" t="s">
        <v>2740</v>
      </c>
      <c r="Z5615" s="5" t="s">
        <v>2738</v>
      </c>
      <c r="AA5615" s="5"/>
    </row>
    <row r="5616" spans="1:27" ht="12" customHeight="1" x14ac:dyDescent="0.15">
      <c r="A5616" s="1" t="s">
        <v>1507</v>
      </c>
      <c r="B5616" s="1" t="s">
        <v>31</v>
      </c>
      <c r="C5616" s="1" t="s">
        <v>21</v>
      </c>
      <c r="D5616" s="1" t="s">
        <v>2507</v>
      </c>
      <c r="E5616" s="1" t="s">
        <v>10</v>
      </c>
      <c r="F5616" s="1" t="s">
        <v>1512</v>
      </c>
      <c r="G5616" s="1" t="s">
        <v>22</v>
      </c>
      <c r="H5616" s="1" t="s">
        <v>305</v>
      </c>
      <c r="I5616" s="16"/>
      <c r="J5616" s="16"/>
      <c r="K5616" s="16"/>
      <c r="L5616" s="16"/>
      <c r="M5616" s="16"/>
      <c r="N5616" s="16"/>
      <c r="O5616" s="16"/>
      <c r="P5616" s="16"/>
      <c r="Q5616" s="16"/>
      <c r="R5616" s="16"/>
      <c r="S5616" s="16"/>
      <c r="T5616" s="16"/>
      <c r="U5616" s="16"/>
      <c r="V5616" s="1" t="s">
        <v>3987</v>
      </c>
      <c r="W5616" s="1" t="s">
        <v>2551</v>
      </c>
      <c r="X5616" s="5" t="s">
        <v>3992</v>
      </c>
      <c r="Y5616" s="5" t="s">
        <v>2564</v>
      </c>
      <c r="Z5616" s="5" t="s">
        <v>305</v>
      </c>
      <c r="AA5616" s="5"/>
    </row>
    <row r="5617" spans="1:27" ht="12" customHeight="1" x14ac:dyDescent="0.15">
      <c r="A5617" s="1" t="s">
        <v>1507</v>
      </c>
      <c r="B5617" s="1" t="s">
        <v>31</v>
      </c>
      <c r="C5617" s="1" t="s">
        <v>23</v>
      </c>
      <c r="D5617" s="1" t="s">
        <v>2507</v>
      </c>
      <c r="E5617" s="1" t="s">
        <v>10</v>
      </c>
      <c r="F5617" s="1" t="s">
        <v>1512</v>
      </c>
      <c r="G5617" s="1" t="s">
        <v>24</v>
      </c>
      <c r="H5617" s="1" t="s">
        <v>305</v>
      </c>
      <c r="I5617" s="16"/>
      <c r="J5617" s="16"/>
      <c r="K5617" s="16"/>
      <c r="L5617" s="16"/>
      <c r="M5617" s="16"/>
      <c r="N5617" s="16"/>
      <c r="O5617" s="16"/>
      <c r="P5617" s="16"/>
      <c r="Q5617" s="16"/>
      <c r="R5617" s="16"/>
      <c r="S5617" s="16"/>
      <c r="T5617" s="16"/>
      <c r="U5617" s="16"/>
      <c r="V5617" s="1" t="s">
        <v>3987</v>
      </c>
      <c r="W5617" s="1" t="s">
        <v>2551</v>
      </c>
      <c r="X5617" s="5" t="s">
        <v>3992</v>
      </c>
      <c r="Y5617" s="5" t="s">
        <v>2559</v>
      </c>
      <c r="Z5617" s="5" t="s">
        <v>305</v>
      </c>
      <c r="AA5617" s="5"/>
    </row>
    <row r="5618" spans="1:27" ht="12" customHeight="1" x14ac:dyDescent="0.15">
      <c r="A5618" s="1" t="s">
        <v>1507</v>
      </c>
      <c r="B5618" s="1" t="s">
        <v>33</v>
      </c>
      <c r="C5618" s="1" t="s">
        <v>9</v>
      </c>
      <c r="D5618" s="1" t="s">
        <v>2507</v>
      </c>
      <c r="E5618" s="1" t="s">
        <v>10</v>
      </c>
      <c r="F5618" s="1" t="s">
        <v>1513</v>
      </c>
      <c r="G5618" s="1" t="s">
        <v>12</v>
      </c>
      <c r="H5618" s="1" t="s">
        <v>305</v>
      </c>
      <c r="I5618" s="16"/>
      <c r="J5618" s="16"/>
      <c r="K5618" s="16"/>
      <c r="L5618" s="16"/>
      <c r="M5618" s="16"/>
      <c r="N5618" s="16"/>
      <c r="O5618" s="16"/>
      <c r="P5618" s="16"/>
      <c r="Q5618" s="16"/>
      <c r="R5618" s="16"/>
      <c r="S5618" s="16"/>
      <c r="T5618" s="16"/>
      <c r="U5618" s="16"/>
      <c r="V5618" s="1" t="s">
        <v>3987</v>
      </c>
      <c r="W5618" s="1" t="s">
        <v>2551</v>
      </c>
      <c r="X5618" s="5" t="s">
        <v>3993</v>
      </c>
      <c r="Y5618" s="5" t="s">
        <v>2553</v>
      </c>
      <c r="Z5618" s="5" t="s">
        <v>305</v>
      </c>
      <c r="AA5618" s="5"/>
    </row>
    <row r="5619" spans="1:27" ht="12" customHeight="1" x14ac:dyDescent="0.15">
      <c r="A5619" s="1" t="s">
        <v>1507</v>
      </c>
      <c r="B5619" s="1" t="s">
        <v>33</v>
      </c>
      <c r="C5619" s="1" t="s">
        <v>15</v>
      </c>
      <c r="D5619" s="1" t="s">
        <v>2507</v>
      </c>
      <c r="E5619" s="1" t="s">
        <v>10</v>
      </c>
      <c r="F5619" s="1" t="s">
        <v>1513</v>
      </c>
      <c r="G5619" s="1" t="s">
        <v>16</v>
      </c>
      <c r="H5619" s="1" t="s">
        <v>305</v>
      </c>
      <c r="I5619" s="16"/>
      <c r="J5619" s="16"/>
      <c r="K5619" s="16"/>
      <c r="L5619" s="16"/>
      <c r="M5619" s="16"/>
      <c r="N5619" s="16"/>
      <c r="O5619" s="16"/>
      <c r="P5619" s="16"/>
      <c r="Q5619" s="16"/>
      <c r="R5619" s="16"/>
      <c r="S5619" s="16"/>
      <c r="T5619" s="16"/>
      <c r="U5619" s="16"/>
      <c r="V5619" s="1" t="s">
        <v>3987</v>
      </c>
      <c r="W5619" s="1" t="s">
        <v>2551</v>
      </c>
      <c r="X5619" s="5" t="s">
        <v>3993</v>
      </c>
      <c r="Y5619" s="5" t="s">
        <v>2561</v>
      </c>
      <c r="Z5619" s="5" t="s">
        <v>305</v>
      </c>
      <c r="AA5619" s="5"/>
    </row>
    <row r="5620" spans="1:27" ht="12" customHeight="1" x14ac:dyDescent="0.15">
      <c r="A5620" s="1" t="s">
        <v>1507</v>
      </c>
      <c r="B5620" s="1" t="s">
        <v>33</v>
      </c>
      <c r="C5620" s="1" t="s">
        <v>17</v>
      </c>
      <c r="D5620" s="1" t="s">
        <v>2507</v>
      </c>
      <c r="E5620" s="1" t="s">
        <v>10</v>
      </c>
      <c r="F5620" s="1" t="s">
        <v>1513</v>
      </c>
      <c r="G5620" s="1" t="s">
        <v>242</v>
      </c>
      <c r="H5620" s="1" t="s">
        <v>305</v>
      </c>
      <c r="I5620" s="16"/>
      <c r="J5620" s="16"/>
      <c r="K5620" s="16"/>
      <c r="L5620" s="16"/>
      <c r="M5620" s="16"/>
      <c r="N5620" s="16"/>
      <c r="O5620" s="16"/>
      <c r="P5620" s="16"/>
      <c r="Q5620" s="16"/>
      <c r="R5620" s="16"/>
      <c r="S5620" s="16"/>
      <c r="T5620" s="16"/>
      <c r="U5620" s="16"/>
      <c r="V5620" s="1" t="s">
        <v>3987</v>
      </c>
      <c r="W5620" s="1" t="s">
        <v>2551</v>
      </c>
      <c r="X5620" s="5" t="s">
        <v>3993</v>
      </c>
      <c r="Y5620" s="5" t="s">
        <v>2557</v>
      </c>
      <c r="Z5620" s="5" t="s">
        <v>305</v>
      </c>
      <c r="AA5620" s="5"/>
    </row>
    <row r="5621" spans="1:27" ht="12" customHeight="1" x14ac:dyDescent="0.15">
      <c r="A5621" s="1" t="s">
        <v>1507</v>
      </c>
      <c r="B5621" s="1" t="s">
        <v>33</v>
      </c>
      <c r="C5621" s="1" t="s">
        <v>19</v>
      </c>
      <c r="D5621" s="1" t="s">
        <v>2507</v>
      </c>
      <c r="E5621" s="1" t="s">
        <v>10</v>
      </c>
      <c r="F5621" s="1" t="s">
        <v>1513</v>
      </c>
      <c r="G5621" s="1" t="s">
        <v>245</v>
      </c>
      <c r="H5621" s="1" t="s">
        <v>239</v>
      </c>
      <c r="I5621" s="16"/>
      <c r="J5621" s="16"/>
      <c r="K5621" s="16"/>
      <c r="L5621" s="16"/>
      <c r="M5621" s="16"/>
      <c r="N5621" s="16"/>
      <c r="O5621" s="16"/>
      <c r="P5621" s="16"/>
      <c r="Q5621" s="16"/>
      <c r="R5621" s="16"/>
      <c r="S5621" s="16"/>
      <c r="T5621" s="16"/>
      <c r="U5621" s="16"/>
      <c r="V5621" s="1" t="s">
        <v>3987</v>
      </c>
      <c r="W5621" s="1" t="s">
        <v>2551</v>
      </c>
      <c r="X5621" s="5" t="s">
        <v>3993</v>
      </c>
      <c r="Y5621" s="5" t="s">
        <v>2740</v>
      </c>
      <c r="Z5621" s="5" t="s">
        <v>2738</v>
      </c>
      <c r="AA5621" s="5"/>
    </row>
    <row r="5622" spans="1:27" ht="12" customHeight="1" x14ac:dyDescent="0.15">
      <c r="A5622" s="1" t="s">
        <v>1507</v>
      </c>
      <c r="B5622" s="1" t="s">
        <v>33</v>
      </c>
      <c r="C5622" s="1" t="s">
        <v>21</v>
      </c>
      <c r="D5622" s="1" t="s">
        <v>2507</v>
      </c>
      <c r="E5622" s="1" t="s">
        <v>10</v>
      </c>
      <c r="F5622" s="1" t="s">
        <v>1513</v>
      </c>
      <c r="G5622" s="1" t="s">
        <v>22</v>
      </c>
      <c r="H5622" s="1" t="s">
        <v>305</v>
      </c>
      <c r="I5622" s="16"/>
      <c r="J5622" s="16"/>
      <c r="K5622" s="16"/>
      <c r="L5622" s="16"/>
      <c r="M5622" s="16"/>
      <c r="N5622" s="16"/>
      <c r="O5622" s="16"/>
      <c r="P5622" s="16"/>
      <c r="Q5622" s="16"/>
      <c r="R5622" s="16"/>
      <c r="S5622" s="16"/>
      <c r="T5622" s="16"/>
      <c r="U5622" s="16"/>
      <c r="V5622" s="1" t="s">
        <v>3987</v>
      </c>
      <c r="W5622" s="1" t="s">
        <v>2551</v>
      </c>
      <c r="X5622" s="5" t="s">
        <v>3993</v>
      </c>
      <c r="Y5622" s="5" t="s">
        <v>2564</v>
      </c>
      <c r="Z5622" s="5" t="s">
        <v>305</v>
      </c>
      <c r="AA5622" s="5"/>
    </row>
    <row r="5623" spans="1:27" ht="12" customHeight="1" x14ac:dyDescent="0.15">
      <c r="A5623" s="1" t="s">
        <v>1507</v>
      </c>
      <c r="B5623" s="1" t="s">
        <v>33</v>
      </c>
      <c r="C5623" s="1" t="s">
        <v>23</v>
      </c>
      <c r="D5623" s="1" t="s">
        <v>2507</v>
      </c>
      <c r="E5623" s="1" t="s">
        <v>10</v>
      </c>
      <c r="F5623" s="1" t="s">
        <v>1513</v>
      </c>
      <c r="G5623" s="1" t="s">
        <v>24</v>
      </c>
      <c r="H5623" s="1" t="s">
        <v>305</v>
      </c>
      <c r="I5623" s="16"/>
      <c r="J5623" s="16"/>
      <c r="K5623" s="16"/>
      <c r="L5623" s="16"/>
      <c r="M5623" s="16"/>
      <c r="N5623" s="16"/>
      <c r="O5623" s="16"/>
      <c r="P5623" s="16"/>
      <c r="Q5623" s="16"/>
      <c r="R5623" s="16"/>
      <c r="S5623" s="16"/>
      <c r="T5623" s="16"/>
      <c r="U5623" s="16"/>
      <c r="V5623" s="1" t="s">
        <v>3987</v>
      </c>
      <c r="W5623" s="1" t="s">
        <v>2551</v>
      </c>
      <c r="X5623" s="5" t="s">
        <v>3993</v>
      </c>
      <c r="Y5623" s="5" t="s">
        <v>2559</v>
      </c>
      <c r="Z5623" s="5" t="s">
        <v>305</v>
      </c>
      <c r="AA5623" s="5"/>
    </row>
    <row r="5624" spans="1:27" ht="12" customHeight="1" x14ac:dyDescent="0.15">
      <c r="A5624" s="1" t="s">
        <v>1507</v>
      </c>
      <c r="B5624" s="1" t="s">
        <v>212</v>
      </c>
      <c r="C5624" s="1" t="s">
        <v>9</v>
      </c>
      <c r="D5624" s="1" t="s">
        <v>2507</v>
      </c>
      <c r="E5624" s="1" t="s">
        <v>213</v>
      </c>
      <c r="F5624" s="1" t="s">
        <v>1514</v>
      </c>
      <c r="G5624" s="1" t="s">
        <v>215</v>
      </c>
      <c r="H5624" s="1" t="s">
        <v>216</v>
      </c>
      <c r="I5624" s="16"/>
      <c r="J5624" s="16"/>
      <c r="K5624" s="16"/>
      <c r="L5624" s="16"/>
      <c r="M5624" s="16"/>
      <c r="N5624" s="16"/>
      <c r="O5624" s="16"/>
      <c r="P5624" s="16"/>
      <c r="Q5624" s="16"/>
      <c r="R5624" s="16"/>
      <c r="S5624" s="16"/>
      <c r="T5624" s="16"/>
      <c r="U5624" s="16"/>
      <c r="V5624" s="1" t="s">
        <v>3987</v>
      </c>
      <c r="W5624" s="1" t="s">
        <v>2717</v>
      </c>
      <c r="X5624" s="5" t="s">
        <v>3994</v>
      </c>
      <c r="Y5624" s="5" t="s">
        <v>2719</v>
      </c>
      <c r="Z5624" s="5" t="s">
        <v>2720</v>
      </c>
      <c r="AA5624" s="5"/>
    </row>
    <row r="5625" spans="1:27" ht="12" customHeight="1" x14ac:dyDescent="0.15">
      <c r="A5625" s="1" t="s">
        <v>1507</v>
      </c>
      <c r="B5625" s="1" t="s">
        <v>285</v>
      </c>
      <c r="C5625" s="1" t="s">
        <v>9</v>
      </c>
      <c r="D5625" s="1" t="s">
        <v>2507</v>
      </c>
      <c r="E5625" s="1" t="s">
        <v>213</v>
      </c>
      <c r="F5625" s="1" t="s">
        <v>286</v>
      </c>
      <c r="G5625" s="1" t="s">
        <v>215</v>
      </c>
      <c r="H5625" s="1" t="s">
        <v>216</v>
      </c>
      <c r="I5625" s="16"/>
      <c r="J5625" s="16"/>
      <c r="K5625" s="16"/>
      <c r="L5625" s="16"/>
      <c r="M5625" s="16"/>
      <c r="N5625" s="16"/>
      <c r="O5625" s="16"/>
      <c r="P5625" s="16"/>
      <c r="Q5625" s="16"/>
      <c r="R5625" s="16"/>
      <c r="S5625" s="16"/>
      <c r="T5625" s="16"/>
      <c r="U5625" s="16"/>
      <c r="V5625" s="1" t="s">
        <v>3987</v>
      </c>
      <c r="W5625" s="1" t="s">
        <v>2717</v>
      </c>
      <c r="X5625" s="5" t="s">
        <v>2816</v>
      </c>
      <c r="Y5625" s="5" t="s">
        <v>2719</v>
      </c>
      <c r="Z5625" s="5" t="s">
        <v>2720</v>
      </c>
      <c r="AA5625" s="5"/>
    </row>
    <row r="5626" spans="1:27" ht="12" customHeight="1" x14ac:dyDescent="0.15">
      <c r="A5626" s="1" t="s">
        <v>1507</v>
      </c>
      <c r="B5626" s="1" t="s">
        <v>219</v>
      </c>
      <c r="C5626" s="1" t="s">
        <v>9</v>
      </c>
      <c r="D5626" s="1" t="s">
        <v>2507</v>
      </c>
      <c r="E5626" s="1" t="s">
        <v>220</v>
      </c>
      <c r="F5626" s="1" t="s">
        <v>1515</v>
      </c>
      <c r="G5626" s="1" t="s">
        <v>222</v>
      </c>
      <c r="H5626" s="1" t="s">
        <v>305</v>
      </c>
      <c r="I5626" s="16"/>
      <c r="J5626" s="16"/>
      <c r="K5626" s="16"/>
      <c r="L5626" s="16"/>
      <c r="M5626" s="16"/>
      <c r="N5626" s="16"/>
      <c r="O5626" s="16"/>
      <c r="P5626" s="16"/>
      <c r="Q5626" s="16"/>
      <c r="R5626" s="16"/>
      <c r="S5626" s="16"/>
      <c r="T5626" s="16"/>
      <c r="U5626" s="16"/>
      <c r="V5626" s="1" t="s">
        <v>3987</v>
      </c>
      <c r="W5626" s="1" t="s">
        <v>2723</v>
      </c>
      <c r="X5626" s="5" t="s">
        <v>3995</v>
      </c>
      <c r="Y5626" s="5" t="s">
        <v>2727</v>
      </c>
      <c r="Z5626" s="5" t="s">
        <v>305</v>
      </c>
      <c r="AA5626" s="5"/>
    </row>
    <row r="5627" spans="1:27" ht="12" customHeight="1" x14ac:dyDescent="0.15">
      <c r="A5627" s="1" t="s">
        <v>1507</v>
      </c>
      <c r="B5627" s="1" t="s">
        <v>223</v>
      </c>
      <c r="C5627" s="1" t="s">
        <v>9</v>
      </c>
      <c r="D5627" s="1" t="s">
        <v>2507</v>
      </c>
      <c r="E5627" s="1" t="s">
        <v>220</v>
      </c>
      <c r="F5627" s="1" t="s">
        <v>1516</v>
      </c>
      <c r="G5627" s="1" t="s">
        <v>222</v>
      </c>
      <c r="H5627" s="1" t="s">
        <v>305</v>
      </c>
      <c r="I5627" s="16"/>
      <c r="J5627" s="16"/>
      <c r="K5627" s="16"/>
      <c r="L5627" s="16"/>
      <c r="M5627" s="16"/>
      <c r="N5627" s="16"/>
      <c r="O5627" s="16"/>
      <c r="P5627" s="16"/>
      <c r="Q5627" s="16"/>
      <c r="R5627" s="16"/>
      <c r="S5627" s="16"/>
      <c r="T5627" s="16"/>
      <c r="U5627" s="16"/>
      <c r="V5627" s="1" t="s">
        <v>3987</v>
      </c>
      <c r="W5627" s="1" t="s">
        <v>2723</v>
      </c>
      <c r="X5627" s="5" t="s">
        <v>3996</v>
      </c>
      <c r="Y5627" s="5" t="s">
        <v>2727</v>
      </c>
      <c r="Z5627" s="5" t="s">
        <v>305</v>
      </c>
      <c r="AA5627" s="5"/>
    </row>
    <row r="5628" spans="1:27" ht="12" customHeight="1" x14ac:dyDescent="0.15">
      <c r="A5628" s="1" t="s">
        <v>1517</v>
      </c>
      <c r="B5628" s="1" t="s">
        <v>8</v>
      </c>
      <c r="C5628" s="1" t="s">
        <v>9</v>
      </c>
      <c r="D5628" s="1" t="s">
        <v>2508</v>
      </c>
      <c r="E5628" s="1" t="s">
        <v>10</v>
      </c>
      <c r="F5628" s="1" t="s">
        <v>1518</v>
      </c>
      <c r="G5628" s="1" t="s">
        <v>12</v>
      </c>
      <c r="H5628" s="1" t="s">
        <v>1519</v>
      </c>
      <c r="I5628" s="16"/>
      <c r="J5628" s="16"/>
      <c r="K5628" s="16"/>
      <c r="L5628" s="16"/>
      <c r="M5628" s="16"/>
      <c r="N5628" s="16"/>
      <c r="O5628" s="16"/>
      <c r="P5628" s="16"/>
      <c r="Q5628" s="16"/>
      <c r="R5628" s="16"/>
      <c r="S5628" s="16"/>
      <c r="T5628" s="16"/>
      <c r="U5628" s="16"/>
      <c r="V5628" s="1" t="s">
        <v>3997</v>
      </c>
      <c r="W5628" s="1" t="s">
        <v>2551</v>
      </c>
      <c r="X5628" s="5" t="s">
        <v>3998</v>
      </c>
      <c r="Y5628" s="5" t="s">
        <v>2553</v>
      </c>
      <c r="Z5628" s="5" t="s">
        <v>3999</v>
      </c>
      <c r="AA5628" s="5"/>
    </row>
    <row r="5629" spans="1:27" ht="12" customHeight="1" x14ac:dyDescent="0.15">
      <c r="A5629" s="1" t="s">
        <v>1517</v>
      </c>
      <c r="B5629" s="1" t="s">
        <v>8</v>
      </c>
      <c r="C5629" s="1" t="s">
        <v>15</v>
      </c>
      <c r="D5629" s="1" t="s">
        <v>2508</v>
      </c>
      <c r="E5629" s="1" t="s">
        <v>10</v>
      </c>
      <c r="F5629" s="1" t="s">
        <v>1518</v>
      </c>
      <c r="G5629" s="1" t="s">
        <v>1520</v>
      </c>
      <c r="H5629" s="1" t="s">
        <v>1519</v>
      </c>
      <c r="I5629" s="16"/>
      <c r="J5629" s="16"/>
      <c r="K5629" s="16"/>
      <c r="L5629" s="16"/>
      <c r="M5629" s="16"/>
      <c r="N5629" s="16"/>
      <c r="O5629" s="16"/>
      <c r="P5629" s="16"/>
      <c r="Q5629" s="16"/>
      <c r="R5629" s="16"/>
      <c r="S5629" s="16"/>
      <c r="T5629" s="16"/>
      <c r="U5629" s="16"/>
      <c r="V5629" s="1" t="s">
        <v>3997</v>
      </c>
      <c r="W5629" s="1" t="s">
        <v>2551</v>
      </c>
      <c r="X5629" s="5" t="s">
        <v>3998</v>
      </c>
      <c r="Y5629" s="5" t="s">
        <v>4000</v>
      </c>
      <c r="Z5629" s="5" t="s">
        <v>3999</v>
      </c>
      <c r="AA5629" s="5"/>
    </row>
    <row r="5630" spans="1:27" ht="12" customHeight="1" x14ac:dyDescent="0.15">
      <c r="A5630" s="1" t="s">
        <v>1517</v>
      </c>
      <c r="B5630" s="1" t="s">
        <v>8</v>
      </c>
      <c r="C5630" s="1" t="s">
        <v>17</v>
      </c>
      <c r="D5630" s="1" t="s">
        <v>2508</v>
      </c>
      <c r="E5630" s="1" t="s">
        <v>10</v>
      </c>
      <c r="F5630" s="1" t="s">
        <v>1518</v>
      </c>
      <c r="G5630" s="1" t="s">
        <v>242</v>
      </c>
      <c r="H5630" s="1" t="s">
        <v>1519</v>
      </c>
      <c r="I5630" s="16"/>
      <c r="J5630" s="16"/>
      <c r="K5630" s="16"/>
      <c r="L5630" s="16"/>
      <c r="M5630" s="16"/>
      <c r="N5630" s="16"/>
      <c r="O5630" s="16"/>
      <c r="P5630" s="16"/>
      <c r="Q5630" s="16"/>
      <c r="R5630" s="16"/>
      <c r="S5630" s="16"/>
      <c r="T5630" s="16"/>
      <c r="U5630" s="16"/>
      <c r="V5630" s="1" t="s">
        <v>3997</v>
      </c>
      <c r="W5630" s="1" t="s">
        <v>2551</v>
      </c>
      <c r="X5630" s="5" t="s">
        <v>3998</v>
      </c>
      <c r="Y5630" s="5" t="s">
        <v>2557</v>
      </c>
      <c r="Z5630" s="5" t="s">
        <v>3999</v>
      </c>
      <c r="AA5630" s="5"/>
    </row>
    <row r="5631" spans="1:27" ht="12" customHeight="1" x14ac:dyDescent="0.15">
      <c r="A5631" s="1" t="s">
        <v>1517</v>
      </c>
      <c r="B5631" s="1" t="s">
        <v>8</v>
      </c>
      <c r="C5631" s="1" t="s">
        <v>19</v>
      </c>
      <c r="D5631" s="1" t="s">
        <v>2508</v>
      </c>
      <c r="E5631" s="1" t="s">
        <v>10</v>
      </c>
      <c r="F5631" s="1" t="s">
        <v>1518</v>
      </c>
      <c r="G5631" s="1" t="s">
        <v>5115</v>
      </c>
      <c r="H5631" s="1" t="s">
        <v>306</v>
      </c>
      <c r="I5631" s="16"/>
      <c r="J5631" s="16"/>
      <c r="K5631" s="16"/>
      <c r="L5631" s="16"/>
      <c r="M5631" s="16"/>
      <c r="N5631" s="16"/>
      <c r="O5631" s="16"/>
      <c r="P5631" s="16"/>
      <c r="Q5631" s="16"/>
      <c r="R5631" s="16"/>
      <c r="S5631" s="16"/>
      <c r="T5631" s="16"/>
      <c r="U5631" s="16"/>
      <c r="V5631" s="1" t="s">
        <v>3997</v>
      </c>
      <c r="W5631" s="1" t="s">
        <v>2551</v>
      </c>
      <c r="X5631" s="5" t="s">
        <v>3998</v>
      </c>
      <c r="Y5631" s="5" t="s">
        <v>2740</v>
      </c>
      <c r="Z5631" s="5" t="s">
        <v>2788</v>
      </c>
      <c r="AA5631" s="5"/>
    </row>
    <row r="5632" spans="1:27" ht="12" customHeight="1" x14ac:dyDescent="0.15">
      <c r="A5632" s="1" t="s">
        <v>1517</v>
      </c>
      <c r="B5632" s="1" t="s">
        <v>8</v>
      </c>
      <c r="C5632" s="1" t="s">
        <v>21</v>
      </c>
      <c r="D5632" s="1" t="s">
        <v>2508</v>
      </c>
      <c r="E5632" s="1" t="s">
        <v>10</v>
      </c>
      <c r="F5632" s="1" t="s">
        <v>1518</v>
      </c>
      <c r="G5632" s="1" t="s">
        <v>22</v>
      </c>
      <c r="H5632" s="1" t="s">
        <v>1519</v>
      </c>
      <c r="I5632" s="16"/>
      <c r="J5632" s="16"/>
      <c r="K5632" s="16"/>
      <c r="L5632" s="16"/>
      <c r="M5632" s="16"/>
      <c r="N5632" s="16"/>
      <c r="O5632" s="16"/>
      <c r="P5632" s="16"/>
      <c r="Q5632" s="16"/>
      <c r="R5632" s="16"/>
      <c r="S5632" s="16"/>
      <c r="T5632" s="16"/>
      <c r="U5632" s="16"/>
      <c r="V5632" s="1" t="s">
        <v>3997</v>
      </c>
      <c r="W5632" s="1" t="s">
        <v>2551</v>
      </c>
      <c r="X5632" s="5" t="s">
        <v>3998</v>
      </c>
      <c r="Y5632" s="5" t="s">
        <v>2558</v>
      </c>
      <c r="Z5632" s="5" t="s">
        <v>3999</v>
      </c>
      <c r="AA5632" s="5"/>
    </row>
    <row r="5633" spans="1:27" ht="12" customHeight="1" x14ac:dyDescent="0.15">
      <c r="A5633" s="1" t="s">
        <v>1517</v>
      </c>
      <c r="B5633" s="1" t="s">
        <v>8</v>
      </c>
      <c r="C5633" s="1" t="s">
        <v>23</v>
      </c>
      <c r="D5633" s="1" t="s">
        <v>2508</v>
      </c>
      <c r="E5633" s="1" t="s">
        <v>10</v>
      </c>
      <c r="F5633" s="1" t="s">
        <v>1518</v>
      </c>
      <c r="G5633" s="1" t="s">
        <v>24</v>
      </c>
      <c r="H5633" s="1" t="s">
        <v>1519</v>
      </c>
      <c r="I5633" s="16"/>
      <c r="J5633" s="16"/>
      <c r="K5633" s="16"/>
      <c r="L5633" s="16"/>
      <c r="M5633" s="16"/>
      <c r="N5633" s="16"/>
      <c r="O5633" s="16"/>
      <c r="P5633" s="16"/>
      <c r="Q5633" s="16"/>
      <c r="R5633" s="16"/>
      <c r="S5633" s="16"/>
      <c r="T5633" s="16"/>
      <c r="U5633" s="16"/>
      <c r="V5633" s="1" t="s">
        <v>3997</v>
      </c>
      <c r="W5633" s="1" t="s">
        <v>2551</v>
      </c>
      <c r="X5633" s="5" t="s">
        <v>3998</v>
      </c>
      <c r="Y5633" s="5" t="s">
        <v>2559</v>
      </c>
      <c r="Z5633" s="5" t="s">
        <v>3999</v>
      </c>
      <c r="AA5633" s="5"/>
    </row>
    <row r="5634" spans="1:27" ht="12" customHeight="1" x14ac:dyDescent="0.15">
      <c r="A5634" s="1" t="s">
        <v>1517</v>
      </c>
      <c r="B5634" s="1" t="s">
        <v>25</v>
      </c>
      <c r="C5634" s="1" t="s">
        <v>9</v>
      </c>
      <c r="D5634" s="1" t="s">
        <v>2508</v>
      </c>
      <c r="E5634" s="1" t="s">
        <v>10</v>
      </c>
      <c r="F5634" s="1" t="s">
        <v>1521</v>
      </c>
      <c r="G5634" s="1" t="s">
        <v>12</v>
      </c>
      <c r="H5634" s="1" t="s">
        <v>1522</v>
      </c>
      <c r="I5634" s="16"/>
      <c r="J5634" s="16"/>
      <c r="K5634" s="16"/>
      <c r="L5634" s="16"/>
      <c r="M5634" s="16"/>
      <c r="N5634" s="16"/>
      <c r="O5634" s="16"/>
      <c r="P5634" s="16"/>
      <c r="Q5634" s="16"/>
      <c r="R5634" s="16"/>
      <c r="S5634" s="16"/>
      <c r="T5634" s="16"/>
      <c r="U5634" s="16"/>
      <c r="V5634" s="1" t="s">
        <v>3997</v>
      </c>
      <c r="W5634" s="1" t="s">
        <v>2551</v>
      </c>
      <c r="X5634" s="5" t="s">
        <v>4001</v>
      </c>
      <c r="Y5634" s="5" t="s">
        <v>2553</v>
      </c>
      <c r="Z5634" s="5" t="s">
        <v>2998</v>
      </c>
      <c r="AA5634" s="5"/>
    </row>
    <row r="5635" spans="1:27" ht="12" customHeight="1" x14ac:dyDescent="0.15">
      <c r="A5635" s="1" t="s">
        <v>1517</v>
      </c>
      <c r="B5635" s="1" t="s">
        <v>25</v>
      </c>
      <c r="C5635" s="1" t="s">
        <v>15</v>
      </c>
      <c r="D5635" s="1" t="s">
        <v>2508</v>
      </c>
      <c r="E5635" s="1" t="s">
        <v>10</v>
      </c>
      <c r="F5635" s="1" t="s">
        <v>1521</v>
      </c>
      <c r="G5635" s="1" t="s">
        <v>1520</v>
      </c>
      <c r="H5635" s="1" t="s">
        <v>1522</v>
      </c>
      <c r="I5635" s="16"/>
      <c r="J5635" s="16"/>
      <c r="K5635" s="16"/>
      <c r="L5635" s="16"/>
      <c r="M5635" s="16"/>
      <c r="N5635" s="16"/>
      <c r="O5635" s="16"/>
      <c r="P5635" s="16"/>
      <c r="Q5635" s="16"/>
      <c r="R5635" s="16"/>
      <c r="S5635" s="16"/>
      <c r="T5635" s="16"/>
      <c r="U5635" s="16"/>
      <c r="V5635" s="1" t="s">
        <v>3997</v>
      </c>
      <c r="W5635" s="1" t="s">
        <v>2551</v>
      </c>
      <c r="X5635" s="5" t="s">
        <v>4001</v>
      </c>
      <c r="Y5635" s="5" t="s">
        <v>4000</v>
      </c>
      <c r="Z5635" s="5" t="s">
        <v>2998</v>
      </c>
      <c r="AA5635" s="5"/>
    </row>
    <row r="5636" spans="1:27" ht="12" customHeight="1" x14ac:dyDescent="0.15">
      <c r="A5636" s="1" t="s">
        <v>1517</v>
      </c>
      <c r="B5636" s="1" t="s">
        <v>25</v>
      </c>
      <c r="C5636" s="1" t="s">
        <v>17</v>
      </c>
      <c r="D5636" s="1" t="s">
        <v>2508</v>
      </c>
      <c r="E5636" s="1" t="s">
        <v>10</v>
      </c>
      <c r="F5636" s="1" t="s">
        <v>1521</v>
      </c>
      <c r="G5636" s="1" t="s">
        <v>242</v>
      </c>
      <c r="H5636" s="1" t="s">
        <v>1522</v>
      </c>
      <c r="I5636" s="16"/>
      <c r="J5636" s="16"/>
      <c r="K5636" s="16"/>
      <c r="L5636" s="16"/>
      <c r="M5636" s="16"/>
      <c r="N5636" s="16"/>
      <c r="O5636" s="16"/>
      <c r="P5636" s="16"/>
      <c r="Q5636" s="16"/>
      <c r="R5636" s="16"/>
      <c r="S5636" s="16"/>
      <c r="T5636" s="16"/>
      <c r="U5636" s="16"/>
      <c r="V5636" s="1" t="s">
        <v>3997</v>
      </c>
      <c r="W5636" s="1" t="s">
        <v>2551</v>
      </c>
      <c r="X5636" s="5" t="s">
        <v>4001</v>
      </c>
      <c r="Y5636" s="5" t="s">
        <v>2557</v>
      </c>
      <c r="Z5636" s="5" t="s">
        <v>2998</v>
      </c>
      <c r="AA5636" s="5"/>
    </row>
    <row r="5637" spans="1:27" ht="12" customHeight="1" x14ac:dyDescent="0.15">
      <c r="A5637" s="1" t="s">
        <v>1517</v>
      </c>
      <c r="B5637" s="1" t="s">
        <v>25</v>
      </c>
      <c r="C5637" s="1" t="s">
        <v>19</v>
      </c>
      <c r="D5637" s="1" t="s">
        <v>2508</v>
      </c>
      <c r="E5637" s="1" t="s">
        <v>10</v>
      </c>
      <c r="F5637" s="1" t="s">
        <v>1521</v>
      </c>
      <c r="G5637" s="1" t="s">
        <v>5115</v>
      </c>
      <c r="H5637" s="1" t="s">
        <v>306</v>
      </c>
      <c r="I5637" s="16"/>
      <c r="J5637" s="16"/>
      <c r="K5637" s="16"/>
      <c r="L5637" s="16"/>
      <c r="M5637" s="16"/>
      <c r="N5637" s="16"/>
      <c r="O5637" s="16"/>
      <c r="P5637" s="16"/>
      <c r="Q5637" s="16"/>
      <c r="R5637" s="16"/>
      <c r="S5637" s="16"/>
      <c r="T5637" s="16"/>
      <c r="U5637" s="16"/>
      <c r="V5637" s="1" t="s">
        <v>3997</v>
      </c>
      <c r="W5637" s="1" t="s">
        <v>2551</v>
      </c>
      <c r="X5637" s="5" t="s">
        <v>4001</v>
      </c>
      <c r="Y5637" s="5" t="s">
        <v>2740</v>
      </c>
      <c r="Z5637" s="5" t="s">
        <v>2788</v>
      </c>
      <c r="AA5637" s="5"/>
    </row>
    <row r="5638" spans="1:27" ht="12" customHeight="1" x14ac:dyDescent="0.15">
      <c r="A5638" s="1" t="s">
        <v>1517</v>
      </c>
      <c r="B5638" s="1" t="s">
        <v>25</v>
      </c>
      <c r="C5638" s="1" t="s">
        <v>21</v>
      </c>
      <c r="D5638" s="1" t="s">
        <v>2508</v>
      </c>
      <c r="E5638" s="1" t="s">
        <v>10</v>
      </c>
      <c r="F5638" s="1" t="s">
        <v>1521</v>
      </c>
      <c r="G5638" s="1" t="s">
        <v>22</v>
      </c>
      <c r="H5638" s="1" t="s">
        <v>1522</v>
      </c>
      <c r="I5638" s="16"/>
      <c r="J5638" s="16"/>
      <c r="K5638" s="16"/>
      <c r="L5638" s="16"/>
      <c r="M5638" s="16"/>
      <c r="N5638" s="16"/>
      <c r="O5638" s="16"/>
      <c r="P5638" s="16"/>
      <c r="Q5638" s="16"/>
      <c r="R5638" s="16"/>
      <c r="S5638" s="16"/>
      <c r="T5638" s="16"/>
      <c r="U5638" s="16"/>
      <c r="V5638" s="1" t="s">
        <v>3997</v>
      </c>
      <c r="W5638" s="1" t="s">
        <v>2551</v>
      </c>
      <c r="X5638" s="5" t="s">
        <v>4001</v>
      </c>
      <c r="Y5638" s="5" t="s">
        <v>2558</v>
      </c>
      <c r="Z5638" s="5" t="s">
        <v>2998</v>
      </c>
      <c r="AA5638" s="5"/>
    </row>
    <row r="5639" spans="1:27" ht="12" customHeight="1" x14ac:dyDescent="0.15">
      <c r="A5639" s="1" t="s">
        <v>1517</v>
      </c>
      <c r="B5639" s="1" t="s">
        <v>25</v>
      </c>
      <c r="C5639" s="1" t="s">
        <v>23</v>
      </c>
      <c r="D5639" s="1" t="s">
        <v>2508</v>
      </c>
      <c r="E5639" s="1" t="s">
        <v>10</v>
      </c>
      <c r="F5639" s="1" t="s">
        <v>1521</v>
      </c>
      <c r="G5639" s="1" t="s">
        <v>24</v>
      </c>
      <c r="H5639" s="1" t="s">
        <v>1522</v>
      </c>
      <c r="I5639" s="16"/>
      <c r="J5639" s="16"/>
      <c r="K5639" s="16"/>
      <c r="L5639" s="16"/>
      <c r="M5639" s="16"/>
      <c r="N5639" s="16"/>
      <c r="O5639" s="16"/>
      <c r="P5639" s="16"/>
      <c r="Q5639" s="16"/>
      <c r="R5639" s="16"/>
      <c r="S5639" s="16"/>
      <c r="T5639" s="16"/>
      <c r="U5639" s="16"/>
      <c r="V5639" s="1" t="s">
        <v>3997</v>
      </c>
      <c r="W5639" s="1" t="s">
        <v>2551</v>
      </c>
      <c r="X5639" s="5" t="s">
        <v>4001</v>
      </c>
      <c r="Y5639" s="5" t="s">
        <v>2559</v>
      </c>
      <c r="Z5639" s="5" t="s">
        <v>2998</v>
      </c>
      <c r="AA5639" s="5"/>
    </row>
    <row r="5640" spans="1:27" ht="12" customHeight="1" x14ac:dyDescent="0.15">
      <c r="A5640" s="1" t="s">
        <v>1517</v>
      </c>
      <c r="B5640" s="1" t="s">
        <v>27</v>
      </c>
      <c r="C5640" s="1" t="s">
        <v>9</v>
      </c>
      <c r="D5640" s="1" t="s">
        <v>2508</v>
      </c>
      <c r="E5640" s="1" t="s">
        <v>10</v>
      </c>
      <c r="F5640" s="1" t="s">
        <v>1523</v>
      </c>
      <c r="G5640" s="1" t="s">
        <v>12</v>
      </c>
      <c r="H5640" s="1" t="s">
        <v>1522</v>
      </c>
      <c r="I5640" s="16"/>
      <c r="J5640" s="16"/>
      <c r="K5640" s="16"/>
      <c r="L5640" s="16"/>
      <c r="M5640" s="16"/>
      <c r="N5640" s="16"/>
      <c r="O5640" s="16"/>
      <c r="P5640" s="16"/>
      <c r="Q5640" s="16"/>
      <c r="R5640" s="16"/>
      <c r="S5640" s="16"/>
      <c r="T5640" s="16"/>
      <c r="U5640" s="16"/>
      <c r="V5640" s="1" t="s">
        <v>3997</v>
      </c>
      <c r="W5640" s="1" t="s">
        <v>2551</v>
      </c>
      <c r="X5640" s="5" t="s">
        <v>4002</v>
      </c>
      <c r="Y5640" s="5" t="s">
        <v>2553</v>
      </c>
      <c r="Z5640" s="5" t="s">
        <v>2998</v>
      </c>
      <c r="AA5640" s="5"/>
    </row>
    <row r="5641" spans="1:27" ht="12" customHeight="1" x14ac:dyDescent="0.15">
      <c r="A5641" s="1" t="s">
        <v>1517</v>
      </c>
      <c r="B5641" s="1" t="s">
        <v>27</v>
      </c>
      <c r="C5641" s="1" t="s">
        <v>15</v>
      </c>
      <c r="D5641" s="1" t="s">
        <v>2508</v>
      </c>
      <c r="E5641" s="1" t="s">
        <v>10</v>
      </c>
      <c r="F5641" s="1" t="s">
        <v>1523</v>
      </c>
      <c r="G5641" s="1" t="s">
        <v>1520</v>
      </c>
      <c r="H5641" s="1" t="s">
        <v>1522</v>
      </c>
      <c r="I5641" s="16"/>
      <c r="J5641" s="16"/>
      <c r="K5641" s="16"/>
      <c r="L5641" s="16"/>
      <c r="M5641" s="16"/>
      <c r="N5641" s="16"/>
      <c r="O5641" s="16"/>
      <c r="P5641" s="16"/>
      <c r="Q5641" s="16"/>
      <c r="R5641" s="16"/>
      <c r="S5641" s="16"/>
      <c r="T5641" s="16"/>
      <c r="U5641" s="16"/>
      <c r="V5641" s="1" t="s">
        <v>3997</v>
      </c>
      <c r="W5641" s="1" t="s">
        <v>2551</v>
      </c>
      <c r="X5641" s="5" t="s">
        <v>4002</v>
      </c>
      <c r="Y5641" s="5" t="s">
        <v>4000</v>
      </c>
      <c r="Z5641" s="5" t="s">
        <v>2998</v>
      </c>
      <c r="AA5641" s="5"/>
    </row>
    <row r="5642" spans="1:27" ht="12" customHeight="1" x14ac:dyDescent="0.15">
      <c r="A5642" s="1" t="s">
        <v>1517</v>
      </c>
      <c r="B5642" s="1" t="s">
        <v>27</v>
      </c>
      <c r="C5642" s="1" t="s">
        <v>17</v>
      </c>
      <c r="D5642" s="1" t="s">
        <v>2508</v>
      </c>
      <c r="E5642" s="1" t="s">
        <v>10</v>
      </c>
      <c r="F5642" s="1" t="s">
        <v>1523</v>
      </c>
      <c r="G5642" s="1" t="s">
        <v>242</v>
      </c>
      <c r="H5642" s="1" t="s">
        <v>1522</v>
      </c>
      <c r="I5642" s="16"/>
      <c r="J5642" s="16"/>
      <c r="K5642" s="16"/>
      <c r="L5642" s="16"/>
      <c r="M5642" s="16"/>
      <c r="N5642" s="16"/>
      <c r="O5642" s="16"/>
      <c r="P5642" s="16"/>
      <c r="Q5642" s="16"/>
      <c r="R5642" s="16"/>
      <c r="S5642" s="16"/>
      <c r="T5642" s="16"/>
      <c r="U5642" s="16"/>
      <c r="V5642" s="1" t="s">
        <v>3997</v>
      </c>
      <c r="W5642" s="1" t="s">
        <v>2551</v>
      </c>
      <c r="X5642" s="5" t="s">
        <v>4002</v>
      </c>
      <c r="Y5642" s="5" t="s">
        <v>2557</v>
      </c>
      <c r="Z5642" s="5" t="s">
        <v>2998</v>
      </c>
      <c r="AA5642" s="5"/>
    </row>
    <row r="5643" spans="1:27" ht="12" customHeight="1" x14ac:dyDescent="0.15">
      <c r="A5643" s="1" t="s">
        <v>1517</v>
      </c>
      <c r="B5643" s="1" t="s">
        <v>27</v>
      </c>
      <c r="C5643" s="1" t="s">
        <v>19</v>
      </c>
      <c r="D5643" s="1" t="s">
        <v>2508</v>
      </c>
      <c r="E5643" s="1" t="s">
        <v>10</v>
      </c>
      <c r="F5643" s="1" t="s">
        <v>1523</v>
      </c>
      <c r="G5643" s="1" t="s">
        <v>5115</v>
      </c>
      <c r="H5643" s="1" t="s">
        <v>306</v>
      </c>
      <c r="I5643" s="16"/>
      <c r="J5643" s="16"/>
      <c r="K5643" s="16"/>
      <c r="L5643" s="16"/>
      <c r="M5643" s="16"/>
      <c r="N5643" s="16"/>
      <c r="O5643" s="16"/>
      <c r="P5643" s="16"/>
      <c r="Q5643" s="16"/>
      <c r="R5643" s="16"/>
      <c r="S5643" s="16"/>
      <c r="T5643" s="16"/>
      <c r="U5643" s="16"/>
      <c r="V5643" s="1" t="s">
        <v>3997</v>
      </c>
      <c r="W5643" s="1" t="s">
        <v>2551</v>
      </c>
      <c r="X5643" s="5" t="s">
        <v>4002</v>
      </c>
      <c r="Y5643" s="5" t="s">
        <v>2740</v>
      </c>
      <c r="Z5643" s="5" t="s">
        <v>2788</v>
      </c>
      <c r="AA5643" s="5"/>
    </row>
    <row r="5644" spans="1:27" ht="12" customHeight="1" x14ac:dyDescent="0.15">
      <c r="A5644" s="1" t="s">
        <v>1517</v>
      </c>
      <c r="B5644" s="1" t="s">
        <v>27</v>
      </c>
      <c r="C5644" s="1" t="s">
        <v>21</v>
      </c>
      <c r="D5644" s="1" t="s">
        <v>2508</v>
      </c>
      <c r="E5644" s="1" t="s">
        <v>10</v>
      </c>
      <c r="F5644" s="1" t="s">
        <v>1523</v>
      </c>
      <c r="G5644" s="1" t="s">
        <v>22</v>
      </c>
      <c r="H5644" s="1" t="s">
        <v>1522</v>
      </c>
      <c r="I5644" s="16"/>
      <c r="J5644" s="16"/>
      <c r="K5644" s="16"/>
      <c r="L5644" s="16"/>
      <c r="M5644" s="16"/>
      <c r="N5644" s="16"/>
      <c r="O5644" s="16"/>
      <c r="P5644" s="16"/>
      <c r="Q5644" s="16"/>
      <c r="R5644" s="16"/>
      <c r="S5644" s="16"/>
      <c r="T5644" s="16"/>
      <c r="U5644" s="16"/>
      <c r="V5644" s="1" t="s">
        <v>3997</v>
      </c>
      <c r="W5644" s="1" t="s">
        <v>2551</v>
      </c>
      <c r="X5644" s="5" t="s">
        <v>4002</v>
      </c>
      <c r="Y5644" s="5" t="s">
        <v>2558</v>
      </c>
      <c r="Z5644" s="5" t="s">
        <v>2998</v>
      </c>
      <c r="AA5644" s="5"/>
    </row>
    <row r="5645" spans="1:27" ht="12" customHeight="1" x14ac:dyDescent="0.15">
      <c r="A5645" s="1" t="s">
        <v>1517</v>
      </c>
      <c r="B5645" s="1" t="s">
        <v>27</v>
      </c>
      <c r="C5645" s="1" t="s">
        <v>23</v>
      </c>
      <c r="D5645" s="1" t="s">
        <v>2508</v>
      </c>
      <c r="E5645" s="1" t="s">
        <v>10</v>
      </c>
      <c r="F5645" s="1" t="s">
        <v>1523</v>
      </c>
      <c r="G5645" s="1" t="s">
        <v>24</v>
      </c>
      <c r="H5645" s="1" t="s">
        <v>1522</v>
      </c>
      <c r="I5645" s="16"/>
      <c r="J5645" s="16"/>
      <c r="K5645" s="16"/>
      <c r="L5645" s="16"/>
      <c r="M5645" s="16"/>
      <c r="N5645" s="16"/>
      <c r="O5645" s="16"/>
      <c r="P5645" s="16"/>
      <c r="Q5645" s="16"/>
      <c r="R5645" s="16"/>
      <c r="S5645" s="16"/>
      <c r="T5645" s="16"/>
      <c r="U5645" s="16"/>
      <c r="V5645" s="1" t="s">
        <v>3997</v>
      </c>
      <c r="W5645" s="1" t="s">
        <v>2551</v>
      </c>
      <c r="X5645" s="5" t="s">
        <v>4002</v>
      </c>
      <c r="Y5645" s="5" t="s">
        <v>2559</v>
      </c>
      <c r="Z5645" s="5" t="s">
        <v>2998</v>
      </c>
      <c r="AA5645" s="5"/>
    </row>
    <row r="5646" spans="1:27" ht="12" customHeight="1" x14ac:dyDescent="0.15">
      <c r="A5646" s="1" t="s">
        <v>1517</v>
      </c>
      <c r="B5646" s="1" t="s">
        <v>29</v>
      </c>
      <c r="C5646" s="1" t="s">
        <v>9</v>
      </c>
      <c r="D5646" s="1" t="s">
        <v>2508</v>
      </c>
      <c r="E5646" s="1" t="s">
        <v>10</v>
      </c>
      <c r="F5646" s="1" t="s">
        <v>1524</v>
      </c>
      <c r="G5646" s="1" t="s">
        <v>12</v>
      </c>
      <c r="H5646" s="1" t="s">
        <v>1522</v>
      </c>
      <c r="I5646" s="16"/>
      <c r="J5646" s="16"/>
      <c r="K5646" s="16"/>
      <c r="L5646" s="16"/>
      <c r="M5646" s="16"/>
      <c r="N5646" s="16"/>
      <c r="O5646" s="16"/>
      <c r="P5646" s="16"/>
      <c r="Q5646" s="16"/>
      <c r="R5646" s="16"/>
      <c r="S5646" s="16"/>
      <c r="T5646" s="16"/>
      <c r="U5646" s="16"/>
      <c r="V5646" s="1" t="s">
        <v>3997</v>
      </c>
      <c r="W5646" s="1" t="s">
        <v>2551</v>
      </c>
      <c r="X5646" s="5" t="s">
        <v>4003</v>
      </c>
      <c r="Y5646" s="5" t="s">
        <v>2553</v>
      </c>
      <c r="Z5646" s="5" t="s">
        <v>2998</v>
      </c>
      <c r="AA5646" s="5"/>
    </row>
    <row r="5647" spans="1:27" ht="12" customHeight="1" x14ac:dyDescent="0.15">
      <c r="A5647" s="1" t="s">
        <v>1517</v>
      </c>
      <c r="B5647" s="1" t="s">
        <v>29</v>
      </c>
      <c r="C5647" s="1" t="s">
        <v>15</v>
      </c>
      <c r="D5647" s="1" t="s">
        <v>2508</v>
      </c>
      <c r="E5647" s="1" t="s">
        <v>10</v>
      </c>
      <c r="F5647" s="1" t="s">
        <v>1524</v>
      </c>
      <c r="G5647" s="1" t="s">
        <v>1520</v>
      </c>
      <c r="H5647" s="1" t="s">
        <v>1522</v>
      </c>
      <c r="I5647" s="16"/>
      <c r="J5647" s="16"/>
      <c r="K5647" s="16"/>
      <c r="L5647" s="16"/>
      <c r="M5647" s="16"/>
      <c r="N5647" s="16"/>
      <c r="O5647" s="16"/>
      <c r="P5647" s="16"/>
      <c r="Q5647" s="16"/>
      <c r="R5647" s="16"/>
      <c r="S5647" s="16"/>
      <c r="T5647" s="16"/>
      <c r="U5647" s="16"/>
      <c r="V5647" s="1" t="s">
        <v>3997</v>
      </c>
      <c r="W5647" s="1" t="s">
        <v>2551</v>
      </c>
      <c r="X5647" s="5" t="s">
        <v>4003</v>
      </c>
      <c r="Y5647" s="5" t="s">
        <v>4000</v>
      </c>
      <c r="Z5647" s="5" t="s">
        <v>2998</v>
      </c>
      <c r="AA5647" s="5"/>
    </row>
    <row r="5648" spans="1:27" ht="12" customHeight="1" x14ac:dyDescent="0.15">
      <c r="A5648" s="1" t="s">
        <v>1517</v>
      </c>
      <c r="B5648" s="1" t="s">
        <v>29</v>
      </c>
      <c r="C5648" s="1" t="s">
        <v>17</v>
      </c>
      <c r="D5648" s="1" t="s">
        <v>2508</v>
      </c>
      <c r="E5648" s="1" t="s">
        <v>10</v>
      </c>
      <c r="F5648" s="1" t="s">
        <v>1524</v>
      </c>
      <c r="G5648" s="1" t="s">
        <v>242</v>
      </c>
      <c r="H5648" s="1" t="s">
        <v>1522</v>
      </c>
      <c r="I5648" s="16"/>
      <c r="J5648" s="16"/>
      <c r="K5648" s="16"/>
      <c r="L5648" s="16"/>
      <c r="M5648" s="16"/>
      <c r="N5648" s="16"/>
      <c r="O5648" s="16"/>
      <c r="P5648" s="16"/>
      <c r="Q5648" s="16"/>
      <c r="R5648" s="16"/>
      <c r="S5648" s="16"/>
      <c r="T5648" s="16"/>
      <c r="U5648" s="16"/>
      <c r="V5648" s="1" t="s">
        <v>3997</v>
      </c>
      <c r="W5648" s="1" t="s">
        <v>2551</v>
      </c>
      <c r="X5648" s="5" t="s">
        <v>4003</v>
      </c>
      <c r="Y5648" s="5" t="s">
        <v>2557</v>
      </c>
      <c r="Z5648" s="5" t="s">
        <v>2998</v>
      </c>
      <c r="AA5648" s="5"/>
    </row>
    <row r="5649" spans="1:27" ht="12" customHeight="1" x14ac:dyDescent="0.15">
      <c r="A5649" s="1" t="s">
        <v>1517</v>
      </c>
      <c r="B5649" s="1" t="s">
        <v>29</v>
      </c>
      <c r="C5649" s="1" t="s">
        <v>19</v>
      </c>
      <c r="D5649" s="1" t="s">
        <v>2508</v>
      </c>
      <c r="E5649" s="1" t="s">
        <v>10</v>
      </c>
      <c r="F5649" s="1" t="s">
        <v>1524</v>
      </c>
      <c r="G5649" s="1" t="s">
        <v>5115</v>
      </c>
      <c r="H5649" s="1" t="s">
        <v>306</v>
      </c>
      <c r="I5649" s="16"/>
      <c r="J5649" s="16"/>
      <c r="K5649" s="16"/>
      <c r="L5649" s="16"/>
      <c r="M5649" s="16"/>
      <c r="N5649" s="16"/>
      <c r="O5649" s="16"/>
      <c r="P5649" s="16"/>
      <c r="Q5649" s="16"/>
      <c r="R5649" s="16"/>
      <c r="S5649" s="16"/>
      <c r="T5649" s="16"/>
      <c r="U5649" s="16"/>
      <c r="V5649" s="1" t="s">
        <v>3997</v>
      </c>
      <c r="W5649" s="1" t="s">
        <v>2551</v>
      </c>
      <c r="X5649" s="5" t="s">
        <v>4003</v>
      </c>
      <c r="Y5649" s="5" t="s">
        <v>2740</v>
      </c>
      <c r="Z5649" s="5" t="s">
        <v>2788</v>
      </c>
      <c r="AA5649" s="5"/>
    </row>
    <row r="5650" spans="1:27" ht="12" customHeight="1" x14ac:dyDescent="0.15">
      <c r="A5650" s="1" t="s">
        <v>1517</v>
      </c>
      <c r="B5650" s="1" t="s">
        <v>29</v>
      </c>
      <c r="C5650" s="1" t="s">
        <v>21</v>
      </c>
      <c r="D5650" s="1" t="s">
        <v>2508</v>
      </c>
      <c r="E5650" s="1" t="s">
        <v>10</v>
      </c>
      <c r="F5650" s="1" t="s">
        <v>1524</v>
      </c>
      <c r="G5650" s="1" t="s">
        <v>22</v>
      </c>
      <c r="H5650" s="1" t="s">
        <v>1522</v>
      </c>
      <c r="I5650" s="16"/>
      <c r="J5650" s="16"/>
      <c r="K5650" s="16"/>
      <c r="L5650" s="16"/>
      <c r="M5650" s="16"/>
      <c r="N5650" s="16"/>
      <c r="O5650" s="16"/>
      <c r="P5650" s="16"/>
      <c r="Q5650" s="16"/>
      <c r="R5650" s="16"/>
      <c r="S5650" s="16"/>
      <c r="T5650" s="16"/>
      <c r="U5650" s="16"/>
      <c r="V5650" s="1" t="s">
        <v>3997</v>
      </c>
      <c r="W5650" s="1" t="s">
        <v>2551</v>
      </c>
      <c r="X5650" s="5" t="s">
        <v>4003</v>
      </c>
      <c r="Y5650" s="5" t="s">
        <v>2558</v>
      </c>
      <c r="Z5650" s="5" t="s">
        <v>2998</v>
      </c>
      <c r="AA5650" s="5"/>
    </row>
    <row r="5651" spans="1:27" ht="12" customHeight="1" x14ac:dyDescent="0.15">
      <c r="A5651" s="1" t="s">
        <v>1517</v>
      </c>
      <c r="B5651" s="1" t="s">
        <v>29</v>
      </c>
      <c r="C5651" s="1" t="s">
        <v>23</v>
      </c>
      <c r="D5651" s="1" t="s">
        <v>2508</v>
      </c>
      <c r="E5651" s="1" t="s">
        <v>10</v>
      </c>
      <c r="F5651" s="1" t="s">
        <v>1524</v>
      </c>
      <c r="G5651" s="1" t="s">
        <v>24</v>
      </c>
      <c r="H5651" s="1" t="s">
        <v>1522</v>
      </c>
      <c r="I5651" s="16"/>
      <c r="J5651" s="16"/>
      <c r="K5651" s="16"/>
      <c r="L5651" s="16"/>
      <c r="M5651" s="16"/>
      <c r="N5651" s="16"/>
      <c r="O5651" s="16"/>
      <c r="P5651" s="16"/>
      <c r="Q5651" s="16"/>
      <c r="R5651" s="16"/>
      <c r="S5651" s="16"/>
      <c r="T5651" s="16"/>
      <c r="U5651" s="16"/>
      <c r="V5651" s="1" t="s">
        <v>3997</v>
      </c>
      <c r="W5651" s="1" t="s">
        <v>2551</v>
      </c>
      <c r="X5651" s="5" t="s">
        <v>4003</v>
      </c>
      <c r="Y5651" s="5" t="s">
        <v>2559</v>
      </c>
      <c r="Z5651" s="5" t="s">
        <v>2998</v>
      </c>
      <c r="AA5651" s="5"/>
    </row>
    <row r="5652" spans="1:27" ht="12" customHeight="1" x14ac:dyDescent="0.15">
      <c r="A5652" s="1" t="s">
        <v>1517</v>
      </c>
      <c r="B5652" s="1" t="s">
        <v>31</v>
      </c>
      <c r="C5652" s="1" t="s">
        <v>9</v>
      </c>
      <c r="D5652" s="1" t="s">
        <v>2508</v>
      </c>
      <c r="E5652" s="1" t="s">
        <v>10</v>
      </c>
      <c r="F5652" s="1" t="s">
        <v>1525</v>
      </c>
      <c r="G5652" s="1" t="s">
        <v>12</v>
      </c>
      <c r="H5652" s="1" t="s">
        <v>1522</v>
      </c>
      <c r="I5652" s="16"/>
      <c r="J5652" s="16"/>
      <c r="K5652" s="16"/>
      <c r="L5652" s="16"/>
      <c r="M5652" s="16"/>
      <c r="N5652" s="16"/>
      <c r="O5652" s="16"/>
      <c r="P5652" s="16"/>
      <c r="Q5652" s="16"/>
      <c r="R5652" s="16"/>
      <c r="S5652" s="16"/>
      <c r="T5652" s="16"/>
      <c r="U5652" s="16"/>
      <c r="V5652" s="1" t="s">
        <v>3997</v>
      </c>
      <c r="W5652" s="1" t="s">
        <v>2551</v>
      </c>
      <c r="X5652" s="5" t="s">
        <v>4004</v>
      </c>
      <c r="Y5652" s="5" t="s">
        <v>2553</v>
      </c>
      <c r="Z5652" s="5" t="s">
        <v>2998</v>
      </c>
      <c r="AA5652" s="5"/>
    </row>
    <row r="5653" spans="1:27" ht="12" customHeight="1" x14ac:dyDescent="0.15">
      <c r="A5653" s="1" t="s">
        <v>1517</v>
      </c>
      <c r="B5653" s="1" t="s">
        <v>31</v>
      </c>
      <c r="C5653" s="1" t="s">
        <v>15</v>
      </c>
      <c r="D5653" s="1" t="s">
        <v>2508</v>
      </c>
      <c r="E5653" s="1" t="s">
        <v>10</v>
      </c>
      <c r="F5653" s="1" t="s">
        <v>1525</v>
      </c>
      <c r="G5653" s="1" t="s">
        <v>1520</v>
      </c>
      <c r="H5653" s="1" t="s">
        <v>1522</v>
      </c>
      <c r="I5653" s="16"/>
      <c r="J5653" s="16"/>
      <c r="K5653" s="16"/>
      <c r="L5653" s="16"/>
      <c r="M5653" s="16"/>
      <c r="N5653" s="16"/>
      <c r="O5653" s="16"/>
      <c r="P5653" s="16"/>
      <c r="Q5653" s="16"/>
      <c r="R5653" s="16"/>
      <c r="S5653" s="16"/>
      <c r="T5653" s="16"/>
      <c r="U5653" s="16"/>
      <c r="V5653" s="1" t="s">
        <v>3997</v>
      </c>
      <c r="W5653" s="1" t="s">
        <v>2551</v>
      </c>
      <c r="X5653" s="5" t="s">
        <v>4004</v>
      </c>
      <c r="Y5653" s="5" t="s">
        <v>4000</v>
      </c>
      <c r="Z5653" s="5" t="s">
        <v>2998</v>
      </c>
      <c r="AA5653" s="5"/>
    </row>
    <row r="5654" spans="1:27" ht="12" customHeight="1" x14ac:dyDescent="0.15">
      <c r="A5654" s="1" t="s">
        <v>1517</v>
      </c>
      <c r="B5654" s="1" t="s">
        <v>31</v>
      </c>
      <c r="C5654" s="1" t="s">
        <v>17</v>
      </c>
      <c r="D5654" s="1" t="s">
        <v>2508</v>
      </c>
      <c r="E5654" s="1" t="s">
        <v>10</v>
      </c>
      <c r="F5654" s="1" t="s">
        <v>1525</v>
      </c>
      <c r="G5654" s="1" t="s">
        <v>242</v>
      </c>
      <c r="H5654" s="1" t="s">
        <v>1522</v>
      </c>
      <c r="I5654" s="16"/>
      <c r="J5654" s="16"/>
      <c r="K5654" s="16"/>
      <c r="L5654" s="16"/>
      <c r="M5654" s="16"/>
      <c r="N5654" s="16"/>
      <c r="O5654" s="16"/>
      <c r="P5654" s="16"/>
      <c r="Q5654" s="16"/>
      <c r="R5654" s="16"/>
      <c r="S5654" s="16"/>
      <c r="T5654" s="16"/>
      <c r="U5654" s="16"/>
      <c r="V5654" s="1" t="s">
        <v>3997</v>
      </c>
      <c r="W5654" s="1" t="s">
        <v>2551</v>
      </c>
      <c r="X5654" s="5" t="s">
        <v>4004</v>
      </c>
      <c r="Y5654" s="5" t="s">
        <v>2557</v>
      </c>
      <c r="Z5654" s="5" t="s">
        <v>2998</v>
      </c>
      <c r="AA5654" s="5"/>
    </row>
    <row r="5655" spans="1:27" ht="12" customHeight="1" x14ac:dyDescent="0.15">
      <c r="A5655" s="1" t="s">
        <v>1517</v>
      </c>
      <c r="B5655" s="1" t="s">
        <v>31</v>
      </c>
      <c r="C5655" s="1" t="s">
        <v>19</v>
      </c>
      <c r="D5655" s="1" t="s">
        <v>2508</v>
      </c>
      <c r="E5655" s="1" t="s">
        <v>10</v>
      </c>
      <c r="F5655" s="1" t="s">
        <v>1525</v>
      </c>
      <c r="G5655" s="1" t="s">
        <v>5115</v>
      </c>
      <c r="H5655" s="1" t="s">
        <v>306</v>
      </c>
      <c r="I5655" s="16"/>
      <c r="J5655" s="16"/>
      <c r="K5655" s="16"/>
      <c r="L5655" s="16"/>
      <c r="M5655" s="16"/>
      <c r="N5655" s="16"/>
      <c r="O5655" s="16"/>
      <c r="P5655" s="16"/>
      <c r="Q5655" s="16"/>
      <c r="R5655" s="16"/>
      <c r="S5655" s="16"/>
      <c r="T5655" s="16"/>
      <c r="U5655" s="16"/>
      <c r="V5655" s="1" t="s">
        <v>3997</v>
      </c>
      <c r="W5655" s="1" t="s">
        <v>2551</v>
      </c>
      <c r="X5655" s="5" t="s">
        <v>4004</v>
      </c>
      <c r="Y5655" s="5" t="s">
        <v>2740</v>
      </c>
      <c r="Z5655" s="5" t="s">
        <v>2788</v>
      </c>
      <c r="AA5655" s="5"/>
    </row>
    <row r="5656" spans="1:27" ht="12" customHeight="1" x14ac:dyDescent="0.15">
      <c r="A5656" s="1" t="s">
        <v>1517</v>
      </c>
      <c r="B5656" s="1" t="s">
        <v>31</v>
      </c>
      <c r="C5656" s="1" t="s">
        <v>21</v>
      </c>
      <c r="D5656" s="1" t="s">
        <v>2508</v>
      </c>
      <c r="E5656" s="1" t="s">
        <v>10</v>
      </c>
      <c r="F5656" s="1" t="s">
        <v>1525</v>
      </c>
      <c r="G5656" s="1" t="s">
        <v>22</v>
      </c>
      <c r="H5656" s="1" t="s">
        <v>1522</v>
      </c>
      <c r="I5656" s="16"/>
      <c r="J5656" s="16"/>
      <c r="K5656" s="16"/>
      <c r="L5656" s="16"/>
      <c r="M5656" s="16"/>
      <c r="N5656" s="16"/>
      <c r="O5656" s="16"/>
      <c r="P5656" s="16"/>
      <c r="Q5656" s="16"/>
      <c r="R5656" s="16"/>
      <c r="S5656" s="16"/>
      <c r="T5656" s="16"/>
      <c r="U5656" s="16"/>
      <c r="V5656" s="1" t="s">
        <v>3997</v>
      </c>
      <c r="W5656" s="1" t="s">
        <v>2551</v>
      </c>
      <c r="X5656" s="5" t="s">
        <v>4004</v>
      </c>
      <c r="Y5656" s="5" t="s">
        <v>2558</v>
      </c>
      <c r="Z5656" s="5" t="s">
        <v>2998</v>
      </c>
      <c r="AA5656" s="5"/>
    </row>
    <row r="5657" spans="1:27" ht="12" customHeight="1" x14ac:dyDescent="0.15">
      <c r="A5657" s="1" t="s">
        <v>1517</v>
      </c>
      <c r="B5657" s="1" t="s">
        <v>31</v>
      </c>
      <c r="C5657" s="1" t="s">
        <v>23</v>
      </c>
      <c r="D5657" s="1" t="s">
        <v>2508</v>
      </c>
      <c r="E5657" s="1" t="s">
        <v>10</v>
      </c>
      <c r="F5657" s="1" t="s">
        <v>1525</v>
      </c>
      <c r="G5657" s="1" t="s">
        <v>24</v>
      </c>
      <c r="H5657" s="1" t="s">
        <v>1522</v>
      </c>
      <c r="I5657" s="16"/>
      <c r="J5657" s="16"/>
      <c r="K5657" s="16"/>
      <c r="L5657" s="16"/>
      <c r="M5657" s="16"/>
      <c r="N5657" s="16"/>
      <c r="O5657" s="16"/>
      <c r="P5657" s="16"/>
      <c r="Q5657" s="16"/>
      <c r="R5657" s="16"/>
      <c r="S5657" s="16"/>
      <c r="T5657" s="16"/>
      <c r="U5657" s="16"/>
      <c r="V5657" s="1" t="s">
        <v>3997</v>
      </c>
      <c r="W5657" s="1" t="s">
        <v>2551</v>
      </c>
      <c r="X5657" s="5" t="s">
        <v>4004</v>
      </c>
      <c r="Y5657" s="5" t="s">
        <v>2559</v>
      </c>
      <c r="Z5657" s="5" t="s">
        <v>2998</v>
      </c>
      <c r="AA5657" s="5"/>
    </row>
    <row r="5658" spans="1:27" ht="12" customHeight="1" x14ac:dyDescent="0.15">
      <c r="A5658" s="1" t="s">
        <v>1517</v>
      </c>
      <c r="B5658" s="1" t="s">
        <v>33</v>
      </c>
      <c r="C5658" s="1" t="s">
        <v>9</v>
      </c>
      <c r="D5658" s="1" t="s">
        <v>2508</v>
      </c>
      <c r="E5658" s="1" t="s">
        <v>10</v>
      </c>
      <c r="F5658" s="1" t="s">
        <v>1526</v>
      </c>
      <c r="G5658" s="1" t="s">
        <v>12</v>
      </c>
      <c r="H5658" s="1" t="s">
        <v>1522</v>
      </c>
      <c r="I5658" s="16"/>
      <c r="J5658" s="16"/>
      <c r="K5658" s="16"/>
      <c r="L5658" s="16"/>
      <c r="M5658" s="16"/>
      <c r="N5658" s="16"/>
      <c r="O5658" s="16"/>
      <c r="P5658" s="16"/>
      <c r="Q5658" s="16"/>
      <c r="R5658" s="16"/>
      <c r="S5658" s="16"/>
      <c r="T5658" s="16"/>
      <c r="U5658" s="16"/>
      <c r="V5658" s="1" t="s">
        <v>3997</v>
      </c>
      <c r="W5658" s="1" t="s">
        <v>2551</v>
      </c>
      <c r="X5658" s="5" t="s">
        <v>4005</v>
      </c>
      <c r="Y5658" s="5" t="s">
        <v>2553</v>
      </c>
      <c r="Z5658" s="5" t="s">
        <v>2998</v>
      </c>
      <c r="AA5658" s="5"/>
    </row>
    <row r="5659" spans="1:27" ht="12" customHeight="1" x14ac:dyDescent="0.15">
      <c r="A5659" s="1" t="s">
        <v>1517</v>
      </c>
      <c r="B5659" s="1" t="s">
        <v>33</v>
      </c>
      <c r="C5659" s="1" t="s">
        <v>15</v>
      </c>
      <c r="D5659" s="1" t="s">
        <v>2508</v>
      </c>
      <c r="E5659" s="1" t="s">
        <v>10</v>
      </c>
      <c r="F5659" s="1" t="s">
        <v>1526</v>
      </c>
      <c r="G5659" s="1" t="s">
        <v>1520</v>
      </c>
      <c r="H5659" s="1" t="s">
        <v>1522</v>
      </c>
      <c r="I5659" s="16"/>
      <c r="J5659" s="16"/>
      <c r="K5659" s="16"/>
      <c r="L5659" s="16"/>
      <c r="M5659" s="16"/>
      <c r="N5659" s="16"/>
      <c r="O5659" s="16"/>
      <c r="P5659" s="16"/>
      <c r="Q5659" s="16"/>
      <c r="R5659" s="16"/>
      <c r="S5659" s="16"/>
      <c r="T5659" s="16"/>
      <c r="U5659" s="16"/>
      <c r="V5659" s="1" t="s">
        <v>3997</v>
      </c>
      <c r="W5659" s="1" t="s">
        <v>2551</v>
      </c>
      <c r="X5659" s="5" t="s">
        <v>4005</v>
      </c>
      <c r="Y5659" s="5" t="s">
        <v>4000</v>
      </c>
      <c r="Z5659" s="5" t="s">
        <v>2998</v>
      </c>
      <c r="AA5659" s="5"/>
    </row>
    <row r="5660" spans="1:27" ht="12" customHeight="1" x14ac:dyDescent="0.15">
      <c r="A5660" s="1" t="s">
        <v>1517</v>
      </c>
      <c r="B5660" s="1" t="s">
        <v>33</v>
      </c>
      <c r="C5660" s="1" t="s">
        <v>17</v>
      </c>
      <c r="D5660" s="1" t="s">
        <v>2508</v>
      </c>
      <c r="E5660" s="1" t="s">
        <v>10</v>
      </c>
      <c r="F5660" s="1" t="s">
        <v>1526</v>
      </c>
      <c r="G5660" s="1" t="s">
        <v>242</v>
      </c>
      <c r="H5660" s="1" t="s">
        <v>1522</v>
      </c>
      <c r="I5660" s="16"/>
      <c r="J5660" s="16"/>
      <c r="K5660" s="16"/>
      <c r="L5660" s="16"/>
      <c r="M5660" s="16"/>
      <c r="N5660" s="16"/>
      <c r="O5660" s="16"/>
      <c r="P5660" s="16"/>
      <c r="Q5660" s="16"/>
      <c r="R5660" s="16"/>
      <c r="S5660" s="16"/>
      <c r="T5660" s="16"/>
      <c r="U5660" s="16"/>
      <c r="V5660" s="1" t="s">
        <v>3997</v>
      </c>
      <c r="W5660" s="1" t="s">
        <v>2551</v>
      </c>
      <c r="X5660" s="5" t="s">
        <v>4005</v>
      </c>
      <c r="Y5660" s="5" t="s">
        <v>2557</v>
      </c>
      <c r="Z5660" s="5" t="s">
        <v>2998</v>
      </c>
      <c r="AA5660" s="5"/>
    </row>
    <row r="5661" spans="1:27" ht="12" customHeight="1" x14ac:dyDescent="0.15">
      <c r="A5661" s="1" t="s">
        <v>1517</v>
      </c>
      <c r="B5661" s="1" t="s">
        <v>33</v>
      </c>
      <c r="C5661" s="1" t="s">
        <v>19</v>
      </c>
      <c r="D5661" s="1" t="s">
        <v>2508</v>
      </c>
      <c r="E5661" s="1" t="s">
        <v>10</v>
      </c>
      <c r="F5661" s="1" t="s">
        <v>1526</v>
      </c>
      <c r="G5661" s="1" t="s">
        <v>5115</v>
      </c>
      <c r="H5661" s="1" t="s">
        <v>306</v>
      </c>
      <c r="I5661" s="16"/>
      <c r="J5661" s="16"/>
      <c r="K5661" s="16"/>
      <c r="L5661" s="16"/>
      <c r="M5661" s="16"/>
      <c r="N5661" s="16"/>
      <c r="O5661" s="16"/>
      <c r="P5661" s="16"/>
      <c r="Q5661" s="16"/>
      <c r="R5661" s="16"/>
      <c r="S5661" s="16"/>
      <c r="T5661" s="16"/>
      <c r="U5661" s="16"/>
      <c r="V5661" s="1" t="s">
        <v>3997</v>
      </c>
      <c r="W5661" s="1" t="s">
        <v>2551</v>
      </c>
      <c r="X5661" s="5" t="s">
        <v>4005</v>
      </c>
      <c r="Y5661" s="5" t="s">
        <v>2740</v>
      </c>
      <c r="Z5661" s="5" t="s">
        <v>2788</v>
      </c>
      <c r="AA5661" s="5"/>
    </row>
    <row r="5662" spans="1:27" ht="12" customHeight="1" x14ac:dyDescent="0.15">
      <c r="A5662" s="1" t="s">
        <v>1517</v>
      </c>
      <c r="B5662" s="1" t="s">
        <v>33</v>
      </c>
      <c r="C5662" s="1" t="s">
        <v>21</v>
      </c>
      <c r="D5662" s="1" t="s">
        <v>2508</v>
      </c>
      <c r="E5662" s="1" t="s">
        <v>10</v>
      </c>
      <c r="F5662" s="1" t="s">
        <v>1526</v>
      </c>
      <c r="G5662" s="1" t="s">
        <v>22</v>
      </c>
      <c r="H5662" s="1" t="s">
        <v>1522</v>
      </c>
      <c r="I5662" s="16"/>
      <c r="J5662" s="16"/>
      <c r="K5662" s="16"/>
      <c r="L5662" s="16"/>
      <c r="M5662" s="16"/>
      <c r="N5662" s="16"/>
      <c r="O5662" s="16"/>
      <c r="P5662" s="16"/>
      <c r="Q5662" s="16"/>
      <c r="R5662" s="16"/>
      <c r="S5662" s="16"/>
      <c r="T5662" s="16"/>
      <c r="U5662" s="16"/>
      <c r="V5662" s="1" t="s">
        <v>3997</v>
      </c>
      <c r="W5662" s="1" t="s">
        <v>2551</v>
      </c>
      <c r="X5662" s="5" t="s">
        <v>4005</v>
      </c>
      <c r="Y5662" s="5" t="s">
        <v>2558</v>
      </c>
      <c r="Z5662" s="5" t="s">
        <v>2998</v>
      </c>
      <c r="AA5662" s="5"/>
    </row>
    <row r="5663" spans="1:27" ht="12" customHeight="1" x14ac:dyDescent="0.15">
      <c r="A5663" s="1" t="s">
        <v>1517</v>
      </c>
      <c r="B5663" s="1" t="s">
        <v>33</v>
      </c>
      <c r="C5663" s="1" t="s">
        <v>23</v>
      </c>
      <c r="D5663" s="1" t="s">
        <v>2508</v>
      </c>
      <c r="E5663" s="1" t="s">
        <v>10</v>
      </c>
      <c r="F5663" s="1" t="s">
        <v>1526</v>
      </c>
      <c r="G5663" s="1" t="s">
        <v>24</v>
      </c>
      <c r="H5663" s="1" t="s">
        <v>1522</v>
      </c>
      <c r="I5663" s="16"/>
      <c r="J5663" s="16"/>
      <c r="K5663" s="16"/>
      <c r="L5663" s="16"/>
      <c r="M5663" s="16"/>
      <c r="N5663" s="16"/>
      <c r="O5663" s="16"/>
      <c r="P5663" s="16"/>
      <c r="Q5663" s="16"/>
      <c r="R5663" s="16"/>
      <c r="S5663" s="16"/>
      <c r="T5663" s="16"/>
      <c r="U5663" s="16"/>
      <c r="V5663" s="1" t="s">
        <v>3997</v>
      </c>
      <c r="W5663" s="1" t="s">
        <v>2551</v>
      </c>
      <c r="X5663" s="5" t="s">
        <v>4005</v>
      </c>
      <c r="Y5663" s="5" t="s">
        <v>2559</v>
      </c>
      <c r="Z5663" s="5" t="s">
        <v>2998</v>
      </c>
      <c r="AA5663" s="5"/>
    </row>
    <row r="5664" spans="1:27" ht="12" customHeight="1" x14ac:dyDescent="0.15">
      <c r="A5664" s="1" t="s">
        <v>1517</v>
      </c>
      <c r="B5664" s="1" t="s">
        <v>35</v>
      </c>
      <c r="C5664" s="1" t="s">
        <v>9</v>
      </c>
      <c r="D5664" s="1" t="s">
        <v>2508</v>
      </c>
      <c r="E5664" s="1" t="s">
        <v>10</v>
      </c>
      <c r="F5664" s="1" t="s">
        <v>1527</v>
      </c>
      <c r="G5664" s="1" t="s">
        <v>12</v>
      </c>
      <c r="H5664" s="1" t="s">
        <v>1522</v>
      </c>
      <c r="I5664" s="16"/>
      <c r="J5664" s="16"/>
      <c r="K5664" s="16"/>
      <c r="L5664" s="16"/>
      <c r="M5664" s="16"/>
      <c r="N5664" s="16"/>
      <c r="O5664" s="16"/>
      <c r="P5664" s="16"/>
      <c r="Q5664" s="16"/>
      <c r="R5664" s="16"/>
      <c r="S5664" s="16"/>
      <c r="T5664" s="16"/>
      <c r="U5664" s="16"/>
      <c r="V5664" s="1" t="s">
        <v>3997</v>
      </c>
      <c r="W5664" s="1" t="s">
        <v>2551</v>
      </c>
      <c r="X5664" s="5" t="s">
        <v>4006</v>
      </c>
      <c r="Y5664" s="5" t="s">
        <v>2553</v>
      </c>
      <c r="Z5664" s="5" t="s">
        <v>2998</v>
      </c>
      <c r="AA5664" s="5"/>
    </row>
    <row r="5665" spans="1:27" ht="12" customHeight="1" x14ac:dyDescent="0.15">
      <c r="A5665" s="1" t="s">
        <v>1517</v>
      </c>
      <c r="B5665" s="1" t="s">
        <v>35</v>
      </c>
      <c r="C5665" s="1" t="s">
        <v>15</v>
      </c>
      <c r="D5665" s="1" t="s">
        <v>2508</v>
      </c>
      <c r="E5665" s="1" t="s">
        <v>10</v>
      </c>
      <c r="F5665" s="1" t="s">
        <v>1527</v>
      </c>
      <c r="G5665" s="1" t="s">
        <v>1520</v>
      </c>
      <c r="H5665" s="1" t="s">
        <v>1522</v>
      </c>
      <c r="I5665" s="16"/>
      <c r="J5665" s="16"/>
      <c r="K5665" s="16"/>
      <c r="L5665" s="16"/>
      <c r="M5665" s="16"/>
      <c r="N5665" s="16"/>
      <c r="O5665" s="16"/>
      <c r="P5665" s="16"/>
      <c r="Q5665" s="16"/>
      <c r="R5665" s="16"/>
      <c r="S5665" s="16"/>
      <c r="T5665" s="16"/>
      <c r="U5665" s="16"/>
      <c r="V5665" s="1" t="s">
        <v>3997</v>
      </c>
      <c r="W5665" s="1" t="s">
        <v>2551</v>
      </c>
      <c r="X5665" s="5" t="s">
        <v>4006</v>
      </c>
      <c r="Y5665" s="5" t="s">
        <v>4000</v>
      </c>
      <c r="Z5665" s="5" t="s">
        <v>2998</v>
      </c>
      <c r="AA5665" s="5"/>
    </row>
    <row r="5666" spans="1:27" ht="12" customHeight="1" x14ac:dyDescent="0.15">
      <c r="A5666" s="1" t="s">
        <v>1517</v>
      </c>
      <c r="B5666" s="1" t="s">
        <v>35</v>
      </c>
      <c r="C5666" s="1" t="s">
        <v>17</v>
      </c>
      <c r="D5666" s="1" t="s">
        <v>2508</v>
      </c>
      <c r="E5666" s="1" t="s">
        <v>10</v>
      </c>
      <c r="F5666" s="1" t="s">
        <v>1527</v>
      </c>
      <c r="G5666" s="1" t="s">
        <v>242</v>
      </c>
      <c r="H5666" s="1" t="s">
        <v>1522</v>
      </c>
      <c r="I5666" s="16"/>
      <c r="J5666" s="16"/>
      <c r="K5666" s="16"/>
      <c r="L5666" s="16"/>
      <c r="M5666" s="16"/>
      <c r="N5666" s="16"/>
      <c r="O5666" s="16"/>
      <c r="P5666" s="16"/>
      <c r="Q5666" s="16"/>
      <c r="R5666" s="16"/>
      <c r="S5666" s="16"/>
      <c r="T5666" s="16"/>
      <c r="U5666" s="16"/>
      <c r="V5666" s="1" t="s">
        <v>3997</v>
      </c>
      <c r="W5666" s="1" t="s">
        <v>2551</v>
      </c>
      <c r="X5666" s="5" t="s">
        <v>4006</v>
      </c>
      <c r="Y5666" s="5" t="s">
        <v>2557</v>
      </c>
      <c r="Z5666" s="5" t="s">
        <v>2998</v>
      </c>
      <c r="AA5666" s="5"/>
    </row>
    <row r="5667" spans="1:27" ht="12" customHeight="1" x14ac:dyDescent="0.15">
      <c r="A5667" s="1" t="s">
        <v>1517</v>
      </c>
      <c r="B5667" s="1" t="s">
        <v>35</v>
      </c>
      <c r="C5667" s="1" t="s">
        <v>19</v>
      </c>
      <c r="D5667" s="1" t="s">
        <v>2508</v>
      </c>
      <c r="E5667" s="1" t="s">
        <v>10</v>
      </c>
      <c r="F5667" s="1" t="s">
        <v>1527</v>
      </c>
      <c r="G5667" s="1" t="s">
        <v>5115</v>
      </c>
      <c r="H5667" s="1" t="s">
        <v>306</v>
      </c>
      <c r="I5667" s="16"/>
      <c r="J5667" s="16"/>
      <c r="K5667" s="16"/>
      <c r="L5667" s="16"/>
      <c r="M5667" s="16"/>
      <c r="N5667" s="16"/>
      <c r="O5667" s="16"/>
      <c r="P5667" s="16"/>
      <c r="Q5667" s="16"/>
      <c r="R5667" s="16"/>
      <c r="S5667" s="16"/>
      <c r="T5667" s="16"/>
      <c r="U5667" s="16"/>
      <c r="V5667" s="1" t="s">
        <v>3997</v>
      </c>
      <c r="W5667" s="1" t="s">
        <v>2551</v>
      </c>
      <c r="X5667" s="5" t="s">
        <v>4006</v>
      </c>
      <c r="Y5667" s="5" t="s">
        <v>2740</v>
      </c>
      <c r="Z5667" s="5" t="s">
        <v>2788</v>
      </c>
      <c r="AA5667" s="5"/>
    </row>
    <row r="5668" spans="1:27" ht="12" customHeight="1" x14ac:dyDescent="0.15">
      <c r="A5668" s="1" t="s">
        <v>1517</v>
      </c>
      <c r="B5668" s="1" t="s">
        <v>35</v>
      </c>
      <c r="C5668" s="1" t="s">
        <v>21</v>
      </c>
      <c r="D5668" s="1" t="s">
        <v>2508</v>
      </c>
      <c r="E5668" s="1" t="s">
        <v>10</v>
      </c>
      <c r="F5668" s="1" t="s">
        <v>1527</v>
      </c>
      <c r="G5668" s="1" t="s">
        <v>22</v>
      </c>
      <c r="H5668" s="1" t="s">
        <v>1522</v>
      </c>
      <c r="I5668" s="16"/>
      <c r="J5668" s="16"/>
      <c r="K5668" s="16"/>
      <c r="L5668" s="16"/>
      <c r="M5668" s="16"/>
      <c r="N5668" s="16"/>
      <c r="O5668" s="16"/>
      <c r="P5668" s="16"/>
      <c r="Q5668" s="16"/>
      <c r="R5668" s="16"/>
      <c r="S5668" s="16"/>
      <c r="T5668" s="16"/>
      <c r="U5668" s="16"/>
      <c r="V5668" s="1" t="s">
        <v>3997</v>
      </c>
      <c r="W5668" s="1" t="s">
        <v>2551</v>
      </c>
      <c r="X5668" s="5" t="s">
        <v>4006</v>
      </c>
      <c r="Y5668" s="5" t="s">
        <v>2558</v>
      </c>
      <c r="Z5668" s="5" t="s">
        <v>2998</v>
      </c>
      <c r="AA5668" s="5"/>
    </row>
    <row r="5669" spans="1:27" ht="12" customHeight="1" x14ac:dyDescent="0.15">
      <c r="A5669" s="1" t="s">
        <v>1517</v>
      </c>
      <c r="B5669" s="1" t="s">
        <v>35</v>
      </c>
      <c r="C5669" s="1" t="s">
        <v>23</v>
      </c>
      <c r="D5669" s="1" t="s">
        <v>2508</v>
      </c>
      <c r="E5669" s="1" t="s">
        <v>10</v>
      </c>
      <c r="F5669" s="1" t="s">
        <v>1527</v>
      </c>
      <c r="G5669" s="1" t="s">
        <v>24</v>
      </c>
      <c r="H5669" s="1" t="s">
        <v>1522</v>
      </c>
      <c r="I5669" s="16"/>
      <c r="J5669" s="16"/>
      <c r="K5669" s="16"/>
      <c r="L5669" s="16"/>
      <c r="M5669" s="16"/>
      <c r="N5669" s="16"/>
      <c r="O5669" s="16"/>
      <c r="P5669" s="16"/>
      <c r="Q5669" s="16"/>
      <c r="R5669" s="16"/>
      <c r="S5669" s="16"/>
      <c r="T5669" s="16"/>
      <c r="U5669" s="16"/>
      <c r="V5669" s="1" t="s">
        <v>3997</v>
      </c>
      <c r="W5669" s="1" t="s">
        <v>2551</v>
      </c>
      <c r="X5669" s="5" t="s">
        <v>4006</v>
      </c>
      <c r="Y5669" s="5" t="s">
        <v>2559</v>
      </c>
      <c r="Z5669" s="5" t="s">
        <v>2998</v>
      </c>
      <c r="AA5669" s="5"/>
    </row>
    <row r="5670" spans="1:27" ht="12" customHeight="1" x14ac:dyDescent="0.15">
      <c r="A5670" s="1" t="s">
        <v>1517</v>
      </c>
      <c r="B5670" s="1" t="s">
        <v>37</v>
      </c>
      <c r="C5670" s="1" t="s">
        <v>9</v>
      </c>
      <c r="D5670" s="1" t="s">
        <v>2508</v>
      </c>
      <c r="E5670" s="1" t="s">
        <v>10</v>
      </c>
      <c r="F5670" s="1" t="s">
        <v>1528</v>
      </c>
      <c r="G5670" s="1" t="s">
        <v>12</v>
      </c>
      <c r="H5670" s="1" t="s">
        <v>530</v>
      </c>
      <c r="I5670" s="16"/>
      <c r="J5670" s="16"/>
      <c r="K5670" s="16"/>
      <c r="L5670" s="16"/>
      <c r="M5670" s="16"/>
      <c r="N5670" s="16"/>
      <c r="O5670" s="16"/>
      <c r="P5670" s="16"/>
      <c r="Q5670" s="16"/>
      <c r="R5670" s="16"/>
      <c r="S5670" s="16"/>
      <c r="T5670" s="16"/>
      <c r="U5670" s="16"/>
      <c r="V5670" s="1" t="s">
        <v>3997</v>
      </c>
      <c r="W5670" s="1" t="s">
        <v>2551</v>
      </c>
      <c r="X5670" s="5" t="s">
        <v>4007</v>
      </c>
      <c r="Y5670" s="5" t="s">
        <v>2553</v>
      </c>
      <c r="Z5670" s="5" t="s">
        <v>2998</v>
      </c>
      <c r="AA5670" s="5"/>
    </row>
    <row r="5671" spans="1:27" ht="12" customHeight="1" x14ac:dyDescent="0.15">
      <c r="A5671" s="1" t="s">
        <v>1517</v>
      </c>
      <c r="B5671" s="1" t="s">
        <v>37</v>
      </c>
      <c r="C5671" s="1" t="s">
        <v>15</v>
      </c>
      <c r="D5671" s="1" t="s">
        <v>2508</v>
      </c>
      <c r="E5671" s="1" t="s">
        <v>10</v>
      </c>
      <c r="F5671" s="1" t="s">
        <v>1528</v>
      </c>
      <c r="G5671" s="1" t="s">
        <v>1520</v>
      </c>
      <c r="H5671" s="1" t="s">
        <v>530</v>
      </c>
      <c r="I5671" s="16"/>
      <c r="J5671" s="16"/>
      <c r="K5671" s="16"/>
      <c r="L5671" s="16"/>
      <c r="M5671" s="16"/>
      <c r="N5671" s="16"/>
      <c r="O5671" s="16"/>
      <c r="P5671" s="16"/>
      <c r="Q5671" s="16"/>
      <c r="R5671" s="16"/>
      <c r="S5671" s="16"/>
      <c r="T5671" s="16"/>
      <c r="U5671" s="16"/>
      <c r="V5671" s="1" t="s">
        <v>3997</v>
      </c>
      <c r="W5671" s="1" t="s">
        <v>2551</v>
      </c>
      <c r="X5671" s="5" t="s">
        <v>4007</v>
      </c>
      <c r="Y5671" s="5" t="s">
        <v>4000</v>
      </c>
      <c r="Z5671" s="5" t="s">
        <v>2998</v>
      </c>
      <c r="AA5671" s="5"/>
    </row>
    <row r="5672" spans="1:27" ht="12" customHeight="1" x14ac:dyDescent="0.15">
      <c r="A5672" s="1" t="s">
        <v>1517</v>
      </c>
      <c r="B5672" s="1" t="s">
        <v>37</v>
      </c>
      <c r="C5672" s="1" t="s">
        <v>17</v>
      </c>
      <c r="D5672" s="1" t="s">
        <v>2508</v>
      </c>
      <c r="E5672" s="1" t="s">
        <v>10</v>
      </c>
      <c r="F5672" s="1" t="s">
        <v>1528</v>
      </c>
      <c r="G5672" s="1" t="s">
        <v>242</v>
      </c>
      <c r="H5672" s="1" t="s">
        <v>530</v>
      </c>
      <c r="I5672" s="16"/>
      <c r="J5672" s="16"/>
      <c r="K5672" s="16"/>
      <c r="L5672" s="16"/>
      <c r="M5672" s="16"/>
      <c r="N5672" s="16"/>
      <c r="O5672" s="16"/>
      <c r="P5672" s="16"/>
      <c r="Q5672" s="16"/>
      <c r="R5672" s="16"/>
      <c r="S5672" s="16"/>
      <c r="T5672" s="16"/>
      <c r="U5672" s="16"/>
      <c r="V5672" s="1" t="s">
        <v>3997</v>
      </c>
      <c r="W5672" s="1" t="s">
        <v>2551</v>
      </c>
      <c r="X5672" s="5" t="s">
        <v>4007</v>
      </c>
      <c r="Y5672" s="5" t="s">
        <v>2557</v>
      </c>
      <c r="Z5672" s="5" t="s">
        <v>2998</v>
      </c>
      <c r="AA5672" s="5"/>
    </row>
    <row r="5673" spans="1:27" ht="12" customHeight="1" x14ac:dyDescent="0.15">
      <c r="A5673" s="1" t="s">
        <v>1517</v>
      </c>
      <c r="B5673" s="1" t="s">
        <v>37</v>
      </c>
      <c r="C5673" s="1" t="s">
        <v>19</v>
      </c>
      <c r="D5673" s="1" t="s">
        <v>2508</v>
      </c>
      <c r="E5673" s="1" t="s">
        <v>10</v>
      </c>
      <c r="F5673" s="1" t="s">
        <v>1528</v>
      </c>
      <c r="G5673" s="1" t="s">
        <v>5115</v>
      </c>
      <c r="H5673" s="1" t="s">
        <v>306</v>
      </c>
      <c r="I5673" s="16"/>
      <c r="J5673" s="16"/>
      <c r="K5673" s="16"/>
      <c r="L5673" s="16"/>
      <c r="M5673" s="16"/>
      <c r="N5673" s="16"/>
      <c r="O5673" s="16"/>
      <c r="P5673" s="16"/>
      <c r="Q5673" s="16"/>
      <c r="R5673" s="16"/>
      <c r="S5673" s="16"/>
      <c r="T5673" s="16"/>
      <c r="U5673" s="16"/>
      <c r="V5673" s="1" t="s">
        <v>3997</v>
      </c>
      <c r="W5673" s="1" t="s">
        <v>2551</v>
      </c>
      <c r="X5673" s="5" t="s">
        <v>4007</v>
      </c>
      <c r="Y5673" s="5" t="s">
        <v>2740</v>
      </c>
      <c r="Z5673" s="5" t="s">
        <v>2788</v>
      </c>
      <c r="AA5673" s="5"/>
    </row>
    <row r="5674" spans="1:27" ht="12" customHeight="1" x14ac:dyDescent="0.15">
      <c r="A5674" s="1" t="s">
        <v>1517</v>
      </c>
      <c r="B5674" s="1" t="s">
        <v>37</v>
      </c>
      <c r="C5674" s="1" t="s">
        <v>21</v>
      </c>
      <c r="D5674" s="1" t="s">
        <v>2508</v>
      </c>
      <c r="E5674" s="1" t="s">
        <v>10</v>
      </c>
      <c r="F5674" s="1" t="s">
        <v>1528</v>
      </c>
      <c r="G5674" s="1" t="s">
        <v>22</v>
      </c>
      <c r="H5674" s="1" t="s">
        <v>530</v>
      </c>
      <c r="I5674" s="16"/>
      <c r="J5674" s="16"/>
      <c r="K5674" s="16"/>
      <c r="L5674" s="16"/>
      <c r="M5674" s="16"/>
      <c r="N5674" s="16"/>
      <c r="O5674" s="16"/>
      <c r="P5674" s="16"/>
      <c r="Q5674" s="16"/>
      <c r="R5674" s="16"/>
      <c r="S5674" s="16"/>
      <c r="T5674" s="16"/>
      <c r="U5674" s="16"/>
      <c r="V5674" s="1" t="s">
        <v>3997</v>
      </c>
      <c r="W5674" s="1" t="s">
        <v>2551</v>
      </c>
      <c r="X5674" s="5" t="s">
        <v>4007</v>
      </c>
      <c r="Y5674" s="5" t="s">
        <v>2558</v>
      </c>
      <c r="Z5674" s="5" t="s">
        <v>2998</v>
      </c>
      <c r="AA5674" s="5"/>
    </row>
    <row r="5675" spans="1:27" ht="12" customHeight="1" x14ac:dyDescent="0.15">
      <c r="A5675" s="1" t="s">
        <v>1517</v>
      </c>
      <c r="B5675" s="1" t="s">
        <v>37</v>
      </c>
      <c r="C5675" s="1" t="s">
        <v>23</v>
      </c>
      <c r="D5675" s="1" t="s">
        <v>2508</v>
      </c>
      <c r="E5675" s="1" t="s">
        <v>10</v>
      </c>
      <c r="F5675" s="1" t="s">
        <v>1528</v>
      </c>
      <c r="G5675" s="1" t="s">
        <v>24</v>
      </c>
      <c r="H5675" s="1" t="s">
        <v>530</v>
      </c>
      <c r="I5675" s="16"/>
      <c r="J5675" s="16"/>
      <c r="K5675" s="16"/>
      <c r="L5675" s="16"/>
      <c r="M5675" s="16"/>
      <c r="N5675" s="16"/>
      <c r="O5675" s="16"/>
      <c r="P5675" s="16"/>
      <c r="Q5675" s="16"/>
      <c r="R5675" s="16"/>
      <c r="S5675" s="16"/>
      <c r="T5675" s="16"/>
      <c r="U5675" s="16"/>
      <c r="V5675" s="1" t="s">
        <v>3997</v>
      </c>
      <c r="W5675" s="1" t="s">
        <v>2551</v>
      </c>
      <c r="X5675" s="5" t="s">
        <v>4007</v>
      </c>
      <c r="Y5675" s="5" t="s">
        <v>2559</v>
      </c>
      <c r="Z5675" s="5" t="s">
        <v>2998</v>
      </c>
      <c r="AA5675" s="5"/>
    </row>
    <row r="5676" spans="1:27" ht="12" customHeight="1" x14ac:dyDescent="0.15">
      <c r="A5676" s="1" t="s">
        <v>1517</v>
      </c>
      <c r="B5676" s="1" t="s">
        <v>212</v>
      </c>
      <c r="C5676" s="1" t="s">
        <v>9</v>
      </c>
      <c r="D5676" s="1" t="s">
        <v>2508</v>
      </c>
      <c r="E5676" s="1" t="s">
        <v>213</v>
      </c>
      <c r="F5676" s="1" t="s">
        <v>1529</v>
      </c>
      <c r="G5676" s="1" t="s">
        <v>215</v>
      </c>
      <c r="H5676" s="1" t="s">
        <v>216</v>
      </c>
      <c r="I5676" s="16"/>
      <c r="J5676" s="16"/>
      <c r="K5676" s="16"/>
      <c r="L5676" s="16"/>
      <c r="M5676" s="16"/>
      <c r="N5676" s="16"/>
      <c r="O5676" s="16"/>
      <c r="P5676" s="16"/>
      <c r="Q5676" s="16"/>
      <c r="R5676" s="16"/>
      <c r="S5676" s="16"/>
      <c r="T5676" s="16"/>
      <c r="U5676" s="16"/>
      <c r="V5676" s="1" t="s">
        <v>3997</v>
      </c>
      <c r="W5676" s="1" t="s">
        <v>2717</v>
      </c>
      <c r="X5676" s="5" t="s">
        <v>4008</v>
      </c>
      <c r="Y5676" s="5" t="s">
        <v>2719</v>
      </c>
      <c r="Z5676" s="5" t="s">
        <v>2847</v>
      </c>
      <c r="AA5676" s="5"/>
    </row>
    <row r="5677" spans="1:27" ht="12" customHeight="1" x14ac:dyDescent="0.15">
      <c r="A5677" s="1" t="s">
        <v>1517</v>
      </c>
      <c r="B5677" s="1" t="s">
        <v>285</v>
      </c>
      <c r="C5677" s="1" t="s">
        <v>9</v>
      </c>
      <c r="D5677" s="1" t="s">
        <v>2508</v>
      </c>
      <c r="E5677" s="1" t="s">
        <v>213</v>
      </c>
      <c r="F5677" s="1" t="s">
        <v>286</v>
      </c>
      <c r="G5677" s="1" t="s">
        <v>215</v>
      </c>
      <c r="H5677" s="1" t="s">
        <v>216</v>
      </c>
      <c r="I5677" s="16"/>
      <c r="J5677" s="16"/>
      <c r="K5677" s="16"/>
      <c r="L5677" s="16"/>
      <c r="M5677" s="16"/>
      <c r="N5677" s="16"/>
      <c r="O5677" s="16"/>
      <c r="P5677" s="16"/>
      <c r="Q5677" s="16"/>
      <c r="R5677" s="16"/>
      <c r="S5677" s="16"/>
      <c r="T5677" s="16"/>
      <c r="U5677" s="16"/>
      <c r="V5677" s="1" t="s">
        <v>3997</v>
      </c>
      <c r="W5677" s="1" t="s">
        <v>2717</v>
      </c>
      <c r="X5677" s="5" t="s">
        <v>2769</v>
      </c>
      <c r="Y5677" s="5" t="s">
        <v>2719</v>
      </c>
      <c r="Z5677" s="5" t="s">
        <v>2847</v>
      </c>
      <c r="AA5677" s="5"/>
    </row>
    <row r="5678" spans="1:27" ht="12" customHeight="1" x14ac:dyDescent="0.15">
      <c r="A5678" s="1" t="s">
        <v>1517</v>
      </c>
      <c r="B5678" s="1" t="s">
        <v>219</v>
      </c>
      <c r="C5678" s="1" t="s">
        <v>9</v>
      </c>
      <c r="D5678" s="1" t="s">
        <v>2508</v>
      </c>
      <c r="E5678" s="1" t="s">
        <v>220</v>
      </c>
      <c r="F5678" s="1" t="s">
        <v>1530</v>
      </c>
      <c r="G5678" s="1" t="s">
        <v>1531</v>
      </c>
      <c r="H5678" s="1" t="s">
        <v>1522</v>
      </c>
      <c r="I5678" s="16"/>
      <c r="J5678" s="16"/>
      <c r="K5678" s="16"/>
      <c r="L5678" s="16"/>
      <c r="M5678" s="16"/>
      <c r="N5678" s="16"/>
      <c r="O5678" s="16"/>
      <c r="P5678" s="16"/>
      <c r="Q5678" s="16"/>
      <c r="R5678" s="16"/>
      <c r="S5678" s="16"/>
      <c r="T5678" s="16"/>
      <c r="U5678" s="16"/>
      <c r="V5678" s="1" t="s">
        <v>3997</v>
      </c>
      <c r="W5678" s="1" t="s">
        <v>2723</v>
      </c>
      <c r="X5678" s="5" t="s">
        <v>4009</v>
      </c>
      <c r="Y5678" s="5" t="s">
        <v>2725</v>
      </c>
      <c r="Z5678" s="5" t="s">
        <v>2998</v>
      </c>
      <c r="AA5678" s="5"/>
    </row>
    <row r="5679" spans="1:27" ht="12" customHeight="1" x14ac:dyDescent="0.15">
      <c r="A5679" s="1" t="s">
        <v>1517</v>
      </c>
      <c r="B5679" s="1" t="s">
        <v>219</v>
      </c>
      <c r="C5679" s="1" t="s">
        <v>15</v>
      </c>
      <c r="D5679" s="1" t="s">
        <v>2508</v>
      </c>
      <c r="E5679" s="1" t="s">
        <v>220</v>
      </c>
      <c r="F5679" s="1" t="s">
        <v>1530</v>
      </c>
      <c r="G5679" s="1" t="s">
        <v>1532</v>
      </c>
      <c r="H5679" s="1" t="s">
        <v>1522</v>
      </c>
      <c r="I5679" s="16"/>
      <c r="J5679" s="16"/>
      <c r="K5679" s="16"/>
      <c r="L5679" s="16"/>
      <c r="M5679" s="16"/>
      <c r="N5679" s="16"/>
      <c r="O5679" s="16"/>
      <c r="P5679" s="16"/>
      <c r="Q5679" s="16"/>
      <c r="R5679" s="16"/>
      <c r="S5679" s="16"/>
      <c r="T5679" s="16"/>
      <c r="U5679" s="16"/>
      <c r="V5679" s="1" t="s">
        <v>3997</v>
      </c>
      <c r="W5679" s="1" t="s">
        <v>2723</v>
      </c>
      <c r="X5679" s="5" t="s">
        <v>4009</v>
      </c>
      <c r="Y5679" s="5" t="s">
        <v>4010</v>
      </c>
      <c r="Z5679" s="5" t="s">
        <v>2998</v>
      </c>
      <c r="AA5679" s="5"/>
    </row>
    <row r="5680" spans="1:27" ht="12" customHeight="1" x14ac:dyDescent="0.15">
      <c r="A5680" s="1" t="s">
        <v>1533</v>
      </c>
      <c r="B5680" s="1" t="s">
        <v>8</v>
      </c>
      <c r="C5680" s="1" t="s">
        <v>9</v>
      </c>
      <c r="D5680" s="1" t="s">
        <v>2509</v>
      </c>
      <c r="E5680" s="1" t="s">
        <v>10</v>
      </c>
      <c r="F5680" s="1" t="s">
        <v>1534</v>
      </c>
      <c r="G5680" s="1" t="s">
        <v>12</v>
      </c>
      <c r="H5680" s="1" t="s">
        <v>1535</v>
      </c>
      <c r="I5680" s="16"/>
      <c r="J5680" s="16"/>
      <c r="K5680" s="16"/>
      <c r="L5680" s="16"/>
      <c r="M5680" s="16"/>
      <c r="N5680" s="16"/>
      <c r="O5680" s="16"/>
      <c r="P5680" s="16"/>
      <c r="Q5680" s="16"/>
      <c r="R5680" s="16"/>
      <c r="S5680" s="16"/>
      <c r="T5680" s="16"/>
      <c r="U5680" s="16"/>
      <c r="V5680" s="1" t="s">
        <v>4011</v>
      </c>
      <c r="W5680" s="1" t="s">
        <v>2551</v>
      </c>
      <c r="X5680" s="5" t="s">
        <v>4012</v>
      </c>
      <c r="Y5680" s="5" t="s">
        <v>2553</v>
      </c>
      <c r="Z5680" s="5" t="s">
        <v>4013</v>
      </c>
      <c r="AA5680" s="5"/>
    </row>
    <row r="5681" spans="1:27" ht="12" customHeight="1" x14ac:dyDescent="0.15">
      <c r="A5681" s="1" t="s">
        <v>1533</v>
      </c>
      <c r="B5681" s="1" t="s">
        <v>8</v>
      </c>
      <c r="C5681" s="1" t="s">
        <v>15</v>
      </c>
      <c r="D5681" s="1" t="s">
        <v>2509</v>
      </c>
      <c r="E5681" s="1" t="s">
        <v>10</v>
      </c>
      <c r="F5681" s="1" t="s">
        <v>1534</v>
      </c>
      <c r="G5681" s="1" t="s">
        <v>242</v>
      </c>
      <c r="H5681" s="1" t="s">
        <v>1535</v>
      </c>
      <c r="I5681" s="16"/>
      <c r="J5681" s="16"/>
      <c r="K5681" s="16"/>
      <c r="L5681" s="16"/>
      <c r="M5681" s="16"/>
      <c r="N5681" s="16"/>
      <c r="O5681" s="16"/>
      <c r="P5681" s="16"/>
      <c r="Q5681" s="16"/>
      <c r="R5681" s="16"/>
      <c r="S5681" s="16"/>
      <c r="T5681" s="16"/>
      <c r="U5681" s="16"/>
      <c r="V5681" s="1" t="s">
        <v>4011</v>
      </c>
      <c r="W5681" s="1" t="s">
        <v>2551</v>
      </c>
      <c r="X5681" s="5" t="s">
        <v>4012</v>
      </c>
      <c r="Y5681" s="5" t="s">
        <v>2557</v>
      </c>
      <c r="Z5681" s="5" t="s">
        <v>4013</v>
      </c>
      <c r="AA5681" s="5"/>
    </row>
    <row r="5682" spans="1:27" ht="12" customHeight="1" x14ac:dyDescent="0.15">
      <c r="A5682" s="1" t="s">
        <v>1533</v>
      </c>
      <c r="B5682" s="1" t="s">
        <v>8</v>
      </c>
      <c r="C5682" s="1" t="s">
        <v>17</v>
      </c>
      <c r="D5682" s="1" t="s">
        <v>2509</v>
      </c>
      <c r="E5682" s="1" t="s">
        <v>10</v>
      </c>
      <c r="F5682" s="1" t="s">
        <v>1534</v>
      </c>
      <c r="G5682" s="1" t="s">
        <v>245</v>
      </c>
      <c r="H5682" s="1" t="s">
        <v>306</v>
      </c>
      <c r="I5682" s="16"/>
      <c r="J5682" s="16"/>
      <c r="K5682" s="16"/>
      <c r="L5682" s="16"/>
      <c r="M5682" s="16"/>
      <c r="N5682" s="16"/>
      <c r="O5682" s="16"/>
      <c r="P5682" s="16"/>
      <c r="Q5682" s="16"/>
      <c r="R5682" s="16"/>
      <c r="S5682" s="16"/>
      <c r="T5682" s="16"/>
      <c r="U5682" s="16"/>
      <c r="V5682" s="1" t="s">
        <v>4011</v>
      </c>
      <c r="W5682" s="1" t="s">
        <v>2551</v>
      </c>
      <c r="X5682" s="5" t="s">
        <v>4012</v>
      </c>
      <c r="Y5682" s="5" t="s">
        <v>2740</v>
      </c>
      <c r="Z5682" s="5" t="s">
        <v>2788</v>
      </c>
      <c r="AA5682" s="5"/>
    </row>
    <row r="5683" spans="1:27" ht="12" customHeight="1" x14ac:dyDescent="0.15">
      <c r="A5683" s="1" t="s">
        <v>1533</v>
      </c>
      <c r="B5683" s="1" t="s">
        <v>8</v>
      </c>
      <c r="C5683" s="1" t="s">
        <v>19</v>
      </c>
      <c r="D5683" s="1" t="s">
        <v>2509</v>
      </c>
      <c r="E5683" s="1" t="s">
        <v>10</v>
      </c>
      <c r="F5683" s="1" t="s">
        <v>1534</v>
      </c>
      <c r="G5683" s="1" t="s">
        <v>5117</v>
      </c>
      <c r="H5683" s="1" t="s">
        <v>1535</v>
      </c>
      <c r="I5683" s="16"/>
      <c r="J5683" s="16"/>
      <c r="K5683" s="16"/>
      <c r="L5683" s="16"/>
      <c r="M5683" s="16"/>
      <c r="N5683" s="16"/>
      <c r="O5683" s="16"/>
      <c r="P5683" s="16"/>
      <c r="Q5683" s="16"/>
      <c r="R5683" s="16"/>
      <c r="S5683" s="16"/>
      <c r="T5683" s="16"/>
      <c r="U5683" s="16"/>
      <c r="V5683" s="1" t="s">
        <v>4011</v>
      </c>
      <c r="W5683" s="1" t="s">
        <v>2551</v>
      </c>
      <c r="X5683" s="5" t="s">
        <v>4012</v>
      </c>
      <c r="Y5683" s="5" t="s">
        <v>2558</v>
      </c>
      <c r="Z5683" s="5" t="s">
        <v>4013</v>
      </c>
      <c r="AA5683" s="5"/>
    </row>
    <row r="5684" spans="1:27" ht="12" customHeight="1" x14ac:dyDescent="0.15">
      <c r="A5684" s="1" t="s">
        <v>1533</v>
      </c>
      <c r="B5684" s="1" t="s">
        <v>8</v>
      </c>
      <c r="C5684" s="1" t="s">
        <v>21</v>
      </c>
      <c r="D5684" s="1" t="s">
        <v>2509</v>
      </c>
      <c r="E5684" s="1" t="s">
        <v>10</v>
      </c>
      <c r="F5684" s="1" t="s">
        <v>1534</v>
      </c>
      <c r="G5684" s="1" t="s">
        <v>24</v>
      </c>
      <c r="H5684" s="1" t="s">
        <v>1535</v>
      </c>
      <c r="I5684" s="16"/>
      <c r="J5684" s="16"/>
      <c r="K5684" s="16"/>
      <c r="L5684" s="16"/>
      <c r="M5684" s="16"/>
      <c r="N5684" s="16"/>
      <c r="O5684" s="16"/>
      <c r="P5684" s="16"/>
      <c r="Q5684" s="16"/>
      <c r="R5684" s="16"/>
      <c r="S5684" s="16"/>
      <c r="T5684" s="16"/>
      <c r="U5684" s="16"/>
      <c r="V5684" s="1" t="s">
        <v>4011</v>
      </c>
      <c r="W5684" s="1" t="s">
        <v>2551</v>
      </c>
      <c r="X5684" s="5" t="s">
        <v>4012</v>
      </c>
      <c r="Y5684" s="5" t="s">
        <v>2559</v>
      </c>
      <c r="Z5684" s="5" t="s">
        <v>4013</v>
      </c>
      <c r="AA5684" s="5"/>
    </row>
    <row r="5685" spans="1:27" ht="12" customHeight="1" x14ac:dyDescent="0.15">
      <c r="A5685" s="1" t="s">
        <v>1533</v>
      </c>
      <c r="B5685" s="1" t="s">
        <v>25</v>
      </c>
      <c r="C5685" s="1" t="s">
        <v>9</v>
      </c>
      <c r="D5685" s="1" t="s">
        <v>2509</v>
      </c>
      <c r="E5685" s="1" t="s">
        <v>10</v>
      </c>
      <c r="F5685" s="1" t="s">
        <v>1536</v>
      </c>
      <c r="G5685" s="1" t="s">
        <v>12</v>
      </c>
      <c r="H5685" s="1" t="s">
        <v>1535</v>
      </c>
      <c r="I5685" s="16"/>
      <c r="J5685" s="16"/>
      <c r="K5685" s="16"/>
      <c r="L5685" s="16"/>
      <c r="M5685" s="16"/>
      <c r="N5685" s="16"/>
      <c r="O5685" s="16"/>
      <c r="P5685" s="16"/>
      <c r="Q5685" s="16"/>
      <c r="R5685" s="16"/>
      <c r="S5685" s="16"/>
      <c r="T5685" s="16"/>
      <c r="U5685" s="16"/>
      <c r="V5685" s="1" t="s">
        <v>4011</v>
      </c>
      <c r="W5685" s="1" t="s">
        <v>2551</v>
      </c>
      <c r="X5685" s="5" t="s">
        <v>4014</v>
      </c>
      <c r="Y5685" s="5" t="s">
        <v>2553</v>
      </c>
      <c r="Z5685" s="5" t="s">
        <v>4013</v>
      </c>
      <c r="AA5685" s="5"/>
    </row>
    <row r="5686" spans="1:27" ht="12" customHeight="1" x14ac:dyDescent="0.15">
      <c r="A5686" s="1" t="s">
        <v>1533</v>
      </c>
      <c r="B5686" s="1" t="s">
        <v>25</v>
      </c>
      <c r="C5686" s="1" t="s">
        <v>15</v>
      </c>
      <c r="D5686" s="1" t="s">
        <v>2509</v>
      </c>
      <c r="E5686" s="1" t="s">
        <v>10</v>
      </c>
      <c r="F5686" s="1" t="s">
        <v>1536</v>
      </c>
      <c r="G5686" s="1" t="s">
        <v>242</v>
      </c>
      <c r="H5686" s="1" t="s">
        <v>1535</v>
      </c>
      <c r="I5686" s="16"/>
      <c r="J5686" s="16"/>
      <c r="K5686" s="16"/>
      <c r="L5686" s="16"/>
      <c r="M5686" s="16"/>
      <c r="N5686" s="16"/>
      <c r="O5686" s="16"/>
      <c r="P5686" s="16"/>
      <c r="Q5686" s="16"/>
      <c r="R5686" s="16"/>
      <c r="S5686" s="16"/>
      <c r="T5686" s="16"/>
      <c r="U5686" s="16"/>
      <c r="V5686" s="1" t="s">
        <v>4011</v>
      </c>
      <c r="W5686" s="1" t="s">
        <v>2551</v>
      </c>
      <c r="X5686" s="5" t="s">
        <v>4014</v>
      </c>
      <c r="Y5686" s="5" t="s">
        <v>2557</v>
      </c>
      <c r="Z5686" s="5" t="s">
        <v>4013</v>
      </c>
      <c r="AA5686" s="5"/>
    </row>
    <row r="5687" spans="1:27" ht="12" customHeight="1" x14ac:dyDescent="0.15">
      <c r="A5687" s="1" t="s">
        <v>1533</v>
      </c>
      <c r="B5687" s="1" t="s">
        <v>25</v>
      </c>
      <c r="C5687" s="1" t="s">
        <v>17</v>
      </c>
      <c r="D5687" s="1" t="s">
        <v>2509</v>
      </c>
      <c r="E5687" s="1" t="s">
        <v>10</v>
      </c>
      <c r="F5687" s="1" t="s">
        <v>1536</v>
      </c>
      <c r="G5687" s="1" t="s">
        <v>245</v>
      </c>
      <c r="H5687" s="1" t="s">
        <v>306</v>
      </c>
      <c r="I5687" s="16"/>
      <c r="J5687" s="16"/>
      <c r="K5687" s="16"/>
      <c r="L5687" s="16"/>
      <c r="M5687" s="16"/>
      <c r="N5687" s="16"/>
      <c r="O5687" s="16"/>
      <c r="P5687" s="16"/>
      <c r="Q5687" s="16"/>
      <c r="R5687" s="16"/>
      <c r="S5687" s="16"/>
      <c r="T5687" s="16"/>
      <c r="U5687" s="16"/>
      <c r="V5687" s="1" t="s">
        <v>4011</v>
      </c>
      <c r="W5687" s="1" t="s">
        <v>2551</v>
      </c>
      <c r="X5687" s="5" t="s">
        <v>4014</v>
      </c>
      <c r="Y5687" s="5" t="s">
        <v>2740</v>
      </c>
      <c r="Z5687" s="5" t="s">
        <v>2788</v>
      </c>
      <c r="AA5687" s="5"/>
    </row>
    <row r="5688" spans="1:27" ht="12" customHeight="1" x14ac:dyDescent="0.15">
      <c r="A5688" s="1" t="s">
        <v>1533</v>
      </c>
      <c r="B5688" s="1" t="s">
        <v>25</v>
      </c>
      <c r="C5688" s="1" t="s">
        <v>19</v>
      </c>
      <c r="D5688" s="1" t="s">
        <v>2509</v>
      </c>
      <c r="E5688" s="1" t="s">
        <v>10</v>
      </c>
      <c r="F5688" s="1" t="s">
        <v>1536</v>
      </c>
      <c r="G5688" s="1" t="s">
        <v>5117</v>
      </c>
      <c r="H5688" s="1" t="s">
        <v>1535</v>
      </c>
      <c r="I5688" s="16"/>
      <c r="J5688" s="16"/>
      <c r="K5688" s="16"/>
      <c r="L5688" s="16"/>
      <c r="M5688" s="16"/>
      <c r="N5688" s="16"/>
      <c r="O5688" s="16"/>
      <c r="P5688" s="16"/>
      <c r="Q5688" s="16"/>
      <c r="R5688" s="16"/>
      <c r="S5688" s="16"/>
      <c r="T5688" s="16"/>
      <c r="U5688" s="16"/>
      <c r="V5688" s="1" t="s">
        <v>4011</v>
      </c>
      <c r="W5688" s="1" t="s">
        <v>2551</v>
      </c>
      <c r="X5688" s="5" t="s">
        <v>4014</v>
      </c>
      <c r="Y5688" s="5" t="s">
        <v>2558</v>
      </c>
      <c r="Z5688" s="5" t="s">
        <v>4013</v>
      </c>
      <c r="AA5688" s="5"/>
    </row>
    <row r="5689" spans="1:27" ht="12" customHeight="1" x14ac:dyDescent="0.15">
      <c r="A5689" s="1" t="s">
        <v>1533</v>
      </c>
      <c r="B5689" s="1" t="s">
        <v>25</v>
      </c>
      <c r="C5689" s="1" t="s">
        <v>21</v>
      </c>
      <c r="D5689" s="1" t="s">
        <v>2509</v>
      </c>
      <c r="E5689" s="1" t="s">
        <v>10</v>
      </c>
      <c r="F5689" s="1" t="s">
        <v>1536</v>
      </c>
      <c r="G5689" s="1" t="s">
        <v>24</v>
      </c>
      <c r="H5689" s="1" t="s">
        <v>1535</v>
      </c>
      <c r="I5689" s="16"/>
      <c r="J5689" s="16"/>
      <c r="K5689" s="16"/>
      <c r="L5689" s="16"/>
      <c r="M5689" s="16"/>
      <c r="N5689" s="16"/>
      <c r="O5689" s="16"/>
      <c r="P5689" s="16"/>
      <c r="Q5689" s="16"/>
      <c r="R5689" s="16"/>
      <c r="S5689" s="16"/>
      <c r="T5689" s="16"/>
      <c r="U5689" s="16"/>
      <c r="V5689" s="1" t="s">
        <v>4011</v>
      </c>
      <c r="W5689" s="1" t="s">
        <v>2551</v>
      </c>
      <c r="X5689" s="5" t="s">
        <v>4014</v>
      </c>
      <c r="Y5689" s="5" t="s">
        <v>2559</v>
      </c>
      <c r="Z5689" s="5" t="s">
        <v>4013</v>
      </c>
      <c r="AA5689" s="5"/>
    </row>
    <row r="5690" spans="1:27" ht="12" customHeight="1" x14ac:dyDescent="0.15">
      <c r="A5690" s="1" t="s">
        <v>1533</v>
      </c>
      <c r="B5690" s="1" t="s">
        <v>27</v>
      </c>
      <c r="C5690" s="1" t="s">
        <v>9</v>
      </c>
      <c r="D5690" s="1" t="s">
        <v>2509</v>
      </c>
      <c r="E5690" s="1" t="s">
        <v>10</v>
      </c>
      <c r="F5690" s="1" t="s">
        <v>1537</v>
      </c>
      <c r="G5690" s="1" t="s">
        <v>12</v>
      </c>
      <c r="H5690" s="1" t="s">
        <v>1535</v>
      </c>
      <c r="I5690" s="16"/>
      <c r="J5690" s="16"/>
      <c r="K5690" s="16"/>
      <c r="L5690" s="16"/>
      <c r="M5690" s="16"/>
      <c r="N5690" s="16"/>
      <c r="O5690" s="16"/>
      <c r="P5690" s="16"/>
      <c r="Q5690" s="16"/>
      <c r="R5690" s="16"/>
      <c r="S5690" s="16"/>
      <c r="T5690" s="16"/>
      <c r="U5690" s="16"/>
      <c r="V5690" s="1" t="s">
        <v>4011</v>
      </c>
      <c r="W5690" s="1" t="s">
        <v>2551</v>
      </c>
      <c r="X5690" s="5" t="s">
        <v>4015</v>
      </c>
      <c r="Y5690" s="5" t="s">
        <v>2553</v>
      </c>
      <c r="Z5690" s="5" t="s">
        <v>4013</v>
      </c>
      <c r="AA5690" s="5"/>
    </row>
    <row r="5691" spans="1:27" ht="12" customHeight="1" x14ac:dyDescent="0.15">
      <c r="A5691" s="1" t="s">
        <v>1533</v>
      </c>
      <c r="B5691" s="1" t="s">
        <v>27</v>
      </c>
      <c r="C5691" s="1" t="s">
        <v>15</v>
      </c>
      <c r="D5691" s="1" t="s">
        <v>2509</v>
      </c>
      <c r="E5691" s="1" t="s">
        <v>10</v>
      </c>
      <c r="F5691" s="1" t="s">
        <v>1537</v>
      </c>
      <c r="G5691" s="1" t="s">
        <v>242</v>
      </c>
      <c r="H5691" s="1" t="s">
        <v>1535</v>
      </c>
      <c r="I5691" s="16"/>
      <c r="J5691" s="16"/>
      <c r="K5691" s="16"/>
      <c r="L5691" s="16"/>
      <c r="M5691" s="16"/>
      <c r="N5691" s="16"/>
      <c r="O5691" s="16"/>
      <c r="P5691" s="16"/>
      <c r="Q5691" s="16"/>
      <c r="R5691" s="16"/>
      <c r="S5691" s="16"/>
      <c r="T5691" s="16"/>
      <c r="U5691" s="16"/>
      <c r="V5691" s="1" t="s">
        <v>4011</v>
      </c>
      <c r="W5691" s="1" t="s">
        <v>2551</v>
      </c>
      <c r="X5691" s="5" t="s">
        <v>4015</v>
      </c>
      <c r="Y5691" s="5" t="s">
        <v>2557</v>
      </c>
      <c r="Z5691" s="5" t="s">
        <v>4013</v>
      </c>
      <c r="AA5691" s="5"/>
    </row>
    <row r="5692" spans="1:27" ht="12" customHeight="1" x14ac:dyDescent="0.15">
      <c r="A5692" s="1" t="s">
        <v>1533</v>
      </c>
      <c r="B5692" s="1" t="s">
        <v>27</v>
      </c>
      <c r="C5692" s="1" t="s">
        <v>17</v>
      </c>
      <c r="D5692" s="1" t="s">
        <v>2509</v>
      </c>
      <c r="E5692" s="1" t="s">
        <v>10</v>
      </c>
      <c r="F5692" s="1" t="s">
        <v>1537</v>
      </c>
      <c r="G5692" s="1" t="s">
        <v>245</v>
      </c>
      <c r="H5692" s="1" t="s">
        <v>306</v>
      </c>
      <c r="I5692" s="16"/>
      <c r="J5692" s="16"/>
      <c r="K5692" s="16"/>
      <c r="L5692" s="16"/>
      <c r="M5692" s="16"/>
      <c r="N5692" s="16"/>
      <c r="O5692" s="16"/>
      <c r="P5692" s="16"/>
      <c r="Q5692" s="16"/>
      <c r="R5692" s="16"/>
      <c r="S5692" s="16"/>
      <c r="T5692" s="16"/>
      <c r="U5692" s="16"/>
      <c r="V5692" s="1" t="s">
        <v>4011</v>
      </c>
      <c r="W5692" s="1" t="s">
        <v>2551</v>
      </c>
      <c r="X5692" s="5" t="s">
        <v>4015</v>
      </c>
      <c r="Y5692" s="5" t="s">
        <v>2740</v>
      </c>
      <c r="Z5692" s="5" t="s">
        <v>2788</v>
      </c>
      <c r="AA5692" s="5"/>
    </row>
    <row r="5693" spans="1:27" ht="12" customHeight="1" x14ac:dyDescent="0.15">
      <c r="A5693" s="1" t="s">
        <v>1533</v>
      </c>
      <c r="B5693" s="1" t="s">
        <v>27</v>
      </c>
      <c r="C5693" s="1" t="s">
        <v>19</v>
      </c>
      <c r="D5693" s="1" t="s">
        <v>2509</v>
      </c>
      <c r="E5693" s="1" t="s">
        <v>10</v>
      </c>
      <c r="F5693" s="1" t="s">
        <v>1537</v>
      </c>
      <c r="G5693" s="1" t="s">
        <v>5117</v>
      </c>
      <c r="H5693" s="1" t="s">
        <v>1535</v>
      </c>
      <c r="I5693" s="16"/>
      <c r="J5693" s="16"/>
      <c r="K5693" s="16"/>
      <c r="L5693" s="16"/>
      <c r="M5693" s="16"/>
      <c r="N5693" s="16"/>
      <c r="O5693" s="16"/>
      <c r="P5693" s="16"/>
      <c r="Q5693" s="16"/>
      <c r="R5693" s="16"/>
      <c r="S5693" s="16"/>
      <c r="T5693" s="16"/>
      <c r="U5693" s="16"/>
      <c r="V5693" s="1" t="s">
        <v>4011</v>
      </c>
      <c r="W5693" s="1" t="s">
        <v>2551</v>
      </c>
      <c r="X5693" s="5" t="s">
        <v>4015</v>
      </c>
      <c r="Y5693" s="5" t="s">
        <v>2558</v>
      </c>
      <c r="Z5693" s="5" t="s">
        <v>4013</v>
      </c>
      <c r="AA5693" s="5"/>
    </row>
    <row r="5694" spans="1:27" ht="12" customHeight="1" x14ac:dyDescent="0.15">
      <c r="A5694" s="1" t="s">
        <v>1533</v>
      </c>
      <c r="B5694" s="1" t="s">
        <v>27</v>
      </c>
      <c r="C5694" s="1" t="s">
        <v>21</v>
      </c>
      <c r="D5694" s="1" t="s">
        <v>2509</v>
      </c>
      <c r="E5694" s="1" t="s">
        <v>10</v>
      </c>
      <c r="F5694" s="1" t="s">
        <v>1537</v>
      </c>
      <c r="G5694" s="1" t="s">
        <v>24</v>
      </c>
      <c r="H5694" s="1" t="s">
        <v>1535</v>
      </c>
      <c r="I5694" s="16"/>
      <c r="J5694" s="16"/>
      <c r="K5694" s="16"/>
      <c r="L5694" s="16"/>
      <c r="M5694" s="16"/>
      <c r="N5694" s="16"/>
      <c r="O5694" s="16"/>
      <c r="P5694" s="16"/>
      <c r="Q5694" s="16"/>
      <c r="R5694" s="16"/>
      <c r="S5694" s="16"/>
      <c r="T5694" s="16"/>
      <c r="U5694" s="16"/>
      <c r="V5694" s="1" t="s">
        <v>4011</v>
      </c>
      <c r="W5694" s="1" t="s">
        <v>2551</v>
      </c>
      <c r="X5694" s="5" t="s">
        <v>4015</v>
      </c>
      <c r="Y5694" s="5" t="s">
        <v>2559</v>
      </c>
      <c r="Z5694" s="5" t="s">
        <v>4013</v>
      </c>
      <c r="AA5694" s="5"/>
    </row>
    <row r="5695" spans="1:27" ht="12" customHeight="1" x14ac:dyDescent="0.15">
      <c r="A5695" s="1" t="s">
        <v>1533</v>
      </c>
      <c r="B5695" s="1" t="s">
        <v>29</v>
      </c>
      <c r="C5695" s="1" t="s">
        <v>9</v>
      </c>
      <c r="D5695" s="1" t="s">
        <v>2509</v>
      </c>
      <c r="E5695" s="1" t="s">
        <v>10</v>
      </c>
      <c r="F5695" s="1" t="s">
        <v>1538</v>
      </c>
      <c r="G5695" s="1" t="s">
        <v>12</v>
      </c>
      <c r="H5695" s="1" t="s">
        <v>1535</v>
      </c>
      <c r="I5695" s="16"/>
      <c r="J5695" s="16"/>
      <c r="K5695" s="16"/>
      <c r="L5695" s="16"/>
      <c r="M5695" s="16"/>
      <c r="N5695" s="16"/>
      <c r="O5695" s="16"/>
      <c r="P5695" s="16"/>
      <c r="Q5695" s="16"/>
      <c r="R5695" s="16"/>
      <c r="S5695" s="16"/>
      <c r="T5695" s="16"/>
      <c r="U5695" s="16"/>
      <c r="V5695" s="1" t="s">
        <v>4011</v>
      </c>
      <c r="W5695" s="1" t="s">
        <v>2551</v>
      </c>
      <c r="X5695" s="5" t="s">
        <v>4016</v>
      </c>
      <c r="Y5695" s="5" t="s">
        <v>2553</v>
      </c>
      <c r="Z5695" s="5" t="s">
        <v>4013</v>
      </c>
      <c r="AA5695" s="5"/>
    </row>
    <row r="5696" spans="1:27" ht="12" customHeight="1" x14ac:dyDescent="0.15">
      <c r="A5696" s="1" t="s">
        <v>1533</v>
      </c>
      <c r="B5696" s="1" t="s">
        <v>29</v>
      </c>
      <c r="C5696" s="1" t="s">
        <v>15</v>
      </c>
      <c r="D5696" s="1" t="s">
        <v>2509</v>
      </c>
      <c r="E5696" s="1" t="s">
        <v>10</v>
      </c>
      <c r="F5696" s="1" t="s">
        <v>1538</v>
      </c>
      <c r="G5696" s="1" t="s">
        <v>242</v>
      </c>
      <c r="H5696" s="1" t="s">
        <v>1535</v>
      </c>
      <c r="I5696" s="16"/>
      <c r="J5696" s="16"/>
      <c r="K5696" s="16"/>
      <c r="L5696" s="16"/>
      <c r="M5696" s="16"/>
      <c r="N5696" s="16"/>
      <c r="O5696" s="16"/>
      <c r="P5696" s="16"/>
      <c r="Q5696" s="16"/>
      <c r="R5696" s="16"/>
      <c r="S5696" s="16"/>
      <c r="T5696" s="16"/>
      <c r="U5696" s="16"/>
      <c r="V5696" s="1" t="s">
        <v>4011</v>
      </c>
      <c r="W5696" s="1" t="s">
        <v>2551</v>
      </c>
      <c r="X5696" s="5" t="s">
        <v>4016</v>
      </c>
      <c r="Y5696" s="5" t="s">
        <v>2557</v>
      </c>
      <c r="Z5696" s="5" t="s">
        <v>4013</v>
      </c>
      <c r="AA5696" s="5"/>
    </row>
    <row r="5697" spans="1:27" ht="12" customHeight="1" x14ac:dyDescent="0.15">
      <c r="A5697" s="1" t="s">
        <v>1533</v>
      </c>
      <c r="B5697" s="1" t="s">
        <v>29</v>
      </c>
      <c r="C5697" s="1" t="s">
        <v>17</v>
      </c>
      <c r="D5697" s="1" t="s">
        <v>2509</v>
      </c>
      <c r="E5697" s="1" t="s">
        <v>10</v>
      </c>
      <c r="F5697" s="1" t="s">
        <v>1538</v>
      </c>
      <c r="G5697" s="1" t="s">
        <v>245</v>
      </c>
      <c r="H5697" s="1" t="s">
        <v>306</v>
      </c>
      <c r="I5697" s="16"/>
      <c r="J5697" s="16"/>
      <c r="K5697" s="16"/>
      <c r="L5697" s="16"/>
      <c r="M5697" s="16"/>
      <c r="N5697" s="16"/>
      <c r="O5697" s="16"/>
      <c r="P5697" s="16"/>
      <c r="Q5697" s="16"/>
      <c r="R5697" s="16"/>
      <c r="S5697" s="16"/>
      <c r="T5697" s="16"/>
      <c r="U5697" s="16"/>
      <c r="V5697" s="1" t="s">
        <v>4011</v>
      </c>
      <c r="W5697" s="1" t="s">
        <v>2551</v>
      </c>
      <c r="X5697" s="5" t="s">
        <v>4016</v>
      </c>
      <c r="Y5697" s="5" t="s">
        <v>2740</v>
      </c>
      <c r="Z5697" s="5" t="s">
        <v>2788</v>
      </c>
      <c r="AA5697" s="5"/>
    </row>
    <row r="5698" spans="1:27" ht="12" customHeight="1" x14ac:dyDescent="0.15">
      <c r="A5698" s="1" t="s">
        <v>1533</v>
      </c>
      <c r="B5698" s="1" t="s">
        <v>29</v>
      </c>
      <c r="C5698" s="1" t="s">
        <v>19</v>
      </c>
      <c r="D5698" s="1" t="s">
        <v>2509</v>
      </c>
      <c r="E5698" s="1" t="s">
        <v>10</v>
      </c>
      <c r="F5698" s="1" t="s">
        <v>1538</v>
      </c>
      <c r="G5698" s="1" t="s">
        <v>5117</v>
      </c>
      <c r="H5698" s="1" t="s">
        <v>1535</v>
      </c>
      <c r="I5698" s="16"/>
      <c r="J5698" s="16"/>
      <c r="K5698" s="16"/>
      <c r="L5698" s="16"/>
      <c r="M5698" s="16"/>
      <c r="N5698" s="16"/>
      <c r="O5698" s="16"/>
      <c r="P5698" s="16"/>
      <c r="Q5698" s="16"/>
      <c r="R5698" s="16"/>
      <c r="S5698" s="16"/>
      <c r="T5698" s="16"/>
      <c r="U5698" s="16"/>
      <c r="V5698" s="1" t="s">
        <v>4011</v>
      </c>
      <c r="W5698" s="1" t="s">
        <v>2551</v>
      </c>
      <c r="X5698" s="5" t="s">
        <v>4016</v>
      </c>
      <c r="Y5698" s="5" t="s">
        <v>2558</v>
      </c>
      <c r="Z5698" s="5" t="s">
        <v>4013</v>
      </c>
      <c r="AA5698" s="5"/>
    </row>
    <row r="5699" spans="1:27" ht="12" customHeight="1" x14ac:dyDescent="0.15">
      <c r="A5699" s="1" t="s">
        <v>1533</v>
      </c>
      <c r="B5699" s="1" t="s">
        <v>29</v>
      </c>
      <c r="C5699" s="1" t="s">
        <v>21</v>
      </c>
      <c r="D5699" s="1" t="s">
        <v>2509</v>
      </c>
      <c r="E5699" s="1" t="s">
        <v>10</v>
      </c>
      <c r="F5699" s="1" t="s">
        <v>1538</v>
      </c>
      <c r="G5699" s="1" t="s">
        <v>24</v>
      </c>
      <c r="H5699" s="1" t="s">
        <v>1535</v>
      </c>
      <c r="I5699" s="16"/>
      <c r="J5699" s="16"/>
      <c r="K5699" s="16"/>
      <c r="L5699" s="16"/>
      <c r="M5699" s="16"/>
      <c r="N5699" s="16"/>
      <c r="O5699" s="16"/>
      <c r="P5699" s="16"/>
      <c r="Q5699" s="16"/>
      <c r="R5699" s="16"/>
      <c r="S5699" s="16"/>
      <c r="T5699" s="16"/>
      <c r="U5699" s="16"/>
      <c r="V5699" s="1" t="s">
        <v>4011</v>
      </c>
      <c r="W5699" s="1" t="s">
        <v>2551</v>
      </c>
      <c r="X5699" s="5" t="s">
        <v>4016</v>
      </c>
      <c r="Y5699" s="5" t="s">
        <v>2559</v>
      </c>
      <c r="Z5699" s="5" t="s">
        <v>4013</v>
      </c>
      <c r="AA5699" s="5"/>
    </row>
    <row r="5700" spans="1:27" ht="12" customHeight="1" x14ac:dyDescent="0.15">
      <c r="A5700" s="1" t="s">
        <v>1533</v>
      </c>
      <c r="B5700" s="1" t="s">
        <v>212</v>
      </c>
      <c r="C5700" s="1" t="s">
        <v>9</v>
      </c>
      <c r="D5700" s="1" t="s">
        <v>2509</v>
      </c>
      <c r="E5700" s="1" t="s">
        <v>213</v>
      </c>
      <c r="F5700" s="1" t="s">
        <v>1539</v>
      </c>
      <c r="G5700" s="1" t="s">
        <v>215</v>
      </c>
      <c r="H5700" s="1" t="s">
        <v>216</v>
      </c>
      <c r="I5700" s="16"/>
      <c r="J5700" s="16"/>
      <c r="K5700" s="16"/>
      <c r="L5700" s="16"/>
      <c r="M5700" s="16"/>
      <c r="N5700" s="16"/>
      <c r="O5700" s="16"/>
      <c r="P5700" s="16"/>
      <c r="Q5700" s="16"/>
      <c r="R5700" s="16"/>
      <c r="S5700" s="16"/>
      <c r="T5700" s="16"/>
      <c r="U5700" s="16"/>
      <c r="V5700" s="1" t="s">
        <v>4011</v>
      </c>
      <c r="W5700" s="1" t="s">
        <v>2717</v>
      </c>
      <c r="X5700" s="5" t="s">
        <v>4017</v>
      </c>
      <c r="Y5700" s="5" t="s">
        <v>2719</v>
      </c>
      <c r="Z5700" s="5" t="s">
        <v>2847</v>
      </c>
      <c r="AA5700" s="5"/>
    </row>
    <row r="5701" spans="1:27" ht="12" customHeight="1" x14ac:dyDescent="0.15">
      <c r="A5701" s="1" t="s">
        <v>1533</v>
      </c>
      <c r="B5701" s="1" t="s">
        <v>285</v>
      </c>
      <c r="C5701" s="1" t="s">
        <v>9</v>
      </c>
      <c r="D5701" s="1" t="s">
        <v>2509</v>
      </c>
      <c r="E5701" s="1" t="s">
        <v>213</v>
      </c>
      <c r="F5701" s="1" t="s">
        <v>286</v>
      </c>
      <c r="G5701" s="1" t="s">
        <v>215</v>
      </c>
      <c r="H5701" s="1" t="s">
        <v>216</v>
      </c>
      <c r="I5701" s="16"/>
      <c r="J5701" s="16"/>
      <c r="K5701" s="16"/>
      <c r="L5701" s="16"/>
      <c r="M5701" s="16"/>
      <c r="N5701" s="16"/>
      <c r="O5701" s="16"/>
      <c r="P5701" s="16"/>
      <c r="Q5701" s="16"/>
      <c r="R5701" s="16"/>
      <c r="S5701" s="16"/>
      <c r="T5701" s="16"/>
      <c r="U5701" s="16"/>
      <c r="V5701" s="1" t="s">
        <v>4011</v>
      </c>
      <c r="W5701" s="1" t="s">
        <v>2717</v>
      </c>
      <c r="X5701" s="5" t="s">
        <v>2769</v>
      </c>
      <c r="Y5701" s="5" t="s">
        <v>2719</v>
      </c>
      <c r="Z5701" s="5" t="s">
        <v>2847</v>
      </c>
      <c r="AA5701" s="5"/>
    </row>
    <row r="5702" spans="1:27" ht="12" customHeight="1" x14ac:dyDescent="0.15">
      <c r="A5702" s="1" t="s">
        <v>1533</v>
      </c>
      <c r="B5702" s="1" t="s">
        <v>4944</v>
      </c>
      <c r="C5702" s="1" t="s">
        <v>9</v>
      </c>
      <c r="D5702" s="1" t="s">
        <v>2509</v>
      </c>
      <c r="E5702" s="1" t="s">
        <v>10</v>
      </c>
      <c r="F5702" s="1" t="s">
        <v>4957</v>
      </c>
      <c r="G5702" s="1" t="s">
        <v>12</v>
      </c>
      <c r="H5702" s="1" t="s">
        <v>1535</v>
      </c>
      <c r="I5702" s="16"/>
      <c r="J5702" s="16"/>
      <c r="K5702" s="16"/>
      <c r="L5702" s="16"/>
      <c r="M5702" s="16"/>
      <c r="N5702" s="16"/>
      <c r="O5702" s="16"/>
      <c r="P5702" s="16"/>
      <c r="Q5702" s="16"/>
      <c r="R5702" s="16"/>
      <c r="S5702" s="16"/>
      <c r="T5702" s="16"/>
      <c r="U5702" s="16"/>
      <c r="V5702" s="1" t="s">
        <v>4011</v>
      </c>
      <c r="W5702" s="1" t="s">
        <v>2551</v>
      </c>
      <c r="X5702" s="1" t="s">
        <v>5020</v>
      </c>
      <c r="Y5702" s="1" t="s">
        <v>2553</v>
      </c>
      <c r="Z5702" s="1" t="s">
        <v>4013</v>
      </c>
    </row>
    <row r="5703" spans="1:27" ht="12" customHeight="1" x14ac:dyDescent="0.15">
      <c r="A5703" s="1" t="s">
        <v>1533</v>
      </c>
      <c r="B5703" s="1" t="s">
        <v>4944</v>
      </c>
      <c r="C5703" s="1" t="s">
        <v>15</v>
      </c>
      <c r="D5703" s="1" t="s">
        <v>2509</v>
      </c>
      <c r="E5703" s="1" t="s">
        <v>10</v>
      </c>
      <c r="F5703" s="1" t="s">
        <v>4957</v>
      </c>
      <c r="G5703" s="1" t="s">
        <v>242</v>
      </c>
      <c r="H5703" s="1" t="s">
        <v>1535</v>
      </c>
      <c r="I5703" s="16"/>
      <c r="J5703" s="16"/>
      <c r="K5703" s="16"/>
      <c r="L5703" s="16"/>
      <c r="M5703" s="16"/>
      <c r="N5703" s="16"/>
      <c r="O5703" s="16"/>
      <c r="P5703" s="16"/>
      <c r="Q5703" s="16"/>
      <c r="R5703" s="16"/>
      <c r="S5703" s="16"/>
      <c r="T5703" s="16"/>
      <c r="U5703" s="16"/>
      <c r="V5703" s="1" t="s">
        <v>4011</v>
      </c>
      <c r="W5703" s="1" t="s">
        <v>2551</v>
      </c>
      <c r="X5703" s="1" t="s">
        <v>5020</v>
      </c>
      <c r="Y5703" s="1" t="s">
        <v>2557</v>
      </c>
      <c r="Z5703" s="1" t="s">
        <v>4013</v>
      </c>
    </row>
    <row r="5704" spans="1:27" ht="12" customHeight="1" x14ac:dyDescent="0.15">
      <c r="A5704" s="1" t="s">
        <v>1533</v>
      </c>
      <c r="B5704" s="1" t="s">
        <v>4944</v>
      </c>
      <c r="C5704" s="1" t="s">
        <v>17</v>
      </c>
      <c r="D5704" s="1" t="s">
        <v>2509</v>
      </c>
      <c r="E5704" s="1" t="s">
        <v>10</v>
      </c>
      <c r="F5704" s="1" t="s">
        <v>4957</v>
      </c>
      <c r="G5704" s="1" t="s">
        <v>245</v>
      </c>
      <c r="H5704" s="1" t="s">
        <v>306</v>
      </c>
      <c r="I5704" s="16"/>
      <c r="J5704" s="16"/>
      <c r="K5704" s="16"/>
      <c r="L5704" s="16"/>
      <c r="M5704" s="16"/>
      <c r="N5704" s="16"/>
      <c r="O5704" s="16"/>
      <c r="P5704" s="16"/>
      <c r="Q5704" s="16"/>
      <c r="R5704" s="16"/>
      <c r="S5704" s="16"/>
      <c r="T5704" s="16"/>
      <c r="U5704" s="16"/>
      <c r="V5704" s="1" t="s">
        <v>4011</v>
      </c>
      <c r="W5704" s="1" t="s">
        <v>2551</v>
      </c>
      <c r="X5704" s="1" t="s">
        <v>5020</v>
      </c>
      <c r="Y5704" s="1" t="s">
        <v>2740</v>
      </c>
      <c r="Z5704" s="1" t="s">
        <v>2788</v>
      </c>
    </row>
    <row r="5705" spans="1:27" ht="12" customHeight="1" x14ac:dyDescent="0.15">
      <c r="A5705" s="1" t="s">
        <v>1533</v>
      </c>
      <c r="B5705" s="1" t="s">
        <v>4944</v>
      </c>
      <c r="C5705" s="1" t="s">
        <v>19</v>
      </c>
      <c r="D5705" s="1" t="s">
        <v>2509</v>
      </c>
      <c r="E5705" s="1" t="s">
        <v>10</v>
      </c>
      <c r="F5705" s="1" t="s">
        <v>4957</v>
      </c>
      <c r="G5705" s="1" t="s">
        <v>5117</v>
      </c>
      <c r="H5705" s="1" t="s">
        <v>1535</v>
      </c>
      <c r="I5705" s="16"/>
      <c r="J5705" s="16"/>
      <c r="K5705" s="16"/>
      <c r="L5705" s="16"/>
      <c r="M5705" s="16"/>
      <c r="N5705" s="16"/>
      <c r="O5705" s="16"/>
      <c r="P5705" s="16"/>
      <c r="Q5705" s="16"/>
      <c r="R5705" s="16"/>
      <c r="S5705" s="16"/>
      <c r="T5705" s="16"/>
      <c r="U5705" s="16"/>
      <c r="V5705" s="1" t="s">
        <v>4011</v>
      </c>
      <c r="W5705" s="1" t="s">
        <v>2551</v>
      </c>
      <c r="X5705" s="1" t="s">
        <v>5020</v>
      </c>
      <c r="Y5705" s="1" t="s">
        <v>2564</v>
      </c>
      <c r="Z5705" s="1" t="s">
        <v>4013</v>
      </c>
    </row>
    <row r="5706" spans="1:27" ht="12" customHeight="1" x14ac:dyDescent="0.15">
      <c r="A5706" s="1" t="s">
        <v>1533</v>
      </c>
      <c r="B5706" s="1" t="s">
        <v>4944</v>
      </c>
      <c r="C5706" s="1" t="s">
        <v>21</v>
      </c>
      <c r="D5706" s="1" t="s">
        <v>2509</v>
      </c>
      <c r="E5706" s="1" t="s">
        <v>10</v>
      </c>
      <c r="F5706" s="1" t="s">
        <v>4957</v>
      </c>
      <c r="G5706" s="1" t="s">
        <v>24</v>
      </c>
      <c r="H5706" s="1" t="s">
        <v>1535</v>
      </c>
      <c r="I5706" s="16"/>
      <c r="J5706" s="16"/>
      <c r="K5706" s="16"/>
      <c r="L5706" s="16"/>
      <c r="M5706" s="16"/>
      <c r="N5706" s="16"/>
      <c r="O5706" s="16"/>
      <c r="P5706" s="16"/>
      <c r="Q5706" s="16"/>
      <c r="R5706" s="16"/>
      <c r="S5706" s="16"/>
      <c r="T5706" s="16"/>
      <c r="U5706" s="16"/>
      <c r="V5706" s="1" t="s">
        <v>4011</v>
      </c>
      <c r="W5706" s="1" t="s">
        <v>2551</v>
      </c>
      <c r="X5706" s="1" t="s">
        <v>5020</v>
      </c>
      <c r="Y5706" s="1" t="s">
        <v>2559</v>
      </c>
      <c r="Z5706" s="1" t="s">
        <v>4013</v>
      </c>
    </row>
    <row r="5707" spans="1:27" ht="12" customHeight="1" x14ac:dyDescent="0.15">
      <c r="A5707" s="1" t="s">
        <v>1540</v>
      </c>
      <c r="B5707" s="1" t="s">
        <v>8</v>
      </c>
      <c r="C5707" s="1" t="s">
        <v>9</v>
      </c>
      <c r="D5707" s="1" t="s">
        <v>2510</v>
      </c>
      <c r="E5707" s="1" t="s">
        <v>10</v>
      </c>
      <c r="F5707" s="1" t="s">
        <v>1541</v>
      </c>
      <c r="G5707" s="1" t="s">
        <v>12</v>
      </c>
      <c r="H5707" s="1" t="s">
        <v>1542</v>
      </c>
      <c r="I5707" s="16"/>
      <c r="J5707" s="16"/>
      <c r="K5707" s="16"/>
      <c r="L5707" s="16"/>
      <c r="M5707" s="16"/>
      <c r="N5707" s="16"/>
      <c r="O5707" s="16"/>
      <c r="P5707" s="16"/>
      <c r="Q5707" s="16"/>
      <c r="R5707" s="16"/>
      <c r="S5707" s="16">
        <v>0.94089999999999996</v>
      </c>
      <c r="T5707" s="16"/>
      <c r="U5707" s="16"/>
      <c r="V5707" s="1" t="s">
        <v>4018</v>
      </c>
      <c r="W5707" s="1" t="s">
        <v>2551</v>
      </c>
      <c r="X5707" s="5" t="s">
        <v>4019</v>
      </c>
      <c r="Y5707" s="5" t="s">
        <v>2553</v>
      </c>
      <c r="Z5707" s="5" t="s">
        <v>4020</v>
      </c>
      <c r="AA5707" s="5"/>
    </row>
    <row r="5708" spans="1:27" ht="12" customHeight="1" x14ac:dyDescent="0.15">
      <c r="A5708" s="1" t="s">
        <v>1540</v>
      </c>
      <c r="B5708" s="1" t="s">
        <v>8</v>
      </c>
      <c r="C5708" s="1" t="s">
        <v>15</v>
      </c>
      <c r="D5708" s="1" t="s">
        <v>2510</v>
      </c>
      <c r="E5708" s="1" t="s">
        <v>10</v>
      </c>
      <c r="F5708" s="1" t="s">
        <v>1541</v>
      </c>
      <c r="G5708" s="1" t="s">
        <v>16</v>
      </c>
      <c r="H5708" s="1" t="s">
        <v>1542</v>
      </c>
      <c r="I5708" s="16"/>
      <c r="J5708" s="16"/>
      <c r="K5708" s="16"/>
      <c r="L5708" s="16"/>
      <c r="M5708" s="16"/>
      <c r="N5708" s="16"/>
      <c r="O5708" s="16"/>
      <c r="P5708" s="16"/>
      <c r="Q5708" s="16"/>
      <c r="R5708" s="16"/>
      <c r="S5708" s="16"/>
      <c r="T5708" s="16"/>
      <c r="U5708" s="16"/>
      <c r="V5708" s="1" t="s">
        <v>4018</v>
      </c>
      <c r="W5708" s="1" t="s">
        <v>2551</v>
      </c>
      <c r="X5708" s="5" t="s">
        <v>4019</v>
      </c>
      <c r="Y5708" s="5" t="s">
        <v>2555</v>
      </c>
      <c r="Z5708" s="5" t="s">
        <v>4020</v>
      </c>
      <c r="AA5708" s="5"/>
    </row>
    <row r="5709" spans="1:27" ht="12" customHeight="1" x14ac:dyDescent="0.15">
      <c r="A5709" s="1" t="s">
        <v>1540</v>
      </c>
      <c r="B5709" s="1" t="s">
        <v>8</v>
      </c>
      <c r="C5709" s="1" t="s">
        <v>17</v>
      </c>
      <c r="D5709" s="1" t="s">
        <v>2510</v>
      </c>
      <c r="E5709" s="1" t="s">
        <v>10</v>
      </c>
      <c r="F5709" s="1" t="s">
        <v>1541</v>
      </c>
      <c r="G5709" s="1" t="s">
        <v>242</v>
      </c>
      <c r="H5709" s="1" t="s">
        <v>1542</v>
      </c>
      <c r="I5709" s="16"/>
      <c r="J5709" s="16"/>
      <c r="K5709" s="16"/>
      <c r="L5709" s="16"/>
      <c r="M5709" s="16"/>
      <c r="N5709" s="16"/>
      <c r="O5709" s="16"/>
      <c r="P5709" s="16"/>
      <c r="Q5709" s="16"/>
      <c r="R5709" s="16"/>
      <c r="S5709" s="16">
        <v>0.96379999999999999</v>
      </c>
      <c r="T5709" s="16"/>
      <c r="U5709" s="16"/>
      <c r="V5709" s="1" t="s">
        <v>4018</v>
      </c>
      <c r="W5709" s="1" t="s">
        <v>2551</v>
      </c>
      <c r="X5709" s="5" t="s">
        <v>4019</v>
      </c>
      <c r="Y5709" s="5" t="s">
        <v>2557</v>
      </c>
      <c r="Z5709" s="5" t="s">
        <v>4020</v>
      </c>
      <c r="AA5709" s="5"/>
    </row>
    <row r="5710" spans="1:27" ht="12" customHeight="1" x14ac:dyDescent="0.15">
      <c r="A5710" s="1" t="s">
        <v>1540</v>
      </c>
      <c r="B5710" s="1" t="s">
        <v>8</v>
      </c>
      <c r="C5710" s="1" t="s">
        <v>19</v>
      </c>
      <c r="D5710" s="1" t="s">
        <v>2510</v>
      </c>
      <c r="E5710" s="1" t="s">
        <v>10</v>
      </c>
      <c r="F5710" s="1" t="s">
        <v>1541</v>
      </c>
      <c r="G5710" s="1" t="s">
        <v>245</v>
      </c>
      <c r="H5710" s="1" t="s">
        <v>306</v>
      </c>
      <c r="I5710" s="16"/>
      <c r="J5710" s="16"/>
      <c r="K5710" s="16"/>
      <c r="L5710" s="16"/>
      <c r="M5710" s="16"/>
      <c r="N5710" s="16"/>
      <c r="O5710" s="16"/>
      <c r="P5710" s="16"/>
      <c r="Q5710" s="16"/>
      <c r="R5710" s="16"/>
      <c r="S5710" s="16"/>
      <c r="T5710" s="16"/>
      <c r="U5710" s="16"/>
      <c r="V5710" s="1" t="s">
        <v>4018</v>
      </c>
      <c r="W5710" s="1" t="s">
        <v>2551</v>
      </c>
      <c r="X5710" s="5" t="s">
        <v>4019</v>
      </c>
      <c r="Y5710" s="5" t="s">
        <v>2740</v>
      </c>
      <c r="Z5710" s="5" t="s">
        <v>2788</v>
      </c>
      <c r="AA5710" s="5"/>
    </row>
    <row r="5711" spans="1:27" ht="12" customHeight="1" x14ac:dyDescent="0.15">
      <c r="A5711" s="1" t="s">
        <v>1540</v>
      </c>
      <c r="B5711" s="1" t="s">
        <v>8</v>
      </c>
      <c r="C5711" s="1" t="s">
        <v>21</v>
      </c>
      <c r="D5711" s="1" t="s">
        <v>2510</v>
      </c>
      <c r="E5711" s="1" t="s">
        <v>10</v>
      </c>
      <c r="F5711" s="1" t="s">
        <v>1541</v>
      </c>
      <c r="G5711" s="1" t="s">
        <v>22</v>
      </c>
      <c r="H5711" s="1" t="s">
        <v>1542</v>
      </c>
      <c r="I5711" s="16"/>
      <c r="J5711" s="16"/>
      <c r="K5711" s="16"/>
      <c r="L5711" s="16"/>
      <c r="M5711" s="16"/>
      <c r="N5711" s="16"/>
      <c r="O5711" s="16"/>
      <c r="P5711" s="16"/>
      <c r="Q5711" s="16"/>
      <c r="R5711" s="16"/>
      <c r="S5711" s="16"/>
      <c r="T5711" s="16"/>
      <c r="U5711" s="16"/>
      <c r="V5711" s="1" t="s">
        <v>4018</v>
      </c>
      <c r="W5711" s="1" t="s">
        <v>2551</v>
      </c>
      <c r="X5711" s="5" t="s">
        <v>4019</v>
      </c>
      <c r="Y5711" s="5" t="s">
        <v>2558</v>
      </c>
      <c r="Z5711" s="5" t="s">
        <v>4020</v>
      </c>
      <c r="AA5711" s="5"/>
    </row>
    <row r="5712" spans="1:27" ht="12" customHeight="1" x14ac:dyDescent="0.15">
      <c r="A5712" s="1" t="s">
        <v>1540</v>
      </c>
      <c r="B5712" s="1" t="s">
        <v>8</v>
      </c>
      <c r="C5712" s="1" t="s">
        <v>23</v>
      </c>
      <c r="D5712" s="1" t="s">
        <v>2510</v>
      </c>
      <c r="E5712" s="1" t="s">
        <v>10</v>
      </c>
      <c r="F5712" s="1" t="s">
        <v>1541</v>
      </c>
      <c r="G5712" s="1" t="s">
        <v>24</v>
      </c>
      <c r="H5712" s="1" t="s">
        <v>1542</v>
      </c>
      <c r="I5712" s="16"/>
      <c r="J5712" s="16"/>
      <c r="K5712" s="16"/>
      <c r="L5712" s="16"/>
      <c r="M5712" s="16"/>
      <c r="N5712" s="16"/>
      <c r="O5712" s="16"/>
      <c r="P5712" s="16"/>
      <c r="Q5712" s="16"/>
      <c r="R5712" s="16"/>
      <c r="S5712" s="16">
        <v>0.95209999999999995</v>
      </c>
      <c r="T5712" s="16"/>
      <c r="U5712" s="16"/>
      <c r="V5712" s="1" t="s">
        <v>4018</v>
      </c>
      <c r="W5712" s="1" t="s">
        <v>2551</v>
      </c>
      <c r="X5712" s="5" t="s">
        <v>4019</v>
      </c>
      <c r="Y5712" s="5" t="s">
        <v>2559</v>
      </c>
      <c r="Z5712" s="5" t="s">
        <v>4020</v>
      </c>
      <c r="AA5712" s="5"/>
    </row>
    <row r="5713" spans="1:27" ht="12" customHeight="1" x14ac:dyDescent="0.15">
      <c r="A5713" s="1" t="s">
        <v>1540</v>
      </c>
      <c r="B5713" s="1" t="s">
        <v>25</v>
      </c>
      <c r="C5713" s="1" t="s">
        <v>9</v>
      </c>
      <c r="D5713" s="1" t="s">
        <v>2510</v>
      </c>
      <c r="E5713" s="1" t="s">
        <v>10</v>
      </c>
      <c r="F5713" s="1" t="s">
        <v>1543</v>
      </c>
      <c r="G5713" s="1" t="s">
        <v>12</v>
      </c>
      <c r="H5713" s="1" t="s">
        <v>1542</v>
      </c>
      <c r="I5713" s="16"/>
      <c r="J5713" s="16"/>
      <c r="K5713" s="16"/>
      <c r="L5713" s="16"/>
      <c r="M5713" s="16"/>
      <c r="N5713" s="16"/>
      <c r="O5713" s="16"/>
      <c r="P5713" s="16"/>
      <c r="Q5713" s="16"/>
      <c r="R5713" s="16"/>
      <c r="S5713" s="16">
        <v>0.9244</v>
      </c>
      <c r="T5713" s="16"/>
      <c r="U5713" s="16"/>
      <c r="V5713" s="1" t="s">
        <v>4018</v>
      </c>
      <c r="W5713" s="1" t="s">
        <v>2551</v>
      </c>
      <c r="X5713" s="5" t="s">
        <v>4021</v>
      </c>
      <c r="Y5713" s="5" t="s">
        <v>2553</v>
      </c>
      <c r="Z5713" s="5" t="s">
        <v>4020</v>
      </c>
      <c r="AA5713" s="5"/>
    </row>
    <row r="5714" spans="1:27" ht="12" customHeight="1" x14ac:dyDescent="0.15">
      <c r="A5714" s="1" t="s">
        <v>1540</v>
      </c>
      <c r="B5714" s="1" t="s">
        <v>25</v>
      </c>
      <c r="C5714" s="1" t="s">
        <v>15</v>
      </c>
      <c r="D5714" s="1" t="s">
        <v>2510</v>
      </c>
      <c r="E5714" s="1" t="s">
        <v>10</v>
      </c>
      <c r="F5714" s="1" t="s">
        <v>1543</v>
      </c>
      <c r="G5714" s="1" t="s">
        <v>16</v>
      </c>
      <c r="H5714" s="1" t="s">
        <v>1542</v>
      </c>
      <c r="I5714" s="16"/>
      <c r="J5714" s="16"/>
      <c r="K5714" s="16"/>
      <c r="L5714" s="16"/>
      <c r="M5714" s="16"/>
      <c r="N5714" s="16"/>
      <c r="O5714" s="16"/>
      <c r="P5714" s="16"/>
      <c r="Q5714" s="16"/>
      <c r="R5714" s="16"/>
      <c r="S5714" s="16"/>
      <c r="T5714" s="16"/>
      <c r="U5714" s="16"/>
      <c r="V5714" s="1" t="s">
        <v>4018</v>
      </c>
      <c r="W5714" s="1" t="s">
        <v>2551</v>
      </c>
      <c r="X5714" s="5" t="s">
        <v>4021</v>
      </c>
      <c r="Y5714" s="5" t="s">
        <v>2555</v>
      </c>
      <c r="Z5714" s="5" t="s">
        <v>4020</v>
      </c>
      <c r="AA5714" s="5"/>
    </row>
    <row r="5715" spans="1:27" ht="12" customHeight="1" x14ac:dyDescent="0.15">
      <c r="A5715" s="1" t="s">
        <v>1540</v>
      </c>
      <c r="B5715" s="1" t="s">
        <v>25</v>
      </c>
      <c r="C5715" s="1" t="s">
        <v>17</v>
      </c>
      <c r="D5715" s="1" t="s">
        <v>2510</v>
      </c>
      <c r="E5715" s="1" t="s">
        <v>10</v>
      </c>
      <c r="F5715" s="1" t="s">
        <v>1543</v>
      </c>
      <c r="G5715" s="1" t="s">
        <v>242</v>
      </c>
      <c r="H5715" s="1" t="s">
        <v>1542</v>
      </c>
      <c r="I5715" s="16"/>
      <c r="J5715" s="16"/>
      <c r="K5715" s="16"/>
      <c r="L5715" s="16"/>
      <c r="M5715" s="16"/>
      <c r="N5715" s="16"/>
      <c r="O5715" s="16"/>
      <c r="P5715" s="16"/>
      <c r="Q5715" s="16"/>
      <c r="R5715" s="16"/>
      <c r="S5715" s="16">
        <v>0.92259999999999998</v>
      </c>
      <c r="T5715" s="16"/>
      <c r="U5715" s="16"/>
      <c r="V5715" s="1" t="s">
        <v>4018</v>
      </c>
      <c r="W5715" s="1" t="s">
        <v>2551</v>
      </c>
      <c r="X5715" s="5" t="s">
        <v>4021</v>
      </c>
      <c r="Y5715" s="5" t="s">
        <v>2557</v>
      </c>
      <c r="Z5715" s="5" t="s">
        <v>4020</v>
      </c>
      <c r="AA5715" s="5"/>
    </row>
    <row r="5716" spans="1:27" ht="12" customHeight="1" x14ac:dyDescent="0.15">
      <c r="A5716" s="1" t="s">
        <v>1540</v>
      </c>
      <c r="B5716" s="1" t="s">
        <v>25</v>
      </c>
      <c r="C5716" s="1" t="s">
        <v>19</v>
      </c>
      <c r="D5716" s="1" t="s">
        <v>2510</v>
      </c>
      <c r="E5716" s="1" t="s">
        <v>10</v>
      </c>
      <c r="F5716" s="1" t="s">
        <v>1543</v>
      </c>
      <c r="G5716" s="1" t="s">
        <v>245</v>
      </c>
      <c r="H5716" s="1" t="s">
        <v>306</v>
      </c>
      <c r="I5716" s="16"/>
      <c r="J5716" s="16"/>
      <c r="K5716" s="16"/>
      <c r="L5716" s="16"/>
      <c r="M5716" s="16"/>
      <c r="N5716" s="16"/>
      <c r="O5716" s="16"/>
      <c r="P5716" s="16"/>
      <c r="Q5716" s="16"/>
      <c r="R5716" s="16"/>
      <c r="S5716" s="16">
        <v>0.93610000000000004</v>
      </c>
      <c r="T5716" s="16"/>
      <c r="U5716" s="16"/>
      <c r="V5716" s="1" t="s">
        <v>4018</v>
      </c>
      <c r="W5716" s="1" t="s">
        <v>2551</v>
      </c>
      <c r="X5716" s="5" t="s">
        <v>4021</v>
      </c>
      <c r="Y5716" s="5" t="s">
        <v>2740</v>
      </c>
      <c r="Z5716" s="5" t="s">
        <v>2788</v>
      </c>
      <c r="AA5716" s="5"/>
    </row>
    <row r="5717" spans="1:27" ht="12" customHeight="1" x14ac:dyDescent="0.15">
      <c r="A5717" s="1" t="s">
        <v>1540</v>
      </c>
      <c r="B5717" s="1" t="s">
        <v>25</v>
      </c>
      <c r="C5717" s="1" t="s">
        <v>21</v>
      </c>
      <c r="D5717" s="1" t="s">
        <v>2510</v>
      </c>
      <c r="E5717" s="1" t="s">
        <v>10</v>
      </c>
      <c r="F5717" s="1" t="s">
        <v>1543</v>
      </c>
      <c r="G5717" s="1" t="s">
        <v>22</v>
      </c>
      <c r="H5717" s="1" t="s">
        <v>1542</v>
      </c>
      <c r="I5717" s="16"/>
      <c r="J5717" s="16"/>
      <c r="K5717" s="16"/>
      <c r="L5717" s="16"/>
      <c r="M5717" s="16"/>
      <c r="N5717" s="16"/>
      <c r="O5717" s="16"/>
      <c r="P5717" s="16"/>
      <c r="Q5717" s="16"/>
      <c r="R5717" s="16"/>
      <c r="S5717" s="16"/>
      <c r="T5717" s="16"/>
      <c r="U5717" s="16"/>
      <c r="V5717" s="1" t="s">
        <v>4018</v>
      </c>
      <c r="W5717" s="1" t="s">
        <v>2551</v>
      </c>
      <c r="X5717" s="5" t="s">
        <v>4021</v>
      </c>
      <c r="Y5717" s="5" t="s">
        <v>2558</v>
      </c>
      <c r="Z5717" s="5" t="s">
        <v>4020</v>
      </c>
      <c r="AA5717" s="5"/>
    </row>
    <row r="5718" spans="1:27" ht="12" customHeight="1" x14ac:dyDescent="0.15">
      <c r="A5718" s="1" t="s">
        <v>1540</v>
      </c>
      <c r="B5718" s="1" t="s">
        <v>25</v>
      </c>
      <c r="C5718" s="1" t="s">
        <v>23</v>
      </c>
      <c r="D5718" s="1" t="s">
        <v>2510</v>
      </c>
      <c r="E5718" s="1" t="s">
        <v>10</v>
      </c>
      <c r="F5718" s="1" t="s">
        <v>1543</v>
      </c>
      <c r="G5718" s="1" t="s">
        <v>24</v>
      </c>
      <c r="H5718" s="1" t="s">
        <v>1542</v>
      </c>
      <c r="I5718" s="16"/>
      <c r="J5718" s="16"/>
      <c r="K5718" s="16"/>
      <c r="L5718" s="16"/>
      <c r="M5718" s="16"/>
      <c r="N5718" s="16"/>
      <c r="O5718" s="16"/>
      <c r="P5718" s="16"/>
      <c r="Q5718" s="16"/>
      <c r="R5718" s="16"/>
      <c r="S5718" s="16">
        <v>0.93240000000000001</v>
      </c>
      <c r="T5718" s="16"/>
      <c r="U5718" s="16"/>
      <c r="V5718" s="1" t="s">
        <v>4018</v>
      </c>
      <c r="W5718" s="1" t="s">
        <v>2551</v>
      </c>
      <c r="X5718" s="5" t="s">
        <v>4021</v>
      </c>
      <c r="Y5718" s="5" t="s">
        <v>2559</v>
      </c>
      <c r="Z5718" s="5" t="s">
        <v>4020</v>
      </c>
      <c r="AA5718" s="5"/>
    </row>
    <row r="5719" spans="1:27" ht="12" customHeight="1" x14ac:dyDescent="0.15">
      <c r="A5719" s="1" t="s">
        <v>1540</v>
      </c>
      <c r="B5719" s="1" t="s">
        <v>27</v>
      </c>
      <c r="C5719" s="1" t="s">
        <v>9</v>
      </c>
      <c r="D5719" s="1" t="s">
        <v>2510</v>
      </c>
      <c r="E5719" s="1" t="s">
        <v>10</v>
      </c>
      <c r="F5719" s="1" t="s">
        <v>1544</v>
      </c>
      <c r="G5719" s="1" t="s">
        <v>12</v>
      </c>
      <c r="H5719" s="1" t="s">
        <v>1542</v>
      </c>
      <c r="I5719" s="16"/>
      <c r="J5719" s="16"/>
      <c r="K5719" s="16"/>
      <c r="L5719" s="16"/>
      <c r="M5719" s="16"/>
      <c r="N5719" s="16"/>
      <c r="O5719" s="16"/>
      <c r="P5719" s="16"/>
      <c r="Q5719" s="16"/>
      <c r="R5719" s="16"/>
      <c r="S5719" s="16"/>
      <c r="T5719" s="16"/>
      <c r="U5719" s="16"/>
      <c r="V5719" s="1" t="s">
        <v>4018</v>
      </c>
      <c r="W5719" s="1" t="s">
        <v>2551</v>
      </c>
      <c r="X5719" s="5" t="s">
        <v>4022</v>
      </c>
      <c r="Y5719" s="5" t="s">
        <v>2553</v>
      </c>
      <c r="Z5719" s="5" t="s">
        <v>4020</v>
      </c>
      <c r="AA5719" s="5"/>
    </row>
    <row r="5720" spans="1:27" ht="12" customHeight="1" x14ac:dyDescent="0.15">
      <c r="A5720" s="1" t="s">
        <v>1540</v>
      </c>
      <c r="B5720" s="1" t="s">
        <v>27</v>
      </c>
      <c r="C5720" s="1" t="s">
        <v>15</v>
      </c>
      <c r="D5720" s="1" t="s">
        <v>2510</v>
      </c>
      <c r="E5720" s="1" t="s">
        <v>10</v>
      </c>
      <c r="F5720" s="1" t="s">
        <v>1544</v>
      </c>
      <c r="G5720" s="1" t="s">
        <v>16</v>
      </c>
      <c r="H5720" s="1" t="s">
        <v>1542</v>
      </c>
      <c r="I5720" s="16"/>
      <c r="J5720" s="16"/>
      <c r="K5720" s="16"/>
      <c r="L5720" s="16"/>
      <c r="M5720" s="16"/>
      <c r="N5720" s="16"/>
      <c r="O5720" s="16"/>
      <c r="P5720" s="16"/>
      <c r="Q5720" s="16"/>
      <c r="R5720" s="16"/>
      <c r="S5720" s="16"/>
      <c r="T5720" s="16"/>
      <c r="U5720" s="16"/>
      <c r="V5720" s="1" t="s">
        <v>4018</v>
      </c>
      <c r="W5720" s="1" t="s">
        <v>2551</v>
      </c>
      <c r="X5720" s="5" t="s">
        <v>4022</v>
      </c>
      <c r="Y5720" s="5" t="s">
        <v>2555</v>
      </c>
      <c r="Z5720" s="5" t="s">
        <v>4020</v>
      </c>
      <c r="AA5720" s="5"/>
    </row>
    <row r="5721" spans="1:27" ht="12" customHeight="1" x14ac:dyDescent="0.15">
      <c r="A5721" s="1" t="s">
        <v>1540</v>
      </c>
      <c r="B5721" s="1" t="s">
        <v>27</v>
      </c>
      <c r="C5721" s="1" t="s">
        <v>17</v>
      </c>
      <c r="D5721" s="1" t="s">
        <v>2510</v>
      </c>
      <c r="E5721" s="1" t="s">
        <v>10</v>
      </c>
      <c r="F5721" s="1" t="s">
        <v>1544</v>
      </c>
      <c r="G5721" s="1" t="s">
        <v>242</v>
      </c>
      <c r="H5721" s="1" t="s">
        <v>1542</v>
      </c>
      <c r="I5721" s="16"/>
      <c r="J5721" s="16"/>
      <c r="K5721" s="16"/>
      <c r="L5721" s="16"/>
      <c r="M5721" s="16"/>
      <c r="N5721" s="16"/>
      <c r="O5721" s="16"/>
      <c r="P5721" s="16"/>
      <c r="Q5721" s="16"/>
      <c r="R5721" s="16"/>
      <c r="S5721" s="16"/>
      <c r="T5721" s="16"/>
      <c r="U5721" s="16"/>
      <c r="V5721" s="1" t="s">
        <v>4018</v>
      </c>
      <c r="W5721" s="1" t="s">
        <v>2551</v>
      </c>
      <c r="X5721" s="5" t="s">
        <v>4022</v>
      </c>
      <c r="Y5721" s="5" t="s">
        <v>2557</v>
      </c>
      <c r="Z5721" s="5" t="s">
        <v>4020</v>
      </c>
      <c r="AA5721" s="5"/>
    </row>
    <row r="5722" spans="1:27" ht="12" customHeight="1" x14ac:dyDescent="0.15">
      <c r="A5722" s="1" t="s">
        <v>1540</v>
      </c>
      <c r="B5722" s="1" t="s">
        <v>27</v>
      </c>
      <c r="C5722" s="1" t="s">
        <v>19</v>
      </c>
      <c r="D5722" s="1" t="s">
        <v>2510</v>
      </c>
      <c r="E5722" s="1" t="s">
        <v>10</v>
      </c>
      <c r="F5722" s="1" t="s">
        <v>1544</v>
      </c>
      <c r="G5722" s="1" t="s">
        <v>245</v>
      </c>
      <c r="H5722" s="1" t="s">
        <v>306</v>
      </c>
      <c r="I5722" s="16"/>
      <c r="J5722" s="16"/>
      <c r="K5722" s="16"/>
      <c r="L5722" s="16"/>
      <c r="M5722" s="16"/>
      <c r="N5722" s="16"/>
      <c r="O5722" s="16"/>
      <c r="P5722" s="16"/>
      <c r="Q5722" s="16"/>
      <c r="R5722" s="16"/>
      <c r="S5722" s="16"/>
      <c r="T5722" s="16"/>
      <c r="U5722" s="16"/>
      <c r="V5722" s="1" t="s">
        <v>4018</v>
      </c>
      <c r="W5722" s="1" t="s">
        <v>2551</v>
      </c>
      <c r="X5722" s="5" t="s">
        <v>4022</v>
      </c>
      <c r="Y5722" s="5" t="s">
        <v>2740</v>
      </c>
      <c r="Z5722" s="5" t="s">
        <v>2788</v>
      </c>
      <c r="AA5722" s="5"/>
    </row>
    <row r="5723" spans="1:27" ht="12" customHeight="1" x14ac:dyDescent="0.15">
      <c r="A5723" s="1" t="s">
        <v>1540</v>
      </c>
      <c r="B5723" s="1" t="s">
        <v>27</v>
      </c>
      <c r="C5723" s="1" t="s">
        <v>21</v>
      </c>
      <c r="D5723" s="1" t="s">
        <v>2510</v>
      </c>
      <c r="E5723" s="1" t="s">
        <v>10</v>
      </c>
      <c r="F5723" s="1" t="s">
        <v>1544</v>
      </c>
      <c r="G5723" s="1" t="s">
        <v>22</v>
      </c>
      <c r="H5723" s="1" t="s">
        <v>1542</v>
      </c>
      <c r="I5723" s="16"/>
      <c r="J5723" s="16"/>
      <c r="K5723" s="16"/>
      <c r="L5723" s="16"/>
      <c r="M5723" s="16"/>
      <c r="N5723" s="16"/>
      <c r="O5723" s="16"/>
      <c r="P5723" s="16"/>
      <c r="Q5723" s="16"/>
      <c r="R5723" s="16"/>
      <c r="S5723" s="16"/>
      <c r="T5723" s="16"/>
      <c r="U5723" s="16"/>
      <c r="V5723" s="1" t="s">
        <v>4018</v>
      </c>
      <c r="W5723" s="1" t="s">
        <v>2551</v>
      </c>
      <c r="X5723" s="5" t="s">
        <v>4022</v>
      </c>
      <c r="Y5723" s="5" t="s">
        <v>2558</v>
      </c>
      <c r="Z5723" s="5" t="s">
        <v>4020</v>
      </c>
      <c r="AA5723" s="5"/>
    </row>
    <row r="5724" spans="1:27" ht="12" customHeight="1" x14ac:dyDescent="0.15">
      <c r="A5724" s="1" t="s">
        <v>1540</v>
      </c>
      <c r="B5724" s="1" t="s">
        <v>27</v>
      </c>
      <c r="C5724" s="1" t="s">
        <v>23</v>
      </c>
      <c r="D5724" s="1" t="s">
        <v>2510</v>
      </c>
      <c r="E5724" s="1" t="s">
        <v>10</v>
      </c>
      <c r="F5724" s="1" t="s">
        <v>1544</v>
      </c>
      <c r="G5724" s="1" t="s">
        <v>24</v>
      </c>
      <c r="H5724" s="1" t="s">
        <v>1542</v>
      </c>
      <c r="I5724" s="16"/>
      <c r="J5724" s="16"/>
      <c r="K5724" s="16"/>
      <c r="L5724" s="16"/>
      <c r="M5724" s="16"/>
      <c r="N5724" s="16"/>
      <c r="O5724" s="16"/>
      <c r="P5724" s="16"/>
      <c r="Q5724" s="16"/>
      <c r="R5724" s="16"/>
      <c r="S5724" s="16"/>
      <c r="T5724" s="16"/>
      <c r="U5724" s="16"/>
      <c r="V5724" s="1" t="s">
        <v>4018</v>
      </c>
      <c r="W5724" s="1" t="s">
        <v>2551</v>
      </c>
      <c r="X5724" s="5" t="s">
        <v>4022</v>
      </c>
      <c r="Y5724" s="5" t="s">
        <v>2559</v>
      </c>
      <c r="Z5724" s="5" t="s">
        <v>4020</v>
      </c>
      <c r="AA5724" s="5"/>
    </row>
    <row r="5725" spans="1:27" ht="12" customHeight="1" x14ac:dyDescent="0.15">
      <c r="A5725" s="1" t="s">
        <v>1540</v>
      </c>
      <c r="B5725" s="1" t="s">
        <v>29</v>
      </c>
      <c r="C5725" s="1" t="s">
        <v>9</v>
      </c>
      <c r="D5725" s="1" t="s">
        <v>2510</v>
      </c>
      <c r="E5725" s="1" t="s">
        <v>10</v>
      </c>
      <c r="F5725" s="1" t="s">
        <v>1545</v>
      </c>
      <c r="G5725" s="1" t="s">
        <v>12</v>
      </c>
      <c r="H5725" s="1" t="s">
        <v>1542</v>
      </c>
      <c r="I5725" s="16"/>
      <c r="J5725" s="16"/>
      <c r="K5725" s="16"/>
      <c r="L5725" s="16"/>
      <c r="M5725" s="16"/>
      <c r="N5725" s="16"/>
      <c r="O5725" s="16"/>
      <c r="P5725" s="16"/>
      <c r="Q5725" s="16"/>
      <c r="R5725" s="16"/>
      <c r="S5725" s="16"/>
      <c r="T5725" s="16"/>
      <c r="U5725" s="16"/>
      <c r="V5725" s="1" t="s">
        <v>4018</v>
      </c>
      <c r="W5725" s="1" t="s">
        <v>2551</v>
      </c>
      <c r="X5725" s="5" t="s">
        <v>4023</v>
      </c>
      <c r="Y5725" s="5" t="s">
        <v>2553</v>
      </c>
      <c r="Z5725" s="5" t="s">
        <v>4020</v>
      </c>
      <c r="AA5725" s="5"/>
    </row>
    <row r="5726" spans="1:27" ht="12" customHeight="1" x14ac:dyDescent="0.15">
      <c r="A5726" s="1" t="s">
        <v>1540</v>
      </c>
      <c r="B5726" s="1" t="s">
        <v>29</v>
      </c>
      <c r="C5726" s="1" t="s">
        <v>15</v>
      </c>
      <c r="D5726" s="1" t="s">
        <v>2510</v>
      </c>
      <c r="E5726" s="1" t="s">
        <v>10</v>
      </c>
      <c r="F5726" s="1" t="s">
        <v>1545</v>
      </c>
      <c r="G5726" s="1" t="s">
        <v>16</v>
      </c>
      <c r="H5726" s="1" t="s">
        <v>1542</v>
      </c>
      <c r="I5726" s="16"/>
      <c r="J5726" s="16"/>
      <c r="K5726" s="16"/>
      <c r="L5726" s="16"/>
      <c r="M5726" s="16"/>
      <c r="N5726" s="16"/>
      <c r="O5726" s="16"/>
      <c r="P5726" s="16"/>
      <c r="Q5726" s="16"/>
      <c r="R5726" s="16"/>
      <c r="S5726" s="16"/>
      <c r="T5726" s="16"/>
      <c r="U5726" s="16"/>
      <c r="V5726" s="1" t="s">
        <v>4018</v>
      </c>
      <c r="W5726" s="1" t="s">
        <v>2551</v>
      </c>
      <c r="X5726" s="5" t="s">
        <v>4023</v>
      </c>
      <c r="Y5726" s="5" t="s">
        <v>2555</v>
      </c>
      <c r="Z5726" s="5" t="s">
        <v>4020</v>
      </c>
      <c r="AA5726" s="5"/>
    </row>
    <row r="5727" spans="1:27" ht="12" customHeight="1" x14ac:dyDescent="0.15">
      <c r="A5727" s="1" t="s">
        <v>1540</v>
      </c>
      <c r="B5727" s="1" t="s">
        <v>29</v>
      </c>
      <c r="C5727" s="1" t="s">
        <v>17</v>
      </c>
      <c r="D5727" s="1" t="s">
        <v>2510</v>
      </c>
      <c r="E5727" s="1" t="s">
        <v>10</v>
      </c>
      <c r="F5727" s="1" t="s">
        <v>1545</v>
      </c>
      <c r="G5727" s="1" t="s">
        <v>242</v>
      </c>
      <c r="H5727" s="1" t="s">
        <v>1542</v>
      </c>
      <c r="I5727" s="16"/>
      <c r="J5727" s="16"/>
      <c r="K5727" s="16"/>
      <c r="L5727" s="16"/>
      <c r="M5727" s="16"/>
      <c r="N5727" s="16"/>
      <c r="O5727" s="16"/>
      <c r="P5727" s="16"/>
      <c r="Q5727" s="16"/>
      <c r="R5727" s="16"/>
      <c r="S5727" s="16"/>
      <c r="T5727" s="16"/>
      <c r="U5727" s="16"/>
      <c r="V5727" s="1" t="s">
        <v>4018</v>
      </c>
      <c r="W5727" s="1" t="s">
        <v>2551</v>
      </c>
      <c r="X5727" s="5" t="s">
        <v>4023</v>
      </c>
      <c r="Y5727" s="5" t="s">
        <v>2557</v>
      </c>
      <c r="Z5727" s="5" t="s">
        <v>4020</v>
      </c>
      <c r="AA5727" s="5"/>
    </row>
    <row r="5728" spans="1:27" ht="12" customHeight="1" x14ac:dyDescent="0.15">
      <c r="A5728" s="1" t="s">
        <v>1540</v>
      </c>
      <c r="B5728" s="1" t="s">
        <v>29</v>
      </c>
      <c r="C5728" s="1" t="s">
        <v>19</v>
      </c>
      <c r="D5728" s="1" t="s">
        <v>2510</v>
      </c>
      <c r="E5728" s="1" t="s">
        <v>10</v>
      </c>
      <c r="F5728" s="1" t="s">
        <v>1545</v>
      </c>
      <c r="G5728" s="1" t="s">
        <v>245</v>
      </c>
      <c r="H5728" s="1" t="s">
        <v>306</v>
      </c>
      <c r="I5728" s="16"/>
      <c r="J5728" s="16"/>
      <c r="K5728" s="16"/>
      <c r="L5728" s="16"/>
      <c r="M5728" s="16"/>
      <c r="N5728" s="16"/>
      <c r="O5728" s="16"/>
      <c r="P5728" s="16"/>
      <c r="Q5728" s="16"/>
      <c r="R5728" s="16"/>
      <c r="S5728" s="16"/>
      <c r="T5728" s="16"/>
      <c r="U5728" s="16"/>
      <c r="V5728" s="1" t="s">
        <v>4018</v>
      </c>
      <c r="W5728" s="1" t="s">
        <v>2551</v>
      </c>
      <c r="X5728" s="5" t="s">
        <v>4023</v>
      </c>
      <c r="Y5728" s="5" t="s">
        <v>2740</v>
      </c>
      <c r="Z5728" s="5" t="s">
        <v>2788</v>
      </c>
      <c r="AA5728" s="5"/>
    </row>
    <row r="5729" spans="1:27" ht="12" customHeight="1" x14ac:dyDescent="0.15">
      <c r="A5729" s="1" t="s">
        <v>1540</v>
      </c>
      <c r="B5729" s="1" t="s">
        <v>29</v>
      </c>
      <c r="C5729" s="1" t="s">
        <v>21</v>
      </c>
      <c r="D5729" s="1" t="s">
        <v>2510</v>
      </c>
      <c r="E5729" s="1" t="s">
        <v>10</v>
      </c>
      <c r="F5729" s="1" t="s">
        <v>1545</v>
      </c>
      <c r="G5729" s="1" t="s">
        <v>22</v>
      </c>
      <c r="H5729" s="1" t="s">
        <v>1542</v>
      </c>
      <c r="I5729" s="16"/>
      <c r="J5729" s="16"/>
      <c r="K5729" s="16"/>
      <c r="L5729" s="16"/>
      <c r="M5729" s="16"/>
      <c r="N5729" s="16"/>
      <c r="O5729" s="16"/>
      <c r="P5729" s="16"/>
      <c r="Q5729" s="16"/>
      <c r="R5729" s="16"/>
      <c r="S5729" s="16"/>
      <c r="T5729" s="16"/>
      <c r="U5729" s="16"/>
      <c r="V5729" s="1" t="s">
        <v>4018</v>
      </c>
      <c r="W5729" s="1" t="s">
        <v>2551</v>
      </c>
      <c r="X5729" s="5" t="s">
        <v>4023</v>
      </c>
      <c r="Y5729" s="5" t="s">
        <v>2558</v>
      </c>
      <c r="Z5729" s="5" t="s">
        <v>4020</v>
      </c>
      <c r="AA5729" s="5"/>
    </row>
    <row r="5730" spans="1:27" ht="12" customHeight="1" x14ac:dyDescent="0.15">
      <c r="A5730" s="1" t="s">
        <v>1540</v>
      </c>
      <c r="B5730" s="1" t="s">
        <v>29</v>
      </c>
      <c r="C5730" s="1" t="s">
        <v>23</v>
      </c>
      <c r="D5730" s="1" t="s">
        <v>2510</v>
      </c>
      <c r="E5730" s="1" t="s">
        <v>10</v>
      </c>
      <c r="F5730" s="1" t="s">
        <v>1545</v>
      </c>
      <c r="G5730" s="1" t="s">
        <v>24</v>
      </c>
      <c r="H5730" s="1" t="s">
        <v>1542</v>
      </c>
      <c r="I5730" s="16"/>
      <c r="J5730" s="16"/>
      <c r="K5730" s="16"/>
      <c r="L5730" s="16"/>
      <c r="M5730" s="16"/>
      <c r="N5730" s="16"/>
      <c r="O5730" s="16"/>
      <c r="P5730" s="16"/>
      <c r="Q5730" s="16"/>
      <c r="R5730" s="16"/>
      <c r="S5730" s="16"/>
      <c r="T5730" s="16"/>
      <c r="U5730" s="16"/>
      <c r="V5730" s="1" t="s">
        <v>4018</v>
      </c>
      <c r="W5730" s="1" t="s">
        <v>2551</v>
      </c>
      <c r="X5730" s="5" t="s">
        <v>4023</v>
      </c>
      <c r="Y5730" s="5" t="s">
        <v>2559</v>
      </c>
      <c r="Z5730" s="5" t="s">
        <v>4020</v>
      </c>
      <c r="AA5730" s="5"/>
    </row>
    <row r="5731" spans="1:27" ht="12" customHeight="1" x14ac:dyDescent="0.15">
      <c r="A5731" s="1" t="s">
        <v>1540</v>
      </c>
      <c r="B5731" s="1" t="s">
        <v>212</v>
      </c>
      <c r="C5731" s="1" t="s">
        <v>9</v>
      </c>
      <c r="D5731" s="1" t="s">
        <v>2510</v>
      </c>
      <c r="E5731" s="1" t="s">
        <v>213</v>
      </c>
      <c r="F5731" s="1" t="s">
        <v>1546</v>
      </c>
      <c r="G5731" s="1" t="s">
        <v>215</v>
      </c>
      <c r="H5731" s="1" t="s">
        <v>216</v>
      </c>
      <c r="I5731" s="16"/>
      <c r="J5731" s="16"/>
      <c r="K5731" s="16"/>
      <c r="L5731" s="16"/>
      <c r="M5731" s="16"/>
      <c r="N5731" s="16"/>
      <c r="O5731" s="16"/>
      <c r="P5731" s="16"/>
      <c r="Q5731" s="16"/>
      <c r="R5731" s="16"/>
      <c r="S5731" s="16"/>
      <c r="T5731" s="16"/>
      <c r="U5731" s="16"/>
      <c r="V5731" s="1" t="s">
        <v>4018</v>
      </c>
      <c r="W5731" s="1" t="s">
        <v>2717</v>
      </c>
      <c r="X5731" s="5" t="s">
        <v>4024</v>
      </c>
      <c r="Y5731" s="5" t="s">
        <v>2719</v>
      </c>
      <c r="Z5731" s="5" t="s">
        <v>2847</v>
      </c>
      <c r="AA5731" s="5"/>
    </row>
    <row r="5732" spans="1:27" ht="12" customHeight="1" x14ac:dyDescent="0.15">
      <c r="A5732" s="1" t="s">
        <v>1540</v>
      </c>
      <c r="B5732" s="1" t="s">
        <v>285</v>
      </c>
      <c r="C5732" s="1" t="s">
        <v>9</v>
      </c>
      <c r="D5732" s="1" t="s">
        <v>2510</v>
      </c>
      <c r="E5732" s="1" t="s">
        <v>213</v>
      </c>
      <c r="F5732" s="1" t="s">
        <v>286</v>
      </c>
      <c r="G5732" s="1" t="s">
        <v>215</v>
      </c>
      <c r="H5732" s="1" t="s">
        <v>216</v>
      </c>
      <c r="I5732" s="16"/>
      <c r="J5732" s="16"/>
      <c r="K5732" s="16"/>
      <c r="L5732" s="16"/>
      <c r="M5732" s="16"/>
      <c r="N5732" s="16"/>
      <c r="O5732" s="16"/>
      <c r="P5732" s="16"/>
      <c r="Q5732" s="16"/>
      <c r="R5732" s="16"/>
      <c r="S5732" s="16"/>
      <c r="T5732" s="16"/>
      <c r="U5732" s="16"/>
      <c r="V5732" s="1" t="s">
        <v>4018</v>
      </c>
      <c r="W5732" s="1" t="s">
        <v>2717</v>
      </c>
      <c r="X5732" s="5" t="s">
        <v>2769</v>
      </c>
      <c r="Y5732" s="5" t="s">
        <v>2719</v>
      </c>
      <c r="Z5732" s="5" t="s">
        <v>2847</v>
      </c>
      <c r="AA5732" s="5"/>
    </row>
    <row r="5733" spans="1:27" ht="12" customHeight="1" x14ac:dyDescent="0.15">
      <c r="A5733" s="1" t="s">
        <v>1547</v>
      </c>
      <c r="B5733" s="1" t="s">
        <v>8</v>
      </c>
      <c r="C5733" s="1" t="s">
        <v>9</v>
      </c>
      <c r="D5733" s="1" t="s">
        <v>2511</v>
      </c>
      <c r="E5733" s="1" t="s">
        <v>10</v>
      </c>
      <c r="F5733" s="1" t="s">
        <v>1548</v>
      </c>
      <c r="G5733" s="1" t="s">
        <v>1549</v>
      </c>
      <c r="H5733" s="1" t="s">
        <v>1308</v>
      </c>
      <c r="I5733" s="16"/>
      <c r="J5733" s="16"/>
      <c r="K5733" s="16"/>
      <c r="L5733" s="16"/>
      <c r="M5733" s="16"/>
      <c r="N5733" s="16"/>
      <c r="O5733" s="16"/>
      <c r="P5733" s="16"/>
      <c r="Q5733" s="16"/>
      <c r="R5733" s="16"/>
      <c r="S5733" s="16"/>
      <c r="T5733" s="16"/>
      <c r="U5733" s="16"/>
      <c r="V5733" s="1" t="s">
        <v>4025</v>
      </c>
      <c r="W5733" s="1" t="s">
        <v>2551</v>
      </c>
      <c r="X5733" s="5" t="s">
        <v>4026</v>
      </c>
      <c r="Y5733" s="5" t="s">
        <v>2553</v>
      </c>
      <c r="Z5733" s="5" t="s">
        <v>4027</v>
      </c>
      <c r="AA5733" s="5"/>
    </row>
    <row r="5734" spans="1:27" ht="12" customHeight="1" x14ac:dyDescent="0.15">
      <c r="A5734" s="1" t="s">
        <v>1547</v>
      </c>
      <c r="B5734" s="1" t="s">
        <v>8</v>
      </c>
      <c r="C5734" s="1" t="s">
        <v>15</v>
      </c>
      <c r="D5734" s="1" t="s">
        <v>2511</v>
      </c>
      <c r="E5734" s="1" t="s">
        <v>10</v>
      </c>
      <c r="F5734" s="1" t="s">
        <v>1548</v>
      </c>
      <c r="G5734" s="1" t="s">
        <v>1550</v>
      </c>
      <c r="H5734" s="1" t="s">
        <v>1308</v>
      </c>
      <c r="I5734" s="16"/>
      <c r="J5734" s="16"/>
      <c r="K5734" s="16"/>
      <c r="L5734" s="16"/>
      <c r="M5734" s="16"/>
      <c r="N5734" s="16"/>
      <c r="O5734" s="16"/>
      <c r="P5734" s="16"/>
      <c r="Q5734" s="16"/>
      <c r="R5734" s="16"/>
      <c r="S5734" s="16"/>
      <c r="T5734" s="16"/>
      <c r="U5734" s="16"/>
      <c r="V5734" s="1" t="s">
        <v>4025</v>
      </c>
      <c r="W5734" s="1" t="s">
        <v>2551</v>
      </c>
      <c r="X5734" s="5" t="s">
        <v>4026</v>
      </c>
      <c r="Y5734" s="5" t="s">
        <v>2561</v>
      </c>
      <c r="Z5734" s="5" t="s">
        <v>4027</v>
      </c>
      <c r="AA5734" s="5"/>
    </row>
    <row r="5735" spans="1:27" ht="12" customHeight="1" x14ac:dyDescent="0.15">
      <c r="A5735" s="1" t="s">
        <v>1547</v>
      </c>
      <c r="B5735" s="1" t="s">
        <v>8</v>
      </c>
      <c r="C5735" s="1" t="s">
        <v>17</v>
      </c>
      <c r="D5735" s="1" t="s">
        <v>2511</v>
      </c>
      <c r="E5735" s="1" t="s">
        <v>10</v>
      </c>
      <c r="F5735" s="1" t="s">
        <v>1548</v>
      </c>
      <c r="G5735" s="1" t="s">
        <v>1551</v>
      </c>
      <c r="H5735" s="1" t="s">
        <v>1308</v>
      </c>
      <c r="I5735" s="16"/>
      <c r="J5735" s="16"/>
      <c r="K5735" s="16"/>
      <c r="L5735" s="16"/>
      <c r="M5735" s="16"/>
      <c r="N5735" s="16"/>
      <c r="O5735" s="16"/>
      <c r="P5735" s="16"/>
      <c r="Q5735" s="16"/>
      <c r="R5735" s="16"/>
      <c r="S5735" s="16"/>
      <c r="T5735" s="16"/>
      <c r="U5735" s="16"/>
      <c r="V5735" s="1" t="s">
        <v>4025</v>
      </c>
      <c r="W5735" s="1" t="s">
        <v>2551</v>
      </c>
      <c r="X5735" s="5" t="s">
        <v>4026</v>
      </c>
      <c r="Y5735" s="5" t="s">
        <v>2557</v>
      </c>
      <c r="Z5735" s="5" t="s">
        <v>4027</v>
      </c>
      <c r="AA5735" s="5"/>
    </row>
    <row r="5736" spans="1:27" ht="12" customHeight="1" x14ac:dyDescent="0.15">
      <c r="A5736" s="1" t="s">
        <v>1547</v>
      </c>
      <c r="B5736" s="1" t="s">
        <v>8</v>
      </c>
      <c r="C5736" s="1" t="s">
        <v>19</v>
      </c>
      <c r="D5736" s="1" t="s">
        <v>2511</v>
      </c>
      <c r="E5736" s="1" t="s">
        <v>10</v>
      </c>
      <c r="F5736" s="1" t="s">
        <v>1548</v>
      </c>
      <c r="G5736" s="1" t="s">
        <v>1552</v>
      </c>
      <c r="H5736" s="1" t="s">
        <v>1553</v>
      </c>
      <c r="I5736" s="16"/>
      <c r="J5736" s="16"/>
      <c r="K5736" s="16"/>
      <c r="L5736" s="16"/>
      <c r="M5736" s="16"/>
      <c r="N5736" s="16"/>
      <c r="O5736" s="16"/>
      <c r="P5736" s="16"/>
      <c r="Q5736" s="16"/>
      <c r="R5736" s="16"/>
      <c r="S5736" s="16"/>
      <c r="T5736" s="16"/>
      <c r="U5736" s="16"/>
      <c r="V5736" s="1" t="s">
        <v>4025</v>
      </c>
      <c r="W5736" s="1" t="s">
        <v>2551</v>
      </c>
      <c r="X5736" s="5" t="s">
        <v>4026</v>
      </c>
      <c r="Y5736" s="5" t="s">
        <v>4028</v>
      </c>
      <c r="Z5736" s="5" t="s">
        <v>4029</v>
      </c>
      <c r="AA5736" s="5"/>
    </row>
    <row r="5737" spans="1:27" ht="12" customHeight="1" x14ac:dyDescent="0.15">
      <c r="A5737" s="1" t="s">
        <v>1547</v>
      </c>
      <c r="B5737" s="1" t="s">
        <v>8</v>
      </c>
      <c r="C5737" s="1" t="s">
        <v>21</v>
      </c>
      <c r="D5737" s="1" t="s">
        <v>2511</v>
      </c>
      <c r="E5737" s="1" t="s">
        <v>10</v>
      </c>
      <c r="F5737" s="1" t="s">
        <v>1548</v>
      </c>
      <c r="G5737" s="1" t="s">
        <v>245</v>
      </c>
      <c r="H5737" s="1" t="s">
        <v>239</v>
      </c>
      <c r="I5737" s="16"/>
      <c r="J5737" s="16"/>
      <c r="K5737" s="16"/>
      <c r="L5737" s="16"/>
      <c r="M5737" s="16"/>
      <c r="N5737" s="16"/>
      <c r="O5737" s="16"/>
      <c r="P5737" s="16"/>
      <c r="Q5737" s="16"/>
      <c r="R5737" s="16"/>
      <c r="S5737" s="16"/>
      <c r="T5737" s="16"/>
      <c r="U5737" s="16"/>
      <c r="V5737" s="1" t="s">
        <v>4025</v>
      </c>
      <c r="W5737" s="1" t="s">
        <v>2551</v>
      </c>
      <c r="X5737" s="5" t="s">
        <v>4026</v>
      </c>
      <c r="Y5737" s="5" t="s">
        <v>2740</v>
      </c>
      <c r="Z5737" s="5" t="s">
        <v>2738</v>
      </c>
      <c r="AA5737" s="5"/>
    </row>
    <row r="5738" spans="1:27" ht="12" customHeight="1" x14ac:dyDescent="0.15">
      <c r="A5738" s="1" t="s">
        <v>1547</v>
      </c>
      <c r="B5738" s="1" t="s">
        <v>8</v>
      </c>
      <c r="C5738" s="1" t="s">
        <v>23</v>
      </c>
      <c r="D5738" s="1" t="s">
        <v>2511</v>
      </c>
      <c r="E5738" s="1" t="s">
        <v>10</v>
      </c>
      <c r="F5738" s="1" t="s">
        <v>1548</v>
      </c>
      <c r="G5738" s="1" t="s">
        <v>1554</v>
      </c>
      <c r="H5738" s="1" t="s">
        <v>1308</v>
      </c>
      <c r="I5738" s="16"/>
      <c r="J5738" s="16"/>
      <c r="K5738" s="16"/>
      <c r="L5738" s="16"/>
      <c r="M5738" s="16"/>
      <c r="N5738" s="16"/>
      <c r="O5738" s="16"/>
      <c r="P5738" s="16"/>
      <c r="Q5738" s="16"/>
      <c r="R5738" s="16"/>
      <c r="S5738" s="16"/>
      <c r="T5738" s="16"/>
      <c r="U5738" s="16"/>
      <c r="V5738" s="1" t="s">
        <v>4025</v>
      </c>
      <c r="W5738" s="1" t="s">
        <v>2551</v>
      </c>
      <c r="X5738" s="5" t="s">
        <v>4026</v>
      </c>
      <c r="Y5738" s="5" t="s">
        <v>2564</v>
      </c>
      <c r="Z5738" s="5" t="s">
        <v>4027</v>
      </c>
      <c r="AA5738" s="5"/>
    </row>
    <row r="5739" spans="1:27" ht="12" customHeight="1" x14ac:dyDescent="0.15">
      <c r="A5739" s="1" t="s">
        <v>1547</v>
      </c>
      <c r="B5739" s="1" t="s">
        <v>8</v>
      </c>
      <c r="C5739" s="1" t="s">
        <v>77</v>
      </c>
      <c r="D5739" s="1" t="s">
        <v>2511</v>
      </c>
      <c r="E5739" s="1" t="s">
        <v>10</v>
      </c>
      <c r="F5739" s="1" t="s">
        <v>1548</v>
      </c>
      <c r="G5739" s="1" t="s">
        <v>1555</v>
      </c>
      <c r="H5739" s="1" t="s">
        <v>1308</v>
      </c>
      <c r="I5739" s="16"/>
      <c r="J5739" s="16"/>
      <c r="K5739" s="16"/>
      <c r="L5739" s="16"/>
      <c r="M5739" s="16"/>
      <c r="N5739" s="16"/>
      <c r="O5739" s="16"/>
      <c r="P5739" s="16"/>
      <c r="Q5739" s="16"/>
      <c r="R5739" s="16"/>
      <c r="S5739" s="16">
        <v>0.9365</v>
      </c>
      <c r="T5739" s="16"/>
      <c r="U5739" s="16"/>
      <c r="V5739" s="1" t="s">
        <v>4025</v>
      </c>
      <c r="W5739" s="1" t="s">
        <v>2551</v>
      </c>
      <c r="X5739" s="5" t="s">
        <v>4026</v>
      </c>
      <c r="Y5739" s="5" t="s">
        <v>2559</v>
      </c>
      <c r="Z5739" s="5" t="s">
        <v>4027</v>
      </c>
      <c r="AA5739" s="5"/>
    </row>
    <row r="5740" spans="1:27" ht="12" customHeight="1" x14ac:dyDescent="0.15">
      <c r="A5740" s="1" t="s">
        <v>1547</v>
      </c>
      <c r="B5740" s="1" t="s">
        <v>25</v>
      </c>
      <c r="C5740" s="1" t="s">
        <v>9</v>
      </c>
      <c r="D5740" s="1" t="s">
        <v>2511</v>
      </c>
      <c r="E5740" s="1" t="s">
        <v>10</v>
      </c>
      <c r="F5740" s="1" t="s">
        <v>5051</v>
      </c>
      <c r="G5740" s="1" t="s">
        <v>1549</v>
      </c>
      <c r="H5740" s="1" t="s">
        <v>1308</v>
      </c>
      <c r="I5740" s="16"/>
      <c r="J5740" s="16"/>
      <c r="K5740" s="16"/>
      <c r="L5740" s="16"/>
      <c r="M5740" s="16"/>
      <c r="N5740" s="16"/>
      <c r="O5740" s="16"/>
      <c r="P5740" s="16"/>
      <c r="Q5740" s="16"/>
      <c r="R5740" s="16"/>
      <c r="S5740" s="16">
        <v>0.42230000000000001</v>
      </c>
      <c r="T5740" s="16"/>
      <c r="U5740" s="16"/>
      <c r="V5740" s="1" t="s">
        <v>4025</v>
      </c>
      <c r="W5740" s="1" t="s">
        <v>2551</v>
      </c>
      <c r="X5740" s="5" t="s">
        <v>5067</v>
      </c>
      <c r="Y5740" s="5" t="s">
        <v>2553</v>
      </c>
      <c r="Z5740" s="5" t="s">
        <v>4027</v>
      </c>
      <c r="AA5740" s="5"/>
    </row>
    <row r="5741" spans="1:27" ht="12" customHeight="1" x14ac:dyDescent="0.15">
      <c r="A5741" s="1" t="s">
        <v>1547</v>
      </c>
      <c r="B5741" s="1" t="s">
        <v>25</v>
      </c>
      <c r="C5741" s="1" t="s">
        <v>15</v>
      </c>
      <c r="D5741" s="1" t="s">
        <v>2511</v>
      </c>
      <c r="E5741" s="1" t="s">
        <v>10</v>
      </c>
      <c r="F5741" s="1" t="s">
        <v>5051</v>
      </c>
      <c r="G5741" s="1" t="s">
        <v>1550</v>
      </c>
      <c r="H5741" s="1" t="s">
        <v>1308</v>
      </c>
      <c r="I5741" s="16"/>
      <c r="J5741" s="16"/>
      <c r="K5741" s="16"/>
      <c r="L5741" s="16"/>
      <c r="M5741" s="16"/>
      <c r="N5741" s="16"/>
      <c r="O5741" s="16"/>
      <c r="P5741" s="16"/>
      <c r="Q5741" s="16"/>
      <c r="R5741" s="16"/>
      <c r="S5741" s="16"/>
      <c r="T5741" s="16"/>
      <c r="U5741" s="16"/>
      <c r="V5741" s="1" t="s">
        <v>4025</v>
      </c>
      <c r="W5741" s="1" t="s">
        <v>2551</v>
      </c>
      <c r="X5741" s="5" t="s">
        <v>5067</v>
      </c>
      <c r="Y5741" s="5" t="s">
        <v>2561</v>
      </c>
      <c r="Z5741" s="5" t="s">
        <v>4027</v>
      </c>
      <c r="AA5741" s="5"/>
    </row>
    <row r="5742" spans="1:27" ht="12" customHeight="1" x14ac:dyDescent="0.15">
      <c r="A5742" s="1" t="s">
        <v>1547</v>
      </c>
      <c r="B5742" s="1" t="s">
        <v>25</v>
      </c>
      <c r="C5742" s="1" t="s">
        <v>17</v>
      </c>
      <c r="D5742" s="1" t="s">
        <v>2511</v>
      </c>
      <c r="E5742" s="1" t="s">
        <v>10</v>
      </c>
      <c r="F5742" s="1" t="s">
        <v>5051</v>
      </c>
      <c r="G5742" s="1" t="s">
        <v>1551</v>
      </c>
      <c r="H5742" s="1" t="s">
        <v>1308</v>
      </c>
      <c r="I5742" s="16"/>
      <c r="J5742" s="16"/>
      <c r="K5742" s="16"/>
      <c r="L5742" s="16"/>
      <c r="M5742" s="16"/>
      <c r="N5742" s="16"/>
      <c r="O5742" s="16"/>
      <c r="P5742" s="16"/>
      <c r="Q5742" s="16"/>
      <c r="R5742" s="16"/>
      <c r="S5742" s="16">
        <v>0.43099999999999999</v>
      </c>
      <c r="T5742" s="16"/>
      <c r="U5742" s="16"/>
      <c r="V5742" s="1" t="s">
        <v>4025</v>
      </c>
      <c r="W5742" s="1" t="s">
        <v>2551</v>
      </c>
      <c r="X5742" s="5" t="s">
        <v>5067</v>
      </c>
      <c r="Y5742" s="5" t="s">
        <v>2557</v>
      </c>
      <c r="Z5742" s="5" t="s">
        <v>4027</v>
      </c>
      <c r="AA5742" s="5"/>
    </row>
    <row r="5743" spans="1:27" ht="12" customHeight="1" x14ac:dyDescent="0.15">
      <c r="A5743" s="1" t="s">
        <v>1547</v>
      </c>
      <c r="B5743" s="1" t="s">
        <v>25</v>
      </c>
      <c r="C5743" s="1" t="s">
        <v>19</v>
      </c>
      <c r="D5743" s="1" t="s">
        <v>2511</v>
      </c>
      <c r="E5743" s="1" t="s">
        <v>10</v>
      </c>
      <c r="F5743" s="1" t="s">
        <v>5051</v>
      </c>
      <c r="G5743" s="1" t="s">
        <v>1552</v>
      </c>
      <c r="H5743" s="1" t="s">
        <v>1553</v>
      </c>
      <c r="I5743" s="16"/>
      <c r="J5743" s="16"/>
      <c r="K5743" s="16"/>
      <c r="L5743" s="16"/>
      <c r="M5743" s="16"/>
      <c r="N5743" s="16"/>
      <c r="O5743" s="16"/>
      <c r="P5743" s="16"/>
      <c r="Q5743" s="16"/>
      <c r="R5743" s="16"/>
      <c r="S5743" s="16">
        <v>0.49469999999999997</v>
      </c>
      <c r="T5743" s="16"/>
      <c r="U5743" s="16"/>
      <c r="V5743" s="1" t="s">
        <v>4025</v>
      </c>
      <c r="W5743" s="1" t="s">
        <v>2551</v>
      </c>
      <c r="X5743" s="5" t="s">
        <v>5067</v>
      </c>
      <c r="Y5743" s="5" t="s">
        <v>4028</v>
      </c>
      <c r="Z5743" s="5" t="s">
        <v>4029</v>
      </c>
      <c r="AA5743" s="5"/>
    </row>
    <row r="5744" spans="1:27" ht="12" customHeight="1" x14ac:dyDescent="0.15">
      <c r="A5744" s="1" t="s">
        <v>1547</v>
      </c>
      <c r="B5744" s="1" t="s">
        <v>25</v>
      </c>
      <c r="C5744" s="1" t="s">
        <v>21</v>
      </c>
      <c r="D5744" s="1" t="s">
        <v>2511</v>
      </c>
      <c r="E5744" s="1" t="s">
        <v>10</v>
      </c>
      <c r="F5744" s="1" t="s">
        <v>5051</v>
      </c>
      <c r="G5744" s="1" t="s">
        <v>245</v>
      </c>
      <c r="H5744" s="1" t="s">
        <v>239</v>
      </c>
      <c r="I5744" s="16"/>
      <c r="J5744" s="16"/>
      <c r="K5744" s="16"/>
      <c r="L5744" s="16"/>
      <c r="M5744" s="16"/>
      <c r="N5744" s="16"/>
      <c r="O5744" s="16"/>
      <c r="P5744" s="16"/>
      <c r="Q5744" s="16"/>
      <c r="R5744" s="16"/>
      <c r="S5744" s="16">
        <v>0.81989999999999996</v>
      </c>
      <c r="T5744" s="16"/>
      <c r="U5744" s="16"/>
      <c r="V5744" s="1" t="s">
        <v>4025</v>
      </c>
      <c r="W5744" s="1" t="s">
        <v>2551</v>
      </c>
      <c r="X5744" s="5" t="s">
        <v>5067</v>
      </c>
      <c r="Y5744" s="5" t="s">
        <v>2740</v>
      </c>
      <c r="Z5744" s="5" t="s">
        <v>2738</v>
      </c>
      <c r="AA5744" s="5"/>
    </row>
    <row r="5745" spans="1:27" ht="12" customHeight="1" x14ac:dyDescent="0.15">
      <c r="A5745" s="1" t="s">
        <v>1547</v>
      </c>
      <c r="B5745" s="1" t="s">
        <v>25</v>
      </c>
      <c r="C5745" s="1" t="s">
        <v>23</v>
      </c>
      <c r="D5745" s="1" t="s">
        <v>2511</v>
      </c>
      <c r="E5745" s="1" t="s">
        <v>10</v>
      </c>
      <c r="F5745" s="1" t="s">
        <v>5051</v>
      </c>
      <c r="G5745" s="1" t="s">
        <v>1554</v>
      </c>
      <c r="H5745" s="1" t="s">
        <v>1308</v>
      </c>
      <c r="I5745" s="16"/>
      <c r="J5745" s="16"/>
      <c r="K5745" s="16"/>
      <c r="L5745" s="16"/>
      <c r="M5745" s="16"/>
      <c r="N5745" s="16"/>
      <c r="O5745" s="16"/>
      <c r="P5745" s="16"/>
      <c r="Q5745" s="16"/>
      <c r="R5745" s="16"/>
      <c r="S5745" s="16"/>
      <c r="T5745" s="16"/>
      <c r="U5745" s="16"/>
      <c r="V5745" s="1" t="s">
        <v>4025</v>
      </c>
      <c r="W5745" s="1" t="s">
        <v>2551</v>
      </c>
      <c r="X5745" s="5" t="s">
        <v>5067</v>
      </c>
      <c r="Y5745" s="5" t="s">
        <v>2564</v>
      </c>
      <c r="Z5745" s="5" t="s">
        <v>4027</v>
      </c>
      <c r="AA5745" s="5"/>
    </row>
    <row r="5746" spans="1:27" ht="12" customHeight="1" x14ac:dyDescent="0.15">
      <c r="A5746" s="1" t="s">
        <v>1547</v>
      </c>
      <c r="B5746" s="1" t="s">
        <v>25</v>
      </c>
      <c r="C5746" s="1" t="s">
        <v>77</v>
      </c>
      <c r="D5746" s="1" t="s">
        <v>2511</v>
      </c>
      <c r="E5746" s="1" t="s">
        <v>10</v>
      </c>
      <c r="F5746" s="1" t="s">
        <v>5051</v>
      </c>
      <c r="G5746" s="1" t="s">
        <v>1555</v>
      </c>
      <c r="H5746" s="1" t="s">
        <v>1308</v>
      </c>
      <c r="I5746" s="16"/>
      <c r="J5746" s="16"/>
      <c r="K5746" s="16"/>
      <c r="L5746" s="16"/>
      <c r="M5746" s="16"/>
      <c r="N5746" s="16"/>
      <c r="O5746" s="16"/>
      <c r="P5746" s="16"/>
      <c r="Q5746" s="16"/>
      <c r="R5746" s="16"/>
      <c r="S5746" s="16">
        <v>0.50170000000000003</v>
      </c>
      <c r="T5746" s="16"/>
      <c r="U5746" s="16"/>
      <c r="V5746" s="1" t="s">
        <v>4025</v>
      </c>
      <c r="W5746" s="1" t="s">
        <v>2551</v>
      </c>
      <c r="X5746" s="5" t="s">
        <v>5067</v>
      </c>
      <c r="Y5746" s="5" t="s">
        <v>2559</v>
      </c>
      <c r="Z5746" s="5" t="s">
        <v>4027</v>
      </c>
      <c r="AA5746" s="5"/>
    </row>
    <row r="5747" spans="1:27" ht="12" customHeight="1" x14ac:dyDescent="0.15">
      <c r="A5747" s="1" t="s">
        <v>1547</v>
      </c>
      <c r="B5747" s="1" t="s">
        <v>57</v>
      </c>
      <c r="C5747" s="1" t="s">
        <v>9</v>
      </c>
      <c r="D5747" s="1" t="s">
        <v>2511</v>
      </c>
      <c r="E5747" s="1" t="s">
        <v>1556</v>
      </c>
      <c r="F5747" s="1" t="s">
        <v>1548</v>
      </c>
      <c r="G5747" s="1" t="s">
        <v>1557</v>
      </c>
      <c r="H5747" s="1" t="s">
        <v>1308</v>
      </c>
      <c r="I5747" s="16"/>
      <c r="J5747" s="16"/>
      <c r="K5747" s="16"/>
      <c r="L5747" s="16"/>
      <c r="M5747" s="16"/>
      <c r="N5747" s="16"/>
      <c r="O5747" s="16"/>
      <c r="P5747" s="16"/>
      <c r="Q5747" s="16"/>
      <c r="R5747" s="16"/>
      <c r="S5747" s="16"/>
      <c r="T5747" s="16"/>
      <c r="U5747" s="16"/>
      <c r="V5747" s="1" t="s">
        <v>4025</v>
      </c>
      <c r="W5747" s="1" t="s">
        <v>2551</v>
      </c>
      <c r="X5747" s="5" t="s">
        <v>4026</v>
      </c>
      <c r="Y5747" s="5" t="s">
        <v>4030</v>
      </c>
      <c r="Z5747" s="5" t="s">
        <v>4027</v>
      </c>
      <c r="AA5747" s="5"/>
    </row>
    <row r="5748" spans="1:27" ht="12" customHeight="1" x14ac:dyDescent="0.15">
      <c r="A5748" s="1" t="s">
        <v>1547</v>
      </c>
      <c r="B5748" s="1" t="s">
        <v>57</v>
      </c>
      <c r="C5748" s="1" t="s">
        <v>15</v>
      </c>
      <c r="D5748" s="1" t="s">
        <v>2511</v>
      </c>
      <c r="E5748" s="1" t="s">
        <v>1556</v>
      </c>
      <c r="F5748" s="1" t="s">
        <v>1548</v>
      </c>
      <c r="G5748" s="1" t="s">
        <v>1558</v>
      </c>
      <c r="H5748" s="1" t="s">
        <v>1553</v>
      </c>
      <c r="I5748" s="16"/>
      <c r="J5748" s="16"/>
      <c r="K5748" s="16"/>
      <c r="L5748" s="16"/>
      <c r="M5748" s="16"/>
      <c r="N5748" s="16"/>
      <c r="O5748" s="16"/>
      <c r="P5748" s="16"/>
      <c r="Q5748" s="16"/>
      <c r="R5748" s="16"/>
      <c r="S5748" s="16"/>
      <c r="T5748" s="16"/>
      <c r="U5748" s="16"/>
      <c r="V5748" s="1" t="s">
        <v>4025</v>
      </c>
      <c r="W5748" s="1" t="s">
        <v>2551</v>
      </c>
      <c r="X5748" s="5" t="s">
        <v>4026</v>
      </c>
      <c r="Y5748" s="5" t="s">
        <v>4031</v>
      </c>
      <c r="Z5748" s="5" t="s">
        <v>4029</v>
      </c>
      <c r="AA5748" s="5"/>
    </row>
    <row r="5749" spans="1:27" ht="12" customHeight="1" x14ac:dyDescent="0.15">
      <c r="A5749" s="1" t="s">
        <v>1547</v>
      </c>
      <c r="B5749" s="1" t="s">
        <v>57</v>
      </c>
      <c r="C5749" s="1" t="s">
        <v>17</v>
      </c>
      <c r="D5749" s="1" t="s">
        <v>2511</v>
      </c>
      <c r="E5749" s="1" t="s">
        <v>1556</v>
      </c>
      <c r="F5749" s="1" t="s">
        <v>1548</v>
      </c>
      <c r="G5749" s="1" t="s">
        <v>1559</v>
      </c>
      <c r="H5749" s="1" t="s">
        <v>239</v>
      </c>
      <c r="I5749" s="16"/>
      <c r="J5749" s="16"/>
      <c r="K5749" s="16"/>
      <c r="L5749" s="16"/>
      <c r="M5749" s="16"/>
      <c r="N5749" s="16"/>
      <c r="O5749" s="16"/>
      <c r="P5749" s="16"/>
      <c r="Q5749" s="16"/>
      <c r="R5749" s="16"/>
      <c r="S5749" s="16"/>
      <c r="T5749" s="16"/>
      <c r="U5749" s="16"/>
      <c r="V5749" s="1" t="s">
        <v>4025</v>
      </c>
      <c r="W5749" s="1" t="s">
        <v>2551</v>
      </c>
      <c r="X5749" s="5" t="s">
        <v>4026</v>
      </c>
      <c r="Y5749" s="5" t="s">
        <v>4032</v>
      </c>
      <c r="Z5749" s="5" t="s">
        <v>2738</v>
      </c>
      <c r="AA5749" s="5"/>
    </row>
    <row r="5750" spans="1:27" ht="12" customHeight="1" x14ac:dyDescent="0.15">
      <c r="A5750" s="1" t="s">
        <v>1547</v>
      </c>
      <c r="B5750" s="1" t="s">
        <v>57</v>
      </c>
      <c r="C5750" s="1" t="s">
        <v>19</v>
      </c>
      <c r="D5750" s="1" t="s">
        <v>2511</v>
      </c>
      <c r="E5750" s="1" t="s">
        <v>1556</v>
      </c>
      <c r="F5750" s="1" t="s">
        <v>1548</v>
      </c>
      <c r="G5750" s="1" t="s">
        <v>4958</v>
      </c>
      <c r="H5750" s="1" t="s">
        <v>1308</v>
      </c>
      <c r="I5750" s="16"/>
      <c r="J5750" s="16"/>
      <c r="K5750" s="16"/>
      <c r="L5750" s="16"/>
      <c r="M5750" s="16"/>
      <c r="N5750" s="16"/>
      <c r="O5750" s="16"/>
      <c r="P5750" s="16"/>
      <c r="Q5750" s="16"/>
      <c r="R5750" s="16"/>
      <c r="S5750" s="16"/>
      <c r="T5750" s="16"/>
      <c r="U5750" s="16"/>
      <c r="V5750" s="1" t="s">
        <v>4025</v>
      </c>
      <c r="W5750" s="1" t="s">
        <v>2551</v>
      </c>
      <c r="X5750" s="1" t="s">
        <v>4026</v>
      </c>
      <c r="Y5750" s="1" t="s">
        <v>5021</v>
      </c>
      <c r="Z5750" s="1" t="s">
        <v>4027</v>
      </c>
    </row>
    <row r="5751" spans="1:27" ht="12" customHeight="1" x14ac:dyDescent="0.15">
      <c r="A5751" s="1" t="s">
        <v>1547</v>
      </c>
      <c r="B5751" s="1" t="s">
        <v>57</v>
      </c>
      <c r="C5751" s="1" t="s">
        <v>21</v>
      </c>
      <c r="D5751" s="1" t="s">
        <v>2511</v>
      </c>
      <c r="E5751" s="1" t="s">
        <v>1556</v>
      </c>
      <c r="F5751" s="1" t="s">
        <v>1548</v>
      </c>
      <c r="G5751" s="1" t="s">
        <v>4959</v>
      </c>
      <c r="H5751" s="1" t="s">
        <v>1553</v>
      </c>
      <c r="I5751" s="16"/>
      <c r="J5751" s="16"/>
      <c r="K5751" s="16"/>
      <c r="L5751" s="16"/>
      <c r="M5751" s="16"/>
      <c r="N5751" s="16"/>
      <c r="O5751" s="16"/>
      <c r="P5751" s="16"/>
      <c r="Q5751" s="16"/>
      <c r="R5751" s="16"/>
      <c r="S5751" s="16"/>
      <c r="T5751" s="16"/>
      <c r="U5751" s="16"/>
      <c r="V5751" s="1" t="s">
        <v>4025</v>
      </c>
      <c r="W5751" s="1" t="s">
        <v>2551</v>
      </c>
      <c r="X5751" s="1" t="s">
        <v>4026</v>
      </c>
      <c r="Y5751" s="1" t="s">
        <v>5128</v>
      </c>
      <c r="Z5751" s="1" t="s">
        <v>4029</v>
      </c>
    </row>
    <row r="5752" spans="1:27" ht="12" customHeight="1" x14ac:dyDescent="0.15">
      <c r="A5752" s="1" t="s">
        <v>1547</v>
      </c>
      <c r="B5752" s="1" t="s">
        <v>57</v>
      </c>
      <c r="C5752" s="1" t="s">
        <v>23</v>
      </c>
      <c r="D5752" s="1" t="s">
        <v>2511</v>
      </c>
      <c r="E5752" s="1" t="s">
        <v>1556</v>
      </c>
      <c r="F5752" s="1" t="s">
        <v>1548</v>
      </c>
      <c r="G5752" s="1" t="s">
        <v>4960</v>
      </c>
      <c r="H5752" s="1" t="s">
        <v>239</v>
      </c>
      <c r="I5752" s="16"/>
      <c r="J5752" s="16"/>
      <c r="K5752" s="16"/>
      <c r="L5752" s="16"/>
      <c r="M5752" s="16"/>
      <c r="N5752" s="16"/>
      <c r="O5752" s="16"/>
      <c r="P5752" s="16"/>
      <c r="Q5752" s="16"/>
      <c r="R5752" s="16"/>
      <c r="S5752" s="16"/>
      <c r="T5752" s="16"/>
      <c r="U5752" s="16"/>
      <c r="V5752" s="1" t="s">
        <v>4025</v>
      </c>
      <c r="W5752" s="1" t="s">
        <v>2551</v>
      </c>
      <c r="X5752" s="1" t="s">
        <v>4026</v>
      </c>
      <c r="Y5752" s="1" t="s">
        <v>5022</v>
      </c>
      <c r="Z5752" s="1" t="s">
        <v>2738</v>
      </c>
    </row>
    <row r="5753" spans="1:27" ht="12" customHeight="1" x14ac:dyDescent="0.15">
      <c r="A5753" s="1" t="s">
        <v>1547</v>
      </c>
      <c r="B5753" s="1" t="s">
        <v>61</v>
      </c>
      <c r="C5753" s="1" t="s">
        <v>9</v>
      </c>
      <c r="D5753" s="1" t="s">
        <v>2511</v>
      </c>
      <c r="E5753" s="1" t="s">
        <v>1556</v>
      </c>
      <c r="F5753" s="1" t="s">
        <v>5051</v>
      </c>
      <c r="G5753" s="1" t="s">
        <v>1557</v>
      </c>
      <c r="H5753" s="1" t="s">
        <v>1308</v>
      </c>
      <c r="I5753" s="16"/>
      <c r="J5753" s="16"/>
      <c r="K5753" s="16"/>
      <c r="L5753" s="16"/>
      <c r="M5753" s="16"/>
      <c r="N5753" s="16"/>
      <c r="O5753" s="16"/>
      <c r="P5753" s="16"/>
      <c r="Q5753" s="16"/>
      <c r="R5753" s="16"/>
      <c r="S5753" s="16"/>
      <c r="T5753" s="16"/>
      <c r="U5753" s="16"/>
      <c r="V5753" s="1" t="s">
        <v>4025</v>
      </c>
      <c r="W5753" s="1" t="s">
        <v>2551</v>
      </c>
      <c r="X5753" s="5" t="s">
        <v>5067</v>
      </c>
      <c r="Y5753" s="5" t="s">
        <v>4030</v>
      </c>
      <c r="Z5753" s="5" t="s">
        <v>4027</v>
      </c>
      <c r="AA5753" s="5"/>
    </row>
    <row r="5754" spans="1:27" ht="12" customHeight="1" x14ac:dyDescent="0.15">
      <c r="A5754" s="1" t="s">
        <v>1547</v>
      </c>
      <c r="B5754" s="1" t="s">
        <v>61</v>
      </c>
      <c r="C5754" s="1" t="s">
        <v>15</v>
      </c>
      <c r="D5754" s="1" t="s">
        <v>2511</v>
      </c>
      <c r="E5754" s="1" t="s">
        <v>1556</v>
      </c>
      <c r="F5754" s="1" t="s">
        <v>5051</v>
      </c>
      <c r="G5754" s="1" t="s">
        <v>1558</v>
      </c>
      <c r="H5754" s="1" t="s">
        <v>1553</v>
      </c>
      <c r="I5754" s="16"/>
      <c r="J5754" s="16"/>
      <c r="K5754" s="16"/>
      <c r="L5754" s="16"/>
      <c r="M5754" s="16"/>
      <c r="N5754" s="16"/>
      <c r="O5754" s="16"/>
      <c r="P5754" s="16"/>
      <c r="Q5754" s="16"/>
      <c r="R5754" s="16"/>
      <c r="S5754" s="16"/>
      <c r="T5754" s="16"/>
      <c r="U5754" s="16"/>
      <c r="V5754" s="1" t="s">
        <v>4025</v>
      </c>
      <c r="W5754" s="1" t="s">
        <v>2551</v>
      </c>
      <c r="X5754" s="5" t="s">
        <v>5067</v>
      </c>
      <c r="Y5754" s="5" t="s">
        <v>4031</v>
      </c>
      <c r="Z5754" s="5" t="s">
        <v>4029</v>
      </c>
      <c r="AA5754" s="5"/>
    </row>
    <row r="5755" spans="1:27" ht="12" customHeight="1" x14ac:dyDescent="0.15">
      <c r="A5755" s="1" t="s">
        <v>1547</v>
      </c>
      <c r="B5755" s="1" t="s">
        <v>61</v>
      </c>
      <c r="C5755" s="1" t="s">
        <v>17</v>
      </c>
      <c r="D5755" s="1" t="s">
        <v>2511</v>
      </c>
      <c r="E5755" s="1" t="s">
        <v>1556</v>
      </c>
      <c r="F5755" s="1" t="s">
        <v>5051</v>
      </c>
      <c r="G5755" s="1" t="s">
        <v>1559</v>
      </c>
      <c r="H5755" s="1" t="s">
        <v>239</v>
      </c>
      <c r="I5755" s="16"/>
      <c r="J5755" s="16"/>
      <c r="K5755" s="16"/>
      <c r="L5755" s="16"/>
      <c r="M5755" s="16"/>
      <c r="N5755" s="16"/>
      <c r="O5755" s="16"/>
      <c r="P5755" s="16"/>
      <c r="Q5755" s="16"/>
      <c r="R5755" s="16"/>
      <c r="S5755" s="16"/>
      <c r="T5755" s="16"/>
      <c r="U5755" s="16"/>
      <c r="V5755" s="1" t="s">
        <v>4025</v>
      </c>
      <c r="W5755" s="1" t="s">
        <v>2551</v>
      </c>
      <c r="X5755" s="5" t="s">
        <v>5067</v>
      </c>
      <c r="Y5755" s="5" t="s">
        <v>4032</v>
      </c>
      <c r="Z5755" s="5" t="s">
        <v>2738</v>
      </c>
      <c r="AA5755" s="5"/>
    </row>
    <row r="5756" spans="1:27" ht="12" customHeight="1" x14ac:dyDescent="0.15">
      <c r="A5756" s="1" t="s">
        <v>1547</v>
      </c>
      <c r="B5756" s="1" t="s">
        <v>61</v>
      </c>
      <c r="C5756" s="1" t="s">
        <v>19</v>
      </c>
      <c r="D5756" s="1" t="s">
        <v>2511</v>
      </c>
      <c r="E5756" s="1" t="s">
        <v>1556</v>
      </c>
      <c r="F5756" s="1" t="s">
        <v>5051</v>
      </c>
      <c r="G5756" s="1" t="s">
        <v>4958</v>
      </c>
      <c r="H5756" s="1" t="s">
        <v>1308</v>
      </c>
      <c r="I5756" s="16"/>
      <c r="J5756" s="16"/>
      <c r="K5756" s="16"/>
      <c r="L5756" s="16"/>
      <c r="M5756" s="16"/>
      <c r="N5756" s="16"/>
      <c r="O5756" s="16"/>
      <c r="P5756" s="16"/>
      <c r="Q5756" s="16"/>
      <c r="R5756" s="16"/>
      <c r="S5756" s="16"/>
      <c r="T5756" s="16"/>
      <c r="U5756" s="16"/>
      <c r="V5756" s="1" t="s">
        <v>4025</v>
      </c>
      <c r="W5756" s="1" t="s">
        <v>2551</v>
      </c>
      <c r="X5756" s="5" t="s">
        <v>5067</v>
      </c>
      <c r="Y5756" s="1" t="s">
        <v>5021</v>
      </c>
      <c r="Z5756" s="1" t="s">
        <v>4027</v>
      </c>
    </row>
    <row r="5757" spans="1:27" ht="12" customHeight="1" x14ac:dyDescent="0.15">
      <c r="A5757" s="1" t="s">
        <v>1547</v>
      </c>
      <c r="B5757" s="1" t="s">
        <v>61</v>
      </c>
      <c r="C5757" s="1" t="s">
        <v>21</v>
      </c>
      <c r="D5757" s="1" t="s">
        <v>2511</v>
      </c>
      <c r="E5757" s="1" t="s">
        <v>1556</v>
      </c>
      <c r="F5757" s="1" t="s">
        <v>5051</v>
      </c>
      <c r="G5757" s="1" t="s">
        <v>4959</v>
      </c>
      <c r="H5757" s="1" t="s">
        <v>1553</v>
      </c>
      <c r="I5757" s="16"/>
      <c r="J5757" s="16"/>
      <c r="K5757" s="16"/>
      <c r="L5757" s="16"/>
      <c r="M5757" s="16"/>
      <c r="N5757" s="16"/>
      <c r="O5757" s="16"/>
      <c r="P5757" s="16"/>
      <c r="Q5757" s="16"/>
      <c r="R5757" s="16"/>
      <c r="S5757" s="16"/>
      <c r="T5757" s="16"/>
      <c r="U5757" s="16"/>
      <c r="V5757" s="1" t="s">
        <v>4025</v>
      </c>
      <c r="W5757" s="1" t="s">
        <v>2551</v>
      </c>
      <c r="X5757" s="5" t="s">
        <v>5067</v>
      </c>
      <c r="Y5757" s="1" t="s">
        <v>5128</v>
      </c>
      <c r="Z5757" s="1" t="s">
        <v>4029</v>
      </c>
    </row>
    <row r="5758" spans="1:27" ht="12" customHeight="1" x14ac:dyDescent="0.15">
      <c r="A5758" s="1" t="s">
        <v>1547</v>
      </c>
      <c r="B5758" s="1" t="s">
        <v>61</v>
      </c>
      <c r="C5758" s="1" t="s">
        <v>23</v>
      </c>
      <c r="D5758" s="1" t="s">
        <v>2511</v>
      </c>
      <c r="E5758" s="1" t="s">
        <v>1556</v>
      </c>
      <c r="F5758" s="1" t="s">
        <v>5051</v>
      </c>
      <c r="G5758" s="1" t="s">
        <v>4960</v>
      </c>
      <c r="H5758" s="1" t="s">
        <v>239</v>
      </c>
      <c r="I5758" s="16"/>
      <c r="J5758" s="16"/>
      <c r="K5758" s="16"/>
      <c r="L5758" s="16"/>
      <c r="M5758" s="16"/>
      <c r="N5758" s="16"/>
      <c r="O5758" s="16"/>
      <c r="P5758" s="16"/>
      <c r="Q5758" s="16"/>
      <c r="R5758" s="16"/>
      <c r="S5758" s="16"/>
      <c r="T5758" s="16"/>
      <c r="U5758" s="16"/>
      <c r="V5758" s="1" t="s">
        <v>4025</v>
      </c>
      <c r="W5758" s="1" t="s">
        <v>2551</v>
      </c>
      <c r="X5758" s="5" t="s">
        <v>5067</v>
      </c>
      <c r="Y5758" s="1" t="s">
        <v>5022</v>
      </c>
      <c r="Z5758" s="1" t="s">
        <v>2738</v>
      </c>
    </row>
    <row r="5759" spans="1:27" ht="12" customHeight="1" x14ac:dyDescent="0.15">
      <c r="A5759" s="1" t="s">
        <v>1547</v>
      </c>
      <c r="B5759" s="1" t="s">
        <v>212</v>
      </c>
      <c r="C5759" s="1" t="s">
        <v>9</v>
      </c>
      <c r="D5759" s="1" t="s">
        <v>2511</v>
      </c>
      <c r="E5759" s="1" t="s">
        <v>213</v>
      </c>
      <c r="F5759" s="1" t="s">
        <v>1560</v>
      </c>
      <c r="G5759" s="1" t="s">
        <v>215</v>
      </c>
      <c r="H5759" s="1" t="s">
        <v>216</v>
      </c>
      <c r="I5759" s="16"/>
      <c r="J5759" s="16"/>
      <c r="K5759" s="16"/>
      <c r="L5759" s="16"/>
      <c r="M5759" s="16"/>
      <c r="N5759" s="16"/>
      <c r="O5759" s="16"/>
      <c r="P5759" s="16"/>
      <c r="Q5759" s="16"/>
      <c r="R5759" s="16"/>
      <c r="S5759" s="16"/>
      <c r="T5759" s="16"/>
      <c r="U5759" s="16"/>
      <c r="V5759" s="1" t="s">
        <v>4025</v>
      </c>
      <c r="W5759" s="1" t="s">
        <v>2717</v>
      </c>
      <c r="X5759" s="5" t="s">
        <v>4033</v>
      </c>
      <c r="Y5759" s="5" t="s">
        <v>2719</v>
      </c>
      <c r="Z5759" s="5" t="s">
        <v>2847</v>
      </c>
      <c r="AA5759" s="5"/>
    </row>
    <row r="5760" spans="1:27" ht="12" customHeight="1" x14ac:dyDescent="0.15">
      <c r="A5760" s="1" t="s">
        <v>1547</v>
      </c>
      <c r="B5760" s="1" t="s">
        <v>285</v>
      </c>
      <c r="C5760" s="1" t="s">
        <v>9</v>
      </c>
      <c r="D5760" s="1" t="s">
        <v>2511</v>
      </c>
      <c r="E5760" s="1" t="s">
        <v>213</v>
      </c>
      <c r="F5760" s="1" t="s">
        <v>286</v>
      </c>
      <c r="G5760" s="1" t="s">
        <v>215</v>
      </c>
      <c r="H5760" s="1" t="s">
        <v>216</v>
      </c>
      <c r="I5760" s="16"/>
      <c r="J5760" s="16"/>
      <c r="K5760" s="16"/>
      <c r="L5760" s="16"/>
      <c r="M5760" s="16"/>
      <c r="N5760" s="16"/>
      <c r="O5760" s="16"/>
      <c r="P5760" s="16"/>
      <c r="Q5760" s="16"/>
      <c r="R5760" s="16"/>
      <c r="S5760" s="16"/>
      <c r="T5760" s="16"/>
      <c r="U5760" s="16"/>
      <c r="V5760" s="1" t="s">
        <v>4025</v>
      </c>
      <c r="W5760" s="1" t="s">
        <v>2717</v>
      </c>
      <c r="X5760" s="5" t="s">
        <v>2769</v>
      </c>
      <c r="Y5760" s="5" t="s">
        <v>2719</v>
      </c>
      <c r="Z5760" s="5" t="s">
        <v>2847</v>
      </c>
      <c r="AA5760" s="5"/>
    </row>
    <row r="5761" spans="1:27" ht="12" customHeight="1" x14ac:dyDescent="0.15">
      <c r="A5761" s="1" t="s">
        <v>1561</v>
      </c>
      <c r="B5761" s="1" t="s">
        <v>8</v>
      </c>
      <c r="C5761" s="1" t="s">
        <v>9</v>
      </c>
      <c r="D5761" s="1" t="s">
        <v>2512</v>
      </c>
      <c r="E5761" s="1" t="s">
        <v>10</v>
      </c>
      <c r="F5761" s="1" t="s">
        <v>1562</v>
      </c>
      <c r="G5761" s="1" t="s">
        <v>12</v>
      </c>
      <c r="H5761" s="1" t="s">
        <v>13</v>
      </c>
      <c r="I5761" s="16"/>
      <c r="J5761" s="16"/>
      <c r="K5761" s="16"/>
      <c r="L5761" s="16"/>
      <c r="M5761" s="16"/>
      <c r="N5761" s="16"/>
      <c r="O5761" s="16"/>
      <c r="P5761" s="16"/>
      <c r="Q5761" s="16"/>
      <c r="R5761" s="16"/>
      <c r="S5761" s="16"/>
      <c r="T5761" s="16"/>
      <c r="U5761" s="16"/>
      <c r="V5761" s="1" t="s">
        <v>4034</v>
      </c>
      <c r="W5761" s="1" t="s">
        <v>2551</v>
      </c>
      <c r="X5761" s="5" t="s">
        <v>4035</v>
      </c>
      <c r="Y5761" s="5" t="s">
        <v>2553</v>
      </c>
      <c r="Z5761" s="5" t="s">
        <v>13</v>
      </c>
      <c r="AA5761" s="5"/>
    </row>
    <row r="5762" spans="1:27" ht="12" customHeight="1" x14ac:dyDescent="0.15">
      <c r="A5762" s="1" t="s">
        <v>1561</v>
      </c>
      <c r="B5762" s="1" t="s">
        <v>8</v>
      </c>
      <c r="C5762" s="1" t="s">
        <v>15</v>
      </c>
      <c r="D5762" s="1" t="s">
        <v>2512</v>
      </c>
      <c r="E5762" s="1" t="s">
        <v>10</v>
      </c>
      <c r="F5762" s="1" t="s">
        <v>1562</v>
      </c>
      <c r="G5762" s="1" t="s">
        <v>16</v>
      </c>
      <c r="H5762" s="1" t="s">
        <v>13</v>
      </c>
      <c r="I5762" s="16"/>
      <c r="J5762" s="16"/>
      <c r="K5762" s="16"/>
      <c r="L5762" s="16"/>
      <c r="M5762" s="16"/>
      <c r="N5762" s="16"/>
      <c r="O5762" s="16"/>
      <c r="P5762" s="16"/>
      <c r="Q5762" s="16"/>
      <c r="R5762" s="16"/>
      <c r="S5762" s="16"/>
      <c r="T5762" s="16"/>
      <c r="U5762" s="16"/>
      <c r="V5762" s="1" t="s">
        <v>4034</v>
      </c>
      <c r="W5762" s="1" t="s">
        <v>2551</v>
      </c>
      <c r="X5762" s="5" t="s">
        <v>4035</v>
      </c>
      <c r="Y5762" s="5" t="s">
        <v>4036</v>
      </c>
      <c r="Z5762" s="5" t="s">
        <v>13</v>
      </c>
      <c r="AA5762" s="5"/>
    </row>
    <row r="5763" spans="1:27" ht="12" customHeight="1" x14ac:dyDescent="0.15">
      <c r="A5763" s="1" t="s">
        <v>1561</v>
      </c>
      <c r="B5763" s="1" t="s">
        <v>8</v>
      </c>
      <c r="C5763" s="1" t="s">
        <v>17</v>
      </c>
      <c r="D5763" s="1" t="s">
        <v>2512</v>
      </c>
      <c r="E5763" s="1" t="s">
        <v>10</v>
      </c>
      <c r="F5763" s="1" t="s">
        <v>1562</v>
      </c>
      <c r="G5763" s="1" t="s">
        <v>242</v>
      </c>
      <c r="H5763" s="1" t="s">
        <v>13</v>
      </c>
      <c r="I5763" s="16"/>
      <c r="J5763" s="16"/>
      <c r="K5763" s="16"/>
      <c r="L5763" s="16"/>
      <c r="M5763" s="16"/>
      <c r="N5763" s="16"/>
      <c r="O5763" s="16"/>
      <c r="P5763" s="16"/>
      <c r="Q5763" s="16"/>
      <c r="R5763" s="16"/>
      <c r="S5763" s="16"/>
      <c r="T5763" s="16"/>
      <c r="U5763" s="16"/>
      <c r="V5763" s="1" t="s">
        <v>4034</v>
      </c>
      <c r="W5763" s="1" t="s">
        <v>2551</v>
      </c>
      <c r="X5763" s="5" t="s">
        <v>4035</v>
      </c>
      <c r="Y5763" s="5" t="s">
        <v>2557</v>
      </c>
      <c r="Z5763" s="5" t="s">
        <v>13</v>
      </c>
      <c r="AA5763" s="5"/>
    </row>
    <row r="5764" spans="1:27" ht="12" customHeight="1" x14ac:dyDescent="0.15">
      <c r="A5764" s="1" t="s">
        <v>1561</v>
      </c>
      <c r="B5764" s="1" t="s">
        <v>8</v>
      </c>
      <c r="C5764" s="1" t="s">
        <v>19</v>
      </c>
      <c r="D5764" s="1" t="s">
        <v>2512</v>
      </c>
      <c r="E5764" s="1" t="s">
        <v>10</v>
      </c>
      <c r="F5764" s="1" t="s">
        <v>1562</v>
      </c>
      <c r="G5764" s="1" t="s">
        <v>245</v>
      </c>
      <c r="H5764" s="1" t="s">
        <v>306</v>
      </c>
      <c r="I5764" s="16"/>
      <c r="J5764" s="16"/>
      <c r="K5764" s="16"/>
      <c r="L5764" s="16"/>
      <c r="M5764" s="16"/>
      <c r="N5764" s="16"/>
      <c r="O5764" s="16"/>
      <c r="P5764" s="16"/>
      <c r="Q5764" s="16"/>
      <c r="R5764" s="16"/>
      <c r="S5764" s="16"/>
      <c r="T5764" s="16"/>
      <c r="U5764" s="16"/>
      <c r="V5764" s="1" t="s">
        <v>4034</v>
      </c>
      <c r="W5764" s="1" t="s">
        <v>2551</v>
      </c>
      <c r="X5764" s="5" t="s">
        <v>4035</v>
      </c>
      <c r="Y5764" s="5" t="s">
        <v>2740</v>
      </c>
      <c r="Z5764" s="5" t="s">
        <v>2788</v>
      </c>
      <c r="AA5764" s="5"/>
    </row>
    <row r="5765" spans="1:27" ht="12" customHeight="1" x14ac:dyDescent="0.15">
      <c r="A5765" s="1" t="s">
        <v>1561</v>
      </c>
      <c r="B5765" s="1" t="s">
        <v>8</v>
      </c>
      <c r="C5765" s="1" t="s">
        <v>21</v>
      </c>
      <c r="D5765" s="1" t="s">
        <v>2512</v>
      </c>
      <c r="E5765" s="1" t="s">
        <v>10</v>
      </c>
      <c r="F5765" s="1" t="s">
        <v>1562</v>
      </c>
      <c r="G5765" s="1" t="s">
        <v>1563</v>
      </c>
      <c r="H5765" s="1" t="s">
        <v>13</v>
      </c>
      <c r="I5765" s="16"/>
      <c r="J5765" s="16"/>
      <c r="K5765" s="16"/>
      <c r="L5765" s="16"/>
      <c r="M5765" s="16"/>
      <c r="N5765" s="16"/>
      <c r="O5765" s="16"/>
      <c r="P5765" s="16"/>
      <c r="Q5765" s="16"/>
      <c r="R5765" s="16"/>
      <c r="S5765" s="16"/>
      <c r="T5765" s="16"/>
      <c r="U5765" s="16"/>
      <c r="V5765" s="1" t="s">
        <v>4034</v>
      </c>
      <c r="W5765" s="1" t="s">
        <v>2551</v>
      </c>
      <c r="X5765" s="5" t="s">
        <v>4035</v>
      </c>
      <c r="Y5765" s="5" t="s">
        <v>2558</v>
      </c>
      <c r="Z5765" s="5" t="s">
        <v>13</v>
      </c>
      <c r="AA5765" s="5"/>
    </row>
    <row r="5766" spans="1:27" ht="12" customHeight="1" x14ac:dyDescent="0.15">
      <c r="A5766" s="1" t="s">
        <v>1561</v>
      </c>
      <c r="B5766" s="1" t="s">
        <v>8</v>
      </c>
      <c r="C5766" s="1" t="s">
        <v>23</v>
      </c>
      <c r="D5766" s="1" t="s">
        <v>2512</v>
      </c>
      <c r="E5766" s="1" t="s">
        <v>10</v>
      </c>
      <c r="F5766" s="1" t="s">
        <v>1562</v>
      </c>
      <c r="G5766" s="1" t="s">
        <v>24</v>
      </c>
      <c r="H5766" s="1" t="s">
        <v>13</v>
      </c>
      <c r="I5766" s="16"/>
      <c r="J5766" s="16"/>
      <c r="K5766" s="16"/>
      <c r="L5766" s="16"/>
      <c r="M5766" s="16"/>
      <c r="N5766" s="16"/>
      <c r="O5766" s="16"/>
      <c r="P5766" s="16"/>
      <c r="Q5766" s="16"/>
      <c r="R5766" s="16"/>
      <c r="S5766" s="16"/>
      <c r="T5766" s="16"/>
      <c r="U5766" s="16"/>
      <c r="V5766" s="1" t="s">
        <v>4034</v>
      </c>
      <c r="W5766" s="1" t="s">
        <v>2551</v>
      </c>
      <c r="X5766" s="5" t="s">
        <v>4035</v>
      </c>
      <c r="Y5766" s="5" t="s">
        <v>2559</v>
      </c>
      <c r="Z5766" s="5" t="s">
        <v>13</v>
      </c>
      <c r="AA5766" s="5"/>
    </row>
    <row r="5767" spans="1:27" ht="12" customHeight="1" x14ac:dyDescent="0.15">
      <c r="A5767" s="1" t="s">
        <v>1561</v>
      </c>
      <c r="B5767" s="1" t="s">
        <v>25</v>
      </c>
      <c r="C5767" s="1" t="s">
        <v>9</v>
      </c>
      <c r="D5767" s="1" t="s">
        <v>2512</v>
      </c>
      <c r="E5767" s="1" t="s">
        <v>10</v>
      </c>
      <c r="F5767" s="1" t="s">
        <v>1564</v>
      </c>
      <c r="G5767" s="1" t="s">
        <v>12</v>
      </c>
      <c r="H5767" s="1" t="s">
        <v>13</v>
      </c>
      <c r="I5767" s="16"/>
      <c r="J5767" s="16"/>
      <c r="K5767" s="16"/>
      <c r="L5767" s="16"/>
      <c r="M5767" s="16"/>
      <c r="N5767" s="16"/>
      <c r="O5767" s="16"/>
      <c r="P5767" s="16"/>
      <c r="Q5767" s="16"/>
      <c r="R5767" s="16"/>
      <c r="S5767" s="16"/>
      <c r="T5767" s="16"/>
      <c r="U5767" s="16"/>
      <c r="V5767" s="1" t="s">
        <v>4034</v>
      </c>
      <c r="W5767" s="1" t="s">
        <v>2551</v>
      </c>
      <c r="X5767" s="5" t="s">
        <v>4037</v>
      </c>
      <c r="Y5767" s="5" t="s">
        <v>2553</v>
      </c>
      <c r="Z5767" s="5" t="s">
        <v>13</v>
      </c>
      <c r="AA5767" s="5"/>
    </row>
    <row r="5768" spans="1:27" ht="12" customHeight="1" x14ac:dyDescent="0.15">
      <c r="A5768" s="1" t="s">
        <v>1561</v>
      </c>
      <c r="B5768" s="1" t="s">
        <v>25</v>
      </c>
      <c r="C5768" s="1" t="s">
        <v>15</v>
      </c>
      <c r="D5768" s="1" t="s">
        <v>2512</v>
      </c>
      <c r="E5768" s="1" t="s">
        <v>10</v>
      </c>
      <c r="F5768" s="1" t="s">
        <v>1564</v>
      </c>
      <c r="G5768" s="1" t="s">
        <v>16</v>
      </c>
      <c r="H5768" s="1" t="s">
        <v>13</v>
      </c>
      <c r="I5768" s="16"/>
      <c r="J5768" s="16"/>
      <c r="K5768" s="16"/>
      <c r="L5768" s="16"/>
      <c r="M5768" s="16"/>
      <c r="N5768" s="16"/>
      <c r="O5768" s="16"/>
      <c r="P5768" s="16"/>
      <c r="Q5768" s="16"/>
      <c r="R5768" s="16"/>
      <c r="S5768" s="16"/>
      <c r="T5768" s="16"/>
      <c r="U5768" s="16"/>
      <c r="V5768" s="1" t="s">
        <v>4034</v>
      </c>
      <c r="W5768" s="1" t="s">
        <v>2551</v>
      </c>
      <c r="X5768" s="5" t="s">
        <v>4037</v>
      </c>
      <c r="Y5768" s="5" t="s">
        <v>4036</v>
      </c>
      <c r="Z5768" s="5" t="s">
        <v>13</v>
      </c>
      <c r="AA5768" s="5"/>
    </row>
    <row r="5769" spans="1:27" ht="12" customHeight="1" x14ac:dyDescent="0.15">
      <c r="A5769" s="1" t="s">
        <v>1561</v>
      </c>
      <c r="B5769" s="1" t="s">
        <v>25</v>
      </c>
      <c r="C5769" s="1" t="s">
        <v>17</v>
      </c>
      <c r="D5769" s="1" t="s">
        <v>2512</v>
      </c>
      <c r="E5769" s="1" t="s">
        <v>10</v>
      </c>
      <c r="F5769" s="1" t="s">
        <v>1564</v>
      </c>
      <c r="G5769" s="1" t="s">
        <v>242</v>
      </c>
      <c r="H5769" s="1" t="s">
        <v>13</v>
      </c>
      <c r="I5769" s="16"/>
      <c r="J5769" s="16"/>
      <c r="K5769" s="16"/>
      <c r="L5769" s="16"/>
      <c r="M5769" s="16"/>
      <c r="N5769" s="16"/>
      <c r="O5769" s="16"/>
      <c r="P5769" s="16"/>
      <c r="Q5769" s="16"/>
      <c r="R5769" s="16"/>
      <c r="S5769" s="16"/>
      <c r="T5769" s="16"/>
      <c r="U5769" s="16"/>
      <c r="V5769" s="1" t="s">
        <v>4034</v>
      </c>
      <c r="W5769" s="1" t="s">
        <v>2551</v>
      </c>
      <c r="X5769" s="5" t="s">
        <v>4037</v>
      </c>
      <c r="Y5769" s="5" t="s">
        <v>2557</v>
      </c>
      <c r="Z5769" s="5" t="s">
        <v>13</v>
      </c>
      <c r="AA5769" s="5"/>
    </row>
    <row r="5770" spans="1:27" ht="12" customHeight="1" x14ac:dyDescent="0.15">
      <c r="A5770" s="1" t="s">
        <v>1561</v>
      </c>
      <c r="B5770" s="1" t="s">
        <v>25</v>
      </c>
      <c r="C5770" s="1" t="s">
        <v>19</v>
      </c>
      <c r="D5770" s="1" t="s">
        <v>2512</v>
      </c>
      <c r="E5770" s="1" t="s">
        <v>10</v>
      </c>
      <c r="F5770" s="1" t="s">
        <v>1564</v>
      </c>
      <c r="G5770" s="1" t="s">
        <v>245</v>
      </c>
      <c r="H5770" s="1" t="s">
        <v>306</v>
      </c>
      <c r="I5770" s="16"/>
      <c r="J5770" s="16"/>
      <c r="K5770" s="16"/>
      <c r="L5770" s="16"/>
      <c r="M5770" s="16"/>
      <c r="N5770" s="16"/>
      <c r="O5770" s="16"/>
      <c r="P5770" s="16"/>
      <c r="Q5770" s="16"/>
      <c r="R5770" s="16"/>
      <c r="S5770" s="16"/>
      <c r="T5770" s="16"/>
      <c r="U5770" s="16"/>
      <c r="V5770" s="1" t="s">
        <v>4034</v>
      </c>
      <c r="W5770" s="1" t="s">
        <v>2551</v>
      </c>
      <c r="X5770" s="5" t="s">
        <v>4037</v>
      </c>
      <c r="Y5770" s="5" t="s">
        <v>2740</v>
      </c>
      <c r="Z5770" s="5" t="s">
        <v>2788</v>
      </c>
      <c r="AA5770" s="5"/>
    </row>
    <row r="5771" spans="1:27" ht="12" customHeight="1" x14ac:dyDescent="0.15">
      <c r="A5771" s="1" t="s">
        <v>1561</v>
      </c>
      <c r="B5771" s="1" t="s">
        <v>25</v>
      </c>
      <c r="C5771" s="1" t="s">
        <v>21</v>
      </c>
      <c r="D5771" s="1" t="s">
        <v>2512</v>
      </c>
      <c r="E5771" s="1" t="s">
        <v>10</v>
      </c>
      <c r="F5771" s="1" t="s">
        <v>1564</v>
      </c>
      <c r="G5771" s="1" t="s">
        <v>1563</v>
      </c>
      <c r="H5771" s="1" t="s">
        <v>13</v>
      </c>
      <c r="I5771" s="16"/>
      <c r="J5771" s="16"/>
      <c r="K5771" s="16"/>
      <c r="L5771" s="16"/>
      <c r="M5771" s="16"/>
      <c r="N5771" s="16"/>
      <c r="O5771" s="16"/>
      <c r="P5771" s="16"/>
      <c r="Q5771" s="16"/>
      <c r="R5771" s="16"/>
      <c r="S5771" s="16"/>
      <c r="T5771" s="16"/>
      <c r="U5771" s="16"/>
      <c r="V5771" s="1" t="s">
        <v>4034</v>
      </c>
      <c r="W5771" s="1" t="s">
        <v>2551</v>
      </c>
      <c r="X5771" s="5" t="s">
        <v>4037</v>
      </c>
      <c r="Y5771" s="5" t="s">
        <v>2558</v>
      </c>
      <c r="Z5771" s="5" t="s">
        <v>13</v>
      </c>
      <c r="AA5771" s="5"/>
    </row>
    <row r="5772" spans="1:27" ht="12" customHeight="1" x14ac:dyDescent="0.15">
      <c r="A5772" s="1" t="s">
        <v>1561</v>
      </c>
      <c r="B5772" s="1" t="s">
        <v>25</v>
      </c>
      <c r="C5772" s="1" t="s">
        <v>23</v>
      </c>
      <c r="D5772" s="1" t="s">
        <v>2512</v>
      </c>
      <c r="E5772" s="1" t="s">
        <v>10</v>
      </c>
      <c r="F5772" s="1" t="s">
        <v>1564</v>
      </c>
      <c r="G5772" s="1" t="s">
        <v>24</v>
      </c>
      <c r="H5772" s="1" t="s">
        <v>13</v>
      </c>
      <c r="I5772" s="16"/>
      <c r="J5772" s="16"/>
      <c r="K5772" s="16"/>
      <c r="L5772" s="16"/>
      <c r="M5772" s="16"/>
      <c r="N5772" s="16"/>
      <c r="O5772" s="16"/>
      <c r="P5772" s="16"/>
      <c r="Q5772" s="16"/>
      <c r="R5772" s="16"/>
      <c r="S5772" s="16"/>
      <c r="T5772" s="16"/>
      <c r="U5772" s="16"/>
      <c r="V5772" s="1" t="s">
        <v>4034</v>
      </c>
      <c r="W5772" s="1" t="s">
        <v>2551</v>
      </c>
      <c r="X5772" s="5" t="s">
        <v>4037</v>
      </c>
      <c r="Y5772" s="5" t="s">
        <v>2559</v>
      </c>
      <c r="Z5772" s="5" t="s">
        <v>13</v>
      </c>
      <c r="AA5772" s="5"/>
    </row>
    <row r="5773" spans="1:27" ht="12" customHeight="1" x14ac:dyDescent="0.15">
      <c r="A5773" s="1" t="s">
        <v>1561</v>
      </c>
      <c r="B5773" s="1" t="s">
        <v>27</v>
      </c>
      <c r="C5773" s="1" t="s">
        <v>9</v>
      </c>
      <c r="D5773" s="1" t="s">
        <v>2512</v>
      </c>
      <c r="E5773" s="1" t="s">
        <v>10</v>
      </c>
      <c r="F5773" s="1" t="s">
        <v>1565</v>
      </c>
      <c r="G5773" s="1" t="s">
        <v>12</v>
      </c>
      <c r="H5773" s="1" t="s">
        <v>13</v>
      </c>
      <c r="I5773" s="16"/>
      <c r="J5773" s="16"/>
      <c r="K5773" s="16"/>
      <c r="L5773" s="16"/>
      <c r="M5773" s="16"/>
      <c r="N5773" s="16"/>
      <c r="O5773" s="16"/>
      <c r="P5773" s="16"/>
      <c r="Q5773" s="16"/>
      <c r="R5773" s="16"/>
      <c r="S5773" s="16"/>
      <c r="T5773" s="16"/>
      <c r="U5773" s="16"/>
      <c r="V5773" s="1" t="s">
        <v>4034</v>
      </c>
      <c r="W5773" s="1" t="s">
        <v>2551</v>
      </c>
      <c r="X5773" s="5" t="s">
        <v>4038</v>
      </c>
      <c r="Y5773" s="5" t="s">
        <v>2553</v>
      </c>
      <c r="Z5773" s="5" t="s">
        <v>13</v>
      </c>
      <c r="AA5773" s="5"/>
    </row>
    <row r="5774" spans="1:27" ht="12" customHeight="1" x14ac:dyDescent="0.15">
      <c r="A5774" s="1" t="s">
        <v>1561</v>
      </c>
      <c r="B5774" s="1" t="s">
        <v>27</v>
      </c>
      <c r="C5774" s="1" t="s">
        <v>15</v>
      </c>
      <c r="D5774" s="1" t="s">
        <v>2512</v>
      </c>
      <c r="E5774" s="1" t="s">
        <v>10</v>
      </c>
      <c r="F5774" s="1" t="s">
        <v>1565</v>
      </c>
      <c r="G5774" s="1" t="s">
        <v>16</v>
      </c>
      <c r="H5774" s="1" t="s">
        <v>13</v>
      </c>
      <c r="I5774" s="16"/>
      <c r="J5774" s="16"/>
      <c r="K5774" s="16"/>
      <c r="L5774" s="16"/>
      <c r="M5774" s="16"/>
      <c r="N5774" s="16"/>
      <c r="O5774" s="16"/>
      <c r="P5774" s="16"/>
      <c r="Q5774" s="16"/>
      <c r="R5774" s="16"/>
      <c r="S5774" s="16"/>
      <c r="T5774" s="16"/>
      <c r="U5774" s="16"/>
      <c r="V5774" s="1" t="s">
        <v>4034</v>
      </c>
      <c r="W5774" s="1" t="s">
        <v>2551</v>
      </c>
      <c r="X5774" s="5" t="s">
        <v>4038</v>
      </c>
      <c r="Y5774" s="5" t="s">
        <v>4036</v>
      </c>
      <c r="Z5774" s="5" t="s">
        <v>13</v>
      </c>
      <c r="AA5774" s="5"/>
    </row>
    <row r="5775" spans="1:27" ht="12" customHeight="1" x14ac:dyDescent="0.15">
      <c r="A5775" s="1" t="s">
        <v>1561</v>
      </c>
      <c r="B5775" s="1" t="s">
        <v>27</v>
      </c>
      <c r="C5775" s="1" t="s">
        <v>17</v>
      </c>
      <c r="D5775" s="1" t="s">
        <v>2512</v>
      </c>
      <c r="E5775" s="1" t="s">
        <v>10</v>
      </c>
      <c r="F5775" s="1" t="s">
        <v>1565</v>
      </c>
      <c r="G5775" s="1" t="s">
        <v>242</v>
      </c>
      <c r="H5775" s="1" t="s">
        <v>13</v>
      </c>
      <c r="I5775" s="16"/>
      <c r="J5775" s="16"/>
      <c r="K5775" s="16"/>
      <c r="L5775" s="16"/>
      <c r="M5775" s="16"/>
      <c r="N5775" s="16"/>
      <c r="O5775" s="16"/>
      <c r="P5775" s="16"/>
      <c r="Q5775" s="16"/>
      <c r="R5775" s="16"/>
      <c r="S5775" s="16"/>
      <c r="T5775" s="16"/>
      <c r="U5775" s="16"/>
      <c r="V5775" s="1" t="s">
        <v>4034</v>
      </c>
      <c r="W5775" s="1" t="s">
        <v>2551</v>
      </c>
      <c r="X5775" s="5" t="s">
        <v>4038</v>
      </c>
      <c r="Y5775" s="5" t="s">
        <v>2557</v>
      </c>
      <c r="Z5775" s="5" t="s">
        <v>13</v>
      </c>
      <c r="AA5775" s="5"/>
    </row>
    <row r="5776" spans="1:27" ht="12" customHeight="1" x14ac:dyDescent="0.15">
      <c r="A5776" s="1" t="s">
        <v>1561</v>
      </c>
      <c r="B5776" s="1" t="s">
        <v>27</v>
      </c>
      <c r="C5776" s="1" t="s">
        <v>19</v>
      </c>
      <c r="D5776" s="1" t="s">
        <v>2512</v>
      </c>
      <c r="E5776" s="1" t="s">
        <v>10</v>
      </c>
      <c r="F5776" s="1" t="s">
        <v>1565</v>
      </c>
      <c r="G5776" s="1" t="s">
        <v>245</v>
      </c>
      <c r="H5776" s="1" t="s">
        <v>306</v>
      </c>
      <c r="I5776" s="16"/>
      <c r="J5776" s="16"/>
      <c r="K5776" s="16"/>
      <c r="L5776" s="16"/>
      <c r="M5776" s="16"/>
      <c r="N5776" s="16"/>
      <c r="O5776" s="16"/>
      <c r="P5776" s="16"/>
      <c r="Q5776" s="16"/>
      <c r="R5776" s="16"/>
      <c r="S5776" s="16"/>
      <c r="T5776" s="16"/>
      <c r="U5776" s="16"/>
      <c r="V5776" s="1" t="s">
        <v>4034</v>
      </c>
      <c r="W5776" s="1" t="s">
        <v>2551</v>
      </c>
      <c r="X5776" s="5" t="s">
        <v>4038</v>
      </c>
      <c r="Y5776" s="5" t="s">
        <v>2740</v>
      </c>
      <c r="Z5776" s="5" t="s">
        <v>2788</v>
      </c>
      <c r="AA5776" s="5"/>
    </row>
    <row r="5777" spans="1:27" ht="12" customHeight="1" x14ac:dyDescent="0.15">
      <c r="A5777" s="1" t="s">
        <v>1561</v>
      </c>
      <c r="B5777" s="1" t="s">
        <v>27</v>
      </c>
      <c r="C5777" s="1" t="s">
        <v>21</v>
      </c>
      <c r="D5777" s="1" t="s">
        <v>2512</v>
      </c>
      <c r="E5777" s="1" t="s">
        <v>10</v>
      </c>
      <c r="F5777" s="1" t="s">
        <v>1565</v>
      </c>
      <c r="G5777" s="1" t="s">
        <v>1563</v>
      </c>
      <c r="H5777" s="1" t="s">
        <v>13</v>
      </c>
      <c r="I5777" s="16"/>
      <c r="J5777" s="16"/>
      <c r="K5777" s="16"/>
      <c r="L5777" s="16"/>
      <c r="M5777" s="16"/>
      <c r="N5777" s="16"/>
      <c r="O5777" s="16"/>
      <c r="P5777" s="16"/>
      <c r="Q5777" s="16"/>
      <c r="R5777" s="16"/>
      <c r="S5777" s="16"/>
      <c r="T5777" s="16"/>
      <c r="U5777" s="16"/>
      <c r="V5777" s="1" t="s">
        <v>4034</v>
      </c>
      <c r="W5777" s="1" t="s">
        <v>2551</v>
      </c>
      <c r="X5777" s="5" t="s">
        <v>4038</v>
      </c>
      <c r="Y5777" s="5" t="s">
        <v>2558</v>
      </c>
      <c r="Z5777" s="5" t="s">
        <v>13</v>
      </c>
      <c r="AA5777" s="5"/>
    </row>
    <row r="5778" spans="1:27" ht="12" customHeight="1" x14ac:dyDescent="0.15">
      <c r="A5778" s="1" t="s">
        <v>1561</v>
      </c>
      <c r="B5778" s="1" t="s">
        <v>27</v>
      </c>
      <c r="C5778" s="1" t="s">
        <v>23</v>
      </c>
      <c r="D5778" s="1" t="s">
        <v>2512</v>
      </c>
      <c r="E5778" s="1" t="s">
        <v>10</v>
      </c>
      <c r="F5778" s="1" t="s">
        <v>1565</v>
      </c>
      <c r="G5778" s="1" t="s">
        <v>24</v>
      </c>
      <c r="H5778" s="1" t="s">
        <v>13</v>
      </c>
      <c r="I5778" s="16"/>
      <c r="J5778" s="16"/>
      <c r="K5778" s="16"/>
      <c r="L5778" s="16"/>
      <c r="M5778" s="16"/>
      <c r="N5778" s="16"/>
      <c r="O5778" s="16"/>
      <c r="P5778" s="16"/>
      <c r="Q5778" s="16"/>
      <c r="R5778" s="16"/>
      <c r="S5778" s="16"/>
      <c r="T5778" s="16"/>
      <c r="U5778" s="16"/>
      <c r="V5778" s="1" t="s">
        <v>4034</v>
      </c>
      <c r="W5778" s="1" t="s">
        <v>2551</v>
      </c>
      <c r="X5778" s="5" t="s">
        <v>4038</v>
      </c>
      <c r="Y5778" s="5" t="s">
        <v>2559</v>
      </c>
      <c r="Z5778" s="5" t="s">
        <v>13</v>
      </c>
      <c r="AA5778" s="5"/>
    </row>
    <row r="5779" spans="1:27" ht="12" customHeight="1" x14ac:dyDescent="0.15">
      <c r="A5779" s="1" t="s">
        <v>1561</v>
      </c>
      <c r="B5779" s="1" t="s">
        <v>29</v>
      </c>
      <c r="C5779" s="1" t="s">
        <v>9</v>
      </c>
      <c r="D5779" s="1" t="s">
        <v>2512</v>
      </c>
      <c r="E5779" s="1" t="s">
        <v>10</v>
      </c>
      <c r="F5779" s="1" t="s">
        <v>1566</v>
      </c>
      <c r="G5779" s="1" t="s">
        <v>12</v>
      </c>
      <c r="H5779" s="1" t="s">
        <v>826</v>
      </c>
      <c r="I5779" s="16"/>
      <c r="J5779" s="16"/>
      <c r="K5779" s="16"/>
      <c r="L5779" s="16"/>
      <c r="M5779" s="16"/>
      <c r="N5779" s="16"/>
      <c r="O5779" s="16"/>
      <c r="P5779" s="16"/>
      <c r="Q5779" s="16"/>
      <c r="R5779" s="16"/>
      <c r="S5779" s="16"/>
      <c r="T5779" s="16"/>
      <c r="U5779" s="16"/>
      <c r="V5779" s="1" t="s">
        <v>4034</v>
      </c>
      <c r="W5779" s="1" t="s">
        <v>2551</v>
      </c>
      <c r="X5779" s="5" t="s">
        <v>4039</v>
      </c>
      <c r="Y5779" s="5" t="s">
        <v>2553</v>
      </c>
      <c r="Z5779" s="5" t="s">
        <v>3284</v>
      </c>
      <c r="AA5779" s="5"/>
    </row>
    <row r="5780" spans="1:27" ht="12" customHeight="1" x14ac:dyDescent="0.15">
      <c r="A5780" s="1" t="s">
        <v>1561</v>
      </c>
      <c r="B5780" s="1" t="s">
        <v>29</v>
      </c>
      <c r="C5780" s="1" t="s">
        <v>15</v>
      </c>
      <c r="D5780" s="1" t="s">
        <v>2512</v>
      </c>
      <c r="E5780" s="1" t="s">
        <v>10</v>
      </c>
      <c r="F5780" s="1" t="s">
        <v>1566</v>
      </c>
      <c r="G5780" s="1" t="s">
        <v>16</v>
      </c>
      <c r="H5780" s="1" t="s">
        <v>826</v>
      </c>
      <c r="I5780" s="16"/>
      <c r="J5780" s="16"/>
      <c r="K5780" s="16"/>
      <c r="L5780" s="16"/>
      <c r="M5780" s="16"/>
      <c r="N5780" s="16"/>
      <c r="O5780" s="16"/>
      <c r="P5780" s="16"/>
      <c r="Q5780" s="16"/>
      <c r="R5780" s="16"/>
      <c r="S5780" s="16"/>
      <c r="T5780" s="16"/>
      <c r="U5780" s="16"/>
      <c r="V5780" s="1" t="s">
        <v>4034</v>
      </c>
      <c r="W5780" s="1" t="s">
        <v>2551</v>
      </c>
      <c r="X5780" s="5" t="s">
        <v>4039</v>
      </c>
      <c r="Y5780" s="5" t="s">
        <v>4036</v>
      </c>
      <c r="Z5780" s="5" t="s">
        <v>3284</v>
      </c>
      <c r="AA5780" s="5"/>
    </row>
    <row r="5781" spans="1:27" ht="12" customHeight="1" x14ac:dyDescent="0.15">
      <c r="A5781" s="1" t="s">
        <v>1561</v>
      </c>
      <c r="B5781" s="1" t="s">
        <v>29</v>
      </c>
      <c r="C5781" s="1" t="s">
        <v>17</v>
      </c>
      <c r="D5781" s="1" t="s">
        <v>2512</v>
      </c>
      <c r="E5781" s="1" t="s">
        <v>10</v>
      </c>
      <c r="F5781" s="1" t="s">
        <v>1566</v>
      </c>
      <c r="G5781" s="1" t="s">
        <v>242</v>
      </c>
      <c r="H5781" s="1" t="s">
        <v>826</v>
      </c>
      <c r="I5781" s="16"/>
      <c r="J5781" s="16"/>
      <c r="K5781" s="16"/>
      <c r="L5781" s="16"/>
      <c r="M5781" s="16"/>
      <c r="N5781" s="16"/>
      <c r="O5781" s="16"/>
      <c r="P5781" s="16"/>
      <c r="Q5781" s="16"/>
      <c r="R5781" s="16"/>
      <c r="S5781" s="16"/>
      <c r="T5781" s="16"/>
      <c r="U5781" s="16"/>
      <c r="V5781" s="1" t="s">
        <v>4034</v>
      </c>
      <c r="W5781" s="1" t="s">
        <v>2551</v>
      </c>
      <c r="X5781" s="5" t="s">
        <v>4039</v>
      </c>
      <c r="Y5781" s="5" t="s">
        <v>2557</v>
      </c>
      <c r="Z5781" s="5" t="s">
        <v>3284</v>
      </c>
      <c r="AA5781" s="5"/>
    </row>
    <row r="5782" spans="1:27" ht="12" customHeight="1" x14ac:dyDescent="0.15">
      <c r="A5782" s="1" t="s">
        <v>1561</v>
      </c>
      <c r="B5782" s="1" t="s">
        <v>29</v>
      </c>
      <c r="C5782" s="1" t="s">
        <v>19</v>
      </c>
      <c r="D5782" s="1" t="s">
        <v>2512</v>
      </c>
      <c r="E5782" s="1" t="s">
        <v>10</v>
      </c>
      <c r="F5782" s="1" t="s">
        <v>1566</v>
      </c>
      <c r="G5782" s="1" t="s">
        <v>245</v>
      </c>
      <c r="H5782" s="1" t="s">
        <v>306</v>
      </c>
      <c r="I5782" s="16"/>
      <c r="J5782" s="16"/>
      <c r="K5782" s="16"/>
      <c r="L5782" s="16"/>
      <c r="M5782" s="16"/>
      <c r="N5782" s="16"/>
      <c r="O5782" s="16"/>
      <c r="P5782" s="16"/>
      <c r="Q5782" s="16"/>
      <c r="R5782" s="16"/>
      <c r="S5782" s="16"/>
      <c r="T5782" s="16"/>
      <c r="U5782" s="16"/>
      <c r="V5782" s="1" t="s">
        <v>4034</v>
      </c>
      <c r="W5782" s="1" t="s">
        <v>2551</v>
      </c>
      <c r="X5782" s="5" t="s">
        <v>4039</v>
      </c>
      <c r="Y5782" s="5" t="s">
        <v>2740</v>
      </c>
      <c r="Z5782" s="5" t="s">
        <v>2788</v>
      </c>
      <c r="AA5782" s="5"/>
    </row>
    <row r="5783" spans="1:27" ht="12" customHeight="1" x14ac:dyDescent="0.15">
      <c r="A5783" s="1" t="s">
        <v>1561</v>
      </c>
      <c r="B5783" s="1" t="s">
        <v>29</v>
      </c>
      <c r="C5783" s="1" t="s">
        <v>21</v>
      </c>
      <c r="D5783" s="1" t="s">
        <v>2512</v>
      </c>
      <c r="E5783" s="1" t="s">
        <v>10</v>
      </c>
      <c r="F5783" s="1" t="s">
        <v>1566</v>
      </c>
      <c r="G5783" s="1" t="s">
        <v>1563</v>
      </c>
      <c r="H5783" s="1" t="s">
        <v>826</v>
      </c>
      <c r="I5783" s="16"/>
      <c r="J5783" s="16"/>
      <c r="K5783" s="16"/>
      <c r="L5783" s="16"/>
      <c r="M5783" s="16"/>
      <c r="N5783" s="16"/>
      <c r="O5783" s="16"/>
      <c r="P5783" s="16"/>
      <c r="Q5783" s="16"/>
      <c r="R5783" s="16"/>
      <c r="S5783" s="16"/>
      <c r="T5783" s="16"/>
      <c r="U5783" s="16"/>
      <c r="V5783" s="1" t="s">
        <v>4034</v>
      </c>
      <c r="W5783" s="1" t="s">
        <v>2551</v>
      </c>
      <c r="X5783" s="5" t="s">
        <v>4039</v>
      </c>
      <c r="Y5783" s="5" t="s">
        <v>2558</v>
      </c>
      <c r="Z5783" s="5" t="s">
        <v>3284</v>
      </c>
      <c r="AA5783" s="5"/>
    </row>
    <row r="5784" spans="1:27" ht="12" customHeight="1" x14ac:dyDescent="0.15">
      <c r="A5784" s="1" t="s">
        <v>1561</v>
      </c>
      <c r="B5784" s="1" t="s">
        <v>29</v>
      </c>
      <c r="C5784" s="1" t="s">
        <v>23</v>
      </c>
      <c r="D5784" s="1" t="s">
        <v>2512</v>
      </c>
      <c r="E5784" s="1" t="s">
        <v>10</v>
      </c>
      <c r="F5784" s="1" t="s">
        <v>1566</v>
      </c>
      <c r="G5784" s="1" t="s">
        <v>24</v>
      </c>
      <c r="H5784" s="1" t="s">
        <v>826</v>
      </c>
      <c r="I5784" s="16"/>
      <c r="J5784" s="16"/>
      <c r="K5784" s="16"/>
      <c r="L5784" s="16"/>
      <c r="M5784" s="16"/>
      <c r="N5784" s="16"/>
      <c r="O5784" s="16"/>
      <c r="P5784" s="16"/>
      <c r="Q5784" s="16"/>
      <c r="R5784" s="16"/>
      <c r="S5784" s="16"/>
      <c r="T5784" s="16"/>
      <c r="U5784" s="16"/>
      <c r="V5784" s="1" t="s">
        <v>4034</v>
      </c>
      <c r="W5784" s="1" t="s">
        <v>2551</v>
      </c>
      <c r="X5784" s="5" t="s">
        <v>4039</v>
      </c>
      <c r="Y5784" s="5" t="s">
        <v>2559</v>
      </c>
      <c r="Z5784" s="5" t="s">
        <v>3284</v>
      </c>
      <c r="AA5784" s="5"/>
    </row>
    <row r="5785" spans="1:27" ht="12" customHeight="1" x14ac:dyDescent="0.15">
      <c r="A5785" s="1" t="s">
        <v>1561</v>
      </c>
      <c r="B5785" s="1" t="s">
        <v>31</v>
      </c>
      <c r="C5785" s="1" t="s">
        <v>9</v>
      </c>
      <c r="D5785" s="1" t="s">
        <v>2512</v>
      </c>
      <c r="E5785" s="1" t="s">
        <v>10</v>
      </c>
      <c r="F5785" s="1" t="s">
        <v>1567</v>
      </c>
      <c r="G5785" s="1" t="s">
        <v>12</v>
      </c>
      <c r="H5785" s="1" t="s">
        <v>13</v>
      </c>
      <c r="I5785" s="16"/>
      <c r="J5785" s="16"/>
      <c r="K5785" s="16"/>
      <c r="L5785" s="16"/>
      <c r="M5785" s="16"/>
      <c r="N5785" s="16"/>
      <c r="O5785" s="16"/>
      <c r="P5785" s="16"/>
      <c r="Q5785" s="16"/>
      <c r="R5785" s="16"/>
      <c r="S5785" s="16"/>
      <c r="T5785" s="16"/>
      <c r="U5785" s="16"/>
      <c r="V5785" s="1" t="s">
        <v>4034</v>
      </c>
      <c r="W5785" s="1" t="s">
        <v>2551</v>
      </c>
      <c r="X5785" s="5" t="s">
        <v>4040</v>
      </c>
      <c r="Y5785" s="5" t="s">
        <v>2553</v>
      </c>
      <c r="Z5785" s="5" t="s">
        <v>13</v>
      </c>
      <c r="AA5785" s="5"/>
    </row>
    <row r="5786" spans="1:27" ht="12" customHeight="1" x14ac:dyDescent="0.15">
      <c r="A5786" s="1" t="s">
        <v>1561</v>
      </c>
      <c r="B5786" s="1" t="s">
        <v>31</v>
      </c>
      <c r="C5786" s="1" t="s">
        <v>15</v>
      </c>
      <c r="D5786" s="1" t="s">
        <v>2512</v>
      </c>
      <c r="E5786" s="1" t="s">
        <v>10</v>
      </c>
      <c r="F5786" s="1" t="s">
        <v>1567</v>
      </c>
      <c r="G5786" s="1" t="s">
        <v>16</v>
      </c>
      <c r="H5786" s="1" t="s">
        <v>13</v>
      </c>
      <c r="I5786" s="16"/>
      <c r="J5786" s="16"/>
      <c r="K5786" s="16"/>
      <c r="L5786" s="16"/>
      <c r="M5786" s="16"/>
      <c r="N5786" s="16"/>
      <c r="O5786" s="16"/>
      <c r="P5786" s="16"/>
      <c r="Q5786" s="16"/>
      <c r="R5786" s="16"/>
      <c r="S5786" s="16"/>
      <c r="T5786" s="16"/>
      <c r="U5786" s="16"/>
      <c r="V5786" s="1" t="s">
        <v>4034</v>
      </c>
      <c r="W5786" s="1" t="s">
        <v>2551</v>
      </c>
      <c r="X5786" s="5" t="s">
        <v>4040</v>
      </c>
      <c r="Y5786" s="5" t="s">
        <v>4036</v>
      </c>
      <c r="Z5786" s="5" t="s">
        <v>13</v>
      </c>
      <c r="AA5786" s="5"/>
    </row>
    <row r="5787" spans="1:27" ht="12" customHeight="1" x14ac:dyDescent="0.15">
      <c r="A5787" s="1" t="s">
        <v>1561</v>
      </c>
      <c r="B5787" s="1" t="s">
        <v>31</v>
      </c>
      <c r="C5787" s="1" t="s">
        <v>17</v>
      </c>
      <c r="D5787" s="1" t="s">
        <v>2512</v>
      </c>
      <c r="E5787" s="1" t="s">
        <v>10</v>
      </c>
      <c r="F5787" s="1" t="s">
        <v>1567</v>
      </c>
      <c r="G5787" s="1" t="s">
        <v>242</v>
      </c>
      <c r="H5787" s="1" t="s">
        <v>13</v>
      </c>
      <c r="I5787" s="16"/>
      <c r="J5787" s="16"/>
      <c r="K5787" s="16"/>
      <c r="L5787" s="16"/>
      <c r="M5787" s="16"/>
      <c r="N5787" s="16"/>
      <c r="O5787" s="16"/>
      <c r="P5787" s="16"/>
      <c r="Q5787" s="16"/>
      <c r="R5787" s="16"/>
      <c r="S5787" s="16"/>
      <c r="T5787" s="16"/>
      <c r="U5787" s="16"/>
      <c r="V5787" s="1" t="s">
        <v>4034</v>
      </c>
      <c r="W5787" s="1" t="s">
        <v>2551</v>
      </c>
      <c r="X5787" s="5" t="s">
        <v>4040</v>
      </c>
      <c r="Y5787" s="5" t="s">
        <v>2557</v>
      </c>
      <c r="Z5787" s="5" t="s">
        <v>13</v>
      </c>
      <c r="AA5787" s="5"/>
    </row>
    <row r="5788" spans="1:27" ht="12" customHeight="1" x14ac:dyDescent="0.15">
      <c r="A5788" s="1" t="s">
        <v>1561</v>
      </c>
      <c r="B5788" s="1" t="s">
        <v>31</v>
      </c>
      <c r="C5788" s="1" t="s">
        <v>19</v>
      </c>
      <c r="D5788" s="1" t="s">
        <v>2512</v>
      </c>
      <c r="E5788" s="1" t="s">
        <v>10</v>
      </c>
      <c r="F5788" s="1" t="s">
        <v>1567</v>
      </c>
      <c r="G5788" s="1" t="s">
        <v>245</v>
      </c>
      <c r="H5788" s="1" t="s">
        <v>306</v>
      </c>
      <c r="I5788" s="16"/>
      <c r="J5788" s="16"/>
      <c r="K5788" s="16"/>
      <c r="L5788" s="16"/>
      <c r="M5788" s="16"/>
      <c r="N5788" s="16"/>
      <c r="O5788" s="16"/>
      <c r="P5788" s="16"/>
      <c r="Q5788" s="16"/>
      <c r="R5788" s="16"/>
      <c r="S5788" s="16"/>
      <c r="T5788" s="16"/>
      <c r="U5788" s="16"/>
      <c r="V5788" s="1" t="s">
        <v>4034</v>
      </c>
      <c r="W5788" s="1" t="s">
        <v>2551</v>
      </c>
      <c r="X5788" s="5" t="s">
        <v>4040</v>
      </c>
      <c r="Y5788" s="5" t="s">
        <v>2740</v>
      </c>
      <c r="Z5788" s="5" t="s">
        <v>2788</v>
      </c>
      <c r="AA5788" s="5"/>
    </row>
    <row r="5789" spans="1:27" ht="12" customHeight="1" x14ac:dyDescent="0.15">
      <c r="A5789" s="1" t="s">
        <v>1561</v>
      </c>
      <c r="B5789" s="1" t="s">
        <v>31</v>
      </c>
      <c r="C5789" s="1" t="s">
        <v>21</v>
      </c>
      <c r="D5789" s="1" t="s">
        <v>2512</v>
      </c>
      <c r="E5789" s="1" t="s">
        <v>10</v>
      </c>
      <c r="F5789" s="1" t="s">
        <v>1567</v>
      </c>
      <c r="G5789" s="1" t="s">
        <v>1563</v>
      </c>
      <c r="H5789" s="1" t="s">
        <v>13</v>
      </c>
      <c r="I5789" s="16"/>
      <c r="J5789" s="16"/>
      <c r="K5789" s="16"/>
      <c r="L5789" s="16"/>
      <c r="M5789" s="16"/>
      <c r="N5789" s="16"/>
      <c r="O5789" s="16"/>
      <c r="P5789" s="16"/>
      <c r="Q5789" s="16"/>
      <c r="R5789" s="16"/>
      <c r="S5789" s="16"/>
      <c r="T5789" s="16"/>
      <c r="U5789" s="16"/>
      <c r="V5789" s="1" t="s">
        <v>4034</v>
      </c>
      <c r="W5789" s="1" t="s">
        <v>2551</v>
      </c>
      <c r="X5789" s="5" t="s">
        <v>4040</v>
      </c>
      <c r="Y5789" s="5" t="s">
        <v>2558</v>
      </c>
      <c r="Z5789" s="5" t="s">
        <v>13</v>
      </c>
      <c r="AA5789" s="5"/>
    </row>
    <row r="5790" spans="1:27" ht="12" customHeight="1" x14ac:dyDescent="0.15">
      <c r="A5790" s="1" t="s">
        <v>1561</v>
      </c>
      <c r="B5790" s="1" t="s">
        <v>31</v>
      </c>
      <c r="C5790" s="1" t="s">
        <v>23</v>
      </c>
      <c r="D5790" s="1" t="s">
        <v>2512</v>
      </c>
      <c r="E5790" s="1" t="s">
        <v>10</v>
      </c>
      <c r="F5790" s="1" t="s">
        <v>1567</v>
      </c>
      <c r="G5790" s="1" t="s">
        <v>24</v>
      </c>
      <c r="H5790" s="1" t="s">
        <v>13</v>
      </c>
      <c r="I5790" s="16"/>
      <c r="J5790" s="16"/>
      <c r="K5790" s="16"/>
      <c r="L5790" s="16"/>
      <c r="M5790" s="16"/>
      <c r="N5790" s="16"/>
      <c r="O5790" s="16"/>
      <c r="P5790" s="16"/>
      <c r="Q5790" s="16"/>
      <c r="R5790" s="16"/>
      <c r="S5790" s="16"/>
      <c r="T5790" s="16"/>
      <c r="U5790" s="16"/>
      <c r="V5790" s="1" t="s">
        <v>4034</v>
      </c>
      <c r="W5790" s="1" t="s">
        <v>2551</v>
      </c>
      <c r="X5790" s="5" t="s">
        <v>4040</v>
      </c>
      <c r="Y5790" s="5" t="s">
        <v>2559</v>
      </c>
      <c r="Z5790" s="5" t="s">
        <v>13</v>
      </c>
      <c r="AA5790" s="5"/>
    </row>
    <row r="5791" spans="1:27" ht="12" customHeight="1" x14ac:dyDescent="0.15">
      <c r="A5791" s="1" t="s">
        <v>1561</v>
      </c>
      <c r="B5791" s="1" t="s">
        <v>33</v>
      </c>
      <c r="C5791" s="1" t="s">
        <v>9</v>
      </c>
      <c r="D5791" s="1" t="s">
        <v>2512</v>
      </c>
      <c r="E5791" s="1" t="s">
        <v>10</v>
      </c>
      <c r="F5791" s="1" t="s">
        <v>1568</v>
      </c>
      <c r="G5791" s="1" t="s">
        <v>12</v>
      </c>
      <c r="H5791" s="1" t="s">
        <v>13</v>
      </c>
      <c r="I5791" s="16"/>
      <c r="J5791" s="16"/>
      <c r="K5791" s="16"/>
      <c r="L5791" s="16"/>
      <c r="M5791" s="16"/>
      <c r="N5791" s="16"/>
      <c r="O5791" s="16"/>
      <c r="P5791" s="16"/>
      <c r="Q5791" s="16"/>
      <c r="R5791" s="16"/>
      <c r="S5791" s="16"/>
      <c r="T5791" s="16"/>
      <c r="U5791" s="16"/>
      <c r="V5791" s="1" t="s">
        <v>4034</v>
      </c>
      <c r="W5791" s="1" t="s">
        <v>2551</v>
      </c>
      <c r="X5791" s="5" t="s">
        <v>4041</v>
      </c>
      <c r="Y5791" s="5" t="s">
        <v>2553</v>
      </c>
      <c r="Z5791" s="5" t="s">
        <v>13</v>
      </c>
      <c r="AA5791" s="5"/>
    </row>
    <row r="5792" spans="1:27" ht="12" customHeight="1" x14ac:dyDescent="0.15">
      <c r="A5792" s="1" t="s">
        <v>1561</v>
      </c>
      <c r="B5792" s="1" t="s">
        <v>33</v>
      </c>
      <c r="C5792" s="1" t="s">
        <v>15</v>
      </c>
      <c r="D5792" s="1" t="s">
        <v>2512</v>
      </c>
      <c r="E5792" s="1" t="s">
        <v>10</v>
      </c>
      <c r="F5792" s="1" t="s">
        <v>1568</v>
      </c>
      <c r="G5792" s="1" t="s">
        <v>16</v>
      </c>
      <c r="H5792" s="1" t="s">
        <v>13</v>
      </c>
      <c r="I5792" s="16"/>
      <c r="J5792" s="16"/>
      <c r="K5792" s="16"/>
      <c r="L5792" s="16"/>
      <c r="M5792" s="16"/>
      <c r="N5792" s="16"/>
      <c r="O5792" s="16"/>
      <c r="P5792" s="16"/>
      <c r="Q5792" s="16"/>
      <c r="R5792" s="16"/>
      <c r="S5792" s="16"/>
      <c r="T5792" s="16"/>
      <c r="U5792" s="16"/>
      <c r="V5792" s="1" t="s">
        <v>4034</v>
      </c>
      <c r="W5792" s="1" t="s">
        <v>2551</v>
      </c>
      <c r="X5792" s="5" t="s">
        <v>4041</v>
      </c>
      <c r="Y5792" s="5" t="s">
        <v>4036</v>
      </c>
      <c r="Z5792" s="5" t="s">
        <v>13</v>
      </c>
      <c r="AA5792" s="5"/>
    </row>
    <row r="5793" spans="1:27" ht="12" customHeight="1" x14ac:dyDescent="0.15">
      <c r="A5793" s="1" t="s">
        <v>1561</v>
      </c>
      <c r="B5793" s="1" t="s">
        <v>33</v>
      </c>
      <c r="C5793" s="1" t="s">
        <v>17</v>
      </c>
      <c r="D5793" s="1" t="s">
        <v>2512</v>
      </c>
      <c r="E5793" s="1" t="s">
        <v>10</v>
      </c>
      <c r="F5793" s="1" t="s">
        <v>1568</v>
      </c>
      <c r="G5793" s="1" t="s">
        <v>242</v>
      </c>
      <c r="H5793" s="1" t="s">
        <v>13</v>
      </c>
      <c r="I5793" s="16"/>
      <c r="J5793" s="16"/>
      <c r="K5793" s="16"/>
      <c r="L5793" s="16"/>
      <c r="M5793" s="16"/>
      <c r="N5793" s="16"/>
      <c r="O5793" s="16"/>
      <c r="P5793" s="16"/>
      <c r="Q5793" s="16"/>
      <c r="R5793" s="16"/>
      <c r="S5793" s="16"/>
      <c r="T5793" s="16"/>
      <c r="U5793" s="16"/>
      <c r="V5793" s="1" t="s">
        <v>4034</v>
      </c>
      <c r="W5793" s="1" t="s">
        <v>2551</v>
      </c>
      <c r="X5793" s="5" t="s">
        <v>4041</v>
      </c>
      <c r="Y5793" s="5" t="s">
        <v>2557</v>
      </c>
      <c r="Z5793" s="5" t="s">
        <v>13</v>
      </c>
      <c r="AA5793" s="5"/>
    </row>
    <row r="5794" spans="1:27" ht="12" customHeight="1" x14ac:dyDescent="0.15">
      <c r="A5794" s="1" t="s">
        <v>1561</v>
      </c>
      <c r="B5794" s="1" t="s">
        <v>33</v>
      </c>
      <c r="C5794" s="1" t="s">
        <v>19</v>
      </c>
      <c r="D5794" s="1" t="s">
        <v>2512</v>
      </c>
      <c r="E5794" s="1" t="s">
        <v>10</v>
      </c>
      <c r="F5794" s="1" t="s">
        <v>1568</v>
      </c>
      <c r="G5794" s="1" t="s">
        <v>245</v>
      </c>
      <c r="H5794" s="1" t="s">
        <v>306</v>
      </c>
      <c r="I5794" s="16"/>
      <c r="J5794" s="16"/>
      <c r="K5794" s="16"/>
      <c r="L5794" s="16"/>
      <c r="M5794" s="16"/>
      <c r="N5794" s="16"/>
      <c r="O5794" s="16"/>
      <c r="P5794" s="16"/>
      <c r="Q5794" s="16"/>
      <c r="R5794" s="16"/>
      <c r="S5794" s="16"/>
      <c r="T5794" s="16"/>
      <c r="U5794" s="16"/>
      <c r="V5794" s="1" t="s">
        <v>4034</v>
      </c>
      <c r="W5794" s="1" t="s">
        <v>2551</v>
      </c>
      <c r="X5794" s="5" t="s">
        <v>4041</v>
      </c>
      <c r="Y5794" s="5" t="s">
        <v>2740</v>
      </c>
      <c r="Z5794" s="5" t="s">
        <v>2788</v>
      </c>
      <c r="AA5794" s="5"/>
    </row>
    <row r="5795" spans="1:27" ht="12" customHeight="1" x14ac:dyDescent="0.15">
      <c r="A5795" s="1" t="s">
        <v>1561</v>
      </c>
      <c r="B5795" s="1" t="s">
        <v>33</v>
      </c>
      <c r="C5795" s="1" t="s">
        <v>21</v>
      </c>
      <c r="D5795" s="1" t="s">
        <v>2512</v>
      </c>
      <c r="E5795" s="1" t="s">
        <v>10</v>
      </c>
      <c r="F5795" s="1" t="s">
        <v>1568</v>
      </c>
      <c r="G5795" s="1" t="s">
        <v>1563</v>
      </c>
      <c r="H5795" s="1" t="s">
        <v>13</v>
      </c>
      <c r="I5795" s="16"/>
      <c r="J5795" s="16"/>
      <c r="K5795" s="16"/>
      <c r="L5795" s="16"/>
      <c r="M5795" s="16"/>
      <c r="N5795" s="16"/>
      <c r="O5795" s="16"/>
      <c r="P5795" s="16"/>
      <c r="Q5795" s="16"/>
      <c r="R5795" s="16"/>
      <c r="S5795" s="16"/>
      <c r="T5795" s="16"/>
      <c r="U5795" s="16"/>
      <c r="V5795" s="1" t="s">
        <v>4034</v>
      </c>
      <c r="W5795" s="1" t="s">
        <v>2551</v>
      </c>
      <c r="X5795" s="5" t="s">
        <v>4041</v>
      </c>
      <c r="Y5795" s="5" t="s">
        <v>2558</v>
      </c>
      <c r="Z5795" s="5" t="s">
        <v>13</v>
      </c>
      <c r="AA5795" s="5"/>
    </row>
    <row r="5796" spans="1:27" ht="12" customHeight="1" x14ac:dyDescent="0.15">
      <c r="A5796" s="1" t="s">
        <v>1561</v>
      </c>
      <c r="B5796" s="1" t="s">
        <v>33</v>
      </c>
      <c r="C5796" s="1" t="s">
        <v>23</v>
      </c>
      <c r="D5796" s="1" t="s">
        <v>2512</v>
      </c>
      <c r="E5796" s="1" t="s">
        <v>10</v>
      </c>
      <c r="F5796" s="1" t="s">
        <v>1568</v>
      </c>
      <c r="G5796" s="1" t="s">
        <v>24</v>
      </c>
      <c r="H5796" s="1" t="s">
        <v>13</v>
      </c>
      <c r="I5796" s="16"/>
      <c r="J5796" s="16"/>
      <c r="K5796" s="16"/>
      <c r="L5796" s="16"/>
      <c r="M5796" s="16"/>
      <c r="N5796" s="16"/>
      <c r="O5796" s="16"/>
      <c r="P5796" s="16"/>
      <c r="Q5796" s="16"/>
      <c r="R5796" s="16"/>
      <c r="S5796" s="16"/>
      <c r="T5796" s="16"/>
      <c r="U5796" s="16"/>
      <c r="V5796" s="1" t="s">
        <v>4034</v>
      </c>
      <c r="W5796" s="1" t="s">
        <v>2551</v>
      </c>
      <c r="X5796" s="5" t="s">
        <v>4041</v>
      </c>
      <c r="Y5796" s="5" t="s">
        <v>2559</v>
      </c>
      <c r="Z5796" s="5" t="s">
        <v>13</v>
      </c>
      <c r="AA5796" s="5"/>
    </row>
    <row r="5797" spans="1:27" ht="12" customHeight="1" x14ac:dyDescent="0.15">
      <c r="A5797" s="1" t="s">
        <v>1561</v>
      </c>
      <c r="B5797" s="1" t="s">
        <v>35</v>
      </c>
      <c r="C5797" s="1" t="s">
        <v>9</v>
      </c>
      <c r="D5797" s="1" t="s">
        <v>2512</v>
      </c>
      <c r="E5797" s="1" t="s">
        <v>10</v>
      </c>
      <c r="F5797" s="1" t="s">
        <v>1569</v>
      </c>
      <c r="G5797" s="1" t="s">
        <v>12</v>
      </c>
      <c r="H5797" s="1" t="s">
        <v>13</v>
      </c>
      <c r="I5797" s="16"/>
      <c r="J5797" s="16"/>
      <c r="K5797" s="16"/>
      <c r="L5797" s="16"/>
      <c r="M5797" s="16"/>
      <c r="N5797" s="16"/>
      <c r="O5797" s="16"/>
      <c r="P5797" s="16"/>
      <c r="Q5797" s="16"/>
      <c r="R5797" s="16"/>
      <c r="S5797" s="16"/>
      <c r="T5797" s="16"/>
      <c r="U5797" s="16"/>
      <c r="V5797" s="1" t="s">
        <v>4034</v>
      </c>
      <c r="W5797" s="1" t="s">
        <v>2551</v>
      </c>
      <c r="X5797" s="5" t="s">
        <v>4042</v>
      </c>
      <c r="Y5797" s="5" t="s">
        <v>2553</v>
      </c>
      <c r="Z5797" s="5" t="s">
        <v>13</v>
      </c>
      <c r="AA5797" s="5"/>
    </row>
    <row r="5798" spans="1:27" ht="12" customHeight="1" x14ac:dyDescent="0.15">
      <c r="A5798" s="1" t="s">
        <v>1561</v>
      </c>
      <c r="B5798" s="1" t="s">
        <v>35</v>
      </c>
      <c r="C5798" s="1" t="s">
        <v>15</v>
      </c>
      <c r="D5798" s="1" t="s">
        <v>2512</v>
      </c>
      <c r="E5798" s="1" t="s">
        <v>10</v>
      </c>
      <c r="F5798" s="1" t="s">
        <v>1569</v>
      </c>
      <c r="G5798" s="1" t="s">
        <v>16</v>
      </c>
      <c r="H5798" s="1" t="s">
        <v>13</v>
      </c>
      <c r="I5798" s="16"/>
      <c r="J5798" s="16"/>
      <c r="K5798" s="16"/>
      <c r="L5798" s="16"/>
      <c r="M5798" s="16"/>
      <c r="N5798" s="16"/>
      <c r="O5798" s="16"/>
      <c r="P5798" s="16"/>
      <c r="Q5798" s="16"/>
      <c r="R5798" s="16"/>
      <c r="S5798" s="16"/>
      <c r="T5798" s="16"/>
      <c r="U5798" s="16"/>
      <c r="V5798" s="1" t="s">
        <v>4034</v>
      </c>
      <c r="W5798" s="1" t="s">
        <v>2551</v>
      </c>
      <c r="X5798" s="5" t="s">
        <v>4042</v>
      </c>
      <c r="Y5798" s="5" t="s">
        <v>4036</v>
      </c>
      <c r="Z5798" s="5" t="s">
        <v>13</v>
      </c>
      <c r="AA5798" s="5"/>
    </row>
    <row r="5799" spans="1:27" ht="12" customHeight="1" x14ac:dyDescent="0.15">
      <c r="A5799" s="1" t="s">
        <v>1561</v>
      </c>
      <c r="B5799" s="1" t="s">
        <v>35</v>
      </c>
      <c r="C5799" s="1" t="s">
        <v>17</v>
      </c>
      <c r="D5799" s="1" t="s">
        <v>2512</v>
      </c>
      <c r="E5799" s="1" t="s">
        <v>10</v>
      </c>
      <c r="F5799" s="1" t="s">
        <v>1569</v>
      </c>
      <c r="G5799" s="1" t="s">
        <v>242</v>
      </c>
      <c r="H5799" s="1" t="s">
        <v>13</v>
      </c>
      <c r="I5799" s="16"/>
      <c r="J5799" s="16"/>
      <c r="K5799" s="16"/>
      <c r="L5799" s="16"/>
      <c r="M5799" s="16"/>
      <c r="N5799" s="16"/>
      <c r="O5799" s="16"/>
      <c r="P5799" s="16"/>
      <c r="Q5799" s="16"/>
      <c r="R5799" s="16"/>
      <c r="S5799" s="16"/>
      <c r="T5799" s="16"/>
      <c r="U5799" s="16"/>
      <c r="V5799" s="1" t="s">
        <v>4034</v>
      </c>
      <c r="W5799" s="1" t="s">
        <v>2551</v>
      </c>
      <c r="X5799" s="5" t="s">
        <v>4042</v>
      </c>
      <c r="Y5799" s="5" t="s">
        <v>2557</v>
      </c>
      <c r="Z5799" s="5" t="s">
        <v>13</v>
      </c>
      <c r="AA5799" s="5"/>
    </row>
    <row r="5800" spans="1:27" ht="12" customHeight="1" x14ac:dyDescent="0.15">
      <c r="A5800" s="1" t="s">
        <v>1561</v>
      </c>
      <c r="B5800" s="1" t="s">
        <v>35</v>
      </c>
      <c r="C5800" s="1" t="s">
        <v>19</v>
      </c>
      <c r="D5800" s="1" t="s">
        <v>2512</v>
      </c>
      <c r="E5800" s="1" t="s">
        <v>10</v>
      </c>
      <c r="F5800" s="1" t="s">
        <v>1569</v>
      </c>
      <c r="G5800" s="1" t="s">
        <v>245</v>
      </c>
      <c r="H5800" s="1" t="s">
        <v>306</v>
      </c>
      <c r="I5800" s="16"/>
      <c r="J5800" s="16"/>
      <c r="K5800" s="16"/>
      <c r="L5800" s="16"/>
      <c r="M5800" s="16"/>
      <c r="N5800" s="16"/>
      <c r="O5800" s="16"/>
      <c r="P5800" s="16"/>
      <c r="Q5800" s="16"/>
      <c r="R5800" s="16"/>
      <c r="S5800" s="16"/>
      <c r="T5800" s="16"/>
      <c r="U5800" s="16"/>
      <c r="V5800" s="1" t="s">
        <v>4034</v>
      </c>
      <c r="W5800" s="1" t="s">
        <v>2551</v>
      </c>
      <c r="X5800" s="5" t="s">
        <v>4042</v>
      </c>
      <c r="Y5800" s="5" t="s">
        <v>2740</v>
      </c>
      <c r="Z5800" s="5" t="s">
        <v>2788</v>
      </c>
      <c r="AA5800" s="5"/>
    </row>
    <row r="5801" spans="1:27" ht="12" customHeight="1" x14ac:dyDescent="0.15">
      <c r="A5801" s="1" t="s">
        <v>1561</v>
      </c>
      <c r="B5801" s="1" t="s">
        <v>35</v>
      </c>
      <c r="C5801" s="1" t="s">
        <v>21</v>
      </c>
      <c r="D5801" s="1" t="s">
        <v>2512</v>
      </c>
      <c r="E5801" s="1" t="s">
        <v>10</v>
      </c>
      <c r="F5801" s="1" t="s">
        <v>1569</v>
      </c>
      <c r="G5801" s="1" t="s">
        <v>1563</v>
      </c>
      <c r="H5801" s="1" t="s">
        <v>13</v>
      </c>
      <c r="I5801" s="16"/>
      <c r="J5801" s="16"/>
      <c r="K5801" s="16"/>
      <c r="L5801" s="16"/>
      <c r="M5801" s="16"/>
      <c r="N5801" s="16"/>
      <c r="O5801" s="16"/>
      <c r="P5801" s="16"/>
      <c r="Q5801" s="16"/>
      <c r="R5801" s="16"/>
      <c r="S5801" s="16"/>
      <c r="T5801" s="16"/>
      <c r="U5801" s="16"/>
      <c r="V5801" s="1" t="s">
        <v>4034</v>
      </c>
      <c r="W5801" s="1" t="s">
        <v>2551</v>
      </c>
      <c r="X5801" s="5" t="s">
        <v>4042</v>
      </c>
      <c r="Y5801" s="5" t="s">
        <v>2558</v>
      </c>
      <c r="Z5801" s="5" t="s">
        <v>13</v>
      </c>
      <c r="AA5801" s="5"/>
    </row>
    <row r="5802" spans="1:27" ht="12" customHeight="1" x14ac:dyDescent="0.15">
      <c r="A5802" s="1" t="s">
        <v>1561</v>
      </c>
      <c r="B5802" s="1" t="s">
        <v>35</v>
      </c>
      <c r="C5802" s="1" t="s">
        <v>23</v>
      </c>
      <c r="D5802" s="1" t="s">
        <v>2512</v>
      </c>
      <c r="E5802" s="1" t="s">
        <v>10</v>
      </c>
      <c r="F5802" s="1" t="s">
        <v>1569</v>
      </c>
      <c r="G5802" s="1" t="s">
        <v>24</v>
      </c>
      <c r="H5802" s="1" t="s">
        <v>13</v>
      </c>
      <c r="I5802" s="16"/>
      <c r="J5802" s="16"/>
      <c r="K5802" s="16"/>
      <c r="L5802" s="16"/>
      <c r="M5802" s="16"/>
      <c r="N5802" s="16"/>
      <c r="O5802" s="16"/>
      <c r="P5802" s="16"/>
      <c r="Q5802" s="16"/>
      <c r="R5802" s="16"/>
      <c r="S5802" s="16"/>
      <c r="T5802" s="16"/>
      <c r="U5802" s="16"/>
      <c r="V5802" s="1" t="s">
        <v>4034</v>
      </c>
      <c r="W5802" s="1" t="s">
        <v>2551</v>
      </c>
      <c r="X5802" s="5" t="s">
        <v>4042</v>
      </c>
      <c r="Y5802" s="5" t="s">
        <v>2559</v>
      </c>
      <c r="Z5802" s="5" t="s">
        <v>13</v>
      </c>
      <c r="AA5802" s="5"/>
    </row>
    <row r="5803" spans="1:27" ht="12" customHeight="1" x14ac:dyDescent="0.15">
      <c r="A5803" s="1" t="s">
        <v>1561</v>
      </c>
      <c r="B5803" s="1" t="s">
        <v>37</v>
      </c>
      <c r="C5803" s="1" t="s">
        <v>9</v>
      </c>
      <c r="D5803" s="1" t="s">
        <v>2512</v>
      </c>
      <c r="E5803" s="1" t="s">
        <v>10</v>
      </c>
      <c r="F5803" s="1" t="s">
        <v>1570</v>
      </c>
      <c r="G5803" s="1" t="s">
        <v>12</v>
      </c>
      <c r="H5803" s="1" t="s">
        <v>13</v>
      </c>
      <c r="I5803" s="16"/>
      <c r="J5803" s="16"/>
      <c r="K5803" s="16"/>
      <c r="L5803" s="16"/>
      <c r="M5803" s="16"/>
      <c r="N5803" s="16"/>
      <c r="O5803" s="16"/>
      <c r="P5803" s="16"/>
      <c r="Q5803" s="16"/>
      <c r="R5803" s="16"/>
      <c r="S5803" s="16"/>
      <c r="T5803" s="16"/>
      <c r="U5803" s="16"/>
      <c r="V5803" s="1" t="s">
        <v>4034</v>
      </c>
      <c r="W5803" s="1" t="s">
        <v>2551</v>
      </c>
      <c r="X5803" s="5" t="s">
        <v>4043</v>
      </c>
      <c r="Y5803" s="5" t="s">
        <v>2553</v>
      </c>
      <c r="Z5803" s="5" t="s">
        <v>13</v>
      </c>
      <c r="AA5803" s="5"/>
    </row>
    <row r="5804" spans="1:27" ht="12" customHeight="1" x14ac:dyDescent="0.15">
      <c r="A5804" s="1" t="s">
        <v>1561</v>
      </c>
      <c r="B5804" s="1" t="s">
        <v>37</v>
      </c>
      <c r="C5804" s="1" t="s">
        <v>15</v>
      </c>
      <c r="D5804" s="1" t="s">
        <v>2512</v>
      </c>
      <c r="E5804" s="1" t="s">
        <v>10</v>
      </c>
      <c r="F5804" s="1" t="s">
        <v>1570</v>
      </c>
      <c r="G5804" s="1" t="s">
        <v>16</v>
      </c>
      <c r="H5804" s="1" t="s">
        <v>13</v>
      </c>
      <c r="I5804" s="16"/>
      <c r="J5804" s="16"/>
      <c r="K5804" s="16"/>
      <c r="L5804" s="16"/>
      <c r="M5804" s="16"/>
      <c r="N5804" s="16"/>
      <c r="O5804" s="16"/>
      <c r="P5804" s="16"/>
      <c r="Q5804" s="16"/>
      <c r="R5804" s="16"/>
      <c r="S5804" s="16"/>
      <c r="T5804" s="16"/>
      <c r="U5804" s="16"/>
      <c r="V5804" s="1" t="s">
        <v>4034</v>
      </c>
      <c r="W5804" s="1" t="s">
        <v>2551</v>
      </c>
      <c r="X5804" s="5" t="s">
        <v>4043</v>
      </c>
      <c r="Y5804" s="5" t="s">
        <v>4036</v>
      </c>
      <c r="Z5804" s="5" t="s">
        <v>13</v>
      </c>
      <c r="AA5804" s="5"/>
    </row>
    <row r="5805" spans="1:27" ht="12" customHeight="1" x14ac:dyDescent="0.15">
      <c r="A5805" s="1" t="s">
        <v>1561</v>
      </c>
      <c r="B5805" s="1" t="s">
        <v>37</v>
      </c>
      <c r="C5805" s="1" t="s">
        <v>17</v>
      </c>
      <c r="D5805" s="1" t="s">
        <v>2512</v>
      </c>
      <c r="E5805" s="1" t="s">
        <v>10</v>
      </c>
      <c r="F5805" s="1" t="s">
        <v>1570</v>
      </c>
      <c r="G5805" s="1" t="s">
        <v>242</v>
      </c>
      <c r="H5805" s="1" t="s">
        <v>13</v>
      </c>
      <c r="I5805" s="16"/>
      <c r="J5805" s="16"/>
      <c r="K5805" s="16"/>
      <c r="L5805" s="16"/>
      <c r="M5805" s="16"/>
      <c r="N5805" s="16"/>
      <c r="O5805" s="16"/>
      <c r="P5805" s="16"/>
      <c r="Q5805" s="16"/>
      <c r="R5805" s="16"/>
      <c r="S5805" s="16"/>
      <c r="T5805" s="16"/>
      <c r="U5805" s="16"/>
      <c r="V5805" s="1" t="s">
        <v>4034</v>
      </c>
      <c r="W5805" s="1" t="s">
        <v>2551</v>
      </c>
      <c r="X5805" s="5" t="s">
        <v>4043</v>
      </c>
      <c r="Y5805" s="5" t="s">
        <v>2557</v>
      </c>
      <c r="Z5805" s="5" t="s">
        <v>13</v>
      </c>
      <c r="AA5805" s="5"/>
    </row>
    <row r="5806" spans="1:27" ht="12" customHeight="1" x14ac:dyDescent="0.15">
      <c r="A5806" s="1" t="s">
        <v>1561</v>
      </c>
      <c r="B5806" s="1" t="s">
        <v>37</v>
      </c>
      <c r="C5806" s="1" t="s">
        <v>19</v>
      </c>
      <c r="D5806" s="1" t="s">
        <v>2512</v>
      </c>
      <c r="E5806" s="1" t="s">
        <v>10</v>
      </c>
      <c r="F5806" s="1" t="s">
        <v>1570</v>
      </c>
      <c r="G5806" s="1" t="s">
        <v>245</v>
      </c>
      <c r="H5806" s="1" t="s">
        <v>306</v>
      </c>
      <c r="I5806" s="16"/>
      <c r="J5806" s="16"/>
      <c r="K5806" s="16"/>
      <c r="L5806" s="16"/>
      <c r="M5806" s="16"/>
      <c r="N5806" s="16"/>
      <c r="O5806" s="16"/>
      <c r="P5806" s="16"/>
      <c r="Q5806" s="16"/>
      <c r="R5806" s="16"/>
      <c r="S5806" s="16"/>
      <c r="T5806" s="16"/>
      <c r="U5806" s="16"/>
      <c r="V5806" s="1" t="s">
        <v>4034</v>
      </c>
      <c r="W5806" s="1" t="s">
        <v>2551</v>
      </c>
      <c r="X5806" s="5" t="s">
        <v>4043</v>
      </c>
      <c r="Y5806" s="5" t="s">
        <v>2740</v>
      </c>
      <c r="Z5806" s="5" t="s">
        <v>2788</v>
      </c>
      <c r="AA5806" s="5"/>
    </row>
    <row r="5807" spans="1:27" ht="12" customHeight="1" x14ac:dyDescent="0.15">
      <c r="A5807" s="1" t="s">
        <v>1561</v>
      </c>
      <c r="B5807" s="1" t="s">
        <v>37</v>
      </c>
      <c r="C5807" s="1" t="s">
        <v>21</v>
      </c>
      <c r="D5807" s="1" t="s">
        <v>2512</v>
      </c>
      <c r="E5807" s="1" t="s">
        <v>10</v>
      </c>
      <c r="F5807" s="1" t="s">
        <v>1570</v>
      </c>
      <c r="G5807" s="1" t="s">
        <v>1563</v>
      </c>
      <c r="H5807" s="1" t="s">
        <v>13</v>
      </c>
      <c r="I5807" s="16"/>
      <c r="J5807" s="16"/>
      <c r="K5807" s="16"/>
      <c r="L5807" s="16"/>
      <c r="M5807" s="16"/>
      <c r="N5807" s="16"/>
      <c r="O5807" s="16"/>
      <c r="P5807" s="16"/>
      <c r="Q5807" s="16"/>
      <c r="R5807" s="16"/>
      <c r="S5807" s="16"/>
      <c r="T5807" s="16"/>
      <c r="U5807" s="16"/>
      <c r="V5807" s="1" t="s">
        <v>4034</v>
      </c>
      <c r="W5807" s="1" t="s">
        <v>2551</v>
      </c>
      <c r="X5807" s="5" t="s">
        <v>4043</v>
      </c>
      <c r="Y5807" s="5" t="s">
        <v>2558</v>
      </c>
      <c r="Z5807" s="5" t="s">
        <v>13</v>
      </c>
      <c r="AA5807" s="5"/>
    </row>
    <row r="5808" spans="1:27" ht="12" customHeight="1" x14ac:dyDescent="0.15">
      <c r="A5808" s="1" t="s">
        <v>1561</v>
      </c>
      <c r="B5808" s="1" t="s">
        <v>37</v>
      </c>
      <c r="C5808" s="1" t="s">
        <v>23</v>
      </c>
      <c r="D5808" s="1" t="s">
        <v>2512</v>
      </c>
      <c r="E5808" s="1" t="s">
        <v>10</v>
      </c>
      <c r="F5808" s="1" t="s">
        <v>1570</v>
      </c>
      <c r="G5808" s="1" t="s">
        <v>24</v>
      </c>
      <c r="H5808" s="1" t="s">
        <v>13</v>
      </c>
      <c r="I5808" s="16"/>
      <c r="J5808" s="16"/>
      <c r="K5808" s="16"/>
      <c r="L5808" s="16"/>
      <c r="M5808" s="16"/>
      <c r="N5808" s="16"/>
      <c r="O5808" s="16"/>
      <c r="P5808" s="16"/>
      <c r="Q5808" s="16"/>
      <c r="R5808" s="16"/>
      <c r="S5808" s="16"/>
      <c r="T5808" s="16"/>
      <c r="U5808" s="16"/>
      <c r="V5808" s="1" t="s">
        <v>4034</v>
      </c>
      <c r="W5808" s="1" t="s">
        <v>2551</v>
      </c>
      <c r="X5808" s="5" t="s">
        <v>4043</v>
      </c>
      <c r="Y5808" s="5" t="s">
        <v>2559</v>
      </c>
      <c r="Z5808" s="5" t="s">
        <v>13</v>
      </c>
      <c r="AA5808" s="5"/>
    </row>
    <row r="5809" spans="1:27" ht="12" customHeight="1" x14ac:dyDescent="0.15">
      <c r="A5809" s="1" t="s">
        <v>1561</v>
      </c>
      <c r="B5809" s="1" t="s">
        <v>39</v>
      </c>
      <c r="C5809" s="1" t="s">
        <v>9</v>
      </c>
      <c r="D5809" s="1" t="s">
        <v>2512</v>
      </c>
      <c r="E5809" s="1" t="s">
        <v>10</v>
      </c>
      <c r="F5809" s="1" t="s">
        <v>1571</v>
      </c>
      <c r="G5809" s="1" t="s">
        <v>12</v>
      </c>
      <c r="H5809" s="1" t="s">
        <v>13</v>
      </c>
      <c r="I5809" s="16"/>
      <c r="J5809" s="16"/>
      <c r="K5809" s="16"/>
      <c r="L5809" s="16"/>
      <c r="M5809" s="16"/>
      <c r="N5809" s="16"/>
      <c r="O5809" s="16"/>
      <c r="P5809" s="16"/>
      <c r="Q5809" s="16"/>
      <c r="R5809" s="16"/>
      <c r="S5809" s="16"/>
      <c r="T5809" s="16"/>
      <c r="U5809" s="16"/>
      <c r="V5809" s="1" t="s">
        <v>4034</v>
      </c>
      <c r="W5809" s="1" t="s">
        <v>2551</v>
      </c>
      <c r="X5809" s="5" t="s">
        <v>4044</v>
      </c>
      <c r="Y5809" s="5" t="s">
        <v>2553</v>
      </c>
      <c r="Z5809" s="5" t="s">
        <v>13</v>
      </c>
      <c r="AA5809" s="5"/>
    </row>
    <row r="5810" spans="1:27" ht="12" customHeight="1" x14ac:dyDescent="0.15">
      <c r="A5810" s="1" t="s">
        <v>1561</v>
      </c>
      <c r="B5810" s="1" t="s">
        <v>39</v>
      </c>
      <c r="C5810" s="1" t="s">
        <v>15</v>
      </c>
      <c r="D5810" s="1" t="s">
        <v>2512</v>
      </c>
      <c r="E5810" s="1" t="s">
        <v>10</v>
      </c>
      <c r="F5810" s="1" t="s">
        <v>1571</v>
      </c>
      <c r="G5810" s="1" t="s">
        <v>16</v>
      </c>
      <c r="H5810" s="1" t="s">
        <v>13</v>
      </c>
      <c r="I5810" s="16"/>
      <c r="J5810" s="16"/>
      <c r="K5810" s="16"/>
      <c r="L5810" s="16"/>
      <c r="M5810" s="16"/>
      <c r="N5810" s="16"/>
      <c r="O5810" s="16"/>
      <c r="P5810" s="16"/>
      <c r="Q5810" s="16"/>
      <c r="R5810" s="16"/>
      <c r="S5810" s="16"/>
      <c r="T5810" s="16"/>
      <c r="U5810" s="16"/>
      <c r="V5810" s="1" t="s">
        <v>4034</v>
      </c>
      <c r="W5810" s="1" t="s">
        <v>2551</v>
      </c>
      <c r="X5810" s="5" t="s">
        <v>4044</v>
      </c>
      <c r="Y5810" s="5" t="s">
        <v>4036</v>
      </c>
      <c r="Z5810" s="5" t="s">
        <v>13</v>
      </c>
      <c r="AA5810" s="5"/>
    </row>
    <row r="5811" spans="1:27" ht="12" customHeight="1" x14ac:dyDescent="0.15">
      <c r="A5811" s="1" t="s">
        <v>1561</v>
      </c>
      <c r="B5811" s="1" t="s">
        <v>39</v>
      </c>
      <c r="C5811" s="1" t="s">
        <v>17</v>
      </c>
      <c r="D5811" s="1" t="s">
        <v>2512</v>
      </c>
      <c r="E5811" s="1" t="s">
        <v>10</v>
      </c>
      <c r="F5811" s="1" t="s">
        <v>1571</v>
      </c>
      <c r="G5811" s="1" t="s">
        <v>242</v>
      </c>
      <c r="H5811" s="1" t="s">
        <v>13</v>
      </c>
      <c r="I5811" s="16"/>
      <c r="J5811" s="16"/>
      <c r="K5811" s="16"/>
      <c r="L5811" s="16"/>
      <c r="M5811" s="16"/>
      <c r="N5811" s="16"/>
      <c r="O5811" s="16"/>
      <c r="P5811" s="16"/>
      <c r="Q5811" s="16"/>
      <c r="R5811" s="16"/>
      <c r="S5811" s="16"/>
      <c r="T5811" s="16"/>
      <c r="U5811" s="16"/>
      <c r="V5811" s="1" t="s">
        <v>4034</v>
      </c>
      <c r="W5811" s="1" t="s">
        <v>2551</v>
      </c>
      <c r="X5811" s="5" t="s">
        <v>4044</v>
      </c>
      <c r="Y5811" s="5" t="s">
        <v>2557</v>
      </c>
      <c r="Z5811" s="5" t="s">
        <v>13</v>
      </c>
      <c r="AA5811" s="5"/>
    </row>
    <row r="5812" spans="1:27" ht="12" customHeight="1" x14ac:dyDescent="0.15">
      <c r="A5812" s="1" t="s">
        <v>1561</v>
      </c>
      <c r="B5812" s="1" t="s">
        <v>39</v>
      </c>
      <c r="C5812" s="1" t="s">
        <v>19</v>
      </c>
      <c r="D5812" s="1" t="s">
        <v>2512</v>
      </c>
      <c r="E5812" s="1" t="s">
        <v>10</v>
      </c>
      <c r="F5812" s="1" t="s">
        <v>1571</v>
      </c>
      <c r="G5812" s="1" t="s">
        <v>245</v>
      </c>
      <c r="H5812" s="1" t="s">
        <v>306</v>
      </c>
      <c r="I5812" s="16"/>
      <c r="J5812" s="16"/>
      <c r="K5812" s="16"/>
      <c r="L5812" s="16"/>
      <c r="M5812" s="16"/>
      <c r="N5812" s="16"/>
      <c r="O5812" s="16"/>
      <c r="P5812" s="16"/>
      <c r="Q5812" s="16"/>
      <c r="R5812" s="16"/>
      <c r="S5812" s="16"/>
      <c r="T5812" s="16"/>
      <c r="U5812" s="16"/>
      <c r="V5812" s="1" t="s">
        <v>4034</v>
      </c>
      <c r="W5812" s="1" t="s">
        <v>2551</v>
      </c>
      <c r="X5812" s="5" t="s">
        <v>4044</v>
      </c>
      <c r="Y5812" s="5" t="s">
        <v>2740</v>
      </c>
      <c r="Z5812" s="5" t="s">
        <v>2788</v>
      </c>
      <c r="AA5812" s="5"/>
    </row>
    <row r="5813" spans="1:27" ht="12" customHeight="1" x14ac:dyDescent="0.15">
      <c r="A5813" s="1" t="s">
        <v>1561</v>
      </c>
      <c r="B5813" s="1" t="s">
        <v>39</v>
      </c>
      <c r="C5813" s="1" t="s">
        <v>21</v>
      </c>
      <c r="D5813" s="1" t="s">
        <v>2512</v>
      </c>
      <c r="E5813" s="1" t="s">
        <v>10</v>
      </c>
      <c r="F5813" s="1" t="s">
        <v>1571</v>
      </c>
      <c r="G5813" s="1" t="s">
        <v>1563</v>
      </c>
      <c r="H5813" s="1" t="s">
        <v>13</v>
      </c>
      <c r="I5813" s="16"/>
      <c r="J5813" s="16"/>
      <c r="K5813" s="16"/>
      <c r="L5813" s="16"/>
      <c r="M5813" s="16"/>
      <c r="N5813" s="16"/>
      <c r="O5813" s="16"/>
      <c r="P5813" s="16"/>
      <c r="Q5813" s="16"/>
      <c r="R5813" s="16"/>
      <c r="S5813" s="16"/>
      <c r="T5813" s="16"/>
      <c r="U5813" s="16"/>
      <c r="V5813" s="1" t="s">
        <v>4034</v>
      </c>
      <c r="W5813" s="1" t="s">
        <v>2551</v>
      </c>
      <c r="X5813" s="5" t="s">
        <v>4044</v>
      </c>
      <c r="Y5813" s="5" t="s">
        <v>2558</v>
      </c>
      <c r="Z5813" s="5" t="s">
        <v>13</v>
      </c>
      <c r="AA5813" s="5"/>
    </row>
    <row r="5814" spans="1:27" ht="12" customHeight="1" x14ac:dyDescent="0.15">
      <c r="A5814" s="1" t="s">
        <v>1561</v>
      </c>
      <c r="B5814" s="1" t="s">
        <v>39</v>
      </c>
      <c r="C5814" s="1" t="s">
        <v>23</v>
      </c>
      <c r="D5814" s="1" t="s">
        <v>2512</v>
      </c>
      <c r="E5814" s="1" t="s">
        <v>10</v>
      </c>
      <c r="F5814" s="1" t="s">
        <v>1571</v>
      </c>
      <c r="G5814" s="1" t="s">
        <v>24</v>
      </c>
      <c r="H5814" s="1" t="s">
        <v>13</v>
      </c>
      <c r="I5814" s="16"/>
      <c r="J5814" s="16"/>
      <c r="K5814" s="16"/>
      <c r="L5814" s="16"/>
      <c r="M5814" s="16"/>
      <c r="N5814" s="16"/>
      <c r="O5814" s="16"/>
      <c r="P5814" s="16"/>
      <c r="Q5814" s="16"/>
      <c r="R5814" s="16"/>
      <c r="S5814" s="16"/>
      <c r="T5814" s="16"/>
      <c r="U5814" s="16"/>
      <c r="V5814" s="1" t="s">
        <v>4034</v>
      </c>
      <c r="W5814" s="1" t="s">
        <v>2551</v>
      </c>
      <c r="X5814" s="5" t="s">
        <v>4044</v>
      </c>
      <c r="Y5814" s="5" t="s">
        <v>2559</v>
      </c>
      <c r="Z5814" s="5" t="s">
        <v>13</v>
      </c>
      <c r="AA5814" s="5"/>
    </row>
    <row r="5815" spans="1:27" ht="12" customHeight="1" x14ac:dyDescent="0.15">
      <c r="A5815" s="1" t="s">
        <v>1561</v>
      </c>
      <c r="B5815" s="1" t="s">
        <v>41</v>
      </c>
      <c r="C5815" s="1" t="s">
        <v>9</v>
      </c>
      <c r="D5815" s="1" t="s">
        <v>2512</v>
      </c>
      <c r="E5815" s="1" t="s">
        <v>10</v>
      </c>
      <c r="F5815" s="1" t="s">
        <v>1572</v>
      </c>
      <c r="G5815" s="1" t="s">
        <v>12</v>
      </c>
      <c r="H5815" s="1" t="s">
        <v>13</v>
      </c>
      <c r="I5815" s="16"/>
      <c r="J5815" s="16"/>
      <c r="K5815" s="16"/>
      <c r="L5815" s="16"/>
      <c r="M5815" s="16"/>
      <c r="N5815" s="16"/>
      <c r="O5815" s="16"/>
      <c r="P5815" s="16"/>
      <c r="Q5815" s="16"/>
      <c r="R5815" s="16"/>
      <c r="S5815" s="16"/>
      <c r="T5815" s="16"/>
      <c r="U5815" s="16"/>
      <c r="V5815" s="1" t="s">
        <v>4034</v>
      </c>
      <c r="W5815" s="1" t="s">
        <v>2551</v>
      </c>
      <c r="X5815" s="5" t="s">
        <v>4045</v>
      </c>
      <c r="Y5815" s="5" t="s">
        <v>2553</v>
      </c>
      <c r="Z5815" s="5" t="s">
        <v>13</v>
      </c>
      <c r="AA5815" s="5"/>
    </row>
    <row r="5816" spans="1:27" ht="12" customHeight="1" x14ac:dyDescent="0.15">
      <c r="A5816" s="1" t="s">
        <v>1561</v>
      </c>
      <c r="B5816" s="1" t="s">
        <v>41</v>
      </c>
      <c r="C5816" s="1" t="s">
        <v>15</v>
      </c>
      <c r="D5816" s="1" t="s">
        <v>2512</v>
      </c>
      <c r="E5816" s="1" t="s">
        <v>10</v>
      </c>
      <c r="F5816" s="1" t="s">
        <v>1572</v>
      </c>
      <c r="G5816" s="1" t="s">
        <v>16</v>
      </c>
      <c r="H5816" s="1" t="s">
        <v>13</v>
      </c>
      <c r="I5816" s="16"/>
      <c r="J5816" s="16"/>
      <c r="K5816" s="16"/>
      <c r="L5816" s="16"/>
      <c r="M5816" s="16"/>
      <c r="N5816" s="16"/>
      <c r="O5816" s="16"/>
      <c r="P5816" s="16"/>
      <c r="Q5816" s="16"/>
      <c r="R5816" s="16"/>
      <c r="S5816" s="16"/>
      <c r="T5816" s="16"/>
      <c r="U5816" s="16"/>
      <c r="V5816" s="1" t="s">
        <v>4034</v>
      </c>
      <c r="W5816" s="1" t="s">
        <v>2551</v>
      </c>
      <c r="X5816" s="5" t="s">
        <v>4045</v>
      </c>
      <c r="Y5816" s="5" t="s">
        <v>4036</v>
      </c>
      <c r="Z5816" s="5" t="s">
        <v>13</v>
      </c>
      <c r="AA5816" s="5"/>
    </row>
    <row r="5817" spans="1:27" ht="12" customHeight="1" x14ac:dyDescent="0.15">
      <c r="A5817" s="1" t="s">
        <v>1561</v>
      </c>
      <c r="B5817" s="1" t="s">
        <v>41</v>
      </c>
      <c r="C5817" s="1" t="s">
        <v>17</v>
      </c>
      <c r="D5817" s="1" t="s">
        <v>2512</v>
      </c>
      <c r="E5817" s="1" t="s">
        <v>10</v>
      </c>
      <c r="F5817" s="1" t="s">
        <v>1572</v>
      </c>
      <c r="G5817" s="1" t="s">
        <v>242</v>
      </c>
      <c r="H5817" s="1" t="s">
        <v>13</v>
      </c>
      <c r="I5817" s="16"/>
      <c r="J5817" s="16"/>
      <c r="K5817" s="16"/>
      <c r="L5817" s="16"/>
      <c r="M5817" s="16"/>
      <c r="N5817" s="16"/>
      <c r="O5817" s="16"/>
      <c r="P5817" s="16"/>
      <c r="Q5817" s="16"/>
      <c r="R5817" s="16"/>
      <c r="S5817" s="16"/>
      <c r="T5817" s="16"/>
      <c r="U5817" s="16"/>
      <c r="V5817" s="1" t="s">
        <v>4034</v>
      </c>
      <c r="W5817" s="1" t="s">
        <v>2551</v>
      </c>
      <c r="X5817" s="5" t="s">
        <v>4045</v>
      </c>
      <c r="Y5817" s="5" t="s">
        <v>2557</v>
      </c>
      <c r="Z5817" s="5" t="s">
        <v>13</v>
      </c>
      <c r="AA5817" s="5"/>
    </row>
    <row r="5818" spans="1:27" ht="12" customHeight="1" x14ac:dyDescent="0.15">
      <c r="A5818" s="1" t="s">
        <v>1561</v>
      </c>
      <c r="B5818" s="1" t="s">
        <v>41</v>
      </c>
      <c r="C5818" s="1" t="s">
        <v>19</v>
      </c>
      <c r="D5818" s="1" t="s">
        <v>2512</v>
      </c>
      <c r="E5818" s="1" t="s">
        <v>10</v>
      </c>
      <c r="F5818" s="1" t="s">
        <v>1572</v>
      </c>
      <c r="G5818" s="1" t="s">
        <v>245</v>
      </c>
      <c r="H5818" s="1" t="s">
        <v>306</v>
      </c>
      <c r="I5818" s="16"/>
      <c r="J5818" s="16"/>
      <c r="K5818" s="16"/>
      <c r="L5818" s="16"/>
      <c r="M5818" s="16"/>
      <c r="N5818" s="16"/>
      <c r="O5818" s="16"/>
      <c r="P5818" s="16"/>
      <c r="Q5818" s="16"/>
      <c r="R5818" s="16"/>
      <c r="S5818" s="16"/>
      <c r="T5818" s="16"/>
      <c r="U5818" s="16"/>
      <c r="V5818" s="1" t="s">
        <v>4034</v>
      </c>
      <c r="W5818" s="1" t="s">
        <v>2551</v>
      </c>
      <c r="X5818" s="5" t="s">
        <v>4045</v>
      </c>
      <c r="Y5818" s="5" t="s">
        <v>2740</v>
      </c>
      <c r="Z5818" s="5" t="s">
        <v>2788</v>
      </c>
      <c r="AA5818" s="5"/>
    </row>
    <row r="5819" spans="1:27" ht="12" customHeight="1" x14ac:dyDescent="0.15">
      <c r="A5819" s="1" t="s">
        <v>1561</v>
      </c>
      <c r="B5819" s="1" t="s">
        <v>41</v>
      </c>
      <c r="C5819" s="1" t="s">
        <v>21</v>
      </c>
      <c r="D5819" s="1" t="s">
        <v>2512</v>
      </c>
      <c r="E5819" s="1" t="s">
        <v>10</v>
      </c>
      <c r="F5819" s="1" t="s">
        <v>1572</v>
      </c>
      <c r="G5819" s="1" t="s">
        <v>1563</v>
      </c>
      <c r="H5819" s="1" t="s">
        <v>13</v>
      </c>
      <c r="I5819" s="16"/>
      <c r="J5819" s="16"/>
      <c r="K5819" s="16"/>
      <c r="L5819" s="16"/>
      <c r="M5819" s="16"/>
      <c r="N5819" s="16"/>
      <c r="O5819" s="16"/>
      <c r="P5819" s="16"/>
      <c r="Q5819" s="16"/>
      <c r="R5819" s="16"/>
      <c r="S5819" s="16"/>
      <c r="T5819" s="16"/>
      <c r="U5819" s="16"/>
      <c r="V5819" s="1" t="s">
        <v>4034</v>
      </c>
      <c r="W5819" s="1" t="s">
        <v>2551</v>
      </c>
      <c r="X5819" s="5" t="s">
        <v>4045</v>
      </c>
      <c r="Y5819" s="5" t="s">
        <v>2558</v>
      </c>
      <c r="Z5819" s="5" t="s">
        <v>13</v>
      </c>
      <c r="AA5819" s="5"/>
    </row>
    <row r="5820" spans="1:27" ht="12" customHeight="1" x14ac:dyDescent="0.15">
      <c r="A5820" s="1" t="s">
        <v>1561</v>
      </c>
      <c r="B5820" s="1" t="s">
        <v>41</v>
      </c>
      <c r="C5820" s="1" t="s">
        <v>23</v>
      </c>
      <c r="D5820" s="1" t="s">
        <v>2512</v>
      </c>
      <c r="E5820" s="1" t="s">
        <v>10</v>
      </c>
      <c r="F5820" s="1" t="s">
        <v>1572</v>
      </c>
      <c r="G5820" s="1" t="s">
        <v>24</v>
      </c>
      <c r="H5820" s="1" t="s">
        <v>13</v>
      </c>
      <c r="I5820" s="16"/>
      <c r="J5820" s="16"/>
      <c r="K5820" s="16"/>
      <c r="L5820" s="16"/>
      <c r="M5820" s="16"/>
      <c r="N5820" s="16"/>
      <c r="O5820" s="16"/>
      <c r="P5820" s="16"/>
      <c r="Q5820" s="16"/>
      <c r="R5820" s="16"/>
      <c r="S5820" s="16"/>
      <c r="T5820" s="16"/>
      <c r="U5820" s="16"/>
      <c r="V5820" s="1" t="s">
        <v>4034</v>
      </c>
      <c r="W5820" s="1" t="s">
        <v>2551</v>
      </c>
      <c r="X5820" s="5" t="s">
        <v>4045</v>
      </c>
      <c r="Y5820" s="5" t="s">
        <v>2559</v>
      </c>
      <c r="Z5820" s="5" t="s">
        <v>13</v>
      </c>
      <c r="AA5820" s="5"/>
    </row>
    <row r="5821" spans="1:27" ht="12" customHeight="1" x14ac:dyDescent="0.15">
      <c r="A5821" s="1" t="s">
        <v>1561</v>
      </c>
      <c r="B5821" s="1" t="s">
        <v>43</v>
      </c>
      <c r="C5821" s="1" t="s">
        <v>9</v>
      </c>
      <c r="D5821" s="1" t="s">
        <v>2512</v>
      </c>
      <c r="E5821" s="1" t="s">
        <v>10</v>
      </c>
      <c r="F5821" s="1" t="s">
        <v>1573</v>
      </c>
      <c r="G5821" s="1" t="s">
        <v>12</v>
      </c>
      <c r="H5821" s="1" t="s">
        <v>13</v>
      </c>
      <c r="I5821" s="16"/>
      <c r="J5821" s="16"/>
      <c r="K5821" s="16"/>
      <c r="L5821" s="16"/>
      <c r="M5821" s="16"/>
      <c r="N5821" s="16"/>
      <c r="O5821" s="16"/>
      <c r="P5821" s="16"/>
      <c r="Q5821" s="16"/>
      <c r="R5821" s="16"/>
      <c r="S5821" s="16"/>
      <c r="T5821" s="16"/>
      <c r="U5821" s="16"/>
      <c r="V5821" s="1" t="s">
        <v>4034</v>
      </c>
      <c r="W5821" s="1" t="s">
        <v>2551</v>
      </c>
      <c r="X5821" s="5" t="s">
        <v>4046</v>
      </c>
      <c r="Y5821" s="5" t="s">
        <v>2553</v>
      </c>
      <c r="Z5821" s="5" t="s">
        <v>13</v>
      </c>
      <c r="AA5821" s="5"/>
    </row>
    <row r="5822" spans="1:27" ht="12" customHeight="1" x14ac:dyDescent="0.15">
      <c r="A5822" s="1" t="s">
        <v>1561</v>
      </c>
      <c r="B5822" s="1" t="s">
        <v>43</v>
      </c>
      <c r="C5822" s="1" t="s">
        <v>15</v>
      </c>
      <c r="D5822" s="1" t="s">
        <v>2512</v>
      </c>
      <c r="E5822" s="1" t="s">
        <v>10</v>
      </c>
      <c r="F5822" s="1" t="s">
        <v>1573</v>
      </c>
      <c r="G5822" s="1" t="s">
        <v>16</v>
      </c>
      <c r="H5822" s="1" t="s">
        <v>13</v>
      </c>
      <c r="I5822" s="16"/>
      <c r="J5822" s="16"/>
      <c r="K5822" s="16"/>
      <c r="L5822" s="16"/>
      <c r="M5822" s="16"/>
      <c r="N5822" s="16"/>
      <c r="O5822" s="16"/>
      <c r="P5822" s="16"/>
      <c r="Q5822" s="16"/>
      <c r="R5822" s="16"/>
      <c r="S5822" s="16"/>
      <c r="T5822" s="16"/>
      <c r="U5822" s="16"/>
      <c r="V5822" s="1" t="s">
        <v>4034</v>
      </c>
      <c r="W5822" s="1" t="s">
        <v>2551</v>
      </c>
      <c r="X5822" s="5" t="s">
        <v>4046</v>
      </c>
      <c r="Y5822" s="5" t="s">
        <v>4036</v>
      </c>
      <c r="Z5822" s="5" t="s">
        <v>13</v>
      </c>
      <c r="AA5822" s="5"/>
    </row>
    <row r="5823" spans="1:27" ht="12" customHeight="1" x14ac:dyDescent="0.15">
      <c r="A5823" s="1" t="s">
        <v>1561</v>
      </c>
      <c r="B5823" s="1" t="s">
        <v>43</v>
      </c>
      <c r="C5823" s="1" t="s">
        <v>17</v>
      </c>
      <c r="D5823" s="1" t="s">
        <v>2512</v>
      </c>
      <c r="E5823" s="1" t="s">
        <v>10</v>
      </c>
      <c r="F5823" s="1" t="s">
        <v>1573</v>
      </c>
      <c r="G5823" s="1" t="s">
        <v>242</v>
      </c>
      <c r="H5823" s="1" t="s">
        <v>13</v>
      </c>
      <c r="I5823" s="16"/>
      <c r="J5823" s="16"/>
      <c r="K5823" s="16"/>
      <c r="L5823" s="16"/>
      <c r="M5823" s="16"/>
      <c r="N5823" s="16"/>
      <c r="O5823" s="16"/>
      <c r="P5823" s="16"/>
      <c r="Q5823" s="16"/>
      <c r="R5823" s="16"/>
      <c r="S5823" s="16"/>
      <c r="T5823" s="16"/>
      <c r="U5823" s="16"/>
      <c r="V5823" s="1" t="s">
        <v>4034</v>
      </c>
      <c r="W5823" s="1" t="s">
        <v>2551</v>
      </c>
      <c r="X5823" s="5" t="s">
        <v>4046</v>
      </c>
      <c r="Y5823" s="5" t="s">
        <v>2557</v>
      </c>
      <c r="Z5823" s="5" t="s">
        <v>13</v>
      </c>
      <c r="AA5823" s="5"/>
    </row>
    <row r="5824" spans="1:27" ht="12" customHeight="1" x14ac:dyDescent="0.15">
      <c r="A5824" s="1" t="s">
        <v>1561</v>
      </c>
      <c r="B5824" s="1" t="s">
        <v>43</v>
      </c>
      <c r="C5824" s="1" t="s">
        <v>19</v>
      </c>
      <c r="D5824" s="1" t="s">
        <v>2512</v>
      </c>
      <c r="E5824" s="1" t="s">
        <v>10</v>
      </c>
      <c r="F5824" s="1" t="s">
        <v>1573</v>
      </c>
      <c r="G5824" s="1" t="s">
        <v>245</v>
      </c>
      <c r="H5824" s="1" t="s">
        <v>306</v>
      </c>
      <c r="I5824" s="16"/>
      <c r="J5824" s="16"/>
      <c r="K5824" s="16"/>
      <c r="L5824" s="16"/>
      <c r="M5824" s="16"/>
      <c r="N5824" s="16"/>
      <c r="O5824" s="16"/>
      <c r="P5824" s="16"/>
      <c r="Q5824" s="16"/>
      <c r="R5824" s="16"/>
      <c r="S5824" s="16"/>
      <c r="T5824" s="16"/>
      <c r="U5824" s="16"/>
      <c r="V5824" s="1" t="s">
        <v>4034</v>
      </c>
      <c r="W5824" s="1" t="s">
        <v>2551</v>
      </c>
      <c r="X5824" s="5" t="s">
        <v>4046</v>
      </c>
      <c r="Y5824" s="5" t="s">
        <v>2740</v>
      </c>
      <c r="Z5824" s="5" t="s">
        <v>2788</v>
      </c>
      <c r="AA5824" s="5"/>
    </row>
    <row r="5825" spans="1:27" ht="12" customHeight="1" x14ac:dyDescent="0.15">
      <c r="A5825" s="1" t="s">
        <v>1561</v>
      </c>
      <c r="B5825" s="1" t="s">
        <v>43</v>
      </c>
      <c r="C5825" s="1" t="s">
        <v>21</v>
      </c>
      <c r="D5825" s="1" t="s">
        <v>2512</v>
      </c>
      <c r="E5825" s="1" t="s">
        <v>10</v>
      </c>
      <c r="F5825" s="1" t="s">
        <v>1573</v>
      </c>
      <c r="G5825" s="1" t="s">
        <v>1563</v>
      </c>
      <c r="H5825" s="1" t="s">
        <v>13</v>
      </c>
      <c r="I5825" s="16"/>
      <c r="J5825" s="16"/>
      <c r="K5825" s="16"/>
      <c r="L5825" s="16"/>
      <c r="M5825" s="16"/>
      <c r="N5825" s="16"/>
      <c r="O5825" s="16"/>
      <c r="P5825" s="16"/>
      <c r="Q5825" s="16"/>
      <c r="R5825" s="16"/>
      <c r="S5825" s="16"/>
      <c r="T5825" s="16"/>
      <c r="U5825" s="16"/>
      <c r="V5825" s="1" t="s">
        <v>4034</v>
      </c>
      <c r="W5825" s="1" t="s">
        <v>2551</v>
      </c>
      <c r="X5825" s="5" t="s">
        <v>4046</v>
      </c>
      <c r="Y5825" s="5" t="s">
        <v>2558</v>
      </c>
      <c r="Z5825" s="5" t="s">
        <v>13</v>
      </c>
      <c r="AA5825" s="5"/>
    </row>
    <row r="5826" spans="1:27" ht="12" customHeight="1" x14ac:dyDescent="0.15">
      <c r="A5826" s="1" t="s">
        <v>1561</v>
      </c>
      <c r="B5826" s="1" t="s">
        <v>43</v>
      </c>
      <c r="C5826" s="1" t="s">
        <v>23</v>
      </c>
      <c r="D5826" s="1" t="s">
        <v>2512</v>
      </c>
      <c r="E5826" s="1" t="s">
        <v>10</v>
      </c>
      <c r="F5826" s="1" t="s">
        <v>1573</v>
      </c>
      <c r="G5826" s="1" t="s">
        <v>24</v>
      </c>
      <c r="H5826" s="1" t="s">
        <v>13</v>
      </c>
      <c r="I5826" s="16"/>
      <c r="J5826" s="16"/>
      <c r="K5826" s="16"/>
      <c r="L5826" s="16"/>
      <c r="M5826" s="16"/>
      <c r="N5826" s="16"/>
      <c r="O5826" s="16"/>
      <c r="P5826" s="16"/>
      <c r="Q5826" s="16"/>
      <c r="R5826" s="16"/>
      <c r="S5826" s="16"/>
      <c r="T5826" s="16"/>
      <c r="U5826" s="16"/>
      <c r="V5826" s="1" t="s">
        <v>4034</v>
      </c>
      <c r="W5826" s="1" t="s">
        <v>2551</v>
      </c>
      <c r="X5826" s="5" t="s">
        <v>4046</v>
      </c>
      <c r="Y5826" s="5" t="s">
        <v>2559</v>
      </c>
      <c r="Z5826" s="5" t="s">
        <v>13</v>
      </c>
      <c r="AA5826" s="5"/>
    </row>
    <row r="5827" spans="1:27" ht="12" customHeight="1" x14ac:dyDescent="0.15">
      <c r="A5827" s="1" t="s">
        <v>1561</v>
      </c>
      <c r="B5827" s="1" t="s">
        <v>45</v>
      </c>
      <c r="C5827" s="1" t="s">
        <v>9</v>
      </c>
      <c r="D5827" s="1" t="s">
        <v>2512</v>
      </c>
      <c r="E5827" s="1" t="s">
        <v>10</v>
      </c>
      <c r="F5827" s="1" t="s">
        <v>1574</v>
      </c>
      <c r="G5827" s="1" t="s">
        <v>12</v>
      </c>
      <c r="H5827" s="1" t="s">
        <v>13</v>
      </c>
      <c r="I5827" s="16"/>
      <c r="J5827" s="16"/>
      <c r="K5827" s="16"/>
      <c r="L5827" s="16"/>
      <c r="M5827" s="16"/>
      <c r="N5827" s="16"/>
      <c r="O5827" s="16"/>
      <c r="P5827" s="16"/>
      <c r="Q5827" s="16"/>
      <c r="R5827" s="16"/>
      <c r="S5827" s="16"/>
      <c r="T5827" s="16"/>
      <c r="U5827" s="16"/>
      <c r="V5827" s="1" t="s">
        <v>4034</v>
      </c>
      <c r="W5827" s="1" t="s">
        <v>2551</v>
      </c>
      <c r="X5827" s="5" t="s">
        <v>4047</v>
      </c>
      <c r="Y5827" s="5" t="s">
        <v>2553</v>
      </c>
      <c r="Z5827" s="5" t="s">
        <v>13</v>
      </c>
      <c r="AA5827" s="5"/>
    </row>
    <row r="5828" spans="1:27" ht="12" customHeight="1" x14ac:dyDescent="0.15">
      <c r="A5828" s="1" t="s">
        <v>1561</v>
      </c>
      <c r="B5828" s="1" t="s">
        <v>45</v>
      </c>
      <c r="C5828" s="1" t="s">
        <v>15</v>
      </c>
      <c r="D5828" s="1" t="s">
        <v>2512</v>
      </c>
      <c r="E5828" s="1" t="s">
        <v>10</v>
      </c>
      <c r="F5828" s="1" t="s">
        <v>1574</v>
      </c>
      <c r="G5828" s="1" t="s">
        <v>16</v>
      </c>
      <c r="H5828" s="1" t="s">
        <v>13</v>
      </c>
      <c r="I5828" s="16"/>
      <c r="J5828" s="16"/>
      <c r="K5828" s="16"/>
      <c r="L5828" s="16"/>
      <c r="M5828" s="16"/>
      <c r="N5828" s="16"/>
      <c r="O5828" s="16"/>
      <c r="P5828" s="16"/>
      <c r="Q5828" s="16"/>
      <c r="R5828" s="16"/>
      <c r="S5828" s="16"/>
      <c r="T5828" s="16"/>
      <c r="U5828" s="16"/>
      <c r="V5828" s="1" t="s">
        <v>4034</v>
      </c>
      <c r="W5828" s="1" t="s">
        <v>2551</v>
      </c>
      <c r="X5828" s="5" t="s">
        <v>4047</v>
      </c>
      <c r="Y5828" s="5" t="s">
        <v>4036</v>
      </c>
      <c r="Z5828" s="5" t="s">
        <v>13</v>
      </c>
      <c r="AA5828" s="5"/>
    </row>
    <row r="5829" spans="1:27" ht="12" customHeight="1" x14ac:dyDescent="0.15">
      <c r="A5829" s="1" t="s">
        <v>1561</v>
      </c>
      <c r="B5829" s="1" t="s">
        <v>45</v>
      </c>
      <c r="C5829" s="1" t="s">
        <v>17</v>
      </c>
      <c r="D5829" s="1" t="s">
        <v>2512</v>
      </c>
      <c r="E5829" s="1" t="s">
        <v>10</v>
      </c>
      <c r="F5829" s="1" t="s">
        <v>1574</v>
      </c>
      <c r="G5829" s="1" t="s">
        <v>242</v>
      </c>
      <c r="H5829" s="1" t="s">
        <v>13</v>
      </c>
      <c r="I5829" s="16"/>
      <c r="J5829" s="16"/>
      <c r="K5829" s="16"/>
      <c r="L5829" s="16"/>
      <c r="M5829" s="16"/>
      <c r="N5829" s="16"/>
      <c r="O5829" s="16"/>
      <c r="P5829" s="16"/>
      <c r="Q5829" s="16"/>
      <c r="R5829" s="16"/>
      <c r="S5829" s="16"/>
      <c r="T5829" s="16"/>
      <c r="U5829" s="16"/>
      <c r="V5829" s="1" t="s">
        <v>4034</v>
      </c>
      <c r="W5829" s="1" t="s">
        <v>2551</v>
      </c>
      <c r="X5829" s="5" t="s">
        <v>4047</v>
      </c>
      <c r="Y5829" s="5" t="s">
        <v>2557</v>
      </c>
      <c r="Z5829" s="5" t="s">
        <v>13</v>
      </c>
      <c r="AA5829" s="5"/>
    </row>
    <row r="5830" spans="1:27" ht="12" customHeight="1" x14ac:dyDescent="0.15">
      <c r="A5830" s="1" t="s">
        <v>1561</v>
      </c>
      <c r="B5830" s="1" t="s">
        <v>45</v>
      </c>
      <c r="C5830" s="1" t="s">
        <v>19</v>
      </c>
      <c r="D5830" s="1" t="s">
        <v>2512</v>
      </c>
      <c r="E5830" s="1" t="s">
        <v>10</v>
      </c>
      <c r="F5830" s="1" t="s">
        <v>1574</v>
      </c>
      <c r="G5830" s="1" t="s">
        <v>245</v>
      </c>
      <c r="H5830" s="1" t="s">
        <v>306</v>
      </c>
      <c r="I5830" s="16"/>
      <c r="J5830" s="16"/>
      <c r="K5830" s="16"/>
      <c r="L5830" s="16"/>
      <c r="M5830" s="16"/>
      <c r="N5830" s="16"/>
      <c r="O5830" s="16"/>
      <c r="P5830" s="16"/>
      <c r="Q5830" s="16"/>
      <c r="R5830" s="16"/>
      <c r="S5830" s="16"/>
      <c r="T5830" s="16"/>
      <c r="U5830" s="16"/>
      <c r="V5830" s="1" t="s">
        <v>4034</v>
      </c>
      <c r="W5830" s="1" t="s">
        <v>2551</v>
      </c>
      <c r="X5830" s="5" t="s">
        <v>4047</v>
      </c>
      <c r="Y5830" s="5" t="s">
        <v>2740</v>
      </c>
      <c r="Z5830" s="5" t="s">
        <v>2788</v>
      </c>
      <c r="AA5830" s="5"/>
    </row>
    <row r="5831" spans="1:27" ht="12" customHeight="1" x14ac:dyDescent="0.15">
      <c r="A5831" s="1" t="s">
        <v>1561</v>
      </c>
      <c r="B5831" s="1" t="s">
        <v>45</v>
      </c>
      <c r="C5831" s="1" t="s">
        <v>21</v>
      </c>
      <c r="D5831" s="1" t="s">
        <v>2512</v>
      </c>
      <c r="E5831" s="1" t="s">
        <v>10</v>
      </c>
      <c r="F5831" s="1" t="s">
        <v>1574</v>
      </c>
      <c r="G5831" s="1" t="s">
        <v>1563</v>
      </c>
      <c r="H5831" s="1" t="s">
        <v>13</v>
      </c>
      <c r="I5831" s="16"/>
      <c r="J5831" s="16"/>
      <c r="K5831" s="16"/>
      <c r="L5831" s="16"/>
      <c r="M5831" s="16"/>
      <c r="N5831" s="16"/>
      <c r="O5831" s="16"/>
      <c r="P5831" s="16"/>
      <c r="Q5831" s="16"/>
      <c r="R5831" s="16"/>
      <c r="S5831" s="16"/>
      <c r="T5831" s="16"/>
      <c r="U5831" s="16"/>
      <c r="V5831" s="1" t="s">
        <v>4034</v>
      </c>
      <c r="W5831" s="1" t="s">
        <v>2551</v>
      </c>
      <c r="X5831" s="5" t="s">
        <v>4047</v>
      </c>
      <c r="Y5831" s="5" t="s">
        <v>2558</v>
      </c>
      <c r="Z5831" s="5" t="s">
        <v>13</v>
      </c>
      <c r="AA5831" s="5"/>
    </row>
    <row r="5832" spans="1:27" ht="12" customHeight="1" x14ac:dyDescent="0.15">
      <c r="A5832" s="1" t="s">
        <v>1561</v>
      </c>
      <c r="B5832" s="1" t="s">
        <v>45</v>
      </c>
      <c r="C5832" s="1" t="s">
        <v>23</v>
      </c>
      <c r="D5832" s="1" t="s">
        <v>2512</v>
      </c>
      <c r="E5832" s="1" t="s">
        <v>10</v>
      </c>
      <c r="F5832" s="1" t="s">
        <v>1574</v>
      </c>
      <c r="G5832" s="1" t="s">
        <v>24</v>
      </c>
      <c r="H5832" s="1" t="s">
        <v>13</v>
      </c>
      <c r="I5832" s="16"/>
      <c r="J5832" s="16"/>
      <c r="K5832" s="16"/>
      <c r="L5832" s="16"/>
      <c r="M5832" s="16"/>
      <c r="N5832" s="16"/>
      <c r="O5832" s="16"/>
      <c r="P5832" s="16"/>
      <c r="Q5832" s="16"/>
      <c r="R5832" s="16"/>
      <c r="S5832" s="16"/>
      <c r="T5832" s="16"/>
      <c r="U5832" s="16"/>
      <c r="V5832" s="1" t="s">
        <v>4034</v>
      </c>
      <c r="W5832" s="1" t="s">
        <v>2551</v>
      </c>
      <c r="X5832" s="5" t="s">
        <v>4047</v>
      </c>
      <c r="Y5832" s="5" t="s">
        <v>2559</v>
      </c>
      <c r="Z5832" s="5" t="s">
        <v>13</v>
      </c>
      <c r="AA5832" s="5"/>
    </row>
    <row r="5833" spans="1:27" ht="12" customHeight="1" x14ac:dyDescent="0.15">
      <c r="A5833" s="1" t="s">
        <v>1561</v>
      </c>
      <c r="B5833" s="1" t="s">
        <v>47</v>
      </c>
      <c r="C5833" s="1" t="s">
        <v>9</v>
      </c>
      <c r="D5833" s="1" t="s">
        <v>2512</v>
      </c>
      <c r="E5833" s="1" t="s">
        <v>10</v>
      </c>
      <c r="F5833" s="1" t="s">
        <v>1575</v>
      </c>
      <c r="G5833" s="1" t="s">
        <v>12</v>
      </c>
      <c r="H5833" s="1" t="s">
        <v>13</v>
      </c>
      <c r="I5833" s="16"/>
      <c r="J5833" s="16"/>
      <c r="K5833" s="16"/>
      <c r="L5833" s="16"/>
      <c r="M5833" s="16"/>
      <c r="N5833" s="16"/>
      <c r="O5833" s="16"/>
      <c r="P5833" s="16"/>
      <c r="Q5833" s="16"/>
      <c r="R5833" s="16"/>
      <c r="S5833" s="16"/>
      <c r="T5833" s="16"/>
      <c r="U5833" s="16"/>
      <c r="V5833" s="1" t="s">
        <v>4034</v>
      </c>
      <c r="W5833" s="1" t="s">
        <v>2551</v>
      </c>
      <c r="X5833" s="5" t="s">
        <v>4048</v>
      </c>
      <c r="Y5833" s="5" t="s">
        <v>2553</v>
      </c>
      <c r="Z5833" s="5" t="s">
        <v>13</v>
      </c>
      <c r="AA5833" s="5"/>
    </row>
    <row r="5834" spans="1:27" ht="12" customHeight="1" x14ac:dyDescent="0.15">
      <c r="A5834" s="1" t="s">
        <v>1561</v>
      </c>
      <c r="B5834" s="1" t="s">
        <v>47</v>
      </c>
      <c r="C5834" s="1" t="s">
        <v>15</v>
      </c>
      <c r="D5834" s="1" t="s">
        <v>2512</v>
      </c>
      <c r="E5834" s="1" t="s">
        <v>10</v>
      </c>
      <c r="F5834" s="1" t="s">
        <v>1575</v>
      </c>
      <c r="G5834" s="1" t="s">
        <v>16</v>
      </c>
      <c r="H5834" s="1" t="s">
        <v>13</v>
      </c>
      <c r="I5834" s="16"/>
      <c r="J5834" s="16"/>
      <c r="K5834" s="16"/>
      <c r="L5834" s="16"/>
      <c r="M5834" s="16"/>
      <c r="N5834" s="16"/>
      <c r="O5834" s="16"/>
      <c r="P5834" s="16"/>
      <c r="Q5834" s="16"/>
      <c r="R5834" s="16"/>
      <c r="S5834" s="16"/>
      <c r="T5834" s="16"/>
      <c r="U5834" s="16"/>
      <c r="V5834" s="1" t="s">
        <v>4034</v>
      </c>
      <c r="W5834" s="1" t="s">
        <v>2551</v>
      </c>
      <c r="X5834" s="5" t="s">
        <v>4048</v>
      </c>
      <c r="Y5834" s="5" t="s">
        <v>4036</v>
      </c>
      <c r="Z5834" s="5" t="s">
        <v>13</v>
      </c>
      <c r="AA5834" s="5"/>
    </row>
    <row r="5835" spans="1:27" ht="12" customHeight="1" x14ac:dyDescent="0.15">
      <c r="A5835" s="1" t="s">
        <v>1561</v>
      </c>
      <c r="B5835" s="1" t="s">
        <v>47</v>
      </c>
      <c r="C5835" s="1" t="s">
        <v>17</v>
      </c>
      <c r="D5835" s="1" t="s">
        <v>2512</v>
      </c>
      <c r="E5835" s="1" t="s">
        <v>10</v>
      </c>
      <c r="F5835" s="1" t="s">
        <v>1575</v>
      </c>
      <c r="G5835" s="1" t="s">
        <v>242</v>
      </c>
      <c r="H5835" s="1" t="s">
        <v>13</v>
      </c>
      <c r="I5835" s="16"/>
      <c r="J5835" s="16"/>
      <c r="K5835" s="16"/>
      <c r="L5835" s="16"/>
      <c r="M5835" s="16"/>
      <c r="N5835" s="16"/>
      <c r="O5835" s="16"/>
      <c r="P5835" s="16"/>
      <c r="Q5835" s="16"/>
      <c r="R5835" s="16"/>
      <c r="S5835" s="16"/>
      <c r="T5835" s="16"/>
      <c r="U5835" s="16"/>
      <c r="V5835" s="1" t="s">
        <v>4034</v>
      </c>
      <c r="W5835" s="1" t="s">
        <v>2551</v>
      </c>
      <c r="X5835" s="5" t="s">
        <v>4048</v>
      </c>
      <c r="Y5835" s="5" t="s">
        <v>2557</v>
      </c>
      <c r="Z5835" s="5" t="s">
        <v>13</v>
      </c>
      <c r="AA5835" s="5"/>
    </row>
    <row r="5836" spans="1:27" ht="12" customHeight="1" x14ac:dyDescent="0.15">
      <c r="A5836" s="1" t="s">
        <v>1561</v>
      </c>
      <c r="B5836" s="1" t="s">
        <v>47</v>
      </c>
      <c r="C5836" s="1" t="s">
        <v>19</v>
      </c>
      <c r="D5836" s="1" t="s">
        <v>2512</v>
      </c>
      <c r="E5836" s="1" t="s">
        <v>10</v>
      </c>
      <c r="F5836" s="1" t="s">
        <v>1575</v>
      </c>
      <c r="G5836" s="1" t="s">
        <v>245</v>
      </c>
      <c r="H5836" s="1" t="s">
        <v>306</v>
      </c>
      <c r="I5836" s="16"/>
      <c r="J5836" s="16"/>
      <c r="K5836" s="16"/>
      <c r="L5836" s="16"/>
      <c r="M5836" s="16"/>
      <c r="N5836" s="16"/>
      <c r="O5836" s="16"/>
      <c r="P5836" s="16"/>
      <c r="Q5836" s="16"/>
      <c r="R5836" s="16"/>
      <c r="S5836" s="16"/>
      <c r="T5836" s="16"/>
      <c r="U5836" s="16"/>
      <c r="V5836" s="1" t="s">
        <v>4034</v>
      </c>
      <c r="W5836" s="1" t="s">
        <v>2551</v>
      </c>
      <c r="X5836" s="5" t="s">
        <v>4048</v>
      </c>
      <c r="Y5836" s="5" t="s">
        <v>2740</v>
      </c>
      <c r="Z5836" s="5" t="s">
        <v>2788</v>
      </c>
      <c r="AA5836" s="5"/>
    </row>
    <row r="5837" spans="1:27" ht="12" customHeight="1" x14ac:dyDescent="0.15">
      <c r="A5837" s="1" t="s">
        <v>1561</v>
      </c>
      <c r="B5837" s="1" t="s">
        <v>47</v>
      </c>
      <c r="C5837" s="1" t="s">
        <v>21</v>
      </c>
      <c r="D5837" s="1" t="s">
        <v>2512</v>
      </c>
      <c r="E5837" s="1" t="s">
        <v>10</v>
      </c>
      <c r="F5837" s="1" t="s">
        <v>1575</v>
      </c>
      <c r="G5837" s="1" t="s">
        <v>1563</v>
      </c>
      <c r="H5837" s="1" t="s">
        <v>13</v>
      </c>
      <c r="I5837" s="16"/>
      <c r="J5837" s="16"/>
      <c r="K5837" s="16"/>
      <c r="L5837" s="16"/>
      <c r="M5837" s="16"/>
      <c r="N5837" s="16"/>
      <c r="O5837" s="16"/>
      <c r="P5837" s="16"/>
      <c r="Q5837" s="16"/>
      <c r="R5837" s="16"/>
      <c r="S5837" s="16"/>
      <c r="T5837" s="16"/>
      <c r="U5837" s="16"/>
      <c r="V5837" s="1" t="s">
        <v>4034</v>
      </c>
      <c r="W5837" s="1" t="s">
        <v>2551</v>
      </c>
      <c r="X5837" s="5" t="s">
        <v>4048</v>
      </c>
      <c r="Y5837" s="5" t="s">
        <v>2558</v>
      </c>
      <c r="Z5837" s="5" t="s">
        <v>13</v>
      </c>
      <c r="AA5837" s="5"/>
    </row>
    <row r="5838" spans="1:27" ht="12" customHeight="1" x14ac:dyDescent="0.15">
      <c r="A5838" s="1" t="s">
        <v>1561</v>
      </c>
      <c r="B5838" s="1" t="s">
        <v>47</v>
      </c>
      <c r="C5838" s="1" t="s">
        <v>23</v>
      </c>
      <c r="D5838" s="1" t="s">
        <v>2512</v>
      </c>
      <c r="E5838" s="1" t="s">
        <v>10</v>
      </c>
      <c r="F5838" s="1" t="s">
        <v>1575</v>
      </c>
      <c r="G5838" s="1" t="s">
        <v>24</v>
      </c>
      <c r="H5838" s="1" t="s">
        <v>13</v>
      </c>
      <c r="I5838" s="16"/>
      <c r="J5838" s="16"/>
      <c r="K5838" s="16"/>
      <c r="L5838" s="16"/>
      <c r="M5838" s="16"/>
      <c r="N5838" s="16"/>
      <c r="O5838" s="16"/>
      <c r="P5838" s="16"/>
      <c r="Q5838" s="16"/>
      <c r="R5838" s="16"/>
      <c r="S5838" s="16"/>
      <c r="T5838" s="16"/>
      <c r="U5838" s="16"/>
      <c r="V5838" s="1" t="s">
        <v>4034</v>
      </c>
      <c r="W5838" s="1" t="s">
        <v>2551</v>
      </c>
      <c r="X5838" s="5" t="s">
        <v>4048</v>
      </c>
      <c r="Y5838" s="5" t="s">
        <v>2559</v>
      </c>
      <c r="Z5838" s="5" t="s">
        <v>13</v>
      </c>
      <c r="AA5838" s="5"/>
    </row>
    <row r="5839" spans="1:27" ht="12" customHeight="1" x14ac:dyDescent="0.15">
      <c r="A5839" s="1" t="s">
        <v>1561</v>
      </c>
      <c r="B5839" s="1" t="s">
        <v>49</v>
      </c>
      <c r="C5839" s="1" t="s">
        <v>9</v>
      </c>
      <c r="D5839" s="1" t="s">
        <v>2512</v>
      </c>
      <c r="E5839" s="1" t="s">
        <v>10</v>
      </c>
      <c r="F5839" s="1" t="s">
        <v>1576</v>
      </c>
      <c r="G5839" s="1" t="s">
        <v>12</v>
      </c>
      <c r="H5839" s="1" t="s">
        <v>13</v>
      </c>
      <c r="I5839" s="16"/>
      <c r="J5839" s="16"/>
      <c r="K5839" s="16"/>
      <c r="L5839" s="16"/>
      <c r="M5839" s="16"/>
      <c r="N5839" s="16"/>
      <c r="O5839" s="16"/>
      <c r="P5839" s="16"/>
      <c r="Q5839" s="16"/>
      <c r="R5839" s="16"/>
      <c r="S5839" s="16"/>
      <c r="T5839" s="16"/>
      <c r="U5839" s="16"/>
      <c r="V5839" s="1" t="s">
        <v>4034</v>
      </c>
      <c r="W5839" s="1" t="s">
        <v>2551</v>
      </c>
      <c r="X5839" s="5" t="s">
        <v>4049</v>
      </c>
      <c r="Y5839" s="5" t="s">
        <v>2553</v>
      </c>
      <c r="Z5839" s="5" t="s">
        <v>13</v>
      </c>
      <c r="AA5839" s="5"/>
    </row>
    <row r="5840" spans="1:27" ht="12" customHeight="1" x14ac:dyDescent="0.15">
      <c r="A5840" s="1" t="s">
        <v>1561</v>
      </c>
      <c r="B5840" s="1" t="s">
        <v>49</v>
      </c>
      <c r="C5840" s="1" t="s">
        <v>15</v>
      </c>
      <c r="D5840" s="1" t="s">
        <v>2512</v>
      </c>
      <c r="E5840" s="1" t="s">
        <v>10</v>
      </c>
      <c r="F5840" s="1" t="s">
        <v>1576</v>
      </c>
      <c r="G5840" s="1" t="s">
        <v>16</v>
      </c>
      <c r="H5840" s="1" t="s">
        <v>13</v>
      </c>
      <c r="I5840" s="16"/>
      <c r="J5840" s="16"/>
      <c r="K5840" s="16"/>
      <c r="L5840" s="16"/>
      <c r="M5840" s="16"/>
      <c r="N5840" s="16"/>
      <c r="O5840" s="16"/>
      <c r="P5840" s="16"/>
      <c r="Q5840" s="16"/>
      <c r="R5840" s="16"/>
      <c r="S5840" s="16"/>
      <c r="T5840" s="16"/>
      <c r="U5840" s="16"/>
      <c r="V5840" s="1" t="s">
        <v>4034</v>
      </c>
      <c r="W5840" s="1" t="s">
        <v>2551</v>
      </c>
      <c r="X5840" s="5" t="s">
        <v>4049</v>
      </c>
      <c r="Y5840" s="5" t="s">
        <v>4036</v>
      </c>
      <c r="Z5840" s="5" t="s">
        <v>13</v>
      </c>
      <c r="AA5840" s="5"/>
    </row>
    <row r="5841" spans="1:27" ht="12" customHeight="1" x14ac:dyDescent="0.15">
      <c r="A5841" s="1" t="s">
        <v>1561</v>
      </c>
      <c r="B5841" s="1" t="s">
        <v>49</v>
      </c>
      <c r="C5841" s="1" t="s">
        <v>17</v>
      </c>
      <c r="D5841" s="1" t="s">
        <v>2512</v>
      </c>
      <c r="E5841" s="1" t="s">
        <v>10</v>
      </c>
      <c r="F5841" s="1" t="s">
        <v>1576</v>
      </c>
      <c r="G5841" s="1" t="s">
        <v>242</v>
      </c>
      <c r="H5841" s="1" t="s">
        <v>13</v>
      </c>
      <c r="I5841" s="16"/>
      <c r="J5841" s="16"/>
      <c r="K5841" s="16"/>
      <c r="L5841" s="16"/>
      <c r="M5841" s="16"/>
      <c r="N5841" s="16"/>
      <c r="O5841" s="16"/>
      <c r="P5841" s="16"/>
      <c r="Q5841" s="16"/>
      <c r="R5841" s="16"/>
      <c r="S5841" s="16"/>
      <c r="T5841" s="16"/>
      <c r="U5841" s="16"/>
      <c r="V5841" s="1" t="s">
        <v>4034</v>
      </c>
      <c r="W5841" s="1" t="s">
        <v>2551</v>
      </c>
      <c r="X5841" s="5" t="s">
        <v>4049</v>
      </c>
      <c r="Y5841" s="5" t="s">
        <v>2557</v>
      </c>
      <c r="Z5841" s="5" t="s">
        <v>13</v>
      </c>
      <c r="AA5841" s="5"/>
    </row>
    <row r="5842" spans="1:27" ht="12" customHeight="1" x14ac:dyDescent="0.15">
      <c r="A5842" s="1" t="s">
        <v>1561</v>
      </c>
      <c r="B5842" s="1" t="s">
        <v>49</v>
      </c>
      <c r="C5842" s="1" t="s">
        <v>19</v>
      </c>
      <c r="D5842" s="1" t="s">
        <v>2512</v>
      </c>
      <c r="E5842" s="1" t="s">
        <v>10</v>
      </c>
      <c r="F5842" s="1" t="s">
        <v>1576</v>
      </c>
      <c r="G5842" s="1" t="s">
        <v>245</v>
      </c>
      <c r="H5842" s="1" t="s">
        <v>306</v>
      </c>
      <c r="I5842" s="16"/>
      <c r="J5842" s="16"/>
      <c r="K5842" s="16"/>
      <c r="L5842" s="16"/>
      <c r="M5842" s="16"/>
      <c r="N5842" s="16"/>
      <c r="O5842" s="16"/>
      <c r="P5842" s="16"/>
      <c r="Q5842" s="16"/>
      <c r="R5842" s="16"/>
      <c r="S5842" s="16"/>
      <c r="T5842" s="16"/>
      <c r="U5842" s="16"/>
      <c r="V5842" s="1" t="s">
        <v>4034</v>
      </c>
      <c r="W5842" s="1" t="s">
        <v>2551</v>
      </c>
      <c r="X5842" s="5" t="s">
        <v>4049</v>
      </c>
      <c r="Y5842" s="5" t="s">
        <v>2740</v>
      </c>
      <c r="Z5842" s="5" t="s">
        <v>2788</v>
      </c>
      <c r="AA5842" s="5"/>
    </row>
    <row r="5843" spans="1:27" ht="12" customHeight="1" x14ac:dyDescent="0.15">
      <c r="A5843" s="1" t="s">
        <v>1561</v>
      </c>
      <c r="B5843" s="1" t="s">
        <v>49</v>
      </c>
      <c r="C5843" s="1" t="s">
        <v>21</v>
      </c>
      <c r="D5843" s="1" t="s">
        <v>2512</v>
      </c>
      <c r="E5843" s="1" t="s">
        <v>10</v>
      </c>
      <c r="F5843" s="1" t="s">
        <v>1576</v>
      </c>
      <c r="G5843" s="1" t="s">
        <v>1563</v>
      </c>
      <c r="H5843" s="1" t="s">
        <v>13</v>
      </c>
      <c r="I5843" s="16"/>
      <c r="J5843" s="16"/>
      <c r="K5843" s="16"/>
      <c r="L5843" s="16"/>
      <c r="M5843" s="16"/>
      <c r="N5843" s="16"/>
      <c r="O5843" s="16"/>
      <c r="P5843" s="16"/>
      <c r="Q5843" s="16"/>
      <c r="R5843" s="16"/>
      <c r="S5843" s="16"/>
      <c r="T5843" s="16"/>
      <c r="U5843" s="16"/>
      <c r="V5843" s="1" t="s">
        <v>4034</v>
      </c>
      <c r="W5843" s="1" t="s">
        <v>2551</v>
      </c>
      <c r="X5843" s="5" t="s">
        <v>4049</v>
      </c>
      <c r="Y5843" s="5" t="s">
        <v>2558</v>
      </c>
      <c r="Z5843" s="5" t="s">
        <v>13</v>
      </c>
      <c r="AA5843" s="5"/>
    </row>
    <row r="5844" spans="1:27" ht="12" customHeight="1" x14ac:dyDescent="0.15">
      <c r="A5844" s="1" t="s">
        <v>1561</v>
      </c>
      <c r="B5844" s="1" t="s">
        <v>49</v>
      </c>
      <c r="C5844" s="1" t="s">
        <v>23</v>
      </c>
      <c r="D5844" s="1" t="s">
        <v>2512</v>
      </c>
      <c r="E5844" s="1" t="s">
        <v>10</v>
      </c>
      <c r="F5844" s="1" t="s">
        <v>1576</v>
      </c>
      <c r="G5844" s="1" t="s">
        <v>24</v>
      </c>
      <c r="H5844" s="1" t="s">
        <v>13</v>
      </c>
      <c r="I5844" s="16"/>
      <c r="J5844" s="16"/>
      <c r="K5844" s="16"/>
      <c r="L5844" s="16"/>
      <c r="M5844" s="16"/>
      <c r="N5844" s="16"/>
      <c r="O5844" s="16"/>
      <c r="P5844" s="16"/>
      <c r="Q5844" s="16"/>
      <c r="R5844" s="16"/>
      <c r="S5844" s="16"/>
      <c r="T5844" s="16"/>
      <c r="U5844" s="16"/>
      <c r="V5844" s="1" t="s">
        <v>4034</v>
      </c>
      <c r="W5844" s="1" t="s">
        <v>2551</v>
      </c>
      <c r="X5844" s="5" t="s">
        <v>4049</v>
      </c>
      <c r="Y5844" s="5" t="s">
        <v>2559</v>
      </c>
      <c r="Z5844" s="5" t="s">
        <v>13</v>
      </c>
      <c r="AA5844" s="5"/>
    </row>
    <row r="5845" spans="1:27" ht="12" customHeight="1" x14ac:dyDescent="0.15">
      <c r="A5845" s="1" t="s">
        <v>1561</v>
      </c>
      <c r="B5845" s="1" t="s">
        <v>212</v>
      </c>
      <c r="C5845" s="1" t="s">
        <v>9</v>
      </c>
      <c r="D5845" s="1" t="s">
        <v>2512</v>
      </c>
      <c r="E5845" s="1" t="s">
        <v>213</v>
      </c>
      <c r="F5845" s="1" t="s">
        <v>5131</v>
      </c>
      <c r="G5845" s="1" t="s">
        <v>215</v>
      </c>
      <c r="H5845" s="1" t="s">
        <v>216</v>
      </c>
      <c r="I5845" s="16"/>
      <c r="J5845" s="16"/>
      <c r="K5845" s="16"/>
      <c r="L5845" s="16"/>
      <c r="M5845" s="16"/>
      <c r="N5845" s="16"/>
      <c r="O5845" s="16"/>
      <c r="P5845" s="16"/>
      <c r="Q5845" s="16"/>
      <c r="R5845" s="16"/>
      <c r="S5845" s="16"/>
      <c r="T5845" s="16"/>
      <c r="U5845" s="16"/>
      <c r="V5845" s="1" t="s">
        <v>5132</v>
      </c>
      <c r="W5845" s="1" t="s">
        <v>2717</v>
      </c>
      <c r="X5845" s="5" t="s">
        <v>5132</v>
      </c>
      <c r="Y5845" s="5" t="s">
        <v>2719</v>
      </c>
      <c r="Z5845" s="5" t="s">
        <v>2720</v>
      </c>
      <c r="AA5845" s="5"/>
    </row>
    <row r="5846" spans="1:27" ht="12" customHeight="1" x14ac:dyDescent="0.15">
      <c r="A5846" s="1" t="s">
        <v>1561</v>
      </c>
      <c r="B5846" s="1" t="s">
        <v>285</v>
      </c>
      <c r="C5846" s="1" t="s">
        <v>9</v>
      </c>
      <c r="D5846" s="1" t="s">
        <v>2512</v>
      </c>
      <c r="E5846" s="1" t="s">
        <v>213</v>
      </c>
      <c r="F5846" s="1" t="s">
        <v>286</v>
      </c>
      <c r="G5846" s="1" t="s">
        <v>215</v>
      </c>
      <c r="H5846" s="1" t="s">
        <v>216</v>
      </c>
      <c r="I5846" s="16"/>
      <c r="J5846" s="16"/>
      <c r="K5846" s="16"/>
      <c r="L5846" s="16"/>
      <c r="M5846" s="16"/>
      <c r="N5846" s="16"/>
      <c r="O5846" s="16"/>
      <c r="P5846" s="16"/>
      <c r="Q5846" s="16"/>
      <c r="R5846" s="16"/>
      <c r="S5846" s="16"/>
      <c r="T5846" s="16"/>
      <c r="U5846" s="16"/>
      <c r="V5846" s="1" t="s">
        <v>4034</v>
      </c>
      <c r="W5846" s="1" t="s">
        <v>2717</v>
      </c>
      <c r="X5846" s="5" t="s">
        <v>2816</v>
      </c>
      <c r="Y5846" s="5" t="s">
        <v>2719</v>
      </c>
      <c r="Z5846" s="5" t="s">
        <v>2720</v>
      </c>
      <c r="AA5846" s="5"/>
    </row>
    <row r="5847" spans="1:27" ht="12" customHeight="1" x14ac:dyDescent="0.15">
      <c r="A5847" s="1" t="s">
        <v>1561</v>
      </c>
      <c r="B5847" s="1" t="s">
        <v>219</v>
      </c>
      <c r="C5847" s="1" t="s">
        <v>9</v>
      </c>
      <c r="D5847" s="1" t="s">
        <v>2512</v>
      </c>
      <c r="E5847" s="1" t="s">
        <v>220</v>
      </c>
      <c r="F5847" s="1" t="s">
        <v>1564</v>
      </c>
      <c r="G5847" s="1" t="s">
        <v>1577</v>
      </c>
      <c r="H5847" s="1" t="s">
        <v>13</v>
      </c>
      <c r="I5847" s="16"/>
      <c r="J5847" s="16"/>
      <c r="K5847" s="16"/>
      <c r="L5847" s="16"/>
      <c r="M5847" s="16"/>
      <c r="N5847" s="16"/>
      <c r="O5847" s="16"/>
      <c r="P5847" s="16"/>
      <c r="Q5847" s="16"/>
      <c r="R5847" s="16"/>
      <c r="S5847" s="16"/>
      <c r="T5847" s="16"/>
      <c r="U5847" s="16"/>
      <c r="V5847" s="1" t="s">
        <v>4034</v>
      </c>
      <c r="W5847" s="1" t="s">
        <v>2723</v>
      </c>
      <c r="X5847" s="5" t="s">
        <v>4050</v>
      </c>
      <c r="Y5847" s="5" t="s">
        <v>4051</v>
      </c>
      <c r="Z5847" s="5" t="s">
        <v>13</v>
      </c>
      <c r="AA5847" s="5"/>
    </row>
    <row r="5848" spans="1:27" ht="12" customHeight="1" x14ac:dyDescent="0.15">
      <c r="A5848" s="1" t="s">
        <v>1561</v>
      </c>
      <c r="B5848" s="1" t="s">
        <v>219</v>
      </c>
      <c r="C5848" s="1" t="s">
        <v>15</v>
      </c>
      <c r="D5848" s="1" t="s">
        <v>2512</v>
      </c>
      <c r="E5848" s="1" t="s">
        <v>220</v>
      </c>
      <c r="F5848" s="1" t="s">
        <v>1564</v>
      </c>
      <c r="G5848" s="1" t="s">
        <v>222</v>
      </c>
      <c r="H5848" s="1" t="s">
        <v>13</v>
      </c>
      <c r="I5848" s="16"/>
      <c r="J5848" s="16"/>
      <c r="K5848" s="16"/>
      <c r="L5848" s="16"/>
      <c r="M5848" s="16"/>
      <c r="N5848" s="16"/>
      <c r="O5848" s="16"/>
      <c r="P5848" s="16"/>
      <c r="Q5848" s="16"/>
      <c r="R5848" s="16"/>
      <c r="S5848" s="16"/>
      <c r="T5848" s="16"/>
      <c r="U5848" s="16"/>
      <c r="V5848" s="1" t="s">
        <v>4034</v>
      </c>
      <c r="W5848" s="1" t="s">
        <v>2723</v>
      </c>
      <c r="X5848" s="5" t="s">
        <v>4052</v>
      </c>
      <c r="Y5848" s="5" t="s">
        <v>2725</v>
      </c>
      <c r="Z5848" s="5" t="s">
        <v>13</v>
      </c>
      <c r="AA5848" s="5"/>
    </row>
    <row r="5849" spans="1:27" ht="12" customHeight="1" x14ac:dyDescent="0.15">
      <c r="A5849" s="1" t="s">
        <v>1561</v>
      </c>
      <c r="B5849" s="1" t="s">
        <v>219</v>
      </c>
      <c r="C5849" s="1" t="s">
        <v>19</v>
      </c>
      <c r="D5849" s="1" t="s">
        <v>2512</v>
      </c>
      <c r="E5849" s="1" t="s">
        <v>220</v>
      </c>
      <c r="F5849" s="1" t="s">
        <v>1564</v>
      </c>
      <c r="G5849" s="1" t="s">
        <v>1132</v>
      </c>
      <c r="H5849" s="1" t="s">
        <v>1133</v>
      </c>
      <c r="I5849" s="16"/>
      <c r="J5849" s="16"/>
      <c r="K5849" s="16"/>
      <c r="L5849" s="16"/>
      <c r="M5849" s="16"/>
      <c r="N5849" s="16"/>
      <c r="O5849" s="16"/>
      <c r="P5849" s="16"/>
      <c r="Q5849" s="16"/>
      <c r="R5849" s="16"/>
      <c r="S5849" s="16"/>
      <c r="T5849" s="16"/>
      <c r="U5849" s="16"/>
      <c r="V5849" s="1" t="s">
        <v>4034</v>
      </c>
      <c r="W5849" s="1" t="s">
        <v>2723</v>
      </c>
      <c r="X5849" s="5" t="s">
        <v>4052</v>
      </c>
      <c r="Y5849" s="8" t="s">
        <v>4110</v>
      </c>
      <c r="Z5849" s="5" t="s">
        <v>1133</v>
      </c>
      <c r="AA5849" s="5"/>
    </row>
    <row r="5850" spans="1:27" ht="12" customHeight="1" x14ac:dyDescent="0.15">
      <c r="A5850" s="1" t="s">
        <v>1561</v>
      </c>
      <c r="B5850" s="1" t="s">
        <v>223</v>
      </c>
      <c r="C5850" s="1" t="s">
        <v>9</v>
      </c>
      <c r="D5850" s="1" t="s">
        <v>2512</v>
      </c>
      <c r="E5850" s="1" t="s">
        <v>220</v>
      </c>
      <c r="F5850" s="1" t="s">
        <v>1578</v>
      </c>
      <c r="G5850" s="1" t="s">
        <v>1577</v>
      </c>
      <c r="H5850" s="1" t="s">
        <v>13</v>
      </c>
      <c r="I5850" s="16"/>
      <c r="J5850" s="16"/>
      <c r="K5850" s="16"/>
      <c r="L5850" s="16"/>
      <c r="M5850" s="16"/>
      <c r="N5850" s="16"/>
      <c r="O5850" s="16"/>
      <c r="P5850" s="16"/>
      <c r="Q5850" s="16"/>
      <c r="R5850" s="16"/>
      <c r="S5850" s="16"/>
      <c r="T5850" s="16"/>
      <c r="U5850" s="16"/>
      <c r="V5850" s="1" t="s">
        <v>4034</v>
      </c>
      <c r="W5850" s="1" t="s">
        <v>2723</v>
      </c>
      <c r="X5850" s="5" t="s">
        <v>4053</v>
      </c>
      <c r="Y5850" s="5" t="s">
        <v>4051</v>
      </c>
      <c r="Z5850" s="5" t="s">
        <v>13</v>
      </c>
      <c r="AA5850" s="5"/>
    </row>
    <row r="5851" spans="1:27" ht="12" customHeight="1" x14ac:dyDescent="0.15">
      <c r="A5851" s="1" t="s">
        <v>1561</v>
      </c>
      <c r="B5851" s="1" t="s">
        <v>223</v>
      </c>
      <c r="C5851" s="1" t="s">
        <v>15</v>
      </c>
      <c r="D5851" s="1" t="s">
        <v>2512</v>
      </c>
      <c r="E5851" s="1" t="s">
        <v>220</v>
      </c>
      <c r="F5851" s="1" t="s">
        <v>1578</v>
      </c>
      <c r="G5851" s="1" t="s">
        <v>222</v>
      </c>
      <c r="H5851" s="1" t="s">
        <v>13</v>
      </c>
      <c r="I5851" s="16"/>
      <c r="J5851" s="16"/>
      <c r="K5851" s="16"/>
      <c r="L5851" s="16"/>
      <c r="M5851" s="16"/>
      <c r="N5851" s="16"/>
      <c r="O5851" s="16"/>
      <c r="P5851" s="16"/>
      <c r="Q5851" s="16"/>
      <c r="R5851" s="16"/>
      <c r="S5851" s="16"/>
      <c r="T5851" s="16"/>
      <c r="U5851" s="16"/>
      <c r="V5851" s="1" t="s">
        <v>4034</v>
      </c>
      <c r="W5851" s="1" t="s">
        <v>2723</v>
      </c>
      <c r="X5851" s="5" t="s">
        <v>4053</v>
      </c>
      <c r="Y5851" s="5" t="s">
        <v>2725</v>
      </c>
      <c r="Z5851" s="5" t="s">
        <v>13</v>
      </c>
      <c r="AA5851" s="5"/>
    </row>
    <row r="5852" spans="1:27" ht="12" customHeight="1" x14ac:dyDescent="0.15">
      <c r="A5852" s="1" t="s">
        <v>1561</v>
      </c>
      <c r="B5852" s="1" t="s">
        <v>223</v>
      </c>
      <c r="C5852" s="1" t="s">
        <v>19</v>
      </c>
      <c r="D5852" s="1" t="s">
        <v>2512</v>
      </c>
      <c r="E5852" s="1" t="s">
        <v>220</v>
      </c>
      <c r="F5852" s="1" t="s">
        <v>1578</v>
      </c>
      <c r="G5852" s="1" t="s">
        <v>1132</v>
      </c>
      <c r="H5852" s="1" t="s">
        <v>1133</v>
      </c>
      <c r="I5852" s="16"/>
      <c r="J5852" s="16"/>
      <c r="K5852" s="16"/>
      <c r="L5852" s="16"/>
      <c r="M5852" s="16"/>
      <c r="N5852" s="16"/>
      <c r="O5852" s="16"/>
      <c r="P5852" s="16"/>
      <c r="Q5852" s="16"/>
      <c r="R5852" s="16"/>
      <c r="S5852" s="16"/>
      <c r="T5852" s="16"/>
      <c r="U5852" s="16"/>
      <c r="V5852" s="1" t="s">
        <v>4034</v>
      </c>
      <c r="W5852" s="1" t="s">
        <v>2723</v>
      </c>
      <c r="X5852" s="5" t="s">
        <v>5262</v>
      </c>
      <c r="Y5852" s="8" t="s">
        <v>4110</v>
      </c>
      <c r="Z5852" s="5" t="s">
        <v>1133</v>
      </c>
      <c r="AA5852" s="5"/>
    </row>
    <row r="5853" spans="1:27" ht="12" customHeight="1" x14ac:dyDescent="0.15">
      <c r="A5853" s="1" t="s">
        <v>1561</v>
      </c>
      <c r="B5853" s="1" t="s">
        <v>225</v>
      </c>
      <c r="C5853" s="1" t="s">
        <v>15</v>
      </c>
      <c r="D5853" s="1" t="s">
        <v>2512</v>
      </c>
      <c r="E5853" s="1" t="s">
        <v>220</v>
      </c>
      <c r="F5853" s="1" t="s">
        <v>1566</v>
      </c>
      <c r="G5853" s="1" t="s">
        <v>222</v>
      </c>
      <c r="H5853" s="1" t="s">
        <v>826</v>
      </c>
      <c r="I5853" s="16"/>
      <c r="J5853" s="16"/>
      <c r="K5853" s="16"/>
      <c r="L5853" s="16"/>
      <c r="M5853" s="16"/>
      <c r="N5853" s="16"/>
      <c r="O5853" s="16"/>
      <c r="P5853" s="16"/>
      <c r="Q5853" s="16"/>
      <c r="R5853" s="16"/>
      <c r="S5853" s="16"/>
      <c r="T5853" s="16"/>
      <c r="U5853" s="16"/>
      <c r="V5853" s="1" t="s">
        <v>4034</v>
      </c>
      <c r="W5853" s="1" t="s">
        <v>2723</v>
      </c>
      <c r="X5853" s="5" t="s">
        <v>4054</v>
      </c>
      <c r="Y5853" s="5" t="s">
        <v>2725</v>
      </c>
      <c r="Z5853" s="5" t="s">
        <v>3284</v>
      </c>
      <c r="AA5853" s="5"/>
    </row>
    <row r="5854" spans="1:27" ht="12" customHeight="1" x14ac:dyDescent="0.15">
      <c r="A5854" s="1" t="s">
        <v>1561</v>
      </c>
      <c r="B5854" s="1" t="s">
        <v>225</v>
      </c>
      <c r="C5854" s="1" t="s">
        <v>19</v>
      </c>
      <c r="D5854" s="1" t="s">
        <v>2512</v>
      </c>
      <c r="E5854" s="1" t="s">
        <v>220</v>
      </c>
      <c r="F5854" s="1" t="s">
        <v>1566</v>
      </c>
      <c r="G5854" s="1" t="s">
        <v>1132</v>
      </c>
      <c r="H5854" s="1" t="s">
        <v>1133</v>
      </c>
      <c r="I5854" s="16"/>
      <c r="J5854" s="16"/>
      <c r="K5854" s="16"/>
      <c r="L5854" s="16"/>
      <c r="M5854" s="16"/>
      <c r="N5854" s="16"/>
      <c r="O5854" s="16"/>
      <c r="P5854" s="16"/>
      <c r="Q5854" s="16"/>
      <c r="R5854" s="16"/>
      <c r="S5854" s="16"/>
      <c r="T5854" s="16"/>
      <c r="U5854" s="16"/>
      <c r="V5854" s="1" t="s">
        <v>4034</v>
      </c>
      <c r="W5854" s="1" t="s">
        <v>2723</v>
      </c>
      <c r="X5854" s="5" t="s">
        <v>4039</v>
      </c>
      <c r="Y5854" s="8" t="s">
        <v>4110</v>
      </c>
      <c r="Z5854" s="5" t="s">
        <v>1133</v>
      </c>
      <c r="AA5854" s="5"/>
    </row>
    <row r="5855" spans="1:27" ht="12" customHeight="1" x14ac:dyDescent="0.15">
      <c r="A5855" s="1" t="s">
        <v>1579</v>
      </c>
      <c r="B5855" s="1" t="s">
        <v>8</v>
      </c>
      <c r="C5855" s="1" t="s">
        <v>9</v>
      </c>
      <c r="D5855" s="1" t="s">
        <v>2513</v>
      </c>
      <c r="E5855" s="1" t="s">
        <v>1580</v>
      </c>
      <c r="F5855" s="1" t="s">
        <v>1581</v>
      </c>
      <c r="G5855" s="1" t="s">
        <v>12</v>
      </c>
      <c r="H5855" s="1" t="s">
        <v>812</v>
      </c>
      <c r="I5855" s="16"/>
      <c r="J5855" s="16"/>
      <c r="K5855" s="16"/>
      <c r="L5855" s="16"/>
      <c r="M5855" s="16"/>
      <c r="N5855" s="16"/>
      <c r="O5855" s="16"/>
      <c r="P5855" s="16"/>
      <c r="Q5855" s="16"/>
      <c r="R5855" s="16"/>
      <c r="S5855" s="16"/>
      <c r="T5855" s="16"/>
      <c r="U5855" s="16"/>
      <c r="V5855" s="1" t="s">
        <v>4055</v>
      </c>
      <c r="W5855" s="1" t="s">
        <v>2551</v>
      </c>
      <c r="X5855" s="5" t="s">
        <v>4056</v>
      </c>
      <c r="Y5855" s="5" t="s">
        <v>2553</v>
      </c>
      <c r="Z5855" s="5" t="s">
        <v>812</v>
      </c>
      <c r="AA5855" s="5"/>
    </row>
    <row r="5856" spans="1:27" ht="12" customHeight="1" x14ac:dyDescent="0.15">
      <c r="A5856" s="1" t="s">
        <v>1579</v>
      </c>
      <c r="B5856" s="1" t="s">
        <v>8</v>
      </c>
      <c r="C5856" s="1" t="s">
        <v>15</v>
      </c>
      <c r="D5856" s="1" t="s">
        <v>2513</v>
      </c>
      <c r="E5856" s="1" t="s">
        <v>1580</v>
      </c>
      <c r="F5856" s="1" t="s">
        <v>1581</v>
      </c>
      <c r="G5856" s="1" t="s">
        <v>16</v>
      </c>
      <c r="H5856" s="1" t="s">
        <v>812</v>
      </c>
      <c r="I5856" s="16"/>
      <c r="J5856" s="16"/>
      <c r="K5856" s="16"/>
      <c r="L5856" s="16"/>
      <c r="M5856" s="16"/>
      <c r="N5856" s="16"/>
      <c r="O5856" s="16"/>
      <c r="P5856" s="16"/>
      <c r="Q5856" s="16"/>
      <c r="R5856" s="16"/>
      <c r="S5856" s="16"/>
      <c r="T5856" s="16"/>
      <c r="U5856" s="16"/>
      <c r="V5856" s="1" t="s">
        <v>4055</v>
      </c>
      <c r="W5856" s="1" t="s">
        <v>2551</v>
      </c>
      <c r="X5856" s="5" t="s">
        <v>4056</v>
      </c>
      <c r="Y5856" s="5" t="s">
        <v>4036</v>
      </c>
      <c r="Z5856" s="5" t="s">
        <v>812</v>
      </c>
      <c r="AA5856" s="5"/>
    </row>
    <row r="5857" spans="1:27" ht="12" customHeight="1" x14ac:dyDescent="0.15">
      <c r="A5857" s="1" t="s">
        <v>1579</v>
      </c>
      <c r="B5857" s="1" t="s">
        <v>8</v>
      </c>
      <c r="C5857" s="1" t="s">
        <v>17</v>
      </c>
      <c r="D5857" s="1" t="s">
        <v>2513</v>
      </c>
      <c r="E5857" s="1" t="s">
        <v>1580</v>
      </c>
      <c r="F5857" s="1" t="s">
        <v>1581</v>
      </c>
      <c r="G5857" s="1" t="s">
        <v>242</v>
      </c>
      <c r="H5857" s="1" t="s">
        <v>812</v>
      </c>
      <c r="I5857" s="16"/>
      <c r="J5857" s="16"/>
      <c r="K5857" s="16"/>
      <c r="L5857" s="16"/>
      <c r="M5857" s="16"/>
      <c r="N5857" s="16"/>
      <c r="O5857" s="16"/>
      <c r="P5857" s="16"/>
      <c r="Q5857" s="16"/>
      <c r="R5857" s="16"/>
      <c r="S5857" s="16"/>
      <c r="T5857" s="16"/>
      <c r="U5857" s="16"/>
      <c r="V5857" s="1" t="s">
        <v>4055</v>
      </c>
      <c r="W5857" s="1" t="s">
        <v>2551</v>
      </c>
      <c r="X5857" s="5" t="s">
        <v>4056</v>
      </c>
      <c r="Y5857" s="5" t="s">
        <v>2557</v>
      </c>
      <c r="Z5857" s="5" t="s">
        <v>4057</v>
      </c>
      <c r="AA5857" s="5"/>
    </row>
    <row r="5858" spans="1:27" ht="12" customHeight="1" x14ac:dyDescent="0.15">
      <c r="A5858" s="1" t="s">
        <v>1579</v>
      </c>
      <c r="B5858" s="1" t="s">
        <v>8</v>
      </c>
      <c r="C5858" s="1" t="s">
        <v>19</v>
      </c>
      <c r="D5858" s="1" t="s">
        <v>2513</v>
      </c>
      <c r="E5858" s="1" t="s">
        <v>1580</v>
      </c>
      <c r="F5858" s="1" t="s">
        <v>1581</v>
      </c>
      <c r="G5858" s="1" t="s">
        <v>245</v>
      </c>
      <c r="H5858" s="1" t="s">
        <v>306</v>
      </c>
      <c r="I5858" s="16"/>
      <c r="J5858" s="16"/>
      <c r="K5858" s="16"/>
      <c r="L5858" s="16"/>
      <c r="M5858" s="16"/>
      <c r="N5858" s="16"/>
      <c r="O5858" s="16"/>
      <c r="P5858" s="16"/>
      <c r="Q5858" s="16"/>
      <c r="R5858" s="16"/>
      <c r="S5858" s="16"/>
      <c r="T5858" s="16"/>
      <c r="U5858" s="16"/>
      <c r="V5858" s="1" t="s">
        <v>4055</v>
      </c>
      <c r="W5858" s="1" t="s">
        <v>2551</v>
      </c>
      <c r="X5858" s="5" t="s">
        <v>4056</v>
      </c>
      <c r="Y5858" s="5" t="s">
        <v>2740</v>
      </c>
      <c r="Z5858" s="5" t="s">
        <v>2788</v>
      </c>
      <c r="AA5858" s="5"/>
    </row>
    <row r="5859" spans="1:27" ht="12" customHeight="1" x14ac:dyDescent="0.15">
      <c r="A5859" s="1" t="s">
        <v>1579</v>
      </c>
      <c r="B5859" s="1" t="s">
        <v>8</v>
      </c>
      <c r="C5859" s="1" t="s">
        <v>21</v>
      </c>
      <c r="D5859" s="1" t="s">
        <v>2513</v>
      </c>
      <c r="E5859" s="1" t="s">
        <v>1580</v>
      </c>
      <c r="F5859" s="1" t="s">
        <v>1581</v>
      </c>
      <c r="G5859" s="1" t="s">
        <v>1563</v>
      </c>
      <c r="H5859" s="1" t="s">
        <v>812</v>
      </c>
      <c r="I5859" s="16"/>
      <c r="J5859" s="16"/>
      <c r="K5859" s="16"/>
      <c r="L5859" s="16"/>
      <c r="M5859" s="16"/>
      <c r="N5859" s="16"/>
      <c r="O5859" s="16"/>
      <c r="P5859" s="16"/>
      <c r="Q5859" s="16"/>
      <c r="R5859" s="16"/>
      <c r="S5859" s="16"/>
      <c r="T5859" s="16"/>
      <c r="U5859" s="16"/>
      <c r="V5859" s="1" t="s">
        <v>4055</v>
      </c>
      <c r="W5859" s="1" t="s">
        <v>2551</v>
      </c>
      <c r="X5859" s="5" t="s">
        <v>4056</v>
      </c>
      <c r="Y5859" s="5" t="s">
        <v>2558</v>
      </c>
      <c r="Z5859" s="5" t="s">
        <v>812</v>
      </c>
      <c r="AA5859" s="5"/>
    </row>
    <row r="5860" spans="1:27" ht="12" customHeight="1" x14ac:dyDescent="0.15">
      <c r="A5860" s="1" t="s">
        <v>1579</v>
      </c>
      <c r="B5860" s="1" t="s">
        <v>8</v>
      </c>
      <c r="C5860" s="1" t="s">
        <v>23</v>
      </c>
      <c r="D5860" s="1" t="s">
        <v>2513</v>
      </c>
      <c r="E5860" s="1" t="s">
        <v>1580</v>
      </c>
      <c r="F5860" s="1" t="s">
        <v>1581</v>
      </c>
      <c r="G5860" s="1" t="s">
        <v>24</v>
      </c>
      <c r="H5860" s="1" t="s">
        <v>812</v>
      </c>
      <c r="I5860" s="16"/>
      <c r="J5860" s="16"/>
      <c r="K5860" s="16"/>
      <c r="L5860" s="16"/>
      <c r="M5860" s="16"/>
      <c r="N5860" s="16"/>
      <c r="O5860" s="16"/>
      <c r="P5860" s="16"/>
      <c r="Q5860" s="16"/>
      <c r="R5860" s="16"/>
      <c r="S5860" s="16"/>
      <c r="T5860" s="16"/>
      <c r="U5860" s="16"/>
      <c r="V5860" s="1" t="s">
        <v>4055</v>
      </c>
      <c r="W5860" s="1" t="s">
        <v>2551</v>
      </c>
      <c r="X5860" s="5" t="s">
        <v>4056</v>
      </c>
      <c r="Y5860" s="5" t="s">
        <v>2559</v>
      </c>
      <c r="Z5860" s="5" t="s">
        <v>812</v>
      </c>
      <c r="AA5860" s="5"/>
    </row>
    <row r="5861" spans="1:27" ht="12" customHeight="1" x14ac:dyDescent="0.15">
      <c r="A5861" s="1" t="s">
        <v>1579</v>
      </c>
      <c r="B5861" s="1" t="s">
        <v>25</v>
      </c>
      <c r="C5861" s="1" t="s">
        <v>9</v>
      </c>
      <c r="D5861" s="1" t="s">
        <v>2513</v>
      </c>
      <c r="E5861" s="1" t="s">
        <v>1580</v>
      </c>
      <c r="F5861" s="1" t="s">
        <v>1582</v>
      </c>
      <c r="G5861" s="1" t="s">
        <v>12</v>
      </c>
      <c r="H5861" s="1" t="s">
        <v>812</v>
      </c>
      <c r="I5861" s="16"/>
      <c r="J5861" s="16"/>
      <c r="K5861" s="16"/>
      <c r="L5861" s="16"/>
      <c r="M5861" s="16"/>
      <c r="N5861" s="16"/>
      <c r="O5861" s="16"/>
      <c r="P5861" s="16"/>
      <c r="Q5861" s="16"/>
      <c r="R5861" s="16"/>
      <c r="S5861" s="16"/>
      <c r="T5861" s="16"/>
      <c r="U5861" s="16"/>
      <c r="V5861" s="1" t="s">
        <v>4055</v>
      </c>
      <c r="W5861" s="1" t="s">
        <v>2551</v>
      </c>
      <c r="X5861" s="5" t="s">
        <v>4058</v>
      </c>
      <c r="Y5861" s="5" t="s">
        <v>2553</v>
      </c>
      <c r="Z5861" s="5" t="s">
        <v>812</v>
      </c>
      <c r="AA5861" s="5"/>
    </row>
    <row r="5862" spans="1:27" ht="12" customHeight="1" x14ac:dyDescent="0.15">
      <c r="A5862" s="1" t="s">
        <v>1579</v>
      </c>
      <c r="B5862" s="1" t="s">
        <v>25</v>
      </c>
      <c r="C5862" s="1" t="s">
        <v>15</v>
      </c>
      <c r="D5862" s="1" t="s">
        <v>2513</v>
      </c>
      <c r="E5862" s="1" t="s">
        <v>1580</v>
      </c>
      <c r="F5862" s="1" t="s">
        <v>1582</v>
      </c>
      <c r="G5862" s="1" t="s">
        <v>16</v>
      </c>
      <c r="H5862" s="1" t="s">
        <v>812</v>
      </c>
      <c r="I5862" s="16"/>
      <c r="J5862" s="16"/>
      <c r="K5862" s="16"/>
      <c r="L5862" s="16"/>
      <c r="M5862" s="16"/>
      <c r="N5862" s="16"/>
      <c r="O5862" s="16"/>
      <c r="P5862" s="16"/>
      <c r="Q5862" s="16"/>
      <c r="R5862" s="16"/>
      <c r="S5862" s="16"/>
      <c r="T5862" s="16"/>
      <c r="U5862" s="16"/>
      <c r="V5862" s="1" t="s">
        <v>4055</v>
      </c>
      <c r="W5862" s="1" t="s">
        <v>2551</v>
      </c>
      <c r="X5862" s="5" t="s">
        <v>4058</v>
      </c>
      <c r="Y5862" s="5" t="s">
        <v>4036</v>
      </c>
      <c r="Z5862" s="5" t="s">
        <v>812</v>
      </c>
      <c r="AA5862" s="5"/>
    </row>
    <row r="5863" spans="1:27" ht="12" customHeight="1" x14ac:dyDescent="0.15">
      <c r="A5863" s="1" t="s">
        <v>1579</v>
      </c>
      <c r="B5863" s="1" t="s">
        <v>25</v>
      </c>
      <c r="C5863" s="1" t="s">
        <v>17</v>
      </c>
      <c r="D5863" s="1" t="s">
        <v>2513</v>
      </c>
      <c r="E5863" s="1" t="s">
        <v>1580</v>
      </c>
      <c r="F5863" s="1" t="s">
        <v>1582</v>
      </c>
      <c r="G5863" s="1" t="s">
        <v>242</v>
      </c>
      <c r="H5863" s="1" t="s">
        <v>812</v>
      </c>
      <c r="I5863" s="16"/>
      <c r="J5863" s="16"/>
      <c r="K5863" s="16"/>
      <c r="L5863" s="16"/>
      <c r="M5863" s="16"/>
      <c r="N5863" s="16"/>
      <c r="O5863" s="16"/>
      <c r="P5863" s="16"/>
      <c r="Q5863" s="16"/>
      <c r="R5863" s="16"/>
      <c r="S5863" s="16"/>
      <c r="T5863" s="16"/>
      <c r="U5863" s="16"/>
      <c r="V5863" s="1" t="s">
        <v>4055</v>
      </c>
      <c r="W5863" s="1" t="s">
        <v>2551</v>
      </c>
      <c r="X5863" s="5" t="s">
        <v>4058</v>
      </c>
      <c r="Y5863" s="5" t="s">
        <v>2557</v>
      </c>
      <c r="Z5863" s="5" t="s">
        <v>812</v>
      </c>
      <c r="AA5863" s="5"/>
    </row>
    <row r="5864" spans="1:27" ht="12" customHeight="1" x14ac:dyDescent="0.15">
      <c r="A5864" s="1" t="s">
        <v>1579</v>
      </c>
      <c r="B5864" s="1" t="s">
        <v>25</v>
      </c>
      <c r="C5864" s="1" t="s">
        <v>19</v>
      </c>
      <c r="D5864" s="1" t="s">
        <v>2513</v>
      </c>
      <c r="E5864" s="1" t="s">
        <v>1580</v>
      </c>
      <c r="F5864" s="1" t="s">
        <v>1582</v>
      </c>
      <c r="G5864" s="1" t="s">
        <v>245</v>
      </c>
      <c r="H5864" s="1" t="s">
        <v>306</v>
      </c>
      <c r="I5864" s="16"/>
      <c r="J5864" s="16"/>
      <c r="K5864" s="16"/>
      <c r="L5864" s="16"/>
      <c r="M5864" s="16"/>
      <c r="N5864" s="16"/>
      <c r="O5864" s="16"/>
      <c r="P5864" s="16"/>
      <c r="Q5864" s="16"/>
      <c r="R5864" s="16"/>
      <c r="S5864" s="16"/>
      <c r="T5864" s="16"/>
      <c r="U5864" s="16"/>
      <c r="V5864" s="1" t="s">
        <v>4055</v>
      </c>
      <c r="W5864" s="1" t="s">
        <v>2551</v>
      </c>
      <c r="X5864" s="5" t="s">
        <v>4058</v>
      </c>
      <c r="Y5864" s="5" t="s">
        <v>2740</v>
      </c>
      <c r="Z5864" s="5" t="s">
        <v>2788</v>
      </c>
      <c r="AA5864" s="5"/>
    </row>
    <row r="5865" spans="1:27" ht="12" customHeight="1" x14ac:dyDescent="0.15">
      <c r="A5865" s="1" t="s">
        <v>1579</v>
      </c>
      <c r="B5865" s="1" t="s">
        <v>25</v>
      </c>
      <c r="C5865" s="1" t="s">
        <v>21</v>
      </c>
      <c r="D5865" s="1" t="s">
        <v>2513</v>
      </c>
      <c r="E5865" s="1" t="s">
        <v>1580</v>
      </c>
      <c r="F5865" s="1" t="s">
        <v>1582</v>
      </c>
      <c r="G5865" s="1" t="s">
        <v>1563</v>
      </c>
      <c r="H5865" s="1" t="s">
        <v>812</v>
      </c>
      <c r="I5865" s="16"/>
      <c r="J5865" s="16"/>
      <c r="K5865" s="16"/>
      <c r="L5865" s="16"/>
      <c r="M5865" s="16"/>
      <c r="N5865" s="16"/>
      <c r="O5865" s="16"/>
      <c r="P5865" s="16"/>
      <c r="Q5865" s="16"/>
      <c r="R5865" s="16"/>
      <c r="S5865" s="16"/>
      <c r="T5865" s="16"/>
      <c r="U5865" s="16"/>
      <c r="V5865" s="1" t="s">
        <v>4055</v>
      </c>
      <c r="W5865" s="1" t="s">
        <v>2551</v>
      </c>
      <c r="X5865" s="5" t="s">
        <v>4058</v>
      </c>
      <c r="Y5865" s="5" t="s">
        <v>2558</v>
      </c>
      <c r="Z5865" s="5" t="s">
        <v>812</v>
      </c>
      <c r="AA5865" s="5"/>
    </row>
    <row r="5866" spans="1:27" ht="12" customHeight="1" x14ac:dyDescent="0.15">
      <c r="A5866" s="1" t="s">
        <v>1579</v>
      </c>
      <c r="B5866" s="1" t="s">
        <v>25</v>
      </c>
      <c r="C5866" s="1" t="s">
        <v>23</v>
      </c>
      <c r="D5866" s="1" t="s">
        <v>2513</v>
      </c>
      <c r="E5866" s="1" t="s">
        <v>1580</v>
      </c>
      <c r="F5866" s="1" t="s">
        <v>1582</v>
      </c>
      <c r="G5866" s="1" t="s">
        <v>24</v>
      </c>
      <c r="H5866" s="1" t="s">
        <v>812</v>
      </c>
      <c r="I5866" s="16"/>
      <c r="J5866" s="16"/>
      <c r="K5866" s="16"/>
      <c r="L5866" s="16"/>
      <c r="M5866" s="16"/>
      <c r="N5866" s="16"/>
      <c r="O5866" s="16"/>
      <c r="P5866" s="16"/>
      <c r="Q5866" s="16"/>
      <c r="R5866" s="16"/>
      <c r="S5866" s="16"/>
      <c r="T5866" s="16"/>
      <c r="U5866" s="16"/>
      <c r="V5866" s="1" t="s">
        <v>4055</v>
      </c>
      <c r="W5866" s="1" t="s">
        <v>2551</v>
      </c>
      <c r="X5866" s="5" t="s">
        <v>4058</v>
      </c>
      <c r="Y5866" s="5" t="s">
        <v>2559</v>
      </c>
      <c r="Z5866" s="5" t="s">
        <v>812</v>
      </c>
      <c r="AA5866" s="5"/>
    </row>
    <row r="5867" spans="1:27" ht="12" customHeight="1" x14ac:dyDescent="0.15">
      <c r="A5867" s="1" t="s">
        <v>1579</v>
      </c>
      <c r="B5867" s="1" t="s">
        <v>27</v>
      </c>
      <c r="C5867" s="1" t="s">
        <v>9</v>
      </c>
      <c r="D5867" s="1" t="s">
        <v>2513</v>
      </c>
      <c r="E5867" s="1" t="s">
        <v>1580</v>
      </c>
      <c r="F5867" s="1" t="s">
        <v>1583</v>
      </c>
      <c r="G5867" s="1" t="s">
        <v>12</v>
      </c>
      <c r="H5867" s="1" t="s">
        <v>812</v>
      </c>
      <c r="I5867" s="16"/>
      <c r="J5867" s="16"/>
      <c r="K5867" s="16"/>
      <c r="L5867" s="16"/>
      <c r="M5867" s="16"/>
      <c r="N5867" s="16"/>
      <c r="O5867" s="16"/>
      <c r="P5867" s="16"/>
      <c r="Q5867" s="16"/>
      <c r="R5867" s="16"/>
      <c r="S5867" s="16"/>
      <c r="T5867" s="16"/>
      <c r="U5867" s="16"/>
      <c r="V5867" s="1" t="s">
        <v>4055</v>
      </c>
      <c r="W5867" s="1" t="s">
        <v>2551</v>
      </c>
      <c r="X5867" s="5" t="s">
        <v>4059</v>
      </c>
      <c r="Y5867" s="5" t="s">
        <v>2553</v>
      </c>
      <c r="Z5867" s="5" t="s">
        <v>812</v>
      </c>
      <c r="AA5867" s="5"/>
    </row>
    <row r="5868" spans="1:27" ht="12" customHeight="1" x14ac:dyDescent="0.15">
      <c r="A5868" s="1" t="s">
        <v>1579</v>
      </c>
      <c r="B5868" s="1" t="s">
        <v>27</v>
      </c>
      <c r="C5868" s="1" t="s">
        <v>15</v>
      </c>
      <c r="D5868" s="1" t="s">
        <v>2513</v>
      </c>
      <c r="E5868" s="1" t="s">
        <v>1580</v>
      </c>
      <c r="F5868" s="1" t="s">
        <v>1583</v>
      </c>
      <c r="G5868" s="1" t="s">
        <v>16</v>
      </c>
      <c r="H5868" s="1" t="s">
        <v>812</v>
      </c>
      <c r="I5868" s="16"/>
      <c r="J5868" s="16"/>
      <c r="K5868" s="16"/>
      <c r="L5868" s="16"/>
      <c r="M5868" s="16"/>
      <c r="N5868" s="16"/>
      <c r="O5868" s="16"/>
      <c r="P5868" s="16"/>
      <c r="Q5868" s="16"/>
      <c r="R5868" s="16"/>
      <c r="S5868" s="16"/>
      <c r="T5868" s="16"/>
      <c r="U5868" s="16"/>
      <c r="V5868" s="1" t="s">
        <v>4055</v>
      </c>
      <c r="W5868" s="1" t="s">
        <v>2551</v>
      </c>
      <c r="X5868" s="5" t="s">
        <v>4059</v>
      </c>
      <c r="Y5868" s="5" t="s">
        <v>4036</v>
      </c>
      <c r="Z5868" s="5" t="s">
        <v>812</v>
      </c>
      <c r="AA5868" s="5"/>
    </row>
    <row r="5869" spans="1:27" ht="12" customHeight="1" x14ac:dyDescent="0.15">
      <c r="A5869" s="1" t="s">
        <v>1579</v>
      </c>
      <c r="B5869" s="1" t="s">
        <v>27</v>
      </c>
      <c r="C5869" s="1" t="s">
        <v>17</v>
      </c>
      <c r="D5869" s="1" t="s">
        <v>2513</v>
      </c>
      <c r="E5869" s="1" t="s">
        <v>1580</v>
      </c>
      <c r="F5869" s="1" t="s">
        <v>1583</v>
      </c>
      <c r="G5869" s="1" t="s">
        <v>242</v>
      </c>
      <c r="H5869" s="1" t="s">
        <v>812</v>
      </c>
      <c r="I5869" s="16"/>
      <c r="J5869" s="16"/>
      <c r="K5869" s="16"/>
      <c r="L5869" s="16"/>
      <c r="M5869" s="16"/>
      <c r="N5869" s="16"/>
      <c r="O5869" s="16"/>
      <c r="P5869" s="16"/>
      <c r="Q5869" s="16"/>
      <c r="R5869" s="16"/>
      <c r="S5869" s="16"/>
      <c r="T5869" s="16"/>
      <c r="U5869" s="16"/>
      <c r="V5869" s="1" t="s">
        <v>4055</v>
      </c>
      <c r="W5869" s="1" t="s">
        <v>2551</v>
      </c>
      <c r="X5869" s="5" t="s">
        <v>4059</v>
      </c>
      <c r="Y5869" s="5" t="s">
        <v>2557</v>
      </c>
      <c r="Z5869" s="5" t="s">
        <v>812</v>
      </c>
      <c r="AA5869" s="5"/>
    </row>
    <row r="5870" spans="1:27" ht="12" customHeight="1" x14ac:dyDescent="0.15">
      <c r="A5870" s="1" t="s">
        <v>1579</v>
      </c>
      <c r="B5870" s="1" t="s">
        <v>27</v>
      </c>
      <c r="C5870" s="1" t="s">
        <v>19</v>
      </c>
      <c r="D5870" s="1" t="s">
        <v>2513</v>
      </c>
      <c r="E5870" s="1" t="s">
        <v>1580</v>
      </c>
      <c r="F5870" s="1" t="s">
        <v>1583</v>
      </c>
      <c r="G5870" s="1" t="s">
        <v>245</v>
      </c>
      <c r="H5870" s="1" t="s">
        <v>306</v>
      </c>
      <c r="I5870" s="16"/>
      <c r="J5870" s="16"/>
      <c r="K5870" s="16"/>
      <c r="L5870" s="16"/>
      <c r="M5870" s="16"/>
      <c r="N5870" s="16"/>
      <c r="O5870" s="16"/>
      <c r="P5870" s="16"/>
      <c r="Q5870" s="16"/>
      <c r="R5870" s="16"/>
      <c r="S5870" s="16"/>
      <c r="T5870" s="16"/>
      <c r="U5870" s="16"/>
      <c r="V5870" s="1" t="s">
        <v>4055</v>
      </c>
      <c r="W5870" s="1" t="s">
        <v>2551</v>
      </c>
      <c r="X5870" s="5" t="s">
        <v>4059</v>
      </c>
      <c r="Y5870" s="5" t="s">
        <v>2740</v>
      </c>
      <c r="Z5870" s="5" t="s">
        <v>2788</v>
      </c>
      <c r="AA5870" s="5"/>
    </row>
    <row r="5871" spans="1:27" ht="12" customHeight="1" x14ac:dyDescent="0.15">
      <c r="A5871" s="1" t="s">
        <v>1579</v>
      </c>
      <c r="B5871" s="1" t="s">
        <v>27</v>
      </c>
      <c r="C5871" s="1" t="s">
        <v>21</v>
      </c>
      <c r="D5871" s="1" t="s">
        <v>2513</v>
      </c>
      <c r="E5871" s="1" t="s">
        <v>1580</v>
      </c>
      <c r="F5871" s="1" t="s">
        <v>1583</v>
      </c>
      <c r="G5871" s="1" t="s">
        <v>1563</v>
      </c>
      <c r="H5871" s="1" t="s">
        <v>812</v>
      </c>
      <c r="I5871" s="16"/>
      <c r="J5871" s="16"/>
      <c r="K5871" s="16"/>
      <c r="L5871" s="16"/>
      <c r="M5871" s="16"/>
      <c r="N5871" s="16"/>
      <c r="O5871" s="16"/>
      <c r="P5871" s="16"/>
      <c r="Q5871" s="16"/>
      <c r="R5871" s="16"/>
      <c r="S5871" s="16"/>
      <c r="T5871" s="16"/>
      <c r="U5871" s="16"/>
      <c r="V5871" s="1" t="s">
        <v>4055</v>
      </c>
      <c r="W5871" s="1" t="s">
        <v>2551</v>
      </c>
      <c r="X5871" s="5" t="s">
        <v>4059</v>
      </c>
      <c r="Y5871" s="5" t="s">
        <v>2558</v>
      </c>
      <c r="Z5871" s="5" t="s">
        <v>812</v>
      </c>
      <c r="AA5871" s="5"/>
    </row>
    <row r="5872" spans="1:27" ht="12" customHeight="1" x14ac:dyDescent="0.15">
      <c r="A5872" s="1" t="s">
        <v>1579</v>
      </c>
      <c r="B5872" s="1" t="s">
        <v>27</v>
      </c>
      <c r="C5872" s="1" t="s">
        <v>23</v>
      </c>
      <c r="D5872" s="1" t="s">
        <v>2513</v>
      </c>
      <c r="E5872" s="1" t="s">
        <v>1580</v>
      </c>
      <c r="F5872" s="1" t="s">
        <v>1583</v>
      </c>
      <c r="G5872" s="1" t="s">
        <v>24</v>
      </c>
      <c r="H5872" s="1" t="s">
        <v>812</v>
      </c>
      <c r="I5872" s="16"/>
      <c r="J5872" s="16"/>
      <c r="K5872" s="16"/>
      <c r="L5872" s="16"/>
      <c r="M5872" s="16"/>
      <c r="N5872" s="16"/>
      <c r="O5872" s="16"/>
      <c r="P5872" s="16"/>
      <c r="Q5872" s="16"/>
      <c r="R5872" s="16"/>
      <c r="S5872" s="16"/>
      <c r="T5872" s="16"/>
      <c r="U5872" s="16"/>
      <c r="V5872" s="1" t="s">
        <v>4055</v>
      </c>
      <c r="W5872" s="1" t="s">
        <v>2551</v>
      </c>
      <c r="X5872" s="5" t="s">
        <v>4059</v>
      </c>
      <c r="Y5872" s="5" t="s">
        <v>2559</v>
      </c>
      <c r="Z5872" s="5" t="s">
        <v>812</v>
      </c>
      <c r="AA5872" s="5"/>
    </row>
    <row r="5873" spans="1:27" ht="12" customHeight="1" x14ac:dyDescent="0.15">
      <c r="A5873" s="1" t="s">
        <v>1579</v>
      </c>
      <c r="B5873" s="1" t="s">
        <v>29</v>
      </c>
      <c r="C5873" s="1" t="s">
        <v>9</v>
      </c>
      <c r="D5873" s="1" t="s">
        <v>2513</v>
      </c>
      <c r="E5873" s="1" t="s">
        <v>1580</v>
      </c>
      <c r="F5873" s="1" t="s">
        <v>5104</v>
      </c>
      <c r="G5873" s="1" t="s">
        <v>12</v>
      </c>
      <c r="H5873" s="1" t="s">
        <v>812</v>
      </c>
      <c r="I5873" s="16"/>
      <c r="J5873" s="16"/>
      <c r="K5873" s="16"/>
      <c r="L5873" s="16"/>
      <c r="M5873" s="16"/>
      <c r="N5873" s="16"/>
      <c r="O5873" s="16"/>
      <c r="P5873" s="16"/>
      <c r="Q5873" s="16"/>
      <c r="R5873" s="16"/>
      <c r="S5873" s="16"/>
      <c r="T5873" s="16"/>
      <c r="U5873" s="16"/>
      <c r="V5873" s="1" t="s">
        <v>4055</v>
      </c>
      <c r="W5873" s="1" t="s">
        <v>2551</v>
      </c>
      <c r="X5873" s="5" t="s">
        <v>4060</v>
      </c>
      <c r="Y5873" s="5" t="s">
        <v>2553</v>
      </c>
      <c r="Z5873" s="5" t="s">
        <v>812</v>
      </c>
      <c r="AA5873" s="5"/>
    </row>
    <row r="5874" spans="1:27" ht="12" customHeight="1" x14ac:dyDescent="0.15">
      <c r="A5874" s="1" t="s">
        <v>1579</v>
      </c>
      <c r="B5874" s="1" t="s">
        <v>29</v>
      </c>
      <c r="C5874" s="1" t="s">
        <v>15</v>
      </c>
      <c r="D5874" s="1" t="s">
        <v>2513</v>
      </c>
      <c r="E5874" s="1" t="s">
        <v>1580</v>
      </c>
      <c r="F5874" s="1" t="s">
        <v>5104</v>
      </c>
      <c r="G5874" s="1" t="s">
        <v>16</v>
      </c>
      <c r="H5874" s="1" t="s">
        <v>812</v>
      </c>
      <c r="I5874" s="16"/>
      <c r="J5874" s="16"/>
      <c r="K5874" s="16"/>
      <c r="L5874" s="16"/>
      <c r="M5874" s="16"/>
      <c r="N5874" s="16"/>
      <c r="O5874" s="16"/>
      <c r="P5874" s="16"/>
      <c r="Q5874" s="16"/>
      <c r="R5874" s="16"/>
      <c r="S5874" s="16"/>
      <c r="T5874" s="16"/>
      <c r="U5874" s="16"/>
      <c r="V5874" s="1" t="s">
        <v>4055</v>
      </c>
      <c r="W5874" s="1" t="s">
        <v>2551</v>
      </c>
      <c r="X5874" s="5" t="s">
        <v>4060</v>
      </c>
      <c r="Y5874" s="5" t="s">
        <v>4036</v>
      </c>
      <c r="Z5874" s="5" t="s">
        <v>812</v>
      </c>
      <c r="AA5874" s="5"/>
    </row>
    <row r="5875" spans="1:27" ht="12" customHeight="1" x14ac:dyDescent="0.15">
      <c r="A5875" s="1" t="s">
        <v>1579</v>
      </c>
      <c r="B5875" s="1" t="s">
        <v>29</v>
      </c>
      <c r="C5875" s="1" t="s">
        <v>17</v>
      </c>
      <c r="D5875" s="1" t="s">
        <v>2513</v>
      </c>
      <c r="E5875" s="1" t="s">
        <v>1580</v>
      </c>
      <c r="F5875" s="1" t="s">
        <v>5104</v>
      </c>
      <c r="G5875" s="1" t="s">
        <v>242</v>
      </c>
      <c r="H5875" s="1" t="s">
        <v>812</v>
      </c>
      <c r="I5875" s="16"/>
      <c r="J5875" s="16"/>
      <c r="K5875" s="16"/>
      <c r="L5875" s="16"/>
      <c r="M5875" s="16"/>
      <c r="N5875" s="16"/>
      <c r="O5875" s="16"/>
      <c r="P5875" s="16"/>
      <c r="Q5875" s="16"/>
      <c r="R5875" s="16"/>
      <c r="S5875" s="16"/>
      <c r="T5875" s="16"/>
      <c r="U5875" s="16"/>
      <c r="V5875" s="1" t="s">
        <v>4055</v>
      </c>
      <c r="W5875" s="1" t="s">
        <v>2551</v>
      </c>
      <c r="X5875" s="5" t="s">
        <v>4060</v>
      </c>
      <c r="Y5875" s="5" t="s">
        <v>2557</v>
      </c>
      <c r="Z5875" s="5" t="s">
        <v>812</v>
      </c>
      <c r="AA5875" s="5"/>
    </row>
    <row r="5876" spans="1:27" ht="12" customHeight="1" x14ac:dyDescent="0.15">
      <c r="A5876" s="1" t="s">
        <v>1579</v>
      </c>
      <c r="B5876" s="1" t="s">
        <v>29</v>
      </c>
      <c r="C5876" s="1" t="s">
        <v>19</v>
      </c>
      <c r="D5876" s="1" t="s">
        <v>2513</v>
      </c>
      <c r="E5876" s="1" t="s">
        <v>1580</v>
      </c>
      <c r="F5876" s="1" t="s">
        <v>5104</v>
      </c>
      <c r="G5876" s="1" t="s">
        <v>245</v>
      </c>
      <c r="H5876" s="1" t="s">
        <v>306</v>
      </c>
      <c r="I5876" s="16"/>
      <c r="J5876" s="16"/>
      <c r="K5876" s="16"/>
      <c r="L5876" s="16"/>
      <c r="M5876" s="16"/>
      <c r="N5876" s="16"/>
      <c r="O5876" s="16"/>
      <c r="P5876" s="16"/>
      <c r="Q5876" s="16"/>
      <c r="R5876" s="16"/>
      <c r="S5876" s="16"/>
      <c r="T5876" s="16"/>
      <c r="U5876" s="16"/>
      <c r="V5876" s="1" t="s">
        <v>4055</v>
      </c>
      <c r="W5876" s="1" t="s">
        <v>2551</v>
      </c>
      <c r="X5876" s="5" t="s">
        <v>4060</v>
      </c>
      <c r="Y5876" s="5" t="s">
        <v>2740</v>
      </c>
      <c r="Z5876" s="5" t="s">
        <v>2788</v>
      </c>
      <c r="AA5876" s="5"/>
    </row>
    <row r="5877" spans="1:27" ht="12" customHeight="1" x14ac:dyDescent="0.15">
      <c r="A5877" s="1" t="s">
        <v>1579</v>
      </c>
      <c r="B5877" s="1" t="s">
        <v>29</v>
      </c>
      <c r="C5877" s="1" t="s">
        <v>21</v>
      </c>
      <c r="D5877" s="1" t="s">
        <v>2513</v>
      </c>
      <c r="E5877" s="1" t="s">
        <v>1580</v>
      </c>
      <c r="F5877" s="1" t="s">
        <v>5104</v>
      </c>
      <c r="G5877" s="1" t="s">
        <v>1563</v>
      </c>
      <c r="H5877" s="1" t="s">
        <v>812</v>
      </c>
      <c r="I5877" s="16"/>
      <c r="J5877" s="16"/>
      <c r="K5877" s="16"/>
      <c r="L5877" s="16"/>
      <c r="M5877" s="16"/>
      <c r="N5877" s="16"/>
      <c r="O5877" s="16"/>
      <c r="P5877" s="16"/>
      <c r="Q5877" s="16"/>
      <c r="R5877" s="16"/>
      <c r="S5877" s="16"/>
      <c r="T5877" s="16"/>
      <c r="U5877" s="16"/>
      <c r="V5877" s="1" t="s">
        <v>4055</v>
      </c>
      <c r="W5877" s="1" t="s">
        <v>2551</v>
      </c>
      <c r="X5877" s="5" t="s">
        <v>4060</v>
      </c>
      <c r="Y5877" s="5" t="s">
        <v>2558</v>
      </c>
      <c r="Z5877" s="5" t="s">
        <v>812</v>
      </c>
      <c r="AA5877" s="5"/>
    </row>
    <row r="5878" spans="1:27" ht="12" customHeight="1" x14ac:dyDescent="0.15">
      <c r="A5878" s="1" t="s">
        <v>1579</v>
      </c>
      <c r="B5878" s="1" t="s">
        <v>29</v>
      </c>
      <c r="C5878" s="1" t="s">
        <v>23</v>
      </c>
      <c r="D5878" s="1" t="s">
        <v>2513</v>
      </c>
      <c r="E5878" s="1" t="s">
        <v>1580</v>
      </c>
      <c r="F5878" s="1" t="s">
        <v>5104</v>
      </c>
      <c r="G5878" s="1" t="s">
        <v>24</v>
      </c>
      <c r="H5878" s="1" t="s">
        <v>812</v>
      </c>
      <c r="I5878" s="16"/>
      <c r="J5878" s="16"/>
      <c r="K5878" s="16"/>
      <c r="L5878" s="16"/>
      <c r="M5878" s="16"/>
      <c r="N5878" s="16"/>
      <c r="O5878" s="16"/>
      <c r="P5878" s="16"/>
      <c r="Q5878" s="16"/>
      <c r="R5878" s="16"/>
      <c r="S5878" s="16"/>
      <c r="T5878" s="16"/>
      <c r="U5878" s="16"/>
      <c r="V5878" s="1" t="s">
        <v>4055</v>
      </c>
      <c r="W5878" s="1" t="s">
        <v>2551</v>
      </c>
      <c r="X5878" s="5" t="s">
        <v>4060</v>
      </c>
      <c r="Y5878" s="5" t="s">
        <v>2559</v>
      </c>
      <c r="Z5878" s="5" t="s">
        <v>812</v>
      </c>
      <c r="AA5878" s="5"/>
    </row>
    <row r="5879" spans="1:27" ht="12" customHeight="1" x14ac:dyDescent="0.15">
      <c r="A5879" s="1" t="s">
        <v>1579</v>
      </c>
      <c r="B5879" s="1" t="s">
        <v>31</v>
      </c>
      <c r="C5879" s="1" t="s">
        <v>9</v>
      </c>
      <c r="D5879" s="1" t="s">
        <v>2513</v>
      </c>
      <c r="E5879" s="1" t="s">
        <v>1580</v>
      </c>
      <c r="F5879" s="1" t="s">
        <v>1584</v>
      </c>
      <c r="G5879" s="1" t="s">
        <v>12</v>
      </c>
      <c r="H5879" s="1" t="s">
        <v>394</v>
      </c>
      <c r="I5879" s="16"/>
      <c r="J5879" s="16"/>
      <c r="K5879" s="16"/>
      <c r="L5879" s="16"/>
      <c r="M5879" s="16"/>
      <c r="N5879" s="16"/>
      <c r="O5879" s="16"/>
      <c r="P5879" s="16"/>
      <c r="Q5879" s="16"/>
      <c r="R5879" s="16"/>
      <c r="S5879" s="16"/>
      <c r="T5879" s="16"/>
      <c r="U5879" s="16"/>
      <c r="V5879" s="1" t="s">
        <v>4055</v>
      </c>
      <c r="W5879" s="1" t="s">
        <v>2551</v>
      </c>
      <c r="X5879" s="5" t="s">
        <v>4061</v>
      </c>
      <c r="Y5879" s="5" t="s">
        <v>2553</v>
      </c>
      <c r="Z5879" s="5" t="s">
        <v>2734</v>
      </c>
      <c r="AA5879" s="5"/>
    </row>
    <row r="5880" spans="1:27" ht="12" customHeight="1" x14ac:dyDescent="0.15">
      <c r="A5880" s="1" t="s">
        <v>1579</v>
      </c>
      <c r="B5880" s="1" t="s">
        <v>31</v>
      </c>
      <c r="C5880" s="1" t="s">
        <v>15</v>
      </c>
      <c r="D5880" s="1" t="s">
        <v>2513</v>
      </c>
      <c r="E5880" s="1" t="s">
        <v>1580</v>
      </c>
      <c r="F5880" s="1" t="s">
        <v>1584</v>
      </c>
      <c r="G5880" s="1" t="s">
        <v>16</v>
      </c>
      <c r="H5880" s="1" t="s">
        <v>394</v>
      </c>
      <c r="I5880" s="16"/>
      <c r="J5880" s="16"/>
      <c r="K5880" s="16"/>
      <c r="L5880" s="16"/>
      <c r="M5880" s="16"/>
      <c r="N5880" s="16"/>
      <c r="O5880" s="16"/>
      <c r="P5880" s="16"/>
      <c r="Q5880" s="16"/>
      <c r="R5880" s="16"/>
      <c r="S5880" s="16"/>
      <c r="T5880" s="16"/>
      <c r="U5880" s="16"/>
      <c r="V5880" s="1" t="s">
        <v>4055</v>
      </c>
      <c r="W5880" s="1" t="s">
        <v>2551</v>
      </c>
      <c r="X5880" s="5" t="s">
        <v>4061</v>
      </c>
      <c r="Y5880" s="5" t="s">
        <v>4036</v>
      </c>
      <c r="Z5880" s="5" t="s">
        <v>2734</v>
      </c>
      <c r="AA5880" s="5"/>
    </row>
    <row r="5881" spans="1:27" ht="12" customHeight="1" x14ac:dyDescent="0.15">
      <c r="A5881" s="1" t="s">
        <v>1579</v>
      </c>
      <c r="B5881" s="1" t="s">
        <v>31</v>
      </c>
      <c r="C5881" s="1" t="s">
        <v>17</v>
      </c>
      <c r="D5881" s="1" t="s">
        <v>2513</v>
      </c>
      <c r="E5881" s="1" t="s">
        <v>1580</v>
      </c>
      <c r="F5881" s="1" t="s">
        <v>1584</v>
      </c>
      <c r="G5881" s="1" t="s">
        <v>242</v>
      </c>
      <c r="H5881" s="1" t="s">
        <v>394</v>
      </c>
      <c r="I5881" s="16"/>
      <c r="J5881" s="16"/>
      <c r="K5881" s="16"/>
      <c r="L5881" s="16"/>
      <c r="M5881" s="16"/>
      <c r="N5881" s="16"/>
      <c r="O5881" s="16"/>
      <c r="P5881" s="16"/>
      <c r="Q5881" s="16"/>
      <c r="R5881" s="16"/>
      <c r="S5881" s="16"/>
      <c r="T5881" s="16"/>
      <c r="U5881" s="16"/>
      <c r="V5881" s="1" t="s">
        <v>4055</v>
      </c>
      <c r="W5881" s="1" t="s">
        <v>2551</v>
      </c>
      <c r="X5881" s="5" t="s">
        <v>4061</v>
      </c>
      <c r="Y5881" s="5" t="s">
        <v>2557</v>
      </c>
      <c r="Z5881" s="5" t="s">
        <v>2734</v>
      </c>
      <c r="AA5881" s="5"/>
    </row>
    <row r="5882" spans="1:27" ht="12" customHeight="1" x14ac:dyDescent="0.15">
      <c r="A5882" s="1" t="s">
        <v>1579</v>
      </c>
      <c r="B5882" s="1" t="s">
        <v>31</v>
      </c>
      <c r="C5882" s="1" t="s">
        <v>19</v>
      </c>
      <c r="D5882" s="1" t="s">
        <v>2513</v>
      </c>
      <c r="E5882" s="1" t="s">
        <v>1580</v>
      </c>
      <c r="F5882" s="1" t="s">
        <v>1584</v>
      </c>
      <c r="G5882" s="1" t="s">
        <v>245</v>
      </c>
      <c r="H5882" s="1" t="s">
        <v>306</v>
      </c>
      <c r="I5882" s="16"/>
      <c r="J5882" s="16"/>
      <c r="K5882" s="16"/>
      <c r="L5882" s="16"/>
      <c r="M5882" s="16"/>
      <c r="N5882" s="16"/>
      <c r="O5882" s="16"/>
      <c r="P5882" s="16"/>
      <c r="Q5882" s="16"/>
      <c r="R5882" s="16"/>
      <c r="S5882" s="16"/>
      <c r="T5882" s="16"/>
      <c r="U5882" s="16"/>
      <c r="V5882" s="1" t="s">
        <v>4055</v>
      </c>
      <c r="W5882" s="1" t="s">
        <v>2551</v>
      </c>
      <c r="X5882" s="5" t="s">
        <v>4061</v>
      </c>
      <c r="Y5882" s="5" t="s">
        <v>2740</v>
      </c>
      <c r="Z5882" s="5" t="s">
        <v>2788</v>
      </c>
      <c r="AA5882" s="5"/>
    </row>
    <row r="5883" spans="1:27" ht="12" customHeight="1" x14ac:dyDescent="0.15">
      <c r="A5883" s="1" t="s">
        <v>1579</v>
      </c>
      <c r="B5883" s="1" t="s">
        <v>31</v>
      </c>
      <c r="C5883" s="1" t="s">
        <v>21</v>
      </c>
      <c r="D5883" s="1" t="s">
        <v>2513</v>
      </c>
      <c r="E5883" s="1" t="s">
        <v>1580</v>
      </c>
      <c r="F5883" s="1" t="s">
        <v>1584</v>
      </c>
      <c r="G5883" s="1" t="s">
        <v>1563</v>
      </c>
      <c r="H5883" s="1" t="s">
        <v>394</v>
      </c>
      <c r="I5883" s="16"/>
      <c r="J5883" s="16"/>
      <c r="K5883" s="16"/>
      <c r="L5883" s="16"/>
      <c r="M5883" s="16"/>
      <c r="N5883" s="16"/>
      <c r="O5883" s="16"/>
      <c r="P5883" s="16"/>
      <c r="Q5883" s="16"/>
      <c r="R5883" s="16"/>
      <c r="S5883" s="16"/>
      <c r="T5883" s="16"/>
      <c r="U5883" s="16"/>
      <c r="V5883" s="1" t="s">
        <v>4055</v>
      </c>
      <c r="W5883" s="1" t="s">
        <v>2551</v>
      </c>
      <c r="X5883" s="5" t="s">
        <v>4061</v>
      </c>
      <c r="Y5883" s="5" t="s">
        <v>2558</v>
      </c>
      <c r="Z5883" s="5" t="s">
        <v>2734</v>
      </c>
      <c r="AA5883" s="5"/>
    </row>
    <row r="5884" spans="1:27" ht="12" customHeight="1" x14ac:dyDescent="0.15">
      <c r="A5884" s="1" t="s">
        <v>1579</v>
      </c>
      <c r="B5884" s="1" t="s">
        <v>31</v>
      </c>
      <c r="C5884" s="1" t="s">
        <v>23</v>
      </c>
      <c r="D5884" s="1" t="s">
        <v>2513</v>
      </c>
      <c r="E5884" s="1" t="s">
        <v>1580</v>
      </c>
      <c r="F5884" s="1" t="s">
        <v>1584</v>
      </c>
      <c r="G5884" s="1" t="s">
        <v>24</v>
      </c>
      <c r="H5884" s="1" t="s">
        <v>394</v>
      </c>
      <c r="I5884" s="16"/>
      <c r="J5884" s="16"/>
      <c r="K5884" s="16"/>
      <c r="L5884" s="16"/>
      <c r="M5884" s="16"/>
      <c r="N5884" s="16"/>
      <c r="O5884" s="16"/>
      <c r="P5884" s="16"/>
      <c r="Q5884" s="16"/>
      <c r="R5884" s="16"/>
      <c r="S5884" s="16"/>
      <c r="T5884" s="16"/>
      <c r="U5884" s="16"/>
      <c r="V5884" s="1" t="s">
        <v>4055</v>
      </c>
      <c r="W5884" s="1" t="s">
        <v>2551</v>
      </c>
      <c r="X5884" s="5" t="s">
        <v>4061</v>
      </c>
      <c r="Y5884" s="5" t="s">
        <v>2559</v>
      </c>
      <c r="Z5884" s="5" t="s">
        <v>2734</v>
      </c>
      <c r="AA5884" s="5"/>
    </row>
    <row r="5885" spans="1:27" ht="12" customHeight="1" x14ac:dyDescent="0.15">
      <c r="A5885" s="1" t="s">
        <v>1579</v>
      </c>
      <c r="B5885" s="1" t="s">
        <v>33</v>
      </c>
      <c r="C5885" s="1" t="s">
        <v>9</v>
      </c>
      <c r="D5885" s="1" t="s">
        <v>2513</v>
      </c>
      <c r="E5885" s="1" t="s">
        <v>1580</v>
      </c>
      <c r="F5885" s="1" t="s">
        <v>1585</v>
      </c>
      <c r="G5885" s="1" t="s">
        <v>12</v>
      </c>
      <c r="H5885" s="1" t="s">
        <v>394</v>
      </c>
      <c r="I5885" s="16"/>
      <c r="J5885" s="16"/>
      <c r="K5885" s="16"/>
      <c r="L5885" s="16"/>
      <c r="M5885" s="16"/>
      <c r="N5885" s="16"/>
      <c r="O5885" s="16"/>
      <c r="P5885" s="16"/>
      <c r="Q5885" s="16"/>
      <c r="R5885" s="16"/>
      <c r="S5885" s="16"/>
      <c r="T5885" s="16"/>
      <c r="U5885" s="16"/>
      <c r="V5885" s="1" t="s">
        <v>4055</v>
      </c>
      <c r="W5885" s="1" t="s">
        <v>2551</v>
      </c>
      <c r="X5885" s="5" t="s">
        <v>4062</v>
      </c>
      <c r="Y5885" s="5" t="s">
        <v>2553</v>
      </c>
      <c r="Z5885" s="5" t="s">
        <v>2734</v>
      </c>
      <c r="AA5885" s="5"/>
    </row>
    <row r="5886" spans="1:27" ht="12" customHeight="1" x14ac:dyDescent="0.15">
      <c r="A5886" s="1" t="s">
        <v>1579</v>
      </c>
      <c r="B5886" s="1" t="s">
        <v>33</v>
      </c>
      <c r="C5886" s="1" t="s">
        <v>15</v>
      </c>
      <c r="D5886" s="1" t="s">
        <v>2513</v>
      </c>
      <c r="E5886" s="1" t="s">
        <v>1580</v>
      </c>
      <c r="F5886" s="1" t="s">
        <v>1585</v>
      </c>
      <c r="G5886" s="1" t="s">
        <v>16</v>
      </c>
      <c r="H5886" s="1" t="s">
        <v>394</v>
      </c>
      <c r="I5886" s="16"/>
      <c r="J5886" s="16"/>
      <c r="K5886" s="16"/>
      <c r="L5886" s="16"/>
      <c r="M5886" s="16"/>
      <c r="N5886" s="16"/>
      <c r="O5886" s="16"/>
      <c r="P5886" s="16"/>
      <c r="Q5886" s="16"/>
      <c r="R5886" s="16"/>
      <c r="S5886" s="16"/>
      <c r="T5886" s="16"/>
      <c r="U5886" s="16"/>
      <c r="V5886" s="1" t="s">
        <v>4055</v>
      </c>
      <c r="W5886" s="1" t="s">
        <v>2551</v>
      </c>
      <c r="X5886" s="5" t="s">
        <v>4062</v>
      </c>
      <c r="Y5886" s="5" t="s">
        <v>4036</v>
      </c>
      <c r="Z5886" s="5" t="s">
        <v>2734</v>
      </c>
      <c r="AA5886" s="5"/>
    </row>
    <row r="5887" spans="1:27" ht="12" customHeight="1" x14ac:dyDescent="0.15">
      <c r="A5887" s="1" t="s">
        <v>1579</v>
      </c>
      <c r="B5887" s="1" t="s">
        <v>33</v>
      </c>
      <c r="C5887" s="1" t="s">
        <v>17</v>
      </c>
      <c r="D5887" s="1" t="s">
        <v>2513</v>
      </c>
      <c r="E5887" s="1" t="s">
        <v>1580</v>
      </c>
      <c r="F5887" s="1" t="s">
        <v>1585</v>
      </c>
      <c r="G5887" s="1" t="s">
        <v>242</v>
      </c>
      <c r="H5887" s="1" t="s">
        <v>394</v>
      </c>
      <c r="I5887" s="16"/>
      <c r="J5887" s="16"/>
      <c r="K5887" s="16"/>
      <c r="L5887" s="16"/>
      <c r="M5887" s="16"/>
      <c r="N5887" s="16"/>
      <c r="O5887" s="16"/>
      <c r="P5887" s="16"/>
      <c r="Q5887" s="16"/>
      <c r="R5887" s="16"/>
      <c r="S5887" s="16"/>
      <c r="T5887" s="16"/>
      <c r="U5887" s="16"/>
      <c r="V5887" s="1" t="s">
        <v>4055</v>
      </c>
      <c r="W5887" s="1" t="s">
        <v>2551</v>
      </c>
      <c r="X5887" s="5" t="s">
        <v>4062</v>
      </c>
      <c r="Y5887" s="5" t="s">
        <v>2557</v>
      </c>
      <c r="Z5887" s="5" t="s">
        <v>2734</v>
      </c>
      <c r="AA5887" s="5"/>
    </row>
    <row r="5888" spans="1:27" ht="12" customHeight="1" x14ac:dyDescent="0.15">
      <c r="A5888" s="1" t="s">
        <v>1579</v>
      </c>
      <c r="B5888" s="1" t="s">
        <v>33</v>
      </c>
      <c r="C5888" s="1" t="s">
        <v>19</v>
      </c>
      <c r="D5888" s="1" t="s">
        <v>2513</v>
      </c>
      <c r="E5888" s="1" t="s">
        <v>1580</v>
      </c>
      <c r="F5888" s="1" t="s">
        <v>1585</v>
      </c>
      <c r="G5888" s="1" t="s">
        <v>245</v>
      </c>
      <c r="H5888" s="1" t="s">
        <v>306</v>
      </c>
      <c r="I5888" s="16"/>
      <c r="J5888" s="16"/>
      <c r="K5888" s="16"/>
      <c r="L5888" s="16"/>
      <c r="M5888" s="16"/>
      <c r="N5888" s="16"/>
      <c r="O5888" s="16"/>
      <c r="P5888" s="16"/>
      <c r="Q5888" s="16"/>
      <c r="R5888" s="16"/>
      <c r="S5888" s="16"/>
      <c r="T5888" s="16"/>
      <c r="U5888" s="16"/>
      <c r="V5888" s="1" t="s">
        <v>4055</v>
      </c>
      <c r="W5888" s="1" t="s">
        <v>2551</v>
      </c>
      <c r="X5888" s="5" t="s">
        <v>4062</v>
      </c>
      <c r="Y5888" s="5" t="s">
        <v>2740</v>
      </c>
      <c r="Z5888" s="5" t="s">
        <v>2788</v>
      </c>
      <c r="AA5888" s="5"/>
    </row>
    <row r="5889" spans="1:27" ht="12" customHeight="1" x14ac:dyDescent="0.15">
      <c r="A5889" s="1" t="s">
        <v>1579</v>
      </c>
      <c r="B5889" s="1" t="s">
        <v>33</v>
      </c>
      <c r="C5889" s="1" t="s">
        <v>21</v>
      </c>
      <c r="D5889" s="1" t="s">
        <v>2513</v>
      </c>
      <c r="E5889" s="1" t="s">
        <v>1580</v>
      </c>
      <c r="F5889" s="1" t="s">
        <v>1585</v>
      </c>
      <c r="G5889" s="1" t="s">
        <v>1563</v>
      </c>
      <c r="H5889" s="1" t="s">
        <v>394</v>
      </c>
      <c r="I5889" s="16"/>
      <c r="J5889" s="16"/>
      <c r="K5889" s="16"/>
      <c r="L5889" s="16"/>
      <c r="M5889" s="16"/>
      <c r="N5889" s="16"/>
      <c r="O5889" s="16"/>
      <c r="P5889" s="16"/>
      <c r="Q5889" s="16"/>
      <c r="R5889" s="16"/>
      <c r="S5889" s="16"/>
      <c r="T5889" s="16"/>
      <c r="U5889" s="16"/>
      <c r="V5889" s="1" t="s">
        <v>4055</v>
      </c>
      <c r="W5889" s="1" t="s">
        <v>2551</v>
      </c>
      <c r="X5889" s="5" t="s">
        <v>4062</v>
      </c>
      <c r="Y5889" s="5" t="s">
        <v>2558</v>
      </c>
      <c r="Z5889" s="5" t="s">
        <v>2734</v>
      </c>
      <c r="AA5889" s="5"/>
    </row>
    <row r="5890" spans="1:27" ht="12" customHeight="1" x14ac:dyDescent="0.15">
      <c r="A5890" s="1" t="s">
        <v>1579</v>
      </c>
      <c r="B5890" s="1" t="s">
        <v>33</v>
      </c>
      <c r="C5890" s="1" t="s">
        <v>23</v>
      </c>
      <c r="D5890" s="1" t="s">
        <v>2513</v>
      </c>
      <c r="E5890" s="1" t="s">
        <v>1580</v>
      </c>
      <c r="F5890" s="1" t="s">
        <v>1585</v>
      </c>
      <c r="G5890" s="1" t="s">
        <v>24</v>
      </c>
      <c r="H5890" s="1" t="s">
        <v>394</v>
      </c>
      <c r="I5890" s="16"/>
      <c r="J5890" s="16"/>
      <c r="K5890" s="16"/>
      <c r="L5890" s="16"/>
      <c r="M5890" s="16"/>
      <c r="N5890" s="16"/>
      <c r="O5890" s="16"/>
      <c r="P5890" s="16"/>
      <c r="Q5890" s="16"/>
      <c r="R5890" s="16"/>
      <c r="S5890" s="16"/>
      <c r="T5890" s="16"/>
      <c r="U5890" s="16"/>
      <c r="V5890" s="1" t="s">
        <v>4055</v>
      </c>
      <c r="W5890" s="1" t="s">
        <v>2551</v>
      </c>
      <c r="X5890" s="5" t="s">
        <v>4062</v>
      </c>
      <c r="Y5890" s="5" t="s">
        <v>2559</v>
      </c>
      <c r="Z5890" s="5" t="s">
        <v>2734</v>
      </c>
      <c r="AA5890" s="5"/>
    </row>
    <row r="5891" spans="1:27" ht="12" customHeight="1" x14ac:dyDescent="0.15">
      <c r="A5891" s="1" t="s">
        <v>1579</v>
      </c>
      <c r="B5891" s="1" t="s">
        <v>35</v>
      </c>
      <c r="C5891" s="1" t="s">
        <v>9</v>
      </c>
      <c r="D5891" s="1" t="s">
        <v>2513</v>
      </c>
      <c r="E5891" s="1" t="s">
        <v>1580</v>
      </c>
      <c r="F5891" s="1" t="s">
        <v>1586</v>
      </c>
      <c r="G5891" s="1" t="s">
        <v>12</v>
      </c>
      <c r="H5891" s="1" t="s">
        <v>394</v>
      </c>
      <c r="I5891" s="16"/>
      <c r="J5891" s="16"/>
      <c r="K5891" s="16"/>
      <c r="L5891" s="16"/>
      <c r="M5891" s="16"/>
      <c r="N5891" s="16"/>
      <c r="O5891" s="16"/>
      <c r="P5891" s="16"/>
      <c r="Q5891" s="16"/>
      <c r="R5891" s="16"/>
      <c r="S5891" s="16"/>
      <c r="T5891" s="16"/>
      <c r="U5891" s="16"/>
      <c r="V5891" s="1" t="s">
        <v>4055</v>
      </c>
      <c r="W5891" s="1" t="s">
        <v>2551</v>
      </c>
      <c r="X5891" s="5" t="s">
        <v>4063</v>
      </c>
      <c r="Y5891" s="5" t="s">
        <v>2553</v>
      </c>
      <c r="Z5891" s="5" t="s">
        <v>2734</v>
      </c>
      <c r="AA5891" s="5"/>
    </row>
    <row r="5892" spans="1:27" ht="12" customHeight="1" x14ac:dyDescent="0.15">
      <c r="A5892" s="1" t="s">
        <v>1579</v>
      </c>
      <c r="B5892" s="1" t="s">
        <v>35</v>
      </c>
      <c r="C5892" s="1" t="s">
        <v>15</v>
      </c>
      <c r="D5892" s="1" t="s">
        <v>2513</v>
      </c>
      <c r="E5892" s="1" t="s">
        <v>1580</v>
      </c>
      <c r="F5892" s="1" t="s">
        <v>1586</v>
      </c>
      <c r="G5892" s="1" t="s">
        <v>16</v>
      </c>
      <c r="H5892" s="1" t="s">
        <v>394</v>
      </c>
      <c r="I5892" s="16"/>
      <c r="J5892" s="16"/>
      <c r="K5892" s="16"/>
      <c r="L5892" s="16"/>
      <c r="M5892" s="16"/>
      <c r="N5892" s="16"/>
      <c r="O5892" s="16"/>
      <c r="P5892" s="16"/>
      <c r="Q5892" s="16"/>
      <c r="R5892" s="16"/>
      <c r="S5892" s="16"/>
      <c r="T5892" s="16"/>
      <c r="U5892" s="16"/>
      <c r="V5892" s="1" t="s">
        <v>4055</v>
      </c>
      <c r="W5892" s="1" t="s">
        <v>2551</v>
      </c>
      <c r="X5892" s="5" t="s">
        <v>4063</v>
      </c>
      <c r="Y5892" s="5" t="s">
        <v>4036</v>
      </c>
      <c r="Z5892" s="5" t="s">
        <v>2734</v>
      </c>
      <c r="AA5892" s="5"/>
    </row>
    <row r="5893" spans="1:27" ht="12" customHeight="1" x14ac:dyDescent="0.15">
      <c r="A5893" s="1" t="s">
        <v>1579</v>
      </c>
      <c r="B5893" s="1" t="s">
        <v>35</v>
      </c>
      <c r="C5893" s="1" t="s">
        <v>17</v>
      </c>
      <c r="D5893" s="1" t="s">
        <v>2513</v>
      </c>
      <c r="E5893" s="1" t="s">
        <v>1580</v>
      </c>
      <c r="F5893" s="1" t="s">
        <v>1586</v>
      </c>
      <c r="G5893" s="1" t="s">
        <v>242</v>
      </c>
      <c r="H5893" s="1" t="s">
        <v>394</v>
      </c>
      <c r="I5893" s="16"/>
      <c r="J5893" s="16"/>
      <c r="K5893" s="16"/>
      <c r="L5893" s="16"/>
      <c r="M5893" s="16"/>
      <c r="N5893" s="16"/>
      <c r="O5893" s="16"/>
      <c r="P5893" s="16"/>
      <c r="Q5893" s="16"/>
      <c r="R5893" s="16"/>
      <c r="S5893" s="16"/>
      <c r="T5893" s="16"/>
      <c r="U5893" s="16"/>
      <c r="V5893" s="1" t="s">
        <v>4055</v>
      </c>
      <c r="W5893" s="1" t="s">
        <v>2551</v>
      </c>
      <c r="X5893" s="5" t="s">
        <v>4063</v>
      </c>
      <c r="Y5893" s="5" t="s">
        <v>2557</v>
      </c>
      <c r="Z5893" s="5" t="s">
        <v>2734</v>
      </c>
      <c r="AA5893" s="5"/>
    </row>
    <row r="5894" spans="1:27" ht="12" customHeight="1" x14ac:dyDescent="0.15">
      <c r="A5894" s="1" t="s">
        <v>1579</v>
      </c>
      <c r="B5894" s="1" t="s">
        <v>35</v>
      </c>
      <c r="C5894" s="1" t="s">
        <v>19</v>
      </c>
      <c r="D5894" s="1" t="s">
        <v>2513</v>
      </c>
      <c r="E5894" s="1" t="s">
        <v>1580</v>
      </c>
      <c r="F5894" s="1" t="s">
        <v>1586</v>
      </c>
      <c r="G5894" s="1" t="s">
        <v>245</v>
      </c>
      <c r="H5894" s="1" t="s">
        <v>306</v>
      </c>
      <c r="I5894" s="16"/>
      <c r="J5894" s="16"/>
      <c r="K5894" s="16"/>
      <c r="L5894" s="16"/>
      <c r="M5894" s="16"/>
      <c r="N5894" s="16"/>
      <c r="O5894" s="16"/>
      <c r="P5894" s="16"/>
      <c r="Q5894" s="16"/>
      <c r="R5894" s="16"/>
      <c r="S5894" s="16"/>
      <c r="T5894" s="16"/>
      <c r="U5894" s="16"/>
      <c r="V5894" s="1" t="s">
        <v>4055</v>
      </c>
      <c r="W5894" s="1" t="s">
        <v>2551</v>
      </c>
      <c r="X5894" s="5" t="s">
        <v>4063</v>
      </c>
      <c r="Y5894" s="5" t="s">
        <v>2740</v>
      </c>
      <c r="Z5894" s="5" t="s">
        <v>2788</v>
      </c>
      <c r="AA5894" s="5"/>
    </row>
    <row r="5895" spans="1:27" ht="12" customHeight="1" x14ac:dyDescent="0.15">
      <c r="A5895" s="1" t="s">
        <v>1579</v>
      </c>
      <c r="B5895" s="1" t="s">
        <v>35</v>
      </c>
      <c r="C5895" s="1" t="s">
        <v>21</v>
      </c>
      <c r="D5895" s="1" t="s">
        <v>2513</v>
      </c>
      <c r="E5895" s="1" t="s">
        <v>1580</v>
      </c>
      <c r="F5895" s="1" t="s">
        <v>1586</v>
      </c>
      <c r="G5895" s="1" t="s">
        <v>1563</v>
      </c>
      <c r="H5895" s="1" t="s">
        <v>394</v>
      </c>
      <c r="I5895" s="16"/>
      <c r="J5895" s="16"/>
      <c r="K5895" s="16"/>
      <c r="L5895" s="16"/>
      <c r="M5895" s="16"/>
      <c r="N5895" s="16"/>
      <c r="O5895" s="16"/>
      <c r="P5895" s="16"/>
      <c r="Q5895" s="16"/>
      <c r="R5895" s="16"/>
      <c r="S5895" s="16"/>
      <c r="T5895" s="16"/>
      <c r="U5895" s="16"/>
      <c r="V5895" s="1" t="s">
        <v>4055</v>
      </c>
      <c r="W5895" s="1" t="s">
        <v>2551</v>
      </c>
      <c r="X5895" s="5" t="s">
        <v>4063</v>
      </c>
      <c r="Y5895" s="5" t="s">
        <v>2558</v>
      </c>
      <c r="Z5895" s="5" t="s">
        <v>2734</v>
      </c>
      <c r="AA5895" s="5"/>
    </row>
    <row r="5896" spans="1:27" ht="12" customHeight="1" x14ac:dyDescent="0.15">
      <c r="A5896" s="1" t="s">
        <v>1579</v>
      </c>
      <c r="B5896" s="1" t="s">
        <v>35</v>
      </c>
      <c r="C5896" s="1" t="s">
        <v>23</v>
      </c>
      <c r="D5896" s="1" t="s">
        <v>2513</v>
      </c>
      <c r="E5896" s="1" t="s">
        <v>1580</v>
      </c>
      <c r="F5896" s="1" t="s">
        <v>1586</v>
      </c>
      <c r="G5896" s="1" t="s">
        <v>24</v>
      </c>
      <c r="H5896" s="1" t="s">
        <v>394</v>
      </c>
      <c r="I5896" s="16"/>
      <c r="J5896" s="16"/>
      <c r="K5896" s="16"/>
      <c r="L5896" s="16"/>
      <c r="M5896" s="16"/>
      <c r="N5896" s="16"/>
      <c r="O5896" s="16"/>
      <c r="P5896" s="16"/>
      <c r="Q5896" s="16"/>
      <c r="R5896" s="16"/>
      <c r="S5896" s="16"/>
      <c r="T5896" s="16"/>
      <c r="U5896" s="16"/>
      <c r="V5896" s="1" t="s">
        <v>4055</v>
      </c>
      <c r="W5896" s="1" t="s">
        <v>2551</v>
      </c>
      <c r="X5896" s="5" t="s">
        <v>4063</v>
      </c>
      <c r="Y5896" s="5" t="s">
        <v>2559</v>
      </c>
      <c r="Z5896" s="5" t="s">
        <v>2734</v>
      </c>
      <c r="AA5896" s="5"/>
    </row>
    <row r="5897" spans="1:27" ht="12" customHeight="1" x14ac:dyDescent="0.15">
      <c r="A5897" s="1" t="s">
        <v>1579</v>
      </c>
      <c r="B5897" s="1" t="s">
        <v>37</v>
      </c>
      <c r="C5897" s="1" t="s">
        <v>9</v>
      </c>
      <c r="D5897" s="1" t="s">
        <v>2513</v>
      </c>
      <c r="E5897" s="1" t="s">
        <v>1580</v>
      </c>
      <c r="F5897" s="1" t="s">
        <v>1587</v>
      </c>
      <c r="G5897" s="1" t="s">
        <v>12</v>
      </c>
      <c r="H5897" s="1" t="s">
        <v>394</v>
      </c>
      <c r="I5897" s="16"/>
      <c r="J5897" s="16"/>
      <c r="K5897" s="16"/>
      <c r="L5897" s="16"/>
      <c r="M5897" s="16"/>
      <c r="N5897" s="16"/>
      <c r="O5897" s="16"/>
      <c r="P5897" s="16"/>
      <c r="Q5897" s="16"/>
      <c r="R5897" s="16"/>
      <c r="S5897" s="16"/>
      <c r="T5897" s="16"/>
      <c r="U5897" s="16"/>
      <c r="V5897" s="1" t="s">
        <v>4055</v>
      </c>
      <c r="W5897" s="1" t="s">
        <v>2551</v>
      </c>
      <c r="X5897" s="5" t="s">
        <v>4064</v>
      </c>
      <c r="Y5897" s="5" t="s">
        <v>2553</v>
      </c>
      <c r="Z5897" s="5" t="s">
        <v>2734</v>
      </c>
      <c r="AA5897" s="5"/>
    </row>
    <row r="5898" spans="1:27" ht="12" customHeight="1" x14ac:dyDescent="0.15">
      <c r="A5898" s="1" t="s">
        <v>1579</v>
      </c>
      <c r="B5898" s="1" t="s">
        <v>37</v>
      </c>
      <c r="C5898" s="1" t="s">
        <v>15</v>
      </c>
      <c r="D5898" s="1" t="s">
        <v>2513</v>
      </c>
      <c r="E5898" s="1" t="s">
        <v>1580</v>
      </c>
      <c r="F5898" s="1" t="s">
        <v>1587</v>
      </c>
      <c r="G5898" s="1" t="s">
        <v>16</v>
      </c>
      <c r="H5898" s="1" t="s">
        <v>394</v>
      </c>
      <c r="I5898" s="16"/>
      <c r="J5898" s="16"/>
      <c r="K5898" s="16"/>
      <c r="L5898" s="16"/>
      <c r="M5898" s="16"/>
      <c r="N5898" s="16"/>
      <c r="O5898" s="16"/>
      <c r="P5898" s="16"/>
      <c r="Q5898" s="16"/>
      <c r="R5898" s="16"/>
      <c r="S5898" s="16"/>
      <c r="T5898" s="16"/>
      <c r="U5898" s="16"/>
      <c r="V5898" s="1" t="s">
        <v>4055</v>
      </c>
      <c r="W5898" s="1" t="s">
        <v>2551</v>
      </c>
      <c r="X5898" s="5" t="s">
        <v>4064</v>
      </c>
      <c r="Y5898" s="5" t="s">
        <v>4036</v>
      </c>
      <c r="Z5898" s="5" t="s">
        <v>2734</v>
      </c>
      <c r="AA5898" s="5"/>
    </row>
    <row r="5899" spans="1:27" ht="12" customHeight="1" x14ac:dyDescent="0.15">
      <c r="A5899" s="1" t="s">
        <v>1579</v>
      </c>
      <c r="B5899" s="1" t="s">
        <v>37</v>
      </c>
      <c r="C5899" s="1" t="s">
        <v>17</v>
      </c>
      <c r="D5899" s="1" t="s">
        <v>2513</v>
      </c>
      <c r="E5899" s="1" t="s">
        <v>1580</v>
      </c>
      <c r="F5899" s="1" t="s">
        <v>1587</v>
      </c>
      <c r="G5899" s="1" t="s">
        <v>242</v>
      </c>
      <c r="H5899" s="1" t="s">
        <v>394</v>
      </c>
      <c r="I5899" s="16"/>
      <c r="J5899" s="16"/>
      <c r="K5899" s="16"/>
      <c r="L5899" s="16"/>
      <c r="M5899" s="16"/>
      <c r="N5899" s="16"/>
      <c r="O5899" s="16"/>
      <c r="P5899" s="16"/>
      <c r="Q5899" s="16"/>
      <c r="R5899" s="16"/>
      <c r="S5899" s="16"/>
      <c r="T5899" s="16"/>
      <c r="U5899" s="16"/>
      <c r="V5899" s="1" t="s">
        <v>4055</v>
      </c>
      <c r="W5899" s="1" t="s">
        <v>2551</v>
      </c>
      <c r="X5899" s="5" t="s">
        <v>4064</v>
      </c>
      <c r="Y5899" s="5" t="s">
        <v>2557</v>
      </c>
      <c r="Z5899" s="5" t="s">
        <v>2734</v>
      </c>
      <c r="AA5899" s="5"/>
    </row>
    <row r="5900" spans="1:27" ht="12" customHeight="1" x14ac:dyDescent="0.15">
      <c r="A5900" s="1" t="s">
        <v>1579</v>
      </c>
      <c r="B5900" s="1" t="s">
        <v>37</v>
      </c>
      <c r="C5900" s="1" t="s">
        <v>19</v>
      </c>
      <c r="D5900" s="1" t="s">
        <v>2513</v>
      </c>
      <c r="E5900" s="1" t="s">
        <v>1580</v>
      </c>
      <c r="F5900" s="1" t="s">
        <v>1587</v>
      </c>
      <c r="G5900" s="1" t="s">
        <v>245</v>
      </c>
      <c r="H5900" s="1" t="s">
        <v>306</v>
      </c>
      <c r="I5900" s="16"/>
      <c r="J5900" s="16"/>
      <c r="K5900" s="16"/>
      <c r="L5900" s="16"/>
      <c r="M5900" s="16"/>
      <c r="N5900" s="16"/>
      <c r="O5900" s="16"/>
      <c r="P5900" s="16"/>
      <c r="Q5900" s="16"/>
      <c r="R5900" s="16"/>
      <c r="S5900" s="16"/>
      <c r="T5900" s="16"/>
      <c r="U5900" s="16"/>
      <c r="V5900" s="1" t="s">
        <v>4055</v>
      </c>
      <c r="W5900" s="1" t="s">
        <v>2551</v>
      </c>
      <c r="X5900" s="5" t="s">
        <v>4064</v>
      </c>
      <c r="Y5900" s="5" t="s">
        <v>2740</v>
      </c>
      <c r="Z5900" s="5" t="s">
        <v>2788</v>
      </c>
      <c r="AA5900" s="5"/>
    </row>
    <row r="5901" spans="1:27" ht="12" customHeight="1" x14ac:dyDescent="0.15">
      <c r="A5901" s="1" t="s">
        <v>1579</v>
      </c>
      <c r="B5901" s="1" t="s">
        <v>37</v>
      </c>
      <c r="C5901" s="1" t="s">
        <v>21</v>
      </c>
      <c r="D5901" s="1" t="s">
        <v>2513</v>
      </c>
      <c r="E5901" s="1" t="s">
        <v>1580</v>
      </c>
      <c r="F5901" s="1" t="s">
        <v>1587</v>
      </c>
      <c r="G5901" s="1" t="s">
        <v>1563</v>
      </c>
      <c r="H5901" s="1" t="s">
        <v>394</v>
      </c>
      <c r="I5901" s="16"/>
      <c r="J5901" s="16"/>
      <c r="K5901" s="16"/>
      <c r="L5901" s="16"/>
      <c r="M5901" s="16"/>
      <c r="N5901" s="16"/>
      <c r="O5901" s="16"/>
      <c r="P5901" s="16"/>
      <c r="Q5901" s="16"/>
      <c r="R5901" s="16"/>
      <c r="S5901" s="16"/>
      <c r="T5901" s="16"/>
      <c r="U5901" s="16"/>
      <c r="V5901" s="1" t="s">
        <v>4055</v>
      </c>
      <c r="W5901" s="1" t="s">
        <v>2551</v>
      </c>
      <c r="X5901" s="5" t="s">
        <v>4064</v>
      </c>
      <c r="Y5901" s="5" t="s">
        <v>2558</v>
      </c>
      <c r="Z5901" s="5" t="s">
        <v>2734</v>
      </c>
      <c r="AA5901" s="5"/>
    </row>
    <row r="5902" spans="1:27" ht="12" customHeight="1" x14ac:dyDescent="0.15">
      <c r="A5902" s="1" t="s">
        <v>1579</v>
      </c>
      <c r="B5902" s="1" t="s">
        <v>37</v>
      </c>
      <c r="C5902" s="1" t="s">
        <v>23</v>
      </c>
      <c r="D5902" s="1" t="s">
        <v>2513</v>
      </c>
      <c r="E5902" s="1" t="s">
        <v>1580</v>
      </c>
      <c r="F5902" s="1" t="s">
        <v>1587</v>
      </c>
      <c r="G5902" s="1" t="s">
        <v>24</v>
      </c>
      <c r="H5902" s="1" t="s">
        <v>394</v>
      </c>
      <c r="I5902" s="16"/>
      <c r="J5902" s="16"/>
      <c r="K5902" s="16"/>
      <c r="L5902" s="16"/>
      <c r="M5902" s="16"/>
      <c r="N5902" s="16"/>
      <c r="O5902" s="16"/>
      <c r="P5902" s="16"/>
      <c r="Q5902" s="16"/>
      <c r="R5902" s="16"/>
      <c r="S5902" s="16"/>
      <c r="T5902" s="16"/>
      <c r="U5902" s="16"/>
      <c r="V5902" s="1" t="s">
        <v>4055</v>
      </c>
      <c r="W5902" s="1" t="s">
        <v>2551</v>
      </c>
      <c r="X5902" s="5" t="s">
        <v>4064</v>
      </c>
      <c r="Y5902" s="5" t="s">
        <v>2559</v>
      </c>
      <c r="Z5902" s="5" t="s">
        <v>2734</v>
      </c>
      <c r="AA5902" s="5"/>
    </row>
    <row r="5903" spans="1:27" ht="12" customHeight="1" x14ac:dyDescent="0.15">
      <c r="A5903" s="1" t="s">
        <v>1579</v>
      </c>
      <c r="B5903" s="1" t="s">
        <v>39</v>
      </c>
      <c r="C5903" s="1" t="s">
        <v>9</v>
      </c>
      <c r="D5903" s="1" t="s">
        <v>2513</v>
      </c>
      <c r="E5903" s="1" t="s">
        <v>1580</v>
      </c>
      <c r="F5903" s="1" t="s">
        <v>1588</v>
      </c>
      <c r="G5903" s="1" t="s">
        <v>12</v>
      </c>
      <c r="H5903" s="1" t="s">
        <v>305</v>
      </c>
      <c r="I5903" s="16"/>
      <c r="J5903" s="16"/>
      <c r="K5903" s="16"/>
      <c r="L5903" s="16"/>
      <c r="M5903" s="16"/>
      <c r="N5903" s="16"/>
      <c r="O5903" s="16"/>
      <c r="P5903" s="16"/>
      <c r="Q5903" s="16"/>
      <c r="R5903" s="16"/>
      <c r="S5903" s="16"/>
      <c r="T5903" s="16"/>
      <c r="U5903" s="16"/>
      <c r="V5903" s="1" t="s">
        <v>4055</v>
      </c>
      <c r="W5903" s="1" t="s">
        <v>2551</v>
      </c>
      <c r="X5903" s="5" t="s">
        <v>4065</v>
      </c>
      <c r="Y5903" s="5" t="s">
        <v>2553</v>
      </c>
      <c r="Z5903" s="5" t="s">
        <v>305</v>
      </c>
      <c r="AA5903" s="5"/>
    </row>
    <row r="5904" spans="1:27" ht="12" customHeight="1" x14ac:dyDescent="0.15">
      <c r="A5904" s="1" t="s">
        <v>1579</v>
      </c>
      <c r="B5904" s="1" t="s">
        <v>39</v>
      </c>
      <c r="C5904" s="1" t="s">
        <v>15</v>
      </c>
      <c r="D5904" s="1" t="s">
        <v>2513</v>
      </c>
      <c r="E5904" s="1" t="s">
        <v>1580</v>
      </c>
      <c r="F5904" s="1" t="s">
        <v>1588</v>
      </c>
      <c r="G5904" s="1" t="s">
        <v>16</v>
      </c>
      <c r="H5904" s="1" t="s">
        <v>305</v>
      </c>
      <c r="I5904" s="16"/>
      <c r="J5904" s="16"/>
      <c r="K5904" s="16"/>
      <c r="L5904" s="16"/>
      <c r="M5904" s="16"/>
      <c r="N5904" s="16"/>
      <c r="O5904" s="16"/>
      <c r="P5904" s="16"/>
      <c r="Q5904" s="16"/>
      <c r="R5904" s="16"/>
      <c r="S5904" s="16"/>
      <c r="T5904" s="16"/>
      <c r="U5904" s="16"/>
      <c r="V5904" s="1" t="s">
        <v>4055</v>
      </c>
      <c r="W5904" s="1" t="s">
        <v>2551</v>
      </c>
      <c r="X5904" s="5" t="s">
        <v>4065</v>
      </c>
      <c r="Y5904" s="5" t="s">
        <v>4036</v>
      </c>
      <c r="Z5904" s="5" t="s">
        <v>305</v>
      </c>
      <c r="AA5904" s="5"/>
    </row>
    <row r="5905" spans="1:27" ht="12" customHeight="1" x14ac:dyDescent="0.15">
      <c r="A5905" s="1" t="s">
        <v>1579</v>
      </c>
      <c r="B5905" s="1" t="s">
        <v>39</v>
      </c>
      <c r="C5905" s="1" t="s">
        <v>17</v>
      </c>
      <c r="D5905" s="1" t="s">
        <v>2513</v>
      </c>
      <c r="E5905" s="1" t="s">
        <v>1580</v>
      </c>
      <c r="F5905" s="1" t="s">
        <v>1588</v>
      </c>
      <c r="G5905" s="1" t="s">
        <v>242</v>
      </c>
      <c r="H5905" s="1" t="s">
        <v>305</v>
      </c>
      <c r="I5905" s="16"/>
      <c r="J5905" s="16"/>
      <c r="K5905" s="16"/>
      <c r="L5905" s="16"/>
      <c r="M5905" s="16"/>
      <c r="N5905" s="16"/>
      <c r="O5905" s="16"/>
      <c r="P5905" s="16"/>
      <c r="Q5905" s="16"/>
      <c r="R5905" s="16"/>
      <c r="S5905" s="16"/>
      <c r="T5905" s="16"/>
      <c r="U5905" s="16"/>
      <c r="V5905" s="1" t="s">
        <v>4055</v>
      </c>
      <c r="W5905" s="1" t="s">
        <v>2551</v>
      </c>
      <c r="X5905" s="5" t="s">
        <v>4065</v>
      </c>
      <c r="Y5905" s="5" t="s">
        <v>2557</v>
      </c>
      <c r="Z5905" s="5" t="s">
        <v>305</v>
      </c>
      <c r="AA5905" s="5"/>
    </row>
    <row r="5906" spans="1:27" ht="12" customHeight="1" x14ac:dyDescent="0.15">
      <c r="A5906" s="1" t="s">
        <v>1579</v>
      </c>
      <c r="B5906" s="1" t="s">
        <v>39</v>
      </c>
      <c r="C5906" s="1" t="s">
        <v>19</v>
      </c>
      <c r="D5906" s="1" t="s">
        <v>2513</v>
      </c>
      <c r="E5906" s="1" t="s">
        <v>1580</v>
      </c>
      <c r="F5906" s="1" t="s">
        <v>1588</v>
      </c>
      <c r="G5906" s="1" t="s">
        <v>245</v>
      </c>
      <c r="H5906" s="1" t="s">
        <v>306</v>
      </c>
      <c r="I5906" s="16"/>
      <c r="J5906" s="16"/>
      <c r="K5906" s="16"/>
      <c r="L5906" s="16"/>
      <c r="M5906" s="16"/>
      <c r="N5906" s="16"/>
      <c r="O5906" s="16"/>
      <c r="P5906" s="16"/>
      <c r="Q5906" s="16"/>
      <c r="R5906" s="16"/>
      <c r="S5906" s="16"/>
      <c r="T5906" s="16"/>
      <c r="U5906" s="16"/>
      <c r="V5906" s="1" t="s">
        <v>4055</v>
      </c>
      <c r="W5906" s="1" t="s">
        <v>2551</v>
      </c>
      <c r="X5906" s="5" t="s">
        <v>4065</v>
      </c>
      <c r="Y5906" s="5" t="s">
        <v>2740</v>
      </c>
      <c r="Z5906" s="5" t="s">
        <v>2788</v>
      </c>
      <c r="AA5906" s="5"/>
    </row>
    <row r="5907" spans="1:27" ht="12" customHeight="1" x14ac:dyDescent="0.15">
      <c r="A5907" s="1" t="s">
        <v>1579</v>
      </c>
      <c r="B5907" s="1" t="s">
        <v>39</v>
      </c>
      <c r="C5907" s="1" t="s">
        <v>21</v>
      </c>
      <c r="D5907" s="1" t="s">
        <v>2513</v>
      </c>
      <c r="E5907" s="1" t="s">
        <v>1580</v>
      </c>
      <c r="F5907" s="1" t="s">
        <v>1588</v>
      </c>
      <c r="G5907" s="1" t="s">
        <v>1563</v>
      </c>
      <c r="H5907" s="1" t="s">
        <v>305</v>
      </c>
      <c r="I5907" s="16"/>
      <c r="J5907" s="16"/>
      <c r="K5907" s="16"/>
      <c r="L5907" s="16"/>
      <c r="M5907" s="16"/>
      <c r="N5907" s="16"/>
      <c r="O5907" s="16"/>
      <c r="P5907" s="16"/>
      <c r="Q5907" s="16"/>
      <c r="R5907" s="16"/>
      <c r="S5907" s="16"/>
      <c r="T5907" s="16"/>
      <c r="U5907" s="16"/>
      <c r="V5907" s="1" t="s">
        <v>4055</v>
      </c>
      <c r="W5907" s="1" t="s">
        <v>2551</v>
      </c>
      <c r="X5907" s="5" t="s">
        <v>4065</v>
      </c>
      <c r="Y5907" s="5" t="s">
        <v>2558</v>
      </c>
      <c r="Z5907" s="5" t="s">
        <v>305</v>
      </c>
      <c r="AA5907" s="5"/>
    </row>
    <row r="5908" spans="1:27" ht="12" customHeight="1" x14ac:dyDescent="0.15">
      <c r="A5908" s="1" t="s">
        <v>1579</v>
      </c>
      <c r="B5908" s="1" t="s">
        <v>39</v>
      </c>
      <c r="C5908" s="1" t="s">
        <v>23</v>
      </c>
      <c r="D5908" s="1" t="s">
        <v>2513</v>
      </c>
      <c r="E5908" s="1" t="s">
        <v>1580</v>
      </c>
      <c r="F5908" s="1" t="s">
        <v>1588</v>
      </c>
      <c r="G5908" s="1" t="s">
        <v>24</v>
      </c>
      <c r="H5908" s="1" t="s">
        <v>305</v>
      </c>
      <c r="I5908" s="16"/>
      <c r="J5908" s="16"/>
      <c r="K5908" s="16"/>
      <c r="L5908" s="16"/>
      <c r="M5908" s="16"/>
      <c r="N5908" s="16"/>
      <c r="O5908" s="16"/>
      <c r="P5908" s="16"/>
      <c r="Q5908" s="16"/>
      <c r="R5908" s="16"/>
      <c r="S5908" s="16"/>
      <c r="T5908" s="16"/>
      <c r="U5908" s="16"/>
      <c r="V5908" s="1" t="s">
        <v>4055</v>
      </c>
      <c r="W5908" s="1" t="s">
        <v>2551</v>
      </c>
      <c r="X5908" s="5" t="s">
        <v>4065</v>
      </c>
      <c r="Y5908" s="5" t="s">
        <v>2559</v>
      </c>
      <c r="Z5908" s="5" t="s">
        <v>305</v>
      </c>
      <c r="AA5908" s="5"/>
    </row>
    <row r="5909" spans="1:27" ht="12" customHeight="1" x14ac:dyDescent="0.15">
      <c r="A5909" s="1" t="s">
        <v>1579</v>
      </c>
      <c r="B5909" s="1" t="s">
        <v>41</v>
      </c>
      <c r="C5909" s="1" t="s">
        <v>9</v>
      </c>
      <c r="D5909" s="1" t="s">
        <v>2513</v>
      </c>
      <c r="E5909" s="1" t="s">
        <v>1580</v>
      </c>
      <c r="F5909" s="1" t="s">
        <v>1589</v>
      </c>
      <c r="G5909" s="1" t="s">
        <v>12</v>
      </c>
      <c r="H5909" s="1" t="s">
        <v>305</v>
      </c>
      <c r="I5909" s="16"/>
      <c r="J5909" s="16"/>
      <c r="K5909" s="16"/>
      <c r="L5909" s="16"/>
      <c r="M5909" s="16"/>
      <c r="N5909" s="16"/>
      <c r="O5909" s="16"/>
      <c r="P5909" s="16"/>
      <c r="Q5909" s="16"/>
      <c r="R5909" s="16"/>
      <c r="S5909" s="16"/>
      <c r="T5909" s="16"/>
      <c r="U5909" s="16"/>
      <c r="V5909" s="1" t="s">
        <v>4055</v>
      </c>
      <c r="W5909" s="1" t="s">
        <v>2551</v>
      </c>
      <c r="X5909" s="5" t="s">
        <v>4066</v>
      </c>
      <c r="Y5909" s="5" t="s">
        <v>2553</v>
      </c>
      <c r="Z5909" s="5" t="s">
        <v>305</v>
      </c>
      <c r="AA5909" s="5"/>
    </row>
    <row r="5910" spans="1:27" ht="12" customHeight="1" x14ac:dyDescent="0.15">
      <c r="A5910" s="1" t="s">
        <v>1579</v>
      </c>
      <c r="B5910" s="1" t="s">
        <v>41</v>
      </c>
      <c r="C5910" s="1" t="s">
        <v>15</v>
      </c>
      <c r="D5910" s="1" t="s">
        <v>2513</v>
      </c>
      <c r="E5910" s="1" t="s">
        <v>1580</v>
      </c>
      <c r="F5910" s="1" t="s">
        <v>1589</v>
      </c>
      <c r="G5910" s="1" t="s">
        <v>16</v>
      </c>
      <c r="H5910" s="1" t="s">
        <v>305</v>
      </c>
      <c r="I5910" s="16"/>
      <c r="J5910" s="16"/>
      <c r="K5910" s="16"/>
      <c r="L5910" s="16"/>
      <c r="M5910" s="16"/>
      <c r="N5910" s="16"/>
      <c r="O5910" s="16"/>
      <c r="P5910" s="16"/>
      <c r="Q5910" s="16"/>
      <c r="R5910" s="16"/>
      <c r="S5910" s="16"/>
      <c r="T5910" s="16"/>
      <c r="U5910" s="16"/>
      <c r="V5910" s="1" t="s">
        <v>4055</v>
      </c>
      <c r="W5910" s="1" t="s">
        <v>2551</v>
      </c>
      <c r="X5910" s="5" t="s">
        <v>4066</v>
      </c>
      <c r="Y5910" s="5" t="s">
        <v>4036</v>
      </c>
      <c r="Z5910" s="5" t="s">
        <v>305</v>
      </c>
      <c r="AA5910" s="5"/>
    </row>
    <row r="5911" spans="1:27" ht="12" customHeight="1" x14ac:dyDescent="0.15">
      <c r="A5911" s="1" t="s">
        <v>1579</v>
      </c>
      <c r="B5911" s="1" t="s">
        <v>41</v>
      </c>
      <c r="C5911" s="1" t="s">
        <v>17</v>
      </c>
      <c r="D5911" s="1" t="s">
        <v>2513</v>
      </c>
      <c r="E5911" s="1" t="s">
        <v>1580</v>
      </c>
      <c r="F5911" s="1" t="s">
        <v>1589</v>
      </c>
      <c r="G5911" s="1" t="s">
        <v>242</v>
      </c>
      <c r="H5911" s="1" t="s">
        <v>305</v>
      </c>
      <c r="I5911" s="16"/>
      <c r="J5911" s="16"/>
      <c r="K5911" s="16"/>
      <c r="L5911" s="16"/>
      <c r="M5911" s="16"/>
      <c r="N5911" s="16"/>
      <c r="O5911" s="16"/>
      <c r="P5911" s="16"/>
      <c r="Q5911" s="16"/>
      <c r="R5911" s="16"/>
      <c r="S5911" s="16"/>
      <c r="T5911" s="16"/>
      <c r="U5911" s="16"/>
      <c r="V5911" s="1" t="s">
        <v>4055</v>
      </c>
      <c r="W5911" s="1" t="s">
        <v>2551</v>
      </c>
      <c r="X5911" s="5" t="s">
        <v>4066</v>
      </c>
      <c r="Y5911" s="5" t="s">
        <v>2557</v>
      </c>
      <c r="Z5911" s="5" t="s">
        <v>305</v>
      </c>
      <c r="AA5911" s="5"/>
    </row>
    <row r="5912" spans="1:27" ht="12" customHeight="1" x14ac:dyDescent="0.15">
      <c r="A5912" s="1" t="s">
        <v>1579</v>
      </c>
      <c r="B5912" s="1" t="s">
        <v>41</v>
      </c>
      <c r="C5912" s="1" t="s">
        <v>19</v>
      </c>
      <c r="D5912" s="1" t="s">
        <v>2513</v>
      </c>
      <c r="E5912" s="1" t="s">
        <v>1580</v>
      </c>
      <c r="F5912" s="1" t="s">
        <v>1589</v>
      </c>
      <c r="G5912" s="1" t="s">
        <v>245</v>
      </c>
      <c r="H5912" s="1" t="s">
        <v>306</v>
      </c>
      <c r="I5912" s="16"/>
      <c r="J5912" s="16"/>
      <c r="K5912" s="16"/>
      <c r="L5912" s="16"/>
      <c r="M5912" s="16"/>
      <c r="N5912" s="16"/>
      <c r="O5912" s="16"/>
      <c r="P5912" s="16"/>
      <c r="Q5912" s="16"/>
      <c r="R5912" s="16"/>
      <c r="S5912" s="16"/>
      <c r="T5912" s="16"/>
      <c r="U5912" s="16"/>
      <c r="V5912" s="1" t="s">
        <v>4055</v>
      </c>
      <c r="W5912" s="1" t="s">
        <v>2551</v>
      </c>
      <c r="X5912" s="5" t="s">
        <v>4066</v>
      </c>
      <c r="Y5912" s="5" t="s">
        <v>2740</v>
      </c>
      <c r="Z5912" s="5" t="s">
        <v>2788</v>
      </c>
      <c r="AA5912" s="5"/>
    </row>
    <row r="5913" spans="1:27" ht="12" customHeight="1" x14ac:dyDescent="0.15">
      <c r="A5913" s="1" t="s">
        <v>1579</v>
      </c>
      <c r="B5913" s="1" t="s">
        <v>41</v>
      </c>
      <c r="C5913" s="1" t="s">
        <v>21</v>
      </c>
      <c r="D5913" s="1" t="s">
        <v>2513</v>
      </c>
      <c r="E5913" s="1" t="s">
        <v>1580</v>
      </c>
      <c r="F5913" s="1" t="s">
        <v>1589</v>
      </c>
      <c r="G5913" s="1" t="s">
        <v>1563</v>
      </c>
      <c r="H5913" s="1" t="s">
        <v>305</v>
      </c>
      <c r="I5913" s="16"/>
      <c r="J5913" s="16"/>
      <c r="K5913" s="16"/>
      <c r="L5913" s="16"/>
      <c r="M5913" s="16"/>
      <c r="N5913" s="16"/>
      <c r="O5913" s="16"/>
      <c r="P5913" s="16"/>
      <c r="Q5913" s="16"/>
      <c r="R5913" s="16"/>
      <c r="S5913" s="16"/>
      <c r="T5913" s="16"/>
      <c r="U5913" s="16"/>
      <c r="V5913" s="1" t="s">
        <v>4055</v>
      </c>
      <c r="W5913" s="1" t="s">
        <v>2551</v>
      </c>
      <c r="X5913" s="5" t="s">
        <v>4066</v>
      </c>
      <c r="Y5913" s="5" t="s">
        <v>2558</v>
      </c>
      <c r="Z5913" s="5" t="s">
        <v>305</v>
      </c>
      <c r="AA5913" s="5"/>
    </row>
    <row r="5914" spans="1:27" ht="12" customHeight="1" x14ac:dyDescent="0.15">
      <c r="A5914" s="1" t="s">
        <v>1579</v>
      </c>
      <c r="B5914" s="1" t="s">
        <v>41</v>
      </c>
      <c r="C5914" s="1" t="s">
        <v>23</v>
      </c>
      <c r="D5914" s="1" t="s">
        <v>2513</v>
      </c>
      <c r="E5914" s="1" t="s">
        <v>1580</v>
      </c>
      <c r="F5914" s="1" t="s">
        <v>1589</v>
      </c>
      <c r="G5914" s="1" t="s">
        <v>24</v>
      </c>
      <c r="H5914" s="1" t="s">
        <v>305</v>
      </c>
      <c r="I5914" s="16"/>
      <c r="J5914" s="16"/>
      <c r="K5914" s="16"/>
      <c r="L5914" s="16"/>
      <c r="M5914" s="16"/>
      <c r="N5914" s="16"/>
      <c r="O5914" s="16"/>
      <c r="P5914" s="16"/>
      <c r="Q5914" s="16"/>
      <c r="R5914" s="16"/>
      <c r="S5914" s="16"/>
      <c r="T5914" s="16"/>
      <c r="U5914" s="16"/>
      <c r="V5914" s="1" t="s">
        <v>4055</v>
      </c>
      <c r="W5914" s="1" t="s">
        <v>2551</v>
      </c>
      <c r="X5914" s="5" t="s">
        <v>4066</v>
      </c>
      <c r="Y5914" s="5" t="s">
        <v>2559</v>
      </c>
      <c r="Z5914" s="5" t="s">
        <v>305</v>
      </c>
      <c r="AA5914" s="5"/>
    </row>
    <row r="5915" spans="1:27" ht="12" customHeight="1" x14ac:dyDescent="0.15">
      <c r="A5915" s="1" t="s">
        <v>1579</v>
      </c>
      <c r="B5915" s="1" t="s">
        <v>43</v>
      </c>
      <c r="C5915" s="1" t="s">
        <v>9</v>
      </c>
      <c r="D5915" s="1" t="s">
        <v>2513</v>
      </c>
      <c r="E5915" s="1" t="s">
        <v>1580</v>
      </c>
      <c r="F5915" s="1" t="s">
        <v>1590</v>
      </c>
      <c r="G5915" s="1" t="s">
        <v>12</v>
      </c>
      <c r="H5915" s="1" t="s">
        <v>305</v>
      </c>
      <c r="I5915" s="16"/>
      <c r="J5915" s="16"/>
      <c r="K5915" s="16"/>
      <c r="L5915" s="16"/>
      <c r="M5915" s="16"/>
      <c r="N5915" s="16"/>
      <c r="O5915" s="16"/>
      <c r="P5915" s="16"/>
      <c r="Q5915" s="16"/>
      <c r="R5915" s="16"/>
      <c r="S5915" s="16"/>
      <c r="T5915" s="16"/>
      <c r="U5915" s="16"/>
      <c r="V5915" s="1" t="s">
        <v>4055</v>
      </c>
      <c r="W5915" s="1" t="s">
        <v>2551</v>
      </c>
      <c r="X5915" s="5" t="s">
        <v>4067</v>
      </c>
      <c r="Y5915" s="5" t="s">
        <v>2553</v>
      </c>
      <c r="Z5915" s="5" t="s">
        <v>305</v>
      </c>
      <c r="AA5915" s="5"/>
    </row>
    <row r="5916" spans="1:27" ht="12" customHeight="1" x14ac:dyDescent="0.15">
      <c r="A5916" s="1" t="s">
        <v>1579</v>
      </c>
      <c r="B5916" s="1" t="s">
        <v>43</v>
      </c>
      <c r="C5916" s="1" t="s">
        <v>15</v>
      </c>
      <c r="D5916" s="1" t="s">
        <v>2513</v>
      </c>
      <c r="E5916" s="1" t="s">
        <v>1580</v>
      </c>
      <c r="F5916" s="1" t="s">
        <v>1590</v>
      </c>
      <c r="G5916" s="1" t="s">
        <v>16</v>
      </c>
      <c r="H5916" s="1" t="s">
        <v>305</v>
      </c>
      <c r="I5916" s="16"/>
      <c r="J5916" s="16"/>
      <c r="K5916" s="16"/>
      <c r="L5916" s="16"/>
      <c r="M5916" s="16"/>
      <c r="N5916" s="16"/>
      <c r="O5916" s="16"/>
      <c r="P5916" s="16"/>
      <c r="Q5916" s="16"/>
      <c r="R5916" s="16"/>
      <c r="S5916" s="16"/>
      <c r="T5916" s="16"/>
      <c r="U5916" s="16"/>
      <c r="V5916" s="1" t="s">
        <v>4055</v>
      </c>
      <c r="W5916" s="1" t="s">
        <v>2551</v>
      </c>
      <c r="X5916" s="5" t="s">
        <v>4067</v>
      </c>
      <c r="Y5916" s="5" t="s">
        <v>4036</v>
      </c>
      <c r="Z5916" s="5" t="s">
        <v>305</v>
      </c>
      <c r="AA5916" s="5"/>
    </row>
    <row r="5917" spans="1:27" ht="12" customHeight="1" x14ac:dyDescent="0.15">
      <c r="A5917" s="1" t="s">
        <v>1579</v>
      </c>
      <c r="B5917" s="1" t="s">
        <v>43</v>
      </c>
      <c r="C5917" s="1" t="s">
        <v>17</v>
      </c>
      <c r="D5917" s="1" t="s">
        <v>2513</v>
      </c>
      <c r="E5917" s="1" t="s">
        <v>1580</v>
      </c>
      <c r="F5917" s="1" t="s">
        <v>1590</v>
      </c>
      <c r="G5917" s="1" t="s">
        <v>242</v>
      </c>
      <c r="H5917" s="1" t="s">
        <v>305</v>
      </c>
      <c r="I5917" s="16"/>
      <c r="J5917" s="16"/>
      <c r="K5917" s="16"/>
      <c r="L5917" s="16"/>
      <c r="M5917" s="16"/>
      <c r="N5917" s="16"/>
      <c r="O5917" s="16"/>
      <c r="P5917" s="16"/>
      <c r="Q5917" s="16"/>
      <c r="R5917" s="16"/>
      <c r="S5917" s="16"/>
      <c r="T5917" s="16"/>
      <c r="U5917" s="16"/>
      <c r="V5917" s="1" t="s">
        <v>4055</v>
      </c>
      <c r="W5917" s="1" t="s">
        <v>2551</v>
      </c>
      <c r="X5917" s="5" t="s">
        <v>4067</v>
      </c>
      <c r="Y5917" s="5" t="s">
        <v>2557</v>
      </c>
      <c r="Z5917" s="5" t="s">
        <v>305</v>
      </c>
      <c r="AA5917" s="5"/>
    </row>
    <row r="5918" spans="1:27" ht="12" customHeight="1" x14ac:dyDescent="0.15">
      <c r="A5918" s="1" t="s">
        <v>1579</v>
      </c>
      <c r="B5918" s="1" t="s">
        <v>43</v>
      </c>
      <c r="C5918" s="1" t="s">
        <v>19</v>
      </c>
      <c r="D5918" s="1" t="s">
        <v>2513</v>
      </c>
      <c r="E5918" s="1" t="s">
        <v>1580</v>
      </c>
      <c r="F5918" s="1" t="s">
        <v>1590</v>
      </c>
      <c r="G5918" s="1" t="s">
        <v>245</v>
      </c>
      <c r="H5918" s="1" t="s">
        <v>306</v>
      </c>
      <c r="I5918" s="16"/>
      <c r="J5918" s="16"/>
      <c r="K5918" s="16"/>
      <c r="L5918" s="16"/>
      <c r="M5918" s="16"/>
      <c r="N5918" s="16"/>
      <c r="O5918" s="16"/>
      <c r="P5918" s="16"/>
      <c r="Q5918" s="16"/>
      <c r="R5918" s="16"/>
      <c r="S5918" s="16"/>
      <c r="T5918" s="16"/>
      <c r="U5918" s="16"/>
      <c r="V5918" s="1" t="s">
        <v>4055</v>
      </c>
      <c r="W5918" s="1" t="s">
        <v>2551</v>
      </c>
      <c r="X5918" s="5" t="s">
        <v>4067</v>
      </c>
      <c r="Y5918" s="5" t="s">
        <v>2740</v>
      </c>
      <c r="Z5918" s="5" t="s">
        <v>2788</v>
      </c>
      <c r="AA5918" s="5"/>
    </row>
    <row r="5919" spans="1:27" ht="12" customHeight="1" x14ac:dyDescent="0.15">
      <c r="A5919" s="1" t="s">
        <v>1579</v>
      </c>
      <c r="B5919" s="1" t="s">
        <v>43</v>
      </c>
      <c r="C5919" s="1" t="s">
        <v>21</v>
      </c>
      <c r="D5919" s="1" t="s">
        <v>2513</v>
      </c>
      <c r="E5919" s="1" t="s">
        <v>1580</v>
      </c>
      <c r="F5919" s="1" t="s">
        <v>1590</v>
      </c>
      <c r="G5919" s="1" t="s">
        <v>1563</v>
      </c>
      <c r="H5919" s="1" t="s">
        <v>305</v>
      </c>
      <c r="I5919" s="16"/>
      <c r="J5919" s="16"/>
      <c r="K5919" s="16"/>
      <c r="L5919" s="16"/>
      <c r="M5919" s="16"/>
      <c r="N5919" s="16"/>
      <c r="O5919" s="16"/>
      <c r="P5919" s="16"/>
      <c r="Q5919" s="16"/>
      <c r="R5919" s="16"/>
      <c r="S5919" s="16"/>
      <c r="T5919" s="16"/>
      <c r="U5919" s="16"/>
      <c r="V5919" s="1" t="s">
        <v>4055</v>
      </c>
      <c r="W5919" s="1" t="s">
        <v>2551</v>
      </c>
      <c r="X5919" s="5" t="s">
        <v>4067</v>
      </c>
      <c r="Y5919" s="5" t="s">
        <v>2558</v>
      </c>
      <c r="Z5919" s="5" t="s">
        <v>305</v>
      </c>
      <c r="AA5919" s="5"/>
    </row>
    <row r="5920" spans="1:27" ht="12" customHeight="1" x14ac:dyDescent="0.15">
      <c r="A5920" s="1" t="s">
        <v>1579</v>
      </c>
      <c r="B5920" s="1" t="s">
        <v>43</v>
      </c>
      <c r="C5920" s="1" t="s">
        <v>23</v>
      </c>
      <c r="D5920" s="1" t="s">
        <v>2513</v>
      </c>
      <c r="E5920" s="1" t="s">
        <v>1580</v>
      </c>
      <c r="F5920" s="1" t="s">
        <v>1590</v>
      </c>
      <c r="G5920" s="1" t="s">
        <v>24</v>
      </c>
      <c r="H5920" s="1" t="s">
        <v>305</v>
      </c>
      <c r="I5920" s="16"/>
      <c r="J5920" s="16"/>
      <c r="K5920" s="16"/>
      <c r="L5920" s="16"/>
      <c r="M5920" s="16"/>
      <c r="N5920" s="16"/>
      <c r="O5920" s="16"/>
      <c r="P5920" s="16"/>
      <c r="Q5920" s="16"/>
      <c r="R5920" s="16"/>
      <c r="S5920" s="16"/>
      <c r="T5920" s="16"/>
      <c r="U5920" s="16"/>
      <c r="V5920" s="1" t="s">
        <v>4055</v>
      </c>
      <c r="W5920" s="1" t="s">
        <v>2551</v>
      </c>
      <c r="X5920" s="5" t="s">
        <v>4067</v>
      </c>
      <c r="Y5920" s="5" t="s">
        <v>2559</v>
      </c>
      <c r="Z5920" s="5" t="s">
        <v>305</v>
      </c>
      <c r="AA5920" s="5"/>
    </row>
    <row r="5921" spans="1:27" ht="12" customHeight="1" x14ac:dyDescent="0.15">
      <c r="A5921" s="1" t="s">
        <v>1579</v>
      </c>
      <c r="B5921" s="1" t="s">
        <v>45</v>
      </c>
      <c r="C5921" s="1" t="s">
        <v>9</v>
      </c>
      <c r="D5921" s="1" t="s">
        <v>2513</v>
      </c>
      <c r="E5921" s="1" t="s">
        <v>1591</v>
      </c>
      <c r="F5921" s="1" t="s">
        <v>1592</v>
      </c>
      <c r="G5921" s="1" t="s">
        <v>304</v>
      </c>
      <c r="H5921" s="1" t="s">
        <v>305</v>
      </c>
      <c r="I5921" s="16"/>
      <c r="J5921" s="16"/>
      <c r="K5921" s="16"/>
      <c r="L5921" s="16"/>
      <c r="M5921" s="16"/>
      <c r="N5921" s="16"/>
      <c r="O5921" s="16"/>
      <c r="P5921" s="16"/>
      <c r="Q5921" s="16"/>
      <c r="R5921" s="16"/>
      <c r="S5921" s="16"/>
      <c r="T5921" s="16"/>
      <c r="U5921" s="16"/>
      <c r="V5921" s="1" t="s">
        <v>4055</v>
      </c>
      <c r="W5921" s="1" t="s">
        <v>2551</v>
      </c>
      <c r="X5921" s="5" t="s">
        <v>4068</v>
      </c>
      <c r="Y5921" s="5" t="s">
        <v>2553</v>
      </c>
      <c r="Z5921" s="5" t="s">
        <v>305</v>
      </c>
      <c r="AA5921" s="5"/>
    </row>
    <row r="5922" spans="1:27" ht="12" customHeight="1" x14ac:dyDescent="0.15">
      <c r="A5922" s="1" t="s">
        <v>1579</v>
      </c>
      <c r="B5922" s="1" t="s">
        <v>45</v>
      </c>
      <c r="C5922" s="1" t="s">
        <v>15</v>
      </c>
      <c r="D5922" s="1" t="s">
        <v>2513</v>
      </c>
      <c r="E5922" s="1" t="s">
        <v>1591</v>
      </c>
      <c r="F5922" s="1" t="s">
        <v>1592</v>
      </c>
      <c r="G5922" s="1" t="s">
        <v>238</v>
      </c>
      <c r="H5922" s="1" t="s">
        <v>306</v>
      </c>
      <c r="I5922" s="16"/>
      <c r="J5922" s="16"/>
      <c r="K5922" s="16"/>
      <c r="L5922" s="16"/>
      <c r="M5922" s="16"/>
      <c r="N5922" s="16"/>
      <c r="O5922" s="16"/>
      <c r="P5922" s="16"/>
      <c r="Q5922" s="16"/>
      <c r="R5922" s="16"/>
      <c r="S5922" s="16"/>
      <c r="T5922" s="16"/>
      <c r="U5922" s="16"/>
      <c r="V5922" s="1" t="s">
        <v>4055</v>
      </c>
      <c r="W5922" s="1" t="s">
        <v>2551</v>
      </c>
      <c r="X5922" s="5" t="s">
        <v>4068</v>
      </c>
      <c r="Y5922" s="5" t="s">
        <v>2737</v>
      </c>
      <c r="Z5922" s="5" t="s">
        <v>2788</v>
      </c>
      <c r="AA5922" s="5"/>
    </row>
    <row r="5923" spans="1:27" ht="12" customHeight="1" x14ac:dyDescent="0.15">
      <c r="A5923" s="1" t="s">
        <v>1579</v>
      </c>
      <c r="B5923" s="1" t="s">
        <v>47</v>
      </c>
      <c r="C5923" s="1" t="s">
        <v>9</v>
      </c>
      <c r="D5923" s="1" t="s">
        <v>2513</v>
      </c>
      <c r="E5923" s="1" t="s">
        <v>1591</v>
      </c>
      <c r="F5923" s="1" t="s">
        <v>1593</v>
      </c>
      <c r="G5923" s="1" t="s">
        <v>304</v>
      </c>
      <c r="H5923" s="1" t="s">
        <v>305</v>
      </c>
      <c r="I5923" s="16"/>
      <c r="J5923" s="16"/>
      <c r="K5923" s="16"/>
      <c r="L5923" s="16"/>
      <c r="M5923" s="16"/>
      <c r="N5923" s="16"/>
      <c r="O5923" s="16"/>
      <c r="P5923" s="16"/>
      <c r="Q5923" s="16"/>
      <c r="R5923" s="16"/>
      <c r="S5923" s="16"/>
      <c r="T5923" s="16"/>
      <c r="U5923" s="16"/>
      <c r="V5923" s="1" t="s">
        <v>4055</v>
      </c>
      <c r="W5923" s="1" t="s">
        <v>2551</v>
      </c>
      <c r="X5923" s="5" t="s">
        <v>4069</v>
      </c>
      <c r="Y5923" s="5" t="s">
        <v>2553</v>
      </c>
      <c r="Z5923" s="5" t="s">
        <v>305</v>
      </c>
      <c r="AA5923" s="5"/>
    </row>
    <row r="5924" spans="1:27" ht="12" customHeight="1" x14ac:dyDescent="0.15">
      <c r="A5924" s="1" t="s">
        <v>1579</v>
      </c>
      <c r="B5924" s="1" t="s">
        <v>47</v>
      </c>
      <c r="C5924" s="1" t="s">
        <v>15</v>
      </c>
      <c r="D5924" s="1" t="s">
        <v>2513</v>
      </c>
      <c r="E5924" s="1" t="s">
        <v>1591</v>
      </c>
      <c r="F5924" s="1" t="s">
        <v>1593</v>
      </c>
      <c r="G5924" s="1" t="s">
        <v>238</v>
      </c>
      <c r="H5924" s="1" t="s">
        <v>306</v>
      </c>
      <c r="I5924" s="16"/>
      <c r="J5924" s="16"/>
      <c r="K5924" s="16"/>
      <c r="L5924" s="16"/>
      <c r="M5924" s="16"/>
      <c r="N5924" s="16"/>
      <c r="O5924" s="16"/>
      <c r="P5924" s="16"/>
      <c r="Q5924" s="16"/>
      <c r="R5924" s="16"/>
      <c r="S5924" s="16"/>
      <c r="T5924" s="16"/>
      <c r="U5924" s="16"/>
      <c r="V5924" s="1" t="s">
        <v>4055</v>
      </c>
      <c r="W5924" s="1" t="s">
        <v>2551</v>
      </c>
      <c r="X5924" s="5" t="s">
        <v>4069</v>
      </c>
      <c r="Y5924" s="5" t="s">
        <v>2737</v>
      </c>
      <c r="Z5924" s="5" t="s">
        <v>2788</v>
      </c>
      <c r="AA5924" s="5"/>
    </row>
    <row r="5925" spans="1:27" ht="12" customHeight="1" x14ac:dyDescent="0.15">
      <c r="A5925" s="1" t="s">
        <v>1579</v>
      </c>
      <c r="B5925" s="1" t="s">
        <v>49</v>
      </c>
      <c r="C5925" s="1" t="s">
        <v>9</v>
      </c>
      <c r="D5925" s="1" t="s">
        <v>2513</v>
      </c>
      <c r="E5925" s="1" t="s">
        <v>1591</v>
      </c>
      <c r="F5925" s="1" t="s">
        <v>1594</v>
      </c>
      <c r="G5925" s="1" t="s">
        <v>304</v>
      </c>
      <c r="H5925" s="1" t="s">
        <v>305</v>
      </c>
      <c r="I5925" s="16"/>
      <c r="J5925" s="16"/>
      <c r="K5925" s="16"/>
      <c r="L5925" s="16"/>
      <c r="M5925" s="16"/>
      <c r="N5925" s="16"/>
      <c r="O5925" s="16"/>
      <c r="P5925" s="16"/>
      <c r="Q5925" s="16"/>
      <c r="R5925" s="16"/>
      <c r="S5925" s="16">
        <v>0.78690000000000004</v>
      </c>
      <c r="T5925" s="16"/>
      <c r="U5925" s="16"/>
      <c r="V5925" s="1" t="s">
        <v>4055</v>
      </c>
      <c r="W5925" s="1" t="s">
        <v>2551</v>
      </c>
      <c r="X5925" s="5" t="s">
        <v>4070</v>
      </c>
      <c r="Y5925" s="5" t="s">
        <v>2553</v>
      </c>
      <c r="Z5925" s="5" t="s">
        <v>305</v>
      </c>
      <c r="AA5925" s="5"/>
    </row>
    <row r="5926" spans="1:27" ht="12" customHeight="1" x14ac:dyDescent="0.15">
      <c r="A5926" s="1" t="s">
        <v>1579</v>
      </c>
      <c r="B5926" s="1" t="s">
        <v>49</v>
      </c>
      <c r="C5926" s="1" t="s">
        <v>15</v>
      </c>
      <c r="D5926" s="1" t="s">
        <v>2513</v>
      </c>
      <c r="E5926" s="1" t="s">
        <v>1591</v>
      </c>
      <c r="F5926" s="1" t="s">
        <v>1594</v>
      </c>
      <c r="G5926" s="1" t="s">
        <v>238</v>
      </c>
      <c r="H5926" s="1" t="s">
        <v>306</v>
      </c>
      <c r="I5926" s="16"/>
      <c r="J5926" s="16"/>
      <c r="K5926" s="16"/>
      <c r="L5926" s="16"/>
      <c r="M5926" s="16"/>
      <c r="N5926" s="16"/>
      <c r="O5926" s="16"/>
      <c r="P5926" s="16"/>
      <c r="Q5926" s="16"/>
      <c r="R5926" s="16"/>
      <c r="S5926" s="16">
        <v>0.85229999999999995</v>
      </c>
      <c r="T5926" s="16"/>
      <c r="U5926" s="16"/>
      <c r="V5926" s="1" t="s">
        <v>4055</v>
      </c>
      <c r="W5926" s="1" t="s">
        <v>2551</v>
      </c>
      <c r="X5926" s="5" t="s">
        <v>4070</v>
      </c>
      <c r="Y5926" s="5" t="s">
        <v>2737</v>
      </c>
      <c r="Z5926" s="5" t="s">
        <v>2788</v>
      </c>
      <c r="AA5926" s="5"/>
    </row>
    <row r="5927" spans="1:27" ht="12" customHeight="1" x14ac:dyDescent="0.15">
      <c r="A5927" s="1" t="s">
        <v>1579</v>
      </c>
      <c r="B5927" s="1" t="s">
        <v>51</v>
      </c>
      <c r="C5927" s="1" t="s">
        <v>9</v>
      </c>
      <c r="D5927" s="1" t="s">
        <v>2513</v>
      </c>
      <c r="E5927" s="1" t="s">
        <v>1591</v>
      </c>
      <c r="F5927" s="1" t="s">
        <v>1595</v>
      </c>
      <c r="G5927" s="1" t="s">
        <v>304</v>
      </c>
      <c r="H5927" s="1" t="s">
        <v>305</v>
      </c>
      <c r="I5927" s="16"/>
      <c r="J5927" s="16"/>
      <c r="K5927" s="16"/>
      <c r="L5927" s="16"/>
      <c r="M5927" s="16"/>
      <c r="N5927" s="16"/>
      <c r="O5927" s="16"/>
      <c r="P5927" s="16"/>
      <c r="Q5927" s="16"/>
      <c r="R5927" s="16"/>
      <c r="S5927" s="16"/>
      <c r="T5927" s="16"/>
      <c r="U5927" s="16"/>
      <c r="V5927" s="1" t="s">
        <v>4055</v>
      </c>
      <c r="W5927" s="1" t="s">
        <v>2551</v>
      </c>
      <c r="X5927" s="5" t="s">
        <v>4071</v>
      </c>
      <c r="Y5927" s="5" t="s">
        <v>2553</v>
      </c>
      <c r="Z5927" s="5" t="s">
        <v>305</v>
      </c>
      <c r="AA5927" s="5"/>
    </row>
    <row r="5928" spans="1:27" ht="12" customHeight="1" x14ac:dyDescent="0.15">
      <c r="A5928" s="1" t="s">
        <v>1579</v>
      </c>
      <c r="B5928" s="1" t="s">
        <v>51</v>
      </c>
      <c r="C5928" s="1" t="s">
        <v>15</v>
      </c>
      <c r="D5928" s="1" t="s">
        <v>2513</v>
      </c>
      <c r="E5928" s="1" t="s">
        <v>1591</v>
      </c>
      <c r="F5928" s="1" t="s">
        <v>1595</v>
      </c>
      <c r="G5928" s="1" t="s">
        <v>238</v>
      </c>
      <c r="H5928" s="1" t="s">
        <v>306</v>
      </c>
      <c r="I5928" s="16"/>
      <c r="J5928" s="16"/>
      <c r="K5928" s="16"/>
      <c r="L5928" s="16"/>
      <c r="M5928" s="16"/>
      <c r="N5928" s="16"/>
      <c r="O5928" s="16"/>
      <c r="P5928" s="16"/>
      <c r="Q5928" s="16"/>
      <c r="R5928" s="16"/>
      <c r="S5928" s="16"/>
      <c r="T5928" s="16"/>
      <c r="U5928" s="16"/>
      <c r="V5928" s="1" t="s">
        <v>4055</v>
      </c>
      <c r="W5928" s="1" t="s">
        <v>2551</v>
      </c>
      <c r="X5928" s="5" t="s">
        <v>4071</v>
      </c>
      <c r="Y5928" s="5" t="s">
        <v>2737</v>
      </c>
      <c r="Z5928" s="5" t="s">
        <v>2788</v>
      </c>
      <c r="AA5928" s="5"/>
    </row>
    <row r="5929" spans="1:27" ht="12" customHeight="1" x14ac:dyDescent="0.15">
      <c r="A5929" s="1" t="s">
        <v>1579</v>
      </c>
      <c r="B5929" s="1" t="s">
        <v>212</v>
      </c>
      <c r="C5929" s="1" t="s">
        <v>9</v>
      </c>
      <c r="D5929" s="1" t="s">
        <v>2513</v>
      </c>
      <c r="E5929" s="1" t="s">
        <v>213</v>
      </c>
      <c r="F5929" s="1" t="s">
        <v>1596</v>
      </c>
      <c r="G5929" s="1" t="s">
        <v>215</v>
      </c>
      <c r="H5929" s="1" t="s">
        <v>216</v>
      </c>
      <c r="I5929" s="16"/>
      <c r="J5929" s="16"/>
      <c r="K5929" s="16"/>
      <c r="L5929" s="16"/>
      <c r="M5929" s="16"/>
      <c r="N5929" s="16"/>
      <c r="O5929" s="16"/>
      <c r="P5929" s="16"/>
      <c r="Q5929" s="16"/>
      <c r="R5929" s="16"/>
      <c r="S5929" s="16"/>
      <c r="T5929" s="16"/>
      <c r="U5929" s="16"/>
      <c r="V5929" s="1" t="s">
        <v>4055</v>
      </c>
      <c r="W5929" s="1" t="s">
        <v>2717</v>
      </c>
      <c r="X5929" s="5" t="s">
        <v>4072</v>
      </c>
      <c r="Y5929" s="5" t="s">
        <v>2719</v>
      </c>
      <c r="Z5929" s="5" t="s">
        <v>2720</v>
      </c>
      <c r="AA5929" s="5"/>
    </row>
    <row r="5930" spans="1:27" ht="12" customHeight="1" x14ac:dyDescent="0.15">
      <c r="A5930" s="1" t="s">
        <v>1579</v>
      </c>
      <c r="B5930" s="1" t="s">
        <v>285</v>
      </c>
      <c r="C5930" s="1" t="s">
        <v>9</v>
      </c>
      <c r="D5930" s="1" t="s">
        <v>2513</v>
      </c>
      <c r="E5930" s="1" t="s">
        <v>213</v>
      </c>
      <c r="F5930" s="1" t="s">
        <v>286</v>
      </c>
      <c r="G5930" s="1" t="s">
        <v>215</v>
      </c>
      <c r="H5930" s="1" t="s">
        <v>216</v>
      </c>
      <c r="I5930" s="16"/>
      <c r="J5930" s="16"/>
      <c r="K5930" s="16"/>
      <c r="L5930" s="16"/>
      <c r="M5930" s="16"/>
      <c r="N5930" s="16"/>
      <c r="O5930" s="16"/>
      <c r="P5930" s="16"/>
      <c r="Q5930" s="16"/>
      <c r="R5930" s="16"/>
      <c r="S5930" s="16"/>
      <c r="T5930" s="16"/>
      <c r="U5930" s="16"/>
      <c r="V5930" s="1" t="s">
        <v>4055</v>
      </c>
      <c r="W5930" s="1" t="s">
        <v>2717</v>
      </c>
      <c r="X5930" s="5" t="s">
        <v>2816</v>
      </c>
      <c r="Y5930" s="5" t="s">
        <v>2719</v>
      </c>
      <c r="Z5930" s="5" t="s">
        <v>2720</v>
      </c>
      <c r="AA5930" s="5"/>
    </row>
    <row r="5931" spans="1:27" ht="12" customHeight="1" x14ac:dyDescent="0.15">
      <c r="A5931" s="1" t="s">
        <v>1579</v>
      </c>
      <c r="B5931" s="1" t="s">
        <v>219</v>
      </c>
      <c r="C5931" s="1" t="s">
        <v>9</v>
      </c>
      <c r="D5931" s="1" t="s">
        <v>2513</v>
      </c>
      <c r="E5931" s="1" t="s">
        <v>1155</v>
      </c>
      <c r="F5931" s="1" t="s">
        <v>1597</v>
      </c>
      <c r="G5931" s="1" t="s">
        <v>222</v>
      </c>
      <c r="H5931" s="1" t="s">
        <v>812</v>
      </c>
      <c r="I5931" s="16"/>
      <c r="J5931" s="16"/>
      <c r="K5931" s="16"/>
      <c r="L5931" s="16"/>
      <c r="M5931" s="16"/>
      <c r="N5931" s="16"/>
      <c r="O5931" s="16"/>
      <c r="P5931" s="16">
        <v>0.97950000000000004</v>
      </c>
      <c r="Q5931" s="16"/>
      <c r="R5931" s="16"/>
      <c r="S5931" s="16"/>
      <c r="T5931" s="16"/>
      <c r="U5931" s="16"/>
      <c r="V5931" s="1" t="s">
        <v>4055</v>
      </c>
      <c r="W5931" s="1" t="s">
        <v>2723</v>
      </c>
      <c r="X5931" s="5" t="s">
        <v>4073</v>
      </c>
      <c r="Y5931" s="5" t="s">
        <v>2725</v>
      </c>
      <c r="Z5931" s="5" t="s">
        <v>812</v>
      </c>
      <c r="AA5931" s="5"/>
    </row>
    <row r="5932" spans="1:27" ht="12" customHeight="1" x14ac:dyDescent="0.15">
      <c r="A5932" s="1" t="s">
        <v>1579</v>
      </c>
      <c r="B5932" s="1" t="s">
        <v>223</v>
      </c>
      <c r="C5932" s="1" t="s">
        <v>9</v>
      </c>
      <c r="D5932" s="1" t="s">
        <v>2513</v>
      </c>
      <c r="E5932" s="1" t="s">
        <v>1155</v>
      </c>
      <c r="F5932" s="1" t="s">
        <v>1598</v>
      </c>
      <c r="G5932" s="1" t="s">
        <v>222</v>
      </c>
      <c r="H5932" s="1" t="s">
        <v>812</v>
      </c>
      <c r="I5932" s="16"/>
      <c r="J5932" s="16"/>
      <c r="K5932" s="16"/>
      <c r="L5932" s="16"/>
      <c r="M5932" s="16"/>
      <c r="N5932" s="16"/>
      <c r="O5932" s="16"/>
      <c r="P5932" s="16"/>
      <c r="Q5932" s="16"/>
      <c r="R5932" s="16"/>
      <c r="S5932" s="16"/>
      <c r="T5932" s="16"/>
      <c r="U5932" s="16"/>
      <c r="V5932" s="1" t="s">
        <v>4055</v>
      </c>
      <c r="W5932" s="1" t="s">
        <v>2723</v>
      </c>
      <c r="X5932" s="5" t="s">
        <v>4074</v>
      </c>
      <c r="Y5932" s="5" t="s">
        <v>2725</v>
      </c>
      <c r="Z5932" s="5" t="s">
        <v>812</v>
      </c>
      <c r="AA5932" s="5"/>
    </row>
    <row r="5933" spans="1:27" ht="12" customHeight="1" x14ac:dyDescent="0.15">
      <c r="A5933" s="1" t="s">
        <v>1579</v>
      </c>
      <c r="B5933" s="1" t="s">
        <v>225</v>
      </c>
      <c r="C5933" s="1" t="s">
        <v>9</v>
      </c>
      <c r="D5933" s="1" t="s">
        <v>2513</v>
      </c>
      <c r="E5933" s="1" t="s">
        <v>1155</v>
      </c>
      <c r="F5933" s="1" t="s">
        <v>1599</v>
      </c>
      <c r="G5933" s="1" t="s">
        <v>222</v>
      </c>
      <c r="H5933" s="1" t="s">
        <v>812</v>
      </c>
      <c r="I5933" s="16"/>
      <c r="J5933" s="16"/>
      <c r="K5933" s="16"/>
      <c r="L5933" s="16"/>
      <c r="M5933" s="16"/>
      <c r="N5933" s="16"/>
      <c r="O5933" s="16"/>
      <c r="P5933" s="16"/>
      <c r="Q5933" s="16"/>
      <c r="R5933" s="16"/>
      <c r="S5933" s="16"/>
      <c r="T5933" s="16"/>
      <c r="U5933" s="16"/>
      <c r="V5933" s="1" t="s">
        <v>4055</v>
      </c>
      <c r="W5933" s="1" t="s">
        <v>2723</v>
      </c>
      <c r="X5933" s="5" t="s">
        <v>4075</v>
      </c>
      <c r="Y5933" s="5" t="s">
        <v>2725</v>
      </c>
      <c r="Z5933" s="5" t="s">
        <v>812</v>
      </c>
      <c r="AA5933" s="5"/>
    </row>
    <row r="5934" spans="1:27" ht="12" customHeight="1" x14ac:dyDescent="0.15">
      <c r="A5934" s="1" t="s">
        <v>1579</v>
      </c>
      <c r="B5934" s="1" t="s">
        <v>1354</v>
      </c>
      <c r="C5934" s="1" t="s">
        <v>17</v>
      </c>
      <c r="D5934" s="1" t="s">
        <v>2513</v>
      </c>
      <c r="E5934" s="1" t="s">
        <v>1155</v>
      </c>
      <c r="F5934" s="1" t="s">
        <v>1600</v>
      </c>
      <c r="G5934" s="1" t="s">
        <v>1132</v>
      </c>
      <c r="H5934" s="1" t="s">
        <v>1133</v>
      </c>
      <c r="I5934" s="16"/>
      <c r="J5934" s="16"/>
      <c r="K5934" s="16"/>
      <c r="L5934" s="16"/>
      <c r="M5934" s="16"/>
      <c r="N5934" s="16"/>
      <c r="O5934" s="16"/>
      <c r="P5934" s="16"/>
      <c r="Q5934" s="16"/>
      <c r="R5934" s="16"/>
      <c r="S5934" s="16"/>
      <c r="T5934" s="16"/>
      <c r="U5934" s="16"/>
      <c r="V5934" s="1" t="s">
        <v>4055</v>
      </c>
      <c r="W5934" s="1" t="s">
        <v>2723</v>
      </c>
      <c r="X5934" s="5" t="s">
        <v>5263</v>
      </c>
      <c r="Y5934" s="8" t="s">
        <v>4110</v>
      </c>
      <c r="Z5934" s="5" t="s">
        <v>1133</v>
      </c>
      <c r="AA5934" s="5"/>
    </row>
    <row r="5935" spans="1:27" ht="12" customHeight="1" x14ac:dyDescent="0.15">
      <c r="A5935" s="1" t="s">
        <v>1601</v>
      </c>
      <c r="B5935" s="1" t="s">
        <v>8</v>
      </c>
      <c r="C5935" s="1" t="s">
        <v>9</v>
      </c>
      <c r="D5935" s="1" t="s">
        <v>2514</v>
      </c>
      <c r="E5935" s="1" t="s">
        <v>10</v>
      </c>
      <c r="F5935" s="1" t="s">
        <v>1602</v>
      </c>
      <c r="G5935" s="1" t="s">
        <v>12</v>
      </c>
      <c r="H5935" s="1" t="s">
        <v>530</v>
      </c>
      <c r="I5935" s="16"/>
      <c r="J5935" s="16"/>
      <c r="K5935" s="16"/>
      <c r="L5935" s="16"/>
      <c r="M5935" s="16"/>
      <c r="N5935" s="16"/>
      <c r="O5935" s="16"/>
      <c r="P5935" s="16"/>
      <c r="Q5935" s="16"/>
      <c r="R5935" s="16"/>
      <c r="S5935" s="16"/>
      <c r="T5935" s="16"/>
      <c r="U5935" s="16"/>
      <c r="V5935" s="1" t="s">
        <v>4076</v>
      </c>
      <c r="W5935" s="1" t="s">
        <v>2551</v>
      </c>
      <c r="X5935" s="5" t="s">
        <v>4077</v>
      </c>
      <c r="Y5935" s="5" t="s">
        <v>2553</v>
      </c>
      <c r="Z5935" s="5" t="s">
        <v>2998</v>
      </c>
      <c r="AA5935" s="5"/>
    </row>
    <row r="5936" spans="1:27" ht="12" customHeight="1" x14ac:dyDescent="0.15">
      <c r="A5936" s="1" t="s">
        <v>1601</v>
      </c>
      <c r="B5936" s="1" t="s">
        <v>8</v>
      </c>
      <c r="C5936" s="1" t="s">
        <v>15</v>
      </c>
      <c r="D5936" s="1" t="s">
        <v>2514</v>
      </c>
      <c r="E5936" s="1" t="s">
        <v>10</v>
      </c>
      <c r="F5936" s="1" t="s">
        <v>1602</v>
      </c>
      <c r="G5936" s="1" t="s">
        <v>242</v>
      </c>
      <c r="H5936" s="1" t="s">
        <v>530</v>
      </c>
      <c r="I5936" s="16"/>
      <c r="J5936" s="16"/>
      <c r="K5936" s="16"/>
      <c r="L5936" s="16"/>
      <c r="M5936" s="16"/>
      <c r="N5936" s="16"/>
      <c r="O5936" s="16"/>
      <c r="P5936" s="16"/>
      <c r="Q5936" s="16"/>
      <c r="R5936" s="16"/>
      <c r="S5936" s="16"/>
      <c r="T5936" s="16"/>
      <c r="U5936" s="16"/>
      <c r="V5936" s="1" t="s">
        <v>4076</v>
      </c>
      <c r="W5936" s="1" t="s">
        <v>2551</v>
      </c>
      <c r="X5936" s="5" t="s">
        <v>4077</v>
      </c>
      <c r="Y5936" s="5" t="s">
        <v>2557</v>
      </c>
      <c r="Z5936" s="5" t="s">
        <v>2998</v>
      </c>
      <c r="AA5936" s="5"/>
    </row>
    <row r="5937" spans="1:27" ht="12" customHeight="1" x14ac:dyDescent="0.15">
      <c r="A5937" s="1" t="s">
        <v>1601</v>
      </c>
      <c r="B5937" s="1" t="s">
        <v>8</v>
      </c>
      <c r="C5937" s="1" t="s">
        <v>17</v>
      </c>
      <c r="D5937" s="1" t="s">
        <v>2514</v>
      </c>
      <c r="E5937" s="1" t="s">
        <v>10</v>
      </c>
      <c r="F5937" s="1" t="s">
        <v>1602</v>
      </c>
      <c r="G5937" s="1" t="s">
        <v>245</v>
      </c>
      <c r="H5937" s="1" t="s">
        <v>239</v>
      </c>
      <c r="I5937" s="16"/>
      <c r="J5937" s="16"/>
      <c r="K5937" s="16"/>
      <c r="L5937" s="16"/>
      <c r="M5937" s="16"/>
      <c r="N5937" s="16"/>
      <c r="O5937" s="16"/>
      <c r="P5937" s="16"/>
      <c r="Q5937" s="16"/>
      <c r="R5937" s="16"/>
      <c r="S5937" s="16"/>
      <c r="T5937" s="16"/>
      <c r="U5937" s="16"/>
      <c r="V5937" s="1" t="s">
        <v>4076</v>
      </c>
      <c r="W5937" s="1" t="s">
        <v>2551</v>
      </c>
      <c r="X5937" s="5" t="s">
        <v>4077</v>
      </c>
      <c r="Y5937" s="5" t="s">
        <v>2740</v>
      </c>
      <c r="Z5937" s="5" t="s">
        <v>2738</v>
      </c>
      <c r="AA5937" s="5"/>
    </row>
    <row r="5938" spans="1:27" ht="12" customHeight="1" x14ac:dyDescent="0.15">
      <c r="A5938" s="1" t="s">
        <v>1601</v>
      </c>
      <c r="B5938" s="1" t="s">
        <v>8</v>
      </c>
      <c r="C5938" s="1" t="s">
        <v>19</v>
      </c>
      <c r="D5938" s="1" t="s">
        <v>2514</v>
      </c>
      <c r="E5938" s="1" t="s">
        <v>10</v>
      </c>
      <c r="F5938" s="1" t="s">
        <v>1602</v>
      </c>
      <c r="G5938" s="1" t="s">
        <v>1563</v>
      </c>
      <c r="H5938" s="1" t="s">
        <v>530</v>
      </c>
      <c r="I5938" s="16"/>
      <c r="J5938" s="16"/>
      <c r="K5938" s="16"/>
      <c r="L5938" s="16"/>
      <c r="M5938" s="16"/>
      <c r="N5938" s="16"/>
      <c r="O5938" s="16"/>
      <c r="P5938" s="16"/>
      <c r="Q5938" s="16"/>
      <c r="R5938" s="16"/>
      <c r="S5938" s="16"/>
      <c r="T5938" s="16"/>
      <c r="U5938" s="16"/>
      <c r="V5938" s="1" t="s">
        <v>4076</v>
      </c>
      <c r="W5938" s="1" t="s">
        <v>2551</v>
      </c>
      <c r="X5938" s="5" t="s">
        <v>4077</v>
      </c>
      <c r="Y5938" s="5" t="s">
        <v>2558</v>
      </c>
      <c r="Z5938" s="5" t="s">
        <v>2998</v>
      </c>
      <c r="AA5938" s="5"/>
    </row>
    <row r="5939" spans="1:27" ht="12" customHeight="1" x14ac:dyDescent="0.15">
      <c r="A5939" s="1" t="s">
        <v>1601</v>
      </c>
      <c r="B5939" s="1" t="s">
        <v>8</v>
      </c>
      <c r="C5939" s="1" t="s">
        <v>21</v>
      </c>
      <c r="D5939" s="1" t="s">
        <v>2514</v>
      </c>
      <c r="E5939" s="1" t="s">
        <v>10</v>
      </c>
      <c r="F5939" s="1" t="s">
        <v>1602</v>
      </c>
      <c r="G5939" s="1" t="s">
        <v>24</v>
      </c>
      <c r="H5939" s="1" t="s">
        <v>530</v>
      </c>
      <c r="I5939" s="16"/>
      <c r="J5939" s="16"/>
      <c r="K5939" s="16"/>
      <c r="L5939" s="16"/>
      <c r="M5939" s="16"/>
      <c r="N5939" s="16"/>
      <c r="O5939" s="16"/>
      <c r="P5939" s="16"/>
      <c r="Q5939" s="16"/>
      <c r="R5939" s="16"/>
      <c r="S5939" s="16"/>
      <c r="T5939" s="16"/>
      <c r="U5939" s="16"/>
      <c r="V5939" s="1" t="s">
        <v>4076</v>
      </c>
      <c r="W5939" s="1" t="s">
        <v>2551</v>
      </c>
      <c r="X5939" s="5" t="s">
        <v>4077</v>
      </c>
      <c r="Y5939" s="5" t="s">
        <v>2559</v>
      </c>
      <c r="Z5939" s="5" t="s">
        <v>2998</v>
      </c>
      <c r="AA5939" s="5"/>
    </row>
    <row r="5940" spans="1:27" ht="12" customHeight="1" x14ac:dyDescent="0.15">
      <c r="A5940" s="1" t="s">
        <v>1601</v>
      </c>
      <c r="B5940" s="1" t="s">
        <v>25</v>
      </c>
      <c r="C5940" s="1" t="s">
        <v>9</v>
      </c>
      <c r="D5940" s="1" t="s">
        <v>2514</v>
      </c>
      <c r="E5940" s="1" t="s">
        <v>10</v>
      </c>
      <c r="F5940" s="1" t="s">
        <v>1603</v>
      </c>
      <c r="G5940" s="1" t="s">
        <v>12</v>
      </c>
      <c r="H5940" s="1" t="s">
        <v>530</v>
      </c>
      <c r="I5940" s="16"/>
      <c r="J5940" s="16"/>
      <c r="K5940" s="16"/>
      <c r="L5940" s="16"/>
      <c r="M5940" s="16"/>
      <c r="N5940" s="16"/>
      <c r="O5940" s="16"/>
      <c r="P5940" s="16"/>
      <c r="Q5940" s="16"/>
      <c r="R5940" s="16"/>
      <c r="S5940" s="16"/>
      <c r="T5940" s="16"/>
      <c r="U5940" s="16"/>
      <c r="V5940" s="1" t="s">
        <v>4076</v>
      </c>
      <c r="W5940" s="1" t="s">
        <v>2551</v>
      </c>
      <c r="X5940" s="5" t="s">
        <v>4078</v>
      </c>
      <c r="Y5940" s="5" t="s">
        <v>2553</v>
      </c>
      <c r="Z5940" s="5" t="s">
        <v>2998</v>
      </c>
      <c r="AA5940" s="5"/>
    </row>
    <row r="5941" spans="1:27" ht="12" customHeight="1" x14ac:dyDescent="0.15">
      <c r="A5941" s="1" t="s">
        <v>1601</v>
      </c>
      <c r="B5941" s="1" t="s">
        <v>25</v>
      </c>
      <c r="C5941" s="1" t="s">
        <v>15</v>
      </c>
      <c r="D5941" s="1" t="s">
        <v>2514</v>
      </c>
      <c r="E5941" s="1" t="s">
        <v>10</v>
      </c>
      <c r="F5941" s="1" t="s">
        <v>1603</v>
      </c>
      <c r="G5941" s="1" t="s">
        <v>242</v>
      </c>
      <c r="H5941" s="1" t="s">
        <v>530</v>
      </c>
      <c r="I5941" s="16"/>
      <c r="J5941" s="16"/>
      <c r="K5941" s="16"/>
      <c r="L5941" s="16"/>
      <c r="M5941" s="16"/>
      <c r="N5941" s="16"/>
      <c r="O5941" s="16"/>
      <c r="P5941" s="16"/>
      <c r="Q5941" s="16"/>
      <c r="R5941" s="16"/>
      <c r="S5941" s="16"/>
      <c r="T5941" s="16"/>
      <c r="U5941" s="16"/>
      <c r="V5941" s="1" t="s">
        <v>4076</v>
      </c>
      <c r="W5941" s="1" t="s">
        <v>2551</v>
      </c>
      <c r="X5941" s="5" t="s">
        <v>4078</v>
      </c>
      <c r="Y5941" s="5" t="s">
        <v>2557</v>
      </c>
      <c r="Z5941" s="5" t="s">
        <v>2998</v>
      </c>
      <c r="AA5941" s="5"/>
    </row>
    <row r="5942" spans="1:27" ht="12" customHeight="1" x14ac:dyDescent="0.15">
      <c r="A5942" s="1" t="s">
        <v>1601</v>
      </c>
      <c r="B5942" s="1" t="s">
        <v>25</v>
      </c>
      <c r="C5942" s="1" t="s">
        <v>17</v>
      </c>
      <c r="D5942" s="1" t="s">
        <v>2514</v>
      </c>
      <c r="E5942" s="1" t="s">
        <v>10</v>
      </c>
      <c r="F5942" s="1" t="s">
        <v>1603</v>
      </c>
      <c r="G5942" s="1" t="s">
        <v>245</v>
      </c>
      <c r="H5942" s="1" t="s">
        <v>239</v>
      </c>
      <c r="I5942" s="16"/>
      <c r="J5942" s="16"/>
      <c r="K5942" s="16"/>
      <c r="L5942" s="16"/>
      <c r="M5942" s="16"/>
      <c r="N5942" s="16"/>
      <c r="O5942" s="16"/>
      <c r="P5942" s="16"/>
      <c r="Q5942" s="16"/>
      <c r="R5942" s="16"/>
      <c r="S5942" s="16"/>
      <c r="T5942" s="16"/>
      <c r="U5942" s="16"/>
      <c r="V5942" s="1" t="s">
        <v>4076</v>
      </c>
      <c r="W5942" s="1" t="s">
        <v>2551</v>
      </c>
      <c r="X5942" s="5" t="s">
        <v>4078</v>
      </c>
      <c r="Y5942" s="5" t="s">
        <v>2740</v>
      </c>
      <c r="Z5942" s="5" t="s">
        <v>2738</v>
      </c>
      <c r="AA5942" s="5"/>
    </row>
    <row r="5943" spans="1:27" ht="12" customHeight="1" x14ac:dyDescent="0.15">
      <c r="A5943" s="1" t="s">
        <v>1601</v>
      </c>
      <c r="B5943" s="1" t="s">
        <v>25</v>
      </c>
      <c r="C5943" s="1" t="s">
        <v>19</v>
      </c>
      <c r="D5943" s="1" t="s">
        <v>2514</v>
      </c>
      <c r="E5943" s="1" t="s">
        <v>10</v>
      </c>
      <c r="F5943" s="1" t="s">
        <v>1603</v>
      </c>
      <c r="G5943" s="1" t="s">
        <v>1563</v>
      </c>
      <c r="H5943" s="1" t="s">
        <v>530</v>
      </c>
      <c r="I5943" s="16"/>
      <c r="J5943" s="16"/>
      <c r="K5943" s="16"/>
      <c r="L5943" s="16"/>
      <c r="M5943" s="16"/>
      <c r="N5943" s="16"/>
      <c r="O5943" s="16"/>
      <c r="P5943" s="16"/>
      <c r="Q5943" s="16"/>
      <c r="R5943" s="16"/>
      <c r="S5943" s="16"/>
      <c r="T5943" s="16"/>
      <c r="U5943" s="16"/>
      <c r="V5943" s="1" t="s">
        <v>4076</v>
      </c>
      <c r="W5943" s="1" t="s">
        <v>2551</v>
      </c>
      <c r="X5943" s="5" t="s">
        <v>4078</v>
      </c>
      <c r="Y5943" s="5" t="s">
        <v>2558</v>
      </c>
      <c r="Z5943" s="5" t="s">
        <v>2998</v>
      </c>
      <c r="AA5943" s="5"/>
    </row>
    <row r="5944" spans="1:27" ht="12" customHeight="1" x14ac:dyDescent="0.15">
      <c r="A5944" s="1" t="s">
        <v>1601</v>
      </c>
      <c r="B5944" s="1" t="s">
        <v>25</v>
      </c>
      <c r="C5944" s="1" t="s">
        <v>21</v>
      </c>
      <c r="D5944" s="1" t="s">
        <v>2514</v>
      </c>
      <c r="E5944" s="1" t="s">
        <v>10</v>
      </c>
      <c r="F5944" s="1" t="s">
        <v>1603</v>
      </c>
      <c r="G5944" s="1" t="s">
        <v>24</v>
      </c>
      <c r="H5944" s="1" t="s">
        <v>530</v>
      </c>
      <c r="I5944" s="16"/>
      <c r="J5944" s="16"/>
      <c r="K5944" s="16"/>
      <c r="L5944" s="16"/>
      <c r="M5944" s="16"/>
      <c r="N5944" s="16"/>
      <c r="O5944" s="16"/>
      <c r="P5944" s="16"/>
      <c r="Q5944" s="16"/>
      <c r="R5944" s="16"/>
      <c r="S5944" s="16"/>
      <c r="T5944" s="16"/>
      <c r="U5944" s="16"/>
      <c r="V5944" s="1" t="s">
        <v>4076</v>
      </c>
      <c r="W5944" s="1" t="s">
        <v>2551</v>
      </c>
      <c r="X5944" s="5" t="s">
        <v>4078</v>
      </c>
      <c r="Y5944" s="5" t="s">
        <v>2559</v>
      </c>
      <c r="Z5944" s="5" t="s">
        <v>2998</v>
      </c>
      <c r="AA5944" s="5"/>
    </row>
    <row r="5945" spans="1:27" ht="12" customHeight="1" x14ac:dyDescent="0.15">
      <c r="A5945" s="1" t="s">
        <v>1601</v>
      </c>
      <c r="B5945" s="1" t="s">
        <v>27</v>
      </c>
      <c r="C5945" s="1" t="s">
        <v>9</v>
      </c>
      <c r="D5945" s="1" t="s">
        <v>2514</v>
      </c>
      <c r="E5945" s="1" t="s">
        <v>10</v>
      </c>
      <c r="F5945" s="1" t="s">
        <v>1604</v>
      </c>
      <c r="G5945" s="1" t="s">
        <v>12</v>
      </c>
      <c r="H5945" s="1" t="s">
        <v>530</v>
      </c>
      <c r="I5945" s="16"/>
      <c r="J5945" s="16"/>
      <c r="K5945" s="16"/>
      <c r="L5945" s="16"/>
      <c r="M5945" s="16"/>
      <c r="N5945" s="16"/>
      <c r="O5945" s="16"/>
      <c r="P5945" s="16"/>
      <c r="Q5945" s="16"/>
      <c r="R5945" s="16"/>
      <c r="S5945" s="16"/>
      <c r="T5945" s="16"/>
      <c r="U5945" s="16"/>
      <c r="V5945" s="1" t="s">
        <v>4076</v>
      </c>
      <c r="W5945" s="1" t="s">
        <v>2551</v>
      </c>
      <c r="X5945" s="5" t="s">
        <v>4079</v>
      </c>
      <c r="Y5945" s="5" t="s">
        <v>2553</v>
      </c>
      <c r="Z5945" s="5" t="s">
        <v>2998</v>
      </c>
      <c r="AA5945" s="5"/>
    </row>
    <row r="5946" spans="1:27" ht="12" customHeight="1" x14ac:dyDescent="0.15">
      <c r="A5946" s="1" t="s">
        <v>1601</v>
      </c>
      <c r="B5946" s="1" t="s">
        <v>27</v>
      </c>
      <c r="C5946" s="1" t="s">
        <v>15</v>
      </c>
      <c r="D5946" s="1" t="s">
        <v>2514</v>
      </c>
      <c r="E5946" s="1" t="s">
        <v>10</v>
      </c>
      <c r="F5946" s="1" t="s">
        <v>1604</v>
      </c>
      <c r="G5946" s="1" t="s">
        <v>242</v>
      </c>
      <c r="H5946" s="1" t="s">
        <v>530</v>
      </c>
      <c r="I5946" s="16"/>
      <c r="J5946" s="16"/>
      <c r="K5946" s="16"/>
      <c r="L5946" s="16"/>
      <c r="M5946" s="16"/>
      <c r="N5946" s="16"/>
      <c r="O5946" s="16"/>
      <c r="P5946" s="16"/>
      <c r="Q5946" s="16"/>
      <c r="R5946" s="16"/>
      <c r="S5946" s="16"/>
      <c r="T5946" s="16"/>
      <c r="U5946" s="16"/>
      <c r="V5946" s="1" t="s">
        <v>4076</v>
      </c>
      <c r="W5946" s="1" t="s">
        <v>2551</v>
      </c>
      <c r="X5946" s="5" t="s">
        <v>4079</v>
      </c>
      <c r="Y5946" s="5" t="s">
        <v>2557</v>
      </c>
      <c r="Z5946" s="5" t="s">
        <v>2998</v>
      </c>
      <c r="AA5946" s="5"/>
    </row>
    <row r="5947" spans="1:27" ht="12" customHeight="1" x14ac:dyDescent="0.15">
      <c r="A5947" s="1" t="s">
        <v>1601</v>
      </c>
      <c r="B5947" s="1" t="s">
        <v>27</v>
      </c>
      <c r="C5947" s="1" t="s">
        <v>17</v>
      </c>
      <c r="D5947" s="1" t="s">
        <v>2514</v>
      </c>
      <c r="E5947" s="1" t="s">
        <v>10</v>
      </c>
      <c r="F5947" s="1" t="s">
        <v>1604</v>
      </c>
      <c r="G5947" s="1" t="s">
        <v>245</v>
      </c>
      <c r="H5947" s="1" t="s">
        <v>239</v>
      </c>
      <c r="I5947" s="16"/>
      <c r="J5947" s="16"/>
      <c r="K5947" s="16"/>
      <c r="L5947" s="16"/>
      <c r="M5947" s="16"/>
      <c r="N5947" s="16"/>
      <c r="O5947" s="16"/>
      <c r="P5947" s="16"/>
      <c r="Q5947" s="16"/>
      <c r="R5947" s="16"/>
      <c r="S5947" s="16"/>
      <c r="T5947" s="16"/>
      <c r="U5947" s="16"/>
      <c r="V5947" s="1" t="s">
        <v>4076</v>
      </c>
      <c r="W5947" s="1" t="s">
        <v>2551</v>
      </c>
      <c r="X5947" s="5" t="s">
        <v>4079</v>
      </c>
      <c r="Y5947" s="5" t="s">
        <v>2740</v>
      </c>
      <c r="Z5947" s="5" t="s">
        <v>2738</v>
      </c>
      <c r="AA5947" s="5"/>
    </row>
    <row r="5948" spans="1:27" ht="12" customHeight="1" x14ac:dyDescent="0.15">
      <c r="A5948" s="1" t="s">
        <v>1601</v>
      </c>
      <c r="B5948" s="1" t="s">
        <v>27</v>
      </c>
      <c r="C5948" s="1" t="s">
        <v>19</v>
      </c>
      <c r="D5948" s="1" t="s">
        <v>2514</v>
      </c>
      <c r="E5948" s="1" t="s">
        <v>10</v>
      </c>
      <c r="F5948" s="1" t="s">
        <v>1604</v>
      </c>
      <c r="G5948" s="1" t="s">
        <v>1563</v>
      </c>
      <c r="H5948" s="1" t="s">
        <v>530</v>
      </c>
      <c r="I5948" s="16"/>
      <c r="J5948" s="16"/>
      <c r="K5948" s="16"/>
      <c r="L5948" s="16"/>
      <c r="M5948" s="16"/>
      <c r="N5948" s="16"/>
      <c r="O5948" s="16"/>
      <c r="P5948" s="16"/>
      <c r="Q5948" s="16"/>
      <c r="R5948" s="16"/>
      <c r="S5948" s="16"/>
      <c r="T5948" s="16"/>
      <c r="U5948" s="16"/>
      <c r="V5948" s="1" t="s">
        <v>4076</v>
      </c>
      <c r="W5948" s="1" t="s">
        <v>2551</v>
      </c>
      <c r="X5948" s="5" t="s">
        <v>4079</v>
      </c>
      <c r="Y5948" s="5" t="s">
        <v>2558</v>
      </c>
      <c r="Z5948" s="5" t="s">
        <v>2998</v>
      </c>
      <c r="AA5948" s="5"/>
    </row>
    <row r="5949" spans="1:27" ht="12" customHeight="1" x14ac:dyDescent="0.15">
      <c r="A5949" s="1" t="s">
        <v>1601</v>
      </c>
      <c r="B5949" s="1" t="s">
        <v>27</v>
      </c>
      <c r="C5949" s="1" t="s">
        <v>21</v>
      </c>
      <c r="D5949" s="1" t="s">
        <v>2514</v>
      </c>
      <c r="E5949" s="1" t="s">
        <v>10</v>
      </c>
      <c r="F5949" s="1" t="s">
        <v>1604</v>
      </c>
      <c r="G5949" s="1" t="s">
        <v>24</v>
      </c>
      <c r="H5949" s="1" t="s">
        <v>530</v>
      </c>
      <c r="I5949" s="16"/>
      <c r="J5949" s="16"/>
      <c r="K5949" s="16"/>
      <c r="L5949" s="16"/>
      <c r="M5949" s="16"/>
      <c r="N5949" s="16"/>
      <c r="O5949" s="16"/>
      <c r="P5949" s="16"/>
      <c r="Q5949" s="16"/>
      <c r="R5949" s="16"/>
      <c r="S5949" s="16"/>
      <c r="T5949" s="16"/>
      <c r="U5949" s="16"/>
      <c r="V5949" s="1" t="s">
        <v>4076</v>
      </c>
      <c r="W5949" s="1" t="s">
        <v>2551</v>
      </c>
      <c r="X5949" s="5" t="s">
        <v>4079</v>
      </c>
      <c r="Y5949" s="5" t="s">
        <v>2559</v>
      </c>
      <c r="Z5949" s="5" t="s">
        <v>2998</v>
      </c>
      <c r="AA5949" s="5"/>
    </row>
    <row r="5950" spans="1:27" ht="12" customHeight="1" x14ac:dyDescent="0.15">
      <c r="A5950" s="1" t="s">
        <v>1601</v>
      </c>
      <c r="B5950" s="1" t="s">
        <v>29</v>
      </c>
      <c r="C5950" s="1" t="s">
        <v>9</v>
      </c>
      <c r="D5950" s="1" t="s">
        <v>2514</v>
      </c>
      <c r="E5950" s="1" t="s">
        <v>10</v>
      </c>
      <c r="F5950" s="1" t="s">
        <v>1605</v>
      </c>
      <c r="G5950" s="1" t="s">
        <v>12</v>
      </c>
      <c r="H5950" s="1" t="s">
        <v>530</v>
      </c>
      <c r="I5950" s="16"/>
      <c r="J5950" s="16"/>
      <c r="K5950" s="16"/>
      <c r="L5950" s="16"/>
      <c r="M5950" s="16"/>
      <c r="N5950" s="16"/>
      <c r="O5950" s="16"/>
      <c r="P5950" s="16"/>
      <c r="Q5950" s="16"/>
      <c r="R5950" s="16"/>
      <c r="S5950" s="16"/>
      <c r="T5950" s="16"/>
      <c r="U5950" s="16"/>
      <c r="V5950" s="1" t="s">
        <v>4076</v>
      </c>
      <c r="W5950" s="1" t="s">
        <v>2551</v>
      </c>
      <c r="X5950" s="5" t="s">
        <v>4080</v>
      </c>
      <c r="Y5950" s="5" t="s">
        <v>2553</v>
      </c>
      <c r="Z5950" s="5" t="s">
        <v>2998</v>
      </c>
      <c r="AA5950" s="5"/>
    </row>
    <row r="5951" spans="1:27" ht="12" customHeight="1" x14ac:dyDescent="0.15">
      <c r="A5951" s="1" t="s">
        <v>1601</v>
      </c>
      <c r="B5951" s="1" t="s">
        <v>29</v>
      </c>
      <c r="C5951" s="1" t="s">
        <v>15</v>
      </c>
      <c r="D5951" s="1" t="s">
        <v>2514</v>
      </c>
      <c r="E5951" s="1" t="s">
        <v>10</v>
      </c>
      <c r="F5951" s="1" t="s">
        <v>1605</v>
      </c>
      <c r="G5951" s="1" t="s">
        <v>242</v>
      </c>
      <c r="H5951" s="1" t="s">
        <v>530</v>
      </c>
      <c r="I5951" s="16"/>
      <c r="J5951" s="16"/>
      <c r="K5951" s="16"/>
      <c r="L5951" s="16"/>
      <c r="M5951" s="16"/>
      <c r="N5951" s="16"/>
      <c r="O5951" s="16"/>
      <c r="P5951" s="16"/>
      <c r="Q5951" s="16"/>
      <c r="R5951" s="16"/>
      <c r="S5951" s="16"/>
      <c r="T5951" s="16"/>
      <c r="U5951" s="16"/>
      <c r="V5951" s="1" t="s">
        <v>4076</v>
      </c>
      <c r="W5951" s="1" t="s">
        <v>2551</v>
      </c>
      <c r="X5951" s="5" t="s">
        <v>4080</v>
      </c>
      <c r="Y5951" s="5" t="s">
        <v>2557</v>
      </c>
      <c r="Z5951" s="5" t="s">
        <v>2998</v>
      </c>
      <c r="AA5951" s="5"/>
    </row>
    <row r="5952" spans="1:27" ht="12" customHeight="1" x14ac:dyDescent="0.15">
      <c r="A5952" s="1" t="s">
        <v>1601</v>
      </c>
      <c r="B5952" s="1" t="s">
        <v>29</v>
      </c>
      <c r="C5952" s="1" t="s">
        <v>17</v>
      </c>
      <c r="D5952" s="1" t="s">
        <v>2514</v>
      </c>
      <c r="E5952" s="1" t="s">
        <v>10</v>
      </c>
      <c r="F5952" s="1" t="s">
        <v>1605</v>
      </c>
      <c r="G5952" s="1" t="s">
        <v>245</v>
      </c>
      <c r="H5952" s="1" t="s">
        <v>239</v>
      </c>
      <c r="I5952" s="16"/>
      <c r="J5952" s="16"/>
      <c r="K5952" s="16"/>
      <c r="L5952" s="16"/>
      <c r="M5952" s="16"/>
      <c r="N5952" s="16"/>
      <c r="O5952" s="16"/>
      <c r="P5952" s="16"/>
      <c r="Q5952" s="16"/>
      <c r="R5952" s="16"/>
      <c r="S5952" s="16"/>
      <c r="T5952" s="16"/>
      <c r="U5952" s="16"/>
      <c r="V5952" s="1" t="s">
        <v>4076</v>
      </c>
      <c r="W5952" s="1" t="s">
        <v>2551</v>
      </c>
      <c r="X5952" s="5" t="s">
        <v>4080</v>
      </c>
      <c r="Y5952" s="5" t="s">
        <v>2740</v>
      </c>
      <c r="Z5952" s="5" t="s">
        <v>2738</v>
      </c>
      <c r="AA5952" s="5"/>
    </row>
    <row r="5953" spans="1:27" ht="12" customHeight="1" x14ac:dyDescent="0.15">
      <c r="A5953" s="1" t="s">
        <v>1601</v>
      </c>
      <c r="B5953" s="1" t="s">
        <v>29</v>
      </c>
      <c r="C5953" s="1" t="s">
        <v>19</v>
      </c>
      <c r="D5953" s="1" t="s">
        <v>2514</v>
      </c>
      <c r="E5953" s="1" t="s">
        <v>10</v>
      </c>
      <c r="F5953" s="1" t="s">
        <v>1605</v>
      </c>
      <c r="G5953" s="1" t="s">
        <v>1563</v>
      </c>
      <c r="H5953" s="1" t="s">
        <v>530</v>
      </c>
      <c r="I5953" s="16"/>
      <c r="J5953" s="16"/>
      <c r="K5953" s="16"/>
      <c r="L5953" s="16"/>
      <c r="M5953" s="16"/>
      <c r="N5953" s="16"/>
      <c r="O5953" s="16"/>
      <c r="P5953" s="16"/>
      <c r="Q5953" s="16"/>
      <c r="R5953" s="16"/>
      <c r="S5953" s="16"/>
      <c r="T5953" s="16"/>
      <c r="U5953" s="16"/>
      <c r="V5953" s="1" t="s">
        <v>4076</v>
      </c>
      <c r="W5953" s="1" t="s">
        <v>2551</v>
      </c>
      <c r="X5953" s="5" t="s">
        <v>4080</v>
      </c>
      <c r="Y5953" s="5" t="s">
        <v>2558</v>
      </c>
      <c r="Z5953" s="5" t="s">
        <v>2998</v>
      </c>
      <c r="AA5953" s="5"/>
    </row>
    <row r="5954" spans="1:27" ht="12" customHeight="1" x14ac:dyDescent="0.15">
      <c r="A5954" s="1" t="s">
        <v>1601</v>
      </c>
      <c r="B5954" s="1" t="s">
        <v>29</v>
      </c>
      <c r="C5954" s="1" t="s">
        <v>21</v>
      </c>
      <c r="D5954" s="1" t="s">
        <v>2514</v>
      </c>
      <c r="E5954" s="1" t="s">
        <v>10</v>
      </c>
      <c r="F5954" s="1" t="s">
        <v>1605</v>
      </c>
      <c r="G5954" s="1" t="s">
        <v>24</v>
      </c>
      <c r="H5954" s="1" t="s">
        <v>530</v>
      </c>
      <c r="I5954" s="16"/>
      <c r="J5954" s="16"/>
      <c r="K5954" s="16"/>
      <c r="L5954" s="16"/>
      <c r="M5954" s="16"/>
      <c r="N5954" s="16"/>
      <c r="O5954" s="16"/>
      <c r="P5954" s="16"/>
      <c r="Q5954" s="16"/>
      <c r="R5954" s="16"/>
      <c r="S5954" s="16"/>
      <c r="T5954" s="16"/>
      <c r="U5954" s="16"/>
      <c r="V5954" s="1" t="s">
        <v>4076</v>
      </c>
      <c r="W5954" s="1" t="s">
        <v>2551</v>
      </c>
      <c r="X5954" s="5" t="s">
        <v>4080</v>
      </c>
      <c r="Y5954" s="5" t="s">
        <v>2559</v>
      </c>
      <c r="Z5954" s="5" t="s">
        <v>2998</v>
      </c>
      <c r="AA5954" s="5"/>
    </row>
    <row r="5955" spans="1:27" ht="12" customHeight="1" x14ac:dyDescent="0.15">
      <c r="A5955" s="1" t="s">
        <v>1601</v>
      </c>
      <c r="B5955" s="1" t="s">
        <v>31</v>
      </c>
      <c r="C5955" s="1" t="s">
        <v>9</v>
      </c>
      <c r="D5955" s="1" t="s">
        <v>2514</v>
      </c>
      <c r="E5955" s="1" t="s">
        <v>10</v>
      </c>
      <c r="F5955" s="1" t="s">
        <v>1606</v>
      </c>
      <c r="G5955" s="1" t="s">
        <v>12</v>
      </c>
      <c r="H5955" s="1" t="s">
        <v>530</v>
      </c>
      <c r="I5955" s="16"/>
      <c r="J5955" s="16"/>
      <c r="K5955" s="16"/>
      <c r="L5955" s="16"/>
      <c r="M5955" s="16"/>
      <c r="N5955" s="16"/>
      <c r="O5955" s="16"/>
      <c r="P5955" s="16"/>
      <c r="Q5955" s="16"/>
      <c r="R5955" s="16"/>
      <c r="S5955" s="16"/>
      <c r="T5955" s="16"/>
      <c r="U5955" s="16"/>
      <c r="V5955" s="1" t="s">
        <v>4076</v>
      </c>
      <c r="W5955" s="1" t="s">
        <v>2551</v>
      </c>
      <c r="X5955" s="5" t="s">
        <v>4081</v>
      </c>
      <c r="Y5955" s="5" t="s">
        <v>2553</v>
      </c>
      <c r="Z5955" s="5" t="s">
        <v>2998</v>
      </c>
      <c r="AA5955" s="5"/>
    </row>
    <row r="5956" spans="1:27" ht="12" customHeight="1" x14ac:dyDescent="0.15">
      <c r="A5956" s="1" t="s">
        <v>1601</v>
      </c>
      <c r="B5956" s="1" t="s">
        <v>31</v>
      </c>
      <c r="C5956" s="1" t="s">
        <v>15</v>
      </c>
      <c r="D5956" s="1" t="s">
        <v>2514</v>
      </c>
      <c r="E5956" s="1" t="s">
        <v>10</v>
      </c>
      <c r="F5956" s="1" t="s">
        <v>1606</v>
      </c>
      <c r="G5956" s="1" t="s">
        <v>242</v>
      </c>
      <c r="H5956" s="1" t="s">
        <v>530</v>
      </c>
      <c r="I5956" s="16"/>
      <c r="J5956" s="16"/>
      <c r="K5956" s="16"/>
      <c r="L5956" s="16"/>
      <c r="M5956" s="16"/>
      <c r="N5956" s="16"/>
      <c r="O5956" s="16"/>
      <c r="P5956" s="16"/>
      <c r="Q5956" s="16"/>
      <c r="R5956" s="16"/>
      <c r="S5956" s="16"/>
      <c r="T5956" s="16"/>
      <c r="U5956" s="16"/>
      <c r="V5956" s="1" t="s">
        <v>4076</v>
      </c>
      <c r="W5956" s="1" t="s">
        <v>2551</v>
      </c>
      <c r="X5956" s="5" t="s">
        <v>4081</v>
      </c>
      <c r="Y5956" s="5" t="s">
        <v>2557</v>
      </c>
      <c r="Z5956" s="5" t="s">
        <v>2998</v>
      </c>
      <c r="AA5956" s="5"/>
    </row>
    <row r="5957" spans="1:27" ht="12" customHeight="1" x14ac:dyDescent="0.15">
      <c r="A5957" s="1" t="s">
        <v>1601</v>
      </c>
      <c r="B5957" s="1" t="s">
        <v>31</v>
      </c>
      <c r="C5957" s="1" t="s">
        <v>17</v>
      </c>
      <c r="D5957" s="1" t="s">
        <v>2514</v>
      </c>
      <c r="E5957" s="1" t="s">
        <v>10</v>
      </c>
      <c r="F5957" s="1" t="s">
        <v>1606</v>
      </c>
      <c r="G5957" s="1" t="s">
        <v>245</v>
      </c>
      <c r="H5957" s="1" t="s">
        <v>239</v>
      </c>
      <c r="I5957" s="16"/>
      <c r="J5957" s="16"/>
      <c r="K5957" s="16"/>
      <c r="L5957" s="16"/>
      <c r="M5957" s="16"/>
      <c r="N5957" s="16"/>
      <c r="O5957" s="16"/>
      <c r="P5957" s="16"/>
      <c r="Q5957" s="16"/>
      <c r="R5957" s="16"/>
      <c r="S5957" s="16"/>
      <c r="T5957" s="16"/>
      <c r="U5957" s="16"/>
      <c r="V5957" s="1" t="s">
        <v>4076</v>
      </c>
      <c r="W5957" s="1" t="s">
        <v>2551</v>
      </c>
      <c r="X5957" s="5" t="s">
        <v>4081</v>
      </c>
      <c r="Y5957" s="5" t="s">
        <v>2740</v>
      </c>
      <c r="Z5957" s="5" t="s">
        <v>2738</v>
      </c>
      <c r="AA5957" s="5"/>
    </row>
    <row r="5958" spans="1:27" ht="12" customHeight="1" x14ac:dyDescent="0.15">
      <c r="A5958" s="1" t="s">
        <v>1601</v>
      </c>
      <c r="B5958" s="1" t="s">
        <v>31</v>
      </c>
      <c r="C5958" s="1" t="s">
        <v>19</v>
      </c>
      <c r="D5958" s="1" t="s">
        <v>2514</v>
      </c>
      <c r="E5958" s="1" t="s">
        <v>10</v>
      </c>
      <c r="F5958" s="1" t="s">
        <v>1606</v>
      </c>
      <c r="G5958" s="1" t="s">
        <v>1563</v>
      </c>
      <c r="H5958" s="1" t="s">
        <v>530</v>
      </c>
      <c r="I5958" s="16"/>
      <c r="J5958" s="16"/>
      <c r="K5958" s="16"/>
      <c r="L5958" s="16"/>
      <c r="M5958" s="16"/>
      <c r="N5958" s="16"/>
      <c r="O5958" s="16"/>
      <c r="P5958" s="16"/>
      <c r="Q5958" s="16"/>
      <c r="R5958" s="16"/>
      <c r="S5958" s="16"/>
      <c r="T5958" s="16"/>
      <c r="U5958" s="16"/>
      <c r="V5958" s="1" t="s">
        <v>4076</v>
      </c>
      <c r="W5958" s="1" t="s">
        <v>2551</v>
      </c>
      <c r="X5958" s="5" t="s">
        <v>4081</v>
      </c>
      <c r="Y5958" s="5" t="s">
        <v>2558</v>
      </c>
      <c r="Z5958" s="5" t="s">
        <v>2998</v>
      </c>
      <c r="AA5958" s="5"/>
    </row>
    <row r="5959" spans="1:27" ht="12" customHeight="1" x14ac:dyDescent="0.15">
      <c r="A5959" s="1" t="s">
        <v>1601</v>
      </c>
      <c r="B5959" s="1" t="s">
        <v>31</v>
      </c>
      <c r="C5959" s="1" t="s">
        <v>21</v>
      </c>
      <c r="D5959" s="1" t="s">
        <v>2514</v>
      </c>
      <c r="E5959" s="1" t="s">
        <v>10</v>
      </c>
      <c r="F5959" s="1" t="s">
        <v>1606</v>
      </c>
      <c r="G5959" s="1" t="s">
        <v>24</v>
      </c>
      <c r="H5959" s="1" t="s">
        <v>530</v>
      </c>
      <c r="I5959" s="16"/>
      <c r="J5959" s="16"/>
      <c r="K5959" s="16"/>
      <c r="L5959" s="16"/>
      <c r="M5959" s="16"/>
      <c r="N5959" s="16"/>
      <c r="O5959" s="16"/>
      <c r="P5959" s="16"/>
      <c r="Q5959" s="16"/>
      <c r="R5959" s="16"/>
      <c r="S5959" s="16"/>
      <c r="T5959" s="16"/>
      <c r="U5959" s="16"/>
      <c r="V5959" s="1" t="s">
        <v>4076</v>
      </c>
      <c r="W5959" s="1" t="s">
        <v>2551</v>
      </c>
      <c r="X5959" s="5" t="s">
        <v>4081</v>
      </c>
      <c r="Y5959" s="5" t="s">
        <v>2559</v>
      </c>
      <c r="Z5959" s="5" t="s">
        <v>2998</v>
      </c>
      <c r="AA5959" s="5"/>
    </row>
    <row r="5960" spans="1:27" ht="12" customHeight="1" x14ac:dyDescent="0.15">
      <c r="A5960" s="1" t="s">
        <v>1601</v>
      </c>
      <c r="B5960" s="1" t="s">
        <v>33</v>
      </c>
      <c r="C5960" s="1" t="s">
        <v>9</v>
      </c>
      <c r="D5960" s="1" t="s">
        <v>2514</v>
      </c>
      <c r="E5960" s="1" t="s">
        <v>10</v>
      </c>
      <c r="F5960" s="1" t="s">
        <v>1607</v>
      </c>
      <c r="G5960" s="1" t="s">
        <v>12</v>
      </c>
      <c r="H5960" s="1" t="s">
        <v>530</v>
      </c>
      <c r="I5960" s="16"/>
      <c r="J5960" s="16"/>
      <c r="K5960" s="16"/>
      <c r="L5960" s="16"/>
      <c r="M5960" s="16"/>
      <c r="N5960" s="16"/>
      <c r="O5960" s="16"/>
      <c r="P5960" s="16"/>
      <c r="Q5960" s="16"/>
      <c r="R5960" s="16"/>
      <c r="S5960" s="16"/>
      <c r="T5960" s="16"/>
      <c r="U5960" s="16"/>
      <c r="V5960" s="1" t="s">
        <v>4076</v>
      </c>
      <c r="W5960" s="1" t="s">
        <v>2551</v>
      </c>
      <c r="X5960" s="5" t="s">
        <v>4082</v>
      </c>
      <c r="Y5960" s="5" t="s">
        <v>2553</v>
      </c>
      <c r="Z5960" s="5" t="s">
        <v>2998</v>
      </c>
      <c r="AA5960" s="5"/>
    </row>
    <row r="5961" spans="1:27" ht="12" customHeight="1" x14ac:dyDescent="0.15">
      <c r="A5961" s="1" t="s">
        <v>1601</v>
      </c>
      <c r="B5961" s="1" t="s">
        <v>33</v>
      </c>
      <c r="C5961" s="1" t="s">
        <v>15</v>
      </c>
      <c r="D5961" s="1" t="s">
        <v>2514</v>
      </c>
      <c r="E5961" s="1" t="s">
        <v>10</v>
      </c>
      <c r="F5961" s="1" t="s">
        <v>1607</v>
      </c>
      <c r="G5961" s="1" t="s">
        <v>242</v>
      </c>
      <c r="H5961" s="1" t="s">
        <v>530</v>
      </c>
      <c r="I5961" s="16"/>
      <c r="J5961" s="16"/>
      <c r="K5961" s="16"/>
      <c r="L5961" s="16"/>
      <c r="M5961" s="16"/>
      <c r="N5961" s="16"/>
      <c r="O5961" s="16"/>
      <c r="P5961" s="16"/>
      <c r="Q5961" s="16"/>
      <c r="R5961" s="16"/>
      <c r="S5961" s="16"/>
      <c r="T5961" s="16"/>
      <c r="U5961" s="16"/>
      <c r="V5961" s="1" t="s">
        <v>4076</v>
      </c>
      <c r="W5961" s="1" t="s">
        <v>2551</v>
      </c>
      <c r="X5961" s="5" t="s">
        <v>4082</v>
      </c>
      <c r="Y5961" s="5" t="s">
        <v>2557</v>
      </c>
      <c r="Z5961" s="5" t="s">
        <v>2998</v>
      </c>
      <c r="AA5961" s="5"/>
    </row>
    <row r="5962" spans="1:27" ht="12" customHeight="1" x14ac:dyDescent="0.15">
      <c r="A5962" s="1" t="s">
        <v>1601</v>
      </c>
      <c r="B5962" s="1" t="s">
        <v>33</v>
      </c>
      <c r="C5962" s="1" t="s">
        <v>17</v>
      </c>
      <c r="D5962" s="1" t="s">
        <v>2514</v>
      </c>
      <c r="E5962" s="1" t="s">
        <v>10</v>
      </c>
      <c r="F5962" s="1" t="s">
        <v>1607</v>
      </c>
      <c r="G5962" s="1" t="s">
        <v>245</v>
      </c>
      <c r="H5962" s="1" t="s">
        <v>239</v>
      </c>
      <c r="I5962" s="16"/>
      <c r="J5962" s="16"/>
      <c r="K5962" s="16"/>
      <c r="L5962" s="16"/>
      <c r="M5962" s="16"/>
      <c r="N5962" s="16"/>
      <c r="O5962" s="16"/>
      <c r="P5962" s="16"/>
      <c r="Q5962" s="16"/>
      <c r="R5962" s="16"/>
      <c r="S5962" s="16"/>
      <c r="T5962" s="16"/>
      <c r="U5962" s="16"/>
      <c r="V5962" s="1" t="s">
        <v>4076</v>
      </c>
      <c r="W5962" s="1" t="s">
        <v>2551</v>
      </c>
      <c r="X5962" s="5" t="s">
        <v>4082</v>
      </c>
      <c r="Y5962" s="5" t="s">
        <v>2740</v>
      </c>
      <c r="Z5962" s="5" t="s">
        <v>2738</v>
      </c>
      <c r="AA5962" s="5"/>
    </row>
    <row r="5963" spans="1:27" ht="12" customHeight="1" x14ac:dyDescent="0.15">
      <c r="A5963" s="1" t="s">
        <v>1601</v>
      </c>
      <c r="B5963" s="1" t="s">
        <v>33</v>
      </c>
      <c r="C5963" s="1" t="s">
        <v>19</v>
      </c>
      <c r="D5963" s="1" t="s">
        <v>2514</v>
      </c>
      <c r="E5963" s="1" t="s">
        <v>10</v>
      </c>
      <c r="F5963" s="1" t="s">
        <v>1607</v>
      </c>
      <c r="G5963" s="1" t="s">
        <v>1563</v>
      </c>
      <c r="H5963" s="1" t="s">
        <v>530</v>
      </c>
      <c r="I5963" s="16"/>
      <c r="J5963" s="16"/>
      <c r="K5963" s="16"/>
      <c r="L5963" s="16"/>
      <c r="M5963" s="16"/>
      <c r="N5963" s="16"/>
      <c r="O5963" s="16"/>
      <c r="P5963" s="16"/>
      <c r="Q5963" s="16"/>
      <c r="R5963" s="16"/>
      <c r="S5963" s="16"/>
      <c r="T5963" s="16"/>
      <c r="U5963" s="16"/>
      <c r="V5963" s="1" t="s">
        <v>4076</v>
      </c>
      <c r="W5963" s="1" t="s">
        <v>2551</v>
      </c>
      <c r="X5963" s="5" t="s">
        <v>4082</v>
      </c>
      <c r="Y5963" s="5" t="s">
        <v>2558</v>
      </c>
      <c r="Z5963" s="5" t="s">
        <v>2998</v>
      </c>
      <c r="AA5963" s="5"/>
    </row>
    <row r="5964" spans="1:27" ht="12" customHeight="1" x14ac:dyDescent="0.15">
      <c r="A5964" s="1" t="s">
        <v>1601</v>
      </c>
      <c r="B5964" s="1" t="s">
        <v>33</v>
      </c>
      <c r="C5964" s="1" t="s">
        <v>21</v>
      </c>
      <c r="D5964" s="1" t="s">
        <v>2514</v>
      </c>
      <c r="E5964" s="1" t="s">
        <v>10</v>
      </c>
      <c r="F5964" s="1" t="s">
        <v>1607</v>
      </c>
      <c r="G5964" s="1" t="s">
        <v>24</v>
      </c>
      <c r="H5964" s="1" t="s">
        <v>530</v>
      </c>
      <c r="I5964" s="16"/>
      <c r="J5964" s="16"/>
      <c r="K5964" s="16"/>
      <c r="L5964" s="16"/>
      <c r="M5964" s="16"/>
      <c r="N5964" s="16"/>
      <c r="O5964" s="16"/>
      <c r="P5964" s="16"/>
      <c r="Q5964" s="16"/>
      <c r="R5964" s="16"/>
      <c r="S5964" s="16"/>
      <c r="T5964" s="16"/>
      <c r="U5964" s="16"/>
      <c r="V5964" s="1" t="s">
        <v>4076</v>
      </c>
      <c r="W5964" s="1" t="s">
        <v>2551</v>
      </c>
      <c r="X5964" s="5" t="s">
        <v>4082</v>
      </c>
      <c r="Y5964" s="5" t="s">
        <v>2559</v>
      </c>
      <c r="Z5964" s="5" t="s">
        <v>2998</v>
      </c>
      <c r="AA5964" s="5"/>
    </row>
    <row r="5965" spans="1:27" ht="12" customHeight="1" x14ac:dyDescent="0.15">
      <c r="A5965" s="1" t="s">
        <v>1601</v>
      </c>
      <c r="B5965" s="1" t="s">
        <v>35</v>
      </c>
      <c r="C5965" s="1" t="s">
        <v>9</v>
      </c>
      <c r="D5965" s="1" t="s">
        <v>2514</v>
      </c>
      <c r="E5965" s="1" t="s">
        <v>10</v>
      </c>
      <c r="F5965" s="1" t="s">
        <v>1608</v>
      </c>
      <c r="G5965" s="1" t="s">
        <v>12</v>
      </c>
      <c r="H5965" s="1" t="s">
        <v>530</v>
      </c>
      <c r="I5965" s="16"/>
      <c r="J5965" s="16"/>
      <c r="K5965" s="16"/>
      <c r="L5965" s="16"/>
      <c r="M5965" s="16"/>
      <c r="N5965" s="16"/>
      <c r="O5965" s="16"/>
      <c r="P5965" s="16"/>
      <c r="Q5965" s="16"/>
      <c r="R5965" s="16"/>
      <c r="S5965" s="16"/>
      <c r="T5965" s="16"/>
      <c r="U5965" s="16"/>
      <c r="V5965" s="1" t="s">
        <v>4076</v>
      </c>
      <c r="W5965" s="1" t="s">
        <v>2551</v>
      </c>
      <c r="X5965" s="5" t="s">
        <v>4083</v>
      </c>
      <c r="Y5965" s="5" t="s">
        <v>2553</v>
      </c>
      <c r="Z5965" s="5" t="s">
        <v>2998</v>
      </c>
      <c r="AA5965" s="5"/>
    </row>
    <row r="5966" spans="1:27" ht="12" customHeight="1" x14ac:dyDescent="0.15">
      <c r="A5966" s="1" t="s">
        <v>1601</v>
      </c>
      <c r="B5966" s="1" t="s">
        <v>35</v>
      </c>
      <c r="C5966" s="1" t="s">
        <v>15</v>
      </c>
      <c r="D5966" s="1" t="s">
        <v>2514</v>
      </c>
      <c r="E5966" s="1" t="s">
        <v>10</v>
      </c>
      <c r="F5966" s="1" t="s">
        <v>1608</v>
      </c>
      <c r="G5966" s="1" t="s">
        <v>242</v>
      </c>
      <c r="H5966" s="1" t="s">
        <v>530</v>
      </c>
      <c r="I5966" s="16"/>
      <c r="J5966" s="16"/>
      <c r="K5966" s="16"/>
      <c r="L5966" s="16"/>
      <c r="M5966" s="16"/>
      <c r="N5966" s="16"/>
      <c r="O5966" s="16"/>
      <c r="P5966" s="16"/>
      <c r="Q5966" s="16"/>
      <c r="R5966" s="16"/>
      <c r="S5966" s="16"/>
      <c r="T5966" s="16"/>
      <c r="U5966" s="16"/>
      <c r="V5966" s="1" t="s">
        <v>4076</v>
      </c>
      <c r="W5966" s="1" t="s">
        <v>2551</v>
      </c>
      <c r="X5966" s="5" t="s">
        <v>4083</v>
      </c>
      <c r="Y5966" s="5" t="s">
        <v>2557</v>
      </c>
      <c r="Z5966" s="5" t="s">
        <v>2998</v>
      </c>
      <c r="AA5966" s="5"/>
    </row>
    <row r="5967" spans="1:27" ht="12" customHeight="1" x14ac:dyDescent="0.15">
      <c r="A5967" s="1" t="s">
        <v>1601</v>
      </c>
      <c r="B5967" s="1" t="s">
        <v>35</v>
      </c>
      <c r="C5967" s="1" t="s">
        <v>17</v>
      </c>
      <c r="D5967" s="1" t="s">
        <v>2514</v>
      </c>
      <c r="E5967" s="1" t="s">
        <v>10</v>
      </c>
      <c r="F5967" s="1" t="s">
        <v>1608</v>
      </c>
      <c r="G5967" s="1" t="s">
        <v>245</v>
      </c>
      <c r="H5967" s="1" t="s">
        <v>239</v>
      </c>
      <c r="I5967" s="16"/>
      <c r="J5967" s="16"/>
      <c r="K5967" s="16"/>
      <c r="L5967" s="16"/>
      <c r="M5967" s="16"/>
      <c r="N5967" s="16"/>
      <c r="O5967" s="16"/>
      <c r="P5967" s="16"/>
      <c r="Q5967" s="16"/>
      <c r="R5967" s="16"/>
      <c r="S5967" s="16"/>
      <c r="T5967" s="16"/>
      <c r="U5967" s="16"/>
      <c r="V5967" s="1" t="s">
        <v>4076</v>
      </c>
      <c r="W5967" s="1" t="s">
        <v>2551</v>
      </c>
      <c r="X5967" s="5" t="s">
        <v>4083</v>
      </c>
      <c r="Y5967" s="5" t="s">
        <v>2740</v>
      </c>
      <c r="Z5967" s="5" t="s">
        <v>2738</v>
      </c>
      <c r="AA5967" s="5"/>
    </row>
    <row r="5968" spans="1:27" ht="12" customHeight="1" x14ac:dyDescent="0.15">
      <c r="A5968" s="1" t="s">
        <v>1601</v>
      </c>
      <c r="B5968" s="1" t="s">
        <v>35</v>
      </c>
      <c r="C5968" s="1" t="s">
        <v>19</v>
      </c>
      <c r="D5968" s="1" t="s">
        <v>2514</v>
      </c>
      <c r="E5968" s="1" t="s">
        <v>10</v>
      </c>
      <c r="F5968" s="1" t="s">
        <v>1608</v>
      </c>
      <c r="G5968" s="1" t="s">
        <v>1563</v>
      </c>
      <c r="H5968" s="1" t="s">
        <v>530</v>
      </c>
      <c r="I5968" s="16"/>
      <c r="J5968" s="16"/>
      <c r="K5968" s="16"/>
      <c r="L5968" s="16"/>
      <c r="M5968" s="16"/>
      <c r="N5968" s="16"/>
      <c r="O5968" s="16"/>
      <c r="P5968" s="16"/>
      <c r="Q5968" s="16"/>
      <c r="R5968" s="16"/>
      <c r="S5968" s="16"/>
      <c r="T5968" s="16"/>
      <c r="U5968" s="16"/>
      <c r="V5968" s="1" t="s">
        <v>4076</v>
      </c>
      <c r="W5968" s="1" t="s">
        <v>2551</v>
      </c>
      <c r="X5968" s="5" t="s">
        <v>4083</v>
      </c>
      <c r="Y5968" s="5" t="s">
        <v>2558</v>
      </c>
      <c r="Z5968" s="5" t="s">
        <v>2998</v>
      </c>
      <c r="AA5968" s="5"/>
    </row>
    <row r="5969" spans="1:27" ht="12" customHeight="1" x14ac:dyDescent="0.15">
      <c r="A5969" s="1" t="s">
        <v>1601</v>
      </c>
      <c r="B5969" s="1" t="s">
        <v>35</v>
      </c>
      <c r="C5969" s="1" t="s">
        <v>21</v>
      </c>
      <c r="D5969" s="1" t="s">
        <v>2514</v>
      </c>
      <c r="E5969" s="1" t="s">
        <v>10</v>
      </c>
      <c r="F5969" s="1" t="s">
        <v>1608</v>
      </c>
      <c r="G5969" s="1" t="s">
        <v>24</v>
      </c>
      <c r="H5969" s="1" t="s">
        <v>530</v>
      </c>
      <c r="I5969" s="16"/>
      <c r="J5969" s="16"/>
      <c r="K5969" s="16"/>
      <c r="L5969" s="16"/>
      <c r="M5969" s="16"/>
      <c r="N5969" s="16"/>
      <c r="O5969" s="16"/>
      <c r="P5969" s="16"/>
      <c r="Q5969" s="16"/>
      <c r="R5969" s="16"/>
      <c r="S5969" s="16"/>
      <c r="T5969" s="16"/>
      <c r="U5969" s="16"/>
      <c r="V5969" s="1" t="s">
        <v>4076</v>
      </c>
      <c r="W5969" s="1" t="s">
        <v>2551</v>
      </c>
      <c r="X5969" s="5" t="s">
        <v>4083</v>
      </c>
      <c r="Y5969" s="5" t="s">
        <v>2559</v>
      </c>
      <c r="Z5969" s="5" t="s">
        <v>2998</v>
      </c>
      <c r="AA5969" s="5"/>
    </row>
    <row r="5970" spans="1:27" ht="12" customHeight="1" x14ac:dyDescent="0.15">
      <c r="A5970" s="1" t="s">
        <v>1601</v>
      </c>
      <c r="B5970" s="1" t="s">
        <v>37</v>
      </c>
      <c r="C5970" s="1" t="s">
        <v>9</v>
      </c>
      <c r="D5970" s="1" t="s">
        <v>2514</v>
      </c>
      <c r="E5970" s="1" t="s">
        <v>10</v>
      </c>
      <c r="F5970" s="1" t="s">
        <v>1609</v>
      </c>
      <c r="G5970" s="1" t="s">
        <v>12</v>
      </c>
      <c r="H5970" s="1" t="s">
        <v>305</v>
      </c>
      <c r="I5970" s="16"/>
      <c r="J5970" s="16"/>
      <c r="K5970" s="16"/>
      <c r="L5970" s="16"/>
      <c r="M5970" s="16"/>
      <c r="N5970" s="16"/>
      <c r="O5970" s="16"/>
      <c r="P5970" s="16"/>
      <c r="Q5970" s="16"/>
      <c r="R5970" s="16"/>
      <c r="S5970" s="16"/>
      <c r="T5970" s="16"/>
      <c r="U5970" s="16"/>
      <c r="V5970" s="1" t="s">
        <v>4076</v>
      </c>
      <c r="W5970" s="1" t="s">
        <v>2551</v>
      </c>
      <c r="X5970" s="5" t="s">
        <v>4084</v>
      </c>
      <c r="Y5970" s="5" t="s">
        <v>2553</v>
      </c>
      <c r="Z5970" s="5" t="s">
        <v>305</v>
      </c>
      <c r="AA5970" s="5"/>
    </row>
    <row r="5971" spans="1:27" ht="12" customHeight="1" x14ac:dyDescent="0.15">
      <c r="A5971" s="1" t="s">
        <v>1601</v>
      </c>
      <c r="B5971" s="1" t="s">
        <v>37</v>
      </c>
      <c r="C5971" s="1" t="s">
        <v>15</v>
      </c>
      <c r="D5971" s="1" t="s">
        <v>2514</v>
      </c>
      <c r="E5971" s="1" t="s">
        <v>10</v>
      </c>
      <c r="F5971" s="1" t="s">
        <v>1609</v>
      </c>
      <c r="G5971" s="1" t="s">
        <v>242</v>
      </c>
      <c r="H5971" s="1" t="s">
        <v>305</v>
      </c>
      <c r="I5971" s="16"/>
      <c r="J5971" s="16"/>
      <c r="K5971" s="16"/>
      <c r="L5971" s="16"/>
      <c r="M5971" s="16"/>
      <c r="N5971" s="16"/>
      <c r="O5971" s="16"/>
      <c r="P5971" s="16"/>
      <c r="Q5971" s="16"/>
      <c r="R5971" s="16"/>
      <c r="S5971" s="16"/>
      <c r="T5971" s="16"/>
      <c r="U5971" s="16"/>
      <c r="V5971" s="1" t="s">
        <v>4076</v>
      </c>
      <c r="W5971" s="1" t="s">
        <v>2551</v>
      </c>
      <c r="X5971" s="5" t="s">
        <v>4084</v>
      </c>
      <c r="Y5971" s="5" t="s">
        <v>2557</v>
      </c>
      <c r="Z5971" s="5" t="s">
        <v>305</v>
      </c>
      <c r="AA5971" s="5"/>
    </row>
    <row r="5972" spans="1:27" ht="12" customHeight="1" x14ac:dyDescent="0.15">
      <c r="A5972" s="1" t="s">
        <v>1601</v>
      </c>
      <c r="B5972" s="1" t="s">
        <v>37</v>
      </c>
      <c r="C5972" s="1" t="s">
        <v>17</v>
      </c>
      <c r="D5972" s="1" t="s">
        <v>2514</v>
      </c>
      <c r="E5972" s="1" t="s">
        <v>10</v>
      </c>
      <c r="F5972" s="1" t="s">
        <v>1609</v>
      </c>
      <c r="G5972" s="1" t="s">
        <v>245</v>
      </c>
      <c r="H5972" s="1" t="s">
        <v>239</v>
      </c>
      <c r="I5972" s="16"/>
      <c r="J5972" s="16"/>
      <c r="K5972" s="16"/>
      <c r="L5972" s="16"/>
      <c r="M5972" s="16"/>
      <c r="N5972" s="16"/>
      <c r="O5972" s="16"/>
      <c r="P5972" s="16"/>
      <c r="Q5972" s="16"/>
      <c r="R5972" s="16"/>
      <c r="S5972" s="16"/>
      <c r="T5972" s="16"/>
      <c r="U5972" s="16"/>
      <c r="V5972" s="1" t="s">
        <v>4076</v>
      </c>
      <c r="W5972" s="1" t="s">
        <v>2551</v>
      </c>
      <c r="X5972" s="5" t="s">
        <v>4084</v>
      </c>
      <c r="Y5972" s="5" t="s">
        <v>2740</v>
      </c>
      <c r="Z5972" s="5" t="s">
        <v>2738</v>
      </c>
      <c r="AA5972" s="5"/>
    </row>
    <row r="5973" spans="1:27" ht="12" customHeight="1" x14ac:dyDescent="0.15">
      <c r="A5973" s="1" t="s">
        <v>1601</v>
      </c>
      <c r="B5973" s="1" t="s">
        <v>37</v>
      </c>
      <c r="C5973" s="1" t="s">
        <v>19</v>
      </c>
      <c r="D5973" s="1" t="s">
        <v>2514</v>
      </c>
      <c r="E5973" s="1" t="s">
        <v>10</v>
      </c>
      <c r="F5973" s="1" t="s">
        <v>1609</v>
      </c>
      <c r="G5973" s="1" t="s">
        <v>1563</v>
      </c>
      <c r="H5973" s="1" t="s">
        <v>305</v>
      </c>
      <c r="I5973" s="16"/>
      <c r="J5973" s="16"/>
      <c r="K5973" s="16"/>
      <c r="L5973" s="16"/>
      <c r="M5973" s="16"/>
      <c r="N5973" s="16"/>
      <c r="O5973" s="16"/>
      <c r="P5973" s="16"/>
      <c r="Q5973" s="16"/>
      <c r="R5973" s="16"/>
      <c r="S5973" s="16"/>
      <c r="T5973" s="16"/>
      <c r="U5973" s="16"/>
      <c r="V5973" s="1" t="s">
        <v>4076</v>
      </c>
      <c r="W5973" s="1" t="s">
        <v>2551</v>
      </c>
      <c r="X5973" s="5" t="s">
        <v>4084</v>
      </c>
      <c r="Y5973" s="5" t="s">
        <v>2558</v>
      </c>
      <c r="Z5973" s="5" t="s">
        <v>305</v>
      </c>
      <c r="AA5973" s="5"/>
    </row>
    <row r="5974" spans="1:27" ht="12" customHeight="1" x14ac:dyDescent="0.15">
      <c r="A5974" s="1" t="s">
        <v>1601</v>
      </c>
      <c r="B5974" s="1" t="s">
        <v>37</v>
      </c>
      <c r="C5974" s="1" t="s">
        <v>21</v>
      </c>
      <c r="D5974" s="1" t="s">
        <v>2514</v>
      </c>
      <c r="E5974" s="1" t="s">
        <v>10</v>
      </c>
      <c r="F5974" s="1" t="s">
        <v>1609</v>
      </c>
      <c r="G5974" s="1" t="s">
        <v>24</v>
      </c>
      <c r="H5974" s="1" t="s">
        <v>305</v>
      </c>
      <c r="I5974" s="16"/>
      <c r="J5974" s="16"/>
      <c r="K5974" s="16"/>
      <c r="L5974" s="16"/>
      <c r="M5974" s="16"/>
      <c r="N5974" s="16"/>
      <c r="O5974" s="16"/>
      <c r="P5974" s="16"/>
      <c r="Q5974" s="16"/>
      <c r="R5974" s="16"/>
      <c r="S5974" s="16"/>
      <c r="T5974" s="16"/>
      <c r="U5974" s="16"/>
      <c r="V5974" s="1" t="s">
        <v>4076</v>
      </c>
      <c r="W5974" s="1" t="s">
        <v>2551</v>
      </c>
      <c r="X5974" s="5" t="s">
        <v>4084</v>
      </c>
      <c r="Y5974" s="5" t="s">
        <v>2559</v>
      </c>
      <c r="Z5974" s="5" t="s">
        <v>305</v>
      </c>
      <c r="AA5974" s="5"/>
    </row>
    <row r="5975" spans="1:27" ht="12" customHeight="1" x14ac:dyDescent="0.15">
      <c r="A5975" s="1" t="s">
        <v>1601</v>
      </c>
      <c r="B5975" s="1" t="s">
        <v>39</v>
      </c>
      <c r="C5975" s="1" t="s">
        <v>9</v>
      </c>
      <c r="D5975" s="1" t="s">
        <v>2514</v>
      </c>
      <c r="E5975" s="1" t="s">
        <v>10</v>
      </c>
      <c r="F5975" s="1" t="s">
        <v>1610</v>
      </c>
      <c r="G5975" s="1" t="s">
        <v>12</v>
      </c>
      <c r="H5975" s="1" t="s">
        <v>530</v>
      </c>
      <c r="I5975" s="16"/>
      <c r="J5975" s="16"/>
      <c r="K5975" s="16"/>
      <c r="L5975" s="16"/>
      <c r="M5975" s="16"/>
      <c r="N5975" s="16"/>
      <c r="O5975" s="16"/>
      <c r="P5975" s="16"/>
      <c r="Q5975" s="16"/>
      <c r="R5975" s="16"/>
      <c r="S5975" s="16"/>
      <c r="T5975" s="16"/>
      <c r="U5975" s="16"/>
      <c r="V5975" s="1" t="s">
        <v>4076</v>
      </c>
      <c r="W5975" s="1" t="s">
        <v>2551</v>
      </c>
      <c r="X5975" s="5" t="s">
        <v>4085</v>
      </c>
      <c r="Y5975" s="5" t="s">
        <v>2553</v>
      </c>
      <c r="Z5975" s="5" t="s">
        <v>2998</v>
      </c>
      <c r="AA5975" s="5"/>
    </row>
    <row r="5976" spans="1:27" ht="12" customHeight="1" x14ac:dyDescent="0.15">
      <c r="A5976" s="1" t="s">
        <v>1601</v>
      </c>
      <c r="B5976" s="1" t="s">
        <v>39</v>
      </c>
      <c r="C5976" s="1" t="s">
        <v>15</v>
      </c>
      <c r="D5976" s="1" t="s">
        <v>2514</v>
      </c>
      <c r="E5976" s="1" t="s">
        <v>10</v>
      </c>
      <c r="F5976" s="1" t="s">
        <v>1610</v>
      </c>
      <c r="G5976" s="1" t="s">
        <v>242</v>
      </c>
      <c r="H5976" s="1" t="s">
        <v>530</v>
      </c>
      <c r="I5976" s="16"/>
      <c r="J5976" s="16"/>
      <c r="K5976" s="16"/>
      <c r="L5976" s="16"/>
      <c r="M5976" s="16"/>
      <c r="N5976" s="16"/>
      <c r="O5976" s="16"/>
      <c r="P5976" s="16"/>
      <c r="Q5976" s="16"/>
      <c r="R5976" s="16"/>
      <c r="S5976" s="16"/>
      <c r="T5976" s="16"/>
      <c r="U5976" s="16"/>
      <c r="V5976" s="1" t="s">
        <v>4076</v>
      </c>
      <c r="W5976" s="1" t="s">
        <v>2551</v>
      </c>
      <c r="X5976" s="5" t="s">
        <v>4085</v>
      </c>
      <c r="Y5976" s="5" t="s">
        <v>2557</v>
      </c>
      <c r="Z5976" s="5" t="s">
        <v>2998</v>
      </c>
      <c r="AA5976" s="5"/>
    </row>
    <row r="5977" spans="1:27" ht="12" customHeight="1" x14ac:dyDescent="0.15">
      <c r="A5977" s="1" t="s">
        <v>1601</v>
      </c>
      <c r="B5977" s="1" t="s">
        <v>39</v>
      </c>
      <c r="C5977" s="1" t="s">
        <v>17</v>
      </c>
      <c r="D5977" s="1" t="s">
        <v>2514</v>
      </c>
      <c r="E5977" s="1" t="s">
        <v>10</v>
      </c>
      <c r="F5977" s="1" t="s">
        <v>1610</v>
      </c>
      <c r="G5977" s="1" t="s">
        <v>245</v>
      </c>
      <c r="H5977" s="1" t="s">
        <v>239</v>
      </c>
      <c r="I5977" s="16"/>
      <c r="J5977" s="16"/>
      <c r="K5977" s="16"/>
      <c r="L5977" s="16"/>
      <c r="M5977" s="16"/>
      <c r="N5977" s="16"/>
      <c r="O5977" s="16"/>
      <c r="P5977" s="16"/>
      <c r="Q5977" s="16"/>
      <c r="R5977" s="16"/>
      <c r="S5977" s="16"/>
      <c r="T5977" s="16"/>
      <c r="U5977" s="16"/>
      <c r="V5977" s="1" t="s">
        <v>4076</v>
      </c>
      <c r="W5977" s="1" t="s">
        <v>2551</v>
      </c>
      <c r="X5977" s="5" t="s">
        <v>4085</v>
      </c>
      <c r="Y5977" s="5" t="s">
        <v>2740</v>
      </c>
      <c r="Z5977" s="5" t="s">
        <v>2738</v>
      </c>
      <c r="AA5977" s="5"/>
    </row>
    <row r="5978" spans="1:27" ht="12" customHeight="1" x14ac:dyDescent="0.15">
      <c r="A5978" s="1" t="s">
        <v>1601</v>
      </c>
      <c r="B5978" s="1" t="s">
        <v>39</v>
      </c>
      <c r="C5978" s="1" t="s">
        <v>19</v>
      </c>
      <c r="D5978" s="1" t="s">
        <v>2514</v>
      </c>
      <c r="E5978" s="1" t="s">
        <v>10</v>
      </c>
      <c r="F5978" s="1" t="s">
        <v>1610</v>
      </c>
      <c r="G5978" s="1" t="s">
        <v>1563</v>
      </c>
      <c r="H5978" s="1" t="s">
        <v>530</v>
      </c>
      <c r="I5978" s="16"/>
      <c r="J5978" s="16"/>
      <c r="K5978" s="16"/>
      <c r="L5978" s="16"/>
      <c r="M5978" s="16"/>
      <c r="N5978" s="16"/>
      <c r="O5978" s="16"/>
      <c r="P5978" s="16"/>
      <c r="Q5978" s="16"/>
      <c r="R5978" s="16"/>
      <c r="S5978" s="16"/>
      <c r="T5978" s="16"/>
      <c r="U5978" s="16"/>
      <c r="V5978" s="1" t="s">
        <v>4076</v>
      </c>
      <c r="W5978" s="1" t="s">
        <v>2551</v>
      </c>
      <c r="X5978" s="5" t="s">
        <v>4085</v>
      </c>
      <c r="Y5978" s="5" t="s">
        <v>2558</v>
      </c>
      <c r="Z5978" s="5" t="s">
        <v>2998</v>
      </c>
      <c r="AA5978" s="5"/>
    </row>
    <row r="5979" spans="1:27" ht="12" customHeight="1" x14ac:dyDescent="0.15">
      <c r="A5979" s="1" t="s">
        <v>1601</v>
      </c>
      <c r="B5979" s="1" t="s">
        <v>39</v>
      </c>
      <c r="C5979" s="1" t="s">
        <v>21</v>
      </c>
      <c r="D5979" s="1" t="s">
        <v>2514</v>
      </c>
      <c r="E5979" s="1" t="s">
        <v>10</v>
      </c>
      <c r="F5979" s="1" t="s">
        <v>1610</v>
      </c>
      <c r="G5979" s="1" t="s">
        <v>24</v>
      </c>
      <c r="H5979" s="1" t="s">
        <v>530</v>
      </c>
      <c r="I5979" s="16"/>
      <c r="J5979" s="16"/>
      <c r="K5979" s="16"/>
      <c r="L5979" s="16"/>
      <c r="M5979" s="16"/>
      <c r="N5979" s="16"/>
      <c r="O5979" s="16"/>
      <c r="P5979" s="16"/>
      <c r="Q5979" s="16"/>
      <c r="R5979" s="16"/>
      <c r="S5979" s="16"/>
      <c r="T5979" s="16"/>
      <c r="U5979" s="16"/>
      <c r="V5979" s="1" t="s">
        <v>4076</v>
      </c>
      <c r="W5979" s="1" t="s">
        <v>2551</v>
      </c>
      <c r="X5979" s="5" t="s">
        <v>4085</v>
      </c>
      <c r="Y5979" s="5" t="s">
        <v>2559</v>
      </c>
      <c r="Z5979" s="5" t="s">
        <v>2998</v>
      </c>
      <c r="AA5979" s="5"/>
    </row>
    <row r="5980" spans="1:27" ht="12" customHeight="1" x14ac:dyDescent="0.15">
      <c r="A5980" s="1" t="s">
        <v>1601</v>
      </c>
      <c r="B5980" s="1" t="s">
        <v>41</v>
      </c>
      <c r="C5980" s="1" t="s">
        <v>9</v>
      </c>
      <c r="D5980" s="1" t="s">
        <v>2514</v>
      </c>
      <c r="E5980" s="1" t="s">
        <v>10</v>
      </c>
      <c r="F5980" s="1" t="s">
        <v>1611</v>
      </c>
      <c r="G5980" s="1" t="s">
        <v>12</v>
      </c>
      <c r="H5980" s="1" t="s">
        <v>530</v>
      </c>
      <c r="I5980" s="16"/>
      <c r="J5980" s="16"/>
      <c r="K5980" s="16"/>
      <c r="L5980" s="16"/>
      <c r="M5980" s="16"/>
      <c r="N5980" s="16"/>
      <c r="O5980" s="16"/>
      <c r="P5980" s="16"/>
      <c r="Q5980" s="16"/>
      <c r="R5980" s="16"/>
      <c r="S5980" s="16"/>
      <c r="T5980" s="16"/>
      <c r="U5980" s="16"/>
      <c r="V5980" s="1" t="s">
        <v>4076</v>
      </c>
      <c r="W5980" s="1" t="s">
        <v>2551</v>
      </c>
      <c r="X5980" s="5" t="s">
        <v>4086</v>
      </c>
      <c r="Y5980" s="5" t="s">
        <v>2553</v>
      </c>
      <c r="Z5980" s="5" t="s">
        <v>2998</v>
      </c>
      <c r="AA5980" s="5"/>
    </row>
    <row r="5981" spans="1:27" ht="12" customHeight="1" x14ac:dyDescent="0.15">
      <c r="A5981" s="1" t="s">
        <v>1601</v>
      </c>
      <c r="B5981" s="1" t="s">
        <v>41</v>
      </c>
      <c r="C5981" s="1" t="s">
        <v>15</v>
      </c>
      <c r="D5981" s="1" t="s">
        <v>2514</v>
      </c>
      <c r="E5981" s="1" t="s">
        <v>10</v>
      </c>
      <c r="F5981" s="1" t="s">
        <v>1611</v>
      </c>
      <c r="G5981" s="1" t="s">
        <v>242</v>
      </c>
      <c r="H5981" s="1" t="s">
        <v>530</v>
      </c>
      <c r="I5981" s="16"/>
      <c r="J5981" s="16"/>
      <c r="K5981" s="16"/>
      <c r="L5981" s="16"/>
      <c r="M5981" s="16"/>
      <c r="N5981" s="16"/>
      <c r="O5981" s="16"/>
      <c r="P5981" s="16"/>
      <c r="Q5981" s="16"/>
      <c r="R5981" s="16"/>
      <c r="S5981" s="16"/>
      <c r="T5981" s="16"/>
      <c r="U5981" s="16"/>
      <c r="V5981" s="1" t="s">
        <v>4076</v>
      </c>
      <c r="W5981" s="1" t="s">
        <v>2551</v>
      </c>
      <c r="X5981" s="5" t="s">
        <v>4086</v>
      </c>
      <c r="Y5981" s="5" t="s">
        <v>2557</v>
      </c>
      <c r="Z5981" s="5" t="s">
        <v>2998</v>
      </c>
      <c r="AA5981" s="5"/>
    </row>
    <row r="5982" spans="1:27" ht="12" customHeight="1" x14ac:dyDescent="0.15">
      <c r="A5982" s="1" t="s">
        <v>1601</v>
      </c>
      <c r="B5982" s="1" t="s">
        <v>41</v>
      </c>
      <c r="C5982" s="1" t="s">
        <v>17</v>
      </c>
      <c r="D5982" s="1" t="s">
        <v>2514</v>
      </c>
      <c r="E5982" s="1" t="s">
        <v>10</v>
      </c>
      <c r="F5982" s="1" t="s">
        <v>1611</v>
      </c>
      <c r="G5982" s="1" t="s">
        <v>245</v>
      </c>
      <c r="H5982" s="1" t="s">
        <v>239</v>
      </c>
      <c r="I5982" s="16"/>
      <c r="J5982" s="16"/>
      <c r="K5982" s="16"/>
      <c r="L5982" s="16"/>
      <c r="M5982" s="16"/>
      <c r="N5982" s="16"/>
      <c r="O5982" s="16"/>
      <c r="P5982" s="16"/>
      <c r="Q5982" s="16"/>
      <c r="R5982" s="16"/>
      <c r="S5982" s="16"/>
      <c r="T5982" s="16"/>
      <c r="U5982" s="16"/>
      <c r="V5982" s="1" t="s">
        <v>4076</v>
      </c>
      <c r="W5982" s="1" t="s">
        <v>2551</v>
      </c>
      <c r="X5982" s="5" t="s">
        <v>4086</v>
      </c>
      <c r="Y5982" s="5" t="s">
        <v>2740</v>
      </c>
      <c r="Z5982" s="5" t="s">
        <v>2738</v>
      </c>
      <c r="AA5982" s="5"/>
    </row>
    <row r="5983" spans="1:27" ht="12" customHeight="1" x14ac:dyDescent="0.15">
      <c r="A5983" s="1" t="s">
        <v>1601</v>
      </c>
      <c r="B5983" s="1" t="s">
        <v>41</v>
      </c>
      <c r="C5983" s="1" t="s">
        <v>19</v>
      </c>
      <c r="D5983" s="1" t="s">
        <v>2514</v>
      </c>
      <c r="E5983" s="1" t="s">
        <v>10</v>
      </c>
      <c r="F5983" s="1" t="s">
        <v>1611</v>
      </c>
      <c r="G5983" s="1" t="s">
        <v>1563</v>
      </c>
      <c r="H5983" s="1" t="s">
        <v>530</v>
      </c>
      <c r="I5983" s="16"/>
      <c r="J5983" s="16"/>
      <c r="K5983" s="16"/>
      <c r="L5983" s="16"/>
      <c r="M5983" s="16"/>
      <c r="N5983" s="16"/>
      <c r="O5983" s="16"/>
      <c r="P5983" s="16"/>
      <c r="Q5983" s="16"/>
      <c r="R5983" s="16"/>
      <c r="S5983" s="16"/>
      <c r="T5983" s="16"/>
      <c r="U5983" s="16"/>
      <c r="V5983" s="1" t="s">
        <v>4076</v>
      </c>
      <c r="W5983" s="1" t="s">
        <v>2551</v>
      </c>
      <c r="X5983" s="5" t="s">
        <v>4086</v>
      </c>
      <c r="Y5983" s="5" t="s">
        <v>2558</v>
      </c>
      <c r="Z5983" s="5" t="s">
        <v>2998</v>
      </c>
      <c r="AA5983" s="5"/>
    </row>
    <row r="5984" spans="1:27" ht="12" customHeight="1" x14ac:dyDescent="0.15">
      <c r="A5984" s="1" t="s">
        <v>1601</v>
      </c>
      <c r="B5984" s="1" t="s">
        <v>41</v>
      </c>
      <c r="C5984" s="1" t="s">
        <v>21</v>
      </c>
      <c r="D5984" s="1" t="s">
        <v>2514</v>
      </c>
      <c r="E5984" s="1" t="s">
        <v>10</v>
      </c>
      <c r="F5984" s="1" t="s">
        <v>1611</v>
      </c>
      <c r="G5984" s="1" t="s">
        <v>24</v>
      </c>
      <c r="H5984" s="1" t="s">
        <v>530</v>
      </c>
      <c r="I5984" s="16"/>
      <c r="J5984" s="16"/>
      <c r="K5984" s="16"/>
      <c r="L5984" s="16"/>
      <c r="M5984" s="16"/>
      <c r="N5984" s="16"/>
      <c r="O5984" s="16"/>
      <c r="P5984" s="16"/>
      <c r="Q5984" s="16"/>
      <c r="R5984" s="16"/>
      <c r="S5984" s="16"/>
      <c r="T5984" s="16"/>
      <c r="U5984" s="16"/>
      <c r="V5984" s="1" t="s">
        <v>4076</v>
      </c>
      <c r="W5984" s="1" t="s">
        <v>2551</v>
      </c>
      <c r="X5984" s="5" t="s">
        <v>4086</v>
      </c>
      <c r="Y5984" s="5" t="s">
        <v>2559</v>
      </c>
      <c r="Z5984" s="5" t="s">
        <v>2998</v>
      </c>
      <c r="AA5984" s="5"/>
    </row>
    <row r="5985" spans="1:27" ht="12" customHeight="1" x14ac:dyDescent="0.15">
      <c r="A5985" s="1" t="s">
        <v>1601</v>
      </c>
      <c r="B5985" s="1" t="s">
        <v>43</v>
      </c>
      <c r="C5985" s="1" t="s">
        <v>9</v>
      </c>
      <c r="D5985" s="1" t="s">
        <v>2514</v>
      </c>
      <c r="E5985" s="1" t="s">
        <v>10</v>
      </c>
      <c r="F5985" s="1" t="s">
        <v>1612</v>
      </c>
      <c r="G5985" s="1" t="s">
        <v>12</v>
      </c>
      <c r="H5985" s="1" t="s">
        <v>530</v>
      </c>
      <c r="I5985" s="16"/>
      <c r="J5985" s="16"/>
      <c r="K5985" s="16"/>
      <c r="L5985" s="16"/>
      <c r="M5985" s="16"/>
      <c r="N5985" s="16"/>
      <c r="O5985" s="16"/>
      <c r="P5985" s="16"/>
      <c r="Q5985" s="16"/>
      <c r="R5985" s="16"/>
      <c r="S5985" s="16"/>
      <c r="T5985" s="16"/>
      <c r="U5985" s="16"/>
      <c r="V5985" s="1" t="s">
        <v>4076</v>
      </c>
      <c r="W5985" s="1" t="s">
        <v>2551</v>
      </c>
      <c r="X5985" s="5" t="s">
        <v>4087</v>
      </c>
      <c r="Y5985" s="5" t="s">
        <v>2553</v>
      </c>
      <c r="Z5985" s="5" t="s">
        <v>2998</v>
      </c>
      <c r="AA5985" s="5"/>
    </row>
    <row r="5986" spans="1:27" ht="12" customHeight="1" x14ac:dyDescent="0.15">
      <c r="A5986" s="1" t="s">
        <v>1601</v>
      </c>
      <c r="B5986" s="1" t="s">
        <v>43</v>
      </c>
      <c r="C5986" s="1" t="s">
        <v>15</v>
      </c>
      <c r="D5986" s="1" t="s">
        <v>2514</v>
      </c>
      <c r="E5986" s="1" t="s">
        <v>10</v>
      </c>
      <c r="F5986" s="1" t="s">
        <v>1612</v>
      </c>
      <c r="G5986" s="1" t="s">
        <v>242</v>
      </c>
      <c r="H5986" s="1" t="s">
        <v>530</v>
      </c>
      <c r="I5986" s="16"/>
      <c r="J5986" s="16"/>
      <c r="K5986" s="16"/>
      <c r="L5986" s="16"/>
      <c r="M5986" s="16"/>
      <c r="N5986" s="16"/>
      <c r="O5986" s="16"/>
      <c r="P5986" s="16"/>
      <c r="Q5986" s="16"/>
      <c r="R5986" s="16"/>
      <c r="S5986" s="16"/>
      <c r="T5986" s="16"/>
      <c r="U5986" s="16"/>
      <c r="V5986" s="1" t="s">
        <v>4076</v>
      </c>
      <c r="W5986" s="1" t="s">
        <v>2551</v>
      </c>
      <c r="X5986" s="5" t="s">
        <v>4087</v>
      </c>
      <c r="Y5986" s="5" t="s">
        <v>2557</v>
      </c>
      <c r="Z5986" s="5" t="s">
        <v>2998</v>
      </c>
      <c r="AA5986" s="5"/>
    </row>
    <row r="5987" spans="1:27" ht="12" customHeight="1" x14ac:dyDescent="0.15">
      <c r="A5987" s="1" t="s">
        <v>1601</v>
      </c>
      <c r="B5987" s="1" t="s">
        <v>43</v>
      </c>
      <c r="C5987" s="1" t="s">
        <v>17</v>
      </c>
      <c r="D5987" s="1" t="s">
        <v>2514</v>
      </c>
      <c r="E5987" s="1" t="s">
        <v>10</v>
      </c>
      <c r="F5987" s="1" t="s">
        <v>1612</v>
      </c>
      <c r="G5987" s="1" t="s">
        <v>245</v>
      </c>
      <c r="H5987" s="1" t="s">
        <v>239</v>
      </c>
      <c r="I5987" s="16"/>
      <c r="J5987" s="16"/>
      <c r="K5987" s="16"/>
      <c r="L5987" s="16"/>
      <c r="M5987" s="16"/>
      <c r="N5987" s="16"/>
      <c r="O5987" s="16"/>
      <c r="P5987" s="16"/>
      <c r="Q5987" s="16"/>
      <c r="R5987" s="16"/>
      <c r="S5987" s="16"/>
      <c r="T5987" s="16"/>
      <c r="U5987" s="16"/>
      <c r="V5987" s="1" t="s">
        <v>4076</v>
      </c>
      <c r="W5987" s="1" t="s">
        <v>2551</v>
      </c>
      <c r="X5987" s="5" t="s">
        <v>4087</v>
      </c>
      <c r="Y5987" s="5" t="s">
        <v>2740</v>
      </c>
      <c r="Z5987" s="5" t="s">
        <v>2738</v>
      </c>
      <c r="AA5987" s="5"/>
    </row>
    <row r="5988" spans="1:27" ht="12" customHeight="1" x14ac:dyDescent="0.15">
      <c r="A5988" s="1" t="s">
        <v>1601</v>
      </c>
      <c r="B5988" s="1" t="s">
        <v>43</v>
      </c>
      <c r="C5988" s="1" t="s">
        <v>19</v>
      </c>
      <c r="D5988" s="1" t="s">
        <v>2514</v>
      </c>
      <c r="E5988" s="1" t="s">
        <v>10</v>
      </c>
      <c r="F5988" s="1" t="s">
        <v>1612</v>
      </c>
      <c r="G5988" s="1" t="s">
        <v>1563</v>
      </c>
      <c r="H5988" s="1" t="s">
        <v>530</v>
      </c>
      <c r="I5988" s="16"/>
      <c r="J5988" s="16"/>
      <c r="K5988" s="16"/>
      <c r="L5988" s="16"/>
      <c r="M5988" s="16"/>
      <c r="N5988" s="16"/>
      <c r="O5988" s="16"/>
      <c r="P5988" s="16"/>
      <c r="Q5988" s="16"/>
      <c r="R5988" s="16"/>
      <c r="S5988" s="16"/>
      <c r="T5988" s="16"/>
      <c r="U5988" s="16"/>
      <c r="V5988" s="1" t="s">
        <v>4076</v>
      </c>
      <c r="W5988" s="1" t="s">
        <v>2551</v>
      </c>
      <c r="X5988" s="5" t="s">
        <v>4087</v>
      </c>
      <c r="Y5988" s="5" t="s">
        <v>2558</v>
      </c>
      <c r="Z5988" s="5" t="s">
        <v>2998</v>
      </c>
      <c r="AA5988" s="5"/>
    </row>
    <row r="5989" spans="1:27" ht="12" customHeight="1" x14ac:dyDescent="0.15">
      <c r="A5989" s="1" t="s">
        <v>1601</v>
      </c>
      <c r="B5989" s="1" t="s">
        <v>43</v>
      </c>
      <c r="C5989" s="1" t="s">
        <v>21</v>
      </c>
      <c r="D5989" s="1" t="s">
        <v>2514</v>
      </c>
      <c r="E5989" s="1" t="s">
        <v>10</v>
      </c>
      <c r="F5989" s="1" t="s">
        <v>1612</v>
      </c>
      <c r="G5989" s="1" t="s">
        <v>24</v>
      </c>
      <c r="H5989" s="1" t="s">
        <v>530</v>
      </c>
      <c r="I5989" s="16"/>
      <c r="J5989" s="16"/>
      <c r="K5989" s="16"/>
      <c r="L5989" s="16"/>
      <c r="M5989" s="16"/>
      <c r="N5989" s="16"/>
      <c r="O5989" s="16"/>
      <c r="P5989" s="16"/>
      <c r="Q5989" s="16"/>
      <c r="R5989" s="16"/>
      <c r="S5989" s="16"/>
      <c r="T5989" s="16"/>
      <c r="U5989" s="16"/>
      <c r="V5989" s="1" t="s">
        <v>4076</v>
      </c>
      <c r="W5989" s="1" t="s">
        <v>2551</v>
      </c>
      <c r="X5989" s="5" t="s">
        <v>4087</v>
      </c>
      <c r="Y5989" s="5" t="s">
        <v>2559</v>
      </c>
      <c r="Z5989" s="5" t="s">
        <v>2998</v>
      </c>
      <c r="AA5989" s="5"/>
    </row>
    <row r="5990" spans="1:27" ht="12" customHeight="1" x14ac:dyDescent="0.15">
      <c r="A5990" s="1" t="s">
        <v>1601</v>
      </c>
      <c r="B5990" s="1" t="s">
        <v>45</v>
      </c>
      <c r="C5990" s="1" t="s">
        <v>9</v>
      </c>
      <c r="D5990" s="1" t="s">
        <v>2514</v>
      </c>
      <c r="E5990" s="1" t="s">
        <v>10</v>
      </c>
      <c r="F5990" s="1" t="s">
        <v>1613</v>
      </c>
      <c r="G5990" s="1" t="s">
        <v>12</v>
      </c>
      <c r="H5990" s="1" t="s">
        <v>530</v>
      </c>
      <c r="I5990" s="16"/>
      <c r="J5990" s="16"/>
      <c r="K5990" s="16"/>
      <c r="L5990" s="16"/>
      <c r="M5990" s="16"/>
      <c r="N5990" s="16"/>
      <c r="O5990" s="16"/>
      <c r="P5990" s="16"/>
      <c r="Q5990" s="16"/>
      <c r="R5990" s="16"/>
      <c r="S5990" s="16"/>
      <c r="T5990" s="16"/>
      <c r="U5990" s="16"/>
      <c r="V5990" s="1" t="s">
        <v>4076</v>
      </c>
      <c r="W5990" s="1" t="s">
        <v>2551</v>
      </c>
      <c r="X5990" s="5" t="s">
        <v>4088</v>
      </c>
      <c r="Y5990" s="5" t="s">
        <v>2553</v>
      </c>
      <c r="Z5990" s="5" t="s">
        <v>2998</v>
      </c>
      <c r="AA5990" s="5"/>
    </row>
    <row r="5991" spans="1:27" ht="12" customHeight="1" x14ac:dyDescent="0.15">
      <c r="A5991" s="1" t="s">
        <v>1601</v>
      </c>
      <c r="B5991" s="1" t="s">
        <v>45</v>
      </c>
      <c r="C5991" s="1" t="s">
        <v>15</v>
      </c>
      <c r="D5991" s="1" t="s">
        <v>2514</v>
      </c>
      <c r="E5991" s="1" t="s">
        <v>10</v>
      </c>
      <c r="F5991" s="1" t="s">
        <v>1613</v>
      </c>
      <c r="G5991" s="1" t="s">
        <v>242</v>
      </c>
      <c r="H5991" s="1" t="s">
        <v>530</v>
      </c>
      <c r="I5991" s="16"/>
      <c r="J5991" s="16"/>
      <c r="K5991" s="16"/>
      <c r="L5991" s="16"/>
      <c r="M5991" s="16"/>
      <c r="N5991" s="16"/>
      <c r="O5991" s="16"/>
      <c r="P5991" s="16"/>
      <c r="Q5991" s="16"/>
      <c r="R5991" s="16"/>
      <c r="S5991" s="16"/>
      <c r="T5991" s="16"/>
      <c r="U5991" s="16"/>
      <c r="V5991" s="1" t="s">
        <v>4076</v>
      </c>
      <c r="W5991" s="1" t="s">
        <v>2551</v>
      </c>
      <c r="X5991" s="5" t="s">
        <v>4088</v>
      </c>
      <c r="Y5991" s="5" t="s">
        <v>2557</v>
      </c>
      <c r="Z5991" s="5" t="s">
        <v>2998</v>
      </c>
      <c r="AA5991" s="5"/>
    </row>
    <row r="5992" spans="1:27" ht="12" customHeight="1" x14ac:dyDescent="0.15">
      <c r="A5992" s="1" t="s">
        <v>1601</v>
      </c>
      <c r="B5992" s="1" t="s">
        <v>45</v>
      </c>
      <c r="C5992" s="1" t="s">
        <v>17</v>
      </c>
      <c r="D5992" s="1" t="s">
        <v>2514</v>
      </c>
      <c r="E5992" s="1" t="s">
        <v>10</v>
      </c>
      <c r="F5992" s="1" t="s">
        <v>1613</v>
      </c>
      <c r="G5992" s="1" t="s">
        <v>245</v>
      </c>
      <c r="H5992" s="1" t="s">
        <v>239</v>
      </c>
      <c r="I5992" s="16"/>
      <c r="J5992" s="16"/>
      <c r="K5992" s="16"/>
      <c r="L5992" s="16"/>
      <c r="M5992" s="16"/>
      <c r="N5992" s="16"/>
      <c r="O5992" s="16"/>
      <c r="P5992" s="16"/>
      <c r="Q5992" s="16"/>
      <c r="R5992" s="16"/>
      <c r="S5992" s="16"/>
      <c r="T5992" s="16"/>
      <c r="U5992" s="16"/>
      <c r="V5992" s="1" t="s">
        <v>4076</v>
      </c>
      <c r="W5992" s="1" t="s">
        <v>2551</v>
      </c>
      <c r="X5992" s="5" t="s">
        <v>4088</v>
      </c>
      <c r="Y5992" s="5" t="s">
        <v>2740</v>
      </c>
      <c r="Z5992" s="5" t="s">
        <v>2738</v>
      </c>
      <c r="AA5992" s="5"/>
    </row>
    <row r="5993" spans="1:27" ht="12" customHeight="1" x14ac:dyDescent="0.15">
      <c r="A5993" s="1" t="s">
        <v>1601</v>
      </c>
      <c r="B5993" s="1" t="s">
        <v>45</v>
      </c>
      <c r="C5993" s="1" t="s">
        <v>19</v>
      </c>
      <c r="D5993" s="1" t="s">
        <v>2514</v>
      </c>
      <c r="E5993" s="1" t="s">
        <v>10</v>
      </c>
      <c r="F5993" s="1" t="s">
        <v>1613</v>
      </c>
      <c r="G5993" s="1" t="s">
        <v>1563</v>
      </c>
      <c r="H5993" s="1" t="s">
        <v>530</v>
      </c>
      <c r="I5993" s="16"/>
      <c r="J5993" s="16"/>
      <c r="K5993" s="16"/>
      <c r="L5993" s="16"/>
      <c r="M5993" s="16"/>
      <c r="N5993" s="16"/>
      <c r="O5993" s="16"/>
      <c r="P5993" s="16"/>
      <c r="Q5993" s="16"/>
      <c r="R5993" s="16"/>
      <c r="S5993" s="16"/>
      <c r="T5993" s="16"/>
      <c r="U5993" s="16"/>
      <c r="V5993" s="1" t="s">
        <v>4076</v>
      </c>
      <c r="W5993" s="1" t="s">
        <v>2551</v>
      </c>
      <c r="X5993" s="5" t="s">
        <v>4088</v>
      </c>
      <c r="Y5993" s="5" t="s">
        <v>2558</v>
      </c>
      <c r="Z5993" s="5" t="s">
        <v>2998</v>
      </c>
      <c r="AA5993" s="5"/>
    </row>
    <row r="5994" spans="1:27" ht="12" customHeight="1" x14ac:dyDescent="0.15">
      <c r="A5994" s="1" t="s">
        <v>1601</v>
      </c>
      <c r="B5994" s="1" t="s">
        <v>45</v>
      </c>
      <c r="C5994" s="1" t="s">
        <v>21</v>
      </c>
      <c r="D5994" s="1" t="s">
        <v>2514</v>
      </c>
      <c r="E5994" s="1" t="s">
        <v>10</v>
      </c>
      <c r="F5994" s="1" t="s">
        <v>1613</v>
      </c>
      <c r="G5994" s="1" t="s">
        <v>24</v>
      </c>
      <c r="H5994" s="1" t="s">
        <v>530</v>
      </c>
      <c r="I5994" s="16"/>
      <c r="J5994" s="16"/>
      <c r="K5994" s="16"/>
      <c r="L5994" s="16"/>
      <c r="M5994" s="16"/>
      <c r="N5994" s="16"/>
      <c r="O5994" s="16"/>
      <c r="P5994" s="16"/>
      <c r="Q5994" s="16"/>
      <c r="R5994" s="16"/>
      <c r="S5994" s="16"/>
      <c r="T5994" s="16"/>
      <c r="U5994" s="16"/>
      <c r="V5994" s="1" t="s">
        <v>4076</v>
      </c>
      <c r="W5994" s="1" t="s">
        <v>2551</v>
      </c>
      <c r="X5994" s="5" t="s">
        <v>4088</v>
      </c>
      <c r="Y5994" s="5" t="s">
        <v>2559</v>
      </c>
      <c r="Z5994" s="5" t="s">
        <v>2998</v>
      </c>
      <c r="AA5994" s="5"/>
    </row>
    <row r="5995" spans="1:27" ht="12" customHeight="1" x14ac:dyDescent="0.15">
      <c r="A5995" s="1" t="s">
        <v>1601</v>
      </c>
      <c r="B5995" s="1" t="s">
        <v>212</v>
      </c>
      <c r="C5995" s="1" t="s">
        <v>9</v>
      </c>
      <c r="D5995" s="1" t="s">
        <v>2514</v>
      </c>
      <c r="E5995" s="1" t="s">
        <v>213</v>
      </c>
      <c r="F5995" s="1" t="s">
        <v>1614</v>
      </c>
      <c r="G5995" s="1" t="s">
        <v>215</v>
      </c>
      <c r="H5995" s="1" t="s">
        <v>216</v>
      </c>
      <c r="I5995" s="16"/>
      <c r="J5995" s="16"/>
      <c r="K5995" s="16"/>
      <c r="L5995" s="16"/>
      <c r="M5995" s="16"/>
      <c r="N5995" s="16"/>
      <c r="O5995" s="16"/>
      <c r="P5995" s="16"/>
      <c r="Q5995" s="16"/>
      <c r="R5995" s="16"/>
      <c r="S5995" s="16"/>
      <c r="T5995" s="16"/>
      <c r="U5995" s="16"/>
      <c r="V5995" s="1" t="s">
        <v>4076</v>
      </c>
      <c r="W5995" s="1" t="s">
        <v>2717</v>
      </c>
      <c r="X5995" s="5" t="s">
        <v>4089</v>
      </c>
      <c r="Y5995" s="5" t="s">
        <v>2719</v>
      </c>
      <c r="Z5995" s="5" t="s">
        <v>2720</v>
      </c>
      <c r="AA5995" s="5"/>
    </row>
    <row r="5996" spans="1:27" ht="12" customHeight="1" x14ac:dyDescent="0.15">
      <c r="A5996" s="1" t="s">
        <v>1601</v>
      </c>
      <c r="B5996" s="1" t="s">
        <v>285</v>
      </c>
      <c r="C5996" s="1" t="s">
        <v>9</v>
      </c>
      <c r="D5996" s="1" t="s">
        <v>2514</v>
      </c>
      <c r="E5996" s="1" t="s">
        <v>213</v>
      </c>
      <c r="F5996" s="1" t="s">
        <v>286</v>
      </c>
      <c r="G5996" s="1" t="s">
        <v>215</v>
      </c>
      <c r="H5996" s="1" t="s">
        <v>216</v>
      </c>
      <c r="I5996" s="16"/>
      <c r="J5996" s="16"/>
      <c r="K5996" s="16"/>
      <c r="L5996" s="16"/>
      <c r="M5996" s="16"/>
      <c r="N5996" s="16"/>
      <c r="O5996" s="16"/>
      <c r="P5996" s="16"/>
      <c r="Q5996" s="16"/>
      <c r="R5996" s="16"/>
      <c r="S5996" s="16"/>
      <c r="T5996" s="16"/>
      <c r="U5996" s="16"/>
      <c r="V5996" s="1" t="s">
        <v>4076</v>
      </c>
      <c r="W5996" s="1" t="s">
        <v>2717</v>
      </c>
      <c r="X5996" s="5" t="s">
        <v>2816</v>
      </c>
      <c r="Y5996" s="5" t="s">
        <v>2719</v>
      </c>
      <c r="Z5996" s="5" t="s">
        <v>2720</v>
      </c>
      <c r="AA5996" s="5"/>
    </row>
    <row r="5997" spans="1:27" ht="12" customHeight="1" x14ac:dyDescent="0.15">
      <c r="A5997" s="1" t="s">
        <v>1615</v>
      </c>
      <c r="B5997" s="1" t="s">
        <v>8</v>
      </c>
      <c r="C5997" s="1" t="s">
        <v>9</v>
      </c>
      <c r="D5997" s="1" t="s">
        <v>2515</v>
      </c>
      <c r="E5997" s="1" t="s">
        <v>10</v>
      </c>
      <c r="F5997" s="1" t="s">
        <v>1616</v>
      </c>
      <c r="G5997" s="1" t="s">
        <v>12</v>
      </c>
      <c r="H5997" s="1" t="s">
        <v>13</v>
      </c>
      <c r="I5997" s="16"/>
      <c r="J5997" s="16"/>
      <c r="K5997" s="16"/>
      <c r="L5997" s="16"/>
      <c r="M5997" s="16"/>
      <c r="N5997" s="16"/>
      <c r="O5997" s="16"/>
      <c r="P5997" s="16"/>
      <c r="Q5997" s="16"/>
      <c r="R5997" s="16"/>
      <c r="S5997" s="16"/>
      <c r="T5997" s="16"/>
      <c r="U5997" s="16"/>
      <c r="V5997" s="1" t="s">
        <v>4090</v>
      </c>
      <c r="W5997" s="1" t="s">
        <v>2551</v>
      </c>
      <c r="X5997" s="5" t="s">
        <v>4091</v>
      </c>
      <c r="Y5997" s="5" t="s">
        <v>2553</v>
      </c>
      <c r="Z5997" s="5" t="s">
        <v>13</v>
      </c>
      <c r="AA5997" s="5"/>
    </row>
    <row r="5998" spans="1:27" ht="12" customHeight="1" x14ac:dyDescent="0.15">
      <c r="A5998" s="1" t="s">
        <v>1615</v>
      </c>
      <c r="B5998" s="1" t="s">
        <v>8</v>
      </c>
      <c r="C5998" s="1" t="s">
        <v>15</v>
      </c>
      <c r="D5998" s="1" t="s">
        <v>2515</v>
      </c>
      <c r="E5998" s="1" t="s">
        <v>10</v>
      </c>
      <c r="F5998" s="1" t="s">
        <v>1616</v>
      </c>
      <c r="G5998" s="1" t="s">
        <v>16</v>
      </c>
      <c r="H5998" s="1" t="s">
        <v>13</v>
      </c>
      <c r="I5998" s="16"/>
      <c r="J5998" s="16"/>
      <c r="K5998" s="16"/>
      <c r="L5998" s="16"/>
      <c r="M5998" s="16"/>
      <c r="N5998" s="16"/>
      <c r="O5998" s="16"/>
      <c r="P5998" s="16"/>
      <c r="Q5998" s="16"/>
      <c r="R5998" s="16"/>
      <c r="S5998" s="16"/>
      <c r="T5998" s="16"/>
      <c r="U5998" s="16"/>
      <c r="V5998" s="1" t="s">
        <v>4090</v>
      </c>
      <c r="W5998" s="1" t="s">
        <v>2551</v>
      </c>
      <c r="X5998" s="5" t="s">
        <v>4091</v>
      </c>
      <c r="Y5998" s="5" t="s">
        <v>2561</v>
      </c>
      <c r="Z5998" s="5" t="s">
        <v>13</v>
      </c>
      <c r="AA5998" s="5"/>
    </row>
    <row r="5999" spans="1:27" ht="12" customHeight="1" x14ac:dyDescent="0.15">
      <c r="A5999" s="1" t="s">
        <v>1615</v>
      </c>
      <c r="B5999" s="1" t="s">
        <v>8</v>
      </c>
      <c r="C5999" s="1" t="s">
        <v>17</v>
      </c>
      <c r="D5999" s="1" t="s">
        <v>2515</v>
      </c>
      <c r="E5999" s="1" t="s">
        <v>10</v>
      </c>
      <c r="F5999" s="1" t="s">
        <v>1616</v>
      </c>
      <c r="G5999" s="1" t="s">
        <v>18</v>
      </c>
      <c r="H5999" s="1" t="s">
        <v>13</v>
      </c>
      <c r="I5999" s="16"/>
      <c r="J5999" s="16"/>
      <c r="K5999" s="16"/>
      <c r="L5999" s="16"/>
      <c r="M5999" s="16"/>
      <c r="N5999" s="16"/>
      <c r="O5999" s="16"/>
      <c r="P5999" s="16"/>
      <c r="Q5999" s="16"/>
      <c r="R5999" s="16"/>
      <c r="S5999" s="16"/>
      <c r="T5999" s="16"/>
      <c r="U5999" s="16"/>
      <c r="V5999" s="1" t="s">
        <v>4090</v>
      </c>
      <c r="W5999" s="1" t="s">
        <v>2551</v>
      </c>
      <c r="X5999" s="5" t="s">
        <v>4091</v>
      </c>
      <c r="Y5999" s="5" t="s">
        <v>2562</v>
      </c>
      <c r="Z5999" s="5" t="s">
        <v>13</v>
      </c>
      <c r="AA5999" s="5"/>
    </row>
    <row r="6000" spans="1:27" ht="12" customHeight="1" x14ac:dyDescent="0.15">
      <c r="A6000" s="1" t="s">
        <v>1615</v>
      </c>
      <c r="B6000" s="1" t="s">
        <v>8</v>
      </c>
      <c r="C6000" s="1" t="s">
        <v>19</v>
      </c>
      <c r="D6000" s="1" t="s">
        <v>2515</v>
      </c>
      <c r="E6000" s="1" t="s">
        <v>10</v>
      </c>
      <c r="F6000" s="1" t="s">
        <v>1616</v>
      </c>
      <c r="G6000" s="1" t="s">
        <v>242</v>
      </c>
      <c r="H6000" s="1" t="s">
        <v>13</v>
      </c>
      <c r="I6000" s="16"/>
      <c r="J6000" s="16"/>
      <c r="K6000" s="16"/>
      <c r="L6000" s="16"/>
      <c r="M6000" s="16"/>
      <c r="N6000" s="16"/>
      <c r="O6000" s="16"/>
      <c r="P6000" s="16"/>
      <c r="Q6000" s="16"/>
      <c r="R6000" s="16"/>
      <c r="S6000" s="16"/>
      <c r="T6000" s="16"/>
      <c r="U6000" s="16"/>
      <c r="V6000" s="1" t="s">
        <v>4090</v>
      </c>
      <c r="W6000" s="1" t="s">
        <v>2551</v>
      </c>
      <c r="X6000" s="5" t="s">
        <v>4091</v>
      </c>
      <c r="Y6000" s="5" t="s">
        <v>2557</v>
      </c>
      <c r="Z6000" s="5" t="s">
        <v>13</v>
      </c>
      <c r="AA6000" s="5"/>
    </row>
    <row r="6001" spans="1:27" ht="12" customHeight="1" x14ac:dyDescent="0.15">
      <c r="A6001" s="1" t="s">
        <v>1615</v>
      </c>
      <c r="B6001" s="1" t="s">
        <v>8</v>
      </c>
      <c r="C6001" s="1" t="s">
        <v>21</v>
      </c>
      <c r="D6001" s="1" t="s">
        <v>2515</v>
      </c>
      <c r="E6001" s="1" t="s">
        <v>10</v>
      </c>
      <c r="F6001" s="1" t="s">
        <v>1616</v>
      </c>
      <c r="G6001" s="1" t="s">
        <v>245</v>
      </c>
      <c r="H6001" s="1" t="s">
        <v>306</v>
      </c>
      <c r="I6001" s="16"/>
      <c r="J6001" s="16"/>
      <c r="K6001" s="16"/>
      <c r="L6001" s="16"/>
      <c r="M6001" s="16"/>
      <c r="N6001" s="16"/>
      <c r="O6001" s="16"/>
      <c r="P6001" s="16"/>
      <c r="Q6001" s="16"/>
      <c r="R6001" s="16"/>
      <c r="S6001" s="16"/>
      <c r="T6001" s="16"/>
      <c r="U6001" s="16"/>
      <c r="V6001" s="1" t="s">
        <v>4090</v>
      </c>
      <c r="W6001" s="1" t="s">
        <v>2551</v>
      </c>
      <c r="X6001" s="5" t="s">
        <v>4091</v>
      </c>
      <c r="Y6001" s="5" t="s">
        <v>2740</v>
      </c>
      <c r="Z6001" s="5" t="s">
        <v>2788</v>
      </c>
      <c r="AA6001" s="5"/>
    </row>
    <row r="6002" spans="1:27" ht="12" customHeight="1" x14ac:dyDescent="0.15">
      <c r="A6002" s="1" t="s">
        <v>1615</v>
      </c>
      <c r="B6002" s="1" t="s">
        <v>8</v>
      </c>
      <c r="C6002" s="1" t="s">
        <v>23</v>
      </c>
      <c r="D6002" s="1" t="s">
        <v>2515</v>
      </c>
      <c r="E6002" s="1" t="s">
        <v>10</v>
      </c>
      <c r="F6002" s="1" t="s">
        <v>1616</v>
      </c>
      <c r="G6002" s="1" t="s">
        <v>22</v>
      </c>
      <c r="H6002" s="1" t="s">
        <v>13</v>
      </c>
      <c r="I6002" s="16"/>
      <c r="J6002" s="16"/>
      <c r="K6002" s="16"/>
      <c r="L6002" s="16"/>
      <c r="M6002" s="16"/>
      <c r="N6002" s="16"/>
      <c r="O6002" s="16"/>
      <c r="P6002" s="16"/>
      <c r="Q6002" s="16"/>
      <c r="R6002" s="16"/>
      <c r="S6002" s="16"/>
      <c r="T6002" s="16"/>
      <c r="U6002" s="16"/>
      <c r="V6002" s="1" t="s">
        <v>4090</v>
      </c>
      <c r="W6002" s="1" t="s">
        <v>2551</v>
      </c>
      <c r="X6002" s="5" t="s">
        <v>4091</v>
      </c>
      <c r="Y6002" s="5" t="s">
        <v>2564</v>
      </c>
      <c r="Z6002" s="5" t="s">
        <v>13</v>
      </c>
      <c r="AA6002" s="5"/>
    </row>
    <row r="6003" spans="1:27" ht="12" customHeight="1" x14ac:dyDescent="0.15">
      <c r="A6003" s="1" t="s">
        <v>1615</v>
      </c>
      <c r="B6003" s="1" t="s">
        <v>8</v>
      </c>
      <c r="C6003" s="1" t="s">
        <v>77</v>
      </c>
      <c r="D6003" s="1" t="s">
        <v>2515</v>
      </c>
      <c r="E6003" s="1" t="s">
        <v>10</v>
      </c>
      <c r="F6003" s="1" t="s">
        <v>1616</v>
      </c>
      <c r="G6003" s="1" t="s">
        <v>24</v>
      </c>
      <c r="H6003" s="1" t="s">
        <v>13</v>
      </c>
      <c r="I6003" s="16"/>
      <c r="J6003" s="16"/>
      <c r="K6003" s="16"/>
      <c r="L6003" s="16"/>
      <c r="M6003" s="16"/>
      <c r="N6003" s="16"/>
      <c r="O6003" s="16"/>
      <c r="P6003" s="16"/>
      <c r="Q6003" s="16"/>
      <c r="R6003" s="16"/>
      <c r="S6003" s="16"/>
      <c r="T6003" s="16"/>
      <c r="U6003" s="16"/>
      <c r="V6003" s="1" t="s">
        <v>4090</v>
      </c>
      <c r="W6003" s="1" t="s">
        <v>2551</v>
      </c>
      <c r="X6003" s="5" t="s">
        <v>4091</v>
      </c>
      <c r="Y6003" s="5" t="s">
        <v>2559</v>
      </c>
      <c r="Z6003" s="5" t="s">
        <v>13</v>
      </c>
      <c r="AA6003" s="5"/>
    </row>
    <row r="6004" spans="1:27" ht="12" customHeight="1" x14ac:dyDescent="0.15">
      <c r="A6004" s="1" t="s">
        <v>1615</v>
      </c>
      <c r="B6004" s="1" t="s">
        <v>25</v>
      </c>
      <c r="C6004" s="1" t="s">
        <v>9</v>
      </c>
      <c r="D6004" s="1" t="s">
        <v>2515</v>
      </c>
      <c r="E6004" s="1" t="s">
        <v>10</v>
      </c>
      <c r="F6004" s="1" t="s">
        <v>1617</v>
      </c>
      <c r="G6004" s="1" t="s">
        <v>12</v>
      </c>
      <c r="H6004" s="1" t="s">
        <v>13</v>
      </c>
      <c r="I6004" s="16"/>
      <c r="J6004" s="16"/>
      <c r="K6004" s="16"/>
      <c r="L6004" s="16"/>
      <c r="M6004" s="16"/>
      <c r="N6004" s="16"/>
      <c r="O6004" s="16"/>
      <c r="P6004" s="16"/>
      <c r="Q6004" s="16"/>
      <c r="R6004" s="16"/>
      <c r="S6004" s="16"/>
      <c r="T6004" s="16"/>
      <c r="U6004" s="16"/>
      <c r="V6004" s="1" t="s">
        <v>4090</v>
      </c>
      <c r="W6004" s="1" t="s">
        <v>2551</v>
      </c>
      <c r="X6004" s="5" t="s">
        <v>4092</v>
      </c>
      <c r="Y6004" s="5" t="s">
        <v>2553</v>
      </c>
      <c r="Z6004" s="5" t="s">
        <v>13</v>
      </c>
      <c r="AA6004" s="5"/>
    </row>
    <row r="6005" spans="1:27" ht="12" customHeight="1" x14ac:dyDescent="0.15">
      <c r="A6005" s="1" t="s">
        <v>1615</v>
      </c>
      <c r="B6005" s="1" t="s">
        <v>25</v>
      </c>
      <c r="C6005" s="1" t="s">
        <v>15</v>
      </c>
      <c r="D6005" s="1" t="s">
        <v>2515</v>
      </c>
      <c r="E6005" s="1" t="s">
        <v>10</v>
      </c>
      <c r="F6005" s="1" t="s">
        <v>1617</v>
      </c>
      <c r="G6005" s="1" t="s">
        <v>16</v>
      </c>
      <c r="H6005" s="1" t="s">
        <v>13</v>
      </c>
      <c r="I6005" s="16"/>
      <c r="J6005" s="16"/>
      <c r="K6005" s="16"/>
      <c r="L6005" s="16"/>
      <c r="M6005" s="16"/>
      <c r="N6005" s="16"/>
      <c r="O6005" s="16"/>
      <c r="P6005" s="16"/>
      <c r="Q6005" s="16"/>
      <c r="R6005" s="16"/>
      <c r="S6005" s="16"/>
      <c r="T6005" s="16"/>
      <c r="U6005" s="16"/>
      <c r="V6005" s="1" t="s">
        <v>4090</v>
      </c>
      <c r="W6005" s="1" t="s">
        <v>2551</v>
      </c>
      <c r="X6005" s="5" t="s">
        <v>4092</v>
      </c>
      <c r="Y6005" s="5" t="s">
        <v>2561</v>
      </c>
      <c r="Z6005" s="5" t="s">
        <v>13</v>
      </c>
      <c r="AA6005" s="5"/>
    </row>
    <row r="6006" spans="1:27" ht="12" customHeight="1" x14ac:dyDescent="0.15">
      <c r="A6006" s="1" t="s">
        <v>1615</v>
      </c>
      <c r="B6006" s="1" t="s">
        <v>25</v>
      </c>
      <c r="C6006" s="1" t="s">
        <v>17</v>
      </c>
      <c r="D6006" s="1" t="s">
        <v>2515</v>
      </c>
      <c r="E6006" s="1" t="s">
        <v>10</v>
      </c>
      <c r="F6006" s="1" t="s">
        <v>1617</v>
      </c>
      <c r="G6006" s="1" t="s">
        <v>18</v>
      </c>
      <c r="H6006" s="1" t="s">
        <v>13</v>
      </c>
      <c r="I6006" s="16"/>
      <c r="J6006" s="16"/>
      <c r="K6006" s="16"/>
      <c r="L6006" s="16"/>
      <c r="M6006" s="16"/>
      <c r="N6006" s="16"/>
      <c r="O6006" s="16"/>
      <c r="P6006" s="16"/>
      <c r="Q6006" s="16"/>
      <c r="R6006" s="16"/>
      <c r="S6006" s="16"/>
      <c r="T6006" s="16"/>
      <c r="U6006" s="16"/>
      <c r="V6006" s="1" t="s">
        <v>4090</v>
      </c>
      <c r="W6006" s="1" t="s">
        <v>2551</v>
      </c>
      <c r="X6006" s="5" t="s">
        <v>4092</v>
      </c>
      <c r="Y6006" s="5" t="s">
        <v>2562</v>
      </c>
      <c r="Z6006" s="5" t="s">
        <v>13</v>
      </c>
      <c r="AA6006" s="5"/>
    </row>
    <row r="6007" spans="1:27" ht="12" customHeight="1" x14ac:dyDescent="0.15">
      <c r="A6007" s="1" t="s">
        <v>1615</v>
      </c>
      <c r="B6007" s="1" t="s">
        <v>25</v>
      </c>
      <c r="C6007" s="1" t="s">
        <v>19</v>
      </c>
      <c r="D6007" s="1" t="s">
        <v>2515</v>
      </c>
      <c r="E6007" s="1" t="s">
        <v>10</v>
      </c>
      <c r="F6007" s="1" t="s">
        <v>1617</v>
      </c>
      <c r="G6007" s="1" t="s">
        <v>242</v>
      </c>
      <c r="H6007" s="1" t="s">
        <v>13</v>
      </c>
      <c r="I6007" s="16"/>
      <c r="J6007" s="16"/>
      <c r="K6007" s="16"/>
      <c r="L6007" s="16"/>
      <c r="M6007" s="16"/>
      <c r="N6007" s="16"/>
      <c r="O6007" s="16"/>
      <c r="P6007" s="16"/>
      <c r="Q6007" s="16"/>
      <c r="R6007" s="16"/>
      <c r="S6007" s="16"/>
      <c r="T6007" s="16"/>
      <c r="U6007" s="16"/>
      <c r="V6007" s="1" t="s">
        <v>4090</v>
      </c>
      <c r="W6007" s="1" t="s">
        <v>2551</v>
      </c>
      <c r="X6007" s="5" t="s">
        <v>4092</v>
      </c>
      <c r="Y6007" s="5" t="s">
        <v>2557</v>
      </c>
      <c r="Z6007" s="5" t="s">
        <v>13</v>
      </c>
      <c r="AA6007" s="5"/>
    </row>
    <row r="6008" spans="1:27" ht="12" customHeight="1" x14ac:dyDescent="0.15">
      <c r="A6008" s="1" t="s">
        <v>1615</v>
      </c>
      <c r="B6008" s="1" t="s">
        <v>25</v>
      </c>
      <c r="C6008" s="1" t="s">
        <v>21</v>
      </c>
      <c r="D6008" s="1" t="s">
        <v>2515</v>
      </c>
      <c r="E6008" s="1" t="s">
        <v>10</v>
      </c>
      <c r="F6008" s="1" t="s">
        <v>1617</v>
      </c>
      <c r="G6008" s="1" t="s">
        <v>245</v>
      </c>
      <c r="H6008" s="1" t="s">
        <v>306</v>
      </c>
      <c r="I6008" s="16"/>
      <c r="J6008" s="16"/>
      <c r="K6008" s="16"/>
      <c r="L6008" s="16"/>
      <c r="M6008" s="16"/>
      <c r="N6008" s="16"/>
      <c r="O6008" s="16"/>
      <c r="P6008" s="16"/>
      <c r="Q6008" s="16"/>
      <c r="R6008" s="16"/>
      <c r="S6008" s="16"/>
      <c r="T6008" s="16"/>
      <c r="U6008" s="16"/>
      <c r="V6008" s="1" t="s">
        <v>4090</v>
      </c>
      <c r="W6008" s="1" t="s">
        <v>2551</v>
      </c>
      <c r="X6008" s="5" t="s">
        <v>4092</v>
      </c>
      <c r="Y6008" s="5" t="s">
        <v>2740</v>
      </c>
      <c r="Z6008" s="5" t="s">
        <v>2788</v>
      </c>
      <c r="AA6008" s="5"/>
    </row>
    <row r="6009" spans="1:27" ht="12" customHeight="1" x14ac:dyDescent="0.15">
      <c r="A6009" s="1" t="s">
        <v>1615</v>
      </c>
      <c r="B6009" s="1" t="s">
        <v>25</v>
      </c>
      <c r="C6009" s="1" t="s">
        <v>23</v>
      </c>
      <c r="D6009" s="1" t="s">
        <v>2515</v>
      </c>
      <c r="E6009" s="1" t="s">
        <v>10</v>
      </c>
      <c r="F6009" s="1" t="s">
        <v>1617</v>
      </c>
      <c r="G6009" s="1" t="s">
        <v>22</v>
      </c>
      <c r="H6009" s="1" t="s">
        <v>13</v>
      </c>
      <c r="I6009" s="16"/>
      <c r="J6009" s="16"/>
      <c r="K6009" s="16"/>
      <c r="L6009" s="16"/>
      <c r="M6009" s="16"/>
      <c r="N6009" s="16"/>
      <c r="O6009" s="16"/>
      <c r="P6009" s="16"/>
      <c r="Q6009" s="16"/>
      <c r="R6009" s="16"/>
      <c r="S6009" s="16"/>
      <c r="T6009" s="16"/>
      <c r="U6009" s="16"/>
      <c r="V6009" s="1" t="s">
        <v>4090</v>
      </c>
      <c r="W6009" s="1" t="s">
        <v>2551</v>
      </c>
      <c r="X6009" s="5" t="s">
        <v>4092</v>
      </c>
      <c r="Y6009" s="5" t="s">
        <v>2564</v>
      </c>
      <c r="Z6009" s="5" t="s">
        <v>13</v>
      </c>
      <c r="AA6009" s="5"/>
    </row>
    <row r="6010" spans="1:27" ht="12" customHeight="1" x14ac:dyDescent="0.15">
      <c r="A6010" s="1" t="s">
        <v>1615</v>
      </c>
      <c r="B6010" s="1" t="s">
        <v>25</v>
      </c>
      <c r="C6010" s="1" t="s">
        <v>77</v>
      </c>
      <c r="D6010" s="1" t="s">
        <v>2515</v>
      </c>
      <c r="E6010" s="1" t="s">
        <v>10</v>
      </c>
      <c r="F6010" s="1" t="s">
        <v>1617</v>
      </c>
      <c r="G6010" s="1" t="s">
        <v>24</v>
      </c>
      <c r="H6010" s="1" t="s">
        <v>13</v>
      </c>
      <c r="I6010" s="16"/>
      <c r="J6010" s="16"/>
      <c r="K6010" s="16"/>
      <c r="L6010" s="16"/>
      <c r="M6010" s="16"/>
      <c r="N6010" s="16"/>
      <c r="O6010" s="16"/>
      <c r="P6010" s="16"/>
      <c r="Q6010" s="16"/>
      <c r="R6010" s="16"/>
      <c r="S6010" s="16"/>
      <c r="T6010" s="16"/>
      <c r="U6010" s="16"/>
      <c r="V6010" s="1" t="s">
        <v>4090</v>
      </c>
      <c r="W6010" s="1" t="s">
        <v>2551</v>
      </c>
      <c r="X6010" s="5" t="s">
        <v>4092</v>
      </c>
      <c r="Y6010" s="5" t="s">
        <v>2559</v>
      </c>
      <c r="Z6010" s="5" t="s">
        <v>13</v>
      </c>
      <c r="AA6010" s="5"/>
    </row>
    <row r="6011" spans="1:27" ht="12" customHeight="1" x14ac:dyDescent="0.15">
      <c r="A6011" s="1" t="s">
        <v>1615</v>
      </c>
      <c r="B6011" s="1" t="s">
        <v>27</v>
      </c>
      <c r="C6011" s="1" t="s">
        <v>9</v>
      </c>
      <c r="D6011" s="1" t="s">
        <v>2515</v>
      </c>
      <c r="E6011" s="1" t="s">
        <v>10</v>
      </c>
      <c r="F6011" s="1" t="s">
        <v>1618</v>
      </c>
      <c r="G6011" s="1" t="s">
        <v>12</v>
      </c>
      <c r="H6011" s="1" t="s">
        <v>13</v>
      </c>
      <c r="I6011" s="16"/>
      <c r="J6011" s="16"/>
      <c r="K6011" s="16"/>
      <c r="L6011" s="16"/>
      <c r="M6011" s="16"/>
      <c r="N6011" s="16"/>
      <c r="O6011" s="16"/>
      <c r="P6011" s="16"/>
      <c r="Q6011" s="16"/>
      <c r="R6011" s="16"/>
      <c r="S6011" s="16"/>
      <c r="T6011" s="16"/>
      <c r="U6011" s="16"/>
      <c r="V6011" s="1" t="s">
        <v>4090</v>
      </c>
      <c r="W6011" s="1" t="s">
        <v>2551</v>
      </c>
      <c r="X6011" s="5" t="s">
        <v>4093</v>
      </c>
      <c r="Y6011" s="5" t="s">
        <v>2553</v>
      </c>
      <c r="Z6011" s="5" t="s">
        <v>13</v>
      </c>
      <c r="AA6011" s="5"/>
    </row>
    <row r="6012" spans="1:27" ht="12" customHeight="1" x14ac:dyDescent="0.15">
      <c r="A6012" s="1" t="s">
        <v>1615</v>
      </c>
      <c r="B6012" s="1" t="s">
        <v>27</v>
      </c>
      <c r="C6012" s="1" t="s">
        <v>15</v>
      </c>
      <c r="D6012" s="1" t="s">
        <v>2515</v>
      </c>
      <c r="E6012" s="1" t="s">
        <v>10</v>
      </c>
      <c r="F6012" s="1" t="s">
        <v>1618</v>
      </c>
      <c r="G6012" s="1" t="s">
        <v>16</v>
      </c>
      <c r="H6012" s="1" t="s">
        <v>13</v>
      </c>
      <c r="I6012" s="16"/>
      <c r="J6012" s="16"/>
      <c r="K6012" s="16"/>
      <c r="L6012" s="16"/>
      <c r="M6012" s="16"/>
      <c r="N6012" s="16"/>
      <c r="O6012" s="16"/>
      <c r="P6012" s="16"/>
      <c r="Q6012" s="16"/>
      <c r="R6012" s="16"/>
      <c r="S6012" s="16"/>
      <c r="T6012" s="16"/>
      <c r="U6012" s="16"/>
      <c r="V6012" s="1" t="s">
        <v>4090</v>
      </c>
      <c r="W6012" s="1" t="s">
        <v>2551</v>
      </c>
      <c r="X6012" s="5" t="s">
        <v>4093</v>
      </c>
      <c r="Y6012" s="5" t="s">
        <v>2561</v>
      </c>
      <c r="Z6012" s="5" t="s">
        <v>13</v>
      </c>
      <c r="AA6012" s="5"/>
    </row>
    <row r="6013" spans="1:27" ht="12" customHeight="1" x14ac:dyDescent="0.15">
      <c r="A6013" s="1" t="s">
        <v>1615</v>
      </c>
      <c r="B6013" s="1" t="s">
        <v>27</v>
      </c>
      <c r="C6013" s="1" t="s">
        <v>17</v>
      </c>
      <c r="D6013" s="1" t="s">
        <v>2515</v>
      </c>
      <c r="E6013" s="1" t="s">
        <v>10</v>
      </c>
      <c r="F6013" s="1" t="s">
        <v>1618</v>
      </c>
      <c r="G6013" s="1" t="s">
        <v>18</v>
      </c>
      <c r="H6013" s="1" t="s">
        <v>13</v>
      </c>
      <c r="I6013" s="16"/>
      <c r="J6013" s="16"/>
      <c r="K6013" s="16"/>
      <c r="L6013" s="16"/>
      <c r="M6013" s="16"/>
      <c r="N6013" s="16"/>
      <c r="O6013" s="16"/>
      <c r="P6013" s="16"/>
      <c r="Q6013" s="16"/>
      <c r="R6013" s="16"/>
      <c r="S6013" s="16"/>
      <c r="T6013" s="16"/>
      <c r="U6013" s="16"/>
      <c r="V6013" s="1" t="s">
        <v>4090</v>
      </c>
      <c r="W6013" s="1" t="s">
        <v>2551</v>
      </c>
      <c r="X6013" s="5" t="s">
        <v>4093</v>
      </c>
      <c r="Y6013" s="5" t="s">
        <v>2562</v>
      </c>
      <c r="Z6013" s="5" t="s">
        <v>13</v>
      </c>
      <c r="AA6013" s="5"/>
    </row>
    <row r="6014" spans="1:27" ht="12" customHeight="1" x14ac:dyDescent="0.15">
      <c r="A6014" s="1" t="s">
        <v>1615</v>
      </c>
      <c r="B6014" s="1" t="s">
        <v>27</v>
      </c>
      <c r="C6014" s="1" t="s">
        <v>19</v>
      </c>
      <c r="D6014" s="1" t="s">
        <v>2515</v>
      </c>
      <c r="E6014" s="1" t="s">
        <v>10</v>
      </c>
      <c r="F6014" s="1" t="s">
        <v>1618</v>
      </c>
      <c r="G6014" s="1" t="s">
        <v>242</v>
      </c>
      <c r="H6014" s="1" t="s">
        <v>13</v>
      </c>
      <c r="I6014" s="16"/>
      <c r="J6014" s="16"/>
      <c r="K6014" s="16"/>
      <c r="L6014" s="16"/>
      <c r="M6014" s="16"/>
      <c r="N6014" s="16"/>
      <c r="O6014" s="16"/>
      <c r="P6014" s="16"/>
      <c r="Q6014" s="16"/>
      <c r="R6014" s="16"/>
      <c r="S6014" s="16"/>
      <c r="T6014" s="16"/>
      <c r="U6014" s="16"/>
      <c r="V6014" s="1" t="s">
        <v>4090</v>
      </c>
      <c r="W6014" s="1" t="s">
        <v>2551</v>
      </c>
      <c r="X6014" s="5" t="s">
        <v>4093</v>
      </c>
      <c r="Y6014" s="5" t="s">
        <v>2557</v>
      </c>
      <c r="Z6014" s="5" t="s">
        <v>13</v>
      </c>
      <c r="AA6014" s="5"/>
    </row>
    <row r="6015" spans="1:27" ht="12" customHeight="1" x14ac:dyDescent="0.15">
      <c r="A6015" s="1" t="s">
        <v>1615</v>
      </c>
      <c r="B6015" s="1" t="s">
        <v>27</v>
      </c>
      <c r="C6015" s="1" t="s">
        <v>21</v>
      </c>
      <c r="D6015" s="1" t="s">
        <v>2515</v>
      </c>
      <c r="E6015" s="1" t="s">
        <v>10</v>
      </c>
      <c r="F6015" s="1" t="s">
        <v>1618</v>
      </c>
      <c r="G6015" s="1" t="s">
        <v>245</v>
      </c>
      <c r="H6015" s="1" t="s">
        <v>306</v>
      </c>
      <c r="I6015" s="16"/>
      <c r="J6015" s="16"/>
      <c r="K6015" s="16"/>
      <c r="L6015" s="16"/>
      <c r="M6015" s="16"/>
      <c r="N6015" s="16"/>
      <c r="O6015" s="16"/>
      <c r="P6015" s="16"/>
      <c r="Q6015" s="16"/>
      <c r="R6015" s="16"/>
      <c r="S6015" s="16"/>
      <c r="T6015" s="16"/>
      <c r="U6015" s="16"/>
      <c r="V6015" s="1" t="s">
        <v>4090</v>
      </c>
      <c r="W6015" s="1" t="s">
        <v>2551</v>
      </c>
      <c r="X6015" s="5" t="s">
        <v>4093</v>
      </c>
      <c r="Y6015" s="5" t="s">
        <v>2740</v>
      </c>
      <c r="Z6015" s="5" t="s">
        <v>2788</v>
      </c>
      <c r="AA6015" s="5"/>
    </row>
    <row r="6016" spans="1:27" ht="12" customHeight="1" x14ac:dyDescent="0.15">
      <c r="A6016" s="1" t="s">
        <v>1615</v>
      </c>
      <c r="B6016" s="1" t="s">
        <v>27</v>
      </c>
      <c r="C6016" s="1" t="s">
        <v>23</v>
      </c>
      <c r="D6016" s="1" t="s">
        <v>2515</v>
      </c>
      <c r="E6016" s="1" t="s">
        <v>10</v>
      </c>
      <c r="F6016" s="1" t="s">
        <v>1618</v>
      </c>
      <c r="G6016" s="1" t="s">
        <v>22</v>
      </c>
      <c r="H6016" s="1" t="s">
        <v>13</v>
      </c>
      <c r="I6016" s="16"/>
      <c r="J6016" s="16"/>
      <c r="K6016" s="16"/>
      <c r="L6016" s="16"/>
      <c r="M6016" s="16"/>
      <c r="N6016" s="16"/>
      <c r="O6016" s="16"/>
      <c r="P6016" s="16"/>
      <c r="Q6016" s="16"/>
      <c r="R6016" s="16"/>
      <c r="S6016" s="16"/>
      <c r="T6016" s="16"/>
      <c r="U6016" s="16"/>
      <c r="V6016" s="1" t="s">
        <v>4090</v>
      </c>
      <c r="W6016" s="1" t="s">
        <v>2551</v>
      </c>
      <c r="X6016" s="5" t="s">
        <v>4093</v>
      </c>
      <c r="Y6016" s="5" t="s">
        <v>2564</v>
      </c>
      <c r="Z6016" s="5" t="s">
        <v>13</v>
      </c>
      <c r="AA6016" s="5"/>
    </row>
    <row r="6017" spans="1:27" ht="12" customHeight="1" x14ac:dyDescent="0.15">
      <c r="A6017" s="1" t="s">
        <v>1615</v>
      </c>
      <c r="B6017" s="1" t="s">
        <v>27</v>
      </c>
      <c r="C6017" s="1" t="s">
        <v>77</v>
      </c>
      <c r="D6017" s="1" t="s">
        <v>2515</v>
      </c>
      <c r="E6017" s="1" t="s">
        <v>10</v>
      </c>
      <c r="F6017" s="1" t="s">
        <v>1618</v>
      </c>
      <c r="G6017" s="1" t="s">
        <v>24</v>
      </c>
      <c r="H6017" s="1" t="s">
        <v>13</v>
      </c>
      <c r="I6017" s="16"/>
      <c r="J6017" s="16"/>
      <c r="K6017" s="16"/>
      <c r="L6017" s="16"/>
      <c r="M6017" s="16"/>
      <c r="N6017" s="16"/>
      <c r="O6017" s="16"/>
      <c r="P6017" s="16"/>
      <c r="Q6017" s="16"/>
      <c r="R6017" s="16"/>
      <c r="S6017" s="16"/>
      <c r="T6017" s="16"/>
      <c r="U6017" s="16"/>
      <c r="V6017" s="1" t="s">
        <v>4090</v>
      </c>
      <c r="W6017" s="1" t="s">
        <v>2551</v>
      </c>
      <c r="X6017" s="5" t="s">
        <v>4093</v>
      </c>
      <c r="Y6017" s="5" t="s">
        <v>2559</v>
      </c>
      <c r="Z6017" s="5" t="s">
        <v>13</v>
      </c>
      <c r="AA6017" s="5"/>
    </row>
    <row r="6018" spans="1:27" ht="12" customHeight="1" x14ac:dyDescent="0.15">
      <c r="A6018" s="1" t="s">
        <v>1615</v>
      </c>
      <c r="B6018" s="1" t="s">
        <v>29</v>
      </c>
      <c r="C6018" s="1" t="s">
        <v>9</v>
      </c>
      <c r="D6018" s="1" t="s">
        <v>2515</v>
      </c>
      <c r="E6018" s="1" t="s">
        <v>10</v>
      </c>
      <c r="F6018" s="1" t="s">
        <v>1619</v>
      </c>
      <c r="G6018" s="1" t="s">
        <v>12</v>
      </c>
      <c r="H6018" s="1" t="s">
        <v>13</v>
      </c>
      <c r="I6018" s="16"/>
      <c r="J6018" s="16"/>
      <c r="K6018" s="16"/>
      <c r="L6018" s="16"/>
      <c r="M6018" s="16"/>
      <c r="N6018" s="16"/>
      <c r="O6018" s="16"/>
      <c r="P6018" s="16"/>
      <c r="Q6018" s="16"/>
      <c r="R6018" s="16"/>
      <c r="S6018" s="16"/>
      <c r="T6018" s="16"/>
      <c r="U6018" s="16"/>
      <c r="V6018" s="1" t="s">
        <v>4090</v>
      </c>
      <c r="W6018" s="1" t="s">
        <v>2551</v>
      </c>
      <c r="X6018" s="5" t="s">
        <v>4094</v>
      </c>
      <c r="Y6018" s="5" t="s">
        <v>2553</v>
      </c>
      <c r="Z6018" s="5" t="s">
        <v>13</v>
      </c>
      <c r="AA6018" s="5"/>
    </row>
    <row r="6019" spans="1:27" ht="12" customHeight="1" x14ac:dyDescent="0.15">
      <c r="A6019" s="1" t="s">
        <v>1615</v>
      </c>
      <c r="B6019" s="1" t="s">
        <v>29</v>
      </c>
      <c r="C6019" s="1" t="s">
        <v>15</v>
      </c>
      <c r="D6019" s="1" t="s">
        <v>2515</v>
      </c>
      <c r="E6019" s="1" t="s">
        <v>10</v>
      </c>
      <c r="F6019" s="1" t="s">
        <v>1619</v>
      </c>
      <c r="G6019" s="1" t="s">
        <v>16</v>
      </c>
      <c r="H6019" s="1" t="s">
        <v>13</v>
      </c>
      <c r="I6019" s="16"/>
      <c r="J6019" s="16"/>
      <c r="K6019" s="16"/>
      <c r="L6019" s="16"/>
      <c r="M6019" s="16"/>
      <c r="N6019" s="16"/>
      <c r="O6019" s="16"/>
      <c r="P6019" s="16"/>
      <c r="Q6019" s="16"/>
      <c r="R6019" s="16"/>
      <c r="S6019" s="16"/>
      <c r="T6019" s="16"/>
      <c r="U6019" s="16"/>
      <c r="V6019" s="1" t="s">
        <v>4090</v>
      </c>
      <c r="W6019" s="1" t="s">
        <v>2551</v>
      </c>
      <c r="X6019" s="5" t="s">
        <v>4094</v>
      </c>
      <c r="Y6019" s="5" t="s">
        <v>2561</v>
      </c>
      <c r="Z6019" s="5" t="s">
        <v>13</v>
      </c>
      <c r="AA6019" s="5"/>
    </row>
    <row r="6020" spans="1:27" ht="12" customHeight="1" x14ac:dyDescent="0.15">
      <c r="A6020" s="1" t="s">
        <v>1615</v>
      </c>
      <c r="B6020" s="1" t="s">
        <v>29</v>
      </c>
      <c r="C6020" s="1" t="s">
        <v>17</v>
      </c>
      <c r="D6020" s="1" t="s">
        <v>2515</v>
      </c>
      <c r="E6020" s="1" t="s">
        <v>10</v>
      </c>
      <c r="F6020" s="1" t="s">
        <v>1619</v>
      </c>
      <c r="G6020" s="1" t="s">
        <v>18</v>
      </c>
      <c r="H6020" s="1" t="s">
        <v>13</v>
      </c>
      <c r="I6020" s="16"/>
      <c r="J6020" s="16"/>
      <c r="K6020" s="16"/>
      <c r="L6020" s="16"/>
      <c r="M6020" s="16"/>
      <c r="N6020" s="16"/>
      <c r="O6020" s="16"/>
      <c r="P6020" s="16"/>
      <c r="Q6020" s="16"/>
      <c r="R6020" s="16"/>
      <c r="S6020" s="16"/>
      <c r="T6020" s="16"/>
      <c r="U6020" s="16"/>
      <c r="V6020" s="1" t="s">
        <v>4090</v>
      </c>
      <c r="W6020" s="1" t="s">
        <v>2551</v>
      </c>
      <c r="X6020" s="5" t="s">
        <v>4094</v>
      </c>
      <c r="Y6020" s="5" t="s">
        <v>2562</v>
      </c>
      <c r="Z6020" s="5" t="s">
        <v>13</v>
      </c>
      <c r="AA6020" s="5"/>
    </row>
    <row r="6021" spans="1:27" ht="12" customHeight="1" x14ac:dyDescent="0.15">
      <c r="A6021" s="1" t="s">
        <v>1615</v>
      </c>
      <c r="B6021" s="1" t="s">
        <v>29</v>
      </c>
      <c r="C6021" s="1" t="s">
        <v>19</v>
      </c>
      <c r="D6021" s="1" t="s">
        <v>2515</v>
      </c>
      <c r="E6021" s="1" t="s">
        <v>10</v>
      </c>
      <c r="F6021" s="1" t="s">
        <v>1619</v>
      </c>
      <c r="G6021" s="1" t="s">
        <v>242</v>
      </c>
      <c r="H6021" s="1" t="s">
        <v>13</v>
      </c>
      <c r="I6021" s="16"/>
      <c r="J6021" s="16"/>
      <c r="K6021" s="16"/>
      <c r="L6021" s="16"/>
      <c r="M6021" s="16"/>
      <c r="N6021" s="16"/>
      <c r="O6021" s="16"/>
      <c r="P6021" s="16"/>
      <c r="Q6021" s="16"/>
      <c r="R6021" s="16"/>
      <c r="S6021" s="16"/>
      <c r="T6021" s="16"/>
      <c r="U6021" s="16"/>
      <c r="V6021" s="1" t="s">
        <v>4090</v>
      </c>
      <c r="W6021" s="1" t="s">
        <v>2551</v>
      </c>
      <c r="X6021" s="5" t="s">
        <v>4094</v>
      </c>
      <c r="Y6021" s="5" t="s">
        <v>2557</v>
      </c>
      <c r="Z6021" s="5" t="s">
        <v>13</v>
      </c>
      <c r="AA6021" s="5"/>
    </row>
    <row r="6022" spans="1:27" ht="12" customHeight="1" x14ac:dyDescent="0.15">
      <c r="A6022" s="1" t="s">
        <v>1615</v>
      </c>
      <c r="B6022" s="1" t="s">
        <v>29</v>
      </c>
      <c r="C6022" s="1" t="s">
        <v>21</v>
      </c>
      <c r="D6022" s="1" t="s">
        <v>2515</v>
      </c>
      <c r="E6022" s="1" t="s">
        <v>10</v>
      </c>
      <c r="F6022" s="1" t="s">
        <v>1619</v>
      </c>
      <c r="G6022" s="1" t="s">
        <v>245</v>
      </c>
      <c r="H6022" s="1" t="s">
        <v>306</v>
      </c>
      <c r="I6022" s="16"/>
      <c r="J6022" s="16"/>
      <c r="K6022" s="16"/>
      <c r="L6022" s="16"/>
      <c r="M6022" s="16"/>
      <c r="N6022" s="16"/>
      <c r="O6022" s="16"/>
      <c r="P6022" s="16"/>
      <c r="Q6022" s="16"/>
      <c r="R6022" s="16"/>
      <c r="S6022" s="16"/>
      <c r="T6022" s="16"/>
      <c r="U6022" s="16"/>
      <c r="V6022" s="1" t="s">
        <v>4090</v>
      </c>
      <c r="W6022" s="1" t="s">
        <v>2551</v>
      </c>
      <c r="X6022" s="5" t="s">
        <v>4094</v>
      </c>
      <c r="Y6022" s="5" t="s">
        <v>2740</v>
      </c>
      <c r="Z6022" s="5" t="s">
        <v>2788</v>
      </c>
      <c r="AA6022" s="5"/>
    </row>
    <row r="6023" spans="1:27" ht="12" customHeight="1" x14ac:dyDescent="0.15">
      <c r="A6023" s="1" t="s">
        <v>1615</v>
      </c>
      <c r="B6023" s="1" t="s">
        <v>29</v>
      </c>
      <c r="C6023" s="1" t="s">
        <v>23</v>
      </c>
      <c r="D6023" s="1" t="s">
        <v>2515</v>
      </c>
      <c r="E6023" s="1" t="s">
        <v>10</v>
      </c>
      <c r="F6023" s="1" t="s">
        <v>1619</v>
      </c>
      <c r="G6023" s="1" t="s">
        <v>22</v>
      </c>
      <c r="H6023" s="1" t="s">
        <v>13</v>
      </c>
      <c r="I6023" s="16"/>
      <c r="J6023" s="16"/>
      <c r="K6023" s="16"/>
      <c r="L6023" s="16"/>
      <c r="M6023" s="16"/>
      <c r="N6023" s="16"/>
      <c r="O6023" s="16"/>
      <c r="P6023" s="16"/>
      <c r="Q6023" s="16"/>
      <c r="R6023" s="16"/>
      <c r="S6023" s="16"/>
      <c r="T6023" s="16"/>
      <c r="U6023" s="16"/>
      <c r="V6023" s="1" t="s">
        <v>4090</v>
      </c>
      <c r="W6023" s="1" t="s">
        <v>2551</v>
      </c>
      <c r="X6023" s="5" t="s">
        <v>4094</v>
      </c>
      <c r="Y6023" s="5" t="s">
        <v>2564</v>
      </c>
      <c r="Z6023" s="5" t="s">
        <v>13</v>
      </c>
      <c r="AA6023" s="5"/>
    </row>
    <row r="6024" spans="1:27" ht="12" customHeight="1" x14ac:dyDescent="0.15">
      <c r="A6024" s="1" t="s">
        <v>1615</v>
      </c>
      <c r="B6024" s="1" t="s">
        <v>29</v>
      </c>
      <c r="C6024" s="1" t="s">
        <v>77</v>
      </c>
      <c r="D6024" s="1" t="s">
        <v>2515</v>
      </c>
      <c r="E6024" s="1" t="s">
        <v>10</v>
      </c>
      <c r="F6024" s="1" t="s">
        <v>1619</v>
      </c>
      <c r="G6024" s="1" t="s">
        <v>24</v>
      </c>
      <c r="H6024" s="1" t="s">
        <v>13</v>
      </c>
      <c r="I6024" s="16"/>
      <c r="J6024" s="16"/>
      <c r="K6024" s="16"/>
      <c r="L6024" s="16"/>
      <c r="M6024" s="16"/>
      <c r="N6024" s="16"/>
      <c r="O6024" s="16"/>
      <c r="P6024" s="16"/>
      <c r="Q6024" s="16"/>
      <c r="R6024" s="16"/>
      <c r="S6024" s="16"/>
      <c r="T6024" s="16"/>
      <c r="U6024" s="16"/>
      <c r="V6024" s="1" t="s">
        <v>4090</v>
      </c>
      <c r="W6024" s="1" t="s">
        <v>2551</v>
      </c>
      <c r="X6024" s="5" t="s">
        <v>4094</v>
      </c>
      <c r="Y6024" s="5" t="s">
        <v>2559</v>
      </c>
      <c r="Z6024" s="5" t="s">
        <v>13</v>
      </c>
      <c r="AA6024" s="5"/>
    </row>
    <row r="6025" spans="1:27" ht="12" customHeight="1" x14ac:dyDescent="0.15">
      <c r="A6025" s="1" t="s">
        <v>1615</v>
      </c>
      <c r="B6025" s="1" t="s">
        <v>31</v>
      </c>
      <c r="C6025" s="1" t="s">
        <v>9</v>
      </c>
      <c r="D6025" s="1" t="s">
        <v>2515</v>
      </c>
      <c r="E6025" s="1" t="s">
        <v>10</v>
      </c>
      <c r="F6025" s="1" t="s">
        <v>1620</v>
      </c>
      <c r="G6025" s="1" t="s">
        <v>12</v>
      </c>
      <c r="H6025" s="1" t="s">
        <v>13</v>
      </c>
      <c r="I6025" s="16"/>
      <c r="J6025" s="16"/>
      <c r="K6025" s="16"/>
      <c r="L6025" s="16"/>
      <c r="M6025" s="16"/>
      <c r="N6025" s="16"/>
      <c r="O6025" s="16"/>
      <c r="P6025" s="16"/>
      <c r="Q6025" s="16"/>
      <c r="R6025" s="16"/>
      <c r="S6025" s="16"/>
      <c r="T6025" s="16"/>
      <c r="U6025" s="16"/>
      <c r="V6025" s="1" t="s">
        <v>4090</v>
      </c>
      <c r="W6025" s="1" t="s">
        <v>2551</v>
      </c>
      <c r="X6025" s="5" t="s">
        <v>4095</v>
      </c>
      <c r="Y6025" s="5" t="s">
        <v>2553</v>
      </c>
      <c r="Z6025" s="5" t="s">
        <v>13</v>
      </c>
      <c r="AA6025" s="5"/>
    </row>
    <row r="6026" spans="1:27" ht="12" customHeight="1" x14ac:dyDescent="0.15">
      <c r="A6026" s="1" t="s">
        <v>1615</v>
      </c>
      <c r="B6026" s="1" t="s">
        <v>31</v>
      </c>
      <c r="C6026" s="1" t="s">
        <v>15</v>
      </c>
      <c r="D6026" s="1" t="s">
        <v>2515</v>
      </c>
      <c r="E6026" s="1" t="s">
        <v>10</v>
      </c>
      <c r="F6026" s="1" t="s">
        <v>1620</v>
      </c>
      <c r="G6026" s="1" t="s">
        <v>16</v>
      </c>
      <c r="H6026" s="1" t="s">
        <v>13</v>
      </c>
      <c r="I6026" s="16"/>
      <c r="J6026" s="16"/>
      <c r="K6026" s="16"/>
      <c r="L6026" s="16"/>
      <c r="M6026" s="16"/>
      <c r="N6026" s="16"/>
      <c r="O6026" s="16"/>
      <c r="P6026" s="16"/>
      <c r="Q6026" s="16"/>
      <c r="R6026" s="16"/>
      <c r="S6026" s="16"/>
      <c r="T6026" s="16"/>
      <c r="U6026" s="16"/>
      <c r="V6026" s="1" t="s">
        <v>4090</v>
      </c>
      <c r="W6026" s="1" t="s">
        <v>2551</v>
      </c>
      <c r="X6026" s="5" t="s">
        <v>4095</v>
      </c>
      <c r="Y6026" s="5" t="s">
        <v>2561</v>
      </c>
      <c r="Z6026" s="5" t="s">
        <v>13</v>
      </c>
      <c r="AA6026" s="5"/>
    </row>
    <row r="6027" spans="1:27" ht="12" customHeight="1" x14ac:dyDescent="0.15">
      <c r="A6027" s="1" t="s">
        <v>1615</v>
      </c>
      <c r="B6027" s="1" t="s">
        <v>31</v>
      </c>
      <c r="C6027" s="1" t="s">
        <v>17</v>
      </c>
      <c r="D6027" s="1" t="s">
        <v>2515</v>
      </c>
      <c r="E6027" s="1" t="s">
        <v>10</v>
      </c>
      <c r="F6027" s="1" t="s">
        <v>1620</v>
      </c>
      <c r="G6027" s="1" t="s">
        <v>18</v>
      </c>
      <c r="H6027" s="1" t="s">
        <v>13</v>
      </c>
      <c r="I6027" s="16"/>
      <c r="J6027" s="16"/>
      <c r="K6027" s="16"/>
      <c r="L6027" s="16"/>
      <c r="M6027" s="16"/>
      <c r="N6027" s="16"/>
      <c r="O6027" s="16"/>
      <c r="P6027" s="16"/>
      <c r="Q6027" s="16"/>
      <c r="R6027" s="16"/>
      <c r="S6027" s="16"/>
      <c r="T6027" s="16"/>
      <c r="U6027" s="16"/>
      <c r="V6027" s="1" t="s">
        <v>4090</v>
      </c>
      <c r="W6027" s="1" t="s">
        <v>2551</v>
      </c>
      <c r="X6027" s="5" t="s">
        <v>4095</v>
      </c>
      <c r="Y6027" s="5" t="s">
        <v>2562</v>
      </c>
      <c r="Z6027" s="5" t="s">
        <v>13</v>
      </c>
      <c r="AA6027" s="5"/>
    </row>
    <row r="6028" spans="1:27" ht="12" customHeight="1" x14ac:dyDescent="0.15">
      <c r="A6028" s="1" t="s">
        <v>1615</v>
      </c>
      <c r="B6028" s="1" t="s">
        <v>31</v>
      </c>
      <c r="C6028" s="1" t="s">
        <v>19</v>
      </c>
      <c r="D6028" s="1" t="s">
        <v>2515</v>
      </c>
      <c r="E6028" s="1" t="s">
        <v>10</v>
      </c>
      <c r="F6028" s="1" t="s">
        <v>1620</v>
      </c>
      <c r="G6028" s="1" t="s">
        <v>242</v>
      </c>
      <c r="H6028" s="1" t="s">
        <v>13</v>
      </c>
      <c r="I6028" s="16"/>
      <c r="J6028" s="16"/>
      <c r="K6028" s="16"/>
      <c r="L6028" s="16"/>
      <c r="M6028" s="16"/>
      <c r="N6028" s="16"/>
      <c r="O6028" s="16"/>
      <c r="P6028" s="16"/>
      <c r="Q6028" s="16"/>
      <c r="R6028" s="16"/>
      <c r="S6028" s="16"/>
      <c r="T6028" s="16"/>
      <c r="U6028" s="16"/>
      <c r="V6028" s="1" t="s">
        <v>4090</v>
      </c>
      <c r="W6028" s="1" t="s">
        <v>2551</v>
      </c>
      <c r="X6028" s="5" t="s">
        <v>4095</v>
      </c>
      <c r="Y6028" s="5" t="s">
        <v>2557</v>
      </c>
      <c r="Z6028" s="5" t="s">
        <v>13</v>
      </c>
      <c r="AA6028" s="5"/>
    </row>
    <row r="6029" spans="1:27" ht="12" customHeight="1" x14ac:dyDescent="0.15">
      <c r="A6029" s="1" t="s">
        <v>1615</v>
      </c>
      <c r="B6029" s="1" t="s">
        <v>31</v>
      </c>
      <c r="C6029" s="1" t="s">
        <v>21</v>
      </c>
      <c r="D6029" s="1" t="s">
        <v>2515</v>
      </c>
      <c r="E6029" s="1" t="s">
        <v>10</v>
      </c>
      <c r="F6029" s="1" t="s">
        <v>1620</v>
      </c>
      <c r="G6029" s="1" t="s">
        <v>245</v>
      </c>
      <c r="H6029" s="1" t="s">
        <v>306</v>
      </c>
      <c r="I6029" s="16"/>
      <c r="J6029" s="16"/>
      <c r="K6029" s="16"/>
      <c r="L6029" s="16"/>
      <c r="M6029" s="16"/>
      <c r="N6029" s="16"/>
      <c r="O6029" s="16"/>
      <c r="P6029" s="16"/>
      <c r="Q6029" s="16"/>
      <c r="R6029" s="16"/>
      <c r="S6029" s="16"/>
      <c r="T6029" s="16"/>
      <c r="U6029" s="16"/>
      <c r="V6029" s="1" t="s">
        <v>4090</v>
      </c>
      <c r="W6029" s="1" t="s">
        <v>2551</v>
      </c>
      <c r="X6029" s="5" t="s">
        <v>4095</v>
      </c>
      <c r="Y6029" s="5" t="s">
        <v>2740</v>
      </c>
      <c r="Z6029" s="5" t="s">
        <v>2788</v>
      </c>
      <c r="AA6029" s="5"/>
    </row>
    <row r="6030" spans="1:27" ht="12" customHeight="1" x14ac:dyDescent="0.15">
      <c r="A6030" s="1" t="s">
        <v>1615</v>
      </c>
      <c r="B6030" s="1" t="s">
        <v>31</v>
      </c>
      <c r="C6030" s="1" t="s">
        <v>23</v>
      </c>
      <c r="D6030" s="1" t="s">
        <v>2515</v>
      </c>
      <c r="E6030" s="1" t="s">
        <v>10</v>
      </c>
      <c r="F6030" s="1" t="s">
        <v>1620</v>
      </c>
      <c r="G6030" s="1" t="s">
        <v>22</v>
      </c>
      <c r="H6030" s="1" t="s">
        <v>13</v>
      </c>
      <c r="I6030" s="16"/>
      <c r="J6030" s="16"/>
      <c r="K6030" s="16"/>
      <c r="L6030" s="16"/>
      <c r="M6030" s="16"/>
      <c r="N6030" s="16"/>
      <c r="O6030" s="16"/>
      <c r="P6030" s="16"/>
      <c r="Q6030" s="16"/>
      <c r="R6030" s="16"/>
      <c r="S6030" s="16"/>
      <c r="T6030" s="16"/>
      <c r="U6030" s="16"/>
      <c r="V6030" s="1" t="s">
        <v>4090</v>
      </c>
      <c r="W6030" s="1" t="s">
        <v>2551</v>
      </c>
      <c r="X6030" s="5" t="s">
        <v>4095</v>
      </c>
      <c r="Y6030" s="5" t="s">
        <v>2564</v>
      </c>
      <c r="Z6030" s="5" t="s">
        <v>13</v>
      </c>
      <c r="AA6030" s="5"/>
    </row>
    <row r="6031" spans="1:27" ht="12" customHeight="1" x14ac:dyDescent="0.15">
      <c r="A6031" s="1" t="s">
        <v>1615</v>
      </c>
      <c r="B6031" s="1" t="s">
        <v>31</v>
      </c>
      <c r="C6031" s="1" t="s">
        <v>77</v>
      </c>
      <c r="D6031" s="1" t="s">
        <v>2515</v>
      </c>
      <c r="E6031" s="1" t="s">
        <v>10</v>
      </c>
      <c r="F6031" s="1" t="s">
        <v>1620</v>
      </c>
      <c r="G6031" s="1" t="s">
        <v>24</v>
      </c>
      <c r="H6031" s="1" t="s">
        <v>13</v>
      </c>
      <c r="I6031" s="16"/>
      <c r="J6031" s="16"/>
      <c r="K6031" s="16"/>
      <c r="L6031" s="16"/>
      <c r="M6031" s="16"/>
      <c r="N6031" s="16"/>
      <c r="O6031" s="16"/>
      <c r="P6031" s="16"/>
      <c r="Q6031" s="16"/>
      <c r="R6031" s="16"/>
      <c r="S6031" s="16"/>
      <c r="T6031" s="16"/>
      <c r="U6031" s="16"/>
      <c r="V6031" s="1" t="s">
        <v>4090</v>
      </c>
      <c r="W6031" s="1" t="s">
        <v>2551</v>
      </c>
      <c r="X6031" s="5" t="s">
        <v>4095</v>
      </c>
      <c r="Y6031" s="5" t="s">
        <v>2559</v>
      </c>
      <c r="Z6031" s="5" t="s">
        <v>13</v>
      </c>
      <c r="AA6031" s="5"/>
    </row>
    <row r="6032" spans="1:27" ht="12" customHeight="1" x14ac:dyDescent="0.15">
      <c r="A6032" s="1" t="s">
        <v>1615</v>
      </c>
      <c r="B6032" s="1" t="s">
        <v>33</v>
      </c>
      <c r="C6032" s="1" t="s">
        <v>9</v>
      </c>
      <c r="D6032" s="1" t="s">
        <v>2515</v>
      </c>
      <c r="E6032" s="1" t="s">
        <v>10</v>
      </c>
      <c r="F6032" s="1" t="s">
        <v>1621</v>
      </c>
      <c r="G6032" s="1" t="s">
        <v>12</v>
      </c>
      <c r="H6032" s="1" t="s">
        <v>13</v>
      </c>
      <c r="I6032" s="16"/>
      <c r="J6032" s="16"/>
      <c r="K6032" s="16"/>
      <c r="L6032" s="16"/>
      <c r="M6032" s="16"/>
      <c r="N6032" s="16"/>
      <c r="O6032" s="16"/>
      <c r="P6032" s="16"/>
      <c r="Q6032" s="16"/>
      <c r="R6032" s="16"/>
      <c r="S6032" s="16"/>
      <c r="T6032" s="16"/>
      <c r="U6032" s="16"/>
      <c r="V6032" s="1" t="s">
        <v>4090</v>
      </c>
      <c r="W6032" s="1" t="s">
        <v>2551</v>
      </c>
      <c r="X6032" s="5" t="s">
        <v>4096</v>
      </c>
      <c r="Y6032" s="5" t="s">
        <v>2553</v>
      </c>
      <c r="Z6032" s="5" t="s">
        <v>13</v>
      </c>
      <c r="AA6032" s="5"/>
    </row>
    <row r="6033" spans="1:27" ht="12" customHeight="1" x14ac:dyDescent="0.15">
      <c r="A6033" s="1" t="s">
        <v>1615</v>
      </c>
      <c r="B6033" s="1" t="s">
        <v>33</v>
      </c>
      <c r="C6033" s="1" t="s">
        <v>15</v>
      </c>
      <c r="D6033" s="1" t="s">
        <v>2515</v>
      </c>
      <c r="E6033" s="1" t="s">
        <v>10</v>
      </c>
      <c r="F6033" s="1" t="s">
        <v>1621</v>
      </c>
      <c r="G6033" s="1" t="s">
        <v>16</v>
      </c>
      <c r="H6033" s="1" t="s">
        <v>13</v>
      </c>
      <c r="I6033" s="16"/>
      <c r="J6033" s="16"/>
      <c r="K6033" s="16"/>
      <c r="L6033" s="16"/>
      <c r="M6033" s="16"/>
      <c r="N6033" s="16"/>
      <c r="O6033" s="16"/>
      <c r="P6033" s="16"/>
      <c r="Q6033" s="16"/>
      <c r="R6033" s="16"/>
      <c r="S6033" s="16"/>
      <c r="T6033" s="16"/>
      <c r="U6033" s="16"/>
      <c r="V6033" s="1" t="s">
        <v>4090</v>
      </c>
      <c r="W6033" s="1" t="s">
        <v>2551</v>
      </c>
      <c r="X6033" s="5" t="s">
        <v>4096</v>
      </c>
      <c r="Y6033" s="5" t="s">
        <v>2561</v>
      </c>
      <c r="Z6033" s="5" t="s">
        <v>13</v>
      </c>
      <c r="AA6033" s="5"/>
    </row>
    <row r="6034" spans="1:27" ht="12" customHeight="1" x14ac:dyDescent="0.15">
      <c r="A6034" s="1" t="s">
        <v>1615</v>
      </c>
      <c r="B6034" s="1" t="s">
        <v>33</v>
      </c>
      <c r="C6034" s="1" t="s">
        <v>17</v>
      </c>
      <c r="D6034" s="1" t="s">
        <v>2515</v>
      </c>
      <c r="E6034" s="1" t="s">
        <v>10</v>
      </c>
      <c r="F6034" s="1" t="s">
        <v>1621</v>
      </c>
      <c r="G6034" s="1" t="s">
        <v>18</v>
      </c>
      <c r="H6034" s="1" t="s">
        <v>13</v>
      </c>
      <c r="I6034" s="16"/>
      <c r="J6034" s="16"/>
      <c r="K6034" s="16"/>
      <c r="L6034" s="16"/>
      <c r="M6034" s="16"/>
      <c r="N6034" s="16"/>
      <c r="O6034" s="16"/>
      <c r="P6034" s="16"/>
      <c r="Q6034" s="16"/>
      <c r="R6034" s="16"/>
      <c r="S6034" s="16"/>
      <c r="T6034" s="16"/>
      <c r="U6034" s="16"/>
      <c r="V6034" s="1" t="s">
        <v>4090</v>
      </c>
      <c r="W6034" s="1" t="s">
        <v>2551</v>
      </c>
      <c r="X6034" s="5" t="s">
        <v>4096</v>
      </c>
      <c r="Y6034" s="5" t="s">
        <v>2562</v>
      </c>
      <c r="Z6034" s="5" t="s">
        <v>13</v>
      </c>
      <c r="AA6034" s="5"/>
    </row>
    <row r="6035" spans="1:27" ht="12" customHeight="1" x14ac:dyDescent="0.15">
      <c r="A6035" s="1" t="s">
        <v>1615</v>
      </c>
      <c r="B6035" s="1" t="s">
        <v>33</v>
      </c>
      <c r="C6035" s="1" t="s">
        <v>19</v>
      </c>
      <c r="D6035" s="1" t="s">
        <v>2515</v>
      </c>
      <c r="E6035" s="1" t="s">
        <v>10</v>
      </c>
      <c r="F6035" s="1" t="s">
        <v>1621</v>
      </c>
      <c r="G6035" s="1" t="s">
        <v>242</v>
      </c>
      <c r="H6035" s="1" t="s">
        <v>13</v>
      </c>
      <c r="I6035" s="16"/>
      <c r="J6035" s="16"/>
      <c r="K6035" s="16"/>
      <c r="L6035" s="16"/>
      <c r="M6035" s="16"/>
      <c r="N6035" s="16"/>
      <c r="O6035" s="16"/>
      <c r="P6035" s="16"/>
      <c r="Q6035" s="16"/>
      <c r="R6035" s="16"/>
      <c r="S6035" s="16"/>
      <c r="T6035" s="16"/>
      <c r="U6035" s="16"/>
      <c r="V6035" s="1" t="s">
        <v>4090</v>
      </c>
      <c r="W6035" s="1" t="s">
        <v>2551</v>
      </c>
      <c r="X6035" s="5" t="s">
        <v>4096</v>
      </c>
      <c r="Y6035" s="5" t="s">
        <v>2557</v>
      </c>
      <c r="Z6035" s="5" t="s">
        <v>13</v>
      </c>
      <c r="AA6035" s="5"/>
    </row>
    <row r="6036" spans="1:27" ht="12" customHeight="1" x14ac:dyDescent="0.15">
      <c r="A6036" s="1" t="s">
        <v>1615</v>
      </c>
      <c r="B6036" s="1" t="s">
        <v>33</v>
      </c>
      <c r="C6036" s="1" t="s">
        <v>21</v>
      </c>
      <c r="D6036" s="1" t="s">
        <v>2515</v>
      </c>
      <c r="E6036" s="1" t="s">
        <v>10</v>
      </c>
      <c r="F6036" s="1" t="s">
        <v>1621</v>
      </c>
      <c r="G6036" s="1" t="s">
        <v>245</v>
      </c>
      <c r="H6036" s="1" t="s">
        <v>306</v>
      </c>
      <c r="I6036" s="16"/>
      <c r="J6036" s="16"/>
      <c r="K6036" s="16"/>
      <c r="L6036" s="16"/>
      <c r="M6036" s="16"/>
      <c r="N6036" s="16"/>
      <c r="O6036" s="16"/>
      <c r="P6036" s="16"/>
      <c r="Q6036" s="16"/>
      <c r="R6036" s="16"/>
      <c r="S6036" s="16"/>
      <c r="T6036" s="16"/>
      <c r="U6036" s="16"/>
      <c r="V6036" s="1" t="s">
        <v>4090</v>
      </c>
      <c r="W6036" s="1" t="s">
        <v>2551</v>
      </c>
      <c r="X6036" s="5" t="s">
        <v>4096</v>
      </c>
      <c r="Y6036" s="5" t="s">
        <v>2740</v>
      </c>
      <c r="Z6036" s="5" t="s">
        <v>2788</v>
      </c>
      <c r="AA6036" s="5"/>
    </row>
    <row r="6037" spans="1:27" ht="12" customHeight="1" x14ac:dyDescent="0.15">
      <c r="A6037" s="1" t="s">
        <v>1615</v>
      </c>
      <c r="B6037" s="1" t="s">
        <v>33</v>
      </c>
      <c r="C6037" s="1" t="s">
        <v>23</v>
      </c>
      <c r="D6037" s="1" t="s">
        <v>2515</v>
      </c>
      <c r="E6037" s="1" t="s">
        <v>10</v>
      </c>
      <c r="F6037" s="1" t="s">
        <v>1621</v>
      </c>
      <c r="G6037" s="1" t="s">
        <v>22</v>
      </c>
      <c r="H6037" s="1" t="s">
        <v>13</v>
      </c>
      <c r="I6037" s="16"/>
      <c r="J6037" s="16"/>
      <c r="K6037" s="16"/>
      <c r="L6037" s="16"/>
      <c r="M6037" s="16"/>
      <c r="N6037" s="16"/>
      <c r="O6037" s="16"/>
      <c r="P6037" s="16"/>
      <c r="Q6037" s="16"/>
      <c r="R6037" s="16"/>
      <c r="S6037" s="16"/>
      <c r="T6037" s="16"/>
      <c r="U6037" s="16"/>
      <c r="V6037" s="1" t="s">
        <v>4090</v>
      </c>
      <c r="W6037" s="1" t="s">
        <v>2551</v>
      </c>
      <c r="X6037" s="5" t="s">
        <v>4096</v>
      </c>
      <c r="Y6037" s="5" t="s">
        <v>2564</v>
      </c>
      <c r="Z6037" s="5" t="s">
        <v>13</v>
      </c>
      <c r="AA6037" s="5"/>
    </row>
    <row r="6038" spans="1:27" ht="12" customHeight="1" x14ac:dyDescent="0.15">
      <c r="A6038" s="1" t="s">
        <v>1615</v>
      </c>
      <c r="B6038" s="1" t="s">
        <v>33</v>
      </c>
      <c r="C6038" s="1" t="s">
        <v>77</v>
      </c>
      <c r="D6038" s="1" t="s">
        <v>2515</v>
      </c>
      <c r="E6038" s="1" t="s">
        <v>10</v>
      </c>
      <c r="F6038" s="1" t="s">
        <v>1621</v>
      </c>
      <c r="G6038" s="1" t="s">
        <v>24</v>
      </c>
      <c r="H6038" s="1" t="s">
        <v>13</v>
      </c>
      <c r="I6038" s="16"/>
      <c r="J6038" s="16"/>
      <c r="K6038" s="16"/>
      <c r="L6038" s="16"/>
      <c r="M6038" s="16"/>
      <c r="N6038" s="16"/>
      <c r="O6038" s="16"/>
      <c r="P6038" s="16"/>
      <c r="Q6038" s="16"/>
      <c r="R6038" s="16"/>
      <c r="S6038" s="16"/>
      <c r="T6038" s="16"/>
      <c r="U6038" s="16"/>
      <c r="V6038" s="1" t="s">
        <v>4090</v>
      </c>
      <c r="W6038" s="1" t="s">
        <v>2551</v>
      </c>
      <c r="X6038" s="5" t="s">
        <v>4096</v>
      </c>
      <c r="Y6038" s="5" t="s">
        <v>2559</v>
      </c>
      <c r="Z6038" s="5" t="s">
        <v>13</v>
      </c>
      <c r="AA6038" s="5"/>
    </row>
    <row r="6039" spans="1:27" ht="12" customHeight="1" x14ac:dyDescent="0.15">
      <c r="A6039" s="1" t="s">
        <v>1615</v>
      </c>
      <c r="B6039" s="1" t="s">
        <v>35</v>
      </c>
      <c r="C6039" s="1" t="s">
        <v>9</v>
      </c>
      <c r="D6039" s="1" t="s">
        <v>2515</v>
      </c>
      <c r="E6039" s="1" t="s">
        <v>10</v>
      </c>
      <c r="F6039" s="1" t="s">
        <v>1622</v>
      </c>
      <c r="G6039" s="1" t="s">
        <v>12</v>
      </c>
      <c r="H6039" s="1" t="s">
        <v>13</v>
      </c>
      <c r="I6039" s="16"/>
      <c r="J6039" s="16"/>
      <c r="K6039" s="16"/>
      <c r="L6039" s="16"/>
      <c r="M6039" s="16"/>
      <c r="N6039" s="16"/>
      <c r="O6039" s="16"/>
      <c r="P6039" s="16"/>
      <c r="Q6039" s="16"/>
      <c r="R6039" s="16"/>
      <c r="S6039" s="16"/>
      <c r="T6039" s="16"/>
      <c r="U6039" s="16"/>
      <c r="V6039" s="1" t="s">
        <v>4090</v>
      </c>
      <c r="W6039" s="1" t="s">
        <v>2551</v>
      </c>
      <c r="X6039" s="5" t="s">
        <v>4097</v>
      </c>
      <c r="Y6039" s="5" t="s">
        <v>2553</v>
      </c>
      <c r="Z6039" s="5" t="s">
        <v>13</v>
      </c>
      <c r="AA6039" s="5"/>
    </row>
    <row r="6040" spans="1:27" ht="12" customHeight="1" x14ac:dyDescent="0.15">
      <c r="A6040" s="1" t="s">
        <v>1615</v>
      </c>
      <c r="B6040" s="1" t="s">
        <v>35</v>
      </c>
      <c r="C6040" s="1" t="s">
        <v>15</v>
      </c>
      <c r="D6040" s="1" t="s">
        <v>2515</v>
      </c>
      <c r="E6040" s="1" t="s">
        <v>10</v>
      </c>
      <c r="F6040" s="1" t="s">
        <v>1622</v>
      </c>
      <c r="G6040" s="1" t="s">
        <v>16</v>
      </c>
      <c r="H6040" s="1" t="s">
        <v>13</v>
      </c>
      <c r="I6040" s="16"/>
      <c r="J6040" s="16"/>
      <c r="K6040" s="16"/>
      <c r="L6040" s="16"/>
      <c r="M6040" s="16"/>
      <c r="N6040" s="16"/>
      <c r="O6040" s="16"/>
      <c r="P6040" s="16"/>
      <c r="Q6040" s="16"/>
      <c r="R6040" s="16"/>
      <c r="S6040" s="16"/>
      <c r="T6040" s="16"/>
      <c r="U6040" s="16"/>
      <c r="V6040" s="1" t="s">
        <v>4090</v>
      </c>
      <c r="W6040" s="1" t="s">
        <v>2551</v>
      </c>
      <c r="X6040" s="5" t="s">
        <v>4097</v>
      </c>
      <c r="Y6040" s="5" t="s">
        <v>2561</v>
      </c>
      <c r="Z6040" s="5" t="s">
        <v>13</v>
      </c>
      <c r="AA6040" s="5"/>
    </row>
    <row r="6041" spans="1:27" ht="12" customHeight="1" x14ac:dyDescent="0.15">
      <c r="A6041" s="1" t="s">
        <v>1615</v>
      </c>
      <c r="B6041" s="1" t="s">
        <v>35</v>
      </c>
      <c r="C6041" s="1" t="s">
        <v>17</v>
      </c>
      <c r="D6041" s="1" t="s">
        <v>2515</v>
      </c>
      <c r="E6041" s="1" t="s">
        <v>10</v>
      </c>
      <c r="F6041" s="1" t="s">
        <v>1622</v>
      </c>
      <c r="G6041" s="1" t="s">
        <v>18</v>
      </c>
      <c r="H6041" s="1" t="s">
        <v>13</v>
      </c>
      <c r="I6041" s="16"/>
      <c r="J6041" s="16"/>
      <c r="K6041" s="16"/>
      <c r="L6041" s="16"/>
      <c r="M6041" s="16"/>
      <c r="N6041" s="16"/>
      <c r="O6041" s="16"/>
      <c r="P6041" s="16"/>
      <c r="Q6041" s="16"/>
      <c r="R6041" s="16"/>
      <c r="S6041" s="16"/>
      <c r="T6041" s="16"/>
      <c r="U6041" s="16"/>
      <c r="V6041" s="1" t="s">
        <v>4090</v>
      </c>
      <c r="W6041" s="1" t="s">
        <v>2551</v>
      </c>
      <c r="X6041" s="5" t="s">
        <v>4097</v>
      </c>
      <c r="Y6041" s="5" t="s">
        <v>2562</v>
      </c>
      <c r="Z6041" s="5" t="s">
        <v>13</v>
      </c>
      <c r="AA6041" s="5"/>
    </row>
    <row r="6042" spans="1:27" ht="12" customHeight="1" x14ac:dyDescent="0.15">
      <c r="A6042" s="1" t="s">
        <v>1615</v>
      </c>
      <c r="B6042" s="1" t="s">
        <v>35</v>
      </c>
      <c r="C6042" s="1" t="s">
        <v>19</v>
      </c>
      <c r="D6042" s="1" t="s">
        <v>2515</v>
      </c>
      <c r="E6042" s="1" t="s">
        <v>10</v>
      </c>
      <c r="F6042" s="1" t="s">
        <v>1622</v>
      </c>
      <c r="G6042" s="1" t="s">
        <v>242</v>
      </c>
      <c r="H6042" s="1" t="s">
        <v>13</v>
      </c>
      <c r="I6042" s="16"/>
      <c r="J6042" s="16"/>
      <c r="K6042" s="16"/>
      <c r="L6042" s="16"/>
      <c r="M6042" s="16"/>
      <c r="N6042" s="16"/>
      <c r="O6042" s="16"/>
      <c r="P6042" s="16"/>
      <c r="Q6042" s="16"/>
      <c r="R6042" s="16"/>
      <c r="S6042" s="16"/>
      <c r="T6042" s="16"/>
      <c r="U6042" s="16"/>
      <c r="V6042" s="1" t="s">
        <v>4090</v>
      </c>
      <c r="W6042" s="1" t="s">
        <v>2551</v>
      </c>
      <c r="X6042" s="5" t="s">
        <v>4097</v>
      </c>
      <c r="Y6042" s="5" t="s">
        <v>2557</v>
      </c>
      <c r="Z6042" s="5" t="s">
        <v>13</v>
      </c>
      <c r="AA6042" s="5"/>
    </row>
    <row r="6043" spans="1:27" ht="12" customHeight="1" x14ac:dyDescent="0.15">
      <c r="A6043" s="1" t="s">
        <v>1615</v>
      </c>
      <c r="B6043" s="1" t="s">
        <v>35</v>
      </c>
      <c r="C6043" s="1" t="s">
        <v>21</v>
      </c>
      <c r="D6043" s="1" t="s">
        <v>2515</v>
      </c>
      <c r="E6043" s="1" t="s">
        <v>10</v>
      </c>
      <c r="F6043" s="1" t="s">
        <v>1622</v>
      </c>
      <c r="G6043" s="1" t="s">
        <v>245</v>
      </c>
      <c r="H6043" s="1" t="s">
        <v>306</v>
      </c>
      <c r="I6043" s="16"/>
      <c r="J6043" s="16"/>
      <c r="K6043" s="16"/>
      <c r="L6043" s="16"/>
      <c r="M6043" s="16"/>
      <c r="N6043" s="16"/>
      <c r="O6043" s="16"/>
      <c r="P6043" s="16"/>
      <c r="Q6043" s="16"/>
      <c r="R6043" s="16"/>
      <c r="S6043" s="16"/>
      <c r="T6043" s="16"/>
      <c r="U6043" s="16"/>
      <c r="V6043" s="1" t="s">
        <v>4090</v>
      </c>
      <c r="W6043" s="1" t="s">
        <v>2551</v>
      </c>
      <c r="X6043" s="5" t="s">
        <v>4097</v>
      </c>
      <c r="Y6043" s="5" t="s">
        <v>2740</v>
      </c>
      <c r="Z6043" s="5" t="s">
        <v>2788</v>
      </c>
      <c r="AA6043" s="5"/>
    </row>
    <row r="6044" spans="1:27" ht="12" customHeight="1" x14ac:dyDescent="0.15">
      <c r="A6044" s="1" t="s">
        <v>1615</v>
      </c>
      <c r="B6044" s="1" t="s">
        <v>35</v>
      </c>
      <c r="C6044" s="1" t="s">
        <v>23</v>
      </c>
      <c r="D6044" s="1" t="s">
        <v>2515</v>
      </c>
      <c r="E6044" s="1" t="s">
        <v>10</v>
      </c>
      <c r="F6044" s="1" t="s">
        <v>1622</v>
      </c>
      <c r="G6044" s="1" t="s">
        <v>22</v>
      </c>
      <c r="H6044" s="1" t="s">
        <v>13</v>
      </c>
      <c r="I6044" s="16"/>
      <c r="J6044" s="16"/>
      <c r="K6044" s="16"/>
      <c r="L6044" s="16"/>
      <c r="M6044" s="16"/>
      <c r="N6044" s="16"/>
      <c r="O6044" s="16"/>
      <c r="P6044" s="16"/>
      <c r="Q6044" s="16"/>
      <c r="R6044" s="16"/>
      <c r="S6044" s="16"/>
      <c r="T6044" s="16"/>
      <c r="U6044" s="16"/>
      <c r="V6044" s="1" t="s">
        <v>4090</v>
      </c>
      <c r="W6044" s="1" t="s">
        <v>2551</v>
      </c>
      <c r="X6044" s="5" t="s">
        <v>4097</v>
      </c>
      <c r="Y6044" s="5" t="s">
        <v>2564</v>
      </c>
      <c r="Z6044" s="5" t="s">
        <v>13</v>
      </c>
      <c r="AA6044" s="5"/>
    </row>
    <row r="6045" spans="1:27" ht="12" customHeight="1" x14ac:dyDescent="0.15">
      <c r="A6045" s="1" t="s">
        <v>1615</v>
      </c>
      <c r="B6045" s="1" t="s">
        <v>35</v>
      </c>
      <c r="C6045" s="1" t="s">
        <v>77</v>
      </c>
      <c r="D6045" s="1" t="s">
        <v>2515</v>
      </c>
      <c r="E6045" s="1" t="s">
        <v>10</v>
      </c>
      <c r="F6045" s="1" t="s">
        <v>1622</v>
      </c>
      <c r="G6045" s="1" t="s">
        <v>24</v>
      </c>
      <c r="H6045" s="1" t="s">
        <v>13</v>
      </c>
      <c r="I6045" s="16"/>
      <c r="J6045" s="16"/>
      <c r="K6045" s="16"/>
      <c r="L6045" s="16"/>
      <c r="M6045" s="16"/>
      <c r="N6045" s="16"/>
      <c r="O6045" s="16"/>
      <c r="P6045" s="16"/>
      <c r="Q6045" s="16"/>
      <c r="R6045" s="16"/>
      <c r="S6045" s="16"/>
      <c r="T6045" s="16"/>
      <c r="U6045" s="16"/>
      <c r="V6045" s="1" t="s">
        <v>4090</v>
      </c>
      <c r="W6045" s="1" t="s">
        <v>2551</v>
      </c>
      <c r="X6045" s="5" t="s">
        <v>4097</v>
      </c>
      <c r="Y6045" s="5" t="s">
        <v>2559</v>
      </c>
      <c r="Z6045" s="5" t="s">
        <v>13</v>
      </c>
      <c r="AA6045" s="5"/>
    </row>
    <row r="6046" spans="1:27" ht="12" customHeight="1" x14ac:dyDescent="0.15">
      <c r="A6046" s="1" t="s">
        <v>1615</v>
      </c>
      <c r="B6046" s="1" t="s">
        <v>37</v>
      </c>
      <c r="C6046" s="1" t="s">
        <v>9</v>
      </c>
      <c r="D6046" s="1" t="s">
        <v>2515</v>
      </c>
      <c r="E6046" s="1" t="s">
        <v>10</v>
      </c>
      <c r="F6046" s="1" t="s">
        <v>1623</v>
      </c>
      <c r="G6046" s="1" t="s">
        <v>12</v>
      </c>
      <c r="H6046" s="1" t="s">
        <v>13</v>
      </c>
      <c r="I6046" s="16"/>
      <c r="J6046" s="16"/>
      <c r="K6046" s="16"/>
      <c r="L6046" s="16"/>
      <c r="M6046" s="16"/>
      <c r="N6046" s="16"/>
      <c r="O6046" s="16"/>
      <c r="P6046" s="16"/>
      <c r="Q6046" s="16"/>
      <c r="R6046" s="16"/>
      <c r="S6046" s="16"/>
      <c r="T6046" s="16"/>
      <c r="U6046" s="16"/>
      <c r="V6046" s="1" t="s">
        <v>4090</v>
      </c>
      <c r="W6046" s="1" t="s">
        <v>2551</v>
      </c>
      <c r="X6046" s="5" t="s">
        <v>4098</v>
      </c>
      <c r="Y6046" s="5" t="s">
        <v>2553</v>
      </c>
      <c r="Z6046" s="5" t="s">
        <v>13</v>
      </c>
      <c r="AA6046" s="5"/>
    </row>
    <row r="6047" spans="1:27" ht="12" customHeight="1" x14ac:dyDescent="0.15">
      <c r="A6047" s="1" t="s">
        <v>1615</v>
      </c>
      <c r="B6047" s="1" t="s">
        <v>37</v>
      </c>
      <c r="C6047" s="1" t="s">
        <v>15</v>
      </c>
      <c r="D6047" s="1" t="s">
        <v>2515</v>
      </c>
      <c r="E6047" s="1" t="s">
        <v>10</v>
      </c>
      <c r="F6047" s="1" t="s">
        <v>1623</v>
      </c>
      <c r="G6047" s="1" t="s">
        <v>16</v>
      </c>
      <c r="H6047" s="1" t="s">
        <v>13</v>
      </c>
      <c r="I6047" s="16"/>
      <c r="J6047" s="16"/>
      <c r="K6047" s="16"/>
      <c r="L6047" s="16"/>
      <c r="M6047" s="16"/>
      <c r="N6047" s="16"/>
      <c r="O6047" s="16"/>
      <c r="P6047" s="16"/>
      <c r="Q6047" s="16"/>
      <c r="R6047" s="16"/>
      <c r="S6047" s="16"/>
      <c r="T6047" s="16"/>
      <c r="U6047" s="16"/>
      <c r="V6047" s="1" t="s">
        <v>4090</v>
      </c>
      <c r="W6047" s="1" t="s">
        <v>2551</v>
      </c>
      <c r="X6047" s="5" t="s">
        <v>4098</v>
      </c>
      <c r="Y6047" s="5" t="s">
        <v>2561</v>
      </c>
      <c r="Z6047" s="5" t="s">
        <v>13</v>
      </c>
      <c r="AA6047" s="5"/>
    </row>
    <row r="6048" spans="1:27" ht="12" customHeight="1" x14ac:dyDescent="0.15">
      <c r="A6048" s="1" t="s">
        <v>1615</v>
      </c>
      <c r="B6048" s="1" t="s">
        <v>37</v>
      </c>
      <c r="C6048" s="1" t="s">
        <v>17</v>
      </c>
      <c r="D6048" s="1" t="s">
        <v>2515</v>
      </c>
      <c r="E6048" s="1" t="s">
        <v>10</v>
      </c>
      <c r="F6048" s="1" t="s">
        <v>1623</v>
      </c>
      <c r="G6048" s="1" t="s">
        <v>18</v>
      </c>
      <c r="H6048" s="1" t="s">
        <v>13</v>
      </c>
      <c r="I6048" s="16"/>
      <c r="J6048" s="16"/>
      <c r="K6048" s="16"/>
      <c r="L6048" s="16"/>
      <c r="M6048" s="16"/>
      <c r="N6048" s="16"/>
      <c r="O6048" s="16"/>
      <c r="P6048" s="16"/>
      <c r="Q6048" s="16"/>
      <c r="R6048" s="16"/>
      <c r="S6048" s="16"/>
      <c r="T6048" s="16"/>
      <c r="U6048" s="16"/>
      <c r="V6048" s="1" t="s">
        <v>4090</v>
      </c>
      <c r="W6048" s="1" t="s">
        <v>2551</v>
      </c>
      <c r="X6048" s="5" t="s">
        <v>4098</v>
      </c>
      <c r="Y6048" s="5" t="s">
        <v>2562</v>
      </c>
      <c r="Z6048" s="5" t="s">
        <v>13</v>
      </c>
      <c r="AA6048" s="5"/>
    </row>
    <row r="6049" spans="1:27" ht="12" customHeight="1" x14ac:dyDescent="0.15">
      <c r="A6049" s="1" t="s">
        <v>1615</v>
      </c>
      <c r="B6049" s="1" t="s">
        <v>37</v>
      </c>
      <c r="C6049" s="1" t="s">
        <v>19</v>
      </c>
      <c r="D6049" s="1" t="s">
        <v>2515</v>
      </c>
      <c r="E6049" s="1" t="s">
        <v>10</v>
      </c>
      <c r="F6049" s="1" t="s">
        <v>1623</v>
      </c>
      <c r="G6049" s="1" t="s">
        <v>242</v>
      </c>
      <c r="H6049" s="1" t="s">
        <v>13</v>
      </c>
      <c r="I6049" s="16"/>
      <c r="J6049" s="16"/>
      <c r="K6049" s="16"/>
      <c r="L6049" s="16"/>
      <c r="M6049" s="16"/>
      <c r="N6049" s="16"/>
      <c r="O6049" s="16"/>
      <c r="P6049" s="16"/>
      <c r="Q6049" s="16"/>
      <c r="R6049" s="16"/>
      <c r="S6049" s="16"/>
      <c r="T6049" s="16"/>
      <c r="U6049" s="16"/>
      <c r="V6049" s="1" t="s">
        <v>4090</v>
      </c>
      <c r="W6049" s="1" t="s">
        <v>2551</v>
      </c>
      <c r="X6049" s="5" t="s">
        <v>4098</v>
      </c>
      <c r="Y6049" s="5" t="s">
        <v>2557</v>
      </c>
      <c r="Z6049" s="5" t="s">
        <v>13</v>
      </c>
      <c r="AA6049" s="5"/>
    </row>
    <row r="6050" spans="1:27" ht="12" customHeight="1" x14ac:dyDescent="0.15">
      <c r="A6050" s="1" t="s">
        <v>1615</v>
      </c>
      <c r="B6050" s="1" t="s">
        <v>37</v>
      </c>
      <c r="C6050" s="1" t="s">
        <v>21</v>
      </c>
      <c r="D6050" s="1" t="s">
        <v>2515</v>
      </c>
      <c r="E6050" s="1" t="s">
        <v>10</v>
      </c>
      <c r="F6050" s="1" t="s">
        <v>1623</v>
      </c>
      <c r="G6050" s="1" t="s">
        <v>245</v>
      </c>
      <c r="H6050" s="1" t="s">
        <v>306</v>
      </c>
      <c r="I6050" s="16"/>
      <c r="J6050" s="16"/>
      <c r="K6050" s="16"/>
      <c r="L6050" s="16"/>
      <c r="M6050" s="16"/>
      <c r="N6050" s="16"/>
      <c r="O6050" s="16"/>
      <c r="P6050" s="16"/>
      <c r="Q6050" s="16"/>
      <c r="R6050" s="16"/>
      <c r="S6050" s="16"/>
      <c r="T6050" s="16"/>
      <c r="U6050" s="16"/>
      <c r="V6050" s="1" t="s">
        <v>4090</v>
      </c>
      <c r="W6050" s="1" t="s">
        <v>2551</v>
      </c>
      <c r="X6050" s="5" t="s">
        <v>4098</v>
      </c>
      <c r="Y6050" s="5" t="s">
        <v>2740</v>
      </c>
      <c r="Z6050" s="5" t="s">
        <v>2788</v>
      </c>
      <c r="AA6050" s="5"/>
    </row>
    <row r="6051" spans="1:27" ht="12" customHeight="1" x14ac:dyDescent="0.15">
      <c r="A6051" s="1" t="s">
        <v>1615</v>
      </c>
      <c r="B6051" s="1" t="s">
        <v>37</v>
      </c>
      <c r="C6051" s="1" t="s">
        <v>23</v>
      </c>
      <c r="D6051" s="1" t="s">
        <v>2515</v>
      </c>
      <c r="E6051" s="1" t="s">
        <v>10</v>
      </c>
      <c r="F6051" s="1" t="s">
        <v>1623</v>
      </c>
      <c r="G6051" s="1" t="s">
        <v>22</v>
      </c>
      <c r="H6051" s="1" t="s">
        <v>13</v>
      </c>
      <c r="I6051" s="16"/>
      <c r="J6051" s="16"/>
      <c r="K6051" s="16"/>
      <c r="L6051" s="16"/>
      <c r="M6051" s="16"/>
      <c r="N6051" s="16"/>
      <c r="O6051" s="16"/>
      <c r="P6051" s="16"/>
      <c r="Q6051" s="16"/>
      <c r="R6051" s="16"/>
      <c r="S6051" s="16"/>
      <c r="T6051" s="16"/>
      <c r="U6051" s="16"/>
      <c r="V6051" s="1" t="s">
        <v>4090</v>
      </c>
      <c r="W6051" s="1" t="s">
        <v>2551</v>
      </c>
      <c r="X6051" s="5" t="s">
        <v>4098</v>
      </c>
      <c r="Y6051" s="5" t="s">
        <v>2564</v>
      </c>
      <c r="Z6051" s="5" t="s">
        <v>13</v>
      </c>
      <c r="AA6051" s="5"/>
    </row>
    <row r="6052" spans="1:27" ht="12" customHeight="1" x14ac:dyDescent="0.15">
      <c r="A6052" s="1" t="s">
        <v>1615</v>
      </c>
      <c r="B6052" s="1" t="s">
        <v>37</v>
      </c>
      <c r="C6052" s="1" t="s">
        <v>77</v>
      </c>
      <c r="D6052" s="1" t="s">
        <v>2515</v>
      </c>
      <c r="E6052" s="1" t="s">
        <v>10</v>
      </c>
      <c r="F6052" s="1" t="s">
        <v>1623</v>
      </c>
      <c r="G6052" s="1" t="s">
        <v>24</v>
      </c>
      <c r="H6052" s="1" t="s">
        <v>13</v>
      </c>
      <c r="I6052" s="16"/>
      <c r="J6052" s="16"/>
      <c r="K6052" s="16"/>
      <c r="L6052" s="16"/>
      <c r="M6052" s="16"/>
      <c r="N6052" s="16"/>
      <c r="O6052" s="16"/>
      <c r="P6052" s="16"/>
      <c r="Q6052" s="16"/>
      <c r="R6052" s="16"/>
      <c r="S6052" s="16"/>
      <c r="T6052" s="16"/>
      <c r="U6052" s="16"/>
      <c r="V6052" s="1" t="s">
        <v>4090</v>
      </c>
      <c r="W6052" s="1" t="s">
        <v>2551</v>
      </c>
      <c r="X6052" s="5" t="s">
        <v>4098</v>
      </c>
      <c r="Y6052" s="5" t="s">
        <v>2559</v>
      </c>
      <c r="Z6052" s="5" t="s">
        <v>13</v>
      </c>
      <c r="AA6052" s="5"/>
    </row>
    <row r="6053" spans="1:27" ht="12" customHeight="1" x14ac:dyDescent="0.15">
      <c r="A6053" s="1" t="s">
        <v>1615</v>
      </c>
      <c r="B6053" s="1" t="s">
        <v>39</v>
      </c>
      <c r="C6053" s="1" t="s">
        <v>9</v>
      </c>
      <c r="D6053" s="1" t="s">
        <v>2515</v>
      </c>
      <c r="E6053" s="1" t="s">
        <v>10</v>
      </c>
      <c r="F6053" s="1" t="s">
        <v>1624</v>
      </c>
      <c r="G6053" s="1" t="s">
        <v>12</v>
      </c>
      <c r="H6053" s="1" t="s">
        <v>13</v>
      </c>
      <c r="I6053" s="16"/>
      <c r="J6053" s="16"/>
      <c r="K6053" s="16"/>
      <c r="L6053" s="16"/>
      <c r="M6053" s="16"/>
      <c r="N6053" s="16"/>
      <c r="O6053" s="16"/>
      <c r="P6053" s="16"/>
      <c r="Q6053" s="16"/>
      <c r="R6053" s="16"/>
      <c r="S6053" s="16"/>
      <c r="T6053" s="16"/>
      <c r="U6053" s="16"/>
      <c r="V6053" s="1" t="s">
        <v>4090</v>
      </c>
      <c r="W6053" s="1" t="s">
        <v>2551</v>
      </c>
      <c r="X6053" s="5" t="s">
        <v>4099</v>
      </c>
      <c r="Y6053" s="5" t="s">
        <v>2553</v>
      </c>
      <c r="Z6053" s="5" t="s">
        <v>13</v>
      </c>
      <c r="AA6053" s="5"/>
    </row>
    <row r="6054" spans="1:27" ht="12" customHeight="1" x14ac:dyDescent="0.15">
      <c r="A6054" s="1" t="s">
        <v>1615</v>
      </c>
      <c r="B6054" s="1" t="s">
        <v>39</v>
      </c>
      <c r="C6054" s="1" t="s">
        <v>15</v>
      </c>
      <c r="D6054" s="1" t="s">
        <v>2515</v>
      </c>
      <c r="E6054" s="1" t="s">
        <v>10</v>
      </c>
      <c r="F6054" s="1" t="s">
        <v>1624</v>
      </c>
      <c r="G6054" s="1" t="s">
        <v>16</v>
      </c>
      <c r="H6054" s="1" t="s">
        <v>13</v>
      </c>
      <c r="I6054" s="16"/>
      <c r="J6054" s="16"/>
      <c r="K6054" s="16"/>
      <c r="L6054" s="16"/>
      <c r="M6054" s="16"/>
      <c r="N6054" s="16"/>
      <c r="O6054" s="16"/>
      <c r="P6054" s="16"/>
      <c r="Q6054" s="16"/>
      <c r="R6054" s="16"/>
      <c r="S6054" s="16"/>
      <c r="T6054" s="16"/>
      <c r="U6054" s="16"/>
      <c r="V6054" s="1" t="s">
        <v>4090</v>
      </c>
      <c r="W6054" s="1" t="s">
        <v>2551</v>
      </c>
      <c r="X6054" s="5" t="s">
        <v>4099</v>
      </c>
      <c r="Y6054" s="5" t="s">
        <v>2561</v>
      </c>
      <c r="Z6054" s="5" t="s">
        <v>13</v>
      </c>
      <c r="AA6054" s="5"/>
    </row>
    <row r="6055" spans="1:27" ht="12" customHeight="1" x14ac:dyDescent="0.15">
      <c r="A6055" s="1" t="s">
        <v>1615</v>
      </c>
      <c r="B6055" s="1" t="s">
        <v>39</v>
      </c>
      <c r="C6055" s="1" t="s">
        <v>17</v>
      </c>
      <c r="D6055" s="1" t="s">
        <v>2515</v>
      </c>
      <c r="E6055" s="1" t="s">
        <v>10</v>
      </c>
      <c r="F6055" s="1" t="s">
        <v>1624</v>
      </c>
      <c r="G6055" s="1" t="s">
        <v>18</v>
      </c>
      <c r="H6055" s="1" t="s">
        <v>13</v>
      </c>
      <c r="I6055" s="16"/>
      <c r="J6055" s="16"/>
      <c r="K6055" s="16"/>
      <c r="L6055" s="16"/>
      <c r="M6055" s="16"/>
      <c r="N6055" s="16"/>
      <c r="O6055" s="16"/>
      <c r="P6055" s="16"/>
      <c r="Q6055" s="16"/>
      <c r="R6055" s="16"/>
      <c r="S6055" s="16"/>
      <c r="T6055" s="16"/>
      <c r="U6055" s="16"/>
      <c r="V6055" s="1" t="s">
        <v>4090</v>
      </c>
      <c r="W6055" s="1" t="s">
        <v>2551</v>
      </c>
      <c r="X6055" s="5" t="s">
        <v>4099</v>
      </c>
      <c r="Y6055" s="5" t="s">
        <v>2562</v>
      </c>
      <c r="Z6055" s="5" t="s">
        <v>13</v>
      </c>
      <c r="AA6055" s="5"/>
    </row>
    <row r="6056" spans="1:27" ht="12" customHeight="1" x14ac:dyDescent="0.15">
      <c r="A6056" s="1" t="s">
        <v>1615</v>
      </c>
      <c r="B6056" s="1" t="s">
        <v>39</v>
      </c>
      <c r="C6056" s="1" t="s">
        <v>19</v>
      </c>
      <c r="D6056" s="1" t="s">
        <v>2515</v>
      </c>
      <c r="E6056" s="1" t="s">
        <v>10</v>
      </c>
      <c r="F6056" s="1" t="s">
        <v>1624</v>
      </c>
      <c r="G6056" s="1" t="s">
        <v>242</v>
      </c>
      <c r="H6056" s="1" t="s">
        <v>13</v>
      </c>
      <c r="I6056" s="16"/>
      <c r="J6056" s="16"/>
      <c r="K6056" s="16"/>
      <c r="L6056" s="16"/>
      <c r="M6056" s="16"/>
      <c r="N6056" s="16"/>
      <c r="O6056" s="16"/>
      <c r="P6056" s="16"/>
      <c r="Q6056" s="16"/>
      <c r="R6056" s="16"/>
      <c r="S6056" s="16"/>
      <c r="T6056" s="16"/>
      <c r="U6056" s="16"/>
      <c r="V6056" s="1" t="s">
        <v>4090</v>
      </c>
      <c r="W6056" s="1" t="s">
        <v>2551</v>
      </c>
      <c r="X6056" s="5" t="s">
        <v>4099</v>
      </c>
      <c r="Y6056" s="5" t="s">
        <v>2557</v>
      </c>
      <c r="Z6056" s="5" t="s">
        <v>13</v>
      </c>
      <c r="AA6056" s="5"/>
    </row>
    <row r="6057" spans="1:27" ht="12" customHeight="1" x14ac:dyDescent="0.15">
      <c r="A6057" s="1" t="s">
        <v>1615</v>
      </c>
      <c r="B6057" s="1" t="s">
        <v>39</v>
      </c>
      <c r="C6057" s="1" t="s">
        <v>21</v>
      </c>
      <c r="D6057" s="1" t="s">
        <v>2515</v>
      </c>
      <c r="E6057" s="1" t="s">
        <v>10</v>
      </c>
      <c r="F6057" s="1" t="s">
        <v>1624</v>
      </c>
      <c r="G6057" s="1" t="s">
        <v>245</v>
      </c>
      <c r="H6057" s="1" t="s">
        <v>306</v>
      </c>
      <c r="I6057" s="16"/>
      <c r="J6057" s="16"/>
      <c r="K6057" s="16"/>
      <c r="L6057" s="16"/>
      <c r="M6057" s="16"/>
      <c r="N6057" s="16"/>
      <c r="O6057" s="16"/>
      <c r="P6057" s="16"/>
      <c r="Q6057" s="16"/>
      <c r="R6057" s="16"/>
      <c r="S6057" s="16"/>
      <c r="T6057" s="16"/>
      <c r="U6057" s="16"/>
      <c r="V6057" s="1" t="s">
        <v>4090</v>
      </c>
      <c r="W6057" s="1" t="s">
        <v>2551</v>
      </c>
      <c r="X6057" s="5" t="s">
        <v>4099</v>
      </c>
      <c r="Y6057" s="5" t="s">
        <v>2740</v>
      </c>
      <c r="Z6057" s="5" t="s">
        <v>2788</v>
      </c>
      <c r="AA6057" s="5"/>
    </row>
    <row r="6058" spans="1:27" ht="12" customHeight="1" x14ac:dyDescent="0.15">
      <c r="A6058" s="1" t="s">
        <v>1615</v>
      </c>
      <c r="B6058" s="1" t="s">
        <v>39</v>
      </c>
      <c r="C6058" s="1" t="s">
        <v>23</v>
      </c>
      <c r="D6058" s="1" t="s">
        <v>2515</v>
      </c>
      <c r="E6058" s="1" t="s">
        <v>10</v>
      </c>
      <c r="F6058" s="1" t="s">
        <v>1624</v>
      </c>
      <c r="G6058" s="1" t="s">
        <v>22</v>
      </c>
      <c r="H6058" s="1" t="s">
        <v>13</v>
      </c>
      <c r="I6058" s="16"/>
      <c r="J6058" s="16"/>
      <c r="K6058" s="16"/>
      <c r="L6058" s="16"/>
      <c r="M6058" s="16"/>
      <c r="N6058" s="16"/>
      <c r="O6058" s="16"/>
      <c r="P6058" s="16"/>
      <c r="Q6058" s="16"/>
      <c r="R6058" s="16"/>
      <c r="S6058" s="16"/>
      <c r="T6058" s="16"/>
      <c r="U6058" s="16"/>
      <c r="V6058" s="1" t="s">
        <v>4090</v>
      </c>
      <c r="W6058" s="1" t="s">
        <v>2551</v>
      </c>
      <c r="X6058" s="5" t="s">
        <v>4099</v>
      </c>
      <c r="Y6058" s="5" t="s">
        <v>2564</v>
      </c>
      <c r="Z6058" s="5" t="s">
        <v>13</v>
      </c>
      <c r="AA6058" s="5"/>
    </row>
    <row r="6059" spans="1:27" ht="12" customHeight="1" x14ac:dyDescent="0.15">
      <c r="A6059" s="1" t="s">
        <v>1615</v>
      </c>
      <c r="B6059" s="1" t="s">
        <v>39</v>
      </c>
      <c r="C6059" s="1" t="s">
        <v>77</v>
      </c>
      <c r="D6059" s="1" t="s">
        <v>2515</v>
      </c>
      <c r="E6059" s="1" t="s">
        <v>10</v>
      </c>
      <c r="F6059" s="1" t="s">
        <v>1624</v>
      </c>
      <c r="G6059" s="1" t="s">
        <v>24</v>
      </c>
      <c r="H6059" s="1" t="s">
        <v>13</v>
      </c>
      <c r="I6059" s="16"/>
      <c r="J6059" s="16"/>
      <c r="K6059" s="16"/>
      <c r="L6059" s="16"/>
      <c r="M6059" s="16"/>
      <c r="N6059" s="16"/>
      <c r="O6059" s="16"/>
      <c r="P6059" s="16"/>
      <c r="Q6059" s="16"/>
      <c r="R6059" s="16"/>
      <c r="S6059" s="16"/>
      <c r="T6059" s="16"/>
      <c r="U6059" s="16"/>
      <c r="V6059" s="1" t="s">
        <v>4090</v>
      </c>
      <c r="W6059" s="1" t="s">
        <v>2551</v>
      </c>
      <c r="X6059" s="5" t="s">
        <v>4099</v>
      </c>
      <c r="Y6059" s="5" t="s">
        <v>2559</v>
      </c>
      <c r="Z6059" s="5" t="s">
        <v>13</v>
      </c>
      <c r="AA6059" s="5"/>
    </row>
    <row r="6060" spans="1:27" ht="12" customHeight="1" x14ac:dyDescent="0.15">
      <c r="A6060" s="1" t="s">
        <v>1615</v>
      </c>
      <c r="B6060" s="1" t="s">
        <v>41</v>
      </c>
      <c r="C6060" s="1" t="s">
        <v>9</v>
      </c>
      <c r="D6060" s="1" t="s">
        <v>2515</v>
      </c>
      <c r="E6060" s="1" t="s">
        <v>10</v>
      </c>
      <c r="F6060" s="1" t="s">
        <v>1625</v>
      </c>
      <c r="G6060" s="1" t="s">
        <v>12</v>
      </c>
      <c r="H6060" s="1" t="s">
        <v>13</v>
      </c>
      <c r="I6060" s="16"/>
      <c r="J6060" s="16"/>
      <c r="K6060" s="16"/>
      <c r="L6060" s="16"/>
      <c r="M6060" s="16"/>
      <c r="N6060" s="16"/>
      <c r="O6060" s="16"/>
      <c r="P6060" s="16"/>
      <c r="Q6060" s="16"/>
      <c r="R6060" s="16"/>
      <c r="S6060" s="16"/>
      <c r="T6060" s="16"/>
      <c r="U6060" s="16"/>
      <c r="V6060" s="1" t="s">
        <v>4090</v>
      </c>
      <c r="W6060" s="1" t="s">
        <v>2551</v>
      </c>
      <c r="X6060" s="5" t="s">
        <v>4100</v>
      </c>
      <c r="Y6060" s="5" t="s">
        <v>2553</v>
      </c>
      <c r="Z6060" s="5" t="s">
        <v>13</v>
      </c>
      <c r="AA6060" s="5"/>
    </row>
    <row r="6061" spans="1:27" ht="12" customHeight="1" x14ac:dyDescent="0.15">
      <c r="A6061" s="1" t="s">
        <v>1615</v>
      </c>
      <c r="B6061" s="1" t="s">
        <v>41</v>
      </c>
      <c r="C6061" s="1" t="s">
        <v>15</v>
      </c>
      <c r="D6061" s="1" t="s">
        <v>2515</v>
      </c>
      <c r="E6061" s="1" t="s">
        <v>10</v>
      </c>
      <c r="F6061" s="1" t="s">
        <v>1625</v>
      </c>
      <c r="G6061" s="1" t="s">
        <v>16</v>
      </c>
      <c r="H6061" s="1" t="s">
        <v>13</v>
      </c>
      <c r="I6061" s="16"/>
      <c r="J6061" s="16"/>
      <c r="K6061" s="16"/>
      <c r="L6061" s="16"/>
      <c r="M6061" s="16"/>
      <c r="N6061" s="16"/>
      <c r="O6061" s="16"/>
      <c r="P6061" s="16"/>
      <c r="Q6061" s="16"/>
      <c r="R6061" s="16"/>
      <c r="S6061" s="16"/>
      <c r="T6061" s="16"/>
      <c r="U6061" s="16"/>
      <c r="V6061" s="1" t="s">
        <v>4090</v>
      </c>
      <c r="W6061" s="1" t="s">
        <v>2551</v>
      </c>
      <c r="X6061" s="5" t="s">
        <v>4100</v>
      </c>
      <c r="Y6061" s="5" t="s">
        <v>2561</v>
      </c>
      <c r="Z6061" s="5" t="s">
        <v>13</v>
      </c>
      <c r="AA6061" s="5"/>
    </row>
    <row r="6062" spans="1:27" ht="12" customHeight="1" x14ac:dyDescent="0.15">
      <c r="A6062" s="1" t="s">
        <v>1615</v>
      </c>
      <c r="B6062" s="1" t="s">
        <v>41</v>
      </c>
      <c r="C6062" s="1" t="s">
        <v>17</v>
      </c>
      <c r="D6062" s="1" t="s">
        <v>2515</v>
      </c>
      <c r="E6062" s="1" t="s">
        <v>10</v>
      </c>
      <c r="F6062" s="1" t="s">
        <v>1625</v>
      </c>
      <c r="G6062" s="1" t="s">
        <v>18</v>
      </c>
      <c r="H6062" s="1" t="s">
        <v>13</v>
      </c>
      <c r="I6062" s="16"/>
      <c r="J6062" s="16"/>
      <c r="K6062" s="16"/>
      <c r="L6062" s="16"/>
      <c r="M6062" s="16"/>
      <c r="N6062" s="16"/>
      <c r="O6062" s="16"/>
      <c r="P6062" s="16"/>
      <c r="Q6062" s="16"/>
      <c r="R6062" s="16"/>
      <c r="S6062" s="16"/>
      <c r="T6062" s="16"/>
      <c r="U6062" s="16"/>
      <c r="V6062" s="1" t="s">
        <v>4090</v>
      </c>
      <c r="W6062" s="1" t="s">
        <v>2551</v>
      </c>
      <c r="X6062" s="5" t="s">
        <v>4100</v>
      </c>
      <c r="Y6062" s="5" t="s">
        <v>2562</v>
      </c>
      <c r="Z6062" s="5" t="s">
        <v>13</v>
      </c>
      <c r="AA6062" s="5"/>
    </row>
    <row r="6063" spans="1:27" ht="12" customHeight="1" x14ac:dyDescent="0.15">
      <c r="A6063" s="1" t="s">
        <v>1615</v>
      </c>
      <c r="B6063" s="1" t="s">
        <v>41</v>
      </c>
      <c r="C6063" s="1" t="s">
        <v>19</v>
      </c>
      <c r="D6063" s="1" t="s">
        <v>2515</v>
      </c>
      <c r="E6063" s="1" t="s">
        <v>10</v>
      </c>
      <c r="F6063" s="1" t="s">
        <v>1625</v>
      </c>
      <c r="G6063" s="1" t="s">
        <v>242</v>
      </c>
      <c r="H6063" s="1" t="s">
        <v>13</v>
      </c>
      <c r="I6063" s="16"/>
      <c r="J6063" s="16"/>
      <c r="K6063" s="16"/>
      <c r="L6063" s="16"/>
      <c r="M6063" s="16"/>
      <c r="N6063" s="16"/>
      <c r="O6063" s="16"/>
      <c r="P6063" s="16"/>
      <c r="Q6063" s="16"/>
      <c r="R6063" s="16"/>
      <c r="S6063" s="16"/>
      <c r="T6063" s="16"/>
      <c r="U6063" s="16"/>
      <c r="V6063" s="1" t="s">
        <v>4090</v>
      </c>
      <c r="W6063" s="1" t="s">
        <v>2551</v>
      </c>
      <c r="X6063" s="5" t="s">
        <v>4100</v>
      </c>
      <c r="Y6063" s="5" t="s">
        <v>2557</v>
      </c>
      <c r="Z6063" s="5" t="s">
        <v>13</v>
      </c>
      <c r="AA6063" s="5"/>
    </row>
    <row r="6064" spans="1:27" ht="12" customHeight="1" x14ac:dyDescent="0.15">
      <c r="A6064" s="1" t="s">
        <v>1615</v>
      </c>
      <c r="B6064" s="1" t="s">
        <v>41</v>
      </c>
      <c r="C6064" s="1" t="s">
        <v>21</v>
      </c>
      <c r="D6064" s="1" t="s">
        <v>2515</v>
      </c>
      <c r="E6064" s="1" t="s">
        <v>10</v>
      </c>
      <c r="F6064" s="1" t="s">
        <v>1625</v>
      </c>
      <c r="G6064" s="1" t="s">
        <v>245</v>
      </c>
      <c r="H6064" s="1" t="s">
        <v>306</v>
      </c>
      <c r="I6064" s="16"/>
      <c r="J6064" s="16"/>
      <c r="K6064" s="16"/>
      <c r="L6064" s="16"/>
      <c r="M6064" s="16"/>
      <c r="N6064" s="16"/>
      <c r="O6064" s="16"/>
      <c r="P6064" s="16"/>
      <c r="Q6064" s="16"/>
      <c r="R6064" s="16"/>
      <c r="S6064" s="16"/>
      <c r="T6064" s="16"/>
      <c r="U6064" s="16"/>
      <c r="V6064" s="1" t="s">
        <v>4090</v>
      </c>
      <c r="W6064" s="1" t="s">
        <v>2551</v>
      </c>
      <c r="X6064" s="5" t="s">
        <v>4100</v>
      </c>
      <c r="Y6064" s="5" t="s">
        <v>2740</v>
      </c>
      <c r="Z6064" s="5" t="s">
        <v>2788</v>
      </c>
      <c r="AA6064" s="5"/>
    </row>
    <row r="6065" spans="1:27" ht="12" customHeight="1" x14ac:dyDescent="0.15">
      <c r="A6065" s="1" t="s">
        <v>1615</v>
      </c>
      <c r="B6065" s="1" t="s">
        <v>41</v>
      </c>
      <c r="C6065" s="1" t="s">
        <v>23</v>
      </c>
      <c r="D6065" s="1" t="s">
        <v>2515</v>
      </c>
      <c r="E6065" s="1" t="s">
        <v>10</v>
      </c>
      <c r="F6065" s="1" t="s">
        <v>1625</v>
      </c>
      <c r="G6065" s="1" t="s">
        <v>22</v>
      </c>
      <c r="H6065" s="1" t="s">
        <v>13</v>
      </c>
      <c r="I6065" s="16"/>
      <c r="J6065" s="16"/>
      <c r="K6065" s="16"/>
      <c r="L6065" s="16"/>
      <c r="M6065" s="16"/>
      <c r="N6065" s="16"/>
      <c r="O6065" s="16"/>
      <c r="P6065" s="16"/>
      <c r="Q6065" s="16"/>
      <c r="R6065" s="16"/>
      <c r="S6065" s="16"/>
      <c r="T6065" s="16"/>
      <c r="U6065" s="16"/>
      <c r="V6065" s="1" t="s">
        <v>4090</v>
      </c>
      <c r="W6065" s="1" t="s">
        <v>2551</v>
      </c>
      <c r="X6065" s="5" t="s">
        <v>4100</v>
      </c>
      <c r="Y6065" s="5" t="s">
        <v>2564</v>
      </c>
      <c r="Z6065" s="5" t="s">
        <v>13</v>
      </c>
      <c r="AA6065" s="5"/>
    </row>
    <row r="6066" spans="1:27" ht="12" customHeight="1" x14ac:dyDescent="0.15">
      <c r="A6066" s="1" t="s">
        <v>1615</v>
      </c>
      <c r="B6066" s="1" t="s">
        <v>41</v>
      </c>
      <c r="C6066" s="1" t="s">
        <v>77</v>
      </c>
      <c r="D6066" s="1" t="s">
        <v>2515</v>
      </c>
      <c r="E6066" s="1" t="s">
        <v>10</v>
      </c>
      <c r="F6066" s="1" t="s">
        <v>1625</v>
      </c>
      <c r="G6066" s="1" t="s">
        <v>24</v>
      </c>
      <c r="H6066" s="1" t="s">
        <v>13</v>
      </c>
      <c r="I6066" s="16"/>
      <c r="J6066" s="16"/>
      <c r="K6066" s="16"/>
      <c r="L6066" s="16"/>
      <c r="M6066" s="16"/>
      <c r="N6066" s="16"/>
      <c r="O6066" s="16"/>
      <c r="P6066" s="16"/>
      <c r="Q6066" s="16"/>
      <c r="R6066" s="16"/>
      <c r="S6066" s="16"/>
      <c r="T6066" s="16"/>
      <c r="U6066" s="16"/>
      <c r="V6066" s="1" t="s">
        <v>4090</v>
      </c>
      <c r="W6066" s="1" t="s">
        <v>2551</v>
      </c>
      <c r="X6066" s="5" t="s">
        <v>4100</v>
      </c>
      <c r="Y6066" s="5" t="s">
        <v>2559</v>
      </c>
      <c r="Z6066" s="5" t="s">
        <v>13</v>
      </c>
      <c r="AA6066" s="5"/>
    </row>
    <row r="6067" spans="1:27" ht="12" customHeight="1" x14ac:dyDescent="0.15">
      <c r="A6067" s="1" t="s">
        <v>1615</v>
      </c>
      <c r="B6067" s="1" t="s">
        <v>43</v>
      </c>
      <c r="C6067" s="1" t="s">
        <v>9</v>
      </c>
      <c r="D6067" s="1" t="s">
        <v>2515</v>
      </c>
      <c r="E6067" s="1" t="s">
        <v>10</v>
      </c>
      <c r="F6067" s="1" t="s">
        <v>1626</v>
      </c>
      <c r="G6067" s="1" t="s">
        <v>12</v>
      </c>
      <c r="H6067" s="1" t="s">
        <v>13</v>
      </c>
      <c r="I6067" s="16"/>
      <c r="J6067" s="16"/>
      <c r="K6067" s="16"/>
      <c r="L6067" s="16"/>
      <c r="M6067" s="16"/>
      <c r="N6067" s="16"/>
      <c r="O6067" s="16"/>
      <c r="P6067" s="16"/>
      <c r="Q6067" s="16"/>
      <c r="R6067" s="16"/>
      <c r="S6067" s="16"/>
      <c r="T6067" s="16"/>
      <c r="U6067" s="16"/>
      <c r="V6067" s="1" t="s">
        <v>4090</v>
      </c>
      <c r="W6067" s="1" t="s">
        <v>2551</v>
      </c>
      <c r="X6067" s="5" t="s">
        <v>4101</v>
      </c>
      <c r="Y6067" s="5" t="s">
        <v>2553</v>
      </c>
      <c r="Z6067" s="5" t="s">
        <v>13</v>
      </c>
      <c r="AA6067" s="5"/>
    </row>
    <row r="6068" spans="1:27" ht="12" customHeight="1" x14ac:dyDescent="0.15">
      <c r="A6068" s="1" t="s">
        <v>1615</v>
      </c>
      <c r="B6068" s="1" t="s">
        <v>43</v>
      </c>
      <c r="C6068" s="1" t="s">
        <v>15</v>
      </c>
      <c r="D6068" s="1" t="s">
        <v>2515</v>
      </c>
      <c r="E6068" s="1" t="s">
        <v>10</v>
      </c>
      <c r="F6068" s="1" t="s">
        <v>1626</v>
      </c>
      <c r="G6068" s="1" t="s">
        <v>16</v>
      </c>
      <c r="H6068" s="1" t="s">
        <v>13</v>
      </c>
      <c r="I6068" s="16"/>
      <c r="J6068" s="16"/>
      <c r="K6068" s="16"/>
      <c r="L6068" s="16"/>
      <c r="M6068" s="16"/>
      <c r="N6068" s="16"/>
      <c r="O6068" s="16"/>
      <c r="P6068" s="16"/>
      <c r="Q6068" s="16"/>
      <c r="R6068" s="16"/>
      <c r="S6068" s="16"/>
      <c r="T6068" s="16"/>
      <c r="U6068" s="16"/>
      <c r="V6068" s="1" t="s">
        <v>4090</v>
      </c>
      <c r="W6068" s="1" t="s">
        <v>2551</v>
      </c>
      <c r="X6068" s="5" t="s">
        <v>4101</v>
      </c>
      <c r="Y6068" s="5" t="s">
        <v>2561</v>
      </c>
      <c r="Z6068" s="5" t="s">
        <v>13</v>
      </c>
      <c r="AA6068" s="5"/>
    </row>
    <row r="6069" spans="1:27" ht="12" customHeight="1" x14ac:dyDescent="0.15">
      <c r="A6069" s="1" t="s">
        <v>1615</v>
      </c>
      <c r="B6069" s="1" t="s">
        <v>43</v>
      </c>
      <c r="C6069" s="1" t="s">
        <v>17</v>
      </c>
      <c r="D6069" s="1" t="s">
        <v>2515</v>
      </c>
      <c r="E6069" s="1" t="s">
        <v>10</v>
      </c>
      <c r="F6069" s="1" t="s">
        <v>1626</v>
      </c>
      <c r="G6069" s="1" t="s">
        <v>18</v>
      </c>
      <c r="H6069" s="1" t="s">
        <v>13</v>
      </c>
      <c r="I6069" s="16"/>
      <c r="J6069" s="16"/>
      <c r="K6069" s="16"/>
      <c r="L6069" s="16"/>
      <c r="M6069" s="16"/>
      <c r="N6069" s="16"/>
      <c r="O6069" s="16"/>
      <c r="P6069" s="16"/>
      <c r="Q6069" s="16"/>
      <c r="R6069" s="16"/>
      <c r="S6069" s="16"/>
      <c r="T6069" s="16"/>
      <c r="U6069" s="16"/>
      <c r="V6069" s="1" t="s">
        <v>4090</v>
      </c>
      <c r="W6069" s="1" t="s">
        <v>2551</v>
      </c>
      <c r="X6069" s="5" t="s">
        <v>4101</v>
      </c>
      <c r="Y6069" s="5" t="s">
        <v>2562</v>
      </c>
      <c r="Z6069" s="5" t="s">
        <v>13</v>
      </c>
      <c r="AA6069" s="5"/>
    </row>
    <row r="6070" spans="1:27" ht="12" customHeight="1" x14ac:dyDescent="0.15">
      <c r="A6070" s="1" t="s">
        <v>1615</v>
      </c>
      <c r="B6070" s="1" t="s">
        <v>43</v>
      </c>
      <c r="C6070" s="1" t="s">
        <v>19</v>
      </c>
      <c r="D6070" s="1" t="s">
        <v>2515</v>
      </c>
      <c r="E6070" s="1" t="s">
        <v>10</v>
      </c>
      <c r="F6070" s="1" t="s">
        <v>1626</v>
      </c>
      <c r="G6070" s="1" t="s">
        <v>242</v>
      </c>
      <c r="H6070" s="1" t="s">
        <v>13</v>
      </c>
      <c r="I6070" s="16"/>
      <c r="J6070" s="16"/>
      <c r="K6070" s="16"/>
      <c r="L6070" s="16"/>
      <c r="M6070" s="16"/>
      <c r="N6070" s="16"/>
      <c r="O6070" s="16"/>
      <c r="P6070" s="16"/>
      <c r="Q6070" s="16"/>
      <c r="R6070" s="16"/>
      <c r="S6070" s="16"/>
      <c r="T6070" s="16"/>
      <c r="U6070" s="16"/>
      <c r="V6070" s="1" t="s">
        <v>4090</v>
      </c>
      <c r="W6070" s="1" t="s">
        <v>2551</v>
      </c>
      <c r="X6070" s="5" t="s">
        <v>4101</v>
      </c>
      <c r="Y6070" s="5" t="s">
        <v>2557</v>
      </c>
      <c r="Z6070" s="5" t="s">
        <v>13</v>
      </c>
      <c r="AA6070" s="5"/>
    </row>
    <row r="6071" spans="1:27" ht="12" customHeight="1" x14ac:dyDescent="0.15">
      <c r="A6071" s="1" t="s">
        <v>1615</v>
      </c>
      <c r="B6071" s="1" t="s">
        <v>43</v>
      </c>
      <c r="C6071" s="1" t="s">
        <v>21</v>
      </c>
      <c r="D6071" s="1" t="s">
        <v>2515</v>
      </c>
      <c r="E6071" s="1" t="s">
        <v>10</v>
      </c>
      <c r="F6071" s="1" t="s">
        <v>1626</v>
      </c>
      <c r="G6071" s="1" t="s">
        <v>245</v>
      </c>
      <c r="H6071" s="1" t="s">
        <v>306</v>
      </c>
      <c r="I6071" s="16"/>
      <c r="J6071" s="16"/>
      <c r="K6071" s="16"/>
      <c r="L6071" s="16"/>
      <c r="M6071" s="16"/>
      <c r="N6071" s="16"/>
      <c r="O6071" s="16"/>
      <c r="P6071" s="16"/>
      <c r="Q6071" s="16"/>
      <c r="R6071" s="16"/>
      <c r="S6071" s="16"/>
      <c r="T6071" s="16"/>
      <c r="U6071" s="16"/>
      <c r="V6071" s="1" t="s">
        <v>4090</v>
      </c>
      <c r="W6071" s="1" t="s">
        <v>2551</v>
      </c>
      <c r="X6071" s="5" t="s">
        <v>4101</v>
      </c>
      <c r="Y6071" s="5" t="s">
        <v>2740</v>
      </c>
      <c r="Z6071" s="5" t="s">
        <v>2788</v>
      </c>
      <c r="AA6071" s="5"/>
    </row>
    <row r="6072" spans="1:27" ht="12" customHeight="1" x14ac:dyDescent="0.15">
      <c r="A6072" s="1" t="s">
        <v>1615</v>
      </c>
      <c r="B6072" s="1" t="s">
        <v>43</v>
      </c>
      <c r="C6072" s="1" t="s">
        <v>23</v>
      </c>
      <c r="D6072" s="1" t="s">
        <v>2515</v>
      </c>
      <c r="E6072" s="1" t="s">
        <v>10</v>
      </c>
      <c r="F6072" s="1" t="s">
        <v>1626</v>
      </c>
      <c r="G6072" s="1" t="s">
        <v>22</v>
      </c>
      <c r="H6072" s="1" t="s">
        <v>13</v>
      </c>
      <c r="I6072" s="16"/>
      <c r="J6072" s="16"/>
      <c r="K6072" s="16"/>
      <c r="L6072" s="16"/>
      <c r="M6072" s="16"/>
      <c r="N6072" s="16"/>
      <c r="O6072" s="16"/>
      <c r="P6072" s="16"/>
      <c r="Q6072" s="16"/>
      <c r="R6072" s="16"/>
      <c r="S6072" s="16"/>
      <c r="T6072" s="16"/>
      <c r="U6072" s="16"/>
      <c r="V6072" s="1" t="s">
        <v>4090</v>
      </c>
      <c r="W6072" s="1" t="s">
        <v>2551</v>
      </c>
      <c r="X6072" s="5" t="s">
        <v>4101</v>
      </c>
      <c r="Y6072" s="5" t="s">
        <v>2564</v>
      </c>
      <c r="Z6072" s="5" t="s">
        <v>13</v>
      </c>
      <c r="AA6072" s="5"/>
    </row>
    <row r="6073" spans="1:27" ht="12" customHeight="1" x14ac:dyDescent="0.15">
      <c r="A6073" s="1" t="s">
        <v>1615</v>
      </c>
      <c r="B6073" s="1" t="s">
        <v>43</v>
      </c>
      <c r="C6073" s="1" t="s">
        <v>77</v>
      </c>
      <c r="D6073" s="1" t="s">
        <v>2515</v>
      </c>
      <c r="E6073" s="1" t="s">
        <v>10</v>
      </c>
      <c r="F6073" s="1" t="s">
        <v>1626</v>
      </c>
      <c r="G6073" s="1" t="s">
        <v>24</v>
      </c>
      <c r="H6073" s="1" t="s">
        <v>13</v>
      </c>
      <c r="I6073" s="16"/>
      <c r="J6073" s="16"/>
      <c r="K6073" s="16"/>
      <c r="L6073" s="16"/>
      <c r="M6073" s="16"/>
      <c r="N6073" s="16"/>
      <c r="O6073" s="16"/>
      <c r="P6073" s="16"/>
      <c r="Q6073" s="16"/>
      <c r="R6073" s="16"/>
      <c r="S6073" s="16"/>
      <c r="T6073" s="16"/>
      <c r="U6073" s="16"/>
      <c r="V6073" s="1" t="s">
        <v>4090</v>
      </c>
      <c r="W6073" s="1" t="s">
        <v>2551</v>
      </c>
      <c r="X6073" s="5" t="s">
        <v>4101</v>
      </c>
      <c r="Y6073" s="5" t="s">
        <v>2559</v>
      </c>
      <c r="Z6073" s="5" t="s">
        <v>13</v>
      </c>
      <c r="AA6073" s="5"/>
    </row>
    <row r="6074" spans="1:27" ht="12" customHeight="1" x14ac:dyDescent="0.15">
      <c r="A6074" s="1" t="s">
        <v>1615</v>
      </c>
      <c r="B6074" s="1" t="s">
        <v>45</v>
      </c>
      <c r="C6074" s="1" t="s">
        <v>9</v>
      </c>
      <c r="D6074" s="1" t="s">
        <v>2515</v>
      </c>
      <c r="E6074" s="1" t="s">
        <v>10</v>
      </c>
      <c r="F6074" s="1" t="s">
        <v>1627</v>
      </c>
      <c r="G6074" s="1" t="s">
        <v>12</v>
      </c>
      <c r="H6074" s="1" t="s">
        <v>13</v>
      </c>
      <c r="I6074" s="16"/>
      <c r="J6074" s="16"/>
      <c r="K6074" s="16"/>
      <c r="L6074" s="16"/>
      <c r="M6074" s="16"/>
      <c r="N6074" s="16"/>
      <c r="O6074" s="16"/>
      <c r="P6074" s="16"/>
      <c r="Q6074" s="16"/>
      <c r="R6074" s="16"/>
      <c r="S6074" s="16"/>
      <c r="T6074" s="16"/>
      <c r="U6074" s="16"/>
      <c r="V6074" s="1" t="s">
        <v>4090</v>
      </c>
      <c r="W6074" s="1" t="s">
        <v>2551</v>
      </c>
      <c r="X6074" s="5" t="s">
        <v>4102</v>
      </c>
      <c r="Y6074" s="5" t="s">
        <v>2553</v>
      </c>
      <c r="Z6074" s="5" t="s">
        <v>13</v>
      </c>
      <c r="AA6074" s="5"/>
    </row>
    <row r="6075" spans="1:27" ht="12" customHeight="1" x14ac:dyDescent="0.15">
      <c r="A6075" s="1" t="s">
        <v>1615</v>
      </c>
      <c r="B6075" s="1" t="s">
        <v>45</v>
      </c>
      <c r="C6075" s="1" t="s">
        <v>15</v>
      </c>
      <c r="D6075" s="1" t="s">
        <v>2515</v>
      </c>
      <c r="E6075" s="1" t="s">
        <v>10</v>
      </c>
      <c r="F6075" s="1" t="s">
        <v>1627</v>
      </c>
      <c r="G6075" s="1" t="s">
        <v>16</v>
      </c>
      <c r="H6075" s="1" t="s">
        <v>13</v>
      </c>
      <c r="I6075" s="16"/>
      <c r="J6075" s="16"/>
      <c r="K6075" s="16"/>
      <c r="L6075" s="16"/>
      <c r="M6075" s="16"/>
      <c r="N6075" s="16"/>
      <c r="O6075" s="16"/>
      <c r="P6075" s="16"/>
      <c r="Q6075" s="16"/>
      <c r="R6075" s="16"/>
      <c r="S6075" s="16"/>
      <c r="T6075" s="16"/>
      <c r="U6075" s="16"/>
      <c r="V6075" s="1" t="s">
        <v>4090</v>
      </c>
      <c r="W6075" s="1" t="s">
        <v>2551</v>
      </c>
      <c r="X6075" s="5" t="s">
        <v>4102</v>
      </c>
      <c r="Y6075" s="5" t="s">
        <v>2561</v>
      </c>
      <c r="Z6075" s="5" t="s">
        <v>13</v>
      </c>
      <c r="AA6075" s="5"/>
    </row>
    <row r="6076" spans="1:27" ht="12" customHeight="1" x14ac:dyDescent="0.15">
      <c r="A6076" s="1" t="s">
        <v>1615</v>
      </c>
      <c r="B6076" s="1" t="s">
        <v>45</v>
      </c>
      <c r="C6076" s="1" t="s">
        <v>17</v>
      </c>
      <c r="D6076" s="1" t="s">
        <v>2515</v>
      </c>
      <c r="E6076" s="1" t="s">
        <v>10</v>
      </c>
      <c r="F6076" s="1" t="s">
        <v>1627</v>
      </c>
      <c r="G6076" s="1" t="s">
        <v>18</v>
      </c>
      <c r="H6076" s="1" t="s">
        <v>13</v>
      </c>
      <c r="I6076" s="16"/>
      <c r="J6076" s="16"/>
      <c r="K6076" s="16"/>
      <c r="L6076" s="16"/>
      <c r="M6076" s="16"/>
      <c r="N6076" s="16"/>
      <c r="O6076" s="16"/>
      <c r="P6076" s="16"/>
      <c r="Q6076" s="16"/>
      <c r="R6076" s="16"/>
      <c r="S6076" s="16"/>
      <c r="T6076" s="16"/>
      <c r="U6076" s="16"/>
      <c r="V6076" s="1" t="s">
        <v>4090</v>
      </c>
      <c r="W6076" s="1" t="s">
        <v>2551</v>
      </c>
      <c r="X6076" s="5" t="s">
        <v>4102</v>
      </c>
      <c r="Y6076" s="5" t="s">
        <v>2562</v>
      </c>
      <c r="Z6076" s="5" t="s">
        <v>13</v>
      </c>
      <c r="AA6076" s="5"/>
    </row>
    <row r="6077" spans="1:27" ht="12" customHeight="1" x14ac:dyDescent="0.15">
      <c r="A6077" s="1" t="s">
        <v>1615</v>
      </c>
      <c r="B6077" s="1" t="s">
        <v>45</v>
      </c>
      <c r="C6077" s="1" t="s">
        <v>19</v>
      </c>
      <c r="D6077" s="1" t="s">
        <v>2515</v>
      </c>
      <c r="E6077" s="1" t="s">
        <v>10</v>
      </c>
      <c r="F6077" s="1" t="s">
        <v>1627</v>
      </c>
      <c r="G6077" s="1" t="s">
        <v>242</v>
      </c>
      <c r="H6077" s="1" t="s">
        <v>13</v>
      </c>
      <c r="I6077" s="16"/>
      <c r="J6077" s="16"/>
      <c r="K6077" s="16"/>
      <c r="L6077" s="16"/>
      <c r="M6077" s="16"/>
      <c r="N6077" s="16"/>
      <c r="O6077" s="16"/>
      <c r="P6077" s="16"/>
      <c r="Q6077" s="16"/>
      <c r="R6077" s="16"/>
      <c r="S6077" s="16"/>
      <c r="T6077" s="16"/>
      <c r="U6077" s="16"/>
      <c r="V6077" s="1" t="s">
        <v>4090</v>
      </c>
      <c r="W6077" s="1" t="s">
        <v>2551</v>
      </c>
      <c r="X6077" s="5" t="s">
        <v>4102</v>
      </c>
      <c r="Y6077" s="5" t="s">
        <v>2557</v>
      </c>
      <c r="Z6077" s="5" t="s">
        <v>13</v>
      </c>
      <c r="AA6077" s="5"/>
    </row>
    <row r="6078" spans="1:27" ht="12" customHeight="1" x14ac:dyDescent="0.15">
      <c r="A6078" s="1" t="s">
        <v>1615</v>
      </c>
      <c r="B6078" s="1" t="s">
        <v>45</v>
      </c>
      <c r="C6078" s="1" t="s">
        <v>21</v>
      </c>
      <c r="D6078" s="1" t="s">
        <v>2515</v>
      </c>
      <c r="E6078" s="1" t="s">
        <v>10</v>
      </c>
      <c r="F6078" s="1" t="s">
        <v>1627</v>
      </c>
      <c r="G6078" s="1" t="s">
        <v>245</v>
      </c>
      <c r="H6078" s="1" t="s">
        <v>306</v>
      </c>
      <c r="I6078" s="16"/>
      <c r="J6078" s="16"/>
      <c r="K6078" s="16"/>
      <c r="L6078" s="16"/>
      <c r="M6078" s="16"/>
      <c r="N6078" s="16"/>
      <c r="O6078" s="16"/>
      <c r="P6078" s="16"/>
      <c r="Q6078" s="16"/>
      <c r="R6078" s="16"/>
      <c r="S6078" s="16"/>
      <c r="T6078" s="16"/>
      <c r="U6078" s="16"/>
      <c r="V6078" s="1" t="s">
        <v>4090</v>
      </c>
      <c r="W6078" s="1" t="s">
        <v>2551</v>
      </c>
      <c r="X6078" s="5" t="s">
        <v>4102</v>
      </c>
      <c r="Y6078" s="5" t="s">
        <v>2740</v>
      </c>
      <c r="Z6078" s="5" t="s">
        <v>2788</v>
      </c>
      <c r="AA6078" s="5"/>
    </row>
    <row r="6079" spans="1:27" ht="12" customHeight="1" x14ac:dyDescent="0.15">
      <c r="A6079" s="1" t="s">
        <v>1615</v>
      </c>
      <c r="B6079" s="1" t="s">
        <v>45</v>
      </c>
      <c r="C6079" s="1" t="s">
        <v>23</v>
      </c>
      <c r="D6079" s="1" t="s">
        <v>2515</v>
      </c>
      <c r="E6079" s="1" t="s">
        <v>10</v>
      </c>
      <c r="F6079" s="1" t="s">
        <v>1627</v>
      </c>
      <c r="G6079" s="1" t="s">
        <v>22</v>
      </c>
      <c r="H6079" s="1" t="s">
        <v>13</v>
      </c>
      <c r="I6079" s="16"/>
      <c r="J6079" s="16"/>
      <c r="K6079" s="16"/>
      <c r="L6079" s="16"/>
      <c r="M6079" s="16"/>
      <c r="N6079" s="16"/>
      <c r="O6079" s="16"/>
      <c r="P6079" s="16"/>
      <c r="Q6079" s="16"/>
      <c r="R6079" s="16"/>
      <c r="S6079" s="16"/>
      <c r="T6079" s="16"/>
      <c r="U6079" s="16"/>
      <c r="V6079" s="1" t="s">
        <v>4090</v>
      </c>
      <c r="W6079" s="1" t="s">
        <v>2551</v>
      </c>
      <c r="X6079" s="5" t="s">
        <v>4102</v>
      </c>
      <c r="Y6079" s="5" t="s">
        <v>2564</v>
      </c>
      <c r="Z6079" s="5" t="s">
        <v>13</v>
      </c>
      <c r="AA6079" s="5"/>
    </row>
    <row r="6080" spans="1:27" ht="12" customHeight="1" x14ac:dyDescent="0.15">
      <c r="A6080" s="1" t="s">
        <v>1615</v>
      </c>
      <c r="B6080" s="1" t="s">
        <v>45</v>
      </c>
      <c r="C6080" s="1" t="s">
        <v>77</v>
      </c>
      <c r="D6080" s="1" t="s">
        <v>2515</v>
      </c>
      <c r="E6080" s="1" t="s">
        <v>10</v>
      </c>
      <c r="F6080" s="1" t="s">
        <v>1627</v>
      </c>
      <c r="G6080" s="1" t="s">
        <v>24</v>
      </c>
      <c r="H6080" s="1" t="s">
        <v>13</v>
      </c>
      <c r="I6080" s="16"/>
      <c r="J6080" s="16"/>
      <c r="K6080" s="16"/>
      <c r="L6080" s="16"/>
      <c r="M6080" s="16"/>
      <c r="N6080" s="16"/>
      <c r="O6080" s="16"/>
      <c r="P6080" s="16"/>
      <c r="Q6080" s="16"/>
      <c r="R6080" s="16"/>
      <c r="S6080" s="16"/>
      <c r="T6080" s="16"/>
      <c r="U6080" s="16"/>
      <c r="V6080" s="1" t="s">
        <v>4090</v>
      </c>
      <c r="W6080" s="1" t="s">
        <v>2551</v>
      </c>
      <c r="X6080" s="5" t="s">
        <v>4102</v>
      </c>
      <c r="Y6080" s="5" t="s">
        <v>2559</v>
      </c>
      <c r="Z6080" s="5" t="s">
        <v>13</v>
      </c>
      <c r="AA6080" s="5"/>
    </row>
    <row r="6081" spans="1:27" ht="12" customHeight="1" x14ac:dyDescent="0.15">
      <c r="A6081" s="1" t="s">
        <v>1615</v>
      </c>
      <c r="B6081" s="1" t="s">
        <v>47</v>
      </c>
      <c r="C6081" s="1" t="s">
        <v>9</v>
      </c>
      <c r="D6081" s="1" t="s">
        <v>2515</v>
      </c>
      <c r="E6081" s="1" t="s">
        <v>10</v>
      </c>
      <c r="F6081" s="1" t="s">
        <v>1628</v>
      </c>
      <c r="G6081" s="1" t="s">
        <v>12</v>
      </c>
      <c r="H6081" s="1" t="s">
        <v>13</v>
      </c>
      <c r="I6081" s="16"/>
      <c r="J6081" s="16"/>
      <c r="K6081" s="16"/>
      <c r="L6081" s="16"/>
      <c r="M6081" s="16"/>
      <c r="N6081" s="16"/>
      <c r="O6081" s="16"/>
      <c r="P6081" s="16"/>
      <c r="Q6081" s="16"/>
      <c r="R6081" s="16"/>
      <c r="S6081" s="16"/>
      <c r="T6081" s="16"/>
      <c r="U6081" s="16"/>
      <c r="V6081" s="1" t="s">
        <v>4090</v>
      </c>
      <c r="W6081" s="1" t="s">
        <v>2551</v>
      </c>
      <c r="X6081" s="5" t="s">
        <v>4103</v>
      </c>
      <c r="Y6081" s="5" t="s">
        <v>2553</v>
      </c>
      <c r="Z6081" s="5" t="s">
        <v>13</v>
      </c>
      <c r="AA6081" s="5"/>
    </row>
    <row r="6082" spans="1:27" ht="12" customHeight="1" x14ac:dyDescent="0.15">
      <c r="A6082" s="1" t="s">
        <v>1615</v>
      </c>
      <c r="B6082" s="1" t="s">
        <v>47</v>
      </c>
      <c r="C6082" s="1" t="s">
        <v>15</v>
      </c>
      <c r="D6082" s="1" t="s">
        <v>2515</v>
      </c>
      <c r="E6082" s="1" t="s">
        <v>10</v>
      </c>
      <c r="F6082" s="1" t="s">
        <v>1628</v>
      </c>
      <c r="G6082" s="1" t="s">
        <v>16</v>
      </c>
      <c r="H6082" s="1" t="s">
        <v>13</v>
      </c>
      <c r="I6082" s="16"/>
      <c r="J6082" s="16"/>
      <c r="K6082" s="16"/>
      <c r="L6082" s="16"/>
      <c r="M6082" s="16"/>
      <c r="N6082" s="16"/>
      <c r="O6082" s="16"/>
      <c r="P6082" s="16"/>
      <c r="Q6082" s="16"/>
      <c r="R6082" s="16"/>
      <c r="S6082" s="16"/>
      <c r="T6082" s="16"/>
      <c r="U6082" s="16"/>
      <c r="V6082" s="1" t="s">
        <v>4090</v>
      </c>
      <c r="W6082" s="1" t="s">
        <v>2551</v>
      </c>
      <c r="X6082" s="5" t="s">
        <v>4103</v>
      </c>
      <c r="Y6082" s="5" t="s">
        <v>2561</v>
      </c>
      <c r="Z6082" s="5" t="s">
        <v>13</v>
      </c>
      <c r="AA6082" s="5"/>
    </row>
    <row r="6083" spans="1:27" ht="12" customHeight="1" x14ac:dyDescent="0.15">
      <c r="A6083" s="1" t="s">
        <v>1615</v>
      </c>
      <c r="B6083" s="1" t="s">
        <v>47</v>
      </c>
      <c r="C6083" s="1" t="s">
        <v>17</v>
      </c>
      <c r="D6083" s="1" t="s">
        <v>2515</v>
      </c>
      <c r="E6083" s="1" t="s">
        <v>10</v>
      </c>
      <c r="F6083" s="1" t="s">
        <v>1628</v>
      </c>
      <c r="G6083" s="1" t="s">
        <v>18</v>
      </c>
      <c r="H6083" s="1" t="s">
        <v>13</v>
      </c>
      <c r="I6083" s="16"/>
      <c r="J6083" s="16"/>
      <c r="K6083" s="16"/>
      <c r="L6083" s="16"/>
      <c r="M6083" s="16"/>
      <c r="N6083" s="16"/>
      <c r="O6083" s="16"/>
      <c r="P6083" s="16"/>
      <c r="Q6083" s="16"/>
      <c r="R6083" s="16"/>
      <c r="S6083" s="16"/>
      <c r="T6083" s="16"/>
      <c r="U6083" s="16"/>
      <c r="V6083" s="1" t="s">
        <v>4090</v>
      </c>
      <c r="W6083" s="1" t="s">
        <v>2551</v>
      </c>
      <c r="X6083" s="5" t="s">
        <v>4103</v>
      </c>
      <c r="Y6083" s="5" t="s">
        <v>2562</v>
      </c>
      <c r="Z6083" s="5" t="s">
        <v>13</v>
      </c>
      <c r="AA6083" s="5"/>
    </row>
    <row r="6084" spans="1:27" ht="12" customHeight="1" x14ac:dyDescent="0.15">
      <c r="A6084" s="1" t="s">
        <v>1615</v>
      </c>
      <c r="B6084" s="1" t="s">
        <v>47</v>
      </c>
      <c r="C6084" s="1" t="s">
        <v>19</v>
      </c>
      <c r="D6084" s="1" t="s">
        <v>2515</v>
      </c>
      <c r="E6084" s="1" t="s">
        <v>10</v>
      </c>
      <c r="F6084" s="1" t="s">
        <v>1628</v>
      </c>
      <c r="G6084" s="1" t="s">
        <v>242</v>
      </c>
      <c r="H6084" s="1" t="s">
        <v>13</v>
      </c>
      <c r="I6084" s="16"/>
      <c r="J6084" s="16"/>
      <c r="K6084" s="16"/>
      <c r="L6084" s="16"/>
      <c r="M6084" s="16"/>
      <c r="N6084" s="16"/>
      <c r="O6084" s="16"/>
      <c r="P6084" s="16"/>
      <c r="Q6084" s="16"/>
      <c r="R6084" s="16"/>
      <c r="S6084" s="16"/>
      <c r="T6084" s="16"/>
      <c r="U6084" s="16"/>
      <c r="V6084" s="1" t="s">
        <v>4090</v>
      </c>
      <c r="W6084" s="1" t="s">
        <v>2551</v>
      </c>
      <c r="X6084" s="5" t="s">
        <v>4103</v>
      </c>
      <c r="Y6084" s="5" t="s">
        <v>2557</v>
      </c>
      <c r="Z6084" s="5" t="s">
        <v>13</v>
      </c>
      <c r="AA6084" s="5"/>
    </row>
    <row r="6085" spans="1:27" ht="12" customHeight="1" x14ac:dyDescent="0.15">
      <c r="A6085" s="1" t="s">
        <v>1615</v>
      </c>
      <c r="B6085" s="1" t="s">
        <v>47</v>
      </c>
      <c r="C6085" s="1" t="s">
        <v>21</v>
      </c>
      <c r="D6085" s="1" t="s">
        <v>2515</v>
      </c>
      <c r="E6085" s="1" t="s">
        <v>10</v>
      </c>
      <c r="F6085" s="1" t="s">
        <v>1628</v>
      </c>
      <c r="G6085" s="1" t="s">
        <v>245</v>
      </c>
      <c r="H6085" s="1" t="s">
        <v>306</v>
      </c>
      <c r="I6085" s="16"/>
      <c r="J6085" s="16"/>
      <c r="K6085" s="16"/>
      <c r="L6085" s="16"/>
      <c r="M6085" s="16"/>
      <c r="N6085" s="16"/>
      <c r="O6085" s="16"/>
      <c r="P6085" s="16"/>
      <c r="Q6085" s="16"/>
      <c r="R6085" s="16"/>
      <c r="S6085" s="16"/>
      <c r="T6085" s="16"/>
      <c r="U6085" s="16"/>
      <c r="V6085" s="1" t="s">
        <v>4090</v>
      </c>
      <c r="W6085" s="1" t="s">
        <v>2551</v>
      </c>
      <c r="X6085" s="5" t="s">
        <v>4103</v>
      </c>
      <c r="Y6085" s="5" t="s">
        <v>2740</v>
      </c>
      <c r="Z6085" s="5" t="s">
        <v>2788</v>
      </c>
      <c r="AA6085" s="5"/>
    </row>
    <row r="6086" spans="1:27" ht="12" customHeight="1" x14ac:dyDescent="0.15">
      <c r="A6086" s="1" t="s">
        <v>1615</v>
      </c>
      <c r="B6086" s="1" t="s">
        <v>47</v>
      </c>
      <c r="C6086" s="1" t="s">
        <v>23</v>
      </c>
      <c r="D6086" s="1" t="s">
        <v>2515</v>
      </c>
      <c r="E6086" s="1" t="s">
        <v>10</v>
      </c>
      <c r="F6086" s="1" t="s">
        <v>1628</v>
      </c>
      <c r="G6086" s="1" t="s">
        <v>22</v>
      </c>
      <c r="H6086" s="1" t="s">
        <v>13</v>
      </c>
      <c r="I6086" s="16"/>
      <c r="J6086" s="16"/>
      <c r="K6086" s="16"/>
      <c r="L6086" s="16"/>
      <c r="M6086" s="16"/>
      <c r="N6086" s="16"/>
      <c r="O6086" s="16"/>
      <c r="P6086" s="16"/>
      <c r="Q6086" s="16"/>
      <c r="R6086" s="16"/>
      <c r="S6086" s="16"/>
      <c r="T6086" s="16"/>
      <c r="U6086" s="16"/>
      <c r="V6086" s="1" t="s">
        <v>4090</v>
      </c>
      <c r="W6086" s="1" t="s">
        <v>2551</v>
      </c>
      <c r="X6086" s="5" t="s">
        <v>4103</v>
      </c>
      <c r="Y6086" s="5" t="s">
        <v>2564</v>
      </c>
      <c r="Z6086" s="5" t="s">
        <v>13</v>
      </c>
      <c r="AA6086" s="5"/>
    </row>
    <row r="6087" spans="1:27" ht="12" customHeight="1" x14ac:dyDescent="0.15">
      <c r="A6087" s="1" t="s">
        <v>1615</v>
      </c>
      <c r="B6087" s="1" t="s">
        <v>47</v>
      </c>
      <c r="C6087" s="1" t="s">
        <v>77</v>
      </c>
      <c r="D6087" s="1" t="s">
        <v>2515</v>
      </c>
      <c r="E6087" s="1" t="s">
        <v>10</v>
      </c>
      <c r="F6087" s="1" t="s">
        <v>1628</v>
      </c>
      <c r="G6087" s="1" t="s">
        <v>24</v>
      </c>
      <c r="H6087" s="1" t="s">
        <v>13</v>
      </c>
      <c r="I6087" s="16"/>
      <c r="J6087" s="16"/>
      <c r="K6087" s="16"/>
      <c r="L6087" s="16"/>
      <c r="M6087" s="16"/>
      <c r="N6087" s="16"/>
      <c r="O6087" s="16"/>
      <c r="P6087" s="16"/>
      <c r="Q6087" s="16"/>
      <c r="R6087" s="16"/>
      <c r="S6087" s="16"/>
      <c r="T6087" s="16"/>
      <c r="U6087" s="16"/>
      <c r="V6087" s="1" t="s">
        <v>4090</v>
      </c>
      <c r="W6087" s="1" t="s">
        <v>2551</v>
      </c>
      <c r="X6087" s="5" t="s">
        <v>4103</v>
      </c>
      <c r="Y6087" s="5" t="s">
        <v>2559</v>
      </c>
      <c r="Z6087" s="5" t="s">
        <v>13</v>
      </c>
      <c r="AA6087" s="5"/>
    </row>
    <row r="6088" spans="1:27" ht="12" customHeight="1" x14ac:dyDescent="0.15">
      <c r="A6088" s="1" t="s">
        <v>1615</v>
      </c>
      <c r="B6088" s="1" t="s">
        <v>49</v>
      </c>
      <c r="C6088" s="1" t="s">
        <v>9</v>
      </c>
      <c r="D6088" s="1" t="s">
        <v>2515</v>
      </c>
      <c r="E6088" s="1" t="s">
        <v>10</v>
      </c>
      <c r="F6088" s="1" t="s">
        <v>1629</v>
      </c>
      <c r="G6088" s="1" t="s">
        <v>12</v>
      </c>
      <c r="H6088" s="1" t="s">
        <v>13</v>
      </c>
      <c r="I6088" s="16"/>
      <c r="J6088" s="16"/>
      <c r="K6088" s="16"/>
      <c r="L6088" s="16"/>
      <c r="M6088" s="16"/>
      <c r="N6088" s="16"/>
      <c r="O6088" s="16"/>
      <c r="P6088" s="16"/>
      <c r="Q6088" s="16"/>
      <c r="R6088" s="16"/>
      <c r="S6088" s="16"/>
      <c r="T6088" s="16"/>
      <c r="U6088" s="16"/>
      <c r="V6088" s="1" t="s">
        <v>4090</v>
      </c>
      <c r="W6088" s="1" t="s">
        <v>2551</v>
      </c>
      <c r="X6088" s="5" t="s">
        <v>4104</v>
      </c>
      <c r="Y6088" s="5" t="s">
        <v>2553</v>
      </c>
      <c r="Z6088" s="5" t="s">
        <v>13</v>
      </c>
      <c r="AA6088" s="5"/>
    </row>
    <row r="6089" spans="1:27" ht="12" customHeight="1" x14ac:dyDescent="0.15">
      <c r="A6089" s="1" t="s">
        <v>1615</v>
      </c>
      <c r="B6089" s="1" t="s">
        <v>49</v>
      </c>
      <c r="C6089" s="1" t="s">
        <v>15</v>
      </c>
      <c r="D6089" s="1" t="s">
        <v>2515</v>
      </c>
      <c r="E6089" s="1" t="s">
        <v>10</v>
      </c>
      <c r="F6089" s="1" t="s">
        <v>1629</v>
      </c>
      <c r="G6089" s="1" t="s">
        <v>16</v>
      </c>
      <c r="H6089" s="1" t="s">
        <v>13</v>
      </c>
      <c r="I6089" s="16"/>
      <c r="J6089" s="16"/>
      <c r="K6089" s="16"/>
      <c r="L6089" s="16"/>
      <c r="M6089" s="16"/>
      <c r="N6089" s="16"/>
      <c r="O6089" s="16"/>
      <c r="P6089" s="16"/>
      <c r="Q6089" s="16"/>
      <c r="R6089" s="16"/>
      <c r="S6089" s="16"/>
      <c r="T6089" s="16"/>
      <c r="U6089" s="16"/>
      <c r="V6089" s="1" t="s">
        <v>4090</v>
      </c>
      <c r="W6089" s="1" t="s">
        <v>2551</v>
      </c>
      <c r="X6089" s="5" t="s">
        <v>4104</v>
      </c>
      <c r="Y6089" s="5" t="s">
        <v>2561</v>
      </c>
      <c r="Z6089" s="5" t="s">
        <v>13</v>
      </c>
      <c r="AA6089" s="5"/>
    </row>
    <row r="6090" spans="1:27" ht="12" customHeight="1" x14ac:dyDescent="0.15">
      <c r="A6090" s="1" t="s">
        <v>1615</v>
      </c>
      <c r="B6090" s="1" t="s">
        <v>49</v>
      </c>
      <c r="C6090" s="1" t="s">
        <v>17</v>
      </c>
      <c r="D6090" s="1" t="s">
        <v>2515</v>
      </c>
      <c r="E6090" s="1" t="s">
        <v>10</v>
      </c>
      <c r="F6090" s="1" t="s">
        <v>1629</v>
      </c>
      <c r="G6090" s="1" t="s">
        <v>18</v>
      </c>
      <c r="H6090" s="1" t="s">
        <v>13</v>
      </c>
      <c r="I6090" s="16"/>
      <c r="J6090" s="16"/>
      <c r="K6090" s="16"/>
      <c r="L6090" s="16"/>
      <c r="M6090" s="16"/>
      <c r="N6090" s="16"/>
      <c r="O6090" s="16"/>
      <c r="P6090" s="16"/>
      <c r="Q6090" s="16"/>
      <c r="R6090" s="16"/>
      <c r="S6090" s="16"/>
      <c r="T6090" s="16"/>
      <c r="U6090" s="16"/>
      <c r="V6090" s="1" t="s">
        <v>4090</v>
      </c>
      <c r="W6090" s="1" t="s">
        <v>2551</v>
      </c>
      <c r="X6090" s="5" t="s">
        <v>4104</v>
      </c>
      <c r="Y6090" s="5" t="s">
        <v>2562</v>
      </c>
      <c r="Z6090" s="5" t="s">
        <v>13</v>
      </c>
      <c r="AA6090" s="5"/>
    </row>
    <row r="6091" spans="1:27" ht="12" customHeight="1" x14ac:dyDescent="0.15">
      <c r="A6091" s="1" t="s">
        <v>1615</v>
      </c>
      <c r="B6091" s="1" t="s">
        <v>49</v>
      </c>
      <c r="C6091" s="1" t="s">
        <v>19</v>
      </c>
      <c r="D6091" s="1" t="s">
        <v>2515</v>
      </c>
      <c r="E6091" s="1" t="s">
        <v>10</v>
      </c>
      <c r="F6091" s="1" t="s">
        <v>1629</v>
      </c>
      <c r="G6091" s="1" t="s">
        <v>242</v>
      </c>
      <c r="H6091" s="1" t="s">
        <v>13</v>
      </c>
      <c r="I6091" s="16"/>
      <c r="J6091" s="16"/>
      <c r="K6091" s="16"/>
      <c r="L6091" s="16"/>
      <c r="M6091" s="16"/>
      <c r="N6091" s="16"/>
      <c r="O6091" s="16"/>
      <c r="P6091" s="16"/>
      <c r="Q6091" s="16"/>
      <c r="R6091" s="16"/>
      <c r="S6091" s="16"/>
      <c r="T6091" s="16"/>
      <c r="U6091" s="16"/>
      <c r="V6091" s="1" t="s">
        <v>4090</v>
      </c>
      <c r="W6091" s="1" t="s">
        <v>2551</v>
      </c>
      <c r="X6091" s="5" t="s">
        <v>4104</v>
      </c>
      <c r="Y6091" s="5" t="s">
        <v>2557</v>
      </c>
      <c r="Z6091" s="5" t="s">
        <v>13</v>
      </c>
      <c r="AA6091" s="5"/>
    </row>
    <row r="6092" spans="1:27" ht="12" customHeight="1" x14ac:dyDescent="0.15">
      <c r="A6092" s="1" t="s">
        <v>1615</v>
      </c>
      <c r="B6092" s="1" t="s">
        <v>49</v>
      </c>
      <c r="C6092" s="1" t="s">
        <v>21</v>
      </c>
      <c r="D6092" s="1" t="s">
        <v>2515</v>
      </c>
      <c r="E6092" s="1" t="s">
        <v>10</v>
      </c>
      <c r="F6092" s="1" t="s">
        <v>1629</v>
      </c>
      <c r="G6092" s="1" t="s">
        <v>245</v>
      </c>
      <c r="H6092" s="1" t="s">
        <v>306</v>
      </c>
      <c r="I6092" s="16"/>
      <c r="J6092" s="16"/>
      <c r="K6092" s="16"/>
      <c r="L6092" s="16"/>
      <c r="M6092" s="16"/>
      <c r="N6092" s="16"/>
      <c r="O6092" s="16"/>
      <c r="P6092" s="16"/>
      <c r="Q6092" s="16"/>
      <c r="R6092" s="16"/>
      <c r="S6092" s="16"/>
      <c r="T6092" s="16"/>
      <c r="U6092" s="16"/>
      <c r="V6092" s="1" t="s">
        <v>4090</v>
      </c>
      <c r="W6092" s="1" t="s">
        <v>2551</v>
      </c>
      <c r="X6092" s="5" t="s">
        <v>4104</v>
      </c>
      <c r="Y6092" s="5" t="s">
        <v>2740</v>
      </c>
      <c r="Z6092" s="5" t="s">
        <v>2788</v>
      </c>
      <c r="AA6092" s="5"/>
    </row>
    <row r="6093" spans="1:27" ht="12" customHeight="1" x14ac:dyDescent="0.15">
      <c r="A6093" s="1" t="s">
        <v>1615</v>
      </c>
      <c r="B6093" s="1" t="s">
        <v>49</v>
      </c>
      <c r="C6093" s="1" t="s">
        <v>23</v>
      </c>
      <c r="D6093" s="1" t="s">
        <v>2515</v>
      </c>
      <c r="E6093" s="1" t="s">
        <v>10</v>
      </c>
      <c r="F6093" s="1" t="s">
        <v>1629</v>
      </c>
      <c r="G6093" s="1" t="s">
        <v>22</v>
      </c>
      <c r="H6093" s="1" t="s">
        <v>13</v>
      </c>
      <c r="I6093" s="16"/>
      <c r="J6093" s="16"/>
      <c r="K6093" s="16"/>
      <c r="L6093" s="16"/>
      <c r="M6093" s="16"/>
      <c r="N6093" s="16"/>
      <c r="O6093" s="16"/>
      <c r="P6093" s="16"/>
      <c r="Q6093" s="16"/>
      <c r="R6093" s="16"/>
      <c r="S6093" s="16"/>
      <c r="T6093" s="16"/>
      <c r="U6093" s="16"/>
      <c r="V6093" s="1" t="s">
        <v>4090</v>
      </c>
      <c r="W6093" s="1" t="s">
        <v>2551</v>
      </c>
      <c r="X6093" s="5" t="s">
        <v>4104</v>
      </c>
      <c r="Y6093" s="5" t="s">
        <v>2564</v>
      </c>
      <c r="Z6093" s="5" t="s">
        <v>13</v>
      </c>
      <c r="AA6093" s="5"/>
    </row>
    <row r="6094" spans="1:27" ht="12" customHeight="1" x14ac:dyDescent="0.15">
      <c r="A6094" s="1" t="s">
        <v>1615</v>
      </c>
      <c r="B6094" s="1" t="s">
        <v>49</v>
      </c>
      <c r="C6094" s="1" t="s">
        <v>77</v>
      </c>
      <c r="D6094" s="1" t="s">
        <v>2515</v>
      </c>
      <c r="E6094" s="1" t="s">
        <v>10</v>
      </c>
      <c r="F6094" s="1" t="s">
        <v>1629</v>
      </c>
      <c r="G6094" s="1" t="s">
        <v>24</v>
      </c>
      <c r="H6094" s="1" t="s">
        <v>13</v>
      </c>
      <c r="I6094" s="16"/>
      <c r="J6094" s="16"/>
      <c r="K6094" s="16"/>
      <c r="L6094" s="16"/>
      <c r="M6094" s="16"/>
      <c r="N6094" s="16"/>
      <c r="O6094" s="16"/>
      <c r="P6094" s="16"/>
      <c r="Q6094" s="16"/>
      <c r="R6094" s="16"/>
      <c r="S6094" s="16"/>
      <c r="T6094" s="16"/>
      <c r="U6094" s="16"/>
      <c r="V6094" s="1" t="s">
        <v>4090</v>
      </c>
      <c r="W6094" s="1" t="s">
        <v>2551</v>
      </c>
      <c r="X6094" s="5" t="s">
        <v>4104</v>
      </c>
      <c r="Y6094" s="5" t="s">
        <v>2559</v>
      </c>
      <c r="Z6094" s="5" t="s">
        <v>13</v>
      </c>
      <c r="AA6094" s="5"/>
    </row>
    <row r="6095" spans="1:27" ht="12" customHeight="1" x14ac:dyDescent="0.15">
      <c r="A6095" s="1" t="s">
        <v>1615</v>
      </c>
      <c r="B6095" s="1" t="s">
        <v>212</v>
      </c>
      <c r="C6095" s="1" t="s">
        <v>9</v>
      </c>
      <c r="D6095" s="1" t="s">
        <v>2515</v>
      </c>
      <c r="E6095" s="1" t="s">
        <v>213</v>
      </c>
      <c r="F6095" s="1" t="s">
        <v>1630</v>
      </c>
      <c r="G6095" s="1" t="s">
        <v>215</v>
      </c>
      <c r="H6095" s="1" t="s">
        <v>216</v>
      </c>
      <c r="I6095" s="16"/>
      <c r="J6095" s="16"/>
      <c r="K6095" s="16"/>
      <c r="L6095" s="16"/>
      <c r="M6095" s="16"/>
      <c r="N6095" s="16"/>
      <c r="O6095" s="16"/>
      <c r="P6095" s="16"/>
      <c r="Q6095" s="16"/>
      <c r="R6095" s="16"/>
      <c r="S6095" s="16"/>
      <c r="T6095" s="16"/>
      <c r="U6095" s="16"/>
      <c r="V6095" s="1" t="s">
        <v>4090</v>
      </c>
      <c r="W6095" s="1" t="s">
        <v>2717</v>
      </c>
      <c r="X6095" s="5" t="s">
        <v>4105</v>
      </c>
      <c r="Y6095" s="5" t="s">
        <v>2719</v>
      </c>
      <c r="Z6095" s="5" t="s">
        <v>2720</v>
      </c>
      <c r="AA6095" s="5"/>
    </row>
    <row r="6096" spans="1:27" ht="12" customHeight="1" x14ac:dyDescent="0.15">
      <c r="A6096" s="1" t="s">
        <v>1615</v>
      </c>
      <c r="B6096" s="1" t="s">
        <v>285</v>
      </c>
      <c r="C6096" s="1" t="s">
        <v>9</v>
      </c>
      <c r="D6096" s="1" t="s">
        <v>2515</v>
      </c>
      <c r="E6096" s="1" t="s">
        <v>213</v>
      </c>
      <c r="F6096" s="1" t="s">
        <v>286</v>
      </c>
      <c r="G6096" s="1" t="s">
        <v>215</v>
      </c>
      <c r="H6096" s="1" t="s">
        <v>216</v>
      </c>
      <c r="I6096" s="16"/>
      <c r="J6096" s="16"/>
      <c r="K6096" s="16"/>
      <c r="L6096" s="16"/>
      <c r="M6096" s="16"/>
      <c r="N6096" s="16"/>
      <c r="O6096" s="16"/>
      <c r="P6096" s="16"/>
      <c r="Q6096" s="16"/>
      <c r="R6096" s="16"/>
      <c r="S6096" s="16"/>
      <c r="T6096" s="16"/>
      <c r="U6096" s="16"/>
      <c r="V6096" s="1" t="s">
        <v>4090</v>
      </c>
      <c r="W6096" s="1" t="s">
        <v>2717</v>
      </c>
      <c r="X6096" s="5" t="s">
        <v>2816</v>
      </c>
      <c r="Y6096" s="5" t="s">
        <v>2719</v>
      </c>
      <c r="Z6096" s="5" t="s">
        <v>2720</v>
      </c>
      <c r="AA6096" s="5"/>
    </row>
    <row r="6097" spans="1:27" ht="12" customHeight="1" x14ac:dyDescent="0.15">
      <c r="A6097" s="1" t="s">
        <v>1615</v>
      </c>
      <c r="B6097" s="1" t="s">
        <v>219</v>
      </c>
      <c r="C6097" s="1" t="s">
        <v>9</v>
      </c>
      <c r="D6097" s="1" t="s">
        <v>2515</v>
      </c>
      <c r="E6097" s="1" t="s">
        <v>220</v>
      </c>
      <c r="F6097" s="1" t="s">
        <v>1616</v>
      </c>
      <c r="G6097" s="1" t="s">
        <v>220</v>
      </c>
      <c r="H6097" s="1" t="s">
        <v>1631</v>
      </c>
      <c r="I6097" s="16"/>
      <c r="J6097" s="16"/>
      <c r="K6097" s="16"/>
      <c r="L6097" s="16"/>
      <c r="M6097" s="16"/>
      <c r="N6097" s="16"/>
      <c r="O6097" s="16"/>
      <c r="P6097" s="16"/>
      <c r="Q6097" s="16"/>
      <c r="R6097" s="16"/>
      <c r="S6097" s="16"/>
      <c r="T6097" s="16"/>
      <c r="U6097" s="16"/>
      <c r="V6097" s="1" t="s">
        <v>4090</v>
      </c>
      <c r="W6097" s="1" t="s">
        <v>2723</v>
      </c>
      <c r="X6097" s="5" t="s">
        <v>4106</v>
      </c>
      <c r="Y6097" s="5" t="s">
        <v>4107</v>
      </c>
      <c r="Z6097" s="5" t="s">
        <v>4108</v>
      </c>
      <c r="AA6097" s="5"/>
    </row>
    <row r="6098" spans="1:27" ht="12" customHeight="1" x14ac:dyDescent="0.15">
      <c r="A6098" s="1" t="s">
        <v>1615</v>
      </c>
      <c r="B6098" s="1" t="s">
        <v>219</v>
      </c>
      <c r="C6098" s="1" t="s">
        <v>5274</v>
      </c>
      <c r="D6098" s="1" t="s">
        <v>2515</v>
      </c>
      <c r="E6098" s="1" t="s">
        <v>220</v>
      </c>
      <c r="F6098" s="1" t="s">
        <v>1616</v>
      </c>
      <c r="G6098" s="1" t="s">
        <v>220</v>
      </c>
      <c r="H6098" s="1" t="s">
        <v>1632</v>
      </c>
      <c r="I6098" s="16"/>
      <c r="J6098" s="16"/>
      <c r="K6098" s="16"/>
      <c r="L6098" s="16"/>
      <c r="M6098" s="16"/>
      <c r="N6098" s="16"/>
      <c r="O6098" s="16"/>
      <c r="P6098" s="16"/>
      <c r="Q6098" s="16"/>
      <c r="R6098" s="16"/>
      <c r="S6098" s="16"/>
      <c r="T6098" s="16"/>
      <c r="U6098" s="16"/>
      <c r="V6098" s="1" t="s">
        <v>4090</v>
      </c>
      <c r="W6098" s="1" t="s">
        <v>2723</v>
      </c>
      <c r="X6098" s="5" t="s">
        <v>4091</v>
      </c>
      <c r="Y6098" s="5" t="s">
        <v>2723</v>
      </c>
      <c r="Z6098" s="5" t="s">
        <v>4109</v>
      </c>
      <c r="AA6098" s="5"/>
    </row>
    <row r="6099" spans="1:27" ht="12" customHeight="1" x14ac:dyDescent="0.15">
      <c r="A6099" s="1" t="s">
        <v>1615</v>
      </c>
      <c r="B6099" s="1" t="s">
        <v>219</v>
      </c>
      <c r="C6099" s="1" t="s">
        <v>17</v>
      </c>
      <c r="D6099" s="1" t="s">
        <v>2515</v>
      </c>
      <c r="E6099" s="1" t="s">
        <v>220</v>
      </c>
      <c r="F6099" s="1" t="s">
        <v>1616</v>
      </c>
      <c r="G6099" s="1" t="s">
        <v>1132</v>
      </c>
      <c r="H6099" s="1" t="s">
        <v>1133</v>
      </c>
      <c r="I6099" s="16"/>
      <c r="J6099" s="16"/>
      <c r="K6099" s="16"/>
      <c r="L6099" s="16"/>
      <c r="M6099" s="16"/>
      <c r="N6099" s="16"/>
      <c r="O6099" s="16"/>
      <c r="P6099" s="16"/>
      <c r="Q6099" s="16"/>
      <c r="R6099" s="16"/>
      <c r="S6099" s="16"/>
      <c r="T6099" s="16"/>
      <c r="U6099" s="16"/>
      <c r="V6099" s="1" t="s">
        <v>4090</v>
      </c>
      <c r="W6099" s="1" t="s">
        <v>2723</v>
      </c>
      <c r="X6099" s="8" t="s">
        <v>4091</v>
      </c>
      <c r="Y6099" s="8" t="s">
        <v>4110</v>
      </c>
      <c r="Z6099" s="8" t="s">
        <v>1133</v>
      </c>
      <c r="AA6099" s="8"/>
    </row>
    <row r="6100" spans="1:27" ht="12" customHeight="1" x14ac:dyDescent="0.15">
      <c r="A6100" s="1" t="s">
        <v>1615</v>
      </c>
      <c r="B6100" s="1" t="s">
        <v>223</v>
      </c>
      <c r="C6100" s="1" t="s">
        <v>9</v>
      </c>
      <c r="D6100" s="1" t="s">
        <v>2515</v>
      </c>
      <c r="E6100" s="1" t="s">
        <v>220</v>
      </c>
      <c r="F6100" s="1" t="s">
        <v>1617</v>
      </c>
      <c r="G6100" s="1" t="s">
        <v>220</v>
      </c>
      <c r="H6100" s="1" t="s">
        <v>1631</v>
      </c>
      <c r="I6100" s="16"/>
      <c r="J6100" s="16"/>
      <c r="K6100" s="16"/>
      <c r="L6100" s="16"/>
      <c r="M6100" s="16"/>
      <c r="N6100" s="16"/>
      <c r="O6100" s="16"/>
      <c r="P6100" s="16"/>
      <c r="Q6100" s="16"/>
      <c r="R6100" s="16"/>
      <c r="S6100" s="16"/>
      <c r="T6100" s="16"/>
      <c r="U6100" s="16"/>
      <c r="V6100" s="1" t="s">
        <v>4090</v>
      </c>
      <c r="W6100" s="1" t="s">
        <v>2723</v>
      </c>
      <c r="X6100" s="5" t="s">
        <v>4111</v>
      </c>
      <c r="Y6100" s="5" t="s">
        <v>2723</v>
      </c>
      <c r="Z6100" s="5" t="s">
        <v>4112</v>
      </c>
      <c r="AA6100" s="5"/>
    </row>
    <row r="6101" spans="1:27" ht="12" customHeight="1" x14ac:dyDescent="0.15">
      <c r="A6101" s="1" t="s">
        <v>1615</v>
      </c>
      <c r="B6101" s="1" t="s">
        <v>223</v>
      </c>
      <c r="C6101" s="1" t="s">
        <v>5274</v>
      </c>
      <c r="D6101" s="1" t="s">
        <v>2515</v>
      </c>
      <c r="E6101" s="1" t="s">
        <v>220</v>
      </c>
      <c r="F6101" s="1" t="s">
        <v>1617</v>
      </c>
      <c r="G6101" s="1" t="s">
        <v>220</v>
      </c>
      <c r="H6101" s="1" t="s">
        <v>1632</v>
      </c>
      <c r="I6101" s="16"/>
      <c r="J6101" s="16"/>
      <c r="K6101" s="16"/>
      <c r="L6101" s="16"/>
      <c r="M6101" s="16"/>
      <c r="N6101" s="16"/>
      <c r="O6101" s="16"/>
      <c r="P6101" s="16"/>
      <c r="Q6101" s="16"/>
      <c r="R6101" s="16"/>
      <c r="S6101" s="16"/>
      <c r="T6101" s="16"/>
      <c r="U6101" s="16"/>
      <c r="V6101" s="1" t="s">
        <v>4090</v>
      </c>
      <c r="W6101" s="1" t="s">
        <v>2723</v>
      </c>
      <c r="X6101" s="5" t="s">
        <v>4092</v>
      </c>
      <c r="Y6101" s="5" t="s">
        <v>2723</v>
      </c>
      <c r="Z6101" s="5" t="s">
        <v>4109</v>
      </c>
      <c r="AA6101" s="5"/>
    </row>
    <row r="6102" spans="1:27" ht="12" customHeight="1" x14ac:dyDescent="0.15">
      <c r="A6102" s="1" t="s">
        <v>1615</v>
      </c>
      <c r="B6102" s="1" t="s">
        <v>223</v>
      </c>
      <c r="C6102" s="1" t="s">
        <v>17</v>
      </c>
      <c r="D6102" s="1" t="s">
        <v>2515</v>
      </c>
      <c r="E6102" s="1" t="s">
        <v>220</v>
      </c>
      <c r="F6102" s="1" t="s">
        <v>1617</v>
      </c>
      <c r="G6102" s="1" t="s">
        <v>1132</v>
      </c>
      <c r="H6102" s="1" t="s">
        <v>1133</v>
      </c>
      <c r="I6102" s="16"/>
      <c r="J6102" s="16"/>
      <c r="K6102" s="16"/>
      <c r="L6102" s="16"/>
      <c r="M6102" s="16"/>
      <c r="N6102" s="16"/>
      <c r="O6102" s="16"/>
      <c r="P6102" s="16"/>
      <c r="Q6102" s="16"/>
      <c r="R6102" s="16"/>
      <c r="S6102" s="16"/>
      <c r="T6102" s="16"/>
      <c r="U6102" s="16"/>
      <c r="V6102" s="1" t="s">
        <v>4090</v>
      </c>
      <c r="W6102" s="1" t="s">
        <v>2723</v>
      </c>
      <c r="X6102" s="8" t="s">
        <v>4092</v>
      </c>
      <c r="Y6102" s="8" t="s">
        <v>4110</v>
      </c>
      <c r="Z6102" s="8" t="s">
        <v>1133</v>
      </c>
      <c r="AA6102" s="8"/>
    </row>
    <row r="6103" spans="1:27" ht="12" customHeight="1" x14ac:dyDescent="0.15">
      <c r="A6103" s="1" t="s">
        <v>1615</v>
      </c>
      <c r="B6103" s="1" t="s">
        <v>225</v>
      </c>
      <c r="C6103" s="1" t="s">
        <v>9</v>
      </c>
      <c r="D6103" s="1" t="s">
        <v>2515</v>
      </c>
      <c r="E6103" s="1" t="s">
        <v>220</v>
      </c>
      <c r="F6103" s="1" t="s">
        <v>1633</v>
      </c>
      <c r="G6103" s="1" t="s">
        <v>220</v>
      </c>
      <c r="H6103" s="1" t="s">
        <v>1631</v>
      </c>
      <c r="I6103" s="16"/>
      <c r="J6103" s="16"/>
      <c r="K6103" s="16"/>
      <c r="L6103" s="16"/>
      <c r="M6103" s="16"/>
      <c r="N6103" s="16"/>
      <c r="O6103" s="16"/>
      <c r="P6103" s="16"/>
      <c r="Q6103" s="16"/>
      <c r="R6103" s="16"/>
      <c r="S6103" s="16"/>
      <c r="T6103" s="16"/>
      <c r="U6103" s="16"/>
      <c r="V6103" s="1" t="s">
        <v>4090</v>
      </c>
      <c r="W6103" s="1" t="s">
        <v>2723</v>
      </c>
      <c r="X6103" s="5" t="s">
        <v>4113</v>
      </c>
      <c r="Y6103" s="5" t="s">
        <v>2723</v>
      </c>
      <c r="Z6103" s="5" t="s">
        <v>4112</v>
      </c>
      <c r="AA6103" s="5"/>
    </row>
    <row r="6104" spans="1:27" ht="12" customHeight="1" x14ac:dyDescent="0.15">
      <c r="A6104" s="1" t="s">
        <v>1615</v>
      </c>
      <c r="B6104" s="1" t="s">
        <v>225</v>
      </c>
      <c r="C6104" s="1" t="s">
        <v>5274</v>
      </c>
      <c r="D6104" s="1" t="s">
        <v>2515</v>
      </c>
      <c r="E6104" s="1" t="s">
        <v>220</v>
      </c>
      <c r="F6104" s="1" t="s">
        <v>1633</v>
      </c>
      <c r="G6104" s="1" t="s">
        <v>220</v>
      </c>
      <c r="H6104" s="1" t="s">
        <v>1632</v>
      </c>
      <c r="I6104" s="16"/>
      <c r="J6104" s="16"/>
      <c r="K6104" s="16"/>
      <c r="L6104" s="16"/>
      <c r="M6104" s="16"/>
      <c r="N6104" s="16"/>
      <c r="O6104" s="16"/>
      <c r="P6104" s="16"/>
      <c r="Q6104" s="16"/>
      <c r="R6104" s="16"/>
      <c r="S6104" s="16"/>
      <c r="T6104" s="16"/>
      <c r="U6104" s="16"/>
      <c r="V6104" s="1" t="s">
        <v>4090</v>
      </c>
      <c r="W6104" s="1" t="s">
        <v>2723</v>
      </c>
      <c r="X6104" s="5" t="s">
        <v>4114</v>
      </c>
      <c r="Y6104" s="5" t="s">
        <v>2723</v>
      </c>
      <c r="Z6104" s="5" t="s">
        <v>4109</v>
      </c>
      <c r="AA6104" s="5"/>
    </row>
    <row r="6105" spans="1:27" ht="12" customHeight="1" x14ac:dyDescent="0.15">
      <c r="A6105" s="1" t="s">
        <v>1615</v>
      </c>
      <c r="B6105" s="1" t="s">
        <v>225</v>
      </c>
      <c r="C6105" s="1" t="s">
        <v>17</v>
      </c>
      <c r="D6105" s="1" t="s">
        <v>2515</v>
      </c>
      <c r="E6105" s="1" t="s">
        <v>220</v>
      </c>
      <c r="F6105" s="1" t="s">
        <v>1633</v>
      </c>
      <c r="G6105" s="1" t="s">
        <v>1132</v>
      </c>
      <c r="H6105" s="1" t="s">
        <v>1133</v>
      </c>
      <c r="I6105" s="16"/>
      <c r="J6105" s="16"/>
      <c r="K6105" s="16"/>
      <c r="L6105" s="16"/>
      <c r="M6105" s="16"/>
      <c r="N6105" s="16"/>
      <c r="O6105" s="16"/>
      <c r="P6105" s="16"/>
      <c r="Q6105" s="16"/>
      <c r="R6105" s="16"/>
      <c r="S6105" s="16"/>
      <c r="T6105" s="16"/>
      <c r="U6105" s="16"/>
      <c r="V6105" s="1" t="s">
        <v>4090</v>
      </c>
      <c r="W6105" s="1" t="s">
        <v>2723</v>
      </c>
      <c r="X6105" s="8" t="s">
        <v>4114</v>
      </c>
      <c r="Y6105" s="8" t="s">
        <v>4110</v>
      </c>
      <c r="Z6105" s="8" t="s">
        <v>1133</v>
      </c>
      <c r="AA6105" s="8"/>
    </row>
    <row r="6106" spans="1:27" ht="12" customHeight="1" x14ac:dyDescent="0.15">
      <c r="A6106" s="1" t="s">
        <v>1615</v>
      </c>
      <c r="B6106" s="1" t="s">
        <v>227</v>
      </c>
      <c r="C6106" s="1" t="s">
        <v>9</v>
      </c>
      <c r="D6106" s="1" t="s">
        <v>2515</v>
      </c>
      <c r="E6106" s="1" t="s">
        <v>220</v>
      </c>
      <c r="F6106" s="1" t="s">
        <v>1626</v>
      </c>
      <c r="G6106" s="1" t="s">
        <v>220</v>
      </c>
      <c r="H6106" s="1" t="s">
        <v>1631</v>
      </c>
      <c r="I6106" s="16"/>
      <c r="J6106" s="16"/>
      <c r="K6106" s="16"/>
      <c r="L6106" s="16"/>
      <c r="M6106" s="16"/>
      <c r="N6106" s="16"/>
      <c r="O6106" s="16"/>
      <c r="P6106" s="16"/>
      <c r="Q6106" s="16"/>
      <c r="R6106" s="16"/>
      <c r="S6106" s="16"/>
      <c r="T6106" s="16"/>
      <c r="U6106" s="16"/>
      <c r="V6106" s="1" t="s">
        <v>4090</v>
      </c>
      <c r="W6106" s="1" t="s">
        <v>2723</v>
      </c>
      <c r="X6106" s="5" t="s">
        <v>4115</v>
      </c>
      <c r="Y6106" s="5" t="s">
        <v>2723</v>
      </c>
      <c r="Z6106" s="5" t="s">
        <v>4112</v>
      </c>
      <c r="AA6106" s="5"/>
    </row>
    <row r="6107" spans="1:27" ht="12" customHeight="1" x14ac:dyDescent="0.15">
      <c r="A6107" s="1" t="s">
        <v>1615</v>
      </c>
      <c r="B6107" s="1" t="s">
        <v>227</v>
      </c>
      <c r="C6107" s="1" t="s">
        <v>5274</v>
      </c>
      <c r="D6107" s="1" t="s">
        <v>2515</v>
      </c>
      <c r="E6107" s="1" t="s">
        <v>220</v>
      </c>
      <c r="F6107" s="1" t="s">
        <v>1626</v>
      </c>
      <c r="G6107" s="1" t="s">
        <v>220</v>
      </c>
      <c r="H6107" s="1" t="s">
        <v>1632</v>
      </c>
      <c r="I6107" s="16"/>
      <c r="J6107" s="16"/>
      <c r="K6107" s="16"/>
      <c r="L6107" s="16"/>
      <c r="M6107" s="16"/>
      <c r="N6107" s="16"/>
      <c r="O6107" s="16"/>
      <c r="P6107" s="16"/>
      <c r="Q6107" s="16"/>
      <c r="R6107" s="16"/>
      <c r="S6107" s="16"/>
      <c r="T6107" s="16"/>
      <c r="U6107" s="16"/>
      <c r="V6107" s="1" t="s">
        <v>4090</v>
      </c>
      <c r="W6107" s="1" t="s">
        <v>2723</v>
      </c>
      <c r="X6107" s="5" t="s">
        <v>4101</v>
      </c>
      <c r="Y6107" s="5" t="s">
        <v>2723</v>
      </c>
      <c r="Z6107" s="5" t="s">
        <v>4109</v>
      </c>
      <c r="AA6107" s="5"/>
    </row>
    <row r="6108" spans="1:27" ht="12" customHeight="1" x14ac:dyDescent="0.15">
      <c r="A6108" s="1" t="s">
        <v>1615</v>
      </c>
      <c r="B6108" s="1" t="s">
        <v>227</v>
      </c>
      <c r="C6108" s="1" t="s">
        <v>17</v>
      </c>
      <c r="D6108" s="1" t="s">
        <v>2515</v>
      </c>
      <c r="E6108" s="1" t="s">
        <v>220</v>
      </c>
      <c r="F6108" s="1" t="s">
        <v>1626</v>
      </c>
      <c r="G6108" s="1" t="s">
        <v>1132</v>
      </c>
      <c r="H6108" s="1" t="s">
        <v>1133</v>
      </c>
      <c r="I6108" s="16"/>
      <c r="J6108" s="16"/>
      <c r="K6108" s="16"/>
      <c r="L6108" s="16"/>
      <c r="M6108" s="16"/>
      <c r="N6108" s="16"/>
      <c r="O6108" s="16"/>
      <c r="P6108" s="16"/>
      <c r="Q6108" s="16"/>
      <c r="R6108" s="16"/>
      <c r="S6108" s="16"/>
      <c r="T6108" s="16"/>
      <c r="U6108" s="16"/>
      <c r="V6108" s="1" t="s">
        <v>4090</v>
      </c>
      <c r="W6108" s="1" t="s">
        <v>2723</v>
      </c>
      <c r="X6108" s="8" t="s">
        <v>4101</v>
      </c>
      <c r="Y6108" s="8" t="s">
        <v>4110</v>
      </c>
      <c r="Z6108" s="8" t="s">
        <v>1133</v>
      </c>
      <c r="AA6108" s="8"/>
    </row>
    <row r="6109" spans="1:27" ht="12" customHeight="1" x14ac:dyDescent="0.15">
      <c r="A6109" s="1" t="s">
        <v>1615</v>
      </c>
      <c r="B6109" s="1" t="s">
        <v>229</v>
      </c>
      <c r="C6109" s="1" t="s">
        <v>9</v>
      </c>
      <c r="D6109" s="1" t="s">
        <v>2515</v>
      </c>
      <c r="E6109" s="1" t="s">
        <v>220</v>
      </c>
      <c r="F6109" s="1" t="s">
        <v>5383</v>
      </c>
      <c r="G6109" s="1" t="s">
        <v>220</v>
      </c>
      <c r="H6109" s="1" t="s">
        <v>1631</v>
      </c>
      <c r="I6109" s="16"/>
      <c r="J6109" s="16"/>
      <c r="K6109" s="16"/>
      <c r="L6109" s="16"/>
      <c r="M6109" s="16"/>
      <c r="N6109" s="16"/>
      <c r="O6109" s="16"/>
      <c r="P6109" s="16"/>
      <c r="Q6109" s="16"/>
      <c r="R6109" s="16"/>
      <c r="S6109" s="16"/>
      <c r="T6109" s="16"/>
      <c r="U6109" s="16"/>
      <c r="V6109" s="1" t="s">
        <v>4090</v>
      </c>
      <c r="W6109" s="1" t="s">
        <v>2723</v>
      </c>
      <c r="X6109" s="5" t="s">
        <v>5384</v>
      </c>
      <c r="Y6109" s="5" t="s">
        <v>2723</v>
      </c>
      <c r="Z6109" s="5" t="s">
        <v>4112</v>
      </c>
      <c r="AA6109" s="5"/>
    </row>
    <row r="6110" spans="1:27" ht="12" customHeight="1" x14ac:dyDescent="0.15">
      <c r="A6110" s="1" t="s">
        <v>1615</v>
      </c>
      <c r="B6110" s="1" t="s">
        <v>229</v>
      </c>
      <c r="C6110" s="1" t="s">
        <v>5274</v>
      </c>
      <c r="D6110" s="1" t="s">
        <v>2515</v>
      </c>
      <c r="E6110" s="1" t="s">
        <v>220</v>
      </c>
      <c r="F6110" s="1" t="s">
        <v>5383</v>
      </c>
      <c r="G6110" s="1" t="s">
        <v>220</v>
      </c>
      <c r="H6110" s="1" t="s">
        <v>1632</v>
      </c>
      <c r="I6110" s="16"/>
      <c r="J6110" s="16"/>
      <c r="K6110" s="16"/>
      <c r="L6110" s="16"/>
      <c r="M6110" s="16"/>
      <c r="N6110" s="16"/>
      <c r="O6110" s="16"/>
      <c r="P6110" s="16"/>
      <c r="Q6110" s="16"/>
      <c r="R6110" s="16"/>
      <c r="S6110" s="16"/>
      <c r="T6110" s="16"/>
      <c r="U6110" s="16"/>
      <c r="V6110" s="1" t="s">
        <v>4090</v>
      </c>
      <c r="W6110" s="1" t="s">
        <v>2723</v>
      </c>
      <c r="X6110" s="5" t="s">
        <v>4116</v>
      </c>
      <c r="Y6110" s="5" t="s">
        <v>2723</v>
      </c>
      <c r="Z6110" s="5" t="s">
        <v>4109</v>
      </c>
      <c r="AA6110" s="5"/>
    </row>
    <row r="6111" spans="1:27" ht="12" customHeight="1" x14ac:dyDescent="0.15">
      <c r="A6111" s="1" t="s">
        <v>1615</v>
      </c>
      <c r="B6111" s="1" t="s">
        <v>229</v>
      </c>
      <c r="C6111" s="1" t="s">
        <v>17</v>
      </c>
      <c r="D6111" s="1" t="s">
        <v>2515</v>
      </c>
      <c r="E6111" s="1" t="s">
        <v>220</v>
      </c>
      <c r="F6111" s="1" t="s">
        <v>5383</v>
      </c>
      <c r="G6111" s="1" t="s">
        <v>1132</v>
      </c>
      <c r="H6111" s="1" t="s">
        <v>1133</v>
      </c>
      <c r="I6111" s="16"/>
      <c r="J6111" s="16"/>
      <c r="K6111" s="16"/>
      <c r="L6111" s="16"/>
      <c r="M6111" s="16"/>
      <c r="N6111" s="16"/>
      <c r="O6111" s="16"/>
      <c r="P6111" s="16"/>
      <c r="Q6111" s="16"/>
      <c r="R6111" s="16"/>
      <c r="S6111" s="16"/>
      <c r="T6111" s="16"/>
      <c r="U6111" s="16"/>
      <c r="V6111" s="1" t="s">
        <v>4090</v>
      </c>
      <c r="W6111" s="1" t="s">
        <v>2723</v>
      </c>
      <c r="X6111" s="5" t="s">
        <v>4116</v>
      </c>
      <c r="Y6111" s="8" t="s">
        <v>4110</v>
      </c>
      <c r="Z6111" s="8" t="s">
        <v>1133</v>
      </c>
      <c r="AA6111" s="8"/>
    </row>
    <row r="6112" spans="1:27" ht="12" customHeight="1" x14ac:dyDescent="0.15">
      <c r="A6112" s="1" t="s">
        <v>1634</v>
      </c>
      <c r="B6112" s="1" t="s">
        <v>8</v>
      </c>
      <c r="C6112" s="1" t="s">
        <v>9</v>
      </c>
      <c r="D6112" s="1" t="s">
        <v>2516</v>
      </c>
      <c r="E6112" s="1" t="s">
        <v>10</v>
      </c>
      <c r="F6112" s="1" t="s">
        <v>1635</v>
      </c>
      <c r="G6112" s="1" t="s">
        <v>12</v>
      </c>
      <c r="H6112" s="1" t="s">
        <v>13</v>
      </c>
      <c r="I6112" s="16"/>
      <c r="J6112" s="16"/>
      <c r="K6112" s="16"/>
      <c r="L6112" s="16"/>
      <c r="M6112" s="16"/>
      <c r="N6112" s="16"/>
      <c r="O6112" s="16"/>
      <c r="P6112" s="16"/>
      <c r="Q6112" s="16"/>
      <c r="R6112" s="16"/>
      <c r="S6112" s="16"/>
      <c r="T6112" s="16"/>
      <c r="U6112" s="16"/>
      <c r="V6112" s="1" t="s">
        <v>4117</v>
      </c>
      <c r="W6112" s="1" t="s">
        <v>2551</v>
      </c>
      <c r="X6112" s="5" t="s">
        <v>4118</v>
      </c>
      <c r="Y6112" s="5" t="s">
        <v>2553</v>
      </c>
      <c r="Z6112" s="5" t="s">
        <v>13</v>
      </c>
      <c r="AA6112" s="5"/>
    </row>
    <row r="6113" spans="1:27" ht="12" customHeight="1" x14ac:dyDescent="0.15">
      <c r="A6113" s="1" t="s">
        <v>1634</v>
      </c>
      <c r="B6113" s="1" t="s">
        <v>8</v>
      </c>
      <c r="C6113" s="1" t="s">
        <v>15</v>
      </c>
      <c r="D6113" s="1" t="s">
        <v>2516</v>
      </c>
      <c r="E6113" s="1" t="s">
        <v>10</v>
      </c>
      <c r="F6113" s="1" t="s">
        <v>1635</v>
      </c>
      <c r="G6113" s="1" t="s">
        <v>16</v>
      </c>
      <c r="H6113" s="1" t="s">
        <v>13</v>
      </c>
      <c r="I6113" s="16"/>
      <c r="J6113" s="16"/>
      <c r="K6113" s="16"/>
      <c r="L6113" s="16"/>
      <c r="M6113" s="16"/>
      <c r="N6113" s="16"/>
      <c r="O6113" s="16"/>
      <c r="P6113" s="16"/>
      <c r="Q6113" s="16"/>
      <c r="R6113" s="16"/>
      <c r="S6113" s="16"/>
      <c r="T6113" s="16"/>
      <c r="U6113" s="16"/>
      <c r="V6113" s="1" t="s">
        <v>4119</v>
      </c>
      <c r="W6113" s="1" t="s">
        <v>2551</v>
      </c>
      <c r="X6113" s="5" t="s">
        <v>4118</v>
      </c>
      <c r="Y6113" s="5" t="s">
        <v>2561</v>
      </c>
      <c r="Z6113" s="5" t="s">
        <v>13</v>
      </c>
      <c r="AA6113" s="5"/>
    </row>
    <row r="6114" spans="1:27" ht="12" customHeight="1" x14ac:dyDescent="0.15">
      <c r="A6114" s="1" t="s">
        <v>1634</v>
      </c>
      <c r="B6114" s="1" t="s">
        <v>8</v>
      </c>
      <c r="C6114" s="1" t="s">
        <v>17</v>
      </c>
      <c r="D6114" s="1" t="s">
        <v>2516</v>
      </c>
      <c r="E6114" s="1" t="s">
        <v>10</v>
      </c>
      <c r="F6114" s="1" t="s">
        <v>1635</v>
      </c>
      <c r="G6114" s="1" t="s">
        <v>18</v>
      </c>
      <c r="H6114" s="1" t="s">
        <v>13</v>
      </c>
      <c r="I6114" s="16"/>
      <c r="J6114" s="16"/>
      <c r="K6114" s="16"/>
      <c r="L6114" s="16"/>
      <c r="M6114" s="16"/>
      <c r="N6114" s="16"/>
      <c r="O6114" s="16"/>
      <c r="P6114" s="16"/>
      <c r="Q6114" s="16"/>
      <c r="R6114" s="16"/>
      <c r="S6114" s="16"/>
      <c r="T6114" s="16"/>
      <c r="U6114" s="16"/>
      <c r="V6114" s="1" t="s">
        <v>4119</v>
      </c>
      <c r="W6114" s="1" t="s">
        <v>2551</v>
      </c>
      <c r="X6114" s="5" t="s">
        <v>4118</v>
      </c>
      <c r="Y6114" s="5" t="s">
        <v>2562</v>
      </c>
      <c r="Z6114" s="5" t="s">
        <v>13</v>
      </c>
      <c r="AA6114" s="5"/>
    </row>
    <row r="6115" spans="1:27" ht="12" customHeight="1" x14ac:dyDescent="0.15">
      <c r="A6115" s="1" t="s">
        <v>1634</v>
      </c>
      <c r="B6115" s="1" t="s">
        <v>8</v>
      </c>
      <c r="C6115" s="1" t="s">
        <v>19</v>
      </c>
      <c r="D6115" s="1" t="s">
        <v>2516</v>
      </c>
      <c r="E6115" s="1" t="s">
        <v>10</v>
      </c>
      <c r="F6115" s="1" t="s">
        <v>1635</v>
      </c>
      <c r="G6115" s="1" t="s">
        <v>242</v>
      </c>
      <c r="H6115" s="1" t="s">
        <v>13</v>
      </c>
      <c r="I6115" s="16"/>
      <c r="J6115" s="16"/>
      <c r="K6115" s="16"/>
      <c r="L6115" s="16"/>
      <c r="M6115" s="16"/>
      <c r="N6115" s="16"/>
      <c r="O6115" s="16"/>
      <c r="P6115" s="16"/>
      <c r="Q6115" s="16"/>
      <c r="R6115" s="16"/>
      <c r="S6115" s="16"/>
      <c r="T6115" s="16"/>
      <c r="U6115" s="16"/>
      <c r="V6115" s="1" t="s">
        <v>4119</v>
      </c>
      <c r="W6115" s="1" t="s">
        <v>2551</v>
      </c>
      <c r="X6115" s="5" t="s">
        <v>4118</v>
      </c>
      <c r="Y6115" s="5" t="s">
        <v>2557</v>
      </c>
      <c r="Z6115" s="5" t="s">
        <v>13</v>
      </c>
      <c r="AA6115" s="5"/>
    </row>
    <row r="6116" spans="1:27" ht="12" customHeight="1" x14ac:dyDescent="0.15">
      <c r="A6116" s="1" t="s">
        <v>1634</v>
      </c>
      <c r="B6116" s="1" t="s">
        <v>8</v>
      </c>
      <c r="C6116" s="1" t="s">
        <v>21</v>
      </c>
      <c r="D6116" s="1" t="s">
        <v>2516</v>
      </c>
      <c r="E6116" s="1" t="s">
        <v>10</v>
      </c>
      <c r="F6116" s="1" t="s">
        <v>1635</v>
      </c>
      <c r="G6116" s="1" t="s">
        <v>245</v>
      </c>
      <c r="H6116" s="1" t="s">
        <v>306</v>
      </c>
      <c r="I6116" s="16"/>
      <c r="J6116" s="16"/>
      <c r="K6116" s="16"/>
      <c r="L6116" s="16"/>
      <c r="M6116" s="16"/>
      <c r="N6116" s="16"/>
      <c r="O6116" s="16"/>
      <c r="P6116" s="16"/>
      <c r="Q6116" s="16"/>
      <c r="R6116" s="16"/>
      <c r="S6116" s="16"/>
      <c r="T6116" s="16"/>
      <c r="U6116" s="16"/>
      <c r="V6116" s="1" t="s">
        <v>4119</v>
      </c>
      <c r="W6116" s="1" t="s">
        <v>2551</v>
      </c>
      <c r="X6116" s="5" t="s">
        <v>4118</v>
      </c>
      <c r="Y6116" s="5" t="s">
        <v>2740</v>
      </c>
      <c r="Z6116" s="5" t="s">
        <v>2788</v>
      </c>
      <c r="AA6116" s="5"/>
    </row>
    <row r="6117" spans="1:27" ht="12" customHeight="1" x14ac:dyDescent="0.15">
      <c r="A6117" s="1" t="s">
        <v>1634</v>
      </c>
      <c r="B6117" s="1" t="s">
        <v>8</v>
      </c>
      <c r="C6117" s="1" t="s">
        <v>23</v>
      </c>
      <c r="D6117" s="1" t="s">
        <v>2516</v>
      </c>
      <c r="E6117" s="1" t="s">
        <v>10</v>
      </c>
      <c r="F6117" s="1" t="s">
        <v>1635</v>
      </c>
      <c r="G6117" s="1" t="s">
        <v>22</v>
      </c>
      <c r="H6117" s="1" t="s">
        <v>13</v>
      </c>
      <c r="I6117" s="16"/>
      <c r="J6117" s="16"/>
      <c r="K6117" s="16"/>
      <c r="L6117" s="16"/>
      <c r="M6117" s="16"/>
      <c r="N6117" s="16"/>
      <c r="O6117" s="16"/>
      <c r="P6117" s="16"/>
      <c r="Q6117" s="16"/>
      <c r="R6117" s="16"/>
      <c r="S6117" s="16"/>
      <c r="T6117" s="16"/>
      <c r="U6117" s="16"/>
      <c r="V6117" s="1" t="s">
        <v>4119</v>
      </c>
      <c r="W6117" s="1" t="s">
        <v>2551</v>
      </c>
      <c r="X6117" s="5" t="s">
        <v>4118</v>
      </c>
      <c r="Y6117" s="5" t="s">
        <v>2564</v>
      </c>
      <c r="Z6117" s="5" t="s">
        <v>13</v>
      </c>
      <c r="AA6117" s="5"/>
    </row>
    <row r="6118" spans="1:27" ht="12" customHeight="1" x14ac:dyDescent="0.15">
      <c r="A6118" s="1" t="s">
        <v>1634</v>
      </c>
      <c r="B6118" s="1" t="s">
        <v>8</v>
      </c>
      <c r="C6118" s="1" t="s">
        <v>77</v>
      </c>
      <c r="D6118" s="1" t="s">
        <v>2516</v>
      </c>
      <c r="E6118" s="1" t="s">
        <v>10</v>
      </c>
      <c r="F6118" s="1" t="s">
        <v>1635</v>
      </c>
      <c r="G6118" s="1" t="s">
        <v>24</v>
      </c>
      <c r="H6118" s="1" t="s">
        <v>13</v>
      </c>
      <c r="I6118" s="16"/>
      <c r="J6118" s="16"/>
      <c r="K6118" s="16"/>
      <c r="L6118" s="16"/>
      <c r="M6118" s="16"/>
      <c r="N6118" s="16"/>
      <c r="O6118" s="16"/>
      <c r="P6118" s="16"/>
      <c r="Q6118" s="16"/>
      <c r="R6118" s="16"/>
      <c r="S6118" s="16"/>
      <c r="T6118" s="16"/>
      <c r="U6118" s="16"/>
      <c r="V6118" s="1" t="s">
        <v>4119</v>
      </c>
      <c r="W6118" s="1" t="s">
        <v>2551</v>
      </c>
      <c r="X6118" s="5" t="s">
        <v>4118</v>
      </c>
      <c r="Y6118" s="5" t="s">
        <v>2559</v>
      </c>
      <c r="Z6118" s="5" t="s">
        <v>13</v>
      </c>
      <c r="AA6118" s="5"/>
    </row>
    <row r="6119" spans="1:27" ht="12" customHeight="1" x14ac:dyDescent="0.15">
      <c r="A6119" s="1" t="s">
        <v>1634</v>
      </c>
      <c r="B6119" s="1" t="s">
        <v>25</v>
      </c>
      <c r="C6119" s="1" t="s">
        <v>9</v>
      </c>
      <c r="D6119" s="1" t="s">
        <v>2516</v>
      </c>
      <c r="E6119" s="1" t="s">
        <v>10</v>
      </c>
      <c r="F6119" s="1" t="s">
        <v>1636</v>
      </c>
      <c r="G6119" s="1" t="s">
        <v>12</v>
      </c>
      <c r="H6119" s="1" t="s">
        <v>13</v>
      </c>
      <c r="I6119" s="16"/>
      <c r="J6119" s="16"/>
      <c r="K6119" s="16"/>
      <c r="L6119" s="16"/>
      <c r="M6119" s="16"/>
      <c r="N6119" s="16"/>
      <c r="O6119" s="16"/>
      <c r="P6119" s="16"/>
      <c r="Q6119" s="16"/>
      <c r="R6119" s="16"/>
      <c r="S6119" s="16"/>
      <c r="T6119" s="16"/>
      <c r="U6119" s="16"/>
      <c r="V6119" s="1" t="s">
        <v>4119</v>
      </c>
      <c r="W6119" s="1" t="s">
        <v>2551</v>
      </c>
      <c r="X6119" s="5" t="s">
        <v>4120</v>
      </c>
      <c r="Y6119" s="5" t="s">
        <v>2553</v>
      </c>
      <c r="Z6119" s="5" t="s">
        <v>13</v>
      </c>
      <c r="AA6119" s="5"/>
    </row>
    <row r="6120" spans="1:27" ht="12" customHeight="1" x14ac:dyDescent="0.15">
      <c r="A6120" s="1" t="s">
        <v>1634</v>
      </c>
      <c r="B6120" s="1" t="s">
        <v>25</v>
      </c>
      <c r="C6120" s="1" t="s">
        <v>15</v>
      </c>
      <c r="D6120" s="1" t="s">
        <v>2516</v>
      </c>
      <c r="E6120" s="1" t="s">
        <v>10</v>
      </c>
      <c r="F6120" s="1" t="s">
        <v>1636</v>
      </c>
      <c r="G6120" s="1" t="s">
        <v>16</v>
      </c>
      <c r="H6120" s="1" t="s">
        <v>13</v>
      </c>
      <c r="I6120" s="16"/>
      <c r="J6120" s="16"/>
      <c r="K6120" s="16"/>
      <c r="L6120" s="16"/>
      <c r="M6120" s="16"/>
      <c r="N6120" s="16"/>
      <c r="O6120" s="16"/>
      <c r="P6120" s="16"/>
      <c r="Q6120" s="16"/>
      <c r="R6120" s="16"/>
      <c r="S6120" s="16"/>
      <c r="T6120" s="16"/>
      <c r="U6120" s="16"/>
      <c r="V6120" s="1" t="s">
        <v>4119</v>
      </c>
      <c r="W6120" s="1" t="s">
        <v>2551</v>
      </c>
      <c r="X6120" s="5" t="s">
        <v>4120</v>
      </c>
      <c r="Y6120" s="5" t="s">
        <v>2561</v>
      </c>
      <c r="Z6120" s="5" t="s">
        <v>13</v>
      </c>
      <c r="AA6120" s="5"/>
    </row>
    <row r="6121" spans="1:27" ht="12" customHeight="1" x14ac:dyDescent="0.15">
      <c r="A6121" s="1" t="s">
        <v>1634</v>
      </c>
      <c r="B6121" s="1" t="s">
        <v>25</v>
      </c>
      <c r="C6121" s="1" t="s">
        <v>17</v>
      </c>
      <c r="D6121" s="1" t="s">
        <v>2516</v>
      </c>
      <c r="E6121" s="1" t="s">
        <v>10</v>
      </c>
      <c r="F6121" s="1" t="s">
        <v>1636</v>
      </c>
      <c r="G6121" s="1" t="s">
        <v>18</v>
      </c>
      <c r="H6121" s="1" t="s">
        <v>13</v>
      </c>
      <c r="I6121" s="16"/>
      <c r="J6121" s="16"/>
      <c r="K6121" s="16"/>
      <c r="L6121" s="16"/>
      <c r="M6121" s="16"/>
      <c r="N6121" s="16"/>
      <c r="O6121" s="16"/>
      <c r="P6121" s="16"/>
      <c r="Q6121" s="16"/>
      <c r="R6121" s="16"/>
      <c r="S6121" s="16"/>
      <c r="T6121" s="16"/>
      <c r="U6121" s="16"/>
      <c r="V6121" s="1" t="s">
        <v>4119</v>
      </c>
      <c r="W6121" s="1" t="s">
        <v>2551</v>
      </c>
      <c r="X6121" s="5" t="s">
        <v>4120</v>
      </c>
      <c r="Y6121" s="5" t="s">
        <v>2562</v>
      </c>
      <c r="Z6121" s="5" t="s">
        <v>13</v>
      </c>
      <c r="AA6121" s="5"/>
    </row>
    <row r="6122" spans="1:27" ht="12" customHeight="1" x14ac:dyDescent="0.15">
      <c r="A6122" s="1" t="s">
        <v>1634</v>
      </c>
      <c r="B6122" s="1" t="s">
        <v>25</v>
      </c>
      <c r="C6122" s="1" t="s">
        <v>19</v>
      </c>
      <c r="D6122" s="1" t="s">
        <v>2516</v>
      </c>
      <c r="E6122" s="1" t="s">
        <v>10</v>
      </c>
      <c r="F6122" s="1" t="s">
        <v>1636</v>
      </c>
      <c r="G6122" s="1" t="s">
        <v>242</v>
      </c>
      <c r="H6122" s="1" t="s">
        <v>13</v>
      </c>
      <c r="I6122" s="16"/>
      <c r="J6122" s="16"/>
      <c r="K6122" s="16"/>
      <c r="L6122" s="16"/>
      <c r="M6122" s="16"/>
      <c r="N6122" s="16"/>
      <c r="O6122" s="16"/>
      <c r="P6122" s="16"/>
      <c r="Q6122" s="16"/>
      <c r="R6122" s="16"/>
      <c r="S6122" s="16"/>
      <c r="T6122" s="16"/>
      <c r="U6122" s="16"/>
      <c r="V6122" s="1" t="s">
        <v>4119</v>
      </c>
      <c r="W6122" s="1" t="s">
        <v>2551</v>
      </c>
      <c r="X6122" s="5" t="s">
        <v>4120</v>
      </c>
      <c r="Y6122" s="5" t="s">
        <v>2557</v>
      </c>
      <c r="Z6122" s="5" t="s">
        <v>13</v>
      </c>
      <c r="AA6122" s="5"/>
    </row>
    <row r="6123" spans="1:27" ht="12" customHeight="1" x14ac:dyDescent="0.15">
      <c r="A6123" s="1" t="s">
        <v>1634</v>
      </c>
      <c r="B6123" s="1" t="s">
        <v>25</v>
      </c>
      <c r="C6123" s="1" t="s">
        <v>21</v>
      </c>
      <c r="D6123" s="1" t="s">
        <v>2516</v>
      </c>
      <c r="E6123" s="1" t="s">
        <v>10</v>
      </c>
      <c r="F6123" s="1" t="s">
        <v>1636</v>
      </c>
      <c r="G6123" s="1" t="s">
        <v>245</v>
      </c>
      <c r="H6123" s="1" t="s">
        <v>306</v>
      </c>
      <c r="I6123" s="16"/>
      <c r="J6123" s="16"/>
      <c r="K6123" s="16"/>
      <c r="L6123" s="16"/>
      <c r="M6123" s="16"/>
      <c r="N6123" s="16"/>
      <c r="O6123" s="16"/>
      <c r="P6123" s="16"/>
      <c r="Q6123" s="16"/>
      <c r="R6123" s="16"/>
      <c r="S6123" s="16"/>
      <c r="T6123" s="16"/>
      <c r="U6123" s="16"/>
      <c r="V6123" s="1" t="s">
        <v>4119</v>
      </c>
      <c r="W6123" s="1" t="s">
        <v>2551</v>
      </c>
      <c r="X6123" s="5" t="s">
        <v>4120</v>
      </c>
      <c r="Y6123" s="5" t="s">
        <v>2740</v>
      </c>
      <c r="Z6123" s="5" t="s">
        <v>2788</v>
      </c>
      <c r="AA6123" s="5"/>
    </row>
    <row r="6124" spans="1:27" ht="12" customHeight="1" x14ac:dyDescent="0.15">
      <c r="A6124" s="1" t="s">
        <v>1634</v>
      </c>
      <c r="B6124" s="1" t="s">
        <v>25</v>
      </c>
      <c r="C6124" s="1" t="s">
        <v>23</v>
      </c>
      <c r="D6124" s="1" t="s">
        <v>2516</v>
      </c>
      <c r="E6124" s="1" t="s">
        <v>10</v>
      </c>
      <c r="F6124" s="1" t="s">
        <v>1636</v>
      </c>
      <c r="G6124" s="1" t="s">
        <v>22</v>
      </c>
      <c r="H6124" s="1" t="s">
        <v>13</v>
      </c>
      <c r="I6124" s="16"/>
      <c r="J6124" s="16"/>
      <c r="K6124" s="16"/>
      <c r="L6124" s="16"/>
      <c r="M6124" s="16"/>
      <c r="N6124" s="16"/>
      <c r="O6124" s="16"/>
      <c r="P6124" s="16"/>
      <c r="Q6124" s="16"/>
      <c r="R6124" s="16"/>
      <c r="S6124" s="16"/>
      <c r="T6124" s="16"/>
      <c r="U6124" s="16"/>
      <c r="V6124" s="1" t="s">
        <v>4119</v>
      </c>
      <c r="W6124" s="1" t="s">
        <v>2551</v>
      </c>
      <c r="X6124" s="5" t="s">
        <v>4120</v>
      </c>
      <c r="Y6124" s="5" t="s">
        <v>2564</v>
      </c>
      <c r="Z6124" s="5" t="s">
        <v>13</v>
      </c>
      <c r="AA6124" s="5"/>
    </row>
    <row r="6125" spans="1:27" ht="12" customHeight="1" x14ac:dyDescent="0.15">
      <c r="A6125" s="1" t="s">
        <v>1634</v>
      </c>
      <c r="B6125" s="1" t="s">
        <v>25</v>
      </c>
      <c r="C6125" s="1" t="s">
        <v>77</v>
      </c>
      <c r="D6125" s="1" t="s">
        <v>2516</v>
      </c>
      <c r="E6125" s="1" t="s">
        <v>10</v>
      </c>
      <c r="F6125" s="1" t="s">
        <v>1636</v>
      </c>
      <c r="G6125" s="1" t="s">
        <v>24</v>
      </c>
      <c r="H6125" s="1" t="s">
        <v>13</v>
      </c>
      <c r="I6125" s="16"/>
      <c r="J6125" s="16"/>
      <c r="K6125" s="16"/>
      <c r="L6125" s="16"/>
      <c r="M6125" s="16"/>
      <c r="N6125" s="16"/>
      <c r="O6125" s="16"/>
      <c r="P6125" s="16"/>
      <c r="Q6125" s="16"/>
      <c r="R6125" s="16"/>
      <c r="S6125" s="16"/>
      <c r="T6125" s="16"/>
      <c r="U6125" s="16"/>
      <c r="V6125" s="1" t="s">
        <v>4119</v>
      </c>
      <c r="W6125" s="1" t="s">
        <v>2551</v>
      </c>
      <c r="X6125" s="5" t="s">
        <v>4120</v>
      </c>
      <c r="Y6125" s="5" t="s">
        <v>2559</v>
      </c>
      <c r="Z6125" s="5" t="s">
        <v>13</v>
      </c>
      <c r="AA6125" s="5"/>
    </row>
    <row r="6126" spans="1:27" ht="12" customHeight="1" x14ac:dyDescent="0.15">
      <c r="A6126" s="1" t="s">
        <v>1634</v>
      </c>
      <c r="B6126" s="1" t="s">
        <v>27</v>
      </c>
      <c r="C6126" s="1" t="s">
        <v>9</v>
      </c>
      <c r="D6126" s="1" t="s">
        <v>2516</v>
      </c>
      <c r="E6126" s="1" t="s">
        <v>10</v>
      </c>
      <c r="F6126" s="1" t="s">
        <v>1637</v>
      </c>
      <c r="G6126" s="1" t="s">
        <v>12</v>
      </c>
      <c r="H6126" s="1" t="s">
        <v>13</v>
      </c>
      <c r="I6126" s="16"/>
      <c r="J6126" s="16"/>
      <c r="K6126" s="16"/>
      <c r="L6126" s="16"/>
      <c r="M6126" s="16"/>
      <c r="N6126" s="16"/>
      <c r="O6126" s="16"/>
      <c r="P6126" s="16"/>
      <c r="Q6126" s="16"/>
      <c r="R6126" s="16"/>
      <c r="S6126" s="16"/>
      <c r="T6126" s="16"/>
      <c r="U6126" s="16"/>
      <c r="V6126" s="1" t="s">
        <v>4119</v>
      </c>
      <c r="W6126" s="1" t="s">
        <v>2551</v>
      </c>
      <c r="X6126" s="5" t="s">
        <v>4121</v>
      </c>
      <c r="Y6126" s="5" t="s">
        <v>2553</v>
      </c>
      <c r="Z6126" s="5" t="s">
        <v>13</v>
      </c>
      <c r="AA6126" s="5"/>
    </row>
    <row r="6127" spans="1:27" ht="12" customHeight="1" x14ac:dyDescent="0.15">
      <c r="A6127" s="1" t="s">
        <v>1634</v>
      </c>
      <c r="B6127" s="1" t="s">
        <v>27</v>
      </c>
      <c r="C6127" s="1" t="s">
        <v>15</v>
      </c>
      <c r="D6127" s="1" t="s">
        <v>2516</v>
      </c>
      <c r="E6127" s="1" t="s">
        <v>10</v>
      </c>
      <c r="F6127" s="1" t="s">
        <v>1637</v>
      </c>
      <c r="G6127" s="1" t="s">
        <v>16</v>
      </c>
      <c r="H6127" s="1" t="s">
        <v>13</v>
      </c>
      <c r="I6127" s="16"/>
      <c r="J6127" s="16"/>
      <c r="K6127" s="16"/>
      <c r="L6127" s="16"/>
      <c r="M6127" s="16"/>
      <c r="N6127" s="16"/>
      <c r="O6127" s="16"/>
      <c r="P6127" s="16"/>
      <c r="Q6127" s="16"/>
      <c r="R6127" s="16"/>
      <c r="S6127" s="16"/>
      <c r="T6127" s="16"/>
      <c r="U6127" s="16"/>
      <c r="V6127" s="1" t="s">
        <v>4119</v>
      </c>
      <c r="W6127" s="1" t="s">
        <v>2551</v>
      </c>
      <c r="X6127" s="5" t="s">
        <v>4121</v>
      </c>
      <c r="Y6127" s="5" t="s">
        <v>2561</v>
      </c>
      <c r="Z6127" s="5" t="s">
        <v>13</v>
      </c>
      <c r="AA6127" s="5"/>
    </row>
    <row r="6128" spans="1:27" ht="12" customHeight="1" x14ac:dyDescent="0.15">
      <c r="A6128" s="1" t="s">
        <v>1634</v>
      </c>
      <c r="B6128" s="1" t="s">
        <v>27</v>
      </c>
      <c r="C6128" s="1" t="s">
        <v>17</v>
      </c>
      <c r="D6128" s="1" t="s">
        <v>2516</v>
      </c>
      <c r="E6128" s="1" t="s">
        <v>10</v>
      </c>
      <c r="F6128" s="1" t="s">
        <v>1637</v>
      </c>
      <c r="G6128" s="1" t="s">
        <v>18</v>
      </c>
      <c r="H6128" s="1" t="s">
        <v>13</v>
      </c>
      <c r="I6128" s="16"/>
      <c r="J6128" s="16"/>
      <c r="K6128" s="16"/>
      <c r="L6128" s="16"/>
      <c r="M6128" s="16"/>
      <c r="N6128" s="16"/>
      <c r="O6128" s="16"/>
      <c r="P6128" s="16"/>
      <c r="Q6128" s="16"/>
      <c r="R6128" s="16"/>
      <c r="S6128" s="16"/>
      <c r="T6128" s="16"/>
      <c r="U6128" s="16"/>
      <c r="V6128" s="1" t="s">
        <v>4119</v>
      </c>
      <c r="W6128" s="1" t="s">
        <v>2551</v>
      </c>
      <c r="X6128" s="5" t="s">
        <v>4121</v>
      </c>
      <c r="Y6128" s="5" t="s">
        <v>2562</v>
      </c>
      <c r="Z6128" s="5" t="s">
        <v>13</v>
      </c>
      <c r="AA6128" s="5"/>
    </row>
    <row r="6129" spans="1:27" ht="12" customHeight="1" x14ac:dyDescent="0.15">
      <c r="A6129" s="1" t="s">
        <v>1634</v>
      </c>
      <c r="B6129" s="1" t="s">
        <v>27</v>
      </c>
      <c r="C6129" s="1" t="s">
        <v>19</v>
      </c>
      <c r="D6129" s="1" t="s">
        <v>2516</v>
      </c>
      <c r="E6129" s="1" t="s">
        <v>10</v>
      </c>
      <c r="F6129" s="1" t="s">
        <v>1637</v>
      </c>
      <c r="G6129" s="1" t="s">
        <v>242</v>
      </c>
      <c r="H6129" s="1" t="s">
        <v>13</v>
      </c>
      <c r="I6129" s="16"/>
      <c r="J6129" s="16"/>
      <c r="K6129" s="16"/>
      <c r="L6129" s="16"/>
      <c r="M6129" s="16"/>
      <c r="N6129" s="16"/>
      <c r="O6129" s="16"/>
      <c r="P6129" s="16"/>
      <c r="Q6129" s="16"/>
      <c r="R6129" s="16"/>
      <c r="S6129" s="16"/>
      <c r="T6129" s="16"/>
      <c r="U6129" s="16"/>
      <c r="V6129" s="1" t="s">
        <v>4119</v>
      </c>
      <c r="W6129" s="1" t="s">
        <v>2551</v>
      </c>
      <c r="X6129" s="5" t="s">
        <v>4121</v>
      </c>
      <c r="Y6129" s="5" t="s">
        <v>2557</v>
      </c>
      <c r="Z6129" s="5" t="s">
        <v>13</v>
      </c>
      <c r="AA6129" s="5"/>
    </row>
    <row r="6130" spans="1:27" ht="12" customHeight="1" x14ac:dyDescent="0.15">
      <c r="A6130" s="1" t="s">
        <v>1634</v>
      </c>
      <c r="B6130" s="1" t="s">
        <v>27</v>
      </c>
      <c r="C6130" s="1" t="s">
        <v>21</v>
      </c>
      <c r="D6130" s="1" t="s">
        <v>2516</v>
      </c>
      <c r="E6130" s="1" t="s">
        <v>10</v>
      </c>
      <c r="F6130" s="1" t="s">
        <v>1637</v>
      </c>
      <c r="G6130" s="1" t="s">
        <v>245</v>
      </c>
      <c r="H6130" s="1" t="s">
        <v>306</v>
      </c>
      <c r="I6130" s="16"/>
      <c r="J6130" s="16"/>
      <c r="K6130" s="16"/>
      <c r="L6130" s="16"/>
      <c r="M6130" s="16"/>
      <c r="N6130" s="16"/>
      <c r="O6130" s="16"/>
      <c r="P6130" s="16"/>
      <c r="Q6130" s="16"/>
      <c r="R6130" s="16"/>
      <c r="S6130" s="16"/>
      <c r="T6130" s="16"/>
      <c r="U6130" s="16"/>
      <c r="V6130" s="1" t="s">
        <v>4119</v>
      </c>
      <c r="W6130" s="1" t="s">
        <v>2551</v>
      </c>
      <c r="X6130" s="5" t="s">
        <v>4121</v>
      </c>
      <c r="Y6130" s="5" t="s">
        <v>2740</v>
      </c>
      <c r="Z6130" s="5" t="s">
        <v>2788</v>
      </c>
      <c r="AA6130" s="5"/>
    </row>
    <row r="6131" spans="1:27" ht="12" customHeight="1" x14ac:dyDescent="0.15">
      <c r="A6131" s="1" t="s">
        <v>1634</v>
      </c>
      <c r="B6131" s="1" t="s">
        <v>27</v>
      </c>
      <c r="C6131" s="1" t="s">
        <v>23</v>
      </c>
      <c r="D6131" s="1" t="s">
        <v>2516</v>
      </c>
      <c r="E6131" s="1" t="s">
        <v>10</v>
      </c>
      <c r="F6131" s="1" t="s">
        <v>1637</v>
      </c>
      <c r="G6131" s="1" t="s">
        <v>22</v>
      </c>
      <c r="H6131" s="1" t="s">
        <v>13</v>
      </c>
      <c r="I6131" s="16"/>
      <c r="J6131" s="16"/>
      <c r="K6131" s="16"/>
      <c r="L6131" s="16"/>
      <c r="M6131" s="16"/>
      <c r="N6131" s="16"/>
      <c r="O6131" s="16"/>
      <c r="P6131" s="16"/>
      <c r="Q6131" s="16"/>
      <c r="R6131" s="16"/>
      <c r="S6131" s="16"/>
      <c r="T6131" s="16"/>
      <c r="U6131" s="16"/>
      <c r="V6131" s="1" t="s">
        <v>4119</v>
      </c>
      <c r="W6131" s="1" t="s">
        <v>2551</v>
      </c>
      <c r="X6131" s="5" t="s">
        <v>4121</v>
      </c>
      <c r="Y6131" s="5" t="s">
        <v>2564</v>
      </c>
      <c r="Z6131" s="5" t="s">
        <v>13</v>
      </c>
      <c r="AA6131" s="5"/>
    </row>
    <row r="6132" spans="1:27" ht="12" customHeight="1" x14ac:dyDescent="0.15">
      <c r="A6132" s="1" t="s">
        <v>1634</v>
      </c>
      <c r="B6132" s="1" t="s">
        <v>27</v>
      </c>
      <c r="C6132" s="1" t="s">
        <v>77</v>
      </c>
      <c r="D6132" s="1" t="s">
        <v>2516</v>
      </c>
      <c r="E6132" s="1" t="s">
        <v>10</v>
      </c>
      <c r="F6132" s="1" t="s">
        <v>1637</v>
      </c>
      <c r="G6132" s="1" t="s">
        <v>24</v>
      </c>
      <c r="H6132" s="1" t="s">
        <v>13</v>
      </c>
      <c r="I6132" s="16"/>
      <c r="J6132" s="16"/>
      <c r="K6132" s="16"/>
      <c r="L6132" s="16"/>
      <c r="M6132" s="16"/>
      <c r="N6132" s="16"/>
      <c r="O6132" s="16"/>
      <c r="P6132" s="16"/>
      <c r="Q6132" s="16"/>
      <c r="R6132" s="16"/>
      <c r="S6132" s="16"/>
      <c r="T6132" s="16"/>
      <c r="U6132" s="16"/>
      <c r="V6132" s="1" t="s">
        <v>4119</v>
      </c>
      <c r="W6132" s="1" t="s">
        <v>2551</v>
      </c>
      <c r="X6132" s="5" t="s">
        <v>4121</v>
      </c>
      <c r="Y6132" s="5" t="s">
        <v>2559</v>
      </c>
      <c r="Z6132" s="5" t="s">
        <v>13</v>
      </c>
      <c r="AA6132" s="5"/>
    </row>
    <row r="6133" spans="1:27" ht="12" customHeight="1" x14ac:dyDescent="0.15">
      <c r="A6133" s="1" t="s">
        <v>1634</v>
      </c>
      <c r="B6133" s="1" t="s">
        <v>29</v>
      </c>
      <c r="C6133" s="1" t="s">
        <v>9</v>
      </c>
      <c r="D6133" s="1" t="s">
        <v>2516</v>
      </c>
      <c r="E6133" s="1" t="s">
        <v>10</v>
      </c>
      <c r="F6133" s="1" t="s">
        <v>1638</v>
      </c>
      <c r="G6133" s="1" t="s">
        <v>12</v>
      </c>
      <c r="H6133" s="1" t="s">
        <v>13</v>
      </c>
      <c r="I6133" s="16"/>
      <c r="J6133" s="16"/>
      <c r="K6133" s="16"/>
      <c r="L6133" s="16"/>
      <c r="M6133" s="16"/>
      <c r="N6133" s="16"/>
      <c r="O6133" s="16"/>
      <c r="P6133" s="16"/>
      <c r="Q6133" s="16"/>
      <c r="R6133" s="16"/>
      <c r="S6133" s="16"/>
      <c r="T6133" s="16"/>
      <c r="U6133" s="16"/>
      <c r="V6133" s="1" t="s">
        <v>4119</v>
      </c>
      <c r="W6133" s="1" t="s">
        <v>2551</v>
      </c>
      <c r="X6133" s="5" t="s">
        <v>4122</v>
      </c>
      <c r="Y6133" s="5" t="s">
        <v>2553</v>
      </c>
      <c r="Z6133" s="5" t="s">
        <v>13</v>
      </c>
      <c r="AA6133" s="5"/>
    </row>
    <row r="6134" spans="1:27" ht="12" customHeight="1" x14ac:dyDescent="0.15">
      <c r="A6134" s="1" t="s">
        <v>1634</v>
      </c>
      <c r="B6134" s="1" t="s">
        <v>29</v>
      </c>
      <c r="C6134" s="1" t="s">
        <v>15</v>
      </c>
      <c r="D6134" s="1" t="s">
        <v>2516</v>
      </c>
      <c r="E6134" s="1" t="s">
        <v>10</v>
      </c>
      <c r="F6134" s="1" t="s">
        <v>1638</v>
      </c>
      <c r="G6134" s="1" t="s">
        <v>16</v>
      </c>
      <c r="H6134" s="1" t="s">
        <v>13</v>
      </c>
      <c r="I6134" s="16"/>
      <c r="J6134" s="16"/>
      <c r="K6134" s="16"/>
      <c r="L6134" s="16"/>
      <c r="M6134" s="16"/>
      <c r="N6134" s="16"/>
      <c r="O6134" s="16"/>
      <c r="P6134" s="16"/>
      <c r="Q6134" s="16"/>
      <c r="R6134" s="16"/>
      <c r="S6134" s="16"/>
      <c r="T6134" s="16"/>
      <c r="U6134" s="16"/>
      <c r="V6134" s="1" t="s">
        <v>4119</v>
      </c>
      <c r="W6134" s="1" t="s">
        <v>2551</v>
      </c>
      <c r="X6134" s="5" t="s">
        <v>4122</v>
      </c>
      <c r="Y6134" s="5" t="s">
        <v>2561</v>
      </c>
      <c r="Z6134" s="5" t="s">
        <v>13</v>
      </c>
      <c r="AA6134" s="5"/>
    </row>
    <row r="6135" spans="1:27" ht="12" customHeight="1" x14ac:dyDescent="0.15">
      <c r="A6135" s="1" t="s">
        <v>1634</v>
      </c>
      <c r="B6135" s="1" t="s">
        <v>29</v>
      </c>
      <c r="C6135" s="1" t="s">
        <v>17</v>
      </c>
      <c r="D6135" s="1" t="s">
        <v>2516</v>
      </c>
      <c r="E6135" s="1" t="s">
        <v>10</v>
      </c>
      <c r="F6135" s="1" t="s">
        <v>1638</v>
      </c>
      <c r="G6135" s="1" t="s">
        <v>18</v>
      </c>
      <c r="H6135" s="1" t="s">
        <v>13</v>
      </c>
      <c r="I6135" s="16"/>
      <c r="J6135" s="16"/>
      <c r="K6135" s="16"/>
      <c r="L6135" s="16"/>
      <c r="M6135" s="16"/>
      <c r="N6135" s="16"/>
      <c r="O6135" s="16"/>
      <c r="P6135" s="16"/>
      <c r="Q6135" s="16"/>
      <c r="R6135" s="16"/>
      <c r="S6135" s="16"/>
      <c r="T6135" s="16"/>
      <c r="U6135" s="16"/>
      <c r="V6135" s="1" t="s">
        <v>4119</v>
      </c>
      <c r="W6135" s="1" t="s">
        <v>2551</v>
      </c>
      <c r="X6135" s="5" t="s">
        <v>4122</v>
      </c>
      <c r="Y6135" s="5" t="s">
        <v>2562</v>
      </c>
      <c r="Z6135" s="5" t="s">
        <v>13</v>
      </c>
      <c r="AA6135" s="5"/>
    </row>
    <row r="6136" spans="1:27" ht="12" customHeight="1" x14ac:dyDescent="0.15">
      <c r="A6136" s="1" t="s">
        <v>1634</v>
      </c>
      <c r="B6136" s="1" t="s">
        <v>29</v>
      </c>
      <c r="C6136" s="1" t="s">
        <v>19</v>
      </c>
      <c r="D6136" s="1" t="s">
        <v>2516</v>
      </c>
      <c r="E6136" s="1" t="s">
        <v>10</v>
      </c>
      <c r="F6136" s="1" t="s">
        <v>1638</v>
      </c>
      <c r="G6136" s="1" t="s">
        <v>242</v>
      </c>
      <c r="H6136" s="1" t="s">
        <v>13</v>
      </c>
      <c r="I6136" s="16"/>
      <c r="J6136" s="16"/>
      <c r="K6136" s="16"/>
      <c r="L6136" s="16"/>
      <c r="M6136" s="16"/>
      <c r="N6136" s="16"/>
      <c r="O6136" s="16"/>
      <c r="P6136" s="16"/>
      <c r="Q6136" s="16"/>
      <c r="R6136" s="16"/>
      <c r="S6136" s="16"/>
      <c r="T6136" s="16"/>
      <c r="U6136" s="16"/>
      <c r="V6136" s="1" t="s">
        <v>4119</v>
      </c>
      <c r="W6136" s="1" t="s">
        <v>2551</v>
      </c>
      <c r="X6136" s="5" t="s">
        <v>4122</v>
      </c>
      <c r="Y6136" s="5" t="s">
        <v>2557</v>
      </c>
      <c r="Z6136" s="5" t="s">
        <v>13</v>
      </c>
      <c r="AA6136" s="5"/>
    </row>
    <row r="6137" spans="1:27" ht="12" customHeight="1" x14ac:dyDescent="0.15">
      <c r="A6137" s="1" t="s">
        <v>1634</v>
      </c>
      <c r="B6137" s="1" t="s">
        <v>29</v>
      </c>
      <c r="C6137" s="1" t="s">
        <v>21</v>
      </c>
      <c r="D6137" s="1" t="s">
        <v>2516</v>
      </c>
      <c r="E6137" s="1" t="s">
        <v>10</v>
      </c>
      <c r="F6137" s="1" t="s">
        <v>1638</v>
      </c>
      <c r="G6137" s="1" t="s">
        <v>245</v>
      </c>
      <c r="H6137" s="1" t="s">
        <v>306</v>
      </c>
      <c r="I6137" s="16"/>
      <c r="J6137" s="16"/>
      <c r="K6137" s="16"/>
      <c r="L6137" s="16"/>
      <c r="M6137" s="16"/>
      <c r="N6137" s="16"/>
      <c r="O6137" s="16"/>
      <c r="P6137" s="16"/>
      <c r="Q6137" s="16"/>
      <c r="R6137" s="16"/>
      <c r="S6137" s="16"/>
      <c r="T6137" s="16"/>
      <c r="U6137" s="16"/>
      <c r="V6137" s="1" t="s">
        <v>4119</v>
      </c>
      <c r="W6137" s="1" t="s">
        <v>2551</v>
      </c>
      <c r="X6137" s="5" t="s">
        <v>4122</v>
      </c>
      <c r="Y6137" s="5" t="s">
        <v>2740</v>
      </c>
      <c r="Z6137" s="5" t="s">
        <v>2788</v>
      </c>
      <c r="AA6137" s="5"/>
    </row>
    <row r="6138" spans="1:27" ht="12" customHeight="1" x14ac:dyDescent="0.15">
      <c r="A6138" s="1" t="s">
        <v>1634</v>
      </c>
      <c r="B6138" s="1" t="s">
        <v>29</v>
      </c>
      <c r="C6138" s="1" t="s">
        <v>23</v>
      </c>
      <c r="D6138" s="1" t="s">
        <v>2516</v>
      </c>
      <c r="E6138" s="1" t="s">
        <v>10</v>
      </c>
      <c r="F6138" s="1" t="s">
        <v>1638</v>
      </c>
      <c r="G6138" s="1" t="s">
        <v>22</v>
      </c>
      <c r="H6138" s="1" t="s">
        <v>13</v>
      </c>
      <c r="I6138" s="16"/>
      <c r="J6138" s="16"/>
      <c r="K6138" s="16"/>
      <c r="L6138" s="16"/>
      <c r="M6138" s="16"/>
      <c r="N6138" s="16"/>
      <c r="O6138" s="16"/>
      <c r="P6138" s="16"/>
      <c r="Q6138" s="16"/>
      <c r="R6138" s="16"/>
      <c r="S6138" s="16"/>
      <c r="T6138" s="16"/>
      <c r="U6138" s="16"/>
      <c r="V6138" s="1" t="s">
        <v>4119</v>
      </c>
      <c r="W6138" s="1" t="s">
        <v>2551</v>
      </c>
      <c r="X6138" s="5" t="s">
        <v>4122</v>
      </c>
      <c r="Y6138" s="5" t="s">
        <v>2564</v>
      </c>
      <c r="Z6138" s="5" t="s">
        <v>13</v>
      </c>
      <c r="AA6138" s="5"/>
    </row>
    <row r="6139" spans="1:27" ht="12" customHeight="1" x14ac:dyDescent="0.15">
      <c r="A6139" s="1" t="s">
        <v>1634</v>
      </c>
      <c r="B6139" s="1" t="s">
        <v>29</v>
      </c>
      <c r="C6139" s="1" t="s">
        <v>77</v>
      </c>
      <c r="D6139" s="1" t="s">
        <v>2516</v>
      </c>
      <c r="E6139" s="1" t="s">
        <v>10</v>
      </c>
      <c r="F6139" s="1" t="s">
        <v>1638</v>
      </c>
      <c r="G6139" s="1" t="s">
        <v>24</v>
      </c>
      <c r="H6139" s="1" t="s">
        <v>13</v>
      </c>
      <c r="I6139" s="16"/>
      <c r="J6139" s="16"/>
      <c r="K6139" s="16"/>
      <c r="L6139" s="16"/>
      <c r="M6139" s="16"/>
      <c r="N6139" s="16"/>
      <c r="O6139" s="16"/>
      <c r="P6139" s="16"/>
      <c r="Q6139" s="16"/>
      <c r="R6139" s="16"/>
      <c r="S6139" s="16"/>
      <c r="T6139" s="16"/>
      <c r="U6139" s="16"/>
      <c r="V6139" s="1" t="s">
        <v>4119</v>
      </c>
      <c r="W6139" s="1" t="s">
        <v>2551</v>
      </c>
      <c r="X6139" s="5" t="s">
        <v>4122</v>
      </c>
      <c r="Y6139" s="5" t="s">
        <v>2559</v>
      </c>
      <c r="Z6139" s="5" t="s">
        <v>13</v>
      </c>
      <c r="AA6139" s="5"/>
    </row>
    <row r="6140" spans="1:27" ht="12" customHeight="1" x14ac:dyDescent="0.15">
      <c r="A6140" s="1" t="s">
        <v>1634</v>
      </c>
      <c r="B6140" s="1" t="s">
        <v>31</v>
      </c>
      <c r="C6140" s="1" t="s">
        <v>9</v>
      </c>
      <c r="D6140" s="1" t="s">
        <v>2516</v>
      </c>
      <c r="E6140" s="1" t="s">
        <v>10</v>
      </c>
      <c r="F6140" s="1" t="s">
        <v>1639</v>
      </c>
      <c r="G6140" s="1" t="s">
        <v>12</v>
      </c>
      <c r="H6140" s="1" t="s">
        <v>13</v>
      </c>
      <c r="I6140" s="16"/>
      <c r="J6140" s="16"/>
      <c r="K6140" s="16"/>
      <c r="L6140" s="16"/>
      <c r="M6140" s="16"/>
      <c r="N6140" s="16"/>
      <c r="O6140" s="16"/>
      <c r="P6140" s="16"/>
      <c r="Q6140" s="16"/>
      <c r="R6140" s="16"/>
      <c r="S6140" s="16"/>
      <c r="T6140" s="16"/>
      <c r="U6140" s="16"/>
      <c r="V6140" s="1" t="s">
        <v>4119</v>
      </c>
      <c r="W6140" s="1" t="s">
        <v>2551</v>
      </c>
      <c r="X6140" s="5" t="s">
        <v>4123</v>
      </c>
      <c r="Y6140" s="5" t="s">
        <v>2553</v>
      </c>
      <c r="Z6140" s="5" t="s">
        <v>13</v>
      </c>
      <c r="AA6140" s="5"/>
    </row>
    <row r="6141" spans="1:27" ht="12" customHeight="1" x14ac:dyDescent="0.15">
      <c r="A6141" s="1" t="s">
        <v>1634</v>
      </c>
      <c r="B6141" s="1" t="s">
        <v>31</v>
      </c>
      <c r="C6141" s="1" t="s">
        <v>15</v>
      </c>
      <c r="D6141" s="1" t="s">
        <v>2516</v>
      </c>
      <c r="E6141" s="1" t="s">
        <v>10</v>
      </c>
      <c r="F6141" s="1" t="s">
        <v>1639</v>
      </c>
      <c r="G6141" s="1" t="s">
        <v>16</v>
      </c>
      <c r="H6141" s="1" t="s">
        <v>13</v>
      </c>
      <c r="I6141" s="16"/>
      <c r="J6141" s="16"/>
      <c r="K6141" s="16"/>
      <c r="L6141" s="16"/>
      <c r="M6141" s="16"/>
      <c r="N6141" s="16"/>
      <c r="O6141" s="16"/>
      <c r="P6141" s="16"/>
      <c r="Q6141" s="16"/>
      <c r="R6141" s="16"/>
      <c r="S6141" s="16"/>
      <c r="T6141" s="16"/>
      <c r="U6141" s="16"/>
      <c r="V6141" s="1" t="s">
        <v>4119</v>
      </c>
      <c r="W6141" s="1" t="s">
        <v>2551</v>
      </c>
      <c r="X6141" s="5" t="s">
        <v>4123</v>
      </c>
      <c r="Y6141" s="5" t="s">
        <v>2561</v>
      </c>
      <c r="Z6141" s="5" t="s">
        <v>13</v>
      </c>
      <c r="AA6141" s="5"/>
    </row>
    <row r="6142" spans="1:27" ht="12" customHeight="1" x14ac:dyDescent="0.15">
      <c r="A6142" s="1" t="s">
        <v>1634</v>
      </c>
      <c r="B6142" s="1" t="s">
        <v>31</v>
      </c>
      <c r="C6142" s="1" t="s">
        <v>17</v>
      </c>
      <c r="D6142" s="1" t="s">
        <v>2516</v>
      </c>
      <c r="E6142" s="1" t="s">
        <v>10</v>
      </c>
      <c r="F6142" s="1" t="s">
        <v>1639</v>
      </c>
      <c r="G6142" s="1" t="s">
        <v>18</v>
      </c>
      <c r="H6142" s="1" t="s">
        <v>13</v>
      </c>
      <c r="I6142" s="16"/>
      <c r="J6142" s="16"/>
      <c r="K6142" s="16"/>
      <c r="L6142" s="16"/>
      <c r="M6142" s="16"/>
      <c r="N6142" s="16"/>
      <c r="O6142" s="16"/>
      <c r="P6142" s="16"/>
      <c r="Q6142" s="16"/>
      <c r="R6142" s="16"/>
      <c r="S6142" s="16"/>
      <c r="T6142" s="16"/>
      <c r="U6142" s="16"/>
      <c r="V6142" s="1" t="s">
        <v>4119</v>
      </c>
      <c r="W6142" s="1" t="s">
        <v>2551</v>
      </c>
      <c r="X6142" s="5" t="s">
        <v>4123</v>
      </c>
      <c r="Y6142" s="5" t="s">
        <v>2562</v>
      </c>
      <c r="Z6142" s="5" t="s">
        <v>13</v>
      </c>
      <c r="AA6142" s="5"/>
    </row>
    <row r="6143" spans="1:27" ht="12" customHeight="1" x14ac:dyDescent="0.15">
      <c r="A6143" s="1" t="s">
        <v>1634</v>
      </c>
      <c r="B6143" s="1" t="s">
        <v>31</v>
      </c>
      <c r="C6143" s="1" t="s">
        <v>19</v>
      </c>
      <c r="D6143" s="1" t="s">
        <v>2516</v>
      </c>
      <c r="E6143" s="1" t="s">
        <v>10</v>
      </c>
      <c r="F6143" s="1" t="s">
        <v>1639</v>
      </c>
      <c r="G6143" s="1" t="s">
        <v>242</v>
      </c>
      <c r="H6143" s="1" t="s">
        <v>13</v>
      </c>
      <c r="I6143" s="16"/>
      <c r="J6143" s="16"/>
      <c r="K6143" s="16"/>
      <c r="L6143" s="16"/>
      <c r="M6143" s="16"/>
      <c r="N6143" s="16"/>
      <c r="O6143" s="16"/>
      <c r="P6143" s="16"/>
      <c r="Q6143" s="16"/>
      <c r="R6143" s="16"/>
      <c r="S6143" s="16"/>
      <c r="T6143" s="16"/>
      <c r="U6143" s="16"/>
      <c r="V6143" s="1" t="s">
        <v>4119</v>
      </c>
      <c r="W6143" s="1" t="s">
        <v>2551</v>
      </c>
      <c r="X6143" s="5" t="s">
        <v>4123</v>
      </c>
      <c r="Y6143" s="5" t="s">
        <v>2557</v>
      </c>
      <c r="Z6143" s="5" t="s">
        <v>13</v>
      </c>
      <c r="AA6143" s="5"/>
    </row>
    <row r="6144" spans="1:27" ht="12" customHeight="1" x14ac:dyDescent="0.15">
      <c r="A6144" s="1" t="s">
        <v>1634</v>
      </c>
      <c r="B6144" s="1" t="s">
        <v>31</v>
      </c>
      <c r="C6144" s="1" t="s">
        <v>21</v>
      </c>
      <c r="D6144" s="1" t="s">
        <v>2516</v>
      </c>
      <c r="E6144" s="1" t="s">
        <v>10</v>
      </c>
      <c r="F6144" s="1" t="s">
        <v>1639</v>
      </c>
      <c r="G6144" s="1" t="s">
        <v>245</v>
      </c>
      <c r="H6144" s="1" t="s">
        <v>306</v>
      </c>
      <c r="I6144" s="16"/>
      <c r="J6144" s="16"/>
      <c r="K6144" s="16"/>
      <c r="L6144" s="16"/>
      <c r="M6144" s="16"/>
      <c r="N6144" s="16"/>
      <c r="O6144" s="16"/>
      <c r="P6144" s="16"/>
      <c r="Q6144" s="16"/>
      <c r="R6144" s="16"/>
      <c r="S6144" s="16"/>
      <c r="T6144" s="16"/>
      <c r="U6144" s="16"/>
      <c r="V6144" s="1" t="s">
        <v>4119</v>
      </c>
      <c r="W6144" s="1" t="s">
        <v>2551</v>
      </c>
      <c r="X6144" s="5" t="s">
        <v>4123</v>
      </c>
      <c r="Y6144" s="5" t="s">
        <v>2740</v>
      </c>
      <c r="Z6144" s="5" t="s">
        <v>2788</v>
      </c>
      <c r="AA6144" s="5"/>
    </row>
    <row r="6145" spans="1:27" ht="12" customHeight="1" x14ac:dyDescent="0.15">
      <c r="A6145" s="1" t="s">
        <v>1634</v>
      </c>
      <c r="B6145" s="1" t="s">
        <v>31</v>
      </c>
      <c r="C6145" s="1" t="s">
        <v>23</v>
      </c>
      <c r="D6145" s="1" t="s">
        <v>2516</v>
      </c>
      <c r="E6145" s="1" t="s">
        <v>10</v>
      </c>
      <c r="F6145" s="1" t="s">
        <v>1639</v>
      </c>
      <c r="G6145" s="1" t="s">
        <v>22</v>
      </c>
      <c r="H6145" s="1" t="s">
        <v>13</v>
      </c>
      <c r="I6145" s="16"/>
      <c r="J6145" s="16"/>
      <c r="K6145" s="16"/>
      <c r="L6145" s="16"/>
      <c r="M6145" s="16"/>
      <c r="N6145" s="16"/>
      <c r="O6145" s="16"/>
      <c r="P6145" s="16"/>
      <c r="Q6145" s="16"/>
      <c r="R6145" s="16"/>
      <c r="S6145" s="16"/>
      <c r="T6145" s="16"/>
      <c r="U6145" s="16"/>
      <c r="V6145" s="1" t="s">
        <v>4119</v>
      </c>
      <c r="W6145" s="1" t="s">
        <v>2551</v>
      </c>
      <c r="X6145" s="5" t="s">
        <v>4123</v>
      </c>
      <c r="Y6145" s="5" t="s">
        <v>2564</v>
      </c>
      <c r="Z6145" s="5" t="s">
        <v>13</v>
      </c>
      <c r="AA6145" s="5"/>
    </row>
    <row r="6146" spans="1:27" ht="12" customHeight="1" x14ac:dyDescent="0.15">
      <c r="A6146" s="1" t="s">
        <v>1634</v>
      </c>
      <c r="B6146" s="1" t="s">
        <v>31</v>
      </c>
      <c r="C6146" s="1" t="s">
        <v>77</v>
      </c>
      <c r="D6146" s="1" t="s">
        <v>2516</v>
      </c>
      <c r="E6146" s="1" t="s">
        <v>10</v>
      </c>
      <c r="F6146" s="1" t="s">
        <v>1639</v>
      </c>
      <c r="G6146" s="1" t="s">
        <v>24</v>
      </c>
      <c r="H6146" s="1" t="s">
        <v>13</v>
      </c>
      <c r="I6146" s="16"/>
      <c r="J6146" s="16"/>
      <c r="K6146" s="16"/>
      <c r="L6146" s="16"/>
      <c r="M6146" s="16"/>
      <c r="N6146" s="16"/>
      <c r="O6146" s="16"/>
      <c r="P6146" s="16"/>
      <c r="Q6146" s="16"/>
      <c r="R6146" s="16"/>
      <c r="S6146" s="16"/>
      <c r="T6146" s="16"/>
      <c r="U6146" s="16"/>
      <c r="V6146" s="1" t="s">
        <v>4119</v>
      </c>
      <c r="W6146" s="1" t="s">
        <v>2551</v>
      </c>
      <c r="X6146" s="5" t="s">
        <v>4123</v>
      </c>
      <c r="Y6146" s="5" t="s">
        <v>2559</v>
      </c>
      <c r="Z6146" s="5" t="s">
        <v>13</v>
      </c>
      <c r="AA6146" s="5"/>
    </row>
    <row r="6147" spans="1:27" ht="12" customHeight="1" x14ac:dyDescent="0.15">
      <c r="A6147" s="1" t="s">
        <v>1634</v>
      </c>
      <c r="B6147" s="1" t="s">
        <v>33</v>
      </c>
      <c r="C6147" s="1" t="s">
        <v>9</v>
      </c>
      <c r="D6147" s="1" t="s">
        <v>2516</v>
      </c>
      <c r="E6147" s="1" t="s">
        <v>10</v>
      </c>
      <c r="F6147" s="1" t="s">
        <v>1640</v>
      </c>
      <c r="G6147" s="1" t="s">
        <v>12</v>
      </c>
      <c r="H6147" s="1" t="s">
        <v>13</v>
      </c>
      <c r="I6147" s="16"/>
      <c r="J6147" s="16"/>
      <c r="K6147" s="16"/>
      <c r="L6147" s="16"/>
      <c r="M6147" s="16"/>
      <c r="N6147" s="16"/>
      <c r="O6147" s="16"/>
      <c r="P6147" s="16"/>
      <c r="Q6147" s="16"/>
      <c r="R6147" s="16"/>
      <c r="S6147" s="16"/>
      <c r="T6147" s="16"/>
      <c r="U6147" s="16"/>
      <c r="V6147" s="1" t="s">
        <v>4119</v>
      </c>
      <c r="W6147" s="1" t="s">
        <v>2551</v>
      </c>
      <c r="X6147" s="5" t="s">
        <v>4124</v>
      </c>
      <c r="Y6147" s="5" t="s">
        <v>2553</v>
      </c>
      <c r="Z6147" s="5" t="s">
        <v>13</v>
      </c>
      <c r="AA6147" s="5"/>
    </row>
    <row r="6148" spans="1:27" ht="12" customHeight="1" x14ac:dyDescent="0.15">
      <c r="A6148" s="1" t="s">
        <v>1634</v>
      </c>
      <c r="B6148" s="1" t="s">
        <v>33</v>
      </c>
      <c r="C6148" s="1" t="s">
        <v>15</v>
      </c>
      <c r="D6148" s="1" t="s">
        <v>2516</v>
      </c>
      <c r="E6148" s="1" t="s">
        <v>10</v>
      </c>
      <c r="F6148" s="1" t="s">
        <v>1640</v>
      </c>
      <c r="G6148" s="1" t="s">
        <v>16</v>
      </c>
      <c r="H6148" s="1" t="s">
        <v>13</v>
      </c>
      <c r="I6148" s="16"/>
      <c r="J6148" s="16"/>
      <c r="K6148" s="16"/>
      <c r="L6148" s="16"/>
      <c r="M6148" s="16"/>
      <c r="N6148" s="16"/>
      <c r="O6148" s="16"/>
      <c r="P6148" s="16"/>
      <c r="Q6148" s="16"/>
      <c r="R6148" s="16"/>
      <c r="S6148" s="16"/>
      <c r="T6148" s="16"/>
      <c r="U6148" s="16"/>
      <c r="V6148" s="1" t="s">
        <v>4119</v>
      </c>
      <c r="W6148" s="1" t="s">
        <v>2551</v>
      </c>
      <c r="X6148" s="5" t="s">
        <v>4124</v>
      </c>
      <c r="Y6148" s="5" t="s">
        <v>2561</v>
      </c>
      <c r="Z6148" s="5" t="s">
        <v>13</v>
      </c>
      <c r="AA6148" s="5"/>
    </row>
    <row r="6149" spans="1:27" ht="12" customHeight="1" x14ac:dyDescent="0.15">
      <c r="A6149" s="1" t="s">
        <v>1634</v>
      </c>
      <c r="B6149" s="1" t="s">
        <v>33</v>
      </c>
      <c r="C6149" s="1" t="s">
        <v>17</v>
      </c>
      <c r="D6149" s="1" t="s">
        <v>2516</v>
      </c>
      <c r="E6149" s="1" t="s">
        <v>10</v>
      </c>
      <c r="F6149" s="1" t="s">
        <v>1640</v>
      </c>
      <c r="G6149" s="1" t="s">
        <v>18</v>
      </c>
      <c r="H6149" s="1" t="s">
        <v>13</v>
      </c>
      <c r="I6149" s="16"/>
      <c r="J6149" s="16"/>
      <c r="K6149" s="16"/>
      <c r="L6149" s="16"/>
      <c r="M6149" s="16"/>
      <c r="N6149" s="16"/>
      <c r="O6149" s="16"/>
      <c r="P6149" s="16"/>
      <c r="Q6149" s="16"/>
      <c r="R6149" s="16"/>
      <c r="S6149" s="16"/>
      <c r="T6149" s="16"/>
      <c r="U6149" s="16"/>
      <c r="V6149" s="1" t="s">
        <v>4119</v>
      </c>
      <c r="W6149" s="1" t="s">
        <v>2551</v>
      </c>
      <c r="X6149" s="5" t="s">
        <v>4124</v>
      </c>
      <c r="Y6149" s="5" t="s">
        <v>2562</v>
      </c>
      <c r="Z6149" s="5" t="s">
        <v>13</v>
      </c>
      <c r="AA6149" s="5"/>
    </row>
    <row r="6150" spans="1:27" ht="12" customHeight="1" x14ac:dyDescent="0.15">
      <c r="A6150" s="1" t="s">
        <v>1634</v>
      </c>
      <c r="B6150" s="1" t="s">
        <v>33</v>
      </c>
      <c r="C6150" s="1" t="s">
        <v>19</v>
      </c>
      <c r="D6150" s="1" t="s">
        <v>2516</v>
      </c>
      <c r="E6150" s="1" t="s">
        <v>10</v>
      </c>
      <c r="F6150" s="1" t="s">
        <v>1640</v>
      </c>
      <c r="G6150" s="1" t="s">
        <v>242</v>
      </c>
      <c r="H6150" s="1" t="s">
        <v>13</v>
      </c>
      <c r="I6150" s="16"/>
      <c r="J6150" s="16"/>
      <c r="K6150" s="16"/>
      <c r="L6150" s="16"/>
      <c r="M6150" s="16"/>
      <c r="N6150" s="16"/>
      <c r="O6150" s="16"/>
      <c r="P6150" s="16"/>
      <c r="Q6150" s="16"/>
      <c r="R6150" s="16"/>
      <c r="S6150" s="16"/>
      <c r="T6150" s="16"/>
      <c r="U6150" s="16"/>
      <c r="V6150" s="1" t="s">
        <v>4119</v>
      </c>
      <c r="W6150" s="1" t="s">
        <v>2551</v>
      </c>
      <c r="X6150" s="5" t="s">
        <v>4124</v>
      </c>
      <c r="Y6150" s="5" t="s">
        <v>2557</v>
      </c>
      <c r="Z6150" s="5" t="s">
        <v>13</v>
      </c>
      <c r="AA6150" s="5"/>
    </row>
    <row r="6151" spans="1:27" ht="12" customHeight="1" x14ac:dyDescent="0.15">
      <c r="A6151" s="1" t="s">
        <v>1634</v>
      </c>
      <c r="B6151" s="1" t="s">
        <v>33</v>
      </c>
      <c r="C6151" s="1" t="s">
        <v>21</v>
      </c>
      <c r="D6151" s="1" t="s">
        <v>2516</v>
      </c>
      <c r="E6151" s="1" t="s">
        <v>10</v>
      </c>
      <c r="F6151" s="1" t="s">
        <v>1640</v>
      </c>
      <c r="G6151" s="1" t="s">
        <v>245</v>
      </c>
      <c r="H6151" s="1" t="s">
        <v>306</v>
      </c>
      <c r="I6151" s="16"/>
      <c r="J6151" s="16"/>
      <c r="K6151" s="16"/>
      <c r="L6151" s="16"/>
      <c r="M6151" s="16"/>
      <c r="N6151" s="16"/>
      <c r="O6151" s="16"/>
      <c r="P6151" s="16"/>
      <c r="Q6151" s="16"/>
      <c r="R6151" s="16"/>
      <c r="S6151" s="16"/>
      <c r="T6151" s="16"/>
      <c r="U6151" s="16"/>
      <c r="V6151" s="1" t="s">
        <v>4119</v>
      </c>
      <c r="W6151" s="1" t="s">
        <v>2551</v>
      </c>
      <c r="X6151" s="5" t="s">
        <v>4124</v>
      </c>
      <c r="Y6151" s="5" t="s">
        <v>2740</v>
      </c>
      <c r="Z6151" s="5" t="s">
        <v>2788</v>
      </c>
      <c r="AA6151" s="5"/>
    </row>
    <row r="6152" spans="1:27" ht="12" customHeight="1" x14ac:dyDescent="0.15">
      <c r="A6152" s="1" t="s">
        <v>1634</v>
      </c>
      <c r="B6152" s="1" t="s">
        <v>33</v>
      </c>
      <c r="C6152" s="1" t="s">
        <v>23</v>
      </c>
      <c r="D6152" s="1" t="s">
        <v>2516</v>
      </c>
      <c r="E6152" s="1" t="s">
        <v>10</v>
      </c>
      <c r="F6152" s="1" t="s">
        <v>1640</v>
      </c>
      <c r="G6152" s="1" t="s">
        <v>22</v>
      </c>
      <c r="H6152" s="1" t="s">
        <v>13</v>
      </c>
      <c r="I6152" s="16"/>
      <c r="J6152" s="16"/>
      <c r="K6152" s="16"/>
      <c r="L6152" s="16"/>
      <c r="M6152" s="16"/>
      <c r="N6152" s="16"/>
      <c r="O6152" s="16"/>
      <c r="P6152" s="16"/>
      <c r="Q6152" s="16"/>
      <c r="R6152" s="16"/>
      <c r="S6152" s="16"/>
      <c r="T6152" s="16"/>
      <c r="U6152" s="16"/>
      <c r="V6152" s="1" t="s">
        <v>4119</v>
      </c>
      <c r="W6152" s="1" t="s">
        <v>2551</v>
      </c>
      <c r="X6152" s="5" t="s">
        <v>4124</v>
      </c>
      <c r="Y6152" s="5" t="s">
        <v>2564</v>
      </c>
      <c r="Z6152" s="5" t="s">
        <v>13</v>
      </c>
      <c r="AA6152" s="5"/>
    </row>
    <row r="6153" spans="1:27" ht="12" customHeight="1" x14ac:dyDescent="0.15">
      <c r="A6153" s="1" t="s">
        <v>1634</v>
      </c>
      <c r="B6153" s="1" t="s">
        <v>33</v>
      </c>
      <c r="C6153" s="1" t="s">
        <v>77</v>
      </c>
      <c r="D6153" s="1" t="s">
        <v>2516</v>
      </c>
      <c r="E6153" s="1" t="s">
        <v>10</v>
      </c>
      <c r="F6153" s="1" t="s">
        <v>1640</v>
      </c>
      <c r="G6153" s="1" t="s">
        <v>24</v>
      </c>
      <c r="H6153" s="1" t="s">
        <v>13</v>
      </c>
      <c r="I6153" s="16"/>
      <c r="J6153" s="16"/>
      <c r="K6153" s="16"/>
      <c r="L6153" s="16"/>
      <c r="M6153" s="16"/>
      <c r="N6153" s="16"/>
      <c r="O6153" s="16"/>
      <c r="P6153" s="16"/>
      <c r="Q6153" s="16"/>
      <c r="R6153" s="16"/>
      <c r="S6153" s="16"/>
      <c r="T6153" s="16"/>
      <c r="U6153" s="16"/>
      <c r="V6153" s="1" t="s">
        <v>4119</v>
      </c>
      <c r="W6153" s="1" t="s">
        <v>2551</v>
      </c>
      <c r="X6153" s="5" t="s">
        <v>4124</v>
      </c>
      <c r="Y6153" s="5" t="s">
        <v>2559</v>
      </c>
      <c r="Z6153" s="5" t="s">
        <v>13</v>
      </c>
      <c r="AA6153" s="5"/>
    </row>
    <row r="6154" spans="1:27" ht="12" customHeight="1" x14ac:dyDescent="0.15">
      <c r="A6154" s="1" t="s">
        <v>1634</v>
      </c>
      <c r="B6154" s="1" t="s">
        <v>35</v>
      </c>
      <c r="C6154" s="1" t="s">
        <v>9</v>
      </c>
      <c r="D6154" s="1" t="s">
        <v>2516</v>
      </c>
      <c r="E6154" s="1" t="s">
        <v>10</v>
      </c>
      <c r="F6154" s="1" t="s">
        <v>1641</v>
      </c>
      <c r="G6154" s="1" t="s">
        <v>12</v>
      </c>
      <c r="H6154" s="1" t="s">
        <v>13</v>
      </c>
      <c r="I6154" s="16"/>
      <c r="J6154" s="16"/>
      <c r="K6154" s="16"/>
      <c r="L6154" s="16"/>
      <c r="M6154" s="16"/>
      <c r="N6154" s="16"/>
      <c r="O6154" s="16"/>
      <c r="P6154" s="16"/>
      <c r="Q6154" s="16"/>
      <c r="R6154" s="16"/>
      <c r="S6154" s="16"/>
      <c r="T6154" s="16"/>
      <c r="U6154" s="16"/>
      <c r="V6154" s="1" t="s">
        <v>4119</v>
      </c>
      <c r="W6154" s="1" t="s">
        <v>2551</v>
      </c>
      <c r="X6154" s="5" t="s">
        <v>4125</v>
      </c>
      <c r="Y6154" s="5" t="s">
        <v>2553</v>
      </c>
      <c r="Z6154" s="5" t="s">
        <v>13</v>
      </c>
      <c r="AA6154" s="5"/>
    </row>
    <row r="6155" spans="1:27" ht="12" customHeight="1" x14ac:dyDescent="0.15">
      <c r="A6155" s="1" t="s">
        <v>1634</v>
      </c>
      <c r="B6155" s="1" t="s">
        <v>35</v>
      </c>
      <c r="C6155" s="1" t="s">
        <v>15</v>
      </c>
      <c r="D6155" s="1" t="s">
        <v>2516</v>
      </c>
      <c r="E6155" s="1" t="s">
        <v>10</v>
      </c>
      <c r="F6155" s="1" t="s">
        <v>1641</v>
      </c>
      <c r="G6155" s="1" t="s">
        <v>16</v>
      </c>
      <c r="H6155" s="1" t="s">
        <v>13</v>
      </c>
      <c r="I6155" s="16"/>
      <c r="J6155" s="16"/>
      <c r="K6155" s="16"/>
      <c r="L6155" s="16"/>
      <c r="M6155" s="16"/>
      <c r="N6155" s="16"/>
      <c r="O6155" s="16"/>
      <c r="P6155" s="16"/>
      <c r="Q6155" s="16"/>
      <c r="R6155" s="16"/>
      <c r="S6155" s="16"/>
      <c r="T6155" s="16"/>
      <c r="U6155" s="16"/>
      <c r="V6155" s="1" t="s">
        <v>4119</v>
      </c>
      <c r="W6155" s="1" t="s">
        <v>2551</v>
      </c>
      <c r="X6155" s="5" t="s">
        <v>4125</v>
      </c>
      <c r="Y6155" s="5" t="s">
        <v>2561</v>
      </c>
      <c r="Z6155" s="5" t="s">
        <v>13</v>
      </c>
      <c r="AA6155" s="5"/>
    </row>
    <row r="6156" spans="1:27" ht="12" customHeight="1" x14ac:dyDescent="0.15">
      <c r="A6156" s="1" t="s">
        <v>1634</v>
      </c>
      <c r="B6156" s="1" t="s">
        <v>35</v>
      </c>
      <c r="C6156" s="1" t="s">
        <v>17</v>
      </c>
      <c r="D6156" s="1" t="s">
        <v>2516</v>
      </c>
      <c r="E6156" s="1" t="s">
        <v>10</v>
      </c>
      <c r="F6156" s="1" t="s">
        <v>1641</v>
      </c>
      <c r="G6156" s="1" t="s">
        <v>18</v>
      </c>
      <c r="H6156" s="1" t="s">
        <v>13</v>
      </c>
      <c r="I6156" s="16"/>
      <c r="J6156" s="16"/>
      <c r="K6156" s="16"/>
      <c r="L6156" s="16"/>
      <c r="M6156" s="16"/>
      <c r="N6156" s="16"/>
      <c r="O6156" s="16"/>
      <c r="P6156" s="16"/>
      <c r="Q6156" s="16"/>
      <c r="R6156" s="16"/>
      <c r="S6156" s="16"/>
      <c r="T6156" s="16"/>
      <c r="U6156" s="16"/>
      <c r="V6156" s="1" t="s">
        <v>4119</v>
      </c>
      <c r="W6156" s="1" t="s">
        <v>2551</v>
      </c>
      <c r="X6156" s="5" t="s">
        <v>4125</v>
      </c>
      <c r="Y6156" s="5" t="s">
        <v>2562</v>
      </c>
      <c r="Z6156" s="5" t="s">
        <v>13</v>
      </c>
      <c r="AA6156" s="5"/>
    </row>
    <row r="6157" spans="1:27" ht="12" customHeight="1" x14ac:dyDescent="0.15">
      <c r="A6157" s="1" t="s">
        <v>1634</v>
      </c>
      <c r="B6157" s="1" t="s">
        <v>35</v>
      </c>
      <c r="C6157" s="1" t="s">
        <v>19</v>
      </c>
      <c r="D6157" s="1" t="s">
        <v>2516</v>
      </c>
      <c r="E6157" s="1" t="s">
        <v>10</v>
      </c>
      <c r="F6157" s="1" t="s">
        <v>1641</v>
      </c>
      <c r="G6157" s="1" t="s">
        <v>242</v>
      </c>
      <c r="H6157" s="1" t="s">
        <v>13</v>
      </c>
      <c r="I6157" s="16"/>
      <c r="J6157" s="16"/>
      <c r="K6157" s="16"/>
      <c r="L6157" s="16"/>
      <c r="M6157" s="16"/>
      <c r="N6157" s="16"/>
      <c r="O6157" s="16"/>
      <c r="P6157" s="16"/>
      <c r="Q6157" s="16"/>
      <c r="R6157" s="16"/>
      <c r="S6157" s="16"/>
      <c r="T6157" s="16"/>
      <c r="U6157" s="16"/>
      <c r="V6157" s="1" t="s">
        <v>4119</v>
      </c>
      <c r="W6157" s="1" t="s">
        <v>2551</v>
      </c>
      <c r="X6157" s="5" t="s">
        <v>4125</v>
      </c>
      <c r="Y6157" s="5" t="s">
        <v>2557</v>
      </c>
      <c r="Z6157" s="5" t="s">
        <v>13</v>
      </c>
      <c r="AA6157" s="5"/>
    </row>
    <row r="6158" spans="1:27" ht="12" customHeight="1" x14ac:dyDescent="0.15">
      <c r="A6158" s="1" t="s">
        <v>1634</v>
      </c>
      <c r="B6158" s="1" t="s">
        <v>35</v>
      </c>
      <c r="C6158" s="1" t="s">
        <v>21</v>
      </c>
      <c r="D6158" s="1" t="s">
        <v>2516</v>
      </c>
      <c r="E6158" s="1" t="s">
        <v>10</v>
      </c>
      <c r="F6158" s="1" t="s">
        <v>1641</v>
      </c>
      <c r="G6158" s="1" t="s">
        <v>245</v>
      </c>
      <c r="H6158" s="1" t="s">
        <v>306</v>
      </c>
      <c r="I6158" s="16"/>
      <c r="J6158" s="16"/>
      <c r="K6158" s="16"/>
      <c r="L6158" s="16"/>
      <c r="M6158" s="16"/>
      <c r="N6158" s="16"/>
      <c r="O6158" s="16"/>
      <c r="P6158" s="16"/>
      <c r="Q6158" s="16"/>
      <c r="R6158" s="16"/>
      <c r="S6158" s="16"/>
      <c r="T6158" s="16"/>
      <c r="U6158" s="16"/>
      <c r="V6158" s="1" t="s">
        <v>4119</v>
      </c>
      <c r="W6158" s="1" t="s">
        <v>2551</v>
      </c>
      <c r="X6158" s="5" t="s">
        <v>4125</v>
      </c>
      <c r="Y6158" s="5" t="s">
        <v>2740</v>
      </c>
      <c r="Z6158" s="5" t="s">
        <v>2788</v>
      </c>
      <c r="AA6158" s="5"/>
    </row>
    <row r="6159" spans="1:27" ht="12" customHeight="1" x14ac:dyDescent="0.15">
      <c r="A6159" s="1" t="s">
        <v>1634</v>
      </c>
      <c r="B6159" s="1" t="s">
        <v>35</v>
      </c>
      <c r="C6159" s="1" t="s">
        <v>23</v>
      </c>
      <c r="D6159" s="1" t="s">
        <v>2516</v>
      </c>
      <c r="E6159" s="1" t="s">
        <v>10</v>
      </c>
      <c r="F6159" s="1" t="s">
        <v>1641</v>
      </c>
      <c r="G6159" s="1" t="s">
        <v>22</v>
      </c>
      <c r="H6159" s="1" t="s">
        <v>13</v>
      </c>
      <c r="I6159" s="16"/>
      <c r="J6159" s="16"/>
      <c r="K6159" s="16"/>
      <c r="L6159" s="16"/>
      <c r="M6159" s="16"/>
      <c r="N6159" s="16"/>
      <c r="O6159" s="16"/>
      <c r="P6159" s="16"/>
      <c r="Q6159" s="16"/>
      <c r="R6159" s="16"/>
      <c r="S6159" s="16"/>
      <c r="T6159" s="16"/>
      <c r="U6159" s="16"/>
      <c r="V6159" s="1" t="s">
        <v>4119</v>
      </c>
      <c r="W6159" s="1" t="s">
        <v>2551</v>
      </c>
      <c r="X6159" s="5" t="s">
        <v>4125</v>
      </c>
      <c r="Y6159" s="5" t="s">
        <v>2564</v>
      </c>
      <c r="Z6159" s="5" t="s">
        <v>13</v>
      </c>
      <c r="AA6159" s="5"/>
    </row>
    <row r="6160" spans="1:27" ht="12" customHeight="1" x14ac:dyDescent="0.15">
      <c r="A6160" s="1" t="s">
        <v>1634</v>
      </c>
      <c r="B6160" s="1" t="s">
        <v>35</v>
      </c>
      <c r="C6160" s="1" t="s">
        <v>77</v>
      </c>
      <c r="D6160" s="1" t="s">
        <v>2516</v>
      </c>
      <c r="E6160" s="1" t="s">
        <v>10</v>
      </c>
      <c r="F6160" s="1" t="s">
        <v>1641</v>
      </c>
      <c r="G6160" s="1" t="s">
        <v>24</v>
      </c>
      <c r="H6160" s="1" t="s">
        <v>13</v>
      </c>
      <c r="I6160" s="16"/>
      <c r="J6160" s="16"/>
      <c r="K6160" s="16"/>
      <c r="L6160" s="16"/>
      <c r="M6160" s="16"/>
      <c r="N6160" s="16"/>
      <c r="O6160" s="16"/>
      <c r="P6160" s="16"/>
      <c r="Q6160" s="16"/>
      <c r="R6160" s="16"/>
      <c r="S6160" s="16"/>
      <c r="T6160" s="16"/>
      <c r="U6160" s="16"/>
      <c r="V6160" s="1" t="s">
        <v>4119</v>
      </c>
      <c r="W6160" s="1" t="s">
        <v>2551</v>
      </c>
      <c r="X6160" s="5" t="s">
        <v>4125</v>
      </c>
      <c r="Y6160" s="5" t="s">
        <v>2559</v>
      </c>
      <c r="Z6160" s="5" t="s">
        <v>13</v>
      </c>
      <c r="AA6160" s="5"/>
    </row>
    <row r="6161" spans="1:27" ht="12" customHeight="1" x14ac:dyDescent="0.15">
      <c r="A6161" s="1" t="s">
        <v>1634</v>
      </c>
      <c r="B6161" s="1" t="s">
        <v>37</v>
      </c>
      <c r="C6161" s="1" t="s">
        <v>9</v>
      </c>
      <c r="D6161" s="1" t="s">
        <v>2516</v>
      </c>
      <c r="E6161" s="1" t="s">
        <v>10</v>
      </c>
      <c r="F6161" s="1" t="s">
        <v>5587</v>
      </c>
      <c r="G6161" s="1" t="s">
        <v>12</v>
      </c>
      <c r="H6161" s="1" t="s">
        <v>13</v>
      </c>
      <c r="I6161" s="16"/>
      <c r="J6161" s="16"/>
      <c r="K6161" s="16"/>
      <c r="L6161" s="16"/>
      <c r="M6161" s="16"/>
      <c r="N6161" s="16"/>
      <c r="O6161" s="16"/>
      <c r="P6161" s="16"/>
      <c r="Q6161" s="16"/>
      <c r="R6161" s="16"/>
      <c r="S6161" s="16"/>
      <c r="T6161" s="16"/>
      <c r="U6161" s="16"/>
      <c r="V6161" s="1" t="s">
        <v>4119</v>
      </c>
      <c r="W6161" s="1" t="s">
        <v>2551</v>
      </c>
      <c r="X6161" s="5" t="s">
        <v>4126</v>
      </c>
      <c r="Y6161" s="5" t="s">
        <v>2553</v>
      </c>
      <c r="Z6161" s="5" t="s">
        <v>13</v>
      </c>
      <c r="AA6161" s="5"/>
    </row>
    <row r="6162" spans="1:27" ht="12" customHeight="1" x14ac:dyDescent="0.15">
      <c r="A6162" s="1" t="s">
        <v>1634</v>
      </c>
      <c r="B6162" s="1" t="s">
        <v>37</v>
      </c>
      <c r="C6162" s="1" t="s">
        <v>15</v>
      </c>
      <c r="D6162" s="1" t="s">
        <v>2516</v>
      </c>
      <c r="E6162" s="1" t="s">
        <v>10</v>
      </c>
      <c r="F6162" s="1" t="s">
        <v>5587</v>
      </c>
      <c r="G6162" s="1" t="s">
        <v>16</v>
      </c>
      <c r="H6162" s="1" t="s">
        <v>13</v>
      </c>
      <c r="I6162" s="16"/>
      <c r="J6162" s="16"/>
      <c r="K6162" s="16"/>
      <c r="L6162" s="16"/>
      <c r="M6162" s="16"/>
      <c r="N6162" s="16"/>
      <c r="O6162" s="16"/>
      <c r="P6162" s="16"/>
      <c r="Q6162" s="16"/>
      <c r="R6162" s="16"/>
      <c r="S6162" s="16"/>
      <c r="T6162" s="16"/>
      <c r="U6162" s="16"/>
      <c r="V6162" s="1" t="s">
        <v>4119</v>
      </c>
      <c r="W6162" s="1" t="s">
        <v>2551</v>
      </c>
      <c r="X6162" s="5" t="s">
        <v>4126</v>
      </c>
      <c r="Y6162" s="5" t="s">
        <v>2561</v>
      </c>
      <c r="Z6162" s="5" t="s">
        <v>13</v>
      </c>
      <c r="AA6162" s="5"/>
    </row>
    <row r="6163" spans="1:27" ht="12" customHeight="1" x14ac:dyDescent="0.15">
      <c r="A6163" s="1" t="s">
        <v>1634</v>
      </c>
      <c r="B6163" s="1" t="s">
        <v>37</v>
      </c>
      <c r="C6163" s="1" t="s">
        <v>17</v>
      </c>
      <c r="D6163" s="1" t="s">
        <v>2516</v>
      </c>
      <c r="E6163" s="1" t="s">
        <v>10</v>
      </c>
      <c r="F6163" s="1" t="s">
        <v>5587</v>
      </c>
      <c r="G6163" s="1" t="s">
        <v>18</v>
      </c>
      <c r="H6163" s="1" t="s">
        <v>13</v>
      </c>
      <c r="I6163" s="16"/>
      <c r="J6163" s="16"/>
      <c r="K6163" s="16"/>
      <c r="L6163" s="16"/>
      <c r="M6163" s="16"/>
      <c r="N6163" s="16"/>
      <c r="O6163" s="16"/>
      <c r="P6163" s="16"/>
      <c r="Q6163" s="16"/>
      <c r="R6163" s="16"/>
      <c r="S6163" s="16"/>
      <c r="T6163" s="16"/>
      <c r="U6163" s="16"/>
      <c r="V6163" s="1" t="s">
        <v>4119</v>
      </c>
      <c r="W6163" s="1" t="s">
        <v>2551</v>
      </c>
      <c r="X6163" s="5" t="s">
        <v>4126</v>
      </c>
      <c r="Y6163" s="5" t="s">
        <v>2562</v>
      </c>
      <c r="Z6163" s="5" t="s">
        <v>13</v>
      </c>
      <c r="AA6163" s="5"/>
    </row>
    <row r="6164" spans="1:27" ht="12" customHeight="1" x14ac:dyDescent="0.15">
      <c r="A6164" s="1" t="s">
        <v>1634</v>
      </c>
      <c r="B6164" s="1" t="s">
        <v>37</v>
      </c>
      <c r="C6164" s="1" t="s">
        <v>19</v>
      </c>
      <c r="D6164" s="1" t="s">
        <v>2516</v>
      </c>
      <c r="E6164" s="1" t="s">
        <v>10</v>
      </c>
      <c r="F6164" s="1" t="s">
        <v>5587</v>
      </c>
      <c r="G6164" s="1" t="s">
        <v>242</v>
      </c>
      <c r="H6164" s="1" t="s">
        <v>13</v>
      </c>
      <c r="I6164" s="16"/>
      <c r="J6164" s="16"/>
      <c r="K6164" s="16"/>
      <c r="L6164" s="16"/>
      <c r="M6164" s="16"/>
      <c r="N6164" s="16"/>
      <c r="O6164" s="16"/>
      <c r="P6164" s="16"/>
      <c r="Q6164" s="16"/>
      <c r="R6164" s="16"/>
      <c r="S6164" s="16"/>
      <c r="T6164" s="16"/>
      <c r="U6164" s="16"/>
      <c r="V6164" s="1" t="s">
        <v>4119</v>
      </c>
      <c r="W6164" s="1" t="s">
        <v>2551</v>
      </c>
      <c r="X6164" s="5" t="s">
        <v>4126</v>
      </c>
      <c r="Y6164" s="5" t="s">
        <v>2557</v>
      </c>
      <c r="Z6164" s="5" t="s">
        <v>13</v>
      </c>
      <c r="AA6164" s="5"/>
    </row>
    <row r="6165" spans="1:27" ht="12" customHeight="1" x14ac:dyDescent="0.15">
      <c r="A6165" s="1" t="s">
        <v>1634</v>
      </c>
      <c r="B6165" s="1" t="s">
        <v>37</v>
      </c>
      <c r="C6165" s="1" t="s">
        <v>21</v>
      </c>
      <c r="D6165" s="1" t="s">
        <v>2516</v>
      </c>
      <c r="E6165" s="1" t="s">
        <v>10</v>
      </c>
      <c r="F6165" s="1" t="s">
        <v>5587</v>
      </c>
      <c r="G6165" s="1" t="s">
        <v>245</v>
      </c>
      <c r="H6165" s="1" t="s">
        <v>306</v>
      </c>
      <c r="I6165" s="16"/>
      <c r="J6165" s="16"/>
      <c r="K6165" s="16"/>
      <c r="L6165" s="16"/>
      <c r="M6165" s="16"/>
      <c r="N6165" s="16"/>
      <c r="O6165" s="16"/>
      <c r="P6165" s="16"/>
      <c r="Q6165" s="16"/>
      <c r="R6165" s="16"/>
      <c r="S6165" s="16"/>
      <c r="T6165" s="16"/>
      <c r="U6165" s="16"/>
      <c r="V6165" s="1" t="s">
        <v>4119</v>
      </c>
      <c r="W6165" s="1" t="s">
        <v>2551</v>
      </c>
      <c r="X6165" s="5" t="s">
        <v>4126</v>
      </c>
      <c r="Y6165" s="5" t="s">
        <v>2740</v>
      </c>
      <c r="Z6165" s="5" t="s">
        <v>2788</v>
      </c>
      <c r="AA6165" s="5"/>
    </row>
    <row r="6166" spans="1:27" ht="12" customHeight="1" x14ac:dyDescent="0.15">
      <c r="A6166" s="1" t="s">
        <v>1634</v>
      </c>
      <c r="B6166" s="1" t="s">
        <v>37</v>
      </c>
      <c r="C6166" s="1" t="s">
        <v>23</v>
      </c>
      <c r="D6166" s="1" t="s">
        <v>2516</v>
      </c>
      <c r="E6166" s="1" t="s">
        <v>10</v>
      </c>
      <c r="F6166" s="1" t="s">
        <v>5587</v>
      </c>
      <c r="G6166" s="1" t="s">
        <v>22</v>
      </c>
      <c r="H6166" s="1" t="s">
        <v>13</v>
      </c>
      <c r="I6166" s="16"/>
      <c r="J6166" s="16"/>
      <c r="K6166" s="16"/>
      <c r="L6166" s="16"/>
      <c r="M6166" s="16"/>
      <c r="N6166" s="16"/>
      <c r="O6166" s="16"/>
      <c r="P6166" s="16"/>
      <c r="Q6166" s="16"/>
      <c r="R6166" s="16"/>
      <c r="S6166" s="16"/>
      <c r="T6166" s="16"/>
      <c r="U6166" s="16"/>
      <c r="V6166" s="1" t="s">
        <v>4119</v>
      </c>
      <c r="W6166" s="1" t="s">
        <v>2551</v>
      </c>
      <c r="X6166" s="5" t="s">
        <v>4126</v>
      </c>
      <c r="Y6166" s="5" t="s">
        <v>2564</v>
      </c>
      <c r="Z6166" s="5" t="s">
        <v>13</v>
      </c>
      <c r="AA6166" s="5"/>
    </row>
    <row r="6167" spans="1:27" ht="12" customHeight="1" x14ac:dyDescent="0.15">
      <c r="A6167" s="1" t="s">
        <v>1634</v>
      </c>
      <c r="B6167" s="1" t="s">
        <v>37</v>
      </c>
      <c r="C6167" s="1" t="s">
        <v>77</v>
      </c>
      <c r="D6167" s="1" t="s">
        <v>2516</v>
      </c>
      <c r="E6167" s="1" t="s">
        <v>10</v>
      </c>
      <c r="F6167" s="1" t="s">
        <v>5587</v>
      </c>
      <c r="G6167" s="1" t="s">
        <v>24</v>
      </c>
      <c r="H6167" s="1" t="s">
        <v>13</v>
      </c>
      <c r="I6167" s="16"/>
      <c r="J6167" s="16"/>
      <c r="K6167" s="16"/>
      <c r="L6167" s="16"/>
      <c r="M6167" s="16"/>
      <c r="N6167" s="16"/>
      <c r="O6167" s="16"/>
      <c r="P6167" s="16"/>
      <c r="Q6167" s="16"/>
      <c r="R6167" s="16"/>
      <c r="S6167" s="16"/>
      <c r="T6167" s="16"/>
      <c r="U6167" s="16"/>
      <c r="V6167" s="1" t="s">
        <v>4119</v>
      </c>
      <c r="W6167" s="1" t="s">
        <v>2551</v>
      </c>
      <c r="X6167" s="5" t="s">
        <v>4126</v>
      </c>
      <c r="Y6167" s="5" t="s">
        <v>2559</v>
      </c>
      <c r="Z6167" s="5" t="s">
        <v>13</v>
      </c>
      <c r="AA6167" s="5"/>
    </row>
    <row r="6168" spans="1:27" ht="12" customHeight="1" x14ac:dyDescent="0.15">
      <c r="A6168" s="1" t="s">
        <v>1634</v>
      </c>
      <c r="B6168" s="1" t="s">
        <v>39</v>
      </c>
      <c r="C6168" s="1" t="s">
        <v>9</v>
      </c>
      <c r="D6168" s="1" t="s">
        <v>2516</v>
      </c>
      <c r="E6168" s="1" t="s">
        <v>10</v>
      </c>
      <c r="F6168" s="1" t="s">
        <v>1642</v>
      </c>
      <c r="G6168" s="1" t="s">
        <v>12</v>
      </c>
      <c r="H6168" s="1" t="s">
        <v>305</v>
      </c>
      <c r="I6168" s="16"/>
      <c r="J6168" s="16"/>
      <c r="K6168" s="16"/>
      <c r="L6168" s="16"/>
      <c r="M6168" s="16"/>
      <c r="N6168" s="16"/>
      <c r="O6168" s="16"/>
      <c r="P6168" s="16"/>
      <c r="Q6168" s="16"/>
      <c r="R6168" s="16"/>
      <c r="S6168" s="16"/>
      <c r="T6168" s="16"/>
      <c r="U6168" s="16"/>
      <c r="V6168" s="1" t="s">
        <v>4119</v>
      </c>
      <c r="W6168" s="1" t="s">
        <v>2551</v>
      </c>
      <c r="X6168" s="5" t="s">
        <v>4127</v>
      </c>
      <c r="Y6168" s="5" t="s">
        <v>2553</v>
      </c>
      <c r="Z6168" s="5" t="s">
        <v>305</v>
      </c>
      <c r="AA6168" s="5"/>
    </row>
    <row r="6169" spans="1:27" ht="12" customHeight="1" x14ac:dyDescent="0.15">
      <c r="A6169" s="1" t="s">
        <v>1634</v>
      </c>
      <c r="B6169" s="1" t="s">
        <v>39</v>
      </c>
      <c r="C6169" s="1" t="s">
        <v>15</v>
      </c>
      <c r="D6169" s="1" t="s">
        <v>2516</v>
      </c>
      <c r="E6169" s="1" t="s">
        <v>10</v>
      </c>
      <c r="F6169" s="1" t="s">
        <v>1642</v>
      </c>
      <c r="G6169" s="1" t="s">
        <v>16</v>
      </c>
      <c r="H6169" s="1" t="s">
        <v>305</v>
      </c>
      <c r="I6169" s="16"/>
      <c r="J6169" s="16"/>
      <c r="K6169" s="16"/>
      <c r="L6169" s="16"/>
      <c r="M6169" s="16"/>
      <c r="N6169" s="16"/>
      <c r="O6169" s="16"/>
      <c r="P6169" s="16"/>
      <c r="Q6169" s="16"/>
      <c r="R6169" s="16"/>
      <c r="S6169" s="16"/>
      <c r="T6169" s="16"/>
      <c r="U6169" s="16"/>
      <c r="V6169" s="1" t="s">
        <v>4119</v>
      </c>
      <c r="W6169" s="1" t="s">
        <v>2551</v>
      </c>
      <c r="X6169" s="5" t="s">
        <v>4127</v>
      </c>
      <c r="Y6169" s="5" t="s">
        <v>2561</v>
      </c>
      <c r="Z6169" s="5" t="s">
        <v>13</v>
      </c>
      <c r="AA6169" s="5"/>
    </row>
    <row r="6170" spans="1:27" ht="12" customHeight="1" x14ac:dyDescent="0.15">
      <c r="A6170" s="1" t="s">
        <v>1634</v>
      </c>
      <c r="B6170" s="1" t="s">
        <v>39</v>
      </c>
      <c r="C6170" s="1" t="s">
        <v>17</v>
      </c>
      <c r="D6170" s="1" t="s">
        <v>2516</v>
      </c>
      <c r="E6170" s="1" t="s">
        <v>10</v>
      </c>
      <c r="F6170" s="1" t="s">
        <v>1642</v>
      </c>
      <c r="G6170" s="1" t="s">
        <v>18</v>
      </c>
      <c r="H6170" s="1" t="s">
        <v>305</v>
      </c>
      <c r="I6170" s="16"/>
      <c r="J6170" s="16"/>
      <c r="K6170" s="16"/>
      <c r="L6170" s="16"/>
      <c r="M6170" s="16"/>
      <c r="N6170" s="16"/>
      <c r="O6170" s="16"/>
      <c r="P6170" s="16"/>
      <c r="Q6170" s="16"/>
      <c r="R6170" s="16"/>
      <c r="S6170" s="16"/>
      <c r="T6170" s="16"/>
      <c r="U6170" s="16"/>
      <c r="V6170" s="1" t="s">
        <v>4119</v>
      </c>
      <c r="W6170" s="1" t="s">
        <v>2551</v>
      </c>
      <c r="X6170" s="5" t="s">
        <v>4127</v>
      </c>
      <c r="Y6170" s="5" t="s">
        <v>2562</v>
      </c>
      <c r="Z6170" s="5" t="s">
        <v>13</v>
      </c>
      <c r="AA6170" s="5"/>
    </row>
    <row r="6171" spans="1:27" ht="12" customHeight="1" x14ac:dyDescent="0.15">
      <c r="A6171" s="1" t="s">
        <v>1634</v>
      </c>
      <c r="B6171" s="1" t="s">
        <v>39</v>
      </c>
      <c r="C6171" s="1" t="s">
        <v>19</v>
      </c>
      <c r="D6171" s="1" t="s">
        <v>2516</v>
      </c>
      <c r="E6171" s="1" t="s">
        <v>10</v>
      </c>
      <c r="F6171" s="1" t="s">
        <v>1642</v>
      </c>
      <c r="G6171" s="1" t="s">
        <v>242</v>
      </c>
      <c r="H6171" s="1" t="s">
        <v>305</v>
      </c>
      <c r="I6171" s="16"/>
      <c r="J6171" s="16"/>
      <c r="K6171" s="16"/>
      <c r="L6171" s="16"/>
      <c r="M6171" s="16"/>
      <c r="N6171" s="16"/>
      <c r="O6171" s="16"/>
      <c r="P6171" s="16"/>
      <c r="Q6171" s="16"/>
      <c r="R6171" s="16"/>
      <c r="S6171" s="16"/>
      <c r="T6171" s="16"/>
      <c r="U6171" s="16"/>
      <c r="V6171" s="1" t="s">
        <v>4119</v>
      </c>
      <c r="W6171" s="1" t="s">
        <v>2551</v>
      </c>
      <c r="X6171" s="5" t="s">
        <v>4127</v>
      </c>
      <c r="Y6171" s="5" t="s">
        <v>2557</v>
      </c>
      <c r="Z6171" s="5" t="s">
        <v>13</v>
      </c>
      <c r="AA6171" s="5"/>
    </row>
    <row r="6172" spans="1:27" ht="12" customHeight="1" x14ac:dyDescent="0.15">
      <c r="A6172" s="1" t="s">
        <v>1634</v>
      </c>
      <c r="B6172" s="1" t="s">
        <v>39</v>
      </c>
      <c r="C6172" s="1" t="s">
        <v>21</v>
      </c>
      <c r="D6172" s="1" t="s">
        <v>2516</v>
      </c>
      <c r="E6172" s="1" t="s">
        <v>10</v>
      </c>
      <c r="F6172" s="1" t="s">
        <v>1642</v>
      </c>
      <c r="G6172" s="1" t="s">
        <v>245</v>
      </c>
      <c r="H6172" s="1" t="s">
        <v>306</v>
      </c>
      <c r="I6172" s="16"/>
      <c r="J6172" s="16"/>
      <c r="K6172" s="16"/>
      <c r="L6172" s="16"/>
      <c r="M6172" s="16"/>
      <c r="N6172" s="16"/>
      <c r="O6172" s="16"/>
      <c r="P6172" s="16"/>
      <c r="Q6172" s="16"/>
      <c r="R6172" s="16"/>
      <c r="S6172" s="16"/>
      <c r="T6172" s="16"/>
      <c r="U6172" s="16"/>
      <c r="V6172" s="1" t="s">
        <v>4119</v>
      </c>
      <c r="W6172" s="1" t="s">
        <v>2551</v>
      </c>
      <c r="X6172" s="5" t="s">
        <v>4127</v>
      </c>
      <c r="Y6172" s="5" t="s">
        <v>2740</v>
      </c>
      <c r="Z6172" s="5" t="s">
        <v>2788</v>
      </c>
      <c r="AA6172" s="5"/>
    </row>
    <row r="6173" spans="1:27" ht="12" customHeight="1" x14ac:dyDescent="0.15">
      <c r="A6173" s="1" t="s">
        <v>1634</v>
      </c>
      <c r="B6173" s="1" t="s">
        <v>39</v>
      </c>
      <c r="C6173" s="1" t="s">
        <v>23</v>
      </c>
      <c r="D6173" s="1" t="s">
        <v>2516</v>
      </c>
      <c r="E6173" s="1" t="s">
        <v>10</v>
      </c>
      <c r="F6173" s="1" t="s">
        <v>1642</v>
      </c>
      <c r="G6173" s="1" t="s">
        <v>22</v>
      </c>
      <c r="H6173" s="1" t="s">
        <v>305</v>
      </c>
      <c r="I6173" s="16"/>
      <c r="J6173" s="16"/>
      <c r="K6173" s="16"/>
      <c r="L6173" s="16"/>
      <c r="M6173" s="16"/>
      <c r="N6173" s="16"/>
      <c r="O6173" s="16"/>
      <c r="P6173" s="16"/>
      <c r="Q6173" s="16"/>
      <c r="R6173" s="16"/>
      <c r="S6173" s="16"/>
      <c r="T6173" s="16"/>
      <c r="U6173" s="16"/>
      <c r="V6173" s="1" t="s">
        <v>4119</v>
      </c>
      <c r="W6173" s="1" t="s">
        <v>2551</v>
      </c>
      <c r="X6173" s="5" t="s">
        <v>4127</v>
      </c>
      <c r="Y6173" s="5" t="s">
        <v>2564</v>
      </c>
      <c r="Z6173" s="5" t="s">
        <v>13</v>
      </c>
      <c r="AA6173" s="5"/>
    </row>
    <row r="6174" spans="1:27" ht="12" customHeight="1" x14ac:dyDescent="0.15">
      <c r="A6174" s="1" t="s">
        <v>1634</v>
      </c>
      <c r="B6174" s="1" t="s">
        <v>39</v>
      </c>
      <c r="C6174" s="1" t="s">
        <v>77</v>
      </c>
      <c r="D6174" s="1" t="s">
        <v>2516</v>
      </c>
      <c r="E6174" s="1" t="s">
        <v>10</v>
      </c>
      <c r="F6174" s="1" t="s">
        <v>1642</v>
      </c>
      <c r="G6174" s="1" t="s">
        <v>24</v>
      </c>
      <c r="H6174" s="1" t="s">
        <v>305</v>
      </c>
      <c r="I6174" s="16"/>
      <c r="J6174" s="16"/>
      <c r="K6174" s="16"/>
      <c r="L6174" s="16"/>
      <c r="M6174" s="16"/>
      <c r="N6174" s="16"/>
      <c r="O6174" s="16"/>
      <c r="P6174" s="16"/>
      <c r="Q6174" s="16"/>
      <c r="R6174" s="16"/>
      <c r="S6174" s="16"/>
      <c r="T6174" s="16"/>
      <c r="U6174" s="16"/>
      <c r="V6174" s="1" t="s">
        <v>4119</v>
      </c>
      <c r="W6174" s="1" t="s">
        <v>2551</v>
      </c>
      <c r="X6174" s="5" t="s">
        <v>4127</v>
      </c>
      <c r="Y6174" s="5" t="s">
        <v>2559</v>
      </c>
      <c r="Z6174" s="5" t="s">
        <v>305</v>
      </c>
      <c r="AA6174" s="5"/>
    </row>
    <row r="6175" spans="1:27" ht="12" customHeight="1" x14ac:dyDescent="0.15">
      <c r="A6175" s="1" t="s">
        <v>1634</v>
      </c>
      <c r="B6175" s="1" t="s">
        <v>41</v>
      </c>
      <c r="C6175" s="1" t="s">
        <v>9</v>
      </c>
      <c r="D6175" s="1" t="s">
        <v>2516</v>
      </c>
      <c r="E6175" s="1" t="s">
        <v>10</v>
      </c>
      <c r="F6175" s="1" t="s">
        <v>1643</v>
      </c>
      <c r="G6175" s="1" t="s">
        <v>12</v>
      </c>
      <c r="H6175" s="1" t="s">
        <v>13</v>
      </c>
      <c r="I6175" s="16"/>
      <c r="J6175" s="16"/>
      <c r="K6175" s="16"/>
      <c r="L6175" s="16"/>
      <c r="M6175" s="16"/>
      <c r="N6175" s="16"/>
      <c r="O6175" s="16"/>
      <c r="P6175" s="16"/>
      <c r="Q6175" s="16"/>
      <c r="R6175" s="16"/>
      <c r="S6175" s="16"/>
      <c r="T6175" s="16"/>
      <c r="U6175" s="16"/>
      <c r="V6175" s="1" t="s">
        <v>4119</v>
      </c>
      <c r="W6175" s="1" t="s">
        <v>2551</v>
      </c>
      <c r="X6175" s="5" t="s">
        <v>4128</v>
      </c>
      <c r="Y6175" s="5" t="s">
        <v>2553</v>
      </c>
      <c r="Z6175" s="5" t="s">
        <v>13</v>
      </c>
      <c r="AA6175" s="5"/>
    </row>
    <row r="6176" spans="1:27" ht="12" customHeight="1" x14ac:dyDescent="0.15">
      <c r="A6176" s="1" t="s">
        <v>1634</v>
      </c>
      <c r="B6176" s="1" t="s">
        <v>41</v>
      </c>
      <c r="C6176" s="1" t="s">
        <v>15</v>
      </c>
      <c r="D6176" s="1" t="s">
        <v>2516</v>
      </c>
      <c r="E6176" s="1" t="s">
        <v>10</v>
      </c>
      <c r="F6176" s="1" t="s">
        <v>1643</v>
      </c>
      <c r="G6176" s="1" t="s">
        <v>16</v>
      </c>
      <c r="H6176" s="1" t="s">
        <v>13</v>
      </c>
      <c r="I6176" s="16"/>
      <c r="J6176" s="16"/>
      <c r="K6176" s="16"/>
      <c r="L6176" s="16"/>
      <c r="M6176" s="16"/>
      <c r="N6176" s="16"/>
      <c r="O6176" s="16"/>
      <c r="P6176" s="16"/>
      <c r="Q6176" s="16"/>
      <c r="R6176" s="16"/>
      <c r="S6176" s="16"/>
      <c r="T6176" s="16"/>
      <c r="U6176" s="16"/>
      <c r="V6176" s="1" t="s">
        <v>4119</v>
      </c>
      <c r="W6176" s="1" t="s">
        <v>2551</v>
      </c>
      <c r="X6176" s="5" t="s">
        <v>4128</v>
      </c>
      <c r="Y6176" s="5" t="s">
        <v>2561</v>
      </c>
      <c r="Z6176" s="5" t="s">
        <v>13</v>
      </c>
      <c r="AA6176" s="5"/>
    </row>
    <row r="6177" spans="1:27" ht="12" customHeight="1" x14ac:dyDescent="0.15">
      <c r="A6177" s="1" t="s">
        <v>1634</v>
      </c>
      <c r="B6177" s="1" t="s">
        <v>41</v>
      </c>
      <c r="C6177" s="1" t="s">
        <v>17</v>
      </c>
      <c r="D6177" s="1" t="s">
        <v>2516</v>
      </c>
      <c r="E6177" s="1" t="s">
        <v>10</v>
      </c>
      <c r="F6177" s="1" t="s">
        <v>1643</v>
      </c>
      <c r="G6177" s="1" t="s">
        <v>18</v>
      </c>
      <c r="H6177" s="1" t="s">
        <v>13</v>
      </c>
      <c r="I6177" s="16"/>
      <c r="J6177" s="16"/>
      <c r="K6177" s="16"/>
      <c r="L6177" s="16"/>
      <c r="M6177" s="16"/>
      <c r="N6177" s="16"/>
      <c r="O6177" s="16"/>
      <c r="P6177" s="16"/>
      <c r="Q6177" s="16"/>
      <c r="R6177" s="16"/>
      <c r="S6177" s="16"/>
      <c r="T6177" s="16"/>
      <c r="U6177" s="16"/>
      <c r="V6177" s="1" t="s">
        <v>4119</v>
      </c>
      <c r="W6177" s="1" t="s">
        <v>2551</v>
      </c>
      <c r="X6177" s="5" t="s">
        <v>4128</v>
      </c>
      <c r="Y6177" s="5" t="s">
        <v>2562</v>
      </c>
      <c r="Z6177" s="5" t="s">
        <v>13</v>
      </c>
      <c r="AA6177" s="5"/>
    </row>
    <row r="6178" spans="1:27" ht="12" customHeight="1" x14ac:dyDescent="0.15">
      <c r="A6178" s="1" t="s">
        <v>1634</v>
      </c>
      <c r="B6178" s="1" t="s">
        <v>41</v>
      </c>
      <c r="C6178" s="1" t="s">
        <v>19</v>
      </c>
      <c r="D6178" s="1" t="s">
        <v>2516</v>
      </c>
      <c r="E6178" s="1" t="s">
        <v>10</v>
      </c>
      <c r="F6178" s="1" t="s">
        <v>1643</v>
      </c>
      <c r="G6178" s="1" t="s">
        <v>242</v>
      </c>
      <c r="H6178" s="1" t="s">
        <v>13</v>
      </c>
      <c r="I6178" s="16"/>
      <c r="J6178" s="16"/>
      <c r="K6178" s="16"/>
      <c r="L6178" s="16"/>
      <c r="M6178" s="16"/>
      <c r="N6178" s="16"/>
      <c r="O6178" s="16"/>
      <c r="P6178" s="16"/>
      <c r="Q6178" s="16"/>
      <c r="R6178" s="16"/>
      <c r="S6178" s="16"/>
      <c r="T6178" s="16"/>
      <c r="U6178" s="16"/>
      <c r="V6178" s="1" t="s">
        <v>4119</v>
      </c>
      <c r="W6178" s="1" t="s">
        <v>2551</v>
      </c>
      <c r="X6178" s="5" t="s">
        <v>4128</v>
      </c>
      <c r="Y6178" s="5" t="s">
        <v>2557</v>
      </c>
      <c r="Z6178" s="5" t="s">
        <v>13</v>
      </c>
      <c r="AA6178" s="5"/>
    </row>
    <row r="6179" spans="1:27" ht="12" customHeight="1" x14ac:dyDescent="0.15">
      <c r="A6179" s="1" t="s">
        <v>1634</v>
      </c>
      <c r="B6179" s="1" t="s">
        <v>41</v>
      </c>
      <c r="C6179" s="1" t="s">
        <v>21</v>
      </c>
      <c r="D6179" s="1" t="s">
        <v>2516</v>
      </c>
      <c r="E6179" s="1" t="s">
        <v>10</v>
      </c>
      <c r="F6179" s="1" t="s">
        <v>1643</v>
      </c>
      <c r="G6179" s="1" t="s">
        <v>245</v>
      </c>
      <c r="H6179" s="1" t="s">
        <v>306</v>
      </c>
      <c r="I6179" s="16"/>
      <c r="J6179" s="16"/>
      <c r="K6179" s="16"/>
      <c r="L6179" s="16"/>
      <c r="M6179" s="16"/>
      <c r="N6179" s="16"/>
      <c r="O6179" s="16"/>
      <c r="P6179" s="16"/>
      <c r="Q6179" s="16"/>
      <c r="R6179" s="16"/>
      <c r="S6179" s="16"/>
      <c r="T6179" s="16"/>
      <c r="U6179" s="16"/>
      <c r="V6179" s="1" t="s">
        <v>4119</v>
      </c>
      <c r="W6179" s="1" t="s">
        <v>2551</v>
      </c>
      <c r="X6179" s="5" t="s">
        <v>4128</v>
      </c>
      <c r="Y6179" s="5" t="s">
        <v>2740</v>
      </c>
      <c r="Z6179" s="5" t="s">
        <v>2788</v>
      </c>
      <c r="AA6179" s="5"/>
    </row>
    <row r="6180" spans="1:27" ht="12" customHeight="1" x14ac:dyDescent="0.15">
      <c r="A6180" s="1" t="s">
        <v>1634</v>
      </c>
      <c r="B6180" s="1" t="s">
        <v>41</v>
      </c>
      <c r="C6180" s="1" t="s">
        <v>23</v>
      </c>
      <c r="D6180" s="1" t="s">
        <v>2516</v>
      </c>
      <c r="E6180" s="1" t="s">
        <v>10</v>
      </c>
      <c r="F6180" s="1" t="s">
        <v>1643</v>
      </c>
      <c r="G6180" s="1" t="s">
        <v>22</v>
      </c>
      <c r="H6180" s="1" t="s">
        <v>13</v>
      </c>
      <c r="I6180" s="16"/>
      <c r="J6180" s="16"/>
      <c r="K6180" s="16"/>
      <c r="L6180" s="16"/>
      <c r="M6180" s="16"/>
      <c r="N6180" s="16"/>
      <c r="O6180" s="16"/>
      <c r="P6180" s="16"/>
      <c r="Q6180" s="16"/>
      <c r="R6180" s="16"/>
      <c r="S6180" s="16"/>
      <c r="T6180" s="16"/>
      <c r="U6180" s="16"/>
      <c r="V6180" s="1" t="s">
        <v>4119</v>
      </c>
      <c r="W6180" s="1" t="s">
        <v>2551</v>
      </c>
      <c r="X6180" s="5" t="s">
        <v>4128</v>
      </c>
      <c r="Y6180" s="5" t="s">
        <v>2564</v>
      </c>
      <c r="Z6180" s="5" t="s">
        <v>13</v>
      </c>
      <c r="AA6180" s="5"/>
    </row>
    <row r="6181" spans="1:27" ht="12" customHeight="1" x14ac:dyDescent="0.15">
      <c r="A6181" s="1" t="s">
        <v>1634</v>
      </c>
      <c r="B6181" s="1" t="s">
        <v>41</v>
      </c>
      <c r="C6181" s="1" t="s">
        <v>77</v>
      </c>
      <c r="D6181" s="1" t="s">
        <v>2516</v>
      </c>
      <c r="E6181" s="1" t="s">
        <v>10</v>
      </c>
      <c r="F6181" s="1" t="s">
        <v>1643</v>
      </c>
      <c r="G6181" s="1" t="s">
        <v>24</v>
      </c>
      <c r="H6181" s="1" t="s">
        <v>13</v>
      </c>
      <c r="I6181" s="16"/>
      <c r="J6181" s="16"/>
      <c r="K6181" s="16"/>
      <c r="L6181" s="16"/>
      <c r="M6181" s="16"/>
      <c r="N6181" s="16"/>
      <c r="O6181" s="16"/>
      <c r="P6181" s="16"/>
      <c r="Q6181" s="16"/>
      <c r="R6181" s="16"/>
      <c r="S6181" s="16"/>
      <c r="T6181" s="16"/>
      <c r="U6181" s="16"/>
      <c r="V6181" s="1" t="s">
        <v>4119</v>
      </c>
      <c r="W6181" s="1" t="s">
        <v>2551</v>
      </c>
      <c r="X6181" s="5" t="s">
        <v>4128</v>
      </c>
      <c r="Y6181" s="5" t="s">
        <v>2559</v>
      </c>
      <c r="Z6181" s="5" t="s">
        <v>13</v>
      </c>
      <c r="AA6181" s="5"/>
    </row>
    <row r="6182" spans="1:27" ht="12" customHeight="1" x14ac:dyDescent="0.15">
      <c r="A6182" s="1" t="s">
        <v>1634</v>
      </c>
      <c r="B6182" s="1" t="s">
        <v>212</v>
      </c>
      <c r="C6182" s="1" t="s">
        <v>9</v>
      </c>
      <c r="D6182" s="1" t="s">
        <v>2516</v>
      </c>
      <c r="E6182" s="1" t="s">
        <v>213</v>
      </c>
      <c r="F6182" s="1" t="s">
        <v>1644</v>
      </c>
      <c r="G6182" s="1" t="s">
        <v>215</v>
      </c>
      <c r="H6182" s="1" t="s">
        <v>216</v>
      </c>
      <c r="I6182" s="16"/>
      <c r="J6182" s="16"/>
      <c r="K6182" s="16"/>
      <c r="L6182" s="16"/>
      <c r="M6182" s="16"/>
      <c r="N6182" s="16"/>
      <c r="O6182" s="16"/>
      <c r="P6182" s="16"/>
      <c r="Q6182" s="16"/>
      <c r="R6182" s="16"/>
      <c r="S6182" s="16"/>
      <c r="T6182" s="16"/>
      <c r="U6182" s="16"/>
      <c r="V6182" s="1" t="s">
        <v>4119</v>
      </c>
      <c r="W6182" s="1" t="s">
        <v>2717</v>
      </c>
      <c r="X6182" s="5" t="s">
        <v>4129</v>
      </c>
      <c r="Y6182" s="5" t="s">
        <v>2719</v>
      </c>
      <c r="Z6182" s="5" t="s">
        <v>2720</v>
      </c>
      <c r="AA6182" s="5"/>
    </row>
    <row r="6183" spans="1:27" ht="12" customHeight="1" x14ac:dyDescent="0.15">
      <c r="A6183" s="1" t="s">
        <v>1634</v>
      </c>
      <c r="B6183" s="1" t="s">
        <v>219</v>
      </c>
      <c r="C6183" s="1" t="s">
        <v>9</v>
      </c>
      <c r="D6183" s="1" t="s">
        <v>2516</v>
      </c>
      <c r="E6183" s="1" t="s">
        <v>220</v>
      </c>
      <c r="F6183" s="1" t="s">
        <v>1645</v>
      </c>
      <c r="G6183" s="1" t="s">
        <v>220</v>
      </c>
      <c r="H6183" s="1" t="s">
        <v>1632</v>
      </c>
      <c r="I6183" s="16"/>
      <c r="J6183" s="16"/>
      <c r="K6183" s="16"/>
      <c r="L6183" s="16"/>
      <c r="M6183" s="16"/>
      <c r="N6183" s="16"/>
      <c r="O6183" s="16"/>
      <c r="P6183" s="16"/>
      <c r="Q6183" s="16"/>
      <c r="R6183" s="16"/>
      <c r="S6183" s="16"/>
      <c r="T6183" s="16"/>
      <c r="U6183" s="16"/>
      <c r="V6183" s="1" t="s">
        <v>4119</v>
      </c>
      <c r="W6183" s="1" t="s">
        <v>2723</v>
      </c>
      <c r="X6183" s="5" t="s">
        <v>4130</v>
      </c>
      <c r="Y6183" s="5" t="s">
        <v>2723</v>
      </c>
      <c r="Z6183" s="5" t="s">
        <v>4109</v>
      </c>
      <c r="AA6183" s="5"/>
    </row>
    <row r="6184" spans="1:27" ht="12" customHeight="1" x14ac:dyDescent="0.15">
      <c r="A6184" s="1" t="s">
        <v>1634</v>
      </c>
      <c r="B6184" s="1" t="s">
        <v>219</v>
      </c>
      <c r="C6184" s="1" t="s">
        <v>19</v>
      </c>
      <c r="D6184" s="1" t="s">
        <v>2516</v>
      </c>
      <c r="E6184" s="1" t="s">
        <v>220</v>
      </c>
      <c r="F6184" s="1" t="s">
        <v>1645</v>
      </c>
      <c r="G6184" s="1" t="s">
        <v>1132</v>
      </c>
      <c r="H6184" s="1" t="s">
        <v>1133</v>
      </c>
      <c r="I6184" s="16"/>
      <c r="J6184" s="16"/>
      <c r="K6184" s="16"/>
      <c r="L6184" s="16"/>
      <c r="M6184" s="16"/>
      <c r="N6184" s="16"/>
      <c r="O6184" s="16"/>
      <c r="P6184" s="16"/>
      <c r="Q6184" s="16"/>
      <c r="R6184" s="16"/>
      <c r="S6184" s="16"/>
      <c r="T6184" s="16"/>
      <c r="U6184" s="16"/>
      <c r="V6184" s="1" t="s">
        <v>4119</v>
      </c>
      <c r="W6184" s="1" t="s">
        <v>2723</v>
      </c>
      <c r="X6184" s="8" t="s">
        <v>4130</v>
      </c>
      <c r="Y6184" s="8" t="s">
        <v>4110</v>
      </c>
      <c r="Z6184" s="8" t="s">
        <v>1133</v>
      </c>
      <c r="AA6184" s="8"/>
    </row>
    <row r="6185" spans="1:27" ht="12" customHeight="1" x14ac:dyDescent="0.15">
      <c r="A6185" s="1" t="s">
        <v>1634</v>
      </c>
      <c r="B6185" s="1" t="s">
        <v>223</v>
      </c>
      <c r="C6185" s="1" t="s">
        <v>9</v>
      </c>
      <c r="D6185" s="1" t="s">
        <v>2516</v>
      </c>
      <c r="E6185" s="1" t="s">
        <v>220</v>
      </c>
      <c r="F6185" s="1" t="s">
        <v>1641</v>
      </c>
      <c r="G6185" s="1" t="s">
        <v>220</v>
      </c>
      <c r="H6185" s="1" t="s">
        <v>1632</v>
      </c>
      <c r="I6185" s="16"/>
      <c r="J6185" s="16"/>
      <c r="K6185" s="16"/>
      <c r="L6185" s="16"/>
      <c r="M6185" s="16"/>
      <c r="N6185" s="16"/>
      <c r="O6185" s="16"/>
      <c r="P6185" s="16"/>
      <c r="Q6185" s="16"/>
      <c r="R6185" s="16"/>
      <c r="S6185" s="16"/>
      <c r="T6185" s="16"/>
      <c r="U6185" s="16"/>
      <c r="V6185" s="1" t="s">
        <v>4119</v>
      </c>
      <c r="W6185" s="1" t="s">
        <v>2723</v>
      </c>
      <c r="X6185" s="5" t="s">
        <v>4131</v>
      </c>
      <c r="Y6185" s="5" t="s">
        <v>2723</v>
      </c>
      <c r="Z6185" s="5" t="s">
        <v>4109</v>
      </c>
      <c r="AA6185" s="5"/>
    </row>
    <row r="6186" spans="1:27" ht="12" customHeight="1" x14ac:dyDescent="0.15">
      <c r="A6186" s="1" t="s">
        <v>1634</v>
      </c>
      <c r="B6186" s="1" t="s">
        <v>223</v>
      </c>
      <c r="C6186" s="1" t="s">
        <v>19</v>
      </c>
      <c r="D6186" s="1" t="s">
        <v>2516</v>
      </c>
      <c r="E6186" s="1" t="s">
        <v>220</v>
      </c>
      <c r="F6186" s="1" t="s">
        <v>1641</v>
      </c>
      <c r="G6186" s="1" t="s">
        <v>1132</v>
      </c>
      <c r="H6186" s="1" t="s">
        <v>1133</v>
      </c>
      <c r="I6186" s="16"/>
      <c r="J6186" s="16"/>
      <c r="K6186" s="16"/>
      <c r="L6186" s="16"/>
      <c r="M6186" s="16"/>
      <c r="N6186" s="16"/>
      <c r="O6186" s="16"/>
      <c r="P6186" s="16"/>
      <c r="Q6186" s="16"/>
      <c r="R6186" s="16"/>
      <c r="S6186" s="16"/>
      <c r="T6186" s="16"/>
      <c r="U6186" s="16"/>
      <c r="V6186" s="1" t="s">
        <v>4119</v>
      </c>
      <c r="W6186" s="1" t="s">
        <v>2723</v>
      </c>
      <c r="X6186" s="8" t="s">
        <v>4131</v>
      </c>
      <c r="Y6186" s="8" t="s">
        <v>4110</v>
      </c>
      <c r="Z6186" s="8" t="s">
        <v>1133</v>
      </c>
      <c r="AA6186" s="8"/>
    </row>
    <row r="6187" spans="1:27" ht="12" customHeight="1" x14ac:dyDescent="0.15">
      <c r="A6187" s="1" t="s">
        <v>1634</v>
      </c>
      <c r="B6187" s="1" t="s">
        <v>225</v>
      </c>
      <c r="C6187" s="1" t="s">
        <v>9</v>
      </c>
      <c r="D6187" s="1" t="s">
        <v>2516</v>
      </c>
      <c r="E6187" s="1" t="s">
        <v>220</v>
      </c>
      <c r="F6187" s="1" t="s">
        <v>1643</v>
      </c>
      <c r="G6187" s="1" t="s">
        <v>220</v>
      </c>
      <c r="H6187" s="1" t="s">
        <v>1632</v>
      </c>
      <c r="I6187" s="16"/>
      <c r="J6187" s="16"/>
      <c r="K6187" s="16"/>
      <c r="L6187" s="16"/>
      <c r="M6187" s="16"/>
      <c r="N6187" s="16"/>
      <c r="O6187" s="16"/>
      <c r="P6187" s="16"/>
      <c r="Q6187" s="16"/>
      <c r="R6187" s="16"/>
      <c r="S6187" s="16"/>
      <c r="T6187" s="16"/>
      <c r="U6187" s="16"/>
      <c r="V6187" s="1" t="s">
        <v>4119</v>
      </c>
      <c r="W6187" s="1" t="s">
        <v>2723</v>
      </c>
      <c r="X6187" s="5" t="s">
        <v>4132</v>
      </c>
      <c r="Y6187" s="5" t="s">
        <v>2723</v>
      </c>
      <c r="Z6187" s="5" t="s">
        <v>4109</v>
      </c>
      <c r="AA6187" s="5"/>
    </row>
    <row r="6188" spans="1:27" ht="12" customHeight="1" x14ac:dyDescent="0.15">
      <c r="A6188" s="1" t="s">
        <v>1634</v>
      </c>
      <c r="B6188" s="1" t="s">
        <v>225</v>
      </c>
      <c r="C6188" s="1" t="s">
        <v>19</v>
      </c>
      <c r="D6188" s="1" t="s">
        <v>2516</v>
      </c>
      <c r="E6188" s="1" t="s">
        <v>220</v>
      </c>
      <c r="F6188" s="1" t="s">
        <v>1643</v>
      </c>
      <c r="G6188" s="1" t="s">
        <v>1132</v>
      </c>
      <c r="H6188" s="1" t="s">
        <v>1133</v>
      </c>
      <c r="I6188" s="16"/>
      <c r="J6188" s="16"/>
      <c r="K6188" s="16"/>
      <c r="L6188" s="16"/>
      <c r="M6188" s="16"/>
      <c r="N6188" s="16"/>
      <c r="O6188" s="16"/>
      <c r="P6188" s="16"/>
      <c r="Q6188" s="16"/>
      <c r="R6188" s="16"/>
      <c r="S6188" s="16"/>
      <c r="T6188" s="16"/>
      <c r="U6188" s="16"/>
      <c r="V6188" s="1" t="s">
        <v>4119</v>
      </c>
      <c r="W6188" s="1" t="s">
        <v>2723</v>
      </c>
      <c r="X6188" s="8" t="s">
        <v>4132</v>
      </c>
      <c r="Y6188" s="8" t="s">
        <v>4110</v>
      </c>
      <c r="Z6188" s="8" t="s">
        <v>1133</v>
      </c>
      <c r="AA6188" s="8"/>
    </row>
    <row r="6189" spans="1:27" ht="12" customHeight="1" x14ac:dyDescent="0.15">
      <c r="A6189" s="6" t="s">
        <v>5252</v>
      </c>
      <c r="B6189" s="6" t="s">
        <v>5253</v>
      </c>
      <c r="C6189" s="1" t="s">
        <v>9</v>
      </c>
      <c r="D6189" s="1" t="s">
        <v>2516</v>
      </c>
      <c r="E6189" s="1" t="s">
        <v>10</v>
      </c>
      <c r="F6189" s="1" t="s">
        <v>4981</v>
      </c>
      <c r="G6189" s="1" t="s">
        <v>12</v>
      </c>
      <c r="H6189" s="1" t="s">
        <v>13</v>
      </c>
      <c r="I6189" s="16"/>
      <c r="J6189" s="16"/>
      <c r="K6189" s="16"/>
      <c r="L6189" s="16"/>
      <c r="M6189" s="16"/>
      <c r="N6189" s="16"/>
      <c r="O6189" s="16"/>
      <c r="P6189" s="16"/>
      <c r="Q6189" s="16"/>
      <c r="R6189" s="16"/>
      <c r="S6189" s="16"/>
      <c r="T6189" s="16"/>
      <c r="U6189" s="16"/>
      <c r="V6189" s="1" t="s">
        <v>4119</v>
      </c>
      <c r="W6189" s="1" t="s">
        <v>2551</v>
      </c>
      <c r="X6189" s="1" t="s">
        <v>5036</v>
      </c>
      <c r="Y6189" s="1" t="s">
        <v>2553</v>
      </c>
      <c r="Z6189" s="1" t="s">
        <v>13</v>
      </c>
    </row>
    <row r="6190" spans="1:27" ht="12" customHeight="1" x14ac:dyDescent="0.15">
      <c r="A6190" s="6" t="s">
        <v>5252</v>
      </c>
      <c r="B6190" s="6" t="s">
        <v>5253</v>
      </c>
      <c r="C6190" s="1" t="s">
        <v>15</v>
      </c>
      <c r="D6190" s="1" t="s">
        <v>2516</v>
      </c>
      <c r="E6190" s="1" t="s">
        <v>10</v>
      </c>
      <c r="F6190" s="1" t="s">
        <v>4981</v>
      </c>
      <c r="G6190" s="1" t="s">
        <v>16</v>
      </c>
      <c r="H6190" s="1" t="s">
        <v>13</v>
      </c>
      <c r="I6190" s="16"/>
      <c r="J6190" s="16"/>
      <c r="K6190" s="16"/>
      <c r="L6190" s="16"/>
      <c r="M6190" s="16"/>
      <c r="N6190" s="16"/>
      <c r="O6190" s="16"/>
      <c r="P6190" s="16"/>
      <c r="Q6190" s="16"/>
      <c r="R6190" s="16"/>
      <c r="S6190" s="16"/>
      <c r="T6190" s="16"/>
      <c r="U6190" s="16"/>
      <c r="V6190" s="1" t="s">
        <v>4119</v>
      </c>
      <c r="W6190" s="1" t="s">
        <v>2551</v>
      </c>
      <c r="X6190" s="1" t="s">
        <v>5036</v>
      </c>
      <c r="Y6190" s="1" t="s">
        <v>2561</v>
      </c>
      <c r="Z6190" s="1" t="s">
        <v>13</v>
      </c>
    </row>
    <row r="6191" spans="1:27" ht="12" customHeight="1" x14ac:dyDescent="0.15">
      <c r="A6191" s="6" t="s">
        <v>5252</v>
      </c>
      <c r="B6191" s="6" t="s">
        <v>5253</v>
      </c>
      <c r="C6191" s="1" t="s">
        <v>17</v>
      </c>
      <c r="D6191" s="1" t="s">
        <v>2516</v>
      </c>
      <c r="E6191" s="1" t="s">
        <v>10</v>
      </c>
      <c r="F6191" s="1" t="s">
        <v>4981</v>
      </c>
      <c r="G6191" s="1" t="s">
        <v>18</v>
      </c>
      <c r="H6191" s="1" t="s">
        <v>13</v>
      </c>
      <c r="I6191" s="16"/>
      <c r="J6191" s="16"/>
      <c r="K6191" s="16"/>
      <c r="L6191" s="16"/>
      <c r="M6191" s="16"/>
      <c r="N6191" s="16"/>
      <c r="O6191" s="16"/>
      <c r="P6191" s="16"/>
      <c r="Q6191" s="16"/>
      <c r="R6191" s="16"/>
      <c r="S6191" s="16"/>
      <c r="T6191" s="16"/>
      <c r="U6191" s="16"/>
      <c r="V6191" s="1" t="s">
        <v>4119</v>
      </c>
      <c r="W6191" s="1" t="s">
        <v>2551</v>
      </c>
      <c r="X6191" s="1" t="s">
        <v>5036</v>
      </c>
      <c r="Y6191" s="1" t="s">
        <v>2562</v>
      </c>
      <c r="Z6191" s="1" t="s">
        <v>13</v>
      </c>
    </row>
    <row r="6192" spans="1:27" ht="12" customHeight="1" x14ac:dyDescent="0.15">
      <c r="A6192" s="6" t="s">
        <v>5252</v>
      </c>
      <c r="B6192" s="6" t="s">
        <v>5253</v>
      </c>
      <c r="C6192" s="1" t="s">
        <v>19</v>
      </c>
      <c r="D6192" s="1" t="s">
        <v>2516</v>
      </c>
      <c r="E6192" s="1" t="s">
        <v>10</v>
      </c>
      <c r="F6192" s="1" t="s">
        <v>4981</v>
      </c>
      <c r="G6192" s="1" t="s">
        <v>242</v>
      </c>
      <c r="H6192" s="1" t="s">
        <v>13</v>
      </c>
      <c r="I6192" s="16"/>
      <c r="J6192" s="16"/>
      <c r="K6192" s="16"/>
      <c r="L6192" s="16"/>
      <c r="M6192" s="16"/>
      <c r="N6192" s="16"/>
      <c r="O6192" s="16"/>
      <c r="P6192" s="16"/>
      <c r="Q6192" s="16"/>
      <c r="R6192" s="16"/>
      <c r="S6192" s="16"/>
      <c r="T6192" s="16"/>
      <c r="U6192" s="16"/>
      <c r="V6192" s="1" t="s">
        <v>4119</v>
      </c>
      <c r="W6192" s="1" t="s">
        <v>2551</v>
      </c>
      <c r="X6192" s="1" t="s">
        <v>5036</v>
      </c>
      <c r="Y6192" s="1" t="s">
        <v>2557</v>
      </c>
      <c r="Z6192" s="1" t="s">
        <v>13</v>
      </c>
    </row>
    <row r="6193" spans="1:27" ht="12" customHeight="1" x14ac:dyDescent="0.15">
      <c r="A6193" s="6" t="s">
        <v>5252</v>
      </c>
      <c r="B6193" s="6" t="s">
        <v>5253</v>
      </c>
      <c r="C6193" s="1" t="s">
        <v>21</v>
      </c>
      <c r="D6193" s="1" t="s">
        <v>2516</v>
      </c>
      <c r="E6193" s="1" t="s">
        <v>10</v>
      </c>
      <c r="F6193" s="1" t="s">
        <v>4981</v>
      </c>
      <c r="G6193" s="1" t="s">
        <v>245</v>
      </c>
      <c r="H6193" s="1" t="s">
        <v>306</v>
      </c>
      <c r="I6193" s="16"/>
      <c r="J6193" s="16"/>
      <c r="K6193" s="16"/>
      <c r="L6193" s="16"/>
      <c r="M6193" s="16"/>
      <c r="N6193" s="16"/>
      <c r="O6193" s="16"/>
      <c r="P6193" s="16"/>
      <c r="Q6193" s="16"/>
      <c r="R6193" s="16"/>
      <c r="S6193" s="16"/>
      <c r="T6193" s="16"/>
      <c r="U6193" s="16"/>
      <c r="V6193" s="1" t="s">
        <v>4119</v>
      </c>
      <c r="W6193" s="1" t="s">
        <v>2551</v>
      </c>
      <c r="X6193" s="1" t="s">
        <v>5036</v>
      </c>
      <c r="Y6193" s="1" t="s">
        <v>2740</v>
      </c>
      <c r="Z6193" s="1" t="s">
        <v>2788</v>
      </c>
    </row>
    <row r="6194" spans="1:27" ht="12" customHeight="1" x14ac:dyDescent="0.15">
      <c r="A6194" s="6" t="s">
        <v>5252</v>
      </c>
      <c r="B6194" s="6" t="s">
        <v>5253</v>
      </c>
      <c r="C6194" s="1" t="s">
        <v>23</v>
      </c>
      <c r="D6194" s="1" t="s">
        <v>2516</v>
      </c>
      <c r="E6194" s="1" t="s">
        <v>10</v>
      </c>
      <c r="F6194" s="1" t="s">
        <v>4981</v>
      </c>
      <c r="G6194" s="1" t="s">
        <v>22</v>
      </c>
      <c r="H6194" s="1" t="s">
        <v>13</v>
      </c>
      <c r="I6194" s="16"/>
      <c r="J6194" s="16"/>
      <c r="K6194" s="16"/>
      <c r="L6194" s="16"/>
      <c r="M6194" s="16"/>
      <c r="N6194" s="16"/>
      <c r="O6194" s="16"/>
      <c r="P6194" s="16"/>
      <c r="Q6194" s="16"/>
      <c r="R6194" s="16"/>
      <c r="S6194" s="16"/>
      <c r="T6194" s="16"/>
      <c r="U6194" s="16"/>
      <c r="V6194" s="1" t="s">
        <v>4119</v>
      </c>
      <c r="W6194" s="1" t="s">
        <v>2551</v>
      </c>
      <c r="X6194" s="1" t="s">
        <v>5036</v>
      </c>
      <c r="Y6194" s="1" t="s">
        <v>2564</v>
      </c>
      <c r="Z6194" s="1" t="s">
        <v>13</v>
      </c>
    </row>
    <row r="6195" spans="1:27" ht="12" customHeight="1" x14ac:dyDescent="0.15">
      <c r="A6195" s="6" t="s">
        <v>5252</v>
      </c>
      <c r="B6195" s="6" t="s">
        <v>5253</v>
      </c>
      <c r="C6195" s="1" t="s">
        <v>77</v>
      </c>
      <c r="D6195" s="1" t="s">
        <v>2516</v>
      </c>
      <c r="E6195" s="1" t="s">
        <v>10</v>
      </c>
      <c r="F6195" s="1" t="s">
        <v>4981</v>
      </c>
      <c r="G6195" s="1" t="s">
        <v>24</v>
      </c>
      <c r="H6195" s="1" t="s">
        <v>13</v>
      </c>
      <c r="I6195" s="16"/>
      <c r="J6195" s="16"/>
      <c r="K6195" s="16"/>
      <c r="L6195" s="16"/>
      <c r="M6195" s="16"/>
      <c r="N6195" s="16"/>
      <c r="O6195" s="16"/>
      <c r="P6195" s="16"/>
      <c r="Q6195" s="16"/>
      <c r="R6195" s="16"/>
      <c r="S6195" s="16"/>
      <c r="T6195" s="16"/>
      <c r="U6195" s="16"/>
      <c r="V6195" s="1" t="s">
        <v>4119</v>
      </c>
      <c r="W6195" s="1" t="s">
        <v>2551</v>
      </c>
      <c r="X6195" s="1" t="s">
        <v>5036</v>
      </c>
      <c r="Y6195" s="1" t="s">
        <v>2559</v>
      </c>
      <c r="Z6195" s="1" t="s">
        <v>13</v>
      </c>
    </row>
    <row r="6196" spans="1:27" ht="12" customHeight="1" x14ac:dyDescent="0.15">
      <c r="A6196" s="6" t="s">
        <v>5252</v>
      </c>
      <c r="B6196" s="6" t="s">
        <v>5251</v>
      </c>
      <c r="C6196" s="1" t="s">
        <v>9</v>
      </c>
      <c r="D6196" s="1" t="s">
        <v>2516</v>
      </c>
      <c r="E6196" s="1" t="s">
        <v>220</v>
      </c>
      <c r="F6196" s="1" t="s">
        <v>4981</v>
      </c>
      <c r="G6196" s="1" t="s">
        <v>220</v>
      </c>
      <c r="H6196" s="1" t="s">
        <v>4983</v>
      </c>
      <c r="I6196" s="16"/>
      <c r="J6196" s="16"/>
      <c r="K6196" s="16"/>
      <c r="L6196" s="16"/>
      <c r="M6196" s="16"/>
      <c r="N6196" s="16"/>
      <c r="O6196" s="16"/>
      <c r="P6196" s="16"/>
      <c r="Q6196" s="16"/>
      <c r="R6196" s="16"/>
      <c r="S6196" s="16"/>
      <c r="T6196" s="16"/>
      <c r="U6196" s="16"/>
      <c r="V6196" s="1" t="s">
        <v>4119</v>
      </c>
      <c r="W6196" s="1" t="s">
        <v>2723</v>
      </c>
      <c r="X6196" s="1" t="s">
        <v>5036</v>
      </c>
      <c r="Y6196" s="1" t="s">
        <v>2723</v>
      </c>
      <c r="Z6196" s="1" t="s">
        <v>4109</v>
      </c>
    </row>
    <row r="6197" spans="1:27" ht="12" customHeight="1" x14ac:dyDescent="0.15">
      <c r="A6197" s="6" t="s">
        <v>5252</v>
      </c>
      <c r="B6197" s="6" t="s">
        <v>5251</v>
      </c>
      <c r="C6197" s="1" t="s">
        <v>19</v>
      </c>
      <c r="D6197" s="1" t="s">
        <v>2516</v>
      </c>
      <c r="E6197" s="1" t="s">
        <v>220</v>
      </c>
      <c r="F6197" s="1" t="s">
        <v>4981</v>
      </c>
      <c r="G6197" s="1" t="s">
        <v>1132</v>
      </c>
      <c r="H6197" s="1" t="s">
        <v>1133</v>
      </c>
      <c r="I6197" s="16"/>
      <c r="J6197" s="16"/>
      <c r="K6197" s="16"/>
      <c r="L6197" s="16"/>
      <c r="M6197" s="16"/>
      <c r="N6197" s="16"/>
      <c r="O6197" s="16"/>
      <c r="P6197" s="16"/>
      <c r="Q6197" s="16"/>
      <c r="R6197" s="16"/>
      <c r="S6197" s="16"/>
      <c r="T6197" s="16"/>
      <c r="U6197" s="16"/>
      <c r="V6197" s="1" t="s">
        <v>4119</v>
      </c>
      <c r="W6197" s="1" t="s">
        <v>2723</v>
      </c>
      <c r="X6197" s="1" t="s">
        <v>5036</v>
      </c>
      <c r="Y6197" s="1" t="s">
        <v>4110</v>
      </c>
      <c r="Z6197" s="1" t="s">
        <v>1133</v>
      </c>
    </row>
    <row r="6198" spans="1:27" ht="12" customHeight="1" x14ac:dyDescent="0.15">
      <c r="A6198" s="1" t="s">
        <v>1646</v>
      </c>
      <c r="B6198" s="1" t="s">
        <v>8</v>
      </c>
      <c r="C6198" s="1" t="s">
        <v>9</v>
      </c>
      <c r="D6198" s="1" t="s">
        <v>2517</v>
      </c>
      <c r="E6198" s="1" t="s">
        <v>10</v>
      </c>
      <c r="F6198" s="1" t="s">
        <v>1647</v>
      </c>
      <c r="G6198" s="1" t="s">
        <v>12</v>
      </c>
      <c r="H6198" s="1" t="s">
        <v>1648</v>
      </c>
      <c r="I6198" s="16"/>
      <c r="J6198" s="16"/>
      <c r="K6198" s="16"/>
      <c r="L6198" s="16"/>
      <c r="M6198" s="16"/>
      <c r="N6198" s="16"/>
      <c r="O6198" s="16"/>
      <c r="P6198" s="16"/>
      <c r="Q6198" s="16"/>
      <c r="R6198" s="16"/>
      <c r="S6198" s="16"/>
      <c r="T6198" s="16"/>
      <c r="U6198" s="16"/>
      <c r="V6198" s="1" t="s">
        <v>4133</v>
      </c>
      <c r="W6198" s="1" t="s">
        <v>2551</v>
      </c>
      <c r="X6198" s="5" t="s">
        <v>4134</v>
      </c>
      <c r="Y6198" s="5" t="s">
        <v>2553</v>
      </c>
      <c r="Z6198" s="5" t="s">
        <v>1648</v>
      </c>
      <c r="AA6198" s="5"/>
    </row>
    <row r="6199" spans="1:27" ht="12" customHeight="1" x14ac:dyDescent="0.15">
      <c r="A6199" s="1" t="s">
        <v>1646</v>
      </c>
      <c r="B6199" s="1" t="s">
        <v>8</v>
      </c>
      <c r="C6199" s="1" t="s">
        <v>15</v>
      </c>
      <c r="D6199" s="1" t="s">
        <v>2517</v>
      </c>
      <c r="E6199" s="1" t="s">
        <v>10</v>
      </c>
      <c r="F6199" s="1" t="s">
        <v>1647</v>
      </c>
      <c r="G6199" s="1" t="s">
        <v>16</v>
      </c>
      <c r="H6199" s="1" t="s">
        <v>1648</v>
      </c>
      <c r="I6199" s="16"/>
      <c r="J6199" s="16"/>
      <c r="K6199" s="16"/>
      <c r="L6199" s="16"/>
      <c r="M6199" s="16"/>
      <c r="N6199" s="16"/>
      <c r="O6199" s="16"/>
      <c r="P6199" s="16"/>
      <c r="Q6199" s="16"/>
      <c r="R6199" s="16"/>
      <c r="S6199" s="16"/>
      <c r="T6199" s="16"/>
      <c r="U6199" s="16"/>
      <c r="V6199" s="1" t="s">
        <v>4133</v>
      </c>
      <c r="W6199" s="1" t="s">
        <v>2551</v>
      </c>
      <c r="X6199" s="5" t="s">
        <v>4134</v>
      </c>
      <c r="Y6199" s="5" t="s">
        <v>2561</v>
      </c>
      <c r="Z6199" s="5" t="s">
        <v>1648</v>
      </c>
      <c r="AA6199" s="5"/>
    </row>
    <row r="6200" spans="1:27" ht="12" customHeight="1" x14ac:dyDescent="0.15">
      <c r="A6200" s="1" t="s">
        <v>1646</v>
      </c>
      <c r="B6200" s="1" t="s">
        <v>8</v>
      </c>
      <c r="C6200" s="1" t="s">
        <v>17</v>
      </c>
      <c r="D6200" s="1" t="s">
        <v>2517</v>
      </c>
      <c r="E6200" s="1" t="s">
        <v>10</v>
      </c>
      <c r="F6200" s="1" t="s">
        <v>1647</v>
      </c>
      <c r="G6200" s="1" t="s">
        <v>18</v>
      </c>
      <c r="H6200" s="1" t="s">
        <v>1648</v>
      </c>
      <c r="I6200" s="16"/>
      <c r="J6200" s="16"/>
      <c r="K6200" s="16"/>
      <c r="L6200" s="16"/>
      <c r="M6200" s="16"/>
      <c r="N6200" s="16"/>
      <c r="O6200" s="16"/>
      <c r="P6200" s="16"/>
      <c r="Q6200" s="16"/>
      <c r="R6200" s="16"/>
      <c r="S6200" s="16"/>
      <c r="T6200" s="16"/>
      <c r="U6200" s="16"/>
      <c r="V6200" s="1" t="s">
        <v>4133</v>
      </c>
      <c r="W6200" s="1" t="s">
        <v>2551</v>
      </c>
      <c r="X6200" s="5" t="s">
        <v>4134</v>
      </c>
      <c r="Y6200" s="5" t="s">
        <v>2562</v>
      </c>
      <c r="Z6200" s="5" t="s">
        <v>1648</v>
      </c>
      <c r="AA6200" s="5"/>
    </row>
    <row r="6201" spans="1:27" ht="12" customHeight="1" x14ac:dyDescent="0.15">
      <c r="A6201" s="1" t="s">
        <v>1646</v>
      </c>
      <c r="B6201" s="1" t="s">
        <v>8</v>
      </c>
      <c r="C6201" s="1" t="s">
        <v>19</v>
      </c>
      <c r="D6201" s="1" t="s">
        <v>2517</v>
      </c>
      <c r="E6201" s="1" t="s">
        <v>10</v>
      </c>
      <c r="F6201" s="1" t="s">
        <v>1647</v>
      </c>
      <c r="G6201" s="1" t="s">
        <v>242</v>
      </c>
      <c r="H6201" s="1" t="s">
        <v>1648</v>
      </c>
      <c r="I6201" s="16"/>
      <c r="J6201" s="16"/>
      <c r="K6201" s="16"/>
      <c r="L6201" s="16"/>
      <c r="M6201" s="16"/>
      <c r="N6201" s="16"/>
      <c r="O6201" s="16"/>
      <c r="P6201" s="16"/>
      <c r="Q6201" s="16"/>
      <c r="R6201" s="16"/>
      <c r="S6201" s="16"/>
      <c r="T6201" s="16"/>
      <c r="U6201" s="16"/>
      <c r="V6201" s="1" t="s">
        <v>4133</v>
      </c>
      <c r="W6201" s="1" t="s">
        <v>2551</v>
      </c>
      <c r="X6201" s="5" t="s">
        <v>4134</v>
      </c>
      <c r="Y6201" s="5" t="s">
        <v>2557</v>
      </c>
      <c r="Z6201" s="5" t="s">
        <v>1648</v>
      </c>
      <c r="AA6201" s="5"/>
    </row>
    <row r="6202" spans="1:27" ht="12" customHeight="1" x14ac:dyDescent="0.15">
      <c r="A6202" s="1" t="s">
        <v>1646</v>
      </c>
      <c r="B6202" s="1" t="s">
        <v>8</v>
      </c>
      <c r="C6202" s="1" t="s">
        <v>21</v>
      </c>
      <c r="D6202" s="1" t="s">
        <v>2517</v>
      </c>
      <c r="E6202" s="1" t="s">
        <v>10</v>
      </c>
      <c r="F6202" s="1" t="s">
        <v>1647</v>
      </c>
      <c r="G6202" s="1" t="s">
        <v>245</v>
      </c>
      <c r="H6202" s="1" t="s">
        <v>306</v>
      </c>
      <c r="I6202" s="16"/>
      <c r="J6202" s="16"/>
      <c r="K6202" s="16"/>
      <c r="L6202" s="16"/>
      <c r="M6202" s="16"/>
      <c r="N6202" s="16"/>
      <c r="O6202" s="16"/>
      <c r="P6202" s="16"/>
      <c r="Q6202" s="16"/>
      <c r="R6202" s="16"/>
      <c r="S6202" s="16"/>
      <c r="T6202" s="16"/>
      <c r="U6202" s="16"/>
      <c r="V6202" s="1" t="s">
        <v>4133</v>
      </c>
      <c r="W6202" s="1" t="s">
        <v>2551</v>
      </c>
      <c r="X6202" s="5" t="s">
        <v>4134</v>
      </c>
      <c r="Y6202" s="5" t="s">
        <v>2740</v>
      </c>
      <c r="Z6202" s="5" t="s">
        <v>2788</v>
      </c>
      <c r="AA6202" s="5"/>
    </row>
    <row r="6203" spans="1:27" ht="12" customHeight="1" x14ac:dyDescent="0.15">
      <c r="A6203" s="1" t="s">
        <v>1646</v>
      </c>
      <c r="B6203" s="1" t="s">
        <v>8</v>
      </c>
      <c r="C6203" s="1" t="s">
        <v>23</v>
      </c>
      <c r="D6203" s="1" t="s">
        <v>2517</v>
      </c>
      <c r="E6203" s="1" t="s">
        <v>10</v>
      </c>
      <c r="F6203" s="1" t="s">
        <v>1647</v>
      </c>
      <c r="G6203" s="1" t="s">
        <v>22</v>
      </c>
      <c r="H6203" s="1" t="s">
        <v>1648</v>
      </c>
      <c r="I6203" s="16"/>
      <c r="J6203" s="16"/>
      <c r="K6203" s="16"/>
      <c r="L6203" s="16"/>
      <c r="M6203" s="16"/>
      <c r="N6203" s="16"/>
      <c r="O6203" s="16"/>
      <c r="P6203" s="16"/>
      <c r="Q6203" s="16"/>
      <c r="R6203" s="16"/>
      <c r="S6203" s="16"/>
      <c r="T6203" s="16"/>
      <c r="U6203" s="16"/>
      <c r="V6203" s="1" t="s">
        <v>4133</v>
      </c>
      <c r="W6203" s="1" t="s">
        <v>2551</v>
      </c>
      <c r="X6203" s="5" t="s">
        <v>4134</v>
      </c>
      <c r="Y6203" s="5" t="s">
        <v>2564</v>
      </c>
      <c r="Z6203" s="5" t="s">
        <v>1648</v>
      </c>
      <c r="AA6203" s="5"/>
    </row>
    <row r="6204" spans="1:27" ht="12" customHeight="1" x14ac:dyDescent="0.15">
      <c r="A6204" s="1" t="s">
        <v>1646</v>
      </c>
      <c r="B6204" s="1" t="s">
        <v>8</v>
      </c>
      <c r="C6204" s="1" t="s">
        <v>77</v>
      </c>
      <c r="D6204" s="1" t="s">
        <v>2517</v>
      </c>
      <c r="E6204" s="1" t="s">
        <v>10</v>
      </c>
      <c r="F6204" s="1" t="s">
        <v>1647</v>
      </c>
      <c r="G6204" s="1" t="s">
        <v>24</v>
      </c>
      <c r="H6204" s="1" t="s">
        <v>1648</v>
      </c>
      <c r="I6204" s="16"/>
      <c r="J6204" s="16"/>
      <c r="K6204" s="16"/>
      <c r="L6204" s="16"/>
      <c r="M6204" s="16"/>
      <c r="N6204" s="16"/>
      <c r="O6204" s="16"/>
      <c r="P6204" s="16"/>
      <c r="Q6204" s="16"/>
      <c r="R6204" s="16"/>
      <c r="S6204" s="16"/>
      <c r="T6204" s="16"/>
      <c r="U6204" s="16"/>
      <c r="V6204" s="1" t="s">
        <v>4133</v>
      </c>
      <c r="W6204" s="1" t="s">
        <v>2551</v>
      </c>
      <c r="X6204" s="5" t="s">
        <v>4134</v>
      </c>
      <c r="Y6204" s="5" t="s">
        <v>2559</v>
      </c>
      <c r="Z6204" s="5" t="s">
        <v>1648</v>
      </c>
      <c r="AA6204" s="5"/>
    </row>
    <row r="6205" spans="1:27" ht="12" customHeight="1" x14ac:dyDescent="0.15">
      <c r="A6205" s="1" t="s">
        <v>1646</v>
      </c>
      <c r="B6205" s="1" t="s">
        <v>25</v>
      </c>
      <c r="C6205" s="1" t="s">
        <v>9</v>
      </c>
      <c r="D6205" s="1" t="s">
        <v>2517</v>
      </c>
      <c r="E6205" s="1" t="s">
        <v>10</v>
      </c>
      <c r="F6205" s="1" t="s">
        <v>1649</v>
      </c>
      <c r="G6205" s="1" t="s">
        <v>12</v>
      </c>
      <c r="H6205" s="1" t="s">
        <v>13</v>
      </c>
      <c r="I6205" s="16"/>
      <c r="J6205" s="16"/>
      <c r="K6205" s="16"/>
      <c r="L6205" s="16"/>
      <c r="M6205" s="16"/>
      <c r="N6205" s="16"/>
      <c r="O6205" s="16"/>
      <c r="P6205" s="16"/>
      <c r="Q6205" s="16"/>
      <c r="R6205" s="16"/>
      <c r="S6205" s="16"/>
      <c r="T6205" s="16"/>
      <c r="U6205" s="16"/>
      <c r="V6205" s="1" t="s">
        <v>4133</v>
      </c>
      <c r="W6205" s="1" t="s">
        <v>2551</v>
      </c>
      <c r="X6205" s="5" t="s">
        <v>4135</v>
      </c>
      <c r="Y6205" s="5" t="s">
        <v>2553</v>
      </c>
      <c r="Z6205" s="5" t="s">
        <v>13</v>
      </c>
      <c r="AA6205" s="5"/>
    </row>
    <row r="6206" spans="1:27" ht="12" customHeight="1" x14ac:dyDescent="0.15">
      <c r="A6206" s="1" t="s">
        <v>1646</v>
      </c>
      <c r="B6206" s="1" t="s">
        <v>25</v>
      </c>
      <c r="C6206" s="1" t="s">
        <v>15</v>
      </c>
      <c r="D6206" s="1" t="s">
        <v>2517</v>
      </c>
      <c r="E6206" s="1" t="s">
        <v>10</v>
      </c>
      <c r="F6206" s="1" t="s">
        <v>1649</v>
      </c>
      <c r="G6206" s="1" t="s">
        <v>16</v>
      </c>
      <c r="H6206" s="1" t="s">
        <v>13</v>
      </c>
      <c r="I6206" s="16"/>
      <c r="J6206" s="16"/>
      <c r="K6206" s="16"/>
      <c r="L6206" s="16"/>
      <c r="M6206" s="16"/>
      <c r="N6206" s="16"/>
      <c r="O6206" s="16"/>
      <c r="P6206" s="16"/>
      <c r="Q6206" s="16"/>
      <c r="R6206" s="16"/>
      <c r="S6206" s="16"/>
      <c r="T6206" s="16"/>
      <c r="U6206" s="16"/>
      <c r="V6206" s="1" t="s">
        <v>4133</v>
      </c>
      <c r="W6206" s="1" t="s">
        <v>2551</v>
      </c>
      <c r="X6206" s="5" t="s">
        <v>4135</v>
      </c>
      <c r="Y6206" s="5" t="s">
        <v>2561</v>
      </c>
      <c r="Z6206" s="5" t="s">
        <v>13</v>
      </c>
      <c r="AA6206" s="5"/>
    </row>
    <row r="6207" spans="1:27" ht="12" customHeight="1" x14ac:dyDescent="0.15">
      <c r="A6207" s="1" t="s">
        <v>1646</v>
      </c>
      <c r="B6207" s="1" t="s">
        <v>25</v>
      </c>
      <c r="C6207" s="1" t="s">
        <v>17</v>
      </c>
      <c r="D6207" s="1" t="s">
        <v>2517</v>
      </c>
      <c r="E6207" s="1" t="s">
        <v>10</v>
      </c>
      <c r="F6207" s="1" t="s">
        <v>1649</v>
      </c>
      <c r="G6207" s="1" t="s">
        <v>18</v>
      </c>
      <c r="H6207" s="1" t="s">
        <v>13</v>
      </c>
      <c r="I6207" s="16"/>
      <c r="J6207" s="16"/>
      <c r="K6207" s="16"/>
      <c r="L6207" s="16"/>
      <c r="M6207" s="16"/>
      <c r="N6207" s="16"/>
      <c r="O6207" s="16"/>
      <c r="P6207" s="16"/>
      <c r="Q6207" s="16"/>
      <c r="R6207" s="16"/>
      <c r="S6207" s="16"/>
      <c r="T6207" s="16"/>
      <c r="U6207" s="16"/>
      <c r="V6207" s="1" t="s">
        <v>4133</v>
      </c>
      <c r="W6207" s="1" t="s">
        <v>2551</v>
      </c>
      <c r="X6207" s="5" t="s">
        <v>4135</v>
      </c>
      <c r="Y6207" s="5" t="s">
        <v>2562</v>
      </c>
      <c r="Z6207" s="5" t="s">
        <v>13</v>
      </c>
      <c r="AA6207" s="5"/>
    </row>
    <row r="6208" spans="1:27" ht="12" customHeight="1" x14ac:dyDescent="0.15">
      <c r="A6208" s="1" t="s">
        <v>1646</v>
      </c>
      <c r="B6208" s="1" t="s">
        <v>25</v>
      </c>
      <c r="C6208" s="1" t="s">
        <v>19</v>
      </c>
      <c r="D6208" s="1" t="s">
        <v>2517</v>
      </c>
      <c r="E6208" s="1" t="s">
        <v>10</v>
      </c>
      <c r="F6208" s="1" t="s">
        <v>1649</v>
      </c>
      <c r="G6208" s="1" t="s">
        <v>242</v>
      </c>
      <c r="H6208" s="1" t="s">
        <v>13</v>
      </c>
      <c r="I6208" s="16"/>
      <c r="J6208" s="16"/>
      <c r="K6208" s="16"/>
      <c r="L6208" s="16"/>
      <c r="M6208" s="16"/>
      <c r="N6208" s="16"/>
      <c r="O6208" s="16"/>
      <c r="P6208" s="16"/>
      <c r="Q6208" s="16"/>
      <c r="R6208" s="16"/>
      <c r="S6208" s="16"/>
      <c r="T6208" s="16"/>
      <c r="U6208" s="16"/>
      <c r="V6208" s="1" t="s">
        <v>4133</v>
      </c>
      <c r="W6208" s="1" t="s">
        <v>2551</v>
      </c>
      <c r="X6208" s="5" t="s">
        <v>4135</v>
      </c>
      <c r="Y6208" s="5" t="s">
        <v>2557</v>
      </c>
      <c r="Z6208" s="5" t="s">
        <v>13</v>
      </c>
      <c r="AA6208" s="5"/>
    </row>
    <row r="6209" spans="1:27" ht="12" customHeight="1" x14ac:dyDescent="0.15">
      <c r="A6209" s="1" t="s">
        <v>1646</v>
      </c>
      <c r="B6209" s="1" t="s">
        <v>25</v>
      </c>
      <c r="C6209" s="1" t="s">
        <v>21</v>
      </c>
      <c r="D6209" s="1" t="s">
        <v>2517</v>
      </c>
      <c r="E6209" s="1" t="s">
        <v>10</v>
      </c>
      <c r="F6209" s="1" t="s">
        <v>1649</v>
      </c>
      <c r="G6209" s="1" t="s">
        <v>245</v>
      </c>
      <c r="H6209" s="1" t="s">
        <v>306</v>
      </c>
      <c r="I6209" s="16"/>
      <c r="J6209" s="16"/>
      <c r="K6209" s="16"/>
      <c r="L6209" s="16"/>
      <c r="M6209" s="16"/>
      <c r="N6209" s="16"/>
      <c r="O6209" s="16"/>
      <c r="P6209" s="16"/>
      <c r="Q6209" s="16"/>
      <c r="R6209" s="16"/>
      <c r="S6209" s="16"/>
      <c r="T6209" s="16"/>
      <c r="U6209" s="16"/>
      <c r="V6209" s="1" t="s">
        <v>4133</v>
      </c>
      <c r="W6209" s="1" t="s">
        <v>2551</v>
      </c>
      <c r="X6209" s="5" t="s">
        <v>4135</v>
      </c>
      <c r="Y6209" s="5" t="s">
        <v>2740</v>
      </c>
      <c r="Z6209" s="5" t="s">
        <v>2788</v>
      </c>
      <c r="AA6209" s="5"/>
    </row>
    <row r="6210" spans="1:27" ht="12" customHeight="1" x14ac:dyDescent="0.15">
      <c r="A6210" s="1" t="s">
        <v>1646</v>
      </c>
      <c r="B6210" s="1" t="s">
        <v>25</v>
      </c>
      <c r="C6210" s="1" t="s">
        <v>23</v>
      </c>
      <c r="D6210" s="1" t="s">
        <v>2517</v>
      </c>
      <c r="E6210" s="1" t="s">
        <v>10</v>
      </c>
      <c r="F6210" s="1" t="s">
        <v>1649</v>
      </c>
      <c r="G6210" s="1" t="s">
        <v>22</v>
      </c>
      <c r="H6210" s="1" t="s">
        <v>13</v>
      </c>
      <c r="I6210" s="16"/>
      <c r="J6210" s="16"/>
      <c r="K6210" s="16"/>
      <c r="L6210" s="16"/>
      <c r="M6210" s="16"/>
      <c r="N6210" s="16"/>
      <c r="O6210" s="16"/>
      <c r="P6210" s="16"/>
      <c r="Q6210" s="16"/>
      <c r="R6210" s="16"/>
      <c r="S6210" s="16"/>
      <c r="T6210" s="16"/>
      <c r="U6210" s="16"/>
      <c r="V6210" s="1" t="s">
        <v>4133</v>
      </c>
      <c r="W6210" s="1" t="s">
        <v>2551</v>
      </c>
      <c r="X6210" s="5" t="s">
        <v>4135</v>
      </c>
      <c r="Y6210" s="5" t="s">
        <v>2564</v>
      </c>
      <c r="Z6210" s="5" t="s">
        <v>13</v>
      </c>
      <c r="AA6210" s="5"/>
    </row>
    <row r="6211" spans="1:27" ht="12" customHeight="1" x14ac:dyDescent="0.15">
      <c r="A6211" s="1" t="s">
        <v>1646</v>
      </c>
      <c r="B6211" s="1" t="s">
        <v>25</v>
      </c>
      <c r="C6211" s="1" t="s">
        <v>77</v>
      </c>
      <c r="D6211" s="1" t="s">
        <v>2517</v>
      </c>
      <c r="E6211" s="1" t="s">
        <v>10</v>
      </c>
      <c r="F6211" s="1" t="s">
        <v>1649</v>
      </c>
      <c r="G6211" s="1" t="s">
        <v>24</v>
      </c>
      <c r="H6211" s="1" t="s">
        <v>13</v>
      </c>
      <c r="I6211" s="16"/>
      <c r="J6211" s="16"/>
      <c r="K6211" s="16"/>
      <c r="L6211" s="16"/>
      <c r="M6211" s="16"/>
      <c r="N6211" s="16"/>
      <c r="O6211" s="16"/>
      <c r="P6211" s="16"/>
      <c r="Q6211" s="16"/>
      <c r="R6211" s="16"/>
      <c r="S6211" s="16"/>
      <c r="T6211" s="16"/>
      <c r="U6211" s="16"/>
      <c r="V6211" s="1" t="s">
        <v>4133</v>
      </c>
      <c r="W6211" s="1" t="s">
        <v>2551</v>
      </c>
      <c r="X6211" s="5" t="s">
        <v>4135</v>
      </c>
      <c r="Y6211" s="5" t="s">
        <v>2559</v>
      </c>
      <c r="Z6211" s="5" t="s">
        <v>13</v>
      </c>
      <c r="AA6211" s="5"/>
    </row>
    <row r="6212" spans="1:27" ht="12" customHeight="1" x14ac:dyDescent="0.15">
      <c r="A6212" s="1" t="s">
        <v>1646</v>
      </c>
      <c r="B6212" s="1" t="s">
        <v>27</v>
      </c>
      <c r="C6212" s="1" t="s">
        <v>9</v>
      </c>
      <c r="D6212" s="1" t="s">
        <v>2517</v>
      </c>
      <c r="E6212" s="1" t="s">
        <v>10</v>
      </c>
      <c r="F6212" s="1" t="s">
        <v>1650</v>
      </c>
      <c r="G6212" s="1" t="s">
        <v>12</v>
      </c>
      <c r="H6212" s="1" t="s">
        <v>13</v>
      </c>
      <c r="I6212" s="16"/>
      <c r="J6212" s="16"/>
      <c r="K6212" s="16"/>
      <c r="L6212" s="16"/>
      <c r="M6212" s="16"/>
      <c r="N6212" s="16"/>
      <c r="O6212" s="16"/>
      <c r="P6212" s="16"/>
      <c r="Q6212" s="16"/>
      <c r="R6212" s="16"/>
      <c r="S6212" s="16"/>
      <c r="T6212" s="16"/>
      <c r="U6212" s="16"/>
      <c r="V6212" s="1" t="s">
        <v>4133</v>
      </c>
      <c r="W6212" s="1" t="s">
        <v>2551</v>
      </c>
      <c r="X6212" s="5" t="s">
        <v>4136</v>
      </c>
      <c r="Y6212" s="5" t="s">
        <v>2553</v>
      </c>
      <c r="Z6212" s="5" t="s">
        <v>13</v>
      </c>
      <c r="AA6212" s="5"/>
    </row>
    <row r="6213" spans="1:27" ht="12" customHeight="1" x14ac:dyDescent="0.15">
      <c r="A6213" s="1" t="s">
        <v>1646</v>
      </c>
      <c r="B6213" s="1" t="s">
        <v>27</v>
      </c>
      <c r="C6213" s="1" t="s">
        <v>15</v>
      </c>
      <c r="D6213" s="1" t="s">
        <v>2517</v>
      </c>
      <c r="E6213" s="1" t="s">
        <v>10</v>
      </c>
      <c r="F6213" s="1" t="s">
        <v>1650</v>
      </c>
      <c r="G6213" s="1" t="s">
        <v>16</v>
      </c>
      <c r="H6213" s="1" t="s">
        <v>13</v>
      </c>
      <c r="I6213" s="16"/>
      <c r="J6213" s="16"/>
      <c r="K6213" s="16"/>
      <c r="L6213" s="16"/>
      <c r="M6213" s="16"/>
      <c r="N6213" s="16"/>
      <c r="O6213" s="16"/>
      <c r="P6213" s="16"/>
      <c r="Q6213" s="16"/>
      <c r="R6213" s="16"/>
      <c r="S6213" s="16"/>
      <c r="T6213" s="16"/>
      <c r="U6213" s="16"/>
      <c r="V6213" s="1" t="s">
        <v>4133</v>
      </c>
      <c r="W6213" s="1" t="s">
        <v>2551</v>
      </c>
      <c r="X6213" s="5" t="s">
        <v>4136</v>
      </c>
      <c r="Y6213" s="5" t="s">
        <v>2561</v>
      </c>
      <c r="Z6213" s="5" t="s">
        <v>13</v>
      </c>
      <c r="AA6213" s="5"/>
    </row>
    <row r="6214" spans="1:27" ht="12" customHeight="1" x14ac:dyDescent="0.15">
      <c r="A6214" s="1" t="s">
        <v>1646</v>
      </c>
      <c r="B6214" s="1" t="s">
        <v>27</v>
      </c>
      <c r="C6214" s="1" t="s">
        <v>17</v>
      </c>
      <c r="D6214" s="1" t="s">
        <v>2517</v>
      </c>
      <c r="E6214" s="1" t="s">
        <v>10</v>
      </c>
      <c r="F6214" s="1" t="s">
        <v>1650</v>
      </c>
      <c r="G6214" s="1" t="s">
        <v>18</v>
      </c>
      <c r="H6214" s="1" t="s">
        <v>13</v>
      </c>
      <c r="I6214" s="16"/>
      <c r="J6214" s="16"/>
      <c r="K6214" s="16"/>
      <c r="L6214" s="16"/>
      <c r="M6214" s="16"/>
      <c r="N6214" s="16"/>
      <c r="O6214" s="16"/>
      <c r="P6214" s="16"/>
      <c r="Q6214" s="16"/>
      <c r="R6214" s="16"/>
      <c r="S6214" s="16"/>
      <c r="T6214" s="16"/>
      <c r="U6214" s="16"/>
      <c r="V6214" s="1" t="s">
        <v>4133</v>
      </c>
      <c r="W6214" s="1" t="s">
        <v>2551</v>
      </c>
      <c r="X6214" s="5" t="s">
        <v>4136</v>
      </c>
      <c r="Y6214" s="5" t="s">
        <v>2562</v>
      </c>
      <c r="Z6214" s="5" t="s">
        <v>13</v>
      </c>
      <c r="AA6214" s="5"/>
    </row>
    <row r="6215" spans="1:27" ht="12" customHeight="1" x14ac:dyDescent="0.15">
      <c r="A6215" s="1" t="s">
        <v>1646</v>
      </c>
      <c r="B6215" s="1" t="s">
        <v>27</v>
      </c>
      <c r="C6215" s="1" t="s">
        <v>19</v>
      </c>
      <c r="D6215" s="1" t="s">
        <v>2517</v>
      </c>
      <c r="E6215" s="1" t="s">
        <v>10</v>
      </c>
      <c r="F6215" s="1" t="s">
        <v>1650</v>
      </c>
      <c r="G6215" s="1" t="s">
        <v>242</v>
      </c>
      <c r="H6215" s="1" t="s">
        <v>13</v>
      </c>
      <c r="I6215" s="16"/>
      <c r="J6215" s="16"/>
      <c r="K6215" s="16"/>
      <c r="L6215" s="16"/>
      <c r="M6215" s="16"/>
      <c r="N6215" s="16"/>
      <c r="O6215" s="16"/>
      <c r="P6215" s="16"/>
      <c r="Q6215" s="16"/>
      <c r="R6215" s="16"/>
      <c r="S6215" s="16"/>
      <c r="T6215" s="16"/>
      <c r="U6215" s="16"/>
      <c r="V6215" s="1" t="s">
        <v>4133</v>
      </c>
      <c r="W6215" s="1" t="s">
        <v>2551</v>
      </c>
      <c r="X6215" s="5" t="s">
        <v>4136</v>
      </c>
      <c r="Y6215" s="5" t="s">
        <v>2557</v>
      </c>
      <c r="Z6215" s="5" t="s">
        <v>13</v>
      </c>
      <c r="AA6215" s="5"/>
    </row>
    <row r="6216" spans="1:27" ht="12" customHeight="1" x14ac:dyDescent="0.15">
      <c r="A6216" s="1" t="s">
        <v>1646</v>
      </c>
      <c r="B6216" s="1" t="s">
        <v>27</v>
      </c>
      <c r="C6216" s="1" t="s">
        <v>21</v>
      </c>
      <c r="D6216" s="1" t="s">
        <v>2517</v>
      </c>
      <c r="E6216" s="1" t="s">
        <v>10</v>
      </c>
      <c r="F6216" s="1" t="s">
        <v>1650</v>
      </c>
      <c r="G6216" s="1" t="s">
        <v>245</v>
      </c>
      <c r="H6216" s="1" t="s">
        <v>306</v>
      </c>
      <c r="I6216" s="16"/>
      <c r="J6216" s="16"/>
      <c r="K6216" s="16"/>
      <c r="L6216" s="16"/>
      <c r="M6216" s="16"/>
      <c r="N6216" s="16"/>
      <c r="O6216" s="16"/>
      <c r="P6216" s="16"/>
      <c r="Q6216" s="16"/>
      <c r="R6216" s="16"/>
      <c r="S6216" s="16"/>
      <c r="T6216" s="16"/>
      <c r="U6216" s="16"/>
      <c r="V6216" s="1" t="s">
        <v>4133</v>
      </c>
      <c r="W6216" s="1" t="s">
        <v>2551</v>
      </c>
      <c r="X6216" s="5" t="s">
        <v>4136</v>
      </c>
      <c r="Y6216" s="5" t="s">
        <v>2740</v>
      </c>
      <c r="Z6216" s="5" t="s">
        <v>2788</v>
      </c>
      <c r="AA6216" s="5"/>
    </row>
    <row r="6217" spans="1:27" ht="12" customHeight="1" x14ac:dyDescent="0.15">
      <c r="A6217" s="1" t="s">
        <v>1646</v>
      </c>
      <c r="B6217" s="1" t="s">
        <v>27</v>
      </c>
      <c r="C6217" s="1" t="s">
        <v>23</v>
      </c>
      <c r="D6217" s="1" t="s">
        <v>2517</v>
      </c>
      <c r="E6217" s="1" t="s">
        <v>10</v>
      </c>
      <c r="F6217" s="1" t="s">
        <v>1650</v>
      </c>
      <c r="G6217" s="1" t="s">
        <v>22</v>
      </c>
      <c r="H6217" s="1" t="s">
        <v>13</v>
      </c>
      <c r="I6217" s="16"/>
      <c r="J6217" s="16"/>
      <c r="K6217" s="16"/>
      <c r="L6217" s="16"/>
      <c r="M6217" s="16"/>
      <c r="N6217" s="16"/>
      <c r="O6217" s="16"/>
      <c r="P6217" s="16"/>
      <c r="Q6217" s="16"/>
      <c r="R6217" s="16"/>
      <c r="S6217" s="16"/>
      <c r="T6217" s="16"/>
      <c r="U6217" s="16"/>
      <c r="V6217" s="1" t="s">
        <v>4133</v>
      </c>
      <c r="W6217" s="1" t="s">
        <v>2551</v>
      </c>
      <c r="X6217" s="5" t="s">
        <v>4136</v>
      </c>
      <c r="Y6217" s="5" t="s">
        <v>2564</v>
      </c>
      <c r="Z6217" s="5" t="s">
        <v>13</v>
      </c>
      <c r="AA6217" s="5"/>
    </row>
    <row r="6218" spans="1:27" ht="12" customHeight="1" x14ac:dyDescent="0.15">
      <c r="A6218" s="1" t="s">
        <v>1646</v>
      </c>
      <c r="B6218" s="1" t="s">
        <v>27</v>
      </c>
      <c r="C6218" s="1" t="s">
        <v>77</v>
      </c>
      <c r="D6218" s="1" t="s">
        <v>2517</v>
      </c>
      <c r="E6218" s="1" t="s">
        <v>10</v>
      </c>
      <c r="F6218" s="1" t="s">
        <v>1650</v>
      </c>
      <c r="G6218" s="1" t="s">
        <v>24</v>
      </c>
      <c r="H6218" s="1" t="s">
        <v>13</v>
      </c>
      <c r="I6218" s="16"/>
      <c r="J6218" s="16"/>
      <c r="K6218" s="16"/>
      <c r="L6218" s="16"/>
      <c r="M6218" s="16"/>
      <c r="N6218" s="16"/>
      <c r="O6218" s="16"/>
      <c r="P6218" s="16"/>
      <c r="Q6218" s="16"/>
      <c r="R6218" s="16"/>
      <c r="S6218" s="16"/>
      <c r="T6218" s="16"/>
      <c r="U6218" s="16"/>
      <c r="V6218" s="1" t="s">
        <v>4133</v>
      </c>
      <c r="W6218" s="1" t="s">
        <v>2551</v>
      </c>
      <c r="X6218" s="5" t="s">
        <v>4136</v>
      </c>
      <c r="Y6218" s="5" t="s">
        <v>2559</v>
      </c>
      <c r="Z6218" s="5" t="s">
        <v>13</v>
      </c>
      <c r="AA6218" s="5"/>
    </row>
    <row r="6219" spans="1:27" ht="12" customHeight="1" x14ac:dyDescent="0.15">
      <c r="A6219" s="1" t="s">
        <v>1646</v>
      </c>
      <c r="B6219" s="1" t="s">
        <v>29</v>
      </c>
      <c r="C6219" s="1" t="s">
        <v>9</v>
      </c>
      <c r="D6219" s="1" t="s">
        <v>2517</v>
      </c>
      <c r="E6219" s="1" t="s">
        <v>10</v>
      </c>
      <c r="F6219" s="1" t="s">
        <v>1651</v>
      </c>
      <c r="G6219" s="1" t="s">
        <v>12</v>
      </c>
      <c r="H6219" s="1" t="s">
        <v>13</v>
      </c>
      <c r="I6219" s="16"/>
      <c r="J6219" s="16"/>
      <c r="K6219" s="16"/>
      <c r="L6219" s="16"/>
      <c r="M6219" s="16"/>
      <c r="N6219" s="16"/>
      <c r="O6219" s="16"/>
      <c r="P6219" s="16"/>
      <c r="Q6219" s="16"/>
      <c r="R6219" s="16"/>
      <c r="S6219" s="16"/>
      <c r="T6219" s="16"/>
      <c r="U6219" s="16"/>
      <c r="V6219" s="1" t="s">
        <v>4133</v>
      </c>
      <c r="W6219" s="1" t="s">
        <v>2551</v>
      </c>
      <c r="X6219" s="5" t="s">
        <v>4137</v>
      </c>
      <c r="Y6219" s="5" t="s">
        <v>2553</v>
      </c>
      <c r="Z6219" s="5" t="s">
        <v>13</v>
      </c>
      <c r="AA6219" s="5"/>
    </row>
    <row r="6220" spans="1:27" ht="12" customHeight="1" x14ac:dyDescent="0.15">
      <c r="A6220" s="1" t="s">
        <v>1646</v>
      </c>
      <c r="B6220" s="1" t="s">
        <v>29</v>
      </c>
      <c r="C6220" s="1" t="s">
        <v>15</v>
      </c>
      <c r="D6220" s="1" t="s">
        <v>2517</v>
      </c>
      <c r="E6220" s="1" t="s">
        <v>10</v>
      </c>
      <c r="F6220" s="1" t="s">
        <v>1651</v>
      </c>
      <c r="G6220" s="1" t="s">
        <v>16</v>
      </c>
      <c r="H6220" s="1" t="s">
        <v>13</v>
      </c>
      <c r="I6220" s="16"/>
      <c r="J6220" s="16"/>
      <c r="K6220" s="16"/>
      <c r="L6220" s="16"/>
      <c r="M6220" s="16"/>
      <c r="N6220" s="16"/>
      <c r="O6220" s="16"/>
      <c r="P6220" s="16"/>
      <c r="Q6220" s="16"/>
      <c r="R6220" s="16"/>
      <c r="S6220" s="16"/>
      <c r="T6220" s="16"/>
      <c r="U6220" s="16"/>
      <c r="V6220" s="1" t="s">
        <v>4133</v>
      </c>
      <c r="W6220" s="1" t="s">
        <v>2551</v>
      </c>
      <c r="X6220" s="5" t="s">
        <v>4137</v>
      </c>
      <c r="Y6220" s="5" t="s">
        <v>2561</v>
      </c>
      <c r="Z6220" s="5" t="s">
        <v>13</v>
      </c>
      <c r="AA6220" s="5"/>
    </row>
    <row r="6221" spans="1:27" ht="12" customHeight="1" x14ac:dyDescent="0.15">
      <c r="A6221" s="1" t="s">
        <v>1646</v>
      </c>
      <c r="B6221" s="1" t="s">
        <v>29</v>
      </c>
      <c r="C6221" s="1" t="s">
        <v>17</v>
      </c>
      <c r="D6221" s="1" t="s">
        <v>2517</v>
      </c>
      <c r="E6221" s="1" t="s">
        <v>10</v>
      </c>
      <c r="F6221" s="1" t="s">
        <v>1651</v>
      </c>
      <c r="G6221" s="1" t="s">
        <v>18</v>
      </c>
      <c r="H6221" s="1" t="s">
        <v>13</v>
      </c>
      <c r="I6221" s="16"/>
      <c r="J6221" s="16"/>
      <c r="K6221" s="16"/>
      <c r="L6221" s="16"/>
      <c r="M6221" s="16"/>
      <c r="N6221" s="16"/>
      <c r="O6221" s="16"/>
      <c r="P6221" s="16"/>
      <c r="Q6221" s="16"/>
      <c r="R6221" s="16"/>
      <c r="S6221" s="16"/>
      <c r="T6221" s="16"/>
      <c r="U6221" s="16"/>
      <c r="V6221" s="1" t="s">
        <v>4133</v>
      </c>
      <c r="W6221" s="1" t="s">
        <v>2551</v>
      </c>
      <c r="X6221" s="5" t="s">
        <v>4137</v>
      </c>
      <c r="Y6221" s="5" t="s">
        <v>2562</v>
      </c>
      <c r="Z6221" s="5" t="s">
        <v>13</v>
      </c>
      <c r="AA6221" s="5"/>
    </row>
    <row r="6222" spans="1:27" ht="12" customHeight="1" x14ac:dyDescent="0.15">
      <c r="A6222" s="1" t="s">
        <v>1646</v>
      </c>
      <c r="B6222" s="1" t="s">
        <v>29</v>
      </c>
      <c r="C6222" s="1" t="s">
        <v>19</v>
      </c>
      <c r="D6222" s="1" t="s">
        <v>2517</v>
      </c>
      <c r="E6222" s="1" t="s">
        <v>10</v>
      </c>
      <c r="F6222" s="1" t="s">
        <v>1651</v>
      </c>
      <c r="G6222" s="1" t="s">
        <v>242</v>
      </c>
      <c r="H6222" s="1" t="s">
        <v>13</v>
      </c>
      <c r="I6222" s="16"/>
      <c r="J6222" s="16"/>
      <c r="K6222" s="16"/>
      <c r="L6222" s="16"/>
      <c r="M6222" s="16"/>
      <c r="N6222" s="16"/>
      <c r="O6222" s="16"/>
      <c r="P6222" s="16"/>
      <c r="Q6222" s="16"/>
      <c r="R6222" s="16"/>
      <c r="S6222" s="16"/>
      <c r="T6222" s="16"/>
      <c r="U6222" s="16"/>
      <c r="V6222" s="1" t="s">
        <v>4133</v>
      </c>
      <c r="W6222" s="1" t="s">
        <v>2551</v>
      </c>
      <c r="X6222" s="5" t="s">
        <v>4137</v>
      </c>
      <c r="Y6222" s="5" t="s">
        <v>2557</v>
      </c>
      <c r="Z6222" s="5" t="s">
        <v>13</v>
      </c>
      <c r="AA6222" s="5"/>
    </row>
    <row r="6223" spans="1:27" ht="12" customHeight="1" x14ac:dyDescent="0.15">
      <c r="A6223" s="1" t="s">
        <v>1646</v>
      </c>
      <c r="B6223" s="1" t="s">
        <v>29</v>
      </c>
      <c r="C6223" s="1" t="s">
        <v>21</v>
      </c>
      <c r="D6223" s="1" t="s">
        <v>2517</v>
      </c>
      <c r="E6223" s="1" t="s">
        <v>10</v>
      </c>
      <c r="F6223" s="1" t="s">
        <v>1651</v>
      </c>
      <c r="G6223" s="1" t="s">
        <v>245</v>
      </c>
      <c r="H6223" s="1" t="s">
        <v>306</v>
      </c>
      <c r="I6223" s="16"/>
      <c r="J6223" s="16"/>
      <c r="K6223" s="16"/>
      <c r="L6223" s="16"/>
      <c r="M6223" s="16"/>
      <c r="N6223" s="16"/>
      <c r="O6223" s="16"/>
      <c r="P6223" s="16"/>
      <c r="Q6223" s="16"/>
      <c r="R6223" s="16"/>
      <c r="S6223" s="16"/>
      <c r="T6223" s="16"/>
      <c r="U6223" s="16"/>
      <c r="V6223" s="1" t="s">
        <v>4133</v>
      </c>
      <c r="W6223" s="1" t="s">
        <v>2551</v>
      </c>
      <c r="X6223" s="5" t="s">
        <v>4137</v>
      </c>
      <c r="Y6223" s="5" t="s">
        <v>2740</v>
      </c>
      <c r="Z6223" s="5" t="s">
        <v>2788</v>
      </c>
      <c r="AA6223" s="5"/>
    </row>
    <row r="6224" spans="1:27" ht="12" customHeight="1" x14ac:dyDescent="0.15">
      <c r="A6224" s="1" t="s">
        <v>1646</v>
      </c>
      <c r="B6224" s="1" t="s">
        <v>29</v>
      </c>
      <c r="C6224" s="1" t="s">
        <v>23</v>
      </c>
      <c r="D6224" s="1" t="s">
        <v>2517</v>
      </c>
      <c r="E6224" s="1" t="s">
        <v>10</v>
      </c>
      <c r="F6224" s="1" t="s">
        <v>1651</v>
      </c>
      <c r="G6224" s="1" t="s">
        <v>22</v>
      </c>
      <c r="H6224" s="1" t="s">
        <v>13</v>
      </c>
      <c r="I6224" s="16"/>
      <c r="J6224" s="16"/>
      <c r="K6224" s="16"/>
      <c r="L6224" s="16"/>
      <c r="M6224" s="16"/>
      <c r="N6224" s="16"/>
      <c r="O6224" s="16"/>
      <c r="P6224" s="16"/>
      <c r="Q6224" s="16"/>
      <c r="R6224" s="16"/>
      <c r="S6224" s="16"/>
      <c r="T6224" s="16"/>
      <c r="U6224" s="16"/>
      <c r="V6224" s="1" t="s">
        <v>4133</v>
      </c>
      <c r="W6224" s="1" t="s">
        <v>2551</v>
      </c>
      <c r="X6224" s="5" t="s">
        <v>4137</v>
      </c>
      <c r="Y6224" s="5" t="s">
        <v>2564</v>
      </c>
      <c r="Z6224" s="5" t="s">
        <v>13</v>
      </c>
      <c r="AA6224" s="5"/>
    </row>
    <row r="6225" spans="1:27" ht="12" customHeight="1" x14ac:dyDescent="0.15">
      <c r="A6225" s="1" t="s">
        <v>1646</v>
      </c>
      <c r="B6225" s="1" t="s">
        <v>29</v>
      </c>
      <c r="C6225" s="1" t="s">
        <v>77</v>
      </c>
      <c r="D6225" s="1" t="s">
        <v>2517</v>
      </c>
      <c r="E6225" s="1" t="s">
        <v>10</v>
      </c>
      <c r="F6225" s="1" t="s">
        <v>1651</v>
      </c>
      <c r="G6225" s="1" t="s">
        <v>24</v>
      </c>
      <c r="H6225" s="1" t="s">
        <v>13</v>
      </c>
      <c r="I6225" s="16"/>
      <c r="J6225" s="16"/>
      <c r="K6225" s="16"/>
      <c r="L6225" s="16"/>
      <c r="M6225" s="16"/>
      <c r="N6225" s="16"/>
      <c r="O6225" s="16"/>
      <c r="P6225" s="16"/>
      <c r="Q6225" s="16"/>
      <c r="R6225" s="16"/>
      <c r="S6225" s="16"/>
      <c r="T6225" s="16"/>
      <c r="U6225" s="16"/>
      <c r="V6225" s="1" t="s">
        <v>4133</v>
      </c>
      <c r="W6225" s="1" t="s">
        <v>2551</v>
      </c>
      <c r="X6225" s="5" t="s">
        <v>4137</v>
      </c>
      <c r="Y6225" s="5" t="s">
        <v>2559</v>
      </c>
      <c r="Z6225" s="5" t="s">
        <v>13</v>
      </c>
      <c r="AA6225" s="5"/>
    </row>
    <row r="6226" spans="1:27" ht="12" customHeight="1" x14ac:dyDescent="0.15">
      <c r="A6226" s="1" t="s">
        <v>1646</v>
      </c>
      <c r="B6226" s="1" t="s">
        <v>31</v>
      </c>
      <c r="C6226" s="1" t="s">
        <v>9</v>
      </c>
      <c r="D6226" s="1" t="s">
        <v>2517</v>
      </c>
      <c r="E6226" s="1" t="s">
        <v>10</v>
      </c>
      <c r="F6226" s="1" t="s">
        <v>1652</v>
      </c>
      <c r="G6226" s="1" t="s">
        <v>12</v>
      </c>
      <c r="H6226" s="1" t="s">
        <v>13</v>
      </c>
      <c r="I6226" s="16"/>
      <c r="J6226" s="16"/>
      <c r="K6226" s="16"/>
      <c r="L6226" s="16"/>
      <c r="M6226" s="16"/>
      <c r="N6226" s="16"/>
      <c r="O6226" s="16"/>
      <c r="P6226" s="16"/>
      <c r="Q6226" s="16"/>
      <c r="R6226" s="16"/>
      <c r="S6226" s="16"/>
      <c r="T6226" s="16"/>
      <c r="U6226" s="16"/>
      <c r="V6226" s="1" t="s">
        <v>4133</v>
      </c>
      <c r="W6226" s="1" t="s">
        <v>2551</v>
      </c>
      <c r="X6226" s="5" t="s">
        <v>4138</v>
      </c>
      <c r="Y6226" s="5" t="s">
        <v>2553</v>
      </c>
      <c r="Z6226" s="5" t="s">
        <v>13</v>
      </c>
      <c r="AA6226" s="5"/>
    </row>
    <row r="6227" spans="1:27" ht="12" customHeight="1" x14ac:dyDescent="0.15">
      <c r="A6227" s="1" t="s">
        <v>1646</v>
      </c>
      <c r="B6227" s="1" t="s">
        <v>31</v>
      </c>
      <c r="C6227" s="1" t="s">
        <v>15</v>
      </c>
      <c r="D6227" s="1" t="s">
        <v>2517</v>
      </c>
      <c r="E6227" s="1" t="s">
        <v>10</v>
      </c>
      <c r="F6227" s="1" t="s">
        <v>1652</v>
      </c>
      <c r="G6227" s="1" t="s">
        <v>16</v>
      </c>
      <c r="H6227" s="1" t="s">
        <v>13</v>
      </c>
      <c r="I6227" s="16"/>
      <c r="J6227" s="16"/>
      <c r="K6227" s="16"/>
      <c r="L6227" s="16"/>
      <c r="M6227" s="16"/>
      <c r="N6227" s="16"/>
      <c r="O6227" s="16"/>
      <c r="P6227" s="16"/>
      <c r="Q6227" s="16"/>
      <c r="R6227" s="16"/>
      <c r="S6227" s="16"/>
      <c r="T6227" s="16"/>
      <c r="U6227" s="16"/>
      <c r="V6227" s="1" t="s">
        <v>4133</v>
      </c>
      <c r="W6227" s="1" t="s">
        <v>2551</v>
      </c>
      <c r="X6227" s="5" t="s">
        <v>4138</v>
      </c>
      <c r="Y6227" s="5" t="s">
        <v>2561</v>
      </c>
      <c r="Z6227" s="5" t="s">
        <v>13</v>
      </c>
      <c r="AA6227" s="5"/>
    </row>
    <row r="6228" spans="1:27" ht="12" customHeight="1" x14ac:dyDescent="0.15">
      <c r="A6228" s="1" t="s">
        <v>1646</v>
      </c>
      <c r="B6228" s="1" t="s">
        <v>31</v>
      </c>
      <c r="C6228" s="1" t="s">
        <v>17</v>
      </c>
      <c r="D6228" s="1" t="s">
        <v>2517</v>
      </c>
      <c r="E6228" s="1" t="s">
        <v>10</v>
      </c>
      <c r="F6228" s="1" t="s">
        <v>1652</v>
      </c>
      <c r="G6228" s="1" t="s">
        <v>18</v>
      </c>
      <c r="H6228" s="1" t="s">
        <v>13</v>
      </c>
      <c r="I6228" s="16"/>
      <c r="J6228" s="16"/>
      <c r="K6228" s="16"/>
      <c r="L6228" s="16"/>
      <c r="M6228" s="16"/>
      <c r="N6228" s="16"/>
      <c r="O6228" s="16"/>
      <c r="P6228" s="16"/>
      <c r="Q6228" s="16"/>
      <c r="R6228" s="16"/>
      <c r="S6228" s="16"/>
      <c r="T6228" s="16"/>
      <c r="U6228" s="16"/>
      <c r="V6228" s="1" t="s">
        <v>4133</v>
      </c>
      <c r="W6228" s="1" t="s">
        <v>2551</v>
      </c>
      <c r="X6228" s="5" t="s">
        <v>4138</v>
      </c>
      <c r="Y6228" s="5" t="s">
        <v>2562</v>
      </c>
      <c r="Z6228" s="5" t="s">
        <v>13</v>
      </c>
      <c r="AA6228" s="5"/>
    </row>
    <row r="6229" spans="1:27" ht="12" customHeight="1" x14ac:dyDescent="0.15">
      <c r="A6229" s="1" t="s">
        <v>1646</v>
      </c>
      <c r="B6229" s="1" t="s">
        <v>31</v>
      </c>
      <c r="C6229" s="1" t="s">
        <v>19</v>
      </c>
      <c r="D6229" s="1" t="s">
        <v>2517</v>
      </c>
      <c r="E6229" s="1" t="s">
        <v>10</v>
      </c>
      <c r="F6229" s="1" t="s">
        <v>1652</v>
      </c>
      <c r="G6229" s="1" t="s">
        <v>242</v>
      </c>
      <c r="H6229" s="1" t="s">
        <v>13</v>
      </c>
      <c r="I6229" s="16"/>
      <c r="J6229" s="16"/>
      <c r="K6229" s="16"/>
      <c r="L6229" s="16"/>
      <c r="M6229" s="16"/>
      <c r="N6229" s="16"/>
      <c r="O6229" s="16"/>
      <c r="P6229" s="16"/>
      <c r="Q6229" s="16"/>
      <c r="R6229" s="16"/>
      <c r="S6229" s="16"/>
      <c r="T6229" s="16"/>
      <c r="U6229" s="16"/>
      <c r="V6229" s="1" t="s">
        <v>4133</v>
      </c>
      <c r="W6229" s="1" t="s">
        <v>2551</v>
      </c>
      <c r="X6229" s="5" t="s">
        <v>4138</v>
      </c>
      <c r="Y6229" s="5" t="s">
        <v>2557</v>
      </c>
      <c r="Z6229" s="5" t="s">
        <v>13</v>
      </c>
      <c r="AA6229" s="5"/>
    </row>
    <row r="6230" spans="1:27" ht="12" customHeight="1" x14ac:dyDescent="0.15">
      <c r="A6230" s="1" t="s">
        <v>1646</v>
      </c>
      <c r="B6230" s="1" t="s">
        <v>31</v>
      </c>
      <c r="C6230" s="1" t="s">
        <v>21</v>
      </c>
      <c r="D6230" s="1" t="s">
        <v>2517</v>
      </c>
      <c r="E6230" s="1" t="s">
        <v>10</v>
      </c>
      <c r="F6230" s="1" t="s">
        <v>1652</v>
      </c>
      <c r="G6230" s="1" t="s">
        <v>245</v>
      </c>
      <c r="H6230" s="1" t="s">
        <v>306</v>
      </c>
      <c r="I6230" s="16"/>
      <c r="J6230" s="16"/>
      <c r="K6230" s="16"/>
      <c r="L6230" s="16"/>
      <c r="M6230" s="16"/>
      <c r="N6230" s="16"/>
      <c r="O6230" s="16"/>
      <c r="P6230" s="16"/>
      <c r="Q6230" s="16"/>
      <c r="R6230" s="16"/>
      <c r="S6230" s="16"/>
      <c r="T6230" s="16"/>
      <c r="U6230" s="16"/>
      <c r="V6230" s="1" t="s">
        <v>4133</v>
      </c>
      <c r="W6230" s="1" t="s">
        <v>2551</v>
      </c>
      <c r="X6230" s="5" t="s">
        <v>4138</v>
      </c>
      <c r="Y6230" s="5" t="s">
        <v>2740</v>
      </c>
      <c r="Z6230" s="5" t="s">
        <v>2788</v>
      </c>
      <c r="AA6230" s="5"/>
    </row>
    <row r="6231" spans="1:27" ht="12" customHeight="1" x14ac:dyDescent="0.15">
      <c r="A6231" s="1" t="s">
        <v>1646</v>
      </c>
      <c r="B6231" s="1" t="s">
        <v>31</v>
      </c>
      <c r="C6231" s="1" t="s">
        <v>23</v>
      </c>
      <c r="D6231" s="1" t="s">
        <v>2517</v>
      </c>
      <c r="E6231" s="1" t="s">
        <v>10</v>
      </c>
      <c r="F6231" s="1" t="s">
        <v>1652</v>
      </c>
      <c r="G6231" s="1" t="s">
        <v>22</v>
      </c>
      <c r="H6231" s="1" t="s">
        <v>13</v>
      </c>
      <c r="I6231" s="16"/>
      <c r="J6231" s="16"/>
      <c r="K6231" s="16"/>
      <c r="L6231" s="16"/>
      <c r="M6231" s="16"/>
      <c r="N6231" s="16"/>
      <c r="O6231" s="16"/>
      <c r="P6231" s="16"/>
      <c r="Q6231" s="16"/>
      <c r="R6231" s="16"/>
      <c r="S6231" s="16"/>
      <c r="T6231" s="16"/>
      <c r="U6231" s="16"/>
      <c r="V6231" s="1" t="s">
        <v>4133</v>
      </c>
      <c r="W6231" s="1" t="s">
        <v>2551</v>
      </c>
      <c r="X6231" s="5" t="s">
        <v>4138</v>
      </c>
      <c r="Y6231" s="5" t="s">
        <v>2564</v>
      </c>
      <c r="Z6231" s="5" t="s">
        <v>13</v>
      </c>
      <c r="AA6231" s="5"/>
    </row>
    <row r="6232" spans="1:27" ht="12" customHeight="1" x14ac:dyDescent="0.15">
      <c r="A6232" s="1" t="s">
        <v>1646</v>
      </c>
      <c r="B6232" s="1" t="s">
        <v>31</v>
      </c>
      <c r="C6232" s="1" t="s">
        <v>77</v>
      </c>
      <c r="D6232" s="1" t="s">
        <v>2517</v>
      </c>
      <c r="E6232" s="1" t="s">
        <v>10</v>
      </c>
      <c r="F6232" s="1" t="s">
        <v>1652</v>
      </c>
      <c r="G6232" s="1" t="s">
        <v>24</v>
      </c>
      <c r="H6232" s="1" t="s">
        <v>13</v>
      </c>
      <c r="I6232" s="16"/>
      <c r="J6232" s="16"/>
      <c r="K6232" s="16"/>
      <c r="L6232" s="16"/>
      <c r="M6232" s="16"/>
      <c r="N6232" s="16"/>
      <c r="O6232" s="16"/>
      <c r="P6232" s="16"/>
      <c r="Q6232" s="16"/>
      <c r="R6232" s="16"/>
      <c r="S6232" s="16"/>
      <c r="T6232" s="16"/>
      <c r="U6232" s="16"/>
      <c r="V6232" s="1" t="s">
        <v>4133</v>
      </c>
      <c r="W6232" s="1" t="s">
        <v>2551</v>
      </c>
      <c r="X6232" s="5" t="s">
        <v>4138</v>
      </c>
      <c r="Y6232" s="5" t="s">
        <v>2559</v>
      </c>
      <c r="Z6232" s="5" t="s">
        <v>13</v>
      </c>
      <c r="AA6232" s="5"/>
    </row>
    <row r="6233" spans="1:27" ht="12" customHeight="1" x14ac:dyDescent="0.15">
      <c r="A6233" s="1" t="s">
        <v>1646</v>
      </c>
      <c r="B6233" s="1" t="s">
        <v>33</v>
      </c>
      <c r="C6233" s="1" t="s">
        <v>9</v>
      </c>
      <c r="D6233" s="1" t="s">
        <v>2517</v>
      </c>
      <c r="E6233" s="1" t="s">
        <v>10</v>
      </c>
      <c r="F6233" s="1" t="s">
        <v>1653</v>
      </c>
      <c r="G6233" s="1" t="s">
        <v>12</v>
      </c>
      <c r="H6233" s="1" t="s">
        <v>13</v>
      </c>
      <c r="I6233" s="16"/>
      <c r="J6233" s="16"/>
      <c r="K6233" s="16"/>
      <c r="L6233" s="16"/>
      <c r="M6233" s="16"/>
      <c r="N6233" s="16"/>
      <c r="O6233" s="16"/>
      <c r="P6233" s="16"/>
      <c r="Q6233" s="16"/>
      <c r="R6233" s="16"/>
      <c r="S6233" s="16"/>
      <c r="T6233" s="16"/>
      <c r="U6233" s="16"/>
      <c r="V6233" s="1" t="s">
        <v>4133</v>
      </c>
      <c r="W6233" s="1" t="s">
        <v>2551</v>
      </c>
      <c r="X6233" s="5" t="s">
        <v>4139</v>
      </c>
      <c r="Y6233" s="5" t="s">
        <v>2553</v>
      </c>
      <c r="Z6233" s="5" t="s">
        <v>13</v>
      </c>
      <c r="AA6233" s="5"/>
    </row>
    <row r="6234" spans="1:27" ht="12" customHeight="1" x14ac:dyDescent="0.15">
      <c r="A6234" s="1" t="s">
        <v>1646</v>
      </c>
      <c r="B6234" s="1" t="s">
        <v>33</v>
      </c>
      <c r="C6234" s="1" t="s">
        <v>15</v>
      </c>
      <c r="D6234" s="1" t="s">
        <v>2517</v>
      </c>
      <c r="E6234" s="1" t="s">
        <v>10</v>
      </c>
      <c r="F6234" s="1" t="s">
        <v>1653</v>
      </c>
      <c r="G6234" s="1" t="s">
        <v>16</v>
      </c>
      <c r="H6234" s="1" t="s">
        <v>13</v>
      </c>
      <c r="I6234" s="16"/>
      <c r="J6234" s="16"/>
      <c r="K6234" s="16"/>
      <c r="L6234" s="16"/>
      <c r="M6234" s="16"/>
      <c r="N6234" s="16"/>
      <c r="O6234" s="16"/>
      <c r="P6234" s="16"/>
      <c r="Q6234" s="16"/>
      <c r="R6234" s="16"/>
      <c r="S6234" s="16"/>
      <c r="T6234" s="16"/>
      <c r="U6234" s="16"/>
      <c r="V6234" s="1" t="s">
        <v>4133</v>
      </c>
      <c r="W6234" s="1" t="s">
        <v>2551</v>
      </c>
      <c r="X6234" s="5" t="s">
        <v>4139</v>
      </c>
      <c r="Y6234" s="5" t="s">
        <v>2561</v>
      </c>
      <c r="Z6234" s="5" t="s">
        <v>13</v>
      </c>
      <c r="AA6234" s="5"/>
    </row>
    <row r="6235" spans="1:27" ht="12" customHeight="1" x14ac:dyDescent="0.15">
      <c r="A6235" s="1" t="s">
        <v>1646</v>
      </c>
      <c r="B6235" s="1" t="s">
        <v>33</v>
      </c>
      <c r="C6235" s="1" t="s">
        <v>17</v>
      </c>
      <c r="D6235" s="1" t="s">
        <v>2517</v>
      </c>
      <c r="E6235" s="1" t="s">
        <v>10</v>
      </c>
      <c r="F6235" s="1" t="s">
        <v>1653</v>
      </c>
      <c r="G6235" s="1" t="s">
        <v>18</v>
      </c>
      <c r="H6235" s="1" t="s">
        <v>13</v>
      </c>
      <c r="I6235" s="16"/>
      <c r="J6235" s="16"/>
      <c r="K6235" s="16"/>
      <c r="L6235" s="16"/>
      <c r="M6235" s="16"/>
      <c r="N6235" s="16"/>
      <c r="O6235" s="16"/>
      <c r="P6235" s="16"/>
      <c r="Q6235" s="16"/>
      <c r="R6235" s="16"/>
      <c r="S6235" s="16"/>
      <c r="T6235" s="16"/>
      <c r="U6235" s="16"/>
      <c r="V6235" s="1" t="s">
        <v>4133</v>
      </c>
      <c r="W6235" s="1" t="s">
        <v>2551</v>
      </c>
      <c r="X6235" s="5" t="s">
        <v>4139</v>
      </c>
      <c r="Y6235" s="5" t="s">
        <v>2562</v>
      </c>
      <c r="Z6235" s="5" t="s">
        <v>13</v>
      </c>
      <c r="AA6235" s="5"/>
    </row>
    <row r="6236" spans="1:27" ht="12" customHeight="1" x14ac:dyDescent="0.15">
      <c r="A6236" s="1" t="s">
        <v>1646</v>
      </c>
      <c r="B6236" s="1" t="s">
        <v>33</v>
      </c>
      <c r="C6236" s="1" t="s">
        <v>19</v>
      </c>
      <c r="D6236" s="1" t="s">
        <v>2517</v>
      </c>
      <c r="E6236" s="1" t="s">
        <v>10</v>
      </c>
      <c r="F6236" s="1" t="s">
        <v>1653</v>
      </c>
      <c r="G6236" s="1" t="s">
        <v>242</v>
      </c>
      <c r="H6236" s="1" t="s">
        <v>13</v>
      </c>
      <c r="I6236" s="16"/>
      <c r="J6236" s="16"/>
      <c r="K6236" s="16"/>
      <c r="L6236" s="16"/>
      <c r="M6236" s="16"/>
      <c r="N6236" s="16"/>
      <c r="O6236" s="16"/>
      <c r="P6236" s="16"/>
      <c r="Q6236" s="16"/>
      <c r="R6236" s="16"/>
      <c r="S6236" s="16"/>
      <c r="T6236" s="16"/>
      <c r="U6236" s="16"/>
      <c r="V6236" s="1" t="s">
        <v>4133</v>
      </c>
      <c r="W6236" s="1" t="s">
        <v>2551</v>
      </c>
      <c r="X6236" s="5" t="s">
        <v>4139</v>
      </c>
      <c r="Y6236" s="5" t="s">
        <v>2557</v>
      </c>
      <c r="Z6236" s="5" t="s">
        <v>13</v>
      </c>
      <c r="AA6236" s="5"/>
    </row>
    <row r="6237" spans="1:27" ht="12" customHeight="1" x14ac:dyDescent="0.15">
      <c r="A6237" s="1" t="s">
        <v>1646</v>
      </c>
      <c r="B6237" s="1" t="s">
        <v>33</v>
      </c>
      <c r="C6237" s="1" t="s">
        <v>21</v>
      </c>
      <c r="D6237" s="1" t="s">
        <v>2517</v>
      </c>
      <c r="E6237" s="1" t="s">
        <v>10</v>
      </c>
      <c r="F6237" s="1" t="s">
        <v>1653</v>
      </c>
      <c r="G6237" s="1" t="s">
        <v>245</v>
      </c>
      <c r="H6237" s="1" t="s">
        <v>306</v>
      </c>
      <c r="I6237" s="16"/>
      <c r="J6237" s="16"/>
      <c r="K6237" s="16"/>
      <c r="L6237" s="16"/>
      <c r="M6237" s="16"/>
      <c r="N6237" s="16"/>
      <c r="O6237" s="16"/>
      <c r="P6237" s="16"/>
      <c r="Q6237" s="16"/>
      <c r="R6237" s="16"/>
      <c r="S6237" s="16"/>
      <c r="T6237" s="16"/>
      <c r="U6237" s="16"/>
      <c r="V6237" s="1" t="s">
        <v>4133</v>
      </c>
      <c r="W6237" s="1" t="s">
        <v>2551</v>
      </c>
      <c r="X6237" s="5" t="s">
        <v>4139</v>
      </c>
      <c r="Y6237" s="5" t="s">
        <v>2740</v>
      </c>
      <c r="Z6237" s="5" t="s">
        <v>2788</v>
      </c>
      <c r="AA6237" s="5"/>
    </row>
    <row r="6238" spans="1:27" ht="12" customHeight="1" x14ac:dyDescent="0.15">
      <c r="A6238" s="1" t="s">
        <v>1646</v>
      </c>
      <c r="B6238" s="1" t="s">
        <v>33</v>
      </c>
      <c r="C6238" s="1" t="s">
        <v>23</v>
      </c>
      <c r="D6238" s="1" t="s">
        <v>2517</v>
      </c>
      <c r="E6238" s="1" t="s">
        <v>10</v>
      </c>
      <c r="F6238" s="1" t="s">
        <v>1653</v>
      </c>
      <c r="G6238" s="1" t="s">
        <v>22</v>
      </c>
      <c r="H6238" s="1" t="s">
        <v>13</v>
      </c>
      <c r="I6238" s="16"/>
      <c r="J6238" s="16"/>
      <c r="K6238" s="16"/>
      <c r="L6238" s="16"/>
      <c r="M6238" s="16"/>
      <c r="N6238" s="16"/>
      <c r="O6238" s="16"/>
      <c r="P6238" s="16"/>
      <c r="Q6238" s="16"/>
      <c r="R6238" s="16"/>
      <c r="S6238" s="16"/>
      <c r="T6238" s="16"/>
      <c r="U6238" s="16"/>
      <c r="V6238" s="1" t="s">
        <v>4133</v>
      </c>
      <c r="W6238" s="1" t="s">
        <v>2551</v>
      </c>
      <c r="X6238" s="5" t="s">
        <v>4139</v>
      </c>
      <c r="Y6238" s="5" t="s">
        <v>2564</v>
      </c>
      <c r="Z6238" s="5" t="s">
        <v>13</v>
      </c>
      <c r="AA6238" s="5"/>
    </row>
    <row r="6239" spans="1:27" ht="12" customHeight="1" x14ac:dyDescent="0.15">
      <c r="A6239" s="1" t="s">
        <v>1646</v>
      </c>
      <c r="B6239" s="1" t="s">
        <v>33</v>
      </c>
      <c r="C6239" s="1" t="s">
        <v>77</v>
      </c>
      <c r="D6239" s="1" t="s">
        <v>2517</v>
      </c>
      <c r="E6239" s="1" t="s">
        <v>10</v>
      </c>
      <c r="F6239" s="1" t="s">
        <v>1653</v>
      </c>
      <c r="G6239" s="1" t="s">
        <v>24</v>
      </c>
      <c r="H6239" s="1" t="s">
        <v>13</v>
      </c>
      <c r="I6239" s="16"/>
      <c r="J6239" s="16"/>
      <c r="K6239" s="16"/>
      <c r="L6239" s="16"/>
      <c r="M6239" s="16"/>
      <c r="N6239" s="16"/>
      <c r="O6239" s="16"/>
      <c r="P6239" s="16"/>
      <c r="Q6239" s="16"/>
      <c r="R6239" s="16"/>
      <c r="S6239" s="16"/>
      <c r="T6239" s="16"/>
      <c r="U6239" s="16"/>
      <c r="V6239" s="1" t="s">
        <v>4133</v>
      </c>
      <c r="W6239" s="1" t="s">
        <v>2551</v>
      </c>
      <c r="X6239" s="5" t="s">
        <v>4139</v>
      </c>
      <c r="Y6239" s="5" t="s">
        <v>2559</v>
      </c>
      <c r="Z6239" s="5" t="s">
        <v>13</v>
      </c>
      <c r="AA6239" s="5"/>
    </row>
    <row r="6240" spans="1:27" ht="12" customHeight="1" x14ac:dyDescent="0.15">
      <c r="A6240" s="1" t="s">
        <v>1646</v>
      </c>
      <c r="B6240" s="1" t="s">
        <v>35</v>
      </c>
      <c r="C6240" s="1" t="s">
        <v>9</v>
      </c>
      <c r="D6240" s="1" t="s">
        <v>2517</v>
      </c>
      <c r="E6240" s="1" t="s">
        <v>10</v>
      </c>
      <c r="F6240" s="1" t="s">
        <v>1654</v>
      </c>
      <c r="G6240" s="1" t="s">
        <v>12</v>
      </c>
      <c r="H6240" s="1" t="s">
        <v>13</v>
      </c>
      <c r="I6240" s="16"/>
      <c r="J6240" s="16"/>
      <c r="K6240" s="16"/>
      <c r="L6240" s="16"/>
      <c r="M6240" s="16"/>
      <c r="N6240" s="16"/>
      <c r="O6240" s="16"/>
      <c r="P6240" s="16"/>
      <c r="Q6240" s="16"/>
      <c r="R6240" s="16"/>
      <c r="S6240" s="16"/>
      <c r="T6240" s="16"/>
      <c r="U6240" s="16"/>
      <c r="V6240" s="1" t="s">
        <v>4133</v>
      </c>
      <c r="W6240" s="1" t="s">
        <v>2551</v>
      </c>
      <c r="X6240" s="5" t="s">
        <v>4140</v>
      </c>
      <c r="Y6240" s="5" t="s">
        <v>2553</v>
      </c>
      <c r="Z6240" s="5" t="s">
        <v>13</v>
      </c>
      <c r="AA6240" s="5"/>
    </row>
    <row r="6241" spans="1:27" ht="12" customHeight="1" x14ac:dyDescent="0.15">
      <c r="A6241" s="1" t="s">
        <v>1646</v>
      </c>
      <c r="B6241" s="1" t="s">
        <v>35</v>
      </c>
      <c r="C6241" s="1" t="s">
        <v>15</v>
      </c>
      <c r="D6241" s="1" t="s">
        <v>2517</v>
      </c>
      <c r="E6241" s="1" t="s">
        <v>10</v>
      </c>
      <c r="F6241" s="1" t="s">
        <v>1654</v>
      </c>
      <c r="G6241" s="1" t="s">
        <v>16</v>
      </c>
      <c r="H6241" s="1" t="s">
        <v>13</v>
      </c>
      <c r="I6241" s="16"/>
      <c r="J6241" s="16"/>
      <c r="K6241" s="16"/>
      <c r="L6241" s="16"/>
      <c r="M6241" s="16"/>
      <c r="N6241" s="16"/>
      <c r="O6241" s="16"/>
      <c r="P6241" s="16"/>
      <c r="Q6241" s="16"/>
      <c r="R6241" s="16"/>
      <c r="S6241" s="16"/>
      <c r="T6241" s="16"/>
      <c r="U6241" s="16"/>
      <c r="V6241" s="1" t="s">
        <v>4133</v>
      </c>
      <c r="W6241" s="1" t="s">
        <v>2551</v>
      </c>
      <c r="X6241" s="5" t="s">
        <v>4140</v>
      </c>
      <c r="Y6241" s="5" t="s">
        <v>2561</v>
      </c>
      <c r="Z6241" s="5" t="s">
        <v>13</v>
      </c>
      <c r="AA6241" s="5"/>
    </row>
    <row r="6242" spans="1:27" ht="12" customHeight="1" x14ac:dyDescent="0.15">
      <c r="A6242" s="1" t="s">
        <v>1646</v>
      </c>
      <c r="B6242" s="1" t="s">
        <v>35</v>
      </c>
      <c r="C6242" s="1" t="s">
        <v>17</v>
      </c>
      <c r="D6242" s="1" t="s">
        <v>2517</v>
      </c>
      <c r="E6242" s="1" t="s">
        <v>10</v>
      </c>
      <c r="F6242" s="1" t="s">
        <v>1654</v>
      </c>
      <c r="G6242" s="1" t="s">
        <v>18</v>
      </c>
      <c r="H6242" s="1" t="s">
        <v>13</v>
      </c>
      <c r="I6242" s="16"/>
      <c r="J6242" s="16"/>
      <c r="K6242" s="16"/>
      <c r="L6242" s="16"/>
      <c r="M6242" s="16"/>
      <c r="N6242" s="16"/>
      <c r="O6242" s="16"/>
      <c r="P6242" s="16"/>
      <c r="Q6242" s="16"/>
      <c r="R6242" s="16"/>
      <c r="S6242" s="16"/>
      <c r="T6242" s="16"/>
      <c r="U6242" s="16"/>
      <c r="V6242" s="1" t="s">
        <v>4133</v>
      </c>
      <c r="W6242" s="1" t="s">
        <v>2551</v>
      </c>
      <c r="X6242" s="5" t="s">
        <v>4140</v>
      </c>
      <c r="Y6242" s="5" t="s">
        <v>2562</v>
      </c>
      <c r="Z6242" s="5" t="s">
        <v>13</v>
      </c>
      <c r="AA6242" s="5"/>
    </row>
    <row r="6243" spans="1:27" ht="12" customHeight="1" x14ac:dyDescent="0.15">
      <c r="A6243" s="1" t="s">
        <v>1646</v>
      </c>
      <c r="B6243" s="1" t="s">
        <v>35</v>
      </c>
      <c r="C6243" s="1" t="s">
        <v>19</v>
      </c>
      <c r="D6243" s="1" t="s">
        <v>2517</v>
      </c>
      <c r="E6243" s="1" t="s">
        <v>10</v>
      </c>
      <c r="F6243" s="1" t="s">
        <v>1654</v>
      </c>
      <c r="G6243" s="1" t="s">
        <v>242</v>
      </c>
      <c r="H6243" s="1" t="s">
        <v>13</v>
      </c>
      <c r="I6243" s="16"/>
      <c r="J6243" s="16"/>
      <c r="K6243" s="16"/>
      <c r="L6243" s="16"/>
      <c r="M6243" s="16"/>
      <c r="N6243" s="16"/>
      <c r="O6243" s="16"/>
      <c r="P6243" s="16"/>
      <c r="Q6243" s="16"/>
      <c r="R6243" s="16"/>
      <c r="S6243" s="16"/>
      <c r="T6243" s="16"/>
      <c r="U6243" s="16"/>
      <c r="V6243" s="1" t="s">
        <v>4133</v>
      </c>
      <c r="W6243" s="1" t="s">
        <v>2551</v>
      </c>
      <c r="X6243" s="5" t="s">
        <v>4140</v>
      </c>
      <c r="Y6243" s="5" t="s">
        <v>2557</v>
      </c>
      <c r="Z6243" s="5" t="s">
        <v>13</v>
      </c>
      <c r="AA6243" s="5"/>
    </row>
    <row r="6244" spans="1:27" ht="12" customHeight="1" x14ac:dyDescent="0.15">
      <c r="A6244" s="1" t="s">
        <v>1646</v>
      </c>
      <c r="B6244" s="1" t="s">
        <v>35</v>
      </c>
      <c r="C6244" s="1" t="s">
        <v>21</v>
      </c>
      <c r="D6244" s="1" t="s">
        <v>2517</v>
      </c>
      <c r="E6244" s="1" t="s">
        <v>10</v>
      </c>
      <c r="F6244" s="1" t="s">
        <v>1654</v>
      </c>
      <c r="G6244" s="1" t="s">
        <v>245</v>
      </c>
      <c r="H6244" s="1" t="s">
        <v>306</v>
      </c>
      <c r="I6244" s="16"/>
      <c r="J6244" s="16"/>
      <c r="K6244" s="16"/>
      <c r="L6244" s="16"/>
      <c r="M6244" s="16"/>
      <c r="N6244" s="16"/>
      <c r="O6244" s="16"/>
      <c r="P6244" s="16"/>
      <c r="Q6244" s="16"/>
      <c r="R6244" s="16"/>
      <c r="S6244" s="16"/>
      <c r="T6244" s="16"/>
      <c r="U6244" s="16"/>
      <c r="V6244" s="1" t="s">
        <v>4133</v>
      </c>
      <c r="W6244" s="1" t="s">
        <v>2551</v>
      </c>
      <c r="X6244" s="5" t="s">
        <v>4140</v>
      </c>
      <c r="Y6244" s="5" t="s">
        <v>2740</v>
      </c>
      <c r="Z6244" s="5" t="s">
        <v>2788</v>
      </c>
      <c r="AA6244" s="5"/>
    </row>
    <row r="6245" spans="1:27" ht="12" customHeight="1" x14ac:dyDescent="0.15">
      <c r="A6245" s="1" t="s">
        <v>1646</v>
      </c>
      <c r="B6245" s="1" t="s">
        <v>35</v>
      </c>
      <c r="C6245" s="1" t="s">
        <v>23</v>
      </c>
      <c r="D6245" s="1" t="s">
        <v>2517</v>
      </c>
      <c r="E6245" s="1" t="s">
        <v>10</v>
      </c>
      <c r="F6245" s="1" t="s">
        <v>1654</v>
      </c>
      <c r="G6245" s="1" t="s">
        <v>22</v>
      </c>
      <c r="H6245" s="1" t="s">
        <v>13</v>
      </c>
      <c r="I6245" s="16"/>
      <c r="J6245" s="16"/>
      <c r="K6245" s="16"/>
      <c r="L6245" s="16"/>
      <c r="M6245" s="16"/>
      <c r="N6245" s="16"/>
      <c r="O6245" s="16"/>
      <c r="P6245" s="16"/>
      <c r="Q6245" s="16"/>
      <c r="R6245" s="16"/>
      <c r="S6245" s="16"/>
      <c r="T6245" s="16"/>
      <c r="U6245" s="16"/>
      <c r="V6245" s="1" t="s">
        <v>4133</v>
      </c>
      <c r="W6245" s="1" t="s">
        <v>2551</v>
      </c>
      <c r="X6245" s="5" t="s">
        <v>4140</v>
      </c>
      <c r="Y6245" s="5" t="s">
        <v>2564</v>
      </c>
      <c r="Z6245" s="5" t="s">
        <v>13</v>
      </c>
      <c r="AA6245" s="5"/>
    </row>
    <row r="6246" spans="1:27" ht="12" customHeight="1" x14ac:dyDescent="0.15">
      <c r="A6246" s="1" t="s">
        <v>1646</v>
      </c>
      <c r="B6246" s="1" t="s">
        <v>35</v>
      </c>
      <c r="C6246" s="1" t="s">
        <v>77</v>
      </c>
      <c r="D6246" s="1" t="s">
        <v>2517</v>
      </c>
      <c r="E6246" s="1" t="s">
        <v>10</v>
      </c>
      <c r="F6246" s="1" t="s">
        <v>1654</v>
      </c>
      <c r="G6246" s="1" t="s">
        <v>24</v>
      </c>
      <c r="H6246" s="1" t="s">
        <v>13</v>
      </c>
      <c r="I6246" s="16"/>
      <c r="J6246" s="16"/>
      <c r="K6246" s="16"/>
      <c r="L6246" s="16"/>
      <c r="M6246" s="16"/>
      <c r="N6246" s="16"/>
      <c r="O6246" s="16"/>
      <c r="P6246" s="16"/>
      <c r="Q6246" s="16"/>
      <c r="R6246" s="16"/>
      <c r="S6246" s="16"/>
      <c r="T6246" s="16"/>
      <c r="U6246" s="16"/>
      <c r="V6246" s="1" t="s">
        <v>4133</v>
      </c>
      <c r="W6246" s="1" t="s">
        <v>2551</v>
      </c>
      <c r="X6246" s="5" t="s">
        <v>4140</v>
      </c>
      <c r="Y6246" s="5" t="s">
        <v>2559</v>
      </c>
      <c r="Z6246" s="5" t="s">
        <v>13</v>
      </c>
      <c r="AA6246" s="5"/>
    </row>
    <row r="6247" spans="1:27" ht="12" customHeight="1" x14ac:dyDescent="0.15">
      <c r="A6247" s="1" t="s">
        <v>1646</v>
      </c>
      <c r="B6247" s="1" t="s">
        <v>37</v>
      </c>
      <c r="C6247" s="1" t="s">
        <v>9</v>
      </c>
      <c r="D6247" s="1" t="s">
        <v>2517</v>
      </c>
      <c r="E6247" s="1" t="s">
        <v>10</v>
      </c>
      <c r="F6247" s="1" t="s">
        <v>1655</v>
      </c>
      <c r="G6247" s="1" t="s">
        <v>12</v>
      </c>
      <c r="H6247" s="1" t="s">
        <v>13</v>
      </c>
      <c r="I6247" s="16"/>
      <c r="J6247" s="16"/>
      <c r="K6247" s="16"/>
      <c r="L6247" s="16"/>
      <c r="M6247" s="16"/>
      <c r="N6247" s="16"/>
      <c r="O6247" s="16"/>
      <c r="P6247" s="16"/>
      <c r="Q6247" s="16"/>
      <c r="R6247" s="16"/>
      <c r="S6247" s="16"/>
      <c r="T6247" s="16"/>
      <c r="U6247" s="16"/>
      <c r="V6247" s="1" t="s">
        <v>4133</v>
      </c>
      <c r="W6247" s="1" t="s">
        <v>2551</v>
      </c>
      <c r="X6247" s="5" t="s">
        <v>4141</v>
      </c>
      <c r="Y6247" s="5" t="s">
        <v>2553</v>
      </c>
      <c r="Z6247" s="5" t="s">
        <v>13</v>
      </c>
      <c r="AA6247" s="5"/>
    </row>
    <row r="6248" spans="1:27" ht="12" customHeight="1" x14ac:dyDescent="0.15">
      <c r="A6248" s="1" t="s">
        <v>1646</v>
      </c>
      <c r="B6248" s="1" t="s">
        <v>37</v>
      </c>
      <c r="C6248" s="1" t="s">
        <v>15</v>
      </c>
      <c r="D6248" s="1" t="s">
        <v>2517</v>
      </c>
      <c r="E6248" s="1" t="s">
        <v>10</v>
      </c>
      <c r="F6248" s="1" t="s">
        <v>1655</v>
      </c>
      <c r="G6248" s="1" t="s">
        <v>16</v>
      </c>
      <c r="H6248" s="1" t="s">
        <v>13</v>
      </c>
      <c r="I6248" s="16"/>
      <c r="J6248" s="16"/>
      <c r="K6248" s="16"/>
      <c r="L6248" s="16"/>
      <c r="M6248" s="16"/>
      <c r="N6248" s="16"/>
      <c r="O6248" s="16"/>
      <c r="P6248" s="16"/>
      <c r="Q6248" s="16"/>
      <c r="R6248" s="16"/>
      <c r="S6248" s="16"/>
      <c r="T6248" s="16"/>
      <c r="U6248" s="16"/>
      <c r="V6248" s="1" t="s">
        <v>4133</v>
      </c>
      <c r="W6248" s="1" t="s">
        <v>2551</v>
      </c>
      <c r="X6248" s="5" t="s">
        <v>4141</v>
      </c>
      <c r="Y6248" s="5" t="s">
        <v>2561</v>
      </c>
      <c r="Z6248" s="5" t="s">
        <v>13</v>
      </c>
      <c r="AA6248" s="5"/>
    </row>
    <row r="6249" spans="1:27" ht="12" customHeight="1" x14ac:dyDescent="0.15">
      <c r="A6249" s="1" t="s">
        <v>1646</v>
      </c>
      <c r="B6249" s="1" t="s">
        <v>37</v>
      </c>
      <c r="C6249" s="1" t="s">
        <v>17</v>
      </c>
      <c r="D6249" s="1" t="s">
        <v>2517</v>
      </c>
      <c r="E6249" s="1" t="s">
        <v>10</v>
      </c>
      <c r="F6249" s="1" t="s">
        <v>1655</v>
      </c>
      <c r="G6249" s="1" t="s">
        <v>18</v>
      </c>
      <c r="H6249" s="1" t="s">
        <v>13</v>
      </c>
      <c r="I6249" s="16"/>
      <c r="J6249" s="16"/>
      <c r="K6249" s="16"/>
      <c r="L6249" s="16"/>
      <c r="M6249" s="16"/>
      <c r="N6249" s="16"/>
      <c r="O6249" s="16"/>
      <c r="P6249" s="16"/>
      <c r="Q6249" s="16"/>
      <c r="R6249" s="16"/>
      <c r="S6249" s="16"/>
      <c r="T6249" s="16"/>
      <c r="U6249" s="16"/>
      <c r="V6249" s="1" t="s">
        <v>4133</v>
      </c>
      <c r="W6249" s="1" t="s">
        <v>2551</v>
      </c>
      <c r="X6249" s="5" t="s">
        <v>4141</v>
      </c>
      <c r="Y6249" s="5" t="s">
        <v>2562</v>
      </c>
      <c r="Z6249" s="5" t="s">
        <v>13</v>
      </c>
      <c r="AA6249" s="5"/>
    </row>
    <row r="6250" spans="1:27" ht="12" customHeight="1" x14ac:dyDescent="0.15">
      <c r="A6250" s="1" t="s">
        <v>1646</v>
      </c>
      <c r="B6250" s="1" t="s">
        <v>37</v>
      </c>
      <c r="C6250" s="1" t="s">
        <v>19</v>
      </c>
      <c r="D6250" s="1" t="s">
        <v>2517</v>
      </c>
      <c r="E6250" s="1" t="s">
        <v>10</v>
      </c>
      <c r="F6250" s="1" t="s">
        <v>1655</v>
      </c>
      <c r="G6250" s="1" t="s">
        <v>242</v>
      </c>
      <c r="H6250" s="1" t="s">
        <v>13</v>
      </c>
      <c r="I6250" s="16"/>
      <c r="J6250" s="16"/>
      <c r="K6250" s="16"/>
      <c r="L6250" s="16"/>
      <c r="M6250" s="16"/>
      <c r="N6250" s="16"/>
      <c r="O6250" s="16"/>
      <c r="P6250" s="16"/>
      <c r="Q6250" s="16"/>
      <c r="R6250" s="16"/>
      <c r="S6250" s="16"/>
      <c r="T6250" s="16"/>
      <c r="U6250" s="16"/>
      <c r="V6250" s="1" t="s">
        <v>4133</v>
      </c>
      <c r="W6250" s="1" t="s">
        <v>2551</v>
      </c>
      <c r="X6250" s="5" t="s">
        <v>4141</v>
      </c>
      <c r="Y6250" s="5" t="s">
        <v>2557</v>
      </c>
      <c r="Z6250" s="5" t="s">
        <v>13</v>
      </c>
      <c r="AA6250" s="5"/>
    </row>
    <row r="6251" spans="1:27" ht="12" customHeight="1" x14ac:dyDescent="0.15">
      <c r="A6251" s="1" t="s">
        <v>1646</v>
      </c>
      <c r="B6251" s="1" t="s">
        <v>37</v>
      </c>
      <c r="C6251" s="1" t="s">
        <v>21</v>
      </c>
      <c r="D6251" s="1" t="s">
        <v>2517</v>
      </c>
      <c r="E6251" s="1" t="s">
        <v>10</v>
      </c>
      <c r="F6251" s="1" t="s">
        <v>1655</v>
      </c>
      <c r="G6251" s="1" t="s">
        <v>245</v>
      </c>
      <c r="H6251" s="1" t="s">
        <v>306</v>
      </c>
      <c r="I6251" s="16"/>
      <c r="J6251" s="16"/>
      <c r="K6251" s="16"/>
      <c r="L6251" s="16"/>
      <c r="M6251" s="16"/>
      <c r="N6251" s="16"/>
      <c r="O6251" s="16"/>
      <c r="P6251" s="16"/>
      <c r="Q6251" s="16"/>
      <c r="R6251" s="16"/>
      <c r="S6251" s="16"/>
      <c r="T6251" s="16"/>
      <c r="U6251" s="16"/>
      <c r="V6251" s="1" t="s">
        <v>4133</v>
      </c>
      <c r="W6251" s="1" t="s">
        <v>2551</v>
      </c>
      <c r="X6251" s="5" t="s">
        <v>4141</v>
      </c>
      <c r="Y6251" s="5" t="s">
        <v>2740</v>
      </c>
      <c r="Z6251" s="5" t="s">
        <v>2788</v>
      </c>
      <c r="AA6251" s="5"/>
    </row>
    <row r="6252" spans="1:27" ht="12" customHeight="1" x14ac:dyDescent="0.15">
      <c r="A6252" s="1" t="s">
        <v>1646</v>
      </c>
      <c r="B6252" s="1" t="s">
        <v>37</v>
      </c>
      <c r="C6252" s="1" t="s">
        <v>23</v>
      </c>
      <c r="D6252" s="1" t="s">
        <v>2517</v>
      </c>
      <c r="E6252" s="1" t="s">
        <v>10</v>
      </c>
      <c r="F6252" s="1" t="s">
        <v>1655</v>
      </c>
      <c r="G6252" s="1" t="s">
        <v>22</v>
      </c>
      <c r="H6252" s="1" t="s">
        <v>13</v>
      </c>
      <c r="I6252" s="16"/>
      <c r="J6252" s="16"/>
      <c r="K6252" s="16"/>
      <c r="L6252" s="16"/>
      <c r="M6252" s="16"/>
      <c r="N6252" s="16"/>
      <c r="O6252" s="16"/>
      <c r="P6252" s="16"/>
      <c r="Q6252" s="16"/>
      <c r="R6252" s="16"/>
      <c r="S6252" s="16"/>
      <c r="T6252" s="16"/>
      <c r="U6252" s="16"/>
      <c r="V6252" s="1" t="s">
        <v>4133</v>
      </c>
      <c r="W6252" s="1" t="s">
        <v>2551</v>
      </c>
      <c r="X6252" s="5" t="s">
        <v>4141</v>
      </c>
      <c r="Y6252" s="5" t="s">
        <v>2564</v>
      </c>
      <c r="Z6252" s="5" t="s">
        <v>13</v>
      </c>
      <c r="AA6252" s="5"/>
    </row>
    <row r="6253" spans="1:27" ht="12" customHeight="1" x14ac:dyDescent="0.15">
      <c r="A6253" s="1" t="s">
        <v>1646</v>
      </c>
      <c r="B6253" s="1" t="s">
        <v>37</v>
      </c>
      <c r="C6253" s="1" t="s">
        <v>77</v>
      </c>
      <c r="D6253" s="1" t="s">
        <v>2517</v>
      </c>
      <c r="E6253" s="1" t="s">
        <v>10</v>
      </c>
      <c r="F6253" s="1" t="s">
        <v>1655</v>
      </c>
      <c r="G6253" s="1" t="s">
        <v>24</v>
      </c>
      <c r="H6253" s="1" t="s">
        <v>13</v>
      </c>
      <c r="I6253" s="16"/>
      <c r="J6253" s="16"/>
      <c r="K6253" s="16"/>
      <c r="L6253" s="16"/>
      <c r="M6253" s="16"/>
      <c r="N6253" s="16"/>
      <c r="O6253" s="16"/>
      <c r="P6253" s="16"/>
      <c r="Q6253" s="16"/>
      <c r="R6253" s="16"/>
      <c r="S6253" s="16"/>
      <c r="T6253" s="16"/>
      <c r="U6253" s="16"/>
      <c r="V6253" s="1" t="s">
        <v>4133</v>
      </c>
      <c r="W6253" s="1" t="s">
        <v>2551</v>
      </c>
      <c r="X6253" s="5" t="s">
        <v>4141</v>
      </c>
      <c r="Y6253" s="5" t="s">
        <v>2559</v>
      </c>
      <c r="Z6253" s="5" t="s">
        <v>13</v>
      </c>
      <c r="AA6253" s="5"/>
    </row>
    <row r="6254" spans="1:27" ht="12" customHeight="1" x14ac:dyDescent="0.15">
      <c r="A6254" s="1" t="s">
        <v>1646</v>
      </c>
      <c r="B6254" s="1" t="s">
        <v>39</v>
      </c>
      <c r="C6254" s="1" t="s">
        <v>9</v>
      </c>
      <c r="D6254" s="1" t="s">
        <v>2517</v>
      </c>
      <c r="E6254" s="1" t="s">
        <v>10</v>
      </c>
      <c r="F6254" s="1" t="s">
        <v>1656</v>
      </c>
      <c r="G6254" s="1" t="s">
        <v>12</v>
      </c>
      <c r="H6254" s="1" t="s">
        <v>812</v>
      </c>
      <c r="I6254" s="16"/>
      <c r="J6254" s="16"/>
      <c r="K6254" s="16"/>
      <c r="L6254" s="16"/>
      <c r="M6254" s="16"/>
      <c r="N6254" s="16"/>
      <c r="O6254" s="16"/>
      <c r="P6254" s="16"/>
      <c r="Q6254" s="16"/>
      <c r="R6254" s="16"/>
      <c r="S6254" s="16"/>
      <c r="T6254" s="16"/>
      <c r="U6254" s="16"/>
      <c r="V6254" s="1" t="s">
        <v>4133</v>
      </c>
      <c r="W6254" s="1" t="s">
        <v>2551</v>
      </c>
      <c r="X6254" s="5" t="s">
        <v>4142</v>
      </c>
      <c r="Y6254" s="5" t="s">
        <v>2553</v>
      </c>
      <c r="Z6254" s="5" t="s">
        <v>812</v>
      </c>
      <c r="AA6254" s="5"/>
    </row>
    <row r="6255" spans="1:27" ht="12" customHeight="1" x14ac:dyDescent="0.15">
      <c r="A6255" s="1" t="s">
        <v>1646</v>
      </c>
      <c r="B6255" s="1" t="s">
        <v>39</v>
      </c>
      <c r="C6255" s="1" t="s">
        <v>15</v>
      </c>
      <c r="D6255" s="1" t="s">
        <v>2517</v>
      </c>
      <c r="E6255" s="1" t="s">
        <v>10</v>
      </c>
      <c r="F6255" s="1" t="s">
        <v>1656</v>
      </c>
      <c r="G6255" s="1" t="s">
        <v>16</v>
      </c>
      <c r="H6255" s="1" t="s">
        <v>812</v>
      </c>
      <c r="I6255" s="16"/>
      <c r="J6255" s="16"/>
      <c r="K6255" s="16"/>
      <c r="L6255" s="16"/>
      <c r="M6255" s="16"/>
      <c r="N6255" s="16"/>
      <c r="O6255" s="16"/>
      <c r="P6255" s="16"/>
      <c r="Q6255" s="16"/>
      <c r="R6255" s="16"/>
      <c r="S6255" s="16"/>
      <c r="T6255" s="16"/>
      <c r="U6255" s="16"/>
      <c r="V6255" s="1" t="s">
        <v>4133</v>
      </c>
      <c r="W6255" s="1" t="s">
        <v>2551</v>
      </c>
      <c r="X6255" s="5" t="s">
        <v>4142</v>
      </c>
      <c r="Y6255" s="5" t="s">
        <v>2561</v>
      </c>
      <c r="Z6255" s="5" t="s">
        <v>812</v>
      </c>
      <c r="AA6255" s="5"/>
    </row>
    <row r="6256" spans="1:27" ht="12" customHeight="1" x14ac:dyDescent="0.15">
      <c r="A6256" s="1" t="s">
        <v>1646</v>
      </c>
      <c r="B6256" s="1" t="s">
        <v>39</v>
      </c>
      <c r="C6256" s="1" t="s">
        <v>17</v>
      </c>
      <c r="D6256" s="1" t="s">
        <v>2517</v>
      </c>
      <c r="E6256" s="1" t="s">
        <v>10</v>
      </c>
      <c r="F6256" s="1" t="s">
        <v>1656</v>
      </c>
      <c r="G6256" s="1" t="s">
        <v>18</v>
      </c>
      <c r="H6256" s="1" t="s">
        <v>812</v>
      </c>
      <c r="I6256" s="16"/>
      <c r="J6256" s="16"/>
      <c r="K6256" s="16"/>
      <c r="L6256" s="16"/>
      <c r="M6256" s="16"/>
      <c r="N6256" s="16"/>
      <c r="O6256" s="16"/>
      <c r="P6256" s="16"/>
      <c r="Q6256" s="16"/>
      <c r="R6256" s="16"/>
      <c r="S6256" s="16"/>
      <c r="T6256" s="16"/>
      <c r="U6256" s="16"/>
      <c r="V6256" s="1" t="s">
        <v>4133</v>
      </c>
      <c r="W6256" s="1" t="s">
        <v>2551</v>
      </c>
      <c r="X6256" s="5" t="s">
        <v>4142</v>
      </c>
      <c r="Y6256" s="5" t="s">
        <v>2562</v>
      </c>
      <c r="Z6256" s="5" t="s">
        <v>812</v>
      </c>
      <c r="AA6256" s="5"/>
    </row>
    <row r="6257" spans="1:27" ht="12" customHeight="1" x14ac:dyDescent="0.15">
      <c r="A6257" s="1" t="s">
        <v>1646</v>
      </c>
      <c r="B6257" s="1" t="s">
        <v>39</v>
      </c>
      <c r="C6257" s="1" t="s">
        <v>19</v>
      </c>
      <c r="D6257" s="1" t="s">
        <v>2517</v>
      </c>
      <c r="E6257" s="1" t="s">
        <v>10</v>
      </c>
      <c r="F6257" s="1" t="s">
        <v>1656</v>
      </c>
      <c r="G6257" s="1" t="s">
        <v>242</v>
      </c>
      <c r="H6257" s="1" t="s">
        <v>812</v>
      </c>
      <c r="I6257" s="16"/>
      <c r="J6257" s="16"/>
      <c r="K6257" s="16"/>
      <c r="L6257" s="16"/>
      <c r="M6257" s="16"/>
      <c r="N6257" s="16"/>
      <c r="O6257" s="16"/>
      <c r="P6257" s="16"/>
      <c r="Q6257" s="16"/>
      <c r="R6257" s="16"/>
      <c r="S6257" s="16"/>
      <c r="T6257" s="16"/>
      <c r="U6257" s="16"/>
      <c r="V6257" s="1" t="s">
        <v>4133</v>
      </c>
      <c r="W6257" s="1" t="s">
        <v>2551</v>
      </c>
      <c r="X6257" s="5" t="s">
        <v>4142</v>
      </c>
      <c r="Y6257" s="5" t="s">
        <v>2557</v>
      </c>
      <c r="Z6257" s="5" t="s">
        <v>812</v>
      </c>
      <c r="AA6257" s="5"/>
    </row>
    <row r="6258" spans="1:27" ht="12" customHeight="1" x14ac:dyDescent="0.15">
      <c r="A6258" s="1" t="s">
        <v>1646</v>
      </c>
      <c r="B6258" s="1" t="s">
        <v>39</v>
      </c>
      <c r="C6258" s="1" t="s">
        <v>21</v>
      </c>
      <c r="D6258" s="1" t="s">
        <v>2517</v>
      </c>
      <c r="E6258" s="1" t="s">
        <v>10</v>
      </c>
      <c r="F6258" s="1" t="s">
        <v>1656</v>
      </c>
      <c r="G6258" s="1" t="s">
        <v>245</v>
      </c>
      <c r="H6258" s="1" t="s">
        <v>306</v>
      </c>
      <c r="I6258" s="16"/>
      <c r="J6258" s="16"/>
      <c r="K6258" s="16"/>
      <c r="L6258" s="16"/>
      <c r="M6258" s="16"/>
      <c r="N6258" s="16"/>
      <c r="O6258" s="16"/>
      <c r="P6258" s="16"/>
      <c r="Q6258" s="16"/>
      <c r="R6258" s="16"/>
      <c r="S6258" s="16"/>
      <c r="T6258" s="16"/>
      <c r="U6258" s="16"/>
      <c r="V6258" s="1" t="s">
        <v>4133</v>
      </c>
      <c r="W6258" s="1" t="s">
        <v>2551</v>
      </c>
      <c r="X6258" s="5" t="s">
        <v>4142</v>
      </c>
      <c r="Y6258" s="5" t="s">
        <v>2740</v>
      </c>
      <c r="Z6258" s="5" t="s">
        <v>2788</v>
      </c>
      <c r="AA6258" s="5"/>
    </row>
    <row r="6259" spans="1:27" ht="12" customHeight="1" x14ac:dyDescent="0.15">
      <c r="A6259" s="1" t="s">
        <v>1646</v>
      </c>
      <c r="B6259" s="1" t="s">
        <v>39</v>
      </c>
      <c r="C6259" s="1" t="s">
        <v>23</v>
      </c>
      <c r="D6259" s="1" t="s">
        <v>2517</v>
      </c>
      <c r="E6259" s="1" t="s">
        <v>10</v>
      </c>
      <c r="F6259" s="1" t="s">
        <v>1656</v>
      </c>
      <c r="G6259" s="1" t="s">
        <v>22</v>
      </c>
      <c r="H6259" s="1" t="s">
        <v>812</v>
      </c>
      <c r="I6259" s="16"/>
      <c r="J6259" s="16"/>
      <c r="K6259" s="16"/>
      <c r="L6259" s="16"/>
      <c r="M6259" s="16"/>
      <c r="N6259" s="16"/>
      <c r="O6259" s="16"/>
      <c r="P6259" s="16"/>
      <c r="Q6259" s="16"/>
      <c r="R6259" s="16"/>
      <c r="S6259" s="16"/>
      <c r="T6259" s="16"/>
      <c r="U6259" s="16"/>
      <c r="V6259" s="1" t="s">
        <v>4133</v>
      </c>
      <c r="W6259" s="1" t="s">
        <v>2551</v>
      </c>
      <c r="X6259" s="5" t="s">
        <v>4142</v>
      </c>
      <c r="Y6259" s="5" t="s">
        <v>2564</v>
      </c>
      <c r="Z6259" s="5" t="s">
        <v>812</v>
      </c>
      <c r="AA6259" s="5"/>
    </row>
    <row r="6260" spans="1:27" ht="12" customHeight="1" x14ac:dyDescent="0.15">
      <c r="A6260" s="1" t="s">
        <v>1646</v>
      </c>
      <c r="B6260" s="1" t="s">
        <v>39</v>
      </c>
      <c r="C6260" s="1" t="s">
        <v>77</v>
      </c>
      <c r="D6260" s="1" t="s">
        <v>2517</v>
      </c>
      <c r="E6260" s="1" t="s">
        <v>10</v>
      </c>
      <c r="F6260" s="1" t="s">
        <v>1656</v>
      </c>
      <c r="G6260" s="1" t="s">
        <v>24</v>
      </c>
      <c r="H6260" s="1" t="s">
        <v>812</v>
      </c>
      <c r="I6260" s="16"/>
      <c r="J6260" s="16"/>
      <c r="K6260" s="16"/>
      <c r="L6260" s="16"/>
      <c r="M6260" s="16"/>
      <c r="N6260" s="16"/>
      <c r="O6260" s="16"/>
      <c r="P6260" s="16"/>
      <c r="Q6260" s="16"/>
      <c r="R6260" s="16"/>
      <c r="S6260" s="16"/>
      <c r="T6260" s="16"/>
      <c r="U6260" s="16"/>
      <c r="V6260" s="1" t="s">
        <v>4133</v>
      </c>
      <c r="W6260" s="1" t="s">
        <v>2551</v>
      </c>
      <c r="X6260" s="5" t="s">
        <v>4142</v>
      </c>
      <c r="Y6260" s="5" t="s">
        <v>2559</v>
      </c>
      <c r="Z6260" s="5" t="s">
        <v>4057</v>
      </c>
      <c r="AA6260" s="5"/>
    </row>
    <row r="6261" spans="1:27" ht="12" customHeight="1" x14ac:dyDescent="0.15">
      <c r="A6261" s="1" t="s">
        <v>1646</v>
      </c>
      <c r="B6261" s="1" t="s">
        <v>212</v>
      </c>
      <c r="C6261" s="1" t="s">
        <v>9</v>
      </c>
      <c r="D6261" s="1" t="s">
        <v>2517</v>
      </c>
      <c r="E6261" s="1" t="s">
        <v>213</v>
      </c>
      <c r="F6261" s="1" t="s">
        <v>1657</v>
      </c>
      <c r="G6261" s="1" t="s">
        <v>215</v>
      </c>
      <c r="H6261" s="1" t="s">
        <v>216</v>
      </c>
      <c r="I6261" s="16"/>
      <c r="J6261" s="16"/>
      <c r="K6261" s="16"/>
      <c r="L6261" s="16"/>
      <c r="M6261" s="16"/>
      <c r="N6261" s="16"/>
      <c r="O6261" s="16"/>
      <c r="P6261" s="16"/>
      <c r="Q6261" s="16"/>
      <c r="R6261" s="16"/>
      <c r="S6261" s="16"/>
      <c r="T6261" s="16"/>
      <c r="U6261" s="16"/>
      <c r="V6261" s="1" t="s">
        <v>4133</v>
      </c>
      <c r="W6261" s="1" t="s">
        <v>2717</v>
      </c>
      <c r="X6261" s="5" t="s">
        <v>4143</v>
      </c>
      <c r="Y6261" s="5" t="s">
        <v>2719</v>
      </c>
      <c r="Z6261" s="5" t="s">
        <v>2720</v>
      </c>
      <c r="AA6261" s="5"/>
    </row>
    <row r="6262" spans="1:27" ht="12" customHeight="1" x14ac:dyDescent="0.15">
      <c r="A6262" s="1" t="s">
        <v>1646</v>
      </c>
      <c r="B6262" s="1" t="s">
        <v>285</v>
      </c>
      <c r="C6262" s="1" t="s">
        <v>9</v>
      </c>
      <c r="D6262" s="1" t="s">
        <v>2517</v>
      </c>
      <c r="E6262" s="1" t="s">
        <v>213</v>
      </c>
      <c r="F6262" s="1" t="s">
        <v>1658</v>
      </c>
      <c r="G6262" s="1" t="s">
        <v>215</v>
      </c>
      <c r="H6262" s="1" t="s">
        <v>216</v>
      </c>
      <c r="I6262" s="16"/>
      <c r="J6262" s="16"/>
      <c r="K6262" s="16"/>
      <c r="L6262" s="16"/>
      <c r="M6262" s="16"/>
      <c r="N6262" s="16"/>
      <c r="O6262" s="16"/>
      <c r="P6262" s="16"/>
      <c r="Q6262" s="16"/>
      <c r="R6262" s="16"/>
      <c r="S6262" s="16"/>
      <c r="T6262" s="16"/>
      <c r="U6262" s="16"/>
      <c r="V6262" s="1" t="s">
        <v>4133</v>
      </c>
      <c r="W6262" s="1" t="s">
        <v>2717</v>
      </c>
      <c r="X6262" s="5" t="s">
        <v>4144</v>
      </c>
      <c r="Y6262" s="5" t="s">
        <v>2719</v>
      </c>
      <c r="Z6262" s="5" t="s">
        <v>2720</v>
      </c>
      <c r="AA6262" s="5"/>
    </row>
    <row r="6263" spans="1:27" ht="12" customHeight="1" x14ac:dyDescent="0.15">
      <c r="A6263" s="1" t="s">
        <v>1646</v>
      </c>
      <c r="B6263" s="1" t="s">
        <v>336</v>
      </c>
      <c r="C6263" s="1" t="s">
        <v>9</v>
      </c>
      <c r="D6263" s="1" t="s">
        <v>2517</v>
      </c>
      <c r="E6263" s="1" t="s">
        <v>213</v>
      </c>
      <c r="F6263" s="1" t="s">
        <v>286</v>
      </c>
      <c r="G6263" s="1" t="s">
        <v>215</v>
      </c>
      <c r="H6263" s="1" t="s">
        <v>216</v>
      </c>
      <c r="I6263" s="16"/>
      <c r="J6263" s="16"/>
      <c r="K6263" s="16"/>
      <c r="L6263" s="16"/>
      <c r="M6263" s="16"/>
      <c r="N6263" s="16"/>
      <c r="O6263" s="16"/>
      <c r="P6263" s="16"/>
      <c r="Q6263" s="16"/>
      <c r="R6263" s="16"/>
      <c r="S6263" s="16"/>
      <c r="T6263" s="16"/>
      <c r="U6263" s="16"/>
      <c r="V6263" s="1" t="s">
        <v>4133</v>
      </c>
      <c r="W6263" s="1" t="s">
        <v>2717</v>
      </c>
      <c r="X6263" s="5" t="s">
        <v>2816</v>
      </c>
      <c r="Y6263" s="5" t="s">
        <v>2719</v>
      </c>
      <c r="Z6263" s="5" t="s">
        <v>2720</v>
      </c>
      <c r="AA6263" s="5"/>
    </row>
    <row r="6264" spans="1:27" ht="12" customHeight="1" x14ac:dyDescent="0.15">
      <c r="A6264" s="1" t="s">
        <v>1646</v>
      </c>
      <c r="B6264" s="1" t="s">
        <v>219</v>
      </c>
      <c r="C6264" s="1" t="s">
        <v>9</v>
      </c>
      <c r="D6264" s="1" t="s">
        <v>2517</v>
      </c>
      <c r="E6264" s="1" t="s">
        <v>220</v>
      </c>
      <c r="F6264" s="1" t="s">
        <v>1649</v>
      </c>
      <c r="G6264" s="1" t="s">
        <v>220</v>
      </c>
      <c r="H6264" s="1" t="s">
        <v>1632</v>
      </c>
      <c r="I6264" s="16"/>
      <c r="J6264" s="16"/>
      <c r="K6264" s="16"/>
      <c r="L6264" s="16"/>
      <c r="M6264" s="16"/>
      <c r="N6264" s="16"/>
      <c r="O6264" s="16"/>
      <c r="P6264" s="16"/>
      <c r="Q6264" s="16"/>
      <c r="R6264" s="16"/>
      <c r="S6264" s="16"/>
      <c r="T6264" s="16"/>
      <c r="U6264" s="16"/>
      <c r="V6264" s="1" t="s">
        <v>4133</v>
      </c>
      <c r="W6264" s="1" t="s">
        <v>2723</v>
      </c>
      <c r="X6264" s="5" t="s">
        <v>4145</v>
      </c>
      <c r="Y6264" s="5" t="s">
        <v>2723</v>
      </c>
      <c r="Z6264" s="5" t="s">
        <v>4109</v>
      </c>
      <c r="AA6264" s="5"/>
    </row>
    <row r="6265" spans="1:27" ht="12" customHeight="1" x14ac:dyDescent="0.15">
      <c r="A6265" s="1" t="s">
        <v>1646</v>
      </c>
      <c r="B6265" s="1" t="s">
        <v>219</v>
      </c>
      <c r="C6265" s="1" t="s">
        <v>17</v>
      </c>
      <c r="D6265" s="1" t="s">
        <v>2517</v>
      </c>
      <c r="E6265" s="1" t="s">
        <v>220</v>
      </c>
      <c r="F6265" s="1" t="s">
        <v>1649</v>
      </c>
      <c r="G6265" s="1" t="s">
        <v>1132</v>
      </c>
      <c r="H6265" s="1" t="s">
        <v>1133</v>
      </c>
      <c r="I6265" s="16"/>
      <c r="J6265" s="16"/>
      <c r="K6265" s="16"/>
      <c r="L6265" s="16"/>
      <c r="M6265" s="16"/>
      <c r="N6265" s="16"/>
      <c r="O6265" s="16"/>
      <c r="P6265" s="16"/>
      <c r="Q6265" s="16"/>
      <c r="R6265" s="16"/>
      <c r="S6265" s="16"/>
      <c r="T6265" s="16"/>
      <c r="U6265" s="16"/>
      <c r="V6265" s="1" t="s">
        <v>4133</v>
      </c>
      <c r="W6265" s="1" t="s">
        <v>2723</v>
      </c>
      <c r="X6265" s="8" t="s">
        <v>4145</v>
      </c>
      <c r="Y6265" s="8" t="s">
        <v>4110</v>
      </c>
      <c r="Z6265" s="8" t="s">
        <v>1133</v>
      </c>
      <c r="AA6265" s="8"/>
    </row>
    <row r="6266" spans="1:27" ht="12" customHeight="1" x14ac:dyDescent="0.15">
      <c r="A6266" s="1" t="s">
        <v>1646</v>
      </c>
      <c r="B6266" s="1" t="s">
        <v>223</v>
      </c>
      <c r="C6266" s="1" t="s">
        <v>9</v>
      </c>
      <c r="D6266" s="1" t="s">
        <v>2517</v>
      </c>
      <c r="E6266" s="1" t="s">
        <v>220</v>
      </c>
      <c r="F6266" s="1" t="s">
        <v>1653</v>
      </c>
      <c r="G6266" s="1" t="s">
        <v>220</v>
      </c>
      <c r="H6266" s="1" t="s">
        <v>1632</v>
      </c>
      <c r="I6266" s="16"/>
      <c r="J6266" s="16"/>
      <c r="K6266" s="16"/>
      <c r="L6266" s="16"/>
      <c r="M6266" s="16"/>
      <c r="N6266" s="16"/>
      <c r="O6266" s="16"/>
      <c r="P6266" s="16"/>
      <c r="Q6266" s="16"/>
      <c r="R6266" s="16"/>
      <c r="S6266" s="16"/>
      <c r="T6266" s="16"/>
      <c r="U6266" s="16"/>
      <c r="V6266" s="1" t="s">
        <v>4133</v>
      </c>
      <c r="W6266" s="1" t="s">
        <v>2723</v>
      </c>
      <c r="X6266" s="5" t="s">
        <v>4146</v>
      </c>
      <c r="Y6266" s="5" t="s">
        <v>2723</v>
      </c>
      <c r="Z6266" s="5" t="s">
        <v>4109</v>
      </c>
      <c r="AA6266" s="5"/>
    </row>
    <row r="6267" spans="1:27" ht="12" customHeight="1" x14ac:dyDescent="0.15">
      <c r="A6267" s="1" t="s">
        <v>1646</v>
      </c>
      <c r="B6267" s="1" t="s">
        <v>223</v>
      </c>
      <c r="C6267" s="1" t="s">
        <v>17</v>
      </c>
      <c r="D6267" s="1" t="s">
        <v>2517</v>
      </c>
      <c r="E6267" s="1" t="s">
        <v>220</v>
      </c>
      <c r="F6267" s="1" t="s">
        <v>1653</v>
      </c>
      <c r="G6267" s="1" t="s">
        <v>1132</v>
      </c>
      <c r="H6267" s="1" t="s">
        <v>1133</v>
      </c>
      <c r="I6267" s="16"/>
      <c r="J6267" s="16"/>
      <c r="K6267" s="16"/>
      <c r="L6267" s="16"/>
      <c r="M6267" s="16"/>
      <c r="N6267" s="16"/>
      <c r="O6267" s="16"/>
      <c r="P6267" s="16"/>
      <c r="Q6267" s="16"/>
      <c r="R6267" s="16"/>
      <c r="S6267" s="16"/>
      <c r="T6267" s="16"/>
      <c r="U6267" s="16"/>
      <c r="V6267" s="1" t="s">
        <v>4133</v>
      </c>
      <c r="W6267" s="1" t="s">
        <v>2723</v>
      </c>
      <c r="X6267" s="8" t="s">
        <v>4146</v>
      </c>
      <c r="Y6267" s="8" t="s">
        <v>4110</v>
      </c>
      <c r="Z6267" s="8" t="s">
        <v>1133</v>
      </c>
      <c r="AA6267" s="8"/>
    </row>
    <row r="6268" spans="1:27" ht="12" customHeight="1" x14ac:dyDescent="0.15">
      <c r="A6268" s="1" t="s">
        <v>1646</v>
      </c>
      <c r="B6268" s="1" t="s">
        <v>225</v>
      </c>
      <c r="C6268" s="1" t="s">
        <v>9</v>
      </c>
      <c r="D6268" s="1" t="s">
        <v>2517</v>
      </c>
      <c r="E6268" s="1" t="s">
        <v>220</v>
      </c>
      <c r="F6268" s="1" t="s">
        <v>1659</v>
      </c>
      <c r="G6268" s="1" t="s">
        <v>220</v>
      </c>
      <c r="H6268" s="1" t="s">
        <v>1660</v>
      </c>
      <c r="I6268" s="16"/>
      <c r="J6268" s="16"/>
      <c r="K6268" s="16"/>
      <c r="L6268" s="16"/>
      <c r="M6268" s="16"/>
      <c r="N6268" s="16"/>
      <c r="O6268" s="16"/>
      <c r="P6268" s="16"/>
      <c r="Q6268" s="16"/>
      <c r="R6268" s="16"/>
      <c r="S6268" s="16"/>
      <c r="T6268" s="16"/>
      <c r="U6268" s="16"/>
      <c r="V6268" s="1" t="s">
        <v>4133</v>
      </c>
      <c r="W6268" s="1" t="s">
        <v>2723</v>
      </c>
      <c r="X6268" s="5" t="s">
        <v>4147</v>
      </c>
      <c r="Y6268" s="5" t="s">
        <v>2723</v>
      </c>
      <c r="Z6268" s="5" t="s">
        <v>4148</v>
      </c>
      <c r="AA6268" s="5"/>
    </row>
    <row r="6269" spans="1:27" ht="12" customHeight="1" x14ac:dyDescent="0.15">
      <c r="A6269" s="1" t="s">
        <v>1646</v>
      </c>
      <c r="B6269" s="1" t="s">
        <v>225</v>
      </c>
      <c r="C6269" s="1" t="s">
        <v>17</v>
      </c>
      <c r="D6269" s="1" t="s">
        <v>2517</v>
      </c>
      <c r="E6269" s="1" t="s">
        <v>220</v>
      </c>
      <c r="F6269" s="1" t="s">
        <v>1659</v>
      </c>
      <c r="G6269" s="1" t="s">
        <v>1132</v>
      </c>
      <c r="H6269" s="1" t="s">
        <v>1133</v>
      </c>
      <c r="I6269" s="16"/>
      <c r="J6269" s="16"/>
      <c r="K6269" s="16"/>
      <c r="L6269" s="16"/>
      <c r="M6269" s="16"/>
      <c r="N6269" s="16"/>
      <c r="O6269" s="16"/>
      <c r="P6269" s="16"/>
      <c r="Q6269" s="16"/>
      <c r="R6269" s="16"/>
      <c r="S6269" s="16"/>
      <c r="T6269" s="16"/>
      <c r="U6269" s="16"/>
      <c r="V6269" s="1" t="s">
        <v>4133</v>
      </c>
      <c r="W6269" s="1" t="s">
        <v>2723</v>
      </c>
      <c r="X6269" s="8" t="s">
        <v>4147</v>
      </c>
      <c r="Y6269" s="8" t="s">
        <v>4110</v>
      </c>
      <c r="Z6269" s="8" t="s">
        <v>1133</v>
      </c>
      <c r="AA6269" s="8"/>
    </row>
    <row r="6270" spans="1:27" ht="12" customHeight="1" x14ac:dyDescent="0.15">
      <c r="A6270" s="1" t="s">
        <v>1646</v>
      </c>
      <c r="B6270" s="1" t="s">
        <v>227</v>
      </c>
      <c r="C6270" s="1" t="s">
        <v>9</v>
      </c>
      <c r="D6270" s="1" t="s">
        <v>2517</v>
      </c>
      <c r="E6270" s="1" t="s">
        <v>220</v>
      </c>
      <c r="F6270" s="1" t="s">
        <v>1656</v>
      </c>
      <c r="G6270" s="1" t="s">
        <v>220</v>
      </c>
      <c r="H6270" s="1" t="s">
        <v>1661</v>
      </c>
      <c r="I6270" s="16"/>
      <c r="J6270" s="16"/>
      <c r="K6270" s="16"/>
      <c r="L6270" s="16"/>
      <c r="M6270" s="16"/>
      <c r="N6270" s="16"/>
      <c r="O6270" s="16"/>
      <c r="P6270" s="16"/>
      <c r="Q6270" s="16"/>
      <c r="R6270" s="16"/>
      <c r="S6270" s="16"/>
      <c r="T6270" s="16"/>
      <c r="U6270" s="16"/>
      <c r="V6270" s="1" t="s">
        <v>4133</v>
      </c>
      <c r="W6270" s="1" t="s">
        <v>2723</v>
      </c>
      <c r="X6270" s="5" t="s">
        <v>4149</v>
      </c>
      <c r="Y6270" s="5" t="s">
        <v>2723</v>
      </c>
      <c r="Z6270" s="5" t="s">
        <v>4150</v>
      </c>
      <c r="AA6270" s="5"/>
    </row>
    <row r="6271" spans="1:27" ht="12" customHeight="1" x14ac:dyDescent="0.15">
      <c r="A6271" s="1" t="s">
        <v>1646</v>
      </c>
      <c r="B6271" s="1" t="s">
        <v>227</v>
      </c>
      <c r="C6271" s="1" t="s">
        <v>17</v>
      </c>
      <c r="D6271" s="1" t="s">
        <v>2517</v>
      </c>
      <c r="E6271" s="1" t="s">
        <v>220</v>
      </c>
      <c r="F6271" s="1" t="s">
        <v>1656</v>
      </c>
      <c r="G6271" s="1" t="s">
        <v>1132</v>
      </c>
      <c r="H6271" s="1" t="s">
        <v>1133</v>
      </c>
      <c r="I6271" s="16"/>
      <c r="J6271" s="16"/>
      <c r="K6271" s="16"/>
      <c r="L6271" s="16"/>
      <c r="M6271" s="16"/>
      <c r="N6271" s="16"/>
      <c r="O6271" s="16"/>
      <c r="P6271" s="16"/>
      <c r="Q6271" s="16"/>
      <c r="R6271" s="16"/>
      <c r="S6271" s="16"/>
      <c r="T6271" s="16"/>
      <c r="U6271" s="16"/>
      <c r="V6271" s="1" t="s">
        <v>4133</v>
      </c>
      <c r="W6271" s="1" t="s">
        <v>2723</v>
      </c>
      <c r="X6271" s="8" t="s">
        <v>4149</v>
      </c>
      <c r="Y6271" s="8" t="s">
        <v>4110</v>
      </c>
      <c r="Z6271" s="8" t="s">
        <v>1133</v>
      </c>
      <c r="AA6271" s="8"/>
    </row>
    <row r="6272" spans="1:27" ht="12" customHeight="1" x14ac:dyDescent="0.15">
      <c r="A6272" s="6" t="s">
        <v>5254</v>
      </c>
      <c r="B6272" s="6" t="s">
        <v>5253</v>
      </c>
      <c r="C6272" s="1" t="s">
        <v>9</v>
      </c>
      <c r="D6272" s="1" t="s">
        <v>2517</v>
      </c>
      <c r="E6272" s="1" t="s">
        <v>10</v>
      </c>
      <c r="F6272" s="1" t="s">
        <v>4982</v>
      </c>
      <c r="G6272" s="1" t="s">
        <v>12</v>
      </c>
      <c r="H6272" s="1" t="s">
        <v>1648</v>
      </c>
      <c r="I6272" s="16"/>
      <c r="J6272" s="16"/>
      <c r="K6272" s="16"/>
      <c r="L6272" s="16"/>
      <c r="M6272" s="16"/>
      <c r="N6272" s="16"/>
      <c r="O6272" s="16"/>
      <c r="P6272" s="16"/>
      <c r="Q6272" s="16"/>
      <c r="R6272" s="16"/>
      <c r="S6272" s="16"/>
      <c r="T6272" s="16"/>
      <c r="U6272" s="16"/>
      <c r="V6272" s="1" t="s">
        <v>4133</v>
      </c>
      <c r="W6272" s="1" t="s">
        <v>2551</v>
      </c>
      <c r="X6272" s="1" t="s">
        <v>5037</v>
      </c>
      <c r="Y6272" s="1" t="s">
        <v>2553</v>
      </c>
      <c r="Z6272" s="1" t="s">
        <v>1648</v>
      </c>
    </row>
    <row r="6273" spans="1:27" ht="12" customHeight="1" x14ac:dyDescent="0.15">
      <c r="A6273" s="6" t="s">
        <v>5254</v>
      </c>
      <c r="B6273" s="6" t="s">
        <v>5253</v>
      </c>
      <c r="C6273" s="1" t="s">
        <v>15</v>
      </c>
      <c r="D6273" s="1" t="s">
        <v>2517</v>
      </c>
      <c r="E6273" s="1" t="s">
        <v>10</v>
      </c>
      <c r="F6273" s="1" t="s">
        <v>4982</v>
      </c>
      <c r="G6273" s="1" t="s">
        <v>16</v>
      </c>
      <c r="H6273" s="1" t="s">
        <v>1648</v>
      </c>
      <c r="I6273" s="16"/>
      <c r="J6273" s="16"/>
      <c r="K6273" s="16"/>
      <c r="L6273" s="16"/>
      <c r="M6273" s="16"/>
      <c r="N6273" s="16"/>
      <c r="O6273" s="16"/>
      <c r="P6273" s="16"/>
      <c r="Q6273" s="16"/>
      <c r="R6273" s="16"/>
      <c r="S6273" s="16"/>
      <c r="T6273" s="16"/>
      <c r="U6273" s="16"/>
      <c r="V6273" s="1" t="s">
        <v>4133</v>
      </c>
      <c r="W6273" s="1" t="s">
        <v>2551</v>
      </c>
      <c r="X6273" s="1" t="s">
        <v>5037</v>
      </c>
      <c r="Y6273" s="1" t="s">
        <v>2561</v>
      </c>
      <c r="Z6273" s="1" t="s">
        <v>1648</v>
      </c>
    </row>
    <row r="6274" spans="1:27" ht="12" customHeight="1" x14ac:dyDescent="0.15">
      <c r="A6274" s="6" t="s">
        <v>5254</v>
      </c>
      <c r="B6274" s="6" t="s">
        <v>5253</v>
      </c>
      <c r="C6274" s="1" t="s">
        <v>17</v>
      </c>
      <c r="D6274" s="1" t="s">
        <v>2517</v>
      </c>
      <c r="E6274" s="1" t="s">
        <v>10</v>
      </c>
      <c r="F6274" s="1" t="s">
        <v>4982</v>
      </c>
      <c r="G6274" s="1" t="s">
        <v>18</v>
      </c>
      <c r="H6274" s="1" t="s">
        <v>1648</v>
      </c>
      <c r="I6274" s="16"/>
      <c r="J6274" s="16"/>
      <c r="K6274" s="16"/>
      <c r="L6274" s="16"/>
      <c r="M6274" s="16"/>
      <c r="N6274" s="16"/>
      <c r="O6274" s="16"/>
      <c r="P6274" s="16"/>
      <c r="Q6274" s="16"/>
      <c r="R6274" s="16"/>
      <c r="S6274" s="16"/>
      <c r="T6274" s="16"/>
      <c r="U6274" s="16"/>
      <c r="V6274" s="1" t="s">
        <v>4133</v>
      </c>
      <c r="W6274" s="1" t="s">
        <v>2551</v>
      </c>
      <c r="X6274" s="1" t="s">
        <v>5037</v>
      </c>
      <c r="Y6274" s="1" t="s">
        <v>2562</v>
      </c>
      <c r="Z6274" s="1" t="s">
        <v>1648</v>
      </c>
    </row>
    <row r="6275" spans="1:27" ht="12" customHeight="1" x14ac:dyDescent="0.15">
      <c r="A6275" s="6" t="s">
        <v>5254</v>
      </c>
      <c r="B6275" s="6" t="s">
        <v>5253</v>
      </c>
      <c r="C6275" s="1" t="s">
        <v>19</v>
      </c>
      <c r="D6275" s="1" t="s">
        <v>2517</v>
      </c>
      <c r="E6275" s="1" t="s">
        <v>10</v>
      </c>
      <c r="F6275" s="1" t="s">
        <v>4982</v>
      </c>
      <c r="G6275" s="1" t="s">
        <v>242</v>
      </c>
      <c r="H6275" s="1" t="s">
        <v>1648</v>
      </c>
      <c r="I6275" s="16"/>
      <c r="J6275" s="16"/>
      <c r="K6275" s="16"/>
      <c r="L6275" s="16"/>
      <c r="M6275" s="16"/>
      <c r="N6275" s="16"/>
      <c r="O6275" s="16"/>
      <c r="P6275" s="16"/>
      <c r="Q6275" s="16"/>
      <c r="R6275" s="16"/>
      <c r="S6275" s="16"/>
      <c r="T6275" s="16"/>
      <c r="U6275" s="16"/>
      <c r="V6275" s="1" t="s">
        <v>4133</v>
      </c>
      <c r="W6275" s="1" t="s">
        <v>2551</v>
      </c>
      <c r="X6275" s="1" t="s">
        <v>5037</v>
      </c>
      <c r="Y6275" s="1" t="s">
        <v>2557</v>
      </c>
      <c r="Z6275" s="1" t="s">
        <v>1648</v>
      </c>
    </row>
    <row r="6276" spans="1:27" ht="12" customHeight="1" x14ac:dyDescent="0.15">
      <c r="A6276" s="6" t="s">
        <v>5254</v>
      </c>
      <c r="B6276" s="6" t="s">
        <v>5253</v>
      </c>
      <c r="C6276" s="1" t="s">
        <v>21</v>
      </c>
      <c r="D6276" s="1" t="s">
        <v>2517</v>
      </c>
      <c r="E6276" s="1" t="s">
        <v>10</v>
      </c>
      <c r="F6276" s="1" t="s">
        <v>4982</v>
      </c>
      <c r="G6276" s="1" t="s">
        <v>245</v>
      </c>
      <c r="H6276" s="1" t="s">
        <v>306</v>
      </c>
      <c r="I6276" s="16"/>
      <c r="J6276" s="16"/>
      <c r="K6276" s="16"/>
      <c r="L6276" s="16"/>
      <c r="M6276" s="16"/>
      <c r="N6276" s="16"/>
      <c r="O6276" s="16"/>
      <c r="P6276" s="16"/>
      <c r="Q6276" s="16"/>
      <c r="R6276" s="16"/>
      <c r="S6276" s="16"/>
      <c r="T6276" s="16"/>
      <c r="U6276" s="16"/>
      <c r="V6276" s="1" t="s">
        <v>4133</v>
      </c>
      <c r="W6276" s="1" t="s">
        <v>2551</v>
      </c>
      <c r="X6276" s="1" t="s">
        <v>5037</v>
      </c>
      <c r="Y6276" s="1" t="s">
        <v>2740</v>
      </c>
      <c r="Z6276" s="1" t="s">
        <v>2788</v>
      </c>
    </row>
    <row r="6277" spans="1:27" ht="12" customHeight="1" x14ac:dyDescent="0.15">
      <c r="A6277" s="6" t="s">
        <v>5254</v>
      </c>
      <c r="B6277" s="6" t="s">
        <v>5253</v>
      </c>
      <c r="C6277" s="1" t="s">
        <v>23</v>
      </c>
      <c r="D6277" s="1" t="s">
        <v>2517</v>
      </c>
      <c r="E6277" s="1" t="s">
        <v>10</v>
      </c>
      <c r="F6277" s="1" t="s">
        <v>4982</v>
      </c>
      <c r="G6277" s="1" t="s">
        <v>22</v>
      </c>
      <c r="H6277" s="1" t="s">
        <v>1648</v>
      </c>
      <c r="I6277" s="16"/>
      <c r="J6277" s="16"/>
      <c r="K6277" s="16"/>
      <c r="L6277" s="16"/>
      <c r="M6277" s="16"/>
      <c r="N6277" s="16"/>
      <c r="O6277" s="16"/>
      <c r="P6277" s="16"/>
      <c r="Q6277" s="16"/>
      <c r="R6277" s="16"/>
      <c r="S6277" s="16"/>
      <c r="T6277" s="16"/>
      <c r="U6277" s="16"/>
      <c r="V6277" s="1" t="s">
        <v>4133</v>
      </c>
      <c r="W6277" s="1" t="s">
        <v>2551</v>
      </c>
      <c r="X6277" s="1" t="s">
        <v>5037</v>
      </c>
      <c r="Y6277" s="1" t="s">
        <v>2564</v>
      </c>
      <c r="Z6277" s="1" t="s">
        <v>1648</v>
      </c>
    </row>
    <row r="6278" spans="1:27" ht="12" customHeight="1" x14ac:dyDescent="0.15">
      <c r="A6278" s="6" t="s">
        <v>5254</v>
      </c>
      <c r="B6278" s="6" t="s">
        <v>5253</v>
      </c>
      <c r="C6278" s="1" t="s">
        <v>77</v>
      </c>
      <c r="D6278" s="1" t="s">
        <v>2517</v>
      </c>
      <c r="E6278" s="1" t="s">
        <v>10</v>
      </c>
      <c r="F6278" s="1" t="s">
        <v>4982</v>
      </c>
      <c r="G6278" s="1" t="s">
        <v>24</v>
      </c>
      <c r="H6278" s="1" t="s">
        <v>1648</v>
      </c>
      <c r="I6278" s="16"/>
      <c r="J6278" s="16"/>
      <c r="K6278" s="16"/>
      <c r="L6278" s="16"/>
      <c r="M6278" s="16"/>
      <c r="N6278" s="16"/>
      <c r="O6278" s="16"/>
      <c r="P6278" s="16"/>
      <c r="Q6278" s="16"/>
      <c r="R6278" s="16"/>
      <c r="S6278" s="16"/>
      <c r="T6278" s="16"/>
      <c r="U6278" s="16"/>
      <c r="V6278" s="1" t="s">
        <v>4133</v>
      </c>
      <c r="W6278" s="1" t="s">
        <v>2551</v>
      </c>
      <c r="X6278" s="1" t="s">
        <v>5037</v>
      </c>
      <c r="Y6278" s="1" t="s">
        <v>2559</v>
      </c>
      <c r="Z6278" s="1" t="s">
        <v>1648</v>
      </c>
    </row>
    <row r="6279" spans="1:27" ht="12" customHeight="1" x14ac:dyDescent="0.15">
      <c r="A6279" s="6" t="s">
        <v>5254</v>
      </c>
      <c r="B6279" s="6" t="s">
        <v>5251</v>
      </c>
      <c r="C6279" s="1" t="s">
        <v>9</v>
      </c>
      <c r="D6279" s="1" t="s">
        <v>2517</v>
      </c>
      <c r="E6279" s="1" t="s">
        <v>220</v>
      </c>
      <c r="F6279" s="1" t="s">
        <v>4984</v>
      </c>
      <c r="G6279" s="1" t="s">
        <v>220</v>
      </c>
      <c r="H6279" s="1" t="s">
        <v>4985</v>
      </c>
      <c r="I6279" s="16"/>
      <c r="J6279" s="16"/>
      <c r="K6279" s="16"/>
      <c r="L6279" s="16"/>
      <c r="M6279" s="16"/>
      <c r="N6279" s="16"/>
      <c r="O6279" s="16"/>
      <c r="P6279" s="16"/>
      <c r="Q6279" s="16"/>
      <c r="R6279" s="16"/>
      <c r="S6279" s="16"/>
      <c r="T6279" s="16"/>
      <c r="U6279" s="16"/>
      <c r="V6279" s="1" t="s">
        <v>4133</v>
      </c>
      <c r="W6279" s="1" t="s">
        <v>2723</v>
      </c>
      <c r="X6279" s="1" t="s">
        <v>5037</v>
      </c>
      <c r="Y6279" s="1" t="s">
        <v>2723</v>
      </c>
      <c r="Z6279" s="1" t="s">
        <v>5005</v>
      </c>
    </row>
    <row r="6280" spans="1:27" ht="12" customHeight="1" x14ac:dyDescent="0.15">
      <c r="A6280" s="6" t="s">
        <v>5254</v>
      </c>
      <c r="B6280" s="6" t="s">
        <v>5251</v>
      </c>
      <c r="C6280" s="1" t="s">
        <v>17</v>
      </c>
      <c r="D6280" s="1" t="s">
        <v>2517</v>
      </c>
      <c r="E6280" s="1" t="s">
        <v>220</v>
      </c>
      <c r="F6280" s="1" t="s">
        <v>4984</v>
      </c>
      <c r="G6280" s="1" t="s">
        <v>1132</v>
      </c>
      <c r="H6280" s="1" t="s">
        <v>1133</v>
      </c>
      <c r="I6280" s="16"/>
      <c r="J6280" s="16"/>
      <c r="K6280" s="16"/>
      <c r="L6280" s="16"/>
      <c r="M6280" s="16"/>
      <c r="N6280" s="16"/>
      <c r="O6280" s="16"/>
      <c r="P6280" s="16"/>
      <c r="Q6280" s="16"/>
      <c r="R6280" s="16"/>
      <c r="S6280" s="16"/>
      <c r="T6280" s="16"/>
      <c r="U6280" s="16"/>
      <c r="V6280" s="1" t="s">
        <v>4133</v>
      </c>
      <c r="W6280" s="1" t="s">
        <v>2723</v>
      </c>
      <c r="X6280" s="1" t="s">
        <v>5037</v>
      </c>
      <c r="Y6280" s="1" t="s">
        <v>4110</v>
      </c>
      <c r="Z6280" s="1" t="s">
        <v>1133</v>
      </c>
    </row>
    <row r="6281" spans="1:27" ht="12" customHeight="1" x14ac:dyDescent="0.15">
      <c r="A6281" s="1" t="s">
        <v>1662</v>
      </c>
      <c r="B6281" s="1" t="s">
        <v>8</v>
      </c>
      <c r="C6281" s="1" t="s">
        <v>9</v>
      </c>
      <c r="D6281" s="1" t="s">
        <v>2518</v>
      </c>
      <c r="E6281" s="1" t="s">
        <v>10</v>
      </c>
      <c r="F6281" s="1" t="s">
        <v>5385</v>
      </c>
      <c r="G6281" s="1" t="s">
        <v>12</v>
      </c>
      <c r="H6281" s="1" t="s">
        <v>13</v>
      </c>
      <c r="I6281" s="16"/>
      <c r="J6281" s="16"/>
      <c r="K6281" s="16"/>
      <c r="L6281" s="16"/>
      <c r="M6281" s="16"/>
      <c r="N6281" s="16"/>
      <c r="O6281" s="16"/>
      <c r="P6281" s="16"/>
      <c r="Q6281" s="16"/>
      <c r="R6281" s="16"/>
      <c r="S6281" s="16"/>
      <c r="T6281" s="16"/>
      <c r="U6281" s="16"/>
      <c r="V6281" s="1" t="s">
        <v>4151</v>
      </c>
      <c r="W6281" s="1" t="s">
        <v>2551</v>
      </c>
      <c r="X6281" s="5" t="s">
        <v>4152</v>
      </c>
      <c r="Y6281" s="5" t="s">
        <v>2553</v>
      </c>
      <c r="Z6281" s="5" t="s">
        <v>13</v>
      </c>
      <c r="AA6281" s="5"/>
    </row>
    <row r="6282" spans="1:27" ht="12" customHeight="1" x14ac:dyDescent="0.15">
      <c r="A6282" s="1" t="s">
        <v>1662</v>
      </c>
      <c r="B6282" s="1" t="s">
        <v>8</v>
      </c>
      <c r="C6282" s="1" t="s">
        <v>15</v>
      </c>
      <c r="D6282" s="1" t="s">
        <v>2518</v>
      </c>
      <c r="E6282" s="1" t="s">
        <v>10</v>
      </c>
      <c r="F6282" s="1" t="s">
        <v>5385</v>
      </c>
      <c r="G6282" s="1" t="s">
        <v>16</v>
      </c>
      <c r="H6282" s="1" t="s">
        <v>13</v>
      </c>
      <c r="I6282" s="16"/>
      <c r="J6282" s="16"/>
      <c r="K6282" s="16"/>
      <c r="L6282" s="16"/>
      <c r="M6282" s="16"/>
      <c r="N6282" s="16"/>
      <c r="O6282" s="16"/>
      <c r="P6282" s="16"/>
      <c r="Q6282" s="16"/>
      <c r="R6282" s="16"/>
      <c r="S6282" s="16"/>
      <c r="T6282" s="16"/>
      <c r="U6282" s="16"/>
      <c r="V6282" s="1" t="s">
        <v>4151</v>
      </c>
      <c r="W6282" s="1" t="s">
        <v>2551</v>
      </c>
      <c r="X6282" s="5" t="s">
        <v>4152</v>
      </c>
      <c r="Y6282" s="5" t="s">
        <v>2561</v>
      </c>
      <c r="Z6282" s="5" t="s">
        <v>13</v>
      </c>
      <c r="AA6282" s="5"/>
    </row>
    <row r="6283" spans="1:27" ht="12" customHeight="1" x14ac:dyDescent="0.15">
      <c r="A6283" s="1" t="s">
        <v>1662</v>
      </c>
      <c r="B6283" s="1" t="s">
        <v>8</v>
      </c>
      <c r="C6283" s="1" t="s">
        <v>17</v>
      </c>
      <c r="D6283" s="1" t="s">
        <v>2518</v>
      </c>
      <c r="E6283" s="1" t="s">
        <v>10</v>
      </c>
      <c r="F6283" s="1" t="s">
        <v>5385</v>
      </c>
      <c r="G6283" s="1" t="s">
        <v>18</v>
      </c>
      <c r="H6283" s="1" t="s">
        <v>13</v>
      </c>
      <c r="I6283" s="16"/>
      <c r="J6283" s="16"/>
      <c r="K6283" s="16"/>
      <c r="L6283" s="16"/>
      <c r="M6283" s="16"/>
      <c r="N6283" s="16"/>
      <c r="O6283" s="16"/>
      <c r="P6283" s="16"/>
      <c r="Q6283" s="16"/>
      <c r="R6283" s="16"/>
      <c r="S6283" s="16"/>
      <c r="T6283" s="16"/>
      <c r="U6283" s="16"/>
      <c r="V6283" s="1" t="s">
        <v>4151</v>
      </c>
      <c r="W6283" s="1" t="s">
        <v>2551</v>
      </c>
      <c r="X6283" s="5" t="s">
        <v>4152</v>
      </c>
      <c r="Y6283" s="5" t="s">
        <v>2562</v>
      </c>
      <c r="Z6283" s="5" t="s">
        <v>13</v>
      </c>
      <c r="AA6283" s="5"/>
    </row>
    <row r="6284" spans="1:27" ht="12" customHeight="1" x14ac:dyDescent="0.15">
      <c r="A6284" s="1" t="s">
        <v>1662</v>
      </c>
      <c r="B6284" s="1" t="s">
        <v>8</v>
      </c>
      <c r="C6284" s="1" t="s">
        <v>19</v>
      </c>
      <c r="D6284" s="1" t="s">
        <v>2518</v>
      </c>
      <c r="E6284" s="1" t="s">
        <v>10</v>
      </c>
      <c r="F6284" s="1" t="s">
        <v>5385</v>
      </c>
      <c r="G6284" s="1" t="s">
        <v>242</v>
      </c>
      <c r="H6284" s="1" t="s">
        <v>13</v>
      </c>
      <c r="I6284" s="16"/>
      <c r="J6284" s="16"/>
      <c r="K6284" s="16"/>
      <c r="L6284" s="16"/>
      <c r="M6284" s="16"/>
      <c r="N6284" s="16"/>
      <c r="O6284" s="16"/>
      <c r="P6284" s="16"/>
      <c r="Q6284" s="16"/>
      <c r="R6284" s="16"/>
      <c r="S6284" s="16"/>
      <c r="T6284" s="16"/>
      <c r="U6284" s="16"/>
      <c r="V6284" s="1" t="s">
        <v>4151</v>
      </c>
      <c r="W6284" s="1" t="s">
        <v>2551</v>
      </c>
      <c r="X6284" s="5" t="s">
        <v>4152</v>
      </c>
      <c r="Y6284" s="5" t="s">
        <v>2557</v>
      </c>
      <c r="Z6284" s="5" t="s">
        <v>13</v>
      </c>
      <c r="AA6284" s="5"/>
    </row>
    <row r="6285" spans="1:27" ht="12" customHeight="1" x14ac:dyDescent="0.15">
      <c r="A6285" s="1" t="s">
        <v>1662</v>
      </c>
      <c r="B6285" s="1" t="s">
        <v>8</v>
      </c>
      <c r="C6285" s="1" t="s">
        <v>21</v>
      </c>
      <c r="D6285" s="1" t="s">
        <v>2518</v>
      </c>
      <c r="E6285" s="1" t="s">
        <v>10</v>
      </c>
      <c r="F6285" s="1" t="s">
        <v>5385</v>
      </c>
      <c r="G6285" s="1" t="s">
        <v>245</v>
      </c>
      <c r="H6285" s="1" t="s">
        <v>306</v>
      </c>
      <c r="I6285" s="16"/>
      <c r="J6285" s="16"/>
      <c r="K6285" s="16"/>
      <c r="L6285" s="16"/>
      <c r="M6285" s="16"/>
      <c r="N6285" s="16"/>
      <c r="O6285" s="16"/>
      <c r="P6285" s="16"/>
      <c r="Q6285" s="16"/>
      <c r="R6285" s="16"/>
      <c r="S6285" s="16"/>
      <c r="T6285" s="16"/>
      <c r="U6285" s="16"/>
      <c r="V6285" s="1" t="s">
        <v>4151</v>
      </c>
      <c r="W6285" s="1" t="s">
        <v>2551</v>
      </c>
      <c r="X6285" s="5" t="s">
        <v>4152</v>
      </c>
      <c r="Y6285" s="5" t="s">
        <v>2740</v>
      </c>
      <c r="Z6285" s="5" t="s">
        <v>2788</v>
      </c>
      <c r="AA6285" s="5"/>
    </row>
    <row r="6286" spans="1:27" ht="12" customHeight="1" x14ac:dyDescent="0.15">
      <c r="A6286" s="1" t="s">
        <v>1662</v>
      </c>
      <c r="B6286" s="1" t="s">
        <v>8</v>
      </c>
      <c r="C6286" s="1" t="s">
        <v>23</v>
      </c>
      <c r="D6286" s="1" t="s">
        <v>2518</v>
      </c>
      <c r="E6286" s="1" t="s">
        <v>10</v>
      </c>
      <c r="F6286" s="1" t="s">
        <v>5385</v>
      </c>
      <c r="G6286" s="1" t="s">
        <v>22</v>
      </c>
      <c r="H6286" s="1" t="s">
        <v>13</v>
      </c>
      <c r="I6286" s="16"/>
      <c r="J6286" s="16"/>
      <c r="K6286" s="16"/>
      <c r="L6286" s="16"/>
      <c r="M6286" s="16"/>
      <c r="N6286" s="16"/>
      <c r="O6286" s="16"/>
      <c r="P6286" s="16"/>
      <c r="Q6286" s="16"/>
      <c r="R6286" s="16"/>
      <c r="S6286" s="16"/>
      <c r="T6286" s="16"/>
      <c r="U6286" s="16"/>
      <c r="V6286" s="1" t="s">
        <v>4151</v>
      </c>
      <c r="W6286" s="1" t="s">
        <v>2551</v>
      </c>
      <c r="X6286" s="5" t="s">
        <v>4152</v>
      </c>
      <c r="Y6286" s="5" t="s">
        <v>2564</v>
      </c>
      <c r="Z6286" s="5" t="s">
        <v>13</v>
      </c>
      <c r="AA6286" s="5"/>
    </row>
    <row r="6287" spans="1:27" ht="12" customHeight="1" x14ac:dyDescent="0.15">
      <c r="A6287" s="1" t="s">
        <v>1662</v>
      </c>
      <c r="B6287" s="1" t="s">
        <v>8</v>
      </c>
      <c r="C6287" s="1" t="s">
        <v>77</v>
      </c>
      <c r="D6287" s="1" t="s">
        <v>2518</v>
      </c>
      <c r="E6287" s="1" t="s">
        <v>10</v>
      </c>
      <c r="F6287" s="1" t="s">
        <v>5385</v>
      </c>
      <c r="G6287" s="1" t="s">
        <v>24</v>
      </c>
      <c r="H6287" s="1" t="s">
        <v>13</v>
      </c>
      <c r="I6287" s="16"/>
      <c r="J6287" s="16"/>
      <c r="K6287" s="16"/>
      <c r="L6287" s="16"/>
      <c r="M6287" s="16"/>
      <c r="N6287" s="16"/>
      <c r="O6287" s="16"/>
      <c r="P6287" s="16"/>
      <c r="Q6287" s="16"/>
      <c r="R6287" s="16"/>
      <c r="S6287" s="16"/>
      <c r="T6287" s="16"/>
      <c r="U6287" s="16"/>
      <c r="V6287" s="1" t="s">
        <v>4151</v>
      </c>
      <c r="W6287" s="1" t="s">
        <v>2551</v>
      </c>
      <c r="X6287" s="5" t="s">
        <v>4152</v>
      </c>
      <c r="Y6287" s="5" t="s">
        <v>2559</v>
      </c>
      <c r="Z6287" s="5" t="s">
        <v>13</v>
      </c>
      <c r="AA6287" s="5"/>
    </row>
    <row r="6288" spans="1:27" ht="12" customHeight="1" x14ac:dyDescent="0.15">
      <c r="A6288" s="1" t="s">
        <v>1662</v>
      </c>
      <c r="B6288" s="1" t="s">
        <v>25</v>
      </c>
      <c r="C6288" s="1" t="s">
        <v>9</v>
      </c>
      <c r="D6288" s="1" t="s">
        <v>2518</v>
      </c>
      <c r="E6288" s="1" t="s">
        <v>10</v>
      </c>
      <c r="F6288" s="1" t="s">
        <v>5386</v>
      </c>
      <c r="G6288" s="1" t="s">
        <v>12</v>
      </c>
      <c r="H6288" s="1" t="s">
        <v>13</v>
      </c>
      <c r="I6288" s="16"/>
      <c r="J6288" s="16"/>
      <c r="K6288" s="16"/>
      <c r="L6288" s="16"/>
      <c r="M6288" s="16"/>
      <c r="N6288" s="16"/>
      <c r="O6288" s="16"/>
      <c r="P6288" s="16"/>
      <c r="Q6288" s="16"/>
      <c r="R6288" s="16"/>
      <c r="S6288" s="16"/>
      <c r="T6288" s="16"/>
      <c r="U6288" s="16"/>
      <c r="V6288" s="1" t="s">
        <v>4151</v>
      </c>
      <c r="W6288" s="1" t="s">
        <v>2551</v>
      </c>
      <c r="X6288" s="5" t="s">
        <v>4153</v>
      </c>
      <c r="Y6288" s="5" t="s">
        <v>2553</v>
      </c>
      <c r="Z6288" s="5" t="s">
        <v>13</v>
      </c>
      <c r="AA6288" s="5"/>
    </row>
    <row r="6289" spans="1:27" ht="12" customHeight="1" x14ac:dyDescent="0.15">
      <c r="A6289" s="1" t="s">
        <v>1662</v>
      </c>
      <c r="B6289" s="1" t="s">
        <v>25</v>
      </c>
      <c r="C6289" s="1" t="s">
        <v>15</v>
      </c>
      <c r="D6289" s="1" t="s">
        <v>2518</v>
      </c>
      <c r="E6289" s="1" t="s">
        <v>10</v>
      </c>
      <c r="F6289" s="1" t="s">
        <v>5386</v>
      </c>
      <c r="G6289" s="1" t="s">
        <v>16</v>
      </c>
      <c r="H6289" s="1" t="s">
        <v>13</v>
      </c>
      <c r="I6289" s="16"/>
      <c r="J6289" s="16"/>
      <c r="K6289" s="16"/>
      <c r="L6289" s="16"/>
      <c r="M6289" s="16"/>
      <c r="N6289" s="16"/>
      <c r="O6289" s="16"/>
      <c r="P6289" s="16"/>
      <c r="Q6289" s="16"/>
      <c r="R6289" s="16"/>
      <c r="S6289" s="16"/>
      <c r="T6289" s="16"/>
      <c r="U6289" s="16"/>
      <c r="V6289" s="1" t="s">
        <v>4151</v>
      </c>
      <c r="W6289" s="1" t="s">
        <v>2551</v>
      </c>
      <c r="X6289" s="5" t="s">
        <v>4153</v>
      </c>
      <c r="Y6289" s="5" t="s">
        <v>2561</v>
      </c>
      <c r="Z6289" s="5" t="s">
        <v>13</v>
      </c>
      <c r="AA6289" s="5"/>
    </row>
    <row r="6290" spans="1:27" ht="12" customHeight="1" x14ac:dyDescent="0.15">
      <c r="A6290" s="1" t="s">
        <v>1662</v>
      </c>
      <c r="B6290" s="1" t="s">
        <v>25</v>
      </c>
      <c r="C6290" s="1" t="s">
        <v>17</v>
      </c>
      <c r="D6290" s="1" t="s">
        <v>2518</v>
      </c>
      <c r="E6290" s="1" t="s">
        <v>10</v>
      </c>
      <c r="F6290" s="1" t="s">
        <v>5386</v>
      </c>
      <c r="G6290" s="1" t="s">
        <v>18</v>
      </c>
      <c r="H6290" s="1" t="s">
        <v>13</v>
      </c>
      <c r="I6290" s="16"/>
      <c r="J6290" s="16"/>
      <c r="K6290" s="16"/>
      <c r="L6290" s="16"/>
      <c r="M6290" s="16"/>
      <c r="N6290" s="16"/>
      <c r="O6290" s="16"/>
      <c r="P6290" s="16"/>
      <c r="Q6290" s="16"/>
      <c r="R6290" s="16"/>
      <c r="S6290" s="16"/>
      <c r="T6290" s="16"/>
      <c r="U6290" s="16"/>
      <c r="V6290" s="1" t="s">
        <v>4151</v>
      </c>
      <c r="W6290" s="1" t="s">
        <v>2551</v>
      </c>
      <c r="X6290" s="5" t="s">
        <v>4153</v>
      </c>
      <c r="Y6290" s="5" t="s">
        <v>2562</v>
      </c>
      <c r="Z6290" s="5" t="s">
        <v>13</v>
      </c>
      <c r="AA6290" s="5"/>
    </row>
    <row r="6291" spans="1:27" ht="12" customHeight="1" x14ac:dyDescent="0.15">
      <c r="A6291" s="1" t="s">
        <v>1662</v>
      </c>
      <c r="B6291" s="1" t="s">
        <v>25</v>
      </c>
      <c r="C6291" s="1" t="s">
        <v>19</v>
      </c>
      <c r="D6291" s="1" t="s">
        <v>2518</v>
      </c>
      <c r="E6291" s="1" t="s">
        <v>10</v>
      </c>
      <c r="F6291" s="1" t="s">
        <v>5386</v>
      </c>
      <c r="G6291" s="1" t="s">
        <v>242</v>
      </c>
      <c r="H6291" s="1" t="s">
        <v>13</v>
      </c>
      <c r="I6291" s="16"/>
      <c r="J6291" s="16"/>
      <c r="K6291" s="16"/>
      <c r="L6291" s="16"/>
      <c r="M6291" s="16"/>
      <c r="N6291" s="16"/>
      <c r="O6291" s="16"/>
      <c r="P6291" s="16"/>
      <c r="Q6291" s="16"/>
      <c r="R6291" s="16"/>
      <c r="S6291" s="16"/>
      <c r="T6291" s="16"/>
      <c r="U6291" s="16"/>
      <c r="V6291" s="1" t="s">
        <v>4151</v>
      </c>
      <c r="W6291" s="1" t="s">
        <v>2551</v>
      </c>
      <c r="X6291" s="5" t="s">
        <v>4153</v>
      </c>
      <c r="Y6291" s="5" t="s">
        <v>2557</v>
      </c>
      <c r="Z6291" s="5" t="s">
        <v>13</v>
      </c>
      <c r="AA6291" s="5"/>
    </row>
    <row r="6292" spans="1:27" ht="12" customHeight="1" x14ac:dyDescent="0.15">
      <c r="A6292" s="1" t="s">
        <v>1662</v>
      </c>
      <c r="B6292" s="1" t="s">
        <v>25</v>
      </c>
      <c r="C6292" s="1" t="s">
        <v>21</v>
      </c>
      <c r="D6292" s="1" t="s">
        <v>2518</v>
      </c>
      <c r="E6292" s="1" t="s">
        <v>10</v>
      </c>
      <c r="F6292" s="1" t="s">
        <v>5386</v>
      </c>
      <c r="G6292" s="1" t="s">
        <v>245</v>
      </c>
      <c r="H6292" s="1" t="s">
        <v>306</v>
      </c>
      <c r="I6292" s="16"/>
      <c r="J6292" s="16"/>
      <c r="K6292" s="16"/>
      <c r="L6292" s="16"/>
      <c r="M6292" s="16"/>
      <c r="N6292" s="16"/>
      <c r="O6292" s="16"/>
      <c r="P6292" s="16"/>
      <c r="Q6292" s="16"/>
      <c r="R6292" s="16"/>
      <c r="S6292" s="16"/>
      <c r="T6292" s="16"/>
      <c r="U6292" s="16"/>
      <c r="V6292" s="1" t="s">
        <v>4151</v>
      </c>
      <c r="W6292" s="1" t="s">
        <v>2551</v>
      </c>
      <c r="X6292" s="5" t="s">
        <v>4153</v>
      </c>
      <c r="Y6292" s="5" t="s">
        <v>2740</v>
      </c>
      <c r="Z6292" s="5" t="s">
        <v>2788</v>
      </c>
      <c r="AA6292" s="5"/>
    </row>
    <row r="6293" spans="1:27" ht="12" customHeight="1" x14ac:dyDescent="0.15">
      <c r="A6293" s="1" t="s">
        <v>1662</v>
      </c>
      <c r="B6293" s="1" t="s">
        <v>25</v>
      </c>
      <c r="C6293" s="1" t="s">
        <v>23</v>
      </c>
      <c r="D6293" s="1" t="s">
        <v>2518</v>
      </c>
      <c r="E6293" s="1" t="s">
        <v>10</v>
      </c>
      <c r="F6293" s="1" t="s">
        <v>5386</v>
      </c>
      <c r="G6293" s="1" t="s">
        <v>22</v>
      </c>
      <c r="H6293" s="1" t="s">
        <v>13</v>
      </c>
      <c r="I6293" s="16"/>
      <c r="J6293" s="16"/>
      <c r="K6293" s="16"/>
      <c r="L6293" s="16"/>
      <c r="M6293" s="16"/>
      <c r="N6293" s="16"/>
      <c r="O6293" s="16"/>
      <c r="P6293" s="16"/>
      <c r="Q6293" s="16"/>
      <c r="R6293" s="16"/>
      <c r="S6293" s="16"/>
      <c r="T6293" s="16"/>
      <c r="U6293" s="16"/>
      <c r="V6293" s="1" t="s">
        <v>4151</v>
      </c>
      <c r="W6293" s="1" t="s">
        <v>2551</v>
      </c>
      <c r="X6293" s="5" t="s">
        <v>4153</v>
      </c>
      <c r="Y6293" s="5" t="s">
        <v>2564</v>
      </c>
      <c r="Z6293" s="5" t="s">
        <v>13</v>
      </c>
      <c r="AA6293" s="5"/>
    </row>
    <row r="6294" spans="1:27" ht="12" customHeight="1" x14ac:dyDescent="0.15">
      <c r="A6294" s="1" t="s">
        <v>1662</v>
      </c>
      <c r="B6294" s="1" t="s">
        <v>25</v>
      </c>
      <c r="C6294" s="1" t="s">
        <v>77</v>
      </c>
      <c r="D6294" s="1" t="s">
        <v>2518</v>
      </c>
      <c r="E6294" s="1" t="s">
        <v>10</v>
      </c>
      <c r="F6294" s="1" t="s">
        <v>5386</v>
      </c>
      <c r="G6294" s="1" t="s">
        <v>24</v>
      </c>
      <c r="H6294" s="1" t="s">
        <v>13</v>
      </c>
      <c r="I6294" s="16"/>
      <c r="J6294" s="16"/>
      <c r="K6294" s="16"/>
      <c r="L6294" s="16"/>
      <c r="M6294" s="16"/>
      <c r="N6294" s="16"/>
      <c r="O6294" s="16"/>
      <c r="P6294" s="16"/>
      <c r="Q6294" s="16"/>
      <c r="R6294" s="16"/>
      <c r="S6294" s="16"/>
      <c r="T6294" s="16"/>
      <c r="U6294" s="16"/>
      <c r="V6294" s="1" t="s">
        <v>4151</v>
      </c>
      <c r="W6294" s="1" t="s">
        <v>2551</v>
      </c>
      <c r="X6294" s="5" t="s">
        <v>4153</v>
      </c>
      <c r="Y6294" s="5" t="s">
        <v>2559</v>
      </c>
      <c r="Z6294" s="5" t="s">
        <v>13</v>
      </c>
      <c r="AA6294" s="5"/>
    </row>
    <row r="6295" spans="1:27" ht="12" customHeight="1" x14ac:dyDescent="0.15">
      <c r="A6295" s="1" t="s">
        <v>1662</v>
      </c>
      <c r="B6295" s="1" t="s">
        <v>25</v>
      </c>
      <c r="C6295" s="1" t="s">
        <v>244</v>
      </c>
      <c r="D6295" s="1" t="s">
        <v>2518</v>
      </c>
      <c r="E6295" s="1" t="s">
        <v>10</v>
      </c>
      <c r="F6295" s="1" t="s">
        <v>5386</v>
      </c>
      <c r="G6295" s="1" t="s">
        <v>220</v>
      </c>
      <c r="H6295" s="1" t="s">
        <v>1632</v>
      </c>
      <c r="I6295" s="16"/>
      <c r="J6295" s="16"/>
      <c r="K6295" s="16"/>
      <c r="L6295" s="16"/>
      <c r="M6295" s="16"/>
      <c r="N6295" s="16"/>
      <c r="O6295" s="16"/>
      <c r="P6295" s="16"/>
      <c r="Q6295" s="16"/>
      <c r="R6295" s="16"/>
      <c r="S6295" s="16"/>
      <c r="T6295" s="16"/>
      <c r="U6295" s="16"/>
      <c r="V6295" s="1" t="s">
        <v>4151</v>
      </c>
      <c r="W6295" s="1" t="s">
        <v>2551</v>
      </c>
      <c r="X6295" s="5" t="s">
        <v>4153</v>
      </c>
      <c r="Y6295" s="5" t="s">
        <v>4107</v>
      </c>
      <c r="Z6295" s="5" t="s">
        <v>4154</v>
      </c>
      <c r="AA6295" s="5"/>
    </row>
    <row r="6296" spans="1:27" ht="12" customHeight="1" x14ac:dyDescent="0.15">
      <c r="A6296" s="1" t="s">
        <v>1662</v>
      </c>
      <c r="B6296" s="1" t="s">
        <v>27</v>
      </c>
      <c r="C6296" s="1" t="s">
        <v>9</v>
      </c>
      <c r="D6296" s="1" t="s">
        <v>2518</v>
      </c>
      <c r="E6296" s="1" t="s">
        <v>10</v>
      </c>
      <c r="F6296" s="1" t="s">
        <v>1663</v>
      </c>
      <c r="G6296" s="1" t="s">
        <v>12</v>
      </c>
      <c r="H6296" s="1" t="s">
        <v>13</v>
      </c>
      <c r="I6296" s="16"/>
      <c r="J6296" s="16"/>
      <c r="K6296" s="16"/>
      <c r="L6296" s="16"/>
      <c r="M6296" s="16"/>
      <c r="N6296" s="16"/>
      <c r="O6296" s="16"/>
      <c r="P6296" s="16"/>
      <c r="Q6296" s="16"/>
      <c r="R6296" s="16"/>
      <c r="S6296" s="16"/>
      <c r="T6296" s="16"/>
      <c r="U6296" s="16"/>
      <c r="V6296" s="1" t="s">
        <v>4151</v>
      </c>
      <c r="W6296" s="1" t="s">
        <v>2551</v>
      </c>
      <c r="X6296" s="5" t="s">
        <v>4155</v>
      </c>
      <c r="Y6296" s="5" t="s">
        <v>2553</v>
      </c>
      <c r="Z6296" s="5" t="s">
        <v>13</v>
      </c>
      <c r="AA6296" s="5"/>
    </row>
    <row r="6297" spans="1:27" ht="12" customHeight="1" x14ac:dyDescent="0.15">
      <c r="A6297" s="1" t="s">
        <v>1662</v>
      </c>
      <c r="B6297" s="1" t="s">
        <v>27</v>
      </c>
      <c r="C6297" s="1" t="s">
        <v>15</v>
      </c>
      <c r="D6297" s="1" t="s">
        <v>2518</v>
      </c>
      <c r="E6297" s="1" t="s">
        <v>10</v>
      </c>
      <c r="F6297" s="1" t="s">
        <v>1663</v>
      </c>
      <c r="G6297" s="1" t="s">
        <v>16</v>
      </c>
      <c r="H6297" s="1" t="s">
        <v>13</v>
      </c>
      <c r="I6297" s="16"/>
      <c r="J6297" s="16"/>
      <c r="K6297" s="16"/>
      <c r="L6297" s="16"/>
      <c r="M6297" s="16"/>
      <c r="N6297" s="16"/>
      <c r="O6297" s="16"/>
      <c r="P6297" s="16"/>
      <c r="Q6297" s="16"/>
      <c r="R6297" s="16"/>
      <c r="S6297" s="16"/>
      <c r="T6297" s="16"/>
      <c r="U6297" s="16"/>
      <c r="V6297" s="1" t="s">
        <v>4151</v>
      </c>
      <c r="W6297" s="1" t="s">
        <v>2551</v>
      </c>
      <c r="X6297" s="5" t="s">
        <v>4155</v>
      </c>
      <c r="Y6297" s="5" t="s">
        <v>2561</v>
      </c>
      <c r="Z6297" s="5" t="s">
        <v>13</v>
      </c>
      <c r="AA6297" s="5"/>
    </row>
    <row r="6298" spans="1:27" ht="12" customHeight="1" x14ac:dyDescent="0.15">
      <c r="A6298" s="1" t="s">
        <v>1662</v>
      </c>
      <c r="B6298" s="1" t="s">
        <v>27</v>
      </c>
      <c r="C6298" s="1" t="s">
        <v>17</v>
      </c>
      <c r="D6298" s="1" t="s">
        <v>2518</v>
      </c>
      <c r="E6298" s="1" t="s">
        <v>10</v>
      </c>
      <c r="F6298" s="1" t="s">
        <v>1663</v>
      </c>
      <c r="G6298" s="1" t="s">
        <v>18</v>
      </c>
      <c r="H6298" s="1" t="s">
        <v>13</v>
      </c>
      <c r="I6298" s="16"/>
      <c r="J6298" s="16"/>
      <c r="K6298" s="16"/>
      <c r="L6298" s="16"/>
      <c r="M6298" s="16"/>
      <c r="N6298" s="16"/>
      <c r="O6298" s="16"/>
      <c r="P6298" s="16"/>
      <c r="Q6298" s="16"/>
      <c r="R6298" s="16"/>
      <c r="S6298" s="16"/>
      <c r="T6298" s="16"/>
      <c r="U6298" s="16"/>
      <c r="V6298" s="1" t="s">
        <v>4151</v>
      </c>
      <c r="W6298" s="1" t="s">
        <v>2551</v>
      </c>
      <c r="X6298" s="5" t="s">
        <v>4155</v>
      </c>
      <c r="Y6298" s="5" t="s">
        <v>2562</v>
      </c>
      <c r="Z6298" s="5" t="s">
        <v>13</v>
      </c>
      <c r="AA6298" s="5"/>
    </row>
    <row r="6299" spans="1:27" ht="12" customHeight="1" x14ac:dyDescent="0.15">
      <c r="A6299" s="1" t="s">
        <v>1662</v>
      </c>
      <c r="B6299" s="1" t="s">
        <v>27</v>
      </c>
      <c r="C6299" s="1" t="s">
        <v>19</v>
      </c>
      <c r="D6299" s="1" t="s">
        <v>2518</v>
      </c>
      <c r="E6299" s="1" t="s">
        <v>10</v>
      </c>
      <c r="F6299" s="1" t="s">
        <v>1663</v>
      </c>
      <c r="G6299" s="1" t="s">
        <v>242</v>
      </c>
      <c r="H6299" s="1" t="s">
        <v>13</v>
      </c>
      <c r="I6299" s="16"/>
      <c r="J6299" s="16"/>
      <c r="K6299" s="16"/>
      <c r="L6299" s="16"/>
      <c r="M6299" s="16"/>
      <c r="N6299" s="16"/>
      <c r="O6299" s="16"/>
      <c r="P6299" s="16"/>
      <c r="Q6299" s="16"/>
      <c r="R6299" s="16"/>
      <c r="S6299" s="16"/>
      <c r="T6299" s="16"/>
      <c r="U6299" s="16"/>
      <c r="V6299" s="1" t="s">
        <v>4151</v>
      </c>
      <c r="W6299" s="1" t="s">
        <v>2551</v>
      </c>
      <c r="X6299" s="5" t="s">
        <v>4155</v>
      </c>
      <c r="Y6299" s="5" t="s">
        <v>2557</v>
      </c>
      <c r="Z6299" s="5" t="s">
        <v>13</v>
      </c>
      <c r="AA6299" s="5"/>
    </row>
    <row r="6300" spans="1:27" ht="12" customHeight="1" x14ac:dyDescent="0.15">
      <c r="A6300" s="1" t="s">
        <v>1662</v>
      </c>
      <c r="B6300" s="1" t="s">
        <v>27</v>
      </c>
      <c r="C6300" s="1" t="s">
        <v>21</v>
      </c>
      <c r="D6300" s="1" t="s">
        <v>2518</v>
      </c>
      <c r="E6300" s="1" t="s">
        <v>10</v>
      </c>
      <c r="F6300" s="1" t="s">
        <v>1663</v>
      </c>
      <c r="G6300" s="1" t="s">
        <v>245</v>
      </c>
      <c r="H6300" s="1" t="s">
        <v>306</v>
      </c>
      <c r="I6300" s="16"/>
      <c r="J6300" s="16"/>
      <c r="K6300" s="16"/>
      <c r="L6300" s="16"/>
      <c r="M6300" s="16"/>
      <c r="N6300" s="16"/>
      <c r="O6300" s="16"/>
      <c r="P6300" s="16"/>
      <c r="Q6300" s="16"/>
      <c r="R6300" s="16"/>
      <c r="S6300" s="16"/>
      <c r="T6300" s="16"/>
      <c r="U6300" s="16"/>
      <c r="V6300" s="1" t="s">
        <v>4151</v>
      </c>
      <c r="W6300" s="1" t="s">
        <v>2551</v>
      </c>
      <c r="X6300" s="5" t="s">
        <v>4155</v>
      </c>
      <c r="Y6300" s="5" t="s">
        <v>2740</v>
      </c>
      <c r="Z6300" s="5" t="s">
        <v>2788</v>
      </c>
      <c r="AA6300" s="5"/>
    </row>
    <row r="6301" spans="1:27" ht="12" customHeight="1" x14ac:dyDescent="0.15">
      <c r="A6301" s="1" t="s">
        <v>1662</v>
      </c>
      <c r="B6301" s="1" t="s">
        <v>27</v>
      </c>
      <c r="C6301" s="1" t="s">
        <v>23</v>
      </c>
      <c r="D6301" s="1" t="s">
        <v>2518</v>
      </c>
      <c r="E6301" s="1" t="s">
        <v>10</v>
      </c>
      <c r="F6301" s="1" t="s">
        <v>1663</v>
      </c>
      <c r="G6301" s="1" t="s">
        <v>22</v>
      </c>
      <c r="H6301" s="1" t="s">
        <v>13</v>
      </c>
      <c r="I6301" s="16"/>
      <c r="J6301" s="16"/>
      <c r="K6301" s="16"/>
      <c r="L6301" s="16"/>
      <c r="M6301" s="16"/>
      <c r="N6301" s="16"/>
      <c r="O6301" s="16"/>
      <c r="P6301" s="16"/>
      <c r="Q6301" s="16"/>
      <c r="R6301" s="16"/>
      <c r="S6301" s="16"/>
      <c r="T6301" s="16"/>
      <c r="U6301" s="16"/>
      <c r="V6301" s="1" t="s">
        <v>4151</v>
      </c>
      <c r="W6301" s="1" t="s">
        <v>2551</v>
      </c>
      <c r="X6301" s="5" t="s">
        <v>4155</v>
      </c>
      <c r="Y6301" s="5" t="s">
        <v>2564</v>
      </c>
      <c r="Z6301" s="5" t="s">
        <v>13</v>
      </c>
      <c r="AA6301" s="5"/>
    </row>
    <row r="6302" spans="1:27" ht="12" customHeight="1" x14ac:dyDescent="0.15">
      <c r="A6302" s="1" t="s">
        <v>1662</v>
      </c>
      <c r="B6302" s="1" t="s">
        <v>27</v>
      </c>
      <c r="C6302" s="1" t="s">
        <v>77</v>
      </c>
      <c r="D6302" s="1" t="s">
        <v>2518</v>
      </c>
      <c r="E6302" s="1" t="s">
        <v>10</v>
      </c>
      <c r="F6302" s="1" t="s">
        <v>1663</v>
      </c>
      <c r="G6302" s="1" t="s">
        <v>24</v>
      </c>
      <c r="H6302" s="1" t="s">
        <v>13</v>
      </c>
      <c r="I6302" s="16"/>
      <c r="J6302" s="16"/>
      <c r="K6302" s="16"/>
      <c r="L6302" s="16"/>
      <c r="M6302" s="16"/>
      <c r="N6302" s="16"/>
      <c r="O6302" s="16"/>
      <c r="P6302" s="16"/>
      <c r="Q6302" s="16"/>
      <c r="R6302" s="16"/>
      <c r="S6302" s="16"/>
      <c r="T6302" s="16"/>
      <c r="U6302" s="16"/>
      <c r="V6302" s="1" t="s">
        <v>4151</v>
      </c>
      <c r="W6302" s="1" t="s">
        <v>2551</v>
      </c>
      <c r="X6302" s="5" t="s">
        <v>4155</v>
      </c>
      <c r="Y6302" s="5" t="s">
        <v>2559</v>
      </c>
      <c r="Z6302" s="5" t="s">
        <v>13</v>
      </c>
      <c r="AA6302" s="5"/>
    </row>
    <row r="6303" spans="1:27" ht="12" customHeight="1" x14ac:dyDescent="0.15">
      <c r="A6303" s="1" t="s">
        <v>1662</v>
      </c>
      <c r="B6303" s="1" t="s">
        <v>29</v>
      </c>
      <c r="C6303" s="1" t="s">
        <v>9</v>
      </c>
      <c r="D6303" s="1" t="s">
        <v>2518</v>
      </c>
      <c r="E6303" s="1" t="s">
        <v>10</v>
      </c>
      <c r="F6303" s="1" t="s">
        <v>5387</v>
      </c>
      <c r="G6303" s="1" t="s">
        <v>12</v>
      </c>
      <c r="H6303" s="1" t="s">
        <v>13</v>
      </c>
      <c r="I6303" s="16"/>
      <c r="J6303" s="16"/>
      <c r="K6303" s="16"/>
      <c r="L6303" s="16"/>
      <c r="M6303" s="16"/>
      <c r="N6303" s="16"/>
      <c r="O6303" s="16"/>
      <c r="P6303" s="16"/>
      <c r="Q6303" s="16"/>
      <c r="R6303" s="16"/>
      <c r="S6303" s="16"/>
      <c r="T6303" s="16"/>
      <c r="U6303" s="16"/>
      <c r="V6303" s="1" t="s">
        <v>4151</v>
      </c>
      <c r="W6303" s="1" t="s">
        <v>2551</v>
      </c>
      <c r="X6303" s="5" t="s">
        <v>4156</v>
      </c>
      <c r="Y6303" s="5" t="s">
        <v>2553</v>
      </c>
      <c r="Z6303" s="5" t="s">
        <v>13</v>
      </c>
      <c r="AA6303" s="5"/>
    </row>
    <row r="6304" spans="1:27" ht="12" customHeight="1" x14ac:dyDescent="0.15">
      <c r="A6304" s="1" t="s">
        <v>1662</v>
      </c>
      <c r="B6304" s="1" t="s">
        <v>29</v>
      </c>
      <c r="C6304" s="1" t="s">
        <v>15</v>
      </c>
      <c r="D6304" s="1" t="s">
        <v>2518</v>
      </c>
      <c r="E6304" s="1" t="s">
        <v>10</v>
      </c>
      <c r="F6304" s="1" t="s">
        <v>5387</v>
      </c>
      <c r="G6304" s="1" t="s">
        <v>16</v>
      </c>
      <c r="H6304" s="1" t="s">
        <v>13</v>
      </c>
      <c r="I6304" s="16"/>
      <c r="J6304" s="16"/>
      <c r="K6304" s="16"/>
      <c r="L6304" s="16"/>
      <c r="M6304" s="16"/>
      <c r="N6304" s="16"/>
      <c r="O6304" s="16"/>
      <c r="P6304" s="16"/>
      <c r="Q6304" s="16"/>
      <c r="R6304" s="16"/>
      <c r="S6304" s="16"/>
      <c r="T6304" s="16"/>
      <c r="U6304" s="16"/>
      <c r="V6304" s="1" t="s">
        <v>4151</v>
      </c>
      <c r="W6304" s="1" t="s">
        <v>2551</v>
      </c>
      <c r="X6304" s="5" t="s">
        <v>4156</v>
      </c>
      <c r="Y6304" s="5" t="s">
        <v>2561</v>
      </c>
      <c r="Z6304" s="5" t="s">
        <v>13</v>
      </c>
      <c r="AA6304" s="5"/>
    </row>
    <row r="6305" spans="1:27" ht="12" customHeight="1" x14ac:dyDescent="0.15">
      <c r="A6305" s="1" t="s">
        <v>1662</v>
      </c>
      <c r="B6305" s="1" t="s">
        <v>29</v>
      </c>
      <c r="C6305" s="1" t="s">
        <v>17</v>
      </c>
      <c r="D6305" s="1" t="s">
        <v>2518</v>
      </c>
      <c r="E6305" s="1" t="s">
        <v>10</v>
      </c>
      <c r="F6305" s="1" t="s">
        <v>5387</v>
      </c>
      <c r="G6305" s="1" t="s">
        <v>18</v>
      </c>
      <c r="H6305" s="1" t="s">
        <v>13</v>
      </c>
      <c r="I6305" s="16"/>
      <c r="J6305" s="16"/>
      <c r="K6305" s="16"/>
      <c r="L6305" s="16"/>
      <c r="M6305" s="16"/>
      <c r="N6305" s="16"/>
      <c r="O6305" s="16"/>
      <c r="P6305" s="16"/>
      <c r="Q6305" s="16"/>
      <c r="R6305" s="16"/>
      <c r="S6305" s="16"/>
      <c r="T6305" s="16"/>
      <c r="U6305" s="16"/>
      <c r="V6305" s="1" t="s">
        <v>4151</v>
      </c>
      <c r="W6305" s="1" t="s">
        <v>2551</v>
      </c>
      <c r="X6305" s="5" t="s">
        <v>4156</v>
      </c>
      <c r="Y6305" s="5" t="s">
        <v>2562</v>
      </c>
      <c r="Z6305" s="5" t="s">
        <v>13</v>
      </c>
      <c r="AA6305" s="5"/>
    </row>
    <row r="6306" spans="1:27" ht="12" customHeight="1" x14ac:dyDescent="0.15">
      <c r="A6306" s="1" t="s">
        <v>1662</v>
      </c>
      <c r="B6306" s="1" t="s">
        <v>29</v>
      </c>
      <c r="C6306" s="1" t="s">
        <v>19</v>
      </c>
      <c r="D6306" s="1" t="s">
        <v>2518</v>
      </c>
      <c r="E6306" s="1" t="s">
        <v>10</v>
      </c>
      <c r="F6306" s="1" t="s">
        <v>5387</v>
      </c>
      <c r="G6306" s="1" t="s">
        <v>242</v>
      </c>
      <c r="H6306" s="1" t="s">
        <v>13</v>
      </c>
      <c r="I6306" s="16"/>
      <c r="J6306" s="16"/>
      <c r="K6306" s="16"/>
      <c r="L6306" s="16"/>
      <c r="M6306" s="16"/>
      <c r="N6306" s="16"/>
      <c r="O6306" s="16"/>
      <c r="P6306" s="16"/>
      <c r="Q6306" s="16"/>
      <c r="R6306" s="16"/>
      <c r="S6306" s="16"/>
      <c r="T6306" s="16"/>
      <c r="U6306" s="16"/>
      <c r="V6306" s="1" t="s">
        <v>4151</v>
      </c>
      <c r="W6306" s="1" t="s">
        <v>2551</v>
      </c>
      <c r="X6306" s="5" t="s">
        <v>4156</v>
      </c>
      <c r="Y6306" s="5" t="s">
        <v>2557</v>
      </c>
      <c r="Z6306" s="5" t="s">
        <v>13</v>
      </c>
      <c r="AA6306" s="5"/>
    </row>
    <row r="6307" spans="1:27" ht="12" customHeight="1" x14ac:dyDescent="0.15">
      <c r="A6307" s="1" t="s">
        <v>1662</v>
      </c>
      <c r="B6307" s="1" t="s">
        <v>29</v>
      </c>
      <c r="C6307" s="1" t="s">
        <v>21</v>
      </c>
      <c r="D6307" s="1" t="s">
        <v>2518</v>
      </c>
      <c r="E6307" s="1" t="s">
        <v>10</v>
      </c>
      <c r="F6307" s="1" t="s">
        <v>5387</v>
      </c>
      <c r="G6307" s="1" t="s">
        <v>245</v>
      </c>
      <c r="H6307" s="1" t="s">
        <v>306</v>
      </c>
      <c r="I6307" s="16"/>
      <c r="J6307" s="16"/>
      <c r="K6307" s="16"/>
      <c r="L6307" s="16"/>
      <c r="M6307" s="16"/>
      <c r="N6307" s="16"/>
      <c r="O6307" s="16"/>
      <c r="P6307" s="16"/>
      <c r="Q6307" s="16"/>
      <c r="R6307" s="16"/>
      <c r="S6307" s="16"/>
      <c r="T6307" s="16"/>
      <c r="U6307" s="16"/>
      <c r="V6307" s="1" t="s">
        <v>4151</v>
      </c>
      <c r="W6307" s="1" t="s">
        <v>2551</v>
      </c>
      <c r="X6307" s="5" t="s">
        <v>4156</v>
      </c>
      <c r="Y6307" s="5" t="s">
        <v>2740</v>
      </c>
      <c r="Z6307" s="5" t="s">
        <v>2788</v>
      </c>
      <c r="AA6307" s="5"/>
    </row>
    <row r="6308" spans="1:27" ht="12" customHeight="1" x14ac:dyDescent="0.15">
      <c r="A6308" s="1" t="s">
        <v>1662</v>
      </c>
      <c r="B6308" s="1" t="s">
        <v>29</v>
      </c>
      <c r="C6308" s="1" t="s">
        <v>23</v>
      </c>
      <c r="D6308" s="1" t="s">
        <v>2518</v>
      </c>
      <c r="E6308" s="1" t="s">
        <v>10</v>
      </c>
      <c r="F6308" s="1" t="s">
        <v>5387</v>
      </c>
      <c r="G6308" s="1" t="s">
        <v>22</v>
      </c>
      <c r="H6308" s="1" t="s">
        <v>13</v>
      </c>
      <c r="I6308" s="16"/>
      <c r="J6308" s="16"/>
      <c r="K6308" s="16"/>
      <c r="L6308" s="16"/>
      <c r="M6308" s="16"/>
      <c r="N6308" s="16"/>
      <c r="O6308" s="16"/>
      <c r="P6308" s="16"/>
      <c r="Q6308" s="16"/>
      <c r="R6308" s="16"/>
      <c r="S6308" s="16"/>
      <c r="T6308" s="16"/>
      <c r="U6308" s="16"/>
      <c r="V6308" s="1" t="s">
        <v>4151</v>
      </c>
      <c r="W6308" s="1" t="s">
        <v>2551</v>
      </c>
      <c r="X6308" s="5" t="s">
        <v>4156</v>
      </c>
      <c r="Y6308" s="5" t="s">
        <v>2564</v>
      </c>
      <c r="Z6308" s="5" t="s">
        <v>13</v>
      </c>
      <c r="AA6308" s="5"/>
    </row>
    <row r="6309" spans="1:27" ht="12" customHeight="1" x14ac:dyDescent="0.15">
      <c r="A6309" s="1" t="s">
        <v>1662</v>
      </c>
      <c r="B6309" s="1" t="s">
        <v>29</v>
      </c>
      <c r="C6309" s="1" t="s">
        <v>77</v>
      </c>
      <c r="D6309" s="1" t="s">
        <v>2518</v>
      </c>
      <c r="E6309" s="1" t="s">
        <v>10</v>
      </c>
      <c r="F6309" s="1" t="s">
        <v>5387</v>
      </c>
      <c r="G6309" s="1" t="s">
        <v>24</v>
      </c>
      <c r="H6309" s="1" t="s">
        <v>13</v>
      </c>
      <c r="I6309" s="16"/>
      <c r="J6309" s="16"/>
      <c r="K6309" s="16"/>
      <c r="L6309" s="16"/>
      <c r="M6309" s="16"/>
      <c r="N6309" s="16"/>
      <c r="O6309" s="16"/>
      <c r="P6309" s="16"/>
      <c r="Q6309" s="16"/>
      <c r="R6309" s="16"/>
      <c r="S6309" s="16"/>
      <c r="T6309" s="16"/>
      <c r="U6309" s="16"/>
      <c r="V6309" s="1" t="s">
        <v>4151</v>
      </c>
      <c r="W6309" s="1" t="s">
        <v>2551</v>
      </c>
      <c r="X6309" s="5" t="s">
        <v>4156</v>
      </c>
      <c r="Y6309" s="5" t="s">
        <v>2559</v>
      </c>
      <c r="Z6309" s="5" t="s">
        <v>13</v>
      </c>
      <c r="AA6309" s="5"/>
    </row>
    <row r="6310" spans="1:27" ht="12" customHeight="1" x14ac:dyDescent="0.15">
      <c r="A6310" s="1" t="s">
        <v>1662</v>
      </c>
      <c r="B6310" s="1" t="s">
        <v>31</v>
      </c>
      <c r="C6310" s="1" t="s">
        <v>9</v>
      </c>
      <c r="D6310" s="1" t="s">
        <v>2518</v>
      </c>
      <c r="E6310" s="1" t="s">
        <v>10</v>
      </c>
      <c r="F6310" s="1" t="s">
        <v>5388</v>
      </c>
      <c r="G6310" s="1" t="s">
        <v>12</v>
      </c>
      <c r="H6310" s="1" t="s">
        <v>13</v>
      </c>
      <c r="I6310" s="16"/>
      <c r="J6310" s="16"/>
      <c r="K6310" s="16"/>
      <c r="L6310" s="16"/>
      <c r="M6310" s="16"/>
      <c r="N6310" s="16"/>
      <c r="O6310" s="16"/>
      <c r="P6310" s="16"/>
      <c r="Q6310" s="16"/>
      <c r="R6310" s="16"/>
      <c r="S6310" s="16"/>
      <c r="T6310" s="16"/>
      <c r="U6310" s="16"/>
      <c r="V6310" s="1" t="s">
        <v>4151</v>
      </c>
      <c r="W6310" s="1" t="s">
        <v>2551</v>
      </c>
      <c r="X6310" s="5" t="s">
        <v>4157</v>
      </c>
      <c r="Y6310" s="5" t="s">
        <v>2553</v>
      </c>
      <c r="Z6310" s="5" t="s">
        <v>13</v>
      </c>
      <c r="AA6310" s="5"/>
    </row>
    <row r="6311" spans="1:27" ht="12" customHeight="1" x14ac:dyDescent="0.15">
      <c r="A6311" s="1" t="s">
        <v>1662</v>
      </c>
      <c r="B6311" s="1" t="s">
        <v>31</v>
      </c>
      <c r="C6311" s="1" t="s">
        <v>15</v>
      </c>
      <c r="D6311" s="1" t="s">
        <v>2518</v>
      </c>
      <c r="E6311" s="1" t="s">
        <v>10</v>
      </c>
      <c r="F6311" s="1" t="s">
        <v>5388</v>
      </c>
      <c r="G6311" s="1" t="s">
        <v>16</v>
      </c>
      <c r="H6311" s="1" t="s">
        <v>13</v>
      </c>
      <c r="I6311" s="16"/>
      <c r="J6311" s="16"/>
      <c r="K6311" s="16"/>
      <c r="L6311" s="16"/>
      <c r="M6311" s="16"/>
      <c r="N6311" s="16"/>
      <c r="O6311" s="16"/>
      <c r="P6311" s="16"/>
      <c r="Q6311" s="16"/>
      <c r="R6311" s="16"/>
      <c r="S6311" s="16"/>
      <c r="T6311" s="16"/>
      <c r="U6311" s="16"/>
      <c r="V6311" s="1" t="s">
        <v>4151</v>
      </c>
      <c r="W6311" s="1" t="s">
        <v>2551</v>
      </c>
      <c r="X6311" s="5" t="s">
        <v>4157</v>
      </c>
      <c r="Y6311" s="5" t="s">
        <v>2561</v>
      </c>
      <c r="Z6311" s="5" t="s">
        <v>13</v>
      </c>
      <c r="AA6311" s="5"/>
    </row>
    <row r="6312" spans="1:27" ht="12" customHeight="1" x14ac:dyDescent="0.15">
      <c r="A6312" s="1" t="s">
        <v>1662</v>
      </c>
      <c r="B6312" s="1" t="s">
        <v>31</v>
      </c>
      <c r="C6312" s="1" t="s">
        <v>17</v>
      </c>
      <c r="D6312" s="1" t="s">
        <v>2518</v>
      </c>
      <c r="E6312" s="1" t="s">
        <v>10</v>
      </c>
      <c r="F6312" s="1" t="s">
        <v>5388</v>
      </c>
      <c r="G6312" s="1" t="s">
        <v>18</v>
      </c>
      <c r="H6312" s="1" t="s">
        <v>13</v>
      </c>
      <c r="I6312" s="16"/>
      <c r="J6312" s="16"/>
      <c r="K6312" s="16"/>
      <c r="L6312" s="16"/>
      <c r="M6312" s="16"/>
      <c r="N6312" s="16"/>
      <c r="O6312" s="16"/>
      <c r="P6312" s="16"/>
      <c r="Q6312" s="16"/>
      <c r="R6312" s="16"/>
      <c r="S6312" s="16"/>
      <c r="T6312" s="16"/>
      <c r="U6312" s="16"/>
      <c r="V6312" s="1" t="s">
        <v>4151</v>
      </c>
      <c r="W6312" s="1" t="s">
        <v>2551</v>
      </c>
      <c r="X6312" s="5" t="s">
        <v>4157</v>
      </c>
      <c r="Y6312" s="5" t="s">
        <v>2562</v>
      </c>
      <c r="Z6312" s="5" t="s">
        <v>13</v>
      </c>
      <c r="AA6312" s="5"/>
    </row>
    <row r="6313" spans="1:27" ht="12" customHeight="1" x14ac:dyDescent="0.15">
      <c r="A6313" s="1" t="s">
        <v>1662</v>
      </c>
      <c r="B6313" s="1" t="s">
        <v>31</v>
      </c>
      <c r="C6313" s="1" t="s">
        <v>19</v>
      </c>
      <c r="D6313" s="1" t="s">
        <v>2518</v>
      </c>
      <c r="E6313" s="1" t="s">
        <v>10</v>
      </c>
      <c r="F6313" s="1" t="s">
        <v>5388</v>
      </c>
      <c r="G6313" s="1" t="s">
        <v>242</v>
      </c>
      <c r="H6313" s="1" t="s">
        <v>13</v>
      </c>
      <c r="I6313" s="16"/>
      <c r="J6313" s="16"/>
      <c r="K6313" s="16"/>
      <c r="L6313" s="16"/>
      <c r="M6313" s="16"/>
      <c r="N6313" s="16"/>
      <c r="O6313" s="16"/>
      <c r="P6313" s="16"/>
      <c r="Q6313" s="16"/>
      <c r="R6313" s="16"/>
      <c r="S6313" s="16"/>
      <c r="T6313" s="16"/>
      <c r="U6313" s="16"/>
      <c r="V6313" s="1" t="s">
        <v>4151</v>
      </c>
      <c r="W6313" s="1" t="s">
        <v>2551</v>
      </c>
      <c r="X6313" s="5" t="s">
        <v>4157</v>
      </c>
      <c r="Y6313" s="5" t="s">
        <v>2557</v>
      </c>
      <c r="Z6313" s="5" t="s">
        <v>13</v>
      </c>
      <c r="AA6313" s="5"/>
    </row>
    <row r="6314" spans="1:27" ht="12" customHeight="1" x14ac:dyDescent="0.15">
      <c r="A6314" s="1" t="s">
        <v>1662</v>
      </c>
      <c r="B6314" s="1" t="s">
        <v>31</v>
      </c>
      <c r="C6314" s="1" t="s">
        <v>21</v>
      </c>
      <c r="D6314" s="1" t="s">
        <v>2518</v>
      </c>
      <c r="E6314" s="1" t="s">
        <v>10</v>
      </c>
      <c r="F6314" s="1" t="s">
        <v>5388</v>
      </c>
      <c r="G6314" s="1" t="s">
        <v>245</v>
      </c>
      <c r="H6314" s="1" t="s">
        <v>306</v>
      </c>
      <c r="I6314" s="16"/>
      <c r="J6314" s="16"/>
      <c r="K6314" s="16"/>
      <c r="L6314" s="16"/>
      <c r="M6314" s="16"/>
      <c r="N6314" s="16"/>
      <c r="O6314" s="16"/>
      <c r="P6314" s="16"/>
      <c r="Q6314" s="16"/>
      <c r="R6314" s="16"/>
      <c r="S6314" s="16"/>
      <c r="T6314" s="16"/>
      <c r="U6314" s="16"/>
      <c r="V6314" s="1" t="s">
        <v>4151</v>
      </c>
      <c r="W6314" s="1" t="s">
        <v>2551</v>
      </c>
      <c r="X6314" s="5" t="s">
        <v>4157</v>
      </c>
      <c r="Y6314" s="5" t="s">
        <v>2740</v>
      </c>
      <c r="Z6314" s="5" t="s">
        <v>2788</v>
      </c>
      <c r="AA6314" s="5"/>
    </row>
    <row r="6315" spans="1:27" ht="12" customHeight="1" x14ac:dyDescent="0.15">
      <c r="A6315" s="1" t="s">
        <v>1662</v>
      </c>
      <c r="B6315" s="1" t="s">
        <v>31</v>
      </c>
      <c r="C6315" s="1" t="s">
        <v>23</v>
      </c>
      <c r="D6315" s="1" t="s">
        <v>2518</v>
      </c>
      <c r="E6315" s="1" t="s">
        <v>10</v>
      </c>
      <c r="F6315" s="1" t="s">
        <v>5388</v>
      </c>
      <c r="G6315" s="1" t="s">
        <v>22</v>
      </c>
      <c r="H6315" s="1" t="s">
        <v>13</v>
      </c>
      <c r="I6315" s="16"/>
      <c r="J6315" s="16"/>
      <c r="K6315" s="16"/>
      <c r="L6315" s="16"/>
      <c r="M6315" s="16"/>
      <c r="N6315" s="16"/>
      <c r="O6315" s="16"/>
      <c r="P6315" s="16"/>
      <c r="Q6315" s="16"/>
      <c r="R6315" s="16"/>
      <c r="S6315" s="16"/>
      <c r="T6315" s="16"/>
      <c r="U6315" s="16"/>
      <c r="V6315" s="1" t="s">
        <v>4151</v>
      </c>
      <c r="W6315" s="1" t="s">
        <v>2551</v>
      </c>
      <c r="X6315" s="5" t="s">
        <v>4157</v>
      </c>
      <c r="Y6315" s="5" t="s">
        <v>2564</v>
      </c>
      <c r="Z6315" s="5" t="s">
        <v>13</v>
      </c>
      <c r="AA6315" s="5"/>
    </row>
    <row r="6316" spans="1:27" ht="12" customHeight="1" x14ac:dyDescent="0.15">
      <c r="A6316" s="1" t="s">
        <v>1662</v>
      </c>
      <c r="B6316" s="1" t="s">
        <v>31</v>
      </c>
      <c r="C6316" s="1" t="s">
        <v>77</v>
      </c>
      <c r="D6316" s="1" t="s">
        <v>2518</v>
      </c>
      <c r="E6316" s="1" t="s">
        <v>10</v>
      </c>
      <c r="F6316" s="1" t="s">
        <v>5388</v>
      </c>
      <c r="G6316" s="1" t="s">
        <v>24</v>
      </c>
      <c r="H6316" s="1" t="s">
        <v>13</v>
      </c>
      <c r="I6316" s="16"/>
      <c r="J6316" s="16"/>
      <c r="K6316" s="16"/>
      <c r="L6316" s="16"/>
      <c r="M6316" s="16"/>
      <c r="N6316" s="16"/>
      <c r="O6316" s="16"/>
      <c r="P6316" s="16"/>
      <c r="Q6316" s="16"/>
      <c r="R6316" s="16"/>
      <c r="S6316" s="16"/>
      <c r="T6316" s="16"/>
      <c r="U6316" s="16"/>
      <c r="V6316" s="1" t="s">
        <v>4151</v>
      </c>
      <c r="W6316" s="1" t="s">
        <v>2551</v>
      </c>
      <c r="X6316" s="5" t="s">
        <v>4157</v>
      </c>
      <c r="Y6316" s="5" t="s">
        <v>2559</v>
      </c>
      <c r="Z6316" s="5" t="s">
        <v>13</v>
      </c>
      <c r="AA6316" s="5"/>
    </row>
    <row r="6317" spans="1:27" ht="12" customHeight="1" x14ac:dyDescent="0.15">
      <c r="A6317" s="1" t="s">
        <v>1662</v>
      </c>
      <c r="B6317" s="1" t="s">
        <v>33</v>
      </c>
      <c r="C6317" s="1" t="s">
        <v>9</v>
      </c>
      <c r="D6317" s="1" t="s">
        <v>2518</v>
      </c>
      <c r="E6317" s="1" t="s">
        <v>10</v>
      </c>
      <c r="F6317" s="1" t="s">
        <v>1664</v>
      </c>
      <c r="G6317" s="1" t="s">
        <v>12</v>
      </c>
      <c r="H6317" s="1" t="s">
        <v>13</v>
      </c>
      <c r="I6317" s="16"/>
      <c r="J6317" s="16"/>
      <c r="K6317" s="16"/>
      <c r="L6317" s="16"/>
      <c r="M6317" s="16"/>
      <c r="N6317" s="16"/>
      <c r="O6317" s="16"/>
      <c r="P6317" s="16"/>
      <c r="Q6317" s="16"/>
      <c r="R6317" s="16"/>
      <c r="S6317" s="16"/>
      <c r="T6317" s="16"/>
      <c r="U6317" s="16"/>
      <c r="V6317" s="1" t="s">
        <v>4151</v>
      </c>
      <c r="W6317" s="1" t="s">
        <v>2551</v>
      </c>
      <c r="X6317" s="5" t="s">
        <v>4158</v>
      </c>
      <c r="Y6317" s="5" t="s">
        <v>2553</v>
      </c>
      <c r="Z6317" s="5" t="s">
        <v>13</v>
      </c>
      <c r="AA6317" s="5"/>
    </row>
    <row r="6318" spans="1:27" ht="12" customHeight="1" x14ac:dyDescent="0.15">
      <c r="A6318" s="1" t="s">
        <v>1662</v>
      </c>
      <c r="B6318" s="1" t="s">
        <v>33</v>
      </c>
      <c r="C6318" s="1" t="s">
        <v>15</v>
      </c>
      <c r="D6318" s="1" t="s">
        <v>2518</v>
      </c>
      <c r="E6318" s="1" t="s">
        <v>10</v>
      </c>
      <c r="F6318" s="1" t="s">
        <v>1664</v>
      </c>
      <c r="G6318" s="1" t="s">
        <v>16</v>
      </c>
      <c r="H6318" s="1" t="s">
        <v>13</v>
      </c>
      <c r="I6318" s="16"/>
      <c r="J6318" s="16"/>
      <c r="K6318" s="16"/>
      <c r="L6318" s="16"/>
      <c r="M6318" s="16"/>
      <c r="N6318" s="16"/>
      <c r="O6318" s="16"/>
      <c r="P6318" s="16"/>
      <c r="Q6318" s="16"/>
      <c r="R6318" s="16"/>
      <c r="S6318" s="16"/>
      <c r="T6318" s="16"/>
      <c r="U6318" s="16"/>
      <c r="V6318" s="1" t="s">
        <v>4151</v>
      </c>
      <c r="W6318" s="1" t="s">
        <v>2551</v>
      </c>
      <c r="X6318" s="5" t="s">
        <v>4158</v>
      </c>
      <c r="Y6318" s="5" t="s">
        <v>2561</v>
      </c>
      <c r="Z6318" s="5" t="s">
        <v>13</v>
      </c>
      <c r="AA6318" s="5"/>
    </row>
    <row r="6319" spans="1:27" ht="12" customHeight="1" x14ac:dyDescent="0.15">
      <c r="A6319" s="1" t="s">
        <v>1662</v>
      </c>
      <c r="B6319" s="1" t="s">
        <v>33</v>
      </c>
      <c r="C6319" s="1" t="s">
        <v>17</v>
      </c>
      <c r="D6319" s="1" t="s">
        <v>2518</v>
      </c>
      <c r="E6319" s="1" t="s">
        <v>10</v>
      </c>
      <c r="F6319" s="1" t="s">
        <v>1664</v>
      </c>
      <c r="G6319" s="1" t="s">
        <v>18</v>
      </c>
      <c r="H6319" s="1" t="s">
        <v>13</v>
      </c>
      <c r="I6319" s="16"/>
      <c r="J6319" s="16"/>
      <c r="K6319" s="16"/>
      <c r="L6319" s="16"/>
      <c r="M6319" s="16"/>
      <c r="N6319" s="16"/>
      <c r="O6319" s="16"/>
      <c r="P6319" s="16"/>
      <c r="Q6319" s="16"/>
      <c r="R6319" s="16"/>
      <c r="S6319" s="16"/>
      <c r="T6319" s="16"/>
      <c r="U6319" s="16"/>
      <c r="V6319" s="1" t="s">
        <v>4151</v>
      </c>
      <c r="W6319" s="1" t="s">
        <v>2551</v>
      </c>
      <c r="X6319" s="5" t="s">
        <v>4158</v>
      </c>
      <c r="Y6319" s="5" t="s">
        <v>2562</v>
      </c>
      <c r="Z6319" s="5" t="s">
        <v>13</v>
      </c>
      <c r="AA6319" s="5"/>
    </row>
    <row r="6320" spans="1:27" ht="12" customHeight="1" x14ac:dyDescent="0.15">
      <c r="A6320" s="1" t="s">
        <v>1662</v>
      </c>
      <c r="B6320" s="1" t="s">
        <v>33</v>
      </c>
      <c r="C6320" s="1" t="s">
        <v>19</v>
      </c>
      <c r="D6320" s="1" t="s">
        <v>2518</v>
      </c>
      <c r="E6320" s="1" t="s">
        <v>10</v>
      </c>
      <c r="F6320" s="1" t="s">
        <v>1664</v>
      </c>
      <c r="G6320" s="1" t="s">
        <v>242</v>
      </c>
      <c r="H6320" s="1" t="s">
        <v>13</v>
      </c>
      <c r="I6320" s="16"/>
      <c r="J6320" s="16"/>
      <c r="K6320" s="16"/>
      <c r="L6320" s="16"/>
      <c r="M6320" s="16"/>
      <c r="N6320" s="16"/>
      <c r="O6320" s="16"/>
      <c r="P6320" s="16"/>
      <c r="Q6320" s="16"/>
      <c r="R6320" s="16"/>
      <c r="S6320" s="16"/>
      <c r="T6320" s="16"/>
      <c r="U6320" s="16"/>
      <c r="V6320" s="1" t="s">
        <v>4151</v>
      </c>
      <c r="W6320" s="1" t="s">
        <v>2551</v>
      </c>
      <c r="X6320" s="5" t="s">
        <v>4158</v>
      </c>
      <c r="Y6320" s="5" t="s">
        <v>2557</v>
      </c>
      <c r="Z6320" s="5" t="s">
        <v>13</v>
      </c>
      <c r="AA6320" s="5"/>
    </row>
    <row r="6321" spans="1:27" ht="12" customHeight="1" x14ac:dyDescent="0.15">
      <c r="A6321" s="1" t="s">
        <v>1662</v>
      </c>
      <c r="B6321" s="1" t="s">
        <v>33</v>
      </c>
      <c r="C6321" s="1" t="s">
        <v>21</v>
      </c>
      <c r="D6321" s="1" t="s">
        <v>2518</v>
      </c>
      <c r="E6321" s="1" t="s">
        <v>10</v>
      </c>
      <c r="F6321" s="1" t="s">
        <v>1664</v>
      </c>
      <c r="G6321" s="1" t="s">
        <v>245</v>
      </c>
      <c r="H6321" s="1" t="s">
        <v>306</v>
      </c>
      <c r="I6321" s="16"/>
      <c r="J6321" s="16"/>
      <c r="K6321" s="16"/>
      <c r="L6321" s="16"/>
      <c r="M6321" s="16"/>
      <c r="N6321" s="16"/>
      <c r="O6321" s="16"/>
      <c r="P6321" s="16"/>
      <c r="Q6321" s="16"/>
      <c r="R6321" s="16"/>
      <c r="S6321" s="16"/>
      <c r="T6321" s="16"/>
      <c r="U6321" s="16"/>
      <c r="V6321" s="1" t="s">
        <v>4151</v>
      </c>
      <c r="W6321" s="1" t="s">
        <v>2551</v>
      </c>
      <c r="X6321" s="5" t="s">
        <v>4158</v>
      </c>
      <c r="Y6321" s="5" t="s">
        <v>2740</v>
      </c>
      <c r="Z6321" s="5" t="s">
        <v>2788</v>
      </c>
      <c r="AA6321" s="5"/>
    </row>
    <row r="6322" spans="1:27" ht="12" customHeight="1" x14ac:dyDescent="0.15">
      <c r="A6322" s="1" t="s">
        <v>1662</v>
      </c>
      <c r="B6322" s="1" t="s">
        <v>33</v>
      </c>
      <c r="C6322" s="1" t="s">
        <v>23</v>
      </c>
      <c r="D6322" s="1" t="s">
        <v>2518</v>
      </c>
      <c r="E6322" s="1" t="s">
        <v>10</v>
      </c>
      <c r="F6322" s="1" t="s">
        <v>1664</v>
      </c>
      <c r="G6322" s="1" t="s">
        <v>22</v>
      </c>
      <c r="H6322" s="1" t="s">
        <v>13</v>
      </c>
      <c r="I6322" s="16"/>
      <c r="J6322" s="16"/>
      <c r="K6322" s="16"/>
      <c r="L6322" s="16"/>
      <c r="M6322" s="16"/>
      <c r="N6322" s="16"/>
      <c r="O6322" s="16"/>
      <c r="P6322" s="16"/>
      <c r="Q6322" s="16"/>
      <c r="R6322" s="16"/>
      <c r="S6322" s="16"/>
      <c r="T6322" s="16"/>
      <c r="U6322" s="16"/>
      <c r="V6322" s="1" t="s">
        <v>4151</v>
      </c>
      <c r="W6322" s="1" t="s">
        <v>2551</v>
      </c>
      <c r="X6322" s="5" t="s">
        <v>4158</v>
      </c>
      <c r="Y6322" s="5" t="s">
        <v>2564</v>
      </c>
      <c r="Z6322" s="5" t="s">
        <v>13</v>
      </c>
      <c r="AA6322" s="5"/>
    </row>
    <row r="6323" spans="1:27" ht="12" customHeight="1" x14ac:dyDescent="0.15">
      <c r="A6323" s="1" t="s">
        <v>1662</v>
      </c>
      <c r="B6323" s="1" t="s">
        <v>33</v>
      </c>
      <c r="C6323" s="1" t="s">
        <v>77</v>
      </c>
      <c r="D6323" s="1" t="s">
        <v>2518</v>
      </c>
      <c r="E6323" s="1" t="s">
        <v>10</v>
      </c>
      <c r="F6323" s="1" t="s">
        <v>1664</v>
      </c>
      <c r="G6323" s="1" t="s">
        <v>24</v>
      </c>
      <c r="H6323" s="1" t="s">
        <v>13</v>
      </c>
      <c r="I6323" s="16"/>
      <c r="J6323" s="16"/>
      <c r="K6323" s="16"/>
      <c r="L6323" s="16"/>
      <c r="M6323" s="16"/>
      <c r="N6323" s="16"/>
      <c r="O6323" s="16"/>
      <c r="P6323" s="16"/>
      <c r="Q6323" s="16"/>
      <c r="R6323" s="16"/>
      <c r="S6323" s="16"/>
      <c r="T6323" s="16"/>
      <c r="U6323" s="16"/>
      <c r="V6323" s="1" t="s">
        <v>4151</v>
      </c>
      <c r="W6323" s="1" t="s">
        <v>2551</v>
      </c>
      <c r="X6323" s="5" t="s">
        <v>4158</v>
      </c>
      <c r="Y6323" s="5" t="s">
        <v>2559</v>
      </c>
      <c r="Z6323" s="5" t="s">
        <v>13</v>
      </c>
      <c r="AA6323" s="5"/>
    </row>
    <row r="6324" spans="1:27" ht="12" customHeight="1" x14ac:dyDescent="0.15">
      <c r="A6324" s="1" t="s">
        <v>1662</v>
      </c>
      <c r="B6324" s="1" t="s">
        <v>35</v>
      </c>
      <c r="C6324" s="1" t="s">
        <v>9</v>
      </c>
      <c r="D6324" s="1" t="s">
        <v>2518</v>
      </c>
      <c r="E6324" s="1" t="s">
        <v>10</v>
      </c>
      <c r="F6324" s="1" t="s">
        <v>1665</v>
      </c>
      <c r="G6324" s="1" t="s">
        <v>12</v>
      </c>
      <c r="H6324" s="1" t="s">
        <v>13</v>
      </c>
      <c r="I6324" s="16"/>
      <c r="J6324" s="16"/>
      <c r="K6324" s="16"/>
      <c r="L6324" s="16"/>
      <c r="M6324" s="16"/>
      <c r="N6324" s="16"/>
      <c r="O6324" s="16"/>
      <c r="P6324" s="16"/>
      <c r="Q6324" s="16"/>
      <c r="R6324" s="16"/>
      <c r="S6324" s="16"/>
      <c r="T6324" s="16"/>
      <c r="U6324" s="16"/>
      <c r="V6324" s="1" t="s">
        <v>4151</v>
      </c>
      <c r="W6324" s="1" t="s">
        <v>2551</v>
      </c>
      <c r="X6324" s="5" t="s">
        <v>4159</v>
      </c>
      <c r="Y6324" s="5" t="s">
        <v>2553</v>
      </c>
      <c r="Z6324" s="5" t="s">
        <v>13</v>
      </c>
      <c r="AA6324" s="5"/>
    </row>
    <row r="6325" spans="1:27" ht="12" customHeight="1" x14ac:dyDescent="0.15">
      <c r="A6325" s="1" t="s">
        <v>1662</v>
      </c>
      <c r="B6325" s="1" t="s">
        <v>35</v>
      </c>
      <c r="C6325" s="1" t="s">
        <v>15</v>
      </c>
      <c r="D6325" s="1" t="s">
        <v>2518</v>
      </c>
      <c r="E6325" s="1" t="s">
        <v>10</v>
      </c>
      <c r="F6325" s="1" t="s">
        <v>1665</v>
      </c>
      <c r="G6325" s="1" t="s">
        <v>16</v>
      </c>
      <c r="H6325" s="1" t="s">
        <v>13</v>
      </c>
      <c r="I6325" s="16"/>
      <c r="J6325" s="16"/>
      <c r="K6325" s="16"/>
      <c r="L6325" s="16"/>
      <c r="M6325" s="16"/>
      <c r="N6325" s="16"/>
      <c r="O6325" s="16"/>
      <c r="P6325" s="16"/>
      <c r="Q6325" s="16"/>
      <c r="R6325" s="16"/>
      <c r="S6325" s="16"/>
      <c r="T6325" s="16"/>
      <c r="U6325" s="16"/>
      <c r="V6325" s="1" t="s">
        <v>4151</v>
      </c>
      <c r="W6325" s="1" t="s">
        <v>2551</v>
      </c>
      <c r="X6325" s="5" t="s">
        <v>4159</v>
      </c>
      <c r="Y6325" s="5" t="s">
        <v>2561</v>
      </c>
      <c r="Z6325" s="5" t="s">
        <v>13</v>
      </c>
      <c r="AA6325" s="5"/>
    </row>
    <row r="6326" spans="1:27" ht="12" customHeight="1" x14ac:dyDescent="0.15">
      <c r="A6326" s="1" t="s">
        <v>1662</v>
      </c>
      <c r="B6326" s="1" t="s">
        <v>35</v>
      </c>
      <c r="C6326" s="1" t="s">
        <v>17</v>
      </c>
      <c r="D6326" s="1" t="s">
        <v>2518</v>
      </c>
      <c r="E6326" s="1" t="s">
        <v>10</v>
      </c>
      <c r="F6326" s="1" t="s">
        <v>1665</v>
      </c>
      <c r="G6326" s="1" t="s">
        <v>18</v>
      </c>
      <c r="H6326" s="1" t="s">
        <v>13</v>
      </c>
      <c r="I6326" s="16"/>
      <c r="J6326" s="16"/>
      <c r="K6326" s="16"/>
      <c r="L6326" s="16"/>
      <c r="M6326" s="16"/>
      <c r="N6326" s="16"/>
      <c r="O6326" s="16"/>
      <c r="P6326" s="16"/>
      <c r="Q6326" s="16"/>
      <c r="R6326" s="16"/>
      <c r="S6326" s="16"/>
      <c r="T6326" s="16"/>
      <c r="U6326" s="16"/>
      <c r="V6326" s="1" t="s">
        <v>4151</v>
      </c>
      <c r="W6326" s="1" t="s">
        <v>2551</v>
      </c>
      <c r="X6326" s="5" t="s">
        <v>4159</v>
      </c>
      <c r="Y6326" s="5" t="s">
        <v>2562</v>
      </c>
      <c r="Z6326" s="5" t="s">
        <v>13</v>
      </c>
      <c r="AA6326" s="5"/>
    </row>
    <row r="6327" spans="1:27" ht="12" customHeight="1" x14ac:dyDescent="0.15">
      <c r="A6327" s="1" t="s">
        <v>1662</v>
      </c>
      <c r="B6327" s="1" t="s">
        <v>35</v>
      </c>
      <c r="C6327" s="1" t="s">
        <v>19</v>
      </c>
      <c r="D6327" s="1" t="s">
        <v>2518</v>
      </c>
      <c r="E6327" s="1" t="s">
        <v>10</v>
      </c>
      <c r="F6327" s="1" t="s">
        <v>1665</v>
      </c>
      <c r="G6327" s="1" t="s">
        <v>242</v>
      </c>
      <c r="H6327" s="1" t="s">
        <v>13</v>
      </c>
      <c r="I6327" s="16"/>
      <c r="J6327" s="16"/>
      <c r="K6327" s="16"/>
      <c r="L6327" s="16"/>
      <c r="M6327" s="16"/>
      <c r="N6327" s="16"/>
      <c r="O6327" s="16"/>
      <c r="P6327" s="16"/>
      <c r="Q6327" s="16"/>
      <c r="R6327" s="16"/>
      <c r="S6327" s="16"/>
      <c r="T6327" s="16"/>
      <c r="U6327" s="16"/>
      <c r="V6327" s="1" t="s">
        <v>4151</v>
      </c>
      <c r="W6327" s="1" t="s">
        <v>2551</v>
      </c>
      <c r="X6327" s="5" t="s">
        <v>4159</v>
      </c>
      <c r="Y6327" s="5" t="s">
        <v>2557</v>
      </c>
      <c r="Z6327" s="5" t="s">
        <v>13</v>
      </c>
      <c r="AA6327" s="5"/>
    </row>
    <row r="6328" spans="1:27" ht="12" customHeight="1" x14ac:dyDescent="0.15">
      <c r="A6328" s="1" t="s">
        <v>1662</v>
      </c>
      <c r="B6328" s="1" t="s">
        <v>35</v>
      </c>
      <c r="C6328" s="1" t="s">
        <v>21</v>
      </c>
      <c r="D6328" s="1" t="s">
        <v>2518</v>
      </c>
      <c r="E6328" s="1" t="s">
        <v>10</v>
      </c>
      <c r="F6328" s="1" t="s">
        <v>1665</v>
      </c>
      <c r="G6328" s="1" t="s">
        <v>245</v>
      </c>
      <c r="H6328" s="1" t="s">
        <v>306</v>
      </c>
      <c r="I6328" s="16"/>
      <c r="J6328" s="16"/>
      <c r="K6328" s="16"/>
      <c r="L6328" s="16"/>
      <c r="M6328" s="16"/>
      <c r="N6328" s="16"/>
      <c r="O6328" s="16"/>
      <c r="P6328" s="16"/>
      <c r="Q6328" s="16"/>
      <c r="R6328" s="16"/>
      <c r="S6328" s="16"/>
      <c r="T6328" s="16"/>
      <c r="U6328" s="16"/>
      <c r="V6328" s="1" t="s">
        <v>4151</v>
      </c>
      <c r="W6328" s="1" t="s">
        <v>2551</v>
      </c>
      <c r="X6328" s="5" t="s">
        <v>4159</v>
      </c>
      <c r="Y6328" s="5" t="s">
        <v>2740</v>
      </c>
      <c r="Z6328" s="5" t="s">
        <v>2788</v>
      </c>
      <c r="AA6328" s="5"/>
    </row>
    <row r="6329" spans="1:27" ht="12" customHeight="1" x14ac:dyDescent="0.15">
      <c r="A6329" s="1" t="s">
        <v>1662</v>
      </c>
      <c r="B6329" s="1" t="s">
        <v>35</v>
      </c>
      <c r="C6329" s="1" t="s">
        <v>23</v>
      </c>
      <c r="D6329" s="1" t="s">
        <v>2518</v>
      </c>
      <c r="E6329" s="1" t="s">
        <v>10</v>
      </c>
      <c r="F6329" s="1" t="s">
        <v>1665</v>
      </c>
      <c r="G6329" s="1" t="s">
        <v>22</v>
      </c>
      <c r="H6329" s="1" t="s">
        <v>13</v>
      </c>
      <c r="I6329" s="16"/>
      <c r="J6329" s="16"/>
      <c r="K6329" s="16"/>
      <c r="L6329" s="16"/>
      <c r="M6329" s="16"/>
      <c r="N6329" s="16"/>
      <c r="O6329" s="16"/>
      <c r="P6329" s="16"/>
      <c r="Q6329" s="16"/>
      <c r="R6329" s="16"/>
      <c r="S6329" s="16"/>
      <c r="T6329" s="16"/>
      <c r="U6329" s="16"/>
      <c r="V6329" s="1" t="s">
        <v>4151</v>
      </c>
      <c r="W6329" s="1" t="s">
        <v>2551</v>
      </c>
      <c r="X6329" s="5" t="s">
        <v>4159</v>
      </c>
      <c r="Y6329" s="5" t="s">
        <v>2564</v>
      </c>
      <c r="Z6329" s="5" t="s">
        <v>13</v>
      </c>
      <c r="AA6329" s="5"/>
    </row>
    <row r="6330" spans="1:27" ht="12" customHeight="1" x14ac:dyDescent="0.15">
      <c r="A6330" s="1" t="s">
        <v>1662</v>
      </c>
      <c r="B6330" s="1" t="s">
        <v>35</v>
      </c>
      <c r="C6330" s="1" t="s">
        <v>77</v>
      </c>
      <c r="D6330" s="1" t="s">
        <v>2518</v>
      </c>
      <c r="E6330" s="1" t="s">
        <v>10</v>
      </c>
      <c r="F6330" s="1" t="s">
        <v>1665</v>
      </c>
      <c r="G6330" s="1" t="s">
        <v>24</v>
      </c>
      <c r="H6330" s="1" t="s">
        <v>13</v>
      </c>
      <c r="I6330" s="16"/>
      <c r="J6330" s="16"/>
      <c r="K6330" s="16"/>
      <c r="L6330" s="16"/>
      <c r="M6330" s="16"/>
      <c r="N6330" s="16"/>
      <c r="O6330" s="16"/>
      <c r="P6330" s="16"/>
      <c r="Q6330" s="16"/>
      <c r="R6330" s="16"/>
      <c r="S6330" s="16"/>
      <c r="T6330" s="16"/>
      <c r="U6330" s="16"/>
      <c r="V6330" s="1" t="s">
        <v>4151</v>
      </c>
      <c r="W6330" s="1" t="s">
        <v>2551</v>
      </c>
      <c r="X6330" s="5" t="s">
        <v>4159</v>
      </c>
      <c r="Y6330" s="5" t="s">
        <v>2559</v>
      </c>
      <c r="Z6330" s="5" t="s">
        <v>13</v>
      </c>
      <c r="AA6330" s="5"/>
    </row>
    <row r="6331" spans="1:27" ht="12" customHeight="1" x14ac:dyDescent="0.15">
      <c r="A6331" s="1" t="s">
        <v>1662</v>
      </c>
      <c r="B6331" s="1" t="s">
        <v>37</v>
      </c>
      <c r="C6331" s="1" t="s">
        <v>9</v>
      </c>
      <c r="D6331" s="1" t="s">
        <v>2518</v>
      </c>
      <c r="E6331" s="1" t="s">
        <v>10</v>
      </c>
      <c r="F6331" s="1" t="s">
        <v>1666</v>
      </c>
      <c r="G6331" s="1" t="s">
        <v>12</v>
      </c>
      <c r="H6331" s="1" t="s">
        <v>13</v>
      </c>
      <c r="I6331" s="16"/>
      <c r="J6331" s="16"/>
      <c r="K6331" s="16"/>
      <c r="L6331" s="16"/>
      <c r="M6331" s="16"/>
      <c r="N6331" s="16"/>
      <c r="O6331" s="16"/>
      <c r="P6331" s="16"/>
      <c r="Q6331" s="16"/>
      <c r="R6331" s="16"/>
      <c r="S6331" s="16"/>
      <c r="T6331" s="16"/>
      <c r="U6331" s="16"/>
      <c r="V6331" s="1" t="s">
        <v>4151</v>
      </c>
      <c r="W6331" s="1" t="s">
        <v>2551</v>
      </c>
      <c r="X6331" s="5" t="s">
        <v>4160</v>
      </c>
      <c r="Y6331" s="5" t="s">
        <v>2553</v>
      </c>
      <c r="Z6331" s="5" t="s">
        <v>13</v>
      </c>
      <c r="AA6331" s="5"/>
    </row>
    <row r="6332" spans="1:27" ht="12" customHeight="1" x14ac:dyDescent="0.15">
      <c r="A6332" s="1" t="s">
        <v>1662</v>
      </c>
      <c r="B6332" s="1" t="s">
        <v>37</v>
      </c>
      <c r="C6332" s="1" t="s">
        <v>15</v>
      </c>
      <c r="D6332" s="1" t="s">
        <v>2518</v>
      </c>
      <c r="E6332" s="1" t="s">
        <v>10</v>
      </c>
      <c r="F6332" s="1" t="s">
        <v>1666</v>
      </c>
      <c r="G6332" s="1" t="s">
        <v>16</v>
      </c>
      <c r="H6332" s="1" t="s">
        <v>13</v>
      </c>
      <c r="I6332" s="16"/>
      <c r="J6332" s="16"/>
      <c r="K6332" s="16"/>
      <c r="L6332" s="16"/>
      <c r="M6332" s="16"/>
      <c r="N6332" s="16"/>
      <c r="O6332" s="16"/>
      <c r="P6332" s="16"/>
      <c r="Q6332" s="16"/>
      <c r="R6332" s="16"/>
      <c r="S6332" s="16"/>
      <c r="T6332" s="16"/>
      <c r="U6332" s="16"/>
      <c r="V6332" s="1" t="s">
        <v>4151</v>
      </c>
      <c r="W6332" s="1" t="s">
        <v>2551</v>
      </c>
      <c r="X6332" s="5" t="s">
        <v>4160</v>
      </c>
      <c r="Y6332" s="5" t="s">
        <v>2561</v>
      </c>
      <c r="Z6332" s="5" t="s">
        <v>13</v>
      </c>
      <c r="AA6332" s="5"/>
    </row>
    <row r="6333" spans="1:27" ht="12" customHeight="1" x14ac:dyDescent="0.15">
      <c r="A6333" s="1" t="s">
        <v>1662</v>
      </c>
      <c r="B6333" s="1" t="s">
        <v>37</v>
      </c>
      <c r="C6333" s="1" t="s">
        <v>17</v>
      </c>
      <c r="D6333" s="1" t="s">
        <v>2518</v>
      </c>
      <c r="E6333" s="1" t="s">
        <v>10</v>
      </c>
      <c r="F6333" s="1" t="s">
        <v>1666</v>
      </c>
      <c r="G6333" s="1" t="s">
        <v>18</v>
      </c>
      <c r="H6333" s="1" t="s">
        <v>13</v>
      </c>
      <c r="I6333" s="16"/>
      <c r="J6333" s="16"/>
      <c r="K6333" s="16"/>
      <c r="L6333" s="16"/>
      <c r="M6333" s="16"/>
      <c r="N6333" s="16"/>
      <c r="O6333" s="16"/>
      <c r="P6333" s="16"/>
      <c r="Q6333" s="16"/>
      <c r="R6333" s="16"/>
      <c r="S6333" s="16"/>
      <c r="T6333" s="16"/>
      <c r="U6333" s="16"/>
      <c r="V6333" s="1" t="s">
        <v>4151</v>
      </c>
      <c r="W6333" s="1" t="s">
        <v>2551</v>
      </c>
      <c r="X6333" s="5" t="s">
        <v>4160</v>
      </c>
      <c r="Y6333" s="5" t="s">
        <v>2562</v>
      </c>
      <c r="Z6333" s="5" t="s">
        <v>13</v>
      </c>
      <c r="AA6333" s="5"/>
    </row>
    <row r="6334" spans="1:27" ht="12" customHeight="1" x14ac:dyDescent="0.15">
      <c r="A6334" s="1" t="s">
        <v>1662</v>
      </c>
      <c r="B6334" s="1" t="s">
        <v>37</v>
      </c>
      <c r="C6334" s="1" t="s">
        <v>19</v>
      </c>
      <c r="D6334" s="1" t="s">
        <v>2518</v>
      </c>
      <c r="E6334" s="1" t="s">
        <v>10</v>
      </c>
      <c r="F6334" s="1" t="s">
        <v>1666</v>
      </c>
      <c r="G6334" s="1" t="s">
        <v>242</v>
      </c>
      <c r="H6334" s="1" t="s">
        <v>13</v>
      </c>
      <c r="I6334" s="16"/>
      <c r="J6334" s="16"/>
      <c r="K6334" s="16"/>
      <c r="L6334" s="16"/>
      <c r="M6334" s="16"/>
      <c r="N6334" s="16"/>
      <c r="O6334" s="16"/>
      <c r="P6334" s="16"/>
      <c r="Q6334" s="16"/>
      <c r="R6334" s="16"/>
      <c r="S6334" s="16"/>
      <c r="T6334" s="16"/>
      <c r="U6334" s="16"/>
      <c r="V6334" s="1" t="s">
        <v>4151</v>
      </c>
      <c r="W6334" s="1" t="s">
        <v>2551</v>
      </c>
      <c r="X6334" s="5" t="s">
        <v>4160</v>
      </c>
      <c r="Y6334" s="5" t="s">
        <v>2557</v>
      </c>
      <c r="Z6334" s="5" t="s">
        <v>13</v>
      </c>
      <c r="AA6334" s="5"/>
    </row>
    <row r="6335" spans="1:27" ht="12" customHeight="1" x14ac:dyDescent="0.15">
      <c r="A6335" s="1" t="s">
        <v>1662</v>
      </c>
      <c r="B6335" s="1" t="s">
        <v>37</v>
      </c>
      <c r="C6335" s="1" t="s">
        <v>21</v>
      </c>
      <c r="D6335" s="1" t="s">
        <v>2518</v>
      </c>
      <c r="E6335" s="1" t="s">
        <v>10</v>
      </c>
      <c r="F6335" s="1" t="s">
        <v>1666</v>
      </c>
      <c r="G6335" s="1" t="s">
        <v>245</v>
      </c>
      <c r="H6335" s="1" t="s">
        <v>306</v>
      </c>
      <c r="I6335" s="16"/>
      <c r="J6335" s="16"/>
      <c r="K6335" s="16"/>
      <c r="L6335" s="16"/>
      <c r="M6335" s="16"/>
      <c r="N6335" s="16"/>
      <c r="O6335" s="16"/>
      <c r="P6335" s="16"/>
      <c r="Q6335" s="16"/>
      <c r="R6335" s="16"/>
      <c r="S6335" s="16"/>
      <c r="T6335" s="16"/>
      <c r="U6335" s="16"/>
      <c r="V6335" s="1" t="s">
        <v>4151</v>
      </c>
      <c r="W6335" s="1" t="s">
        <v>2551</v>
      </c>
      <c r="X6335" s="5" t="s">
        <v>4160</v>
      </c>
      <c r="Y6335" s="5" t="s">
        <v>2740</v>
      </c>
      <c r="Z6335" s="5" t="s">
        <v>2788</v>
      </c>
      <c r="AA6335" s="5"/>
    </row>
    <row r="6336" spans="1:27" ht="12" customHeight="1" x14ac:dyDescent="0.15">
      <c r="A6336" s="1" t="s">
        <v>1662</v>
      </c>
      <c r="B6336" s="1" t="s">
        <v>37</v>
      </c>
      <c r="C6336" s="1" t="s">
        <v>23</v>
      </c>
      <c r="D6336" s="1" t="s">
        <v>2518</v>
      </c>
      <c r="E6336" s="1" t="s">
        <v>10</v>
      </c>
      <c r="F6336" s="1" t="s">
        <v>1666</v>
      </c>
      <c r="G6336" s="1" t="s">
        <v>22</v>
      </c>
      <c r="H6336" s="1" t="s">
        <v>13</v>
      </c>
      <c r="I6336" s="16"/>
      <c r="J6336" s="16"/>
      <c r="K6336" s="16"/>
      <c r="L6336" s="16"/>
      <c r="M6336" s="16"/>
      <c r="N6336" s="16"/>
      <c r="O6336" s="16"/>
      <c r="P6336" s="16"/>
      <c r="Q6336" s="16"/>
      <c r="R6336" s="16"/>
      <c r="S6336" s="16"/>
      <c r="T6336" s="16"/>
      <c r="U6336" s="16"/>
      <c r="V6336" s="1" t="s">
        <v>4151</v>
      </c>
      <c r="W6336" s="1" t="s">
        <v>2551</v>
      </c>
      <c r="X6336" s="5" t="s">
        <v>4160</v>
      </c>
      <c r="Y6336" s="5" t="s">
        <v>2564</v>
      </c>
      <c r="Z6336" s="5" t="s">
        <v>13</v>
      </c>
      <c r="AA6336" s="5"/>
    </row>
    <row r="6337" spans="1:27" ht="12" customHeight="1" x14ac:dyDescent="0.15">
      <c r="A6337" s="1" t="s">
        <v>1662</v>
      </c>
      <c r="B6337" s="1" t="s">
        <v>37</v>
      </c>
      <c r="C6337" s="1" t="s">
        <v>77</v>
      </c>
      <c r="D6337" s="1" t="s">
        <v>2518</v>
      </c>
      <c r="E6337" s="1" t="s">
        <v>10</v>
      </c>
      <c r="F6337" s="1" t="s">
        <v>1666</v>
      </c>
      <c r="G6337" s="1" t="s">
        <v>24</v>
      </c>
      <c r="H6337" s="1" t="s">
        <v>13</v>
      </c>
      <c r="I6337" s="16"/>
      <c r="J6337" s="16"/>
      <c r="K6337" s="16"/>
      <c r="L6337" s="16"/>
      <c r="M6337" s="16"/>
      <c r="N6337" s="16"/>
      <c r="O6337" s="16"/>
      <c r="P6337" s="16"/>
      <c r="Q6337" s="16"/>
      <c r="R6337" s="16"/>
      <c r="S6337" s="16"/>
      <c r="T6337" s="16"/>
      <c r="U6337" s="16"/>
      <c r="V6337" s="1" t="s">
        <v>4151</v>
      </c>
      <c r="W6337" s="1" t="s">
        <v>2551</v>
      </c>
      <c r="X6337" s="5" t="s">
        <v>4160</v>
      </c>
      <c r="Y6337" s="5" t="s">
        <v>2559</v>
      </c>
      <c r="Z6337" s="5" t="s">
        <v>13</v>
      </c>
      <c r="AA6337" s="5"/>
    </row>
    <row r="6338" spans="1:27" ht="12" customHeight="1" x14ac:dyDescent="0.15">
      <c r="A6338" s="1" t="s">
        <v>1662</v>
      </c>
      <c r="B6338" s="1" t="s">
        <v>37</v>
      </c>
      <c r="C6338" s="1" t="s">
        <v>244</v>
      </c>
      <c r="D6338" s="1" t="s">
        <v>2518</v>
      </c>
      <c r="E6338" s="1" t="s">
        <v>10</v>
      </c>
      <c r="F6338" s="1" t="s">
        <v>1666</v>
      </c>
      <c r="G6338" s="1" t="s">
        <v>220</v>
      </c>
      <c r="H6338" s="1" t="s">
        <v>1632</v>
      </c>
      <c r="I6338" s="16"/>
      <c r="J6338" s="16"/>
      <c r="K6338" s="16"/>
      <c r="L6338" s="16"/>
      <c r="M6338" s="16"/>
      <c r="N6338" s="16"/>
      <c r="O6338" s="16"/>
      <c r="P6338" s="16"/>
      <c r="Q6338" s="16"/>
      <c r="R6338" s="16"/>
      <c r="S6338" s="16"/>
      <c r="T6338" s="16"/>
      <c r="U6338" s="16"/>
      <c r="V6338" s="1" t="s">
        <v>4151</v>
      </c>
      <c r="W6338" s="1" t="s">
        <v>2551</v>
      </c>
      <c r="X6338" s="5" t="s">
        <v>4160</v>
      </c>
      <c r="Y6338" s="5" t="s">
        <v>4107</v>
      </c>
      <c r="Z6338" s="5" t="s">
        <v>4109</v>
      </c>
      <c r="AA6338" s="5"/>
    </row>
    <row r="6339" spans="1:27" ht="12" customHeight="1" x14ac:dyDescent="0.15">
      <c r="A6339" s="1" t="s">
        <v>1662</v>
      </c>
      <c r="B6339" s="1" t="s">
        <v>41</v>
      </c>
      <c r="C6339" s="1" t="s">
        <v>9</v>
      </c>
      <c r="D6339" s="1" t="s">
        <v>2518</v>
      </c>
      <c r="E6339" s="1" t="s">
        <v>10</v>
      </c>
      <c r="F6339" s="1" t="s">
        <v>1667</v>
      </c>
      <c r="G6339" s="1" t="s">
        <v>12</v>
      </c>
      <c r="H6339" s="1" t="s">
        <v>13</v>
      </c>
      <c r="I6339" s="16"/>
      <c r="J6339" s="16"/>
      <c r="K6339" s="16"/>
      <c r="L6339" s="16"/>
      <c r="M6339" s="16"/>
      <c r="N6339" s="16"/>
      <c r="O6339" s="16"/>
      <c r="P6339" s="16"/>
      <c r="Q6339" s="16"/>
      <c r="R6339" s="16"/>
      <c r="S6339" s="16"/>
      <c r="T6339" s="16"/>
      <c r="U6339" s="16"/>
      <c r="V6339" s="1" t="s">
        <v>4151</v>
      </c>
      <c r="W6339" s="1" t="s">
        <v>2551</v>
      </c>
      <c r="X6339" s="5" t="s">
        <v>4161</v>
      </c>
      <c r="Y6339" s="5" t="s">
        <v>2553</v>
      </c>
      <c r="Z6339" s="5" t="s">
        <v>13</v>
      </c>
      <c r="AA6339" s="5"/>
    </row>
    <row r="6340" spans="1:27" ht="12" customHeight="1" x14ac:dyDescent="0.15">
      <c r="A6340" s="1" t="s">
        <v>1662</v>
      </c>
      <c r="B6340" s="1" t="s">
        <v>41</v>
      </c>
      <c r="C6340" s="1" t="s">
        <v>15</v>
      </c>
      <c r="D6340" s="1" t="s">
        <v>2518</v>
      </c>
      <c r="E6340" s="1" t="s">
        <v>10</v>
      </c>
      <c r="F6340" s="1" t="s">
        <v>1667</v>
      </c>
      <c r="G6340" s="1" t="s">
        <v>16</v>
      </c>
      <c r="H6340" s="1" t="s">
        <v>13</v>
      </c>
      <c r="I6340" s="16"/>
      <c r="J6340" s="16"/>
      <c r="K6340" s="16"/>
      <c r="L6340" s="16"/>
      <c r="M6340" s="16"/>
      <c r="N6340" s="16"/>
      <c r="O6340" s="16"/>
      <c r="P6340" s="16"/>
      <c r="Q6340" s="16"/>
      <c r="R6340" s="16"/>
      <c r="S6340" s="16"/>
      <c r="T6340" s="16"/>
      <c r="U6340" s="16"/>
      <c r="V6340" s="1" t="s">
        <v>4151</v>
      </c>
      <c r="W6340" s="1" t="s">
        <v>2551</v>
      </c>
      <c r="X6340" s="5" t="s">
        <v>4161</v>
      </c>
      <c r="Y6340" s="5" t="s">
        <v>2561</v>
      </c>
      <c r="Z6340" s="5" t="s">
        <v>13</v>
      </c>
      <c r="AA6340" s="5"/>
    </row>
    <row r="6341" spans="1:27" ht="12" customHeight="1" x14ac:dyDescent="0.15">
      <c r="A6341" s="1" t="s">
        <v>1662</v>
      </c>
      <c r="B6341" s="1" t="s">
        <v>41</v>
      </c>
      <c r="C6341" s="1" t="s">
        <v>17</v>
      </c>
      <c r="D6341" s="1" t="s">
        <v>2518</v>
      </c>
      <c r="E6341" s="1" t="s">
        <v>10</v>
      </c>
      <c r="F6341" s="1" t="s">
        <v>1667</v>
      </c>
      <c r="G6341" s="1" t="s">
        <v>18</v>
      </c>
      <c r="H6341" s="1" t="s">
        <v>13</v>
      </c>
      <c r="I6341" s="16"/>
      <c r="J6341" s="16"/>
      <c r="K6341" s="16"/>
      <c r="L6341" s="16"/>
      <c r="M6341" s="16"/>
      <c r="N6341" s="16"/>
      <c r="O6341" s="16"/>
      <c r="P6341" s="16"/>
      <c r="Q6341" s="16"/>
      <c r="R6341" s="16"/>
      <c r="S6341" s="16"/>
      <c r="T6341" s="16"/>
      <c r="U6341" s="16"/>
      <c r="V6341" s="1" t="s">
        <v>4151</v>
      </c>
      <c r="W6341" s="1" t="s">
        <v>2551</v>
      </c>
      <c r="X6341" s="5" t="s">
        <v>4161</v>
      </c>
      <c r="Y6341" s="5" t="s">
        <v>2562</v>
      </c>
      <c r="Z6341" s="5" t="s">
        <v>13</v>
      </c>
      <c r="AA6341" s="5"/>
    </row>
    <row r="6342" spans="1:27" ht="12" customHeight="1" x14ac:dyDescent="0.15">
      <c r="A6342" s="1" t="s">
        <v>1662</v>
      </c>
      <c r="B6342" s="1" t="s">
        <v>41</v>
      </c>
      <c r="C6342" s="1" t="s">
        <v>19</v>
      </c>
      <c r="D6342" s="1" t="s">
        <v>2518</v>
      </c>
      <c r="E6342" s="1" t="s">
        <v>10</v>
      </c>
      <c r="F6342" s="1" t="s">
        <v>1667</v>
      </c>
      <c r="G6342" s="1" t="s">
        <v>242</v>
      </c>
      <c r="H6342" s="1" t="s">
        <v>13</v>
      </c>
      <c r="I6342" s="16"/>
      <c r="J6342" s="16"/>
      <c r="K6342" s="16"/>
      <c r="L6342" s="16"/>
      <c r="M6342" s="16"/>
      <c r="N6342" s="16"/>
      <c r="O6342" s="16"/>
      <c r="P6342" s="16"/>
      <c r="Q6342" s="16"/>
      <c r="R6342" s="16"/>
      <c r="S6342" s="16"/>
      <c r="T6342" s="16"/>
      <c r="U6342" s="16"/>
      <c r="V6342" s="1" t="s">
        <v>4151</v>
      </c>
      <c r="W6342" s="1" t="s">
        <v>2551</v>
      </c>
      <c r="X6342" s="5" t="s">
        <v>4161</v>
      </c>
      <c r="Y6342" s="5" t="s">
        <v>2557</v>
      </c>
      <c r="Z6342" s="5" t="s">
        <v>13</v>
      </c>
      <c r="AA6342" s="5"/>
    </row>
    <row r="6343" spans="1:27" ht="12" customHeight="1" x14ac:dyDescent="0.15">
      <c r="A6343" s="1" t="s">
        <v>1662</v>
      </c>
      <c r="B6343" s="1" t="s">
        <v>41</v>
      </c>
      <c r="C6343" s="1" t="s">
        <v>21</v>
      </c>
      <c r="D6343" s="1" t="s">
        <v>2518</v>
      </c>
      <c r="E6343" s="1" t="s">
        <v>10</v>
      </c>
      <c r="F6343" s="1" t="s">
        <v>1667</v>
      </c>
      <c r="G6343" s="1" t="s">
        <v>245</v>
      </c>
      <c r="H6343" s="1" t="s">
        <v>306</v>
      </c>
      <c r="I6343" s="16"/>
      <c r="J6343" s="16"/>
      <c r="K6343" s="16"/>
      <c r="L6343" s="16"/>
      <c r="M6343" s="16"/>
      <c r="N6343" s="16"/>
      <c r="O6343" s="16"/>
      <c r="P6343" s="16"/>
      <c r="Q6343" s="16"/>
      <c r="R6343" s="16"/>
      <c r="S6343" s="16"/>
      <c r="T6343" s="16"/>
      <c r="U6343" s="16"/>
      <c r="V6343" s="1" t="s">
        <v>4151</v>
      </c>
      <c r="W6343" s="1" t="s">
        <v>2551</v>
      </c>
      <c r="X6343" s="5" t="s">
        <v>4161</v>
      </c>
      <c r="Y6343" s="5" t="s">
        <v>2740</v>
      </c>
      <c r="Z6343" s="5" t="s">
        <v>2788</v>
      </c>
      <c r="AA6343" s="5"/>
    </row>
    <row r="6344" spans="1:27" ht="12" customHeight="1" x14ac:dyDescent="0.15">
      <c r="A6344" s="1" t="s">
        <v>1662</v>
      </c>
      <c r="B6344" s="1" t="s">
        <v>41</v>
      </c>
      <c r="C6344" s="1" t="s">
        <v>23</v>
      </c>
      <c r="D6344" s="1" t="s">
        <v>2518</v>
      </c>
      <c r="E6344" s="1" t="s">
        <v>10</v>
      </c>
      <c r="F6344" s="1" t="s">
        <v>1667</v>
      </c>
      <c r="G6344" s="1" t="s">
        <v>22</v>
      </c>
      <c r="H6344" s="1" t="s">
        <v>13</v>
      </c>
      <c r="I6344" s="16"/>
      <c r="J6344" s="16"/>
      <c r="K6344" s="16"/>
      <c r="L6344" s="16"/>
      <c r="M6344" s="16"/>
      <c r="N6344" s="16"/>
      <c r="O6344" s="16"/>
      <c r="P6344" s="16"/>
      <c r="Q6344" s="16"/>
      <c r="R6344" s="16"/>
      <c r="S6344" s="16"/>
      <c r="T6344" s="16"/>
      <c r="U6344" s="16"/>
      <c r="V6344" s="1" t="s">
        <v>4151</v>
      </c>
      <c r="W6344" s="1" t="s">
        <v>2551</v>
      </c>
      <c r="X6344" s="5" t="s">
        <v>4161</v>
      </c>
      <c r="Y6344" s="5" t="s">
        <v>2564</v>
      </c>
      <c r="Z6344" s="5" t="s">
        <v>13</v>
      </c>
      <c r="AA6344" s="5"/>
    </row>
    <row r="6345" spans="1:27" ht="12" customHeight="1" x14ac:dyDescent="0.15">
      <c r="A6345" s="1" t="s">
        <v>1662</v>
      </c>
      <c r="B6345" s="1" t="s">
        <v>41</v>
      </c>
      <c r="C6345" s="1" t="s">
        <v>77</v>
      </c>
      <c r="D6345" s="1" t="s">
        <v>2518</v>
      </c>
      <c r="E6345" s="1" t="s">
        <v>10</v>
      </c>
      <c r="F6345" s="1" t="s">
        <v>1667</v>
      </c>
      <c r="G6345" s="1" t="s">
        <v>24</v>
      </c>
      <c r="H6345" s="1" t="s">
        <v>13</v>
      </c>
      <c r="I6345" s="16"/>
      <c r="J6345" s="16"/>
      <c r="K6345" s="16"/>
      <c r="L6345" s="16"/>
      <c r="M6345" s="16"/>
      <c r="N6345" s="16"/>
      <c r="O6345" s="16"/>
      <c r="P6345" s="16"/>
      <c r="Q6345" s="16"/>
      <c r="R6345" s="16"/>
      <c r="S6345" s="16"/>
      <c r="T6345" s="16"/>
      <c r="U6345" s="16"/>
      <c r="V6345" s="1" t="s">
        <v>4151</v>
      </c>
      <c r="W6345" s="1" t="s">
        <v>2551</v>
      </c>
      <c r="X6345" s="5" t="s">
        <v>4161</v>
      </c>
      <c r="Y6345" s="5" t="s">
        <v>2559</v>
      </c>
      <c r="Z6345" s="5" t="s">
        <v>13</v>
      </c>
      <c r="AA6345" s="5"/>
    </row>
    <row r="6346" spans="1:27" ht="12" customHeight="1" x14ac:dyDescent="0.15">
      <c r="A6346" s="1" t="s">
        <v>1662</v>
      </c>
      <c r="B6346" s="1" t="s">
        <v>41</v>
      </c>
      <c r="C6346" s="1" t="s">
        <v>244</v>
      </c>
      <c r="D6346" s="1" t="s">
        <v>2518</v>
      </c>
      <c r="E6346" s="1" t="s">
        <v>10</v>
      </c>
      <c r="F6346" s="1" t="s">
        <v>1667</v>
      </c>
      <c r="G6346" s="1" t="s">
        <v>220</v>
      </c>
      <c r="H6346" s="1" t="s">
        <v>1632</v>
      </c>
      <c r="I6346" s="16"/>
      <c r="J6346" s="16"/>
      <c r="K6346" s="16"/>
      <c r="L6346" s="16"/>
      <c r="M6346" s="16"/>
      <c r="N6346" s="16"/>
      <c r="O6346" s="16"/>
      <c r="P6346" s="16"/>
      <c r="Q6346" s="16"/>
      <c r="R6346" s="16"/>
      <c r="S6346" s="16"/>
      <c r="T6346" s="16"/>
      <c r="U6346" s="16"/>
      <c r="V6346" s="1" t="s">
        <v>4151</v>
      </c>
      <c r="W6346" s="1" t="s">
        <v>2551</v>
      </c>
      <c r="X6346" s="5" t="s">
        <v>4161</v>
      </c>
      <c r="Y6346" s="5" t="s">
        <v>4107</v>
      </c>
      <c r="Z6346" s="5" t="s">
        <v>4109</v>
      </c>
      <c r="AA6346" s="5"/>
    </row>
    <row r="6347" spans="1:27" ht="12" customHeight="1" x14ac:dyDescent="0.15">
      <c r="A6347" s="1" t="s">
        <v>1662</v>
      </c>
      <c r="B6347" s="1" t="s">
        <v>45</v>
      </c>
      <c r="C6347" s="1" t="s">
        <v>9</v>
      </c>
      <c r="D6347" s="1" t="s">
        <v>2518</v>
      </c>
      <c r="E6347" s="1" t="s">
        <v>10</v>
      </c>
      <c r="F6347" s="1" t="s">
        <v>5389</v>
      </c>
      <c r="G6347" s="1" t="s">
        <v>12</v>
      </c>
      <c r="H6347" s="1" t="s">
        <v>13</v>
      </c>
      <c r="I6347" s="16"/>
      <c r="J6347" s="16"/>
      <c r="K6347" s="16"/>
      <c r="L6347" s="16"/>
      <c r="M6347" s="16"/>
      <c r="N6347" s="16"/>
      <c r="O6347" s="16"/>
      <c r="P6347" s="16"/>
      <c r="Q6347" s="16"/>
      <c r="R6347" s="16"/>
      <c r="S6347" s="16"/>
      <c r="T6347" s="16"/>
      <c r="U6347" s="16"/>
      <c r="V6347" s="1" t="s">
        <v>4151</v>
      </c>
      <c r="W6347" s="1" t="s">
        <v>2551</v>
      </c>
      <c r="X6347" s="5" t="s">
        <v>5390</v>
      </c>
      <c r="Y6347" s="5" t="s">
        <v>2553</v>
      </c>
      <c r="Z6347" s="5" t="s">
        <v>13</v>
      </c>
      <c r="AA6347" s="5"/>
    </row>
    <row r="6348" spans="1:27" ht="12" customHeight="1" x14ac:dyDescent="0.15">
      <c r="A6348" s="1" t="s">
        <v>1662</v>
      </c>
      <c r="B6348" s="1" t="s">
        <v>45</v>
      </c>
      <c r="C6348" s="1" t="s">
        <v>15</v>
      </c>
      <c r="D6348" s="1" t="s">
        <v>2518</v>
      </c>
      <c r="E6348" s="1" t="s">
        <v>10</v>
      </c>
      <c r="F6348" s="1" t="s">
        <v>5389</v>
      </c>
      <c r="G6348" s="1" t="s">
        <v>16</v>
      </c>
      <c r="H6348" s="1" t="s">
        <v>13</v>
      </c>
      <c r="I6348" s="16"/>
      <c r="J6348" s="16"/>
      <c r="K6348" s="16"/>
      <c r="L6348" s="16"/>
      <c r="M6348" s="16"/>
      <c r="N6348" s="16"/>
      <c r="O6348" s="16"/>
      <c r="P6348" s="16"/>
      <c r="Q6348" s="16"/>
      <c r="R6348" s="16"/>
      <c r="S6348" s="16"/>
      <c r="T6348" s="16"/>
      <c r="U6348" s="16"/>
      <c r="V6348" s="1" t="s">
        <v>4151</v>
      </c>
      <c r="W6348" s="1" t="s">
        <v>2551</v>
      </c>
      <c r="X6348" s="5" t="s">
        <v>5390</v>
      </c>
      <c r="Y6348" s="5" t="s">
        <v>2561</v>
      </c>
      <c r="Z6348" s="5" t="s">
        <v>13</v>
      </c>
      <c r="AA6348" s="5"/>
    </row>
    <row r="6349" spans="1:27" ht="12" customHeight="1" x14ac:dyDescent="0.15">
      <c r="A6349" s="1" t="s">
        <v>1662</v>
      </c>
      <c r="B6349" s="1" t="s">
        <v>45</v>
      </c>
      <c r="C6349" s="1" t="s">
        <v>17</v>
      </c>
      <c r="D6349" s="1" t="s">
        <v>2518</v>
      </c>
      <c r="E6349" s="1" t="s">
        <v>10</v>
      </c>
      <c r="F6349" s="1" t="s">
        <v>5389</v>
      </c>
      <c r="G6349" s="1" t="s">
        <v>18</v>
      </c>
      <c r="H6349" s="1" t="s">
        <v>13</v>
      </c>
      <c r="I6349" s="16"/>
      <c r="J6349" s="16"/>
      <c r="K6349" s="16"/>
      <c r="L6349" s="16"/>
      <c r="M6349" s="16"/>
      <c r="N6349" s="16"/>
      <c r="O6349" s="16"/>
      <c r="P6349" s="16"/>
      <c r="Q6349" s="16"/>
      <c r="R6349" s="16"/>
      <c r="S6349" s="16"/>
      <c r="T6349" s="16"/>
      <c r="U6349" s="16"/>
      <c r="V6349" s="1" t="s">
        <v>4151</v>
      </c>
      <c r="W6349" s="1" t="s">
        <v>2551</v>
      </c>
      <c r="X6349" s="5" t="s">
        <v>5390</v>
      </c>
      <c r="Y6349" s="5" t="s">
        <v>2562</v>
      </c>
      <c r="Z6349" s="5" t="s">
        <v>13</v>
      </c>
      <c r="AA6349" s="5"/>
    </row>
    <row r="6350" spans="1:27" ht="12" customHeight="1" x14ac:dyDescent="0.15">
      <c r="A6350" s="1" t="s">
        <v>1662</v>
      </c>
      <c r="B6350" s="1" t="s">
        <v>45</v>
      </c>
      <c r="C6350" s="1" t="s">
        <v>19</v>
      </c>
      <c r="D6350" s="1" t="s">
        <v>2518</v>
      </c>
      <c r="E6350" s="1" t="s">
        <v>10</v>
      </c>
      <c r="F6350" s="1" t="s">
        <v>5389</v>
      </c>
      <c r="G6350" s="1" t="s">
        <v>242</v>
      </c>
      <c r="H6350" s="1" t="s">
        <v>13</v>
      </c>
      <c r="I6350" s="16"/>
      <c r="J6350" s="16"/>
      <c r="K6350" s="16"/>
      <c r="L6350" s="16"/>
      <c r="M6350" s="16"/>
      <c r="N6350" s="16"/>
      <c r="O6350" s="16"/>
      <c r="P6350" s="16"/>
      <c r="Q6350" s="16"/>
      <c r="R6350" s="16"/>
      <c r="S6350" s="16"/>
      <c r="T6350" s="16"/>
      <c r="U6350" s="16"/>
      <c r="V6350" s="1" t="s">
        <v>4151</v>
      </c>
      <c r="W6350" s="1" t="s">
        <v>2551</v>
      </c>
      <c r="X6350" s="5" t="s">
        <v>5390</v>
      </c>
      <c r="Y6350" s="5" t="s">
        <v>2557</v>
      </c>
      <c r="Z6350" s="5" t="s">
        <v>13</v>
      </c>
      <c r="AA6350" s="5"/>
    </row>
    <row r="6351" spans="1:27" ht="12" customHeight="1" x14ac:dyDescent="0.15">
      <c r="A6351" s="1" t="s">
        <v>1662</v>
      </c>
      <c r="B6351" s="1" t="s">
        <v>45</v>
      </c>
      <c r="C6351" s="1" t="s">
        <v>21</v>
      </c>
      <c r="D6351" s="1" t="s">
        <v>2518</v>
      </c>
      <c r="E6351" s="1" t="s">
        <v>10</v>
      </c>
      <c r="F6351" s="1" t="s">
        <v>5389</v>
      </c>
      <c r="G6351" s="1" t="s">
        <v>245</v>
      </c>
      <c r="H6351" s="1" t="s">
        <v>306</v>
      </c>
      <c r="I6351" s="16"/>
      <c r="J6351" s="16"/>
      <c r="K6351" s="16"/>
      <c r="L6351" s="16"/>
      <c r="M6351" s="16"/>
      <c r="N6351" s="16"/>
      <c r="O6351" s="16"/>
      <c r="P6351" s="16"/>
      <c r="Q6351" s="16"/>
      <c r="R6351" s="16"/>
      <c r="S6351" s="16"/>
      <c r="T6351" s="16"/>
      <c r="U6351" s="16"/>
      <c r="V6351" s="1" t="s">
        <v>4151</v>
      </c>
      <c r="W6351" s="1" t="s">
        <v>2551</v>
      </c>
      <c r="X6351" s="5" t="s">
        <v>5390</v>
      </c>
      <c r="Y6351" s="5" t="s">
        <v>2740</v>
      </c>
      <c r="Z6351" s="5" t="s">
        <v>2788</v>
      </c>
      <c r="AA6351" s="5"/>
    </row>
    <row r="6352" spans="1:27" ht="12" customHeight="1" x14ac:dyDescent="0.15">
      <c r="A6352" s="1" t="s">
        <v>1662</v>
      </c>
      <c r="B6352" s="1" t="s">
        <v>45</v>
      </c>
      <c r="C6352" s="1" t="s">
        <v>23</v>
      </c>
      <c r="D6352" s="1" t="s">
        <v>2518</v>
      </c>
      <c r="E6352" s="1" t="s">
        <v>10</v>
      </c>
      <c r="F6352" s="1" t="s">
        <v>5389</v>
      </c>
      <c r="G6352" s="1" t="s">
        <v>22</v>
      </c>
      <c r="H6352" s="1" t="s">
        <v>13</v>
      </c>
      <c r="I6352" s="16"/>
      <c r="J6352" s="16"/>
      <c r="K6352" s="16"/>
      <c r="L6352" s="16"/>
      <c r="M6352" s="16"/>
      <c r="N6352" s="16"/>
      <c r="O6352" s="16"/>
      <c r="P6352" s="16"/>
      <c r="Q6352" s="16"/>
      <c r="R6352" s="16"/>
      <c r="S6352" s="16"/>
      <c r="T6352" s="16"/>
      <c r="U6352" s="16"/>
      <c r="V6352" s="1" t="s">
        <v>4151</v>
      </c>
      <c r="W6352" s="1" t="s">
        <v>2551</v>
      </c>
      <c r="X6352" s="5" t="s">
        <v>5390</v>
      </c>
      <c r="Y6352" s="5" t="s">
        <v>2564</v>
      </c>
      <c r="Z6352" s="5" t="s">
        <v>13</v>
      </c>
      <c r="AA6352" s="5"/>
    </row>
    <row r="6353" spans="1:27" ht="12" customHeight="1" x14ac:dyDescent="0.15">
      <c r="A6353" s="1" t="s">
        <v>1662</v>
      </c>
      <c r="B6353" s="1" t="s">
        <v>45</v>
      </c>
      <c r="C6353" s="1" t="s">
        <v>77</v>
      </c>
      <c r="D6353" s="1" t="s">
        <v>2518</v>
      </c>
      <c r="E6353" s="1" t="s">
        <v>10</v>
      </c>
      <c r="F6353" s="1" t="s">
        <v>5389</v>
      </c>
      <c r="G6353" s="1" t="s">
        <v>24</v>
      </c>
      <c r="H6353" s="1" t="s">
        <v>13</v>
      </c>
      <c r="I6353" s="16"/>
      <c r="J6353" s="16"/>
      <c r="K6353" s="16"/>
      <c r="L6353" s="16"/>
      <c r="M6353" s="16"/>
      <c r="N6353" s="16"/>
      <c r="O6353" s="16"/>
      <c r="P6353" s="16"/>
      <c r="Q6353" s="16"/>
      <c r="R6353" s="16"/>
      <c r="S6353" s="16"/>
      <c r="T6353" s="16"/>
      <c r="U6353" s="16"/>
      <c r="V6353" s="1" t="s">
        <v>4151</v>
      </c>
      <c r="W6353" s="1" t="s">
        <v>2551</v>
      </c>
      <c r="X6353" s="5" t="s">
        <v>5390</v>
      </c>
      <c r="Y6353" s="5" t="s">
        <v>2559</v>
      </c>
      <c r="Z6353" s="5" t="s">
        <v>13</v>
      </c>
      <c r="AA6353" s="5"/>
    </row>
    <row r="6354" spans="1:27" ht="12" customHeight="1" x14ac:dyDescent="0.15">
      <c r="A6354" s="1" t="s">
        <v>1662</v>
      </c>
      <c r="B6354" s="1" t="s">
        <v>47</v>
      </c>
      <c r="C6354" s="1" t="s">
        <v>9</v>
      </c>
      <c r="D6354" s="1" t="s">
        <v>2518</v>
      </c>
      <c r="E6354" s="1" t="s">
        <v>10</v>
      </c>
      <c r="F6354" s="1" t="s">
        <v>5391</v>
      </c>
      <c r="G6354" s="1" t="s">
        <v>12</v>
      </c>
      <c r="H6354" s="1" t="s">
        <v>13</v>
      </c>
      <c r="I6354" s="16"/>
      <c r="J6354" s="16"/>
      <c r="K6354" s="16"/>
      <c r="L6354" s="16"/>
      <c r="M6354" s="16"/>
      <c r="N6354" s="16"/>
      <c r="O6354" s="16"/>
      <c r="P6354" s="16"/>
      <c r="Q6354" s="16"/>
      <c r="R6354" s="16"/>
      <c r="S6354" s="16"/>
      <c r="T6354" s="16"/>
      <c r="U6354" s="16"/>
      <c r="V6354" s="1" t="s">
        <v>4151</v>
      </c>
      <c r="W6354" s="1" t="s">
        <v>2551</v>
      </c>
      <c r="X6354" s="5" t="s">
        <v>5392</v>
      </c>
      <c r="Y6354" s="5" t="s">
        <v>2553</v>
      </c>
      <c r="Z6354" s="5" t="s">
        <v>13</v>
      </c>
      <c r="AA6354" s="5"/>
    </row>
    <row r="6355" spans="1:27" ht="12" customHeight="1" x14ac:dyDescent="0.15">
      <c r="A6355" s="1" t="s">
        <v>1662</v>
      </c>
      <c r="B6355" s="1" t="s">
        <v>47</v>
      </c>
      <c r="C6355" s="1" t="s">
        <v>15</v>
      </c>
      <c r="D6355" s="1" t="s">
        <v>2518</v>
      </c>
      <c r="E6355" s="1" t="s">
        <v>10</v>
      </c>
      <c r="F6355" s="1" t="s">
        <v>5391</v>
      </c>
      <c r="G6355" s="1" t="s">
        <v>16</v>
      </c>
      <c r="H6355" s="1" t="s">
        <v>13</v>
      </c>
      <c r="I6355" s="16"/>
      <c r="J6355" s="16"/>
      <c r="K6355" s="16"/>
      <c r="L6355" s="16"/>
      <c r="M6355" s="16"/>
      <c r="N6355" s="16"/>
      <c r="O6355" s="16"/>
      <c r="P6355" s="16"/>
      <c r="Q6355" s="16"/>
      <c r="R6355" s="16"/>
      <c r="S6355" s="16"/>
      <c r="T6355" s="16"/>
      <c r="U6355" s="16"/>
      <c r="V6355" s="1" t="s">
        <v>4151</v>
      </c>
      <c r="W6355" s="1" t="s">
        <v>2551</v>
      </c>
      <c r="X6355" s="5" t="s">
        <v>5392</v>
      </c>
      <c r="Y6355" s="5" t="s">
        <v>2561</v>
      </c>
      <c r="Z6355" s="5" t="s">
        <v>13</v>
      </c>
      <c r="AA6355" s="5"/>
    </row>
    <row r="6356" spans="1:27" ht="12" customHeight="1" x14ac:dyDescent="0.15">
      <c r="A6356" s="1" t="s">
        <v>1662</v>
      </c>
      <c r="B6356" s="1" t="s">
        <v>47</v>
      </c>
      <c r="C6356" s="1" t="s">
        <v>17</v>
      </c>
      <c r="D6356" s="1" t="s">
        <v>2518</v>
      </c>
      <c r="E6356" s="1" t="s">
        <v>10</v>
      </c>
      <c r="F6356" s="1" t="s">
        <v>5391</v>
      </c>
      <c r="G6356" s="1" t="s">
        <v>18</v>
      </c>
      <c r="H6356" s="1" t="s">
        <v>13</v>
      </c>
      <c r="I6356" s="16"/>
      <c r="J6356" s="16"/>
      <c r="K6356" s="16"/>
      <c r="L6356" s="16"/>
      <c r="M6356" s="16"/>
      <c r="N6356" s="16"/>
      <c r="O6356" s="16"/>
      <c r="P6356" s="16"/>
      <c r="Q6356" s="16"/>
      <c r="R6356" s="16"/>
      <c r="S6356" s="16"/>
      <c r="T6356" s="16"/>
      <c r="U6356" s="16"/>
      <c r="V6356" s="1" t="s">
        <v>4151</v>
      </c>
      <c r="W6356" s="1" t="s">
        <v>2551</v>
      </c>
      <c r="X6356" s="5" t="s">
        <v>5392</v>
      </c>
      <c r="Y6356" s="5" t="s">
        <v>2562</v>
      </c>
      <c r="Z6356" s="5" t="s">
        <v>13</v>
      </c>
      <c r="AA6356" s="5"/>
    </row>
    <row r="6357" spans="1:27" ht="12" customHeight="1" x14ac:dyDescent="0.15">
      <c r="A6357" s="1" t="s">
        <v>1662</v>
      </c>
      <c r="B6357" s="1" t="s">
        <v>47</v>
      </c>
      <c r="C6357" s="1" t="s">
        <v>19</v>
      </c>
      <c r="D6357" s="1" t="s">
        <v>2518</v>
      </c>
      <c r="E6357" s="1" t="s">
        <v>10</v>
      </c>
      <c r="F6357" s="1" t="s">
        <v>5391</v>
      </c>
      <c r="G6357" s="1" t="s">
        <v>242</v>
      </c>
      <c r="H6357" s="1" t="s">
        <v>13</v>
      </c>
      <c r="I6357" s="16"/>
      <c r="J6357" s="16"/>
      <c r="K6357" s="16"/>
      <c r="L6357" s="16"/>
      <c r="M6357" s="16"/>
      <c r="N6357" s="16"/>
      <c r="O6357" s="16"/>
      <c r="P6357" s="16"/>
      <c r="Q6357" s="16"/>
      <c r="R6357" s="16"/>
      <c r="S6357" s="16"/>
      <c r="T6357" s="16"/>
      <c r="U6357" s="16"/>
      <c r="V6357" s="1" t="s">
        <v>4151</v>
      </c>
      <c r="W6357" s="1" t="s">
        <v>2551</v>
      </c>
      <c r="X6357" s="5" t="s">
        <v>5392</v>
      </c>
      <c r="Y6357" s="5" t="s">
        <v>2557</v>
      </c>
      <c r="Z6357" s="5" t="s">
        <v>13</v>
      </c>
      <c r="AA6357" s="5"/>
    </row>
    <row r="6358" spans="1:27" ht="12" customHeight="1" x14ac:dyDescent="0.15">
      <c r="A6358" s="1" t="s">
        <v>1662</v>
      </c>
      <c r="B6358" s="1" t="s">
        <v>47</v>
      </c>
      <c r="C6358" s="1" t="s">
        <v>21</v>
      </c>
      <c r="D6358" s="1" t="s">
        <v>2518</v>
      </c>
      <c r="E6358" s="1" t="s">
        <v>10</v>
      </c>
      <c r="F6358" s="1" t="s">
        <v>5391</v>
      </c>
      <c r="G6358" s="1" t="s">
        <v>245</v>
      </c>
      <c r="H6358" s="1" t="s">
        <v>306</v>
      </c>
      <c r="I6358" s="16"/>
      <c r="J6358" s="16"/>
      <c r="K6358" s="16"/>
      <c r="L6358" s="16"/>
      <c r="M6358" s="16"/>
      <c r="N6358" s="16"/>
      <c r="O6358" s="16"/>
      <c r="P6358" s="16"/>
      <c r="Q6358" s="16"/>
      <c r="R6358" s="16"/>
      <c r="S6358" s="16"/>
      <c r="T6358" s="16"/>
      <c r="U6358" s="16"/>
      <c r="V6358" s="1" t="s">
        <v>4151</v>
      </c>
      <c r="W6358" s="1" t="s">
        <v>2551</v>
      </c>
      <c r="X6358" s="5" t="s">
        <v>5392</v>
      </c>
      <c r="Y6358" s="5" t="s">
        <v>2740</v>
      </c>
      <c r="Z6358" s="5" t="s">
        <v>2788</v>
      </c>
      <c r="AA6358" s="5"/>
    </row>
    <row r="6359" spans="1:27" ht="12" customHeight="1" x14ac:dyDescent="0.15">
      <c r="A6359" s="1" t="s">
        <v>1662</v>
      </c>
      <c r="B6359" s="1" t="s">
        <v>47</v>
      </c>
      <c r="C6359" s="1" t="s">
        <v>23</v>
      </c>
      <c r="D6359" s="1" t="s">
        <v>2518</v>
      </c>
      <c r="E6359" s="1" t="s">
        <v>10</v>
      </c>
      <c r="F6359" s="1" t="s">
        <v>5391</v>
      </c>
      <c r="G6359" s="1" t="s">
        <v>22</v>
      </c>
      <c r="H6359" s="1" t="s">
        <v>13</v>
      </c>
      <c r="I6359" s="16"/>
      <c r="J6359" s="16"/>
      <c r="K6359" s="16"/>
      <c r="L6359" s="16"/>
      <c r="M6359" s="16"/>
      <c r="N6359" s="16"/>
      <c r="O6359" s="16"/>
      <c r="P6359" s="16"/>
      <c r="Q6359" s="16"/>
      <c r="R6359" s="16"/>
      <c r="S6359" s="16"/>
      <c r="T6359" s="16"/>
      <c r="U6359" s="16"/>
      <c r="V6359" s="1" t="s">
        <v>4151</v>
      </c>
      <c r="W6359" s="1" t="s">
        <v>2551</v>
      </c>
      <c r="X6359" s="5" t="s">
        <v>5392</v>
      </c>
      <c r="Y6359" s="5" t="s">
        <v>2564</v>
      </c>
      <c r="Z6359" s="5" t="s">
        <v>13</v>
      </c>
      <c r="AA6359" s="5"/>
    </row>
    <row r="6360" spans="1:27" ht="12" customHeight="1" x14ac:dyDescent="0.15">
      <c r="A6360" s="1" t="s">
        <v>1662</v>
      </c>
      <c r="B6360" s="1" t="s">
        <v>47</v>
      </c>
      <c r="C6360" s="1" t="s">
        <v>77</v>
      </c>
      <c r="D6360" s="1" t="s">
        <v>2518</v>
      </c>
      <c r="E6360" s="1" t="s">
        <v>10</v>
      </c>
      <c r="F6360" s="1" t="s">
        <v>5391</v>
      </c>
      <c r="G6360" s="1" t="s">
        <v>24</v>
      </c>
      <c r="H6360" s="1" t="s">
        <v>13</v>
      </c>
      <c r="I6360" s="16"/>
      <c r="J6360" s="16"/>
      <c r="K6360" s="16"/>
      <c r="L6360" s="16"/>
      <c r="M6360" s="16"/>
      <c r="N6360" s="16"/>
      <c r="O6360" s="16"/>
      <c r="P6360" s="16"/>
      <c r="Q6360" s="16"/>
      <c r="R6360" s="16"/>
      <c r="S6360" s="16"/>
      <c r="T6360" s="16"/>
      <c r="U6360" s="16"/>
      <c r="V6360" s="1" t="s">
        <v>4151</v>
      </c>
      <c r="W6360" s="1" t="s">
        <v>2551</v>
      </c>
      <c r="X6360" s="5" t="s">
        <v>5392</v>
      </c>
      <c r="Y6360" s="5" t="s">
        <v>2559</v>
      </c>
      <c r="Z6360" s="5" t="s">
        <v>13</v>
      </c>
      <c r="AA6360" s="5"/>
    </row>
    <row r="6361" spans="1:27" ht="12" customHeight="1" x14ac:dyDescent="0.15">
      <c r="A6361" s="1" t="s">
        <v>1662</v>
      </c>
      <c r="B6361" s="1" t="s">
        <v>49</v>
      </c>
      <c r="C6361" s="1" t="s">
        <v>9</v>
      </c>
      <c r="D6361" s="1" t="s">
        <v>2518</v>
      </c>
      <c r="E6361" s="1" t="s">
        <v>10</v>
      </c>
      <c r="F6361" s="1" t="s">
        <v>5393</v>
      </c>
      <c r="G6361" s="1" t="s">
        <v>12</v>
      </c>
      <c r="H6361" s="1" t="s">
        <v>13</v>
      </c>
      <c r="I6361" s="16"/>
      <c r="J6361" s="16"/>
      <c r="K6361" s="16"/>
      <c r="L6361" s="16"/>
      <c r="M6361" s="16"/>
      <c r="N6361" s="16"/>
      <c r="O6361" s="16"/>
      <c r="P6361" s="16"/>
      <c r="Q6361" s="16"/>
      <c r="R6361" s="16"/>
      <c r="S6361" s="16"/>
      <c r="T6361" s="16"/>
      <c r="U6361" s="16"/>
      <c r="V6361" s="1" t="s">
        <v>4151</v>
      </c>
      <c r="W6361" s="1" t="s">
        <v>2551</v>
      </c>
      <c r="X6361" s="5" t="s">
        <v>5394</v>
      </c>
      <c r="Y6361" s="5" t="s">
        <v>2553</v>
      </c>
      <c r="Z6361" s="5" t="s">
        <v>13</v>
      </c>
      <c r="AA6361" s="5"/>
    </row>
    <row r="6362" spans="1:27" ht="12" customHeight="1" x14ac:dyDescent="0.15">
      <c r="A6362" s="1" t="s">
        <v>1662</v>
      </c>
      <c r="B6362" s="1" t="s">
        <v>49</v>
      </c>
      <c r="C6362" s="1" t="s">
        <v>15</v>
      </c>
      <c r="D6362" s="1" t="s">
        <v>2518</v>
      </c>
      <c r="E6362" s="1" t="s">
        <v>10</v>
      </c>
      <c r="F6362" s="1" t="s">
        <v>5393</v>
      </c>
      <c r="G6362" s="1" t="s">
        <v>16</v>
      </c>
      <c r="H6362" s="1" t="s">
        <v>13</v>
      </c>
      <c r="I6362" s="16"/>
      <c r="J6362" s="16"/>
      <c r="K6362" s="16"/>
      <c r="L6362" s="16"/>
      <c r="M6362" s="16"/>
      <c r="N6362" s="16"/>
      <c r="O6362" s="16"/>
      <c r="P6362" s="16"/>
      <c r="Q6362" s="16"/>
      <c r="R6362" s="16"/>
      <c r="S6362" s="16"/>
      <c r="T6362" s="16"/>
      <c r="U6362" s="16"/>
      <c r="V6362" s="1" t="s">
        <v>4151</v>
      </c>
      <c r="W6362" s="1" t="s">
        <v>2551</v>
      </c>
      <c r="X6362" s="5" t="s">
        <v>5394</v>
      </c>
      <c r="Y6362" s="5" t="s">
        <v>2561</v>
      </c>
      <c r="Z6362" s="5" t="s">
        <v>13</v>
      </c>
      <c r="AA6362" s="5"/>
    </row>
    <row r="6363" spans="1:27" ht="12" customHeight="1" x14ac:dyDescent="0.15">
      <c r="A6363" s="1" t="s">
        <v>1662</v>
      </c>
      <c r="B6363" s="1" t="s">
        <v>49</v>
      </c>
      <c r="C6363" s="1" t="s">
        <v>17</v>
      </c>
      <c r="D6363" s="1" t="s">
        <v>2518</v>
      </c>
      <c r="E6363" s="1" t="s">
        <v>10</v>
      </c>
      <c r="F6363" s="1" t="s">
        <v>5393</v>
      </c>
      <c r="G6363" s="1" t="s">
        <v>18</v>
      </c>
      <c r="H6363" s="1" t="s">
        <v>13</v>
      </c>
      <c r="I6363" s="16"/>
      <c r="J6363" s="16"/>
      <c r="K6363" s="16"/>
      <c r="L6363" s="16"/>
      <c r="M6363" s="16"/>
      <c r="N6363" s="16"/>
      <c r="O6363" s="16"/>
      <c r="P6363" s="16"/>
      <c r="Q6363" s="16"/>
      <c r="R6363" s="16"/>
      <c r="S6363" s="16"/>
      <c r="T6363" s="16"/>
      <c r="U6363" s="16"/>
      <c r="V6363" s="1" t="s">
        <v>4151</v>
      </c>
      <c r="W6363" s="1" t="s">
        <v>2551</v>
      </c>
      <c r="X6363" s="5" t="s">
        <v>5394</v>
      </c>
      <c r="Y6363" s="5" t="s">
        <v>2562</v>
      </c>
      <c r="Z6363" s="5" t="s">
        <v>13</v>
      </c>
      <c r="AA6363" s="5"/>
    </row>
    <row r="6364" spans="1:27" ht="12" customHeight="1" x14ac:dyDescent="0.15">
      <c r="A6364" s="1" t="s">
        <v>1662</v>
      </c>
      <c r="B6364" s="1" t="s">
        <v>49</v>
      </c>
      <c r="C6364" s="1" t="s">
        <v>19</v>
      </c>
      <c r="D6364" s="1" t="s">
        <v>2518</v>
      </c>
      <c r="E6364" s="1" t="s">
        <v>10</v>
      </c>
      <c r="F6364" s="1" t="s">
        <v>5393</v>
      </c>
      <c r="G6364" s="1" t="s">
        <v>242</v>
      </c>
      <c r="H6364" s="1" t="s">
        <v>13</v>
      </c>
      <c r="I6364" s="16"/>
      <c r="J6364" s="16"/>
      <c r="K6364" s="16"/>
      <c r="L6364" s="16"/>
      <c r="M6364" s="16"/>
      <c r="N6364" s="16"/>
      <c r="O6364" s="16"/>
      <c r="P6364" s="16"/>
      <c r="Q6364" s="16"/>
      <c r="R6364" s="16"/>
      <c r="S6364" s="16"/>
      <c r="T6364" s="16"/>
      <c r="U6364" s="16"/>
      <c r="V6364" s="1" t="s">
        <v>4151</v>
      </c>
      <c r="W6364" s="1" t="s">
        <v>2551</v>
      </c>
      <c r="X6364" s="5" t="s">
        <v>5394</v>
      </c>
      <c r="Y6364" s="5" t="s">
        <v>2557</v>
      </c>
      <c r="Z6364" s="5" t="s">
        <v>13</v>
      </c>
      <c r="AA6364" s="5"/>
    </row>
    <row r="6365" spans="1:27" ht="12" customHeight="1" x14ac:dyDescent="0.15">
      <c r="A6365" s="1" t="s">
        <v>1662</v>
      </c>
      <c r="B6365" s="1" t="s">
        <v>49</v>
      </c>
      <c r="C6365" s="1" t="s">
        <v>21</v>
      </c>
      <c r="D6365" s="1" t="s">
        <v>2518</v>
      </c>
      <c r="E6365" s="1" t="s">
        <v>10</v>
      </c>
      <c r="F6365" s="1" t="s">
        <v>5393</v>
      </c>
      <c r="G6365" s="1" t="s">
        <v>245</v>
      </c>
      <c r="H6365" s="1" t="s">
        <v>306</v>
      </c>
      <c r="I6365" s="16"/>
      <c r="J6365" s="16"/>
      <c r="K6365" s="16"/>
      <c r="L6365" s="16"/>
      <c r="M6365" s="16"/>
      <c r="N6365" s="16"/>
      <c r="O6365" s="16"/>
      <c r="P6365" s="16"/>
      <c r="Q6365" s="16"/>
      <c r="R6365" s="16"/>
      <c r="S6365" s="16"/>
      <c r="T6365" s="16"/>
      <c r="U6365" s="16"/>
      <c r="V6365" s="1" t="s">
        <v>4151</v>
      </c>
      <c r="W6365" s="1" t="s">
        <v>2551</v>
      </c>
      <c r="X6365" s="5" t="s">
        <v>5394</v>
      </c>
      <c r="Y6365" s="5" t="s">
        <v>2740</v>
      </c>
      <c r="Z6365" s="5" t="s">
        <v>2788</v>
      </c>
      <c r="AA6365" s="5"/>
    </row>
    <row r="6366" spans="1:27" ht="12" customHeight="1" x14ac:dyDescent="0.15">
      <c r="A6366" s="1" t="s">
        <v>1662</v>
      </c>
      <c r="B6366" s="1" t="s">
        <v>49</v>
      </c>
      <c r="C6366" s="1" t="s">
        <v>23</v>
      </c>
      <c r="D6366" s="1" t="s">
        <v>2518</v>
      </c>
      <c r="E6366" s="1" t="s">
        <v>10</v>
      </c>
      <c r="F6366" s="1" t="s">
        <v>5393</v>
      </c>
      <c r="G6366" s="1" t="s">
        <v>22</v>
      </c>
      <c r="H6366" s="1" t="s">
        <v>13</v>
      </c>
      <c r="I6366" s="16"/>
      <c r="J6366" s="16"/>
      <c r="K6366" s="16"/>
      <c r="L6366" s="16"/>
      <c r="M6366" s="16"/>
      <c r="N6366" s="16"/>
      <c r="O6366" s="16"/>
      <c r="P6366" s="16"/>
      <c r="Q6366" s="16"/>
      <c r="R6366" s="16"/>
      <c r="S6366" s="16"/>
      <c r="T6366" s="16"/>
      <c r="U6366" s="16"/>
      <c r="V6366" s="1" t="s">
        <v>4151</v>
      </c>
      <c r="W6366" s="1" t="s">
        <v>2551</v>
      </c>
      <c r="X6366" s="5" t="s">
        <v>5394</v>
      </c>
      <c r="Y6366" s="5" t="s">
        <v>2564</v>
      </c>
      <c r="Z6366" s="5" t="s">
        <v>13</v>
      </c>
      <c r="AA6366" s="5"/>
    </row>
    <row r="6367" spans="1:27" ht="12" customHeight="1" x14ac:dyDescent="0.15">
      <c r="A6367" s="1" t="s">
        <v>1662</v>
      </c>
      <c r="B6367" s="1" t="s">
        <v>49</v>
      </c>
      <c r="C6367" s="1" t="s">
        <v>77</v>
      </c>
      <c r="D6367" s="1" t="s">
        <v>2518</v>
      </c>
      <c r="E6367" s="1" t="s">
        <v>10</v>
      </c>
      <c r="F6367" s="1" t="s">
        <v>5393</v>
      </c>
      <c r="G6367" s="1" t="s">
        <v>24</v>
      </c>
      <c r="H6367" s="1" t="s">
        <v>13</v>
      </c>
      <c r="I6367" s="16"/>
      <c r="J6367" s="16"/>
      <c r="K6367" s="16"/>
      <c r="L6367" s="16"/>
      <c r="M6367" s="16"/>
      <c r="N6367" s="16"/>
      <c r="O6367" s="16"/>
      <c r="P6367" s="16"/>
      <c r="Q6367" s="16"/>
      <c r="R6367" s="16"/>
      <c r="S6367" s="16"/>
      <c r="T6367" s="16"/>
      <c r="U6367" s="16"/>
      <c r="V6367" s="1" t="s">
        <v>4151</v>
      </c>
      <c r="W6367" s="1" t="s">
        <v>2551</v>
      </c>
      <c r="X6367" s="5" t="s">
        <v>5394</v>
      </c>
      <c r="Y6367" s="5" t="s">
        <v>2559</v>
      </c>
      <c r="Z6367" s="5" t="s">
        <v>13</v>
      </c>
      <c r="AA6367" s="5"/>
    </row>
    <row r="6368" spans="1:27" ht="12" customHeight="1" x14ac:dyDescent="0.15">
      <c r="A6368" s="1" t="s">
        <v>1662</v>
      </c>
      <c r="B6368" s="1" t="s">
        <v>51</v>
      </c>
      <c r="C6368" s="1" t="s">
        <v>9</v>
      </c>
      <c r="D6368" s="1" t="s">
        <v>2518</v>
      </c>
      <c r="E6368" s="1" t="s">
        <v>10</v>
      </c>
      <c r="F6368" s="1" t="s">
        <v>1668</v>
      </c>
      <c r="G6368" s="1" t="s">
        <v>12</v>
      </c>
      <c r="H6368" s="1" t="s">
        <v>13</v>
      </c>
      <c r="I6368" s="16"/>
      <c r="J6368" s="16"/>
      <c r="K6368" s="16"/>
      <c r="L6368" s="16"/>
      <c r="M6368" s="16"/>
      <c r="N6368" s="16"/>
      <c r="O6368" s="16"/>
      <c r="P6368" s="16"/>
      <c r="Q6368" s="16"/>
      <c r="R6368" s="16"/>
      <c r="S6368" s="16"/>
      <c r="T6368" s="16"/>
      <c r="U6368" s="16"/>
      <c r="V6368" s="1" t="s">
        <v>4151</v>
      </c>
      <c r="W6368" s="1" t="s">
        <v>2551</v>
      </c>
      <c r="X6368" s="5" t="s">
        <v>4162</v>
      </c>
      <c r="Y6368" s="5" t="s">
        <v>2553</v>
      </c>
      <c r="Z6368" s="5" t="s">
        <v>13</v>
      </c>
      <c r="AA6368" s="5"/>
    </row>
    <row r="6369" spans="1:27" ht="12" customHeight="1" x14ac:dyDescent="0.15">
      <c r="A6369" s="1" t="s">
        <v>1662</v>
      </c>
      <c r="B6369" s="1" t="s">
        <v>51</v>
      </c>
      <c r="C6369" s="1" t="s">
        <v>15</v>
      </c>
      <c r="D6369" s="1" t="s">
        <v>2518</v>
      </c>
      <c r="E6369" s="1" t="s">
        <v>10</v>
      </c>
      <c r="F6369" s="1" t="s">
        <v>1668</v>
      </c>
      <c r="G6369" s="1" t="s">
        <v>16</v>
      </c>
      <c r="H6369" s="1" t="s">
        <v>13</v>
      </c>
      <c r="I6369" s="16"/>
      <c r="J6369" s="16"/>
      <c r="K6369" s="16"/>
      <c r="L6369" s="16"/>
      <c r="M6369" s="16"/>
      <c r="N6369" s="16"/>
      <c r="O6369" s="16"/>
      <c r="P6369" s="16"/>
      <c r="Q6369" s="16"/>
      <c r="R6369" s="16"/>
      <c r="S6369" s="16"/>
      <c r="T6369" s="16"/>
      <c r="U6369" s="16"/>
      <c r="V6369" s="1" t="s">
        <v>4151</v>
      </c>
      <c r="W6369" s="1" t="s">
        <v>2551</v>
      </c>
      <c r="X6369" s="5" t="s">
        <v>4162</v>
      </c>
      <c r="Y6369" s="5" t="s">
        <v>2561</v>
      </c>
      <c r="Z6369" s="5" t="s">
        <v>13</v>
      </c>
      <c r="AA6369" s="5"/>
    </row>
    <row r="6370" spans="1:27" ht="12" customHeight="1" x14ac:dyDescent="0.15">
      <c r="A6370" s="1" t="s">
        <v>1662</v>
      </c>
      <c r="B6370" s="1" t="s">
        <v>51</v>
      </c>
      <c r="C6370" s="1" t="s">
        <v>17</v>
      </c>
      <c r="D6370" s="1" t="s">
        <v>2518</v>
      </c>
      <c r="E6370" s="1" t="s">
        <v>10</v>
      </c>
      <c r="F6370" s="1" t="s">
        <v>1668</v>
      </c>
      <c r="G6370" s="1" t="s">
        <v>18</v>
      </c>
      <c r="H6370" s="1" t="s">
        <v>13</v>
      </c>
      <c r="I6370" s="16"/>
      <c r="J6370" s="16"/>
      <c r="K6370" s="16"/>
      <c r="L6370" s="16"/>
      <c r="M6370" s="16"/>
      <c r="N6370" s="16"/>
      <c r="O6370" s="16"/>
      <c r="P6370" s="16"/>
      <c r="Q6370" s="16"/>
      <c r="R6370" s="16"/>
      <c r="S6370" s="16"/>
      <c r="T6370" s="16"/>
      <c r="U6370" s="16"/>
      <c r="V6370" s="1" t="s">
        <v>4151</v>
      </c>
      <c r="W6370" s="1" t="s">
        <v>2551</v>
      </c>
      <c r="X6370" s="5" t="s">
        <v>4162</v>
      </c>
      <c r="Y6370" s="5" t="s">
        <v>2562</v>
      </c>
      <c r="Z6370" s="5" t="s">
        <v>13</v>
      </c>
      <c r="AA6370" s="5"/>
    </row>
    <row r="6371" spans="1:27" ht="12" customHeight="1" x14ac:dyDescent="0.15">
      <c r="A6371" s="1" t="s">
        <v>1662</v>
      </c>
      <c r="B6371" s="1" t="s">
        <v>51</v>
      </c>
      <c r="C6371" s="1" t="s">
        <v>19</v>
      </c>
      <c r="D6371" s="1" t="s">
        <v>2518</v>
      </c>
      <c r="E6371" s="1" t="s">
        <v>10</v>
      </c>
      <c r="F6371" s="1" t="s">
        <v>1668</v>
      </c>
      <c r="G6371" s="1" t="s">
        <v>242</v>
      </c>
      <c r="H6371" s="1" t="s">
        <v>13</v>
      </c>
      <c r="I6371" s="16"/>
      <c r="J6371" s="16"/>
      <c r="K6371" s="16"/>
      <c r="L6371" s="16"/>
      <c r="M6371" s="16"/>
      <c r="N6371" s="16"/>
      <c r="O6371" s="16"/>
      <c r="P6371" s="16"/>
      <c r="Q6371" s="16"/>
      <c r="R6371" s="16"/>
      <c r="S6371" s="16"/>
      <c r="T6371" s="16"/>
      <c r="U6371" s="16"/>
      <c r="V6371" s="1" t="s">
        <v>4151</v>
      </c>
      <c r="W6371" s="1" t="s">
        <v>2551</v>
      </c>
      <c r="X6371" s="5" t="s">
        <v>4162</v>
      </c>
      <c r="Y6371" s="5" t="s">
        <v>2557</v>
      </c>
      <c r="Z6371" s="5" t="s">
        <v>13</v>
      </c>
      <c r="AA6371" s="5"/>
    </row>
    <row r="6372" spans="1:27" ht="12" customHeight="1" x14ac:dyDescent="0.15">
      <c r="A6372" s="1" t="s">
        <v>1662</v>
      </c>
      <c r="B6372" s="1" t="s">
        <v>51</v>
      </c>
      <c r="C6372" s="1" t="s">
        <v>21</v>
      </c>
      <c r="D6372" s="1" t="s">
        <v>2518</v>
      </c>
      <c r="E6372" s="1" t="s">
        <v>10</v>
      </c>
      <c r="F6372" s="1" t="s">
        <v>1668</v>
      </c>
      <c r="G6372" s="1" t="s">
        <v>245</v>
      </c>
      <c r="H6372" s="1" t="s">
        <v>306</v>
      </c>
      <c r="I6372" s="16"/>
      <c r="J6372" s="16"/>
      <c r="K6372" s="16"/>
      <c r="L6372" s="16"/>
      <c r="M6372" s="16"/>
      <c r="N6372" s="16"/>
      <c r="O6372" s="16"/>
      <c r="P6372" s="16"/>
      <c r="Q6372" s="16"/>
      <c r="R6372" s="16"/>
      <c r="S6372" s="16"/>
      <c r="T6372" s="16"/>
      <c r="U6372" s="16"/>
      <c r="V6372" s="1" t="s">
        <v>4151</v>
      </c>
      <c r="W6372" s="1" t="s">
        <v>2551</v>
      </c>
      <c r="X6372" s="5" t="s">
        <v>4162</v>
      </c>
      <c r="Y6372" s="5" t="s">
        <v>2740</v>
      </c>
      <c r="Z6372" s="5" t="s">
        <v>2788</v>
      </c>
      <c r="AA6372" s="5"/>
    </row>
    <row r="6373" spans="1:27" ht="12" customHeight="1" x14ac:dyDescent="0.15">
      <c r="A6373" s="1" t="s">
        <v>1662</v>
      </c>
      <c r="B6373" s="1" t="s">
        <v>51</v>
      </c>
      <c r="C6373" s="1" t="s">
        <v>23</v>
      </c>
      <c r="D6373" s="1" t="s">
        <v>2518</v>
      </c>
      <c r="E6373" s="1" t="s">
        <v>10</v>
      </c>
      <c r="F6373" s="1" t="s">
        <v>1668</v>
      </c>
      <c r="G6373" s="1" t="s">
        <v>22</v>
      </c>
      <c r="H6373" s="1" t="s">
        <v>13</v>
      </c>
      <c r="I6373" s="16"/>
      <c r="J6373" s="16"/>
      <c r="K6373" s="16"/>
      <c r="L6373" s="16"/>
      <c r="M6373" s="16"/>
      <c r="N6373" s="16"/>
      <c r="O6373" s="16"/>
      <c r="P6373" s="16"/>
      <c r="Q6373" s="16"/>
      <c r="R6373" s="16"/>
      <c r="S6373" s="16"/>
      <c r="T6373" s="16"/>
      <c r="U6373" s="16"/>
      <c r="V6373" s="1" t="s">
        <v>4151</v>
      </c>
      <c r="W6373" s="1" t="s">
        <v>2551</v>
      </c>
      <c r="X6373" s="5" t="s">
        <v>4162</v>
      </c>
      <c r="Y6373" s="5" t="s">
        <v>2564</v>
      </c>
      <c r="Z6373" s="5" t="s">
        <v>13</v>
      </c>
      <c r="AA6373" s="5"/>
    </row>
    <row r="6374" spans="1:27" ht="12" customHeight="1" x14ac:dyDescent="0.15">
      <c r="A6374" s="1" t="s">
        <v>1662</v>
      </c>
      <c r="B6374" s="1" t="s">
        <v>51</v>
      </c>
      <c r="C6374" s="1" t="s">
        <v>77</v>
      </c>
      <c r="D6374" s="1" t="s">
        <v>2518</v>
      </c>
      <c r="E6374" s="1" t="s">
        <v>10</v>
      </c>
      <c r="F6374" s="1" t="s">
        <v>1668</v>
      </c>
      <c r="G6374" s="1" t="s">
        <v>24</v>
      </c>
      <c r="H6374" s="1" t="s">
        <v>13</v>
      </c>
      <c r="I6374" s="16"/>
      <c r="J6374" s="16"/>
      <c r="K6374" s="16"/>
      <c r="L6374" s="16"/>
      <c r="M6374" s="16"/>
      <c r="N6374" s="16"/>
      <c r="O6374" s="16"/>
      <c r="P6374" s="16"/>
      <c r="Q6374" s="16"/>
      <c r="R6374" s="16"/>
      <c r="S6374" s="16"/>
      <c r="T6374" s="16"/>
      <c r="U6374" s="16"/>
      <c r="V6374" s="1" t="s">
        <v>4151</v>
      </c>
      <c r="W6374" s="1" t="s">
        <v>2551</v>
      </c>
      <c r="X6374" s="5" t="s">
        <v>4162</v>
      </c>
      <c r="Y6374" s="5" t="s">
        <v>2559</v>
      </c>
      <c r="Z6374" s="5" t="s">
        <v>13</v>
      </c>
      <c r="AA6374" s="5"/>
    </row>
    <row r="6375" spans="1:27" ht="12" customHeight="1" x14ac:dyDescent="0.15">
      <c r="A6375" s="1" t="s">
        <v>1662</v>
      </c>
      <c r="B6375" s="1" t="s">
        <v>53</v>
      </c>
      <c r="C6375" s="1" t="s">
        <v>9</v>
      </c>
      <c r="D6375" s="1" t="s">
        <v>2518</v>
      </c>
      <c r="E6375" s="1" t="s">
        <v>10</v>
      </c>
      <c r="F6375" s="1" t="s">
        <v>1669</v>
      </c>
      <c r="G6375" s="1" t="s">
        <v>12</v>
      </c>
      <c r="H6375" s="1" t="s">
        <v>13</v>
      </c>
      <c r="I6375" s="16"/>
      <c r="J6375" s="16"/>
      <c r="K6375" s="16"/>
      <c r="L6375" s="16"/>
      <c r="M6375" s="16"/>
      <c r="N6375" s="16"/>
      <c r="O6375" s="16"/>
      <c r="P6375" s="16"/>
      <c r="Q6375" s="16"/>
      <c r="R6375" s="16"/>
      <c r="S6375" s="16"/>
      <c r="T6375" s="16"/>
      <c r="U6375" s="16"/>
      <c r="V6375" s="1" t="s">
        <v>4151</v>
      </c>
      <c r="W6375" s="1" t="s">
        <v>2551</v>
      </c>
      <c r="X6375" s="5" t="s">
        <v>4163</v>
      </c>
      <c r="Y6375" s="5" t="s">
        <v>2553</v>
      </c>
      <c r="Z6375" s="5" t="s">
        <v>13</v>
      </c>
      <c r="AA6375" s="5"/>
    </row>
    <row r="6376" spans="1:27" ht="12" customHeight="1" x14ac:dyDescent="0.15">
      <c r="A6376" s="1" t="s">
        <v>1662</v>
      </c>
      <c r="B6376" s="1" t="s">
        <v>53</v>
      </c>
      <c r="C6376" s="1" t="s">
        <v>15</v>
      </c>
      <c r="D6376" s="1" t="s">
        <v>2518</v>
      </c>
      <c r="E6376" s="1" t="s">
        <v>10</v>
      </c>
      <c r="F6376" s="1" t="s">
        <v>1669</v>
      </c>
      <c r="G6376" s="1" t="s">
        <v>16</v>
      </c>
      <c r="H6376" s="1" t="s">
        <v>13</v>
      </c>
      <c r="I6376" s="16"/>
      <c r="J6376" s="16"/>
      <c r="K6376" s="16"/>
      <c r="L6376" s="16"/>
      <c r="M6376" s="16"/>
      <c r="N6376" s="16"/>
      <c r="O6376" s="16"/>
      <c r="P6376" s="16"/>
      <c r="Q6376" s="16"/>
      <c r="R6376" s="16"/>
      <c r="S6376" s="16"/>
      <c r="T6376" s="16"/>
      <c r="U6376" s="16"/>
      <c r="V6376" s="1" t="s">
        <v>4151</v>
      </c>
      <c r="W6376" s="1" t="s">
        <v>2551</v>
      </c>
      <c r="X6376" s="5" t="s">
        <v>4163</v>
      </c>
      <c r="Y6376" s="5" t="s">
        <v>2561</v>
      </c>
      <c r="Z6376" s="5" t="s">
        <v>13</v>
      </c>
      <c r="AA6376" s="5"/>
    </row>
    <row r="6377" spans="1:27" ht="12" customHeight="1" x14ac:dyDescent="0.15">
      <c r="A6377" s="1" t="s">
        <v>1662</v>
      </c>
      <c r="B6377" s="1" t="s">
        <v>53</v>
      </c>
      <c r="C6377" s="1" t="s">
        <v>17</v>
      </c>
      <c r="D6377" s="1" t="s">
        <v>2518</v>
      </c>
      <c r="E6377" s="1" t="s">
        <v>10</v>
      </c>
      <c r="F6377" s="1" t="s">
        <v>1669</v>
      </c>
      <c r="G6377" s="1" t="s">
        <v>18</v>
      </c>
      <c r="H6377" s="1" t="s">
        <v>13</v>
      </c>
      <c r="I6377" s="16"/>
      <c r="J6377" s="16"/>
      <c r="K6377" s="16"/>
      <c r="L6377" s="16"/>
      <c r="M6377" s="16"/>
      <c r="N6377" s="16"/>
      <c r="O6377" s="16"/>
      <c r="P6377" s="16"/>
      <c r="Q6377" s="16"/>
      <c r="R6377" s="16"/>
      <c r="S6377" s="16"/>
      <c r="T6377" s="16"/>
      <c r="U6377" s="16"/>
      <c r="V6377" s="1" t="s">
        <v>4151</v>
      </c>
      <c r="W6377" s="1" t="s">
        <v>2551</v>
      </c>
      <c r="X6377" s="5" t="s">
        <v>4163</v>
      </c>
      <c r="Y6377" s="5" t="s">
        <v>2562</v>
      </c>
      <c r="Z6377" s="5" t="s">
        <v>13</v>
      </c>
      <c r="AA6377" s="5"/>
    </row>
    <row r="6378" spans="1:27" ht="12" customHeight="1" x14ac:dyDescent="0.15">
      <c r="A6378" s="1" t="s">
        <v>1662</v>
      </c>
      <c r="B6378" s="1" t="s">
        <v>53</v>
      </c>
      <c r="C6378" s="1" t="s">
        <v>19</v>
      </c>
      <c r="D6378" s="1" t="s">
        <v>2518</v>
      </c>
      <c r="E6378" s="1" t="s">
        <v>10</v>
      </c>
      <c r="F6378" s="1" t="s">
        <v>1669</v>
      </c>
      <c r="G6378" s="1" t="s">
        <v>242</v>
      </c>
      <c r="H6378" s="1" t="s">
        <v>13</v>
      </c>
      <c r="I6378" s="16"/>
      <c r="J6378" s="16"/>
      <c r="K6378" s="16"/>
      <c r="L6378" s="16"/>
      <c r="M6378" s="16"/>
      <c r="N6378" s="16"/>
      <c r="O6378" s="16"/>
      <c r="P6378" s="16"/>
      <c r="Q6378" s="16"/>
      <c r="R6378" s="16"/>
      <c r="S6378" s="16"/>
      <c r="T6378" s="16"/>
      <c r="U6378" s="16"/>
      <c r="V6378" s="1" t="s">
        <v>4151</v>
      </c>
      <c r="W6378" s="1" t="s">
        <v>2551</v>
      </c>
      <c r="X6378" s="5" t="s">
        <v>4163</v>
      </c>
      <c r="Y6378" s="5" t="s">
        <v>2557</v>
      </c>
      <c r="Z6378" s="5" t="s">
        <v>13</v>
      </c>
      <c r="AA6378" s="5"/>
    </row>
    <row r="6379" spans="1:27" ht="12" customHeight="1" x14ac:dyDescent="0.15">
      <c r="A6379" s="1" t="s">
        <v>1662</v>
      </c>
      <c r="B6379" s="1" t="s">
        <v>53</v>
      </c>
      <c r="C6379" s="1" t="s">
        <v>21</v>
      </c>
      <c r="D6379" s="1" t="s">
        <v>2518</v>
      </c>
      <c r="E6379" s="1" t="s">
        <v>10</v>
      </c>
      <c r="F6379" s="1" t="s">
        <v>1669</v>
      </c>
      <c r="G6379" s="1" t="s">
        <v>245</v>
      </c>
      <c r="H6379" s="1" t="s">
        <v>306</v>
      </c>
      <c r="I6379" s="16"/>
      <c r="J6379" s="16"/>
      <c r="K6379" s="16"/>
      <c r="L6379" s="16"/>
      <c r="M6379" s="16"/>
      <c r="N6379" s="16"/>
      <c r="O6379" s="16"/>
      <c r="P6379" s="16"/>
      <c r="Q6379" s="16"/>
      <c r="R6379" s="16"/>
      <c r="S6379" s="16"/>
      <c r="T6379" s="16"/>
      <c r="U6379" s="16"/>
      <c r="V6379" s="1" t="s">
        <v>4151</v>
      </c>
      <c r="W6379" s="1" t="s">
        <v>2551</v>
      </c>
      <c r="X6379" s="5" t="s">
        <v>4163</v>
      </c>
      <c r="Y6379" s="5" t="s">
        <v>2740</v>
      </c>
      <c r="Z6379" s="5" t="s">
        <v>2788</v>
      </c>
      <c r="AA6379" s="5"/>
    </row>
    <row r="6380" spans="1:27" ht="12" customHeight="1" x14ac:dyDescent="0.15">
      <c r="A6380" s="1" t="s">
        <v>1662</v>
      </c>
      <c r="B6380" s="1" t="s">
        <v>53</v>
      </c>
      <c r="C6380" s="1" t="s">
        <v>23</v>
      </c>
      <c r="D6380" s="1" t="s">
        <v>2518</v>
      </c>
      <c r="E6380" s="1" t="s">
        <v>10</v>
      </c>
      <c r="F6380" s="1" t="s">
        <v>1669</v>
      </c>
      <c r="G6380" s="1" t="s">
        <v>22</v>
      </c>
      <c r="H6380" s="1" t="s">
        <v>13</v>
      </c>
      <c r="I6380" s="16"/>
      <c r="J6380" s="16"/>
      <c r="K6380" s="16"/>
      <c r="L6380" s="16"/>
      <c r="M6380" s="16"/>
      <c r="N6380" s="16"/>
      <c r="O6380" s="16"/>
      <c r="P6380" s="16"/>
      <c r="Q6380" s="16"/>
      <c r="R6380" s="16"/>
      <c r="S6380" s="16"/>
      <c r="T6380" s="16"/>
      <c r="U6380" s="16"/>
      <c r="V6380" s="1" t="s">
        <v>4151</v>
      </c>
      <c r="W6380" s="1" t="s">
        <v>2551</v>
      </c>
      <c r="X6380" s="5" t="s">
        <v>4163</v>
      </c>
      <c r="Y6380" s="5" t="s">
        <v>2564</v>
      </c>
      <c r="Z6380" s="5" t="s">
        <v>13</v>
      </c>
      <c r="AA6380" s="5"/>
    </row>
    <row r="6381" spans="1:27" ht="12" customHeight="1" x14ac:dyDescent="0.15">
      <c r="A6381" s="1" t="s">
        <v>1662</v>
      </c>
      <c r="B6381" s="1" t="s">
        <v>53</v>
      </c>
      <c r="C6381" s="1" t="s">
        <v>77</v>
      </c>
      <c r="D6381" s="1" t="s">
        <v>2518</v>
      </c>
      <c r="E6381" s="1" t="s">
        <v>10</v>
      </c>
      <c r="F6381" s="1" t="s">
        <v>1669</v>
      </c>
      <c r="G6381" s="1" t="s">
        <v>24</v>
      </c>
      <c r="H6381" s="1" t="s">
        <v>13</v>
      </c>
      <c r="I6381" s="16"/>
      <c r="J6381" s="16"/>
      <c r="K6381" s="16"/>
      <c r="L6381" s="16"/>
      <c r="M6381" s="16"/>
      <c r="N6381" s="16"/>
      <c r="O6381" s="16"/>
      <c r="P6381" s="16"/>
      <c r="Q6381" s="16"/>
      <c r="R6381" s="16"/>
      <c r="S6381" s="16"/>
      <c r="T6381" s="16"/>
      <c r="U6381" s="16"/>
      <c r="V6381" s="1" t="s">
        <v>4151</v>
      </c>
      <c r="W6381" s="1" t="s">
        <v>2551</v>
      </c>
      <c r="X6381" s="5" t="s">
        <v>4163</v>
      </c>
      <c r="Y6381" s="5" t="s">
        <v>2559</v>
      </c>
      <c r="Z6381" s="5" t="s">
        <v>13</v>
      </c>
      <c r="AA6381" s="5"/>
    </row>
    <row r="6382" spans="1:27" ht="12" customHeight="1" x14ac:dyDescent="0.15">
      <c r="A6382" s="1" t="s">
        <v>1662</v>
      </c>
      <c r="B6382" s="1" t="s">
        <v>55</v>
      </c>
      <c r="C6382" s="1" t="s">
        <v>9</v>
      </c>
      <c r="D6382" s="1" t="s">
        <v>2518</v>
      </c>
      <c r="E6382" s="1" t="s">
        <v>10</v>
      </c>
      <c r="F6382" s="1" t="s">
        <v>1670</v>
      </c>
      <c r="G6382" s="1" t="s">
        <v>12</v>
      </c>
      <c r="H6382" s="1" t="s">
        <v>13</v>
      </c>
      <c r="I6382" s="16"/>
      <c r="J6382" s="16"/>
      <c r="K6382" s="16"/>
      <c r="L6382" s="16"/>
      <c r="M6382" s="16"/>
      <c r="N6382" s="16"/>
      <c r="O6382" s="16"/>
      <c r="P6382" s="16"/>
      <c r="Q6382" s="16"/>
      <c r="R6382" s="16"/>
      <c r="S6382" s="16"/>
      <c r="T6382" s="16"/>
      <c r="U6382" s="16"/>
      <c r="V6382" s="1" t="s">
        <v>4151</v>
      </c>
      <c r="W6382" s="1" t="s">
        <v>2551</v>
      </c>
      <c r="X6382" s="5" t="s">
        <v>4164</v>
      </c>
      <c r="Y6382" s="5" t="s">
        <v>2553</v>
      </c>
      <c r="Z6382" s="5" t="s">
        <v>13</v>
      </c>
      <c r="AA6382" s="5"/>
    </row>
    <row r="6383" spans="1:27" ht="12" customHeight="1" x14ac:dyDescent="0.15">
      <c r="A6383" s="1" t="s">
        <v>1662</v>
      </c>
      <c r="B6383" s="1" t="s">
        <v>55</v>
      </c>
      <c r="C6383" s="1" t="s">
        <v>15</v>
      </c>
      <c r="D6383" s="1" t="s">
        <v>2518</v>
      </c>
      <c r="E6383" s="1" t="s">
        <v>10</v>
      </c>
      <c r="F6383" s="1" t="s">
        <v>1670</v>
      </c>
      <c r="G6383" s="1" t="s">
        <v>16</v>
      </c>
      <c r="H6383" s="1" t="s">
        <v>13</v>
      </c>
      <c r="I6383" s="16"/>
      <c r="J6383" s="16"/>
      <c r="K6383" s="16"/>
      <c r="L6383" s="16"/>
      <c r="M6383" s="16"/>
      <c r="N6383" s="16"/>
      <c r="O6383" s="16"/>
      <c r="P6383" s="16"/>
      <c r="Q6383" s="16"/>
      <c r="R6383" s="16"/>
      <c r="S6383" s="16"/>
      <c r="T6383" s="16"/>
      <c r="U6383" s="16"/>
      <c r="V6383" s="1" t="s">
        <v>4151</v>
      </c>
      <c r="W6383" s="1" t="s">
        <v>2551</v>
      </c>
      <c r="X6383" s="5" t="s">
        <v>4164</v>
      </c>
      <c r="Y6383" s="5" t="s">
        <v>2561</v>
      </c>
      <c r="Z6383" s="5" t="s">
        <v>13</v>
      </c>
      <c r="AA6383" s="5"/>
    </row>
    <row r="6384" spans="1:27" ht="12" customHeight="1" x14ac:dyDescent="0.15">
      <c r="A6384" s="1" t="s">
        <v>1662</v>
      </c>
      <c r="B6384" s="1" t="s">
        <v>55</v>
      </c>
      <c r="C6384" s="1" t="s">
        <v>17</v>
      </c>
      <c r="D6384" s="1" t="s">
        <v>2518</v>
      </c>
      <c r="E6384" s="1" t="s">
        <v>10</v>
      </c>
      <c r="F6384" s="1" t="s">
        <v>1670</v>
      </c>
      <c r="G6384" s="1" t="s">
        <v>18</v>
      </c>
      <c r="H6384" s="1" t="s">
        <v>13</v>
      </c>
      <c r="I6384" s="16"/>
      <c r="J6384" s="16"/>
      <c r="K6384" s="16"/>
      <c r="L6384" s="16"/>
      <c r="M6384" s="16"/>
      <c r="N6384" s="16"/>
      <c r="O6384" s="16"/>
      <c r="P6384" s="16"/>
      <c r="Q6384" s="16"/>
      <c r="R6384" s="16"/>
      <c r="S6384" s="16"/>
      <c r="T6384" s="16"/>
      <c r="U6384" s="16"/>
      <c r="V6384" s="1" t="s">
        <v>4151</v>
      </c>
      <c r="W6384" s="1" t="s">
        <v>2551</v>
      </c>
      <c r="X6384" s="5" t="s">
        <v>4164</v>
      </c>
      <c r="Y6384" s="5" t="s">
        <v>2562</v>
      </c>
      <c r="Z6384" s="5" t="s">
        <v>13</v>
      </c>
      <c r="AA6384" s="5"/>
    </row>
    <row r="6385" spans="1:27" ht="12" customHeight="1" x14ac:dyDescent="0.15">
      <c r="A6385" s="1" t="s">
        <v>1662</v>
      </c>
      <c r="B6385" s="1" t="s">
        <v>55</v>
      </c>
      <c r="C6385" s="1" t="s">
        <v>19</v>
      </c>
      <c r="D6385" s="1" t="s">
        <v>2518</v>
      </c>
      <c r="E6385" s="1" t="s">
        <v>10</v>
      </c>
      <c r="F6385" s="1" t="s">
        <v>1670</v>
      </c>
      <c r="G6385" s="1" t="s">
        <v>242</v>
      </c>
      <c r="H6385" s="1" t="s">
        <v>13</v>
      </c>
      <c r="I6385" s="16"/>
      <c r="J6385" s="16"/>
      <c r="K6385" s="16"/>
      <c r="L6385" s="16"/>
      <c r="M6385" s="16"/>
      <c r="N6385" s="16"/>
      <c r="O6385" s="16"/>
      <c r="P6385" s="16"/>
      <c r="Q6385" s="16"/>
      <c r="R6385" s="16"/>
      <c r="S6385" s="16"/>
      <c r="T6385" s="16"/>
      <c r="U6385" s="16"/>
      <c r="V6385" s="1" t="s">
        <v>4151</v>
      </c>
      <c r="W6385" s="1" t="s">
        <v>2551</v>
      </c>
      <c r="X6385" s="5" t="s">
        <v>4164</v>
      </c>
      <c r="Y6385" s="5" t="s">
        <v>2557</v>
      </c>
      <c r="Z6385" s="5" t="s">
        <v>13</v>
      </c>
      <c r="AA6385" s="5"/>
    </row>
    <row r="6386" spans="1:27" ht="12" customHeight="1" x14ac:dyDescent="0.15">
      <c r="A6386" s="1" t="s">
        <v>1662</v>
      </c>
      <c r="B6386" s="1" t="s">
        <v>55</v>
      </c>
      <c r="C6386" s="1" t="s">
        <v>21</v>
      </c>
      <c r="D6386" s="1" t="s">
        <v>2518</v>
      </c>
      <c r="E6386" s="1" t="s">
        <v>10</v>
      </c>
      <c r="F6386" s="1" t="s">
        <v>1670</v>
      </c>
      <c r="G6386" s="1" t="s">
        <v>245</v>
      </c>
      <c r="H6386" s="1" t="s">
        <v>306</v>
      </c>
      <c r="I6386" s="16"/>
      <c r="J6386" s="16"/>
      <c r="K6386" s="16"/>
      <c r="L6386" s="16"/>
      <c r="M6386" s="16"/>
      <c r="N6386" s="16"/>
      <c r="O6386" s="16"/>
      <c r="P6386" s="16"/>
      <c r="Q6386" s="16"/>
      <c r="R6386" s="16"/>
      <c r="S6386" s="16"/>
      <c r="T6386" s="16"/>
      <c r="U6386" s="16"/>
      <c r="V6386" s="1" t="s">
        <v>4151</v>
      </c>
      <c r="W6386" s="1" t="s">
        <v>2551</v>
      </c>
      <c r="X6386" s="5" t="s">
        <v>4164</v>
      </c>
      <c r="Y6386" s="5" t="s">
        <v>2740</v>
      </c>
      <c r="Z6386" s="5" t="s">
        <v>2788</v>
      </c>
      <c r="AA6386" s="5"/>
    </row>
    <row r="6387" spans="1:27" ht="12" customHeight="1" x14ac:dyDescent="0.15">
      <c r="A6387" s="1" t="s">
        <v>1662</v>
      </c>
      <c r="B6387" s="1" t="s">
        <v>55</v>
      </c>
      <c r="C6387" s="1" t="s">
        <v>23</v>
      </c>
      <c r="D6387" s="1" t="s">
        <v>2518</v>
      </c>
      <c r="E6387" s="1" t="s">
        <v>10</v>
      </c>
      <c r="F6387" s="1" t="s">
        <v>1670</v>
      </c>
      <c r="G6387" s="1" t="s">
        <v>22</v>
      </c>
      <c r="H6387" s="1" t="s">
        <v>13</v>
      </c>
      <c r="I6387" s="16"/>
      <c r="J6387" s="16"/>
      <c r="K6387" s="16"/>
      <c r="L6387" s="16"/>
      <c r="M6387" s="16"/>
      <c r="N6387" s="16"/>
      <c r="O6387" s="16"/>
      <c r="P6387" s="16"/>
      <c r="Q6387" s="16"/>
      <c r="R6387" s="16"/>
      <c r="S6387" s="16"/>
      <c r="T6387" s="16"/>
      <c r="U6387" s="16"/>
      <c r="V6387" s="1" t="s">
        <v>4151</v>
      </c>
      <c r="W6387" s="1" t="s">
        <v>2551</v>
      </c>
      <c r="X6387" s="5" t="s">
        <v>4164</v>
      </c>
      <c r="Y6387" s="5" t="s">
        <v>2564</v>
      </c>
      <c r="Z6387" s="5" t="s">
        <v>13</v>
      </c>
      <c r="AA6387" s="5"/>
    </row>
    <row r="6388" spans="1:27" ht="12" customHeight="1" x14ac:dyDescent="0.15">
      <c r="A6388" s="1" t="s">
        <v>1662</v>
      </c>
      <c r="B6388" s="1" t="s">
        <v>55</v>
      </c>
      <c r="C6388" s="1" t="s">
        <v>77</v>
      </c>
      <c r="D6388" s="1" t="s">
        <v>2518</v>
      </c>
      <c r="E6388" s="1" t="s">
        <v>10</v>
      </c>
      <c r="F6388" s="1" t="s">
        <v>1670</v>
      </c>
      <c r="G6388" s="1" t="s">
        <v>24</v>
      </c>
      <c r="H6388" s="1" t="s">
        <v>13</v>
      </c>
      <c r="I6388" s="16"/>
      <c r="J6388" s="16"/>
      <c r="K6388" s="16"/>
      <c r="L6388" s="16"/>
      <c r="M6388" s="16"/>
      <c r="N6388" s="16"/>
      <c r="O6388" s="16"/>
      <c r="P6388" s="16"/>
      <c r="Q6388" s="16"/>
      <c r="R6388" s="16"/>
      <c r="S6388" s="16"/>
      <c r="T6388" s="16"/>
      <c r="U6388" s="16"/>
      <c r="V6388" s="1" t="s">
        <v>4151</v>
      </c>
      <c r="W6388" s="1" t="s">
        <v>2551</v>
      </c>
      <c r="X6388" s="5" t="s">
        <v>4164</v>
      </c>
      <c r="Y6388" s="5" t="s">
        <v>2559</v>
      </c>
      <c r="Z6388" s="5" t="s">
        <v>13</v>
      </c>
      <c r="AA6388" s="5"/>
    </row>
    <row r="6389" spans="1:27" ht="12" customHeight="1" x14ac:dyDescent="0.15">
      <c r="A6389" s="1" t="s">
        <v>1662</v>
      </c>
      <c r="B6389" s="1" t="s">
        <v>110</v>
      </c>
      <c r="C6389" s="1" t="s">
        <v>9</v>
      </c>
      <c r="D6389" s="1" t="s">
        <v>2518</v>
      </c>
      <c r="E6389" s="1" t="s">
        <v>10</v>
      </c>
      <c r="F6389" s="1" t="s">
        <v>1671</v>
      </c>
      <c r="G6389" s="1" t="s">
        <v>12</v>
      </c>
      <c r="H6389" s="1" t="s">
        <v>13</v>
      </c>
      <c r="I6389" s="16"/>
      <c r="J6389" s="16"/>
      <c r="K6389" s="16"/>
      <c r="L6389" s="16"/>
      <c r="M6389" s="16"/>
      <c r="N6389" s="16"/>
      <c r="O6389" s="16"/>
      <c r="P6389" s="16"/>
      <c r="Q6389" s="16"/>
      <c r="R6389" s="16"/>
      <c r="S6389" s="16"/>
      <c r="T6389" s="16"/>
      <c r="U6389" s="16"/>
      <c r="V6389" s="1" t="s">
        <v>4151</v>
      </c>
      <c r="W6389" s="1" t="s">
        <v>2551</v>
      </c>
      <c r="X6389" s="5" t="s">
        <v>4165</v>
      </c>
      <c r="Y6389" s="5" t="s">
        <v>2553</v>
      </c>
      <c r="Z6389" s="5" t="s">
        <v>13</v>
      </c>
      <c r="AA6389" s="5"/>
    </row>
    <row r="6390" spans="1:27" ht="12" customHeight="1" x14ac:dyDescent="0.15">
      <c r="A6390" s="1" t="s">
        <v>1662</v>
      </c>
      <c r="B6390" s="1" t="s">
        <v>110</v>
      </c>
      <c r="C6390" s="1" t="s">
        <v>15</v>
      </c>
      <c r="D6390" s="1" t="s">
        <v>2518</v>
      </c>
      <c r="E6390" s="1" t="s">
        <v>10</v>
      </c>
      <c r="F6390" s="1" t="s">
        <v>1671</v>
      </c>
      <c r="G6390" s="1" t="s">
        <v>16</v>
      </c>
      <c r="H6390" s="1" t="s">
        <v>13</v>
      </c>
      <c r="I6390" s="16"/>
      <c r="J6390" s="16"/>
      <c r="K6390" s="16"/>
      <c r="L6390" s="16"/>
      <c r="M6390" s="16"/>
      <c r="N6390" s="16"/>
      <c r="O6390" s="16"/>
      <c r="P6390" s="16"/>
      <c r="Q6390" s="16"/>
      <c r="R6390" s="16"/>
      <c r="S6390" s="16"/>
      <c r="T6390" s="16"/>
      <c r="U6390" s="16"/>
      <c r="V6390" s="1" t="s">
        <v>4151</v>
      </c>
      <c r="W6390" s="1" t="s">
        <v>2551</v>
      </c>
      <c r="X6390" s="5" t="s">
        <v>4165</v>
      </c>
      <c r="Y6390" s="5" t="s">
        <v>2561</v>
      </c>
      <c r="Z6390" s="5" t="s">
        <v>13</v>
      </c>
      <c r="AA6390" s="5"/>
    </row>
    <row r="6391" spans="1:27" ht="12" customHeight="1" x14ac:dyDescent="0.15">
      <c r="A6391" s="1" t="s">
        <v>1662</v>
      </c>
      <c r="B6391" s="1" t="s">
        <v>110</v>
      </c>
      <c r="C6391" s="1" t="s">
        <v>17</v>
      </c>
      <c r="D6391" s="1" t="s">
        <v>2518</v>
      </c>
      <c r="E6391" s="1" t="s">
        <v>10</v>
      </c>
      <c r="F6391" s="1" t="s">
        <v>1671</v>
      </c>
      <c r="G6391" s="1" t="s">
        <v>18</v>
      </c>
      <c r="H6391" s="1" t="s">
        <v>13</v>
      </c>
      <c r="I6391" s="16"/>
      <c r="J6391" s="16"/>
      <c r="K6391" s="16"/>
      <c r="L6391" s="16"/>
      <c r="M6391" s="16"/>
      <c r="N6391" s="16"/>
      <c r="O6391" s="16"/>
      <c r="P6391" s="16"/>
      <c r="Q6391" s="16"/>
      <c r="R6391" s="16"/>
      <c r="S6391" s="16"/>
      <c r="T6391" s="16"/>
      <c r="U6391" s="16"/>
      <c r="V6391" s="1" t="s">
        <v>4151</v>
      </c>
      <c r="W6391" s="1" t="s">
        <v>2551</v>
      </c>
      <c r="X6391" s="5" t="s">
        <v>4165</v>
      </c>
      <c r="Y6391" s="5" t="s">
        <v>2562</v>
      </c>
      <c r="Z6391" s="5" t="s">
        <v>13</v>
      </c>
      <c r="AA6391" s="5"/>
    </row>
    <row r="6392" spans="1:27" ht="12" customHeight="1" x14ac:dyDescent="0.15">
      <c r="A6392" s="1" t="s">
        <v>1662</v>
      </c>
      <c r="B6392" s="1" t="s">
        <v>110</v>
      </c>
      <c r="C6392" s="1" t="s">
        <v>19</v>
      </c>
      <c r="D6392" s="1" t="s">
        <v>2518</v>
      </c>
      <c r="E6392" s="1" t="s">
        <v>10</v>
      </c>
      <c r="F6392" s="1" t="s">
        <v>1671</v>
      </c>
      <c r="G6392" s="1" t="s">
        <v>242</v>
      </c>
      <c r="H6392" s="1" t="s">
        <v>13</v>
      </c>
      <c r="I6392" s="16"/>
      <c r="J6392" s="16"/>
      <c r="K6392" s="16"/>
      <c r="L6392" s="16"/>
      <c r="M6392" s="16"/>
      <c r="N6392" s="16"/>
      <c r="O6392" s="16"/>
      <c r="P6392" s="16"/>
      <c r="Q6392" s="16"/>
      <c r="R6392" s="16"/>
      <c r="S6392" s="16"/>
      <c r="T6392" s="16"/>
      <c r="U6392" s="16"/>
      <c r="V6392" s="1" t="s">
        <v>4151</v>
      </c>
      <c r="W6392" s="1" t="s">
        <v>2551</v>
      </c>
      <c r="X6392" s="5" t="s">
        <v>4165</v>
      </c>
      <c r="Y6392" s="5" t="s">
        <v>2557</v>
      </c>
      <c r="Z6392" s="5" t="s">
        <v>13</v>
      </c>
      <c r="AA6392" s="5"/>
    </row>
    <row r="6393" spans="1:27" ht="12" customHeight="1" x14ac:dyDescent="0.15">
      <c r="A6393" s="1" t="s">
        <v>1662</v>
      </c>
      <c r="B6393" s="1" t="s">
        <v>110</v>
      </c>
      <c r="C6393" s="1" t="s">
        <v>21</v>
      </c>
      <c r="D6393" s="1" t="s">
        <v>2518</v>
      </c>
      <c r="E6393" s="1" t="s">
        <v>10</v>
      </c>
      <c r="F6393" s="1" t="s">
        <v>1671</v>
      </c>
      <c r="G6393" s="1" t="s">
        <v>245</v>
      </c>
      <c r="H6393" s="1" t="s">
        <v>306</v>
      </c>
      <c r="I6393" s="16"/>
      <c r="J6393" s="16"/>
      <c r="K6393" s="16"/>
      <c r="L6393" s="16"/>
      <c r="M6393" s="16"/>
      <c r="N6393" s="16"/>
      <c r="O6393" s="16"/>
      <c r="P6393" s="16"/>
      <c r="Q6393" s="16"/>
      <c r="R6393" s="16"/>
      <c r="S6393" s="16"/>
      <c r="T6393" s="16"/>
      <c r="U6393" s="16"/>
      <c r="V6393" s="1" t="s">
        <v>4151</v>
      </c>
      <c r="W6393" s="1" t="s">
        <v>2551</v>
      </c>
      <c r="X6393" s="5" t="s">
        <v>4165</v>
      </c>
      <c r="Y6393" s="5" t="s">
        <v>2740</v>
      </c>
      <c r="Z6393" s="5" t="s">
        <v>2788</v>
      </c>
      <c r="AA6393" s="5"/>
    </row>
    <row r="6394" spans="1:27" ht="12" customHeight="1" x14ac:dyDescent="0.15">
      <c r="A6394" s="1" t="s">
        <v>1662</v>
      </c>
      <c r="B6394" s="1" t="s">
        <v>110</v>
      </c>
      <c r="C6394" s="1" t="s">
        <v>23</v>
      </c>
      <c r="D6394" s="1" t="s">
        <v>2518</v>
      </c>
      <c r="E6394" s="1" t="s">
        <v>10</v>
      </c>
      <c r="F6394" s="1" t="s">
        <v>1671</v>
      </c>
      <c r="G6394" s="1" t="s">
        <v>22</v>
      </c>
      <c r="H6394" s="1" t="s">
        <v>13</v>
      </c>
      <c r="I6394" s="16"/>
      <c r="J6394" s="16"/>
      <c r="K6394" s="16"/>
      <c r="L6394" s="16"/>
      <c r="M6394" s="16"/>
      <c r="N6394" s="16"/>
      <c r="O6394" s="16"/>
      <c r="P6394" s="16"/>
      <c r="Q6394" s="16"/>
      <c r="R6394" s="16"/>
      <c r="S6394" s="16"/>
      <c r="T6394" s="16"/>
      <c r="U6394" s="16"/>
      <c r="V6394" s="1" t="s">
        <v>4151</v>
      </c>
      <c r="W6394" s="1" t="s">
        <v>2551</v>
      </c>
      <c r="X6394" s="5" t="s">
        <v>4165</v>
      </c>
      <c r="Y6394" s="5" t="s">
        <v>2564</v>
      </c>
      <c r="Z6394" s="5" t="s">
        <v>13</v>
      </c>
      <c r="AA6394" s="5"/>
    </row>
    <row r="6395" spans="1:27" ht="12" customHeight="1" x14ac:dyDescent="0.15">
      <c r="A6395" s="1" t="s">
        <v>1662</v>
      </c>
      <c r="B6395" s="1" t="s">
        <v>110</v>
      </c>
      <c r="C6395" s="1" t="s">
        <v>77</v>
      </c>
      <c r="D6395" s="1" t="s">
        <v>2518</v>
      </c>
      <c r="E6395" s="1" t="s">
        <v>10</v>
      </c>
      <c r="F6395" s="1" t="s">
        <v>1671</v>
      </c>
      <c r="G6395" s="1" t="s">
        <v>24</v>
      </c>
      <c r="H6395" s="1" t="s">
        <v>13</v>
      </c>
      <c r="I6395" s="16"/>
      <c r="J6395" s="16"/>
      <c r="K6395" s="16"/>
      <c r="L6395" s="16"/>
      <c r="M6395" s="16"/>
      <c r="N6395" s="16"/>
      <c r="O6395" s="16"/>
      <c r="P6395" s="16"/>
      <c r="Q6395" s="16"/>
      <c r="R6395" s="16"/>
      <c r="S6395" s="16"/>
      <c r="T6395" s="16"/>
      <c r="U6395" s="16"/>
      <c r="V6395" s="1" t="s">
        <v>4151</v>
      </c>
      <c r="W6395" s="1" t="s">
        <v>2551</v>
      </c>
      <c r="X6395" s="5" t="s">
        <v>4165</v>
      </c>
      <c r="Y6395" s="5" t="s">
        <v>2559</v>
      </c>
      <c r="Z6395" s="5" t="s">
        <v>13</v>
      </c>
      <c r="AA6395" s="5"/>
    </row>
    <row r="6396" spans="1:27" ht="12" customHeight="1" x14ac:dyDescent="0.15">
      <c r="A6396" s="1" t="s">
        <v>1662</v>
      </c>
      <c r="B6396" s="1" t="s">
        <v>112</v>
      </c>
      <c r="C6396" s="1" t="s">
        <v>9</v>
      </c>
      <c r="D6396" s="1" t="s">
        <v>2518</v>
      </c>
      <c r="E6396" s="1" t="s">
        <v>10</v>
      </c>
      <c r="F6396" s="1" t="s">
        <v>1672</v>
      </c>
      <c r="G6396" s="1" t="s">
        <v>12</v>
      </c>
      <c r="H6396" s="1" t="s">
        <v>13</v>
      </c>
      <c r="I6396" s="16"/>
      <c r="J6396" s="16"/>
      <c r="K6396" s="16"/>
      <c r="L6396" s="16"/>
      <c r="M6396" s="16"/>
      <c r="N6396" s="16"/>
      <c r="O6396" s="16"/>
      <c r="P6396" s="16"/>
      <c r="Q6396" s="16"/>
      <c r="R6396" s="16"/>
      <c r="S6396" s="16"/>
      <c r="T6396" s="16"/>
      <c r="U6396" s="16"/>
      <c r="V6396" s="1" t="s">
        <v>4151</v>
      </c>
      <c r="W6396" s="1" t="s">
        <v>2551</v>
      </c>
      <c r="X6396" s="5" t="s">
        <v>4166</v>
      </c>
      <c r="Y6396" s="5" t="s">
        <v>2553</v>
      </c>
      <c r="Z6396" s="5" t="s">
        <v>13</v>
      </c>
      <c r="AA6396" s="5"/>
    </row>
    <row r="6397" spans="1:27" ht="12" customHeight="1" x14ac:dyDescent="0.15">
      <c r="A6397" s="1" t="s">
        <v>1662</v>
      </c>
      <c r="B6397" s="1" t="s">
        <v>112</v>
      </c>
      <c r="C6397" s="1" t="s">
        <v>15</v>
      </c>
      <c r="D6397" s="1" t="s">
        <v>2518</v>
      </c>
      <c r="E6397" s="1" t="s">
        <v>10</v>
      </c>
      <c r="F6397" s="1" t="s">
        <v>1672</v>
      </c>
      <c r="G6397" s="1" t="s">
        <v>16</v>
      </c>
      <c r="H6397" s="1" t="s">
        <v>13</v>
      </c>
      <c r="I6397" s="16"/>
      <c r="J6397" s="16"/>
      <c r="K6397" s="16"/>
      <c r="L6397" s="16"/>
      <c r="M6397" s="16"/>
      <c r="N6397" s="16"/>
      <c r="O6397" s="16"/>
      <c r="P6397" s="16"/>
      <c r="Q6397" s="16"/>
      <c r="R6397" s="16"/>
      <c r="S6397" s="16"/>
      <c r="T6397" s="16"/>
      <c r="U6397" s="16"/>
      <c r="V6397" s="1" t="s">
        <v>4151</v>
      </c>
      <c r="W6397" s="1" t="s">
        <v>2551</v>
      </c>
      <c r="X6397" s="5" t="s">
        <v>4166</v>
      </c>
      <c r="Y6397" s="5" t="s">
        <v>2561</v>
      </c>
      <c r="Z6397" s="5" t="s">
        <v>13</v>
      </c>
      <c r="AA6397" s="5"/>
    </row>
    <row r="6398" spans="1:27" ht="12" customHeight="1" x14ac:dyDescent="0.15">
      <c r="A6398" s="1" t="s">
        <v>1662</v>
      </c>
      <c r="B6398" s="1" t="s">
        <v>112</v>
      </c>
      <c r="C6398" s="1" t="s">
        <v>17</v>
      </c>
      <c r="D6398" s="1" t="s">
        <v>2518</v>
      </c>
      <c r="E6398" s="1" t="s">
        <v>10</v>
      </c>
      <c r="F6398" s="1" t="s">
        <v>1672</v>
      </c>
      <c r="G6398" s="1" t="s">
        <v>18</v>
      </c>
      <c r="H6398" s="1" t="s">
        <v>13</v>
      </c>
      <c r="I6398" s="16"/>
      <c r="J6398" s="16"/>
      <c r="K6398" s="16"/>
      <c r="L6398" s="16"/>
      <c r="M6398" s="16"/>
      <c r="N6398" s="16"/>
      <c r="O6398" s="16"/>
      <c r="P6398" s="16"/>
      <c r="Q6398" s="16"/>
      <c r="R6398" s="16"/>
      <c r="S6398" s="16"/>
      <c r="T6398" s="16"/>
      <c r="U6398" s="16"/>
      <c r="V6398" s="1" t="s">
        <v>4151</v>
      </c>
      <c r="W6398" s="1" t="s">
        <v>2551</v>
      </c>
      <c r="X6398" s="5" t="s">
        <v>4166</v>
      </c>
      <c r="Y6398" s="5" t="s">
        <v>2562</v>
      </c>
      <c r="Z6398" s="5" t="s">
        <v>13</v>
      </c>
      <c r="AA6398" s="5"/>
    </row>
    <row r="6399" spans="1:27" ht="12" customHeight="1" x14ac:dyDescent="0.15">
      <c r="A6399" s="1" t="s">
        <v>1662</v>
      </c>
      <c r="B6399" s="1" t="s">
        <v>112</v>
      </c>
      <c r="C6399" s="1" t="s">
        <v>19</v>
      </c>
      <c r="D6399" s="1" t="s">
        <v>2518</v>
      </c>
      <c r="E6399" s="1" t="s">
        <v>10</v>
      </c>
      <c r="F6399" s="1" t="s">
        <v>1672</v>
      </c>
      <c r="G6399" s="1" t="s">
        <v>242</v>
      </c>
      <c r="H6399" s="1" t="s">
        <v>13</v>
      </c>
      <c r="I6399" s="16"/>
      <c r="J6399" s="16"/>
      <c r="K6399" s="16"/>
      <c r="L6399" s="16"/>
      <c r="M6399" s="16"/>
      <c r="N6399" s="16"/>
      <c r="O6399" s="16"/>
      <c r="P6399" s="16"/>
      <c r="Q6399" s="16"/>
      <c r="R6399" s="16"/>
      <c r="S6399" s="16"/>
      <c r="T6399" s="16"/>
      <c r="U6399" s="16"/>
      <c r="V6399" s="1" t="s">
        <v>4151</v>
      </c>
      <c r="W6399" s="1" t="s">
        <v>2551</v>
      </c>
      <c r="X6399" s="5" t="s">
        <v>4166</v>
      </c>
      <c r="Y6399" s="5" t="s">
        <v>2557</v>
      </c>
      <c r="Z6399" s="5" t="s">
        <v>13</v>
      </c>
      <c r="AA6399" s="5"/>
    </row>
    <row r="6400" spans="1:27" ht="12" customHeight="1" x14ac:dyDescent="0.15">
      <c r="A6400" s="1" t="s">
        <v>1662</v>
      </c>
      <c r="B6400" s="1" t="s">
        <v>112</v>
      </c>
      <c r="C6400" s="1" t="s">
        <v>21</v>
      </c>
      <c r="D6400" s="1" t="s">
        <v>2518</v>
      </c>
      <c r="E6400" s="1" t="s">
        <v>10</v>
      </c>
      <c r="F6400" s="1" t="s">
        <v>1672</v>
      </c>
      <c r="G6400" s="1" t="s">
        <v>245</v>
      </c>
      <c r="H6400" s="1" t="s">
        <v>306</v>
      </c>
      <c r="I6400" s="16"/>
      <c r="J6400" s="16"/>
      <c r="K6400" s="16"/>
      <c r="L6400" s="16"/>
      <c r="M6400" s="16"/>
      <c r="N6400" s="16"/>
      <c r="O6400" s="16"/>
      <c r="P6400" s="16"/>
      <c r="Q6400" s="16"/>
      <c r="R6400" s="16"/>
      <c r="S6400" s="16"/>
      <c r="T6400" s="16"/>
      <c r="U6400" s="16"/>
      <c r="V6400" s="1" t="s">
        <v>4151</v>
      </c>
      <c r="W6400" s="1" t="s">
        <v>2551</v>
      </c>
      <c r="X6400" s="5" t="s">
        <v>4166</v>
      </c>
      <c r="Y6400" s="5" t="s">
        <v>2740</v>
      </c>
      <c r="Z6400" s="5" t="s">
        <v>2788</v>
      </c>
      <c r="AA6400" s="5"/>
    </row>
    <row r="6401" spans="1:27" ht="12" customHeight="1" x14ac:dyDescent="0.15">
      <c r="A6401" s="1" t="s">
        <v>1662</v>
      </c>
      <c r="B6401" s="1" t="s">
        <v>112</v>
      </c>
      <c r="C6401" s="1" t="s">
        <v>23</v>
      </c>
      <c r="D6401" s="1" t="s">
        <v>2518</v>
      </c>
      <c r="E6401" s="1" t="s">
        <v>10</v>
      </c>
      <c r="F6401" s="1" t="s">
        <v>1672</v>
      </c>
      <c r="G6401" s="1" t="s">
        <v>22</v>
      </c>
      <c r="H6401" s="1" t="s">
        <v>13</v>
      </c>
      <c r="I6401" s="16"/>
      <c r="J6401" s="16"/>
      <c r="K6401" s="16"/>
      <c r="L6401" s="16"/>
      <c r="M6401" s="16"/>
      <c r="N6401" s="16"/>
      <c r="O6401" s="16"/>
      <c r="P6401" s="16"/>
      <c r="Q6401" s="16"/>
      <c r="R6401" s="16"/>
      <c r="S6401" s="16"/>
      <c r="T6401" s="16"/>
      <c r="U6401" s="16"/>
      <c r="V6401" s="1" t="s">
        <v>4151</v>
      </c>
      <c r="W6401" s="1" t="s">
        <v>2551</v>
      </c>
      <c r="X6401" s="5" t="s">
        <v>4166</v>
      </c>
      <c r="Y6401" s="5" t="s">
        <v>2564</v>
      </c>
      <c r="Z6401" s="5" t="s">
        <v>13</v>
      </c>
      <c r="AA6401" s="5"/>
    </row>
    <row r="6402" spans="1:27" ht="12" customHeight="1" x14ac:dyDescent="0.15">
      <c r="A6402" s="1" t="s">
        <v>1662</v>
      </c>
      <c r="B6402" s="1" t="s">
        <v>112</v>
      </c>
      <c r="C6402" s="1" t="s">
        <v>77</v>
      </c>
      <c r="D6402" s="1" t="s">
        <v>2518</v>
      </c>
      <c r="E6402" s="1" t="s">
        <v>10</v>
      </c>
      <c r="F6402" s="1" t="s">
        <v>1672</v>
      </c>
      <c r="G6402" s="1" t="s">
        <v>24</v>
      </c>
      <c r="H6402" s="1" t="s">
        <v>13</v>
      </c>
      <c r="I6402" s="16"/>
      <c r="J6402" s="16"/>
      <c r="K6402" s="16"/>
      <c r="L6402" s="16"/>
      <c r="M6402" s="16"/>
      <c r="N6402" s="16"/>
      <c r="O6402" s="16"/>
      <c r="P6402" s="16"/>
      <c r="Q6402" s="16"/>
      <c r="R6402" s="16"/>
      <c r="S6402" s="16"/>
      <c r="T6402" s="16"/>
      <c r="U6402" s="16"/>
      <c r="V6402" s="1" t="s">
        <v>4151</v>
      </c>
      <c r="W6402" s="1" t="s">
        <v>2551</v>
      </c>
      <c r="X6402" s="5" t="s">
        <v>4166</v>
      </c>
      <c r="Y6402" s="5" t="s">
        <v>2559</v>
      </c>
      <c r="Z6402" s="5" t="s">
        <v>13</v>
      </c>
      <c r="AA6402" s="5"/>
    </row>
    <row r="6403" spans="1:27" ht="12" customHeight="1" x14ac:dyDescent="0.15">
      <c r="A6403" s="1" t="s">
        <v>1662</v>
      </c>
      <c r="B6403" s="1" t="s">
        <v>114</v>
      </c>
      <c r="C6403" s="1" t="s">
        <v>9</v>
      </c>
      <c r="D6403" s="1" t="s">
        <v>2518</v>
      </c>
      <c r="E6403" s="1" t="s">
        <v>10</v>
      </c>
      <c r="F6403" s="1" t="s">
        <v>1673</v>
      </c>
      <c r="G6403" s="1" t="s">
        <v>12</v>
      </c>
      <c r="H6403" s="1" t="s">
        <v>13</v>
      </c>
      <c r="I6403" s="16"/>
      <c r="J6403" s="16"/>
      <c r="K6403" s="16"/>
      <c r="L6403" s="16"/>
      <c r="M6403" s="16"/>
      <c r="N6403" s="16"/>
      <c r="O6403" s="16"/>
      <c r="P6403" s="16"/>
      <c r="Q6403" s="16"/>
      <c r="R6403" s="16"/>
      <c r="S6403" s="16"/>
      <c r="T6403" s="16"/>
      <c r="U6403" s="16"/>
      <c r="V6403" s="1" t="s">
        <v>4151</v>
      </c>
      <c r="W6403" s="1" t="s">
        <v>2551</v>
      </c>
      <c r="X6403" s="5" t="s">
        <v>4167</v>
      </c>
      <c r="Y6403" s="5" t="s">
        <v>2553</v>
      </c>
      <c r="Z6403" s="5" t="s">
        <v>13</v>
      </c>
      <c r="AA6403" s="5"/>
    </row>
    <row r="6404" spans="1:27" ht="12" customHeight="1" x14ac:dyDescent="0.15">
      <c r="A6404" s="1" t="s">
        <v>1662</v>
      </c>
      <c r="B6404" s="1" t="s">
        <v>114</v>
      </c>
      <c r="C6404" s="1" t="s">
        <v>15</v>
      </c>
      <c r="D6404" s="1" t="s">
        <v>2518</v>
      </c>
      <c r="E6404" s="1" t="s">
        <v>10</v>
      </c>
      <c r="F6404" s="1" t="s">
        <v>1673</v>
      </c>
      <c r="G6404" s="1" t="s">
        <v>16</v>
      </c>
      <c r="H6404" s="1" t="s">
        <v>13</v>
      </c>
      <c r="I6404" s="16"/>
      <c r="J6404" s="16"/>
      <c r="K6404" s="16"/>
      <c r="L6404" s="16"/>
      <c r="M6404" s="16"/>
      <c r="N6404" s="16"/>
      <c r="O6404" s="16"/>
      <c r="P6404" s="16"/>
      <c r="Q6404" s="16"/>
      <c r="R6404" s="16"/>
      <c r="S6404" s="16"/>
      <c r="T6404" s="16"/>
      <c r="U6404" s="16"/>
      <c r="V6404" s="1" t="s">
        <v>4151</v>
      </c>
      <c r="W6404" s="1" t="s">
        <v>2551</v>
      </c>
      <c r="X6404" s="5" t="s">
        <v>4167</v>
      </c>
      <c r="Y6404" s="5" t="s">
        <v>2561</v>
      </c>
      <c r="Z6404" s="5" t="s">
        <v>13</v>
      </c>
      <c r="AA6404" s="5"/>
    </row>
    <row r="6405" spans="1:27" ht="12" customHeight="1" x14ac:dyDescent="0.15">
      <c r="A6405" s="1" t="s">
        <v>1662</v>
      </c>
      <c r="B6405" s="1" t="s">
        <v>114</v>
      </c>
      <c r="C6405" s="1" t="s">
        <v>17</v>
      </c>
      <c r="D6405" s="1" t="s">
        <v>2518</v>
      </c>
      <c r="E6405" s="1" t="s">
        <v>10</v>
      </c>
      <c r="F6405" s="1" t="s">
        <v>1673</v>
      </c>
      <c r="G6405" s="1" t="s">
        <v>18</v>
      </c>
      <c r="H6405" s="1" t="s">
        <v>13</v>
      </c>
      <c r="I6405" s="16"/>
      <c r="J6405" s="16"/>
      <c r="K6405" s="16"/>
      <c r="L6405" s="16"/>
      <c r="M6405" s="16"/>
      <c r="N6405" s="16"/>
      <c r="O6405" s="16"/>
      <c r="P6405" s="16"/>
      <c r="Q6405" s="16"/>
      <c r="R6405" s="16"/>
      <c r="S6405" s="16"/>
      <c r="T6405" s="16"/>
      <c r="U6405" s="16"/>
      <c r="V6405" s="1" t="s">
        <v>4151</v>
      </c>
      <c r="W6405" s="1" t="s">
        <v>2551</v>
      </c>
      <c r="X6405" s="5" t="s">
        <v>4167</v>
      </c>
      <c r="Y6405" s="5" t="s">
        <v>2562</v>
      </c>
      <c r="Z6405" s="5" t="s">
        <v>13</v>
      </c>
      <c r="AA6405" s="5"/>
    </row>
    <row r="6406" spans="1:27" ht="12" customHeight="1" x14ac:dyDescent="0.15">
      <c r="A6406" s="1" t="s">
        <v>1662</v>
      </c>
      <c r="B6406" s="1" t="s">
        <v>114</v>
      </c>
      <c r="C6406" s="1" t="s">
        <v>19</v>
      </c>
      <c r="D6406" s="1" t="s">
        <v>2518</v>
      </c>
      <c r="E6406" s="1" t="s">
        <v>10</v>
      </c>
      <c r="F6406" s="1" t="s">
        <v>1673</v>
      </c>
      <c r="G6406" s="1" t="s">
        <v>242</v>
      </c>
      <c r="H6406" s="1" t="s">
        <v>13</v>
      </c>
      <c r="I6406" s="16"/>
      <c r="J6406" s="16"/>
      <c r="K6406" s="16"/>
      <c r="L6406" s="16"/>
      <c r="M6406" s="16"/>
      <c r="N6406" s="16"/>
      <c r="O6406" s="16"/>
      <c r="P6406" s="16"/>
      <c r="Q6406" s="16"/>
      <c r="R6406" s="16"/>
      <c r="S6406" s="16"/>
      <c r="T6406" s="16"/>
      <c r="U6406" s="16"/>
      <c r="V6406" s="1" t="s">
        <v>4151</v>
      </c>
      <c r="W6406" s="1" t="s">
        <v>2551</v>
      </c>
      <c r="X6406" s="5" t="s">
        <v>4167</v>
      </c>
      <c r="Y6406" s="5" t="s">
        <v>2557</v>
      </c>
      <c r="Z6406" s="5" t="s">
        <v>13</v>
      </c>
      <c r="AA6406" s="5"/>
    </row>
    <row r="6407" spans="1:27" ht="12" customHeight="1" x14ac:dyDescent="0.15">
      <c r="A6407" s="1" t="s">
        <v>1662</v>
      </c>
      <c r="B6407" s="1" t="s">
        <v>114</v>
      </c>
      <c r="C6407" s="1" t="s">
        <v>21</v>
      </c>
      <c r="D6407" s="1" t="s">
        <v>2518</v>
      </c>
      <c r="E6407" s="1" t="s">
        <v>10</v>
      </c>
      <c r="F6407" s="1" t="s">
        <v>1673</v>
      </c>
      <c r="G6407" s="1" t="s">
        <v>245</v>
      </c>
      <c r="H6407" s="1" t="s">
        <v>306</v>
      </c>
      <c r="I6407" s="16"/>
      <c r="J6407" s="16"/>
      <c r="K6407" s="16"/>
      <c r="L6407" s="16"/>
      <c r="M6407" s="16"/>
      <c r="N6407" s="16"/>
      <c r="O6407" s="16"/>
      <c r="P6407" s="16"/>
      <c r="Q6407" s="16"/>
      <c r="R6407" s="16"/>
      <c r="S6407" s="16"/>
      <c r="T6407" s="16"/>
      <c r="U6407" s="16"/>
      <c r="V6407" s="1" t="s">
        <v>4151</v>
      </c>
      <c r="W6407" s="1" t="s">
        <v>2551</v>
      </c>
      <c r="X6407" s="5" t="s">
        <v>4167</v>
      </c>
      <c r="Y6407" s="5" t="s">
        <v>2740</v>
      </c>
      <c r="Z6407" s="5" t="s">
        <v>2788</v>
      </c>
      <c r="AA6407" s="5"/>
    </row>
    <row r="6408" spans="1:27" ht="12" customHeight="1" x14ac:dyDescent="0.15">
      <c r="A6408" s="1" t="s">
        <v>1662</v>
      </c>
      <c r="B6408" s="1" t="s">
        <v>114</v>
      </c>
      <c r="C6408" s="1" t="s">
        <v>23</v>
      </c>
      <c r="D6408" s="1" t="s">
        <v>2518</v>
      </c>
      <c r="E6408" s="1" t="s">
        <v>10</v>
      </c>
      <c r="F6408" s="1" t="s">
        <v>1673</v>
      </c>
      <c r="G6408" s="1" t="s">
        <v>22</v>
      </c>
      <c r="H6408" s="1" t="s">
        <v>13</v>
      </c>
      <c r="I6408" s="16"/>
      <c r="J6408" s="16"/>
      <c r="K6408" s="16"/>
      <c r="L6408" s="16"/>
      <c r="M6408" s="16"/>
      <c r="N6408" s="16"/>
      <c r="O6408" s="16"/>
      <c r="P6408" s="16"/>
      <c r="Q6408" s="16"/>
      <c r="R6408" s="16"/>
      <c r="S6408" s="16"/>
      <c r="T6408" s="16"/>
      <c r="U6408" s="16"/>
      <c r="V6408" s="1" t="s">
        <v>4151</v>
      </c>
      <c r="W6408" s="1" t="s">
        <v>2551</v>
      </c>
      <c r="X6408" s="5" t="s">
        <v>4167</v>
      </c>
      <c r="Y6408" s="5" t="s">
        <v>2564</v>
      </c>
      <c r="Z6408" s="5" t="s">
        <v>13</v>
      </c>
      <c r="AA6408" s="5"/>
    </row>
    <row r="6409" spans="1:27" ht="12" customHeight="1" x14ac:dyDescent="0.15">
      <c r="A6409" s="1" t="s">
        <v>1662</v>
      </c>
      <c r="B6409" s="1" t="s">
        <v>114</v>
      </c>
      <c r="C6409" s="1" t="s">
        <v>77</v>
      </c>
      <c r="D6409" s="1" t="s">
        <v>2518</v>
      </c>
      <c r="E6409" s="1" t="s">
        <v>10</v>
      </c>
      <c r="F6409" s="1" t="s">
        <v>1673</v>
      </c>
      <c r="G6409" s="1" t="s">
        <v>24</v>
      </c>
      <c r="H6409" s="1" t="s">
        <v>13</v>
      </c>
      <c r="I6409" s="16"/>
      <c r="J6409" s="16"/>
      <c r="K6409" s="16"/>
      <c r="L6409" s="16"/>
      <c r="M6409" s="16"/>
      <c r="N6409" s="16"/>
      <c r="O6409" s="16"/>
      <c r="P6409" s="16"/>
      <c r="Q6409" s="16"/>
      <c r="R6409" s="16"/>
      <c r="S6409" s="16"/>
      <c r="T6409" s="16"/>
      <c r="U6409" s="16"/>
      <c r="V6409" s="1" t="s">
        <v>4151</v>
      </c>
      <c r="W6409" s="1" t="s">
        <v>2551</v>
      </c>
      <c r="X6409" s="5" t="s">
        <v>4167</v>
      </c>
      <c r="Y6409" s="5" t="s">
        <v>2559</v>
      </c>
      <c r="Z6409" s="5" t="s">
        <v>13</v>
      </c>
      <c r="AA6409" s="5"/>
    </row>
    <row r="6410" spans="1:27" ht="12" customHeight="1" x14ac:dyDescent="0.15">
      <c r="A6410" s="1" t="s">
        <v>1662</v>
      </c>
      <c r="B6410" s="1" t="s">
        <v>114</v>
      </c>
      <c r="C6410" s="1" t="s">
        <v>244</v>
      </c>
      <c r="D6410" s="1" t="s">
        <v>2518</v>
      </c>
      <c r="E6410" s="1" t="s">
        <v>10</v>
      </c>
      <c r="F6410" s="1" t="s">
        <v>1673</v>
      </c>
      <c r="G6410" s="1" t="s">
        <v>220</v>
      </c>
      <c r="H6410" s="1" t="s">
        <v>1632</v>
      </c>
      <c r="I6410" s="16"/>
      <c r="J6410" s="16"/>
      <c r="K6410" s="16"/>
      <c r="L6410" s="16"/>
      <c r="M6410" s="16"/>
      <c r="N6410" s="16"/>
      <c r="O6410" s="16"/>
      <c r="P6410" s="16"/>
      <c r="Q6410" s="16"/>
      <c r="R6410" s="16"/>
      <c r="S6410" s="16"/>
      <c r="T6410" s="16"/>
      <c r="U6410" s="16"/>
      <c r="V6410" s="1" t="s">
        <v>4151</v>
      </c>
      <c r="W6410" s="1" t="s">
        <v>2551</v>
      </c>
      <c r="X6410" s="5" t="s">
        <v>4167</v>
      </c>
      <c r="Y6410" s="5" t="s">
        <v>4107</v>
      </c>
      <c r="Z6410" s="5" t="s">
        <v>4109</v>
      </c>
      <c r="AA6410" s="5"/>
    </row>
    <row r="6411" spans="1:27" ht="12" customHeight="1" x14ac:dyDescent="0.15">
      <c r="A6411" s="1" t="s">
        <v>1662</v>
      </c>
      <c r="B6411" s="1" t="s">
        <v>57</v>
      </c>
      <c r="C6411" s="1" t="s">
        <v>9</v>
      </c>
      <c r="D6411" s="1" t="s">
        <v>2518</v>
      </c>
      <c r="E6411" s="1" t="s">
        <v>10</v>
      </c>
      <c r="F6411" s="1" t="s">
        <v>1674</v>
      </c>
      <c r="G6411" s="1" t="s">
        <v>12</v>
      </c>
      <c r="H6411" s="1" t="s">
        <v>13</v>
      </c>
      <c r="I6411" s="16"/>
      <c r="J6411" s="16"/>
      <c r="K6411" s="16"/>
      <c r="L6411" s="16"/>
      <c r="M6411" s="16"/>
      <c r="N6411" s="16"/>
      <c r="O6411" s="16"/>
      <c r="P6411" s="16"/>
      <c r="Q6411" s="16"/>
      <c r="R6411" s="16"/>
      <c r="S6411" s="16"/>
      <c r="T6411" s="16"/>
      <c r="U6411" s="16"/>
      <c r="V6411" s="1" t="s">
        <v>4151</v>
      </c>
      <c r="W6411" s="1" t="s">
        <v>2551</v>
      </c>
      <c r="X6411" s="5" t="s">
        <v>4168</v>
      </c>
      <c r="Y6411" s="5" t="s">
        <v>2553</v>
      </c>
      <c r="Z6411" s="5" t="s">
        <v>13</v>
      </c>
      <c r="AA6411" s="5"/>
    </row>
    <row r="6412" spans="1:27" ht="12" customHeight="1" x14ac:dyDescent="0.15">
      <c r="A6412" s="1" t="s">
        <v>1662</v>
      </c>
      <c r="B6412" s="1" t="s">
        <v>57</v>
      </c>
      <c r="C6412" s="1" t="s">
        <v>15</v>
      </c>
      <c r="D6412" s="1" t="s">
        <v>2518</v>
      </c>
      <c r="E6412" s="1" t="s">
        <v>10</v>
      </c>
      <c r="F6412" s="1" t="s">
        <v>1674</v>
      </c>
      <c r="G6412" s="1" t="s">
        <v>16</v>
      </c>
      <c r="H6412" s="1" t="s">
        <v>13</v>
      </c>
      <c r="I6412" s="16"/>
      <c r="J6412" s="16"/>
      <c r="K6412" s="16"/>
      <c r="L6412" s="16"/>
      <c r="M6412" s="16"/>
      <c r="N6412" s="16"/>
      <c r="O6412" s="16"/>
      <c r="P6412" s="16"/>
      <c r="Q6412" s="16"/>
      <c r="R6412" s="16"/>
      <c r="S6412" s="16"/>
      <c r="T6412" s="16"/>
      <c r="U6412" s="16"/>
      <c r="V6412" s="1" t="s">
        <v>4151</v>
      </c>
      <c r="W6412" s="1" t="s">
        <v>2551</v>
      </c>
      <c r="X6412" s="5" t="s">
        <v>4168</v>
      </c>
      <c r="Y6412" s="5" t="s">
        <v>2561</v>
      </c>
      <c r="Z6412" s="5" t="s">
        <v>13</v>
      </c>
      <c r="AA6412" s="5"/>
    </row>
    <row r="6413" spans="1:27" ht="12" customHeight="1" x14ac:dyDescent="0.15">
      <c r="A6413" s="1" t="s">
        <v>1662</v>
      </c>
      <c r="B6413" s="1" t="s">
        <v>57</v>
      </c>
      <c r="C6413" s="1" t="s">
        <v>17</v>
      </c>
      <c r="D6413" s="1" t="s">
        <v>2518</v>
      </c>
      <c r="E6413" s="1" t="s">
        <v>10</v>
      </c>
      <c r="F6413" s="1" t="s">
        <v>1674</v>
      </c>
      <c r="G6413" s="1" t="s">
        <v>18</v>
      </c>
      <c r="H6413" s="1" t="s">
        <v>13</v>
      </c>
      <c r="I6413" s="16"/>
      <c r="J6413" s="16"/>
      <c r="K6413" s="16"/>
      <c r="L6413" s="16"/>
      <c r="M6413" s="16"/>
      <c r="N6413" s="16"/>
      <c r="O6413" s="16"/>
      <c r="P6413" s="16"/>
      <c r="Q6413" s="16"/>
      <c r="R6413" s="16"/>
      <c r="S6413" s="16"/>
      <c r="T6413" s="16"/>
      <c r="U6413" s="16"/>
      <c r="V6413" s="1" t="s">
        <v>4151</v>
      </c>
      <c r="W6413" s="1" t="s">
        <v>2551</v>
      </c>
      <c r="X6413" s="5" t="s">
        <v>4168</v>
      </c>
      <c r="Y6413" s="5" t="s">
        <v>2562</v>
      </c>
      <c r="Z6413" s="5" t="s">
        <v>13</v>
      </c>
      <c r="AA6413" s="5"/>
    </row>
    <row r="6414" spans="1:27" ht="12" customHeight="1" x14ac:dyDescent="0.15">
      <c r="A6414" s="1" t="s">
        <v>1662</v>
      </c>
      <c r="B6414" s="1" t="s">
        <v>57</v>
      </c>
      <c r="C6414" s="1" t="s">
        <v>19</v>
      </c>
      <c r="D6414" s="1" t="s">
        <v>2518</v>
      </c>
      <c r="E6414" s="1" t="s">
        <v>10</v>
      </c>
      <c r="F6414" s="1" t="s">
        <v>1674</v>
      </c>
      <c r="G6414" s="1" t="s">
        <v>242</v>
      </c>
      <c r="H6414" s="1" t="s">
        <v>13</v>
      </c>
      <c r="I6414" s="16"/>
      <c r="J6414" s="16"/>
      <c r="K6414" s="16"/>
      <c r="L6414" s="16"/>
      <c r="M6414" s="16"/>
      <c r="N6414" s="16"/>
      <c r="O6414" s="16"/>
      <c r="P6414" s="16"/>
      <c r="Q6414" s="16"/>
      <c r="R6414" s="16"/>
      <c r="S6414" s="16"/>
      <c r="T6414" s="16"/>
      <c r="U6414" s="16"/>
      <c r="V6414" s="1" t="s">
        <v>4151</v>
      </c>
      <c r="W6414" s="1" t="s">
        <v>2551</v>
      </c>
      <c r="X6414" s="5" t="s">
        <v>4168</v>
      </c>
      <c r="Y6414" s="5" t="s">
        <v>2557</v>
      </c>
      <c r="Z6414" s="5" t="s">
        <v>13</v>
      </c>
      <c r="AA6414" s="5"/>
    </row>
    <row r="6415" spans="1:27" ht="12" customHeight="1" x14ac:dyDescent="0.15">
      <c r="A6415" s="1" t="s">
        <v>1662</v>
      </c>
      <c r="B6415" s="1" t="s">
        <v>57</v>
      </c>
      <c r="C6415" s="1" t="s">
        <v>21</v>
      </c>
      <c r="D6415" s="1" t="s">
        <v>2518</v>
      </c>
      <c r="E6415" s="1" t="s">
        <v>10</v>
      </c>
      <c r="F6415" s="1" t="s">
        <v>1674</v>
      </c>
      <c r="G6415" s="1" t="s">
        <v>245</v>
      </c>
      <c r="H6415" s="1" t="s">
        <v>306</v>
      </c>
      <c r="I6415" s="16"/>
      <c r="J6415" s="16"/>
      <c r="K6415" s="16"/>
      <c r="L6415" s="16"/>
      <c r="M6415" s="16"/>
      <c r="N6415" s="16"/>
      <c r="O6415" s="16"/>
      <c r="P6415" s="16"/>
      <c r="Q6415" s="16"/>
      <c r="R6415" s="16"/>
      <c r="S6415" s="16"/>
      <c r="T6415" s="16"/>
      <c r="U6415" s="16"/>
      <c r="V6415" s="1" t="s">
        <v>4151</v>
      </c>
      <c r="W6415" s="1" t="s">
        <v>2551</v>
      </c>
      <c r="X6415" s="5" t="s">
        <v>4168</v>
      </c>
      <c r="Y6415" s="5" t="s">
        <v>2740</v>
      </c>
      <c r="Z6415" s="5" t="s">
        <v>2788</v>
      </c>
      <c r="AA6415" s="5"/>
    </row>
    <row r="6416" spans="1:27" ht="12" customHeight="1" x14ac:dyDescent="0.15">
      <c r="A6416" s="1" t="s">
        <v>1662</v>
      </c>
      <c r="B6416" s="1" t="s">
        <v>57</v>
      </c>
      <c r="C6416" s="1" t="s">
        <v>23</v>
      </c>
      <c r="D6416" s="1" t="s">
        <v>2518</v>
      </c>
      <c r="E6416" s="1" t="s">
        <v>10</v>
      </c>
      <c r="F6416" s="1" t="s">
        <v>1674</v>
      </c>
      <c r="G6416" s="1" t="s">
        <v>22</v>
      </c>
      <c r="H6416" s="1" t="s">
        <v>13</v>
      </c>
      <c r="I6416" s="16"/>
      <c r="J6416" s="16"/>
      <c r="K6416" s="16"/>
      <c r="L6416" s="16"/>
      <c r="M6416" s="16"/>
      <c r="N6416" s="16"/>
      <c r="O6416" s="16"/>
      <c r="P6416" s="16"/>
      <c r="Q6416" s="16"/>
      <c r="R6416" s="16"/>
      <c r="S6416" s="16"/>
      <c r="T6416" s="16"/>
      <c r="U6416" s="16"/>
      <c r="V6416" s="1" t="s">
        <v>4151</v>
      </c>
      <c r="W6416" s="1" t="s">
        <v>2551</v>
      </c>
      <c r="X6416" s="5" t="s">
        <v>4168</v>
      </c>
      <c r="Y6416" s="5" t="s">
        <v>2564</v>
      </c>
      <c r="Z6416" s="5" t="s">
        <v>13</v>
      </c>
      <c r="AA6416" s="5"/>
    </row>
    <row r="6417" spans="1:27" ht="12" customHeight="1" x14ac:dyDescent="0.15">
      <c r="A6417" s="1" t="s">
        <v>1662</v>
      </c>
      <c r="B6417" s="1" t="s">
        <v>57</v>
      </c>
      <c r="C6417" s="1" t="s">
        <v>77</v>
      </c>
      <c r="D6417" s="1" t="s">
        <v>2518</v>
      </c>
      <c r="E6417" s="1" t="s">
        <v>10</v>
      </c>
      <c r="F6417" s="1" t="s">
        <v>1674</v>
      </c>
      <c r="G6417" s="1" t="s">
        <v>24</v>
      </c>
      <c r="H6417" s="1" t="s">
        <v>13</v>
      </c>
      <c r="I6417" s="16"/>
      <c r="J6417" s="16"/>
      <c r="K6417" s="16"/>
      <c r="L6417" s="16"/>
      <c r="M6417" s="16"/>
      <c r="N6417" s="16"/>
      <c r="O6417" s="16"/>
      <c r="P6417" s="16"/>
      <c r="Q6417" s="16"/>
      <c r="R6417" s="16"/>
      <c r="S6417" s="16"/>
      <c r="T6417" s="16"/>
      <c r="U6417" s="16"/>
      <c r="V6417" s="1" t="s">
        <v>4151</v>
      </c>
      <c r="W6417" s="1" t="s">
        <v>2551</v>
      </c>
      <c r="X6417" s="5" t="s">
        <v>4168</v>
      </c>
      <c r="Y6417" s="5" t="s">
        <v>2559</v>
      </c>
      <c r="Z6417" s="5" t="s">
        <v>13</v>
      </c>
      <c r="AA6417" s="5"/>
    </row>
    <row r="6418" spans="1:27" ht="12" customHeight="1" x14ac:dyDescent="0.15">
      <c r="A6418" s="1" t="s">
        <v>1662</v>
      </c>
      <c r="B6418" s="1" t="s">
        <v>57</v>
      </c>
      <c r="C6418" s="1" t="s">
        <v>244</v>
      </c>
      <c r="D6418" s="1" t="s">
        <v>2518</v>
      </c>
      <c r="E6418" s="1" t="s">
        <v>10</v>
      </c>
      <c r="F6418" s="1" t="s">
        <v>1674</v>
      </c>
      <c r="G6418" s="1" t="s">
        <v>220</v>
      </c>
      <c r="H6418" s="1" t="s">
        <v>1632</v>
      </c>
      <c r="I6418" s="16"/>
      <c r="J6418" s="16"/>
      <c r="K6418" s="16"/>
      <c r="L6418" s="16"/>
      <c r="M6418" s="16"/>
      <c r="N6418" s="16"/>
      <c r="O6418" s="16"/>
      <c r="P6418" s="16"/>
      <c r="Q6418" s="16"/>
      <c r="R6418" s="16"/>
      <c r="S6418" s="16"/>
      <c r="T6418" s="16"/>
      <c r="U6418" s="16"/>
      <c r="V6418" s="1" t="s">
        <v>4151</v>
      </c>
      <c r="W6418" s="1" t="s">
        <v>2551</v>
      </c>
      <c r="X6418" s="5" t="s">
        <v>4168</v>
      </c>
      <c r="Y6418" s="5" t="s">
        <v>4107</v>
      </c>
      <c r="Z6418" s="5" t="s">
        <v>4109</v>
      </c>
      <c r="AA6418" s="5"/>
    </row>
    <row r="6419" spans="1:27" ht="12" customHeight="1" x14ac:dyDescent="0.15">
      <c r="A6419" s="1" t="s">
        <v>1662</v>
      </c>
      <c r="B6419" s="1" t="s">
        <v>156</v>
      </c>
      <c r="C6419" s="1" t="s">
        <v>9</v>
      </c>
      <c r="D6419" s="1" t="s">
        <v>2518</v>
      </c>
      <c r="E6419" s="1" t="s">
        <v>10</v>
      </c>
      <c r="F6419" s="1" t="s">
        <v>1675</v>
      </c>
      <c r="G6419" s="1" t="s">
        <v>12</v>
      </c>
      <c r="H6419" s="1" t="s">
        <v>13</v>
      </c>
      <c r="I6419" s="16"/>
      <c r="J6419" s="16"/>
      <c r="K6419" s="16"/>
      <c r="L6419" s="16"/>
      <c r="M6419" s="16"/>
      <c r="N6419" s="16"/>
      <c r="O6419" s="16"/>
      <c r="P6419" s="16"/>
      <c r="Q6419" s="16"/>
      <c r="R6419" s="16"/>
      <c r="S6419" s="16"/>
      <c r="T6419" s="16"/>
      <c r="U6419" s="16"/>
      <c r="V6419" s="1" t="s">
        <v>4151</v>
      </c>
      <c r="W6419" s="1" t="s">
        <v>2551</v>
      </c>
      <c r="X6419" s="5" t="s">
        <v>4169</v>
      </c>
      <c r="Y6419" s="5" t="s">
        <v>2553</v>
      </c>
      <c r="Z6419" s="5" t="s">
        <v>13</v>
      </c>
      <c r="AA6419" s="5"/>
    </row>
    <row r="6420" spans="1:27" ht="12" customHeight="1" x14ac:dyDescent="0.15">
      <c r="A6420" s="1" t="s">
        <v>1662</v>
      </c>
      <c r="B6420" s="1" t="s">
        <v>156</v>
      </c>
      <c r="C6420" s="1" t="s">
        <v>15</v>
      </c>
      <c r="D6420" s="1" t="s">
        <v>2518</v>
      </c>
      <c r="E6420" s="1" t="s">
        <v>10</v>
      </c>
      <c r="F6420" s="1" t="s">
        <v>1675</v>
      </c>
      <c r="G6420" s="1" t="s">
        <v>16</v>
      </c>
      <c r="H6420" s="1" t="s">
        <v>13</v>
      </c>
      <c r="I6420" s="16"/>
      <c r="J6420" s="16"/>
      <c r="K6420" s="16"/>
      <c r="L6420" s="16"/>
      <c r="M6420" s="16"/>
      <c r="N6420" s="16"/>
      <c r="O6420" s="16"/>
      <c r="P6420" s="16"/>
      <c r="Q6420" s="16"/>
      <c r="R6420" s="16"/>
      <c r="S6420" s="16"/>
      <c r="T6420" s="16"/>
      <c r="U6420" s="16"/>
      <c r="V6420" s="1" t="s">
        <v>4151</v>
      </c>
      <c r="W6420" s="1" t="s">
        <v>2551</v>
      </c>
      <c r="X6420" s="5" t="s">
        <v>4169</v>
      </c>
      <c r="Y6420" s="5" t="s">
        <v>2561</v>
      </c>
      <c r="Z6420" s="5" t="s">
        <v>13</v>
      </c>
      <c r="AA6420" s="5"/>
    </row>
    <row r="6421" spans="1:27" ht="12" customHeight="1" x14ac:dyDescent="0.15">
      <c r="A6421" s="1" t="s">
        <v>1662</v>
      </c>
      <c r="B6421" s="1" t="s">
        <v>156</v>
      </c>
      <c r="C6421" s="1" t="s">
        <v>17</v>
      </c>
      <c r="D6421" s="1" t="s">
        <v>2518</v>
      </c>
      <c r="E6421" s="1" t="s">
        <v>10</v>
      </c>
      <c r="F6421" s="1" t="s">
        <v>1675</v>
      </c>
      <c r="G6421" s="1" t="s">
        <v>18</v>
      </c>
      <c r="H6421" s="1" t="s">
        <v>13</v>
      </c>
      <c r="I6421" s="16"/>
      <c r="J6421" s="16"/>
      <c r="K6421" s="16"/>
      <c r="L6421" s="16"/>
      <c r="M6421" s="16"/>
      <c r="N6421" s="16"/>
      <c r="O6421" s="16"/>
      <c r="P6421" s="16"/>
      <c r="Q6421" s="16"/>
      <c r="R6421" s="16"/>
      <c r="S6421" s="16"/>
      <c r="T6421" s="16"/>
      <c r="U6421" s="16"/>
      <c r="V6421" s="1" t="s">
        <v>4151</v>
      </c>
      <c r="W6421" s="1" t="s">
        <v>2551</v>
      </c>
      <c r="X6421" s="5" t="s">
        <v>4169</v>
      </c>
      <c r="Y6421" s="5" t="s">
        <v>2562</v>
      </c>
      <c r="Z6421" s="5" t="s">
        <v>13</v>
      </c>
      <c r="AA6421" s="5"/>
    </row>
    <row r="6422" spans="1:27" ht="12" customHeight="1" x14ac:dyDescent="0.15">
      <c r="A6422" s="1" t="s">
        <v>1662</v>
      </c>
      <c r="B6422" s="1" t="s">
        <v>156</v>
      </c>
      <c r="C6422" s="1" t="s">
        <v>19</v>
      </c>
      <c r="D6422" s="1" t="s">
        <v>2518</v>
      </c>
      <c r="E6422" s="1" t="s">
        <v>10</v>
      </c>
      <c r="F6422" s="1" t="s">
        <v>1675</v>
      </c>
      <c r="G6422" s="1" t="s">
        <v>242</v>
      </c>
      <c r="H6422" s="1" t="s">
        <v>13</v>
      </c>
      <c r="I6422" s="16"/>
      <c r="J6422" s="16"/>
      <c r="K6422" s="16"/>
      <c r="L6422" s="16"/>
      <c r="M6422" s="16"/>
      <c r="N6422" s="16"/>
      <c r="O6422" s="16"/>
      <c r="P6422" s="16"/>
      <c r="Q6422" s="16"/>
      <c r="R6422" s="16"/>
      <c r="S6422" s="16"/>
      <c r="T6422" s="16"/>
      <c r="U6422" s="16"/>
      <c r="V6422" s="1" t="s">
        <v>4151</v>
      </c>
      <c r="W6422" s="1" t="s">
        <v>2551</v>
      </c>
      <c r="X6422" s="5" t="s">
        <v>4169</v>
      </c>
      <c r="Y6422" s="5" t="s">
        <v>2557</v>
      </c>
      <c r="Z6422" s="5" t="s">
        <v>13</v>
      </c>
      <c r="AA6422" s="5"/>
    </row>
    <row r="6423" spans="1:27" ht="12" customHeight="1" x14ac:dyDescent="0.15">
      <c r="A6423" s="1" t="s">
        <v>1662</v>
      </c>
      <c r="B6423" s="1" t="s">
        <v>156</v>
      </c>
      <c r="C6423" s="1" t="s">
        <v>21</v>
      </c>
      <c r="D6423" s="1" t="s">
        <v>2518</v>
      </c>
      <c r="E6423" s="1" t="s">
        <v>10</v>
      </c>
      <c r="F6423" s="1" t="s">
        <v>1675</v>
      </c>
      <c r="G6423" s="1" t="s">
        <v>245</v>
      </c>
      <c r="H6423" s="1" t="s">
        <v>306</v>
      </c>
      <c r="I6423" s="16"/>
      <c r="J6423" s="16"/>
      <c r="K6423" s="16"/>
      <c r="L6423" s="16"/>
      <c r="M6423" s="16"/>
      <c r="N6423" s="16"/>
      <c r="O6423" s="16"/>
      <c r="P6423" s="16"/>
      <c r="Q6423" s="16"/>
      <c r="R6423" s="16"/>
      <c r="S6423" s="16"/>
      <c r="T6423" s="16"/>
      <c r="U6423" s="16"/>
      <c r="V6423" s="1" t="s">
        <v>4151</v>
      </c>
      <c r="W6423" s="1" t="s">
        <v>2551</v>
      </c>
      <c r="X6423" s="5" t="s">
        <v>4169</v>
      </c>
      <c r="Y6423" s="5" t="s">
        <v>2740</v>
      </c>
      <c r="Z6423" s="5" t="s">
        <v>2788</v>
      </c>
      <c r="AA6423" s="5"/>
    </row>
    <row r="6424" spans="1:27" ht="12" customHeight="1" x14ac:dyDescent="0.15">
      <c r="A6424" s="1" t="s">
        <v>1662</v>
      </c>
      <c r="B6424" s="1" t="s">
        <v>156</v>
      </c>
      <c r="C6424" s="1" t="s">
        <v>23</v>
      </c>
      <c r="D6424" s="1" t="s">
        <v>2518</v>
      </c>
      <c r="E6424" s="1" t="s">
        <v>10</v>
      </c>
      <c r="F6424" s="1" t="s">
        <v>1675</v>
      </c>
      <c r="G6424" s="1" t="s">
        <v>22</v>
      </c>
      <c r="H6424" s="1" t="s">
        <v>13</v>
      </c>
      <c r="I6424" s="16"/>
      <c r="J6424" s="16"/>
      <c r="K6424" s="16"/>
      <c r="L6424" s="16"/>
      <c r="M6424" s="16"/>
      <c r="N6424" s="16"/>
      <c r="O6424" s="16"/>
      <c r="P6424" s="16"/>
      <c r="Q6424" s="16"/>
      <c r="R6424" s="16"/>
      <c r="S6424" s="16"/>
      <c r="T6424" s="16"/>
      <c r="U6424" s="16"/>
      <c r="V6424" s="1" t="s">
        <v>4151</v>
      </c>
      <c r="W6424" s="1" t="s">
        <v>2551</v>
      </c>
      <c r="X6424" s="5" t="s">
        <v>4169</v>
      </c>
      <c r="Y6424" s="5" t="s">
        <v>2564</v>
      </c>
      <c r="Z6424" s="5" t="s">
        <v>13</v>
      </c>
      <c r="AA6424" s="5"/>
    </row>
    <row r="6425" spans="1:27" ht="12" customHeight="1" x14ac:dyDescent="0.15">
      <c r="A6425" s="1" t="s">
        <v>1662</v>
      </c>
      <c r="B6425" s="1" t="s">
        <v>156</v>
      </c>
      <c r="C6425" s="1" t="s">
        <v>77</v>
      </c>
      <c r="D6425" s="1" t="s">
        <v>2518</v>
      </c>
      <c r="E6425" s="1" t="s">
        <v>10</v>
      </c>
      <c r="F6425" s="1" t="s">
        <v>1675</v>
      </c>
      <c r="G6425" s="1" t="s">
        <v>24</v>
      </c>
      <c r="H6425" s="1" t="s">
        <v>13</v>
      </c>
      <c r="I6425" s="16"/>
      <c r="J6425" s="16"/>
      <c r="K6425" s="16"/>
      <c r="L6425" s="16"/>
      <c r="M6425" s="16"/>
      <c r="N6425" s="16"/>
      <c r="O6425" s="16"/>
      <c r="P6425" s="16"/>
      <c r="Q6425" s="16"/>
      <c r="R6425" s="16"/>
      <c r="S6425" s="16"/>
      <c r="T6425" s="16"/>
      <c r="U6425" s="16"/>
      <c r="V6425" s="1" t="s">
        <v>4151</v>
      </c>
      <c r="W6425" s="1" t="s">
        <v>2551</v>
      </c>
      <c r="X6425" s="5" t="s">
        <v>4169</v>
      </c>
      <c r="Y6425" s="5" t="s">
        <v>2559</v>
      </c>
      <c r="Z6425" s="5" t="s">
        <v>13</v>
      </c>
      <c r="AA6425" s="5"/>
    </row>
    <row r="6426" spans="1:27" ht="12" customHeight="1" x14ac:dyDescent="0.15">
      <c r="A6426" s="1" t="s">
        <v>1662</v>
      </c>
      <c r="B6426" s="1" t="s">
        <v>156</v>
      </c>
      <c r="C6426" s="1" t="s">
        <v>244</v>
      </c>
      <c r="D6426" s="1" t="s">
        <v>2518</v>
      </c>
      <c r="E6426" s="1" t="s">
        <v>10</v>
      </c>
      <c r="F6426" s="1" t="s">
        <v>1675</v>
      </c>
      <c r="G6426" s="1" t="s">
        <v>220</v>
      </c>
      <c r="H6426" s="1" t="s">
        <v>1632</v>
      </c>
      <c r="I6426" s="16"/>
      <c r="J6426" s="16"/>
      <c r="K6426" s="16"/>
      <c r="L6426" s="16"/>
      <c r="M6426" s="16"/>
      <c r="N6426" s="16"/>
      <c r="O6426" s="16"/>
      <c r="P6426" s="16"/>
      <c r="Q6426" s="16"/>
      <c r="R6426" s="16"/>
      <c r="S6426" s="16"/>
      <c r="T6426" s="16"/>
      <c r="U6426" s="16"/>
      <c r="V6426" s="1" t="s">
        <v>4151</v>
      </c>
      <c r="W6426" s="1" t="s">
        <v>2551</v>
      </c>
      <c r="X6426" s="5" t="s">
        <v>4169</v>
      </c>
      <c r="Y6426" s="5" t="s">
        <v>4107</v>
      </c>
      <c r="Z6426" s="5" t="s">
        <v>4109</v>
      </c>
      <c r="AA6426" s="5"/>
    </row>
    <row r="6427" spans="1:27" ht="12" customHeight="1" x14ac:dyDescent="0.15">
      <c r="A6427" s="1" t="s">
        <v>1662</v>
      </c>
      <c r="B6427" s="1" t="s">
        <v>198</v>
      </c>
      <c r="C6427" s="1" t="s">
        <v>9</v>
      </c>
      <c r="D6427" s="1" t="s">
        <v>2518</v>
      </c>
      <c r="E6427" s="1" t="s">
        <v>10</v>
      </c>
      <c r="F6427" s="1" t="s">
        <v>1676</v>
      </c>
      <c r="G6427" s="1" t="s">
        <v>12</v>
      </c>
      <c r="H6427" s="1" t="s">
        <v>13</v>
      </c>
      <c r="I6427" s="16"/>
      <c r="J6427" s="16"/>
      <c r="K6427" s="16"/>
      <c r="L6427" s="16"/>
      <c r="M6427" s="16"/>
      <c r="N6427" s="16"/>
      <c r="O6427" s="16"/>
      <c r="P6427" s="16"/>
      <c r="Q6427" s="16"/>
      <c r="R6427" s="16"/>
      <c r="S6427" s="16"/>
      <c r="T6427" s="16"/>
      <c r="U6427" s="16"/>
      <c r="V6427" s="1" t="s">
        <v>4151</v>
      </c>
      <c r="W6427" s="1" t="s">
        <v>2551</v>
      </c>
      <c r="X6427" s="5" t="s">
        <v>4170</v>
      </c>
      <c r="Y6427" s="5" t="s">
        <v>2553</v>
      </c>
      <c r="Z6427" s="5" t="s">
        <v>13</v>
      </c>
      <c r="AA6427" s="5"/>
    </row>
    <row r="6428" spans="1:27" ht="12" customHeight="1" x14ac:dyDescent="0.15">
      <c r="A6428" s="1" t="s">
        <v>1662</v>
      </c>
      <c r="B6428" s="1" t="s">
        <v>198</v>
      </c>
      <c r="C6428" s="1" t="s">
        <v>15</v>
      </c>
      <c r="D6428" s="1" t="s">
        <v>2518</v>
      </c>
      <c r="E6428" s="1" t="s">
        <v>10</v>
      </c>
      <c r="F6428" s="1" t="s">
        <v>1676</v>
      </c>
      <c r="G6428" s="1" t="s">
        <v>16</v>
      </c>
      <c r="H6428" s="1" t="s">
        <v>13</v>
      </c>
      <c r="I6428" s="16"/>
      <c r="J6428" s="16"/>
      <c r="K6428" s="16"/>
      <c r="L6428" s="16"/>
      <c r="M6428" s="16"/>
      <c r="N6428" s="16"/>
      <c r="O6428" s="16"/>
      <c r="P6428" s="16"/>
      <c r="Q6428" s="16"/>
      <c r="R6428" s="16"/>
      <c r="S6428" s="16"/>
      <c r="T6428" s="16"/>
      <c r="U6428" s="16"/>
      <c r="V6428" s="1" t="s">
        <v>4151</v>
      </c>
      <c r="W6428" s="1" t="s">
        <v>2551</v>
      </c>
      <c r="X6428" s="5" t="s">
        <v>4170</v>
      </c>
      <c r="Y6428" s="5" t="s">
        <v>2561</v>
      </c>
      <c r="Z6428" s="5" t="s">
        <v>13</v>
      </c>
      <c r="AA6428" s="5"/>
    </row>
    <row r="6429" spans="1:27" ht="12" customHeight="1" x14ac:dyDescent="0.15">
      <c r="A6429" s="1" t="s">
        <v>1662</v>
      </c>
      <c r="B6429" s="1" t="s">
        <v>198</v>
      </c>
      <c r="C6429" s="1" t="s">
        <v>17</v>
      </c>
      <c r="D6429" s="1" t="s">
        <v>2518</v>
      </c>
      <c r="E6429" s="1" t="s">
        <v>10</v>
      </c>
      <c r="F6429" s="1" t="s">
        <v>1676</v>
      </c>
      <c r="G6429" s="1" t="s">
        <v>18</v>
      </c>
      <c r="H6429" s="1" t="s">
        <v>13</v>
      </c>
      <c r="I6429" s="16"/>
      <c r="J6429" s="16"/>
      <c r="K6429" s="16"/>
      <c r="L6429" s="16"/>
      <c r="M6429" s="16"/>
      <c r="N6429" s="16"/>
      <c r="O6429" s="16"/>
      <c r="P6429" s="16"/>
      <c r="Q6429" s="16"/>
      <c r="R6429" s="16"/>
      <c r="S6429" s="16"/>
      <c r="T6429" s="16"/>
      <c r="U6429" s="16"/>
      <c r="V6429" s="1" t="s">
        <v>4151</v>
      </c>
      <c r="W6429" s="1" t="s">
        <v>2551</v>
      </c>
      <c r="X6429" s="5" t="s">
        <v>4170</v>
      </c>
      <c r="Y6429" s="5" t="s">
        <v>2562</v>
      </c>
      <c r="Z6429" s="5" t="s">
        <v>13</v>
      </c>
      <c r="AA6429" s="5"/>
    </row>
    <row r="6430" spans="1:27" ht="12" customHeight="1" x14ac:dyDescent="0.15">
      <c r="A6430" s="1" t="s">
        <v>1662</v>
      </c>
      <c r="B6430" s="1" t="s">
        <v>198</v>
      </c>
      <c r="C6430" s="1" t="s">
        <v>19</v>
      </c>
      <c r="D6430" s="1" t="s">
        <v>2518</v>
      </c>
      <c r="E6430" s="1" t="s">
        <v>10</v>
      </c>
      <c r="F6430" s="1" t="s">
        <v>1676</v>
      </c>
      <c r="G6430" s="1" t="s">
        <v>242</v>
      </c>
      <c r="H6430" s="1" t="s">
        <v>13</v>
      </c>
      <c r="I6430" s="16"/>
      <c r="J6430" s="16"/>
      <c r="K6430" s="16"/>
      <c r="L6430" s="16"/>
      <c r="M6430" s="16"/>
      <c r="N6430" s="16"/>
      <c r="O6430" s="16"/>
      <c r="P6430" s="16"/>
      <c r="Q6430" s="16"/>
      <c r="R6430" s="16"/>
      <c r="S6430" s="16"/>
      <c r="T6430" s="16"/>
      <c r="U6430" s="16"/>
      <c r="V6430" s="1" t="s">
        <v>4151</v>
      </c>
      <c r="W6430" s="1" t="s">
        <v>2551</v>
      </c>
      <c r="X6430" s="5" t="s">
        <v>4170</v>
      </c>
      <c r="Y6430" s="5" t="s">
        <v>2557</v>
      </c>
      <c r="Z6430" s="5" t="s">
        <v>13</v>
      </c>
      <c r="AA6430" s="5"/>
    </row>
    <row r="6431" spans="1:27" ht="12" customHeight="1" x14ac:dyDescent="0.15">
      <c r="A6431" s="1" t="s">
        <v>1662</v>
      </c>
      <c r="B6431" s="1" t="s">
        <v>198</v>
      </c>
      <c r="C6431" s="1" t="s">
        <v>21</v>
      </c>
      <c r="D6431" s="1" t="s">
        <v>2518</v>
      </c>
      <c r="E6431" s="1" t="s">
        <v>10</v>
      </c>
      <c r="F6431" s="1" t="s">
        <v>1676</v>
      </c>
      <c r="G6431" s="1" t="s">
        <v>245</v>
      </c>
      <c r="H6431" s="1" t="s">
        <v>306</v>
      </c>
      <c r="I6431" s="16"/>
      <c r="J6431" s="16"/>
      <c r="K6431" s="16"/>
      <c r="L6431" s="16"/>
      <c r="M6431" s="16"/>
      <c r="N6431" s="16"/>
      <c r="O6431" s="16"/>
      <c r="P6431" s="16"/>
      <c r="Q6431" s="16"/>
      <c r="R6431" s="16"/>
      <c r="S6431" s="16"/>
      <c r="T6431" s="16"/>
      <c r="U6431" s="16"/>
      <c r="V6431" s="1" t="s">
        <v>4151</v>
      </c>
      <c r="W6431" s="1" t="s">
        <v>2551</v>
      </c>
      <c r="X6431" s="5" t="s">
        <v>4170</v>
      </c>
      <c r="Y6431" s="5" t="s">
        <v>2740</v>
      </c>
      <c r="Z6431" s="5" t="s">
        <v>2788</v>
      </c>
      <c r="AA6431" s="5"/>
    </row>
    <row r="6432" spans="1:27" ht="12" customHeight="1" x14ac:dyDescent="0.15">
      <c r="A6432" s="1" t="s">
        <v>1662</v>
      </c>
      <c r="B6432" s="1" t="s">
        <v>198</v>
      </c>
      <c r="C6432" s="1" t="s">
        <v>23</v>
      </c>
      <c r="D6432" s="1" t="s">
        <v>2518</v>
      </c>
      <c r="E6432" s="1" t="s">
        <v>10</v>
      </c>
      <c r="F6432" s="1" t="s">
        <v>1676</v>
      </c>
      <c r="G6432" s="1" t="s">
        <v>22</v>
      </c>
      <c r="H6432" s="1" t="s">
        <v>13</v>
      </c>
      <c r="I6432" s="16"/>
      <c r="J6432" s="16"/>
      <c r="K6432" s="16"/>
      <c r="L6432" s="16"/>
      <c r="M6432" s="16"/>
      <c r="N6432" s="16"/>
      <c r="O6432" s="16"/>
      <c r="P6432" s="16"/>
      <c r="Q6432" s="16"/>
      <c r="R6432" s="16"/>
      <c r="S6432" s="16"/>
      <c r="T6432" s="16"/>
      <c r="U6432" s="16"/>
      <c r="V6432" s="1" t="s">
        <v>4151</v>
      </c>
      <c r="W6432" s="1" t="s">
        <v>2551</v>
      </c>
      <c r="X6432" s="5" t="s">
        <v>4170</v>
      </c>
      <c r="Y6432" s="5" t="s">
        <v>2564</v>
      </c>
      <c r="Z6432" s="5" t="s">
        <v>13</v>
      </c>
      <c r="AA6432" s="5"/>
    </row>
    <row r="6433" spans="1:27" ht="12" customHeight="1" x14ac:dyDescent="0.15">
      <c r="A6433" s="1" t="s">
        <v>1662</v>
      </c>
      <c r="B6433" s="1" t="s">
        <v>198</v>
      </c>
      <c r="C6433" s="1" t="s">
        <v>77</v>
      </c>
      <c r="D6433" s="1" t="s">
        <v>2518</v>
      </c>
      <c r="E6433" s="1" t="s">
        <v>10</v>
      </c>
      <c r="F6433" s="1" t="s">
        <v>1676</v>
      </c>
      <c r="G6433" s="1" t="s">
        <v>24</v>
      </c>
      <c r="H6433" s="1" t="s">
        <v>13</v>
      </c>
      <c r="I6433" s="16"/>
      <c r="J6433" s="16"/>
      <c r="K6433" s="16"/>
      <c r="L6433" s="16"/>
      <c r="M6433" s="16"/>
      <c r="N6433" s="16"/>
      <c r="O6433" s="16"/>
      <c r="P6433" s="16"/>
      <c r="Q6433" s="16"/>
      <c r="R6433" s="16"/>
      <c r="S6433" s="16"/>
      <c r="T6433" s="16"/>
      <c r="U6433" s="16"/>
      <c r="V6433" s="1" t="s">
        <v>4151</v>
      </c>
      <c r="W6433" s="1" t="s">
        <v>2551</v>
      </c>
      <c r="X6433" s="5" t="s">
        <v>4170</v>
      </c>
      <c r="Y6433" s="5" t="s">
        <v>2559</v>
      </c>
      <c r="Z6433" s="5" t="s">
        <v>13</v>
      </c>
      <c r="AA6433" s="5"/>
    </row>
    <row r="6434" spans="1:27" ht="12" customHeight="1" x14ac:dyDescent="0.15">
      <c r="A6434" s="1" t="s">
        <v>1662</v>
      </c>
      <c r="B6434" s="1" t="s">
        <v>198</v>
      </c>
      <c r="C6434" s="1" t="s">
        <v>244</v>
      </c>
      <c r="D6434" s="1" t="s">
        <v>2518</v>
      </c>
      <c r="E6434" s="1" t="s">
        <v>10</v>
      </c>
      <c r="F6434" s="1" t="s">
        <v>1677</v>
      </c>
      <c r="G6434" s="1" t="s">
        <v>220</v>
      </c>
      <c r="H6434" s="1" t="s">
        <v>1632</v>
      </c>
      <c r="I6434" s="16"/>
      <c r="J6434" s="16"/>
      <c r="K6434" s="16"/>
      <c r="L6434" s="16"/>
      <c r="M6434" s="16"/>
      <c r="N6434" s="16"/>
      <c r="O6434" s="16"/>
      <c r="P6434" s="16"/>
      <c r="Q6434" s="16"/>
      <c r="R6434" s="16"/>
      <c r="S6434" s="16"/>
      <c r="T6434" s="16"/>
      <c r="U6434" s="16"/>
      <c r="V6434" s="1" t="s">
        <v>4151</v>
      </c>
      <c r="W6434" s="1" t="s">
        <v>2551</v>
      </c>
      <c r="X6434" s="5" t="s">
        <v>4171</v>
      </c>
      <c r="Y6434" s="5" t="s">
        <v>4107</v>
      </c>
      <c r="Z6434" s="5" t="s">
        <v>4109</v>
      </c>
      <c r="AA6434" s="5"/>
    </row>
    <row r="6435" spans="1:27" ht="12" customHeight="1" x14ac:dyDescent="0.15">
      <c r="A6435" s="1" t="s">
        <v>1662</v>
      </c>
      <c r="B6435" s="1" t="s">
        <v>200</v>
      </c>
      <c r="C6435" s="1" t="s">
        <v>9</v>
      </c>
      <c r="D6435" s="1" t="s">
        <v>2518</v>
      </c>
      <c r="E6435" s="1" t="s">
        <v>10</v>
      </c>
      <c r="F6435" s="1" t="s">
        <v>1678</v>
      </c>
      <c r="G6435" s="1" t="s">
        <v>12</v>
      </c>
      <c r="H6435" s="1" t="s">
        <v>13</v>
      </c>
      <c r="I6435" s="16"/>
      <c r="J6435" s="16"/>
      <c r="K6435" s="16"/>
      <c r="L6435" s="16"/>
      <c r="M6435" s="16"/>
      <c r="N6435" s="16"/>
      <c r="O6435" s="16"/>
      <c r="P6435" s="16"/>
      <c r="Q6435" s="16"/>
      <c r="R6435" s="16"/>
      <c r="S6435" s="16"/>
      <c r="T6435" s="16"/>
      <c r="U6435" s="16"/>
      <c r="V6435" s="1" t="s">
        <v>4151</v>
      </c>
      <c r="W6435" s="1" t="s">
        <v>2551</v>
      </c>
      <c r="X6435" s="5" t="s">
        <v>4172</v>
      </c>
      <c r="Y6435" s="5" t="s">
        <v>2553</v>
      </c>
      <c r="Z6435" s="5" t="s">
        <v>13</v>
      </c>
      <c r="AA6435" s="5"/>
    </row>
    <row r="6436" spans="1:27" ht="12" customHeight="1" x14ac:dyDescent="0.15">
      <c r="A6436" s="1" t="s">
        <v>1662</v>
      </c>
      <c r="B6436" s="1" t="s">
        <v>200</v>
      </c>
      <c r="C6436" s="1" t="s">
        <v>15</v>
      </c>
      <c r="D6436" s="1" t="s">
        <v>2518</v>
      </c>
      <c r="E6436" s="1" t="s">
        <v>10</v>
      </c>
      <c r="F6436" s="1" t="s">
        <v>1678</v>
      </c>
      <c r="G6436" s="1" t="s">
        <v>16</v>
      </c>
      <c r="H6436" s="1" t="s">
        <v>13</v>
      </c>
      <c r="I6436" s="16"/>
      <c r="J6436" s="16"/>
      <c r="K6436" s="16"/>
      <c r="L6436" s="16"/>
      <c r="M6436" s="16"/>
      <c r="N6436" s="16"/>
      <c r="O6436" s="16"/>
      <c r="P6436" s="16"/>
      <c r="Q6436" s="16"/>
      <c r="R6436" s="16"/>
      <c r="S6436" s="16"/>
      <c r="T6436" s="16"/>
      <c r="U6436" s="16"/>
      <c r="V6436" s="1" t="s">
        <v>4151</v>
      </c>
      <c r="W6436" s="1" t="s">
        <v>2551</v>
      </c>
      <c r="X6436" s="5" t="s">
        <v>4172</v>
      </c>
      <c r="Y6436" s="5" t="s">
        <v>2561</v>
      </c>
      <c r="Z6436" s="5" t="s">
        <v>13</v>
      </c>
      <c r="AA6436" s="5"/>
    </row>
    <row r="6437" spans="1:27" ht="12" customHeight="1" x14ac:dyDescent="0.15">
      <c r="A6437" s="1" t="s">
        <v>1662</v>
      </c>
      <c r="B6437" s="1" t="s">
        <v>200</v>
      </c>
      <c r="C6437" s="1" t="s">
        <v>17</v>
      </c>
      <c r="D6437" s="1" t="s">
        <v>2518</v>
      </c>
      <c r="E6437" s="1" t="s">
        <v>10</v>
      </c>
      <c r="F6437" s="1" t="s">
        <v>1678</v>
      </c>
      <c r="G6437" s="1" t="s">
        <v>18</v>
      </c>
      <c r="H6437" s="1" t="s">
        <v>13</v>
      </c>
      <c r="I6437" s="16"/>
      <c r="J6437" s="16"/>
      <c r="K6437" s="16"/>
      <c r="L6437" s="16"/>
      <c r="M6437" s="16"/>
      <c r="N6437" s="16"/>
      <c r="O6437" s="16"/>
      <c r="P6437" s="16"/>
      <c r="Q6437" s="16"/>
      <c r="R6437" s="16"/>
      <c r="S6437" s="16"/>
      <c r="T6437" s="16"/>
      <c r="U6437" s="16"/>
      <c r="V6437" s="1" t="s">
        <v>4151</v>
      </c>
      <c r="W6437" s="1" t="s">
        <v>2551</v>
      </c>
      <c r="X6437" s="5" t="s">
        <v>4172</v>
      </c>
      <c r="Y6437" s="5" t="s">
        <v>2562</v>
      </c>
      <c r="Z6437" s="5" t="s">
        <v>13</v>
      </c>
      <c r="AA6437" s="5"/>
    </row>
    <row r="6438" spans="1:27" ht="12" customHeight="1" x14ac:dyDescent="0.15">
      <c r="A6438" s="1" t="s">
        <v>1662</v>
      </c>
      <c r="B6438" s="1" t="s">
        <v>200</v>
      </c>
      <c r="C6438" s="1" t="s">
        <v>19</v>
      </c>
      <c r="D6438" s="1" t="s">
        <v>2518</v>
      </c>
      <c r="E6438" s="1" t="s">
        <v>10</v>
      </c>
      <c r="F6438" s="1" t="s">
        <v>1678</v>
      </c>
      <c r="G6438" s="1" t="s">
        <v>242</v>
      </c>
      <c r="H6438" s="1" t="s">
        <v>13</v>
      </c>
      <c r="I6438" s="16"/>
      <c r="J6438" s="16"/>
      <c r="K6438" s="16"/>
      <c r="L6438" s="16"/>
      <c r="M6438" s="16"/>
      <c r="N6438" s="16"/>
      <c r="O6438" s="16"/>
      <c r="P6438" s="16"/>
      <c r="Q6438" s="16"/>
      <c r="R6438" s="16"/>
      <c r="S6438" s="16"/>
      <c r="T6438" s="16"/>
      <c r="U6438" s="16"/>
      <c r="V6438" s="1" t="s">
        <v>4151</v>
      </c>
      <c r="W6438" s="1" t="s">
        <v>2551</v>
      </c>
      <c r="X6438" s="5" t="s">
        <v>4172</v>
      </c>
      <c r="Y6438" s="5" t="s">
        <v>2557</v>
      </c>
      <c r="Z6438" s="5" t="s">
        <v>13</v>
      </c>
      <c r="AA6438" s="5"/>
    </row>
    <row r="6439" spans="1:27" ht="12" customHeight="1" x14ac:dyDescent="0.15">
      <c r="A6439" s="1" t="s">
        <v>1662</v>
      </c>
      <c r="B6439" s="1" t="s">
        <v>200</v>
      </c>
      <c r="C6439" s="1" t="s">
        <v>21</v>
      </c>
      <c r="D6439" s="1" t="s">
        <v>2518</v>
      </c>
      <c r="E6439" s="1" t="s">
        <v>10</v>
      </c>
      <c r="F6439" s="1" t="s">
        <v>1678</v>
      </c>
      <c r="G6439" s="1" t="s">
        <v>245</v>
      </c>
      <c r="H6439" s="1" t="s">
        <v>306</v>
      </c>
      <c r="I6439" s="16"/>
      <c r="J6439" s="16"/>
      <c r="K6439" s="16"/>
      <c r="L6439" s="16"/>
      <c r="M6439" s="16"/>
      <c r="N6439" s="16"/>
      <c r="O6439" s="16"/>
      <c r="P6439" s="16"/>
      <c r="Q6439" s="16"/>
      <c r="R6439" s="16"/>
      <c r="S6439" s="16"/>
      <c r="T6439" s="16"/>
      <c r="U6439" s="16"/>
      <c r="V6439" s="1" t="s">
        <v>4151</v>
      </c>
      <c r="W6439" s="1" t="s">
        <v>2551</v>
      </c>
      <c r="X6439" s="5" t="s">
        <v>4172</v>
      </c>
      <c r="Y6439" s="5" t="s">
        <v>2740</v>
      </c>
      <c r="Z6439" s="5" t="s">
        <v>2788</v>
      </c>
      <c r="AA6439" s="5"/>
    </row>
    <row r="6440" spans="1:27" ht="12" customHeight="1" x14ac:dyDescent="0.15">
      <c r="A6440" s="1" t="s">
        <v>1662</v>
      </c>
      <c r="B6440" s="1" t="s">
        <v>200</v>
      </c>
      <c r="C6440" s="1" t="s">
        <v>23</v>
      </c>
      <c r="D6440" s="1" t="s">
        <v>2518</v>
      </c>
      <c r="E6440" s="1" t="s">
        <v>10</v>
      </c>
      <c r="F6440" s="1" t="s">
        <v>1678</v>
      </c>
      <c r="G6440" s="1" t="s">
        <v>22</v>
      </c>
      <c r="H6440" s="1" t="s">
        <v>13</v>
      </c>
      <c r="I6440" s="16"/>
      <c r="J6440" s="16"/>
      <c r="K6440" s="16"/>
      <c r="L6440" s="16"/>
      <c r="M6440" s="16"/>
      <c r="N6440" s="16"/>
      <c r="O6440" s="16"/>
      <c r="P6440" s="16"/>
      <c r="Q6440" s="16"/>
      <c r="R6440" s="16"/>
      <c r="S6440" s="16"/>
      <c r="T6440" s="16"/>
      <c r="U6440" s="16"/>
      <c r="V6440" s="1" t="s">
        <v>4151</v>
      </c>
      <c r="W6440" s="1" t="s">
        <v>2551</v>
      </c>
      <c r="X6440" s="5" t="s">
        <v>4172</v>
      </c>
      <c r="Y6440" s="5" t="s">
        <v>2564</v>
      </c>
      <c r="Z6440" s="5" t="s">
        <v>13</v>
      </c>
      <c r="AA6440" s="5"/>
    </row>
    <row r="6441" spans="1:27" ht="12" customHeight="1" x14ac:dyDescent="0.15">
      <c r="A6441" s="1" t="s">
        <v>1662</v>
      </c>
      <c r="B6441" s="1" t="s">
        <v>200</v>
      </c>
      <c r="C6441" s="1" t="s">
        <v>77</v>
      </c>
      <c r="D6441" s="1" t="s">
        <v>2518</v>
      </c>
      <c r="E6441" s="1" t="s">
        <v>10</v>
      </c>
      <c r="F6441" s="1" t="s">
        <v>1678</v>
      </c>
      <c r="G6441" s="1" t="s">
        <v>24</v>
      </c>
      <c r="H6441" s="1" t="s">
        <v>13</v>
      </c>
      <c r="I6441" s="16"/>
      <c r="J6441" s="16"/>
      <c r="K6441" s="16"/>
      <c r="L6441" s="16"/>
      <c r="M6441" s="16"/>
      <c r="N6441" s="16"/>
      <c r="O6441" s="16"/>
      <c r="P6441" s="16"/>
      <c r="Q6441" s="16"/>
      <c r="R6441" s="16"/>
      <c r="S6441" s="16"/>
      <c r="T6441" s="16"/>
      <c r="U6441" s="16"/>
      <c r="V6441" s="1" t="s">
        <v>4151</v>
      </c>
      <c r="W6441" s="1" t="s">
        <v>2551</v>
      </c>
      <c r="X6441" s="5" t="s">
        <v>4172</v>
      </c>
      <c r="Y6441" s="5" t="s">
        <v>2559</v>
      </c>
      <c r="Z6441" s="5" t="s">
        <v>13</v>
      </c>
      <c r="AA6441" s="5"/>
    </row>
    <row r="6442" spans="1:27" ht="12" customHeight="1" x14ac:dyDescent="0.15">
      <c r="A6442" s="1" t="s">
        <v>1662</v>
      </c>
      <c r="B6442" s="1" t="s">
        <v>200</v>
      </c>
      <c r="C6442" s="1" t="s">
        <v>244</v>
      </c>
      <c r="D6442" s="1" t="s">
        <v>2518</v>
      </c>
      <c r="E6442" s="1" t="s">
        <v>10</v>
      </c>
      <c r="F6442" s="1" t="s">
        <v>1678</v>
      </c>
      <c r="G6442" s="1" t="s">
        <v>220</v>
      </c>
      <c r="H6442" s="1" t="s">
        <v>1632</v>
      </c>
      <c r="I6442" s="16"/>
      <c r="J6442" s="16"/>
      <c r="K6442" s="16"/>
      <c r="L6442" s="16"/>
      <c r="M6442" s="16"/>
      <c r="N6442" s="16"/>
      <c r="O6442" s="16"/>
      <c r="P6442" s="16"/>
      <c r="Q6442" s="16"/>
      <c r="R6442" s="16"/>
      <c r="S6442" s="16"/>
      <c r="T6442" s="16"/>
      <c r="U6442" s="16"/>
      <c r="V6442" s="1" t="s">
        <v>4151</v>
      </c>
      <c r="W6442" s="1" t="s">
        <v>2551</v>
      </c>
      <c r="X6442" s="5" t="s">
        <v>4172</v>
      </c>
      <c r="Y6442" s="5" t="s">
        <v>4107</v>
      </c>
      <c r="Z6442" s="5" t="s">
        <v>4109</v>
      </c>
      <c r="AA6442" s="5"/>
    </row>
    <row r="6443" spans="1:27" ht="12" customHeight="1" x14ac:dyDescent="0.15">
      <c r="A6443" s="1" t="s">
        <v>1662</v>
      </c>
      <c r="B6443" s="1" t="s">
        <v>204</v>
      </c>
      <c r="C6443" s="1" t="s">
        <v>9</v>
      </c>
      <c r="D6443" s="1" t="s">
        <v>2518</v>
      </c>
      <c r="E6443" s="1" t="s">
        <v>10</v>
      </c>
      <c r="F6443" s="1" t="s">
        <v>1679</v>
      </c>
      <c r="G6443" s="1" t="s">
        <v>12</v>
      </c>
      <c r="H6443" s="1" t="s">
        <v>13</v>
      </c>
      <c r="I6443" s="16"/>
      <c r="J6443" s="16"/>
      <c r="K6443" s="16"/>
      <c r="L6443" s="16"/>
      <c r="M6443" s="16"/>
      <c r="N6443" s="16"/>
      <c r="O6443" s="16"/>
      <c r="P6443" s="16"/>
      <c r="Q6443" s="16"/>
      <c r="R6443" s="16"/>
      <c r="S6443" s="16"/>
      <c r="T6443" s="16"/>
      <c r="U6443" s="16"/>
      <c r="V6443" s="1" t="s">
        <v>4151</v>
      </c>
      <c r="W6443" s="1" t="s">
        <v>2551</v>
      </c>
      <c r="X6443" s="5" t="s">
        <v>4173</v>
      </c>
      <c r="Y6443" s="5" t="s">
        <v>2553</v>
      </c>
      <c r="Z6443" s="5" t="s">
        <v>13</v>
      </c>
      <c r="AA6443" s="5"/>
    </row>
    <row r="6444" spans="1:27" ht="12" customHeight="1" x14ac:dyDescent="0.15">
      <c r="A6444" s="1" t="s">
        <v>1662</v>
      </c>
      <c r="B6444" s="1" t="s">
        <v>204</v>
      </c>
      <c r="C6444" s="1" t="s">
        <v>15</v>
      </c>
      <c r="D6444" s="1" t="s">
        <v>2518</v>
      </c>
      <c r="E6444" s="1" t="s">
        <v>10</v>
      </c>
      <c r="F6444" s="1" t="s">
        <v>1679</v>
      </c>
      <c r="G6444" s="1" t="s">
        <v>16</v>
      </c>
      <c r="H6444" s="1" t="s">
        <v>13</v>
      </c>
      <c r="I6444" s="16"/>
      <c r="J6444" s="16"/>
      <c r="K6444" s="16"/>
      <c r="L6444" s="16"/>
      <c r="M6444" s="16"/>
      <c r="N6444" s="16"/>
      <c r="O6444" s="16"/>
      <c r="P6444" s="16"/>
      <c r="Q6444" s="16"/>
      <c r="R6444" s="16"/>
      <c r="S6444" s="16"/>
      <c r="T6444" s="16"/>
      <c r="U6444" s="16"/>
      <c r="V6444" s="1" t="s">
        <v>4151</v>
      </c>
      <c r="W6444" s="1" t="s">
        <v>2551</v>
      </c>
      <c r="X6444" s="5" t="s">
        <v>4173</v>
      </c>
      <c r="Y6444" s="5" t="s">
        <v>2561</v>
      </c>
      <c r="Z6444" s="5" t="s">
        <v>13</v>
      </c>
      <c r="AA6444" s="5"/>
    </row>
    <row r="6445" spans="1:27" ht="12" customHeight="1" x14ac:dyDescent="0.15">
      <c r="A6445" s="1" t="s">
        <v>1662</v>
      </c>
      <c r="B6445" s="1" t="s">
        <v>204</v>
      </c>
      <c r="C6445" s="1" t="s">
        <v>17</v>
      </c>
      <c r="D6445" s="1" t="s">
        <v>2518</v>
      </c>
      <c r="E6445" s="1" t="s">
        <v>10</v>
      </c>
      <c r="F6445" s="1" t="s">
        <v>1679</v>
      </c>
      <c r="G6445" s="1" t="s">
        <v>18</v>
      </c>
      <c r="H6445" s="1" t="s">
        <v>13</v>
      </c>
      <c r="I6445" s="16"/>
      <c r="J6445" s="16"/>
      <c r="K6445" s="16"/>
      <c r="L6445" s="16"/>
      <c r="M6445" s="16"/>
      <c r="N6445" s="16"/>
      <c r="O6445" s="16"/>
      <c r="P6445" s="16"/>
      <c r="Q6445" s="16"/>
      <c r="R6445" s="16"/>
      <c r="S6445" s="16"/>
      <c r="T6445" s="16"/>
      <c r="U6445" s="16"/>
      <c r="V6445" s="1" t="s">
        <v>4151</v>
      </c>
      <c r="W6445" s="1" t="s">
        <v>2551</v>
      </c>
      <c r="X6445" s="5" t="s">
        <v>4173</v>
      </c>
      <c r="Y6445" s="5" t="s">
        <v>2562</v>
      </c>
      <c r="Z6445" s="5" t="s">
        <v>13</v>
      </c>
      <c r="AA6445" s="5"/>
    </row>
    <row r="6446" spans="1:27" ht="12" customHeight="1" x14ac:dyDescent="0.15">
      <c r="A6446" s="1" t="s">
        <v>1662</v>
      </c>
      <c r="B6446" s="1" t="s">
        <v>204</v>
      </c>
      <c r="C6446" s="1" t="s">
        <v>19</v>
      </c>
      <c r="D6446" s="1" t="s">
        <v>2518</v>
      </c>
      <c r="E6446" s="1" t="s">
        <v>10</v>
      </c>
      <c r="F6446" s="1" t="s">
        <v>1679</v>
      </c>
      <c r="G6446" s="1" t="s">
        <v>242</v>
      </c>
      <c r="H6446" s="1" t="s">
        <v>13</v>
      </c>
      <c r="I6446" s="16"/>
      <c r="J6446" s="16"/>
      <c r="K6446" s="16"/>
      <c r="L6446" s="16"/>
      <c r="M6446" s="16"/>
      <c r="N6446" s="16"/>
      <c r="O6446" s="16"/>
      <c r="P6446" s="16"/>
      <c r="Q6446" s="16"/>
      <c r="R6446" s="16"/>
      <c r="S6446" s="16"/>
      <c r="T6446" s="16"/>
      <c r="U6446" s="16"/>
      <c r="V6446" s="1" t="s">
        <v>4151</v>
      </c>
      <c r="W6446" s="1" t="s">
        <v>2551</v>
      </c>
      <c r="X6446" s="5" t="s">
        <v>4173</v>
      </c>
      <c r="Y6446" s="5" t="s">
        <v>2557</v>
      </c>
      <c r="Z6446" s="5" t="s">
        <v>13</v>
      </c>
      <c r="AA6446" s="5"/>
    </row>
    <row r="6447" spans="1:27" ht="12" customHeight="1" x14ac:dyDescent="0.15">
      <c r="A6447" s="1" t="s">
        <v>1662</v>
      </c>
      <c r="B6447" s="1" t="s">
        <v>204</v>
      </c>
      <c r="C6447" s="1" t="s">
        <v>21</v>
      </c>
      <c r="D6447" s="1" t="s">
        <v>2518</v>
      </c>
      <c r="E6447" s="1" t="s">
        <v>10</v>
      </c>
      <c r="F6447" s="1" t="s">
        <v>1679</v>
      </c>
      <c r="G6447" s="1" t="s">
        <v>245</v>
      </c>
      <c r="H6447" s="1" t="s">
        <v>306</v>
      </c>
      <c r="I6447" s="16"/>
      <c r="J6447" s="16"/>
      <c r="K6447" s="16"/>
      <c r="L6447" s="16"/>
      <c r="M6447" s="16"/>
      <c r="N6447" s="16"/>
      <c r="O6447" s="16"/>
      <c r="P6447" s="16"/>
      <c r="Q6447" s="16"/>
      <c r="R6447" s="16"/>
      <c r="S6447" s="16"/>
      <c r="T6447" s="16"/>
      <c r="U6447" s="16"/>
      <c r="V6447" s="1" t="s">
        <v>4151</v>
      </c>
      <c r="W6447" s="1" t="s">
        <v>2551</v>
      </c>
      <c r="X6447" s="5" t="s">
        <v>4173</v>
      </c>
      <c r="Y6447" s="5" t="s">
        <v>2740</v>
      </c>
      <c r="Z6447" s="5" t="s">
        <v>2788</v>
      </c>
      <c r="AA6447" s="5"/>
    </row>
    <row r="6448" spans="1:27" ht="12" customHeight="1" x14ac:dyDescent="0.15">
      <c r="A6448" s="1" t="s">
        <v>1662</v>
      </c>
      <c r="B6448" s="1" t="s">
        <v>204</v>
      </c>
      <c r="C6448" s="1" t="s">
        <v>23</v>
      </c>
      <c r="D6448" s="1" t="s">
        <v>2518</v>
      </c>
      <c r="E6448" s="1" t="s">
        <v>10</v>
      </c>
      <c r="F6448" s="1" t="s">
        <v>1679</v>
      </c>
      <c r="G6448" s="1" t="s">
        <v>22</v>
      </c>
      <c r="H6448" s="1" t="s">
        <v>13</v>
      </c>
      <c r="I6448" s="16"/>
      <c r="J6448" s="16"/>
      <c r="K6448" s="16"/>
      <c r="L6448" s="16"/>
      <c r="M6448" s="16"/>
      <c r="N6448" s="16"/>
      <c r="O6448" s="16"/>
      <c r="P6448" s="16"/>
      <c r="Q6448" s="16"/>
      <c r="R6448" s="16"/>
      <c r="S6448" s="16"/>
      <c r="T6448" s="16"/>
      <c r="U6448" s="16"/>
      <c r="V6448" s="1" t="s">
        <v>4151</v>
      </c>
      <c r="W6448" s="1" t="s">
        <v>2551</v>
      </c>
      <c r="X6448" s="5" t="s">
        <v>4173</v>
      </c>
      <c r="Y6448" s="5" t="s">
        <v>2564</v>
      </c>
      <c r="Z6448" s="5" t="s">
        <v>13</v>
      </c>
      <c r="AA6448" s="5"/>
    </row>
    <row r="6449" spans="1:27" ht="12" customHeight="1" x14ac:dyDescent="0.15">
      <c r="A6449" s="1" t="s">
        <v>1662</v>
      </c>
      <c r="B6449" s="1" t="s">
        <v>204</v>
      </c>
      <c r="C6449" s="1" t="s">
        <v>77</v>
      </c>
      <c r="D6449" s="1" t="s">
        <v>2518</v>
      </c>
      <c r="E6449" s="1" t="s">
        <v>10</v>
      </c>
      <c r="F6449" s="1" t="s">
        <v>1679</v>
      </c>
      <c r="G6449" s="1" t="s">
        <v>24</v>
      </c>
      <c r="H6449" s="1" t="s">
        <v>13</v>
      </c>
      <c r="I6449" s="16"/>
      <c r="J6449" s="16"/>
      <c r="K6449" s="16"/>
      <c r="L6449" s="16"/>
      <c r="M6449" s="16"/>
      <c r="N6449" s="16"/>
      <c r="O6449" s="16"/>
      <c r="P6449" s="16"/>
      <c r="Q6449" s="16"/>
      <c r="R6449" s="16"/>
      <c r="S6449" s="16"/>
      <c r="T6449" s="16"/>
      <c r="U6449" s="16"/>
      <c r="V6449" s="1" t="s">
        <v>4151</v>
      </c>
      <c r="W6449" s="1" t="s">
        <v>2551</v>
      </c>
      <c r="X6449" s="5" t="s">
        <v>4173</v>
      </c>
      <c r="Y6449" s="5" t="s">
        <v>2559</v>
      </c>
      <c r="Z6449" s="5" t="s">
        <v>13</v>
      </c>
      <c r="AA6449" s="5"/>
    </row>
    <row r="6450" spans="1:27" ht="12" customHeight="1" x14ac:dyDescent="0.15">
      <c r="A6450" s="1" t="s">
        <v>1662</v>
      </c>
      <c r="B6450" s="1" t="s">
        <v>204</v>
      </c>
      <c r="C6450" s="1" t="s">
        <v>244</v>
      </c>
      <c r="D6450" s="1" t="s">
        <v>2518</v>
      </c>
      <c r="E6450" s="1" t="s">
        <v>10</v>
      </c>
      <c r="F6450" s="1" t="s">
        <v>1679</v>
      </c>
      <c r="G6450" s="1" t="s">
        <v>220</v>
      </c>
      <c r="H6450" s="1" t="s">
        <v>1632</v>
      </c>
      <c r="I6450" s="16"/>
      <c r="J6450" s="16"/>
      <c r="K6450" s="16"/>
      <c r="L6450" s="16"/>
      <c r="M6450" s="16"/>
      <c r="N6450" s="16"/>
      <c r="O6450" s="16"/>
      <c r="P6450" s="16"/>
      <c r="Q6450" s="16"/>
      <c r="R6450" s="16"/>
      <c r="S6450" s="16"/>
      <c r="T6450" s="16"/>
      <c r="U6450" s="16"/>
      <c r="V6450" s="1" t="s">
        <v>4151</v>
      </c>
      <c r="W6450" s="1" t="s">
        <v>2551</v>
      </c>
      <c r="X6450" s="5" t="s">
        <v>4173</v>
      </c>
      <c r="Y6450" s="5" t="s">
        <v>4107</v>
      </c>
      <c r="Z6450" s="5" t="s">
        <v>4109</v>
      </c>
      <c r="AA6450" s="5"/>
    </row>
    <row r="6451" spans="1:27" ht="12" customHeight="1" x14ac:dyDescent="0.15">
      <c r="A6451" s="1" t="s">
        <v>1662</v>
      </c>
      <c r="B6451" s="1" t="s">
        <v>206</v>
      </c>
      <c r="C6451" s="1" t="s">
        <v>9</v>
      </c>
      <c r="D6451" s="1" t="s">
        <v>2518</v>
      </c>
      <c r="E6451" s="1" t="s">
        <v>10</v>
      </c>
      <c r="F6451" s="1" t="s">
        <v>1680</v>
      </c>
      <c r="G6451" s="1" t="s">
        <v>12</v>
      </c>
      <c r="H6451" s="1" t="s">
        <v>13</v>
      </c>
      <c r="I6451" s="16"/>
      <c r="J6451" s="16"/>
      <c r="K6451" s="16"/>
      <c r="L6451" s="16"/>
      <c r="M6451" s="16"/>
      <c r="N6451" s="16"/>
      <c r="O6451" s="16"/>
      <c r="P6451" s="16"/>
      <c r="Q6451" s="16"/>
      <c r="R6451" s="16"/>
      <c r="S6451" s="16"/>
      <c r="T6451" s="16"/>
      <c r="U6451" s="16"/>
      <c r="V6451" s="1" t="s">
        <v>4151</v>
      </c>
      <c r="W6451" s="1" t="s">
        <v>2551</v>
      </c>
      <c r="X6451" s="5" t="s">
        <v>4174</v>
      </c>
      <c r="Y6451" s="5" t="s">
        <v>2553</v>
      </c>
      <c r="Z6451" s="5" t="s">
        <v>13</v>
      </c>
      <c r="AA6451" s="5"/>
    </row>
    <row r="6452" spans="1:27" ht="12" customHeight="1" x14ac:dyDescent="0.15">
      <c r="A6452" s="1" t="s">
        <v>1662</v>
      </c>
      <c r="B6452" s="1" t="s">
        <v>206</v>
      </c>
      <c r="C6452" s="1" t="s">
        <v>15</v>
      </c>
      <c r="D6452" s="1" t="s">
        <v>2518</v>
      </c>
      <c r="E6452" s="1" t="s">
        <v>10</v>
      </c>
      <c r="F6452" s="1" t="s">
        <v>1680</v>
      </c>
      <c r="G6452" s="1" t="s">
        <v>16</v>
      </c>
      <c r="H6452" s="1" t="s">
        <v>13</v>
      </c>
      <c r="I6452" s="16"/>
      <c r="J6452" s="16"/>
      <c r="K6452" s="16"/>
      <c r="L6452" s="16"/>
      <c r="M6452" s="16"/>
      <c r="N6452" s="16"/>
      <c r="O6452" s="16"/>
      <c r="P6452" s="16"/>
      <c r="Q6452" s="16"/>
      <c r="R6452" s="16"/>
      <c r="S6452" s="16"/>
      <c r="T6452" s="16"/>
      <c r="U6452" s="16"/>
      <c r="V6452" s="1" t="s">
        <v>4151</v>
      </c>
      <c r="W6452" s="1" t="s">
        <v>2551</v>
      </c>
      <c r="X6452" s="5" t="s">
        <v>4174</v>
      </c>
      <c r="Y6452" s="5" t="s">
        <v>2561</v>
      </c>
      <c r="Z6452" s="5" t="s">
        <v>13</v>
      </c>
      <c r="AA6452" s="5"/>
    </row>
    <row r="6453" spans="1:27" ht="12" customHeight="1" x14ac:dyDescent="0.15">
      <c r="A6453" s="1" t="s">
        <v>1662</v>
      </c>
      <c r="B6453" s="1" t="s">
        <v>206</v>
      </c>
      <c r="C6453" s="1" t="s">
        <v>17</v>
      </c>
      <c r="D6453" s="1" t="s">
        <v>2518</v>
      </c>
      <c r="E6453" s="1" t="s">
        <v>10</v>
      </c>
      <c r="F6453" s="1" t="s">
        <v>1680</v>
      </c>
      <c r="G6453" s="1" t="s">
        <v>18</v>
      </c>
      <c r="H6453" s="1" t="s">
        <v>13</v>
      </c>
      <c r="I6453" s="16"/>
      <c r="J6453" s="16"/>
      <c r="K6453" s="16"/>
      <c r="L6453" s="16"/>
      <c r="M6453" s="16"/>
      <c r="N6453" s="16"/>
      <c r="O6453" s="16"/>
      <c r="P6453" s="16"/>
      <c r="Q6453" s="16"/>
      <c r="R6453" s="16"/>
      <c r="S6453" s="16"/>
      <c r="T6453" s="16"/>
      <c r="U6453" s="16"/>
      <c r="V6453" s="1" t="s">
        <v>4151</v>
      </c>
      <c r="W6453" s="1" t="s">
        <v>2551</v>
      </c>
      <c r="X6453" s="5" t="s">
        <v>4174</v>
      </c>
      <c r="Y6453" s="5" t="s">
        <v>2562</v>
      </c>
      <c r="Z6453" s="5" t="s">
        <v>13</v>
      </c>
      <c r="AA6453" s="5"/>
    </row>
    <row r="6454" spans="1:27" ht="12" customHeight="1" x14ac:dyDescent="0.15">
      <c r="A6454" s="1" t="s">
        <v>1662</v>
      </c>
      <c r="B6454" s="1" t="s">
        <v>206</v>
      </c>
      <c r="C6454" s="1" t="s">
        <v>19</v>
      </c>
      <c r="D6454" s="1" t="s">
        <v>2518</v>
      </c>
      <c r="E6454" s="1" t="s">
        <v>10</v>
      </c>
      <c r="F6454" s="1" t="s">
        <v>1680</v>
      </c>
      <c r="G6454" s="1" t="s">
        <v>242</v>
      </c>
      <c r="H6454" s="1" t="s">
        <v>13</v>
      </c>
      <c r="I6454" s="16"/>
      <c r="J6454" s="16"/>
      <c r="K6454" s="16"/>
      <c r="L6454" s="16"/>
      <c r="M6454" s="16"/>
      <c r="N6454" s="16"/>
      <c r="O6454" s="16"/>
      <c r="P6454" s="16"/>
      <c r="Q6454" s="16"/>
      <c r="R6454" s="16"/>
      <c r="S6454" s="16"/>
      <c r="T6454" s="16"/>
      <c r="U6454" s="16"/>
      <c r="V6454" s="1" t="s">
        <v>4151</v>
      </c>
      <c r="W6454" s="1" t="s">
        <v>2551</v>
      </c>
      <c r="X6454" s="5" t="s">
        <v>4174</v>
      </c>
      <c r="Y6454" s="5" t="s">
        <v>2557</v>
      </c>
      <c r="Z6454" s="5" t="s">
        <v>13</v>
      </c>
      <c r="AA6454" s="5"/>
    </row>
    <row r="6455" spans="1:27" ht="12" customHeight="1" x14ac:dyDescent="0.15">
      <c r="A6455" s="1" t="s">
        <v>1662</v>
      </c>
      <c r="B6455" s="1" t="s">
        <v>206</v>
      </c>
      <c r="C6455" s="1" t="s">
        <v>21</v>
      </c>
      <c r="D6455" s="1" t="s">
        <v>2518</v>
      </c>
      <c r="E6455" s="1" t="s">
        <v>10</v>
      </c>
      <c r="F6455" s="1" t="s">
        <v>1680</v>
      </c>
      <c r="G6455" s="1" t="s">
        <v>245</v>
      </c>
      <c r="H6455" s="1" t="s">
        <v>306</v>
      </c>
      <c r="I6455" s="16"/>
      <c r="J6455" s="16"/>
      <c r="K6455" s="16"/>
      <c r="L6455" s="16"/>
      <c r="M6455" s="16"/>
      <c r="N6455" s="16"/>
      <c r="O6455" s="16"/>
      <c r="P6455" s="16"/>
      <c r="Q6455" s="16"/>
      <c r="R6455" s="16"/>
      <c r="S6455" s="16"/>
      <c r="T6455" s="16"/>
      <c r="U6455" s="16"/>
      <c r="V6455" s="1" t="s">
        <v>4151</v>
      </c>
      <c r="W6455" s="1" t="s">
        <v>2551</v>
      </c>
      <c r="X6455" s="5" t="s">
        <v>4174</v>
      </c>
      <c r="Y6455" s="5" t="s">
        <v>2740</v>
      </c>
      <c r="Z6455" s="5" t="s">
        <v>2788</v>
      </c>
      <c r="AA6455" s="5"/>
    </row>
    <row r="6456" spans="1:27" ht="12" customHeight="1" x14ac:dyDescent="0.15">
      <c r="A6456" s="1" t="s">
        <v>1662</v>
      </c>
      <c r="B6456" s="1" t="s">
        <v>206</v>
      </c>
      <c r="C6456" s="1" t="s">
        <v>23</v>
      </c>
      <c r="D6456" s="1" t="s">
        <v>2518</v>
      </c>
      <c r="E6456" s="1" t="s">
        <v>10</v>
      </c>
      <c r="F6456" s="1" t="s">
        <v>1680</v>
      </c>
      <c r="G6456" s="1" t="s">
        <v>22</v>
      </c>
      <c r="H6456" s="1" t="s">
        <v>13</v>
      </c>
      <c r="I6456" s="16"/>
      <c r="J6456" s="16"/>
      <c r="K6456" s="16"/>
      <c r="L6456" s="16"/>
      <c r="M6456" s="16"/>
      <c r="N6456" s="16"/>
      <c r="O6456" s="16"/>
      <c r="P6456" s="16"/>
      <c r="Q6456" s="16"/>
      <c r="R6456" s="16"/>
      <c r="S6456" s="16"/>
      <c r="T6456" s="16"/>
      <c r="U6456" s="16"/>
      <c r="V6456" s="1" t="s">
        <v>4151</v>
      </c>
      <c r="W6456" s="1" t="s">
        <v>2551</v>
      </c>
      <c r="X6456" s="5" t="s">
        <v>4174</v>
      </c>
      <c r="Y6456" s="5" t="s">
        <v>2564</v>
      </c>
      <c r="Z6456" s="5" t="s">
        <v>13</v>
      </c>
      <c r="AA6456" s="5"/>
    </row>
    <row r="6457" spans="1:27" ht="12" customHeight="1" x14ac:dyDescent="0.15">
      <c r="A6457" s="1" t="s">
        <v>1662</v>
      </c>
      <c r="B6457" s="1" t="s">
        <v>206</v>
      </c>
      <c r="C6457" s="1" t="s">
        <v>77</v>
      </c>
      <c r="D6457" s="1" t="s">
        <v>2518</v>
      </c>
      <c r="E6457" s="1" t="s">
        <v>10</v>
      </c>
      <c r="F6457" s="1" t="s">
        <v>1680</v>
      </c>
      <c r="G6457" s="1" t="s">
        <v>24</v>
      </c>
      <c r="H6457" s="1" t="s">
        <v>13</v>
      </c>
      <c r="I6457" s="16"/>
      <c r="J6457" s="16"/>
      <c r="K6457" s="16"/>
      <c r="L6457" s="16"/>
      <c r="M6457" s="16"/>
      <c r="N6457" s="16"/>
      <c r="O6457" s="16"/>
      <c r="P6457" s="16"/>
      <c r="Q6457" s="16"/>
      <c r="R6457" s="16"/>
      <c r="S6457" s="16"/>
      <c r="T6457" s="16"/>
      <c r="U6457" s="16"/>
      <c r="V6457" s="1" t="s">
        <v>4151</v>
      </c>
      <c r="W6457" s="1" t="s">
        <v>2551</v>
      </c>
      <c r="X6457" s="5" t="s">
        <v>4174</v>
      </c>
      <c r="Y6457" s="5" t="s">
        <v>2559</v>
      </c>
      <c r="Z6457" s="5" t="s">
        <v>13</v>
      </c>
      <c r="AA6457" s="5"/>
    </row>
    <row r="6458" spans="1:27" ht="12" customHeight="1" x14ac:dyDescent="0.15">
      <c r="A6458" s="1" t="s">
        <v>1662</v>
      </c>
      <c r="B6458" s="1" t="s">
        <v>206</v>
      </c>
      <c r="C6458" s="1" t="s">
        <v>244</v>
      </c>
      <c r="D6458" s="1" t="s">
        <v>2518</v>
      </c>
      <c r="E6458" s="1" t="s">
        <v>10</v>
      </c>
      <c r="F6458" s="1" t="s">
        <v>1680</v>
      </c>
      <c r="G6458" s="1" t="s">
        <v>220</v>
      </c>
      <c r="H6458" s="1" t="s">
        <v>1632</v>
      </c>
      <c r="I6458" s="16"/>
      <c r="J6458" s="16"/>
      <c r="K6458" s="16"/>
      <c r="L6458" s="16"/>
      <c r="M6458" s="16"/>
      <c r="N6458" s="16"/>
      <c r="O6458" s="16"/>
      <c r="P6458" s="16"/>
      <c r="Q6458" s="16"/>
      <c r="R6458" s="16"/>
      <c r="S6458" s="16"/>
      <c r="T6458" s="16"/>
      <c r="U6458" s="16"/>
      <c r="V6458" s="1" t="s">
        <v>4151</v>
      </c>
      <c r="W6458" s="1" t="s">
        <v>2551</v>
      </c>
      <c r="X6458" s="5" t="s">
        <v>4174</v>
      </c>
      <c r="Y6458" s="5" t="s">
        <v>4107</v>
      </c>
      <c r="Z6458" s="5" t="s">
        <v>4109</v>
      </c>
      <c r="AA6458" s="5"/>
    </row>
    <row r="6459" spans="1:27" ht="12" customHeight="1" x14ac:dyDescent="0.15">
      <c r="A6459" s="1" t="s">
        <v>1662</v>
      </c>
      <c r="B6459" s="1" t="s">
        <v>208</v>
      </c>
      <c r="C6459" s="1" t="s">
        <v>9</v>
      </c>
      <c r="D6459" s="1" t="s">
        <v>2518</v>
      </c>
      <c r="E6459" s="1" t="s">
        <v>10</v>
      </c>
      <c r="F6459" s="1" t="s">
        <v>1681</v>
      </c>
      <c r="G6459" s="1" t="s">
        <v>12</v>
      </c>
      <c r="H6459" s="1" t="s">
        <v>13</v>
      </c>
      <c r="I6459" s="16"/>
      <c r="J6459" s="16"/>
      <c r="K6459" s="16"/>
      <c r="L6459" s="16"/>
      <c r="M6459" s="16"/>
      <c r="N6459" s="16"/>
      <c r="O6459" s="16"/>
      <c r="P6459" s="16"/>
      <c r="Q6459" s="16"/>
      <c r="R6459" s="16"/>
      <c r="S6459" s="16"/>
      <c r="T6459" s="16"/>
      <c r="U6459" s="16"/>
      <c r="V6459" s="1" t="s">
        <v>4151</v>
      </c>
      <c r="W6459" s="1" t="s">
        <v>2551</v>
      </c>
      <c r="X6459" s="5" t="s">
        <v>4175</v>
      </c>
      <c r="Y6459" s="5" t="s">
        <v>2553</v>
      </c>
      <c r="Z6459" s="5" t="s">
        <v>13</v>
      </c>
      <c r="AA6459" s="5"/>
    </row>
    <row r="6460" spans="1:27" ht="12" customHeight="1" x14ac:dyDescent="0.15">
      <c r="A6460" s="1" t="s">
        <v>1662</v>
      </c>
      <c r="B6460" s="1" t="s">
        <v>208</v>
      </c>
      <c r="C6460" s="1" t="s">
        <v>15</v>
      </c>
      <c r="D6460" s="1" t="s">
        <v>2518</v>
      </c>
      <c r="E6460" s="1" t="s">
        <v>10</v>
      </c>
      <c r="F6460" s="1" t="s">
        <v>1681</v>
      </c>
      <c r="G6460" s="1" t="s">
        <v>16</v>
      </c>
      <c r="H6460" s="1" t="s">
        <v>13</v>
      </c>
      <c r="I6460" s="16"/>
      <c r="J6460" s="16"/>
      <c r="K6460" s="16"/>
      <c r="L6460" s="16"/>
      <c r="M6460" s="16"/>
      <c r="N6460" s="16"/>
      <c r="O6460" s="16"/>
      <c r="P6460" s="16"/>
      <c r="Q6460" s="16"/>
      <c r="R6460" s="16"/>
      <c r="S6460" s="16"/>
      <c r="T6460" s="16"/>
      <c r="U6460" s="16"/>
      <c r="V6460" s="1" t="s">
        <v>4151</v>
      </c>
      <c r="W6460" s="1" t="s">
        <v>2551</v>
      </c>
      <c r="X6460" s="5" t="s">
        <v>4175</v>
      </c>
      <c r="Y6460" s="5" t="s">
        <v>2561</v>
      </c>
      <c r="Z6460" s="5" t="s">
        <v>13</v>
      </c>
      <c r="AA6460" s="5"/>
    </row>
    <row r="6461" spans="1:27" ht="12" customHeight="1" x14ac:dyDescent="0.15">
      <c r="A6461" s="1" t="s">
        <v>1662</v>
      </c>
      <c r="B6461" s="1" t="s">
        <v>208</v>
      </c>
      <c r="C6461" s="1" t="s">
        <v>17</v>
      </c>
      <c r="D6461" s="1" t="s">
        <v>2518</v>
      </c>
      <c r="E6461" s="1" t="s">
        <v>10</v>
      </c>
      <c r="F6461" s="1" t="s">
        <v>1681</v>
      </c>
      <c r="G6461" s="1" t="s">
        <v>18</v>
      </c>
      <c r="H6461" s="1" t="s">
        <v>13</v>
      </c>
      <c r="I6461" s="16"/>
      <c r="J6461" s="16"/>
      <c r="K6461" s="16"/>
      <c r="L6461" s="16"/>
      <c r="M6461" s="16"/>
      <c r="N6461" s="16"/>
      <c r="O6461" s="16"/>
      <c r="P6461" s="16"/>
      <c r="Q6461" s="16"/>
      <c r="R6461" s="16"/>
      <c r="S6461" s="16"/>
      <c r="T6461" s="16"/>
      <c r="U6461" s="16"/>
      <c r="V6461" s="1" t="s">
        <v>4151</v>
      </c>
      <c r="W6461" s="1" t="s">
        <v>2551</v>
      </c>
      <c r="X6461" s="5" t="s">
        <v>4175</v>
      </c>
      <c r="Y6461" s="5" t="s">
        <v>2562</v>
      </c>
      <c r="Z6461" s="5" t="s">
        <v>13</v>
      </c>
      <c r="AA6461" s="5"/>
    </row>
    <row r="6462" spans="1:27" ht="12" customHeight="1" x14ac:dyDescent="0.15">
      <c r="A6462" s="1" t="s">
        <v>1662</v>
      </c>
      <c r="B6462" s="1" t="s">
        <v>208</v>
      </c>
      <c r="C6462" s="1" t="s">
        <v>19</v>
      </c>
      <c r="D6462" s="1" t="s">
        <v>2518</v>
      </c>
      <c r="E6462" s="1" t="s">
        <v>10</v>
      </c>
      <c r="F6462" s="1" t="s">
        <v>1681</v>
      </c>
      <c r="G6462" s="1" t="s">
        <v>242</v>
      </c>
      <c r="H6462" s="1" t="s">
        <v>13</v>
      </c>
      <c r="I6462" s="16"/>
      <c r="J6462" s="16"/>
      <c r="K6462" s="16"/>
      <c r="L6462" s="16"/>
      <c r="M6462" s="16"/>
      <c r="N6462" s="16"/>
      <c r="O6462" s="16"/>
      <c r="P6462" s="16"/>
      <c r="Q6462" s="16"/>
      <c r="R6462" s="16"/>
      <c r="S6462" s="16"/>
      <c r="T6462" s="16"/>
      <c r="U6462" s="16"/>
      <c r="V6462" s="1" t="s">
        <v>4151</v>
      </c>
      <c r="W6462" s="1" t="s">
        <v>2551</v>
      </c>
      <c r="X6462" s="5" t="s">
        <v>4175</v>
      </c>
      <c r="Y6462" s="5" t="s">
        <v>2557</v>
      </c>
      <c r="Z6462" s="5" t="s">
        <v>13</v>
      </c>
      <c r="AA6462" s="5"/>
    </row>
    <row r="6463" spans="1:27" ht="12" customHeight="1" x14ac:dyDescent="0.15">
      <c r="A6463" s="1" t="s">
        <v>1662</v>
      </c>
      <c r="B6463" s="1" t="s">
        <v>208</v>
      </c>
      <c r="C6463" s="1" t="s">
        <v>21</v>
      </c>
      <c r="D6463" s="1" t="s">
        <v>2518</v>
      </c>
      <c r="E6463" s="1" t="s">
        <v>10</v>
      </c>
      <c r="F6463" s="1" t="s">
        <v>1681</v>
      </c>
      <c r="G6463" s="1" t="s">
        <v>245</v>
      </c>
      <c r="H6463" s="1" t="s">
        <v>306</v>
      </c>
      <c r="I6463" s="16"/>
      <c r="J6463" s="16"/>
      <c r="K6463" s="16"/>
      <c r="L6463" s="16"/>
      <c r="M6463" s="16"/>
      <c r="N6463" s="16"/>
      <c r="O6463" s="16"/>
      <c r="P6463" s="16"/>
      <c r="Q6463" s="16"/>
      <c r="R6463" s="16"/>
      <c r="S6463" s="16"/>
      <c r="T6463" s="16"/>
      <c r="U6463" s="16"/>
      <c r="V6463" s="1" t="s">
        <v>4151</v>
      </c>
      <c r="W6463" s="1" t="s">
        <v>2551</v>
      </c>
      <c r="X6463" s="5" t="s">
        <v>4175</v>
      </c>
      <c r="Y6463" s="5" t="s">
        <v>2740</v>
      </c>
      <c r="Z6463" s="5" t="s">
        <v>2788</v>
      </c>
      <c r="AA6463" s="5"/>
    </row>
    <row r="6464" spans="1:27" ht="12" customHeight="1" x14ac:dyDescent="0.15">
      <c r="A6464" s="1" t="s">
        <v>1662</v>
      </c>
      <c r="B6464" s="1" t="s">
        <v>208</v>
      </c>
      <c r="C6464" s="1" t="s">
        <v>23</v>
      </c>
      <c r="D6464" s="1" t="s">
        <v>2518</v>
      </c>
      <c r="E6464" s="1" t="s">
        <v>10</v>
      </c>
      <c r="F6464" s="1" t="s">
        <v>1681</v>
      </c>
      <c r="G6464" s="1" t="s">
        <v>22</v>
      </c>
      <c r="H6464" s="1" t="s">
        <v>13</v>
      </c>
      <c r="I6464" s="16"/>
      <c r="J6464" s="16"/>
      <c r="K6464" s="16"/>
      <c r="L6464" s="16"/>
      <c r="M6464" s="16"/>
      <c r="N6464" s="16"/>
      <c r="O6464" s="16"/>
      <c r="P6464" s="16"/>
      <c r="Q6464" s="16"/>
      <c r="R6464" s="16"/>
      <c r="S6464" s="16"/>
      <c r="T6464" s="16"/>
      <c r="U6464" s="16"/>
      <c r="V6464" s="1" t="s">
        <v>4151</v>
      </c>
      <c r="W6464" s="1" t="s">
        <v>2551</v>
      </c>
      <c r="X6464" s="5" t="s">
        <v>4175</v>
      </c>
      <c r="Y6464" s="5" t="s">
        <v>2564</v>
      </c>
      <c r="Z6464" s="5" t="s">
        <v>13</v>
      </c>
      <c r="AA6464" s="5"/>
    </row>
    <row r="6465" spans="1:27" ht="12" customHeight="1" x14ac:dyDescent="0.15">
      <c r="A6465" s="1" t="s">
        <v>1662</v>
      </c>
      <c r="B6465" s="1" t="s">
        <v>208</v>
      </c>
      <c r="C6465" s="1" t="s">
        <v>77</v>
      </c>
      <c r="D6465" s="1" t="s">
        <v>2518</v>
      </c>
      <c r="E6465" s="1" t="s">
        <v>10</v>
      </c>
      <c r="F6465" s="1" t="s">
        <v>1681</v>
      </c>
      <c r="G6465" s="1" t="s">
        <v>24</v>
      </c>
      <c r="H6465" s="1" t="s">
        <v>13</v>
      </c>
      <c r="I6465" s="16"/>
      <c r="J6465" s="16"/>
      <c r="K6465" s="16"/>
      <c r="L6465" s="16"/>
      <c r="M6465" s="16"/>
      <c r="N6465" s="16"/>
      <c r="O6465" s="16"/>
      <c r="P6465" s="16"/>
      <c r="Q6465" s="16"/>
      <c r="R6465" s="16"/>
      <c r="S6465" s="16"/>
      <c r="T6465" s="16"/>
      <c r="U6465" s="16"/>
      <c r="V6465" s="1" t="s">
        <v>4151</v>
      </c>
      <c r="W6465" s="1" t="s">
        <v>2551</v>
      </c>
      <c r="X6465" s="5" t="s">
        <v>4175</v>
      </c>
      <c r="Y6465" s="5" t="s">
        <v>2559</v>
      </c>
      <c r="Z6465" s="5" t="s">
        <v>13</v>
      </c>
      <c r="AA6465" s="5"/>
    </row>
    <row r="6466" spans="1:27" ht="12" customHeight="1" x14ac:dyDescent="0.15">
      <c r="A6466" s="1" t="s">
        <v>1662</v>
      </c>
      <c r="B6466" s="1" t="s">
        <v>208</v>
      </c>
      <c r="C6466" s="1" t="s">
        <v>244</v>
      </c>
      <c r="D6466" s="1" t="s">
        <v>2518</v>
      </c>
      <c r="E6466" s="1" t="s">
        <v>10</v>
      </c>
      <c r="F6466" s="1" t="s">
        <v>1681</v>
      </c>
      <c r="G6466" s="1" t="s">
        <v>220</v>
      </c>
      <c r="H6466" s="1" t="s">
        <v>1632</v>
      </c>
      <c r="I6466" s="16"/>
      <c r="J6466" s="16"/>
      <c r="K6466" s="16"/>
      <c r="L6466" s="16"/>
      <c r="M6466" s="16"/>
      <c r="N6466" s="16"/>
      <c r="O6466" s="16"/>
      <c r="P6466" s="16"/>
      <c r="Q6466" s="16"/>
      <c r="R6466" s="16"/>
      <c r="S6466" s="16"/>
      <c r="T6466" s="16"/>
      <c r="U6466" s="16"/>
      <c r="V6466" s="1" t="s">
        <v>4151</v>
      </c>
      <c r="W6466" s="1" t="s">
        <v>2551</v>
      </c>
      <c r="X6466" s="5" t="s">
        <v>4175</v>
      </c>
      <c r="Y6466" s="5" t="s">
        <v>4107</v>
      </c>
      <c r="Z6466" s="5" t="s">
        <v>4109</v>
      </c>
      <c r="AA6466" s="5"/>
    </row>
    <row r="6467" spans="1:27" ht="12" customHeight="1" x14ac:dyDescent="0.15">
      <c r="A6467" s="1" t="s">
        <v>1662</v>
      </c>
      <c r="B6467" s="1" t="s">
        <v>62</v>
      </c>
      <c r="C6467" s="1" t="s">
        <v>9</v>
      </c>
      <c r="D6467" s="1" t="s">
        <v>2518</v>
      </c>
      <c r="E6467" s="1" t="s">
        <v>10</v>
      </c>
      <c r="F6467" s="1" t="s">
        <v>1682</v>
      </c>
      <c r="G6467" s="1" t="s">
        <v>12</v>
      </c>
      <c r="H6467" s="1" t="s">
        <v>13</v>
      </c>
      <c r="I6467" s="16"/>
      <c r="J6467" s="16"/>
      <c r="K6467" s="16"/>
      <c r="L6467" s="16"/>
      <c r="M6467" s="16"/>
      <c r="N6467" s="16"/>
      <c r="O6467" s="16"/>
      <c r="P6467" s="16"/>
      <c r="Q6467" s="16"/>
      <c r="R6467" s="16"/>
      <c r="S6467" s="16"/>
      <c r="T6467" s="16"/>
      <c r="U6467" s="16"/>
      <c r="V6467" s="1" t="s">
        <v>4151</v>
      </c>
      <c r="W6467" s="1" t="s">
        <v>2551</v>
      </c>
      <c r="X6467" s="5" t="s">
        <v>4176</v>
      </c>
      <c r="Y6467" s="5" t="s">
        <v>2553</v>
      </c>
      <c r="Z6467" s="5" t="s">
        <v>13</v>
      </c>
      <c r="AA6467" s="5"/>
    </row>
    <row r="6468" spans="1:27" ht="12" customHeight="1" x14ac:dyDescent="0.15">
      <c r="A6468" s="1" t="s">
        <v>1662</v>
      </c>
      <c r="B6468" s="1" t="s">
        <v>62</v>
      </c>
      <c r="C6468" s="1" t="s">
        <v>15</v>
      </c>
      <c r="D6468" s="1" t="s">
        <v>2518</v>
      </c>
      <c r="E6468" s="1" t="s">
        <v>10</v>
      </c>
      <c r="F6468" s="1" t="s">
        <v>1682</v>
      </c>
      <c r="G6468" s="1" t="s">
        <v>16</v>
      </c>
      <c r="H6468" s="1" t="s">
        <v>13</v>
      </c>
      <c r="I6468" s="16"/>
      <c r="J6468" s="16"/>
      <c r="K6468" s="16"/>
      <c r="L6468" s="16"/>
      <c r="M6468" s="16"/>
      <c r="N6468" s="16"/>
      <c r="O6468" s="16"/>
      <c r="P6468" s="16"/>
      <c r="Q6468" s="16"/>
      <c r="R6468" s="16"/>
      <c r="S6468" s="16"/>
      <c r="T6468" s="16"/>
      <c r="U6468" s="16"/>
      <c r="V6468" s="1" t="s">
        <v>4151</v>
      </c>
      <c r="W6468" s="1" t="s">
        <v>2551</v>
      </c>
      <c r="X6468" s="5" t="s">
        <v>4176</v>
      </c>
      <c r="Y6468" s="5" t="s">
        <v>2561</v>
      </c>
      <c r="Z6468" s="5" t="s">
        <v>13</v>
      </c>
      <c r="AA6468" s="5"/>
    </row>
    <row r="6469" spans="1:27" ht="12" customHeight="1" x14ac:dyDescent="0.15">
      <c r="A6469" s="1" t="s">
        <v>1662</v>
      </c>
      <c r="B6469" s="1" t="s">
        <v>62</v>
      </c>
      <c r="C6469" s="1" t="s">
        <v>17</v>
      </c>
      <c r="D6469" s="1" t="s">
        <v>2518</v>
      </c>
      <c r="E6469" s="1" t="s">
        <v>10</v>
      </c>
      <c r="F6469" s="1" t="s">
        <v>1682</v>
      </c>
      <c r="G6469" s="1" t="s">
        <v>18</v>
      </c>
      <c r="H6469" s="1" t="s">
        <v>13</v>
      </c>
      <c r="I6469" s="16"/>
      <c r="J6469" s="16"/>
      <c r="K6469" s="16"/>
      <c r="L6469" s="16"/>
      <c r="M6469" s="16"/>
      <c r="N6469" s="16"/>
      <c r="O6469" s="16"/>
      <c r="P6469" s="16"/>
      <c r="Q6469" s="16"/>
      <c r="R6469" s="16"/>
      <c r="S6469" s="16"/>
      <c r="T6469" s="16"/>
      <c r="U6469" s="16"/>
      <c r="V6469" s="1" t="s">
        <v>4151</v>
      </c>
      <c r="W6469" s="1" t="s">
        <v>2551</v>
      </c>
      <c r="X6469" s="5" t="s">
        <v>4176</v>
      </c>
      <c r="Y6469" s="5" t="s">
        <v>2562</v>
      </c>
      <c r="Z6469" s="5" t="s">
        <v>13</v>
      </c>
      <c r="AA6469" s="5"/>
    </row>
    <row r="6470" spans="1:27" ht="12" customHeight="1" x14ac:dyDescent="0.15">
      <c r="A6470" s="1" t="s">
        <v>1662</v>
      </c>
      <c r="B6470" s="1" t="s">
        <v>62</v>
      </c>
      <c r="C6470" s="1" t="s">
        <v>19</v>
      </c>
      <c r="D6470" s="1" t="s">
        <v>2518</v>
      </c>
      <c r="E6470" s="1" t="s">
        <v>10</v>
      </c>
      <c r="F6470" s="1" t="s">
        <v>1682</v>
      </c>
      <c r="G6470" s="1" t="s">
        <v>242</v>
      </c>
      <c r="H6470" s="1" t="s">
        <v>13</v>
      </c>
      <c r="I6470" s="16"/>
      <c r="J6470" s="16"/>
      <c r="K6470" s="16"/>
      <c r="L6470" s="16"/>
      <c r="M6470" s="16"/>
      <c r="N6470" s="16"/>
      <c r="O6470" s="16"/>
      <c r="P6470" s="16"/>
      <c r="Q6470" s="16"/>
      <c r="R6470" s="16"/>
      <c r="S6470" s="16"/>
      <c r="T6470" s="16"/>
      <c r="U6470" s="16"/>
      <c r="V6470" s="1" t="s">
        <v>4151</v>
      </c>
      <c r="W6470" s="1" t="s">
        <v>2551</v>
      </c>
      <c r="X6470" s="5" t="s">
        <v>4176</v>
      </c>
      <c r="Y6470" s="5" t="s">
        <v>2557</v>
      </c>
      <c r="Z6470" s="5" t="s">
        <v>13</v>
      </c>
      <c r="AA6470" s="5"/>
    </row>
    <row r="6471" spans="1:27" ht="12" customHeight="1" x14ac:dyDescent="0.15">
      <c r="A6471" s="1" t="s">
        <v>1662</v>
      </c>
      <c r="B6471" s="1" t="s">
        <v>62</v>
      </c>
      <c r="C6471" s="1" t="s">
        <v>21</v>
      </c>
      <c r="D6471" s="1" t="s">
        <v>2518</v>
      </c>
      <c r="E6471" s="1" t="s">
        <v>10</v>
      </c>
      <c r="F6471" s="1" t="s">
        <v>1682</v>
      </c>
      <c r="G6471" s="1" t="s">
        <v>245</v>
      </c>
      <c r="H6471" s="1" t="s">
        <v>306</v>
      </c>
      <c r="I6471" s="16"/>
      <c r="J6471" s="16"/>
      <c r="K6471" s="16"/>
      <c r="L6471" s="16"/>
      <c r="M6471" s="16"/>
      <c r="N6471" s="16"/>
      <c r="O6471" s="16"/>
      <c r="P6471" s="16"/>
      <c r="Q6471" s="16"/>
      <c r="R6471" s="16"/>
      <c r="S6471" s="16"/>
      <c r="T6471" s="16"/>
      <c r="U6471" s="16"/>
      <c r="V6471" s="1" t="s">
        <v>4151</v>
      </c>
      <c r="W6471" s="1" t="s">
        <v>2551</v>
      </c>
      <c r="X6471" s="5" t="s">
        <v>4176</v>
      </c>
      <c r="Y6471" s="5" t="s">
        <v>2740</v>
      </c>
      <c r="Z6471" s="5" t="s">
        <v>2788</v>
      </c>
      <c r="AA6471" s="5"/>
    </row>
    <row r="6472" spans="1:27" ht="12" customHeight="1" x14ac:dyDescent="0.15">
      <c r="A6472" s="1" t="s">
        <v>1662</v>
      </c>
      <c r="B6472" s="1" t="s">
        <v>62</v>
      </c>
      <c r="C6472" s="1" t="s">
        <v>23</v>
      </c>
      <c r="D6472" s="1" t="s">
        <v>2518</v>
      </c>
      <c r="E6472" s="1" t="s">
        <v>10</v>
      </c>
      <c r="F6472" s="1" t="s">
        <v>1682</v>
      </c>
      <c r="G6472" s="1" t="s">
        <v>22</v>
      </c>
      <c r="H6472" s="1" t="s">
        <v>13</v>
      </c>
      <c r="I6472" s="16"/>
      <c r="J6472" s="16"/>
      <c r="K6472" s="16"/>
      <c r="L6472" s="16"/>
      <c r="M6472" s="16"/>
      <c r="N6472" s="16"/>
      <c r="O6472" s="16"/>
      <c r="P6472" s="16"/>
      <c r="Q6472" s="16"/>
      <c r="R6472" s="16"/>
      <c r="S6472" s="16"/>
      <c r="T6472" s="16"/>
      <c r="U6472" s="16"/>
      <c r="V6472" s="1" t="s">
        <v>4151</v>
      </c>
      <c r="W6472" s="1" t="s">
        <v>2551</v>
      </c>
      <c r="X6472" s="5" t="s">
        <v>4176</v>
      </c>
      <c r="Y6472" s="5" t="s">
        <v>2564</v>
      </c>
      <c r="Z6472" s="5" t="s">
        <v>13</v>
      </c>
      <c r="AA6472" s="5"/>
    </row>
    <row r="6473" spans="1:27" ht="12" customHeight="1" x14ac:dyDescent="0.15">
      <c r="A6473" s="1" t="s">
        <v>1662</v>
      </c>
      <c r="B6473" s="1" t="s">
        <v>62</v>
      </c>
      <c r="C6473" s="1" t="s">
        <v>77</v>
      </c>
      <c r="D6473" s="1" t="s">
        <v>2518</v>
      </c>
      <c r="E6473" s="1" t="s">
        <v>10</v>
      </c>
      <c r="F6473" s="1" t="s">
        <v>1682</v>
      </c>
      <c r="G6473" s="1" t="s">
        <v>24</v>
      </c>
      <c r="H6473" s="1" t="s">
        <v>13</v>
      </c>
      <c r="I6473" s="16"/>
      <c r="J6473" s="16"/>
      <c r="K6473" s="16"/>
      <c r="L6473" s="16"/>
      <c r="M6473" s="16"/>
      <c r="N6473" s="16"/>
      <c r="O6473" s="16"/>
      <c r="P6473" s="16"/>
      <c r="Q6473" s="16"/>
      <c r="R6473" s="16"/>
      <c r="S6473" s="16"/>
      <c r="T6473" s="16"/>
      <c r="U6473" s="16"/>
      <c r="V6473" s="1" t="s">
        <v>4151</v>
      </c>
      <c r="W6473" s="1" t="s">
        <v>2551</v>
      </c>
      <c r="X6473" s="5" t="s">
        <v>4176</v>
      </c>
      <c r="Y6473" s="5" t="s">
        <v>2559</v>
      </c>
      <c r="Z6473" s="5" t="s">
        <v>13</v>
      </c>
      <c r="AA6473" s="5"/>
    </row>
    <row r="6474" spans="1:27" ht="12" customHeight="1" x14ac:dyDescent="0.15">
      <c r="A6474" s="1" t="s">
        <v>1662</v>
      </c>
      <c r="B6474" s="1" t="s">
        <v>62</v>
      </c>
      <c r="C6474" s="1" t="s">
        <v>244</v>
      </c>
      <c r="D6474" s="1" t="s">
        <v>2518</v>
      </c>
      <c r="E6474" s="1" t="s">
        <v>10</v>
      </c>
      <c r="F6474" s="1" t="s">
        <v>1682</v>
      </c>
      <c r="G6474" s="1" t="s">
        <v>220</v>
      </c>
      <c r="H6474" s="1" t="s">
        <v>1632</v>
      </c>
      <c r="I6474" s="16"/>
      <c r="J6474" s="16"/>
      <c r="K6474" s="16"/>
      <c r="L6474" s="16"/>
      <c r="M6474" s="16"/>
      <c r="N6474" s="16"/>
      <c r="O6474" s="16"/>
      <c r="P6474" s="16"/>
      <c r="Q6474" s="16"/>
      <c r="R6474" s="16"/>
      <c r="S6474" s="16"/>
      <c r="T6474" s="16"/>
      <c r="U6474" s="16"/>
      <c r="V6474" s="1" t="s">
        <v>4151</v>
      </c>
      <c r="W6474" s="1" t="s">
        <v>2551</v>
      </c>
      <c r="X6474" s="5" t="s">
        <v>4176</v>
      </c>
      <c r="Y6474" s="5" t="s">
        <v>4107</v>
      </c>
      <c r="Z6474" s="5" t="s">
        <v>4109</v>
      </c>
      <c r="AA6474" s="5"/>
    </row>
    <row r="6475" spans="1:27" ht="12" customHeight="1" x14ac:dyDescent="0.15">
      <c r="A6475" s="1" t="s">
        <v>1662</v>
      </c>
      <c r="B6475" s="1" t="s">
        <v>66</v>
      </c>
      <c r="C6475" s="1" t="s">
        <v>9</v>
      </c>
      <c r="D6475" s="1" t="s">
        <v>2518</v>
      </c>
      <c r="E6475" s="1" t="s">
        <v>10</v>
      </c>
      <c r="F6475" s="1" t="s">
        <v>1683</v>
      </c>
      <c r="G6475" s="1" t="s">
        <v>12</v>
      </c>
      <c r="H6475" s="1" t="s">
        <v>13</v>
      </c>
      <c r="I6475" s="16"/>
      <c r="J6475" s="16"/>
      <c r="K6475" s="16"/>
      <c r="L6475" s="16"/>
      <c r="M6475" s="16"/>
      <c r="N6475" s="16"/>
      <c r="O6475" s="16"/>
      <c r="P6475" s="16"/>
      <c r="Q6475" s="16"/>
      <c r="R6475" s="16"/>
      <c r="S6475" s="16"/>
      <c r="T6475" s="16"/>
      <c r="U6475" s="16"/>
      <c r="V6475" s="1" t="s">
        <v>4151</v>
      </c>
      <c r="W6475" s="1" t="s">
        <v>2551</v>
      </c>
      <c r="X6475" s="5" t="s">
        <v>4177</v>
      </c>
      <c r="Y6475" s="5" t="s">
        <v>2553</v>
      </c>
      <c r="Z6475" s="5" t="s">
        <v>13</v>
      </c>
      <c r="AA6475" s="5"/>
    </row>
    <row r="6476" spans="1:27" ht="12" customHeight="1" x14ac:dyDescent="0.15">
      <c r="A6476" s="1" t="s">
        <v>1662</v>
      </c>
      <c r="B6476" s="1" t="s">
        <v>66</v>
      </c>
      <c r="C6476" s="1" t="s">
        <v>15</v>
      </c>
      <c r="D6476" s="1" t="s">
        <v>2518</v>
      </c>
      <c r="E6476" s="1" t="s">
        <v>10</v>
      </c>
      <c r="F6476" s="1" t="s">
        <v>1683</v>
      </c>
      <c r="G6476" s="1" t="s">
        <v>16</v>
      </c>
      <c r="H6476" s="1" t="s">
        <v>13</v>
      </c>
      <c r="I6476" s="16"/>
      <c r="J6476" s="16"/>
      <c r="K6476" s="16"/>
      <c r="L6476" s="16"/>
      <c r="M6476" s="16"/>
      <c r="N6476" s="16"/>
      <c r="O6476" s="16"/>
      <c r="P6476" s="16"/>
      <c r="Q6476" s="16"/>
      <c r="R6476" s="16"/>
      <c r="S6476" s="16"/>
      <c r="T6476" s="16"/>
      <c r="U6476" s="16"/>
      <c r="V6476" s="1" t="s">
        <v>4151</v>
      </c>
      <c r="W6476" s="1" t="s">
        <v>2551</v>
      </c>
      <c r="X6476" s="5" t="s">
        <v>4177</v>
      </c>
      <c r="Y6476" s="5" t="s">
        <v>2561</v>
      </c>
      <c r="Z6476" s="5" t="s">
        <v>13</v>
      </c>
      <c r="AA6476" s="5"/>
    </row>
    <row r="6477" spans="1:27" ht="12" customHeight="1" x14ac:dyDescent="0.15">
      <c r="A6477" s="1" t="s">
        <v>1662</v>
      </c>
      <c r="B6477" s="1" t="s">
        <v>66</v>
      </c>
      <c r="C6477" s="1" t="s">
        <v>17</v>
      </c>
      <c r="D6477" s="1" t="s">
        <v>2518</v>
      </c>
      <c r="E6477" s="1" t="s">
        <v>10</v>
      </c>
      <c r="F6477" s="1" t="s">
        <v>1683</v>
      </c>
      <c r="G6477" s="1" t="s">
        <v>18</v>
      </c>
      <c r="H6477" s="1" t="s">
        <v>13</v>
      </c>
      <c r="I6477" s="16"/>
      <c r="J6477" s="16"/>
      <c r="K6477" s="16"/>
      <c r="L6477" s="16"/>
      <c r="M6477" s="16"/>
      <c r="N6477" s="16"/>
      <c r="O6477" s="16"/>
      <c r="P6477" s="16"/>
      <c r="Q6477" s="16"/>
      <c r="R6477" s="16"/>
      <c r="S6477" s="16"/>
      <c r="T6477" s="16"/>
      <c r="U6477" s="16"/>
      <c r="V6477" s="1" t="s">
        <v>4151</v>
      </c>
      <c r="W6477" s="1" t="s">
        <v>2551</v>
      </c>
      <c r="X6477" s="5" t="s">
        <v>4177</v>
      </c>
      <c r="Y6477" s="5" t="s">
        <v>2562</v>
      </c>
      <c r="Z6477" s="5" t="s">
        <v>13</v>
      </c>
      <c r="AA6477" s="5"/>
    </row>
    <row r="6478" spans="1:27" ht="12" customHeight="1" x14ac:dyDescent="0.15">
      <c r="A6478" s="1" t="s">
        <v>1662</v>
      </c>
      <c r="B6478" s="1" t="s">
        <v>66</v>
      </c>
      <c r="C6478" s="1" t="s">
        <v>19</v>
      </c>
      <c r="D6478" s="1" t="s">
        <v>2518</v>
      </c>
      <c r="E6478" s="1" t="s">
        <v>10</v>
      </c>
      <c r="F6478" s="1" t="s">
        <v>1683</v>
      </c>
      <c r="G6478" s="1" t="s">
        <v>242</v>
      </c>
      <c r="H6478" s="1" t="s">
        <v>13</v>
      </c>
      <c r="I6478" s="16"/>
      <c r="J6478" s="16"/>
      <c r="K6478" s="16"/>
      <c r="L6478" s="16"/>
      <c r="M6478" s="16"/>
      <c r="N6478" s="16"/>
      <c r="O6478" s="16"/>
      <c r="P6478" s="16"/>
      <c r="Q6478" s="16"/>
      <c r="R6478" s="16"/>
      <c r="S6478" s="16"/>
      <c r="T6478" s="16"/>
      <c r="U6478" s="16"/>
      <c r="V6478" s="1" t="s">
        <v>4151</v>
      </c>
      <c r="W6478" s="1" t="s">
        <v>2551</v>
      </c>
      <c r="X6478" s="5" t="s">
        <v>4177</v>
      </c>
      <c r="Y6478" s="5" t="s">
        <v>2557</v>
      </c>
      <c r="Z6478" s="5" t="s">
        <v>13</v>
      </c>
      <c r="AA6478" s="5"/>
    </row>
    <row r="6479" spans="1:27" ht="12" customHeight="1" x14ac:dyDescent="0.15">
      <c r="A6479" s="1" t="s">
        <v>1662</v>
      </c>
      <c r="B6479" s="1" t="s">
        <v>66</v>
      </c>
      <c r="C6479" s="1" t="s">
        <v>21</v>
      </c>
      <c r="D6479" s="1" t="s">
        <v>2518</v>
      </c>
      <c r="E6479" s="1" t="s">
        <v>10</v>
      </c>
      <c r="F6479" s="1" t="s">
        <v>1683</v>
      </c>
      <c r="G6479" s="1" t="s">
        <v>245</v>
      </c>
      <c r="H6479" s="1" t="s">
        <v>306</v>
      </c>
      <c r="I6479" s="16"/>
      <c r="J6479" s="16"/>
      <c r="K6479" s="16"/>
      <c r="L6479" s="16"/>
      <c r="M6479" s="16"/>
      <c r="N6479" s="16"/>
      <c r="O6479" s="16"/>
      <c r="P6479" s="16"/>
      <c r="Q6479" s="16"/>
      <c r="R6479" s="16"/>
      <c r="S6479" s="16"/>
      <c r="T6479" s="16"/>
      <c r="U6479" s="16"/>
      <c r="V6479" s="1" t="s">
        <v>4151</v>
      </c>
      <c r="W6479" s="1" t="s">
        <v>2551</v>
      </c>
      <c r="X6479" s="5" t="s">
        <v>4177</v>
      </c>
      <c r="Y6479" s="5" t="s">
        <v>2740</v>
      </c>
      <c r="Z6479" s="5" t="s">
        <v>2788</v>
      </c>
      <c r="AA6479" s="5"/>
    </row>
    <row r="6480" spans="1:27" ht="12" customHeight="1" x14ac:dyDescent="0.15">
      <c r="A6480" s="1" t="s">
        <v>1662</v>
      </c>
      <c r="B6480" s="1" t="s">
        <v>66</v>
      </c>
      <c r="C6480" s="1" t="s">
        <v>23</v>
      </c>
      <c r="D6480" s="1" t="s">
        <v>2518</v>
      </c>
      <c r="E6480" s="1" t="s">
        <v>10</v>
      </c>
      <c r="F6480" s="1" t="s">
        <v>1683</v>
      </c>
      <c r="G6480" s="1" t="s">
        <v>22</v>
      </c>
      <c r="H6480" s="1" t="s">
        <v>13</v>
      </c>
      <c r="I6480" s="16"/>
      <c r="J6480" s="16"/>
      <c r="K6480" s="16"/>
      <c r="L6480" s="16"/>
      <c r="M6480" s="16"/>
      <c r="N6480" s="16"/>
      <c r="O6480" s="16"/>
      <c r="P6480" s="16"/>
      <c r="Q6480" s="16"/>
      <c r="R6480" s="16"/>
      <c r="S6480" s="16"/>
      <c r="T6480" s="16"/>
      <c r="U6480" s="16"/>
      <c r="V6480" s="1" t="s">
        <v>4151</v>
      </c>
      <c r="W6480" s="1" t="s">
        <v>2551</v>
      </c>
      <c r="X6480" s="5" t="s">
        <v>4177</v>
      </c>
      <c r="Y6480" s="5" t="s">
        <v>2564</v>
      </c>
      <c r="Z6480" s="5" t="s">
        <v>13</v>
      </c>
      <c r="AA6480" s="5"/>
    </row>
    <row r="6481" spans="1:27" ht="12" customHeight="1" x14ac:dyDescent="0.15">
      <c r="A6481" s="1" t="s">
        <v>1662</v>
      </c>
      <c r="B6481" s="1" t="s">
        <v>66</v>
      </c>
      <c r="C6481" s="1" t="s">
        <v>77</v>
      </c>
      <c r="D6481" s="1" t="s">
        <v>2518</v>
      </c>
      <c r="E6481" s="1" t="s">
        <v>10</v>
      </c>
      <c r="F6481" s="1" t="s">
        <v>1683</v>
      </c>
      <c r="G6481" s="1" t="s">
        <v>24</v>
      </c>
      <c r="H6481" s="1" t="s">
        <v>13</v>
      </c>
      <c r="I6481" s="16"/>
      <c r="J6481" s="16"/>
      <c r="K6481" s="16"/>
      <c r="L6481" s="16"/>
      <c r="M6481" s="16"/>
      <c r="N6481" s="16"/>
      <c r="O6481" s="16"/>
      <c r="P6481" s="16"/>
      <c r="Q6481" s="16"/>
      <c r="R6481" s="16"/>
      <c r="S6481" s="16"/>
      <c r="T6481" s="16"/>
      <c r="U6481" s="16"/>
      <c r="V6481" s="1" t="s">
        <v>4151</v>
      </c>
      <c r="W6481" s="1" t="s">
        <v>2551</v>
      </c>
      <c r="X6481" s="5" t="s">
        <v>4177</v>
      </c>
      <c r="Y6481" s="5" t="s">
        <v>2559</v>
      </c>
      <c r="Z6481" s="5" t="s">
        <v>13</v>
      </c>
      <c r="AA6481" s="5"/>
    </row>
    <row r="6482" spans="1:27" ht="12" customHeight="1" x14ac:dyDescent="0.15">
      <c r="A6482" s="1" t="s">
        <v>1662</v>
      </c>
      <c r="B6482" s="1" t="s">
        <v>66</v>
      </c>
      <c r="C6482" s="1" t="s">
        <v>244</v>
      </c>
      <c r="D6482" s="1" t="s">
        <v>2518</v>
      </c>
      <c r="E6482" s="1" t="s">
        <v>10</v>
      </c>
      <c r="F6482" s="1" t="s">
        <v>1683</v>
      </c>
      <c r="G6482" s="1" t="s">
        <v>220</v>
      </c>
      <c r="H6482" s="1" t="s">
        <v>1632</v>
      </c>
      <c r="I6482" s="16"/>
      <c r="J6482" s="16"/>
      <c r="K6482" s="16"/>
      <c r="L6482" s="16"/>
      <c r="M6482" s="16"/>
      <c r="N6482" s="16"/>
      <c r="O6482" s="16"/>
      <c r="P6482" s="16"/>
      <c r="Q6482" s="16"/>
      <c r="R6482" s="16"/>
      <c r="S6482" s="16"/>
      <c r="T6482" s="16"/>
      <c r="U6482" s="16"/>
      <c r="V6482" s="1" t="s">
        <v>4151</v>
      </c>
      <c r="W6482" s="1" t="s">
        <v>2551</v>
      </c>
      <c r="X6482" s="5" t="s">
        <v>4177</v>
      </c>
      <c r="Y6482" s="5" t="s">
        <v>4107</v>
      </c>
      <c r="Z6482" s="5" t="s">
        <v>4109</v>
      </c>
      <c r="AA6482" s="5"/>
    </row>
    <row r="6483" spans="1:27" ht="12" customHeight="1" x14ac:dyDescent="0.15">
      <c r="A6483" s="1" t="s">
        <v>1662</v>
      </c>
      <c r="B6483" s="1" t="s">
        <v>278</v>
      </c>
      <c r="C6483" s="1" t="s">
        <v>9</v>
      </c>
      <c r="D6483" s="1" t="s">
        <v>2518</v>
      </c>
      <c r="E6483" s="1" t="s">
        <v>10</v>
      </c>
      <c r="F6483" s="1" t="s">
        <v>1684</v>
      </c>
      <c r="G6483" s="1" t="s">
        <v>12</v>
      </c>
      <c r="H6483" s="1" t="s">
        <v>13</v>
      </c>
      <c r="I6483" s="16"/>
      <c r="J6483" s="16"/>
      <c r="K6483" s="16"/>
      <c r="L6483" s="16"/>
      <c r="M6483" s="16"/>
      <c r="N6483" s="16"/>
      <c r="O6483" s="16"/>
      <c r="P6483" s="16"/>
      <c r="Q6483" s="16"/>
      <c r="R6483" s="16"/>
      <c r="S6483" s="16"/>
      <c r="T6483" s="16"/>
      <c r="U6483" s="16"/>
      <c r="V6483" s="1" t="s">
        <v>4151</v>
      </c>
      <c r="W6483" s="1" t="s">
        <v>2551</v>
      </c>
      <c r="X6483" s="5" t="s">
        <v>4178</v>
      </c>
      <c r="Y6483" s="5" t="s">
        <v>2553</v>
      </c>
      <c r="Z6483" s="5" t="s">
        <v>13</v>
      </c>
      <c r="AA6483" s="5"/>
    </row>
    <row r="6484" spans="1:27" ht="12" customHeight="1" x14ac:dyDescent="0.15">
      <c r="A6484" s="1" t="s">
        <v>1662</v>
      </c>
      <c r="B6484" s="1" t="s">
        <v>278</v>
      </c>
      <c r="C6484" s="1" t="s">
        <v>15</v>
      </c>
      <c r="D6484" s="1" t="s">
        <v>2518</v>
      </c>
      <c r="E6484" s="1" t="s">
        <v>10</v>
      </c>
      <c r="F6484" s="1" t="s">
        <v>1684</v>
      </c>
      <c r="G6484" s="1" t="s">
        <v>16</v>
      </c>
      <c r="H6484" s="1" t="s">
        <v>13</v>
      </c>
      <c r="I6484" s="16"/>
      <c r="J6484" s="16"/>
      <c r="K6484" s="16"/>
      <c r="L6484" s="16"/>
      <c r="M6484" s="16"/>
      <c r="N6484" s="16"/>
      <c r="O6484" s="16"/>
      <c r="P6484" s="16"/>
      <c r="Q6484" s="16"/>
      <c r="R6484" s="16"/>
      <c r="S6484" s="16"/>
      <c r="T6484" s="16"/>
      <c r="U6484" s="16"/>
      <c r="V6484" s="1" t="s">
        <v>4151</v>
      </c>
      <c r="W6484" s="1" t="s">
        <v>2551</v>
      </c>
      <c r="X6484" s="5" t="s">
        <v>4178</v>
      </c>
      <c r="Y6484" s="5" t="s">
        <v>2561</v>
      </c>
      <c r="Z6484" s="5" t="s">
        <v>13</v>
      </c>
      <c r="AA6484" s="5"/>
    </row>
    <row r="6485" spans="1:27" ht="12" customHeight="1" x14ac:dyDescent="0.15">
      <c r="A6485" s="1" t="s">
        <v>1662</v>
      </c>
      <c r="B6485" s="1" t="s">
        <v>278</v>
      </c>
      <c r="C6485" s="1" t="s">
        <v>17</v>
      </c>
      <c r="D6485" s="1" t="s">
        <v>2518</v>
      </c>
      <c r="E6485" s="1" t="s">
        <v>10</v>
      </c>
      <c r="F6485" s="1" t="s">
        <v>1684</v>
      </c>
      <c r="G6485" s="1" t="s">
        <v>18</v>
      </c>
      <c r="H6485" s="1" t="s">
        <v>13</v>
      </c>
      <c r="I6485" s="16"/>
      <c r="J6485" s="16"/>
      <c r="K6485" s="16"/>
      <c r="L6485" s="16"/>
      <c r="M6485" s="16"/>
      <c r="N6485" s="16"/>
      <c r="O6485" s="16"/>
      <c r="P6485" s="16"/>
      <c r="Q6485" s="16"/>
      <c r="R6485" s="16"/>
      <c r="S6485" s="16"/>
      <c r="T6485" s="16"/>
      <c r="U6485" s="16"/>
      <c r="V6485" s="1" t="s">
        <v>4151</v>
      </c>
      <c r="W6485" s="1" t="s">
        <v>2551</v>
      </c>
      <c r="X6485" s="5" t="s">
        <v>4178</v>
      </c>
      <c r="Y6485" s="5" t="s">
        <v>2562</v>
      </c>
      <c r="Z6485" s="5" t="s">
        <v>13</v>
      </c>
      <c r="AA6485" s="5"/>
    </row>
    <row r="6486" spans="1:27" ht="12" customHeight="1" x14ac:dyDescent="0.15">
      <c r="A6486" s="1" t="s">
        <v>1662</v>
      </c>
      <c r="B6486" s="1" t="s">
        <v>278</v>
      </c>
      <c r="C6486" s="1" t="s">
        <v>19</v>
      </c>
      <c r="D6486" s="1" t="s">
        <v>2518</v>
      </c>
      <c r="E6486" s="1" t="s">
        <v>10</v>
      </c>
      <c r="F6486" s="1" t="s">
        <v>1684</v>
      </c>
      <c r="G6486" s="1" t="s">
        <v>242</v>
      </c>
      <c r="H6486" s="1" t="s">
        <v>13</v>
      </c>
      <c r="I6486" s="16"/>
      <c r="J6486" s="16"/>
      <c r="K6486" s="16"/>
      <c r="L6486" s="16"/>
      <c r="M6486" s="16"/>
      <c r="N6486" s="16"/>
      <c r="O6486" s="16"/>
      <c r="P6486" s="16"/>
      <c r="Q6486" s="16"/>
      <c r="R6486" s="16"/>
      <c r="S6486" s="16"/>
      <c r="T6486" s="16"/>
      <c r="U6486" s="16"/>
      <c r="V6486" s="1" t="s">
        <v>4151</v>
      </c>
      <c r="W6486" s="1" t="s">
        <v>2551</v>
      </c>
      <c r="X6486" s="5" t="s">
        <v>4178</v>
      </c>
      <c r="Y6486" s="5" t="s">
        <v>2557</v>
      </c>
      <c r="Z6486" s="5" t="s">
        <v>13</v>
      </c>
      <c r="AA6486" s="5"/>
    </row>
    <row r="6487" spans="1:27" ht="12" customHeight="1" x14ac:dyDescent="0.15">
      <c r="A6487" s="1" t="s">
        <v>1662</v>
      </c>
      <c r="B6487" s="1" t="s">
        <v>278</v>
      </c>
      <c r="C6487" s="1" t="s">
        <v>23</v>
      </c>
      <c r="D6487" s="1" t="s">
        <v>2518</v>
      </c>
      <c r="E6487" s="1" t="s">
        <v>10</v>
      </c>
      <c r="F6487" s="1" t="s">
        <v>1684</v>
      </c>
      <c r="G6487" s="1" t="s">
        <v>22</v>
      </c>
      <c r="H6487" s="1" t="s">
        <v>13</v>
      </c>
      <c r="I6487" s="16"/>
      <c r="J6487" s="16"/>
      <c r="K6487" s="16"/>
      <c r="L6487" s="16"/>
      <c r="M6487" s="16"/>
      <c r="N6487" s="16"/>
      <c r="O6487" s="16"/>
      <c r="P6487" s="16"/>
      <c r="Q6487" s="16"/>
      <c r="R6487" s="16"/>
      <c r="S6487" s="16"/>
      <c r="T6487" s="16"/>
      <c r="U6487" s="16"/>
      <c r="V6487" s="1" t="s">
        <v>4151</v>
      </c>
      <c r="W6487" s="1" t="s">
        <v>2551</v>
      </c>
      <c r="X6487" s="5" t="s">
        <v>4178</v>
      </c>
      <c r="Y6487" s="5" t="s">
        <v>2564</v>
      </c>
      <c r="Z6487" s="5" t="s">
        <v>13</v>
      </c>
      <c r="AA6487" s="5"/>
    </row>
    <row r="6488" spans="1:27" ht="12" customHeight="1" x14ac:dyDescent="0.15">
      <c r="A6488" s="1" t="s">
        <v>1662</v>
      </c>
      <c r="B6488" s="1" t="s">
        <v>278</v>
      </c>
      <c r="C6488" s="1" t="s">
        <v>77</v>
      </c>
      <c r="D6488" s="1" t="s">
        <v>2518</v>
      </c>
      <c r="E6488" s="1" t="s">
        <v>10</v>
      </c>
      <c r="F6488" s="1" t="s">
        <v>1684</v>
      </c>
      <c r="G6488" s="1" t="s">
        <v>24</v>
      </c>
      <c r="H6488" s="1" t="s">
        <v>13</v>
      </c>
      <c r="I6488" s="16"/>
      <c r="J6488" s="16"/>
      <c r="K6488" s="16"/>
      <c r="L6488" s="16"/>
      <c r="M6488" s="16"/>
      <c r="N6488" s="16"/>
      <c r="O6488" s="16"/>
      <c r="P6488" s="16"/>
      <c r="Q6488" s="16"/>
      <c r="R6488" s="16"/>
      <c r="S6488" s="16"/>
      <c r="T6488" s="16"/>
      <c r="U6488" s="16"/>
      <c r="V6488" s="1" t="s">
        <v>4151</v>
      </c>
      <c r="W6488" s="1" t="s">
        <v>2551</v>
      </c>
      <c r="X6488" s="5" t="s">
        <v>4178</v>
      </c>
      <c r="Y6488" s="5" t="s">
        <v>2559</v>
      </c>
      <c r="Z6488" s="5" t="s">
        <v>13</v>
      </c>
      <c r="AA6488" s="5"/>
    </row>
    <row r="6489" spans="1:27" ht="12" customHeight="1" x14ac:dyDescent="0.15">
      <c r="A6489" s="1" t="s">
        <v>1662</v>
      </c>
      <c r="B6489" s="1" t="s">
        <v>278</v>
      </c>
      <c r="C6489" s="1" t="s">
        <v>244</v>
      </c>
      <c r="D6489" s="1" t="s">
        <v>2518</v>
      </c>
      <c r="E6489" s="1" t="s">
        <v>10</v>
      </c>
      <c r="F6489" s="1" t="s">
        <v>1684</v>
      </c>
      <c r="G6489" s="1" t="s">
        <v>220</v>
      </c>
      <c r="H6489" s="1" t="s">
        <v>1632</v>
      </c>
      <c r="I6489" s="16"/>
      <c r="J6489" s="16"/>
      <c r="K6489" s="16"/>
      <c r="L6489" s="16"/>
      <c r="M6489" s="16"/>
      <c r="N6489" s="16"/>
      <c r="O6489" s="16"/>
      <c r="P6489" s="16"/>
      <c r="Q6489" s="16"/>
      <c r="R6489" s="16"/>
      <c r="S6489" s="16"/>
      <c r="T6489" s="16"/>
      <c r="U6489" s="16"/>
      <c r="V6489" s="1" t="s">
        <v>4151</v>
      </c>
      <c r="W6489" s="1" t="s">
        <v>2551</v>
      </c>
      <c r="X6489" s="5" t="s">
        <v>4178</v>
      </c>
      <c r="Y6489" s="5" t="s">
        <v>4107</v>
      </c>
      <c r="Z6489" s="5" t="s">
        <v>4109</v>
      </c>
      <c r="AA6489" s="5"/>
    </row>
    <row r="6490" spans="1:27" ht="12" customHeight="1" x14ac:dyDescent="0.15">
      <c r="A6490" s="1" t="s">
        <v>1662</v>
      </c>
      <c r="B6490" s="1" t="s">
        <v>280</v>
      </c>
      <c r="C6490" s="1" t="s">
        <v>9</v>
      </c>
      <c r="D6490" s="1" t="s">
        <v>2518</v>
      </c>
      <c r="E6490" s="1" t="s">
        <v>10</v>
      </c>
      <c r="F6490" s="1" t="s">
        <v>1685</v>
      </c>
      <c r="G6490" s="1" t="s">
        <v>12</v>
      </c>
      <c r="H6490" s="1" t="s">
        <v>13</v>
      </c>
      <c r="I6490" s="16"/>
      <c r="J6490" s="16"/>
      <c r="K6490" s="16"/>
      <c r="L6490" s="16"/>
      <c r="M6490" s="16"/>
      <c r="N6490" s="16"/>
      <c r="O6490" s="16"/>
      <c r="P6490" s="16"/>
      <c r="Q6490" s="16"/>
      <c r="R6490" s="16"/>
      <c r="S6490" s="16"/>
      <c r="T6490" s="16"/>
      <c r="U6490" s="16"/>
      <c r="V6490" s="1" t="s">
        <v>4151</v>
      </c>
      <c r="W6490" s="1" t="s">
        <v>2551</v>
      </c>
      <c r="X6490" s="5" t="s">
        <v>4179</v>
      </c>
      <c r="Y6490" s="5" t="s">
        <v>2553</v>
      </c>
      <c r="Z6490" s="5" t="s">
        <v>13</v>
      </c>
      <c r="AA6490" s="5"/>
    </row>
    <row r="6491" spans="1:27" ht="12" customHeight="1" x14ac:dyDescent="0.15">
      <c r="A6491" s="1" t="s">
        <v>1662</v>
      </c>
      <c r="B6491" s="1" t="s">
        <v>280</v>
      </c>
      <c r="C6491" s="1" t="s">
        <v>15</v>
      </c>
      <c r="D6491" s="1" t="s">
        <v>2518</v>
      </c>
      <c r="E6491" s="1" t="s">
        <v>10</v>
      </c>
      <c r="F6491" s="1" t="s">
        <v>1685</v>
      </c>
      <c r="G6491" s="1" t="s">
        <v>16</v>
      </c>
      <c r="H6491" s="1" t="s">
        <v>13</v>
      </c>
      <c r="I6491" s="16"/>
      <c r="J6491" s="16"/>
      <c r="K6491" s="16"/>
      <c r="L6491" s="16"/>
      <c r="M6491" s="16"/>
      <c r="N6491" s="16"/>
      <c r="O6491" s="16"/>
      <c r="P6491" s="16"/>
      <c r="Q6491" s="16"/>
      <c r="R6491" s="16"/>
      <c r="S6491" s="16"/>
      <c r="T6491" s="16"/>
      <c r="U6491" s="16"/>
      <c r="V6491" s="1" t="s">
        <v>4151</v>
      </c>
      <c r="W6491" s="1" t="s">
        <v>2551</v>
      </c>
      <c r="X6491" s="5" t="s">
        <v>4179</v>
      </c>
      <c r="Y6491" s="5" t="s">
        <v>2561</v>
      </c>
      <c r="Z6491" s="5" t="s">
        <v>13</v>
      </c>
      <c r="AA6491" s="5"/>
    </row>
    <row r="6492" spans="1:27" ht="12" customHeight="1" x14ac:dyDescent="0.15">
      <c r="A6492" s="1" t="s">
        <v>1662</v>
      </c>
      <c r="B6492" s="1" t="s">
        <v>280</v>
      </c>
      <c r="C6492" s="1" t="s">
        <v>17</v>
      </c>
      <c r="D6492" s="1" t="s">
        <v>2518</v>
      </c>
      <c r="E6492" s="1" t="s">
        <v>10</v>
      </c>
      <c r="F6492" s="1" t="s">
        <v>1685</v>
      </c>
      <c r="G6492" s="1" t="s">
        <v>18</v>
      </c>
      <c r="H6492" s="1" t="s">
        <v>13</v>
      </c>
      <c r="I6492" s="16"/>
      <c r="J6492" s="16"/>
      <c r="K6492" s="16"/>
      <c r="L6492" s="16"/>
      <c r="M6492" s="16"/>
      <c r="N6492" s="16"/>
      <c r="O6492" s="16"/>
      <c r="P6492" s="16"/>
      <c r="Q6492" s="16"/>
      <c r="R6492" s="16"/>
      <c r="S6492" s="16"/>
      <c r="T6492" s="16"/>
      <c r="U6492" s="16"/>
      <c r="V6492" s="1" t="s">
        <v>4151</v>
      </c>
      <c r="W6492" s="1" t="s">
        <v>2551</v>
      </c>
      <c r="X6492" s="5" t="s">
        <v>4179</v>
      </c>
      <c r="Y6492" s="5" t="s">
        <v>2562</v>
      </c>
      <c r="Z6492" s="5" t="s">
        <v>13</v>
      </c>
      <c r="AA6492" s="5"/>
    </row>
    <row r="6493" spans="1:27" ht="12" customHeight="1" x14ac:dyDescent="0.15">
      <c r="A6493" s="1" t="s">
        <v>1662</v>
      </c>
      <c r="B6493" s="1" t="s">
        <v>280</v>
      </c>
      <c r="C6493" s="1" t="s">
        <v>19</v>
      </c>
      <c r="D6493" s="1" t="s">
        <v>2518</v>
      </c>
      <c r="E6493" s="1" t="s">
        <v>10</v>
      </c>
      <c r="F6493" s="1" t="s">
        <v>1685</v>
      </c>
      <c r="G6493" s="1" t="s">
        <v>242</v>
      </c>
      <c r="H6493" s="1" t="s">
        <v>13</v>
      </c>
      <c r="I6493" s="16"/>
      <c r="J6493" s="16"/>
      <c r="K6493" s="16"/>
      <c r="L6493" s="16"/>
      <c r="M6493" s="16"/>
      <c r="N6493" s="16"/>
      <c r="O6493" s="16"/>
      <c r="P6493" s="16"/>
      <c r="Q6493" s="16"/>
      <c r="R6493" s="16"/>
      <c r="S6493" s="16"/>
      <c r="T6493" s="16"/>
      <c r="U6493" s="16"/>
      <c r="V6493" s="1" t="s">
        <v>4151</v>
      </c>
      <c r="W6493" s="1" t="s">
        <v>2551</v>
      </c>
      <c r="X6493" s="5" t="s">
        <v>4179</v>
      </c>
      <c r="Y6493" s="5" t="s">
        <v>2557</v>
      </c>
      <c r="Z6493" s="5" t="s">
        <v>13</v>
      </c>
      <c r="AA6493" s="5"/>
    </row>
    <row r="6494" spans="1:27" ht="12" customHeight="1" x14ac:dyDescent="0.15">
      <c r="A6494" s="1" t="s">
        <v>1662</v>
      </c>
      <c r="B6494" s="1" t="s">
        <v>280</v>
      </c>
      <c r="C6494" s="1" t="s">
        <v>21</v>
      </c>
      <c r="D6494" s="1" t="s">
        <v>2518</v>
      </c>
      <c r="E6494" s="1" t="s">
        <v>10</v>
      </c>
      <c r="F6494" s="1" t="s">
        <v>1685</v>
      </c>
      <c r="G6494" s="1" t="s">
        <v>245</v>
      </c>
      <c r="H6494" s="1" t="s">
        <v>306</v>
      </c>
      <c r="I6494" s="16"/>
      <c r="J6494" s="16"/>
      <c r="K6494" s="16"/>
      <c r="L6494" s="16"/>
      <c r="M6494" s="16"/>
      <c r="N6494" s="16"/>
      <c r="O6494" s="16"/>
      <c r="P6494" s="16"/>
      <c r="Q6494" s="16"/>
      <c r="R6494" s="16"/>
      <c r="S6494" s="16"/>
      <c r="T6494" s="16"/>
      <c r="U6494" s="16"/>
      <c r="V6494" s="1" t="s">
        <v>4151</v>
      </c>
      <c r="W6494" s="1" t="s">
        <v>2551</v>
      </c>
      <c r="X6494" s="5" t="s">
        <v>4179</v>
      </c>
      <c r="Y6494" s="5" t="s">
        <v>2740</v>
      </c>
      <c r="Z6494" s="5" t="s">
        <v>2788</v>
      </c>
      <c r="AA6494" s="5"/>
    </row>
    <row r="6495" spans="1:27" ht="12" customHeight="1" x14ac:dyDescent="0.15">
      <c r="A6495" s="1" t="s">
        <v>1662</v>
      </c>
      <c r="B6495" s="1" t="s">
        <v>280</v>
      </c>
      <c r="C6495" s="1" t="s">
        <v>23</v>
      </c>
      <c r="D6495" s="1" t="s">
        <v>2518</v>
      </c>
      <c r="E6495" s="1" t="s">
        <v>10</v>
      </c>
      <c r="F6495" s="1" t="s">
        <v>1685</v>
      </c>
      <c r="G6495" s="1" t="s">
        <v>22</v>
      </c>
      <c r="H6495" s="1" t="s">
        <v>13</v>
      </c>
      <c r="I6495" s="16"/>
      <c r="J6495" s="16"/>
      <c r="K6495" s="16"/>
      <c r="L6495" s="16"/>
      <c r="M6495" s="16"/>
      <c r="N6495" s="16"/>
      <c r="O6495" s="16"/>
      <c r="P6495" s="16"/>
      <c r="Q6495" s="16"/>
      <c r="R6495" s="16"/>
      <c r="S6495" s="16"/>
      <c r="T6495" s="16"/>
      <c r="U6495" s="16"/>
      <c r="V6495" s="1" t="s">
        <v>4151</v>
      </c>
      <c r="W6495" s="1" t="s">
        <v>2551</v>
      </c>
      <c r="X6495" s="5" t="s">
        <v>4179</v>
      </c>
      <c r="Y6495" s="5" t="s">
        <v>2564</v>
      </c>
      <c r="Z6495" s="5" t="s">
        <v>13</v>
      </c>
      <c r="AA6495" s="5"/>
    </row>
    <row r="6496" spans="1:27" ht="12" customHeight="1" x14ac:dyDescent="0.15">
      <c r="A6496" s="1" t="s">
        <v>1662</v>
      </c>
      <c r="B6496" s="1" t="s">
        <v>280</v>
      </c>
      <c r="C6496" s="1" t="s">
        <v>77</v>
      </c>
      <c r="D6496" s="1" t="s">
        <v>2518</v>
      </c>
      <c r="E6496" s="1" t="s">
        <v>10</v>
      </c>
      <c r="F6496" s="1" t="s">
        <v>1685</v>
      </c>
      <c r="G6496" s="1" t="s">
        <v>24</v>
      </c>
      <c r="H6496" s="1" t="s">
        <v>13</v>
      </c>
      <c r="I6496" s="16"/>
      <c r="J6496" s="16"/>
      <c r="K6496" s="16"/>
      <c r="L6496" s="16"/>
      <c r="M6496" s="16"/>
      <c r="N6496" s="16"/>
      <c r="O6496" s="16"/>
      <c r="P6496" s="16"/>
      <c r="Q6496" s="16"/>
      <c r="R6496" s="16"/>
      <c r="S6496" s="16"/>
      <c r="T6496" s="16"/>
      <c r="U6496" s="16"/>
      <c r="V6496" s="1" t="s">
        <v>4151</v>
      </c>
      <c r="W6496" s="1" t="s">
        <v>2551</v>
      </c>
      <c r="X6496" s="5" t="s">
        <v>4179</v>
      </c>
      <c r="Y6496" s="5" t="s">
        <v>2559</v>
      </c>
      <c r="Z6496" s="5" t="s">
        <v>13</v>
      </c>
      <c r="AA6496" s="5"/>
    </row>
    <row r="6497" spans="1:27" ht="12" customHeight="1" x14ac:dyDescent="0.15">
      <c r="A6497" s="1" t="s">
        <v>1662</v>
      </c>
      <c r="B6497" s="1" t="s">
        <v>280</v>
      </c>
      <c r="C6497" s="1" t="s">
        <v>244</v>
      </c>
      <c r="D6497" s="1" t="s">
        <v>2518</v>
      </c>
      <c r="E6497" s="1" t="s">
        <v>10</v>
      </c>
      <c r="F6497" s="1" t="s">
        <v>1685</v>
      </c>
      <c r="G6497" s="1" t="s">
        <v>220</v>
      </c>
      <c r="H6497" s="1" t="s">
        <v>1632</v>
      </c>
      <c r="I6497" s="16"/>
      <c r="J6497" s="16"/>
      <c r="K6497" s="16"/>
      <c r="L6497" s="16"/>
      <c r="M6497" s="16"/>
      <c r="N6497" s="16"/>
      <c r="O6497" s="16"/>
      <c r="P6497" s="16"/>
      <c r="Q6497" s="16"/>
      <c r="R6497" s="16"/>
      <c r="S6497" s="16"/>
      <c r="T6497" s="16"/>
      <c r="U6497" s="16"/>
      <c r="V6497" s="1" t="s">
        <v>4151</v>
      </c>
      <c r="W6497" s="1" t="s">
        <v>2551</v>
      </c>
      <c r="X6497" s="5" t="s">
        <v>4179</v>
      </c>
      <c r="Y6497" s="5" t="s">
        <v>4107</v>
      </c>
      <c r="Z6497" s="5" t="s">
        <v>4109</v>
      </c>
      <c r="AA6497" s="5"/>
    </row>
    <row r="6498" spans="1:27" ht="12" customHeight="1" x14ac:dyDescent="0.15">
      <c r="A6498" s="1" t="s">
        <v>1662</v>
      </c>
      <c r="B6498" s="1" t="s">
        <v>282</v>
      </c>
      <c r="C6498" s="1" t="s">
        <v>9</v>
      </c>
      <c r="D6498" s="1" t="s">
        <v>2518</v>
      </c>
      <c r="E6498" s="1" t="s">
        <v>10</v>
      </c>
      <c r="F6498" s="1" t="s">
        <v>1686</v>
      </c>
      <c r="G6498" s="1" t="s">
        <v>12</v>
      </c>
      <c r="H6498" s="1" t="s">
        <v>13</v>
      </c>
      <c r="I6498" s="16"/>
      <c r="J6498" s="16"/>
      <c r="K6498" s="16"/>
      <c r="L6498" s="16"/>
      <c r="M6498" s="16"/>
      <c r="N6498" s="16"/>
      <c r="O6498" s="16"/>
      <c r="P6498" s="16"/>
      <c r="Q6498" s="16"/>
      <c r="R6498" s="16"/>
      <c r="S6498" s="16"/>
      <c r="T6498" s="16"/>
      <c r="U6498" s="16"/>
      <c r="V6498" s="1" t="s">
        <v>4151</v>
      </c>
      <c r="W6498" s="1" t="s">
        <v>2551</v>
      </c>
      <c r="X6498" s="5" t="s">
        <v>4180</v>
      </c>
      <c r="Y6498" s="5" t="s">
        <v>2553</v>
      </c>
      <c r="Z6498" s="5" t="s">
        <v>13</v>
      </c>
      <c r="AA6498" s="5"/>
    </row>
    <row r="6499" spans="1:27" ht="12" customHeight="1" x14ac:dyDescent="0.15">
      <c r="A6499" s="1" t="s">
        <v>1662</v>
      </c>
      <c r="B6499" s="1" t="s">
        <v>282</v>
      </c>
      <c r="C6499" s="1" t="s">
        <v>15</v>
      </c>
      <c r="D6499" s="1" t="s">
        <v>2518</v>
      </c>
      <c r="E6499" s="1" t="s">
        <v>10</v>
      </c>
      <c r="F6499" s="1" t="s">
        <v>1686</v>
      </c>
      <c r="G6499" s="1" t="s">
        <v>16</v>
      </c>
      <c r="H6499" s="1" t="s">
        <v>13</v>
      </c>
      <c r="I6499" s="16"/>
      <c r="J6499" s="16"/>
      <c r="K6499" s="16"/>
      <c r="L6499" s="16"/>
      <c r="M6499" s="16"/>
      <c r="N6499" s="16"/>
      <c r="O6499" s="16"/>
      <c r="P6499" s="16"/>
      <c r="Q6499" s="16"/>
      <c r="R6499" s="16"/>
      <c r="S6499" s="16"/>
      <c r="T6499" s="16"/>
      <c r="U6499" s="16"/>
      <c r="V6499" s="1" t="s">
        <v>4151</v>
      </c>
      <c r="W6499" s="1" t="s">
        <v>2551</v>
      </c>
      <c r="X6499" s="5" t="s">
        <v>4180</v>
      </c>
      <c r="Y6499" s="5" t="s">
        <v>2561</v>
      </c>
      <c r="Z6499" s="5" t="s">
        <v>13</v>
      </c>
      <c r="AA6499" s="5"/>
    </row>
    <row r="6500" spans="1:27" ht="12" customHeight="1" x14ac:dyDescent="0.15">
      <c r="A6500" s="1" t="s">
        <v>1662</v>
      </c>
      <c r="B6500" s="1" t="s">
        <v>282</v>
      </c>
      <c r="C6500" s="1" t="s">
        <v>17</v>
      </c>
      <c r="D6500" s="1" t="s">
        <v>2518</v>
      </c>
      <c r="E6500" s="1" t="s">
        <v>10</v>
      </c>
      <c r="F6500" s="1" t="s">
        <v>1686</v>
      </c>
      <c r="G6500" s="1" t="s">
        <v>18</v>
      </c>
      <c r="H6500" s="1" t="s">
        <v>13</v>
      </c>
      <c r="I6500" s="16"/>
      <c r="J6500" s="16"/>
      <c r="K6500" s="16"/>
      <c r="L6500" s="16"/>
      <c r="M6500" s="16"/>
      <c r="N6500" s="16"/>
      <c r="O6500" s="16"/>
      <c r="P6500" s="16"/>
      <c r="Q6500" s="16"/>
      <c r="R6500" s="16"/>
      <c r="S6500" s="16"/>
      <c r="T6500" s="16"/>
      <c r="U6500" s="16"/>
      <c r="V6500" s="1" t="s">
        <v>4151</v>
      </c>
      <c r="W6500" s="1" t="s">
        <v>2551</v>
      </c>
      <c r="X6500" s="5" t="s">
        <v>4180</v>
      </c>
      <c r="Y6500" s="5" t="s">
        <v>2562</v>
      </c>
      <c r="Z6500" s="5" t="s">
        <v>13</v>
      </c>
      <c r="AA6500" s="5"/>
    </row>
    <row r="6501" spans="1:27" ht="12" customHeight="1" x14ac:dyDescent="0.15">
      <c r="A6501" s="1" t="s">
        <v>1662</v>
      </c>
      <c r="B6501" s="1" t="s">
        <v>282</v>
      </c>
      <c r="C6501" s="1" t="s">
        <v>19</v>
      </c>
      <c r="D6501" s="1" t="s">
        <v>2518</v>
      </c>
      <c r="E6501" s="1" t="s">
        <v>10</v>
      </c>
      <c r="F6501" s="1" t="s">
        <v>1686</v>
      </c>
      <c r="G6501" s="1" t="s">
        <v>242</v>
      </c>
      <c r="H6501" s="1" t="s">
        <v>13</v>
      </c>
      <c r="I6501" s="16"/>
      <c r="J6501" s="16"/>
      <c r="K6501" s="16"/>
      <c r="L6501" s="16"/>
      <c r="M6501" s="16"/>
      <c r="N6501" s="16"/>
      <c r="O6501" s="16"/>
      <c r="P6501" s="16"/>
      <c r="Q6501" s="16"/>
      <c r="R6501" s="16"/>
      <c r="S6501" s="16"/>
      <c r="T6501" s="16"/>
      <c r="U6501" s="16"/>
      <c r="V6501" s="1" t="s">
        <v>4151</v>
      </c>
      <c r="W6501" s="1" t="s">
        <v>2551</v>
      </c>
      <c r="X6501" s="5" t="s">
        <v>4180</v>
      </c>
      <c r="Y6501" s="5" t="s">
        <v>2557</v>
      </c>
      <c r="Z6501" s="5" t="s">
        <v>13</v>
      </c>
      <c r="AA6501" s="5"/>
    </row>
    <row r="6502" spans="1:27" ht="12" customHeight="1" x14ac:dyDescent="0.15">
      <c r="A6502" s="1" t="s">
        <v>1662</v>
      </c>
      <c r="B6502" s="1" t="s">
        <v>282</v>
      </c>
      <c r="C6502" s="1" t="s">
        <v>21</v>
      </c>
      <c r="D6502" s="1" t="s">
        <v>2518</v>
      </c>
      <c r="E6502" s="1" t="s">
        <v>10</v>
      </c>
      <c r="F6502" s="1" t="s">
        <v>1686</v>
      </c>
      <c r="G6502" s="1" t="s">
        <v>245</v>
      </c>
      <c r="H6502" s="1" t="s">
        <v>306</v>
      </c>
      <c r="I6502" s="16"/>
      <c r="J6502" s="16"/>
      <c r="K6502" s="16"/>
      <c r="L6502" s="16"/>
      <c r="M6502" s="16"/>
      <c r="N6502" s="16"/>
      <c r="O6502" s="16"/>
      <c r="P6502" s="16"/>
      <c r="Q6502" s="16"/>
      <c r="R6502" s="16"/>
      <c r="S6502" s="16"/>
      <c r="T6502" s="16"/>
      <c r="U6502" s="16"/>
      <c r="V6502" s="1" t="s">
        <v>4151</v>
      </c>
      <c r="W6502" s="1" t="s">
        <v>2551</v>
      </c>
      <c r="X6502" s="5" t="s">
        <v>4180</v>
      </c>
      <c r="Y6502" s="5" t="s">
        <v>2740</v>
      </c>
      <c r="Z6502" s="5" t="s">
        <v>2788</v>
      </c>
      <c r="AA6502" s="5"/>
    </row>
    <row r="6503" spans="1:27" ht="12" customHeight="1" x14ac:dyDescent="0.15">
      <c r="A6503" s="1" t="s">
        <v>1662</v>
      </c>
      <c r="B6503" s="1" t="s">
        <v>282</v>
      </c>
      <c r="C6503" s="1" t="s">
        <v>23</v>
      </c>
      <c r="D6503" s="1" t="s">
        <v>2518</v>
      </c>
      <c r="E6503" s="1" t="s">
        <v>10</v>
      </c>
      <c r="F6503" s="1" t="s">
        <v>1686</v>
      </c>
      <c r="G6503" s="1" t="s">
        <v>22</v>
      </c>
      <c r="H6503" s="1" t="s">
        <v>13</v>
      </c>
      <c r="I6503" s="16"/>
      <c r="J6503" s="16"/>
      <c r="K6503" s="16"/>
      <c r="L6503" s="16"/>
      <c r="M6503" s="16"/>
      <c r="N6503" s="16"/>
      <c r="O6503" s="16"/>
      <c r="P6503" s="16"/>
      <c r="Q6503" s="16"/>
      <c r="R6503" s="16"/>
      <c r="S6503" s="16"/>
      <c r="T6503" s="16"/>
      <c r="U6503" s="16"/>
      <c r="V6503" s="1" t="s">
        <v>4151</v>
      </c>
      <c r="W6503" s="1" t="s">
        <v>2551</v>
      </c>
      <c r="X6503" s="5" t="s">
        <v>4180</v>
      </c>
      <c r="Y6503" s="5" t="s">
        <v>2564</v>
      </c>
      <c r="Z6503" s="5" t="s">
        <v>13</v>
      </c>
      <c r="AA6503" s="5"/>
    </row>
    <row r="6504" spans="1:27" ht="12" customHeight="1" x14ac:dyDescent="0.15">
      <c r="A6504" s="1" t="s">
        <v>1662</v>
      </c>
      <c r="B6504" s="1" t="s">
        <v>282</v>
      </c>
      <c r="C6504" s="1" t="s">
        <v>77</v>
      </c>
      <c r="D6504" s="1" t="s">
        <v>2518</v>
      </c>
      <c r="E6504" s="1" t="s">
        <v>10</v>
      </c>
      <c r="F6504" s="1" t="s">
        <v>1686</v>
      </c>
      <c r="G6504" s="1" t="s">
        <v>24</v>
      </c>
      <c r="H6504" s="1" t="s">
        <v>13</v>
      </c>
      <c r="I6504" s="16"/>
      <c r="J6504" s="16"/>
      <c r="K6504" s="16"/>
      <c r="L6504" s="16"/>
      <c r="M6504" s="16"/>
      <c r="N6504" s="16"/>
      <c r="O6504" s="16"/>
      <c r="P6504" s="16"/>
      <c r="Q6504" s="16"/>
      <c r="R6504" s="16"/>
      <c r="S6504" s="16"/>
      <c r="T6504" s="16"/>
      <c r="U6504" s="16"/>
      <c r="V6504" s="1" t="s">
        <v>4151</v>
      </c>
      <c r="W6504" s="1" t="s">
        <v>2551</v>
      </c>
      <c r="X6504" s="5" t="s">
        <v>4180</v>
      </c>
      <c r="Y6504" s="5" t="s">
        <v>2559</v>
      </c>
      <c r="Z6504" s="5" t="s">
        <v>13</v>
      </c>
      <c r="AA6504" s="5"/>
    </row>
    <row r="6505" spans="1:27" ht="12" customHeight="1" x14ac:dyDescent="0.15">
      <c r="A6505" s="1" t="s">
        <v>1662</v>
      </c>
      <c r="B6505" s="1" t="s">
        <v>282</v>
      </c>
      <c r="C6505" s="1" t="s">
        <v>244</v>
      </c>
      <c r="D6505" s="1" t="s">
        <v>2518</v>
      </c>
      <c r="E6505" s="1" t="s">
        <v>10</v>
      </c>
      <c r="F6505" s="1" t="s">
        <v>1686</v>
      </c>
      <c r="G6505" s="1" t="s">
        <v>220</v>
      </c>
      <c r="H6505" s="1" t="s">
        <v>1632</v>
      </c>
      <c r="I6505" s="16"/>
      <c r="J6505" s="16"/>
      <c r="K6505" s="16"/>
      <c r="L6505" s="16"/>
      <c r="M6505" s="16"/>
      <c r="N6505" s="16"/>
      <c r="O6505" s="16"/>
      <c r="P6505" s="16"/>
      <c r="Q6505" s="16"/>
      <c r="R6505" s="16"/>
      <c r="S6505" s="16"/>
      <c r="T6505" s="16"/>
      <c r="U6505" s="16"/>
      <c r="V6505" s="1" t="s">
        <v>4151</v>
      </c>
      <c r="W6505" s="1" t="s">
        <v>2551</v>
      </c>
      <c r="X6505" s="5" t="s">
        <v>4180</v>
      </c>
      <c r="Y6505" s="5" t="s">
        <v>4107</v>
      </c>
      <c r="Z6505" s="5" t="s">
        <v>4109</v>
      </c>
      <c r="AA6505" s="5"/>
    </row>
    <row r="6506" spans="1:27" ht="12" customHeight="1" x14ac:dyDescent="0.15">
      <c r="A6506" s="1" t="s">
        <v>1662</v>
      </c>
      <c r="B6506" s="1" t="s">
        <v>827</v>
      </c>
      <c r="C6506" s="1" t="s">
        <v>9</v>
      </c>
      <c r="D6506" s="1" t="s">
        <v>2518</v>
      </c>
      <c r="E6506" s="1" t="s">
        <v>10</v>
      </c>
      <c r="F6506" s="1" t="s">
        <v>1687</v>
      </c>
      <c r="G6506" s="1" t="s">
        <v>12</v>
      </c>
      <c r="H6506" s="1" t="s">
        <v>13</v>
      </c>
      <c r="I6506" s="16"/>
      <c r="J6506" s="16"/>
      <c r="K6506" s="16"/>
      <c r="L6506" s="16"/>
      <c r="M6506" s="16"/>
      <c r="N6506" s="16"/>
      <c r="O6506" s="16"/>
      <c r="P6506" s="16"/>
      <c r="Q6506" s="16"/>
      <c r="R6506" s="16"/>
      <c r="S6506" s="16"/>
      <c r="T6506" s="16"/>
      <c r="U6506" s="16"/>
      <c r="V6506" s="1" t="s">
        <v>4151</v>
      </c>
      <c r="W6506" s="1" t="s">
        <v>2551</v>
      </c>
      <c r="X6506" s="5" t="s">
        <v>4181</v>
      </c>
      <c r="Y6506" s="5" t="s">
        <v>2553</v>
      </c>
      <c r="Z6506" s="5" t="s">
        <v>13</v>
      </c>
      <c r="AA6506" s="5"/>
    </row>
    <row r="6507" spans="1:27" ht="12" customHeight="1" x14ac:dyDescent="0.15">
      <c r="A6507" s="1" t="s">
        <v>1662</v>
      </c>
      <c r="B6507" s="1" t="s">
        <v>827</v>
      </c>
      <c r="C6507" s="1" t="s">
        <v>15</v>
      </c>
      <c r="D6507" s="1" t="s">
        <v>2518</v>
      </c>
      <c r="E6507" s="1" t="s">
        <v>10</v>
      </c>
      <c r="F6507" s="1" t="s">
        <v>1687</v>
      </c>
      <c r="G6507" s="1" t="s">
        <v>16</v>
      </c>
      <c r="H6507" s="1" t="s">
        <v>13</v>
      </c>
      <c r="I6507" s="16"/>
      <c r="J6507" s="16"/>
      <c r="K6507" s="16"/>
      <c r="L6507" s="16"/>
      <c r="M6507" s="16"/>
      <c r="N6507" s="16"/>
      <c r="O6507" s="16"/>
      <c r="P6507" s="16"/>
      <c r="Q6507" s="16"/>
      <c r="R6507" s="16"/>
      <c r="S6507" s="16"/>
      <c r="T6507" s="16"/>
      <c r="U6507" s="16"/>
      <c r="V6507" s="1" t="s">
        <v>4151</v>
      </c>
      <c r="W6507" s="1" t="s">
        <v>2551</v>
      </c>
      <c r="X6507" s="5" t="s">
        <v>4181</v>
      </c>
      <c r="Y6507" s="5" t="s">
        <v>2561</v>
      </c>
      <c r="Z6507" s="5" t="s">
        <v>13</v>
      </c>
      <c r="AA6507" s="5"/>
    </row>
    <row r="6508" spans="1:27" ht="12" customHeight="1" x14ac:dyDescent="0.15">
      <c r="A6508" s="1" t="s">
        <v>1662</v>
      </c>
      <c r="B6508" s="1" t="s">
        <v>827</v>
      </c>
      <c r="C6508" s="1" t="s">
        <v>17</v>
      </c>
      <c r="D6508" s="1" t="s">
        <v>2518</v>
      </c>
      <c r="E6508" s="1" t="s">
        <v>10</v>
      </c>
      <c r="F6508" s="1" t="s">
        <v>1687</v>
      </c>
      <c r="G6508" s="1" t="s">
        <v>18</v>
      </c>
      <c r="H6508" s="1" t="s">
        <v>13</v>
      </c>
      <c r="I6508" s="16"/>
      <c r="J6508" s="16"/>
      <c r="K6508" s="16"/>
      <c r="L6508" s="16"/>
      <c r="M6508" s="16"/>
      <c r="N6508" s="16"/>
      <c r="O6508" s="16"/>
      <c r="P6508" s="16"/>
      <c r="Q6508" s="16"/>
      <c r="R6508" s="16"/>
      <c r="S6508" s="16"/>
      <c r="T6508" s="16"/>
      <c r="U6508" s="16"/>
      <c r="V6508" s="1" t="s">
        <v>4151</v>
      </c>
      <c r="W6508" s="1" t="s">
        <v>2551</v>
      </c>
      <c r="X6508" s="5" t="s">
        <v>4181</v>
      </c>
      <c r="Y6508" s="5" t="s">
        <v>2562</v>
      </c>
      <c r="Z6508" s="5" t="s">
        <v>13</v>
      </c>
      <c r="AA6508" s="5"/>
    </row>
    <row r="6509" spans="1:27" ht="12" customHeight="1" x14ac:dyDescent="0.15">
      <c r="A6509" s="1" t="s">
        <v>1662</v>
      </c>
      <c r="B6509" s="1" t="s">
        <v>827</v>
      </c>
      <c r="C6509" s="1" t="s">
        <v>19</v>
      </c>
      <c r="D6509" s="1" t="s">
        <v>2518</v>
      </c>
      <c r="E6509" s="1" t="s">
        <v>10</v>
      </c>
      <c r="F6509" s="1" t="s">
        <v>1687</v>
      </c>
      <c r="G6509" s="1" t="s">
        <v>242</v>
      </c>
      <c r="H6509" s="1" t="s">
        <v>13</v>
      </c>
      <c r="I6509" s="16"/>
      <c r="J6509" s="16"/>
      <c r="K6509" s="16"/>
      <c r="L6509" s="16"/>
      <c r="M6509" s="16"/>
      <c r="N6509" s="16"/>
      <c r="O6509" s="16"/>
      <c r="P6509" s="16"/>
      <c r="Q6509" s="16"/>
      <c r="R6509" s="16"/>
      <c r="S6509" s="16"/>
      <c r="T6509" s="16"/>
      <c r="U6509" s="16"/>
      <c r="V6509" s="1" t="s">
        <v>4151</v>
      </c>
      <c r="W6509" s="1" t="s">
        <v>2551</v>
      </c>
      <c r="X6509" s="5" t="s">
        <v>4181</v>
      </c>
      <c r="Y6509" s="5" t="s">
        <v>2557</v>
      </c>
      <c r="Z6509" s="5" t="s">
        <v>13</v>
      </c>
      <c r="AA6509" s="5"/>
    </row>
    <row r="6510" spans="1:27" ht="12" customHeight="1" x14ac:dyDescent="0.15">
      <c r="A6510" s="1" t="s">
        <v>1662</v>
      </c>
      <c r="B6510" s="1" t="s">
        <v>827</v>
      </c>
      <c r="C6510" s="1" t="s">
        <v>21</v>
      </c>
      <c r="D6510" s="1" t="s">
        <v>2518</v>
      </c>
      <c r="E6510" s="1" t="s">
        <v>10</v>
      </c>
      <c r="F6510" s="1" t="s">
        <v>1687</v>
      </c>
      <c r="G6510" s="1" t="s">
        <v>245</v>
      </c>
      <c r="H6510" s="1" t="s">
        <v>306</v>
      </c>
      <c r="I6510" s="16"/>
      <c r="J6510" s="16"/>
      <c r="K6510" s="16"/>
      <c r="L6510" s="16"/>
      <c r="M6510" s="16"/>
      <c r="N6510" s="16"/>
      <c r="O6510" s="16"/>
      <c r="P6510" s="16"/>
      <c r="Q6510" s="16"/>
      <c r="R6510" s="16"/>
      <c r="S6510" s="16"/>
      <c r="T6510" s="16"/>
      <c r="U6510" s="16"/>
      <c r="V6510" s="1" t="s">
        <v>4151</v>
      </c>
      <c r="W6510" s="1" t="s">
        <v>2551</v>
      </c>
      <c r="X6510" s="5" t="s">
        <v>4181</v>
      </c>
      <c r="Y6510" s="5" t="s">
        <v>2740</v>
      </c>
      <c r="Z6510" s="5" t="s">
        <v>2788</v>
      </c>
      <c r="AA6510" s="5"/>
    </row>
    <row r="6511" spans="1:27" ht="12" customHeight="1" x14ac:dyDescent="0.15">
      <c r="A6511" s="1" t="s">
        <v>1662</v>
      </c>
      <c r="B6511" s="1" t="s">
        <v>827</v>
      </c>
      <c r="C6511" s="1" t="s">
        <v>23</v>
      </c>
      <c r="D6511" s="1" t="s">
        <v>2518</v>
      </c>
      <c r="E6511" s="1" t="s">
        <v>10</v>
      </c>
      <c r="F6511" s="1" t="s">
        <v>1687</v>
      </c>
      <c r="G6511" s="1" t="s">
        <v>22</v>
      </c>
      <c r="H6511" s="1" t="s">
        <v>13</v>
      </c>
      <c r="I6511" s="16"/>
      <c r="J6511" s="16"/>
      <c r="K6511" s="16"/>
      <c r="L6511" s="16"/>
      <c r="M6511" s="16"/>
      <c r="N6511" s="16"/>
      <c r="O6511" s="16"/>
      <c r="P6511" s="16"/>
      <c r="Q6511" s="16"/>
      <c r="R6511" s="16"/>
      <c r="S6511" s="16"/>
      <c r="T6511" s="16"/>
      <c r="U6511" s="16"/>
      <c r="V6511" s="1" t="s">
        <v>4151</v>
      </c>
      <c r="W6511" s="1" t="s">
        <v>2551</v>
      </c>
      <c r="X6511" s="5" t="s">
        <v>4181</v>
      </c>
      <c r="Y6511" s="5" t="s">
        <v>2564</v>
      </c>
      <c r="Z6511" s="5" t="s">
        <v>13</v>
      </c>
      <c r="AA6511" s="5"/>
    </row>
    <row r="6512" spans="1:27" ht="12" customHeight="1" x14ac:dyDescent="0.15">
      <c r="A6512" s="1" t="s">
        <v>1662</v>
      </c>
      <c r="B6512" s="1" t="s">
        <v>827</v>
      </c>
      <c r="C6512" s="1" t="s">
        <v>77</v>
      </c>
      <c r="D6512" s="1" t="s">
        <v>2518</v>
      </c>
      <c r="E6512" s="1" t="s">
        <v>10</v>
      </c>
      <c r="F6512" s="1" t="s">
        <v>1687</v>
      </c>
      <c r="G6512" s="1" t="s">
        <v>24</v>
      </c>
      <c r="H6512" s="1" t="s">
        <v>13</v>
      </c>
      <c r="I6512" s="16"/>
      <c r="J6512" s="16"/>
      <c r="K6512" s="16"/>
      <c r="L6512" s="16"/>
      <c r="M6512" s="16"/>
      <c r="N6512" s="16"/>
      <c r="O6512" s="16"/>
      <c r="P6512" s="16"/>
      <c r="Q6512" s="16"/>
      <c r="R6512" s="16"/>
      <c r="S6512" s="16"/>
      <c r="T6512" s="16"/>
      <c r="U6512" s="16"/>
      <c r="V6512" s="1" t="s">
        <v>4151</v>
      </c>
      <c r="W6512" s="1" t="s">
        <v>2551</v>
      </c>
      <c r="X6512" s="5" t="s">
        <v>4181</v>
      </c>
      <c r="Y6512" s="5" t="s">
        <v>2559</v>
      </c>
      <c r="Z6512" s="5" t="s">
        <v>13</v>
      </c>
      <c r="AA6512" s="5"/>
    </row>
    <row r="6513" spans="1:27" ht="12" customHeight="1" x14ac:dyDescent="0.15">
      <c r="A6513" s="1" t="s">
        <v>1662</v>
      </c>
      <c r="B6513" s="1" t="s">
        <v>827</v>
      </c>
      <c r="C6513" s="1" t="s">
        <v>244</v>
      </c>
      <c r="D6513" s="1" t="s">
        <v>2518</v>
      </c>
      <c r="E6513" s="1" t="s">
        <v>10</v>
      </c>
      <c r="F6513" s="1" t="s">
        <v>1687</v>
      </c>
      <c r="G6513" s="1" t="s">
        <v>220</v>
      </c>
      <c r="H6513" s="1" t="s">
        <v>1632</v>
      </c>
      <c r="I6513" s="16"/>
      <c r="J6513" s="16"/>
      <c r="K6513" s="16"/>
      <c r="L6513" s="16"/>
      <c r="M6513" s="16"/>
      <c r="N6513" s="16"/>
      <c r="O6513" s="16"/>
      <c r="P6513" s="16"/>
      <c r="Q6513" s="16"/>
      <c r="R6513" s="16"/>
      <c r="S6513" s="16"/>
      <c r="T6513" s="16"/>
      <c r="U6513" s="16"/>
      <c r="V6513" s="1" t="s">
        <v>4151</v>
      </c>
      <c r="W6513" s="1" t="s">
        <v>2551</v>
      </c>
      <c r="X6513" s="5" t="s">
        <v>4181</v>
      </c>
      <c r="Y6513" s="5" t="s">
        <v>4107</v>
      </c>
      <c r="Z6513" s="5" t="s">
        <v>4109</v>
      </c>
      <c r="AA6513" s="5"/>
    </row>
    <row r="6514" spans="1:27" ht="12" customHeight="1" x14ac:dyDescent="0.15">
      <c r="A6514" s="1" t="s">
        <v>1662</v>
      </c>
      <c r="B6514" s="1" t="s">
        <v>830</v>
      </c>
      <c r="C6514" s="1" t="s">
        <v>9</v>
      </c>
      <c r="D6514" s="1" t="s">
        <v>2518</v>
      </c>
      <c r="E6514" s="1" t="s">
        <v>10</v>
      </c>
      <c r="F6514" s="1" t="s">
        <v>1688</v>
      </c>
      <c r="G6514" s="1" t="s">
        <v>12</v>
      </c>
      <c r="H6514" s="1" t="s">
        <v>13</v>
      </c>
      <c r="I6514" s="16"/>
      <c r="J6514" s="16"/>
      <c r="K6514" s="16"/>
      <c r="L6514" s="16"/>
      <c r="M6514" s="16"/>
      <c r="N6514" s="16"/>
      <c r="O6514" s="16"/>
      <c r="P6514" s="16"/>
      <c r="Q6514" s="16"/>
      <c r="R6514" s="16"/>
      <c r="S6514" s="16"/>
      <c r="T6514" s="16"/>
      <c r="U6514" s="16"/>
      <c r="V6514" s="1" t="s">
        <v>4151</v>
      </c>
      <c r="W6514" s="1" t="s">
        <v>2551</v>
      </c>
      <c r="X6514" s="5" t="s">
        <v>4182</v>
      </c>
      <c r="Y6514" s="5" t="s">
        <v>2553</v>
      </c>
      <c r="Z6514" s="5" t="s">
        <v>13</v>
      </c>
      <c r="AA6514" s="5"/>
    </row>
    <row r="6515" spans="1:27" ht="12" customHeight="1" x14ac:dyDescent="0.15">
      <c r="A6515" s="1" t="s">
        <v>1662</v>
      </c>
      <c r="B6515" s="1" t="s">
        <v>830</v>
      </c>
      <c r="C6515" s="1" t="s">
        <v>15</v>
      </c>
      <c r="D6515" s="1" t="s">
        <v>2518</v>
      </c>
      <c r="E6515" s="1" t="s">
        <v>10</v>
      </c>
      <c r="F6515" s="1" t="s">
        <v>1688</v>
      </c>
      <c r="G6515" s="1" t="s">
        <v>16</v>
      </c>
      <c r="H6515" s="1" t="s">
        <v>13</v>
      </c>
      <c r="I6515" s="16"/>
      <c r="J6515" s="16"/>
      <c r="K6515" s="16"/>
      <c r="L6515" s="16"/>
      <c r="M6515" s="16"/>
      <c r="N6515" s="16"/>
      <c r="O6515" s="16"/>
      <c r="P6515" s="16"/>
      <c r="Q6515" s="16"/>
      <c r="R6515" s="16"/>
      <c r="S6515" s="16"/>
      <c r="T6515" s="16"/>
      <c r="U6515" s="16"/>
      <c r="V6515" s="1" t="s">
        <v>4151</v>
      </c>
      <c r="W6515" s="1" t="s">
        <v>2551</v>
      </c>
      <c r="X6515" s="5" t="s">
        <v>4182</v>
      </c>
      <c r="Y6515" s="5" t="s">
        <v>2561</v>
      </c>
      <c r="Z6515" s="5" t="s">
        <v>13</v>
      </c>
      <c r="AA6515" s="5"/>
    </row>
    <row r="6516" spans="1:27" ht="12" customHeight="1" x14ac:dyDescent="0.15">
      <c r="A6516" s="1" t="s">
        <v>1662</v>
      </c>
      <c r="B6516" s="1" t="s">
        <v>830</v>
      </c>
      <c r="C6516" s="1" t="s">
        <v>17</v>
      </c>
      <c r="D6516" s="1" t="s">
        <v>2518</v>
      </c>
      <c r="E6516" s="1" t="s">
        <v>10</v>
      </c>
      <c r="F6516" s="1" t="s">
        <v>1688</v>
      </c>
      <c r="G6516" s="1" t="s">
        <v>18</v>
      </c>
      <c r="H6516" s="1" t="s">
        <v>13</v>
      </c>
      <c r="I6516" s="16"/>
      <c r="J6516" s="16"/>
      <c r="K6516" s="16"/>
      <c r="L6516" s="16"/>
      <c r="M6516" s="16"/>
      <c r="N6516" s="16"/>
      <c r="O6516" s="16"/>
      <c r="P6516" s="16"/>
      <c r="Q6516" s="16"/>
      <c r="R6516" s="16"/>
      <c r="S6516" s="16"/>
      <c r="T6516" s="16"/>
      <c r="U6516" s="16"/>
      <c r="V6516" s="1" t="s">
        <v>4151</v>
      </c>
      <c r="W6516" s="1" t="s">
        <v>2551</v>
      </c>
      <c r="X6516" s="5" t="s">
        <v>4182</v>
      </c>
      <c r="Y6516" s="5" t="s">
        <v>2562</v>
      </c>
      <c r="Z6516" s="5" t="s">
        <v>13</v>
      </c>
      <c r="AA6516" s="5"/>
    </row>
    <row r="6517" spans="1:27" ht="12" customHeight="1" x14ac:dyDescent="0.15">
      <c r="A6517" s="1" t="s">
        <v>1662</v>
      </c>
      <c r="B6517" s="1" t="s">
        <v>830</v>
      </c>
      <c r="C6517" s="1" t="s">
        <v>19</v>
      </c>
      <c r="D6517" s="1" t="s">
        <v>2518</v>
      </c>
      <c r="E6517" s="1" t="s">
        <v>10</v>
      </c>
      <c r="F6517" s="1" t="s">
        <v>1688</v>
      </c>
      <c r="G6517" s="1" t="s">
        <v>242</v>
      </c>
      <c r="H6517" s="1" t="s">
        <v>13</v>
      </c>
      <c r="I6517" s="16"/>
      <c r="J6517" s="16"/>
      <c r="K6517" s="16"/>
      <c r="L6517" s="16"/>
      <c r="M6517" s="16"/>
      <c r="N6517" s="16"/>
      <c r="O6517" s="16"/>
      <c r="P6517" s="16"/>
      <c r="Q6517" s="16"/>
      <c r="R6517" s="16"/>
      <c r="S6517" s="16"/>
      <c r="T6517" s="16"/>
      <c r="U6517" s="16"/>
      <c r="V6517" s="1" t="s">
        <v>4151</v>
      </c>
      <c r="W6517" s="1" t="s">
        <v>2551</v>
      </c>
      <c r="X6517" s="5" t="s">
        <v>4182</v>
      </c>
      <c r="Y6517" s="5" t="s">
        <v>2557</v>
      </c>
      <c r="Z6517" s="5" t="s">
        <v>13</v>
      </c>
      <c r="AA6517" s="5"/>
    </row>
    <row r="6518" spans="1:27" ht="12" customHeight="1" x14ac:dyDescent="0.15">
      <c r="A6518" s="1" t="s">
        <v>1662</v>
      </c>
      <c r="B6518" s="1" t="s">
        <v>830</v>
      </c>
      <c r="C6518" s="1" t="s">
        <v>21</v>
      </c>
      <c r="D6518" s="1" t="s">
        <v>2518</v>
      </c>
      <c r="E6518" s="1" t="s">
        <v>10</v>
      </c>
      <c r="F6518" s="1" t="s">
        <v>1688</v>
      </c>
      <c r="G6518" s="1" t="s">
        <v>245</v>
      </c>
      <c r="H6518" s="1" t="s">
        <v>306</v>
      </c>
      <c r="I6518" s="16"/>
      <c r="J6518" s="16"/>
      <c r="K6518" s="16"/>
      <c r="L6518" s="16"/>
      <c r="M6518" s="16"/>
      <c r="N6518" s="16"/>
      <c r="O6518" s="16"/>
      <c r="P6518" s="16"/>
      <c r="Q6518" s="16"/>
      <c r="R6518" s="16"/>
      <c r="S6518" s="16"/>
      <c r="T6518" s="16"/>
      <c r="U6518" s="16"/>
      <c r="V6518" s="1" t="s">
        <v>4151</v>
      </c>
      <c r="W6518" s="1" t="s">
        <v>2551</v>
      </c>
      <c r="X6518" s="5" t="s">
        <v>4182</v>
      </c>
      <c r="Y6518" s="5" t="s">
        <v>2740</v>
      </c>
      <c r="Z6518" s="5" t="s">
        <v>2788</v>
      </c>
      <c r="AA6518" s="5"/>
    </row>
    <row r="6519" spans="1:27" ht="12" customHeight="1" x14ac:dyDescent="0.15">
      <c r="A6519" s="1" t="s">
        <v>1662</v>
      </c>
      <c r="B6519" s="1" t="s">
        <v>830</v>
      </c>
      <c r="C6519" s="1" t="s">
        <v>23</v>
      </c>
      <c r="D6519" s="1" t="s">
        <v>2518</v>
      </c>
      <c r="E6519" s="1" t="s">
        <v>10</v>
      </c>
      <c r="F6519" s="1" t="s">
        <v>1688</v>
      </c>
      <c r="G6519" s="1" t="s">
        <v>22</v>
      </c>
      <c r="H6519" s="1" t="s">
        <v>13</v>
      </c>
      <c r="I6519" s="16"/>
      <c r="J6519" s="16"/>
      <c r="K6519" s="16"/>
      <c r="L6519" s="16"/>
      <c r="M6519" s="16"/>
      <c r="N6519" s="16"/>
      <c r="O6519" s="16"/>
      <c r="P6519" s="16"/>
      <c r="Q6519" s="16"/>
      <c r="R6519" s="16"/>
      <c r="S6519" s="16"/>
      <c r="T6519" s="16"/>
      <c r="U6519" s="16"/>
      <c r="V6519" s="1" t="s">
        <v>4151</v>
      </c>
      <c r="W6519" s="1" t="s">
        <v>2551</v>
      </c>
      <c r="X6519" s="5" t="s">
        <v>4182</v>
      </c>
      <c r="Y6519" s="5" t="s">
        <v>2564</v>
      </c>
      <c r="Z6519" s="5" t="s">
        <v>13</v>
      </c>
      <c r="AA6519" s="5"/>
    </row>
    <row r="6520" spans="1:27" ht="12" customHeight="1" x14ac:dyDescent="0.15">
      <c r="A6520" s="1" t="s">
        <v>1662</v>
      </c>
      <c r="B6520" s="1" t="s">
        <v>830</v>
      </c>
      <c r="C6520" s="1" t="s">
        <v>77</v>
      </c>
      <c r="D6520" s="1" t="s">
        <v>2518</v>
      </c>
      <c r="E6520" s="1" t="s">
        <v>10</v>
      </c>
      <c r="F6520" s="1" t="s">
        <v>1688</v>
      </c>
      <c r="G6520" s="1" t="s">
        <v>24</v>
      </c>
      <c r="H6520" s="1" t="s">
        <v>13</v>
      </c>
      <c r="I6520" s="16"/>
      <c r="J6520" s="16"/>
      <c r="K6520" s="16"/>
      <c r="L6520" s="16"/>
      <c r="M6520" s="16"/>
      <c r="N6520" s="16"/>
      <c r="O6520" s="16"/>
      <c r="P6520" s="16"/>
      <c r="Q6520" s="16"/>
      <c r="R6520" s="16"/>
      <c r="S6520" s="16"/>
      <c r="T6520" s="16"/>
      <c r="U6520" s="16"/>
      <c r="V6520" s="1" t="s">
        <v>4151</v>
      </c>
      <c r="W6520" s="1" t="s">
        <v>2551</v>
      </c>
      <c r="X6520" s="5" t="s">
        <v>4182</v>
      </c>
      <c r="Y6520" s="5" t="s">
        <v>2559</v>
      </c>
      <c r="Z6520" s="5" t="s">
        <v>13</v>
      </c>
      <c r="AA6520" s="5"/>
    </row>
    <row r="6521" spans="1:27" ht="12" customHeight="1" x14ac:dyDescent="0.15">
      <c r="A6521" s="1" t="s">
        <v>1662</v>
      </c>
      <c r="B6521" s="1" t="s">
        <v>830</v>
      </c>
      <c r="C6521" s="1" t="s">
        <v>244</v>
      </c>
      <c r="D6521" s="1" t="s">
        <v>2518</v>
      </c>
      <c r="E6521" s="1" t="s">
        <v>10</v>
      </c>
      <c r="F6521" s="1" t="s">
        <v>1688</v>
      </c>
      <c r="G6521" s="1" t="s">
        <v>220</v>
      </c>
      <c r="H6521" s="1" t="s">
        <v>1632</v>
      </c>
      <c r="I6521" s="16"/>
      <c r="J6521" s="16"/>
      <c r="K6521" s="16"/>
      <c r="L6521" s="16"/>
      <c r="M6521" s="16"/>
      <c r="N6521" s="16"/>
      <c r="O6521" s="16"/>
      <c r="P6521" s="16"/>
      <c r="Q6521" s="16"/>
      <c r="R6521" s="16"/>
      <c r="S6521" s="16"/>
      <c r="T6521" s="16"/>
      <c r="U6521" s="16"/>
      <c r="V6521" s="1" t="s">
        <v>4151</v>
      </c>
      <c r="W6521" s="1" t="s">
        <v>2551</v>
      </c>
      <c r="X6521" s="5" t="s">
        <v>4182</v>
      </c>
      <c r="Y6521" s="5" t="s">
        <v>4107</v>
      </c>
      <c r="Z6521" s="5" t="s">
        <v>4109</v>
      </c>
      <c r="AA6521" s="5"/>
    </row>
    <row r="6522" spans="1:27" ht="12" customHeight="1" x14ac:dyDescent="0.15">
      <c r="A6522" s="1" t="s">
        <v>1662</v>
      </c>
      <c r="B6522" s="1" t="s">
        <v>960</v>
      </c>
      <c r="C6522" s="1" t="s">
        <v>9</v>
      </c>
      <c r="D6522" s="1" t="s">
        <v>2518</v>
      </c>
      <c r="E6522" s="1" t="s">
        <v>10</v>
      </c>
      <c r="F6522" s="1" t="s">
        <v>1689</v>
      </c>
      <c r="G6522" s="1" t="s">
        <v>12</v>
      </c>
      <c r="H6522" s="1" t="s">
        <v>1648</v>
      </c>
      <c r="I6522" s="16"/>
      <c r="J6522" s="16"/>
      <c r="K6522" s="16"/>
      <c r="L6522" s="16"/>
      <c r="M6522" s="16"/>
      <c r="N6522" s="16"/>
      <c r="O6522" s="16"/>
      <c r="P6522" s="16"/>
      <c r="Q6522" s="16"/>
      <c r="R6522" s="16"/>
      <c r="S6522" s="16"/>
      <c r="T6522" s="16"/>
      <c r="U6522" s="16"/>
      <c r="V6522" s="1" t="s">
        <v>4151</v>
      </c>
      <c r="W6522" s="1" t="s">
        <v>2551</v>
      </c>
      <c r="X6522" s="5" t="s">
        <v>4183</v>
      </c>
      <c r="Y6522" s="5" t="s">
        <v>2553</v>
      </c>
      <c r="Z6522" s="5" t="s">
        <v>1648</v>
      </c>
      <c r="AA6522" s="5"/>
    </row>
    <row r="6523" spans="1:27" ht="12" customHeight="1" x14ac:dyDescent="0.15">
      <c r="A6523" s="1" t="s">
        <v>1662</v>
      </c>
      <c r="B6523" s="1" t="s">
        <v>960</v>
      </c>
      <c r="C6523" s="1" t="s">
        <v>15</v>
      </c>
      <c r="D6523" s="1" t="s">
        <v>2518</v>
      </c>
      <c r="E6523" s="1" t="s">
        <v>10</v>
      </c>
      <c r="F6523" s="1" t="s">
        <v>1689</v>
      </c>
      <c r="G6523" s="1" t="s">
        <v>16</v>
      </c>
      <c r="H6523" s="1" t="s">
        <v>1648</v>
      </c>
      <c r="I6523" s="16"/>
      <c r="J6523" s="16"/>
      <c r="K6523" s="16"/>
      <c r="L6523" s="16"/>
      <c r="M6523" s="16"/>
      <c r="N6523" s="16"/>
      <c r="O6523" s="16"/>
      <c r="P6523" s="16"/>
      <c r="Q6523" s="16"/>
      <c r="R6523" s="16"/>
      <c r="S6523" s="16"/>
      <c r="T6523" s="16"/>
      <c r="U6523" s="16"/>
      <c r="V6523" s="1" t="s">
        <v>4151</v>
      </c>
      <c r="W6523" s="1" t="s">
        <v>2551</v>
      </c>
      <c r="X6523" s="5" t="s">
        <v>4183</v>
      </c>
      <c r="Y6523" s="5" t="s">
        <v>2561</v>
      </c>
      <c r="Z6523" s="5" t="s">
        <v>1648</v>
      </c>
      <c r="AA6523" s="5"/>
    </row>
    <row r="6524" spans="1:27" ht="12" customHeight="1" x14ac:dyDescent="0.15">
      <c r="A6524" s="1" t="s">
        <v>1662</v>
      </c>
      <c r="B6524" s="1" t="s">
        <v>960</v>
      </c>
      <c r="C6524" s="1" t="s">
        <v>17</v>
      </c>
      <c r="D6524" s="1" t="s">
        <v>2518</v>
      </c>
      <c r="E6524" s="1" t="s">
        <v>10</v>
      </c>
      <c r="F6524" s="1" t="s">
        <v>1689</v>
      </c>
      <c r="G6524" s="1" t="s">
        <v>18</v>
      </c>
      <c r="H6524" s="1" t="s">
        <v>1648</v>
      </c>
      <c r="I6524" s="16"/>
      <c r="J6524" s="16"/>
      <c r="K6524" s="16"/>
      <c r="L6524" s="16"/>
      <c r="M6524" s="16"/>
      <c r="N6524" s="16"/>
      <c r="O6524" s="16"/>
      <c r="P6524" s="16"/>
      <c r="Q6524" s="16"/>
      <c r="R6524" s="16"/>
      <c r="S6524" s="16"/>
      <c r="T6524" s="16"/>
      <c r="U6524" s="16"/>
      <c r="V6524" s="1" t="s">
        <v>4151</v>
      </c>
      <c r="W6524" s="1" t="s">
        <v>2551</v>
      </c>
      <c r="X6524" s="5" t="s">
        <v>4183</v>
      </c>
      <c r="Y6524" s="5" t="s">
        <v>2562</v>
      </c>
      <c r="Z6524" s="5" t="s">
        <v>1648</v>
      </c>
      <c r="AA6524" s="5"/>
    </row>
    <row r="6525" spans="1:27" ht="12" customHeight="1" x14ac:dyDescent="0.15">
      <c r="A6525" s="1" t="s">
        <v>1662</v>
      </c>
      <c r="B6525" s="1" t="s">
        <v>960</v>
      </c>
      <c r="C6525" s="1" t="s">
        <v>19</v>
      </c>
      <c r="D6525" s="1" t="s">
        <v>2518</v>
      </c>
      <c r="E6525" s="1" t="s">
        <v>10</v>
      </c>
      <c r="F6525" s="1" t="s">
        <v>1689</v>
      </c>
      <c r="G6525" s="1" t="s">
        <v>242</v>
      </c>
      <c r="H6525" s="1" t="s">
        <v>1648</v>
      </c>
      <c r="I6525" s="16"/>
      <c r="J6525" s="16"/>
      <c r="K6525" s="16"/>
      <c r="L6525" s="16"/>
      <c r="M6525" s="16"/>
      <c r="N6525" s="16"/>
      <c r="O6525" s="16"/>
      <c r="P6525" s="16"/>
      <c r="Q6525" s="16"/>
      <c r="R6525" s="16"/>
      <c r="S6525" s="16"/>
      <c r="T6525" s="16"/>
      <c r="U6525" s="16"/>
      <c r="V6525" s="1" t="s">
        <v>4151</v>
      </c>
      <c r="W6525" s="1" t="s">
        <v>2551</v>
      </c>
      <c r="X6525" s="5" t="s">
        <v>4183</v>
      </c>
      <c r="Y6525" s="5" t="s">
        <v>2557</v>
      </c>
      <c r="Z6525" s="5" t="s">
        <v>1648</v>
      </c>
      <c r="AA6525" s="5"/>
    </row>
    <row r="6526" spans="1:27" ht="12" customHeight="1" x14ac:dyDescent="0.15">
      <c r="A6526" s="1" t="s">
        <v>1662</v>
      </c>
      <c r="B6526" s="1" t="s">
        <v>960</v>
      </c>
      <c r="C6526" s="1" t="s">
        <v>21</v>
      </c>
      <c r="D6526" s="1" t="s">
        <v>2518</v>
      </c>
      <c r="E6526" s="1" t="s">
        <v>10</v>
      </c>
      <c r="F6526" s="1" t="s">
        <v>1689</v>
      </c>
      <c r="G6526" s="1" t="s">
        <v>245</v>
      </c>
      <c r="H6526" s="1" t="s">
        <v>306</v>
      </c>
      <c r="I6526" s="16"/>
      <c r="J6526" s="16"/>
      <c r="K6526" s="16"/>
      <c r="L6526" s="16"/>
      <c r="M6526" s="16"/>
      <c r="N6526" s="16"/>
      <c r="O6526" s="16"/>
      <c r="P6526" s="16"/>
      <c r="Q6526" s="16"/>
      <c r="R6526" s="16"/>
      <c r="S6526" s="16"/>
      <c r="T6526" s="16"/>
      <c r="U6526" s="16"/>
      <c r="V6526" s="1" t="s">
        <v>4151</v>
      </c>
      <c r="W6526" s="1" t="s">
        <v>2551</v>
      </c>
      <c r="X6526" s="5" t="s">
        <v>4183</v>
      </c>
      <c r="Y6526" s="5" t="s">
        <v>2740</v>
      </c>
      <c r="Z6526" s="5" t="s">
        <v>2788</v>
      </c>
      <c r="AA6526" s="5"/>
    </row>
    <row r="6527" spans="1:27" ht="12" customHeight="1" x14ac:dyDescent="0.15">
      <c r="A6527" s="1" t="s">
        <v>1662</v>
      </c>
      <c r="B6527" s="1" t="s">
        <v>960</v>
      </c>
      <c r="C6527" s="1" t="s">
        <v>23</v>
      </c>
      <c r="D6527" s="1" t="s">
        <v>2518</v>
      </c>
      <c r="E6527" s="1" t="s">
        <v>10</v>
      </c>
      <c r="F6527" s="1" t="s">
        <v>1689</v>
      </c>
      <c r="G6527" s="1" t="s">
        <v>22</v>
      </c>
      <c r="H6527" s="1" t="s">
        <v>1648</v>
      </c>
      <c r="I6527" s="16"/>
      <c r="J6527" s="16"/>
      <c r="K6527" s="16"/>
      <c r="L6527" s="16"/>
      <c r="M6527" s="16"/>
      <c r="N6527" s="16"/>
      <c r="O6527" s="16"/>
      <c r="P6527" s="16"/>
      <c r="Q6527" s="16"/>
      <c r="R6527" s="16"/>
      <c r="S6527" s="16"/>
      <c r="T6527" s="16"/>
      <c r="U6527" s="16"/>
      <c r="V6527" s="1" t="s">
        <v>4151</v>
      </c>
      <c r="W6527" s="1" t="s">
        <v>2551</v>
      </c>
      <c r="X6527" s="5" t="s">
        <v>4183</v>
      </c>
      <c r="Y6527" s="5" t="s">
        <v>2564</v>
      </c>
      <c r="Z6527" s="5" t="s">
        <v>1648</v>
      </c>
      <c r="AA6527" s="5"/>
    </row>
    <row r="6528" spans="1:27" ht="12" customHeight="1" x14ac:dyDescent="0.15">
      <c r="A6528" s="1" t="s">
        <v>1662</v>
      </c>
      <c r="B6528" s="1" t="s">
        <v>960</v>
      </c>
      <c r="C6528" s="1" t="s">
        <v>77</v>
      </c>
      <c r="D6528" s="1" t="s">
        <v>2518</v>
      </c>
      <c r="E6528" s="1" t="s">
        <v>10</v>
      </c>
      <c r="F6528" s="1" t="s">
        <v>1689</v>
      </c>
      <c r="G6528" s="1" t="s">
        <v>24</v>
      </c>
      <c r="H6528" s="1" t="s">
        <v>1648</v>
      </c>
      <c r="I6528" s="16"/>
      <c r="J6528" s="16"/>
      <c r="K6528" s="16"/>
      <c r="L6528" s="16"/>
      <c r="M6528" s="16"/>
      <c r="N6528" s="16"/>
      <c r="O6528" s="16"/>
      <c r="P6528" s="16"/>
      <c r="Q6528" s="16"/>
      <c r="R6528" s="16"/>
      <c r="S6528" s="16"/>
      <c r="T6528" s="16"/>
      <c r="U6528" s="16"/>
      <c r="V6528" s="1" t="s">
        <v>4151</v>
      </c>
      <c r="W6528" s="1" t="s">
        <v>2551</v>
      </c>
      <c r="X6528" s="5" t="s">
        <v>4183</v>
      </c>
      <c r="Y6528" s="5" t="s">
        <v>2559</v>
      </c>
      <c r="Z6528" s="5" t="s">
        <v>1648</v>
      </c>
      <c r="AA6528" s="5"/>
    </row>
    <row r="6529" spans="1:27" ht="12" customHeight="1" x14ac:dyDescent="0.15">
      <c r="A6529" s="1" t="s">
        <v>1662</v>
      </c>
      <c r="B6529" s="1" t="s">
        <v>960</v>
      </c>
      <c r="C6529" s="1" t="s">
        <v>244</v>
      </c>
      <c r="D6529" s="1" t="s">
        <v>2518</v>
      </c>
      <c r="E6529" s="1" t="s">
        <v>10</v>
      </c>
      <c r="F6529" s="1" t="s">
        <v>1689</v>
      </c>
      <c r="G6529" s="1" t="s">
        <v>220</v>
      </c>
      <c r="H6529" s="1" t="s">
        <v>1660</v>
      </c>
      <c r="I6529" s="16"/>
      <c r="J6529" s="16"/>
      <c r="K6529" s="16"/>
      <c r="L6529" s="16"/>
      <c r="M6529" s="16"/>
      <c r="N6529" s="16"/>
      <c r="O6529" s="16"/>
      <c r="P6529" s="16"/>
      <c r="Q6529" s="16"/>
      <c r="R6529" s="16"/>
      <c r="S6529" s="16"/>
      <c r="T6529" s="16"/>
      <c r="U6529" s="16"/>
      <c r="V6529" s="1" t="s">
        <v>4151</v>
      </c>
      <c r="W6529" s="1" t="s">
        <v>2551</v>
      </c>
      <c r="X6529" s="5" t="s">
        <v>4183</v>
      </c>
      <c r="Y6529" s="5" t="s">
        <v>4107</v>
      </c>
      <c r="Z6529" s="5" t="s">
        <v>4148</v>
      </c>
      <c r="AA6529" s="5"/>
    </row>
    <row r="6530" spans="1:27" ht="12" customHeight="1" x14ac:dyDescent="0.15">
      <c r="A6530" s="1" t="s">
        <v>1662</v>
      </c>
      <c r="B6530" s="1" t="s">
        <v>962</v>
      </c>
      <c r="C6530" s="1" t="s">
        <v>9</v>
      </c>
      <c r="D6530" s="1" t="s">
        <v>2518</v>
      </c>
      <c r="E6530" s="1" t="s">
        <v>10</v>
      </c>
      <c r="F6530" s="1" t="s">
        <v>1690</v>
      </c>
      <c r="G6530" s="1" t="s">
        <v>12</v>
      </c>
      <c r="H6530" s="1" t="s">
        <v>13</v>
      </c>
      <c r="I6530" s="16"/>
      <c r="J6530" s="16"/>
      <c r="K6530" s="16"/>
      <c r="L6530" s="16"/>
      <c r="M6530" s="16"/>
      <c r="N6530" s="16"/>
      <c r="O6530" s="16"/>
      <c r="P6530" s="16"/>
      <c r="Q6530" s="16"/>
      <c r="R6530" s="16"/>
      <c r="S6530" s="16"/>
      <c r="T6530" s="16"/>
      <c r="U6530" s="16"/>
      <c r="V6530" s="1" t="s">
        <v>4151</v>
      </c>
      <c r="W6530" s="1" t="s">
        <v>2551</v>
      </c>
      <c r="X6530" s="5" t="s">
        <v>4184</v>
      </c>
      <c r="Y6530" s="5" t="s">
        <v>2553</v>
      </c>
      <c r="Z6530" s="5" t="s">
        <v>13</v>
      </c>
      <c r="AA6530" s="5"/>
    </row>
    <row r="6531" spans="1:27" ht="12" customHeight="1" x14ac:dyDescent="0.15">
      <c r="A6531" s="1" t="s">
        <v>1662</v>
      </c>
      <c r="B6531" s="1" t="s">
        <v>962</v>
      </c>
      <c r="C6531" s="1" t="s">
        <v>15</v>
      </c>
      <c r="D6531" s="1" t="s">
        <v>2518</v>
      </c>
      <c r="E6531" s="1" t="s">
        <v>10</v>
      </c>
      <c r="F6531" s="1" t="s">
        <v>1690</v>
      </c>
      <c r="G6531" s="1" t="s">
        <v>16</v>
      </c>
      <c r="H6531" s="1" t="s">
        <v>13</v>
      </c>
      <c r="I6531" s="16"/>
      <c r="J6531" s="16"/>
      <c r="K6531" s="16"/>
      <c r="L6531" s="16"/>
      <c r="M6531" s="16"/>
      <c r="N6531" s="16"/>
      <c r="O6531" s="16"/>
      <c r="P6531" s="16"/>
      <c r="Q6531" s="16"/>
      <c r="R6531" s="16"/>
      <c r="S6531" s="16"/>
      <c r="T6531" s="16"/>
      <c r="U6531" s="16"/>
      <c r="V6531" s="1" t="s">
        <v>4151</v>
      </c>
      <c r="W6531" s="1" t="s">
        <v>2551</v>
      </c>
      <c r="X6531" s="5" t="s">
        <v>4184</v>
      </c>
      <c r="Y6531" s="5" t="s">
        <v>2561</v>
      </c>
      <c r="Z6531" s="5" t="s">
        <v>13</v>
      </c>
      <c r="AA6531" s="5"/>
    </row>
    <row r="6532" spans="1:27" ht="12" customHeight="1" x14ac:dyDescent="0.15">
      <c r="A6532" s="1" t="s">
        <v>1662</v>
      </c>
      <c r="B6532" s="1" t="s">
        <v>962</v>
      </c>
      <c r="C6532" s="1" t="s">
        <v>17</v>
      </c>
      <c r="D6532" s="1" t="s">
        <v>2518</v>
      </c>
      <c r="E6532" s="1" t="s">
        <v>10</v>
      </c>
      <c r="F6532" s="1" t="s">
        <v>1690</v>
      </c>
      <c r="G6532" s="1" t="s">
        <v>18</v>
      </c>
      <c r="H6532" s="1" t="s">
        <v>13</v>
      </c>
      <c r="I6532" s="16"/>
      <c r="J6532" s="16"/>
      <c r="K6532" s="16"/>
      <c r="L6532" s="16"/>
      <c r="M6532" s="16"/>
      <c r="N6532" s="16"/>
      <c r="O6532" s="16"/>
      <c r="P6532" s="16"/>
      <c r="Q6532" s="16"/>
      <c r="R6532" s="16"/>
      <c r="S6532" s="16"/>
      <c r="T6532" s="16"/>
      <c r="U6532" s="16"/>
      <c r="V6532" s="1" t="s">
        <v>4151</v>
      </c>
      <c r="W6532" s="1" t="s">
        <v>2551</v>
      </c>
      <c r="X6532" s="5" t="s">
        <v>4184</v>
      </c>
      <c r="Y6532" s="5" t="s">
        <v>2562</v>
      </c>
      <c r="Z6532" s="5" t="s">
        <v>13</v>
      </c>
      <c r="AA6532" s="5"/>
    </row>
    <row r="6533" spans="1:27" ht="12" customHeight="1" x14ac:dyDescent="0.15">
      <c r="A6533" s="1" t="s">
        <v>1662</v>
      </c>
      <c r="B6533" s="1" t="s">
        <v>962</v>
      </c>
      <c r="C6533" s="1" t="s">
        <v>19</v>
      </c>
      <c r="D6533" s="1" t="s">
        <v>2518</v>
      </c>
      <c r="E6533" s="1" t="s">
        <v>10</v>
      </c>
      <c r="F6533" s="1" t="s">
        <v>1690</v>
      </c>
      <c r="G6533" s="1" t="s">
        <v>242</v>
      </c>
      <c r="H6533" s="1" t="s">
        <v>13</v>
      </c>
      <c r="I6533" s="16"/>
      <c r="J6533" s="16"/>
      <c r="K6533" s="16"/>
      <c r="L6533" s="16"/>
      <c r="M6533" s="16"/>
      <c r="N6533" s="16"/>
      <c r="O6533" s="16"/>
      <c r="P6533" s="16"/>
      <c r="Q6533" s="16"/>
      <c r="R6533" s="16"/>
      <c r="S6533" s="16"/>
      <c r="T6533" s="16"/>
      <c r="U6533" s="16"/>
      <c r="V6533" s="1" t="s">
        <v>4151</v>
      </c>
      <c r="W6533" s="1" t="s">
        <v>2551</v>
      </c>
      <c r="X6533" s="5" t="s">
        <v>4184</v>
      </c>
      <c r="Y6533" s="5" t="s">
        <v>2557</v>
      </c>
      <c r="Z6533" s="5" t="s">
        <v>13</v>
      </c>
      <c r="AA6533" s="5"/>
    </row>
    <row r="6534" spans="1:27" ht="12" customHeight="1" x14ac:dyDescent="0.15">
      <c r="A6534" s="1" t="s">
        <v>1662</v>
      </c>
      <c r="B6534" s="1" t="s">
        <v>962</v>
      </c>
      <c r="C6534" s="1" t="s">
        <v>21</v>
      </c>
      <c r="D6534" s="1" t="s">
        <v>2518</v>
      </c>
      <c r="E6534" s="1" t="s">
        <v>10</v>
      </c>
      <c r="F6534" s="1" t="s">
        <v>1690</v>
      </c>
      <c r="G6534" s="1" t="s">
        <v>245</v>
      </c>
      <c r="H6534" s="1" t="s">
        <v>306</v>
      </c>
      <c r="I6534" s="16"/>
      <c r="J6534" s="16"/>
      <c r="K6534" s="16"/>
      <c r="L6534" s="16"/>
      <c r="M6534" s="16"/>
      <c r="N6534" s="16"/>
      <c r="O6534" s="16"/>
      <c r="P6534" s="16"/>
      <c r="Q6534" s="16"/>
      <c r="R6534" s="16"/>
      <c r="S6534" s="16"/>
      <c r="T6534" s="16"/>
      <c r="U6534" s="16"/>
      <c r="V6534" s="1" t="s">
        <v>4151</v>
      </c>
      <c r="W6534" s="1" t="s">
        <v>2551</v>
      </c>
      <c r="X6534" s="5" t="s">
        <v>4184</v>
      </c>
      <c r="Y6534" s="5" t="s">
        <v>2740</v>
      </c>
      <c r="Z6534" s="5" t="s">
        <v>2788</v>
      </c>
      <c r="AA6534" s="5"/>
    </row>
    <row r="6535" spans="1:27" ht="12" customHeight="1" x14ac:dyDescent="0.15">
      <c r="A6535" s="1" t="s">
        <v>1662</v>
      </c>
      <c r="B6535" s="1" t="s">
        <v>962</v>
      </c>
      <c r="C6535" s="1" t="s">
        <v>23</v>
      </c>
      <c r="D6535" s="1" t="s">
        <v>2518</v>
      </c>
      <c r="E6535" s="1" t="s">
        <v>10</v>
      </c>
      <c r="F6535" s="1" t="s">
        <v>1690</v>
      </c>
      <c r="G6535" s="1" t="s">
        <v>22</v>
      </c>
      <c r="H6535" s="1" t="s">
        <v>13</v>
      </c>
      <c r="I6535" s="16"/>
      <c r="J6535" s="16"/>
      <c r="K6535" s="16"/>
      <c r="L6535" s="16"/>
      <c r="M6535" s="16"/>
      <c r="N6535" s="16"/>
      <c r="O6535" s="16"/>
      <c r="P6535" s="16"/>
      <c r="Q6535" s="16"/>
      <c r="R6535" s="16"/>
      <c r="S6535" s="16"/>
      <c r="T6535" s="16"/>
      <c r="U6535" s="16"/>
      <c r="V6535" s="1" t="s">
        <v>4151</v>
      </c>
      <c r="W6535" s="1" t="s">
        <v>2551</v>
      </c>
      <c r="X6535" s="5" t="s">
        <v>4184</v>
      </c>
      <c r="Y6535" s="5" t="s">
        <v>2564</v>
      </c>
      <c r="Z6535" s="5" t="s">
        <v>13</v>
      </c>
      <c r="AA6535" s="5"/>
    </row>
    <row r="6536" spans="1:27" ht="12" customHeight="1" x14ac:dyDescent="0.15">
      <c r="A6536" s="1" t="s">
        <v>1662</v>
      </c>
      <c r="B6536" s="1" t="s">
        <v>962</v>
      </c>
      <c r="C6536" s="1" t="s">
        <v>77</v>
      </c>
      <c r="D6536" s="1" t="s">
        <v>2518</v>
      </c>
      <c r="E6536" s="1" t="s">
        <v>10</v>
      </c>
      <c r="F6536" s="1" t="s">
        <v>1690</v>
      </c>
      <c r="G6536" s="1" t="s">
        <v>24</v>
      </c>
      <c r="H6536" s="1" t="s">
        <v>13</v>
      </c>
      <c r="I6536" s="16"/>
      <c r="J6536" s="16"/>
      <c r="K6536" s="16"/>
      <c r="L6536" s="16"/>
      <c r="M6536" s="16"/>
      <c r="N6536" s="16"/>
      <c r="O6536" s="16"/>
      <c r="P6536" s="16"/>
      <c r="Q6536" s="16"/>
      <c r="R6536" s="16"/>
      <c r="S6536" s="16"/>
      <c r="T6536" s="16"/>
      <c r="U6536" s="16"/>
      <c r="V6536" s="1" t="s">
        <v>4151</v>
      </c>
      <c r="W6536" s="1" t="s">
        <v>2551</v>
      </c>
      <c r="X6536" s="5" t="s">
        <v>4184</v>
      </c>
      <c r="Y6536" s="5" t="s">
        <v>2559</v>
      </c>
      <c r="Z6536" s="5" t="s">
        <v>13</v>
      </c>
      <c r="AA6536" s="5"/>
    </row>
    <row r="6537" spans="1:27" ht="12" customHeight="1" x14ac:dyDescent="0.15">
      <c r="A6537" s="1" t="s">
        <v>1662</v>
      </c>
      <c r="B6537" s="1" t="s">
        <v>962</v>
      </c>
      <c r="C6537" s="1" t="s">
        <v>244</v>
      </c>
      <c r="D6537" s="1" t="s">
        <v>2518</v>
      </c>
      <c r="E6537" s="1" t="s">
        <v>10</v>
      </c>
      <c r="F6537" s="1" t="s">
        <v>1690</v>
      </c>
      <c r="G6537" s="1" t="s">
        <v>220</v>
      </c>
      <c r="H6537" s="1" t="s">
        <v>1632</v>
      </c>
      <c r="I6537" s="16"/>
      <c r="J6537" s="16"/>
      <c r="K6537" s="16"/>
      <c r="L6537" s="16"/>
      <c r="M6537" s="16"/>
      <c r="N6537" s="16"/>
      <c r="O6537" s="16"/>
      <c r="P6537" s="16"/>
      <c r="Q6537" s="16"/>
      <c r="R6537" s="16"/>
      <c r="S6537" s="16"/>
      <c r="T6537" s="16"/>
      <c r="U6537" s="16"/>
      <c r="V6537" s="1" t="s">
        <v>4151</v>
      </c>
      <c r="W6537" s="1" t="s">
        <v>2551</v>
      </c>
      <c r="X6537" s="5" t="s">
        <v>4184</v>
      </c>
      <c r="Y6537" s="5" t="s">
        <v>4107</v>
      </c>
      <c r="Z6537" s="5" t="s">
        <v>4154</v>
      </c>
      <c r="AA6537" s="5"/>
    </row>
    <row r="6538" spans="1:27" ht="12" customHeight="1" x14ac:dyDescent="0.15">
      <c r="A6538" s="1" t="s">
        <v>1662</v>
      </c>
      <c r="B6538" s="1" t="s">
        <v>963</v>
      </c>
      <c r="C6538" s="1" t="s">
        <v>9</v>
      </c>
      <c r="D6538" s="1" t="s">
        <v>2518</v>
      </c>
      <c r="E6538" s="1" t="s">
        <v>10</v>
      </c>
      <c r="F6538" s="1" t="s">
        <v>1691</v>
      </c>
      <c r="G6538" s="1" t="s">
        <v>12</v>
      </c>
      <c r="H6538" s="1" t="s">
        <v>13</v>
      </c>
      <c r="I6538" s="16"/>
      <c r="J6538" s="16"/>
      <c r="K6538" s="16"/>
      <c r="L6538" s="16"/>
      <c r="M6538" s="16"/>
      <c r="N6538" s="16"/>
      <c r="O6538" s="16"/>
      <c r="P6538" s="16"/>
      <c r="Q6538" s="16"/>
      <c r="R6538" s="16"/>
      <c r="S6538" s="16"/>
      <c r="T6538" s="16"/>
      <c r="U6538" s="16"/>
      <c r="V6538" s="1" t="s">
        <v>4151</v>
      </c>
      <c r="W6538" s="1" t="s">
        <v>2551</v>
      </c>
      <c r="X6538" s="5" t="s">
        <v>4185</v>
      </c>
      <c r="Y6538" s="5" t="s">
        <v>2553</v>
      </c>
      <c r="Z6538" s="5" t="s">
        <v>13</v>
      </c>
      <c r="AA6538" s="5"/>
    </row>
    <row r="6539" spans="1:27" ht="12" customHeight="1" x14ac:dyDescent="0.15">
      <c r="A6539" s="1" t="s">
        <v>1662</v>
      </c>
      <c r="B6539" s="1" t="s">
        <v>963</v>
      </c>
      <c r="C6539" s="1" t="s">
        <v>15</v>
      </c>
      <c r="D6539" s="1" t="s">
        <v>2518</v>
      </c>
      <c r="E6539" s="1" t="s">
        <v>10</v>
      </c>
      <c r="F6539" s="1" t="s">
        <v>1691</v>
      </c>
      <c r="G6539" s="1" t="s">
        <v>16</v>
      </c>
      <c r="H6539" s="1" t="s">
        <v>13</v>
      </c>
      <c r="I6539" s="16"/>
      <c r="J6539" s="16"/>
      <c r="K6539" s="16"/>
      <c r="L6539" s="16"/>
      <c r="M6539" s="16"/>
      <c r="N6539" s="16"/>
      <c r="O6539" s="16"/>
      <c r="P6539" s="16"/>
      <c r="Q6539" s="16"/>
      <c r="R6539" s="16"/>
      <c r="S6539" s="16"/>
      <c r="T6539" s="16"/>
      <c r="U6539" s="16"/>
      <c r="V6539" s="1" t="s">
        <v>4151</v>
      </c>
      <c r="W6539" s="1" t="s">
        <v>2551</v>
      </c>
      <c r="X6539" s="5" t="s">
        <v>4185</v>
      </c>
      <c r="Y6539" s="5" t="s">
        <v>2561</v>
      </c>
      <c r="Z6539" s="5" t="s">
        <v>13</v>
      </c>
      <c r="AA6539" s="5"/>
    </row>
    <row r="6540" spans="1:27" ht="12" customHeight="1" x14ac:dyDescent="0.15">
      <c r="A6540" s="1" t="s">
        <v>1662</v>
      </c>
      <c r="B6540" s="1" t="s">
        <v>963</v>
      </c>
      <c r="C6540" s="1" t="s">
        <v>17</v>
      </c>
      <c r="D6540" s="1" t="s">
        <v>2518</v>
      </c>
      <c r="E6540" s="1" t="s">
        <v>10</v>
      </c>
      <c r="F6540" s="1" t="s">
        <v>1691</v>
      </c>
      <c r="G6540" s="1" t="s">
        <v>18</v>
      </c>
      <c r="H6540" s="1" t="s">
        <v>13</v>
      </c>
      <c r="I6540" s="16"/>
      <c r="J6540" s="16"/>
      <c r="K6540" s="16"/>
      <c r="L6540" s="16"/>
      <c r="M6540" s="16"/>
      <c r="N6540" s="16"/>
      <c r="O6540" s="16"/>
      <c r="P6540" s="16"/>
      <c r="Q6540" s="16"/>
      <c r="R6540" s="16"/>
      <c r="S6540" s="16"/>
      <c r="T6540" s="16"/>
      <c r="U6540" s="16"/>
      <c r="V6540" s="1" t="s">
        <v>4151</v>
      </c>
      <c r="W6540" s="1" t="s">
        <v>2551</v>
      </c>
      <c r="X6540" s="5" t="s">
        <v>4185</v>
      </c>
      <c r="Y6540" s="5" t="s">
        <v>2562</v>
      </c>
      <c r="Z6540" s="5" t="s">
        <v>13</v>
      </c>
      <c r="AA6540" s="5"/>
    </row>
    <row r="6541" spans="1:27" ht="12" customHeight="1" x14ac:dyDescent="0.15">
      <c r="A6541" s="1" t="s">
        <v>1662</v>
      </c>
      <c r="B6541" s="1" t="s">
        <v>963</v>
      </c>
      <c r="C6541" s="1" t="s">
        <v>19</v>
      </c>
      <c r="D6541" s="1" t="s">
        <v>2518</v>
      </c>
      <c r="E6541" s="1" t="s">
        <v>10</v>
      </c>
      <c r="F6541" s="1" t="s">
        <v>1691</v>
      </c>
      <c r="G6541" s="1" t="s">
        <v>242</v>
      </c>
      <c r="H6541" s="1" t="s">
        <v>13</v>
      </c>
      <c r="I6541" s="16"/>
      <c r="J6541" s="16"/>
      <c r="K6541" s="16"/>
      <c r="L6541" s="16"/>
      <c r="M6541" s="16"/>
      <c r="N6541" s="16"/>
      <c r="O6541" s="16"/>
      <c r="P6541" s="16"/>
      <c r="Q6541" s="16"/>
      <c r="R6541" s="16"/>
      <c r="S6541" s="16"/>
      <c r="T6541" s="16"/>
      <c r="U6541" s="16"/>
      <c r="V6541" s="1" t="s">
        <v>4151</v>
      </c>
      <c r="W6541" s="1" t="s">
        <v>2551</v>
      </c>
      <c r="X6541" s="5" t="s">
        <v>4185</v>
      </c>
      <c r="Y6541" s="5" t="s">
        <v>2557</v>
      </c>
      <c r="Z6541" s="5" t="s">
        <v>13</v>
      </c>
      <c r="AA6541" s="5"/>
    </row>
    <row r="6542" spans="1:27" ht="12" customHeight="1" x14ac:dyDescent="0.15">
      <c r="A6542" s="1" t="s">
        <v>1662</v>
      </c>
      <c r="B6542" s="1" t="s">
        <v>963</v>
      </c>
      <c r="C6542" s="1" t="s">
        <v>23</v>
      </c>
      <c r="D6542" s="1" t="s">
        <v>2518</v>
      </c>
      <c r="E6542" s="1" t="s">
        <v>10</v>
      </c>
      <c r="F6542" s="1" t="s">
        <v>1691</v>
      </c>
      <c r="G6542" s="1" t="s">
        <v>22</v>
      </c>
      <c r="H6542" s="1" t="s">
        <v>13</v>
      </c>
      <c r="I6542" s="16"/>
      <c r="J6542" s="16"/>
      <c r="K6542" s="16"/>
      <c r="L6542" s="16"/>
      <c r="M6542" s="16"/>
      <c r="N6542" s="16"/>
      <c r="O6542" s="16"/>
      <c r="P6542" s="16"/>
      <c r="Q6542" s="16"/>
      <c r="R6542" s="16"/>
      <c r="S6542" s="16"/>
      <c r="T6542" s="16"/>
      <c r="U6542" s="16"/>
      <c r="V6542" s="1" t="s">
        <v>4151</v>
      </c>
      <c r="W6542" s="1" t="s">
        <v>2551</v>
      </c>
      <c r="X6542" s="5" t="s">
        <v>4185</v>
      </c>
      <c r="Y6542" s="5" t="s">
        <v>2564</v>
      </c>
      <c r="Z6542" s="5" t="s">
        <v>13</v>
      </c>
      <c r="AA6542" s="5"/>
    </row>
    <row r="6543" spans="1:27" ht="12" customHeight="1" x14ac:dyDescent="0.15">
      <c r="A6543" s="1" t="s">
        <v>1662</v>
      </c>
      <c r="B6543" s="1" t="s">
        <v>963</v>
      </c>
      <c r="C6543" s="1" t="s">
        <v>77</v>
      </c>
      <c r="D6543" s="1" t="s">
        <v>2518</v>
      </c>
      <c r="E6543" s="1" t="s">
        <v>10</v>
      </c>
      <c r="F6543" s="1" t="s">
        <v>1691</v>
      </c>
      <c r="G6543" s="1" t="s">
        <v>24</v>
      </c>
      <c r="H6543" s="1" t="s">
        <v>13</v>
      </c>
      <c r="I6543" s="16"/>
      <c r="J6543" s="16"/>
      <c r="K6543" s="16"/>
      <c r="L6543" s="16"/>
      <c r="M6543" s="16"/>
      <c r="N6543" s="16"/>
      <c r="O6543" s="16"/>
      <c r="P6543" s="16"/>
      <c r="Q6543" s="16"/>
      <c r="R6543" s="16"/>
      <c r="S6543" s="16"/>
      <c r="T6543" s="16"/>
      <c r="U6543" s="16"/>
      <c r="V6543" s="1" t="s">
        <v>4151</v>
      </c>
      <c r="W6543" s="1" t="s">
        <v>2551</v>
      </c>
      <c r="X6543" s="5" t="s">
        <v>4185</v>
      </c>
      <c r="Y6543" s="5" t="s">
        <v>2559</v>
      </c>
      <c r="Z6543" s="5" t="s">
        <v>13</v>
      </c>
      <c r="AA6543" s="5"/>
    </row>
    <row r="6544" spans="1:27" ht="12" customHeight="1" x14ac:dyDescent="0.15">
      <c r="A6544" s="1" t="s">
        <v>1662</v>
      </c>
      <c r="B6544" s="1" t="s">
        <v>964</v>
      </c>
      <c r="C6544" s="1" t="s">
        <v>9</v>
      </c>
      <c r="D6544" s="1" t="s">
        <v>2518</v>
      </c>
      <c r="E6544" s="1" t="s">
        <v>10</v>
      </c>
      <c r="F6544" s="1" t="s">
        <v>1692</v>
      </c>
      <c r="G6544" s="1" t="s">
        <v>12</v>
      </c>
      <c r="H6544" s="1" t="s">
        <v>13</v>
      </c>
      <c r="I6544" s="16"/>
      <c r="J6544" s="16"/>
      <c r="K6544" s="16"/>
      <c r="L6544" s="16"/>
      <c r="M6544" s="16"/>
      <c r="N6544" s="16"/>
      <c r="O6544" s="16"/>
      <c r="P6544" s="16"/>
      <c r="Q6544" s="16"/>
      <c r="R6544" s="16"/>
      <c r="S6544" s="16"/>
      <c r="T6544" s="16"/>
      <c r="U6544" s="16"/>
      <c r="V6544" s="1" t="s">
        <v>4151</v>
      </c>
      <c r="W6544" s="1" t="s">
        <v>2551</v>
      </c>
      <c r="X6544" s="5" t="s">
        <v>4186</v>
      </c>
      <c r="Y6544" s="5" t="s">
        <v>2553</v>
      </c>
      <c r="Z6544" s="5" t="s">
        <v>13</v>
      </c>
      <c r="AA6544" s="5"/>
    </row>
    <row r="6545" spans="1:27" ht="12" customHeight="1" x14ac:dyDescent="0.15">
      <c r="A6545" s="1" t="s">
        <v>1662</v>
      </c>
      <c r="B6545" s="1" t="s">
        <v>964</v>
      </c>
      <c r="C6545" s="1" t="s">
        <v>15</v>
      </c>
      <c r="D6545" s="1" t="s">
        <v>2518</v>
      </c>
      <c r="E6545" s="1" t="s">
        <v>10</v>
      </c>
      <c r="F6545" s="1" t="s">
        <v>1692</v>
      </c>
      <c r="G6545" s="1" t="s">
        <v>16</v>
      </c>
      <c r="H6545" s="1" t="s">
        <v>13</v>
      </c>
      <c r="I6545" s="16"/>
      <c r="J6545" s="16"/>
      <c r="K6545" s="16"/>
      <c r="L6545" s="16"/>
      <c r="M6545" s="16"/>
      <c r="N6545" s="16"/>
      <c r="O6545" s="16"/>
      <c r="P6545" s="16"/>
      <c r="Q6545" s="16"/>
      <c r="R6545" s="16"/>
      <c r="S6545" s="16"/>
      <c r="T6545" s="16"/>
      <c r="U6545" s="16"/>
      <c r="V6545" s="1" t="s">
        <v>4151</v>
      </c>
      <c r="W6545" s="1" t="s">
        <v>2551</v>
      </c>
      <c r="X6545" s="5" t="s">
        <v>4186</v>
      </c>
      <c r="Y6545" s="5" t="s">
        <v>2561</v>
      </c>
      <c r="Z6545" s="5" t="s">
        <v>13</v>
      </c>
      <c r="AA6545" s="5"/>
    </row>
    <row r="6546" spans="1:27" ht="12" customHeight="1" x14ac:dyDescent="0.15">
      <c r="A6546" s="1" t="s">
        <v>1662</v>
      </c>
      <c r="B6546" s="1" t="s">
        <v>964</v>
      </c>
      <c r="C6546" s="1" t="s">
        <v>17</v>
      </c>
      <c r="D6546" s="1" t="s">
        <v>2518</v>
      </c>
      <c r="E6546" s="1" t="s">
        <v>10</v>
      </c>
      <c r="F6546" s="1" t="s">
        <v>1692</v>
      </c>
      <c r="G6546" s="1" t="s">
        <v>18</v>
      </c>
      <c r="H6546" s="1" t="s">
        <v>13</v>
      </c>
      <c r="I6546" s="16"/>
      <c r="J6546" s="16"/>
      <c r="K6546" s="16"/>
      <c r="L6546" s="16"/>
      <c r="M6546" s="16"/>
      <c r="N6546" s="16"/>
      <c r="O6546" s="16"/>
      <c r="P6546" s="16"/>
      <c r="Q6546" s="16"/>
      <c r="R6546" s="16"/>
      <c r="S6546" s="16"/>
      <c r="T6546" s="16"/>
      <c r="U6546" s="16"/>
      <c r="V6546" s="1" t="s">
        <v>4151</v>
      </c>
      <c r="W6546" s="1" t="s">
        <v>2551</v>
      </c>
      <c r="X6546" s="5" t="s">
        <v>4186</v>
      </c>
      <c r="Y6546" s="5" t="s">
        <v>2562</v>
      </c>
      <c r="Z6546" s="5" t="s">
        <v>13</v>
      </c>
      <c r="AA6546" s="5"/>
    </row>
    <row r="6547" spans="1:27" ht="12" customHeight="1" x14ac:dyDescent="0.15">
      <c r="A6547" s="1" t="s">
        <v>1662</v>
      </c>
      <c r="B6547" s="1" t="s">
        <v>964</v>
      </c>
      <c r="C6547" s="1" t="s">
        <v>19</v>
      </c>
      <c r="D6547" s="1" t="s">
        <v>2518</v>
      </c>
      <c r="E6547" s="1" t="s">
        <v>10</v>
      </c>
      <c r="F6547" s="1" t="s">
        <v>1692</v>
      </c>
      <c r="G6547" s="1" t="s">
        <v>242</v>
      </c>
      <c r="H6547" s="1" t="s">
        <v>13</v>
      </c>
      <c r="I6547" s="16"/>
      <c r="J6547" s="16"/>
      <c r="K6547" s="16"/>
      <c r="L6547" s="16"/>
      <c r="M6547" s="16"/>
      <c r="N6547" s="16"/>
      <c r="O6547" s="16"/>
      <c r="P6547" s="16"/>
      <c r="Q6547" s="16"/>
      <c r="R6547" s="16"/>
      <c r="S6547" s="16"/>
      <c r="T6547" s="16"/>
      <c r="U6547" s="16"/>
      <c r="V6547" s="1" t="s">
        <v>4151</v>
      </c>
      <c r="W6547" s="1" t="s">
        <v>2551</v>
      </c>
      <c r="X6547" s="5" t="s">
        <v>4186</v>
      </c>
      <c r="Y6547" s="5" t="s">
        <v>2557</v>
      </c>
      <c r="Z6547" s="5" t="s">
        <v>13</v>
      </c>
      <c r="AA6547" s="5"/>
    </row>
    <row r="6548" spans="1:27" ht="12" customHeight="1" x14ac:dyDescent="0.15">
      <c r="A6548" s="1" t="s">
        <v>1662</v>
      </c>
      <c r="B6548" s="1" t="s">
        <v>964</v>
      </c>
      <c r="C6548" s="1" t="s">
        <v>21</v>
      </c>
      <c r="D6548" s="1" t="s">
        <v>2518</v>
      </c>
      <c r="E6548" s="1" t="s">
        <v>10</v>
      </c>
      <c r="F6548" s="1" t="s">
        <v>1692</v>
      </c>
      <c r="G6548" s="1" t="s">
        <v>245</v>
      </c>
      <c r="H6548" s="1" t="s">
        <v>306</v>
      </c>
      <c r="I6548" s="16"/>
      <c r="J6548" s="16"/>
      <c r="K6548" s="16"/>
      <c r="L6548" s="16"/>
      <c r="M6548" s="16"/>
      <c r="N6548" s="16"/>
      <c r="O6548" s="16"/>
      <c r="P6548" s="16"/>
      <c r="Q6548" s="16"/>
      <c r="R6548" s="16"/>
      <c r="S6548" s="16"/>
      <c r="T6548" s="16"/>
      <c r="U6548" s="16"/>
      <c r="V6548" s="1" t="s">
        <v>4151</v>
      </c>
      <c r="W6548" s="1" t="s">
        <v>2551</v>
      </c>
      <c r="X6548" s="5" t="s">
        <v>4186</v>
      </c>
      <c r="Y6548" s="5" t="s">
        <v>2740</v>
      </c>
      <c r="Z6548" s="5" t="s">
        <v>2788</v>
      </c>
      <c r="AA6548" s="5"/>
    </row>
    <row r="6549" spans="1:27" ht="12" customHeight="1" x14ac:dyDescent="0.15">
      <c r="A6549" s="1" t="s">
        <v>1662</v>
      </c>
      <c r="B6549" s="1" t="s">
        <v>964</v>
      </c>
      <c r="C6549" s="1" t="s">
        <v>23</v>
      </c>
      <c r="D6549" s="1" t="s">
        <v>2518</v>
      </c>
      <c r="E6549" s="1" t="s">
        <v>10</v>
      </c>
      <c r="F6549" s="1" t="s">
        <v>1692</v>
      </c>
      <c r="G6549" s="1" t="s">
        <v>22</v>
      </c>
      <c r="H6549" s="1" t="s">
        <v>13</v>
      </c>
      <c r="I6549" s="16"/>
      <c r="J6549" s="16"/>
      <c r="K6549" s="16"/>
      <c r="L6549" s="16"/>
      <c r="M6549" s="16"/>
      <c r="N6549" s="16"/>
      <c r="O6549" s="16"/>
      <c r="P6549" s="16"/>
      <c r="Q6549" s="16"/>
      <c r="R6549" s="16"/>
      <c r="S6549" s="16"/>
      <c r="T6549" s="16"/>
      <c r="U6549" s="16"/>
      <c r="V6549" s="1" t="s">
        <v>4151</v>
      </c>
      <c r="W6549" s="1" t="s">
        <v>2551</v>
      </c>
      <c r="X6549" s="5" t="s">
        <v>4186</v>
      </c>
      <c r="Y6549" s="5" t="s">
        <v>2564</v>
      </c>
      <c r="Z6549" s="5" t="s">
        <v>13</v>
      </c>
      <c r="AA6549" s="5"/>
    </row>
    <row r="6550" spans="1:27" ht="12" customHeight="1" x14ac:dyDescent="0.15">
      <c r="A6550" s="1" t="s">
        <v>1662</v>
      </c>
      <c r="B6550" s="1" t="s">
        <v>964</v>
      </c>
      <c r="C6550" s="1" t="s">
        <v>77</v>
      </c>
      <c r="D6550" s="1" t="s">
        <v>2518</v>
      </c>
      <c r="E6550" s="1" t="s">
        <v>10</v>
      </c>
      <c r="F6550" s="1" t="s">
        <v>1692</v>
      </c>
      <c r="G6550" s="1" t="s">
        <v>24</v>
      </c>
      <c r="H6550" s="1" t="s">
        <v>13</v>
      </c>
      <c r="I6550" s="16"/>
      <c r="J6550" s="16"/>
      <c r="K6550" s="16"/>
      <c r="L6550" s="16"/>
      <c r="M6550" s="16"/>
      <c r="N6550" s="16"/>
      <c r="O6550" s="16"/>
      <c r="P6550" s="16"/>
      <c r="Q6550" s="16"/>
      <c r="R6550" s="16"/>
      <c r="S6550" s="16"/>
      <c r="T6550" s="16"/>
      <c r="U6550" s="16"/>
      <c r="V6550" s="1" t="s">
        <v>4151</v>
      </c>
      <c r="W6550" s="1" t="s">
        <v>2551</v>
      </c>
      <c r="X6550" s="5" t="s">
        <v>4186</v>
      </c>
      <c r="Y6550" s="5" t="s">
        <v>2559</v>
      </c>
      <c r="Z6550" s="5" t="s">
        <v>13</v>
      </c>
      <c r="AA6550" s="5"/>
    </row>
    <row r="6551" spans="1:27" ht="12" customHeight="1" x14ac:dyDescent="0.15">
      <c r="A6551" s="1" t="s">
        <v>1662</v>
      </c>
      <c r="B6551" s="1" t="s">
        <v>964</v>
      </c>
      <c r="C6551" s="1" t="s">
        <v>244</v>
      </c>
      <c r="D6551" s="1" t="s">
        <v>2518</v>
      </c>
      <c r="E6551" s="1" t="s">
        <v>10</v>
      </c>
      <c r="F6551" s="1" t="s">
        <v>1692</v>
      </c>
      <c r="G6551" s="1" t="s">
        <v>220</v>
      </c>
      <c r="H6551" s="1" t="s">
        <v>1632</v>
      </c>
      <c r="I6551" s="16"/>
      <c r="J6551" s="16"/>
      <c r="K6551" s="16"/>
      <c r="L6551" s="16"/>
      <c r="M6551" s="16"/>
      <c r="N6551" s="16"/>
      <c r="O6551" s="16"/>
      <c r="P6551" s="16"/>
      <c r="Q6551" s="16"/>
      <c r="R6551" s="16"/>
      <c r="S6551" s="16"/>
      <c r="T6551" s="16"/>
      <c r="U6551" s="16"/>
      <c r="V6551" s="1" t="s">
        <v>4151</v>
      </c>
      <c r="W6551" s="1" t="s">
        <v>2551</v>
      </c>
      <c r="X6551" s="5" t="s">
        <v>4186</v>
      </c>
      <c r="Y6551" s="5" t="s">
        <v>4107</v>
      </c>
      <c r="Z6551" s="5" t="s">
        <v>4109</v>
      </c>
      <c r="AA6551" s="5"/>
    </row>
    <row r="6552" spans="1:27" ht="12" customHeight="1" x14ac:dyDescent="0.15">
      <c r="A6552" s="1" t="s">
        <v>1662</v>
      </c>
      <c r="B6552" s="1" t="s">
        <v>966</v>
      </c>
      <c r="C6552" s="1" t="s">
        <v>9</v>
      </c>
      <c r="D6552" s="1" t="s">
        <v>2518</v>
      </c>
      <c r="E6552" s="1" t="s">
        <v>10</v>
      </c>
      <c r="F6552" s="1" t="s">
        <v>1693</v>
      </c>
      <c r="G6552" s="1" t="s">
        <v>12</v>
      </c>
      <c r="H6552" s="1" t="s">
        <v>13</v>
      </c>
      <c r="I6552" s="16"/>
      <c r="J6552" s="16"/>
      <c r="K6552" s="16"/>
      <c r="L6552" s="16"/>
      <c r="M6552" s="16"/>
      <c r="N6552" s="16"/>
      <c r="O6552" s="16"/>
      <c r="P6552" s="16"/>
      <c r="Q6552" s="16"/>
      <c r="R6552" s="16"/>
      <c r="S6552" s="16"/>
      <c r="T6552" s="16"/>
      <c r="U6552" s="16"/>
      <c r="V6552" s="1" t="s">
        <v>4151</v>
      </c>
      <c r="W6552" s="1" t="s">
        <v>2551</v>
      </c>
      <c r="X6552" s="5" t="s">
        <v>4187</v>
      </c>
      <c r="Y6552" s="5" t="s">
        <v>2553</v>
      </c>
      <c r="Z6552" s="5" t="s">
        <v>13</v>
      </c>
      <c r="AA6552" s="5"/>
    </row>
    <row r="6553" spans="1:27" ht="12" customHeight="1" x14ac:dyDescent="0.15">
      <c r="A6553" s="1" t="s">
        <v>1662</v>
      </c>
      <c r="B6553" s="1" t="s">
        <v>966</v>
      </c>
      <c r="C6553" s="1" t="s">
        <v>15</v>
      </c>
      <c r="D6553" s="1" t="s">
        <v>2518</v>
      </c>
      <c r="E6553" s="1" t="s">
        <v>10</v>
      </c>
      <c r="F6553" s="1" t="s">
        <v>1693</v>
      </c>
      <c r="G6553" s="1" t="s">
        <v>16</v>
      </c>
      <c r="H6553" s="1" t="s">
        <v>13</v>
      </c>
      <c r="I6553" s="16"/>
      <c r="J6553" s="16"/>
      <c r="K6553" s="16"/>
      <c r="L6553" s="16"/>
      <c r="M6553" s="16"/>
      <c r="N6553" s="16"/>
      <c r="O6553" s="16"/>
      <c r="P6553" s="16"/>
      <c r="Q6553" s="16"/>
      <c r="R6553" s="16"/>
      <c r="S6553" s="16"/>
      <c r="T6553" s="16"/>
      <c r="U6553" s="16"/>
      <c r="V6553" s="1" t="s">
        <v>4151</v>
      </c>
      <c r="W6553" s="1" t="s">
        <v>2551</v>
      </c>
      <c r="X6553" s="5" t="s">
        <v>4187</v>
      </c>
      <c r="Y6553" s="5" t="s">
        <v>2561</v>
      </c>
      <c r="Z6553" s="5" t="s">
        <v>13</v>
      </c>
      <c r="AA6553" s="5"/>
    </row>
    <row r="6554" spans="1:27" ht="12" customHeight="1" x14ac:dyDescent="0.15">
      <c r="A6554" s="1" t="s">
        <v>1662</v>
      </c>
      <c r="B6554" s="1" t="s">
        <v>966</v>
      </c>
      <c r="C6554" s="1" t="s">
        <v>17</v>
      </c>
      <c r="D6554" s="1" t="s">
        <v>2518</v>
      </c>
      <c r="E6554" s="1" t="s">
        <v>10</v>
      </c>
      <c r="F6554" s="1" t="s">
        <v>1693</v>
      </c>
      <c r="G6554" s="1" t="s">
        <v>18</v>
      </c>
      <c r="H6554" s="1" t="s">
        <v>13</v>
      </c>
      <c r="I6554" s="16"/>
      <c r="J6554" s="16"/>
      <c r="K6554" s="16"/>
      <c r="L6554" s="16"/>
      <c r="M6554" s="16"/>
      <c r="N6554" s="16"/>
      <c r="O6554" s="16"/>
      <c r="P6554" s="16"/>
      <c r="Q6554" s="16"/>
      <c r="R6554" s="16"/>
      <c r="S6554" s="16"/>
      <c r="T6554" s="16"/>
      <c r="U6554" s="16"/>
      <c r="V6554" s="1" t="s">
        <v>4151</v>
      </c>
      <c r="W6554" s="1" t="s">
        <v>2551</v>
      </c>
      <c r="X6554" s="5" t="s">
        <v>4187</v>
      </c>
      <c r="Y6554" s="5" t="s">
        <v>2562</v>
      </c>
      <c r="Z6554" s="5" t="s">
        <v>13</v>
      </c>
      <c r="AA6554" s="5"/>
    </row>
    <row r="6555" spans="1:27" ht="12" customHeight="1" x14ac:dyDescent="0.15">
      <c r="A6555" s="1" t="s">
        <v>1662</v>
      </c>
      <c r="B6555" s="1" t="s">
        <v>966</v>
      </c>
      <c r="C6555" s="1" t="s">
        <v>19</v>
      </c>
      <c r="D6555" s="1" t="s">
        <v>2518</v>
      </c>
      <c r="E6555" s="1" t="s">
        <v>10</v>
      </c>
      <c r="F6555" s="1" t="s">
        <v>1693</v>
      </c>
      <c r="G6555" s="1" t="s">
        <v>242</v>
      </c>
      <c r="H6555" s="1" t="s">
        <v>13</v>
      </c>
      <c r="I6555" s="16"/>
      <c r="J6555" s="16"/>
      <c r="K6555" s="16"/>
      <c r="L6555" s="16"/>
      <c r="M6555" s="16"/>
      <c r="N6555" s="16"/>
      <c r="O6555" s="16"/>
      <c r="P6555" s="16"/>
      <c r="Q6555" s="16"/>
      <c r="R6555" s="16"/>
      <c r="S6555" s="16"/>
      <c r="T6555" s="16"/>
      <c r="U6555" s="16"/>
      <c r="V6555" s="1" t="s">
        <v>4151</v>
      </c>
      <c r="W6555" s="1" t="s">
        <v>2551</v>
      </c>
      <c r="X6555" s="5" t="s">
        <v>4187</v>
      </c>
      <c r="Y6555" s="5" t="s">
        <v>2557</v>
      </c>
      <c r="Z6555" s="5" t="s">
        <v>13</v>
      </c>
      <c r="AA6555" s="5"/>
    </row>
    <row r="6556" spans="1:27" ht="12" customHeight="1" x14ac:dyDescent="0.15">
      <c r="A6556" s="1" t="s">
        <v>1662</v>
      </c>
      <c r="B6556" s="1" t="s">
        <v>966</v>
      </c>
      <c r="C6556" s="1" t="s">
        <v>21</v>
      </c>
      <c r="D6556" s="1" t="s">
        <v>2518</v>
      </c>
      <c r="E6556" s="1" t="s">
        <v>10</v>
      </c>
      <c r="F6556" s="1" t="s">
        <v>1693</v>
      </c>
      <c r="G6556" s="1" t="s">
        <v>245</v>
      </c>
      <c r="H6556" s="1" t="s">
        <v>306</v>
      </c>
      <c r="I6556" s="16"/>
      <c r="J6556" s="16"/>
      <c r="K6556" s="16"/>
      <c r="L6556" s="16"/>
      <c r="M6556" s="16"/>
      <c r="N6556" s="16"/>
      <c r="O6556" s="16"/>
      <c r="P6556" s="16"/>
      <c r="Q6556" s="16"/>
      <c r="R6556" s="16"/>
      <c r="S6556" s="16"/>
      <c r="T6556" s="16"/>
      <c r="U6556" s="16"/>
      <c r="V6556" s="1" t="s">
        <v>4151</v>
      </c>
      <c r="W6556" s="1" t="s">
        <v>2551</v>
      </c>
      <c r="X6556" s="5" t="s">
        <v>4187</v>
      </c>
      <c r="Y6556" s="5" t="s">
        <v>2740</v>
      </c>
      <c r="Z6556" s="5" t="s">
        <v>2788</v>
      </c>
      <c r="AA6556" s="5"/>
    </row>
    <row r="6557" spans="1:27" ht="12" customHeight="1" x14ac:dyDescent="0.15">
      <c r="A6557" s="1" t="s">
        <v>1662</v>
      </c>
      <c r="B6557" s="1" t="s">
        <v>966</v>
      </c>
      <c r="C6557" s="1" t="s">
        <v>23</v>
      </c>
      <c r="D6557" s="1" t="s">
        <v>2518</v>
      </c>
      <c r="E6557" s="1" t="s">
        <v>10</v>
      </c>
      <c r="F6557" s="1" t="s">
        <v>1693</v>
      </c>
      <c r="G6557" s="1" t="s">
        <v>22</v>
      </c>
      <c r="H6557" s="1" t="s">
        <v>13</v>
      </c>
      <c r="I6557" s="16"/>
      <c r="J6557" s="16"/>
      <c r="K6557" s="16"/>
      <c r="L6557" s="16"/>
      <c r="M6557" s="16"/>
      <c r="N6557" s="16"/>
      <c r="O6557" s="16"/>
      <c r="P6557" s="16"/>
      <c r="Q6557" s="16"/>
      <c r="R6557" s="16"/>
      <c r="S6557" s="16"/>
      <c r="T6557" s="16"/>
      <c r="U6557" s="16"/>
      <c r="V6557" s="1" t="s">
        <v>4151</v>
      </c>
      <c r="W6557" s="1" t="s">
        <v>2551</v>
      </c>
      <c r="X6557" s="5" t="s">
        <v>4187</v>
      </c>
      <c r="Y6557" s="5" t="s">
        <v>2564</v>
      </c>
      <c r="Z6557" s="5" t="s">
        <v>13</v>
      </c>
      <c r="AA6557" s="5"/>
    </row>
    <row r="6558" spans="1:27" ht="12" customHeight="1" x14ac:dyDescent="0.15">
      <c r="A6558" s="1" t="s">
        <v>1662</v>
      </c>
      <c r="B6558" s="1" t="s">
        <v>966</v>
      </c>
      <c r="C6558" s="1" t="s">
        <v>77</v>
      </c>
      <c r="D6558" s="1" t="s">
        <v>2518</v>
      </c>
      <c r="E6558" s="1" t="s">
        <v>10</v>
      </c>
      <c r="F6558" s="1" t="s">
        <v>1693</v>
      </c>
      <c r="G6558" s="1" t="s">
        <v>24</v>
      </c>
      <c r="H6558" s="1" t="s">
        <v>13</v>
      </c>
      <c r="I6558" s="16"/>
      <c r="J6558" s="16"/>
      <c r="K6558" s="16"/>
      <c r="L6558" s="16"/>
      <c r="M6558" s="16"/>
      <c r="N6558" s="16"/>
      <c r="O6558" s="16"/>
      <c r="P6558" s="16"/>
      <c r="Q6558" s="16"/>
      <c r="R6558" s="16"/>
      <c r="S6558" s="16"/>
      <c r="T6558" s="16"/>
      <c r="U6558" s="16"/>
      <c r="V6558" s="1" t="s">
        <v>4151</v>
      </c>
      <c r="W6558" s="1" t="s">
        <v>2551</v>
      </c>
      <c r="X6558" s="5" t="s">
        <v>4187</v>
      </c>
      <c r="Y6558" s="5" t="s">
        <v>2559</v>
      </c>
      <c r="Z6558" s="5" t="s">
        <v>13</v>
      </c>
      <c r="AA6558" s="5"/>
    </row>
    <row r="6559" spans="1:27" ht="12" customHeight="1" x14ac:dyDescent="0.15">
      <c r="A6559" s="1" t="s">
        <v>1662</v>
      </c>
      <c r="B6559" s="1" t="s">
        <v>966</v>
      </c>
      <c r="C6559" s="1" t="s">
        <v>244</v>
      </c>
      <c r="D6559" s="1" t="s">
        <v>2518</v>
      </c>
      <c r="E6559" s="1" t="s">
        <v>10</v>
      </c>
      <c r="F6559" s="1" t="s">
        <v>1693</v>
      </c>
      <c r="G6559" s="1" t="s">
        <v>220</v>
      </c>
      <c r="H6559" s="1" t="s">
        <v>1632</v>
      </c>
      <c r="I6559" s="16"/>
      <c r="J6559" s="16"/>
      <c r="K6559" s="16"/>
      <c r="L6559" s="16"/>
      <c r="M6559" s="16"/>
      <c r="N6559" s="16"/>
      <c r="O6559" s="16"/>
      <c r="P6559" s="16"/>
      <c r="Q6559" s="16"/>
      <c r="R6559" s="16"/>
      <c r="S6559" s="16"/>
      <c r="T6559" s="16"/>
      <c r="U6559" s="16"/>
      <c r="V6559" s="1" t="s">
        <v>4151</v>
      </c>
      <c r="W6559" s="1" t="s">
        <v>2551</v>
      </c>
      <c r="X6559" s="5" t="s">
        <v>4187</v>
      </c>
      <c r="Y6559" s="5" t="s">
        <v>4107</v>
      </c>
      <c r="Z6559" s="5" t="s">
        <v>4109</v>
      </c>
      <c r="AA6559" s="5"/>
    </row>
    <row r="6560" spans="1:27" ht="12" customHeight="1" x14ac:dyDescent="0.15">
      <c r="A6560" s="1" t="s">
        <v>1662</v>
      </c>
      <c r="B6560" s="1" t="s">
        <v>1210</v>
      </c>
      <c r="C6560" s="1" t="s">
        <v>9</v>
      </c>
      <c r="D6560" s="1" t="s">
        <v>2518</v>
      </c>
      <c r="E6560" s="1" t="s">
        <v>10</v>
      </c>
      <c r="F6560" s="1" t="s">
        <v>1694</v>
      </c>
      <c r="G6560" s="1" t="s">
        <v>12</v>
      </c>
      <c r="H6560" s="1" t="s">
        <v>13</v>
      </c>
      <c r="I6560" s="16"/>
      <c r="J6560" s="16"/>
      <c r="K6560" s="16"/>
      <c r="L6560" s="16"/>
      <c r="M6560" s="16"/>
      <c r="N6560" s="16"/>
      <c r="O6560" s="16"/>
      <c r="P6560" s="16"/>
      <c r="Q6560" s="16"/>
      <c r="R6560" s="16"/>
      <c r="S6560" s="16"/>
      <c r="T6560" s="16"/>
      <c r="U6560" s="16"/>
      <c r="V6560" s="1" t="s">
        <v>4151</v>
      </c>
      <c r="W6560" s="1" t="s">
        <v>2551</v>
      </c>
      <c r="X6560" s="5" t="s">
        <v>4188</v>
      </c>
      <c r="Y6560" s="5" t="s">
        <v>2553</v>
      </c>
      <c r="Z6560" s="5" t="s">
        <v>13</v>
      </c>
      <c r="AA6560" s="5"/>
    </row>
    <row r="6561" spans="1:27" ht="12" customHeight="1" x14ac:dyDescent="0.15">
      <c r="A6561" s="1" t="s">
        <v>1662</v>
      </c>
      <c r="B6561" s="1" t="s">
        <v>1210</v>
      </c>
      <c r="C6561" s="1" t="s">
        <v>15</v>
      </c>
      <c r="D6561" s="1" t="s">
        <v>2518</v>
      </c>
      <c r="E6561" s="1" t="s">
        <v>10</v>
      </c>
      <c r="F6561" s="1" t="s">
        <v>1694</v>
      </c>
      <c r="G6561" s="1" t="s">
        <v>16</v>
      </c>
      <c r="H6561" s="1" t="s">
        <v>13</v>
      </c>
      <c r="I6561" s="16"/>
      <c r="J6561" s="16"/>
      <c r="K6561" s="16"/>
      <c r="L6561" s="16"/>
      <c r="M6561" s="16"/>
      <c r="N6561" s="16"/>
      <c r="O6561" s="16"/>
      <c r="P6561" s="16"/>
      <c r="Q6561" s="16"/>
      <c r="R6561" s="16"/>
      <c r="S6561" s="16"/>
      <c r="T6561" s="16"/>
      <c r="U6561" s="16"/>
      <c r="V6561" s="1" t="s">
        <v>4151</v>
      </c>
      <c r="W6561" s="1" t="s">
        <v>2551</v>
      </c>
      <c r="X6561" s="5" t="s">
        <v>4188</v>
      </c>
      <c r="Y6561" s="5" t="s">
        <v>2561</v>
      </c>
      <c r="Z6561" s="5" t="s">
        <v>13</v>
      </c>
      <c r="AA6561" s="5"/>
    </row>
    <row r="6562" spans="1:27" ht="12" customHeight="1" x14ac:dyDescent="0.15">
      <c r="A6562" s="1" t="s">
        <v>1662</v>
      </c>
      <c r="B6562" s="1" t="s">
        <v>1210</v>
      </c>
      <c r="C6562" s="1" t="s">
        <v>17</v>
      </c>
      <c r="D6562" s="1" t="s">
        <v>2518</v>
      </c>
      <c r="E6562" s="1" t="s">
        <v>10</v>
      </c>
      <c r="F6562" s="1" t="s">
        <v>1694</v>
      </c>
      <c r="G6562" s="1" t="s">
        <v>18</v>
      </c>
      <c r="H6562" s="1" t="s">
        <v>13</v>
      </c>
      <c r="I6562" s="16"/>
      <c r="J6562" s="16"/>
      <c r="K6562" s="16"/>
      <c r="L6562" s="16"/>
      <c r="M6562" s="16"/>
      <c r="N6562" s="16"/>
      <c r="O6562" s="16"/>
      <c r="P6562" s="16"/>
      <c r="Q6562" s="16"/>
      <c r="R6562" s="16"/>
      <c r="S6562" s="16"/>
      <c r="T6562" s="16"/>
      <c r="U6562" s="16"/>
      <c r="V6562" s="1" t="s">
        <v>4151</v>
      </c>
      <c r="W6562" s="1" t="s">
        <v>2551</v>
      </c>
      <c r="X6562" s="5" t="s">
        <v>4188</v>
      </c>
      <c r="Y6562" s="5" t="s">
        <v>2562</v>
      </c>
      <c r="Z6562" s="5" t="s">
        <v>13</v>
      </c>
      <c r="AA6562" s="5"/>
    </row>
    <row r="6563" spans="1:27" ht="12" customHeight="1" x14ac:dyDescent="0.15">
      <c r="A6563" s="1" t="s">
        <v>1662</v>
      </c>
      <c r="B6563" s="1" t="s">
        <v>1210</v>
      </c>
      <c r="C6563" s="1" t="s">
        <v>19</v>
      </c>
      <c r="D6563" s="1" t="s">
        <v>2518</v>
      </c>
      <c r="E6563" s="1" t="s">
        <v>10</v>
      </c>
      <c r="F6563" s="1" t="s">
        <v>1694</v>
      </c>
      <c r="G6563" s="1" t="s">
        <v>242</v>
      </c>
      <c r="H6563" s="1" t="s">
        <v>13</v>
      </c>
      <c r="I6563" s="16"/>
      <c r="J6563" s="16"/>
      <c r="K6563" s="16"/>
      <c r="L6563" s="16"/>
      <c r="M6563" s="16"/>
      <c r="N6563" s="16"/>
      <c r="O6563" s="16"/>
      <c r="P6563" s="16"/>
      <c r="Q6563" s="16"/>
      <c r="R6563" s="16"/>
      <c r="S6563" s="16"/>
      <c r="T6563" s="16"/>
      <c r="U6563" s="16"/>
      <c r="V6563" s="1" t="s">
        <v>4151</v>
      </c>
      <c r="W6563" s="1" t="s">
        <v>2551</v>
      </c>
      <c r="X6563" s="5" t="s">
        <v>4188</v>
      </c>
      <c r="Y6563" s="5" t="s">
        <v>2557</v>
      </c>
      <c r="Z6563" s="5" t="s">
        <v>13</v>
      </c>
      <c r="AA6563" s="5"/>
    </row>
    <row r="6564" spans="1:27" ht="12" customHeight="1" x14ac:dyDescent="0.15">
      <c r="A6564" s="1" t="s">
        <v>1662</v>
      </c>
      <c r="B6564" s="1" t="s">
        <v>1210</v>
      </c>
      <c r="C6564" s="1" t="s">
        <v>21</v>
      </c>
      <c r="D6564" s="1" t="s">
        <v>2518</v>
      </c>
      <c r="E6564" s="1" t="s">
        <v>10</v>
      </c>
      <c r="F6564" s="1" t="s">
        <v>1694</v>
      </c>
      <c r="G6564" s="1" t="s">
        <v>245</v>
      </c>
      <c r="H6564" s="1" t="s">
        <v>306</v>
      </c>
      <c r="I6564" s="16"/>
      <c r="J6564" s="16"/>
      <c r="K6564" s="16"/>
      <c r="L6564" s="16"/>
      <c r="M6564" s="16"/>
      <c r="N6564" s="16"/>
      <c r="O6564" s="16"/>
      <c r="P6564" s="16"/>
      <c r="Q6564" s="16"/>
      <c r="R6564" s="16"/>
      <c r="S6564" s="16"/>
      <c r="T6564" s="16"/>
      <c r="U6564" s="16"/>
      <c r="V6564" s="1" t="s">
        <v>4151</v>
      </c>
      <c r="W6564" s="1" t="s">
        <v>2551</v>
      </c>
      <c r="X6564" s="5" t="s">
        <v>4188</v>
      </c>
      <c r="Y6564" s="5" t="s">
        <v>2740</v>
      </c>
      <c r="Z6564" s="5" t="s">
        <v>2788</v>
      </c>
      <c r="AA6564" s="5"/>
    </row>
    <row r="6565" spans="1:27" ht="12" customHeight="1" x14ac:dyDescent="0.15">
      <c r="A6565" s="1" t="s">
        <v>1662</v>
      </c>
      <c r="B6565" s="1" t="s">
        <v>1210</v>
      </c>
      <c r="C6565" s="1" t="s">
        <v>23</v>
      </c>
      <c r="D6565" s="1" t="s">
        <v>2518</v>
      </c>
      <c r="E6565" s="1" t="s">
        <v>10</v>
      </c>
      <c r="F6565" s="1" t="s">
        <v>1694</v>
      </c>
      <c r="G6565" s="1" t="s">
        <v>22</v>
      </c>
      <c r="H6565" s="1" t="s">
        <v>13</v>
      </c>
      <c r="I6565" s="16"/>
      <c r="J6565" s="16"/>
      <c r="K6565" s="16"/>
      <c r="L6565" s="16"/>
      <c r="M6565" s="16"/>
      <c r="N6565" s="16"/>
      <c r="O6565" s="16"/>
      <c r="P6565" s="16"/>
      <c r="Q6565" s="16"/>
      <c r="R6565" s="16"/>
      <c r="S6565" s="16"/>
      <c r="T6565" s="16"/>
      <c r="U6565" s="16"/>
      <c r="V6565" s="1" t="s">
        <v>4151</v>
      </c>
      <c r="W6565" s="1" t="s">
        <v>2551</v>
      </c>
      <c r="X6565" s="5" t="s">
        <v>4188</v>
      </c>
      <c r="Y6565" s="5" t="s">
        <v>2564</v>
      </c>
      <c r="Z6565" s="5" t="s">
        <v>13</v>
      </c>
      <c r="AA6565" s="5"/>
    </row>
    <row r="6566" spans="1:27" ht="12" customHeight="1" x14ac:dyDescent="0.15">
      <c r="A6566" s="1" t="s">
        <v>1662</v>
      </c>
      <c r="B6566" s="1" t="s">
        <v>1210</v>
      </c>
      <c r="C6566" s="1" t="s">
        <v>77</v>
      </c>
      <c r="D6566" s="1" t="s">
        <v>2518</v>
      </c>
      <c r="E6566" s="1" t="s">
        <v>10</v>
      </c>
      <c r="F6566" s="1" t="s">
        <v>1694</v>
      </c>
      <c r="G6566" s="1" t="s">
        <v>24</v>
      </c>
      <c r="H6566" s="1" t="s">
        <v>13</v>
      </c>
      <c r="I6566" s="16"/>
      <c r="J6566" s="16"/>
      <c r="K6566" s="16"/>
      <c r="L6566" s="16"/>
      <c r="M6566" s="16"/>
      <c r="N6566" s="16"/>
      <c r="O6566" s="16"/>
      <c r="P6566" s="16"/>
      <c r="Q6566" s="16"/>
      <c r="R6566" s="16"/>
      <c r="S6566" s="16"/>
      <c r="T6566" s="16"/>
      <c r="U6566" s="16"/>
      <c r="V6566" s="1" t="s">
        <v>4151</v>
      </c>
      <c r="W6566" s="1" t="s">
        <v>2551</v>
      </c>
      <c r="X6566" s="5" t="s">
        <v>4188</v>
      </c>
      <c r="Y6566" s="5" t="s">
        <v>2559</v>
      </c>
      <c r="Z6566" s="5" t="s">
        <v>13</v>
      </c>
      <c r="AA6566" s="5"/>
    </row>
    <row r="6567" spans="1:27" ht="12" customHeight="1" x14ac:dyDescent="0.15">
      <c r="A6567" s="1" t="s">
        <v>1662</v>
      </c>
      <c r="B6567" s="1" t="s">
        <v>1210</v>
      </c>
      <c r="C6567" s="1" t="s">
        <v>244</v>
      </c>
      <c r="D6567" s="1" t="s">
        <v>2518</v>
      </c>
      <c r="E6567" s="1" t="s">
        <v>10</v>
      </c>
      <c r="F6567" s="1" t="s">
        <v>1694</v>
      </c>
      <c r="G6567" s="1" t="s">
        <v>220</v>
      </c>
      <c r="H6567" s="1" t="s">
        <v>1632</v>
      </c>
      <c r="I6567" s="16"/>
      <c r="J6567" s="16"/>
      <c r="K6567" s="16"/>
      <c r="L6567" s="16"/>
      <c r="M6567" s="16"/>
      <c r="N6567" s="16"/>
      <c r="O6567" s="16"/>
      <c r="P6567" s="16"/>
      <c r="Q6567" s="16"/>
      <c r="R6567" s="16"/>
      <c r="S6567" s="16"/>
      <c r="T6567" s="16"/>
      <c r="U6567" s="16"/>
      <c r="V6567" s="1" t="s">
        <v>4151</v>
      </c>
      <c r="W6567" s="1" t="s">
        <v>2551</v>
      </c>
      <c r="X6567" s="5" t="s">
        <v>4188</v>
      </c>
      <c r="Y6567" s="5" t="s">
        <v>4107</v>
      </c>
      <c r="Z6567" s="5" t="s">
        <v>4109</v>
      </c>
      <c r="AA6567" s="5"/>
    </row>
    <row r="6568" spans="1:27" ht="12" customHeight="1" x14ac:dyDescent="0.15">
      <c r="A6568" s="1" t="s">
        <v>1662</v>
      </c>
      <c r="B6568" s="1" t="s">
        <v>1214</v>
      </c>
      <c r="C6568" s="1" t="s">
        <v>9</v>
      </c>
      <c r="D6568" s="1" t="s">
        <v>2518</v>
      </c>
      <c r="E6568" s="1" t="s">
        <v>10</v>
      </c>
      <c r="F6568" s="1" t="s">
        <v>1695</v>
      </c>
      <c r="G6568" s="1" t="s">
        <v>12</v>
      </c>
      <c r="H6568" s="1" t="s">
        <v>13</v>
      </c>
      <c r="I6568" s="16"/>
      <c r="J6568" s="16"/>
      <c r="K6568" s="16"/>
      <c r="L6568" s="16"/>
      <c r="M6568" s="16"/>
      <c r="N6568" s="16"/>
      <c r="O6568" s="16"/>
      <c r="P6568" s="16"/>
      <c r="Q6568" s="16"/>
      <c r="R6568" s="16"/>
      <c r="S6568" s="16"/>
      <c r="T6568" s="16"/>
      <c r="U6568" s="16"/>
      <c r="V6568" s="1" t="s">
        <v>4151</v>
      </c>
      <c r="W6568" s="1" t="s">
        <v>2551</v>
      </c>
      <c r="X6568" s="5" t="s">
        <v>4189</v>
      </c>
      <c r="Y6568" s="5" t="s">
        <v>2553</v>
      </c>
      <c r="Z6568" s="5" t="s">
        <v>13</v>
      </c>
      <c r="AA6568" s="5"/>
    </row>
    <row r="6569" spans="1:27" ht="12" customHeight="1" x14ac:dyDescent="0.15">
      <c r="A6569" s="1" t="s">
        <v>1662</v>
      </c>
      <c r="B6569" s="1" t="s">
        <v>1214</v>
      </c>
      <c r="C6569" s="1" t="s">
        <v>15</v>
      </c>
      <c r="D6569" s="1" t="s">
        <v>2518</v>
      </c>
      <c r="E6569" s="1" t="s">
        <v>10</v>
      </c>
      <c r="F6569" s="1" t="s">
        <v>1695</v>
      </c>
      <c r="G6569" s="1" t="s">
        <v>16</v>
      </c>
      <c r="H6569" s="1" t="s">
        <v>13</v>
      </c>
      <c r="I6569" s="16"/>
      <c r="J6569" s="16"/>
      <c r="K6569" s="16"/>
      <c r="L6569" s="16"/>
      <c r="M6569" s="16"/>
      <c r="N6569" s="16"/>
      <c r="O6569" s="16"/>
      <c r="P6569" s="16"/>
      <c r="Q6569" s="16"/>
      <c r="R6569" s="16"/>
      <c r="S6569" s="16"/>
      <c r="T6569" s="16"/>
      <c r="U6569" s="16"/>
      <c r="V6569" s="1" t="s">
        <v>4151</v>
      </c>
      <c r="W6569" s="1" t="s">
        <v>2551</v>
      </c>
      <c r="X6569" s="5" t="s">
        <v>4189</v>
      </c>
      <c r="Y6569" s="5" t="s">
        <v>2561</v>
      </c>
      <c r="Z6569" s="5" t="s">
        <v>13</v>
      </c>
      <c r="AA6569" s="5"/>
    </row>
    <row r="6570" spans="1:27" ht="12" customHeight="1" x14ac:dyDescent="0.15">
      <c r="A6570" s="1" t="s">
        <v>1662</v>
      </c>
      <c r="B6570" s="1" t="s">
        <v>1214</v>
      </c>
      <c r="C6570" s="1" t="s">
        <v>17</v>
      </c>
      <c r="D6570" s="1" t="s">
        <v>2518</v>
      </c>
      <c r="E6570" s="1" t="s">
        <v>10</v>
      </c>
      <c r="F6570" s="1" t="s">
        <v>1695</v>
      </c>
      <c r="G6570" s="1" t="s">
        <v>18</v>
      </c>
      <c r="H6570" s="1" t="s">
        <v>13</v>
      </c>
      <c r="I6570" s="16"/>
      <c r="J6570" s="16"/>
      <c r="K6570" s="16"/>
      <c r="L6570" s="16"/>
      <c r="M6570" s="16"/>
      <c r="N6570" s="16"/>
      <c r="O6570" s="16"/>
      <c r="P6570" s="16"/>
      <c r="Q6570" s="16"/>
      <c r="R6570" s="16"/>
      <c r="S6570" s="16"/>
      <c r="T6570" s="16"/>
      <c r="U6570" s="16"/>
      <c r="V6570" s="1" t="s">
        <v>4151</v>
      </c>
      <c r="W6570" s="1" t="s">
        <v>2551</v>
      </c>
      <c r="X6570" s="5" t="s">
        <v>4189</v>
      </c>
      <c r="Y6570" s="5" t="s">
        <v>2562</v>
      </c>
      <c r="Z6570" s="5" t="s">
        <v>13</v>
      </c>
      <c r="AA6570" s="5"/>
    </row>
    <row r="6571" spans="1:27" ht="12" customHeight="1" x14ac:dyDescent="0.15">
      <c r="A6571" s="1" t="s">
        <v>1662</v>
      </c>
      <c r="B6571" s="1" t="s">
        <v>1214</v>
      </c>
      <c r="C6571" s="1" t="s">
        <v>19</v>
      </c>
      <c r="D6571" s="1" t="s">
        <v>2518</v>
      </c>
      <c r="E6571" s="1" t="s">
        <v>10</v>
      </c>
      <c r="F6571" s="1" t="s">
        <v>1695</v>
      </c>
      <c r="G6571" s="1" t="s">
        <v>242</v>
      </c>
      <c r="H6571" s="1" t="s">
        <v>13</v>
      </c>
      <c r="I6571" s="16"/>
      <c r="J6571" s="16"/>
      <c r="K6571" s="16"/>
      <c r="L6571" s="16"/>
      <c r="M6571" s="16"/>
      <c r="N6571" s="16"/>
      <c r="O6571" s="16"/>
      <c r="P6571" s="16"/>
      <c r="Q6571" s="16"/>
      <c r="R6571" s="16"/>
      <c r="S6571" s="16"/>
      <c r="T6571" s="16"/>
      <c r="U6571" s="16"/>
      <c r="V6571" s="1" t="s">
        <v>4151</v>
      </c>
      <c r="W6571" s="1" t="s">
        <v>2551</v>
      </c>
      <c r="X6571" s="5" t="s">
        <v>4189</v>
      </c>
      <c r="Y6571" s="5" t="s">
        <v>2557</v>
      </c>
      <c r="Z6571" s="5" t="s">
        <v>13</v>
      </c>
      <c r="AA6571" s="5"/>
    </row>
    <row r="6572" spans="1:27" ht="12" customHeight="1" x14ac:dyDescent="0.15">
      <c r="A6572" s="1" t="s">
        <v>1662</v>
      </c>
      <c r="B6572" s="1" t="s">
        <v>1214</v>
      </c>
      <c r="C6572" s="1" t="s">
        <v>21</v>
      </c>
      <c r="D6572" s="1" t="s">
        <v>2518</v>
      </c>
      <c r="E6572" s="1" t="s">
        <v>10</v>
      </c>
      <c r="F6572" s="1" t="s">
        <v>1695</v>
      </c>
      <c r="G6572" s="1" t="s">
        <v>245</v>
      </c>
      <c r="H6572" s="1" t="s">
        <v>306</v>
      </c>
      <c r="I6572" s="16"/>
      <c r="J6572" s="16"/>
      <c r="K6572" s="16"/>
      <c r="L6572" s="16"/>
      <c r="M6572" s="16"/>
      <c r="N6572" s="16"/>
      <c r="O6572" s="16"/>
      <c r="P6572" s="16"/>
      <c r="Q6572" s="16"/>
      <c r="R6572" s="16"/>
      <c r="S6572" s="16"/>
      <c r="T6572" s="16"/>
      <c r="U6572" s="16"/>
      <c r="V6572" s="1" t="s">
        <v>4151</v>
      </c>
      <c r="W6572" s="1" t="s">
        <v>2551</v>
      </c>
      <c r="X6572" s="5" t="s">
        <v>4189</v>
      </c>
      <c r="Y6572" s="5" t="s">
        <v>2740</v>
      </c>
      <c r="Z6572" s="5" t="s">
        <v>2788</v>
      </c>
      <c r="AA6572" s="5"/>
    </row>
    <row r="6573" spans="1:27" ht="12" customHeight="1" x14ac:dyDescent="0.15">
      <c r="A6573" s="1" t="s">
        <v>1662</v>
      </c>
      <c r="B6573" s="1" t="s">
        <v>1214</v>
      </c>
      <c r="C6573" s="1" t="s">
        <v>23</v>
      </c>
      <c r="D6573" s="1" t="s">
        <v>2518</v>
      </c>
      <c r="E6573" s="1" t="s">
        <v>10</v>
      </c>
      <c r="F6573" s="1" t="s">
        <v>1695</v>
      </c>
      <c r="G6573" s="1" t="s">
        <v>22</v>
      </c>
      <c r="H6573" s="1" t="s">
        <v>13</v>
      </c>
      <c r="I6573" s="16"/>
      <c r="J6573" s="16"/>
      <c r="K6573" s="16"/>
      <c r="L6573" s="16"/>
      <c r="M6573" s="16"/>
      <c r="N6573" s="16"/>
      <c r="O6573" s="16"/>
      <c r="P6573" s="16"/>
      <c r="Q6573" s="16"/>
      <c r="R6573" s="16"/>
      <c r="S6573" s="16"/>
      <c r="T6573" s="16"/>
      <c r="U6573" s="16"/>
      <c r="V6573" s="1" t="s">
        <v>4151</v>
      </c>
      <c r="W6573" s="1" t="s">
        <v>2551</v>
      </c>
      <c r="X6573" s="5" t="s">
        <v>4189</v>
      </c>
      <c r="Y6573" s="5" t="s">
        <v>2564</v>
      </c>
      <c r="Z6573" s="5" t="s">
        <v>13</v>
      </c>
      <c r="AA6573" s="5"/>
    </row>
    <row r="6574" spans="1:27" ht="12" customHeight="1" x14ac:dyDescent="0.15">
      <c r="A6574" s="1" t="s">
        <v>1662</v>
      </c>
      <c r="B6574" s="1" t="s">
        <v>1214</v>
      </c>
      <c r="C6574" s="1" t="s">
        <v>77</v>
      </c>
      <c r="D6574" s="1" t="s">
        <v>2518</v>
      </c>
      <c r="E6574" s="1" t="s">
        <v>10</v>
      </c>
      <c r="F6574" s="1" t="s">
        <v>1695</v>
      </c>
      <c r="G6574" s="1" t="s">
        <v>24</v>
      </c>
      <c r="H6574" s="1" t="s">
        <v>13</v>
      </c>
      <c r="I6574" s="16"/>
      <c r="J6574" s="16"/>
      <c r="K6574" s="16"/>
      <c r="L6574" s="16"/>
      <c r="M6574" s="16"/>
      <c r="N6574" s="16"/>
      <c r="O6574" s="16"/>
      <c r="P6574" s="16"/>
      <c r="Q6574" s="16"/>
      <c r="R6574" s="16"/>
      <c r="S6574" s="16"/>
      <c r="T6574" s="16"/>
      <c r="U6574" s="16"/>
      <c r="V6574" s="1" t="s">
        <v>4151</v>
      </c>
      <c r="W6574" s="1" t="s">
        <v>2551</v>
      </c>
      <c r="X6574" s="5" t="s">
        <v>4189</v>
      </c>
      <c r="Y6574" s="5" t="s">
        <v>2559</v>
      </c>
      <c r="Z6574" s="5" t="s">
        <v>13</v>
      </c>
      <c r="AA6574" s="5"/>
    </row>
    <row r="6575" spans="1:27" ht="12" customHeight="1" x14ac:dyDescent="0.15">
      <c r="A6575" s="1" t="s">
        <v>1662</v>
      </c>
      <c r="B6575" s="1" t="s">
        <v>1214</v>
      </c>
      <c r="C6575" s="1" t="s">
        <v>244</v>
      </c>
      <c r="D6575" s="1" t="s">
        <v>2518</v>
      </c>
      <c r="E6575" s="1" t="s">
        <v>10</v>
      </c>
      <c r="F6575" s="1" t="s">
        <v>1695</v>
      </c>
      <c r="G6575" s="1" t="s">
        <v>220</v>
      </c>
      <c r="H6575" s="1" t="s">
        <v>1632</v>
      </c>
      <c r="I6575" s="16"/>
      <c r="J6575" s="16"/>
      <c r="K6575" s="16"/>
      <c r="L6575" s="16"/>
      <c r="M6575" s="16"/>
      <c r="N6575" s="16"/>
      <c r="O6575" s="16"/>
      <c r="P6575" s="16"/>
      <c r="Q6575" s="16"/>
      <c r="R6575" s="16"/>
      <c r="S6575" s="16"/>
      <c r="T6575" s="16"/>
      <c r="U6575" s="16"/>
      <c r="V6575" s="1" t="s">
        <v>4151</v>
      </c>
      <c r="W6575" s="1" t="s">
        <v>2551</v>
      </c>
      <c r="X6575" s="5" t="s">
        <v>4189</v>
      </c>
      <c r="Y6575" s="5" t="s">
        <v>4107</v>
      </c>
      <c r="Z6575" s="5" t="s">
        <v>4109</v>
      </c>
      <c r="AA6575" s="5"/>
    </row>
    <row r="6576" spans="1:27" ht="12" customHeight="1" x14ac:dyDescent="0.15">
      <c r="A6576" s="1" t="s">
        <v>1662</v>
      </c>
      <c r="B6576" s="1" t="s">
        <v>1216</v>
      </c>
      <c r="C6576" s="1" t="s">
        <v>9</v>
      </c>
      <c r="D6576" s="1" t="s">
        <v>2518</v>
      </c>
      <c r="E6576" s="1" t="s">
        <v>10</v>
      </c>
      <c r="F6576" s="1" t="s">
        <v>1696</v>
      </c>
      <c r="G6576" s="1" t="s">
        <v>12</v>
      </c>
      <c r="H6576" s="1" t="s">
        <v>13</v>
      </c>
      <c r="I6576" s="16"/>
      <c r="J6576" s="16"/>
      <c r="K6576" s="16"/>
      <c r="L6576" s="16"/>
      <c r="M6576" s="16"/>
      <c r="N6576" s="16"/>
      <c r="O6576" s="16"/>
      <c r="P6576" s="16"/>
      <c r="Q6576" s="16"/>
      <c r="R6576" s="16"/>
      <c r="S6576" s="16"/>
      <c r="T6576" s="16"/>
      <c r="U6576" s="16"/>
      <c r="V6576" s="1" t="s">
        <v>4151</v>
      </c>
      <c r="W6576" s="1" t="s">
        <v>2551</v>
      </c>
      <c r="X6576" s="5" t="s">
        <v>4190</v>
      </c>
      <c r="Y6576" s="5" t="s">
        <v>2553</v>
      </c>
      <c r="Z6576" s="5" t="s">
        <v>13</v>
      </c>
      <c r="AA6576" s="5"/>
    </row>
    <row r="6577" spans="1:27" ht="12" customHeight="1" x14ac:dyDescent="0.15">
      <c r="A6577" s="1" t="s">
        <v>1662</v>
      </c>
      <c r="B6577" s="1" t="s">
        <v>1216</v>
      </c>
      <c r="C6577" s="1" t="s">
        <v>15</v>
      </c>
      <c r="D6577" s="1" t="s">
        <v>2518</v>
      </c>
      <c r="E6577" s="1" t="s">
        <v>10</v>
      </c>
      <c r="F6577" s="1" t="s">
        <v>1696</v>
      </c>
      <c r="G6577" s="1" t="s">
        <v>16</v>
      </c>
      <c r="H6577" s="1" t="s">
        <v>13</v>
      </c>
      <c r="I6577" s="16"/>
      <c r="J6577" s="16"/>
      <c r="K6577" s="16"/>
      <c r="L6577" s="16"/>
      <c r="M6577" s="16"/>
      <c r="N6577" s="16"/>
      <c r="O6577" s="16"/>
      <c r="P6577" s="16"/>
      <c r="Q6577" s="16"/>
      <c r="R6577" s="16"/>
      <c r="S6577" s="16"/>
      <c r="T6577" s="16"/>
      <c r="U6577" s="16"/>
      <c r="V6577" s="1" t="s">
        <v>4151</v>
      </c>
      <c r="W6577" s="1" t="s">
        <v>2551</v>
      </c>
      <c r="X6577" s="5" t="s">
        <v>4190</v>
      </c>
      <c r="Y6577" s="5" t="s">
        <v>2561</v>
      </c>
      <c r="Z6577" s="5" t="s">
        <v>13</v>
      </c>
      <c r="AA6577" s="5"/>
    </row>
    <row r="6578" spans="1:27" ht="12" customHeight="1" x14ac:dyDescent="0.15">
      <c r="A6578" s="1" t="s">
        <v>1662</v>
      </c>
      <c r="B6578" s="1" t="s">
        <v>1216</v>
      </c>
      <c r="C6578" s="1" t="s">
        <v>17</v>
      </c>
      <c r="D6578" s="1" t="s">
        <v>2518</v>
      </c>
      <c r="E6578" s="1" t="s">
        <v>10</v>
      </c>
      <c r="F6578" s="1" t="s">
        <v>1696</v>
      </c>
      <c r="G6578" s="1" t="s">
        <v>18</v>
      </c>
      <c r="H6578" s="1" t="s">
        <v>13</v>
      </c>
      <c r="I6578" s="16"/>
      <c r="J6578" s="16"/>
      <c r="K6578" s="16"/>
      <c r="L6578" s="16"/>
      <c r="M6578" s="16"/>
      <c r="N6578" s="16"/>
      <c r="O6578" s="16"/>
      <c r="P6578" s="16"/>
      <c r="Q6578" s="16"/>
      <c r="R6578" s="16"/>
      <c r="S6578" s="16"/>
      <c r="T6578" s="16"/>
      <c r="U6578" s="16"/>
      <c r="V6578" s="1" t="s">
        <v>4151</v>
      </c>
      <c r="W6578" s="1" t="s">
        <v>2551</v>
      </c>
      <c r="X6578" s="5" t="s">
        <v>4190</v>
      </c>
      <c r="Y6578" s="5" t="s">
        <v>2562</v>
      </c>
      <c r="Z6578" s="5" t="s">
        <v>13</v>
      </c>
      <c r="AA6578" s="5"/>
    </row>
    <row r="6579" spans="1:27" ht="12" customHeight="1" x14ac:dyDescent="0.15">
      <c r="A6579" s="1" t="s">
        <v>1662</v>
      </c>
      <c r="B6579" s="1" t="s">
        <v>1216</v>
      </c>
      <c r="C6579" s="1" t="s">
        <v>19</v>
      </c>
      <c r="D6579" s="1" t="s">
        <v>2518</v>
      </c>
      <c r="E6579" s="1" t="s">
        <v>10</v>
      </c>
      <c r="F6579" s="1" t="s">
        <v>1696</v>
      </c>
      <c r="G6579" s="1" t="s">
        <v>242</v>
      </c>
      <c r="H6579" s="1" t="s">
        <v>13</v>
      </c>
      <c r="I6579" s="16"/>
      <c r="J6579" s="16"/>
      <c r="K6579" s="16"/>
      <c r="L6579" s="16"/>
      <c r="M6579" s="16"/>
      <c r="N6579" s="16"/>
      <c r="O6579" s="16"/>
      <c r="P6579" s="16"/>
      <c r="Q6579" s="16"/>
      <c r="R6579" s="16"/>
      <c r="S6579" s="16"/>
      <c r="T6579" s="16"/>
      <c r="U6579" s="16"/>
      <c r="V6579" s="1" t="s">
        <v>4151</v>
      </c>
      <c r="W6579" s="1" t="s">
        <v>2551</v>
      </c>
      <c r="X6579" s="5" t="s">
        <v>4190</v>
      </c>
      <c r="Y6579" s="5" t="s">
        <v>2557</v>
      </c>
      <c r="Z6579" s="5" t="s">
        <v>13</v>
      </c>
      <c r="AA6579" s="5"/>
    </row>
    <row r="6580" spans="1:27" ht="12" customHeight="1" x14ac:dyDescent="0.15">
      <c r="A6580" s="1" t="s">
        <v>1662</v>
      </c>
      <c r="B6580" s="1" t="s">
        <v>1216</v>
      </c>
      <c r="C6580" s="1" t="s">
        <v>21</v>
      </c>
      <c r="D6580" s="1" t="s">
        <v>2518</v>
      </c>
      <c r="E6580" s="1" t="s">
        <v>10</v>
      </c>
      <c r="F6580" s="1" t="s">
        <v>1696</v>
      </c>
      <c r="G6580" s="1" t="s">
        <v>245</v>
      </c>
      <c r="H6580" s="1" t="s">
        <v>306</v>
      </c>
      <c r="I6580" s="16"/>
      <c r="J6580" s="16"/>
      <c r="K6580" s="16"/>
      <c r="L6580" s="16"/>
      <c r="M6580" s="16"/>
      <c r="N6580" s="16"/>
      <c r="O6580" s="16"/>
      <c r="P6580" s="16"/>
      <c r="Q6580" s="16"/>
      <c r="R6580" s="16"/>
      <c r="S6580" s="16"/>
      <c r="T6580" s="16"/>
      <c r="U6580" s="16"/>
      <c r="V6580" s="1" t="s">
        <v>4151</v>
      </c>
      <c r="W6580" s="1" t="s">
        <v>2551</v>
      </c>
      <c r="X6580" s="5" t="s">
        <v>4190</v>
      </c>
      <c r="Y6580" s="5" t="s">
        <v>2740</v>
      </c>
      <c r="Z6580" s="5" t="s">
        <v>2788</v>
      </c>
      <c r="AA6580" s="5"/>
    </row>
    <row r="6581" spans="1:27" ht="12" customHeight="1" x14ac:dyDescent="0.15">
      <c r="A6581" s="1" t="s">
        <v>1662</v>
      </c>
      <c r="B6581" s="1" t="s">
        <v>1216</v>
      </c>
      <c r="C6581" s="1" t="s">
        <v>23</v>
      </c>
      <c r="D6581" s="1" t="s">
        <v>2518</v>
      </c>
      <c r="E6581" s="1" t="s">
        <v>10</v>
      </c>
      <c r="F6581" s="1" t="s">
        <v>1696</v>
      </c>
      <c r="G6581" s="1" t="s">
        <v>22</v>
      </c>
      <c r="H6581" s="1" t="s">
        <v>13</v>
      </c>
      <c r="I6581" s="16"/>
      <c r="J6581" s="16"/>
      <c r="K6581" s="16"/>
      <c r="L6581" s="16"/>
      <c r="M6581" s="16"/>
      <c r="N6581" s="16"/>
      <c r="O6581" s="16"/>
      <c r="P6581" s="16"/>
      <c r="Q6581" s="16"/>
      <c r="R6581" s="16"/>
      <c r="S6581" s="16"/>
      <c r="T6581" s="16"/>
      <c r="U6581" s="16"/>
      <c r="V6581" s="1" t="s">
        <v>4151</v>
      </c>
      <c r="W6581" s="1" t="s">
        <v>2551</v>
      </c>
      <c r="X6581" s="5" t="s">
        <v>4190</v>
      </c>
      <c r="Y6581" s="5" t="s">
        <v>2564</v>
      </c>
      <c r="Z6581" s="5" t="s">
        <v>13</v>
      </c>
      <c r="AA6581" s="5"/>
    </row>
    <row r="6582" spans="1:27" ht="12" customHeight="1" x14ac:dyDescent="0.15">
      <c r="A6582" s="1" t="s">
        <v>1662</v>
      </c>
      <c r="B6582" s="1" t="s">
        <v>1216</v>
      </c>
      <c r="C6582" s="1" t="s">
        <v>77</v>
      </c>
      <c r="D6582" s="1" t="s">
        <v>2518</v>
      </c>
      <c r="E6582" s="1" t="s">
        <v>10</v>
      </c>
      <c r="F6582" s="1" t="s">
        <v>1696</v>
      </c>
      <c r="G6582" s="1" t="s">
        <v>24</v>
      </c>
      <c r="H6582" s="1" t="s">
        <v>13</v>
      </c>
      <c r="I6582" s="16"/>
      <c r="J6582" s="16"/>
      <c r="K6582" s="16"/>
      <c r="L6582" s="16"/>
      <c r="M6582" s="16"/>
      <c r="N6582" s="16"/>
      <c r="O6582" s="16"/>
      <c r="P6582" s="16"/>
      <c r="Q6582" s="16"/>
      <c r="R6582" s="16"/>
      <c r="S6582" s="16"/>
      <c r="T6582" s="16"/>
      <c r="U6582" s="16"/>
      <c r="V6582" s="1" t="s">
        <v>4151</v>
      </c>
      <c r="W6582" s="1" t="s">
        <v>2551</v>
      </c>
      <c r="X6582" s="5" t="s">
        <v>4190</v>
      </c>
      <c r="Y6582" s="5" t="s">
        <v>2559</v>
      </c>
      <c r="Z6582" s="5" t="s">
        <v>13</v>
      </c>
      <c r="AA6582" s="5"/>
    </row>
    <row r="6583" spans="1:27" ht="12" customHeight="1" x14ac:dyDescent="0.15">
      <c r="A6583" s="1" t="s">
        <v>1662</v>
      </c>
      <c r="B6583" s="1" t="s">
        <v>1216</v>
      </c>
      <c r="C6583" s="1" t="s">
        <v>244</v>
      </c>
      <c r="D6583" s="1" t="s">
        <v>2518</v>
      </c>
      <c r="E6583" s="1" t="s">
        <v>10</v>
      </c>
      <c r="F6583" s="1" t="s">
        <v>1696</v>
      </c>
      <c r="G6583" s="1" t="s">
        <v>220</v>
      </c>
      <c r="H6583" s="1" t="s">
        <v>1632</v>
      </c>
      <c r="I6583" s="16"/>
      <c r="J6583" s="16"/>
      <c r="K6583" s="16"/>
      <c r="L6583" s="16"/>
      <c r="M6583" s="16"/>
      <c r="N6583" s="16"/>
      <c r="O6583" s="16"/>
      <c r="P6583" s="16"/>
      <c r="Q6583" s="16"/>
      <c r="R6583" s="16"/>
      <c r="S6583" s="16"/>
      <c r="T6583" s="16"/>
      <c r="U6583" s="16"/>
      <c r="V6583" s="1" t="s">
        <v>4151</v>
      </c>
      <c r="W6583" s="1" t="s">
        <v>2551</v>
      </c>
      <c r="X6583" s="5" t="s">
        <v>4190</v>
      </c>
      <c r="Y6583" s="5" t="s">
        <v>4107</v>
      </c>
      <c r="Z6583" s="5" t="s">
        <v>4109</v>
      </c>
      <c r="AA6583" s="5"/>
    </row>
    <row r="6584" spans="1:27" ht="12" customHeight="1" x14ac:dyDescent="0.15">
      <c r="A6584" s="1" t="s">
        <v>1662</v>
      </c>
      <c r="B6584" s="1" t="s">
        <v>1218</v>
      </c>
      <c r="C6584" s="1" t="s">
        <v>9</v>
      </c>
      <c r="D6584" s="1" t="s">
        <v>2518</v>
      </c>
      <c r="E6584" s="1" t="s">
        <v>10</v>
      </c>
      <c r="F6584" s="1" t="s">
        <v>1697</v>
      </c>
      <c r="G6584" s="1" t="s">
        <v>12</v>
      </c>
      <c r="H6584" s="1" t="s">
        <v>13</v>
      </c>
      <c r="I6584" s="16"/>
      <c r="J6584" s="16"/>
      <c r="K6584" s="16"/>
      <c r="L6584" s="16"/>
      <c r="M6584" s="16"/>
      <c r="N6584" s="16"/>
      <c r="O6584" s="16"/>
      <c r="P6584" s="16"/>
      <c r="Q6584" s="16"/>
      <c r="R6584" s="16"/>
      <c r="S6584" s="16"/>
      <c r="T6584" s="16"/>
      <c r="U6584" s="16"/>
      <c r="V6584" s="1" t="s">
        <v>4151</v>
      </c>
      <c r="W6584" s="1" t="s">
        <v>2551</v>
      </c>
      <c r="X6584" s="5" t="s">
        <v>4191</v>
      </c>
      <c r="Y6584" s="5" t="s">
        <v>2553</v>
      </c>
      <c r="Z6584" s="5" t="s">
        <v>13</v>
      </c>
      <c r="AA6584" s="5"/>
    </row>
    <row r="6585" spans="1:27" ht="12" customHeight="1" x14ac:dyDescent="0.15">
      <c r="A6585" s="1" t="s">
        <v>1662</v>
      </c>
      <c r="B6585" s="1" t="s">
        <v>1218</v>
      </c>
      <c r="C6585" s="1" t="s">
        <v>15</v>
      </c>
      <c r="D6585" s="1" t="s">
        <v>2518</v>
      </c>
      <c r="E6585" s="1" t="s">
        <v>10</v>
      </c>
      <c r="F6585" s="1" t="s">
        <v>1697</v>
      </c>
      <c r="G6585" s="1" t="s">
        <v>16</v>
      </c>
      <c r="H6585" s="1" t="s">
        <v>13</v>
      </c>
      <c r="I6585" s="16"/>
      <c r="J6585" s="16"/>
      <c r="K6585" s="16"/>
      <c r="L6585" s="16"/>
      <c r="M6585" s="16"/>
      <c r="N6585" s="16"/>
      <c r="O6585" s="16"/>
      <c r="P6585" s="16"/>
      <c r="Q6585" s="16"/>
      <c r="R6585" s="16"/>
      <c r="S6585" s="16"/>
      <c r="T6585" s="16"/>
      <c r="U6585" s="16"/>
      <c r="V6585" s="1" t="s">
        <v>4151</v>
      </c>
      <c r="W6585" s="1" t="s">
        <v>2551</v>
      </c>
      <c r="X6585" s="5" t="s">
        <v>4191</v>
      </c>
      <c r="Y6585" s="5" t="s">
        <v>2561</v>
      </c>
      <c r="Z6585" s="5" t="s">
        <v>13</v>
      </c>
      <c r="AA6585" s="5"/>
    </row>
    <row r="6586" spans="1:27" ht="12" customHeight="1" x14ac:dyDescent="0.15">
      <c r="A6586" s="1" t="s">
        <v>1662</v>
      </c>
      <c r="B6586" s="1" t="s">
        <v>1218</v>
      </c>
      <c r="C6586" s="1" t="s">
        <v>17</v>
      </c>
      <c r="D6586" s="1" t="s">
        <v>2518</v>
      </c>
      <c r="E6586" s="1" t="s">
        <v>10</v>
      </c>
      <c r="F6586" s="1" t="s">
        <v>1697</v>
      </c>
      <c r="G6586" s="1" t="s">
        <v>18</v>
      </c>
      <c r="H6586" s="1" t="s">
        <v>13</v>
      </c>
      <c r="I6586" s="16"/>
      <c r="J6586" s="16"/>
      <c r="K6586" s="16"/>
      <c r="L6586" s="16"/>
      <c r="M6586" s="16"/>
      <c r="N6586" s="16"/>
      <c r="O6586" s="16"/>
      <c r="P6586" s="16"/>
      <c r="Q6586" s="16"/>
      <c r="R6586" s="16"/>
      <c r="S6586" s="16"/>
      <c r="T6586" s="16"/>
      <c r="U6586" s="16"/>
      <c r="V6586" s="1" t="s">
        <v>4151</v>
      </c>
      <c r="W6586" s="1" t="s">
        <v>2551</v>
      </c>
      <c r="X6586" s="5" t="s">
        <v>4191</v>
      </c>
      <c r="Y6586" s="5" t="s">
        <v>2562</v>
      </c>
      <c r="Z6586" s="5" t="s">
        <v>13</v>
      </c>
      <c r="AA6586" s="5"/>
    </row>
    <row r="6587" spans="1:27" ht="12" customHeight="1" x14ac:dyDescent="0.15">
      <c r="A6587" s="1" t="s">
        <v>1662</v>
      </c>
      <c r="B6587" s="1" t="s">
        <v>1218</v>
      </c>
      <c r="C6587" s="1" t="s">
        <v>19</v>
      </c>
      <c r="D6587" s="1" t="s">
        <v>2518</v>
      </c>
      <c r="E6587" s="1" t="s">
        <v>10</v>
      </c>
      <c r="F6587" s="1" t="s">
        <v>1697</v>
      </c>
      <c r="G6587" s="1" t="s">
        <v>242</v>
      </c>
      <c r="H6587" s="1" t="s">
        <v>13</v>
      </c>
      <c r="I6587" s="16"/>
      <c r="J6587" s="16"/>
      <c r="K6587" s="16"/>
      <c r="L6587" s="16"/>
      <c r="M6587" s="16"/>
      <c r="N6587" s="16"/>
      <c r="O6587" s="16"/>
      <c r="P6587" s="16"/>
      <c r="Q6587" s="16"/>
      <c r="R6587" s="16"/>
      <c r="S6587" s="16"/>
      <c r="T6587" s="16"/>
      <c r="U6587" s="16"/>
      <c r="V6587" s="1" t="s">
        <v>4151</v>
      </c>
      <c r="W6587" s="1" t="s">
        <v>2551</v>
      </c>
      <c r="X6587" s="5" t="s">
        <v>4191</v>
      </c>
      <c r="Y6587" s="5" t="s">
        <v>2557</v>
      </c>
      <c r="Z6587" s="5" t="s">
        <v>13</v>
      </c>
      <c r="AA6587" s="5"/>
    </row>
    <row r="6588" spans="1:27" ht="12" customHeight="1" x14ac:dyDescent="0.15">
      <c r="A6588" s="1" t="s">
        <v>1662</v>
      </c>
      <c r="B6588" s="1" t="s">
        <v>1218</v>
      </c>
      <c r="C6588" s="1" t="s">
        <v>21</v>
      </c>
      <c r="D6588" s="1" t="s">
        <v>2518</v>
      </c>
      <c r="E6588" s="1" t="s">
        <v>10</v>
      </c>
      <c r="F6588" s="1" t="s">
        <v>1697</v>
      </c>
      <c r="G6588" s="1" t="s">
        <v>245</v>
      </c>
      <c r="H6588" s="1" t="s">
        <v>306</v>
      </c>
      <c r="I6588" s="16"/>
      <c r="J6588" s="16"/>
      <c r="K6588" s="16"/>
      <c r="L6588" s="16"/>
      <c r="M6588" s="16"/>
      <c r="N6588" s="16"/>
      <c r="O6588" s="16"/>
      <c r="P6588" s="16"/>
      <c r="Q6588" s="16"/>
      <c r="R6588" s="16"/>
      <c r="S6588" s="16"/>
      <c r="T6588" s="16"/>
      <c r="U6588" s="16"/>
      <c r="V6588" s="1" t="s">
        <v>4151</v>
      </c>
      <c r="W6588" s="1" t="s">
        <v>2551</v>
      </c>
      <c r="X6588" s="5" t="s">
        <v>4191</v>
      </c>
      <c r="Y6588" s="5" t="s">
        <v>2740</v>
      </c>
      <c r="Z6588" s="5" t="s">
        <v>2788</v>
      </c>
      <c r="AA6588" s="5"/>
    </row>
    <row r="6589" spans="1:27" ht="12" customHeight="1" x14ac:dyDescent="0.15">
      <c r="A6589" s="1" t="s">
        <v>1662</v>
      </c>
      <c r="B6589" s="1" t="s">
        <v>1218</v>
      </c>
      <c r="C6589" s="1" t="s">
        <v>23</v>
      </c>
      <c r="D6589" s="1" t="s">
        <v>2518</v>
      </c>
      <c r="E6589" s="1" t="s">
        <v>10</v>
      </c>
      <c r="F6589" s="1" t="s">
        <v>1697</v>
      </c>
      <c r="G6589" s="1" t="s">
        <v>22</v>
      </c>
      <c r="H6589" s="1" t="s">
        <v>13</v>
      </c>
      <c r="I6589" s="16"/>
      <c r="J6589" s="16"/>
      <c r="K6589" s="16"/>
      <c r="L6589" s="16"/>
      <c r="M6589" s="16"/>
      <c r="N6589" s="16"/>
      <c r="O6589" s="16"/>
      <c r="P6589" s="16"/>
      <c r="Q6589" s="16"/>
      <c r="R6589" s="16"/>
      <c r="S6589" s="16"/>
      <c r="T6589" s="16"/>
      <c r="U6589" s="16"/>
      <c r="V6589" s="1" t="s">
        <v>4151</v>
      </c>
      <c r="W6589" s="1" t="s">
        <v>2551</v>
      </c>
      <c r="X6589" s="5" t="s">
        <v>4191</v>
      </c>
      <c r="Y6589" s="5" t="s">
        <v>2564</v>
      </c>
      <c r="Z6589" s="5" t="s">
        <v>13</v>
      </c>
      <c r="AA6589" s="5"/>
    </row>
    <row r="6590" spans="1:27" ht="12" customHeight="1" x14ac:dyDescent="0.15">
      <c r="A6590" s="1" t="s">
        <v>1662</v>
      </c>
      <c r="B6590" s="1" t="s">
        <v>1218</v>
      </c>
      <c r="C6590" s="1" t="s">
        <v>77</v>
      </c>
      <c r="D6590" s="1" t="s">
        <v>2518</v>
      </c>
      <c r="E6590" s="1" t="s">
        <v>10</v>
      </c>
      <c r="F6590" s="1" t="s">
        <v>1697</v>
      </c>
      <c r="G6590" s="1" t="s">
        <v>24</v>
      </c>
      <c r="H6590" s="1" t="s">
        <v>13</v>
      </c>
      <c r="I6590" s="16"/>
      <c r="J6590" s="16"/>
      <c r="K6590" s="16"/>
      <c r="L6590" s="16"/>
      <c r="M6590" s="16"/>
      <c r="N6590" s="16"/>
      <c r="O6590" s="16"/>
      <c r="P6590" s="16"/>
      <c r="Q6590" s="16"/>
      <c r="R6590" s="16"/>
      <c r="S6590" s="16"/>
      <c r="T6590" s="16"/>
      <c r="U6590" s="16"/>
      <c r="V6590" s="1" t="s">
        <v>4151</v>
      </c>
      <c r="W6590" s="1" t="s">
        <v>2551</v>
      </c>
      <c r="X6590" s="5" t="s">
        <v>4191</v>
      </c>
      <c r="Y6590" s="5" t="s">
        <v>2559</v>
      </c>
      <c r="Z6590" s="5" t="s">
        <v>13</v>
      </c>
      <c r="AA6590" s="5"/>
    </row>
    <row r="6591" spans="1:27" ht="12" customHeight="1" x14ac:dyDescent="0.15">
      <c r="A6591" s="1" t="s">
        <v>1662</v>
      </c>
      <c r="B6591" s="1" t="s">
        <v>1218</v>
      </c>
      <c r="C6591" s="1" t="s">
        <v>244</v>
      </c>
      <c r="D6591" s="1" t="s">
        <v>2518</v>
      </c>
      <c r="E6591" s="1" t="s">
        <v>10</v>
      </c>
      <c r="F6591" s="1" t="s">
        <v>1697</v>
      </c>
      <c r="G6591" s="1" t="s">
        <v>220</v>
      </c>
      <c r="H6591" s="1" t="s">
        <v>1632</v>
      </c>
      <c r="I6591" s="16"/>
      <c r="J6591" s="16"/>
      <c r="K6591" s="16"/>
      <c r="L6591" s="16"/>
      <c r="M6591" s="16"/>
      <c r="N6591" s="16"/>
      <c r="O6591" s="16"/>
      <c r="P6591" s="16"/>
      <c r="Q6591" s="16"/>
      <c r="R6591" s="16"/>
      <c r="S6591" s="16"/>
      <c r="T6591" s="16"/>
      <c r="U6591" s="16"/>
      <c r="V6591" s="1" t="s">
        <v>4151</v>
      </c>
      <c r="W6591" s="1" t="s">
        <v>2551</v>
      </c>
      <c r="X6591" s="5" t="s">
        <v>4191</v>
      </c>
      <c r="Y6591" s="5" t="s">
        <v>4107</v>
      </c>
      <c r="Z6591" s="5" t="s">
        <v>4109</v>
      </c>
      <c r="AA6591" s="5"/>
    </row>
    <row r="6592" spans="1:27" ht="12" customHeight="1" x14ac:dyDescent="0.15">
      <c r="A6592" s="1" t="s">
        <v>1662</v>
      </c>
      <c r="B6592" s="1" t="s">
        <v>1220</v>
      </c>
      <c r="C6592" s="1" t="s">
        <v>9</v>
      </c>
      <c r="D6592" s="1" t="s">
        <v>2518</v>
      </c>
      <c r="E6592" s="1" t="s">
        <v>10</v>
      </c>
      <c r="F6592" s="1" t="s">
        <v>1698</v>
      </c>
      <c r="G6592" s="1" t="s">
        <v>12</v>
      </c>
      <c r="H6592" s="1" t="s">
        <v>13</v>
      </c>
      <c r="I6592" s="16"/>
      <c r="J6592" s="16"/>
      <c r="K6592" s="16"/>
      <c r="L6592" s="16"/>
      <c r="M6592" s="16"/>
      <c r="N6592" s="16"/>
      <c r="O6592" s="16"/>
      <c r="P6592" s="16"/>
      <c r="Q6592" s="16"/>
      <c r="R6592" s="16"/>
      <c r="S6592" s="16"/>
      <c r="T6592" s="16"/>
      <c r="U6592" s="16"/>
      <c r="V6592" s="1" t="s">
        <v>4151</v>
      </c>
      <c r="W6592" s="1" t="s">
        <v>2551</v>
      </c>
      <c r="X6592" s="5" t="s">
        <v>4192</v>
      </c>
      <c r="Y6592" s="5" t="s">
        <v>2553</v>
      </c>
      <c r="Z6592" s="5" t="s">
        <v>13</v>
      </c>
      <c r="AA6592" s="5"/>
    </row>
    <row r="6593" spans="1:27" ht="12" customHeight="1" x14ac:dyDescent="0.15">
      <c r="A6593" s="1" t="s">
        <v>1662</v>
      </c>
      <c r="B6593" s="1" t="s">
        <v>1220</v>
      </c>
      <c r="C6593" s="1" t="s">
        <v>15</v>
      </c>
      <c r="D6593" s="1" t="s">
        <v>2518</v>
      </c>
      <c r="E6593" s="1" t="s">
        <v>10</v>
      </c>
      <c r="F6593" s="1" t="s">
        <v>1698</v>
      </c>
      <c r="G6593" s="1" t="s">
        <v>16</v>
      </c>
      <c r="H6593" s="1" t="s">
        <v>13</v>
      </c>
      <c r="I6593" s="16"/>
      <c r="J6593" s="16"/>
      <c r="K6593" s="16"/>
      <c r="L6593" s="16"/>
      <c r="M6593" s="16"/>
      <c r="N6593" s="16"/>
      <c r="O6593" s="16"/>
      <c r="P6593" s="16"/>
      <c r="Q6593" s="16"/>
      <c r="R6593" s="16"/>
      <c r="S6593" s="16"/>
      <c r="T6593" s="16"/>
      <c r="U6593" s="16"/>
      <c r="V6593" s="1" t="s">
        <v>4151</v>
      </c>
      <c r="W6593" s="1" t="s">
        <v>2551</v>
      </c>
      <c r="X6593" s="5" t="s">
        <v>4192</v>
      </c>
      <c r="Y6593" s="5" t="s">
        <v>2561</v>
      </c>
      <c r="Z6593" s="5" t="s">
        <v>13</v>
      </c>
      <c r="AA6593" s="5"/>
    </row>
    <row r="6594" spans="1:27" ht="12" customHeight="1" x14ac:dyDescent="0.15">
      <c r="A6594" s="1" t="s">
        <v>1662</v>
      </c>
      <c r="B6594" s="1" t="s">
        <v>1220</v>
      </c>
      <c r="C6594" s="1" t="s">
        <v>17</v>
      </c>
      <c r="D6594" s="1" t="s">
        <v>2518</v>
      </c>
      <c r="E6594" s="1" t="s">
        <v>10</v>
      </c>
      <c r="F6594" s="1" t="s">
        <v>1698</v>
      </c>
      <c r="G6594" s="1" t="s">
        <v>18</v>
      </c>
      <c r="H6594" s="1" t="s">
        <v>13</v>
      </c>
      <c r="I6594" s="16"/>
      <c r="J6594" s="16"/>
      <c r="K6594" s="16"/>
      <c r="L6594" s="16"/>
      <c r="M6594" s="16"/>
      <c r="N6594" s="16"/>
      <c r="O6594" s="16"/>
      <c r="P6594" s="16"/>
      <c r="Q6594" s="16"/>
      <c r="R6594" s="16"/>
      <c r="S6594" s="16"/>
      <c r="T6594" s="16"/>
      <c r="U6594" s="16"/>
      <c r="V6594" s="1" t="s">
        <v>4151</v>
      </c>
      <c r="W6594" s="1" t="s">
        <v>2551</v>
      </c>
      <c r="X6594" s="5" t="s">
        <v>4192</v>
      </c>
      <c r="Y6594" s="5" t="s">
        <v>2562</v>
      </c>
      <c r="Z6594" s="5" t="s">
        <v>13</v>
      </c>
      <c r="AA6594" s="5"/>
    </row>
    <row r="6595" spans="1:27" ht="12" customHeight="1" x14ac:dyDescent="0.15">
      <c r="A6595" s="1" t="s">
        <v>1662</v>
      </c>
      <c r="B6595" s="1" t="s">
        <v>1220</v>
      </c>
      <c r="C6595" s="1" t="s">
        <v>19</v>
      </c>
      <c r="D6595" s="1" t="s">
        <v>2518</v>
      </c>
      <c r="E6595" s="1" t="s">
        <v>10</v>
      </c>
      <c r="F6595" s="1" t="s">
        <v>1698</v>
      </c>
      <c r="G6595" s="1" t="s">
        <v>242</v>
      </c>
      <c r="H6595" s="1" t="s">
        <v>13</v>
      </c>
      <c r="I6595" s="16"/>
      <c r="J6595" s="16"/>
      <c r="K6595" s="16"/>
      <c r="L6595" s="16"/>
      <c r="M6595" s="16"/>
      <c r="N6595" s="16"/>
      <c r="O6595" s="16"/>
      <c r="P6595" s="16"/>
      <c r="Q6595" s="16"/>
      <c r="R6595" s="16"/>
      <c r="S6595" s="16"/>
      <c r="T6595" s="16"/>
      <c r="U6595" s="16"/>
      <c r="V6595" s="1" t="s">
        <v>4151</v>
      </c>
      <c r="W6595" s="1" t="s">
        <v>2551</v>
      </c>
      <c r="X6595" s="5" t="s">
        <v>4192</v>
      </c>
      <c r="Y6595" s="5" t="s">
        <v>2557</v>
      </c>
      <c r="Z6595" s="5" t="s">
        <v>13</v>
      </c>
      <c r="AA6595" s="5"/>
    </row>
    <row r="6596" spans="1:27" ht="12" customHeight="1" x14ac:dyDescent="0.15">
      <c r="A6596" s="1" t="s">
        <v>1662</v>
      </c>
      <c r="B6596" s="1" t="s">
        <v>1220</v>
      </c>
      <c r="C6596" s="1" t="s">
        <v>21</v>
      </c>
      <c r="D6596" s="1" t="s">
        <v>2518</v>
      </c>
      <c r="E6596" s="1" t="s">
        <v>10</v>
      </c>
      <c r="F6596" s="1" t="s">
        <v>1698</v>
      </c>
      <c r="G6596" s="1" t="s">
        <v>245</v>
      </c>
      <c r="H6596" s="1" t="s">
        <v>306</v>
      </c>
      <c r="I6596" s="16"/>
      <c r="J6596" s="16"/>
      <c r="K6596" s="16"/>
      <c r="L6596" s="16"/>
      <c r="M6596" s="16"/>
      <c r="N6596" s="16"/>
      <c r="O6596" s="16"/>
      <c r="P6596" s="16"/>
      <c r="Q6596" s="16"/>
      <c r="R6596" s="16"/>
      <c r="S6596" s="16"/>
      <c r="T6596" s="16"/>
      <c r="U6596" s="16"/>
      <c r="V6596" s="1" t="s">
        <v>4151</v>
      </c>
      <c r="W6596" s="1" t="s">
        <v>2551</v>
      </c>
      <c r="X6596" s="5" t="s">
        <v>4192</v>
      </c>
      <c r="Y6596" s="5" t="s">
        <v>2740</v>
      </c>
      <c r="Z6596" s="5" t="s">
        <v>2788</v>
      </c>
      <c r="AA6596" s="5"/>
    </row>
    <row r="6597" spans="1:27" ht="12" customHeight="1" x14ac:dyDescent="0.15">
      <c r="A6597" s="1" t="s">
        <v>1662</v>
      </c>
      <c r="B6597" s="1" t="s">
        <v>1220</v>
      </c>
      <c r="C6597" s="1" t="s">
        <v>23</v>
      </c>
      <c r="D6597" s="1" t="s">
        <v>2518</v>
      </c>
      <c r="E6597" s="1" t="s">
        <v>10</v>
      </c>
      <c r="F6597" s="1" t="s">
        <v>1698</v>
      </c>
      <c r="G6597" s="1" t="s">
        <v>22</v>
      </c>
      <c r="H6597" s="1" t="s">
        <v>13</v>
      </c>
      <c r="I6597" s="16"/>
      <c r="J6597" s="16"/>
      <c r="K6597" s="16"/>
      <c r="L6597" s="16"/>
      <c r="M6597" s="16"/>
      <c r="N6597" s="16"/>
      <c r="O6597" s="16"/>
      <c r="P6597" s="16"/>
      <c r="Q6597" s="16"/>
      <c r="R6597" s="16"/>
      <c r="S6597" s="16"/>
      <c r="T6597" s="16"/>
      <c r="U6597" s="16"/>
      <c r="V6597" s="1" t="s">
        <v>4151</v>
      </c>
      <c r="W6597" s="1" t="s">
        <v>2551</v>
      </c>
      <c r="X6597" s="5" t="s">
        <v>4192</v>
      </c>
      <c r="Y6597" s="5" t="s">
        <v>2564</v>
      </c>
      <c r="Z6597" s="5" t="s">
        <v>13</v>
      </c>
      <c r="AA6597" s="5"/>
    </row>
    <row r="6598" spans="1:27" ht="12" customHeight="1" x14ac:dyDescent="0.15">
      <c r="A6598" s="1" t="s">
        <v>1662</v>
      </c>
      <c r="B6598" s="1" t="s">
        <v>1220</v>
      </c>
      <c r="C6598" s="1" t="s">
        <v>77</v>
      </c>
      <c r="D6598" s="1" t="s">
        <v>2518</v>
      </c>
      <c r="E6598" s="1" t="s">
        <v>10</v>
      </c>
      <c r="F6598" s="1" t="s">
        <v>1698</v>
      </c>
      <c r="G6598" s="1" t="s">
        <v>24</v>
      </c>
      <c r="H6598" s="1" t="s">
        <v>13</v>
      </c>
      <c r="I6598" s="16"/>
      <c r="J6598" s="16"/>
      <c r="K6598" s="16"/>
      <c r="L6598" s="16"/>
      <c r="M6598" s="16"/>
      <c r="N6598" s="16"/>
      <c r="O6598" s="16"/>
      <c r="P6598" s="16"/>
      <c r="Q6598" s="16"/>
      <c r="R6598" s="16"/>
      <c r="S6598" s="16"/>
      <c r="T6598" s="16"/>
      <c r="U6598" s="16"/>
      <c r="V6598" s="1" t="s">
        <v>4151</v>
      </c>
      <c r="W6598" s="1" t="s">
        <v>2551</v>
      </c>
      <c r="X6598" s="5" t="s">
        <v>4192</v>
      </c>
      <c r="Y6598" s="5" t="s">
        <v>2559</v>
      </c>
      <c r="Z6598" s="5" t="s">
        <v>13</v>
      </c>
      <c r="AA6598" s="5"/>
    </row>
    <row r="6599" spans="1:27" ht="12" customHeight="1" x14ac:dyDescent="0.15">
      <c r="A6599" s="1" t="s">
        <v>1662</v>
      </c>
      <c r="B6599" s="1" t="s">
        <v>1220</v>
      </c>
      <c r="C6599" s="1" t="s">
        <v>244</v>
      </c>
      <c r="D6599" s="1" t="s">
        <v>2518</v>
      </c>
      <c r="E6599" s="1" t="s">
        <v>10</v>
      </c>
      <c r="F6599" s="1" t="s">
        <v>1698</v>
      </c>
      <c r="G6599" s="1" t="s">
        <v>220</v>
      </c>
      <c r="H6599" s="1" t="s">
        <v>1632</v>
      </c>
      <c r="I6599" s="16"/>
      <c r="J6599" s="16"/>
      <c r="K6599" s="16"/>
      <c r="L6599" s="16"/>
      <c r="M6599" s="16"/>
      <c r="N6599" s="16"/>
      <c r="O6599" s="16"/>
      <c r="P6599" s="16"/>
      <c r="Q6599" s="16"/>
      <c r="R6599" s="16"/>
      <c r="S6599" s="16"/>
      <c r="T6599" s="16"/>
      <c r="U6599" s="16"/>
      <c r="V6599" s="1" t="s">
        <v>4151</v>
      </c>
      <c r="W6599" s="1" t="s">
        <v>2551</v>
      </c>
      <c r="X6599" s="5" t="s">
        <v>4192</v>
      </c>
      <c r="Y6599" s="5" t="s">
        <v>4107</v>
      </c>
      <c r="Z6599" s="5" t="s">
        <v>4109</v>
      </c>
      <c r="AA6599" s="5"/>
    </row>
    <row r="6600" spans="1:27" ht="12" customHeight="1" x14ac:dyDescent="0.15">
      <c r="A6600" s="1" t="s">
        <v>1662</v>
      </c>
      <c r="B6600" s="1" t="s">
        <v>1222</v>
      </c>
      <c r="C6600" s="1" t="s">
        <v>9</v>
      </c>
      <c r="D6600" s="1" t="s">
        <v>2518</v>
      </c>
      <c r="E6600" s="1" t="s">
        <v>10</v>
      </c>
      <c r="F6600" s="1" t="s">
        <v>1699</v>
      </c>
      <c r="G6600" s="1" t="s">
        <v>12</v>
      </c>
      <c r="H6600" s="1" t="s">
        <v>13</v>
      </c>
      <c r="I6600" s="16"/>
      <c r="J6600" s="16"/>
      <c r="K6600" s="16"/>
      <c r="L6600" s="16"/>
      <c r="M6600" s="16"/>
      <c r="N6600" s="16"/>
      <c r="O6600" s="16"/>
      <c r="P6600" s="16"/>
      <c r="Q6600" s="16"/>
      <c r="R6600" s="16"/>
      <c r="S6600" s="16"/>
      <c r="T6600" s="16"/>
      <c r="U6600" s="16"/>
      <c r="V6600" s="1" t="s">
        <v>4151</v>
      </c>
      <c r="W6600" s="1" t="s">
        <v>2551</v>
      </c>
      <c r="X6600" s="5" t="s">
        <v>4193</v>
      </c>
      <c r="Y6600" s="5" t="s">
        <v>2553</v>
      </c>
      <c r="Z6600" s="5" t="s">
        <v>13</v>
      </c>
      <c r="AA6600" s="5"/>
    </row>
    <row r="6601" spans="1:27" ht="12" customHeight="1" x14ac:dyDescent="0.15">
      <c r="A6601" s="1" t="s">
        <v>1662</v>
      </c>
      <c r="B6601" s="1" t="s">
        <v>1222</v>
      </c>
      <c r="C6601" s="1" t="s">
        <v>15</v>
      </c>
      <c r="D6601" s="1" t="s">
        <v>2518</v>
      </c>
      <c r="E6601" s="1" t="s">
        <v>10</v>
      </c>
      <c r="F6601" s="1" t="s">
        <v>1699</v>
      </c>
      <c r="G6601" s="1" t="s">
        <v>16</v>
      </c>
      <c r="H6601" s="1" t="s">
        <v>13</v>
      </c>
      <c r="I6601" s="16"/>
      <c r="J6601" s="16"/>
      <c r="K6601" s="16"/>
      <c r="L6601" s="16"/>
      <c r="M6601" s="16"/>
      <c r="N6601" s="16"/>
      <c r="O6601" s="16"/>
      <c r="P6601" s="16"/>
      <c r="Q6601" s="16"/>
      <c r="R6601" s="16"/>
      <c r="S6601" s="16"/>
      <c r="T6601" s="16"/>
      <c r="U6601" s="16"/>
      <c r="V6601" s="1" t="s">
        <v>4151</v>
      </c>
      <c r="W6601" s="1" t="s">
        <v>2551</v>
      </c>
      <c r="X6601" s="5" t="s">
        <v>4193</v>
      </c>
      <c r="Y6601" s="5" t="s">
        <v>2561</v>
      </c>
      <c r="Z6601" s="5" t="s">
        <v>13</v>
      </c>
      <c r="AA6601" s="5"/>
    </row>
    <row r="6602" spans="1:27" ht="12" customHeight="1" x14ac:dyDescent="0.15">
      <c r="A6602" s="1" t="s">
        <v>1662</v>
      </c>
      <c r="B6602" s="1" t="s">
        <v>1222</v>
      </c>
      <c r="C6602" s="1" t="s">
        <v>17</v>
      </c>
      <c r="D6602" s="1" t="s">
        <v>2518</v>
      </c>
      <c r="E6602" s="1" t="s">
        <v>10</v>
      </c>
      <c r="F6602" s="1" t="s">
        <v>1699</v>
      </c>
      <c r="G6602" s="1" t="s">
        <v>18</v>
      </c>
      <c r="H6602" s="1" t="s">
        <v>13</v>
      </c>
      <c r="I6602" s="16"/>
      <c r="J6602" s="16"/>
      <c r="K6602" s="16"/>
      <c r="L6602" s="16"/>
      <c r="M6602" s="16"/>
      <c r="N6602" s="16"/>
      <c r="O6602" s="16"/>
      <c r="P6602" s="16"/>
      <c r="Q6602" s="16"/>
      <c r="R6602" s="16"/>
      <c r="S6602" s="16"/>
      <c r="T6602" s="16"/>
      <c r="U6602" s="16"/>
      <c r="V6602" s="1" t="s">
        <v>4151</v>
      </c>
      <c r="W6602" s="1" t="s">
        <v>2551</v>
      </c>
      <c r="X6602" s="5" t="s">
        <v>4193</v>
      </c>
      <c r="Y6602" s="5" t="s">
        <v>2562</v>
      </c>
      <c r="Z6602" s="5" t="s">
        <v>13</v>
      </c>
      <c r="AA6602" s="5"/>
    </row>
    <row r="6603" spans="1:27" ht="12" customHeight="1" x14ac:dyDescent="0.15">
      <c r="A6603" s="1" t="s">
        <v>1662</v>
      </c>
      <c r="B6603" s="1" t="s">
        <v>1222</v>
      </c>
      <c r="C6603" s="1" t="s">
        <v>19</v>
      </c>
      <c r="D6603" s="1" t="s">
        <v>2518</v>
      </c>
      <c r="E6603" s="1" t="s">
        <v>10</v>
      </c>
      <c r="F6603" s="1" t="s">
        <v>1699</v>
      </c>
      <c r="G6603" s="1" t="s">
        <v>242</v>
      </c>
      <c r="H6603" s="1" t="s">
        <v>13</v>
      </c>
      <c r="I6603" s="16"/>
      <c r="J6603" s="16"/>
      <c r="K6603" s="16"/>
      <c r="L6603" s="16"/>
      <c r="M6603" s="16"/>
      <c r="N6603" s="16"/>
      <c r="O6603" s="16"/>
      <c r="P6603" s="16"/>
      <c r="Q6603" s="16"/>
      <c r="R6603" s="16"/>
      <c r="S6603" s="16"/>
      <c r="T6603" s="16"/>
      <c r="U6603" s="16"/>
      <c r="V6603" s="1" t="s">
        <v>4151</v>
      </c>
      <c r="W6603" s="1" t="s">
        <v>2551</v>
      </c>
      <c r="X6603" s="5" t="s">
        <v>4193</v>
      </c>
      <c r="Y6603" s="5" t="s">
        <v>2557</v>
      </c>
      <c r="Z6603" s="5" t="s">
        <v>13</v>
      </c>
      <c r="AA6603" s="5"/>
    </row>
    <row r="6604" spans="1:27" ht="12" customHeight="1" x14ac:dyDescent="0.15">
      <c r="A6604" s="1" t="s">
        <v>1662</v>
      </c>
      <c r="B6604" s="1" t="s">
        <v>1222</v>
      </c>
      <c r="C6604" s="1" t="s">
        <v>21</v>
      </c>
      <c r="D6604" s="1" t="s">
        <v>2518</v>
      </c>
      <c r="E6604" s="1" t="s">
        <v>10</v>
      </c>
      <c r="F6604" s="1" t="s">
        <v>1699</v>
      </c>
      <c r="G6604" s="1" t="s">
        <v>245</v>
      </c>
      <c r="H6604" s="1" t="s">
        <v>306</v>
      </c>
      <c r="I6604" s="16"/>
      <c r="J6604" s="16"/>
      <c r="K6604" s="16"/>
      <c r="L6604" s="16"/>
      <c r="M6604" s="16"/>
      <c r="N6604" s="16"/>
      <c r="O6604" s="16"/>
      <c r="P6604" s="16"/>
      <c r="Q6604" s="16"/>
      <c r="R6604" s="16"/>
      <c r="S6604" s="16"/>
      <c r="T6604" s="16"/>
      <c r="U6604" s="16"/>
      <c r="V6604" s="1" t="s">
        <v>4151</v>
      </c>
      <c r="W6604" s="1" t="s">
        <v>2551</v>
      </c>
      <c r="X6604" s="5" t="s">
        <v>4193</v>
      </c>
      <c r="Y6604" s="5" t="s">
        <v>2740</v>
      </c>
      <c r="Z6604" s="5" t="s">
        <v>2788</v>
      </c>
      <c r="AA6604" s="5"/>
    </row>
    <row r="6605" spans="1:27" ht="12" customHeight="1" x14ac:dyDescent="0.15">
      <c r="A6605" s="1" t="s">
        <v>1662</v>
      </c>
      <c r="B6605" s="1" t="s">
        <v>1222</v>
      </c>
      <c r="C6605" s="1" t="s">
        <v>23</v>
      </c>
      <c r="D6605" s="1" t="s">
        <v>2518</v>
      </c>
      <c r="E6605" s="1" t="s">
        <v>10</v>
      </c>
      <c r="F6605" s="1" t="s">
        <v>1699</v>
      </c>
      <c r="G6605" s="1" t="s">
        <v>22</v>
      </c>
      <c r="H6605" s="1" t="s">
        <v>13</v>
      </c>
      <c r="I6605" s="16"/>
      <c r="J6605" s="16"/>
      <c r="K6605" s="16"/>
      <c r="L6605" s="16"/>
      <c r="M6605" s="16"/>
      <c r="N6605" s="16"/>
      <c r="O6605" s="16"/>
      <c r="P6605" s="16"/>
      <c r="Q6605" s="16"/>
      <c r="R6605" s="16"/>
      <c r="S6605" s="16"/>
      <c r="T6605" s="16"/>
      <c r="U6605" s="16"/>
      <c r="V6605" s="1" t="s">
        <v>4151</v>
      </c>
      <c r="W6605" s="1" t="s">
        <v>2551</v>
      </c>
      <c r="X6605" s="5" t="s">
        <v>4193</v>
      </c>
      <c r="Y6605" s="5" t="s">
        <v>2564</v>
      </c>
      <c r="Z6605" s="5" t="s">
        <v>13</v>
      </c>
      <c r="AA6605" s="5"/>
    </row>
    <row r="6606" spans="1:27" ht="12" customHeight="1" x14ac:dyDescent="0.15">
      <c r="A6606" s="1" t="s">
        <v>1662</v>
      </c>
      <c r="B6606" s="1" t="s">
        <v>1222</v>
      </c>
      <c r="C6606" s="1" t="s">
        <v>77</v>
      </c>
      <c r="D6606" s="1" t="s">
        <v>2518</v>
      </c>
      <c r="E6606" s="1" t="s">
        <v>10</v>
      </c>
      <c r="F6606" s="1" t="s">
        <v>1699</v>
      </c>
      <c r="G6606" s="1" t="s">
        <v>24</v>
      </c>
      <c r="H6606" s="1" t="s">
        <v>13</v>
      </c>
      <c r="I6606" s="16"/>
      <c r="J6606" s="16"/>
      <c r="K6606" s="16"/>
      <c r="L6606" s="16"/>
      <c r="M6606" s="16"/>
      <c r="N6606" s="16"/>
      <c r="O6606" s="16"/>
      <c r="P6606" s="16"/>
      <c r="Q6606" s="16"/>
      <c r="R6606" s="16"/>
      <c r="S6606" s="16"/>
      <c r="T6606" s="16"/>
      <c r="U6606" s="16"/>
      <c r="V6606" s="1" t="s">
        <v>4151</v>
      </c>
      <c r="W6606" s="1" t="s">
        <v>2551</v>
      </c>
      <c r="X6606" s="5" t="s">
        <v>4193</v>
      </c>
      <c r="Y6606" s="5" t="s">
        <v>2559</v>
      </c>
      <c r="Z6606" s="5" t="s">
        <v>13</v>
      </c>
      <c r="AA6606" s="5"/>
    </row>
    <row r="6607" spans="1:27" ht="12" customHeight="1" x14ac:dyDescent="0.15">
      <c r="A6607" s="1" t="s">
        <v>1662</v>
      </c>
      <c r="B6607" s="1" t="s">
        <v>1222</v>
      </c>
      <c r="C6607" s="1" t="s">
        <v>244</v>
      </c>
      <c r="D6607" s="1" t="s">
        <v>2518</v>
      </c>
      <c r="E6607" s="1" t="s">
        <v>10</v>
      </c>
      <c r="F6607" s="1" t="s">
        <v>1699</v>
      </c>
      <c r="G6607" s="1" t="s">
        <v>220</v>
      </c>
      <c r="H6607" s="1" t="s">
        <v>1632</v>
      </c>
      <c r="I6607" s="16"/>
      <c r="J6607" s="16"/>
      <c r="K6607" s="16"/>
      <c r="L6607" s="16"/>
      <c r="M6607" s="16"/>
      <c r="N6607" s="16"/>
      <c r="O6607" s="16"/>
      <c r="P6607" s="16"/>
      <c r="Q6607" s="16"/>
      <c r="R6607" s="16"/>
      <c r="S6607" s="16"/>
      <c r="T6607" s="16"/>
      <c r="U6607" s="16"/>
      <c r="V6607" s="1" t="s">
        <v>4151</v>
      </c>
      <c r="W6607" s="1" t="s">
        <v>2551</v>
      </c>
      <c r="X6607" s="5" t="s">
        <v>4193</v>
      </c>
      <c r="Y6607" s="5" t="s">
        <v>4107</v>
      </c>
      <c r="Z6607" s="5" t="s">
        <v>4109</v>
      </c>
      <c r="AA6607" s="5"/>
    </row>
    <row r="6608" spans="1:27" ht="12" customHeight="1" x14ac:dyDescent="0.15">
      <c r="A6608" s="1" t="s">
        <v>1662</v>
      </c>
      <c r="B6608" s="1" t="s">
        <v>1224</v>
      </c>
      <c r="C6608" s="1" t="s">
        <v>9</v>
      </c>
      <c r="D6608" s="1" t="s">
        <v>2518</v>
      </c>
      <c r="E6608" s="1" t="s">
        <v>10</v>
      </c>
      <c r="F6608" s="1" t="s">
        <v>1700</v>
      </c>
      <c r="G6608" s="1" t="s">
        <v>12</v>
      </c>
      <c r="H6608" s="1" t="s">
        <v>13</v>
      </c>
      <c r="I6608" s="16"/>
      <c r="J6608" s="16"/>
      <c r="K6608" s="16"/>
      <c r="L6608" s="16"/>
      <c r="M6608" s="16"/>
      <c r="N6608" s="16"/>
      <c r="O6608" s="16"/>
      <c r="P6608" s="16"/>
      <c r="Q6608" s="16"/>
      <c r="R6608" s="16"/>
      <c r="S6608" s="16"/>
      <c r="T6608" s="16"/>
      <c r="U6608" s="16"/>
      <c r="V6608" s="1" t="s">
        <v>4151</v>
      </c>
      <c r="W6608" s="1" t="s">
        <v>2551</v>
      </c>
      <c r="X6608" s="5" t="s">
        <v>4194</v>
      </c>
      <c r="Y6608" s="5" t="s">
        <v>2553</v>
      </c>
      <c r="Z6608" s="5" t="s">
        <v>13</v>
      </c>
      <c r="AA6608" s="5"/>
    </row>
    <row r="6609" spans="1:27" ht="12" customHeight="1" x14ac:dyDescent="0.15">
      <c r="A6609" s="1" t="s">
        <v>1662</v>
      </c>
      <c r="B6609" s="1" t="s">
        <v>1224</v>
      </c>
      <c r="C6609" s="1" t="s">
        <v>15</v>
      </c>
      <c r="D6609" s="1" t="s">
        <v>2518</v>
      </c>
      <c r="E6609" s="1" t="s">
        <v>10</v>
      </c>
      <c r="F6609" s="1" t="s">
        <v>1700</v>
      </c>
      <c r="G6609" s="1" t="s">
        <v>16</v>
      </c>
      <c r="H6609" s="1" t="s">
        <v>13</v>
      </c>
      <c r="I6609" s="16"/>
      <c r="J6609" s="16"/>
      <c r="K6609" s="16"/>
      <c r="L6609" s="16"/>
      <c r="M6609" s="16"/>
      <c r="N6609" s="16"/>
      <c r="O6609" s="16"/>
      <c r="P6609" s="16"/>
      <c r="Q6609" s="16"/>
      <c r="R6609" s="16"/>
      <c r="S6609" s="16"/>
      <c r="T6609" s="16"/>
      <c r="U6609" s="16"/>
      <c r="V6609" s="1" t="s">
        <v>4151</v>
      </c>
      <c r="W6609" s="1" t="s">
        <v>2551</v>
      </c>
      <c r="X6609" s="5" t="s">
        <v>4194</v>
      </c>
      <c r="Y6609" s="5" t="s">
        <v>2561</v>
      </c>
      <c r="Z6609" s="5" t="s">
        <v>13</v>
      </c>
      <c r="AA6609" s="5"/>
    </row>
    <row r="6610" spans="1:27" ht="12" customHeight="1" x14ac:dyDescent="0.15">
      <c r="A6610" s="1" t="s">
        <v>1662</v>
      </c>
      <c r="B6610" s="1" t="s">
        <v>1224</v>
      </c>
      <c r="C6610" s="1" t="s">
        <v>17</v>
      </c>
      <c r="D6610" s="1" t="s">
        <v>2518</v>
      </c>
      <c r="E6610" s="1" t="s">
        <v>10</v>
      </c>
      <c r="F6610" s="1" t="s">
        <v>1700</v>
      </c>
      <c r="G6610" s="1" t="s">
        <v>18</v>
      </c>
      <c r="H6610" s="1" t="s">
        <v>13</v>
      </c>
      <c r="I6610" s="16"/>
      <c r="J6610" s="16"/>
      <c r="K6610" s="16"/>
      <c r="L6610" s="16"/>
      <c r="M6610" s="16"/>
      <c r="N6610" s="16"/>
      <c r="O6610" s="16"/>
      <c r="P6610" s="16"/>
      <c r="Q6610" s="16"/>
      <c r="R6610" s="16"/>
      <c r="S6610" s="16"/>
      <c r="T6610" s="16"/>
      <c r="U6610" s="16"/>
      <c r="V6610" s="1" t="s">
        <v>4151</v>
      </c>
      <c r="W6610" s="1" t="s">
        <v>2551</v>
      </c>
      <c r="X6610" s="5" t="s">
        <v>4194</v>
      </c>
      <c r="Y6610" s="5" t="s">
        <v>2562</v>
      </c>
      <c r="Z6610" s="5" t="s">
        <v>13</v>
      </c>
      <c r="AA6610" s="5"/>
    </row>
    <row r="6611" spans="1:27" ht="12" customHeight="1" x14ac:dyDescent="0.15">
      <c r="A6611" s="1" t="s">
        <v>1662</v>
      </c>
      <c r="B6611" s="1" t="s">
        <v>1224</v>
      </c>
      <c r="C6611" s="1" t="s">
        <v>19</v>
      </c>
      <c r="D6611" s="1" t="s">
        <v>2518</v>
      </c>
      <c r="E6611" s="1" t="s">
        <v>10</v>
      </c>
      <c r="F6611" s="1" t="s">
        <v>1700</v>
      </c>
      <c r="G6611" s="1" t="s">
        <v>242</v>
      </c>
      <c r="H6611" s="1" t="s">
        <v>13</v>
      </c>
      <c r="I6611" s="16"/>
      <c r="J6611" s="16"/>
      <c r="K6611" s="16"/>
      <c r="L6611" s="16"/>
      <c r="M6611" s="16"/>
      <c r="N6611" s="16"/>
      <c r="O6611" s="16"/>
      <c r="P6611" s="16"/>
      <c r="Q6611" s="16"/>
      <c r="R6611" s="16"/>
      <c r="S6611" s="16"/>
      <c r="T6611" s="16"/>
      <c r="U6611" s="16"/>
      <c r="V6611" s="1" t="s">
        <v>4151</v>
      </c>
      <c r="W6611" s="1" t="s">
        <v>2551</v>
      </c>
      <c r="X6611" s="5" t="s">
        <v>4194</v>
      </c>
      <c r="Y6611" s="5" t="s">
        <v>2557</v>
      </c>
      <c r="Z6611" s="5" t="s">
        <v>13</v>
      </c>
      <c r="AA6611" s="5"/>
    </row>
    <row r="6612" spans="1:27" ht="12" customHeight="1" x14ac:dyDescent="0.15">
      <c r="A6612" s="1" t="s">
        <v>1662</v>
      </c>
      <c r="B6612" s="1" t="s">
        <v>1224</v>
      </c>
      <c r="C6612" s="1" t="s">
        <v>21</v>
      </c>
      <c r="D6612" s="1" t="s">
        <v>2518</v>
      </c>
      <c r="E6612" s="1" t="s">
        <v>10</v>
      </c>
      <c r="F6612" s="1" t="s">
        <v>1700</v>
      </c>
      <c r="G6612" s="1" t="s">
        <v>245</v>
      </c>
      <c r="H6612" s="1" t="s">
        <v>306</v>
      </c>
      <c r="I6612" s="16"/>
      <c r="J6612" s="16"/>
      <c r="K6612" s="16"/>
      <c r="L6612" s="16"/>
      <c r="M6612" s="16"/>
      <c r="N6612" s="16"/>
      <c r="O6612" s="16"/>
      <c r="P6612" s="16"/>
      <c r="Q6612" s="16"/>
      <c r="R6612" s="16"/>
      <c r="S6612" s="16"/>
      <c r="T6612" s="16"/>
      <c r="U6612" s="16"/>
      <c r="V6612" s="1" t="s">
        <v>4151</v>
      </c>
      <c r="W6612" s="1" t="s">
        <v>2551</v>
      </c>
      <c r="X6612" s="5" t="s">
        <v>4194</v>
      </c>
      <c r="Y6612" s="5" t="s">
        <v>2740</v>
      </c>
      <c r="Z6612" s="5" t="s">
        <v>2788</v>
      </c>
      <c r="AA6612" s="5"/>
    </row>
    <row r="6613" spans="1:27" ht="12" customHeight="1" x14ac:dyDescent="0.15">
      <c r="A6613" s="1" t="s">
        <v>1662</v>
      </c>
      <c r="B6613" s="1" t="s">
        <v>1224</v>
      </c>
      <c r="C6613" s="1" t="s">
        <v>23</v>
      </c>
      <c r="D6613" s="1" t="s">
        <v>2518</v>
      </c>
      <c r="E6613" s="1" t="s">
        <v>10</v>
      </c>
      <c r="F6613" s="1" t="s">
        <v>1700</v>
      </c>
      <c r="G6613" s="1" t="s">
        <v>22</v>
      </c>
      <c r="H6613" s="1" t="s">
        <v>13</v>
      </c>
      <c r="I6613" s="16"/>
      <c r="J6613" s="16"/>
      <c r="K6613" s="16"/>
      <c r="L6613" s="16"/>
      <c r="M6613" s="16"/>
      <c r="N6613" s="16"/>
      <c r="O6613" s="16"/>
      <c r="P6613" s="16"/>
      <c r="Q6613" s="16"/>
      <c r="R6613" s="16"/>
      <c r="S6613" s="16"/>
      <c r="T6613" s="16"/>
      <c r="U6613" s="16"/>
      <c r="V6613" s="1" t="s">
        <v>4151</v>
      </c>
      <c r="W6613" s="1" t="s">
        <v>2551</v>
      </c>
      <c r="X6613" s="5" t="s">
        <v>4194</v>
      </c>
      <c r="Y6613" s="5" t="s">
        <v>2564</v>
      </c>
      <c r="Z6613" s="5" t="s">
        <v>13</v>
      </c>
      <c r="AA6613" s="5"/>
    </row>
    <row r="6614" spans="1:27" ht="12" customHeight="1" x14ac:dyDescent="0.15">
      <c r="A6614" s="1" t="s">
        <v>1662</v>
      </c>
      <c r="B6614" s="1" t="s">
        <v>1224</v>
      </c>
      <c r="C6614" s="1" t="s">
        <v>77</v>
      </c>
      <c r="D6614" s="1" t="s">
        <v>2518</v>
      </c>
      <c r="E6614" s="1" t="s">
        <v>10</v>
      </c>
      <c r="F6614" s="1" t="s">
        <v>1700</v>
      </c>
      <c r="G6614" s="1" t="s">
        <v>24</v>
      </c>
      <c r="H6614" s="1" t="s">
        <v>13</v>
      </c>
      <c r="I6614" s="16"/>
      <c r="J6614" s="16"/>
      <c r="K6614" s="16"/>
      <c r="L6614" s="16"/>
      <c r="M6614" s="16"/>
      <c r="N6614" s="16"/>
      <c r="O6614" s="16"/>
      <c r="P6614" s="16"/>
      <c r="Q6614" s="16"/>
      <c r="R6614" s="16"/>
      <c r="S6614" s="16"/>
      <c r="T6614" s="16"/>
      <c r="U6614" s="16"/>
      <c r="V6614" s="1" t="s">
        <v>4151</v>
      </c>
      <c r="W6614" s="1" t="s">
        <v>2551</v>
      </c>
      <c r="X6614" s="5" t="s">
        <v>4194</v>
      </c>
      <c r="Y6614" s="5" t="s">
        <v>2559</v>
      </c>
      <c r="Z6614" s="5" t="s">
        <v>13</v>
      </c>
      <c r="AA6614" s="5"/>
    </row>
    <row r="6615" spans="1:27" ht="12" customHeight="1" x14ac:dyDescent="0.15">
      <c r="A6615" s="1" t="s">
        <v>1662</v>
      </c>
      <c r="B6615" s="1" t="s">
        <v>1224</v>
      </c>
      <c r="C6615" s="1" t="s">
        <v>244</v>
      </c>
      <c r="D6615" s="1" t="s">
        <v>2518</v>
      </c>
      <c r="E6615" s="1" t="s">
        <v>10</v>
      </c>
      <c r="F6615" s="1" t="s">
        <v>1700</v>
      </c>
      <c r="G6615" s="1" t="s">
        <v>220</v>
      </c>
      <c r="H6615" s="1" t="s">
        <v>1632</v>
      </c>
      <c r="I6615" s="16"/>
      <c r="J6615" s="16"/>
      <c r="K6615" s="16"/>
      <c r="L6615" s="16"/>
      <c r="M6615" s="16"/>
      <c r="N6615" s="16"/>
      <c r="O6615" s="16"/>
      <c r="P6615" s="16"/>
      <c r="Q6615" s="16"/>
      <c r="R6615" s="16"/>
      <c r="S6615" s="16"/>
      <c r="T6615" s="16"/>
      <c r="U6615" s="16"/>
      <c r="V6615" s="1" t="s">
        <v>4151</v>
      </c>
      <c r="W6615" s="1" t="s">
        <v>2551</v>
      </c>
      <c r="X6615" s="5" t="s">
        <v>4194</v>
      </c>
      <c r="Y6615" s="5" t="s">
        <v>4107</v>
      </c>
      <c r="Z6615" s="5" t="s">
        <v>4109</v>
      </c>
      <c r="AA6615" s="5"/>
    </row>
    <row r="6616" spans="1:27" ht="12" customHeight="1" x14ac:dyDescent="0.15">
      <c r="A6616" s="1" t="s">
        <v>1662</v>
      </c>
      <c r="B6616" s="1" t="s">
        <v>1701</v>
      </c>
      <c r="C6616" s="1" t="s">
        <v>9</v>
      </c>
      <c r="D6616" s="1" t="s">
        <v>2518</v>
      </c>
      <c r="E6616" s="1" t="s">
        <v>10</v>
      </c>
      <c r="F6616" s="1" t="s">
        <v>1702</v>
      </c>
      <c r="G6616" s="1" t="s">
        <v>12</v>
      </c>
      <c r="H6616" s="1" t="s">
        <v>13</v>
      </c>
      <c r="I6616" s="16"/>
      <c r="J6616" s="16"/>
      <c r="K6616" s="16"/>
      <c r="L6616" s="16"/>
      <c r="M6616" s="16"/>
      <c r="N6616" s="16"/>
      <c r="O6616" s="16"/>
      <c r="P6616" s="16"/>
      <c r="Q6616" s="16"/>
      <c r="R6616" s="16"/>
      <c r="S6616" s="16"/>
      <c r="T6616" s="16"/>
      <c r="U6616" s="16"/>
      <c r="V6616" s="1" t="s">
        <v>4151</v>
      </c>
      <c r="W6616" s="1" t="s">
        <v>2551</v>
      </c>
      <c r="X6616" s="5" t="s">
        <v>4195</v>
      </c>
      <c r="Y6616" s="5" t="s">
        <v>2553</v>
      </c>
      <c r="Z6616" s="5" t="s">
        <v>13</v>
      </c>
      <c r="AA6616" s="5"/>
    </row>
    <row r="6617" spans="1:27" ht="12" customHeight="1" x14ac:dyDescent="0.15">
      <c r="A6617" s="1" t="s">
        <v>1662</v>
      </c>
      <c r="B6617" s="1" t="s">
        <v>1701</v>
      </c>
      <c r="C6617" s="1" t="s">
        <v>15</v>
      </c>
      <c r="D6617" s="1" t="s">
        <v>2518</v>
      </c>
      <c r="E6617" s="1" t="s">
        <v>10</v>
      </c>
      <c r="F6617" s="1" t="s">
        <v>1702</v>
      </c>
      <c r="G6617" s="1" t="s">
        <v>16</v>
      </c>
      <c r="H6617" s="1" t="s">
        <v>13</v>
      </c>
      <c r="I6617" s="16"/>
      <c r="J6617" s="16"/>
      <c r="K6617" s="16"/>
      <c r="L6617" s="16"/>
      <c r="M6617" s="16"/>
      <c r="N6617" s="16"/>
      <c r="O6617" s="16"/>
      <c r="P6617" s="16"/>
      <c r="Q6617" s="16"/>
      <c r="R6617" s="16"/>
      <c r="S6617" s="16"/>
      <c r="T6617" s="16"/>
      <c r="U6617" s="16"/>
      <c r="V6617" s="1" t="s">
        <v>4151</v>
      </c>
      <c r="W6617" s="1" t="s">
        <v>2551</v>
      </c>
      <c r="X6617" s="5" t="s">
        <v>4195</v>
      </c>
      <c r="Y6617" s="5" t="s">
        <v>2561</v>
      </c>
      <c r="Z6617" s="5" t="s">
        <v>13</v>
      </c>
      <c r="AA6617" s="5"/>
    </row>
    <row r="6618" spans="1:27" ht="12" customHeight="1" x14ac:dyDescent="0.15">
      <c r="A6618" s="1" t="s">
        <v>1662</v>
      </c>
      <c r="B6618" s="1" t="s">
        <v>1701</v>
      </c>
      <c r="C6618" s="1" t="s">
        <v>17</v>
      </c>
      <c r="D6618" s="1" t="s">
        <v>2518</v>
      </c>
      <c r="E6618" s="1" t="s">
        <v>10</v>
      </c>
      <c r="F6618" s="1" t="s">
        <v>1702</v>
      </c>
      <c r="G6618" s="1" t="s">
        <v>18</v>
      </c>
      <c r="H6618" s="1" t="s">
        <v>13</v>
      </c>
      <c r="I6618" s="16"/>
      <c r="J6618" s="16"/>
      <c r="K6618" s="16"/>
      <c r="L6618" s="16"/>
      <c r="M6618" s="16"/>
      <c r="N6618" s="16"/>
      <c r="O6618" s="16"/>
      <c r="P6618" s="16"/>
      <c r="Q6618" s="16"/>
      <c r="R6618" s="16"/>
      <c r="S6618" s="16"/>
      <c r="T6618" s="16"/>
      <c r="U6618" s="16"/>
      <c r="V6618" s="1" t="s">
        <v>4151</v>
      </c>
      <c r="W6618" s="1" t="s">
        <v>2551</v>
      </c>
      <c r="X6618" s="5" t="s">
        <v>4195</v>
      </c>
      <c r="Y6618" s="5" t="s">
        <v>2562</v>
      </c>
      <c r="Z6618" s="5" t="s">
        <v>13</v>
      </c>
      <c r="AA6618" s="5"/>
    </row>
    <row r="6619" spans="1:27" ht="12" customHeight="1" x14ac:dyDescent="0.15">
      <c r="A6619" s="1" t="s">
        <v>1662</v>
      </c>
      <c r="B6619" s="1" t="s">
        <v>1701</v>
      </c>
      <c r="C6619" s="1" t="s">
        <v>19</v>
      </c>
      <c r="D6619" s="1" t="s">
        <v>2518</v>
      </c>
      <c r="E6619" s="1" t="s">
        <v>10</v>
      </c>
      <c r="F6619" s="1" t="s">
        <v>1702</v>
      </c>
      <c r="G6619" s="1" t="s">
        <v>242</v>
      </c>
      <c r="H6619" s="1" t="s">
        <v>13</v>
      </c>
      <c r="I6619" s="16"/>
      <c r="J6619" s="16"/>
      <c r="K6619" s="16"/>
      <c r="L6619" s="16"/>
      <c r="M6619" s="16"/>
      <c r="N6619" s="16"/>
      <c r="O6619" s="16"/>
      <c r="P6619" s="16"/>
      <c r="Q6619" s="16"/>
      <c r="R6619" s="16"/>
      <c r="S6619" s="16"/>
      <c r="T6619" s="16"/>
      <c r="U6619" s="16"/>
      <c r="V6619" s="1" t="s">
        <v>4151</v>
      </c>
      <c r="W6619" s="1" t="s">
        <v>2551</v>
      </c>
      <c r="X6619" s="5" t="s">
        <v>4195</v>
      </c>
      <c r="Y6619" s="5" t="s">
        <v>2557</v>
      </c>
      <c r="Z6619" s="5" t="s">
        <v>13</v>
      </c>
      <c r="AA6619" s="5"/>
    </row>
    <row r="6620" spans="1:27" ht="12" customHeight="1" x14ac:dyDescent="0.15">
      <c r="A6620" s="1" t="s">
        <v>1662</v>
      </c>
      <c r="B6620" s="1" t="s">
        <v>1701</v>
      </c>
      <c r="C6620" s="1" t="s">
        <v>21</v>
      </c>
      <c r="D6620" s="1" t="s">
        <v>2518</v>
      </c>
      <c r="E6620" s="1" t="s">
        <v>10</v>
      </c>
      <c r="F6620" s="1" t="s">
        <v>1702</v>
      </c>
      <c r="G6620" s="1" t="s">
        <v>245</v>
      </c>
      <c r="H6620" s="1" t="s">
        <v>306</v>
      </c>
      <c r="I6620" s="16"/>
      <c r="J6620" s="16"/>
      <c r="K6620" s="16"/>
      <c r="L6620" s="16"/>
      <c r="M6620" s="16"/>
      <c r="N6620" s="16"/>
      <c r="O6620" s="16"/>
      <c r="P6620" s="16"/>
      <c r="Q6620" s="16"/>
      <c r="R6620" s="16"/>
      <c r="S6620" s="16"/>
      <c r="T6620" s="16"/>
      <c r="U6620" s="16"/>
      <c r="V6620" s="1" t="s">
        <v>4151</v>
      </c>
      <c r="W6620" s="1" t="s">
        <v>2551</v>
      </c>
      <c r="X6620" s="5" t="s">
        <v>4195</v>
      </c>
      <c r="Y6620" s="5" t="s">
        <v>2740</v>
      </c>
      <c r="Z6620" s="5" t="s">
        <v>2788</v>
      </c>
      <c r="AA6620" s="5"/>
    </row>
    <row r="6621" spans="1:27" ht="12" customHeight="1" x14ac:dyDescent="0.15">
      <c r="A6621" s="1" t="s">
        <v>1662</v>
      </c>
      <c r="B6621" s="1" t="s">
        <v>1701</v>
      </c>
      <c r="C6621" s="1" t="s">
        <v>23</v>
      </c>
      <c r="D6621" s="1" t="s">
        <v>2518</v>
      </c>
      <c r="E6621" s="1" t="s">
        <v>10</v>
      </c>
      <c r="F6621" s="1" t="s">
        <v>1702</v>
      </c>
      <c r="G6621" s="1" t="s">
        <v>22</v>
      </c>
      <c r="H6621" s="1" t="s">
        <v>13</v>
      </c>
      <c r="I6621" s="16"/>
      <c r="J6621" s="16"/>
      <c r="K6621" s="16"/>
      <c r="L6621" s="16"/>
      <c r="M6621" s="16"/>
      <c r="N6621" s="16"/>
      <c r="O6621" s="16"/>
      <c r="P6621" s="16"/>
      <c r="Q6621" s="16"/>
      <c r="R6621" s="16"/>
      <c r="S6621" s="16"/>
      <c r="T6621" s="16"/>
      <c r="U6621" s="16"/>
      <c r="V6621" s="1" t="s">
        <v>4151</v>
      </c>
      <c r="W6621" s="1" t="s">
        <v>2551</v>
      </c>
      <c r="X6621" s="5" t="s">
        <v>4195</v>
      </c>
      <c r="Y6621" s="5" t="s">
        <v>2564</v>
      </c>
      <c r="Z6621" s="5" t="s">
        <v>13</v>
      </c>
      <c r="AA6621" s="5"/>
    </row>
    <row r="6622" spans="1:27" ht="12" customHeight="1" x14ac:dyDescent="0.15">
      <c r="A6622" s="1" t="s">
        <v>1662</v>
      </c>
      <c r="B6622" s="1" t="s">
        <v>1701</v>
      </c>
      <c r="C6622" s="1" t="s">
        <v>77</v>
      </c>
      <c r="D6622" s="1" t="s">
        <v>2518</v>
      </c>
      <c r="E6622" s="1" t="s">
        <v>10</v>
      </c>
      <c r="F6622" s="1" t="s">
        <v>1702</v>
      </c>
      <c r="G6622" s="1" t="s">
        <v>24</v>
      </c>
      <c r="H6622" s="1" t="s">
        <v>13</v>
      </c>
      <c r="I6622" s="16"/>
      <c r="J6622" s="16"/>
      <c r="K6622" s="16"/>
      <c r="L6622" s="16"/>
      <c r="M6622" s="16"/>
      <c r="N6622" s="16"/>
      <c r="O6622" s="16"/>
      <c r="P6622" s="16"/>
      <c r="Q6622" s="16"/>
      <c r="R6622" s="16"/>
      <c r="S6622" s="16"/>
      <c r="T6622" s="16"/>
      <c r="U6622" s="16"/>
      <c r="V6622" s="1" t="s">
        <v>4151</v>
      </c>
      <c r="W6622" s="1" t="s">
        <v>2551</v>
      </c>
      <c r="X6622" s="5" t="s">
        <v>4195</v>
      </c>
      <c r="Y6622" s="5" t="s">
        <v>2559</v>
      </c>
      <c r="Z6622" s="5" t="s">
        <v>13</v>
      </c>
      <c r="AA6622" s="5"/>
    </row>
    <row r="6623" spans="1:27" ht="12" customHeight="1" x14ac:dyDescent="0.15">
      <c r="A6623" s="1" t="s">
        <v>1662</v>
      </c>
      <c r="B6623" s="1" t="s">
        <v>1701</v>
      </c>
      <c r="C6623" s="1" t="s">
        <v>244</v>
      </c>
      <c r="D6623" s="1" t="s">
        <v>2518</v>
      </c>
      <c r="E6623" s="1" t="s">
        <v>10</v>
      </c>
      <c r="F6623" s="1" t="s">
        <v>1702</v>
      </c>
      <c r="G6623" s="1" t="s">
        <v>220</v>
      </c>
      <c r="H6623" s="1" t="s">
        <v>1632</v>
      </c>
      <c r="I6623" s="16"/>
      <c r="J6623" s="16"/>
      <c r="K6623" s="16"/>
      <c r="L6623" s="16"/>
      <c r="M6623" s="16"/>
      <c r="N6623" s="16"/>
      <c r="O6623" s="16"/>
      <c r="P6623" s="16"/>
      <c r="Q6623" s="16"/>
      <c r="R6623" s="16"/>
      <c r="S6623" s="16"/>
      <c r="T6623" s="16"/>
      <c r="U6623" s="16"/>
      <c r="V6623" s="1" t="s">
        <v>4151</v>
      </c>
      <c r="W6623" s="1" t="s">
        <v>2551</v>
      </c>
      <c r="X6623" s="5" t="s">
        <v>4195</v>
      </c>
      <c r="Y6623" s="5" t="s">
        <v>4107</v>
      </c>
      <c r="Z6623" s="5" t="s">
        <v>4109</v>
      </c>
      <c r="AA6623" s="5"/>
    </row>
    <row r="6624" spans="1:27" ht="12" customHeight="1" x14ac:dyDescent="0.15">
      <c r="A6624" s="1" t="s">
        <v>1662</v>
      </c>
      <c r="B6624" s="1" t="s">
        <v>1703</v>
      </c>
      <c r="C6624" s="1" t="s">
        <v>9</v>
      </c>
      <c r="D6624" s="1" t="s">
        <v>2518</v>
      </c>
      <c r="E6624" s="1" t="s">
        <v>10</v>
      </c>
      <c r="F6624" s="1" t="s">
        <v>1704</v>
      </c>
      <c r="G6624" s="1" t="s">
        <v>12</v>
      </c>
      <c r="H6624" s="1" t="s">
        <v>13</v>
      </c>
      <c r="I6624" s="16"/>
      <c r="J6624" s="16"/>
      <c r="K6624" s="16"/>
      <c r="L6624" s="16"/>
      <c r="M6624" s="16"/>
      <c r="N6624" s="16"/>
      <c r="O6624" s="16"/>
      <c r="P6624" s="16"/>
      <c r="Q6624" s="16"/>
      <c r="R6624" s="16"/>
      <c r="S6624" s="16"/>
      <c r="T6624" s="16"/>
      <c r="U6624" s="16"/>
      <c r="V6624" s="1" t="s">
        <v>4151</v>
      </c>
      <c r="W6624" s="1" t="s">
        <v>2551</v>
      </c>
      <c r="X6624" s="5" t="s">
        <v>4196</v>
      </c>
      <c r="Y6624" s="5" t="s">
        <v>2553</v>
      </c>
      <c r="Z6624" s="5" t="s">
        <v>13</v>
      </c>
      <c r="AA6624" s="5"/>
    </row>
    <row r="6625" spans="1:27" ht="12" customHeight="1" x14ac:dyDescent="0.15">
      <c r="A6625" s="1" t="s">
        <v>1662</v>
      </c>
      <c r="B6625" s="1" t="s">
        <v>1703</v>
      </c>
      <c r="C6625" s="1" t="s">
        <v>15</v>
      </c>
      <c r="D6625" s="1" t="s">
        <v>2518</v>
      </c>
      <c r="E6625" s="1" t="s">
        <v>10</v>
      </c>
      <c r="F6625" s="1" t="s">
        <v>1704</v>
      </c>
      <c r="G6625" s="1" t="s">
        <v>16</v>
      </c>
      <c r="H6625" s="1" t="s">
        <v>13</v>
      </c>
      <c r="I6625" s="16"/>
      <c r="J6625" s="16"/>
      <c r="K6625" s="16"/>
      <c r="L6625" s="16"/>
      <c r="M6625" s="16"/>
      <c r="N6625" s="16"/>
      <c r="O6625" s="16"/>
      <c r="P6625" s="16"/>
      <c r="Q6625" s="16"/>
      <c r="R6625" s="16"/>
      <c r="S6625" s="16"/>
      <c r="T6625" s="16"/>
      <c r="U6625" s="16"/>
      <c r="V6625" s="1" t="s">
        <v>4151</v>
      </c>
      <c r="W6625" s="1" t="s">
        <v>2551</v>
      </c>
      <c r="X6625" s="5" t="s">
        <v>4196</v>
      </c>
      <c r="Y6625" s="5" t="s">
        <v>2561</v>
      </c>
      <c r="Z6625" s="5" t="s">
        <v>13</v>
      </c>
      <c r="AA6625" s="5"/>
    </row>
    <row r="6626" spans="1:27" ht="12" customHeight="1" x14ac:dyDescent="0.15">
      <c r="A6626" s="1" t="s">
        <v>1662</v>
      </c>
      <c r="B6626" s="1" t="s">
        <v>1703</v>
      </c>
      <c r="C6626" s="1" t="s">
        <v>17</v>
      </c>
      <c r="D6626" s="1" t="s">
        <v>2518</v>
      </c>
      <c r="E6626" s="1" t="s">
        <v>10</v>
      </c>
      <c r="F6626" s="1" t="s">
        <v>1704</v>
      </c>
      <c r="G6626" s="1" t="s">
        <v>18</v>
      </c>
      <c r="H6626" s="1" t="s">
        <v>13</v>
      </c>
      <c r="I6626" s="16"/>
      <c r="J6626" s="16"/>
      <c r="K6626" s="16"/>
      <c r="L6626" s="16"/>
      <c r="M6626" s="16"/>
      <c r="N6626" s="16"/>
      <c r="O6626" s="16"/>
      <c r="P6626" s="16"/>
      <c r="Q6626" s="16"/>
      <c r="R6626" s="16"/>
      <c r="S6626" s="16"/>
      <c r="T6626" s="16"/>
      <c r="U6626" s="16"/>
      <c r="V6626" s="1" t="s">
        <v>4151</v>
      </c>
      <c r="W6626" s="1" t="s">
        <v>2551</v>
      </c>
      <c r="X6626" s="5" t="s">
        <v>4196</v>
      </c>
      <c r="Y6626" s="5" t="s">
        <v>2562</v>
      </c>
      <c r="Z6626" s="5" t="s">
        <v>13</v>
      </c>
      <c r="AA6626" s="5"/>
    </row>
    <row r="6627" spans="1:27" ht="12" customHeight="1" x14ac:dyDescent="0.15">
      <c r="A6627" s="1" t="s">
        <v>1662</v>
      </c>
      <c r="B6627" s="1" t="s">
        <v>1703</v>
      </c>
      <c r="C6627" s="1" t="s">
        <v>19</v>
      </c>
      <c r="D6627" s="1" t="s">
        <v>2518</v>
      </c>
      <c r="E6627" s="1" t="s">
        <v>10</v>
      </c>
      <c r="F6627" s="1" t="s">
        <v>1704</v>
      </c>
      <c r="G6627" s="1" t="s">
        <v>242</v>
      </c>
      <c r="H6627" s="1" t="s">
        <v>13</v>
      </c>
      <c r="I6627" s="16"/>
      <c r="J6627" s="16"/>
      <c r="K6627" s="16"/>
      <c r="L6627" s="16"/>
      <c r="M6627" s="16"/>
      <c r="N6627" s="16"/>
      <c r="O6627" s="16"/>
      <c r="P6627" s="16"/>
      <c r="Q6627" s="16"/>
      <c r="R6627" s="16"/>
      <c r="S6627" s="16"/>
      <c r="T6627" s="16"/>
      <c r="U6627" s="16"/>
      <c r="V6627" s="1" t="s">
        <v>4151</v>
      </c>
      <c r="W6627" s="1" t="s">
        <v>2551</v>
      </c>
      <c r="X6627" s="5" t="s">
        <v>4196</v>
      </c>
      <c r="Y6627" s="5" t="s">
        <v>2557</v>
      </c>
      <c r="Z6627" s="5" t="s">
        <v>13</v>
      </c>
      <c r="AA6627" s="5"/>
    </row>
    <row r="6628" spans="1:27" ht="12" customHeight="1" x14ac:dyDescent="0.15">
      <c r="A6628" s="1" t="s">
        <v>1662</v>
      </c>
      <c r="B6628" s="1" t="s">
        <v>1703</v>
      </c>
      <c r="C6628" s="1" t="s">
        <v>21</v>
      </c>
      <c r="D6628" s="1" t="s">
        <v>2518</v>
      </c>
      <c r="E6628" s="1" t="s">
        <v>10</v>
      </c>
      <c r="F6628" s="1" t="s">
        <v>1704</v>
      </c>
      <c r="G6628" s="1" t="s">
        <v>245</v>
      </c>
      <c r="H6628" s="1" t="s">
        <v>306</v>
      </c>
      <c r="I6628" s="16"/>
      <c r="J6628" s="16"/>
      <c r="K6628" s="16"/>
      <c r="L6628" s="16"/>
      <c r="M6628" s="16"/>
      <c r="N6628" s="16"/>
      <c r="O6628" s="16"/>
      <c r="P6628" s="16"/>
      <c r="Q6628" s="16"/>
      <c r="R6628" s="16"/>
      <c r="S6628" s="16"/>
      <c r="T6628" s="16"/>
      <c r="U6628" s="16"/>
      <c r="V6628" s="1" t="s">
        <v>4151</v>
      </c>
      <c r="W6628" s="1" t="s">
        <v>2551</v>
      </c>
      <c r="X6628" s="5" t="s">
        <v>4196</v>
      </c>
      <c r="Y6628" s="5" t="s">
        <v>2740</v>
      </c>
      <c r="Z6628" s="5" t="s">
        <v>2788</v>
      </c>
      <c r="AA6628" s="5"/>
    </row>
    <row r="6629" spans="1:27" ht="12" customHeight="1" x14ac:dyDescent="0.15">
      <c r="A6629" s="1" t="s">
        <v>1662</v>
      </c>
      <c r="B6629" s="1" t="s">
        <v>1703</v>
      </c>
      <c r="C6629" s="1" t="s">
        <v>23</v>
      </c>
      <c r="D6629" s="1" t="s">
        <v>2518</v>
      </c>
      <c r="E6629" s="1" t="s">
        <v>10</v>
      </c>
      <c r="F6629" s="1" t="s">
        <v>1704</v>
      </c>
      <c r="G6629" s="1" t="s">
        <v>22</v>
      </c>
      <c r="H6629" s="1" t="s">
        <v>13</v>
      </c>
      <c r="I6629" s="16"/>
      <c r="J6629" s="16"/>
      <c r="K6629" s="16"/>
      <c r="L6629" s="16"/>
      <c r="M6629" s="16"/>
      <c r="N6629" s="16"/>
      <c r="O6629" s="16"/>
      <c r="P6629" s="16"/>
      <c r="Q6629" s="16"/>
      <c r="R6629" s="16"/>
      <c r="S6629" s="16"/>
      <c r="T6629" s="16"/>
      <c r="U6629" s="16"/>
      <c r="V6629" s="1" t="s">
        <v>4151</v>
      </c>
      <c r="W6629" s="1" t="s">
        <v>2551</v>
      </c>
      <c r="X6629" s="5" t="s">
        <v>4196</v>
      </c>
      <c r="Y6629" s="5" t="s">
        <v>2564</v>
      </c>
      <c r="Z6629" s="5" t="s">
        <v>13</v>
      </c>
      <c r="AA6629" s="5"/>
    </row>
    <row r="6630" spans="1:27" ht="12" customHeight="1" x14ac:dyDescent="0.15">
      <c r="A6630" s="1" t="s">
        <v>1662</v>
      </c>
      <c r="B6630" s="1" t="s">
        <v>1703</v>
      </c>
      <c r="C6630" s="1" t="s">
        <v>77</v>
      </c>
      <c r="D6630" s="1" t="s">
        <v>2518</v>
      </c>
      <c r="E6630" s="1" t="s">
        <v>10</v>
      </c>
      <c r="F6630" s="1" t="s">
        <v>1704</v>
      </c>
      <c r="G6630" s="1" t="s">
        <v>24</v>
      </c>
      <c r="H6630" s="1" t="s">
        <v>13</v>
      </c>
      <c r="I6630" s="16"/>
      <c r="J6630" s="16"/>
      <c r="K6630" s="16"/>
      <c r="L6630" s="16"/>
      <c r="M6630" s="16"/>
      <c r="N6630" s="16"/>
      <c r="O6630" s="16"/>
      <c r="P6630" s="16"/>
      <c r="Q6630" s="16"/>
      <c r="R6630" s="16"/>
      <c r="S6630" s="16"/>
      <c r="T6630" s="16"/>
      <c r="U6630" s="16"/>
      <c r="V6630" s="1" t="s">
        <v>4151</v>
      </c>
      <c r="W6630" s="1" t="s">
        <v>2551</v>
      </c>
      <c r="X6630" s="5" t="s">
        <v>4196</v>
      </c>
      <c r="Y6630" s="5" t="s">
        <v>2559</v>
      </c>
      <c r="Z6630" s="5" t="s">
        <v>13</v>
      </c>
      <c r="AA6630" s="5"/>
    </row>
    <row r="6631" spans="1:27" ht="12" customHeight="1" x14ac:dyDescent="0.15">
      <c r="A6631" s="1" t="s">
        <v>1662</v>
      </c>
      <c r="B6631" s="1" t="s">
        <v>1703</v>
      </c>
      <c r="C6631" s="1" t="s">
        <v>244</v>
      </c>
      <c r="D6631" s="1" t="s">
        <v>2518</v>
      </c>
      <c r="E6631" s="1" t="s">
        <v>10</v>
      </c>
      <c r="F6631" s="1" t="s">
        <v>1704</v>
      </c>
      <c r="G6631" s="1" t="s">
        <v>220</v>
      </c>
      <c r="H6631" s="1" t="s">
        <v>1632</v>
      </c>
      <c r="I6631" s="16"/>
      <c r="J6631" s="16"/>
      <c r="K6631" s="16"/>
      <c r="L6631" s="16"/>
      <c r="M6631" s="16"/>
      <c r="N6631" s="16"/>
      <c r="O6631" s="16"/>
      <c r="P6631" s="16"/>
      <c r="Q6631" s="16"/>
      <c r="R6631" s="16"/>
      <c r="S6631" s="16"/>
      <c r="T6631" s="16"/>
      <c r="U6631" s="16"/>
      <c r="V6631" s="1" t="s">
        <v>4151</v>
      </c>
      <c r="W6631" s="1" t="s">
        <v>2551</v>
      </c>
      <c r="X6631" s="5" t="s">
        <v>4196</v>
      </c>
      <c r="Y6631" s="5" t="s">
        <v>4107</v>
      </c>
      <c r="Z6631" s="5" t="s">
        <v>4109</v>
      </c>
      <c r="AA6631" s="5"/>
    </row>
    <row r="6632" spans="1:27" ht="12" customHeight="1" x14ac:dyDescent="0.15">
      <c r="A6632" s="1" t="s">
        <v>1662</v>
      </c>
      <c r="B6632" s="1" t="s">
        <v>1705</v>
      </c>
      <c r="C6632" s="1" t="s">
        <v>9</v>
      </c>
      <c r="D6632" s="1" t="s">
        <v>2518</v>
      </c>
      <c r="E6632" s="1" t="s">
        <v>10</v>
      </c>
      <c r="F6632" s="1" t="s">
        <v>1706</v>
      </c>
      <c r="G6632" s="1" t="s">
        <v>12</v>
      </c>
      <c r="H6632" s="1" t="s">
        <v>13</v>
      </c>
      <c r="I6632" s="16"/>
      <c r="J6632" s="16"/>
      <c r="K6632" s="16"/>
      <c r="L6632" s="16"/>
      <c r="M6632" s="16"/>
      <c r="N6632" s="16"/>
      <c r="O6632" s="16"/>
      <c r="P6632" s="16"/>
      <c r="Q6632" s="16"/>
      <c r="R6632" s="16"/>
      <c r="S6632" s="16"/>
      <c r="T6632" s="16"/>
      <c r="U6632" s="16"/>
      <c r="V6632" s="1" t="s">
        <v>4151</v>
      </c>
      <c r="W6632" s="1" t="s">
        <v>2551</v>
      </c>
      <c r="X6632" s="5" t="s">
        <v>4197</v>
      </c>
      <c r="Y6632" s="5" t="s">
        <v>2553</v>
      </c>
      <c r="Z6632" s="5" t="s">
        <v>13</v>
      </c>
      <c r="AA6632" s="5"/>
    </row>
    <row r="6633" spans="1:27" ht="12" customHeight="1" x14ac:dyDescent="0.15">
      <c r="A6633" s="1" t="s">
        <v>1662</v>
      </c>
      <c r="B6633" s="1" t="s">
        <v>1705</v>
      </c>
      <c r="C6633" s="1" t="s">
        <v>15</v>
      </c>
      <c r="D6633" s="1" t="s">
        <v>2518</v>
      </c>
      <c r="E6633" s="1" t="s">
        <v>10</v>
      </c>
      <c r="F6633" s="1" t="s">
        <v>1706</v>
      </c>
      <c r="G6633" s="1" t="s">
        <v>16</v>
      </c>
      <c r="H6633" s="1" t="s">
        <v>13</v>
      </c>
      <c r="I6633" s="16"/>
      <c r="J6633" s="16"/>
      <c r="K6633" s="16"/>
      <c r="L6633" s="16"/>
      <c r="M6633" s="16"/>
      <c r="N6633" s="16"/>
      <c r="O6633" s="16"/>
      <c r="P6633" s="16"/>
      <c r="Q6633" s="16"/>
      <c r="R6633" s="16"/>
      <c r="S6633" s="16"/>
      <c r="T6633" s="16"/>
      <c r="U6633" s="16"/>
      <c r="V6633" s="1" t="s">
        <v>4151</v>
      </c>
      <c r="W6633" s="1" t="s">
        <v>2551</v>
      </c>
      <c r="X6633" s="5" t="s">
        <v>4197</v>
      </c>
      <c r="Y6633" s="5" t="s">
        <v>2561</v>
      </c>
      <c r="Z6633" s="5" t="s">
        <v>13</v>
      </c>
      <c r="AA6633" s="5"/>
    </row>
    <row r="6634" spans="1:27" ht="12" customHeight="1" x14ac:dyDescent="0.15">
      <c r="A6634" s="1" t="s">
        <v>1662</v>
      </c>
      <c r="B6634" s="1" t="s">
        <v>1705</v>
      </c>
      <c r="C6634" s="1" t="s">
        <v>17</v>
      </c>
      <c r="D6634" s="1" t="s">
        <v>2518</v>
      </c>
      <c r="E6634" s="1" t="s">
        <v>10</v>
      </c>
      <c r="F6634" s="1" t="s">
        <v>1706</v>
      </c>
      <c r="G6634" s="1" t="s">
        <v>18</v>
      </c>
      <c r="H6634" s="1" t="s">
        <v>13</v>
      </c>
      <c r="I6634" s="16"/>
      <c r="J6634" s="16"/>
      <c r="K6634" s="16"/>
      <c r="L6634" s="16"/>
      <c r="M6634" s="16"/>
      <c r="N6634" s="16"/>
      <c r="O6634" s="16"/>
      <c r="P6634" s="16"/>
      <c r="Q6634" s="16"/>
      <c r="R6634" s="16"/>
      <c r="S6634" s="16"/>
      <c r="T6634" s="16"/>
      <c r="U6634" s="16"/>
      <c r="V6634" s="1" t="s">
        <v>4151</v>
      </c>
      <c r="W6634" s="1" t="s">
        <v>2551</v>
      </c>
      <c r="X6634" s="5" t="s">
        <v>4197</v>
      </c>
      <c r="Y6634" s="5" t="s">
        <v>2562</v>
      </c>
      <c r="Z6634" s="5" t="s">
        <v>13</v>
      </c>
      <c r="AA6634" s="5"/>
    </row>
    <row r="6635" spans="1:27" ht="12" customHeight="1" x14ac:dyDescent="0.15">
      <c r="A6635" s="1" t="s">
        <v>1662</v>
      </c>
      <c r="B6635" s="1" t="s">
        <v>1705</v>
      </c>
      <c r="C6635" s="1" t="s">
        <v>19</v>
      </c>
      <c r="D6635" s="1" t="s">
        <v>2518</v>
      </c>
      <c r="E6635" s="1" t="s">
        <v>10</v>
      </c>
      <c r="F6635" s="1" t="s">
        <v>1706</v>
      </c>
      <c r="G6635" s="1" t="s">
        <v>242</v>
      </c>
      <c r="H6635" s="1" t="s">
        <v>13</v>
      </c>
      <c r="I6635" s="16"/>
      <c r="J6635" s="16"/>
      <c r="K6635" s="16"/>
      <c r="L6635" s="16"/>
      <c r="M6635" s="16"/>
      <c r="N6635" s="16"/>
      <c r="O6635" s="16"/>
      <c r="P6635" s="16"/>
      <c r="Q6635" s="16"/>
      <c r="R6635" s="16"/>
      <c r="S6635" s="16"/>
      <c r="T6635" s="16"/>
      <c r="U6635" s="16"/>
      <c r="V6635" s="1" t="s">
        <v>4151</v>
      </c>
      <c r="W6635" s="1" t="s">
        <v>2551</v>
      </c>
      <c r="X6635" s="5" t="s">
        <v>4197</v>
      </c>
      <c r="Y6635" s="5" t="s">
        <v>2557</v>
      </c>
      <c r="Z6635" s="5" t="s">
        <v>13</v>
      </c>
      <c r="AA6635" s="5"/>
    </row>
    <row r="6636" spans="1:27" ht="12" customHeight="1" x14ac:dyDescent="0.15">
      <c r="A6636" s="1" t="s">
        <v>1662</v>
      </c>
      <c r="B6636" s="1" t="s">
        <v>1705</v>
      </c>
      <c r="C6636" s="1" t="s">
        <v>23</v>
      </c>
      <c r="D6636" s="1" t="s">
        <v>2518</v>
      </c>
      <c r="E6636" s="1" t="s">
        <v>10</v>
      </c>
      <c r="F6636" s="1" t="s">
        <v>1706</v>
      </c>
      <c r="G6636" s="1" t="s">
        <v>22</v>
      </c>
      <c r="H6636" s="1" t="s">
        <v>13</v>
      </c>
      <c r="I6636" s="16"/>
      <c r="J6636" s="16"/>
      <c r="K6636" s="16"/>
      <c r="L6636" s="16"/>
      <c r="M6636" s="16"/>
      <c r="N6636" s="16"/>
      <c r="O6636" s="16"/>
      <c r="P6636" s="16"/>
      <c r="Q6636" s="16"/>
      <c r="R6636" s="16"/>
      <c r="S6636" s="16"/>
      <c r="T6636" s="16"/>
      <c r="U6636" s="16"/>
      <c r="V6636" s="1" t="s">
        <v>4151</v>
      </c>
      <c r="W6636" s="1" t="s">
        <v>2551</v>
      </c>
      <c r="X6636" s="5" t="s">
        <v>4197</v>
      </c>
      <c r="Y6636" s="5" t="s">
        <v>2564</v>
      </c>
      <c r="Z6636" s="5" t="s">
        <v>13</v>
      </c>
      <c r="AA6636" s="5"/>
    </row>
    <row r="6637" spans="1:27" ht="12" customHeight="1" x14ac:dyDescent="0.15">
      <c r="A6637" s="1" t="s">
        <v>1662</v>
      </c>
      <c r="B6637" s="1" t="s">
        <v>1705</v>
      </c>
      <c r="C6637" s="1" t="s">
        <v>77</v>
      </c>
      <c r="D6637" s="1" t="s">
        <v>2518</v>
      </c>
      <c r="E6637" s="1" t="s">
        <v>10</v>
      </c>
      <c r="F6637" s="1" t="s">
        <v>1706</v>
      </c>
      <c r="G6637" s="1" t="s">
        <v>24</v>
      </c>
      <c r="H6637" s="1" t="s">
        <v>13</v>
      </c>
      <c r="I6637" s="16"/>
      <c r="J6637" s="16"/>
      <c r="K6637" s="16"/>
      <c r="L6637" s="16"/>
      <c r="M6637" s="16"/>
      <c r="N6637" s="16"/>
      <c r="O6637" s="16"/>
      <c r="P6637" s="16"/>
      <c r="Q6637" s="16"/>
      <c r="R6637" s="16"/>
      <c r="S6637" s="16"/>
      <c r="T6637" s="16"/>
      <c r="U6637" s="16"/>
      <c r="V6637" s="1" t="s">
        <v>4151</v>
      </c>
      <c r="W6637" s="1" t="s">
        <v>2551</v>
      </c>
      <c r="X6637" s="5" t="s">
        <v>4197</v>
      </c>
      <c r="Y6637" s="5" t="s">
        <v>2559</v>
      </c>
      <c r="Z6637" s="5" t="s">
        <v>13</v>
      </c>
      <c r="AA6637" s="5"/>
    </row>
    <row r="6638" spans="1:27" ht="12" customHeight="1" x14ac:dyDescent="0.15">
      <c r="A6638" s="1" t="s">
        <v>1662</v>
      </c>
      <c r="B6638" s="1" t="s">
        <v>1707</v>
      </c>
      <c r="C6638" s="1" t="s">
        <v>9</v>
      </c>
      <c r="D6638" s="1" t="s">
        <v>2518</v>
      </c>
      <c r="E6638" s="1" t="s">
        <v>10</v>
      </c>
      <c r="F6638" s="1" t="s">
        <v>1708</v>
      </c>
      <c r="G6638" s="1" t="s">
        <v>12</v>
      </c>
      <c r="H6638" s="1" t="s">
        <v>13</v>
      </c>
      <c r="I6638" s="16"/>
      <c r="J6638" s="16"/>
      <c r="K6638" s="16"/>
      <c r="L6638" s="16"/>
      <c r="M6638" s="16"/>
      <c r="N6638" s="16"/>
      <c r="O6638" s="16"/>
      <c r="P6638" s="16"/>
      <c r="Q6638" s="16"/>
      <c r="R6638" s="16"/>
      <c r="S6638" s="16"/>
      <c r="T6638" s="16"/>
      <c r="U6638" s="16"/>
      <c r="V6638" s="1" t="s">
        <v>4151</v>
      </c>
      <c r="W6638" s="1" t="s">
        <v>2551</v>
      </c>
      <c r="X6638" s="5" t="s">
        <v>4198</v>
      </c>
      <c r="Y6638" s="5" t="s">
        <v>2553</v>
      </c>
      <c r="Z6638" s="5" t="s">
        <v>13</v>
      </c>
      <c r="AA6638" s="5"/>
    </row>
    <row r="6639" spans="1:27" ht="12" customHeight="1" x14ac:dyDescent="0.15">
      <c r="A6639" s="1" t="s">
        <v>1662</v>
      </c>
      <c r="B6639" s="1" t="s">
        <v>1707</v>
      </c>
      <c r="C6639" s="1" t="s">
        <v>15</v>
      </c>
      <c r="D6639" s="1" t="s">
        <v>2518</v>
      </c>
      <c r="E6639" s="1" t="s">
        <v>10</v>
      </c>
      <c r="F6639" s="1" t="s">
        <v>1708</v>
      </c>
      <c r="G6639" s="1" t="s">
        <v>16</v>
      </c>
      <c r="H6639" s="1" t="s">
        <v>13</v>
      </c>
      <c r="I6639" s="16"/>
      <c r="J6639" s="16"/>
      <c r="K6639" s="16"/>
      <c r="L6639" s="16"/>
      <c r="M6639" s="16"/>
      <c r="N6639" s="16"/>
      <c r="O6639" s="16"/>
      <c r="P6639" s="16"/>
      <c r="Q6639" s="16"/>
      <c r="R6639" s="16"/>
      <c r="S6639" s="16"/>
      <c r="T6639" s="16"/>
      <c r="U6639" s="16"/>
      <c r="V6639" s="1" t="s">
        <v>4151</v>
      </c>
      <c r="W6639" s="1" t="s">
        <v>2551</v>
      </c>
      <c r="X6639" s="5" t="s">
        <v>4198</v>
      </c>
      <c r="Y6639" s="5" t="s">
        <v>2561</v>
      </c>
      <c r="Z6639" s="5" t="s">
        <v>13</v>
      </c>
      <c r="AA6639" s="5"/>
    </row>
    <row r="6640" spans="1:27" ht="12" customHeight="1" x14ac:dyDescent="0.15">
      <c r="A6640" s="1" t="s">
        <v>1662</v>
      </c>
      <c r="B6640" s="1" t="s">
        <v>1707</v>
      </c>
      <c r="C6640" s="1" t="s">
        <v>17</v>
      </c>
      <c r="D6640" s="1" t="s">
        <v>2518</v>
      </c>
      <c r="E6640" s="1" t="s">
        <v>10</v>
      </c>
      <c r="F6640" s="1" t="s">
        <v>1708</v>
      </c>
      <c r="G6640" s="1" t="s">
        <v>18</v>
      </c>
      <c r="H6640" s="1" t="s">
        <v>13</v>
      </c>
      <c r="I6640" s="16"/>
      <c r="J6640" s="16"/>
      <c r="K6640" s="16"/>
      <c r="L6640" s="16"/>
      <c r="M6640" s="16"/>
      <c r="N6640" s="16"/>
      <c r="O6640" s="16"/>
      <c r="P6640" s="16"/>
      <c r="Q6640" s="16"/>
      <c r="R6640" s="16"/>
      <c r="S6640" s="16"/>
      <c r="T6640" s="16"/>
      <c r="U6640" s="16"/>
      <c r="V6640" s="1" t="s">
        <v>4151</v>
      </c>
      <c r="W6640" s="1" t="s">
        <v>2551</v>
      </c>
      <c r="X6640" s="5" t="s">
        <v>4198</v>
      </c>
      <c r="Y6640" s="5" t="s">
        <v>2562</v>
      </c>
      <c r="Z6640" s="5" t="s">
        <v>13</v>
      </c>
      <c r="AA6640" s="5"/>
    </row>
    <row r="6641" spans="1:27" ht="12" customHeight="1" x14ac:dyDescent="0.15">
      <c r="A6641" s="1" t="s">
        <v>1662</v>
      </c>
      <c r="B6641" s="1" t="s">
        <v>1707</v>
      </c>
      <c r="C6641" s="1" t="s">
        <v>19</v>
      </c>
      <c r="D6641" s="1" t="s">
        <v>2518</v>
      </c>
      <c r="E6641" s="1" t="s">
        <v>10</v>
      </c>
      <c r="F6641" s="1" t="s">
        <v>1708</v>
      </c>
      <c r="G6641" s="1" t="s">
        <v>242</v>
      </c>
      <c r="H6641" s="1" t="s">
        <v>13</v>
      </c>
      <c r="I6641" s="16"/>
      <c r="J6641" s="16"/>
      <c r="K6641" s="16"/>
      <c r="L6641" s="16"/>
      <c r="M6641" s="16"/>
      <c r="N6641" s="16"/>
      <c r="O6641" s="16"/>
      <c r="P6641" s="16"/>
      <c r="Q6641" s="16"/>
      <c r="R6641" s="16"/>
      <c r="S6641" s="16"/>
      <c r="T6641" s="16"/>
      <c r="U6641" s="16"/>
      <c r="V6641" s="1" t="s">
        <v>4151</v>
      </c>
      <c r="W6641" s="1" t="s">
        <v>2551</v>
      </c>
      <c r="X6641" s="5" t="s">
        <v>4198</v>
      </c>
      <c r="Y6641" s="5" t="s">
        <v>2557</v>
      </c>
      <c r="Z6641" s="5" t="s">
        <v>13</v>
      </c>
      <c r="AA6641" s="5"/>
    </row>
    <row r="6642" spans="1:27" ht="12" customHeight="1" x14ac:dyDescent="0.15">
      <c r="A6642" s="1" t="s">
        <v>1662</v>
      </c>
      <c r="B6642" s="1" t="s">
        <v>1707</v>
      </c>
      <c r="C6642" s="1" t="s">
        <v>23</v>
      </c>
      <c r="D6642" s="1" t="s">
        <v>2518</v>
      </c>
      <c r="E6642" s="1" t="s">
        <v>10</v>
      </c>
      <c r="F6642" s="1" t="s">
        <v>1708</v>
      </c>
      <c r="G6642" s="1" t="s">
        <v>22</v>
      </c>
      <c r="H6642" s="1" t="s">
        <v>13</v>
      </c>
      <c r="I6642" s="16"/>
      <c r="J6642" s="16"/>
      <c r="K6642" s="16"/>
      <c r="L6642" s="16"/>
      <c r="M6642" s="16"/>
      <c r="N6642" s="16"/>
      <c r="O6642" s="16"/>
      <c r="P6642" s="16"/>
      <c r="Q6642" s="16"/>
      <c r="R6642" s="16"/>
      <c r="S6642" s="16"/>
      <c r="T6642" s="16"/>
      <c r="U6642" s="16"/>
      <c r="V6642" s="1" t="s">
        <v>4151</v>
      </c>
      <c r="W6642" s="1" t="s">
        <v>2551</v>
      </c>
      <c r="X6642" s="5" t="s">
        <v>4198</v>
      </c>
      <c r="Y6642" s="5" t="s">
        <v>2564</v>
      </c>
      <c r="Z6642" s="5" t="s">
        <v>13</v>
      </c>
      <c r="AA6642" s="5"/>
    </row>
    <row r="6643" spans="1:27" ht="12" customHeight="1" x14ac:dyDescent="0.15">
      <c r="A6643" s="1" t="s">
        <v>1662</v>
      </c>
      <c r="B6643" s="1" t="s">
        <v>1707</v>
      </c>
      <c r="C6643" s="1" t="s">
        <v>77</v>
      </c>
      <c r="D6643" s="1" t="s">
        <v>2518</v>
      </c>
      <c r="E6643" s="1" t="s">
        <v>10</v>
      </c>
      <c r="F6643" s="1" t="s">
        <v>1708</v>
      </c>
      <c r="G6643" s="1" t="s">
        <v>24</v>
      </c>
      <c r="H6643" s="1" t="s">
        <v>13</v>
      </c>
      <c r="I6643" s="16"/>
      <c r="J6643" s="16"/>
      <c r="K6643" s="16"/>
      <c r="L6643" s="16"/>
      <c r="M6643" s="16"/>
      <c r="N6643" s="16"/>
      <c r="O6643" s="16"/>
      <c r="P6643" s="16"/>
      <c r="Q6643" s="16"/>
      <c r="R6643" s="16"/>
      <c r="S6643" s="16"/>
      <c r="T6643" s="16"/>
      <c r="U6643" s="16"/>
      <c r="V6643" s="1" t="s">
        <v>4151</v>
      </c>
      <c r="W6643" s="1" t="s">
        <v>2551</v>
      </c>
      <c r="X6643" s="5" t="s">
        <v>4198</v>
      </c>
      <c r="Y6643" s="5" t="s">
        <v>2559</v>
      </c>
      <c r="Z6643" s="5" t="s">
        <v>13</v>
      </c>
      <c r="AA6643" s="5"/>
    </row>
    <row r="6644" spans="1:27" ht="12" customHeight="1" x14ac:dyDescent="0.15">
      <c r="A6644" s="1" t="s">
        <v>1662</v>
      </c>
      <c r="B6644" s="1" t="s">
        <v>1707</v>
      </c>
      <c r="C6644" s="1" t="s">
        <v>244</v>
      </c>
      <c r="D6644" s="1" t="s">
        <v>2518</v>
      </c>
      <c r="E6644" s="1" t="s">
        <v>10</v>
      </c>
      <c r="F6644" s="1" t="s">
        <v>1708</v>
      </c>
      <c r="G6644" s="1" t="s">
        <v>220</v>
      </c>
      <c r="H6644" s="1" t="s">
        <v>1632</v>
      </c>
      <c r="I6644" s="16"/>
      <c r="J6644" s="16"/>
      <c r="K6644" s="16"/>
      <c r="L6644" s="16"/>
      <c r="M6644" s="16"/>
      <c r="N6644" s="16"/>
      <c r="O6644" s="16"/>
      <c r="P6644" s="16"/>
      <c r="Q6644" s="16"/>
      <c r="R6644" s="16"/>
      <c r="S6644" s="16"/>
      <c r="T6644" s="16"/>
      <c r="U6644" s="16"/>
      <c r="V6644" s="1" t="s">
        <v>4151</v>
      </c>
      <c r="W6644" s="1" t="s">
        <v>2551</v>
      </c>
      <c r="X6644" s="5" t="s">
        <v>4198</v>
      </c>
      <c r="Y6644" s="5" t="s">
        <v>4107</v>
      </c>
      <c r="Z6644" s="5" t="s">
        <v>4109</v>
      </c>
      <c r="AA6644" s="5"/>
    </row>
    <row r="6645" spans="1:27" ht="12" customHeight="1" x14ac:dyDescent="0.15">
      <c r="A6645" s="1" t="s">
        <v>1662</v>
      </c>
      <c r="B6645" s="1" t="s">
        <v>1709</v>
      </c>
      <c r="C6645" s="1" t="s">
        <v>9</v>
      </c>
      <c r="D6645" s="1" t="s">
        <v>2518</v>
      </c>
      <c r="E6645" s="1" t="s">
        <v>10</v>
      </c>
      <c r="F6645" s="1" t="s">
        <v>1710</v>
      </c>
      <c r="G6645" s="1" t="s">
        <v>12</v>
      </c>
      <c r="H6645" s="1" t="s">
        <v>13</v>
      </c>
      <c r="I6645" s="16"/>
      <c r="J6645" s="16"/>
      <c r="K6645" s="16"/>
      <c r="L6645" s="16"/>
      <c r="M6645" s="16"/>
      <c r="N6645" s="16"/>
      <c r="O6645" s="16"/>
      <c r="P6645" s="16"/>
      <c r="Q6645" s="16"/>
      <c r="R6645" s="16"/>
      <c r="S6645" s="16"/>
      <c r="T6645" s="16"/>
      <c r="U6645" s="16"/>
      <c r="V6645" s="1" t="s">
        <v>4151</v>
      </c>
      <c r="W6645" s="1" t="s">
        <v>2551</v>
      </c>
      <c r="X6645" s="5" t="s">
        <v>4199</v>
      </c>
      <c r="Y6645" s="5" t="s">
        <v>2553</v>
      </c>
      <c r="Z6645" s="5" t="s">
        <v>13</v>
      </c>
      <c r="AA6645" s="5"/>
    </row>
    <row r="6646" spans="1:27" ht="12" customHeight="1" x14ac:dyDescent="0.15">
      <c r="A6646" s="1" t="s">
        <v>1662</v>
      </c>
      <c r="B6646" s="1" t="s">
        <v>1709</v>
      </c>
      <c r="C6646" s="1" t="s">
        <v>15</v>
      </c>
      <c r="D6646" s="1" t="s">
        <v>2518</v>
      </c>
      <c r="E6646" s="1" t="s">
        <v>10</v>
      </c>
      <c r="F6646" s="1" t="s">
        <v>1710</v>
      </c>
      <c r="G6646" s="1" t="s">
        <v>16</v>
      </c>
      <c r="H6646" s="1" t="s">
        <v>13</v>
      </c>
      <c r="I6646" s="16"/>
      <c r="J6646" s="16"/>
      <c r="K6646" s="16"/>
      <c r="L6646" s="16"/>
      <c r="M6646" s="16"/>
      <c r="N6646" s="16"/>
      <c r="O6646" s="16"/>
      <c r="P6646" s="16"/>
      <c r="Q6646" s="16"/>
      <c r="R6646" s="16"/>
      <c r="S6646" s="16"/>
      <c r="T6646" s="16"/>
      <c r="U6646" s="16"/>
      <c r="V6646" s="1" t="s">
        <v>4151</v>
      </c>
      <c r="W6646" s="1" t="s">
        <v>2551</v>
      </c>
      <c r="X6646" s="5" t="s">
        <v>4199</v>
      </c>
      <c r="Y6646" s="5" t="s">
        <v>2561</v>
      </c>
      <c r="Z6646" s="5" t="s">
        <v>13</v>
      </c>
      <c r="AA6646" s="5"/>
    </row>
    <row r="6647" spans="1:27" ht="12" customHeight="1" x14ac:dyDescent="0.15">
      <c r="A6647" s="1" t="s">
        <v>1662</v>
      </c>
      <c r="B6647" s="1" t="s">
        <v>1709</v>
      </c>
      <c r="C6647" s="1" t="s">
        <v>17</v>
      </c>
      <c r="D6647" s="1" t="s">
        <v>2518</v>
      </c>
      <c r="E6647" s="1" t="s">
        <v>10</v>
      </c>
      <c r="F6647" s="1" t="s">
        <v>1710</v>
      </c>
      <c r="G6647" s="1" t="s">
        <v>18</v>
      </c>
      <c r="H6647" s="1" t="s">
        <v>13</v>
      </c>
      <c r="I6647" s="16"/>
      <c r="J6647" s="16"/>
      <c r="K6647" s="16"/>
      <c r="L6647" s="16"/>
      <c r="M6647" s="16"/>
      <c r="N6647" s="16"/>
      <c r="O6647" s="16"/>
      <c r="P6647" s="16"/>
      <c r="Q6647" s="16"/>
      <c r="R6647" s="16"/>
      <c r="S6647" s="16"/>
      <c r="T6647" s="16"/>
      <c r="U6647" s="16"/>
      <c r="V6647" s="1" t="s">
        <v>4151</v>
      </c>
      <c r="W6647" s="1" t="s">
        <v>2551</v>
      </c>
      <c r="X6647" s="5" t="s">
        <v>4199</v>
      </c>
      <c r="Y6647" s="5" t="s">
        <v>2562</v>
      </c>
      <c r="Z6647" s="5" t="s">
        <v>13</v>
      </c>
      <c r="AA6647" s="5"/>
    </row>
    <row r="6648" spans="1:27" ht="12" customHeight="1" x14ac:dyDescent="0.15">
      <c r="A6648" s="1" t="s">
        <v>1662</v>
      </c>
      <c r="B6648" s="1" t="s">
        <v>1709</v>
      </c>
      <c r="C6648" s="1" t="s">
        <v>19</v>
      </c>
      <c r="D6648" s="1" t="s">
        <v>2518</v>
      </c>
      <c r="E6648" s="1" t="s">
        <v>10</v>
      </c>
      <c r="F6648" s="1" t="s">
        <v>1710</v>
      </c>
      <c r="G6648" s="1" t="s">
        <v>242</v>
      </c>
      <c r="H6648" s="1" t="s">
        <v>13</v>
      </c>
      <c r="I6648" s="16"/>
      <c r="J6648" s="16"/>
      <c r="K6648" s="16"/>
      <c r="L6648" s="16"/>
      <c r="M6648" s="16"/>
      <c r="N6648" s="16"/>
      <c r="O6648" s="16"/>
      <c r="P6648" s="16"/>
      <c r="Q6648" s="16"/>
      <c r="R6648" s="16"/>
      <c r="S6648" s="16"/>
      <c r="T6648" s="16"/>
      <c r="U6648" s="16"/>
      <c r="V6648" s="1" t="s">
        <v>4151</v>
      </c>
      <c r="W6648" s="1" t="s">
        <v>2551</v>
      </c>
      <c r="X6648" s="5" t="s">
        <v>4199</v>
      </c>
      <c r="Y6648" s="5" t="s">
        <v>2557</v>
      </c>
      <c r="Z6648" s="5" t="s">
        <v>13</v>
      </c>
      <c r="AA6648" s="5"/>
    </row>
    <row r="6649" spans="1:27" ht="12" customHeight="1" x14ac:dyDescent="0.15">
      <c r="A6649" s="1" t="s">
        <v>1662</v>
      </c>
      <c r="B6649" s="1" t="s">
        <v>1709</v>
      </c>
      <c r="C6649" s="1" t="s">
        <v>23</v>
      </c>
      <c r="D6649" s="1" t="s">
        <v>2518</v>
      </c>
      <c r="E6649" s="1" t="s">
        <v>10</v>
      </c>
      <c r="F6649" s="1" t="s">
        <v>1710</v>
      </c>
      <c r="G6649" s="1" t="s">
        <v>22</v>
      </c>
      <c r="H6649" s="1" t="s">
        <v>13</v>
      </c>
      <c r="I6649" s="16"/>
      <c r="J6649" s="16"/>
      <c r="K6649" s="16"/>
      <c r="L6649" s="16"/>
      <c r="M6649" s="16"/>
      <c r="N6649" s="16"/>
      <c r="O6649" s="16"/>
      <c r="P6649" s="16"/>
      <c r="Q6649" s="16"/>
      <c r="R6649" s="16"/>
      <c r="S6649" s="16"/>
      <c r="T6649" s="16"/>
      <c r="U6649" s="16"/>
      <c r="V6649" s="1" t="s">
        <v>4151</v>
      </c>
      <c r="W6649" s="1" t="s">
        <v>2551</v>
      </c>
      <c r="X6649" s="5" t="s">
        <v>4199</v>
      </c>
      <c r="Y6649" s="5" t="s">
        <v>2564</v>
      </c>
      <c r="Z6649" s="5" t="s">
        <v>13</v>
      </c>
      <c r="AA6649" s="5"/>
    </row>
    <row r="6650" spans="1:27" ht="12" customHeight="1" x14ac:dyDescent="0.15">
      <c r="A6650" s="1" t="s">
        <v>1662</v>
      </c>
      <c r="B6650" s="1" t="s">
        <v>1709</v>
      </c>
      <c r="C6650" s="1" t="s">
        <v>77</v>
      </c>
      <c r="D6650" s="1" t="s">
        <v>2518</v>
      </c>
      <c r="E6650" s="1" t="s">
        <v>10</v>
      </c>
      <c r="F6650" s="1" t="s">
        <v>1710</v>
      </c>
      <c r="G6650" s="1" t="s">
        <v>24</v>
      </c>
      <c r="H6650" s="1" t="s">
        <v>13</v>
      </c>
      <c r="I6650" s="16"/>
      <c r="J6650" s="16"/>
      <c r="K6650" s="16"/>
      <c r="L6650" s="16"/>
      <c r="M6650" s="16"/>
      <c r="N6650" s="16"/>
      <c r="O6650" s="16"/>
      <c r="P6650" s="16"/>
      <c r="Q6650" s="16"/>
      <c r="R6650" s="16"/>
      <c r="S6650" s="16"/>
      <c r="T6650" s="16"/>
      <c r="U6650" s="16"/>
      <c r="V6650" s="1" t="s">
        <v>4151</v>
      </c>
      <c r="W6650" s="1" t="s">
        <v>2551</v>
      </c>
      <c r="X6650" s="5" t="s">
        <v>4199</v>
      </c>
      <c r="Y6650" s="5" t="s">
        <v>2559</v>
      </c>
      <c r="Z6650" s="5" t="s">
        <v>13</v>
      </c>
      <c r="AA6650" s="5"/>
    </row>
    <row r="6651" spans="1:27" ht="12" customHeight="1" x14ac:dyDescent="0.15">
      <c r="A6651" s="1" t="s">
        <v>1662</v>
      </c>
      <c r="B6651" s="1" t="s">
        <v>212</v>
      </c>
      <c r="C6651" s="1" t="s">
        <v>15</v>
      </c>
      <c r="D6651" s="1" t="s">
        <v>2518</v>
      </c>
      <c r="E6651" s="1" t="s">
        <v>213</v>
      </c>
      <c r="F6651" s="1" t="s">
        <v>1711</v>
      </c>
      <c r="G6651" s="1" t="s">
        <v>215</v>
      </c>
      <c r="H6651" s="1" t="s">
        <v>216</v>
      </c>
      <c r="I6651" s="16"/>
      <c r="J6651" s="16"/>
      <c r="K6651" s="16"/>
      <c r="L6651" s="16"/>
      <c r="M6651" s="16"/>
      <c r="N6651" s="16"/>
      <c r="O6651" s="16"/>
      <c r="P6651" s="16"/>
      <c r="Q6651" s="16"/>
      <c r="R6651" s="16"/>
      <c r="S6651" s="16"/>
      <c r="T6651" s="16"/>
      <c r="U6651" s="16"/>
      <c r="V6651" s="1" t="s">
        <v>4151</v>
      </c>
      <c r="W6651" s="1" t="s">
        <v>2717</v>
      </c>
      <c r="X6651" s="5" t="s">
        <v>4200</v>
      </c>
      <c r="Y6651" s="5" t="s">
        <v>2719</v>
      </c>
      <c r="Z6651" s="5" t="s">
        <v>2720</v>
      </c>
      <c r="AA6651" s="5"/>
    </row>
    <row r="6652" spans="1:27" ht="12" customHeight="1" x14ac:dyDescent="0.15">
      <c r="A6652" s="1" t="s">
        <v>1662</v>
      </c>
      <c r="B6652" s="1" t="s">
        <v>212</v>
      </c>
      <c r="C6652" s="1" t="s">
        <v>23</v>
      </c>
      <c r="D6652" s="1" t="s">
        <v>2518</v>
      </c>
      <c r="E6652" s="1" t="s">
        <v>213</v>
      </c>
      <c r="F6652" s="1" t="s">
        <v>1712</v>
      </c>
      <c r="G6652" s="1" t="s">
        <v>215</v>
      </c>
      <c r="H6652" s="1" t="s">
        <v>216</v>
      </c>
      <c r="I6652" s="16"/>
      <c r="J6652" s="16"/>
      <c r="K6652" s="16"/>
      <c r="L6652" s="16"/>
      <c r="M6652" s="16"/>
      <c r="N6652" s="16"/>
      <c r="O6652" s="16"/>
      <c r="P6652" s="16"/>
      <c r="Q6652" s="16"/>
      <c r="R6652" s="16"/>
      <c r="S6652" s="16"/>
      <c r="T6652" s="16"/>
      <c r="U6652" s="16"/>
      <c r="V6652" s="1" t="s">
        <v>4151</v>
      </c>
      <c r="W6652" s="1" t="s">
        <v>2717</v>
      </c>
      <c r="X6652" s="5" t="s">
        <v>4201</v>
      </c>
      <c r="Y6652" s="5" t="s">
        <v>2719</v>
      </c>
      <c r="Z6652" s="5" t="s">
        <v>2720</v>
      </c>
      <c r="AA6652" s="5"/>
    </row>
    <row r="6653" spans="1:27" ht="12" customHeight="1" x14ac:dyDescent="0.15">
      <c r="A6653" s="1" t="s">
        <v>1662</v>
      </c>
      <c r="B6653" s="1" t="s">
        <v>212</v>
      </c>
      <c r="C6653" s="1" t="s">
        <v>77</v>
      </c>
      <c r="D6653" s="1" t="s">
        <v>2518</v>
      </c>
      <c r="E6653" s="1" t="s">
        <v>213</v>
      </c>
      <c r="F6653" s="1" t="s">
        <v>286</v>
      </c>
      <c r="G6653" s="1" t="s">
        <v>215</v>
      </c>
      <c r="H6653" s="1" t="s">
        <v>216</v>
      </c>
      <c r="I6653" s="16"/>
      <c r="J6653" s="16"/>
      <c r="K6653" s="16"/>
      <c r="L6653" s="16"/>
      <c r="M6653" s="16"/>
      <c r="N6653" s="16"/>
      <c r="O6653" s="16"/>
      <c r="P6653" s="16"/>
      <c r="Q6653" s="16"/>
      <c r="R6653" s="16"/>
      <c r="S6653" s="16"/>
      <c r="T6653" s="16"/>
      <c r="U6653" s="16"/>
      <c r="V6653" s="1" t="s">
        <v>4151</v>
      </c>
      <c r="W6653" s="1" t="s">
        <v>2717</v>
      </c>
      <c r="X6653" s="5" t="s">
        <v>2769</v>
      </c>
      <c r="Y6653" s="5" t="s">
        <v>2719</v>
      </c>
      <c r="Z6653" s="5" t="s">
        <v>2720</v>
      </c>
      <c r="AA6653" s="5"/>
    </row>
    <row r="6654" spans="1:27" ht="12" customHeight="1" x14ac:dyDescent="0.15">
      <c r="A6654" s="1" t="s">
        <v>1662</v>
      </c>
      <c r="B6654" s="1" t="s">
        <v>223</v>
      </c>
      <c r="C6654" s="1" t="s">
        <v>19</v>
      </c>
      <c r="D6654" s="1" t="s">
        <v>2518</v>
      </c>
      <c r="E6654" s="1" t="s">
        <v>1713</v>
      </c>
      <c r="F6654" s="1" t="s">
        <v>5386</v>
      </c>
      <c r="G6654" s="1" t="s">
        <v>1132</v>
      </c>
      <c r="H6654" s="1" t="s">
        <v>1133</v>
      </c>
      <c r="I6654" s="16"/>
      <c r="J6654" s="16"/>
      <c r="K6654" s="16"/>
      <c r="L6654" s="16"/>
      <c r="M6654" s="16"/>
      <c r="N6654" s="16"/>
      <c r="O6654" s="16"/>
      <c r="P6654" s="16"/>
      <c r="Q6654" s="16"/>
      <c r="R6654" s="16"/>
      <c r="S6654" s="16"/>
      <c r="T6654" s="16"/>
      <c r="U6654" s="16"/>
      <c r="V6654" s="1" t="s">
        <v>4151</v>
      </c>
      <c r="W6654" s="1" t="s">
        <v>2723</v>
      </c>
      <c r="X6654" s="8" t="s">
        <v>4153</v>
      </c>
      <c r="Y6654" s="8" t="s">
        <v>3609</v>
      </c>
      <c r="Z6654" s="8" t="s">
        <v>3610</v>
      </c>
      <c r="AA6654" s="8"/>
    </row>
    <row r="6655" spans="1:27" ht="12" customHeight="1" x14ac:dyDescent="0.15">
      <c r="A6655" s="1" t="s">
        <v>1662</v>
      </c>
      <c r="B6655" s="1" t="s">
        <v>1135</v>
      </c>
      <c r="C6655" s="1" t="s">
        <v>19</v>
      </c>
      <c r="D6655" s="1" t="s">
        <v>2518</v>
      </c>
      <c r="E6655" s="1" t="s">
        <v>1713</v>
      </c>
      <c r="F6655" s="1" t="s">
        <v>1666</v>
      </c>
      <c r="G6655" s="1" t="s">
        <v>1132</v>
      </c>
      <c r="H6655" s="1" t="s">
        <v>1133</v>
      </c>
      <c r="I6655" s="16"/>
      <c r="J6655" s="16"/>
      <c r="K6655" s="16"/>
      <c r="L6655" s="16"/>
      <c r="M6655" s="16"/>
      <c r="N6655" s="16"/>
      <c r="O6655" s="16"/>
      <c r="P6655" s="16"/>
      <c r="Q6655" s="16"/>
      <c r="R6655" s="16"/>
      <c r="S6655" s="16"/>
      <c r="T6655" s="16"/>
      <c r="U6655" s="16"/>
      <c r="V6655" s="1" t="s">
        <v>4151</v>
      </c>
      <c r="W6655" s="1" t="s">
        <v>2723</v>
      </c>
      <c r="X6655" s="8" t="s">
        <v>4160</v>
      </c>
      <c r="Y6655" s="8" t="s">
        <v>4110</v>
      </c>
      <c r="Z6655" s="8" t="s">
        <v>1133</v>
      </c>
      <c r="AA6655" s="8"/>
    </row>
    <row r="6656" spans="1:27" ht="12" customHeight="1" x14ac:dyDescent="0.15">
      <c r="A6656" s="1" t="s">
        <v>1662</v>
      </c>
      <c r="B6656" s="1" t="s">
        <v>1137</v>
      </c>
      <c r="C6656" s="1" t="s">
        <v>19</v>
      </c>
      <c r="D6656" s="1" t="s">
        <v>2518</v>
      </c>
      <c r="E6656" s="1" t="s">
        <v>1713</v>
      </c>
      <c r="F6656" s="1" t="s">
        <v>1667</v>
      </c>
      <c r="G6656" s="1" t="s">
        <v>1132</v>
      </c>
      <c r="H6656" s="1" t="s">
        <v>1133</v>
      </c>
      <c r="I6656" s="16"/>
      <c r="J6656" s="16"/>
      <c r="K6656" s="16"/>
      <c r="L6656" s="16"/>
      <c r="M6656" s="16"/>
      <c r="N6656" s="16"/>
      <c r="O6656" s="16"/>
      <c r="P6656" s="16"/>
      <c r="Q6656" s="16"/>
      <c r="R6656" s="16"/>
      <c r="S6656" s="16"/>
      <c r="T6656" s="16"/>
      <c r="U6656" s="16"/>
      <c r="V6656" s="1" t="s">
        <v>4151</v>
      </c>
      <c r="W6656" s="1" t="s">
        <v>2723</v>
      </c>
      <c r="X6656" s="8" t="s">
        <v>4161</v>
      </c>
      <c r="Y6656" s="8" t="s">
        <v>4110</v>
      </c>
      <c r="Z6656" s="8" t="s">
        <v>1133</v>
      </c>
      <c r="AA6656" s="8"/>
    </row>
    <row r="6657" spans="1:27" ht="12" customHeight="1" x14ac:dyDescent="0.15">
      <c r="A6657" s="1" t="s">
        <v>1662</v>
      </c>
      <c r="B6657" s="1" t="s">
        <v>1714</v>
      </c>
      <c r="C6657" s="1" t="s">
        <v>19</v>
      </c>
      <c r="D6657" s="1" t="s">
        <v>2518</v>
      </c>
      <c r="E6657" s="1" t="s">
        <v>1713</v>
      </c>
      <c r="F6657" s="1" t="s">
        <v>1673</v>
      </c>
      <c r="G6657" s="1" t="s">
        <v>1132</v>
      </c>
      <c r="H6657" s="1" t="s">
        <v>1133</v>
      </c>
      <c r="I6657" s="16"/>
      <c r="J6657" s="16"/>
      <c r="K6657" s="16"/>
      <c r="L6657" s="16"/>
      <c r="M6657" s="16"/>
      <c r="N6657" s="16"/>
      <c r="O6657" s="16"/>
      <c r="P6657" s="16"/>
      <c r="Q6657" s="16"/>
      <c r="R6657" s="16"/>
      <c r="S6657" s="16"/>
      <c r="T6657" s="16"/>
      <c r="U6657" s="16"/>
      <c r="V6657" s="1" t="s">
        <v>4151</v>
      </c>
      <c r="W6657" s="1" t="s">
        <v>2723</v>
      </c>
      <c r="X6657" s="8" t="s">
        <v>4167</v>
      </c>
      <c r="Y6657" s="8" t="s">
        <v>4110</v>
      </c>
      <c r="Z6657" s="8" t="s">
        <v>1133</v>
      </c>
      <c r="AA6657" s="8"/>
    </row>
    <row r="6658" spans="1:27" ht="12" customHeight="1" x14ac:dyDescent="0.15">
      <c r="A6658" s="1" t="s">
        <v>1662</v>
      </c>
      <c r="B6658" s="1" t="s">
        <v>1253</v>
      </c>
      <c r="C6658" s="1" t="s">
        <v>19</v>
      </c>
      <c r="D6658" s="1" t="s">
        <v>2518</v>
      </c>
      <c r="E6658" s="1" t="s">
        <v>1713</v>
      </c>
      <c r="F6658" s="1" t="s">
        <v>1674</v>
      </c>
      <c r="G6658" s="1" t="s">
        <v>1132</v>
      </c>
      <c r="H6658" s="1" t="s">
        <v>1133</v>
      </c>
      <c r="I6658" s="16"/>
      <c r="J6658" s="16"/>
      <c r="K6658" s="16"/>
      <c r="L6658" s="16"/>
      <c r="M6658" s="16"/>
      <c r="N6658" s="16"/>
      <c r="O6658" s="16"/>
      <c r="P6658" s="16"/>
      <c r="Q6658" s="16"/>
      <c r="R6658" s="16"/>
      <c r="S6658" s="16"/>
      <c r="T6658" s="16"/>
      <c r="U6658" s="16"/>
      <c r="V6658" s="1" t="s">
        <v>4151</v>
      </c>
      <c r="W6658" s="1" t="s">
        <v>2723</v>
      </c>
      <c r="X6658" s="8" t="s">
        <v>4168</v>
      </c>
      <c r="Y6658" s="8" t="s">
        <v>4110</v>
      </c>
      <c r="Z6658" s="8" t="s">
        <v>1133</v>
      </c>
      <c r="AA6658" s="8"/>
    </row>
    <row r="6659" spans="1:27" ht="12" customHeight="1" x14ac:dyDescent="0.15">
      <c r="A6659" s="1" t="s">
        <v>1662</v>
      </c>
      <c r="B6659" s="1" t="s">
        <v>1261</v>
      </c>
      <c r="C6659" s="1" t="s">
        <v>19</v>
      </c>
      <c r="D6659" s="1" t="s">
        <v>2518</v>
      </c>
      <c r="E6659" s="1" t="s">
        <v>1713</v>
      </c>
      <c r="F6659" s="1" t="s">
        <v>1675</v>
      </c>
      <c r="G6659" s="1" t="s">
        <v>1132</v>
      </c>
      <c r="H6659" s="1" t="s">
        <v>1133</v>
      </c>
      <c r="I6659" s="16"/>
      <c r="J6659" s="16"/>
      <c r="K6659" s="16"/>
      <c r="L6659" s="16"/>
      <c r="M6659" s="16"/>
      <c r="N6659" s="16"/>
      <c r="O6659" s="16"/>
      <c r="P6659" s="16"/>
      <c r="Q6659" s="16"/>
      <c r="R6659" s="16"/>
      <c r="S6659" s="16"/>
      <c r="T6659" s="16"/>
      <c r="U6659" s="16"/>
      <c r="V6659" s="1" t="s">
        <v>4151</v>
      </c>
      <c r="W6659" s="1" t="s">
        <v>2723</v>
      </c>
      <c r="X6659" s="8" t="s">
        <v>4169</v>
      </c>
      <c r="Y6659" s="8" t="s">
        <v>4110</v>
      </c>
      <c r="Z6659" s="8" t="s">
        <v>1133</v>
      </c>
      <c r="AA6659" s="8"/>
    </row>
    <row r="6660" spans="1:27" ht="12" customHeight="1" x14ac:dyDescent="0.15">
      <c r="A6660" s="1" t="s">
        <v>1662</v>
      </c>
      <c r="B6660" s="1" t="s">
        <v>1263</v>
      </c>
      <c r="C6660" s="1" t="s">
        <v>19</v>
      </c>
      <c r="D6660" s="1" t="s">
        <v>2518</v>
      </c>
      <c r="E6660" s="1" t="s">
        <v>1713</v>
      </c>
      <c r="F6660" s="1" t="s">
        <v>1677</v>
      </c>
      <c r="G6660" s="1" t="s">
        <v>1132</v>
      </c>
      <c r="H6660" s="1" t="s">
        <v>1133</v>
      </c>
      <c r="I6660" s="16"/>
      <c r="J6660" s="16"/>
      <c r="K6660" s="16"/>
      <c r="L6660" s="16"/>
      <c r="M6660" s="16"/>
      <c r="N6660" s="16"/>
      <c r="O6660" s="16"/>
      <c r="P6660" s="16"/>
      <c r="Q6660" s="16"/>
      <c r="R6660" s="16"/>
      <c r="S6660" s="16"/>
      <c r="T6660" s="16"/>
      <c r="U6660" s="16"/>
      <c r="V6660" s="1" t="s">
        <v>4151</v>
      </c>
      <c r="W6660" s="1" t="s">
        <v>2723</v>
      </c>
      <c r="X6660" s="8" t="s">
        <v>4202</v>
      </c>
      <c r="Y6660" s="8" t="s">
        <v>4110</v>
      </c>
      <c r="Z6660" s="8" t="s">
        <v>1133</v>
      </c>
      <c r="AA6660" s="8"/>
    </row>
    <row r="6661" spans="1:27" ht="12" customHeight="1" x14ac:dyDescent="0.15">
      <c r="A6661" s="1" t="s">
        <v>1662</v>
      </c>
      <c r="B6661" s="1" t="s">
        <v>1265</v>
      </c>
      <c r="C6661" s="1" t="s">
        <v>19</v>
      </c>
      <c r="D6661" s="1" t="s">
        <v>2518</v>
      </c>
      <c r="E6661" s="1" t="s">
        <v>1713</v>
      </c>
      <c r="F6661" s="1" t="s">
        <v>1678</v>
      </c>
      <c r="G6661" s="1" t="s">
        <v>1132</v>
      </c>
      <c r="H6661" s="1" t="s">
        <v>1133</v>
      </c>
      <c r="I6661" s="16"/>
      <c r="J6661" s="16"/>
      <c r="K6661" s="16"/>
      <c r="L6661" s="16"/>
      <c r="M6661" s="16"/>
      <c r="N6661" s="16"/>
      <c r="O6661" s="16"/>
      <c r="P6661" s="16"/>
      <c r="Q6661" s="16"/>
      <c r="R6661" s="16"/>
      <c r="S6661" s="16"/>
      <c r="T6661" s="16"/>
      <c r="U6661" s="16"/>
      <c r="V6661" s="1" t="s">
        <v>4151</v>
      </c>
      <c r="W6661" s="1" t="s">
        <v>2723</v>
      </c>
      <c r="X6661" s="8" t="s">
        <v>4172</v>
      </c>
      <c r="Y6661" s="8" t="s">
        <v>4110</v>
      </c>
      <c r="Z6661" s="8" t="s">
        <v>1133</v>
      </c>
      <c r="AA6661" s="8"/>
    </row>
    <row r="6662" spans="1:27" ht="12" customHeight="1" x14ac:dyDescent="0.15">
      <c r="A6662" s="1" t="s">
        <v>1662</v>
      </c>
      <c r="B6662" s="1" t="s">
        <v>1715</v>
      </c>
      <c r="C6662" s="1" t="s">
        <v>19</v>
      </c>
      <c r="D6662" s="1" t="s">
        <v>2518</v>
      </c>
      <c r="E6662" s="1" t="s">
        <v>1713</v>
      </c>
      <c r="F6662" s="1" t="s">
        <v>1679</v>
      </c>
      <c r="G6662" s="1" t="s">
        <v>1132</v>
      </c>
      <c r="H6662" s="1" t="s">
        <v>1133</v>
      </c>
      <c r="I6662" s="16"/>
      <c r="J6662" s="16"/>
      <c r="K6662" s="16"/>
      <c r="L6662" s="16"/>
      <c r="M6662" s="16"/>
      <c r="N6662" s="16"/>
      <c r="O6662" s="16"/>
      <c r="P6662" s="16"/>
      <c r="Q6662" s="16"/>
      <c r="R6662" s="16"/>
      <c r="S6662" s="16"/>
      <c r="T6662" s="16"/>
      <c r="U6662" s="16"/>
      <c r="V6662" s="1" t="s">
        <v>4151</v>
      </c>
      <c r="W6662" s="1" t="s">
        <v>2723</v>
      </c>
      <c r="X6662" s="8" t="s">
        <v>4173</v>
      </c>
      <c r="Y6662" s="8" t="s">
        <v>4110</v>
      </c>
      <c r="Z6662" s="8" t="s">
        <v>1133</v>
      </c>
      <c r="AA6662" s="8"/>
    </row>
    <row r="6663" spans="1:27" ht="12" customHeight="1" x14ac:dyDescent="0.15">
      <c r="A6663" s="1" t="s">
        <v>1662</v>
      </c>
      <c r="B6663" s="1" t="s">
        <v>1716</v>
      </c>
      <c r="C6663" s="1" t="s">
        <v>19</v>
      </c>
      <c r="D6663" s="1" t="s">
        <v>2518</v>
      </c>
      <c r="E6663" s="1" t="s">
        <v>1713</v>
      </c>
      <c r="F6663" s="1" t="s">
        <v>1680</v>
      </c>
      <c r="G6663" s="1" t="s">
        <v>1132</v>
      </c>
      <c r="H6663" s="1" t="s">
        <v>1133</v>
      </c>
      <c r="I6663" s="16"/>
      <c r="J6663" s="16"/>
      <c r="K6663" s="16"/>
      <c r="L6663" s="16"/>
      <c r="M6663" s="16"/>
      <c r="N6663" s="16"/>
      <c r="O6663" s="16"/>
      <c r="P6663" s="16"/>
      <c r="Q6663" s="16"/>
      <c r="R6663" s="16"/>
      <c r="S6663" s="16"/>
      <c r="T6663" s="16"/>
      <c r="U6663" s="16"/>
      <c r="V6663" s="1" t="s">
        <v>4151</v>
      </c>
      <c r="W6663" s="1" t="s">
        <v>2723</v>
      </c>
      <c r="X6663" s="8" t="s">
        <v>4174</v>
      </c>
      <c r="Y6663" s="8" t="s">
        <v>4110</v>
      </c>
      <c r="Z6663" s="8" t="s">
        <v>1133</v>
      </c>
      <c r="AA6663" s="8"/>
    </row>
    <row r="6664" spans="1:27" ht="12" customHeight="1" x14ac:dyDescent="0.15">
      <c r="A6664" s="1" t="s">
        <v>1662</v>
      </c>
      <c r="B6664" s="1" t="s">
        <v>1717</v>
      </c>
      <c r="C6664" s="1" t="s">
        <v>19</v>
      </c>
      <c r="D6664" s="1" t="s">
        <v>2518</v>
      </c>
      <c r="E6664" s="1" t="s">
        <v>1713</v>
      </c>
      <c r="F6664" s="1" t="s">
        <v>1681</v>
      </c>
      <c r="G6664" s="1" t="s">
        <v>1132</v>
      </c>
      <c r="H6664" s="1" t="s">
        <v>1133</v>
      </c>
      <c r="I6664" s="16"/>
      <c r="J6664" s="16"/>
      <c r="K6664" s="16"/>
      <c r="L6664" s="16"/>
      <c r="M6664" s="16"/>
      <c r="N6664" s="16"/>
      <c r="O6664" s="16"/>
      <c r="P6664" s="16"/>
      <c r="Q6664" s="16"/>
      <c r="R6664" s="16"/>
      <c r="S6664" s="16"/>
      <c r="T6664" s="16"/>
      <c r="U6664" s="16"/>
      <c r="V6664" s="1" t="s">
        <v>4151</v>
      </c>
      <c r="W6664" s="1" t="s">
        <v>2723</v>
      </c>
      <c r="X6664" s="8" t="s">
        <v>4175</v>
      </c>
      <c r="Y6664" s="8" t="s">
        <v>4110</v>
      </c>
      <c r="Z6664" s="8" t="s">
        <v>1133</v>
      </c>
      <c r="AA6664" s="8"/>
    </row>
    <row r="6665" spans="1:27" ht="12" customHeight="1" x14ac:dyDescent="0.15">
      <c r="A6665" s="1" t="s">
        <v>1662</v>
      </c>
      <c r="B6665" s="1" t="s">
        <v>1718</v>
      </c>
      <c r="C6665" s="1" t="s">
        <v>19</v>
      </c>
      <c r="D6665" s="1" t="s">
        <v>2518</v>
      </c>
      <c r="E6665" s="1" t="s">
        <v>1713</v>
      </c>
      <c r="F6665" s="1" t="s">
        <v>1682</v>
      </c>
      <c r="G6665" s="1" t="s">
        <v>1132</v>
      </c>
      <c r="H6665" s="1" t="s">
        <v>1133</v>
      </c>
      <c r="I6665" s="16"/>
      <c r="J6665" s="16"/>
      <c r="K6665" s="16"/>
      <c r="L6665" s="16"/>
      <c r="M6665" s="16"/>
      <c r="N6665" s="16"/>
      <c r="O6665" s="16"/>
      <c r="P6665" s="16"/>
      <c r="Q6665" s="16"/>
      <c r="R6665" s="16"/>
      <c r="S6665" s="16"/>
      <c r="T6665" s="16"/>
      <c r="U6665" s="16"/>
      <c r="V6665" s="1" t="s">
        <v>4151</v>
      </c>
      <c r="W6665" s="1" t="s">
        <v>2723</v>
      </c>
      <c r="X6665" s="8" t="s">
        <v>4176</v>
      </c>
      <c r="Y6665" s="8" t="s">
        <v>4110</v>
      </c>
      <c r="Z6665" s="8" t="s">
        <v>1133</v>
      </c>
      <c r="AA6665" s="8"/>
    </row>
    <row r="6666" spans="1:27" ht="12" customHeight="1" x14ac:dyDescent="0.15">
      <c r="A6666" s="1" t="s">
        <v>1662</v>
      </c>
      <c r="B6666" s="1" t="s">
        <v>1719</v>
      </c>
      <c r="C6666" s="1" t="s">
        <v>19</v>
      </c>
      <c r="D6666" s="1" t="s">
        <v>2518</v>
      </c>
      <c r="E6666" s="1" t="s">
        <v>1713</v>
      </c>
      <c r="F6666" s="1" t="s">
        <v>1683</v>
      </c>
      <c r="G6666" s="1" t="s">
        <v>1132</v>
      </c>
      <c r="H6666" s="1" t="s">
        <v>1133</v>
      </c>
      <c r="I6666" s="16"/>
      <c r="J6666" s="16"/>
      <c r="K6666" s="16"/>
      <c r="L6666" s="16"/>
      <c r="M6666" s="16"/>
      <c r="N6666" s="16"/>
      <c r="O6666" s="16"/>
      <c r="P6666" s="16"/>
      <c r="Q6666" s="16"/>
      <c r="R6666" s="16"/>
      <c r="S6666" s="16"/>
      <c r="T6666" s="16"/>
      <c r="U6666" s="16"/>
      <c r="V6666" s="1" t="s">
        <v>4151</v>
      </c>
      <c r="W6666" s="1" t="s">
        <v>2723</v>
      </c>
      <c r="X6666" s="8" t="s">
        <v>4177</v>
      </c>
      <c r="Y6666" s="8" t="s">
        <v>4110</v>
      </c>
      <c r="Z6666" s="8" t="s">
        <v>1133</v>
      </c>
      <c r="AA6666" s="8"/>
    </row>
    <row r="6667" spans="1:27" ht="12" customHeight="1" x14ac:dyDescent="0.15">
      <c r="A6667" s="1" t="s">
        <v>1662</v>
      </c>
      <c r="B6667" s="1" t="s">
        <v>1720</v>
      </c>
      <c r="C6667" s="1" t="s">
        <v>19</v>
      </c>
      <c r="D6667" s="1" t="s">
        <v>2518</v>
      </c>
      <c r="E6667" s="1" t="s">
        <v>1713</v>
      </c>
      <c r="F6667" s="1" t="s">
        <v>1684</v>
      </c>
      <c r="G6667" s="1" t="s">
        <v>1132</v>
      </c>
      <c r="H6667" s="1" t="s">
        <v>1133</v>
      </c>
      <c r="I6667" s="16"/>
      <c r="J6667" s="16"/>
      <c r="K6667" s="16"/>
      <c r="L6667" s="16"/>
      <c r="M6667" s="16"/>
      <c r="N6667" s="16"/>
      <c r="O6667" s="16"/>
      <c r="P6667" s="16"/>
      <c r="Q6667" s="16"/>
      <c r="R6667" s="16"/>
      <c r="S6667" s="16"/>
      <c r="T6667" s="16"/>
      <c r="U6667" s="16"/>
      <c r="V6667" s="1" t="s">
        <v>4151</v>
      </c>
      <c r="W6667" s="1" t="s">
        <v>2723</v>
      </c>
      <c r="X6667" s="8" t="s">
        <v>4178</v>
      </c>
      <c r="Y6667" s="8" t="s">
        <v>4110</v>
      </c>
      <c r="Z6667" s="8" t="s">
        <v>1133</v>
      </c>
      <c r="AA6667" s="8"/>
    </row>
    <row r="6668" spans="1:27" ht="12" customHeight="1" x14ac:dyDescent="0.15">
      <c r="A6668" s="1" t="s">
        <v>1662</v>
      </c>
      <c r="B6668" s="1" t="s">
        <v>1721</v>
      </c>
      <c r="C6668" s="1" t="s">
        <v>19</v>
      </c>
      <c r="D6668" s="1" t="s">
        <v>2518</v>
      </c>
      <c r="E6668" s="1" t="s">
        <v>1713</v>
      </c>
      <c r="F6668" s="1" t="s">
        <v>1685</v>
      </c>
      <c r="G6668" s="1" t="s">
        <v>1132</v>
      </c>
      <c r="H6668" s="1" t="s">
        <v>1133</v>
      </c>
      <c r="I6668" s="16"/>
      <c r="J6668" s="16"/>
      <c r="K6668" s="16"/>
      <c r="L6668" s="16"/>
      <c r="M6668" s="16"/>
      <c r="N6668" s="16"/>
      <c r="O6668" s="16"/>
      <c r="P6668" s="16"/>
      <c r="Q6668" s="16"/>
      <c r="R6668" s="16"/>
      <c r="S6668" s="16"/>
      <c r="T6668" s="16"/>
      <c r="U6668" s="16"/>
      <c r="V6668" s="1" t="s">
        <v>4151</v>
      </c>
      <c r="W6668" s="1" t="s">
        <v>2723</v>
      </c>
      <c r="X6668" s="8" t="s">
        <v>4179</v>
      </c>
      <c r="Y6668" s="8" t="s">
        <v>4110</v>
      </c>
      <c r="Z6668" s="8" t="s">
        <v>1133</v>
      </c>
      <c r="AA6668" s="8"/>
    </row>
    <row r="6669" spans="1:27" ht="12" customHeight="1" x14ac:dyDescent="0.15">
      <c r="A6669" s="1" t="s">
        <v>1662</v>
      </c>
      <c r="B6669" s="1" t="s">
        <v>1722</v>
      </c>
      <c r="C6669" s="1" t="s">
        <v>19</v>
      </c>
      <c r="D6669" s="1" t="s">
        <v>2518</v>
      </c>
      <c r="E6669" s="1" t="s">
        <v>1713</v>
      </c>
      <c r="F6669" s="1" t="s">
        <v>1686</v>
      </c>
      <c r="G6669" s="1" t="s">
        <v>1132</v>
      </c>
      <c r="H6669" s="1" t="s">
        <v>1133</v>
      </c>
      <c r="I6669" s="16"/>
      <c r="J6669" s="16"/>
      <c r="K6669" s="16"/>
      <c r="L6669" s="16"/>
      <c r="M6669" s="16"/>
      <c r="N6669" s="16"/>
      <c r="O6669" s="16"/>
      <c r="P6669" s="16"/>
      <c r="Q6669" s="16"/>
      <c r="R6669" s="16"/>
      <c r="S6669" s="16"/>
      <c r="T6669" s="16"/>
      <c r="U6669" s="16"/>
      <c r="V6669" s="1" t="s">
        <v>4151</v>
      </c>
      <c r="W6669" s="1" t="s">
        <v>2723</v>
      </c>
      <c r="X6669" s="8" t="s">
        <v>4180</v>
      </c>
      <c r="Y6669" s="8" t="s">
        <v>4110</v>
      </c>
      <c r="Z6669" s="8" t="s">
        <v>1133</v>
      </c>
      <c r="AA6669" s="8"/>
    </row>
    <row r="6670" spans="1:27" ht="12" customHeight="1" x14ac:dyDescent="0.15">
      <c r="A6670" s="1" t="s">
        <v>1662</v>
      </c>
      <c r="B6670" s="1" t="s">
        <v>1723</v>
      </c>
      <c r="C6670" s="1" t="s">
        <v>19</v>
      </c>
      <c r="D6670" s="1" t="s">
        <v>2518</v>
      </c>
      <c r="E6670" s="1" t="s">
        <v>1713</v>
      </c>
      <c r="F6670" s="1" t="s">
        <v>1687</v>
      </c>
      <c r="G6670" s="1" t="s">
        <v>1132</v>
      </c>
      <c r="H6670" s="1" t="s">
        <v>1133</v>
      </c>
      <c r="I6670" s="16"/>
      <c r="J6670" s="16"/>
      <c r="K6670" s="16"/>
      <c r="L6670" s="16"/>
      <c r="M6670" s="16"/>
      <c r="N6670" s="16"/>
      <c r="O6670" s="16"/>
      <c r="P6670" s="16"/>
      <c r="Q6670" s="16"/>
      <c r="R6670" s="16"/>
      <c r="S6670" s="16"/>
      <c r="T6670" s="16"/>
      <c r="U6670" s="16"/>
      <c r="V6670" s="1" t="s">
        <v>4151</v>
      </c>
      <c r="W6670" s="1" t="s">
        <v>2723</v>
      </c>
      <c r="X6670" s="8" t="s">
        <v>4181</v>
      </c>
      <c r="Y6670" s="8" t="s">
        <v>4110</v>
      </c>
      <c r="Z6670" s="8" t="s">
        <v>1133</v>
      </c>
      <c r="AA6670" s="8"/>
    </row>
    <row r="6671" spans="1:27" ht="12" customHeight="1" x14ac:dyDescent="0.15">
      <c r="A6671" s="1" t="s">
        <v>1662</v>
      </c>
      <c r="B6671" s="1" t="s">
        <v>1724</v>
      </c>
      <c r="C6671" s="1" t="s">
        <v>19</v>
      </c>
      <c r="D6671" s="1" t="s">
        <v>2518</v>
      </c>
      <c r="E6671" s="1" t="s">
        <v>1713</v>
      </c>
      <c r="F6671" s="1" t="s">
        <v>1688</v>
      </c>
      <c r="G6671" s="1" t="s">
        <v>1132</v>
      </c>
      <c r="H6671" s="1" t="s">
        <v>1133</v>
      </c>
      <c r="I6671" s="16"/>
      <c r="J6671" s="16"/>
      <c r="K6671" s="16"/>
      <c r="L6671" s="16"/>
      <c r="M6671" s="16"/>
      <c r="N6671" s="16"/>
      <c r="O6671" s="16"/>
      <c r="P6671" s="16"/>
      <c r="Q6671" s="16"/>
      <c r="R6671" s="16"/>
      <c r="S6671" s="16"/>
      <c r="T6671" s="16"/>
      <c r="U6671" s="16"/>
      <c r="V6671" s="1" t="s">
        <v>4151</v>
      </c>
      <c r="W6671" s="1" t="s">
        <v>2723</v>
      </c>
      <c r="X6671" s="8" t="s">
        <v>4182</v>
      </c>
      <c r="Y6671" s="8" t="s">
        <v>4110</v>
      </c>
      <c r="Z6671" s="8" t="s">
        <v>1133</v>
      </c>
      <c r="AA6671" s="8"/>
    </row>
    <row r="6672" spans="1:27" ht="12" customHeight="1" x14ac:dyDescent="0.15">
      <c r="A6672" s="1" t="s">
        <v>1662</v>
      </c>
      <c r="B6672" s="1" t="s">
        <v>1725</v>
      </c>
      <c r="C6672" s="1" t="s">
        <v>19</v>
      </c>
      <c r="D6672" s="1" t="s">
        <v>2518</v>
      </c>
      <c r="E6672" s="1" t="s">
        <v>1713</v>
      </c>
      <c r="F6672" s="1" t="s">
        <v>1689</v>
      </c>
      <c r="G6672" s="1" t="s">
        <v>1132</v>
      </c>
      <c r="H6672" s="1" t="s">
        <v>1133</v>
      </c>
      <c r="I6672" s="16"/>
      <c r="J6672" s="16"/>
      <c r="K6672" s="16"/>
      <c r="L6672" s="16"/>
      <c r="M6672" s="16"/>
      <c r="N6672" s="16"/>
      <c r="O6672" s="16"/>
      <c r="P6672" s="16"/>
      <c r="Q6672" s="16"/>
      <c r="R6672" s="16"/>
      <c r="S6672" s="16"/>
      <c r="T6672" s="16"/>
      <c r="U6672" s="16"/>
      <c r="V6672" s="1" t="s">
        <v>4151</v>
      </c>
      <c r="W6672" s="1" t="s">
        <v>2723</v>
      </c>
      <c r="X6672" s="8" t="s">
        <v>4183</v>
      </c>
      <c r="Y6672" s="8" t="s">
        <v>4110</v>
      </c>
      <c r="Z6672" s="8" t="s">
        <v>1133</v>
      </c>
      <c r="AA6672" s="8"/>
    </row>
    <row r="6673" spans="1:27" ht="12" customHeight="1" x14ac:dyDescent="0.15">
      <c r="A6673" s="1" t="s">
        <v>1662</v>
      </c>
      <c r="B6673" s="1" t="s">
        <v>1726</v>
      </c>
      <c r="C6673" s="1" t="s">
        <v>19</v>
      </c>
      <c r="D6673" s="1" t="s">
        <v>2518</v>
      </c>
      <c r="E6673" s="1" t="s">
        <v>1713</v>
      </c>
      <c r="F6673" s="1" t="s">
        <v>1690</v>
      </c>
      <c r="G6673" s="1" t="s">
        <v>1132</v>
      </c>
      <c r="H6673" s="1" t="s">
        <v>1133</v>
      </c>
      <c r="I6673" s="16"/>
      <c r="J6673" s="16"/>
      <c r="K6673" s="16"/>
      <c r="L6673" s="16"/>
      <c r="M6673" s="16"/>
      <c r="N6673" s="16"/>
      <c r="O6673" s="16"/>
      <c r="P6673" s="16"/>
      <c r="Q6673" s="16"/>
      <c r="R6673" s="16"/>
      <c r="S6673" s="16"/>
      <c r="T6673" s="16"/>
      <c r="U6673" s="16"/>
      <c r="V6673" s="1" t="s">
        <v>4151</v>
      </c>
      <c r="W6673" s="1" t="s">
        <v>2723</v>
      </c>
      <c r="X6673" s="8" t="s">
        <v>4184</v>
      </c>
      <c r="Y6673" s="8" t="s">
        <v>4110</v>
      </c>
      <c r="Z6673" s="8" t="s">
        <v>1133</v>
      </c>
      <c r="AA6673" s="8"/>
    </row>
    <row r="6674" spans="1:27" ht="12" customHeight="1" x14ac:dyDescent="0.15">
      <c r="A6674" s="1" t="s">
        <v>1662</v>
      </c>
      <c r="B6674" s="1" t="s">
        <v>1727</v>
      </c>
      <c r="C6674" s="1" t="s">
        <v>19</v>
      </c>
      <c r="D6674" s="1" t="s">
        <v>2518</v>
      </c>
      <c r="E6674" s="1" t="s">
        <v>1713</v>
      </c>
      <c r="F6674" s="1" t="s">
        <v>1692</v>
      </c>
      <c r="G6674" s="1" t="s">
        <v>1132</v>
      </c>
      <c r="H6674" s="1" t="s">
        <v>1133</v>
      </c>
      <c r="I6674" s="16"/>
      <c r="J6674" s="16"/>
      <c r="K6674" s="16"/>
      <c r="L6674" s="16"/>
      <c r="M6674" s="16"/>
      <c r="N6674" s="16"/>
      <c r="O6674" s="16"/>
      <c r="P6674" s="16"/>
      <c r="Q6674" s="16"/>
      <c r="R6674" s="16"/>
      <c r="S6674" s="16"/>
      <c r="T6674" s="16"/>
      <c r="U6674" s="16"/>
      <c r="V6674" s="1" t="s">
        <v>4151</v>
      </c>
      <c r="W6674" s="1" t="s">
        <v>2723</v>
      </c>
      <c r="X6674" s="8" t="s">
        <v>4186</v>
      </c>
      <c r="Y6674" s="8" t="s">
        <v>4110</v>
      </c>
      <c r="Z6674" s="8" t="s">
        <v>1133</v>
      </c>
      <c r="AA6674" s="8"/>
    </row>
    <row r="6675" spans="1:27" ht="12" customHeight="1" x14ac:dyDescent="0.15">
      <c r="A6675" s="1" t="s">
        <v>1662</v>
      </c>
      <c r="B6675" s="1" t="s">
        <v>1728</v>
      </c>
      <c r="C6675" s="1" t="s">
        <v>19</v>
      </c>
      <c r="D6675" s="1" t="s">
        <v>2518</v>
      </c>
      <c r="E6675" s="1" t="s">
        <v>1713</v>
      </c>
      <c r="F6675" s="1" t="s">
        <v>1693</v>
      </c>
      <c r="G6675" s="1" t="s">
        <v>1132</v>
      </c>
      <c r="H6675" s="1" t="s">
        <v>1133</v>
      </c>
      <c r="I6675" s="16"/>
      <c r="J6675" s="16"/>
      <c r="K6675" s="16"/>
      <c r="L6675" s="16"/>
      <c r="M6675" s="16"/>
      <c r="N6675" s="16"/>
      <c r="O6675" s="16"/>
      <c r="P6675" s="16"/>
      <c r="Q6675" s="16"/>
      <c r="R6675" s="16"/>
      <c r="S6675" s="16"/>
      <c r="T6675" s="16"/>
      <c r="U6675" s="16"/>
      <c r="V6675" s="1" t="s">
        <v>4151</v>
      </c>
      <c r="W6675" s="1" t="s">
        <v>2723</v>
      </c>
      <c r="X6675" s="8" t="s">
        <v>4187</v>
      </c>
      <c r="Y6675" s="8" t="s">
        <v>4110</v>
      </c>
      <c r="Z6675" s="8" t="s">
        <v>1133</v>
      </c>
      <c r="AA6675" s="8"/>
    </row>
    <row r="6676" spans="1:27" ht="12" customHeight="1" x14ac:dyDescent="0.15">
      <c r="A6676" s="1" t="s">
        <v>1662</v>
      </c>
      <c r="B6676" s="1" t="s">
        <v>1729</v>
      </c>
      <c r="C6676" s="1" t="s">
        <v>19</v>
      </c>
      <c r="D6676" s="1" t="s">
        <v>2518</v>
      </c>
      <c r="E6676" s="1" t="s">
        <v>1713</v>
      </c>
      <c r="F6676" s="1" t="s">
        <v>1694</v>
      </c>
      <c r="G6676" s="1" t="s">
        <v>1132</v>
      </c>
      <c r="H6676" s="1" t="s">
        <v>1133</v>
      </c>
      <c r="I6676" s="16"/>
      <c r="J6676" s="16"/>
      <c r="K6676" s="16"/>
      <c r="L6676" s="16"/>
      <c r="M6676" s="16"/>
      <c r="N6676" s="16"/>
      <c r="O6676" s="16"/>
      <c r="P6676" s="16"/>
      <c r="Q6676" s="16"/>
      <c r="R6676" s="16"/>
      <c r="S6676" s="16"/>
      <c r="T6676" s="16"/>
      <c r="U6676" s="16"/>
      <c r="V6676" s="1" t="s">
        <v>4151</v>
      </c>
      <c r="W6676" s="1" t="s">
        <v>2723</v>
      </c>
      <c r="X6676" s="8" t="s">
        <v>4188</v>
      </c>
      <c r="Y6676" s="8" t="s">
        <v>4110</v>
      </c>
      <c r="Z6676" s="8" t="s">
        <v>1133</v>
      </c>
      <c r="AA6676" s="8"/>
    </row>
    <row r="6677" spans="1:27" ht="12" customHeight="1" x14ac:dyDescent="0.15">
      <c r="A6677" s="1" t="s">
        <v>1662</v>
      </c>
      <c r="B6677" s="1" t="s">
        <v>1730</v>
      </c>
      <c r="C6677" s="1" t="s">
        <v>19</v>
      </c>
      <c r="D6677" s="1" t="s">
        <v>2518</v>
      </c>
      <c r="E6677" s="1" t="s">
        <v>1713</v>
      </c>
      <c r="F6677" s="1" t="s">
        <v>1695</v>
      </c>
      <c r="G6677" s="1" t="s">
        <v>1132</v>
      </c>
      <c r="H6677" s="1" t="s">
        <v>1133</v>
      </c>
      <c r="I6677" s="16"/>
      <c r="J6677" s="16"/>
      <c r="K6677" s="16"/>
      <c r="L6677" s="16"/>
      <c r="M6677" s="16"/>
      <c r="N6677" s="16"/>
      <c r="O6677" s="16"/>
      <c r="P6677" s="16"/>
      <c r="Q6677" s="16"/>
      <c r="R6677" s="16"/>
      <c r="S6677" s="16"/>
      <c r="T6677" s="16"/>
      <c r="U6677" s="16"/>
      <c r="V6677" s="1" t="s">
        <v>4151</v>
      </c>
      <c r="W6677" s="1" t="s">
        <v>2723</v>
      </c>
      <c r="X6677" s="8" t="s">
        <v>4189</v>
      </c>
      <c r="Y6677" s="8" t="s">
        <v>4110</v>
      </c>
      <c r="Z6677" s="8" t="s">
        <v>1133</v>
      </c>
      <c r="AA6677" s="8"/>
    </row>
    <row r="6678" spans="1:27" ht="12" customHeight="1" x14ac:dyDescent="0.15">
      <c r="A6678" s="1" t="s">
        <v>1662</v>
      </c>
      <c r="B6678" s="1" t="s">
        <v>1731</v>
      </c>
      <c r="C6678" s="1" t="s">
        <v>19</v>
      </c>
      <c r="D6678" s="1" t="s">
        <v>2518</v>
      </c>
      <c r="E6678" s="1" t="s">
        <v>1713</v>
      </c>
      <c r="F6678" s="1" t="s">
        <v>1696</v>
      </c>
      <c r="G6678" s="1" t="s">
        <v>1132</v>
      </c>
      <c r="H6678" s="1" t="s">
        <v>1133</v>
      </c>
      <c r="I6678" s="16"/>
      <c r="J6678" s="16"/>
      <c r="K6678" s="16"/>
      <c r="L6678" s="16"/>
      <c r="M6678" s="16"/>
      <c r="N6678" s="16"/>
      <c r="O6678" s="16"/>
      <c r="P6678" s="16"/>
      <c r="Q6678" s="16"/>
      <c r="R6678" s="16"/>
      <c r="S6678" s="16"/>
      <c r="T6678" s="16"/>
      <c r="U6678" s="16"/>
      <c r="V6678" s="1" t="s">
        <v>4151</v>
      </c>
      <c r="W6678" s="1" t="s">
        <v>2723</v>
      </c>
      <c r="X6678" s="8" t="s">
        <v>4190</v>
      </c>
      <c r="Y6678" s="8" t="s">
        <v>4110</v>
      </c>
      <c r="Z6678" s="8" t="s">
        <v>1133</v>
      </c>
      <c r="AA6678" s="8"/>
    </row>
    <row r="6679" spans="1:27" ht="12" customHeight="1" x14ac:dyDescent="0.15">
      <c r="A6679" s="1" t="s">
        <v>1662</v>
      </c>
      <c r="B6679" s="1" t="s">
        <v>1732</v>
      </c>
      <c r="C6679" s="1" t="s">
        <v>19</v>
      </c>
      <c r="D6679" s="1" t="s">
        <v>2518</v>
      </c>
      <c r="E6679" s="1" t="s">
        <v>1713</v>
      </c>
      <c r="F6679" s="1" t="s">
        <v>1697</v>
      </c>
      <c r="G6679" s="1" t="s">
        <v>1132</v>
      </c>
      <c r="H6679" s="1" t="s">
        <v>1133</v>
      </c>
      <c r="I6679" s="16"/>
      <c r="J6679" s="16"/>
      <c r="K6679" s="16"/>
      <c r="L6679" s="16"/>
      <c r="M6679" s="16"/>
      <c r="N6679" s="16"/>
      <c r="O6679" s="16"/>
      <c r="P6679" s="16"/>
      <c r="Q6679" s="16"/>
      <c r="R6679" s="16"/>
      <c r="S6679" s="16"/>
      <c r="T6679" s="16"/>
      <c r="U6679" s="16"/>
      <c r="V6679" s="1" t="s">
        <v>4151</v>
      </c>
      <c r="W6679" s="1" t="s">
        <v>2723</v>
      </c>
      <c r="X6679" s="8" t="s">
        <v>4191</v>
      </c>
      <c r="Y6679" s="8" t="s">
        <v>4110</v>
      </c>
      <c r="Z6679" s="8" t="s">
        <v>1133</v>
      </c>
      <c r="AA6679" s="8"/>
    </row>
    <row r="6680" spans="1:27" ht="12" customHeight="1" x14ac:dyDescent="0.15">
      <c r="A6680" s="1" t="s">
        <v>1662</v>
      </c>
      <c r="B6680" s="1" t="s">
        <v>1733</v>
      </c>
      <c r="C6680" s="1" t="s">
        <v>19</v>
      </c>
      <c r="D6680" s="1" t="s">
        <v>2518</v>
      </c>
      <c r="E6680" s="1" t="s">
        <v>1713</v>
      </c>
      <c r="F6680" s="1" t="s">
        <v>1698</v>
      </c>
      <c r="G6680" s="1" t="s">
        <v>1132</v>
      </c>
      <c r="H6680" s="1" t="s">
        <v>1133</v>
      </c>
      <c r="I6680" s="16"/>
      <c r="J6680" s="16"/>
      <c r="K6680" s="16"/>
      <c r="L6680" s="16"/>
      <c r="M6680" s="16"/>
      <c r="N6680" s="16"/>
      <c r="O6680" s="16"/>
      <c r="P6680" s="16"/>
      <c r="Q6680" s="16"/>
      <c r="R6680" s="16"/>
      <c r="S6680" s="16"/>
      <c r="T6680" s="16"/>
      <c r="U6680" s="16"/>
      <c r="V6680" s="1" t="s">
        <v>4151</v>
      </c>
      <c r="W6680" s="1" t="s">
        <v>2723</v>
      </c>
      <c r="X6680" s="8" t="s">
        <v>4192</v>
      </c>
      <c r="Y6680" s="8" t="s">
        <v>4110</v>
      </c>
      <c r="Z6680" s="8" t="s">
        <v>1133</v>
      </c>
      <c r="AA6680" s="8"/>
    </row>
    <row r="6681" spans="1:27" ht="12" customHeight="1" x14ac:dyDescent="0.15">
      <c r="A6681" s="1" t="s">
        <v>1662</v>
      </c>
      <c r="B6681" s="1" t="s">
        <v>1734</v>
      </c>
      <c r="C6681" s="1" t="s">
        <v>19</v>
      </c>
      <c r="D6681" s="1" t="s">
        <v>2518</v>
      </c>
      <c r="E6681" s="1" t="s">
        <v>1713</v>
      </c>
      <c r="F6681" s="1" t="s">
        <v>1699</v>
      </c>
      <c r="G6681" s="1" t="s">
        <v>1132</v>
      </c>
      <c r="H6681" s="1" t="s">
        <v>1133</v>
      </c>
      <c r="I6681" s="16"/>
      <c r="J6681" s="16"/>
      <c r="K6681" s="16"/>
      <c r="L6681" s="16"/>
      <c r="M6681" s="16"/>
      <c r="N6681" s="16"/>
      <c r="O6681" s="16"/>
      <c r="P6681" s="16"/>
      <c r="Q6681" s="16"/>
      <c r="R6681" s="16"/>
      <c r="S6681" s="16"/>
      <c r="T6681" s="16"/>
      <c r="U6681" s="16"/>
      <c r="V6681" s="1" t="s">
        <v>4151</v>
      </c>
      <c r="W6681" s="1" t="s">
        <v>2723</v>
      </c>
      <c r="X6681" s="5" t="s">
        <v>4193</v>
      </c>
      <c r="Y6681" s="8" t="s">
        <v>4110</v>
      </c>
      <c r="Z6681" s="8" t="s">
        <v>1133</v>
      </c>
      <c r="AA6681" s="8"/>
    </row>
    <row r="6682" spans="1:27" ht="12" customHeight="1" x14ac:dyDescent="0.15">
      <c r="A6682" s="1" t="s">
        <v>1662</v>
      </c>
      <c r="B6682" s="1" t="s">
        <v>1735</v>
      </c>
      <c r="C6682" s="1" t="s">
        <v>19</v>
      </c>
      <c r="D6682" s="1" t="s">
        <v>2518</v>
      </c>
      <c r="E6682" s="1" t="s">
        <v>1713</v>
      </c>
      <c r="F6682" s="1" t="s">
        <v>1700</v>
      </c>
      <c r="G6682" s="1" t="s">
        <v>1132</v>
      </c>
      <c r="H6682" s="1" t="s">
        <v>1133</v>
      </c>
      <c r="I6682" s="16"/>
      <c r="J6682" s="16"/>
      <c r="K6682" s="16"/>
      <c r="L6682" s="16"/>
      <c r="M6682" s="16"/>
      <c r="N6682" s="16"/>
      <c r="O6682" s="16"/>
      <c r="P6682" s="16"/>
      <c r="Q6682" s="16"/>
      <c r="R6682" s="16"/>
      <c r="S6682" s="16"/>
      <c r="T6682" s="16"/>
      <c r="U6682" s="16"/>
      <c r="V6682" s="1" t="s">
        <v>4151</v>
      </c>
      <c r="W6682" s="1" t="s">
        <v>2723</v>
      </c>
      <c r="X6682" s="5" t="s">
        <v>4194</v>
      </c>
      <c r="Y6682" s="8" t="s">
        <v>4110</v>
      </c>
      <c r="Z6682" s="8" t="s">
        <v>1133</v>
      </c>
      <c r="AA6682" s="8"/>
    </row>
    <row r="6683" spans="1:27" ht="12" customHeight="1" x14ac:dyDescent="0.15">
      <c r="A6683" s="1" t="s">
        <v>1662</v>
      </c>
      <c r="B6683" s="1" t="s">
        <v>1736</v>
      </c>
      <c r="C6683" s="1" t="s">
        <v>19</v>
      </c>
      <c r="D6683" s="1" t="s">
        <v>2518</v>
      </c>
      <c r="E6683" s="1" t="s">
        <v>1713</v>
      </c>
      <c r="F6683" s="1" t="s">
        <v>1702</v>
      </c>
      <c r="G6683" s="1" t="s">
        <v>1132</v>
      </c>
      <c r="H6683" s="1" t="s">
        <v>1133</v>
      </c>
      <c r="I6683" s="16"/>
      <c r="J6683" s="16"/>
      <c r="K6683" s="16"/>
      <c r="L6683" s="16"/>
      <c r="M6683" s="16"/>
      <c r="N6683" s="16"/>
      <c r="O6683" s="16"/>
      <c r="P6683" s="16"/>
      <c r="Q6683" s="16"/>
      <c r="R6683" s="16"/>
      <c r="S6683" s="16"/>
      <c r="T6683" s="16"/>
      <c r="U6683" s="16"/>
      <c r="V6683" s="1" t="s">
        <v>4151</v>
      </c>
      <c r="W6683" s="1" t="s">
        <v>2723</v>
      </c>
      <c r="X6683" s="8" t="s">
        <v>4195</v>
      </c>
      <c r="Y6683" s="8" t="s">
        <v>4110</v>
      </c>
      <c r="Z6683" s="8" t="s">
        <v>1133</v>
      </c>
      <c r="AA6683" s="8"/>
    </row>
    <row r="6684" spans="1:27" ht="12" customHeight="1" x14ac:dyDescent="0.15">
      <c r="A6684" s="1" t="s">
        <v>1662</v>
      </c>
      <c r="B6684" s="1" t="s">
        <v>1737</v>
      </c>
      <c r="C6684" s="1" t="s">
        <v>19</v>
      </c>
      <c r="D6684" s="1" t="s">
        <v>2518</v>
      </c>
      <c r="E6684" s="1" t="s">
        <v>1713</v>
      </c>
      <c r="F6684" s="1" t="s">
        <v>1704</v>
      </c>
      <c r="G6684" s="1" t="s">
        <v>1132</v>
      </c>
      <c r="H6684" s="1" t="s">
        <v>1133</v>
      </c>
      <c r="I6684" s="16"/>
      <c r="J6684" s="16"/>
      <c r="K6684" s="16"/>
      <c r="L6684" s="16"/>
      <c r="M6684" s="16"/>
      <c r="N6684" s="16"/>
      <c r="O6684" s="16"/>
      <c r="P6684" s="16"/>
      <c r="Q6684" s="16"/>
      <c r="R6684" s="16"/>
      <c r="S6684" s="16"/>
      <c r="T6684" s="16"/>
      <c r="U6684" s="16"/>
      <c r="V6684" s="1" t="s">
        <v>4151</v>
      </c>
      <c r="W6684" s="1" t="s">
        <v>2723</v>
      </c>
      <c r="X6684" s="8" t="s">
        <v>4196</v>
      </c>
      <c r="Y6684" s="8" t="s">
        <v>4110</v>
      </c>
      <c r="Z6684" s="8" t="s">
        <v>1133</v>
      </c>
      <c r="AA6684" s="8"/>
    </row>
    <row r="6685" spans="1:27" ht="12" customHeight="1" x14ac:dyDescent="0.15">
      <c r="A6685" s="1" t="s">
        <v>1662</v>
      </c>
      <c r="B6685" s="1" t="s">
        <v>1738</v>
      </c>
      <c r="C6685" s="1" t="s">
        <v>19</v>
      </c>
      <c r="D6685" s="1" t="s">
        <v>2518</v>
      </c>
      <c r="E6685" s="1" t="s">
        <v>1713</v>
      </c>
      <c r="F6685" s="1" t="s">
        <v>1708</v>
      </c>
      <c r="G6685" s="1" t="s">
        <v>1132</v>
      </c>
      <c r="H6685" s="1" t="s">
        <v>1133</v>
      </c>
      <c r="I6685" s="16"/>
      <c r="J6685" s="16"/>
      <c r="K6685" s="16"/>
      <c r="L6685" s="16"/>
      <c r="M6685" s="16"/>
      <c r="N6685" s="16"/>
      <c r="O6685" s="16"/>
      <c r="P6685" s="16"/>
      <c r="Q6685" s="16"/>
      <c r="R6685" s="16"/>
      <c r="S6685" s="16"/>
      <c r="T6685" s="16"/>
      <c r="U6685" s="16"/>
      <c r="V6685" s="1" t="s">
        <v>4151</v>
      </c>
      <c r="W6685" s="1" t="s">
        <v>2723</v>
      </c>
      <c r="X6685" s="8" t="s">
        <v>4198</v>
      </c>
      <c r="Y6685" s="8" t="s">
        <v>4110</v>
      </c>
      <c r="Z6685" s="8" t="s">
        <v>1133</v>
      </c>
      <c r="AA6685" s="8"/>
    </row>
    <row r="6686" spans="1:27" ht="12" customHeight="1" x14ac:dyDescent="0.15">
      <c r="A6686" s="1" t="s">
        <v>1662</v>
      </c>
      <c r="B6686" s="1" t="s">
        <v>4939</v>
      </c>
      <c r="C6686" s="1" t="s">
        <v>9</v>
      </c>
      <c r="D6686" s="1" t="s">
        <v>2518</v>
      </c>
      <c r="E6686" s="1" t="s">
        <v>10</v>
      </c>
      <c r="F6686" s="1" t="s">
        <v>1740</v>
      </c>
      <c r="G6686" s="1" t="s">
        <v>12</v>
      </c>
      <c r="H6686" s="1" t="s">
        <v>13</v>
      </c>
      <c r="I6686" s="16"/>
      <c r="J6686" s="16"/>
      <c r="K6686" s="16"/>
      <c r="L6686" s="16"/>
      <c r="M6686" s="16"/>
      <c r="N6686" s="16"/>
      <c r="O6686" s="16"/>
      <c r="P6686" s="16"/>
      <c r="Q6686" s="16"/>
      <c r="R6686" s="16"/>
      <c r="S6686" s="16"/>
      <c r="T6686" s="16"/>
      <c r="U6686" s="16"/>
      <c r="V6686" s="1" t="s">
        <v>5004</v>
      </c>
      <c r="W6686" s="1" t="s">
        <v>2551</v>
      </c>
      <c r="X6686" s="1" t="s">
        <v>5023</v>
      </c>
      <c r="Y6686" s="1" t="s">
        <v>2553</v>
      </c>
      <c r="Z6686" s="1" t="s">
        <v>13</v>
      </c>
    </row>
    <row r="6687" spans="1:27" ht="12" customHeight="1" x14ac:dyDescent="0.15">
      <c r="A6687" s="1" t="s">
        <v>1662</v>
      </c>
      <c r="B6687" s="1" t="s">
        <v>4939</v>
      </c>
      <c r="C6687" s="1" t="s">
        <v>15</v>
      </c>
      <c r="D6687" s="1" t="s">
        <v>2518</v>
      </c>
      <c r="E6687" s="1" t="s">
        <v>10</v>
      </c>
      <c r="F6687" s="1" t="s">
        <v>1740</v>
      </c>
      <c r="G6687" s="1" t="s">
        <v>16</v>
      </c>
      <c r="H6687" s="1" t="s">
        <v>13</v>
      </c>
      <c r="I6687" s="16"/>
      <c r="J6687" s="16"/>
      <c r="K6687" s="16"/>
      <c r="L6687" s="16"/>
      <c r="M6687" s="16"/>
      <c r="N6687" s="16"/>
      <c r="O6687" s="16"/>
      <c r="P6687" s="16"/>
      <c r="Q6687" s="16"/>
      <c r="R6687" s="16"/>
      <c r="S6687" s="16"/>
      <c r="T6687" s="16"/>
      <c r="U6687" s="16"/>
      <c r="V6687" s="1" t="s">
        <v>5004</v>
      </c>
      <c r="W6687" s="1" t="s">
        <v>2551</v>
      </c>
      <c r="X6687" s="1" t="s">
        <v>5023</v>
      </c>
      <c r="Y6687" s="1" t="s">
        <v>2561</v>
      </c>
      <c r="Z6687" s="1" t="s">
        <v>13</v>
      </c>
    </row>
    <row r="6688" spans="1:27" ht="12" customHeight="1" x14ac:dyDescent="0.15">
      <c r="A6688" s="1" t="s">
        <v>1662</v>
      </c>
      <c r="B6688" s="1" t="s">
        <v>4939</v>
      </c>
      <c r="C6688" s="1" t="s">
        <v>17</v>
      </c>
      <c r="D6688" s="1" t="s">
        <v>2518</v>
      </c>
      <c r="E6688" s="1" t="s">
        <v>10</v>
      </c>
      <c r="F6688" s="1" t="s">
        <v>1740</v>
      </c>
      <c r="G6688" s="1" t="s">
        <v>18</v>
      </c>
      <c r="H6688" s="1" t="s">
        <v>13</v>
      </c>
      <c r="I6688" s="16"/>
      <c r="J6688" s="16"/>
      <c r="K6688" s="16"/>
      <c r="L6688" s="16"/>
      <c r="M6688" s="16"/>
      <c r="N6688" s="16"/>
      <c r="O6688" s="16"/>
      <c r="P6688" s="16"/>
      <c r="Q6688" s="16"/>
      <c r="R6688" s="16"/>
      <c r="S6688" s="16"/>
      <c r="T6688" s="16"/>
      <c r="U6688" s="16"/>
      <c r="V6688" s="1" t="s">
        <v>5004</v>
      </c>
      <c r="W6688" s="1" t="s">
        <v>2551</v>
      </c>
      <c r="X6688" s="1" t="s">
        <v>5023</v>
      </c>
      <c r="Y6688" s="1" t="s">
        <v>2562</v>
      </c>
      <c r="Z6688" s="1" t="s">
        <v>13</v>
      </c>
    </row>
    <row r="6689" spans="1:27" ht="12" customHeight="1" x14ac:dyDescent="0.15">
      <c r="A6689" s="1" t="s">
        <v>1662</v>
      </c>
      <c r="B6689" s="1" t="s">
        <v>4939</v>
      </c>
      <c r="C6689" s="1" t="s">
        <v>19</v>
      </c>
      <c r="D6689" s="1" t="s">
        <v>2518</v>
      </c>
      <c r="E6689" s="1" t="s">
        <v>10</v>
      </c>
      <c r="F6689" s="1" t="s">
        <v>1740</v>
      </c>
      <c r="G6689" s="1" t="s">
        <v>242</v>
      </c>
      <c r="H6689" s="1" t="s">
        <v>13</v>
      </c>
      <c r="I6689" s="16"/>
      <c r="J6689" s="16"/>
      <c r="K6689" s="16"/>
      <c r="L6689" s="16"/>
      <c r="M6689" s="16"/>
      <c r="N6689" s="16"/>
      <c r="O6689" s="16"/>
      <c r="P6689" s="16"/>
      <c r="Q6689" s="16"/>
      <c r="R6689" s="16"/>
      <c r="S6689" s="16"/>
      <c r="T6689" s="16"/>
      <c r="U6689" s="16"/>
      <c r="V6689" s="1" t="s">
        <v>5004</v>
      </c>
      <c r="W6689" s="1" t="s">
        <v>2551</v>
      </c>
      <c r="X6689" s="1" t="s">
        <v>5023</v>
      </c>
      <c r="Y6689" s="1" t="s">
        <v>2557</v>
      </c>
      <c r="Z6689" s="1" t="s">
        <v>13</v>
      </c>
    </row>
    <row r="6690" spans="1:27" ht="12" customHeight="1" x14ac:dyDescent="0.15">
      <c r="A6690" s="1" t="s">
        <v>1662</v>
      </c>
      <c r="B6690" s="1" t="s">
        <v>4939</v>
      </c>
      <c r="C6690" s="1" t="s">
        <v>21</v>
      </c>
      <c r="D6690" s="1" t="s">
        <v>2518</v>
      </c>
      <c r="E6690" s="1" t="s">
        <v>10</v>
      </c>
      <c r="F6690" s="1" t="s">
        <v>1740</v>
      </c>
      <c r="G6690" s="1" t="s">
        <v>245</v>
      </c>
      <c r="H6690" s="1" t="s">
        <v>306</v>
      </c>
      <c r="I6690" s="16"/>
      <c r="J6690" s="16"/>
      <c r="K6690" s="16"/>
      <c r="L6690" s="16"/>
      <c r="M6690" s="16"/>
      <c r="N6690" s="16"/>
      <c r="O6690" s="16"/>
      <c r="P6690" s="16"/>
      <c r="Q6690" s="16"/>
      <c r="R6690" s="16"/>
      <c r="S6690" s="16"/>
      <c r="T6690" s="16"/>
      <c r="U6690" s="16"/>
      <c r="V6690" s="1" t="s">
        <v>5004</v>
      </c>
      <c r="W6690" s="1" t="s">
        <v>2551</v>
      </c>
      <c r="X6690" s="1" t="s">
        <v>5023</v>
      </c>
      <c r="Y6690" s="1" t="s">
        <v>2740</v>
      </c>
      <c r="Z6690" s="1" t="s">
        <v>2788</v>
      </c>
    </row>
    <row r="6691" spans="1:27" ht="12" customHeight="1" x14ac:dyDescent="0.15">
      <c r="A6691" s="1" t="s">
        <v>1662</v>
      </c>
      <c r="B6691" s="1" t="s">
        <v>4939</v>
      </c>
      <c r="C6691" s="1" t="s">
        <v>23</v>
      </c>
      <c r="D6691" s="1" t="s">
        <v>2518</v>
      </c>
      <c r="E6691" s="1" t="s">
        <v>10</v>
      </c>
      <c r="F6691" s="1" t="s">
        <v>1740</v>
      </c>
      <c r="G6691" s="1" t="s">
        <v>22</v>
      </c>
      <c r="H6691" s="1" t="s">
        <v>13</v>
      </c>
      <c r="I6691" s="16"/>
      <c r="J6691" s="16"/>
      <c r="K6691" s="16"/>
      <c r="L6691" s="16"/>
      <c r="M6691" s="16"/>
      <c r="N6691" s="16"/>
      <c r="O6691" s="16"/>
      <c r="P6691" s="16"/>
      <c r="Q6691" s="16"/>
      <c r="R6691" s="16"/>
      <c r="S6691" s="16"/>
      <c r="T6691" s="16"/>
      <c r="U6691" s="16"/>
      <c r="V6691" s="1" t="s">
        <v>5004</v>
      </c>
      <c r="W6691" s="1" t="s">
        <v>2551</v>
      </c>
      <c r="X6691" s="1" t="s">
        <v>5023</v>
      </c>
      <c r="Y6691" s="1" t="s">
        <v>2564</v>
      </c>
      <c r="Z6691" s="1" t="s">
        <v>13</v>
      </c>
    </row>
    <row r="6692" spans="1:27" ht="12" customHeight="1" x14ac:dyDescent="0.15">
      <c r="A6692" s="1" t="s">
        <v>1662</v>
      </c>
      <c r="B6692" s="1" t="s">
        <v>4939</v>
      </c>
      <c r="C6692" s="1" t="s">
        <v>77</v>
      </c>
      <c r="D6692" s="1" t="s">
        <v>2518</v>
      </c>
      <c r="E6692" s="1" t="s">
        <v>10</v>
      </c>
      <c r="F6692" s="1" t="s">
        <v>1740</v>
      </c>
      <c r="G6692" s="1" t="s">
        <v>24</v>
      </c>
      <c r="H6692" s="1" t="s">
        <v>13</v>
      </c>
      <c r="I6692" s="16"/>
      <c r="J6692" s="16"/>
      <c r="K6692" s="16"/>
      <c r="L6692" s="16"/>
      <c r="M6692" s="16"/>
      <c r="N6692" s="16"/>
      <c r="O6692" s="16"/>
      <c r="P6692" s="16"/>
      <c r="Q6692" s="16"/>
      <c r="R6692" s="16"/>
      <c r="S6692" s="16"/>
      <c r="T6692" s="16"/>
      <c r="U6692" s="16"/>
      <c r="V6692" s="1" t="s">
        <v>5004</v>
      </c>
      <c r="W6692" s="1" t="s">
        <v>2551</v>
      </c>
      <c r="X6692" s="1" t="s">
        <v>5023</v>
      </c>
      <c r="Y6692" s="1" t="s">
        <v>2559</v>
      </c>
      <c r="Z6692" s="1" t="s">
        <v>13</v>
      </c>
    </row>
    <row r="6693" spans="1:27" ht="12" customHeight="1" x14ac:dyDescent="0.15">
      <c r="A6693" s="1" t="s">
        <v>1662</v>
      </c>
      <c r="B6693" s="1" t="s">
        <v>1739</v>
      </c>
      <c r="C6693" s="1" t="s">
        <v>9</v>
      </c>
      <c r="D6693" s="1" t="s">
        <v>2518</v>
      </c>
      <c r="E6693" s="1" t="s">
        <v>1713</v>
      </c>
      <c r="F6693" s="1" t="s">
        <v>1740</v>
      </c>
      <c r="G6693" s="1" t="s">
        <v>220</v>
      </c>
      <c r="H6693" s="1" t="s">
        <v>1632</v>
      </c>
      <c r="I6693" s="16"/>
      <c r="J6693" s="16"/>
      <c r="K6693" s="16"/>
      <c r="L6693" s="16"/>
      <c r="M6693" s="16"/>
      <c r="N6693" s="16"/>
      <c r="O6693" s="16"/>
      <c r="P6693" s="16"/>
      <c r="Q6693" s="16"/>
      <c r="R6693" s="16"/>
      <c r="S6693" s="16"/>
      <c r="T6693" s="16"/>
      <c r="U6693" s="16"/>
      <c r="V6693" s="1" t="s">
        <v>4151</v>
      </c>
      <c r="W6693" s="1" t="s">
        <v>2723</v>
      </c>
      <c r="X6693" s="5" t="s">
        <v>4203</v>
      </c>
      <c r="Y6693" s="5" t="s">
        <v>2723</v>
      </c>
      <c r="Z6693" s="5" t="s">
        <v>4109</v>
      </c>
      <c r="AA6693" s="5"/>
    </row>
    <row r="6694" spans="1:27" ht="12" customHeight="1" x14ac:dyDescent="0.15">
      <c r="A6694" s="1" t="s">
        <v>1662</v>
      </c>
      <c r="B6694" s="1" t="s">
        <v>1739</v>
      </c>
      <c r="C6694" s="1" t="s">
        <v>19</v>
      </c>
      <c r="D6694" s="1" t="s">
        <v>2518</v>
      </c>
      <c r="E6694" s="1" t="s">
        <v>1713</v>
      </c>
      <c r="F6694" s="1" t="s">
        <v>1740</v>
      </c>
      <c r="G6694" s="1" t="s">
        <v>1132</v>
      </c>
      <c r="H6694" s="1" t="s">
        <v>1133</v>
      </c>
      <c r="I6694" s="16"/>
      <c r="J6694" s="16"/>
      <c r="K6694" s="16"/>
      <c r="L6694" s="16"/>
      <c r="M6694" s="16"/>
      <c r="N6694" s="16"/>
      <c r="O6694" s="16"/>
      <c r="P6694" s="16"/>
      <c r="Q6694" s="16"/>
      <c r="R6694" s="16"/>
      <c r="S6694" s="16"/>
      <c r="T6694" s="16"/>
      <c r="U6694" s="16"/>
      <c r="V6694" s="1" t="s">
        <v>4151</v>
      </c>
      <c r="W6694" s="1" t="s">
        <v>2723</v>
      </c>
      <c r="X6694" s="8" t="s">
        <v>4203</v>
      </c>
      <c r="Y6694" s="8" t="s">
        <v>4110</v>
      </c>
      <c r="Z6694" s="8" t="s">
        <v>1133</v>
      </c>
      <c r="AA6694" s="8"/>
    </row>
    <row r="6695" spans="1:27" ht="12" customHeight="1" x14ac:dyDescent="0.15">
      <c r="A6695" s="1" t="s">
        <v>1662</v>
      </c>
      <c r="B6695" s="1" t="s">
        <v>1741</v>
      </c>
      <c r="C6695" s="1" t="s">
        <v>9</v>
      </c>
      <c r="D6695" s="1" t="s">
        <v>2518</v>
      </c>
      <c r="E6695" s="1" t="s">
        <v>1713</v>
      </c>
      <c r="F6695" s="1" t="s">
        <v>1742</v>
      </c>
      <c r="G6695" s="1" t="s">
        <v>220</v>
      </c>
      <c r="H6695" s="1" t="s">
        <v>1632</v>
      </c>
      <c r="I6695" s="16"/>
      <c r="J6695" s="16"/>
      <c r="K6695" s="16"/>
      <c r="L6695" s="16"/>
      <c r="M6695" s="16"/>
      <c r="N6695" s="16"/>
      <c r="O6695" s="16"/>
      <c r="P6695" s="16"/>
      <c r="Q6695" s="16"/>
      <c r="R6695" s="16"/>
      <c r="S6695" s="16"/>
      <c r="T6695" s="16"/>
      <c r="U6695" s="16"/>
      <c r="V6695" s="1" t="s">
        <v>4151</v>
      </c>
      <c r="W6695" s="1" t="s">
        <v>2723</v>
      </c>
      <c r="X6695" s="5" t="s">
        <v>4204</v>
      </c>
      <c r="Y6695" s="5" t="s">
        <v>2723</v>
      </c>
      <c r="Z6695" s="5" t="s">
        <v>4109</v>
      </c>
      <c r="AA6695" s="5"/>
    </row>
    <row r="6696" spans="1:27" ht="12" customHeight="1" x14ac:dyDescent="0.15">
      <c r="A6696" s="1" t="s">
        <v>1662</v>
      </c>
      <c r="B6696" s="1" t="s">
        <v>1741</v>
      </c>
      <c r="C6696" s="1" t="s">
        <v>19</v>
      </c>
      <c r="D6696" s="1" t="s">
        <v>2518</v>
      </c>
      <c r="E6696" s="1" t="s">
        <v>1713</v>
      </c>
      <c r="F6696" s="1" t="s">
        <v>1742</v>
      </c>
      <c r="G6696" s="1" t="s">
        <v>1132</v>
      </c>
      <c r="H6696" s="1" t="s">
        <v>1133</v>
      </c>
      <c r="I6696" s="16"/>
      <c r="J6696" s="16"/>
      <c r="K6696" s="16"/>
      <c r="L6696" s="16"/>
      <c r="M6696" s="16"/>
      <c r="N6696" s="16"/>
      <c r="O6696" s="16"/>
      <c r="P6696" s="16"/>
      <c r="Q6696" s="16"/>
      <c r="R6696" s="16"/>
      <c r="S6696" s="16"/>
      <c r="T6696" s="16"/>
      <c r="U6696" s="16"/>
      <c r="V6696" s="1" t="s">
        <v>4151</v>
      </c>
      <c r="W6696" s="1" t="s">
        <v>2723</v>
      </c>
      <c r="X6696" s="5" t="s">
        <v>4204</v>
      </c>
      <c r="Y6696" s="8" t="s">
        <v>4110</v>
      </c>
      <c r="Z6696" s="8" t="s">
        <v>1133</v>
      </c>
      <c r="AA6696" s="8"/>
    </row>
    <row r="6697" spans="1:27" ht="12" customHeight="1" x14ac:dyDescent="0.15">
      <c r="A6697" s="1" t="s">
        <v>1662</v>
      </c>
      <c r="B6697" s="1" t="s">
        <v>1743</v>
      </c>
      <c r="C6697" s="1" t="s">
        <v>9</v>
      </c>
      <c r="D6697" s="1" t="s">
        <v>2518</v>
      </c>
      <c r="E6697" s="1" t="s">
        <v>1713</v>
      </c>
      <c r="F6697" s="1" t="s">
        <v>1744</v>
      </c>
      <c r="G6697" s="1" t="s">
        <v>220</v>
      </c>
      <c r="H6697" s="1" t="s">
        <v>1632</v>
      </c>
      <c r="I6697" s="16"/>
      <c r="J6697" s="16"/>
      <c r="K6697" s="16"/>
      <c r="L6697" s="16"/>
      <c r="M6697" s="16"/>
      <c r="N6697" s="16"/>
      <c r="O6697" s="16"/>
      <c r="P6697" s="16"/>
      <c r="Q6697" s="16"/>
      <c r="R6697" s="16"/>
      <c r="S6697" s="16"/>
      <c r="T6697" s="16"/>
      <c r="U6697" s="16"/>
      <c r="V6697" s="1" t="s">
        <v>4151</v>
      </c>
      <c r="W6697" s="1" t="s">
        <v>2723</v>
      </c>
      <c r="X6697" s="5" t="s">
        <v>5395</v>
      </c>
      <c r="Y6697" s="5" t="s">
        <v>2723</v>
      </c>
      <c r="Z6697" s="5" t="s">
        <v>4109</v>
      </c>
      <c r="AA6697" s="5"/>
    </row>
    <row r="6698" spans="1:27" ht="12" customHeight="1" x14ac:dyDescent="0.15">
      <c r="A6698" s="1" t="s">
        <v>1662</v>
      </c>
      <c r="B6698" s="1" t="s">
        <v>1743</v>
      </c>
      <c r="C6698" s="1" t="s">
        <v>19</v>
      </c>
      <c r="D6698" s="1" t="s">
        <v>2518</v>
      </c>
      <c r="E6698" s="1" t="s">
        <v>1713</v>
      </c>
      <c r="F6698" s="1" t="s">
        <v>1744</v>
      </c>
      <c r="G6698" s="1" t="s">
        <v>1132</v>
      </c>
      <c r="H6698" s="1" t="s">
        <v>1133</v>
      </c>
      <c r="I6698" s="16"/>
      <c r="J6698" s="16"/>
      <c r="K6698" s="16"/>
      <c r="L6698" s="16"/>
      <c r="M6698" s="16"/>
      <c r="N6698" s="16"/>
      <c r="O6698" s="16"/>
      <c r="P6698" s="16"/>
      <c r="Q6698" s="16"/>
      <c r="R6698" s="16"/>
      <c r="S6698" s="16"/>
      <c r="T6698" s="16"/>
      <c r="U6698" s="16"/>
      <c r="V6698" s="1" t="s">
        <v>4151</v>
      </c>
      <c r="W6698" s="1" t="s">
        <v>2723</v>
      </c>
      <c r="X6698" s="5" t="s">
        <v>5395</v>
      </c>
      <c r="Y6698" s="8" t="s">
        <v>4110</v>
      </c>
      <c r="Z6698" s="8" t="s">
        <v>1133</v>
      </c>
      <c r="AA6698" s="8"/>
    </row>
    <row r="6699" spans="1:27" ht="12" customHeight="1" x14ac:dyDescent="0.15">
      <c r="A6699" s="1" t="s">
        <v>1745</v>
      </c>
      <c r="B6699" s="1" t="s">
        <v>8</v>
      </c>
      <c r="C6699" s="1" t="s">
        <v>9</v>
      </c>
      <c r="D6699" s="1" t="s">
        <v>2519</v>
      </c>
      <c r="E6699" s="1" t="s">
        <v>10</v>
      </c>
      <c r="F6699" s="1" t="s">
        <v>1746</v>
      </c>
      <c r="G6699" s="1" t="s">
        <v>12</v>
      </c>
      <c r="H6699" s="1" t="s">
        <v>13</v>
      </c>
      <c r="I6699" s="16"/>
      <c r="J6699" s="16"/>
      <c r="K6699" s="16"/>
      <c r="L6699" s="16"/>
      <c r="M6699" s="16"/>
      <c r="N6699" s="16"/>
      <c r="O6699" s="16"/>
      <c r="P6699" s="16"/>
      <c r="Q6699" s="16"/>
      <c r="R6699" s="16"/>
      <c r="S6699" s="16"/>
      <c r="T6699" s="16"/>
      <c r="U6699" s="16"/>
      <c r="V6699" s="1" t="s">
        <v>4205</v>
      </c>
      <c r="W6699" s="1" t="s">
        <v>2551</v>
      </c>
      <c r="X6699" s="5" t="s">
        <v>4206</v>
      </c>
      <c r="Y6699" s="5" t="s">
        <v>2553</v>
      </c>
      <c r="Z6699" s="5" t="s">
        <v>13</v>
      </c>
      <c r="AA6699" s="5"/>
    </row>
    <row r="6700" spans="1:27" ht="12" customHeight="1" x14ac:dyDescent="0.15">
      <c r="A6700" s="1" t="s">
        <v>1745</v>
      </c>
      <c r="B6700" s="1" t="s">
        <v>8</v>
      </c>
      <c r="C6700" s="1" t="s">
        <v>15</v>
      </c>
      <c r="D6700" s="1" t="s">
        <v>2519</v>
      </c>
      <c r="E6700" s="1" t="s">
        <v>10</v>
      </c>
      <c r="F6700" s="1" t="s">
        <v>1746</v>
      </c>
      <c r="G6700" s="1" t="s">
        <v>16</v>
      </c>
      <c r="H6700" s="1" t="s">
        <v>13</v>
      </c>
      <c r="I6700" s="16"/>
      <c r="J6700" s="16"/>
      <c r="K6700" s="16"/>
      <c r="L6700" s="16"/>
      <c r="M6700" s="16"/>
      <c r="N6700" s="16"/>
      <c r="O6700" s="16"/>
      <c r="P6700" s="16"/>
      <c r="Q6700" s="16"/>
      <c r="R6700" s="16"/>
      <c r="S6700" s="16"/>
      <c r="T6700" s="16"/>
      <c r="U6700" s="16"/>
      <c r="V6700" s="1" t="s">
        <v>4205</v>
      </c>
      <c r="W6700" s="1" t="s">
        <v>2551</v>
      </c>
      <c r="X6700" s="5" t="s">
        <v>4206</v>
      </c>
      <c r="Y6700" s="5" t="s">
        <v>2561</v>
      </c>
      <c r="Z6700" s="5" t="s">
        <v>13</v>
      </c>
      <c r="AA6700" s="5"/>
    </row>
    <row r="6701" spans="1:27" ht="12" customHeight="1" x14ac:dyDescent="0.15">
      <c r="A6701" s="1" t="s">
        <v>1745</v>
      </c>
      <c r="B6701" s="1" t="s">
        <v>8</v>
      </c>
      <c r="C6701" s="1" t="s">
        <v>17</v>
      </c>
      <c r="D6701" s="1" t="s">
        <v>2519</v>
      </c>
      <c r="E6701" s="1" t="s">
        <v>10</v>
      </c>
      <c r="F6701" s="1" t="s">
        <v>1746</v>
      </c>
      <c r="G6701" s="1" t="s">
        <v>18</v>
      </c>
      <c r="H6701" s="1" t="s">
        <v>13</v>
      </c>
      <c r="I6701" s="16"/>
      <c r="J6701" s="16"/>
      <c r="K6701" s="16"/>
      <c r="L6701" s="16"/>
      <c r="M6701" s="16"/>
      <c r="N6701" s="16"/>
      <c r="O6701" s="16"/>
      <c r="P6701" s="16"/>
      <c r="Q6701" s="16"/>
      <c r="R6701" s="16"/>
      <c r="S6701" s="16"/>
      <c r="T6701" s="16"/>
      <c r="U6701" s="16"/>
      <c r="V6701" s="1" t="s">
        <v>4205</v>
      </c>
      <c r="W6701" s="1" t="s">
        <v>2551</v>
      </c>
      <c r="X6701" s="5" t="s">
        <v>4206</v>
      </c>
      <c r="Y6701" s="5" t="s">
        <v>2562</v>
      </c>
      <c r="Z6701" s="5" t="s">
        <v>13</v>
      </c>
      <c r="AA6701" s="5"/>
    </row>
    <row r="6702" spans="1:27" ht="12" customHeight="1" x14ac:dyDescent="0.15">
      <c r="A6702" s="1" t="s">
        <v>1745</v>
      </c>
      <c r="B6702" s="1" t="s">
        <v>8</v>
      </c>
      <c r="C6702" s="1" t="s">
        <v>19</v>
      </c>
      <c r="D6702" s="1" t="s">
        <v>2519</v>
      </c>
      <c r="E6702" s="1" t="s">
        <v>10</v>
      </c>
      <c r="F6702" s="1" t="s">
        <v>1746</v>
      </c>
      <c r="G6702" s="1" t="s">
        <v>242</v>
      </c>
      <c r="H6702" s="1" t="s">
        <v>13</v>
      </c>
      <c r="I6702" s="16"/>
      <c r="J6702" s="16"/>
      <c r="K6702" s="16"/>
      <c r="L6702" s="16"/>
      <c r="M6702" s="16"/>
      <c r="N6702" s="16"/>
      <c r="O6702" s="16"/>
      <c r="P6702" s="16"/>
      <c r="Q6702" s="16"/>
      <c r="R6702" s="16"/>
      <c r="S6702" s="16"/>
      <c r="T6702" s="16"/>
      <c r="U6702" s="16"/>
      <c r="V6702" s="1" t="s">
        <v>4205</v>
      </c>
      <c r="W6702" s="1" t="s">
        <v>2551</v>
      </c>
      <c r="X6702" s="5" t="s">
        <v>4206</v>
      </c>
      <c r="Y6702" s="5" t="s">
        <v>2557</v>
      </c>
      <c r="Z6702" s="5" t="s">
        <v>13</v>
      </c>
      <c r="AA6702" s="5"/>
    </row>
    <row r="6703" spans="1:27" ht="12" customHeight="1" x14ac:dyDescent="0.15">
      <c r="A6703" s="1" t="s">
        <v>1745</v>
      </c>
      <c r="B6703" s="1" t="s">
        <v>8</v>
      </c>
      <c r="C6703" s="1" t="s">
        <v>21</v>
      </c>
      <c r="D6703" s="1" t="s">
        <v>2519</v>
      </c>
      <c r="E6703" s="1" t="s">
        <v>10</v>
      </c>
      <c r="F6703" s="1" t="s">
        <v>1746</v>
      </c>
      <c r="G6703" s="1" t="s">
        <v>1305</v>
      </c>
      <c r="H6703" s="1" t="s">
        <v>306</v>
      </c>
      <c r="I6703" s="16"/>
      <c r="J6703" s="16"/>
      <c r="K6703" s="16"/>
      <c r="L6703" s="16"/>
      <c r="M6703" s="16"/>
      <c r="N6703" s="16"/>
      <c r="O6703" s="16"/>
      <c r="P6703" s="16"/>
      <c r="Q6703" s="16"/>
      <c r="R6703" s="16"/>
      <c r="S6703" s="16"/>
      <c r="T6703" s="16"/>
      <c r="U6703" s="16"/>
      <c r="V6703" s="1" t="s">
        <v>4205</v>
      </c>
      <c r="W6703" s="1" t="s">
        <v>2551</v>
      </c>
      <c r="X6703" s="5" t="s">
        <v>4206</v>
      </c>
      <c r="Y6703" s="5" t="s">
        <v>2740</v>
      </c>
      <c r="Z6703" s="5" t="s">
        <v>2788</v>
      </c>
      <c r="AA6703" s="5"/>
    </row>
    <row r="6704" spans="1:27" ht="12" customHeight="1" x14ac:dyDescent="0.15">
      <c r="A6704" s="1" t="s">
        <v>1745</v>
      </c>
      <c r="B6704" s="1" t="s">
        <v>8</v>
      </c>
      <c r="C6704" s="1" t="s">
        <v>23</v>
      </c>
      <c r="D6704" s="1" t="s">
        <v>2519</v>
      </c>
      <c r="E6704" s="1" t="s">
        <v>10</v>
      </c>
      <c r="F6704" s="1" t="s">
        <v>1746</v>
      </c>
      <c r="G6704" s="1" t="s">
        <v>22</v>
      </c>
      <c r="H6704" s="1" t="s">
        <v>13</v>
      </c>
      <c r="I6704" s="16"/>
      <c r="J6704" s="16"/>
      <c r="K6704" s="16"/>
      <c r="L6704" s="16"/>
      <c r="M6704" s="16"/>
      <c r="N6704" s="16"/>
      <c r="O6704" s="16"/>
      <c r="P6704" s="16"/>
      <c r="Q6704" s="16"/>
      <c r="R6704" s="16"/>
      <c r="S6704" s="16"/>
      <c r="T6704" s="16"/>
      <c r="U6704" s="16"/>
      <c r="V6704" s="1" t="s">
        <v>4205</v>
      </c>
      <c r="W6704" s="1" t="s">
        <v>2551</v>
      </c>
      <c r="X6704" s="5" t="s">
        <v>4206</v>
      </c>
      <c r="Y6704" s="5" t="s">
        <v>2564</v>
      </c>
      <c r="Z6704" s="5" t="s">
        <v>13</v>
      </c>
      <c r="AA6704" s="5"/>
    </row>
    <row r="6705" spans="1:27" ht="12" customHeight="1" x14ac:dyDescent="0.15">
      <c r="A6705" s="1" t="s">
        <v>1745</v>
      </c>
      <c r="B6705" s="1" t="s">
        <v>8</v>
      </c>
      <c r="C6705" s="1" t="s">
        <v>77</v>
      </c>
      <c r="D6705" s="1" t="s">
        <v>2519</v>
      </c>
      <c r="E6705" s="1" t="s">
        <v>10</v>
      </c>
      <c r="F6705" s="1" t="s">
        <v>1746</v>
      </c>
      <c r="G6705" s="1" t="s">
        <v>24</v>
      </c>
      <c r="H6705" s="1" t="s">
        <v>13</v>
      </c>
      <c r="I6705" s="16"/>
      <c r="J6705" s="16"/>
      <c r="K6705" s="16"/>
      <c r="L6705" s="16"/>
      <c r="M6705" s="16"/>
      <c r="N6705" s="16"/>
      <c r="O6705" s="16"/>
      <c r="P6705" s="16"/>
      <c r="Q6705" s="16"/>
      <c r="R6705" s="16"/>
      <c r="S6705" s="16"/>
      <c r="T6705" s="16"/>
      <c r="U6705" s="16"/>
      <c r="V6705" s="1" t="s">
        <v>4205</v>
      </c>
      <c r="W6705" s="1" t="s">
        <v>2551</v>
      </c>
      <c r="X6705" s="5" t="s">
        <v>4206</v>
      </c>
      <c r="Y6705" s="5" t="s">
        <v>2559</v>
      </c>
      <c r="Z6705" s="5" t="s">
        <v>13</v>
      </c>
      <c r="AA6705" s="5"/>
    </row>
    <row r="6706" spans="1:27" ht="12" customHeight="1" x14ac:dyDescent="0.15">
      <c r="A6706" s="1" t="s">
        <v>1745</v>
      </c>
      <c r="B6706" s="1" t="s">
        <v>25</v>
      </c>
      <c r="C6706" s="1" t="s">
        <v>9</v>
      </c>
      <c r="D6706" s="1" t="s">
        <v>2519</v>
      </c>
      <c r="E6706" s="1" t="s">
        <v>10</v>
      </c>
      <c r="F6706" s="1" t="s">
        <v>1747</v>
      </c>
      <c r="G6706" s="1" t="s">
        <v>12</v>
      </c>
      <c r="H6706" s="1" t="s">
        <v>13</v>
      </c>
      <c r="I6706" s="16"/>
      <c r="J6706" s="16"/>
      <c r="K6706" s="16"/>
      <c r="L6706" s="16"/>
      <c r="M6706" s="16"/>
      <c r="N6706" s="16"/>
      <c r="O6706" s="16"/>
      <c r="P6706" s="16"/>
      <c r="Q6706" s="16"/>
      <c r="R6706" s="16"/>
      <c r="S6706" s="16"/>
      <c r="T6706" s="16"/>
      <c r="U6706" s="16"/>
      <c r="V6706" s="1" t="s">
        <v>4205</v>
      </c>
      <c r="W6706" s="1" t="s">
        <v>2551</v>
      </c>
      <c r="X6706" s="5" t="s">
        <v>4207</v>
      </c>
      <c r="Y6706" s="5" t="s">
        <v>2553</v>
      </c>
      <c r="Z6706" s="5" t="s">
        <v>13</v>
      </c>
      <c r="AA6706" s="5"/>
    </row>
    <row r="6707" spans="1:27" ht="12" customHeight="1" x14ac:dyDescent="0.15">
      <c r="A6707" s="1" t="s">
        <v>1745</v>
      </c>
      <c r="B6707" s="1" t="s">
        <v>25</v>
      </c>
      <c r="C6707" s="1" t="s">
        <v>15</v>
      </c>
      <c r="D6707" s="1" t="s">
        <v>2519</v>
      </c>
      <c r="E6707" s="1" t="s">
        <v>10</v>
      </c>
      <c r="F6707" s="1" t="s">
        <v>1747</v>
      </c>
      <c r="G6707" s="1" t="s">
        <v>16</v>
      </c>
      <c r="H6707" s="1" t="s">
        <v>13</v>
      </c>
      <c r="I6707" s="16"/>
      <c r="J6707" s="16"/>
      <c r="K6707" s="16"/>
      <c r="L6707" s="16"/>
      <c r="M6707" s="16"/>
      <c r="N6707" s="16"/>
      <c r="O6707" s="16"/>
      <c r="P6707" s="16"/>
      <c r="Q6707" s="16"/>
      <c r="R6707" s="16"/>
      <c r="S6707" s="16"/>
      <c r="T6707" s="16"/>
      <c r="U6707" s="16"/>
      <c r="V6707" s="1" t="s">
        <v>4205</v>
      </c>
      <c r="W6707" s="1" t="s">
        <v>2551</v>
      </c>
      <c r="X6707" s="5" t="s">
        <v>4207</v>
      </c>
      <c r="Y6707" s="5" t="s">
        <v>2561</v>
      </c>
      <c r="Z6707" s="5" t="s">
        <v>13</v>
      </c>
      <c r="AA6707" s="5"/>
    </row>
    <row r="6708" spans="1:27" ht="12" customHeight="1" x14ac:dyDescent="0.15">
      <c r="A6708" s="1" t="s">
        <v>1745</v>
      </c>
      <c r="B6708" s="1" t="s">
        <v>25</v>
      </c>
      <c r="C6708" s="1" t="s">
        <v>17</v>
      </c>
      <c r="D6708" s="1" t="s">
        <v>2519</v>
      </c>
      <c r="E6708" s="1" t="s">
        <v>10</v>
      </c>
      <c r="F6708" s="1" t="s">
        <v>1747</v>
      </c>
      <c r="G6708" s="1" t="s">
        <v>18</v>
      </c>
      <c r="H6708" s="1" t="s">
        <v>13</v>
      </c>
      <c r="I6708" s="16"/>
      <c r="J6708" s="16"/>
      <c r="K6708" s="16"/>
      <c r="L6708" s="16"/>
      <c r="M6708" s="16"/>
      <c r="N6708" s="16"/>
      <c r="O6708" s="16"/>
      <c r="P6708" s="16"/>
      <c r="Q6708" s="16"/>
      <c r="R6708" s="16"/>
      <c r="S6708" s="16"/>
      <c r="T6708" s="16"/>
      <c r="U6708" s="16"/>
      <c r="V6708" s="1" t="s">
        <v>4205</v>
      </c>
      <c r="W6708" s="1" t="s">
        <v>2551</v>
      </c>
      <c r="X6708" s="5" t="s">
        <v>4207</v>
      </c>
      <c r="Y6708" s="5" t="s">
        <v>2562</v>
      </c>
      <c r="Z6708" s="5" t="s">
        <v>13</v>
      </c>
      <c r="AA6708" s="5"/>
    </row>
    <row r="6709" spans="1:27" ht="12" customHeight="1" x14ac:dyDescent="0.15">
      <c r="A6709" s="1" t="s">
        <v>1745</v>
      </c>
      <c r="B6709" s="1" t="s">
        <v>25</v>
      </c>
      <c r="C6709" s="1" t="s">
        <v>19</v>
      </c>
      <c r="D6709" s="1" t="s">
        <v>2519</v>
      </c>
      <c r="E6709" s="1" t="s">
        <v>10</v>
      </c>
      <c r="F6709" s="1" t="s">
        <v>1747</v>
      </c>
      <c r="G6709" s="1" t="s">
        <v>242</v>
      </c>
      <c r="H6709" s="1" t="s">
        <v>13</v>
      </c>
      <c r="I6709" s="16"/>
      <c r="J6709" s="16"/>
      <c r="K6709" s="16"/>
      <c r="L6709" s="16"/>
      <c r="M6709" s="16"/>
      <c r="N6709" s="16"/>
      <c r="O6709" s="16"/>
      <c r="P6709" s="16"/>
      <c r="Q6709" s="16"/>
      <c r="R6709" s="16"/>
      <c r="S6709" s="16"/>
      <c r="T6709" s="16"/>
      <c r="U6709" s="16"/>
      <c r="V6709" s="1" t="s">
        <v>4205</v>
      </c>
      <c r="W6709" s="1" t="s">
        <v>2551</v>
      </c>
      <c r="X6709" s="5" t="s">
        <v>4207</v>
      </c>
      <c r="Y6709" s="5" t="s">
        <v>2557</v>
      </c>
      <c r="Z6709" s="5" t="s">
        <v>13</v>
      </c>
      <c r="AA6709" s="5"/>
    </row>
    <row r="6710" spans="1:27" ht="12" customHeight="1" x14ac:dyDescent="0.15">
      <c r="A6710" s="1" t="s">
        <v>1745</v>
      </c>
      <c r="B6710" s="1" t="s">
        <v>25</v>
      </c>
      <c r="C6710" s="1" t="s">
        <v>21</v>
      </c>
      <c r="D6710" s="1" t="s">
        <v>2519</v>
      </c>
      <c r="E6710" s="1" t="s">
        <v>10</v>
      </c>
      <c r="F6710" s="1" t="s">
        <v>1747</v>
      </c>
      <c r="G6710" s="1" t="s">
        <v>1305</v>
      </c>
      <c r="H6710" s="1" t="s">
        <v>306</v>
      </c>
      <c r="I6710" s="16"/>
      <c r="J6710" s="16"/>
      <c r="K6710" s="16"/>
      <c r="L6710" s="16"/>
      <c r="M6710" s="16"/>
      <c r="N6710" s="16"/>
      <c r="O6710" s="16"/>
      <c r="P6710" s="16"/>
      <c r="Q6710" s="16"/>
      <c r="R6710" s="16"/>
      <c r="S6710" s="16"/>
      <c r="T6710" s="16"/>
      <c r="U6710" s="16"/>
      <c r="V6710" s="1" t="s">
        <v>4205</v>
      </c>
      <c r="W6710" s="1" t="s">
        <v>2551</v>
      </c>
      <c r="X6710" s="5" t="s">
        <v>4207</v>
      </c>
      <c r="Y6710" s="5" t="s">
        <v>2740</v>
      </c>
      <c r="Z6710" s="5" t="s">
        <v>2788</v>
      </c>
      <c r="AA6710" s="5"/>
    </row>
    <row r="6711" spans="1:27" ht="12" customHeight="1" x14ac:dyDescent="0.15">
      <c r="A6711" s="1" t="s">
        <v>1745</v>
      </c>
      <c r="B6711" s="1" t="s">
        <v>25</v>
      </c>
      <c r="C6711" s="1" t="s">
        <v>23</v>
      </c>
      <c r="D6711" s="1" t="s">
        <v>2519</v>
      </c>
      <c r="E6711" s="1" t="s">
        <v>10</v>
      </c>
      <c r="F6711" s="1" t="s">
        <v>1747</v>
      </c>
      <c r="G6711" s="1" t="s">
        <v>22</v>
      </c>
      <c r="H6711" s="1" t="s">
        <v>13</v>
      </c>
      <c r="I6711" s="16"/>
      <c r="J6711" s="16"/>
      <c r="K6711" s="16"/>
      <c r="L6711" s="16"/>
      <c r="M6711" s="16"/>
      <c r="N6711" s="16"/>
      <c r="O6711" s="16"/>
      <c r="P6711" s="16"/>
      <c r="Q6711" s="16"/>
      <c r="R6711" s="16"/>
      <c r="S6711" s="16"/>
      <c r="T6711" s="16"/>
      <c r="U6711" s="16"/>
      <c r="V6711" s="1" t="s">
        <v>4205</v>
      </c>
      <c r="W6711" s="1" t="s">
        <v>2551</v>
      </c>
      <c r="X6711" s="5" t="s">
        <v>4207</v>
      </c>
      <c r="Y6711" s="5" t="s">
        <v>2564</v>
      </c>
      <c r="Z6711" s="5" t="s">
        <v>13</v>
      </c>
      <c r="AA6711" s="5"/>
    </row>
    <row r="6712" spans="1:27" ht="12" customHeight="1" x14ac:dyDescent="0.15">
      <c r="A6712" s="1" t="s">
        <v>1745</v>
      </c>
      <c r="B6712" s="1" t="s">
        <v>25</v>
      </c>
      <c r="C6712" s="1" t="s">
        <v>77</v>
      </c>
      <c r="D6712" s="1" t="s">
        <v>2519</v>
      </c>
      <c r="E6712" s="1" t="s">
        <v>10</v>
      </c>
      <c r="F6712" s="1" t="s">
        <v>1747</v>
      </c>
      <c r="G6712" s="1" t="s">
        <v>24</v>
      </c>
      <c r="H6712" s="1" t="s">
        <v>13</v>
      </c>
      <c r="I6712" s="16"/>
      <c r="J6712" s="16"/>
      <c r="K6712" s="16"/>
      <c r="L6712" s="16"/>
      <c r="M6712" s="16"/>
      <c r="N6712" s="16"/>
      <c r="O6712" s="16"/>
      <c r="P6712" s="16"/>
      <c r="Q6712" s="16"/>
      <c r="R6712" s="16"/>
      <c r="S6712" s="16"/>
      <c r="T6712" s="16"/>
      <c r="U6712" s="16"/>
      <c r="V6712" s="1" t="s">
        <v>4205</v>
      </c>
      <c r="W6712" s="1" t="s">
        <v>2551</v>
      </c>
      <c r="X6712" s="5" t="s">
        <v>4207</v>
      </c>
      <c r="Y6712" s="5" t="s">
        <v>2559</v>
      </c>
      <c r="Z6712" s="5" t="s">
        <v>13</v>
      </c>
      <c r="AA6712" s="5"/>
    </row>
    <row r="6713" spans="1:27" ht="12" customHeight="1" x14ac:dyDescent="0.15">
      <c r="A6713" s="1" t="s">
        <v>1745</v>
      </c>
      <c r="B6713" s="1" t="s">
        <v>27</v>
      </c>
      <c r="C6713" s="1" t="s">
        <v>9</v>
      </c>
      <c r="D6713" s="1" t="s">
        <v>2519</v>
      </c>
      <c r="E6713" s="1" t="s">
        <v>10</v>
      </c>
      <c r="F6713" s="1" t="s">
        <v>1748</v>
      </c>
      <c r="G6713" s="1" t="s">
        <v>12</v>
      </c>
      <c r="H6713" s="1" t="s">
        <v>13</v>
      </c>
      <c r="I6713" s="16"/>
      <c r="J6713" s="16"/>
      <c r="K6713" s="16"/>
      <c r="L6713" s="16"/>
      <c r="M6713" s="16"/>
      <c r="N6713" s="16"/>
      <c r="O6713" s="16"/>
      <c r="P6713" s="16"/>
      <c r="Q6713" s="16"/>
      <c r="R6713" s="16"/>
      <c r="S6713" s="16"/>
      <c r="T6713" s="16"/>
      <c r="U6713" s="16"/>
      <c r="V6713" s="1" t="s">
        <v>4205</v>
      </c>
      <c r="W6713" s="1" t="s">
        <v>2551</v>
      </c>
      <c r="X6713" s="5" t="s">
        <v>4208</v>
      </c>
      <c r="Y6713" s="5" t="s">
        <v>2553</v>
      </c>
      <c r="Z6713" s="5" t="s">
        <v>13</v>
      </c>
      <c r="AA6713" s="5"/>
    </row>
    <row r="6714" spans="1:27" ht="12" customHeight="1" x14ac:dyDescent="0.15">
      <c r="A6714" s="1" t="s">
        <v>1745</v>
      </c>
      <c r="B6714" s="1" t="s">
        <v>27</v>
      </c>
      <c r="C6714" s="1" t="s">
        <v>15</v>
      </c>
      <c r="D6714" s="1" t="s">
        <v>2519</v>
      </c>
      <c r="E6714" s="1" t="s">
        <v>10</v>
      </c>
      <c r="F6714" s="1" t="s">
        <v>1748</v>
      </c>
      <c r="G6714" s="1" t="s">
        <v>16</v>
      </c>
      <c r="H6714" s="1" t="s">
        <v>13</v>
      </c>
      <c r="I6714" s="16"/>
      <c r="J6714" s="16"/>
      <c r="K6714" s="16"/>
      <c r="L6714" s="16"/>
      <c r="M6714" s="16"/>
      <c r="N6714" s="16"/>
      <c r="O6714" s="16"/>
      <c r="P6714" s="16"/>
      <c r="Q6714" s="16"/>
      <c r="R6714" s="16"/>
      <c r="S6714" s="16"/>
      <c r="T6714" s="16"/>
      <c r="U6714" s="16"/>
      <c r="V6714" s="1" t="s">
        <v>4205</v>
      </c>
      <c r="W6714" s="1" t="s">
        <v>2551</v>
      </c>
      <c r="X6714" s="5" t="s">
        <v>4208</v>
      </c>
      <c r="Y6714" s="5" t="s">
        <v>2561</v>
      </c>
      <c r="Z6714" s="5" t="s">
        <v>13</v>
      </c>
      <c r="AA6714" s="5"/>
    </row>
    <row r="6715" spans="1:27" ht="12" customHeight="1" x14ac:dyDescent="0.15">
      <c r="A6715" s="1" t="s">
        <v>1745</v>
      </c>
      <c r="B6715" s="1" t="s">
        <v>27</v>
      </c>
      <c r="C6715" s="1" t="s">
        <v>17</v>
      </c>
      <c r="D6715" s="1" t="s">
        <v>2519</v>
      </c>
      <c r="E6715" s="1" t="s">
        <v>10</v>
      </c>
      <c r="F6715" s="1" t="s">
        <v>1748</v>
      </c>
      <c r="G6715" s="1" t="s">
        <v>18</v>
      </c>
      <c r="H6715" s="1" t="s">
        <v>13</v>
      </c>
      <c r="I6715" s="16"/>
      <c r="J6715" s="16"/>
      <c r="K6715" s="16"/>
      <c r="L6715" s="16"/>
      <c r="M6715" s="16"/>
      <c r="N6715" s="16"/>
      <c r="O6715" s="16"/>
      <c r="P6715" s="16"/>
      <c r="Q6715" s="16"/>
      <c r="R6715" s="16"/>
      <c r="S6715" s="16"/>
      <c r="T6715" s="16"/>
      <c r="U6715" s="16"/>
      <c r="V6715" s="1" t="s">
        <v>4205</v>
      </c>
      <c r="W6715" s="1" t="s">
        <v>2551</v>
      </c>
      <c r="X6715" s="5" t="s">
        <v>4208</v>
      </c>
      <c r="Y6715" s="5" t="s">
        <v>2562</v>
      </c>
      <c r="Z6715" s="5" t="s">
        <v>13</v>
      </c>
      <c r="AA6715" s="5"/>
    </row>
    <row r="6716" spans="1:27" ht="12" customHeight="1" x14ac:dyDescent="0.15">
      <c r="A6716" s="1" t="s">
        <v>1745</v>
      </c>
      <c r="B6716" s="1" t="s">
        <v>27</v>
      </c>
      <c r="C6716" s="1" t="s">
        <v>19</v>
      </c>
      <c r="D6716" s="1" t="s">
        <v>2519</v>
      </c>
      <c r="E6716" s="1" t="s">
        <v>10</v>
      </c>
      <c r="F6716" s="1" t="s">
        <v>1748</v>
      </c>
      <c r="G6716" s="1" t="s">
        <v>242</v>
      </c>
      <c r="H6716" s="1" t="s">
        <v>13</v>
      </c>
      <c r="I6716" s="16"/>
      <c r="J6716" s="16"/>
      <c r="K6716" s="16"/>
      <c r="L6716" s="16"/>
      <c r="M6716" s="16"/>
      <c r="N6716" s="16"/>
      <c r="O6716" s="16"/>
      <c r="P6716" s="16"/>
      <c r="Q6716" s="16"/>
      <c r="R6716" s="16"/>
      <c r="S6716" s="16"/>
      <c r="T6716" s="16"/>
      <c r="U6716" s="16"/>
      <c r="V6716" s="1" t="s">
        <v>4205</v>
      </c>
      <c r="W6716" s="1" t="s">
        <v>2551</v>
      </c>
      <c r="X6716" s="5" t="s">
        <v>4208</v>
      </c>
      <c r="Y6716" s="5" t="s">
        <v>2557</v>
      </c>
      <c r="Z6716" s="5" t="s">
        <v>13</v>
      </c>
      <c r="AA6716" s="5"/>
    </row>
    <row r="6717" spans="1:27" ht="12" customHeight="1" x14ac:dyDescent="0.15">
      <c r="A6717" s="1" t="s">
        <v>1745</v>
      </c>
      <c r="B6717" s="1" t="s">
        <v>27</v>
      </c>
      <c r="C6717" s="1" t="s">
        <v>21</v>
      </c>
      <c r="D6717" s="1" t="s">
        <v>2519</v>
      </c>
      <c r="E6717" s="1" t="s">
        <v>10</v>
      </c>
      <c r="F6717" s="1" t="s">
        <v>1748</v>
      </c>
      <c r="G6717" s="1" t="s">
        <v>1305</v>
      </c>
      <c r="H6717" s="1" t="s">
        <v>306</v>
      </c>
      <c r="I6717" s="16"/>
      <c r="J6717" s="16"/>
      <c r="K6717" s="16"/>
      <c r="L6717" s="16"/>
      <c r="M6717" s="16"/>
      <c r="N6717" s="16"/>
      <c r="O6717" s="16"/>
      <c r="P6717" s="16"/>
      <c r="Q6717" s="16"/>
      <c r="R6717" s="16"/>
      <c r="S6717" s="16"/>
      <c r="T6717" s="16"/>
      <c r="U6717" s="16"/>
      <c r="V6717" s="1" t="s">
        <v>4205</v>
      </c>
      <c r="W6717" s="1" t="s">
        <v>2551</v>
      </c>
      <c r="X6717" s="5" t="s">
        <v>4208</v>
      </c>
      <c r="Y6717" s="5" t="s">
        <v>2740</v>
      </c>
      <c r="Z6717" s="5" t="s">
        <v>2788</v>
      </c>
      <c r="AA6717" s="5"/>
    </row>
    <row r="6718" spans="1:27" ht="12" customHeight="1" x14ac:dyDescent="0.15">
      <c r="A6718" s="1" t="s">
        <v>1745</v>
      </c>
      <c r="B6718" s="1" t="s">
        <v>27</v>
      </c>
      <c r="C6718" s="1" t="s">
        <v>23</v>
      </c>
      <c r="D6718" s="1" t="s">
        <v>2519</v>
      </c>
      <c r="E6718" s="1" t="s">
        <v>10</v>
      </c>
      <c r="F6718" s="1" t="s">
        <v>1748</v>
      </c>
      <c r="G6718" s="1" t="s">
        <v>22</v>
      </c>
      <c r="H6718" s="1" t="s">
        <v>13</v>
      </c>
      <c r="I6718" s="16"/>
      <c r="J6718" s="16"/>
      <c r="K6718" s="16"/>
      <c r="L6718" s="16"/>
      <c r="M6718" s="16"/>
      <c r="N6718" s="16"/>
      <c r="O6718" s="16"/>
      <c r="P6718" s="16"/>
      <c r="Q6718" s="16"/>
      <c r="R6718" s="16"/>
      <c r="S6718" s="16"/>
      <c r="T6718" s="16"/>
      <c r="U6718" s="16"/>
      <c r="V6718" s="1" t="s">
        <v>4205</v>
      </c>
      <c r="W6718" s="1" t="s">
        <v>2551</v>
      </c>
      <c r="X6718" s="5" t="s">
        <v>4208</v>
      </c>
      <c r="Y6718" s="5" t="s">
        <v>2564</v>
      </c>
      <c r="Z6718" s="5" t="s">
        <v>13</v>
      </c>
      <c r="AA6718" s="5"/>
    </row>
    <row r="6719" spans="1:27" ht="12" customHeight="1" x14ac:dyDescent="0.15">
      <c r="A6719" s="1" t="s">
        <v>1745</v>
      </c>
      <c r="B6719" s="1" t="s">
        <v>27</v>
      </c>
      <c r="C6719" s="1" t="s">
        <v>77</v>
      </c>
      <c r="D6719" s="1" t="s">
        <v>2519</v>
      </c>
      <c r="E6719" s="1" t="s">
        <v>10</v>
      </c>
      <c r="F6719" s="1" t="s">
        <v>1748</v>
      </c>
      <c r="G6719" s="1" t="s">
        <v>24</v>
      </c>
      <c r="H6719" s="1" t="s">
        <v>13</v>
      </c>
      <c r="I6719" s="16"/>
      <c r="J6719" s="16"/>
      <c r="K6719" s="16"/>
      <c r="L6719" s="16"/>
      <c r="M6719" s="16"/>
      <c r="N6719" s="16"/>
      <c r="O6719" s="16"/>
      <c r="P6719" s="16"/>
      <c r="Q6719" s="16"/>
      <c r="R6719" s="16"/>
      <c r="S6719" s="16"/>
      <c r="T6719" s="16"/>
      <c r="U6719" s="16"/>
      <c r="V6719" s="1" t="s">
        <v>4205</v>
      </c>
      <c r="W6719" s="1" t="s">
        <v>2551</v>
      </c>
      <c r="X6719" s="5" t="s">
        <v>4208</v>
      </c>
      <c r="Y6719" s="5" t="s">
        <v>2559</v>
      </c>
      <c r="Z6719" s="5" t="s">
        <v>13</v>
      </c>
      <c r="AA6719" s="5"/>
    </row>
    <row r="6720" spans="1:27" ht="12" customHeight="1" x14ac:dyDescent="0.15">
      <c r="A6720" s="1" t="s">
        <v>1745</v>
      </c>
      <c r="B6720" s="1" t="s">
        <v>29</v>
      </c>
      <c r="C6720" s="1" t="s">
        <v>9</v>
      </c>
      <c r="D6720" s="1" t="s">
        <v>2519</v>
      </c>
      <c r="E6720" s="1" t="s">
        <v>10</v>
      </c>
      <c r="F6720" s="1" t="s">
        <v>1749</v>
      </c>
      <c r="G6720" s="1" t="s">
        <v>12</v>
      </c>
      <c r="H6720" s="1" t="s">
        <v>13</v>
      </c>
      <c r="I6720" s="16"/>
      <c r="J6720" s="16"/>
      <c r="K6720" s="16"/>
      <c r="L6720" s="16"/>
      <c r="M6720" s="16"/>
      <c r="N6720" s="16"/>
      <c r="O6720" s="16"/>
      <c r="P6720" s="16"/>
      <c r="Q6720" s="16"/>
      <c r="R6720" s="16"/>
      <c r="S6720" s="16"/>
      <c r="T6720" s="16"/>
      <c r="U6720" s="16"/>
      <c r="V6720" s="1" t="s">
        <v>4205</v>
      </c>
      <c r="W6720" s="1" t="s">
        <v>2551</v>
      </c>
      <c r="X6720" s="5" t="s">
        <v>4209</v>
      </c>
      <c r="Y6720" s="5" t="s">
        <v>2553</v>
      </c>
      <c r="Z6720" s="5" t="s">
        <v>13</v>
      </c>
      <c r="AA6720" s="5"/>
    </row>
    <row r="6721" spans="1:27" ht="12" customHeight="1" x14ac:dyDescent="0.15">
      <c r="A6721" s="1" t="s">
        <v>1745</v>
      </c>
      <c r="B6721" s="1" t="s">
        <v>29</v>
      </c>
      <c r="C6721" s="1" t="s">
        <v>15</v>
      </c>
      <c r="D6721" s="1" t="s">
        <v>2519</v>
      </c>
      <c r="E6721" s="1" t="s">
        <v>10</v>
      </c>
      <c r="F6721" s="1" t="s">
        <v>1749</v>
      </c>
      <c r="G6721" s="1" t="s">
        <v>16</v>
      </c>
      <c r="H6721" s="1" t="s">
        <v>13</v>
      </c>
      <c r="I6721" s="16"/>
      <c r="J6721" s="16"/>
      <c r="K6721" s="16"/>
      <c r="L6721" s="16"/>
      <c r="M6721" s="16"/>
      <c r="N6721" s="16"/>
      <c r="O6721" s="16"/>
      <c r="P6721" s="16"/>
      <c r="Q6721" s="16"/>
      <c r="R6721" s="16"/>
      <c r="S6721" s="16"/>
      <c r="T6721" s="16"/>
      <c r="U6721" s="16"/>
      <c r="V6721" s="1" t="s">
        <v>4205</v>
      </c>
      <c r="W6721" s="1" t="s">
        <v>2551</v>
      </c>
      <c r="X6721" s="5" t="s">
        <v>4209</v>
      </c>
      <c r="Y6721" s="5" t="s">
        <v>2561</v>
      </c>
      <c r="Z6721" s="5" t="s">
        <v>13</v>
      </c>
      <c r="AA6721" s="5"/>
    </row>
    <row r="6722" spans="1:27" ht="12" customHeight="1" x14ac:dyDescent="0.15">
      <c r="A6722" s="1" t="s">
        <v>1745</v>
      </c>
      <c r="B6722" s="1" t="s">
        <v>29</v>
      </c>
      <c r="C6722" s="1" t="s">
        <v>17</v>
      </c>
      <c r="D6722" s="1" t="s">
        <v>2519</v>
      </c>
      <c r="E6722" s="1" t="s">
        <v>10</v>
      </c>
      <c r="F6722" s="1" t="s">
        <v>1749</v>
      </c>
      <c r="G6722" s="1" t="s">
        <v>18</v>
      </c>
      <c r="H6722" s="1" t="s">
        <v>13</v>
      </c>
      <c r="I6722" s="16"/>
      <c r="J6722" s="16"/>
      <c r="K6722" s="16"/>
      <c r="L6722" s="16"/>
      <c r="M6722" s="16"/>
      <c r="N6722" s="16"/>
      <c r="O6722" s="16"/>
      <c r="P6722" s="16"/>
      <c r="Q6722" s="16"/>
      <c r="R6722" s="16"/>
      <c r="S6722" s="16"/>
      <c r="T6722" s="16"/>
      <c r="U6722" s="16"/>
      <c r="V6722" s="1" t="s">
        <v>4205</v>
      </c>
      <c r="W6722" s="1" t="s">
        <v>2551</v>
      </c>
      <c r="X6722" s="5" t="s">
        <v>4209</v>
      </c>
      <c r="Y6722" s="5" t="s">
        <v>2562</v>
      </c>
      <c r="Z6722" s="5" t="s">
        <v>13</v>
      </c>
      <c r="AA6722" s="5"/>
    </row>
    <row r="6723" spans="1:27" ht="12" customHeight="1" x14ac:dyDescent="0.15">
      <c r="A6723" s="1" t="s">
        <v>1745</v>
      </c>
      <c r="B6723" s="1" t="s">
        <v>29</v>
      </c>
      <c r="C6723" s="1" t="s">
        <v>19</v>
      </c>
      <c r="D6723" s="1" t="s">
        <v>2519</v>
      </c>
      <c r="E6723" s="1" t="s">
        <v>10</v>
      </c>
      <c r="F6723" s="1" t="s">
        <v>1749</v>
      </c>
      <c r="G6723" s="1" t="s">
        <v>242</v>
      </c>
      <c r="H6723" s="1" t="s">
        <v>13</v>
      </c>
      <c r="I6723" s="16"/>
      <c r="J6723" s="16"/>
      <c r="K6723" s="16"/>
      <c r="L6723" s="16"/>
      <c r="M6723" s="16"/>
      <c r="N6723" s="16"/>
      <c r="O6723" s="16"/>
      <c r="P6723" s="16"/>
      <c r="Q6723" s="16"/>
      <c r="R6723" s="16"/>
      <c r="S6723" s="16"/>
      <c r="T6723" s="16"/>
      <c r="U6723" s="16"/>
      <c r="V6723" s="1" t="s">
        <v>4205</v>
      </c>
      <c r="W6723" s="1" t="s">
        <v>2551</v>
      </c>
      <c r="X6723" s="5" t="s">
        <v>4209</v>
      </c>
      <c r="Y6723" s="5" t="s">
        <v>2557</v>
      </c>
      <c r="Z6723" s="5" t="s">
        <v>13</v>
      </c>
      <c r="AA6723" s="5"/>
    </row>
    <row r="6724" spans="1:27" ht="12" customHeight="1" x14ac:dyDescent="0.15">
      <c r="A6724" s="1" t="s">
        <v>1745</v>
      </c>
      <c r="B6724" s="1" t="s">
        <v>29</v>
      </c>
      <c r="C6724" s="1" t="s">
        <v>21</v>
      </c>
      <c r="D6724" s="1" t="s">
        <v>2519</v>
      </c>
      <c r="E6724" s="1" t="s">
        <v>10</v>
      </c>
      <c r="F6724" s="1" t="s">
        <v>1749</v>
      </c>
      <c r="G6724" s="1" t="s">
        <v>1305</v>
      </c>
      <c r="H6724" s="1" t="s">
        <v>306</v>
      </c>
      <c r="I6724" s="16"/>
      <c r="J6724" s="16"/>
      <c r="K6724" s="16"/>
      <c r="L6724" s="16"/>
      <c r="M6724" s="16"/>
      <c r="N6724" s="16"/>
      <c r="O6724" s="16"/>
      <c r="P6724" s="16"/>
      <c r="Q6724" s="16"/>
      <c r="R6724" s="16"/>
      <c r="S6724" s="16"/>
      <c r="T6724" s="16"/>
      <c r="U6724" s="16"/>
      <c r="V6724" s="1" t="s">
        <v>4205</v>
      </c>
      <c r="W6724" s="1" t="s">
        <v>2551</v>
      </c>
      <c r="X6724" s="5" t="s">
        <v>4209</v>
      </c>
      <c r="Y6724" s="5" t="s">
        <v>2740</v>
      </c>
      <c r="Z6724" s="5" t="s">
        <v>2788</v>
      </c>
      <c r="AA6724" s="5"/>
    </row>
    <row r="6725" spans="1:27" ht="12" customHeight="1" x14ac:dyDescent="0.15">
      <c r="A6725" s="1" t="s">
        <v>1745</v>
      </c>
      <c r="B6725" s="1" t="s">
        <v>29</v>
      </c>
      <c r="C6725" s="1" t="s">
        <v>23</v>
      </c>
      <c r="D6725" s="1" t="s">
        <v>2519</v>
      </c>
      <c r="E6725" s="1" t="s">
        <v>10</v>
      </c>
      <c r="F6725" s="1" t="s">
        <v>1749</v>
      </c>
      <c r="G6725" s="1" t="s">
        <v>22</v>
      </c>
      <c r="H6725" s="1" t="s">
        <v>13</v>
      </c>
      <c r="I6725" s="16"/>
      <c r="J6725" s="16"/>
      <c r="K6725" s="16"/>
      <c r="L6725" s="16"/>
      <c r="M6725" s="16"/>
      <c r="N6725" s="16"/>
      <c r="O6725" s="16"/>
      <c r="P6725" s="16"/>
      <c r="Q6725" s="16"/>
      <c r="R6725" s="16"/>
      <c r="S6725" s="16"/>
      <c r="T6725" s="16"/>
      <c r="U6725" s="16"/>
      <c r="V6725" s="1" t="s">
        <v>4205</v>
      </c>
      <c r="W6725" s="1" t="s">
        <v>2551</v>
      </c>
      <c r="X6725" s="5" t="s">
        <v>4209</v>
      </c>
      <c r="Y6725" s="5" t="s">
        <v>2564</v>
      </c>
      <c r="Z6725" s="5" t="s">
        <v>13</v>
      </c>
      <c r="AA6725" s="5"/>
    </row>
    <row r="6726" spans="1:27" ht="12" customHeight="1" x14ac:dyDescent="0.15">
      <c r="A6726" s="1" t="s">
        <v>1745</v>
      </c>
      <c r="B6726" s="1" t="s">
        <v>29</v>
      </c>
      <c r="C6726" s="1" t="s">
        <v>77</v>
      </c>
      <c r="D6726" s="1" t="s">
        <v>2519</v>
      </c>
      <c r="E6726" s="1" t="s">
        <v>10</v>
      </c>
      <c r="F6726" s="1" t="s">
        <v>1749</v>
      </c>
      <c r="G6726" s="1" t="s">
        <v>24</v>
      </c>
      <c r="H6726" s="1" t="s">
        <v>13</v>
      </c>
      <c r="I6726" s="16"/>
      <c r="J6726" s="16"/>
      <c r="K6726" s="16"/>
      <c r="L6726" s="16"/>
      <c r="M6726" s="16"/>
      <c r="N6726" s="16"/>
      <c r="O6726" s="16"/>
      <c r="P6726" s="16"/>
      <c r="Q6726" s="16"/>
      <c r="R6726" s="16"/>
      <c r="S6726" s="16"/>
      <c r="T6726" s="16"/>
      <c r="U6726" s="16"/>
      <c r="V6726" s="1" t="s">
        <v>4205</v>
      </c>
      <c r="W6726" s="1" t="s">
        <v>2551</v>
      </c>
      <c r="X6726" s="5" t="s">
        <v>4209</v>
      </c>
      <c r="Y6726" s="5" t="s">
        <v>2559</v>
      </c>
      <c r="Z6726" s="5" t="s">
        <v>13</v>
      </c>
      <c r="AA6726" s="5"/>
    </row>
    <row r="6727" spans="1:27" ht="12" customHeight="1" x14ac:dyDescent="0.15">
      <c r="A6727" s="1" t="s">
        <v>1745</v>
      </c>
      <c r="B6727" s="1" t="s">
        <v>31</v>
      </c>
      <c r="C6727" s="1" t="s">
        <v>9</v>
      </c>
      <c r="D6727" s="1" t="s">
        <v>2519</v>
      </c>
      <c r="E6727" s="1" t="s">
        <v>10</v>
      </c>
      <c r="F6727" s="1" t="s">
        <v>1750</v>
      </c>
      <c r="G6727" s="1" t="s">
        <v>12</v>
      </c>
      <c r="H6727" s="1" t="s">
        <v>13</v>
      </c>
      <c r="I6727" s="16"/>
      <c r="J6727" s="16"/>
      <c r="K6727" s="16"/>
      <c r="L6727" s="16"/>
      <c r="M6727" s="16"/>
      <c r="N6727" s="16"/>
      <c r="O6727" s="16"/>
      <c r="P6727" s="16"/>
      <c r="Q6727" s="16"/>
      <c r="R6727" s="16"/>
      <c r="S6727" s="16"/>
      <c r="T6727" s="16"/>
      <c r="U6727" s="16"/>
      <c r="V6727" s="1" t="s">
        <v>4205</v>
      </c>
      <c r="W6727" s="1" t="s">
        <v>2551</v>
      </c>
      <c r="X6727" s="5" t="s">
        <v>4210</v>
      </c>
      <c r="Y6727" s="5" t="s">
        <v>2553</v>
      </c>
      <c r="Z6727" s="5" t="s">
        <v>13</v>
      </c>
      <c r="AA6727" s="5"/>
    </row>
    <row r="6728" spans="1:27" ht="12" customHeight="1" x14ac:dyDescent="0.15">
      <c r="A6728" s="1" t="s">
        <v>1745</v>
      </c>
      <c r="B6728" s="1" t="s">
        <v>31</v>
      </c>
      <c r="C6728" s="1" t="s">
        <v>15</v>
      </c>
      <c r="D6728" s="1" t="s">
        <v>2519</v>
      </c>
      <c r="E6728" s="1" t="s">
        <v>10</v>
      </c>
      <c r="F6728" s="1" t="s">
        <v>1750</v>
      </c>
      <c r="G6728" s="1" t="s">
        <v>16</v>
      </c>
      <c r="H6728" s="1" t="s">
        <v>13</v>
      </c>
      <c r="I6728" s="16"/>
      <c r="J6728" s="16"/>
      <c r="K6728" s="16"/>
      <c r="L6728" s="16"/>
      <c r="M6728" s="16"/>
      <c r="N6728" s="16"/>
      <c r="O6728" s="16"/>
      <c r="P6728" s="16"/>
      <c r="Q6728" s="16"/>
      <c r="R6728" s="16"/>
      <c r="S6728" s="16"/>
      <c r="T6728" s="16"/>
      <c r="U6728" s="16"/>
      <c r="V6728" s="1" t="s">
        <v>4205</v>
      </c>
      <c r="W6728" s="1" t="s">
        <v>2551</v>
      </c>
      <c r="X6728" s="5" t="s">
        <v>4210</v>
      </c>
      <c r="Y6728" s="5" t="s">
        <v>2561</v>
      </c>
      <c r="Z6728" s="5" t="s">
        <v>13</v>
      </c>
      <c r="AA6728" s="5"/>
    </row>
    <row r="6729" spans="1:27" ht="12" customHeight="1" x14ac:dyDescent="0.15">
      <c r="A6729" s="1" t="s">
        <v>1745</v>
      </c>
      <c r="B6729" s="1" t="s">
        <v>31</v>
      </c>
      <c r="C6729" s="1" t="s">
        <v>17</v>
      </c>
      <c r="D6729" s="1" t="s">
        <v>2519</v>
      </c>
      <c r="E6729" s="1" t="s">
        <v>10</v>
      </c>
      <c r="F6729" s="1" t="s">
        <v>1750</v>
      </c>
      <c r="G6729" s="1" t="s">
        <v>18</v>
      </c>
      <c r="H6729" s="1" t="s">
        <v>13</v>
      </c>
      <c r="I6729" s="16"/>
      <c r="J6729" s="16"/>
      <c r="K6729" s="16"/>
      <c r="L6729" s="16"/>
      <c r="M6729" s="16"/>
      <c r="N6729" s="16"/>
      <c r="O6729" s="16"/>
      <c r="P6729" s="16"/>
      <c r="Q6729" s="16"/>
      <c r="R6729" s="16"/>
      <c r="S6729" s="16"/>
      <c r="T6729" s="16"/>
      <c r="U6729" s="16"/>
      <c r="V6729" s="1" t="s">
        <v>4205</v>
      </c>
      <c r="W6729" s="1" t="s">
        <v>2551</v>
      </c>
      <c r="X6729" s="5" t="s">
        <v>4210</v>
      </c>
      <c r="Y6729" s="5" t="s">
        <v>2562</v>
      </c>
      <c r="Z6729" s="5" t="s">
        <v>13</v>
      </c>
      <c r="AA6729" s="5"/>
    </row>
    <row r="6730" spans="1:27" ht="12" customHeight="1" x14ac:dyDescent="0.15">
      <c r="A6730" s="1" t="s">
        <v>1745</v>
      </c>
      <c r="B6730" s="1" t="s">
        <v>31</v>
      </c>
      <c r="C6730" s="1" t="s">
        <v>19</v>
      </c>
      <c r="D6730" s="1" t="s">
        <v>2519</v>
      </c>
      <c r="E6730" s="1" t="s">
        <v>10</v>
      </c>
      <c r="F6730" s="1" t="s">
        <v>1750</v>
      </c>
      <c r="G6730" s="1" t="s">
        <v>242</v>
      </c>
      <c r="H6730" s="1" t="s">
        <v>13</v>
      </c>
      <c r="I6730" s="16"/>
      <c r="J6730" s="16"/>
      <c r="K6730" s="16"/>
      <c r="L6730" s="16"/>
      <c r="M6730" s="16"/>
      <c r="N6730" s="16"/>
      <c r="O6730" s="16"/>
      <c r="P6730" s="16"/>
      <c r="Q6730" s="16"/>
      <c r="R6730" s="16"/>
      <c r="S6730" s="16"/>
      <c r="T6730" s="16"/>
      <c r="U6730" s="16"/>
      <c r="V6730" s="1" t="s">
        <v>4205</v>
      </c>
      <c r="W6730" s="1" t="s">
        <v>2551</v>
      </c>
      <c r="X6730" s="5" t="s">
        <v>4210</v>
      </c>
      <c r="Y6730" s="5" t="s">
        <v>2557</v>
      </c>
      <c r="Z6730" s="5" t="s">
        <v>13</v>
      </c>
      <c r="AA6730" s="5"/>
    </row>
    <row r="6731" spans="1:27" ht="12" customHeight="1" x14ac:dyDescent="0.15">
      <c r="A6731" s="1" t="s">
        <v>1745</v>
      </c>
      <c r="B6731" s="1" t="s">
        <v>31</v>
      </c>
      <c r="C6731" s="1" t="s">
        <v>21</v>
      </c>
      <c r="D6731" s="1" t="s">
        <v>2519</v>
      </c>
      <c r="E6731" s="1" t="s">
        <v>10</v>
      </c>
      <c r="F6731" s="1" t="s">
        <v>1750</v>
      </c>
      <c r="G6731" s="1" t="s">
        <v>1305</v>
      </c>
      <c r="H6731" s="1" t="s">
        <v>306</v>
      </c>
      <c r="I6731" s="16"/>
      <c r="J6731" s="16"/>
      <c r="K6731" s="16"/>
      <c r="L6731" s="16"/>
      <c r="M6731" s="16"/>
      <c r="N6731" s="16"/>
      <c r="O6731" s="16"/>
      <c r="P6731" s="16"/>
      <c r="Q6731" s="16"/>
      <c r="R6731" s="16"/>
      <c r="S6731" s="16"/>
      <c r="T6731" s="16"/>
      <c r="U6731" s="16"/>
      <c r="V6731" s="1" t="s">
        <v>4205</v>
      </c>
      <c r="W6731" s="1" t="s">
        <v>2551</v>
      </c>
      <c r="X6731" s="5" t="s">
        <v>4210</v>
      </c>
      <c r="Y6731" s="5" t="s">
        <v>2740</v>
      </c>
      <c r="Z6731" s="5" t="s">
        <v>2788</v>
      </c>
      <c r="AA6731" s="5"/>
    </row>
    <row r="6732" spans="1:27" ht="12" customHeight="1" x14ac:dyDescent="0.15">
      <c r="A6732" s="1" t="s">
        <v>1745</v>
      </c>
      <c r="B6732" s="1" t="s">
        <v>31</v>
      </c>
      <c r="C6732" s="1" t="s">
        <v>23</v>
      </c>
      <c r="D6732" s="1" t="s">
        <v>2519</v>
      </c>
      <c r="E6732" s="1" t="s">
        <v>10</v>
      </c>
      <c r="F6732" s="1" t="s">
        <v>1750</v>
      </c>
      <c r="G6732" s="1" t="s">
        <v>22</v>
      </c>
      <c r="H6732" s="1" t="s">
        <v>13</v>
      </c>
      <c r="I6732" s="16"/>
      <c r="J6732" s="16"/>
      <c r="K6732" s="16"/>
      <c r="L6732" s="16"/>
      <c r="M6732" s="16"/>
      <c r="N6732" s="16"/>
      <c r="O6732" s="16"/>
      <c r="P6732" s="16"/>
      <c r="Q6732" s="16"/>
      <c r="R6732" s="16"/>
      <c r="S6732" s="16"/>
      <c r="T6732" s="16"/>
      <c r="U6732" s="16"/>
      <c r="V6732" s="1" t="s">
        <v>4205</v>
      </c>
      <c r="W6732" s="1" t="s">
        <v>2551</v>
      </c>
      <c r="X6732" s="5" t="s">
        <v>4210</v>
      </c>
      <c r="Y6732" s="5" t="s">
        <v>2564</v>
      </c>
      <c r="Z6732" s="5" t="s">
        <v>13</v>
      </c>
      <c r="AA6732" s="5"/>
    </row>
    <row r="6733" spans="1:27" ht="12" customHeight="1" x14ac:dyDescent="0.15">
      <c r="A6733" s="1" t="s">
        <v>1745</v>
      </c>
      <c r="B6733" s="1" t="s">
        <v>31</v>
      </c>
      <c r="C6733" s="1" t="s">
        <v>77</v>
      </c>
      <c r="D6733" s="1" t="s">
        <v>2519</v>
      </c>
      <c r="E6733" s="1" t="s">
        <v>10</v>
      </c>
      <c r="F6733" s="1" t="s">
        <v>1750</v>
      </c>
      <c r="G6733" s="1" t="s">
        <v>24</v>
      </c>
      <c r="H6733" s="1" t="s">
        <v>13</v>
      </c>
      <c r="I6733" s="16"/>
      <c r="J6733" s="16"/>
      <c r="K6733" s="16"/>
      <c r="L6733" s="16"/>
      <c r="M6733" s="16"/>
      <c r="N6733" s="16"/>
      <c r="O6733" s="16"/>
      <c r="P6733" s="16"/>
      <c r="Q6733" s="16"/>
      <c r="R6733" s="16"/>
      <c r="S6733" s="16"/>
      <c r="T6733" s="16"/>
      <c r="U6733" s="16"/>
      <c r="V6733" s="1" t="s">
        <v>4205</v>
      </c>
      <c r="W6733" s="1" t="s">
        <v>2551</v>
      </c>
      <c r="X6733" s="5" t="s">
        <v>4210</v>
      </c>
      <c r="Y6733" s="5" t="s">
        <v>2559</v>
      </c>
      <c r="Z6733" s="5" t="s">
        <v>13</v>
      </c>
      <c r="AA6733" s="5"/>
    </row>
    <row r="6734" spans="1:27" ht="12" customHeight="1" x14ac:dyDescent="0.15">
      <c r="A6734" s="1" t="s">
        <v>1745</v>
      </c>
      <c r="B6734" s="1" t="s">
        <v>33</v>
      </c>
      <c r="C6734" s="1" t="s">
        <v>9</v>
      </c>
      <c r="D6734" s="1" t="s">
        <v>2519</v>
      </c>
      <c r="E6734" s="1" t="s">
        <v>10</v>
      </c>
      <c r="F6734" s="1" t="s">
        <v>1751</v>
      </c>
      <c r="G6734" s="1" t="s">
        <v>12</v>
      </c>
      <c r="H6734" s="1" t="s">
        <v>13</v>
      </c>
      <c r="I6734" s="16"/>
      <c r="J6734" s="16"/>
      <c r="K6734" s="16"/>
      <c r="L6734" s="16"/>
      <c r="M6734" s="16"/>
      <c r="N6734" s="16"/>
      <c r="O6734" s="16"/>
      <c r="P6734" s="16"/>
      <c r="Q6734" s="16"/>
      <c r="R6734" s="16"/>
      <c r="S6734" s="16"/>
      <c r="T6734" s="16"/>
      <c r="U6734" s="16"/>
      <c r="V6734" s="1" t="s">
        <v>4205</v>
      </c>
      <c r="W6734" s="1" t="s">
        <v>2551</v>
      </c>
      <c r="X6734" s="5" t="s">
        <v>4211</v>
      </c>
      <c r="Y6734" s="5" t="s">
        <v>2553</v>
      </c>
      <c r="Z6734" s="5" t="s">
        <v>13</v>
      </c>
      <c r="AA6734" s="5"/>
    </row>
    <row r="6735" spans="1:27" ht="12" customHeight="1" x14ac:dyDescent="0.15">
      <c r="A6735" s="1" t="s">
        <v>1745</v>
      </c>
      <c r="B6735" s="1" t="s">
        <v>33</v>
      </c>
      <c r="C6735" s="1" t="s">
        <v>15</v>
      </c>
      <c r="D6735" s="1" t="s">
        <v>2519</v>
      </c>
      <c r="E6735" s="1" t="s">
        <v>10</v>
      </c>
      <c r="F6735" s="1" t="s">
        <v>1751</v>
      </c>
      <c r="G6735" s="1" t="s">
        <v>16</v>
      </c>
      <c r="H6735" s="1" t="s">
        <v>13</v>
      </c>
      <c r="I6735" s="16"/>
      <c r="J6735" s="16"/>
      <c r="K6735" s="16"/>
      <c r="L6735" s="16"/>
      <c r="M6735" s="16"/>
      <c r="N6735" s="16"/>
      <c r="O6735" s="16"/>
      <c r="P6735" s="16"/>
      <c r="Q6735" s="16"/>
      <c r="R6735" s="16"/>
      <c r="S6735" s="16"/>
      <c r="T6735" s="16"/>
      <c r="U6735" s="16"/>
      <c r="V6735" s="1" t="s">
        <v>4205</v>
      </c>
      <c r="W6735" s="1" t="s">
        <v>2551</v>
      </c>
      <c r="X6735" s="5" t="s">
        <v>4211</v>
      </c>
      <c r="Y6735" s="5" t="s">
        <v>2561</v>
      </c>
      <c r="Z6735" s="5" t="s">
        <v>13</v>
      </c>
      <c r="AA6735" s="5"/>
    </row>
    <row r="6736" spans="1:27" ht="12" customHeight="1" x14ac:dyDescent="0.15">
      <c r="A6736" s="1" t="s">
        <v>1745</v>
      </c>
      <c r="B6736" s="1" t="s">
        <v>33</v>
      </c>
      <c r="C6736" s="1" t="s">
        <v>17</v>
      </c>
      <c r="D6736" s="1" t="s">
        <v>2519</v>
      </c>
      <c r="E6736" s="1" t="s">
        <v>10</v>
      </c>
      <c r="F6736" s="1" t="s">
        <v>1751</v>
      </c>
      <c r="G6736" s="1" t="s">
        <v>18</v>
      </c>
      <c r="H6736" s="1" t="s">
        <v>13</v>
      </c>
      <c r="I6736" s="16"/>
      <c r="J6736" s="16"/>
      <c r="K6736" s="16"/>
      <c r="L6736" s="16"/>
      <c r="M6736" s="16"/>
      <c r="N6736" s="16"/>
      <c r="O6736" s="16"/>
      <c r="P6736" s="16"/>
      <c r="Q6736" s="16"/>
      <c r="R6736" s="16"/>
      <c r="S6736" s="16"/>
      <c r="T6736" s="16"/>
      <c r="U6736" s="16"/>
      <c r="V6736" s="1" t="s">
        <v>4205</v>
      </c>
      <c r="W6736" s="1" t="s">
        <v>2551</v>
      </c>
      <c r="X6736" s="5" t="s">
        <v>4211</v>
      </c>
      <c r="Y6736" s="5" t="s">
        <v>2562</v>
      </c>
      <c r="Z6736" s="5" t="s">
        <v>13</v>
      </c>
      <c r="AA6736" s="5"/>
    </row>
    <row r="6737" spans="1:27" ht="12" customHeight="1" x14ac:dyDescent="0.15">
      <c r="A6737" s="1" t="s">
        <v>1745</v>
      </c>
      <c r="B6737" s="1" t="s">
        <v>33</v>
      </c>
      <c r="C6737" s="1" t="s">
        <v>19</v>
      </c>
      <c r="D6737" s="1" t="s">
        <v>2519</v>
      </c>
      <c r="E6737" s="1" t="s">
        <v>10</v>
      </c>
      <c r="F6737" s="1" t="s">
        <v>1751</v>
      </c>
      <c r="G6737" s="1" t="s">
        <v>242</v>
      </c>
      <c r="H6737" s="1" t="s">
        <v>13</v>
      </c>
      <c r="I6737" s="16"/>
      <c r="J6737" s="16"/>
      <c r="K6737" s="16"/>
      <c r="L6737" s="16"/>
      <c r="M6737" s="16"/>
      <c r="N6737" s="16"/>
      <c r="O6737" s="16"/>
      <c r="P6737" s="16"/>
      <c r="Q6737" s="16"/>
      <c r="R6737" s="16"/>
      <c r="S6737" s="16"/>
      <c r="T6737" s="16"/>
      <c r="U6737" s="16"/>
      <c r="V6737" s="1" t="s">
        <v>4205</v>
      </c>
      <c r="W6737" s="1" t="s">
        <v>2551</v>
      </c>
      <c r="X6737" s="5" t="s">
        <v>4211</v>
      </c>
      <c r="Y6737" s="5" t="s">
        <v>2557</v>
      </c>
      <c r="Z6737" s="5" t="s">
        <v>13</v>
      </c>
      <c r="AA6737" s="5"/>
    </row>
    <row r="6738" spans="1:27" ht="12" customHeight="1" x14ac:dyDescent="0.15">
      <c r="A6738" s="1" t="s">
        <v>1745</v>
      </c>
      <c r="B6738" s="1" t="s">
        <v>33</v>
      </c>
      <c r="C6738" s="1" t="s">
        <v>21</v>
      </c>
      <c r="D6738" s="1" t="s">
        <v>2519</v>
      </c>
      <c r="E6738" s="1" t="s">
        <v>10</v>
      </c>
      <c r="F6738" s="1" t="s">
        <v>1751</v>
      </c>
      <c r="G6738" s="1" t="s">
        <v>1305</v>
      </c>
      <c r="H6738" s="1" t="s">
        <v>306</v>
      </c>
      <c r="I6738" s="16"/>
      <c r="J6738" s="16"/>
      <c r="K6738" s="16"/>
      <c r="L6738" s="16"/>
      <c r="M6738" s="16"/>
      <c r="N6738" s="16"/>
      <c r="O6738" s="16"/>
      <c r="P6738" s="16"/>
      <c r="Q6738" s="16"/>
      <c r="R6738" s="16"/>
      <c r="S6738" s="16"/>
      <c r="T6738" s="16"/>
      <c r="U6738" s="16"/>
      <c r="V6738" s="1" t="s">
        <v>4205</v>
      </c>
      <c r="W6738" s="1" t="s">
        <v>2551</v>
      </c>
      <c r="X6738" s="5" t="s">
        <v>4211</v>
      </c>
      <c r="Y6738" s="5" t="s">
        <v>2740</v>
      </c>
      <c r="Z6738" s="5" t="s">
        <v>2788</v>
      </c>
      <c r="AA6738" s="5"/>
    </row>
    <row r="6739" spans="1:27" ht="12" customHeight="1" x14ac:dyDescent="0.15">
      <c r="A6739" s="1" t="s">
        <v>1745</v>
      </c>
      <c r="B6739" s="1" t="s">
        <v>33</v>
      </c>
      <c r="C6739" s="1" t="s">
        <v>23</v>
      </c>
      <c r="D6739" s="1" t="s">
        <v>2519</v>
      </c>
      <c r="E6739" s="1" t="s">
        <v>10</v>
      </c>
      <c r="F6739" s="1" t="s">
        <v>1751</v>
      </c>
      <c r="G6739" s="1" t="s">
        <v>22</v>
      </c>
      <c r="H6739" s="1" t="s">
        <v>13</v>
      </c>
      <c r="I6739" s="16"/>
      <c r="J6739" s="16"/>
      <c r="K6739" s="16"/>
      <c r="L6739" s="16"/>
      <c r="M6739" s="16"/>
      <c r="N6739" s="16"/>
      <c r="O6739" s="16"/>
      <c r="P6739" s="16"/>
      <c r="Q6739" s="16"/>
      <c r="R6739" s="16"/>
      <c r="S6739" s="16"/>
      <c r="T6739" s="16"/>
      <c r="U6739" s="16"/>
      <c r="V6739" s="1" t="s">
        <v>4205</v>
      </c>
      <c r="W6739" s="1" t="s">
        <v>2551</v>
      </c>
      <c r="X6739" s="5" t="s">
        <v>4211</v>
      </c>
      <c r="Y6739" s="5" t="s">
        <v>2564</v>
      </c>
      <c r="Z6739" s="5" t="s">
        <v>13</v>
      </c>
      <c r="AA6739" s="5"/>
    </row>
    <row r="6740" spans="1:27" ht="12" customHeight="1" x14ac:dyDescent="0.15">
      <c r="A6740" s="1" t="s">
        <v>1745</v>
      </c>
      <c r="B6740" s="1" t="s">
        <v>33</v>
      </c>
      <c r="C6740" s="1" t="s">
        <v>77</v>
      </c>
      <c r="D6740" s="1" t="s">
        <v>2519</v>
      </c>
      <c r="E6740" s="1" t="s">
        <v>10</v>
      </c>
      <c r="F6740" s="1" t="s">
        <v>1751</v>
      </c>
      <c r="G6740" s="1" t="s">
        <v>24</v>
      </c>
      <c r="H6740" s="1" t="s">
        <v>13</v>
      </c>
      <c r="I6740" s="16"/>
      <c r="J6740" s="16"/>
      <c r="K6740" s="16"/>
      <c r="L6740" s="16"/>
      <c r="M6740" s="16"/>
      <c r="N6740" s="16"/>
      <c r="O6740" s="16"/>
      <c r="P6740" s="16"/>
      <c r="Q6740" s="16"/>
      <c r="R6740" s="16"/>
      <c r="S6740" s="16"/>
      <c r="T6740" s="16"/>
      <c r="U6740" s="16"/>
      <c r="V6740" s="1" t="s">
        <v>4205</v>
      </c>
      <c r="W6740" s="1" t="s">
        <v>2551</v>
      </c>
      <c r="X6740" s="5" t="s">
        <v>4211</v>
      </c>
      <c r="Y6740" s="5" t="s">
        <v>2559</v>
      </c>
      <c r="Z6740" s="5" t="s">
        <v>13</v>
      </c>
      <c r="AA6740" s="5"/>
    </row>
    <row r="6741" spans="1:27" ht="12" customHeight="1" x14ac:dyDescent="0.15">
      <c r="A6741" s="1" t="s">
        <v>1745</v>
      </c>
      <c r="B6741" s="1" t="s">
        <v>35</v>
      </c>
      <c r="C6741" s="1" t="s">
        <v>9</v>
      </c>
      <c r="D6741" s="1" t="s">
        <v>2519</v>
      </c>
      <c r="E6741" s="1" t="s">
        <v>10</v>
      </c>
      <c r="F6741" s="1" t="s">
        <v>1752</v>
      </c>
      <c r="G6741" s="1" t="s">
        <v>12</v>
      </c>
      <c r="H6741" s="1" t="s">
        <v>13</v>
      </c>
      <c r="I6741" s="16"/>
      <c r="J6741" s="16"/>
      <c r="K6741" s="16"/>
      <c r="L6741" s="16"/>
      <c r="M6741" s="16"/>
      <c r="N6741" s="16"/>
      <c r="O6741" s="16"/>
      <c r="P6741" s="16"/>
      <c r="Q6741" s="16"/>
      <c r="R6741" s="16"/>
      <c r="S6741" s="16"/>
      <c r="T6741" s="16"/>
      <c r="U6741" s="16"/>
      <c r="V6741" s="1" t="s">
        <v>4205</v>
      </c>
      <c r="W6741" s="1" t="s">
        <v>2551</v>
      </c>
      <c r="X6741" s="5" t="s">
        <v>4212</v>
      </c>
      <c r="Y6741" s="5" t="s">
        <v>2553</v>
      </c>
      <c r="Z6741" s="5" t="s">
        <v>13</v>
      </c>
      <c r="AA6741" s="5"/>
    </row>
    <row r="6742" spans="1:27" ht="12" customHeight="1" x14ac:dyDescent="0.15">
      <c r="A6742" s="1" t="s">
        <v>1745</v>
      </c>
      <c r="B6742" s="1" t="s">
        <v>35</v>
      </c>
      <c r="C6742" s="1" t="s">
        <v>15</v>
      </c>
      <c r="D6742" s="1" t="s">
        <v>2519</v>
      </c>
      <c r="E6742" s="1" t="s">
        <v>10</v>
      </c>
      <c r="F6742" s="1" t="s">
        <v>1752</v>
      </c>
      <c r="G6742" s="1" t="s">
        <v>16</v>
      </c>
      <c r="H6742" s="1" t="s">
        <v>13</v>
      </c>
      <c r="I6742" s="16"/>
      <c r="J6742" s="16"/>
      <c r="K6742" s="16"/>
      <c r="L6742" s="16"/>
      <c r="M6742" s="16"/>
      <c r="N6742" s="16"/>
      <c r="O6742" s="16"/>
      <c r="P6742" s="16"/>
      <c r="Q6742" s="16"/>
      <c r="R6742" s="16"/>
      <c r="S6742" s="16"/>
      <c r="T6742" s="16"/>
      <c r="U6742" s="16"/>
      <c r="V6742" s="1" t="s">
        <v>4205</v>
      </c>
      <c r="W6742" s="1" t="s">
        <v>2551</v>
      </c>
      <c r="X6742" s="5" t="s">
        <v>4212</v>
      </c>
      <c r="Y6742" s="5" t="s">
        <v>2561</v>
      </c>
      <c r="Z6742" s="5" t="s">
        <v>13</v>
      </c>
      <c r="AA6742" s="5"/>
    </row>
    <row r="6743" spans="1:27" ht="12" customHeight="1" x14ac:dyDescent="0.15">
      <c r="A6743" s="1" t="s">
        <v>1745</v>
      </c>
      <c r="B6743" s="1" t="s">
        <v>35</v>
      </c>
      <c r="C6743" s="1" t="s">
        <v>17</v>
      </c>
      <c r="D6743" s="1" t="s">
        <v>2519</v>
      </c>
      <c r="E6743" s="1" t="s">
        <v>10</v>
      </c>
      <c r="F6743" s="1" t="s">
        <v>1752</v>
      </c>
      <c r="G6743" s="1" t="s">
        <v>18</v>
      </c>
      <c r="H6743" s="1" t="s">
        <v>13</v>
      </c>
      <c r="I6743" s="16"/>
      <c r="J6743" s="16"/>
      <c r="K6743" s="16"/>
      <c r="L6743" s="16"/>
      <c r="M6743" s="16"/>
      <c r="N6743" s="16"/>
      <c r="O6743" s="16"/>
      <c r="P6743" s="16"/>
      <c r="Q6743" s="16"/>
      <c r="R6743" s="16"/>
      <c r="S6743" s="16"/>
      <c r="T6743" s="16"/>
      <c r="U6743" s="16"/>
      <c r="V6743" s="1" t="s">
        <v>4205</v>
      </c>
      <c r="W6743" s="1" t="s">
        <v>2551</v>
      </c>
      <c r="X6743" s="5" t="s">
        <v>4212</v>
      </c>
      <c r="Y6743" s="5" t="s">
        <v>2562</v>
      </c>
      <c r="Z6743" s="5" t="s">
        <v>13</v>
      </c>
      <c r="AA6743" s="5"/>
    </row>
    <row r="6744" spans="1:27" ht="12" customHeight="1" x14ac:dyDescent="0.15">
      <c r="A6744" s="1" t="s">
        <v>1745</v>
      </c>
      <c r="B6744" s="1" t="s">
        <v>35</v>
      </c>
      <c r="C6744" s="1" t="s">
        <v>19</v>
      </c>
      <c r="D6744" s="1" t="s">
        <v>2519</v>
      </c>
      <c r="E6744" s="1" t="s">
        <v>10</v>
      </c>
      <c r="F6744" s="1" t="s">
        <v>1752</v>
      </c>
      <c r="G6744" s="1" t="s">
        <v>242</v>
      </c>
      <c r="H6744" s="1" t="s">
        <v>13</v>
      </c>
      <c r="I6744" s="16"/>
      <c r="J6744" s="16"/>
      <c r="K6744" s="16"/>
      <c r="L6744" s="16"/>
      <c r="M6744" s="16"/>
      <c r="N6744" s="16"/>
      <c r="O6744" s="16"/>
      <c r="P6744" s="16"/>
      <c r="Q6744" s="16"/>
      <c r="R6744" s="16"/>
      <c r="S6744" s="16"/>
      <c r="T6744" s="16"/>
      <c r="U6744" s="16"/>
      <c r="V6744" s="1" t="s">
        <v>4205</v>
      </c>
      <c r="W6744" s="1" t="s">
        <v>2551</v>
      </c>
      <c r="X6744" s="5" t="s">
        <v>4212</v>
      </c>
      <c r="Y6744" s="5" t="s">
        <v>2557</v>
      </c>
      <c r="Z6744" s="5" t="s">
        <v>13</v>
      </c>
      <c r="AA6744" s="5"/>
    </row>
    <row r="6745" spans="1:27" ht="12" customHeight="1" x14ac:dyDescent="0.15">
      <c r="A6745" s="1" t="s">
        <v>1745</v>
      </c>
      <c r="B6745" s="1" t="s">
        <v>35</v>
      </c>
      <c r="C6745" s="1" t="s">
        <v>21</v>
      </c>
      <c r="D6745" s="1" t="s">
        <v>2519</v>
      </c>
      <c r="E6745" s="1" t="s">
        <v>10</v>
      </c>
      <c r="F6745" s="1" t="s">
        <v>1752</v>
      </c>
      <c r="G6745" s="1" t="s">
        <v>1305</v>
      </c>
      <c r="H6745" s="1" t="s">
        <v>306</v>
      </c>
      <c r="I6745" s="16"/>
      <c r="J6745" s="16"/>
      <c r="K6745" s="16"/>
      <c r="L6745" s="16"/>
      <c r="M6745" s="16"/>
      <c r="N6745" s="16"/>
      <c r="O6745" s="16"/>
      <c r="P6745" s="16"/>
      <c r="Q6745" s="16"/>
      <c r="R6745" s="16"/>
      <c r="S6745" s="16"/>
      <c r="T6745" s="16"/>
      <c r="U6745" s="16"/>
      <c r="V6745" s="1" t="s">
        <v>4205</v>
      </c>
      <c r="W6745" s="1" t="s">
        <v>2551</v>
      </c>
      <c r="X6745" s="5" t="s">
        <v>4212</v>
      </c>
      <c r="Y6745" s="5" t="s">
        <v>2740</v>
      </c>
      <c r="Z6745" s="5" t="s">
        <v>2788</v>
      </c>
      <c r="AA6745" s="5"/>
    </row>
    <row r="6746" spans="1:27" ht="12" customHeight="1" x14ac:dyDescent="0.15">
      <c r="A6746" s="1" t="s">
        <v>1745</v>
      </c>
      <c r="B6746" s="1" t="s">
        <v>35</v>
      </c>
      <c r="C6746" s="1" t="s">
        <v>23</v>
      </c>
      <c r="D6746" s="1" t="s">
        <v>2519</v>
      </c>
      <c r="E6746" s="1" t="s">
        <v>10</v>
      </c>
      <c r="F6746" s="1" t="s">
        <v>1752</v>
      </c>
      <c r="G6746" s="1" t="s">
        <v>22</v>
      </c>
      <c r="H6746" s="1" t="s">
        <v>13</v>
      </c>
      <c r="I6746" s="16"/>
      <c r="J6746" s="16"/>
      <c r="K6746" s="16"/>
      <c r="L6746" s="16"/>
      <c r="M6746" s="16"/>
      <c r="N6746" s="16"/>
      <c r="O6746" s="16"/>
      <c r="P6746" s="16"/>
      <c r="Q6746" s="16"/>
      <c r="R6746" s="16"/>
      <c r="S6746" s="16"/>
      <c r="T6746" s="16"/>
      <c r="U6746" s="16"/>
      <c r="V6746" s="1" t="s">
        <v>4205</v>
      </c>
      <c r="W6746" s="1" t="s">
        <v>2551</v>
      </c>
      <c r="X6746" s="5" t="s">
        <v>4212</v>
      </c>
      <c r="Y6746" s="5" t="s">
        <v>2564</v>
      </c>
      <c r="Z6746" s="5" t="s">
        <v>13</v>
      </c>
      <c r="AA6746" s="5"/>
    </row>
    <row r="6747" spans="1:27" ht="12" customHeight="1" x14ac:dyDescent="0.15">
      <c r="A6747" s="1" t="s">
        <v>1745</v>
      </c>
      <c r="B6747" s="1" t="s">
        <v>35</v>
      </c>
      <c r="C6747" s="1" t="s">
        <v>77</v>
      </c>
      <c r="D6747" s="1" t="s">
        <v>2519</v>
      </c>
      <c r="E6747" s="1" t="s">
        <v>10</v>
      </c>
      <c r="F6747" s="1" t="s">
        <v>1752</v>
      </c>
      <c r="G6747" s="1" t="s">
        <v>24</v>
      </c>
      <c r="H6747" s="1" t="s">
        <v>13</v>
      </c>
      <c r="I6747" s="16"/>
      <c r="J6747" s="16"/>
      <c r="K6747" s="16"/>
      <c r="L6747" s="16"/>
      <c r="M6747" s="16"/>
      <c r="N6747" s="16"/>
      <c r="O6747" s="16"/>
      <c r="P6747" s="16"/>
      <c r="Q6747" s="16"/>
      <c r="R6747" s="16"/>
      <c r="S6747" s="16"/>
      <c r="T6747" s="16"/>
      <c r="U6747" s="16"/>
      <c r="V6747" s="1" t="s">
        <v>4205</v>
      </c>
      <c r="W6747" s="1" t="s">
        <v>2551</v>
      </c>
      <c r="X6747" s="5" t="s">
        <v>4212</v>
      </c>
      <c r="Y6747" s="5" t="s">
        <v>2559</v>
      </c>
      <c r="Z6747" s="5" t="s">
        <v>13</v>
      </c>
      <c r="AA6747" s="5"/>
    </row>
    <row r="6748" spans="1:27" ht="12" customHeight="1" x14ac:dyDescent="0.15">
      <c r="A6748" s="1" t="s">
        <v>1745</v>
      </c>
      <c r="B6748" s="1" t="s">
        <v>37</v>
      </c>
      <c r="C6748" s="1" t="s">
        <v>9</v>
      </c>
      <c r="D6748" s="1" t="s">
        <v>2519</v>
      </c>
      <c r="E6748" s="1" t="s">
        <v>10</v>
      </c>
      <c r="F6748" s="1" t="s">
        <v>1753</v>
      </c>
      <c r="G6748" s="1" t="s">
        <v>12</v>
      </c>
      <c r="H6748" s="1" t="s">
        <v>13</v>
      </c>
      <c r="I6748" s="16"/>
      <c r="J6748" s="16"/>
      <c r="K6748" s="16"/>
      <c r="L6748" s="16"/>
      <c r="M6748" s="16"/>
      <c r="N6748" s="16"/>
      <c r="O6748" s="16"/>
      <c r="P6748" s="16"/>
      <c r="Q6748" s="16"/>
      <c r="R6748" s="16"/>
      <c r="S6748" s="16"/>
      <c r="T6748" s="16"/>
      <c r="U6748" s="16"/>
      <c r="V6748" s="1" t="s">
        <v>4205</v>
      </c>
      <c r="W6748" s="1" t="s">
        <v>2551</v>
      </c>
      <c r="X6748" s="5" t="s">
        <v>4213</v>
      </c>
      <c r="Y6748" s="5" t="s">
        <v>2553</v>
      </c>
      <c r="Z6748" s="5" t="s">
        <v>13</v>
      </c>
      <c r="AA6748" s="5"/>
    </row>
    <row r="6749" spans="1:27" ht="12" customHeight="1" x14ac:dyDescent="0.15">
      <c r="A6749" s="1" t="s">
        <v>1745</v>
      </c>
      <c r="B6749" s="1" t="s">
        <v>37</v>
      </c>
      <c r="C6749" s="1" t="s">
        <v>15</v>
      </c>
      <c r="D6749" s="1" t="s">
        <v>2519</v>
      </c>
      <c r="E6749" s="1" t="s">
        <v>10</v>
      </c>
      <c r="F6749" s="1" t="s">
        <v>1753</v>
      </c>
      <c r="G6749" s="1" t="s">
        <v>16</v>
      </c>
      <c r="H6749" s="1" t="s">
        <v>13</v>
      </c>
      <c r="I6749" s="16"/>
      <c r="J6749" s="16"/>
      <c r="K6749" s="16"/>
      <c r="L6749" s="16"/>
      <c r="M6749" s="16"/>
      <c r="N6749" s="16"/>
      <c r="O6749" s="16"/>
      <c r="P6749" s="16"/>
      <c r="Q6749" s="16"/>
      <c r="R6749" s="16"/>
      <c r="S6749" s="16"/>
      <c r="T6749" s="16"/>
      <c r="U6749" s="16"/>
      <c r="V6749" s="1" t="s">
        <v>4205</v>
      </c>
      <c r="W6749" s="1" t="s">
        <v>2551</v>
      </c>
      <c r="X6749" s="5" t="s">
        <v>4213</v>
      </c>
      <c r="Y6749" s="5" t="s">
        <v>2561</v>
      </c>
      <c r="Z6749" s="5" t="s">
        <v>13</v>
      </c>
      <c r="AA6749" s="5"/>
    </row>
    <row r="6750" spans="1:27" ht="12" customHeight="1" x14ac:dyDescent="0.15">
      <c r="A6750" s="1" t="s">
        <v>1745</v>
      </c>
      <c r="B6750" s="1" t="s">
        <v>37</v>
      </c>
      <c r="C6750" s="1" t="s">
        <v>17</v>
      </c>
      <c r="D6750" s="1" t="s">
        <v>2519</v>
      </c>
      <c r="E6750" s="1" t="s">
        <v>10</v>
      </c>
      <c r="F6750" s="1" t="s">
        <v>1753</v>
      </c>
      <c r="G6750" s="1" t="s">
        <v>18</v>
      </c>
      <c r="H6750" s="1" t="s">
        <v>13</v>
      </c>
      <c r="I6750" s="16"/>
      <c r="J6750" s="16"/>
      <c r="K6750" s="16"/>
      <c r="L6750" s="16"/>
      <c r="M6750" s="16"/>
      <c r="N6750" s="16"/>
      <c r="O6750" s="16"/>
      <c r="P6750" s="16"/>
      <c r="Q6750" s="16"/>
      <c r="R6750" s="16"/>
      <c r="S6750" s="16"/>
      <c r="T6750" s="16"/>
      <c r="U6750" s="16"/>
      <c r="V6750" s="1" t="s">
        <v>4205</v>
      </c>
      <c r="W6750" s="1" t="s">
        <v>2551</v>
      </c>
      <c r="X6750" s="5" t="s">
        <v>4213</v>
      </c>
      <c r="Y6750" s="5" t="s">
        <v>2562</v>
      </c>
      <c r="Z6750" s="5" t="s">
        <v>13</v>
      </c>
      <c r="AA6750" s="5"/>
    </row>
    <row r="6751" spans="1:27" ht="12" customHeight="1" x14ac:dyDescent="0.15">
      <c r="A6751" s="1" t="s">
        <v>1745</v>
      </c>
      <c r="B6751" s="1" t="s">
        <v>37</v>
      </c>
      <c r="C6751" s="1" t="s">
        <v>19</v>
      </c>
      <c r="D6751" s="1" t="s">
        <v>2519</v>
      </c>
      <c r="E6751" s="1" t="s">
        <v>10</v>
      </c>
      <c r="F6751" s="1" t="s">
        <v>1753</v>
      </c>
      <c r="G6751" s="1" t="s">
        <v>242</v>
      </c>
      <c r="H6751" s="1" t="s">
        <v>13</v>
      </c>
      <c r="I6751" s="16"/>
      <c r="J6751" s="16"/>
      <c r="K6751" s="16"/>
      <c r="L6751" s="16"/>
      <c r="M6751" s="16"/>
      <c r="N6751" s="16"/>
      <c r="O6751" s="16"/>
      <c r="P6751" s="16"/>
      <c r="Q6751" s="16"/>
      <c r="R6751" s="16"/>
      <c r="S6751" s="16"/>
      <c r="T6751" s="16"/>
      <c r="U6751" s="16"/>
      <c r="V6751" s="1" t="s">
        <v>4205</v>
      </c>
      <c r="W6751" s="1" t="s">
        <v>2551</v>
      </c>
      <c r="X6751" s="5" t="s">
        <v>4213</v>
      </c>
      <c r="Y6751" s="5" t="s">
        <v>2557</v>
      </c>
      <c r="Z6751" s="5" t="s">
        <v>13</v>
      </c>
      <c r="AA6751" s="5"/>
    </row>
    <row r="6752" spans="1:27" ht="12" customHeight="1" x14ac:dyDescent="0.15">
      <c r="A6752" s="1" t="s">
        <v>1745</v>
      </c>
      <c r="B6752" s="1" t="s">
        <v>37</v>
      </c>
      <c r="C6752" s="1" t="s">
        <v>21</v>
      </c>
      <c r="D6752" s="1" t="s">
        <v>2519</v>
      </c>
      <c r="E6752" s="1" t="s">
        <v>10</v>
      </c>
      <c r="F6752" s="1" t="s">
        <v>1753</v>
      </c>
      <c r="G6752" s="1" t="s">
        <v>1305</v>
      </c>
      <c r="H6752" s="1" t="s">
        <v>306</v>
      </c>
      <c r="I6752" s="16"/>
      <c r="J6752" s="16"/>
      <c r="K6752" s="16"/>
      <c r="L6752" s="16"/>
      <c r="M6752" s="16"/>
      <c r="N6752" s="16"/>
      <c r="O6752" s="16"/>
      <c r="P6752" s="16"/>
      <c r="Q6752" s="16"/>
      <c r="R6752" s="16"/>
      <c r="S6752" s="16"/>
      <c r="T6752" s="16"/>
      <c r="U6752" s="16"/>
      <c r="V6752" s="1" t="s">
        <v>4205</v>
      </c>
      <c r="W6752" s="1" t="s">
        <v>2551</v>
      </c>
      <c r="X6752" s="5" t="s">
        <v>4213</v>
      </c>
      <c r="Y6752" s="5" t="s">
        <v>2740</v>
      </c>
      <c r="Z6752" s="5" t="s">
        <v>2788</v>
      </c>
      <c r="AA6752" s="5"/>
    </row>
    <row r="6753" spans="1:27" ht="12" customHeight="1" x14ac:dyDescent="0.15">
      <c r="A6753" s="1" t="s">
        <v>1745</v>
      </c>
      <c r="B6753" s="1" t="s">
        <v>37</v>
      </c>
      <c r="C6753" s="1" t="s">
        <v>23</v>
      </c>
      <c r="D6753" s="1" t="s">
        <v>2519</v>
      </c>
      <c r="E6753" s="1" t="s">
        <v>10</v>
      </c>
      <c r="F6753" s="1" t="s">
        <v>1753</v>
      </c>
      <c r="G6753" s="1" t="s">
        <v>22</v>
      </c>
      <c r="H6753" s="1" t="s">
        <v>13</v>
      </c>
      <c r="I6753" s="16"/>
      <c r="J6753" s="16"/>
      <c r="K6753" s="16"/>
      <c r="L6753" s="16"/>
      <c r="M6753" s="16"/>
      <c r="N6753" s="16"/>
      <c r="O6753" s="16"/>
      <c r="P6753" s="16"/>
      <c r="Q6753" s="16"/>
      <c r="R6753" s="16"/>
      <c r="S6753" s="16"/>
      <c r="T6753" s="16"/>
      <c r="U6753" s="16"/>
      <c r="V6753" s="1" t="s">
        <v>4205</v>
      </c>
      <c r="W6753" s="1" t="s">
        <v>2551</v>
      </c>
      <c r="X6753" s="5" t="s">
        <v>4213</v>
      </c>
      <c r="Y6753" s="5" t="s">
        <v>2564</v>
      </c>
      <c r="Z6753" s="5" t="s">
        <v>13</v>
      </c>
      <c r="AA6753" s="5"/>
    </row>
    <row r="6754" spans="1:27" ht="12" customHeight="1" x14ac:dyDescent="0.15">
      <c r="A6754" s="1" t="s">
        <v>1745</v>
      </c>
      <c r="B6754" s="1" t="s">
        <v>37</v>
      </c>
      <c r="C6754" s="1" t="s">
        <v>77</v>
      </c>
      <c r="D6754" s="1" t="s">
        <v>2519</v>
      </c>
      <c r="E6754" s="1" t="s">
        <v>10</v>
      </c>
      <c r="F6754" s="1" t="s">
        <v>1753</v>
      </c>
      <c r="G6754" s="1" t="s">
        <v>24</v>
      </c>
      <c r="H6754" s="1" t="s">
        <v>13</v>
      </c>
      <c r="I6754" s="16"/>
      <c r="J6754" s="16"/>
      <c r="K6754" s="16"/>
      <c r="L6754" s="16"/>
      <c r="M6754" s="16"/>
      <c r="N6754" s="16"/>
      <c r="O6754" s="16"/>
      <c r="P6754" s="16"/>
      <c r="Q6754" s="16"/>
      <c r="R6754" s="16"/>
      <c r="S6754" s="16"/>
      <c r="T6754" s="16"/>
      <c r="U6754" s="16"/>
      <c r="V6754" s="1" t="s">
        <v>4205</v>
      </c>
      <c r="W6754" s="1" t="s">
        <v>2551</v>
      </c>
      <c r="X6754" s="5" t="s">
        <v>4213</v>
      </c>
      <c r="Y6754" s="5" t="s">
        <v>2559</v>
      </c>
      <c r="Z6754" s="5" t="s">
        <v>13</v>
      </c>
      <c r="AA6754" s="5"/>
    </row>
    <row r="6755" spans="1:27" ht="12" customHeight="1" x14ac:dyDescent="0.15">
      <c r="A6755" s="1" t="s">
        <v>1745</v>
      </c>
      <c r="B6755" s="1" t="s">
        <v>39</v>
      </c>
      <c r="C6755" s="1" t="s">
        <v>9</v>
      </c>
      <c r="D6755" s="1" t="s">
        <v>2519</v>
      </c>
      <c r="E6755" s="1" t="s">
        <v>10</v>
      </c>
      <c r="F6755" s="1" t="s">
        <v>1754</v>
      </c>
      <c r="G6755" s="1" t="s">
        <v>12</v>
      </c>
      <c r="H6755" s="1" t="s">
        <v>13</v>
      </c>
      <c r="I6755" s="16"/>
      <c r="J6755" s="16"/>
      <c r="K6755" s="16"/>
      <c r="L6755" s="16"/>
      <c r="M6755" s="16"/>
      <c r="N6755" s="16"/>
      <c r="O6755" s="16"/>
      <c r="P6755" s="16"/>
      <c r="Q6755" s="16"/>
      <c r="R6755" s="16"/>
      <c r="S6755" s="16"/>
      <c r="T6755" s="16"/>
      <c r="U6755" s="16"/>
      <c r="V6755" s="1" t="s">
        <v>4205</v>
      </c>
      <c r="W6755" s="1" t="s">
        <v>2551</v>
      </c>
      <c r="X6755" s="5" t="s">
        <v>4214</v>
      </c>
      <c r="Y6755" s="5" t="s">
        <v>2553</v>
      </c>
      <c r="Z6755" s="5" t="s">
        <v>13</v>
      </c>
      <c r="AA6755" s="5"/>
    </row>
    <row r="6756" spans="1:27" ht="12" customHeight="1" x14ac:dyDescent="0.15">
      <c r="A6756" s="1" t="s">
        <v>1745</v>
      </c>
      <c r="B6756" s="1" t="s">
        <v>39</v>
      </c>
      <c r="C6756" s="1" t="s">
        <v>15</v>
      </c>
      <c r="D6756" s="1" t="s">
        <v>2519</v>
      </c>
      <c r="E6756" s="1" t="s">
        <v>10</v>
      </c>
      <c r="F6756" s="1" t="s">
        <v>1754</v>
      </c>
      <c r="G6756" s="1" t="s">
        <v>16</v>
      </c>
      <c r="H6756" s="1" t="s">
        <v>13</v>
      </c>
      <c r="I6756" s="16"/>
      <c r="J6756" s="16"/>
      <c r="K6756" s="16"/>
      <c r="L6756" s="16"/>
      <c r="M6756" s="16"/>
      <c r="N6756" s="16"/>
      <c r="O6756" s="16"/>
      <c r="P6756" s="16"/>
      <c r="Q6756" s="16"/>
      <c r="R6756" s="16"/>
      <c r="S6756" s="16"/>
      <c r="T6756" s="16"/>
      <c r="U6756" s="16"/>
      <c r="V6756" s="1" t="s">
        <v>4205</v>
      </c>
      <c r="W6756" s="1" t="s">
        <v>2551</v>
      </c>
      <c r="X6756" s="5" t="s">
        <v>4214</v>
      </c>
      <c r="Y6756" s="5" t="s">
        <v>2561</v>
      </c>
      <c r="Z6756" s="5" t="s">
        <v>13</v>
      </c>
      <c r="AA6756" s="5"/>
    </row>
    <row r="6757" spans="1:27" ht="12" customHeight="1" x14ac:dyDescent="0.15">
      <c r="A6757" s="1" t="s">
        <v>1745</v>
      </c>
      <c r="B6757" s="1" t="s">
        <v>39</v>
      </c>
      <c r="C6757" s="1" t="s">
        <v>17</v>
      </c>
      <c r="D6757" s="1" t="s">
        <v>2519</v>
      </c>
      <c r="E6757" s="1" t="s">
        <v>10</v>
      </c>
      <c r="F6757" s="1" t="s">
        <v>1754</v>
      </c>
      <c r="G6757" s="1" t="s">
        <v>18</v>
      </c>
      <c r="H6757" s="1" t="s">
        <v>13</v>
      </c>
      <c r="I6757" s="16"/>
      <c r="J6757" s="16"/>
      <c r="K6757" s="16"/>
      <c r="L6757" s="16"/>
      <c r="M6757" s="16"/>
      <c r="N6757" s="16"/>
      <c r="O6757" s="16"/>
      <c r="P6757" s="16"/>
      <c r="Q6757" s="16"/>
      <c r="R6757" s="16"/>
      <c r="S6757" s="16"/>
      <c r="T6757" s="16"/>
      <c r="U6757" s="16"/>
      <c r="V6757" s="1" t="s">
        <v>4205</v>
      </c>
      <c r="W6757" s="1" t="s">
        <v>2551</v>
      </c>
      <c r="X6757" s="5" t="s">
        <v>4214</v>
      </c>
      <c r="Y6757" s="5" t="s">
        <v>2562</v>
      </c>
      <c r="Z6757" s="5" t="s">
        <v>13</v>
      </c>
      <c r="AA6757" s="5"/>
    </row>
    <row r="6758" spans="1:27" ht="12" customHeight="1" x14ac:dyDescent="0.15">
      <c r="A6758" s="1" t="s">
        <v>1745</v>
      </c>
      <c r="B6758" s="1" t="s">
        <v>39</v>
      </c>
      <c r="C6758" s="1" t="s">
        <v>19</v>
      </c>
      <c r="D6758" s="1" t="s">
        <v>2519</v>
      </c>
      <c r="E6758" s="1" t="s">
        <v>10</v>
      </c>
      <c r="F6758" s="1" t="s">
        <v>1754</v>
      </c>
      <c r="G6758" s="1" t="s">
        <v>242</v>
      </c>
      <c r="H6758" s="1" t="s">
        <v>13</v>
      </c>
      <c r="I6758" s="16"/>
      <c r="J6758" s="16"/>
      <c r="K6758" s="16"/>
      <c r="L6758" s="16"/>
      <c r="M6758" s="16"/>
      <c r="N6758" s="16"/>
      <c r="O6758" s="16"/>
      <c r="P6758" s="16"/>
      <c r="Q6758" s="16"/>
      <c r="R6758" s="16"/>
      <c r="S6758" s="16"/>
      <c r="T6758" s="16"/>
      <c r="U6758" s="16"/>
      <c r="V6758" s="1" t="s">
        <v>4205</v>
      </c>
      <c r="W6758" s="1" t="s">
        <v>2551</v>
      </c>
      <c r="X6758" s="5" t="s">
        <v>4214</v>
      </c>
      <c r="Y6758" s="5" t="s">
        <v>2557</v>
      </c>
      <c r="Z6758" s="5" t="s">
        <v>13</v>
      </c>
      <c r="AA6758" s="5"/>
    </row>
    <row r="6759" spans="1:27" ht="12" customHeight="1" x14ac:dyDescent="0.15">
      <c r="A6759" s="1" t="s">
        <v>1745</v>
      </c>
      <c r="B6759" s="1" t="s">
        <v>39</v>
      </c>
      <c r="C6759" s="1" t="s">
        <v>21</v>
      </c>
      <c r="D6759" s="1" t="s">
        <v>2519</v>
      </c>
      <c r="E6759" s="1" t="s">
        <v>10</v>
      </c>
      <c r="F6759" s="1" t="s">
        <v>1754</v>
      </c>
      <c r="G6759" s="1" t="s">
        <v>1305</v>
      </c>
      <c r="H6759" s="1" t="s">
        <v>306</v>
      </c>
      <c r="I6759" s="16"/>
      <c r="J6759" s="16"/>
      <c r="K6759" s="16"/>
      <c r="L6759" s="16"/>
      <c r="M6759" s="16"/>
      <c r="N6759" s="16"/>
      <c r="O6759" s="16"/>
      <c r="P6759" s="16"/>
      <c r="Q6759" s="16"/>
      <c r="R6759" s="16"/>
      <c r="S6759" s="16"/>
      <c r="T6759" s="16"/>
      <c r="U6759" s="16"/>
      <c r="V6759" s="1" t="s">
        <v>4205</v>
      </c>
      <c r="W6759" s="1" t="s">
        <v>2551</v>
      </c>
      <c r="X6759" s="5" t="s">
        <v>4214</v>
      </c>
      <c r="Y6759" s="5" t="s">
        <v>2740</v>
      </c>
      <c r="Z6759" s="5" t="s">
        <v>2788</v>
      </c>
      <c r="AA6759" s="5"/>
    </row>
    <row r="6760" spans="1:27" ht="12" customHeight="1" x14ac:dyDescent="0.15">
      <c r="A6760" s="1" t="s">
        <v>1745</v>
      </c>
      <c r="B6760" s="1" t="s">
        <v>39</v>
      </c>
      <c r="C6760" s="1" t="s">
        <v>23</v>
      </c>
      <c r="D6760" s="1" t="s">
        <v>2519</v>
      </c>
      <c r="E6760" s="1" t="s">
        <v>10</v>
      </c>
      <c r="F6760" s="1" t="s">
        <v>1754</v>
      </c>
      <c r="G6760" s="1" t="s">
        <v>22</v>
      </c>
      <c r="H6760" s="1" t="s">
        <v>13</v>
      </c>
      <c r="I6760" s="16"/>
      <c r="J6760" s="16"/>
      <c r="K6760" s="16"/>
      <c r="L6760" s="16"/>
      <c r="M6760" s="16"/>
      <c r="N6760" s="16"/>
      <c r="O6760" s="16"/>
      <c r="P6760" s="16"/>
      <c r="Q6760" s="16"/>
      <c r="R6760" s="16"/>
      <c r="S6760" s="16"/>
      <c r="T6760" s="16"/>
      <c r="U6760" s="16"/>
      <c r="V6760" s="1" t="s">
        <v>4205</v>
      </c>
      <c r="W6760" s="1" t="s">
        <v>2551</v>
      </c>
      <c r="X6760" s="5" t="s">
        <v>4214</v>
      </c>
      <c r="Y6760" s="5" t="s">
        <v>2564</v>
      </c>
      <c r="Z6760" s="5" t="s">
        <v>13</v>
      </c>
      <c r="AA6760" s="5"/>
    </row>
    <row r="6761" spans="1:27" ht="12" customHeight="1" x14ac:dyDescent="0.15">
      <c r="A6761" s="1" t="s">
        <v>1745</v>
      </c>
      <c r="B6761" s="1" t="s">
        <v>39</v>
      </c>
      <c r="C6761" s="1" t="s">
        <v>77</v>
      </c>
      <c r="D6761" s="1" t="s">
        <v>2519</v>
      </c>
      <c r="E6761" s="1" t="s">
        <v>10</v>
      </c>
      <c r="F6761" s="1" t="s">
        <v>1754</v>
      </c>
      <c r="G6761" s="1" t="s">
        <v>24</v>
      </c>
      <c r="H6761" s="1" t="s">
        <v>13</v>
      </c>
      <c r="I6761" s="16"/>
      <c r="J6761" s="16"/>
      <c r="K6761" s="16"/>
      <c r="L6761" s="16"/>
      <c r="M6761" s="16"/>
      <c r="N6761" s="16"/>
      <c r="O6761" s="16"/>
      <c r="P6761" s="16"/>
      <c r="Q6761" s="16"/>
      <c r="R6761" s="16"/>
      <c r="S6761" s="16"/>
      <c r="T6761" s="16"/>
      <c r="U6761" s="16"/>
      <c r="V6761" s="1" t="s">
        <v>4205</v>
      </c>
      <c r="W6761" s="1" t="s">
        <v>2551</v>
      </c>
      <c r="X6761" s="5" t="s">
        <v>4214</v>
      </c>
      <c r="Y6761" s="5" t="s">
        <v>2559</v>
      </c>
      <c r="Z6761" s="5" t="s">
        <v>13</v>
      </c>
      <c r="AA6761" s="5"/>
    </row>
    <row r="6762" spans="1:27" ht="12" customHeight="1" x14ac:dyDescent="0.15">
      <c r="A6762" s="1" t="s">
        <v>1745</v>
      </c>
      <c r="B6762" s="1" t="s">
        <v>41</v>
      </c>
      <c r="C6762" s="1" t="s">
        <v>9</v>
      </c>
      <c r="D6762" s="1" t="s">
        <v>2519</v>
      </c>
      <c r="E6762" s="1" t="s">
        <v>10</v>
      </c>
      <c r="F6762" s="1" t="s">
        <v>1755</v>
      </c>
      <c r="G6762" s="1" t="s">
        <v>12</v>
      </c>
      <c r="H6762" s="1" t="s">
        <v>13</v>
      </c>
      <c r="I6762" s="16"/>
      <c r="J6762" s="16"/>
      <c r="K6762" s="16"/>
      <c r="L6762" s="16"/>
      <c r="M6762" s="16"/>
      <c r="N6762" s="16"/>
      <c r="O6762" s="16"/>
      <c r="P6762" s="16"/>
      <c r="Q6762" s="16"/>
      <c r="R6762" s="16"/>
      <c r="S6762" s="16"/>
      <c r="T6762" s="16"/>
      <c r="U6762" s="16"/>
      <c r="V6762" s="1" t="s">
        <v>4205</v>
      </c>
      <c r="W6762" s="1" t="s">
        <v>2551</v>
      </c>
      <c r="X6762" s="5" t="s">
        <v>4215</v>
      </c>
      <c r="Y6762" s="5" t="s">
        <v>2553</v>
      </c>
      <c r="Z6762" s="5" t="s">
        <v>13</v>
      </c>
      <c r="AA6762" s="5"/>
    </row>
    <row r="6763" spans="1:27" ht="12" customHeight="1" x14ac:dyDescent="0.15">
      <c r="A6763" s="1" t="s">
        <v>1745</v>
      </c>
      <c r="B6763" s="1" t="s">
        <v>41</v>
      </c>
      <c r="C6763" s="1" t="s">
        <v>15</v>
      </c>
      <c r="D6763" s="1" t="s">
        <v>2519</v>
      </c>
      <c r="E6763" s="1" t="s">
        <v>10</v>
      </c>
      <c r="F6763" s="1" t="s">
        <v>1755</v>
      </c>
      <c r="G6763" s="1" t="s">
        <v>16</v>
      </c>
      <c r="H6763" s="1" t="s">
        <v>13</v>
      </c>
      <c r="I6763" s="16"/>
      <c r="J6763" s="16"/>
      <c r="K6763" s="16"/>
      <c r="L6763" s="16"/>
      <c r="M6763" s="16"/>
      <c r="N6763" s="16"/>
      <c r="O6763" s="16"/>
      <c r="P6763" s="16"/>
      <c r="Q6763" s="16"/>
      <c r="R6763" s="16"/>
      <c r="S6763" s="16"/>
      <c r="T6763" s="16"/>
      <c r="U6763" s="16"/>
      <c r="V6763" s="1" t="s">
        <v>4205</v>
      </c>
      <c r="W6763" s="1" t="s">
        <v>2551</v>
      </c>
      <c r="X6763" s="5" t="s">
        <v>4215</v>
      </c>
      <c r="Y6763" s="5" t="s">
        <v>2561</v>
      </c>
      <c r="Z6763" s="5" t="s">
        <v>13</v>
      </c>
      <c r="AA6763" s="5"/>
    </row>
    <row r="6764" spans="1:27" ht="12" customHeight="1" x14ac:dyDescent="0.15">
      <c r="A6764" s="1" t="s">
        <v>1745</v>
      </c>
      <c r="B6764" s="1" t="s">
        <v>41</v>
      </c>
      <c r="C6764" s="1" t="s">
        <v>17</v>
      </c>
      <c r="D6764" s="1" t="s">
        <v>2519</v>
      </c>
      <c r="E6764" s="1" t="s">
        <v>10</v>
      </c>
      <c r="F6764" s="1" t="s">
        <v>1755</v>
      </c>
      <c r="G6764" s="1" t="s">
        <v>18</v>
      </c>
      <c r="H6764" s="1" t="s">
        <v>13</v>
      </c>
      <c r="I6764" s="16"/>
      <c r="J6764" s="16"/>
      <c r="K6764" s="16"/>
      <c r="L6764" s="16"/>
      <c r="M6764" s="16"/>
      <c r="N6764" s="16"/>
      <c r="O6764" s="16"/>
      <c r="P6764" s="16"/>
      <c r="Q6764" s="16"/>
      <c r="R6764" s="16"/>
      <c r="S6764" s="16"/>
      <c r="T6764" s="16"/>
      <c r="U6764" s="16"/>
      <c r="V6764" s="1" t="s">
        <v>4205</v>
      </c>
      <c r="W6764" s="1" t="s">
        <v>2551</v>
      </c>
      <c r="X6764" s="5" t="s">
        <v>4215</v>
      </c>
      <c r="Y6764" s="5" t="s">
        <v>2562</v>
      </c>
      <c r="Z6764" s="5" t="s">
        <v>13</v>
      </c>
      <c r="AA6764" s="5"/>
    </row>
    <row r="6765" spans="1:27" ht="12" customHeight="1" x14ac:dyDescent="0.15">
      <c r="A6765" s="1" t="s">
        <v>1745</v>
      </c>
      <c r="B6765" s="1" t="s">
        <v>41</v>
      </c>
      <c r="C6765" s="1" t="s">
        <v>19</v>
      </c>
      <c r="D6765" s="1" t="s">
        <v>2519</v>
      </c>
      <c r="E6765" s="1" t="s">
        <v>10</v>
      </c>
      <c r="F6765" s="1" t="s">
        <v>1755</v>
      </c>
      <c r="G6765" s="1" t="s">
        <v>242</v>
      </c>
      <c r="H6765" s="1" t="s">
        <v>13</v>
      </c>
      <c r="I6765" s="16"/>
      <c r="J6765" s="16"/>
      <c r="K6765" s="16"/>
      <c r="L6765" s="16"/>
      <c r="M6765" s="16"/>
      <c r="N6765" s="16"/>
      <c r="O6765" s="16"/>
      <c r="P6765" s="16"/>
      <c r="Q6765" s="16"/>
      <c r="R6765" s="16"/>
      <c r="S6765" s="16"/>
      <c r="T6765" s="16"/>
      <c r="U6765" s="16"/>
      <c r="V6765" s="1" t="s">
        <v>4205</v>
      </c>
      <c r="W6765" s="1" t="s">
        <v>2551</v>
      </c>
      <c r="X6765" s="5" t="s">
        <v>4215</v>
      </c>
      <c r="Y6765" s="5" t="s">
        <v>2557</v>
      </c>
      <c r="Z6765" s="5" t="s">
        <v>13</v>
      </c>
      <c r="AA6765" s="5"/>
    </row>
    <row r="6766" spans="1:27" ht="12" customHeight="1" x14ac:dyDescent="0.15">
      <c r="A6766" s="1" t="s">
        <v>1745</v>
      </c>
      <c r="B6766" s="1" t="s">
        <v>41</v>
      </c>
      <c r="C6766" s="1" t="s">
        <v>21</v>
      </c>
      <c r="D6766" s="1" t="s">
        <v>2519</v>
      </c>
      <c r="E6766" s="1" t="s">
        <v>10</v>
      </c>
      <c r="F6766" s="1" t="s">
        <v>1755</v>
      </c>
      <c r="G6766" s="1" t="s">
        <v>1305</v>
      </c>
      <c r="H6766" s="1" t="s">
        <v>306</v>
      </c>
      <c r="I6766" s="16"/>
      <c r="J6766" s="16"/>
      <c r="K6766" s="16"/>
      <c r="L6766" s="16"/>
      <c r="M6766" s="16"/>
      <c r="N6766" s="16"/>
      <c r="O6766" s="16"/>
      <c r="P6766" s="16"/>
      <c r="Q6766" s="16"/>
      <c r="R6766" s="16"/>
      <c r="S6766" s="16"/>
      <c r="T6766" s="16"/>
      <c r="U6766" s="16"/>
      <c r="V6766" s="1" t="s">
        <v>4205</v>
      </c>
      <c r="W6766" s="1" t="s">
        <v>2551</v>
      </c>
      <c r="X6766" s="5" t="s">
        <v>4215</v>
      </c>
      <c r="Y6766" s="5" t="s">
        <v>2740</v>
      </c>
      <c r="Z6766" s="5" t="s">
        <v>2788</v>
      </c>
      <c r="AA6766" s="5"/>
    </row>
    <row r="6767" spans="1:27" ht="12" customHeight="1" x14ac:dyDescent="0.15">
      <c r="A6767" s="1" t="s">
        <v>1745</v>
      </c>
      <c r="B6767" s="1" t="s">
        <v>41</v>
      </c>
      <c r="C6767" s="1" t="s">
        <v>23</v>
      </c>
      <c r="D6767" s="1" t="s">
        <v>2519</v>
      </c>
      <c r="E6767" s="1" t="s">
        <v>10</v>
      </c>
      <c r="F6767" s="1" t="s">
        <v>1755</v>
      </c>
      <c r="G6767" s="1" t="s">
        <v>22</v>
      </c>
      <c r="H6767" s="1" t="s">
        <v>13</v>
      </c>
      <c r="I6767" s="16"/>
      <c r="J6767" s="16"/>
      <c r="K6767" s="16"/>
      <c r="L6767" s="16"/>
      <c r="M6767" s="16"/>
      <c r="N6767" s="16"/>
      <c r="O6767" s="16"/>
      <c r="P6767" s="16"/>
      <c r="Q6767" s="16"/>
      <c r="R6767" s="16"/>
      <c r="S6767" s="16"/>
      <c r="T6767" s="16"/>
      <c r="U6767" s="16"/>
      <c r="V6767" s="1" t="s">
        <v>4205</v>
      </c>
      <c r="W6767" s="1" t="s">
        <v>2551</v>
      </c>
      <c r="X6767" s="5" t="s">
        <v>4215</v>
      </c>
      <c r="Y6767" s="5" t="s">
        <v>2564</v>
      </c>
      <c r="Z6767" s="5" t="s">
        <v>13</v>
      </c>
      <c r="AA6767" s="5"/>
    </row>
    <row r="6768" spans="1:27" ht="12" customHeight="1" x14ac:dyDescent="0.15">
      <c r="A6768" s="1" t="s">
        <v>1745</v>
      </c>
      <c r="B6768" s="1" t="s">
        <v>41</v>
      </c>
      <c r="C6768" s="1" t="s">
        <v>77</v>
      </c>
      <c r="D6768" s="1" t="s">
        <v>2519</v>
      </c>
      <c r="E6768" s="1" t="s">
        <v>10</v>
      </c>
      <c r="F6768" s="1" t="s">
        <v>1755</v>
      </c>
      <c r="G6768" s="1" t="s">
        <v>24</v>
      </c>
      <c r="H6768" s="1" t="s">
        <v>13</v>
      </c>
      <c r="I6768" s="16"/>
      <c r="J6768" s="16"/>
      <c r="K6768" s="16"/>
      <c r="L6768" s="16"/>
      <c r="M6768" s="16"/>
      <c r="N6768" s="16"/>
      <c r="O6768" s="16"/>
      <c r="P6768" s="16"/>
      <c r="Q6768" s="16"/>
      <c r="R6768" s="16"/>
      <c r="S6768" s="16"/>
      <c r="T6768" s="16"/>
      <c r="U6768" s="16"/>
      <c r="V6768" s="1" t="s">
        <v>4205</v>
      </c>
      <c r="W6768" s="1" t="s">
        <v>2551</v>
      </c>
      <c r="X6768" s="5" t="s">
        <v>4215</v>
      </c>
      <c r="Y6768" s="5" t="s">
        <v>2559</v>
      </c>
      <c r="Z6768" s="5" t="s">
        <v>13</v>
      </c>
      <c r="AA6768" s="5"/>
    </row>
    <row r="6769" spans="1:27" ht="12" customHeight="1" x14ac:dyDescent="0.15">
      <c r="A6769" s="1" t="s">
        <v>1745</v>
      </c>
      <c r="B6769" s="1" t="s">
        <v>43</v>
      </c>
      <c r="C6769" s="1" t="s">
        <v>9</v>
      </c>
      <c r="D6769" s="1" t="s">
        <v>2519</v>
      </c>
      <c r="E6769" s="1" t="s">
        <v>10</v>
      </c>
      <c r="F6769" s="1" t="s">
        <v>1756</v>
      </c>
      <c r="G6769" s="1" t="s">
        <v>12</v>
      </c>
      <c r="H6769" s="1" t="s">
        <v>13</v>
      </c>
      <c r="I6769" s="16"/>
      <c r="J6769" s="16"/>
      <c r="K6769" s="16"/>
      <c r="L6769" s="16"/>
      <c r="M6769" s="16"/>
      <c r="N6769" s="16"/>
      <c r="O6769" s="16"/>
      <c r="P6769" s="16"/>
      <c r="Q6769" s="16"/>
      <c r="R6769" s="16"/>
      <c r="S6769" s="16"/>
      <c r="T6769" s="16"/>
      <c r="U6769" s="16"/>
      <c r="V6769" s="1" t="s">
        <v>4205</v>
      </c>
      <c r="W6769" s="1" t="s">
        <v>2551</v>
      </c>
      <c r="X6769" s="5" t="s">
        <v>4216</v>
      </c>
      <c r="Y6769" s="5" t="s">
        <v>2553</v>
      </c>
      <c r="Z6769" s="5" t="s">
        <v>13</v>
      </c>
      <c r="AA6769" s="5"/>
    </row>
    <row r="6770" spans="1:27" ht="12" customHeight="1" x14ac:dyDescent="0.15">
      <c r="A6770" s="1" t="s">
        <v>1745</v>
      </c>
      <c r="B6770" s="1" t="s">
        <v>43</v>
      </c>
      <c r="C6770" s="1" t="s">
        <v>15</v>
      </c>
      <c r="D6770" s="1" t="s">
        <v>2519</v>
      </c>
      <c r="E6770" s="1" t="s">
        <v>10</v>
      </c>
      <c r="F6770" s="1" t="s">
        <v>1756</v>
      </c>
      <c r="G6770" s="1" t="s">
        <v>16</v>
      </c>
      <c r="H6770" s="1" t="s">
        <v>13</v>
      </c>
      <c r="I6770" s="16"/>
      <c r="J6770" s="16"/>
      <c r="K6770" s="16"/>
      <c r="L6770" s="16"/>
      <c r="M6770" s="16"/>
      <c r="N6770" s="16"/>
      <c r="O6770" s="16"/>
      <c r="P6770" s="16"/>
      <c r="Q6770" s="16"/>
      <c r="R6770" s="16"/>
      <c r="S6770" s="16"/>
      <c r="T6770" s="16"/>
      <c r="U6770" s="16"/>
      <c r="V6770" s="1" t="s">
        <v>4205</v>
      </c>
      <c r="W6770" s="1" t="s">
        <v>2551</v>
      </c>
      <c r="X6770" s="5" t="s">
        <v>4216</v>
      </c>
      <c r="Y6770" s="5" t="s">
        <v>2561</v>
      </c>
      <c r="Z6770" s="5" t="s">
        <v>13</v>
      </c>
      <c r="AA6770" s="5"/>
    </row>
    <row r="6771" spans="1:27" ht="12" customHeight="1" x14ac:dyDescent="0.15">
      <c r="A6771" s="1" t="s">
        <v>1745</v>
      </c>
      <c r="B6771" s="1" t="s">
        <v>43</v>
      </c>
      <c r="C6771" s="1" t="s">
        <v>17</v>
      </c>
      <c r="D6771" s="1" t="s">
        <v>2519</v>
      </c>
      <c r="E6771" s="1" t="s">
        <v>10</v>
      </c>
      <c r="F6771" s="1" t="s">
        <v>1756</v>
      </c>
      <c r="G6771" s="1" t="s">
        <v>18</v>
      </c>
      <c r="H6771" s="1" t="s">
        <v>13</v>
      </c>
      <c r="I6771" s="16"/>
      <c r="J6771" s="16"/>
      <c r="K6771" s="16"/>
      <c r="L6771" s="16"/>
      <c r="M6771" s="16"/>
      <c r="N6771" s="16"/>
      <c r="O6771" s="16"/>
      <c r="P6771" s="16"/>
      <c r="Q6771" s="16"/>
      <c r="R6771" s="16"/>
      <c r="S6771" s="16"/>
      <c r="T6771" s="16"/>
      <c r="U6771" s="16"/>
      <c r="V6771" s="1" t="s">
        <v>4205</v>
      </c>
      <c r="W6771" s="1" t="s">
        <v>2551</v>
      </c>
      <c r="X6771" s="5" t="s">
        <v>4216</v>
      </c>
      <c r="Y6771" s="5" t="s">
        <v>2562</v>
      </c>
      <c r="Z6771" s="5" t="s">
        <v>13</v>
      </c>
      <c r="AA6771" s="5"/>
    </row>
    <row r="6772" spans="1:27" ht="12" customHeight="1" x14ac:dyDescent="0.15">
      <c r="A6772" s="1" t="s">
        <v>1745</v>
      </c>
      <c r="B6772" s="1" t="s">
        <v>43</v>
      </c>
      <c r="C6772" s="1" t="s">
        <v>19</v>
      </c>
      <c r="D6772" s="1" t="s">
        <v>2519</v>
      </c>
      <c r="E6772" s="1" t="s">
        <v>10</v>
      </c>
      <c r="F6772" s="1" t="s">
        <v>1756</v>
      </c>
      <c r="G6772" s="1" t="s">
        <v>242</v>
      </c>
      <c r="H6772" s="1" t="s">
        <v>13</v>
      </c>
      <c r="I6772" s="16"/>
      <c r="J6772" s="16"/>
      <c r="K6772" s="16"/>
      <c r="L6772" s="16"/>
      <c r="M6772" s="16"/>
      <c r="N6772" s="16"/>
      <c r="O6772" s="16"/>
      <c r="P6772" s="16"/>
      <c r="Q6772" s="16"/>
      <c r="R6772" s="16"/>
      <c r="S6772" s="16"/>
      <c r="T6772" s="16"/>
      <c r="U6772" s="16"/>
      <c r="V6772" s="1" t="s">
        <v>4205</v>
      </c>
      <c r="W6772" s="1" t="s">
        <v>2551</v>
      </c>
      <c r="X6772" s="5" t="s">
        <v>4216</v>
      </c>
      <c r="Y6772" s="5" t="s">
        <v>2557</v>
      </c>
      <c r="Z6772" s="5" t="s">
        <v>13</v>
      </c>
      <c r="AA6772" s="5"/>
    </row>
    <row r="6773" spans="1:27" ht="12" customHeight="1" x14ac:dyDescent="0.15">
      <c r="A6773" s="1" t="s">
        <v>1745</v>
      </c>
      <c r="B6773" s="1" t="s">
        <v>43</v>
      </c>
      <c r="C6773" s="1" t="s">
        <v>21</v>
      </c>
      <c r="D6773" s="1" t="s">
        <v>2519</v>
      </c>
      <c r="E6773" s="1" t="s">
        <v>10</v>
      </c>
      <c r="F6773" s="1" t="s">
        <v>1756</v>
      </c>
      <c r="G6773" s="1" t="s">
        <v>1305</v>
      </c>
      <c r="H6773" s="1" t="s">
        <v>306</v>
      </c>
      <c r="I6773" s="16"/>
      <c r="J6773" s="16"/>
      <c r="K6773" s="16"/>
      <c r="L6773" s="16"/>
      <c r="M6773" s="16"/>
      <c r="N6773" s="16"/>
      <c r="O6773" s="16"/>
      <c r="P6773" s="16"/>
      <c r="Q6773" s="16"/>
      <c r="R6773" s="16"/>
      <c r="S6773" s="16"/>
      <c r="T6773" s="16"/>
      <c r="U6773" s="16"/>
      <c r="V6773" s="1" t="s">
        <v>4205</v>
      </c>
      <c r="W6773" s="1" t="s">
        <v>2551</v>
      </c>
      <c r="X6773" s="5" t="s">
        <v>4216</v>
      </c>
      <c r="Y6773" s="5" t="s">
        <v>2740</v>
      </c>
      <c r="Z6773" s="5" t="s">
        <v>2788</v>
      </c>
      <c r="AA6773" s="5"/>
    </row>
    <row r="6774" spans="1:27" ht="12" customHeight="1" x14ac:dyDescent="0.15">
      <c r="A6774" s="1" t="s">
        <v>1745</v>
      </c>
      <c r="B6774" s="1" t="s">
        <v>43</v>
      </c>
      <c r="C6774" s="1" t="s">
        <v>23</v>
      </c>
      <c r="D6774" s="1" t="s">
        <v>2519</v>
      </c>
      <c r="E6774" s="1" t="s">
        <v>10</v>
      </c>
      <c r="F6774" s="1" t="s">
        <v>1756</v>
      </c>
      <c r="G6774" s="1" t="s">
        <v>22</v>
      </c>
      <c r="H6774" s="1" t="s">
        <v>13</v>
      </c>
      <c r="I6774" s="16"/>
      <c r="J6774" s="16"/>
      <c r="K6774" s="16"/>
      <c r="L6774" s="16"/>
      <c r="M6774" s="16"/>
      <c r="N6774" s="16"/>
      <c r="O6774" s="16"/>
      <c r="P6774" s="16"/>
      <c r="Q6774" s="16"/>
      <c r="R6774" s="16"/>
      <c r="S6774" s="16"/>
      <c r="T6774" s="16"/>
      <c r="U6774" s="16"/>
      <c r="V6774" s="1" t="s">
        <v>4205</v>
      </c>
      <c r="W6774" s="1" t="s">
        <v>2551</v>
      </c>
      <c r="X6774" s="5" t="s">
        <v>4216</v>
      </c>
      <c r="Y6774" s="5" t="s">
        <v>2564</v>
      </c>
      <c r="Z6774" s="5" t="s">
        <v>13</v>
      </c>
      <c r="AA6774" s="5"/>
    </row>
    <row r="6775" spans="1:27" ht="12" customHeight="1" x14ac:dyDescent="0.15">
      <c r="A6775" s="1" t="s">
        <v>1745</v>
      </c>
      <c r="B6775" s="1" t="s">
        <v>43</v>
      </c>
      <c r="C6775" s="1" t="s">
        <v>77</v>
      </c>
      <c r="D6775" s="1" t="s">
        <v>2519</v>
      </c>
      <c r="E6775" s="1" t="s">
        <v>10</v>
      </c>
      <c r="F6775" s="1" t="s">
        <v>1756</v>
      </c>
      <c r="G6775" s="1" t="s">
        <v>24</v>
      </c>
      <c r="H6775" s="1" t="s">
        <v>13</v>
      </c>
      <c r="I6775" s="16"/>
      <c r="J6775" s="16"/>
      <c r="K6775" s="16"/>
      <c r="L6775" s="16"/>
      <c r="M6775" s="16"/>
      <c r="N6775" s="16"/>
      <c r="O6775" s="16"/>
      <c r="P6775" s="16"/>
      <c r="Q6775" s="16"/>
      <c r="R6775" s="16"/>
      <c r="S6775" s="16"/>
      <c r="T6775" s="16"/>
      <c r="U6775" s="16"/>
      <c r="V6775" s="1" t="s">
        <v>4205</v>
      </c>
      <c r="W6775" s="1" t="s">
        <v>2551</v>
      </c>
      <c r="X6775" s="5" t="s">
        <v>4216</v>
      </c>
      <c r="Y6775" s="5" t="s">
        <v>2559</v>
      </c>
      <c r="Z6775" s="5" t="s">
        <v>13</v>
      </c>
      <c r="AA6775" s="5"/>
    </row>
    <row r="6776" spans="1:27" ht="12" customHeight="1" x14ac:dyDescent="0.15">
      <c r="A6776" s="1" t="s">
        <v>1745</v>
      </c>
      <c r="B6776" s="1" t="s">
        <v>45</v>
      </c>
      <c r="C6776" s="1" t="s">
        <v>9</v>
      </c>
      <c r="D6776" s="1" t="s">
        <v>2519</v>
      </c>
      <c r="E6776" s="1" t="s">
        <v>10</v>
      </c>
      <c r="F6776" s="1" t="s">
        <v>1757</v>
      </c>
      <c r="G6776" s="1" t="s">
        <v>12</v>
      </c>
      <c r="H6776" s="1" t="s">
        <v>13</v>
      </c>
      <c r="I6776" s="16"/>
      <c r="J6776" s="16"/>
      <c r="K6776" s="16"/>
      <c r="L6776" s="16"/>
      <c r="M6776" s="16"/>
      <c r="N6776" s="16"/>
      <c r="O6776" s="16"/>
      <c r="P6776" s="16"/>
      <c r="Q6776" s="16"/>
      <c r="R6776" s="16"/>
      <c r="S6776" s="16"/>
      <c r="T6776" s="16"/>
      <c r="U6776" s="16"/>
      <c r="V6776" s="1" t="s">
        <v>4205</v>
      </c>
      <c r="W6776" s="1" t="s">
        <v>2551</v>
      </c>
      <c r="X6776" s="5" t="s">
        <v>4217</v>
      </c>
      <c r="Y6776" s="5" t="s">
        <v>2553</v>
      </c>
      <c r="Z6776" s="5" t="s">
        <v>13</v>
      </c>
      <c r="AA6776" s="5"/>
    </row>
    <row r="6777" spans="1:27" ht="12" customHeight="1" x14ac:dyDescent="0.15">
      <c r="A6777" s="1" t="s">
        <v>1745</v>
      </c>
      <c r="B6777" s="1" t="s">
        <v>45</v>
      </c>
      <c r="C6777" s="1" t="s">
        <v>15</v>
      </c>
      <c r="D6777" s="1" t="s">
        <v>2519</v>
      </c>
      <c r="E6777" s="1" t="s">
        <v>10</v>
      </c>
      <c r="F6777" s="1" t="s">
        <v>1757</v>
      </c>
      <c r="G6777" s="1" t="s">
        <v>16</v>
      </c>
      <c r="H6777" s="1" t="s">
        <v>13</v>
      </c>
      <c r="I6777" s="16"/>
      <c r="J6777" s="16"/>
      <c r="K6777" s="16"/>
      <c r="L6777" s="16"/>
      <c r="M6777" s="16"/>
      <c r="N6777" s="16"/>
      <c r="O6777" s="16"/>
      <c r="P6777" s="16"/>
      <c r="Q6777" s="16"/>
      <c r="R6777" s="16"/>
      <c r="S6777" s="16"/>
      <c r="T6777" s="16"/>
      <c r="U6777" s="16"/>
      <c r="V6777" s="1" t="s">
        <v>4205</v>
      </c>
      <c r="W6777" s="1" t="s">
        <v>2551</v>
      </c>
      <c r="X6777" s="5" t="s">
        <v>4217</v>
      </c>
      <c r="Y6777" s="5" t="s">
        <v>2561</v>
      </c>
      <c r="Z6777" s="5" t="s">
        <v>13</v>
      </c>
      <c r="AA6777" s="5"/>
    </row>
    <row r="6778" spans="1:27" ht="12" customHeight="1" x14ac:dyDescent="0.15">
      <c r="A6778" s="1" t="s">
        <v>1745</v>
      </c>
      <c r="B6778" s="1" t="s">
        <v>45</v>
      </c>
      <c r="C6778" s="1" t="s">
        <v>17</v>
      </c>
      <c r="D6778" s="1" t="s">
        <v>2519</v>
      </c>
      <c r="E6778" s="1" t="s">
        <v>10</v>
      </c>
      <c r="F6778" s="1" t="s">
        <v>1757</v>
      </c>
      <c r="G6778" s="1" t="s">
        <v>18</v>
      </c>
      <c r="H6778" s="1" t="s">
        <v>13</v>
      </c>
      <c r="I6778" s="16"/>
      <c r="J6778" s="16"/>
      <c r="K6778" s="16"/>
      <c r="L6778" s="16"/>
      <c r="M6778" s="16"/>
      <c r="N6778" s="16"/>
      <c r="O6778" s="16"/>
      <c r="P6778" s="16"/>
      <c r="Q6778" s="16"/>
      <c r="R6778" s="16"/>
      <c r="S6778" s="16"/>
      <c r="T6778" s="16"/>
      <c r="U6778" s="16"/>
      <c r="V6778" s="1" t="s">
        <v>4205</v>
      </c>
      <c r="W6778" s="1" t="s">
        <v>2551</v>
      </c>
      <c r="X6778" s="5" t="s">
        <v>4217</v>
      </c>
      <c r="Y6778" s="5" t="s">
        <v>2562</v>
      </c>
      <c r="Z6778" s="5" t="s">
        <v>13</v>
      </c>
      <c r="AA6778" s="5"/>
    </row>
    <row r="6779" spans="1:27" ht="12" customHeight="1" x14ac:dyDescent="0.15">
      <c r="A6779" s="1" t="s">
        <v>1745</v>
      </c>
      <c r="B6779" s="1" t="s">
        <v>45</v>
      </c>
      <c r="C6779" s="1" t="s">
        <v>19</v>
      </c>
      <c r="D6779" s="1" t="s">
        <v>2519</v>
      </c>
      <c r="E6779" s="1" t="s">
        <v>10</v>
      </c>
      <c r="F6779" s="1" t="s">
        <v>1757</v>
      </c>
      <c r="G6779" s="1" t="s">
        <v>242</v>
      </c>
      <c r="H6779" s="1" t="s">
        <v>13</v>
      </c>
      <c r="I6779" s="16"/>
      <c r="J6779" s="16"/>
      <c r="K6779" s="16"/>
      <c r="L6779" s="16"/>
      <c r="M6779" s="16"/>
      <c r="N6779" s="16"/>
      <c r="O6779" s="16"/>
      <c r="P6779" s="16"/>
      <c r="Q6779" s="16"/>
      <c r="R6779" s="16"/>
      <c r="S6779" s="16"/>
      <c r="T6779" s="16"/>
      <c r="U6779" s="16"/>
      <c r="V6779" s="1" t="s">
        <v>4205</v>
      </c>
      <c r="W6779" s="1" t="s">
        <v>2551</v>
      </c>
      <c r="X6779" s="5" t="s">
        <v>4217</v>
      </c>
      <c r="Y6779" s="5" t="s">
        <v>2557</v>
      </c>
      <c r="Z6779" s="5" t="s">
        <v>13</v>
      </c>
      <c r="AA6779" s="5"/>
    </row>
    <row r="6780" spans="1:27" ht="12" customHeight="1" x14ac:dyDescent="0.15">
      <c r="A6780" s="1" t="s">
        <v>1745</v>
      </c>
      <c r="B6780" s="1" t="s">
        <v>45</v>
      </c>
      <c r="C6780" s="1" t="s">
        <v>21</v>
      </c>
      <c r="D6780" s="1" t="s">
        <v>2519</v>
      </c>
      <c r="E6780" s="1" t="s">
        <v>10</v>
      </c>
      <c r="F6780" s="1" t="s">
        <v>1757</v>
      </c>
      <c r="G6780" s="1" t="s">
        <v>1305</v>
      </c>
      <c r="H6780" s="1" t="s">
        <v>306</v>
      </c>
      <c r="I6780" s="16"/>
      <c r="J6780" s="16"/>
      <c r="K6780" s="16"/>
      <c r="L6780" s="16"/>
      <c r="M6780" s="16"/>
      <c r="N6780" s="16"/>
      <c r="O6780" s="16"/>
      <c r="P6780" s="16"/>
      <c r="Q6780" s="16"/>
      <c r="R6780" s="16"/>
      <c r="S6780" s="16"/>
      <c r="T6780" s="16"/>
      <c r="U6780" s="16"/>
      <c r="V6780" s="1" t="s">
        <v>4205</v>
      </c>
      <c r="W6780" s="1" t="s">
        <v>2551</v>
      </c>
      <c r="X6780" s="5" t="s">
        <v>4217</v>
      </c>
      <c r="Y6780" s="5" t="s">
        <v>2740</v>
      </c>
      <c r="Z6780" s="5" t="s">
        <v>2788</v>
      </c>
      <c r="AA6780" s="5"/>
    </row>
    <row r="6781" spans="1:27" ht="12" customHeight="1" x14ac:dyDescent="0.15">
      <c r="A6781" s="1" t="s">
        <v>1745</v>
      </c>
      <c r="B6781" s="1" t="s">
        <v>45</v>
      </c>
      <c r="C6781" s="1" t="s">
        <v>23</v>
      </c>
      <c r="D6781" s="1" t="s">
        <v>2519</v>
      </c>
      <c r="E6781" s="1" t="s">
        <v>10</v>
      </c>
      <c r="F6781" s="1" t="s">
        <v>1757</v>
      </c>
      <c r="G6781" s="1" t="s">
        <v>22</v>
      </c>
      <c r="H6781" s="1" t="s">
        <v>13</v>
      </c>
      <c r="I6781" s="16"/>
      <c r="J6781" s="16"/>
      <c r="K6781" s="16"/>
      <c r="L6781" s="16"/>
      <c r="M6781" s="16"/>
      <c r="N6781" s="16"/>
      <c r="O6781" s="16"/>
      <c r="P6781" s="16"/>
      <c r="Q6781" s="16"/>
      <c r="R6781" s="16"/>
      <c r="S6781" s="16"/>
      <c r="T6781" s="16"/>
      <c r="U6781" s="16"/>
      <c r="V6781" s="1" t="s">
        <v>4205</v>
      </c>
      <c r="W6781" s="1" t="s">
        <v>2551</v>
      </c>
      <c r="X6781" s="5" t="s">
        <v>4217</v>
      </c>
      <c r="Y6781" s="5" t="s">
        <v>2564</v>
      </c>
      <c r="Z6781" s="5" t="s">
        <v>13</v>
      </c>
      <c r="AA6781" s="5"/>
    </row>
    <row r="6782" spans="1:27" ht="12" customHeight="1" x14ac:dyDescent="0.15">
      <c r="A6782" s="1" t="s">
        <v>1745</v>
      </c>
      <c r="B6782" s="1" t="s">
        <v>45</v>
      </c>
      <c r="C6782" s="1" t="s">
        <v>77</v>
      </c>
      <c r="D6782" s="1" t="s">
        <v>2519</v>
      </c>
      <c r="E6782" s="1" t="s">
        <v>10</v>
      </c>
      <c r="F6782" s="1" t="s">
        <v>1757</v>
      </c>
      <c r="G6782" s="1" t="s">
        <v>24</v>
      </c>
      <c r="H6782" s="1" t="s">
        <v>13</v>
      </c>
      <c r="I6782" s="16"/>
      <c r="J6782" s="16"/>
      <c r="K6782" s="16"/>
      <c r="L6782" s="16"/>
      <c r="M6782" s="16"/>
      <c r="N6782" s="16"/>
      <c r="O6782" s="16"/>
      <c r="P6782" s="16"/>
      <c r="Q6782" s="16"/>
      <c r="R6782" s="16"/>
      <c r="S6782" s="16"/>
      <c r="T6782" s="16"/>
      <c r="U6782" s="16"/>
      <c r="V6782" s="1" t="s">
        <v>4205</v>
      </c>
      <c r="W6782" s="1" t="s">
        <v>2551</v>
      </c>
      <c r="X6782" s="5" t="s">
        <v>4217</v>
      </c>
      <c r="Y6782" s="5" t="s">
        <v>2559</v>
      </c>
      <c r="Z6782" s="5" t="s">
        <v>13</v>
      </c>
      <c r="AA6782" s="5"/>
    </row>
    <row r="6783" spans="1:27" ht="12" customHeight="1" x14ac:dyDescent="0.15">
      <c r="A6783" s="1" t="s">
        <v>1745</v>
      </c>
      <c r="B6783" s="1" t="s">
        <v>47</v>
      </c>
      <c r="C6783" s="1" t="s">
        <v>9</v>
      </c>
      <c r="D6783" s="1" t="s">
        <v>2519</v>
      </c>
      <c r="E6783" s="1" t="s">
        <v>10</v>
      </c>
      <c r="F6783" s="1" t="s">
        <v>1758</v>
      </c>
      <c r="G6783" s="1" t="s">
        <v>12</v>
      </c>
      <c r="H6783" s="1" t="s">
        <v>13</v>
      </c>
      <c r="I6783" s="16"/>
      <c r="J6783" s="16"/>
      <c r="K6783" s="16"/>
      <c r="L6783" s="16"/>
      <c r="M6783" s="16"/>
      <c r="N6783" s="16"/>
      <c r="O6783" s="16"/>
      <c r="P6783" s="16"/>
      <c r="Q6783" s="16"/>
      <c r="R6783" s="16"/>
      <c r="S6783" s="16"/>
      <c r="T6783" s="16"/>
      <c r="U6783" s="16"/>
      <c r="V6783" s="1" t="s">
        <v>4205</v>
      </c>
      <c r="W6783" s="1" t="s">
        <v>2551</v>
      </c>
      <c r="X6783" s="5" t="s">
        <v>4218</v>
      </c>
      <c r="Y6783" s="5" t="s">
        <v>2553</v>
      </c>
      <c r="Z6783" s="5" t="s">
        <v>13</v>
      </c>
      <c r="AA6783" s="5"/>
    </row>
    <row r="6784" spans="1:27" ht="12" customHeight="1" x14ac:dyDescent="0.15">
      <c r="A6784" s="1" t="s">
        <v>1745</v>
      </c>
      <c r="B6784" s="1" t="s">
        <v>47</v>
      </c>
      <c r="C6784" s="1" t="s">
        <v>15</v>
      </c>
      <c r="D6784" s="1" t="s">
        <v>2519</v>
      </c>
      <c r="E6784" s="1" t="s">
        <v>10</v>
      </c>
      <c r="F6784" s="1" t="s">
        <v>1758</v>
      </c>
      <c r="G6784" s="1" t="s">
        <v>16</v>
      </c>
      <c r="H6784" s="1" t="s">
        <v>13</v>
      </c>
      <c r="I6784" s="16"/>
      <c r="J6784" s="16"/>
      <c r="K6784" s="16"/>
      <c r="L6784" s="16"/>
      <c r="M6784" s="16"/>
      <c r="N6784" s="16"/>
      <c r="O6784" s="16"/>
      <c r="P6784" s="16"/>
      <c r="Q6784" s="16"/>
      <c r="R6784" s="16"/>
      <c r="S6784" s="16"/>
      <c r="T6784" s="16"/>
      <c r="U6784" s="16"/>
      <c r="V6784" s="1" t="s">
        <v>4205</v>
      </c>
      <c r="W6784" s="1" t="s">
        <v>2551</v>
      </c>
      <c r="X6784" s="5" t="s">
        <v>4218</v>
      </c>
      <c r="Y6784" s="5" t="s">
        <v>2561</v>
      </c>
      <c r="Z6784" s="5" t="s">
        <v>13</v>
      </c>
      <c r="AA6784" s="5"/>
    </row>
    <row r="6785" spans="1:27" ht="12" customHeight="1" x14ac:dyDescent="0.15">
      <c r="A6785" s="1" t="s">
        <v>1745</v>
      </c>
      <c r="B6785" s="1" t="s">
        <v>47</v>
      </c>
      <c r="C6785" s="1" t="s">
        <v>17</v>
      </c>
      <c r="D6785" s="1" t="s">
        <v>2519</v>
      </c>
      <c r="E6785" s="1" t="s">
        <v>10</v>
      </c>
      <c r="F6785" s="1" t="s">
        <v>1758</v>
      </c>
      <c r="G6785" s="1" t="s">
        <v>18</v>
      </c>
      <c r="H6785" s="1" t="s">
        <v>13</v>
      </c>
      <c r="I6785" s="16"/>
      <c r="J6785" s="16"/>
      <c r="K6785" s="16"/>
      <c r="L6785" s="16"/>
      <c r="M6785" s="16"/>
      <c r="N6785" s="16"/>
      <c r="O6785" s="16"/>
      <c r="P6785" s="16"/>
      <c r="Q6785" s="16"/>
      <c r="R6785" s="16"/>
      <c r="S6785" s="16"/>
      <c r="T6785" s="16"/>
      <c r="U6785" s="16"/>
      <c r="V6785" s="1" t="s">
        <v>4205</v>
      </c>
      <c r="W6785" s="1" t="s">
        <v>2551</v>
      </c>
      <c r="X6785" s="5" t="s">
        <v>4218</v>
      </c>
      <c r="Y6785" s="5" t="s">
        <v>2562</v>
      </c>
      <c r="Z6785" s="5" t="s">
        <v>13</v>
      </c>
      <c r="AA6785" s="5"/>
    </row>
    <row r="6786" spans="1:27" ht="12" customHeight="1" x14ac:dyDescent="0.15">
      <c r="A6786" s="1" t="s">
        <v>1745</v>
      </c>
      <c r="B6786" s="1" t="s">
        <v>47</v>
      </c>
      <c r="C6786" s="1" t="s">
        <v>19</v>
      </c>
      <c r="D6786" s="1" t="s">
        <v>2519</v>
      </c>
      <c r="E6786" s="1" t="s">
        <v>10</v>
      </c>
      <c r="F6786" s="1" t="s">
        <v>1758</v>
      </c>
      <c r="G6786" s="1" t="s">
        <v>242</v>
      </c>
      <c r="H6786" s="1" t="s">
        <v>13</v>
      </c>
      <c r="I6786" s="16"/>
      <c r="J6786" s="16"/>
      <c r="K6786" s="16"/>
      <c r="L6786" s="16"/>
      <c r="M6786" s="16"/>
      <c r="N6786" s="16"/>
      <c r="O6786" s="16"/>
      <c r="P6786" s="16"/>
      <c r="Q6786" s="16"/>
      <c r="R6786" s="16"/>
      <c r="S6786" s="16"/>
      <c r="T6786" s="16"/>
      <c r="U6786" s="16"/>
      <c r="V6786" s="1" t="s">
        <v>4205</v>
      </c>
      <c r="W6786" s="1" t="s">
        <v>2551</v>
      </c>
      <c r="X6786" s="5" t="s">
        <v>4218</v>
      </c>
      <c r="Y6786" s="5" t="s">
        <v>2557</v>
      </c>
      <c r="Z6786" s="5" t="s">
        <v>13</v>
      </c>
      <c r="AA6786" s="5"/>
    </row>
    <row r="6787" spans="1:27" ht="12" customHeight="1" x14ac:dyDescent="0.15">
      <c r="A6787" s="1" t="s">
        <v>1745</v>
      </c>
      <c r="B6787" s="1" t="s">
        <v>47</v>
      </c>
      <c r="C6787" s="1" t="s">
        <v>21</v>
      </c>
      <c r="D6787" s="1" t="s">
        <v>2519</v>
      </c>
      <c r="E6787" s="1" t="s">
        <v>10</v>
      </c>
      <c r="F6787" s="1" t="s">
        <v>1758</v>
      </c>
      <c r="G6787" s="1" t="s">
        <v>1305</v>
      </c>
      <c r="H6787" s="1" t="s">
        <v>306</v>
      </c>
      <c r="I6787" s="16"/>
      <c r="J6787" s="16"/>
      <c r="K6787" s="16"/>
      <c r="L6787" s="16"/>
      <c r="M6787" s="16"/>
      <c r="N6787" s="16"/>
      <c r="O6787" s="16"/>
      <c r="P6787" s="16"/>
      <c r="Q6787" s="16"/>
      <c r="R6787" s="16"/>
      <c r="S6787" s="16"/>
      <c r="T6787" s="16"/>
      <c r="U6787" s="16"/>
      <c r="V6787" s="1" t="s">
        <v>4205</v>
      </c>
      <c r="W6787" s="1" t="s">
        <v>2551</v>
      </c>
      <c r="X6787" s="5" t="s">
        <v>4218</v>
      </c>
      <c r="Y6787" s="5" t="s">
        <v>2740</v>
      </c>
      <c r="Z6787" s="5" t="s">
        <v>2788</v>
      </c>
      <c r="AA6787" s="5"/>
    </row>
    <row r="6788" spans="1:27" ht="12" customHeight="1" x14ac:dyDescent="0.15">
      <c r="A6788" s="1" t="s">
        <v>1745</v>
      </c>
      <c r="B6788" s="1" t="s">
        <v>47</v>
      </c>
      <c r="C6788" s="1" t="s">
        <v>23</v>
      </c>
      <c r="D6788" s="1" t="s">
        <v>2519</v>
      </c>
      <c r="E6788" s="1" t="s">
        <v>10</v>
      </c>
      <c r="F6788" s="1" t="s">
        <v>1758</v>
      </c>
      <c r="G6788" s="1" t="s">
        <v>22</v>
      </c>
      <c r="H6788" s="1" t="s">
        <v>13</v>
      </c>
      <c r="I6788" s="16"/>
      <c r="J6788" s="16"/>
      <c r="K6788" s="16"/>
      <c r="L6788" s="16"/>
      <c r="M6788" s="16"/>
      <c r="N6788" s="16"/>
      <c r="O6788" s="16"/>
      <c r="P6788" s="16"/>
      <c r="Q6788" s="16"/>
      <c r="R6788" s="16"/>
      <c r="S6788" s="16"/>
      <c r="T6788" s="16"/>
      <c r="U6788" s="16"/>
      <c r="V6788" s="1" t="s">
        <v>4205</v>
      </c>
      <c r="W6788" s="1" t="s">
        <v>2551</v>
      </c>
      <c r="X6788" s="5" t="s">
        <v>4218</v>
      </c>
      <c r="Y6788" s="5" t="s">
        <v>2564</v>
      </c>
      <c r="Z6788" s="5" t="s">
        <v>13</v>
      </c>
      <c r="AA6788" s="5"/>
    </row>
    <row r="6789" spans="1:27" ht="12" customHeight="1" x14ac:dyDescent="0.15">
      <c r="A6789" s="1" t="s">
        <v>1745</v>
      </c>
      <c r="B6789" s="1" t="s">
        <v>47</v>
      </c>
      <c r="C6789" s="1" t="s">
        <v>77</v>
      </c>
      <c r="D6789" s="1" t="s">
        <v>2519</v>
      </c>
      <c r="E6789" s="1" t="s">
        <v>10</v>
      </c>
      <c r="F6789" s="1" t="s">
        <v>1758</v>
      </c>
      <c r="G6789" s="1" t="s">
        <v>24</v>
      </c>
      <c r="H6789" s="1" t="s">
        <v>13</v>
      </c>
      <c r="I6789" s="16"/>
      <c r="J6789" s="16"/>
      <c r="K6789" s="16"/>
      <c r="L6789" s="16"/>
      <c r="M6789" s="16"/>
      <c r="N6789" s="16"/>
      <c r="O6789" s="16"/>
      <c r="P6789" s="16"/>
      <c r="Q6789" s="16"/>
      <c r="R6789" s="16"/>
      <c r="S6789" s="16"/>
      <c r="T6789" s="16"/>
      <c r="U6789" s="16"/>
      <c r="V6789" s="1" t="s">
        <v>4205</v>
      </c>
      <c r="W6789" s="1" t="s">
        <v>2551</v>
      </c>
      <c r="X6789" s="5" t="s">
        <v>4218</v>
      </c>
      <c r="Y6789" s="5" t="s">
        <v>2559</v>
      </c>
      <c r="Z6789" s="5" t="s">
        <v>13</v>
      </c>
      <c r="AA6789" s="5"/>
    </row>
    <row r="6790" spans="1:27" ht="12" customHeight="1" x14ac:dyDescent="0.15">
      <c r="A6790" s="1" t="s">
        <v>1745</v>
      </c>
      <c r="B6790" s="1" t="s">
        <v>49</v>
      </c>
      <c r="C6790" s="1" t="s">
        <v>9</v>
      </c>
      <c r="D6790" s="1" t="s">
        <v>2519</v>
      </c>
      <c r="E6790" s="1" t="s">
        <v>10</v>
      </c>
      <c r="F6790" s="1" t="s">
        <v>1759</v>
      </c>
      <c r="G6790" s="1" t="s">
        <v>12</v>
      </c>
      <c r="H6790" s="1" t="s">
        <v>13</v>
      </c>
      <c r="I6790" s="16"/>
      <c r="J6790" s="16"/>
      <c r="K6790" s="16"/>
      <c r="L6790" s="16"/>
      <c r="M6790" s="16"/>
      <c r="N6790" s="16"/>
      <c r="O6790" s="16"/>
      <c r="P6790" s="16"/>
      <c r="Q6790" s="16"/>
      <c r="R6790" s="16"/>
      <c r="S6790" s="16"/>
      <c r="T6790" s="16"/>
      <c r="U6790" s="16"/>
      <c r="V6790" s="1" t="s">
        <v>4205</v>
      </c>
      <c r="W6790" s="1" t="s">
        <v>2551</v>
      </c>
      <c r="X6790" s="5" t="s">
        <v>4219</v>
      </c>
      <c r="Y6790" s="5" t="s">
        <v>2553</v>
      </c>
      <c r="Z6790" s="5" t="s">
        <v>13</v>
      </c>
      <c r="AA6790" s="5"/>
    </row>
    <row r="6791" spans="1:27" ht="12" customHeight="1" x14ac:dyDescent="0.15">
      <c r="A6791" s="1" t="s">
        <v>1745</v>
      </c>
      <c r="B6791" s="1" t="s">
        <v>49</v>
      </c>
      <c r="C6791" s="1" t="s">
        <v>15</v>
      </c>
      <c r="D6791" s="1" t="s">
        <v>2519</v>
      </c>
      <c r="E6791" s="1" t="s">
        <v>10</v>
      </c>
      <c r="F6791" s="1" t="s">
        <v>1759</v>
      </c>
      <c r="G6791" s="1" t="s">
        <v>16</v>
      </c>
      <c r="H6791" s="1" t="s">
        <v>13</v>
      </c>
      <c r="I6791" s="16"/>
      <c r="J6791" s="16"/>
      <c r="K6791" s="16"/>
      <c r="L6791" s="16"/>
      <c r="M6791" s="16"/>
      <c r="N6791" s="16"/>
      <c r="O6791" s="16"/>
      <c r="P6791" s="16"/>
      <c r="Q6791" s="16"/>
      <c r="R6791" s="16"/>
      <c r="S6791" s="16"/>
      <c r="T6791" s="16"/>
      <c r="U6791" s="16"/>
      <c r="V6791" s="1" t="s">
        <v>4205</v>
      </c>
      <c r="W6791" s="1" t="s">
        <v>2551</v>
      </c>
      <c r="X6791" s="5" t="s">
        <v>4219</v>
      </c>
      <c r="Y6791" s="5" t="s">
        <v>2561</v>
      </c>
      <c r="Z6791" s="5" t="s">
        <v>13</v>
      </c>
      <c r="AA6791" s="5"/>
    </row>
    <row r="6792" spans="1:27" ht="12" customHeight="1" x14ac:dyDescent="0.15">
      <c r="A6792" s="1" t="s">
        <v>1745</v>
      </c>
      <c r="B6792" s="1" t="s">
        <v>49</v>
      </c>
      <c r="C6792" s="1" t="s">
        <v>17</v>
      </c>
      <c r="D6792" s="1" t="s">
        <v>2519</v>
      </c>
      <c r="E6792" s="1" t="s">
        <v>10</v>
      </c>
      <c r="F6792" s="1" t="s">
        <v>1759</v>
      </c>
      <c r="G6792" s="1" t="s">
        <v>18</v>
      </c>
      <c r="H6792" s="1" t="s">
        <v>13</v>
      </c>
      <c r="I6792" s="16"/>
      <c r="J6792" s="16"/>
      <c r="K6792" s="16"/>
      <c r="L6792" s="16"/>
      <c r="M6792" s="16"/>
      <c r="N6792" s="16"/>
      <c r="O6792" s="16"/>
      <c r="P6792" s="16"/>
      <c r="Q6792" s="16"/>
      <c r="R6792" s="16"/>
      <c r="S6792" s="16"/>
      <c r="T6792" s="16"/>
      <c r="U6792" s="16"/>
      <c r="V6792" s="1" t="s">
        <v>4205</v>
      </c>
      <c r="W6792" s="1" t="s">
        <v>2551</v>
      </c>
      <c r="X6792" s="5" t="s">
        <v>4219</v>
      </c>
      <c r="Y6792" s="5" t="s">
        <v>2562</v>
      </c>
      <c r="Z6792" s="5" t="s">
        <v>13</v>
      </c>
      <c r="AA6792" s="5"/>
    </row>
    <row r="6793" spans="1:27" ht="12" customHeight="1" x14ac:dyDescent="0.15">
      <c r="A6793" s="1" t="s">
        <v>1745</v>
      </c>
      <c r="B6793" s="1" t="s">
        <v>49</v>
      </c>
      <c r="C6793" s="1" t="s">
        <v>19</v>
      </c>
      <c r="D6793" s="1" t="s">
        <v>2519</v>
      </c>
      <c r="E6793" s="1" t="s">
        <v>10</v>
      </c>
      <c r="F6793" s="1" t="s">
        <v>1759</v>
      </c>
      <c r="G6793" s="1" t="s">
        <v>242</v>
      </c>
      <c r="H6793" s="1" t="s">
        <v>13</v>
      </c>
      <c r="I6793" s="16"/>
      <c r="J6793" s="16"/>
      <c r="K6793" s="16"/>
      <c r="L6793" s="16"/>
      <c r="M6793" s="16"/>
      <c r="N6793" s="16"/>
      <c r="O6793" s="16"/>
      <c r="P6793" s="16"/>
      <c r="Q6793" s="16"/>
      <c r="R6793" s="16"/>
      <c r="S6793" s="16"/>
      <c r="T6793" s="16"/>
      <c r="U6793" s="16"/>
      <c r="V6793" s="1" t="s">
        <v>4205</v>
      </c>
      <c r="W6793" s="1" t="s">
        <v>2551</v>
      </c>
      <c r="X6793" s="5" t="s">
        <v>4219</v>
      </c>
      <c r="Y6793" s="5" t="s">
        <v>2557</v>
      </c>
      <c r="Z6793" s="5" t="s">
        <v>13</v>
      </c>
      <c r="AA6793" s="5"/>
    </row>
    <row r="6794" spans="1:27" ht="12" customHeight="1" x14ac:dyDescent="0.15">
      <c r="A6794" s="1" t="s">
        <v>1745</v>
      </c>
      <c r="B6794" s="1" t="s">
        <v>49</v>
      </c>
      <c r="C6794" s="1" t="s">
        <v>21</v>
      </c>
      <c r="D6794" s="1" t="s">
        <v>2519</v>
      </c>
      <c r="E6794" s="1" t="s">
        <v>10</v>
      </c>
      <c r="F6794" s="1" t="s">
        <v>1759</v>
      </c>
      <c r="G6794" s="1" t="s">
        <v>1305</v>
      </c>
      <c r="H6794" s="1" t="s">
        <v>306</v>
      </c>
      <c r="I6794" s="16"/>
      <c r="J6794" s="16"/>
      <c r="K6794" s="16"/>
      <c r="L6794" s="16"/>
      <c r="M6794" s="16"/>
      <c r="N6794" s="16"/>
      <c r="O6794" s="16"/>
      <c r="P6794" s="16"/>
      <c r="Q6794" s="16"/>
      <c r="R6794" s="16"/>
      <c r="S6794" s="16"/>
      <c r="T6794" s="16"/>
      <c r="U6794" s="16"/>
      <c r="V6794" s="1" t="s">
        <v>4205</v>
      </c>
      <c r="W6794" s="1" t="s">
        <v>2551</v>
      </c>
      <c r="X6794" s="5" t="s">
        <v>4219</v>
      </c>
      <c r="Y6794" s="5" t="s">
        <v>2740</v>
      </c>
      <c r="Z6794" s="5" t="s">
        <v>2788</v>
      </c>
      <c r="AA6794" s="5"/>
    </row>
    <row r="6795" spans="1:27" ht="12" customHeight="1" x14ac:dyDescent="0.15">
      <c r="A6795" s="1" t="s">
        <v>1745</v>
      </c>
      <c r="B6795" s="1" t="s">
        <v>49</v>
      </c>
      <c r="C6795" s="1" t="s">
        <v>23</v>
      </c>
      <c r="D6795" s="1" t="s">
        <v>2519</v>
      </c>
      <c r="E6795" s="1" t="s">
        <v>10</v>
      </c>
      <c r="F6795" s="1" t="s">
        <v>1759</v>
      </c>
      <c r="G6795" s="1" t="s">
        <v>22</v>
      </c>
      <c r="H6795" s="1" t="s">
        <v>13</v>
      </c>
      <c r="I6795" s="16"/>
      <c r="J6795" s="16"/>
      <c r="K6795" s="16"/>
      <c r="L6795" s="16"/>
      <c r="M6795" s="16"/>
      <c r="N6795" s="16"/>
      <c r="O6795" s="16"/>
      <c r="P6795" s="16"/>
      <c r="Q6795" s="16"/>
      <c r="R6795" s="16"/>
      <c r="S6795" s="16"/>
      <c r="T6795" s="16"/>
      <c r="U6795" s="16"/>
      <c r="V6795" s="1" t="s">
        <v>4205</v>
      </c>
      <c r="W6795" s="1" t="s">
        <v>2551</v>
      </c>
      <c r="X6795" s="5" t="s">
        <v>4219</v>
      </c>
      <c r="Y6795" s="5" t="s">
        <v>2564</v>
      </c>
      <c r="Z6795" s="5" t="s">
        <v>13</v>
      </c>
      <c r="AA6795" s="5"/>
    </row>
    <row r="6796" spans="1:27" ht="12" customHeight="1" x14ac:dyDescent="0.15">
      <c r="A6796" s="1" t="s">
        <v>1745</v>
      </c>
      <c r="B6796" s="1" t="s">
        <v>49</v>
      </c>
      <c r="C6796" s="1" t="s">
        <v>77</v>
      </c>
      <c r="D6796" s="1" t="s">
        <v>2519</v>
      </c>
      <c r="E6796" s="1" t="s">
        <v>10</v>
      </c>
      <c r="F6796" s="1" t="s">
        <v>1759</v>
      </c>
      <c r="G6796" s="1" t="s">
        <v>24</v>
      </c>
      <c r="H6796" s="1" t="s">
        <v>13</v>
      </c>
      <c r="I6796" s="16"/>
      <c r="J6796" s="16"/>
      <c r="K6796" s="16"/>
      <c r="L6796" s="16"/>
      <c r="M6796" s="16"/>
      <c r="N6796" s="16"/>
      <c r="O6796" s="16"/>
      <c r="P6796" s="16"/>
      <c r="Q6796" s="16"/>
      <c r="R6796" s="16"/>
      <c r="S6796" s="16"/>
      <c r="T6796" s="16"/>
      <c r="U6796" s="16"/>
      <c r="V6796" s="1" t="s">
        <v>4205</v>
      </c>
      <c r="W6796" s="1" t="s">
        <v>2551</v>
      </c>
      <c r="X6796" s="5" t="s">
        <v>4219</v>
      </c>
      <c r="Y6796" s="5" t="s">
        <v>2559</v>
      </c>
      <c r="Z6796" s="5" t="s">
        <v>13</v>
      </c>
      <c r="AA6796" s="5"/>
    </row>
    <row r="6797" spans="1:27" ht="12" customHeight="1" x14ac:dyDescent="0.15">
      <c r="A6797" s="1" t="s">
        <v>1745</v>
      </c>
      <c r="B6797" s="1" t="s">
        <v>51</v>
      </c>
      <c r="C6797" s="1" t="s">
        <v>9</v>
      </c>
      <c r="D6797" s="1" t="s">
        <v>2519</v>
      </c>
      <c r="E6797" s="1" t="s">
        <v>10</v>
      </c>
      <c r="F6797" s="1" t="s">
        <v>1760</v>
      </c>
      <c r="G6797" s="1" t="s">
        <v>12</v>
      </c>
      <c r="H6797" s="1" t="s">
        <v>13</v>
      </c>
      <c r="I6797" s="16"/>
      <c r="J6797" s="16"/>
      <c r="K6797" s="16"/>
      <c r="L6797" s="16"/>
      <c r="M6797" s="16"/>
      <c r="N6797" s="16"/>
      <c r="O6797" s="16"/>
      <c r="P6797" s="16"/>
      <c r="Q6797" s="16"/>
      <c r="R6797" s="16"/>
      <c r="S6797" s="16"/>
      <c r="T6797" s="16"/>
      <c r="U6797" s="16"/>
      <c r="V6797" s="1" t="s">
        <v>4205</v>
      </c>
      <c r="W6797" s="1" t="s">
        <v>2551</v>
      </c>
      <c r="X6797" s="5" t="s">
        <v>4220</v>
      </c>
      <c r="Y6797" s="5" t="s">
        <v>2553</v>
      </c>
      <c r="Z6797" s="5" t="s">
        <v>13</v>
      </c>
      <c r="AA6797" s="5"/>
    </row>
    <row r="6798" spans="1:27" ht="12" customHeight="1" x14ac:dyDescent="0.15">
      <c r="A6798" s="1" t="s">
        <v>1745</v>
      </c>
      <c r="B6798" s="1" t="s">
        <v>51</v>
      </c>
      <c r="C6798" s="1" t="s">
        <v>15</v>
      </c>
      <c r="D6798" s="1" t="s">
        <v>2519</v>
      </c>
      <c r="E6798" s="1" t="s">
        <v>10</v>
      </c>
      <c r="F6798" s="1" t="s">
        <v>1760</v>
      </c>
      <c r="G6798" s="1" t="s">
        <v>16</v>
      </c>
      <c r="H6798" s="1" t="s">
        <v>13</v>
      </c>
      <c r="I6798" s="16"/>
      <c r="J6798" s="16"/>
      <c r="K6798" s="16"/>
      <c r="L6798" s="16"/>
      <c r="M6798" s="16"/>
      <c r="N6798" s="16"/>
      <c r="O6798" s="16"/>
      <c r="P6798" s="16"/>
      <c r="Q6798" s="16"/>
      <c r="R6798" s="16"/>
      <c r="S6798" s="16"/>
      <c r="T6798" s="16"/>
      <c r="U6798" s="16"/>
      <c r="V6798" s="1" t="s">
        <v>4205</v>
      </c>
      <c r="W6798" s="1" t="s">
        <v>2551</v>
      </c>
      <c r="X6798" s="5" t="s">
        <v>4220</v>
      </c>
      <c r="Y6798" s="5" t="s">
        <v>2561</v>
      </c>
      <c r="Z6798" s="5" t="s">
        <v>13</v>
      </c>
      <c r="AA6798" s="5"/>
    </row>
    <row r="6799" spans="1:27" ht="12" customHeight="1" x14ac:dyDescent="0.15">
      <c r="A6799" s="1" t="s">
        <v>1745</v>
      </c>
      <c r="B6799" s="1" t="s">
        <v>51</v>
      </c>
      <c r="C6799" s="1" t="s">
        <v>17</v>
      </c>
      <c r="D6799" s="1" t="s">
        <v>2519</v>
      </c>
      <c r="E6799" s="1" t="s">
        <v>10</v>
      </c>
      <c r="F6799" s="1" t="s">
        <v>1760</v>
      </c>
      <c r="G6799" s="1" t="s">
        <v>18</v>
      </c>
      <c r="H6799" s="1" t="s">
        <v>13</v>
      </c>
      <c r="I6799" s="16"/>
      <c r="J6799" s="16"/>
      <c r="K6799" s="16"/>
      <c r="L6799" s="16"/>
      <c r="M6799" s="16"/>
      <c r="N6799" s="16"/>
      <c r="O6799" s="16"/>
      <c r="P6799" s="16"/>
      <c r="Q6799" s="16"/>
      <c r="R6799" s="16"/>
      <c r="S6799" s="16"/>
      <c r="T6799" s="16"/>
      <c r="U6799" s="16"/>
      <c r="V6799" s="1" t="s">
        <v>4205</v>
      </c>
      <c r="W6799" s="1" t="s">
        <v>2551</v>
      </c>
      <c r="X6799" s="5" t="s">
        <v>4220</v>
      </c>
      <c r="Y6799" s="5" t="s">
        <v>2562</v>
      </c>
      <c r="Z6799" s="5" t="s">
        <v>13</v>
      </c>
      <c r="AA6799" s="5"/>
    </row>
    <row r="6800" spans="1:27" ht="12" customHeight="1" x14ac:dyDescent="0.15">
      <c r="A6800" s="1" t="s">
        <v>1745</v>
      </c>
      <c r="B6800" s="1" t="s">
        <v>51</v>
      </c>
      <c r="C6800" s="1" t="s">
        <v>19</v>
      </c>
      <c r="D6800" s="1" t="s">
        <v>2519</v>
      </c>
      <c r="E6800" s="1" t="s">
        <v>10</v>
      </c>
      <c r="F6800" s="1" t="s">
        <v>1760</v>
      </c>
      <c r="G6800" s="1" t="s">
        <v>242</v>
      </c>
      <c r="H6800" s="1" t="s">
        <v>13</v>
      </c>
      <c r="I6800" s="16"/>
      <c r="J6800" s="16"/>
      <c r="K6800" s="16"/>
      <c r="L6800" s="16"/>
      <c r="M6800" s="16"/>
      <c r="N6800" s="16"/>
      <c r="O6800" s="16"/>
      <c r="P6800" s="16"/>
      <c r="Q6800" s="16"/>
      <c r="R6800" s="16"/>
      <c r="S6800" s="16"/>
      <c r="T6800" s="16"/>
      <c r="U6800" s="16"/>
      <c r="V6800" s="1" t="s">
        <v>4205</v>
      </c>
      <c r="W6800" s="1" t="s">
        <v>2551</v>
      </c>
      <c r="X6800" s="5" t="s">
        <v>4220</v>
      </c>
      <c r="Y6800" s="5" t="s">
        <v>2557</v>
      </c>
      <c r="Z6800" s="5" t="s">
        <v>13</v>
      </c>
      <c r="AA6800" s="5"/>
    </row>
    <row r="6801" spans="1:27" ht="12" customHeight="1" x14ac:dyDescent="0.15">
      <c r="A6801" s="1" t="s">
        <v>1745</v>
      </c>
      <c r="B6801" s="1" t="s">
        <v>51</v>
      </c>
      <c r="C6801" s="1" t="s">
        <v>21</v>
      </c>
      <c r="D6801" s="1" t="s">
        <v>2519</v>
      </c>
      <c r="E6801" s="1" t="s">
        <v>10</v>
      </c>
      <c r="F6801" s="1" t="s">
        <v>1760</v>
      </c>
      <c r="G6801" s="1" t="s">
        <v>1305</v>
      </c>
      <c r="H6801" s="1" t="s">
        <v>306</v>
      </c>
      <c r="I6801" s="16"/>
      <c r="J6801" s="16"/>
      <c r="K6801" s="16"/>
      <c r="L6801" s="16"/>
      <c r="M6801" s="16"/>
      <c r="N6801" s="16"/>
      <c r="O6801" s="16"/>
      <c r="P6801" s="16"/>
      <c r="Q6801" s="16"/>
      <c r="R6801" s="16"/>
      <c r="S6801" s="16"/>
      <c r="T6801" s="16"/>
      <c r="U6801" s="16"/>
      <c r="V6801" s="1" t="s">
        <v>4205</v>
      </c>
      <c r="W6801" s="1" t="s">
        <v>2551</v>
      </c>
      <c r="X6801" s="5" t="s">
        <v>4220</v>
      </c>
      <c r="Y6801" s="5" t="s">
        <v>2740</v>
      </c>
      <c r="Z6801" s="5" t="s">
        <v>2788</v>
      </c>
      <c r="AA6801" s="5"/>
    </row>
    <row r="6802" spans="1:27" ht="12" customHeight="1" x14ac:dyDescent="0.15">
      <c r="A6802" s="1" t="s">
        <v>1745</v>
      </c>
      <c r="B6802" s="1" t="s">
        <v>51</v>
      </c>
      <c r="C6802" s="1" t="s">
        <v>23</v>
      </c>
      <c r="D6802" s="1" t="s">
        <v>2519</v>
      </c>
      <c r="E6802" s="1" t="s">
        <v>10</v>
      </c>
      <c r="F6802" s="1" t="s">
        <v>1760</v>
      </c>
      <c r="G6802" s="1" t="s">
        <v>22</v>
      </c>
      <c r="H6802" s="1" t="s">
        <v>13</v>
      </c>
      <c r="I6802" s="16"/>
      <c r="J6802" s="16"/>
      <c r="K6802" s="16"/>
      <c r="L6802" s="16"/>
      <c r="M6802" s="16"/>
      <c r="N6802" s="16"/>
      <c r="O6802" s="16"/>
      <c r="P6802" s="16"/>
      <c r="Q6802" s="16"/>
      <c r="R6802" s="16"/>
      <c r="S6802" s="16"/>
      <c r="T6802" s="16"/>
      <c r="U6802" s="16"/>
      <c r="V6802" s="1" t="s">
        <v>4205</v>
      </c>
      <c r="W6802" s="1" t="s">
        <v>2551</v>
      </c>
      <c r="X6802" s="5" t="s">
        <v>4220</v>
      </c>
      <c r="Y6802" s="5" t="s">
        <v>2564</v>
      </c>
      <c r="Z6802" s="5" t="s">
        <v>13</v>
      </c>
      <c r="AA6802" s="5"/>
    </row>
    <row r="6803" spans="1:27" ht="12" customHeight="1" x14ac:dyDescent="0.15">
      <c r="A6803" s="1" t="s">
        <v>1745</v>
      </c>
      <c r="B6803" s="1" t="s">
        <v>51</v>
      </c>
      <c r="C6803" s="1" t="s">
        <v>77</v>
      </c>
      <c r="D6803" s="1" t="s">
        <v>2519</v>
      </c>
      <c r="E6803" s="1" t="s">
        <v>10</v>
      </c>
      <c r="F6803" s="1" t="s">
        <v>1760</v>
      </c>
      <c r="G6803" s="1" t="s">
        <v>24</v>
      </c>
      <c r="H6803" s="1" t="s">
        <v>13</v>
      </c>
      <c r="I6803" s="16"/>
      <c r="J6803" s="16"/>
      <c r="K6803" s="16"/>
      <c r="L6803" s="16"/>
      <c r="M6803" s="16"/>
      <c r="N6803" s="16"/>
      <c r="O6803" s="16"/>
      <c r="P6803" s="16"/>
      <c r="Q6803" s="16"/>
      <c r="R6803" s="16"/>
      <c r="S6803" s="16"/>
      <c r="T6803" s="16"/>
      <c r="U6803" s="16"/>
      <c r="V6803" s="1" t="s">
        <v>4205</v>
      </c>
      <c r="W6803" s="1" t="s">
        <v>2551</v>
      </c>
      <c r="X6803" s="5" t="s">
        <v>4220</v>
      </c>
      <c r="Y6803" s="5" t="s">
        <v>2559</v>
      </c>
      <c r="Z6803" s="5" t="s">
        <v>13</v>
      </c>
      <c r="AA6803" s="5"/>
    </row>
    <row r="6804" spans="1:27" ht="12" customHeight="1" x14ac:dyDescent="0.15">
      <c r="A6804" s="1" t="s">
        <v>1745</v>
      </c>
      <c r="B6804" s="1" t="s">
        <v>53</v>
      </c>
      <c r="C6804" s="1" t="s">
        <v>9</v>
      </c>
      <c r="D6804" s="1" t="s">
        <v>2519</v>
      </c>
      <c r="E6804" s="1" t="s">
        <v>10</v>
      </c>
      <c r="F6804" s="1" t="s">
        <v>1761</v>
      </c>
      <c r="G6804" s="1" t="s">
        <v>12</v>
      </c>
      <c r="H6804" s="1" t="s">
        <v>13</v>
      </c>
      <c r="I6804" s="16"/>
      <c r="J6804" s="16"/>
      <c r="K6804" s="16"/>
      <c r="L6804" s="16"/>
      <c r="M6804" s="16"/>
      <c r="N6804" s="16"/>
      <c r="O6804" s="16"/>
      <c r="P6804" s="16"/>
      <c r="Q6804" s="16"/>
      <c r="R6804" s="16"/>
      <c r="S6804" s="16"/>
      <c r="T6804" s="16"/>
      <c r="U6804" s="16"/>
      <c r="V6804" s="1" t="s">
        <v>4205</v>
      </c>
      <c r="W6804" s="1" t="s">
        <v>2551</v>
      </c>
      <c r="X6804" s="5" t="s">
        <v>4221</v>
      </c>
      <c r="Y6804" s="5" t="s">
        <v>2553</v>
      </c>
      <c r="Z6804" s="5" t="s">
        <v>13</v>
      </c>
      <c r="AA6804" s="5"/>
    </row>
    <row r="6805" spans="1:27" ht="12" customHeight="1" x14ac:dyDescent="0.15">
      <c r="A6805" s="1" t="s">
        <v>1745</v>
      </c>
      <c r="B6805" s="1" t="s">
        <v>53</v>
      </c>
      <c r="C6805" s="1" t="s">
        <v>15</v>
      </c>
      <c r="D6805" s="1" t="s">
        <v>2519</v>
      </c>
      <c r="E6805" s="1" t="s">
        <v>10</v>
      </c>
      <c r="F6805" s="1" t="s">
        <v>1761</v>
      </c>
      <c r="G6805" s="1" t="s">
        <v>16</v>
      </c>
      <c r="H6805" s="1" t="s">
        <v>13</v>
      </c>
      <c r="I6805" s="16"/>
      <c r="J6805" s="16"/>
      <c r="K6805" s="16"/>
      <c r="L6805" s="16"/>
      <c r="M6805" s="16"/>
      <c r="N6805" s="16"/>
      <c r="O6805" s="16"/>
      <c r="P6805" s="16"/>
      <c r="Q6805" s="16"/>
      <c r="R6805" s="16"/>
      <c r="S6805" s="16"/>
      <c r="T6805" s="16"/>
      <c r="U6805" s="16"/>
      <c r="V6805" s="1" t="s">
        <v>4205</v>
      </c>
      <c r="W6805" s="1" t="s">
        <v>2551</v>
      </c>
      <c r="X6805" s="5" t="s">
        <v>4221</v>
      </c>
      <c r="Y6805" s="5" t="s">
        <v>2561</v>
      </c>
      <c r="Z6805" s="5" t="s">
        <v>13</v>
      </c>
      <c r="AA6805" s="5"/>
    </row>
    <row r="6806" spans="1:27" ht="12" customHeight="1" x14ac:dyDescent="0.15">
      <c r="A6806" s="1" t="s">
        <v>1745</v>
      </c>
      <c r="B6806" s="1" t="s">
        <v>53</v>
      </c>
      <c r="C6806" s="1" t="s">
        <v>17</v>
      </c>
      <c r="D6806" s="1" t="s">
        <v>2519</v>
      </c>
      <c r="E6806" s="1" t="s">
        <v>10</v>
      </c>
      <c r="F6806" s="1" t="s">
        <v>1761</v>
      </c>
      <c r="G6806" s="1" t="s">
        <v>18</v>
      </c>
      <c r="H6806" s="1" t="s">
        <v>13</v>
      </c>
      <c r="I6806" s="16"/>
      <c r="J6806" s="16"/>
      <c r="K6806" s="16"/>
      <c r="L6806" s="16"/>
      <c r="M6806" s="16"/>
      <c r="N6806" s="16"/>
      <c r="O6806" s="16"/>
      <c r="P6806" s="16"/>
      <c r="Q6806" s="16"/>
      <c r="R6806" s="16"/>
      <c r="S6806" s="16"/>
      <c r="T6806" s="16"/>
      <c r="U6806" s="16"/>
      <c r="V6806" s="1" t="s">
        <v>4205</v>
      </c>
      <c r="W6806" s="1" t="s">
        <v>2551</v>
      </c>
      <c r="X6806" s="5" t="s">
        <v>4221</v>
      </c>
      <c r="Y6806" s="5" t="s">
        <v>2562</v>
      </c>
      <c r="Z6806" s="5" t="s">
        <v>13</v>
      </c>
      <c r="AA6806" s="5"/>
    </row>
    <row r="6807" spans="1:27" ht="12" customHeight="1" x14ac:dyDescent="0.15">
      <c r="A6807" s="1" t="s">
        <v>1745</v>
      </c>
      <c r="B6807" s="1" t="s">
        <v>53</v>
      </c>
      <c r="C6807" s="1" t="s">
        <v>19</v>
      </c>
      <c r="D6807" s="1" t="s">
        <v>2519</v>
      </c>
      <c r="E6807" s="1" t="s">
        <v>10</v>
      </c>
      <c r="F6807" s="1" t="s">
        <v>1761</v>
      </c>
      <c r="G6807" s="1" t="s">
        <v>242</v>
      </c>
      <c r="H6807" s="1" t="s">
        <v>13</v>
      </c>
      <c r="I6807" s="16"/>
      <c r="J6807" s="16"/>
      <c r="K6807" s="16"/>
      <c r="L6807" s="16"/>
      <c r="M6807" s="16"/>
      <c r="N6807" s="16"/>
      <c r="O6807" s="16"/>
      <c r="P6807" s="16"/>
      <c r="Q6807" s="16"/>
      <c r="R6807" s="16"/>
      <c r="S6807" s="16"/>
      <c r="T6807" s="16"/>
      <c r="U6807" s="16"/>
      <c r="V6807" s="1" t="s">
        <v>4205</v>
      </c>
      <c r="W6807" s="1" t="s">
        <v>2551</v>
      </c>
      <c r="X6807" s="5" t="s">
        <v>4221</v>
      </c>
      <c r="Y6807" s="5" t="s">
        <v>2557</v>
      </c>
      <c r="Z6807" s="5" t="s">
        <v>13</v>
      </c>
      <c r="AA6807" s="5"/>
    </row>
    <row r="6808" spans="1:27" ht="12" customHeight="1" x14ac:dyDescent="0.15">
      <c r="A6808" s="1" t="s">
        <v>1745</v>
      </c>
      <c r="B6808" s="1" t="s">
        <v>53</v>
      </c>
      <c r="C6808" s="1" t="s">
        <v>21</v>
      </c>
      <c r="D6808" s="1" t="s">
        <v>2519</v>
      </c>
      <c r="E6808" s="1" t="s">
        <v>10</v>
      </c>
      <c r="F6808" s="1" t="s">
        <v>1761</v>
      </c>
      <c r="G6808" s="1" t="s">
        <v>1305</v>
      </c>
      <c r="H6808" s="1" t="s">
        <v>306</v>
      </c>
      <c r="I6808" s="16"/>
      <c r="J6808" s="16"/>
      <c r="K6808" s="16"/>
      <c r="L6808" s="16"/>
      <c r="M6808" s="16"/>
      <c r="N6808" s="16"/>
      <c r="O6808" s="16"/>
      <c r="P6808" s="16"/>
      <c r="Q6808" s="16"/>
      <c r="R6808" s="16"/>
      <c r="S6808" s="16"/>
      <c r="T6808" s="16"/>
      <c r="U6808" s="16"/>
      <c r="V6808" s="1" t="s">
        <v>4205</v>
      </c>
      <c r="W6808" s="1" t="s">
        <v>2551</v>
      </c>
      <c r="X6808" s="5" t="s">
        <v>4221</v>
      </c>
      <c r="Y6808" s="5" t="s">
        <v>2740</v>
      </c>
      <c r="Z6808" s="5" t="s">
        <v>2788</v>
      </c>
      <c r="AA6808" s="5"/>
    </row>
    <row r="6809" spans="1:27" ht="12" customHeight="1" x14ac:dyDescent="0.15">
      <c r="A6809" s="1" t="s">
        <v>1745</v>
      </c>
      <c r="B6809" s="1" t="s">
        <v>53</v>
      </c>
      <c r="C6809" s="1" t="s">
        <v>23</v>
      </c>
      <c r="D6809" s="1" t="s">
        <v>2519</v>
      </c>
      <c r="E6809" s="1" t="s">
        <v>10</v>
      </c>
      <c r="F6809" s="1" t="s">
        <v>1761</v>
      </c>
      <c r="G6809" s="1" t="s">
        <v>22</v>
      </c>
      <c r="H6809" s="1" t="s">
        <v>13</v>
      </c>
      <c r="I6809" s="16"/>
      <c r="J6809" s="16"/>
      <c r="K6809" s="16"/>
      <c r="L6809" s="16"/>
      <c r="M6809" s="16"/>
      <c r="N6809" s="16"/>
      <c r="O6809" s="16"/>
      <c r="P6809" s="16"/>
      <c r="Q6809" s="16"/>
      <c r="R6809" s="16"/>
      <c r="S6809" s="16"/>
      <c r="T6809" s="16"/>
      <c r="U6809" s="16"/>
      <c r="V6809" s="1" t="s">
        <v>4205</v>
      </c>
      <c r="W6809" s="1" t="s">
        <v>2551</v>
      </c>
      <c r="X6809" s="5" t="s">
        <v>4221</v>
      </c>
      <c r="Y6809" s="5" t="s">
        <v>2564</v>
      </c>
      <c r="Z6809" s="5" t="s">
        <v>13</v>
      </c>
      <c r="AA6809" s="5"/>
    </row>
    <row r="6810" spans="1:27" ht="12" customHeight="1" x14ac:dyDescent="0.15">
      <c r="A6810" s="1" t="s">
        <v>1745</v>
      </c>
      <c r="B6810" s="1" t="s">
        <v>53</v>
      </c>
      <c r="C6810" s="1" t="s">
        <v>77</v>
      </c>
      <c r="D6810" s="1" t="s">
        <v>2519</v>
      </c>
      <c r="E6810" s="1" t="s">
        <v>10</v>
      </c>
      <c r="F6810" s="1" t="s">
        <v>1761</v>
      </c>
      <c r="G6810" s="1" t="s">
        <v>24</v>
      </c>
      <c r="H6810" s="1" t="s">
        <v>13</v>
      </c>
      <c r="I6810" s="16"/>
      <c r="J6810" s="16"/>
      <c r="K6810" s="16"/>
      <c r="L6810" s="16"/>
      <c r="M6810" s="16"/>
      <c r="N6810" s="16"/>
      <c r="O6810" s="16"/>
      <c r="P6810" s="16"/>
      <c r="Q6810" s="16"/>
      <c r="R6810" s="16"/>
      <c r="S6810" s="16"/>
      <c r="T6810" s="16"/>
      <c r="U6810" s="16"/>
      <c r="V6810" s="1" t="s">
        <v>4205</v>
      </c>
      <c r="W6810" s="1" t="s">
        <v>2551</v>
      </c>
      <c r="X6810" s="5" t="s">
        <v>4221</v>
      </c>
      <c r="Y6810" s="5" t="s">
        <v>2559</v>
      </c>
      <c r="Z6810" s="5" t="s">
        <v>13</v>
      </c>
      <c r="AA6810" s="5"/>
    </row>
    <row r="6811" spans="1:27" ht="12" customHeight="1" x14ac:dyDescent="0.15">
      <c r="A6811" s="1" t="s">
        <v>1745</v>
      </c>
      <c r="B6811" s="1" t="s">
        <v>55</v>
      </c>
      <c r="C6811" s="1" t="s">
        <v>9</v>
      </c>
      <c r="D6811" s="1" t="s">
        <v>2519</v>
      </c>
      <c r="E6811" s="1" t="s">
        <v>10</v>
      </c>
      <c r="F6811" s="1" t="s">
        <v>1762</v>
      </c>
      <c r="G6811" s="1" t="s">
        <v>12</v>
      </c>
      <c r="H6811" s="1" t="s">
        <v>13</v>
      </c>
      <c r="I6811" s="16"/>
      <c r="J6811" s="16"/>
      <c r="K6811" s="16"/>
      <c r="L6811" s="16"/>
      <c r="M6811" s="16"/>
      <c r="N6811" s="16"/>
      <c r="O6811" s="16"/>
      <c r="P6811" s="16"/>
      <c r="Q6811" s="16"/>
      <c r="R6811" s="16"/>
      <c r="S6811" s="16"/>
      <c r="T6811" s="16"/>
      <c r="U6811" s="16"/>
      <c r="V6811" s="1" t="s">
        <v>4205</v>
      </c>
      <c r="W6811" s="1" t="s">
        <v>2551</v>
      </c>
      <c r="X6811" s="5" t="s">
        <v>4222</v>
      </c>
      <c r="Y6811" s="5" t="s">
        <v>2553</v>
      </c>
      <c r="Z6811" s="5" t="s">
        <v>13</v>
      </c>
      <c r="AA6811" s="5"/>
    </row>
    <row r="6812" spans="1:27" ht="12" customHeight="1" x14ac:dyDescent="0.15">
      <c r="A6812" s="1" t="s">
        <v>1745</v>
      </c>
      <c r="B6812" s="1" t="s">
        <v>55</v>
      </c>
      <c r="C6812" s="1" t="s">
        <v>15</v>
      </c>
      <c r="D6812" s="1" t="s">
        <v>2519</v>
      </c>
      <c r="E6812" s="1" t="s">
        <v>10</v>
      </c>
      <c r="F6812" s="1" t="s">
        <v>1762</v>
      </c>
      <c r="G6812" s="1" t="s">
        <v>16</v>
      </c>
      <c r="H6812" s="1" t="s">
        <v>13</v>
      </c>
      <c r="I6812" s="16"/>
      <c r="J6812" s="16"/>
      <c r="K6812" s="16"/>
      <c r="L6812" s="16"/>
      <c r="M6812" s="16"/>
      <c r="N6812" s="16"/>
      <c r="O6812" s="16"/>
      <c r="P6812" s="16"/>
      <c r="Q6812" s="16"/>
      <c r="R6812" s="16"/>
      <c r="S6812" s="16"/>
      <c r="T6812" s="16"/>
      <c r="U6812" s="16"/>
      <c r="V6812" s="1" t="s">
        <v>4205</v>
      </c>
      <c r="W6812" s="1" t="s">
        <v>2551</v>
      </c>
      <c r="X6812" s="5" t="s">
        <v>4222</v>
      </c>
      <c r="Y6812" s="5" t="s">
        <v>2561</v>
      </c>
      <c r="Z6812" s="5" t="s">
        <v>13</v>
      </c>
      <c r="AA6812" s="5"/>
    </row>
    <row r="6813" spans="1:27" ht="12" customHeight="1" x14ac:dyDescent="0.15">
      <c r="A6813" s="1" t="s">
        <v>1745</v>
      </c>
      <c r="B6813" s="1" t="s">
        <v>55</v>
      </c>
      <c r="C6813" s="1" t="s">
        <v>17</v>
      </c>
      <c r="D6813" s="1" t="s">
        <v>2519</v>
      </c>
      <c r="E6813" s="1" t="s">
        <v>10</v>
      </c>
      <c r="F6813" s="1" t="s">
        <v>1762</v>
      </c>
      <c r="G6813" s="1" t="s">
        <v>18</v>
      </c>
      <c r="H6813" s="1" t="s">
        <v>13</v>
      </c>
      <c r="I6813" s="16"/>
      <c r="J6813" s="16"/>
      <c r="K6813" s="16"/>
      <c r="L6813" s="16"/>
      <c r="M6813" s="16"/>
      <c r="N6813" s="16"/>
      <c r="O6813" s="16"/>
      <c r="P6813" s="16"/>
      <c r="Q6813" s="16"/>
      <c r="R6813" s="16"/>
      <c r="S6813" s="16"/>
      <c r="T6813" s="16"/>
      <c r="U6813" s="16"/>
      <c r="V6813" s="1" t="s">
        <v>4205</v>
      </c>
      <c r="W6813" s="1" t="s">
        <v>2551</v>
      </c>
      <c r="X6813" s="5" t="s">
        <v>4222</v>
      </c>
      <c r="Y6813" s="5" t="s">
        <v>2562</v>
      </c>
      <c r="Z6813" s="5" t="s">
        <v>13</v>
      </c>
      <c r="AA6813" s="5"/>
    </row>
    <row r="6814" spans="1:27" ht="12" customHeight="1" x14ac:dyDescent="0.15">
      <c r="A6814" s="1" t="s">
        <v>1745</v>
      </c>
      <c r="B6814" s="1" t="s">
        <v>55</v>
      </c>
      <c r="C6814" s="1" t="s">
        <v>19</v>
      </c>
      <c r="D6814" s="1" t="s">
        <v>2519</v>
      </c>
      <c r="E6814" s="1" t="s">
        <v>10</v>
      </c>
      <c r="F6814" s="1" t="s">
        <v>1762</v>
      </c>
      <c r="G6814" s="1" t="s">
        <v>242</v>
      </c>
      <c r="H6814" s="1" t="s">
        <v>13</v>
      </c>
      <c r="I6814" s="16"/>
      <c r="J6814" s="16"/>
      <c r="K6814" s="16"/>
      <c r="L6814" s="16"/>
      <c r="M6814" s="16"/>
      <c r="N6814" s="16"/>
      <c r="O6814" s="16"/>
      <c r="P6814" s="16"/>
      <c r="Q6814" s="16"/>
      <c r="R6814" s="16"/>
      <c r="S6814" s="16"/>
      <c r="T6814" s="16"/>
      <c r="U6814" s="16"/>
      <c r="V6814" s="1" t="s">
        <v>4205</v>
      </c>
      <c r="W6814" s="1" t="s">
        <v>2551</v>
      </c>
      <c r="X6814" s="5" t="s">
        <v>4222</v>
      </c>
      <c r="Y6814" s="5" t="s">
        <v>2557</v>
      </c>
      <c r="Z6814" s="5" t="s">
        <v>13</v>
      </c>
      <c r="AA6814" s="5"/>
    </row>
    <row r="6815" spans="1:27" ht="12" customHeight="1" x14ac:dyDescent="0.15">
      <c r="A6815" s="1" t="s">
        <v>1745</v>
      </c>
      <c r="B6815" s="1" t="s">
        <v>55</v>
      </c>
      <c r="C6815" s="1" t="s">
        <v>21</v>
      </c>
      <c r="D6815" s="1" t="s">
        <v>2519</v>
      </c>
      <c r="E6815" s="1" t="s">
        <v>10</v>
      </c>
      <c r="F6815" s="1" t="s">
        <v>1762</v>
      </c>
      <c r="G6815" s="1" t="s">
        <v>1305</v>
      </c>
      <c r="H6815" s="1" t="s">
        <v>306</v>
      </c>
      <c r="I6815" s="16"/>
      <c r="J6815" s="16"/>
      <c r="K6815" s="16"/>
      <c r="L6815" s="16"/>
      <c r="M6815" s="16"/>
      <c r="N6815" s="16"/>
      <c r="O6815" s="16"/>
      <c r="P6815" s="16"/>
      <c r="Q6815" s="16"/>
      <c r="R6815" s="16"/>
      <c r="S6815" s="16"/>
      <c r="T6815" s="16"/>
      <c r="U6815" s="16"/>
      <c r="V6815" s="1" t="s">
        <v>4205</v>
      </c>
      <c r="W6815" s="1" t="s">
        <v>2551</v>
      </c>
      <c r="X6815" s="5" t="s">
        <v>4222</v>
      </c>
      <c r="Y6815" s="5" t="s">
        <v>2740</v>
      </c>
      <c r="Z6815" s="5" t="s">
        <v>2788</v>
      </c>
      <c r="AA6815" s="5"/>
    </row>
    <row r="6816" spans="1:27" ht="12" customHeight="1" x14ac:dyDescent="0.15">
      <c r="A6816" s="1" t="s">
        <v>1745</v>
      </c>
      <c r="B6816" s="1" t="s">
        <v>55</v>
      </c>
      <c r="C6816" s="1" t="s">
        <v>23</v>
      </c>
      <c r="D6816" s="1" t="s">
        <v>2519</v>
      </c>
      <c r="E6816" s="1" t="s">
        <v>10</v>
      </c>
      <c r="F6816" s="1" t="s">
        <v>1762</v>
      </c>
      <c r="G6816" s="1" t="s">
        <v>22</v>
      </c>
      <c r="H6816" s="1" t="s">
        <v>13</v>
      </c>
      <c r="I6816" s="16"/>
      <c r="J6816" s="16"/>
      <c r="K6816" s="16"/>
      <c r="L6816" s="16"/>
      <c r="M6816" s="16"/>
      <c r="N6816" s="16"/>
      <c r="O6816" s="16"/>
      <c r="P6816" s="16"/>
      <c r="Q6816" s="16"/>
      <c r="R6816" s="16"/>
      <c r="S6816" s="16"/>
      <c r="T6816" s="16"/>
      <c r="U6816" s="16"/>
      <c r="V6816" s="1" t="s">
        <v>4205</v>
      </c>
      <c r="W6816" s="1" t="s">
        <v>2551</v>
      </c>
      <c r="X6816" s="5" t="s">
        <v>4222</v>
      </c>
      <c r="Y6816" s="5" t="s">
        <v>2564</v>
      </c>
      <c r="Z6816" s="5" t="s">
        <v>13</v>
      </c>
      <c r="AA6816" s="5"/>
    </row>
    <row r="6817" spans="1:27" ht="12" customHeight="1" x14ac:dyDescent="0.15">
      <c r="A6817" s="1" t="s">
        <v>1745</v>
      </c>
      <c r="B6817" s="1" t="s">
        <v>55</v>
      </c>
      <c r="C6817" s="1" t="s">
        <v>77</v>
      </c>
      <c r="D6817" s="1" t="s">
        <v>2519</v>
      </c>
      <c r="E6817" s="1" t="s">
        <v>10</v>
      </c>
      <c r="F6817" s="1" t="s">
        <v>1762</v>
      </c>
      <c r="G6817" s="1" t="s">
        <v>24</v>
      </c>
      <c r="H6817" s="1" t="s">
        <v>13</v>
      </c>
      <c r="I6817" s="16"/>
      <c r="J6817" s="16"/>
      <c r="K6817" s="16"/>
      <c r="L6817" s="16"/>
      <c r="M6817" s="16"/>
      <c r="N6817" s="16"/>
      <c r="O6817" s="16"/>
      <c r="P6817" s="16"/>
      <c r="Q6817" s="16"/>
      <c r="R6817" s="16"/>
      <c r="S6817" s="16"/>
      <c r="T6817" s="16"/>
      <c r="U6817" s="16"/>
      <c r="V6817" s="1" t="s">
        <v>4205</v>
      </c>
      <c r="W6817" s="1" t="s">
        <v>2551</v>
      </c>
      <c r="X6817" s="5" t="s">
        <v>4222</v>
      </c>
      <c r="Y6817" s="5" t="s">
        <v>2559</v>
      </c>
      <c r="Z6817" s="5" t="s">
        <v>13</v>
      </c>
      <c r="AA6817" s="5"/>
    </row>
    <row r="6818" spans="1:27" ht="12" customHeight="1" x14ac:dyDescent="0.15">
      <c r="A6818" s="1" t="s">
        <v>1745</v>
      </c>
      <c r="B6818" s="1" t="s">
        <v>110</v>
      </c>
      <c r="C6818" s="1" t="s">
        <v>9</v>
      </c>
      <c r="D6818" s="1" t="s">
        <v>2519</v>
      </c>
      <c r="E6818" s="1" t="s">
        <v>10</v>
      </c>
      <c r="F6818" s="1" t="s">
        <v>1763</v>
      </c>
      <c r="G6818" s="1" t="s">
        <v>12</v>
      </c>
      <c r="H6818" s="1" t="s">
        <v>13</v>
      </c>
      <c r="I6818" s="16"/>
      <c r="J6818" s="16"/>
      <c r="K6818" s="16"/>
      <c r="L6818" s="16"/>
      <c r="M6818" s="16"/>
      <c r="N6818" s="16"/>
      <c r="O6818" s="16"/>
      <c r="P6818" s="16"/>
      <c r="Q6818" s="16"/>
      <c r="R6818" s="16"/>
      <c r="S6818" s="16"/>
      <c r="T6818" s="16"/>
      <c r="U6818" s="16"/>
      <c r="V6818" s="1" t="s">
        <v>4205</v>
      </c>
      <c r="W6818" s="1" t="s">
        <v>2551</v>
      </c>
      <c r="X6818" s="5" t="s">
        <v>4223</v>
      </c>
      <c r="Y6818" s="5" t="s">
        <v>2553</v>
      </c>
      <c r="Z6818" s="5" t="s">
        <v>13</v>
      </c>
      <c r="AA6818" s="5"/>
    </row>
    <row r="6819" spans="1:27" ht="12" customHeight="1" x14ac:dyDescent="0.15">
      <c r="A6819" s="1" t="s">
        <v>1745</v>
      </c>
      <c r="B6819" s="1" t="s">
        <v>110</v>
      </c>
      <c r="C6819" s="1" t="s">
        <v>15</v>
      </c>
      <c r="D6819" s="1" t="s">
        <v>2519</v>
      </c>
      <c r="E6819" s="1" t="s">
        <v>10</v>
      </c>
      <c r="F6819" s="1" t="s">
        <v>1763</v>
      </c>
      <c r="G6819" s="1" t="s">
        <v>16</v>
      </c>
      <c r="H6819" s="1" t="s">
        <v>13</v>
      </c>
      <c r="I6819" s="16"/>
      <c r="J6819" s="16"/>
      <c r="K6819" s="16"/>
      <c r="L6819" s="16"/>
      <c r="M6819" s="16"/>
      <c r="N6819" s="16"/>
      <c r="O6819" s="16"/>
      <c r="P6819" s="16"/>
      <c r="Q6819" s="16"/>
      <c r="R6819" s="16"/>
      <c r="S6819" s="16"/>
      <c r="T6819" s="16"/>
      <c r="U6819" s="16"/>
      <c r="V6819" s="1" t="s">
        <v>4205</v>
      </c>
      <c r="W6819" s="1" t="s">
        <v>2551</v>
      </c>
      <c r="X6819" s="5" t="s">
        <v>4223</v>
      </c>
      <c r="Y6819" s="5" t="s">
        <v>2561</v>
      </c>
      <c r="Z6819" s="5" t="s">
        <v>13</v>
      </c>
      <c r="AA6819" s="5"/>
    </row>
    <row r="6820" spans="1:27" ht="12" customHeight="1" x14ac:dyDescent="0.15">
      <c r="A6820" s="1" t="s">
        <v>1745</v>
      </c>
      <c r="B6820" s="1" t="s">
        <v>110</v>
      </c>
      <c r="C6820" s="1" t="s">
        <v>17</v>
      </c>
      <c r="D6820" s="1" t="s">
        <v>2519</v>
      </c>
      <c r="E6820" s="1" t="s">
        <v>10</v>
      </c>
      <c r="F6820" s="1" t="s">
        <v>1763</v>
      </c>
      <c r="G6820" s="1" t="s">
        <v>18</v>
      </c>
      <c r="H6820" s="1" t="s">
        <v>13</v>
      </c>
      <c r="I6820" s="16"/>
      <c r="J6820" s="16"/>
      <c r="K6820" s="16"/>
      <c r="L6820" s="16"/>
      <c r="M6820" s="16"/>
      <c r="N6820" s="16"/>
      <c r="O6820" s="16"/>
      <c r="P6820" s="16"/>
      <c r="Q6820" s="16"/>
      <c r="R6820" s="16"/>
      <c r="S6820" s="16"/>
      <c r="T6820" s="16"/>
      <c r="U6820" s="16"/>
      <c r="V6820" s="1" t="s">
        <v>4205</v>
      </c>
      <c r="W6820" s="1" t="s">
        <v>2551</v>
      </c>
      <c r="X6820" s="5" t="s">
        <v>4223</v>
      </c>
      <c r="Y6820" s="5" t="s">
        <v>2562</v>
      </c>
      <c r="Z6820" s="5" t="s">
        <v>13</v>
      </c>
      <c r="AA6820" s="5"/>
    </row>
    <row r="6821" spans="1:27" ht="12" customHeight="1" x14ac:dyDescent="0.15">
      <c r="A6821" s="1" t="s">
        <v>1745</v>
      </c>
      <c r="B6821" s="1" t="s">
        <v>110</v>
      </c>
      <c r="C6821" s="1" t="s">
        <v>19</v>
      </c>
      <c r="D6821" s="1" t="s">
        <v>2519</v>
      </c>
      <c r="E6821" s="1" t="s">
        <v>10</v>
      </c>
      <c r="F6821" s="1" t="s">
        <v>1763</v>
      </c>
      <c r="G6821" s="1" t="s">
        <v>242</v>
      </c>
      <c r="H6821" s="1" t="s">
        <v>13</v>
      </c>
      <c r="I6821" s="16"/>
      <c r="J6821" s="16"/>
      <c r="K6821" s="16"/>
      <c r="L6821" s="16"/>
      <c r="M6821" s="16"/>
      <c r="N6821" s="16"/>
      <c r="O6821" s="16"/>
      <c r="P6821" s="16"/>
      <c r="Q6821" s="16"/>
      <c r="R6821" s="16"/>
      <c r="S6821" s="16"/>
      <c r="T6821" s="16"/>
      <c r="U6821" s="16"/>
      <c r="V6821" s="1" t="s">
        <v>4205</v>
      </c>
      <c r="W6821" s="1" t="s">
        <v>2551</v>
      </c>
      <c r="X6821" s="5" t="s">
        <v>4223</v>
      </c>
      <c r="Y6821" s="5" t="s">
        <v>2557</v>
      </c>
      <c r="Z6821" s="5" t="s">
        <v>13</v>
      </c>
      <c r="AA6821" s="5"/>
    </row>
    <row r="6822" spans="1:27" ht="12" customHeight="1" x14ac:dyDescent="0.15">
      <c r="A6822" s="1" t="s">
        <v>1745</v>
      </c>
      <c r="B6822" s="1" t="s">
        <v>110</v>
      </c>
      <c r="C6822" s="1" t="s">
        <v>21</v>
      </c>
      <c r="D6822" s="1" t="s">
        <v>2519</v>
      </c>
      <c r="E6822" s="1" t="s">
        <v>10</v>
      </c>
      <c r="F6822" s="1" t="s">
        <v>1763</v>
      </c>
      <c r="G6822" s="1" t="s">
        <v>1305</v>
      </c>
      <c r="H6822" s="1" t="s">
        <v>306</v>
      </c>
      <c r="I6822" s="16"/>
      <c r="J6822" s="16"/>
      <c r="K6822" s="16"/>
      <c r="L6822" s="16"/>
      <c r="M6822" s="16"/>
      <c r="N6822" s="16"/>
      <c r="O6822" s="16"/>
      <c r="P6822" s="16"/>
      <c r="Q6822" s="16"/>
      <c r="R6822" s="16"/>
      <c r="S6822" s="16"/>
      <c r="T6822" s="16"/>
      <c r="U6822" s="16"/>
      <c r="V6822" s="1" t="s">
        <v>4205</v>
      </c>
      <c r="W6822" s="1" t="s">
        <v>2551</v>
      </c>
      <c r="X6822" s="5" t="s">
        <v>4223</v>
      </c>
      <c r="Y6822" s="5" t="s">
        <v>2740</v>
      </c>
      <c r="Z6822" s="5" t="s">
        <v>2788</v>
      </c>
      <c r="AA6822" s="5"/>
    </row>
    <row r="6823" spans="1:27" ht="12" customHeight="1" x14ac:dyDescent="0.15">
      <c r="A6823" s="1" t="s">
        <v>1745</v>
      </c>
      <c r="B6823" s="1" t="s">
        <v>110</v>
      </c>
      <c r="C6823" s="1" t="s">
        <v>23</v>
      </c>
      <c r="D6823" s="1" t="s">
        <v>2519</v>
      </c>
      <c r="E6823" s="1" t="s">
        <v>10</v>
      </c>
      <c r="F6823" s="1" t="s">
        <v>1763</v>
      </c>
      <c r="G6823" s="1" t="s">
        <v>22</v>
      </c>
      <c r="H6823" s="1" t="s">
        <v>13</v>
      </c>
      <c r="I6823" s="16"/>
      <c r="J6823" s="16"/>
      <c r="K6823" s="16"/>
      <c r="L6823" s="16"/>
      <c r="M6823" s="16"/>
      <c r="N6823" s="16"/>
      <c r="O6823" s="16"/>
      <c r="P6823" s="16"/>
      <c r="Q6823" s="16"/>
      <c r="R6823" s="16"/>
      <c r="S6823" s="16"/>
      <c r="T6823" s="16"/>
      <c r="U6823" s="16"/>
      <c r="V6823" s="1" t="s">
        <v>4205</v>
      </c>
      <c r="W6823" s="1" t="s">
        <v>2551</v>
      </c>
      <c r="X6823" s="5" t="s">
        <v>4223</v>
      </c>
      <c r="Y6823" s="5" t="s">
        <v>2564</v>
      </c>
      <c r="Z6823" s="5" t="s">
        <v>13</v>
      </c>
      <c r="AA6823" s="5"/>
    </row>
    <row r="6824" spans="1:27" ht="12" customHeight="1" x14ac:dyDescent="0.15">
      <c r="A6824" s="1" t="s">
        <v>1745</v>
      </c>
      <c r="B6824" s="1" t="s">
        <v>110</v>
      </c>
      <c r="C6824" s="1" t="s">
        <v>77</v>
      </c>
      <c r="D6824" s="1" t="s">
        <v>2519</v>
      </c>
      <c r="E6824" s="1" t="s">
        <v>10</v>
      </c>
      <c r="F6824" s="1" t="s">
        <v>1763</v>
      </c>
      <c r="G6824" s="1" t="s">
        <v>24</v>
      </c>
      <c r="H6824" s="1" t="s">
        <v>13</v>
      </c>
      <c r="I6824" s="16"/>
      <c r="J6824" s="16"/>
      <c r="K6824" s="16"/>
      <c r="L6824" s="16"/>
      <c r="M6824" s="16"/>
      <c r="N6824" s="16"/>
      <c r="O6824" s="16"/>
      <c r="P6824" s="16"/>
      <c r="Q6824" s="16"/>
      <c r="R6824" s="16"/>
      <c r="S6824" s="16"/>
      <c r="T6824" s="16"/>
      <c r="U6824" s="16"/>
      <c r="V6824" s="1" t="s">
        <v>4205</v>
      </c>
      <c r="W6824" s="1" t="s">
        <v>2551</v>
      </c>
      <c r="X6824" s="5" t="s">
        <v>4223</v>
      </c>
      <c r="Y6824" s="5" t="s">
        <v>2559</v>
      </c>
      <c r="Z6824" s="5" t="s">
        <v>13</v>
      </c>
      <c r="AA6824" s="5"/>
    </row>
    <row r="6825" spans="1:27" ht="12" customHeight="1" x14ac:dyDescent="0.15">
      <c r="A6825" s="1" t="s">
        <v>1745</v>
      </c>
      <c r="B6825" s="1" t="s">
        <v>112</v>
      </c>
      <c r="C6825" s="1" t="s">
        <v>9</v>
      </c>
      <c r="D6825" s="1" t="s">
        <v>2519</v>
      </c>
      <c r="E6825" s="1" t="s">
        <v>10</v>
      </c>
      <c r="F6825" s="1" t="s">
        <v>1764</v>
      </c>
      <c r="G6825" s="1" t="s">
        <v>12</v>
      </c>
      <c r="H6825" s="1" t="s">
        <v>13</v>
      </c>
      <c r="I6825" s="16"/>
      <c r="J6825" s="16"/>
      <c r="K6825" s="16"/>
      <c r="L6825" s="16"/>
      <c r="M6825" s="16"/>
      <c r="N6825" s="16"/>
      <c r="O6825" s="16"/>
      <c r="P6825" s="16"/>
      <c r="Q6825" s="16"/>
      <c r="R6825" s="16"/>
      <c r="S6825" s="16"/>
      <c r="T6825" s="16"/>
      <c r="U6825" s="16"/>
      <c r="V6825" s="1" t="s">
        <v>4205</v>
      </c>
      <c r="W6825" s="1" t="s">
        <v>2551</v>
      </c>
      <c r="X6825" s="5" t="s">
        <v>4224</v>
      </c>
      <c r="Y6825" s="5" t="s">
        <v>2553</v>
      </c>
      <c r="Z6825" s="5" t="s">
        <v>13</v>
      </c>
      <c r="AA6825" s="5"/>
    </row>
    <row r="6826" spans="1:27" ht="12" customHeight="1" x14ac:dyDescent="0.15">
      <c r="A6826" s="1" t="s">
        <v>1745</v>
      </c>
      <c r="B6826" s="1" t="s">
        <v>112</v>
      </c>
      <c r="C6826" s="1" t="s">
        <v>15</v>
      </c>
      <c r="D6826" s="1" t="s">
        <v>2519</v>
      </c>
      <c r="E6826" s="1" t="s">
        <v>10</v>
      </c>
      <c r="F6826" s="1" t="s">
        <v>1764</v>
      </c>
      <c r="G6826" s="1" t="s">
        <v>16</v>
      </c>
      <c r="H6826" s="1" t="s">
        <v>13</v>
      </c>
      <c r="I6826" s="16"/>
      <c r="J6826" s="16"/>
      <c r="K6826" s="16"/>
      <c r="L6826" s="16"/>
      <c r="M6826" s="16"/>
      <c r="N6826" s="16"/>
      <c r="O6826" s="16"/>
      <c r="P6826" s="16"/>
      <c r="Q6826" s="16"/>
      <c r="R6826" s="16"/>
      <c r="S6826" s="16"/>
      <c r="T6826" s="16"/>
      <c r="U6826" s="16"/>
      <c r="V6826" s="1" t="s">
        <v>4205</v>
      </c>
      <c r="W6826" s="1" t="s">
        <v>2551</v>
      </c>
      <c r="X6826" s="5" t="s">
        <v>4224</v>
      </c>
      <c r="Y6826" s="5" t="s">
        <v>2561</v>
      </c>
      <c r="Z6826" s="5" t="s">
        <v>13</v>
      </c>
      <c r="AA6826" s="5"/>
    </row>
    <row r="6827" spans="1:27" ht="12" customHeight="1" x14ac:dyDescent="0.15">
      <c r="A6827" s="1" t="s">
        <v>1745</v>
      </c>
      <c r="B6827" s="1" t="s">
        <v>112</v>
      </c>
      <c r="C6827" s="1" t="s">
        <v>17</v>
      </c>
      <c r="D6827" s="1" t="s">
        <v>2519</v>
      </c>
      <c r="E6827" s="1" t="s">
        <v>10</v>
      </c>
      <c r="F6827" s="1" t="s">
        <v>1764</v>
      </c>
      <c r="G6827" s="1" t="s">
        <v>18</v>
      </c>
      <c r="H6827" s="1" t="s">
        <v>13</v>
      </c>
      <c r="I6827" s="16"/>
      <c r="J6827" s="16"/>
      <c r="K6827" s="16"/>
      <c r="L6827" s="16"/>
      <c r="M6827" s="16"/>
      <c r="N6827" s="16"/>
      <c r="O6827" s="16"/>
      <c r="P6827" s="16"/>
      <c r="Q6827" s="16"/>
      <c r="R6827" s="16"/>
      <c r="S6827" s="16"/>
      <c r="T6827" s="16"/>
      <c r="U6827" s="16"/>
      <c r="V6827" s="1" t="s">
        <v>4205</v>
      </c>
      <c r="W6827" s="1" t="s">
        <v>2551</v>
      </c>
      <c r="X6827" s="5" t="s">
        <v>4224</v>
      </c>
      <c r="Y6827" s="5" t="s">
        <v>2562</v>
      </c>
      <c r="Z6827" s="5" t="s">
        <v>13</v>
      </c>
      <c r="AA6827" s="5"/>
    </row>
    <row r="6828" spans="1:27" ht="12" customHeight="1" x14ac:dyDescent="0.15">
      <c r="A6828" s="1" t="s">
        <v>1745</v>
      </c>
      <c r="B6828" s="1" t="s">
        <v>112</v>
      </c>
      <c r="C6828" s="1" t="s">
        <v>19</v>
      </c>
      <c r="D6828" s="1" t="s">
        <v>2519</v>
      </c>
      <c r="E6828" s="1" t="s">
        <v>10</v>
      </c>
      <c r="F6828" s="1" t="s">
        <v>1764</v>
      </c>
      <c r="G6828" s="1" t="s">
        <v>242</v>
      </c>
      <c r="H6828" s="1" t="s">
        <v>13</v>
      </c>
      <c r="I6828" s="16"/>
      <c r="J6828" s="16"/>
      <c r="K6828" s="16"/>
      <c r="L6828" s="16"/>
      <c r="M6828" s="16"/>
      <c r="N6828" s="16"/>
      <c r="O6828" s="16"/>
      <c r="P6828" s="16"/>
      <c r="Q6828" s="16"/>
      <c r="R6828" s="16"/>
      <c r="S6828" s="16"/>
      <c r="T6828" s="16"/>
      <c r="U6828" s="16"/>
      <c r="V6828" s="1" t="s">
        <v>4205</v>
      </c>
      <c r="W6828" s="1" t="s">
        <v>2551</v>
      </c>
      <c r="X6828" s="5" t="s">
        <v>4224</v>
      </c>
      <c r="Y6828" s="5" t="s">
        <v>2557</v>
      </c>
      <c r="Z6828" s="5" t="s">
        <v>13</v>
      </c>
      <c r="AA6828" s="5"/>
    </row>
    <row r="6829" spans="1:27" ht="12" customHeight="1" x14ac:dyDescent="0.15">
      <c r="A6829" s="1" t="s">
        <v>1745</v>
      </c>
      <c r="B6829" s="1" t="s">
        <v>112</v>
      </c>
      <c r="C6829" s="1" t="s">
        <v>21</v>
      </c>
      <c r="D6829" s="1" t="s">
        <v>2519</v>
      </c>
      <c r="E6829" s="1" t="s">
        <v>10</v>
      </c>
      <c r="F6829" s="1" t="s">
        <v>1764</v>
      </c>
      <c r="G6829" s="1" t="s">
        <v>1305</v>
      </c>
      <c r="H6829" s="1" t="s">
        <v>306</v>
      </c>
      <c r="I6829" s="16"/>
      <c r="J6829" s="16"/>
      <c r="K6829" s="16"/>
      <c r="L6829" s="16"/>
      <c r="M6829" s="16"/>
      <c r="N6829" s="16"/>
      <c r="O6829" s="16"/>
      <c r="P6829" s="16"/>
      <c r="Q6829" s="16"/>
      <c r="R6829" s="16"/>
      <c r="S6829" s="16"/>
      <c r="T6829" s="16"/>
      <c r="U6829" s="16"/>
      <c r="V6829" s="1" t="s">
        <v>4205</v>
      </c>
      <c r="W6829" s="1" t="s">
        <v>2551</v>
      </c>
      <c r="X6829" s="5" t="s">
        <v>4224</v>
      </c>
      <c r="Y6829" s="5" t="s">
        <v>2740</v>
      </c>
      <c r="Z6829" s="5" t="s">
        <v>2788</v>
      </c>
      <c r="AA6829" s="5"/>
    </row>
    <row r="6830" spans="1:27" ht="12" customHeight="1" x14ac:dyDescent="0.15">
      <c r="A6830" s="1" t="s">
        <v>1745</v>
      </c>
      <c r="B6830" s="1" t="s">
        <v>112</v>
      </c>
      <c r="C6830" s="1" t="s">
        <v>23</v>
      </c>
      <c r="D6830" s="1" t="s">
        <v>2519</v>
      </c>
      <c r="E6830" s="1" t="s">
        <v>10</v>
      </c>
      <c r="F6830" s="1" t="s">
        <v>1764</v>
      </c>
      <c r="G6830" s="1" t="s">
        <v>22</v>
      </c>
      <c r="H6830" s="1" t="s">
        <v>13</v>
      </c>
      <c r="I6830" s="16"/>
      <c r="J6830" s="16"/>
      <c r="K6830" s="16"/>
      <c r="L6830" s="16"/>
      <c r="M6830" s="16"/>
      <c r="N6830" s="16"/>
      <c r="O6830" s="16"/>
      <c r="P6830" s="16"/>
      <c r="Q6830" s="16"/>
      <c r="R6830" s="16"/>
      <c r="S6830" s="16"/>
      <c r="T6830" s="16"/>
      <c r="U6830" s="16"/>
      <c r="V6830" s="1" t="s">
        <v>4205</v>
      </c>
      <c r="W6830" s="1" t="s">
        <v>2551</v>
      </c>
      <c r="X6830" s="5" t="s">
        <v>4224</v>
      </c>
      <c r="Y6830" s="5" t="s">
        <v>2564</v>
      </c>
      <c r="Z6830" s="5" t="s">
        <v>13</v>
      </c>
      <c r="AA6830" s="5"/>
    </row>
    <row r="6831" spans="1:27" ht="12" customHeight="1" x14ac:dyDescent="0.15">
      <c r="A6831" s="1" t="s">
        <v>1745</v>
      </c>
      <c r="B6831" s="1" t="s">
        <v>112</v>
      </c>
      <c r="C6831" s="1" t="s">
        <v>77</v>
      </c>
      <c r="D6831" s="1" t="s">
        <v>2519</v>
      </c>
      <c r="E6831" s="1" t="s">
        <v>10</v>
      </c>
      <c r="F6831" s="1" t="s">
        <v>1764</v>
      </c>
      <c r="G6831" s="1" t="s">
        <v>24</v>
      </c>
      <c r="H6831" s="1" t="s">
        <v>13</v>
      </c>
      <c r="I6831" s="16"/>
      <c r="J6831" s="16"/>
      <c r="K6831" s="16"/>
      <c r="L6831" s="16"/>
      <c r="M6831" s="16"/>
      <c r="N6831" s="16"/>
      <c r="O6831" s="16"/>
      <c r="P6831" s="16"/>
      <c r="Q6831" s="16"/>
      <c r="R6831" s="16"/>
      <c r="S6831" s="16"/>
      <c r="T6831" s="16"/>
      <c r="U6831" s="16"/>
      <c r="V6831" s="1" t="s">
        <v>4205</v>
      </c>
      <c r="W6831" s="1" t="s">
        <v>2551</v>
      </c>
      <c r="X6831" s="5" t="s">
        <v>4224</v>
      </c>
      <c r="Y6831" s="5" t="s">
        <v>2559</v>
      </c>
      <c r="Z6831" s="5" t="s">
        <v>13</v>
      </c>
      <c r="AA6831" s="5"/>
    </row>
    <row r="6832" spans="1:27" ht="12" customHeight="1" x14ac:dyDescent="0.15">
      <c r="A6832" s="1" t="s">
        <v>1745</v>
      </c>
      <c r="B6832" s="1" t="s">
        <v>114</v>
      </c>
      <c r="C6832" s="1" t="s">
        <v>9</v>
      </c>
      <c r="D6832" s="1" t="s">
        <v>2519</v>
      </c>
      <c r="E6832" s="1" t="s">
        <v>10</v>
      </c>
      <c r="F6832" s="1" t="s">
        <v>1765</v>
      </c>
      <c r="G6832" s="1" t="s">
        <v>12</v>
      </c>
      <c r="H6832" s="1" t="s">
        <v>305</v>
      </c>
      <c r="I6832" s="16"/>
      <c r="J6832" s="16"/>
      <c r="K6832" s="16"/>
      <c r="L6832" s="16"/>
      <c r="M6832" s="16"/>
      <c r="N6832" s="16"/>
      <c r="O6832" s="16"/>
      <c r="P6832" s="16"/>
      <c r="Q6832" s="16"/>
      <c r="R6832" s="16"/>
      <c r="S6832" s="16"/>
      <c r="T6832" s="16"/>
      <c r="U6832" s="16"/>
      <c r="V6832" s="1" t="s">
        <v>4205</v>
      </c>
      <c r="W6832" s="1" t="s">
        <v>2551</v>
      </c>
      <c r="X6832" s="5" t="s">
        <v>4225</v>
      </c>
      <c r="Y6832" s="5" t="s">
        <v>2553</v>
      </c>
      <c r="Z6832" s="5" t="s">
        <v>305</v>
      </c>
      <c r="AA6832" s="5"/>
    </row>
    <row r="6833" spans="1:27" ht="12" customHeight="1" x14ac:dyDescent="0.15">
      <c r="A6833" s="1" t="s">
        <v>1745</v>
      </c>
      <c r="B6833" s="1" t="s">
        <v>114</v>
      </c>
      <c r="C6833" s="1" t="s">
        <v>15</v>
      </c>
      <c r="D6833" s="1" t="s">
        <v>2519</v>
      </c>
      <c r="E6833" s="1" t="s">
        <v>10</v>
      </c>
      <c r="F6833" s="1" t="s">
        <v>1765</v>
      </c>
      <c r="G6833" s="1" t="s">
        <v>16</v>
      </c>
      <c r="H6833" s="1" t="s">
        <v>305</v>
      </c>
      <c r="I6833" s="16"/>
      <c r="J6833" s="16"/>
      <c r="K6833" s="16"/>
      <c r="L6833" s="16"/>
      <c r="M6833" s="16"/>
      <c r="N6833" s="16"/>
      <c r="O6833" s="16"/>
      <c r="P6833" s="16"/>
      <c r="Q6833" s="16"/>
      <c r="R6833" s="16"/>
      <c r="S6833" s="16"/>
      <c r="T6833" s="16"/>
      <c r="U6833" s="16"/>
      <c r="V6833" s="1" t="s">
        <v>4205</v>
      </c>
      <c r="W6833" s="1" t="s">
        <v>2551</v>
      </c>
      <c r="X6833" s="5" t="s">
        <v>4225</v>
      </c>
      <c r="Y6833" s="5" t="s">
        <v>2561</v>
      </c>
      <c r="Z6833" s="5" t="s">
        <v>13</v>
      </c>
      <c r="AA6833" s="5"/>
    </row>
    <row r="6834" spans="1:27" ht="12" customHeight="1" x14ac:dyDescent="0.15">
      <c r="A6834" s="1" t="s">
        <v>1745</v>
      </c>
      <c r="B6834" s="1" t="s">
        <v>114</v>
      </c>
      <c r="C6834" s="1" t="s">
        <v>17</v>
      </c>
      <c r="D6834" s="1" t="s">
        <v>2519</v>
      </c>
      <c r="E6834" s="1" t="s">
        <v>10</v>
      </c>
      <c r="F6834" s="1" t="s">
        <v>1765</v>
      </c>
      <c r="G6834" s="1" t="s">
        <v>18</v>
      </c>
      <c r="H6834" s="1" t="s">
        <v>305</v>
      </c>
      <c r="I6834" s="16"/>
      <c r="J6834" s="16"/>
      <c r="K6834" s="16"/>
      <c r="L6834" s="16"/>
      <c r="M6834" s="16"/>
      <c r="N6834" s="16"/>
      <c r="O6834" s="16"/>
      <c r="P6834" s="16"/>
      <c r="Q6834" s="16"/>
      <c r="R6834" s="16"/>
      <c r="S6834" s="16"/>
      <c r="T6834" s="16"/>
      <c r="U6834" s="16"/>
      <c r="V6834" s="1" t="s">
        <v>4205</v>
      </c>
      <c r="W6834" s="1" t="s">
        <v>2551</v>
      </c>
      <c r="X6834" s="5" t="s">
        <v>4225</v>
      </c>
      <c r="Y6834" s="5" t="s">
        <v>2562</v>
      </c>
      <c r="Z6834" s="5" t="s">
        <v>13</v>
      </c>
      <c r="AA6834" s="5"/>
    </row>
    <row r="6835" spans="1:27" ht="12" customHeight="1" x14ac:dyDescent="0.15">
      <c r="A6835" s="1" t="s">
        <v>1745</v>
      </c>
      <c r="B6835" s="1" t="s">
        <v>114</v>
      </c>
      <c r="C6835" s="1" t="s">
        <v>19</v>
      </c>
      <c r="D6835" s="1" t="s">
        <v>2519</v>
      </c>
      <c r="E6835" s="1" t="s">
        <v>10</v>
      </c>
      <c r="F6835" s="1" t="s">
        <v>1765</v>
      </c>
      <c r="G6835" s="1" t="s">
        <v>242</v>
      </c>
      <c r="H6835" s="1" t="s">
        <v>305</v>
      </c>
      <c r="I6835" s="16"/>
      <c r="J6835" s="16"/>
      <c r="K6835" s="16"/>
      <c r="L6835" s="16"/>
      <c r="M6835" s="16"/>
      <c r="N6835" s="16"/>
      <c r="O6835" s="16"/>
      <c r="P6835" s="16"/>
      <c r="Q6835" s="16"/>
      <c r="R6835" s="16"/>
      <c r="S6835" s="16"/>
      <c r="T6835" s="16"/>
      <c r="U6835" s="16"/>
      <c r="V6835" s="1" t="s">
        <v>4205</v>
      </c>
      <c r="W6835" s="1" t="s">
        <v>2551</v>
      </c>
      <c r="X6835" s="5" t="s">
        <v>4225</v>
      </c>
      <c r="Y6835" s="5" t="s">
        <v>2557</v>
      </c>
      <c r="Z6835" s="5" t="s">
        <v>13</v>
      </c>
      <c r="AA6835" s="5"/>
    </row>
    <row r="6836" spans="1:27" ht="12" customHeight="1" x14ac:dyDescent="0.15">
      <c r="A6836" s="1" t="s">
        <v>1745</v>
      </c>
      <c r="B6836" s="1" t="s">
        <v>114</v>
      </c>
      <c r="C6836" s="1" t="s">
        <v>21</v>
      </c>
      <c r="D6836" s="1" t="s">
        <v>2519</v>
      </c>
      <c r="E6836" s="1" t="s">
        <v>10</v>
      </c>
      <c r="F6836" s="1" t="s">
        <v>1765</v>
      </c>
      <c r="G6836" s="1" t="s">
        <v>1305</v>
      </c>
      <c r="H6836" s="1" t="s">
        <v>306</v>
      </c>
      <c r="I6836" s="16"/>
      <c r="J6836" s="16"/>
      <c r="K6836" s="16"/>
      <c r="L6836" s="16"/>
      <c r="M6836" s="16"/>
      <c r="N6836" s="16"/>
      <c r="O6836" s="16"/>
      <c r="P6836" s="16"/>
      <c r="Q6836" s="16"/>
      <c r="R6836" s="16"/>
      <c r="S6836" s="16"/>
      <c r="T6836" s="16"/>
      <c r="U6836" s="16"/>
      <c r="V6836" s="1" t="s">
        <v>4205</v>
      </c>
      <c r="W6836" s="1" t="s">
        <v>2551</v>
      </c>
      <c r="X6836" s="5" t="s">
        <v>4225</v>
      </c>
      <c r="Y6836" s="5" t="s">
        <v>2740</v>
      </c>
      <c r="Z6836" s="5" t="s">
        <v>2788</v>
      </c>
      <c r="AA6836" s="5"/>
    </row>
    <row r="6837" spans="1:27" ht="12" customHeight="1" x14ac:dyDescent="0.15">
      <c r="A6837" s="1" t="s">
        <v>1745</v>
      </c>
      <c r="B6837" s="1" t="s">
        <v>114</v>
      </c>
      <c r="C6837" s="1" t="s">
        <v>23</v>
      </c>
      <c r="D6837" s="1" t="s">
        <v>2519</v>
      </c>
      <c r="E6837" s="1" t="s">
        <v>10</v>
      </c>
      <c r="F6837" s="1" t="s">
        <v>1765</v>
      </c>
      <c r="G6837" s="1" t="s">
        <v>22</v>
      </c>
      <c r="H6837" s="1" t="s">
        <v>305</v>
      </c>
      <c r="I6837" s="16"/>
      <c r="J6837" s="16"/>
      <c r="K6837" s="16"/>
      <c r="L6837" s="16"/>
      <c r="M6837" s="16"/>
      <c r="N6837" s="16"/>
      <c r="O6837" s="16"/>
      <c r="P6837" s="16"/>
      <c r="Q6837" s="16"/>
      <c r="R6837" s="16"/>
      <c r="S6837" s="16"/>
      <c r="T6837" s="16"/>
      <c r="U6837" s="16"/>
      <c r="V6837" s="1" t="s">
        <v>4205</v>
      </c>
      <c r="W6837" s="1" t="s">
        <v>2551</v>
      </c>
      <c r="X6837" s="5" t="s">
        <v>4225</v>
      </c>
      <c r="Y6837" s="5" t="s">
        <v>2564</v>
      </c>
      <c r="Z6837" s="5" t="s">
        <v>13</v>
      </c>
      <c r="AA6837" s="5"/>
    </row>
    <row r="6838" spans="1:27" ht="12" customHeight="1" x14ac:dyDescent="0.15">
      <c r="A6838" s="1" t="s">
        <v>1745</v>
      </c>
      <c r="B6838" s="1" t="s">
        <v>114</v>
      </c>
      <c r="C6838" s="1" t="s">
        <v>77</v>
      </c>
      <c r="D6838" s="1" t="s">
        <v>2519</v>
      </c>
      <c r="E6838" s="1" t="s">
        <v>10</v>
      </c>
      <c r="F6838" s="1" t="s">
        <v>1765</v>
      </c>
      <c r="G6838" s="1" t="s">
        <v>24</v>
      </c>
      <c r="H6838" s="1" t="s">
        <v>305</v>
      </c>
      <c r="I6838" s="16"/>
      <c r="J6838" s="16"/>
      <c r="K6838" s="16"/>
      <c r="L6838" s="16"/>
      <c r="M6838" s="16"/>
      <c r="N6838" s="16"/>
      <c r="O6838" s="16"/>
      <c r="P6838" s="16"/>
      <c r="Q6838" s="16"/>
      <c r="R6838" s="16"/>
      <c r="S6838" s="16"/>
      <c r="T6838" s="16"/>
      <c r="U6838" s="16"/>
      <c r="V6838" s="1" t="s">
        <v>4205</v>
      </c>
      <c r="W6838" s="1" t="s">
        <v>2551</v>
      </c>
      <c r="X6838" s="5" t="s">
        <v>4225</v>
      </c>
      <c r="Y6838" s="5" t="s">
        <v>2559</v>
      </c>
      <c r="Z6838" s="5" t="s">
        <v>305</v>
      </c>
      <c r="AA6838" s="5"/>
    </row>
    <row r="6839" spans="1:27" ht="12" customHeight="1" x14ac:dyDescent="0.15">
      <c r="A6839" s="1" t="s">
        <v>1745</v>
      </c>
      <c r="B6839" s="1" t="s">
        <v>57</v>
      </c>
      <c r="C6839" s="1" t="s">
        <v>9</v>
      </c>
      <c r="D6839" s="1" t="s">
        <v>2519</v>
      </c>
      <c r="E6839" s="1" t="s">
        <v>10</v>
      </c>
      <c r="F6839" s="1" t="s">
        <v>1766</v>
      </c>
      <c r="G6839" s="1" t="s">
        <v>12</v>
      </c>
      <c r="H6839" s="1" t="s">
        <v>305</v>
      </c>
      <c r="I6839" s="16"/>
      <c r="J6839" s="16"/>
      <c r="K6839" s="16"/>
      <c r="L6839" s="16"/>
      <c r="M6839" s="16"/>
      <c r="N6839" s="16"/>
      <c r="O6839" s="16"/>
      <c r="P6839" s="16"/>
      <c r="Q6839" s="16"/>
      <c r="R6839" s="16"/>
      <c r="S6839" s="16"/>
      <c r="T6839" s="16"/>
      <c r="U6839" s="16"/>
      <c r="V6839" s="1" t="s">
        <v>4205</v>
      </c>
      <c r="W6839" s="1" t="s">
        <v>2551</v>
      </c>
      <c r="X6839" s="5" t="s">
        <v>4226</v>
      </c>
      <c r="Y6839" s="5" t="s">
        <v>2553</v>
      </c>
      <c r="Z6839" s="5" t="s">
        <v>305</v>
      </c>
      <c r="AA6839" s="5"/>
    </row>
    <row r="6840" spans="1:27" ht="12" customHeight="1" x14ac:dyDescent="0.15">
      <c r="A6840" s="1" t="s">
        <v>1745</v>
      </c>
      <c r="B6840" s="1" t="s">
        <v>57</v>
      </c>
      <c r="C6840" s="1" t="s">
        <v>15</v>
      </c>
      <c r="D6840" s="1" t="s">
        <v>2519</v>
      </c>
      <c r="E6840" s="1" t="s">
        <v>10</v>
      </c>
      <c r="F6840" s="1" t="s">
        <v>1766</v>
      </c>
      <c r="G6840" s="1" t="s">
        <v>16</v>
      </c>
      <c r="H6840" s="1" t="s">
        <v>305</v>
      </c>
      <c r="I6840" s="16"/>
      <c r="J6840" s="16"/>
      <c r="K6840" s="16"/>
      <c r="L6840" s="16"/>
      <c r="M6840" s="16"/>
      <c r="N6840" s="16"/>
      <c r="O6840" s="16"/>
      <c r="P6840" s="16"/>
      <c r="Q6840" s="16"/>
      <c r="R6840" s="16"/>
      <c r="S6840" s="16"/>
      <c r="T6840" s="16"/>
      <c r="U6840" s="16"/>
      <c r="V6840" s="1" t="s">
        <v>4205</v>
      </c>
      <c r="W6840" s="1" t="s">
        <v>2551</v>
      </c>
      <c r="X6840" s="5" t="s">
        <v>4226</v>
      </c>
      <c r="Y6840" s="5" t="s">
        <v>2561</v>
      </c>
      <c r="Z6840" s="5" t="s">
        <v>13</v>
      </c>
      <c r="AA6840" s="5"/>
    </row>
    <row r="6841" spans="1:27" ht="12" customHeight="1" x14ac:dyDescent="0.15">
      <c r="A6841" s="1" t="s">
        <v>1745</v>
      </c>
      <c r="B6841" s="1" t="s">
        <v>57</v>
      </c>
      <c r="C6841" s="1" t="s">
        <v>17</v>
      </c>
      <c r="D6841" s="1" t="s">
        <v>2519</v>
      </c>
      <c r="E6841" s="1" t="s">
        <v>10</v>
      </c>
      <c r="F6841" s="1" t="s">
        <v>1766</v>
      </c>
      <c r="G6841" s="1" t="s">
        <v>18</v>
      </c>
      <c r="H6841" s="1" t="s">
        <v>305</v>
      </c>
      <c r="I6841" s="16"/>
      <c r="J6841" s="16"/>
      <c r="K6841" s="16"/>
      <c r="L6841" s="16"/>
      <c r="M6841" s="16"/>
      <c r="N6841" s="16"/>
      <c r="O6841" s="16"/>
      <c r="P6841" s="16"/>
      <c r="Q6841" s="16"/>
      <c r="R6841" s="16"/>
      <c r="S6841" s="16"/>
      <c r="T6841" s="16"/>
      <c r="U6841" s="16"/>
      <c r="V6841" s="1" t="s">
        <v>4205</v>
      </c>
      <c r="W6841" s="1" t="s">
        <v>2551</v>
      </c>
      <c r="X6841" s="5" t="s">
        <v>4226</v>
      </c>
      <c r="Y6841" s="5" t="s">
        <v>2562</v>
      </c>
      <c r="Z6841" s="5" t="s">
        <v>13</v>
      </c>
      <c r="AA6841" s="5"/>
    </row>
    <row r="6842" spans="1:27" ht="12" customHeight="1" x14ac:dyDescent="0.15">
      <c r="A6842" s="1" t="s">
        <v>1745</v>
      </c>
      <c r="B6842" s="1" t="s">
        <v>57</v>
      </c>
      <c r="C6842" s="1" t="s">
        <v>19</v>
      </c>
      <c r="D6842" s="1" t="s">
        <v>2519</v>
      </c>
      <c r="E6842" s="1" t="s">
        <v>10</v>
      </c>
      <c r="F6842" s="1" t="s">
        <v>1766</v>
      </c>
      <c r="G6842" s="1" t="s">
        <v>242</v>
      </c>
      <c r="H6842" s="1" t="s">
        <v>305</v>
      </c>
      <c r="I6842" s="16"/>
      <c r="J6842" s="16"/>
      <c r="K6842" s="16"/>
      <c r="L6842" s="16"/>
      <c r="M6842" s="16"/>
      <c r="N6842" s="16"/>
      <c r="O6842" s="16"/>
      <c r="P6842" s="16"/>
      <c r="Q6842" s="16"/>
      <c r="R6842" s="16"/>
      <c r="S6842" s="16"/>
      <c r="T6842" s="16"/>
      <c r="U6842" s="16"/>
      <c r="V6842" s="1" t="s">
        <v>4205</v>
      </c>
      <c r="W6842" s="1" t="s">
        <v>2551</v>
      </c>
      <c r="X6842" s="5" t="s">
        <v>4226</v>
      </c>
      <c r="Y6842" s="5" t="s">
        <v>2557</v>
      </c>
      <c r="Z6842" s="5" t="s">
        <v>13</v>
      </c>
      <c r="AA6842" s="5"/>
    </row>
    <row r="6843" spans="1:27" ht="12" customHeight="1" x14ac:dyDescent="0.15">
      <c r="A6843" s="1" t="s">
        <v>1745</v>
      </c>
      <c r="B6843" s="1" t="s">
        <v>57</v>
      </c>
      <c r="C6843" s="1" t="s">
        <v>21</v>
      </c>
      <c r="D6843" s="1" t="s">
        <v>2519</v>
      </c>
      <c r="E6843" s="1" t="s">
        <v>10</v>
      </c>
      <c r="F6843" s="1" t="s">
        <v>1766</v>
      </c>
      <c r="G6843" s="1" t="s">
        <v>1305</v>
      </c>
      <c r="H6843" s="1" t="s">
        <v>306</v>
      </c>
      <c r="I6843" s="16"/>
      <c r="J6843" s="16"/>
      <c r="K6843" s="16"/>
      <c r="L6843" s="16"/>
      <c r="M6843" s="16"/>
      <c r="N6843" s="16"/>
      <c r="O6843" s="16"/>
      <c r="P6843" s="16"/>
      <c r="Q6843" s="16"/>
      <c r="R6843" s="16"/>
      <c r="S6843" s="16"/>
      <c r="T6843" s="16"/>
      <c r="U6843" s="16"/>
      <c r="V6843" s="1" t="s">
        <v>4205</v>
      </c>
      <c r="W6843" s="1" t="s">
        <v>2551</v>
      </c>
      <c r="X6843" s="5" t="s">
        <v>4226</v>
      </c>
      <c r="Y6843" s="5" t="s">
        <v>2740</v>
      </c>
      <c r="Z6843" s="5" t="s">
        <v>2788</v>
      </c>
      <c r="AA6843" s="5"/>
    </row>
    <row r="6844" spans="1:27" ht="12" customHeight="1" x14ac:dyDescent="0.15">
      <c r="A6844" s="1" t="s">
        <v>1745</v>
      </c>
      <c r="B6844" s="1" t="s">
        <v>57</v>
      </c>
      <c r="C6844" s="1" t="s">
        <v>23</v>
      </c>
      <c r="D6844" s="1" t="s">
        <v>2519</v>
      </c>
      <c r="E6844" s="1" t="s">
        <v>10</v>
      </c>
      <c r="F6844" s="1" t="s">
        <v>1766</v>
      </c>
      <c r="G6844" s="1" t="s">
        <v>22</v>
      </c>
      <c r="H6844" s="1" t="s">
        <v>305</v>
      </c>
      <c r="I6844" s="16"/>
      <c r="J6844" s="16"/>
      <c r="K6844" s="16"/>
      <c r="L6844" s="16"/>
      <c r="M6844" s="16"/>
      <c r="N6844" s="16"/>
      <c r="O6844" s="16"/>
      <c r="P6844" s="16"/>
      <c r="Q6844" s="16"/>
      <c r="R6844" s="16"/>
      <c r="S6844" s="16"/>
      <c r="T6844" s="16"/>
      <c r="U6844" s="16"/>
      <c r="V6844" s="1" t="s">
        <v>4205</v>
      </c>
      <c r="W6844" s="1" t="s">
        <v>2551</v>
      </c>
      <c r="X6844" s="5" t="s">
        <v>4226</v>
      </c>
      <c r="Y6844" s="5" t="s">
        <v>2564</v>
      </c>
      <c r="Z6844" s="5" t="s">
        <v>13</v>
      </c>
      <c r="AA6844" s="5"/>
    </row>
    <row r="6845" spans="1:27" ht="12" customHeight="1" x14ac:dyDescent="0.15">
      <c r="A6845" s="1" t="s">
        <v>1745</v>
      </c>
      <c r="B6845" s="1" t="s">
        <v>57</v>
      </c>
      <c r="C6845" s="1" t="s">
        <v>77</v>
      </c>
      <c r="D6845" s="1" t="s">
        <v>2519</v>
      </c>
      <c r="E6845" s="1" t="s">
        <v>10</v>
      </c>
      <c r="F6845" s="1" t="s">
        <v>1766</v>
      </c>
      <c r="G6845" s="1" t="s">
        <v>24</v>
      </c>
      <c r="H6845" s="1" t="s">
        <v>305</v>
      </c>
      <c r="I6845" s="16"/>
      <c r="J6845" s="16"/>
      <c r="K6845" s="16"/>
      <c r="L6845" s="16"/>
      <c r="M6845" s="16"/>
      <c r="N6845" s="16"/>
      <c r="O6845" s="16"/>
      <c r="P6845" s="16"/>
      <c r="Q6845" s="16"/>
      <c r="R6845" s="16"/>
      <c r="S6845" s="16"/>
      <c r="T6845" s="16"/>
      <c r="U6845" s="16"/>
      <c r="V6845" s="1" t="s">
        <v>4205</v>
      </c>
      <c r="W6845" s="1" t="s">
        <v>2551</v>
      </c>
      <c r="X6845" s="5" t="s">
        <v>4226</v>
      </c>
      <c r="Y6845" s="5" t="s">
        <v>2559</v>
      </c>
      <c r="Z6845" s="5" t="s">
        <v>305</v>
      </c>
      <c r="AA6845" s="5"/>
    </row>
    <row r="6846" spans="1:27" ht="12" customHeight="1" x14ac:dyDescent="0.15">
      <c r="A6846" s="1" t="s">
        <v>1745</v>
      </c>
      <c r="B6846" s="1" t="s">
        <v>212</v>
      </c>
      <c r="C6846" s="1" t="s">
        <v>9</v>
      </c>
      <c r="D6846" s="1" t="s">
        <v>2519</v>
      </c>
      <c r="E6846" s="1" t="s">
        <v>213</v>
      </c>
      <c r="F6846" s="1" t="s">
        <v>1767</v>
      </c>
      <c r="G6846" s="1" t="s">
        <v>215</v>
      </c>
      <c r="H6846" s="1" t="s">
        <v>216</v>
      </c>
      <c r="I6846" s="16"/>
      <c r="J6846" s="16"/>
      <c r="K6846" s="16"/>
      <c r="L6846" s="16"/>
      <c r="M6846" s="16"/>
      <c r="N6846" s="16"/>
      <c r="O6846" s="16"/>
      <c r="P6846" s="16"/>
      <c r="Q6846" s="16"/>
      <c r="R6846" s="16"/>
      <c r="S6846" s="16"/>
      <c r="T6846" s="16"/>
      <c r="U6846" s="16"/>
      <c r="V6846" s="1" t="s">
        <v>4205</v>
      </c>
      <c r="W6846" s="1" t="s">
        <v>2717</v>
      </c>
      <c r="X6846" s="5" t="s">
        <v>4227</v>
      </c>
      <c r="Y6846" s="5" t="s">
        <v>2719</v>
      </c>
      <c r="Z6846" s="5" t="s">
        <v>2720</v>
      </c>
      <c r="AA6846" s="5"/>
    </row>
    <row r="6847" spans="1:27" ht="12" customHeight="1" x14ac:dyDescent="0.15">
      <c r="A6847" s="1" t="s">
        <v>1745</v>
      </c>
      <c r="B6847" s="1" t="s">
        <v>285</v>
      </c>
      <c r="C6847" s="1" t="s">
        <v>9</v>
      </c>
      <c r="D6847" s="1" t="s">
        <v>2519</v>
      </c>
      <c r="E6847" s="1" t="s">
        <v>213</v>
      </c>
      <c r="F6847" s="1" t="s">
        <v>286</v>
      </c>
      <c r="G6847" s="1" t="s">
        <v>215</v>
      </c>
      <c r="H6847" s="1" t="s">
        <v>216</v>
      </c>
      <c r="I6847" s="16"/>
      <c r="J6847" s="16"/>
      <c r="K6847" s="16"/>
      <c r="L6847" s="16"/>
      <c r="M6847" s="16"/>
      <c r="N6847" s="16"/>
      <c r="O6847" s="16"/>
      <c r="P6847" s="16"/>
      <c r="Q6847" s="16"/>
      <c r="R6847" s="16"/>
      <c r="S6847" s="16"/>
      <c r="T6847" s="16"/>
      <c r="U6847" s="16"/>
      <c r="V6847" s="1" t="s">
        <v>4205</v>
      </c>
      <c r="W6847" s="1" t="s">
        <v>2717</v>
      </c>
      <c r="X6847" s="5" t="s">
        <v>2816</v>
      </c>
      <c r="Y6847" s="5" t="s">
        <v>2719</v>
      </c>
      <c r="Z6847" s="5" t="s">
        <v>2720</v>
      </c>
      <c r="AA6847" s="5"/>
    </row>
    <row r="6848" spans="1:27" ht="12" customHeight="1" x14ac:dyDescent="0.15">
      <c r="A6848" s="1" t="s">
        <v>1745</v>
      </c>
      <c r="B6848" s="1" t="s">
        <v>219</v>
      </c>
      <c r="C6848" s="1" t="s">
        <v>9</v>
      </c>
      <c r="D6848" s="1" t="s">
        <v>2519</v>
      </c>
      <c r="E6848" s="1" t="s">
        <v>220</v>
      </c>
      <c r="F6848" s="1" t="s">
        <v>1746</v>
      </c>
      <c r="G6848" s="1" t="s">
        <v>220</v>
      </c>
      <c r="H6848" s="1" t="s">
        <v>1632</v>
      </c>
      <c r="I6848" s="16"/>
      <c r="J6848" s="16"/>
      <c r="K6848" s="16"/>
      <c r="L6848" s="16"/>
      <c r="M6848" s="16"/>
      <c r="N6848" s="16"/>
      <c r="O6848" s="16"/>
      <c r="P6848" s="16"/>
      <c r="Q6848" s="16"/>
      <c r="R6848" s="16"/>
      <c r="S6848" s="16"/>
      <c r="T6848" s="16"/>
      <c r="U6848" s="16"/>
      <c r="V6848" s="1" t="s">
        <v>4205</v>
      </c>
      <c r="W6848" s="1" t="s">
        <v>2723</v>
      </c>
      <c r="X6848" s="5" t="s">
        <v>4228</v>
      </c>
      <c r="Y6848" s="5" t="s">
        <v>4107</v>
      </c>
      <c r="Z6848" s="5" t="s">
        <v>4109</v>
      </c>
      <c r="AA6848" s="5"/>
    </row>
    <row r="6849" spans="1:27" ht="12" customHeight="1" x14ac:dyDescent="0.15">
      <c r="A6849" s="1" t="s">
        <v>1745</v>
      </c>
      <c r="B6849" s="1" t="s">
        <v>219</v>
      </c>
      <c r="C6849" s="1" t="s">
        <v>19</v>
      </c>
      <c r="D6849" s="1" t="s">
        <v>2519</v>
      </c>
      <c r="E6849" s="1" t="s">
        <v>220</v>
      </c>
      <c r="F6849" s="1" t="s">
        <v>1746</v>
      </c>
      <c r="G6849" s="1" t="s">
        <v>1132</v>
      </c>
      <c r="H6849" s="1" t="s">
        <v>1133</v>
      </c>
      <c r="I6849" s="16"/>
      <c r="J6849" s="16"/>
      <c r="K6849" s="16"/>
      <c r="L6849" s="16"/>
      <c r="M6849" s="16"/>
      <c r="N6849" s="16"/>
      <c r="O6849" s="16"/>
      <c r="P6849" s="16"/>
      <c r="Q6849" s="16"/>
      <c r="R6849" s="16"/>
      <c r="S6849" s="16"/>
      <c r="T6849" s="16"/>
      <c r="U6849" s="16"/>
      <c r="V6849" s="1" t="s">
        <v>4205</v>
      </c>
      <c r="W6849" s="1" t="s">
        <v>2723</v>
      </c>
      <c r="X6849" s="8" t="s">
        <v>4229</v>
      </c>
      <c r="Y6849" s="8" t="s">
        <v>4110</v>
      </c>
      <c r="Z6849" s="8" t="s">
        <v>1133</v>
      </c>
      <c r="AA6849" s="8"/>
    </row>
    <row r="6850" spans="1:27" ht="12" customHeight="1" x14ac:dyDescent="0.15">
      <c r="A6850" s="1" t="s">
        <v>1745</v>
      </c>
      <c r="B6850" s="1" t="s">
        <v>223</v>
      </c>
      <c r="C6850" s="1" t="s">
        <v>9</v>
      </c>
      <c r="D6850" s="1" t="s">
        <v>2519</v>
      </c>
      <c r="E6850" s="1" t="s">
        <v>220</v>
      </c>
      <c r="F6850" s="1" t="s">
        <v>1747</v>
      </c>
      <c r="G6850" s="1" t="s">
        <v>220</v>
      </c>
      <c r="H6850" s="1" t="s">
        <v>1632</v>
      </c>
      <c r="I6850" s="16"/>
      <c r="J6850" s="16"/>
      <c r="K6850" s="16"/>
      <c r="L6850" s="16"/>
      <c r="M6850" s="16"/>
      <c r="N6850" s="16"/>
      <c r="O6850" s="16"/>
      <c r="P6850" s="16"/>
      <c r="Q6850" s="16"/>
      <c r="R6850" s="16"/>
      <c r="S6850" s="16"/>
      <c r="T6850" s="16"/>
      <c r="U6850" s="16"/>
      <c r="V6850" s="1" t="s">
        <v>4205</v>
      </c>
      <c r="W6850" s="1" t="s">
        <v>2723</v>
      </c>
      <c r="X6850" s="5" t="s">
        <v>4230</v>
      </c>
      <c r="Y6850" s="5" t="s">
        <v>4107</v>
      </c>
      <c r="Z6850" s="5" t="s">
        <v>4109</v>
      </c>
      <c r="AA6850" s="5"/>
    </row>
    <row r="6851" spans="1:27" ht="12" customHeight="1" x14ac:dyDescent="0.15">
      <c r="A6851" s="1" t="s">
        <v>1745</v>
      </c>
      <c r="B6851" s="1" t="s">
        <v>223</v>
      </c>
      <c r="C6851" s="1" t="s">
        <v>19</v>
      </c>
      <c r="D6851" s="1" t="s">
        <v>2519</v>
      </c>
      <c r="E6851" s="1" t="s">
        <v>220</v>
      </c>
      <c r="F6851" s="1" t="s">
        <v>1747</v>
      </c>
      <c r="G6851" s="1" t="s">
        <v>1132</v>
      </c>
      <c r="H6851" s="1" t="s">
        <v>1133</v>
      </c>
      <c r="I6851" s="16"/>
      <c r="J6851" s="16"/>
      <c r="K6851" s="16"/>
      <c r="L6851" s="16"/>
      <c r="M6851" s="16"/>
      <c r="N6851" s="16"/>
      <c r="O6851" s="16"/>
      <c r="P6851" s="16"/>
      <c r="Q6851" s="16"/>
      <c r="R6851" s="16"/>
      <c r="S6851" s="16"/>
      <c r="T6851" s="16"/>
      <c r="U6851" s="16"/>
      <c r="V6851" s="1" t="s">
        <v>4205</v>
      </c>
      <c r="W6851" s="1" t="s">
        <v>2723</v>
      </c>
      <c r="X6851" s="8" t="s">
        <v>4230</v>
      </c>
      <c r="Y6851" s="8" t="s">
        <v>4110</v>
      </c>
      <c r="Z6851" s="8" t="s">
        <v>1133</v>
      </c>
      <c r="AA6851" s="8"/>
    </row>
    <row r="6852" spans="1:27" ht="12" customHeight="1" x14ac:dyDescent="0.15">
      <c r="A6852" s="1" t="s">
        <v>1745</v>
      </c>
      <c r="B6852" s="1" t="s">
        <v>225</v>
      </c>
      <c r="C6852" s="1" t="s">
        <v>9</v>
      </c>
      <c r="D6852" s="1" t="s">
        <v>2519</v>
      </c>
      <c r="E6852" s="1" t="s">
        <v>220</v>
      </c>
      <c r="F6852" s="1" t="s">
        <v>1748</v>
      </c>
      <c r="G6852" s="1" t="s">
        <v>220</v>
      </c>
      <c r="H6852" s="1" t="s">
        <v>1632</v>
      </c>
      <c r="I6852" s="16"/>
      <c r="J6852" s="16"/>
      <c r="K6852" s="16"/>
      <c r="L6852" s="16"/>
      <c r="M6852" s="16"/>
      <c r="N6852" s="16"/>
      <c r="O6852" s="16"/>
      <c r="P6852" s="16"/>
      <c r="Q6852" s="16"/>
      <c r="R6852" s="16"/>
      <c r="S6852" s="16"/>
      <c r="T6852" s="16"/>
      <c r="U6852" s="16"/>
      <c r="V6852" s="1" t="s">
        <v>4205</v>
      </c>
      <c r="W6852" s="1" t="s">
        <v>2723</v>
      </c>
      <c r="X6852" s="5" t="s">
        <v>4231</v>
      </c>
      <c r="Y6852" s="5" t="s">
        <v>4107</v>
      </c>
      <c r="Z6852" s="5" t="s">
        <v>4109</v>
      </c>
      <c r="AA6852" s="5"/>
    </row>
    <row r="6853" spans="1:27" ht="12" customHeight="1" x14ac:dyDescent="0.15">
      <c r="A6853" s="1" t="s">
        <v>1745</v>
      </c>
      <c r="B6853" s="1" t="s">
        <v>225</v>
      </c>
      <c r="C6853" s="1" t="s">
        <v>19</v>
      </c>
      <c r="D6853" s="1" t="s">
        <v>2519</v>
      </c>
      <c r="E6853" s="1" t="s">
        <v>220</v>
      </c>
      <c r="F6853" s="1" t="s">
        <v>1748</v>
      </c>
      <c r="G6853" s="1" t="s">
        <v>1132</v>
      </c>
      <c r="H6853" s="1" t="s">
        <v>1133</v>
      </c>
      <c r="I6853" s="16"/>
      <c r="J6853" s="16"/>
      <c r="K6853" s="16"/>
      <c r="L6853" s="16"/>
      <c r="M6853" s="16"/>
      <c r="N6853" s="16"/>
      <c r="O6853" s="16"/>
      <c r="P6853" s="16"/>
      <c r="Q6853" s="16"/>
      <c r="R6853" s="16"/>
      <c r="S6853" s="16"/>
      <c r="T6853" s="16"/>
      <c r="U6853" s="16"/>
      <c r="V6853" s="1" t="s">
        <v>4205</v>
      </c>
      <c r="W6853" s="1" t="s">
        <v>2723</v>
      </c>
      <c r="X6853" s="8" t="s">
        <v>4231</v>
      </c>
      <c r="Y6853" s="8" t="s">
        <v>4110</v>
      </c>
      <c r="Z6853" s="8" t="s">
        <v>1133</v>
      </c>
      <c r="AA6853" s="8"/>
    </row>
    <row r="6854" spans="1:27" ht="12" customHeight="1" x14ac:dyDescent="0.15">
      <c r="A6854" s="1" t="s">
        <v>1745</v>
      </c>
      <c r="B6854" s="1" t="s">
        <v>227</v>
      </c>
      <c r="C6854" s="1" t="s">
        <v>9</v>
      </c>
      <c r="D6854" s="1" t="s">
        <v>2519</v>
      </c>
      <c r="E6854" s="1" t="s">
        <v>220</v>
      </c>
      <c r="F6854" s="1" t="s">
        <v>1749</v>
      </c>
      <c r="G6854" s="1" t="s">
        <v>220</v>
      </c>
      <c r="H6854" s="1" t="s">
        <v>1632</v>
      </c>
      <c r="I6854" s="16"/>
      <c r="J6854" s="16"/>
      <c r="K6854" s="16"/>
      <c r="L6854" s="16"/>
      <c r="M6854" s="16"/>
      <c r="N6854" s="16"/>
      <c r="O6854" s="16"/>
      <c r="P6854" s="16"/>
      <c r="Q6854" s="16"/>
      <c r="R6854" s="16"/>
      <c r="S6854" s="16"/>
      <c r="T6854" s="16"/>
      <c r="U6854" s="16"/>
      <c r="V6854" s="1" t="s">
        <v>4205</v>
      </c>
      <c r="W6854" s="1" t="s">
        <v>2723</v>
      </c>
      <c r="X6854" s="5" t="s">
        <v>4232</v>
      </c>
      <c r="Y6854" s="5" t="s">
        <v>4107</v>
      </c>
      <c r="Z6854" s="5" t="s">
        <v>4109</v>
      </c>
      <c r="AA6854" s="5"/>
    </row>
    <row r="6855" spans="1:27" ht="12" customHeight="1" x14ac:dyDescent="0.15">
      <c r="A6855" s="1" t="s">
        <v>1745</v>
      </c>
      <c r="B6855" s="1" t="s">
        <v>227</v>
      </c>
      <c r="C6855" s="1" t="s">
        <v>19</v>
      </c>
      <c r="D6855" s="1" t="s">
        <v>2519</v>
      </c>
      <c r="E6855" s="1" t="s">
        <v>220</v>
      </c>
      <c r="F6855" s="1" t="s">
        <v>1749</v>
      </c>
      <c r="G6855" s="1" t="s">
        <v>1132</v>
      </c>
      <c r="H6855" s="1" t="s">
        <v>1133</v>
      </c>
      <c r="I6855" s="16"/>
      <c r="J6855" s="16"/>
      <c r="K6855" s="16"/>
      <c r="L6855" s="16"/>
      <c r="M6855" s="16"/>
      <c r="N6855" s="16"/>
      <c r="O6855" s="16"/>
      <c r="P6855" s="16"/>
      <c r="Q6855" s="16"/>
      <c r="R6855" s="16"/>
      <c r="S6855" s="16"/>
      <c r="T6855" s="16"/>
      <c r="U6855" s="16"/>
      <c r="V6855" s="1" t="s">
        <v>4205</v>
      </c>
      <c r="W6855" s="1" t="s">
        <v>2723</v>
      </c>
      <c r="X6855" s="8" t="s">
        <v>4232</v>
      </c>
      <c r="Y6855" s="8" t="s">
        <v>4110</v>
      </c>
      <c r="Z6855" s="8" t="s">
        <v>1133</v>
      </c>
      <c r="AA6855" s="8"/>
    </row>
    <row r="6856" spans="1:27" ht="12" customHeight="1" x14ac:dyDescent="0.15">
      <c r="A6856" s="1" t="s">
        <v>1745</v>
      </c>
      <c r="B6856" s="1" t="s">
        <v>229</v>
      </c>
      <c r="C6856" s="1" t="s">
        <v>9</v>
      </c>
      <c r="D6856" s="1" t="s">
        <v>2519</v>
      </c>
      <c r="E6856" s="1" t="s">
        <v>220</v>
      </c>
      <c r="F6856" s="1" t="s">
        <v>1750</v>
      </c>
      <c r="G6856" s="1" t="s">
        <v>220</v>
      </c>
      <c r="H6856" s="1" t="s">
        <v>1632</v>
      </c>
      <c r="I6856" s="16"/>
      <c r="J6856" s="16"/>
      <c r="K6856" s="16"/>
      <c r="L6856" s="16"/>
      <c r="M6856" s="16"/>
      <c r="N6856" s="16"/>
      <c r="O6856" s="16"/>
      <c r="P6856" s="16"/>
      <c r="Q6856" s="16"/>
      <c r="R6856" s="16"/>
      <c r="S6856" s="16"/>
      <c r="T6856" s="16"/>
      <c r="U6856" s="16"/>
      <c r="V6856" s="1" t="s">
        <v>4205</v>
      </c>
      <c r="W6856" s="1" t="s">
        <v>2723</v>
      </c>
      <c r="X6856" s="5" t="s">
        <v>4233</v>
      </c>
      <c r="Y6856" s="5" t="s">
        <v>4107</v>
      </c>
      <c r="Z6856" s="5" t="s">
        <v>4109</v>
      </c>
      <c r="AA6856" s="5"/>
    </row>
    <row r="6857" spans="1:27" ht="12" customHeight="1" x14ac:dyDescent="0.15">
      <c r="A6857" s="1" t="s">
        <v>1745</v>
      </c>
      <c r="B6857" s="1" t="s">
        <v>229</v>
      </c>
      <c r="C6857" s="1" t="s">
        <v>19</v>
      </c>
      <c r="D6857" s="1" t="s">
        <v>2519</v>
      </c>
      <c r="E6857" s="1" t="s">
        <v>220</v>
      </c>
      <c r="F6857" s="1" t="s">
        <v>1750</v>
      </c>
      <c r="G6857" s="1" t="s">
        <v>1132</v>
      </c>
      <c r="H6857" s="1" t="s">
        <v>1133</v>
      </c>
      <c r="I6857" s="16"/>
      <c r="J6857" s="16"/>
      <c r="K6857" s="16"/>
      <c r="L6857" s="16"/>
      <c r="M6857" s="16"/>
      <c r="N6857" s="16"/>
      <c r="O6857" s="16"/>
      <c r="P6857" s="16"/>
      <c r="Q6857" s="16"/>
      <c r="R6857" s="16"/>
      <c r="S6857" s="16"/>
      <c r="T6857" s="16"/>
      <c r="U6857" s="16"/>
      <c r="V6857" s="1" t="s">
        <v>4205</v>
      </c>
      <c r="W6857" s="1" t="s">
        <v>2723</v>
      </c>
      <c r="X6857" s="8" t="s">
        <v>4233</v>
      </c>
      <c r="Y6857" s="8" t="s">
        <v>4110</v>
      </c>
      <c r="Z6857" s="8" t="s">
        <v>1133</v>
      </c>
      <c r="AA6857" s="8"/>
    </row>
    <row r="6858" spans="1:27" ht="12" customHeight="1" x14ac:dyDescent="0.15">
      <c r="A6858" s="1" t="s">
        <v>1745</v>
      </c>
      <c r="B6858" s="1" t="s">
        <v>231</v>
      </c>
      <c r="C6858" s="1" t="s">
        <v>9</v>
      </c>
      <c r="D6858" s="1" t="s">
        <v>2519</v>
      </c>
      <c r="E6858" s="1" t="s">
        <v>220</v>
      </c>
      <c r="F6858" s="1" t="s">
        <v>1751</v>
      </c>
      <c r="G6858" s="1" t="s">
        <v>220</v>
      </c>
      <c r="H6858" s="1" t="s">
        <v>1632</v>
      </c>
      <c r="I6858" s="16"/>
      <c r="J6858" s="16"/>
      <c r="K6858" s="16"/>
      <c r="L6858" s="16"/>
      <c r="M6858" s="16"/>
      <c r="N6858" s="16"/>
      <c r="O6858" s="16"/>
      <c r="P6858" s="16"/>
      <c r="Q6858" s="16"/>
      <c r="R6858" s="16"/>
      <c r="S6858" s="16"/>
      <c r="T6858" s="16"/>
      <c r="U6858" s="16"/>
      <c r="V6858" s="1" t="s">
        <v>4205</v>
      </c>
      <c r="W6858" s="1" t="s">
        <v>2723</v>
      </c>
      <c r="X6858" s="5" t="s">
        <v>4234</v>
      </c>
      <c r="Y6858" s="5" t="s">
        <v>4107</v>
      </c>
      <c r="Z6858" s="5" t="s">
        <v>4109</v>
      </c>
      <c r="AA6858" s="5"/>
    </row>
    <row r="6859" spans="1:27" ht="12" customHeight="1" x14ac:dyDescent="0.15">
      <c r="A6859" s="1" t="s">
        <v>1745</v>
      </c>
      <c r="B6859" s="1" t="s">
        <v>231</v>
      </c>
      <c r="C6859" s="1" t="s">
        <v>19</v>
      </c>
      <c r="D6859" s="1" t="s">
        <v>2519</v>
      </c>
      <c r="E6859" s="1" t="s">
        <v>220</v>
      </c>
      <c r="F6859" s="1" t="s">
        <v>1751</v>
      </c>
      <c r="G6859" s="1" t="s">
        <v>1132</v>
      </c>
      <c r="H6859" s="1" t="s">
        <v>1133</v>
      </c>
      <c r="I6859" s="16"/>
      <c r="J6859" s="16"/>
      <c r="K6859" s="16"/>
      <c r="L6859" s="16"/>
      <c r="M6859" s="16"/>
      <c r="N6859" s="16"/>
      <c r="O6859" s="16"/>
      <c r="P6859" s="16"/>
      <c r="Q6859" s="16"/>
      <c r="R6859" s="16"/>
      <c r="S6859" s="16"/>
      <c r="T6859" s="16"/>
      <c r="U6859" s="16"/>
      <c r="V6859" s="1" t="s">
        <v>4205</v>
      </c>
      <c r="W6859" s="1" t="s">
        <v>2723</v>
      </c>
      <c r="X6859" s="8" t="s">
        <v>4234</v>
      </c>
      <c r="Y6859" s="8" t="s">
        <v>4110</v>
      </c>
      <c r="Z6859" s="8" t="s">
        <v>1133</v>
      </c>
      <c r="AA6859" s="8"/>
    </row>
    <row r="6860" spans="1:27" ht="12" customHeight="1" x14ac:dyDescent="0.15">
      <c r="A6860" s="1" t="s">
        <v>1745</v>
      </c>
      <c r="B6860" s="1" t="s">
        <v>1134</v>
      </c>
      <c r="C6860" s="1" t="s">
        <v>9</v>
      </c>
      <c r="D6860" s="1" t="s">
        <v>2519</v>
      </c>
      <c r="E6860" s="1" t="s">
        <v>220</v>
      </c>
      <c r="F6860" s="1" t="s">
        <v>1768</v>
      </c>
      <c r="G6860" s="1" t="s">
        <v>220</v>
      </c>
      <c r="H6860" s="1" t="s">
        <v>1632</v>
      </c>
      <c r="I6860" s="16"/>
      <c r="J6860" s="16"/>
      <c r="K6860" s="16"/>
      <c r="L6860" s="16"/>
      <c r="M6860" s="16"/>
      <c r="N6860" s="16"/>
      <c r="O6860" s="16"/>
      <c r="P6860" s="16"/>
      <c r="Q6860" s="16"/>
      <c r="R6860" s="16"/>
      <c r="S6860" s="16"/>
      <c r="T6860" s="16"/>
      <c r="U6860" s="16"/>
      <c r="V6860" s="1" t="s">
        <v>4205</v>
      </c>
      <c r="W6860" s="1" t="s">
        <v>2723</v>
      </c>
      <c r="X6860" s="5" t="s">
        <v>4235</v>
      </c>
      <c r="Y6860" s="5" t="s">
        <v>4107</v>
      </c>
      <c r="Z6860" s="5" t="s">
        <v>4109</v>
      </c>
      <c r="AA6860" s="5"/>
    </row>
    <row r="6861" spans="1:27" ht="12" customHeight="1" x14ac:dyDescent="0.15">
      <c r="A6861" s="1" t="s">
        <v>1745</v>
      </c>
      <c r="B6861" s="1" t="s">
        <v>1134</v>
      </c>
      <c r="C6861" s="1" t="s">
        <v>19</v>
      </c>
      <c r="D6861" s="1" t="s">
        <v>2519</v>
      </c>
      <c r="E6861" s="1" t="s">
        <v>220</v>
      </c>
      <c r="F6861" s="1" t="s">
        <v>1768</v>
      </c>
      <c r="G6861" s="1" t="s">
        <v>1132</v>
      </c>
      <c r="H6861" s="1" t="s">
        <v>1133</v>
      </c>
      <c r="I6861" s="16"/>
      <c r="J6861" s="16"/>
      <c r="K6861" s="16"/>
      <c r="L6861" s="16"/>
      <c r="M6861" s="16"/>
      <c r="N6861" s="16"/>
      <c r="O6861" s="16"/>
      <c r="P6861" s="16"/>
      <c r="Q6861" s="16"/>
      <c r="R6861" s="16"/>
      <c r="S6861" s="16"/>
      <c r="T6861" s="16"/>
      <c r="U6861" s="16"/>
      <c r="V6861" s="1" t="s">
        <v>4205</v>
      </c>
      <c r="W6861" s="1" t="s">
        <v>2723</v>
      </c>
      <c r="X6861" s="8" t="s">
        <v>4235</v>
      </c>
      <c r="Y6861" s="8" t="s">
        <v>4110</v>
      </c>
      <c r="Z6861" s="8" t="s">
        <v>1133</v>
      </c>
      <c r="AA6861" s="8"/>
    </row>
    <row r="6862" spans="1:27" ht="12" customHeight="1" x14ac:dyDescent="0.15">
      <c r="A6862" s="1" t="s">
        <v>1745</v>
      </c>
      <c r="B6862" s="1" t="s">
        <v>1135</v>
      </c>
      <c r="C6862" s="1" t="s">
        <v>9</v>
      </c>
      <c r="D6862" s="1" t="s">
        <v>2519</v>
      </c>
      <c r="E6862" s="1" t="s">
        <v>220</v>
      </c>
      <c r="F6862" s="1" t="s">
        <v>1755</v>
      </c>
      <c r="G6862" s="1" t="s">
        <v>220</v>
      </c>
      <c r="H6862" s="1" t="s">
        <v>1632</v>
      </c>
      <c r="I6862" s="16"/>
      <c r="J6862" s="16"/>
      <c r="K6862" s="16"/>
      <c r="L6862" s="16"/>
      <c r="M6862" s="16"/>
      <c r="N6862" s="16"/>
      <c r="O6862" s="16"/>
      <c r="P6862" s="16"/>
      <c r="Q6862" s="16"/>
      <c r="R6862" s="16"/>
      <c r="S6862" s="16"/>
      <c r="T6862" s="16"/>
      <c r="U6862" s="16"/>
      <c r="V6862" s="1" t="s">
        <v>4205</v>
      </c>
      <c r="W6862" s="1" t="s">
        <v>2723</v>
      </c>
      <c r="X6862" s="5" t="s">
        <v>4236</v>
      </c>
      <c r="Y6862" s="5" t="s">
        <v>4107</v>
      </c>
      <c r="Z6862" s="5" t="s">
        <v>4109</v>
      </c>
      <c r="AA6862" s="5"/>
    </row>
    <row r="6863" spans="1:27" ht="12" customHeight="1" x14ac:dyDescent="0.15">
      <c r="A6863" s="1" t="s">
        <v>1745</v>
      </c>
      <c r="B6863" s="1" t="s">
        <v>1135</v>
      </c>
      <c r="C6863" s="1" t="s">
        <v>19</v>
      </c>
      <c r="D6863" s="1" t="s">
        <v>2519</v>
      </c>
      <c r="E6863" s="1" t="s">
        <v>220</v>
      </c>
      <c r="F6863" s="1" t="s">
        <v>1755</v>
      </c>
      <c r="G6863" s="1" t="s">
        <v>1132</v>
      </c>
      <c r="H6863" s="1" t="s">
        <v>1133</v>
      </c>
      <c r="I6863" s="16"/>
      <c r="J6863" s="16"/>
      <c r="K6863" s="16"/>
      <c r="L6863" s="16"/>
      <c r="M6863" s="16"/>
      <c r="N6863" s="16"/>
      <c r="O6863" s="16"/>
      <c r="P6863" s="16"/>
      <c r="Q6863" s="16"/>
      <c r="R6863" s="16"/>
      <c r="S6863" s="16"/>
      <c r="T6863" s="16"/>
      <c r="U6863" s="16"/>
      <c r="V6863" s="1" t="s">
        <v>4205</v>
      </c>
      <c r="W6863" s="1" t="s">
        <v>2723</v>
      </c>
      <c r="X6863" s="8" t="s">
        <v>4236</v>
      </c>
      <c r="Y6863" s="8" t="s">
        <v>4110</v>
      </c>
      <c r="Z6863" s="8" t="s">
        <v>1133</v>
      </c>
      <c r="AA6863" s="8"/>
    </row>
    <row r="6864" spans="1:27" ht="12" customHeight="1" x14ac:dyDescent="0.15">
      <c r="A6864" s="1" t="s">
        <v>1745</v>
      </c>
      <c r="B6864" s="1" t="s">
        <v>1136</v>
      </c>
      <c r="C6864" s="1" t="s">
        <v>9</v>
      </c>
      <c r="D6864" s="1" t="s">
        <v>2519</v>
      </c>
      <c r="E6864" s="1" t="s">
        <v>220</v>
      </c>
      <c r="F6864" s="1" t="s">
        <v>1769</v>
      </c>
      <c r="G6864" s="1" t="s">
        <v>220</v>
      </c>
      <c r="H6864" s="1" t="s">
        <v>1632</v>
      </c>
      <c r="I6864" s="16"/>
      <c r="J6864" s="16"/>
      <c r="K6864" s="16"/>
      <c r="L6864" s="16"/>
      <c r="M6864" s="16"/>
      <c r="N6864" s="16"/>
      <c r="O6864" s="16"/>
      <c r="P6864" s="16"/>
      <c r="Q6864" s="16"/>
      <c r="R6864" s="16"/>
      <c r="S6864" s="16"/>
      <c r="T6864" s="16"/>
      <c r="U6864" s="16"/>
      <c r="V6864" s="1" t="s">
        <v>4205</v>
      </c>
      <c r="W6864" s="1" t="s">
        <v>2723</v>
      </c>
      <c r="X6864" s="5" t="s">
        <v>4237</v>
      </c>
      <c r="Y6864" s="5" t="s">
        <v>4107</v>
      </c>
      <c r="Z6864" s="5" t="s">
        <v>4109</v>
      </c>
      <c r="AA6864" s="5"/>
    </row>
    <row r="6865" spans="1:27" ht="12" customHeight="1" x14ac:dyDescent="0.15">
      <c r="A6865" s="1" t="s">
        <v>1745</v>
      </c>
      <c r="B6865" s="1" t="s">
        <v>1136</v>
      </c>
      <c r="C6865" s="1" t="s">
        <v>19</v>
      </c>
      <c r="D6865" s="1" t="s">
        <v>2519</v>
      </c>
      <c r="E6865" s="1" t="s">
        <v>220</v>
      </c>
      <c r="F6865" s="1" t="s">
        <v>1769</v>
      </c>
      <c r="G6865" s="1" t="s">
        <v>1132</v>
      </c>
      <c r="H6865" s="1" t="s">
        <v>1133</v>
      </c>
      <c r="I6865" s="16"/>
      <c r="J6865" s="16"/>
      <c r="K6865" s="16"/>
      <c r="L6865" s="16"/>
      <c r="M6865" s="16"/>
      <c r="N6865" s="16"/>
      <c r="O6865" s="16"/>
      <c r="P6865" s="16"/>
      <c r="Q6865" s="16"/>
      <c r="R6865" s="16"/>
      <c r="S6865" s="16"/>
      <c r="T6865" s="16"/>
      <c r="U6865" s="16"/>
      <c r="V6865" s="1" t="s">
        <v>4205</v>
      </c>
      <c r="W6865" s="1" t="s">
        <v>2723</v>
      </c>
      <c r="X6865" s="8" t="s">
        <v>4237</v>
      </c>
      <c r="Y6865" s="8" t="s">
        <v>4110</v>
      </c>
      <c r="Z6865" s="8" t="s">
        <v>1133</v>
      </c>
      <c r="AA6865" s="8"/>
    </row>
    <row r="6866" spans="1:27" ht="12" customHeight="1" x14ac:dyDescent="0.15">
      <c r="A6866" s="1" t="s">
        <v>1745</v>
      </c>
      <c r="B6866" s="1" t="s">
        <v>1137</v>
      </c>
      <c r="C6866" s="1" t="s">
        <v>9</v>
      </c>
      <c r="D6866" s="1" t="s">
        <v>2519</v>
      </c>
      <c r="E6866" s="1" t="s">
        <v>220</v>
      </c>
      <c r="F6866" s="1" t="s">
        <v>1758</v>
      </c>
      <c r="G6866" s="1" t="s">
        <v>220</v>
      </c>
      <c r="H6866" s="1" t="s">
        <v>1632</v>
      </c>
      <c r="I6866" s="16"/>
      <c r="J6866" s="16"/>
      <c r="K6866" s="16"/>
      <c r="L6866" s="16"/>
      <c r="M6866" s="16"/>
      <c r="N6866" s="16"/>
      <c r="O6866" s="16"/>
      <c r="P6866" s="16"/>
      <c r="Q6866" s="16"/>
      <c r="R6866" s="16"/>
      <c r="S6866" s="16"/>
      <c r="T6866" s="16"/>
      <c r="U6866" s="16"/>
      <c r="V6866" s="1" t="s">
        <v>4205</v>
      </c>
      <c r="W6866" s="1" t="s">
        <v>2723</v>
      </c>
      <c r="X6866" s="5" t="s">
        <v>4238</v>
      </c>
      <c r="Y6866" s="5" t="s">
        <v>4107</v>
      </c>
      <c r="Z6866" s="5" t="s">
        <v>4109</v>
      </c>
      <c r="AA6866" s="5"/>
    </row>
    <row r="6867" spans="1:27" ht="12" customHeight="1" x14ac:dyDescent="0.15">
      <c r="A6867" s="1" t="s">
        <v>1745</v>
      </c>
      <c r="B6867" s="1" t="s">
        <v>1137</v>
      </c>
      <c r="C6867" s="1" t="s">
        <v>19</v>
      </c>
      <c r="D6867" s="1" t="s">
        <v>2519</v>
      </c>
      <c r="E6867" s="1" t="s">
        <v>220</v>
      </c>
      <c r="F6867" s="1" t="s">
        <v>1758</v>
      </c>
      <c r="G6867" s="1" t="s">
        <v>1132</v>
      </c>
      <c r="H6867" s="1" t="s">
        <v>1133</v>
      </c>
      <c r="I6867" s="16"/>
      <c r="J6867" s="16"/>
      <c r="K6867" s="16"/>
      <c r="L6867" s="16"/>
      <c r="M6867" s="16"/>
      <c r="N6867" s="16"/>
      <c r="O6867" s="16"/>
      <c r="P6867" s="16"/>
      <c r="Q6867" s="16"/>
      <c r="R6867" s="16"/>
      <c r="S6867" s="16"/>
      <c r="T6867" s="16"/>
      <c r="U6867" s="16"/>
      <c r="V6867" s="1" t="s">
        <v>4205</v>
      </c>
      <c r="W6867" s="1" t="s">
        <v>2723</v>
      </c>
      <c r="X6867" s="8" t="s">
        <v>4238</v>
      </c>
      <c r="Y6867" s="8" t="s">
        <v>4110</v>
      </c>
      <c r="Z6867" s="8" t="s">
        <v>1133</v>
      </c>
      <c r="AA6867" s="8"/>
    </row>
    <row r="6868" spans="1:27" ht="12" customHeight="1" x14ac:dyDescent="0.15">
      <c r="A6868" s="1" t="s">
        <v>1745</v>
      </c>
      <c r="B6868" s="1" t="s">
        <v>1138</v>
      </c>
      <c r="C6868" s="1" t="s">
        <v>9</v>
      </c>
      <c r="D6868" s="1" t="s">
        <v>2519</v>
      </c>
      <c r="E6868" s="1" t="s">
        <v>220</v>
      </c>
      <c r="F6868" s="1" t="s">
        <v>1760</v>
      </c>
      <c r="G6868" s="1" t="s">
        <v>220</v>
      </c>
      <c r="H6868" s="1" t="s">
        <v>1632</v>
      </c>
      <c r="I6868" s="16"/>
      <c r="J6868" s="16"/>
      <c r="K6868" s="16"/>
      <c r="L6868" s="16"/>
      <c r="M6868" s="16"/>
      <c r="N6868" s="16"/>
      <c r="O6868" s="16"/>
      <c r="P6868" s="16"/>
      <c r="Q6868" s="16"/>
      <c r="R6868" s="16"/>
      <c r="S6868" s="16"/>
      <c r="T6868" s="16"/>
      <c r="U6868" s="16"/>
      <c r="V6868" s="1" t="s">
        <v>4205</v>
      </c>
      <c r="W6868" s="1" t="s">
        <v>2723</v>
      </c>
      <c r="X6868" s="5" t="s">
        <v>4239</v>
      </c>
      <c r="Y6868" s="5" t="s">
        <v>4107</v>
      </c>
      <c r="Z6868" s="5" t="s">
        <v>4109</v>
      </c>
      <c r="AA6868" s="5"/>
    </row>
    <row r="6869" spans="1:27" ht="12" customHeight="1" x14ac:dyDescent="0.15">
      <c r="A6869" s="1" t="s">
        <v>1745</v>
      </c>
      <c r="B6869" s="1" t="s">
        <v>1138</v>
      </c>
      <c r="C6869" s="1" t="s">
        <v>19</v>
      </c>
      <c r="D6869" s="1" t="s">
        <v>2519</v>
      </c>
      <c r="E6869" s="1" t="s">
        <v>220</v>
      </c>
      <c r="F6869" s="1" t="s">
        <v>1760</v>
      </c>
      <c r="G6869" s="1" t="s">
        <v>1132</v>
      </c>
      <c r="H6869" s="1" t="s">
        <v>1133</v>
      </c>
      <c r="I6869" s="16"/>
      <c r="J6869" s="16"/>
      <c r="K6869" s="16"/>
      <c r="L6869" s="16"/>
      <c r="M6869" s="16"/>
      <c r="N6869" s="16"/>
      <c r="O6869" s="16"/>
      <c r="P6869" s="16"/>
      <c r="Q6869" s="16"/>
      <c r="R6869" s="16"/>
      <c r="S6869" s="16"/>
      <c r="T6869" s="16"/>
      <c r="U6869" s="16"/>
      <c r="V6869" s="1" t="s">
        <v>4205</v>
      </c>
      <c r="W6869" s="1" t="s">
        <v>2723</v>
      </c>
      <c r="X6869" s="8" t="s">
        <v>4239</v>
      </c>
      <c r="Y6869" s="8" t="s">
        <v>4110</v>
      </c>
      <c r="Z6869" s="8" t="s">
        <v>1133</v>
      </c>
      <c r="AA6869" s="8"/>
    </row>
    <row r="6870" spans="1:27" ht="12" customHeight="1" x14ac:dyDescent="0.15">
      <c r="A6870" s="1" t="s">
        <v>1745</v>
      </c>
      <c r="B6870" s="1" t="s">
        <v>1770</v>
      </c>
      <c r="C6870" s="1" t="s">
        <v>9</v>
      </c>
      <c r="D6870" s="1" t="s">
        <v>2519</v>
      </c>
      <c r="E6870" s="1" t="s">
        <v>220</v>
      </c>
      <c r="F6870" s="1" t="s">
        <v>1761</v>
      </c>
      <c r="G6870" s="1" t="s">
        <v>220</v>
      </c>
      <c r="H6870" s="1" t="s">
        <v>1632</v>
      </c>
      <c r="I6870" s="16"/>
      <c r="J6870" s="16"/>
      <c r="K6870" s="16"/>
      <c r="L6870" s="16"/>
      <c r="M6870" s="16"/>
      <c r="N6870" s="16"/>
      <c r="O6870" s="16"/>
      <c r="P6870" s="16"/>
      <c r="Q6870" s="16"/>
      <c r="R6870" s="16"/>
      <c r="S6870" s="16"/>
      <c r="T6870" s="16"/>
      <c r="U6870" s="16"/>
      <c r="V6870" s="1" t="s">
        <v>4205</v>
      </c>
      <c r="W6870" s="1" t="s">
        <v>2723</v>
      </c>
      <c r="X6870" s="5" t="s">
        <v>4240</v>
      </c>
      <c r="Y6870" s="5" t="s">
        <v>4107</v>
      </c>
      <c r="Z6870" s="5" t="s">
        <v>4109</v>
      </c>
      <c r="AA6870" s="5"/>
    </row>
    <row r="6871" spans="1:27" ht="12" customHeight="1" x14ac:dyDescent="0.15">
      <c r="A6871" s="1" t="s">
        <v>1745</v>
      </c>
      <c r="B6871" s="1" t="s">
        <v>1770</v>
      </c>
      <c r="C6871" s="1" t="s">
        <v>19</v>
      </c>
      <c r="D6871" s="1" t="s">
        <v>2519</v>
      </c>
      <c r="E6871" s="1" t="s">
        <v>220</v>
      </c>
      <c r="F6871" s="1" t="s">
        <v>1761</v>
      </c>
      <c r="G6871" s="1" t="s">
        <v>1132</v>
      </c>
      <c r="H6871" s="1" t="s">
        <v>1133</v>
      </c>
      <c r="I6871" s="16"/>
      <c r="J6871" s="16"/>
      <c r="K6871" s="16"/>
      <c r="L6871" s="16"/>
      <c r="M6871" s="16"/>
      <c r="N6871" s="16"/>
      <c r="O6871" s="16"/>
      <c r="P6871" s="16"/>
      <c r="Q6871" s="16"/>
      <c r="R6871" s="16"/>
      <c r="S6871" s="16"/>
      <c r="T6871" s="16"/>
      <c r="U6871" s="16"/>
      <c r="V6871" s="1" t="s">
        <v>4205</v>
      </c>
      <c r="W6871" s="1" t="s">
        <v>2723</v>
      </c>
      <c r="X6871" s="8" t="s">
        <v>4240</v>
      </c>
      <c r="Y6871" s="8" t="s">
        <v>4110</v>
      </c>
      <c r="Z6871" s="8" t="s">
        <v>1133</v>
      </c>
      <c r="AA6871" s="8"/>
    </row>
    <row r="6872" spans="1:27" ht="12" customHeight="1" x14ac:dyDescent="0.15">
      <c r="A6872" s="1" t="s">
        <v>1745</v>
      </c>
      <c r="B6872" s="1" t="s">
        <v>1771</v>
      </c>
      <c r="C6872" s="1" t="s">
        <v>9</v>
      </c>
      <c r="D6872" s="1" t="s">
        <v>2519</v>
      </c>
      <c r="E6872" s="1" t="s">
        <v>220</v>
      </c>
      <c r="F6872" s="1" t="s">
        <v>1762</v>
      </c>
      <c r="G6872" s="1" t="s">
        <v>220</v>
      </c>
      <c r="H6872" s="1" t="s">
        <v>1632</v>
      </c>
      <c r="I6872" s="16"/>
      <c r="J6872" s="16"/>
      <c r="K6872" s="16"/>
      <c r="L6872" s="16"/>
      <c r="M6872" s="16"/>
      <c r="N6872" s="16"/>
      <c r="O6872" s="16"/>
      <c r="P6872" s="16"/>
      <c r="Q6872" s="16"/>
      <c r="R6872" s="16"/>
      <c r="S6872" s="16"/>
      <c r="T6872" s="16"/>
      <c r="U6872" s="16"/>
      <c r="V6872" s="1" t="s">
        <v>4205</v>
      </c>
      <c r="W6872" s="1" t="s">
        <v>2723</v>
      </c>
      <c r="X6872" s="5" t="s">
        <v>4241</v>
      </c>
      <c r="Y6872" s="5" t="s">
        <v>4107</v>
      </c>
      <c r="Z6872" s="5" t="s">
        <v>4109</v>
      </c>
      <c r="AA6872" s="5"/>
    </row>
    <row r="6873" spans="1:27" ht="12" customHeight="1" x14ac:dyDescent="0.15">
      <c r="A6873" s="1" t="s">
        <v>1745</v>
      </c>
      <c r="B6873" s="1" t="s">
        <v>1771</v>
      </c>
      <c r="C6873" s="1" t="s">
        <v>19</v>
      </c>
      <c r="D6873" s="1" t="s">
        <v>2519</v>
      </c>
      <c r="E6873" s="1" t="s">
        <v>220</v>
      </c>
      <c r="F6873" s="1" t="s">
        <v>1762</v>
      </c>
      <c r="G6873" s="1" t="s">
        <v>1132</v>
      </c>
      <c r="H6873" s="1" t="s">
        <v>1133</v>
      </c>
      <c r="I6873" s="16"/>
      <c r="J6873" s="16"/>
      <c r="K6873" s="16"/>
      <c r="L6873" s="16"/>
      <c r="M6873" s="16"/>
      <c r="N6873" s="16"/>
      <c r="O6873" s="16"/>
      <c r="P6873" s="16"/>
      <c r="Q6873" s="16"/>
      <c r="R6873" s="16"/>
      <c r="S6873" s="16"/>
      <c r="T6873" s="16"/>
      <c r="U6873" s="16"/>
      <c r="V6873" s="1" t="s">
        <v>4205</v>
      </c>
      <c r="W6873" s="1" t="s">
        <v>2723</v>
      </c>
      <c r="X6873" s="8" t="s">
        <v>4241</v>
      </c>
      <c r="Y6873" s="8" t="s">
        <v>4110</v>
      </c>
      <c r="Z6873" s="8" t="s">
        <v>1133</v>
      </c>
      <c r="AA6873" s="8"/>
    </row>
    <row r="6874" spans="1:27" ht="12" customHeight="1" x14ac:dyDescent="0.15">
      <c r="A6874" s="1" t="s">
        <v>1745</v>
      </c>
      <c r="B6874" s="1" t="s">
        <v>1772</v>
      </c>
      <c r="C6874" s="1" t="s">
        <v>9</v>
      </c>
      <c r="D6874" s="1" t="s">
        <v>2519</v>
      </c>
      <c r="E6874" s="1" t="s">
        <v>220</v>
      </c>
      <c r="F6874" s="1" t="s">
        <v>1764</v>
      </c>
      <c r="G6874" s="1" t="s">
        <v>220</v>
      </c>
      <c r="H6874" s="1" t="s">
        <v>1632</v>
      </c>
      <c r="I6874" s="16"/>
      <c r="J6874" s="16"/>
      <c r="K6874" s="16"/>
      <c r="L6874" s="16"/>
      <c r="M6874" s="16"/>
      <c r="N6874" s="16"/>
      <c r="O6874" s="16"/>
      <c r="P6874" s="16"/>
      <c r="Q6874" s="16"/>
      <c r="R6874" s="16"/>
      <c r="S6874" s="16"/>
      <c r="T6874" s="16"/>
      <c r="U6874" s="16"/>
      <c r="V6874" s="1" t="s">
        <v>4205</v>
      </c>
      <c r="W6874" s="1" t="s">
        <v>2723</v>
      </c>
      <c r="X6874" s="5" t="s">
        <v>4242</v>
      </c>
      <c r="Y6874" s="5" t="s">
        <v>4107</v>
      </c>
      <c r="Z6874" s="5" t="s">
        <v>4109</v>
      </c>
      <c r="AA6874" s="5"/>
    </row>
    <row r="6875" spans="1:27" ht="12" customHeight="1" x14ac:dyDescent="0.15">
      <c r="A6875" s="1" t="s">
        <v>1745</v>
      </c>
      <c r="B6875" s="1" t="s">
        <v>1772</v>
      </c>
      <c r="C6875" s="1" t="s">
        <v>19</v>
      </c>
      <c r="D6875" s="1" t="s">
        <v>2519</v>
      </c>
      <c r="E6875" s="1" t="s">
        <v>220</v>
      </c>
      <c r="F6875" s="1" t="s">
        <v>1764</v>
      </c>
      <c r="G6875" s="1" t="s">
        <v>1132</v>
      </c>
      <c r="H6875" s="1" t="s">
        <v>1133</v>
      </c>
      <c r="I6875" s="16"/>
      <c r="J6875" s="16"/>
      <c r="K6875" s="16"/>
      <c r="L6875" s="16"/>
      <c r="M6875" s="16"/>
      <c r="N6875" s="16"/>
      <c r="O6875" s="16"/>
      <c r="P6875" s="16"/>
      <c r="Q6875" s="16"/>
      <c r="R6875" s="16"/>
      <c r="S6875" s="16"/>
      <c r="T6875" s="16"/>
      <c r="U6875" s="16"/>
      <c r="V6875" s="1" t="s">
        <v>4205</v>
      </c>
      <c r="W6875" s="1" t="s">
        <v>2723</v>
      </c>
      <c r="X6875" s="8" t="s">
        <v>4242</v>
      </c>
      <c r="Y6875" s="8" t="s">
        <v>4110</v>
      </c>
      <c r="Z6875" s="8" t="s">
        <v>1133</v>
      </c>
      <c r="AA6875" s="8"/>
    </row>
    <row r="6876" spans="1:27" ht="12" customHeight="1" x14ac:dyDescent="0.15">
      <c r="A6876" s="1" t="s">
        <v>1773</v>
      </c>
      <c r="B6876" s="1" t="s">
        <v>8</v>
      </c>
      <c r="C6876" s="1" t="s">
        <v>9</v>
      </c>
      <c r="D6876" s="1" t="s">
        <v>2520</v>
      </c>
      <c r="E6876" s="1" t="s">
        <v>10</v>
      </c>
      <c r="F6876" s="1" t="s">
        <v>1774</v>
      </c>
      <c r="G6876" s="1" t="s">
        <v>12</v>
      </c>
      <c r="H6876" s="1" t="s">
        <v>13</v>
      </c>
      <c r="I6876" s="16"/>
      <c r="J6876" s="16"/>
      <c r="K6876" s="16"/>
      <c r="L6876" s="16"/>
      <c r="M6876" s="16"/>
      <c r="N6876" s="16"/>
      <c r="O6876" s="16"/>
      <c r="P6876" s="16"/>
      <c r="Q6876" s="16"/>
      <c r="R6876" s="16"/>
      <c r="S6876" s="16"/>
      <c r="T6876" s="16"/>
      <c r="U6876" s="16"/>
      <c r="V6876" s="1" t="s">
        <v>4243</v>
      </c>
      <c r="W6876" s="1" t="s">
        <v>2551</v>
      </c>
      <c r="X6876" s="5" t="s">
        <v>4244</v>
      </c>
      <c r="Y6876" s="5" t="s">
        <v>2553</v>
      </c>
      <c r="Z6876" s="5" t="s">
        <v>13</v>
      </c>
      <c r="AA6876" s="5"/>
    </row>
    <row r="6877" spans="1:27" ht="12" customHeight="1" x14ac:dyDescent="0.15">
      <c r="A6877" s="1" t="s">
        <v>1773</v>
      </c>
      <c r="B6877" s="1" t="s">
        <v>8</v>
      </c>
      <c r="C6877" s="1" t="s">
        <v>15</v>
      </c>
      <c r="D6877" s="1" t="s">
        <v>2520</v>
      </c>
      <c r="E6877" s="1" t="s">
        <v>10</v>
      </c>
      <c r="F6877" s="1" t="s">
        <v>1774</v>
      </c>
      <c r="G6877" s="1" t="s">
        <v>16</v>
      </c>
      <c r="H6877" s="1" t="s">
        <v>13</v>
      </c>
      <c r="I6877" s="16"/>
      <c r="J6877" s="16"/>
      <c r="K6877" s="16"/>
      <c r="L6877" s="16"/>
      <c r="M6877" s="16"/>
      <c r="N6877" s="16"/>
      <c r="O6877" s="16"/>
      <c r="P6877" s="16"/>
      <c r="Q6877" s="16"/>
      <c r="R6877" s="16"/>
      <c r="S6877" s="16"/>
      <c r="T6877" s="16"/>
      <c r="U6877" s="16"/>
      <c r="V6877" s="1" t="s">
        <v>4243</v>
      </c>
      <c r="W6877" s="1" t="s">
        <v>2551</v>
      </c>
      <c r="X6877" s="5" t="s">
        <v>4244</v>
      </c>
      <c r="Y6877" s="5" t="s">
        <v>2561</v>
      </c>
      <c r="Z6877" s="5" t="s">
        <v>13</v>
      </c>
      <c r="AA6877" s="5"/>
    </row>
    <row r="6878" spans="1:27" ht="12" customHeight="1" x14ac:dyDescent="0.15">
      <c r="A6878" s="1" t="s">
        <v>1773</v>
      </c>
      <c r="B6878" s="1" t="s">
        <v>8</v>
      </c>
      <c r="C6878" s="1" t="s">
        <v>17</v>
      </c>
      <c r="D6878" s="1" t="s">
        <v>2520</v>
      </c>
      <c r="E6878" s="1" t="s">
        <v>10</v>
      </c>
      <c r="F6878" s="1" t="s">
        <v>1774</v>
      </c>
      <c r="G6878" s="1" t="s">
        <v>18</v>
      </c>
      <c r="H6878" s="1" t="s">
        <v>13</v>
      </c>
      <c r="I6878" s="16"/>
      <c r="J6878" s="16"/>
      <c r="K6878" s="16"/>
      <c r="L6878" s="16"/>
      <c r="M6878" s="16"/>
      <c r="N6878" s="16"/>
      <c r="O6878" s="16"/>
      <c r="P6878" s="16"/>
      <c r="Q6878" s="16"/>
      <c r="R6878" s="16"/>
      <c r="S6878" s="16"/>
      <c r="T6878" s="16"/>
      <c r="U6878" s="16"/>
      <c r="V6878" s="1" t="s">
        <v>4243</v>
      </c>
      <c r="W6878" s="1" t="s">
        <v>2551</v>
      </c>
      <c r="X6878" s="5" t="s">
        <v>4244</v>
      </c>
      <c r="Y6878" s="5" t="s">
        <v>2562</v>
      </c>
      <c r="Z6878" s="5" t="s">
        <v>13</v>
      </c>
      <c r="AA6878" s="5"/>
    </row>
    <row r="6879" spans="1:27" ht="12" customHeight="1" x14ac:dyDescent="0.15">
      <c r="A6879" s="1" t="s">
        <v>1773</v>
      </c>
      <c r="B6879" s="1" t="s">
        <v>8</v>
      </c>
      <c r="C6879" s="1" t="s">
        <v>19</v>
      </c>
      <c r="D6879" s="1" t="s">
        <v>2520</v>
      </c>
      <c r="E6879" s="1" t="s">
        <v>10</v>
      </c>
      <c r="F6879" s="1" t="s">
        <v>1774</v>
      </c>
      <c r="G6879" s="1" t="s">
        <v>242</v>
      </c>
      <c r="H6879" s="1" t="s">
        <v>13</v>
      </c>
      <c r="I6879" s="16"/>
      <c r="J6879" s="16"/>
      <c r="K6879" s="16"/>
      <c r="L6879" s="16"/>
      <c r="M6879" s="16"/>
      <c r="N6879" s="16"/>
      <c r="O6879" s="16"/>
      <c r="P6879" s="16"/>
      <c r="Q6879" s="16"/>
      <c r="R6879" s="16"/>
      <c r="S6879" s="16"/>
      <c r="T6879" s="16"/>
      <c r="U6879" s="16"/>
      <c r="V6879" s="1" t="s">
        <v>4243</v>
      </c>
      <c r="W6879" s="1" t="s">
        <v>2551</v>
      </c>
      <c r="X6879" s="5" t="s">
        <v>4244</v>
      </c>
      <c r="Y6879" s="5" t="s">
        <v>2557</v>
      </c>
      <c r="Z6879" s="5" t="s">
        <v>13</v>
      </c>
      <c r="AA6879" s="5"/>
    </row>
    <row r="6880" spans="1:27" ht="12" customHeight="1" x14ac:dyDescent="0.15">
      <c r="A6880" s="1" t="s">
        <v>1773</v>
      </c>
      <c r="B6880" s="1" t="s">
        <v>8</v>
      </c>
      <c r="C6880" s="1" t="s">
        <v>21</v>
      </c>
      <c r="D6880" s="1" t="s">
        <v>2520</v>
      </c>
      <c r="E6880" s="1" t="s">
        <v>10</v>
      </c>
      <c r="F6880" s="1" t="s">
        <v>1774</v>
      </c>
      <c r="G6880" s="1" t="s">
        <v>245</v>
      </c>
      <c r="H6880" s="1" t="s">
        <v>306</v>
      </c>
      <c r="I6880" s="16"/>
      <c r="J6880" s="16"/>
      <c r="K6880" s="16"/>
      <c r="L6880" s="16"/>
      <c r="M6880" s="16"/>
      <c r="N6880" s="16"/>
      <c r="O6880" s="16"/>
      <c r="P6880" s="16"/>
      <c r="Q6880" s="16"/>
      <c r="R6880" s="16"/>
      <c r="S6880" s="16"/>
      <c r="T6880" s="16"/>
      <c r="U6880" s="16"/>
      <c r="V6880" s="1" t="s">
        <v>4243</v>
      </c>
      <c r="W6880" s="1" t="s">
        <v>2551</v>
      </c>
      <c r="X6880" s="5" t="s">
        <v>4244</v>
      </c>
      <c r="Y6880" s="5" t="s">
        <v>2740</v>
      </c>
      <c r="Z6880" s="5" t="s">
        <v>2788</v>
      </c>
      <c r="AA6880" s="5"/>
    </row>
    <row r="6881" spans="1:27" ht="12" customHeight="1" x14ac:dyDescent="0.15">
      <c r="A6881" s="1" t="s">
        <v>1773</v>
      </c>
      <c r="B6881" s="1" t="s">
        <v>8</v>
      </c>
      <c r="C6881" s="1" t="s">
        <v>23</v>
      </c>
      <c r="D6881" s="1" t="s">
        <v>2520</v>
      </c>
      <c r="E6881" s="1" t="s">
        <v>10</v>
      </c>
      <c r="F6881" s="1" t="s">
        <v>1774</v>
      </c>
      <c r="G6881" s="1" t="s">
        <v>22</v>
      </c>
      <c r="H6881" s="1" t="s">
        <v>13</v>
      </c>
      <c r="I6881" s="16"/>
      <c r="J6881" s="16"/>
      <c r="K6881" s="16"/>
      <c r="L6881" s="16"/>
      <c r="M6881" s="16"/>
      <c r="N6881" s="16"/>
      <c r="O6881" s="16"/>
      <c r="P6881" s="16"/>
      <c r="Q6881" s="16"/>
      <c r="R6881" s="16"/>
      <c r="S6881" s="16"/>
      <c r="T6881" s="16"/>
      <c r="U6881" s="16"/>
      <c r="V6881" s="1" t="s">
        <v>4243</v>
      </c>
      <c r="W6881" s="1" t="s">
        <v>2551</v>
      </c>
      <c r="X6881" s="5" t="s">
        <v>4244</v>
      </c>
      <c r="Y6881" s="5" t="s">
        <v>2564</v>
      </c>
      <c r="Z6881" s="5" t="s">
        <v>13</v>
      </c>
      <c r="AA6881" s="5"/>
    </row>
    <row r="6882" spans="1:27" ht="12" customHeight="1" x14ac:dyDescent="0.15">
      <c r="A6882" s="1" t="s">
        <v>1773</v>
      </c>
      <c r="B6882" s="1" t="s">
        <v>8</v>
      </c>
      <c r="C6882" s="1" t="s">
        <v>77</v>
      </c>
      <c r="D6882" s="1" t="s">
        <v>2520</v>
      </c>
      <c r="E6882" s="1" t="s">
        <v>10</v>
      </c>
      <c r="F6882" s="1" t="s">
        <v>1774</v>
      </c>
      <c r="G6882" s="1" t="s">
        <v>24</v>
      </c>
      <c r="H6882" s="1" t="s">
        <v>13</v>
      </c>
      <c r="I6882" s="16"/>
      <c r="J6882" s="16"/>
      <c r="K6882" s="16"/>
      <c r="L6882" s="16"/>
      <c r="M6882" s="16"/>
      <c r="N6882" s="16"/>
      <c r="O6882" s="16"/>
      <c r="P6882" s="16"/>
      <c r="Q6882" s="16"/>
      <c r="R6882" s="16"/>
      <c r="S6882" s="16"/>
      <c r="T6882" s="16"/>
      <c r="U6882" s="16"/>
      <c r="V6882" s="1" t="s">
        <v>4243</v>
      </c>
      <c r="W6882" s="1" t="s">
        <v>2551</v>
      </c>
      <c r="X6882" s="5" t="s">
        <v>4244</v>
      </c>
      <c r="Y6882" s="5" t="s">
        <v>2559</v>
      </c>
      <c r="Z6882" s="5" t="s">
        <v>13</v>
      </c>
      <c r="AA6882" s="5"/>
    </row>
    <row r="6883" spans="1:27" ht="12" customHeight="1" x14ac:dyDescent="0.15">
      <c r="A6883" s="1" t="s">
        <v>1773</v>
      </c>
      <c r="B6883" s="1" t="s">
        <v>25</v>
      </c>
      <c r="C6883" s="1" t="s">
        <v>9</v>
      </c>
      <c r="D6883" s="1" t="s">
        <v>2520</v>
      </c>
      <c r="E6883" s="1" t="s">
        <v>10</v>
      </c>
      <c r="F6883" s="1" t="s">
        <v>1775</v>
      </c>
      <c r="G6883" s="1" t="s">
        <v>12</v>
      </c>
      <c r="H6883" s="1" t="s">
        <v>13</v>
      </c>
      <c r="I6883" s="16"/>
      <c r="J6883" s="16"/>
      <c r="K6883" s="16"/>
      <c r="L6883" s="16"/>
      <c r="M6883" s="16"/>
      <c r="N6883" s="16"/>
      <c r="O6883" s="16"/>
      <c r="P6883" s="16"/>
      <c r="Q6883" s="16"/>
      <c r="R6883" s="16"/>
      <c r="S6883" s="16"/>
      <c r="T6883" s="16"/>
      <c r="U6883" s="16"/>
      <c r="V6883" s="1" t="s">
        <v>4243</v>
      </c>
      <c r="W6883" s="1" t="s">
        <v>2551</v>
      </c>
      <c r="X6883" s="5" t="s">
        <v>4245</v>
      </c>
      <c r="Y6883" s="5" t="s">
        <v>2553</v>
      </c>
      <c r="Z6883" s="5" t="s">
        <v>13</v>
      </c>
      <c r="AA6883" s="5"/>
    </row>
    <row r="6884" spans="1:27" ht="12" customHeight="1" x14ac:dyDescent="0.15">
      <c r="A6884" s="1" t="s">
        <v>1773</v>
      </c>
      <c r="B6884" s="1" t="s">
        <v>25</v>
      </c>
      <c r="C6884" s="1" t="s">
        <v>15</v>
      </c>
      <c r="D6884" s="1" t="s">
        <v>2520</v>
      </c>
      <c r="E6884" s="1" t="s">
        <v>10</v>
      </c>
      <c r="F6884" s="1" t="s">
        <v>1775</v>
      </c>
      <c r="G6884" s="1" t="s">
        <v>16</v>
      </c>
      <c r="H6884" s="1" t="s">
        <v>13</v>
      </c>
      <c r="I6884" s="16"/>
      <c r="J6884" s="16"/>
      <c r="K6884" s="16"/>
      <c r="L6884" s="16"/>
      <c r="M6884" s="16"/>
      <c r="N6884" s="16"/>
      <c r="O6884" s="16"/>
      <c r="P6884" s="16"/>
      <c r="Q6884" s="16"/>
      <c r="R6884" s="16"/>
      <c r="S6884" s="16"/>
      <c r="T6884" s="16"/>
      <c r="U6884" s="16"/>
      <c r="V6884" s="1" t="s">
        <v>4243</v>
      </c>
      <c r="W6884" s="1" t="s">
        <v>2551</v>
      </c>
      <c r="X6884" s="5" t="s">
        <v>4245</v>
      </c>
      <c r="Y6884" s="5" t="s">
        <v>2561</v>
      </c>
      <c r="Z6884" s="5" t="s">
        <v>13</v>
      </c>
      <c r="AA6884" s="5"/>
    </row>
    <row r="6885" spans="1:27" ht="12" customHeight="1" x14ac:dyDescent="0.15">
      <c r="A6885" s="1" t="s">
        <v>1773</v>
      </c>
      <c r="B6885" s="1" t="s">
        <v>25</v>
      </c>
      <c r="C6885" s="1" t="s">
        <v>17</v>
      </c>
      <c r="D6885" s="1" t="s">
        <v>2520</v>
      </c>
      <c r="E6885" s="1" t="s">
        <v>10</v>
      </c>
      <c r="F6885" s="1" t="s">
        <v>1775</v>
      </c>
      <c r="G6885" s="1" t="s">
        <v>18</v>
      </c>
      <c r="H6885" s="1" t="s">
        <v>13</v>
      </c>
      <c r="I6885" s="16"/>
      <c r="J6885" s="16"/>
      <c r="K6885" s="16"/>
      <c r="L6885" s="16"/>
      <c r="M6885" s="16"/>
      <c r="N6885" s="16"/>
      <c r="O6885" s="16"/>
      <c r="P6885" s="16"/>
      <c r="Q6885" s="16"/>
      <c r="R6885" s="16"/>
      <c r="S6885" s="16"/>
      <c r="T6885" s="16"/>
      <c r="U6885" s="16"/>
      <c r="V6885" s="1" t="s">
        <v>4243</v>
      </c>
      <c r="W6885" s="1" t="s">
        <v>2551</v>
      </c>
      <c r="X6885" s="5" t="s">
        <v>4245</v>
      </c>
      <c r="Y6885" s="5" t="s">
        <v>2562</v>
      </c>
      <c r="Z6885" s="5" t="s">
        <v>13</v>
      </c>
      <c r="AA6885" s="5"/>
    </row>
    <row r="6886" spans="1:27" ht="12" customHeight="1" x14ac:dyDescent="0.15">
      <c r="A6886" s="1" t="s">
        <v>1773</v>
      </c>
      <c r="B6886" s="1" t="s">
        <v>25</v>
      </c>
      <c r="C6886" s="1" t="s">
        <v>19</v>
      </c>
      <c r="D6886" s="1" t="s">
        <v>2520</v>
      </c>
      <c r="E6886" s="1" t="s">
        <v>10</v>
      </c>
      <c r="F6886" s="1" t="s">
        <v>1775</v>
      </c>
      <c r="G6886" s="1" t="s">
        <v>242</v>
      </c>
      <c r="H6886" s="1" t="s">
        <v>13</v>
      </c>
      <c r="I6886" s="16"/>
      <c r="J6886" s="16"/>
      <c r="K6886" s="16"/>
      <c r="L6886" s="16"/>
      <c r="M6886" s="16"/>
      <c r="N6886" s="16"/>
      <c r="O6886" s="16"/>
      <c r="P6886" s="16"/>
      <c r="Q6886" s="16"/>
      <c r="R6886" s="16"/>
      <c r="S6886" s="16"/>
      <c r="T6886" s="16"/>
      <c r="U6886" s="16"/>
      <c r="V6886" s="1" t="s">
        <v>4243</v>
      </c>
      <c r="W6886" s="1" t="s">
        <v>2551</v>
      </c>
      <c r="X6886" s="5" t="s">
        <v>4245</v>
      </c>
      <c r="Y6886" s="5" t="s">
        <v>2557</v>
      </c>
      <c r="Z6886" s="5" t="s">
        <v>13</v>
      </c>
      <c r="AA6886" s="5"/>
    </row>
    <row r="6887" spans="1:27" ht="12" customHeight="1" x14ac:dyDescent="0.15">
      <c r="A6887" s="1" t="s">
        <v>1773</v>
      </c>
      <c r="B6887" s="1" t="s">
        <v>25</v>
      </c>
      <c r="C6887" s="1" t="s">
        <v>21</v>
      </c>
      <c r="D6887" s="1" t="s">
        <v>2520</v>
      </c>
      <c r="E6887" s="1" t="s">
        <v>10</v>
      </c>
      <c r="F6887" s="1" t="s">
        <v>1775</v>
      </c>
      <c r="G6887" s="1" t="s">
        <v>245</v>
      </c>
      <c r="H6887" s="1" t="s">
        <v>306</v>
      </c>
      <c r="I6887" s="16"/>
      <c r="J6887" s="16"/>
      <c r="K6887" s="16"/>
      <c r="L6887" s="16"/>
      <c r="M6887" s="16"/>
      <c r="N6887" s="16"/>
      <c r="O6887" s="16"/>
      <c r="P6887" s="16"/>
      <c r="Q6887" s="16"/>
      <c r="R6887" s="16"/>
      <c r="S6887" s="16"/>
      <c r="T6887" s="16"/>
      <c r="U6887" s="16"/>
      <c r="V6887" s="1" t="s">
        <v>4243</v>
      </c>
      <c r="W6887" s="1" t="s">
        <v>2551</v>
      </c>
      <c r="X6887" s="5" t="s">
        <v>4245</v>
      </c>
      <c r="Y6887" s="5" t="s">
        <v>2740</v>
      </c>
      <c r="Z6887" s="5" t="s">
        <v>2788</v>
      </c>
      <c r="AA6887" s="5"/>
    </row>
    <row r="6888" spans="1:27" ht="12" customHeight="1" x14ac:dyDescent="0.15">
      <c r="A6888" s="1" t="s">
        <v>1773</v>
      </c>
      <c r="B6888" s="1" t="s">
        <v>25</v>
      </c>
      <c r="C6888" s="1" t="s">
        <v>23</v>
      </c>
      <c r="D6888" s="1" t="s">
        <v>2520</v>
      </c>
      <c r="E6888" s="1" t="s">
        <v>10</v>
      </c>
      <c r="F6888" s="1" t="s">
        <v>1775</v>
      </c>
      <c r="G6888" s="1" t="s">
        <v>22</v>
      </c>
      <c r="H6888" s="1" t="s">
        <v>13</v>
      </c>
      <c r="I6888" s="16"/>
      <c r="J6888" s="16"/>
      <c r="K6888" s="16"/>
      <c r="L6888" s="16"/>
      <c r="M6888" s="16"/>
      <c r="N6888" s="16"/>
      <c r="O6888" s="16"/>
      <c r="P6888" s="16"/>
      <c r="Q6888" s="16"/>
      <c r="R6888" s="16"/>
      <c r="S6888" s="16"/>
      <c r="T6888" s="16"/>
      <c r="U6888" s="16"/>
      <c r="V6888" s="1" t="s">
        <v>4243</v>
      </c>
      <c r="W6888" s="1" t="s">
        <v>2551</v>
      </c>
      <c r="X6888" s="5" t="s">
        <v>4245</v>
      </c>
      <c r="Y6888" s="5" t="s">
        <v>2564</v>
      </c>
      <c r="Z6888" s="5" t="s">
        <v>13</v>
      </c>
      <c r="AA6888" s="5"/>
    </row>
    <row r="6889" spans="1:27" ht="12" customHeight="1" x14ac:dyDescent="0.15">
      <c r="A6889" s="1" t="s">
        <v>1773</v>
      </c>
      <c r="B6889" s="1" t="s">
        <v>25</v>
      </c>
      <c r="C6889" s="1" t="s">
        <v>77</v>
      </c>
      <c r="D6889" s="1" t="s">
        <v>2520</v>
      </c>
      <c r="E6889" s="1" t="s">
        <v>10</v>
      </c>
      <c r="F6889" s="1" t="s">
        <v>1775</v>
      </c>
      <c r="G6889" s="1" t="s">
        <v>24</v>
      </c>
      <c r="H6889" s="1" t="s">
        <v>13</v>
      </c>
      <c r="I6889" s="16"/>
      <c r="J6889" s="16"/>
      <c r="K6889" s="16"/>
      <c r="L6889" s="16"/>
      <c r="M6889" s="16"/>
      <c r="N6889" s="16"/>
      <c r="O6889" s="16"/>
      <c r="P6889" s="16"/>
      <c r="Q6889" s="16"/>
      <c r="R6889" s="16"/>
      <c r="S6889" s="16"/>
      <c r="T6889" s="16"/>
      <c r="U6889" s="16"/>
      <c r="V6889" s="1" t="s">
        <v>4243</v>
      </c>
      <c r="W6889" s="1" t="s">
        <v>2551</v>
      </c>
      <c r="X6889" s="5" t="s">
        <v>4245</v>
      </c>
      <c r="Y6889" s="5" t="s">
        <v>2559</v>
      </c>
      <c r="Z6889" s="5" t="s">
        <v>13</v>
      </c>
      <c r="AA6889" s="5"/>
    </row>
    <row r="6890" spans="1:27" ht="12" customHeight="1" x14ac:dyDescent="0.15">
      <c r="A6890" s="1" t="s">
        <v>1773</v>
      </c>
      <c r="B6890" s="1" t="s">
        <v>27</v>
      </c>
      <c r="C6890" s="1" t="s">
        <v>9</v>
      </c>
      <c r="D6890" s="1" t="s">
        <v>2520</v>
      </c>
      <c r="E6890" s="1" t="s">
        <v>10</v>
      </c>
      <c r="F6890" s="1" t="s">
        <v>1776</v>
      </c>
      <c r="G6890" s="1" t="s">
        <v>12</v>
      </c>
      <c r="H6890" s="1" t="s">
        <v>13</v>
      </c>
      <c r="I6890" s="16"/>
      <c r="J6890" s="16"/>
      <c r="K6890" s="16"/>
      <c r="L6890" s="16"/>
      <c r="M6890" s="16"/>
      <c r="N6890" s="16"/>
      <c r="O6890" s="16"/>
      <c r="P6890" s="16"/>
      <c r="Q6890" s="16"/>
      <c r="R6890" s="16"/>
      <c r="S6890" s="16"/>
      <c r="T6890" s="16"/>
      <c r="U6890" s="16"/>
      <c r="V6890" s="1" t="s">
        <v>4243</v>
      </c>
      <c r="W6890" s="1" t="s">
        <v>2551</v>
      </c>
      <c r="X6890" s="5" t="s">
        <v>4246</v>
      </c>
      <c r="Y6890" s="5" t="s">
        <v>2553</v>
      </c>
      <c r="Z6890" s="5" t="s">
        <v>13</v>
      </c>
      <c r="AA6890" s="5"/>
    </row>
    <row r="6891" spans="1:27" ht="12" customHeight="1" x14ac:dyDescent="0.15">
      <c r="A6891" s="1" t="s">
        <v>1773</v>
      </c>
      <c r="B6891" s="1" t="s">
        <v>27</v>
      </c>
      <c r="C6891" s="1" t="s">
        <v>15</v>
      </c>
      <c r="D6891" s="1" t="s">
        <v>2520</v>
      </c>
      <c r="E6891" s="1" t="s">
        <v>10</v>
      </c>
      <c r="F6891" s="1" t="s">
        <v>1776</v>
      </c>
      <c r="G6891" s="1" t="s">
        <v>16</v>
      </c>
      <c r="H6891" s="1" t="s">
        <v>13</v>
      </c>
      <c r="I6891" s="16"/>
      <c r="J6891" s="16"/>
      <c r="K6891" s="16"/>
      <c r="L6891" s="16"/>
      <c r="M6891" s="16"/>
      <c r="N6891" s="16"/>
      <c r="O6891" s="16"/>
      <c r="P6891" s="16"/>
      <c r="Q6891" s="16"/>
      <c r="R6891" s="16"/>
      <c r="S6891" s="16"/>
      <c r="T6891" s="16"/>
      <c r="U6891" s="16"/>
      <c r="V6891" s="1" t="s">
        <v>4243</v>
      </c>
      <c r="W6891" s="1" t="s">
        <v>2551</v>
      </c>
      <c r="X6891" s="5" t="s">
        <v>4246</v>
      </c>
      <c r="Y6891" s="5" t="s">
        <v>2561</v>
      </c>
      <c r="Z6891" s="5" t="s">
        <v>13</v>
      </c>
      <c r="AA6891" s="5"/>
    </row>
    <row r="6892" spans="1:27" ht="12" customHeight="1" x14ac:dyDescent="0.15">
      <c r="A6892" s="1" t="s">
        <v>1773</v>
      </c>
      <c r="B6892" s="1" t="s">
        <v>27</v>
      </c>
      <c r="C6892" s="1" t="s">
        <v>17</v>
      </c>
      <c r="D6892" s="1" t="s">
        <v>2520</v>
      </c>
      <c r="E6892" s="1" t="s">
        <v>10</v>
      </c>
      <c r="F6892" s="1" t="s">
        <v>1776</v>
      </c>
      <c r="G6892" s="1" t="s">
        <v>18</v>
      </c>
      <c r="H6892" s="1" t="s">
        <v>13</v>
      </c>
      <c r="I6892" s="16"/>
      <c r="J6892" s="16"/>
      <c r="K6892" s="16"/>
      <c r="L6892" s="16"/>
      <c r="M6892" s="16"/>
      <c r="N6892" s="16"/>
      <c r="O6892" s="16"/>
      <c r="P6892" s="16"/>
      <c r="Q6892" s="16"/>
      <c r="R6892" s="16"/>
      <c r="S6892" s="16"/>
      <c r="T6892" s="16"/>
      <c r="U6892" s="16"/>
      <c r="V6892" s="1" t="s">
        <v>4243</v>
      </c>
      <c r="W6892" s="1" t="s">
        <v>2551</v>
      </c>
      <c r="X6892" s="5" t="s">
        <v>4246</v>
      </c>
      <c r="Y6892" s="5" t="s">
        <v>2562</v>
      </c>
      <c r="Z6892" s="5" t="s">
        <v>13</v>
      </c>
      <c r="AA6892" s="5"/>
    </row>
    <row r="6893" spans="1:27" ht="12" customHeight="1" x14ac:dyDescent="0.15">
      <c r="A6893" s="1" t="s">
        <v>1773</v>
      </c>
      <c r="B6893" s="1" t="s">
        <v>27</v>
      </c>
      <c r="C6893" s="1" t="s">
        <v>19</v>
      </c>
      <c r="D6893" s="1" t="s">
        <v>2520</v>
      </c>
      <c r="E6893" s="1" t="s">
        <v>10</v>
      </c>
      <c r="F6893" s="1" t="s">
        <v>1776</v>
      </c>
      <c r="G6893" s="1" t="s">
        <v>242</v>
      </c>
      <c r="H6893" s="1" t="s">
        <v>13</v>
      </c>
      <c r="I6893" s="16"/>
      <c r="J6893" s="16"/>
      <c r="K6893" s="16"/>
      <c r="L6893" s="16"/>
      <c r="M6893" s="16"/>
      <c r="N6893" s="16"/>
      <c r="O6893" s="16"/>
      <c r="P6893" s="16"/>
      <c r="Q6893" s="16"/>
      <c r="R6893" s="16"/>
      <c r="S6893" s="16"/>
      <c r="T6893" s="16"/>
      <c r="U6893" s="16"/>
      <c r="V6893" s="1" t="s">
        <v>4243</v>
      </c>
      <c r="W6893" s="1" t="s">
        <v>2551</v>
      </c>
      <c r="X6893" s="5" t="s">
        <v>4246</v>
      </c>
      <c r="Y6893" s="5" t="s">
        <v>2557</v>
      </c>
      <c r="Z6893" s="5" t="s">
        <v>13</v>
      </c>
      <c r="AA6893" s="5"/>
    </row>
    <row r="6894" spans="1:27" ht="12" customHeight="1" x14ac:dyDescent="0.15">
      <c r="A6894" s="1" t="s">
        <v>1773</v>
      </c>
      <c r="B6894" s="1" t="s">
        <v>27</v>
      </c>
      <c r="C6894" s="1" t="s">
        <v>21</v>
      </c>
      <c r="D6894" s="1" t="s">
        <v>2520</v>
      </c>
      <c r="E6894" s="1" t="s">
        <v>10</v>
      </c>
      <c r="F6894" s="1" t="s">
        <v>1776</v>
      </c>
      <c r="G6894" s="1" t="s">
        <v>245</v>
      </c>
      <c r="H6894" s="1" t="s">
        <v>306</v>
      </c>
      <c r="I6894" s="16"/>
      <c r="J6894" s="16"/>
      <c r="K6894" s="16"/>
      <c r="L6894" s="16"/>
      <c r="M6894" s="16"/>
      <c r="N6894" s="16"/>
      <c r="O6894" s="16"/>
      <c r="P6894" s="16"/>
      <c r="Q6894" s="16"/>
      <c r="R6894" s="16"/>
      <c r="S6894" s="16"/>
      <c r="T6894" s="16"/>
      <c r="U6894" s="16"/>
      <c r="V6894" s="1" t="s">
        <v>4243</v>
      </c>
      <c r="W6894" s="1" t="s">
        <v>2551</v>
      </c>
      <c r="X6894" s="5" t="s">
        <v>4246</v>
      </c>
      <c r="Y6894" s="5" t="s">
        <v>2740</v>
      </c>
      <c r="Z6894" s="5" t="s">
        <v>2788</v>
      </c>
      <c r="AA6894" s="5"/>
    </row>
    <row r="6895" spans="1:27" ht="12" customHeight="1" x14ac:dyDescent="0.15">
      <c r="A6895" s="1" t="s">
        <v>1773</v>
      </c>
      <c r="B6895" s="1" t="s">
        <v>27</v>
      </c>
      <c r="C6895" s="1" t="s">
        <v>23</v>
      </c>
      <c r="D6895" s="1" t="s">
        <v>2520</v>
      </c>
      <c r="E6895" s="1" t="s">
        <v>10</v>
      </c>
      <c r="F6895" s="1" t="s">
        <v>1776</v>
      </c>
      <c r="G6895" s="1" t="s">
        <v>22</v>
      </c>
      <c r="H6895" s="1" t="s">
        <v>13</v>
      </c>
      <c r="I6895" s="16"/>
      <c r="J6895" s="16"/>
      <c r="K6895" s="16"/>
      <c r="L6895" s="16"/>
      <c r="M6895" s="16"/>
      <c r="N6895" s="16"/>
      <c r="O6895" s="16"/>
      <c r="P6895" s="16"/>
      <c r="Q6895" s="16"/>
      <c r="R6895" s="16"/>
      <c r="S6895" s="16"/>
      <c r="T6895" s="16"/>
      <c r="U6895" s="16"/>
      <c r="V6895" s="1" t="s">
        <v>4243</v>
      </c>
      <c r="W6895" s="1" t="s">
        <v>2551</v>
      </c>
      <c r="X6895" s="5" t="s">
        <v>4246</v>
      </c>
      <c r="Y6895" s="5" t="s">
        <v>2564</v>
      </c>
      <c r="Z6895" s="5" t="s">
        <v>13</v>
      </c>
      <c r="AA6895" s="5"/>
    </row>
    <row r="6896" spans="1:27" ht="12" customHeight="1" x14ac:dyDescent="0.15">
      <c r="A6896" s="1" t="s">
        <v>1773</v>
      </c>
      <c r="B6896" s="1" t="s">
        <v>27</v>
      </c>
      <c r="C6896" s="1" t="s">
        <v>77</v>
      </c>
      <c r="D6896" s="1" t="s">
        <v>2520</v>
      </c>
      <c r="E6896" s="1" t="s">
        <v>10</v>
      </c>
      <c r="F6896" s="1" t="s">
        <v>1776</v>
      </c>
      <c r="G6896" s="1" t="s">
        <v>24</v>
      </c>
      <c r="H6896" s="1" t="s">
        <v>13</v>
      </c>
      <c r="I6896" s="16"/>
      <c r="J6896" s="16"/>
      <c r="K6896" s="16"/>
      <c r="L6896" s="16"/>
      <c r="M6896" s="16"/>
      <c r="N6896" s="16"/>
      <c r="O6896" s="16"/>
      <c r="P6896" s="16"/>
      <c r="Q6896" s="16"/>
      <c r="R6896" s="16"/>
      <c r="S6896" s="16"/>
      <c r="T6896" s="16"/>
      <c r="U6896" s="16"/>
      <c r="V6896" s="1" t="s">
        <v>4243</v>
      </c>
      <c r="W6896" s="1" t="s">
        <v>2551</v>
      </c>
      <c r="X6896" s="5" t="s">
        <v>4246</v>
      </c>
      <c r="Y6896" s="5" t="s">
        <v>2559</v>
      </c>
      <c r="Z6896" s="5" t="s">
        <v>13</v>
      </c>
      <c r="AA6896" s="5"/>
    </row>
    <row r="6897" spans="1:27" ht="12" customHeight="1" x14ac:dyDescent="0.15">
      <c r="A6897" s="1" t="s">
        <v>1773</v>
      </c>
      <c r="B6897" s="1" t="s">
        <v>29</v>
      </c>
      <c r="C6897" s="1" t="s">
        <v>9</v>
      </c>
      <c r="D6897" s="1" t="s">
        <v>2520</v>
      </c>
      <c r="E6897" s="1" t="s">
        <v>10</v>
      </c>
      <c r="F6897" s="1" t="s">
        <v>1777</v>
      </c>
      <c r="G6897" s="1" t="s">
        <v>12</v>
      </c>
      <c r="H6897" s="1" t="s">
        <v>13</v>
      </c>
      <c r="I6897" s="16"/>
      <c r="J6897" s="16"/>
      <c r="K6897" s="16"/>
      <c r="L6897" s="16"/>
      <c r="M6897" s="16"/>
      <c r="N6897" s="16"/>
      <c r="O6897" s="16"/>
      <c r="P6897" s="16"/>
      <c r="Q6897" s="16"/>
      <c r="R6897" s="16"/>
      <c r="S6897" s="16"/>
      <c r="T6897" s="16"/>
      <c r="U6897" s="16"/>
      <c r="V6897" s="1" t="s">
        <v>4243</v>
      </c>
      <c r="W6897" s="1" t="s">
        <v>2551</v>
      </c>
      <c r="X6897" s="5" t="s">
        <v>4247</v>
      </c>
      <c r="Y6897" s="5" t="s">
        <v>2553</v>
      </c>
      <c r="Z6897" s="5" t="s">
        <v>13</v>
      </c>
      <c r="AA6897" s="5"/>
    </row>
    <row r="6898" spans="1:27" ht="12" customHeight="1" x14ac:dyDescent="0.15">
      <c r="A6898" s="1" t="s">
        <v>1773</v>
      </c>
      <c r="B6898" s="1" t="s">
        <v>29</v>
      </c>
      <c r="C6898" s="1" t="s">
        <v>15</v>
      </c>
      <c r="D6898" s="1" t="s">
        <v>2520</v>
      </c>
      <c r="E6898" s="1" t="s">
        <v>10</v>
      </c>
      <c r="F6898" s="1" t="s">
        <v>1777</v>
      </c>
      <c r="G6898" s="1" t="s">
        <v>16</v>
      </c>
      <c r="H6898" s="1" t="s">
        <v>13</v>
      </c>
      <c r="I6898" s="16"/>
      <c r="J6898" s="16"/>
      <c r="K6898" s="16"/>
      <c r="L6898" s="16"/>
      <c r="M6898" s="16"/>
      <c r="N6898" s="16"/>
      <c r="O6898" s="16"/>
      <c r="P6898" s="16"/>
      <c r="Q6898" s="16"/>
      <c r="R6898" s="16"/>
      <c r="S6898" s="16"/>
      <c r="T6898" s="16"/>
      <c r="U6898" s="16"/>
      <c r="V6898" s="1" t="s">
        <v>4243</v>
      </c>
      <c r="W6898" s="1" t="s">
        <v>2551</v>
      </c>
      <c r="X6898" s="5" t="s">
        <v>4247</v>
      </c>
      <c r="Y6898" s="5" t="s">
        <v>2561</v>
      </c>
      <c r="Z6898" s="5" t="s">
        <v>13</v>
      </c>
      <c r="AA6898" s="5"/>
    </row>
    <row r="6899" spans="1:27" ht="12" customHeight="1" x14ac:dyDescent="0.15">
      <c r="A6899" s="1" t="s">
        <v>1773</v>
      </c>
      <c r="B6899" s="1" t="s">
        <v>29</v>
      </c>
      <c r="C6899" s="1" t="s">
        <v>17</v>
      </c>
      <c r="D6899" s="1" t="s">
        <v>2520</v>
      </c>
      <c r="E6899" s="1" t="s">
        <v>10</v>
      </c>
      <c r="F6899" s="1" t="s">
        <v>1777</v>
      </c>
      <c r="G6899" s="1" t="s">
        <v>18</v>
      </c>
      <c r="H6899" s="1" t="s">
        <v>13</v>
      </c>
      <c r="I6899" s="16"/>
      <c r="J6899" s="16"/>
      <c r="K6899" s="16"/>
      <c r="L6899" s="16"/>
      <c r="M6899" s="16"/>
      <c r="N6899" s="16"/>
      <c r="O6899" s="16"/>
      <c r="P6899" s="16"/>
      <c r="Q6899" s="16"/>
      <c r="R6899" s="16"/>
      <c r="S6899" s="16"/>
      <c r="T6899" s="16"/>
      <c r="U6899" s="16"/>
      <c r="V6899" s="1" t="s">
        <v>4243</v>
      </c>
      <c r="W6899" s="1" t="s">
        <v>2551</v>
      </c>
      <c r="X6899" s="5" t="s">
        <v>4247</v>
      </c>
      <c r="Y6899" s="5" t="s">
        <v>2562</v>
      </c>
      <c r="Z6899" s="5" t="s">
        <v>13</v>
      </c>
      <c r="AA6899" s="5"/>
    </row>
    <row r="6900" spans="1:27" ht="12" customHeight="1" x14ac:dyDescent="0.15">
      <c r="A6900" s="1" t="s">
        <v>1773</v>
      </c>
      <c r="B6900" s="1" t="s">
        <v>29</v>
      </c>
      <c r="C6900" s="1" t="s">
        <v>19</v>
      </c>
      <c r="D6900" s="1" t="s">
        <v>2520</v>
      </c>
      <c r="E6900" s="1" t="s">
        <v>10</v>
      </c>
      <c r="F6900" s="1" t="s">
        <v>1777</v>
      </c>
      <c r="G6900" s="1" t="s">
        <v>242</v>
      </c>
      <c r="H6900" s="1" t="s">
        <v>13</v>
      </c>
      <c r="I6900" s="16"/>
      <c r="J6900" s="16"/>
      <c r="K6900" s="16"/>
      <c r="L6900" s="16"/>
      <c r="M6900" s="16"/>
      <c r="N6900" s="16"/>
      <c r="O6900" s="16"/>
      <c r="P6900" s="16"/>
      <c r="Q6900" s="16"/>
      <c r="R6900" s="16"/>
      <c r="S6900" s="16"/>
      <c r="T6900" s="16"/>
      <c r="U6900" s="16"/>
      <c r="V6900" s="1" t="s">
        <v>4243</v>
      </c>
      <c r="W6900" s="1" t="s">
        <v>2551</v>
      </c>
      <c r="X6900" s="5" t="s">
        <v>4247</v>
      </c>
      <c r="Y6900" s="5" t="s">
        <v>2557</v>
      </c>
      <c r="Z6900" s="5" t="s">
        <v>13</v>
      </c>
      <c r="AA6900" s="5"/>
    </row>
    <row r="6901" spans="1:27" ht="12" customHeight="1" x14ac:dyDescent="0.15">
      <c r="A6901" s="1" t="s">
        <v>1773</v>
      </c>
      <c r="B6901" s="1" t="s">
        <v>29</v>
      </c>
      <c r="C6901" s="1" t="s">
        <v>21</v>
      </c>
      <c r="D6901" s="1" t="s">
        <v>2520</v>
      </c>
      <c r="E6901" s="1" t="s">
        <v>10</v>
      </c>
      <c r="F6901" s="1" t="s">
        <v>1777</v>
      </c>
      <c r="G6901" s="1" t="s">
        <v>245</v>
      </c>
      <c r="H6901" s="1" t="s">
        <v>306</v>
      </c>
      <c r="I6901" s="16"/>
      <c r="J6901" s="16"/>
      <c r="K6901" s="16"/>
      <c r="L6901" s="16"/>
      <c r="M6901" s="16"/>
      <c r="N6901" s="16"/>
      <c r="O6901" s="16"/>
      <c r="P6901" s="16"/>
      <c r="Q6901" s="16"/>
      <c r="R6901" s="16"/>
      <c r="S6901" s="16"/>
      <c r="T6901" s="16"/>
      <c r="U6901" s="16"/>
      <c r="V6901" s="1" t="s">
        <v>4243</v>
      </c>
      <c r="W6901" s="1" t="s">
        <v>2551</v>
      </c>
      <c r="X6901" s="5" t="s">
        <v>4247</v>
      </c>
      <c r="Y6901" s="5" t="s">
        <v>2740</v>
      </c>
      <c r="Z6901" s="5" t="s">
        <v>2788</v>
      </c>
      <c r="AA6901" s="5"/>
    </row>
    <row r="6902" spans="1:27" ht="12" customHeight="1" x14ac:dyDescent="0.15">
      <c r="A6902" s="1" t="s">
        <v>1773</v>
      </c>
      <c r="B6902" s="1" t="s">
        <v>29</v>
      </c>
      <c r="C6902" s="1" t="s">
        <v>23</v>
      </c>
      <c r="D6902" s="1" t="s">
        <v>2520</v>
      </c>
      <c r="E6902" s="1" t="s">
        <v>10</v>
      </c>
      <c r="F6902" s="1" t="s">
        <v>1777</v>
      </c>
      <c r="G6902" s="1" t="s">
        <v>22</v>
      </c>
      <c r="H6902" s="1" t="s">
        <v>13</v>
      </c>
      <c r="I6902" s="16"/>
      <c r="J6902" s="16"/>
      <c r="K6902" s="16"/>
      <c r="L6902" s="16"/>
      <c r="M6902" s="16"/>
      <c r="N6902" s="16"/>
      <c r="O6902" s="16"/>
      <c r="P6902" s="16"/>
      <c r="Q6902" s="16"/>
      <c r="R6902" s="16"/>
      <c r="S6902" s="16"/>
      <c r="T6902" s="16"/>
      <c r="U6902" s="16"/>
      <c r="V6902" s="1" t="s">
        <v>4243</v>
      </c>
      <c r="W6902" s="1" t="s">
        <v>2551</v>
      </c>
      <c r="X6902" s="5" t="s">
        <v>4247</v>
      </c>
      <c r="Y6902" s="5" t="s">
        <v>2564</v>
      </c>
      <c r="Z6902" s="5" t="s">
        <v>13</v>
      </c>
      <c r="AA6902" s="5"/>
    </row>
    <row r="6903" spans="1:27" ht="12" customHeight="1" x14ac:dyDescent="0.15">
      <c r="A6903" s="1" t="s">
        <v>1773</v>
      </c>
      <c r="B6903" s="1" t="s">
        <v>29</v>
      </c>
      <c r="C6903" s="1" t="s">
        <v>77</v>
      </c>
      <c r="D6903" s="1" t="s">
        <v>2520</v>
      </c>
      <c r="E6903" s="1" t="s">
        <v>10</v>
      </c>
      <c r="F6903" s="1" t="s">
        <v>1777</v>
      </c>
      <c r="G6903" s="1" t="s">
        <v>24</v>
      </c>
      <c r="H6903" s="1" t="s">
        <v>13</v>
      </c>
      <c r="I6903" s="16"/>
      <c r="J6903" s="16"/>
      <c r="K6903" s="16"/>
      <c r="L6903" s="16"/>
      <c r="M6903" s="16"/>
      <c r="N6903" s="16"/>
      <c r="O6903" s="16"/>
      <c r="P6903" s="16"/>
      <c r="Q6903" s="16"/>
      <c r="R6903" s="16"/>
      <c r="S6903" s="16"/>
      <c r="T6903" s="16"/>
      <c r="U6903" s="16"/>
      <c r="V6903" s="1" t="s">
        <v>4243</v>
      </c>
      <c r="W6903" s="1" t="s">
        <v>2551</v>
      </c>
      <c r="X6903" s="5" t="s">
        <v>4247</v>
      </c>
      <c r="Y6903" s="5" t="s">
        <v>2559</v>
      </c>
      <c r="Z6903" s="5" t="s">
        <v>13</v>
      </c>
      <c r="AA6903" s="5"/>
    </row>
    <row r="6904" spans="1:27" ht="12" customHeight="1" x14ac:dyDescent="0.15">
      <c r="A6904" s="1" t="s">
        <v>1773</v>
      </c>
      <c r="B6904" s="1" t="s">
        <v>31</v>
      </c>
      <c r="C6904" s="1" t="s">
        <v>9</v>
      </c>
      <c r="D6904" s="1" t="s">
        <v>2520</v>
      </c>
      <c r="E6904" s="1" t="s">
        <v>10</v>
      </c>
      <c r="F6904" s="1" t="s">
        <v>1778</v>
      </c>
      <c r="G6904" s="1" t="s">
        <v>12</v>
      </c>
      <c r="H6904" s="1" t="s">
        <v>13</v>
      </c>
      <c r="I6904" s="16"/>
      <c r="J6904" s="16"/>
      <c r="K6904" s="16"/>
      <c r="L6904" s="16"/>
      <c r="M6904" s="16"/>
      <c r="N6904" s="16"/>
      <c r="O6904" s="16"/>
      <c r="P6904" s="16"/>
      <c r="Q6904" s="16"/>
      <c r="R6904" s="16"/>
      <c r="S6904" s="16"/>
      <c r="T6904" s="16"/>
      <c r="U6904" s="16"/>
      <c r="V6904" s="1" t="s">
        <v>4243</v>
      </c>
      <c r="W6904" s="1" t="s">
        <v>2551</v>
      </c>
      <c r="X6904" s="5" t="s">
        <v>4248</v>
      </c>
      <c r="Y6904" s="5" t="s">
        <v>2553</v>
      </c>
      <c r="Z6904" s="5" t="s">
        <v>13</v>
      </c>
      <c r="AA6904" s="5"/>
    </row>
    <row r="6905" spans="1:27" ht="12" customHeight="1" x14ac:dyDescent="0.15">
      <c r="A6905" s="1" t="s">
        <v>1773</v>
      </c>
      <c r="B6905" s="1" t="s">
        <v>31</v>
      </c>
      <c r="C6905" s="1" t="s">
        <v>15</v>
      </c>
      <c r="D6905" s="1" t="s">
        <v>2520</v>
      </c>
      <c r="E6905" s="1" t="s">
        <v>10</v>
      </c>
      <c r="F6905" s="1" t="s">
        <v>1778</v>
      </c>
      <c r="G6905" s="1" t="s">
        <v>16</v>
      </c>
      <c r="H6905" s="1" t="s">
        <v>13</v>
      </c>
      <c r="I6905" s="16"/>
      <c r="J6905" s="16"/>
      <c r="K6905" s="16"/>
      <c r="L6905" s="16"/>
      <c r="M6905" s="16"/>
      <c r="N6905" s="16"/>
      <c r="O6905" s="16"/>
      <c r="P6905" s="16"/>
      <c r="Q6905" s="16"/>
      <c r="R6905" s="16"/>
      <c r="S6905" s="16"/>
      <c r="T6905" s="16"/>
      <c r="U6905" s="16"/>
      <c r="V6905" s="1" t="s">
        <v>4243</v>
      </c>
      <c r="W6905" s="1" t="s">
        <v>2551</v>
      </c>
      <c r="X6905" s="5" t="s">
        <v>4248</v>
      </c>
      <c r="Y6905" s="5" t="s">
        <v>2561</v>
      </c>
      <c r="Z6905" s="5" t="s">
        <v>13</v>
      </c>
      <c r="AA6905" s="5"/>
    </row>
    <row r="6906" spans="1:27" ht="12" customHeight="1" x14ac:dyDescent="0.15">
      <c r="A6906" s="1" t="s">
        <v>1773</v>
      </c>
      <c r="B6906" s="1" t="s">
        <v>31</v>
      </c>
      <c r="C6906" s="1" t="s">
        <v>17</v>
      </c>
      <c r="D6906" s="1" t="s">
        <v>2520</v>
      </c>
      <c r="E6906" s="1" t="s">
        <v>10</v>
      </c>
      <c r="F6906" s="1" t="s">
        <v>1778</v>
      </c>
      <c r="G6906" s="1" t="s">
        <v>18</v>
      </c>
      <c r="H6906" s="1" t="s">
        <v>13</v>
      </c>
      <c r="I6906" s="16"/>
      <c r="J6906" s="16"/>
      <c r="K6906" s="16"/>
      <c r="L6906" s="16"/>
      <c r="M6906" s="16"/>
      <c r="N6906" s="16"/>
      <c r="O6906" s="16"/>
      <c r="P6906" s="16"/>
      <c r="Q6906" s="16"/>
      <c r="R6906" s="16"/>
      <c r="S6906" s="16"/>
      <c r="T6906" s="16"/>
      <c r="U6906" s="16"/>
      <c r="V6906" s="1" t="s">
        <v>4243</v>
      </c>
      <c r="W6906" s="1" t="s">
        <v>2551</v>
      </c>
      <c r="X6906" s="5" t="s">
        <v>4248</v>
      </c>
      <c r="Y6906" s="5" t="s">
        <v>2562</v>
      </c>
      <c r="Z6906" s="5" t="s">
        <v>13</v>
      </c>
      <c r="AA6906" s="5"/>
    </row>
    <row r="6907" spans="1:27" ht="12" customHeight="1" x14ac:dyDescent="0.15">
      <c r="A6907" s="1" t="s">
        <v>1773</v>
      </c>
      <c r="B6907" s="1" t="s">
        <v>31</v>
      </c>
      <c r="C6907" s="1" t="s">
        <v>19</v>
      </c>
      <c r="D6907" s="1" t="s">
        <v>2520</v>
      </c>
      <c r="E6907" s="1" t="s">
        <v>10</v>
      </c>
      <c r="F6907" s="1" t="s">
        <v>1778</v>
      </c>
      <c r="G6907" s="1" t="s">
        <v>242</v>
      </c>
      <c r="H6907" s="1" t="s">
        <v>13</v>
      </c>
      <c r="I6907" s="16"/>
      <c r="J6907" s="16"/>
      <c r="K6907" s="16"/>
      <c r="L6907" s="16"/>
      <c r="M6907" s="16"/>
      <c r="N6907" s="16"/>
      <c r="O6907" s="16"/>
      <c r="P6907" s="16"/>
      <c r="Q6907" s="16"/>
      <c r="R6907" s="16"/>
      <c r="S6907" s="16"/>
      <c r="T6907" s="16"/>
      <c r="U6907" s="16"/>
      <c r="V6907" s="1" t="s">
        <v>4243</v>
      </c>
      <c r="W6907" s="1" t="s">
        <v>2551</v>
      </c>
      <c r="X6907" s="5" t="s">
        <v>4248</v>
      </c>
      <c r="Y6907" s="5" t="s">
        <v>2557</v>
      </c>
      <c r="Z6907" s="5" t="s">
        <v>13</v>
      </c>
      <c r="AA6907" s="5"/>
    </row>
    <row r="6908" spans="1:27" ht="12" customHeight="1" x14ac:dyDescent="0.15">
      <c r="A6908" s="1" t="s">
        <v>1773</v>
      </c>
      <c r="B6908" s="1" t="s">
        <v>31</v>
      </c>
      <c r="C6908" s="1" t="s">
        <v>21</v>
      </c>
      <c r="D6908" s="1" t="s">
        <v>2520</v>
      </c>
      <c r="E6908" s="1" t="s">
        <v>10</v>
      </c>
      <c r="F6908" s="1" t="s">
        <v>1778</v>
      </c>
      <c r="G6908" s="1" t="s">
        <v>245</v>
      </c>
      <c r="H6908" s="1" t="s">
        <v>306</v>
      </c>
      <c r="I6908" s="16"/>
      <c r="J6908" s="16"/>
      <c r="K6908" s="16"/>
      <c r="L6908" s="16"/>
      <c r="M6908" s="16"/>
      <c r="N6908" s="16"/>
      <c r="O6908" s="16"/>
      <c r="P6908" s="16"/>
      <c r="Q6908" s="16"/>
      <c r="R6908" s="16"/>
      <c r="S6908" s="16"/>
      <c r="T6908" s="16"/>
      <c r="U6908" s="16"/>
      <c r="V6908" s="1" t="s">
        <v>4243</v>
      </c>
      <c r="W6908" s="1" t="s">
        <v>2551</v>
      </c>
      <c r="X6908" s="5" t="s">
        <v>4248</v>
      </c>
      <c r="Y6908" s="5" t="s">
        <v>2740</v>
      </c>
      <c r="Z6908" s="5" t="s">
        <v>2788</v>
      </c>
      <c r="AA6908" s="5"/>
    </row>
    <row r="6909" spans="1:27" ht="12" customHeight="1" x14ac:dyDescent="0.15">
      <c r="A6909" s="1" t="s">
        <v>1773</v>
      </c>
      <c r="B6909" s="1" t="s">
        <v>31</v>
      </c>
      <c r="C6909" s="1" t="s">
        <v>23</v>
      </c>
      <c r="D6909" s="1" t="s">
        <v>2520</v>
      </c>
      <c r="E6909" s="1" t="s">
        <v>10</v>
      </c>
      <c r="F6909" s="1" t="s">
        <v>1778</v>
      </c>
      <c r="G6909" s="1" t="s">
        <v>22</v>
      </c>
      <c r="H6909" s="1" t="s">
        <v>13</v>
      </c>
      <c r="I6909" s="16"/>
      <c r="J6909" s="16"/>
      <c r="K6909" s="16"/>
      <c r="L6909" s="16"/>
      <c r="M6909" s="16"/>
      <c r="N6909" s="16"/>
      <c r="O6909" s="16"/>
      <c r="P6909" s="16"/>
      <c r="Q6909" s="16"/>
      <c r="R6909" s="16"/>
      <c r="S6909" s="16"/>
      <c r="T6909" s="16"/>
      <c r="U6909" s="16"/>
      <c r="V6909" s="1" t="s">
        <v>4243</v>
      </c>
      <c r="W6909" s="1" t="s">
        <v>2551</v>
      </c>
      <c r="X6909" s="5" t="s">
        <v>4248</v>
      </c>
      <c r="Y6909" s="5" t="s">
        <v>2564</v>
      </c>
      <c r="Z6909" s="5" t="s">
        <v>13</v>
      </c>
      <c r="AA6909" s="5"/>
    </row>
    <row r="6910" spans="1:27" ht="12" customHeight="1" x14ac:dyDescent="0.15">
      <c r="A6910" s="1" t="s">
        <v>1773</v>
      </c>
      <c r="B6910" s="1" t="s">
        <v>31</v>
      </c>
      <c r="C6910" s="1" t="s">
        <v>77</v>
      </c>
      <c r="D6910" s="1" t="s">
        <v>2520</v>
      </c>
      <c r="E6910" s="1" t="s">
        <v>10</v>
      </c>
      <c r="F6910" s="1" t="s">
        <v>1778</v>
      </c>
      <c r="G6910" s="1" t="s">
        <v>24</v>
      </c>
      <c r="H6910" s="1" t="s">
        <v>13</v>
      </c>
      <c r="I6910" s="16"/>
      <c r="J6910" s="16"/>
      <c r="K6910" s="16"/>
      <c r="L6910" s="16"/>
      <c r="M6910" s="16"/>
      <c r="N6910" s="16"/>
      <c r="O6910" s="16"/>
      <c r="P6910" s="16"/>
      <c r="Q6910" s="16"/>
      <c r="R6910" s="16"/>
      <c r="S6910" s="16"/>
      <c r="T6910" s="16"/>
      <c r="U6910" s="16"/>
      <c r="V6910" s="1" t="s">
        <v>4243</v>
      </c>
      <c r="W6910" s="1" t="s">
        <v>2551</v>
      </c>
      <c r="X6910" s="5" t="s">
        <v>4248</v>
      </c>
      <c r="Y6910" s="5" t="s">
        <v>2559</v>
      </c>
      <c r="Z6910" s="5" t="s">
        <v>13</v>
      </c>
      <c r="AA6910" s="5"/>
    </row>
    <row r="6911" spans="1:27" ht="12" customHeight="1" x14ac:dyDescent="0.15">
      <c r="A6911" s="1" t="s">
        <v>1773</v>
      </c>
      <c r="B6911" s="1" t="s">
        <v>33</v>
      </c>
      <c r="C6911" s="1" t="s">
        <v>9</v>
      </c>
      <c r="D6911" s="1" t="s">
        <v>2520</v>
      </c>
      <c r="E6911" s="1" t="s">
        <v>10</v>
      </c>
      <c r="F6911" s="1" t="s">
        <v>1779</v>
      </c>
      <c r="G6911" s="1" t="s">
        <v>12</v>
      </c>
      <c r="H6911" s="1" t="s">
        <v>13</v>
      </c>
      <c r="I6911" s="16"/>
      <c r="J6911" s="16"/>
      <c r="K6911" s="16"/>
      <c r="L6911" s="16"/>
      <c r="M6911" s="16"/>
      <c r="N6911" s="16"/>
      <c r="O6911" s="16"/>
      <c r="P6911" s="16"/>
      <c r="Q6911" s="16"/>
      <c r="R6911" s="16"/>
      <c r="S6911" s="16"/>
      <c r="T6911" s="16"/>
      <c r="U6911" s="16"/>
      <c r="V6911" s="1" t="s">
        <v>4243</v>
      </c>
      <c r="W6911" s="1" t="s">
        <v>2551</v>
      </c>
      <c r="X6911" s="5" t="s">
        <v>4249</v>
      </c>
      <c r="Y6911" s="5" t="s">
        <v>2553</v>
      </c>
      <c r="Z6911" s="5" t="s">
        <v>13</v>
      </c>
      <c r="AA6911" s="5"/>
    </row>
    <row r="6912" spans="1:27" ht="12" customHeight="1" x14ac:dyDescent="0.15">
      <c r="A6912" s="1" t="s">
        <v>1773</v>
      </c>
      <c r="B6912" s="1" t="s">
        <v>33</v>
      </c>
      <c r="C6912" s="1" t="s">
        <v>15</v>
      </c>
      <c r="D6912" s="1" t="s">
        <v>2520</v>
      </c>
      <c r="E6912" s="1" t="s">
        <v>10</v>
      </c>
      <c r="F6912" s="1" t="s">
        <v>1779</v>
      </c>
      <c r="G6912" s="1" t="s">
        <v>16</v>
      </c>
      <c r="H6912" s="1" t="s">
        <v>13</v>
      </c>
      <c r="I6912" s="16"/>
      <c r="J6912" s="16"/>
      <c r="K6912" s="16"/>
      <c r="L6912" s="16"/>
      <c r="M6912" s="16"/>
      <c r="N6912" s="16"/>
      <c r="O6912" s="16"/>
      <c r="P6912" s="16"/>
      <c r="Q6912" s="16"/>
      <c r="R6912" s="16"/>
      <c r="S6912" s="16"/>
      <c r="T6912" s="16"/>
      <c r="U6912" s="16"/>
      <c r="V6912" s="1" t="s">
        <v>4243</v>
      </c>
      <c r="W6912" s="1" t="s">
        <v>2551</v>
      </c>
      <c r="X6912" s="5" t="s">
        <v>4249</v>
      </c>
      <c r="Y6912" s="5" t="s">
        <v>2561</v>
      </c>
      <c r="Z6912" s="5" t="s">
        <v>13</v>
      </c>
      <c r="AA6912" s="5"/>
    </row>
    <row r="6913" spans="1:27" ht="12" customHeight="1" x14ac:dyDescent="0.15">
      <c r="A6913" s="1" t="s">
        <v>1773</v>
      </c>
      <c r="B6913" s="1" t="s">
        <v>33</v>
      </c>
      <c r="C6913" s="1" t="s">
        <v>17</v>
      </c>
      <c r="D6913" s="1" t="s">
        <v>2520</v>
      </c>
      <c r="E6913" s="1" t="s">
        <v>10</v>
      </c>
      <c r="F6913" s="1" t="s">
        <v>1779</v>
      </c>
      <c r="G6913" s="1" t="s">
        <v>18</v>
      </c>
      <c r="H6913" s="1" t="s">
        <v>13</v>
      </c>
      <c r="I6913" s="16"/>
      <c r="J6913" s="16"/>
      <c r="K6913" s="16"/>
      <c r="L6913" s="16"/>
      <c r="M6913" s="16"/>
      <c r="N6913" s="16"/>
      <c r="O6913" s="16"/>
      <c r="P6913" s="16"/>
      <c r="Q6913" s="16"/>
      <c r="R6913" s="16"/>
      <c r="S6913" s="16"/>
      <c r="T6913" s="16"/>
      <c r="U6913" s="16"/>
      <c r="V6913" s="1" t="s">
        <v>4243</v>
      </c>
      <c r="W6913" s="1" t="s">
        <v>2551</v>
      </c>
      <c r="X6913" s="5" t="s">
        <v>4249</v>
      </c>
      <c r="Y6913" s="5" t="s">
        <v>2562</v>
      </c>
      <c r="Z6913" s="5" t="s">
        <v>13</v>
      </c>
      <c r="AA6913" s="5"/>
    </row>
    <row r="6914" spans="1:27" ht="12" customHeight="1" x14ac:dyDescent="0.15">
      <c r="A6914" s="1" t="s">
        <v>1773</v>
      </c>
      <c r="B6914" s="1" t="s">
        <v>33</v>
      </c>
      <c r="C6914" s="1" t="s">
        <v>19</v>
      </c>
      <c r="D6914" s="1" t="s">
        <v>2520</v>
      </c>
      <c r="E6914" s="1" t="s">
        <v>10</v>
      </c>
      <c r="F6914" s="1" t="s">
        <v>1779</v>
      </c>
      <c r="G6914" s="1" t="s">
        <v>242</v>
      </c>
      <c r="H6914" s="1" t="s">
        <v>13</v>
      </c>
      <c r="I6914" s="16"/>
      <c r="J6914" s="16"/>
      <c r="K6914" s="16"/>
      <c r="L6914" s="16"/>
      <c r="M6914" s="16"/>
      <c r="N6914" s="16"/>
      <c r="O6914" s="16"/>
      <c r="P6914" s="16"/>
      <c r="Q6914" s="16"/>
      <c r="R6914" s="16"/>
      <c r="S6914" s="16"/>
      <c r="T6914" s="16"/>
      <c r="U6914" s="16"/>
      <c r="V6914" s="1" t="s">
        <v>4243</v>
      </c>
      <c r="W6914" s="1" t="s">
        <v>2551</v>
      </c>
      <c r="X6914" s="5" t="s">
        <v>4249</v>
      </c>
      <c r="Y6914" s="5" t="s">
        <v>2557</v>
      </c>
      <c r="Z6914" s="5" t="s">
        <v>13</v>
      </c>
      <c r="AA6914" s="5"/>
    </row>
    <row r="6915" spans="1:27" ht="12" customHeight="1" x14ac:dyDescent="0.15">
      <c r="A6915" s="1" t="s">
        <v>1773</v>
      </c>
      <c r="B6915" s="1" t="s">
        <v>33</v>
      </c>
      <c r="C6915" s="1" t="s">
        <v>21</v>
      </c>
      <c r="D6915" s="1" t="s">
        <v>2520</v>
      </c>
      <c r="E6915" s="1" t="s">
        <v>10</v>
      </c>
      <c r="F6915" s="1" t="s">
        <v>1779</v>
      </c>
      <c r="G6915" s="1" t="s">
        <v>245</v>
      </c>
      <c r="H6915" s="1" t="s">
        <v>306</v>
      </c>
      <c r="I6915" s="16"/>
      <c r="J6915" s="16"/>
      <c r="K6915" s="16"/>
      <c r="L6915" s="16"/>
      <c r="M6915" s="16"/>
      <c r="N6915" s="16"/>
      <c r="O6915" s="16"/>
      <c r="P6915" s="16"/>
      <c r="Q6915" s="16"/>
      <c r="R6915" s="16"/>
      <c r="S6915" s="16"/>
      <c r="T6915" s="16"/>
      <c r="U6915" s="16"/>
      <c r="V6915" s="1" t="s">
        <v>4243</v>
      </c>
      <c r="W6915" s="1" t="s">
        <v>2551</v>
      </c>
      <c r="X6915" s="5" t="s">
        <v>4249</v>
      </c>
      <c r="Y6915" s="5" t="s">
        <v>2740</v>
      </c>
      <c r="Z6915" s="5" t="s">
        <v>2788</v>
      </c>
      <c r="AA6915" s="5"/>
    </row>
    <row r="6916" spans="1:27" ht="12" customHeight="1" x14ac:dyDescent="0.15">
      <c r="A6916" s="1" t="s">
        <v>1773</v>
      </c>
      <c r="B6916" s="1" t="s">
        <v>33</v>
      </c>
      <c r="C6916" s="1" t="s">
        <v>23</v>
      </c>
      <c r="D6916" s="1" t="s">
        <v>2520</v>
      </c>
      <c r="E6916" s="1" t="s">
        <v>10</v>
      </c>
      <c r="F6916" s="1" t="s">
        <v>1779</v>
      </c>
      <c r="G6916" s="1" t="s">
        <v>22</v>
      </c>
      <c r="H6916" s="1" t="s">
        <v>13</v>
      </c>
      <c r="I6916" s="16"/>
      <c r="J6916" s="16"/>
      <c r="K6916" s="16"/>
      <c r="L6916" s="16"/>
      <c r="M6916" s="16"/>
      <c r="N6916" s="16"/>
      <c r="O6916" s="16"/>
      <c r="P6916" s="16"/>
      <c r="Q6916" s="16"/>
      <c r="R6916" s="16"/>
      <c r="S6916" s="16"/>
      <c r="T6916" s="16"/>
      <c r="U6916" s="16"/>
      <c r="V6916" s="1" t="s">
        <v>4243</v>
      </c>
      <c r="W6916" s="1" t="s">
        <v>2551</v>
      </c>
      <c r="X6916" s="5" t="s">
        <v>4249</v>
      </c>
      <c r="Y6916" s="5" t="s">
        <v>2564</v>
      </c>
      <c r="Z6916" s="5" t="s">
        <v>13</v>
      </c>
      <c r="AA6916" s="5"/>
    </row>
    <row r="6917" spans="1:27" ht="12" customHeight="1" x14ac:dyDescent="0.15">
      <c r="A6917" s="1" t="s">
        <v>1773</v>
      </c>
      <c r="B6917" s="1" t="s">
        <v>33</v>
      </c>
      <c r="C6917" s="1" t="s">
        <v>77</v>
      </c>
      <c r="D6917" s="1" t="s">
        <v>2520</v>
      </c>
      <c r="E6917" s="1" t="s">
        <v>10</v>
      </c>
      <c r="F6917" s="1" t="s">
        <v>1779</v>
      </c>
      <c r="G6917" s="1" t="s">
        <v>24</v>
      </c>
      <c r="H6917" s="1" t="s">
        <v>13</v>
      </c>
      <c r="I6917" s="16"/>
      <c r="J6917" s="16"/>
      <c r="K6917" s="16"/>
      <c r="L6917" s="16"/>
      <c r="M6917" s="16"/>
      <c r="N6917" s="16"/>
      <c r="O6917" s="16"/>
      <c r="P6917" s="16"/>
      <c r="Q6917" s="16"/>
      <c r="R6917" s="16"/>
      <c r="S6917" s="16"/>
      <c r="T6917" s="16"/>
      <c r="U6917" s="16"/>
      <c r="V6917" s="1" t="s">
        <v>4243</v>
      </c>
      <c r="W6917" s="1" t="s">
        <v>2551</v>
      </c>
      <c r="X6917" s="5" t="s">
        <v>4249</v>
      </c>
      <c r="Y6917" s="5" t="s">
        <v>2559</v>
      </c>
      <c r="Z6917" s="5" t="s">
        <v>13</v>
      </c>
      <c r="AA6917" s="5"/>
    </row>
    <row r="6918" spans="1:27" ht="12" customHeight="1" x14ac:dyDescent="0.15">
      <c r="A6918" s="1" t="s">
        <v>1773</v>
      </c>
      <c r="B6918" s="1" t="s">
        <v>35</v>
      </c>
      <c r="C6918" s="1" t="s">
        <v>9</v>
      </c>
      <c r="D6918" s="1" t="s">
        <v>2520</v>
      </c>
      <c r="E6918" s="1" t="s">
        <v>10</v>
      </c>
      <c r="F6918" s="1" t="s">
        <v>1780</v>
      </c>
      <c r="G6918" s="1" t="s">
        <v>12</v>
      </c>
      <c r="H6918" s="1" t="s">
        <v>13</v>
      </c>
      <c r="I6918" s="16"/>
      <c r="J6918" s="16"/>
      <c r="K6918" s="16"/>
      <c r="L6918" s="16"/>
      <c r="M6918" s="16"/>
      <c r="N6918" s="16"/>
      <c r="O6918" s="16"/>
      <c r="P6918" s="16"/>
      <c r="Q6918" s="16"/>
      <c r="R6918" s="16"/>
      <c r="S6918" s="16"/>
      <c r="T6918" s="16"/>
      <c r="U6918" s="16"/>
      <c r="V6918" s="1" t="s">
        <v>4243</v>
      </c>
      <c r="W6918" s="1" t="s">
        <v>2551</v>
      </c>
      <c r="X6918" s="5" t="s">
        <v>4250</v>
      </c>
      <c r="Y6918" s="5" t="s">
        <v>2553</v>
      </c>
      <c r="Z6918" s="5" t="s">
        <v>13</v>
      </c>
      <c r="AA6918" s="5"/>
    </row>
    <row r="6919" spans="1:27" ht="12" customHeight="1" x14ac:dyDescent="0.15">
      <c r="A6919" s="1" t="s">
        <v>1773</v>
      </c>
      <c r="B6919" s="1" t="s">
        <v>35</v>
      </c>
      <c r="C6919" s="1" t="s">
        <v>15</v>
      </c>
      <c r="D6919" s="1" t="s">
        <v>2520</v>
      </c>
      <c r="E6919" s="1" t="s">
        <v>10</v>
      </c>
      <c r="F6919" s="1" t="s">
        <v>1780</v>
      </c>
      <c r="G6919" s="1" t="s">
        <v>16</v>
      </c>
      <c r="H6919" s="1" t="s">
        <v>13</v>
      </c>
      <c r="I6919" s="16"/>
      <c r="J6919" s="16"/>
      <c r="K6919" s="16"/>
      <c r="L6919" s="16"/>
      <c r="M6919" s="16"/>
      <c r="N6919" s="16"/>
      <c r="O6919" s="16"/>
      <c r="P6919" s="16"/>
      <c r="Q6919" s="16"/>
      <c r="R6919" s="16"/>
      <c r="S6919" s="16"/>
      <c r="T6919" s="16"/>
      <c r="U6919" s="16"/>
      <c r="V6919" s="1" t="s">
        <v>4243</v>
      </c>
      <c r="W6919" s="1" t="s">
        <v>2551</v>
      </c>
      <c r="X6919" s="5" t="s">
        <v>4250</v>
      </c>
      <c r="Y6919" s="5" t="s">
        <v>2561</v>
      </c>
      <c r="Z6919" s="5" t="s">
        <v>13</v>
      </c>
      <c r="AA6919" s="5"/>
    </row>
    <row r="6920" spans="1:27" ht="12" customHeight="1" x14ac:dyDescent="0.15">
      <c r="A6920" s="1" t="s">
        <v>1773</v>
      </c>
      <c r="B6920" s="1" t="s">
        <v>35</v>
      </c>
      <c r="C6920" s="1" t="s">
        <v>17</v>
      </c>
      <c r="D6920" s="1" t="s">
        <v>2520</v>
      </c>
      <c r="E6920" s="1" t="s">
        <v>10</v>
      </c>
      <c r="F6920" s="1" t="s">
        <v>1780</v>
      </c>
      <c r="G6920" s="1" t="s">
        <v>18</v>
      </c>
      <c r="H6920" s="1" t="s">
        <v>13</v>
      </c>
      <c r="I6920" s="16"/>
      <c r="J6920" s="16"/>
      <c r="K6920" s="16"/>
      <c r="L6920" s="16"/>
      <c r="M6920" s="16"/>
      <c r="N6920" s="16"/>
      <c r="O6920" s="16"/>
      <c r="P6920" s="16"/>
      <c r="Q6920" s="16"/>
      <c r="R6920" s="16"/>
      <c r="S6920" s="16"/>
      <c r="T6920" s="16"/>
      <c r="U6920" s="16"/>
      <c r="V6920" s="1" t="s">
        <v>4243</v>
      </c>
      <c r="W6920" s="1" t="s">
        <v>2551</v>
      </c>
      <c r="X6920" s="5" t="s">
        <v>4250</v>
      </c>
      <c r="Y6920" s="5" t="s">
        <v>2562</v>
      </c>
      <c r="Z6920" s="5" t="s">
        <v>13</v>
      </c>
      <c r="AA6920" s="5"/>
    </row>
    <row r="6921" spans="1:27" ht="12" customHeight="1" x14ac:dyDescent="0.15">
      <c r="A6921" s="1" t="s">
        <v>1773</v>
      </c>
      <c r="B6921" s="1" t="s">
        <v>35</v>
      </c>
      <c r="C6921" s="1" t="s">
        <v>19</v>
      </c>
      <c r="D6921" s="1" t="s">
        <v>2520</v>
      </c>
      <c r="E6921" s="1" t="s">
        <v>10</v>
      </c>
      <c r="F6921" s="1" t="s">
        <v>1780</v>
      </c>
      <c r="G6921" s="1" t="s">
        <v>242</v>
      </c>
      <c r="H6921" s="1" t="s">
        <v>13</v>
      </c>
      <c r="I6921" s="16"/>
      <c r="J6921" s="16"/>
      <c r="K6921" s="16"/>
      <c r="L6921" s="16"/>
      <c r="M6921" s="16"/>
      <c r="N6921" s="16"/>
      <c r="O6921" s="16"/>
      <c r="P6921" s="16"/>
      <c r="Q6921" s="16"/>
      <c r="R6921" s="16"/>
      <c r="S6921" s="16"/>
      <c r="T6921" s="16"/>
      <c r="U6921" s="16"/>
      <c r="V6921" s="1" t="s">
        <v>4243</v>
      </c>
      <c r="W6921" s="1" t="s">
        <v>2551</v>
      </c>
      <c r="X6921" s="5" t="s">
        <v>4250</v>
      </c>
      <c r="Y6921" s="5" t="s">
        <v>2557</v>
      </c>
      <c r="Z6921" s="5" t="s">
        <v>13</v>
      </c>
      <c r="AA6921" s="5"/>
    </row>
    <row r="6922" spans="1:27" ht="12" customHeight="1" x14ac:dyDescent="0.15">
      <c r="A6922" s="1" t="s">
        <v>1773</v>
      </c>
      <c r="B6922" s="1" t="s">
        <v>35</v>
      </c>
      <c r="C6922" s="1" t="s">
        <v>21</v>
      </c>
      <c r="D6922" s="1" t="s">
        <v>2520</v>
      </c>
      <c r="E6922" s="1" t="s">
        <v>10</v>
      </c>
      <c r="F6922" s="1" t="s">
        <v>1780</v>
      </c>
      <c r="G6922" s="1" t="s">
        <v>245</v>
      </c>
      <c r="H6922" s="1" t="s">
        <v>306</v>
      </c>
      <c r="I6922" s="16"/>
      <c r="J6922" s="16"/>
      <c r="K6922" s="16"/>
      <c r="L6922" s="16"/>
      <c r="M6922" s="16"/>
      <c r="N6922" s="16"/>
      <c r="O6922" s="16"/>
      <c r="P6922" s="16"/>
      <c r="Q6922" s="16"/>
      <c r="R6922" s="16"/>
      <c r="S6922" s="16"/>
      <c r="T6922" s="16"/>
      <c r="U6922" s="16"/>
      <c r="V6922" s="1" t="s">
        <v>4243</v>
      </c>
      <c r="W6922" s="1" t="s">
        <v>2551</v>
      </c>
      <c r="X6922" s="5" t="s">
        <v>4250</v>
      </c>
      <c r="Y6922" s="5" t="s">
        <v>2740</v>
      </c>
      <c r="Z6922" s="5" t="s">
        <v>2788</v>
      </c>
      <c r="AA6922" s="5"/>
    </row>
    <row r="6923" spans="1:27" ht="12" customHeight="1" x14ac:dyDescent="0.15">
      <c r="A6923" s="1" t="s">
        <v>1773</v>
      </c>
      <c r="B6923" s="1" t="s">
        <v>35</v>
      </c>
      <c r="C6923" s="1" t="s">
        <v>23</v>
      </c>
      <c r="D6923" s="1" t="s">
        <v>2520</v>
      </c>
      <c r="E6923" s="1" t="s">
        <v>10</v>
      </c>
      <c r="F6923" s="1" t="s">
        <v>1780</v>
      </c>
      <c r="G6923" s="1" t="s">
        <v>22</v>
      </c>
      <c r="H6923" s="1" t="s">
        <v>13</v>
      </c>
      <c r="I6923" s="16"/>
      <c r="J6923" s="16"/>
      <c r="K6923" s="16"/>
      <c r="L6923" s="16"/>
      <c r="M6923" s="16"/>
      <c r="N6923" s="16"/>
      <c r="O6923" s="16"/>
      <c r="P6923" s="16"/>
      <c r="Q6923" s="16"/>
      <c r="R6923" s="16"/>
      <c r="S6923" s="16"/>
      <c r="T6923" s="16"/>
      <c r="U6923" s="16"/>
      <c r="V6923" s="1" t="s">
        <v>4243</v>
      </c>
      <c r="W6923" s="1" t="s">
        <v>2551</v>
      </c>
      <c r="X6923" s="5" t="s">
        <v>4250</v>
      </c>
      <c r="Y6923" s="5" t="s">
        <v>2564</v>
      </c>
      <c r="Z6923" s="5" t="s">
        <v>13</v>
      </c>
      <c r="AA6923" s="5"/>
    </row>
    <row r="6924" spans="1:27" ht="12" customHeight="1" x14ac:dyDescent="0.15">
      <c r="A6924" s="1" t="s">
        <v>1773</v>
      </c>
      <c r="B6924" s="1" t="s">
        <v>35</v>
      </c>
      <c r="C6924" s="1" t="s">
        <v>77</v>
      </c>
      <c r="D6924" s="1" t="s">
        <v>2520</v>
      </c>
      <c r="E6924" s="1" t="s">
        <v>10</v>
      </c>
      <c r="F6924" s="1" t="s">
        <v>1780</v>
      </c>
      <c r="G6924" s="1" t="s">
        <v>24</v>
      </c>
      <c r="H6924" s="1" t="s">
        <v>13</v>
      </c>
      <c r="I6924" s="16"/>
      <c r="J6924" s="16"/>
      <c r="K6924" s="16"/>
      <c r="L6924" s="16"/>
      <c r="M6924" s="16"/>
      <c r="N6924" s="16"/>
      <c r="O6924" s="16"/>
      <c r="P6924" s="16"/>
      <c r="Q6924" s="16"/>
      <c r="R6924" s="16"/>
      <c r="S6924" s="16"/>
      <c r="T6924" s="16"/>
      <c r="U6924" s="16"/>
      <c r="V6924" s="1" t="s">
        <v>4243</v>
      </c>
      <c r="W6924" s="1" t="s">
        <v>2551</v>
      </c>
      <c r="X6924" s="5" t="s">
        <v>4250</v>
      </c>
      <c r="Y6924" s="5" t="s">
        <v>2559</v>
      </c>
      <c r="Z6924" s="5" t="s">
        <v>13</v>
      </c>
      <c r="AA6924" s="5"/>
    </row>
    <row r="6925" spans="1:27" ht="12" customHeight="1" x14ac:dyDescent="0.15">
      <c r="A6925" s="1" t="s">
        <v>1773</v>
      </c>
      <c r="B6925" s="1" t="s">
        <v>37</v>
      </c>
      <c r="C6925" s="1" t="s">
        <v>9</v>
      </c>
      <c r="D6925" s="1" t="s">
        <v>2520</v>
      </c>
      <c r="E6925" s="1" t="s">
        <v>10</v>
      </c>
      <c r="F6925" s="1" t="s">
        <v>1781</v>
      </c>
      <c r="G6925" s="1" t="s">
        <v>12</v>
      </c>
      <c r="H6925" s="1" t="s">
        <v>13</v>
      </c>
      <c r="I6925" s="16"/>
      <c r="J6925" s="16"/>
      <c r="K6925" s="16"/>
      <c r="L6925" s="16"/>
      <c r="M6925" s="16"/>
      <c r="N6925" s="16"/>
      <c r="O6925" s="16"/>
      <c r="P6925" s="16"/>
      <c r="Q6925" s="16"/>
      <c r="R6925" s="16"/>
      <c r="S6925" s="16"/>
      <c r="T6925" s="16"/>
      <c r="U6925" s="16"/>
      <c r="V6925" s="1" t="s">
        <v>4243</v>
      </c>
      <c r="W6925" s="1" t="s">
        <v>2551</v>
      </c>
      <c r="X6925" s="5" t="s">
        <v>4251</v>
      </c>
      <c r="Y6925" s="5" t="s">
        <v>2553</v>
      </c>
      <c r="Z6925" s="5" t="s">
        <v>13</v>
      </c>
      <c r="AA6925" s="5"/>
    </row>
    <row r="6926" spans="1:27" ht="12" customHeight="1" x14ac:dyDescent="0.15">
      <c r="A6926" s="1" t="s">
        <v>1773</v>
      </c>
      <c r="B6926" s="1" t="s">
        <v>37</v>
      </c>
      <c r="C6926" s="1" t="s">
        <v>15</v>
      </c>
      <c r="D6926" s="1" t="s">
        <v>2520</v>
      </c>
      <c r="E6926" s="1" t="s">
        <v>10</v>
      </c>
      <c r="F6926" s="1" t="s">
        <v>1781</v>
      </c>
      <c r="G6926" s="1" t="s">
        <v>16</v>
      </c>
      <c r="H6926" s="1" t="s">
        <v>13</v>
      </c>
      <c r="I6926" s="16"/>
      <c r="J6926" s="16"/>
      <c r="K6926" s="16"/>
      <c r="L6926" s="16"/>
      <c r="M6926" s="16"/>
      <c r="N6926" s="16"/>
      <c r="O6926" s="16"/>
      <c r="P6926" s="16"/>
      <c r="Q6926" s="16"/>
      <c r="R6926" s="16"/>
      <c r="S6926" s="16"/>
      <c r="T6926" s="16"/>
      <c r="U6926" s="16"/>
      <c r="V6926" s="1" t="s">
        <v>4243</v>
      </c>
      <c r="W6926" s="1" t="s">
        <v>2551</v>
      </c>
      <c r="X6926" s="5" t="s">
        <v>4251</v>
      </c>
      <c r="Y6926" s="5" t="s">
        <v>2561</v>
      </c>
      <c r="Z6926" s="5" t="s">
        <v>13</v>
      </c>
      <c r="AA6926" s="5"/>
    </row>
    <row r="6927" spans="1:27" ht="12" customHeight="1" x14ac:dyDescent="0.15">
      <c r="A6927" s="1" t="s">
        <v>1773</v>
      </c>
      <c r="B6927" s="1" t="s">
        <v>37</v>
      </c>
      <c r="C6927" s="1" t="s">
        <v>17</v>
      </c>
      <c r="D6927" s="1" t="s">
        <v>2520</v>
      </c>
      <c r="E6927" s="1" t="s">
        <v>10</v>
      </c>
      <c r="F6927" s="1" t="s">
        <v>1781</v>
      </c>
      <c r="G6927" s="1" t="s">
        <v>18</v>
      </c>
      <c r="H6927" s="1" t="s">
        <v>13</v>
      </c>
      <c r="I6927" s="16"/>
      <c r="J6927" s="16"/>
      <c r="K6927" s="16"/>
      <c r="L6927" s="16"/>
      <c r="M6927" s="16"/>
      <c r="N6927" s="16"/>
      <c r="O6927" s="16"/>
      <c r="P6927" s="16"/>
      <c r="Q6927" s="16"/>
      <c r="R6927" s="16"/>
      <c r="S6927" s="16"/>
      <c r="T6927" s="16"/>
      <c r="U6927" s="16"/>
      <c r="V6927" s="1" t="s">
        <v>4243</v>
      </c>
      <c r="W6927" s="1" t="s">
        <v>2551</v>
      </c>
      <c r="X6927" s="5" t="s">
        <v>4251</v>
      </c>
      <c r="Y6927" s="5" t="s">
        <v>2562</v>
      </c>
      <c r="Z6927" s="5" t="s">
        <v>13</v>
      </c>
      <c r="AA6927" s="5"/>
    </row>
    <row r="6928" spans="1:27" ht="12" customHeight="1" x14ac:dyDescent="0.15">
      <c r="A6928" s="1" t="s">
        <v>1773</v>
      </c>
      <c r="B6928" s="1" t="s">
        <v>37</v>
      </c>
      <c r="C6928" s="1" t="s">
        <v>19</v>
      </c>
      <c r="D6928" s="1" t="s">
        <v>2520</v>
      </c>
      <c r="E6928" s="1" t="s">
        <v>10</v>
      </c>
      <c r="F6928" s="1" t="s">
        <v>1781</v>
      </c>
      <c r="G6928" s="1" t="s">
        <v>242</v>
      </c>
      <c r="H6928" s="1" t="s">
        <v>13</v>
      </c>
      <c r="I6928" s="16"/>
      <c r="J6928" s="16"/>
      <c r="K6928" s="16"/>
      <c r="L6928" s="16"/>
      <c r="M6928" s="16"/>
      <c r="N6928" s="16"/>
      <c r="O6928" s="16"/>
      <c r="P6928" s="16"/>
      <c r="Q6928" s="16"/>
      <c r="R6928" s="16"/>
      <c r="S6928" s="16"/>
      <c r="T6928" s="16"/>
      <c r="U6928" s="16"/>
      <c r="V6928" s="1" t="s">
        <v>4243</v>
      </c>
      <c r="W6928" s="1" t="s">
        <v>2551</v>
      </c>
      <c r="X6928" s="5" t="s">
        <v>4251</v>
      </c>
      <c r="Y6928" s="5" t="s">
        <v>2557</v>
      </c>
      <c r="Z6928" s="5" t="s">
        <v>13</v>
      </c>
      <c r="AA6928" s="5"/>
    </row>
    <row r="6929" spans="1:27" ht="12" customHeight="1" x14ac:dyDescent="0.15">
      <c r="A6929" s="1" t="s">
        <v>1773</v>
      </c>
      <c r="B6929" s="1" t="s">
        <v>37</v>
      </c>
      <c r="C6929" s="1" t="s">
        <v>21</v>
      </c>
      <c r="D6929" s="1" t="s">
        <v>2520</v>
      </c>
      <c r="E6929" s="1" t="s">
        <v>10</v>
      </c>
      <c r="F6929" s="1" t="s">
        <v>1781</v>
      </c>
      <c r="G6929" s="1" t="s">
        <v>245</v>
      </c>
      <c r="H6929" s="1" t="s">
        <v>306</v>
      </c>
      <c r="I6929" s="16"/>
      <c r="J6929" s="16"/>
      <c r="K6929" s="16"/>
      <c r="L6929" s="16"/>
      <c r="M6929" s="16"/>
      <c r="N6929" s="16"/>
      <c r="O6929" s="16"/>
      <c r="P6929" s="16"/>
      <c r="Q6929" s="16"/>
      <c r="R6929" s="16"/>
      <c r="S6929" s="16"/>
      <c r="T6929" s="16"/>
      <c r="U6929" s="16"/>
      <c r="V6929" s="1" t="s">
        <v>4243</v>
      </c>
      <c r="W6929" s="1" t="s">
        <v>2551</v>
      </c>
      <c r="X6929" s="5" t="s">
        <v>4251</v>
      </c>
      <c r="Y6929" s="5" t="s">
        <v>2740</v>
      </c>
      <c r="Z6929" s="5" t="s">
        <v>2788</v>
      </c>
      <c r="AA6929" s="5"/>
    </row>
    <row r="6930" spans="1:27" ht="12" customHeight="1" x14ac:dyDescent="0.15">
      <c r="A6930" s="1" t="s">
        <v>1773</v>
      </c>
      <c r="B6930" s="1" t="s">
        <v>37</v>
      </c>
      <c r="C6930" s="1" t="s">
        <v>23</v>
      </c>
      <c r="D6930" s="1" t="s">
        <v>2520</v>
      </c>
      <c r="E6930" s="1" t="s">
        <v>10</v>
      </c>
      <c r="F6930" s="1" t="s">
        <v>1781</v>
      </c>
      <c r="G6930" s="1" t="s">
        <v>22</v>
      </c>
      <c r="H6930" s="1" t="s">
        <v>13</v>
      </c>
      <c r="I6930" s="16"/>
      <c r="J6930" s="16"/>
      <c r="K6930" s="16"/>
      <c r="L6930" s="16"/>
      <c r="M6930" s="16"/>
      <c r="N6930" s="16"/>
      <c r="O6930" s="16"/>
      <c r="P6930" s="16"/>
      <c r="Q6930" s="16"/>
      <c r="R6930" s="16"/>
      <c r="S6930" s="16"/>
      <c r="T6930" s="16"/>
      <c r="U6930" s="16"/>
      <c r="V6930" s="1" t="s">
        <v>4243</v>
      </c>
      <c r="W6930" s="1" t="s">
        <v>2551</v>
      </c>
      <c r="X6930" s="5" t="s">
        <v>4251</v>
      </c>
      <c r="Y6930" s="5" t="s">
        <v>2564</v>
      </c>
      <c r="Z6930" s="5" t="s">
        <v>13</v>
      </c>
      <c r="AA6930" s="5"/>
    </row>
    <row r="6931" spans="1:27" ht="12" customHeight="1" x14ac:dyDescent="0.15">
      <c r="A6931" s="1" t="s">
        <v>1773</v>
      </c>
      <c r="B6931" s="1" t="s">
        <v>37</v>
      </c>
      <c r="C6931" s="1" t="s">
        <v>77</v>
      </c>
      <c r="D6931" s="1" t="s">
        <v>2520</v>
      </c>
      <c r="E6931" s="1" t="s">
        <v>10</v>
      </c>
      <c r="F6931" s="1" t="s">
        <v>1781</v>
      </c>
      <c r="G6931" s="1" t="s">
        <v>24</v>
      </c>
      <c r="H6931" s="1" t="s">
        <v>13</v>
      </c>
      <c r="I6931" s="16"/>
      <c r="J6931" s="16"/>
      <c r="K6931" s="16"/>
      <c r="L6931" s="16"/>
      <c r="M6931" s="16"/>
      <c r="N6931" s="16"/>
      <c r="O6931" s="16"/>
      <c r="P6931" s="16"/>
      <c r="Q6931" s="16"/>
      <c r="R6931" s="16"/>
      <c r="S6931" s="16"/>
      <c r="T6931" s="16"/>
      <c r="U6931" s="16"/>
      <c r="V6931" s="1" t="s">
        <v>4243</v>
      </c>
      <c r="W6931" s="1" t="s">
        <v>2551</v>
      </c>
      <c r="X6931" s="5" t="s">
        <v>4251</v>
      </c>
      <c r="Y6931" s="5" t="s">
        <v>2559</v>
      </c>
      <c r="Z6931" s="5" t="s">
        <v>13</v>
      </c>
      <c r="AA6931" s="5"/>
    </row>
    <row r="6932" spans="1:27" ht="12" customHeight="1" x14ac:dyDescent="0.15">
      <c r="A6932" s="1" t="s">
        <v>1773</v>
      </c>
      <c r="B6932" s="1" t="s">
        <v>70</v>
      </c>
      <c r="C6932" s="1" t="s">
        <v>9</v>
      </c>
      <c r="D6932" s="1" t="s">
        <v>2520</v>
      </c>
      <c r="E6932" s="1" t="s">
        <v>71</v>
      </c>
      <c r="F6932" s="1" t="s">
        <v>1782</v>
      </c>
      <c r="G6932" s="1" t="s">
        <v>18</v>
      </c>
      <c r="H6932" s="1" t="s">
        <v>305</v>
      </c>
      <c r="I6932" s="16"/>
      <c r="J6932" s="16"/>
      <c r="K6932" s="16"/>
      <c r="L6932" s="16"/>
      <c r="M6932" s="16"/>
      <c r="N6932" s="16"/>
      <c r="O6932" s="16"/>
      <c r="P6932" s="16"/>
      <c r="Q6932" s="16"/>
      <c r="R6932" s="16"/>
      <c r="S6932" s="16"/>
      <c r="T6932" s="16"/>
      <c r="U6932" s="16"/>
      <c r="V6932" s="1" t="s">
        <v>4243</v>
      </c>
      <c r="W6932" s="1" t="s">
        <v>2592</v>
      </c>
      <c r="X6932" s="5" t="s">
        <v>4252</v>
      </c>
      <c r="Y6932" s="5" t="s">
        <v>2562</v>
      </c>
      <c r="Z6932" s="5" t="s">
        <v>305</v>
      </c>
      <c r="AA6932" s="5"/>
    </row>
    <row r="6933" spans="1:27" ht="12" customHeight="1" x14ac:dyDescent="0.15">
      <c r="A6933" s="1" t="s">
        <v>1773</v>
      </c>
      <c r="B6933" s="1" t="s">
        <v>78</v>
      </c>
      <c r="C6933" s="1" t="s">
        <v>9</v>
      </c>
      <c r="D6933" s="1" t="s">
        <v>2520</v>
      </c>
      <c r="E6933" s="1" t="s">
        <v>71</v>
      </c>
      <c r="F6933" s="1" t="s">
        <v>1783</v>
      </c>
      <c r="G6933" s="1" t="s">
        <v>18</v>
      </c>
      <c r="H6933" s="1" t="s">
        <v>305</v>
      </c>
      <c r="I6933" s="16"/>
      <c r="J6933" s="16"/>
      <c r="K6933" s="16"/>
      <c r="L6933" s="16"/>
      <c r="M6933" s="16"/>
      <c r="N6933" s="16"/>
      <c r="O6933" s="16"/>
      <c r="P6933" s="16"/>
      <c r="Q6933" s="16"/>
      <c r="R6933" s="16"/>
      <c r="S6933" s="16"/>
      <c r="T6933" s="16"/>
      <c r="U6933" s="16"/>
      <c r="V6933" s="1" t="s">
        <v>4243</v>
      </c>
      <c r="W6933" s="1" t="s">
        <v>2592</v>
      </c>
      <c r="X6933" s="5" t="s">
        <v>4253</v>
      </c>
      <c r="Y6933" s="5" t="s">
        <v>2562</v>
      </c>
      <c r="Z6933" s="5" t="s">
        <v>305</v>
      </c>
      <c r="AA6933" s="5"/>
    </row>
    <row r="6934" spans="1:27" ht="12" customHeight="1" x14ac:dyDescent="0.15">
      <c r="A6934" s="1" t="s">
        <v>1773</v>
      </c>
      <c r="B6934" s="1" t="s">
        <v>80</v>
      </c>
      <c r="C6934" s="1" t="s">
        <v>9</v>
      </c>
      <c r="D6934" s="1" t="s">
        <v>2520</v>
      </c>
      <c r="E6934" s="1" t="s">
        <v>71</v>
      </c>
      <c r="F6934" s="1" t="s">
        <v>1768</v>
      </c>
      <c r="G6934" s="1" t="s">
        <v>18</v>
      </c>
      <c r="H6934" s="1" t="s">
        <v>305</v>
      </c>
      <c r="I6934" s="16"/>
      <c r="J6934" s="16"/>
      <c r="K6934" s="16"/>
      <c r="L6934" s="16"/>
      <c r="M6934" s="16"/>
      <c r="N6934" s="16"/>
      <c r="O6934" s="16"/>
      <c r="P6934" s="16"/>
      <c r="Q6934" s="16"/>
      <c r="R6934" s="16"/>
      <c r="S6934" s="16"/>
      <c r="T6934" s="16"/>
      <c r="U6934" s="16"/>
      <c r="V6934" s="1" t="s">
        <v>4243</v>
      </c>
      <c r="W6934" s="1" t="s">
        <v>2592</v>
      </c>
      <c r="X6934" s="5" t="s">
        <v>4235</v>
      </c>
      <c r="Y6934" s="5" t="s">
        <v>2562</v>
      </c>
      <c r="Z6934" s="5" t="s">
        <v>305</v>
      </c>
      <c r="AA6934" s="5"/>
    </row>
    <row r="6935" spans="1:27" ht="12" customHeight="1" x14ac:dyDescent="0.15">
      <c r="A6935" s="1" t="s">
        <v>1773</v>
      </c>
      <c r="B6935" s="1" t="s">
        <v>162</v>
      </c>
      <c r="C6935" s="1" t="s">
        <v>9</v>
      </c>
      <c r="D6935" s="1" t="s">
        <v>2520</v>
      </c>
      <c r="E6935" s="1" t="s">
        <v>71</v>
      </c>
      <c r="F6935" s="1" t="s">
        <v>1784</v>
      </c>
      <c r="G6935" s="1" t="s">
        <v>18</v>
      </c>
      <c r="H6935" s="1" t="s">
        <v>305</v>
      </c>
      <c r="I6935" s="16"/>
      <c r="J6935" s="16"/>
      <c r="K6935" s="16"/>
      <c r="L6935" s="16"/>
      <c r="M6935" s="16"/>
      <c r="N6935" s="16"/>
      <c r="O6935" s="16"/>
      <c r="P6935" s="16"/>
      <c r="Q6935" s="16"/>
      <c r="R6935" s="16"/>
      <c r="S6935" s="16"/>
      <c r="T6935" s="16"/>
      <c r="U6935" s="16"/>
      <c r="V6935" s="1" t="s">
        <v>4243</v>
      </c>
      <c r="W6935" s="1" t="s">
        <v>2592</v>
      </c>
      <c r="X6935" s="5" t="s">
        <v>4254</v>
      </c>
      <c r="Y6935" s="5" t="s">
        <v>2562</v>
      </c>
      <c r="Z6935" s="5" t="s">
        <v>305</v>
      </c>
      <c r="AA6935" s="5"/>
    </row>
    <row r="6936" spans="1:27" ht="12" customHeight="1" x14ac:dyDescent="0.15">
      <c r="A6936" s="1" t="s">
        <v>1773</v>
      </c>
      <c r="B6936" s="1" t="s">
        <v>164</v>
      </c>
      <c r="C6936" s="1" t="s">
        <v>9</v>
      </c>
      <c r="D6936" s="1" t="s">
        <v>2520</v>
      </c>
      <c r="E6936" s="1" t="s">
        <v>71</v>
      </c>
      <c r="F6936" s="1" t="s">
        <v>1785</v>
      </c>
      <c r="G6936" s="1" t="s">
        <v>18</v>
      </c>
      <c r="H6936" s="1" t="s">
        <v>305</v>
      </c>
      <c r="I6936" s="16"/>
      <c r="J6936" s="16"/>
      <c r="K6936" s="16"/>
      <c r="L6936" s="16"/>
      <c r="M6936" s="16"/>
      <c r="N6936" s="16"/>
      <c r="O6936" s="16"/>
      <c r="P6936" s="16"/>
      <c r="Q6936" s="16"/>
      <c r="R6936" s="16"/>
      <c r="S6936" s="16"/>
      <c r="T6936" s="16"/>
      <c r="U6936" s="16"/>
      <c r="V6936" s="1" t="s">
        <v>4243</v>
      </c>
      <c r="W6936" s="1" t="s">
        <v>2592</v>
      </c>
      <c r="X6936" s="5" t="s">
        <v>4255</v>
      </c>
      <c r="Y6936" s="5" t="s">
        <v>2562</v>
      </c>
      <c r="Z6936" s="5" t="s">
        <v>305</v>
      </c>
      <c r="AA6936" s="5"/>
    </row>
    <row r="6937" spans="1:27" ht="12" customHeight="1" x14ac:dyDescent="0.15">
      <c r="A6937" s="1" t="s">
        <v>1773</v>
      </c>
      <c r="B6937" s="1" t="s">
        <v>166</v>
      </c>
      <c r="C6937" s="1" t="s">
        <v>9</v>
      </c>
      <c r="D6937" s="1" t="s">
        <v>2520</v>
      </c>
      <c r="E6937" s="1" t="s">
        <v>71</v>
      </c>
      <c r="F6937" s="1" t="s">
        <v>1786</v>
      </c>
      <c r="G6937" s="1" t="s">
        <v>18</v>
      </c>
      <c r="H6937" s="1" t="s">
        <v>305</v>
      </c>
      <c r="I6937" s="16"/>
      <c r="J6937" s="16"/>
      <c r="K6937" s="16"/>
      <c r="L6937" s="16"/>
      <c r="M6937" s="16"/>
      <c r="N6937" s="16"/>
      <c r="O6937" s="16"/>
      <c r="P6937" s="16"/>
      <c r="Q6937" s="16"/>
      <c r="R6937" s="16"/>
      <c r="S6937" s="16"/>
      <c r="T6937" s="16"/>
      <c r="U6937" s="16"/>
      <c r="V6937" s="1" t="s">
        <v>4243</v>
      </c>
      <c r="W6937" s="1" t="s">
        <v>2592</v>
      </c>
      <c r="X6937" s="5" t="s">
        <v>4256</v>
      </c>
      <c r="Y6937" s="5" t="s">
        <v>2562</v>
      </c>
      <c r="Z6937" s="5" t="s">
        <v>305</v>
      </c>
      <c r="AA6937" s="5"/>
    </row>
    <row r="6938" spans="1:27" ht="12" customHeight="1" x14ac:dyDescent="0.15">
      <c r="A6938" s="1" t="s">
        <v>1773</v>
      </c>
      <c r="B6938" s="1" t="s">
        <v>168</v>
      </c>
      <c r="C6938" s="1" t="s">
        <v>9</v>
      </c>
      <c r="D6938" s="1" t="s">
        <v>2520</v>
      </c>
      <c r="E6938" s="1" t="s">
        <v>71</v>
      </c>
      <c r="F6938" s="1" t="s">
        <v>1787</v>
      </c>
      <c r="G6938" s="1" t="s">
        <v>18</v>
      </c>
      <c r="H6938" s="1" t="s">
        <v>305</v>
      </c>
      <c r="I6938" s="16"/>
      <c r="J6938" s="16"/>
      <c r="K6938" s="16"/>
      <c r="L6938" s="16"/>
      <c r="M6938" s="16"/>
      <c r="N6938" s="16"/>
      <c r="O6938" s="16"/>
      <c r="P6938" s="16"/>
      <c r="Q6938" s="16"/>
      <c r="R6938" s="16"/>
      <c r="S6938" s="16"/>
      <c r="T6938" s="16"/>
      <c r="U6938" s="16"/>
      <c r="V6938" s="1" t="s">
        <v>4243</v>
      </c>
      <c r="W6938" s="1" t="s">
        <v>2592</v>
      </c>
      <c r="X6938" s="5" t="s">
        <v>4257</v>
      </c>
      <c r="Y6938" s="5" t="s">
        <v>2562</v>
      </c>
      <c r="Z6938" s="5" t="s">
        <v>305</v>
      </c>
      <c r="AA6938" s="5"/>
    </row>
    <row r="6939" spans="1:27" ht="12" customHeight="1" x14ac:dyDescent="0.15">
      <c r="A6939" s="1" t="s">
        <v>1773</v>
      </c>
      <c r="B6939" s="1" t="s">
        <v>170</v>
      </c>
      <c r="C6939" s="1" t="s">
        <v>9</v>
      </c>
      <c r="D6939" s="1" t="s">
        <v>2520</v>
      </c>
      <c r="E6939" s="1" t="s">
        <v>71</v>
      </c>
      <c r="F6939" s="1" t="s">
        <v>1788</v>
      </c>
      <c r="G6939" s="1" t="s">
        <v>18</v>
      </c>
      <c r="H6939" s="1" t="s">
        <v>305</v>
      </c>
      <c r="I6939" s="16"/>
      <c r="J6939" s="16"/>
      <c r="K6939" s="16"/>
      <c r="L6939" s="16"/>
      <c r="M6939" s="16"/>
      <c r="N6939" s="16"/>
      <c r="O6939" s="16"/>
      <c r="P6939" s="16"/>
      <c r="Q6939" s="16"/>
      <c r="R6939" s="16"/>
      <c r="S6939" s="16"/>
      <c r="T6939" s="16"/>
      <c r="U6939" s="16"/>
      <c r="V6939" s="1" t="s">
        <v>4243</v>
      </c>
      <c r="W6939" s="1" t="s">
        <v>2592</v>
      </c>
      <c r="X6939" s="5" t="s">
        <v>4258</v>
      </c>
      <c r="Y6939" s="5" t="s">
        <v>2562</v>
      </c>
      <c r="Z6939" s="5" t="s">
        <v>305</v>
      </c>
      <c r="AA6939" s="5"/>
    </row>
    <row r="6940" spans="1:27" ht="12" customHeight="1" x14ac:dyDescent="0.15">
      <c r="A6940" s="1" t="s">
        <v>1773</v>
      </c>
      <c r="B6940" s="1" t="s">
        <v>172</v>
      </c>
      <c r="C6940" s="1" t="s">
        <v>9</v>
      </c>
      <c r="D6940" s="1" t="s">
        <v>2520</v>
      </c>
      <c r="E6940" s="1" t="s">
        <v>71</v>
      </c>
      <c r="F6940" s="1" t="s">
        <v>1789</v>
      </c>
      <c r="G6940" s="1" t="s">
        <v>18</v>
      </c>
      <c r="H6940" s="1" t="s">
        <v>305</v>
      </c>
      <c r="I6940" s="16"/>
      <c r="J6940" s="16"/>
      <c r="K6940" s="16"/>
      <c r="L6940" s="16"/>
      <c r="M6940" s="16"/>
      <c r="N6940" s="16"/>
      <c r="O6940" s="16"/>
      <c r="P6940" s="16"/>
      <c r="Q6940" s="16"/>
      <c r="R6940" s="16"/>
      <c r="S6940" s="16"/>
      <c r="T6940" s="16"/>
      <c r="U6940" s="16"/>
      <c r="V6940" s="1" t="s">
        <v>4243</v>
      </c>
      <c r="W6940" s="1" t="s">
        <v>2592</v>
      </c>
      <c r="X6940" s="5" t="s">
        <v>4259</v>
      </c>
      <c r="Y6940" s="5" t="s">
        <v>2562</v>
      </c>
      <c r="Z6940" s="5" t="s">
        <v>305</v>
      </c>
      <c r="AA6940" s="5"/>
    </row>
    <row r="6941" spans="1:27" ht="12" customHeight="1" x14ac:dyDescent="0.15">
      <c r="A6941" s="1" t="s">
        <v>1773</v>
      </c>
      <c r="B6941" s="1" t="s">
        <v>212</v>
      </c>
      <c r="C6941" s="1" t="s">
        <v>9</v>
      </c>
      <c r="D6941" s="1" t="s">
        <v>2520</v>
      </c>
      <c r="E6941" s="1" t="s">
        <v>213</v>
      </c>
      <c r="F6941" s="1" t="s">
        <v>1790</v>
      </c>
      <c r="G6941" s="1" t="s">
        <v>215</v>
      </c>
      <c r="H6941" s="1" t="s">
        <v>216</v>
      </c>
      <c r="I6941" s="16"/>
      <c r="J6941" s="16"/>
      <c r="K6941" s="16"/>
      <c r="L6941" s="16"/>
      <c r="M6941" s="16"/>
      <c r="N6941" s="16"/>
      <c r="O6941" s="16"/>
      <c r="P6941" s="16"/>
      <c r="Q6941" s="16"/>
      <c r="R6941" s="16"/>
      <c r="S6941" s="16"/>
      <c r="T6941" s="16"/>
      <c r="U6941" s="16"/>
      <c r="V6941" s="1" t="s">
        <v>4243</v>
      </c>
      <c r="W6941" s="1" t="s">
        <v>2717</v>
      </c>
      <c r="X6941" s="5" t="s">
        <v>4260</v>
      </c>
      <c r="Y6941" s="5" t="s">
        <v>2719</v>
      </c>
      <c r="Z6941" s="5" t="s">
        <v>2720</v>
      </c>
      <c r="AA6941" s="5"/>
    </row>
    <row r="6942" spans="1:27" ht="12" customHeight="1" x14ac:dyDescent="0.15">
      <c r="A6942" s="1" t="s">
        <v>1773</v>
      </c>
      <c r="B6942" s="1" t="s">
        <v>285</v>
      </c>
      <c r="C6942" s="1" t="s">
        <v>9</v>
      </c>
      <c r="D6942" s="1" t="s">
        <v>2520</v>
      </c>
      <c r="E6942" s="1" t="s">
        <v>213</v>
      </c>
      <c r="F6942" s="1" t="s">
        <v>286</v>
      </c>
      <c r="G6942" s="1" t="s">
        <v>215</v>
      </c>
      <c r="H6942" s="1" t="s">
        <v>216</v>
      </c>
      <c r="I6942" s="16"/>
      <c r="J6942" s="16"/>
      <c r="K6942" s="16"/>
      <c r="L6942" s="16"/>
      <c r="M6942" s="16"/>
      <c r="N6942" s="16"/>
      <c r="O6942" s="16"/>
      <c r="P6942" s="16"/>
      <c r="Q6942" s="16"/>
      <c r="R6942" s="16"/>
      <c r="S6942" s="16"/>
      <c r="T6942" s="16"/>
      <c r="U6942" s="16"/>
      <c r="V6942" s="1" t="s">
        <v>4243</v>
      </c>
      <c r="W6942" s="1" t="s">
        <v>2717</v>
      </c>
      <c r="X6942" s="5" t="s">
        <v>2816</v>
      </c>
      <c r="Y6942" s="5" t="s">
        <v>2719</v>
      </c>
      <c r="Z6942" s="5" t="s">
        <v>2720</v>
      </c>
      <c r="AA6942" s="5"/>
    </row>
    <row r="6943" spans="1:27" ht="12" customHeight="1" x14ac:dyDescent="0.15">
      <c r="A6943" s="1" t="s">
        <v>1791</v>
      </c>
      <c r="B6943" s="1" t="s">
        <v>8</v>
      </c>
      <c r="C6943" s="1" t="s">
        <v>9</v>
      </c>
      <c r="D6943" s="1" t="s">
        <v>2521</v>
      </c>
      <c r="E6943" s="1" t="s">
        <v>10</v>
      </c>
      <c r="F6943" s="1" t="s">
        <v>1792</v>
      </c>
      <c r="G6943" s="1" t="s">
        <v>12</v>
      </c>
      <c r="H6943" s="1" t="s">
        <v>1793</v>
      </c>
      <c r="I6943" s="16"/>
      <c r="J6943" s="16"/>
      <c r="K6943" s="16"/>
      <c r="L6943" s="16"/>
      <c r="M6943" s="16"/>
      <c r="N6943" s="16"/>
      <c r="O6943" s="16"/>
      <c r="P6943" s="16"/>
      <c r="Q6943" s="16"/>
      <c r="R6943" s="16"/>
      <c r="S6943" s="16"/>
      <c r="T6943" s="16"/>
      <c r="U6943" s="16"/>
      <c r="V6943" s="1" t="s">
        <v>4261</v>
      </c>
      <c r="W6943" s="1" t="s">
        <v>2551</v>
      </c>
      <c r="X6943" s="5" t="s">
        <v>4262</v>
      </c>
      <c r="Y6943" s="5" t="s">
        <v>2553</v>
      </c>
      <c r="Z6943" s="5" t="s">
        <v>4263</v>
      </c>
      <c r="AA6943" s="5"/>
    </row>
    <row r="6944" spans="1:27" ht="12" customHeight="1" x14ac:dyDescent="0.15">
      <c r="A6944" s="1" t="s">
        <v>1791</v>
      </c>
      <c r="B6944" s="1" t="s">
        <v>8</v>
      </c>
      <c r="C6944" s="1" t="s">
        <v>15</v>
      </c>
      <c r="D6944" s="1" t="s">
        <v>2521</v>
      </c>
      <c r="E6944" s="1" t="s">
        <v>10</v>
      </c>
      <c r="F6944" s="1" t="s">
        <v>1792</v>
      </c>
      <c r="G6944" s="1" t="s">
        <v>16</v>
      </c>
      <c r="H6944" s="1" t="s">
        <v>1793</v>
      </c>
      <c r="I6944" s="16"/>
      <c r="J6944" s="16"/>
      <c r="K6944" s="16"/>
      <c r="L6944" s="16"/>
      <c r="M6944" s="16"/>
      <c r="N6944" s="16"/>
      <c r="O6944" s="16"/>
      <c r="P6944" s="16"/>
      <c r="Q6944" s="16"/>
      <c r="R6944" s="16"/>
      <c r="S6944" s="16"/>
      <c r="T6944" s="16"/>
      <c r="U6944" s="16"/>
      <c r="V6944" s="1" t="s">
        <v>4261</v>
      </c>
      <c r="W6944" s="1" t="s">
        <v>2551</v>
      </c>
      <c r="X6944" s="5" t="s">
        <v>4262</v>
      </c>
      <c r="Y6944" s="5" t="s">
        <v>2561</v>
      </c>
      <c r="Z6944" s="5" t="s">
        <v>4263</v>
      </c>
      <c r="AA6944" s="5"/>
    </row>
    <row r="6945" spans="1:27" ht="12" customHeight="1" x14ac:dyDescent="0.15">
      <c r="A6945" s="1" t="s">
        <v>1791</v>
      </c>
      <c r="B6945" s="1" t="s">
        <v>8</v>
      </c>
      <c r="C6945" s="1" t="s">
        <v>17</v>
      </c>
      <c r="D6945" s="1" t="s">
        <v>2521</v>
      </c>
      <c r="E6945" s="1" t="s">
        <v>10</v>
      </c>
      <c r="F6945" s="1" t="s">
        <v>1792</v>
      </c>
      <c r="G6945" s="1" t="s">
        <v>18</v>
      </c>
      <c r="H6945" s="1" t="s">
        <v>1793</v>
      </c>
      <c r="I6945" s="16"/>
      <c r="J6945" s="16"/>
      <c r="K6945" s="16"/>
      <c r="L6945" s="16"/>
      <c r="M6945" s="16"/>
      <c r="N6945" s="16"/>
      <c r="O6945" s="16"/>
      <c r="P6945" s="16"/>
      <c r="Q6945" s="16"/>
      <c r="R6945" s="16"/>
      <c r="S6945" s="16"/>
      <c r="T6945" s="16"/>
      <c r="U6945" s="16"/>
      <c r="V6945" s="1" t="s">
        <v>4261</v>
      </c>
      <c r="W6945" s="1" t="s">
        <v>2551</v>
      </c>
      <c r="X6945" s="5" t="s">
        <v>4262</v>
      </c>
      <c r="Y6945" s="5" t="s">
        <v>2562</v>
      </c>
      <c r="Z6945" s="5" t="s">
        <v>4263</v>
      </c>
      <c r="AA6945" s="5"/>
    </row>
    <row r="6946" spans="1:27" ht="12" customHeight="1" x14ac:dyDescent="0.15">
      <c r="A6946" s="1" t="s">
        <v>1791</v>
      </c>
      <c r="B6946" s="1" t="s">
        <v>8</v>
      </c>
      <c r="C6946" s="1" t="s">
        <v>19</v>
      </c>
      <c r="D6946" s="1" t="s">
        <v>2521</v>
      </c>
      <c r="E6946" s="1" t="s">
        <v>10</v>
      </c>
      <c r="F6946" s="1" t="s">
        <v>1792</v>
      </c>
      <c r="G6946" s="1" t="s">
        <v>242</v>
      </c>
      <c r="H6946" s="1" t="s">
        <v>1793</v>
      </c>
      <c r="I6946" s="16"/>
      <c r="J6946" s="16"/>
      <c r="K6946" s="16"/>
      <c r="L6946" s="16"/>
      <c r="M6946" s="16"/>
      <c r="N6946" s="16"/>
      <c r="O6946" s="16"/>
      <c r="P6946" s="16"/>
      <c r="Q6946" s="16"/>
      <c r="R6946" s="16"/>
      <c r="S6946" s="16"/>
      <c r="T6946" s="16"/>
      <c r="U6946" s="16"/>
      <c r="V6946" s="1" t="s">
        <v>4261</v>
      </c>
      <c r="W6946" s="1" t="s">
        <v>2551</v>
      </c>
      <c r="X6946" s="5" t="s">
        <v>4262</v>
      </c>
      <c r="Y6946" s="5" t="s">
        <v>2557</v>
      </c>
      <c r="Z6946" s="5" t="s">
        <v>4263</v>
      </c>
      <c r="AA6946" s="5"/>
    </row>
    <row r="6947" spans="1:27" ht="12" customHeight="1" x14ac:dyDescent="0.15">
      <c r="A6947" s="1" t="s">
        <v>1791</v>
      </c>
      <c r="B6947" s="1" t="s">
        <v>8</v>
      </c>
      <c r="C6947" s="1" t="s">
        <v>21</v>
      </c>
      <c r="D6947" s="1" t="s">
        <v>2521</v>
      </c>
      <c r="E6947" s="1" t="s">
        <v>10</v>
      </c>
      <c r="F6947" s="1" t="s">
        <v>1792</v>
      </c>
      <c r="G6947" s="1" t="s">
        <v>245</v>
      </c>
      <c r="H6947" s="1" t="s">
        <v>306</v>
      </c>
      <c r="I6947" s="16"/>
      <c r="J6947" s="16"/>
      <c r="K6947" s="16"/>
      <c r="L6947" s="16"/>
      <c r="M6947" s="16"/>
      <c r="N6947" s="16"/>
      <c r="O6947" s="16"/>
      <c r="P6947" s="16"/>
      <c r="Q6947" s="16"/>
      <c r="R6947" s="16"/>
      <c r="S6947" s="16"/>
      <c r="T6947" s="16"/>
      <c r="U6947" s="16"/>
      <c r="V6947" s="1" t="s">
        <v>4261</v>
      </c>
      <c r="W6947" s="1" t="s">
        <v>2551</v>
      </c>
      <c r="X6947" s="5" t="s">
        <v>4262</v>
      </c>
      <c r="Y6947" s="5" t="s">
        <v>2740</v>
      </c>
      <c r="Z6947" s="5" t="s">
        <v>2788</v>
      </c>
      <c r="AA6947" s="5"/>
    </row>
    <row r="6948" spans="1:27" ht="12" customHeight="1" x14ac:dyDescent="0.15">
      <c r="A6948" s="1" t="s">
        <v>1791</v>
      </c>
      <c r="B6948" s="1" t="s">
        <v>8</v>
      </c>
      <c r="C6948" s="1" t="s">
        <v>23</v>
      </c>
      <c r="D6948" s="1" t="s">
        <v>2521</v>
      </c>
      <c r="E6948" s="1" t="s">
        <v>10</v>
      </c>
      <c r="F6948" s="1" t="s">
        <v>1792</v>
      </c>
      <c r="G6948" s="1" t="s">
        <v>22</v>
      </c>
      <c r="H6948" s="1" t="s">
        <v>1793</v>
      </c>
      <c r="I6948" s="16"/>
      <c r="J6948" s="16"/>
      <c r="K6948" s="16"/>
      <c r="L6948" s="16"/>
      <c r="M6948" s="16"/>
      <c r="N6948" s="16"/>
      <c r="O6948" s="16"/>
      <c r="P6948" s="16"/>
      <c r="Q6948" s="16"/>
      <c r="R6948" s="16"/>
      <c r="S6948" s="16"/>
      <c r="T6948" s="16"/>
      <c r="U6948" s="16"/>
      <c r="V6948" s="1" t="s">
        <v>4261</v>
      </c>
      <c r="W6948" s="1" t="s">
        <v>2551</v>
      </c>
      <c r="X6948" s="5" t="s">
        <v>4262</v>
      </c>
      <c r="Y6948" s="5" t="s">
        <v>2564</v>
      </c>
      <c r="Z6948" s="5" t="s">
        <v>4263</v>
      </c>
      <c r="AA6948" s="5"/>
    </row>
    <row r="6949" spans="1:27" ht="12" customHeight="1" x14ac:dyDescent="0.15">
      <c r="A6949" s="1" t="s">
        <v>1791</v>
      </c>
      <c r="B6949" s="1" t="s">
        <v>8</v>
      </c>
      <c r="C6949" s="1" t="s">
        <v>77</v>
      </c>
      <c r="D6949" s="1" t="s">
        <v>2521</v>
      </c>
      <c r="E6949" s="1" t="s">
        <v>10</v>
      </c>
      <c r="F6949" s="1" t="s">
        <v>1792</v>
      </c>
      <c r="G6949" s="1" t="s">
        <v>24</v>
      </c>
      <c r="H6949" s="1" t="s">
        <v>1793</v>
      </c>
      <c r="I6949" s="16"/>
      <c r="J6949" s="16"/>
      <c r="K6949" s="16"/>
      <c r="L6949" s="16"/>
      <c r="M6949" s="16"/>
      <c r="N6949" s="16"/>
      <c r="O6949" s="16"/>
      <c r="P6949" s="16"/>
      <c r="Q6949" s="16"/>
      <c r="R6949" s="16"/>
      <c r="S6949" s="16"/>
      <c r="T6949" s="16"/>
      <c r="U6949" s="16"/>
      <c r="V6949" s="1" t="s">
        <v>4261</v>
      </c>
      <c r="W6949" s="1" t="s">
        <v>2551</v>
      </c>
      <c r="X6949" s="5" t="s">
        <v>4262</v>
      </c>
      <c r="Y6949" s="5" t="s">
        <v>2559</v>
      </c>
      <c r="Z6949" s="5" t="s">
        <v>4263</v>
      </c>
      <c r="AA6949" s="5"/>
    </row>
    <row r="6950" spans="1:27" ht="12" customHeight="1" x14ac:dyDescent="0.15">
      <c r="A6950" s="1" t="s">
        <v>1791</v>
      </c>
      <c r="B6950" s="1" t="s">
        <v>25</v>
      </c>
      <c r="C6950" s="1" t="s">
        <v>9</v>
      </c>
      <c r="D6950" s="1" t="s">
        <v>2521</v>
      </c>
      <c r="E6950" s="1" t="s">
        <v>10</v>
      </c>
      <c r="F6950" s="1" t="s">
        <v>1794</v>
      </c>
      <c r="G6950" s="1" t="s">
        <v>12</v>
      </c>
      <c r="H6950" s="1" t="s">
        <v>1793</v>
      </c>
      <c r="I6950" s="16"/>
      <c r="J6950" s="16"/>
      <c r="K6950" s="16"/>
      <c r="L6950" s="16"/>
      <c r="M6950" s="16"/>
      <c r="N6950" s="16"/>
      <c r="O6950" s="16"/>
      <c r="P6950" s="16"/>
      <c r="Q6950" s="16"/>
      <c r="R6950" s="16"/>
      <c r="S6950" s="16"/>
      <c r="T6950" s="16"/>
      <c r="U6950" s="16"/>
      <c r="V6950" s="1" t="s">
        <v>4261</v>
      </c>
      <c r="W6950" s="1" t="s">
        <v>2551</v>
      </c>
      <c r="X6950" s="5" t="s">
        <v>4264</v>
      </c>
      <c r="Y6950" s="5" t="s">
        <v>2553</v>
      </c>
      <c r="Z6950" s="5" t="s">
        <v>4263</v>
      </c>
      <c r="AA6950" s="5"/>
    </row>
    <row r="6951" spans="1:27" ht="12" customHeight="1" x14ac:dyDescent="0.15">
      <c r="A6951" s="1" t="s">
        <v>1791</v>
      </c>
      <c r="B6951" s="1" t="s">
        <v>25</v>
      </c>
      <c r="C6951" s="1" t="s">
        <v>15</v>
      </c>
      <c r="D6951" s="1" t="s">
        <v>2521</v>
      </c>
      <c r="E6951" s="1" t="s">
        <v>10</v>
      </c>
      <c r="F6951" s="1" t="s">
        <v>1794</v>
      </c>
      <c r="G6951" s="1" t="s">
        <v>16</v>
      </c>
      <c r="H6951" s="1" t="s">
        <v>1793</v>
      </c>
      <c r="I6951" s="16"/>
      <c r="J6951" s="16"/>
      <c r="K6951" s="16"/>
      <c r="L6951" s="16"/>
      <c r="M6951" s="16"/>
      <c r="N6951" s="16"/>
      <c r="O6951" s="16"/>
      <c r="P6951" s="16"/>
      <c r="Q6951" s="16"/>
      <c r="R6951" s="16"/>
      <c r="S6951" s="16"/>
      <c r="T6951" s="16"/>
      <c r="U6951" s="16"/>
      <c r="V6951" s="1" t="s">
        <v>4261</v>
      </c>
      <c r="W6951" s="1" t="s">
        <v>2551</v>
      </c>
      <c r="X6951" s="5" t="s">
        <v>4264</v>
      </c>
      <c r="Y6951" s="5" t="s">
        <v>2561</v>
      </c>
      <c r="Z6951" s="5" t="s">
        <v>4263</v>
      </c>
      <c r="AA6951" s="5"/>
    </row>
    <row r="6952" spans="1:27" ht="12" customHeight="1" x14ac:dyDescent="0.15">
      <c r="A6952" s="1" t="s">
        <v>1791</v>
      </c>
      <c r="B6952" s="1" t="s">
        <v>25</v>
      </c>
      <c r="C6952" s="1" t="s">
        <v>17</v>
      </c>
      <c r="D6952" s="1" t="s">
        <v>2521</v>
      </c>
      <c r="E6952" s="1" t="s">
        <v>10</v>
      </c>
      <c r="F6952" s="1" t="s">
        <v>1794</v>
      </c>
      <c r="G6952" s="1" t="s">
        <v>18</v>
      </c>
      <c r="H6952" s="1" t="s">
        <v>1793</v>
      </c>
      <c r="I6952" s="16"/>
      <c r="J6952" s="16"/>
      <c r="K6952" s="16"/>
      <c r="L6952" s="16"/>
      <c r="M6952" s="16"/>
      <c r="N6952" s="16"/>
      <c r="O6952" s="16"/>
      <c r="P6952" s="16"/>
      <c r="Q6952" s="16"/>
      <c r="R6952" s="16"/>
      <c r="S6952" s="16"/>
      <c r="T6952" s="16"/>
      <c r="U6952" s="16"/>
      <c r="V6952" s="1" t="s">
        <v>4261</v>
      </c>
      <c r="W6952" s="1" t="s">
        <v>2551</v>
      </c>
      <c r="X6952" s="5" t="s">
        <v>4264</v>
      </c>
      <c r="Y6952" s="5" t="s">
        <v>2562</v>
      </c>
      <c r="Z6952" s="5" t="s">
        <v>4263</v>
      </c>
      <c r="AA6952" s="5"/>
    </row>
    <row r="6953" spans="1:27" ht="12" customHeight="1" x14ac:dyDescent="0.15">
      <c r="A6953" s="1" t="s">
        <v>1791</v>
      </c>
      <c r="B6953" s="1" t="s">
        <v>25</v>
      </c>
      <c r="C6953" s="1" t="s">
        <v>19</v>
      </c>
      <c r="D6953" s="1" t="s">
        <v>2521</v>
      </c>
      <c r="E6953" s="1" t="s">
        <v>10</v>
      </c>
      <c r="F6953" s="1" t="s">
        <v>1794</v>
      </c>
      <c r="G6953" s="1" t="s">
        <v>242</v>
      </c>
      <c r="H6953" s="1" t="s">
        <v>1793</v>
      </c>
      <c r="I6953" s="16"/>
      <c r="J6953" s="16"/>
      <c r="K6953" s="16"/>
      <c r="L6953" s="16"/>
      <c r="M6953" s="16"/>
      <c r="N6953" s="16"/>
      <c r="O6953" s="16"/>
      <c r="P6953" s="16"/>
      <c r="Q6953" s="16"/>
      <c r="R6953" s="16"/>
      <c r="S6953" s="16"/>
      <c r="T6953" s="16"/>
      <c r="U6953" s="16"/>
      <c r="V6953" s="1" t="s">
        <v>4261</v>
      </c>
      <c r="W6953" s="1" t="s">
        <v>2551</v>
      </c>
      <c r="X6953" s="5" t="s">
        <v>4264</v>
      </c>
      <c r="Y6953" s="5" t="s">
        <v>2557</v>
      </c>
      <c r="Z6953" s="5" t="s">
        <v>4263</v>
      </c>
      <c r="AA6953" s="5"/>
    </row>
    <row r="6954" spans="1:27" ht="12" customHeight="1" x14ac:dyDescent="0.15">
      <c r="A6954" s="1" t="s">
        <v>1791</v>
      </c>
      <c r="B6954" s="1" t="s">
        <v>25</v>
      </c>
      <c r="C6954" s="1" t="s">
        <v>21</v>
      </c>
      <c r="D6954" s="1" t="s">
        <v>2521</v>
      </c>
      <c r="E6954" s="1" t="s">
        <v>10</v>
      </c>
      <c r="F6954" s="1" t="s">
        <v>1794</v>
      </c>
      <c r="G6954" s="1" t="s">
        <v>245</v>
      </c>
      <c r="H6954" s="1" t="s">
        <v>306</v>
      </c>
      <c r="I6954" s="16"/>
      <c r="J6954" s="16"/>
      <c r="K6954" s="16"/>
      <c r="L6954" s="16"/>
      <c r="M6954" s="16"/>
      <c r="N6954" s="16"/>
      <c r="O6954" s="16"/>
      <c r="P6954" s="16"/>
      <c r="Q6954" s="16"/>
      <c r="R6954" s="16"/>
      <c r="S6954" s="16"/>
      <c r="T6954" s="16"/>
      <c r="U6954" s="16"/>
      <c r="V6954" s="1" t="s">
        <v>4261</v>
      </c>
      <c r="W6954" s="1" t="s">
        <v>2551</v>
      </c>
      <c r="X6954" s="5" t="s">
        <v>4264</v>
      </c>
      <c r="Y6954" s="5" t="s">
        <v>2740</v>
      </c>
      <c r="Z6954" s="5" t="s">
        <v>2788</v>
      </c>
      <c r="AA6954" s="5"/>
    </row>
    <row r="6955" spans="1:27" ht="12" customHeight="1" x14ac:dyDescent="0.15">
      <c r="A6955" s="1" t="s">
        <v>1791</v>
      </c>
      <c r="B6955" s="1" t="s">
        <v>25</v>
      </c>
      <c r="C6955" s="1" t="s">
        <v>23</v>
      </c>
      <c r="D6955" s="1" t="s">
        <v>2521</v>
      </c>
      <c r="E6955" s="1" t="s">
        <v>10</v>
      </c>
      <c r="F6955" s="1" t="s">
        <v>1794</v>
      </c>
      <c r="G6955" s="1" t="s">
        <v>22</v>
      </c>
      <c r="H6955" s="1" t="s">
        <v>1793</v>
      </c>
      <c r="I6955" s="16"/>
      <c r="J6955" s="16"/>
      <c r="K6955" s="16"/>
      <c r="L6955" s="16"/>
      <c r="M6955" s="16"/>
      <c r="N6955" s="16"/>
      <c r="O6955" s="16"/>
      <c r="P6955" s="16"/>
      <c r="Q6955" s="16"/>
      <c r="R6955" s="16"/>
      <c r="S6955" s="16"/>
      <c r="T6955" s="16"/>
      <c r="U6955" s="16"/>
      <c r="V6955" s="1" t="s">
        <v>4261</v>
      </c>
      <c r="W6955" s="1" t="s">
        <v>2551</v>
      </c>
      <c r="X6955" s="5" t="s">
        <v>4264</v>
      </c>
      <c r="Y6955" s="5" t="s">
        <v>2564</v>
      </c>
      <c r="Z6955" s="5" t="s">
        <v>4263</v>
      </c>
      <c r="AA6955" s="5"/>
    </row>
    <row r="6956" spans="1:27" ht="12" customHeight="1" x14ac:dyDescent="0.15">
      <c r="A6956" s="1" t="s">
        <v>1791</v>
      </c>
      <c r="B6956" s="1" t="s">
        <v>25</v>
      </c>
      <c r="C6956" s="1" t="s">
        <v>77</v>
      </c>
      <c r="D6956" s="1" t="s">
        <v>2521</v>
      </c>
      <c r="E6956" s="1" t="s">
        <v>10</v>
      </c>
      <c r="F6956" s="1" t="s">
        <v>1794</v>
      </c>
      <c r="G6956" s="1" t="s">
        <v>24</v>
      </c>
      <c r="H6956" s="1" t="s">
        <v>1793</v>
      </c>
      <c r="I6956" s="16"/>
      <c r="J6956" s="16"/>
      <c r="K6956" s="16"/>
      <c r="L6956" s="16"/>
      <c r="M6956" s="16"/>
      <c r="N6956" s="16"/>
      <c r="O6956" s="16"/>
      <c r="P6956" s="16"/>
      <c r="Q6956" s="16"/>
      <c r="R6956" s="16"/>
      <c r="S6956" s="16"/>
      <c r="T6956" s="16"/>
      <c r="U6956" s="16"/>
      <c r="V6956" s="1" t="s">
        <v>4261</v>
      </c>
      <c r="W6956" s="1" t="s">
        <v>2551</v>
      </c>
      <c r="X6956" s="5" t="s">
        <v>4264</v>
      </c>
      <c r="Y6956" s="5" t="s">
        <v>2559</v>
      </c>
      <c r="Z6956" s="5" t="s">
        <v>4263</v>
      </c>
      <c r="AA6956" s="5"/>
    </row>
    <row r="6957" spans="1:27" ht="12" customHeight="1" x14ac:dyDescent="0.15">
      <c r="A6957" s="1" t="s">
        <v>1791</v>
      </c>
      <c r="B6957" s="1" t="s">
        <v>27</v>
      </c>
      <c r="C6957" s="1" t="s">
        <v>9</v>
      </c>
      <c r="D6957" s="1" t="s">
        <v>2521</v>
      </c>
      <c r="E6957" s="1" t="s">
        <v>10</v>
      </c>
      <c r="F6957" s="1" t="s">
        <v>1795</v>
      </c>
      <c r="G6957" s="1" t="s">
        <v>12</v>
      </c>
      <c r="H6957" s="1" t="s">
        <v>1793</v>
      </c>
      <c r="I6957" s="16"/>
      <c r="J6957" s="16"/>
      <c r="K6957" s="16"/>
      <c r="L6957" s="16"/>
      <c r="M6957" s="16"/>
      <c r="N6957" s="16"/>
      <c r="O6957" s="16"/>
      <c r="P6957" s="16"/>
      <c r="Q6957" s="16"/>
      <c r="R6957" s="16"/>
      <c r="S6957" s="16"/>
      <c r="T6957" s="16"/>
      <c r="U6957" s="16"/>
      <c r="V6957" s="1" t="s">
        <v>4261</v>
      </c>
      <c r="W6957" s="1" t="s">
        <v>2551</v>
      </c>
      <c r="X6957" s="5" t="s">
        <v>4265</v>
      </c>
      <c r="Y6957" s="5" t="s">
        <v>2553</v>
      </c>
      <c r="Z6957" s="5" t="s">
        <v>4263</v>
      </c>
      <c r="AA6957" s="5"/>
    </row>
    <row r="6958" spans="1:27" ht="12" customHeight="1" x14ac:dyDescent="0.15">
      <c r="A6958" s="1" t="s">
        <v>1791</v>
      </c>
      <c r="B6958" s="1" t="s">
        <v>27</v>
      </c>
      <c r="C6958" s="1" t="s">
        <v>15</v>
      </c>
      <c r="D6958" s="1" t="s">
        <v>2521</v>
      </c>
      <c r="E6958" s="1" t="s">
        <v>10</v>
      </c>
      <c r="F6958" s="1" t="s">
        <v>1795</v>
      </c>
      <c r="G6958" s="1" t="s">
        <v>16</v>
      </c>
      <c r="H6958" s="1" t="s">
        <v>1793</v>
      </c>
      <c r="I6958" s="16"/>
      <c r="J6958" s="16"/>
      <c r="K6958" s="16"/>
      <c r="L6958" s="16"/>
      <c r="M6958" s="16"/>
      <c r="N6958" s="16"/>
      <c r="O6958" s="16"/>
      <c r="P6958" s="16"/>
      <c r="Q6958" s="16"/>
      <c r="R6958" s="16"/>
      <c r="S6958" s="16"/>
      <c r="T6958" s="16"/>
      <c r="U6958" s="16"/>
      <c r="V6958" s="1" t="s">
        <v>4261</v>
      </c>
      <c r="W6958" s="1" t="s">
        <v>2551</v>
      </c>
      <c r="X6958" s="5" t="s">
        <v>4265</v>
      </c>
      <c r="Y6958" s="5" t="s">
        <v>2561</v>
      </c>
      <c r="Z6958" s="5" t="s">
        <v>4263</v>
      </c>
      <c r="AA6958" s="5"/>
    </row>
    <row r="6959" spans="1:27" ht="12" customHeight="1" x14ac:dyDescent="0.15">
      <c r="A6959" s="1" t="s">
        <v>1791</v>
      </c>
      <c r="B6959" s="1" t="s">
        <v>27</v>
      </c>
      <c r="C6959" s="1" t="s">
        <v>17</v>
      </c>
      <c r="D6959" s="1" t="s">
        <v>2521</v>
      </c>
      <c r="E6959" s="1" t="s">
        <v>10</v>
      </c>
      <c r="F6959" s="1" t="s">
        <v>1795</v>
      </c>
      <c r="G6959" s="1" t="s">
        <v>18</v>
      </c>
      <c r="H6959" s="1" t="s">
        <v>1793</v>
      </c>
      <c r="I6959" s="16"/>
      <c r="J6959" s="16"/>
      <c r="K6959" s="16"/>
      <c r="L6959" s="16"/>
      <c r="M6959" s="16"/>
      <c r="N6959" s="16"/>
      <c r="O6959" s="16"/>
      <c r="P6959" s="16"/>
      <c r="Q6959" s="16"/>
      <c r="R6959" s="16"/>
      <c r="S6959" s="16"/>
      <c r="T6959" s="16"/>
      <c r="U6959" s="16"/>
      <c r="V6959" s="1" t="s">
        <v>4261</v>
      </c>
      <c r="W6959" s="1" t="s">
        <v>2551</v>
      </c>
      <c r="X6959" s="5" t="s">
        <v>4265</v>
      </c>
      <c r="Y6959" s="5" t="s">
        <v>2562</v>
      </c>
      <c r="Z6959" s="5" t="s">
        <v>4263</v>
      </c>
      <c r="AA6959" s="5"/>
    </row>
    <row r="6960" spans="1:27" ht="12" customHeight="1" x14ac:dyDescent="0.15">
      <c r="A6960" s="1" t="s">
        <v>1791</v>
      </c>
      <c r="B6960" s="1" t="s">
        <v>27</v>
      </c>
      <c r="C6960" s="1" t="s">
        <v>19</v>
      </c>
      <c r="D6960" s="1" t="s">
        <v>2521</v>
      </c>
      <c r="E6960" s="1" t="s">
        <v>10</v>
      </c>
      <c r="F6960" s="1" t="s">
        <v>1795</v>
      </c>
      <c r="G6960" s="1" t="s">
        <v>242</v>
      </c>
      <c r="H6960" s="1" t="s">
        <v>1793</v>
      </c>
      <c r="I6960" s="16"/>
      <c r="J6960" s="16"/>
      <c r="K6960" s="16"/>
      <c r="L6960" s="16"/>
      <c r="M6960" s="16"/>
      <c r="N6960" s="16"/>
      <c r="O6960" s="16"/>
      <c r="P6960" s="16"/>
      <c r="Q6960" s="16"/>
      <c r="R6960" s="16"/>
      <c r="S6960" s="16"/>
      <c r="T6960" s="16"/>
      <c r="U6960" s="16"/>
      <c r="V6960" s="1" t="s">
        <v>4261</v>
      </c>
      <c r="W6960" s="1" t="s">
        <v>2551</v>
      </c>
      <c r="X6960" s="5" t="s">
        <v>4265</v>
      </c>
      <c r="Y6960" s="5" t="s">
        <v>2557</v>
      </c>
      <c r="Z6960" s="5" t="s">
        <v>4263</v>
      </c>
      <c r="AA6960" s="5"/>
    </row>
    <row r="6961" spans="1:27" ht="12" customHeight="1" x14ac:dyDescent="0.15">
      <c r="A6961" s="1" t="s">
        <v>1791</v>
      </c>
      <c r="B6961" s="1" t="s">
        <v>27</v>
      </c>
      <c r="C6961" s="1" t="s">
        <v>21</v>
      </c>
      <c r="D6961" s="1" t="s">
        <v>2521</v>
      </c>
      <c r="E6961" s="1" t="s">
        <v>10</v>
      </c>
      <c r="F6961" s="1" t="s">
        <v>1795</v>
      </c>
      <c r="G6961" s="1" t="s">
        <v>245</v>
      </c>
      <c r="H6961" s="1" t="s">
        <v>306</v>
      </c>
      <c r="I6961" s="16"/>
      <c r="J6961" s="16"/>
      <c r="K6961" s="16"/>
      <c r="L6961" s="16"/>
      <c r="M6961" s="16"/>
      <c r="N6961" s="16"/>
      <c r="O6961" s="16"/>
      <c r="P6961" s="16"/>
      <c r="Q6961" s="16"/>
      <c r="R6961" s="16"/>
      <c r="S6961" s="16"/>
      <c r="T6961" s="16"/>
      <c r="U6961" s="16"/>
      <c r="V6961" s="1" t="s">
        <v>4261</v>
      </c>
      <c r="W6961" s="1" t="s">
        <v>2551</v>
      </c>
      <c r="X6961" s="5" t="s">
        <v>4265</v>
      </c>
      <c r="Y6961" s="5" t="s">
        <v>2740</v>
      </c>
      <c r="Z6961" s="5" t="s">
        <v>2788</v>
      </c>
      <c r="AA6961" s="5"/>
    </row>
    <row r="6962" spans="1:27" ht="12" customHeight="1" x14ac:dyDescent="0.15">
      <c r="A6962" s="1" t="s">
        <v>1791</v>
      </c>
      <c r="B6962" s="1" t="s">
        <v>27</v>
      </c>
      <c r="C6962" s="1" t="s">
        <v>23</v>
      </c>
      <c r="D6962" s="1" t="s">
        <v>2521</v>
      </c>
      <c r="E6962" s="1" t="s">
        <v>10</v>
      </c>
      <c r="F6962" s="1" t="s">
        <v>1795</v>
      </c>
      <c r="G6962" s="1" t="s">
        <v>22</v>
      </c>
      <c r="H6962" s="1" t="s">
        <v>1793</v>
      </c>
      <c r="I6962" s="16"/>
      <c r="J6962" s="16"/>
      <c r="K6962" s="16"/>
      <c r="L6962" s="16"/>
      <c r="M6962" s="16"/>
      <c r="N6962" s="16"/>
      <c r="O6962" s="16"/>
      <c r="P6962" s="16"/>
      <c r="Q6962" s="16"/>
      <c r="R6962" s="16"/>
      <c r="S6962" s="16"/>
      <c r="T6962" s="16"/>
      <c r="U6962" s="16"/>
      <c r="V6962" s="1" t="s">
        <v>4261</v>
      </c>
      <c r="W6962" s="1" t="s">
        <v>2551</v>
      </c>
      <c r="X6962" s="5" t="s">
        <v>4265</v>
      </c>
      <c r="Y6962" s="5" t="s">
        <v>2564</v>
      </c>
      <c r="Z6962" s="5" t="s">
        <v>4263</v>
      </c>
      <c r="AA6962" s="5"/>
    </row>
    <row r="6963" spans="1:27" ht="12" customHeight="1" x14ac:dyDescent="0.15">
      <c r="A6963" s="1" t="s">
        <v>1791</v>
      </c>
      <c r="B6963" s="1" t="s">
        <v>27</v>
      </c>
      <c r="C6963" s="1" t="s">
        <v>77</v>
      </c>
      <c r="D6963" s="1" t="s">
        <v>2521</v>
      </c>
      <c r="E6963" s="1" t="s">
        <v>10</v>
      </c>
      <c r="F6963" s="1" t="s">
        <v>1795</v>
      </c>
      <c r="G6963" s="1" t="s">
        <v>24</v>
      </c>
      <c r="H6963" s="1" t="s">
        <v>1793</v>
      </c>
      <c r="I6963" s="16"/>
      <c r="J6963" s="16"/>
      <c r="K6963" s="16"/>
      <c r="L6963" s="16"/>
      <c r="M6963" s="16"/>
      <c r="N6963" s="16"/>
      <c r="O6963" s="16"/>
      <c r="P6963" s="16"/>
      <c r="Q6963" s="16"/>
      <c r="R6963" s="16"/>
      <c r="S6963" s="16"/>
      <c r="T6963" s="16"/>
      <c r="U6963" s="16"/>
      <c r="V6963" s="1" t="s">
        <v>4261</v>
      </c>
      <c r="W6963" s="1" t="s">
        <v>2551</v>
      </c>
      <c r="X6963" s="5" t="s">
        <v>4265</v>
      </c>
      <c r="Y6963" s="5" t="s">
        <v>2559</v>
      </c>
      <c r="Z6963" s="5" t="s">
        <v>4263</v>
      </c>
      <c r="AA6963" s="5"/>
    </row>
    <row r="6964" spans="1:27" ht="12" customHeight="1" x14ac:dyDescent="0.15">
      <c r="A6964" s="1" t="s">
        <v>1791</v>
      </c>
      <c r="B6964" s="1" t="s">
        <v>29</v>
      </c>
      <c r="C6964" s="1" t="s">
        <v>9</v>
      </c>
      <c r="D6964" s="1" t="s">
        <v>2521</v>
      </c>
      <c r="E6964" s="1" t="s">
        <v>10</v>
      </c>
      <c r="F6964" s="1" t="s">
        <v>1796</v>
      </c>
      <c r="G6964" s="1" t="s">
        <v>12</v>
      </c>
      <c r="H6964" s="1" t="s">
        <v>1793</v>
      </c>
      <c r="I6964" s="16"/>
      <c r="J6964" s="16"/>
      <c r="K6964" s="16"/>
      <c r="L6964" s="16"/>
      <c r="M6964" s="16"/>
      <c r="N6964" s="16"/>
      <c r="O6964" s="16"/>
      <c r="P6964" s="16"/>
      <c r="Q6964" s="16"/>
      <c r="R6964" s="16"/>
      <c r="S6964" s="16"/>
      <c r="T6964" s="16"/>
      <c r="U6964" s="16"/>
      <c r="V6964" s="1" t="s">
        <v>4261</v>
      </c>
      <c r="W6964" s="1" t="s">
        <v>2551</v>
      </c>
      <c r="X6964" s="5" t="s">
        <v>4266</v>
      </c>
      <c r="Y6964" s="5" t="s">
        <v>2553</v>
      </c>
      <c r="Z6964" s="5" t="s">
        <v>4263</v>
      </c>
      <c r="AA6964" s="5"/>
    </row>
    <row r="6965" spans="1:27" ht="12" customHeight="1" x14ac:dyDescent="0.15">
      <c r="A6965" s="1" t="s">
        <v>1791</v>
      </c>
      <c r="B6965" s="1" t="s">
        <v>29</v>
      </c>
      <c r="C6965" s="1" t="s">
        <v>15</v>
      </c>
      <c r="D6965" s="1" t="s">
        <v>2521</v>
      </c>
      <c r="E6965" s="1" t="s">
        <v>10</v>
      </c>
      <c r="F6965" s="1" t="s">
        <v>1796</v>
      </c>
      <c r="G6965" s="1" t="s">
        <v>16</v>
      </c>
      <c r="H6965" s="1" t="s">
        <v>1793</v>
      </c>
      <c r="I6965" s="16"/>
      <c r="J6965" s="16"/>
      <c r="K6965" s="16"/>
      <c r="L6965" s="16"/>
      <c r="M6965" s="16"/>
      <c r="N6965" s="16"/>
      <c r="O6965" s="16"/>
      <c r="P6965" s="16"/>
      <c r="Q6965" s="16"/>
      <c r="R6965" s="16"/>
      <c r="S6965" s="16"/>
      <c r="T6965" s="16"/>
      <c r="U6965" s="16"/>
      <c r="V6965" s="1" t="s">
        <v>4261</v>
      </c>
      <c r="W6965" s="1" t="s">
        <v>2551</v>
      </c>
      <c r="X6965" s="5" t="s">
        <v>4266</v>
      </c>
      <c r="Y6965" s="5" t="s">
        <v>2561</v>
      </c>
      <c r="Z6965" s="5" t="s">
        <v>4263</v>
      </c>
      <c r="AA6965" s="5"/>
    </row>
    <row r="6966" spans="1:27" ht="12" customHeight="1" x14ac:dyDescent="0.15">
      <c r="A6966" s="1" t="s">
        <v>1791</v>
      </c>
      <c r="B6966" s="1" t="s">
        <v>29</v>
      </c>
      <c r="C6966" s="1" t="s">
        <v>17</v>
      </c>
      <c r="D6966" s="1" t="s">
        <v>2521</v>
      </c>
      <c r="E6966" s="1" t="s">
        <v>10</v>
      </c>
      <c r="F6966" s="1" t="s">
        <v>1796</v>
      </c>
      <c r="G6966" s="1" t="s">
        <v>18</v>
      </c>
      <c r="H6966" s="1" t="s">
        <v>1793</v>
      </c>
      <c r="I6966" s="16"/>
      <c r="J6966" s="16"/>
      <c r="K6966" s="16"/>
      <c r="L6966" s="16"/>
      <c r="M6966" s="16"/>
      <c r="N6966" s="16"/>
      <c r="O6966" s="16"/>
      <c r="P6966" s="16"/>
      <c r="Q6966" s="16"/>
      <c r="R6966" s="16"/>
      <c r="S6966" s="16"/>
      <c r="T6966" s="16"/>
      <c r="U6966" s="16"/>
      <c r="V6966" s="1" t="s">
        <v>4261</v>
      </c>
      <c r="W6966" s="1" t="s">
        <v>2551</v>
      </c>
      <c r="X6966" s="5" t="s">
        <v>4266</v>
      </c>
      <c r="Y6966" s="5" t="s">
        <v>2562</v>
      </c>
      <c r="Z6966" s="5" t="s">
        <v>4263</v>
      </c>
      <c r="AA6966" s="5"/>
    </row>
    <row r="6967" spans="1:27" ht="12" customHeight="1" x14ac:dyDescent="0.15">
      <c r="A6967" s="1" t="s">
        <v>1791</v>
      </c>
      <c r="B6967" s="1" t="s">
        <v>29</v>
      </c>
      <c r="C6967" s="1" t="s">
        <v>19</v>
      </c>
      <c r="D6967" s="1" t="s">
        <v>2521</v>
      </c>
      <c r="E6967" s="1" t="s">
        <v>10</v>
      </c>
      <c r="F6967" s="1" t="s">
        <v>1796</v>
      </c>
      <c r="G6967" s="1" t="s">
        <v>242</v>
      </c>
      <c r="H6967" s="1" t="s">
        <v>1793</v>
      </c>
      <c r="I6967" s="16"/>
      <c r="J6967" s="16"/>
      <c r="K6967" s="16"/>
      <c r="L6967" s="16"/>
      <c r="M6967" s="16"/>
      <c r="N6967" s="16"/>
      <c r="O6967" s="16"/>
      <c r="P6967" s="16"/>
      <c r="Q6967" s="16"/>
      <c r="R6967" s="16"/>
      <c r="S6967" s="16"/>
      <c r="T6967" s="16"/>
      <c r="U6967" s="16"/>
      <c r="V6967" s="1" t="s">
        <v>4261</v>
      </c>
      <c r="W6967" s="1" t="s">
        <v>2551</v>
      </c>
      <c r="X6967" s="5" t="s">
        <v>4266</v>
      </c>
      <c r="Y6967" s="5" t="s">
        <v>2557</v>
      </c>
      <c r="Z6967" s="5" t="s">
        <v>4263</v>
      </c>
      <c r="AA6967" s="5"/>
    </row>
    <row r="6968" spans="1:27" ht="12" customHeight="1" x14ac:dyDescent="0.15">
      <c r="A6968" s="1" t="s">
        <v>1791</v>
      </c>
      <c r="B6968" s="1" t="s">
        <v>29</v>
      </c>
      <c r="C6968" s="1" t="s">
        <v>21</v>
      </c>
      <c r="D6968" s="1" t="s">
        <v>2521</v>
      </c>
      <c r="E6968" s="1" t="s">
        <v>10</v>
      </c>
      <c r="F6968" s="1" t="s">
        <v>1796</v>
      </c>
      <c r="G6968" s="1" t="s">
        <v>245</v>
      </c>
      <c r="H6968" s="1" t="s">
        <v>306</v>
      </c>
      <c r="I6968" s="36"/>
      <c r="J6968" s="36"/>
      <c r="K6968" s="36"/>
      <c r="L6968" s="36"/>
      <c r="M6968" s="36"/>
      <c r="N6968" s="36"/>
      <c r="O6968" s="36"/>
      <c r="P6968" s="36"/>
      <c r="Q6968" s="16"/>
      <c r="R6968" s="16"/>
      <c r="S6968" s="36"/>
      <c r="T6968" s="36"/>
      <c r="U6968" s="36"/>
      <c r="V6968" s="1" t="s">
        <v>4261</v>
      </c>
      <c r="W6968" s="1" t="s">
        <v>2551</v>
      </c>
      <c r="X6968" s="5" t="s">
        <v>4266</v>
      </c>
      <c r="Y6968" s="5" t="s">
        <v>2740</v>
      </c>
      <c r="Z6968" s="5" t="s">
        <v>2788</v>
      </c>
      <c r="AA6968" s="5"/>
    </row>
    <row r="6969" spans="1:27" ht="12" customHeight="1" x14ac:dyDescent="0.15">
      <c r="A6969" s="1" t="s">
        <v>1791</v>
      </c>
      <c r="B6969" s="1" t="s">
        <v>29</v>
      </c>
      <c r="C6969" s="1" t="s">
        <v>23</v>
      </c>
      <c r="D6969" s="1" t="s">
        <v>2521</v>
      </c>
      <c r="E6969" s="1" t="s">
        <v>10</v>
      </c>
      <c r="F6969" s="1" t="s">
        <v>1796</v>
      </c>
      <c r="G6969" s="1" t="s">
        <v>22</v>
      </c>
      <c r="H6969" s="1" t="s">
        <v>1793</v>
      </c>
      <c r="I6969" s="36"/>
      <c r="J6969" s="36"/>
      <c r="K6969" s="36"/>
      <c r="L6969" s="36"/>
      <c r="M6969" s="36"/>
      <c r="N6969" s="36"/>
      <c r="O6969" s="36"/>
      <c r="P6969" s="36"/>
      <c r="Q6969" s="16"/>
      <c r="R6969" s="16"/>
      <c r="S6969" s="36"/>
      <c r="T6969" s="36"/>
      <c r="U6969" s="36"/>
      <c r="V6969" s="1" t="s">
        <v>4261</v>
      </c>
      <c r="W6969" s="1" t="s">
        <v>2551</v>
      </c>
      <c r="X6969" s="5" t="s">
        <v>4266</v>
      </c>
      <c r="Y6969" s="5" t="s">
        <v>2564</v>
      </c>
      <c r="Z6969" s="5" t="s">
        <v>4263</v>
      </c>
      <c r="AA6969" s="5"/>
    </row>
    <row r="6970" spans="1:27" ht="12" customHeight="1" x14ac:dyDescent="0.15">
      <c r="A6970" s="1" t="s">
        <v>1791</v>
      </c>
      <c r="B6970" s="1" t="s">
        <v>29</v>
      </c>
      <c r="C6970" s="1" t="s">
        <v>77</v>
      </c>
      <c r="D6970" s="1" t="s">
        <v>2521</v>
      </c>
      <c r="E6970" s="1" t="s">
        <v>10</v>
      </c>
      <c r="F6970" s="1" t="s">
        <v>1796</v>
      </c>
      <c r="G6970" s="1" t="s">
        <v>24</v>
      </c>
      <c r="H6970" s="1" t="s">
        <v>1793</v>
      </c>
      <c r="I6970" s="36"/>
      <c r="J6970" s="36"/>
      <c r="K6970" s="36"/>
      <c r="L6970" s="36"/>
      <c r="M6970" s="36"/>
      <c r="N6970" s="36"/>
      <c r="O6970" s="36"/>
      <c r="P6970" s="36"/>
      <c r="Q6970" s="16"/>
      <c r="R6970" s="16"/>
      <c r="S6970" s="36"/>
      <c r="T6970" s="36"/>
      <c r="U6970" s="36"/>
      <c r="V6970" s="1" t="s">
        <v>4261</v>
      </c>
      <c r="W6970" s="1" t="s">
        <v>2551</v>
      </c>
      <c r="X6970" s="5" t="s">
        <v>4266</v>
      </c>
      <c r="Y6970" s="5" t="s">
        <v>2559</v>
      </c>
      <c r="Z6970" s="5" t="s">
        <v>4263</v>
      </c>
      <c r="AA6970" s="5"/>
    </row>
    <row r="6971" spans="1:27" ht="12" customHeight="1" x14ac:dyDescent="0.15">
      <c r="A6971" s="1" t="s">
        <v>1791</v>
      </c>
      <c r="B6971" s="1" t="s">
        <v>31</v>
      </c>
      <c r="C6971" s="1" t="s">
        <v>9</v>
      </c>
      <c r="D6971" s="1" t="s">
        <v>2521</v>
      </c>
      <c r="E6971" s="1" t="s">
        <v>10</v>
      </c>
      <c r="F6971" s="1" t="s">
        <v>1797</v>
      </c>
      <c r="G6971" s="1" t="s">
        <v>12</v>
      </c>
      <c r="H6971" s="1" t="s">
        <v>1793</v>
      </c>
      <c r="I6971" s="36"/>
      <c r="J6971" s="36"/>
      <c r="K6971" s="36"/>
      <c r="L6971" s="36"/>
      <c r="M6971" s="36"/>
      <c r="N6971" s="36"/>
      <c r="O6971" s="36"/>
      <c r="P6971" s="36"/>
      <c r="Q6971" s="16"/>
      <c r="R6971" s="16"/>
      <c r="S6971" s="36"/>
      <c r="T6971" s="36"/>
      <c r="U6971" s="36"/>
      <c r="V6971" s="1" t="s">
        <v>4261</v>
      </c>
      <c r="W6971" s="1" t="s">
        <v>2551</v>
      </c>
      <c r="X6971" s="5" t="s">
        <v>4267</v>
      </c>
      <c r="Y6971" s="5" t="s">
        <v>2553</v>
      </c>
      <c r="Z6971" s="5" t="s">
        <v>4263</v>
      </c>
      <c r="AA6971" s="5"/>
    </row>
    <row r="6972" spans="1:27" ht="12" customHeight="1" x14ac:dyDescent="0.15">
      <c r="A6972" s="1" t="s">
        <v>1791</v>
      </c>
      <c r="B6972" s="1" t="s">
        <v>31</v>
      </c>
      <c r="C6972" s="1" t="s">
        <v>15</v>
      </c>
      <c r="D6972" s="1" t="s">
        <v>2521</v>
      </c>
      <c r="E6972" s="1" t="s">
        <v>10</v>
      </c>
      <c r="F6972" s="1" t="s">
        <v>1797</v>
      </c>
      <c r="G6972" s="1" t="s">
        <v>16</v>
      </c>
      <c r="H6972" s="1" t="s">
        <v>1793</v>
      </c>
      <c r="I6972" s="36"/>
      <c r="J6972" s="36"/>
      <c r="K6972" s="36"/>
      <c r="L6972" s="36"/>
      <c r="M6972" s="36"/>
      <c r="N6972" s="36"/>
      <c r="O6972" s="36"/>
      <c r="P6972" s="36"/>
      <c r="Q6972" s="16"/>
      <c r="R6972" s="16"/>
      <c r="S6972" s="36"/>
      <c r="T6972" s="36"/>
      <c r="U6972" s="36"/>
      <c r="V6972" s="1" t="s">
        <v>4261</v>
      </c>
      <c r="W6972" s="1" t="s">
        <v>2551</v>
      </c>
      <c r="X6972" s="5" t="s">
        <v>4267</v>
      </c>
      <c r="Y6972" s="5" t="s">
        <v>2561</v>
      </c>
      <c r="Z6972" s="5" t="s">
        <v>4263</v>
      </c>
      <c r="AA6972" s="5"/>
    </row>
    <row r="6973" spans="1:27" ht="12" customHeight="1" x14ac:dyDescent="0.15">
      <c r="A6973" s="1" t="s">
        <v>1791</v>
      </c>
      <c r="B6973" s="1" t="s">
        <v>31</v>
      </c>
      <c r="C6973" s="1" t="s">
        <v>17</v>
      </c>
      <c r="D6973" s="1" t="s">
        <v>2521</v>
      </c>
      <c r="E6973" s="1" t="s">
        <v>10</v>
      </c>
      <c r="F6973" s="1" t="s">
        <v>1797</v>
      </c>
      <c r="G6973" s="1" t="s">
        <v>18</v>
      </c>
      <c r="H6973" s="1" t="s">
        <v>1793</v>
      </c>
      <c r="I6973" s="36"/>
      <c r="J6973" s="36"/>
      <c r="K6973" s="36"/>
      <c r="L6973" s="36"/>
      <c r="M6973" s="36"/>
      <c r="N6973" s="36"/>
      <c r="O6973" s="36"/>
      <c r="P6973" s="36"/>
      <c r="Q6973" s="16"/>
      <c r="R6973" s="16"/>
      <c r="S6973" s="36"/>
      <c r="T6973" s="36"/>
      <c r="U6973" s="36"/>
      <c r="V6973" s="1" t="s">
        <v>4261</v>
      </c>
      <c r="W6973" s="1" t="s">
        <v>2551</v>
      </c>
      <c r="X6973" s="5" t="s">
        <v>4267</v>
      </c>
      <c r="Y6973" s="5" t="s">
        <v>2562</v>
      </c>
      <c r="Z6973" s="5" t="s">
        <v>4263</v>
      </c>
      <c r="AA6973" s="5"/>
    </row>
    <row r="6974" spans="1:27" ht="12" customHeight="1" x14ac:dyDescent="0.15">
      <c r="A6974" s="1" t="s">
        <v>1791</v>
      </c>
      <c r="B6974" s="1" t="s">
        <v>31</v>
      </c>
      <c r="C6974" s="1" t="s">
        <v>19</v>
      </c>
      <c r="D6974" s="1" t="s">
        <v>2521</v>
      </c>
      <c r="E6974" s="1" t="s">
        <v>10</v>
      </c>
      <c r="F6974" s="1" t="s">
        <v>1797</v>
      </c>
      <c r="G6974" s="1" t="s">
        <v>242</v>
      </c>
      <c r="H6974" s="1" t="s">
        <v>1793</v>
      </c>
      <c r="I6974" s="36"/>
      <c r="J6974" s="36"/>
      <c r="K6974" s="36"/>
      <c r="L6974" s="36"/>
      <c r="M6974" s="36"/>
      <c r="N6974" s="36"/>
      <c r="O6974" s="36"/>
      <c r="P6974" s="36"/>
      <c r="Q6974" s="16"/>
      <c r="R6974" s="16"/>
      <c r="S6974" s="36"/>
      <c r="T6974" s="36"/>
      <c r="U6974" s="36"/>
      <c r="V6974" s="1" t="s">
        <v>4261</v>
      </c>
      <c r="W6974" s="1" t="s">
        <v>2551</v>
      </c>
      <c r="X6974" s="5" t="s">
        <v>4267</v>
      </c>
      <c r="Y6974" s="5" t="s">
        <v>2557</v>
      </c>
      <c r="Z6974" s="5" t="s">
        <v>4263</v>
      </c>
      <c r="AA6974" s="5"/>
    </row>
    <row r="6975" spans="1:27" ht="12" customHeight="1" x14ac:dyDescent="0.15">
      <c r="A6975" s="1" t="s">
        <v>1791</v>
      </c>
      <c r="B6975" s="1" t="s">
        <v>31</v>
      </c>
      <c r="C6975" s="1" t="s">
        <v>21</v>
      </c>
      <c r="D6975" s="1" t="s">
        <v>2521</v>
      </c>
      <c r="E6975" s="1" t="s">
        <v>10</v>
      </c>
      <c r="F6975" s="1" t="s">
        <v>1797</v>
      </c>
      <c r="G6975" s="1" t="s">
        <v>245</v>
      </c>
      <c r="H6975" s="1" t="s">
        <v>306</v>
      </c>
      <c r="I6975" s="36"/>
      <c r="J6975" s="36"/>
      <c r="K6975" s="36"/>
      <c r="L6975" s="36"/>
      <c r="M6975" s="36"/>
      <c r="N6975" s="36"/>
      <c r="O6975" s="36"/>
      <c r="P6975" s="36"/>
      <c r="Q6975" s="16"/>
      <c r="R6975" s="16"/>
      <c r="S6975" s="36"/>
      <c r="T6975" s="36"/>
      <c r="U6975" s="36"/>
      <c r="V6975" s="1" t="s">
        <v>4261</v>
      </c>
      <c r="W6975" s="1" t="s">
        <v>2551</v>
      </c>
      <c r="X6975" s="5" t="s">
        <v>4267</v>
      </c>
      <c r="Y6975" s="5" t="s">
        <v>2740</v>
      </c>
      <c r="Z6975" s="5" t="s">
        <v>2788</v>
      </c>
      <c r="AA6975" s="5"/>
    </row>
    <row r="6976" spans="1:27" ht="12" customHeight="1" x14ac:dyDescent="0.15">
      <c r="A6976" s="1" t="s">
        <v>1791</v>
      </c>
      <c r="B6976" s="1" t="s">
        <v>31</v>
      </c>
      <c r="C6976" s="1" t="s">
        <v>23</v>
      </c>
      <c r="D6976" s="1" t="s">
        <v>2521</v>
      </c>
      <c r="E6976" s="1" t="s">
        <v>10</v>
      </c>
      <c r="F6976" s="1" t="s">
        <v>1797</v>
      </c>
      <c r="G6976" s="1" t="s">
        <v>22</v>
      </c>
      <c r="H6976" s="1" t="s">
        <v>1793</v>
      </c>
      <c r="I6976" s="36"/>
      <c r="J6976" s="36"/>
      <c r="K6976" s="36"/>
      <c r="L6976" s="36"/>
      <c r="M6976" s="36"/>
      <c r="N6976" s="36"/>
      <c r="O6976" s="36"/>
      <c r="P6976" s="36"/>
      <c r="Q6976" s="16"/>
      <c r="R6976" s="16"/>
      <c r="S6976" s="36"/>
      <c r="T6976" s="36"/>
      <c r="U6976" s="36"/>
      <c r="V6976" s="1" t="s">
        <v>4261</v>
      </c>
      <c r="W6976" s="1" t="s">
        <v>2551</v>
      </c>
      <c r="X6976" s="5" t="s">
        <v>4267</v>
      </c>
      <c r="Y6976" s="5" t="s">
        <v>2564</v>
      </c>
      <c r="Z6976" s="5" t="s">
        <v>4263</v>
      </c>
      <c r="AA6976" s="5"/>
    </row>
    <row r="6977" spans="1:27" ht="12" customHeight="1" x14ac:dyDescent="0.15">
      <c r="A6977" s="1" t="s">
        <v>1791</v>
      </c>
      <c r="B6977" s="1" t="s">
        <v>31</v>
      </c>
      <c r="C6977" s="1" t="s">
        <v>77</v>
      </c>
      <c r="D6977" s="1" t="s">
        <v>2521</v>
      </c>
      <c r="E6977" s="1" t="s">
        <v>10</v>
      </c>
      <c r="F6977" s="1" t="s">
        <v>1797</v>
      </c>
      <c r="G6977" s="1" t="s">
        <v>24</v>
      </c>
      <c r="H6977" s="1" t="s">
        <v>1793</v>
      </c>
      <c r="I6977" s="36"/>
      <c r="J6977" s="36"/>
      <c r="K6977" s="36"/>
      <c r="L6977" s="36"/>
      <c r="M6977" s="36"/>
      <c r="N6977" s="36"/>
      <c r="O6977" s="36"/>
      <c r="P6977" s="36"/>
      <c r="Q6977" s="16"/>
      <c r="R6977" s="16"/>
      <c r="S6977" s="36"/>
      <c r="T6977" s="36"/>
      <c r="U6977" s="36"/>
      <c r="V6977" s="1" t="s">
        <v>4261</v>
      </c>
      <c r="W6977" s="1" t="s">
        <v>2551</v>
      </c>
      <c r="X6977" s="5" t="s">
        <v>4267</v>
      </c>
      <c r="Y6977" s="5" t="s">
        <v>2559</v>
      </c>
      <c r="Z6977" s="5" t="s">
        <v>4263</v>
      </c>
      <c r="AA6977" s="5"/>
    </row>
    <row r="6978" spans="1:27" ht="12" customHeight="1" x14ac:dyDescent="0.15">
      <c r="A6978" s="1" t="s">
        <v>1791</v>
      </c>
      <c r="B6978" s="1" t="s">
        <v>33</v>
      </c>
      <c r="C6978" s="1" t="s">
        <v>9</v>
      </c>
      <c r="D6978" s="1" t="s">
        <v>2521</v>
      </c>
      <c r="E6978" s="1" t="s">
        <v>10</v>
      </c>
      <c r="F6978" s="1" t="s">
        <v>1798</v>
      </c>
      <c r="G6978" s="1" t="s">
        <v>12</v>
      </c>
      <c r="H6978" s="1" t="s">
        <v>1793</v>
      </c>
      <c r="I6978" s="36"/>
      <c r="J6978" s="36"/>
      <c r="K6978" s="36"/>
      <c r="L6978" s="36"/>
      <c r="M6978" s="36"/>
      <c r="N6978" s="36"/>
      <c r="O6978" s="36"/>
      <c r="P6978" s="36"/>
      <c r="Q6978" s="16"/>
      <c r="R6978" s="16"/>
      <c r="S6978" s="36"/>
      <c r="T6978" s="36"/>
      <c r="U6978" s="36"/>
      <c r="V6978" s="1" t="s">
        <v>4261</v>
      </c>
      <c r="W6978" s="1" t="s">
        <v>2551</v>
      </c>
      <c r="X6978" s="5" t="s">
        <v>4268</v>
      </c>
      <c r="Y6978" s="5" t="s">
        <v>2553</v>
      </c>
      <c r="Z6978" s="5" t="s">
        <v>4263</v>
      </c>
      <c r="AA6978" s="5"/>
    </row>
    <row r="6979" spans="1:27" ht="12" customHeight="1" x14ac:dyDescent="0.15">
      <c r="A6979" s="1" t="s">
        <v>1791</v>
      </c>
      <c r="B6979" s="1" t="s">
        <v>33</v>
      </c>
      <c r="C6979" s="1" t="s">
        <v>15</v>
      </c>
      <c r="D6979" s="1" t="s">
        <v>2521</v>
      </c>
      <c r="E6979" s="1" t="s">
        <v>10</v>
      </c>
      <c r="F6979" s="1" t="s">
        <v>1798</v>
      </c>
      <c r="G6979" s="1" t="s">
        <v>16</v>
      </c>
      <c r="H6979" s="1" t="s">
        <v>1793</v>
      </c>
      <c r="I6979" s="16"/>
      <c r="J6979" s="16"/>
      <c r="K6979" s="16"/>
      <c r="L6979" s="16"/>
      <c r="M6979" s="16"/>
      <c r="N6979" s="16"/>
      <c r="O6979" s="16"/>
      <c r="P6979" s="16"/>
      <c r="Q6979" s="16"/>
      <c r="R6979" s="16"/>
      <c r="S6979" s="16"/>
      <c r="T6979" s="16"/>
      <c r="U6979" s="16"/>
      <c r="V6979" s="1" t="s">
        <v>4261</v>
      </c>
      <c r="W6979" s="1" t="s">
        <v>2551</v>
      </c>
      <c r="X6979" s="5" t="s">
        <v>4268</v>
      </c>
      <c r="Y6979" s="5" t="s">
        <v>2561</v>
      </c>
      <c r="Z6979" s="5" t="s">
        <v>4263</v>
      </c>
      <c r="AA6979" s="5"/>
    </row>
    <row r="6980" spans="1:27" ht="12" customHeight="1" x14ac:dyDescent="0.15">
      <c r="A6980" s="1" t="s">
        <v>1791</v>
      </c>
      <c r="B6980" s="1" t="s">
        <v>33</v>
      </c>
      <c r="C6980" s="1" t="s">
        <v>17</v>
      </c>
      <c r="D6980" s="1" t="s">
        <v>2521</v>
      </c>
      <c r="E6980" s="1" t="s">
        <v>10</v>
      </c>
      <c r="F6980" s="1" t="s">
        <v>1798</v>
      </c>
      <c r="G6980" s="1" t="s">
        <v>18</v>
      </c>
      <c r="H6980" s="1" t="s">
        <v>1793</v>
      </c>
      <c r="I6980" s="16"/>
      <c r="J6980" s="16"/>
      <c r="K6980" s="16"/>
      <c r="L6980" s="16"/>
      <c r="M6980" s="16"/>
      <c r="N6980" s="16"/>
      <c r="O6980" s="16"/>
      <c r="P6980" s="16"/>
      <c r="Q6980" s="16"/>
      <c r="R6980" s="16"/>
      <c r="S6980" s="16"/>
      <c r="T6980" s="16"/>
      <c r="U6980" s="16"/>
      <c r="V6980" s="1" t="s">
        <v>4261</v>
      </c>
      <c r="W6980" s="1" t="s">
        <v>2551</v>
      </c>
      <c r="X6980" s="5" t="s">
        <v>4268</v>
      </c>
      <c r="Y6980" s="5" t="s">
        <v>2562</v>
      </c>
      <c r="Z6980" s="5" t="s">
        <v>4263</v>
      </c>
      <c r="AA6980" s="5"/>
    </row>
    <row r="6981" spans="1:27" ht="12" customHeight="1" x14ac:dyDescent="0.15">
      <c r="A6981" s="1" t="s">
        <v>1791</v>
      </c>
      <c r="B6981" s="1" t="s">
        <v>33</v>
      </c>
      <c r="C6981" s="1" t="s">
        <v>19</v>
      </c>
      <c r="D6981" s="1" t="s">
        <v>2521</v>
      </c>
      <c r="E6981" s="1" t="s">
        <v>10</v>
      </c>
      <c r="F6981" s="1" t="s">
        <v>1798</v>
      </c>
      <c r="G6981" s="1" t="s">
        <v>242</v>
      </c>
      <c r="H6981" s="1" t="s">
        <v>1793</v>
      </c>
      <c r="I6981" s="16"/>
      <c r="J6981" s="16"/>
      <c r="K6981" s="16"/>
      <c r="L6981" s="16"/>
      <c r="M6981" s="16"/>
      <c r="N6981" s="16"/>
      <c r="O6981" s="16"/>
      <c r="P6981" s="16"/>
      <c r="Q6981" s="16"/>
      <c r="R6981" s="16"/>
      <c r="S6981" s="16"/>
      <c r="T6981" s="16"/>
      <c r="U6981" s="16"/>
      <c r="V6981" s="1" t="s">
        <v>4261</v>
      </c>
      <c r="W6981" s="1" t="s">
        <v>2551</v>
      </c>
      <c r="X6981" s="5" t="s">
        <v>4268</v>
      </c>
      <c r="Y6981" s="5" t="s">
        <v>2557</v>
      </c>
      <c r="Z6981" s="5" t="s">
        <v>4263</v>
      </c>
      <c r="AA6981" s="5"/>
    </row>
    <row r="6982" spans="1:27" ht="12" customHeight="1" x14ac:dyDescent="0.15">
      <c r="A6982" s="1" t="s">
        <v>1791</v>
      </c>
      <c r="B6982" s="1" t="s">
        <v>33</v>
      </c>
      <c r="C6982" s="1" t="s">
        <v>21</v>
      </c>
      <c r="D6982" s="1" t="s">
        <v>2521</v>
      </c>
      <c r="E6982" s="1" t="s">
        <v>10</v>
      </c>
      <c r="F6982" s="1" t="s">
        <v>1798</v>
      </c>
      <c r="G6982" s="1" t="s">
        <v>245</v>
      </c>
      <c r="H6982" s="1" t="s">
        <v>306</v>
      </c>
      <c r="I6982" s="16"/>
      <c r="J6982" s="16"/>
      <c r="K6982" s="16"/>
      <c r="L6982" s="16"/>
      <c r="M6982" s="16"/>
      <c r="N6982" s="16"/>
      <c r="O6982" s="16"/>
      <c r="P6982" s="16"/>
      <c r="Q6982" s="16"/>
      <c r="R6982" s="16"/>
      <c r="S6982" s="16"/>
      <c r="T6982" s="16"/>
      <c r="U6982" s="16"/>
      <c r="V6982" s="1" t="s">
        <v>4261</v>
      </c>
      <c r="W6982" s="1" t="s">
        <v>2551</v>
      </c>
      <c r="X6982" s="5" t="s">
        <v>4268</v>
      </c>
      <c r="Y6982" s="5" t="s">
        <v>2740</v>
      </c>
      <c r="Z6982" s="5" t="s">
        <v>2788</v>
      </c>
      <c r="AA6982" s="5"/>
    </row>
    <row r="6983" spans="1:27" ht="12" customHeight="1" x14ac:dyDescent="0.15">
      <c r="A6983" s="1" t="s">
        <v>1791</v>
      </c>
      <c r="B6983" s="1" t="s">
        <v>33</v>
      </c>
      <c r="C6983" s="1" t="s">
        <v>23</v>
      </c>
      <c r="D6983" s="1" t="s">
        <v>2521</v>
      </c>
      <c r="E6983" s="1" t="s">
        <v>10</v>
      </c>
      <c r="F6983" s="1" t="s">
        <v>1798</v>
      </c>
      <c r="G6983" s="1" t="s">
        <v>22</v>
      </c>
      <c r="H6983" s="1" t="s">
        <v>1793</v>
      </c>
      <c r="I6983" s="16"/>
      <c r="J6983" s="16"/>
      <c r="K6983" s="16"/>
      <c r="L6983" s="16"/>
      <c r="M6983" s="16"/>
      <c r="N6983" s="16"/>
      <c r="O6983" s="16"/>
      <c r="P6983" s="16"/>
      <c r="Q6983" s="16"/>
      <c r="R6983" s="16"/>
      <c r="S6983" s="16"/>
      <c r="T6983" s="16"/>
      <c r="U6983" s="16"/>
      <c r="V6983" s="1" t="s">
        <v>4261</v>
      </c>
      <c r="W6983" s="1" t="s">
        <v>2551</v>
      </c>
      <c r="X6983" s="5" t="s">
        <v>4268</v>
      </c>
      <c r="Y6983" s="5" t="s">
        <v>2564</v>
      </c>
      <c r="Z6983" s="5" t="s">
        <v>4263</v>
      </c>
      <c r="AA6983" s="5"/>
    </row>
    <row r="6984" spans="1:27" ht="12" customHeight="1" x14ac:dyDescent="0.15">
      <c r="A6984" s="1" t="s">
        <v>1791</v>
      </c>
      <c r="B6984" s="1" t="s">
        <v>33</v>
      </c>
      <c r="C6984" s="1" t="s">
        <v>77</v>
      </c>
      <c r="D6984" s="1" t="s">
        <v>2521</v>
      </c>
      <c r="E6984" s="1" t="s">
        <v>10</v>
      </c>
      <c r="F6984" s="1" t="s">
        <v>1798</v>
      </c>
      <c r="G6984" s="1" t="s">
        <v>24</v>
      </c>
      <c r="H6984" s="1" t="s">
        <v>1793</v>
      </c>
      <c r="I6984" s="16"/>
      <c r="J6984" s="16"/>
      <c r="K6984" s="16"/>
      <c r="L6984" s="16"/>
      <c r="M6984" s="16"/>
      <c r="N6984" s="16"/>
      <c r="O6984" s="16"/>
      <c r="P6984" s="16"/>
      <c r="Q6984" s="16"/>
      <c r="R6984" s="16"/>
      <c r="S6984" s="16"/>
      <c r="T6984" s="16"/>
      <c r="U6984" s="16"/>
      <c r="V6984" s="1" t="s">
        <v>4261</v>
      </c>
      <c r="W6984" s="1" t="s">
        <v>2551</v>
      </c>
      <c r="X6984" s="5" t="s">
        <v>4268</v>
      </c>
      <c r="Y6984" s="5" t="s">
        <v>2559</v>
      </c>
      <c r="Z6984" s="5" t="s">
        <v>4263</v>
      </c>
      <c r="AA6984" s="5"/>
    </row>
    <row r="6985" spans="1:27" ht="12" customHeight="1" x14ac:dyDescent="0.15">
      <c r="A6985" s="1" t="s">
        <v>1791</v>
      </c>
      <c r="B6985" s="1" t="s">
        <v>35</v>
      </c>
      <c r="C6985" s="1" t="s">
        <v>9</v>
      </c>
      <c r="D6985" s="1" t="s">
        <v>2521</v>
      </c>
      <c r="E6985" s="1" t="s">
        <v>10</v>
      </c>
      <c r="F6985" s="1" t="s">
        <v>1799</v>
      </c>
      <c r="G6985" s="1" t="s">
        <v>12</v>
      </c>
      <c r="H6985" s="1" t="s">
        <v>13</v>
      </c>
      <c r="I6985" s="16"/>
      <c r="J6985" s="16"/>
      <c r="K6985" s="16"/>
      <c r="L6985" s="16"/>
      <c r="M6985" s="16"/>
      <c r="N6985" s="16"/>
      <c r="O6985" s="16"/>
      <c r="P6985" s="16"/>
      <c r="Q6985" s="16"/>
      <c r="R6985" s="16"/>
      <c r="S6985" s="16"/>
      <c r="T6985" s="16"/>
      <c r="U6985" s="16"/>
      <c r="V6985" s="1" t="s">
        <v>4261</v>
      </c>
      <c r="W6985" s="1" t="s">
        <v>2551</v>
      </c>
      <c r="X6985" s="5" t="s">
        <v>4269</v>
      </c>
      <c r="Y6985" s="5" t="s">
        <v>2553</v>
      </c>
      <c r="Z6985" s="5" t="s">
        <v>13</v>
      </c>
      <c r="AA6985" s="5"/>
    </row>
    <row r="6986" spans="1:27" ht="12" customHeight="1" x14ac:dyDescent="0.15">
      <c r="A6986" s="1" t="s">
        <v>1791</v>
      </c>
      <c r="B6986" s="1" t="s">
        <v>35</v>
      </c>
      <c r="C6986" s="1" t="s">
        <v>15</v>
      </c>
      <c r="D6986" s="1" t="s">
        <v>2521</v>
      </c>
      <c r="E6986" s="1" t="s">
        <v>10</v>
      </c>
      <c r="F6986" s="1" t="s">
        <v>1799</v>
      </c>
      <c r="G6986" s="1" t="s">
        <v>16</v>
      </c>
      <c r="H6986" s="1" t="s">
        <v>13</v>
      </c>
      <c r="I6986" s="16"/>
      <c r="J6986" s="16"/>
      <c r="K6986" s="16"/>
      <c r="L6986" s="16"/>
      <c r="M6986" s="16"/>
      <c r="N6986" s="16"/>
      <c r="O6986" s="16"/>
      <c r="P6986" s="16"/>
      <c r="Q6986" s="16"/>
      <c r="R6986" s="16"/>
      <c r="S6986" s="16"/>
      <c r="T6986" s="16"/>
      <c r="U6986" s="16"/>
      <c r="V6986" s="1" t="s">
        <v>4261</v>
      </c>
      <c r="W6986" s="1" t="s">
        <v>2551</v>
      </c>
      <c r="X6986" s="5" t="s">
        <v>4269</v>
      </c>
      <c r="Y6986" s="5" t="s">
        <v>2561</v>
      </c>
      <c r="Z6986" s="5" t="s">
        <v>13</v>
      </c>
      <c r="AA6986" s="5"/>
    </row>
    <row r="6987" spans="1:27" ht="12" customHeight="1" x14ac:dyDescent="0.15">
      <c r="A6987" s="1" t="s">
        <v>1791</v>
      </c>
      <c r="B6987" s="1" t="s">
        <v>35</v>
      </c>
      <c r="C6987" s="1" t="s">
        <v>17</v>
      </c>
      <c r="D6987" s="1" t="s">
        <v>2521</v>
      </c>
      <c r="E6987" s="1" t="s">
        <v>10</v>
      </c>
      <c r="F6987" s="1" t="s">
        <v>1799</v>
      </c>
      <c r="G6987" s="1" t="s">
        <v>18</v>
      </c>
      <c r="H6987" s="1" t="s">
        <v>13</v>
      </c>
      <c r="I6987" s="36"/>
      <c r="J6987" s="36"/>
      <c r="K6987" s="36"/>
      <c r="L6987" s="36"/>
      <c r="M6987" s="36"/>
      <c r="N6987" s="36"/>
      <c r="O6987" s="36"/>
      <c r="P6987" s="36"/>
      <c r="Q6987" s="16"/>
      <c r="R6987" s="16"/>
      <c r="S6987" s="36"/>
      <c r="T6987" s="36"/>
      <c r="U6987" s="36"/>
      <c r="V6987" s="1" t="s">
        <v>4261</v>
      </c>
      <c r="W6987" s="1" t="s">
        <v>2551</v>
      </c>
      <c r="X6987" s="5" t="s">
        <v>4269</v>
      </c>
      <c r="Y6987" s="5" t="s">
        <v>2562</v>
      </c>
      <c r="Z6987" s="5" t="s">
        <v>13</v>
      </c>
      <c r="AA6987" s="5"/>
    </row>
    <row r="6988" spans="1:27" ht="12" customHeight="1" x14ac:dyDescent="0.15">
      <c r="A6988" s="1" t="s">
        <v>1791</v>
      </c>
      <c r="B6988" s="1" t="s">
        <v>35</v>
      </c>
      <c r="C6988" s="1" t="s">
        <v>19</v>
      </c>
      <c r="D6988" s="1" t="s">
        <v>2521</v>
      </c>
      <c r="E6988" s="1" t="s">
        <v>10</v>
      </c>
      <c r="F6988" s="1" t="s">
        <v>1799</v>
      </c>
      <c r="G6988" s="1" t="s">
        <v>242</v>
      </c>
      <c r="H6988" s="1" t="s">
        <v>13</v>
      </c>
      <c r="I6988" s="16"/>
      <c r="J6988" s="16"/>
      <c r="K6988" s="16"/>
      <c r="L6988" s="16"/>
      <c r="M6988" s="16"/>
      <c r="N6988" s="16"/>
      <c r="O6988" s="16"/>
      <c r="P6988" s="16"/>
      <c r="Q6988" s="16"/>
      <c r="R6988" s="16"/>
      <c r="S6988" s="16"/>
      <c r="T6988" s="16"/>
      <c r="U6988" s="16"/>
      <c r="V6988" s="1" t="s">
        <v>4261</v>
      </c>
      <c r="W6988" s="1" t="s">
        <v>2551</v>
      </c>
      <c r="X6988" s="5" t="s">
        <v>4269</v>
      </c>
      <c r="Y6988" s="5" t="s">
        <v>2557</v>
      </c>
      <c r="Z6988" s="5" t="s">
        <v>13</v>
      </c>
      <c r="AA6988" s="5"/>
    </row>
    <row r="6989" spans="1:27" ht="12" customHeight="1" x14ac:dyDescent="0.15">
      <c r="A6989" s="1" t="s">
        <v>1791</v>
      </c>
      <c r="B6989" s="1" t="s">
        <v>35</v>
      </c>
      <c r="C6989" s="1" t="s">
        <v>21</v>
      </c>
      <c r="D6989" s="1" t="s">
        <v>2521</v>
      </c>
      <c r="E6989" s="1" t="s">
        <v>10</v>
      </c>
      <c r="F6989" s="1" t="s">
        <v>1799</v>
      </c>
      <c r="G6989" s="1" t="s">
        <v>245</v>
      </c>
      <c r="H6989" s="1" t="s">
        <v>306</v>
      </c>
      <c r="I6989" s="36"/>
      <c r="J6989" s="36"/>
      <c r="K6989" s="36"/>
      <c r="L6989" s="36"/>
      <c r="M6989" s="36"/>
      <c r="N6989" s="36"/>
      <c r="O6989" s="36"/>
      <c r="P6989" s="36"/>
      <c r="Q6989" s="16"/>
      <c r="R6989" s="16"/>
      <c r="S6989" s="36"/>
      <c r="T6989" s="36"/>
      <c r="U6989" s="36"/>
      <c r="V6989" s="1" t="s">
        <v>4261</v>
      </c>
      <c r="W6989" s="1" t="s">
        <v>2551</v>
      </c>
      <c r="X6989" s="5" t="s">
        <v>4269</v>
      </c>
      <c r="Y6989" s="5" t="s">
        <v>2740</v>
      </c>
      <c r="Z6989" s="5" t="s">
        <v>2788</v>
      </c>
      <c r="AA6989" s="5"/>
    </row>
    <row r="6990" spans="1:27" ht="12" customHeight="1" x14ac:dyDescent="0.15">
      <c r="A6990" s="1" t="s">
        <v>1791</v>
      </c>
      <c r="B6990" s="1" t="s">
        <v>35</v>
      </c>
      <c r="C6990" s="1" t="s">
        <v>23</v>
      </c>
      <c r="D6990" s="1" t="s">
        <v>2521</v>
      </c>
      <c r="E6990" s="1" t="s">
        <v>10</v>
      </c>
      <c r="F6990" s="1" t="s">
        <v>1799</v>
      </c>
      <c r="G6990" s="1" t="s">
        <v>22</v>
      </c>
      <c r="H6990" s="1" t="s">
        <v>13</v>
      </c>
      <c r="I6990" s="16"/>
      <c r="J6990" s="16"/>
      <c r="K6990" s="16"/>
      <c r="L6990" s="16"/>
      <c r="M6990" s="16"/>
      <c r="N6990" s="16"/>
      <c r="O6990" s="16"/>
      <c r="P6990" s="16"/>
      <c r="Q6990" s="16"/>
      <c r="R6990" s="16"/>
      <c r="S6990" s="16"/>
      <c r="T6990" s="16"/>
      <c r="U6990" s="16"/>
      <c r="V6990" s="1" t="s">
        <v>4261</v>
      </c>
      <c r="W6990" s="1" t="s">
        <v>2551</v>
      </c>
      <c r="X6990" s="5" t="s">
        <v>4269</v>
      </c>
      <c r="Y6990" s="5" t="s">
        <v>2564</v>
      </c>
      <c r="Z6990" s="5" t="s">
        <v>13</v>
      </c>
      <c r="AA6990" s="5"/>
    </row>
    <row r="6991" spans="1:27" ht="12" customHeight="1" x14ac:dyDescent="0.15">
      <c r="A6991" s="1" t="s">
        <v>1791</v>
      </c>
      <c r="B6991" s="1" t="s">
        <v>35</v>
      </c>
      <c r="C6991" s="1" t="s">
        <v>77</v>
      </c>
      <c r="D6991" s="1" t="s">
        <v>2521</v>
      </c>
      <c r="E6991" s="1" t="s">
        <v>10</v>
      </c>
      <c r="F6991" s="1" t="s">
        <v>1799</v>
      </c>
      <c r="G6991" s="1" t="s">
        <v>24</v>
      </c>
      <c r="H6991" s="1" t="s">
        <v>13</v>
      </c>
      <c r="I6991" s="36"/>
      <c r="J6991" s="36"/>
      <c r="K6991" s="36"/>
      <c r="L6991" s="36"/>
      <c r="M6991" s="36"/>
      <c r="N6991" s="36"/>
      <c r="O6991" s="36"/>
      <c r="P6991" s="36"/>
      <c r="Q6991" s="16"/>
      <c r="R6991" s="16"/>
      <c r="S6991" s="36"/>
      <c r="T6991" s="36"/>
      <c r="U6991" s="36"/>
      <c r="V6991" s="1" t="s">
        <v>4261</v>
      </c>
      <c r="W6991" s="1" t="s">
        <v>2551</v>
      </c>
      <c r="X6991" s="5" t="s">
        <v>4269</v>
      </c>
      <c r="Y6991" s="5" t="s">
        <v>2559</v>
      </c>
      <c r="Z6991" s="5" t="s">
        <v>13</v>
      </c>
      <c r="AA6991" s="5"/>
    </row>
    <row r="6992" spans="1:27" ht="12" customHeight="1" x14ac:dyDescent="0.15">
      <c r="A6992" s="1" t="s">
        <v>1791</v>
      </c>
      <c r="B6992" s="1" t="s">
        <v>37</v>
      </c>
      <c r="C6992" s="1" t="s">
        <v>9</v>
      </c>
      <c r="D6992" s="1" t="s">
        <v>2521</v>
      </c>
      <c r="E6992" s="1" t="s">
        <v>10</v>
      </c>
      <c r="F6992" s="1" t="s">
        <v>1800</v>
      </c>
      <c r="G6992" s="1" t="s">
        <v>12</v>
      </c>
      <c r="H6992" s="1" t="s">
        <v>13</v>
      </c>
      <c r="I6992" s="16"/>
      <c r="J6992" s="16"/>
      <c r="K6992" s="16"/>
      <c r="L6992" s="16"/>
      <c r="M6992" s="16"/>
      <c r="N6992" s="16"/>
      <c r="O6992" s="16"/>
      <c r="P6992" s="16"/>
      <c r="Q6992" s="16"/>
      <c r="R6992" s="16"/>
      <c r="S6992" s="16"/>
      <c r="T6992" s="16"/>
      <c r="U6992" s="16"/>
      <c r="V6992" s="1" t="s">
        <v>4261</v>
      </c>
      <c r="W6992" s="1" t="s">
        <v>2551</v>
      </c>
      <c r="X6992" s="5" t="s">
        <v>4270</v>
      </c>
      <c r="Y6992" s="5" t="s">
        <v>2553</v>
      </c>
      <c r="Z6992" s="5" t="s">
        <v>13</v>
      </c>
      <c r="AA6992" s="5"/>
    </row>
    <row r="6993" spans="1:27" ht="12" customHeight="1" x14ac:dyDescent="0.15">
      <c r="A6993" s="1" t="s">
        <v>1791</v>
      </c>
      <c r="B6993" s="1" t="s">
        <v>37</v>
      </c>
      <c r="C6993" s="1" t="s">
        <v>15</v>
      </c>
      <c r="D6993" s="1" t="s">
        <v>2521</v>
      </c>
      <c r="E6993" s="1" t="s">
        <v>10</v>
      </c>
      <c r="F6993" s="1" t="s">
        <v>1800</v>
      </c>
      <c r="G6993" s="1" t="s">
        <v>16</v>
      </c>
      <c r="H6993" s="1" t="s">
        <v>13</v>
      </c>
      <c r="I6993" s="16"/>
      <c r="J6993" s="16"/>
      <c r="K6993" s="16"/>
      <c r="L6993" s="16"/>
      <c r="M6993" s="16"/>
      <c r="N6993" s="16"/>
      <c r="O6993" s="16"/>
      <c r="P6993" s="16"/>
      <c r="Q6993" s="16"/>
      <c r="R6993" s="16"/>
      <c r="S6993" s="16"/>
      <c r="T6993" s="16"/>
      <c r="U6993" s="16"/>
      <c r="V6993" s="1" t="s">
        <v>4261</v>
      </c>
      <c r="W6993" s="1" t="s">
        <v>2551</v>
      </c>
      <c r="X6993" s="5" t="s">
        <v>4270</v>
      </c>
      <c r="Y6993" s="5" t="s">
        <v>2561</v>
      </c>
      <c r="Z6993" s="5" t="s">
        <v>13</v>
      </c>
      <c r="AA6993" s="5"/>
    </row>
    <row r="6994" spans="1:27" ht="12" customHeight="1" x14ac:dyDescent="0.15">
      <c r="A6994" s="1" t="s">
        <v>1791</v>
      </c>
      <c r="B6994" s="1" t="s">
        <v>37</v>
      </c>
      <c r="C6994" s="1" t="s">
        <v>17</v>
      </c>
      <c r="D6994" s="1" t="s">
        <v>2521</v>
      </c>
      <c r="E6994" s="1" t="s">
        <v>10</v>
      </c>
      <c r="F6994" s="1" t="s">
        <v>1800</v>
      </c>
      <c r="G6994" s="1" t="s">
        <v>18</v>
      </c>
      <c r="H6994" s="1" t="s">
        <v>13</v>
      </c>
      <c r="I6994" s="16"/>
      <c r="J6994" s="16"/>
      <c r="K6994" s="16"/>
      <c r="L6994" s="16"/>
      <c r="M6994" s="16"/>
      <c r="N6994" s="16"/>
      <c r="O6994" s="16"/>
      <c r="P6994" s="16"/>
      <c r="Q6994" s="16"/>
      <c r="R6994" s="16"/>
      <c r="S6994" s="16"/>
      <c r="T6994" s="16"/>
      <c r="U6994" s="16"/>
      <c r="V6994" s="1" t="s">
        <v>4261</v>
      </c>
      <c r="W6994" s="1" t="s">
        <v>2551</v>
      </c>
      <c r="X6994" s="5" t="s">
        <v>4270</v>
      </c>
      <c r="Y6994" s="5" t="s">
        <v>2562</v>
      </c>
      <c r="Z6994" s="5" t="s">
        <v>13</v>
      </c>
      <c r="AA6994" s="5"/>
    </row>
    <row r="6995" spans="1:27" ht="12" customHeight="1" x14ac:dyDescent="0.15">
      <c r="A6995" s="1" t="s">
        <v>1791</v>
      </c>
      <c r="B6995" s="1" t="s">
        <v>37</v>
      </c>
      <c r="C6995" s="1" t="s">
        <v>19</v>
      </c>
      <c r="D6995" s="1" t="s">
        <v>2521</v>
      </c>
      <c r="E6995" s="1" t="s">
        <v>10</v>
      </c>
      <c r="F6995" s="1" t="s">
        <v>1800</v>
      </c>
      <c r="G6995" s="1" t="s">
        <v>242</v>
      </c>
      <c r="H6995" s="1" t="s">
        <v>13</v>
      </c>
      <c r="I6995" s="16"/>
      <c r="J6995" s="16"/>
      <c r="K6995" s="16"/>
      <c r="L6995" s="16"/>
      <c r="M6995" s="16"/>
      <c r="N6995" s="16"/>
      <c r="O6995" s="16"/>
      <c r="P6995" s="16"/>
      <c r="Q6995" s="16"/>
      <c r="R6995" s="16"/>
      <c r="S6995" s="16"/>
      <c r="T6995" s="16"/>
      <c r="U6995" s="16"/>
      <c r="V6995" s="1" t="s">
        <v>4261</v>
      </c>
      <c r="W6995" s="1" t="s">
        <v>2551</v>
      </c>
      <c r="X6995" s="5" t="s">
        <v>4270</v>
      </c>
      <c r="Y6995" s="5" t="s">
        <v>2557</v>
      </c>
      <c r="Z6995" s="5" t="s">
        <v>13</v>
      </c>
      <c r="AA6995" s="5"/>
    </row>
    <row r="6996" spans="1:27" ht="12" customHeight="1" x14ac:dyDescent="0.15">
      <c r="A6996" s="1" t="s">
        <v>1791</v>
      </c>
      <c r="B6996" s="1" t="s">
        <v>37</v>
      </c>
      <c r="C6996" s="1" t="s">
        <v>21</v>
      </c>
      <c r="D6996" s="1" t="s">
        <v>2521</v>
      </c>
      <c r="E6996" s="1" t="s">
        <v>10</v>
      </c>
      <c r="F6996" s="1" t="s">
        <v>1800</v>
      </c>
      <c r="G6996" s="1" t="s">
        <v>245</v>
      </c>
      <c r="H6996" s="1" t="s">
        <v>306</v>
      </c>
      <c r="I6996" s="16"/>
      <c r="J6996" s="16"/>
      <c r="K6996" s="16"/>
      <c r="L6996" s="16"/>
      <c r="M6996" s="16"/>
      <c r="N6996" s="16"/>
      <c r="O6996" s="16"/>
      <c r="P6996" s="16"/>
      <c r="Q6996" s="16"/>
      <c r="R6996" s="16"/>
      <c r="S6996" s="16"/>
      <c r="T6996" s="16"/>
      <c r="U6996" s="16"/>
      <c r="V6996" s="1" t="s">
        <v>4261</v>
      </c>
      <c r="W6996" s="1" t="s">
        <v>2551</v>
      </c>
      <c r="X6996" s="5" t="s">
        <v>4270</v>
      </c>
      <c r="Y6996" s="5" t="s">
        <v>2740</v>
      </c>
      <c r="Z6996" s="5" t="s">
        <v>2788</v>
      </c>
      <c r="AA6996" s="5"/>
    </row>
    <row r="6997" spans="1:27" ht="12" customHeight="1" x14ac:dyDescent="0.15">
      <c r="A6997" s="1" t="s">
        <v>1791</v>
      </c>
      <c r="B6997" s="1" t="s">
        <v>37</v>
      </c>
      <c r="C6997" s="1" t="s">
        <v>23</v>
      </c>
      <c r="D6997" s="1" t="s">
        <v>2521</v>
      </c>
      <c r="E6997" s="1" t="s">
        <v>10</v>
      </c>
      <c r="F6997" s="1" t="s">
        <v>1800</v>
      </c>
      <c r="G6997" s="1" t="s">
        <v>22</v>
      </c>
      <c r="H6997" s="1" t="s">
        <v>13</v>
      </c>
      <c r="I6997" s="16"/>
      <c r="J6997" s="16"/>
      <c r="K6997" s="16"/>
      <c r="L6997" s="16"/>
      <c r="M6997" s="16"/>
      <c r="N6997" s="16"/>
      <c r="O6997" s="16"/>
      <c r="P6997" s="16"/>
      <c r="Q6997" s="16"/>
      <c r="R6997" s="16"/>
      <c r="S6997" s="16"/>
      <c r="T6997" s="16"/>
      <c r="U6997" s="16"/>
      <c r="V6997" s="1" t="s">
        <v>4261</v>
      </c>
      <c r="W6997" s="1" t="s">
        <v>2551</v>
      </c>
      <c r="X6997" s="5" t="s">
        <v>4270</v>
      </c>
      <c r="Y6997" s="5" t="s">
        <v>2564</v>
      </c>
      <c r="Z6997" s="5" t="s">
        <v>13</v>
      </c>
      <c r="AA6997" s="5"/>
    </row>
    <row r="6998" spans="1:27" ht="12" customHeight="1" x14ac:dyDescent="0.15">
      <c r="A6998" s="1" t="s">
        <v>1791</v>
      </c>
      <c r="B6998" s="1" t="s">
        <v>37</v>
      </c>
      <c r="C6998" s="1" t="s">
        <v>77</v>
      </c>
      <c r="D6998" s="1" t="s">
        <v>2521</v>
      </c>
      <c r="E6998" s="1" t="s">
        <v>10</v>
      </c>
      <c r="F6998" s="1" t="s">
        <v>1800</v>
      </c>
      <c r="G6998" s="1" t="s">
        <v>24</v>
      </c>
      <c r="H6998" s="1" t="s">
        <v>13</v>
      </c>
      <c r="I6998" s="16"/>
      <c r="J6998" s="16"/>
      <c r="K6998" s="16"/>
      <c r="L6998" s="16"/>
      <c r="M6998" s="16"/>
      <c r="N6998" s="16"/>
      <c r="O6998" s="16"/>
      <c r="P6998" s="16"/>
      <c r="Q6998" s="16"/>
      <c r="R6998" s="16"/>
      <c r="S6998" s="16"/>
      <c r="T6998" s="16"/>
      <c r="U6998" s="16"/>
      <c r="V6998" s="1" t="s">
        <v>4261</v>
      </c>
      <c r="W6998" s="1" t="s">
        <v>2551</v>
      </c>
      <c r="X6998" s="5" t="s">
        <v>4270</v>
      </c>
      <c r="Y6998" s="5" t="s">
        <v>2559</v>
      </c>
      <c r="Z6998" s="5" t="s">
        <v>13</v>
      </c>
      <c r="AA6998" s="5"/>
    </row>
    <row r="6999" spans="1:27" ht="12" customHeight="1" x14ac:dyDescent="0.15">
      <c r="A6999" s="1" t="s">
        <v>1791</v>
      </c>
      <c r="B6999" s="1" t="s">
        <v>39</v>
      </c>
      <c r="C6999" s="1" t="s">
        <v>9</v>
      </c>
      <c r="D6999" s="1" t="s">
        <v>2521</v>
      </c>
      <c r="E6999" s="1" t="s">
        <v>10</v>
      </c>
      <c r="F6999" s="1" t="s">
        <v>1801</v>
      </c>
      <c r="G6999" s="1" t="s">
        <v>12</v>
      </c>
      <c r="H6999" s="1" t="s">
        <v>13</v>
      </c>
      <c r="I6999" s="16"/>
      <c r="J6999" s="16"/>
      <c r="K6999" s="16"/>
      <c r="L6999" s="16"/>
      <c r="M6999" s="16"/>
      <c r="N6999" s="16"/>
      <c r="O6999" s="16"/>
      <c r="P6999" s="16"/>
      <c r="Q6999" s="16"/>
      <c r="R6999" s="16"/>
      <c r="S6999" s="16"/>
      <c r="T6999" s="16"/>
      <c r="U6999" s="16"/>
      <c r="V6999" s="1" t="s">
        <v>4261</v>
      </c>
      <c r="W6999" s="1" t="s">
        <v>2551</v>
      </c>
      <c r="X6999" s="5" t="s">
        <v>4271</v>
      </c>
      <c r="Y6999" s="5" t="s">
        <v>2553</v>
      </c>
      <c r="Z6999" s="5" t="s">
        <v>13</v>
      </c>
      <c r="AA6999" s="5"/>
    </row>
    <row r="7000" spans="1:27" ht="12" customHeight="1" x14ac:dyDescent="0.15">
      <c r="A7000" s="1" t="s">
        <v>1791</v>
      </c>
      <c r="B7000" s="1" t="s">
        <v>39</v>
      </c>
      <c r="C7000" s="1" t="s">
        <v>15</v>
      </c>
      <c r="D7000" s="1" t="s">
        <v>2521</v>
      </c>
      <c r="E7000" s="1" t="s">
        <v>10</v>
      </c>
      <c r="F7000" s="1" t="s">
        <v>1801</v>
      </c>
      <c r="G7000" s="1" t="s">
        <v>16</v>
      </c>
      <c r="H7000" s="1" t="s">
        <v>13</v>
      </c>
      <c r="I7000" s="16"/>
      <c r="J7000" s="16"/>
      <c r="K7000" s="16"/>
      <c r="L7000" s="16"/>
      <c r="M7000" s="16"/>
      <c r="N7000" s="16"/>
      <c r="O7000" s="16"/>
      <c r="P7000" s="16"/>
      <c r="Q7000" s="16"/>
      <c r="R7000" s="16"/>
      <c r="S7000" s="16"/>
      <c r="T7000" s="16"/>
      <c r="U7000" s="16"/>
      <c r="V7000" s="1" t="s">
        <v>4261</v>
      </c>
      <c r="W7000" s="1" t="s">
        <v>2551</v>
      </c>
      <c r="X7000" s="5" t="s">
        <v>4271</v>
      </c>
      <c r="Y7000" s="5" t="s">
        <v>2561</v>
      </c>
      <c r="Z7000" s="5" t="s">
        <v>13</v>
      </c>
      <c r="AA7000" s="5"/>
    </row>
    <row r="7001" spans="1:27" ht="12" customHeight="1" x14ac:dyDescent="0.15">
      <c r="A7001" s="1" t="s">
        <v>1791</v>
      </c>
      <c r="B7001" s="1" t="s">
        <v>39</v>
      </c>
      <c r="C7001" s="1" t="s">
        <v>17</v>
      </c>
      <c r="D7001" s="1" t="s">
        <v>2521</v>
      </c>
      <c r="E7001" s="1" t="s">
        <v>10</v>
      </c>
      <c r="F7001" s="1" t="s">
        <v>1801</v>
      </c>
      <c r="G7001" s="1" t="s">
        <v>18</v>
      </c>
      <c r="H7001" s="1" t="s">
        <v>13</v>
      </c>
      <c r="I7001" s="16"/>
      <c r="J7001" s="16"/>
      <c r="K7001" s="16"/>
      <c r="L7001" s="16"/>
      <c r="M7001" s="16"/>
      <c r="N7001" s="16"/>
      <c r="O7001" s="16"/>
      <c r="P7001" s="16"/>
      <c r="Q7001" s="16"/>
      <c r="R7001" s="16"/>
      <c r="S7001" s="16"/>
      <c r="T7001" s="16"/>
      <c r="U7001" s="16"/>
      <c r="V7001" s="1" t="s">
        <v>4261</v>
      </c>
      <c r="W7001" s="1" t="s">
        <v>2551</v>
      </c>
      <c r="X7001" s="5" t="s">
        <v>4271</v>
      </c>
      <c r="Y7001" s="5" t="s">
        <v>2562</v>
      </c>
      <c r="Z7001" s="5" t="s">
        <v>13</v>
      </c>
      <c r="AA7001" s="5"/>
    </row>
    <row r="7002" spans="1:27" ht="12" customHeight="1" x14ac:dyDescent="0.15">
      <c r="A7002" s="1" t="s">
        <v>1791</v>
      </c>
      <c r="B7002" s="1" t="s">
        <v>39</v>
      </c>
      <c r="C7002" s="1" t="s">
        <v>19</v>
      </c>
      <c r="D7002" s="1" t="s">
        <v>2521</v>
      </c>
      <c r="E7002" s="1" t="s">
        <v>10</v>
      </c>
      <c r="F7002" s="1" t="s">
        <v>1801</v>
      </c>
      <c r="G7002" s="1" t="s">
        <v>242</v>
      </c>
      <c r="H7002" s="1" t="s">
        <v>13</v>
      </c>
      <c r="I7002" s="16"/>
      <c r="J7002" s="16"/>
      <c r="K7002" s="16"/>
      <c r="L7002" s="16"/>
      <c r="M7002" s="16"/>
      <c r="N7002" s="16"/>
      <c r="O7002" s="16"/>
      <c r="P7002" s="16"/>
      <c r="Q7002" s="16"/>
      <c r="R7002" s="16"/>
      <c r="S7002" s="16"/>
      <c r="T7002" s="16"/>
      <c r="U7002" s="16"/>
      <c r="V7002" s="1" t="s">
        <v>4261</v>
      </c>
      <c r="W7002" s="1" t="s">
        <v>2551</v>
      </c>
      <c r="X7002" s="5" t="s">
        <v>4271</v>
      </c>
      <c r="Y7002" s="5" t="s">
        <v>2557</v>
      </c>
      <c r="Z7002" s="5" t="s">
        <v>13</v>
      </c>
      <c r="AA7002" s="5"/>
    </row>
    <row r="7003" spans="1:27" ht="12" customHeight="1" x14ac:dyDescent="0.15">
      <c r="A7003" s="1" t="s">
        <v>1791</v>
      </c>
      <c r="B7003" s="1" t="s">
        <v>39</v>
      </c>
      <c r="C7003" s="1" t="s">
        <v>21</v>
      </c>
      <c r="D7003" s="1" t="s">
        <v>2521</v>
      </c>
      <c r="E7003" s="1" t="s">
        <v>10</v>
      </c>
      <c r="F7003" s="1" t="s">
        <v>1801</v>
      </c>
      <c r="G7003" s="1" t="s">
        <v>245</v>
      </c>
      <c r="H7003" s="1" t="s">
        <v>306</v>
      </c>
      <c r="I7003" s="16"/>
      <c r="J7003" s="16"/>
      <c r="K7003" s="16"/>
      <c r="L7003" s="16"/>
      <c r="M7003" s="16"/>
      <c r="N7003" s="16"/>
      <c r="O7003" s="16"/>
      <c r="P7003" s="16"/>
      <c r="Q7003" s="16"/>
      <c r="R7003" s="16"/>
      <c r="S7003" s="16"/>
      <c r="T7003" s="16"/>
      <c r="U7003" s="16"/>
      <c r="V7003" s="1" t="s">
        <v>4261</v>
      </c>
      <c r="W7003" s="1" t="s">
        <v>2551</v>
      </c>
      <c r="X7003" s="5" t="s">
        <v>4271</v>
      </c>
      <c r="Y7003" s="5" t="s">
        <v>2740</v>
      </c>
      <c r="Z7003" s="5" t="s">
        <v>2788</v>
      </c>
      <c r="AA7003" s="5"/>
    </row>
    <row r="7004" spans="1:27" ht="12" customHeight="1" x14ac:dyDescent="0.15">
      <c r="A7004" s="1" t="s">
        <v>1791</v>
      </c>
      <c r="B7004" s="1" t="s">
        <v>39</v>
      </c>
      <c r="C7004" s="1" t="s">
        <v>23</v>
      </c>
      <c r="D7004" s="1" t="s">
        <v>2521</v>
      </c>
      <c r="E7004" s="1" t="s">
        <v>10</v>
      </c>
      <c r="F7004" s="1" t="s">
        <v>1801</v>
      </c>
      <c r="G7004" s="1" t="s">
        <v>22</v>
      </c>
      <c r="H7004" s="1" t="s">
        <v>13</v>
      </c>
      <c r="I7004" s="16"/>
      <c r="J7004" s="16"/>
      <c r="K7004" s="16"/>
      <c r="L7004" s="16"/>
      <c r="M7004" s="16"/>
      <c r="N7004" s="16"/>
      <c r="O7004" s="16"/>
      <c r="P7004" s="16"/>
      <c r="Q7004" s="16"/>
      <c r="R7004" s="16"/>
      <c r="S7004" s="16"/>
      <c r="T7004" s="16"/>
      <c r="U7004" s="16"/>
      <c r="V7004" s="1" t="s">
        <v>4261</v>
      </c>
      <c r="W7004" s="1" t="s">
        <v>2551</v>
      </c>
      <c r="X7004" s="5" t="s">
        <v>4271</v>
      </c>
      <c r="Y7004" s="5" t="s">
        <v>2564</v>
      </c>
      <c r="Z7004" s="5" t="s">
        <v>13</v>
      </c>
      <c r="AA7004" s="5"/>
    </row>
    <row r="7005" spans="1:27" ht="12" customHeight="1" x14ac:dyDescent="0.15">
      <c r="A7005" s="1" t="s">
        <v>1791</v>
      </c>
      <c r="B7005" s="1" t="s">
        <v>39</v>
      </c>
      <c r="C7005" s="1" t="s">
        <v>77</v>
      </c>
      <c r="D7005" s="1" t="s">
        <v>2521</v>
      </c>
      <c r="E7005" s="1" t="s">
        <v>10</v>
      </c>
      <c r="F7005" s="1" t="s">
        <v>1801</v>
      </c>
      <c r="G7005" s="1" t="s">
        <v>24</v>
      </c>
      <c r="H7005" s="1" t="s">
        <v>13</v>
      </c>
      <c r="I7005" s="16"/>
      <c r="J7005" s="16"/>
      <c r="K7005" s="16"/>
      <c r="L7005" s="16"/>
      <c r="M7005" s="16"/>
      <c r="N7005" s="16"/>
      <c r="O7005" s="16"/>
      <c r="P7005" s="16"/>
      <c r="Q7005" s="16"/>
      <c r="R7005" s="16"/>
      <c r="S7005" s="16"/>
      <c r="T7005" s="16"/>
      <c r="U7005" s="16"/>
      <c r="V7005" s="1" t="s">
        <v>4261</v>
      </c>
      <c r="W7005" s="1" t="s">
        <v>2551</v>
      </c>
      <c r="X7005" s="5" t="s">
        <v>4271</v>
      </c>
      <c r="Y7005" s="5" t="s">
        <v>2559</v>
      </c>
      <c r="Z7005" s="5" t="s">
        <v>13</v>
      </c>
      <c r="AA7005" s="5"/>
    </row>
    <row r="7006" spans="1:27" ht="12" customHeight="1" x14ac:dyDescent="0.15">
      <c r="A7006" s="1" t="s">
        <v>1791</v>
      </c>
      <c r="B7006" s="1" t="s">
        <v>212</v>
      </c>
      <c r="C7006" s="1" t="s">
        <v>9</v>
      </c>
      <c r="D7006" s="1" t="s">
        <v>2521</v>
      </c>
      <c r="E7006" s="1" t="s">
        <v>213</v>
      </c>
      <c r="F7006" s="1" t="s">
        <v>1802</v>
      </c>
      <c r="G7006" s="1" t="s">
        <v>215</v>
      </c>
      <c r="H7006" s="1" t="s">
        <v>216</v>
      </c>
      <c r="I7006" s="16"/>
      <c r="J7006" s="16"/>
      <c r="K7006" s="16"/>
      <c r="L7006" s="16"/>
      <c r="M7006" s="16"/>
      <c r="N7006" s="16"/>
      <c r="O7006" s="16"/>
      <c r="P7006" s="16"/>
      <c r="Q7006" s="16"/>
      <c r="R7006" s="16"/>
      <c r="S7006" s="16"/>
      <c r="T7006" s="16"/>
      <c r="U7006" s="16"/>
      <c r="V7006" s="1" t="s">
        <v>4261</v>
      </c>
      <c r="W7006" s="1" t="s">
        <v>2717</v>
      </c>
      <c r="X7006" s="5" t="s">
        <v>4272</v>
      </c>
      <c r="Y7006" s="5" t="s">
        <v>2719</v>
      </c>
      <c r="Z7006" s="5" t="s">
        <v>2720</v>
      </c>
      <c r="AA7006" s="5"/>
    </row>
    <row r="7007" spans="1:27" ht="12" customHeight="1" x14ac:dyDescent="0.15">
      <c r="A7007" s="1" t="s">
        <v>1791</v>
      </c>
      <c r="B7007" s="1" t="s">
        <v>285</v>
      </c>
      <c r="C7007" s="1" t="s">
        <v>9</v>
      </c>
      <c r="D7007" s="1" t="s">
        <v>2521</v>
      </c>
      <c r="E7007" s="1" t="s">
        <v>213</v>
      </c>
      <c r="F7007" s="1" t="s">
        <v>286</v>
      </c>
      <c r="G7007" s="1" t="s">
        <v>215</v>
      </c>
      <c r="H7007" s="1" t="s">
        <v>216</v>
      </c>
      <c r="I7007" s="16"/>
      <c r="J7007" s="16"/>
      <c r="K7007" s="16"/>
      <c r="L7007" s="16"/>
      <c r="M7007" s="16"/>
      <c r="N7007" s="16"/>
      <c r="O7007" s="16"/>
      <c r="P7007" s="16"/>
      <c r="Q7007" s="16"/>
      <c r="R7007" s="16"/>
      <c r="S7007" s="16"/>
      <c r="T7007" s="16"/>
      <c r="U7007" s="16"/>
      <c r="V7007" s="1" t="s">
        <v>4261</v>
      </c>
      <c r="W7007" s="1" t="s">
        <v>2717</v>
      </c>
      <c r="X7007" s="5" t="s">
        <v>2816</v>
      </c>
      <c r="Y7007" s="5" t="s">
        <v>2719</v>
      </c>
      <c r="Z7007" s="5" t="s">
        <v>2720</v>
      </c>
      <c r="AA7007" s="5"/>
    </row>
    <row r="7008" spans="1:27" ht="12" customHeight="1" x14ac:dyDescent="0.15">
      <c r="A7008" s="1" t="s">
        <v>1791</v>
      </c>
      <c r="B7008" s="1" t="s">
        <v>219</v>
      </c>
      <c r="C7008" s="1" t="s">
        <v>9</v>
      </c>
      <c r="D7008" s="1" t="s">
        <v>2521</v>
      </c>
      <c r="E7008" s="1" t="s">
        <v>220</v>
      </c>
      <c r="F7008" s="1" t="s">
        <v>1792</v>
      </c>
      <c r="G7008" s="1" t="s">
        <v>220</v>
      </c>
      <c r="H7008" s="1" t="s">
        <v>1803</v>
      </c>
      <c r="I7008" s="16"/>
      <c r="J7008" s="16"/>
      <c r="K7008" s="16"/>
      <c r="L7008" s="16"/>
      <c r="M7008" s="16"/>
      <c r="N7008" s="16"/>
      <c r="O7008" s="16"/>
      <c r="P7008" s="16"/>
      <c r="Q7008" s="16"/>
      <c r="R7008" s="16"/>
      <c r="S7008" s="16"/>
      <c r="T7008" s="16"/>
      <c r="U7008" s="16"/>
      <c r="V7008" s="1" t="s">
        <v>4261</v>
      </c>
      <c r="W7008" s="1" t="s">
        <v>2723</v>
      </c>
      <c r="X7008" s="5" t="s">
        <v>4273</v>
      </c>
      <c r="Y7008" s="5" t="s">
        <v>2723</v>
      </c>
      <c r="Z7008" s="5" t="s">
        <v>4274</v>
      </c>
      <c r="AA7008" s="5"/>
    </row>
    <row r="7009" spans="1:27" ht="12" customHeight="1" x14ac:dyDescent="0.15">
      <c r="A7009" s="1" t="s">
        <v>1791</v>
      </c>
      <c r="B7009" s="1" t="s">
        <v>219</v>
      </c>
      <c r="C7009" s="1" t="s">
        <v>19</v>
      </c>
      <c r="D7009" s="1" t="s">
        <v>2521</v>
      </c>
      <c r="E7009" s="1" t="s">
        <v>220</v>
      </c>
      <c r="F7009" s="1" t="s">
        <v>1792</v>
      </c>
      <c r="G7009" s="1" t="s">
        <v>1132</v>
      </c>
      <c r="H7009" s="1" t="s">
        <v>1133</v>
      </c>
      <c r="I7009" s="16"/>
      <c r="J7009" s="16"/>
      <c r="K7009" s="16"/>
      <c r="L7009" s="16"/>
      <c r="M7009" s="16"/>
      <c r="N7009" s="16"/>
      <c r="O7009" s="16"/>
      <c r="P7009" s="16"/>
      <c r="Q7009" s="16"/>
      <c r="R7009" s="16"/>
      <c r="S7009" s="16"/>
      <c r="T7009" s="16"/>
      <c r="U7009" s="16"/>
      <c r="V7009" s="1" t="s">
        <v>4261</v>
      </c>
      <c r="W7009" s="1" t="s">
        <v>2723</v>
      </c>
      <c r="X7009" s="8" t="s">
        <v>4273</v>
      </c>
      <c r="Y7009" s="8" t="s">
        <v>4110</v>
      </c>
      <c r="Z7009" s="8" t="s">
        <v>1133</v>
      </c>
      <c r="AA7009" s="8"/>
    </row>
    <row r="7010" spans="1:27" ht="12" customHeight="1" x14ac:dyDescent="0.15">
      <c r="A7010" s="1" t="s">
        <v>1791</v>
      </c>
      <c r="B7010" s="1" t="s">
        <v>223</v>
      </c>
      <c r="C7010" s="1" t="s">
        <v>9</v>
      </c>
      <c r="D7010" s="1" t="s">
        <v>2521</v>
      </c>
      <c r="E7010" s="1" t="s">
        <v>220</v>
      </c>
      <c r="F7010" s="1" t="s">
        <v>1794</v>
      </c>
      <c r="G7010" s="1" t="s">
        <v>220</v>
      </c>
      <c r="H7010" s="1" t="s">
        <v>1803</v>
      </c>
      <c r="I7010" s="16"/>
      <c r="J7010" s="16"/>
      <c r="K7010" s="16"/>
      <c r="L7010" s="16"/>
      <c r="M7010" s="16"/>
      <c r="N7010" s="16"/>
      <c r="O7010" s="16"/>
      <c r="P7010" s="16"/>
      <c r="Q7010" s="16"/>
      <c r="R7010" s="16"/>
      <c r="S7010" s="16"/>
      <c r="T7010" s="16"/>
      <c r="U7010" s="16"/>
      <c r="V7010" s="1" t="s">
        <v>4261</v>
      </c>
      <c r="W7010" s="1" t="s">
        <v>2723</v>
      </c>
      <c r="X7010" s="5" t="s">
        <v>4275</v>
      </c>
      <c r="Y7010" s="5" t="s">
        <v>2723</v>
      </c>
      <c r="Z7010" s="5" t="s">
        <v>4276</v>
      </c>
      <c r="AA7010" s="5"/>
    </row>
    <row r="7011" spans="1:27" ht="12" customHeight="1" x14ac:dyDescent="0.15">
      <c r="A7011" s="1" t="s">
        <v>1791</v>
      </c>
      <c r="B7011" s="1" t="s">
        <v>223</v>
      </c>
      <c r="C7011" s="1" t="s">
        <v>19</v>
      </c>
      <c r="D7011" s="1" t="s">
        <v>2521</v>
      </c>
      <c r="E7011" s="1" t="s">
        <v>220</v>
      </c>
      <c r="F7011" s="1" t="s">
        <v>1794</v>
      </c>
      <c r="G7011" s="1" t="s">
        <v>1132</v>
      </c>
      <c r="H7011" s="1" t="s">
        <v>1133</v>
      </c>
      <c r="I7011" s="16"/>
      <c r="J7011" s="16"/>
      <c r="K7011" s="16"/>
      <c r="L7011" s="16"/>
      <c r="M7011" s="16"/>
      <c r="N7011" s="16"/>
      <c r="O7011" s="16"/>
      <c r="P7011" s="16"/>
      <c r="Q7011" s="16"/>
      <c r="R7011" s="16"/>
      <c r="S7011" s="16"/>
      <c r="T7011" s="16"/>
      <c r="U7011" s="16"/>
      <c r="V7011" s="1" t="s">
        <v>4261</v>
      </c>
      <c r="W7011" s="1" t="s">
        <v>2723</v>
      </c>
      <c r="X7011" s="8" t="s">
        <v>4275</v>
      </c>
      <c r="Y7011" s="8" t="s">
        <v>4110</v>
      </c>
      <c r="Z7011" s="8" t="s">
        <v>1133</v>
      </c>
      <c r="AA7011" s="8"/>
    </row>
    <row r="7012" spans="1:27" ht="12" customHeight="1" x14ac:dyDescent="0.15">
      <c r="A7012" s="1" t="s">
        <v>1791</v>
      </c>
      <c r="B7012" s="1" t="s">
        <v>225</v>
      </c>
      <c r="C7012" s="1" t="s">
        <v>9</v>
      </c>
      <c r="D7012" s="1" t="s">
        <v>2521</v>
      </c>
      <c r="E7012" s="1" t="s">
        <v>220</v>
      </c>
      <c r="F7012" s="1" t="s">
        <v>1799</v>
      </c>
      <c r="G7012" s="1" t="s">
        <v>220</v>
      </c>
      <c r="H7012" s="1" t="s">
        <v>1632</v>
      </c>
      <c r="I7012" s="16"/>
      <c r="J7012" s="16"/>
      <c r="K7012" s="16"/>
      <c r="L7012" s="16"/>
      <c r="M7012" s="16"/>
      <c r="N7012" s="16"/>
      <c r="O7012" s="16"/>
      <c r="P7012" s="16"/>
      <c r="Q7012" s="16"/>
      <c r="R7012" s="16"/>
      <c r="S7012" s="16"/>
      <c r="T7012" s="16"/>
      <c r="U7012" s="16"/>
      <c r="V7012" s="1" t="s">
        <v>4261</v>
      </c>
      <c r="W7012" s="1" t="s">
        <v>2723</v>
      </c>
      <c r="X7012" s="5" t="s">
        <v>4277</v>
      </c>
      <c r="Y7012" s="5" t="s">
        <v>2723</v>
      </c>
      <c r="Z7012" s="5" t="s">
        <v>4109</v>
      </c>
      <c r="AA7012" s="5"/>
    </row>
    <row r="7013" spans="1:27" ht="12" customHeight="1" x14ac:dyDescent="0.15">
      <c r="A7013" s="1" t="s">
        <v>1791</v>
      </c>
      <c r="B7013" s="1" t="s">
        <v>225</v>
      </c>
      <c r="C7013" s="1" t="s">
        <v>19</v>
      </c>
      <c r="D7013" s="1" t="s">
        <v>2521</v>
      </c>
      <c r="E7013" s="1" t="s">
        <v>220</v>
      </c>
      <c r="F7013" s="1" t="s">
        <v>1799</v>
      </c>
      <c r="G7013" s="1" t="s">
        <v>1132</v>
      </c>
      <c r="H7013" s="1" t="s">
        <v>1133</v>
      </c>
      <c r="I7013" s="16"/>
      <c r="J7013" s="16"/>
      <c r="K7013" s="16"/>
      <c r="L7013" s="16"/>
      <c r="M7013" s="16"/>
      <c r="N7013" s="16"/>
      <c r="O7013" s="16"/>
      <c r="P7013" s="16"/>
      <c r="Q7013" s="16"/>
      <c r="R7013" s="16"/>
      <c r="S7013" s="16"/>
      <c r="T7013" s="16"/>
      <c r="U7013" s="16"/>
      <c r="V7013" s="1" t="s">
        <v>4261</v>
      </c>
      <c r="W7013" s="1" t="s">
        <v>2723</v>
      </c>
      <c r="X7013" s="8" t="s">
        <v>4277</v>
      </c>
      <c r="Y7013" s="8" t="s">
        <v>4110</v>
      </c>
      <c r="Z7013" s="8" t="s">
        <v>1133</v>
      </c>
      <c r="AA7013" s="8"/>
    </row>
    <row r="7014" spans="1:27" ht="12" customHeight="1" x14ac:dyDescent="0.15">
      <c r="A7014" s="1" t="s">
        <v>1791</v>
      </c>
      <c r="B7014" s="1" t="s">
        <v>4947</v>
      </c>
      <c r="C7014" s="1" t="s">
        <v>9</v>
      </c>
      <c r="D7014" s="1" t="s">
        <v>2521</v>
      </c>
      <c r="E7014" s="1" t="s">
        <v>10</v>
      </c>
      <c r="F7014" s="1" t="s">
        <v>4961</v>
      </c>
      <c r="G7014" s="1" t="s">
        <v>12</v>
      </c>
      <c r="H7014" s="1" t="s">
        <v>1793</v>
      </c>
      <c r="I7014" s="16"/>
      <c r="J7014" s="16"/>
      <c r="K7014" s="16"/>
      <c r="L7014" s="16"/>
      <c r="M7014" s="16"/>
      <c r="N7014" s="16"/>
      <c r="O7014" s="16"/>
      <c r="P7014" s="16"/>
      <c r="Q7014" s="16"/>
      <c r="R7014" s="16"/>
      <c r="S7014" s="16"/>
      <c r="T7014" s="16"/>
      <c r="U7014" s="16"/>
      <c r="V7014" s="1" t="s">
        <v>4261</v>
      </c>
      <c r="W7014" s="1" t="s">
        <v>2551</v>
      </c>
      <c r="X7014" s="1" t="s">
        <v>5024</v>
      </c>
      <c r="Y7014" s="1" t="s">
        <v>2553</v>
      </c>
      <c r="Z7014" s="1" t="s">
        <v>4263</v>
      </c>
    </row>
    <row r="7015" spans="1:27" ht="12" customHeight="1" x14ac:dyDescent="0.15">
      <c r="A7015" s="1" t="s">
        <v>1791</v>
      </c>
      <c r="B7015" s="1" t="s">
        <v>4947</v>
      </c>
      <c r="C7015" s="1" t="s">
        <v>15</v>
      </c>
      <c r="D7015" s="1" t="s">
        <v>2521</v>
      </c>
      <c r="E7015" s="1" t="s">
        <v>10</v>
      </c>
      <c r="F7015" s="1" t="s">
        <v>4961</v>
      </c>
      <c r="G7015" s="1" t="s">
        <v>16</v>
      </c>
      <c r="H7015" s="1" t="s">
        <v>1793</v>
      </c>
      <c r="I7015" s="16"/>
      <c r="J7015" s="16"/>
      <c r="K7015" s="16"/>
      <c r="L7015" s="16"/>
      <c r="M7015" s="16"/>
      <c r="N7015" s="16"/>
      <c r="O7015" s="16"/>
      <c r="P7015" s="16"/>
      <c r="Q7015" s="16"/>
      <c r="R7015" s="16"/>
      <c r="S7015" s="16"/>
      <c r="T7015" s="16"/>
      <c r="U7015" s="16"/>
      <c r="V7015" s="1" t="s">
        <v>4261</v>
      </c>
      <c r="W7015" s="1" t="s">
        <v>2551</v>
      </c>
      <c r="X7015" s="1" t="s">
        <v>5024</v>
      </c>
      <c r="Y7015" s="1" t="s">
        <v>2561</v>
      </c>
      <c r="Z7015" s="1" t="s">
        <v>4263</v>
      </c>
    </row>
    <row r="7016" spans="1:27" ht="12" customHeight="1" x14ac:dyDescent="0.15">
      <c r="A7016" s="1" t="s">
        <v>1791</v>
      </c>
      <c r="B7016" s="1" t="s">
        <v>4947</v>
      </c>
      <c r="C7016" s="1" t="s">
        <v>17</v>
      </c>
      <c r="D7016" s="1" t="s">
        <v>2521</v>
      </c>
      <c r="E7016" s="1" t="s">
        <v>10</v>
      </c>
      <c r="F7016" s="1" t="s">
        <v>4961</v>
      </c>
      <c r="G7016" s="1" t="s">
        <v>18</v>
      </c>
      <c r="H7016" s="1" t="s">
        <v>1793</v>
      </c>
      <c r="I7016" s="16"/>
      <c r="J7016" s="16"/>
      <c r="K7016" s="16"/>
      <c r="L7016" s="16"/>
      <c r="M7016" s="16"/>
      <c r="N7016" s="16"/>
      <c r="O7016" s="16"/>
      <c r="P7016" s="16"/>
      <c r="Q7016" s="16"/>
      <c r="R7016" s="16"/>
      <c r="S7016" s="16"/>
      <c r="T7016" s="16"/>
      <c r="U7016" s="16"/>
      <c r="V7016" s="1" t="s">
        <v>4261</v>
      </c>
      <c r="W7016" s="1" t="s">
        <v>2551</v>
      </c>
      <c r="X7016" s="1" t="s">
        <v>5024</v>
      </c>
      <c r="Y7016" s="1" t="s">
        <v>2562</v>
      </c>
      <c r="Z7016" s="1" t="s">
        <v>4263</v>
      </c>
    </row>
    <row r="7017" spans="1:27" ht="12" customHeight="1" x14ac:dyDescent="0.15">
      <c r="A7017" s="1" t="s">
        <v>1791</v>
      </c>
      <c r="B7017" s="1" t="s">
        <v>4947</v>
      </c>
      <c r="C7017" s="1" t="s">
        <v>19</v>
      </c>
      <c r="D7017" s="1" t="s">
        <v>2521</v>
      </c>
      <c r="E7017" s="1" t="s">
        <v>10</v>
      </c>
      <c r="F7017" s="1" t="s">
        <v>4961</v>
      </c>
      <c r="G7017" s="1" t="s">
        <v>242</v>
      </c>
      <c r="H7017" s="1" t="s">
        <v>1793</v>
      </c>
      <c r="I7017" s="16"/>
      <c r="J7017" s="16"/>
      <c r="K7017" s="16"/>
      <c r="L7017" s="16"/>
      <c r="M7017" s="16"/>
      <c r="N7017" s="16"/>
      <c r="O7017" s="16"/>
      <c r="P7017" s="16"/>
      <c r="Q7017" s="16"/>
      <c r="R7017" s="16"/>
      <c r="S7017" s="16"/>
      <c r="T7017" s="16"/>
      <c r="U7017" s="16"/>
      <c r="V7017" s="1" t="s">
        <v>4261</v>
      </c>
      <c r="W7017" s="1" t="s">
        <v>2551</v>
      </c>
      <c r="X7017" s="1" t="s">
        <v>5024</v>
      </c>
      <c r="Y7017" s="1" t="s">
        <v>2557</v>
      </c>
      <c r="Z7017" s="1" t="s">
        <v>4263</v>
      </c>
    </row>
    <row r="7018" spans="1:27" ht="12" customHeight="1" x14ac:dyDescent="0.15">
      <c r="A7018" s="1" t="s">
        <v>1791</v>
      </c>
      <c r="B7018" s="1" t="s">
        <v>4947</v>
      </c>
      <c r="C7018" s="1" t="s">
        <v>21</v>
      </c>
      <c r="D7018" s="1" t="s">
        <v>2521</v>
      </c>
      <c r="E7018" s="1" t="s">
        <v>10</v>
      </c>
      <c r="F7018" s="1" t="s">
        <v>4961</v>
      </c>
      <c r="G7018" s="1" t="s">
        <v>245</v>
      </c>
      <c r="H7018" s="1" t="s">
        <v>306</v>
      </c>
      <c r="I7018" s="16"/>
      <c r="J7018" s="16"/>
      <c r="K7018" s="16"/>
      <c r="L7018" s="16"/>
      <c r="M7018" s="16"/>
      <c r="N7018" s="16"/>
      <c r="O7018" s="16"/>
      <c r="P7018" s="16"/>
      <c r="Q7018" s="16"/>
      <c r="R7018" s="16"/>
      <c r="S7018" s="16"/>
      <c r="T7018" s="16"/>
      <c r="U7018" s="16"/>
      <c r="V7018" s="1" t="s">
        <v>4261</v>
      </c>
      <c r="W7018" s="1" t="s">
        <v>2551</v>
      </c>
      <c r="X7018" s="1" t="s">
        <v>5024</v>
      </c>
      <c r="Y7018" s="1" t="s">
        <v>2740</v>
      </c>
      <c r="Z7018" s="1" t="s">
        <v>2788</v>
      </c>
    </row>
    <row r="7019" spans="1:27" ht="12" customHeight="1" x14ac:dyDescent="0.15">
      <c r="A7019" s="1" t="s">
        <v>1791</v>
      </c>
      <c r="B7019" s="1" t="s">
        <v>4947</v>
      </c>
      <c r="C7019" s="1" t="s">
        <v>23</v>
      </c>
      <c r="D7019" s="1" t="s">
        <v>2521</v>
      </c>
      <c r="E7019" s="1" t="s">
        <v>10</v>
      </c>
      <c r="F7019" s="1" t="s">
        <v>4961</v>
      </c>
      <c r="G7019" s="1" t="s">
        <v>22</v>
      </c>
      <c r="H7019" s="1" t="s">
        <v>1793</v>
      </c>
      <c r="I7019" s="16"/>
      <c r="J7019" s="16"/>
      <c r="K7019" s="16"/>
      <c r="L7019" s="16"/>
      <c r="M7019" s="16"/>
      <c r="N7019" s="16"/>
      <c r="O7019" s="16"/>
      <c r="P7019" s="16"/>
      <c r="Q7019" s="16"/>
      <c r="R7019" s="16"/>
      <c r="S7019" s="16"/>
      <c r="T7019" s="16"/>
      <c r="U7019" s="16"/>
      <c r="V7019" s="1" t="s">
        <v>4261</v>
      </c>
      <c r="W7019" s="1" t="s">
        <v>2551</v>
      </c>
      <c r="X7019" s="1" t="s">
        <v>5024</v>
      </c>
      <c r="Y7019" s="1" t="s">
        <v>2564</v>
      </c>
      <c r="Z7019" s="1" t="s">
        <v>4263</v>
      </c>
    </row>
    <row r="7020" spans="1:27" ht="12" customHeight="1" x14ac:dyDescent="0.15">
      <c r="A7020" s="1" t="s">
        <v>1791</v>
      </c>
      <c r="B7020" s="1" t="s">
        <v>4947</v>
      </c>
      <c r="C7020" s="1" t="s">
        <v>77</v>
      </c>
      <c r="D7020" s="1" t="s">
        <v>2521</v>
      </c>
      <c r="E7020" s="1" t="s">
        <v>10</v>
      </c>
      <c r="F7020" s="1" t="s">
        <v>4961</v>
      </c>
      <c r="G7020" s="1" t="s">
        <v>24</v>
      </c>
      <c r="H7020" s="1" t="s">
        <v>1793</v>
      </c>
      <c r="I7020" s="16"/>
      <c r="J7020" s="16"/>
      <c r="K7020" s="16"/>
      <c r="L7020" s="16"/>
      <c r="M7020" s="16"/>
      <c r="N7020" s="16"/>
      <c r="O7020" s="16"/>
      <c r="P7020" s="16"/>
      <c r="Q7020" s="16"/>
      <c r="R7020" s="16"/>
      <c r="S7020" s="16"/>
      <c r="T7020" s="16"/>
      <c r="U7020" s="16"/>
      <c r="V7020" s="1" t="s">
        <v>4261</v>
      </c>
      <c r="W7020" s="1" t="s">
        <v>2551</v>
      </c>
      <c r="X7020" s="1" t="s">
        <v>5024</v>
      </c>
      <c r="Y7020" s="1" t="s">
        <v>2559</v>
      </c>
      <c r="Z7020" s="1" t="s">
        <v>4263</v>
      </c>
    </row>
    <row r="7021" spans="1:27" ht="12" customHeight="1" x14ac:dyDescent="0.15">
      <c r="A7021" s="1" t="s">
        <v>1791</v>
      </c>
      <c r="B7021" s="1" t="s">
        <v>4962</v>
      </c>
      <c r="C7021" s="1" t="s">
        <v>9</v>
      </c>
      <c r="D7021" s="1" t="s">
        <v>2521</v>
      </c>
      <c r="E7021" s="1" t="s">
        <v>10</v>
      </c>
      <c r="F7021" s="1" t="s">
        <v>4963</v>
      </c>
      <c r="G7021" s="1" t="s">
        <v>12</v>
      </c>
      <c r="H7021" s="1" t="s">
        <v>1793</v>
      </c>
      <c r="I7021" s="16"/>
      <c r="J7021" s="16"/>
      <c r="K7021" s="16"/>
      <c r="L7021" s="16"/>
      <c r="M7021" s="16"/>
      <c r="N7021" s="16"/>
      <c r="O7021" s="16"/>
      <c r="P7021" s="16"/>
      <c r="Q7021" s="16"/>
      <c r="R7021" s="16"/>
      <c r="S7021" s="16"/>
      <c r="T7021" s="16"/>
      <c r="U7021" s="16"/>
      <c r="V7021" s="1" t="s">
        <v>4261</v>
      </c>
      <c r="W7021" s="1" t="s">
        <v>2551</v>
      </c>
      <c r="X7021" s="1" t="s">
        <v>5025</v>
      </c>
      <c r="Y7021" s="1" t="s">
        <v>2553</v>
      </c>
      <c r="Z7021" s="1" t="s">
        <v>4263</v>
      </c>
    </row>
    <row r="7022" spans="1:27" ht="12" customHeight="1" x14ac:dyDescent="0.15">
      <c r="A7022" s="1" t="s">
        <v>1791</v>
      </c>
      <c r="B7022" s="1" t="s">
        <v>4962</v>
      </c>
      <c r="C7022" s="1" t="s">
        <v>15</v>
      </c>
      <c r="D7022" s="1" t="s">
        <v>2521</v>
      </c>
      <c r="E7022" s="1" t="s">
        <v>10</v>
      </c>
      <c r="F7022" s="1" t="s">
        <v>4963</v>
      </c>
      <c r="G7022" s="1" t="s">
        <v>16</v>
      </c>
      <c r="H7022" s="1" t="s">
        <v>1793</v>
      </c>
      <c r="I7022" s="16"/>
      <c r="J7022" s="16"/>
      <c r="K7022" s="16"/>
      <c r="L7022" s="16"/>
      <c r="M7022" s="16"/>
      <c r="N7022" s="16"/>
      <c r="O7022" s="16"/>
      <c r="P7022" s="16"/>
      <c r="Q7022" s="16"/>
      <c r="R7022" s="16"/>
      <c r="S7022" s="16"/>
      <c r="T7022" s="16"/>
      <c r="U7022" s="16"/>
      <c r="V7022" s="1" t="s">
        <v>4261</v>
      </c>
      <c r="W7022" s="1" t="s">
        <v>2551</v>
      </c>
      <c r="X7022" s="1" t="s">
        <v>5025</v>
      </c>
      <c r="Y7022" s="1" t="s">
        <v>2561</v>
      </c>
      <c r="Z7022" s="1" t="s">
        <v>4263</v>
      </c>
    </row>
    <row r="7023" spans="1:27" ht="12" customHeight="1" x14ac:dyDescent="0.15">
      <c r="A7023" s="1" t="s">
        <v>1791</v>
      </c>
      <c r="B7023" s="1" t="s">
        <v>4962</v>
      </c>
      <c r="C7023" s="1" t="s">
        <v>17</v>
      </c>
      <c r="D7023" s="1" t="s">
        <v>2521</v>
      </c>
      <c r="E7023" s="1" t="s">
        <v>10</v>
      </c>
      <c r="F7023" s="1" t="s">
        <v>4963</v>
      </c>
      <c r="G7023" s="1" t="s">
        <v>18</v>
      </c>
      <c r="H7023" s="1" t="s">
        <v>1793</v>
      </c>
      <c r="I7023" s="16"/>
      <c r="J7023" s="16"/>
      <c r="K7023" s="16"/>
      <c r="L7023" s="16"/>
      <c r="M7023" s="16"/>
      <c r="N7023" s="16"/>
      <c r="O7023" s="16"/>
      <c r="P7023" s="16"/>
      <c r="Q7023" s="16"/>
      <c r="R7023" s="16"/>
      <c r="S7023" s="16"/>
      <c r="T7023" s="16"/>
      <c r="U7023" s="16"/>
      <c r="V7023" s="1" t="s">
        <v>4261</v>
      </c>
      <c r="W7023" s="1" t="s">
        <v>2551</v>
      </c>
      <c r="X7023" s="1" t="s">
        <v>5025</v>
      </c>
      <c r="Y7023" s="1" t="s">
        <v>2562</v>
      </c>
      <c r="Z7023" s="1" t="s">
        <v>4263</v>
      </c>
    </row>
    <row r="7024" spans="1:27" ht="12" customHeight="1" x14ac:dyDescent="0.15">
      <c r="A7024" s="1" t="s">
        <v>1791</v>
      </c>
      <c r="B7024" s="1" t="s">
        <v>4962</v>
      </c>
      <c r="C7024" s="1" t="s">
        <v>19</v>
      </c>
      <c r="D7024" s="1" t="s">
        <v>2521</v>
      </c>
      <c r="E7024" s="1" t="s">
        <v>10</v>
      </c>
      <c r="F7024" s="1" t="s">
        <v>4963</v>
      </c>
      <c r="G7024" s="1" t="s">
        <v>242</v>
      </c>
      <c r="H7024" s="1" t="s">
        <v>1793</v>
      </c>
      <c r="I7024" s="16"/>
      <c r="J7024" s="16"/>
      <c r="K7024" s="16"/>
      <c r="L7024" s="16"/>
      <c r="M7024" s="16"/>
      <c r="N7024" s="16"/>
      <c r="O7024" s="16"/>
      <c r="P7024" s="16"/>
      <c r="Q7024" s="16"/>
      <c r="R7024" s="16"/>
      <c r="S7024" s="16"/>
      <c r="T7024" s="16"/>
      <c r="U7024" s="16"/>
      <c r="V7024" s="1" t="s">
        <v>4261</v>
      </c>
      <c r="W7024" s="1" t="s">
        <v>2551</v>
      </c>
      <c r="X7024" s="1" t="s">
        <v>5025</v>
      </c>
      <c r="Y7024" s="1" t="s">
        <v>2557</v>
      </c>
      <c r="Z7024" s="1" t="s">
        <v>4263</v>
      </c>
    </row>
    <row r="7025" spans="1:27" ht="12" customHeight="1" x14ac:dyDescent="0.15">
      <c r="A7025" s="1" t="s">
        <v>1791</v>
      </c>
      <c r="B7025" s="1" t="s">
        <v>4962</v>
      </c>
      <c r="C7025" s="1" t="s">
        <v>21</v>
      </c>
      <c r="D7025" s="1" t="s">
        <v>2521</v>
      </c>
      <c r="E7025" s="1" t="s">
        <v>10</v>
      </c>
      <c r="F7025" s="1" t="s">
        <v>4963</v>
      </c>
      <c r="G7025" s="1" t="s">
        <v>245</v>
      </c>
      <c r="H7025" s="1" t="s">
        <v>306</v>
      </c>
      <c r="I7025" s="16"/>
      <c r="J7025" s="16"/>
      <c r="K7025" s="16"/>
      <c r="L7025" s="16"/>
      <c r="M7025" s="16"/>
      <c r="N7025" s="16"/>
      <c r="O7025" s="16"/>
      <c r="P7025" s="16"/>
      <c r="Q7025" s="16"/>
      <c r="R7025" s="16"/>
      <c r="S7025" s="16"/>
      <c r="T7025" s="16"/>
      <c r="U7025" s="16"/>
      <c r="V7025" s="1" t="s">
        <v>4261</v>
      </c>
      <c r="W7025" s="1" t="s">
        <v>2551</v>
      </c>
      <c r="X7025" s="1" t="s">
        <v>5025</v>
      </c>
      <c r="Y7025" s="1" t="s">
        <v>2740</v>
      </c>
      <c r="Z7025" s="1" t="s">
        <v>2788</v>
      </c>
    </row>
    <row r="7026" spans="1:27" ht="12" customHeight="1" x14ac:dyDescent="0.15">
      <c r="A7026" s="1" t="s">
        <v>1791</v>
      </c>
      <c r="B7026" s="1" t="s">
        <v>4962</v>
      </c>
      <c r="C7026" s="1" t="s">
        <v>23</v>
      </c>
      <c r="D7026" s="1" t="s">
        <v>2521</v>
      </c>
      <c r="E7026" s="1" t="s">
        <v>10</v>
      </c>
      <c r="F7026" s="1" t="s">
        <v>4963</v>
      </c>
      <c r="G7026" s="1" t="s">
        <v>22</v>
      </c>
      <c r="H7026" s="1" t="s">
        <v>1793</v>
      </c>
      <c r="I7026" s="16"/>
      <c r="J7026" s="16"/>
      <c r="K7026" s="16"/>
      <c r="L7026" s="16"/>
      <c r="M7026" s="16"/>
      <c r="N7026" s="16"/>
      <c r="O7026" s="16"/>
      <c r="P7026" s="16"/>
      <c r="Q7026" s="16"/>
      <c r="R7026" s="16"/>
      <c r="S7026" s="16"/>
      <c r="T7026" s="16"/>
      <c r="U7026" s="16"/>
      <c r="V7026" s="1" t="s">
        <v>4261</v>
      </c>
      <c r="W7026" s="1" t="s">
        <v>2551</v>
      </c>
      <c r="X7026" s="1" t="s">
        <v>5025</v>
      </c>
      <c r="Y7026" s="1" t="s">
        <v>2564</v>
      </c>
      <c r="Z7026" s="1" t="s">
        <v>4263</v>
      </c>
    </row>
    <row r="7027" spans="1:27" ht="12" customHeight="1" x14ac:dyDescent="0.15">
      <c r="A7027" s="1" t="s">
        <v>1791</v>
      </c>
      <c r="B7027" s="1" t="s">
        <v>4962</v>
      </c>
      <c r="C7027" s="1" t="s">
        <v>77</v>
      </c>
      <c r="D7027" s="1" t="s">
        <v>2521</v>
      </c>
      <c r="E7027" s="1" t="s">
        <v>10</v>
      </c>
      <c r="F7027" s="1" t="s">
        <v>4963</v>
      </c>
      <c r="G7027" s="1" t="s">
        <v>24</v>
      </c>
      <c r="H7027" s="1" t="s">
        <v>1793</v>
      </c>
      <c r="I7027" s="16"/>
      <c r="J7027" s="16"/>
      <c r="K7027" s="16"/>
      <c r="L7027" s="16"/>
      <c r="M7027" s="16"/>
      <c r="N7027" s="16"/>
      <c r="O7027" s="16"/>
      <c r="P7027" s="16"/>
      <c r="Q7027" s="16"/>
      <c r="R7027" s="16"/>
      <c r="S7027" s="16"/>
      <c r="T7027" s="16"/>
      <c r="U7027" s="16"/>
      <c r="V7027" s="1" t="s">
        <v>4261</v>
      </c>
      <c r="W7027" s="1" t="s">
        <v>2551</v>
      </c>
      <c r="X7027" s="1" t="s">
        <v>5025</v>
      </c>
      <c r="Y7027" s="1" t="s">
        <v>2559</v>
      </c>
      <c r="Z7027" s="1" t="s">
        <v>4263</v>
      </c>
    </row>
    <row r="7028" spans="1:27" ht="12" customHeight="1" x14ac:dyDescent="0.15">
      <c r="A7028" s="1" t="s">
        <v>1804</v>
      </c>
      <c r="B7028" s="1" t="s">
        <v>8</v>
      </c>
      <c r="C7028" s="1" t="s">
        <v>9</v>
      </c>
      <c r="D7028" s="1" t="s">
        <v>2522</v>
      </c>
      <c r="E7028" s="1" t="s">
        <v>10</v>
      </c>
      <c r="F7028" s="1" t="s">
        <v>1805</v>
      </c>
      <c r="G7028" s="1" t="s">
        <v>12</v>
      </c>
      <c r="H7028" s="1" t="s">
        <v>13</v>
      </c>
      <c r="I7028" s="16"/>
      <c r="J7028" s="16"/>
      <c r="K7028" s="16"/>
      <c r="L7028" s="16"/>
      <c r="M7028" s="16"/>
      <c r="N7028" s="16"/>
      <c r="O7028" s="16"/>
      <c r="P7028" s="16"/>
      <c r="Q7028" s="16"/>
      <c r="R7028" s="16"/>
      <c r="S7028" s="16"/>
      <c r="T7028" s="16"/>
      <c r="U7028" s="16"/>
      <c r="V7028" s="1" t="s">
        <v>4278</v>
      </c>
      <c r="W7028" s="1" t="s">
        <v>2551</v>
      </c>
      <c r="X7028" s="5" t="s">
        <v>4279</v>
      </c>
      <c r="Y7028" s="5" t="s">
        <v>2553</v>
      </c>
      <c r="Z7028" s="5" t="s">
        <v>13</v>
      </c>
      <c r="AA7028" s="5"/>
    </row>
    <row r="7029" spans="1:27" ht="12" customHeight="1" x14ac:dyDescent="0.15">
      <c r="A7029" s="1" t="s">
        <v>1804</v>
      </c>
      <c r="B7029" s="1" t="s">
        <v>8</v>
      </c>
      <c r="C7029" s="1" t="s">
        <v>15</v>
      </c>
      <c r="D7029" s="1" t="s">
        <v>2522</v>
      </c>
      <c r="E7029" s="1" t="s">
        <v>10</v>
      </c>
      <c r="F7029" s="1" t="s">
        <v>1805</v>
      </c>
      <c r="G7029" s="1" t="s">
        <v>16</v>
      </c>
      <c r="H7029" s="1" t="s">
        <v>13</v>
      </c>
      <c r="I7029" s="16"/>
      <c r="J7029" s="16"/>
      <c r="K7029" s="16"/>
      <c r="L7029" s="16"/>
      <c r="M7029" s="16"/>
      <c r="N7029" s="16"/>
      <c r="O7029" s="16"/>
      <c r="P7029" s="16"/>
      <c r="Q7029" s="16"/>
      <c r="R7029" s="16"/>
      <c r="S7029" s="16"/>
      <c r="T7029" s="16"/>
      <c r="U7029" s="16"/>
      <c r="V7029" s="1" t="s">
        <v>4278</v>
      </c>
      <c r="W7029" s="1" t="s">
        <v>2551</v>
      </c>
      <c r="X7029" s="5" t="s">
        <v>4279</v>
      </c>
      <c r="Y7029" s="5" t="s">
        <v>2561</v>
      </c>
      <c r="Z7029" s="5" t="s">
        <v>13</v>
      </c>
      <c r="AA7029" s="5"/>
    </row>
    <row r="7030" spans="1:27" ht="12" customHeight="1" x14ac:dyDescent="0.15">
      <c r="A7030" s="1" t="s">
        <v>1804</v>
      </c>
      <c r="B7030" s="1" t="s">
        <v>8</v>
      </c>
      <c r="C7030" s="1" t="s">
        <v>17</v>
      </c>
      <c r="D7030" s="1" t="s">
        <v>2522</v>
      </c>
      <c r="E7030" s="1" t="s">
        <v>10</v>
      </c>
      <c r="F7030" s="1" t="s">
        <v>1805</v>
      </c>
      <c r="G7030" s="1" t="s">
        <v>18</v>
      </c>
      <c r="H7030" s="1" t="s">
        <v>13</v>
      </c>
      <c r="I7030" s="16"/>
      <c r="J7030" s="16"/>
      <c r="K7030" s="16"/>
      <c r="L7030" s="16"/>
      <c r="M7030" s="16"/>
      <c r="N7030" s="16"/>
      <c r="O7030" s="16"/>
      <c r="P7030" s="16"/>
      <c r="Q7030" s="16"/>
      <c r="R7030" s="16"/>
      <c r="S7030" s="16"/>
      <c r="T7030" s="16"/>
      <c r="U7030" s="16"/>
      <c r="V7030" s="1" t="s">
        <v>4278</v>
      </c>
      <c r="W7030" s="1" t="s">
        <v>2551</v>
      </c>
      <c r="X7030" s="5" t="s">
        <v>4279</v>
      </c>
      <c r="Y7030" s="5" t="s">
        <v>2562</v>
      </c>
      <c r="Z7030" s="5" t="s">
        <v>13</v>
      </c>
      <c r="AA7030" s="5"/>
    </row>
    <row r="7031" spans="1:27" ht="12" customHeight="1" x14ac:dyDescent="0.15">
      <c r="A7031" s="1" t="s">
        <v>1804</v>
      </c>
      <c r="B7031" s="1" t="s">
        <v>8</v>
      </c>
      <c r="C7031" s="1" t="s">
        <v>19</v>
      </c>
      <c r="D7031" s="1" t="s">
        <v>2522</v>
      </c>
      <c r="E7031" s="1" t="s">
        <v>10</v>
      </c>
      <c r="F7031" s="1" t="s">
        <v>1805</v>
      </c>
      <c r="G7031" s="1" t="s">
        <v>242</v>
      </c>
      <c r="H7031" s="1" t="s">
        <v>13</v>
      </c>
      <c r="I7031" s="16"/>
      <c r="J7031" s="16"/>
      <c r="K7031" s="16"/>
      <c r="L7031" s="16"/>
      <c r="M7031" s="16"/>
      <c r="N7031" s="16"/>
      <c r="O7031" s="16"/>
      <c r="P7031" s="16"/>
      <c r="Q7031" s="16"/>
      <c r="R7031" s="16"/>
      <c r="S7031" s="16"/>
      <c r="T7031" s="16"/>
      <c r="U7031" s="16"/>
      <c r="V7031" s="1" t="s">
        <v>4278</v>
      </c>
      <c r="W7031" s="1" t="s">
        <v>2551</v>
      </c>
      <c r="X7031" s="5" t="s">
        <v>4279</v>
      </c>
      <c r="Y7031" s="5" t="s">
        <v>2557</v>
      </c>
      <c r="Z7031" s="5" t="s">
        <v>13</v>
      </c>
      <c r="AA7031" s="5"/>
    </row>
    <row r="7032" spans="1:27" ht="12" customHeight="1" x14ac:dyDescent="0.15">
      <c r="A7032" s="1" t="s">
        <v>1804</v>
      </c>
      <c r="B7032" s="1" t="s">
        <v>8</v>
      </c>
      <c r="C7032" s="1" t="s">
        <v>21</v>
      </c>
      <c r="D7032" s="1" t="s">
        <v>2522</v>
      </c>
      <c r="E7032" s="1" t="s">
        <v>10</v>
      </c>
      <c r="F7032" s="1" t="s">
        <v>1805</v>
      </c>
      <c r="G7032" s="1" t="s">
        <v>245</v>
      </c>
      <c r="H7032" s="1" t="s">
        <v>306</v>
      </c>
      <c r="I7032" s="16"/>
      <c r="J7032" s="16"/>
      <c r="K7032" s="16"/>
      <c r="L7032" s="16"/>
      <c r="M7032" s="16"/>
      <c r="N7032" s="16"/>
      <c r="O7032" s="16"/>
      <c r="P7032" s="16"/>
      <c r="Q7032" s="16"/>
      <c r="R7032" s="16"/>
      <c r="S7032" s="16"/>
      <c r="T7032" s="16"/>
      <c r="U7032" s="16"/>
      <c r="V7032" s="1" t="s">
        <v>4278</v>
      </c>
      <c r="W7032" s="1" t="s">
        <v>2551</v>
      </c>
      <c r="X7032" s="5" t="s">
        <v>4279</v>
      </c>
      <c r="Y7032" s="5" t="s">
        <v>2740</v>
      </c>
      <c r="Z7032" s="5" t="s">
        <v>2788</v>
      </c>
      <c r="AA7032" s="5"/>
    </row>
    <row r="7033" spans="1:27" ht="12" customHeight="1" x14ac:dyDescent="0.15">
      <c r="A7033" s="1" t="s">
        <v>1804</v>
      </c>
      <c r="B7033" s="1" t="s">
        <v>8</v>
      </c>
      <c r="C7033" s="1" t="s">
        <v>23</v>
      </c>
      <c r="D7033" s="1" t="s">
        <v>2522</v>
      </c>
      <c r="E7033" s="1" t="s">
        <v>10</v>
      </c>
      <c r="F7033" s="1" t="s">
        <v>1805</v>
      </c>
      <c r="G7033" s="1" t="s">
        <v>22</v>
      </c>
      <c r="H7033" s="1" t="s">
        <v>13</v>
      </c>
      <c r="I7033" s="16"/>
      <c r="J7033" s="16"/>
      <c r="K7033" s="16"/>
      <c r="L7033" s="16"/>
      <c r="M7033" s="16"/>
      <c r="N7033" s="16"/>
      <c r="O7033" s="16"/>
      <c r="P7033" s="16"/>
      <c r="Q7033" s="16"/>
      <c r="R7033" s="16"/>
      <c r="S7033" s="16"/>
      <c r="T7033" s="16"/>
      <c r="U7033" s="16"/>
      <c r="V7033" s="1" t="s">
        <v>4278</v>
      </c>
      <c r="W7033" s="1" t="s">
        <v>2551</v>
      </c>
      <c r="X7033" s="5" t="s">
        <v>4279</v>
      </c>
      <c r="Y7033" s="5" t="s">
        <v>2564</v>
      </c>
      <c r="Z7033" s="5" t="s">
        <v>13</v>
      </c>
      <c r="AA7033" s="5"/>
    </row>
    <row r="7034" spans="1:27" ht="12" customHeight="1" x14ac:dyDescent="0.15">
      <c r="A7034" s="1" t="s">
        <v>1804</v>
      </c>
      <c r="B7034" s="1" t="s">
        <v>8</v>
      </c>
      <c r="C7034" s="1" t="s">
        <v>77</v>
      </c>
      <c r="D7034" s="1" t="s">
        <v>2522</v>
      </c>
      <c r="E7034" s="1" t="s">
        <v>10</v>
      </c>
      <c r="F7034" s="1" t="s">
        <v>1805</v>
      </c>
      <c r="G7034" s="1" t="s">
        <v>24</v>
      </c>
      <c r="H7034" s="1" t="s">
        <v>13</v>
      </c>
      <c r="I7034" s="16"/>
      <c r="J7034" s="16"/>
      <c r="K7034" s="16"/>
      <c r="L7034" s="16"/>
      <c r="M7034" s="16"/>
      <c r="N7034" s="16"/>
      <c r="O7034" s="16"/>
      <c r="P7034" s="16"/>
      <c r="Q7034" s="16"/>
      <c r="R7034" s="16"/>
      <c r="S7034" s="16"/>
      <c r="T7034" s="16"/>
      <c r="U7034" s="16"/>
      <c r="V7034" s="1" t="s">
        <v>4278</v>
      </c>
      <c r="W7034" s="1" t="s">
        <v>2551</v>
      </c>
      <c r="X7034" s="5" t="s">
        <v>4279</v>
      </c>
      <c r="Y7034" s="5" t="s">
        <v>2559</v>
      </c>
      <c r="Z7034" s="5" t="s">
        <v>13</v>
      </c>
      <c r="AA7034" s="5"/>
    </row>
    <row r="7035" spans="1:27" ht="12" customHeight="1" x14ac:dyDescent="0.15">
      <c r="A7035" s="1" t="s">
        <v>1804</v>
      </c>
      <c r="B7035" s="1" t="s">
        <v>25</v>
      </c>
      <c r="C7035" s="1" t="s">
        <v>9</v>
      </c>
      <c r="D7035" s="1" t="s">
        <v>2522</v>
      </c>
      <c r="E7035" s="1" t="s">
        <v>10</v>
      </c>
      <c r="F7035" s="1" t="s">
        <v>1806</v>
      </c>
      <c r="G7035" s="1" t="s">
        <v>12</v>
      </c>
      <c r="H7035" s="1" t="s">
        <v>13</v>
      </c>
      <c r="I7035" s="16"/>
      <c r="J7035" s="16"/>
      <c r="K7035" s="16"/>
      <c r="L7035" s="16"/>
      <c r="M7035" s="16"/>
      <c r="N7035" s="16"/>
      <c r="O7035" s="16"/>
      <c r="P7035" s="16"/>
      <c r="Q7035" s="16"/>
      <c r="R7035" s="16"/>
      <c r="S7035" s="16"/>
      <c r="T7035" s="16"/>
      <c r="U7035" s="16"/>
      <c r="V7035" s="1" t="s">
        <v>4278</v>
      </c>
      <c r="W7035" s="1" t="s">
        <v>2551</v>
      </c>
      <c r="X7035" s="5" t="s">
        <v>4280</v>
      </c>
      <c r="Y7035" s="5" t="s">
        <v>2553</v>
      </c>
      <c r="Z7035" s="5" t="s">
        <v>13</v>
      </c>
      <c r="AA7035" s="5"/>
    </row>
    <row r="7036" spans="1:27" ht="12" customHeight="1" x14ac:dyDescent="0.15">
      <c r="A7036" s="1" t="s">
        <v>1804</v>
      </c>
      <c r="B7036" s="1" t="s">
        <v>25</v>
      </c>
      <c r="C7036" s="1" t="s">
        <v>15</v>
      </c>
      <c r="D7036" s="1" t="s">
        <v>2522</v>
      </c>
      <c r="E7036" s="1" t="s">
        <v>10</v>
      </c>
      <c r="F7036" s="1" t="s">
        <v>1806</v>
      </c>
      <c r="G7036" s="1" t="s">
        <v>16</v>
      </c>
      <c r="H7036" s="1" t="s">
        <v>13</v>
      </c>
      <c r="I7036" s="16"/>
      <c r="J7036" s="16"/>
      <c r="K7036" s="16"/>
      <c r="L7036" s="16"/>
      <c r="M7036" s="16"/>
      <c r="N7036" s="16"/>
      <c r="O7036" s="16"/>
      <c r="P7036" s="16"/>
      <c r="Q7036" s="16"/>
      <c r="R7036" s="16"/>
      <c r="S7036" s="16"/>
      <c r="T7036" s="16"/>
      <c r="U7036" s="16"/>
      <c r="V7036" s="1" t="s">
        <v>4278</v>
      </c>
      <c r="W7036" s="1" t="s">
        <v>2551</v>
      </c>
      <c r="X7036" s="5" t="s">
        <v>4280</v>
      </c>
      <c r="Y7036" s="5" t="s">
        <v>2561</v>
      </c>
      <c r="Z7036" s="5" t="s">
        <v>13</v>
      </c>
      <c r="AA7036" s="5"/>
    </row>
    <row r="7037" spans="1:27" ht="12" customHeight="1" x14ac:dyDescent="0.15">
      <c r="A7037" s="1" t="s">
        <v>1804</v>
      </c>
      <c r="B7037" s="1" t="s">
        <v>25</v>
      </c>
      <c r="C7037" s="1" t="s">
        <v>17</v>
      </c>
      <c r="D7037" s="1" t="s">
        <v>2522</v>
      </c>
      <c r="E7037" s="1" t="s">
        <v>10</v>
      </c>
      <c r="F7037" s="1" t="s">
        <v>1806</v>
      </c>
      <c r="G7037" s="1" t="s">
        <v>18</v>
      </c>
      <c r="H7037" s="1" t="s">
        <v>13</v>
      </c>
      <c r="I7037" s="16"/>
      <c r="J7037" s="16"/>
      <c r="K7037" s="16"/>
      <c r="L7037" s="16"/>
      <c r="M7037" s="16"/>
      <c r="N7037" s="16"/>
      <c r="O7037" s="16"/>
      <c r="P7037" s="16"/>
      <c r="Q7037" s="16"/>
      <c r="R7037" s="16"/>
      <c r="S7037" s="16"/>
      <c r="T7037" s="16"/>
      <c r="U7037" s="16"/>
      <c r="V7037" s="1" t="s">
        <v>4278</v>
      </c>
      <c r="W7037" s="1" t="s">
        <v>2551</v>
      </c>
      <c r="X7037" s="5" t="s">
        <v>4280</v>
      </c>
      <c r="Y7037" s="5" t="s">
        <v>2562</v>
      </c>
      <c r="Z7037" s="5" t="s">
        <v>13</v>
      </c>
      <c r="AA7037" s="5"/>
    </row>
    <row r="7038" spans="1:27" ht="12" customHeight="1" x14ac:dyDescent="0.15">
      <c r="A7038" s="1" t="s">
        <v>1804</v>
      </c>
      <c r="B7038" s="1" t="s">
        <v>25</v>
      </c>
      <c r="C7038" s="1" t="s">
        <v>19</v>
      </c>
      <c r="D7038" s="1" t="s">
        <v>2522</v>
      </c>
      <c r="E7038" s="1" t="s">
        <v>10</v>
      </c>
      <c r="F7038" s="1" t="s">
        <v>1806</v>
      </c>
      <c r="G7038" s="1" t="s">
        <v>242</v>
      </c>
      <c r="H7038" s="1" t="s">
        <v>13</v>
      </c>
      <c r="I7038" s="16"/>
      <c r="J7038" s="16"/>
      <c r="K7038" s="16"/>
      <c r="L7038" s="16"/>
      <c r="M7038" s="16"/>
      <c r="N7038" s="16"/>
      <c r="O7038" s="16"/>
      <c r="P7038" s="16"/>
      <c r="Q7038" s="16"/>
      <c r="R7038" s="16"/>
      <c r="S7038" s="16"/>
      <c r="T7038" s="16"/>
      <c r="U7038" s="16"/>
      <c r="V7038" s="1" t="s">
        <v>4278</v>
      </c>
      <c r="W7038" s="1" t="s">
        <v>2551</v>
      </c>
      <c r="X7038" s="5" t="s">
        <v>4280</v>
      </c>
      <c r="Y7038" s="5" t="s">
        <v>2557</v>
      </c>
      <c r="Z7038" s="5" t="s">
        <v>13</v>
      </c>
      <c r="AA7038" s="5"/>
    </row>
    <row r="7039" spans="1:27" ht="12" customHeight="1" x14ac:dyDescent="0.15">
      <c r="A7039" s="1" t="s">
        <v>1804</v>
      </c>
      <c r="B7039" s="1" t="s">
        <v>25</v>
      </c>
      <c r="C7039" s="1" t="s">
        <v>21</v>
      </c>
      <c r="D7039" s="1" t="s">
        <v>2522</v>
      </c>
      <c r="E7039" s="1" t="s">
        <v>10</v>
      </c>
      <c r="F7039" s="1" t="s">
        <v>1806</v>
      </c>
      <c r="G7039" s="1" t="s">
        <v>245</v>
      </c>
      <c r="H7039" s="1" t="s">
        <v>306</v>
      </c>
      <c r="I7039" s="16"/>
      <c r="J7039" s="16"/>
      <c r="K7039" s="16"/>
      <c r="L7039" s="16"/>
      <c r="M7039" s="16"/>
      <c r="N7039" s="16"/>
      <c r="O7039" s="16"/>
      <c r="P7039" s="16"/>
      <c r="Q7039" s="16"/>
      <c r="R7039" s="16"/>
      <c r="S7039" s="16"/>
      <c r="T7039" s="16"/>
      <c r="U7039" s="16"/>
      <c r="V7039" s="1" t="s">
        <v>4278</v>
      </c>
      <c r="W7039" s="1" t="s">
        <v>2551</v>
      </c>
      <c r="X7039" s="5" t="s">
        <v>4280</v>
      </c>
      <c r="Y7039" s="5" t="s">
        <v>2740</v>
      </c>
      <c r="Z7039" s="5" t="s">
        <v>2788</v>
      </c>
      <c r="AA7039" s="5"/>
    </row>
    <row r="7040" spans="1:27" ht="12" customHeight="1" x14ac:dyDescent="0.15">
      <c r="A7040" s="1" t="s">
        <v>1804</v>
      </c>
      <c r="B7040" s="1" t="s">
        <v>25</v>
      </c>
      <c r="C7040" s="1" t="s">
        <v>23</v>
      </c>
      <c r="D7040" s="1" t="s">
        <v>2522</v>
      </c>
      <c r="E7040" s="1" t="s">
        <v>10</v>
      </c>
      <c r="F7040" s="1" t="s">
        <v>1806</v>
      </c>
      <c r="G7040" s="1" t="s">
        <v>22</v>
      </c>
      <c r="H7040" s="1" t="s">
        <v>13</v>
      </c>
      <c r="I7040" s="16"/>
      <c r="J7040" s="16"/>
      <c r="K7040" s="16"/>
      <c r="L7040" s="16"/>
      <c r="M7040" s="16"/>
      <c r="N7040" s="16"/>
      <c r="O7040" s="16"/>
      <c r="P7040" s="16"/>
      <c r="Q7040" s="16"/>
      <c r="R7040" s="16"/>
      <c r="S7040" s="16"/>
      <c r="T7040" s="16"/>
      <c r="U7040" s="16"/>
      <c r="V7040" s="1" t="s">
        <v>4278</v>
      </c>
      <c r="W7040" s="1" t="s">
        <v>2551</v>
      </c>
      <c r="X7040" s="5" t="s">
        <v>4280</v>
      </c>
      <c r="Y7040" s="5" t="s">
        <v>2564</v>
      </c>
      <c r="Z7040" s="5" t="s">
        <v>13</v>
      </c>
      <c r="AA7040" s="5"/>
    </row>
    <row r="7041" spans="1:27" ht="12" customHeight="1" x14ac:dyDescent="0.15">
      <c r="A7041" s="1" t="s">
        <v>1804</v>
      </c>
      <c r="B7041" s="1" t="s">
        <v>25</v>
      </c>
      <c r="C7041" s="1" t="s">
        <v>77</v>
      </c>
      <c r="D7041" s="1" t="s">
        <v>2522</v>
      </c>
      <c r="E7041" s="1" t="s">
        <v>10</v>
      </c>
      <c r="F7041" s="1" t="s">
        <v>1806</v>
      </c>
      <c r="G7041" s="1" t="s">
        <v>24</v>
      </c>
      <c r="H7041" s="1" t="s">
        <v>13</v>
      </c>
      <c r="I7041" s="16"/>
      <c r="J7041" s="16"/>
      <c r="K7041" s="16"/>
      <c r="L7041" s="16"/>
      <c r="M7041" s="16"/>
      <c r="N7041" s="16"/>
      <c r="O7041" s="16"/>
      <c r="P7041" s="16"/>
      <c r="Q7041" s="16"/>
      <c r="R7041" s="16"/>
      <c r="S7041" s="16"/>
      <c r="T7041" s="16"/>
      <c r="U7041" s="16"/>
      <c r="V7041" s="1" t="s">
        <v>4278</v>
      </c>
      <c r="W7041" s="1" t="s">
        <v>2551</v>
      </c>
      <c r="X7041" s="5" t="s">
        <v>4280</v>
      </c>
      <c r="Y7041" s="5" t="s">
        <v>2559</v>
      </c>
      <c r="Z7041" s="5" t="s">
        <v>13</v>
      </c>
      <c r="AA7041" s="5"/>
    </row>
    <row r="7042" spans="1:27" ht="12" customHeight="1" x14ac:dyDescent="0.15">
      <c r="A7042" s="1" t="s">
        <v>1804</v>
      </c>
      <c r="B7042" s="1" t="s">
        <v>27</v>
      </c>
      <c r="C7042" s="1" t="s">
        <v>9</v>
      </c>
      <c r="D7042" s="1" t="s">
        <v>2522</v>
      </c>
      <c r="E7042" s="1" t="s">
        <v>10</v>
      </c>
      <c r="F7042" s="1" t="s">
        <v>1807</v>
      </c>
      <c r="G7042" s="1" t="s">
        <v>12</v>
      </c>
      <c r="H7042" s="1" t="s">
        <v>13</v>
      </c>
      <c r="I7042" s="16"/>
      <c r="J7042" s="16"/>
      <c r="K7042" s="16"/>
      <c r="L7042" s="16"/>
      <c r="M7042" s="16"/>
      <c r="N7042" s="16"/>
      <c r="O7042" s="16"/>
      <c r="P7042" s="16"/>
      <c r="Q7042" s="16"/>
      <c r="R7042" s="16"/>
      <c r="S7042" s="16"/>
      <c r="T7042" s="16"/>
      <c r="U7042" s="16"/>
      <c r="V7042" s="1" t="s">
        <v>4278</v>
      </c>
      <c r="W7042" s="1" t="s">
        <v>2551</v>
      </c>
      <c r="X7042" s="5" t="s">
        <v>4281</v>
      </c>
      <c r="Y7042" s="5" t="s">
        <v>2553</v>
      </c>
      <c r="Z7042" s="5" t="s">
        <v>13</v>
      </c>
      <c r="AA7042" s="5"/>
    </row>
    <row r="7043" spans="1:27" ht="12" customHeight="1" x14ac:dyDescent="0.15">
      <c r="A7043" s="1" t="s">
        <v>1804</v>
      </c>
      <c r="B7043" s="1" t="s">
        <v>27</v>
      </c>
      <c r="C7043" s="1" t="s">
        <v>15</v>
      </c>
      <c r="D7043" s="1" t="s">
        <v>2522</v>
      </c>
      <c r="E7043" s="1" t="s">
        <v>10</v>
      </c>
      <c r="F7043" s="1" t="s">
        <v>1807</v>
      </c>
      <c r="G7043" s="1" t="s">
        <v>16</v>
      </c>
      <c r="H7043" s="1" t="s">
        <v>13</v>
      </c>
      <c r="I7043" s="16"/>
      <c r="J7043" s="16"/>
      <c r="K7043" s="16"/>
      <c r="L7043" s="16"/>
      <c r="M7043" s="16"/>
      <c r="N7043" s="16"/>
      <c r="O7043" s="16"/>
      <c r="P7043" s="16"/>
      <c r="Q7043" s="16"/>
      <c r="R7043" s="16"/>
      <c r="S7043" s="16"/>
      <c r="T7043" s="16"/>
      <c r="U7043" s="16"/>
      <c r="V7043" s="1" t="s">
        <v>4278</v>
      </c>
      <c r="W7043" s="1" t="s">
        <v>2551</v>
      </c>
      <c r="X7043" s="5" t="s">
        <v>4281</v>
      </c>
      <c r="Y7043" s="5" t="s">
        <v>2561</v>
      </c>
      <c r="Z7043" s="5" t="s">
        <v>13</v>
      </c>
      <c r="AA7043" s="5"/>
    </row>
    <row r="7044" spans="1:27" ht="12" customHeight="1" x14ac:dyDescent="0.15">
      <c r="A7044" s="1" t="s">
        <v>1804</v>
      </c>
      <c r="B7044" s="1" t="s">
        <v>27</v>
      </c>
      <c r="C7044" s="1" t="s">
        <v>17</v>
      </c>
      <c r="D7044" s="1" t="s">
        <v>2522</v>
      </c>
      <c r="E7044" s="1" t="s">
        <v>10</v>
      </c>
      <c r="F7044" s="1" t="s">
        <v>1807</v>
      </c>
      <c r="G7044" s="1" t="s">
        <v>18</v>
      </c>
      <c r="H7044" s="1" t="s">
        <v>13</v>
      </c>
      <c r="I7044" s="16"/>
      <c r="J7044" s="16"/>
      <c r="K7044" s="16"/>
      <c r="L7044" s="16"/>
      <c r="M7044" s="16"/>
      <c r="N7044" s="16"/>
      <c r="O7044" s="16"/>
      <c r="P7044" s="16"/>
      <c r="Q7044" s="16"/>
      <c r="R7044" s="16"/>
      <c r="S7044" s="16"/>
      <c r="T7044" s="16"/>
      <c r="U7044" s="16"/>
      <c r="V7044" s="1" t="s">
        <v>4278</v>
      </c>
      <c r="W7044" s="1" t="s">
        <v>2551</v>
      </c>
      <c r="X7044" s="5" t="s">
        <v>4281</v>
      </c>
      <c r="Y7044" s="5" t="s">
        <v>2562</v>
      </c>
      <c r="Z7044" s="5" t="s">
        <v>13</v>
      </c>
      <c r="AA7044" s="5"/>
    </row>
    <row r="7045" spans="1:27" ht="12" customHeight="1" x14ac:dyDescent="0.15">
      <c r="A7045" s="1" t="s">
        <v>1804</v>
      </c>
      <c r="B7045" s="1" t="s">
        <v>27</v>
      </c>
      <c r="C7045" s="1" t="s">
        <v>19</v>
      </c>
      <c r="D7045" s="1" t="s">
        <v>2522</v>
      </c>
      <c r="E7045" s="1" t="s">
        <v>10</v>
      </c>
      <c r="F7045" s="1" t="s">
        <v>1807</v>
      </c>
      <c r="G7045" s="1" t="s">
        <v>242</v>
      </c>
      <c r="H7045" s="1" t="s">
        <v>13</v>
      </c>
      <c r="I7045" s="16"/>
      <c r="J7045" s="16"/>
      <c r="K7045" s="16"/>
      <c r="L7045" s="16"/>
      <c r="M7045" s="16"/>
      <c r="N7045" s="16"/>
      <c r="O7045" s="16"/>
      <c r="P7045" s="16"/>
      <c r="Q7045" s="16"/>
      <c r="R7045" s="16"/>
      <c r="S7045" s="16"/>
      <c r="T7045" s="16"/>
      <c r="U7045" s="16"/>
      <c r="V7045" s="1" t="s">
        <v>4278</v>
      </c>
      <c r="W7045" s="1" t="s">
        <v>2551</v>
      </c>
      <c r="X7045" s="5" t="s">
        <v>4281</v>
      </c>
      <c r="Y7045" s="5" t="s">
        <v>2557</v>
      </c>
      <c r="Z7045" s="5" t="s">
        <v>13</v>
      </c>
      <c r="AA7045" s="5"/>
    </row>
    <row r="7046" spans="1:27" ht="12" customHeight="1" x14ac:dyDescent="0.15">
      <c r="A7046" s="1" t="s">
        <v>1804</v>
      </c>
      <c r="B7046" s="1" t="s">
        <v>27</v>
      </c>
      <c r="C7046" s="1" t="s">
        <v>21</v>
      </c>
      <c r="D7046" s="1" t="s">
        <v>2522</v>
      </c>
      <c r="E7046" s="1" t="s">
        <v>10</v>
      </c>
      <c r="F7046" s="1" t="s">
        <v>1807</v>
      </c>
      <c r="G7046" s="1" t="s">
        <v>245</v>
      </c>
      <c r="H7046" s="1" t="s">
        <v>306</v>
      </c>
      <c r="I7046" s="16"/>
      <c r="J7046" s="16"/>
      <c r="K7046" s="16"/>
      <c r="L7046" s="16"/>
      <c r="M7046" s="16"/>
      <c r="N7046" s="16"/>
      <c r="O7046" s="16"/>
      <c r="P7046" s="16"/>
      <c r="Q7046" s="16"/>
      <c r="R7046" s="16"/>
      <c r="S7046" s="16"/>
      <c r="T7046" s="16"/>
      <c r="U7046" s="16"/>
      <c r="V7046" s="1" t="s">
        <v>4278</v>
      </c>
      <c r="W7046" s="1" t="s">
        <v>2551</v>
      </c>
      <c r="X7046" s="5" t="s">
        <v>4281</v>
      </c>
      <c r="Y7046" s="5" t="s">
        <v>2740</v>
      </c>
      <c r="Z7046" s="5" t="s">
        <v>2788</v>
      </c>
      <c r="AA7046" s="5"/>
    </row>
    <row r="7047" spans="1:27" ht="12" customHeight="1" x14ac:dyDescent="0.15">
      <c r="A7047" s="1" t="s">
        <v>1804</v>
      </c>
      <c r="B7047" s="1" t="s">
        <v>27</v>
      </c>
      <c r="C7047" s="1" t="s">
        <v>23</v>
      </c>
      <c r="D7047" s="1" t="s">
        <v>2522</v>
      </c>
      <c r="E7047" s="1" t="s">
        <v>10</v>
      </c>
      <c r="F7047" s="1" t="s">
        <v>1807</v>
      </c>
      <c r="G7047" s="1" t="s">
        <v>22</v>
      </c>
      <c r="H7047" s="1" t="s">
        <v>13</v>
      </c>
      <c r="I7047" s="16"/>
      <c r="J7047" s="16"/>
      <c r="K7047" s="16"/>
      <c r="L7047" s="16"/>
      <c r="M7047" s="16"/>
      <c r="N7047" s="16"/>
      <c r="O7047" s="16"/>
      <c r="P7047" s="16"/>
      <c r="Q7047" s="16"/>
      <c r="R7047" s="16"/>
      <c r="S7047" s="16"/>
      <c r="T7047" s="16"/>
      <c r="U7047" s="16"/>
      <c r="V7047" s="1" t="s">
        <v>4278</v>
      </c>
      <c r="W7047" s="1" t="s">
        <v>2551</v>
      </c>
      <c r="X7047" s="5" t="s">
        <v>4281</v>
      </c>
      <c r="Y7047" s="5" t="s">
        <v>2564</v>
      </c>
      <c r="Z7047" s="5" t="s">
        <v>13</v>
      </c>
      <c r="AA7047" s="5"/>
    </row>
    <row r="7048" spans="1:27" ht="12" customHeight="1" x14ac:dyDescent="0.15">
      <c r="A7048" s="1" t="s">
        <v>1804</v>
      </c>
      <c r="B7048" s="1" t="s">
        <v>27</v>
      </c>
      <c r="C7048" s="1" t="s">
        <v>77</v>
      </c>
      <c r="D7048" s="1" t="s">
        <v>2522</v>
      </c>
      <c r="E7048" s="1" t="s">
        <v>10</v>
      </c>
      <c r="F7048" s="1" t="s">
        <v>1807</v>
      </c>
      <c r="G7048" s="1" t="s">
        <v>24</v>
      </c>
      <c r="H7048" s="1" t="s">
        <v>13</v>
      </c>
      <c r="I7048" s="16"/>
      <c r="J7048" s="16"/>
      <c r="K7048" s="16"/>
      <c r="L7048" s="16"/>
      <c r="M7048" s="16"/>
      <c r="N7048" s="16"/>
      <c r="O7048" s="16"/>
      <c r="P7048" s="16"/>
      <c r="Q7048" s="16"/>
      <c r="R7048" s="16"/>
      <c r="S7048" s="16"/>
      <c r="T7048" s="16"/>
      <c r="U7048" s="16"/>
      <c r="V7048" s="1" t="s">
        <v>4278</v>
      </c>
      <c r="W7048" s="1" t="s">
        <v>2551</v>
      </c>
      <c r="X7048" s="5" t="s">
        <v>4281</v>
      </c>
      <c r="Y7048" s="5" t="s">
        <v>2559</v>
      </c>
      <c r="Z7048" s="5" t="s">
        <v>13</v>
      </c>
      <c r="AA7048" s="5"/>
    </row>
    <row r="7049" spans="1:27" ht="12" customHeight="1" x14ac:dyDescent="0.15">
      <c r="A7049" s="1" t="s">
        <v>1804</v>
      </c>
      <c r="B7049" s="1" t="s">
        <v>29</v>
      </c>
      <c r="C7049" s="1" t="s">
        <v>9</v>
      </c>
      <c r="D7049" s="1" t="s">
        <v>2522</v>
      </c>
      <c r="E7049" s="1" t="s">
        <v>10</v>
      </c>
      <c r="F7049" s="1" t="s">
        <v>1808</v>
      </c>
      <c r="G7049" s="1" t="s">
        <v>12</v>
      </c>
      <c r="H7049" s="1" t="s">
        <v>13</v>
      </c>
      <c r="I7049" s="16"/>
      <c r="J7049" s="16"/>
      <c r="K7049" s="16"/>
      <c r="L7049" s="16"/>
      <c r="M7049" s="16"/>
      <c r="N7049" s="16"/>
      <c r="O7049" s="16"/>
      <c r="P7049" s="16"/>
      <c r="Q7049" s="16"/>
      <c r="R7049" s="16"/>
      <c r="S7049" s="16"/>
      <c r="T7049" s="16"/>
      <c r="U7049" s="16"/>
      <c r="V7049" s="1" t="s">
        <v>4278</v>
      </c>
      <c r="W7049" s="1" t="s">
        <v>2551</v>
      </c>
      <c r="X7049" s="5" t="s">
        <v>4282</v>
      </c>
      <c r="Y7049" s="5" t="s">
        <v>2553</v>
      </c>
      <c r="Z7049" s="5" t="s">
        <v>13</v>
      </c>
      <c r="AA7049" s="5"/>
    </row>
    <row r="7050" spans="1:27" ht="12" customHeight="1" x14ac:dyDescent="0.15">
      <c r="A7050" s="1" t="s">
        <v>1804</v>
      </c>
      <c r="B7050" s="1" t="s">
        <v>29</v>
      </c>
      <c r="C7050" s="1" t="s">
        <v>15</v>
      </c>
      <c r="D7050" s="1" t="s">
        <v>2522</v>
      </c>
      <c r="E7050" s="1" t="s">
        <v>10</v>
      </c>
      <c r="F7050" s="1" t="s">
        <v>1808</v>
      </c>
      <c r="G7050" s="1" t="s">
        <v>16</v>
      </c>
      <c r="H7050" s="1" t="s">
        <v>13</v>
      </c>
      <c r="I7050" s="16"/>
      <c r="J7050" s="16"/>
      <c r="K7050" s="16"/>
      <c r="L7050" s="16"/>
      <c r="M7050" s="16"/>
      <c r="N7050" s="16"/>
      <c r="O7050" s="16"/>
      <c r="P7050" s="16"/>
      <c r="Q7050" s="16"/>
      <c r="R7050" s="16"/>
      <c r="S7050" s="16"/>
      <c r="T7050" s="16"/>
      <c r="U7050" s="16"/>
      <c r="V7050" s="1" t="s">
        <v>4278</v>
      </c>
      <c r="W7050" s="1" t="s">
        <v>2551</v>
      </c>
      <c r="X7050" s="5" t="s">
        <v>4282</v>
      </c>
      <c r="Y7050" s="5" t="s">
        <v>2561</v>
      </c>
      <c r="Z7050" s="5" t="s">
        <v>13</v>
      </c>
      <c r="AA7050" s="5"/>
    </row>
    <row r="7051" spans="1:27" ht="12" customHeight="1" x14ac:dyDescent="0.15">
      <c r="A7051" s="1" t="s">
        <v>1804</v>
      </c>
      <c r="B7051" s="1" t="s">
        <v>29</v>
      </c>
      <c r="C7051" s="1" t="s">
        <v>17</v>
      </c>
      <c r="D7051" s="1" t="s">
        <v>2522</v>
      </c>
      <c r="E7051" s="1" t="s">
        <v>10</v>
      </c>
      <c r="F7051" s="1" t="s">
        <v>1808</v>
      </c>
      <c r="G7051" s="1" t="s">
        <v>18</v>
      </c>
      <c r="H7051" s="1" t="s">
        <v>13</v>
      </c>
      <c r="I7051" s="16"/>
      <c r="J7051" s="16"/>
      <c r="K7051" s="16"/>
      <c r="L7051" s="16"/>
      <c r="M7051" s="16"/>
      <c r="N7051" s="16"/>
      <c r="O7051" s="16"/>
      <c r="P7051" s="16"/>
      <c r="Q7051" s="16"/>
      <c r="R7051" s="16"/>
      <c r="S7051" s="16"/>
      <c r="T7051" s="16"/>
      <c r="U7051" s="16"/>
      <c r="V7051" s="1" t="s">
        <v>4278</v>
      </c>
      <c r="W7051" s="1" t="s">
        <v>2551</v>
      </c>
      <c r="X7051" s="5" t="s">
        <v>4282</v>
      </c>
      <c r="Y7051" s="5" t="s">
        <v>2562</v>
      </c>
      <c r="Z7051" s="5" t="s">
        <v>13</v>
      </c>
      <c r="AA7051" s="5"/>
    </row>
    <row r="7052" spans="1:27" ht="12" customHeight="1" x14ac:dyDescent="0.15">
      <c r="A7052" s="1" t="s">
        <v>1804</v>
      </c>
      <c r="B7052" s="1" t="s">
        <v>29</v>
      </c>
      <c r="C7052" s="1" t="s">
        <v>19</v>
      </c>
      <c r="D7052" s="1" t="s">
        <v>2522</v>
      </c>
      <c r="E7052" s="1" t="s">
        <v>10</v>
      </c>
      <c r="F7052" s="1" t="s">
        <v>1808</v>
      </c>
      <c r="G7052" s="1" t="s">
        <v>242</v>
      </c>
      <c r="H7052" s="1" t="s">
        <v>13</v>
      </c>
      <c r="I7052" s="16"/>
      <c r="J7052" s="16"/>
      <c r="K7052" s="16"/>
      <c r="L7052" s="16"/>
      <c r="M7052" s="16"/>
      <c r="N7052" s="16"/>
      <c r="O7052" s="16"/>
      <c r="P7052" s="16"/>
      <c r="Q7052" s="16"/>
      <c r="R7052" s="16"/>
      <c r="S7052" s="16"/>
      <c r="T7052" s="16"/>
      <c r="U7052" s="16"/>
      <c r="V7052" s="1" t="s">
        <v>4278</v>
      </c>
      <c r="W7052" s="1" t="s">
        <v>2551</v>
      </c>
      <c r="X7052" s="5" t="s">
        <v>4282</v>
      </c>
      <c r="Y7052" s="5" t="s">
        <v>2557</v>
      </c>
      <c r="Z7052" s="5" t="s">
        <v>13</v>
      </c>
      <c r="AA7052" s="5"/>
    </row>
    <row r="7053" spans="1:27" ht="12" customHeight="1" x14ac:dyDescent="0.15">
      <c r="A7053" s="1" t="s">
        <v>1804</v>
      </c>
      <c r="B7053" s="1" t="s">
        <v>29</v>
      </c>
      <c r="C7053" s="1" t="s">
        <v>21</v>
      </c>
      <c r="D7053" s="1" t="s">
        <v>2522</v>
      </c>
      <c r="E7053" s="1" t="s">
        <v>10</v>
      </c>
      <c r="F7053" s="1" t="s">
        <v>1808</v>
      </c>
      <c r="G7053" s="1" t="s">
        <v>245</v>
      </c>
      <c r="H7053" s="1" t="s">
        <v>306</v>
      </c>
      <c r="I7053" s="16"/>
      <c r="J7053" s="16"/>
      <c r="K7053" s="16"/>
      <c r="L7053" s="16"/>
      <c r="M7053" s="16"/>
      <c r="N7053" s="16"/>
      <c r="O7053" s="16"/>
      <c r="P7053" s="16"/>
      <c r="Q7053" s="16"/>
      <c r="R7053" s="16"/>
      <c r="S7053" s="16"/>
      <c r="T7053" s="16"/>
      <c r="U7053" s="16"/>
      <c r="V7053" s="1" t="s">
        <v>4278</v>
      </c>
      <c r="W7053" s="1" t="s">
        <v>2551</v>
      </c>
      <c r="X7053" s="5" t="s">
        <v>4282</v>
      </c>
      <c r="Y7053" s="5" t="s">
        <v>2740</v>
      </c>
      <c r="Z7053" s="5" t="s">
        <v>2788</v>
      </c>
      <c r="AA7053" s="5"/>
    </row>
    <row r="7054" spans="1:27" ht="12" customHeight="1" x14ac:dyDescent="0.15">
      <c r="A7054" s="1" t="s">
        <v>1804</v>
      </c>
      <c r="B7054" s="1" t="s">
        <v>29</v>
      </c>
      <c r="C7054" s="1" t="s">
        <v>23</v>
      </c>
      <c r="D7054" s="1" t="s">
        <v>2522</v>
      </c>
      <c r="E7054" s="1" t="s">
        <v>10</v>
      </c>
      <c r="F7054" s="1" t="s">
        <v>1808</v>
      </c>
      <c r="G7054" s="1" t="s">
        <v>22</v>
      </c>
      <c r="H7054" s="1" t="s">
        <v>13</v>
      </c>
      <c r="I7054" s="16"/>
      <c r="J7054" s="16"/>
      <c r="K7054" s="16"/>
      <c r="L7054" s="16"/>
      <c r="M7054" s="16"/>
      <c r="N7054" s="16"/>
      <c r="O7054" s="16"/>
      <c r="P7054" s="16"/>
      <c r="Q7054" s="16"/>
      <c r="R7054" s="16"/>
      <c r="S7054" s="16"/>
      <c r="T7054" s="16"/>
      <c r="U7054" s="16"/>
      <c r="V7054" s="1" t="s">
        <v>4278</v>
      </c>
      <c r="W7054" s="1" t="s">
        <v>2551</v>
      </c>
      <c r="X7054" s="5" t="s">
        <v>4282</v>
      </c>
      <c r="Y7054" s="5" t="s">
        <v>2564</v>
      </c>
      <c r="Z7054" s="5" t="s">
        <v>13</v>
      </c>
      <c r="AA7054" s="5"/>
    </row>
    <row r="7055" spans="1:27" ht="12" customHeight="1" x14ac:dyDescent="0.15">
      <c r="A7055" s="1" t="s">
        <v>1804</v>
      </c>
      <c r="B7055" s="1" t="s">
        <v>29</v>
      </c>
      <c r="C7055" s="1" t="s">
        <v>77</v>
      </c>
      <c r="D7055" s="1" t="s">
        <v>2522</v>
      </c>
      <c r="E7055" s="1" t="s">
        <v>10</v>
      </c>
      <c r="F7055" s="1" t="s">
        <v>1808</v>
      </c>
      <c r="G7055" s="1" t="s">
        <v>24</v>
      </c>
      <c r="H7055" s="1" t="s">
        <v>13</v>
      </c>
      <c r="I7055" s="16"/>
      <c r="J7055" s="16"/>
      <c r="K7055" s="16"/>
      <c r="L7055" s="16"/>
      <c r="M7055" s="16"/>
      <c r="N7055" s="16"/>
      <c r="O7055" s="16"/>
      <c r="P7055" s="16"/>
      <c r="Q7055" s="16"/>
      <c r="R7055" s="16"/>
      <c r="S7055" s="16"/>
      <c r="T7055" s="16"/>
      <c r="U7055" s="16"/>
      <c r="V7055" s="1" t="s">
        <v>4278</v>
      </c>
      <c r="W7055" s="1" t="s">
        <v>2551</v>
      </c>
      <c r="X7055" s="5" t="s">
        <v>4282</v>
      </c>
      <c r="Y7055" s="5" t="s">
        <v>2559</v>
      </c>
      <c r="Z7055" s="5" t="s">
        <v>13</v>
      </c>
      <c r="AA7055" s="5"/>
    </row>
    <row r="7056" spans="1:27" ht="12" customHeight="1" x14ac:dyDescent="0.15">
      <c r="A7056" s="1" t="s">
        <v>1804</v>
      </c>
      <c r="B7056" s="1" t="s">
        <v>31</v>
      </c>
      <c r="C7056" s="1" t="s">
        <v>9</v>
      </c>
      <c r="D7056" s="1" t="s">
        <v>2522</v>
      </c>
      <c r="E7056" s="1" t="s">
        <v>10</v>
      </c>
      <c r="F7056" s="1" t="s">
        <v>1809</v>
      </c>
      <c r="G7056" s="1" t="s">
        <v>12</v>
      </c>
      <c r="H7056" s="1" t="s">
        <v>13</v>
      </c>
      <c r="I7056" s="16"/>
      <c r="J7056" s="16"/>
      <c r="K7056" s="16"/>
      <c r="L7056" s="16"/>
      <c r="M7056" s="16"/>
      <c r="N7056" s="16"/>
      <c r="O7056" s="16"/>
      <c r="P7056" s="16"/>
      <c r="Q7056" s="16"/>
      <c r="R7056" s="16"/>
      <c r="S7056" s="16"/>
      <c r="T7056" s="16"/>
      <c r="U7056" s="16"/>
      <c r="V7056" s="1" t="s">
        <v>4278</v>
      </c>
      <c r="W7056" s="1" t="s">
        <v>2551</v>
      </c>
      <c r="X7056" s="5" t="s">
        <v>4283</v>
      </c>
      <c r="Y7056" s="5" t="s">
        <v>2553</v>
      </c>
      <c r="Z7056" s="5" t="s">
        <v>13</v>
      </c>
      <c r="AA7056" s="5"/>
    </row>
    <row r="7057" spans="1:27" ht="12" customHeight="1" x14ac:dyDescent="0.15">
      <c r="A7057" s="1" t="s">
        <v>1804</v>
      </c>
      <c r="B7057" s="1" t="s">
        <v>31</v>
      </c>
      <c r="C7057" s="1" t="s">
        <v>15</v>
      </c>
      <c r="D7057" s="1" t="s">
        <v>2522</v>
      </c>
      <c r="E7057" s="1" t="s">
        <v>10</v>
      </c>
      <c r="F7057" s="1" t="s">
        <v>1809</v>
      </c>
      <c r="G7057" s="1" t="s">
        <v>16</v>
      </c>
      <c r="H7057" s="1" t="s">
        <v>13</v>
      </c>
      <c r="I7057" s="16"/>
      <c r="J7057" s="16"/>
      <c r="K7057" s="16"/>
      <c r="L7057" s="16"/>
      <c r="M7057" s="16"/>
      <c r="N7057" s="16"/>
      <c r="O7057" s="16"/>
      <c r="P7057" s="16"/>
      <c r="Q7057" s="16"/>
      <c r="R7057" s="16"/>
      <c r="S7057" s="16"/>
      <c r="T7057" s="16"/>
      <c r="U7057" s="16"/>
      <c r="V7057" s="1" t="s">
        <v>4278</v>
      </c>
      <c r="W7057" s="1" t="s">
        <v>2551</v>
      </c>
      <c r="X7057" s="5" t="s">
        <v>4283</v>
      </c>
      <c r="Y7057" s="5" t="s">
        <v>2561</v>
      </c>
      <c r="Z7057" s="5" t="s">
        <v>13</v>
      </c>
      <c r="AA7057" s="5"/>
    </row>
    <row r="7058" spans="1:27" ht="12" customHeight="1" x14ac:dyDescent="0.15">
      <c r="A7058" s="1" t="s">
        <v>1804</v>
      </c>
      <c r="B7058" s="1" t="s">
        <v>31</v>
      </c>
      <c r="C7058" s="1" t="s">
        <v>17</v>
      </c>
      <c r="D7058" s="1" t="s">
        <v>2522</v>
      </c>
      <c r="E7058" s="1" t="s">
        <v>10</v>
      </c>
      <c r="F7058" s="1" t="s">
        <v>1809</v>
      </c>
      <c r="G7058" s="1" t="s">
        <v>18</v>
      </c>
      <c r="H7058" s="1" t="s">
        <v>13</v>
      </c>
      <c r="I7058" s="16"/>
      <c r="J7058" s="16"/>
      <c r="K7058" s="16"/>
      <c r="L7058" s="16"/>
      <c r="M7058" s="16"/>
      <c r="N7058" s="16"/>
      <c r="O7058" s="16"/>
      <c r="P7058" s="16"/>
      <c r="Q7058" s="16"/>
      <c r="R7058" s="16"/>
      <c r="S7058" s="16"/>
      <c r="T7058" s="16"/>
      <c r="U7058" s="16"/>
      <c r="V7058" s="1" t="s">
        <v>4278</v>
      </c>
      <c r="W7058" s="1" t="s">
        <v>2551</v>
      </c>
      <c r="X7058" s="5" t="s">
        <v>4283</v>
      </c>
      <c r="Y7058" s="5" t="s">
        <v>2562</v>
      </c>
      <c r="Z7058" s="5" t="s">
        <v>13</v>
      </c>
      <c r="AA7058" s="5"/>
    </row>
    <row r="7059" spans="1:27" ht="12" customHeight="1" x14ac:dyDescent="0.15">
      <c r="A7059" s="1" t="s">
        <v>1804</v>
      </c>
      <c r="B7059" s="1" t="s">
        <v>31</v>
      </c>
      <c r="C7059" s="1" t="s">
        <v>19</v>
      </c>
      <c r="D7059" s="1" t="s">
        <v>2522</v>
      </c>
      <c r="E7059" s="1" t="s">
        <v>10</v>
      </c>
      <c r="F7059" s="1" t="s">
        <v>1809</v>
      </c>
      <c r="G7059" s="1" t="s">
        <v>242</v>
      </c>
      <c r="H7059" s="1" t="s">
        <v>13</v>
      </c>
      <c r="I7059" s="16"/>
      <c r="J7059" s="16"/>
      <c r="K7059" s="16"/>
      <c r="L7059" s="16"/>
      <c r="M7059" s="16"/>
      <c r="N7059" s="16"/>
      <c r="O7059" s="16"/>
      <c r="P7059" s="16"/>
      <c r="Q7059" s="16"/>
      <c r="R7059" s="16"/>
      <c r="S7059" s="16"/>
      <c r="T7059" s="16"/>
      <c r="U7059" s="16"/>
      <c r="V7059" s="1" t="s">
        <v>4278</v>
      </c>
      <c r="W7059" s="1" t="s">
        <v>2551</v>
      </c>
      <c r="X7059" s="5" t="s">
        <v>4283</v>
      </c>
      <c r="Y7059" s="5" t="s">
        <v>2557</v>
      </c>
      <c r="Z7059" s="5" t="s">
        <v>13</v>
      </c>
      <c r="AA7059" s="5"/>
    </row>
    <row r="7060" spans="1:27" ht="12" customHeight="1" x14ac:dyDescent="0.15">
      <c r="A7060" s="1" t="s">
        <v>1804</v>
      </c>
      <c r="B7060" s="1" t="s">
        <v>31</v>
      </c>
      <c r="C7060" s="1" t="s">
        <v>21</v>
      </c>
      <c r="D7060" s="1" t="s">
        <v>2522</v>
      </c>
      <c r="E7060" s="1" t="s">
        <v>10</v>
      </c>
      <c r="F7060" s="1" t="s">
        <v>1809</v>
      </c>
      <c r="G7060" s="1" t="s">
        <v>245</v>
      </c>
      <c r="H7060" s="1" t="s">
        <v>306</v>
      </c>
      <c r="I7060" s="16"/>
      <c r="J7060" s="16"/>
      <c r="K7060" s="16"/>
      <c r="L7060" s="16"/>
      <c r="M7060" s="16"/>
      <c r="N7060" s="16"/>
      <c r="O7060" s="16"/>
      <c r="P7060" s="16"/>
      <c r="Q7060" s="16"/>
      <c r="R7060" s="16"/>
      <c r="S7060" s="16"/>
      <c r="T7060" s="16"/>
      <c r="U7060" s="16"/>
      <c r="V7060" s="1" t="s">
        <v>4278</v>
      </c>
      <c r="W7060" s="1" t="s">
        <v>2551</v>
      </c>
      <c r="X7060" s="5" t="s">
        <v>4283</v>
      </c>
      <c r="Y7060" s="5" t="s">
        <v>2740</v>
      </c>
      <c r="Z7060" s="5" t="s">
        <v>2788</v>
      </c>
      <c r="AA7060" s="5"/>
    </row>
    <row r="7061" spans="1:27" ht="12" customHeight="1" x14ac:dyDescent="0.15">
      <c r="A7061" s="1" t="s">
        <v>1804</v>
      </c>
      <c r="B7061" s="1" t="s">
        <v>31</v>
      </c>
      <c r="C7061" s="1" t="s">
        <v>23</v>
      </c>
      <c r="D7061" s="1" t="s">
        <v>2522</v>
      </c>
      <c r="E7061" s="1" t="s">
        <v>10</v>
      </c>
      <c r="F7061" s="1" t="s">
        <v>1809</v>
      </c>
      <c r="G7061" s="1" t="s">
        <v>22</v>
      </c>
      <c r="H7061" s="1" t="s">
        <v>13</v>
      </c>
      <c r="I7061" s="16"/>
      <c r="J7061" s="16"/>
      <c r="K7061" s="16"/>
      <c r="L7061" s="16"/>
      <c r="M7061" s="16"/>
      <c r="N7061" s="16"/>
      <c r="O7061" s="16"/>
      <c r="P7061" s="16"/>
      <c r="Q7061" s="16"/>
      <c r="R7061" s="16"/>
      <c r="S7061" s="16"/>
      <c r="T7061" s="16"/>
      <c r="U7061" s="16"/>
      <c r="V7061" s="1" t="s">
        <v>4278</v>
      </c>
      <c r="W7061" s="1" t="s">
        <v>2551</v>
      </c>
      <c r="X7061" s="5" t="s">
        <v>4283</v>
      </c>
      <c r="Y7061" s="5" t="s">
        <v>2564</v>
      </c>
      <c r="Z7061" s="5" t="s">
        <v>13</v>
      </c>
      <c r="AA7061" s="5"/>
    </row>
    <row r="7062" spans="1:27" ht="12" customHeight="1" x14ac:dyDescent="0.15">
      <c r="A7062" s="1" t="s">
        <v>1804</v>
      </c>
      <c r="B7062" s="1" t="s">
        <v>31</v>
      </c>
      <c r="C7062" s="1" t="s">
        <v>77</v>
      </c>
      <c r="D7062" s="1" t="s">
        <v>2522</v>
      </c>
      <c r="E7062" s="1" t="s">
        <v>10</v>
      </c>
      <c r="F7062" s="1" t="s">
        <v>1809</v>
      </c>
      <c r="G7062" s="1" t="s">
        <v>24</v>
      </c>
      <c r="H7062" s="1" t="s">
        <v>13</v>
      </c>
      <c r="I7062" s="16"/>
      <c r="J7062" s="16"/>
      <c r="K7062" s="16"/>
      <c r="L7062" s="16"/>
      <c r="M7062" s="16"/>
      <c r="N7062" s="16"/>
      <c r="O7062" s="16"/>
      <c r="P7062" s="16"/>
      <c r="Q7062" s="16"/>
      <c r="R7062" s="16"/>
      <c r="S7062" s="16"/>
      <c r="T7062" s="16"/>
      <c r="U7062" s="16"/>
      <c r="V7062" s="1" t="s">
        <v>4278</v>
      </c>
      <c r="W7062" s="1" t="s">
        <v>2551</v>
      </c>
      <c r="X7062" s="5" t="s">
        <v>4283</v>
      </c>
      <c r="Y7062" s="5" t="s">
        <v>2559</v>
      </c>
      <c r="Z7062" s="5" t="s">
        <v>13</v>
      </c>
      <c r="AA7062" s="5"/>
    </row>
    <row r="7063" spans="1:27" ht="12" customHeight="1" x14ac:dyDescent="0.15">
      <c r="A7063" s="1" t="s">
        <v>1804</v>
      </c>
      <c r="B7063" s="1" t="s">
        <v>33</v>
      </c>
      <c r="C7063" s="1" t="s">
        <v>9</v>
      </c>
      <c r="D7063" s="1" t="s">
        <v>2522</v>
      </c>
      <c r="E7063" s="1" t="s">
        <v>10</v>
      </c>
      <c r="F7063" s="1" t="s">
        <v>1810</v>
      </c>
      <c r="G7063" s="1" t="s">
        <v>12</v>
      </c>
      <c r="H7063" s="1" t="s">
        <v>13</v>
      </c>
      <c r="I7063" s="16"/>
      <c r="J7063" s="16"/>
      <c r="K7063" s="16"/>
      <c r="L7063" s="16"/>
      <c r="M7063" s="16"/>
      <c r="N7063" s="16"/>
      <c r="O7063" s="16"/>
      <c r="P7063" s="16"/>
      <c r="Q7063" s="16"/>
      <c r="R7063" s="16"/>
      <c r="S7063" s="16"/>
      <c r="T7063" s="16"/>
      <c r="U7063" s="16"/>
      <c r="V7063" s="1" t="s">
        <v>4278</v>
      </c>
      <c r="W7063" s="1" t="s">
        <v>2551</v>
      </c>
      <c r="X7063" s="5" t="s">
        <v>4284</v>
      </c>
      <c r="Y7063" s="5" t="s">
        <v>2553</v>
      </c>
      <c r="Z7063" s="5" t="s">
        <v>13</v>
      </c>
      <c r="AA7063" s="5"/>
    </row>
    <row r="7064" spans="1:27" ht="12" customHeight="1" x14ac:dyDescent="0.15">
      <c r="A7064" s="1" t="s">
        <v>1804</v>
      </c>
      <c r="B7064" s="1" t="s">
        <v>33</v>
      </c>
      <c r="C7064" s="1" t="s">
        <v>15</v>
      </c>
      <c r="D7064" s="1" t="s">
        <v>2522</v>
      </c>
      <c r="E7064" s="1" t="s">
        <v>10</v>
      </c>
      <c r="F7064" s="1" t="s">
        <v>1810</v>
      </c>
      <c r="G7064" s="1" t="s">
        <v>16</v>
      </c>
      <c r="H7064" s="1" t="s">
        <v>13</v>
      </c>
      <c r="I7064" s="16"/>
      <c r="J7064" s="16"/>
      <c r="K7064" s="16"/>
      <c r="L7064" s="16"/>
      <c r="M7064" s="16"/>
      <c r="N7064" s="16"/>
      <c r="O7064" s="16"/>
      <c r="P7064" s="16"/>
      <c r="Q7064" s="16"/>
      <c r="R7064" s="16"/>
      <c r="S7064" s="16"/>
      <c r="T7064" s="16"/>
      <c r="U7064" s="16"/>
      <c r="V7064" s="1" t="s">
        <v>4278</v>
      </c>
      <c r="W7064" s="1" t="s">
        <v>2551</v>
      </c>
      <c r="X7064" s="5" t="s">
        <v>4284</v>
      </c>
      <c r="Y7064" s="5" t="s">
        <v>2561</v>
      </c>
      <c r="Z7064" s="5" t="s">
        <v>13</v>
      </c>
      <c r="AA7064" s="5"/>
    </row>
    <row r="7065" spans="1:27" ht="12" customHeight="1" x14ac:dyDescent="0.15">
      <c r="A7065" s="1" t="s">
        <v>1804</v>
      </c>
      <c r="B7065" s="1" t="s">
        <v>33</v>
      </c>
      <c r="C7065" s="1" t="s">
        <v>17</v>
      </c>
      <c r="D7065" s="1" t="s">
        <v>2522</v>
      </c>
      <c r="E7065" s="1" t="s">
        <v>10</v>
      </c>
      <c r="F7065" s="1" t="s">
        <v>1810</v>
      </c>
      <c r="G7065" s="1" t="s">
        <v>18</v>
      </c>
      <c r="H7065" s="1" t="s">
        <v>13</v>
      </c>
      <c r="I7065" s="16"/>
      <c r="J7065" s="16"/>
      <c r="K7065" s="16"/>
      <c r="L7065" s="16"/>
      <c r="M7065" s="16"/>
      <c r="N7065" s="16"/>
      <c r="O7065" s="16"/>
      <c r="P7065" s="16"/>
      <c r="Q7065" s="16"/>
      <c r="R7065" s="16"/>
      <c r="S7065" s="16"/>
      <c r="T7065" s="16"/>
      <c r="U7065" s="16"/>
      <c r="V7065" s="1" t="s">
        <v>4278</v>
      </c>
      <c r="W7065" s="1" t="s">
        <v>2551</v>
      </c>
      <c r="X7065" s="5" t="s">
        <v>4284</v>
      </c>
      <c r="Y7065" s="5" t="s">
        <v>2562</v>
      </c>
      <c r="Z7065" s="5" t="s">
        <v>13</v>
      </c>
      <c r="AA7065" s="5"/>
    </row>
    <row r="7066" spans="1:27" ht="12" customHeight="1" x14ac:dyDescent="0.15">
      <c r="A7066" s="1" t="s">
        <v>1804</v>
      </c>
      <c r="B7066" s="1" t="s">
        <v>33</v>
      </c>
      <c r="C7066" s="1" t="s">
        <v>19</v>
      </c>
      <c r="D7066" s="1" t="s">
        <v>2522</v>
      </c>
      <c r="E7066" s="1" t="s">
        <v>10</v>
      </c>
      <c r="F7066" s="1" t="s">
        <v>1810</v>
      </c>
      <c r="G7066" s="1" t="s">
        <v>242</v>
      </c>
      <c r="H7066" s="1" t="s">
        <v>13</v>
      </c>
      <c r="I7066" s="16"/>
      <c r="J7066" s="16"/>
      <c r="K7066" s="16"/>
      <c r="L7066" s="16"/>
      <c r="M7066" s="16"/>
      <c r="N7066" s="16"/>
      <c r="O7066" s="16"/>
      <c r="P7066" s="16"/>
      <c r="Q7066" s="16"/>
      <c r="R7066" s="16"/>
      <c r="S7066" s="16"/>
      <c r="T7066" s="16"/>
      <c r="U7066" s="16"/>
      <c r="V7066" s="1" t="s">
        <v>4278</v>
      </c>
      <c r="W7066" s="1" t="s">
        <v>2551</v>
      </c>
      <c r="X7066" s="5" t="s">
        <v>4284</v>
      </c>
      <c r="Y7066" s="5" t="s">
        <v>2557</v>
      </c>
      <c r="Z7066" s="5" t="s">
        <v>13</v>
      </c>
      <c r="AA7066" s="5"/>
    </row>
    <row r="7067" spans="1:27" ht="12" customHeight="1" x14ac:dyDescent="0.15">
      <c r="A7067" s="1" t="s">
        <v>1804</v>
      </c>
      <c r="B7067" s="1" t="s">
        <v>33</v>
      </c>
      <c r="C7067" s="1" t="s">
        <v>21</v>
      </c>
      <c r="D7067" s="1" t="s">
        <v>2522</v>
      </c>
      <c r="E7067" s="1" t="s">
        <v>10</v>
      </c>
      <c r="F7067" s="1" t="s">
        <v>1810</v>
      </c>
      <c r="G7067" s="1" t="s">
        <v>245</v>
      </c>
      <c r="H7067" s="1" t="s">
        <v>306</v>
      </c>
      <c r="I7067" s="16"/>
      <c r="J7067" s="16"/>
      <c r="K7067" s="16"/>
      <c r="L7067" s="16"/>
      <c r="M7067" s="16"/>
      <c r="N7067" s="16"/>
      <c r="O7067" s="16"/>
      <c r="P7067" s="16"/>
      <c r="Q7067" s="16"/>
      <c r="R7067" s="16"/>
      <c r="S7067" s="16"/>
      <c r="T7067" s="16"/>
      <c r="U7067" s="16"/>
      <c r="V7067" s="1" t="s">
        <v>4278</v>
      </c>
      <c r="W7067" s="1" t="s">
        <v>2551</v>
      </c>
      <c r="X7067" s="5" t="s">
        <v>4284</v>
      </c>
      <c r="Y7067" s="5" t="s">
        <v>2740</v>
      </c>
      <c r="Z7067" s="5" t="s">
        <v>2788</v>
      </c>
      <c r="AA7067" s="5"/>
    </row>
    <row r="7068" spans="1:27" ht="12" customHeight="1" x14ac:dyDescent="0.15">
      <c r="A7068" s="1" t="s">
        <v>1804</v>
      </c>
      <c r="B7068" s="1" t="s">
        <v>33</v>
      </c>
      <c r="C7068" s="1" t="s">
        <v>23</v>
      </c>
      <c r="D7068" s="1" t="s">
        <v>2522</v>
      </c>
      <c r="E7068" s="1" t="s">
        <v>10</v>
      </c>
      <c r="F7068" s="1" t="s">
        <v>1810</v>
      </c>
      <c r="G7068" s="1" t="s">
        <v>22</v>
      </c>
      <c r="H7068" s="1" t="s">
        <v>13</v>
      </c>
      <c r="I7068" s="16"/>
      <c r="J7068" s="16"/>
      <c r="K7068" s="16"/>
      <c r="L7068" s="16"/>
      <c r="M7068" s="16"/>
      <c r="N7068" s="16"/>
      <c r="O7068" s="16"/>
      <c r="P7068" s="16"/>
      <c r="Q7068" s="16"/>
      <c r="R7068" s="16"/>
      <c r="S7068" s="16"/>
      <c r="T7068" s="16"/>
      <c r="U7068" s="16"/>
      <c r="V7068" s="1" t="s">
        <v>4278</v>
      </c>
      <c r="W7068" s="1" t="s">
        <v>2551</v>
      </c>
      <c r="X7068" s="5" t="s">
        <v>4284</v>
      </c>
      <c r="Y7068" s="5" t="s">
        <v>2564</v>
      </c>
      <c r="Z7068" s="5" t="s">
        <v>13</v>
      </c>
      <c r="AA7068" s="5"/>
    </row>
    <row r="7069" spans="1:27" ht="12" customHeight="1" x14ac:dyDescent="0.15">
      <c r="A7069" s="1" t="s">
        <v>1804</v>
      </c>
      <c r="B7069" s="1" t="s">
        <v>33</v>
      </c>
      <c r="C7069" s="1" t="s">
        <v>77</v>
      </c>
      <c r="D7069" s="1" t="s">
        <v>2522</v>
      </c>
      <c r="E7069" s="1" t="s">
        <v>10</v>
      </c>
      <c r="F7069" s="1" t="s">
        <v>1810</v>
      </c>
      <c r="G7069" s="1" t="s">
        <v>24</v>
      </c>
      <c r="H7069" s="1" t="s">
        <v>13</v>
      </c>
      <c r="I7069" s="16"/>
      <c r="J7069" s="16"/>
      <c r="K7069" s="16"/>
      <c r="L7069" s="16"/>
      <c r="M7069" s="16"/>
      <c r="N7069" s="16"/>
      <c r="O7069" s="16"/>
      <c r="P7069" s="16"/>
      <c r="Q7069" s="16"/>
      <c r="R7069" s="16"/>
      <c r="S7069" s="16"/>
      <c r="T7069" s="16"/>
      <c r="U7069" s="16"/>
      <c r="V7069" s="1" t="s">
        <v>4278</v>
      </c>
      <c r="W7069" s="1" t="s">
        <v>2551</v>
      </c>
      <c r="X7069" s="5" t="s">
        <v>4284</v>
      </c>
      <c r="Y7069" s="5" t="s">
        <v>2559</v>
      </c>
      <c r="Z7069" s="5" t="s">
        <v>13</v>
      </c>
      <c r="AA7069" s="5"/>
    </row>
    <row r="7070" spans="1:27" ht="12" customHeight="1" x14ac:dyDescent="0.15">
      <c r="A7070" s="1" t="s">
        <v>1804</v>
      </c>
      <c r="B7070" s="1" t="s">
        <v>35</v>
      </c>
      <c r="C7070" s="1" t="s">
        <v>9</v>
      </c>
      <c r="D7070" s="1" t="s">
        <v>2522</v>
      </c>
      <c r="E7070" s="1" t="s">
        <v>10</v>
      </c>
      <c r="F7070" s="1" t="s">
        <v>1811</v>
      </c>
      <c r="G7070" s="1" t="s">
        <v>12</v>
      </c>
      <c r="H7070" s="1" t="s">
        <v>13</v>
      </c>
      <c r="I7070" s="16"/>
      <c r="J7070" s="16"/>
      <c r="K7070" s="16"/>
      <c r="L7070" s="16"/>
      <c r="M7070" s="16"/>
      <c r="N7070" s="16"/>
      <c r="O7070" s="16"/>
      <c r="P7070" s="16"/>
      <c r="Q7070" s="16"/>
      <c r="R7070" s="16"/>
      <c r="S7070" s="16"/>
      <c r="T7070" s="16"/>
      <c r="U7070" s="16"/>
      <c r="V7070" s="1" t="s">
        <v>4278</v>
      </c>
      <c r="W7070" s="1" t="s">
        <v>2551</v>
      </c>
      <c r="X7070" s="5" t="s">
        <v>4285</v>
      </c>
      <c r="Y7070" s="5" t="s">
        <v>2553</v>
      </c>
      <c r="Z7070" s="5" t="s">
        <v>13</v>
      </c>
      <c r="AA7070" s="5"/>
    </row>
    <row r="7071" spans="1:27" ht="12" customHeight="1" x14ac:dyDescent="0.15">
      <c r="A7071" s="1" t="s">
        <v>1804</v>
      </c>
      <c r="B7071" s="1" t="s">
        <v>35</v>
      </c>
      <c r="C7071" s="1" t="s">
        <v>15</v>
      </c>
      <c r="D7071" s="1" t="s">
        <v>2522</v>
      </c>
      <c r="E7071" s="1" t="s">
        <v>10</v>
      </c>
      <c r="F7071" s="1" t="s">
        <v>1811</v>
      </c>
      <c r="G7071" s="1" t="s">
        <v>16</v>
      </c>
      <c r="H7071" s="1" t="s">
        <v>13</v>
      </c>
      <c r="I7071" s="16"/>
      <c r="J7071" s="16"/>
      <c r="K7071" s="16"/>
      <c r="L7071" s="16"/>
      <c r="M7071" s="16"/>
      <c r="N7071" s="16"/>
      <c r="O7071" s="16"/>
      <c r="P7071" s="16"/>
      <c r="Q7071" s="16"/>
      <c r="R7071" s="16"/>
      <c r="S7071" s="16"/>
      <c r="T7071" s="16"/>
      <c r="U7071" s="16"/>
      <c r="V7071" s="1" t="s">
        <v>4278</v>
      </c>
      <c r="W7071" s="1" t="s">
        <v>2551</v>
      </c>
      <c r="X7071" s="5" t="s">
        <v>4285</v>
      </c>
      <c r="Y7071" s="5" t="s">
        <v>2561</v>
      </c>
      <c r="Z7071" s="5" t="s">
        <v>13</v>
      </c>
      <c r="AA7071" s="5"/>
    </row>
    <row r="7072" spans="1:27" ht="12" customHeight="1" x14ac:dyDescent="0.15">
      <c r="A7072" s="1" t="s">
        <v>1804</v>
      </c>
      <c r="B7072" s="1" t="s">
        <v>35</v>
      </c>
      <c r="C7072" s="1" t="s">
        <v>17</v>
      </c>
      <c r="D7072" s="1" t="s">
        <v>2522</v>
      </c>
      <c r="E7072" s="1" t="s">
        <v>10</v>
      </c>
      <c r="F7072" s="1" t="s">
        <v>1811</v>
      </c>
      <c r="G7072" s="1" t="s">
        <v>18</v>
      </c>
      <c r="H7072" s="1" t="s">
        <v>13</v>
      </c>
      <c r="I7072" s="16"/>
      <c r="J7072" s="16"/>
      <c r="K7072" s="16"/>
      <c r="L7072" s="16"/>
      <c r="M7072" s="16"/>
      <c r="N7072" s="16"/>
      <c r="O7072" s="16"/>
      <c r="P7072" s="16"/>
      <c r="Q7072" s="16"/>
      <c r="R7072" s="16"/>
      <c r="S7072" s="16"/>
      <c r="T7072" s="16"/>
      <c r="U7072" s="16"/>
      <c r="V7072" s="1" t="s">
        <v>4278</v>
      </c>
      <c r="W7072" s="1" t="s">
        <v>2551</v>
      </c>
      <c r="X7072" s="5" t="s">
        <v>4285</v>
      </c>
      <c r="Y7072" s="5" t="s">
        <v>2562</v>
      </c>
      <c r="Z7072" s="5" t="s">
        <v>13</v>
      </c>
      <c r="AA7072" s="5"/>
    </row>
    <row r="7073" spans="1:27" ht="12" customHeight="1" x14ac:dyDescent="0.15">
      <c r="A7073" s="1" t="s">
        <v>1804</v>
      </c>
      <c r="B7073" s="1" t="s">
        <v>35</v>
      </c>
      <c r="C7073" s="1" t="s">
        <v>19</v>
      </c>
      <c r="D7073" s="1" t="s">
        <v>2522</v>
      </c>
      <c r="E7073" s="1" t="s">
        <v>10</v>
      </c>
      <c r="F7073" s="1" t="s">
        <v>1811</v>
      </c>
      <c r="G7073" s="1" t="s">
        <v>242</v>
      </c>
      <c r="H7073" s="1" t="s">
        <v>13</v>
      </c>
      <c r="I7073" s="16"/>
      <c r="J7073" s="16"/>
      <c r="K7073" s="16"/>
      <c r="L7073" s="16"/>
      <c r="M7073" s="16"/>
      <c r="N7073" s="16"/>
      <c r="O7073" s="16"/>
      <c r="P7073" s="16"/>
      <c r="Q7073" s="16"/>
      <c r="R7073" s="16"/>
      <c r="S7073" s="16"/>
      <c r="T7073" s="16"/>
      <c r="U7073" s="16"/>
      <c r="V7073" s="1" t="s">
        <v>4278</v>
      </c>
      <c r="W7073" s="1" t="s">
        <v>2551</v>
      </c>
      <c r="X7073" s="5" t="s">
        <v>4285</v>
      </c>
      <c r="Y7073" s="5" t="s">
        <v>2557</v>
      </c>
      <c r="Z7073" s="5" t="s">
        <v>13</v>
      </c>
      <c r="AA7073" s="5"/>
    </row>
    <row r="7074" spans="1:27" ht="12" customHeight="1" x14ac:dyDescent="0.15">
      <c r="A7074" s="1" t="s">
        <v>1804</v>
      </c>
      <c r="B7074" s="1" t="s">
        <v>35</v>
      </c>
      <c r="C7074" s="1" t="s">
        <v>21</v>
      </c>
      <c r="D7074" s="1" t="s">
        <v>2522</v>
      </c>
      <c r="E7074" s="1" t="s">
        <v>10</v>
      </c>
      <c r="F7074" s="1" t="s">
        <v>1811</v>
      </c>
      <c r="G7074" s="1" t="s">
        <v>245</v>
      </c>
      <c r="H7074" s="1" t="s">
        <v>306</v>
      </c>
      <c r="I7074" s="16"/>
      <c r="J7074" s="16"/>
      <c r="K7074" s="16"/>
      <c r="L7074" s="16"/>
      <c r="M7074" s="16"/>
      <c r="N7074" s="16"/>
      <c r="O7074" s="16"/>
      <c r="P7074" s="16"/>
      <c r="Q7074" s="16"/>
      <c r="R7074" s="16"/>
      <c r="S7074" s="16"/>
      <c r="T7074" s="16"/>
      <c r="U7074" s="16"/>
      <c r="V7074" s="1" t="s">
        <v>4278</v>
      </c>
      <c r="W7074" s="1" t="s">
        <v>2551</v>
      </c>
      <c r="X7074" s="5" t="s">
        <v>4285</v>
      </c>
      <c r="Y7074" s="5" t="s">
        <v>2740</v>
      </c>
      <c r="Z7074" s="5" t="s">
        <v>2788</v>
      </c>
      <c r="AA7074" s="5"/>
    </row>
    <row r="7075" spans="1:27" ht="12" customHeight="1" x14ac:dyDescent="0.15">
      <c r="A7075" s="1" t="s">
        <v>1804</v>
      </c>
      <c r="B7075" s="1" t="s">
        <v>35</v>
      </c>
      <c r="C7075" s="1" t="s">
        <v>23</v>
      </c>
      <c r="D7075" s="1" t="s">
        <v>2522</v>
      </c>
      <c r="E7075" s="1" t="s">
        <v>10</v>
      </c>
      <c r="F7075" s="1" t="s">
        <v>1811</v>
      </c>
      <c r="G7075" s="1" t="s">
        <v>22</v>
      </c>
      <c r="H7075" s="1" t="s">
        <v>13</v>
      </c>
      <c r="I7075" s="16"/>
      <c r="J7075" s="16"/>
      <c r="K7075" s="16"/>
      <c r="L7075" s="16"/>
      <c r="M7075" s="16"/>
      <c r="N7075" s="16"/>
      <c r="O7075" s="16"/>
      <c r="P7075" s="16"/>
      <c r="Q7075" s="16"/>
      <c r="R7075" s="16"/>
      <c r="S7075" s="16"/>
      <c r="T7075" s="16"/>
      <c r="U7075" s="16"/>
      <c r="V7075" s="1" t="s">
        <v>4278</v>
      </c>
      <c r="W7075" s="1" t="s">
        <v>2551</v>
      </c>
      <c r="X7075" s="5" t="s">
        <v>4285</v>
      </c>
      <c r="Y7075" s="5" t="s">
        <v>2564</v>
      </c>
      <c r="Z7075" s="5" t="s">
        <v>13</v>
      </c>
      <c r="AA7075" s="5"/>
    </row>
    <row r="7076" spans="1:27" ht="12" customHeight="1" x14ac:dyDescent="0.15">
      <c r="A7076" s="1" t="s">
        <v>1804</v>
      </c>
      <c r="B7076" s="1" t="s">
        <v>35</v>
      </c>
      <c r="C7076" s="1" t="s">
        <v>77</v>
      </c>
      <c r="D7076" s="1" t="s">
        <v>2522</v>
      </c>
      <c r="E7076" s="1" t="s">
        <v>10</v>
      </c>
      <c r="F7076" s="1" t="s">
        <v>1811</v>
      </c>
      <c r="G7076" s="1" t="s">
        <v>24</v>
      </c>
      <c r="H7076" s="1" t="s">
        <v>13</v>
      </c>
      <c r="I7076" s="16"/>
      <c r="J7076" s="16"/>
      <c r="K7076" s="16"/>
      <c r="L7076" s="16"/>
      <c r="M7076" s="16"/>
      <c r="N7076" s="16"/>
      <c r="O7076" s="16"/>
      <c r="P7076" s="16"/>
      <c r="Q7076" s="16"/>
      <c r="R7076" s="16"/>
      <c r="S7076" s="16"/>
      <c r="T7076" s="16"/>
      <c r="U7076" s="16"/>
      <c r="V7076" s="1" t="s">
        <v>4278</v>
      </c>
      <c r="W7076" s="1" t="s">
        <v>2551</v>
      </c>
      <c r="X7076" s="5" t="s">
        <v>4285</v>
      </c>
      <c r="Y7076" s="5" t="s">
        <v>2559</v>
      </c>
      <c r="Z7076" s="5" t="s">
        <v>13</v>
      </c>
      <c r="AA7076" s="5"/>
    </row>
    <row r="7077" spans="1:27" ht="12" customHeight="1" x14ac:dyDescent="0.15">
      <c r="A7077" s="1" t="s">
        <v>1804</v>
      </c>
      <c r="B7077" s="1" t="s">
        <v>37</v>
      </c>
      <c r="C7077" s="1" t="s">
        <v>9</v>
      </c>
      <c r="D7077" s="1" t="s">
        <v>2522</v>
      </c>
      <c r="E7077" s="1" t="s">
        <v>10</v>
      </c>
      <c r="F7077" s="1" t="s">
        <v>1812</v>
      </c>
      <c r="G7077" s="1" t="s">
        <v>12</v>
      </c>
      <c r="H7077" s="1" t="s">
        <v>13</v>
      </c>
      <c r="I7077" s="16"/>
      <c r="J7077" s="16"/>
      <c r="K7077" s="16"/>
      <c r="L7077" s="16"/>
      <c r="M7077" s="16"/>
      <c r="N7077" s="16"/>
      <c r="O7077" s="16"/>
      <c r="P7077" s="16"/>
      <c r="Q7077" s="16"/>
      <c r="R7077" s="16"/>
      <c r="S7077" s="16"/>
      <c r="T7077" s="16"/>
      <c r="U7077" s="16"/>
      <c r="V7077" s="1" t="s">
        <v>4278</v>
      </c>
      <c r="W7077" s="1" t="s">
        <v>2551</v>
      </c>
      <c r="X7077" s="5" t="s">
        <v>4286</v>
      </c>
      <c r="Y7077" s="5" t="s">
        <v>2553</v>
      </c>
      <c r="Z7077" s="5" t="s">
        <v>13</v>
      </c>
      <c r="AA7077" s="5"/>
    </row>
    <row r="7078" spans="1:27" ht="12" customHeight="1" x14ac:dyDescent="0.15">
      <c r="A7078" s="1" t="s">
        <v>1804</v>
      </c>
      <c r="B7078" s="1" t="s">
        <v>37</v>
      </c>
      <c r="C7078" s="1" t="s">
        <v>15</v>
      </c>
      <c r="D7078" s="1" t="s">
        <v>2522</v>
      </c>
      <c r="E7078" s="1" t="s">
        <v>10</v>
      </c>
      <c r="F7078" s="1" t="s">
        <v>1812</v>
      </c>
      <c r="G7078" s="1" t="s">
        <v>16</v>
      </c>
      <c r="H7078" s="1" t="s">
        <v>13</v>
      </c>
      <c r="I7078" s="16"/>
      <c r="J7078" s="16"/>
      <c r="K7078" s="16"/>
      <c r="L7078" s="16"/>
      <c r="M7078" s="16"/>
      <c r="N7078" s="16"/>
      <c r="O7078" s="16"/>
      <c r="P7078" s="16"/>
      <c r="Q7078" s="16"/>
      <c r="R7078" s="16"/>
      <c r="S7078" s="16"/>
      <c r="T7078" s="16"/>
      <c r="U7078" s="16"/>
      <c r="V7078" s="1" t="s">
        <v>4278</v>
      </c>
      <c r="W7078" s="1" t="s">
        <v>2551</v>
      </c>
      <c r="X7078" s="5" t="s">
        <v>4286</v>
      </c>
      <c r="Y7078" s="5" t="s">
        <v>2561</v>
      </c>
      <c r="Z7078" s="5" t="s">
        <v>13</v>
      </c>
      <c r="AA7078" s="5"/>
    </row>
    <row r="7079" spans="1:27" ht="12" customHeight="1" x14ac:dyDescent="0.15">
      <c r="A7079" s="1" t="s">
        <v>1804</v>
      </c>
      <c r="B7079" s="1" t="s">
        <v>37</v>
      </c>
      <c r="C7079" s="1" t="s">
        <v>17</v>
      </c>
      <c r="D7079" s="1" t="s">
        <v>2522</v>
      </c>
      <c r="E7079" s="1" t="s">
        <v>10</v>
      </c>
      <c r="F7079" s="1" t="s">
        <v>1812</v>
      </c>
      <c r="G7079" s="1" t="s">
        <v>18</v>
      </c>
      <c r="H7079" s="1" t="s">
        <v>13</v>
      </c>
      <c r="I7079" s="16"/>
      <c r="J7079" s="16"/>
      <c r="K7079" s="16"/>
      <c r="L7079" s="16"/>
      <c r="M7079" s="16"/>
      <c r="N7079" s="16"/>
      <c r="O7079" s="16"/>
      <c r="P7079" s="16"/>
      <c r="Q7079" s="16"/>
      <c r="R7079" s="16"/>
      <c r="S7079" s="16"/>
      <c r="T7079" s="16"/>
      <c r="U7079" s="16"/>
      <c r="V7079" s="1" t="s">
        <v>4278</v>
      </c>
      <c r="W7079" s="1" t="s">
        <v>2551</v>
      </c>
      <c r="X7079" s="5" t="s">
        <v>4286</v>
      </c>
      <c r="Y7079" s="5" t="s">
        <v>2562</v>
      </c>
      <c r="Z7079" s="5" t="s">
        <v>13</v>
      </c>
      <c r="AA7079" s="5"/>
    </row>
    <row r="7080" spans="1:27" ht="12" customHeight="1" x14ac:dyDescent="0.15">
      <c r="A7080" s="1" t="s">
        <v>1804</v>
      </c>
      <c r="B7080" s="1" t="s">
        <v>37</v>
      </c>
      <c r="C7080" s="1" t="s">
        <v>19</v>
      </c>
      <c r="D7080" s="1" t="s">
        <v>2522</v>
      </c>
      <c r="E7080" s="1" t="s">
        <v>10</v>
      </c>
      <c r="F7080" s="1" t="s">
        <v>1812</v>
      </c>
      <c r="G7080" s="1" t="s">
        <v>242</v>
      </c>
      <c r="H7080" s="1" t="s">
        <v>13</v>
      </c>
      <c r="I7080" s="16"/>
      <c r="J7080" s="16"/>
      <c r="K7080" s="16"/>
      <c r="L7080" s="16"/>
      <c r="M7080" s="16"/>
      <c r="N7080" s="16"/>
      <c r="O7080" s="16"/>
      <c r="P7080" s="16"/>
      <c r="Q7080" s="16"/>
      <c r="R7080" s="16"/>
      <c r="S7080" s="16"/>
      <c r="T7080" s="16"/>
      <c r="U7080" s="16"/>
      <c r="V7080" s="1" t="s">
        <v>4278</v>
      </c>
      <c r="W7080" s="1" t="s">
        <v>2551</v>
      </c>
      <c r="X7080" s="5" t="s">
        <v>4286</v>
      </c>
      <c r="Y7080" s="5" t="s">
        <v>2557</v>
      </c>
      <c r="Z7080" s="5" t="s">
        <v>13</v>
      </c>
      <c r="AA7080" s="5"/>
    </row>
    <row r="7081" spans="1:27" ht="12" customHeight="1" x14ac:dyDescent="0.15">
      <c r="A7081" s="1" t="s">
        <v>1804</v>
      </c>
      <c r="B7081" s="1" t="s">
        <v>37</v>
      </c>
      <c r="C7081" s="1" t="s">
        <v>21</v>
      </c>
      <c r="D7081" s="1" t="s">
        <v>2522</v>
      </c>
      <c r="E7081" s="1" t="s">
        <v>10</v>
      </c>
      <c r="F7081" s="1" t="s">
        <v>1812</v>
      </c>
      <c r="G7081" s="1" t="s">
        <v>245</v>
      </c>
      <c r="H7081" s="1" t="s">
        <v>306</v>
      </c>
      <c r="I7081" s="16"/>
      <c r="J7081" s="16"/>
      <c r="K7081" s="16"/>
      <c r="L7081" s="16"/>
      <c r="M7081" s="16"/>
      <c r="N7081" s="16"/>
      <c r="O7081" s="16"/>
      <c r="P7081" s="16"/>
      <c r="Q7081" s="16"/>
      <c r="R7081" s="16"/>
      <c r="S7081" s="16"/>
      <c r="T7081" s="16"/>
      <c r="U7081" s="16"/>
      <c r="V7081" s="1" t="s">
        <v>4278</v>
      </c>
      <c r="W7081" s="1" t="s">
        <v>2551</v>
      </c>
      <c r="X7081" s="5" t="s">
        <v>4286</v>
      </c>
      <c r="Y7081" s="5" t="s">
        <v>2740</v>
      </c>
      <c r="Z7081" s="5" t="s">
        <v>2788</v>
      </c>
      <c r="AA7081" s="5"/>
    </row>
    <row r="7082" spans="1:27" ht="12" customHeight="1" x14ac:dyDescent="0.15">
      <c r="A7082" s="1" t="s">
        <v>1804</v>
      </c>
      <c r="B7082" s="1" t="s">
        <v>37</v>
      </c>
      <c r="C7082" s="1" t="s">
        <v>23</v>
      </c>
      <c r="D7082" s="1" t="s">
        <v>2522</v>
      </c>
      <c r="E7082" s="1" t="s">
        <v>10</v>
      </c>
      <c r="F7082" s="1" t="s">
        <v>1812</v>
      </c>
      <c r="G7082" s="1" t="s">
        <v>22</v>
      </c>
      <c r="H7082" s="1" t="s">
        <v>13</v>
      </c>
      <c r="I7082" s="16"/>
      <c r="J7082" s="16"/>
      <c r="K7082" s="16"/>
      <c r="L7082" s="16"/>
      <c r="M7082" s="16"/>
      <c r="N7082" s="16"/>
      <c r="O7082" s="16"/>
      <c r="P7082" s="16"/>
      <c r="Q7082" s="16"/>
      <c r="R7082" s="16"/>
      <c r="S7082" s="16"/>
      <c r="T7082" s="16"/>
      <c r="U7082" s="16"/>
      <c r="V7082" s="1" t="s">
        <v>4278</v>
      </c>
      <c r="W7082" s="1" t="s">
        <v>2551</v>
      </c>
      <c r="X7082" s="5" t="s">
        <v>4286</v>
      </c>
      <c r="Y7082" s="5" t="s">
        <v>2564</v>
      </c>
      <c r="Z7082" s="5" t="s">
        <v>13</v>
      </c>
      <c r="AA7082" s="5"/>
    </row>
    <row r="7083" spans="1:27" ht="12" customHeight="1" x14ac:dyDescent="0.15">
      <c r="A7083" s="1" t="s">
        <v>1804</v>
      </c>
      <c r="B7083" s="1" t="s">
        <v>37</v>
      </c>
      <c r="C7083" s="1" t="s">
        <v>77</v>
      </c>
      <c r="D7083" s="1" t="s">
        <v>2522</v>
      </c>
      <c r="E7083" s="1" t="s">
        <v>10</v>
      </c>
      <c r="F7083" s="1" t="s">
        <v>1812</v>
      </c>
      <c r="G7083" s="1" t="s">
        <v>24</v>
      </c>
      <c r="H7083" s="1" t="s">
        <v>13</v>
      </c>
      <c r="I7083" s="16"/>
      <c r="J7083" s="16"/>
      <c r="K7083" s="16"/>
      <c r="L7083" s="16"/>
      <c r="M7083" s="16"/>
      <c r="N7083" s="16"/>
      <c r="O7083" s="16"/>
      <c r="P7083" s="16"/>
      <c r="Q7083" s="16"/>
      <c r="R7083" s="16"/>
      <c r="S7083" s="16"/>
      <c r="T7083" s="16"/>
      <c r="U7083" s="16"/>
      <c r="V7083" s="1" t="s">
        <v>4278</v>
      </c>
      <c r="W7083" s="1" t="s">
        <v>2551</v>
      </c>
      <c r="X7083" s="5" t="s">
        <v>4286</v>
      </c>
      <c r="Y7083" s="5" t="s">
        <v>2559</v>
      </c>
      <c r="Z7083" s="5" t="s">
        <v>13</v>
      </c>
      <c r="AA7083" s="5"/>
    </row>
    <row r="7084" spans="1:27" ht="12" customHeight="1" x14ac:dyDescent="0.15">
      <c r="A7084" s="1" t="s">
        <v>1804</v>
      </c>
      <c r="B7084" s="1" t="s">
        <v>39</v>
      </c>
      <c r="C7084" s="1" t="s">
        <v>9</v>
      </c>
      <c r="D7084" s="1" t="s">
        <v>2522</v>
      </c>
      <c r="E7084" s="1" t="s">
        <v>10</v>
      </c>
      <c r="F7084" s="1" t="s">
        <v>1813</v>
      </c>
      <c r="G7084" s="1" t="s">
        <v>12</v>
      </c>
      <c r="H7084" s="1" t="s">
        <v>13</v>
      </c>
      <c r="I7084" s="16"/>
      <c r="J7084" s="16"/>
      <c r="K7084" s="16"/>
      <c r="L7084" s="16"/>
      <c r="M7084" s="16"/>
      <c r="N7084" s="16"/>
      <c r="O7084" s="16"/>
      <c r="P7084" s="16"/>
      <c r="Q7084" s="16"/>
      <c r="R7084" s="16"/>
      <c r="S7084" s="16"/>
      <c r="T7084" s="16"/>
      <c r="U7084" s="16"/>
      <c r="V7084" s="1" t="s">
        <v>4278</v>
      </c>
      <c r="W7084" s="1" t="s">
        <v>2551</v>
      </c>
      <c r="X7084" s="5" t="s">
        <v>4287</v>
      </c>
      <c r="Y7084" s="5" t="s">
        <v>2553</v>
      </c>
      <c r="Z7084" s="5" t="s">
        <v>13</v>
      </c>
      <c r="AA7084" s="5"/>
    </row>
    <row r="7085" spans="1:27" ht="12" customHeight="1" x14ac:dyDescent="0.15">
      <c r="A7085" s="1" t="s">
        <v>1804</v>
      </c>
      <c r="B7085" s="1" t="s">
        <v>39</v>
      </c>
      <c r="C7085" s="1" t="s">
        <v>15</v>
      </c>
      <c r="D7085" s="1" t="s">
        <v>2522</v>
      </c>
      <c r="E7085" s="1" t="s">
        <v>10</v>
      </c>
      <c r="F7085" s="1" t="s">
        <v>1813</v>
      </c>
      <c r="G7085" s="1" t="s">
        <v>16</v>
      </c>
      <c r="H7085" s="1" t="s">
        <v>13</v>
      </c>
      <c r="I7085" s="16"/>
      <c r="J7085" s="16"/>
      <c r="K7085" s="16"/>
      <c r="L7085" s="16"/>
      <c r="M7085" s="16"/>
      <c r="N7085" s="16"/>
      <c r="O7085" s="16"/>
      <c r="P7085" s="16"/>
      <c r="Q7085" s="16"/>
      <c r="R7085" s="16"/>
      <c r="S7085" s="16"/>
      <c r="T7085" s="16"/>
      <c r="U7085" s="16"/>
      <c r="V7085" s="1" t="s">
        <v>4278</v>
      </c>
      <c r="W7085" s="1" t="s">
        <v>2551</v>
      </c>
      <c r="X7085" s="5" t="s">
        <v>4287</v>
      </c>
      <c r="Y7085" s="5" t="s">
        <v>2561</v>
      </c>
      <c r="Z7085" s="5" t="s">
        <v>13</v>
      </c>
      <c r="AA7085" s="5"/>
    </row>
    <row r="7086" spans="1:27" ht="12" customHeight="1" x14ac:dyDescent="0.15">
      <c r="A7086" s="1" t="s">
        <v>1804</v>
      </c>
      <c r="B7086" s="1" t="s">
        <v>39</v>
      </c>
      <c r="C7086" s="1" t="s">
        <v>17</v>
      </c>
      <c r="D7086" s="1" t="s">
        <v>2522</v>
      </c>
      <c r="E7086" s="1" t="s">
        <v>10</v>
      </c>
      <c r="F7086" s="1" t="s">
        <v>1813</v>
      </c>
      <c r="G7086" s="1" t="s">
        <v>18</v>
      </c>
      <c r="H7086" s="1" t="s">
        <v>13</v>
      </c>
      <c r="I7086" s="16"/>
      <c r="J7086" s="16"/>
      <c r="K7086" s="16"/>
      <c r="L7086" s="16"/>
      <c r="M7086" s="16"/>
      <c r="N7086" s="16"/>
      <c r="O7086" s="16"/>
      <c r="P7086" s="16"/>
      <c r="Q7086" s="16"/>
      <c r="R7086" s="16"/>
      <c r="S7086" s="16"/>
      <c r="T7086" s="16"/>
      <c r="U7086" s="16"/>
      <c r="V7086" s="1" t="s">
        <v>4278</v>
      </c>
      <c r="W7086" s="1" t="s">
        <v>2551</v>
      </c>
      <c r="X7086" s="5" t="s">
        <v>4287</v>
      </c>
      <c r="Y7086" s="5" t="s">
        <v>2562</v>
      </c>
      <c r="Z7086" s="5" t="s">
        <v>13</v>
      </c>
      <c r="AA7086" s="5"/>
    </row>
    <row r="7087" spans="1:27" ht="12" customHeight="1" x14ac:dyDescent="0.15">
      <c r="A7087" s="1" t="s">
        <v>1804</v>
      </c>
      <c r="B7087" s="1" t="s">
        <v>39</v>
      </c>
      <c r="C7087" s="1" t="s">
        <v>19</v>
      </c>
      <c r="D7087" s="1" t="s">
        <v>2522</v>
      </c>
      <c r="E7087" s="1" t="s">
        <v>10</v>
      </c>
      <c r="F7087" s="1" t="s">
        <v>1813</v>
      </c>
      <c r="G7087" s="1" t="s">
        <v>242</v>
      </c>
      <c r="H7087" s="1" t="s">
        <v>13</v>
      </c>
      <c r="I7087" s="16"/>
      <c r="J7087" s="16"/>
      <c r="K7087" s="16"/>
      <c r="L7087" s="16"/>
      <c r="M7087" s="16"/>
      <c r="N7087" s="16"/>
      <c r="O7087" s="16"/>
      <c r="P7087" s="16"/>
      <c r="Q7087" s="16"/>
      <c r="R7087" s="16"/>
      <c r="S7087" s="16"/>
      <c r="T7087" s="16"/>
      <c r="U7087" s="16"/>
      <c r="V7087" s="1" t="s">
        <v>4278</v>
      </c>
      <c r="W7087" s="1" t="s">
        <v>2551</v>
      </c>
      <c r="X7087" s="5" t="s">
        <v>4287</v>
      </c>
      <c r="Y7087" s="5" t="s">
        <v>2557</v>
      </c>
      <c r="Z7087" s="5" t="s">
        <v>13</v>
      </c>
      <c r="AA7087" s="5"/>
    </row>
    <row r="7088" spans="1:27" ht="12" customHeight="1" x14ac:dyDescent="0.15">
      <c r="A7088" s="1" t="s">
        <v>1804</v>
      </c>
      <c r="B7088" s="1" t="s">
        <v>39</v>
      </c>
      <c r="C7088" s="1" t="s">
        <v>21</v>
      </c>
      <c r="D7088" s="1" t="s">
        <v>2522</v>
      </c>
      <c r="E7088" s="1" t="s">
        <v>10</v>
      </c>
      <c r="F7088" s="1" t="s">
        <v>1813</v>
      </c>
      <c r="G7088" s="1" t="s">
        <v>245</v>
      </c>
      <c r="H7088" s="1" t="s">
        <v>306</v>
      </c>
      <c r="I7088" s="16"/>
      <c r="J7088" s="16"/>
      <c r="K7088" s="16"/>
      <c r="L7088" s="16"/>
      <c r="M7088" s="16"/>
      <c r="N7088" s="16"/>
      <c r="O7088" s="16"/>
      <c r="P7088" s="16"/>
      <c r="Q7088" s="16"/>
      <c r="R7088" s="16"/>
      <c r="S7088" s="16"/>
      <c r="T7088" s="16"/>
      <c r="U7088" s="16"/>
      <c r="V7088" s="1" t="s">
        <v>4278</v>
      </c>
      <c r="W7088" s="1" t="s">
        <v>2551</v>
      </c>
      <c r="X7088" s="5" t="s">
        <v>4287</v>
      </c>
      <c r="Y7088" s="5" t="s">
        <v>2740</v>
      </c>
      <c r="Z7088" s="5" t="s">
        <v>2788</v>
      </c>
      <c r="AA7088" s="5"/>
    </row>
    <row r="7089" spans="1:27" ht="12" customHeight="1" x14ac:dyDescent="0.15">
      <c r="A7089" s="1" t="s">
        <v>1804</v>
      </c>
      <c r="B7089" s="1" t="s">
        <v>39</v>
      </c>
      <c r="C7089" s="1" t="s">
        <v>23</v>
      </c>
      <c r="D7089" s="1" t="s">
        <v>2522</v>
      </c>
      <c r="E7089" s="1" t="s">
        <v>10</v>
      </c>
      <c r="F7089" s="1" t="s">
        <v>1813</v>
      </c>
      <c r="G7089" s="1" t="s">
        <v>22</v>
      </c>
      <c r="H7089" s="1" t="s">
        <v>13</v>
      </c>
      <c r="I7089" s="16"/>
      <c r="J7089" s="16"/>
      <c r="K7089" s="16"/>
      <c r="L7089" s="16"/>
      <c r="M7089" s="16"/>
      <c r="N7089" s="16"/>
      <c r="O7089" s="16"/>
      <c r="P7089" s="16"/>
      <c r="Q7089" s="16"/>
      <c r="R7089" s="16"/>
      <c r="S7089" s="16"/>
      <c r="T7089" s="16"/>
      <c r="U7089" s="16"/>
      <c r="V7089" s="1" t="s">
        <v>4278</v>
      </c>
      <c r="W7089" s="1" t="s">
        <v>2551</v>
      </c>
      <c r="X7089" s="5" t="s">
        <v>4287</v>
      </c>
      <c r="Y7089" s="5" t="s">
        <v>2564</v>
      </c>
      <c r="Z7089" s="5" t="s">
        <v>13</v>
      </c>
      <c r="AA7089" s="5"/>
    </row>
    <row r="7090" spans="1:27" ht="12" customHeight="1" x14ac:dyDescent="0.15">
      <c r="A7090" s="1" t="s">
        <v>1804</v>
      </c>
      <c r="B7090" s="1" t="s">
        <v>39</v>
      </c>
      <c r="C7090" s="1" t="s">
        <v>77</v>
      </c>
      <c r="D7090" s="1" t="s">
        <v>2522</v>
      </c>
      <c r="E7090" s="1" t="s">
        <v>10</v>
      </c>
      <c r="F7090" s="1" t="s">
        <v>1813</v>
      </c>
      <c r="G7090" s="1" t="s">
        <v>24</v>
      </c>
      <c r="H7090" s="1" t="s">
        <v>13</v>
      </c>
      <c r="I7090" s="16"/>
      <c r="J7090" s="16"/>
      <c r="K7090" s="16"/>
      <c r="L7090" s="16"/>
      <c r="M7090" s="16"/>
      <c r="N7090" s="16"/>
      <c r="O7090" s="16"/>
      <c r="P7090" s="16"/>
      <c r="Q7090" s="16"/>
      <c r="R7090" s="16"/>
      <c r="S7090" s="16"/>
      <c r="T7090" s="16"/>
      <c r="U7090" s="16"/>
      <c r="V7090" s="1" t="s">
        <v>4278</v>
      </c>
      <c r="W7090" s="1" t="s">
        <v>2551</v>
      </c>
      <c r="X7090" s="5" t="s">
        <v>4287</v>
      </c>
      <c r="Y7090" s="5" t="s">
        <v>2559</v>
      </c>
      <c r="Z7090" s="5" t="s">
        <v>13</v>
      </c>
      <c r="AA7090" s="5"/>
    </row>
    <row r="7091" spans="1:27" ht="12" customHeight="1" x14ac:dyDescent="0.15">
      <c r="A7091" s="1" t="s">
        <v>1804</v>
      </c>
      <c r="B7091" s="1" t="s">
        <v>41</v>
      </c>
      <c r="C7091" s="1" t="s">
        <v>9</v>
      </c>
      <c r="D7091" s="1" t="s">
        <v>2522</v>
      </c>
      <c r="E7091" s="1" t="s">
        <v>10</v>
      </c>
      <c r="F7091" s="1" t="s">
        <v>1814</v>
      </c>
      <c r="G7091" s="1" t="s">
        <v>12</v>
      </c>
      <c r="H7091" s="1" t="s">
        <v>13</v>
      </c>
      <c r="I7091" s="16"/>
      <c r="J7091" s="16"/>
      <c r="K7091" s="16"/>
      <c r="L7091" s="16"/>
      <c r="M7091" s="16"/>
      <c r="N7091" s="16"/>
      <c r="O7091" s="16"/>
      <c r="P7091" s="16"/>
      <c r="Q7091" s="16"/>
      <c r="R7091" s="16"/>
      <c r="S7091" s="16"/>
      <c r="T7091" s="16"/>
      <c r="U7091" s="16"/>
      <c r="V7091" s="1" t="s">
        <v>4278</v>
      </c>
      <c r="W7091" s="1" t="s">
        <v>2551</v>
      </c>
      <c r="X7091" s="5" t="s">
        <v>4288</v>
      </c>
      <c r="Y7091" s="5" t="s">
        <v>2553</v>
      </c>
      <c r="Z7091" s="5" t="s">
        <v>13</v>
      </c>
      <c r="AA7091" s="5"/>
    </row>
    <row r="7092" spans="1:27" ht="12" customHeight="1" x14ac:dyDescent="0.15">
      <c r="A7092" s="1" t="s">
        <v>1804</v>
      </c>
      <c r="B7092" s="1" t="s">
        <v>41</v>
      </c>
      <c r="C7092" s="1" t="s">
        <v>15</v>
      </c>
      <c r="D7092" s="1" t="s">
        <v>2522</v>
      </c>
      <c r="E7092" s="1" t="s">
        <v>10</v>
      </c>
      <c r="F7092" s="1" t="s">
        <v>1814</v>
      </c>
      <c r="G7092" s="1" t="s">
        <v>16</v>
      </c>
      <c r="H7092" s="1" t="s">
        <v>13</v>
      </c>
      <c r="I7092" s="16"/>
      <c r="J7092" s="16"/>
      <c r="K7092" s="16"/>
      <c r="L7092" s="16"/>
      <c r="M7092" s="16"/>
      <c r="N7092" s="16"/>
      <c r="O7092" s="16"/>
      <c r="P7092" s="16"/>
      <c r="Q7092" s="16"/>
      <c r="R7092" s="16"/>
      <c r="S7092" s="16"/>
      <c r="T7092" s="16"/>
      <c r="U7092" s="16"/>
      <c r="V7092" s="1" t="s">
        <v>4278</v>
      </c>
      <c r="W7092" s="1" t="s">
        <v>2551</v>
      </c>
      <c r="X7092" s="5" t="s">
        <v>4288</v>
      </c>
      <c r="Y7092" s="5" t="s">
        <v>2561</v>
      </c>
      <c r="Z7092" s="5" t="s">
        <v>13</v>
      </c>
      <c r="AA7092" s="5"/>
    </row>
    <row r="7093" spans="1:27" ht="12" customHeight="1" x14ac:dyDescent="0.15">
      <c r="A7093" s="1" t="s">
        <v>1804</v>
      </c>
      <c r="B7093" s="1" t="s">
        <v>41</v>
      </c>
      <c r="C7093" s="1" t="s">
        <v>17</v>
      </c>
      <c r="D7093" s="1" t="s">
        <v>2522</v>
      </c>
      <c r="E7093" s="1" t="s">
        <v>10</v>
      </c>
      <c r="F7093" s="1" t="s">
        <v>1814</v>
      </c>
      <c r="G7093" s="1" t="s">
        <v>18</v>
      </c>
      <c r="H7093" s="1" t="s">
        <v>13</v>
      </c>
      <c r="I7093" s="16"/>
      <c r="J7093" s="16"/>
      <c r="K7093" s="16"/>
      <c r="L7093" s="16"/>
      <c r="M7093" s="16"/>
      <c r="N7093" s="16"/>
      <c r="O7093" s="16"/>
      <c r="P7093" s="16"/>
      <c r="Q7093" s="16"/>
      <c r="R7093" s="16"/>
      <c r="S7093" s="16"/>
      <c r="T7093" s="16"/>
      <c r="U7093" s="16"/>
      <c r="V7093" s="1" t="s">
        <v>4278</v>
      </c>
      <c r="W7093" s="1" t="s">
        <v>2551</v>
      </c>
      <c r="X7093" s="5" t="s">
        <v>4288</v>
      </c>
      <c r="Y7093" s="5" t="s">
        <v>2562</v>
      </c>
      <c r="Z7093" s="5" t="s">
        <v>13</v>
      </c>
      <c r="AA7093" s="5"/>
    </row>
    <row r="7094" spans="1:27" ht="12" customHeight="1" x14ac:dyDescent="0.15">
      <c r="A7094" s="1" t="s">
        <v>1804</v>
      </c>
      <c r="B7094" s="1" t="s">
        <v>41</v>
      </c>
      <c r="C7094" s="1" t="s">
        <v>19</v>
      </c>
      <c r="D7094" s="1" t="s">
        <v>2522</v>
      </c>
      <c r="E7094" s="1" t="s">
        <v>10</v>
      </c>
      <c r="F7094" s="1" t="s">
        <v>1814</v>
      </c>
      <c r="G7094" s="1" t="s">
        <v>242</v>
      </c>
      <c r="H7094" s="1" t="s">
        <v>13</v>
      </c>
      <c r="I7094" s="16"/>
      <c r="J7094" s="16"/>
      <c r="K7094" s="16"/>
      <c r="L7094" s="16"/>
      <c r="M7094" s="16"/>
      <c r="N7094" s="16"/>
      <c r="O7094" s="16"/>
      <c r="P7094" s="16"/>
      <c r="Q7094" s="16"/>
      <c r="R7094" s="16"/>
      <c r="S7094" s="16"/>
      <c r="T7094" s="16"/>
      <c r="U7094" s="16"/>
      <c r="V7094" s="1" t="s">
        <v>4278</v>
      </c>
      <c r="W7094" s="1" t="s">
        <v>2551</v>
      </c>
      <c r="X7094" s="5" t="s">
        <v>4288</v>
      </c>
      <c r="Y7094" s="5" t="s">
        <v>2557</v>
      </c>
      <c r="Z7094" s="5" t="s">
        <v>13</v>
      </c>
      <c r="AA7094" s="5"/>
    </row>
    <row r="7095" spans="1:27" ht="12" customHeight="1" x14ac:dyDescent="0.15">
      <c r="A7095" s="1" t="s">
        <v>1804</v>
      </c>
      <c r="B7095" s="1" t="s">
        <v>41</v>
      </c>
      <c r="C7095" s="1" t="s">
        <v>21</v>
      </c>
      <c r="D7095" s="1" t="s">
        <v>2522</v>
      </c>
      <c r="E7095" s="1" t="s">
        <v>10</v>
      </c>
      <c r="F7095" s="1" t="s">
        <v>1814</v>
      </c>
      <c r="G7095" s="1" t="s">
        <v>245</v>
      </c>
      <c r="H7095" s="1" t="s">
        <v>306</v>
      </c>
      <c r="I7095" s="16"/>
      <c r="J7095" s="16"/>
      <c r="K7095" s="16"/>
      <c r="L7095" s="16"/>
      <c r="M7095" s="16"/>
      <c r="N7095" s="16"/>
      <c r="O7095" s="16"/>
      <c r="P7095" s="16"/>
      <c r="Q7095" s="16"/>
      <c r="R7095" s="16"/>
      <c r="S7095" s="16"/>
      <c r="T7095" s="16"/>
      <c r="U7095" s="16"/>
      <c r="V7095" s="1" t="s">
        <v>4278</v>
      </c>
      <c r="W7095" s="1" t="s">
        <v>2551</v>
      </c>
      <c r="X7095" s="5" t="s">
        <v>4288</v>
      </c>
      <c r="Y7095" s="5" t="s">
        <v>2740</v>
      </c>
      <c r="Z7095" s="5" t="s">
        <v>2788</v>
      </c>
      <c r="AA7095" s="5"/>
    </row>
    <row r="7096" spans="1:27" ht="12" customHeight="1" x14ac:dyDescent="0.15">
      <c r="A7096" s="1" t="s">
        <v>1804</v>
      </c>
      <c r="B7096" s="1" t="s">
        <v>41</v>
      </c>
      <c r="C7096" s="1" t="s">
        <v>23</v>
      </c>
      <c r="D7096" s="1" t="s">
        <v>2522</v>
      </c>
      <c r="E7096" s="1" t="s">
        <v>10</v>
      </c>
      <c r="F7096" s="1" t="s">
        <v>1814</v>
      </c>
      <c r="G7096" s="1" t="s">
        <v>22</v>
      </c>
      <c r="H7096" s="1" t="s">
        <v>13</v>
      </c>
      <c r="I7096" s="16"/>
      <c r="J7096" s="16"/>
      <c r="K7096" s="16"/>
      <c r="L7096" s="16"/>
      <c r="M7096" s="16"/>
      <c r="N7096" s="16"/>
      <c r="O7096" s="16"/>
      <c r="P7096" s="16"/>
      <c r="Q7096" s="16"/>
      <c r="R7096" s="16"/>
      <c r="S7096" s="16"/>
      <c r="T7096" s="16"/>
      <c r="U7096" s="16"/>
      <c r="V7096" s="1" t="s">
        <v>4278</v>
      </c>
      <c r="W7096" s="1" t="s">
        <v>2551</v>
      </c>
      <c r="X7096" s="5" t="s">
        <v>4288</v>
      </c>
      <c r="Y7096" s="5" t="s">
        <v>2564</v>
      </c>
      <c r="Z7096" s="5" t="s">
        <v>13</v>
      </c>
      <c r="AA7096" s="5"/>
    </row>
    <row r="7097" spans="1:27" ht="12" customHeight="1" x14ac:dyDescent="0.15">
      <c r="A7097" s="1" t="s">
        <v>1804</v>
      </c>
      <c r="B7097" s="1" t="s">
        <v>41</v>
      </c>
      <c r="C7097" s="1" t="s">
        <v>77</v>
      </c>
      <c r="D7097" s="1" t="s">
        <v>2522</v>
      </c>
      <c r="E7097" s="1" t="s">
        <v>10</v>
      </c>
      <c r="F7097" s="1" t="s">
        <v>1814</v>
      </c>
      <c r="G7097" s="1" t="s">
        <v>24</v>
      </c>
      <c r="H7097" s="1" t="s">
        <v>13</v>
      </c>
      <c r="I7097" s="16"/>
      <c r="J7097" s="16"/>
      <c r="K7097" s="16"/>
      <c r="L7097" s="16"/>
      <c r="M7097" s="16"/>
      <c r="N7097" s="16"/>
      <c r="O7097" s="16"/>
      <c r="P7097" s="16"/>
      <c r="Q7097" s="16"/>
      <c r="R7097" s="16"/>
      <c r="S7097" s="16"/>
      <c r="T7097" s="16"/>
      <c r="U7097" s="16"/>
      <c r="V7097" s="1" t="s">
        <v>4278</v>
      </c>
      <c r="W7097" s="1" t="s">
        <v>2551</v>
      </c>
      <c r="X7097" s="5" t="s">
        <v>4288</v>
      </c>
      <c r="Y7097" s="5" t="s">
        <v>2559</v>
      </c>
      <c r="Z7097" s="5" t="s">
        <v>13</v>
      </c>
      <c r="AA7097" s="5"/>
    </row>
    <row r="7098" spans="1:27" ht="12" customHeight="1" x14ac:dyDescent="0.15">
      <c r="A7098" s="1" t="s">
        <v>1804</v>
      </c>
      <c r="B7098" s="1" t="s">
        <v>43</v>
      </c>
      <c r="C7098" s="1" t="s">
        <v>9</v>
      </c>
      <c r="D7098" s="1" t="s">
        <v>2522</v>
      </c>
      <c r="E7098" s="1" t="s">
        <v>10</v>
      </c>
      <c r="F7098" s="1" t="s">
        <v>1815</v>
      </c>
      <c r="G7098" s="1" t="s">
        <v>12</v>
      </c>
      <c r="H7098" s="1" t="s">
        <v>13</v>
      </c>
      <c r="I7098" s="16"/>
      <c r="J7098" s="16"/>
      <c r="K7098" s="16"/>
      <c r="L7098" s="16"/>
      <c r="M7098" s="16"/>
      <c r="N7098" s="16"/>
      <c r="O7098" s="16"/>
      <c r="P7098" s="16"/>
      <c r="Q7098" s="16"/>
      <c r="R7098" s="16"/>
      <c r="S7098" s="16"/>
      <c r="T7098" s="16"/>
      <c r="U7098" s="16"/>
      <c r="V7098" s="1" t="s">
        <v>4278</v>
      </c>
      <c r="W7098" s="1" t="s">
        <v>2551</v>
      </c>
      <c r="X7098" s="5" t="s">
        <v>4289</v>
      </c>
      <c r="Y7098" s="5" t="s">
        <v>2553</v>
      </c>
      <c r="Z7098" s="5" t="s">
        <v>13</v>
      </c>
      <c r="AA7098" s="5"/>
    </row>
    <row r="7099" spans="1:27" ht="12" customHeight="1" x14ac:dyDescent="0.15">
      <c r="A7099" s="1" t="s">
        <v>1804</v>
      </c>
      <c r="B7099" s="1" t="s">
        <v>43</v>
      </c>
      <c r="C7099" s="1" t="s">
        <v>15</v>
      </c>
      <c r="D7099" s="1" t="s">
        <v>2522</v>
      </c>
      <c r="E7099" s="1" t="s">
        <v>10</v>
      </c>
      <c r="F7099" s="1" t="s">
        <v>1815</v>
      </c>
      <c r="G7099" s="1" t="s">
        <v>16</v>
      </c>
      <c r="H7099" s="1" t="s">
        <v>13</v>
      </c>
      <c r="I7099" s="16"/>
      <c r="J7099" s="16"/>
      <c r="K7099" s="16"/>
      <c r="L7099" s="16"/>
      <c r="M7099" s="16"/>
      <c r="N7099" s="16"/>
      <c r="O7099" s="16"/>
      <c r="P7099" s="16"/>
      <c r="Q7099" s="16"/>
      <c r="R7099" s="16"/>
      <c r="S7099" s="16"/>
      <c r="T7099" s="16"/>
      <c r="U7099" s="16"/>
      <c r="V7099" s="1" t="s">
        <v>4278</v>
      </c>
      <c r="W7099" s="1" t="s">
        <v>2551</v>
      </c>
      <c r="X7099" s="5" t="s">
        <v>4289</v>
      </c>
      <c r="Y7099" s="5" t="s">
        <v>2561</v>
      </c>
      <c r="Z7099" s="5" t="s">
        <v>13</v>
      </c>
      <c r="AA7099" s="5"/>
    </row>
    <row r="7100" spans="1:27" ht="12" customHeight="1" x14ac:dyDescent="0.15">
      <c r="A7100" s="1" t="s">
        <v>1804</v>
      </c>
      <c r="B7100" s="1" t="s">
        <v>43</v>
      </c>
      <c r="C7100" s="1" t="s">
        <v>17</v>
      </c>
      <c r="D7100" s="1" t="s">
        <v>2522</v>
      </c>
      <c r="E7100" s="1" t="s">
        <v>10</v>
      </c>
      <c r="F7100" s="1" t="s">
        <v>1815</v>
      </c>
      <c r="G7100" s="1" t="s">
        <v>18</v>
      </c>
      <c r="H7100" s="1" t="s">
        <v>13</v>
      </c>
      <c r="I7100" s="16"/>
      <c r="J7100" s="16"/>
      <c r="K7100" s="16"/>
      <c r="L7100" s="16"/>
      <c r="M7100" s="16"/>
      <c r="N7100" s="16"/>
      <c r="O7100" s="16"/>
      <c r="P7100" s="16"/>
      <c r="Q7100" s="16"/>
      <c r="R7100" s="16"/>
      <c r="S7100" s="16"/>
      <c r="T7100" s="16"/>
      <c r="U7100" s="16"/>
      <c r="V7100" s="1" t="s">
        <v>4278</v>
      </c>
      <c r="W7100" s="1" t="s">
        <v>2551</v>
      </c>
      <c r="X7100" s="5" t="s">
        <v>4289</v>
      </c>
      <c r="Y7100" s="5" t="s">
        <v>2562</v>
      </c>
      <c r="Z7100" s="5" t="s">
        <v>13</v>
      </c>
      <c r="AA7100" s="5"/>
    </row>
    <row r="7101" spans="1:27" ht="12" customHeight="1" x14ac:dyDescent="0.15">
      <c r="A7101" s="1" t="s">
        <v>1804</v>
      </c>
      <c r="B7101" s="1" t="s">
        <v>43</v>
      </c>
      <c r="C7101" s="1" t="s">
        <v>19</v>
      </c>
      <c r="D7101" s="1" t="s">
        <v>2522</v>
      </c>
      <c r="E7101" s="1" t="s">
        <v>10</v>
      </c>
      <c r="F7101" s="1" t="s">
        <v>1815</v>
      </c>
      <c r="G7101" s="1" t="s">
        <v>242</v>
      </c>
      <c r="H7101" s="1" t="s">
        <v>13</v>
      </c>
      <c r="I7101" s="16"/>
      <c r="J7101" s="16"/>
      <c r="K7101" s="16"/>
      <c r="L7101" s="16"/>
      <c r="M7101" s="16"/>
      <c r="N7101" s="16"/>
      <c r="O7101" s="16"/>
      <c r="P7101" s="16"/>
      <c r="Q7101" s="16"/>
      <c r="R7101" s="16"/>
      <c r="S7101" s="16"/>
      <c r="T7101" s="16"/>
      <c r="U7101" s="16"/>
      <c r="V7101" s="1" t="s">
        <v>4278</v>
      </c>
      <c r="W7101" s="1" t="s">
        <v>2551</v>
      </c>
      <c r="X7101" s="5" t="s">
        <v>4289</v>
      </c>
      <c r="Y7101" s="5" t="s">
        <v>2557</v>
      </c>
      <c r="Z7101" s="5" t="s">
        <v>13</v>
      </c>
      <c r="AA7101" s="5"/>
    </row>
    <row r="7102" spans="1:27" ht="12" customHeight="1" x14ac:dyDescent="0.15">
      <c r="A7102" s="1" t="s">
        <v>1804</v>
      </c>
      <c r="B7102" s="1" t="s">
        <v>43</v>
      </c>
      <c r="C7102" s="1" t="s">
        <v>21</v>
      </c>
      <c r="D7102" s="1" t="s">
        <v>2522</v>
      </c>
      <c r="E7102" s="1" t="s">
        <v>10</v>
      </c>
      <c r="F7102" s="1" t="s">
        <v>1815</v>
      </c>
      <c r="G7102" s="1" t="s">
        <v>245</v>
      </c>
      <c r="H7102" s="1" t="s">
        <v>306</v>
      </c>
      <c r="I7102" s="16"/>
      <c r="J7102" s="16"/>
      <c r="K7102" s="16"/>
      <c r="L7102" s="16"/>
      <c r="M7102" s="16"/>
      <c r="N7102" s="16"/>
      <c r="O7102" s="16"/>
      <c r="P7102" s="16"/>
      <c r="Q7102" s="16"/>
      <c r="R7102" s="16"/>
      <c r="S7102" s="16"/>
      <c r="T7102" s="16"/>
      <c r="U7102" s="16"/>
      <c r="V7102" s="1" t="s">
        <v>4278</v>
      </c>
      <c r="W7102" s="1" t="s">
        <v>2551</v>
      </c>
      <c r="X7102" s="5" t="s">
        <v>4289</v>
      </c>
      <c r="Y7102" s="5" t="s">
        <v>2740</v>
      </c>
      <c r="Z7102" s="5" t="s">
        <v>2788</v>
      </c>
      <c r="AA7102" s="5"/>
    </row>
    <row r="7103" spans="1:27" ht="12" customHeight="1" x14ac:dyDescent="0.15">
      <c r="A7103" s="1" t="s">
        <v>1804</v>
      </c>
      <c r="B7103" s="1" t="s">
        <v>43</v>
      </c>
      <c r="C7103" s="1" t="s">
        <v>23</v>
      </c>
      <c r="D7103" s="1" t="s">
        <v>2522</v>
      </c>
      <c r="E7103" s="1" t="s">
        <v>10</v>
      </c>
      <c r="F7103" s="1" t="s">
        <v>1815</v>
      </c>
      <c r="G7103" s="1" t="s">
        <v>22</v>
      </c>
      <c r="H7103" s="1" t="s">
        <v>13</v>
      </c>
      <c r="I7103" s="16"/>
      <c r="J7103" s="16"/>
      <c r="K7103" s="16"/>
      <c r="L7103" s="16"/>
      <c r="M7103" s="16"/>
      <c r="N7103" s="16"/>
      <c r="O7103" s="16"/>
      <c r="P7103" s="16"/>
      <c r="Q7103" s="16"/>
      <c r="R7103" s="16"/>
      <c r="S7103" s="16"/>
      <c r="T7103" s="16"/>
      <c r="U7103" s="16"/>
      <c r="V7103" s="1" t="s">
        <v>4278</v>
      </c>
      <c r="W7103" s="1" t="s">
        <v>2551</v>
      </c>
      <c r="X7103" s="5" t="s">
        <v>4289</v>
      </c>
      <c r="Y7103" s="5" t="s">
        <v>2564</v>
      </c>
      <c r="Z7103" s="5" t="s">
        <v>13</v>
      </c>
      <c r="AA7103" s="5"/>
    </row>
    <row r="7104" spans="1:27" ht="12" customHeight="1" x14ac:dyDescent="0.15">
      <c r="A7104" s="1" t="s">
        <v>1804</v>
      </c>
      <c r="B7104" s="1" t="s">
        <v>43</v>
      </c>
      <c r="C7104" s="1" t="s">
        <v>77</v>
      </c>
      <c r="D7104" s="1" t="s">
        <v>2522</v>
      </c>
      <c r="E7104" s="1" t="s">
        <v>10</v>
      </c>
      <c r="F7104" s="1" t="s">
        <v>1815</v>
      </c>
      <c r="G7104" s="1" t="s">
        <v>24</v>
      </c>
      <c r="H7104" s="1" t="s">
        <v>13</v>
      </c>
      <c r="I7104" s="16"/>
      <c r="J7104" s="16"/>
      <c r="K7104" s="16"/>
      <c r="L7104" s="16"/>
      <c r="M7104" s="16"/>
      <c r="N7104" s="16"/>
      <c r="O7104" s="16"/>
      <c r="P7104" s="16"/>
      <c r="Q7104" s="16"/>
      <c r="R7104" s="16"/>
      <c r="S7104" s="16"/>
      <c r="T7104" s="16"/>
      <c r="U7104" s="16"/>
      <c r="V7104" s="1" t="s">
        <v>4278</v>
      </c>
      <c r="W7104" s="1" t="s">
        <v>2551</v>
      </c>
      <c r="X7104" s="5" t="s">
        <v>4289</v>
      </c>
      <c r="Y7104" s="5" t="s">
        <v>2559</v>
      </c>
      <c r="Z7104" s="5" t="s">
        <v>13</v>
      </c>
      <c r="AA7104" s="5"/>
    </row>
    <row r="7105" spans="1:27" ht="12" customHeight="1" x14ac:dyDescent="0.15">
      <c r="A7105" s="1" t="s">
        <v>1804</v>
      </c>
      <c r="B7105" s="1" t="s">
        <v>45</v>
      </c>
      <c r="C7105" s="1" t="s">
        <v>9</v>
      </c>
      <c r="D7105" s="1" t="s">
        <v>2522</v>
      </c>
      <c r="E7105" s="1" t="s">
        <v>10</v>
      </c>
      <c r="F7105" s="1" t="s">
        <v>1816</v>
      </c>
      <c r="G7105" s="1" t="s">
        <v>12</v>
      </c>
      <c r="H7105" s="1" t="s">
        <v>13</v>
      </c>
      <c r="I7105" s="16"/>
      <c r="J7105" s="16"/>
      <c r="K7105" s="16"/>
      <c r="L7105" s="16"/>
      <c r="M7105" s="16"/>
      <c r="N7105" s="16"/>
      <c r="O7105" s="16"/>
      <c r="P7105" s="16"/>
      <c r="Q7105" s="16"/>
      <c r="R7105" s="16"/>
      <c r="S7105" s="16"/>
      <c r="T7105" s="16"/>
      <c r="U7105" s="16"/>
      <c r="V7105" s="1" t="s">
        <v>4278</v>
      </c>
      <c r="W7105" s="1" t="s">
        <v>2551</v>
      </c>
      <c r="X7105" s="5" t="s">
        <v>4290</v>
      </c>
      <c r="Y7105" s="5" t="s">
        <v>2553</v>
      </c>
      <c r="Z7105" s="5" t="s">
        <v>13</v>
      </c>
      <c r="AA7105" s="5"/>
    </row>
    <row r="7106" spans="1:27" ht="12" customHeight="1" x14ac:dyDescent="0.15">
      <c r="A7106" s="1" t="s">
        <v>1804</v>
      </c>
      <c r="B7106" s="1" t="s">
        <v>45</v>
      </c>
      <c r="C7106" s="1" t="s">
        <v>15</v>
      </c>
      <c r="D7106" s="1" t="s">
        <v>2522</v>
      </c>
      <c r="E7106" s="1" t="s">
        <v>10</v>
      </c>
      <c r="F7106" s="1" t="s">
        <v>1816</v>
      </c>
      <c r="G7106" s="1" t="s">
        <v>16</v>
      </c>
      <c r="H7106" s="1" t="s">
        <v>13</v>
      </c>
      <c r="I7106" s="16"/>
      <c r="J7106" s="16"/>
      <c r="K7106" s="16"/>
      <c r="L7106" s="16"/>
      <c r="M7106" s="16"/>
      <c r="N7106" s="16"/>
      <c r="O7106" s="16"/>
      <c r="P7106" s="16"/>
      <c r="Q7106" s="16"/>
      <c r="R7106" s="16"/>
      <c r="S7106" s="16"/>
      <c r="T7106" s="16"/>
      <c r="U7106" s="16"/>
      <c r="V7106" s="1" t="s">
        <v>4278</v>
      </c>
      <c r="W7106" s="1" t="s">
        <v>2551</v>
      </c>
      <c r="X7106" s="5" t="s">
        <v>4290</v>
      </c>
      <c r="Y7106" s="5" t="s">
        <v>2561</v>
      </c>
      <c r="Z7106" s="5" t="s">
        <v>13</v>
      </c>
      <c r="AA7106" s="5"/>
    </row>
    <row r="7107" spans="1:27" ht="12" customHeight="1" x14ac:dyDescent="0.15">
      <c r="A7107" s="1" t="s">
        <v>1804</v>
      </c>
      <c r="B7107" s="1" t="s">
        <v>45</v>
      </c>
      <c r="C7107" s="1" t="s">
        <v>17</v>
      </c>
      <c r="D7107" s="1" t="s">
        <v>2522</v>
      </c>
      <c r="E7107" s="1" t="s">
        <v>10</v>
      </c>
      <c r="F7107" s="1" t="s">
        <v>1816</v>
      </c>
      <c r="G7107" s="1" t="s">
        <v>18</v>
      </c>
      <c r="H7107" s="1" t="s">
        <v>13</v>
      </c>
      <c r="I7107" s="16"/>
      <c r="J7107" s="16"/>
      <c r="K7107" s="16"/>
      <c r="L7107" s="16"/>
      <c r="M7107" s="16"/>
      <c r="N7107" s="16"/>
      <c r="O7107" s="16"/>
      <c r="P7107" s="16"/>
      <c r="Q7107" s="16"/>
      <c r="R7107" s="16"/>
      <c r="S7107" s="16"/>
      <c r="T7107" s="16"/>
      <c r="U7107" s="16"/>
      <c r="V7107" s="1" t="s">
        <v>4278</v>
      </c>
      <c r="W7107" s="1" t="s">
        <v>2551</v>
      </c>
      <c r="X7107" s="5" t="s">
        <v>4290</v>
      </c>
      <c r="Y7107" s="5" t="s">
        <v>2562</v>
      </c>
      <c r="Z7107" s="5" t="s">
        <v>13</v>
      </c>
      <c r="AA7107" s="5"/>
    </row>
    <row r="7108" spans="1:27" ht="12" customHeight="1" x14ac:dyDescent="0.15">
      <c r="A7108" s="1" t="s">
        <v>1804</v>
      </c>
      <c r="B7108" s="1" t="s">
        <v>45</v>
      </c>
      <c r="C7108" s="1" t="s">
        <v>19</v>
      </c>
      <c r="D7108" s="1" t="s">
        <v>2522</v>
      </c>
      <c r="E7108" s="1" t="s">
        <v>10</v>
      </c>
      <c r="F7108" s="1" t="s">
        <v>1816</v>
      </c>
      <c r="G7108" s="1" t="s">
        <v>242</v>
      </c>
      <c r="H7108" s="1" t="s">
        <v>13</v>
      </c>
      <c r="I7108" s="16"/>
      <c r="J7108" s="16"/>
      <c r="K7108" s="16"/>
      <c r="L7108" s="16"/>
      <c r="M7108" s="16"/>
      <c r="N7108" s="16"/>
      <c r="O7108" s="16"/>
      <c r="P7108" s="16"/>
      <c r="Q7108" s="16"/>
      <c r="R7108" s="16"/>
      <c r="S7108" s="16"/>
      <c r="T7108" s="16"/>
      <c r="U7108" s="16"/>
      <c r="V7108" s="1" t="s">
        <v>4278</v>
      </c>
      <c r="W7108" s="1" t="s">
        <v>2551</v>
      </c>
      <c r="X7108" s="5" t="s">
        <v>4290</v>
      </c>
      <c r="Y7108" s="5" t="s">
        <v>2557</v>
      </c>
      <c r="Z7108" s="5" t="s">
        <v>13</v>
      </c>
      <c r="AA7108" s="5"/>
    </row>
    <row r="7109" spans="1:27" ht="12" customHeight="1" x14ac:dyDescent="0.15">
      <c r="A7109" s="1" t="s">
        <v>1804</v>
      </c>
      <c r="B7109" s="1" t="s">
        <v>45</v>
      </c>
      <c r="C7109" s="1" t="s">
        <v>21</v>
      </c>
      <c r="D7109" s="1" t="s">
        <v>2522</v>
      </c>
      <c r="E7109" s="1" t="s">
        <v>10</v>
      </c>
      <c r="F7109" s="1" t="s">
        <v>1816</v>
      </c>
      <c r="G7109" s="1" t="s">
        <v>245</v>
      </c>
      <c r="H7109" s="1" t="s">
        <v>306</v>
      </c>
      <c r="I7109" s="16"/>
      <c r="J7109" s="16"/>
      <c r="K7109" s="16"/>
      <c r="L7109" s="16"/>
      <c r="M7109" s="16"/>
      <c r="N7109" s="16"/>
      <c r="O7109" s="16"/>
      <c r="P7109" s="16"/>
      <c r="Q7109" s="16"/>
      <c r="R7109" s="16"/>
      <c r="S7109" s="16"/>
      <c r="T7109" s="16"/>
      <c r="U7109" s="16"/>
      <c r="V7109" s="1" t="s">
        <v>4278</v>
      </c>
      <c r="W7109" s="1" t="s">
        <v>2551</v>
      </c>
      <c r="X7109" s="5" t="s">
        <v>4290</v>
      </c>
      <c r="Y7109" s="5" t="s">
        <v>2740</v>
      </c>
      <c r="Z7109" s="5" t="s">
        <v>2788</v>
      </c>
      <c r="AA7109" s="5"/>
    </row>
    <row r="7110" spans="1:27" ht="12" customHeight="1" x14ac:dyDescent="0.15">
      <c r="A7110" s="1" t="s">
        <v>1804</v>
      </c>
      <c r="B7110" s="1" t="s">
        <v>45</v>
      </c>
      <c r="C7110" s="1" t="s">
        <v>23</v>
      </c>
      <c r="D7110" s="1" t="s">
        <v>2522</v>
      </c>
      <c r="E7110" s="1" t="s">
        <v>10</v>
      </c>
      <c r="F7110" s="1" t="s">
        <v>1816</v>
      </c>
      <c r="G7110" s="1" t="s">
        <v>22</v>
      </c>
      <c r="H7110" s="1" t="s">
        <v>13</v>
      </c>
      <c r="I7110" s="16"/>
      <c r="J7110" s="16"/>
      <c r="K7110" s="16"/>
      <c r="L7110" s="16"/>
      <c r="M7110" s="16"/>
      <c r="N7110" s="16"/>
      <c r="O7110" s="16"/>
      <c r="P7110" s="16"/>
      <c r="Q7110" s="16"/>
      <c r="R7110" s="16"/>
      <c r="S7110" s="16"/>
      <c r="T7110" s="16"/>
      <c r="U7110" s="16"/>
      <c r="V7110" s="1" t="s">
        <v>4278</v>
      </c>
      <c r="W7110" s="1" t="s">
        <v>2551</v>
      </c>
      <c r="X7110" s="5" t="s">
        <v>4290</v>
      </c>
      <c r="Y7110" s="5" t="s">
        <v>2564</v>
      </c>
      <c r="Z7110" s="5" t="s">
        <v>13</v>
      </c>
      <c r="AA7110" s="5"/>
    </row>
    <row r="7111" spans="1:27" ht="12" customHeight="1" x14ac:dyDescent="0.15">
      <c r="A7111" s="1" t="s">
        <v>1804</v>
      </c>
      <c r="B7111" s="1" t="s">
        <v>45</v>
      </c>
      <c r="C7111" s="1" t="s">
        <v>77</v>
      </c>
      <c r="D7111" s="1" t="s">
        <v>2522</v>
      </c>
      <c r="E7111" s="1" t="s">
        <v>10</v>
      </c>
      <c r="F7111" s="1" t="s">
        <v>1816</v>
      </c>
      <c r="G7111" s="1" t="s">
        <v>24</v>
      </c>
      <c r="H7111" s="1" t="s">
        <v>13</v>
      </c>
      <c r="I7111" s="16"/>
      <c r="J7111" s="16"/>
      <c r="K7111" s="16"/>
      <c r="L7111" s="16"/>
      <c r="M7111" s="16"/>
      <c r="N7111" s="16"/>
      <c r="O7111" s="16"/>
      <c r="P7111" s="16"/>
      <c r="Q7111" s="16"/>
      <c r="R7111" s="16"/>
      <c r="S7111" s="16"/>
      <c r="T7111" s="16"/>
      <c r="U7111" s="16"/>
      <c r="V7111" s="1" t="s">
        <v>4278</v>
      </c>
      <c r="W7111" s="1" t="s">
        <v>2551</v>
      </c>
      <c r="X7111" s="5" t="s">
        <v>4290</v>
      </c>
      <c r="Y7111" s="5" t="s">
        <v>2559</v>
      </c>
      <c r="Z7111" s="5" t="s">
        <v>13</v>
      </c>
      <c r="AA7111" s="5"/>
    </row>
    <row r="7112" spans="1:27" ht="12" customHeight="1" x14ac:dyDescent="0.15">
      <c r="A7112" s="1" t="s">
        <v>1804</v>
      </c>
      <c r="B7112" s="1" t="s">
        <v>47</v>
      </c>
      <c r="C7112" s="1" t="s">
        <v>9</v>
      </c>
      <c r="D7112" s="1" t="s">
        <v>2522</v>
      </c>
      <c r="E7112" s="1" t="s">
        <v>10</v>
      </c>
      <c r="F7112" s="1" t="s">
        <v>1817</v>
      </c>
      <c r="G7112" s="1" t="s">
        <v>12</v>
      </c>
      <c r="H7112" s="1" t="s">
        <v>13</v>
      </c>
      <c r="I7112" s="16"/>
      <c r="J7112" s="16"/>
      <c r="K7112" s="16"/>
      <c r="L7112" s="16"/>
      <c r="M7112" s="16"/>
      <c r="N7112" s="16"/>
      <c r="O7112" s="16"/>
      <c r="P7112" s="16"/>
      <c r="Q7112" s="16"/>
      <c r="R7112" s="16"/>
      <c r="S7112" s="16"/>
      <c r="T7112" s="16"/>
      <c r="U7112" s="16"/>
      <c r="V7112" s="1" t="s">
        <v>4278</v>
      </c>
      <c r="W7112" s="1" t="s">
        <v>2551</v>
      </c>
      <c r="X7112" s="5" t="s">
        <v>4291</v>
      </c>
      <c r="Y7112" s="5" t="s">
        <v>2553</v>
      </c>
      <c r="Z7112" s="5" t="s">
        <v>13</v>
      </c>
      <c r="AA7112" s="5"/>
    </row>
    <row r="7113" spans="1:27" ht="12" customHeight="1" x14ac:dyDescent="0.15">
      <c r="A7113" s="1" t="s">
        <v>1804</v>
      </c>
      <c r="B7113" s="1" t="s">
        <v>47</v>
      </c>
      <c r="C7113" s="1" t="s">
        <v>15</v>
      </c>
      <c r="D7113" s="1" t="s">
        <v>2522</v>
      </c>
      <c r="E7113" s="1" t="s">
        <v>10</v>
      </c>
      <c r="F7113" s="1" t="s">
        <v>1817</v>
      </c>
      <c r="G7113" s="1" t="s">
        <v>16</v>
      </c>
      <c r="H7113" s="1" t="s">
        <v>13</v>
      </c>
      <c r="I7113" s="16"/>
      <c r="J7113" s="16"/>
      <c r="K7113" s="16"/>
      <c r="L7113" s="16"/>
      <c r="M7113" s="16"/>
      <c r="N7113" s="16"/>
      <c r="O7113" s="16"/>
      <c r="P7113" s="16"/>
      <c r="Q7113" s="16"/>
      <c r="R7113" s="16"/>
      <c r="S7113" s="16"/>
      <c r="T7113" s="16"/>
      <c r="U7113" s="16"/>
      <c r="V7113" s="1" t="s">
        <v>4278</v>
      </c>
      <c r="W7113" s="1" t="s">
        <v>2551</v>
      </c>
      <c r="X7113" s="5" t="s">
        <v>4291</v>
      </c>
      <c r="Y7113" s="5" t="s">
        <v>2561</v>
      </c>
      <c r="Z7113" s="5" t="s">
        <v>13</v>
      </c>
      <c r="AA7113" s="5"/>
    </row>
    <row r="7114" spans="1:27" ht="12" customHeight="1" x14ac:dyDescent="0.15">
      <c r="A7114" s="1" t="s">
        <v>1804</v>
      </c>
      <c r="B7114" s="1" t="s">
        <v>47</v>
      </c>
      <c r="C7114" s="1" t="s">
        <v>17</v>
      </c>
      <c r="D7114" s="1" t="s">
        <v>2522</v>
      </c>
      <c r="E7114" s="1" t="s">
        <v>10</v>
      </c>
      <c r="F7114" s="1" t="s">
        <v>1817</v>
      </c>
      <c r="G7114" s="1" t="s">
        <v>18</v>
      </c>
      <c r="H7114" s="1" t="s">
        <v>13</v>
      </c>
      <c r="I7114" s="16"/>
      <c r="J7114" s="16"/>
      <c r="K7114" s="16"/>
      <c r="L7114" s="16"/>
      <c r="M7114" s="16"/>
      <c r="N7114" s="16"/>
      <c r="O7114" s="16"/>
      <c r="P7114" s="16"/>
      <c r="Q7114" s="16"/>
      <c r="R7114" s="16"/>
      <c r="S7114" s="16"/>
      <c r="T7114" s="16"/>
      <c r="U7114" s="16"/>
      <c r="V7114" s="1" t="s">
        <v>4278</v>
      </c>
      <c r="W7114" s="1" t="s">
        <v>2551</v>
      </c>
      <c r="X7114" s="5" t="s">
        <v>4291</v>
      </c>
      <c r="Y7114" s="5" t="s">
        <v>2562</v>
      </c>
      <c r="Z7114" s="5" t="s">
        <v>13</v>
      </c>
      <c r="AA7114" s="5"/>
    </row>
    <row r="7115" spans="1:27" ht="12" customHeight="1" x14ac:dyDescent="0.15">
      <c r="A7115" s="1" t="s">
        <v>1804</v>
      </c>
      <c r="B7115" s="1" t="s">
        <v>47</v>
      </c>
      <c r="C7115" s="1" t="s">
        <v>19</v>
      </c>
      <c r="D7115" s="1" t="s">
        <v>2522</v>
      </c>
      <c r="E7115" s="1" t="s">
        <v>10</v>
      </c>
      <c r="F7115" s="1" t="s">
        <v>1817</v>
      </c>
      <c r="G7115" s="1" t="s">
        <v>242</v>
      </c>
      <c r="H7115" s="1" t="s">
        <v>13</v>
      </c>
      <c r="I7115" s="16"/>
      <c r="J7115" s="16"/>
      <c r="K7115" s="16"/>
      <c r="L7115" s="16"/>
      <c r="M7115" s="16"/>
      <c r="N7115" s="16"/>
      <c r="O7115" s="16"/>
      <c r="P7115" s="16"/>
      <c r="Q7115" s="16"/>
      <c r="R7115" s="16"/>
      <c r="S7115" s="16"/>
      <c r="T7115" s="16"/>
      <c r="U7115" s="16"/>
      <c r="V7115" s="1" t="s">
        <v>4278</v>
      </c>
      <c r="W7115" s="1" t="s">
        <v>2551</v>
      </c>
      <c r="X7115" s="5" t="s">
        <v>4291</v>
      </c>
      <c r="Y7115" s="5" t="s">
        <v>2557</v>
      </c>
      <c r="Z7115" s="5" t="s">
        <v>13</v>
      </c>
      <c r="AA7115" s="5"/>
    </row>
    <row r="7116" spans="1:27" ht="12" customHeight="1" x14ac:dyDescent="0.15">
      <c r="A7116" s="1" t="s">
        <v>1804</v>
      </c>
      <c r="B7116" s="1" t="s">
        <v>47</v>
      </c>
      <c r="C7116" s="1" t="s">
        <v>21</v>
      </c>
      <c r="D7116" s="1" t="s">
        <v>2522</v>
      </c>
      <c r="E7116" s="1" t="s">
        <v>10</v>
      </c>
      <c r="F7116" s="1" t="s">
        <v>1817</v>
      </c>
      <c r="G7116" s="1" t="s">
        <v>245</v>
      </c>
      <c r="H7116" s="1" t="s">
        <v>306</v>
      </c>
      <c r="I7116" s="16"/>
      <c r="J7116" s="16"/>
      <c r="K7116" s="16"/>
      <c r="L7116" s="16"/>
      <c r="M7116" s="16"/>
      <c r="N7116" s="16"/>
      <c r="O7116" s="16"/>
      <c r="P7116" s="16"/>
      <c r="Q7116" s="16"/>
      <c r="R7116" s="16"/>
      <c r="S7116" s="16"/>
      <c r="T7116" s="16"/>
      <c r="U7116" s="16"/>
      <c r="V7116" s="1" t="s">
        <v>4278</v>
      </c>
      <c r="W7116" s="1" t="s">
        <v>2551</v>
      </c>
      <c r="X7116" s="5" t="s">
        <v>4291</v>
      </c>
      <c r="Y7116" s="5" t="s">
        <v>2740</v>
      </c>
      <c r="Z7116" s="5" t="s">
        <v>2788</v>
      </c>
      <c r="AA7116" s="5"/>
    </row>
    <row r="7117" spans="1:27" ht="12" customHeight="1" x14ac:dyDescent="0.15">
      <c r="A7117" s="1" t="s">
        <v>1804</v>
      </c>
      <c r="B7117" s="1" t="s">
        <v>47</v>
      </c>
      <c r="C7117" s="1" t="s">
        <v>23</v>
      </c>
      <c r="D7117" s="1" t="s">
        <v>2522</v>
      </c>
      <c r="E7117" s="1" t="s">
        <v>10</v>
      </c>
      <c r="F7117" s="1" t="s">
        <v>1817</v>
      </c>
      <c r="G7117" s="1" t="s">
        <v>22</v>
      </c>
      <c r="H7117" s="1" t="s">
        <v>13</v>
      </c>
      <c r="I7117" s="16"/>
      <c r="J7117" s="16"/>
      <c r="K7117" s="16"/>
      <c r="L7117" s="16"/>
      <c r="M7117" s="16"/>
      <c r="N7117" s="16"/>
      <c r="O7117" s="16"/>
      <c r="P7117" s="16"/>
      <c r="Q7117" s="16"/>
      <c r="R7117" s="16"/>
      <c r="S7117" s="16"/>
      <c r="T7117" s="16"/>
      <c r="U7117" s="16"/>
      <c r="V7117" s="1" t="s">
        <v>4278</v>
      </c>
      <c r="W7117" s="1" t="s">
        <v>2551</v>
      </c>
      <c r="X7117" s="5" t="s">
        <v>4291</v>
      </c>
      <c r="Y7117" s="5" t="s">
        <v>2564</v>
      </c>
      <c r="Z7117" s="5" t="s">
        <v>13</v>
      </c>
      <c r="AA7117" s="5"/>
    </row>
    <row r="7118" spans="1:27" ht="12" customHeight="1" x14ac:dyDescent="0.15">
      <c r="A7118" s="1" t="s">
        <v>1804</v>
      </c>
      <c r="B7118" s="1" t="s">
        <v>47</v>
      </c>
      <c r="C7118" s="1" t="s">
        <v>77</v>
      </c>
      <c r="D7118" s="1" t="s">
        <v>2522</v>
      </c>
      <c r="E7118" s="1" t="s">
        <v>10</v>
      </c>
      <c r="F7118" s="1" t="s">
        <v>1817</v>
      </c>
      <c r="G7118" s="1" t="s">
        <v>24</v>
      </c>
      <c r="H7118" s="1" t="s">
        <v>13</v>
      </c>
      <c r="I7118" s="16"/>
      <c r="J7118" s="16"/>
      <c r="K7118" s="16"/>
      <c r="L7118" s="16"/>
      <c r="M7118" s="16"/>
      <c r="N7118" s="16"/>
      <c r="O7118" s="16"/>
      <c r="P7118" s="16"/>
      <c r="Q7118" s="16"/>
      <c r="R7118" s="16"/>
      <c r="S7118" s="16"/>
      <c r="T7118" s="16"/>
      <c r="U7118" s="16"/>
      <c r="V7118" s="1" t="s">
        <v>4278</v>
      </c>
      <c r="W7118" s="1" t="s">
        <v>2551</v>
      </c>
      <c r="X7118" s="5" t="s">
        <v>4291</v>
      </c>
      <c r="Y7118" s="5" t="s">
        <v>2559</v>
      </c>
      <c r="Z7118" s="5" t="s">
        <v>13</v>
      </c>
      <c r="AA7118" s="5"/>
    </row>
    <row r="7119" spans="1:27" ht="12" customHeight="1" x14ac:dyDescent="0.15">
      <c r="A7119" s="1" t="s">
        <v>1804</v>
      </c>
      <c r="B7119" s="1" t="s">
        <v>49</v>
      </c>
      <c r="C7119" s="1" t="s">
        <v>9</v>
      </c>
      <c r="D7119" s="1" t="s">
        <v>2522</v>
      </c>
      <c r="E7119" s="1" t="s">
        <v>10</v>
      </c>
      <c r="F7119" s="1" t="s">
        <v>1818</v>
      </c>
      <c r="G7119" s="1" t="s">
        <v>12</v>
      </c>
      <c r="H7119" s="1" t="s">
        <v>13</v>
      </c>
      <c r="I7119" s="16"/>
      <c r="J7119" s="16"/>
      <c r="K7119" s="16"/>
      <c r="L7119" s="16"/>
      <c r="M7119" s="16"/>
      <c r="N7119" s="16"/>
      <c r="O7119" s="16"/>
      <c r="P7119" s="16"/>
      <c r="Q7119" s="16"/>
      <c r="R7119" s="16"/>
      <c r="S7119" s="16"/>
      <c r="T7119" s="16">
        <v>0.95179999999999998</v>
      </c>
      <c r="U7119" s="16"/>
      <c r="V7119" s="1" t="s">
        <v>4278</v>
      </c>
      <c r="W7119" s="1" t="s">
        <v>2551</v>
      </c>
      <c r="X7119" s="5" t="s">
        <v>4292</v>
      </c>
      <c r="Y7119" s="5" t="s">
        <v>2553</v>
      </c>
      <c r="Z7119" s="5" t="s">
        <v>13</v>
      </c>
      <c r="AA7119" s="5"/>
    </row>
    <row r="7120" spans="1:27" ht="12" customHeight="1" x14ac:dyDescent="0.15">
      <c r="A7120" s="1" t="s">
        <v>1804</v>
      </c>
      <c r="B7120" s="1" t="s">
        <v>49</v>
      </c>
      <c r="C7120" s="1" t="s">
        <v>15</v>
      </c>
      <c r="D7120" s="1" t="s">
        <v>2522</v>
      </c>
      <c r="E7120" s="1" t="s">
        <v>10</v>
      </c>
      <c r="F7120" s="1" t="s">
        <v>1818</v>
      </c>
      <c r="G7120" s="1" t="s">
        <v>16</v>
      </c>
      <c r="H7120" s="1" t="s">
        <v>13</v>
      </c>
      <c r="I7120" s="16"/>
      <c r="J7120" s="16"/>
      <c r="K7120" s="16"/>
      <c r="L7120" s="16"/>
      <c r="M7120" s="16"/>
      <c r="N7120" s="16"/>
      <c r="O7120" s="16"/>
      <c r="P7120" s="16"/>
      <c r="Q7120" s="16"/>
      <c r="R7120" s="16"/>
      <c r="S7120" s="16"/>
      <c r="T7120" s="16"/>
      <c r="U7120" s="16"/>
      <c r="V7120" s="1" t="s">
        <v>4278</v>
      </c>
      <c r="W7120" s="1" t="s">
        <v>2551</v>
      </c>
      <c r="X7120" s="5" t="s">
        <v>4292</v>
      </c>
      <c r="Y7120" s="5" t="s">
        <v>2561</v>
      </c>
      <c r="Z7120" s="5" t="s">
        <v>13</v>
      </c>
      <c r="AA7120" s="5"/>
    </row>
    <row r="7121" spans="1:27" ht="12" customHeight="1" x14ac:dyDescent="0.15">
      <c r="A7121" s="1" t="s">
        <v>1804</v>
      </c>
      <c r="B7121" s="1" t="s">
        <v>49</v>
      </c>
      <c r="C7121" s="1" t="s">
        <v>17</v>
      </c>
      <c r="D7121" s="1" t="s">
        <v>2522</v>
      </c>
      <c r="E7121" s="1" t="s">
        <v>10</v>
      </c>
      <c r="F7121" s="1" t="s">
        <v>1818</v>
      </c>
      <c r="G7121" s="1" t="s">
        <v>18</v>
      </c>
      <c r="H7121" s="1" t="s">
        <v>13</v>
      </c>
      <c r="I7121" s="16"/>
      <c r="J7121" s="16"/>
      <c r="K7121" s="16"/>
      <c r="L7121" s="16"/>
      <c r="M7121" s="16"/>
      <c r="N7121" s="16"/>
      <c r="O7121" s="16"/>
      <c r="P7121" s="16"/>
      <c r="Q7121" s="16"/>
      <c r="R7121" s="16"/>
      <c r="S7121" s="16"/>
      <c r="T7121" s="16"/>
      <c r="U7121" s="16"/>
      <c r="V7121" s="1" t="s">
        <v>4278</v>
      </c>
      <c r="W7121" s="1" t="s">
        <v>2551</v>
      </c>
      <c r="X7121" s="5" t="s">
        <v>4292</v>
      </c>
      <c r="Y7121" s="5" t="s">
        <v>2562</v>
      </c>
      <c r="Z7121" s="5" t="s">
        <v>13</v>
      </c>
      <c r="AA7121" s="5"/>
    </row>
    <row r="7122" spans="1:27" ht="12" customHeight="1" x14ac:dyDescent="0.15">
      <c r="A7122" s="1" t="s">
        <v>1804</v>
      </c>
      <c r="B7122" s="1" t="s">
        <v>49</v>
      </c>
      <c r="C7122" s="1" t="s">
        <v>19</v>
      </c>
      <c r="D7122" s="1" t="s">
        <v>2522</v>
      </c>
      <c r="E7122" s="1" t="s">
        <v>10</v>
      </c>
      <c r="F7122" s="1" t="s">
        <v>1818</v>
      </c>
      <c r="G7122" s="1" t="s">
        <v>242</v>
      </c>
      <c r="H7122" s="1" t="s">
        <v>13</v>
      </c>
      <c r="I7122" s="16"/>
      <c r="J7122" s="16"/>
      <c r="K7122" s="16"/>
      <c r="L7122" s="16"/>
      <c r="M7122" s="16"/>
      <c r="N7122" s="16"/>
      <c r="O7122" s="16"/>
      <c r="P7122" s="16"/>
      <c r="Q7122" s="16"/>
      <c r="R7122" s="16"/>
      <c r="S7122" s="16"/>
      <c r="T7122" s="16">
        <v>0.91349999999999998</v>
      </c>
      <c r="U7122" s="16"/>
      <c r="V7122" s="1" t="s">
        <v>4278</v>
      </c>
      <c r="W7122" s="1" t="s">
        <v>2551</v>
      </c>
      <c r="X7122" s="5" t="s">
        <v>4292</v>
      </c>
      <c r="Y7122" s="5" t="s">
        <v>2557</v>
      </c>
      <c r="Z7122" s="5" t="s">
        <v>13</v>
      </c>
      <c r="AA7122" s="5"/>
    </row>
    <row r="7123" spans="1:27" ht="12" customHeight="1" x14ac:dyDescent="0.15">
      <c r="A7123" s="1" t="s">
        <v>1804</v>
      </c>
      <c r="B7123" s="1" t="s">
        <v>49</v>
      </c>
      <c r="C7123" s="1" t="s">
        <v>21</v>
      </c>
      <c r="D7123" s="1" t="s">
        <v>2522</v>
      </c>
      <c r="E7123" s="1" t="s">
        <v>10</v>
      </c>
      <c r="F7123" s="1" t="s">
        <v>1818</v>
      </c>
      <c r="G7123" s="1" t="s">
        <v>245</v>
      </c>
      <c r="H7123" s="1" t="s">
        <v>306</v>
      </c>
      <c r="I7123" s="16"/>
      <c r="J7123" s="16"/>
      <c r="K7123" s="16"/>
      <c r="L7123" s="16"/>
      <c r="M7123" s="16"/>
      <c r="N7123" s="16"/>
      <c r="O7123" s="16"/>
      <c r="P7123" s="16"/>
      <c r="Q7123" s="16"/>
      <c r="R7123" s="16"/>
      <c r="S7123" s="16"/>
      <c r="T7123" s="16">
        <v>0.92149999999999999</v>
      </c>
      <c r="U7123" s="16"/>
      <c r="V7123" s="1" t="s">
        <v>4278</v>
      </c>
      <c r="W7123" s="1" t="s">
        <v>2551</v>
      </c>
      <c r="X7123" s="5" t="s">
        <v>4292</v>
      </c>
      <c r="Y7123" s="5" t="s">
        <v>2740</v>
      </c>
      <c r="Z7123" s="5" t="s">
        <v>2788</v>
      </c>
      <c r="AA7123" s="5"/>
    </row>
    <row r="7124" spans="1:27" ht="12" customHeight="1" x14ac:dyDescent="0.15">
      <c r="A7124" s="1" t="s">
        <v>1804</v>
      </c>
      <c r="B7124" s="1" t="s">
        <v>49</v>
      </c>
      <c r="C7124" s="1" t="s">
        <v>23</v>
      </c>
      <c r="D7124" s="1" t="s">
        <v>2522</v>
      </c>
      <c r="E7124" s="1" t="s">
        <v>10</v>
      </c>
      <c r="F7124" s="1" t="s">
        <v>1818</v>
      </c>
      <c r="G7124" s="1" t="s">
        <v>22</v>
      </c>
      <c r="H7124" s="1" t="s">
        <v>13</v>
      </c>
      <c r="I7124" s="16"/>
      <c r="J7124" s="16"/>
      <c r="K7124" s="16"/>
      <c r="L7124" s="16"/>
      <c r="M7124" s="16"/>
      <c r="N7124" s="16"/>
      <c r="O7124" s="16"/>
      <c r="P7124" s="16"/>
      <c r="Q7124" s="16"/>
      <c r="R7124" s="16"/>
      <c r="S7124" s="16"/>
      <c r="T7124" s="16"/>
      <c r="U7124" s="16"/>
      <c r="V7124" s="1" t="s">
        <v>4278</v>
      </c>
      <c r="W7124" s="1" t="s">
        <v>2551</v>
      </c>
      <c r="X7124" s="5" t="s">
        <v>4292</v>
      </c>
      <c r="Y7124" s="5" t="s">
        <v>2564</v>
      </c>
      <c r="Z7124" s="5" t="s">
        <v>13</v>
      </c>
      <c r="AA7124" s="5"/>
    </row>
    <row r="7125" spans="1:27" ht="12" customHeight="1" x14ac:dyDescent="0.15">
      <c r="A7125" s="1" t="s">
        <v>1804</v>
      </c>
      <c r="B7125" s="1" t="s">
        <v>49</v>
      </c>
      <c r="C7125" s="1" t="s">
        <v>77</v>
      </c>
      <c r="D7125" s="1" t="s">
        <v>2522</v>
      </c>
      <c r="E7125" s="1" t="s">
        <v>10</v>
      </c>
      <c r="F7125" s="1" t="s">
        <v>1818</v>
      </c>
      <c r="G7125" s="1" t="s">
        <v>24</v>
      </c>
      <c r="H7125" s="1" t="s">
        <v>13</v>
      </c>
      <c r="I7125" s="16"/>
      <c r="J7125" s="16"/>
      <c r="K7125" s="16"/>
      <c r="L7125" s="16"/>
      <c r="M7125" s="16"/>
      <c r="N7125" s="16"/>
      <c r="O7125" s="16"/>
      <c r="P7125" s="16"/>
      <c r="Q7125" s="16"/>
      <c r="R7125" s="16"/>
      <c r="S7125" s="16"/>
      <c r="T7125" s="16">
        <v>1.0863</v>
      </c>
      <c r="U7125" s="16"/>
      <c r="V7125" s="1" t="s">
        <v>4278</v>
      </c>
      <c r="W7125" s="1" t="s">
        <v>2551</v>
      </c>
      <c r="X7125" s="5" t="s">
        <v>4292</v>
      </c>
      <c r="Y7125" s="5" t="s">
        <v>2559</v>
      </c>
      <c r="Z7125" s="5" t="s">
        <v>13</v>
      </c>
      <c r="AA7125" s="5"/>
    </row>
    <row r="7126" spans="1:27" ht="12" customHeight="1" x14ac:dyDescent="0.15">
      <c r="A7126" s="1" t="s">
        <v>1804</v>
      </c>
      <c r="B7126" s="1" t="s">
        <v>51</v>
      </c>
      <c r="C7126" s="1" t="s">
        <v>9</v>
      </c>
      <c r="D7126" s="1" t="s">
        <v>2522</v>
      </c>
      <c r="E7126" s="1" t="s">
        <v>10</v>
      </c>
      <c r="F7126" s="1" t="s">
        <v>1819</v>
      </c>
      <c r="G7126" s="1" t="s">
        <v>12</v>
      </c>
      <c r="H7126" s="1" t="s">
        <v>13</v>
      </c>
      <c r="I7126" s="16"/>
      <c r="J7126" s="16"/>
      <c r="K7126" s="16"/>
      <c r="L7126" s="16"/>
      <c r="M7126" s="16"/>
      <c r="N7126" s="16"/>
      <c r="O7126" s="16"/>
      <c r="P7126" s="16"/>
      <c r="Q7126" s="16"/>
      <c r="R7126" s="16"/>
      <c r="S7126" s="16"/>
      <c r="T7126" s="16"/>
      <c r="U7126" s="16"/>
      <c r="V7126" s="1" t="s">
        <v>4278</v>
      </c>
      <c r="W7126" s="1" t="s">
        <v>2551</v>
      </c>
      <c r="X7126" s="5" t="s">
        <v>4293</v>
      </c>
      <c r="Y7126" s="5" t="s">
        <v>2553</v>
      </c>
      <c r="Z7126" s="5" t="s">
        <v>13</v>
      </c>
      <c r="AA7126" s="5"/>
    </row>
    <row r="7127" spans="1:27" ht="12" customHeight="1" x14ac:dyDescent="0.15">
      <c r="A7127" s="1" t="s">
        <v>1804</v>
      </c>
      <c r="B7127" s="1" t="s">
        <v>51</v>
      </c>
      <c r="C7127" s="1" t="s">
        <v>15</v>
      </c>
      <c r="D7127" s="1" t="s">
        <v>2522</v>
      </c>
      <c r="E7127" s="1" t="s">
        <v>10</v>
      </c>
      <c r="F7127" s="1" t="s">
        <v>1819</v>
      </c>
      <c r="G7127" s="1" t="s">
        <v>16</v>
      </c>
      <c r="H7127" s="1" t="s">
        <v>13</v>
      </c>
      <c r="I7127" s="16"/>
      <c r="J7127" s="16"/>
      <c r="K7127" s="16"/>
      <c r="L7127" s="16"/>
      <c r="M7127" s="16"/>
      <c r="N7127" s="16"/>
      <c r="O7127" s="16"/>
      <c r="P7127" s="16"/>
      <c r="Q7127" s="16"/>
      <c r="R7127" s="16"/>
      <c r="S7127" s="16"/>
      <c r="T7127" s="16"/>
      <c r="U7127" s="16"/>
      <c r="V7127" s="1" t="s">
        <v>4278</v>
      </c>
      <c r="W7127" s="1" t="s">
        <v>2551</v>
      </c>
      <c r="X7127" s="5" t="s">
        <v>4293</v>
      </c>
      <c r="Y7127" s="5" t="s">
        <v>2561</v>
      </c>
      <c r="Z7127" s="5" t="s">
        <v>13</v>
      </c>
      <c r="AA7127" s="5"/>
    </row>
    <row r="7128" spans="1:27" ht="12" customHeight="1" x14ac:dyDescent="0.15">
      <c r="A7128" s="1" t="s">
        <v>1804</v>
      </c>
      <c r="B7128" s="1" t="s">
        <v>51</v>
      </c>
      <c r="C7128" s="1" t="s">
        <v>17</v>
      </c>
      <c r="D7128" s="1" t="s">
        <v>2522</v>
      </c>
      <c r="E7128" s="1" t="s">
        <v>10</v>
      </c>
      <c r="F7128" s="1" t="s">
        <v>1819</v>
      </c>
      <c r="G7128" s="1" t="s">
        <v>18</v>
      </c>
      <c r="H7128" s="1" t="s">
        <v>13</v>
      </c>
      <c r="I7128" s="16"/>
      <c r="J7128" s="16"/>
      <c r="K7128" s="16"/>
      <c r="L7128" s="16"/>
      <c r="M7128" s="16"/>
      <c r="N7128" s="16"/>
      <c r="O7128" s="16"/>
      <c r="P7128" s="16"/>
      <c r="Q7128" s="16"/>
      <c r="R7128" s="16"/>
      <c r="S7128" s="16"/>
      <c r="T7128" s="16"/>
      <c r="U7128" s="16"/>
      <c r="V7128" s="1" t="s">
        <v>4278</v>
      </c>
      <c r="W7128" s="1" t="s">
        <v>2551</v>
      </c>
      <c r="X7128" s="5" t="s">
        <v>4293</v>
      </c>
      <c r="Y7128" s="5" t="s">
        <v>2562</v>
      </c>
      <c r="Z7128" s="5" t="s">
        <v>13</v>
      </c>
      <c r="AA7128" s="5"/>
    </row>
    <row r="7129" spans="1:27" ht="12" customHeight="1" x14ac:dyDescent="0.15">
      <c r="A7129" s="1" t="s">
        <v>1804</v>
      </c>
      <c r="B7129" s="1" t="s">
        <v>51</v>
      </c>
      <c r="C7129" s="1" t="s">
        <v>19</v>
      </c>
      <c r="D7129" s="1" t="s">
        <v>2522</v>
      </c>
      <c r="E7129" s="1" t="s">
        <v>10</v>
      </c>
      <c r="F7129" s="1" t="s">
        <v>1819</v>
      </c>
      <c r="G7129" s="1" t="s">
        <v>242</v>
      </c>
      <c r="H7129" s="1" t="s">
        <v>13</v>
      </c>
      <c r="I7129" s="16"/>
      <c r="J7129" s="16"/>
      <c r="K7129" s="16"/>
      <c r="L7129" s="16"/>
      <c r="M7129" s="16"/>
      <c r="N7129" s="16"/>
      <c r="O7129" s="16"/>
      <c r="P7129" s="16"/>
      <c r="Q7129" s="16"/>
      <c r="R7129" s="16"/>
      <c r="S7129" s="16"/>
      <c r="T7129" s="16"/>
      <c r="U7129" s="16"/>
      <c r="V7129" s="1" t="s">
        <v>4278</v>
      </c>
      <c r="W7129" s="1" t="s">
        <v>2551</v>
      </c>
      <c r="X7129" s="5" t="s">
        <v>4293</v>
      </c>
      <c r="Y7129" s="5" t="s">
        <v>2557</v>
      </c>
      <c r="Z7129" s="5" t="s">
        <v>13</v>
      </c>
      <c r="AA7129" s="5"/>
    </row>
    <row r="7130" spans="1:27" ht="12" customHeight="1" x14ac:dyDescent="0.15">
      <c r="A7130" s="1" t="s">
        <v>1804</v>
      </c>
      <c r="B7130" s="1" t="s">
        <v>51</v>
      </c>
      <c r="C7130" s="1" t="s">
        <v>21</v>
      </c>
      <c r="D7130" s="1" t="s">
        <v>2522</v>
      </c>
      <c r="E7130" s="1" t="s">
        <v>10</v>
      </c>
      <c r="F7130" s="1" t="s">
        <v>1819</v>
      </c>
      <c r="G7130" s="1" t="s">
        <v>245</v>
      </c>
      <c r="H7130" s="1" t="s">
        <v>306</v>
      </c>
      <c r="I7130" s="16"/>
      <c r="J7130" s="16"/>
      <c r="K7130" s="16"/>
      <c r="L7130" s="16"/>
      <c r="M7130" s="16"/>
      <c r="N7130" s="16"/>
      <c r="O7130" s="16"/>
      <c r="P7130" s="16"/>
      <c r="Q7130" s="16"/>
      <c r="R7130" s="16"/>
      <c r="S7130" s="16"/>
      <c r="T7130" s="16"/>
      <c r="U7130" s="16"/>
      <c r="V7130" s="1" t="s">
        <v>4278</v>
      </c>
      <c r="W7130" s="1" t="s">
        <v>2551</v>
      </c>
      <c r="X7130" s="5" t="s">
        <v>4293</v>
      </c>
      <c r="Y7130" s="5" t="s">
        <v>2740</v>
      </c>
      <c r="Z7130" s="5" t="s">
        <v>2788</v>
      </c>
      <c r="AA7130" s="5"/>
    </row>
    <row r="7131" spans="1:27" ht="12" customHeight="1" x14ac:dyDescent="0.15">
      <c r="A7131" s="1" t="s">
        <v>1804</v>
      </c>
      <c r="B7131" s="1" t="s">
        <v>51</v>
      </c>
      <c r="C7131" s="1" t="s">
        <v>23</v>
      </c>
      <c r="D7131" s="1" t="s">
        <v>2522</v>
      </c>
      <c r="E7131" s="1" t="s">
        <v>10</v>
      </c>
      <c r="F7131" s="1" t="s">
        <v>1819</v>
      </c>
      <c r="G7131" s="1" t="s">
        <v>22</v>
      </c>
      <c r="H7131" s="1" t="s">
        <v>13</v>
      </c>
      <c r="I7131" s="16"/>
      <c r="J7131" s="16"/>
      <c r="K7131" s="16"/>
      <c r="L7131" s="16"/>
      <c r="M7131" s="16"/>
      <c r="N7131" s="16"/>
      <c r="O7131" s="16"/>
      <c r="P7131" s="16"/>
      <c r="Q7131" s="16"/>
      <c r="R7131" s="16"/>
      <c r="S7131" s="16"/>
      <c r="T7131" s="16"/>
      <c r="U7131" s="16"/>
      <c r="V7131" s="1" t="s">
        <v>4278</v>
      </c>
      <c r="W7131" s="1" t="s">
        <v>2551</v>
      </c>
      <c r="X7131" s="5" t="s">
        <v>4293</v>
      </c>
      <c r="Y7131" s="5" t="s">
        <v>2564</v>
      </c>
      <c r="Z7131" s="5" t="s">
        <v>13</v>
      </c>
      <c r="AA7131" s="5"/>
    </row>
    <row r="7132" spans="1:27" ht="12" customHeight="1" x14ac:dyDescent="0.15">
      <c r="A7132" s="1" t="s">
        <v>1804</v>
      </c>
      <c r="B7132" s="1" t="s">
        <v>51</v>
      </c>
      <c r="C7132" s="1" t="s">
        <v>77</v>
      </c>
      <c r="D7132" s="1" t="s">
        <v>2522</v>
      </c>
      <c r="E7132" s="1" t="s">
        <v>10</v>
      </c>
      <c r="F7132" s="1" t="s">
        <v>1819</v>
      </c>
      <c r="G7132" s="1" t="s">
        <v>24</v>
      </c>
      <c r="H7132" s="1" t="s">
        <v>13</v>
      </c>
      <c r="I7132" s="16"/>
      <c r="J7132" s="16"/>
      <c r="K7132" s="16"/>
      <c r="L7132" s="16"/>
      <c r="M7132" s="16"/>
      <c r="N7132" s="16"/>
      <c r="O7132" s="16"/>
      <c r="P7132" s="16"/>
      <c r="Q7132" s="16"/>
      <c r="R7132" s="16"/>
      <c r="S7132" s="16"/>
      <c r="T7132" s="16"/>
      <c r="U7132" s="16"/>
      <c r="V7132" s="1" t="s">
        <v>4278</v>
      </c>
      <c r="W7132" s="1" t="s">
        <v>2551</v>
      </c>
      <c r="X7132" s="5" t="s">
        <v>4293</v>
      </c>
      <c r="Y7132" s="5" t="s">
        <v>2559</v>
      </c>
      <c r="Z7132" s="5" t="s">
        <v>13</v>
      </c>
      <c r="AA7132" s="5"/>
    </row>
    <row r="7133" spans="1:27" ht="12" customHeight="1" x14ac:dyDescent="0.15">
      <c r="A7133" s="1" t="s">
        <v>1804</v>
      </c>
      <c r="B7133" s="1" t="s">
        <v>53</v>
      </c>
      <c r="C7133" s="1" t="s">
        <v>9</v>
      </c>
      <c r="D7133" s="1" t="s">
        <v>2522</v>
      </c>
      <c r="E7133" s="1" t="s">
        <v>10</v>
      </c>
      <c r="F7133" s="1" t="s">
        <v>1820</v>
      </c>
      <c r="G7133" s="1" t="s">
        <v>12</v>
      </c>
      <c r="H7133" s="1" t="s">
        <v>13</v>
      </c>
      <c r="I7133" s="16"/>
      <c r="J7133" s="16"/>
      <c r="K7133" s="16"/>
      <c r="L7133" s="16"/>
      <c r="M7133" s="16"/>
      <c r="N7133" s="16"/>
      <c r="O7133" s="16"/>
      <c r="P7133" s="16"/>
      <c r="Q7133" s="16"/>
      <c r="R7133" s="16"/>
      <c r="S7133" s="16"/>
      <c r="T7133" s="16"/>
      <c r="U7133" s="16"/>
      <c r="V7133" s="1" t="s">
        <v>4278</v>
      </c>
      <c r="W7133" s="1" t="s">
        <v>2551</v>
      </c>
      <c r="X7133" s="5" t="s">
        <v>4294</v>
      </c>
      <c r="Y7133" s="5" t="s">
        <v>2553</v>
      </c>
      <c r="Z7133" s="5" t="s">
        <v>13</v>
      </c>
      <c r="AA7133" s="5"/>
    </row>
    <row r="7134" spans="1:27" ht="12" customHeight="1" x14ac:dyDescent="0.15">
      <c r="A7134" s="1" t="s">
        <v>1804</v>
      </c>
      <c r="B7134" s="1" t="s">
        <v>53</v>
      </c>
      <c r="C7134" s="1" t="s">
        <v>15</v>
      </c>
      <c r="D7134" s="1" t="s">
        <v>2522</v>
      </c>
      <c r="E7134" s="1" t="s">
        <v>10</v>
      </c>
      <c r="F7134" s="1" t="s">
        <v>1820</v>
      </c>
      <c r="G7134" s="1" t="s">
        <v>16</v>
      </c>
      <c r="H7134" s="1" t="s">
        <v>13</v>
      </c>
      <c r="I7134" s="16"/>
      <c r="J7134" s="16"/>
      <c r="K7134" s="16"/>
      <c r="L7134" s="16"/>
      <c r="M7134" s="16"/>
      <c r="N7134" s="16"/>
      <c r="O7134" s="16"/>
      <c r="P7134" s="16"/>
      <c r="Q7134" s="16"/>
      <c r="R7134" s="16"/>
      <c r="S7134" s="16"/>
      <c r="T7134" s="16"/>
      <c r="U7134" s="16"/>
      <c r="V7134" s="1" t="s">
        <v>4278</v>
      </c>
      <c r="W7134" s="1" t="s">
        <v>2551</v>
      </c>
      <c r="X7134" s="5" t="s">
        <v>4294</v>
      </c>
      <c r="Y7134" s="5" t="s">
        <v>2561</v>
      </c>
      <c r="Z7134" s="5" t="s">
        <v>13</v>
      </c>
      <c r="AA7134" s="5"/>
    </row>
    <row r="7135" spans="1:27" ht="12" customHeight="1" x14ac:dyDescent="0.15">
      <c r="A7135" s="1" t="s">
        <v>1804</v>
      </c>
      <c r="B7135" s="1" t="s">
        <v>53</v>
      </c>
      <c r="C7135" s="1" t="s">
        <v>17</v>
      </c>
      <c r="D7135" s="1" t="s">
        <v>2522</v>
      </c>
      <c r="E7135" s="1" t="s">
        <v>10</v>
      </c>
      <c r="F7135" s="1" t="s">
        <v>1820</v>
      </c>
      <c r="G7135" s="1" t="s">
        <v>18</v>
      </c>
      <c r="H7135" s="1" t="s">
        <v>13</v>
      </c>
      <c r="I7135" s="16"/>
      <c r="J7135" s="16"/>
      <c r="K7135" s="16"/>
      <c r="L7135" s="16"/>
      <c r="M7135" s="16"/>
      <c r="N7135" s="16"/>
      <c r="O7135" s="16"/>
      <c r="P7135" s="16"/>
      <c r="Q7135" s="16"/>
      <c r="R7135" s="16"/>
      <c r="S7135" s="16"/>
      <c r="T7135" s="16"/>
      <c r="U7135" s="16"/>
      <c r="V7135" s="1" t="s">
        <v>4278</v>
      </c>
      <c r="W7135" s="1" t="s">
        <v>2551</v>
      </c>
      <c r="X7135" s="5" t="s">
        <v>4294</v>
      </c>
      <c r="Y7135" s="5" t="s">
        <v>2562</v>
      </c>
      <c r="Z7135" s="5" t="s">
        <v>13</v>
      </c>
      <c r="AA7135" s="5"/>
    </row>
    <row r="7136" spans="1:27" ht="12" customHeight="1" x14ac:dyDescent="0.15">
      <c r="A7136" s="1" t="s">
        <v>1804</v>
      </c>
      <c r="B7136" s="1" t="s">
        <v>53</v>
      </c>
      <c r="C7136" s="1" t="s">
        <v>19</v>
      </c>
      <c r="D7136" s="1" t="s">
        <v>2522</v>
      </c>
      <c r="E7136" s="1" t="s">
        <v>10</v>
      </c>
      <c r="F7136" s="1" t="s">
        <v>1820</v>
      </c>
      <c r="G7136" s="1" t="s">
        <v>242</v>
      </c>
      <c r="H7136" s="1" t="s">
        <v>13</v>
      </c>
      <c r="I7136" s="16"/>
      <c r="J7136" s="16"/>
      <c r="K7136" s="16"/>
      <c r="L7136" s="16"/>
      <c r="M7136" s="16"/>
      <c r="N7136" s="16"/>
      <c r="O7136" s="16"/>
      <c r="P7136" s="16"/>
      <c r="Q7136" s="16"/>
      <c r="R7136" s="16"/>
      <c r="S7136" s="16"/>
      <c r="T7136" s="16"/>
      <c r="U7136" s="16"/>
      <c r="V7136" s="1" t="s">
        <v>4278</v>
      </c>
      <c r="W7136" s="1" t="s">
        <v>2551</v>
      </c>
      <c r="X7136" s="5" t="s">
        <v>4294</v>
      </c>
      <c r="Y7136" s="5" t="s">
        <v>2557</v>
      </c>
      <c r="Z7136" s="5" t="s">
        <v>13</v>
      </c>
      <c r="AA7136" s="5"/>
    </row>
    <row r="7137" spans="1:27" ht="12" customHeight="1" x14ac:dyDescent="0.15">
      <c r="A7137" s="1" t="s">
        <v>1804</v>
      </c>
      <c r="B7137" s="1" t="s">
        <v>53</v>
      </c>
      <c r="C7137" s="1" t="s">
        <v>21</v>
      </c>
      <c r="D7137" s="1" t="s">
        <v>2522</v>
      </c>
      <c r="E7137" s="1" t="s">
        <v>10</v>
      </c>
      <c r="F7137" s="1" t="s">
        <v>1820</v>
      </c>
      <c r="G7137" s="1" t="s">
        <v>245</v>
      </c>
      <c r="H7137" s="1" t="s">
        <v>306</v>
      </c>
      <c r="I7137" s="16"/>
      <c r="J7137" s="16"/>
      <c r="K7137" s="16"/>
      <c r="L7137" s="16"/>
      <c r="M7137" s="16"/>
      <c r="N7137" s="16"/>
      <c r="O7137" s="16"/>
      <c r="P7137" s="16"/>
      <c r="Q7137" s="16"/>
      <c r="R7137" s="16"/>
      <c r="S7137" s="16"/>
      <c r="T7137" s="16"/>
      <c r="U7137" s="16"/>
      <c r="V7137" s="1" t="s">
        <v>4278</v>
      </c>
      <c r="W7137" s="1" t="s">
        <v>2551</v>
      </c>
      <c r="X7137" s="5" t="s">
        <v>4294</v>
      </c>
      <c r="Y7137" s="5" t="s">
        <v>2740</v>
      </c>
      <c r="Z7137" s="5" t="s">
        <v>2788</v>
      </c>
      <c r="AA7137" s="5"/>
    </row>
    <row r="7138" spans="1:27" ht="12" customHeight="1" x14ac:dyDescent="0.15">
      <c r="A7138" s="1" t="s">
        <v>1804</v>
      </c>
      <c r="B7138" s="1" t="s">
        <v>53</v>
      </c>
      <c r="C7138" s="1" t="s">
        <v>23</v>
      </c>
      <c r="D7138" s="1" t="s">
        <v>2522</v>
      </c>
      <c r="E7138" s="1" t="s">
        <v>10</v>
      </c>
      <c r="F7138" s="1" t="s">
        <v>1820</v>
      </c>
      <c r="G7138" s="1" t="s">
        <v>22</v>
      </c>
      <c r="H7138" s="1" t="s">
        <v>13</v>
      </c>
      <c r="I7138" s="16"/>
      <c r="J7138" s="16"/>
      <c r="K7138" s="16"/>
      <c r="L7138" s="16"/>
      <c r="M7138" s="16"/>
      <c r="N7138" s="16"/>
      <c r="O7138" s="16"/>
      <c r="P7138" s="16"/>
      <c r="Q7138" s="16"/>
      <c r="R7138" s="16"/>
      <c r="S7138" s="16"/>
      <c r="T7138" s="16"/>
      <c r="U7138" s="16"/>
      <c r="V7138" s="1" t="s">
        <v>4278</v>
      </c>
      <c r="W7138" s="1" t="s">
        <v>2551</v>
      </c>
      <c r="X7138" s="5" t="s">
        <v>4294</v>
      </c>
      <c r="Y7138" s="5" t="s">
        <v>2564</v>
      </c>
      <c r="Z7138" s="5" t="s">
        <v>13</v>
      </c>
      <c r="AA7138" s="5"/>
    </row>
    <row r="7139" spans="1:27" ht="12" customHeight="1" x14ac:dyDescent="0.15">
      <c r="A7139" s="1" t="s">
        <v>1804</v>
      </c>
      <c r="B7139" s="1" t="s">
        <v>53</v>
      </c>
      <c r="C7139" s="1" t="s">
        <v>77</v>
      </c>
      <c r="D7139" s="1" t="s">
        <v>2522</v>
      </c>
      <c r="E7139" s="1" t="s">
        <v>10</v>
      </c>
      <c r="F7139" s="1" t="s">
        <v>1820</v>
      </c>
      <c r="G7139" s="1" t="s">
        <v>24</v>
      </c>
      <c r="H7139" s="1" t="s">
        <v>13</v>
      </c>
      <c r="I7139" s="16"/>
      <c r="J7139" s="16"/>
      <c r="K7139" s="16"/>
      <c r="L7139" s="16"/>
      <c r="M7139" s="16"/>
      <c r="N7139" s="16"/>
      <c r="O7139" s="16"/>
      <c r="P7139" s="16"/>
      <c r="Q7139" s="16"/>
      <c r="R7139" s="16"/>
      <c r="S7139" s="16"/>
      <c r="T7139" s="16"/>
      <c r="U7139" s="16"/>
      <c r="V7139" s="1" t="s">
        <v>4278</v>
      </c>
      <c r="W7139" s="1" t="s">
        <v>2551</v>
      </c>
      <c r="X7139" s="5" t="s">
        <v>4294</v>
      </c>
      <c r="Y7139" s="5" t="s">
        <v>2559</v>
      </c>
      <c r="Z7139" s="5" t="s">
        <v>13</v>
      </c>
      <c r="AA7139" s="5"/>
    </row>
    <row r="7140" spans="1:27" ht="12" customHeight="1" x14ac:dyDescent="0.15">
      <c r="A7140" s="1" t="s">
        <v>1804</v>
      </c>
      <c r="B7140" s="1" t="s">
        <v>55</v>
      </c>
      <c r="C7140" s="1" t="s">
        <v>9</v>
      </c>
      <c r="D7140" s="1" t="s">
        <v>2522</v>
      </c>
      <c r="E7140" s="1" t="s">
        <v>10</v>
      </c>
      <c r="F7140" s="1" t="s">
        <v>1821</v>
      </c>
      <c r="G7140" s="1" t="s">
        <v>12</v>
      </c>
      <c r="H7140" s="1" t="s">
        <v>13</v>
      </c>
      <c r="I7140" s="16"/>
      <c r="J7140" s="16"/>
      <c r="K7140" s="16"/>
      <c r="L7140" s="16"/>
      <c r="M7140" s="16"/>
      <c r="N7140" s="16"/>
      <c r="O7140" s="16"/>
      <c r="P7140" s="16"/>
      <c r="Q7140" s="16"/>
      <c r="R7140" s="16"/>
      <c r="S7140" s="16"/>
      <c r="T7140" s="16"/>
      <c r="U7140" s="16"/>
      <c r="V7140" s="1" t="s">
        <v>4278</v>
      </c>
      <c r="W7140" s="1" t="s">
        <v>2551</v>
      </c>
      <c r="X7140" s="5" t="s">
        <v>4295</v>
      </c>
      <c r="Y7140" s="5" t="s">
        <v>2553</v>
      </c>
      <c r="Z7140" s="5" t="s">
        <v>13</v>
      </c>
      <c r="AA7140" s="5"/>
    </row>
    <row r="7141" spans="1:27" ht="12" customHeight="1" x14ac:dyDescent="0.15">
      <c r="A7141" s="1" t="s">
        <v>1804</v>
      </c>
      <c r="B7141" s="1" t="s">
        <v>55</v>
      </c>
      <c r="C7141" s="1" t="s">
        <v>15</v>
      </c>
      <c r="D7141" s="1" t="s">
        <v>2522</v>
      </c>
      <c r="E7141" s="1" t="s">
        <v>10</v>
      </c>
      <c r="F7141" s="1" t="s">
        <v>1821</v>
      </c>
      <c r="G7141" s="1" t="s">
        <v>16</v>
      </c>
      <c r="H7141" s="1" t="s">
        <v>13</v>
      </c>
      <c r="I7141" s="16"/>
      <c r="J7141" s="16"/>
      <c r="K7141" s="16"/>
      <c r="L7141" s="16"/>
      <c r="M7141" s="16"/>
      <c r="N7141" s="16"/>
      <c r="O7141" s="16"/>
      <c r="P7141" s="16"/>
      <c r="Q7141" s="16"/>
      <c r="R7141" s="16"/>
      <c r="S7141" s="16"/>
      <c r="T7141" s="16"/>
      <c r="U7141" s="16"/>
      <c r="V7141" s="1" t="s">
        <v>4278</v>
      </c>
      <c r="W7141" s="1" t="s">
        <v>2551</v>
      </c>
      <c r="X7141" s="5" t="s">
        <v>4295</v>
      </c>
      <c r="Y7141" s="5" t="s">
        <v>2561</v>
      </c>
      <c r="Z7141" s="5" t="s">
        <v>13</v>
      </c>
      <c r="AA7141" s="5"/>
    </row>
    <row r="7142" spans="1:27" ht="12" customHeight="1" x14ac:dyDescent="0.15">
      <c r="A7142" s="1" t="s">
        <v>1804</v>
      </c>
      <c r="B7142" s="1" t="s">
        <v>55</v>
      </c>
      <c r="C7142" s="1" t="s">
        <v>17</v>
      </c>
      <c r="D7142" s="1" t="s">
        <v>2522</v>
      </c>
      <c r="E7142" s="1" t="s">
        <v>10</v>
      </c>
      <c r="F7142" s="1" t="s">
        <v>1821</v>
      </c>
      <c r="G7142" s="1" t="s">
        <v>18</v>
      </c>
      <c r="H7142" s="1" t="s">
        <v>13</v>
      </c>
      <c r="I7142" s="36"/>
      <c r="J7142" s="36"/>
      <c r="K7142" s="36"/>
      <c r="L7142" s="36"/>
      <c r="M7142" s="36"/>
      <c r="N7142" s="36"/>
      <c r="O7142" s="36"/>
      <c r="P7142" s="36"/>
      <c r="Q7142" s="16"/>
      <c r="R7142" s="16"/>
      <c r="S7142" s="36"/>
      <c r="T7142" s="36"/>
      <c r="U7142" s="36"/>
      <c r="V7142" s="1" t="s">
        <v>4278</v>
      </c>
      <c r="W7142" s="1" t="s">
        <v>2551</v>
      </c>
      <c r="X7142" s="5" t="s">
        <v>4295</v>
      </c>
      <c r="Y7142" s="5" t="s">
        <v>2562</v>
      </c>
      <c r="Z7142" s="5" t="s">
        <v>13</v>
      </c>
      <c r="AA7142" s="5"/>
    </row>
    <row r="7143" spans="1:27" ht="12" customHeight="1" x14ac:dyDescent="0.15">
      <c r="A7143" s="1" t="s">
        <v>1804</v>
      </c>
      <c r="B7143" s="1" t="s">
        <v>55</v>
      </c>
      <c r="C7143" s="1" t="s">
        <v>19</v>
      </c>
      <c r="D7143" s="1" t="s">
        <v>2522</v>
      </c>
      <c r="E7143" s="1" t="s">
        <v>10</v>
      </c>
      <c r="F7143" s="1" t="s">
        <v>1821</v>
      </c>
      <c r="G7143" s="1" t="s">
        <v>242</v>
      </c>
      <c r="H7143" s="1" t="s">
        <v>13</v>
      </c>
      <c r="I7143" s="16"/>
      <c r="J7143" s="16"/>
      <c r="K7143" s="16"/>
      <c r="L7143" s="16"/>
      <c r="M7143" s="16"/>
      <c r="N7143" s="16"/>
      <c r="O7143" s="16"/>
      <c r="P7143" s="16"/>
      <c r="Q7143" s="16"/>
      <c r="R7143" s="16"/>
      <c r="S7143" s="16"/>
      <c r="T7143" s="16"/>
      <c r="U7143" s="16"/>
      <c r="V7143" s="1" t="s">
        <v>4278</v>
      </c>
      <c r="W7143" s="1" t="s">
        <v>2551</v>
      </c>
      <c r="X7143" s="5" t="s">
        <v>4295</v>
      </c>
      <c r="Y7143" s="5" t="s">
        <v>2557</v>
      </c>
      <c r="Z7143" s="5" t="s">
        <v>13</v>
      </c>
      <c r="AA7143" s="5"/>
    </row>
    <row r="7144" spans="1:27" ht="12" customHeight="1" x14ac:dyDescent="0.15">
      <c r="A7144" s="1" t="s">
        <v>1804</v>
      </c>
      <c r="B7144" s="1" t="s">
        <v>55</v>
      </c>
      <c r="C7144" s="1" t="s">
        <v>21</v>
      </c>
      <c r="D7144" s="1" t="s">
        <v>2522</v>
      </c>
      <c r="E7144" s="1" t="s">
        <v>10</v>
      </c>
      <c r="F7144" s="1" t="s">
        <v>1821</v>
      </c>
      <c r="G7144" s="1" t="s">
        <v>245</v>
      </c>
      <c r="H7144" s="1" t="s">
        <v>306</v>
      </c>
      <c r="I7144" s="36"/>
      <c r="J7144" s="36"/>
      <c r="K7144" s="36"/>
      <c r="L7144" s="36"/>
      <c r="M7144" s="36"/>
      <c r="N7144" s="36"/>
      <c r="O7144" s="36"/>
      <c r="P7144" s="36"/>
      <c r="Q7144" s="16"/>
      <c r="R7144" s="16"/>
      <c r="S7144" s="36"/>
      <c r="T7144" s="36"/>
      <c r="U7144" s="36"/>
      <c r="V7144" s="1" t="s">
        <v>4278</v>
      </c>
      <c r="W7144" s="1" t="s">
        <v>2551</v>
      </c>
      <c r="X7144" s="5" t="s">
        <v>4295</v>
      </c>
      <c r="Y7144" s="5" t="s">
        <v>2740</v>
      </c>
      <c r="Z7144" s="5" t="s">
        <v>2788</v>
      </c>
      <c r="AA7144" s="5"/>
    </row>
    <row r="7145" spans="1:27" ht="12" customHeight="1" x14ac:dyDescent="0.15">
      <c r="A7145" s="1" t="s">
        <v>1804</v>
      </c>
      <c r="B7145" s="1" t="s">
        <v>55</v>
      </c>
      <c r="C7145" s="1" t="s">
        <v>23</v>
      </c>
      <c r="D7145" s="1" t="s">
        <v>2522</v>
      </c>
      <c r="E7145" s="1" t="s">
        <v>10</v>
      </c>
      <c r="F7145" s="1" t="s">
        <v>1821</v>
      </c>
      <c r="G7145" s="1" t="s">
        <v>22</v>
      </c>
      <c r="H7145" s="1" t="s">
        <v>13</v>
      </c>
      <c r="I7145" s="16"/>
      <c r="J7145" s="16"/>
      <c r="K7145" s="16"/>
      <c r="L7145" s="16"/>
      <c r="M7145" s="16"/>
      <c r="N7145" s="16"/>
      <c r="O7145" s="16"/>
      <c r="P7145" s="16"/>
      <c r="Q7145" s="16"/>
      <c r="R7145" s="16"/>
      <c r="S7145" s="16"/>
      <c r="T7145" s="16"/>
      <c r="U7145" s="16"/>
      <c r="V7145" s="1" t="s">
        <v>4278</v>
      </c>
      <c r="W7145" s="1" t="s">
        <v>2551</v>
      </c>
      <c r="X7145" s="5" t="s">
        <v>4295</v>
      </c>
      <c r="Y7145" s="5" t="s">
        <v>2564</v>
      </c>
      <c r="Z7145" s="5" t="s">
        <v>13</v>
      </c>
      <c r="AA7145" s="5"/>
    </row>
    <row r="7146" spans="1:27" ht="12" customHeight="1" x14ac:dyDescent="0.15">
      <c r="A7146" s="1" t="s">
        <v>1804</v>
      </c>
      <c r="B7146" s="1" t="s">
        <v>55</v>
      </c>
      <c r="C7146" s="1" t="s">
        <v>77</v>
      </c>
      <c r="D7146" s="1" t="s">
        <v>2522</v>
      </c>
      <c r="E7146" s="1" t="s">
        <v>10</v>
      </c>
      <c r="F7146" s="1" t="s">
        <v>1821</v>
      </c>
      <c r="G7146" s="1" t="s">
        <v>24</v>
      </c>
      <c r="H7146" s="1" t="s">
        <v>13</v>
      </c>
      <c r="I7146" s="36"/>
      <c r="J7146" s="36"/>
      <c r="K7146" s="36"/>
      <c r="L7146" s="36"/>
      <c r="M7146" s="36"/>
      <c r="N7146" s="36"/>
      <c r="O7146" s="36"/>
      <c r="P7146" s="36"/>
      <c r="Q7146" s="16"/>
      <c r="R7146" s="16"/>
      <c r="S7146" s="36"/>
      <c r="T7146" s="36"/>
      <c r="U7146" s="36"/>
      <c r="V7146" s="1" t="s">
        <v>4278</v>
      </c>
      <c r="W7146" s="1" t="s">
        <v>2551</v>
      </c>
      <c r="X7146" s="5" t="s">
        <v>4295</v>
      </c>
      <c r="Y7146" s="5" t="s">
        <v>2559</v>
      </c>
      <c r="Z7146" s="5" t="s">
        <v>13</v>
      </c>
      <c r="AA7146" s="5"/>
    </row>
    <row r="7147" spans="1:27" ht="12" customHeight="1" x14ac:dyDescent="0.15">
      <c r="A7147" s="1" t="s">
        <v>1804</v>
      </c>
      <c r="B7147" s="1" t="s">
        <v>110</v>
      </c>
      <c r="C7147" s="1" t="s">
        <v>9</v>
      </c>
      <c r="D7147" s="1" t="s">
        <v>2522</v>
      </c>
      <c r="E7147" s="1" t="s">
        <v>10</v>
      </c>
      <c r="F7147" s="1" t="s">
        <v>1822</v>
      </c>
      <c r="G7147" s="1" t="s">
        <v>12</v>
      </c>
      <c r="H7147" s="1" t="s">
        <v>13</v>
      </c>
      <c r="I7147" s="16"/>
      <c r="J7147" s="16"/>
      <c r="K7147" s="16"/>
      <c r="L7147" s="16"/>
      <c r="M7147" s="16"/>
      <c r="N7147" s="16"/>
      <c r="O7147" s="16"/>
      <c r="P7147" s="16"/>
      <c r="Q7147" s="16"/>
      <c r="R7147" s="16"/>
      <c r="S7147" s="16"/>
      <c r="T7147" s="16"/>
      <c r="U7147" s="16"/>
      <c r="V7147" s="1" t="s">
        <v>4278</v>
      </c>
      <c r="W7147" s="1" t="s">
        <v>2551</v>
      </c>
      <c r="X7147" s="5" t="s">
        <v>4296</v>
      </c>
      <c r="Y7147" s="5" t="s">
        <v>2553</v>
      </c>
      <c r="Z7147" s="5" t="s">
        <v>13</v>
      </c>
      <c r="AA7147" s="5"/>
    </row>
    <row r="7148" spans="1:27" ht="12" customHeight="1" x14ac:dyDescent="0.15">
      <c r="A7148" s="1" t="s">
        <v>1804</v>
      </c>
      <c r="B7148" s="1" t="s">
        <v>110</v>
      </c>
      <c r="C7148" s="1" t="s">
        <v>15</v>
      </c>
      <c r="D7148" s="1" t="s">
        <v>2522</v>
      </c>
      <c r="E7148" s="1" t="s">
        <v>10</v>
      </c>
      <c r="F7148" s="1" t="s">
        <v>1822</v>
      </c>
      <c r="G7148" s="1" t="s">
        <v>16</v>
      </c>
      <c r="H7148" s="1" t="s">
        <v>13</v>
      </c>
      <c r="I7148" s="36"/>
      <c r="J7148" s="36"/>
      <c r="K7148" s="36"/>
      <c r="L7148" s="36"/>
      <c r="M7148" s="36"/>
      <c r="N7148" s="36"/>
      <c r="O7148" s="36"/>
      <c r="P7148" s="36"/>
      <c r="Q7148" s="16"/>
      <c r="R7148" s="16"/>
      <c r="S7148" s="36"/>
      <c r="T7148" s="36"/>
      <c r="U7148" s="36"/>
      <c r="V7148" s="1" t="s">
        <v>4278</v>
      </c>
      <c r="W7148" s="1" t="s">
        <v>2551</v>
      </c>
      <c r="X7148" s="5" t="s">
        <v>4296</v>
      </c>
      <c r="Y7148" s="5" t="s">
        <v>2561</v>
      </c>
      <c r="Z7148" s="5" t="s">
        <v>13</v>
      </c>
      <c r="AA7148" s="5"/>
    </row>
    <row r="7149" spans="1:27" ht="12" customHeight="1" x14ac:dyDescent="0.15">
      <c r="A7149" s="1" t="s">
        <v>1804</v>
      </c>
      <c r="B7149" s="1" t="s">
        <v>110</v>
      </c>
      <c r="C7149" s="1" t="s">
        <v>17</v>
      </c>
      <c r="D7149" s="1" t="s">
        <v>2522</v>
      </c>
      <c r="E7149" s="1" t="s">
        <v>10</v>
      </c>
      <c r="F7149" s="1" t="s">
        <v>1822</v>
      </c>
      <c r="G7149" s="1" t="s">
        <v>18</v>
      </c>
      <c r="H7149" s="1" t="s">
        <v>13</v>
      </c>
      <c r="I7149" s="16"/>
      <c r="J7149" s="16"/>
      <c r="K7149" s="16"/>
      <c r="L7149" s="16"/>
      <c r="M7149" s="16"/>
      <c r="N7149" s="16"/>
      <c r="O7149" s="16"/>
      <c r="P7149" s="16"/>
      <c r="Q7149" s="16"/>
      <c r="R7149" s="16"/>
      <c r="S7149" s="16"/>
      <c r="T7149" s="16"/>
      <c r="U7149" s="16"/>
      <c r="V7149" s="1" t="s">
        <v>4278</v>
      </c>
      <c r="W7149" s="1" t="s">
        <v>2551</v>
      </c>
      <c r="X7149" s="5" t="s">
        <v>4296</v>
      </c>
      <c r="Y7149" s="5" t="s">
        <v>2562</v>
      </c>
      <c r="Z7149" s="5" t="s">
        <v>13</v>
      </c>
      <c r="AA7149" s="5"/>
    </row>
    <row r="7150" spans="1:27" ht="12" customHeight="1" x14ac:dyDescent="0.15">
      <c r="A7150" s="1" t="s">
        <v>1804</v>
      </c>
      <c r="B7150" s="1" t="s">
        <v>110</v>
      </c>
      <c r="C7150" s="1" t="s">
        <v>19</v>
      </c>
      <c r="D7150" s="1" t="s">
        <v>2522</v>
      </c>
      <c r="E7150" s="1" t="s">
        <v>10</v>
      </c>
      <c r="F7150" s="1" t="s">
        <v>1822</v>
      </c>
      <c r="G7150" s="1" t="s">
        <v>242</v>
      </c>
      <c r="H7150" s="1" t="s">
        <v>13</v>
      </c>
      <c r="I7150" s="36"/>
      <c r="J7150" s="36"/>
      <c r="K7150" s="36"/>
      <c r="L7150" s="36"/>
      <c r="M7150" s="36"/>
      <c r="N7150" s="36"/>
      <c r="O7150" s="36"/>
      <c r="P7150" s="36"/>
      <c r="Q7150" s="16"/>
      <c r="R7150" s="16"/>
      <c r="S7150" s="36"/>
      <c r="T7150" s="36"/>
      <c r="U7150" s="36"/>
      <c r="V7150" s="1" t="s">
        <v>4278</v>
      </c>
      <c r="W7150" s="1" t="s">
        <v>2551</v>
      </c>
      <c r="X7150" s="5" t="s">
        <v>4296</v>
      </c>
      <c r="Y7150" s="5" t="s">
        <v>2557</v>
      </c>
      <c r="Z7150" s="5" t="s">
        <v>13</v>
      </c>
      <c r="AA7150" s="5"/>
    </row>
    <row r="7151" spans="1:27" ht="12" customHeight="1" x14ac:dyDescent="0.15">
      <c r="A7151" s="1" t="s">
        <v>1804</v>
      </c>
      <c r="B7151" s="1" t="s">
        <v>110</v>
      </c>
      <c r="C7151" s="1" t="s">
        <v>21</v>
      </c>
      <c r="D7151" s="1" t="s">
        <v>2522</v>
      </c>
      <c r="E7151" s="1" t="s">
        <v>10</v>
      </c>
      <c r="F7151" s="1" t="s">
        <v>1822</v>
      </c>
      <c r="G7151" s="1" t="s">
        <v>245</v>
      </c>
      <c r="H7151" s="1" t="s">
        <v>306</v>
      </c>
      <c r="I7151" s="16"/>
      <c r="J7151" s="16"/>
      <c r="K7151" s="16"/>
      <c r="L7151" s="16"/>
      <c r="M7151" s="16"/>
      <c r="N7151" s="16"/>
      <c r="O7151" s="16"/>
      <c r="P7151" s="16"/>
      <c r="Q7151" s="16"/>
      <c r="R7151" s="16"/>
      <c r="S7151" s="16"/>
      <c r="T7151" s="16"/>
      <c r="U7151" s="16"/>
      <c r="V7151" s="1" t="s">
        <v>4278</v>
      </c>
      <c r="W7151" s="1" t="s">
        <v>2551</v>
      </c>
      <c r="X7151" s="5" t="s">
        <v>4296</v>
      </c>
      <c r="Y7151" s="5" t="s">
        <v>2740</v>
      </c>
      <c r="Z7151" s="5" t="s">
        <v>2788</v>
      </c>
      <c r="AA7151" s="5"/>
    </row>
    <row r="7152" spans="1:27" ht="12" customHeight="1" x14ac:dyDescent="0.15">
      <c r="A7152" s="1" t="s">
        <v>1804</v>
      </c>
      <c r="B7152" s="1" t="s">
        <v>110</v>
      </c>
      <c r="C7152" s="1" t="s">
        <v>23</v>
      </c>
      <c r="D7152" s="1" t="s">
        <v>2522</v>
      </c>
      <c r="E7152" s="1" t="s">
        <v>10</v>
      </c>
      <c r="F7152" s="1" t="s">
        <v>1822</v>
      </c>
      <c r="G7152" s="1" t="s">
        <v>22</v>
      </c>
      <c r="H7152" s="1" t="s">
        <v>13</v>
      </c>
      <c r="I7152" s="36"/>
      <c r="J7152" s="36"/>
      <c r="K7152" s="36"/>
      <c r="L7152" s="36"/>
      <c r="M7152" s="36"/>
      <c r="N7152" s="36"/>
      <c r="O7152" s="36"/>
      <c r="P7152" s="36"/>
      <c r="Q7152" s="16"/>
      <c r="R7152" s="16"/>
      <c r="S7152" s="36"/>
      <c r="T7152" s="36"/>
      <c r="U7152" s="36"/>
      <c r="V7152" s="1" t="s">
        <v>4278</v>
      </c>
      <c r="W7152" s="1" t="s">
        <v>2551</v>
      </c>
      <c r="X7152" s="5" t="s">
        <v>4296</v>
      </c>
      <c r="Y7152" s="5" t="s">
        <v>2564</v>
      </c>
      <c r="Z7152" s="5" t="s">
        <v>13</v>
      </c>
      <c r="AA7152" s="5"/>
    </row>
    <row r="7153" spans="1:27" ht="12" customHeight="1" x14ac:dyDescent="0.15">
      <c r="A7153" s="1" t="s">
        <v>1804</v>
      </c>
      <c r="B7153" s="1" t="s">
        <v>110</v>
      </c>
      <c r="C7153" s="1" t="s">
        <v>77</v>
      </c>
      <c r="D7153" s="1" t="s">
        <v>2522</v>
      </c>
      <c r="E7153" s="1" t="s">
        <v>10</v>
      </c>
      <c r="F7153" s="1" t="s">
        <v>1822</v>
      </c>
      <c r="G7153" s="1" t="s">
        <v>24</v>
      </c>
      <c r="H7153" s="1" t="s">
        <v>13</v>
      </c>
      <c r="I7153" s="16"/>
      <c r="J7153" s="16"/>
      <c r="K7153" s="16"/>
      <c r="L7153" s="16"/>
      <c r="M7153" s="16"/>
      <c r="N7153" s="16"/>
      <c r="O7153" s="16"/>
      <c r="P7153" s="16"/>
      <c r="Q7153" s="16"/>
      <c r="R7153" s="16"/>
      <c r="S7153" s="16"/>
      <c r="T7153" s="16"/>
      <c r="U7153" s="16"/>
      <c r="V7153" s="1" t="s">
        <v>4278</v>
      </c>
      <c r="W7153" s="1" t="s">
        <v>2551</v>
      </c>
      <c r="X7153" s="5" t="s">
        <v>4296</v>
      </c>
      <c r="Y7153" s="5" t="s">
        <v>2559</v>
      </c>
      <c r="Z7153" s="5" t="s">
        <v>13</v>
      </c>
      <c r="AA7153" s="5"/>
    </row>
    <row r="7154" spans="1:27" ht="12" customHeight="1" x14ac:dyDescent="0.15">
      <c r="A7154" s="1" t="s">
        <v>1804</v>
      </c>
      <c r="B7154" s="1" t="s">
        <v>112</v>
      </c>
      <c r="C7154" s="1" t="s">
        <v>9</v>
      </c>
      <c r="D7154" s="1" t="s">
        <v>2522</v>
      </c>
      <c r="E7154" s="1" t="s">
        <v>10</v>
      </c>
      <c r="F7154" s="1" t="s">
        <v>1823</v>
      </c>
      <c r="G7154" s="1" t="s">
        <v>12</v>
      </c>
      <c r="H7154" s="1" t="s">
        <v>13</v>
      </c>
      <c r="I7154" s="36"/>
      <c r="J7154" s="36"/>
      <c r="K7154" s="36"/>
      <c r="L7154" s="36"/>
      <c r="M7154" s="36"/>
      <c r="N7154" s="36"/>
      <c r="O7154" s="36"/>
      <c r="P7154" s="36"/>
      <c r="Q7154" s="16"/>
      <c r="R7154" s="16"/>
      <c r="S7154" s="36"/>
      <c r="T7154" s="36"/>
      <c r="U7154" s="36"/>
      <c r="V7154" s="1" t="s">
        <v>4278</v>
      </c>
      <c r="W7154" s="1" t="s">
        <v>2551</v>
      </c>
      <c r="X7154" s="5" t="s">
        <v>4297</v>
      </c>
      <c r="Y7154" s="5" t="s">
        <v>2553</v>
      </c>
      <c r="Z7154" s="5" t="s">
        <v>13</v>
      </c>
      <c r="AA7154" s="5"/>
    </row>
    <row r="7155" spans="1:27" ht="12" customHeight="1" x14ac:dyDescent="0.15">
      <c r="A7155" s="1" t="s">
        <v>1804</v>
      </c>
      <c r="B7155" s="1" t="s">
        <v>112</v>
      </c>
      <c r="C7155" s="1" t="s">
        <v>15</v>
      </c>
      <c r="D7155" s="1" t="s">
        <v>2522</v>
      </c>
      <c r="E7155" s="1" t="s">
        <v>10</v>
      </c>
      <c r="F7155" s="1" t="s">
        <v>1823</v>
      </c>
      <c r="G7155" s="1" t="s">
        <v>16</v>
      </c>
      <c r="H7155" s="1" t="s">
        <v>13</v>
      </c>
      <c r="I7155" s="16"/>
      <c r="J7155" s="16"/>
      <c r="K7155" s="16"/>
      <c r="L7155" s="16"/>
      <c r="M7155" s="16"/>
      <c r="N7155" s="16"/>
      <c r="O7155" s="16"/>
      <c r="P7155" s="16"/>
      <c r="Q7155" s="16"/>
      <c r="R7155" s="16"/>
      <c r="S7155" s="16"/>
      <c r="T7155" s="16"/>
      <c r="U7155" s="16"/>
      <c r="V7155" s="1" t="s">
        <v>4278</v>
      </c>
      <c r="W7155" s="1" t="s">
        <v>2551</v>
      </c>
      <c r="X7155" s="5" t="s">
        <v>4297</v>
      </c>
      <c r="Y7155" s="5" t="s">
        <v>2561</v>
      </c>
      <c r="Z7155" s="5" t="s">
        <v>13</v>
      </c>
      <c r="AA7155" s="5"/>
    </row>
    <row r="7156" spans="1:27" ht="12" customHeight="1" x14ac:dyDescent="0.15">
      <c r="A7156" s="1" t="s">
        <v>1804</v>
      </c>
      <c r="B7156" s="1" t="s">
        <v>112</v>
      </c>
      <c r="C7156" s="1" t="s">
        <v>17</v>
      </c>
      <c r="D7156" s="1" t="s">
        <v>2522</v>
      </c>
      <c r="E7156" s="1" t="s">
        <v>10</v>
      </c>
      <c r="F7156" s="1" t="s">
        <v>1823</v>
      </c>
      <c r="G7156" s="1" t="s">
        <v>18</v>
      </c>
      <c r="H7156" s="1" t="s">
        <v>13</v>
      </c>
      <c r="I7156" s="36"/>
      <c r="J7156" s="36"/>
      <c r="K7156" s="36"/>
      <c r="L7156" s="36"/>
      <c r="M7156" s="36"/>
      <c r="N7156" s="36"/>
      <c r="O7156" s="36"/>
      <c r="P7156" s="36"/>
      <c r="Q7156" s="16"/>
      <c r="R7156" s="16"/>
      <c r="S7156" s="36"/>
      <c r="T7156" s="36"/>
      <c r="U7156" s="36"/>
      <c r="V7156" s="1" t="s">
        <v>4278</v>
      </c>
      <c r="W7156" s="1" t="s">
        <v>2551</v>
      </c>
      <c r="X7156" s="5" t="s">
        <v>4297</v>
      </c>
      <c r="Y7156" s="5" t="s">
        <v>2562</v>
      </c>
      <c r="Z7156" s="5" t="s">
        <v>13</v>
      </c>
      <c r="AA7156" s="5"/>
    </row>
    <row r="7157" spans="1:27" ht="12" customHeight="1" x14ac:dyDescent="0.15">
      <c r="A7157" s="1" t="s">
        <v>1804</v>
      </c>
      <c r="B7157" s="1" t="s">
        <v>112</v>
      </c>
      <c r="C7157" s="1" t="s">
        <v>19</v>
      </c>
      <c r="D7157" s="1" t="s">
        <v>2522</v>
      </c>
      <c r="E7157" s="1" t="s">
        <v>10</v>
      </c>
      <c r="F7157" s="1" t="s">
        <v>1823</v>
      </c>
      <c r="G7157" s="1" t="s">
        <v>242</v>
      </c>
      <c r="H7157" s="1" t="s">
        <v>13</v>
      </c>
      <c r="I7157" s="16"/>
      <c r="J7157" s="16"/>
      <c r="K7157" s="16"/>
      <c r="L7157" s="16"/>
      <c r="M7157" s="16"/>
      <c r="N7157" s="16"/>
      <c r="O7157" s="16"/>
      <c r="P7157" s="16"/>
      <c r="Q7157" s="16"/>
      <c r="R7157" s="16"/>
      <c r="S7157" s="16"/>
      <c r="T7157" s="16"/>
      <c r="U7157" s="16"/>
      <c r="V7157" s="1" t="s">
        <v>4278</v>
      </c>
      <c r="W7157" s="1" t="s">
        <v>2551</v>
      </c>
      <c r="X7157" s="5" t="s">
        <v>4297</v>
      </c>
      <c r="Y7157" s="5" t="s">
        <v>2557</v>
      </c>
      <c r="Z7157" s="5" t="s">
        <v>13</v>
      </c>
      <c r="AA7157" s="5"/>
    </row>
    <row r="7158" spans="1:27" ht="12" customHeight="1" x14ac:dyDescent="0.15">
      <c r="A7158" s="1" t="s">
        <v>1804</v>
      </c>
      <c r="B7158" s="1" t="s">
        <v>112</v>
      </c>
      <c r="C7158" s="1" t="s">
        <v>21</v>
      </c>
      <c r="D7158" s="1" t="s">
        <v>2522</v>
      </c>
      <c r="E7158" s="1" t="s">
        <v>10</v>
      </c>
      <c r="F7158" s="1" t="s">
        <v>1823</v>
      </c>
      <c r="G7158" s="1" t="s">
        <v>245</v>
      </c>
      <c r="H7158" s="1" t="s">
        <v>306</v>
      </c>
      <c r="I7158" s="36"/>
      <c r="J7158" s="36"/>
      <c r="K7158" s="36"/>
      <c r="L7158" s="36"/>
      <c r="M7158" s="36"/>
      <c r="N7158" s="36"/>
      <c r="O7158" s="36"/>
      <c r="P7158" s="36"/>
      <c r="Q7158" s="16"/>
      <c r="R7158" s="16"/>
      <c r="S7158" s="36"/>
      <c r="T7158" s="36"/>
      <c r="U7158" s="36"/>
      <c r="V7158" s="1" t="s">
        <v>4278</v>
      </c>
      <c r="W7158" s="1" t="s">
        <v>2551</v>
      </c>
      <c r="X7158" s="5" t="s">
        <v>4297</v>
      </c>
      <c r="Y7158" s="5" t="s">
        <v>2740</v>
      </c>
      <c r="Z7158" s="5" t="s">
        <v>2788</v>
      </c>
      <c r="AA7158" s="5"/>
    </row>
    <row r="7159" spans="1:27" ht="12" customHeight="1" x14ac:dyDescent="0.15">
      <c r="A7159" s="1" t="s">
        <v>1804</v>
      </c>
      <c r="B7159" s="1" t="s">
        <v>112</v>
      </c>
      <c r="C7159" s="1" t="s">
        <v>23</v>
      </c>
      <c r="D7159" s="1" t="s">
        <v>2522</v>
      </c>
      <c r="E7159" s="1" t="s">
        <v>10</v>
      </c>
      <c r="F7159" s="1" t="s">
        <v>1823</v>
      </c>
      <c r="G7159" s="1" t="s">
        <v>22</v>
      </c>
      <c r="H7159" s="1" t="s">
        <v>13</v>
      </c>
      <c r="I7159" s="16"/>
      <c r="J7159" s="16"/>
      <c r="K7159" s="16"/>
      <c r="L7159" s="16"/>
      <c r="M7159" s="16"/>
      <c r="N7159" s="16"/>
      <c r="O7159" s="16"/>
      <c r="P7159" s="16"/>
      <c r="Q7159" s="16"/>
      <c r="R7159" s="16"/>
      <c r="S7159" s="16"/>
      <c r="T7159" s="16"/>
      <c r="U7159" s="16"/>
      <c r="V7159" s="1" t="s">
        <v>4278</v>
      </c>
      <c r="W7159" s="1" t="s">
        <v>2551</v>
      </c>
      <c r="X7159" s="5" t="s">
        <v>4297</v>
      </c>
      <c r="Y7159" s="5" t="s">
        <v>2564</v>
      </c>
      <c r="Z7159" s="5" t="s">
        <v>13</v>
      </c>
      <c r="AA7159" s="5"/>
    </row>
    <row r="7160" spans="1:27" ht="12" customHeight="1" x14ac:dyDescent="0.15">
      <c r="A7160" s="1" t="s">
        <v>1804</v>
      </c>
      <c r="B7160" s="1" t="s">
        <v>112</v>
      </c>
      <c r="C7160" s="1" t="s">
        <v>77</v>
      </c>
      <c r="D7160" s="1" t="s">
        <v>2522</v>
      </c>
      <c r="E7160" s="1" t="s">
        <v>10</v>
      </c>
      <c r="F7160" s="1" t="s">
        <v>1823</v>
      </c>
      <c r="G7160" s="1" t="s">
        <v>24</v>
      </c>
      <c r="H7160" s="1" t="s">
        <v>13</v>
      </c>
      <c r="I7160" s="36"/>
      <c r="J7160" s="36"/>
      <c r="K7160" s="36"/>
      <c r="L7160" s="36"/>
      <c r="M7160" s="36"/>
      <c r="N7160" s="36"/>
      <c r="O7160" s="36"/>
      <c r="P7160" s="36"/>
      <c r="Q7160" s="16"/>
      <c r="R7160" s="16"/>
      <c r="S7160" s="36"/>
      <c r="T7160" s="36"/>
      <c r="U7160" s="36"/>
      <c r="V7160" s="1" t="s">
        <v>4278</v>
      </c>
      <c r="W7160" s="1" t="s">
        <v>2551</v>
      </c>
      <c r="X7160" s="5" t="s">
        <v>4297</v>
      </c>
      <c r="Y7160" s="5" t="s">
        <v>2559</v>
      </c>
      <c r="Z7160" s="5" t="s">
        <v>13</v>
      </c>
      <c r="AA7160" s="5"/>
    </row>
    <row r="7161" spans="1:27" ht="12" customHeight="1" x14ac:dyDescent="0.15">
      <c r="A7161" s="1" t="s">
        <v>1804</v>
      </c>
      <c r="B7161" s="1" t="s">
        <v>114</v>
      </c>
      <c r="C7161" s="1" t="s">
        <v>9</v>
      </c>
      <c r="D7161" s="1" t="s">
        <v>2522</v>
      </c>
      <c r="E7161" s="1" t="s">
        <v>10</v>
      </c>
      <c r="F7161" s="1" t="s">
        <v>1824</v>
      </c>
      <c r="G7161" s="1" t="s">
        <v>12</v>
      </c>
      <c r="H7161" s="1" t="s">
        <v>13</v>
      </c>
      <c r="I7161" s="16"/>
      <c r="J7161" s="16"/>
      <c r="K7161" s="16"/>
      <c r="L7161" s="16"/>
      <c r="M7161" s="16"/>
      <c r="N7161" s="16"/>
      <c r="O7161" s="16"/>
      <c r="P7161" s="16"/>
      <c r="Q7161" s="16"/>
      <c r="R7161" s="16"/>
      <c r="S7161" s="16"/>
      <c r="T7161" s="16"/>
      <c r="U7161" s="16"/>
      <c r="V7161" s="1" t="s">
        <v>4278</v>
      </c>
      <c r="W7161" s="1" t="s">
        <v>2551</v>
      </c>
      <c r="X7161" s="5" t="s">
        <v>4298</v>
      </c>
      <c r="Y7161" s="5" t="s">
        <v>2553</v>
      </c>
      <c r="Z7161" s="5" t="s">
        <v>13</v>
      </c>
      <c r="AA7161" s="5"/>
    </row>
    <row r="7162" spans="1:27" ht="12" customHeight="1" x14ac:dyDescent="0.15">
      <c r="A7162" s="1" t="s">
        <v>1804</v>
      </c>
      <c r="B7162" s="1" t="s">
        <v>114</v>
      </c>
      <c r="C7162" s="1" t="s">
        <v>15</v>
      </c>
      <c r="D7162" s="1" t="s">
        <v>2522</v>
      </c>
      <c r="E7162" s="1" t="s">
        <v>10</v>
      </c>
      <c r="F7162" s="1" t="s">
        <v>1824</v>
      </c>
      <c r="G7162" s="1" t="s">
        <v>16</v>
      </c>
      <c r="H7162" s="1" t="s">
        <v>13</v>
      </c>
      <c r="I7162" s="36"/>
      <c r="J7162" s="36"/>
      <c r="K7162" s="36"/>
      <c r="L7162" s="36"/>
      <c r="M7162" s="36"/>
      <c r="N7162" s="36"/>
      <c r="O7162" s="36"/>
      <c r="P7162" s="36"/>
      <c r="Q7162" s="16"/>
      <c r="R7162" s="16"/>
      <c r="S7162" s="36"/>
      <c r="T7162" s="36"/>
      <c r="U7162" s="36"/>
      <c r="V7162" s="1" t="s">
        <v>4278</v>
      </c>
      <c r="W7162" s="1" t="s">
        <v>2551</v>
      </c>
      <c r="X7162" s="5" t="s">
        <v>4298</v>
      </c>
      <c r="Y7162" s="5" t="s">
        <v>2561</v>
      </c>
      <c r="Z7162" s="5" t="s">
        <v>13</v>
      </c>
      <c r="AA7162" s="5"/>
    </row>
    <row r="7163" spans="1:27" ht="12" customHeight="1" x14ac:dyDescent="0.15">
      <c r="A7163" s="1" t="s">
        <v>1804</v>
      </c>
      <c r="B7163" s="1" t="s">
        <v>114</v>
      </c>
      <c r="C7163" s="1" t="s">
        <v>17</v>
      </c>
      <c r="D7163" s="1" t="s">
        <v>2522</v>
      </c>
      <c r="E7163" s="1" t="s">
        <v>10</v>
      </c>
      <c r="F7163" s="1" t="s">
        <v>1824</v>
      </c>
      <c r="G7163" s="1" t="s">
        <v>18</v>
      </c>
      <c r="H7163" s="1" t="s">
        <v>13</v>
      </c>
      <c r="I7163" s="16"/>
      <c r="J7163" s="16"/>
      <c r="K7163" s="16"/>
      <c r="L7163" s="16"/>
      <c r="M7163" s="16"/>
      <c r="N7163" s="16"/>
      <c r="O7163" s="16"/>
      <c r="P7163" s="16"/>
      <c r="Q7163" s="16"/>
      <c r="R7163" s="16"/>
      <c r="S7163" s="16"/>
      <c r="T7163" s="16"/>
      <c r="U7163" s="16"/>
      <c r="V7163" s="1" t="s">
        <v>4278</v>
      </c>
      <c r="W7163" s="1" t="s">
        <v>2551</v>
      </c>
      <c r="X7163" s="5" t="s">
        <v>4298</v>
      </c>
      <c r="Y7163" s="5" t="s">
        <v>2562</v>
      </c>
      <c r="Z7163" s="5" t="s">
        <v>13</v>
      </c>
      <c r="AA7163" s="5"/>
    </row>
    <row r="7164" spans="1:27" ht="12" customHeight="1" x14ac:dyDescent="0.15">
      <c r="A7164" s="1" t="s">
        <v>1804</v>
      </c>
      <c r="B7164" s="1" t="s">
        <v>114</v>
      </c>
      <c r="C7164" s="1" t="s">
        <v>19</v>
      </c>
      <c r="D7164" s="1" t="s">
        <v>2522</v>
      </c>
      <c r="E7164" s="1" t="s">
        <v>10</v>
      </c>
      <c r="F7164" s="1" t="s">
        <v>1824</v>
      </c>
      <c r="G7164" s="1" t="s">
        <v>242</v>
      </c>
      <c r="H7164" s="1" t="s">
        <v>13</v>
      </c>
      <c r="I7164" s="36"/>
      <c r="J7164" s="36"/>
      <c r="K7164" s="36"/>
      <c r="L7164" s="36"/>
      <c r="M7164" s="36"/>
      <c r="N7164" s="36"/>
      <c r="O7164" s="36"/>
      <c r="P7164" s="36"/>
      <c r="Q7164" s="16"/>
      <c r="R7164" s="16"/>
      <c r="S7164" s="36"/>
      <c r="T7164" s="36"/>
      <c r="U7164" s="36"/>
      <c r="V7164" s="1" t="s">
        <v>4278</v>
      </c>
      <c r="W7164" s="1" t="s">
        <v>2551</v>
      </c>
      <c r="X7164" s="5" t="s">
        <v>4298</v>
      </c>
      <c r="Y7164" s="5" t="s">
        <v>2557</v>
      </c>
      <c r="Z7164" s="5" t="s">
        <v>13</v>
      </c>
      <c r="AA7164" s="5"/>
    </row>
    <row r="7165" spans="1:27" ht="12" customHeight="1" x14ac:dyDescent="0.15">
      <c r="A7165" s="1" t="s">
        <v>1804</v>
      </c>
      <c r="B7165" s="1" t="s">
        <v>114</v>
      </c>
      <c r="C7165" s="1" t="s">
        <v>21</v>
      </c>
      <c r="D7165" s="1" t="s">
        <v>2522</v>
      </c>
      <c r="E7165" s="1" t="s">
        <v>10</v>
      </c>
      <c r="F7165" s="1" t="s">
        <v>1824</v>
      </c>
      <c r="G7165" s="1" t="s">
        <v>245</v>
      </c>
      <c r="H7165" s="1" t="s">
        <v>306</v>
      </c>
      <c r="I7165" s="16"/>
      <c r="J7165" s="16"/>
      <c r="K7165" s="16"/>
      <c r="L7165" s="16"/>
      <c r="M7165" s="16"/>
      <c r="N7165" s="16"/>
      <c r="O7165" s="16"/>
      <c r="P7165" s="16"/>
      <c r="Q7165" s="16"/>
      <c r="R7165" s="16"/>
      <c r="S7165" s="16"/>
      <c r="T7165" s="16"/>
      <c r="U7165" s="16"/>
      <c r="V7165" s="1" t="s">
        <v>4278</v>
      </c>
      <c r="W7165" s="1" t="s">
        <v>2551</v>
      </c>
      <c r="X7165" s="5" t="s">
        <v>4298</v>
      </c>
      <c r="Y7165" s="5" t="s">
        <v>2740</v>
      </c>
      <c r="Z7165" s="5" t="s">
        <v>2788</v>
      </c>
      <c r="AA7165" s="5"/>
    </row>
    <row r="7166" spans="1:27" ht="12" customHeight="1" x14ac:dyDescent="0.15">
      <c r="A7166" s="1" t="s">
        <v>1804</v>
      </c>
      <c r="B7166" s="1" t="s">
        <v>114</v>
      </c>
      <c r="C7166" s="1" t="s">
        <v>23</v>
      </c>
      <c r="D7166" s="1" t="s">
        <v>2522</v>
      </c>
      <c r="E7166" s="1" t="s">
        <v>10</v>
      </c>
      <c r="F7166" s="1" t="s">
        <v>1824</v>
      </c>
      <c r="G7166" s="1" t="s">
        <v>22</v>
      </c>
      <c r="H7166" s="1" t="s">
        <v>13</v>
      </c>
      <c r="I7166" s="36"/>
      <c r="J7166" s="36"/>
      <c r="K7166" s="36"/>
      <c r="L7166" s="36"/>
      <c r="M7166" s="36"/>
      <c r="N7166" s="36"/>
      <c r="O7166" s="36"/>
      <c r="P7166" s="36"/>
      <c r="Q7166" s="16"/>
      <c r="R7166" s="16"/>
      <c r="S7166" s="36"/>
      <c r="T7166" s="36"/>
      <c r="U7166" s="36"/>
      <c r="V7166" s="1" t="s">
        <v>4278</v>
      </c>
      <c r="W7166" s="1" t="s">
        <v>2551</v>
      </c>
      <c r="X7166" s="5" t="s">
        <v>4298</v>
      </c>
      <c r="Y7166" s="5" t="s">
        <v>2564</v>
      </c>
      <c r="Z7166" s="5" t="s">
        <v>13</v>
      </c>
      <c r="AA7166" s="5"/>
    </row>
    <row r="7167" spans="1:27" ht="12" customHeight="1" x14ac:dyDescent="0.15">
      <c r="A7167" s="1" t="s">
        <v>1804</v>
      </c>
      <c r="B7167" s="1" t="s">
        <v>114</v>
      </c>
      <c r="C7167" s="1" t="s">
        <v>77</v>
      </c>
      <c r="D7167" s="1" t="s">
        <v>2522</v>
      </c>
      <c r="E7167" s="1" t="s">
        <v>10</v>
      </c>
      <c r="F7167" s="1" t="s">
        <v>1824</v>
      </c>
      <c r="G7167" s="1" t="s">
        <v>24</v>
      </c>
      <c r="H7167" s="1" t="s">
        <v>13</v>
      </c>
      <c r="I7167" s="16"/>
      <c r="J7167" s="16"/>
      <c r="K7167" s="16"/>
      <c r="L7167" s="16"/>
      <c r="M7167" s="16"/>
      <c r="N7167" s="16"/>
      <c r="O7167" s="16"/>
      <c r="P7167" s="16"/>
      <c r="Q7167" s="16"/>
      <c r="R7167" s="16"/>
      <c r="S7167" s="16"/>
      <c r="T7167" s="16"/>
      <c r="U7167" s="16"/>
      <c r="V7167" s="1" t="s">
        <v>4278</v>
      </c>
      <c r="W7167" s="1" t="s">
        <v>2551</v>
      </c>
      <c r="X7167" s="5" t="s">
        <v>4298</v>
      </c>
      <c r="Y7167" s="5" t="s">
        <v>2559</v>
      </c>
      <c r="Z7167" s="5" t="s">
        <v>13</v>
      </c>
      <c r="AA7167" s="5"/>
    </row>
    <row r="7168" spans="1:27" ht="12" customHeight="1" x14ac:dyDescent="0.15">
      <c r="A7168" s="1" t="s">
        <v>1804</v>
      </c>
      <c r="B7168" s="1" t="s">
        <v>57</v>
      </c>
      <c r="C7168" s="1" t="s">
        <v>9</v>
      </c>
      <c r="D7168" s="1" t="s">
        <v>2522</v>
      </c>
      <c r="E7168" s="1" t="s">
        <v>10</v>
      </c>
      <c r="F7168" s="1" t="s">
        <v>1825</v>
      </c>
      <c r="G7168" s="1" t="s">
        <v>12</v>
      </c>
      <c r="H7168" s="1" t="s">
        <v>13</v>
      </c>
      <c r="I7168" s="36"/>
      <c r="J7168" s="36"/>
      <c r="K7168" s="36"/>
      <c r="L7168" s="36"/>
      <c r="M7168" s="36"/>
      <c r="N7168" s="36"/>
      <c r="O7168" s="36"/>
      <c r="P7168" s="36"/>
      <c r="Q7168" s="16"/>
      <c r="R7168" s="16"/>
      <c r="S7168" s="36"/>
      <c r="T7168" s="36"/>
      <c r="U7168" s="36"/>
      <c r="V7168" s="1" t="s">
        <v>4278</v>
      </c>
      <c r="W7168" s="1" t="s">
        <v>2551</v>
      </c>
      <c r="X7168" s="5" t="s">
        <v>4299</v>
      </c>
      <c r="Y7168" s="5" t="s">
        <v>2553</v>
      </c>
      <c r="Z7168" s="5" t="s">
        <v>13</v>
      </c>
      <c r="AA7168" s="5"/>
    </row>
    <row r="7169" spans="1:27" ht="12" customHeight="1" x14ac:dyDescent="0.15">
      <c r="A7169" s="1" t="s">
        <v>1804</v>
      </c>
      <c r="B7169" s="1" t="s">
        <v>57</v>
      </c>
      <c r="C7169" s="1" t="s">
        <v>15</v>
      </c>
      <c r="D7169" s="1" t="s">
        <v>2522</v>
      </c>
      <c r="E7169" s="1" t="s">
        <v>10</v>
      </c>
      <c r="F7169" s="1" t="s">
        <v>1825</v>
      </c>
      <c r="G7169" s="1" t="s">
        <v>16</v>
      </c>
      <c r="H7169" s="1" t="s">
        <v>13</v>
      </c>
      <c r="I7169" s="16"/>
      <c r="J7169" s="16"/>
      <c r="K7169" s="16"/>
      <c r="L7169" s="16"/>
      <c r="M7169" s="16"/>
      <c r="N7169" s="16"/>
      <c r="O7169" s="16"/>
      <c r="P7169" s="16"/>
      <c r="Q7169" s="16"/>
      <c r="R7169" s="16"/>
      <c r="S7169" s="16"/>
      <c r="T7169" s="16"/>
      <c r="U7169" s="16"/>
      <c r="V7169" s="1" t="s">
        <v>4278</v>
      </c>
      <c r="W7169" s="1" t="s">
        <v>2551</v>
      </c>
      <c r="X7169" s="5" t="s">
        <v>4299</v>
      </c>
      <c r="Y7169" s="5" t="s">
        <v>2561</v>
      </c>
      <c r="Z7169" s="5" t="s">
        <v>13</v>
      </c>
      <c r="AA7169" s="5"/>
    </row>
    <row r="7170" spans="1:27" ht="12" customHeight="1" x14ac:dyDescent="0.15">
      <c r="A7170" s="1" t="s">
        <v>1804</v>
      </c>
      <c r="B7170" s="1" t="s">
        <v>57</v>
      </c>
      <c r="C7170" s="1" t="s">
        <v>17</v>
      </c>
      <c r="D7170" s="1" t="s">
        <v>2522</v>
      </c>
      <c r="E7170" s="1" t="s">
        <v>10</v>
      </c>
      <c r="F7170" s="1" t="s">
        <v>1825</v>
      </c>
      <c r="G7170" s="1" t="s">
        <v>18</v>
      </c>
      <c r="H7170" s="1" t="s">
        <v>13</v>
      </c>
      <c r="I7170" s="16"/>
      <c r="J7170" s="16"/>
      <c r="K7170" s="16"/>
      <c r="L7170" s="16"/>
      <c r="M7170" s="16"/>
      <c r="N7170" s="16"/>
      <c r="O7170" s="16"/>
      <c r="P7170" s="16"/>
      <c r="Q7170" s="16"/>
      <c r="R7170" s="16"/>
      <c r="S7170" s="16"/>
      <c r="T7170" s="16"/>
      <c r="U7170" s="16"/>
      <c r="V7170" s="1" t="s">
        <v>4278</v>
      </c>
      <c r="W7170" s="1" t="s">
        <v>2551</v>
      </c>
      <c r="X7170" s="5" t="s">
        <v>4299</v>
      </c>
      <c r="Y7170" s="5" t="s">
        <v>2562</v>
      </c>
      <c r="Z7170" s="5" t="s">
        <v>13</v>
      </c>
      <c r="AA7170" s="5"/>
    </row>
    <row r="7171" spans="1:27" ht="12" customHeight="1" x14ac:dyDescent="0.15">
      <c r="A7171" s="1" t="s">
        <v>1804</v>
      </c>
      <c r="B7171" s="1" t="s">
        <v>57</v>
      </c>
      <c r="C7171" s="1" t="s">
        <v>19</v>
      </c>
      <c r="D7171" s="1" t="s">
        <v>2522</v>
      </c>
      <c r="E7171" s="1" t="s">
        <v>10</v>
      </c>
      <c r="F7171" s="1" t="s">
        <v>1825</v>
      </c>
      <c r="G7171" s="1" t="s">
        <v>242</v>
      </c>
      <c r="H7171" s="1" t="s">
        <v>13</v>
      </c>
      <c r="I7171" s="16"/>
      <c r="J7171" s="16"/>
      <c r="K7171" s="16"/>
      <c r="L7171" s="16"/>
      <c r="M7171" s="16"/>
      <c r="N7171" s="16"/>
      <c r="O7171" s="16"/>
      <c r="P7171" s="16"/>
      <c r="Q7171" s="16"/>
      <c r="R7171" s="16"/>
      <c r="S7171" s="16"/>
      <c r="T7171" s="16"/>
      <c r="U7171" s="16"/>
      <c r="V7171" s="1" t="s">
        <v>4278</v>
      </c>
      <c r="W7171" s="1" t="s">
        <v>2551</v>
      </c>
      <c r="X7171" s="5" t="s">
        <v>4299</v>
      </c>
      <c r="Y7171" s="5" t="s">
        <v>2557</v>
      </c>
      <c r="Z7171" s="5" t="s">
        <v>13</v>
      </c>
      <c r="AA7171" s="5"/>
    </row>
    <row r="7172" spans="1:27" ht="12" customHeight="1" x14ac:dyDescent="0.15">
      <c r="A7172" s="1" t="s">
        <v>1804</v>
      </c>
      <c r="B7172" s="1" t="s">
        <v>57</v>
      </c>
      <c r="C7172" s="1" t="s">
        <v>21</v>
      </c>
      <c r="D7172" s="1" t="s">
        <v>2522</v>
      </c>
      <c r="E7172" s="1" t="s">
        <v>10</v>
      </c>
      <c r="F7172" s="1" t="s">
        <v>1825</v>
      </c>
      <c r="G7172" s="1" t="s">
        <v>245</v>
      </c>
      <c r="H7172" s="1" t="s">
        <v>306</v>
      </c>
      <c r="I7172" s="16"/>
      <c r="J7172" s="16"/>
      <c r="K7172" s="16"/>
      <c r="L7172" s="16"/>
      <c r="M7172" s="16"/>
      <c r="N7172" s="16"/>
      <c r="O7172" s="16"/>
      <c r="P7172" s="16"/>
      <c r="Q7172" s="16"/>
      <c r="R7172" s="16"/>
      <c r="S7172" s="16"/>
      <c r="T7172" s="16"/>
      <c r="U7172" s="16"/>
      <c r="V7172" s="1" t="s">
        <v>4278</v>
      </c>
      <c r="W7172" s="1" t="s">
        <v>2551</v>
      </c>
      <c r="X7172" s="5" t="s">
        <v>4299</v>
      </c>
      <c r="Y7172" s="5" t="s">
        <v>2740</v>
      </c>
      <c r="Z7172" s="5" t="s">
        <v>2788</v>
      </c>
      <c r="AA7172" s="5"/>
    </row>
    <row r="7173" spans="1:27" ht="12" customHeight="1" x14ac:dyDescent="0.15">
      <c r="A7173" s="1" t="s">
        <v>1804</v>
      </c>
      <c r="B7173" s="1" t="s">
        <v>57</v>
      </c>
      <c r="C7173" s="1" t="s">
        <v>23</v>
      </c>
      <c r="D7173" s="1" t="s">
        <v>2522</v>
      </c>
      <c r="E7173" s="1" t="s">
        <v>10</v>
      </c>
      <c r="F7173" s="1" t="s">
        <v>1825</v>
      </c>
      <c r="G7173" s="1" t="s">
        <v>22</v>
      </c>
      <c r="H7173" s="1" t="s">
        <v>13</v>
      </c>
      <c r="I7173" s="16"/>
      <c r="J7173" s="16"/>
      <c r="K7173" s="16"/>
      <c r="L7173" s="16"/>
      <c r="M7173" s="16"/>
      <c r="N7173" s="16"/>
      <c r="O7173" s="16"/>
      <c r="P7173" s="16"/>
      <c r="Q7173" s="16"/>
      <c r="R7173" s="16"/>
      <c r="S7173" s="16"/>
      <c r="T7173" s="16"/>
      <c r="U7173" s="16"/>
      <c r="V7173" s="1" t="s">
        <v>4278</v>
      </c>
      <c r="W7173" s="1" t="s">
        <v>2551</v>
      </c>
      <c r="X7173" s="5" t="s">
        <v>4299</v>
      </c>
      <c r="Y7173" s="5" t="s">
        <v>2564</v>
      </c>
      <c r="Z7173" s="5" t="s">
        <v>13</v>
      </c>
      <c r="AA7173" s="5"/>
    </row>
    <row r="7174" spans="1:27" ht="12" customHeight="1" x14ac:dyDescent="0.15">
      <c r="A7174" s="1" t="s">
        <v>1804</v>
      </c>
      <c r="B7174" s="1" t="s">
        <v>57</v>
      </c>
      <c r="C7174" s="1" t="s">
        <v>77</v>
      </c>
      <c r="D7174" s="1" t="s">
        <v>2522</v>
      </c>
      <c r="E7174" s="1" t="s">
        <v>10</v>
      </c>
      <c r="F7174" s="1" t="s">
        <v>1825</v>
      </c>
      <c r="G7174" s="1" t="s">
        <v>24</v>
      </c>
      <c r="H7174" s="1" t="s">
        <v>13</v>
      </c>
      <c r="I7174" s="16"/>
      <c r="J7174" s="16"/>
      <c r="K7174" s="16"/>
      <c r="L7174" s="16"/>
      <c r="M7174" s="16"/>
      <c r="N7174" s="16"/>
      <c r="O7174" s="16"/>
      <c r="P7174" s="16"/>
      <c r="Q7174" s="16"/>
      <c r="R7174" s="16"/>
      <c r="S7174" s="16"/>
      <c r="T7174" s="16"/>
      <c r="U7174" s="16"/>
      <c r="V7174" s="1" t="s">
        <v>4278</v>
      </c>
      <c r="W7174" s="1" t="s">
        <v>2551</v>
      </c>
      <c r="X7174" s="5" t="s">
        <v>4299</v>
      </c>
      <c r="Y7174" s="5" t="s">
        <v>2559</v>
      </c>
      <c r="Z7174" s="5" t="s">
        <v>13</v>
      </c>
      <c r="AA7174" s="5"/>
    </row>
    <row r="7175" spans="1:27" ht="12" customHeight="1" x14ac:dyDescent="0.15">
      <c r="A7175" s="1" t="s">
        <v>1804</v>
      </c>
      <c r="B7175" s="1" t="s">
        <v>61</v>
      </c>
      <c r="C7175" s="1" t="s">
        <v>9</v>
      </c>
      <c r="D7175" s="1" t="s">
        <v>2522</v>
      </c>
      <c r="E7175" s="1" t="s">
        <v>10</v>
      </c>
      <c r="F7175" s="1" t="s">
        <v>1826</v>
      </c>
      <c r="G7175" s="1" t="s">
        <v>12</v>
      </c>
      <c r="H7175" s="1" t="s">
        <v>13</v>
      </c>
      <c r="I7175" s="16"/>
      <c r="J7175" s="16"/>
      <c r="K7175" s="16"/>
      <c r="L7175" s="16"/>
      <c r="M7175" s="16"/>
      <c r="N7175" s="16"/>
      <c r="O7175" s="16"/>
      <c r="P7175" s="16"/>
      <c r="Q7175" s="16"/>
      <c r="R7175" s="16"/>
      <c r="S7175" s="16"/>
      <c r="T7175" s="16"/>
      <c r="U7175" s="16"/>
      <c r="V7175" s="1" t="s">
        <v>4278</v>
      </c>
      <c r="W7175" s="1" t="s">
        <v>2551</v>
      </c>
      <c r="X7175" s="5" t="s">
        <v>4300</v>
      </c>
      <c r="Y7175" s="5" t="s">
        <v>2553</v>
      </c>
      <c r="Z7175" s="5" t="s">
        <v>13</v>
      </c>
      <c r="AA7175" s="5"/>
    </row>
    <row r="7176" spans="1:27" ht="12" customHeight="1" x14ac:dyDescent="0.15">
      <c r="A7176" s="1" t="s">
        <v>1804</v>
      </c>
      <c r="B7176" s="1" t="s">
        <v>61</v>
      </c>
      <c r="C7176" s="1" t="s">
        <v>15</v>
      </c>
      <c r="D7176" s="1" t="s">
        <v>2522</v>
      </c>
      <c r="E7176" s="1" t="s">
        <v>10</v>
      </c>
      <c r="F7176" s="1" t="s">
        <v>1826</v>
      </c>
      <c r="G7176" s="1" t="s">
        <v>16</v>
      </c>
      <c r="H7176" s="1" t="s">
        <v>13</v>
      </c>
      <c r="I7176" s="16"/>
      <c r="J7176" s="16"/>
      <c r="K7176" s="16"/>
      <c r="L7176" s="16"/>
      <c r="M7176" s="16"/>
      <c r="N7176" s="16"/>
      <c r="O7176" s="16"/>
      <c r="P7176" s="16"/>
      <c r="Q7176" s="16"/>
      <c r="R7176" s="16"/>
      <c r="S7176" s="16"/>
      <c r="T7176" s="16"/>
      <c r="U7176" s="16"/>
      <c r="V7176" s="1" t="s">
        <v>4278</v>
      </c>
      <c r="W7176" s="1" t="s">
        <v>2551</v>
      </c>
      <c r="X7176" s="5" t="s">
        <v>4300</v>
      </c>
      <c r="Y7176" s="5" t="s">
        <v>2561</v>
      </c>
      <c r="Z7176" s="5" t="s">
        <v>13</v>
      </c>
      <c r="AA7176" s="5"/>
    </row>
    <row r="7177" spans="1:27" ht="12" customHeight="1" x14ac:dyDescent="0.15">
      <c r="A7177" s="1" t="s">
        <v>1804</v>
      </c>
      <c r="B7177" s="1" t="s">
        <v>61</v>
      </c>
      <c r="C7177" s="1" t="s">
        <v>17</v>
      </c>
      <c r="D7177" s="1" t="s">
        <v>2522</v>
      </c>
      <c r="E7177" s="1" t="s">
        <v>10</v>
      </c>
      <c r="F7177" s="1" t="s">
        <v>1826</v>
      </c>
      <c r="G7177" s="1" t="s">
        <v>18</v>
      </c>
      <c r="H7177" s="1" t="s">
        <v>13</v>
      </c>
      <c r="I7177" s="16"/>
      <c r="J7177" s="16"/>
      <c r="K7177" s="16"/>
      <c r="L7177" s="16"/>
      <c r="M7177" s="16"/>
      <c r="N7177" s="16"/>
      <c r="O7177" s="16"/>
      <c r="P7177" s="16"/>
      <c r="Q7177" s="16"/>
      <c r="R7177" s="16"/>
      <c r="S7177" s="16"/>
      <c r="T7177" s="16"/>
      <c r="U7177" s="16"/>
      <c r="V7177" s="1" t="s">
        <v>4278</v>
      </c>
      <c r="W7177" s="1" t="s">
        <v>2551</v>
      </c>
      <c r="X7177" s="5" t="s">
        <v>4300</v>
      </c>
      <c r="Y7177" s="5" t="s">
        <v>2562</v>
      </c>
      <c r="Z7177" s="5" t="s">
        <v>13</v>
      </c>
      <c r="AA7177" s="5"/>
    </row>
    <row r="7178" spans="1:27" ht="12" customHeight="1" x14ac:dyDescent="0.15">
      <c r="A7178" s="1" t="s">
        <v>1804</v>
      </c>
      <c r="B7178" s="1" t="s">
        <v>61</v>
      </c>
      <c r="C7178" s="1" t="s">
        <v>19</v>
      </c>
      <c r="D7178" s="1" t="s">
        <v>2522</v>
      </c>
      <c r="E7178" s="1" t="s">
        <v>10</v>
      </c>
      <c r="F7178" s="1" t="s">
        <v>1826</v>
      </c>
      <c r="G7178" s="1" t="s">
        <v>242</v>
      </c>
      <c r="H7178" s="1" t="s">
        <v>13</v>
      </c>
      <c r="I7178" s="16"/>
      <c r="J7178" s="16"/>
      <c r="K7178" s="16"/>
      <c r="L7178" s="16"/>
      <c r="M7178" s="16"/>
      <c r="N7178" s="16"/>
      <c r="O7178" s="16"/>
      <c r="P7178" s="16"/>
      <c r="Q7178" s="16"/>
      <c r="R7178" s="16"/>
      <c r="S7178" s="16"/>
      <c r="T7178" s="16"/>
      <c r="U7178" s="16"/>
      <c r="V7178" s="1" t="s">
        <v>4278</v>
      </c>
      <c r="W7178" s="1" t="s">
        <v>2551</v>
      </c>
      <c r="X7178" s="5" t="s">
        <v>4300</v>
      </c>
      <c r="Y7178" s="5" t="s">
        <v>2557</v>
      </c>
      <c r="Z7178" s="5" t="s">
        <v>13</v>
      </c>
      <c r="AA7178" s="5"/>
    </row>
    <row r="7179" spans="1:27" ht="12" customHeight="1" x14ac:dyDescent="0.15">
      <c r="A7179" s="1" t="s">
        <v>1804</v>
      </c>
      <c r="B7179" s="1" t="s">
        <v>61</v>
      </c>
      <c r="C7179" s="1" t="s">
        <v>21</v>
      </c>
      <c r="D7179" s="1" t="s">
        <v>2522</v>
      </c>
      <c r="E7179" s="1" t="s">
        <v>10</v>
      </c>
      <c r="F7179" s="1" t="s">
        <v>1826</v>
      </c>
      <c r="G7179" s="1" t="s">
        <v>245</v>
      </c>
      <c r="H7179" s="1" t="s">
        <v>306</v>
      </c>
      <c r="I7179" s="16"/>
      <c r="J7179" s="16"/>
      <c r="K7179" s="16"/>
      <c r="L7179" s="16"/>
      <c r="M7179" s="16"/>
      <c r="N7179" s="16"/>
      <c r="O7179" s="16"/>
      <c r="P7179" s="16"/>
      <c r="Q7179" s="16"/>
      <c r="R7179" s="16"/>
      <c r="S7179" s="16"/>
      <c r="T7179" s="16"/>
      <c r="U7179" s="16"/>
      <c r="V7179" s="1" t="s">
        <v>4278</v>
      </c>
      <c r="W7179" s="1" t="s">
        <v>2551</v>
      </c>
      <c r="X7179" s="5" t="s">
        <v>4300</v>
      </c>
      <c r="Y7179" s="5" t="s">
        <v>2740</v>
      </c>
      <c r="Z7179" s="5" t="s">
        <v>2788</v>
      </c>
      <c r="AA7179" s="5"/>
    </row>
    <row r="7180" spans="1:27" ht="12" customHeight="1" x14ac:dyDescent="0.15">
      <c r="A7180" s="1" t="s">
        <v>1804</v>
      </c>
      <c r="B7180" s="1" t="s">
        <v>61</v>
      </c>
      <c r="C7180" s="1" t="s">
        <v>23</v>
      </c>
      <c r="D7180" s="1" t="s">
        <v>2522</v>
      </c>
      <c r="E7180" s="1" t="s">
        <v>10</v>
      </c>
      <c r="F7180" s="1" t="s">
        <v>1826</v>
      </c>
      <c r="G7180" s="1" t="s">
        <v>22</v>
      </c>
      <c r="H7180" s="1" t="s">
        <v>13</v>
      </c>
      <c r="I7180" s="16"/>
      <c r="J7180" s="16"/>
      <c r="K7180" s="16"/>
      <c r="L7180" s="16"/>
      <c r="M7180" s="16"/>
      <c r="N7180" s="16"/>
      <c r="O7180" s="16"/>
      <c r="P7180" s="16"/>
      <c r="Q7180" s="16"/>
      <c r="R7180" s="16"/>
      <c r="S7180" s="16"/>
      <c r="T7180" s="16"/>
      <c r="U7180" s="16"/>
      <c r="V7180" s="1" t="s">
        <v>4278</v>
      </c>
      <c r="W7180" s="1" t="s">
        <v>2551</v>
      </c>
      <c r="X7180" s="5" t="s">
        <v>4300</v>
      </c>
      <c r="Y7180" s="5" t="s">
        <v>2564</v>
      </c>
      <c r="Z7180" s="5" t="s">
        <v>13</v>
      </c>
      <c r="AA7180" s="5"/>
    </row>
    <row r="7181" spans="1:27" ht="12" customHeight="1" x14ac:dyDescent="0.15">
      <c r="A7181" s="1" t="s">
        <v>1804</v>
      </c>
      <c r="B7181" s="1" t="s">
        <v>61</v>
      </c>
      <c r="C7181" s="1" t="s">
        <v>77</v>
      </c>
      <c r="D7181" s="1" t="s">
        <v>2522</v>
      </c>
      <c r="E7181" s="1" t="s">
        <v>10</v>
      </c>
      <c r="F7181" s="1" t="s">
        <v>1826</v>
      </c>
      <c r="G7181" s="1" t="s">
        <v>24</v>
      </c>
      <c r="H7181" s="1" t="s">
        <v>13</v>
      </c>
      <c r="I7181" s="16"/>
      <c r="J7181" s="16"/>
      <c r="K7181" s="16"/>
      <c r="L7181" s="16"/>
      <c r="M7181" s="16"/>
      <c r="N7181" s="16"/>
      <c r="O7181" s="16"/>
      <c r="P7181" s="16"/>
      <c r="Q7181" s="16"/>
      <c r="R7181" s="16"/>
      <c r="S7181" s="16"/>
      <c r="T7181" s="16"/>
      <c r="U7181" s="16"/>
      <c r="V7181" s="1" t="s">
        <v>4278</v>
      </c>
      <c r="W7181" s="1" t="s">
        <v>2551</v>
      </c>
      <c r="X7181" s="5" t="s">
        <v>4300</v>
      </c>
      <c r="Y7181" s="5" t="s">
        <v>2559</v>
      </c>
      <c r="Z7181" s="5" t="s">
        <v>13</v>
      </c>
      <c r="AA7181" s="5"/>
    </row>
    <row r="7182" spans="1:27" ht="12" customHeight="1" x14ac:dyDescent="0.15">
      <c r="A7182" s="1" t="s">
        <v>1804</v>
      </c>
      <c r="B7182" s="1" t="s">
        <v>154</v>
      </c>
      <c r="C7182" s="1" t="s">
        <v>9</v>
      </c>
      <c r="D7182" s="1" t="s">
        <v>2522</v>
      </c>
      <c r="E7182" s="1" t="s">
        <v>10</v>
      </c>
      <c r="F7182" s="1" t="s">
        <v>1827</v>
      </c>
      <c r="G7182" s="1" t="s">
        <v>12</v>
      </c>
      <c r="H7182" s="1" t="s">
        <v>13</v>
      </c>
      <c r="I7182" s="16"/>
      <c r="J7182" s="16"/>
      <c r="K7182" s="16"/>
      <c r="L7182" s="16"/>
      <c r="M7182" s="16"/>
      <c r="N7182" s="16"/>
      <c r="O7182" s="16"/>
      <c r="P7182" s="16"/>
      <c r="Q7182" s="16"/>
      <c r="R7182" s="16"/>
      <c r="S7182" s="16"/>
      <c r="T7182" s="16"/>
      <c r="U7182" s="16"/>
      <c r="V7182" s="1" t="s">
        <v>4278</v>
      </c>
      <c r="W7182" s="1" t="s">
        <v>2551</v>
      </c>
      <c r="X7182" s="5" t="s">
        <v>4301</v>
      </c>
      <c r="Y7182" s="5" t="s">
        <v>2553</v>
      </c>
      <c r="Z7182" s="5" t="s">
        <v>13</v>
      </c>
      <c r="AA7182" s="5"/>
    </row>
    <row r="7183" spans="1:27" ht="12" customHeight="1" x14ac:dyDescent="0.15">
      <c r="A7183" s="1" t="s">
        <v>1804</v>
      </c>
      <c r="B7183" s="1" t="s">
        <v>154</v>
      </c>
      <c r="C7183" s="1" t="s">
        <v>15</v>
      </c>
      <c r="D7183" s="1" t="s">
        <v>2522</v>
      </c>
      <c r="E7183" s="1" t="s">
        <v>10</v>
      </c>
      <c r="F7183" s="1" t="s">
        <v>1827</v>
      </c>
      <c r="G7183" s="1" t="s">
        <v>16</v>
      </c>
      <c r="H7183" s="1" t="s">
        <v>13</v>
      </c>
      <c r="I7183" s="16"/>
      <c r="J7183" s="16"/>
      <c r="K7183" s="16"/>
      <c r="L7183" s="16"/>
      <c r="M7183" s="16"/>
      <c r="N7183" s="16"/>
      <c r="O7183" s="16"/>
      <c r="P7183" s="16"/>
      <c r="Q7183" s="16"/>
      <c r="R7183" s="16"/>
      <c r="S7183" s="16"/>
      <c r="T7183" s="16"/>
      <c r="U7183" s="16"/>
      <c r="V7183" s="1" t="s">
        <v>4278</v>
      </c>
      <c r="W7183" s="1" t="s">
        <v>2551</v>
      </c>
      <c r="X7183" s="5" t="s">
        <v>4301</v>
      </c>
      <c r="Y7183" s="5" t="s">
        <v>2561</v>
      </c>
      <c r="Z7183" s="5" t="s">
        <v>13</v>
      </c>
      <c r="AA7183" s="5"/>
    </row>
    <row r="7184" spans="1:27" ht="12" customHeight="1" x14ac:dyDescent="0.15">
      <c r="A7184" s="1" t="s">
        <v>1804</v>
      </c>
      <c r="B7184" s="1" t="s">
        <v>154</v>
      </c>
      <c r="C7184" s="1" t="s">
        <v>17</v>
      </c>
      <c r="D7184" s="1" t="s">
        <v>2522</v>
      </c>
      <c r="E7184" s="1" t="s">
        <v>10</v>
      </c>
      <c r="F7184" s="1" t="s">
        <v>1827</v>
      </c>
      <c r="G7184" s="1" t="s">
        <v>18</v>
      </c>
      <c r="H7184" s="1" t="s">
        <v>13</v>
      </c>
      <c r="I7184" s="16"/>
      <c r="J7184" s="16"/>
      <c r="K7184" s="16"/>
      <c r="L7184" s="16"/>
      <c r="M7184" s="16"/>
      <c r="N7184" s="16"/>
      <c r="O7184" s="16"/>
      <c r="P7184" s="16"/>
      <c r="Q7184" s="16"/>
      <c r="R7184" s="16"/>
      <c r="S7184" s="16"/>
      <c r="T7184" s="16"/>
      <c r="U7184" s="16"/>
      <c r="V7184" s="1" t="s">
        <v>4278</v>
      </c>
      <c r="W7184" s="1" t="s">
        <v>2551</v>
      </c>
      <c r="X7184" s="5" t="s">
        <v>4301</v>
      </c>
      <c r="Y7184" s="5" t="s">
        <v>2562</v>
      </c>
      <c r="Z7184" s="5" t="s">
        <v>13</v>
      </c>
      <c r="AA7184" s="5"/>
    </row>
    <row r="7185" spans="1:27" ht="12" customHeight="1" x14ac:dyDescent="0.15">
      <c r="A7185" s="1" t="s">
        <v>1804</v>
      </c>
      <c r="B7185" s="1" t="s">
        <v>154</v>
      </c>
      <c r="C7185" s="1" t="s">
        <v>19</v>
      </c>
      <c r="D7185" s="1" t="s">
        <v>2522</v>
      </c>
      <c r="E7185" s="1" t="s">
        <v>10</v>
      </c>
      <c r="F7185" s="1" t="s">
        <v>1827</v>
      </c>
      <c r="G7185" s="1" t="s">
        <v>242</v>
      </c>
      <c r="H7185" s="1" t="s">
        <v>13</v>
      </c>
      <c r="I7185" s="16"/>
      <c r="J7185" s="16"/>
      <c r="K7185" s="16"/>
      <c r="L7185" s="16"/>
      <c r="M7185" s="16"/>
      <c r="N7185" s="16"/>
      <c r="O7185" s="16"/>
      <c r="P7185" s="16"/>
      <c r="Q7185" s="16"/>
      <c r="R7185" s="16"/>
      <c r="S7185" s="16"/>
      <c r="T7185" s="16"/>
      <c r="U7185" s="16"/>
      <c r="V7185" s="1" t="s">
        <v>4278</v>
      </c>
      <c r="W7185" s="1" t="s">
        <v>2551</v>
      </c>
      <c r="X7185" s="5" t="s">
        <v>4301</v>
      </c>
      <c r="Y7185" s="5" t="s">
        <v>2557</v>
      </c>
      <c r="Z7185" s="5" t="s">
        <v>13</v>
      </c>
      <c r="AA7185" s="5"/>
    </row>
    <row r="7186" spans="1:27" ht="12" customHeight="1" x14ac:dyDescent="0.15">
      <c r="A7186" s="1" t="s">
        <v>1804</v>
      </c>
      <c r="B7186" s="1" t="s">
        <v>154</v>
      </c>
      <c r="C7186" s="1" t="s">
        <v>21</v>
      </c>
      <c r="D7186" s="1" t="s">
        <v>2522</v>
      </c>
      <c r="E7186" s="1" t="s">
        <v>10</v>
      </c>
      <c r="F7186" s="1" t="s">
        <v>1827</v>
      </c>
      <c r="G7186" s="1" t="s">
        <v>245</v>
      </c>
      <c r="H7186" s="1" t="s">
        <v>306</v>
      </c>
      <c r="I7186" s="16"/>
      <c r="J7186" s="16"/>
      <c r="K7186" s="16"/>
      <c r="L7186" s="16"/>
      <c r="M7186" s="16"/>
      <c r="N7186" s="16"/>
      <c r="O7186" s="16"/>
      <c r="P7186" s="16"/>
      <c r="Q7186" s="16"/>
      <c r="R7186" s="16"/>
      <c r="S7186" s="16"/>
      <c r="T7186" s="16"/>
      <c r="U7186" s="16"/>
      <c r="V7186" s="1" t="s">
        <v>4278</v>
      </c>
      <c r="W7186" s="1" t="s">
        <v>2551</v>
      </c>
      <c r="X7186" s="5" t="s">
        <v>4301</v>
      </c>
      <c r="Y7186" s="5" t="s">
        <v>2740</v>
      </c>
      <c r="Z7186" s="5" t="s">
        <v>2788</v>
      </c>
      <c r="AA7186" s="5"/>
    </row>
    <row r="7187" spans="1:27" ht="12" customHeight="1" x14ac:dyDescent="0.15">
      <c r="A7187" s="1" t="s">
        <v>1804</v>
      </c>
      <c r="B7187" s="1" t="s">
        <v>154</v>
      </c>
      <c r="C7187" s="1" t="s">
        <v>23</v>
      </c>
      <c r="D7187" s="1" t="s">
        <v>2522</v>
      </c>
      <c r="E7187" s="1" t="s">
        <v>10</v>
      </c>
      <c r="F7187" s="1" t="s">
        <v>1827</v>
      </c>
      <c r="G7187" s="1" t="s">
        <v>22</v>
      </c>
      <c r="H7187" s="1" t="s">
        <v>13</v>
      </c>
      <c r="I7187" s="16"/>
      <c r="J7187" s="16"/>
      <c r="K7187" s="16"/>
      <c r="L7187" s="16"/>
      <c r="M7187" s="16"/>
      <c r="N7187" s="16"/>
      <c r="O7187" s="16"/>
      <c r="P7187" s="16"/>
      <c r="Q7187" s="16"/>
      <c r="R7187" s="16"/>
      <c r="S7187" s="16"/>
      <c r="T7187" s="16"/>
      <c r="U7187" s="16"/>
      <c r="V7187" s="1" t="s">
        <v>4278</v>
      </c>
      <c r="W7187" s="1" t="s">
        <v>2551</v>
      </c>
      <c r="X7187" s="5" t="s">
        <v>4301</v>
      </c>
      <c r="Y7187" s="5" t="s">
        <v>2564</v>
      </c>
      <c r="Z7187" s="5" t="s">
        <v>13</v>
      </c>
      <c r="AA7187" s="5"/>
    </row>
    <row r="7188" spans="1:27" ht="12" customHeight="1" x14ac:dyDescent="0.15">
      <c r="A7188" s="1" t="s">
        <v>1804</v>
      </c>
      <c r="B7188" s="1" t="s">
        <v>154</v>
      </c>
      <c r="C7188" s="1" t="s">
        <v>77</v>
      </c>
      <c r="D7188" s="1" t="s">
        <v>2522</v>
      </c>
      <c r="E7188" s="1" t="s">
        <v>10</v>
      </c>
      <c r="F7188" s="1" t="s">
        <v>1827</v>
      </c>
      <c r="G7188" s="1" t="s">
        <v>24</v>
      </c>
      <c r="H7188" s="1" t="s">
        <v>13</v>
      </c>
      <c r="I7188" s="16"/>
      <c r="J7188" s="16"/>
      <c r="K7188" s="16"/>
      <c r="L7188" s="16"/>
      <c r="M7188" s="16"/>
      <c r="N7188" s="16"/>
      <c r="O7188" s="16"/>
      <c r="P7188" s="16"/>
      <c r="Q7188" s="16"/>
      <c r="R7188" s="16"/>
      <c r="S7188" s="16"/>
      <c r="T7188" s="16"/>
      <c r="U7188" s="16"/>
      <c r="V7188" s="1" t="s">
        <v>4278</v>
      </c>
      <c r="W7188" s="1" t="s">
        <v>2551</v>
      </c>
      <c r="X7188" s="5" t="s">
        <v>4301</v>
      </c>
      <c r="Y7188" s="5" t="s">
        <v>2559</v>
      </c>
      <c r="Z7188" s="5" t="s">
        <v>13</v>
      </c>
      <c r="AA7188" s="5"/>
    </row>
    <row r="7189" spans="1:27" ht="12" customHeight="1" x14ac:dyDescent="0.15">
      <c r="A7189" s="1" t="s">
        <v>1804</v>
      </c>
      <c r="B7189" s="1" t="s">
        <v>156</v>
      </c>
      <c r="C7189" s="1" t="s">
        <v>9</v>
      </c>
      <c r="D7189" s="1" t="s">
        <v>2522</v>
      </c>
      <c r="E7189" s="1" t="s">
        <v>10</v>
      </c>
      <c r="F7189" s="1" t="s">
        <v>1828</v>
      </c>
      <c r="G7189" s="1" t="s">
        <v>12</v>
      </c>
      <c r="H7189" s="1" t="s">
        <v>13</v>
      </c>
      <c r="I7189" s="16"/>
      <c r="J7189" s="16"/>
      <c r="K7189" s="16"/>
      <c r="L7189" s="16"/>
      <c r="M7189" s="16"/>
      <c r="N7189" s="16"/>
      <c r="O7189" s="16"/>
      <c r="P7189" s="16"/>
      <c r="Q7189" s="16"/>
      <c r="R7189" s="16"/>
      <c r="S7189" s="16"/>
      <c r="T7189" s="16"/>
      <c r="U7189" s="16"/>
      <c r="V7189" s="1" t="s">
        <v>4278</v>
      </c>
      <c r="W7189" s="1" t="s">
        <v>2551</v>
      </c>
      <c r="X7189" s="5" t="s">
        <v>4302</v>
      </c>
      <c r="Y7189" s="5" t="s">
        <v>2553</v>
      </c>
      <c r="Z7189" s="5" t="s">
        <v>13</v>
      </c>
      <c r="AA7189" s="5"/>
    </row>
    <row r="7190" spans="1:27" ht="12" customHeight="1" x14ac:dyDescent="0.15">
      <c r="A7190" s="1" t="s">
        <v>1804</v>
      </c>
      <c r="B7190" s="1" t="s">
        <v>156</v>
      </c>
      <c r="C7190" s="1" t="s">
        <v>15</v>
      </c>
      <c r="D7190" s="1" t="s">
        <v>2522</v>
      </c>
      <c r="E7190" s="1" t="s">
        <v>10</v>
      </c>
      <c r="F7190" s="1" t="s">
        <v>1828</v>
      </c>
      <c r="G7190" s="1" t="s">
        <v>16</v>
      </c>
      <c r="H7190" s="1" t="s">
        <v>13</v>
      </c>
      <c r="I7190" s="16"/>
      <c r="J7190" s="16"/>
      <c r="K7190" s="16"/>
      <c r="L7190" s="16"/>
      <c r="M7190" s="16"/>
      <c r="N7190" s="16"/>
      <c r="O7190" s="16"/>
      <c r="P7190" s="16"/>
      <c r="Q7190" s="16"/>
      <c r="R7190" s="16"/>
      <c r="S7190" s="16"/>
      <c r="T7190" s="16"/>
      <c r="U7190" s="16"/>
      <c r="V7190" s="1" t="s">
        <v>4278</v>
      </c>
      <c r="W7190" s="1" t="s">
        <v>2551</v>
      </c>
      <c r="X7190" s="5" t="s">
        <v>4302</v>
      </c>
      <c r="Y7190" s="5" t="s">
        <v>2561</v>
      </c>
      <c r="Z7190" s="5" t="s">
        <v>13</v>
      </c>
      <c r="AA7190" s="5"/>
    </row>
    <row r="7191" spans="1:27" ht="12" customHeight="1" x14ac:dyDescent="0.15">
      <c r="A7191" s="1" t="s">
        <v>1804</v>
      </c>
      <c r="B7191" s="1" t="s">
        <v>156</v>
      </c>
      <c r="C7191" s="1" t="s">
        <v>17</v>
      </c>
      <c r="D7191" s="1" t="s">
        <v>2522</v>
      </c>
      <c r="E7191" s="1" t="s">
        <v>10</v>
      </c>
      <c r="F7191" s="1" t="s">
        <v>1828</v>
      </c>
      <c r="G7191" s="1" t="s">
        <v>18</v>
      </c>
      <c r="H7191" s="1" t="s">
        <v>13</v>
      </c>
      <c r="I7191" s="16"/>
      <c r="J7191" s="16"/>
      <c r="K7191" s="16"/>
      <c r="L7191" s="16"/>
      <c r="M7191" s="16"/>
      <c r="N7191" s="16"/>
      <c r="O7191" s="16"/>
      <c r="P7191" s="16"/>
      <c r="Q7191" s="16"/>
      <c r="R7191" s="16"/>
      <c r="S7191" s="16"/>
      <c r="T7191" s="16"/>
      <c r="U7191" s="16"/>
      <c r="V7191" s="1" t="s">
        <v>4278</v>
      </c>
      <c r="W7191" s="1" t="s">
        <v>2551</v>
      </c>
      <c r="X7191" s="5" t="s">
        <v>4302</v>
      </c>
      <c r="Y7191" s="5" t="s">
        <v>2562</v>
      </c>
      <c r="Z7191" s="5" t="s">
        <v>13</v>
      </c>
      <c r="AA7191" s="5"/>
    </row>
    <row r="7192" spans="1:27" ht="12" customHeight="1" x14ac:dyDescent="0.15">
      <c r="A7192" s="1" t="s">
        <v>1804</v>
      </c>
      <c r="B7192" s="1" t="s">
        <v>156</v>
      </c>
      <c r="C7192" s="1" t="s">
        <v>19</v>
      </c>
      <c r="D7192" s="1" t="s">
        <v>2522</v>
      </c>
      <c r="E7192" s="1" t="s">
        <v>10</v>
      </c>
      <c r="F7192" s="1" t="s">
        <v>1828</v>
      </c>
      <c r="G7192" s="1" t="s">
        <v>242</v>
      </c>
      <c r="H7192" s="1" t="s">
        <v>13</v>
      </c>
      <c r="I7192" s="16"/>
      <c r="J7192" s="16"/>
      <c r="K7192" s="16"/>
      <c r="L7192" s="16"/>
      <c r="M7192" s="16"/>
      <c r="N7192" s="16"/>
      <c r="O7192" s="16"/>
      <c r="P7192" s="16"/>
      <c r="Q7192" s="16"/>
      <c r="R7192" s="16"/>
      <c r="S7192" s="16"/>
      <c r="T7192" s="16"/>
      <c r="U7192" s="16"/>
      <c r="V7192" s="1" t="s">
        <v>4278</v>
      </c>
      <c r="W7192" s="1" t="s">
        <v>2551</v>
      </c>
      <c r="X7192" s="5" t="s">
        <v>4302</v>
      </c>
      <c r="Y7192" s="5" t="s">
        <v>2557</v>
      </c>
      <c r="Z7192" s="5" t="s">
        <v>13</v>
      </c>
      <c r="AA7192" s="5"/>
    </row>
    <row r="7193" spans="1:27" ht="12" customHeight="1" x14ac:dyDescent="0.15">
      <c r="A7193" s="1" t="s">
        <v>1804</v>
      </c>
      <c r="B7193" s="1" t="s">
        <v>156</v>
      </c>
      <c r="C7193" s="1" t="s">
        <v>21</v>
      </c>
      <c r="D7193" s="1" t="s">
        <v>2522</v>
      </c>
      <c r="E7193" s="1" t="s">
        <v>10</v>
      </c>
      <c r="F7193" s="1" t="s">
        <v>1828</v>
      </c>
      <c r="G7193" s="1" t="s">
        <v>245</v>
      </c>
      <c r="H7193" s="1" t="s">
        <v>306</v>
      </c>
      <c r="I7193" s="16"/>
      <c r="J7193" s="16"/>
      <c r="K7193" s="16"/>
      <c r="L7193" s="16"/>
      <c r="M7193" s="16"/>
      <c r="N7193" s="16"/>
      <c r="O7193" s="16"/>
      <c r="P7193" s="16"/>
      <c r="Q7193" s="16"/>
      <c r="R7193" s="16"/>
      <c r="S7193" s="16"/>
      <c r="T7193" s="16"/>
      <c r="U7193" s="16"/>
      <c r="V7193" s="1" t="s">
        <v>4278</v>
      </c>
      <c r="W7193" s="1" t="s">
        <v>2551</v>
      </c>
      <c r="X7193" s="5" t="s">
        <v>4302</v>
      </c>
      <c r="Y7193" s="5" t="s">
        <v>2740</v>
      </c>
      <c r="Z7193" s="5" t="s">
        <v>2788</v>
      </c>
      <c r="AA7193" s="5"/>
    </row>
    <row r="7194" spans="1:27" ht="12" customHeight="1" x14ac:dyDescent="0.15">
      <c r="A7194" s="1" t="s">
        <v>1804</v>
      </c>
      <c r="B7194" s="1" t="s">
        <v>156</v>
      </c>
      <c r="C7194" s="1" t="s">
        <v>23</v>
      </c>
      <c r="D7194" s="1" t="s">
        <v>2522</v>
      </c>
      <c r="E7194" s="1" t="s">
        <v>10</v>
      </c>
      <c r="F7194" s="1" t="s">
        <v>1828</v>
      </c>
      <c r="G7194" s="1" t="s">
        <v>22</v>
      </c>
      <c r="H7194" s="1" t="s">
        <v>13</v>
      </c>
      <c r="I7194" s="16"/>
      <c r="J7194" s="16"/>
      <c r="K7194" s="16"/>
      <c r="L7194" s="16"/>
      <c r="M7194" s="16"/>
      <c r="N7194" s="16"/>
      <c r="O7194" s="16"/>
      <c r="P7194" s="16"/>
      <c r="Q7194" s="16"/>
      <c r="R7194" s="16"/>
      <c r="S7194" s="16"/>
      <c r="T7194" s="16"/>
      <c r="U7194" s="16"/>
      <c r="V7194" s="1" t="s">
        <v>4278</v>
      </c>
      <c r="W7194" s="1" t="s">
        <v>2551</v>
      </c>
      <c r="X7194" s="5" t="s">
        <v>4302</v>
      </c>
      <c r="Y7194" s="5" t="s">
        <v>2564</v>
      </c>
      <c r="Z7194" s="5" t="s">
        <v>13</v>
      </c>
      <c r="AA7194" s="5"/>
    </row>
    <row r="7195" spans="1:27" ht="12" customHeight="1" x14ac:dyDescent="0.15">
      <c r="A7195" s="1" t="s">
        <v>1804</v>
      </c>
      <c r="B7195" s="1" t="s">
        <v>156</v>
      </c>
      <c r="C7195" s="1" t="s">
        <v>77</v>
      </c>
      <c r="D7195" s="1" t="s">
        <v>2522</v>
      </c>
      <c r="E7195" s="1" t="s">
        <v>10</v>
      </c>
      <c r="F7195" s="1" t="s">
        <v>1828</v>
      </c>
      <c r="G7195" s="1" t="s">
        <v>24</v>
      </c>
      <c r="H7195" s="1" t="s">
        <v>13</v>
      </c>
      <c r="I7195" s="16"/>
      <c r="J7195" s="16"/>
      <c r="K7195" s="16"/>
      <c r="L7195" s="16"/>
      <c r="M7195" s="16"/>
      <c r="N7195" s="16"/>
      <c r="O7195" s="16"/>
      <c r="P7195" s="16"/>
      <c r="Q7195" s="16"/>
      <c r="R7195" s="16"/>
      <c r="S7195" s="16"/>
      <c r="T7195" s="16"/>
      <c r="U7195" s="16"/>
      <c r="V7195" s="1" t="s">
        <v>4278</v>
      </c>
      <c r="W7195" s="1" t="s">
        <v>2551</v>
      </c>
      <c r="X7195" s="5" t="s">
        <v>4302</v>
      </c>
      <c r="Y7195" s="5" t="s">
        <v>2559</v>
      </c>
      <c r="Z7195" s="5" t="s">
        <v>13</v>
      </c>
      <c r="AA7195" s="5"/>
    </row>
    <row r="7196" spans="1:27" ht="12" customHeight="1" x14ac:dyDescent="0.15">
      <c r="A7196" s="1" t="s">
        <v>1804</v>
      </c>
      <c r="B7196" s="1" t="s">
        <v>198</v>
      </c>
      <c r="C7196" s="1" t="s">
        <v>9</v>
      </c>
      <c r="D7196" s="1" t="s">
        <v>2522</v>
      </c>
      <c r="E7196" s="1" t="s">
        <v>10</v>
      </c>
      <c r="F7196" s="1" t="s">
        <v>1829</v>
      </c>
      <c r="G7196" s="1" t="s">
        <v>12</v>
      </c>
      <c r="H7196" s="1" t="s">
        <v>13</v>
      </c>
      <c r="I7196" s="16"/>
      <c r="J7196" s="16"/>
      <c r="K7196" s="16"/>
      <c r="L7196" s="16"/>
      <c r="M7196" s="16"/>
      <c r="N7196" s="16"/>
      <c r="O7196" s="16"/>
      <c r="P7196" s="16"/>
      <c r="Q7196" s="16"/>
      <c r="R7196" s="16"/>
      <c r="S7196" s="16"/>
      <c r="T7196" s="16"/>
      <c r="U7196" s="16"/>
      <c r="V7196" s="1" t="s">
        <v>4278</v>
      </c>
      <c r="W7196" s="1" t="s">
        <v>2551</v>
      </c>
      <c r="X7196" s="5" t="s">
        <v>4303</v>
      </c>
      <c r="Y7196" s="5" t="s">
        <v>2553</v>
      </c>
      <c r="Z7196" s="5" t="s">
        <v>13</v>
      </c>
      <c r="AA7196" s="5"/>
    </row>
    <row r="7197" spans="1:27" ht="12" customHeight="1" x14ac:dyDescent="0.15">
      <c r="A7197" s="1" t="s">
        <v>1804</v>
      </c>
      <c r="B7197" s="1" t="s">
        <v>198</v>
      </c>
      <c r="C7197" s="1" t="s">
        <v>15</v>
      </c>
      <c r="D7197" s="1" t="s">
        <v>2522</v>
      </c>
      <c r="E7197" s="1" t="s">
        <v>10</v>
      </c>
      <c r="F7197" s="1" t="s">
        <v>1829</v>
      </c>
      <c r="G7197" s="1" t="s">
        <v>16</v>
      </c>
      <c r="H7197" s="1" t="s">
        <v>13</v>
      </c>
      <c r="I7197" s="16"/>
      <c r="J7197" s="16"/>
      <c r="K7197" s="16"/>
      <c r="L7197" s="16"/>
      <c r="M7197" s="16"/>
      <c r="N7197" s="16"/>
      <c r="O7197" s="16"/>
      <c r="P7197" s="16"/>
      <c r="Q7197" s="16"/>
      <c r="R7197" s="16"/>
      <c r="S7197" s="16"/>
      <c r="T7197" s="16"/>
      <c r="U7197" s="16"/>
      <c r="V7197" s="1" t="s">
        <v>4278</v>
      </c>
      <c r="W7197" s="1" t="s">
        <v>2551</v>
      </c>
      <c r="X7197" s="5" t="s">
        <v>4303</v>
      </c>
      <c r="Y7197" s="5" t="s">
        <v>2561</v>
      </c>
      <c r="Z7197" s="5" t="s">
        <v>13</v>
      </c>
      <c r="AA7197" s="5"/>
    </row>
    <row r="7198" spans="1:27" ht="12" customHeight="1" x14ac:dyDescent="0.15">
      <c r="A7198" s="1" t="s">
        <v>1804</v>
      </c>
      <c r="B7198" s="1" t="s">
        <v>198</v>
      </c>
      <c r="C7198" s="1" t="s">
        <v>17</v>
      </c>
      <c r="D7198" s="1" t="s">
        <v>2522</v>
      </c>
      <c r="E7198" s="1" t="s">
        <v>10</v>
      </c>
      <c r="F7198" s="1" t="s">
        <v>1829</v>
      </c>
      <c r="G7198" s="1" t="s">
        <v>18</v>
      </c>
      <c r="H7198" s="1" t="s">
        <v>13</v>
      </c>
      <c r="I7198" s="16"/>
      <c r="J7198" s="16"/>
      <c r="K7198" s="16"/>
      <c r="L7198" s="16"/>
      <c r="M7198" s="16"/>
      <c r="N7198" s="16"/>
      <c r="O7198" s="16"/>
      <c r="P7198" s="16"/>
      <c r="Q7198" s="16"/>
      <c r="R7198" s="16"/>
      <c r="S7198" s="16"/>
      <c r="T7198" s="16"/>
      <c r="U7198" s="16"/>
      <c r="V7198" s="1" t="s">
        <v>4278</v>
      </c>
      <c r="W7198" s="1" t="s">
        <v>2551</v>
      </c>
      <c r="X7198" s="5" t="s">
        <v>4303</v>
      </c>
      <c r="Y7198" s="5" t="s">
        <v>2562</v>
      </c>
      <c r="Z7198" s="5" t="s">
        <v>13</v>
      </c>
      <c r="AA7198" s="5"/>
    </row>
    <row r="7199" spans="1:27" ht="12" customHeight="1" x14ac:dyDescent="0.15">
      <c r="A7199" s="1" t="s">
        <v>1804</v>
      </c>
      <c r="B7199" s="1" t="s">
        <v>198</v>
      </c>
      <c r="C7199" s="1" t="s">
        <v>19</v>
      </c>
      <c r="D7199" s="1" t="s">
        <v>2522</v>
      </c>
      <c r="E7199" s="1" t="s">
        <v>10</v>
      </c>
      <c r="F7199" s="1" t="s">
        <v>1829</v>
      </c>
      <c r="G7199" s="1" t="s">
        <v>242</v>
      </c>
      <c r="H7199" s="1" t="s">
        <v>13</v>
      </c>
      <c r="I7199" s="16"/>
      <c r="J7199" s="16"/>
      <c r="K7199" s="16"/>
      <c r="L7199" s="16"/>
      <c r="M7199" s="16"/>
      <c r="N7199" s="16"/>
      <c r="O7199" s="16"/>
      <c r="P7199" s="16"/>
      <c r="Q7199" s="16"/>
      <c r="R7199" s="16"/>
      <c r="S7199" s="16"/>
      <c r="T7199" s="16"/>
      <c r="U7199" s="16"/>
      <c r="V7199" s="1" t="s">
        <v>4278</v>
      </c>
      <c r="W7199" s="1" t="s">
        <v>2551</v>
      </c>
      <c r="X7199" s="5" t="s">
        <v>4303</v>
      </c>
      <c r="Y7199" s="5" t="s">
        <v>2557</v>
      </c>
      <c r="Z7199" s="5" t="s">
        <v>13</v>
      </c>
      <c r="AA7199" s="5"/>
    </row>
    <row r="7200" spans="1:27" ht="12" customHeight="1" x14ac:dyDescent="0.15">
      <c r="A7200" s="1" t="s">
        <v>1804</v>
      </c>
      <c r="B7200" s="1" t="s">
        <v>198</v>
      </c>
      <c r="C7200" s="1" t="s">
        <v>21</v>
      </c>
      <c r="D7200" s="1" t="s">
        <v>2522</v>
      </c>
      <c r="E7200" s="1" t="s">
        <v>10</v>
      </c>
      <c r="F7200" s="1" t="s">
        <v>1829</v>
      </c>
      <c r="G7200" s="1" t="s">
        <v>245</v>
      </c>
      <c r="H7200" s="1" t="s">
        <v>306</v>
      </c>
      <c r="I7200" s="16"/>
      <c r="J7200" s="16"/>
      <c r="K7200" s="16"/>
      <c r="L7200" s="16"/>
      <c r="M7200" s="16"/>
      <c r="N7200" s="16"/>
      <c r="O7200" s="16"/>
      <c r="P7200" s="16"/>
      <c r="Q7200" s="16"/>
      <c r="R7200" s="16"/>
      <c r="S7200" s="16"/>
      <c r="T7200" s="16"/>
      <c r="U7200" s="16"/>
      <c r="V7200" s="1" t="s">
        <v>4278</v>
      </c>
      <c r="W7200" s="1" t="s">
        <v>2551</v>
      </c>
      <c r="X7200" s="5" t="s">
        <v>4303</v>
      </c>
      <c r="Y7200" s="5" t="s">
        <v>2740</v>
      </c>
      <c r="Z7200" s="5" t="s">
        <v>2788</v>
      </c>
      <c r="AA7200" s="5"/>
    </row>
    <row r="7201" spans="1:27" ht="12" customHeight="1" x14ac:dyDescent="0.15">
      <c r="A7201" s="1" t="s">
        <v>1804</v>
      </c>
      <c r="B7201" s="1" t="s">
        <v>198</v>
      </c>
      <c r="C7201" s="1" t="s">
        <v>23</v>
      </c>
      <c r="D7201" s="1" t="s">
        <v>2522</v>
      </c>
      <c r="E7201" s="1" t="s">
        <v>10</v>
      </c>
      <c r="F7201" s="1" t="s">
        <v>1829</v>
      </c>
      <c r="G7201" s="1" t="s">
        <v>22</v>
      </c>
      <c r="H7201" s="1" t="s">
        <v>13</v>
      </c>
      <c r="I7201" s="16"/>
      <c r="J7201" s="16"/>
      <c r="K7201" s="16"/>
      <c r="L7201" s="16"/>
      <c r="M7201" s="16"/>
      <c r="N7201" s="16"/>
      <c r="O7201" s="16"/>
      <c r="P7201" s="16"/>
      <c r="Q7201" s="16"/>
      <c r="R7201" s="16"/>
      <c r="S7201" s="16"/>
      <c r="T7201" s="16"/>
      <c r="U7201" s="16"/>
      <c r="V7201" s="1" t="s">
        <v>4278</v>
      </c>
      <c r="W7201" s="1" t="s">
        <v>2551</v>
      </c>
      <c r="X7201" s="5" t="s">
        <v>4303</v>
      </c>
      <c r="Y7201" s="5" t="s">
        <v>2564</v>
      </c>
      <c r="Z7201" s="5" t="s">
        <v>13</v>
      </c>
      <c r="AA7201" s="5"/>
    </row>
    <row r="7202" spans="1:27" ht="12" customHeight="1" x14ac:dyDescent="0.15">
      <c r="A7202" s="1" t="s">
        <v>1804</v>
      </c>
      <c r="B7202" s="1" t="s">
        <v>198</v>
      </c>
      <c r="C7202" s="1" t="s">
        <v>77</v>
      </c>
      <c r="D7202" s="1" t="s">
        <v>2522</v>
      </c>
      <c r="E7202" s="1" t="s">
        <v>10</v>
      </c>
      <c r="F7202" s="1" t="s">
        <v>1829</v>
      </c>
      <c r="G7202" s="1" t="s">
        <v>24</v>
      </c>
      <c r="H7202" s="1" t="s">
        <v>13</v>
      </c>
      <c r="I7202" s="16"/>
      <c r="J7202" s="16"/>
      <c r="K7202" s="16"/>
      <c r="L7202" s="16"/>
      <c r="M7202" s="16"/>
      <c r="N7202" s="16"/>
      <c r="O7202" s="16"/>
      <c r="P7202" s="16"/>
      <c r="Q7202" s="16"/>
      <c r="R7202" s="16"/>
      <c r="S7202" s="16"/>
      <c r="T7202" s="16"/>
      <c r="U7202" s="16"/>
      <c r="V7202" s="1" t="s">
        <v>4278</v>
      </c>
      <c r="W7202" s="1" t="s">
        <v>2551</v>
      </c>
      <c r="X7202" s="5" t="s">
        <v>4303</v>
      </c>
      <c r="Y7202" s="5" t="s">
        <v>2559</v>
      </c>
      <c r="Z7202" s="5" t="s">
        <v>13</v>
      </c>
      <c r="AA7202" s="5"/>
    </row>
    <row r="7203" spans="1:27" ht="12" customHeight="1" x14ac:dyDescent="0.15">
      <c r="A7203" s="1" t="s">
        <v>1804</v>
      </c>
      <c r="B7203" s="1" t="s">
        <v>200</v>
      </c>
      <c r="C7203" s="1" t="s">
        <v>9</v>
      </c>
      <c r="D7203" s="1" t="s">
        <v>2522</v>
      </c>
      <c r="E7203" s="1" t="s">
        <v>10</v>
      </c>
      <c r="F7203" s="1" t="s">
        <v>1830</v>
      </c>
      <c r="G7203" s="1" t="s">
        <v>12</v>
      </c>
      <c r="H7203" s="1" t="s">
        <v>13</v>
      </c>
      <c r="I7203" s="16"/>
      <c r="J7203" s="16"/>
      <c r="K7203" s="16"/>
      <c r="L7203" s="16"/>
      <c r="M7203" s="16"/>
      <c r="N7203" s="16"/>
      <c r="O7203" s="16"/>
      <c r="P7203" s="16"/>
      <c r="Q7203" s="36"/>
      <c r="R7203" s="36"/>
      <c r="S7203" s="16"/>
      <c r="T7203" s="16"/>
      <c r="U7203" s="16"/>
      <c r="V7203" s="1" t="s">
        <v>4278</v>
      </c>
      <c r="W7203" s="1" t="s">
        <v>2551</v>
      </c>
      <c r="X7203" s="5" t="s">
        <v>4304</v>
      </c>
      <c r="Y7203" s="5" t="s">
        <v>2553</v>
      </c>
      <c r="Z7203" s="5" t="s">
        <v>13</v>
      </c>
      <c r="AA7203" s="5"/>
    </row>
    <row r="7204" spans="1:27" ht="12" customHeight="1" x14ac:dyDescent="0.15">
      <c r="A7204" s="1" t="s">
        <v>1804</v>
      </c>
      <c r="B7204" s="1" t="s">
        <v>200</v>
      </c>
      <c r="C7204" s="1" t="s">
        <v>15</v>
      </c>
      <c r="D7204" s="1" t="s">
        <v>2522</v>
      </c>
      <c r="E7204" s="1" t="s">
        <v>10</v>
      </c>
      <c r="F7204" s="1" t="s">
        <v>1830</v>
      </c>
      <c r="G7204" s="1" t="s">
        <v>16</v>
      </c>
      <c r="H7204" s="1" t="s">
        <v>13</v>
      </c>
      <c r="I7204" s="16"/>
      <c r="J7204" s="16"/>
      <c r="K7204" s="16"/>
      <c r="L7204" s="16"/>
      <c r="M7204" s="16"/>
      <c r="N7204" s="16"/>
      <c r="O7204" s="16"/>
      <c r="P7204" s="16"/>
      <c r="Q7204" s="36"/>
      <c r="R7204" s="36"/>
      <c r="S7204" s="16"/>
      <c r="T7204" s="16"/>
      <c r="U7204" s="16"/>
      <c r="V7204" s="1" t="s">
        <v>4278</v>
      </c>
      <c r="W7204" s="1" t="s">
        <v>2551</v>
      </c>
      <c r="X7204" s="5" t="s">
        <v>4304</v>
      </c>
      <c r="Y7204" s="5" t="s">
        <v>2561</v>
      </c>
      <c r="Z7204" s="5" t="s">
        <v>13</v>
      </c>
      <c r="AA7204" s="5"/>
    </row>
    <row r="7205" spans="1:27" ht="12" customHeight="1" x14ac:dyDescent="0.15">
      <c r="A7205" s="1" t="s">
        <v>1804</v>
      </c>
      <c r="B7205" s="1" t="s">
        <v>200</v>
      </c>
      <c r="C7205" s="1" t="s">
        <v>17</v>
      </c>
      <c r="D7205" s="1" t="s">
        <v>2522</v>
      </c>
      <c r="E7205" s="1" t="s">
        <v>10</v>
      </c>
      <c r="F7205" s="1" t="s">
        <v>1830</v>
      </c>
      <c r="G7205" s="1" t="s">
        <v>18</v>
      </c>
      <c r="H7205" s="1" t="s">
        <v>13</v>
      </c>
      <c r="I7205" s="16"/>
      <c r="J7205" s="16"/>
      <c r="K7205" s="16"/>
      <c r="L7205" s="16"/>
      <c r="M7205" s="16"/>
      <c r="N7205" s="16"/>
      <c r="O7205" s="16"/>
      <c r="P7205" s="16"/>
      <c r="Q7205" s="36"/>
      <c r="R7205" s="36"/>
      <c r="S7205" s="16"/>
      <c r="T7205" s="16"/>
      <c r="U7205" s="16"/>
      <c r="V7205" s="1" t="s">
        <v>4278</v>
      </c>
      <c r="W7205" s="1" t="s">
        <v>2551</v>
      </c>
      <c r="X7205" s="5" t="s">
        <v>4304</v>
      </c>
      <c r="Y7205" s="5" t="s">
        <v>2562</v>
      </c>
      <c r="Z7205" s="5" t="s">
        <v>13</v>
      </c>
      <c r="AA7205" s="5"/>
    </row>
    <row r="7206" spans="1:27" ht="12" customHeight="1" x14ac:dyDescent="0.15">
      <c r="A7206" s="1" t="s">
        <v>1804</v>
      </c>
      <c r="B7206" s="1" t="s">
        <v>200</v>
      </c>
      <c r="C7206" s="1" t="s">
        <v>19</v>
      </c>
      <c r="D7206" s="1" t="s">
        <v>2522</v>
      </c>
      <c r="E7206" s="1" t="s">
        <v>10</v>
      </c>
      <c r="F7206" s="1" t="s">
        <v>1830</v>
      </c>
      <c r="G7206" s="1" t="s">
        <v>242</v>
      </c>
      <c r="H7206" s="1" t="s">
        <v>13</v>
      </c>
      <c r="I7206" s="16"/>
      <c r="J7206" s="16"/>
      <c r="K7206" s="16"/>
      <c r="L7206" s="16"/>
      <c r="M7206" s="16"/>
      <c r="N7206" s="16"/>
      <c r="O7206" s="16"/>
      <c r="P7206" s="16"/>
      <c r="Q7206" s="36"/>
      <c r="R7206" s="36"/>
      <c r="S7206" s="16"/>
      <c r="T7206" s="16"/>
      <c r="U7206" s="16"/>
      <c r="V7206" s="1" t="s">
        <v>4278</v>
      </c>
      <c r="W7206" s="1" t="s">
        <v>2551</v>
      </c>
      <c r="X7206" s="5" t="s">
        <v>4304</v>
      </c>
      <c r="Y7206" s="5" t="s">
        <v>2557</v>
      </c>
      <c r="Z7206" s="5" t="s">
        <v>13</v>
      </c>
      <c r="AA7206" s="5"/>
    </row>
    <row r="7207" spans="1:27" ht="12" customHeight="1" x14ac:dyDescent="0.15">
      <c r="A7207" s="1" t="s">
        <v>1804</v>
      </c>
      <c r="B7207" s="1" t="s">
        <v>200</v>
      </c>
      <c r="C7207" s="1" t="s">
        <v>21</v>
      </c>
      <c r="D7207" s="1" t="s">
        <v>2522</v>
      </c>
      <c r="E7207" s="1" t="s">
        <v>10</v>
      </c>
      <c r="F7207" s="1" t="s">
        <v>1830</v>
      </c>
      <c r="G7207" s="1" t="s">
        <v>245</v>
      </c>
      <c r="H7207" s="1" t="s">
        <v>306</v>
      </c>
      <c r="I7207" s="16"/>
      <c r="J7207" s="16"/>
      <c r="K7207" s="16"/>
      <c r="L7207" s="16"/>
      <c r="M7207" s="16"/>
      <c r="N7207" s="16"/>
      <c r="O7207" s="16"/>
      <c r="P7207" s="16"/>
      <c r="Q7207" s="36"/>
      <c r="R7207" s="36"/>
      <c r="S7207" s="16"/>
      <c r="T7207" s="16"/>
      <c r="U7207" s="16"/>
      <c r="V7207" s="1" t="s">
        <v>4278</v>
      </c>
      <c r="W7207" s="1" t="s">
        <v>2551</v>
      </c>
      <c r="X7207" s="5" t="s">
        <v>4304</v>
      </c>
      <c r="Y7207" s="5" t="s">
        <v>2740</v>
      </c>
      <c r="Z7207" s="5" t="s">
        <v>2788</v>
      </c>
      <c r="AA7207" s="5"/>
    </row>
    <row r="7208" spans="1:27" ht="12" customHeight="1" x14ac:dyDescent="0.15">
      <c r="A7208" s="1" t="s">
        <v>1804</v>
      </c>
      <c r="B7208" s="1" t="s">
        <v>200</v>
      </c>
      <c r="C7208" s="1" t="s">
        <v>23</v>
      </c>
      <c r="D7208" s="1" t="s">
        <v>2522</v>
      </c>
      <c r="E7208" s="1" t="s">
        <v>10</v>
      </c>
      <c r="F7208" s="1" t="s">
        <v>1830</v>
      </c>
      <c r="G7208" s="1" t="s">
        <v>22</v>
      </c>
      <c r="H7208" s="1" t="s">
        <v>13</v>
      </c>
      <c r="I7208" s="16"/>
      <c r="J7208" s="16"/>
      <c r="K7208" s="16"/>
      <c r="L7208" s="16"/>
      <c r="M7208" s="16"/>
      <c r="N7208" s="16"/>
      <c r="O7208" s="16"/>
      <c r="P7208" s="16"/>
      <c r="Q7208" s="36"/>
      <c r="R7208" s="36"/>
      <c r="S7208" s="16"/>
      <c r="T7208" s="16"/>
      <c r="U7208" s="16"/>
      <c r="V7208" s="1" t="s">
        <v>4278</v>
      </c>
      <c r="W7208" s="1" t="s">
        <v>2551</v>
      </c>
      <c r="X7208" s="5" t="s">
        <v>4304</v>
      </c>
      <c r="Y7208" s="5" t="s">
        <v>2564</v>
      </c>
      <c r="Z7208" s="5" t="s">
        <v>13</v>
      </c>
      <c r="AA7208" s="5"/>
    </row>
    <row r="7209" spans="1:27" ht="12" customHeight="1" x14ac:dyDescent="0.15">
      <c r="A7209" s="1" t="s">
        <v>1804</v>
      </c>
      <c r="B7209" s="1" t="s">
        <v>200</v>
      </c>
      <c r="C7209" s="1" t="s">
        <v>77</v>
      </c>
      <c r="D7209" s="1" t="s">
        <v>2522</v>
      </c>
      <c r="E7209" s="1" t="s">
        <v>10</v>
      </c>
      <c r="F7209" s="1" t="s">
        <v>1830</v>
      </c>
      <c r="G7209" s="1" t="s">
        <v>24</v>
      </c>
      <c r="H7209" s="1" t="s">
        <v>13</v>
      </c>
      <c r="I7209" s="16"/>
      <c r="J7209" s="16"/>
      <c r="K7209" s="16"/>
      <c r="L7209" s="16"/>
      <c r="M7209" s="16"/>
      <c r="N7209" s="16"/>
      <c r="O7209" s="16"/>
      <c r="P7209" s="16"/>
      <c r="Q7209" s="36"/>
      <c r="R7209" s="36"/>
      <c r="S7209" s="16"/>
      <c r="T7209" s="16"/>
      <c r="U7209" s="16"/>
      <c r="V7209" s="1" t="s">
        <v>4278</v>
      </c>
      <c r="W7209" s="1" t="s">
        <v>2551</v>
      </c>
      <c r="X7209" s="5" t="s">
        <v>4304</v>
      </c>
      <c r="Y7209" s="5" t="s">
        <v>2559</v>
      </c>
      <c r="Z7209" s="5" t="s">
        <v>13</v>
      </c>
      <c r="AA7209" s="5"/>
    </row>
    <row r="7210" spans="1:27" ht="12" customHeight="1" x14ac:dyDescent="0.15">
      <c r="A7210" s="1" t="s">
        <v>1804</v>
      </c>
      <c r="B7210" s="1" t="s">
        <v>202</v>
      </c>
      <c r="C7210" s="1" t="s">
        <v>9</v>
      </c>
      <c r="D7210" s="1" t="s">
        <v>2522</v>
      </c>
      <c r="E7210" s="1" t="s">
        <v>10</v>
      </c>
      <c r="F7210" s="1" t="s">
        <v>1831</v>
      </c>
      <c r="G7210" s="1" t="s">
        <v>12</v>
      </c>
      <c r="H7210" s="1" t="s">
        <v>13</v>
      </c>
      <c r="I7210" s="16"/>
      <c r="J7210" s="16"/>
      <c r="K7210" s="16"/>
      <c r="L7210" s="16"/>
      <c r="M7210" s="16"/>
      <c r="N7210" s="16"/>
      <c r="O7210" s="16"/>
      <c r="P7210" s="16"/>
      <c r="Q7210" s="36"/>
      <c r="R7210" s="36"/>
      <c r="S7210" s="16"/>
      <c r="T7210" s="16"/>
      <c r="U7210" s="16"/>
      <c r="V7210" s="1" t="s">
        <v>4278</v>
      </c>
      <c r="W7210" s="1" t="s">
        <v>2551</v>
      </c>
      <c r="X7210" s="5" t="s">
        <v>4305</v>
      </c>
      <c r="Y7210" s="5" t="s">
        <v>2553</v>
      </c>
      <c r="Z7210" s="5" t="s">
        <v>13</v>
      </c>
      <c r="AA7210" s="5"/>
    </row>
    <row r="7211" spans="1:27" ht="12" customHeight="1" x14ac:dyDescent="0.15">
      <c r="A7211" s="1" t="s">
        <v>1804</v>
      </c>
      <c r="B7211" s="1" t="s">
        <v>202</v>
      </c>
      <c r="C7211" s="1" t="s">
        <v>15</v>
      </c>
      <c r="D7211" s="1" t="s">
        <v>2522</v>
      </c>
      <c r="E7211" s="1" t="s">
        <v>10</v>
      </c>
      <c r="F7211" s="1" t="s">
        <v>1831</v>
      </c>
      <c r="G7211" s="1" t="s">
        <v>16</v>
      </c>
      <c r="H7211" s="1" t="s">
        <v>13</v>
      </c>
      <c r="I7211" s="16"/>
      <c r="J7211" s="16"/>
      <c r="K7211" s="16"/>
      <c r="L7211" s="16"/>
      <c r="M7211" s="16"/>
      <c r="N7211" s="16"/>
      <c r="O7211" s="16"/>
      <c r="P7211" s="16"/>
      <c r="Q7211" s="36"/>
      <c r="R7211" s="36"/>
      <c r="S7211" s="16"/>
      <c r="T7211" s="16"/>
      <c r="U7211" s="16"/>
      <c r="V7211" s="1" t="s">
        <v>4278</v>
      </c>
      <c r="W7211" s="1" t="s">
        <v>2551</v>
      </c>
      <c r="X7211" s="5" t="s">
        <v>4305</v>
      </c>
      <c r="Y7211" s="5" t="s">
        <v>2561</v>
      </c>
      <c r="Z7211" s="5" t="s">
        <v>13</v>
      </c>
      <c r="AA7211" s="5"/>
    </row>
    <row r="7212" spans="1:27" ht="12" customHeight="1" x14ac:dyDescent="0.15">
      <c r="A7212" s="1" t="s">
        <v>1804</v>
      </c>
      <c r="B7212" s="1" t="s">
        <v>202</v>
      </c>
      <c r="C7212" s="1" t="s">
        <v>17</v>
      </c>
      <c r="D7212" s="1" t="s">
        <v>2522</v>
      </c>
      <c r="E7212" s="1" t="s">
        <v>10</v>
      </c>
      <c r="F7212" s="1" t="s">
        <v>1831</v>
      </c>
      <c r="G7212" s="1" t="s">
        <v>18</v>
      </c>
      <c r="H7212" s="1" t="s">
        <v>13</v>
      </c>
      <c r="I7212" s="16"/>
      <c r="J7212" s="16"/>
      <c r="K7212" s="16"/>
      <c r="L7212" s="16"/>
      <c r="M7212" s="16"/>
      <c r="N7212" s="16"/>
      <c r="O7212" s="16"/>
      <c r="P7212" s="16"/>
      <c r="Q7212" s="36"/>
      <c r="R7212" s="36"/>
      <c r="S7212" s="16"/>
      <c r="T7212" s="16"/>
      <c r="U7212" s="16"/>
      <c r="V7212" s="1" t="s">
        <v>4278</v>
      </c>
      <c r="W7212" s="1" t="s">
        <v>2551</v>
      </c>
      <c r="X7212" s="5" t="s">
        <v>4305</v>
      </c>
      <c r="Y7212" s="5" t="s">
        <v>2562</v>
      </c>
      <c r="Z7212" s="5" t="s">
        <v>13</v>
      </c>
      <c r="AA7212" s="5"/>
    </row>
    <row r="7213" spans="1:27" ht="12" customHeight="1" x14ac:dyDescent="0.15">
      <c r="A7213" s="1" t="s">
        <v>1804</v>
      </c>
      <c r="B7213" s="1" t="s">
        <v>202</v>
      </c>
      <c r="C7213" s="1" t="s">
        <v>19</v>
      </c>
      <c r="D7213" s="1" t="s">
        <v>2522</v>
      </c>
      <c r="E7213" s="1" t="s">
        <v>10</v>
      </c>
      <c r="F7213" s="1" t="s">
        <v>1831</v>
      </c>
      <c r="G7213" s="1" t="s">
        <v>242</v>
      </c>
      <c r="H7213" s="1" t="s">
        <v>13</v>
      </c>
      <c r="I7213" s="16"/>
      <c r="J7213" s="16"/>
      <c r="K7213" s="16"/>
      <c r="L7213" s="16"/>
      <c r="M7213" s="16"/>
      <c r="N7213" s="16"/>
      <c r="O7213" s="16"/>
      <c r="P7213" s="16"/>
      <c r="Q7213" s="36"/>
      <c r="R7213" s="36"/>
      <c r="S7213" s="16"/>
      <c r="T7213" s="16"/>
      <c r="U7213" s="16"/>
      <c r="V7213" s="1" t="s">
        <v>4278</v>
      </c>
      <c r="W7213" s="1" t="s">
        <v>2551</v>
      </c>
      <c r="X7213" s="5" t="s">
        <v>4305</v>
      </c>
      <c r="Y7213" s="5" t="s">
        <v>2557</v>
      </c>
      <c r="Z7213" s="5" t="s">
        <v>13</v>
      </c>
      <c r="AA7213" s="5"/>
    </row>
    <row r="7214" spans="1:27" ht="12" customHeight="1" x14ac:dyDescent="0.15">
      <c r="A7214" s="1" t="s">
        <v>1804</v>
      </c>
      <c r="B7214" s="1" t="s">
        <v>202</v>
      </c>
      <c r="C7214" s="1" t="s">
        <v>21</v>
      </c>
      <c r="D7214" s="1" t="s">
        <v>2522</v>
      </c>
      <c r="E7214" s="1" t="s">
        <v>10</v>
      </c>
      <c r="F7214" s="1" t="s">
        <v>1831</v>
      </c>
      <c r="G7214" s="1" t="s">
        <v>245</v>
      </c>
      <c r="H7214" s="1" t="s">
        <v>306</v>
      </c>
      <c r="I7214" s="16"/>
      <c r="J7214" s="16"/>
      <c r="K7214" s="16"/>
      <c r="L7214" s="16"/>
      <c r="M7214" s="16"/>
      <c r="N7214" s="16"/>
      <c r="O7214" s="16"/>
      <c r="P7214" s="16"/>
      <c r="Q7214" s="16"/>
      <c r="R7214" s="16"/>
      <c r="S7214" s="16"/>
      <c r="T7214" s="16"/>
      <c r="U7214" s="16"/>
      <c r="V7214" s="1" t="s">
        <v>4278</v>
      </c>
      <c r="W7214" s="1" t="s">
        <v>2551</v>
      </c>
      <c r="X7214" s="5" t="s">
        <v>4305</v>
      </c>
      <c r="Y7214" s="5" t="s">
        <v>2740</v>
      </c>
      <c r="Z7214" s="5" t="s">
        <v>2788</v>
      </c>
      <c r="AA7214" s="5"/>
    </row>
    <row r="7215" spans="1:27" ht="12" customHeight="1" x14ac:dyDescent="0.15">
      <c r="A7215" s="1" t="s">
        <v>1804</v>
      </c>
      <c r="B7215" s="1" t="s">
        <v>202</v>
      </c>
      <c r="C7215" s="1" t="s">
        <v>23</v>
      </c>
      <c r="D7215" s="1" t="s">
        <v>2522</v>
      </c>
      <c r="E7215" s="1" t="s">
        <v>10</v>
      </c>
      <c r="F7215" s="1" t="s">
        <v>1831</v>
      </c>
      <c r="G7215" s="1" t="s">
        <v>22</v>
      </c>
      <c r="H7215" s="1" t="s">
        <v>13</v>
      </c>
      <c r="I7215" s="16"/>
      <c r="J7215" s="16"/>
      <c r="K7215" s="16"/>
      <c r="L7215" s="16"/>
      <c r="M7215" s="16"/>
      <c r="N7215" s="16"/>
      <c r="O7215" s="16"/>
      <c r="P7215" s="16"/>
      <c r="Q7215" s="16"/>
      <c r="R7215" s="16"/>
      <c r="S7215" s="16"/>
      <c r="T7215" s="16"/>
      <c r="U7215" s="16"/>
      <c r="V7215" s="1" t="s">
        <v>4278</v>
      </c>
      <c r="W7215" s="1" t="s">
        <v>2551</v>
      </c>
      <c r="X7215" s="5" t="s">
        <v>4305</v>
      </c>
      <c r="Y7215" s="5" t="s">
        <v>2564</v>
      </c>
      <c r="Z7215" s="5" t="s">
        <v>13</v>
      </c>
      <c r="AA7215" s="5"/>
    </row>
    <row r="7216" spans="1:27" ht="12" customHeight="1" x14ac:dyDescent="0.15">
      <c r="A7216" s="1" t="s">
        <v>1804</v>
      </c>
      <c r="B7216" s="1" t="s">
        <v>202</v>
      </c>
      <c r="C7216" s="1" t="s">
        <v>77</v>
      </c>
      <c r="D7216" s="1" t="s">
        <v>2522</v>
      </c>
      <c r="E7216" s="1" t="s">
        <v>10</v>
      </c>
      <c r="F7216" s="1" t="s">
        <v>1831</v>
      </c>
      <c r="G7216" s="1" t="s">
        <v>24</v>
      </c>
      <c r="H7216" s="1" t="s">
        <v>13</v>
      </c>
      <c r="I7216" s="16"/>
      <c r="J7216" s="16"/>
      <c r="K7216" s="16"/>
      <c r="L7216" s="16"/>
      <c r="M7216" s="16"/>
      <c r="N7216" s="16"/>
      <c r="O7216" s="16"/>
      <c r="P7216" s="16"/>
      <c r="Q7216" s="16"/>
      <c r="R7216" s="16"/>
      <c r="S7216" s="16"/>
      <c r="T7216" s="16"/>
      <c r="U7216" s="16"/>
      <c r="V7216" s="1" t="s">
        <v>4278</v>
      </c>
      <c r="W7216" s="1" t="s">
        <v>2551</v>
      </c>
      <c r="X7216" s="5" t="s">
        <v>4305</v>
      </c>
      <c r="Y7216" s="5" t="s">
        <v>2559</v>
      </c>
      <c r="Z7216" s="5" t="s">
        <v>13</v>
      </c>
      <c r="AA7216" s="5"/>
    </row>
    <row r="7217" spans="1:27" ht="12" customHeight="1" x14ac:dyDescent="0.15">
      <c r="A7217" s="1" t="s">
        <v>1804</v>
      </c>
      <c r="B7217" s="1" t="s">
        <v>204</v>
      </c>
      <c r="C7217" s="1" t="s">
        <v>9</v>
      </c>
      <c r="D7217" s="1" t="s">
        <v>2522</v>
      </c>
      <c r="E7217" s="1" t="s">
        <v>10</v>
      </c>
      <c r="F7217" s="1" t="s">
        <v>1832</v>
      </c>
      <c r="G7217" s="1" t="s">
        <v>12</v>
      </c>
      <c r="H7217" s="1" t="s">
        <v>13</v>
      </c>
      <c r="I7217" s="16"/>
      <c r="J7217" s="16"/>
      <c r="K7217" s="16"/>
      <c r="L7217" s="16"/>
      <c r="M7217" s="16"/>
      <c r="N7217" s="16"/>
      <c r="O7217" s="16"/>
      <c r="P7217" s="16"/>
      <c r="Q7217" s="16"/>
      <c r="R7217" s="16"/>
      <c r="S7217" s="16"/>
      <c r="T7217" s="16"/>
      <c r="U7217" s="16"/>
      <c r="V7217" s="1" t="s">
        <v>4278</v>
      </c>
      <c r="W7217" s="1" t="s">
        <v>2551</v>
      </c>
      <c r="X7217" s="5" t="s">
        <v>4306</v>
      </c>
      <c r="Y7217" s="5" t="s">
        <v>2553</v>
      </c>
      <c r="Z7217" s="5" t="s">
        <v>13</v>
      </c>
      <c r="AA7217" s="5"/>
    </row>
    <row r="7218" spans="1:27" ht="12" customHeight="1" x14ac:dyDescent="0.15">
      <c r="A7218" s="1" t="s">
        <v>1804</v>
      </c>
      <c r="B7218" s="1" t="s">
        <v>204</v>
      </c>
      <c r="C7218" s="1" t="s">
        <v>15</v>
      </c>
      <c r="D7218" s="1" t="s">
        <v>2522</v>
      </c>
      <c r="E7218" s="1" t="s">
        <v>10</v>
      </c>
      <c r="F7218" s="1" t="s">
        <v>1832</v>
      </c>
      <c r="G7218" s="1" t="s">
        <v>16</v>
      </c>
      <c r="H7218" s="1" t="s">
        <v>13</v>
      </c>
      <c r="I7218" s="16"/>
      <c r="J7218" s="16"/>
      <c r="K7218" s="16"/>
      <c r="L7218" s="16"/>
      <c r="M7218" s="16"/>
      <c r="N7218" s="16"/>
      <c r="O7218" s="16"/>
      <c r="P7218" s="16"/>
      <c r="Q7218" s="16"/>
      <c r="R7218" s="16"/>
      <c r="S7218" s="16"/>
      <c r="T7218" s="16"/>
      <c r="U7218" s="16"/>
      <c r="V7218" s="1" t="s">
        <v>4278</v>
      </c>
      <c r="W7218" s="1" t="s">
        <v>2551</v>
      </c>
      <c r="X7218" s="5" t="s">
        <v>4306</v>
      </c>
      <c r="Y7218" s="5" t="s">
        <v>2561</v>
      </c>
      <c r="Z7218" s="5" t="s">
        <v>13</v>
      </c>
      <c r="AA7218" s="5"/>
    </row>
    <row r="7219" spans="1:27" ht="12" customHeight="1" x14ac:dyDescent="0.15">
      <c r="A7219" s="1" t="s">
        <v>1804</v>
      </c>
      <c r="B7219" s="1" t="s">
        <v>204</v>
      </c>
      <c r="C7219" s="1" t="s">
        <v>17</v>
      </c>
      <c r="D7219" s="1" t="s">
        <v>2522</v>
      </c>
      <c r="E7219" s="1" t="s">
        <v>10</v>
      </c>
      <c r="F7219" s="1" t="s">
        <v>1832</v>
      </c>
      <c r="G7219" s="1" t="s">
        <v>18</v>
      </c>
      <c r="H7219" s="1" t="s">
        <v>13</v>
      </c>
      <c r="I7219" s="16"/>
      <c r="J7219" s="16"/>
      <c r="K7219" s="16"/>
      <c r="L7219" s="16"/>
      <c r="M7219" s="16"/>
      <c r="N7219" s="16"/>
      <c r="O7219" s="16"/>
      <c r="P7219" s="16"/>
      <c r="Q7219" s="16"/>
      <c r="R7219" s="16"/>
      <c r="S7219" s="16"/>
      <c r="T7219" s="16"/>
      <c r="U7219" s="16"/>
      <c r="V7219" s="1" t="s">
        <v>4278</v>
      </c>
      <c r="W7219" s="1" t="s">
        <v>2551</v>
      </c>
      <c r="X7219" s="5" t="s">
        <v>4306</v>
      </c>
      <c r="Y7219" s="5" t="s">
        <v>2562</v>
      </c>
      <c r="Z7219" s="5" t="s">
        <v>13</v>
      </c>
      <c r="AA7219" s="5"/>
    </row>
    <row r="7220" spans="1:27" ht="12" customHeight="1" x14ac:dyDescent="0.15">
      <c r="A7220" s="1" t="s">
        <v>1804</v>
      </c>
      <c r="B7220" s="1" t="s">
        <v>204</v>
      </c>
      <c r="C7220" s="1" t="s">
        <v>19</v>
      </c>
      <c r="D7220" s="1" t="s">
        <v>2522</v>
      </c>
      <c r="E7220" s="1" t="s">
        <v>10</v>
      </c>
      <c r="F7220" s="1" t="s">
        <v>1832</v>
      </c>
      <c r="G7220" s="1" t="s">
        <v>242</v>
      </c>
      <c r="H7220" s="1" t="s">
        <v>13</v>
      </c>
      <c r="I7220" s="16"/>
      <c r="J7220" s="16"/>
      <c r="K7220" s="16"/>
      <c r="L7220" s="16"/>
      <c r="M7220" s="16"/>
      <c r="N7220" s="16"/>
      <c r="O7220" s="16"/>
      <c r="P7220" s="16"/>
      <c r="Q7220" s="16"/>
      <c r="R7220" s="16"/>
      <c r="S7220" s="16"/>
      <c r="T7220" s="16"/>
      <c r="U7220" s="16"/>
      <c r="V7220" s="1" t="s">
        <v>4278</v>
      </c>
      <c r="W7220" s="1" t="s">
        <v>2551</v>
      </c>
      <c r="X7220" s="5" t="s">
        <v>4306</v>
      </c>
      <c r="Y7220" s="5" t="s">
        <v>2557</v>
      </c>
      <c r="Z7220" s="5" t="s">
        <v>13</v>
      </c>
      <c r="AA7220" s="5"/>
    </row>
    <row r="7221" spans="1:27" ht="12" customHeight="1" x14ac:dyDescent="0.15">
      <c r="A7221" s="1" t="s">
        <v>1804</v>
      </c>
      <c r="B7221" s="1" t="s">
        <v>204</v>
      </c>
      <c r="C7221" s="1" t="s">
        <v>21</v>
      </c>
      <c r="D7221" s="1" t="s">
        <v>2522</v>
      </c>
      <c r="E7221" s="1" t="s">
        <v>10</v>
      </c>
      <c r="F7221" s="1" t="s">
        <v>1832</v>
      </c>
      <c r="G7221" s="1" t="s">
        <v>245</v>
      </c>
      <c r="H7221" s="1" t="s">
        <v>306</v>
      </c>
      <c r="I7221" s="16"/>
      <c r="J7221" s="16"/>
      <c r="K7221" s="16"/>
      <c r="L7221" s="16"/>
      <c r="M7221" s="16"/>
      <c r="N7221" s="16"/>
      <c r="O7221" s="16"/>
      <c r="P7221" s="16"/>
      <c r="Q7221" s="16"/>
      <c r="R7221" s="16"/>
      <c r="S7221" s="16"/>
      <c r="T7221" s="16"/>
      <c r="U7221" s="16"/>
      <c r="V7221" s="1" t="s">
        <v>4278</v>
      </c>
      <c r="W7221" s="1" t="s">
        <v>2551</v>
      </c>
      <c r="X7221" s="5" t="s">
        <v>4306</v>
      </c>
      <c r="Y7221" s="5" t="s">
        <v>2740</v>
      </c>
      <c r="Z7221" s="5" t="s">
        <v>2788</v>
      </c>
      <c r="AA7221" s="5"/>
    </row>
    <row r="7222" spans="1:27" ht="12" customHeight="1" x14ac:dyDescent="0.15">
      <c r="A7222" s="1" t="s">
        <v>1804</v>
      </c>
      <c r="B7222" s="1" t="s">
        <v>204</v>
      </c>
      <c r="C7222" s="1" t="s">
        <v>23</v>
      </c>
      <c r="D7222" s="1" t="s">
        <v>2522</v>
      </c>
      <c r="E7222" s="1" t="s">
        <v>10</v>
      </c>
      <c r="F7222" s="1" t="s">
        <v>1832</v>
      </c>
      <c r="G7222" s="1" t="s">
        <v>22</v>
      </c>
      <c r="H7222" s="1" t="s">
        <v>13</v>
      </c>
      <c r="I7222" s="16"/>
      <c r="J7222" s="16"/>
      <c r="K7222" s="16"/>
      <c r="L7222" s="16"/>
      <c r="M7222" s="16"/>
      <c r="N7222" s="16"/>
      <c r="O7222" s="16"/>
      <c r="P7222" s="16"/>
      <c r="Q7222" s="36"/>
      <c r="R7222" s="36"/>
      <c r="S7222" s="16"/>
      <c r="T7222" s="16"/>
      <c r="U7222" s="16"/>
      <c r="V7222" s="1" t="s">
        <v>4278</v>
      </c>
      <c r="W7222" s="1" t="s">
        <v>2551</v>
      </c>
      <c r="X7222" s="5" t="s">
        <v>4306</v>
      </c>
      <c r="Y7222" s="5" t="s">
        <v>2564</v>
      </c>
      <c r="Z7222" s="5" t="s">
        <v>13</v>
      </c>
      <c r="AA7222" s="5"/>
    </row>
    <row r="7223" spans="1:27" ht="12" customHeight="1" x14ac:dyDescent="0.15">
      <c r="A7223" s="1" t="s">
        <v>1804</v>
      </c>
      <c r="B7223" s="1" t="s">
        <v>204</v>
      </c>
      <c r="C7223" s="1" t="s">
        <v>77</v>
      </c>
      <c r="D7223" s="1" t="s">
        <v>2522</v>
      </c>
      <c r="E7223" s="1" t="s">
        <v>10</v>
      </c>
      <c r="F7223" s="1" t="s">
        <v>1832</v>
      </c>
      <c r="G7223" s="1" t="s">
        <v>24</v>
      </c>
      <c r="H7223" s="1" t="s">
        <v>13</v>
      </c>
      <c r="I7223" s="16"/>
      <c r="J7223" s="16"/>
      <c r="K7223" s="16"/>
      <c r="L7223" s="16"/>
      <c r="M7223" s="16"/>
      <c r="N7223" s="16"/>
      <c r="O7223" s="16"/>
      <c r="P7223" s="16"/>
      <c r="Q7223" s="16"/>
      <c r="R7223" s="16"/>
      <c r="S7223" s="16"/>
      <c r="T7223" s="16"/>
      <c r="U7223" s="16"/>
      <c r="V7223" s="1" t="s">
        <v>4278</v>
      </c>
      <c r="W7223" s="1" t="s">
        <v>2551</v>
      </c>
      <c r="X7223" s="5" t="s">
        <v>4306</v>
      </c>
      <c r="Y7223" s="5" t="s">
        <v>2559</v>
      </c>
      <c r="Z7223" s="5" t="s">
        <v>13</v>
      </c>
      <c r="AA7223" s="5"/>
    </row>
    <row r="7224" spans="1:27" ht="12" customHeight="1" x14ac:dyDescent="0.15">
      <c r="A7224" s="1" t="s">
        <v>1804</v>
      </c>
      <c r="B7224" s="1" t="s">
        <v>206</v>
      </c>
      <c r="C7224" s="1" t="s">
        <v>9</v>
      </c>
      <c r="D7224" s="1" t="s">
        <v>2522</v>
      </c>
      <c r="E7224" s="1" t="s">
        <v>10</v>
      </c>
      <c r="F7224" s="1" t="s">
        <v>1833</v>
      </c>
      <c r="G7224" s="1" t="s">
        <v>12</v>
      </c>
      <c r="H7224" s="1" t="s">
        <v>13</v>
      </c>
      <c r="I7224" s="16"/>
      <c r="J7224" s="16"/>
      <c r="K7224" s="16"/>
      <c r="L7224" s="16"/>
      <c r="M7224" s="16"/>
      <c r="N7224" s="16"/>
      <c r="O7224" s="16"/>
      <c r="P7224" s="16"/>
      <c r="Q7224" s="36"/>
      <c r="R7224" s="36"/>
      <c r="S7224" s="16"/>
      <c r="T7224" s="16"/>
      <c r="U7224" s="16"/>
      <c r="V7224" s="1" t="s">
        <v>4278</v>
      </c>
      <c r="W7224" s="1" t="s">
        <v>2551</v>
      </c>
      <c r="X7224" s="5" t="s">
        <v>4307</v>
      </c>
      <c r="Y7224" s="5" t="s">
        <v>2553</v>
      </c>
      <c r="Z7224" s="5" t="s">
        <v>13</v>
      </c>
      <c r="AA7224" s="5"/>
    </row>
    <row r="7225" spans="1:27" ht="12" customHeight="1" x14ac:dyDescent="0.15">
      <c r="A7225" s="1" t="s">
        <v>1804</v>
      </c>
      <c r="B7225" s="1" t="s">
        <v>206</v>
      </c>
      <c r="C7225" s="1" t="s">
        <v>15</v>
      </c>
      <c r="D7225" s="1" t="s">
        <v>2522</v>
      </c>
      <c r="E7225" s="1" t="s">
        <v>10</v>
      </c>
      <c r="F7225" s="1" t="s">
        <v>1833</v>
      </c>
      <c r="G7225" s="1" t="s">
        <v>16</v>
      </c>
      <c r="H7225" s="1" t="s">
        <v>13</v>
      </c>
      <c r="I7225" s="16"/>
      <c r="J7225" s="16"/>
      <c r="K7225" s="16"/>
      <c r="L7225" s="16"/>
      <c r="M7225" s="16"/>
      <c r="N7225" s="16"/>
      <c r="O7225" s="16"/>
      <c r="P7225" s="16"/>
      <c r="Q7225" s="16"/>
      <c r="R7225" s="16"/>
      <c r="S7225" s="16"/>
      <c r="T7225" s="16"/>
      <c r="U7225" s="16"/>
      <c r="V7225" s="1" t="s">
        <v>4278</v>
      </c>
      <c r="W7225" s="1" t="s">
        <v>2551</v>
      </c>
      <c r="X7225" s="5" t="s">
        <v>4307</v>
      </c>
      <c r="Y7225" s="5" t="s">
        <v>2561</v>
      </c>
      <c r="Z7225" s="5" t="s">
        <v>13</v>
      </c>
      <c r="AA7225" s="5"/>
    </row>
    <row r="7226" spans="1:27" ht="12" customHeight="1" x14ac:dyDescent="0.15">
      <c r="A7226" s="1" t="s">
        <v>1804</v>
      </c>
      <c r="B7226" s="1" t="s">
        <v>206</v>
      </c>
      <c r="C7226" s="1" t="s">
        <v>17</v>
      </c>
      <c r="D7226" s="1" t="s">
        <v>2522</v>
      </c>
      <c r="E7226" s="1" t="s">
        <v>10</v>
      </c>
      <c r="F7226" s="1" t="s">
        <v>1833</v>
      </c>
      <c r="G7226" s="1" t="s">
        <v>18</v>
      </c>
      <c r="H7226" s="1" t="s">
        <v>13</v>
      </c>
      <c r="I7226" s="16"/>
      <c r="J7226" s="16"/>
      <c r="K7226" s="16"/>
      <c r="L7226" s="16"/>
      <c r="M7226" s="16"/>
      <c r="N7226" s="16"/>
      <c r="O7226" s="16"/>
      <c r="P7226" s="16"/>
      <c r="Q7226" s="36"/>
      <c r="R7226" s="36"/>
      <c r="S7226" s="16"/>
      <c r="T7226" s="16"/>
      <c r="U7226" s="16"/>
      <c r="V7226" s="1" t="s">
        <v>4278</v>
      </c>
      <c r="W7226" s="1" t="s">
        <v>2551</v>
      </c>
      <c r="X7226" s="5" t="s">
        <v>4307</v>
      </c>
      <c r="Y7226" s="5" t="s">
        <v>2562</v>
      </c>
      <c r="Z7226" s="5" t="s">
        <v>13</v>
      </c>
      <c r="AA7226" s="5"/>
    </row>
    <row r="7227" spans="1:27" ht="12" customHeight="1" x14ac:dyDescent="0.15">
      <c r="A7227" s="1" t="s">
        <v>1804</v>
      </c>
      <c r="B7227" s="1" t="s">
        <v>206</v>
      </c>
      <c r="C7227" s="1" t="s">
        <v>19</v>
      </c>
      <c r="D7227" s="1" t="s">
        <v>2522</v>
      </c>
      <c r="E7227" s="1" t="s">
        <v>10</v>
      </c>
      <c r="F7227" s="1" t="s">
        <v>1833</v>
      </c>
      <c r="G7227" s="1" t="s">
        <v>242</v>
      </c>
      <c r="H7227" s="1" t="s">
        <v>13</v>
      </c>
      <c r="I7227" s="16"/>
      <c r="J7227" s="16"/>
      <c r="K7227" s="16"/>
      <c r="L7227" s="16"/>
      <c r="M7227" s="16"/>
      <c r="N7227" s="16"/>
      <c r="O7227" s="16"/>
      <c r="P7227" s="16"/>
      <c r="Q7227" s="16"/>
      <c r="R7227" s="16"/>
      <c r="S7227" s="16"/>
      <c r="T7227" s="16"/>
      <c r="U7227" s="16"/>
      <c r="V7227" s="1" t="s">
        <v>4278</v>
      </c>
      <c r="W7227" s="1" t="s">
        <v>2551</v>
      </c>
      <c r="X7227" s="5" t="s">
        <v>4307</v>
      </c>
      <c r="Y7227" s="5" t="s">
        <v>2557</v>
      </c>
      <c r="Z7227" s="5" t="s">
        <v>13</v>
      </c>
      <c r="AA7227" s="5"/>
    </row>
    <row r="7228" spans="1:27" ht="12" customHeight="1" x14ac:dyDescent="0.15">
      <c r="A7228" s="1" t="s">
        <v>1804</v>
      </c>
      <c r="B7228" s="1" t="s">
        <v>206</v>
      </c>
      <c r="C7228" s="1" t="s">
        <v>21</v>
      </c>
      <c r="D7228" s="1" t="s">
        <v>2522</v>
      </c>
      <c r="E7228" s="1" t="s">
        <v>10</v>
      </c>
      <c r="F7228" s="1" t="s">
        <v>1833</v>
      </c>
      <c r="G7228" s="1" t="s">
        <v>245</v>
      </c>
      <c r="H7228" s="1" t="s">
        <v>306</v>
      </c>
      <c r="I7228" s="16"/>
      <c r="J7228" s="16"/>
      <c r="K7228" s="16"/>
      <c r="L7228" s="16"/>
      <c r="M7228" s="16"/>
      <c r="N7228" s="16"/>
      <c r="O7228" s="16"/>
      <c r="P7228" s="16"/>
      <c r="Q7228" s="16"/>
      <c r="R7228" s="16"/>
      <c r="S7228" s="16"/>
      <c r="T7228" s="16"/>
      <c r="U7228" s="16"/>
      <c r="V7228" s="1" t="s">
        <v>4278</v>
      </c>
      <c r="W7228" s="1" t="s">
        <v>2551</v>
      </c>
      <c r="X7228" s="5" t="s">
        <v>4307</v>
      </c>
      <c r="Y7228" s="5" t="s">
        <v>2740</v>
      </c>
      <c r="Z7228" s="5" t="s">
        <v>2788</v>
      </c>
      <c r="AA7228" s="5"/>
    </row>
    <row r="7229" spans="1:27" ht="12" customHeight="1" x14ac:dyDescent="0.15">
      <c r="A7229" s="1" t="s">
        <v>1804</v>
      </c>
      <c r="B7229" s="1" t="s">
        <v>206</v>
      </c>
      <c r="C7229" s="1" t="s">
        <v>23</v>
      </c>
      <c r="D7229" s="1" t="s">
        <v>2522</v>
      </c>
      <c r="E7229" s="1" t="s">
        <v>10</v>
      </c>
      <c r="F7229" s="1" t="s">
        <v>1833</v>
      </c>
      <c r="G7229" s="1" t="s">
        <v>22</v>
      </c>
      <c r="H7229" s="1" t="s">
        <v>13</v>
      </c>
      <c r="I7229" s="16"/>
      <c r="J7229" s="16"/>
      <c r="K7229" s="16"/>
      <c r="L7229" s="16"/>
      <c r="M7229" s="16"/>
      <c r="N7229" s="16"/>
      <c r="O7229" s="16"/>
      <c r="P7229" s="16"/>
      <c r="Q7229" s="16"/>
      <c r="R7229" s="16"/>
      <c r="S7229" s="16"/>
      <c r="T7229" s="16"/>
      <c r="U7229" s="16"/>
      <c r="V7229" s="1" t="s">
        <v>4278</v>
      </c>
      <c r="W7229" s="1" t="s">
        <v>2551</v>
      </c>
      <c r="X7229" s="5" t="s">
        <v>4307</v>
      </c>
      <c r="Y7229" s="5" t="s">
        <v>2564</v>
      </c>
      <c r="Z7229" s="5" t="s">
        <v>13</v>
      </c>
      <c r="AA7229" s="5"/>
    </row>
    <row r="7230" spans="1:27" ht="12" customHeight="1" x14ac:dyDescent="0.15">
      <c r="A7230" s="1" t="s">
        <v>1804</v>
      </c>
      <c r="B7230" s="1" t="s">
        <v>206</v>
      </c>
      <c r="C7230" s="1" t="s">
        <v>77</v>
      </c>
      <c r="D7230" s="1" t="s">
        <v>2522</v>
      </c>
      <c r="E7230" s="1" t="s">
        <v>10</v>
      </c>
      <c r="F7230" s="1" t="s">
        <v>1833</v>
      </c>
      <c r="G7230" s="1" t="s">
        <v>24</v>
      </c>
      <c r="H7230" s="1" t="s">
        <v>13</v>
      </c>
      <c r="I7230" s="16"/>
      <c r="J7230" s="16"/>
      <c r="K7230" s="16"/>
      <c r="L7230" s="16"/>
      <c r="M7230" s="16"/>
      <c r="N7230" s="16"/>
      <c r="O7230" s="16"/>
      <c r="P7230" s="16"/>
      <c r="Q7230" s="16"/>
      <c r="R7230" s="16"/>
      <c r="S7230" s="16"/>
      <c r="T7230" s="16"/>
      <c r="U7230" s="16"/>
      <c r="V7230" s="1" t="s">
        <v>4278</v>
      </c>
      <c r="W7230" s="1" t="s">
        <v>2551</v>
      </c>
      <c r="X7230" s="5" t="s">
        <v>4307</v>
      </c>
      <c r="Y7230" s="5" t="s">
        <v>2559</v>
      </c>
      <c r="Z7230" s="5" t="s">
        <v>13</v>
      </c>
      <c r="AA7230" s="5"/>
    </row>
    <row r="7231" spans="1:27" ht="12" customHeight="1" x14ac:dyDescent="0.15">
      <c r="A7231" s="1" t="s">
        <v>1804</v>
      </c>
      <c r="B7231" s="1" t="s">
        <v>208</v>
      </c>
      <c r="C7231" s="1" t="s">
        <v>9</v>
      </c>
      <c r="D7231" s="1" t="s">
        <v>2522</v>
      </c>
      <c r="E7231" s="1" t="s">
        <v>10</v>
      </c>
      <c r="F7231" s="1" t="s">
        <v>1834</v>
      </c>
      <c r="G7231" s="1" t="s">
        <v>12</v>
      </c>
      <c r="H7231" s="1" t="s">
        <v>13</v>
      </c>
      <c r="I7231" s="16"/>
      <c r="J7231" s="16"/>
      <c r="K7231" s="16"/>
      <c r="L7231" s="16"/>
      <c r="M7231" s="16"/>
      <c r="N7231" s="16"/>
      <c r="O7231" s="16"/>
      <c r="P7231" s="16"/>
      <c r="Q7231" s="16"/>
      <c r="R7231" s="16"/>
      <c r="S7231" s="16"/>
      <c r="T7231" s="16"/>
      <c r="U7231" s="16"/>
      <c r="V7231" s="1" t="s">
        <v>4278</v>
      </c>
      <c r="W7231" s="1" t="s">
        <v>2551</v>
      </c>
      <c r="X7231" s="5" t="s">
        <v>4308</v>
      </c>
      <c r="Y7231" s="5" t="s">
        <v>2553</v>
      </c>
      <c r="Z7231" s="5" t="s">
        <v>13</v>
      </c>
      <c r="AA7231" s="5"/>
    </row>
    <row r="7232" spans="1:27" ht="12" customHeight="1" x14ac:dyDescent="0.15">
      <c r="A7232" s="1" t="s">
        <v>1804</v>
      </c>
      <c r="B7232" s="1" t="s">
        <v>208</v>
      </c>
      <c r="C7232" s="1" t="s">
        <v>15</v>
      </c>
      <c r="D7232" s="1" t="s">
        <v>2522</v>
      </c>
      <c r="E7232" s="1" t="s">
        <v>10</v>
      </c>
      <c r="F7232" s="1" t="s">
        <v>1834</v>
      </c>
      <c r="G7232" s="1" t="s">
        <v>16</v>
      </c>
      <c r="H7232" s="1" t="s">
        <v>13</v>
      </c>
      <c r="I7232" s="16"/>
      <c r="J7232" s="16"/>
      <c r="K7232" s="16"/>
      <c r="L7232" s="16"/>
      <c r="M7232" s="16"/>
      <c r="N7232" s="16"/>
      <c r="O7232" s="16"/>
      <c r="P7232" s="16"/>
      <c r="Q7232" s="16"/>
      <c r="R7232" s="16"/>
      <c r="S7232" s="16"/>
      <c r="T7232" s="16"/>
      <c r="U7232" s="16"/>
      <c r="V7232" s="1" t="s">
        <v>4278</v>
      </c>
      <c r="W7232" s="1" t="s">
        <v>2551</v>
      </c>
      <c r="X7232" s="5" t="s">
        <v>4308</v>
      </c>
      <c r="Y7232" s="5" t="s">
        <v>2561</v>
      </c>
      <c r="Z7232" s="5" t="s">
        <v>13</v>
      </c>
      <c r="AA7232" s="5"/>
    </row>
    <row r="7233" spans="1:27" ht="12" customHeight="1" x14ac:dyDescent="0.15">
      <c r="A7233" s="1" t="s">
        <v>1804</v>
      </c>
      <c r="B7233" s="1" t="s">
        <v>208</v>
      </c>
      <c r="C7233" s="1" t="s">
        <v>17</v>
      </c>
      <c r="D7233" s="1" t="s">
        <v>2522</v>
      </c>
      <c r="E7233" s="1" t="s">
        <v>10</v>
      </c>
      <c r="F7233" s="1" t="s">
        <v>1834</v>
      </c>
      <c r="G7233" s="1" t="s">
        <v>18</v>
      </c>
      <c r="H7233" s="1" t="s">
        <v>13</v>
      </c>
      <c r="I7233" s="16"/>
      <c r="J7233" s="16"/>
      <c r="K7233" s="16"/>
      <c r="L7233" s="16"/>
      <c r="M7233" s="16"/>
      <c r="N7233" s="16"/>
      <c r="O7233" s="16"/>
      <c r="P7233" s="16"/>
      <c r="Q7233" s="16"/>
      <c r="R7233" s="16"/>
      <c r="S7233" s="16"/>
      <c r="T7233" s="16"/>
      <c r="U7233" s="16"/>
      <c r="V7233" s="1" t="s">
        <v>4278</v>
      </c>
      <c r="W7233" s="1" t="s">
        <v>2551</v>
      </c>
      <c r="X7233" s="5" t="s">
        <v>4308</v>
      </c>
      <c r="Y7233" s="5" t="s">
        <v>2562</v>
      </c>
      <c r="Z7233" s="5" t="s">
        <v>13</v>
      </c>
      <c r="AA7233" s="5"/>
    </row>
    <row r="7234" spans="1:27" ht="12" customHeight="1" x14ac:dyDescent="0.15">
      <c r="A7234" s="1" t="s">
        <v>1804</v>
      </c>
      <c r="B7234" s="1" t="s">
        <v>208</v>
      </c>
      <c r="C7234" s="1" t="s">
        <v>19</v>
      </c>
      <c r="D7234" s="1" t="s">
        <v>2522</v>
      </c>
      <c r="E7234" s="1" t="s">
        <v>10</v>
      </c>
      <c r="F7234" s="1" t="s">
        <v>1834</v>
      </c>
      <c r="G7234" s="1" t="s">
        <v>242</v>
      </c>
      <c r="H7234" s="1" t="s">
        <v>13</v>
      </c>
      <c r="I7234" s="16"/>
      <c r="J7234" s="16"/>
      <c r="K7234" s="16"/>
      <c r="L7234" s="16"/>
      <c r="M7234" s="16"/>
      <c r="N7234" s="16"/>
      <c r="O7234" s="16"/>
      <c r="P7234" s="16"/>
      <c r="Q7234" s="16"/>
      <c r="R7234" s="16"/>
      <c r="S7234" s="16"/>
      <c r="T7234" s="16"/>
      <c r="U7234" s="16"/>
      <c r="V7234" s="1" t="s">
        <v>4278</v>
      </c>
      <c r="W7234" s="1" t="s">
        <v>2551</v>
      </c>
      <c r="X7234" s="5" t="s">
        <v>4308</v>
      </c>
      <c r="Y7234" s="5" t="s">
        <v>2557</v>
      </c>
      <c r="Z7234" s="5" t="s">
        <v>13</v>
      </c>
      <c r="AA7234" s="5"/>
    </row>
    <row r="7235" spans="1:27" ht="12" customHeight="1" x14ac:dyDescent="0.15">
      <c r="A7235" s="1" t="s">
        <v>1804</v>
      </c>
      <c r="B7235" s="1" t="s">
        <v>208</v>
      </c>
      <c r="C7235" s="1" t="s">
        <v>21</v>
      </c>
      <c r="D7235" s="1" t="s">
        <v>2522</v>
      </c>
      <c r="E7235" s="1" t="s">
        <v>10</v>
      </c>
      <c r="F7235" s="1" t="s">
        <v>1834</v>
      </c>
      <c r="G7235" s="1" t="s">
        <v>245</v>
      </c>
      <c r="H7235" s="1" t="s">
        <v>306</v>
      </c>
      <c r="I7235" s="16"/>
      <c r="J7235" s="16"/>
      <c r="K7235" s="16"/>
      <c r="L7235" s="16"/>
      <c r="M7235" s="16"/>
      <c r="N7235" s="16"/>
      <c r="O7235" s="16"/>
      <c r="P7235" s="16"/>
      <c r="Q7235" s="16"/>
      <c r="R7235" s="16"/>
      <c r="S7235" s="16"/>
      <c r="T7235" s="16"/>
      <c r="U7235" s="16"/>
      <c r="V7235" s="1" t="s">
        <v>4278</v>
      </c>
      <c r="W7235" s="1" t="s">
        <v>2551</v>
      </c>
      <c r="X7235" s="5" t="s">
        <v>4308</v>
      </c>
      <c r="Y7235" s="5" t="s">
        <v>2740</v>
      </c>
      <c r="Z7235" s="5" t="s">
        <v>2788</v>
      </c>
      <c r="AA7235" s="5"/>
    </row>
    <row r="7236" spans="1:27" ht="12" customHeight="1" x14ac:dyDescent="0.15">
      <c r="A7236" s="1" t="s">
        <v>1804</v>
      </c>
      <c r="B7236" s="1" t="s">
        <v>208</v>
      </c>
      <c r="C7236" s="1" t="s">
        <v>23</v>
      </c>
      <c r="D7236" s="1" t="s">
        <v>2522</v>
      </c>
      <c r="E7236" s="1" t="s">
        <v>10</v>
      </c>
      <c r="F7236" s="1" t="s">
        <v>1834</v>
      </c>
      <c r="G7236" s="1" t="s">
        <v>22</v>
      </c>
      <c r="H7236" s="1" t="s">
        <v>13</v>
      </c>
      <c r="I7236" s="16"/>
      <c r="J7236" s="16"/>
      <c r="K7236" s="16"/>
      <c r="L7236" s="16"/>
      <c r="M7236" s="16"/>
      <c r="N7236" s="16"/>
      <c r="O7236" s="16"/>
      <c r="P7236" s="16"/>
      <c r="Q7236" s="16"/>
      <c r="R7236" s="16"/>
      <c r="S7236" s="16"/>
      <c r="T7236" s="16"/>
      <c r="U7236" s="16"/>
      <c r="V7236" s="1" t="s">
        <v>4278</v>
      </c>
      <c r="W7236" s="1" t="s">
        <v>2551</v>
      </c>
      <c r="X7236" s="5" t="s">
        <v>4308</v>
      </c>
      <c r="Y7236" s="5" t="s">
        <v>2564</v>
      </c>
      <c r="Z7236" s="5" t="s">
        <v>13</v>
      </c>
      <c r="AA7236" s="5"/>
    </row>
    <row r="7237" spans="1:27" ht="12" customHeight="1" x14ac:dyDescent="0.15">
      <c r="A7237" s="1" t="s">
        <v>1804</v>
      </c>
      <c r="B7237" s="1" t="s">
        <v>208</v>
      </c>
      <c r="C7237" s="1" t="s">
        <v>77</v>
      </c>
      <c r="D7237" s="1" t="s">
        <v>2522</v>
      </c>
      <c r="E7237" s="1" t="s">
        <v>10</v>
      </c>
      <c r="F7237" s="1" t="s">
        <v>1834</v>
      </c>
      <c r="G7237" s="1" t="s">
        <v>24</v>
      </c>
      <c r="H7237" s="1" t="s">
        <v>13</v>
      </c>
      <c r="I7237" s="16"/>
      <c r="J7237" s="16"/>
      <c r="K7237" s="16"/>
      <c r="L7237" s="16"/>
      <c r="M7237" s="16"/>
      <c r="N7237" s="16"/>
      <c r="O7237" s="16"/>
      <c r="P7237" s="16"/>
      <c r="Q7237" s="16"/>
      <c r="R7237" s="16"/>
      <c r="S7237" s="16"/>
      <c r="T7237" s="16"/>
      <c r="U7237" s="16"/>
      <c r="V7237" s="1" t="s">
        <v>4278</v>
      </c>
      <c r="W7237" s="1" t="s">
        <v>2551</v>
      </c>
      <c r="X7237" s="5" t="s">
        <v>4308</v>
      </c>
      <c r="Y7237" s="5" t="s">
        <v>2559</v>
      </c>
      <c r="Z7237" s="5" t="s">
        <v>13</v>
      </c>
      <c r="AA7237" s="5"/>
    </row>
    <row r="7238" spans="1:27" ht="12" customHeight="1" x14ac:dyDescent="0.15">
      <c r="A7238" s="1" t="s">
        <v>1804</v>
      </c>
      <c r="B7238" s="1" t="s">
        <v>62</v>
      </c>
      <c r="C7238" s="1" t="s">
        <v>9</v>
      </c>
      <c r="D7238" s="1" t="s">
        <v>2522</v>
      </c>
      <c r="E7238" s="1" t="s">
        <v>10</v>
      </c>
      <c r="F7238" s="1" t="s">
        <v>1835</v>
      </c>
      <c r="G7238" s="1" t="s">
        <v>12</v>
      </c>
      <c r="H7238" s="1" t="s">
        <v>13</v>
      </c>
      <c r="I7238" s="16"/>
      <c r="J7238" s="16"/>
      <c r="K7238" s="16"/>
      <c r="L7238" s="16"/>
      <c r="M7238" s="16"/>
      <c r="N7238" s="16"/>
      <c r="O7238" s="16"/>
      <c r="P7238" s="16"/>
      <c r="Q7238" s="16"/>
      <c r="R7238" s="16"/>
      <c r="S7238" s="16"/>
      <c r="T7238" s="16"/>
      <c r="U7238" s="16"/>
      <c r="V7238" s="1" t="s">
        <v>4278</v>
      </c>
      <c r="W7238" s="1" t="s">
        <v>2551</v>
      </c>
      <c r="X7238" s="5" t="s">
        <v>4309</v>
      </c>
      <c r="Y7238" s="5" t="s">
        <v>2553</v>
      </c>
      <c r="Z7238" s="5" t="s">
        <v>13</v>
      </c>
      <c r="AA7238" s="5"/>
    </row>
    <row r="7239" spans="1:27" ht="12" customHeight="1" x14ac:dyDescent="0.15">
      <c r="A7239" s="1" t="s">
        <v>1804</v>
      </c>
      <c r="B7239" s="1" t="s">
        <v>62</v>
      </c>
      <c r="C7239" s="1" t="s">
        <v>15</v>
      </c>
      <c r="D7239" s="1" t="s">
        <v>2522</v>
      </c>
      <c r="E7239" s="1" t="s">
        <v>10</v>
      </c>
      <c r="F7239" s="1" t="s">
        <v>1835</v>
      </c>
      <c r="G7239" s="1" t="s">
        <v>16</v>
      </c>
      <c r="H7239" s="1" t="s">
        <v>13</v>
      </c>
      <c r="I7239" s="16"/>
      <c r="J7239" s="16"/>
      <c r="K7239" s="16"/>
      <c r="L7239" s="16"/>
      <c r="M7239" s="16"/>
      <c r="N7239" s="16"/>
      <c r="O7239" s="16"/>
      <c r="P7239" s="16"/>
      <c r="Q7239" s="16"/>
      <c r="R7239" s="16"/>
      <c r="S7239" s="16"/>
      <c r="T7239" s="16"/>
      <c r="U7239" s="16"/>
      <c r="V7239" s="1" t="s">
        <v>4278</v>
      </c>
      <c r="W7239" s="1" t="s">
        <v>2551</v>
      </c>
      <c r="X7239" s="5" t="s">
        <v>4309</v>
      </c>
      <c r="Y7239" s="5" t="s">
        <v>2561</v>
      </c>
      <c r="Z7239" s="5" t="s">
        <v>13</v>
      </c>
      <c r="AA7239" s="5"/>
    </row>
    <row r="7240" spans="1:27" ht="12" customHeight="1" x14ac:dyDescent="0.15">
      <c r="A7240" s="1" t="s">
        <v>1804</v>
      </c>
      <c r="B7240" s="1" t="s">
        <v>62</v>
      </c>
      <c r="C7240" s="1" t="s">
        <v>17</v>
      </c>
      <c r="D7240" s="1" t="s">
        <v>2522</v>
      </c>
      <c r="E7240" s="1" t="s">
        <v>10</v>
      </c>
      <c r="F7240" s="1" t="s">
        <v>1835</v>
      </c>
      <c r="G7240" s="1" t="s">
        <v>18</v>
      </c>
      <c r="H7240" s="1" t="s">
        <v>13</v>
      </c>
      <c r="I7240" s="16"/>
      <c r="J7240" s="16"/>
      <c r="K7240" s="16"/>
      <c r="L7240" s="16"/>
      <c r="M7240" s="16"/>
      <c r="N7240" s="16"/>
      <c r="O7240" s="16"/>
      <c r="P7240" s="16"/>
      <c r="Q7240" s="16"/>
      <c r="R7240" s="16"/>
      <c r="S7240" s="16"/>
      <c r="T7240" s="16"/>
      <c r="U7240" s="16"/>
      <c r="V7240" s="1" t="s">
        <v>4278</v>
      </c>
      <c r="W7240" s="1" t="s">
        <v>2551</v>
      </c>
      <c r="X7240" s="5" t="s">
        <v>4309</v>
      </c>
      <c r="Y7240" s="5" t="s">
        <v>2562</v>
      </c>
      <c r="Z7240" s="5" t="s">
        <v>13</v>
      </c>
      <c r="AA7240" s="5"/>
    </row>
    <row r="7241" spans="1:27" ht="12" customHeight="1" x14ac:dyDescent="0.15">
      <c r="A7241" s="1" t="s">
        <v>1804</v>
      </c>
      <c r="B7241" s="1" t="s">
        <v>62</v>
      </c>
      <c r="C7241" s="1" t="s">
        <v>19</v>
      </c>
      <c r="D7241" s="1" t="s">
        <v>2522</v>
      </c>
      <c r="E7241" s="1" t="s">
        <v>10</v>
      </c>
      <c r="F7241" s="1" t="s">
        <v>1835</v>
      </c>
      <c r="G7241" s="1" t="s">
        <v>242</v>
      </c>
      <c r="H7241" s="1" t="s">
        <v>13</v>
      </c>
      <c r="I7241" s="16"/>
      <c r="J7241" s="16"/>
      <c r="K7241" s="16"/>
      <c r="L7241" s="16"/>
      <c r="M7241" s="16"/>
      <c r="N7241" s="16"/>
      <c r="O7241" s="16"/>
      <c r="P7241" s="16"/>
      <c r="Q7241" s="16"/>
      <c r="R7241" s="16"/>
      <c r="S7241" s="16"/>
      <c r="T7241" s="16"/>
      <c r="U7241" s="16"/>
      <c r="V7241" s="1" t="s">
        <v>4278</v>
      </c>
      <c r="W7241" s="1" t="s">
        <v>2551</v>
      </c>
      <c r="X7241" s="5" t="s">
        <v>4309</v>
      </c>
      <c r="Y7241" s="5" t="s">
        <v>2557</v>
      </c>
      <c r="Z7241" s="5" t="s">
        <v>13</v>
      </c>
      <c r="AA7241" s="5"/>
    </row>
    <row r="7242" spans="1:27" ht="12" customHeight="1" x14ac:dyDescent="0.15">
      <c r="A7242" s="1" t="s">
        <v>1804</v>
      </c>
      <c r="B7242" s="1" t="s">
        <v>62</v>
      </c>
      <c r="C7242" s="1" t="s">
        <v>21</v>
      </c>
      <c r="D7242" s="1" t="s">
        <v>2522</v>
      </c>
      <c r="E7242" s="1" t="s">
        <v>10</v>
      </c>
      <c r="F7242" s="1" t="s">
        <v>1835</v>
      </c>
      <c r="G7242" s="1" t="s">
        <v>245</v>
      </c>
      <c r="H7242" s="1" t="s">
        <v>306</v>
      </c>
      <c r="I7242" s="16"/>
      <c r="J7242" s="16"/>
      <c r="K7242" s="16"/>
      <c r="L7242" s="16"/>
      <c r="M7242" s="16"/>
      <c r="N7242" s="16"/>
      <c r="O7242" s="16"/>
      <c r="P7242" s="16"/>
      <c r="Q7242" s="16"/>
      <c r="R7242" s="16"/>
      <c r="S7242" s="16"/>
      <c r="T7242" s="16"/>
      <c r="U7242" s="16"/>
      <c r="V7242" s="1" t="s">
        <v>4278</v>
      </c>
      <c r="W7242" s="1" t="s">
        <v>2551</v>
      </c>
      <c r="X7242" s="5" t="s">
        <v>4309</v>
      </c>
      <c r="Y7242" s="5" t="s">
        <v>2740</v>
      </c>
      <c r="Z7242" s="5" t="s">
        <v>2788</v>
      </c>
      <c r="AA7242" s="5"/>
    </row>
    <row r="7243" spans="1:27" ht="12" customHeight="1" x14ac:dyDescent="0.15">
      <c r="A7243" s="1" t="s">
        <v>1804</v>
      </c>
      <c r="B7243" s="1" t="s">
        <v>62</v>
      </c>
      <c r="C7243" s="1" t="s">
        <v>23</v>
      </c>
      <c r="D7243" s="1" t="s">
        <v>2522</v>
      </c>
      <c r="E7243" s="1" t="s">
        <v>10</v>
      </c>
      <c r="F7243" s="1" t="s">
        <v>1835</v>
      </c>
      <c r="G7243" s="1" t="s">
        <v>22</v>
      </c>
      <c r="H7243" s="1" t="s">
        <v>13</v>
      </c>
      <c r="I7243" s="16"/>
      <c r="J7243" s="16"/>
      <c r="K7243" s="16"/>
      <c r="L7243" s="16"/>
      <c r="M7243" s="16"/>
      <c r="N7243" s="16"/>
      <c r="O7243" s="16"/>
      <c r="P7243" s="16"/>
      <c r="Q7243" s="16"/>
      <c r="R7243" s="16"/>
      <c r="S7243" s="16"/>
      <c r="T7243" s="16"/>
      <c r="U7243" s="16"/>
      <c r="V7243" s="1" t="s">
        <v>4278</v>
      </c>
      <c r="W7243" s="1" t="s">
        <v>2551</v>
      </c>
      <c r="X7243" s="5" t="s">
        <v>4309</v>
      </c>
      <c r="Y7243" s="5" t="s">
        <v>2564</v>
      </c>
      <c r="Z7243" s="5" t="s">
        <v>13</v>
      </c>
      <c r="AA7243" s="5"/>
    </row>
    <row r="7244" spans="1:27" ht="12" customHeight="1" x14ac:dyDescent="0.15">
      <c r="A7244" s="1" t="s">
        <v>1804</v>
      </c>
      <c r="B7244" s="1" t="s">
        <v>62</v>
      </c>
      <c r="C7244" s="1" t="s">
        <v>77</v>
      </c>
      <c r="D7244" s="1" t="s">
        <v>2522</v>
      </c>
      <c r="E7244" s="1" t="s">
        <v>10</v>
      </c>
      <c r="F7244" s="1" t="s">
        <v>1835</v>
      </c>
      <c r="G7244" s="1" t="s">
        <v>24</v>
      </c>
      <c r="H7244" s="1" t="s">
        <v>13</v>
      </c>
      <c r="I7244" s="16"/>
      <c r="J7244" s="16"/>
      <c r="K7244" s="16"/>
      <c r="L7244" s="16"/>
      <c r="M7244" s="16"/>
      <c r="N7244" s="16"/>
      <c r="O7244" s="16"/>
      <c r="P7244" s="16"/>
      <c r="Q7244" s="16"/>
      <c r="R7244" s="16"/>
      <c r="S7244" s="16"/>
      <c r="T7244" s="16"/>
      <c r="U7244" s="16"/>
      <c r="V7244" s="1" t="s">
        <v>4278</v>
      </c>
      <c r="W7244" s="1" t="s">
        <v>2551</v>
      </c>
      <c r="X7244" s="5" t="s">
        <v>4309</v>
      </c>
      <c r="Y7244" s="5" t="s">
        <v>2559</v>
      </c>
      <c r="Z7244" s="5" t="s">
        <v>13</v>
      </c>
      <c r="AA7244" s="5"/>
    </row>
    <row r="7245" spans="1:27" ht="12" customHeight="1" x14ac:dyDescent="0.15">
      <c r="A7245" s="1" t="s">
        <v>1804</v>
      </c>
      <c r="B7245" s="1" t="s">
        <v>66</v>
      </c>
      <c r="C7245" s="1" t="s">
        <v>9</v>
      </c>
      <c r="D7245" s="1" t="s">
        <v>2522</v>
      </c>
      <c r="E7245" s="1" t="s">
        <v>10</v>
      </c>
      <c r="F7245" s="1" t="s">
        <v>1836</v>
      </c>
      <c r="G7245" s="1" t="s">
        <v>12</v>
      </c>
      <c r="H7245" s="1" t="s">
        <v>13</v>
      </c>
      <c r="I7245" s="16"/>
      <c r="J7245" s="16"/>
      <c r="K7245" s="16"/>
      <c r="L7245" s="16"/>
      <c r="M7245" s="16"/>
      <c r="N7245" s="16"/>
      <c r="O7245" s="16"/>
      <c r="P7245" s="16"/>
      <c r="Q7245" s="16"/>
      <c r="R7245" s="16"/>
      <c r="S7245" s="16"/>
      <c r="T7245" s="16"/>
      <c r="U7245" s="16"/>
      <c r="V7245" s="1" t="s">
        <v>4278</v>
      </c>
      <c r="W7245" s="1" t="s">
        <v>2551</v>
      </c>
      <c r="X7245" s="5" t="s">
        <v>4310</v>
      </c>
      <c r="Y7245" s="5" t="s">
        <v>2553</v>
      </c>
      <c r="Z7245" s="5" t="s">
        <v>13</v>
      </c>
      <c r="AA7245" s="5"/>
    </row>
    <row r="7246" spans="1:27" ht="12" customHeight="1" x14ac:dyDescent="0.15">
      <c r="A7246" s="1" t="s">
        <v>1804</v>
      </c>
      <c r="B7246" s="1" t="s">
        <v>66</v>
      </c>
      <c r="C7246" s="1" t="s">
        <v>15</v>
      </c>
      <c r="D7246" s="1" t="s">
        <v>2522</v>
      </c>
      <c r="E7246" s="1" t="s">
        <v>10</v>
      </c>
      <c r="F7246" s="1" t="s">
        <v>1836</v>
      </c>
      <c r="G7246" s="1" t="s">
        <v>16</v>
      </c>
      <c r="H7246" s="1" t="s">
        <v>13</v>
      </c>
      <c r="I7246" s="16"/>
      <c r="J7246" s="16"/>
      <c r="K7246" s="16"/>
      <c r="L7246" s="16"/>
      <c r="M7246" s="16"/>
      <c r="N7246" s="16"/>
      <c r="O7246" s="16"/>
      <c r="P7246" s="16"/>
      <c r="Q7246" s="16"/>
      <c r="R7246" s="16"/>
      <c r="S7246" s="16"/>
      <c r="T7246" s="16"/>
      <c r="U7246" s="16"/>
      <c r="V7246" s="1" t="s">
        <v>4278</v>
      </c>
      <c r="W7246" s="1" t="s">
        <v>2551</v>
      </c>
      <c r="X7246" s="5" t="s">
        <v>4310</v>
      </c>
      <c r="Y7246" s="5" t="s">
        <v>2561</v>
      </c>
      <c r="Z7246" s="5" t="s">
        <v>13</v>
      </c>
      <c r="AA7246" s="5"/>
    </row>
    <row r="7247" spans="1:27" ht="12" customHeight="1" x14ac:dyDescent="0.15">
      <c r="A7247" s="1" t="s">
        <v>1804</v>
      </c>
      <c r="B7247" s="1" t="s">
        <v>66</v>
      </c>
      <c r="C7247" s="1" t="s">
        <v>17</v>
      </c>
      <c r="D7247" s="1" t="s">
        <v>2522</v>
      </c>
      <c r="E7247" s="1" t="s">
        <v>10</v>
      </c>
      <c r="F7247" s="1" t="s">
        <v>1836</v>
      </c>
      <c r="G7247" s="1" t="s">
        <v>18</v>
      </c>
      <c r="H7247" s="1" t="s">
        <v>13</v>
      </c>
      <c r="I7247" s="16"/>
      <c r="J7247" s="16"/>
      <c r="K7247" s="16"/>
      <c r="L7247" s="16"/>
      <c r="M7247" s="16"/>
      <c r="N7247" s="16"/>
      <c r="O7247" s="16"/>
      <c r="P7247" s="16"/>
      <c r="Q7247" s="16"/>
      <c r="R7247" s="16"/>
      <c r="S7247" s="16"/>
      <c r="T7247" s="16"/>
      <c r="U7247" s="16"/>
      <c r="V7247" s="1" t="s">
        <v>4278</v>
      </c>
      <c r="W7247" s="1" t="s">
        <v>2551</v>
      </c>
      <c r="X7247" s="5" t="s">
        <v>4310</v>
      </c>
      <c r="Y7247" s="5" t="s">
        <v>2562</v>
      </c>
      <c r="Z7247" s="5" t="s">
        <v>13</v>
      </c>
      <c r="AA7247" s="5"/>
    </row>
    <row r="7248" spans="1:27" ht="12" customHeight="1" x14ac:dyDescent="0.15">
      <c r="A7248" s="1" t="s">
        <v>1804</v>
      </c>
      <c r="B7248" s="1" t="s">
        <v>66</v>
      </c>
      <c r="C7248" s="1" t="s">
        <v>19</v>
      </c>
      <c r="D7248" s="1" t="s">
        <v>2522</v>
      </c>
      <c r="E7248" s="1" t="s">
        <v>10</v>
      </c>
      <c r="F7248" s="1" t="s">
        <v>1836</v>
      </c>
      <c r="G7248" s="1" t="s">
        <v>242</v>
      </c>
      <c r="H7248" s="1" t="s">
        <v>13</v>
      </c>
      <c r="I7248" s="16"/>
      <c r="J7248" s="16"/>
      <c r="K7248" s="16"/>
      <c r="L7248" s="16"/>
      <c r="M7248" s="16"/>
      <c r="N7248" s="16"/>
      <c r="O7248" s="16"/>
      <c r="P7248" s="16"/>
      <c r="Q7248" s="16"/>
      <c r="R7248" s="16"/>
      <c r="S7248" s="16"/>
      <c r="T7248" s="16"/>
      <c r="U7248" s="16"/>
      <c r="V7248" s="1" t="s">
        <v>4278</v>
      </c>
      <c r="W7248" s="1" t="s">
        <v>2551</v>
      </c>
      <c r="X7248" s="5" t="s">
        <v>4310</v>
      </c>
      <c r="Y7248" s="5" t="s">
        <v>2557</v>
      </c>
      <c r="Z7248" s="5" t="s">
        <v>13</v>
      </c>
      <c r="AA7248" s="5"/>
    </row>
    <row r="7249" spans="1:27" ht="12" customHeight="1" x14ac:dyDescent="0.15">
      <c r="A7249" s="1" t="s">
        <v>1804</v>
      </c>
      <c r="B7249" s="1" t="s">
        <v>66</v>
      </c>
      <c r="C7249" s="1" t="s">
        <v>21</v>
      </c>
      <c r="D7249" s="1" t="s">
        <v>2522</v>
      </c>
      <c r="E7249" s="1" t="s">
        <v>10</v>
      </c>
      <c r="F7249" s="1" t="s">
        <v>1836</v>
      </c>
      <c r="G7249" s="1" t="s">
        <v>245</v>
      </c>
      <c r="H7249" s="1" t="s">
        <v>306</v>
      </c>
      <c r="I7249" s="16"/>
      <c r="J7249" s="16"/>
      <c r="K7249" s="16"/>
      <c r="L7249" s="16"/>
      <c r="M7249" s="16"/>
      <c r="N7249" s="16"/>
      <c r="O7249" s="16"/>
      <c r="P7249" s="16"/>
      <c r="Q7249" s="16"/>
      <c r="R7249" s="16"/>
      <c r="S7249" s="16"/>
      <c r="T7249" s="16"/>
      <c r="U7249" s="16"/>
      <c r="V7249" s="1" t="s">
        <v>4278</v>
      </c>
      <c r="W7249" s="1" t="s">
        <v>2551</v>
      </c>
      <c r="X7249" s="5" t="s">
        <v>4310</v>
      </c>
      <c r="Y7249" s="5" t="s">
        <v>2740</v>
      </c>
      <c r="Z7249" s="5" t="s">
        <v>2788</v>
      </c>
      <c r="AA7249" s="5"/>
    </row>
    <row r="7250" spans="1:27" ht="12" customHeight="1" x14ac:dyDescent="0.15">
      <c r="A7250" s="1" t="s">
        <v>1804</v>
      </c>
      <c r="B7250" s="1" t="s">
        <v>66</v>
      </c>
      <c r="C7250" s="1" t="s">
        <v>23</v>
      </c>
      <c r="D7250" s="1" t="s">
        <v>2522</v>
      </c>
      <c r="E7250" s="1" t="s">
        <v>10</v>
      </c>
      <c r="F7250" s="1" t="s">
        <v>1836</v>
      </c>
      <c r="G7250" s="1" t="s">
        <v>22</v>
      </c>
      <c r="H7250" s="1" t="s">
        <v>13</v>
      </c>
      <c r="I7250" s="16"/>
      <c r="J7250" s="16"/>
      <c r="K7250" s="16"/>
      <c r="L7250" s="16"/>
      <c r="M7250" s="16"/>
      <c r="N7250" s="16"/>
      <c r="O7250" s="16"/>
      <c r="P7250" s="16"/>
      <c r="Q7250" s="16"/>
      <c r="R7250" s="16"/>
      <c r="S7250" s="16"/>
      <c r="T7250" s="16"/>
      <c r="U7250" s="16"/>
      <c r="V7250" s="1" t="s">
        <v>4278</v>
      </c>
      <c r="W7250" s="1" t="s">
        <v>2551</v>
      </c>
      <c r="X7250" s="5" t="s">
        <v>4310</v>
      </c>
      <c r="Y7250" s="5" t="s">
        <v>2564</v>
      </c>
      <c r="Z7250" s="5" t="s">
        <v>13</v>
      </c>
      <c r="AA7250" s="5"/>
    </row>
    <row r="7251" spans="1:27" ht="12" customHeight="1" x14ac:dyDescent="0.15">
      <c r="A7251" s="1" t="s">
        <v>1804</v>
      </c>
      <c r="B7251" s="1" t="s">
        <v>66</v>
      </c>
      <c r="C7251" s="1" t="s">
        <v>77</v>
      </c>
      <c r="D7251" s="1" t="s">
        <v>2522</v>
      </c>
      <c r="E7251" s="1" t="s">
        <v>10</v>
      </c>
      <c r="F7251" s="1" t="s">
        <v>1836</v>
      </c>
      <c r="G7251" s="1" t="s">
        <v>24</v>
      </c>
      <c r="H7251" s="1" t="s">
        <v>13</v>
      </c>
      <c r="I7251" s="16"/>
      <c r="J7251" s="16"/>
      <c r="K7251" s="16"/>
      <c r="L7251" s="16"/>
      <c r="M7251" s="16"/>
      <c r="N7251" s="16"/>
      <c r="O7251" s="16"/>
      <c r="P7251" s="16"/>
      <c r="Q7251" s="16"/>
      <c r="R7251" s="16"/>
      <c r="S7251" s="16"/>
      <c r="T7251" s="16"/>
      <c r="U7251" s="16"/>
      <c r="V7251" s="1" t="s">
        <v>4278</v>
      </c>
      <c r="W7251" s="1" t="s">
        <v>2551</v>
      </c>
      <c r="X7251" s="5" t="s">
        <v>4310</v>
      </c>
      <c r="Y7251" s="5" t="s">
        <v>2559</v>
      </c>
      <c r="Z7251" s="5" t="s">
        <v>13</v>
      </c>
      <c r="AA7251" s="5"/>
    </row>
    <row r="7252" spans="1:27" ht="12" customHeight="1" x14ac:dyDescent="0.15">
      <c r="A7252" s="1" t="s">
        <v>1804</v>
      </c>
      <c r="B7252" s="1" t="s">
        <v>68</v>
      </c>
      <c r="C7252" s="1" t="s">
        <v>9</v>
      </c>
      <c r="D7252" s="1" t="s">
        <v>2522</v>
      </c>
      <c r="E7252" s="1" t="s">
        <v>10</v>
      </c>
      <c r="F7252" s="1" t="s">
        <v>1837</v>
      </c>
      <c r="G7252" s="1" t="s">
        <v>12</v>
      </c>
      <c r="H7252" s="1" t="s">
        <v>13</v>
      </c>
      <c r="I7252" s="16"/>
      <c r="J7252" s="16"/>
      <c r="K7252" s="16"/>
      <c r="L7252" s="16"/>
      <c r="M7252" s="16"/>
      <c r="N7252" s="16"/>
      <c r="O7252" s="16"/>
      <c r="P7252" s="16"/>
      <c r="Q7252" s="16"/>
      <c r="R7252" s="16"/>
      <c r="S7252" s="16"/>
      <c r="T7252" s="16"/>
      <c r="U7252" s="16"/>
      <c r="V7252" s="1" t="s">
        <v>4278</v>
      </c>
      <c r="W7252" s="1" t="s">
        <v>2551</v>
      </c>
      <c r="X7252" s="5" t="s">
        <v>4311</v>
      </c>
      <c r="Y7252" s="5" t="s">
        <v>2553</v>
      </c>
      <c r="Z7252" s="5" t="s">
        <v>13</v>
      </c>
      <c r="AA7252" s="5"/>
    </row>
    <row r="7253" spans="1:27" ht="12" customHeight="1" x14ac:dyDescent="0.15">
      <c r="A7253" s="1" t="s">
        <v>1804</v>
      </c>
      <c r="B7253" s="1" t="s">
        <v>68</v>
      </c>
      <c r="C7253" s="1" t="s">
        <v>15</v>
      </c>
      <c r="D7253" s="1" t="s">
        <v>2522</v>
      </c>
      <c r="E7253" s="1" t="s">
        <v>10</v>
      </c>
      <c r="F7253" s="1" t="s">
        <v>1837</v>
      </c>
      <c r="G7253" s="1" t="s">
        <v>16</v>
      </c>
      <c r="H7253" s="1" t="s">
        <v>13</v>
      </c>
      <c r="I7253" s="16"/>
      <c r="J7253" s="16"/>
      <c r="K7253" s="16"/>
      <c r="L7253" s="16"/>
      <c r="M7253" s="16"/>
      <c r="N7253" s="16"/>
      <c r="O7253" s="16"/>
      <c r="P7253" s="16"/>
      <c r="Q7253" s="16"/>
      <c r="R7253" s="16"/>
      <c r="S7253" s="16"/>
      <c r="T7253" s="16"/>
      <c r="U7253" s="16"/>
      <c r="V7253" s="1" t="s">
        <v>4278</v>
      </c>
      <c r="W7253" s="1" t="s">
        <v>2551</v>
      </c>
      <c r="X7253" s="5" t="s">
        <v>4311</v>
      </c>
      <c r="Y7253" s="5" t="s">
        <v>2561</v>
      </c>
      <c r="Z7253" s="5" t="s">
        <v>13</v>
      </c>
      <c r="AA7253" s="5"/>
    </row>
    <row r="7254" spans="1:27" ht="12" customHeight="1" x14ac:dyDescent="0.15">
      <c r="A7254" s="1" t="s">
        <v>1804</v>
      </c>
      <c r="B7254" s="1" t="s">
        <v>68</v>
      </c>
      <c r="C7254" s="1" t="s">
        <v>17</v>
      </c>
      <c r="D7254" s="1" t="s">
        <v>2522</v>
      </c>
      <c r="E7254" s="1" t="s">
        <v>10</v>
      </c>
      <c r="F7254" s="1" t="s">
        <v>1837</v>
      </c>
      <c r="G7254" s="1" t="s">
        <v>18</v>
      </c>
      <c r="H7254" s="1" t="s">
        <v>13</v>
      </c>
      <c r="I7254" s="16"/>
      <c r="J7254" s="16"/>
      <c r="K7254" s="16"/>
      <c r="L7254" s="16"/>
      <c r="M7254" s="16"/>
      <c r="N7254" s="16"/>
      <c r="O7254" s="16"/>
      <c r="P7254" s="16"/>
      <c r="Q7254" s="16"/>
      <c r="R7254" s="16"/>
      <c r="S7254" s="16"/>
      <c r="T7254" s="16"/>
      <c r="U7254" s="16"/>
      <c r="V7254" s="1" t="s">
        <v>4278</v>
      </c>
      <c r="W7254" s="1" t="s">
        <v>2551</v>
      </c>
      <c r="X7254" s="5" t="s">
        <v>4311</v>
      </c>
      <c r="Y7254" s="5" t="s">
        <v>2562</v>
      </c>
      <c r="Z7254" s="5" t="s">
        <v>13</v>
      </c>
      <c r="AA7254" s="5"/>
    </row>
    <row r="7255" spans="1:27" ht="12" customHeight="1" x14ac:dyDescent="0.15">
      <c r="A7255" s="1" t="s">
        <v>1804</v>
      </c>
      <c r="B7255" s="1" t="s">
        <v>68</v>
      </c>
      <c r="C7255" s="1" t="s">
        <v>19</v>
      </c>
      <c r="D7255" s="1" t="s">
        <v>2522</v>
      </c>
      <c r="E7255" s="1" t="s">
        <v>10</v>
      </c>
      <c r="F7255" s="1" t="s">
        <v>1837</v>
      </c>
      <c r="G7255" s="1" t="s">
        <v>242</v>
      </c>
      <c r="H7255" s="1" t="s">
        <v>13</v>
      </c>
      <c r="I7255" s="16"/>
      <c r="J7255" s="16"/>
      <c r="K7255" s="16"/>
      <c r="L7255" s="16"/>
      <c r="M7255" s="16"/>
      <c r="N7255" s="16"/>
      <c r="O7255" s="16"/>
      <c r="P7255" s="16"/>
      <c r="Q7255" s="16"/>
      <c r="R7255" s="16"/>
      <c r="S7255" s="16"/>
      <c r="T7255" s="16"/>
      <c r="U7255" s="16"/>
      <c r="V7255" s="1" t="s">
        <v>4278</v>
      </c>
      <c r="W7255" s="1" t="s">
        <v>2551</v>
      </c>
      <c r="X7255" s="5" t="s">
        <v>4311</v>
      </c>
      <c r="Y7255" s="5" t="s">
        <v>2557</v>
      </c>
      <c r="Z7255" s="5" t="s">
        <v>13</v>
      </c>
      <c r="AA7255" s="5"/>
    </row>
    <row r="7256" spans="1:27" ht="12" customHeight="1" x14ac:dyDescent="0.15">
      <c r="A7256" s="1" t="s">
        <v>1804</v>
      </c>
      <c r="B7256" s="1" t="s">
        <v>68</v>
      </c>
      <c r="C7256" s="1" t="s">
        <v>21</v>
      </c>
      <c r="D7256" s="1" t="s">
        <v>2522</v>
      </c>
      <c r="E7256" s="1" t="s">
        <v>10</v>
      </c>
      <c r="F7256" s="1" t="s">
        <v>1837</v>
      </c>
      <c r="G7256" s="1" t="s">
        <v>245</v>
      </c>
      <c r="H7256" s="1" t="s">
        <v>306</v>
      </c>
      <c r="I7256" s="16"/>
      <c r="J7256" s="16"/>
      <c r="K7256" s="16"/>
      <c r="L7256" s="16"/>
      <c r="M7256" s="16"/>
      <c r="N7256" s="16"/>
      <c r="O7256" s="16"/>
      <c r="P7256" s="16"/>
      <c r="Q7256" s="16"/>
      <c r="R7256" s="16"/>
      <c r="S7256" s="16"/>
      <c r="T7256" s="16"/>
      <c r="U7256" s="16"/>
      <c r="V7256" s="1" t="s">
        <v>4278</v>
      </c>
      <c r="W7256" s="1" t="s">
        <v>2551</v>
      </c>
      <c r="X7256" s="5" t="s">
        <v>4311</v>
      </c>
      <c r="Y7256" s="5" t="s">
        <v>2740</v>
      </c>
      <c r="Z7256" s="5" t="s">
        <v>2788</v>
      </c>
      <c r="AA7256" s="5"/>
    </row>
    <row r="7257" spans="1:27" ht="12" customHeight="1" x14ac:dyDescent="0.15">
      <c r="A7257" s="1" t="s">
        <v>1804</v>
      </c>
      <c r="B7257" s="1" t="s">
        <v>68</v>
      </c>
      <c r="C7257" s="1" t="s">
        <v>23</v>
      </c>
      <c r="D7257" s="1" t="s">
        <v>2522</v>
      </c>
      <c r="E7257" s="1" t="s">
        <v>10</v>
      </c>
      <c r="F7257" s="1" t="s">
        <v>1837</v>
      </c>
      <c r="G7257" s="1" t="s">
        <v>22</v>
      </c>
      <c r="H7257" s="1" t="s">
        <v>13</v>
      </c>
      <c r="I7257" s="16"/>
      <c r="J7257" s="16"/>
      <c r="K7257" s="16"/>
      <c r="L7257" s="16"/>
      <c r="M7257" s="16"/>
      <c r="N7257" s="16"/>
      <c r="O7257" s="16"/>
      <c r="P7257" s="16"/>
      <c r="Q7257" s="16"/>
      <c r="R7257" s="16"/>
      <c r="S7257" s="16"/>
      <c r="T7257" s="16"/>
      <c r="U7257" s="16"/>
      <c r="V7257" s="1" t="s">
        <v>4278</v>
      </c>
      <c r="W7257" s="1" t="s">
        <v>2551</v>
      </c>
      <c r="X7257" s="5" t="s">
        <v>4311</v>
      </c>
      <c r="Y7257" s="5" t="s">
        <v>2564</v>
      </c>
      <c r="Z7257" s="5" t="s">
        <v>13</v>
      </c>
      <c r="AA7257" s="5"/>
    </row>
    <row r="7258" spans="1:27" ht="12" customHeight="1" x14ac:dyDescent="0.15">
      <c r="A7258" s="1" t="s">
        <v>1804</v>
      </c>
      <c r="B7258" s="1" t="s">
        <v>68</v>
      </c>
      <c r="C7258" s="1" t="s">
        <v>77</v>
      </c>
      <c r="D7258" s="1" t="s">
        <v>2522</v>
      </c>
      <c r="E7258" s="1" t="s">
        <v>10</v>
      </c>
      <c r="F7258" s="1" t="s">
        <v>1837</v>
      </c>
      <c r="G7258" s="1" t="s">
        <v>24</v>
      </c>
      <c r="H7258" s="1" t="s">
        <v>13</v>
      </c>
      <c r="I7258" s="16"/>
      <c r="J7258" s="16"/>
      <c r="K7258" s="16"/>
      <c r="L7258" s="16"/>
      <c r="M7258" s="16"/>
      <c r="N7258" s="16"/>
      <c r="O7258" s="16"/>
      <c r="P7258" s="16"/>
      <c r="Q7258" s="16"/>
      <c r="R7258" s="16"/>
      <c r="S7258" s="16"/>
      <c r="T7258" s="16"/>
      <c r="U7258" s="16"/>
      <c r="V7258" s="1" t="s">
        <v>4278</v>
      </c>
      <c r="W7258" s="1" t="s">
        <v>2551</v>
      </c>
      <c r="X7258" s="5" t="s">
        <v>4311</v>
      </c>
      <c r="Y7258" s="5" t="s">
        <v>2559</v>
      </c>
      <c r="Z7258" s="5" t="s">
        <v>13</v>
      </c>
      <c r="AA7258" s="5"/>
    </row>
    <row r="7259" spans="1:27" ht="12" customHeight="1" x14ac:dyDescent="0.15">
      <c r="A7259" s="1" t="s">
        <v>1804</v>
      </c>
      <c r="B7259" s="1" t="s">
        <v>278</v>
      </c>
      <c r="C7259" s="1" t="s">
        <v>9</v>
      </c>
      <c r="D7259" s="1" t="s">
        <v>2522</v>
      </c>
      <c r="E7259" s="1" t="s">
        <v>10</v>
      </c>
      <c r="F7259" s="1" t="s">
        <v>1838</v>
      </c>
      <c r="G7259" s="1" t="s">
        <v>12</v>
      </c>
      <c r="H7259" s="1" t="s">
        <v>13</v>
      </c>
      <c r="I7259" s="16"/>
      <c r="J7259" s="16"/>
      <c r="K7259" s="16"/>
      <c r="L7259" s="16"/>
      <c r="M7259" s="16"/>
      <c r="N7259" s="16"/>
      <c r="O7259" s="16"/>
      <c r="P7259" s="16"/>
      <c r="Q7259" s="16"/>
      <c r="R7259" s="16"/>
      <c r="S7259" s="16"/>
      <c r="T7259" s="16"/>
      <c r="U7259" s="16"/>
      <c r="V7259" s="1" t="s">
        <v>4278</v>
      </c>
      <c r="W7259" s="1" t="s">
        <v>2551</v>
      </c>
      <c r="X7259" s="5" t="s">
        <v>4312</v>
      </c>
      <c r="Y7259" s="5" t="s">
        <v>2553</v>
      </c>
      <c r="Z7259" s="5" t="s">
        <v>13</v>
      </c>
      <c r="AA7259" s="5"/>
    </row>
    <row r="7260" spans="1:27" ht="12" customHeight="1" x14ac:dyDescent="0.15">
      <c r="A7260" s="1" t="s">
        <v>1804</v>
      </c>
      <c r="B7260" s="1" t="s">
        <v>278</v>
      </c>
      <c r="C7260" s="1" t="s">
        <v>15</v>
      </c>
      <c r="D7260" s="1" t="s">
        <v>2522</v>
      </c>
      <c r="E7260" s="1" t="s">
        <v>10</v>
      </c>
      <c r="F7260" s="1" t="s">
        <v>1838</v>
      </c>
      <c r="G7260" s="1" t="s">
        <v>16</v>
      </c>
      <c r="H7260" s="1" t="s">
        <v>13</v>
      </c>
      <c r="I7260" s="16"/>
      <c r="J7260" s="16"/>
      <c r="K7260" s="16"/>
      <c r="L7260" s="16"/>
      <c r="M7260" s="16"/>
      <c r="N7260" s="16"/>
      <c r="O7260" s="16"/>
      <c r="P7260" s="16"/>
      <c r="Q7260" s="16"/>
      <c r="R7260" s="16"/>
      <c r="S7260" s="16"/>
      <c r="T7260" s="16"/>
      <c r="U7260" s="16"/>
      <c r="V7260" s="1" t="s">
        <v>4278</v>
      </c>
      <c r="W7260" s="1" t="s">
        <v>2551</v>
      </c>
      <c r="X7260" s="5" t="s">
        <v>4312</v>
      </c>
      <c r="Y7260" s="5" t="s">
        <v>2561</v>
      </c>
      <c r="Z7260" s="5" t="s">
        <v>13</v>
      </c>
      <c r="AA7260" s="5"/>
    </row>
    <row r="7261" spans="1:27" ht="12" customHeight="1" x14ac:dyDescent="0.15">
      <c r="A7261" s="1" t="s">
        <v>1804</v>
      </c>
      <c r="B7261" s="1" t="s">
        <v>278</v>
      </c>
      <c r="C7261" s="1" t="s">
        <v>17</v>
      </c>
      <c r="D7261" s="1" t="s">
        <v>2522</v>
      </c>
      <c r="E7261" s="1" t="s">
        <v>10</v>
      </c>
      <c r="F7261" s="1" t="s">
        <v>1838</v>
      </c>
      <c r="G7261" s="1" t="s">
        <v>18</v>
      </c>
      <c r="H7261" s="1" t="s">
        <v>13</v>
      </c>
      <c r="I7261" s="16"/>
      <c r="J7261" s="16"/>
      <c r="K7261" s="16"/>
      <c r="L7261" s="16"/>
      <c r="M7261" s="16"/>
      <c r="N7261" s="16"/>
      <c r="O7261" s="16"/>
      <c r="P7261" s="16"/>
      <c r="Q7261" s="16"/>
      <c r="R7261" s="16"/>
      <c r="S7261" s="16"/>
      <c r="T7261" s="16"/>
      <c r="U7261" s="16"/>
      <c r="V7261" s="1" t="s">
        <v>4278</v>
      </c>
      <c r="W7261" s="1" t="s">
        <v>2551</v>
      </c>
      <c r="X7261" s="5" t="s">
        <v>4312</v>
      </c>
      <c r="Y7261" s="5" t="s">
        <v>2562</v>
      </c>
      <c r="Z7261" s="5" t="s">
        <v>13</v>
      </c>
      <c r="AA7261" s="5"/>
    </row>
    <row r="7262" spans="1:27" ht="12" customHeight="1" x14ac:dyDescent="0.15">
      <c r="A7262" s="1" t="s">
        <v>1804</v>
      </c>
      <c r="B7262" s="1" t="s">
        <v>278</v>
      </c>
      <c r="C7262" s="1" t="s">
        <v>19</v>
      </c>
      <c r="D7262" s="1" t="s">
        <v>2522</v>
      </c>
      <c r="E7262" s="1" t="s">
        <v>10</v>
      </c>
      <c r="F7262" s="1" t="s">
        <v>1838</v>
      </c>
      <c r="G7262" s="1" t="s">
        <v>242</v>
      </c>
      <c r="H7262" s="1" t="s">
        <v>13</v>
      </c>
      <c r="I7262" s="16"/>
      <c r="J7262" s="16"/>
      <c r="K7262" s="16"/>
      <c r="L7262" s="16"/>
      <c r="M7262" s="16"/>
      <c r="N7262" s="16"/>
      <c r="O7262" s="16"/>
      <c r="P7262" s="16"/>
      <c r="Q7262" s="16"/>
      <c r="R7262" s="16"/>
      <c r="S7262" s="16"/>
      <c r="T7262" s="16"/>
      <c r="U7262" s="16"/>
      <c r="V7262" s="1" t="s">
        <v>4278</v>
      </c>
      <c r="W7262" s="1" t="s">
        <v>2551</v>
      </c>
      <c r="X7262" s="5" t="s">
        <v>4312</v>
      </c>
      <c r="Y7262" s="5" t="s">
        <v>2557</v>
      </c>
      <c r="Z7262" s="5" t="s">
        <v>13</v>
      </c>
      <c r="AA7262" s="5"/>
    </row>
    <row r="7263" spans="1:27" ht="12" customHeight="1" x14ac:dyDescent="0.15">
      <c r="A7263" s="1" t="s">
        <v>1804</v>
      </c>
      <c r="B7263" s="1" t="s">
        <v>278</v>
      </c>
      <c r="C7263" s="1" t="s">
        <v>21</v>
      </c>
      <c r="D7263" s="1" t="s">
        <v>2522</v>
      </c>
      <c r="E7263" s="1" t="s">
        <v>10</v>
      </c>
      <c r="F7263" s="1" t="s">
        <v>1838</v>
      </c>
      <c r="G7263" s="1" t="s">
        <v>245</v>
      </c>
      <c r="H7263" s="1" t="s">
        <v>306</v>
      </c>
      <c r="I7263" s="16"/>
      <c r="J7263" s="16"/>
      <c r="K7263" s="16"/>
      <c r="L7263" s="16"/>
      <c r="M7263" s="16"/>
      <c r="N7263" s="16"/>
      <c r="O7263" s="16"/>
      <c r="P7263" s="16"/>
      <c r="Q7263" s="16"/>
      <c r="R7263" s="16"/>
      <c r="S7263" s="16"/>
      <c r="T7263" s="16"/>
      <c r="U7263" s="16"/>
      <c r="V7263" s="1" t="s">
        <v>4278</v>
      </c>
      <c r="W7263" s="1" t="s">
        <v>2551</v>
      </c>
      <c r="X7263" s="5" t="s">
        <v>4312</v>
      </c>
      <c r="Y7263" s="5" t="s">
        <v>2740</v>
      </c>
      <c r="Z7263" s="5" t="s">
        <v>2788</v>
      </c>
      <c r="AA7263" s="5"/>
    </row>
    <row r="7264" spans="1:27" ht="12" customHeight="1" x14ac:dyDescent="0.15">
      <c r="A7264" s="1" t="s">
        <v>1804</v>
      </c>
      <c r="B7264" s="1" t="s">
        <v>278</v>
      </c>
      <c r="C7264" s="1" t="s">
        <v>23</v>
      </c>
      <c r="D7264" s="1" t="s">
        <v>2522</v>
      </c>
      <c r="E7264" s="1" t="s">
        <v>10</v>
      </c>
      <c r="F7264" s="1" t="s">
        <v>1838</v>
      </c>
      <c r="G7264" s="1" t="s">
        <v>22</v>
      </c>
      <c r="H7264" s="1" t="s">
        <v>13</v>
      </c>
      <c r="I7264" s="16"/>
      <c r="J7264" s="16"/>
      <c r="K7264" s="16"/>
      <c r="L7264" s="16"/>
      <c r="M7264" s="16"/>
      <c r="N7264" s="16"/>
      <c r="O7264" s="16"/>
      <c r="P7264" s="16"/>
      <c r="Q7264" s="16"/>
      <c r="R7264" s="16"/>
      <c r="S7264" s="16"/>
      <c r="T7264" s="16"/>
      <c r="U7264" s="16"/>
      <c r="V7264" s="1" t="s">
        <v>4278</v>
      </c>
      <c r="W7264" s="1" t="s">
        <v>2551</v>
      </c>
      <c r="X7264" s="5" t="s">
        <v>4312</v>
      </c>
      <c r="Y7264" s="5" t="s">
        <v>2564</v>
      </c>
      <c r="Z7264" s="5" t="s">
        <v>13</v>
      </c>
      <c r="AA7264" s="5"/>
    </row>
    <row r="7265" spans="1:27" ht="12" customHeight="1" x14ac:dyDescent="0.15">
      <c r="A7265" s="1" t="s">
        <v>1804</v>
      </c>
      <c r="B7265" s="1" t="s">
        <v>278</v>
      </c>
      <c r="C7265" s="1" t="s">
        <v>77</v>
      </c>
      <c r="D7265" s="1" t="s">
        <v>2522</v>
      </c>
      <c r="E7265" s="1" t="s">
        <v>10</v>
      </c>
      <c r="F7265" s="1" t="s">
        <v>1838</v>
      </c>
      <c r="G7265" s="1" t="s">
        <v>24</v>
      </c>
      <c r="H7265" s="1" t="s">
        <v>13</v>
      </c>
      <c r="I7265" s="16"/>
      <c r="J7265" s="16"/>
      <c r="K7265" s="16"/>
      <c r="L7265" s="16"/>
      <c r="M7265" s="16"/>
      <c r="N7265" s="16"/>
      <c r="O7265" s="16"/>
      <c r="P7265" s="16"/>
      <c r="Q7265" s="16"/>
      <c r="R7265" s="16"/>
      <c r="S7265" s="16"/>
      <c r="T7265" s="16"/>
      <c r="U7265" s="16"/>
      <c r="V7265" s="1" t="s">
        <v>4278</v>
      </c>
      <c r="W7265" s="1" t="s">
        <v>2551</v>
      </c>
      <c r="X7265" s="5" t="s">
        <v>4312</v>
      </c>
      <c r="Y7265" s="5" t="s">
        <v>2559</v>
      </c>
      <c r="Z7265" s="5" t="s">
        <v>13</v>
      </c>
      <c r="AA7265" s="5"/>
    </row>
    <row r="7266" spans="1:27" ht="12" customHeight="1" x14ac:dyDescent="0.15">
      <c r="A7266" s="1" t="s">
        <v>1804</v>
      </c>
      <c r="B7266" s="1" t="s">
        <v>280</v>
      </c>
      <c r="C7266" s="1" t="s">
        <v>9</v>
      </c>
      <c r="D7266" s="1" t="s">
        <v>2522</v>
      </c>
      <c r="E7266" s="1" t="s">
        <v>10</v>
      </c>
      <c r="F7266" s="1" t="s">
        <v>1839</v>
      </c>
      <c r="G7266" s="1" t="s">
        <v>12</v>
      </c>
      <c r="H7266" s="1" t="s">
        <v>13</v>
      </c>
      <c r="I7266" s="16"/>
      <c r="J7266" s="16"/>
      <c r="K7266" s="16"/>
      <c r="L7266" s="16"/>
      <c r="M7266" s="16"/>
      <c r="N7266" s="16"/>
      <c r="O7266" s="16"/>
      <c r="P7266" s="16"/>
      <c r="Q7266" s="16"/>
      <c r="R7266" s="16"/>
      <c r="S7266" s="16"/>
      <c r="T7266" s="16"/>
      <c r="U7266" s="16"/>
      <c r="V7266" s="1" t="s">
        <v>4278</v>
      </c>
      <c r="W7266" s="1" t="s">
        <v>2551</v>
      </c>
      <c r="X7266" s="5" t="s">
        <v>4313</v>
      </c>
      <c r="Y7266" s="5" t="s">
        <v>2553</v>
      </c>
      <c r="Z7266" s="5" t="s">
        <v>13</v>
      </c>
      <c r="AA7266" s="5"/>
    </row>
    <row r="7267" spans="1:27" ht="12" customHeight="1" x14ac:dyDescent="0.15">
      <c r="A7267" s="1" t="s">
        <v>1804</v>
      </c>
      <c r="B7267" s="1" t="s">
        <v>280</v>
      </c>
      <c r="C7267" s="1" t="s">
        <v>15</v>
      </c>
      <c r="D7267" s="1" t="s">
        <v>2522</v>
      </c>
      <c r="E7267" s="1" t="s">
        <v>10</v>
      </c>
      <c r="F7267" s="1" t="s">
        <v>1839</v>
      </c>
      <c r="G7267" s="1" t="s">
        <v>16</v>
      </c>
      <c r="H7267" s="1" t="s">
        <v>13</v>
      </c>
      <c r="I7267" s="16"/>
      <c r="J7267" s="16"/>
      <c r="K7267" s="16"/>
      <c r="L7267" s="16"/>
      <c r="M7267" s="16"/>
      <c r="N7267" s="16"/>
      <c r="O7267" s="16"/>
      <c r="P7267" s="16"/>
      <c r="Q7267" s="16"/>
      <c r="R7267" s="16"/>
      <c r="S7267" s="16"/>
      <c r="T7267" s="16"/>
      <c r="U7267" s="16"/>
      <c r="V7267" s="1" t="s">
        <v>4278</v>
      </c>
      <c r="W7267" s="1" t="s">
        <v>2551</v>
      </c>
      <c r="X7267" s="5" t="s">
        <v>4313</v>
      </c>
      <c r="Y7267" s="5" t="s">
        <v>2561</v>
      </c>
      <c r="Z7267" s="5" t="s">
        <v>13</v>
      </c>
      <c r="AA7267" s="5"/>
    </row>
    <row r="7268" spans="1:27" ht="12" customHeight="1" x14ac:dyDescent="0.15">
      <c r="A7268" s="1" t="s">
        <v>1804</v>
      </c>
      <c r="B7268" s="1" t="s">
        <v>280</v>
      </c>
      <c r="C7268" s="1" t="s">
        <v>17</v>
      </c>
      <c r="D7268" s="1" t="s">
        <v>2522</v>
      </c>
      <c r="E7268" s="1" t="s">
        <v>10</v>
      </c>
      <c r="F7268" s="1" t="s">
        <v>1839</v>
      </c>
      <c r="G7268" s="1" t="s">
        <v>18</v>
      </c>
      <c r="H7268" s="1" t="s">
        <v>13</v>
      </c>
      <c r="I7268" s="16"/>
      <c r="J7268" s="16"/>
      <c r="K7268" s="16"/>
      <c r="L7268" s="16"/>
      <c r="M7268" s="16"/>
      <c r="N7268" s="16"/>
      <c r="O7268" s="16"/>
      <c r="P7268" s="16"/>
      <c r="Q7268" s="16"/>
      <c r="R7268" s="16"/>
      <c r="S7268" s="16"/>
      <c r="T7268" s="16"/>
      <c r="U7268" s="16"/>
      <c r="V7268" s="1" t="s">
        <v>4278</v>
      </c>
      <c r="W7268" s="1" t="s">
        <v>2551</v>
      </c>
      <c r="X7268" s="5" t="s">
        <v>4313</v>
      </c>
      <c r="Y7268" s="5" t="s">
        <v>2562</v>
      </c>
      <c r="Z7268" s="5" t="s">
        <v>13</v>
      </c>
      <c r="AA7268" s="5"/>
    </row>
    <row r="7269" spans="1:27" ht="12" customHeight="1" x14ac:dyDescent="0.15">
      <c r="A7269" s="1" t="s">
        <v>1804</v>
      </c>
      <c r="B7269" s="1" t="s">
        <v>280</v>
      </c>
      <c r="C7269" s="1" t="s">
        <v>19</v>
      </c>
      <c r="D7269" s="1" t="s">
        <v>2522</v>
      </c>
      <c r="E7269" s="1" t="s">
        <v>10</v>
      </c>
      <c r="F7269" s="1" t="s">
        <v>1839</v>
      </c>
      <c r="G7269" s="1" t="s">
        <v>242</v>
      </c>
      <c r="H7269" s="1" t="s">
        <v>13</v>
      </c>
      <c r="I7269" s="16"/>
      <c r="J7269" s="16"/>
      <c r="K7269" s="16"/>
      <c r="L7269" s="16"/>
      <c r="M7269" s="16"/>
      <c r="N7269" s="16"/>
      <c r="O7269" s="16"/>
      <c r="P7269" s="16"/>
      <c r="Q7269" s="16"/>
      <c r="R7269" s="16"/>
      <c r="S7269" s="16"/>
      <c r="T7269" s="16"/>
      <c r="U7269" s="16"/>
      <c r="V7269" s="1" t="s">
        <v>4278</v>
      </c>
      <c r="W7269" s="1" t="s">
        <v>2551</v>
      </c>
      <c r="X7269" s="5" t="s">
        <v>4313</v>
      </c>
      <c r="Y7269" s="5" t="s">
        <v>2557</v>
      </c>
      <c r="Z7269" s="5" t="s">
        <v>13</v>
      </c>
      <c r="AA7269" s="5"/>
    </row>
    <row r="7270" spans="1:27" ht="12" customHeight="1" x14ac:dyDescent="0.15">
      <c r="A7270" s="1" t="s">
        <v>1804</v>
      </c>
      <c r="B7270" s="1" t="s">
        <v>280</v>
      </c>
      <c r="C7270" s="1" t="s">
        <v>21</v>
      </c>
      <c r="D7270" s="1" t="s">
        <v>2522</v>
      </c>
      <c r="E7270" s="1" t="s">
        <v>10</v>
      </c>
      <c r="F7270" s="1" t="s">
        <v>1839</v>
      </c>
      <c r="G7270" s="1" t="s">
        <v>245</v>
      </c>
      <c r="H7270" s="1" t="s">
        <v>306</v>
      </c>
      <c r="I7270" s="16"/>
      <c r="J7270" s="16"/>
      <c r="K7270" s="16"/>
      <c r="L7270" s="16"/>
      <c r="M7270" s="16"/>
      <c r="N7270" s="16"/>
      <c r="O7270" s="16"/>
      <c r="P7270" s="16"/>
      <c r="Q7270" s="16"/>
      <c r="R7270" s="16"/>
      <c r="S7270" s="16"/>
      <c r="T7270" s="16"/>
      <c r="U7270" s="16"/>
      <c r="V7270" s="1" t="s">
        <v>4278</v>
      </c>
      <c r="W7270" s="1" t="s">
        <v>2551</v>
      </c>
      <c r="X7270" s="5" t="s">
        <v>4313</v>
      </c>
      <c r="Y7270" s="5" t="s">
        <v>2740</v>
      </c>
      <c r="Z7270" s="5" t="s">
        <v>2788</v>
      </c>
      <c r="AA7270" s="5"/>
    </row>
    <row r="7271" spans="1:27" ht="12" customHeight="1" x14ac:dyDescent="0.15">
      <c r="A7271" s="1" t="s">
        <v>1804</v>
      </c>
      <c r="B7271" s="1" t="s">
        <v>280</v>
      </c>
      <c r="C7271" s="1" t="s">
        <v>23</v>
      </c>
      <c r="D7271" s="1" t="s">
        <v>2522</v>
      </c>
      <c r="E7271" s="1" t="s">
        <v>10</v>
      </c>
      <c r="F7271" s="1" t="s">
        <v>1839</v>
      </c>
      <c r="G7271" s="1" t="s">
        <v>22</v>
      </c>
      <c r="H7271" s="1" t="s">
        <v>13</v>
      </c>
      <c r="I7271" s="16"/>
      <c r="J7271" s="16"/>
      <c r="K7271" s="16"/>
      <c r="L7271" s="16"/>
      <c r="M7271" s="16"/>
      <c r="N7271" s="16"/>
      <c r="O7271" s="16"/>
      <c r="P7271" s="16"/>
      <c r="Q7271" s="16"/>
      <c r="R7271" s="16"/>
      <c r="S7271" s="16"/>
      <c r="T7271" s="16"/>
      <c r="U7271" s="16"/>
      <c r="V7271" s="1" t="s">
        <v>4278</v>
      </c>
      <c r="W7271" s="1" t="s">
        <v>2551</v>
      </c>
      <c r="X7271" s="5" t="s">
        <v>4313</v>
      </c>
      <c r="Y7271" s="5" t="s">
        <v>2564</v>
      </c>
      <c r="Z7271" s="5" t="s">
        <v>13</v>
      </c>
      <c r="AA7271" s="5"/>
    </row>
    <row r="7272" spans="1:27" ht="12" customHeight="1" x14ac:dyDescent="0.15">
      <c r="A7272" s="1" t="s">
        <v>1804</v>
      </c>
      <c r="B7272" s="1" t="s">
        <v>280</v>
      </c>
      <c r="C7272" s="1" t="s">
        <v>77</v>
      </c>
      <c r="D7272" s="1" t="s">
        <v>2522</v>
      </c>
      <c r="E7272" s="1" t="s">
        <v>10</v>
      </c>
      <c r="F7272" s="1" t="s">
        <v>1839</v>
      </c>
      <c r="G7272" s="1" t="s">
        <v>24</v>
      </c>
      <c r="H7272" s="1" t="s">
        <v>13</v>
      </c>
      <c r="I7272" s="16"/>
      <c r="J7272" s="16"/>
      <c r="K7272" s="16"/>
      <c r="L7272" s="16"/>
      <c r="M7272" s="16"/>
      <c r="N7272" s="16"/>
      <c r="O7272" s="16"/>
      <c r="P7272" s="16"/>
      <c r="Q7272" s="16"/>
      <c r="R7272" s="16"/>
      <c r="S7272" s="16"/>
      <c r="T7272" s="16"/>
      <c r="U7272" s="16"/>
      <c r="V7272" s="1" t="s">
        <v>4278</v>
      </c>
      <c r="W7272" s="1" t="s">
        <v>2551</v>
      </c>
      <c r="X7272" s="5" t="s">
        <v>4313</v>
      </c>
      <c r="Y7272" s="5" t="s">
        <v>2559</v>
      </c>
      <c r="Z7272" s="5" t="s">
        <v>13</v>
      </c>
      <c r="AA7272" s="5"/>
    </row>
    <row r="7273" spans="1:27" ht="12" customHeight="1" x14ac:dyDescent="0.15">
      <c r="A7273" s="1" t="s">
        <v>1804</v>
      </c>
      <c r="B7273" s="1" t="s">
        <v>212</v>
      </c>
      <c r="C7273" s="1" t="s">
        <v>9</v>
      </c>
      <c r="D7273" s="1" t="s">
        <v>2522</v>
      </c>
      <c r="E7273" s="1" t="s">
        <v>213</v>
      </c>
      <c r="F7273" s="1" t="s">
        <v>1840</v>
      </c>
      <c r="G7273" s="1" t="s">
        <v>215</v>
      </c>
      <c r="H7273" s="1" t="s">
        <v>216</v>
      </c>
      <c r="I7273" s="16"/>
      <c r="J7273" s="16"/>
      <c r="K7273" s="16"/>
      <c r="L7273" s="16"/>
      <c r="M7273" s="16"/>
      <c r="N7273" s="16"/>
      <c r="O7273" s="16"/>
      <c r="P7273" s="16"/>
      <c r="Q7273" s="16"/>
      <c r="R7273" s="16"/>
      <c r="S7273" s="16"/>
      <c r="T7273" s="16"/>
      <c r="U7273" s="16"/>
      <c r="V7273" s="1" t="s">
        <v>4278</v>
      </c>
      <c r="W7273" s="1" t="s">
        <v>2717</v>
      </c>
      <c r="X7273" s="5" t="s">
        <v>4314</v>
      </c>
      <c r="Y7273" s="5" t="s">
        <v>2719</v>
      </c>
      <c r="Z7273" s="5" t="s">
        <v>2720</v>
      </c>
      <c r="AA7273" s="5"/>
    </row>
    <row r="7274" spans="1:27" ht="12" customHeight="1" x14ac:dyDescent="0.15">
      <c r="A7274" s="1" t="s">
        <v>1804</v>
      </c>
      <c r="B7274" s="1" t="s">
        <v>219</v>
      </c>
      <c r="C7274" s="1" t="s">
        <v>9</v>
      </c>
      <c r="D7274" s="1" t="s">
        <v>2522</v>
      </c>
      <c r="E7274" s="1" t="s">
        <v>220</v>
      </c>
      <c r="F7274" s="1" t="s">
        <v>1841</v>
      </c>
      <c r="G7274" s="1" t="s">
        <v>220</v>
      </c>
      <c r="H7274" s="1" t="s">
        <v>1632</v>
      </c>
      <c r="I7274" s="16"/>
      <c r="J7274" s="16"/>
      <c r="K7274" s="16"/>
      <c r="L7274" s="16"/>
      <c r="M7274" s="16"/>
      <c r="N7274" s="16"/>
      <c r="O7274" s="16"/>
      <c r="P7274" s="16"/>
      <c r="Q7274" s="16"/>
      <c r="R7274" s="16"/>
      <c r="S7274" s="16"/>
      <c r="T7274" s="16"/>
      <c r="U7274" s="16"/>
      <c r="V7274" s="1" t="s">
        <v>4278</v>
      </c>
      <c r="W7274" s="1" t="s">
        <v>2723</v>
      </c>
      <c r="X7274" s="5" t="s">
        <v>4315</v>
      </c>
      <c r="Y7274" s="5" t="s">
        <v>2727</v>
      </c>
      <c r="Z7274" s="5" t="s">
        <v>4109</v>
      </c>
      <c r="AA7274" s="5"/>
    </row>
    <row r="7275" spans="1:27" ht="12" customHeight="1" x14ac:dyDescent="0.15">
      <c r="A7275" s="1" t="s">
        <v>1804</v>
      </c>
      <c r="B7275" s="1" t="s">
        <v>219</v>
      </c>
      <c r="C7275" s="1" t="s">
        <v>17</v>
      </c>
      <c r="D7275" s="1" t="s">
        <v>2522</v>
      </c>
      <c r="E7275" s="1" t="s">
        <v>220</v>
      </c>
      <c r="F7275" s="1" t="s">
        <v>1841</v>
      </c>
      <c r="G7275" s="1" t="s">
        <v>1132</v>
      </c>
      <c r="H7275" s="1" t="s">
        <v>1133</v>
      </c>
      <c r="I7275" s="16"/>
      <c r="J7275" s="16"/>
      <c r="K7275" s="16"/>
      <c r="L7275" s="16"/>
      <c r="M7275" s="16"/>
      <c r="N7275" s="16"/>
      <c r="O7275" s="16"/>
      <c r="P7275" s="16"/>
      <c r="Q7275" s="16"/>
      <c r="R7275" s="16"/>
      <c r="S7275" s="16"/>
      <c r="T7275" s="16"/>
      <c r="U7275" s="16"/>
      <c r="V7275" s="1" t="s">
        <v>4278</v>
      </c>
      <c r="W7275" s="1" t="s">
        <v>2723</v>
      </c>
      <c r="X7275" s="8" t="s">
        <v>4315</v>
      </c>
      <c r="Y7275" s="8" t="s">
        <v>4110</v>
      </c>
      <c r="Z7275" s="8" t="s">
        <v>1133</v>
      </c>
      <c r="AA7275" s="8"/>
    </row>
    <row r="7276" spans="1:27" ht="12" customHeight="1" x14ac:dyDescent="0.15">
      <c r="A7276" s="1" t="s">
        <v>1804</v>
      </c>
      <c r="B7276" s="1" t="s">
        <v>223</v>
      </c>
      <c r="C7276" s="1" t="s">
        <v>9</v>
      </c>
      <c r="D7276" s="1" t="s">
        <v>2522</v>
      </c>
      <c r="E7276" s="1" t="s">
        <v>220</v>
      </c>
      <c r="F7276" s="1" t="s">
        <v>1809</v>
      </c>
      <c r="G7276" s="1" t="s">
        <v>220</v>
      </c>
      <c r="H7276" s="1" t="s">
        <v>1632</v>
      </c>
      <c r="I7276" s="16"/>
      <c r="J7276" s="16"/>
      <c r="K7276" s="16"/>
      <c r="L7276" s="16"/>
      <c r="M7276" s="16"/>
      <c r="N7276" s="16"/>
      <c r="O7276" s="16"/>
      <c r="P7276" s="16"/>
      <c r="Q7276" s="16"/>
      <c r="R7276" s="16"/>
      <c r="S7276" s="16"/>
      <c r="T7276" s="16"/>
      <c r="U7276" s="16"/>
      <c r="V7276" s="1" t="s">
        <v>4278</v>
      </c>
      <c r="W7276" s="1" t="s">
        <v>2723</v>
      </c>
      <c r="X7276" s="5" t="s">
        <v>4316</v>
      </c>
      <c r="Y7276" s="5" t="s">
        <v>2727</v>
      </c>
      <c r="Z7276" s="5" t="s">
        <v>4109</v>
      </c>
      <c r="AA7276" s="5"/>
    </row>
    <row r="7277" spans="1:27" ht="12" customHeight="1" x14ac:dyDescent="0.15">
      <c r="A7277" s="1" t="s">
        <v>1804</v>
      </c>
      <c r="B7277" s="1" t="s">
        <v>223</v>
      </c>
      <c r="C7277" s="1" t="s">
        <v>17</v>
      </c>
      <c r="D7277" s="1" t="s">
        <v>2522</v>
      </c>
      <c r="E7277" s="1" t="s">
        <v>220</v>
      </c>
      <c r="F7277" s="1" t="s">
        <v>1809</v>
      </c>
      <c r="G7277" s="1" t="s">
        <v>1132</v>
      </c>
      <c r="H7277" s="1" t="s">
        <v>1133</v>
      </c>
      <c r="I7277" s="16"/>
      <c r="J7277" s="16"/>
      <c r="K7277" s="16"/>
      <c r="L7277" s="16"/>
      <c r="M7277" s="16"/>
      <c r="N7277" s="16"/>
      <c r="O7277" s="16"/>
      <c r="P7277" s="16"/>
      <c r="Q7277" s="16"/>
      <c r="R7277" s="16"/>
      <c r="S7277" s="16"/>
      <c r="T7277" s="16"/>
      <c r="U7277" s="16"/>
      <c r="V7277" s="1" t="s">
        <v>4278</v>
      </c>
      <c r="W7277" s="1" t="s">
        <v>2723</v>
      </c>
      <c r="X7277" s="8" t="s">
        <v>4316</v>
      </c>
      <c r="Y7277" s="8" t="s">
        <v>4110</v>
      </c>
      <c r="Z7277" s="8" t="s">
        <v>1133</v>
      </c>
      <c r="AA7277" s="8"/>
    </row>
    <row r="7278" spans="1:27" ht="12" customHeight="1" x14ac:dyDescent="0.15">
      <c r="A7278" s="1" t="s">
        <v>1804</v>
      </c>
      <c r="B7278" s="1" t="s">
        <v>225</v>
      </c>
      <c r="C7278" s="1" t="s">
        <v>9</v>
      </c>
      <c r="D7278" s="1" t="s">
        <v>2522</v>
      </c>
      <c r="E7278" s="1" t="s">
        <v>220</v>
      </c>
      <c r="F7278" s="1" t="s">
        <v>1842</v>
      </c>
      <c r="G7278" s="1" t="s">
        <v>220</v>
      </c>
      <c r="H7278" s="1" t="s">
        <v>1632</v>
      </c>
      <c r="I7278" s="16"/>
      <c r="J7278" s="16"/>
      <c r="K7278" s="16"/>
      <c r="L7278" s="16"/>
      <c r="M7278" s="16"/>
      <c r="N7278" s="16"/>
      <c r="O7278" s="16"/>
      <c r="P7278" s="16"/>
      <c r="Q7278" s="16"/>
      <c r="R7278" s="16"/>
      <c r="S7278" s="16"/>
      <c r="T7278" s="16"/>
      <c r="U7278" s="16"/>
      <c r="V7278" s="1" t="s">
        <v>4278</v>
      </c>
      <c r="W7278" s="1" t="s">
        <v>2723</v>
      </c>
      <c r="X7278" s="5" t="s">
        <v>4317</v>
      </c>
      <c r="Y7278" s="5" t="s">
        <v>2727</v>
      </c>
      <c r="Z7278" s="5" t="s">
        <v>4109</v>
      </c>
      <c r="AA7278" s="5"/>
    </row>
    <row r="7279" spans="1:27" ht="12" customHeight="1" x14ac:dyDescent="0.15">
      <c r="A7279" s="1" t="s">
        <v>1804</v>
      </c>
      <c r="B7279" s="1" t="s">
        <v>225</v>
      </c>
      <c r="C7279" s="1" t="s">
        <v>17</v>
      </c>
      <c r="D7279" s="1" t="s">
        <v>2522</v>
      </c>
      <c r="E7279" s="1" t="s">
        <v>220</v>
      </c>
      <c r="F7279" s="1" t="s">
        <v>1842</v>
      </c>
      <c r="G7279" s="1" t="s">
        <v>1132</v>
      </c>
      <c r="H7279" s="1" t="s">
        <v>1133</v>
      </c>
      <c r="I7279" s="16"/>
      <c r="J7279" s="16"/>
      <c r="K7279" s="16"/>
      <c r="L7279" s="16"/>
      <c r="M7279" s="16"/>
      <c r="N7279" s="16"/>
      <c r="O7279" s="16"/>
      <c r="P7279" s="16"/>
      <c r="Q7279" s="16"/>
      <c r="R7279" s="16"/>
      <c r="S7279" s="16"/>
      <c r="T7279" s="16"/>
      <c r="U7279" s="16"/>
      <c r="V7279" s="1" t="s">
        <v>4278</v>
      </c>
      <c r="W7279" s="1" t="s">
        <v>2723</v>
      </c>
      <c r="X7279" s="8" t="s">
        <v>4317</v>
      </c>
      <c r="Y7279" s="8" t="s">
        <v>4110</v>
      </c>
      <c r="Z7279" s="8" t="s">
        <v>1133</v>
      </c>
      <c r="AA7279" s="8"/>
    </row>
    <row r="7280" spans="1:27" ht="12" customHeight="1" x14ac:dyDescent="0.15">
      <c r="A7280" s="1" t="s">
        <v>1804</v>
      </c>
      <c r="B7280" s="1" t="s">
        <v>227</v>
      </c>
      <c r="C7280" s="1" t="s">
        <v>9</v>
      </c>
      <c r="D7280" s="1" t="s">
        <v>2522</v>
      </c>
      <c r="E7280" s="1" t="s">
        <v>220</v>
      </c>
      <c r="F7280" s="1" t="s">
        <v>1843</v>
      </c>
      <c r="G7280" s="1" t="s">
        <v>220</v>
      </c>
      <c r="H7280" s="1" t="s">
        <v>1632</v>
      </c>
      <c r="I7280" s="16"/>
      <c r="J7280" s="16"/>
      <c r="K7280" s="16"/>
      <c r="L7280" s="16"/>
      <c r="M7280" s="16"/>
      <c r="N7280" s="16"/>
      <c r="O7280" s="16"/>
      <c r="P7280" s="16"/>
      <c r="Q7280" s="16"/>
      <c r="R7280" s="16"/>
      <c r="S7280" s="16"/>
      <c r="T7280" s="16"/>
      <c r="U7280" s="16"/>
      <c r="V7280" s="1" t="s">
        <v>4278</v>
      </c>
      <c r="W7280" s="1" t="s">
        <v>2723</v>
      </c>
      <c r="X7280" s="5" t="s">
        <v>4318</v>
      </c>
      <c r="Y7280" s="5" t="s">
        <v>2727</v>
      </c>
      <c r="Z7280" s="5" t="s">
        <v>4109</v>
      </c>
      <c r="AA7280" s="5"/>
    </row>
    <row r="7281" spans="1:27" ht="12" customHeight="1" x14ac:dyDescent="0.15">
      <c r="A7281" s="1" t="s">
        <v>1804</v>
      </c>
      <c r="B7281" s="1" t="s">
        <v>227</v>
      </c>
      <c r="C7281" s="1" t="s">
        <v>17</v>
      </c>
      <c r="D7281" s="1" t="s">
        <v>2522</v>
      </c>
      <c r="E7281" s="1" t="s">
        <v>220</v>
      </c>
      <c r="F7281" s="1" t="s">
        <v>1843</v>
      </c>
      <c r="G7281" s="1" t="s">
        <v>1132</v>
      </c>
      <c r="H7281" s="1" t="s">
        <v>1133</v>
      </c>
      <c r="I7281" s="16"/>
      <c r="J7281" s="16"/>
      <c r="K7281" s="16"/>
      <c r="L7281" s="16"/>
      <c r="M7281" s="16"/>
      <c r="N7281" s="16"/>
      <c r="O7281" s="16"/>
      <c r="P7281" s="16"/>
      <c r="Q7281" s="16"/>
      <c r="R7281" s="16"/>
      <c r="S7281" s="16"/>
      <c r="T7281" s="16"/>
      <c r="U7281" s="16"/>
      <c r="V7281" s="1" t="s">
        <v>4278</v>
      </c>
      <c r="W7281" s="1" t="s">
        <v>2723</v>
      </c>
      <c r="X7281" s="8" t="s">
        <v>4318</v>
      </c>
      <c r="Y7281" s="8" t="s">
        <v>4110</v>
      </c>
      <c r="Z7281" s="8" t="s">
        <v>1133</v>
      </c>
      <c r="AA7281" s="8"/>
    </row>
    <row r="7282" spans="1:27" ht="12" customHeight="1" x14ac:dyDescent="0.15">
      <c r="A7282" s="1" t="s">
        <v>1804</v>
      </c>
      <c r="B7282" s="1" t="s">
        <v>229</v>
      </c>
      <c r="C7282" s="1" t="s">
        <v>9</v>
      </c>
      <c r="D7282" s="1" t="s">
        <v>2522</v>
      </c>
      <c r="E7282" s="1" t="s">
        <v>220</v>
      </c>
      <c r="F7282" s="1" t="s">
        <v>1816</v>
      </c>
      <c r="G7282" s="1" t="s">
        <v>220</v>
      </c>
      <c r="H7282" s="1" t="s">
        <v>1632</v>
      </c>
      <c r="I7282" s="16"/>
      <c r="J7282" s="16"/>
      <c r="K7282" s="16"/>
      <c r="L7282" s="16"/>
      <c r="M7282" s="16"/>
      <c r="N7282" s="16"/>
      <c r="O7282" s="16"/>
      <c r="P7282" s="16"/>
      <c r="Q7282" s="16"/>
      <c r="R7282" s="16"/>
      <c r="S7282" s="16"/>
      <c r="T7282" s="16"/>
      <c r="U7282" s="16"/>
      <c r="V7282" s="1" t="s">
        <v>4278</v>
      </c>
      <c r="W7282" s="1" t="s">
        <v>2723</v>
      </c>
      <c r="X7282" s="5" t="s">
        <v>4319</v>
      </c>
      <c r="Y7282" s="5" t="s">
        <v>2727</v>
      </c>
      <c r="Z7282" s="5" t="s">
        <v>4109</v>
      </c>
      <c r="AA7282" s="5"/>
    </row>
    <row r="7283" spans="1:27" ht="12" customHeight="1" x14ac:dyDescent="0.15">
      <c r="A7283" s="1" t="s">
        <v>1804</v>
      </c>
      <c r="B7283" s="1" t="s">
        <v>229</v>
      </c>
      <c r="C7283" s="1" t="s">
        <v>17</v>
      </c>
      <c r="D7283" s="1" t="s">
        <v>2522</v>
      </c>
      <c r="E7283" s="1" t="s">
        <v>220</v>
      </c>
      <c r="F7283" s="1" t="s">
        <v>1816</v>
      </c>
      <c r="G7283" s="1" t="s">
        <v>1132</v>
      </c>
      <c r="H7283" s="1" t="s">
        <v>1133</v>
      </c>
      <c r="I7283" s="16"/>
      <c r="J7283" s="16"/>
      <c r="K7283" s="16"/>
      <c r="L7283" s="16"/>
      <c r="M7283" s="16"/>
      <c r="N7283" s="16"/>
      <c r="O7283" s="16"/>
      <c r="P7283" s="16"/>
      <c r="Q7283" s="16"/>
      <c r="R7283" s="16"/>
      <c r="S7283" s="16"/>
      <c r="T7283" s="16"/>
      <c r="U7283" s="16"/>
      <c r="V7283" s="1" t="s">
        <v>4278</v>
      </c>
      <c r="W7283" s="1" t="s">
        <v>2723</v>
      </c>
      <c r="X7283" s="8" t="s">
        <v>4319</v>
      </c>
      <c r="Y7283" s="8" t="s">
        <v>4110</v>
      </c>
      <c r="Z7283" s="8" t="s">
        <v>1133</v>
      </c>
      <c r="AA7283" s="8"/>
    </row>
    <row r="7284" spans="1:27" ht="12" customHeight="1" x14ac:dyDescent="0.15">
      <c r="A7284" s="1" t="s">
        <v>1804</v>
      </c>
      <c r="B7284" s="1" t="s">
        <v>231</v>
      </c>
      <c r="C7284" s="1" t="s">
        <v>9</v>
      </c>
      <c r="D7284" s="1" t="s">
        <v>2522</v>
      </c>
      <c r="E7284" s="1" t="s">
        <v>220</v>
      </c>
      <c r="F7284" s="1" t="s">
        <v>1817</v>
      </c>
      <c r="G7284" s="1" t="s">
        <v>220</v>
      </c>
      <c r="H7284" s="1" t="s">
        <v>1632</v>
      </c>
      <c r="I7284" s="16"/>
      <c r="J7284" s="16"/>
      <c r="K7284" s="16"/>
      <c r="L7284" s="16"/>
      <c r="M7284" s="16"/>
      <c r="N7284" s="16"/>
      <c r="O7284" s="16"/>
      <c r="P7284" s="16"/>
      <c r="Q7284" s="16"/>
      <c r="R7284" s="16"/>
      <c r="S7284" s="16"/>
      <c r="T7284" s="16"/>
      <c r="U7284" s="16"/>
      <c r="V7284" s="1" t="s">
        <v>4278</v>
      </c>
      <c r="W7284" s="1" t="s">
        <v>2723</v>
      </c>
      <c r="X7284" s="5" t="s">
        <v>4320</v>
      </c>
      <c r="Y7284" s="5" t="s">
        <v>2727</v>
      </c>
      <c r="Z7284" s="5" t="s">
        <v>4109</v>
      </c>
      <c r="AA7284" s="5"/>
    </row>
    <row r="7285" spans="1:27" ht="12" customHeight="1" x14ac:dyDescent="0.15">
      <c r="A7285" s="1" t="s">
        <v>1804</v>
      </c>
      <c r="B7285" s="1" t="s">
        <v>231</v>
      </c>
      <c r="C7285" s="1" t="s">
        <v>17</v>
      </c>
      <c r="D7285" s="1" t="s">
        <v>2522</v>
      </c>
      <c r="E7285" s="1" t="s">
        <v>220</v>
      </c>
      <c r="F7285" s="1" t="s">
        <v>1817</v>
      </c>
      <c r="G7285" s="1" t="s">
        <v>1132</v>
      </c>
      <c r="H7285" s="1" t="s">
        <v>1133</v>
      </c>
      <c r="I7285" s="16"/>
      <c r="J7285" s="16"/>
      <c r="K7285" s="16"/>
      <c r="L7285" s="16"/>
      <c r="M7285" s="16"/>
      <c r="N7285" s="16"/>
      <c r="O7285" s="16"/>
      <c r="P7285" s="16"/>
      <c r="Q7285" s="16"/>
      <c r="R7285" s="16"/>
      <c r="S7285" s="16"/>
      <c r="T7285" s="16"/>
      <c r="U7285" s="16"/>
      <c r="V7285" s="1" t="s">
        <v>4278</v>
      </c>
      <c r="W7285" s="1" t="s">
        <v>2723</v>
      </c>
      <c r="X7285" s="8" t="s">
        <v>4320</v>
      </c>
      <c r="Y7285" s="8" t="s">
        <v>4110</v>
      </c>
      <c r="Z7285" s="8" t="s">
        <v>1133</v>
      </c>
      <c r="AA7285" s="8"/>
    </row>
    <row r="7286" spans="1:27" ht="12" customHeight="1" x14ac:dyDescent="0.15">
      <c r="A7286" s="1" t="s">
        <v>1804</v>
      </c>
      <c r="B7286" s="1" t="s">
        <v>1134</v>
      </c>
      <c r="C7286" s="1" t="s">
        <v>9</v>
      </c>
      <c r="D7286" s="1" t="s">
        <v>2522</v>
      </c>
      <c r="E7286" s="1" t="s">
        <v>220</v>
      </c>
      <c r="F7286" s="1" t="s">
        <v>1820</v>
      </c>
      <c r="G7286" s="1" t="s">
        <v>220</v>
      </c>
      <c r="H7286" s="1" t="s">
        <v>1632</v>
      </c>
      <c r="I7286" s="16"/>
      <c r="J7286" s="16"/>
      <c r="K7286" s="16"/>
      <c r="L7286" s="16"/>
      <c r="M7286" s="16"/>
      <c r="N7286" s="16"/>
      <c r="O7286" s="16"/>
      <c r="P7286" s="16"/>
      <c r="Q7286" s="16"/>
      <c r="R7286" s="16"/>
      <c r="S7286" s="16"/>
      <c r="T7286" s="16"/>
      <c r="U7286" s="16"/>
      <c r="V7286" s="1" t="s">
        <v>4278</v>
      </c>
      <c r="W7286" s="1" t="s">
        <v>2723</v>
      </c>
      <c r="X7286" s="5" t="s">
        <v>4321</v>
      </c>
      <c r="Y7286" s="5" t="s">
        <v>2727</v>
      </c>
      <c r="Z7286" s="5" t="s">
        <v>4109</v>
      </c>
      <c r="AA7286" s="5"/>
    </row>
    <row r="7287" spans="1:27" ht="12" customHeight="1" x14ac:dyDescent="0.15">
      <c r="A7287" s="1" t="s">
        <v>1804</v>
      </c>
      <c r="B7287" s="1" t="s">
        <v>1134</v>
      </c>
      <c r="C7287" s="1" t="s">
        <v>17</v>
      </c>
      <c r="D7287" s="1" t="s">
        <v>2522</v>
      </c>
      <c r="E7287" s="1" t="s">
        <v>220</v>
      </c>
      <c r="F7287" s="1" t="s">
        <v>1820</v>
      </c>
      <c r="G7287" s="1" t="s">
        <v>1132</v>
      </c>
      <c r="H7287" s="1" t="s">
        <v>1133</v>
      </c>
      <c r="I7287" s="16"/>
      <c r="J7287" s="16"/>
      <c r="K7287" s="16"/>
      <c r="L7287" s="16"/>
      <c r="M7287" s="16"/>
      <c r="N7287" s="16"/>
      <c r="O7287" s="16"/>
      <c r="P7287" s="16"/>
      <c r="Q7287" s="16"/>
      <c r="R7287" s="16"/>
      <c r="S7287" s="16"/>
      <c r="T7287" s="16"/>
      <c r="U7287" s="16"/>
      <c r="V7287" s="1" t="s">
        <v>4278</v>
      </c>
      <c r="W7287" s="1" t="s">
        <v>2723</v>
      </c>
      <c r="X7287" s="8" t="s">
        <v>4321</v>
      </c>
      <c r="Y7287" s="8" t="s">
        <v>4110</v>
      </c>
      <c r="Z7287" s="8" t="s">
        <v>1133</v>
      </c>
      <c r="AA7287" s="8"/>
    </row>
    <row r="7288" spans="1:27" ht="12" customHeight="1" x14ac:dyDescent="0.15">
      <c r="A7288" s="1" t="s">
        <v>1804</v>
      </c>
      <c r="B7288" s="1" t="s">
        <v>1135</v>
      </c>
      <c r="C7288" s="1" t="s">
        <v>9</v>
      </c>
      <c r="D7288" s="1" t="s">
        <v>2522</v>
      </c>
      <c r="E7288" s="1" t="s">
        <v>220</v>
      </c>
      <c r="F7288" s="1" t="s">
        <v>1844</v>
      </c>
      <c r="G7288" s="1" t="s">
        <v>220</v>
      </c>
      <c r="H7288" s="1" t="s">
        <v>1632</v>
      </c>
      <c r="I7288" s="16"/>
      <c r="J7288" s="16"/>
      <c r="K7288" s="16"/>
      <c r="L7288" s="16"/>
      <c r="M7288" s="16"/>
      <c r="N7288" s="16"/>
      <c r="O7288" s="16"/>
      <c r="P7288" s="16"/>
      <c r="Q7288" s="16"/>
      <c r="R7288" s="16"/>
      <c r="S7288" s="16"/>
      <c r="T7288" s="16"/>
      <c r="U7288" s="16"/>
      <c r="V7288" s="1" t="s">
        <v>4278</v>
      </c>
      <c r="W7288" s="1" t="s">
        <v>2723</v>
      </c>
      <c r="X7288" s="5" t="s">
        <v>4322</v>
      </c>
      <c r="Y7288" s="5" t="s">
        <v>2727</v>
      </c>
      <c r="Z7288" s="5" t="s">
        <v>4109</v>
      </c>
      <c r="AA7288" s="5"/>
    </row>
    <row r="7289" spans="1:27" ht="12" customHeight="1" x14ac:dyDescent="0.15">
      <c r="A7289" s="1" t="s">
        <v>1804</v>
      </c>
      <c r="B7289" s="1" t="s">
        <v>1135</v>
      </c>
      <c r="C7289" s="1" t="s">
        <v>17</v>
      </c>
      <c r="D7289" s="1" t="s">
        <v>2522</v>
      </c>
      <c r="E7289" s="1" t="s">
        <v>220</v>
      </c>
      <c r="F7289" s="1" t="s">
        <v>1844</v>
      </c>
      <c r="G7289" s="1" t="s">
        <v>1132</v>
      </c>
      <c r="H7289" s="1" t="s">
        <v>1133</v>
      </c>
      <c r="I7289" s="16"/>
      <c r="J7289" s="16"/>
      <c r="K7289" s="16"/>
      <c r="L7289" s="16"/>
      <c r="M7289" s="16"/>
      <c r="N7289" s="16"/>
      <c r="O7289" s="16"/>
      <c r="P7289" s="16"/>
      <c r="Q7289" s="16"/>
      <c r="R7289" s="16"/>
      <c r="S7289" s="16"/>
      <c r="T7289" s="16"/>
      <c r="U7289" s="16"/>
      <c r="V7289" s="1" t="s">
        <v>4278</v>
      </c>
      <c r="W7289" s="1" t="s">
        <v>2723</v>
      </c>
      <c r="X7289" s="8" t="s">
        <v>4322</v>
      </c>
      <c r="Y7289" s="8" t="s">
        <v>4110</v>
      </c>
      <c r="Z7289" s="8" t="s">
        <v>1133</v>
      </c>
      <c r="AA7289" s="8"/>
    </row>
    <row r="7290" spans="1:27" ht="12" customHeight="1" x14ac:dyDescent="0.15">
      <c r="A7290" s="1" t="s">
        <v>1804</v>
      </c>
      <c r="B7290" s="1" t="s">
        <v>1136</v>
      </c>
      <c r="C7290" s="1" t="s">
        <v>9</v>
      </c>
      <c r="D7290" s="1" t="s">
        <v>2522</v>
      </c>
      <c r="E7290" s="1" t="s">
        <v>220</v>
      </c>
      <c r="F7290" s="1" t="s">
        <v>1823</v>
      </c>
      <c r="G7290" s="1" t="s">
        <v>220</v>
      </c>
      <c r="H7290" s="1" t="s">
        <v>1632</v>
      </c>
      <c r="I7290" s="16"/>
      <c r="J7290" s="16"/>
      <c r="K7290" s="16"/>
      <c r="L7290" s="16"/>
      <c r="M7290" s="16"/>
      <c r="N7290" s="16"/>
      <c r="O7290" s="16"/>
      <c r="P7290" s="16"/>
      <c r="Q7290" s="16"/>
      <c r="R7290" s="16"/>
      <c r="S7290" s="16"/>
      <c r="T7290" s="16"/>
      <c r="U7290" s="16"/>
      <c r="V7290" s="1" t="s">
        <v>4278</v>
      </c>
      <c r="W7290" s="1" t="s">
        <v>2723</v>
      </c>
      <c r="X7290" s="5" t="s">
        <v>4323</v>
      </c>
      <c r="Y7290" s="5" t="s">
        <v>2727</v>
      </c>
      <c r="Z7290" s="5" t="s">
        <v>4109</v>
      </c>
      <c r="AA7290" s="5"/>
    </row>
    <row r="7291" spans="1:27" ht="12" customHeight="1" x14ac:dyDescent="0.15">
      <c r="A7291" s="1" t="s">
        <v>1804</v>
      </c>
      <c r="B7291" s="1" t="s">
        <v>1136</v>
      </c>
      <c r="C7291" s="1" t="s">
        <v>17</v>
      </c>
      <c r="D7291" s="1" t="s">
        <v>2522</v>
      </c>
      <c r="E7291" s="1" t="s">
        <v>220</v>
      </c>
      <c r="F7291" s="1" t="s">
        <v>1823</v>
      </c>
      <c r="G7291" s="1" t="s">
        <v>1132</v>
      </c>
      <c r="H7291" s="1" t="s">
        <v>1133</v>
      </c>
      <c r="I7291" s="16"/>
      <c r="J7291" s="16"/>
      <c r="K7291" s="16"/>
      <c r="L7291" s="16"/>
      <c r="M7291" s="16"/>
      <c r="N7291" s="16"/>
      <c r="O7291" s="16"/>
      <c r="P7291" s="16"/>
      <c r="Q7291" s="16"/>
      <c r="R7291" s="16"/>
      <c r="S7291" s="16"/>
      <c r="T7291" s="16"/>
      <c r="U7291" s="16"/>
      <c r="V7291" s="1" t="s">
        <v>4278</v>
      </c>
      <c r="W7291" s="1" t="s">
        <v>2723</v>
      </c>
      <c r="X7291" s="8" t="s">
        <v>4323</v>
      </c>
      <c r="Y7291" s="8" t="s">
        <v>4110</v>
      </c>
      <c r="Z7291" s="8" t="s">
        <v>1133</v>
      </c>
      <c r="AA7291" s="8"/>
    </row>
    <row r="7292" spans="1:27" ht="12" customHeight="1" x14ac:dyDescent="0.15">
      <c r="A7292" s="1" t="s">
        <v>1804</v>
      </c>
      <c r="B7292" s="1" t="s">
        <v>1137</v>
      </c>
      <c r="C7292" s="1" t="s">
        <v>9</v>
      </c>
      <c r="D7292" s="1" t="s">
        <v>2522</v>
      </c>
      <c r="E7292" s="1" t="s">
        <v>220</v>
      </c>
      <c r="F7292" s="1" t="s">
        <v>1824</v>
      </c>
      <c r="G7292" s="1" t="s">
        <v>220</v>
      </c>
      <c r="H7292" s="1" t="s">
        <v>1632</v>
      </c>
      <c r="I7292" s="16"/>
      <c r="J7292" s="16"/>
      <c r="K7292" s="16"/>
      <c r="L7292" s="16"/>
      <c r="M7292" s="16"/>
      <c r="N7292" s="16"/>
      <c r="O7292" s="16"/>
      <c r="P7292" s="16"/>
      <c r="Q7292" s="16"/>
      <c r="R7292" s="16"/>
      <c r="S7292" s="16"/>
      <c r="T7292" s="16"/>
      <c r="U7292" s="16"/>
      <c r="V7292" s="1" t="s">
        <v>4278</v>
      </c>
      <c r="W7292" s="1" t="s">
        <v>2723</v>
      </c>
      <c r="X7292" s="5" t="s">
        <v>4324</v>
      </c>
      <c r="Y7292" s="5" t="s">
        <v>2727</v>
      </c>
      <c r="Z7292" s="5" t="s">
        <v>4109</v>
      </c>
      <c r="AA7292" s="5"/>
    </row>
    <row r="7293" spans="1:27" ht="12" customHeight="1" x14ac:dyDescent="0.15">
      <c r="A7293" s="1" t="s">
        <v>1804</v>
      </c>
      <c r="B7293" s="1" t="s">
        <v>1137</v>
      </c>
      <c r="C7293" s="1" t="s">
        <v>17</v>
      </c>
      <c r="D7293" s="1" t="s">
        <v>2522</v>
      </c>
      <c r="E7293" s="1" t="s">
        <v>220</v>
      </c>
      <c r="F7293" s="1" t="s">
        <v>1824</v>
      </c>
      <c r="G7293" s="1" t="s">
        <v>1132</v>
      </c>
      <c r="H7293" s="1" t="s">
        <v>1133</v>
      </c>
      <c r="I7293" s="16"/>
      <c r="J7293" s="16"/>
      <c r="K7293" s="16"/>
      <c r="L7293" s="16"/>
      <c r="M7293" s="16"/>
      <c r="N7293" s="16"/>
      <c r="O7293" s="16"/>
      <c r="P7293" s="16"/>
      <c r="Q7293" s="16"/>
      <c r="R7293" s="16"/>
      <c r="S7293" s="16"/>
      <c r="T7293" s="16"/>
      <c r="U7293" s="16"/>
      <c r="V7293" s="1" t="s">
        <v>4278</v>
      </c>
      <c r="W7293" s="1" t="s">
        <v>2723</v>
      </c>
      <c r="X7293" s="8" t="s">
        <v>4324</v>
      </c>
      <c r="Y7293" s="8" t="s">
        <v>4110</v>
      </c>
      <c r="Z7293" s="8" t="s">
        <v>1133</v>
      </c>
      <c r="AA7293" s="8"/>
    </row>
    <row r="7294" spans="1:27" ht="12" customHeight="1" x14ac:dyDescent="0.15">
      <c r="A7294" s="1" t="s">
        <v>1804</v>
      </c>
      <c r="B7294" s="1" t="s">
        <v>1138</v>
      </c>
      <c r="C7294" s="1" t="s">
        <v>9</v>
      </c>
      <c r="D7294" s="1" t="s">
        <v>2522</v>
      </c>
      <c r="E7294" s="1" t="s">
        <v>220</v>
      </c>
      <c r="F7294" s="1" t="s">
        <v>1825</v>
      </c>
      <c r="G7294" s="1" t="s">
        <v>220</v>
      </c>
      <c r="H7294" s="1" t="s">
        <v>1632</v>
      </c>
      <c r="I7294" s="16"/>
      <c r="J7294" s="16"/>
      <c r="K7294" s="16"/>
      <c r="L7294" s="16"/>
      <c r="M7294" s="16"/>
      <c r="N7294" s="16"/>
      <c r="O7294" s="16"/>
      <c r="P7294" s="16"/>
      <c r="Q7294" s="16"/>
      <c r="R7294" s="16"/>
      <c r="S7294" s="16"/>
      <c r="T7294" s="16"/>
      <c r="U7294" s="16"/>
      <c r="V7294" s="1" t="s">
        <v>4278</v>
      </c>
      <c r="W7294" s="1" t="s">
        <v>2723</v>
      </c>
      <c r="X7294" s="5" t="s">
        <v>4325</v>
      </c>
      <c r="Y7294" s="5" t="s">
        <v>2727</v>
      </c>
      <c r="Z7294" s="5" t="s">
        <v>4109</v>
      </c>
      <c r="AA7294" s="5"/>
    </row>
    <row r="7295" spans="1:27" ht="12" customHeight="1" x14ac:dyDescent="0.15">
      <c r="A7295" s="1" t="s">
        <v>1804</v>
      </c>
      <c r="B7295" s="1" t="s">
        <v>1138</v>
      </c>
      <c r="C7295" s="1" t="s">
        <v>17</v>
      </c>
      <c r="D7295" s="1" t="s">
        <v>2522</v>
      </c>
      <c r="E7295" s="1" t="s">
        <v>220</v>
      </c>
      <c r="F7295" s="1" t="s">
        <v>1825</v>
      </c>
      <c r="G7295" s="1" t="s">
        <v>1132</v>
      </c>
      <c r="H7295" s="1" t="s">
        <v>1133</v>
      </c>
      <c r="I7295" s="16"/>
      <c r="J7295" s="16"/>
      <c r="K7295" s="16"/>
      <c r="L7295" s="16"/>
      <c r="M7295" s="16"/>
      <c r="N7295" s="16"/>
      <c r="O7295" s="16"/>
      <c r="P7295" s="16"/>
      <c r="Q7295" s="16"/>
      <c r="R7295" s="16"/>
      <c r="S7295" s="16"/>
      <c r="T7295" s="16"/>
      <c r="U7295" s="16"/>
      <c r="V7295" s="1" t="s">
        <v>4278</v>
      </c>
      <c r="W7295" s="1" t="s">
        <v>2723</v>
      </c>
      <c r="X7295" s="8" t="s">
        <v>4325</v>
      </c>
      <c r="Y7295" s="8" t="s">
        <v>4110</v>
      </c>
      <c r="Z7295" s="8" t="s">
        <v>1133</v>
      </c>
      <c r="AA7295" s="8"/>
    </row>
    <row r="7296" spans="1:27" ht="12" customHeight="1" x14ac:dyDescent="0.15">
      <c r="A7296" s="1" t="s">
        <v>1804</v>
      </c>
      <c r="B7296" s="1" t="s">
        <v>1770</v>
      </c>
      <c r="C7296" s="1" t="s">
        <v>9</v>
      </c>
      <c r="D7296" s="1" t="s">
        <v>2522</v>
      </c>
      <c r="E7296" s="1" t="s">
        <v>220</v>
      </c>
      <c r="F7296" s="1" t="s">
        <v>1845</v>
      </c>
      <c r="G7296" s="1" t="s">
        <v>220</v>
      </c>
      <c r="H7296" s="1" t="s">
        <v>1632</v>
      </c>
      <c r="I7296" s="16"/>
      <c r="J7296" s="16"/>
      <c r="K7296" s="16"/>
      <c r="L7296" s="16"/>
      <c r="M7296" s="16"/>
      <c r="N7296" s="16"/>
      <c r="O7296" s="16"/>
      <c r="P7296" s="16"/>
      <c r="Q7296" s="16"/>
      <c r="R7296" s="16"/>
      <c r="S7296" s="16"/>
      <c r="T7296" s="16"/>
      <c r="U7296" s="16"/>
      <c r="V7296" s="1" t="s">
        <v>4278</v>
      </c>
      <c r="W7296" s="1" t="s">
        <v>2723</v>
      </c>
      <c r="X7296" s="5" t="s">
        <v>4326</v>
      </c>
      <c r="Y7296" s="5" t="s">
        <v>2727</v>
      </c>
      <c r="Z7296" s="5" t="s">
        <v>4109</v>
      </c>
      <c r="AA7296" s="5"/>
    </row>
    <row r="7297" spans="1:27" ht="12" customHeight="1" x14ac:dyDescent="0.15">
      <c r="A7297" s="1" t="s">
        <v>1804</v>
      </c>
      <c r="B7297" s="1" t="s">
        <v>1770</v>
      </c>
      <c r="C7297" s="1" t="s">
        <v>17</v>
      </c>
      <c r="D7297" s="1" t="s">
        <v>2522</v>
      </c>
      <c r="E7297" s="1" t="s">
        <v>220</v>
      </c>
      <c r="F7297" s="1" t="s">
        <v>1845</v>
      </c>
      <c r="G7297" s="1" t="s">
        <v>1132</v>
      </c>
      <c r="H7297" s="1" t="s">
        <v>1133</v>
      </c>
      <c r="I7297" s="16"/>
      <c r="J7297" s="16"/>
      <c r="K7297" s="16"/>
      <c r="L7297" s="16"/>
      <c r="M7297" s="16"/>
      <c r="N7297" s="16"/>
      <c r="O7297" s="16"/>
      <c r="P7297" s="16"/>
      <c r="Q7297" s="16"/>
      <c r="R7297" s="16"/>
      <c r="S7297" s="16"/>
      <c r="T7297" s="16"/>
      <c r="U7297" s="16"/>
      <c r="V7297" s="1" t="s">
        <v>4278</v>
      </c>
      <c r="W7297" s="1" t="s">
        <v>2723</v>
      </c>
      <c r="X7297" s="8" t="s">
        <v>4326</v>
      </c>
      <c r="Y7297" s="8" t="s">
        <v>4110</v>
      </c>
      <c r="Z7297" s="8" t="s">
        <v>1133</v>
      </c>
      <c r="AA7297" s="8"/>
    </row>
    <row r="7298" spans="1:27" ht="12" customHeight="1" x14ac:dyDescent="0.15">
      <c r="A7298" s="1" t="s">
        <v>1804</v>
      </c>
      <c r="B7298" s="1" t="s">
        <v>1771</v>
      </c>
      <c r="C7298" s="1" t="s">
        <v>9</v>
      </c>
      <c r="D7298" s="1" t="s">
        <v>2522</v>
      </c>
      <c r="E7298" s="1" t="s">
        <v>220</v>
      </c>
      <c r="F7298" s="1" t="s">
        <v>1829</v>
      </c>
      <c r="G7298" s="1" t="s">
        <v>220</v>
      </c>
      <c r="H7298" s="1" t="s">
        <v>1632</v>
      </c>
      <c r="I7298" s="16"/>
      <c r="J7298" s="16"/>
      <c r="K7298" s="16"/>
      <c r="L7298" s="16"/>
      <c r="M7298" s="16"/>
      <c r="N7298" s="16"/>
      <c r="O7298" s="16"/>
      <c r="P7298" s="16"/>
      <c r="Q7298" s="16"/>
      <c r="R7298" s="16"/>
      <c r="S7298" s="16"/>
      <c r="T7298" s="16"/>
      <c r="U7298" s="16"/>
      <c r="V7298" s="1" t="s">
        <v>4278</v>
      </c>
      <c r="W7298" s="1" t="s">
        <v>2723</v>
      </c>
      <c r="X7298" s="5" t="s">
        <v>4327</v>
      </c>
      <c r="Y7298" s="5" t="s">
        <v>2727</v>
      </c>
      <c r="Z7298" s="5" t="s">
        <v>4109</v>
      </c>
      <c r="AA7298" s="5"/>
    </row>
    <row r="7299" spans="1:27" ht="12" customHeight="1" x14ac:dyDescent="0.15">
      <c r="A7299" s="1" t="s">
        <v>1804</v>
      </c>
      <c r="B7299" s="1" t="s">
        <v>1771</v>
      </c>
      <c r="C7299" s="1" t="s">
        <v>17</v>
      </c>
      <c r="D7299" s="1" t="s">
        <v>2522</v>
      </c>
      <c r="E7299" s="1" t="s">
        <v>220</v>
      </c>
      <c r="F7299" s="1" t="s">
        <v>1829</v>
      </c>
      <c r="G7299" s="1" t="s">
        <v>1132</v>
      </c>
      <c r="H7299" s="1" t="s">
        <v>1133</v>
      </c>
      <c r="I7299" s="16"/>
      <c r="J7299" s="16"/>
      <c r="K7299" s="16"/>
      <c r="L7299" s="16"/>
      <c r="M7299" s="16"/>
      <c r="N7299" s="16"/>
      <c r="O7299" s="16"/>
      <c r="P7299" s="16"/>
      <c r="Q7299" s="16"/>
      <c r="R7299" s="16"/>
      <c r="S7299" s="16"/>
      <c r="T7299" s="16"/>
      <c r="U7299" s="16"/>
      <c r="V7299" s="1" t="s">
        <v>4278</v>
      </c>
      <c r="W7299" s="1" t="s">
        <v>2723</v>
      </c>
      <c r="X7299" s="8" t="s">
        <v>4327</v>
      </c>
      <c r="Y7299" s="8" t="s">
        <v>4110</v>
      </c>
      <c r="Z7299" s="8" t="s">
        <v>1133</v>
      </c>
      <c r="AA7299" s="8"/>
    </row>
    <row r="7300" spans="1:27" ht="12" customHeight="1" x14ac:dyDescent="0.15">
      <c r="A7300" s="1" t="s">
        <v>1804</v>
      </c>
      <c r="B7300" s="1" t="s">
        <v>1772</v>
      </c>
      <c r="C7300" s="1" t="s">
        <v>9</v>
      </c>
      <c r="D7300" s="1" t="s">
        <v>2522</v>
      </c>
      <c r="E7300" s="1" t="s">
        <v>220</v>
      </c>
      <c r="F7300" s="1" t="s">
        <v>1832</v>
      </c>
      <c r="G7300" s="1" t="s">
        <v>220</v>
      </c>
      <c r="H7300" s="1" t="s">
        <v>1632</v>
      </c>
      <c r="I7300" s="16"/>
      <c r="J7300" s="16"/>
      <c r="K7300" s="16"/>
      <c r="L7300" s="16"/>
      <c r="M7300" s="16"/>
      <c r="N7300" s="16"/>
      <c r="O7300" s="16"/>
      <c r="P7300" s="16"/>
      <c r="Q7300" s="16"/>
      <c r="R7300" s="16"/>
      <c r="S7300" s="16"/>
      <c r="T7300" s="16"/>
      <c r="U7300" s="16"/>
      <c r="V7300" s="1" t="s">
        <v>4278</v>
      </c>
      <c r="W7300" s="1" t="s">
        <v>2723</v>
      </c>
      <c r="X7300" s="5" t="s">
        <v>4328</v>
      </c>
      <c r="Y7300" s="5" t="s">
        <v>2727</v>
      </c>
      <c r="Z7300" s="5" t="s">
        <v>4109</v>
      </c>
      <c r="AA7300" s="5"/>
    </row>
    <row r="7301" spans="1:27" ht="12" customHeight="1" x14ac:dyDescent="0.15">
      <c r="A7301" s="1" t="s">
        <v>1804</v>
      </c>
      <c r="B7301" s="1" t="s">
        <v>1772</v>
      </c>
      <c r="C7301" s="1" t="s">
        <v>17</v>
      </c>
      <c r="D7301" s="1" t="s">
        <v>2522</v>
      </c>
      <c r="E7301" s="1" t="s">
        <v>220</v>
      </c>
      <c r="F7301" s="1" t="s">
        <v>1832</v>
      </c>
      <c r="G7301" s="1" t="s">
        <v>1132</v>
      </c>
      <c r="H7301" s="1" t="s">
        <v>1133</v>
      </c>
      <c r="I7301" s="16"/>
      <c r="J7301" s="16"/>
      <c r="K7301" s="16"/>
      <c r="L7301" s="16"/>
      <c r="M7301" s="16"/>
      <c r="N7301" s="16"/>
      <c r="O7301" s="16"/>
      <c r="P7301" s="16"/>
      <c r="Q7301" s="16"/>
      <c r="R7301" s="16"/>
      <c r="S7301" s="16"/>
      <c r="T7301" s="16"/>
      <c r="U7301" s="16"/>
      <c r="V7301" s="1" t="s">
        <v>4278</v>
      </c>
      <c r="W7301" s="1" t="s">
        <v>2723</v>
      </c>
      <c r="X7301" s="8" t="s">
        <v>4328</v>
      </c>
      <c r="Y7301" s="8" t="s">
        <v>4110</v>
      </c>
      <c r="Z7301" s="8" t="s">
        <v>1133</v>
      </c>
      <c r="AA7301" s="8"/>
    </row>
    <row r="7302" spans="1:27" ht="12" customHeight="1" x14ac:dyDescent="0.15">
      <c r="A7302" s="1" t="s">
        <v>1804</v>
      </c>
      <c r="B7302" s="1" t="s">
        <v>1846</v>
      </c>
      <c r="C7302" s="1" t="s">
        <v>9</v>
      </c>
      <c r="D7302" s="1" t="s">
        <v>2522</v>
      </c>
      <c r="E7302" s="1" t="s">
        <v>220</v>
      </c>
      <c r="F7302" s="1" t="s">
        <v>1833</v>
      </c>
      <c r="G7302" s="1" t="s">
        <v>220</v>
      </c>
      <c r="H7302" s="1" t="s">
        <v>1632</v>
      </c>
      <c r="I7302" s="36"/>
      <c r="J7302" s="36"/>
      <c r="K7302" s="36"/>
      <c r="L7302" s="36"/>
      <c r="M7302" s="36"/>
      <c r="N7302" s="36"/>
      <c r="O7302" s="36"/>
      <c r="P7302" s="36"/>
      <c r="Q7302" s="16"/>
      <c r="R7302" s="16"/>
      <c r="S7302" s="36"/>
      <c r="T7302" s="36"/>
      <c r="U7302" s="36"/>
      <c r="V7302" s="1" t="s">
        <v>4278</v>
      </c>
      <c r="W7302" s="1" t="s">
        <v>2723</v>
      </c>
      <c r="X7302" s="5" t="s">
        <v>4329</v>
      </c>
      <c r="Y7302" s="5" t="s">
        <v>2727</v>
      </c>
      <c r="Z7302" s="5" t="s">
        <v>4109</v>
      </c>
      <c r="AA7302" s="5"/>
    </row>
    <row r="7303" spans="1:27" ht="12" customHeight="1" x14ac:dyDescent="0.15">
      <c r="A7303" s="1" t="s">
        <v>1804</v>
      </c>
      <c r="B7303" s="1" t="s">
        <v>1846</v>
      </c>
      <c r="C7303" s="1" t="s">
        <v>17</v>
      </c>
      <c r="D7303" s="1" t="s">
        <v>2522</v>
      </c>
      <c r="E7303" s="1" t="s">
        <v>220</v>
      </c>
      <c r="F7303" s="1" t="s">
        <v>1833</v>
      </c>
      <c r="G7303" s="1" t="s">
        <v>1132</v>
      </c>
      <c r="H7303" s="1" t="s">
        <v>1133</v>
      </c>
      <c r="I7303" s="16"/>
      <c r="J7303" s="16"/>
      <c r="K7303" s="16"/>
      <c r="L7303" s="16"/>
      <c r="M7303" s="16"/>
      <c r="N7303" s="16"/>
      <c r="O7303" s="16"/>
      <c r="P7303" s="16"/>
      <c r="Q7303" s="16"/>
      <c r="R7303" s="16"/>
      <c r="S7303" s="16"/>
      <c r="T7303" s="16"/>
      <c r="U7303" s="16"/>
      <c r="V7303" s="1" t="s">
        <v>4278</v>
      </c>
      <c r="W7303" s="1" t="s">
        <v>2723</v>
      </c>
      <c r="X7303" s="8" t="s">
        <v>4329</v>
      </c>
      <c r="Y7303" s="8" t="s">
        <v>4110</v>
      </c>
      <c r="Z7303" s="8" t="s">
        <v>1133</v>
      </c>
      <c r="AA7303" s="8"/>
    </row>
    <row r="7304" spans="1:27" ht="12" customHeight="1" x14ac:dyDescent="0.15">
      <c r="A7304" s="1" t="s">
        <v>1804</v>
      </c>
      <c r="B7304" s="1" t="s">
        <v>4947</v>
      </c>
      <c r="C7304" s="1" t="s">
        <v>9</v>
      </c>
      <c r="D7304" s="1" t="s">
        <v>2522</v>
      </c>
      <c r="E7304" s="1" t="s">
        <v>10</v>
      </c>
      <c r="F7304" s="1" t="s">
        <v>4964</v>
      </c>
      <c r="G7304" s="1" t="s">
        <v>12</v>
      </c>
      <c r="H7304" s="1" t="s">
        <v>13</v>
      </c>
      <c r="I7304" s="36"/>
      <c r="J7304" s="36"/>
      <c r="K7304" s="36"/>
      <c r="L7304" s="36"/>
      <c r="M7304" s="36"/>
      <c r="N7304" s="36"/>
      <c r="O7304" s="36"/>
      <c r="P7304" s="36"/>
      <c r="Q7304" s="16"/>
      <c r="R7304" s="16"/>
      <c r="S7304" s="36"/>
      <c r="T7304" s="36"/>
      <c r="U7304" s="36"/>
      <c r="V7304" s="1" t="s">
        <v>4278</v>
      </c>
      <c r="W7304" s="1" t="s">
        <v>2551</v>
      </c>
      <c r="X7304" s="1" t="s">
        <v>5026</v>
      </c>
      <c r="Y7304" s="1" t="s">
        <v>2553</v>
      </c>
      <c r="Z7304" s="1" t="s">
        <v>13</v>
      </c>
    </row>
    <row r="7305" spans="1:27" ht="12" customHeight="1" x14ac:dyDescent="0.15">
      <c r="A7305" s="1" t="s">
        <v>1804</v>
      </c>
      <c r="B7305" s="1" t="s">
        <v>4947</v>
      </c>
      <c r="C7305" s="1" t="s">
        <v>15</v>
      </c>
      <c r="D7305" s="1" t="s">
        <v>2522</v>
      </c>
      <c r="E7305" s="1" t="s">
        <v>10</v>
      </c>
      <c r="F7305" s="1" t="s">
        <v>4964</v>
      </c>
      <c r="G7305" s="1" t="s">
        <v>16</v>
      </c>
      <c r="H7305" s="1" t="s">
        <v>13</v>
      </c>
      <c r="I7305" s="16"/>
      <c r="J7305" s="16"/>
      <c r="K7305" s="16"/>
      <c r="L7305" s="16"/>
      <c r="M7305" s="16"/>
      <c r="N7305" s="16"/>
      <c r="O7305" s="16"/>
      <c r="P7305" s="16"/>
      <c r="Q7305" s="16"/>
      <c r="R7305" s="16"/>
      <c r="S7305" s="16"/>
      <c r="T7305" s="16"/>
      <c r="U7305" s="16"/>
      <c r="V7305" s="1" t="s">
        <v>4278</v>
      </c>
      <c r="W7305" s="1" t="s">
        <v>2551</v>
      </c>
      <c r="X7305" s="1" t="s">
        <v>5026</v>
      </c>
      <c r="Y7305" s="1" t="s">
        <v>2561</v>
      </c>
      <c r="Z7305" s="1" t="s">
        <v>13</v>
      </c>
    </row>
    <row r="7306" spans="1:27" ht="12" customHeight="1" x14ac:dyDescent="0.15">
      <c r="A7306" s="1" t="s">
        <v>1804</v>
      </c>
      <c r="B7306" s="1" t="s">
        <v>4947</v>
      </c>
      <c r="C7306" s="1" t="s">
        <v>17</v>
      </c>
      <c r="D7306" s="1" t="s">
        <v>2522</v>
      </c>
      <c r="E7306" s="1" t="s">
        <v>10</v>
      </c>
      <c r="F7306" s="1" t="s">
        <v>4964</v>
      </c>
      <c r="G7306" s="1" t="s">
        <v>18</v>
      </c>
      <c r="H7306" s="1" t="s">
        <v>13</v>
      </c>
      <c r="I7306" s="36"/>
      <c r="J7306" s="36"/>
      <c r="K7306" s="36"/>
      <c r="L7306" s="36"/>
      <c r="M7306" s="36"/>
      <c r="N7306" s="36"/>
      <c r="O7306" s="36"/>
      <c r="P7306" s="36"/>
      <c r="Q7306" s="16"/>
      <c r="R7306" s="16"/>
      <c r="S7306" s="36"/>
      <c r="T7306" s="36"/>
      <c r="U7306" s="36"/>
      <c r="V7306" s="1" t="s">
        <v>4278</v>
      </c>
      <c r="W7306" s="1" t="s">
        <v>2551</v>
      </c>
      <c r="X7306" s="1" t="s">
        <v>5026</v>
      </c>
      <c r="Y7306" s="1" t="s">
        <v>2562</v>
      </c>
      <c r="Z7306" s="1" t="s">
        <v>13</v>
      </c>
    </row>
    <row r="7307" spans="1:27" ht="12" customHeight="1" x14ac:dyDescent="0.15">
      <c r="A7307" s="1" t="s">
        <v>1804</v>
      </c>
      <c r="B7307" s="1" t="s">
        <v>4947</v>
      </c>
      <c r="C7307" s="1" t="s">
        <v>19</v>
      </c>
      <c r="D7307" s="1" t="s">
        <v>2522</v>
      </c>
      <c r="E7307" s="1" t="s">
        <v>10</v>
      </c>
      <c r="F7307" s="1" t="s">
        <v>4964</v>
      </c>
      <c r="G7307" s="1" t="s">
        <v>242</v>
      </c>
      <c r="H7307" s="1" t="s">
        <v>13</v>
      </c>
      <c r="I7307" s="16"/>
      <c r="J7307" s="16"/>
      <c r="K7307" s="16"/>
      <c r="L7307" s="16"/>
      <c r="M7307" s="16"/>
      <c r="N7307" s="16"/>
      <c r="O7307" s="16"/>
      <c r="P7307" s="16"/>
      <c r="Q7307" s="16"/>
      <c r="R7307" s="16"/>
      <c r="S7307" s="16"/>
      <c r="T7307" s="16"/>
      <c r="U7307" s="16"/>
      <c r="V7307" s="1" t="s">
        <v>4278</v>
      </c>
      <c r="W7307" s="1" t="s">
        <v>2551</v>
      </c>
      <c r="X7307" s="1" t="s">
        <v>5026</v>
      </c>
      <c r="Y7307" s="1" t="s">
        <v>2557</v>
      </c>
      <c r="Z7307" s="1" t="s">
        <v>13</v>
      </c>
    </row>
    <row r="7308" spans="1:27" ht="12" customHeight="1" x14ac:dyDescent="0.15">
      <c r="A7308" s="1" t="s">
        <v>1804</v>
      </c>
      <c r="B7308" s="1" t="s">
        <v>4947</v>
      </c>
      <c r="C7308" s="1" t="s">
        <v>21</v>
      </c>
      <c r="D7308" s="1" t="s">
        <v>2522</v>
      </c>
      <c r="E7308" s="1" t="s">
        <v>10</v>
      </c>
      <c r="F7308" s="1" t="s">
        <v>4964</v>
      </c>
      <c r="G7308" s="1" t="s">
        <v>245</v>
      </c>
      <c r="H7308" s="1" t="s">
        <v>306</v>
      </c>
      <c r="I7308" s="16"/>
      <c r="J7308" s="16"/>
      <c r="K7308" s="16"/>
      <c r="L7308" s="16"/>
      <c r="M7308" s="16"/>
      <c r="N7308" s="16"/>
      <c r="O7308" s="16"/>
      <c r="P7308" s="16"/>
      <c r="Q7308" s="16"/>
      <c r="R7308" s="16"/>
      <c r="S7308" s="16"/>
      <c r="T7308" s="16"/>
      <c r="U7308" s="16"/>
      <c r="V7308" s="1" t="s">
        <v>4278</v>
      </c>
      <c r="W7308" s="1" t="s">
        <v>2551</v>
      </c>
      <c r="X7308" s="1" t="s">
        <v>5026</v>
      </c>
      <c r="Y7308" s="1" t="s">
        <v>2740</v>
      </c>
      <c r="Z7308" s="1" t="s">
        <v>2788</v>
      </c>
    </row>
    <row r="7309" spans="1:27" ht="12" customHeight="1" x14ac:dyDescent="0.15">
      <c r="A7309" s="1" t="s">
        <v>1804</v>
      </c>
      <c r="B7309" s="1" t="s">
        <v>4947</v>
      </c>
      <c r="C7309" s="1" t="s">
        <v>23</v>
      </c>
      <c r="D7309" s="1" t="s">
        <v>2522</v>
      </c>
      <c r="E7309" s="1" t="s">
        <v>10</v>
      </c>
      <c r="F7309" s="1" t="s">
        <v>4964</v>
      </c>
      <c r="G7309" s="1" t="s">
        <v>22</v>
      </c>
      <c r="H7309" s="1" t="s">
        <v>13</v>
      </c>
      <c r="I7309" s="16"/>
      <c r="J7309" s="16"/>
      <c r="K7309" s="16"/>
      <c r="L7309" s="16"/>
      <c r="M7309" s="16"/>
      <c r="N7309" s="16"/>
      <c r="O7309" s="16"/>
      <c r="P7309" s="16"/>
      <c r="Q7309" s="16"/>
      <c r="R7309" s="16"/>
      <c r="S7309" s="16"/>
      <c r="T7309" s="16"/>
      <c r="U7309" s="16"/>
      <c r="V7309" s="1" t="s">
        <v>4278</v>
      </c>
      <c r="W7309" s="1" t="s">
        <v>2551</v>
      </c>
      <c r="X7309" s="1" t="s">
        <v>5026</v>
      </c>
      <c r="Y7309" s="1" t="s">
        <v>2564</v>
      </c>
      <c r="Z7309" s="1" t="s">
        <v>13</v>
      </c>
    </row>
    <row r="7310" spans="1:27" ht="12" customHeight="1" x14ac:dyDescent="0.15">
      <c r="A7310" s="1" t="s">
        <v>1804</v>
      </c>
      <c r="B7310" s="1" t="s">
        <v>4947</v>
      </c>
      <c r="C7310" s="1" t="s">
        <v>77</v>
      </c>
      <c r="D7310" s="1" t="s">
        <v>2522</v>
      </c>
      <c r="E7310" s="1" t="s">
        <v>10</v>
      </c>
      <c r="F7310" s="1" t="s">
        <v>4964</v>
      </c>
      <c r="G7310" s="1" t="s">
        <v>24</v>
      </c>
      <c r="H7310" s="1" t="s">
        <v>13</v>
      </c>
      <c r="I7310" s="16"/>
      <c r="J7310" s="16"/>
      <c r="K7310" s="16"/>
      <c r="L7310" s="16"/>
      <c r="M7310" s="16"/>
      <c r="N7310" s="16"/>
      <c r="O7310" s="16"/>
      <c r="P7310" s="16"/>
      <c r="Q7310" s="16"/>
      <c r="R7310" s="16"/>
      <c r="S7310" s="16"/>
      <c r="T7310" s="16"/>
      <c r="U7310" s="16"/>
      <c r="V7310" s="1" t="s">
        <v>4278</v>
      </c>
      <c r="W7310" s="1" t="s">
        <v>2551</v>
      </c>
      <c r="X7310" s="1" t="s">
        <v>5026</v>
      </c>
      <c r="Y7310" s="1" t="s">
        <v>2559</v>
      </c>
      <c r="Z7310" s="1" t="s">
        <v>13</v>
      </c>
    </row>
    <row r="7311" spans="1:27" ht="12" customHeight="1" x14ac:dyDescent="0.15">
      <c r="A7311" s="1" t="s">
        <v>1847</v>
      </c>
      <c r="B7311" s="1" t="s">
        <v>8</v>
      </c>
      <c r="C7311" s="1" t="s">
        <v>9</v>
      </c>
      <c r="D7311" s="1" t="s">
        <v>2523</v>
      </c>
      <c r="E7311" s="1" t="s">
        <v>10</v>
      </c>
      <c r="F7311" s="1" t="s">
        <v>1848</v>
      </c>
      <c r="G7311" s="1" t="s">
        <v>12</v>
      </c>
      <c r="H7311" s="1" t="s">
        <v>13</v>
      </c>
      <c r="I7311" s="16"/>
      <c r="J7311" s="16"/>
      <c r="K7311" s="16"/>
      <c r="L7311" s="16"/>
      <c r="M7311" s="16"/>
      <c r="N7311" s="16"/>
      <c r="O7311" s="16"/>
      <c r="P7311" s="16"/>
      <c r="Q7311" s="16"/>
      <c r="R7311" s="16"/>
      <c r="S7311" s="16"/>
      <c r="T7311" s="16"/>
      <c r="U7311" s="16"/>
      <c r="V7311" s="1" t="s">
        <v>4330</v>
      </c>
      <c r="W7311" s="1" t="s">
        <v>2551</v>
      </c>
      <c r="X7311" s="5" t="s">
        <v>4331</v>
      </c>
      <c r="Y7311" s="5" t="s">
        <v>2553</v>
      </c>
      <c r="Z7311" s="5" t="s">
        <v>13</v>
      </c>
      <c r="AA7311" s="5"/>
    </row>
    <row r="7312" spans="1:27" ht="12" customHeight="1" x14ac:dyDescent="0.15">
      <c r="A7312" s="1" t="s">
        <v>1847</v>
      </c>
      <c r="B7312" s="1" t="s">
        <v>8</v>
      </c>
      <c r="C7312" s="1" t="s">
        <v>19</v>
      </c>
      <c r="D7312" s="1" t="s">
        <v>2523</v>
      </c>
      <c r="E7312" s="1" t="s">
        <v>10</v>
      </c>
      <c r="F7312" s="1" t="s">
        <v>1848</v>
      </c>
      <c r="G7312" s="1" t="s">
        <v>242</v>
      </c>
      <c r="H7312" s="1" t="s">
        <v>13</v>
      </c>
      <c r="I7312" s="16"/>
      <c r="J7312" s="16"/>
      <c r="K7312" s="16"/>
      <c r="L7312" s="16"/>
      <c r="M7312" s="16"/>
      <c r="N7312" s="16"/>
      <c r="O7312" s="16"/>
      <c r="P7312" s="16"/>
      <c r="Q7312" s="16"/>
      <c r="R7312" s="16"/>
      <c r="S7312" s="16"/>
      <c r="T7312" s="16"/>
      <c r="U7312" s="16"/>
      <c r="V7312" s="1" t="s">
        <v>4330</v>
      </c>
      <c r="W7312" s="1" t="s">
        <v>2551</v>
      </c>
      <c r="X7312" s="5" t="s">
        <v>4331</v>
      </c>
      <c r="Y7312" s="5" t="s">
        <v>2557</v>
      </c>
      <c r="Z7312" s="5" t="s">
        <v>13</v>
      </c>
      <c r="AA7312" s="5"/>
    </row>
    <row r="7313" spans="1:27" ht="12" customHeight="1" x14ac:dyDescent="0.15">
      <c r="A7313" s="1" t="s">
        <v>1847</v>
      </c>
      <c r="B7313" s="1" t="s">
        <v>8</v>
      </c>
      <c r="C7313" s="1" t="s">
        <v>21</v>
      </c>
      <c r="D7313" s="1" t="s">
        <v>2523</v>
      </c>
      <c r="E7313" s="1" t="s">
        <v>10</v>
      </c>
      <c r="F7313" s="1" t="s">
        <v>1848</v>
      </c>
      <c r="G7313" s="1" t="s">
        <v>1305</v>
      </c>
      <c r="H7313" s="1" t="s">
        <v>306</v>
      </c>
      <c r="I7313" s="16"/>
      <c r="J7313" s="16"/>
      <c r="K7313" s="16"/>
      <c r="L7313" s="16"/>
      <c r="M7313" s="16"/>
      <c r="N7313" s="16"/>
      <c r="O7313" s="16"/>
      <c r="P7313" s="16"/>
      <c r="Q7313" s="16"/>
      <c r="R7313" s="16"/>
      <c r="S7313" s="16"/>
      <c r="T7313" s="16"/>
      <c r="U7313" s="16"/>
      <c r="V7313" s="1" t="s">
        <v>4330</v>
      </c>
      <c r="W7313" s="1" t="s">
        <v>2551</v>
      </c>
      <c r="X7313" s="5" t="s">
        <v>4331</v>
      </c>
      <c r="Y7313" s="5" t="s">
        <v>2740</v>
      </c>
      <c r="Z7313" s="5" t="s">
        <v>2788</v>
      </c>
      <c r="AA7313" s="5"/>
    </row>
    <row r="7314" spans="1:27" ht="12" customHeight="1" x14ac:dyDescent="0.15">
      <c r="A7314" s="1" t="s">
        <v>1847</v>
      </c>
      <c r="B7314" s="1" t="s">
        <v>8</v>
      </c>
      <c r="C7314" s="1" t="s">
        <v>77</v>
      </c>
      <c r="D7314" s="1" t="s">
        <v>2523</v>
      </c>
      <c r="E7314" s="1" t="s">
        <v>10</v>
      </c>
      <c r="F7314" s="1" t="s">
        <v>1848</v>
      </c>
      <c r="G7314" s="1" t="s">
        <v>24</v>
      </c>
      <c r="H7314" s="1" t="s">
        <v>13</v>
      </c>
      <c r="I7314" s="16"/>
      <c r="J7314" s="16"/>
      <c r="K7314" s="16"/>
      <c r="L7314" s="16"/>
      <c r="M7314" s="16"/>
      <c r="N7314" s="16"/>
      <c r="O7314" s="16"/>
      <c r="P7314" s="16"/>
      <c r="Q7314" s="16"/>
      <c r="R7314" s="16"/>
      <c r="S7314" s="16"/>
      <c r="T7314" s="16"/>
      <c r="U7314" s="16"/>
      <c r="V7314" s="1" t="s">
        <v>4330</v>
      </c>
      <c r="W7314" s="1" t="s">
        <v>2551</v>
      </c>
      <c r="X7314" s="5" t="s">
        <v>4331</v>
      </c>
      <c r="Y7314" s="5" t="s">
        <v>2559</v>
      </c>
      <c r="Z7314" s="5" t="s">
        <v>13</v>
      </c>
      <c r="AA7314" s="5"/>
    </row>
    <row r="7315" spans="1:27" ht="12" customHeight="1" x14ac:dyDescent="0.15">
      <c r="A7315" s="1" t="s">
        <v>1847</v>
      </c>
      <c r="B7315" s="1" t="s">
        <v>25</v>
      </c>
      <c r="C7315" s="1" t="s">
        <v>9</v>
      </c>
      <c r="D7315" s="1" t="s">
        <v>2523</v>
      </c>
      <c r="E7315" s="1" t="s">
        <v>10</v>
      </c>
      <c r="F7315" s="1" t="s">
        <v>1849</v>
      </c>
      <c r="G7315" s="1" t="s">
        <v>12</v>
      </c>
      <c r="H7315" s="1" t="s">
        <v>13</v>
      </c>
      <c r="I7315" s="16"/>
      <c r="J7315" s="16"/>
      <c r="K7315" s="16"/>
      <c r="L7315" s="16"/>
      <c r="M7315" s="16"/>
      <c r="N7315" s="16"/>
      <c r="O7315" s="16"/>
      <c r="P7315" s="16"/>
      <c r="Q7315" s="16"/>
      <c r="R7315" s="16"/>
      <c r="S7315" s="16"/>
      <c r="T7315" s="16"/>
      <c r="U7315" s="16"/>
      <c r="V7315" s="1" t="s">
        <v>4330</v>
      </c>
      <c r="W7315" s="1" t="s">
        <v>2551</v>
      </c>
      <c r="X7315" s="5" t="s">
        <v>4332</v>
      </c>
      <c r="Y7315" s="5" t="s">
        <v>2553</v>
      </c>
      <c r="Z7315" s="5" t="s">
        <v>13</v>
      </c>
      <c r="AA7315" s="5"/>
    </row>
    <row r="7316" spans="1:27" ht="12" customHeight="1" x14ac:dyDescent="0.15">
      <c r="A7316" s="1" t="s">
        <v>1847</v>
      </c>
      <c r="B7316" s="1" t="s">
        <v>25</v>
      </c>
      <c r="C7316" s="1" t="s">
        <v>19</v>
      </c>
      <c r="D7316" s="1" t="s">
        <v>2523</v>
      </c>
      <c r="E7316" s="1" t="s">
        <v>10</v>
      </c>
      <c r="F7316" s="1" t="s">
        <v>1849</v>
      </c>
      <c r="G7316" s="1" t="s">
        <v>242</v>
      </c>
      <c r="H7316" s="1" t="s">
        <v>13</v>
      </c>
      <c r="I7316" s="16"/>
      <c r="J7316" s="16"/>
      <c r="K7316" s="16"/>
      <c r="L7316" s="16"/>
      <c r="M7316" s="16"/>
      <c r="N7316" s="16"/>
      <c r="O7316" s="16"/>
      <c r="P7316" s="16"/>
      <c r="Q7316" s="16"/>
      <c r="R7316" s="16"/>
      <c r="S7316" s="16"/>
      <c r="T7316" s="16"/>
      <c r="U7316" s="16"/>
      <c r="V7316" s="1" t="s">
        <v>4330</v>
      </c>
      <c r="W7316" s="1" t="s">
        <v>2551</v>
      </c>
      <c r="X7316" s="5" t="s">
        <v>4332</v>
      </c>
      <c r="Y7316" s="5" t="s">
        <v>2557</v>
      </c>
      <c r="Z7316" s="5" t="s">
        <v>13</v>
      </c>
      <c r="AA7316" s="5"/>
    </row>
    <row r="7317" spans="1:27" ht="12" customHeight="1" x14ac:dyDescent="0.15">
      <c r="A7317" s="1" t="s">
        <v>1847</v>
      </c>
      <c r="B7317" s="1" t="s">
        <v>25</v>
      </c>
      <c r="C7317" s="1" t="s">
        <v>21</v>
      </c>
      <c r="D7317" s="1" t="s">
        <v>2523</v>
      </c>
      <c r="E7317" s="1" t="s">
        <v>10</v>
      </c>
      <c r="F7317" s="1" t="s">
        <v>1849</v>
      </c>
      <c r="G7317" s="1" t="s">
        <v>1305</v>
      </c>
      <c r="H7317" s="1" t="s">
        <v>306</v>
      </c>
      <c r="I7317" s="16"/>
      <c r="J7317" s="16"/>
      <c r="K7317" s="16"/>
      <c r="L7317" s="16"/>
      <c r="M7317" s="16"/>
      <c r="N7317" s="16"/>
      <c r="O7317" s="16"/>
      <c r="P7317" s="16"/>
      <c r="Q7317" s="16"/>
      <c r="R7317" s="16"/>
      <c r="S7317" s="16"/>
      <c r="T7317" s="16"/>
      <c r="U7317" s="16"/>
      <c r="V7317" s="1" t="s">
        <v>4330</v>
      </c>
      <c r="W7317" s="1" t="s">
        <v>2551</v>
      </c>
      <c r="X7317" s="5" t="s">
        <v>4332</v>
      </c>
      <c r="Y7317" s="5" t="s">
        <v>2740</v>
      </c>
      <c r="Z7317" s="5" t="s">
        <v>2788</v>
      </c>
      <c r="AA7317" s="5"/>
    </row>
    <row r="7318" spans="1:27" ht="12" customHeight="1" x14ac:dyDescent="0.15">
      <c r="A7318" s="1" t="s">
        <v>1847</v>
      </c>
      <c r="B7318" s="1" t="s">
        <v>25</v>
      </c>
      <c r="C7318" s="1" t="s">
        <v>77</v>
      </c>
      <c r="D7318" s="1" t="s">
        <v>2523</v>
      </c>
      <c r="E7318" s="1" t="s">
        <v>10</v>
      </c>
      <c r="F7318" s="1" t="s">
        <v>1849</v>
      </c>
      <c r="G7318" s="1" t="s">
        <v>24</v>
      </c>
      <c r="H7318" s="1" t="s">
        <v>13</v>
      </c>
      <c r="I7318" s="16"/>
      <c r="J7318" s="16"/>
      <c r="K7318" s="16"/>
      <c r="L7318" s="16"/>
      <c r="M7318" s="16"/>
      <c r="N7318" s="16"/>
      <c r="O7318" s="16"/>
      <c r="P7318" s="16"/>
      <c r="Q7318" s="16"/>
      <c r="R7318" s="16"/>
      <c r="S7318" s="16"/>
      <c r="T7318" s="16"/>
      <c r="U7318" s="16"/>
      <c r="V7318" s="1" t="s">
        <v>4330</v>
      </c>
      <c r="W7318" s="1" t="s">
        <v>2551</v>
      </c>
      <c r="X7318" s="5" t="s">
        <v>4332</v>
      </c>
      <c r="Y7318" s="5" t="s">
        <v>2559</v>
      </c>
      <c r="Z7318" s="5" t="s">
        <v>13</v>
      </c>
      <c r="AA7318" s="5"/>
    </row>
    <row r="7319" spans="1:27" ht="12" customHeight="1" x14ac:dyDescent="0.15">
      <c r="A7319" s="1" t="s">
        <v>1847</v>
      </c>
      <c r="B7319" s="1" t="s">
        <v>27</v>
      </c>
      <c r="C7319" s="1" t="s">
        <v>9</v>
      </c>
      <c r="D7319" s="1" t="s">
        <v>2523</v>
      </c>
      <c r="E7319" s="1" t="s">
        <v>10</v>
      </c>
      <c r="F7319" s="1" t="s">
        <v>1850</v>
      </c>
      <c r="G7319" s="1" t="s">
        <v>12</v>
      </c>
      <c r="H7319" s="1" t="s">
        <v>13</v>
      </c>
      <c r="I7319" s="16"/>
      <c r="J7319" s="16"/>
      <c r="K7319" s="16"/>
      <c r="L7319" s="16"/>
      <c r="M7319" s="16"/>
      <c r="N7319" s="16"/>
      <c r="O7319" s="16"/>
      <c r="P7319" s="16"/>
      <c r="Q7319" s="16"/>
      <c r="R7319" s="16"/>
      <c r="S7319" s="16"/>
      <c r="T7319" s="16"/>
      <c r="U7319" s="16"/>
      <c r="V7319" s="1" t="s">
        <v>4330</v>
      </c>
      <c r="W7319" s="1" t="s">
        <v>2551</v>
      </c>
      <c r="X7319" s="5" t="s">
        <v>4333</v>
      </c>
      <c r="Y7319" s="5" t="s">
        <v>2553</v>
      </c>
      <c r="Z7319" s="5" t="s">
        <v>13</v>
      </c>
      <c r="AA7319" s="5"/>
    </row>
    <row r="7320" spans="1:27" ht="12" customHeight="1" x14ac:dyDescent="0.15">
      <c r="A7320" s="1" t="s">
        <v>1847</v>
      </c>
      <c r="B7320" s="1" t="s">
        <v>27</v>
      </c>
      <c r="C7320" s="1" t="s">
        <v>19</v>
      </c>
      <c r="D7320" s="1" t="s">
        <v>2523</v>
      </c>
      <c r="E7320" s="1" t="s">
        <v>10</v>
      </c>
      <c r="F7320" s="1" t="s">
        <v>1850</v>
      </c>
      <c r="G7320" s="1" t="s">
        <v>242</v>
      </c>
      <c r="H7320" s="1" t="s">
        <v>13</v>
      </c>
      <c r="I7320" s="16"/>
      <c r="J7320" s="16"/>
      <c r="K7320" s="16"/>
      <c r="L7320" s="16"/>
      <c r="M7320" s="16"/>
      <c r="N7320" s="16"/>
      <c r="O7320" s="16"/>
      <c r="P7320" s="16"/>
      <c r="Q7320" s="16"/>
      <c r="R7320" s="16"/>
      <c r="S7320" s="16"/>
      <c r="T7320" s="16"/>
      <c r="U7320" s="16"/>
      <c r="V7320" s="1" t="s">
        <v>4330</v>
      </c>
      <c r="W7320" s="1" t="s">
        <v>2551</v>
      </c>
      <c r="X7320" s="5" t="s">
        <v>4333</v>
      </c>
      <c r="Y7320" s="5" t="s">
        <v>2557</v>
      </c>
      <c r="Z7320" s="5" t="s">
        <v>13</v>
      </c>
      <c r="AA7320" s="5"/>
    </row>
    <row r="7321" spans="1:27" ht="12" customHeight="1" x14ac:dyDescent="0.15">
      <c r="A7321" s="1" t="s">
        <v>1847</v>
      </c>
      <c r="B7321" s="1" t="s">
        <v>27</v>
      </c>
      <c r="C7321" s="1" t="s">
        <v>21</v>
      </c>
      <c r="D7321" s="1" t="s">
        <v>2523</v>
      </c>
      <c r="E7321" s="1" t="s">
        <v>10</v>
      </c>
      <c r="F7321" s="1" t="s">
        <v>1850</v>
      </c>
      <c r="G7321" s="1" t="s">
        <v>1305</v>
      </c>
      <c r="H7321" s="1" t="s">
        <v>306</v>
      </c>
      <c r="I7321" s="16"/>
      <c r="J7321" s="16"/>
      <c r="K7321" s="16"/>
      <c r="L7321" s="16"/>
      <c r="M7321" s="16"/>
      <c r="N7321" s="16"/>
      <c r="O7321" s="16"/>
      <c r="P7321" s="16"/>
      <c r="Q7321" s="16"/>
      <c r="R7321" s="16"/>
      <c r="S7321" s="16"/>
      <c r="T7321" s="16"/>
      <c r="U7321" s="16"/>
      <c r="V7321" s="1" t="s">
        <v>4330</v>
      </c>
      <c r="W7321" s="1" t="s">
        <v>2551</v>
      </c>
      <c r="X7321" s="5" t="s">
        <v>4333</v>
      </c>
      <c r="Y7321" s="5" t="s">
        <v>2740</v>
      </c>
      <c r="Z7321" s="5" t="s">
        <v>2788</v>
      </c>
      <c r="AA7321" s="5"/>
    </row>
    <row r="7322" spans="1:27" ht="12" customHeight="1" x14ac:dyDescent="0.15">
      <c r="A7322" s="1" t="s">
        <v>1847</v>
      </c>
      <c r="B7322" s="1" t="s">
        <v>27</v>
      </c>
      <c r="C7322" s="1" t="s">
        <v>77</v>
      </c>
      <c r="D7322" s="1" t="s">
        <v>2523</v>
      </c>
      <c r="E7322" s="1" t="s">
        <v>10</v>
      </c>
      <c r="F7322" s="1" t="s">
        <v>1850</v>
      </c>
      <c r="G7322" s="1" t="s">
        <v>24</v>
      </c>
      <c r="H7322" s="1" t="s">
        <v>13</v>
      </c>
      <c r="I7322" s="16"/>
      <c r="J7322" s="16"/>
      <c r="K7322" s="16"/>
      <c r="L7322" s="16"/>
      <c r="M7322" s="16"/>
      <c r="N7322" s="16"/>
      <c r="O7322" s="16"/>
      <c r="P7322" s="16"/>
      <c r="Q7322" s="16"/>
      <c r="R7322" s="16"/>
      <c r="S7322" s="16"/>
      <c r="T7322" s="16"/>
      <c r="U7322" s="16"/>
      <c r="V7322" s="1" t="s">
        <v>4330</v>
      </c>
      <c r="W7322" s="1" t="s">
        <v>2551</v>
      </c>
      <c r="X7322" s="5" t="s">
        <v>4333</v>
      </c>
      <c r="Y7322" s="5" t="s">
        <v>2559</v>
      </c>
      <c r="Z7322" s="5" t="s">
        <v>13</v>
      </c>
      <c r="AA7322" s="5"/>
    </row>
    <row r="7323" spans="1:27" ht="12" customHeight="1" x14ac:dyDescent="0.15">
      <c r="A7323" s="1" t="s">
        <v>1847</v>
      </c>
      <c r="B7323" s="1" t="s">
        <v>29</v>
      </c>
      <c r="C7323" s="1" t="s">
        <v>9</v>
      </c>
      <c r="D7323" s="1" t="s">
        <v>2523</v>
      </c>
      <c r="E7323" s="1" t="s">
        <v>10</v>
      </c>
      <c r="F7323" s="1" t="s">
        <v>1851</v>
      </c>
      <c r="G7323" s="1" t="s">
        <v>12</v>
      </c>
      <c r="H7323" s="1" t="s">
        <v>13</v>
      </c>
      <c r="I7323" s="16"/>
      <c r="J7323" s="16"/>
      <c r="K7323" s="16"/>
      <c r="L7323" s="16"/>
      <c r="M7323" s="16"/>
      <c r="N7323" s="16"/>
      <c r="O7323" s="16"/>
      <c r="P7323" s="16"/>
      <c r="Q7323" s="16"/>
      <c r="R7323" s="16"/>
      <c r="S7323" s="16"/>
      <c r="T7323" s="16"/>
      <c r="U7323" s="16"/>
      <c r="V7323" s="1" t="s">
        <v>4330</v>
      </c>
      <c r="W7323" s="1" t="s">
        <v>2551</v>
      </c>
      <c r="X7323" s="5" t="s">
        <v>4334</v>
      </c>
      <c r="Y7323" s="5" t="s">
        <v>2553</v>
      </c>
      <c r="Z7323" s="5" t="s">
        <v>13</v>
      </c>
      <c r="AA7323" s="5"/>
    </row>
    <row r="7324" spans="1:27" ht="12" customHeight="1" x14ac:dyDescent="0.15">
      <c r="A7324" s="1" t="s">
        <v>1847</v>
      </c>
      <c r="B7324" s="1" t="s">
        <v>29</v>
      </c>
      <c r="C7324" s="1" t="s">
        <v>19</v>
      </c>
      <c r="D7324" s="1" t="s">
        <v>2523</v>
      </c>
      <c r="E7324" s="1" t="s">
        <v>10</v>
      </c>
      <c r="F7324" s="1" t="s">
        <v>1851</v>
      </c>
      <c r="G7324" s="1" t="s">
        <v>242</v>
      </c>
      <c r="H7324" s="1" t="s">
        <v>13</v>
      </c>
      <c r="I7324" s="16"/>
      <c r="J7324" s="16"/>
      <c r="K7324" s="16"/>
      <c r="L7324" s="16"/>
      <c r="M7324" s="16"/>
      <c r="N7324" s="16"/>
      <c r="O7324" s="16"/>
      <c r="P7324" s="16"/>
      <c r="Q7324" s="16"/>
      <c r="R7324" s="16"/>
      <c r="S7324" s="16"/>
      <c r="T7324" s="16"/>
      <c r="U7324" s="16"/>
      <c r="V7324" s="1" t="s">
        <v>4330</v>
      </c>
      <c r="W7324" s="1" t="s">
        <v>2551</v>
      </c>
      <c r="X7324" s="5" t="s">
        <v>4334</v>
      </c>
      <c r="Y7324" s="5" t="s">
        <v>2557</v>
      </c>
      <c r="Z7324" s="5" t="s">
        <v>13</v>
      </c>
      <c r="AA7324" s="5"/>
    </row>
    <row r="7325" spans="1:27" ht="12" customHeight="1" x14ac:dyDescent="0.15">
      <c r="A7325" s="1" t="s">
        <v>1847</v>
      </c>
      <c r="B7325" s="1" t="s">
        <v>29</v>
      </c>
      <c r="C7325" s="1" t="s">
        <v>21</v>
      </c>
      <c r="D7325" s="1" t="s">
        <v>2523</v>
      </c>
      <c r="E7325" s="1" t="s">
        <v>10</v>
      </c>
      <c r="F7325" s="1" t="s">
        <v>1851</v>
      </c>
      <c r="G7325" s="1" t="s">
        <v>1305</v>
      </c>
      <c r="H7325" s="1" t="s">
        <v>306</v>
      </c>
      <c r="I7325" s="16"/>
      <c r="J7325" s="16"/>
      <c r="K7325" s="16"/>
      <c r="L7325" s="16"/>
      <c r="M7325" s="16"/>
      <c r="N7325" s="16"/>
      <c r="O7325" s="16"/>
      <c r="P7325" s="16"/>
      <c r="Q7325" s="16"/>
      <c r="R7325" s="16"/>
      <c r="S7325" s="16"/>
      <c r="T7325" s="16"/>
      <c r="U7325" s="16"/>
      <c r="V7325" s="1" t="s">
        <v>4330</v>
      </c>
      <c r="W7325" s="1" t="s">
        <v>2551</v>
      </c>
      <c r="X7325" s="5" t="s">
        <v>4334</v>
      </c>
      <c r="Y7325" s="5" t="s">
        <v>2740</v>
      </c>
      <c r="Z7325" s="5" t="s">
        <v>2788</v>
      </c>
      <c r="AA7325" s="5"/>
    </row>
    <row r="7326" spans="1:27" ht="12" customHeight="1" x14ac:dyDescent="0.15">
      <c r="A7326" s="1" t="s">
        <v>1847</v>
      </c>
      <c r="B7326" s="1" t="s">
        <v>29</v>
      </c>
      <c r="C7326" s="1" t="s">
        <v>77</v>
      </c>
      <c r="D7326" s="1" t="s">
        <v>2523</v>
      </c>
      <c r="E7326" s="1" t="s">
        <v>10</v>
      </c>
      <c r="F7326" s="1" t="s">
        <v>1851</v>
      </c>
      <c r="G7326" s="1" t="s">
        <v>24</v>
      </c>
      <c r="H7326" s="1" t="s">
        <v>13</v>
      </c>
      <c r="I7326" s="16"/>
      <c r="J7326" s="16"/>
      <c r="K7326" s="16"/>
      <c r="L7326" s="16"/>
      <c r="M7326" s="16"/>
      <c r="N7326" s="16"/>
      <c r="O7326" s="16"/>
      <c r="P7326" s="16"/>
      <c r="Q7326" s="16"/>
      <c r="R7326" s="16"/>
      <c r="S7326" s="16"/>
      <c r="T7326" s="16"/>
      <c r="U7326" s="16"/>
      <c r="V7326" s="1" t="s">
        <v>4330</v>
      </c>
      <c r="W7326" s="1" t="s">
        <v>2551</v>
      </c>
      <c r="X7326" s="5" t="s">
        <v>4334</v>
      </c>
      <c r="Y7326" s="5" t="s">
        <v>2559</v>
      </c>
      <c r="Z7326" s="5" t="s">
        <v>13</v>
      </c>
      <c r="AA7326" s="5"/>
    </row>
    <row r="7327" spans="1:27" ht="12" customHeight="1" x14ac:dyDescent="0.15">
      <c r="A7327" s="1" t="s">
        <v>1847</v>
      </c>
      <c r="B7327" s="1" t="s">
        <v>31</v>
      </c>
      <c r="C7327" s="1" t="s">
        <v>9</v>
      </c>
      <c r="D7327" s="1" t="s">
        <v>2523</v>
      </c>
      <c r="E7327" s="1" t="s">
        <v>10</v>
      </c>
      <c r="F7327" s="1" t="s">
        <v>1852</v>
      </c>
      <c r="G7327" s="1" t="s">
        <v>12</v>
      </c>
      <c r="H7327" s="1" t="s">
        <v>13</v>
      </c>
      <c r="I7327" s="16"/>
      <c r="J7327" s="16"/>
      <c r="K7327" s="16"/>
      <c r="L7327" s="16"/>
      <c r="M7327" s="16"/>
      <c r="N7327" s="16"/>
      <c r="O7327" s="16"/>
      <c r="P7327" s="16"/>
      <c r="Q7327" s="16"/>
      <c r="R7327" s="16"/>
      <c r="S7327" s="16"/>
      <c r="T7327" s="16"/>
      <c r="U7327" s="16"/>
      <c r="V7327" s="1" t="s">
        <v>4330</v>
      </c>
      <c r="W7327" s="1" t="s">
        <v>2551</v>
      </c>
      <c r="X7327" s="5" t="s">
        <v>4335</v>
      </c>
      <c r="Y7327" s="5" t="s">
        <v>2553</v>
      </c>
      <c r="Z7327" s="5" t="s">
        <v>13</v>
      </c>
      <c r="AA7327" s="5"/>
    </row>
    <row r="7328" spans="1:27" ht="12" customHeight="1" x14ac:dyDescent="0.15">
      <c r="A7328" s="1" t="s">
        <v>1847</v>
      </c>
      <c r="B7328" s="1" t="s">
        <v>31</v>
      </c>
      <c r="C7328" s="1" t="s">
        <v>19</v>
      </c>
      <c r="D7328" s="1" t="s">
        <v>2523</v>
      </c>
      <c r="E7328" s="1" t="s">
        <v>10</v>
      </c>
      <c r="F7328" s="1" t="s">
        <v>1852</v>
      </c>
      <c r="G7328" s="1" t="s">
        <v>242</v>
      </c>
      <c r="H7328" s="1" t="s">
        <v>13</v>
      </c>
      <c r="I7328" s="16"/>
      <c r="J7328" s="16"/>
      <c r="K7328" s="16"/>
      <c r="L7328" s="16"/>
      <c r="M7328" s="16"/>
      <c r="N7328" s="16"/>
      <c r="O7328" s="16"/>
      <c r="P7328" s="16"/>
      <c r="Q7328" s="16"/>
      <c r="R7328" s="16"/>
      <c r="S7328" s="16"/>
      <c r="T7328" s="16"/>
      <c r="U7328" s="16"/>
      <c r="V7328" s="1" t="s">
        <v>4330</v>
      </c>
      <c r="W7328" s="1" t="s">
        <v>2551</v>
      </c>
      <c r="X7328" s="5" t="s">
        <v>4335</v>
      </c>
      <c r="Y7328" s="5" t="s">
        <v>2557</v>
      </c>
      <c r="Z7328" s="5" t="s">
        <v>13</v>
      </c>
      <c r="AA7328" s="5"/>
    </row>
    <row r="7329" spans="1:27" ht="12" customHeight="1" x14ac:dyDescent="0.15">
      <c r="A7329" s="1" t="s">
        <v>1847</v>
      </c>
      <c r="B7329" s="1" t="s">
        <v>31</v>
      </c>
      <c r="C7329" s="1" t="s">
        <v>21</v>
      </c>
      <c r="D7329" s="1" t="s">
        <v>2523</v>
      </c>
      <c r="E7329" s="1" t="s">
        <v>10</v>
      </c>
      <c r="F7329" s="1" t="s">
        <v>1852</v>
      </c>
      <c r="G7329" s="1" t="s">
        <v>1305</v>
      </c>
      <c r="H7329" s="1" t="s">
        <v>306</v>
      </c>
      <c r="I7329" s="16"/>
      <c r="J7329" s="16"/>
      <c r="K7329" s="16"/>
      <c r="L7329" s="16"/>
      <c r="M7329" s="16"/>
      <c r="N7329" s="16"/>
      <c r="O7329" s="16"/>
      <c r="P7329" s="16"/>
      <c r="Q7329" s="16"/>
      <c r="R7329" s="16"/>
      <c r="S7329" s="16"/>
      <c r="T7329" s="16"/>
      <c r="U7329" s="16"/>
      <c r="V7329" s="1" t="s">
        <v>4330</v>
      </c>
      <c r="W7329" s="1" t="s">
        <v>2551</v>
      </c>
      <c r="X7329" s="5" t="s">
        <v>4335</v>
      </c>
      <c r="Y7329" s="5" t="s">
        <v>2740</v>
      </c>
      <c r="Z7329" s="5" t="s">
        <v>2788</v>
      </c>
      <c r="AA7329" s="5"/>
    </row>
    <row r="7330" spans="1:27" ht="12" customHeight="1" x14ac:dyDescent="0.15">
      <c r="A7330" s="1" t="s">
        <v>1847</v>
      </c>
      <c r="B7330" s="1" t="s">
        <v>31</v>
      </c>
      <c r="C7330" s="1" t="s">
        <v>77</v>
      </c>
      <c r="D7330" s="1" t="s">
        <v>2523</v>
      </c>
      <c r="E7330" s="1" t="s">
        <v>10</v>
      </c>
      <c r="F7330" s="1" t="s">
        <v>1852</v>
      </c>
      <c r="G7330" s="1" t="s">
        <v>24</v>
      </c>
      <c r="H7330" s="1" t="s">
        <v>13</v>
      </c>
      <c r="I7330" s="16"/>
      <c r="J7330" s="16"/>
      <c r="K7330" s="16"/>
      <c r="L7330" s="16"/>
      <c r="M7330" s="16"/>
      <c r="N7330" s="16"/>
      <c r="O7330" s="16"/>
      <c r="P7330" s="16"/>
      <c r="Q7330" s="16"/>
      <c r="R7330" s="16"/>
      <c r="S7330" s="16"/>
      <c r="T7330" s="16"/>
      <c r="U7330" s="16"/>
      <c r="V7330" s="1" t="s">
        <v>4330</v>
      </c>
      <c r="W7330" s="1" t="s">
        <v>2551</v>
      </c>
      <c r="X7330" s="5" t="s">
        <v>4335</v>
      </c>
      <c r="Y7330" s="5" t="s">
        <v>2559</v>
      </c>
      <c r="Z7330" s="5" t="s">
        <v>13</v>
      </c>
      <c r="AA7330" s="5"/>
    </row>
    <row r="7331" spans="1:27" ht="12" customHeight="1" x14ac:dyDescent="0.15">
      <c r="A7331" s="1" t="s">
        <v>1847</v>
      </c>
      <c r="B7331" s="1" t="s">
        <v>33</v>
      </c>
      <c r="C7331" s="1" t="s">
        <v>9</v>
      </c>
      <c r="D7331" s="1" t="s">
        <v>2523</v>
      </c>
      <c r="E7331" s="1" t="s">
        <v>10</v>
      </c>
      <c r="F7331" s="1" t="s">
        <v>1853</v>
      </c>
      <c r="G7331" s="1" t="s">
        <v>12</v>
      </c>
      <c r="H7331" s="1" t="s">
        <v>13</v>
      </c>
      <c r="I7331" s="16"/>
      <c r="J7331" s="16"/>
      <c r="K7331" s="16"/>
      <c r="L7331" s="16"/>
      <c r="M7331" s="16"/>
      <c r="N7331" s="16"/>
      <c r="O7331" s="16"/>
      <c r="P7331" s="16"/>
      <c r="Q7331" s="16"/>
      <c r="R7331" s="16"/>
      <c r="S7331" s="16"/>
      <c r="T7331" s="16"/>
      <c r="U7331" s="16"/>
      <c r="V7331" s="1" t="s">
        <v>4330</v>
      </c>
      <c r="W7331" s="1" t="s">
        <v>2551</v>
      </c>
      <c r="X7331" s="5" t="s">
        <v>4336</v>
      </c>
      <c r="Y7331" s="5" t="s">
        <v>2553</v>
      </c>
      <c r="Z7331" s="5" t="s">
        <v>13</v>
      </c>
      <c r="AA7331" s="5"/>
    </row>
    <row r="7332" spans="1:27" ht="12" customHeight="1" x14ac:dyDescent="0.15">
      <c r="A7332" s="1" t="s">
        <v>1847</v>
      </c>
      <c r="B7332" s="1" t="s">
        <v>33</v>
      </c>
      <c r="C7332" s="1" t="s">
        <v>19</v>
      </c>
      <c r="D7332" s="1" t="s">
        <v>2523</v>
      </c>
      <c r="E7332" s="1" t="s">
        <v>10</v>
      </c>
      <c r="F7332" s="1" t="s">
        <v>1853</v>
      </c>
      <c r="G7332" s="1" t="s">
        <v>242</v>
      </c>
      <c r="H7332" s="1" t="s">
        <v>13</v>
      </c>
      <c r="I7332" s="16"/>
      <c r="J7332" s="16"/>
      <c r="K7332" s="16"/>
      <c r="L7332" s="16"/>
      <c r="M7332" s="16"/>
      <c r="N7332" s="16"/>
      <c r="O7332" s="16"/>
      <c r="P7332" s="16"/>
      <c r="Q7332" s="16"/>
      <c r="R7332" s="16"/>
      <c r="S7332" s="16"/>
      <c r="T7332" s="16"/>
      <c r="U7332" s="16"/>
      <c r="V7332" s="1" t="s">
        <v>4330</v>
      </c>
      <c r="W7332" s="1" t="s">
        <v>2551</v>
      </c>
      <c r="X7332" s="5" t="s">
        <v>4336</v>
      </c>
      <c r="Y7332" s="5" t="s">
        <v>2557</v>
      </c>
      <c r="Z7332" s="5" t="s">
        <v>13</v>
      </c>
      <c r="AA7332" s="5"/>
    </row>
    <row r="7333" spans="1:27" ht="12" customHeight="1" x14ac:dyDescent="0.15">
      <c r="A7333" s="1" t="s">
        <v>1847</v>
      </c>
      <c r="B7333" s="1" t="s">
        <v>33</v>
      </c>
      <c r="C7333" s="1" t="s">
        <v>21</v>
      </c>
      <c r="D7333" s="1" t="s">
        <v>2523</v>
      </c>
      <c r="E7333" s="1" t="s">
        <v>10</v>
      </c>
      <c r="F7333" s="1" t="s">
        <v>1853</v>
      </c>
      <c r="G7333" s="1" t="s">
        <v>1305</v>
      </c>
      <c r="H7333" s="1" t="s">
        <v>306</v>
      </c>
      <c r="I7333" s="16"/>
      <c r="J7333" s="16"/>
      <c r="K7333" s="16"/>
      <c r="L7333" s="16"/>
      <c r="M7333" s="16"/>
      <c r="N7333" s="16"/>
      <c r="O7333" s="16"/>
      <c r="P7333" s="16"/>
      <c r="Q7333" s="16"/>
      <c r="R7333" s="16"/>
      <c r="S7333" s="16"/>
      <c r="T7333" s="16"/>
      <c r="U7333" s="16"/>
      <c r="V7333" s="1" t="s">
        <v>4330</v>
      </c>
      <c r="W7333" s="1" t="s">
        <v>2551</v>
      </c>
      <c r="X7333" s="5" t="s">
        <v>4336</v>
      </c>
      <c r="Y7333" s="5" t="s">
        <v>2740</v>
      </c>
      <c r="Z7333" s="5" t="s">
        <v>2788</v>
      </c>
      <c r="AA7333" s="5"/>
    </row>
    <row r="7334" spans="1:27" ht="12" customHeight="1" x14ac:dyDescent="0.15">
      <c r="A7334" s="1" t="s">
        <v>1847</v>
      </c>
      <c r="B7334" s="1" t="s">
        <v>33</v>
      </c>
      <c r="C7334" s="1" t="s">
        <v>77</v>
      </c>
      <c r="D7334" s="1" t="s">
        <v>2523</v>
      </c>
      <c r="E7334" s="1" t="s">
        <v>10</v>
      </c>
      <c r="F7334" s="1" t="s">
        <v>1853</v>
      </c>
      <c r="G7334" s="1" t="s">
        <v>24</v>
      </c>
      <c r="H7334" s="1" t="s">
        <v>13</v>
      </c>
      <c r="I7334" s="16"/>
      <c r="J7334" s="16"/>
      <c r="K7334" s="16"/>
      <c r="L7334" s="16"/>
      <c r="M7334" s="16"/>
      <c r="N7334" s="16"/>
      <c r="O7334" s="16"/>
      <c r="P7334" s="16"/>
      <c r="Q7334" s="16"/>
      <c r="R7334" s="16"/>
      <c r="S7334" s="16"/>
      <c r="T7334" s="16"/>
      <c r="U7334" s="16"/>
      <c r="V7334" s="1" t="s">
        <v>4330</v>
      </c>
      <c r="W7334" s="1" t="s">
        <v>2551</v>
      </c>
      <c r="X7334" s="5" t="s">
        <v>4336</v>
      </c>
      <c r="Y7334" s="5" t="s">
        <v>2559</v>
      </c>
      <c r="Z7334" s="5" t="s">
        <v>13</v>
      </c>
      <c r="AA7334" s="5"/>
    </row>
    <row r="7335" spans="1:27" ht="12" customHeight="1" x14ac:dyDescent="0.15">
      <c r="A7335" s="1" t="s">
        <v>1847</v>
      </c>
      <c r="B7335" s="1" t="s">
        <v>35</v>
      </c>
      <c r="C7335" s="1" t="s">
        <v>9</v>
      </c>
      <c r="D7335" s="1" t="s">
        <v>2523</v>
      </c>
      <c r="E7335" s="1" t="s">
        <v>10</v>
      </c>
      <c r="F7335" s="1" t="s">
        <v>1854</v>
      </c>
      <c r="G7335" s="1" t="s">
        <v>12</v>
      </c>
      <c r="H7335" s="1" t="s">
        <v>13</v>
      </c>
      <c r="I7335" s="16"/>
      <c r="J7335" s="16"/>
      <c r="K7335" s="16"/>
      <c r="L7335" s="16"/>
      <c r="M7335" s="16"/>
      <c r="N7335" s="16"/>
      <c r="O7335" s="16"/>
      <c r="P7335" s="16"/>
      <c r="Q7335" s="16"/>
      <c r="R7335" s="16"/>
      <c r="S7335" s="16"/>
      <c r="T7335" s="16"/>
      <c r="U7335" s="16"/>
      <c r="V7335" s="1" t="s">
        <v>4330</v>
      </c>
      <c r="W7335" s="1" t="s">
        <v>2551</v>
      </c>
      <c r="X7335" s="5" t="s">
        <v>4337</v>
      </c>
      <c r="Y7335" s="5" t="s">
        <v>2553</v>
      </c>
      <c r="Z7335" s="5" t="s">
        <v>13</v>
      </c>
      <c r="AA7335" s="5"/>
    </row>
    <row r="7336" spans="1:27" ht="12" customHeight="1" x14ac:dyDescent="0.15">
      <c r="A7336" s="1" t="s">
        <v>1847</v>
      </c>
      <c r="B7336" s="1" t="s">
        <v>35</v>
      </c>
      <c r="C7336" s="1" t="s">
        <v>19</v>
      </c>
      <c r="D7336" s="1" t="s">
        <v>2523</v>
      </c>
      <c r="E7336" s="1" t="s">
        <v>10</v>
      </c>
      <c r="F7336" s="1" t="s">
        <v>1854</v>
      </c>
      <c r="G7336" s="1" t="s">
        <v>242</v>
      </c>
      <c r="H7336" s="1" t="s">
        <v>13</v>
      </c>
      <c r="I7336" s="16"/>
      <c r="J7336" s="16"/>
      <c r="K7336" s="16"/>
      <c r="L7336" s="16"/>
      <c r="M7336" s="16"/>
      <c r="N7336" s="16"/>
      <c r="O7336" s="16"/>
      <c r="P7336" s="16"/>
      <c r="Q7336" s="16"/>
      <c r="R7336" s="16"/>
      <c r="S7336" s="16"/>
      <c r="T7336" s="16"/>
      <c r="U7336" s="16"/>
      <c r="V7336" s="1" t="s">
        <v>4330</v>
      </c>
      <c r="W7336" s="1" t="s">
        <v>2551</v>
      </c>
      <c r="X7336" s="5" t="s">
        <v>4337</v>
      </c>
      <c r="Y7336" s="5" t="s">
        <v>2557</v>
      </c>
      <c r="Z7336" s="5" t="s">
        <v>13</v>
      </c>
      <c r="AA7336" s="5"/>
    </row>
    <row r="7337" spans="1:27" ht="12" customHeight="1" x14ac:dyDescent="0.15">
      <c r="A7337" s="1" t="s">
        <v>1847</v>
      </c>
      <c r="B7337" s="1" t="s">
        <v>35</v>
      </c>
      <c r="C7337" s="1" t="s">
        <v>21</v>
      </c>
      <c r="D7337" s="1" t="s">
        <v>2523</v>
      </c>
      <c r="E7337" s="1" t="s">
        <v>10</v>
      </c>
      <c r="F7337" s="1" t="s">
        <v>1854</v>
      </c>
      <c r="G7337" s="1" t="s">
        <v>1305</v>
      </c>
      <c r="H7337" s="1" t="s">
        <v>306</v>
      </c>
      <c r="I7337" s="16"/>
      <c r="J7337" s="16"/>
      <c r="K7337" s="16"/>
      <c r="L7337" s="16"/>
      <c r="M7337" s="16"/>
      <c r="N7337" s="16"/>
      <c r="O7337" s="16"/>
      <c r="P7337" s="16"/>
      <c r="Q7337" s="16"/>
      <c r="R7337" s="16"/>
      <c r="S7337" s="16"/>
      <c r="T7337" s="16"/>
      <c r="U7337" s="16"/>
      <c r="V7337" s="1" t="s">
        <v>4330</v>
      </c>
      <c r="W7337" s="1" t="s">
        <v>2551</v>
      </c>
      <c r="X7337" s="5" t="s">
        <v>4337</v>
      </c>
      <c r="Y7337" s="5" t="s">
        <v>2740</v>
      </c>
      <c r="Z7337" s="5" t="s">
        <v>2788</v>
      </c>
      <c r="AA7337" s="5"/>
    </row>
    <row r="7338" spans="1:27" ht="12" customHeight="1" x14ac:dyDescent="0.15">
      <c r="A7338" s="1" t="s">
        <v>1847</v>
      </c>
      <c r="B7338" s="1" t="s">
        <v>35</v>
      </c>
      <c r="C7338" s="1" t="s">
        <v>77</v>
      </c>
      <c r="D7338" s="1" t="s">
        <v>2523</v>
      </c>
      <c r="E7338" s="1" t="s">
        <v>10</v>
      </c>
      <c r="F7338" s="1" t="s">
        <v>1854</v>
      </c>
      <c r="G7338" s="1" t="s">
        <v>24</v>
      </c>
      <c r="H7338" s="1" t="s">
        <v>13</v>
      </c>
      <c r="I7338" s="16"/>
      <c r="J7338" s="16"/>
      <c r="K7338" s="16"/>
      <c r="L7338" s="16"/>
      <c r="M7338" s="16"/>
      <c r="N7338" s="16"/>
      <c r="O7338" s="16"/>
      <c r="P7338" s="16"/>
      <c r="Q7338" s="16"/>
      <c r="R7338" s="16"/>
      <c r="S7338" s="16"/>
      <c r="T7338" s="16"/>
      <c r="U7338" s="16"/>
      <c r="V7338" s="1" t="s">
        <v>4330</v>
      </c>
      <c r="W7338" s="1" t="s">
        <v>2551</v>
      </c>
      <c r="X7338" s="5" t="s">
        <v>4337</v>
      </c>
      <c r="Y7338" s="5" t="s">
        <v>2559</v>
      </c>
      <c r="Z7338" s="5" t="s">
        <v>13</v>
      </c>
      <c r="AA7338" s="5"/>
    </row>
    <row r="7339" spans="1:27" ht="12" customHeight="1" x14ac:dyDescent="0.15">
      <c r="A7339" s="1" t="s">
        <v>1847</v>
      </c>
      <c r="B7339" s="1" t="s">
        <v>37</v>
      </c>
      <c r="C7339" s="1" t="s">
        <v>9</v>
      </c>
      <c r="D7339" s="1" t="s">
        <v>2523</v>
      </c>
      <c r="E7339" s="1" t="s">
        <v>10</v>
      </c>
      <c r="F7339" s="1" t="s">
        <v>1855</v>
      </c>
      <c r="G7339" s="1" t="s">
        <v>12</v>
      </c>
      <c r="H7339" s="1" t="s">
        <v>13</v>
      </c>
      <c r="I7339" s="16"/>
      <c r="J7339" s="16"/>
      <c r="K7339" s="16"/>
      <c r="L7339" s="16"/>
      <c r="M7339" s="16"/>
      <c r="N7339" s="16"/>
      <c r="O7339" s="16"/>
      <c r="P7339" s="16"/>
      <c r="Q7339" s="16"/>
      <c r="R7339" s="16"/>
      <c r="S7339" s="16"/>
      <c r="T7339" s="16"/>
      <c r="U7339" s="16"/>
      <c r="V7339" s="1" t="s">
        <v>4330</v>
      </c>
      <c r="W7339" s="1" t="s">
        <v>2551</v>
      </c>
      <c r="X7339" s="5" t="s">
        <v>4338</v>
      </c>
      <c r="Y7339" s="5" t="s">
        <v>2553</v>
      </c>
      <c r="Z7339" s="5" t="s">
        <v>13</v>
      </c>
      <c r="AA7339" s="5"/>
    </row>
    <row r="7340" spans="1:27" ht="12" customHeight="1" x14ac:dyDescent="0.15">
      <c r="A7340" s="1" t="s">
        <v>1847</v>
      </c>
      <c r="B7340" s="1" t="s">
        <v>37</v>
      </c>
      <c r="C7340" s="1" t="s">
        <v>19</v>
      </c>
      <c r="D7340" s="1" t="s">
        <v>2523</v>
      </c>
      <c r="E7340" s="1" t="s">
        <v>10</v>
      </c>
      <c r="F7340" s="1" t="s">
        <v>1855</v>
      </c>
      <c r="G7340" s="1" t="s">
        <v>242</v>
      </c>
      <c r="H7340" s="1" t="s">
        <v>13</v>
      </c>
      <c r="I7340" s="16"/>
      <c r="J7340" s="16"/>
      <c r="K7340" s="16"/>
      <c r="L7340" s="16"/>
      <c r="M7340" s="16"/>
      <c r="N7340" s="16"/>
      <c r="O7340" s="16"/>
      <c r="P7340" s="16"/>
      <c r="Q7340" s="16"/>
      <c r="R7340" s="16"/>
      <c r="S7340" s="16"/>
      <c r="T7340" s="16"/>
      <c r="U7340" s="16"/>
      <c r="V7340" s="1" t="s">
        <v>4330</v>
      </c>
      <c r="W7340" s="1" t="s">
        <v>2551</v>
      </c>
      <c r="X7340" s="5" t="s">
        <v>4338</v>
      </c>
      <c r="Y7340" s="5" t="s">
        <v>2557</v>
      </c>
      <c r="Z7340" s="5" t="s">
        <v>13</v>
      </c>
      <c r="AA7340" s="5"/>
    </row>
    <row r="7341" spans="1:27" ht="12" customHeight="1" x14ac:dyDescent="0.15">
      <c r="A7341" s="1" t="s">
        <v>1847</v>
      </c>
      <c r="B7341" s="1" t="s">
        <v>37</v>
      </c>
      <c r="C7341" s="1" t="s">
        <v>21</v>
      </c>
      <c r="D7341" s="1" t="s">
        <v>2523</v>
      </c>
      <c r="E7341" s="1" t="s">
        <v>10</v>
      </c>
      <c r="F7341" s="1" t="s">
        <v>1855</v>
      </c>
      <c r="G7341" s="1" t="s">
        <v>1305</v>
      </c>
      <c r="H7341" s="1" t="s">
        <v>306</v>
      </c>
      <c r="I7341" s="16"/>
      <c r="J7341" s="16"/>
      <c r="K7341" s="16"/>
      <c r="L7341" s="16"/>
      <c r="M7341" s="16"/>
      <c r="N7341" s="16"/>
      <c r="O7341" s="16"/>
      <c r="P7341" s="16"/>
      <c r="Q7341" s="16"/>
      <c r="R7341" s="16"/>
      <c r="S7341" s="16"/>
      <c r="T7341" s="16"/>
      <c r="U7341" s="16"/>
      <c r="V7341" s="1" t="s">
        <v>4330</v>
      </c>
      <c r="W7341" s="1" t="s">
        <v>2551</v>
      </c>
      <c r="X7341" s="5" t="s">
        <v>4338</v>
      </c>
      <c r="Y7341" s="5" t="s">
        <v>2740</v>
      </c>
      <c r="Z7341" s="5" t="s">
        <v>2788</v>
      </c>
      <c r="AA7341" s="5"/>
    </row>
    <row r="7342" spans="1:27" ht="12" customHeight="1" x14ac:dyDescent="0.15">
      <c r="A7342" s="1" t="s">
        <v>1847</v>
      </c>
      <c r="B7342" s="1" t="s">
        <v>37</v>
      </c>
      <c r="C7342" s="1" t="s">
        <v>77</v>
      </c>
      <c r="D7342" s="1" t="s">
        <v>2523</v>
      </c>
      <c r="E7342" s="1" t="s">
        <v>10</v>
      </c>
      <c r="F7342" s="1" t="s">
        <v>1855</v>
      </c>
      <c r="G7342" s="1" t="s">
        <v>24</v>
      </c>
      <c r="H7342" s="1" t="s">
        <v>13</v>
      </c>
      <c r="I7342" s="16"/>
      <c r="J7342" s="16"/>
      <c r="K7342" s="16"/>
      <c r="L7342" s="16"/>
      <c r="M7342" s="16"/>
      <c r="N7342" s="16"/>
      <c r="O7342" s="16"/>
      <c r="P7342" s="16"/>
      <c r="Q7342" s="16"/>
      <c r="R7342" s="16"/>
      <c r="S7342" s="16"/>
      <c r="T7342" s="16"/>
      <c r="U7342" s="16"/>
      <c r="V7342" s="1" t="s">
        <v>4330</v>
      </c>
      <c r="W7342" s="1" t="s">
        <v>2551</v>
      </c>
      <c r="X7342" s="5" t="s">
        <v>4338</v>
      </c>
      <c r="Y7342" s="5" t="s">
        <v>2559</v>
      </c>
      <c r="Z7342" s="5" t="s">
        <v>13</v>
      </c>
      <c r="AA7342" s="5"/>
    </row>
    <row r="7343" spans="1:27" ht="12" customHeight="1" x14ac:dyDescent="0.15">
      <c r="A7343" s="1" t="s">
        <v>1847</v>
      </c>
      <c r="B7343" s="1" t="s">
        <v>39</v>
      </c>
      <c r="C7343" s="1" t="s">
        <v>9</v>
      </c>
      <c r="D7343" s="1" t="s">
        <v>2523</v>
      </c>
      <c r="E7343" s="1" t="s">
        <v>10</v>
      </c>
      <c r="F7343" s="1" t="s">
        <v>1856</v>
      </c>
      <c r="G7343" s="1" t="s">
        <v>12</v>
      </c>
      <c r="H7343" s="1" t="s">
        <v>13</v>
      </c>
      <c r="I7343" s="16"/>
      <c r="J7343" s="16"/>
      <c r="K7343" s="16"/>
      <c r="L7343" s="16"/>
      <c r="M7343" s="16"/>
      <c r="N7343" s="16"/>
      <c r="O7343" s="16"/>
      <c r="P7343" s="16"/>
      <c r="Q7343" s="16"/>
      <c r="R7343" s="16"/>
      <c r="S7343" s="16"/>
      <c r="T7343" s="16"/>
      <c r="U7343" s="16"/>
      <c r="V7343" s="1" t="s">
        <v>4330</v>
      </c>
      <c r="W7343" s="1" t="s">
        <v>2551</v>
      </c>
      <c r="X7343" s="5" t="s">
        <v>4339</v>
      </c>
      <c r="Y7343" s="5" t="s">
        <v>2553</v>
      </c>
      <c r="Z7343" s="5" t="s">
        <v>13</v>
      </c>
      <c r="AA7343" s="5"/>
    </row>
    <row r="7344" spans="1:27" ht="12" customHeight="1" x14ac:dyDescent="0.15">
      <c r="A7344" s="1" t="s">
        <v>1847</v>
      </c>
      <c r="B7344" s="1" t="s">
        <v>39</v>
      </c>
      <c r="C7344" s="1" t="s">
        <v>19</v>
      </c>
      <c r="D7344" s="1" t="s">
        <v>2523</v>
      </c>
      <c r="E7344" s="1" t="s">
        <v>10</v>
      </c>
      <c r="F7344" s="1" t="s">
        <v>1856</v>
      </c>
      <c r="G7344" s="1" t="s">
        <v>242</v>
      </c>
      <c r="H7344" s="1" t="s">
        <v>13</v>
      </c>
      <c r="I7344" s="16"/>
      <c r="J7344" s="16"/>
      <c r="K7344" s="16"/>
      <c r="L7344" s="16"/>
      <c r="M7344" s="16"/>
      <c r="N7344" s="16"/>
      <c r="O7344" s="16"/>
      <c r="P7344" s="16"/>
      <c r="Q7344" s="16"/>
      <c r="R7344" s="16"/>
      <c r="S7344" s="16"/>
      <c r="T7344" s="16"/>
      <c r="U7344" s="16"/>
      <c r="V7344" s="1" t="s">
        <v>4330</v>
      </c>
      <c r="W7344" s="1" t="s">
        <v>2551</v>
      </c>
      <c r="X7344" s="5" t="s">
        <v>4339</v>
      </c>
      <c r="Y7344" s="5" t="s">
        <v>2557</v>
      </c>
      <c r="Z7344" s="5" t="s">
        <v>13</v>
      </c>
      <c r="AA7344" s="5"/>
    </row>
    <row r="7345" spans="1:27" ht="12" customHeight="1" x14ac:dyDescent="0.15">
      <c r="A7345" s="1" t="s">
        <v>1847</v>
      </c>
      <c r="B7345" s="1" t="s">
        <v>39</v>
      </c>
      <c r="C7345" s="1" t="s">
        <v>21</v>
      </c>
      <c r="D7345" s="1" t="s">
        <v>2523</v>
      </c>
      <c r="E7345" s="1" t="s">
        <v>10</v>
      </c>
      <c r="F7345" s="1" t="s">
        <v>1856</v>
      </c>
      <c r="G7345" s="1" t="s">
        <v>1305</v>
      </c>
      <c r="H7345" s="1" t="s">
        <v>306</v>
      </c>
      <c r="I7345" s="16"/>
      <c r="J7345" s="16"/>
      <c r="K7345" s="16"/>
      <c r="L7345" s="16"/>
      <c r="M7345" s="16"/>
      <c r="N7345" s="16"/>
      <c r="O7345" s="16"/>
      <c r="P7345" s="16"/>
      <c r="Q7345" s="16"/>
      <c r="R7345" s="16"/>
      <c r="S7345" s="16"/>
      <c r="T7345" s="16"/>
      <c r="U7345" s="16"/>
      <c r="V7345" s="1" t="s">
        <v>4330</v>
      </c>
      <c r="W7345" s="1" t="s">
        <v>2551</v>
      </c>
      <c r="X7345" s="5" t="s">
        <v>4339</v>
      </c>
      <c r="Y7345" s="5" t="s">
        <v>2740</v>
      </c>
      <c r="Z7345" s="5" t="s">
        <v>2788</v>
      </c>
      <c r="AA7345" s="5"/>
    </row>
    <row r="7346" spans="1:27" ht="12" customHeight="1" x14ac:dyDescent="0.15">
      <c r="A7346" s="1" t="s">
        <v>1847</v>
      </c>
      <c r="B7346" s="1" t="s">
        <v>39</v>
      </c>
      <c r="C7346" s="1" t="s">
        <v>77</v>
      </c>
      <c r="D7346" s="1" t="s">
        <v>2523</v>
      </c>
      <c r="E7346" s="1" t="s">
        <v>10</v>
      </c>
      <c r="F7346" s="1" t="s">
        <v>1856</v>
      </c>
      <c r="G7346" s="1" t="s">
        <v>24</v>
      </c>
      <c r="H7346" s="1" t="s">
        <v>13</v>
      </c>
      <c r="I7346" s="16"/>
      <c r="J7346" s="16"/>
      <c r="K7346" s="16"/>
      <c r="L7346" s="16"/>
      <c r="M7346" s="16"/>
      <c r="N7346" s="16"/>
      <c r="O7346" s="16"/>
      <c r="P7346" s="16"/>
      <c r="Q7346" s="16"/>
      <c r="R7346" s="16"/>
      <c r="S7346" s="16"/>
      <c r="T7346" s="16"/>
      <c r="U7346" s="16"/>
      <c r="V7346" s="1" t="s">
        <v>4330</v>
      </c>
      <c r="W7346" s="1" t="s">
        <v>2551</v>
      </c>
      <c r="X7346" s="5" t="s">
        <v>4339</v>
      </c>
      <c r="Y7346" s="5" t="s">
        <v>2559</v>
      </c>
      <c r="Z7346" s="5" t="s">
        <v>13</v>
      </c>
      <c r="AA7346" s="5"/>
    </row>
    <row r="7347" spans="1:27" ht="12" customHeight="1" x14ac:dyDescent="0.15">
      <c r="A7347" s="1" t="s">
        <v>1847</v>
      </c>
      <c r="B7347" s="1" t="s">
        <v>41</v>
      </c>
      <c r="C7347" s="1" t="s">
        <v>9</v>
      </c>
      <c r="D7347" s="1" t="s">
        <v>2523</v>
      </c>
      <c r="E7347" s="1" t="s">
        <v>10</v>
      </c>
      <c r="F7347" s="1" t="s">
        <v>1857</v>
      </c>
      <c r="G7347" s="1" t="s">
        <v>12</v>
      </c>
      <c r="H7347" s="1" t="s">
        <v>13</v>
      </c>
      <c r="I7347" s="16"/>
      <c r="J7347" s="16"/>
      <c r="K7347" s="16"/>
      <c r="L7347" s="16"/>
      <c r="M7347" s="16"/>
      <c r="N7347" s="16"/>
      <c r="O7347" s="16"/>
      <c r="P7347" s="16"/>
      <c r="Q7347" s="16"/>
      <c r="R7347" s="16"/>
      <c r="S7347" s="16"/>
      <c r="T7347" s="16"/>
      <c r="U7347" s="16"/>
      <c r="V7347" s="1" t="s">
        <v>4330</v>
      </c>
      <c r="W7347" s="1" t="s">
        <v>2551</v>
      </c>
      <c r="X7347" s="5" t="s">
        <v>4340</v>
      </c>
      <c r="Y7347" s="5" t="s">
        <v>2553</v>
      </c>
      <c r="Z7347" s="5" t="s">
        <v>13</v>
      </c>
      <c r="AA7347" s="5"/>
    </row>
    <row r="7348" spans="1:27" ht="12" customHeight="1" x14ac:dyDescent="0.15">
      <c r="A7348" s="1" t="s">
        <v>1847</v>
      </c>
      <c r="B7348" s="1" t="s">
        <v>41</v>
      </c>
      <c r="C7348" s="1" t="s">
        <v>19</v>
      </c>
      <c r="D7348" s="1" t="s">
        <v>2523</v>
      </c>
      <c r="E7348" s="1" t="s">
        <v>10</v>
      </c>
      <c r="F7348" s="1" t="s">
        <v>1857</v>
      </c>
      <c r="G7348" s="1" t="s">
        <v>242</v>
      </c>
      <c r="H7348" s="1" t="s">
        <v>13</v>
      </c>
      <c r="I7348" s="16"/>
      <c r="J7348" s="16"/>
      <c r="K7348" s="16"/>
      <c r="L7348" s="16"/>
      <c r="M7348" s="16"/>
      <c r="N7348" s="16"/>
      <c r="O7348" s="16"/>
      <c r="P7348" s="16"/>
      <c r="Q7348" s="16"/>
      <c r="R7348" s="16"/>
      <c r="S7348" s="16"/>
      <c r="T7348" s="16"/>
      <c r="U7348" s="16"/>
      <c r="V7348" s="1" t="s">
        <v>4330</v>
      </c>
      <c r="W7348" s="1" t="s">
        <v>2551</v>
      </c>
      <c r="X7348" s="5" t="s">
        <v>4340</v>
      </c>
      <c r="Y7348" s="5" t="s">
        <v>2557</v>
      </c>
      <c r="Z7348" s="5" t="s">
        <v>13</v>
      </c>
      <c r="AA7348" s="5"/>
    </row>
    <row r="7349" spans="1:27" ht="12" customHeight="1" x14ac:dyDescent="0.15">
      <c r="A7349" s="1" t="s">
        <v>1847</v>
      </c>
      <c r="B7349" s="1" t="s">
        <v>41</v>
      </c>
      <c r="C7349" s="1" t="s">
        <v>21</v>
      </c>
      <c r="D7349" s="1" t="s">
        <v>2523</v>
      </c>
      <c r="E7349" s="1" t="s">
        <v>10</v>
      </c>
      <c r="F7349" s="1" t="s">
        <v>1857</v>
      </c>
      <c r="G7349" s="1" t="s">
        <v>1305</v>
      </c>
      <c r="H7349" s="1" t="s">
        <v>306</v>
      </c>
      <c r="I7349" s="16"/>
      <c r="J7349" s="16"/>
      <c r="K7349" s="16"/>
      <c r="L7349" s="16"/>
      <c r="M7349" s="16"/>
      <c r="N7349" s="16"/>
      <c r="O7349" s="16"/>
      <c r="P7349" s="16"/>
      <c r="Q7349" s="16"/>
      <c r="R7349" s="16"/>
      <c r="S7349" s="16"/>
      <c r="T7349" s="16"/>
      <c r="U7349" s="16"/>
      <c r="V7349" s="1" t="s">
        <v>4330</v>
      </c>
      <c r="W7349" s="1" t="s">
        <v>2551</v>
      </c>
      <c r="X7349" s="5" t="s">
        <v>4340</v>
      </c>
      <c r="Y7349" s="5" t="s">
        <v>2740</v>
      </c>
      <c r="Z7349" s="5" t="s">
        <v>2788</v>
      </c>
      <c r="AA7349" s="5"/>
    </row>
    <row r="7350" spans="1:27" ht="12" customHeight="1" x14ac:dyDescent="0.15">
      <c r="A7350" s="1" t="s">
        <v>1847</v>
      </c>
      <c r="B7350" s="1" t="s">
        <v>41</v>
      </c>
      <c r="C7350" s="1" t="s">
        <v>77</v>
      </c>
      <c r="D7350" s="1" t="s">
        <v>2523</v>
      </c>
      <c r="E7350" s="1" t="s">
        <v>10</v>
      </c>
      <c r="F7350" s="1" t="s">
        <v>1857</v>
      </c>
      <c r="G7350" s="1" t="s">
        <v>24</v>
      </c>
      <c r="H7350" s="1" t="s">
        <v>13</v>
      </c>
      <c r="I7350" s="16"/>
      <c r="J7350" s="16"/>
      <c r="K7350" s="16"/>
      <c r="L7350" s="16"/>
      <c r="M7350" s="16"/>
      <c r="N7350" s="16"/>
      <c r="O7350" s="16"/>
      <c r="P7350" s="16"/>
      <c r="Q7350" s="16"/>
      <c r="R7350" s="16"/>
      <c r="S7350" s="16"/>
      <c r="T7350" s="16"/>
      <c r="U7350" s="16"/>
      <c r="V7350" s="1" t="s">
        <v>4330</v>
      </c>
      <c r="W7350" s="1" t="s">
        <v>2551</v>
      </c>
      <c r="X7350" s="5" t="s">
        <v>4340</v>
      </c>
      <c r="Y7350" s="5" t="s">
        <v>2559</v>
      </c>
      <c r="Z7350" s="5" t="s">
        <v>13</v>
      </c>
      <c r="AA7350" s="5"/>
    </row>
    <row r="7351" spans="1:27" ht="12" customHeight="1" x14ac:dyDescent="0.15">
      <c r="A7351" s="1" t="s">
        <v>1847</v>
      </c>
      <c r="B7351" s="1" t="s">
        <v>43</v>
      </c>
      <c r="C7351" s="1" t="s">
        <v>9</v>
      </c>
      <c r="D7351" s="1" t="s">
        <v>2523</v>
      </c>
      <c r="E7351" s="1" t="s">
        <v>10</v>
      </c>
      <c r="F7351" s="1" t="s">
        <v>1858</v>
      </c>
      <c r="G7351" s="1" t="s">
        <v>12</v>
      </c>
      <c r="H7351" s="1" t="s">
        <v>13</v>
      </c>
      <c r="I7351" s="16"/>
      <c r="J7351" s="16"/>
      <c r="K7351" s="16"/>
      <c r="L7351" s="16"/>
      <c r="M7351" s="16"/>
      <c r="N7351" s="16"/>
      <c r="O7351" s="16"/>
      <c r="P7351" s="16"/>
      <c r="Q7351" s="16"/>
      <c r="R7351" s="16"/>
      <c r="S7351" s="16"/>
      <c r="T7351" s="16"/>
      <c r="U7351" s="16"/>
      <c r="V7351" s="1" t="s">
        <v>4330</v>
      </c>
      <c r="W7351" s="1" t="s">
        <v>2551</v>
      </c>
      <c r="X7351" s="5" t="s">
        <v>4341</v>
      </c>
      <c r="Y7351" s="5" t="s">
        <v>2553</v>
      </c>
      <c r="Z7351" s="5" t="s">
        <v>13</v>
      </c>
      <c r="AA7351" s="5"/>
    </row>
    <row r="7352" spans="1:27" ht="12" customHeight="1" x14ac:dyDescent="0.15">
      <c r="A7352" s="1" t="s">
        <v>1847</v>
      </c>
      <c r="B7352" s="1" t="s">
        <v>43</v>
      </c>
      <c r="C7352" s="1" t="s">
        <v>19</v>
      </c>
      <c r="D7352" s="1" t="s">
        <v>2523</v>
      </c>
      <c r="E7352" s="1" t="s">
        <v>10</v>
      </c>
      <c r="F7352" s="1" t="s">
        <v>1858</v>
      </c>
      <c r="G7352" s="1" t="s">
        <v>242</v>
      </c>
      <c r="H7352" s="1" t="s">
        <v>13</v>
      </c>
      <c r="I7352" s="16"/>
      <c r="J7352" s="16"/>
      <c r="K7352" s="16"/>
      <c r="L7352" s="16"/>
      <c r="M7352" s="16"/>
      <c r="N7352" s="16"/>
      <c r="O7352" s="16"/>
      <c r="P7352" s="16"/>
      <c r="Q7352" s="16"/>
      <c r="R7352" s="16"/>
      <c r="S7352" s="16"/>
      <c r="T7352" s="16"/>
      <c r="U7352" s="16"/>
      <c r="V7352" s="1" t="s">
        <v>4330</v>
      </c>
      <c r="W7352" s="1" t="s">
        <v>2551</v>
      </c>
      <c r="X7352" s="5" t="s">
        <v>4341</v>
      </c>
      <c r="Y7352" s="5" t="s">
        <v>2557</v>
      </c>
      <c r="Z7352" s="5" t="s">
        <v>13</v>
      </c>
      <c r="AA7352" s="5"/>
    </row>
    <row r="7353" spans="1:27" ht="12" customHeight="1" x14ac:dyDescent="0.15">
      <c r="A7353" s="1" t="s">
        <v>1847</v>
      </c>
      <c r="B7353" s="1" t="s">
        <v>43</v>
      </c>
      <c r="C7353" s="1" t="s">
        <v>21</v>
      </c>
      <c r="D7353" s="1" t="s">
        <v>2523</v>
      </c>
      <c r="E7353" s="1" t="s">
        <v>10</v>
      </c>
      <c r="F7353" s="1" t="s">
        <v>1858</v>
      </c>
      <c r="G7353" s="1" t="s">
        <v>1305</v>
      </c>
      <c r="H7353" s="1" t="s">
        <v>306</v>
      </c>
      <c r="I7353" s="16"/>
      <c r="J7353" s="16"/>
      <c r="K7353" s="16"/>
      <c r="L7353" s="16"/>
      <c r="M7353" s="16"/>
      <c r="N7353" s="16"/>
      <c r="O7353" s="16"/>
      <c r="P7353" s="16"/>
      <c r="Q7353" s="16"/>
      <c r="R7353" s="16"/>
      <c r="S7353" s="16"/>
      <c r="T7353" s="16"/>
      <c r="U7353" s="16"/>
      <c r="V7353" s="1" t="s">
        <v>4330</v>
      </c>
      <c r="W7353" s="1" t="s">
        <v>2551</v>
      </c>
      <c r="X7353" s="5" t="s">
        <v>4341</v>
      </c>
      <c r="Y7353" s="5" t="s">
        <v>2740</v>
      </c>
      <c r="Z7353" s="5" t="s">
        <v>2788</v>
      </c>
      <c r="AA7353" s="5"/>
    </row>
    <row r="7354" spans="1:27" ht="12" customHeight="1" x14ac:dyDescent="0.15">
      <c r="A7354" s="1" t="s">
        <v>1847</v>
      </c>
      <c r="B7354" s="1" t="s">
        <v>43</v>
      </c>
      <c r="C7354" s="1" t="s">
        <v>77</v>
      </c>
      <c r="D7354" s="1" t="s">
        <v>2523</v>
      </c>
      <c r="E7354" s="1" t="s">
        <v>10</v>
      </c>
      <c r="F7354" s="1" t="s">
        <v>1858</v>
      </c>
      <c r="G7354" s="1" t="s">
        <v>24</v>
      </c>
      <c r="H7354" s="1" t="s">
        <v>13</v>
      </c>
      <c r="I7354" s="16"/>
      <c r="J7354" s="16"/>
      <c r="K7354" s="16"/>
      <c r="L7354" s="16"/>
      <c r="M7354" s="16"/>
      <c r="N7354" s="16"/>
      <c r="O7354" s="16"/>
      <c r="P7354" s="16"/>
      <c r="Q7354" s="16"/>
      <c r="R7354" s="16"/>
      <c r="S7354" s="16"/>
      <c r="T7354" s="16"/>
      <c r="U7354" s="16"/>
      <c r="V7354" s="1" t="s">
        <v>4330</v>
      </c>
      <c r="W7354" s="1" t="s">
        <v>2551</v>
      </c>
      <c r="X7354" s="5" t="s">
        <v>4341</v>
      </c>
      <c r="Y7354" s="5" t="s">
        <v>2559</v>
      </c>
      <c r="Z7354" s="5" t="s">
        <v>13</v>
      </c>
      <c r="AA7354" s="5"/>
    </row>
    <row r="7355" spans="1:27" ht="12" customHeight="1" x14ac:dyDescent="0.15">
      <c r="A7355" s="1" t="s">
        <v>1847</v>
      </c>
      <c r="B7355" s="1" t="s">
        <v>45</v>
      </c>
      <c r="C7355" s="1" t="s">
        <v>9</v>
      </c>
      <c r="D7355" s="1" t="s">
        <v>2523</v>
      </c>
      <c r="E7355" s="1" t="s">
        <v>10</v>
      </c>
      <c r="F7355" s="1" t="s">
        <v>1859</v>
      </c>
      <c r="G7355" s="1" t="s">
        <v>12</v>
      </c>
      <c r="H7355" s="1" t="s">
        <v>13</v>
      </c>
      <c r="I7355" s="16"/>
      <c r="J7355" s="16"/>
      <c r="K7355" s="16"/>
      <c r="L7355" s="16"/>
      <c r="M7355" s="16"/>
      <c r="N7355" s="16"/>
      <c r="O7355" s="16"/>
      <c r="P7355" s="16"/>
      <c r="Q7355" s="16"/>
      <c r="R7355" s="16"/>
      <c r="S7355" s="16"/>
      <c r="T7355" s="16"/>
      <c r="U7355" s="16"/>
      <c r="V7355" s="1" t="s">
        <v>4330</v>
      </c>
      <c r="W7355" s="1" t="s">
        <v>2551</v>
      </c>
      <c r="X7355" s="5" t="s">
        <v>4342</v>
      </c>
      <c r="Y7355" s="5" t="s">
        <v>2553</v>
      </c>
      <c r="Z7355" s="5" t="s">
        <v>13</v>
      </c>
      <c r="AA7355" s="5"/>
    </row>
    <row r="7356" spans="1:27" ht="12" customHeight="1" x14ac:dyDescent="0.15">
      <c r="A7356" s="1" t="s">
        <v>1847</v>
      </c>
      <c r="B7356" s="1" t="s">
        <v>45</v>
      </c>
      <c r="C7356" s="1" t="s">
        <v>19</v>
      </c>
      <c r="D7356" s="1" t="s">
        <v>2523</v>
      </c>
      <c r="E7356" s="1" t="s">
        <v>10</v>
      </c>
      <c r="F7356" s="1" t="s">
        <v>1859</v>
      </c>
      <c r="G7356" s="1" t="s">
        <v>242</v>
      </c>
      <c r="H7356" s="1" t="s">
        <v>13</v>
      </c>
      <c r="I7356" s="16"/>
      <c r="J7356" s="16"/>
      <c r="K7356" s="16"/>
      <c r="L7356" s="16"/>
      <c r="M7356" s="16"/>
      <c r="N7356" s="16"/>
      <c r="O7356" s="16"/>
      <c r="P7356" s="16"/>
      <c r="Q7356" s="16"/>
      <c r="R7356" s="16"/>
      <c r="S7356" s="16"/>
      <c r="T7356" s="16"/>
      <c r="U7356" s="16"/>
      <c r="V7356" s="1" t="s">
        <v>4330</v>
      </c>
      <c r="W7356" s="1" t="s">
        <v>2551</v>
      </c>
      <c r="X7356" s="5" t="s">
        <v>4342</v>
      </c>
      <c r="Y7356" s="5" t="s">
        <v>2557</v>
      </c>
      <c r="Z7356" s="5" t="s">
        <v>13</v>
      </c>
      <c r="AA7356" s="5"/>
    </row>
    <row r="7357" spans="1:27" ht="12" customHeight="1" x14ac:dyDescent="0.15">
      <c r="A7357" s="1" t="s">
        <v>1847</v>
      </c>
      <c r="B7357" s="1" t="s">
        <v>45</v>
      </c>
      <c r="C7357" s="1" t="s">
        <v>21</v>
      </c>
      <c r="D7357" s="1" t="s">
        <v>2523</v>
      </c>
      <c r="E7357" s="1" t="s">
        <v>10</v>
      </c>
      <c r="F7357" s="1" t="s">
        <v>1859</v>
      </c>
      <c r="G7357" s="1" t="s">
        <v>1305</v>
      </c>
      <c r="H7357" s="1" t="s">
        <v>306</v>
      </c>
      <c r="I7357" s="16"/>
      <c r="J7357" s="16"/>
      <c r="K7357" s="16"/>
      <c r="L7357" s="16"/>
      <c r="M7357" s="16"/>
      <c r="N7357" s="16"/>
      <c r="O7357" s="16"/>
      <c r="P7357" s="16"/>
      <c r="Q7357" s="16"/>
      <c r="R7357" s="16"/>
      <c r="S7357" s="16"/>
      <c r="T7357" s="16"/>
      <c r="U7357" s="16"/>
      <c r="V7357" s="1" t="s">
        <v>4330</v>
      </c>
      <c r="W7357" s="1" t="s">
        <v>2551</v>
      </c>
      <c r="X7357" s="5" t="s">
        <v>4342</v>
      </c>
      <c r="Y7357" s="5" t="s">
        <v>2740</v>
      </c>
      <c r="Z7357" s="5" t="s">
        <v>2788</v>
      </c>
      <c r="AA7357" s="5"/>
    </row>
    <row r="7358" spans="1:27" ht="12" customHeight="1" x14ac:dyDescent="0.15">
      <c r="A7358" s="1" t="s">
        <v>1847</v>
      </c>
      <c r="B7358" s="1" t="s">
        <v>45</v>
      </c>
      <c r="C7358" s="1" t="s">
        <v>77</v>
      </c>
      <c r="D7358" s="1" t="s">
        <v>2523</v>
      </c>
      <c r="E7358" s="1" t="s">
        <v>10</v>
      </c>
      <c r="F7358" s="1" t="s">
        <v>1859</v>
      </c>
      <c r="G7358" s="1" t="s">
        <v>24</v>
      </c>
      <c r="H7358" s="1" t="s">
        <v>13</v>
      </c>
      <c r="I7358" s="16"/>
      <c r="J7358" s="16"/>
      <c r="K7358" s="16"/>
      <c r="L7358" s="16"/>
      <c r="M7358" s="16"/>
      <c r="N7358" s="16"/>
      <c r="O7358" s="16"/>
      <c r="P7358" s="16"/>
      <c r="Q7358" s="16"/>
      <c r="R7358" s="16"/>
      <c r="S7358" s="16"/>
      <c r="T7358" s="16"/>
      <c r="U7358" s="16"/>
      <c r="V7358" s="1" t="s">
        <v>4330</v>
      </c>
      <c r="W7358" s="1" t="s">
        <v>2551</v>
      </c>
      <c r="X7358" s="5" t="s">
        <v>4342</v>
      </c>
      <c r="Y7358" s="5" t="s">
        <v>2559</v>
      </c>
      <c r="Z7358" s="5" t="s">
        <v>13</v>
      </c>
      <c r="AA7358" s="5"/>
    </row>
    <row r="7359" spans="1:27" ht="12" customHeight="1" x14ac:dyDescent="0.15">
      <c r="A7359" s="1" t="s">
        <v>1847</v>
      </c>
      <c r="B7359" s="1" t="s">
        <v>47</v>
      </c>
      <c r="C7359" s="1" t="s">
        <v>9</v>
      </c>
      <c r="D7359" s="1" t="s">
        <v>2523</v>
      </c>
      <c r="E7359" s="1" t="s">
        <v>10</v>
      </c>
      <c r="F7359" s="1" t="s">
        <v>1860</v>
      </c>
      <c r="G7359" s="1" t="s">
        <v>12</v>
      </c>
      <c r="H7359" s="1" t="s">
        <v>13</v>
      </c>
      <c r="I7359" s="16"/>
      <c r="J7359" s="16"/>
      <c r="K7359" s="16"/>
      <c r="L7359" s="16"/>
      <c r="M7359" s="16"/>
      <c r="N7359" s="16"/>
      <c r="O7359" s="16"/>
      <c r="P7359" s="16"/>
      <c r="Q7359" s="16"/>
      <c r="R7359" s="16"/>
      <c r="S7359" s="16"/>
      <c r="T7359" s="16"/>
      <c r="U7359" s="16"/>
      <c r="V7359" s="1" t="s">
        <v>4330</v>
      </c>
      <c r="W7359" s="1" t="s">
        <v>2551</v>
      </c>
      <c r="X7359" s="5" t="s">
        <v>4343</v>
      </c>
      <c r="Y7359" s="5" t="s">
        <v>2553</v>
      </c>
      <c r="Z7359" s="5" t="s">
        <v>13</v>
      </c>
      <c r="AA7359" s="5"/>
    </row>
    <row r="7360" spans="1:27" ht="12" customHeight="1" x14ac:dyDescent="0.15">
      <c r="A7360" s="1" t="s">
        <v>1847</v>
      </c>
      <c r="B7360" s="1" t="s">
        <v>47</v>
      </c>
      <c r="C7360" s="1" t="s">
        <v>19</v>
      </c>
      <c r="D7360" s="1" t="s">
        <v>2523</v>
      </c>
      <c r="E7360" s="1" t="s">
        <v>10</v>
      </c>
      <c r="F7360" s="1" t="s">
        <v>1860</v>
      </c>
      <c r="G7360" s="1" t="s">
        <v>242</v>
      </c>
      <c r="H7360" s="1" t="s">
        <v>13</v>
      </c>
      <c r="I7360" s="16"/>
      <c r="J7360" s="16"/>
      <c r="K7360" s="16"/>
      <c r="L7360" s="16"/>
      <c r="M7360" s="16"/>
      <c r="N7360" s="16"/>
      <c r="O7360" s="16"/>
      <c r="P7360" s="16"/>
      <c r="Q7360" s="16"/>
      <c r="R7360" s="16"/>
      <c r="S7360" s="16"/>
      <c r="T7360" s="16"/>
      <c r="U7360" s="16"/>
      <c r="V7360" s="1" t="s">
        <v>4330</v>
      </c>
      <c r="W7360" s="1" t="s">
        <v>2551</v>
      </c>
      <c r="X7360" s="5" t="s">
        <v>4343</v>
      </c>
      <c r="Y7360" s="5" t="s">
        <v>2557</v>
      </c>
      <c r="Z7360" s="5" t="s">
        <v>13</v>
      </c>
      <c r="AA7360" s="5"/>
    </row>
    <row r="7361" spans="1:27" ht="12" customHeight="1" x14ac:dyDescent="0.15">
      <c r="A7361" s="1" t="s">
        <v>1847</v>
      </c>
      <c r="B7361" s="1" t="s">
        <v>47</v>
      </c>
      <c r="C7361" s="1" t="s">
        <v>21</v>
      </c>
      <c r="D7361" s="1" t="s">
        <v>2523</v>
      </c>
      <c r="E7361" s="1" t="s">
        <v>10</v>
      </c>
      <c r="F7361" s="1" t="s">
        <v>1860</v>
      </c>
      <c r="G7361" s="1" t="s">
        <v>1305</v>
      </c>
      <c r="H7361" s="1" t="s">
        <v>306</v>
      </c>
      <c r="I7361" s="16"/>
      <c r="J7361" s="16"/>
      <c r="K7361" s="16"/>
      <c r="L7361" s="16"/>
      <c r="M7361" s="16"/>
      <c r="N7361" s="16"/>
      <c r="O7361" s="16"/>
      <c r="P7361" s="16"/>
      <c r="Q7361" s="16"/>
      <c r="R7361" s="16"/>
      <c r="S7361" s="16"/>
      <c r="T7361" s="16"/>
      <c r="U7361" s="16"/>
      <c r="V7361" s="1" t="s">
        <v>4330</v>
      </c>
      <c r="W7361" s="1" t="s">
        <v>2551</v>
      </c>
      <c r="X7361" s="5" t="s">
        <v>4343</v>
      </c>
      <c r="Y7361" s="5" t="s">
        <v>2740</v>
      </c>
      <c r="Z7361" s="5" t="s">
        <v>2788</v>
      </c>
      <c r="AA7361" s="5"/>
    </row>
    <row r="7362" spans="1:27" ht="12" customHeight="1" x14ac:dyDescent="0.15">
      <c r="A7362" s="1" t="s">
        <v>1847</v>
      </c>
      <c r="B7362" s="1" t="s">
        <v>47</v>
      </c>
      <c r="C7362" s="1" t="s">
        <v>77</v>
      </c>
      <c r="D7362" s="1" t="s">
        <v>2523</v>
      </c>
      <c r="E7362" s="1" t="s">
        <v>10</v>
      </c>
      <c r="F7362" s="1" t="s">
        <v>1860</v>
      </c>
      <c r="G7362" s="1" t="s">
        <v>24</v>
      </c>
      <c r="H7362" s="1" t="s">
        <v>13</v>
      </c>
      <c r="I7362" s="16"/>
      <c r="J7362" s="16"/>
      <c r="K7362" s="16"/>
      <c r="L7362" s="16"/>
      <c r="M7362" s="16"/>
      <c r="N7362" s="16"/>
      <c r="O7362" s="16"/>
      <c r="P7362" s="16"/>
      <c r="Q7362" s="16"/>
      <c r="R7362" s="16"/>
      <c r="S7362" s="16"/>
      <c r="T7362" s="16"/>
      <c r="U7362" s="16"/>
      <c r="V7362" s="1" t="s">
        <v>4330</v>
      </c>
      <c r="W7362" s="1" t="s">
        <v>2551</v>
      </c>
      <c r="X7362" s="5" t="s">
        <v>4343</v>
      </c>
      <c r="Y7362" s="5" t="s">
        <v>2559</v>
      </c>
      <c r="Z7362" s="5" t="s">
        <v>13</v>
      </c>
      <c r="AA7362" s="5"/>
    </row>
    <row r="7363" spans="1:27" ht="12" customHeight="1" x14ac:dyDescent="0.15">
      <c r="A7363" s="1" t="s">
        <v>1847</v>
      </c>
      <c r="B7363" s="1" t="s">
        <v>49</v>
      </c>
      <c r="C7363" s="1" t="s">
        <v>9</v>
      </c>
      <c r="D7363" s="1" t="s">
        <v>2523</v>
      </c>
      <c r="E7363" s="1" t="s">
        <v>10</v>
      </c>
      <c r="F7363" s="1" t="s">
        <v>1861</v>
      </c>
      <c r="G7363" s="1" t="s">
        <v>12</v>
      </c>
      <c r="H7363" s="1" t="s">
        <v>13</v>
      </c>
      <c r="I7363" s="16"/>
      <c r="J7363" s="16"/>
      <c r="K7363" s="16"/>
      <c r="L7363" s="16"/>
      <c r="M7363" s="16"/>
      <c r="N7363" s="16"/>
      <c r="O7363" s="16"/>
      <c r="P7363" s="16"/>
      <c r="Q7363" s="16"/>
      <c r="R7363" s="16"/>
      <c r="S7363" s="16"/>
      <c r="T7363" s="16"/>
      <c r="U7363" s="16"/>
      <c r="V7363" s="1" t="s">
        <v>4330</v>
      </c>
      <c r="W7363" s="1" t="s">
        <v>2551</v>
      </c>
      <c r="X7363" s="5" t="s">
        <v>4344</v>
      </c>
      <c r="Y7363" s="5" t="s">
        <v>2553</v>
      </c>
      <c r="Z7363" s="5" t="s">
        <v>13</v>
      </c>
      <c r="AA7363" s="5"/>
    </row>
    <row r="7364" spans="1:27" ht="12" customHeight="1" x14ac:dyDescent="0.15">
      <c r="A7364" s="1" t="s">
        <v>1847</v>
      </c>
      <c r="B7364" s="1" t="s">
        <v>49</v>
      </c>
      <c r="C7364" s="1" t="s">
        <v>19</v>
      </c>
      <c r="D7364" s="1" t="s">
        <v>2523</v>
      </c>
      <c r="E7364" s="1" t="s">
        <v>10</v>
      </c>
      <c r="F7364" s="1" t="s">
        <v>1861</v>
      </c>
      <c r="G7364" s="1" t="s">
        <v>242</v>
      </c>
      <c r="H7364" s="1" t="s">
        <v>13</v>
      </c>
      <c r="I7364" s="16"/>
      <c r="J7364" s="16"/>
      <c r="K7364" s="16"/>
      <c r="L7364" s="16"/>
      <c r="M7364" s="16"/>
      <c r="N7364" s="16"/>
      <c r="O7364" s="16"/>
      <c r="P7364" s="16"/>
      <c r="Q7364" s="16"/>
      <c r="R7364" s="16"/>
      <c r="S7364" s="16"/>
      <c r="T7364" s="16"/>
      <c r="U7364" s="16"/>
      <c r="V7364" s="1" t="s">
        <v>4330</v>
      </c>
      <c r="W7364" s="1" t="s">
        <v>2551</v>
      </c>
      <c r="X7364" s="5" t="s">
        <v>4344</v>
      </c>
      <c r="Y7364" s="5" t="s">
        <v>2557</v>
      </c>
      <c r="Z7364" s="5" t="s">
        <v>13</v>
      </c>
      <c r="AA7364" s="5"/>
    </row>
    <row r="7365" spans="1:27" ht="12" customHeight="1" x14ac:dyDescent="0.15">
      <c r="A7365" s="1" t="s">
        <v>1847</v>
      </c>
      <c r="B7365" s="1" t="s">
        <v>49</v>
      </c>
      <c r="C7365" s="1" t="s">
        <v>21</v>
      </c>
      <c r="D7365" s="1" t="s">
        <v>2523</v>
      </c>
      <c r="E7365" s="1" t="s">
        <v>10</v>
      </c>
      <c r="F7365" s="1" t="s">
        <v>1861</v>
      </c>
      <c r="G7365" s="1" t="s">
        <v>1305</v>
      </c>
      <c r="H7365" s="1" t="s">
        <v>306</v>
      </c>
      <c r="I7365" s="16"/>
      <c r="J7365" s="16"/>
      <c r="K7365" s="16"/>
      <c r="L7365" s="16"/>
      <c r="M7365" s="16"/>
      <c r="N7365" s="16"/>
      <c r="O7365" s="16"/>
      <c r="P7365" s="16"/>
      <c r="Q7365" s="16"/>
      <c r="R7365" s="16"/>
      <c r="S7365" s="16"/>
      <c r="T7365" s="16"/>
      <c r="U7365" s="16"/>
      <c r="V7365" s="1" t="s">
        <v>4330</v>
      </c>
      <c r="W7365" s="1" t="s">
        <v>2551</v>
      </c>
      <c r="X7365" s="5" t="s">
        <v>4344</v>
      </c>
      <c r="Y7365" s="5" t="s">
        <v>2740</v>
      </c>
      <c r="Z7365" s="5" t="s">
        <v>2788</v>
      </c>
      <c r="AA7365" s="5"/>
    </row>
    <row r="7366" spans="1:27" ht="12" customHeight="1" x14ac:dyDescent="0.15">
      <c r="A7366" s="1" t="s">
        <v>1847</v>
      </c>
      <c r="B7366" s="1" t="s">
        <v>49</v>
      </c>
      <c r="C7366" s="1" t="s">
        <v>77</v>
      </c>
      <c r="D7366" s="1" t="s">
        <v>2523</v>
      </c>
      <c r="E7366" s="1" t="s">
        <v>10</v>
      </c>
      <c r="F7366" s="1" t="s">
        <v>1861</v>
      </c>
      <c r="G7366" s="1" t="s">
        <v>24</v>
      </c>
      <c r="H7366" s="1" t="s">
        <v>13</v>
      </c>
      <c r="I7366" s="16"/>
      <c r="J7366" s="16"/>
      <c r="K7366" s="16"/>
      <c r="L7366" s="16"/>
      <c r="M7366" s="16"/>
      <c r="N7366" s="16"/>
      <c r="O7366" s="16"/>
      <c r="P7366" s="16"/>
      <c r="Q7366" s="16"/>
      <c r="R7366" s="16"/>
      <c r="S7366" s="16"/>
      <c r="T7366" s="16"/>
      <c r="U7366" s="16"/>
      <c r="V7366" s="1" t="s">
        <v>4330</v>
      </c>
      <c r="W7366" s="1" t="s">
        <v>2551</v>
      </c>
      <c r="X7366" s="5" t="s">
        <v>4344</v>
      </c>
      <c r="Y7366" s="5" t="s">
        <v>2559</v>
      </c>
      <c r="Z7366" s="5" t="s">
        <v>13</v>
      </c>
      <c r="AA7366" s="5"/>
    </row>
    <row r="7367" spans="1:27" ht="12" customHeight="1" x14ac:dyDescent="0.15">
      <c r="A7367" s="1" t="s">
        <v>1847</v>
      </c>
      <c r="B7367" s="1" t="s">
        <v>51</v>
      </c>
      <c r="C7367" s="1" t="s">
        <v>9</v>
      </c>
      <c r="D7367" s="1" t="s">
        <v>2523</v>
      </c>
      <c r="E7367" s="1" t="s">
        <v>10</v>
      </c>
      <c r="F7367" s="1" t="s">
        <v>1862</v>
      </c>
      <c r="G7367" s="1" t="s">
        <v>12</v>
      </c>
      <c r="H7367" s="1" t="s">
        <v>13</v>
      </c>
      <c r="I7367" s="16"/>
      <c r="J7367" s="16"/>
      <c r="K7367" s="16"/>
      <c r="L7367" s="16"/>
      <c r="M7367" s="16"/>
      <c r="N7367" s="16"/>
      <c r="O7367" s="16"/>
      <c r="P7367" s="16"/>
      <c r="Q7367" s="16"/>
      <c r="R7367" s="16"/>
      <c r="S7367" s="16"/>
      <c r="T7367" s="16"/>
      <c r="U7367" s="16"/>
      <c r="V7367" s="1" t="s">
        <v>4330</v>
      </c>
      <c r="W7367" s="1" t="s">
        <v>2551</v>
      </c>
      <c r="X7367" s="5" t="s">
        <v>4345</v>
      </c>
      <c r="Y7367" s="5" t="s">
        <v>2553</v>
      </c>
      <c r="Z7367" s="5" t="s">
        <v>13</v>
      </c>
      <c r="AA7367" s="5"/>
    </row>
    <row r="7368" spans="1:27" ht="12" customHeight="1" x14ac:dyDescent="0.15">
      <c r="A7368" s="1" t="s">
        <v>1847</v>
      </c>
      <c r="B7368" s="1" t="s">
        <v>51</v>
      </c>
      <c r="C7368" s="1" t="s">
        <v>19</v>
      </c>
      <c r="D7368" s="1" t="s">
        <v>2523</v>
      </c>
      <c r="E7368" s="1" t="s">
        <v>10</v>
      </c>
      <c r="F7368" s="1" t="s">
        <v>1862</v>
      </c>
      <c r="G7368" s="1" t="s">
        <v>242</v>
      </c>
      <c r="H7368" s="1" t="s">
        <v>13</v>
      </c>
      <c r="I7368" s="16"/>
      <c r="J7368" s="16"/>
      <c r="K7368" s="16"/>
      <c r="L7368" s="16"/>
      <c r="M7368" s="16"/>
      <c r="N7368" s="16"/>
      <c r="O7368" s="16"/>
      <c r="P7368" s="16"/>
      <c r="Q7368" s="16"/>
      <c r="R7368" s="16"/>
      <c r="S7368" s="16"/>
      <c r="T7368" s="16"/>
      <c r="U7368" s="16"/>
      <c r="V7368" s="1" t="s">
        <v>4330</v>
      </c>
      <c r="W7368" s="1" t="s">
        <v>2551</v>
      </c>
      <c r="X7368" s="5" t="s">
        <v>4345</v>
      </c>
      <c r="Y7368" s="5" t="s">
        <v>2557</v>
      </c>
      <c r="Z7368" s="5" t="s">
        <v>13</v>
      </c>
      <c r="AA7368" s="5"/>
    </row>
    <row r="7369" spans="1:27" ht="12" customHeight="1" x14ac:dyDescent="0.15">
      <c r="A7369" s="1" t="s">
        <v>1847</v>
      </c>
      <c r="B7369" s="1" t="s">
        <v>51</v>
      </c>
      <c r="C7369" s="1" t="s">
        <v>21</v>
      </c>
      <c r="D7369" s="1" t="s">
        <v>2523</v>
      </c>
      <c r="E7369" s="1" t="s">
        <v>10</v>
      </c>
      <c r="F7369" s="1" t="s">
        <v>1862</v>
      </c>
      <c r="G7369" s="1" t="s">
        <v>1305</v>
      </c>
      <c r="H7369" s="1" t="s">
        <v>306</v>
      </c>
      <c r="I7369" s="16"/>
      <c r="J7369" s="16"/>
      <c r="K7369" s="16"/>
      <c r="L7369" s="16"/>
      <c r="M7369" s="16"/>
      <c r="N7369" s="16"/>
      <c r="O7369" s="16"/>
      <c r="P7369" s="16"/>
      <c r="Q7369" s="16"/>
      <c r="R7369" s="16"/>
      <c r="S7369" s="16"/>
      <c r="T7369" s="16"/>
      <c r="U7369" s="16"/>
      <c r="V7369" s="1" t="s">
        <v>4330</v>
      </c>
      <c r="W7369" s="1" t="s">
        <v>2551</v>
      </c>
      <c r="X7369" s="5" t="s">
        <v>4345</v>
      </c>
      <c r="Y7369" s="5" t="s">
        <v>2740</v>
      </c>
      <c r="Z7369" s="5" t="s">
        <v>2788</v>
      </c>
      <c r="AA7369" s="5"/>
    </row>
    <row r="7370" spans="1:27" ht="12" customHeight="1" x14ac:dyDescent="0.15">
      <c r="A7370" s="1" t="s">
        <v>1847</v>
      </c>
      <c r="B7370" s="1" t="s">
        <v>51</v>
      </c>
      <c r="C7370" s="1" t="s">
        <v>77</v>
      </c>
      <c r="D7370" s="1" t="s">
        <v>2523</v>
      </c>
      <c r="E7370" s="1" t="s">
        <v>10</v>
      </c>
      <c r="F7370" s="1" t="s">
        <v>1862</v>
      </c>
      <c r="G7370" s="1" t="s">
        <v>24</v>
      </c>
      <c r="H7370" s="1" t="s">
        <v>13</v>
      </c>
      <c r="I7370" s="16"/>
      <c r="J7370" s="16"/>
      <c r="K7370" s="16"/>
      <c r="L7370" s="16"/>
      <c r="M7370" s="16"/>
      <c r="N7370" s="16"/>
      <c r="O7370" s="16"/>
      <c r="P7370" s="16"/>
      <c r="Q7370" s="16"/>
      <c r="R7370" s="16"/>
      <c r="S7370" s="16"/>
      <c r="T7370" s="16"/>
      <c r="U7370" s="16"/>
      <c r="V7370" s="1" t="s">
        <v>4330</v>
      </c>
      <c r="W7370" s="1" t="s">
        <v>2551</v>
      </c>
      <c r="X7370" s="5" t="s">
        <v>4345</v>
      </c>
      <c r="Y7370" s="5" t="s">
        <v>2559</v>
      </c>
      <c r="Z7370" s="5" t="s">
        <v>13</v>
      </c>
      <c r="AA7370" s="5"/>
    </row>
    <row r="7371" spans="1:27" ht="12" customHeight="1" x14ac:dyDescent="0.15">
      <c r="A7371" s="1" t="s">
        <v>1847</v>
      </c>
      <c r="B7371" s="1" t="s">
        <v>53</v>
      </c>
      <c r="C7371" s="1" t="s">
        <v>9</v>
      </c>
      <c r="D7371" s="1" t="s">
        <v>2523</v>
      </c>
      <c r="E7371" s="1" t="s">
        <v>10</v>
      </c>
      <c r="F7371" s="1" t="s">
        <v>1863</v>
      </c>
      <c r="G7371" s="1" t="s">
        <v>12</v>
      </c>
      <c r="H7371" s="1" t="s">
        <v>13</v>
      </c>
      <c r="I7371" s="16"/>
      <c r="J7371" s="16"/>
      <c r="K7371" s="16"/>
      <c r="L7371" s="16"/>
      <c r="M7371" s="16"/>
      <c r="N7371" s="16"/>
      <c r="O7371" s="16"/>
      <c r="P7371" s="16"/>
      <c r="Q7371" s="16"/>
      <c r="R7371" s="16"/>
      <c r="S7371" s="16"/>
      <c r="T7371" s="16"/>
      <c r="U7371" s="16"/>
      <c r="V7371" s="1" t="s">
        <v>4330</v>
      </c>
      <c r="W7371" s="1" t="s">
        <v>2551</v>
      </c>
      <c r="X7371" s="5" t="s">
        <v>4346</v>
      </c>
      <c r="Y7371" s="5" t="s">
        <v>2553</v>
      </c>
      <c r="Z7371" s="5" t="s">
        <v>13</v>
      </c>
      <c r="AA7371" s="5"/>
    </row>
    <row r="7372" spans="1:27" ht="12" customHeight="1" x14ac:dyDescent="0.15">
      <c r="A7372" s="1" t="s">
        <v>1847</v>
      </c>
      <c r="B7372" s="1" t="s">
        <v>53</v>
      </c>
      <c r="C7372" s="1" t="s">
        <v>19</v>
      </c>
      <c r="D7372" s="1" t="s">
        <v>2523</v>
      </c>
      <c r="E7372" s="1" t="s">
        <v>10</v>
      </c>
      <c r="F7372" s="1" t="s">
        <v>1863</v>
      </c>
      <c r="G7372" s="1" t="s">
        <v>242</v>
      </c>
      <c r="H7372" s="1" t="s">
        <v>13</v>
      </c>
      <c r="I7372" s="16"/>
      <c r="J7372" s="16"/>
      <c r="K7372" s="16"/>
      <c r="L7372" s="16"/>
      <c r="M7372" s="16"/>
      <c r="N7372" s="16"/>
      <c r="O7372" s="16"/>
      <c r="P7372" s="16"/>
      <c r="Q7372" s="16"/>
      <c r="R7372" s="16"/>
      <c r="S7372" s="16"/>
      <c r="T7372" s="16"/>
      <c r="U7372" s="16"/>
      <c r="V7372" s="1" t="s">
        <v>4330</v>
      </c>
      <c r="W7372" s="1" t="s">
        <v>2551</v>
      </c>
      <c r="X7372" s="5" t="s">
        <v>4346</v>
      </c>
      <c r="Y7372" s="5" t="s">
        <v>2557</v>
      </c>
      <c r="Z7372" s="5" t="s">
        <v>13</v>
      </c>
      <c r="AA7372" s="5"/>
    </row>
    <row r="7373" spans="1:27" ht="12" customHeight="1" x14ac:dyDescent="0.15">
      <c r="A7373" s="1" t="s">
        <v>1847</v>
      </c>
      <c r="B7373" s="1" t="s">
        <v>53</v>
      </c>
      <c r="C7373" s="1" t="s">
        <v>21</v>
      </c>
      <c r="D7373" s="1" t="s">
        <v>2523</v>
      </c>
      <c r="E7373" s="1" t="s">
        <v>10</v>
      </c>
      <c r="F7373" s="1" t="s">
        <v>1863</v>
      </c>
      <c r="G7373" s="1" t="s">
        <v>1305</v>
      </c>
      <c r="H7373" s="1" t="s">
        <v>306</v>
      </c>
      <c r="I7373" s="16"/>
      <c r="J7373" s="16"/>
      <c r="K7373" s="16"/>
      <c r="L7373" s="16"/>
      <c r="M7373" s="16"/>
      <c r="N7373" s="16"/>
      <c r="O7373" s="16"/>
      <c r="P7373" s="16"/>
      <c r="Q7373" s="16"/>
      <c r="R7373" s="16"/>
      <c r="S7373" s="16"/>
      <c r="T7373" s="16"/>
      <c r="U7373" s="16"/>
      <c r="V7373" s="1" t="s">
        <v>4330</v>
      </c>
      <c r="W7373" s="1" t="s">
        <v>2551</v>
      </c>
      <c r="X7373" s="5" t="s">
        <v>4346</v>
      </c>
      <c r="Y7373" s="5" t="s">
        <v>2740</v>
      </c>
      <c r="Z7373" s="5" t="s">
        <v>2788</v>
      </c>
      <c r="AA7373" s="5"/>
    </row>
    <row r="7374" spans="1:27" ht="12" customHeight="1" x14ac:dyDescent="0.15">
      <c r="A7374" s="1" t="s">
        <v>1847</v>
      </c>
      <c r="B7374" s="1" t="s">
        <v>53</v>
      </c>
      <c r="C7374" s="1" t="s">
        <v>77</v>
      </c>
      <c r="D7374" s="1" t="s">
        <v>2523</v>
      </c>
      <c r="E7374" s="1" t="s">
        <v>10</v>
      </c>
      <c r="F7374" s="1" t="s">
        <v>1863</v>
      </c>
      <c r="G7374" s="1" t="s">
        <v>24</v>
      </c>
      <c r="H7374" s="1" t="s">
        <v>13</v>
      </c>
      <c r="I7374" s="16"/>
      <c r="J7374" s="16"/>
      <c r="K7374" s="16"/>
      <c r="L7374" s="16"/>
      <c r="M7374" s="16"/>
      <c r="N7374" s="16"/>
      <c r="O7374" s="16"/>
      <c r="P7374" s="16"/>
      <c r="Q7374" s="16"/>
      <c r="R7374" s="16"/>
      <c r="S7374" s="16"/>
      <c r="T7374" s="16"/>
      <c r="U7374" s="16"/>
      <c r="V7374" s="1" t="s">
        <v>4330</v>
      </c>
      <c r="W7374" s="1" t="s">
        <v>2551</v>
      </c>
      <c r="X7374" s="5" t="s">
        <v>4346</v>
      </c>
      <c r="Y7374" s="5" t="s">
        <v>2559</v>
      </c>
      <c r="Z7374" s="5" t="s">
        <v>13</v>
      </c>
      <c r="AA7374" s="5"/>
    </row>
    <row r="7375" spans="1:27" ht="12" customHeight="1" x14ac:dyDescent="0.15">
      <c r="A7375" s="1" t="s">
        <v>1847</v>
      </c>
      <c r="B7375" s="1" t="s">
        <v>55</v>
      </c>
      <c r="C7375" s="1" t="s">
        <v>9</v>
      </c>
      <c r="D7375" s="1" t="s">
        <v>2523</v>
      </c>
      <c r="E7375" s="1" t="s">
        <v>10</v>
      </c>
      <c r="F7375" s="1" t="s">
        <v>1864</v>
      </c>
      <c r="G7375" s="1" t="s">
        <v>12</v>
      </c>
      <c r="H7375" s="1" t="s">
        <v>13</v>
      </c>
      <c r="I7375" s="16"/>
      <c r="J7375" s="16"/>
      <c r="K7375" s="16"/>
      <c r="L7375" s="16"/>
      <c r="M7375" s="16"/>
      <c r="N7375" s="16"/>
      <c r="O7375" s="16"/>
      <c r="P7375" s="16"/>
      <c r="Q7375" s="16"/>
      <c r="R7375" s="16"/>
      <c r="S7375" s="16"/>
      <c r="T7375" s="16"/>
      <c r="U7375" s="16"/>
      <c r="V7375" s="1" t="s">
        <v>4330</v>
      </c>
      <c r="W7375" s="1" t="s">
        <v>2551</v>
      </c>
      <c r="X7375" s="5" t="s">
        <v>4347</v>
      </c>
      <c r="Y7375" s="5" t="s">
        <v>2553</v>
      </c>
      <c r="Z7375" s="5" t="s">
        <v>13</v>
      </c>
      <c r="AA7375" s="5"/>
    </row>
    <row r="7376" spans="1:27" ht="12" customHeight="1" x14ac:dyDescent="0.15">
      <c r="A7376" s="1" t="s">
        <v>1847</v>
      </c>
      <c r="B7376" s="1" t="s">
        <v>55</v>
      </c>
      <c r="C7376" s="1" t="s">
        <v>19</v>
      </c>
      <c r="D7376" s="1" t="s">
        <v>2523</v>
      </c>
      <c r="E7376" s="1" t="s">
        <v>10</v>
      </c>
      <c r="F7376" s="1" t="s">
        <v>1864</v>
      </c>
      <c r="G7376" s="1" t="s">
        <v>242</v>
      </c>
      <c r="H7376" s="1" t="s">
        <v>13</v>
      </c>
      <c r="I7376" s="16"/>
      <c r="J7376" s="16"/>
      <c r="K7376" s="16"/>
      <c r="L7376" s="16"/>
      <c r="M7376" s="16"/>
      <c r="N7376" s="16"/>
      <c r="O7376" s="16"/>
      <c r="P7376" s="16"/>
      <c r="Q7376" s="16"/>
      <c r="R7376" s="16"/>
      <c r="S7376" s="16"/>
      <c r="T7376" s="16"/>
      <c r="U7376" s="16"/>
      <c r="V7376" s="1" t="s">
        <v>4330</v>
      </c>
      <c r="W7376" s="1" t="s">
        <v>2551</v>
      </c>
      <c r="X7376" s="5" t="s">
        <v>4347</v>
      </c>
      <c r="Y7376" s="5" t="s">
        <v>2557</v>
      </c>
      <c r="Z7376" s="5" t="s">
        <v>13</v>
      </c>
      <c r="AA7376" s="5"/>
    </row>
    <row r="7377" spans="1:27" ht="12" customHeight="1" x14ac:dyDescent="0.15">
      <c r="A7377" s="1" t="s">
        <v>1847</v>
      </c>
      <c r="B7377" s="1" t="s">
        <v>55</v>
      </c>
      <c r="C7377" s="1" t="s">
        <v>21</v>
      </c>
      <c r="D7377" s="1" t="s">
        <v>2523</v>
      </c>
      <c r="E7377" s="1" t="s">
        <v>10</v>
      </c>
      <c r="F7377" s="1" t="s">
        <v>1864</v>
      </c>
      <c r="G7377" s="1" t="s">
        <v>1305</v>
      </c>
      <c r="H7377" s="1" t="s">
        <v>306</v>
      </c>
      <c r="I7377" s="16"/>
      <c r="J7377" s="16"/>
      <c r="K7377" s="16"/>
      <c r="L7377" s="16"/>
      <c r="M7377" s="16"/>
      <c r="N7377" s="16"/>
      <c r="O7377" s="16"/>
      <c r="P7377" s="16"/>
      <c r="Q7377" s="36"/>
      <c r="R7377" s="36"/>
      <c r="S7377" s="16"/>
      <c r="T7377" s="16"/>
      <c r="U7377" s="16"/>
      <c r="V7377" s="1" t="s">
        <v>4330</v>
      </c>
      <c r="W7377" s="1" t="s">
        <v>2551</v>
      </c>
      <c r="X7377" s="5" t="s">
        <v>4347</v>
      </c>
      <c r="Y7377" s="5" t="s">
        <v>2740</v>
      </c>
      <c r="Z7377" s="5" t="s">
        <v>2788</v>
      </c>
      <c r="AA7377" s="5"/>
    </row>
    <row r="7378" spans="1:27" ht="12" customHeight="1" x14ac:dyDescent="0.15">
      <c r="A7378" s="1" t="s">
        <v>1847</v>
      </c>
      <c r="B7378" s="1" t="s">
        <v>55</v>
      </c>
      <c r="C7378" s="1" t="s">
        <v>77</v>
      </c>
      <c r="D7378" s="1" t="s">
        <v>2523</v>
      </c>
      <c r="E7378" s="1" t="s">
        <v>10</v>
      </c>
      <c r="F7378" s="1" t="s">
        <v>1864</v>
      </c>
      <c r="G7378" s="1" t="s">
        <v>24</v>
      </c>
      <c r="H7378" s="1" t="s">
        <v>13</v>
      </c>
      <c r="I7378" s="16"/>
      <c r="J7378" s="16"/>
      <c r="K7378" s="16"/>
      <c r="L7378" s="16"/>
      <c r="M7378" s="16"/>
      <c r="N7378" s="16"/>
      <c r="O7378" s="16"/>
      <c r="P7378" s="16"/>
      <c r="Q7378" s="16"/>
      <c r="R7378" s="16"/>
      <c r="S7378" s="16"/>
      <c r="T7378" s="16"/>
      <c r="U7378" s="16"/>
      <c r="V7378" s="1" t="s">
        <v>4330</v>
      </c>
      <c r="W7378" s="1" t="s">
        <v>2551</v>
      </c>
      <c r="X7378" s="5" t="s">
        <v>4347</v>
      </c>
      <c r="Y7378" s="5" t="s">
        <v>2559</v>
      </c>
      <c r="Z7378" s="5" t="s">
        <v>13</v>
      </c>
      <c r="AA7378" s="5"/>
    </row>
    <row r="7379" spans="1:27" ht="12" customHeight="1" x14ac:dyDescent="0.15">
      <c r="A7379" s="1" t="s">
        <v>1847</v>
      </c>
      <c r="B7379" s="1" t="s">
        <v>110</v>
      </c>
      <c r="C7379" s="1" t="s">
        <v>9</v>
      </c>
      <c r="D7379" s="1" t="s">
        <v>2523</v>
      </c>
      <c r="E7379" s="1" t="s">
        <v>10</v>
      </c>
      <c r="F7379" s="1" t="s">
        <v>1865</v>
      </c>
      <c r="G7379" s="1" t="s">
        <v>12</v>
      </c>
      <c r="H7379" s="1" t="s">
        <v>13</v>
      </c>
      <c r="I7379" s="16"/>
      <c r="J7379" s="16"/>
      <c r="K7379" s="16"/>
      <c r="L7379" s="16"/>
      <c r="M7379" s="16"/>
      <c r="N7379" s="16"/>
      <c r="O7379" s="16"/>
      <c r="P7379" s="16"/>
      <c r="Q7379" s="36"/>
      <c r="R7379" s="36"/>
      <c r="S7379" s="16"/>
      <c r="T7379" s="16"/>
      <c r="U7379" s="16"/>
      <c r="V7379" s="1" t="s">
        <v>4330</v>
      </c>
      <c r="W7379" s="1" t="s">
        <v>2551</v>
      </c>
      <c r="X7379" s="5" t="s">
        <v>4348</v>
      </c>
      <c r="Y7379" s="5" t="s">
        <v>2553</v>
      </c>
      <c r="Z7379" s="5" t="s">
        <v>13</v>
      </c>
      <c r="AA7379" s="5"/>
    </row>
    <row r="7380" spans="1:27" ht="12" customHeight="1" x14ac:dyDescent="0.15">
      <c r="A7380" s="1" t="s">
        <v>1847</v>
      </c>
      <c r="B7380" s="1" t="s">
        <v>110</v>
      </c>
      <c r="C7380" s="1" t="s">
        <v>19</v>
      </c>
      <c r="D7380" s="1" t="s">
        <v>2523</v>
      </c>
      <c r="E7380" s="1" t="s">
        <v>10</v>
      </c>
      <c r="F7380" s="1" t="s">
        <v>1865</v>
      </c>
      <c r="G7380" s="1" t="s">
        <v>242</v>
      </c>
      <c r="H7380" s="1" t="s">
        <v>13</v>
      </c>
      <c r="I7380" s="16"/>
      <c r="J7380" s="16"/>
      <c r="K7380" s="16"/>
      <c r="L7380" s="16"/>
      <c r="M7380" s="16"/>
      <c r="N7380" s="16"/>
      <c r="O7380" s="16"/>
      <c r="P7380" s="16"/>
      <c r="Q7380" s="16"/>
      <c r="R7380" s="16"/>
      <c r="S7380" s="16"/>
      <c r="T7380" s="16"/>
      <c r="U7380" s="16"/>
      <c r="V7380" s="1" t="s">
        <v>4330</v>
      </c>
      <c r="W7380" s="1" t="s">
        <v>2551</v>
      </c>
      <c r="X7380" s="5" t="s">
        <v>4348</v>
      </c>
      <c r="Y7380" s="5" t="s">
        <v>2557</v>
      </c>
      <c r="Z7380" s="5" t="s">
        <v>13</v>
      </c>
      <c r="AA7380" s="5"/>
    </row>
    <row r="7381" spans="1:27" ht="12" customHeight="1" x14ac:dyDescent="0.15">
      <c r="A7381" s="1" t="s">
        <v>1847</v>
      </c>
      <c r="B7381" s="1" t="s">
        <v>110</v>
      </c>
      <c r="C7381" s="1" t="s">
        <v>21</v>
      </c>
      <c r="D7381" s="1" t="s">
        <v>2523</v>
      </c>
      <c r="E7381" s="1" t="s">
        <v>10</v>
      </c>
      <c r="F7381" s="1" t="s">
        <v>1865</v>
      </c>
      <c r="G7381" s="1" t="s">
        <v>1305</v>
      </c>
      <c r="H7381" s="1" t="s">
        <v>306</v>
      </c>
      <c r="I7381" s="16"/>
      <c r="J7381" s="16"/>
      <c r="K7381" s="16"/>
      <c r="L7381" s="16"/>
      <c r="M7381" s="16"/>
      <c r="N7381" s="16"/>
      <c r="O7381" s="16"/>
      <c r="P7381" s="16"/>
      <c r="Q7381" s="36"/>
      <c r="R7381" s="36"/>
      <c r="S7381" s="16"/>
      <c r="T7381" s="16"/>
      <c r="U7381" s="16"/>
      <c r="V7381" s="1" t="s">
        <v>4330</v>
      </c>
      <c r="W7381" s="1" t="s">
        <v>2551</v>
      </c>
      <c r="X7381" s="5" t="s">
        <v>4348</v>
      </c>
      <c r="Y7381" s="5" t="s">
        <v>2740</v>
      </c>
      <c r="Z7381" s="5" t="s">
        <v>2788</v>
      </c>
      <c r="AA7381" s="5"/>
    </row>
    <row r="7382" spans="1:27" ht="12" customHeight="1" x14ac:dyDescent="0.15">
      <c r="A7382" s="1" t="s">
        <v>1847</v>
      </c>
      <c r="B7382" s="1" t="s">
        <v>110</v>
      </c>
      <c r="C7382" s="1" t="s">
        <v>77</v>
      </c>
      <c r="D7382" s="1" t="s">
        <v>2523</v>
      </c>
      <c r="E7382" s="1" t="s">
        <v>10</v>
      </c>
      <c r="F7382" s="1" t="s">
        <v>1865</v>
      </c>
      <c r="G7382" s="1" t="s">
        <v>24</v>
      </c>
      <c r="H7382" s="1" t="s">
        <v>13</v>
      </c>
      <c r="I7382" s="16"/>
      <c r="J7382" s="16"/>
      <c r="K7382" s="16"/>
      <c r="L7382" s="16"/>
      <c r="M7382" s="16"/>
      <c r="N7382" s="16"/>
      <c r="O7382" s="16"/>
      <c r="P7382" s="16"/>
      <c r="Q7382" s="16"/>
      <c r="R7382" s="16"/>
      <c r="S7382" s="16"/>
      <c r="T7382" s="16"/>
      <c r="U7382" s="16"/>
      <c r="V7382" s="1" t="s">
        <v>4330</v>
      </c>
      <c r="W7382" s="1" t="s">
        <v>2551</v>
      </c>
      <c r="X7382" s="5" t="s">
        <v>4348</v>
      </c>
      <c r="Y7382" s="5" t="s">
        <v>2559</v>
      </c>
      <c r="Z7382" s="5" t="s">
        <v>13</v>
      </c>
      <c r="AA7382" s="5"/>
    </row>
    <row r="7383" spans="1:27" ht="12" customHeight="1" x14ac:dyDescent="0.15">
      <c r="A7383" s="1" t="s">
        <v>1847</v>
      </c>
      <c r="B7383" s="1" t="s">
        <v>112</v>
      </c>
      <c r="C7383" s="1" t="s">
        <v>9</v>
      </c>
      <c r="D7383" s="1" t="s">
        <v>2523</v>
      </c>
      <c r="E7383" s="1" t="s">
        <v>10</v>
      </c>
      <c r="F7383" s="1" t="s">
        <v>1866</v>
      </c>
      <c r="G7383" s="1" t="s">
        <v>12</v>
      </c>
      <c r="H7383" s="1" t="s">
        <v>13</v>
      </c>
      <c r="I7383" s="16"/>
      <c r="J7383" s="16"/>
      <c r="K7383" s="16"/>
      <c r="L7383" s="16"/>
      <c r="M7383" s="16"/>
      <c r="N7383" s="16"/>
      <c r="O7383" s="16"/>
      <c r="P7383" s="16"/>
      <c r="Q7383" s="36"/>
      <c r="R7383" s="36"/>
      <c r="S7383" s="16"/>
      <c r="T7383" s="16"/>
      <c r="U7383" s="16"/>
      <c r="V7383" s="1" t="s">
        <v>4330</v>
      </c>
      <c r="W7383" s="1" t="s">
        <v>2551</v>
      </c>
      <c r="X7383" s="5" t="s">
        <v>4349</v>
      </c>
      <c r="Y7383" s="5" t="s">
        <v>2553</v>
      </c>
      <c r="Z7383" s="5" t="s">
        <v>13</v>
      </c>
      <c r="AA7383" s="5"/>
    </row>
    <row r="7384" spans="1:27" ht="12" customHeight="1" x14ac:dyDescent="0.15">
      <c r="A7384" s="1" t="s">
        <v>1847</v>
      </c>
      <c r="B7384" s="1" t="s">
        <v>112</v>
      </c>
      <c r="C7384" s="1" t="s">
        <v>15</v>
      </c>
      <c r="D7384" s="1" t="s">
        <v>2523</v>
      </c>
      <c r="E7384" s="1" t="s">
        <v>10</v>
      </c>
      <c r="F7384" s="1" t="s">
        <v>1866</v>
      </c>
      <c r="G7384" s="1" t="s">
        <v>16</v>
      </c>
      <c r="H7384" s="1" t="s">
        <v>13</v>
      </c>
      <c r="I7384" s="16"/>
      <c r="J7384" s="16"/>
      <c r="K7384" s="16"/>
      <c r="L7384" s="16"/>
      <c r="M7384" s="16"/>
      <c r="N7384" s="16"/>
      <c r="O7384" s="16"/>
      <c r="P7384" s="16"/>
      <c r="Q7384" s="16"/>
      <c r="R7384" s="16"/>
      <c r="S7384" s="16"/>
      <c r="T7384" s="16"/>
      <c r="U7384" s="16"/>
      <c r="V7384" s="1" t="s">
        <v>4330</v>
      </c>
      <c r="W7384" s="1" t="s">
        <v>2551</v>
      </c>
      <c r="X7384" s="5" t="s">
        <v>4349</v>
      </c>
      <c r="Y7384" s="5" t="s">
        <v>2561</v>
      </c>
      <c r="Z7384" s="5" t="s">
        <v>13</v>
      </c>
      <c r="AA7384" s="5"/>
    </row>
    <row r="7385" spans="1:27" ht="12" customHeight="1" x14ac:dyDescent="0.15">
      <c r="A7385" s="1" t="s">
        <v>1847</v>
      </c>
      <c r="B7385" s="1" t="s">
        <v>112</v>
      </c>
      <c r="C7385" s="1" t="s">
        <v>17</v>
      </c>
      <c r="D7385" s="1" t="s">
        <v>2523</v>
      </c>
      <c r="E7385" s="1" t="s">
        <v>10</v>
      </c>
      <c r="F7385" s="1" t="s">
        <v>1866</v>
      </c>
      <c r="G7385" s="1" t="s">
        <v>18</v>
      </c>
      <c r="H7385" s="1" t="s">
        <v>13</v>
      </c>
      <c r="I7385" s="16"/>
      <c r="J7385" s="16"/>
      <c r="K7385" s="16"/>
      <c r="L7385" s="16"/>
      <c r="M7385" s="16"/>
      <c r="N7385" s="16"/>
      <c r="O7385" s="16"/>
      <c r="P7385" s="16"/>
      <c r="Q7385" s="36"/>
      <c r="R7385" s="36"/>
      <c r="S7385" s="16"/>
      <c r="T7385" s="16"/>
      <c r="U7385" s="16"/>
      <c r="V7385" s="1" t="s">
        <v>4330</v>
      </c>
      <c r="W7385" s="1" t="s">
        <v>2551</v>
      </c>
      <c r="X7385" s="5" t="s">
        <v>4349</v>
      </c>
      <c r="Y7385" s="5" t="s">
        <v>2562</v>
      </c>
      <c r="Z7385" s="5" t="s">
        <v>13</v>
      </c>
      <c r="AA7385" s="5"/>
    </row>
    <row r="7386" spans="1:27" ht="12" customHeight="1" x14ac:dyDescent="0.15">
      <c r="A7386" s="1" t="s">
        <v>1847</v>
      </c>
      <c r="B7386" s="1" t="s">
        <v>112</v>
      </c>
      <c r="C7386" s="1" t="s">
        <v>19</v>
      </c>
      <c r="D7386" s="1" t="s">
        <v>2523</v>
      </c>
      <c r="E7386" s="1" t="s">
        <v>10</v>
      </c>
      <c r="F7386" s="1" t="s">
        <v>1866</v>
      </c>
      <c r="G7386" s="1" t="s">
        <v>242</v>
      </c>
      <c r="H7386" s="1" t="s">
        <v>13</v>
      </c>
      <c r="I7386" s="16"/>
      <c r="J7386" s="16"/>
      <c r="K7386" s="16"/>
      <c r="L7386" s="16"/>
      <c r="M7386" s="16"/>
      <c r="N7386" s="16"/>
      <c r="O7386" s="16"/>
      <c r="P7386" s="16"/>
      <c r="Q7386" s="16"/>
      <c r="R7386" s="16"/>
      <c r="S7386" s="16"/>
      <c r="T7386" s="16"/>
      <c r="U7386" s="16"/>
      <c r="V7386" s="1" t="s">
        <v>4330</v>
      </c>
      <c r="W7386" s="1" t="s">
        <v>2551</v>
      </c>
      <c r="X7386" s="5" t="s">
        <v>4349</v>
      </c>
      <c r="Y7386" s="5" t="s">
        <v>2557</v>
      </c>
      <c r="Z7386" s="5" t="s">
        <v>13</v>
      </c>
      <c r="AA7386" s="5"/>
    </row>
    <row r="7387" spans="1:27" ht="12" customHeight="1" x14ac:dyDescent="0.15">
      <c r="A7387" s="1" t="s">
        <v>1847</v>
      </c>
      <c r="B7387" s="1" t="s">
        <v>112</v>
      </c>
      <c r="C7387" s="1" t="s">
        <v>21</v>
      </c>
      <c r="D7387" s="1" t="s">
        <v>2523</v>
      </c>
      <c r="E7387" s="1" t="s">
        <v>10</v>
      </c>
      <c r="F7387" s="1" t="s">
        <v>1866</v>
      </c>
      <c r="G7387" s="1" t="s">
        <v>1305</v>
      </c>
      <c r="H7387" s="1" t="s">
        <v>306</v>
      </c>
      <c r="I7387" s="16"/>
      <c r="J7387" s="16"/>
      <c r="K7387" s="16"/>
      <c r="L7387" s="16"/>
      <c r="M7387" s="16"/>
      <c r="N7387" s="16"/>
      <c r="O7387" s="16"/>
      <c r="P7387" s="16"/>
      <c r="Q7387" s="36"/>
      <c r="R7387" s="36"/>
      <c r="S7387" s="16"/>
      <c r="T7387" s="16"/>
      <c r="U7387" s="16"/>
      <c r="V7387" s="1" t="s">
        <v>4330</v>
      </c>
      <c r="W7387" s="1" t="s">
        <v>2551</v>
      </c>
      <c r="X7387" s="5" t="s">
        <v>4349</v>
      </c>
      <c r="Y7387" s="5" t="s">
        <v>2740</v>
      </c>
      <c r="Z7387" s="5" t="s">
        <v>2788</v>
      </c>
      <c r="AA7387" s="5"/>
    </row>
    <row r="7388" spans="1:27" ht="12" customHeight="1" x14ac:dyDescent="0.15">
      <c r="A7388" s="1" t="s">
        <v>1847</v>
      </c>
      <c r="B7388" s="1" t="s">
        <v>112</v>
      </c>
      <c r="C7388" s="1" t="s">
        <v>23</v>
      </c>
      <c r="D7388" s="1" t="s">
        <v>2523</v>
      </c>
      <c r="E7388" s="1" t="s">
        <v>10</v>
      </c>
      <c r="F7388" s="1" t="s">
        <v>1866</v>
      </c>
      <c r="G7388" s="1" t="s">
        <v>22</v>
      </c>
      <c r="H7388" s="1" t="s">
        <v>13</v>
      </c>
      <c r="I7388" s="16"/>
      <c r="J7388" s="16"/>
      <c r="K7388" s="16"/>
      <c r="L7388" s="16"/>
      <c r="M7388" s="16"/>
      <c r="N7388" s="16"/>
      <c r="O7388" s="16"/>
      <c r="P7388" s="16"/>
      <c r="Q7388" s="16"/>
      <c r="R7388" s="16"/>
      <c r="S7388" s="16"/>
      <c r="T7388" s="16"/>
      <c r="U7388" s="16"/>
      <c r="V7388" s="1" t="s">
        <v>4330</v>
      </c>
      <c r="W7388" s="1" t="s">
        <v>2551</v>
      </c>
      <c r="X7388" s="5" t="s">
        <v>4349</v>
      </c>
      <c r="Y7388" s="5" t="s">
        <v>2564</v>
      </c>
      <c r="Z7388" s="5" t="s">
        <v>13</v>
      </c>
      <c r="AA7388" s="5"/>
    </row>
    <row r="7389" spans="1:27" ht="12" customHeight="1" x14ac:dyDescent="0.15">
      <c r="A7389" s="1" t="s">
        <v>1847</v>
      </c>
      <c r="B7389" s="1" t="s">
        <v>112</v>
      </c>
      <c r="C7389" s="1" t="s">
        <v>77</v>
      </c>
      <c r="D7389" s="1" t="s">
        <v>2523</v>
      </c>
      <c r="E7389" s="1" t="s">
        <v>10</v>
      </c>
      <c r="F7389" s="1" t="s">
        <v>1866</v>
      </c>
      <c r="G7389" s="1" t="s">
        <v>24</v>
      </c>
      <c r="H7389" s="1" t="s">
        <v>13</v>
      </c>
      <c r="I7389" s="16"/>
      <c r="J7389" s="16"/>
      <c r="K7389" s="16"/>
      <c r="L7389" s="16"/>
      <c r="M7389" s="16"/>
      <c r="N7389" s="16"/>
      <c r="O7389" s="16"/>
      <c r="P7389" s="16"/>
      <c r="Q7389" s="36"/>
      <c r="R7389" s="36"/>
      <c r="S7389" s="16"/>
      <c r="T7389" s="16"/>
      <c r="U7389" s="16"/>
      <c r="V7389" s="1" t="s">
        <v>4330</v>
      </c>
      <c r="W7389" s="1" t="s">
        <v>2551</v>
      </c>
      <c r="X7389" s="5" t="s">
        <v>4349</v>
      </c>
      <c r="Y7389" s="5" t="s">
        <v>2559</v>
      </c>
      <c r="Z7389" s="5" t="s">
        <v>13</v>
      </c>
      <c r="AA7389" s="5"/>
    </row>
    <row r="7390" spans="1:27" ht="12" customHeight="1" x14ac:dyDescent="0.15">
      <c r="A7390" s="1" t="s">
        <v>1847</v>
      </c>
      <c r="B7390" s="1" t="s">
        <v>114</v>
      </c>
      <c r="C7390" s="1" t="s">
        <v>9</v>
      </c>
      <c r="D7390" s="1" t="s">
        <v>2523</v>
      </c>
      <c r="E7390" s="1" t="s">
        <v>10</v>
      </c>
      <c r="F7390" s="1" t="s">
        <v>1867</v>
      </c>
      <c r="G7390" s="1" t="s">
        <v>12</v>
      </c>
      <c r="H7390" s="1" t="s">
        <v>13</v>
      </c>
      <c r="I7390" s="16"/>
      <c r="J7390" s="16"/>
      <c r="K7390" s="16"/>
      <c r="L7390" s="16"/>
      <c r="M7390" s="16"/>
      <c r="N7390" s="16"/>
      <c r="O7390" s="16"/>
      <c r="P7390" s="16"/>
      <c r="Q7390" s="16"/>
      <c r="R7390" s="16"/>
      <c r="S7390" s="16"/>
      <c r="T7390" s="16"/>
      <c r="U7390" s="16"/>
      <c r="V7390" s="1" t="s">
        <v>4330</v>
      </c>
      <c r="W7390" s="1" t="s">
        <v>2551</v>
      </c>
      <c r="X7390" s="5" t="s">
        <v>4350</v>
      </c>
      <c r="Y7390" s="5" t="s">
        <v>2553</v>
      </c>
      <c r="Z7390" s="5" t="s">
        <v>13</v>
      </c>
      <c r="AA7390" s="5"/>
    </row>
    <row r="7391" spans="1:27" ht="12" customHeight="1" x14ac:dyDescent="0.15">
      <c r="A7391" s="1" t="s">
        <v>1847</v>
      </c>
      <c r="B7391" s="1" t="s">
        <v>114</v>
      </c>
      <c r="C7391" s="1" t="s">
        <v>15</v>
      </c>
      <c r="D7391" s="1" t="s">
        <v>2523</v>
      </c>
      <c r="E7391" s="1" t="s">
        <v>10</v>
      </c>
      <c r="F7391" s="1" t="s">
        <v>1867</v>
      </c>
      <c r="G7391" s="1" t="s">
        <v>16</v>
      </c>
      <c r="H7391" s="1" t="s">
        <v>13</v>
      </c>
      <c r="I7391" s="16"/>
      <c r="J7391" s="16"/>
      <c r="K7391" s="16"/>
      <c r="L7391" s="16"/>
      <c r="M7391" s="16"/>
      <c r="N7391" s="16"/>
      <c r="O7391" s="16"/>
      <c r="P7391" s="16"/>
      <c r="Q7391" s="36"/>
      <c r="R7391" s="36"/>
      <c r="S7391" s="16"/>
      <c r="T7391" s="16"/>
      <c r="U7391" s="16"/>
      <c r="V7391" s="1" t="s">
        <v>4330</v>
      </c>
      <c r="W7391" s="1" t="s">
        <v>2551</v>
      </c>
      <c r="X7391" s="5" t="s">
        <v>4350</v>
      </c>
      <c r="Y7391" s="5" t="s">
        <v>2561</v>
      </c>
      <c r="Z7391" s="5" t="s">
        <v>13</v>
      </c>
      <c r="AA7391" s="5"/>
    </row>
    <row r="7392" spans="1:27" ht="12" customHeight="1" x14ac:dyDescent="0.15">
      <c r="A7392" s="1" t="s">
        <v>1847</v>
      </c>
      <c r="B7392" s="1" t="s">
        <v>114</v>
      </c>
      <c r="C7392" s="1" t="s">
        <v>17</v>
      </c>
      <c r="D7392" s="1" t="s">
        <v>2523</v>
      </c>
      <c r="E7392" s="1" t="s">
        <v>10</v>
      </c>
      <c r="F7392" s="1" t="s">
        <v>1867</v>
      </c>
      <c r="G7392" s="1" t="s">
        <v>18</v>
      </c>
      <c r="H7392" s="1" t="s">
        <v>13</v>
      </c>
      <c r="I7392" s="16"/>
      <c r="J7392" s="16"/>
      <c r="K7392" s="16"/>
      <c r="L7392" s="16"/>
      <c r="M7392" s="16"/>
      <c r="N7392" s="16"/>
      <c r="O7392" s="16"/>
      <c r="P7392" s="16"/>
      <c r="Q7392" s="16"/>
      <c r="R7392" s="16"/>
      <c r="S7392" s="16"/>
      <c r="T7392" s="16"/>
      <c r="U7392" s="16"/>
      <c r="V7392" s="1" t="s">
        <v>4330</v>
      </c>
      <c r="W7392" s="1" t="s">
        <v>2551</v>
      </c>
      <c r="X7392" s="5" t="s">
        <v>4350</v>
      </c>
      <c r="Y7392" s="5" t="s">
        <v>2562</v>
      </c>
      <c r="Z7392" s="5" t="s">
        <v>13</v>
      </c>
      <c r="AA7392" s="5"/>
    </row>
    <row r="7393" spans="1:27" ht="12" customHeight="1" x14ac:dyDescent="0.15">
      <c r="A7393" s="1" t="s">
        <v>1847</v>
      </c>
      <c r="B7393" s="1" t="s">
        <v>114</v>
      </c>
      <c r="C7393" s="1" t="s">
        <v>19</v>
      </c>
      <c r="D7393" s="1" t="s">
        <v>2523</v>
      </c>
      <c r="E7393" s="1" t="s">
        <v>10</v>
      </c>
      <c r="F7393" s="1" t="s">
        <v>1867</v>
      </c>
      <c r="G7393" s="1" t="s">
        <v>242</v>
      </c>
      <c r="H7393" s="1" t="s">
        <v>13</v>
      </c>
      <c r="I7393" s="16"/>
      <c r="J7393" s="16"/>
      <c r="K7393" s="16"/>
      <c r="L7393" s="16"/>
      <c r="M7393" s="16"/>
      <c r="N7393" s="16"/>
      <c r="O7393" s="16"/>
      <c r="P7393" s="16"/>
      <c r="Q7393" s="36"/>
      <c r="R7393" s="36"/>
      <c r="S7393" s="16"/>
      <c r="T7393" s="16"/>
      <c r="U7393" s="16"/>
      <c r="V7393" s="1" t="s">
        <v>4330</v>
      </c>
      <c r="W7393" s="1" t="s">
        <v>2551</v>
      </c>
      <c r="X7393" s="5" t="s">
        <v>4350</v>
      </c>
      <c r="Y7393" s="5" t="s">
        <v>2557</v>
      </c>
      <c r="Z7393" s="5" t="s">
        <v>13</v>
      </c>
      <c r="AA7393" s="5"/>
    </row>
    <row r="7394" spans="1:27" ht="12" customHeight="1" x14ac:dyDescent="0.15">
      <c r="A7394" s="1" t="s">
        <v>1847</v>
      </c>
      <c r="B7394" s="1" t="s">
        <v>114</v>
      </c>
      <c r="C7394" s="1" t="s">
        <v>21</v>
      </c>
      <c r="D7394" s="1" t="s">
        <v>2523</v>
      </c>
      <c r="E7394" s="1" t="s">
        <v>10</v>
      </c>
      <c r="F7394" s="1" t="s">
        <v>1867</v>
      </c>
      <c r="G7394" s="1" t="s">
        <v>1305</v>
      </c>
      <c r="H7394" s="1" t="s">
        <v>306</v>
      </c>
      <c r="I7394" s="16"/>
      <c r="J7394" s="16"/>
      <c r="K7394" s="16"/>
      <c r="L7394" s="16"/>
      <c r="M7394" s="16"/>
      <c r="N7394" s="16"/>
      <c r="O7394" s="16"/>
      <c r="P7394" s="16"/>
      <c r="Q7394" s="16"/>
      <c r="R7394" s="16"/>
      <c r="S7394" s="16"/>
      <c r="T7394" s="16"/>
      <c r="U7394" s="16"/>
      <c r="V7394" s="1" t="s">
        <v>4330</v>
      </c>
      <c r="W7394" s="1" t="s">
        <v>2551</v>
      </c>
      <c r="X7394" s="5" t="s">
        <v>4350</v>
      </c>
      <c r="Y7394" s="5" t="s">
        <v>2740</v>
      </c>
      <c r="Z7394" s="5" t="s">
        <v>2788</v>
      </c>
      <c r="AA7394" s="5"/>
    </row>
    <row r="7395" spans="1:27" ht="12" customHeight="1" x14ac:dyDescent="0.15">
      <c r="A7395" s="1" t="s">
        <v>1847</v>
      </c>
      <c r="B7395" s="1" t="s">
        <v>114</v>
      </c>
      <c r="C7395" s="1" t="s">
        <v>23</v>
      </c>
      <c r="D7395" s="1" t="s">
        <v>2523</v>
      </c>
      <c r="E7395" s="1" t="s">
        <v>10</v>
      </c>
      <c r="F7395" s="1" t="s">
        <v>1867</v>
      </c>
      <c r="G7395" s="1" t="s">
        <v>22</v>
      </c>
      <c r="H7395" s="1" t="s">
        <v>13</v>
      </c>
      <c r="I7395" s="16"/>
      <c r="J7395" s="16"/>
      <c r="K7395" s="16"/>
      <c r="L7395" s="16"/>
      <c r="M7395" s="16"/>
      <c r="N7395" s="16"/>
      <c r="O7395" s="16"/>
      <c r="P7395" s="16"/>
      <c r="Q7395" s="36"/>
      <c r="R7395" s="36"/>
      <c r="S7395" s="16"/>
      <c r="T7395" s="16"/>
      <c r="U7395" s="16"/>
      <c r="V7395" s="1" t="s">
        <v>4330</v>
      </c>
      <c r="W7395" s="1" t="s">
        <v>2551</v>
      </c>
      <c r="X7395" s="5" t="s">
        <v>4350</v>
      </c>
      <c r="Y7395" s="5" t="s">
        <v>2564</v>
      </c>
      <c r="Z7395" s="5" t="s">
        <v>13</v>
      </c>
      <c r="AA7395" s="5"/>
    </row>
    <row r="7396" spans="1:27" ht="12" customHeight="1" x14ac:dyDescent="0.15">
      <c r="A7396" s="1" t="s">
        <v>1847</v>
      </c>
      <c r="B7396" s="1" t="s">
        <v>114</v>
      </c>
      <c r="C7396" s="1" t="s">
        <v>77</v>
      </c>
      <c r="D7396" s="1" t="s">
        <v>2523</v>
      </c>
      <c r="E7396" s="1" t="s">
        <v>10</v>
      </c>
      <c r="F7396" s="1" t="s">
        <v>1867</v>
      </c>
      <c r="G7396" s="1" t="s">
        <v>24</v>
      </c>
      <c r="H7396" s="1" t="s">
        <v>13</v>
      </c>
      <c r="I7396" s="16"/>
      <c r="J7396" s="16"/>
      <c r="K7396" s="16"/>
      <c r="L7396" s="16"/>
      <c r="M7396" s="16"/>
      <c r="N7396" s="16"/>
      <c r="O7396" s="16"/>
      <c r="P7396" s="16"/>
      <c r="Q7396" s="16"/>
      <c r="R7396" s="16"/>
      <c r="S7396" s="16"/>
      <c r="T7396" s="16"/>
      <c r="U7396" s="16"/>
      <c r="V7396" s="1" t="s">
        <v>4330</v>
      </c>
      <c r="W7396" s="1" t="s">
        <v>2551</v>
      </c>
      <c r="X7396" s="5" t="s">
        <v>4350</v>
      </c>
      <c r="Y7396" s="5" t="s">
        <v>2559</v>
      </c>
      <c r="Z7396" s="5" t="s">
        <v>13</v>
      </c>
      <c r="AA7396" s="5"/>
    </row>
    <row r="7397" spans="1:27" ht="12" customHeight="1" x14ac:dyDescent="0.15">
      <c r="A7397" s="1" t="s">
        <v>1847</v>
      </c>
      <c r="B7397" s="1" t="s">
        <v>57</v>
      </c>
      <c r="C7397" s="1" t="s">
        <v>9</v>
      </c>
      <c r="D7397" s="1" t="s">
        <v>2523</v>
      </c>
      <c r="E7397" s="1" t="s">
        <v>10</v>
      </c>
      <c r="F7397" s="1" t="s">
        <v>1868</v>
      </c>
      <c r="G7397" s="1" t="s">
        <v>12</v>
      </c>
      <c r="H7397" s="1" t="s">
        <v>13</v>
      </c>
      <c r="I7397" s="16"/>
      <c r="J7397" s="16"/>
      <c r="K7397" s="16"/>
      <c r="L7397" s="16"/>
      <c r="M7397" s="16"/>
      <c r="N7397" s="16"/>
      <c r="O7397" s="16"/>
      <c r="P7397" s="16"/>
      <c r="Q7397" s="36"/>
      <c r="R7397" s="36"/>
      <c r="S7397" s="16"/>
      <c r="T7397" s="16"/>
      <c r="U7397" s="16"/>
      <c r="V7397" s="1" t="s">
        <v>4330</v>
      </c>
      <c r="W7397" s="1" t="s">
        <v>2551</v>
      </c>
      <c r="X7397" s="5" t="s">
        <v>4351</v>
      </c>
      <c r="Y7397" s="5" t="s">
        <v>2553</v>
      </c>
      <c r="Z7397" s="5" t="s">
        <v>13</v>
      </c>
      <c r="AA7397" s="5"/>
    </row>
    <row r="7398" spans="1:27" ht="12" customHeight="1" x14ac:dyDescent="0.15">
      <c r="A7398" s="1" t="s">
        <v>1847</v>
      </c>
      <c r="B7398" s="1" t="s">
        <v>57</v>
      </c>
      <c r="C7398" s="1" t="s">
        <v>15</v>
      </c>
      <c r="D7398" s="1" t="s">
        <v>2523</v>
      </c>
      <c r="E7398" s="1" t="s">
        <v>10</v>
      </c>
      <c r="F7398" s="1" t="s">
        <v>1868</v>
      </c>
      <c r="G7398" s="1" t="s">
        <v>16</v>
      </c>
      <c r="H7398" s="1" t="s">
        <v>13</v>
      </c>
      <c r="I7398" s="16"/>
      <c r="J7398" s="16"/>
      <c r="K7398" s="16"/>
      <c r="L7398" s="16"/>
      <c r="M7398" s="16"/>
      <c r="N7398" s="16"/>
      <c r="O7398" s="16"/>
      <c r="P7398" s="16"/>
      <c r="Q7398" s="16"/>
      <c r="R7398" s="16"/>
      <c r="S7398" s="16"/>
      <c r="T7398" s="16"/>
      <c r="U7398" s="16"/>
      <c r="V7398" s="1" t="s">
        <v>4330</v>
      </c>
      <c r="W7398" s="1" t="s">
        <v>2551</v>
      </c>
      <c r="X7398" s="5" t="s">
        <v>4351</v>
      </c>
      <c r="Y7398" s="5" t="s">
        <v>2561</v>
      </c>
      <c r="Z7398" s="5" t="s">
        <v>13</v>
      </c>
      <c r="AA7398" s="5"/>
    </row>
    <row r="7399" spans="1:27" ht="12" customHeight="1" x14ac:dyDescent="0.15">
      <c r="A7399" s="1" t="s">
        <v>1847</v>
      </c>
      <c r="B7399" s="1" t="s">
        <v>57</v>
      </c>
      <c r="C7399" s="1" t="s">
        <v>17</v>
      </c>
      <c r="D7399" s="1" t="s">
        <v>2523</v>
      </c>
      <c r="E7399" s="1" t="s">
        <v>10</v>
      </c>
      <c r="F7399" s="1" t="s">
        <v>1868</v>
      </c>
      <c r="G7399" s="1" t="s">
        <v>18</v>
      </c>
      <c r="H7399" s="1" t="s">
        <v>13</v>
      </c>
      <c r="I7399" s="16"/>
      <c r="J7399" s="16"/>
      <c r="K7399" s="16"/>
      <c r="L7399" s="16"/>
      <c r="M7399" s="16"/>
      <c r="N7399" s="16"/>
      <c r="O7399" s="16"/>
      <c r="P7399" s="16"/>
      <c r="Q7399" s="36"/>
      <c r="R7399" s="36"/>
      <c r="S7399" s="16"/>
      <c r="T7399" s="16"/>
      <c r="U7399" s="16"/>
      <c r="V7399" s="1" t="s">
        <v>4330</v>
      </c>
      <c r="W7399" s="1" t="s">
        <v>2551</v>
      </c>
      <c r="X7399" s="5" t="s">
        <v>4351</v>
      </c>
      <c r="Y7399" s="5" t="s">
        <v>2562</v>
      </c>
      <c r="Z7399" s="5" t="s">
        <v>13</v>
      </c>
      <c r="AA7399" s="5"/>
    </row>
    <row r="7400" spans="1:27" ht="12" customHeight="1" x14ac:dyDescent="0.15">
      <c r="A7400" s="1" t="s">
        <v>1847</v>
      </c>
      <c r="B7400" s="1" t="s">
        <v>57</v>
      </c>
      <c r="C7400" s="1" t="s">
        <v>19</v>
      </c>
      <c r="D7400" s="1" t="s">
        <v>2523</v>
      </c>
      <c r="E7400" s="1" t="s">
        <v>10</v>
      </c>
      <c r="F7400" s="1" t="s">
        <v>1868</v>
      </c>
      <c r="G7400" s="1" t="s">
        <v>242</v>
      </c>
      <c r="H7400" s="1" t="s">
        <v>13</v>
      </c>
      <c r="I7400" s="16"/>
      <c r="J7400" s="16"/>
      <c r="K7400" s="16"/>
      <c r="L7400" s="16"/>
      <c r="M7400" s="16"/>
      <c r="N7400" s="16"/>
      <c r="O7400" s="16"/>
      <c r="P7400" s="16"/>
      <c r="Q7400" s="16"/>
      <c r="R7400" s="16"/>
      <c r="S7400" s="16"/>
      <c r="T7400" s="16"/>
      <c r="U7400" s="16"/>
      <c r="V7400" s="1" t="s">
        <v>4330</v>
      </c>
      <c r="W7400" s="1" t="s">
        <v>2551</v>
      </c>
      <c r="X7400" s="5" t="s">
        <v>4351</v>
      </c>
      <c r="Y7400" s="5" t="s">
        <v>2557</v>
      </c>
      <c r="Z7400" s="5" t="s">
        <v>13</v>
      </c>
      <c r="AA7400" s="5"/>
    </row>
    <row r="7401" spans="1:27" ht="12" customHeight="1" x14ac:dyDescent="0.15">
      <c r="A7401" s="1" t="s">
        <v>1847</v>
      </c>
      <c r="B7401" s="1" t="s">
        <v>57</v>
      </c>
      <c r="C7401" s="1" t="s">
        <v>21</v>
      </c>
      <c r="D7401" s="1" t="s">
        <v>2523</v>
      </c>
      <c r="E7401" s="1" t="s">
        <v>10</v>
      </c>
      <c r="F7401" s="1" t="s">
        <v>1868</v>
      </c>
      <c r="G7401" s="1" t="s">
        <v>1305</v>
      </c>
      <c r="H7401" s="1" t="s">
        <v>306</v>
      </c>
      <c r="I7401" s="16"/>
      <c r="J7401" s="16"/>
      <c r="K7401" s="16"/>
      <c r="L7401" s="16"/>
      <c r="M7401" s="16"/>
      <c r="N7401" s="16"/>
      <c r="O7401" s="16"/>
      <c r="P7401" s="16"/>
      <c r="Q7401" s="36"/>
      <c r="R7401" s="36"/>
      <c r="S7401" s="16"/>
      <c r="T7401" s="16"/>
      <c r="U7401" s="16"/>
      <c r="V7401" s="1" t="s">
        <v>4330</v>
      </c>
      <c r="W7401" s="1" t="s">
        <v>2551</v>
      </c>
      <c r="X7401" s="5" t="s">
        <v>4351</v>
      </c>
      <c r="Y7401" s="5" t="s">
        <v>2740</v>
      </c>
      <c r="Z7401" s="5" t="s">
        <v>2788</v>
      </c>
      <c r="AA7401" s="5"/>
    </row>
    <row r="7402" spans="1:27" ht="12" customHeight="1" x14ac:dyDescent="0.15">
      <c r="A7402" s="1" t="s">
        <v>1847</v>
      </c>
      <c r="B7402" s="1" t="s">
        <v>57</v>
      </c>
      <c r="C7402" s="1" t="s">
        <v>23</v>
      </c>
      <c r="D7402" s="1" t="s">
        <v>2523</v>
      </c>
      <c r="E7402" s="1" t="s">
        <v>10</v>
      </c>
      <c r="F7402" s="1" t="s">
        <v>1868</v>
      </c>
      <c r="G7402" s="1" t="s">
        <v>22</v>
      </c>
      <c r="H7402" s="1" t="s">
        <v>13</v>
      </c>
      <c r="I7402" s="16"/>
      <c r="J7402" s="16"/>
      <c r="K7402" s="16"/>
      <c r="L7402" s="16"/>
      <c r="M7402" s="16"/>
      <c r="N7402" s="16"/>
      <c r="O7402" s="16"/>
      <c r="P7402" s="16"/>
      <c r="Q7402" s="16"/>
      <c r="R7402" s="16"/>
      <c r="S7402" s="16"/>
      <c r="T7402" s="16"/>
      <c r="U7402" s="16"/>
      <c r="V7402" s="1" t="s">
        <v>4330</v>
      </c>
      <c r="W7402" s="1" t="s">
        <v>2551</v>
      </c>
      <c r="X7402" s="5" t="s">
        <v>4351</v>
      </c>
      <c r="Y7402" s="5" t="s">
        <v>2564</v>
      </c>
      <c r="Z7402" s="5" t="s">
        <v>13</v>
      </c>
      <c r="AA7402" s="5"/>
    </row>
    <row r="7403" spans="1:27" ht="12" customHeight="1" x14ac:dyDescent="0.15">
      <c r="A7403" s="1" t="s">
        <v>1847</v>
      </c>
      <c r="B7403" s="1" t="s">
        <v>57</v>
      </c>
      <c r="C7403" s="1" t="s">
        <v>77</v>
      </c>
      <c r="D7403" s="1" t="s">
        <v>2523</v>
      </c>
      <c r="E7403" s="1" t="s">
        <v>10</v>
      </c>
      <c r="F7403" s="1" t="s">
        <v>1868</v>
      </c>
      <c r="G7403" s="1" t="s">
        <v>24</v>
      </c>
      <c r="H7403" s="1" t="s">
        <v>13</v>
      </c>
      <c r="I7403" s="16"/>
      <c r="J7403" s="16"/>
      <c r="K7403" s="16"/>
      <c r="L7403" s="16"/>
      <c r="M7403" s="16"/>
      <c r="N7403" s="16"/>
      <c r="O7403" s="16"/>
      <c r="P7403" s="16"/>
      <c r="Q7403" s="36"/>
      <c r="R7403" s="36"/>
      <c r="S7403" s="16"/>
      <c r="T7403" s="16"/>
      <c r="U7403" s="16"/>
      <c r="V7403" s="1" t="s">
        <v>4330</v>
      </c>
      <c r="W7403" s="1" t="s">
        <v>2551</v>
      </c>
      <c r="X7403" s="5" t="s">
        <v>4351</v>
      </c>
      <c r="Y7403" s="5" t="s">
        <v>2559</v>
      </c>
      <c r="Z7403" s="5" t="s">
        <v>13</v>
      </c>
      <c r="AA7403" s="5"/>
    </row>
    <row r="7404" spans="1:27" ht="12" customHeight="1" x14ac:dyDescent="0.15">
      <c r="A7404" s="1" t="s">
        <v>1847</v>
      </c>
      <c r="B7404" s="1" t="s">
        <v>61</v>
      </c>
      <c r="C7404" s="1" t="s">
        <v>9</v>
      </c>
      <c r="D7404" s="1" t="s">
        <v>2523</v>
      </c>
      <c r="E7404" s="1" t="s">
        <v>10</v>
      </c>
      <c r="F7404" s="1" t="s">
        <v>1869</v>
      </c>
      <c r="G7404" s="1" t="s">
        <v>12</v>
      </c>
      <c r="H7404" s="1" t="s">
        <v>13</v>
      </c>
      <c r="I7404" s="16"/>
      <c r="J7404" s="16"/>
      <c r="K7404" s="16"/>
      <c r="L7404" s="16"/>
      <c r="M7404" s="16"/>
      <c r="N7404" s="16"/>
      <c r="O7404" s="16"/>
      <c r="P7404" s="16"/>
      <c r="Q7404" s="16"/>
      <c r="R7404" s="16"/>
      <c r="S7404" s="16"/>
      <c r="T7404" s="16"/>
      <c r="U7404" s="16"/>
      <c r="V7404" s="1" t="s">
        <v>4330</v>
      </c>
      <c r="W7404" s="1" t="s">
        <v>2551</v>
      </c>
      <c r="X7404" s="5" t="s">
        <v>4352</v>
      </c>
      <c r="Y7404" s="5" t="s">
        <v>2553</v>
      </c>
      <c r="Z7404" s="5" t="s">
        <v>13</v>
      </c>
      <c r="AA7404" s="5"/>
    </row>
    <row r="7405" spans="1:27" ht="12" customHeight="1" x14ac:dyDescent="0.15">
      <c r="A7405" s="1" t="s">
        <v>1847</v>
      </c>
      <c r="B7405" s="1" t="s">
        <v>61</v>
      </c>
      <c r="C7405" s="1" t="s">
        <v>15</v>
      </c>
      <c r="D7405" s="1" t="s">
        <v>2523</v>
      </c>
      <c r="E7405" s="1" t="s">
        <v>10</v>
      </c>
      <c r="F7405" s="1" t="s">
        <v>1869</v>
      </c>
      <c r="G7405" s="1" t="s">
        <v>16</v>
      </c>
      <c r="H7405" s="1" t="s">
        <v>13</v>
      </c>
      <c r="I7405" s="16"/>
      <c r="J7405" s="16"/>
      <c r="K7405" s="16"/>
      <c r="L7405" s="16"/>
      <c r="M7405" s="16"/>
      <c r="N7405" s="16"/>
      <c r="O7405" s="16"/>
      <c r="P7405" s="16"/>
      <c r="Q7405" s="16"/>
      <c r="R7405" s="16"/>
      <c r="S7405" s="16"/>
      <c r="T7405" s="16"/>
      <c r="U7405" s="16"/>
      <c r="V7405" s="1" t="s">
        <v>4330</v>
      </c>
      <c r="W7405" s="1" t="s">
        <v>2551</v>
      </c>
      <c r="X7405" s="5" t="s">
        <v>4352</v>
      </c>
      <c r="Y7405" s="5" t="s">
        <v>2561</v>
      </c>
      <c r="Z7405" s="5" t="s">
        <v>13</v>
      </c>
      <c r="AA7405" s="5"/>
    </row>
    <row r="7406" spans="1:27" ht="12" customHeight="1" x14ac:dyDescent="0.15">
      <c r="A7406" s="1" t="s">
        <v>1847</v>
      </c>
      <c r="B7406" s="1" t="s">
        <v>61</v>
      </c>
      <c r="C7406" s="1" t="s">
        <v>17</v>
      </c>
      <c r="D7406" s="1" t="s">
        <v>2523</v>
      </c>
      <c r="E7406" s="1" t="s">
        <v>10</v>
      </c>
      <c r="F7406" s="1" t="s">
        <v>1869</v>
      </c>
      <c r="G7406" s="1" t="s">
        <v>18</v>
      </c>
      <c r="H7406" s="1" t="s">
        <v>13</v>
      </c>
      <c r="I7406" s="16"/>
      <c r="J7406" s="16"/>
      <c r="K7406" s="16"/>
      <c r="L7406" s="16"/>
      <c r="M7406" s="16"/>
      <c r="N7406" s="16"/>
      <c r="O7406" s="16"/>
      <c r="P7406" s="16"/>
      <c r="Q7406" s="16"/>
      <c r="R7406" s="16"/>
      <c r="S7406" s="16"/>
      <c r="T7406" s="16"/>
      <c r="U7406" s="16"/>
      <c r="V7406" s="1" t="s">
        <v>4330</v>
      </c>
      <c r="W7406" s="1" t="s">
        <v>2551</v>
      </c>
      <c r="X7406" s="5" t="s">
        <v>4352</v>
      </c>
      <c r="Y7406" s="5" t="s">
        <v>2562</v>
      </c>
      <c r="Z7406" s="5" t="s">
        <v>13</v>
      </c>
      <c r="AA7406" s="5"/>
    </row>
    <row r="7407" spans="1:27" ht="12" customHeight="1" x14ac:dyDescent="0.15">
      <c r="A7407" s="1" t="s">
        <v>1847</v>
      </c>
      <c r="B7407" s="1" t="s">
        <v>61</v>
      </c>
      <c r="C7407" s="1" t="s">
        <v>19</v>
      </c>
      <c r="D7407" s="1" t="s">
        <v>2523</v>
      </c>
      <c r="E7407" s="1" t="s">
        <v>10</v>
      </c>
      <c r="F7407" s="1" t="s">
        <v>1869</v>
      </c>
      <c r="G7407" s="1" t="s">
        <v>242</v>
      </c>
      <c r="H7407" s="1" t="s">
        <v>13</v>
      </c>
      <c r="I7407" s="16"/>
      <c r="J7407" s="16"/>
      <c r="K7407" s="16"/>
      <c r="L7407" s="16"/>
      <c r="M7407" s="16"/>
      <c r="N7407" s="16"/>
      <c r="O7407" s="16"/>
      <c r="P7407" s="16"/>
      <c r="Q7407" s="16"/>
      <c r="R7407" s="16"/>
      <c r="S7407" s="16"/>
      <c r="T7407" s="16"/>
      <c r="U7407" s="16"/>
      <c r="V7407" s="1" t="s">
        <v>4330</v>
      </c>
      <c r="W7407" s="1" t="s">
        <v>2551</v>
      </c>
      <c r="X7407" s="5" t="s">
        <v>4352</v>
      </c>
      <c r="Y7407" s="5" t="s">
        <v>2557</v>
      </c>
      <c r="Z7407" s="5" t="s">
        <v>13</v>
      </c>
      <c r="AA7407" s="5"/>
    </row>
    <row r="7408" spans="1:27" ht="12" customHeight="1" x14ac:dyDescent="0.15">
      <c r="A7408" s="1" t="s">
        <v>1847</v>
      </c>
      <c r="B7408" s="1" t="s">
        <v>61</v>
      </c>
      <c r="C7408" s="1" t="s">
        <v>21</v>
      </c>
      <c r="D7408" s="1" t="s">
        <v>2523</v>
      </c>
      <c r="E7408" s="1" t="s">
        <v>10</v>
      </c>
      <c r="F7408" s="1" t="s">
        <v>1869</v>
      </c>
      <c r="G7408" s="1" t="s">
        <v>1305</v>
      </c>
      <c r="H7408" s="1" t="s">
        <v>306</v>
      </c>
      <c r="I7408" s="16"/>
      <c r="J7408" s="16"/>
      <c r="K7408" s="16"/>
      <c r="L7408" s="16"/>
      <c r="M7408" s="16"/>
      <c r="N7408" s="16"/>
      <c r="O7408" s="16"/>
      <c r="P7408" s="16"/>
      <c r="Q7408" s="16"/>
      <c r="R7408" s="16"/>
      <c r="S7408" s="16"/>
      <c r="T7408" s="16"/>
      <c r="U7408" s="16"/>
      <c r="V7408" s="1" t="s">
        <v>4330</v>
      </c>
      <c r="W7408" s="1" t="s">
        <v>2551</v>
      </c>
      <c r="X7408" s="5" t="s">
        <v>4352</v>
      </c>
      <c r="Y7408" s="5" t="s">
        <v>2740</v>
      </c>
      <c r="Z7408" s="5" t="s">
        <v>2788</v>
      </c>
      <c r="AA7408" s="5"/>
    </row>
    <row r="7409" spans="1:27" ht="12" customHeight="1" x14ac:dyDescent="0.15">
      <c r="A7409" s="1" t="s">
        <v>1847</v>
      </c>
      <c r="B7409" s="1" t="s">
        <v>61</v>
      </c>
      <c r="C7409" s="1" t="s">
        <v>23</v>
      </c>
      <c r="D7409" s="1" t="s">
        <v>2523</v>
      </c>
      <c r="E7409" s="1" t="s">
        <v>10</v>
      </c>
      <c r="F7409" s="1" t="s">
        <v>1869</v>
      </c>
      <c r="G7409" s="1" t="s">
        <v>22</v>
      </c>
      <c r="H7409" s="1" t="s">
        <v>13</v>
      </c>
      <c r="I7409" s="16"/>
      <c r="J7409" s="16"/>
      <c r="K7409" s="16"/>
      <c r="L7409" s="16"/>
      <c r="M7409" s="16"/>
      <c r="N7409" s="16"/>
      <c r="O7409" s="16"/>
      <c r="P7409" s="16"/>
      <c r="Q7409" s="16"/>
      <c r="R7409" s="16"/>
      <c r="S7409" s="16"/>
      <c r="T7409" s="16"/>
      <c r="U7409" s="16"/>
      <c r="V7409" s="1" t="s">
        <v>4330</v>
      </c>
      <c r="W7409" s="1" t="s">
        <v>2551</v>
      </c>
      <c r="X7409" s="5" t="s">
        <v>4352</v>
      </c>
      <c r="Y7409" s="5" t="s">
        <v>2564</v>
      </c>
      <c r="Z7409" s="5" t="s">
        <v>13</v>
      </c>
      <c r="AA7409" s="5"/>
    </row>
    <row r="7410" spans="1:27" ht="12" customHeight="1" x14ac:dyDescent="0.15">
      <c r="A7410" s="1" t="s">
        <v>1847</v>
      </c>
      <c r="B7410" s="1" t="s">
        <v>61</v>
      </c>
      <c r="C7410" s="1" t="s">
        <v>77</v>
      </c>
      <c r="D7410" s="1" t="s">
        <v>2523</v>
      </c>
      <c r="E7410" s="1" t="s">
        <v>10</v>
      </c>
      <c r="F7410" s="1" t="s">
        <v>1869</v>
      </c>
      <c r="G7410" s="1" t="s">
        <v>24</v>
      </c>
      <c r="H7410" s="1" t="s">
        <v>13</v>
      </c>
      <c r="I7410" s="16"/>
      <c r="J7410" s="16"/>
      <c r="K7410" s="16"/>
      <c r="L7410" s="16"/>
      <c r="M7410" s="16"/>
      <c r="N7410" s="16"/>
      <c r="O7410" s="16"/>
      <c r="P7410" s="16"/>
      <c r="Q7410" s="16"/>
      <c r="R7410" s="16"/>
      <c r="S7410" s="16"/>
      <c r="T7410" s="16"/>
      <c r="U7410" s="16"/>
      <c r="V7410" s="1" t="s">
        <v>4330</v>
      </c>
      <c r="W7410" s="1" t="s">
        <v>2551</v>
      </c>
      <c r="X7410" s="5" t="s">
        <v>4352</v>
      </c>
      <c r="Y7410" s="5" t="s">
        <v>2559</v>
      </c>
      <c r="Z7410" s="5" t="s">
        <v>13</v>
      </c>
      <c r="AA7410" s="5"/>
    </row>
    <row r="7411" spans="1:27" ht="12" customHeight="1" x14ac:dyDescent="0.15">
      <c r="A7411" s="1" t="s">
        <v>1847</v>
      </c>
      <c r="B7411" s="1" t="s">
        <v>154</v>
      </c>
      <c r="C7411" s="1" t="s">
        <v>9</v>
      </c>
      <c r="D7411" s="1" t="s">
        <v>2523</v>
      </c>
      <c r="E7411" s="1" t="s">
        <v>10</v>
      </c>
      <c r="F7411" s="1" t="s">
        <v>1870</v>
      </c>
      <c r="G7411" s="1" t="s">
        <v>12</v>
      </c>
      <c r="H7411" s="1" t="s">
        <v>13</v>
      </c>
      <c r="I7411" s="16"/>
      <c r="J7411" s="16"/>
      <c r="K7411" s="16"/>
      <c r="L7411" s="16"/>
      <c r="M7411" s="16"/>
      <c r="N7411" s="16"/>
      <c r="O7411" s="16"/>
      <c r="P7411" s="16"/>
      <c r="Q7411" s="16"/>
      <c r="R7411" s="16"/>
      <c r="S7411" s="16"/>
      <c r="T7411" s="16"/>
      <c r="U7411" s="16"/>
      <c r="V7411" s="1" t="s">
        <v>4330</v>
      </c>
      <c r="W7411" s="1" t="s">
        <v>2551</v>
      </c>
      <c r="X7411" s="5" t="s">
        <v>4353</v>
      </c>
      <c r="Y7411" s="5" t="s">
        <v>2553</v>
      </c>
      <c r="Z7411" s="5" t="s">
        <v>13</v>
      </c>
      <c r="AA7411" s="5"/>
    </row>
    <row r="7412" spans="1:27" ht="12" customHeight="1" x14ac:dyDescent="0.15">
      <c r="A7412" s="1" t="s">
        <v>1847</v>
      </c>
      <c r="B7412" s="1" t="s">
        <v>154</v>
      </c>
      <c r="C7412" s="1" t="s">
        <v>15</v>
      </c>
      <c r="D7412" s="1" t="s">
        <v>2523</v>
      </c>
      <c r="E7412" s="1" t="s">
        <v>10</v>
      </c>
      <c r="F7412" s="1" t="s">
        <v>1870</v>
      </c>
      <c r="G7412" s="1" t="s">
        <v>16</v>
      </c>
      <c r="H7412" s="1" t="s">
        <v>13</v>
      </c>
      <c r="I7412" s="16"/>
      <c r="J7412" s="16"/>
      <c r="K7412" s="16"/>
      <c r="L7412" s="16"/>
      <c r="M7412" s="16"/>
      <c r="N7412" s="16"/>
      <c r="O7412" s="16"/>
      <c r="P7412" s="16"/>
      <c r="Q7412" s="16"/>
      <c r="R7412" s="16"/>
      <c r="S7412" s="16"/>
      <c r="T7412" s="16"/>
      <c r="U7412" s="16"/>
      <c r="V7412" s="1" t="s">
        <v>4330</v>
      </c>
      <c r="W7412" s="1" t="s">
        <v>2551</v>
      </c>
      <c r="X7412" s="5" t="s">
        <v>4353</v>
      </c>
      <c r="Y7412" s="5" t="s">
        <v>2561</v>
      </c>
      <c r="Z7412" s="5" t="s">
        <v>13</v>
      </c>
      <c r="AA7412" s="5"/>
    </row>
    <row r="7413" spans="1:27" ht="12" customHeight="1" x14ac:dyDescent="0.15">
      <c r="A7413" s="1" t="s">
        <v>1847</v>
      </c>
      <c r="B7413" s="1" t="s">
        <v>154</v>
      </c>
      <c r="C7413" s="1" t="s">
        <v>17</v>
      </c>
      <c r="D7413" s="1" t="s">
        <v>2523</v>
      </c>
      <c r="E7413" s="1" t="s">
        <v>10</v>
      </c>
      <c r="F7413" s="1" t="s">
        <v>1870</v>
      </c>
      <c r="G7413" s="1" t="s">
        <v>18</v>
      </c>
      <c r="H7413" s="1" t="s">
        <v>13</v>
      </c>
      <c r="I7413" s="16"/>
      <c r="J7413" s="16"/>
      <c r="K7413" s="16"/>
      <c r="L7413" s="16"/>
      <c r="M7413" s="16"/>
      <c r="N7413" s="16"/>
      <c r="O7413" s="16"/>
      <c r="P7413" s="16"/>
      <c r="Q7413" s="16"/>
      <c r="R7413" s="16"/>
      <c r="S7413" s="16"/>
      <c r="T7413" s="16"/>
      <c r="U7413" s="16"/>
      <c r="V7413" s="1" t="s">
        <v>4330</v>
      </c>
      <c r="W7413" s="1" t="s">
        <v>2551</v>
      </c>
      <c r="X7413" s="5" t="s">
        <v>4353</v>
      </c>
      <c r="Y7413" s="5" t="s">
        <v>2562</v>
      </c>
      <c r="Z7413" s="5" t="s">
        <v>13</v>
      </c>
      <c r="AA7413" s="5"/>
    </row>
    <row r="7414" spans="1:27" ht="12" customHeight="1" x14ac:dyDescent="0.15">
      <c r="A7414" s="1" t="s">
        <v>1847</v>
      </c>
      <c r="B7414" s="1" t="s">
        <v>154</v>
      </c>
      <c r="C7414" s="1" t="s">
        <v>19</v>
      </c>
      <c r="D7414" s="1" t="s">
        <v>2523</v>
      </c>
      <c r="E7414" s="1" t="s">
        <v>10</v>
      </c>
      <c r="F7414" s="1" t="s">
        <v>1870</v>
      </c>
      <c r="G7414" s="1" t="s">
        <v>242</v>
      </c>
      <c r="H7414" s="1" t="s">
        <v>13</v>
      </c>
      <c r="I7414" s="16"/>
      <c r="J7414" s="16"/>
      <c r="K7414" s="16"/>
      <c r="L7414" s="16"/>
      <c r="M7414" s="16"/>
      <c r="N7414" s="16"/>
      <c r="O7414" s="16"/>
      <c r="P7414" s="16"/>
      <c r="Q7414" s="16"/>
      <c r="R7414" s="16"/>
      <c r="S7414" s="16"/>
      <c r="T7414" s="16"/>
      <c r="U7414" s="16"/>
      <c r="V7414" s="1" t="s">
        <v>4330</v>
      </c>
      <c r="W7414" s="1" t="s">
        <v>2551</v>
      </c>
      <c r="X7414" s="5" t="s">
        <v>4353</v>
      </c>
      <c r="Y7414" s="5" t="s">
        <v>2557</v>
      </c>
      <c r="Z7414" s="5" t="s">
        <v>13</v>
      </c>
      <c r="AA7414" s="5"/>
    </row>
    <row r="7415" spans="1:27" ht="12" customHeight="1" x14ac:dyDescent="0.15">
      <c r="A7415" s="1" t="s">
        <v>1847</v>
      </c>
      <c r="B7415" s="1" t="s">
        <v>154</v>
      </c>
      <c r="C7415" s="1" t="s">
        <v>21</v>
      </c>
      <c r="D7415" s="1" t="s">
        <v>2523</v>
      </c>
      <c r="E7415" s="1" t="s">
        <v>10</v>
      </c>
      <c r="F7415" s="1" t="s">
        <v>1870</v>
      </c>
      <c r="G7415" s="1" t="s">
        <v>1305</v>
      </c>
      <c r="H7415" s="1" t="s">
        <v>306</v>
      </c>
      <c r="I7415" s="16"/>
      <c r="J7415" s="16"/>
      <c r="K7415" s="16"/>
      <c r="L7415" s="16"/>
      <c r="M7415" s="16"/>
      <c r="N7415" s="16"/>
      <c r="O7415" s="16"/>
      <c r="P7415" s="16"/>
      <c r="Q7415" s="16"/>
      <c r="R7415" s="16"/>
      <c r="S7415" s="16"/>
      <c r="T7415" s="16"/>
      <c r="U7415" s="16"/>
      <c r="V7415" s="1" t="s">
        <v>4330</v>
      </c>
      <c r="W7415" s="1" t="s">
        <v>2551</v>
      </c>
      <c r="X7415" s="5" t="s">
        <v>4353</v>
      </c>
      <c r="Y7415" s="5" t="s">
        <v>2740</v>
      </c>
      <c r="Z7415" s="5" t="s">
        <v>2788</v>
      </c>
      <c r="AA7415" s="5"/>
    </row>
    <row r="7416" spans="1:27" ht="12" customHeight="1" x14ac:dyDescent="0.15">
      <c r="A7416" s="1" t="s">
        <v>1847</v>
      </c>
      <c r="B7416" s="1" t="s">
        <v>154</v>
      </c>
      <c r="C7416" s="1" t="s">
        <v>23</v>
      </c>
      <c r="D7416" s="1" t="s">
        <v>2523</v>
      </c>
      <c r="E7416" s="1" t="s">
        <v>10</v>
      </c>
      <c r="F7416" s="1" t="s">
        <v>1870</v>
      </c>
      <c r="G7416" s="1" t="s">
        <v>22</v>
      </c>
      <c r="H7416" s="1" t="s">
        <v>13</v>
      </c>
      <c r="I7416" s="16"/>
      <c r="J7416" s="16"/>
      <c r="K7416" s="16"/>
      <c r="L7416" s="16"/>
      <c r="M7416" s="16"/>
      <c r="N7416" s="16"/>
      <c r="O7416" s="16"/>
      <c r="P7416" s="16"/>
      <c r="Q7416" s="16"/>
      <c r="R7416" s="16"/>
      <c r="S7416" s="16"/>
      <c r="T7416" s="16"/>
      <c r="U7416" s="16"/>
      <c r="V7416" s="1" t="s">
        <v>4330</v>
      </c>
      <c r="W7416" s="1" t="s">
        <v>2551</v>
      </c>
      <c r="X7416" s="5" t="s">
        <v>4353</v>
      </c>
      <c r="Y7416" s="5" t="s">
        <v>2564</v>
      </c>
      <c r="Z7416" s="5" t="s">
        <v>13</v>
      </c>
      <c r="AA7416" s="5"/>
    </row>
    <row r="7417" spans="1:27" ht="12" customHeight="1" x14ac:dyDescent="0.15">
      <c r="A7417" s="1" t="s">
        <v>1847</v>
      </c>
      <c r="B7417" s="1" t="s">
        <v>154</v>
      </c>
      <c r="C7417" s="1" t="s">
        <v>77</v>
      </c>
      <c r="D7417" s="1" t="s">
        <v>2523</v>
      </c>
      <c r="E7417" s="1" t="s">
        <v>10</v>
      </c>
      <c r="F7417" s="1" t="s">
        <v>1870</v>
      </c>
      <c r="G7417" s="1" t="s">
        <v>24</v>
      </c>
      <c r="H7417" s="1" t="s">
        <v>13</v>
      </c>
      <c r="I7417" s="16"/>
      <c r="J7417" s="16"/>
      <c r="K7417" s="16"/>
      <c r="L7417" s="16"/>
      <c r="M7417" s="16"/>
      <c r="N7417" s="16"/>
      <c r="O7417" s="16"/>
      <c r="P7417" s="16"/>
      <c r="Q7417" s="16"/>
      <c r="R7417" s="16"/>
      <c r="S7417" s="16"/>
      <c r="T7417" s="16"/>
      <c r="U7417" s="16"/>
      <c r="V7417" s="1" t="s">
        <v>4330</v>
      </c>
      <c r="W7417" s="1" t="s">
        <v>2551</v>
      </c>
      <c r="X7417" s="5" t="s">
        <v>4353</v>
      </c>
      <c r="Y7417" s="5" t="s">
        <v>2559</v>
      </c>
      <c r="Z7417" s="5" t="s">
        <v>13</v>
      </c>
      <c r="AA7417" s="5"/>
    </row>
    <row r="7418" spans="1:27" ht="12" customHeight="1" x14ac:dyDescent="0.15">
      <c r="A7418" s="1" t="s">
        <v>1847</v>
      </c>
      <c r="B7418" s="1" t="s">
        <v>156</v>
      </c>
      <c r="C7418" s="1" t="s">
        <v>9</v>
      </c>
      <c r="D7418" s="1" t="s">
        <v>2523</v>
      </c>
      <c r="E7418" s="1" t="s">
        <v>10</v>
      </c>
      <c r="F7418" s="1" t="s">
        <v>1871</v>
      </c>
      <c r="G7418" s="1" t="s">
        <v>12</v>
      </c>
      <c r="H7418" s="1" t="s">
        <v>13</v>
      </c>
      <c r="I7418" s="16"/>
      <c r="J7418" s="16"/>
      <c r="K7418" s="16"/>
      <c r="L7418" s="16"/>
      <c r="M7418" s="16"/>
      <c r="N7418" s="16"/>
      <c r="O7418" s="16"/>
      <c r="P7418" s="16"/>
      <c r="Q7418" s="16"/>
      <c r="R7418" s="16"/>
      <c r="S7418" s="16"/>
      <c r="T7418" s="16"/>
      <c r="U7418" s="16"/>
      <c r="V7418" s="1" t="s">
        <v>4330</v>
      </c>
      <c r="W7418" s="1" t="s">
        <v>2551</v>
      </c>
      <c r="X7418" s="5" t="s">
        <v>4354</v>
      </c>
      <c r="Y7418" s="5" t="s">
        <v>2553</v>
      </c>
      <c r="Z7418" s="5" t="s">
        <v>13</v>
      </c>
      <c r="AA7418" s="5"/>
    </row>
    <row r="7419" spans="1:27" ht="12" customHeight="1" x14ac:dyDescent="0.15">
      <c r="A7419" s="1" t="s">
        <v>1847</v>
      </c>
      <c r="B7419" s="1" t="s">
        <v>156</v>
      </c>
      <c r="C7419" s="1" t="s">
        <v>15</v>
      </c>
      <c r="D7419" s="1" t="s">
        <v>2523</v>
      </c>
      <c r="E7419" s="1" t="s">
        <v>10</v>
      </c>
      <c r="F7419" s="1" t="s">
        <v>1871</v>
      </c>
      <c r="G7419" s="1" t="s">
        <v>16</v>
      </c>
      <c r="H7419" s="1" t="s">
        <v>13</v>
      </c>
      <c r="I7419" s="16"/>
      <c r="J7419" s="16"/>
      <c r="K7419" s="16"/>
      <c r="L7419" s="16"/>
      <c r="M7419" s="16"/>
      <c r="N7419" s="16"/>
      <c r="O7419" s="16"/>
      <c r="P7419" s="16"/>
      <c r="Q7419" s="16"/>
      <c r="R7419" s="16"/>
      <c r="S7419" s="16"/>
      <c r="T7419" s="16"/>
      <c r="U7419" s="16"/>
      <c r="V7419" s="1" t="s">
        <v>4330</v>
      </c>
      <c r="W7419" s="1" t="s">
        <v>2551</v>
      </c>
      <c r="X7419" s="5" t="s">
        <v>4354</v>
      </c>
      <c r="Y7419" s="5" t="s">
        <v>2561</v>
      </c>
      <c r="Z7419" s="5" t="s">
        <v>13</v>
      </c>
      <c r="AA7419" s="5"/>
    </row>
    <row r="7420" spans="1:27" ht="12" customHeight="1" x14ac:dyDescent="0.15">
      <c r="A7420" s="1" t="s">
        <v>1847</v>
      </c>
      <c r="B7420" s="1" t="s">
        <v>156</v>
      </c>
      <c r="C7420" s="1" t="s">
        <v>17</v>
      </c>
      <c r="D7420" s="1" t="s">
        <v>2523</v>
      </c>
      <c r="E7420" s="1" t="s">
        <v>10</v>
      </c>
      <c r="F7420" s="1" t="s">
        <v>1871</v>
      </c>
      <c r="G7420" s="1" t="s">
        <v>18</v>
      </c>
      <c r="H7420" s="1" t="s">
        <v>13</v>
      </c>
      <c r="I7420" s="16"/>
      <c r="J7420" s="16"/>
      <c r="K7420" s="16"/>
      <c r="L7420" s="16"/>
      <c r="M7420" s="16"/>
      <c r="N7420" s="16"/>
      <c r="O7420" s="16"/>
      <c r="P7420" s="16"/>
      <c r="Q7420" s="16"/>
      <c r="R7420" s="16"/>
      <c r="S7420" s="16"/>
      <c r="T7420" s="16"/>
      <c r="U7420" s="16"/>
      <c r="V7420" s="1" t="s">
        <v>4330</v>
      </c>
      <c r="W7420" s="1" t="s">
        <v>2551</v>
      </c>
      <c r="X7420" s="5" t="s">
        <v>4354</v>
      </c>
      <c r="Y7420" s="5" t="s">
        <v>2562</v>
      </c>
      <c r="Z7420" s="5" t="s">
        <v>13</v>
      </c>
      <c r="AA7420" s="5"/>
    </row>
    <row r="7421" spans="1:27" ht="12" customHeight="1" x14ac:dyDescent="0.15">
      <c r="A7421" s="1" t="s">
        <v>1847</v>
      </c>
      <c r="B7421" s="1" t="s">
        <v>156</v>
      </c>
      <c r="C7421" s="1" t="s">
        <v>19</v>
      </c>
      <c r="D7421" s="1" t="s">
        <v>2523</v>
      </c>
      <c r="E7421" s="1" t="s">
        <v>10</v>
      </c>
      <c r="F7421" s="1" t="s">
        <v>1871</v>
      </c>
      <c r="G7421" s="1" t="s">
        <v>242</v>
      </c>
      <c r="H7421" s="1" t="s">
        <v>13</v>
      </c>
      <c r="I7421" s="16"/>
      <c r="J7421" s="16"/>
      <c r="K7421" s="16"/>
      <c r="L7421" s="16"/>
      <c r="M7421" s="16"/>
      <c r="N7421" s="16"/>
      <c r="O7421" s="16"/>
      <c r="P7421" s="16"/>
      <c r="Q7421" s="16"/>
      <c r="R7421" s="16"/>
      <c r="S7421" s="16"/>
      <c r="T7421" s="16"/>
      <c r="U7421" s="16"/>
      <c r="V7421" s="1" t="s">
        <v>4330</v>
      </c>
      <c r="W7421" s="1" t="s">
        <v>2551</v>
      </c>
      <c r="X7421" s="5" t="s">
        <v>4354</v>
      </c>
      <c r="Y7421" s="5" t="s">
        <v>2557</v>
      </c>
      <c r="Z7421" s="5" t="s">
        <v>13</v>
      </c>
      <c r="AA7421" s="5"/>
    </row>
    <row r="7422" spans="1:27" ht="12" customHeight="1" x14ac:dyDescent="0.15">
      <c r="A7422" s="1" t="s">
        <v>1847</v>
      </c>
      <c r="B7422" s="1" t="s">
        <v>156</v>
      </c>
      <c r="C7422" s="1" t="s">
        <v>21</v>
      </c>
      <c r="D7422" s="1" t="s">
        <v>2523</v>
      </c>
      <c r="E7422" s="1" t="s">
        <v>10</v>
      </c>
      <c r="F7422" s="1" t="s">
        <v>1871</v>
      </c>
      <c r="G7422" s="1" t="s">
        <v>1305</v>
      </c>
      <c r="H7422" s="1" t="s">
        <v>306</v>
      </c>
      <c r="I7422" s="16"/>
      <c r="J7422" s="16"/>
      <c r="K7422" s="16"/>
      <c r="L7422" s="16"/>
      <c r="M7422" s="16"/>
      <c r="N7422" s="16"/>
      <c r="O7422" s="16"/>
      <c r="P7422" s="16"/>
      <c r="Q7422" s="16"/>
      <c r="R7422" s="16"/>
      <c r="S7422" s="16"/>
      <c r="T7422" s="16"/>
      <c r="U7422" s="16"/>
      <c r="V7422" s="1" t="s">
        <v>4330</v>
      </c>
      <c r="W7422" s="1" t="s">
        <v>2551</v>
      </c>
      <c r="X7422" s="5" t="s">
        <v>4354</v>
      </c>
      <c r="Y7422" s="5" t="s">
        <v>2740</v>
      </c>
      <c r="Z7422" s="5" t="s">
        <v>2788</v>
      </c>
      <c r="AA7422" s="5"/>
    </row>
    <row r="7423" spans="1:27" ht="12" customHeight="1" x14ac:dyDescent="0.15">
      <c r="A7423" s="1" t="s">
        <v>1847</v>
      </c>
      <c r="B7423" s="1" t="s">
        <v>156</v>
      </c>
      <c r="C7423" s="1" t="s">
        <v>23</v>
      </c>
      <c r="D7423" s="1" t="s">
        <v>2523</v>
      </c>
      <c r="E7423" s="1" t="s">
        <v>10</v>
      </c>
      <c r="F7423" s="1" t="s">
        <v>1871</v>
      </c>
      <c r="G7423" s="1" t="s">
        <v>22</v>
      </c>
      <c r="H7423" s="1" t="s">
        <v>13</v>
      </c>
      <c r="I7423" s="16"/>
      <c r="J7423" s="16"/>
      <c r="K7423" s="16"/>
      <c r="L7423" s="16"/>
      <c r="M7423" s="16"/>
      <c r="N7423" s="16"/>
      <c r="O7423" s="16"/>
      <c r="P7423" s="16"/>
      <c r="Q7423" s="16"/>
      <c r="R7423" s="16"/>
      <c r="S7423" s="16"/>
      <c r="T7423" s="16"/>
      <c r="U7423" s="16"/>
      <c r="V7423" s="1" t="s">
        <v>4330</v>
      </c>
      <c r="W7423" s="1" t="s">
        <v>2551</v>
      </c>
      <c r="X7423" s="5" t="s">
        <v>4354</v>
      </c>
      <c r="Y7423" s="5" t="s">
        <v>2564</v>
      </c>
      <c r="Z7423" s="5" t="s">
        <v>13</v>
      </c>
      <c r="AA7423" s="5"/>
    </row>
    <row r="7424" spans="1:27" ht="12" customHeight="1" x14ac:dyDescent="0.15">
      <c r="A7424" s="1" t="s">
        <v>1847</v>
      </c>
      <c r="B7424" s="1" t="s">
        <v>156</v>
      </c>
      <c r="C7424" s="1" t="s">
        <v>77</v>
      </c>
      <c r="D7424" s="1" t="s">
        <v>2523</v>
      </c>
      <c r="E7424" s="1" t="s">
        <v>10</v>
      </c>
      <c r="F7424" s="1" t="s">
        <v>1871</v>
      </c>
      <c r="G7424" s="1" t="s">
        <v>24</v>
      </c>
      <c r="H7424" s="1" t="s">
        <v>13</v>
      </c>
      <c r="I7424" s="16"/>
      <c r="J7424" s="16"/>
      <c r="K7424" s="16"/>
      <c r="L7424" s="16"/>
      <c r="M7424" s="16"/>
      <c r="N7424" s="16"/>
      <c r="O7424" s="16"/>
      <c r="P7424" s="16"/>
      <c r="Q7424" s="16"/>
      <c r="R7424" s="16"/>
      <c r="S7424" s="16"/>
      <c r="T7424" s="16"/>
      <c r="U7424" s="16"/>
      <c r="V7424" s="1" t="s">
        <v>4330</v>
      </c>
      <c r="W7424" s="1" t="s">
        <v>2551</v>
      </c>
      <c r="X7424" s="5" t="s">
        <v>4354</v>
      </c>
      <c r="Y7424" s="5" t="s">
        <v>2559</v>
      </c>
      <c r="Z7424" s="5" t="s">
        <v>13</v>
      </c>
      <c r="AA7424" s="5"/>
    </row>
    <row r="7425" spans="1:27" ht="12" customHeight="1" x14ac:dyDescent="0.15">
      <c r="A7425" s="1" t="s">
        <v>1847</v>
      </c>
      <c r="B7425" s="1" t="s">
        <v>198</v>
      </c>
      <c r="C7425" s="1" t="s">
        <v>9</v>
      </c>
      <c r="D7425" s="1" t="s">
        <v>2523</v>
      </c>
      <c r="E7425" s="1" t="s">
        <v>10</v>
      </c>
      <c r="F7425" s="1" t="s">
        <v>1872</v>
      </c>
      <c r="G7425" s="1" t="s">
        <v>12</v>
      </c>
      <c r="H7425" s="1" t="s">
        <v>13</v>
      </c>
      <c r="I7425" s="16"/>
      <c r="J7425" s="16"/>
      <c r="K7425" s="16"/>
      <c r="L7425" s="16"/>
      <c r="M7425" s="16"/>
      <c r="N7425" s="16"/>
      <c r="O7425" s="16"/>
      <c r="P7425" s="16"/>
      <c r="Q7425" s="16"/>
      <c r="R7425" s="16"/>
      <c r="S7425" s="16"/>
      <c r="T7425" s="16"/>
      <c r="U7425" s="16"/>
      <c r="V7425" s="1" t="s">
        <v>4330</v>
      </c>
      <c r="W7425" s="1" t="s">
        <v>2551</v>
      </c>
      <c r="X7425" s="5" t="s">
        <v>4355</v>
      </c>
      <c r="Y7425" s="5" t="s">
        <v>2553</v>
      </c>
      <c r="Z7425" s="5" t="s">
        <v>13</v>
      </c>
      <c r="AA7425" s="5"/>
    </row>
    <row r="7426" spans="1:27" ht="12" customHeight="1" x14ac:dyDescent="0.15">
      <c r="A7426" s="1" t="s">
        <v>1847</v>
      </c>
      <c r="B7426" s="1" t="s">
        <v>198</v>
      </c>
      <c r="C7426" s="1" t="s">
        <v>15</v>
      </c>
      <c r="D7426" s="1" t="s">
        <v>2523</v>
      </c>
      <c r="E7426" s="1" t="s">
        <v>10</v>
      </c>
      <c r="F7426" s="1" t="s">
        <v>1872</v>
      </c>
      <c r="G7426" s="1" t="s">
        <v>16</v>
      </c>
      <c r="H7426" s="1" t="s">
        <v>13</v>
      </c>
      <c r="I7426" s="16"/>
      <c r="J7426" s="16"/>
      <c r="K7426" s="16"/>
      <c r="L7426" s="16"/>
      <c r="M7426" s="16"/>
      <c r="N7426" s="16"/>
      <c r="O7426" s="16"/>
      <c r="P7426" s="16"/>
      <c r="Q7426" s="16"/>
      <c r="R7426" s="16"/>
      <c r="S7426" s="16"/>
      <c r="T7426" s="16"/>
      <c r="U7426" s="16"/>
      <c r="V7426" s="1" t="s">
        <v>4330</v>
      </c>
      <c r="W7426" s="1" t="s">
        <v>2551</v>
      </c>
      <c r="X7426" s="5" t="s">
        <v>4355</v>
      </c>
      <c r="Y7426" s="5" t="s">
        <v>2561</v>
      </c>
      <c r="Z7426" s="5" t="s">
        <v>13</v>
      </c>
      <c r="AA7426" s="5"/>
    </row>
    <row r="7427" spans="1:27" ht="12" customHeight="1" x14ac:dyDescent="0.15">
      <c r="A7427" s="1" t="s">
        <v>1847</v>
      </c>
      <c r="B7427" s="1" t="s">
        <v>198</v>
      </c>
      <c r="C7427" s="1" t="s">
        <v>17</v>
      </c>
      <c r="D7427" s="1" t="s">
        <v>2523</v>
      </c>
      <c r="E7427" s="1" t="s">
        <v>10</v>
      </c>
      <c r="F7427" s="1" t="s">
        <v>1872</v>
      </c>
      <c r="G7427" s="1" t="s">
        <v>18</v>
      </c>
      <c r="H7427" s="1" t="s">
        <v>13</v>
      </c>
      <c r="I7427" s="16"/>
      <c r="J7427" s="16"/>
      <c r="K7427" s="16"/>
      <c r="L7427" s="16"/>
      <c r="M7427" s="16"/>
      <c r="N7427" s="16"/>
      <c r="O7427" s="16"/>
      <c r="P7427" s="16"/>
      <c r="Q7427" s="16"/>
      <c r="R7427" s="16"/>
      <c r="S7427" s="16"/>
      <c r="T7427" s="16"/>
      <c r="U7427" s="16"/>
      <c r="V7427" s="1" t="s">
        <v>4330</v>
      </c>
      <c r="W7427" s="1" t="s">
        <v>2551</v>
      </c>
      <c r="X7427" s="5" t="s">
        <v>4355</v>
      </c>
      <c r="Y7427" s="5" t="s">
        <v>2562</v>
      </c>
      <c r="Z7427" s="5" t="s">
        <v>13</v>
      </c>
      <c r="AA7427" s="5"/>
    </row>
    <row r="7428" spans="1:27" ht="12" customHeight="1" x14ac:dyDescent="0.15">
      <c r="A7428" s="1" t="s">
        <v>1847</v>
      </c>
      <c r="B7428" s="1" t="s">
        <v>198</v>
      </c>
      <c r="C7428" s="1" t="s">
        <v>19</v>
      </c>
      <c r="D7428" s="1" t="s">
        <v>2523</v>
      </c>
      <c r="E7428" s="1" t="s">
        <v>10</v>
      </c>
      <c r="F7428" s="1" t="s">
        <v>1872</v>
      </c>
      <c r="G7428" s="1" t="s">
        <v>242</v>
      </c>
      <c r="H7428" s="1" t="s">
        <v>13</v>
      </c>
      <c r="I7428" s="16"/>
      <c r="J7428" s="16"/>
      <c r="K7428" s="16"/>
      <c r="L7428" s="16"/>
      <c r="M7428" s="16"/>
      <c r="N7428" s="16"/>
      <c r="O7428" s="16"/>
      <c r="P7428" s="16"/>
      <c r="Q7428" s="16"/>
      <c r="R7428" s="16"/>
      <c r="S7428" s="16"/>
      <c r="T7428" s="16"/>
      <c r="U7428" s="16"/>
      <c r="V7428" s="1" t="s">
        <v>4330</v>
      </c>
      <c r="W7428" s="1" t="s">
        <v>2551</v>
      </c>
      <c r="X7428" s="5" t="s">
        <v>4355</v>
      </c>
      <c r="Y7428" s="5" t="s">
        <v>2557</v>
      </c>
      <c r="Z7428" s="5" t="s">
        <v>13</v>
      </c>
      <c r="AA7428" s="5"/>
    </row>
    <row r="7429" spans="1:27" ht="12" customHeight="1" x14ac:dyDescent="0.15">
      <c r="A7429" s="1" t="s">
        <v>1847</v>
      </c>
      <c r="B7429" s="1" t="s">
        <v>198</v>
      </c>
      <c r="C7429" s="1" t="s">
        <v>21</v>
      </c>
      <c r="D7429" s="1" t="s">
        <v>2523</v>
      </c>
      <c r="E7429" s="1" t="s">
        <v>10</v>
      </c>
      <c r="F7429" s="1" t="s">
        <v>1872</v>
      </c>
      <c r="G7429" s="1" t="s">
        <v>1305</v>
      </c>
      <c r="H7429" s="1" t="s">
        <v>306</v>
      </c>
      <c r="I7429" s="16"/>
      <c r="J7429" s="16"/>
      <c r="K7429" s="16"/>
      <c r="L7429" s="16"/>
      <c r="M7429" s="16"/>
      <c r="N7429" s="16"/>
      <c r="O7429" s="16"/>
      <c r="P7429" s="16"/>
      <c r="Q7429" s="16"/>
      <c r="R7429" s="16"/>
      <c r="S7429" s="16"/>
      <c r="T7429" s="16"/>
      <c r="U7429" s="16"/>
      <c r="V7429" s="1" t="s">
        <v>4330</v>
      </c>
      <c r="W7429" s="1" t="s">
        <v>2551</v>
      </c>
      <c r="X7429" s="5" t="s">
        <v>4355</v>
      </c>
      <c r="Y7429" s="5" t="s">
        <v>2740</v>
      </c>
      <c r="Z7429" s="5" t="s">
        <v>2788</v>
      </c>
      <c r="AA7429" s="5"/>
    </row>
    <row r="7430" spans="1:27" ht="12" customHeight="1" x14ac:dyDescent="0.15">
      <c r="A7430" s="1" t="s">
        <v>1847</v>
      </c>
      <c r="B7430" s="1" t="s">
        <v>198</v>
      </c>
      <c r="C7430" s="1" t="s">
        <v>23</v>
      </c>
      <c r="D7430" s="1" t="s">
        <v>2523</v>
      </c>
      <c r="E7430" s="1" t="s">
        <v>10</v>
      </c>
      <c r="F7430" s="1" t="s">
        <v>1872</v>
      </c>
      <c r="G7430" s="1" t="s">
        <v>22</v>
      </c>
      <c r="H7430" s="1" t="s">
        <v>13</v>
      </c>
      <c r="I7430" s="16"/>
      <c r="J7430" s="16"/>
      <c r="K7430" s="16"/>
      <c r="L7430" s="16"/>
      <c r="M7430" s="16"/>
      <c r="N7430" s="16"/>
      <c r="O7430" s="16"/>
      <c r="P7430" s="16"/>
      <c r="Q7430" s="16"/>
      <c r="R7430" s="16"/>
      <c r="S7430" s="16"/>
      <c r="T7430" s="16"/>
      <c r="U7430" s="16"/>
      <c r="V7430" s="1" t="s">
        <v>4330</v>
      </c>
      <c r="W7430" s="1" t="s">
        <v>2551</v>
      </c>
      <c r="X7430" s="5" t="s">
        <v>4355</v>
      </c>
      <c r="Y7430" s="5" t="s">
        <v>2564</v>
      </c>
      <c r="Z7430" s="5" t="s">
        <v>13</v>
      </c>
      <c r="AA7430" s="5"/>
    </row>
    <row r="7431" spans="1:27" ht="12" customHeight="1" x14ac:dyDescent="0.15">
      <c r="A7431" s="1" t="s">
        <v>1847</v>
      </c>
      <c r="B7431" s="1" t="s">
        <v>198</v>
      </c>
      <c r="C7431" s="1" t="s">
        <v>77</v>
      </c>
      <c r="D7431" s="1" t="s">
        <v>2523</v>
      </c>
      <c r="E7431" s="1" t="s">
        <v>10</v>
      </c>
      <c r="F7431" s="1" t="s">
        <v>1872</v>
      </c>
      <c r="G7431" s="1" t="s">
        <v>24</v>
      </c>
      <c r="H7431" s="1" t="s">
        <v>13</v>
      </c>
      <c r="I7431" s="16"/>
      <c r="J7431" s="16"/>
      <c r="K7431" s="16"/>
      <c r="L7431" s="16"/>
      <c r="M7431" s="16"/>
      <c r="N7431" s="16"/>
      <c r="O7431" s="16"/>
      <c r="P7431" s="16"/>
      <c r="Q7431" s="16"/>
      <c r="R7431" s="16"/>
      <c r="S7431" s="16"/>
      <c r="T7431" s="16"/>
      <c r="U7431" s="16"/>
      <c r="V7431" s="1" t="s">
        <v>4330</v>
      </c>
      <c r="W7431" s="1" t="s">
        <v>2551</v>
      </c>
      <c r="X7431" s="5" t="s">
        <v>4355</v>
      </c>
      <c r="Y7431" s="5" t="s">
        <v>2559</v>
      </c>
      <c r="Z7431" s="5" t="s">
        <v>13</v>
      </c>
      <c r="AA7431" s="5"/>
    </row>
    <row r="7432" spans="1:27" ht="12" customHeight="1" x14ac:dyDescent="0.15">
      <c r="A7432" s="1" t="s">
        <v>1847</v>
      </c>
      <c r="B7432" s="1" t="s">
        <v>200</v>
      </c>
      <c r="C7432" s="1" t="s">
        <v>9</v>
      </c>
      <c r="D7432" s="1" t="s">
        <v>2523</v>
      </c>
      <c r="E7432" s="1" t="s">
        <v>10</v>
      </c>
      <c r="F7432" s="1" t="s">
        <v>1873</v>
      </c>
      <c r="G7432" s="1" t="s">
        <v>12</v>
      </c>
      <c r="H7432" s="1" t="s">
        <v>13</v>
      </c>
      <c r="I7432" s="16"/>
      <c r="J7432" s="16"/>
      <c r="K7432" s="16"/>
      <c r="L7432" s="16"/>
      <c r="M7432" s="16"/>
      <c r="N7432" s="16"/>
      <c r="O7432" s="16"/>
      <c r="P7432" s="16"/>
      <c r="Q7432" s="16"/>
      <c r="R7432" s="16"/>
      <c r="S7432" s="16"/>
      <c r="T7432" s="16"/>
      <c r="U7432" s="16"/>
      <c r="V7432" s="1" t="s">
        <v>4330</v>
      </c>
      <c r="W7432" s="1" t="s">
        <v>2551</v>
      </c>
      <c r="X7432" s="5" t="s">
        <v>4356</v>
      </c>
      <c r="Y7432" s="5" t="s">
        <v>2553</v>
      </c>
      <c r="Z7432" s="5" t="s">
        <v>13</v>
      </c>
      <c r="AA7432" s="5"/>
    </row>
    <row r="7433" spans="1:27" ht="12" customHeight="1" x14ac:dyDescent="0.15">
      <c r="A7433" s="1" t="s">
        <v>1847</v>
      </c>
      <c r="B7433" s="1" t="s">
        <v>200</v>
      </c>
      <c r="C7433" s="1" t="s">
        <v>15</v>
      </c>
      <c r="D7433" s="1" t="s">
        <v>2523</v>
      </c>
      <c r="E7433" s="1" t="s">
        <v>10</v>
      </c>
      <c r="F7433" s="1" t="s">
        <v>1873</v>
      </c>
      <c r="G7433" s="1" t="s">
        <v>16</v>
      </c>
      <c r="H7433" s="1" t="s">
        <v>13</v>
      </c>
      <c r="I7433" s="16"/>
      <c r="J7433" s="16"/>
      <c r="K7433" s="16"/>
      <c r="L7433" s="16"/>
      <c r="M7433" s="16"/>
      <c r="N7433" s="16"/>
      <c r="O7433" s="16"/>
      <c r="P7433" s="16"/>
      <c r="Q7433" s="16"/>
      <c r="R7433" s="16"/>
      <c r="S7433" s="16"/>
      <c r="T7433" s="16"/>
      <c r="U7433" s="16"/>
      <c r="V7433" s="1" t="s">
        <v>4330</v>
      </c>
      <c r="W7433" s="1" t="s">
        <v>2551</v>
      </c>
      <c r="X7433" s="5" t="s">
        <v>4356</v>
      </c>
      <c r="Y7433" s="5" t="s">
        <v>2561</v>
      </c>
      <c r="Z7433" s="5" t="s">
        <v>13</v>
      </c>
      <c r="AA7433" s="5"/>
    </row>
    <row r="7434" spans="1:27" ht="12" customHeight="1" x14ac:dyDescent="0.15">
      <c r="A7434" s="1" t="s">
        <v>1847</v>
      </c>
      <c r="B7434" s="1" t="s">
        <v>200</v>
      </c>
      <c r="C7434" s="1" t="s">
        <v>17</v>
      </c>
      <c r="D7434" s="1" t="s">
        <v>2523</v>
      </c>
      <c r="E7434" s="1" t="s">
        <v>10</v>
      </c>
      <c r="F7434" s="1" t="s">
        <v>1873</v>
      </c>
      <c r="G7434" s="1" t="s">
        <v>18</v>
      </c>
      <c r="H7434" s="1" t="s">
        <v>13</v>
      </c>
      <c r="I7434" s="16"/>
      <c r="J7434" s="16"/>
      <c r="K7434" s="16"/>
      <c r="L7434" s="16"/>
      <c r="M7434" s="16"/>
      <c r="N7434" s="16"/>
      <c r="O7434" s="16"/>
      <c r="P7434" s="16"/>
      <c r="Q7434" s="16"/>
      <c r="R7434" s="16"/>
      <c r="S7434" s="16"/>
      <c r="T7434" s="16"/>
      <c r="U7434" s="16"/>
      <c r="V7434" s="1" t="s">
        <v>4330</v>
      </c>
      <c r="W7434" s="1" t="s">
        <v>2551</v>
      </c>
      <c r="X7434" s="5" t="s">
        <v>4356</v>
      </c>
      <c r="Y7434" s="5" t="s">
        <v>2562</v>
      </c>
      <c r="Z7434" s="5" t="s">
        <v>13</v>
      </c>
      <c r="AA7434" s="5"/>
    </row>
    <row r="7435" spans="1:27" ht="12" customHeight="1" x14ac:dyDescent="0.15">
      <c r="A7435" s="1" t="s">
        <v>1847</v>
      </c>
      <c r="B7435" s="1" t="s">
        <v>200</v>
      </c>
      <c r="C7435" s="1" t="s">
        <v>19</v>
      </c>
      <c r="D7435" s="1" t="s">
        <v>2523</v>
      </c>
      <c r="E7435" s="1" t="s">
        <v>10</v>
      </c>
      <c r="F7435" s="1" t="s">
        <v>1873</v>
      </c>
      <c r="G7435" s="1" t="s">
        <v>242</v>
      </c>
      <c r="H7435" s="1" t="s">
        <v>13</v>
      </c>
      <c r="I7435" s="16"/>
      <c r="J7435" s="16"/>
      <c r="K7435" s="16"/>
      <c r="L7435" s="16"/>
      <c r="M7435" s="16"/>
      <c r="N7435" s="16"/>
      <c r="O7435" s="16"/>
      <c r="P7435" s="16"/>
      <c r="Q7435" s="16"/>
      <c r="R7435" s="16"/>
      <c r="S7435" s="16"/>
      <c r="T7435" s="16"/>
      <c r="U7435" s="16"/>
      <c r="V7435" s="1" t="s">
        <v>4330</v>
      </c>
      <c r="W7435" s="1" t="s">
        <v>2551</v>
      </c>
      <c r="X7435" s="5" t="s">
        <v>4356</v>
      </c>
      <c r="Y7435" s="5" t="s">
        <v>2557</v>
      </c>
      <c r="Z7435" s="5" t="s">
        <v>13</v>
      </c>
      <c r="AA7435" s="5"/>
    </row>
    <row r="7436" spans="1:27" ht="12" customHeight="1" x14ac:dyDescent="0.15">
      <c r="A7436" s="1" t="s">
        <v>1847</v>
      </c>
      <c r="B7436" s="1" t="s">
        <v>200</v>
      </c>
      <c r="C7436" s="1" t="s">
        <v>21</v>
      </c>
      <c r="D7436" s="1" t="s">
        <v>2523</v>
      </c>
      <c r="E7436" s="1" t="s">
        <v>10</v>
      </c>
      <c r="F7436" s="1" t="s">
        <v>1873</v>
      </c>
      <c r="G7436" s="1" t="s">
        <v>1305</v>
      </c>
      <c r="H7436" s="1" t="s">
        <v>306</v>
      </c>
      <c r="I7436" s="16"/>
      <c r="J7436" s="16"/>
      <c r="K7436" s="16"/>
      <c r="L7436" s="16"/>
      <c r="M7436" s="16"/>
      <c r="N7436" s="16"/>
      <c r="O7436" s="16"/>
      <c r="P7436" s="16"/>
      <c r="Q7436" s="16"/>
      <c r="R7436" s="16"/>
      <c r="S7436" s="16"/>
      <c r="T7436" s="16"/>
      <c r="U7436" s="16"/>
      <c r="V7436" s="1" t="s">
        <v>4330</v>
      </c>
      <c r="W7436" s="1" t="s">
        <v>2551</v>
      </c>
      <c r="X7436" s="5" t="s">
        <v>4356</v>
      </c>
      <c r="Y7436" s="5" t="s">
        <v>2740</v>
      </c>
      <c r="Z7436" s="5" t="s">
        <v>2788</v>
      </c>
      <c r="AA7436" s="5"/>
    </row>
    <row r="7437" spans="1:27" ht="12" customHeight="1" x14ac:dyDescent="0.15">
      <c r="A7437" s="1" t="s">
        <v>1847</v>
      </c>
      <c r="B7437" s="1" t="s">
        <v>200</v>
      </c>
      <c r="C7437" s="1" t="s">
        <v>23</v>
      </c>
      <c r="D7437" s="1" t="s">
        <v>2523</v>
      </c>
      <c r="E7437" s="1" t="s">
        <v>10</v>
      </c>
      <c r="F7437" s="1" t="s">
        <v>1873</v>
      </c>
      <c r="G7437" s="1" t="s">
        <v>22</v>
      </c>
      <c r="H7437" s="1" t="s">
        <v>13</v>
      </c>
      <c r="I7437" s="16"/>
      <c r="J7437" s="16"/>
      <c r="K7437" s="16"/>
      <c r="L7437" s="16"/>
      <c r="M7437" s="16"/>
      <c r="N7437" s="16"/>
      <c r="O7437" s="16"/>
      <c r="P7437" s="16"/>
      <c r="Q7437" s="16"/>
      <c r="R7437" s="16"/>
      <c r="S7437" s="16"/>
      <c r="T7437" s="16"/>
      <c r="U7437" s="16"/>
      <c r="V7437" s="1" t="s">
        <v>4330</v>
      </c>
      <c r="W7437" s="1" t="s">
        <v>2551</v>
      </c>
      <c r="X7437" s="5" t="s">
        <v>4356</v>
      </c>
      <c r="Y7437" s="5" t="s">
        <v>2564</v>
      </c>
      <c r="Z7437" s="5" t="s">
        <v>13</v>
      </c>
      <c r="AA7437" s="5"/>
    </row>
    <row r="7438" spans="1:27" ht="12" customHeight="1" x14ac:dyDescent="0.15">
      <c r="A7438" s="1" t="s">
        <v>1847</v>
      </c>
      <c r="B7438" s="1" t="s">
        <v>200</v>
      </c>
      <c r="C7438" s="1" t="s">
        <v>77</v>
      </c>
      <c r="D7438" s="1" t="s">
        <v>2523</v>
      </c>
      <c r="E7438" s="1" t="s">
        <v>10</v>
      </c>
      <c r="F7438" s="1" t="s">
        <v>1873</v>
      </c>
      <c r="G7438" s="1" t="s">
        <v>24</v>
      </c>
      <c r="H7438" s="1" t="s">
        <v>13</v>
      </c>
      <c r="I7438" s="16"/>
      <c r="J7438" s="16"/>
      <c r="K7438" s="16"/>
      <c r="L7438" s="16"/>
      <c r="M7438" s="16"/>
      <c r="N7438" s="16"/>
      <c r="O7438" s="16"/>
      <c r="P7438" s="16"/>
      <c r="Q7438" s="16"/>
      <c r="R7438" s="16"/>
      <c r="S7438" s="16"/>
      <c r="T7438" s="16"/>
      <c r="U7438" s="16"/>
      <c r="V7438" s="1" t="s">
        <v>4330</v>
      </c>
      <c r="W7438" s="1" t="s">
        <v>2551</v>
      </c>
      <c r="X7438" s="5" t="s">
        <v>4356</v>
      </c>
      <c r="Y7438" s="5" t="s">
        <v>2559</v>
      </c>
      <c r="Z7438" s="5" t="s">
        <v>13</v>
      </c>
      <c r="AA7438" s="5"/>
    </row>
    <row r="7439" spans="1:27" ht="12" customHeight="1" x14ac:dyDescent="0.15">
      <c r="A7439" s="1" t="s">
        <v>1847</v>
      </c>
      <c r="B7439" s="1" t="s">
        <v>202</v>
      </c>
      <c r="C7439" s="1" t="s">
        <v>9</v>
      </c>
      <c r="D7439" s="1" t="s">
        <v>2523</v>
      </c>
      <c r="E7439" s="1" t="s">
        <v>10</v>
      </c>
      <c r="F7439" s="1" t="s">
        <v>1874</v>
      </c>
      <c r="G7439" s="1" t="s">
        <v>12</v>
      </c>
      <c r="H7439" s="1" t="s">
        <v>13</v>
      </c>
      <c r="I7439" s="16"/>
      <c r="J7439" s="16"/>
      <c r="K7439" s="16"/>
      <c r="L7439" s="16"/>
      <c r="M7439" s="16"/>
      <c r="N7439" s="16"/>
      <c r="O7439" s="16"/>
      <c r="P7439" s="16"/>
      <c r="Q7439" s="16"/>
      <c r="R7439" s="16"/>
      <c r="S7439" s="16"/>
      <c r="T7439" s="16"/>
      <c r="U7439" s="16"/>
      <c r="V7439" s="1" t="s">
        <v>4330</v>
      </c>
      <c r="W7439" s="1" t="s">
        <v>2551</v>
      </c>
      <c r="X7439" s="5" t="s">
        <v>4357</v>
      </c>
      <c r="Y7439" s="5" t="s">
        <v>2553</v>
      </c>
      <c r="Z7439" s="5" t="s">
        <v>13</v>
      </c>
      <c r="AA7439" s="5"/>
    </row>
    <row r="7440" spans="1:27" ht="12" customHeight="1" x14ac:dyDescent="0.15">
      <c r="A7440" s="1" t="s">
        <v>1847</v>
      </c>
      <c r="B7440" s="1" t="s">
        <v>202</v>
      </c>
      <c r="C7440" s="1" t="s">
        <v>15</v>
      </c>
      <c r="D7440" s="1" t="s">
        <v>2523</v>
      </c>
      <c r="E7440" s="1" t="s">
        <v>10</v>
      </c>
      <c r="F7440" s="1" t="s">
        <v>1874</v>
      </c>
      <c r="G7440" s="1" t="s">
        <v>16</v>
      </c>
      <c r="H7440" s="1" t="s">
        <v>13</v>
      </c>
      <c r="I7440" s="16"/>
      <c r="J7440" s="16"/>
      <c r="K7440" s="16"/>
      <c r="L7440" s="16"/>
      <c r="M7440" s="16"/>
      <c r="N7440" s="16"/>
      <c r="O7440" s="16"/>
      <c r="P7440" s="16"/>
      <c r="Q7440" s="16"/>
      <c r="R7440" s="16"/>
      <c r="S7440" s="16"/>
      <c r="T7440" s="16"/>
      <c r="U7440" s="16"/>
      <c r="V7440" s="1" t="s">
        <v>4330</v>
      </c>
      <c r="W7440" s="1" t="s">
        <v>2551</v>
      </c>
      <c r="X7440" s="5" t="s">
        <v>4357</v>
      </c>
      <c r="Y7440" s="5" t="s">
        <v>2561</v>
      </c>
      <c r="Z7440" s="5" t="s">
        <v>13</v>
      </c>
      <c r="AA7440" s="5"/>
    </row>
    <row r="7441" spans="1:27" ht="12" customHeight="1" x14ac:dyDescent="0.15">
      <c r="A7441" s="1" t="s">
        <v>1847</v>
      </c>
      <c r="B7441" s="1" t="s">
        <v>202</v>
      </c>
      <c r="C7441" s="1" t="s">
        <v>17</v>
      </c>
      <c r="D7441" s="1" t="s">
        <v>2523</v>
      </c>
      <c r="E7441" s="1" t="s">
        <v>10</v>
      </c>
      <c r="F7441" s="1" t="s">
        <v>1874</v>
      </c>
      <c r="G7441" s="1" t="s">
        <v>18</v>
      </c>
      <c r="H7441" s="1" t="s">
        <v>13</v>
      </c>
      <c r="I7441" s="16"/>
      <c r="J7441" s="16"/>
      <c r="K7441" s="16"/>
      <c r="L7441" s="16"/>
      <c r="M7441" s="16"/>
      <c r="N7441" s="16"/>
      <c r="O7441" s="16"/>
      <c r="P7441" s="16"/>
      <c r="Q7441" s="16"/>
      <c r="R7441" s="16"/>
      <c r="S7441" s="16"/>
      <c r="T7441" s="16"/>
      <c r="U7441" s="16"/>
      <c r="V7441" s="1" t="s">
        <v>4330</v>
      </c>
      <c r="W7441" s="1" t="s">
        <v>2551</v>
      </c>
      <c r="X7441" s="5" t="s">
        <v>4357</v>
      </c>
      <c r="Y7441" s="5" t="s">
        <v>2562</v>
      </c>
      <c r="Z7441" s="5" t="s">
        <v>13</v>
      </c>
      <c r="AA7441" s="5"/>
    </row>
    <row r="7442" spans="1:27" ht="12" customHeight="1" x14ac:dyDescent="0.15">
      <c r="A7442" s="1" t="s">
        <v>1847</v>
      </c>
      <c r="B7442" s="1" t="s">
        <v>202</v>
      </c>
      <c r="C7442" s="1" t="s">
        <v>19</v>
      </c>
      <c r="D7442" s="1" t="s">
        <v>2523</v>
      </c>
      <c r="E7442" s="1" t="s">
        <v>10</v>
      </c>
      <c r="F7442" s="1" t="s">
        <v>1874</v>
      </c>
      <c r="G7442" s="1" t="s">
        <v>242</v>
      </c>
      <c r="H7442" s="1" t="s">
        <v>13</v>
      </c>
      <c r="I7442" s="16"/>
      <c r="J7442" s="16"/>
      <c r="K7442" s="16"/>
      <c r="L7442" s="16"/>
      <c r="M7442" s="16"/>
      <c r="N7442" s="16"/>
      <c r="O7442" s="16"/>
      <c r="P7442" s="16"/>
      <c r="Q7442" s="16"/>
      <c r="R7442" s="16"/>
      <c r="S7442" s="16"/>
      <c r="T7442" s="16"/>
      <c r="U7442" s="16"/>
      <c r="V7442" s="1" t="s">
        <v>4330</v>
      </c>
      <c r="W7442" s="1" t="s">
        <v>2551</v>
      </c>
      <c r="X7442" s="5" t="s">
        <v>4357</v>
      </c>
      <c r="Y7442" s="5" t="s">
        <v>2557</v>
      </c>
      <c r="Z7442" s="5" t="s">
        <v>13</v>
      </c>
      <c r="AA7442" s="5"/>
    </row>
    <row r="7443" spans="1:27" ht="12" customHeight="1" x14ac:dyDescent="0.15">
      <c r="A7443" s="1" t="s">
        <v>1847</v>
      </c>
      <c r="B7443" s="1" t="s">
        <v>202</v>
      </c>
      <c r="C7443" s="1" t="s">
        <v>21</v>
      </c>
      <c r="D7443" s="1" t="s">
        <v>2523</v>
      </c>
      <c r="E7443" s="1" t="s">
        <v>10</v>
      </c>
      <c r="F7443" s="1" t="s">
        <v>1874</v>
      </c>
      <c r="G7443" s="1" t="s">
        <v>1305</v>
      </c>
      <c r="H7443" s="1" t="s">
        <v>306</v>
      </c>
      <c r="I7443" s="16"/>
      <c r="J7443" s="16"/>
      <c r="K7443" s="16"/>
      <c r="L7443" s="16"/>
      <c r="M7443" s="16"/>
      <c r="N7443" s="16"/>
      <c r="O7443" s="16"/>
      <c r="P7443" s="16"/>
      <c r="Q7443" s="16"/>
      <c r="R7443" s="16"/>
      <c r="S7443" s="16"/>
      <c r="T7443" s="16"/>
      <c r="U7443" s="16"/>
      <c r="V7443" s="1" t="s">
        <v>4330</v>
      </c>
      <c r="W7443" s="1" t="s">
        <v>2551</v>
      </c>
      <c r="X7443" s="5" t="s">
        <v>4357</v>
      </c>
      <c r="Y7443" s="5" t="s">
        <v>2740</v>
      </c>
      <c r="Z7443" s="5" t="s">
        <v>2788</v>
      </c>
      <c r="AA7443" s="5"/>
    </row>
    <row r="7444" spans="1:27" ht="12" customHeight="1" x14ac:dyDescent="0.15">
      <c r="A7444" s="1" t="s">
        <v>1847</v>
      </c>
      <c r="B7444" s="1" t="s">
        <v>202</v>
      </c>
      <c r="C7444" s="1" t="s">
        <v>23</v>
      </c>
      <c r="D7444" s="1" t="s">
        <v>2523</v>
      </c>
      <c r="E7444" s="1" t="s">
        <v>10</v>
      </c>
      <c r="F7444" s="1" t="s">
        <v>1874</v>
      </c>
      <c r="G7444" s="1" t="s">
        <v>22</v>
      </c>
      <c r="H7444" s="1" t="s">
        <v>13</v>
      </c>
      <c r="I7444" s="16"/>
      <c r="J7444" s="16"/>
      <c r="K7444" s="16"/>
      <c r="L7444" s="16"/>
      <c r="M7444" s="16"/>
      <c r="N7444" s="16"/>
      <c r="O7444" s="16"/>
      <c r="P7444" s="16"/>
      <c r="Q7444" s="16"/>
      <c r="R7444" s="16"/>
      <c r="S7444" s="16"/>
      <c r="T7444" s="16"/>
      <c r="U7444" s="16"/>
      <c r="V7444" s="1" t="s">
        <v>4330</v>
      </c>
      <c r="W7444" s="1" t="s">
        <v>2551</v>
      </c>
      <c r="X7444" s="5" t="s">
        <v>4357</v>
      </c>
      <c r="Y7444" s="5" t="s">
        <v>2564</v>
      </c>
      <c r="Z7444" s="5" t="s">
        <v>13</v>
      </c>
      <c r="AA7444" s="5"/>
    </row>
    <row r="7445" spans="1:27" ht="12" customHeight="1" x14ac:dyDescent="0.15">
      <c r="A7445" s="1" t="s">
        <v>1847</v>
      </c>
      <c r="B7445" s="1" t="s">
        <v>202</v>
      </c>
      <c r="C7445" s="1" t="s">
        <v>77</v>
      </c>
      <c r="D7445" s="1" t="s">
        <v>2523</v>
      </c>
      <c r="E7445" s="1" t="s">
        <v>10</v>
      </c>
      <c r="F7445" s="1" t="s">
        <v>1874</v>
      </c>
      <c r="G7445" s="1" t="s">
        <v>24</v>
      </c>
      <c r="H7445" s="1" t="s">
        <v>13</v>
      </c>
      <c r="I7445" s="16"/>
      <c r="J7445" s="16"/>
      <c r="K7445" s="16"/>
      <c r="L7445" s="16"/>
      <c r="M7445" s="16"/>
      <c r="N7445" s="16"/>
      <c r="O7445" s="16"/>
      <c r="P7445" s="16"/>
      <c r="Q7445" s="16"/>
      <c r="R7445" s="16"/>
      <c r="S7445" s="16"/>
      <c r="T7445" s="16"/>
      <c r="U7445" s="16"/>
      <c r="V7445" s="1" t="s">
        <v>4330</v>
      </c>
      <c r="W7445" s="1" t="s">
        <v>2551</v>
      </c>
      <c r="X7445" s="5" t="s">
        <v>4357</v>
      </c>
      <c r="Y7445" s="5" t="s">
        <v>2559</v>
      </c>
      <c r="Z7445" s="5" t="s">
        <v>13</v>
      </c>
      <c r="AA7445" s="5"/>
    </row>
    <row r="7446" spans="1:27" ht="12" customHeight="1" x14ac:dyDescent="0.15">
      <c r="A7446" s="1" t="s">
        <v>1847</v>
      </c>
      <c r="B7446" s="1" t="s">
        <v>204</v>
      </c>
      <c r="C7446" s="1" t="s">
        <v>9</v>
      </c>
      <c r="D7446" s="1" t="s">
        <v>2523</v>
      </c>
      <c r="E7446" s="1" t="s">
        <v>10</v>
      </c>
      <c r="F7446" s="1" t="s">
        <v>1875</v>
      </c>
      <c r="G7446" s="1" t="s">
        <v>12</v>
      </c>
      <c r="H7446" s="1" t="s">
        <v>13</v>
      </c>
      <c r="I7446" s="16"/>
      <c r="J7446" s="16"/>
      <c r="K7446" s="16"/>
      <c r="L7446" s="16"/>
      <c r="M7446" s="16"/>
      <c r="N7446" s="16"/>
      <c r="O7446" s="16"/>
      <c r="P7446" s="16"/>
      <c r="Q7446" s="16"/>
      <c r="R7446" s="16"/>
      <c r="S7446" s="16"/>
      <c r="T7446" s="16"/>
      <c r="U7446" s="16"/>
      <c r="V7446" s="1" t="s">
        <v>4330</v>
      </c>
      <c r="W7446" s="1" t="s">
        <v>2551</v>
      </c>
      <c r="X7446" s="5" t="s">
        <v>4358</v>
      </c>
      <c r="Y7446" s="5" t="s">
        <v>2553</v>
      </c>
      <c r="Z7446" s="5" t="s">
        <v>13</v>
      </c>
      <c r="AA7446" s="5"/>
    </row>
    <row r="7447" spans="1:27" ht="12" customHeight="1" x14ac:dyDescent="0.15">
      <c r="A7447" s="1" t="s">
        <v>1847</v>
      </c>
      <c r="B7447" s="1" t="s">
        <v>204</v>
      </c>
      <c r="C7447" s="1" t="s">
        <v>15</v>
      </c>
      <c r="D7447" s="1" t="s">
        <v>2523</v>
      </c>
      <c r="E7447" s="1" t="s">
        <v>10</v>
      </c>
      <c r="F7447" s="1" t="s">
        <v>1875</v>
      </c>
      <c r="G7447" s="1" t="s">
        <v>16</v>
      </c>
      <c r="H7447" s="1" t="s">
        <v>13</v>
      </c>
      <c r="I7447" s="16"/>
      <c r="J7447" s="16"/>
      <c r="K7447" s="16"/>
      <c r="L7447" s="16"/>
      <c r="M7447" s="16"/>
      <c r="N7447" s="16"/>
      <c r="O7447" s="16"/>
      <c r="P7447" s="16"/>
      <c r="Q7447" s="16"/>
      <c r="R7447" s="16"/>
      <c r="S7447" s="16"/>
      <c r="T7447" s="16"/>
      <c r="U7447" s="16"/>
      <c r="V7447" s="1" t="s">
        <v>4330</v>
      </c>
      <c r="W7447" s="1" t="s">
        <v>2551</v>
      </c>
      <c r="X7447" s="5" t="s">
        <v>4358</v>
      </c>
      <c r="Y7447" s="5" t="s">
        <v>2561</v>
      </c>
      <c r="Z7447" s="5" t="s">
        <v>13</v>
      </c>
      <c r="AA7447" s="5"/>
    </row>
    <row r="7448" spans="1:27" ht="12" customHeight="1" x14ac:dyDescent="0.15">
      <c r="A7448" s="1" t="s">
        <v>1847</v>
      </c>
      <c r="B7448" s="1" t="s">
        <v>204</v>
      </c>
      <c r="C7448" s="1" t="s">
        <v>17</v>
      </c>
      <c r="D7448" s="1" t="s">
        <v>2523</v>
      </c>
      <c r="E7448" s="1" t="s">
        <v>10</v>
      </c>
      <c r="F7448" s="1" t="s">
        <v>1875</v>
      </c>
      <c r="G7448" s="1" t="s">
        <v>18</v>
      </c>
      <c r="H7448" s="1" t="s">
        <v>13</v>
      </c>
      <c r="I7448" s="16"/>
      <c r="J7448" s="16"/>
      <c r="K7448" s="16"/>
      <c r="L7448" s="16"/>
      <c r="M7448" s="16"/>
      <c r="N7448" s="16"/>
      <c r="O7448" s="16"/>
      <c r="P7448" s="16"/>
      <c r="Q7448" s="16"/>
      <c r="R7448" s="16"/>
      <c r="S7448" s="16"/>
      <c r="T7448" s="16"/>
      <c r="U7448" s="16"/>
      <c r="V7448" s="1" t="s">
        <v>4330</v>
      </c>
      <c r="W7448" s="1" t="s">
        <v>2551</v>
      </c>
      <c r="X7448" s="5" t="s">
        <v>4358</v>
      </c>
      <c r="Y7448" s="5" t="s">
        <v>2562</v>
      </c>
      <c r="Z7448" s="5" t="s">
        <v>13</v>
      </c>
      <c r="AA7448" s="5"/>
    </row>
    <row r="7449" spans="1:27" ht="12" customHeight="1" x14ac:dyDescent="0.15">
      <c r="A7449" s="1" t="s">
        <v>1847</v>
      </c>
      <c r="B7449" s="1" t="s">
        <v>204</v>
      </c>
      <c r="C7449" s="1" t="s">
        <v>19</v>
      </c>
      <c r="D7449" s="1" t="s">
        <v>2523</v>
      </c>
      <c r="E7449" s="1" t="s">
        <v>10</v>
      </c>
      <c r="F7449" s="1" t="s">
        <v>1875</v>
      </c>
      <c r="G7449" s="1" t="s">
        <v>242</v>
      </c>
      <c r="H7449" s="1" t="s">
        <v>13</v>
      </c>
      <c r="I7449" s="16"/>
      <c r="J7449" s="16"/>
      <c r="K7449" s="16"/>
      <c r="L7449" s="16"/>
      <c r="M7449" s="16"/>
      <c r="N7449" s="16"/>
      <c r="O7449" s="16"/>
      <c r="P7449" s="16"/>
      <c r="Q7449" s="16"/>
      <c r="R7449" s="16"/>
      <c r="S7449" s="16"/>
      <c r="T7449" s="16"/>
      <c r="U7449" s="16"/>
      <c r="V7449" s="1" t="s">
        <v>4330</v>
      </c>
      <c r="W7449" s="1" t="s">
        <v>2551</v>
      </c>
      <c r="X7449" s="5" t="s">
        <v>4358</v>
      </c>
      <c r="Y7449" s="5" t="s">
        <v>2557</v>
      </c>
      <c r="Z7449" s="5" t="s">
        <v>13</v>
      </c>
      <c r="AA7449" s="5"/>
    </row>
    <row r="7450" spans="1:27" ht="12" customHeight="1" x14ac:dyDescent="0.15">
      <c r="A7450" s="1" t="s">
        <v>1847</v>
      </c>
      <c r="B7450" s="1" t="s">
        <v>204</v>
      </c>
      <c r="C7450" s="1" t="s">
        <v>21</v>
      </c>
      <c r="D7450" s="1" t="s">
        <v>2523</v>
      </c>
      <c r="E7450" s="1" t="s">
        <v>10</v>
      </c>
      <c r="F7450" s="1" t="s">
        <v>1875</v>
      </c>
      <c r="G7450" s="1" t="s">
        <v>1305</v>
      </c>
      <c r="H7450" s="1" t="s">
        <v>306</v>
      </c>
      <c r="I7450" s="16"/>
      <c r="J7450" s="16"/>
      <c r="K7450" s="16"/>
      <c r="L7450" s="16"/>
      <c r="M7450" s="16"/>
      <c r="N7450" s="16"/>
      <c r="O7450" s="16"/>
      <c r="P7450" s="16"/>
      <c r="Q7450" s="16"/>
      <c r="R7450" s="16"/>
      <c r="S7450" s="16"/>
      <c r="T7450" s="16"/>
      <c r="U7450" s="16"/>
      <c r="V7450" s="1" t="s">
        <v>4330</v>
      </c>
      <c r="W7450" s="1" t="s">
        <v>2551</v>
      </c>
      <c r="X7450" s="5" t="s">
        <v>4358</v>
      </c>
      <c r="Y7450" s="5" t="s">
        <v>2740</v>
      </c>
      <c r="Z7450" s="5" t="s">
        <v>2788</v>
      </c>
      <c r="AA7450" s="5"/>
    </row>
    <row r="7451" spans="1:27" ht="12" customHeight="1" x14ac:dyDescent="0.15">
      <c r="A7451" s="1" t="s">
        <v>1847</v>
      </c>
      <c r="B7451" s="1" t="s">
        <v>204</v>
      </c>
      <c r="C7451" s="1" t="s">
        <v>23</v>
      </c>
      <c r="D7451" s="1" t="s">
        <v>2523</v>
      </c>
      <c r="E7451" s="1" t="s">
        <v>10</v>
      </c>
      <c r="F7451" s="1" t="s">
        <v>1875</v>
      </c>
      <c r="G7451" s="1" t="s">
        <v>22</v>
      </c>
      <c r="H7451" s="1" t="s">
        <v>13</v>
      </c>
      <c r="I7451" s="16"/>
      <c r="J7451" s="16"/>
      <c r="K7451" s="16"/>
      <c r="L7451" s="16"/>
      <c r="M7451" s="16"/>
      <c r="N7451" s="16"/>
      <c r="O7451" s="16"/>
      <c r="P7451" s="16"/>
      <c r="Q7451" s="16"/>
      <c r="R7451" s="16"/>
      <c r="S7451" s="16"/>
      <c r="T7451" s="16"/>
      <c r="U7451" s="16"/>
      <c r="V7451" s="1" t="s">
        <v>4330</v>
      </c>
      <c r="W7451" s="1" t="s">
        <v>2551</v>
      </c>
      <c r="X7451" s="5" t="s">
        <v>4358</v>
      </c>
      <c r="Y7451" s="5" t="s">
        <v>2564</v>
      </c>
      <c r="Z7451" s="5" t="s">
        <v>13</v>
      </c>
      <c r="AA7451" s="5"/>
    </row>
    <row r="7452" spans="1:27" ht="12" customHeight="1" x14ac:dyDescent="0.15">
      <c r="A7452" s="1" t="s">
        <v>1847</v>
      </c>
      <c r="B7452" s="1" t="s">
        <v>204</v>
      </c>
      <c r="C7452" s="1" t="s">
        <v>77</v>
      </c>
      <c r="D7452" s="1" t="s">
        <v>2523</v>
      </c>
      <c r="E7452" s="1" t="s">
        <v>10</v>
      </c>
      <c r="F7452" s="1" t="s">
        <v>1875</v>
      </c>
      <c r="G7452" s="1" t="s">
        <v>24</v>
      </c>
      <c r="H7452" s="1" t="s">
        <v>13</v>
      </c>
      <c r="I7452" s="16"/>
      <c r="J7452" s="16"/>
      <c r="K7452" s="16"/>
      <c r="L7452" s="16"/>
      <c r="M7452" s="16"/>
      <c r="N7452" s="16"/>
      <c r="O7452" s="16"/>
      <c r="P7452" s="16"/>
      <c r="Q7452" s="16"/>
      <c r="R7452" s="16"/>
      <c r="S7452" s="16"/>
      <c r="T7452" s="16"/>
      <c r="U7452" s="16"/>
      <c r="V7452" s="1" t="s">
        <v>4330</v>
      </c>
      <c r="W7452" s="1" t="s">
        <v>2551</v>
      </c>
      <c r="X7452" s="5" t="s">
        <v>4358</v>
      </c>
      <c r="Y7452" s="5" t="s">
        <v>2559</v>
      </c>
      <c r="Z7452" s="5" t="s">
        <v>13</v>
      </c>
      <c r="AA7452" s="5"/>
    </row>
    <row r="7453" spans="1:27" ht="12" customHeight="1" x14ac:dyDescent="0.15">
      <c r="A7453" s="1" t="s">
        <v>1847</v>
      </c>
      <c r="B7453" s="1" t="s">
        <v>206</v>
      </c>
      <c r="C7453" s="1" t="s">
        <v>9</v>
      </c>
      <c r="D7453" s="1" t="s">
        <v>2523</v>
      </c>
      <c r="E7453" s="1" t="s">
        <v>10</v>
      </c>
      <c r="F7453" s="1" t="s">
        <v>1876</v>
      </c>
      <c r="G7453" s="1" t="s">
        <v>12</v>
      </c>
      <c r="H7453" s="1" t="s">
        <v>13</v>
      </c>
      <c r="I7453" s="16"/>
      <c r="J7453" s="16"/>
      <c r="K7453" s="16"/>
      <c r="L7453" s="16"/>
      <c r="M7453" s="16"/>
      <c r="N7453" s="16"/>
      <c r="O7453" s="16"/>
      <c r="P7453" s="16"/>
      <c r="Q7453" s="16"/>
      <c r="R7453" s="16"/>
      <c r="S7453" s="16"/>
      <c r="T7453" s="16"/>
      <c r="U7453" s="16"/>
      <c r="V7453" s="1" t="s">
        <v>4330</v>
      </c>
      <c r="W7453" s="1" t="s">
        <v>2551</v>
      </c>
      <c r="X7453" s="5" t="s">
        <v>4359</v>
      </c>
      <c r="Y7453" s="5" t="s">
        <v>2553</v>
      </c>
      <c r="Z7453" s="5" t="s">
        <v>13</v>
      </c>
      <c r="AA7453" s="5"/>
    </row>
    <row r="7454" spans="1:27" ht="12" customHeight="1" x14ac:dyDescent="0.15">
      <c r="A7454" s="1" t="s">
        <v>1847</v>
      </c>
      <c r="B7454" s="1" t="s">
        <v>206</v>
      </c>
      <c r="C7454" s="1" t="s">
        <v>15</v>
      </c>
      <c r="D7454" s="1" t="s">
        <v>2523</v>
      </c>
      <c r="E7454" s="1" t="s">
        <v>10</v>
      </c>
      <c r="F7454" s="1" t="s">
        <v>1876</v>
      </c>
      <c r="G7454" s="1" t="s">
        <v>16</v>
      </c>
      <c r="H7454" s="1" t="s">
        <v>13</v>
      </c>
      <c r="I7454" s="16"/>
      <c r="J7454" s="16"/>
      <c r="K7454" s="16"/>
      <c r="L7454" s="16"/>
      <c r="M7454" s="16"/>
      <c r="N7454" s="16"/>
      <c r="O7454" s="16"/>
      <c r="P7454" s="16"/>
      <c r="Q7454" s="16"/>
      <c r="R7454" s="16"/>
      <c r="S7454" s="16"/>
      <c r="T7454" s="16"/>
      <c r="U7454" s="16"/>
      <c r="V7454" s="1" t="s">
        <v>4330</v>
      </c>
      <c r="W7454" s="1" t="s">
        <v>2551</v>
      </c>
      <c r="X7454" s="5" t="s">
        <v>4359</v>
      </c>
      <c r="Y7454" s="5" t="s">
        <v>2561</v>
      </c>
      <c r="Z7454" s="5" t="s">
        <v>13</v>
      </c>
      <c r="AA7454" s="5"/>
    </row>
    <row r="7455" spans="1:27" ht="12" customHeight="1" x14ac:dyDescent="0.15">
      <c r="A7455" s="1" t="s">
        <v>1847</v>
      </c>
      <c r="B7455" s="1" t="s">
        <v>206</v>
      </c>
      <c r="C7455" s="1" t="s">
        <v>17</v>
      </c>
      <c r="D7455" s="1" t="s">
        <v>2523</v>
      </c>
      <c r="E7455" s="1" t="s">
        <v>10</v>
      </c>
      <c r="F7455" s="1" t="s">
        <v>1876</v>
      </c>
      <c r="G7455" s="1" t="s">
        <v>18</v>
      </c>
      <c r="H7455" s="1" t="s">
        <v>13</v>
      </c>
      <c r="I7455" s="16"/>
      <c r="J7455" s="16"/>
      <c r="K7455" s="16"/>
      <c r="L7455" s="16"/>
      <c r="M7455" s="16"/>
      <c r="N7455" s="16"/>
      <c r="O7455" s="16"/>
      <c r="P7455" s="16"/>
      <c r="Q7455" s="16"/>
      <c r="R7455" s="16"/>
      <c r="S7455" s="16"/>
      <c r="T7455" s="16"/>
      <c r="U7455" s="16"/>
      <c r="V7455" s="1" t="s">
        <v>4330</v>
      </c>
      <c r="W7455" s="1" t="s">
        <v>2551</v>
      </c>
      <c r="X7455" s="5" t="s">
        <v>4359</v>
      </c>
      <c r="Y7455" s="5" t="s">
        <v>2562</v>
      </c>
      <c r="Z7455" s="5" t="s">
        <v>13</v>
      </c>
      <c r="AA7455" s="5"/>
    </row>
    <row r="7456" spans="1:27" ht="12" customHeight="1" x14ac:dyDescent="0.15">
      <c r="A7456" s="1" t="s">
        <v>1847</v>
      </c>
      <c r="B7456" s="1" t="s">
        <v>206</v>
      </c>
      <c r="C7456" s="1" t="s">
        <v>19</v>
      </c>
      <c r="D7456" s="1" t="s">
        <v>2523</v>
      </c>
      <c r="E7456" s="1" t="s">
        <v>10</v>
      </c>
      <c r="F7456" s="1" t="s">
        <v>1876</v>
      </c>
      <c r="G7456" s="1" t="s">
        <v>242</v>
      </c>
      <c r="H7456" s="1" t="s">
        <v>13</v>
      </c>
      <c r="I7456" s="16"/>
      <c r="J7456" s="16"/>
      <c r="K7456" s="16"/>
      <c r="L7456" s="16"/>
      <c r="M7456" s="16"/>
      <c r="N7456" s="16"/>
      <c r="O7456" s="16"/>
      <c r="P7456" s="16"/>
      <c r="Q7456" s="16"/>
      <c r="R7456" s="16"/>
      <c r="S7456" s="16"/>
      <c r="T7456" s="16"/>
      <c r="U7456" s="16"/>
      <c r="V7456" s="1" t="s">
        <v>4330</v>
      </c>
      <c r="W7456" s="1" t="s">
        <v>2551</v>
      </c>
      <c r="X7456" s="5" t="s">
        <v>4359</v>
      </c>
      <c r="Y7456" s="5" t="s">
        <v>2557</v>
      </c>
      <c r="Z7456" s="5" t="s">
        <v>13</v>
      </c>
      <c r="AA7456" s="5"/>
    </row>
    <row r="7457" spans="1:27" ht="12" customHeight="1" x14ac:dyDescent="0.15">
      <c r="A7457" s="1" t="s">
        <v>1847</v>
      </c>
      <c r="B7457" s="1" t="s">
        <v>206</v>
      </c>
      <c r="C7457" s="1" t="s">
        <v>21</v>
      </c>
      <c r="D7457" s="1" t="s">
        <v>2523</v>
      </c>
      <c r="E7457" s="1" t="s">
        <v>10</v>
      </c>
      <c r="F7457" s="1" t="s">
        <v>1876</v>
      </c>
      <c r="G7457" s="1" t="s">
        <v>1305</v>
      </c>
      <c r="H7457" s="1" t="s">
        <v>306</v>
      </c>
      <c r="I7457" s="16"/>
      <c r="J7457" s="16"/>
      <c r="K7457" s="16"/>
      <c r="L7457" s="16"/>
      <c r="M7457" s="16"/>
      <c r="N7457" s="16"/>
      <c r="O7457" s="16"/>
      <c r="P7457" s="16"/>
      <c r="Q7457" s="16"/>
      <c r="R7457" s="16"/>
      <c r="S7457" s="16"/>
      <c r="T7457" s="16"/>
      <c r="U7457" s="16"/>
      <c r="V7457" s="1" t="s">
        <v>4330</v>
      </c>
      <c r="W7457" s="1" t="s">
        <v>2551</v>
      </c>
      <c r="X7457" s="5" t="s">
        <v>4359</v>
      </c>
      <c r="Y7457" s="5" t="s">
        <v>2740</v>
      </c>
      <c r="Z7457" s="5" t="s">
        <v>2788</v>
      </c>
      <c r="AA7457" s="5"/>
    </row>
    <row r="7458" spans="1:27" ht="12" customHeight="1" x14ac:dyDescent="0.15">
      <c r="A7458" s="1" t="s">
        <v>1847</v>
      </c>
      <c r="B7458" s="1" t="s">
        <v>206</v>
      </c>
      <c r="C7458" s="1" t="s">
        <v>23</v>
      </c>
      <c r="D7458" s="1" t="s">
        <v>2523</v>
      </c>
      <c r="E7458" s="1" t="s">
        <v>10</v>
      </c>
      <c r="F7458" s="1" t="s">
        <v>1876</v>
      </c>
      <c r="G7458" s="1" t="s">
        <v>22</v>
      </c>
      <c r="H7458" s="1" t="s">
        <v>13</v>
      </c>
      <c r="I7458" s="16"/>
      <c r="J7458" s="16"/>
      <c r="K7458" s="16"/>
      <c r="L7458" s="16"/>
      <c r="M7458" s="16"/>
      <c r="N7458" s="16"/>
      <c r="O7458" s="16"/>
      <c r="P7458" s="16"/>
      <c r="Q7458" s="16"/>
      <c r="R7458" s="16"/>
      <c r="S7458" s="16"/>
      <c r="T7458" s="16"/>
      <c r="U7458" s="16"/>
      <c r="V7458" s="1" t="s">
        <v>4330</v>
      </c>
      <c r="W7458" s="1" t="s">
        <v>2551</v>
      </c>
      <c r="X7458" s="5" t="s">
        <v>4359</v>
      </c>
      <c r="Y7458" s="5" t="s">
        <v>2564</v>
      </c>
      <c r="Z7458" s="5" t="s">
        <v>13</v>
      </c>
      <c r="AA7458" s="5"/>
    </row>
    <row r="7459" spans="1:27" ht="12" customHeight="1" x14ac:dyDescent="0.15">
      <c r="A7459" s="1" t="s">
        <v>1847</v>
      </c>
      <c r="B7459" s="1" t="s">
        <v>206</v>
      </c>
      <c r="C7459" s="1" t="s">
        <v>77</v>
      </c>
      <c r="D7459" s="1" t="s">
        <v>2523</v>
      </c>
      <c r="E7459" s="1" t="s">
        <v>10</v>
      </c>
      <c r="F7459" s="1" t="s">
        <v>1876</v>
      </c>
      <c r="G7459" s="1" t="s">
        <v>24</v>
      </c>
      <c r="H7459" s="1" t="s">
        <v>13</v>
      </c>
      <c r="I7459" s="16"/>
      <c r="J7459" s="16"/>
      <c r="K7459" s="16"/>
      <c r="L7459" s="16"/>
      <c r="M7459" s="16"/>
      <c r="N7459" s="16"/>
      <c r="O7459" s="16"/>
      <c r="P7459" s="16"/>
      <c r="Q7459" s="16"/>
      <c r="R7459" s="16"/>
      <c r="S7459" s="16"/>
      <c r="T7459" s="16"/>
      <c r="U7459" s="16"/>
      <c r="V7459" s="1" t="s">
        <v>4330</v>
      </c>
      <c r="W7459" s="1" t="s">
        <v>2551</v>
      </c>
      <c r="X7459" s="5" t="s">
        <v>4359</v>
      </c>
      <c r="Y7459" s="5" t="s">
        <v>2559</v>
      </c>
      <c r="Z7459" s="5" t="s">
        <v>13</v>
      </c>
      <c r="AA7459" s="5"/>
    </row>
    <row r="7460" spans="1:27" ht="12" customHeight="1" x14ac:dyDescent="0.15">
      <c r="A7460" s="1" t="s">
        <v>1847</v>
      </c>
      <c r="B7460" s="1" t="s">
        <v>208</v>
      </c>
      <c r="C7460" s="1" t="s">
        <v>9</v>
      </c>
      <c r="D7460" s="1" t="s">
        <v>2523</v>
      </c>
      <c r="E7460" s="1" t="s">
        <v>10</v>
      </c>
      <c r="F7460" s="1" t="s">
        <v>1877</v>
      </c>
      <c r="G7460" s="1" t="s">
        <v>12</v>
      </c>
      <c r="H7460" s="1" t="s">
        <v>13</v>
      </c>
      <c r="I7460" s="16"/>
      <c r="J7460" s="16"/>
      <c r="K7460" s="16"/>
      <c r="L7460" s="16"/>
      <c r="M7460" s="16"/>
      <c r="N7460" s="16"/>
      <c r="O7460" s="16"/>
      <c r="P7460" s="16"/>
      <c r="Q7460" s="16"/>
      <c r="R7460" s="16"/>
      <c r="S7460" s="16"/>
      <c r="T7460" s="16"/>
      <c r="U7460" s="16"/>
      <c r="V7460" s="1" t="s">
        <v>4330</v>
      </c>
      <c r="W7460" s="1" t="s">
        <v>2551</v>
      </c>
      <c r="X7460" s="5" t="s">
        <v>4360</v>
      </c>
      <c r="Y7460" s="5" t="s">
        <v>2553</v>
      </c>
      <c r="Z7460" s="5" t="s">
        <v>13</v>
      </c>
      <c r="AA7460" s="5"/>
    </row>
    <row r="7461" spans="1:27" ht="12" customHeight="1" x14ac:dyDescent="0.15">
      <c r="A7461" s="1" t="s">
        <v>1847</v>
      </c>
      <c r="B7461" s="1" t="s">
        <v>208</v>
      </c>
      <c r="C7461" s="1" t="s">
        <v>15</v>
      </c>
      <c r="D7461" s="1" t="s">
        <v>2523</v>
      </c>
      <c r="E7461" s="1" t="s">
        <v>10</v>
      </c>
      <c r="F7461" s="1" t="s">
        <v>1877</v>
      </c>
      <c r="G7461" s="1" t="s">
        <v>16</v>
      </c>
      <c r="H7461" s="1" t="s">
        <v>13</v>
      </c>
      <c r="I7461" s="16"/>
      <c r="J7461" s="16"/>
      <c r="K7461" s="16"/>
      <c r="L7461" s="16"/>
      <c r="M7461" s="16"/>
      <c r="N7461" s="16"/>
      <c r="O7461" s="16"/>
      <c r="P7461" s="16"/>
      <c r="Q7461" s="16"/>
      <c r="R7461" s="16"/>
      <c r="S7461" s="16"/>
      <c r="T7461" s="16"/>
      <c r="U7461" s="16"/>
      <c r="V7461" s="1" t="s">
        <v>4330</v>
      </c>
      <c r="W7461" s="1" t="s">
        <v>2551</v>
      </c>
      <c r="X7461" s="5" t="s">
        <v>4360</v>
      </c>
      <c r="Y7461" s="5" t="s">
        <v>2561</v>
      </c>
      <c r="Z7461" s="5" t="s">
        <v>13</v>
      </c>
      <c r="AA7461" s="5"/>
    </row>
    <row r="7462" spans="1:27" ht="12" customHeight="1" x14ac:dyDescent="0.15">
      <c r="A7462" s="1" t="s">
        <v>1847</v>
      </c>
      <c r="B7462" s="1" t="s">
        <v>208</v>
      </c>
      <c r="C7462" s="1" t="s">
        <v>17</v>
      </c>
      <c r="D7462" s="1" t="s">
        <v>2523</v>
      </c>
      <c r="E7462" s="1" t="s">
        <v>10</v>
      </c>
      <c r="F7462" s="1" t="s">
        <v>1877</v>
      </c>
      <c r="G7462" s="1" t="s">
        <v>18</v>
      </c>
      <c r="H7462" s="1" t="s">
        <v>13</v>
      </c>
      <c r="I7462" s="16"/>
      <c r="J7462" s="16"/>
      <c r="K7462" s="16"/>
      <c r="L7462" s="16"/>
      <c r="M7462" s="16"/>
      <c r="N7462" s="16"/>
      <c r="O7462" s="16"/>
      <c r="P7462" s="16"/>
      <c r="Q7462" s="16"/>
      <c r="R7462" s="16"/>
      <c r="S7462" s="16"/>
      <c r="T7462" s="16"/>
      <c r="U7462" s="16"/>
      <c r="V7462" s="1" t="s">
        <v>4330</v>
      </c>
      <c r="W7462" s="1" t="s">
        <v>2551</v>
      </c>
      <c r="X7462" s="5" t="s">
        <v>4360</v>
      </c>
      <c r="Y7462" s="5" t="s">
        <v>2562</v>
      </c>
      <c r="Z7462" s="5" t="s">
        <v>13</v>
      </c>
      <c r="AA7462" s="5"/>
    </row>
    <row r="7463" spans="1:27" ht="12" customHeight="1" x14ac:dyDescent="0.15">
      <c r="A7463" s="1" t="s">
        <v>1847</v>
      </c>
      <c r="B7463" s="1" t="s">
        <v>208</v>
      </c>
      <c r="C7463" s="1" t="s">
        <v>19</v>
      </c>
      <c r="D7463" s="1" t="s">
        <v>2523</v>
      </c>
      <c r="E7463" s="1" t="s">
        <v>10</v>
      </c>
      <c r="F7463" s="1" t="s">
        <v>1877</v>
      </c>
      <c r="G7463" s="1" t="s">
        <v>242</v>
      </c>
      <c r="H7463" s="1" t="s">
        <v>13</v>
      </c>
      <c r="I7463" s="16"/>
      <c r="J7463" s="16"/>
      <c r="K7463" s="16"/>
      <c r="L7463" s="16"/>
      <c r="M7463" s="16"/>
      <c r="N7463" s="16"/>
      <c r="O7463" s="16"/>
      <c r="P7463" s="16"/>
      <c r="Q7463" s="16"/>
      <c r="R7463" s="16"/>
      <c r="S7463" s="16"/>
      <c r="T7463" s="16"/>
      <c r="U7463" s="16"/>
      <c r="V7463" s="1" t="s">
        <v>4330</v>
      </c>
      <c r="W7463" s="1" t="s">
        <v>2551</v>
      </c>
      <c r="X7463" s="5" t="s">
        <v>4360</v>
      </c>
      <c r="Y7463" s="5" t="s">
        <v>2557</v>
      </c>
      <c r="Z7463" s="5" t="s">
        <v>13</v>
      </c>
      <c r="AA7463" s="5"/>
    </row>
    <row r="7464" spans="1:27" ht="12" customHeight="1" x14ac:dyDescent="0.15">
      <c r="A7464" s="1" t="s">
        <v>1847</v>
      </c>
      <c r="B7464" s="1" t="s">
        <v>208</v>
      </c>
      <c r="C7464" s="1" t="s">
        <v>21</v>
      </c>
      <c r="D7464" s="1" t="s">
        <v>2523</v>
      </c>
      <c r="E7464" s="1" t="s">
        <v>10</v>
      </c>
      <c r="F7464" s="1" t="s">
        <v>1877</v>
      </c>
      <c r="G7464" s="1" t="s">
        <v>1305</v>
      </c>
      <c r="H7464" s="1" t="s">
        <v>306</v>
      </c>
      <c r="I7464" s="16"/>
      <c r="J7464" s="16"/>
      <c r="K7464" s="16"/>
      <c r="L7464" s="16"/>
      <c r="M7464" s="16"/>
      <c r="N7464" s="16"/>
      <c r="O7464" s="16"/>
      <c r="P7464" s="16"/>
      <c r="Q7464" s="16"/>
      <c r="R7464" s="16"/>
      <c r="S7464" s="16"/>
      <c r="T7464" s="16"/>
      <c r="U7464" s="16"/>
      <c r="V7464" s="1" t="s">
        <v>4330</v>
      </c>
      <c r="W7464" s="1" t="s">
        <v>2551</v>
      </c>
      <c r="X7464" s="5" t="s">
        <v>4360</v>
      </c>
      <c r="Y7464" s="5" t="s">
        <v>2740</v>
      </c>
      <c r="Z7464" s="5" t="s">
        <v>2788</v>
      </c>
      <c r="AA7464" s="5"/>
    </row>
    <row r="7465" spans="1:27" ht="12" customHeight="1" x14ac:dyDescent="0.15">
      <c r="A7465" s="1" t="s">
        <v>1847</v>
      </c>
      <c r="B7465" s="1" t="s">
        <v>208</v>
      </c>
      <c r="C7465" s="1" t="s">
        <v>23</v>
      </c>
      <c r="D7465" s="1" t="s">
        <v>2523</v>
      </c>
      <c r="E7465" s="1" t="s">
        <v>10</v>
      </c>
      <c r="F7465" s="1" t="s">
        <v>1877</v>
      </c>
      <c r="G7465" s="1" t="s">
        <v>22</v>
      </c>
      <c r="H7465" s="1" t="s">
        <v>13</v>
      </c>
      <c r="I7465" s="16"/>
      <c r="J7465" s="16"/>
      <c r="K7465" s="16"/>
      <c r="L7465" s="16"/>
      <c r="M7465" s="16"/>
      <c r="N7465" s="16"/>
      <c r="O7465" s="16"/>
      <c r="P7465" s="16"/>
      <c r="Q7465" s="16"/>
      <c r="R7465" s="16"/>
      <c r="S7465" s="16"/>
      <c r="T7465" s="16"/>
      <c r="U7465" s="16"/>
      <c r="V7465" s="1" t="s">
        <v>4330</v>
      </c>
      <c r="W7465" s="1" t="s">
        <v>2551</v>
      </c>
      <c r="X7465" s="5" t="s">
        <v>4360</v>
      </c>
      <c r="Y7465" s="5" t="s">
        <v>2564</v>
      </c>
      <c r="Z7465" s="5" t="s">
        <v>13</v>
      </c>
      <c r="AA7465" s="5"/>
    </row>
    <row r="7466" spans="1:27" ht="12" customHeight="1" x14ac:dyDescent="0.15">
      <c r="A7466" s="1" t="s">
        <v>1847</v>
      </c>
      <c r="B7466" s="1" t="s">
        <v>208</v>
      </c>
      <c r="C7466" s="1" t="s">
        <v>77</v>
      </c>
      <c r="D7466" s="1" t="s">
        <v>2523</v>
      </c>
      <c r="E7466" s="1" t="s">
        <v>10</v>
      </c>
      <c r="F7466" s="1" t="s">
        <v>1877</v>
      </c>
      <c r="G7466" s="1" t="s">
        <v>24</v>
      </c>
      <c r="H7466" s="1" t="s">
        <v>13</v>
      </c>
      <c r="I7466" s="16"/>
      <c r="J7466" s="16"/>
      <c r="K7466" s="16"/>
      <c r="L7466" s="16"/>
      <c r="M7466" s="16"/>
      <c r="N7466" s="16"/>
      <c r="O7466" s="16"/>
      <c r="P7466" s="16"/>
      <c r="Q7466" s="16"/>
      <c r="R7466" s="16"/>
      <c r="S7466" s="16"/>
      <c r="T7466" s="16"/>
      <c r="U7466" s="16"/>
      <c r="V7466" s="1" t="s">
        <v>4330</v>
      </c>
      <c r="W7466" s="1" t="s">
        <v>2551</v>
      </c>
      <c r="X7466" s="5" t="s">
        <v>4360</v>
      </c>
      <c r="Y7466" s="5" t="s">
        <v>2559</v>
      </c>
      <c r="Z7466" s="5" t="s">
        <v>13</v>
      </c>
      <c r="AA7466" s="5"/>
    </row>
    <row r="7467" spans="1:27" ht="12" customHeight="1" x14ac:dyDescent="0.15">
      <c r="A7467" s="1" t="s">
        <v>1847</v>
      </c>
      <c r="B7467" s="1" t="s">
        <v>62</v>
      </c>
      <c r="C7467" s="1" t="s">
        <v>9</v>
      </c>
      <c r="D7467" s="1" t="s">
        <v>2523</v>
      </c>
      <c r="E7467" s="1" t="s">
        <v>10</v>
      </c>
      <c r="F7467" s="1" t="s">
        <v>1878</v>
      </c>
      <c r="G7467" s="1" t="s">
        <v>12</v>
      </c>
      <c r="H7467" s="1" t="s">
        <v>13</v>
      </c>
      <c r="I7467" s="16"/>
      <c r="J7467" s="16"/>
      <c r="K7467" s="16"/>
      <c r="L7467" s="16"/>
      <c r="M7467" s="16"/>
      <c r="N7467" s="16"/>
      <c r="O7467" s="16"/>
      <c r="P7467" s="16"/>
      <c r="Q7467" s="16"/>
      <c r="R7467" s="16"/>
      <c r="S7467" s="16"/>
      <c r="T7467" s="16"/>
      <c r="U7467" s="16"/>
      <c r="V7467" s="1" t="s">
        <v>4330</v>
      </c>
      <c r="W7467" s="1" t="s">
        <v>2551</v>
      </c>
      <c r="X7467" s="5" t="s">
        <v>4361</v>
      </c>
      <c r="Y7467" s="5" t="s">
        <v>2553</v>
      </c>
      <c r="Z7467" s="5" t="s">
        <v>13</v>
      </c>
      <c r="AA7467" s="5"/>
    </row>
    <row r="7468" spans="1:27" ht="12" customHeight="1" x14ac:dyDescent="0.15">
      <c r="A7468" s="1" t="s">
        <v>1847</v>
      </c>
      <c r="B7468" s="1" t="s">
        <v>62</v>
      </c>
      <c r="C7468" s="1" t="s">
        <v>15</v>
      </c>
      <c r="D7468" s="1" t="s">
        <v>2523</v>
      </c>
      <c r="E7468" s="1" t="s">
        <v>10</v>
      </c>
      <c r="F7468" s="1" t="s">
        <v>1878</v>
      </c>
      <c r="G7468" s="1" t="s">
        <v>16</v>
      </c>
      <c r="H7468" s="1" t="s">
        <v>13</v>
      </c>
      <c r="I7468" s="16"/>
      <c r="J7468" s="16"/>
      <c r="K7468" s="16"/>
      <c r="L7468" s="16"/>
      <c r="M7468" s="16"/>
      <c r="N7468" s="16"/>
      <c r="O7468" s="16"/>
      <c r="P7468" s="16"/>
      <c r="Q7468" s="16"/>
      <c r="R7468" s="16"/>
      <c r="S7468" s="16"/>
      <c r="T7468" s="16"/>
      <c r="U7468" s="16"/>
      <c r="V7468" s="1" t="s">
        <v>4330</v>
      </c>
      <c r="W7468" s="1" t="s">
        <v>2551</v>
      </c>
      <c r="X7468" s="5" t="s">
        <v>4361</v>
      </c>
      <c r="Y7468" s="5" t="s">
        <v>2561</v>
      </c>
      <c r="Z7468" s="5" t="s">
        <v>13</v>
      </c>
      <c r="AA7468" s="5"/>
    </row>
    <row r="7469" spans="1:27" ht="12" customHeight="1" x14ac:dyDescent="0.15">
      <c r="A7469" s="1" t="s">
        <v>1847</v>
      </c>
      <c r="B7469" s="1" t="s">
        <v>62</v>
      </c>
      <c r="C7469" s="1" t="s">
        <v>17</v>
      </c>
      <c r="D7469" s="1" t="s">
        <v>2523</v>
      </c>
      <c r="E7469" s="1" t="s">
        <v>10</v>
      </c>
      <c r="F7469" s="1" t="s">
        <v>1878</v>
      </c>
      <c r="G7469" s="1" t="s">
        <v>18</v>
      </c>
      <c r="H7469" s="1" t="s">
        <v>13</v>
      </c>
      <c r="I7469" s="16"/>
      <c r="J7469" s="16"/>
      <c r="K7469" s="16"/>
      <c r="L7469" s="16"/>
      <c r="M7469" s="16"/>
      <c r="N7469" s="16"/>
      <c r="O7469" s="16"/>
      <c r="P7469" s="16"/>
      <c r="Q7469" s="16"/>
      <c r="R7469" s="16"/>
      <c r="S7469" s="16"/>
      <c r="T7469" s="16"/>
      <c r="U7469" s="16"/>
      <c r="V7469" s="1" t="s">
        <v>4330</v>
      </c>
      <c r="W7469" s="1" t="s">
        <v>2551</v>
      </c>
      <c r="X7469" s="5" t="s">
        <v>4361</v>
      </c>
      <c r="Y7469" s="5" t="s">
        <v>2562</v>
      </c>
      <c r="Z7469" s="5" t="s">
        <v>13</v>
      </c>
      <c r="AA7469" s="5"/>
    </row>
    <row r="7470" spans="1:27" ht="12" customHeight="1" x14ac:dyDescent="0.15">
      <c r="A7470" s="1" t="s">
        <v>1847</v>
      </c>
      <c r="B7470" s="1" t="s">
        <v>62</v>
      </c>
      <c r="C7470" s="1" t="s">
        <v>19</v>
      </c>
      <c r="D7470" s="1" t="s">
        <v>2523</v>
      </c>
      <c r="E7470" s="1" t="s">
        <v>10</v>
      </c>
      <c r="F7470" s="1" t="s">
        <v>1878</v>
      </c>
      <c r="G7470" s="1" t="s">
        <v>242</v>
      </c>
      <c r="H7470" s="1" t="s">
        <v>13</v>
      </c>
      <c r="I7470" s="16"/>
      <c r="J7470" s="16"/>
      <c r="K7470" s="16"/>
      <c r="L7470" s="16"/>
      <c r="M7470" s="16"/>
      <c r="N7470" s="16"/>
      <c r="O7470" s="16"/>
      <c r="P7470" s="16"/>
      <c r="Q7470" s="16"/>
      <c r="R7470" s="16"/>
      <c r="S7470" s="16"/>
      <c r="T7470" s="16"/>
      <c r="U7470" s="16"/>
      <c r="V7470" s="1" t="s">
        <v>4330</v>
      </c>
      <c r="W7470" s="1" t="s">
        <v>2551</v>
      </c>
      <c r="X7470" s="5" t="s">
        <v>4361</v>
      </c>
      <c r="Y7470" s="5" t="s">
        <v>2557</v>
      </c>
      <c r="Z7470" s="5" t="s">
        <v>13</v>
      </c>
      <c r="AA7470" s="5"/>
    </row>
    <row r="7471" spans="1:27" ht="12" customHeight="1" x14ac:dyDescent="0.15">
      <c r="A7471" s="1" t="s">
        <v>1847</v>
      </c>
      <c r="B7471" s="1" t="s">
        <v>62</v>
      </c>
      <c r="C7471" s="1" t="s">
        <v>21</v>
      </c>
      <c r="D7471" s="1" t="s">
        <v>2523</v>
      </c>
      <c r="E7471" s="1" t="s">
        <v>10</v>
      </c>
      <c r="F7471" s="1" t="s">
        <v>1878</v>
      </c>
      <c r="G7471" s="1" t="s">
        <v>1305</v>
      </c>
      <c r="H7471" s="1" t="s">
        <v>306</v>
      </c>
      <c r="I7471" s="16"/>
      <c r="J7471" s="16"/>
      <c r="K7471" s="16"/>
      <c r="L7471" s="16"/>
      <c r="M7471" s="16"/>
      <c r="N7471" s="16"/>
      <c r="O7471" s="16"/>
      <c r="P7471" s="16"/>
      <c r="Q7471" s="16"/>
      <c r="R7471" s="16"/>
      <c r="S7471" s="16"/>
      <c r="T7471" s="16"/>
      <c r="U7471" s="16"/>
      <c r="V7471" s="1" t="s">
        <v>4330</v>
      </c>
      <c r="W7471" s="1" t="s">
        <v>2551</v>
      </c>
      <c r="X7471" s="5" t="s">
        <v>4361</v>
      </c>
      <c r="Y7471" s="5" t="s">
        <v>2740</v>
      </c>
      <c r="Z7471" s="5" t="s">
        <v>2788</v>
      </c>
      <c r="AA7471" s="5"/>
    </row>
    <row r="7472" spans="1:27" ht="12" customHeight="1" x14ac:dyDescent="0.15">
      <c r="A7472" s="1" t="s">
        <v>1847</v>
      </c>
      <c r="B7472" s="1" t="s">
        <v>62</v>
      </c>
      <c r="C7472" s="1" t="s">
        <v>23</v>
      </c>
      <c r="D7472" s="1" t="s">
        <v>2523</v>
      </c>
      <c r="E7472" s="1" t="s">
        <v>10</v>
      </c>
      <c r="F7472" s="1" t="s">
        <v>1878</v>
      </c>
      <c r="G7472" s="1" t="s">
        <v>22</v>
      </c>
      <c r="H7472" s="1" t="s">
        <v>13</v>
      </c>
      <c r="I7472" s="16"/>
      <c r="J7472" s="16"/>
      <c r="K7472" s="16"/>
      <c r="L7472" s="16"/>
      <c r="M7472" s="16"/>
      <c r="N7472" s="16"/>
      <c r="O7472" s="16"/>
      <c r="P7472" s="16"/>
      <c r="Q7472" s="16"/>
      <c r="R7472" s="16"/>
      <c r="S7472" s="16"/>
      <c r="T7472" s="16"/>
      <c r="U7472" s="16"/>
      <c r="V7472" s="1" t="s">
        <v>4330</v>
      </c>
      <c r="W7472" s="1" t="s">
        <v>2551</v>
      </c>
      <c r="X7472" s="5" t="s">
        <v>4361</v>
      </c>
      <c r="Y7472" s="5" t="s">
        <v>2564</v>
      </c>
      <c r="Z7472" s="5" t="s">
        <v>13</v>
      </c>
      <c r="AA7472" s="5"/>
    </row>
    <row r="7473" spans="1:27" ht="12" customHeight="1" x14ac:dyDescent="0.15">
      <c r="A7473" s="1" t="s">
        <v>1847</v>
      </c>
      <c r="B7473" s="1" t="s">
        <v>62</v>
      </c>
      <c r="C7473" s="1" t="s">
        <v>77</v>
      </c>
      <c r="D7473" s="1" t="s">
        <v>2523</v>
      </c>
      <c r="E7473" s="1" t="s">
        <v>10</v>
      </c>
      <c r="F7473" s="1" t="s">
        <v>1878</v>
      </c>
      <c r="G7473" s="1" t="s">
        <v>24</v>
      </c>
      <c r="H7473" s="1" t="s">
        <v>13</v>
      </c>
      <c r="I7473" s="16"/>
      <c r="J7473" s="16"/>
      <c r="K7473" s="16"/>
      <c r="L7473" s="16"/>
      <c r="M7473" s="16"/>
      <c r="N7473" s="16"/>
      <c r="O7473" s="16"/>
      <c r="P7473" s="16"/>
      <c r="Q7473" s="16"/>
      <c r="R7473" s="16"/>
      <c r="S7473" s="16"/>
      <c r="T7473" s="16"/>
      <c r="U7473" s="16"/>
      <c r="V7473" s="1" t="s">
        <v>4330</v>
      </c>
      <c r="W7473" s="1" t="s">
        <v>2551</v>
      </c>
      <c r="X7473" s="5" t="s">
        <v>4361</v>
      </c>
      <c r="Y7473" s="5" t="s">
        <v>2559</v>
      </c>
      <c r="Z7473" s="5" t="s">
        <v>13</v>
      </c>
      <c r="AA7473" s="5"/>
    </row>
    <row r="7474" spans="1:27" ht="12" customHeight="1" x14ac:dyDescent="0.15">
      <c r="A7474" s="1" t="s">
        <v>1847</v>
      </c>
      <c r="B7474" s="1" t="s">
        <v>212</v>
      </c>
      <c r="C7474" s="1" t="s">
        <v>9</v>
      </c>
      <c r="D7474" s="1" t="s">
        <v>2523</v>
      </c>
      <c r="E7474" s="1" t="s">
        <v>213</v>
      </c>
      <c r="F7474" s="1" t="s">
        <v>1879</v>
      </c>
      <c r="G7474" s="1" t="s">
        <v>215</v>
      </c>
      <c r="H7474" s="1" t="s">
        <v>216</v>
      </c>
      <c r="I7474" s="16"/>
      <c r="J7474" s="16"/>
      <c r="K7474" s="16"/>
      <c r="L7474" s="16"/>
      <c r="M7474" s="16"/>
      <c r="N7474" s="16"/>
      <c r="O7474" s="16"/>
      <c r="P7474" s="16"/>
      <c r="Q7474" s="16"/>
      <c r="R7474" s="16"/>
      <c r="S7474" s="16"/>
      <c r="T7474" s="16"/>
      <c r="U7474" s="16"/>
      <c r="V7474" s="1" t="s">
        <v>4330</v>
      </c>
      <c r="W7474" s="1" t="s">
        <v>2717</v>
      </c>
      <c r="X7474" s="5" t="s">
        <v>4362</v>
      </c>
      <c r="Y7474" s="5" t="s">
        <v>2719</v>
      </c>
      <c r="Z7474" s="5" t="s">
        <v>2720</v>
      </c>
      <c r="AA7474" s="5"/>
    </row>
    <row r="7475" spans="1:27" ht="12" customHeight="1" x14ac:dyDescent="0.15">
      <c r="A7475" s="1" t="s">
        <v>1847</v>
      </c>
      <c r="B7475" s="1" t="s">
        <v>285</v>
      </c>
      <c r="C7475" s="1" t="s">
        <v>9</v>
      </c>
      <c r="D7475" s="1" t="s">
        <v>2523</v>
      </c>
      <c r="E7475" s="1" t="s">
        <v>213</v>
      </c>
      <c r="F7475" s="1" t="s">
        <v>286</v>
      </c>
      <c r="G7475" s="1" t="s">
        <v>215</v>
      </c>
      <c r="H7475" s="1" t="s">
        <v>216</v>
      </c>
      <c r="I7475" s="16"/>
      <c r="J7475" s="16"/>
      <c r="K7475" s="16"/>
      <c r="L7475" s="16"/>
      <c r="M7475" s="16"/>
      <c r="N7475" s="16"/>
      <c r="O7475" s="16"/>
      <c r="P7475" s="16"/>
      <c r="Q7475" s="16"/>
      <c r="R7475" s="16"/>
      <c r="S7475" s="16"/>
      <c r="T7475" s="16"/>
      <c r="U7475" s="16"/>
      <c r="V7475" s="1" t="s">
        <v>4330</v>
      </c>
      <c r="W7475" s="1" t="s">
        <v>2717</v>
      </c>
      <c r="X7475" s="5" t="s">
        <v>2816</v>
      </c>
      <c r="Y7475" s="5" t="s">
        <v>2719</v>
      </c>
      <c r="Z7475" s="5" t="s">
        <v>2720</v>
      </c>
      <c r="AA7475" s="5"/>
    </row>
    <row r="7476" spans="1:27" ht="12" customHeight="1" x14ac:dyDescent="0.15">
      <c r="A7476" s="1" t="s">
        <v>1847</v>
      </c>
      <c r="B7476" s="1" t="s">
        <v>219</v>
      </c>
      <c r="C7476" s="1" t="s">
        <v>9</v>
      </c>
      <c r="D7476" s="1" t="s">
        <v>2523</v>
      </c>
      <c r="E7476" s="1" t="s">
        <v>220</v>
      </c>
      <c r="F7476" s="1" t="s">
        <v>1880</v>
      </c>
      <c r="G7476" s="1" t="s">
        <v>220</v>
      </c>
      <c r="H7476" s="1" t="s">
        <v>1632</v>
      </c>
      <c r="I7476" s="16"/>
      <c r="J7476" s="16"/>
      <c r="K7476" s="16"/>
      <c r="L7476" s="16"/>
      <c r="M7476" s="16"/>
      <c r="N7476" s="16"/>
      <c r="O7476" s="16"/>
      <c r="P7476" s="16"/>
      <c r="Q7476" s="16"/>
      <c r="R7476" s="16"/>
      <c r="S7476" s="16"/>
      <c r="T7476" s="16"/>
      <c r="U7476" s="16"/>
      <c r="V7476" s="1" t="s">
        <v>4330</v>
      </c>
      <c r="W7476" s="1" t="s">
        <v>2723</v>
      </c>
      <c r="X7476" s="5" t="s">
        <v>4363</v>
      </c>
      <c r="Y7476" s="5" t="s">
        <v>4107</v>
      </c>
      <c r="Z7476" s="5" t="s">
        <v>4109</v>
      </c>
      <c r="AA7476" s="5"/>
    </row>
    <row r="7477" spans="1:27" ht="12" customHeight="1" x14ac:dyDescent="0.15">
      <c r="A7477" s="1" t="s">
        <v>1847</v>
      </c>
      <c r="B7477" s="1" t="s">
        <v>219</v>
      </c>
      <c r="C7477" s="1" t="s">
        <v>17</v>
      </c>
      <c r="D7477" s="1" t="s">
        <v>2523</v>
      </c>
      <c r="E7477" s="1" t="s">
        <v>220</v>
      </c>
      <c r="F7477" s="1" t="s">
        <v>1880</v>
      </c>
      <c r="G7477" s="1" t="s">
        <v>1132</v>
      </c>
      <c r="H7477" s="1" t="s">
        <v>1133</v>
      </c>
      <c r="I7477" s="16"/>
      <c r="J7477" s="16"/>
      <c r="K7477" s="16"/>
      <c r="L7477" s="16"/>
      <c r="M7477" s="16"/>
      <c r="N7477" s="16"/>
      <c r="O7477" s="16"/>
      <c r="P7477" s="16"/>
      <c r="Q7477" s="16"/>
      <c r="R7477" s="16"/>
      <c r="S7477" s="16"/>
      <c r="T7477" s="16"/>
      <c r="U7477" s="16"/>
      <c r="V7477" s="1" t="s">
        <v>4330</v>
      </c>
      <c r="W7477" s="1" t="s">
        <v>2723</v>
      </c>
      <c r="X7477" s="8" t="s">
        <v>4363</v>
      </c>
      <c r="Y7477" s="8" t="s">
        <v>4110</v>
      </c>
      <c r="Z7477" s="8" t="s">
        <v>1133</v>
      </c>
      <c r="AA7477" s="8"/>
    </row>
    <row r="7478" spans="1:27" ht="12" customHeight="1" x14ac:dyDescent="0.15">
      <c r="A7478" s="1" t="s">
        <v>1847</v>
      </c>
      <c r="B7478" s="1" t="s">
        <v>223</v>
      </c>
      <c r="C7478" s="1" t="s">
        <v>9</v>
      </c>
      <c r="D7478" s="1" t="s">
        <v>2523</v>
      </c>
      <c r="E7478" s="1" t="s">
        <v>220</v>
      </c>
      <c r="F7478" s="1" t="s">
        <v>1881</v>
      </c>
      <c r="G7478" s="1" t="s">
        <v>220</v>
      </c>
      <c r="H7478" s="1" t="s">
        <v>1632</v>
      </c>
      <c r="I7478" s="16"/>
      <c r="J7478" s="16"/>
      <c r="K7478" s="16"/>
      <c r="L7478" s="16"/>
      <c r="M7478" s="16"/>
      <c r="N7478" s="16"/>
      <c r="O7478" s="16"/>
      <c r="P7478" s="16"/>
      <c r="Q7478" s="16"/>
      <c r="R7478" s="16"/>
      <c r="S7478" s="16"/>
      <c r="T7478" s="16"/>
      <c r="U7478" s="16"/>
      <c r="V7478" s="1" t="s">
        <v>4330</v>
      </c>
      <c r="W7478" s="1" t="s">
        <v>2723</v>
      </c>
      <c r="X7478" s="5" t="s">
        <v>4364</v>
      </c>
      <c r="Y7478" s="5" t="s">
        <v>2723</v>
      </c>
      <c r="Z7478" s="5" t="s">
        <v>4109</v>
      </c>
      <c r="AA7478" s="5"/>
    </row>
    <row r="7479" spans="1:27" ht="12" customHeight="1" x14ac:dyDescent="0.15">
      <c r="A7479" s="1" t="s">
        <v>1847</v>
      </c>
      <c r="B7479" s="1" t="s">
        <v>223</v>
      </c>
      <c r="C7479" s="1" t="s">
        <v>17</v>
      </c>
      <c r="D7479" s="1" t="s">
        <v>2523</v>
      </c>
      <c r="E7479" s="1" t="s">
        <v>220</v>
      </c>
      <c r="F7479" s="1" t="s">
        <v>1881</v>
      </c>
      <c r="G7479" s="1" t="s">
        <v>1132</v>
      </c>
      <c r="H7479" s="1" t="s">
        <v>1133</v>
      </c>
      <c r="I7479" s="16"/>
      <c r="J7479" s="16"/>
      <c r="K7479" s="16"/>
      <c r="L7479" s="16"/>
      <c r="M7479" s="16"/>
      <c r="N7479" s="16"/>
      <c r="O7479" s="16"/>
      <c r="P7479" s="16"/>
      <c r="Q7479" s="16"/>
      <c r="R7479" s="16"/>
      <c r="S7479" s="16"/>
      <c r="T7479" s="16"/>
      <c r="U7479" s="16"/>
      <c r="V7479" s="1" t="s">
        <v>4330</v>
      </c>
      <c r="W7479" s="1" t="s">
        <v>2723</v>
      </c>
      <c r="X7479" s="8" t="s">
        <v>4364</v>
      </c>
      <c r="Y7479" s="8" t="s">
        <v>4110</v>
      </c>
      <c r="Z7479" s="8" t="s">
        <v>1133</v>
      </c>
      <c r="AA7479" s="8"/>
    </row>
    <row r="7480" spans="1:27" ht="12" customHeight="1" x14ac:dyDescent="0.15">
      <c r="A7480" s="1" t="s">
        <v>1847</v>
      </c>
      <c r="B7480" s="1" t="s">
        <v>225</v>
      </c>
      <c r="C7480" s="1" t="s">
        <v>9</v>
      </c>
      <c r="D7480" s="1" t="s">
        <v>2523</v>
      </c>
      <c r="E7480" s="1" t="s">
        <v>220</v>
      </c>
      <c r="F7480" s="1" t="s">
        <v>1882</v>
      </c>
      <c r="G7480" s="1" t="s">
        <v>220</v>
      </c>
      <c r="H7480" s="1" t="s">
        <v>1632</v>
      </c>
      <c r="I7480" s="16"/>
      <c r="J7480" s="16"/>
      <c r="K7480" s="16"/>
      <c r="L7480" s="16"/>
      <c r="M7480" s="16"/>
      <c r="N7480" s="16"/>
      <c r="O7480" s="16"/>
      <c r="P7480" s="16"/>
      <c r="Q7480" s="16"/>
      <c r="R7480" s="16"/>
      <c r="S7480" s="16"/>
      <c r="T7480" s="16"/>
      <c r="U7480" s="16"/>
      <c r="V7480" s="1" t="s">
        <v>4330</v>
      </c>
      <c r="W7480" s="1" t="s">
        <v>2723</v>
      </c>
      <c r="X7480" s="5" t="s">
        <v>4365</v>
      </c>
      <c r="Y7480" s="5" t="s">
        <v>2723</v>
      </c>
      <c r="Z7480" s="5" t="s">
        <v>4109</v>
      </c>
      <c r="AA7480" s="5"/>
    </row>
    <row r="7481" spans="1:27" ht="12" customHeight="1" x14ac:dyDescent="0.15">
      <c r="A7481" s="1" t="s">
        <v>1847</v>
      </c>
      <c r="B7481" s="1" t="s">
        <v>225</v>
      </c>
      <c r="C7481" s="1" t="s">
        <v>17</v>
      </c>
      <c r="D7481" s="1" t="s">
        <v>2523</v>
      </c>
      <c r="E7481" s="1" t="s">
        <v>220</v>
      </c>
      <c r="F7481" s="1" t="s">
        <v>1882</v>
      </c>
      <c r="G7481" s="1" t="s">
        <v>1132</v>
      </c>
      <c r="H7481" s="1" t="s">
        <v>1133</v>
      </c>
      <c r="I7481" s="16"/>
      <c r="J7481" s="16"/>
      <c r="K7481" s="16"/>
      <c r="L7481" s="16"/>
      <c r="M7481" s="16"/>
      <c r="N7481" s="16"/>
      <c r="O7481" s="16"/>
      <c r="P7481" s="16"/>
      <c r="Q7481" s="16"/>
      <c r="R7481" s="16"/>
      <c r="S7481" s="16"/>
      <c r="T7481" s="16"/>
      <c r="U7481" s="16"/>
      <c r="V7481" s="1" t="s">
        <v>4330</v>
      </c>
      <c r="W7481" s="1" t="s">
        <v>2723</v>
      </c>
      <c r="X7481" s="8" t="s">
        <v>4365</v>
      </c>
      <c r="Y7481" s="8" t="s">
        <v>4110</v>
      </c>
      <c r="Z7481" s="8" t="s">
        <v>1133</v>
      </c>
      <c r="AA7481" s="8"/>
    </row>
    <row r="7482" spans="1:27" ht="12" customHeight="1" x14ac:dyDescent="0.15">
      <c r="A7482" s="1" t="s">
        <v>1847</v>
      </c>
      <c r="B7482" s="1" t="s">
        <v>227</v>
      </c>
      <c r="C7482" s="1" t="s">
        <v>9</v>
      </c>
      <c r="D7482" s="1" t="s">
        <v>2523</v>
      </c>
      <c r="E7482" s="1" t="s">
        <v>220</v>
      </c>
      <c r="F7482" s="1" t="s">
        <v>1883</v>
      </c>
      <c r="G7482" s="1" t="s">
        <v>220</v>
      </c>
      <c r="H7482" s="1" t="s">
        <v>1632</v>
      </c>
      <c r="I7482" s="16"/>
      <c r="J7482" s="16"/>
      <c r="K7482" s="16"/>
      <c r="L7482" s="16"/>
      <c r="M7482" s="16"/>
      <c r="N7482" s="16"/>
      <c r="O7482" s="16"/>
      <c r="P7482" s="16"/>
      <c r="Q7482" s="16"/>
      <c r="R7482" s="16"/>
      <c r="S7482" s="16"/>
      <c r="T7482" s="16"/>
      <c r="U7482" s="16"/>
      <c r="V7482" s="1" t="s">
        <v>4330</v>
      </c>
      <c r="W7482" s="1" t="s">
        <v>2723</v>
      </c>
      <c r="X7482" s="5" t="s">
        <v>4366</v>
      </c>
      <c r="Y7482" s="5" t="s">
        <v>2723</v>
      </c>
      <c r="Z7482" s="5" t="s">
        <v>4109</v>
      </c>
      <c r="AA7482" s="5"/>
    </row>
    <row r="7483" spans="1:27" ht="12" customHeight="1" x14ac:dyDescent="0.15">
      <c r="A7483" s="1" t="s">
        <v>1847</v>
      </c>
      <c r="B7483" s="1" t="s">
        <v>227</v>
      </c>
      <c r="C7483" s="1" t="s">
        <v>17</v>
      </c>
      <c r="D7483" s="1" t="s">
        <v>2523</v>
      </c>
      <c r="E7483" s="1" t="s">
        <v>220</v>
      </c>
      <c r="F7483" s="1" t="s">
        <v>1883</v>
      </c>
      <c r="G7483" s="1" t="s">
        <v>1132</v>
      </c>
      <c r="H7483" s="1" t="s">
        <v>1133</v>
      </c>
      <c r="I7483" s="16"/>
      <c r="J7483" s="16"/>
      <c r="K7483" s="16"/>
      <c r="L7483" s="16"/>
      <c r="M7483" s="16"/>
      <c r="N7483" s="16"/>
      <c r="O7483" s="16"/>
      <c r="P7483" s="16"/>
      <c r="Q7483" s="16"/>
      <c r="R7483" s="16"/>
      <c r="S7483" s="16"/>
      <c r="T7483" s="16"/>
      <c r="U7483" s="16"/>
      <c r="V7483" s="1" t="s">
        <v>4330</v>
      </c>
      <c r="W7483" s="1" t="s">
        <v>2723</v>
      </c>
      <c r="X7483" s="8" t="s">
        <v>4366</v>
      </c>
      <c r="Y7483" s="8" t="s">
        <v>4110</v>
      </c>
      <c r="Z7483" s="8" t="s">
        <v>1133</v>
      </c>
      <c r="AA7483" s="8"/>
    </row>
    <row r="7484" spans="1:27" ht="12" customHeight="1" x14ac:dyDescent="0.15">
      <c r="A7484" s="1" t="s">
        <v>1884</v>
      </c>
      <c r="B7484" s="1" t="s">
        <v>8</v>
      </c>
      <c r="C7484" s="1" t="s">
        <v>9</v>
      </c>
      <c r="D7484" s="1" t="s">
        <v>2524</v>
      </c>
      <c r="E7484" s="1" t="s">
        <v>10</v>
      </c>
      <c r="F7484" s="1" t="s">
        <v>1885</v>
      </c>
      <c r="G7484" s="1" t="s">
        <v>12</v>
      </c>
      <c r="H7484" s="1" t="s">
        <v>305</v>
      </c>
      <c r="I7484" s="16"/>
      <c r="J7484" s="16"/>
      <c r="K7484" s="16"/>
      <c r="L7484" s="16"/>
      <c r="M7484" s="16"/>
      <c r="N7484" s="16"/>
      <c r="O7484" s="16"/>
      <c r="P7484" s="16"/>
      <c r="Q7484" s="16"/>
      <c r="R7484" s="16"/>
      <c r="S7484" s="16"/>
      <c r="T7484" s="16"/>
      <c r="U7484" s="16"/>
      <c r="V7484" s="1" t="s">
        <v>4367</v>
      </c>
      <c r="W7484" s="1" t="s">
        <v>2551</v>
      </c>
      <c r="X7484" s="5" t="s">
        <v>4368</v>
      </c>
      <c r="Y7484" s="5" t="s">
        <v>2553</v>
      </c>
      <c r="Z7484" s="5" t="s">
        <v>305</v>
      </c>
      <c r="AA7484" s="5"/>
    </row>
    <row r="7485" spans="1:27" ht="12" customHeight="1" x14ac:dyDescent="0.15">
      <c r="A7485" s="1" t="s">
        <v>1884</v>
      </c>
      <c r="B7485" s="1" t="s">
        <v>8</v>
      </c>
      <c r="C7485" s="1" t="s">
        <v>15</v>
      </c>
      <c r="D7485" s="1" t="s">
        <v>2524</v>
      </c>
      <c r="E7485" s="1" t="s">
        <v>10</v>
      </c>
      <c r="F7485" s="1" t="s">
        <v>1885</v>
      </c>
      <c r="G7485" s="1" t="s">
        <v>16</v>
      </c>
      <c r="H7485" s="1" t="s">
        <v>305</v>
      </c>
      <c r="I7485" s="16"/>
      <c r="J7485" s="16"/>
      <c r="K7485" s="16"/>
      <c r="L7485" s="16"/>
      <c r="M7485" s="16"/>
      <c r="N7485" s="16"/>
      <c r="O7485" s="16"/>
      <c r="P7485" s="16"/>
      <c r="Q7485" s="16"/>
      <c r="R7485" s="16"/>
      <c r="S7485" s="16"/>
      <c r="T7485" s="16"/>
      <c r="U7485" s="16"/>
      <c r="V7485" s="1" t="s">
        <v>4367</v>
      </c>
      <c r="W7485" s="1" t="s">
        <v>2551</v>
      </c>
      <c r="X7485" s="5" t="s">
        <v>4368</v>
      </c>
      <c r="Y7485" s="5" t="s">
        <v>2561</v>
      </c>
      <c r="Z7485" s="5" t="s">
        <v>305</v>
      </c>
      <c r="AA7485" s="5"/>
    </row>
    <row r="7486" spans="1:27" ht="12" customHeight="1" x14ac:dyDescent="0.15">
      <c r="A7486" s="1" t="s">
        <v>1884</v>
      </c>
      <c r="B7486" s="1" t="s">
        <v>8</v>
      </c>
      <c r="C7486" s="1" t="s">
        <v>17</v>
      </c>
      <c r="D7486" s="1" t="s">
        <v>2524</v>
      </c>
      <c r="E7486" s="1" t="s">
        <v>10</v>
      </c>
      <c r="F7486" s="1" t="s">
        <v>1885</v>
      </c>
      <c r="G7486" s="1" t="s">
        <v>1886</v>
      </c>
      <c r="H7486" s="1" t="s">
        <v>1887</v>
      </c>
      <c r="I7486" s="16"/>
      <c r="J7486" s="16"/>
      <c r="K7486" s="16"/>
      <c r="L7486" s="16"/>
      <c r="M7486" s="16"/>
      <c r="N7486" s="16"/>
      <c r="O7486" s="16"/>
      <c r="P7486" s="16"/>
      <c r="Q7486" s="16"/>
      <c r="R7486" s="16"/>
      <c r="S7486" s="16"/>
      <c r="T7486" s="16"/>
      <c r="U7486" s="16"/>
      <c r="V7486" s="1" t="s">
        <v>4367</v>
      </c>
      <c r="W7486" s="1" t="s">
        <v>2551</v>
      </c>
      <c r="X7486" s="5" t="s">
        <v>4368</v>
      </c>
      <c r="Y7486" s="5" t="s">
        <v>4369</v>
      </c>
      <c r="Z7486" s="5" t="s">
        <v>4370</v>
      </c>
      <c r="AA7486" s="5"/>
    </row>
    <row r="7487" spans="1:27" ht="12" customHeight="1" x14ac:dyDescent="0.15">
      <c r="A7487" s="1" t="s">
        <v>1884</v>
      </c>
      <c r="B7487" s="1" t="s">
        <v>8</v>
      </c>
      <c r="C7487" s="1" t="s">
        <v>19</v>
      </c>
      <c r="D7487" s="1" t="s">
        <v>2524</v>
      </c>
      <c r="E7487" s="1" t="s">
        <v>10</v>
      </c>
      <c r="F7487" s="1" t="s">
        <v>1885</v>
      </c>
      <c r="G7487" s="1" t="s">
        <v>242</v>
      </c>
      <c r="H7487" s="1" t="s">
        <v>305</v>
      </c>
      <c r="I7487" s="16"/>
      <c r="J7487" s="16"/>
      <c r="K7487" s="16"/>
      <c r="L7487" s="16"/>
      <c r="M7487" s="16"/>
      <c r="N7487" s="16"/>
      <c r="O7487" s="16"/>
      <c r="P7487" s="16"/>
      <c r="Q7487" s="16"/>
      <c r="R7487" s="16"/>
      <c r="S7487" s="16"/>
      <c r="T7487" s="16"/>
      <c r="U7487" s="16"/>
      <c r="V7487" s="1" t="s">
        <v>4367</v>
      </c>
      <c r="W7487" s="1" t="s">
        <v>2551</v>
      </c>
      <c r="X7487" s="5" t="s">
        <v>4368</v>
      </c>
      <c r="Y7487" s="5" t="s">
        <v>2557</v>
      </c>
      <c r="Z7487" s="5" t="s">
        <v>305</v>
      </c>
      <c r="AA7487" s="5"/>
    </row>
    <row r="7488" spans="1:27" ht="12" customHeight="1" x14ac:dyDescent="0.15">
      <c r="A7488" s="1" t="s">
        <v>1884</v>
      </c>
      <c r="B7488" s="1" t="s">
        <v>8</v>
      </c>
      <c r="C7488" s="1" t="s">
        <v>21</v>
      </c>
      <c r="D7488" s="1" t="s">
        <v>2524</v>
      </c>
      <c r="E7488" s="1" t="s">
        <v>10</v>
      </c>
      <c r="F7488" s="1" t="s">
        <v>1885</v>
      </c>
      <c r="G7488" s="1" t="s">
        <v>245</v>
      </c>
      <c r="H7488" s="1" t="s">
        <v>306</v>
      </c>
      <c r="I7488" s="16"/>
      <c r="J7488" s="16"/>
      <c r="K7488" s="16"/>
      <c r="L7488" s="16"/>
      <c r="M7488" s="16"/>
      <c r="N7488" s="16"/>
      <c r="O7488" s="16"/>
      <c r="P7488" s="16"/>
      <c r="Q7488" s="16"/>
      <c r="R7488" s="16"/>
      <c r="S7488" s="16"/>
      <c r="T7488" s="16"/>
      <c r="U7488" s="16"/>
      <c r="V7488" s="1" t="s">
        <v>4367</v>
      </c>
      <c r="W7488" s="1" t="s">
        <v>2551</v>
      </c>
      <c r="X7488" s="5" t="s">
        <v>4368</v>
      </c>
      <c r="Y7488" s="5" t="s">
        <v>2740</v>
      </c>
      <c r="Z7488" s="5" t="s">
        <v>2788</v>
      </c>
      <c r="AA7488" s="5"/>
    </row>
    <row r="7489" spans="1:27" ht="12" customHeight="1" x14ac:dyDescent="0.15">
      <c r="A7489" s="1" t="s">
        <v>1884</v>
      </c>
      <c r="B7489" s="1" t="s">
        <v>8</v>
      </c>
      <c r="C7489" s="1" t="s">
        <v>23</v>
      </c>
      <c r="D7489" s="1" t="s">
        <v>2524</v>
      </c>
      <c r="E7489" s="1" t="s">
        <v>10</v>
      </c>
      <c r="F7489" s="1" t="s">
        <v>1885</v>
      </c>
      <c r="G7489" s="1" t="s">
        <v>22</v>
      </c>
      <c r="H7489" s="1" t="s">
        <v>305</v>
      </c>
      <c r="I7489" s="16"/>
      <c r="J7489" s="16"/>
      <c r="K7489" s="16"/>
      <c r="L7489" s="16"/>
      <c r="M7489" s="16"/>
      <c r="N7489" s="16"/>
      <c r="O7489" s="16"/>
      <c r="P7489" s="16"/>
      <c r="Q7489" s="16"/>
      <c r="R7489" s="16"/>
      <c r="S7489" s="16"/>
      <c r="T7489" s="16"/>
      <c r="U7489" s="16"/>
      <c r="V7489" s="1" t="s">
        <v>4367</v>
      </c>
      <c r="W7489" s="1" t="s">
        <v>2551</v>
      </c>
      <c r="X7489" s="5" t="s">
        <v>4368</v>
      </c>
      <c r="Y7489" s="5" t="s">
        <v>2564</v>
      </c>
      <c r="Z7489" s="5" t="s">
        <v>305</v>
      </c>
      <c r="AA7489" s="5"/>
    </row>
    <row r="7490" spans="1:27" ht="12" customHeight="1" x14ac:dyDescent="0.15">
      <c r="A7490" s="1" t="s">
        <v>1884</v>
      </c>
      <c r="B7490" s="1" t="s">
        <v>8</v>
      </c>
      <c r="C7490" s="1" t="s">
        <v>77</v>
      </c>
      <c r="D7490" s="1" t="s">
        <v>2524</v>
      </c>
      <c r="E7490" s="1" t="s">
        <v>10</v>
      </c>
      <c r="F7490" s="1" t="s">
        <v>1885</v>
      </c>
      <c r="G7490" s="1" t="s">
        <v>24</v>
      </c>
      <c r="H7490" s="1" t="s">
        <v>305</v>
      </c>
      <c r="I7490" s="16"/>
      <c r="J7490" s="16"/>
      <c r="K7490" s="16"/>
      <c r="L7490" s="16"/>
      <c r="M7490" s="16"/>
      <c r="N7490" s="16"/>
      <c r="O7490" s="16"/>
      <c r="P7490" s="16"/>
      <c r="Q7490" s="16"/>
      <c r="R7490" s="16"/>
      <c r="S7490" s="16"/>
      <c r="T7490" s="16"/>
      <c r="U7490" s="16"/>
      <c r="V7490" s="1" t="s">
        <v>4367</v>
      </c>
      <c r="W7490" s="1" t="s">
        <v>2551</v>
      </c>
      <c r="X7490" s="5" t="s">
        <v>4368</v>
      </c>
      <c r="Y7490" s="5" t="s">
        <v>2559</v>
      </c>
      <c r="Z7490" s="5" t="s">
        <v>305</v>
      </c>
      <c r="AA7490" s="5"/>
    </row>
    <row r="7491" spans="1:27" ht="12" customHeight="1" x14ac:dyDescent="0.15">
      <c r="A7491" s="1" t="s">
        <v>1884</v>
      </c>
      <c r="B7491" s="1" t="s">
        <v>25</v>
      </c>
      <c r="C7491" s="1" t="s">
        <v>9</v>
      </c>
      <c r="D7491" s="1" t="s">
        <v>2524</v>
      </c>
      <c r="E7491" s="1" t="s">
        <v>10</v>
      </c>
      <c r="F7491" s="1" t="s">
        <v>1888</v>
      </c>
      <c r="G7491" s="1" t="s">
        <v>12</v>
      </c>
      <c r="H7491" s="1" t="s">
        <v>305</v>
      </c>
      <c r="I7491" s="16"/>
      <c r="J7491" s="16"/>
      <c r="K7491" s="16"/>
      <c r="L7491" s="16"/>
      <c r="M7491" s="16"/>
      <c r="N7491" s="16"/>
      <c r="O7491" s="16"/>
      <c r="P7491" s="16"/>
      <c r="Q7491" s="16"/>
      <c r="R7491" s="16"/>
      <c r="S7491" s="16"/>
      <c r="T7491" s="16"/>
      <c r="U7491" s="16"/>
      <c r="V7491" s="1" t="s">
        <v>4367</v>
      </c>
      <c r="W7491" s="1" t="s">
        <v>2551</v>
      </c>
      <c r="X7491" s="5" t="s">
        <v>4371</v>
      </c>
      <c r="Y7491" s="5" t="s">
        <v>2553</v>
      </c>
      <c r="Z7491" s="5" t="s">
        <v>305</v>
      </c>
      <c r="AA7491" s="5"/>
    </row>
    <row r="7492" spans="1:27" ht="12" customHeight="1" x14ac:dyDescent="0.15">
      <c r="A7492" s="1" t="s">
        <v>1884</v>
      </c>
      <c r="B7492" s="1" t="s">
        <v>25</v>
      </c>
      <c r="C7492" s="1" t="s">
        <v>15</v>
      </c>
      <c r="D7492" s="1" t="s">
        <v>2524</v>
      </c>
      <c r="E7492" s="1" t="s">
        <v>10</v>
      </c>
      <c r="F7492" s="1" t="s">
        <v>1888</v>
      </c>
      <c r="G7492" s="1" t="s">
        <v>16</v>
      </c>
      <c r="H7492" s="1" t="s">
        <v>305</v>
      </c>
      <c r="I7492" s="16"/>
      <c r="J7492" s="16"/>
      <c r="K7492" s="16"/>
      <c r="L7492" s="16"/>
      <c r="M7492" s="16"/>
      <c r="N7492" s="16"/>
      <c r="O7492" s="16"/>
      <c r="P7492" s="16"/>
      <c r="Q7492" s="16"/>
      <c r="R7492" s="16"/>
      <c r="S7492" s="16"/>
      <c r="T7492" s="16"/>
      <c r="U7492" s="16"/>
      <c r="V7492" s="1" t="s">
        <v>4367</v>
      </c>
      <c r="W7492" s="1" t="s">
        <v>2551</v>
      </c>
      <c r="X7492" s="5" t="s">
        <v>4371</v>
      </c>
      <c r="Y7492" s="5" t="s">
        <v>2561</v>
      </c>
      <c r="Z7492" s="5" t="s">
        <v>305</v>
      </c>
      <c r="AA7492" s="5"/>
    </row>
    <row r="7493" spans="1:27" ht="12" customHeight="1" x14ac:dyDescent="0.15">
      <c r="A7493" s="1" t="s">
        <v>1884</v>
      </c>
      <c r="B7493" s="1" t="s">
        <v>25</v>
      </c>
      <c r="C7493" s="1" t="s">
        <v>17</v>
      </c>
      <c r="D7493" s="1" t="s">
        <v>2524</v>
      </c>
      <c r="E7493" s="1" t="s">
        <v>10</v>
      </c>
      <c r="F7493" s="1" t="s">
        <v>1888</v>
      </c>
      <c r="G7493" s="1" t="s">
        <v>1886</v>
      </c>
      <c r="H7493" s="1" t="s">
        <v>1887</v>
      </c>
      <c r="I7493" s="16"/>
      <c r="J7493" s="16"/>
      <c r="K7493" s="16"/>
      <c r="L7493" s="16"/>
      <c r="M7493" s="16"/>
      <c r="N7493" s="16"/>
      <c r="O7493" s="16"/>
      <c r="P7493" s="16"/>
      <c r="Q7493" s="16"/>
      <c r="R7493" s="16"/>
      <c r="S7493" s="16"/>
      <c r="T7493" s="16"/>
      <c r="U7493" s="16"/>
      <c r="V7493" s="1" t="s">
        <v>4367</v>
      </c>
      <c r="W7493" s="1" t="s">
        <v>2551</v>
      </c>
      <c r="X7493" s="5" t="s">
        <v>4371</v>
      </c>
      <c r="Y7493" s="5" t="s">
        <v>4369</v>
      </c>
      <c r="Z7493" s="5" t="s">
        <v>4370</v>
      </c>
      <c r="AA7493" s="5"/>
    </row>
    <row r="7494" spans="1:27" ht="12" customHeight="1" x14ac:dyDescent="0.15">
      <c r="A7494" s="1" t="s">
        <v>1884</v>
      </c>
      <c r="B7494" s="1" t="s">
        <v>25</v>
      </c>
      <c r="C7494" s="1" t="s">
        <v>19</v>
      </c>
      <c r="D7494" s="1" t="s">
        <v>2524</v>
      </c>
      <c r="E7494" s="1" t="s">
        <v>10</v>
      </c>
      <c r="F7494" s="1" t="s">
        <v>1888</v>
      </c>
      <c r="G7494" s="1" t="s">
        <v>242</v>
      </c>
      <c r="H7494" s="1" t="s">
        <v>305</v>
      </c>
      <c r="I7494" s="16"/>
      <c r="J7494" s="16"/>
      <c r="K7494" s="16"/>
      <c r="L7494" s="16"/>
      <c r="M7494" s="16"/>
      <c r="N7494" s="16"/>
      <c r="O7494" s="16"/>
      <c r="P7494" s="16"/>
      <c r="Q7494" s="16"/>
      <c r="R7494" s="16"/>
      <c r="S7494" s="16"/>
      <c r="T7494" s="16"/>
      <c r="U7494" s="16"/>
      <c r="V7494" s="1" t="s">
        <v>4367</v>
      </c>
      <c r="W7494" s="1" t="s">
        <v>2551</v>
      </c>
      <c r="X7494" s="5" t="s">
        <v>4371</v>
      </c>
      <c r="Y7494" s="5" t="s">
        <v>2557</v>
      </c>
      <c r="Z7494" s="5" t="s">
        <v>305</v>
      </c>
      <c r="AA7494" s="5"/>
    </row>
    <row r="7495" spans="1:27" ht="12" customHeight="1" x14ac:dyDescent="0.15">
      <c r="A7495" s="1" t="s">
        <v>1884</v>
      </c>
      <c r="B7495" s="1" t="s">
        <v>25</v>
      </c>
      <c r="C7495" s="1" t="s">
        <v>21</v>
      </c>
      <c r="D7495" s="1" t="s">
        <v>2524</v>
      </c>
      <c r="E7495" s="1" t="s">
        <v>10</v>
      </c>
      <c r="F7495" s="1" t="s">
        <v>1888</v>
      </c>
      <c r="G7495" s="1" t="s">
        <v>245</v>
      </c>
      <c r="H7495" s="1" t="s">
        <v>306</v>
      </c>
      <c r="I7495" s="16"/>
      <c r="J7495" s="16"/>
      <c r="K7495" s="16"/>
      <c r="L7495" s="16"/>
      <c r="M7495" s="16"/>
      <c r="N7495" s="16"/>
      <c r="O7495" s="16"/>
      <c r="P7495" s="16"/>
      <c r="Q7495" s="16"/>
      <c r="R7495" s="16"/>
      <c r="S7495" s="16"/>
      <c r="T7495" s="16"/>
      <c r="U7495" s="16"/>
      <c r="V7495" s="1" t="s">
        <v>4367</v>
      </c>
      <c r="W7495" s="1" t="s">
        <v>2551</v>
      </c>
      <c r="X7495" s="5" t="s">
        <v>4371</v>
      </c>
      <c r="Y7495" s="5" t="s">
        <v>2740</v>
      </c>
      <c r="Z7495" s="5" t="s">
        <v>2788</v>
      </c>
      <c r="AA7495" s="5"/>
    </row>
    <row r="7496" spans="1:27" ht="12" customHeight="1" x14ac:dyDescent="0.15">
      <c r="A7496" s="1" t="s">
        <v>1884</v>
      </c>
      <c r="B7496" s="1" t="s">
        <v>25</v>
      </c>
      <c r="C7496" s="1" t="s">
        <v>23</v>
      </c>
      <c r="D7496" s="1" t="s">
        <v>2524</v>
      </c>
      <c r="E7496" s="1" t="s">
        <v>10</v>
      </c>
      <c r="F7496" s="1" t="s">
        <v>1888</v>
      </c>
      <c r="G7496" s="1" t="s">
        <v>22</v>
      </c>
      <c r="H7496" s="1" t="s">
        <v>305</v>
      </c>
      <c r="I7496" s="16"/>
      <c r="J7496" s="16"/>
      <c r="K7496" s="16"/>
      <c r="L7496" s="16"/>
      <c r="M7496" s="16"/>
      <c r="N7496" s="16"/>
      <c r="O7496" s="16"/>
      <c r="P7496" s="16"/>
      <c r="Q7496" s="16"/>
      <c r="R7496" s="16"/>
      <c r="S7496" s="16"/>
      <c r="T7496" s="16"/>
      <c r="U7496" s="16"/>
      <c r="V7496" s="1" t="s">
        <v>4367</v>
      </c>
      <c r="W7496" s="1" t="s">
        <v>2551</v>
      </c>
      <c r="X7496" s="5" t="s">
        <v>4371</v>
      </c>
      <c r="Y7496" s="5" t="s">
        <v>2564</v>
      </c>
      <c r="Z7496" s="5" t="s">
        <v>305</v>
      </c>
      <c r="AA7496" s="5"/>
    </row>
    <row r="7497" spans="1:27" ht="12" customHeight="1" x14ac:dyDescent="0.15">
      <c r="A7497" s="1" t="s">
        <v>1884</v>
      </c>
      <c r="B7497" s="1" t="s">
        <v>25</v>
      </c>
      <c r="C7497" s="1" t="s">
        <v>77</v>
      </c>
      <c r="D7497" s="1" t="s">
        <v>2524</v>
      </c>
      <c r="E7497" s="1" t="s">
        <v>10</v>
      </c>
      <c r="F7497" s="1" t="s">
        <v>1888</v>
      </c>
      <c r="G7497" s="1" t="s">
        <v>24</v>
      </c>
      <c r="H7497" s="1" t="s">
        <v>305</v>
      </c>
      <c r="I7497" s="16"/>
      <c r="J7497" s="16"/>
      <c r="K7497" s="16"/>
      <c r="L7497" s="16"/>
      <c r="M7497" s="16"/>
      <c r="N7497" s="16"/>
      <c r="O7497" s="16"/>
      <c r="P7497" s="16"/>
      <c r="Q7497" s="16"/>
      <c r="R7497" s="16"/>
      <c r="S7497" s="16"/>
      <c r="T7497" s="16"/>
      <c r="U7497" s="16"/>
      <c r="V7497" s="1" t="s">
        <v>4367</v>
      </c>
      <c r="W7497" s="1" t="s">
        <v>2551</v>
      </c>
      <c r="X7497" s="5" t="s">
        <v>4371</v>
      </c>
      <c r="Y7497" s="5" t="s">
        <v>2559</v>
      </c>
      <c r="Z7497" s="5" t="s">
        <v>305</v>
      </c>
      <c r="AA7497" s="5"/>
    </row>
    <row r="7498" spans="1:27" ht="12" customHeight="1" x14ac:dyDescent="0.15">
      <c r="A7498" s="1" t="s">
        <v>1884</v>
      </c>
      <c r="B7498" s="1" t="s">
        <v>27</v>
      </c>
      <c r="C7498" s="1" t="s">
        <v>9</v>
      </c>
      <c r="D7498" s="1" t="s">
        <v>2524</v>
      </c>
      <c r="E7498" s="1" t="s">
        <v>10</v>
      </c>
      <c r="F7498" s="1" t="s">
        <v>1889</v>
      </c>
      <c r="G7498" s="1" t="s">
        <v>12</v>
      </c>
      <c r="H7498" s="1" t="s">
        <v>305</v>
      </c>
      <c r="I7498" s="16"/>
      <c r="J7498" s="16"/>
      <c r="K7498" s="16"/>
      <c r="L7498" s="16"/>
      <c r="M7498" s="16"/>
      <c r="N7498" s="16"/>
      <c r="O7498" s="16"/>
      <c r="P7498" s="16"/>
      <c r="Q7498" s="16"/>
      <c r="R7498" s="16"/>
      <c r="S7498" s="16"/>
      <c r="T7498" s="16"/>
      <c r="U7498" s="16"/>
      <c r="V7498" s="1" t="s">
        <v>4367</v>
      </c>
      <c r="W7498" s="1" t="s">
        <v>2551</v>
      </c>
      <c r="X7498" s="5" t="s">
        <v>4372</v>
      </c>
      <c r="Y7498" s="5" t="s">
        <v>2553</v>
      </c>
      <c r="Z7498" s="5" t="s">
        <v>305</v>
      </c>
      <c r="AA7498" s="5"/>
    </row>
    <row r="7499" spans="1:27" ht="12" customHeight="1" x14ac:dyDescent="0.15">
      <c r="A7499" s="1" t="s">
        <v>1884</v>
      </c>
      <c r="B7499" s="1" t="s">
        <v>27</v>
      </c>
      <c r="C7499" s="1" t="s">
        <v>15</v>
      </c>
      <c r="D7499" s="1" t="s">
        <v>2524</v>
      </c>
      <c r="E7499" s="1" t="s">
        <v>10</v>
      </c>
      <c r="F7499" s="1" t="s">
        <v>1889</v>
      </c>
      <c r="G7499" s="1" t="s">
        <v>16</v>
      </c>
      <c r="H7499" s="1" t="s">
        <v>305</v>
      </c>
      <c r="I7499" s="16"/>
      <c r="J7499" s="16"/>
      <c r="K7499" s="16"/>
      <c r="L7499" s="16"/>
      <c r="M7499" s="16"/>
      <c r="N7499" s="16"/>
      <c r="O7499" s="16"/>
      <c r="P7499" s="16"/>
      <c r="Q7499" s="16"/>
      <c r="R7499" s="16"/>
      <c r="S7499" s="16"/>
      <c r="T7499" s="16"/>
      <c r="U7499" s="16"/>
      <c r="V7499" s="1" t="s">
        <v>4367</v>
      </c>
      <c r="W7499" s="1" t="s">
        <v>2551</v>
      </c>
      <c r="X7499" s="5" t="s">
        <v>4372</v>
      </c>
      <c r="Y7499" s="5" t="s">
        <v>2561</v>
      </c>
      <c r="Z7499" s="5" t="s">
        <v>305</v>
      </c>
      <c r="AA7499" s="5"/>
    </row>
    <row r="7500" spans="1:27" ht="12" customHeight="1" x14ac:dyDescent="0.15">
      <c r="A7500" s="1" t="s">
        <v>1884</v>
      </c>
      <c r="B7500" s="1" t="s">
        <v>27</v>
      </c>
      <c r="C7500" s="1" t="s">
        <v>17</v>
      </c>
      <c r="D7500" s="1" t="s">
        <v>2524</v>
      </c>
      <c r="E7500" s="1" t="s">
        <v>10</v>
      </c>
      <c r="F7500" s="1" t="s">
        <v>1889</v>
      </c>
      <c r="G7500" s="1" t="s">
        <v>1886</v>
      </c>
      <c r="H7500" s="1" t="s">
        <v>1887</v>
      </c>
      <c r="I7500" s="16"/>
      <c r="J7500" s="16"/>
      <c r="K7500" s="16"/>
      <c r="L7500" s="16"/>
      <c r="M7500" s="16"/>
      <c r="N7500" s="16"/>
      <c r="O7500" s="16"/>
      <c r="P7500" s="16"/>
      <c r="Q7500" s="16"/>
      <c r="R7500" s="16"/>
      <c r="S7500" s="16"/>
      <c r="T7500" s="16"/>
      <c r="U7500" s="16"/>
      <c r="V7500" s="1" t="s">
        <v>4367</v>
      </c>
      <c r="W7500" s="1" t="s">
        <v>2551</v>
      </c>
      <c r="X7500" s="5" t="s">
        <v>4372</v>
      </c>
      <c r="Y7500" s="5" t="s">
        <v>4369</v>
      </c>
      <c r="Z7500" s="5" t="s">
        <v>4370</v>
      </c>
      <c r="AA7500" s="5"/>
    </row>
    <row r="7501" spans="1:27" ht="12" customHeight="1" x14ac:dyDescent="0.15">
      <c r="A7501" s="1" t="s">
        <v>1884</v>
      </c>
      <c r="B7501" s="1" t="s">
        <v>27</v>
      </c>
      <c r="C7501" s="1" t="s">
        <v>19</v>
      </c>
      <c r="D7501" s="1" t="s">
        <v>2524</v>
      </c>
      <c r="E7501" s="1" t="s">
        <v>10</v>
      </c>
      <c r="F7501" s="1" t="s">
        <v>1889</v>
      </c>
      <c r="G7501" s="1" t="s">
        <v>242</v>
      </c>
      <c r="H7501" s="1" t="s">
        <v>305</v>
      </c>
      <c r="I7501" s="16"/>
      <c r="J7501" s="16"/>
      <c r="K7501" s="16"/>
      <c r="L7501" s="16"/>
      <c r="M7501" s="16"/>
      <c r="N7501" s="16"/>
      <c r="O7501" s="16"/>
      <c r="P7501" s="16"/>
      <c r="Q7501" s="16"/>
      <c r="R7501" s="16"/>
      <c r="S7501" s="16"/>
      <c r="T7501" s="16"/>
      <c r="U7501" s="16"/>
      <c r="V7501" s="1" t="s">
        <v>4367</v>
      </c>
      <c r="W7501" s="1" t="s">
        <v>2551</v>
      </c>
      <c r="X7501" s="5" t="s">
        <v>4372</v>
      </c>
      <c r="Y7501" s="5" t="s">
        <v>2557</v>
      </c>
      <c r="Z7501" s="5" t="s">
        <v>305</v>
      </c>
      <c r="AA7501" s="5"/>
    </row>
    <row r="7502" spans="1:27" ht="12" customHeight="1" x14ac:dyDescent="0.15">
      <c r="A7502" s="1" t="s">
        <v>1884</v>
      </c>
      <c r="B7502" s="1" t="s">
        <v>27</v>
      </c>
      <c r="C7502" s="1" t="s">
        <v>21</v>
      </c>
      <c r="D7502" s="1" t="s">
        <v>2524</v>
      </c>
      <c r="E7502" s="1" t="s">
        <v>10</v>
      </c>
      <c r="F7502" s="1" t="s">
        <v>1889</v>
      </c>
      <c r="G7502" s="1" t="s">
        <v>245</v>
      </c>
      <c r="H7502" s="1" t="s">
        <v>306</v>
      </c>
      <c r="I7502" s="16"/>
      <c r="J7502" s="16"/>
      <c r="K7502" s="16"/>
      <c r="L7502" s="16"/>
      <c r="M7502" s="16"/>
      <c r="N7502" s="16"/>
      <c r="O7502" s="16"/>
      <c r="P7502" s="16"/>
      <c r="Q7502" s="16"/>
      <c r="R7502" s="16"/>
      <c r="S7502" s="16"/>
      <c r="T7502" s="16"/>
      <c r="U7502" s="16"/>
      <c r="V7502" s="1" t="s">
        <v>4367</v>
      </c>
      <c r="W7502" s="1" t="s">
        <v>2551</v>
      </c>
      <c r="X7502" s="5" t="s">
        <v>4372</v>
      </c>
      <c r="Y7502" s="5" t="s">
        <v>2740</v>
      </c>
      <c r="Z7502" s="5" t="s">
        <v>2788</v>
      </c>
      <c r="AA7502" s="5"/>
    </row>
    <row r="7503" spans="1:27" ht="12" customHeight="1" x14ac:dyDescent="0.15">
      <c r="A7503" s="1" t="s">
        <v>1884</v>
      </c>
      <c r="B7503" s="1" t="s">
        <v>27</v>
      </c>
      <c r="C7503" s="1" t="s">
        <v>23</v>
      </c>
      <c r="D7503" s="1" t="s">
        <v>2524</v>
      </c>
      <c r="E7503" s="1" t="s">
        <v>10</v>
      </c>
      <c r="F7503" s="1" t="s">
        <v>1889</v>
      </c>
      <c r="G7503" s="1" t="s">
        <v>22</v>
      </c>
      <c r="H7503" s="1" t="s">
        <v>305</v>
      </c>
      <c r="I7503" s="16"/>
      <c r="J7503" s="16"/>
      <c r="K7503" s="16"/>
      <c r="L7503" s="16"/>
      <c r="M7503" s="16"/>
      <c r="N7503" s="16"/>
      <c r="O7503" s="16"/>
      <c r="P7503" s="16"/>
      <c r="Q7503" s="16"/>
      <c r="R7503" s="16"/>
      <c r="S7503" s="16"/>
      <c r="T7503" s="16"/>
      <c r="U7503" s="16"/>
      <c r="V7503" s="1" t="s">
        <v>4367</v>
      </c>
      <c r="W7503" s="1" t="s">
        <v>2551</v>
      </c>
      <c r="X7503" s="5" t="s">
        <v>4372</v>
      </c>
      <c r="Y7503" s="5" t="s">
        <v>2564</v>
      </c>
      <c r="Z7503" s="5" t="s">
        <v>305</v>
      </c>
      <c r="AA7503" s="5"/>
    </row>
    <row r="7504" spans="1:27" ht="12" customHeight="1" x14ac:dyDescent="0.15">
      <c r="A7504" s="1" t="s">
        <v>1884</v>
      </c>
      <c r="B7504" s="1" t="s">
        <v>27</v>
      </c>
      <c r="C7504" s="1" t="s">
        <v>77</v>
      </c>
      <c r="D7504" s="1" t="s">
        <v>2524</v>
      </c>
      <c r="E7504" s="1" t="s">
        <v>10</v>
      </c>
      <c r="F7504" s="1" t="s">
        <v>1889</v>
      </c>
      <c r="G7504" s="1" t="s">
        <v>24</v>
      </c>
      <c r="H7504" s="1" t="s">
        <v>305</v>
      </c>
      <c r="I7504" s="16"/>
      <c r="J7504" s="16"/>
      <c r="K7504" s="16"/>
      <c r="L7504" s="16"/>
      <c r="M7504" s="16"/>
      <c r="N7504" s="16"/>
      <c r="O7504" s="16"/>
      <c r="P7504" s="16"/>
      <c r="Q7504" s="16"/>
      <c r="R7504" s="16"/>
      <c r="S7504" s="16"/>
      <c r="T7504" s="16"/>
      <c r="U7504" s="16"/>
      <c r="V7504" s="1" t="s">
        <v>4367</v>
      </c>
      <c r="W7504" s="1" t="s">
        <v>2551</v>
      </c>
      <c r="X7504" s="5" t="s">
        <v>4372</v>
      </c>
      <c r="Y7504" s="5" t="s">
        <v>2559</v>
      </c>
      <c r="Z7504" s="5" t="s">
        <v>305</v>
      </c>
      <c r="AA7504" s="5"/>
    </row>
    <row r="7505" spans="1:27" ht="12" customHeight="1" x14ac:dyDescent="0.15">
      <c r="A7505" s="1" t="s">
        <v>1884</v>
      </c>
      <c r="B7505" s="1" t="s">
        <v>29</v>
      </c>
      <c r="C7505" s="1" t="s">
        <v>9</v>
      </c>
      <c r="D7505" s="1" t="s">
        <v>2524</v>
      </c>
      <c r="E7505" s="1" t="s">
        <v>10</v>
      </c>
      <c r="F7505" s="1" t="s">
        <v>1890</v>
      </c>
      <c r="G7505" s="1" t="s">
        <v>12</v>
      </c>
      <c r="H7505" s="1" t="s">
        <v>305</v>
      </c>
      <c r="I7505" s="16"/>
      <c r="J7505" s="16"/>
      <c r="K7505" s="16"/>
      <c r="L7505" s="16"/>
      <c r="M7505" s="16"/>
      <c r="N7505" s="16"/>
      <c r="O7505" s="16"/>
      <c r="P7505" s="16"/>
      <c r="Q7505" s="16"/>
      <c r="R7505" s="16"/>
      <c r="S7505" s="16"/>
      <c r="T7505" s="16"/>
      <c r="U7505" s="16"/>
      <c r="V7505" s="1" t="s">
        <v>4367</v>
      </c>
      <c r="W7505" s="1" t="s">
        <v>2551</v>
      </c>
      <c r="X7505" s="5" t="s">
        <v>4373</v>
      </c>
      <c r="Y7505" s="5" t="s">
        <v>2553</v>
      </c>
      <c r="Z7505" s="5" t="s">
        <v>305</v>
      </c>
      <c r="AA7505" s="5"/>
    </row>
    <row r="7506" spans="1:27" ht="12" customHeight="1" x14ac:dyDescent="0.15">
      <c r="A7506" s="1" t="s">
        <v>1884</v>
      </c>
      <c r="B7506" s="1" t="s">
        <v>29</v>
      </c>
      <c r="C7506" s="1" t="s">
        <v>15</v>
      </c>
      <c r="D7506" s="1" t="s">
        <v>2524</v>
      </c>
      <c r="E7506" s="1" t="s">
        <v>10</v>
      </c>
      <c r="F7506" s="1" t="s">
        <v>1890</v>
      </c>
      <c r="G7506" s="1" t="s">
        <v>16</v>
      </c>
      <c r="H7506" s="1" t="s">
        <v>305</v>
      </c>
      <c r="I7506" s="16"/>
      <c r="J7506" s="16"/>
      <c r="K7506" s="16"/>
      <c r="L7506" s="16"/>
      <c r="M7506" s="16"/>
      <c r="N7506" s="16"/>
      <c r="O7506" s="16"/>
      <c r="P7506" s="16"/>
      <c r="Q7506" s="16"/>
      <c r="R7506" s="16"/>
      <c r="S7506" s="16"/>
      <c r="T7506" s="16"/>
      <c r="U7506" s="16"/>
      <c r="V7506" s="1" t="s">
        <v>4367</v>
      </c>
      <c r="W7506" s="1" t="s">
        <v>2551</v>
      </c>
      <c r="X7506" s="5" t="s">
        <v>4373</v>
      </c>
      <c r="Y7506" s="5" t="s">
        <v>2561</v>
      </c>
      <c r="Z7506" s="5" t="s">
        <v>305</v>
      </c>
      <c r="AA7506" s="5"/>
    </row>
    <row r="7507" spans="1:27" ht="12" customHeight="1" x14ac:dyDescent="0.15">
      <c r="A7507" s="1" t="s">
        <v>1884</v>
      </c>
      <c r="B7507" s="1" t="s">
        <v>29</v>
      </c>
      <c r="C7507" s="1" t="s">
        <v>17</v>
      </c>
      <c r="D7507" s="1" t="s">
        <v>2524</v>
      </c>
      <c r="E7507" s="1" t="s">
        <v>10</v>
      </c>
      <c r="F7507" s="1" t="s">
        <v>1890</v>
      </c>
      <c r="G7507" s="1" t="s">
        <v>1886</v>
      </c>
      <c r="H7507" s="1" t="s">
        <v>1887</v>
      </c>
      <c r="I7507" s="16"/>
      <c r="J7507" s="16"/>
      <c r="K7507" s="16"/>
      <c r="L7507" s="16"/>
      <c r="M7507" s="16"/>
      <c r="N7507" s="16"/>
      <c r="O7507" s="16"/>
      <c r="P7507" s="16"/>
      <c r="Q7507" s="16"/>
      <c r="R7507" s="16"/>
      <c r="S7507" s="16"/>
      <c r="T7507" s="16"/>
      <c r="U7507" s="16"/>
      <c r="V7507" s="1" t="s">
        <v>4367</v>
      </c>
      <c r="W7507" s="1" t="s">
        <v>2551</v>
      </c>
      <c r="X7507" s="5" t="s">
        <v>4373</v>
      </c>
      <c r="Y7507" s="5" t="s">
        <v>4369</v>
      </c>
      <c r="Z7507" s="5" t="s">
        <v>4370</v>
      </c>
      <c r="AA7507" s="5"/>
    </row>
    <row r="7508" spans="1:27" ht="12" customHeight="1" x14ac:dyDescent="0.15">
      <c r="A7508" s="1" t="s">
        <v>1884</v>
      </c>
      <c r="B7508" s="1" t="s">
        <v>29</v>
      </c>
      <c r="C7508" s="1" t="s">
        <v>19</v>
      </c>
      <c r="D7508" s="1" t="s">
        <v>2524</v>
      </c>
      <c r="E7508" s="1" t="s">
        <v>10</v>
      </c>
      <c r="F7508" s="1" t="s">
        <v>1890</v>
      </c>
      <c r="G7508" s="1" t="s">
        <v>242</v>
      </c>
      <c r="H7508" s="1" t="s">
        <v>305</v>
      </c>
      <c r="I7508" s="16"/>
      <c r="J7508" s="16"/>
      <c r="K7508" s="16"/>
      <c r="L7508" s="16"/>
      <c r="M7508" s="16"/>
      <c r="N7508" s="16"/>
      <c r="O7508" s="16"/>
      <c r="P7508" s="16"/>
      <c r="Q7508" s="16"/>
      <c r="R7508" s="16"/>
      <c r="S7508" s="16"/>
      <c r="T7508" s="16"/>
      <c r="U7508" s="16"/>
      <c r="V7508" s="1" t="s">
        <v>4367</v>
      </c>
      <c r="W7508" s="1" t="s">
        <v>2551</v>
      </c>
      <c r="X7508" s="5" t="s">
        <v>4373</v>
      </c>
      <c r="Y7508" s="5" t="s">
        <v>2557</v>
      </c>
      <c r="Z7508" s="5" t="s">
        <v>305</v>
      </c>
      <c r="AA7508" s="5"/>
    </row>
    <row r="7509" spans="1:27" ht="12" customHeight="1" x14ac:dyDescent="0.15">
      <c r="A7509" s="1" t="s">
        <v>1884</v>
      </c>
      <c r="B7509" s="1" t="s">
        <v>29</v>
      </c>
      <c r="C7509" s="1" t="s">
        <v>21</v>
      </c>
      <c r="D7509" s="1" t="s">
        <v>2524</v>
      </c>
      <c r="E7509" s="1" t="s">
        <v>10</v>
      </c>
      <c r="F7509" s="1" t="s">
        <v>1890</v>
      </c>
      <c r="G7509" s="1" t="s">
        <v>245</v>
      </c>
      <c r="H7509" s="1" t="s">
        <v>306</v>
      </c>
      <c r="I7509" s="16"/>
      <c r="J7509" s="16"/>
      <c r="K7509" s="16"/>
      <c r="L7509" s="16"/>
      <c r="M7509" s="16"/>
      <c r="N7509" s="16"/>
      <c r="O7509" s="16"/>
      <c r="P7509" s="16"/>
      <c r="Q7509" s="16"/>
      <c r="R7509" s="16"/>
      <c r="S7509" s="16"/>
      <c r="T7509" s="16"/>
      <c r="U7509" s="16"/>
      <c r="V7509" s="1" t="s">
        <v>4367</v>
      </c>
      <c r="W7509" s="1" t="s">
        <v>2551</v>
      </c>
      <c r="X7509" s="5" t="s">
        <v>4373</v>
      </c>
      <c r="Y7509" s="5" t="s">
        <v>2740</v>
      </c>
      <c r="Z7509" s="5" t="s">
        <v>2788</v>
      </c>
      <c r="AA7509" s="5"/>
    </row>
    <row r="7510" spans="1:27" ht="12" customHeight="1" x14ac:dyDescent="0.15">
      <c r="A7510" s="1" t="s">
        <v>1884</v>
      </c>
      <c r="B7510" s="1" t="s">
        <v>29</v>
      </c>
      <c r="C7510" s="1" t="s">
        <v>23</v>
      </c>
      <c r="D7510" s="1" t="s">
        <v>2524</v>
      </c>
      <c r="E7510" s="1" t="s">
        <v>10</v>
      </c>
      <c r="F7510" s="1" t="s">
        <v>1890</v>
      </c>
      <c r="G7510" s="1" t="s">
        <v>22</v>
      </c>
      <c r="H7510" s="1" t="s">
        <v>305</v>
      </c>
      <c r="I7510" s="16"/>
      <c r="J7510" s="16"/>
      <c r="K7510" s="16"/>
      <c r="L7510" s="16"/>
      <c r="M7510" s="16"/>
      <c r="N7510" s="16"/>
      <c r="O7510" s="16"/>
      <c r="P7510" s="16"/>
      <c r="Q7510" s="16"/>
      <c r="R7510" s="16"/>
      <c r="S7510" s="16"/>
      <c r="T7510" s="16"/>
      <c r="U7510" s="16"/>
      <c r="V7510" s="1" t="s">
        <v>4367</v>
      </c>
      <c r="W7510" s="1" t="s">
        <v>2551</v>
      </c>
      <c r="X7510" s="5" t="s">
        <v>4373</v>
      </c>
      <c r="Y7510" s="5" t="s">
        <v>2564</v>
      </c>
      <c r="Z7510" s="5" t="s">
        <v>305</v>
      </c>
      <c r="AA7510" s="5"/>
    </row>
    <row r="7511" spans="1:27" ht="12" customHeight="1" x14ac:dyDescent="0.15">
      <c r="A7511" s="1" t="s">
        <v>1884</v>
      </c>
      <c r="B7511" s="1" t="s">
        <v>29</v>
      </c>
      <c r="C7511" s="1" t="s">
        <v>77</v>
      </c>
      <c r="D7511" s="1" t="s">
        <v>2524</v>
      </c>
      <c r="E7511" s="1" t="s">
        <v>10</v>
      </c>
      <c r="F7511" s="1" t="s">
        <v>1890</v>
      </c>
      <c r="G7511" s="1" t="s">
        <v>24</v>
      </c>
      <c r="H7511" s="1" t="s">
        <v>305</v>
      </c>
      <c r="I7511" s="16"/>
      <c r="J7511" s="16"/>
      <c r="K7511" s="16"/>
      <c r="L7511" s="16"/>
      <c r="M7511" s="16"/>
      <c r="N7511" s="16"/>
      <c r="O7511" s="16"/>
      <c r="P7511" s="16"/>
      <c r="Q7511" s="16"/>
      <c r="R7511" s="16"/>
      <c r="S7511" s="16"/>
      <c r="T7511" s="16"/>
      <c r="U7511" s="16"/>
      <c r="V7511" s="1" t="s">
        <v>4367</v>
      </c>
      <c r="W7511" s="1" t="s">
        <v>2551</v>
      </c>
      <c r="X7511" s="5" t="s">
        <v>4373</v>
      </c>
      <c r="Y7511" s="5" t="s">
        <v>2559</v>
      </c>
      <c r="Z7511" s="5" t="s">
        <v>305</v>
      </c>
      <c r="AA7511" s="5"/>
    </row>
    <row r="7512" spans="1:27" ht="12" customHeight="1" x14ac:dyDescent="0.15">
      <c r="A7512" s="1" t="s">
        <v>1884</v>
      </c>
      <c r="B7512" s="1" t="s">
        <v>31</v>
      </c>
      <c r="C7512" s="1" t="s">
        <v>9</v>
      </c>
      <c r="D7512" s="1" t="s">
        <v>2524</v>
      </c>
      <c r="E7512" s="1" t="s">
        <v>10</v>
      </c>
      <c r="F7512" s="1" t="s">
        <v>1891</v>
      </c>
      <c r="G7512" s="1" t="s">
        <v>12</v>
      </c>
      <c r="H7512" s="1" t="s">
        <v>305</v>
      </c>
      <c r="I7512" s="16"/>
      <c r="J7512" s="16"/>
      <c r="K7512" s="16"/>
      <c r="L7512" s="16"/>
      <c r="M7512" s="16"/>
      <c r="N7512" s="16"/>
      <c r="O7512" s="16"/>
      <c r="P7512" s="16"/>
      <c r="Q7512" s="16"/>
      <c r="R7512" s="16"/>
      <c r="S7512" s="16"/>
      <c r="T7512" s="16"/>
      <c r="U7512" s="16"/>
      <c r="V7512" s="1" t="s">
        <v>4367</v>
      </c>
      <c r="W7512" s="1" t="s">
        <v>2551</v>
      </c>
      <c r="X7512" s="5" t="s">
        <v>4374</v>
      </c>
      <c r="Y7512" s="5" t="s">
        <v>2553</v>
      </c>
      <c r="Z7512" s="5" t="s">
        <v>305</v>
      </c>
      <c r="AA7512" s="5"/>
    </row>
    <row r="7513" spans="1:27" ht="12" customHeight="1" x14ac:dyDescent="0.15">
      <c r="A7513" s="1" t="s">
        <v>1884</v>
      </c>
      <c r="B7513" s="1" t="s">
        <v>31</v>
      </c>
      <c r="C7513" s="1" t="s">
        <v>15</v>
      </c>
      <c r="D7513" s="1" t="s">
        <v>2524</v>
      </c>
      <c r="E7513" s="1" t="s">
        <v>10</v>
      </c>
      <c r="F7513" s="1" t="s">
        <v>1891</v>
      </c>
      <c r="G7513" s="1" t="s">
        <v>16</v>
      </c>
      <c r="H7513" s="1" t="s">
        <v>305</v>
      </c>
      <c r="I7513" s="16"/>
      <c r="J7513" s="16"/>
      <c r="K7513" s="16"/>
      <c r="L7513" s="16"/>
      <c r="M7513" s="16"/>
      <c r="N7513" s="16"/>
      <c r="O7513" s="16"/>
      <c r="P7513" s="16"/>
      <c r="Q7513" s="16"/>
      <c r="R7513" s="16"/>
      <c r="S7513" s="16"/>
      <c r="T7513" s="16"/>
      <c r="U7513" s="16"/>
      <c r="V7513" s="1" t="s">
        <v>4367</v>
      </c>
      <c r="W7513" s="1" t="s">
        <v>2551</v>
      </c>
      <c r="X7513" s="5" t="s">
        <v>4374</v>
      </c>
      <c r="Y7513" s="5" t="s">
        <v>2561</v>
      </c>
      <c r="Z7513" s="5" t="s">
        <v>305</v>
      </c>
      <c r="AA7513" s="5"/>
    </row>
    <row r="7514" spans="1:27" ht="12" customHeight="1" x14ac:dyDescent="0.15">
      <c r="A7514" s="1" t="s">
        <v>1884</v>
      </c>
      <c r="B7514" s="1" t="s">
        <v>31</v>
      </c>
      <c r="C7514" s="1" t="s">
        <v>17</v>
      </c>
      <c r="D7514" s="1" t="s">
        <v>2524</v>
      </c>
      <c r="E7514" s="1" t="s">
        <v>10</v>
      </c>
      <c r="F7514" s="1" t="s">
        <v>1891</v>
      </c>
      <c r="G7514" s="1" t="s">
        <v>1886</v>
      </c>
      <c r="H7514" s="1" t="s">
        <v>1887</v>
      </c>
      <c r="I7514" s="16"/>
      <c r="J7514" s="16"/>
      <c r="K7514" s="16"/>
      <c r="L7514" s="16"/>
      <c r="M7514" s="16"/>
      <c r="N7514" s="16"/>
      <c r="O7514" s="16"/>
      <c r="P7514" s="16"/>
      <c r="Q7514" s="16"/>
      <c r="R7514" s="16"/>
      <c r="S7514" s="16"/>
      <c r="T7514" s="16"/>
      <c r="U7514" s="16"/>
      <c r="V7514" s="1" t="s">
        <v>4367</v>
      </c>
      <c r="W7514" s="1" t="s">
        <v>2551</v>
      </c>
      <c r="X7514" s="5" t="s">
        <v>4374</v>
      </c>
      <c r="Y7514" s="5" t="s">
        <v>4369</v>
      </c>
      <c r="Z7514" s="5" t="s">
        <v>4370</v>
      </c>
      <c r="AA7514" s="5"/>
    </row>
    <row r="7515" spans="1:27" ht="12" customHeight="1" x14ac:dyDescent="0.15">
      <c r="A7515" s="1" t="s">
        <v>1884</v>
      </c>
      <c r="B7515" s="1" t="s">
        <v>31</v>
      </c>
      <c r="C7515" s="1" t="s">
        <v>19</v>
      </c>
      <c r="D7515" s="1" t="s">
        <v>2524</v>
      </c>
      <c r="E7515" s="1" t="s">
        <v>10</v>
      </c>
      <c r="F7515" s="1" t="s">
        <v>1891</v>
      </c>
      <c r="G7515" s="1" t="s">
        <v>242</v>
      </c>
      <c r="H7515" s="1" t="s">
        <v>305</v>
      </c>
      <c r="I7515" s="16"/>
      <c r="J7515" s="16"/>
      <c r="K7515" s="16"/>
      <c r="L7515" s="16"/>
      <c r="M7515" s="16"/>
      <c r="N7515" s="16"/>
      <c r="O7515" s="16"/>
      <c r="P7515" s="16"/>
      <c r="Q7515" s="16"/>
      <c r="R7515" s="16"/>
      <c r="S7515" s="16"/>
      <c r="T7515" s="16"/>
      <c r="U7515" s="16"/>
      <c r="V7515" s="1" t="s">
        <v>4367</v>
      </c>
      <c r="W7515" s="1" t="s">
        <v>2551</v>
      </c>
      <c r="X7515" s="5" t="s">
        <v>4374</v>
      </c>
      <c r="Y7515" s="5" t="s">
        <v>2557</v>
      </c>
      <c r="Z7515" s="5" t="s">
        <v>305</v>
      </c>
      <c r="AA7515" s="5"/>
    </row>
    <row r="7516" spans="1:27" ht="12" customHeight="1" x14ac:dyDescent="0.15">
      <c r="A7516" s="1" t="s">
        <v>1884</v>
      </c>
      <c r="B7516" s="1" t="s">
        <v>31</v>
      </c>
      <c r="C7516" s="1" t="s">
        <v>21</v>
      </c>
      <c r="D7516" s="1" t="s">
        <v>2524</v>
      </c>
      <c r="E7516" s="1" t="s">
        <v>10</v>
      </c>
      <c r="F7516" s="1" t="s">
        <v>1891</v>
      </c>
      <c r="G7516" s="1" t="s">
        <v>245</v>
      </c>
      <c r="H7516" s="1" t="s">
        <v>306</v>
      </c>
      <c r="I7516" s="16"/>
      <c r="J7516" s="16"/>
      <c r="K7516" s="16"/>
      <c r="L7516" s="16"/>
      <c r="M7516" s="16"/>
      <c r="N7516" s="16"/>
      <c r="O7516" s="16"/>
      <c r="P7516" s="16"/>
      <c r="Q7516" s="16"/>
      <c r="R7516" s="16"/>
      <c r="S7516" s="16"/>
      <c r="T7516" s="16"/>
      <c r="U7516" s="16"/>
      <c r="V7516" s="1" t="s">
        <v>4367</v>
      </c>
      <c r="W7516" s="1" t="s">
        <v>2551</v>
      </c>
      <c r="X7516" s="5" t="s">
        <v>4374</v>
      </c>
      <c r="Y7516" s="5" t="s">
        <v>2740</v>
      </c>
      <c r="Z7516" s="5" t="s">
        <v>2788</v>
      </c>
      <c r="AA7516" s="5"/>
    </row>
    <row r="7517" spans="1:27" ht="12" customHeight="1" x14ac:dyDescent="0.15">
      <c r="A7517" s="1" t="s">
        <v>1884</v>
      </c>
      <c r="B7517" s="1" t="s">
        <v>31</v>
      </c>
      <c r="C7517" s="1" t="s">
        <v>23</v>
      </c>
      <c r="D7517" s="1" t="s">
        <v>2524</v>
      </c>
      <c r="E7517" s="1" t="s">
        <v>10</v>
      </c>
      <c r="F7517" s="1" t="s">
        <v>1891</v>
      </c>
      <c r="G7517" s="1" t="s">
        <v>22</v>
      </c>
      <c r="H7517" s="1" t="s">
        <v>305</v>
      </c>
      <c r="I7517" s="16"/>
      <c r="J7517" s="16"/>
      <c r="K7517" s="16"/>
      <c r="L7517" s="16"/>
      <c r="M7517" s="16"/>
      <c r="N7517" s="16"/>
      <c r="O7517" s="16"/>
      <c r="P7517" s="16"/>
      <c r="Q7517" s="16"/>
      <c r="R7517" s="16"/>
      <c r="S7517" s="16"/>
      <c r="T7517" s="16"/>
      <c r="U7517" s="16"/>
      <c r="V7517" s="1" t="s">
        <v>4367</v>
      </c>
      <c r="W7517" s="1" t="s">
        <v>2551</v>
      </c>
      <c r="X7517" s="5" t="s">
        <v>4374</v>
      </c>
      <c r="Y7517" s="5" t="s">
        <v>2564</v>
      </c>
      <c r="Z7517" s="5" t="s">
        <v>305</v>
      </c>
      <c r="AA7517" s="5"/>
    </row>
    <row r="7518" spans="1:27" ht="12" customHeight="1" x14ac:dyDescent="0.15">
      <c r="A7518" s="1" t="s">
        <v>1884</v>
      </c>
      <c r="B7518" s="1" t="s">
        <v>31</v>
      </c>
      <c r="C7518" s="1" t="s">
        <v>77</v>
      </c>
      <c r="D7518" s="1" t="s">
        <v>2524</v>
      </c>
      <c r="E7518" s="1" t="s">
        <v>10</v>
      </c>
      <c r="F7518" s="1" t="s">
        <v>1891</v>
      </c>
      <c r="G7518" s="1" t="s">
        <v>24</v>
      </c>
      <c r="H7518" s="1" t="s">
        <v>305</v>
      </c>
      <c r="I7518" s="16"/>
      <c r="J7518" s="16"/>
      <c r="K7518" s="16"/>
      <c r="L7518" s="16"/>
      <c r="M7518" s="16"/>
      <c r="N7518" s="16"/>
      <c r="O7518" s="16"/>
      <c r="P7518" s="16"/>
      <c r="Q7518" s="16"/>
      <c r="R7518" s="16"/>
      <c r="S7518" s="16"/>
      <c r="T7518" s="16"/>
      <c r="U7518" s="16"/>
      <c r="V7518" s="1" t="s">
        <v>4367</v>
      </c>
      <c r="W7518" s="1" t="s">
        <v>2551</v>
      </c>
      <c r="X7518" s="5" t="s">
        <v>4374</v>
      </c>
      <c r="Y7518" s="5" t="s">
        <v>2559</v>
      </c>
      <c r="Z7518" s="5" t="s">
        <v>305</v>
      </c>
      <c r="AA7518" s="5"/>
    </row>
    <row r="7519" spans="1:27" ht="12" customHeight="1" x14ac:dyDescent="0.15">
      <c r="A7519" s="1" t="s">
        <v>1884</v>
      </c>
      <c r="B7519" s="1" t="s">
        <v>33</v>
      </c>
      <c r="C7519" s="1" t="s">
        <v>9</v>
      </c>
      <c r="D7519" s="1" t="s">
        <v>2524</v>
      </c>
      <c r="E7519" s="1" t="s">
        <v>10</v>
      </c>
      <c r="F7519" s="1" t="s">
        <v>1892</v>
      </c>
      <c r="G7519" s="1" t="s">
        <v>12</v>
      </c>
      <c r="H7519" s="1" t="s">
        <v>305</v>
      </c>
      <c r="I7519" s="16"/>
      <c r="J7519" s="16"/>
      <c r="K7519" s="16"/>
      <c r="L7519" s="16"/>
      <c r="M7519" s="16"/>
      <c r="N7519" s="16"/>
      <c r="O7519" s="16"/>
      <c r="P7519" s="16"/>
      <c r="Q7519" s="16"/>
      <c r="R7519" s="16"/>
      <c r="S7519" s="16"/>
      <c r="T7519" s="16"/>
      <c r="U7519" s="16"/>
      <c r="V7519" s="1" t="s">
        <v>4367</v>
      </c>
      <c r="W7519" s="1" t="s">
        <v>2551</v>
      </c>
      <c r="X7519" s="5" t="s">
        <v>4375</v>
      </c>
      <c r="Y7519" s="5" t="s">
        <v>2553</v>
      </c>
      <c r="Z7519" s="5" t="s">
        <v>305</v>
      </c>
      <c r="AA7519" s="5"/>
    </row>
    <row r="7520" spans="1:27" ht="12" customHeight="1" x14ac:dyDescent="0.15">
      <c r="A7520" s="1" t="s">
        <v>1884</v>
      </c>
      <c r="B7520" s="1" t="s">
        <v>33</v>
      </c>
      <c r="C7520" s="1" t="s">
        <v>15</v>
      </c>
      <c r="D7520" s="1" t="s">
        <v>2524</v>
      </c>
      <c r="E7520" s="1" t="s">
        <v>10</v>
      </c>
      <c r="F7520" s="1" t="s">
        <v>1892</v>
      </c>
      <c r="G7520" s="1" t="s">
        <v>16</v>
      </c>
      <c r="H7520" s="1" t="s">
        <v>305</v>
      </c>
      <c r="I7520" s="16"/>
      <c r="J7520" s="16"/>
      <c r="K7520" s="16"/>
      <c r="L7520" s="16"/>
      <c r="M7520" s="16"/>
      <c r="N7520" s="16"/>
      <c r="O7520" s="16"/>
      <c r="P7520" s="16"/>
      <c r="Q7520" s="16"/>
      <c r="R7520" s="16"/>
      <c r="S7520" s="16"/>
      <c r="T7520" s="16"/>
      <c r="U7520" s="16"/>
      <c r="V7520" s="1" t="s">
        <v>4367</v>
      </c>
      <c r="W7520" s="1" t="s">
        <v>2551</v>
      </c>
      <c r="X7520" s="5" t="s">
        <v>4375</v>
      </c>
      <c r="Y7520" s="5" t="s">
        <v>2561</v>
      </c>
      <c r="Z7520" s="5" t="s">
        <v>305</v>
      </c>
      <c r="AA7520" s="5"/>
    </row>
    <row r="7521" spans="1:27" ht="12" customHeight="1" x14ac:dyDescent="0.15">
      <c r="A7521" s="1" t="s">
        <v>1884</v>
      </c>
      <c r="B7521" s="1" t="s">
        <v>33</v>
      </c>
      <c r="C7521" s="1" t="s">
        <v>17</v>
      </c>
      <c r="D7521" s="1" t="s">
        <v>2524</v>
      </c>
      <c r="E7521" s="1" t="s">
        <v>10</v>
      </c>
      <c r="F7521" s="1" t="s">
        <v>1892</v>
      </c>
      <c r="G7521" s="1" t="s">
        <v>1886</v>
      </c>
      <c r="H7521" s="1" t="s">
        <v>1887</v>
      </c>
      <c r="I7521" s="16"/>
      <c r="J7521" s="16"/>
      <c r="K7521" s="16"/>
      <c r="L7521" s="16"/>
      <c r="M7521" s="16"/>
      <c r="N7521" s="16"/>
      <c r="O7521" s="16"/>
      <c r="P7521" s="16"/>
      <c r="Q7521" s="16"/>
      <c r="R7521" s="16"/>
      <c r="S7521" s="16"/>
      <c r="T7521" s="16"/>
      <c r="U7521" s="16"/>
      <c r="V7521" s="1" t="s">
        <v>4367</v>
      </c>
      <c r="W7521" s="1" t="s">
        <v>2551</v>
      </c>
      <c r="X7521" s="5" t="s">
        <v>4375</v>
      </c>
      <c r="Y7521" s="5" t="s">
        <v>4369</v>
      </c>
      <c r="Z7521" s="5" t="s">
        <v>4370</v>
      </c>
      <c r="AA7521" s="5"/>
    </row>
    <row r="7522" spans="1:27" ht="12" customHeight="1" x14ac:dyDescent="0.15">
      <c r="A7522" s="1" t="s">
        <v>1884</v>
      </c>
      <c r="B7522" s="1" t="s">
        <v>33</v>
      </c>
      <c r="C7522" s="1" t="s">
        <v>19</v>
      </c>
      <c r="D7522" s="1" t="s">
        <v>2524</v>
      </c>
      <c r="E7522" s="1" t="s">
        <v>10</v>
      </c>
      <c r="F7522" s="1" t="s">
        <v>1892</v>
      </c>
      <c r="G7522" s="1" t="s">
        <v>242</v>
      </c>
      <c r="H7522" s="1" t="s">
        <v>305</v>
      </c>
      <c r="I7522" s="16"/>
      <c r="J7522" s="16"/>
      <c r="K7522" s="16"/>
      <c r="L7522" s="16"/>
      <c r="M7522" s="16"/>
      <c r="N7522" s="16"/>
      <c r="O7522" s="16"/>
      <c r="P7522" s="16"/>
      <c r="Q7522" s="16"/>
      <c r="R7522" s="16"/>
      <c r="S7522" s="16"/>
      <c r="T7522" s="16"/>
      <c r="U7522" s="16"/>
      <c r="V7522" s="1" t="s">
        <v>4367</v>
      </c>
      <c r="W7522" s="1" t="s">
        <v>2551</v>
      </c>
      <c r="X7522" s="5" t="s">
        <v>4375</v>
      </c>
      <c r="Y7522" s="5" t="s">
        <v>2557</v>
      </c>
      <c r="Z7522" s="5" t="s">
        <v>305</v>
      </c>
      <c r="AA7522" s="5"/>
    </row>
    <row r="7523" spans="1:27" ht="12" customHeight="1" x14ac:dyDescent="0.15">
      <c r="A7523" s="1" t="s">
        <v>1884</v>
      </c>
      <c r="B7523" s="1" t="s">
        <v>33</v>
      </c>
      <c r="C7523" s="1" t="s">
        <v>21</v>
      </c>
      <c r="D7523" s="1" t="s">
        <v>2524</v>
      </c>
      <c r="E7523" s="1" t="s">
        <v>10</v>
      </c>
      <c r="F7523" s="1" t="s">
        <v>1892</v>
      </c>
      <c r="G7523" s="1" t="s">
        <v>245</v>
      </c>
      <c r="H7523" s="1" t="s">
        <v>306</v>
      </c>
      <c r="I7523" s="16"/>
      <c r="J7523" s="16"/>
      <c r="K7523" s="16"/>
      <c r="L7523" s="16"/>
      <c r="M7523" s="16"/>
      <c r="N7523" s="16"/>
      <c r="O7523" s="16"/>
      <c r="P7523" s="16"/>
      <c r="Q7523" s="16"/>
      <c r="R7523" s="16"/>
      <c r="S7523" s="16"/>
      <c r="T7523" s="16"/>
      <c r="U7523" s="16"/>
      <c r="V7523" s="1" t="s">
        <v>4367</v>
      </c>
      <c r="W7523" s="1" t="s">
        <v>2551</v>
      </c>
      <c r="X7523" s="5" t="s">
        <v>4375</v>
      </c>
      <c r="Y7523" s="5" t="s">
        <v>2740</v>
      </c>
      <c r="Z7523" s="5" t="s">
        <v>2788</v>
      </c>
      <c r="AA7523" s="5"/>
    </row>
    <row r="7524" spans="1:27" ht="12" customHeight="1" x14ac:dyDescent="0.15">
      <c r="A7524" s="1" t="s">
        <v>1884</v>
      </c>
      <c r="B7524" s="1" t="s">
        <v>33</v>
      </c>
      <c r="C7524" s="1" t="s">
        <v>23</v>
      </c>
      <c r="D7524" s="1" t="s">
        <v>2524</v>
      </c>
      <c r="E7524" s="1" t="s">
        <v>10</v>
      </c>
      <c r="F7524" s="1" t="s">
        <v>1892</v>
      </c>
      <c r="G7524" s="1" t="s">
        <v>22</v>
      </c>
      <c r="H7524" s="1" t="s">
        <v>305</v>
      </c>
      <c r="I7524" s="16"/>
      <c r="J7524" s="16"/>
      <c r="K7524" s="16"/>
      <c r="L7524" s="16"/>
      <c r="M7524" s="16"/>
      <c r="N7524" s="16"/>
      <c r="O7524" s="16"/>
      <c r="P7524" s="16"/>
      <c r="Q7524" s="16"/>
      <c r="R7524" s="16"/>
      <c r="S7524" s="16"/>
      <c r="T7524" s="16"/>
      <c r="U7524" s="16"/>
      <c r="V7524" s="1" t="s">
        <v>4367</v>
      </c>
      <c r="W7524" s="1" t="s">
        <v>2551</v>
      </c>
      <c r="X7524" s="5" t="s">
        <v>4375</v>
      </c>
      <c r="Y7524" s="5" t="s">
        <v>2564</v>
      </c>
      <c r="Z7524" s="5" t="s">
        <v>305</v>
      </c>
      <c r="AA7524" s="5"/>
    </row>
    <row r="7525" spans="1:27" ht="12" customHeight="1" x14ac:dyDescent="0.15">
      <c r="A7525" s="1" t="s">
        <v>1884</v>
      </c>
      <c r="B7525" s="1" t="s">
        <v>33</v>
      </c>
      <c r="C7525" s="1" t="s">
        <v>77</v>
      </c>
      <c r="D7525" s="1" t="s">
        <v>2524</v>
      </c>
      <c r="E7525" s="1" t="s">
        <v>10</v>
      </c>
      <c r="F7525" s="1" t="s">
        <v>1892</v>
      </c>
      <c r="G7525" s="1" t="s">
        <v>24</v>
      </c>
      <c r="H7525" s="1" t="s">
        <v>305</v>
      </c>
      <c r="I7525" s="16"/>
      <c r="J7525" s="16"/>
      <c r="K7525" s="16"/>
      <c r="L7525" s="16"/>
      <c r="M7525" s="16"/>
      <c r="N7525" s="16"/>
      <c r="O7525" s="16"/>
      <c r="P7525" s="16"/>
      <c r="Q7525" s="16"/>
      <c r="R7525" s="16"/>
      <c r="S7525" s="16"/>
      <c r="T7525" s="16"/>
      <c r="U7525" s="16"/>
      <c r="V7525" s="1" t="s">
        <v>4367</v>
      </c>
      <c r="W7525" s="1" t="s">
        <v>2551</v>
      </c>
      <c r="X7525" s="5" t="s">
        <v>4375</v>
      </c>
      <c r="Y7525" s="5" t="s">
        <v>2559</v>
      </c>
      <c r="Z7525" s="5" t="s">
        <v>305</v>
      </c>
      <c r="AA7525" s="5"/>
    </row>
    <row r="7526" spans="1:27" ht="12" customHeight="1" x14ac:dyDescent="0.15">
      <c r="A7526" s="1" t="s">
        <v>1884</v>
      </c>
      <c r="B7526" s="1" t="s">
        <v>35</v>
      </c>
      <c r="C7526" s="1" t="s">
        <v>9</v>
      </c>
      <c r="D7526" s="1" t="s">
        <v>2524</v>
      </c>
      <c r="E7526" s="1" t="s">
        <v>10</v>
      </c>
      <c r="F7526" s="1" t="s">
        <v>1893</v>
      </c>
      <c r="G7526" s="1" t="s">
        <v>12</v>
      </c>
      <c r="H7526" s="1" t="s">
        <v>305</v>
      </c>
      <c r="I7526" s="16"/>
      <c r="J7526" s="16"/>
      <c r="K7526" s="16"/>
      <c r="L7526" s="16"/>
      <c r="M7526" s="16"/>
      <c r="N7526" s="16"/>
      <c r="O7526" s="16"/>
      <c r="P7526" s="16"/>
      <c r="Q7526" s="16"/>
      <c r="R7526" s="16"/>
      <c r="S7526" s="16"/>
      <c r="T7526" s="16"/>
      <c r="U7526" s="16"/>
      <c r="V7526" s="1" t="s">
        <v>4367</v>
      </c>
      <c r="W7526" s="1" t="s">
        <v>2551</v>
      </c>
      <c r="X7526" s="5" t="s">
        <v>4376</v>
      </c>
      <c r="Y7526" s="5" t="s">
        <v>2553</v>
      </c>
      <c r="Z7526" s="5" t="s">
        <v>305</v>
      </c>
      <c r="AA7526" s="5"/>
    </row>
    <row r="7527" spans="1:27" ht="12" customHeight="1" x14ac:dyDescent="0.15">
      <c r="A7527" s="1" t="s">
        <v>1884</v>
      </c>
      <c r="B7527" s="1" t="s">
        <v>35</v>
      </c>
      <c r="C7527" s="1" t="s">
        <v>15</v>
      </c>
      <c r="D7527" s="1" t="s">
        <v>2524</v>
      </c>
      <c r="E7527" s="1" t="s">
        <v>10</v>
      </c>
      <c r="F7527" s="1" t="s">
        <v>1893</v>
      </c>
      <c r="G7527" s="1" t="s">
        <v>16</v>
      </c>
      <c r="H7527" s="1" t="s">
        <v>305</v>
      </c>
      <c r="I7527" s="16"/>
      <c r="J7527" s="16"/>
      <c r="K7527" s="16"/>
      <c r="L7527" s="16"/>
      <c r="M7527" s="16"/>
      <c r="N7527" s="16"/>
      <c r="O7527" s="16"/>
      <c r="P7527" s="16"/>
      <c r="Q7527" s="16"/>
      <c r="R7527" s="16"/>
      <c r="S7527" s="16"/>
      <c r="T7527" s="16"/>
      <c r="U7527" s="16"/>
      <c r="V7527" s="1" t="s">
        <v>4367</v>
      </c>
      <c r="W7527" s="1" t="s">
        <v>2551</v>
      </c>
      <c r="X7527" s="5" t="s">
        <v>4376</v>
      </c>
      <c r="Y7527" s="5" t="s">
        <v>2561</v>
      </c>
      <c r="Z7527" s="5" t="s">
        <v>305</v>
      </c>
      <c r="AA7527" s="5"/>
    </row>
    <row r="7528" spans="1:27" ht="12" customHeight="1" x14ac:dyDescent="0.15">
      <c r="A7528" s="1" t="s">
        <v>1884</v>
      </c>
      <c r="B7528" s="1" t="s">
        <v>35</v>
      </c>
      <c r="C7528" s="1" t="s">
        <v>17</v>
      </c>
      <c r="D7528" s="1" t="s">
        <v>2524</v>
      </c>
      <c r="E7528" s="1" t="s">
        <v>10</v>
      </c>
      <c r="F7528" s="1" t="s">
        <v>1893</v>
      </c>
      <c r="G7528" s="1" t="s">
        <v>1886</v>
      </c>
      <c r="H7528" s="1" t="s">
        <v>1887</v>
      </c>
      <c r="I7528" s="16"/>
      <c r="J7528" s="16"/>
      <c r="K7528" s="16"/>
      <c r="L7528" s="16"/>
      <c r="M7528" s="16"/>
      <c r="N7528" s="16"/>
      <c r="O7528" s="16"/>
      <c r="P7528" s="16"/>
      <c r="Q7528" s="16"/>
      <c r="R7528" s="16"/>
      <c r="S7528" s="16"/>
      <c r="T7528" s="16"/>
      <c r="U7528" s="16"/>
      <c r="V7528" s="1" t="s">
        <v>4367</v>
      </c>
      <c r="W7528" s="1" t="s">
        <v>2551</v>
      </c>
      <c r="X7528" s="5" t="s">
        <v>4376</v>
      </c>
      <c r="Y7528" s="5" t="s">
        <v>4369</v>
      </c>
      <c r="Z7528" s="5" t="s">
        <v>4370</v>
      </c>
      <c r="AA7528" s="5"/>
    </row>
    <row r="7529" spans="1:27" ht="12" customHeight="1" x14ac:dyDescent="0.15">
      <c r="A7529" s="1" t="s">
        <v>1884</v>
      </c>
      <c r="B7529" s="1" t="s">
        <v>35</v>
      </c>
      <c r="C7529" s="1" t="s">
        <v>19</v>
      </c>
      <c r="D7529" s="1" t="s">
        <v>2524</v>
      </c>
      <c r="E7529" s="1" t="s">
        <v>10</v>
      </c>
      <c r="F7529" s="1" t="s">
        <v>1893</v>
      </c>
      <c r="G7529" s="1" t="s">
        <v>242</v>
      </c>
      <c r="H7529" s="1" t="s">
        <v>305</v>
      </c>
      <c r="I7529" s="16"/>
      <c r="J7529" s="16"/>
      <c r="K7529" s="16"/>
      <c r="L7529" s="16"/>
      <c r="M7529" s="16"/>
      <c r="N7529" s="16"/>
      <c r="O7529" s="16"/>
      <c r="P7529" s="16"/>
      <c r="Q7529" s="16"/>
      <c r="R7529" s="16"/>
      <c r="S7529" s="16"/>
      <c r="T7529" s="16"/>
      <c r="U7529" s="16"/>
      <c r="V7529" s="1" t="s">
        <v>4367</v>
      </c>
      <c r="W7529" s="1" t="s">
        <v>2551</v>
      </c>
      <c r="X7529" s="5" t="s">
        <v>4376</v>
      </c>
      <c r="Y7529" s="5" t="s">
        <v>2557</v>
      </c>
      <c r="Z7529" s="5" t="s">
        <v>305</v>
      </c>
      <c r="AA7529" s="5"/>
    </row>
    <row r="7530" spans="1:27" ht="12" customHeight="1" x14ac:dyDescent="0.15">
      <c r="A7530" s="1" t="s">
        <v>1884</v>
      </c>
      <c r="B7530" s="1" t="s">
        <v>35</v>
      </c>
      <c r="C7530" s="1" t="s">
        <v>21</v>
      </c>
      <c r="D7530" s="1" t="s">
        <v>2524</v>
      </c>
      <c r="E7530" s="1" t="s">
        <v>10</v>
      </c>
      <c r="F7530" s="1" t="s">
        <v>1893</v>
      </c>
      <c r="G7530" s="1" t="s">
        <v>245</v>
      </c>
      <c r="H7530" s="1" t="s">
        <v>306</v>
      </c>
      <c r="I7530" s="16"/>
      <c r="J7530" s="16"/>
      <c r="K7530" s="16"/>
      <c r="L7530" s="16"/>
      <c r="M7530" s="16"/>
      <c r="N7530" s="16"/>
      <c r="O7530" s="16"/>
      <c r="P7530" s="16"/>
      <c r="Q7530" s="16"/>
      <c r="R7530" s="16"/>
      <c r="S7530" s="16"/>
      <c r="T7530" s="16"/>
      <c r="U7530" s="16"/>
      <c r="V7530" s="1" t="s">
        <v>4367</v>
      </c>
      <c r="W7530" s="1" t="s">
        <v>2551</v>
      </c>
      <c r="X7530" s="5" t="s">
        <v>4376</v>
      </c>
      <c r="Y7530" s="5" t="s">
        <v>2740</v>
      </c>
      <c r="Z7530" s="5" t="s">
        <v>2788</v>
      </c>
      <c r="AA7530" s="5"/>
    </row>
    <row r="7531" spans="1:27" ht="12" customHeight="1" x14ac:dyDescent="0.15">
      <c r="A7531" s="1" t="s">
        <v>1884</v>
      </c>
      <c r="B7531" s="1" t="s">
        <v>35</v>
      </c>
      <c r="C7531" s="1" t="s">
        <v>23</v>
      </c>
      <c r="D7531" s="1" t="s">
        <v>2524</v>
      </c>
      <c r="E7531" s="1" t="s">
        <v>10</v>
      </c>
      <c r="F7531" s="1" t="s">
        <v>1893</v>
      </c>
      <c r="G7531" s="1" t="s">
        <v>22</v>
      </c>
      <c r="H7531" s="1" t="s">
        <v>305</v>
      </c>
      <c r="I7531" s="16"/>
      <c r="J7531" s="16"/>
      <c r="K7531" s="16"/>
      <c r="L7531" s="16"/>
      <c r="M7531" s="16"/>
      <c r="N7531" s="16"/>
      <c r="O7531" s="16"/>
      <c r="P7531" s="16"/>
      <c r="Q7531" s="16"/>
      <c r="R7531" s="16"/>
      <c r="S7531" s="16"/>
      <c r="T7531" s="16"/>
      <c r="U7531" s="16"/>
      <c r="V7531" s="1" t="s">
        <v>4367</v>
      </c>
      <c r="W7531" s="1" t="s">
        <v>2551</v>
      </c>
      <c r="X7531" s="5" t="s">
        <v>4376</v>
      </c>
      <c r="Y7531" s="5" t="s">
        <v>2564</v>
      </c>
      <c r="Z7531" s="5" t="s">
        <v>305</v>
      </c>
      <c r="AA7531" s="5"/>
    </row>
    <row r="7532" spans="1:27" ht="12" customHeight="1" x14ac:dyDescent="0.15">
      <c r="A7532" s="1" t="s">
        <v>1884</v>
      </c>
      <c r="B7532" s="1" t="s">
        <v>35</v>
      </c>
      <c r="C7532" s="1" t="s">
        <v>77</v>
      </c>
      <c r="D7532" s="1" t="s">
        <v>2524</v>
      </c>
      <c r="E7532" s="1" t="s">
        <v>10</v>
      </c>
      <c r="F7532" s="1" t="s">
        <v>1893</v>
      </c>
      <c r="G7532" s="1" t="s">
        <v>24</v>
      </c>
      <c r="H7532" s="1" t="s">
        <v>305</v>
      </c>
      <c r="I7532" s="16"/>
      <c r="J7532" s="16"/>
      <c r="K7532" s="16"/>
      <c r="L7532" s="16"/>
      <c r="M7532" s="16"/>
      <c r="N7532" s="16"/>
      <c r="O7532" s="16"/>
      <c r="P7532" s="16"/>
      <c r="Q7532" s="16"/>
      <c r="R7532" s="16"/>
      <c r="S7532" s="16"/>
      <c r="T7532" s="16"/>
      <c r="U7532" s="16"/>
      <c r="V7532" s="1" t="s">
        <v>4367</v>
      </c>
      <c r="W7532" s="1" t="s">
        <v>2551</v>
      </c>
      <c r="X7532" s="5" t="s">
        <v>4376</v>
      </c>
      <c r="Y7532" s="5" t="s">
        <v>2559</v>
      </c>
      <c r="Z7532" s="5" t="s">
        <v>305</v>
      </c>
      <c r="AA7532" s="5"/>
    </row>
    <row r="7533" spans="1:27" ht="12" customHeight="1" x14ac:dyDescent="0.15">
      <c r="A7533" s="1" t="s">
        <v>1884</v>
      </c>
      <c r="B7533" s="1" t="s">
        <v>37</v>
      </c>
      <c r="C7533" s="1" t="s">
        <v>9</v>
      </c>
      <c r="D7533" s="1" t="s">
        <v>2524</v>
      </c>
      <c r="E7533" s="1" t="s">
        <v>10</v>
      </c>
      <c r="F7533" s="1" t="s">
        <v>1894</v>
      </c>
      <c r="G7533" s="1" t="s">
        <v>12</v>
      </c>
      <c r="H7533" s="1" t="s">
        <v>305</v>
      </c>
      <c r="I7533" s="16"/>
      <c r="J7533" s="16"/>
      <c r="K7533" s="16"/>
      <c r="L7533" s="16"/>
      <c r="M7533" s="16"/>
      <c r="N7533" s="16"/>
      <c r="O7533" s="16"/>
      <c r="P7533" s="16"/>
      <c r="Q7533" s="16"/>
      <c r="R7533" s="16"/>
      <c r="S7533" s="16"/>
      <c r="T7533" s="16"/>
      <c r="U7533" s="16"/>
      <c r="V7533" s="1" t="s">
        <v>4367</v>
      </c>
      <c r="W7533" s="1" t="s">
        <v>2551</v>
      </c>
      <c r="X7533" s="5" t="s">
        <v>4377</v>
      </c>
      <c r="Y7533" s="5" t="s">
        <v>2553</v>
      </c>
      <c r="Z7533" s="5" t="s">
        <v>305</v>
      </c>
      <c r="AA7533" s="5"/>
    </row>
    <row r="7534" spans="1:27" ht="12" customHeight="1" x14ac:dyDescent="0.15">
      <c r="A7534" s="1" t="s">
        <v>1884</v>
      </c>
      <c r="B7534" s="1" t="s">
        <v>37</v>
      </c>
      <c r="C7534" s="1" t="s">
        <v>15</v>
      </c>
      <c r="D7534" s="1" t="s">
        <v>2524</v>
      </c>
      <c r="E7534" s="1" t="s">
        <v>10</v>
      </c>
      <c r="F7534" s="1" t="s">
        <v>1894</v>
      </c>
      <c r="G7534" s="1" t="s">
        <v>16</v>
      </c>
      <c r="H7534" s="1" t="s">
        <v>305</v>
      </c>
      <c r="I7534" s="16"/>
      <c r="J7534" s="16"/>
      <c r="K7534" s="16"/>
      <c r="L7534" s="16"/>
      <c r="M7534" s="16"/>
      <c r="N7534" s="16"/>
      <c r="O7534" s="16"/>
      <c r="P7534" s="16"/>
      <c r="Q7534" s="16"/>
      <c r="R7534" s="16"/>
      <c r="S7534" s="16"/>
      <c r="T7534" s="16"/>
      <c r="U7534" s="16"/>
      <c r="V7534" s="1" t="s">
        <v>4367</v>
      </c>
      <c r="W7534" s="1" t="s">
        <v>2551</v>
      </c>
      <c r="X7534" s="5" t="s">
        <v>4377</v>
      </c>
      <c r="Y7534" s="5" t="s">
        <v>2561</v>
      </c>
      <c r="Z7534" s="5" t="s">
        <v>305</v>
      </c>
      <c r="AA7534" s="5"/>
    </row>
    <row r="7535" spans="1:27" ht="12" customHeight="1" x14ac:dyDescent="0.15">
      <c r="A7535" s="1" t="s">
        <v>1884</v>
      </c>
      <c r="B7535" s="1" t="s">
        <v>37</v>
      </c>
      <c r="C7535" s="1" t="s">
        <v>17</v>
      </c>
      <c r="D7535" s="1" t="s">
        <v>2524</v>
      </c>
      <c r="E7535" s="1" t="s">
        <v>10</v>
      </c>
      <c r="F7535" s="1" t="s">
        <v>1894</v>
      </c>
      <c r="G7535" s="1" t="s">
        <v>1886</v>
      </c>
      <c r="H7535" s="1" t="s">
        <v>1887</v>
      </c>
      <c r="I7535" s="16"/>
      <c r="J7535" s="16"/>
      <c r="K7535" s="16"/>
      <c r="L7535" s="16"/>
      <c r="M7535" s="16"/>
      <c r="N7535" s="16"/>
      <c r="O7535" s="16"/>
      <c r="P7535" s="16"/>
      <c r="Q7535" s="16"/>
      <c r="R7535" s="16"/>
      <c r="S7535" s="16"/>
      <c r="T7535" s="16"/>
      <c r="U7535" s="16"/>
      <c r="V7535" s="1" t="s">
        <v>4367</v>
      </c>
      <c r="W7535" s="1" t="s">
        <v>2551</v>
      </c>
      <c r="X7535" s="5" t="s">
        <v>4377</v>
      </c>
      <c r="Y7535" s="5" t="s">
        <v>4369</v>
      </c>
      <c r="Z7535" s="5" t="s">
        <v>4370</v>
      </c>
      <c r="AA7535" s="5"/>
    </row>
    <row r="7536" spans="1:27" ht="12" customHeight="1" x14ac:dyDescent="0.15">
      <c r="A7536" s="1" t="s">
        <v>1884</v>
      </c>
      <c r="B7536" s="1" t="s">
        <v>37</v>
      </c>
      <c r="C7536" s="1" t="s">
        <v>19</v>
      </c>
      <c r="D7536" s="1" t="s">
        <v>2524</v>
      </c>
      <c r="E7536" s="1" t="s">
        <v>10</v>
      </c>
      <c r="F7536" s="1" t="s">
        <v>1894</v>
      </c>
      <c r="G7536" s="1" t="s">
        <v>242</v>
      </c>
      <c r="H7536" s="1" t="s">
        <v>305</v>
      </c>
      <c r="I7536" s="16"/>
      <c r="J7536" s="16"/>
      <c r="K7536" s="16"/>
      <c r="L7536" s="16"/>
      <c r="M7536" s="16"/>
      <c r="N7536" s="16"/>
      <c r="O7536" s="16"/>
      <c r="P7536" s="16"/>
      <c r="Q7536" s="16"/>
      <c r="R7536" s="16"/>
      <c r="S7536" s="16"/>
      <c r="T7536" s="16"/>
      <c r="U7536" s="16"/>
      <c r="V7536" s="1" t="s">
        <v>4367</v>
      </c>
      <c r="W7536" s="1" t="s">
        <v>2551</v>
      </c>
      <c r="X7536" s="5" t="s">
        <v>4377</v>
      </c>
      <c r="Y7536" s="5" t="s">
        <v>2557</v>
      </c>
      <c r="Z7536" s="5" t="s">
        <v>305</v>
      </c>
      <c r="AA7536" s="5"/>
    </row>
    <row r="7537" spans="1:27" ht="12" customHeight="1" x14ac:dyDescent="0.15">
      <c r="A7537" s="1" t="s">
        <v>1884</v>
      </c>
      <c r="B7537" s="1" t="s">
        <v>37</v>
      </c>
      <c r="C7537" s="1" t="s">
        <v>21</v>
      </c>
      <c r="D7537" s="1" t="s">
        <v>2524</v>
      </c>
      <c r="E7537" s="1" t="s">
        <v>10</v>
      </c>
      <c r="F7537" s="1" t="s">
        <v>1894</v>
      </c>
      <c r="G7537" s="1" t="s">
        <v>245</v>
      </c>
      <c r="H7537" s="1" t="s">
        <v>306</v>
      </c>
      <c r="I7537" s="16"/>
      <c r="J7537" s="16"/>
      <c r="K7537" s="16"/>
      <c r="L7537" s="16"/>
      <c r="M7537" s="16"/>
      <c r="N7537" s="16"/>
      <c r="O7537" s="16"/>
      <c r="P7537" s="16"/>
      <c r="Q7537" s="36"/>
      <c r="R7537" s="36"/>
      <c r="S7537" s="16"/>
      <c r="T7537" s="16"/>
      <c r="U7537" s="16"/>
      <c r="V7537" s="1" t="s">
        <v>4367</v>
      </c>
      <c r="W7537" s="1" t="s">
        <v>2551</v>
      </c>
      <c r="X7537" s="5" t="s">
        <v>4377</v>
      </c>
      <c r="Y7537" s="5" t="s">
        <v>2740</v>
      </c>
      <c r="Z7537" s="5" t="s">
        <v>2788</v>
      </c>
      <c r="AA7537" s="5"/>
    </row>
    <row r="7538" spans="1:27" ht="12" customHeight="1" x14ac:dyDescent="0.15">
      <c r="A7538" s="1" t="s">
        <v>1884</v>
      </c>
      <c r="B7538" s="1" t="s">
        <v>37</v>
      </c>
      <c r="C7538" s="1" t="s">
        <v>23</v>
      </c>
      <c r="D7538" s="1" t="s">
        <v>2524</v>
      </c>
      <c r="E7538" s="1" t="s">
        <v>10</v>
      </c>
      <c r="F7538" s="1" t="s">
        <v>1894</v>
      </c>
      <c r="G7538" s="1" t="s">
        <v>22</v>
      </c>
      <c r="H7538" s="1" t="s">
        <v>305</v>
      </c>
      <c r="I7538" s="16"/>
      <c r="J7538" s="16"/>
      <c r="K7538" s="16"/>
      <c r="L7538" s="16"/>
      <c r="M7538" s="16"/>
      <c r="N7538" s="16"/>
      <c r="O7538" s="16"/>
      <c r="P7538" s="16"/>
      <c r="Q7538" s="16"/>
      <c r="R7538" s="16"/>
      <c r="S7538" s="16"/>
      <c r="T7538" s="16"/>
      <c r="U7538" s="16"/>
      <c r="V7538" s="1" t="s">
        <v>4367</v>
      </c>
      <c r="W7538" s="1" t="s">
        <v>2551</v>
      </c>
      <c r="X7538" s="5" t="s">
        <v>4377</v>
      </c>
      <c r="Y7538" s="5" t="s">
        <v>2564</v>
      </c>
      <c r="Z7538" s="5" t="s">
        <v>305</v>
      </c>
      <c r="AA7538" s="5"/>
    </row>
    <row r="7539" spans="1:27" ht="12" customHeight="1" x14ac:dyDescent="0.15">
      <c r="A7539" s="1" t="s">
        <v>1884</v>
      </c>
      <c r="B7539" s="1" t="s">
        <v>37</v>
      </c>
      <c r="C7539" s="1" t="s">
        <v>77</v>
      </c>
      <c r="D7539" s="1" t="s">
        <v>2524</v>
      </c>
      <c r="E7539" s="1" t="s">
        <v>10</v>
      </c>
      <c r="F7539" s="1" t="s">
        <v>1894</v>
      </c>
      <c r="G7539" s="1" t="s">
        <v>24</v>
      </c>
      <c r="H7539" s="1" t="s">
        <v>305</v>
      </c>
      <c r="I7539" s="16"/>
      <c r="J7539" s="16"/>
      <c r="K7539" s="16"/>
      <c r="L7539" s="16"/>
      <c r="M7539" s="16"/>
      <c r="N7539" s="16"/>
      <c r="O7539" s="16"/>
      <c r="P7539" s="16"/>
      <c r="Q7539" s="36"/>
      <c r="R7539" s="36"/>
      <c r="S7539" s="16"/>
      <c r="T7539" s="16"/>
      <c r="U7539" s="16"/>
      <c r="V7539" s="1" t="s">
        <v>4367</v>
      </c>
      <c r="W7539" s="1" t="s">
        <v>2551</v>
      </c>
      <c r="X7539" s="5" t="s">
        <v>4377</v>
      </c>
      <c r="Y7539" s="5" t="s">
        <v>2559</v>
      </c>
      <c r="Z7539" s="5" t="s">
        <v>305</v>
      </c>
      <c r="AA7539" s="5"/>
    </row>
    <row r="7540" spans="1:27" ht="12" customHeight="1" x14ac:dyDescent="0.15">
      <c r="A7540" s="1" t="s">
        <v>1884</v>
      </c>
      <c r="B7540" s="1" t="s">
        <v>39</v>
      </c>
      <c r="C7540" s="1" t="s">
        <v>9</v>
      </c>
      <c r="D7540" s="1" t="s">
        <v>2524</v>
      </c>
      <c r="E7540" s="1" t="s">
        <v>10</v>
      </c>
      <c r="F7540" s="1" t="s">
        <v>1895</v>
      </c>
      <c r="G7540" s="1" t="s">
        <v>12</v>
      </c>
      <c r="H7540" s="1" t="s">
        <v>305</v>
      </c>
      <c r="I7540" s="16"/>
      <c r="J7540" s="16"/>
      <c r="K7540" s="16"/>
      <c r="L7540" s="16"/>
      <c r="M7540" s="16"/>
      <c r="N7540" s="16"/>
      <c r="O7540" s="16"/>
      <c r="P7540" s="16"/>
      <c r="Q7540" s="16"/>
      <c r="R7540" s="16"/>
      <c r="S7540" s="16"/>
      <c r="T7540" s="16"/>
      <c r="U7540" s="16"/>
      <c r="V7540" s="1" t="s">
        <v>4367</v>
      </c>
      <c r="W7540" s="1" t="s">
        <v>2551</v>
      </c>
      <c r="X7540" s="5" t="s">
        <v>4378</v>
      </c>
      <c r="Y7540" s="5" t="s">
        <v>2553</v>
      </c>
      <c r="Z7540" s="5" t="s">
        <v>305</v>
      </c>
      <c r="AA7540" s="5"/>
    </row>
    <row r="7541" spans="1:27" ht="12" customHeight="1" x14ac:dyDescent="0.15">
      <c r="A7541" s="1" t="s">
        <v>1884</v>
      </c>
      <c r="B7541" s="1" t="s">
        <v>39</v>
      </c>
      <c r="C7541" s="1" t="s">
        <v>15</v>
      </c>
      <c r="D7541" s="1" t="s">
        <v>2524</v>
      </c>
      <c r="E7541" s="1" t="s">
        <v>10</v>
      </c>
      <c r="F7541" s="1" t="s">
        <v>1895</v>
      </c>
      <c r="G7541" s="1" t="s">
        <v>16</v>
      </c>
      <c r="H7541" s="1" t="s">
        <v>305</v>
      </c>
      <c r="I7541" s="16"/>
      <c r="J7541" s="16"/>
      <c r="K7541" s="16"/>
      <c r="L7541" s="16"/>
      <c r="M7541" s="16"/>
      <c r="N7541" s="16"/>
      <c r="O7541" s="16"/>
      <c r="P7541" s="16"/>
      <c r="Q7541" s="36"/>
      <c r="R7541" s="36"/>
      <c r="S7541" s="16"/>
      <c r="T7541" s="16"/>
      <c r="U7541" s="16"/>
      <c r="V7541" s="1" t="s">
        <v>4367</v>
      </c>
      <c r="W7541" s="1" t="s">
        <v>2551</v>
      </c>
      <c r="X7541" s="5" t="s">
        <v>4378</v>
      </c>
      <c r="Y7541" s="5" t="s">
        <v>2561</v>
      </c>
      <c r="Z7541" s="5" t="s">
        <v>305</v>
      </c>
      <c r="AA7541" s="5"/>
    </row>
    <row r="7542" spans="1:27" ht="12" customHeight="1" x14ac:dyDescent="0.15">
      <c r="A7542" s="1" t="s">
        <v>1884</v>
      </c>
      <c r="B7542" s="1" t="s">
        <v>39</v>
      </c>
      <c r="C7542" s="1" t="s">
        <v>17</v>
      </c>
      <c r="D7542" s="1" t="s">
        <v>2524</v>
      </c>
      <c r="E7542" s="1" t="s">
        <v>10</v>
      </c>
      <c r="F7542" s="1" t="s">
        <v>1895</v>
      </c>
      <c r="G7542" s="1" t="s">
        <v>1886</v>
      </c>
      <c r="H7542" s="1" t="s">
        <v>1887</v>
      </c>
      <c r="I7542" s="16"/>
      <c r="J7542" s="16"/>
      <c r="K7542" s="16"/>
      <c r="L7542" s="16"/>
      <c r="M7542" s="16"/>
      <c r="N7542" s="16"/>
      <c r="O7542" s="16"/>
      <c r="P7542" s="16"/>
      <c r="Q7542" s="16"/>
      <c r="R7542" s="16"/>
      <c r="S7542" s="16"/>
      <c r="T7542" s="16"/>
      <c r="U7542" s="16"/>
      <c r="V7542" s="1" t="s">
        <v>4367</v>
      </c>
      <c r="W7542" s="1" t="s">
        <v>2551</v>
      </c>
      <c r="X7542" s="5" t="s">
        <v>4378</v>
      </c>
      <c r="Y7542" s="5" t="s">
        <v>4369</v>
      </c>
      <c r="Z7542" s="5" t="s">
        <v>4370</v>
      </c>
      <c r="AA7542" s="5"/>
    </row>
    <row r="7543" spans="1:27" ht="12" customHeight="1" x14ac:dyDescent="0.15">
      <c r="A7543" s="1" t="s">
        <v>1884</v>
      </c>
      <c r="B7543" s="1" t="s">
        <v>39</v>
      </c>
      <c r="C7543" s="1" t="s">
        <v>19</v>
      </c>
      <c r="D7543" s="1" t="s">
        <v>2524</v>
      </c>
      <c r="E7543" s="1" t="s">
        <v>10</v>
      </c>
      <c r="F7543" s="1" t="s">
        <v>1895</v>
      </c>
      <c r="G7543" s="1" t="s">
        <v>242</v>
      </c>
      <c r="H7543" s="1" t="s">
        <v>305</v>
      </c>
      <c r="I7543" s="16"/>
      <c r="J7543" s="16"/>
      <c r="K7543" s="16"/>
      <c r="L7543" s="16"/>
      <c r="M7543" s="16"/>
      <c r="N7543" s="16"/>
      <c r="O7543" s="16"/>
      <c r="P7543" s="16"/>
      <c r="Q7543" s="16"/>
      <c r="R7543" s="16"/>
      <c r="S7543" s="16"/>
      <c r="T7543" s="16"/>
      <c r="U7543" s="16"/>
      <c r="V7543" s="1" t="s">
        <v>4367</v>
      </c>
      <c r="W7543" s="1" t="s">
        <v>2551</v>
      </c>
      <c r="X7543" s="5" t="s">
        <v>4378</v>
      </c>
      <c r="Y7543" s="5" t="s">
        <v>2557</v>
      </c>
      <c r="Z7543" s="5" t="s">
        <v>305</v>
      </c>
      <c r="AA7543" s="5"/>
    </row>
    <row r="7544" spans="1:27" ht="12" customHeight="1" x14ac:dyDescent="0.15">
      <c r="A7544" s="1" t="s">
        <v>1884</v>
      </c>
      <c r="B7544" s="1" t="s">
        <v>39</v>
      </c>
      <c r="C7544" s="1" t="s">
        <v>21</v>
      </c>
      <c r="D7544" s="1" t="s">
        <v>2524</v>
      </c>
      <c r="E7544" s="1" t="s">
        <v>10</v>
      </c>
      <c r="F7544" s="1" t="s">
        <v>1895</v>
      </c>
      <c r="G7544" s="1" t="s">
        <v>245</v>
      </c>
      <c r="H7544" s="1" t="s">
        <v>306</v>
      </c>
      <c r="I7544" s="16"/>
      <c r="J7544" s="16"/>
      <c r="K7544" s="16"/>
      <c r="L7544" s="16"/>
      <c r="M7544" s="16"/>
      <c r="N7544" s="16"/>
      <c r="O7544" s="16"/>
      <c r="P7544" s="16"/>
      <c r="Q7544" s="16"/>
      <c r="R7544" s="16"/>
      <c r="S7544" s="16"/>
      <c r="T7544" s="16"/>
      <c r="U7544" s="16"/>
      <c r="V7544" s="1" t="s">
        <v>4367</v>
      </c>
      <c r="W7544" s="1" t="s">
        <v>2551</v>
      </c>
      <c r="X7544" s="5" t="s">
        <v>4378</v>
      </c>
      <c r="Y7544" s="5" t="s">
        <v>2740</v>
      </c>
      <c r="Z7544" s="5" t="s">
        <v>2788</v>
      </c>
      <c r="AA7544" s="5"/>
    </row>
    <row r="7545" spans="1:27" ht="12" customHeight="1" x14ac:dyDescent="0.15">
      <c r="A7545" s="1" t="s">
        <v>1884</v>
      </c>
      <c r="B7545" s="1" t="s">
        <v>39</v>
      </c>
      <c r="C7545" s="1" t="s">
        <v>23</v>
      </c>
      <c r="D7545" s="1" t="s">
        <v>2524</v>
      </c>
      <c r="E7545" s="1" t="s">
        <v>10</v>
      </c>
      <c r="F7545" s="1" t="s">
        <v>1895</v>
      </c>
      <c r="G7545" s="1" t="s">
        <v>22</v>
      </c>
      <c r="H7545" s="1" t="s">
        <v>305</v>
      </c>
      <c r="I7545" s="16"/>
      <c r="J7545" s="16"/>
      <c r="K7545" s="16"/>
      <c r="L7545" s="16"/>
      <c r="M7545" s="16"/>
      <c r="N7545" s="16"/>
      <c r="O7545" s="16"/>
      <c r="P7545" s="16"/>
      <c r="Q7545" s="16"/>
      <c r="R7545" s="16"/>
      <c r="S7545" s="16"/>
      <c r="T7545" s="16"/>
      <c r="U7545" s="16"/>
      <c r="V7545" s="1" t="s">
        <v>4367</v>
      </c>
      <c r="W7545" s="1" t="s">
        <v>2551</v>
      </c>
      <c r="X7545" s="5" t="s">
        <v>4378</v>
      </c>
      <c r="Y7545" s="5" t="s">
        <v>2564</v>
      </c>
      <c r="Z7545" s="5" t="s">
        <v>305</v>
      </c>
      <c r="AA7545" s="5"/>
    </row>
    <row r="7546" spans="1:27" ht="12" customHeight="1" x14ac:dyDescent="0.15">
      <c r="A7546" s="1" t="s">
        <v>1884</v>
      </c>
      <c r="B7546" s="1" t="s">
        <v>39</v>
      </c>
      <c r="C7546" s="1" t="s">
        <v>77</v>
      </c>
      <c r="D7546" s="1" t="s">
        <v>2524</v>
      </c>
      <c r="E7546" s="1" t="s">
        <v>10</v>
      </c>
      <c r="F7546" s="1" t="s">
        <v>1895</v>
      </c>
      <c r="G7546" s="1" t="s">
        <v>24</v>
      </c>
      <c r="H7546" s="1" t="s">
        <v>305</v>
      </c>
      <c r="I7546" s="16"/>
      <c r="J7546" s="16"/>
      <c r="K7546" s="16"/>
      <c r="L7546" s="16"/>
      <c r="M7546" s="16"/>
      <c r="N7546" s="16"/>
      <c r="O7546" s="16"/>
      <c r="P7546" s="16"/>
      <c r="Q7546" s="16"/>
      <c r="R7546" s="16"/>
      <c r="S7546" s="16"/>
      <c r="T7546" s="16"/>
      <c r="U7546" s="16"/>
      <c r="V7546" s="1" t="s">
        <v>4367</v>
      </c>
      <c r="W7546" s="1" t="s">
        <v>2551</v>
      </c>
      <c r="X7546" s="5" t="s">
        <v>4378</v>
      </c>
      <c r="Y7546" s="5" t="s">
        <v>2559</v>
      </c>
      <c r="Z7546" s="5" t="s">
        <v>305</v>
      </c>
      <c r="AA7546" s="5"/>
    </row>
    <row r="7547" spans="1:27" ht="12" customHeight="1" x14ac:dyDescent="0.15">
      <c r="A7547" s="1" t="s">
        <v>1884</v>
      </c>
      <c r="B7547" s="1" t="s">
        <v>41</v>
      </c>
      <c r="C7547" s="1" t="s">
        <v>9</v>
      </c>
      <c r="D7547" s="1" t="s">
        <v>2524</v>
      </c>
      <c r="E7547" s="1" t="s">
        <v>10</v>
      </c>
      <c r="F7547" s="1" t="s">
        <v>1896</v>
      </c>
      <c r="G7547" s="1" t="s">
        <v>12</v>
      </c>
      <c r="H7547" s="1" t="s">
        <v>305</v>
      </c>
      <c r="I7547" s="16"/>
      <c r="J7547" s="16"/>
      <c r="K7547" s="16"/>
      <c r="L7547" s="16"/>
      <c r="M7547" s="16"/>
      <c r="N7547" s="16"/>
      <c r="O7547" s="16"/>
      <c r="P7547" s="16"/>
      <c r="Q7547" s="16"/>
      <c r="R7547" s="16"/>
      <c r="S7547" s="16"/>
      <c r="T7547" s="16"/>
      <c r="U7547" s="16"/>
      <c r="V7547" s="1" t="s">
        <v>4367</v>
      </c>
      <c r="W7547" s="1" t="s">
        <v>2551</v>
      </c>
      <c r="X7547" s="5" t="s">
        <v>4379</v>
      </c>
      <c r="Y7547" s="5" t="s">
        <v>2553</v>
      </c>
      <c r="Z7547" s="5" t="s">
        <v>305</v>
      </c>
      <c r="AA7547" s="5"/>
    </row>
    <row r="7548" spans="1:27" ht="12" customHeight="1" x14ac:dyDescent="0.15">
      <c r="A7548" s="1" t="s">
        <v>1884</v>
      </c>
      <c r="B7548" s="1" t="s">
        <v>41</v>
      </c>
      <c r="C7548" s="1" t="s">
        <v>15</v>
      </c>
      <c r="D7548" s="1" t="s">
        <v>2524</v>
      </c>
      <c r="E7548" s="1" t="s">
        <v>10</v>
      </c>
      <c r="F7548" s="1" t="s">
        <v>1896</v>
      </c>
      <c r="G7548" s="1" t="s">
        <v>16</v>
      </c>
      <c r="H7548" s="1" t="s">
        <v>305</v>
      </c>
      <c r="I7548" s="16"/>
      <c r="J7548" s="16"/>
      <c r="K7548" s="16"/>
      <c r="L7548" s="16"/>
      <c r="M7548" s="16"/>
      <c r="N7548" s="16"/>
      <c r="O7548" s="16"/>
      <c r="P7548" s="16"/>
      <c r="Q7548" s="16"/>
      <c r="R7548" s="16"/>
      <c r="S7548" s="16"/>
      <c r="T7548" s="16"/>
      <c r="U7548" s="16"/>
      <c r="V7548" s="1" t="s">
        <v>4367</v>
      </c>
      <c r="W7548" s="1" t="s">
        <v>2551</v>
      </c>
      <c r="X7548" s="5" t="s">
        <v>4379</v>
      </c>
      <c r="Y7548" s="5" t="s">
        <v>2561</v>
      </c>
      <c r="Z7548" s="5" t="s">
        <v>305</v>
      </c>
      <c r="AA7548" s="5"/>
    </row>
    <row r="7549" spans="1:27" ht="12" customHeight="1" x14ac:dyDescent="0.15">
      <c r="A7549" s="1" t="s">
        <v>1884</v>
      </c>
      <c r="B7549" s="1" t="s">
        <v>41</v>
      </c>
      <c r="C7549" s="1" t="s">
        <v>17</v>
      </c>
      <c r="D7549" s="1" t="s">
        <v>2524</v>
      </c>
      <c r="E7549" s="1" t="s">
        <v>10</v>
      </c>
      <c r="F7549" s="1" t="s">
        <v>1896</v>
      </c>
      <c r="G7549" s="1" t="s">
        <v>1886</v>
      </c>
      <c r="H7549" s="1" t="s">
        <v>1887</v>
      </c>
      <c r="I7549" s="16"/>
      <c r="J7549" s="16"/>
      <c r="K7549" s="16"/>
      <c r="L7549" s="16"/>
      <c r="M7549" s="16"/>
      <c r="N7549" s="16"/>
      <c r="O7549" s="16"/>
      <c r="P7549" s="16"/>
      <c r="Q7549" s="16"/>
      <c r="R7549" s="16"/>
      <c r="S7549" s="16"/>
      <c r="T7549" s="16"/>
      <c r="U7549" s="16"/>
      <c r="V7549" s="1" t="s">
        <v>4367</v>
      </c>
      <c r="W7549" s="1" t="s">
        <v>2551</v>
      </c>
      <c r="X7549" s="5" t="s">
        <v>4379</v>
      </c>
      <c r="Y7549" s="5" t="s">
        <v>4369</v>
      </c>
      <c r="Z7549" s="5" t="s">
        <v>4370</v>
      </c>
      <c r="AA7549" s="5"/>
    </row>
    <row r="7550" spans="1:27" ht="12" customHeight="1" x14ac:dyDescent="0.15">
      <c r="A7550" s="1" t="s">
        <v>1884</v>
      </c>
      <c r="B7550" s="1" t="s">
        <v>41</v>
      </c>
      <c r="C7550" s="1" t="s">
        <v>19</v>
      </c>
      <c r="D7550" s="1" t="s">
        <v>2524</v>
      </c>
      <c r="E7550" s="1" t="s">
        <v>10</v>
      </c>
      <c r="F7550" s="1" t="s">
        <v>1896</v>
      </c>
      <c r="G7550" s="1" t="s">
        <v>242</v>
      </c>
      <c r="H7550" s="1" t="s">
        <v>305</v>
      </c>
      <c r="I7550" s="16"/>
      <c r="J7550" s="16"/>
      <c r="K7550" s="16"/>
      <c r="L7550" s="16"/>
      <c r="M7550" s="16"/>
      <c r="N7550" s="16"/>
      <c r="O7550" s="16"/>
      <c r="P7550" s="16"/>
      <c r="Q7550" s="16"/>
      <c r="R7550" s="16"/>
      <c r="S7550" s="16"/>
      <c r="T7550" s="16"/>
      <c r="U7550" s="16"/>
      <c r="V7550" s="1" t="s">
        <v>4367</v>
      </c>
      <c r="W7550" s="1" t="s">
        <v>2551</v>
      </c>
      <c r="X7550" s="5" t="s">
        <v>4379</v>
      </c>
      <c r="Y7550" s="5" t="s">
        <v>2557</v>
      </c>
      <c r="Z7550" s="5" t="s">
        <v>305</v>
      </c>
      <c r="AA7550" s="5"/>
    </row>
    <row r="7551" spans="1:27" ht="12" customHeight="1" x14ac:dyDescent="0.15">
      <c r="A7551" s="1" t="s">
        <v>1884</v>
      </c>
      <c r="B7551" s="1" t="s">
        <v>41</v>
      </c>
      <c r="C7551" s="1" t="s">
        <v>21</v>
      </c>
      <c r="D7551" s="1" t="s">
        <v>2524</v>
      </c>
      <c r="E7551" s="1" t="s">
        <v>10</v>
      </c>
      <c r="F7551" s="1" t="s">
        <v>1896</v>
      </c>
      <c r="G7551" s="1" t="s">
        <v>245</v>
      </c>
      <c r="H7551" s="1" t="s">
        <v>306</v>
      </c>
      <c r="I7551" s="16"/>
      <c r="J7551" s="16"/>
      <c r="K7551" s="16"/>
      <c r="L7551" s="16"/>
      <c r="M7551" s="16"/>
      <c r="N7551" s="16"/>
      <c r="O7551" s="16"/>
      <c r="P7551" s="16"/>
      <c r="Q7551" s="16"/>
      <c r="R7551" s="16"/>
      <c r="S7551" s="16"/>
      <c r="T7551" s="16"/>
      <c r="U7551" s="16"/>
      <c r="V7551" s="1" t="s">
        <v>4367</v>
      </c>
      <c r="W7551" s="1" t="s">
        <v>2551</v>
      </c>
      <c r="X7551" s="5" t="s">
        <v>4379</v>
      </c>
      <c r="Y7551" s="5" t="s">
        <v>2740</v>
      </c>
      <c r="Z7551" s="5" t="s">
        <v>2788</v>
      </c>
      <c r="AA7551" s="5"/>
    </row>
    <row r="7552" spans="1:27" ht="12" customHeight="1" x14ac:dyDescent="0.15">
      <c r="A7552" s="1" t="s">
        <v>1884</v>
      </c>
      <c r="B7552" s="1" t="s">
        <v>41</v>
      </c>
      <c r="C7552" s="1" t="s">
        <v>23</v>
      </c>
      <c r="D7552" s="1" t="s">
        <v>2524</v>
      </c>
      <c r="E7552" s="1" t="s">
        <v>10</v>
      </c>
      <c r="F7552" s="1" t="s">
        <v>1896</v>
      </c>
      <c r="G7552" s="1" t="s">
        <v>22</v>
      </c>
      <c r="H7552" s="1" t="s">
        <v>305</v>
      </c>
      <c r="I7552" s="16"/>
      <c r="J7552" s="16"/>
      <c r="K7552" s="16"/>
      <c r="L7552" s="16"/>
      <c r="M7552" s="16"/>
      <c r="N7552" s="16"/>
      <c r="O7552" s="16"/>
      <c r="P7552" s="16"/>
      <c r="Q7552" s="16"/>
      <c r="R7552" s="16"/>
      <c r="S7552" s="16"/>
      <c r="T7552" s="16"/>
      <c r="U7552" s="16"/>
      <c r="V7552" s="1" t="s">
        <v>4367</v>
      </c>
      <c r="W7552" s="1" t="s">
        <v>2551</v>
      </c>
      <c r="X7552" s="5" t="s">
        <v>4379</v>
      </c>
      <c r="Y7552" s="5" t="s">
        <v>2564</v>
      </c>
      <c r="Z7552" s="5" t="s">
        <v>305</v>
      </c>
      <c r="AA7552" s="5"/>
    </row>
    <row r="7553" spans="1:27" ht="12" customHeight="1" x14ac:dyDescent="0.15">
      <c r="A7553" s="1" t="s">
        <v>1884</v>
      </c>
      <c r="B7553" s="1" t="s">
        <v>41</v>
      </c>
      <c r="C7553" s="1" t="s">
        <v>77</v>
      </c>
      <c r="D7553" s="1" t="s">
        <v>2524</v>
      </c>
      <c r="E7553" s="1" t="s">
        <v>10</v>
      </c>
      <c r="F7553" s="1" t="s">
        <v>1896</v>
      </c>
      <c r="G7553" s="1" t="s">
        <v>24</v>
      </c>
      <c r="H7553" s="1" t="s">
        <v>305</v>
      </c>
      <c r="I7553" s="16"/>
      <c r="J7553" s="16"/>
      <c r="K7553" s="16"/>
      <c r="L7553" s="16"/>
      <c r="M7553" s="16"/>
      <c r="N7553" s="16"/>
      <c r="O7553" s="16"/>
      <c r="P7553" s="16"/>
      <c r="Q7553" s="16"/>
      <c r="R7553" s="16"/>
      <c r="S7553" s="16"/>
      <c r="T7553" s="16"/>
      <c r="U7553" s="16"/>
      <c r="V7553" s="1" t="s">
        <v>4367</v>
      </c>
      <c r="W7553" s="1" t="s">
        <v>2551</v>
      </c>
      <c r="X7553" s="5" t="s">
        <v>4379</v>
      </c>
      <c r="Y7553" s="5" t="s">
        <v>2559</v>
      </c>
      <c r="Z7553" s="5" t="s">
        <v>305</v>
      </c>
      <c r="AA7553" s="5"/>
    </row>
    <row r="7554" spans="1:27" ht="12" customHeight="1" x14ac:dyDescent="0.15">
      <c r="A7554" s="1" t="s">
        <v>1884</v>
      </c>
      <c r="B7554" s="1" t="s">
        <v>43</v>
      </c>
      <c r="C7554" s="1" t="s">
        <v>9</v>
      </c>
      <c r="D7554" s="1" t="s">
        <v>2524</v>
      </c>
      <c r="E7554" s="1" t="s">
        <v>10</v>
      </c>
      <c r="F7554" s="1" t="s">
        <v>1897</v>
      </c>
      <c r="G7554" s="1" t="s">
        <v>12</v>
      </c>
      <c r="H7554" s="1" t="s">
        <v>305</v>
      </c>
      <c r="I7554" s="16"/>
      <c r="J7554" s="16"/>
      <c r="K7554" s="16"/>
      <c r="L7554" s="16"/>
      <c r="M7554" s="16"/>
      <c r="N7554" s="16"/>
      <c r="O7554" s="16"/>
      <c r="P7554" s="16"/>
      <c r="Q7554" s="16"/>
      <c r="R7554" s="16"/>
      <c r="S7554" s="16"/>
      <c r="T7554" s="16"/>
      <c r="U7554" s="16"/>
      <c r="V7554" s="1" t="s">
        <v>4367</v>
      </c>
      <c r="W7554" s="1" t="s">
        <v>2551</v>
      </c>
      <c r="X7554" s="5" t="s">
        <v>4380</v>
      </c>
      <c r="Y7554" s="5" t="s">
        <v>2553</v>
      </c>
      <c r="Z7554" s="5" t="s">
        <v>305</v>
      </c>
      <c r="AA7554" s="5"/>
    </row>
    <row r="7555" spans="1:27" ht="12" customHeight="1" x14ac:dyDescent="0.15">
      <c r="A7555" s="1" t="s">
        <v>1884</v>
      </c>
      <c r="B7555" s="1" t="s">
        <v>43</v>
      </c>
      <c r="C7555" s="1" t="s">
        <v>15</v>
      </c>
      <c r="D7555" s="1" t="s">
        <v>2524</v>
      </c>
      <c r="E7555" s="1" t="s">
        <v>10</v>
      </c>
      <c r="F7555" s="1" t="s">
        <v>1897</v>
      </c>
      <c r="G7555" s="1" t="s">
        <v>16</v>
      </c>
      <c r="H7555" s="1" t="s">
        <v>305</v>
      </c>
      <c r="I7555" s="16"/>
      <c r="J7555" s="16"/>
      <c r="K7555" s="16"/>
      <c r="L7555" s="16"/>
      <c r="M7555" s="16"/>
      <c r="N7555" s="16"/>
      <c r="O7555" s="16"/>
      <c r="P7555" s="16"/>
      <c r="Q7555" s="16"/>
      <c r="R7555" s="16"/>
      <c r="S7555" s="16"/>
      <c r="T7555" s="16"/>
      <c r="U7555" s="16"/>
      <c r="V7555" s="1" t="s">
        <v>4367</v>
      </c>
      <c r="W7555" s="1" t="s">
        <v>2551</v>
      </c>
      <c r="X7555" s="5" t="s">
        <v>4380</v>
      </c>
      <c r="Y7555" s="5" t="s">
        <v>2561</v>
      </c>
      <c r="Z7555" s="5" t="s">
        <v>305</v>
      </c>
      <c r="AA7555" s="5"/>
    </row>
    <row r="7556" spans="1:27" ht="12" customHeight="1" x14ac:dyDescent="0.15">
      <c r="A7556" s="1" t="s">
        <v>1884</v>
      </c>
      <c r="B7556" s="1" t="s">
        <v>43</v>
      </c>
      <c r="C7556" s="1" t="s">
        <v>17</v>
      </c>
      <c r="D7556" s="1" t="s">
        <v>2524</v>
      </c>
      <c r="E7556" s="1" t="s">
        <v>10</v>
      </c>
      <c r="F7556" s="1" t="s">
        <v>1897</v>
      </c>
      <c r="G7556" s="1" t="s">
        <v>1886</v>
      </c>
      <c r="H7556" s="1" t="s">
        <v>1887</v>
      </c>
      <c r="I7556" s="16"/>
      <c r="J7556" s="16"/>
      <c r="K7556" s="16"/>
      <c r="L7556" s="16"/>
      <c r="M7556" s="16"/>
      <c r="N7556" s="16"/>
      <c r="O7556" s="16"/>
      <c r="P7556" s="16"/>
      <c r="Q7556" s="16"/>
      <c r="R7556" s="16"/>
      <c r="S7556" s="16"/>
      <c r="T7556" s="16"/>
      <c r="U7556" s="16"/>
      <c r="V7556" s="1" t="s">
        <v>4367</v>
      </c>
      <c r="W7556" s="1" t="s">
        <v>2551</v>
      </c>
      <c r="X7556" s="5" t="s">
        <v>4380</v>
      </c>
      <c r="Y7556" s="5" t="s">
        <v>4369</v>
      </c>
      <c r="Z7556" s="5" t="s">
        <v>4370</v>
      </c>
      <c r="AA7556" s="5"/>
    </row>
    <row r="7557" spans="1:27" ht="12" customHeight="1" x14ac:dyDescent="0.15">
      <c r="A7557" s="1" t="s">
        <v>1884</v>
      </c>
      <c r="B7557" s="1" t="s">
        <v>43</v>
      </c>
      <c r="C7557" s="1" t="s">
        <v>19</v>
      </c>
      <c r="D7557" s="1" t="s">
        <v>2524</v>
      </c>
      <c r="E7557" s="1" t="s">
        <v>10</v>
      </c>
      <c r="F7557" s="1" t="s">
        <v>1897</v>
      </c>
      <c r="G7557" s="1" t="s">
        <v>242</v>
      </c>
      <c r="H7557" s="1" t="s">
        <v>305</v>
      </c>
      <c r="I7557" s="16"/>
      <c r="J7557" s="16"/>
      <c r="K7557" s="16"/>
      <c r="L7557" s="16"/>
      <c r="M7557" s="16"/>
      <c r="N7557" s="16"/>
      <c r="O7557" s="16"/>
      <c r="P7557" s="16"/>
      <c r="Q7557" s="16"/>
      <c r="R7557" s="16"/>
      <c r="S7557" s="16"/>
      <c r="T7557" s="16"/>
      <c r="U7557" s="16"/>
      <c r="V7557" s="1" t="s">
        <v>4367</v>
      </c>
      <c r="W7557" s="1" t="s">
        <v>2551</v>
      </c>
      <c r="X7557" s="5" t="s">
        <v>4380</v>
      </c>
      <c r="Y7557" s="5" t="s">
        <v>2557</v>
      </c>
      <c r="Z7557" s="5" t="s">
        <v>305</v>
      </c>
      <c r="AA7557" s="5"/>
    </row>
    <row r="7558" spans="1:27" ht="12" customHeight="1" x14ac:dyDescent="0.15">
      <c r="A7558" s="1" t="s">
        <v>1884</v>
      </c>
      <c r="B7558" s="1" t="s">
        <v>43</v>
      </c>
      <c r="C7558" s="1" t="s">
        <v>21</v>
      </c>
      <c r="D7558" s="1" t="s">
        <v>2524</v>
      </c>
      <c r="E7558" s="1" t="s">
        <v>10</v>
      </c>
      <c r="F7558" s="1" t="s">
        <v>1897</v>
      </c>
      <c r="G7558" s="1" t="s">
        <v>245</v>
      </c>
      <c r="H7558" s="1" t="s">
        <v>306</v>
      </c>
      <c r="I7558" s="16"/>
      <c r="J7558" s="16"/>
      <c r="K7558" s="16"/>
      <c r="L7558" s="16"/>
      <c r="M7558" s="16"/>
      <c r="N7558" s="16"/>
      <c r="O7558" s="16"/>
      <c r="P7558" s="16"/>
      <c r="Q7558" s="16"/>
      <c r="R7558" s="16"/>
      <c r="S7558" s="16"/>
      <c r="T7558" s="16"/>
      <c r="U7558" s="16"/>
      <c r="V7558" s="1" t="s">
        <v>4367</v>
      </c>
      <c r="W7558" s="1" t="s">
        <v>2551</v>
      </c>
      <c r="X7558" s="5" t="s">
        <v>4380</v>
      </c>
      <c r="Y7558" s="5" t="s">
        <v>2740</v>
      </c>
      <c r="Z7558" s="5" t="s">
        <v>2788</v>
      </c>
      <c r="AA7558" s="5"/>
    </row>
    <row r="7559" spans="1:27" ht="12" customHeight="1" x14ac:dyDescent="0.15">
      <c r="A7559" s="1" t="s">
        <v>1884</v>
      </c>
      <c r="B7559" s="1" t="s">
        <v>43</v>
      </c>
      <c r="C7559" s="1" t="s">
        <v>23</v>
      </c>
      <c r="D7559" s="1" t="s">
        <v>2524</v>
      </c>
      <c r="E7559" s="1" t="s">
        <v>10</v>
      </c>
      <c r="F7559" s="1" t="s">
        <v>1897</v>
      </c>
      <c r="G7559" s="1" t="s">
        <v>22</v>
      </c>
      <c r="H7559" s="1" t="s">
        <v>305</v>
      </c>
      <c r="I7559" s="16"/>
      <c r="J7559" s="16"/>
      <c r="K7559" s="16"/>
      <c r="L7559" s="16"/>
      <c r="M7559" s="16"/>
      <c r="N7559" s="16"/>
      <c r="O7559" s="16"/>
      <c r="P7559" s="16"/>
      <c r="Q7559" s="16"/>
      <c r="R7559" s="16"/>
      <c r="S7559" s="16"/>
      <c r="T7559" s="16"/>
      <c r="U7559" s="16"/>
      <c r="V7559" s="1" t="s">
        <v>4367</v>
      </c>
      <c r="W7559" s="1" t="s">
        <v>2551</v>
      </c>
      <c r="X7559" s="5" t="s">
        <v>4380</v>
      </c>
      <c r="Y7559" s="5" t="s">
        <v>2564</v>
      </c>
      <c r="Z7559" s="5" t="s">
        <v>305</v>
      </c>
      <c r="AA7559" s="5"/>
    </row>
    <row r="7560" spans="1:27" ht="12" customHeight="1" x14ac:dyDescent="0.15">
      <c r="A7560" s="1" t="s">
        <v>1884</v>
      </c>
      <c r="B7560" s="1" t="s">
        <v>43</v>
      </c>
      <c r="C7560" s="1" t="s">
        <v>77</v>
      </c>
      <c r="D7560" s="1" t="s">
        <v>2524</v>
      </c>
      <c r="E7560" s="1" t="s">
        <v>10</v>
      </c>
      <c r="F7560" s="1" t="s">
        <v>1897</v>
      </c>
      <c r="G7560" s="1" t="s">
        <v>24</v>
      </c>
      <c r="H7560" s="1" t="s">
        <v>305</v>
      </c>
      <c r="I7560" s="16"/>
      <c r="J7560" s="16"/>
      <c r="K7560" s="16"/>
      <c r="L7560" s="16"/>
      <c r="M7560" s="16"/>
      <c r="N7560" s="16"/>
      <c r="O7560" s="16"/>
      <c r="P7560" s="16"/>
      <c r="Q7560" s="16"/>
      <c r="R7560" s="16"/>
      <c r="S7560" s="16"/>
      <c r="T7560" s="16"/>
      <c r="U7560" s="16"/>
      <c r="V7560" s="1" t="s">
        <v>4367</v>
      </c>
      <c r="W7560" s="1" t="s">
        <v>2551</v>
      </c>
      <c r="X7560" s="5" t="s">
        <v>4380</v>
      </c>
      <c r="Y7560" s="5" t="s">
        <v>2559</v>
      </c>
      <c r="Z7560" s="5" t="s">
        <v>305</v>
      </c>
      <c r="AA7560" s="5"/>
    </row>
    <row r="7561" spans="1:27" ht="12" customHeight="1" x14ac:dyDescent="0.15">
      <c r="A7561" s="1" t="s">
        <v>1884</v>
      </c>
      <c r="B7561" s="1" t="s">
        <v>45</v>
      </c>
      <c r="C7561" s="1" t="s">
        <v>9</v>
      </c>
      <c r="D7561" s="1" t="s">
        <v>2524</v>
      </c>
      <c r="E7561" s="1" t="s">
        <v>10</v>
      </c>
      <c r="F7561" s="1" t="s">
        <v>1898</v>
      </c>
      <c r="G7561" s="1" t="s">
        <v>12</v>
      </c>
      <c r="H7561" s="1" t="s">
        <v>305</v>
      </c>
      <c r="I7561" s="16"/>
      <c r="J7561" s="16"/>
      <c r="K7561" s="16"/>
      <c r="L7561" s="16"/>
      <c r="M7561" s="16"/>
      <c r="N7561" s="16"/>
      <c r="O7561" s="16"/>
      <c r="P7561" s="16"/>
      <c r="Q7561" s="16"/>
      <c r="R7561" s="16"/>
      <c r="S7561" s="16"/>
      <c r="T7561" s="16"/>
      <c r="U7561" s="16"/>
      <c r="V7561" s="1" t="s">
        <v>4367</v>
      </c>
      <c r="W7561" s="1" t="s">
        <v>2551</v>
      </c>
      <c r="X7561" s="5" t="s">
        <v>4381</v>
      </c>
      <c r="Y7561" s="5" t="s">
        <v>2553</v>
      </c>
      <c r="Z7561" s="5" t="s">
        <v>305</v>
      </c>
      <c r="AA7561" s="5"/>
    </row>
    <row r="7562" spans="1:27" ht="12" customHeight="1" x14ac:dyDescent="0.15">
      <c r="A7562" s="1" t="s">
        <v>1884</v>
      </c>
      <c r="B7562" s="1" t="s">
        <v>45</v>
      </c>
      <c r="C7562" s="1" t="s">
        <v>15</v>
      </c>
      <c r="D7562" s="1" t="s">
        <v>2524</v>
      </c>
      <c r="E7562" s="1" t="s">
        <v>10</v>
      </c>
      <c r="F7562" s="1" t="s">
        <v>1898</v>
      </c>
      <c r="G7562" s="1" t="s">
        <v>16</v>
      </c>
      <c r="H7562" s="1" t="s">
        <v>305</v>
      </c>
      <c r="I7562" s="16"/>
      <c r="J7562" s="16"/>
      <c r="K7562" s="16"/>
      <c r="L7562" s="16"/>
      <c r="M7562" s="16"/>
      <c r="N7562" s="16"/>
      <c r="O7562" s="16"/>
      <c r="P7562" s="16"/>
      <c r="Q7562" s="16"/>
      <c r="R7562" s="16"/>
      <c r="S7562" s="16"/>
      <c r="T7562" s="16"/>
      <c r="U7562" s="16"/>
      <c r="V7562" s="1" t="s">
        <v>4367</v>
      </c>
      <c r="W7562" s="1" t="s">
        <v>2551</v>
      </c>
      <c r="X7562" s="5" t="s">
        <v>4381</v>
      </c>
      <c r="Y7562" s="5" t="s">
        <v>2561</v>
      </c>
      <c r="Z7562" s="5" t="s">
        <v>305</v>
      </c>
      <c r="AA7562" s="5"/>
    </row>
    <row r="7563" spans="1:27" ht="12" customHeight="1" x14ac:dyDescent="0.15">
      <c r="A7563" s="1" t="s">
        <v>1884</v>
      </c>
      <c r="B7563" s="1" t="s">
        <v>45</v>
      </c>
      <c r="C7563" s="1" t="s">
        <v>17</v>
      </c>
      <c r="D7563" s="1" t="s">
        <v>2524</v>
      </c>
      <c r="E7563" s="1" t="s">
        <v>10</v>
      </c>
      <c r="F7563" s="1" t="s">
        <v>1898</v>
      </c>
      <c r="G7563" s="1" t="s">
        <v>1886</v>
      </c>
      <c r="H7563" s="1" t="s">
        <v>1887</v>
      </c>
      <c r="I7563" s="16"/>
      <c r="J7563" s="16"/>
      <c r="K7563" s="16"/>
      <c r="L7563" s="16"/>
      <c r="M7563" s="16"/>
      <c r="N7563" s="16"/>
      <c r="O7563" s="16"/>
      <c r="P7563" s="16"/>
      <c r="Q7563" s="16"/>
      <c r="R7563" s="16"/>
      <c r="S7563" s="16"/>
      <c r="T7563" s="16"/>
      <c r="U7563" s="16"/>
      <c r="V7563" s="1" t="s">
        <v>4367</v>
      </c>
      <c r="W7563" s="1" t="s">
        <v>2551</v>
      </c>
      <c r="X7563" s="5" t="s">
        <v>4381</v>
      </c>
      <c r="Y7563" s="5" t="s">
        <v>4369</v>
      </c>
      <c r="Z7563" s="5" t="s">
        <v>4370</v>
      </c>
      <c r="AA7563" s="5"/>
    </row>
    <row r="7564" spans="1:27" ht="12" customHeight="1" x14ac:dyDescent="0.15">
      <c r="A7564" s="1" t="s">
        <v>1884</v>
      </c>
      <c r="B7564" s="1" t="s">
        <v>45</v>
      </c>
      <c r="C7564" s="1" t="s">
        <v>19</v>
      </c>
      <c r="D7564" s="1" t="s">
        <v>2524</v>
      </c>
      <c r="E7564" s="1" t="s">
        <v>10</v>
      </c>
      <c r="F7564" s="1" t="s">
        <v>1898</v>
      </c>
      <c r="G7564" s="1" t="s">
        <v>242</v>
      </c>
      <c r="H7564" s="1" t="s">
        <v>305</v>
      </c>
      <c r="I7564" s="16"/>
      <c r="J7564" s="16"/>
      <c r="K7564" s="16"/>
      <c r="L7564" s="16"/>
      <c r="M7564" s="16"/>
      <c r="N7564" s="16"/>
      <c r="O7564" s="16"/>
      <c r="P7564" s="16"/>
      <c r="Q7564" s="16"/>
      <c r="R7564" s="16"/>
      <c r="S7564" s="16"/>
      <c r="T7564" s="16"/>
      <c r="U7564" s="16"/>
      <c r="V7564" s="1" t="s">
        <v>4367</v>
      </c>
      <c r="W7564" s="1" t="s">
        <v>2551</v>
      </c>
      <c r="X7564" s="5" t="s">
        <v>4381</v>
      </c>
      <c r="Y7564" s="5" t="s">
        <v>2557</v>
      </c>
      <c r="Z7564" s="5" t="s">
        <v>305</v>
      </c>
      <c r="AA7564" s="5"/>
    </row>
    <row r="7565" spans="1:27" ht="12" customHeight="1" x14ac:dyDescent="0.15">
      <c r="A7565" s="1" t="s">
        <v>1884</v>
      </c>
      <c r="B7565" s="1" t="s">
        <v>45</v>
      </c>
      <c r="C7565" s="1" t="s">
        <v>21</v>
      </c>
      <c r="D7565" s="1" t="s">
        <v>2524</v>
      </c>
      <c r="E7565" s="1" t="s">
        <v>10</v>
      </c>
      <c r="F7565" s="1" t="s">
        <v>1898</v>
      </c>
      <c r="G7565" s="1" t="s">
        <v>245</v>
      </c>
      <c r="H7565" s="1" t="s">
        <v>306</v>
      </c>
      <c r="I7565" s="16"/>
      <c r="J7565" s="16"/>
      <c r="K7565" s="16"/>
      <c r="L7565" s="16"/>
      <c r="M7565" s="16"/>
      <c r="N7565" s="16"/>
      <c r="O7565" s="16"/>
      <c r="P7565" s="16"/>
      <c r="Q7565" s="16"/>
      <c r="R7565" s="16"/>
      <c r="S7565" s="16"/>
      <c r="T7565" s="16"/>
      <c r="U7565" s="16"/>
      <c r="V7565" s="1" t="s">
        <v>4367</v>
      </c>
      <c r="W7565" s="1" t="s">
        <v>2551</v>
      </c>
      <c r="X7565" s="5" t="s">
        <v>4381</v>
      </c>
      <c r="Y7565" s="5" t="s">
        <v>2740</v>
      </c>
      <c r="Z7565" s="5" t="s">
        <v>2788</v>
      </c>
      <c r="AA7565" s="5"/>
    </row>
    <row r="7566" spans="1:27" ht="12" customHeight="1" x14ac:dyDescent="0.15">
      <c r="A7566" s="1" t="s">
        <v>1884</v>
      </c>
      <c r="B7566" s="1" t="s">
        <v>45</v>
      </c>
      <c r="C7566" s="1" t="s">
        <v>23</v>
      </c>
      <c r="D7566" s="1" t="s">
        <v>2524</v>
      </c>
      <c r="E7566" s="1" t="s">
        <v>10</v>
      </c>
      <c r="F7566" s="1" t="s">
        <v>1898</v>
      </c>
      <c r="G7566" s="1" t="s">
        <v>22</v>
      </c>
      <c r="H7566" s="1" t="s">
        <v>305</v>
      </c>
      <c r="I7566" s="16"/>
      <c r="J7566" s="16"/>
      <c r="K7566" s="16"/>
      <c r="L7566" s="16"/>
      <c r="M7566" s="16"/>
      <c r="N7566" s="16"/>
      <c r="O7566" s="16"/>
      <c r="P7566" s="16"/>
      <c r="Q7566" s="16"/>
      <c r="R7566" s="16"/>
      <c r="S7566" s="16"/>
      <c r="T7566" s="16"/>
      <c r="U7566" s="16"/>
      <c r="V7566" s="1" t="s">
        <v>4367</v>
      </c>
      <c r="W7566" s="1" t="s">
        <v>2551</v>
      </c>
      <c r="X7566" s="5" t="s">
        <v>4381</v>
      </c>
      <c r="Y7566" s="5" t="s">
        <v>2564</v>
      </c>
      <c r="Z7566" s="5" t="s">
        <v>305</v>
      </c>
      <c r="AA7566" s="5"/>
    </row>
    <row r="7567" spans="1:27" ht="12" customHeight="1" x14ac:dyDescent="0.15">
      <c r="A7567" s="1" t="s">
        <v>1884</v>
      </c>
      <c r="B7567" s="1" t="s">
        <v>45</v>
      </c>
      <c r="C7567" s="1" t="s">
        <v>77</v>
      </c>
      <c r="D7567" s="1" t="s">
        <v>2524</v>
      </c>
      <c r="E7567" s="1" t="s">
        <v>10</v>
      </c>
      <c r="F7567" s="1" t="s">
        <v>1898</v>
      </c>
      <c r="G7567" s="1" t="s">
        <v>24</v>
      </c>
      <c r="H7567" s="1" t="s">
        <v>305</v>
      </c>
      <c r="I7567" s="16"/>
      <c r="J7567" s="16"/>
      <c r="K7567" s="16"/>
      <c r="L7567" s="16"/>
      <c r="M7567" s="16"/>
      <c r="N7567" s="16"/>
      <c r="O7567" s="16"/>
      <c r="P7567" s="16"/>
      <c r="Q7567" s="16"/>
      <c r="R7567" s="16"/>
      <c r="S7567" s="16"/>
      <c r="T7567" s="16"/>
      <c r="U7567" s="16"/>
      <c r="V7567" s="1" t="s">
        <v>4367</v>
      </c>
      <c r="W7567" s="1" t="s">
        <v>2551</v>
      </c>
      <c r="X7567" s="5" t="s">
        <v>4381</v>
      </c>
      <c r="Y7567" s="5" t="s">
        <v>2559</v>
      </c>
      <c r="Z7567" s="5" t="s">
        <v>305</v>
      </c>
      <c r="AA7567" s="5"/>
    </row>
    <row r="7568" spans="1:27" ht="12" customHeight="1" x14ac:dyDescent="0.15">
      <c r="A7568" s="1" t="s">
        <v>1884</v>
      </c>
      <c r="B7568" s="1" t="s">
        <v>47</v>
      </c>
      <c r="C7568" s="1" t="s">
        <v>9</v>
      </c>
      <c r="D7568" s="1" t="s">
        <v>2524</v>
      </c>
      <c r="E7568" s="1" t="s">
        <v>10</v>
      </c>
      <c r="F7568" s="1" t="s">
        <v>1899</v>
      </c>
      <c r="G7568" s="1" t="s">
        <v>12</v>
      </c>
      <c r="H7568" s="1" t="s">
        <v>305</v>
      </c>
      <c r="I7568" s="36"/>
      <c r="J7568" s="36"/>
      <c r="K7568" s="36"/>
      <c r="L7568" s="36"/>
      <c r="M7568" s="36"/>
      <c r="N7568" s="36"/>
      <c r="O7568" s="36"/>
      <c r="P7568" s="36"/>
      <c r="Q7568" s="16"/>
      <c r="R7568" s="16"/>
      <c r="S7568" s="36"/>
      <c r="T7568" s="36"/>
      <c r="U7568" s="36"/>
      <c r="V7568" s="1" t="s">
        <v>4367</v>
      </c>
      <c r="W7568" s="1" t="s">
        <v>2551</v>
      </c>
      <c r="X7568" s="5" t="s">
        <v>4382</v>
      </c>
      <c r="Y7568" s="5" t="s">
        <v>2553</v>
      </c>
      <c r="Z7568" s="5" t="s">
        <v>305</v>
      </c>
      <c r="AA7568" s="5"/>
    </row>
    <row r="7569" spans="1:27" ht="12" customHeight="1" x14ac:dyDescent="0.15">
      <c r="A7569" s="1" t="s">
        <v>1884</v>
      </c>
      <c r="B7569" s="1" t="s">
        <v>47</v>
      </c>
      <c r="C7569" s="1" t="s">
        <v>15</v>
      </c>
      <c r="D7569" s="1" t="s">
        <v>2524</v>
      </c>
      <c r="E7569" s="1" t="s">
        <v>10</v>
      </c>
      <c r="F7569" s="1" t="s">
        <v>1899</v>
      </c>
      <c r="G7569" s="1" t="s">
        <v>16</v>
      </c>
      <c r="H7569" s="1" t="s">
        <v>305</v>
      </c>
      <c r="I7569" s="16"/>
      <c r="J7569" s="16"/>
      <c r="K7569" s="16"/>
      <c r="L7569" s="16"/>
      <c r="M7569" s="16"/>
      <c r="N7569" s="16"/>
      <c r="O7569" s="16"/>
      <c r="P7569" s="16"/>
      <c r="Q7569" s="16"/>
      <c r="R7569" s="16"/>
      <c r="S7569" s="16"/>
      <c r="T7569" s="16"/>
      <c r="U7569" s="16"/>
      <c r="V7569" s="1" t="s">
        <v>4367</v>
      </c>
      <c r="W7569" s="1" t="s">
        <v>2551</v>
      </c>
      <c r="X7569" s="5" t="s">
        <v>4382</v>
      </c>
      <c r="Y7569" s="5" t="s">
        <v>2561</v>
      </c>
      <c r="Z7569" s="5" t="s">
        <v>305</v>
      </c>
      <c r="AA7569" s="5"/>
    </row>
    <row r="7570" spans="1:27" ht="12" customHeight="1" x14ac:dyDescent="0.15">
      <c r="A7570" s="1" t="s">
        <v>1884</v>
      </c>
      <c r="B7570" s="1" t="s">
        <v>47</v>
      </c>
      <c r="C7570" s="1" t="s">
        <v>17</v>
      </c>
      <c r="D7570" s="1" t="s">
        <v>2524</v>
      </c>
      <c r="E7570" s="1" t="s">
        <v>10</v>
      </c>
      <c r="F7570" s="1" t="s">
        <v>1899</v>
      </c>
      <c r="G7570" s="1" t="s">
        <v>1886</v>
      </c>
      <c r="H7570" s="1" t="s">
        <v>1887</v>
      </c>
      <c r="I7570" s="36"/>
      <c r="J7570" s="36"/>
      <c r="K7570" s="36"/>
      <c r="L7570" s="36"/>
      <c r="M7570" s="36"/>
      <c r="N7570" s="36"/>
      <c r="O7570" s="36"/>
      <c r="P7570" s="36"/>
      <c r="Q7570" s="16"/>
      <c r="R7570" s="16"/>
      <c r="S7570" s="36"/>
      <c r="T7570" s="36"/>
      <c r="U7570" s="36"/>
      <c r="V7570" s="1" t="s">
        <v>4367</v>
      </c>
      <c r="W7570" s="1" t="s">
        <v>2551</v>
      </c>
      <c r="X7570" s="5" t="s">
        <v>4382</v>
      </c>
      <c r="Y7570" s="5" t="s">
        <v>4369</v>
      </c>
      <c r="Z7570" s="5" t="s">
        <v>4370</v>
      </c>
      <c r="AA7570" s="5"/>
    </row>
    <row r="7571" spans="1:27" ht="12" customHeight="1" x14ac:dyDescent="0.15">
      <c r="A7571" s="1" t="s">
        <v>1884</v>
      </c>
      <c r="B7571" s="1" t="s">
        <v>47</v>
      </c>
      <c r="C7571" s="1" t="s">
        <v>19</v>
      </c>
      <c r="D7571" s="1" t="s">
        <v>2524</v>
      </c>
      <c r="E7571" s="1" t="s">
        <v>10</v>
      </c>
      <c r="F7571" s="1" t="s">
        <v>1899</v>
      </c>
      <c r="G7571" s="1" t="s">
        <v>242</v>
      </c>
      <c r="H7571" s="1" t="s">
        <v>305</v>
      </c>
      <c r="I7571" s="16"/>
      <c r="J7571" s="16"/>
      <c r="K7571" s="16"/>
      <c r="L7571" s="16"/>
      <c r="M7571" s="16"/>
      <c r="N7571" s="16"/>
      <c r="O7571" s="16"/>
      <c r="P7571" s="16"/>
      <c r="Q7571" s="16"/>
      <c r="R7571" s="16"/>
      <c r="S7571" s="16"/>
      <c r="T7571" s="16"/>
      <c r="U7571" s="16"/>
      <c r="V7571" s="1" t="s">
        <v>4367</v>
      </c>
      <c r="W7571" s="1" t="s">
        <v>2551</v>
      </c>
      <c r="X7571" s="5" t="s">
        <v>4382</v>
      </c>
      <c r="Y7571" s="5" t="s">
        <v>2557</v>
      </c>
      <c r="Z7571" s="5" t="s">
        <v>305</v>
      </c>
      <c r="AA7571" s="5"/>
    </row>
    <row r="7572" spans="1:27" ht="12" customHeight="1" x14ac:dyDescent="0.15">
      <c r="A7572" s="1" t="s">
        <v>1884</v>
      </c>
      <c r="B7572" s="1" t="s">
        <v>47</v>
      </c>
      <c r="C7572" s="1" t="s">
        <v>21</v>
      </c>
      <c r="D7572" s="1" t="s">
        <v>2524</v>
      </c>
      <c r="E7572" s="1" t="s">
        <v>10</v>
      </c>
      <c r="F7572" s="1" t="s">
        <v>1899</v>
      </c>
      <c r="G7572" s="1" t="s">
        <v>245</v>
      </c>
      <c r="H7572" s="1" t="s">
        <v>306</v>
      </c>
      <c r="I7572" s="36"/>
      <c r="J7572" s="36"/>
      <c r="K7572" s="36"/>
      <c r="L7572" s="36"/>
      <c r="M7572" s="36"/>
      <c r="N7572" s="36"/>
      <c r="O7572" s="36"/>
      <c r="P7572" s="36"/>
      <c r="Q7572" s="16"/>
      <c r="R7572" s="16"/>
      <c r="S7572" s="36"/>
      <c r="T7572" s="36"/>
      <c r="U7572" s="36"/>
      <c r="V7572" s="1" t="s">
        <v>4367</v>
      </c>
      <c r="W7572" s="1" t="s">
        <v>2551</v>
      </c>
      <c r="X7572" s="5" t="s">
        <v>4382</v>
      </c>
      <c r="Y7572" s="5" t="s">
        <v>2740</v>
      </c>
      <c r="Z7572" s="5" t="s">
        <v>2788</v>
      </c>
      <c r="AA7572" s="5"/>
    </row>
    <row r="7573" spans="1:27" ht="12" customHeight="1" x14ac:dyDescent="0.15">
      <c r="A7573" s="1" t="s">
        <v>1884</v>
      </c>
      <c r="B7573" s="1" t="s">
        <v>47</v>
      </c>
      <c r="C7573" s="1" t="s">
        <v>23</v>
      </c>
      <c r="D7573" s="1" t="s">
        <v>2524</v>
      </c>
      <c r="E7573" s="1" t="s">
        <v>10</v>
      </c>
      <c r="F7573" s="1" t="s">
        <v>1899</v>
      </c>
      <c r="G7573" s="1" t="s">
        <v>22</v>
      </c>
      <c r="H7573" s="1" t="s">
        <v>305</v>
      </c>
      <c r="I7573" s="16"/>
      <c r="J7573" s="16"/>
      <c r="K7573" s="16"/>
      <c r="L7573" s="16"/>
      <c r="M7573" s="16"/>
      <c r="N7573" s="16"/>
      <c r="O7573" s="16"/>
      <c r="P7573" s="16"/>
      <c r="Q7573" s="16"/>
      <c r="R7573" s="16"/>
      <c r="S7573" s="16"/>
      <c r="T7573" s="16"/>
      <c r="U7573" s="16"/>
      <c r="V7573" s="1" t="s">
        <v>4367</v>
      </c>
      <c r="W7573" s="1" t="s">
        <v>2551</v>
      </c>
      <c r="X7573" s="5" t="s">
        <v>4382</v>
      </c>
      <c r="Y7573" s="5" t="s">
        <v>2564</v>
      </c>
      <c r="Z7573" s="5" t="s">
        <v>305</v>
      </c>
      <c r="AA7573" s="5"/>
    </row>
    <row r="7574" spans="1:27" ht="12" customHeight="1" x14ac:dyDescent="0.15">
      <c r="A7574" s="1" t="s">
        <v>1884</v>
      </c>
      <c r="B7574" s="1" t="s">
        <v>47</v>
      </c>
      <c r="C7574" s="1" t="s">
        <v>77</v>
      </c>
      <c r="D7574" s="1" t="s">
        <v>2524</v>
      </c>
      <c r="E7574" s="1" t="s">
        <v>10</v>
      </c>
      <c r="F7574" s="1" t="s">
        <v>1899</v>
      </c>
      <c r="G7574" s="1" t="s">
        <v>24</v>
      </c>
      <c r="H7574" s="1" t="s">
        <v>305</v>
      </c>
      <c r="I7574" s="36"/>
      <c r="J7574" s="36"/>
      <c r="K7574" s="36"/>
      <c r="L7574" s="36"/>
      <c r="M7574" s="36"/>
      <c r="N7574" s="36"/>
      <c r="O7574" s="36"/>
      <c r="P7574" s="36"/>
      <c r="Q7574" s="16"/>
      <c r="R7574" s="16"/>
      <c r="S7574" s="36"/>
      <c r="T7574" s="36"/>
      <c r="U7574" s="36"/>
      <c r="V7574" s="1" t="s">
        <v>4367</v>
      </c>
      <c r="W7574" s="1" t="s">
        <v>2551</v>
      </c>
      <c r="X7574" s="5" t="s">
        <v>4382</v>
      </c>
      <c r="Y7574" s="5" t="s">
        <v>2559</v>
      </c>
      <c r="Z7574" s="5" t="s">
        <v>305</v>
      </c>
      <c r="AA7574" s="5"/>
    </row>
    <row r="7575" spans="1:27" ht="12" customHeight="1" x14ac:dyDescent="0.15">
      <c r="A7575" s="1" t="s">
        <v>1884</v>
      </c>
      <c r="B7575" s="1" t="s">
        <v>49</v>
      </c>
      <c r="C7575" s="1" t="s">
        <v>9</v>
      </c>
      <c r="D7575" s="1" t="s">
        <v>2524</v>
      </c>
      <c r="E7575" s="1" t="s">
        <v>10</v>
      </c>
      <c r="F7575" s="1" t="s">
        <v>1900</v>
      </c>
      <c r="G7575" s="1" t="s">
        <v>12</v>
      </c>
      <c r="H7575" s="1" t="s">
        <v>305</v>
      </c>
      <c r="I7575" s="16"/>
      <c r="J7575" s="16"/>
      <c r="K7575" s="16"/>
      <c r="L7575" s="16"/>
      <c r="M7575" s="16"/>
      <c r="N7575" s="16"/>
      <c r="O7575" s="16"/>
      <c r="P7575" s="16"/>
      <c r="Q7575" s="16"/>
      <c r="R7575" s="16"/>
      <c r="S7575" s="16"/>
      <c r="T7575" s="16"/>
      <c r="U7575" s="16"/>
      <c r="V7575" s="1" t="s">
        <v>4367</v>
      </c>
      <c r="W7575" s="1" t="s">
        <v>2551</v>
      </c>
      <c r="X7575" s="5" t="s">
        <v>4383</v>
      </c>
      <c r="Y7575" s="5" t="s">
        <v>2553</v>
      </c>
      <c r="Z7575" s="5" t="s">
        <v>305</v>
      </c>
      <c r="AA7575" s="5"/>
    </row>
    <row r="7576" spans="1:27" ht="12" customHeight="1" x14ac:dyDescent="0.15">
      <c r="A7576" s="1" t="s">
        <v>1884</v>
      </c>
      <c r="B7576" s="1" t="s">
        <v>49</v>
      </c>
      <c r="C7576" s="1" t="s">
        <v>15</v>
      </c>
      <c r="D7576" s="1" t="s">
        <v>2524</v>
      </c>
      <c r="E7576" s="1" t="s">
        <v>10</v>
      </c>
      <c r="F7576" s="1" t="s">
        <v>1900</v>
      </c>
      <c r="G7576" s="1" t="s">
        <v>16</v>
      </c>
      <c r="H7576" s="1" t="s">
        <v>305</v>
      </c>
      <c r="I7576" s="36"/>
      <c r="J7576" s="36"/>
      <c r="K7576" s="36"/>
      <c r="L7576" s="36"/>
      <c r="M7576" s="36"/>
      <c r="N7576" s="36"/>
      <c r="O7576" s="36"/>
      <c r="P7576" s="36"/>
      <c r="Q7576" s="16"/>
      <c r="R7576" s="16"/>
      <c r="S7576" s="36"/>
      <c r="T7576" s="36"/>
      <c r="U7576" s="36"/>
      <c r="V7576" s="1" t="s">
        <v>4367</v>
      </c>
      <c r="W7576" s="1" t="s">
        <v>2551</v>
      </c>
      <c r="X7576" s="5" t="s">
        <v>4383</v>
      </c>
      <c r="Y7576" s="5" t="s">
        <v>2561</v>
      </c>
      <c r="Z7576" s="5" t="s">
        <v>305</v>
      </c>
      <c r="AA7576" s="5"/>
    </row>
    <row r="7577" spans="1:27" ht="12" customHeight="1" x14ac:dyDescent="0.15">
      <c r="A7577" s="1" t="s">
        <v>1884</v>
      </c>
      <c r="B7577" s="1" t="s">
        <v>49</v>
      </c>
      <c r="C7577" s="1" t="s">
        <v>17</v>
      </c>
      <c r="D7577" s="1" t="s">
        <v>2524</v>
      </c>
      <c r="E7577" s="1" t="s">
        <v>10</v>
      </c>
      <c r="F7577" s="1" t="s">
        <v>1900</v>
      </c>
      <c r="G7577" s="1" t="s">
        <v>1886</v>
      </c>
      <c r="H7577" s="1" t="s">
        <v>1887</v>
      </c>
      <c r="I7577" s="16"/>
      <c r="J7577" s="16"/>
      <c r="K7577" s="16"/>
      <c r="L7577" s="16"/>
      <c r="M7577" s="16"/>
      <c r="N7577" s="16"/>
      <c r="O7577" s="16"/>
      <c r="P7577" s="16"/>
      <c r="Q7577" s="16"/>
      <c r="R7577" s="16"/>
      <c r="S7577" s="16"/>
      <c r="T7577" s="16"/>
      <c r="U7577" s="16"/>
      <c r="V7577" s="1" t="s">
        <v>4367</v>
      </c>
      <c r="W7577" s="1" t="s">
        <v>2551</v>
      </c>
      <c r="X7577" s="5" t="s">
        <v>4383</v>
      </c>
      <c r="Y7577" s="5" t="s">
        <v>4369</v>
      </c>
      <c r="Z7577" s="5" t="s">
        <v>4370</v>
      </c>
      <c r="AA7577" s="5"/>
    </row>
    <row r="7578" spans="1:27" ht="12" customHeight="1" x14ac:dyDescent="0.15">
      <c r="A7578" s="1" t="s">
        <v>1884</v>
      </c>
      <c r="B7578" s="1" t="s">
        <v>49</v>
      </c>
      <c r="C7578" s="1" t="s">
        <v>19</v>
      </c>
      <c r="D7578" s="1" t="s">
        <v>2524</v>
      </c>
      <c r="E7578" s="1" t="s">
        <v>10</v>
      </c>
      <c r="F7578" s="1" t="s">
        <v>1900</v>
      </c>
      <c r="G7578" s="1" t="s">
        <v>242</v>
      </c>
      <c r="H7578" s="1" t="s">
        <v>305</v>
      </c>
      <c r="I7578" s="36"/>
      <c r="J7578" s="36"/>
      <c r="K7578" s="36"/>
      <c r="L7578" s="36"/>
      <c r="M7578" s="36"/>
      <c r="N7578" s="36"/>
      <c r="O7578" s="36"/>
      <c r="P7578" s="36"/>
      <c r="Q7578" s="16"/>
      <c r="R7578" s="16"/>
      <c r="S7578" s="36"/>
      <c r="T7578" s="36"/>
      <c r="U7578" s="36"/>
      <c r="V7578" s="1" t="s">
        <v>4367</v>
      </c>
      <c r="W7578" s="1" t="s">
        <v>2551</v>
      </c>
      <c r="X7578" s="5" t="s">
        <v>4383</v>
      </c>
      <c r="Y7578" s="5" t="s">
        <v>2557</v>
      </c>
      <c r="Z7578" s="5" t="s">
        <v>305</v>
      </c>
      <c r="AA7578" s="5"/>
    </row>
    <row r="7579" spans="1:27" ht="12" customHeight="1" x14ac:dyDescent="0.15">
      <c r="A7579" s="1" t="s">
        <v>1884</v>
      </c>
      <c r="B7579" s="1" t="s">
        <v>49</v>
      </c>
      <c r="C7579" s="1" t="s">
        <v>21</v>
      </c>
      <c r="D7579" s="1" t="s">
        <v>2524</v>
      </c>
      <c r="E7579" s="1" t="s">
        <v>10</v>
      </c>
      <c r="F7579" s="1" t="s">
        <v>1900</v>
      </c>
      <c r="G7579" s="1" t="s">
        <v>245</v>
      </c>
      <c r="H7579" s="1" t="s">
        <v>306</v>
      </c>
      <c r="I7579" s="16"/>
      <c r="J7579" s="16"/>
      <c r="K7579" s="16"/>
      <c r="L7579" s="16"/>
      <c r="M7579" s="16"/>
      <c r="N7579" s="16"/>
      <c r="O7579" s="16"/>
      <c r="P7579" s="16"/>
      <c r="Q7579" s="16"/>
      <c r="R7579" s="16"/>
      <c r="S7579" s="16"/>
      <c r="T7579" s="16"/>
      <c r="U7579" s="16"/>
      <c r="V7579" s="1" t="s">
        <v>4367</v>
      </c>
      <c r="W7579" s="1" t="s">
        <v>2551</v>
      </c>
      <c r="X7579" s="5" t="s">
        <v>4383</v>
      </c>
      <c r="Y7579" s="5" t="s">
        <v>2740</v>
      </c>
      <c r="Z7579" s="5" t="s">
        <v>2788</v>
      </c>
      <c r="AA7579" s="5"/>
    </row>
    <row r="7580" spans="1:27" ht="12" customHeight="1" x14ac:dyDescent="0.15">
      <c r="A7580" s="1" t="s">
        <v>1884</v>
      </c>
      <c r="B7580" s="1" t="s">
        <v>49</v>
      </c>
      <c r="C7580" s="1" t="s">
        <v>23</v>
      </c>
      <c r="D7580" s="1" t="s">
        <v>2524</v>
      </c>
      <c r="E7580" s="1" t="s">
        <v>10</v>
      </c>
      <c r="F7580" s="1" t="s">
        <v>1900</v>
      </c>
      <c r="G7580" s="1" t="s">
        <v>22</v>
      </c>
      <c r="H7580" s="1" t="s">
        <v>305</v>
      </c>
      <c r="I7580" s="36"/>
      <c r="J7580" s="36"/>
      <c r="K7580" s="36"/>
      <c r="L7580" s="36"/>
      <c r="M7580" s="36"/>
      <c r="N7580" s="36"/>
      <c r="O7580" s="36"/>
      <c r="P7580" s="36"/>
      <c r="Q7580" s="16"/>
      <c r="R7580" s="16"/>
      <c r="S7580" s="36"/>
      <c r="T7580" s="36"/>
      <c r="U7580" s="36"/>
      <c r="V7580" s="1" t="s">
        <v>4367</v>
      </c>
      <c r="W7580" s="1" t="s">
        <v>2551</v>
      </c>
      <c r="X7580" s="5" t="s">
        <v>4383</v>
      </c>
      <c r="Y7580" s="5" t="s">
        <v>2564</v>
      </c>
      <c r="Z7580" s="5" t="s">
        <v>305</v>
      </c>
      <c r="AA7580" s="5"/>
    </row>
    <row r="7581" spans="1:27" ht="12" customHeight="1" x14ac:dyDescent="0.15">
      <c r="A7581" s="1" t="s">
        <v>1884</v>
      </c>
      <c r="B7581" s="1" t="s">
        <v>49</v>
      </c>
      <c r="C7581" s="1" t="s">
        <v>77</v>
      </c>
      <c r="D7581" s="1" t="s">
        <v>2524</v>
      </c>
      <c r="E7581" s="1" t="s">
        <v>10</v>
      </c>
      <c r="F7581" s="1" t="s">
        <v>1900</v>
      </c>
      <c r="G7581" s="1" t="s">
        <v>24</v>
      </c>
      <c r="H7581" s="1" t="s">
        <v>305</v>
      </c>
      <c r="I7581" s="16"/>
      <c r="J7581" s="16"/>
      <c r="K7581" s="16"/>
      <c r="L7581" s="16"/>
      <c r="M7581" s="16"/>
      <c r="N7581" s="16"/>
      <c r="O7581" s="16"/>
      <c r="P7581" s="16"/>
      <c r="Q7581" s="16"/>
      <c r="R7581" s="16"/>
      <c r="S7581" s="16"/>
      <c r="T7581" s="16"/>
      <c r="U7581" s="16"/>
      <c r="V7581" s="1" t="s">
        <v>4367</v>
      </c>
      <c r="W7581" s="1" t="s">
        <v>2551</v>
      </c>
      <c r="X7581" s="5" t="s">
        <v>4383</v>
      </c>
      <c r="Y7581" s="5" t="s">
        <v>2559</v>
      </c>
      <c r="Z7581" s="5" t="s">
        <v>305</v>
      </c>
      <c r="AA7581" s="5"/>
    </row>
    <row r="7582" spans="1:27" ht="12" customHeight="1" x14ac:dyDescent="0.15">
      <c r="A7582" s="1" t="s">
        <v>1884</v>
      </c>
      <c r="B7582" s="1" t="s">
        <v>51</v>
      </c>
      <c r="C7582" s="1" t="s">
        <v>9</v>
      </c>
      <c r="D7582" s="1" t="s">
        <v>2524</v>
      </c>
      <c r="E7582" s="1" t="s">
        <v>10</v>
      </c>
      <c r="F7582" s="1" t="s">
        <v>1901</v>
      </c>
      <c r="G7582" s="1" t="s">
        <v>12</v>
      </c>
      <c r="H7582" s="1" t="s">
        <v>305</v>
      </c>
      <c r="I7582" s="36"/>
      <c r="J7582" s="36"/>
      <c r="K7582" s="36"/>
      <c r="L7582" s="36"/>
      <c r="M7582" s="36"/>
      <c r="N7582" s="36"/>
      <c r="O7582" s="36"/>
      <c r="P7582" s="36"/>
      <c r="Q7582" s="16"/>
      <c r="R7582" s="16"/>
      <c r="S7582" s="36"/>
      <c r="T7582" s="36"/>
      <c r="U7582" s="36"/>
      <c r="V7582" s="1" t="s">
        <v>4367</v>
      </c>
      <c r="W7582" s="1" t="s">
        <v>2551</v>
      </c>
      <c r="X7582" s="5" t="s">
        <v>4384</v>
      </c>
      <c r="Y7582" s="5" t="s">
        <v>2553</v>
      </c>
      <c r="Z7582" s="5" t="s">
        <v>305</v>
      </c>
      <c r="AA7582" s="5"/>
    </row>
    <row r="7583" spans="1:27" ht="12" customHeight="1" x14ac:dyDescent="0.15">
      <c r="A7583" s="1" t="s">
        <v>1884</v>
      </c>
      <c r="B7583" s="1" t="s">
        <v>51</v>
      </c>
      <c r="C7583" s="1" t="s">
        <v>15</v>
      </c>
      <c r="D7583" s="1" t="s">
        <v>2524</v>
      </c>
      <c r="E7583" s="1" t="s">
        <v>10</v>
      </c>
      <c r="F7583" s="1" t="s">
        <v>1901</v>
      </c>
      <c r="G7583" s="1" t="s">
        <v>16</v>
      </c>
      <c r="H7583" s="1" t="s">
        <v>305</v>
      </c>
      <c r="I7583" s="16"/>
      <c r="J7583" s="16"/>
      <c r="K7583" s="16"/>
      <c r="L7583" s="16"/>
      <c r="M7583" s="16"/>
      <c r="N7583" s="16"/>
      <c r="O7583" s="16"/>
      <c r="P7583" s="16"/>
      <c r="Q7583" s="16"/>
      <c r="R7583" s="16"/>
      <c r="S7583" s="16"/>
      <c r="T7583" s="16"/>
      <c r="U7583" s="16"/>
      <c r="V7583" s="1" t="s">
        <v>4367</v>
      </c>
      <c r="W7583" s="1" t="s">
        <v>2551</v>
      </c>
      <c r="X7583" s="5" t="s">
        <v>4384</v>
      </c>
      <c r="Y7583" s="5" t="s">
        <v>2561</v>
      </c>
      <c r="Z7583" s="5" t="s">
        <v>305</v>
      </c>
      <c r="AA7583" s="5"/>
    </row>
    <row r="7584" spans="1:27" ht="12" customHeight="1" x14ac:dyDescent="0.15">
      <c r="A7584" s="1" t="s">
        <v>1884</v>
      </c>
      <c r="B7584" s="1" t="s">
        <v>51</v>
      </c>
      <c r="C7584" s="1" t="s">
        <v>17</v>
      </c>
      <c r="D7584" s="1" t="s">
        <v>2524</v>
      </c>
      <c r="E7584" s="1" t="s">
        <v>10</v>
      </c>
      <c r="F7584" s="1" t="s">
        <v>1901</v>
      </c>
      <c r="G7584" s="1" t="s">
        <v>1886</v>
      </c>
      <c r="H7584" s="1" t="s">
        <v>1887</v>
      </c>
      <c r="I7584" s="36"/>
      <c r="J7584" s="36"/>
      <c r="K7584" s="36"/>
      <c r="L7584" s="36"/>
      <c r="M7584" s="36"/>
      <c r="N7584" s="36"/>
      <c r="O7584" s="36"/>
      <c r="P7584" s="36"/>
      <c r="Q7584" s="16"/>
      <c r="R7584" s="16"/>
      <c r="S7584" s="36"/>
      <c r="T7584" s="36"/>
      <c r="U7584" s="36"/>
      <c r="V7584" s="1" t="s">
        <v>4367</v>
      </c>
      <c r="W7584" s="1" t="s">
        <v>2551</v>
      </c>
      <c r="X7584" s="5" t="s">
        <v>4384</v>
      </c>
      <c r="Y7584" s="5" t="s">
        <v>4369</v>
      </c>
      <c r="Z7584" s="5" t="s">
        <v>4370</v>
      </c>
      <c r="AA7584" s="5"/>
    </row>
    <row r="7585" spans="1:27" ht="12" customHeight="1" x14ac:dyDescent="0.15">
      <c r="A7585" s="1" t="s">
        <v>1884</v>
      </c>
      <c r="B7585" s="1" t="s">
        <v>51</v>
      </c>
      <c r="C7585" s="1" t="s">
        <v>19</v>
      </c>
      <c r="D7585" s="1" t="s">
        <v>2524</v>
      </c>
      <c r="E7585" s="1" t="s">
        <v>10</v>
      </c>
      <c r="F7585" s="1" t="s">
        <v>1901</v>
      </c>
      <c r="G7585" s="1" t="s">
        <v>242</v>
      </c>
      <c r="H7585" s="1" t="s">
        <v>305</v>
      </c>
      <c r="I7585" s="16"/>
      <c r="J7585" s="16"/>
      <c r="K7585" s="16"/>
      <c r="L7585" s="16"/>
      <c r="M7585" s="16"/>
      <c r="N7585" s="16"/>
      <c r="O7585" s="16"/>
      <c r="P7585" s="16"/>
      <c r="Q7585" s="16"/>
      <c r="R7585" s="16"/>
      <c r="S7585" s="16"/>
      <c r="T7585" s="16"/>
      <c r="U7585" s="16"/>
      <c r="V7585" s="1" t="s">
        <v>4367</v>
      </c>
      <c r="W7585" s="1" t="s">
        <v>2551</v>
      </c>
      <c r="X7585" s="5" t="s">
        <v>4384</v>
      </c>
      <c r="Y7585" s="5" t="s">
        <v>2557</v>
      </c>
      <c r="Z7585" s="5" t="s">
        <v>305</v>
      </c>
      <c r="AA7585" s="5"/>
    </row>
    <row r="7586" spans="1:27" ht="12" customHeight="1" x14ac:dyDescent="0.15">
      <c r="A7586" s="1" t="s">
        <v>1884</v>
      </c>
      <c r="B7586" s="1" t="s">
        <v>51</v>
      </c>
      <c r="C7586" s="1" t="s">
        <v>21</v>
      </c>
      <c r="D7586" s="1" t="s">
        <v>2524</v>
      </c>
      <c r="E7586" s="1" t="s">
        <v>10</v>
      </c>
      <c r="F7586" s="1" t="s">
        <v>1901</v>
      </c>
      <c r="G7586" s="1" t="s">
        <v>245</v>
      </c>
      <c r="H7586" s="1" t="s">
        <v>306</v>
      </c>
      <c r="I7586" s="36"/>
      <c r="J7586" s="36"/>
      <c r="K7586" s="36"/>
      <c r="L7586" s="36"/>
      <c r="M7586" s="36"/>
      <c r="N7586" s="36"/>
      <c r="O7586" s="36"/>
      <c r="P7586" s="36"/>
      <c r="Q7586" s="16"/>
      <c r="R7586" s="16"/>
      <c r="S7586" s="36"/>
      <c r="T7586" s="36"/>
      <c r="U7586" s="36"/>
      <c r="V7586" s="1" t="s">
        <v>4367</v>
      </c>
      <c r="W7586" s="1" t="s">
        <v>2551</v>
      </c>
      <c r="X7586" s="5" t="s">
        <v>4384</v>
      </c>
      <c r="Y7586" s="5" t="s">
        <v>2740</v>
      </c>
      <c r="Z7586" s="5" t="s">
        <v>2788</v>
      </c>
      <c r="AA7586" s="5"/>
    </row>
    <row r="7587" spans="1:27" ht="12" customHeight="1" x14ac:dyDescent="0.15">
      <c r="A7587" s="1" t="s">
        <v>1884</v>
      </c>
      <c r="B7587" s="1" t="s">
        <v>51</v>
      </c>
      <c r="C7587" s="1" t="s">
        <v>23</v>
      </c>
      <c r="D7587" s="1" t="s">
        <v>2524</v>
      </c>
      <c r="E7587" s="1" t="s">
        <v>10</v>
      </c>
      <c r="F7587" s="1" t="s">
        <v>1901</v>
      </c>
      <c r="G7587" s="1" t="s">
        <v>22</v>
      </c>
      <c r="H7587" s="1" t="s">
        <v>305</v>
      </c>
      <c r="I7587" s="16"/>
      <c r="J7587" s="16"/>
      <c r="K7587" s="16"/>
      <c r="L7587" s="16"/>
      <c r="M7587" s="16"/>
      <c r="N7587" s="16"/>
      <c r="O7587" s="16"/>
      <c r="P7587" s="16"/>
      <c r="Q7587" s="16"/>
      <c r="R7587" s="16"/>
      <c r="S7587" s="16"/>
      <c r="T7587" s="16"/>
      <c r="U7587" s="16"/>
      <c r="V7587" s="1" t="s">
        <v>4367</v>
      </c>
      <c r="W7587" s="1" t="s">
        <v>2551</v>
      </c>
      <c r="X7587" s="5" t="s">
        <v>4384</v>
      </c>
      <c r="Y7587" s="5" t="s">
        <v>2564</v>
      </c>
      <c r="Z7587" s="5" t="s">
        <v>305</v>
      </c>
      <c r="AA7587" s="5"/>
    </row>
    <row r="7588" spans="1:27" ht="12" customHeight="1" x14ac:dyDescent="0.15">
      <c r="A7588" s="1" t="s">
        <v>1884</v>
      </c>
      <c r="B7588" s="1" t="s">
        <v>51</v>
      </c>
      <c r="C7588" s="1" t="s">
        <v>77</v>
      </c>
      <c r="D7588" s="1" t="s">
        <v>2524</v>
      </c>
      <c r="E7588" s="1" t="s">
        <v>10</v>
      </c>
      <c r="F7588" s="1" t="s">
        <v>1901</v>
      </c>
      <c r="G7588" s="1" t="s">
        <v>24</v>
      </c>
      <c r="H7588" s="1" t="s">
        <v>305</v>
      </c>
      <c r="I7588" s="36"/>
      <c r="J7588" s="36"/>
      <c r="K7588" s="36"/>
      <c r="L7588" s="36"/>
      <c r="M7588" s="36"/>
      <c r="N7588" s="36"/>
      <c r="O7588" s="36"/>
      <c r="P7588" s="36"/>
      <c r="Q7588" s="16"/>
      <c r="R7588" s="16"/>
      <c r="S7588" s="36"/>
      <c r="T7588" s="36"/>
      <c r="U7588" s="36"/>
      <c r="V7588" s="1" t="s">
        <v>4367</v>
      </c>
      <c r="W7588" s="1" t="s">
        <v>2551</v>
      </c>
      <c r="X7588" s="5" t="s">
        <v>4384</v>
      </c>
      <c r="Y7588" s="5" t="s">
        <v>2559</v>
      </c>
      <c r="Z7588" s="5" t="s">
        <v>305</v>
      </c>
      <c r="AA7588" s="5"/>
    </row>
    <row r="7589" spans="1:27" ht="12" customHeight="1" x14ac:dyDescent="0.15">
      <c r="A7589" s="1" t="s">
        <v>1884</v>
      </c>
      <c r="B7589" s="1" t="s">
        <v>53</v>
      </c>
      <c r="C7589" s="1" t="s">
        <v>9</v>
      </c>
      <c r="D7589" s="1" t="s">
        <v>2524</v>
      </c>
      <c r="E7589" s="1" t="s">
        <v>10</v>
      </c>
      <c r="F7589" s="1" t="s">
        <v>1902</v>
      </c>
      <c r="G7589" s="1" t="s">
        <v>12</v>
      </c>
      <c r="H7589" s="1" t="s">
        <v>305</v>
      </c>
      <c r="I7589" s="16"/>
      <c r="J7589" s="16"/>
      <c r="K7589" s="16"/>
      <c r="L7589" s="16"/>
      <c r="M7589" s="16"/>
      <c r="N7589" s="16"/>
      <c r="O7589" s="16"/>
      <c r="P7589" s="16"/>
      <c r="Q7589" s="16"/>
      <c r="R7589" s="16"/>
      <c r="S7589" s="16"/>
      <c r="T7589" s="16"/>
      <c r="U7589" s="16"/>
      <c r="V7589" s="1" t="s">
        <v>4367</v>
      </c>
      <c r="W7589" s="1" t="s">
        <v>2551</v>
      </c>
      <c r="X7589" s="5" t="s">
        <v>4385</v>
      </c>
      <c r="Y7589" s="5" t="s">
        <v>2553</v>
      </c>
      <c r="Z7589" s="5" t="s">
        <v>305</v>
      </c>
      <c r="AA7589" s="5"/>
    </row>
    <row r="7590" spans="1:27" ht="12" customHeight="1" x14ac:dyDescent="0.15">
      <c r="A7590" s="1" t="s">
        <v>1884</v>
      </c>
      <c r="B7590" s="1" t="s">
        <v>53</v>
      </c>
      <c r="C7590" s="1" t="s">
        <v>15</v>
      </c>
      <c r="D7590" s="1" t="s">
        <v>2524</v>
      </c>
      <c r="E7590" s="1" t="s">
        <v>10</v>
      </c>
      <c r="F7590" s="1" t="s">
        <v>1902</v>
      </c>
      <c r="G7590" s="1" t="s">
        <v>16</v>
      </c>
      <c r="H7590" s="1" t="s">
        <v>305</v>
      </c>
      <c r="I7590" s="36"/>
      <c r="J7590" s="36"/>
      <c r="K7590" s="36"/>
      <c r="L7590" s="36"/>
      <c r="M7590" s="36"/>
      <c r="N7590" s="36"/>
      <c r="O7590" s="36"/>
      <c r="P7590" s="36"/>
      <c r="Q7590" s="16"/>
      <c r="R7590" s="16"/>
      <c r="S7590" s="36"/>
      <c r="T7590" s="36"/>
      <c r="U7590" s="36"/>
      <c r="V7590" s="1" t="s">
        <v>4367</v>
      </c>
      <c r="W7590" s="1" t="s">
        <v>2551</v>
      </c>
      <c r="X7590" s="5" t="s">
        <v>4385</v>
      </c>
      <c r="Y7590" s="5" t="s">
        <v>2561</v>
      </c>
      <c r="Z7590" s="5" t="s">
        <v>305</v>
      </c>
      <c r="AA7590" s="5"/>
    </row>
    <row r="7591" spans="1:27" ht="12" customHeight="1" x14ac:dyDescent="0.15">
      <c r="A7591" s="1" t="s">
        <v>1884</v>
      </c>
      <c r="B7591" s="1" t="s">
        <v>53</v>
      </c>
      <c r="C7591" s="1" t="s">
        <v>17</v>
      </c>
      <c r="D7591" s="1" t="s">
        <v>2524</v>
      </c>
      <c r="E7591" s="1" t="s">
        <v>10</v>
      </c>
      <c r="F7591" s="1" t="s">
        <v>1902</v>
      </c>
      <c r="G7591" s="1" t="s">
        <v>1886</v>
      </c>
      <c r="H7591" s="1" t="s">
        <v>1887</v>
      </c>
      <c r="I7591" s="16"/>
      <c r="J7591" s="16"/>
      <c r="K7591" s="16"/>
      <c r="L7591" s="16"/>
      <c r="M7591" s="16"/>
      <c r="N7591" s="16"/>
      <c r="O7591" s="16"/>
      <c r="P7591" s="16"/>
      <c r="Q7591" s="16"/>
      <c r="R7591" s="16"/>
      <c r="S7591" s="16"/>
      <c r="T7591" s="16"/>
      <c r="U7591" s="16"/>
      <c r="V7591" s="1" t="s">
        <v>4367</v>
      </c>
      <c r="W7591" s="1" t="s">
        <v>2551</v>
      </c>
      <c r="X7591" s="5" t="s">
        <v>4385</v>
      </c>
      <c r="Y7591" s="5" t="s">
        <v>4369</v>
      </c>
      <c r="Z7591" s="5" t="s">
        <v>4370</v>
      </c>
      <c r="AA7591" s="5"/>
    </row>
    <row r="7592" spans="1:27" ht="12" customHeight="1" x14ac:dyDescent="0.15">
      <c r="A7592" s="1" t="s">
        <v>1884</v>
      </c>
      <c r="B7592" s="1" t="s">
        <v>53</v>
      </c>
      <c r="C7592" s="1" t="s">
        <v>19</v>
      </c>
      <c r="D7592" s="1" t="s">
        <v>2524</v>
      </c>
      <c r="E7592" s="1" t="s">
        <v>10</v>
      </c>
      <c r="F7592" s="1" t="s">
        <v>1902</v>
      </c>
      <c r="G7592" s="1" t="s">
        <v>242</v>
      </c>
      <c r="H7592" s="1" t="s">
        <v>305</v>
      </c>
      <c r="I7592" s="36"/>
      <c r="J7592" s="36"/>
      <c r="K7592" s="36"/>
      <c r="L7592" s="36"/>
      <c r="M7592" s="36"/>
      <c r="N7592" s="36"/>
      <c r="O7592" s="36"/>
      <c r="P7592" s="36"/>
      <c r="Q7592" s="16"/>
      <c r="R7592" s="16"/>
      <c r="S7592" s="36"/>
      <c r="T7592" s="36"/>
      <c r="U7592" s="36"/>
      <c r="V7592" s="1" t="s">
        <v>4367</v>
      </c>
      <c r="W7592" s="1" t="s">
        <v>2551</v>
      </c>
      <c r="X7592" s="5" t="s">
        <v>4385</v>
      </c>
      <c r="Y7592" s="5" t="s">
        <v>2557</v>
      </c>
      <c r="Z7592" s="5" t="s">
        <v>305</v>
      </c>
      <c r="AA7592" s="5"/>
    </row>
    <row r="7593" spans="1:27" ht="12" customHeight="1" x14ac:dyDescent="0.15">
      <c r="A7593" s="1" t="s">
        <v>1884</v>
      </c>
      <c r="B7593" s="1" t="s">
        <v>53</v>
      </c>
      <c r="C7593" s="1" t="s">
        <v>21</v>
      </c>
      <c r="D7593" s="1" t="s">
        <v>2524</v>
      </c>
      <c r="E7593" s="1" t="s">
        <v>10</v>
      </c>
      <c r="F7593" s="1" t="s">
        <v>1902</v>
      </c>
      <c r="G7593" s="1" t="s">
        <v>245</v>
      </c>
      <c r="H7593" s="1" t="s">
        <v>306</v>
      </c>
      <c r="I7593" s="16"/>
      <c r="J7593" s="16"/>
      <c r="K7593" s="16"/>
      <c r="L7593" s="16"/>
      <c r="M7593" s="16"/>
      <c r="N7593" s="16"/>
      <c r="O7593" s="16"/>
      <c r="P7593" s="16"/>
      <c r="Q7593" s="16"/>
      <c r="R7593" s="16"/>
      <c r="S7593" s="16"/>
      <c r="T7593" s="16"/>
      <c r="U7593" s="16"/>
      <c r="V7593" s="1" t="s">
        <v>4367</v>
      </c>
      <c r="W7593" s="1" t="s">
        <v>2551</v>
      </c>
      <c r="X7593" s="5" t="s">
        <v>4385</v>
      </c>
      <c r="Y7593" s="5" t="s">
        <v>2740</v>
      </c>
      <c r="Z7593" s="5" t="s">
        <v>2788</v>
      </c>
      <c r="AA7593" s="5"/>
    </row>
    <row r="7594" spans="1:27" ht="12" customHeight="1" x14ac:dyDescent="0.15">
      <c r="A7594" s="1" t="s">
        <v>1884</v>
      </c>
      <c r="B7594" s="1" t="s">
        <v>53</v>
      </c>
      <c r="C7594" s="1" t="s">
        <v>23</v>
      </c>
      <c r="D7594" s="1" t="s">
        <v>2524</v>
      </c>
      <c r="E7594" s="1" t="s">
        <v>10</v>
      </c>
      <c r="F7594" s="1" t="s">
        <v>1902</v>
      </c>
      <c r="G7594" s="1" t="s">
        <v>22</v>
      </c>
      <c r="H7594" s="1" t="s">
        <v>305</v>
      </c>
      <c r="I7594" s="36"/>
      <c r="J7594" s="36"/>
      <c r="K7594" s="36"/>
      <c r="L7594" s="36"/>
      <c r="M7594" s="36"/>
      <c r="N7594" s="36"/>
      <c r="O7594" s="36"/>
      <c r="P7594" s="36"/>
      <c r="Q7594" s="16"/>
      <c r="R7594" s="16"/>
      <c r="S7594" s="36"/>
      <c r="T7594" s="36"/>
      <c r="U7594" s="36"/>
      <c r="V7594" s="1" t="s">
        <v>4367</v>
      </c>
      <c r="W7594" s="1" t="s">
        <v>2551</v>
      </c>
      <c r="X7594" s="5" t="s">
        <v>4385</v>
      </c>
      <c r="Y7594" s="5" t="s">
        <v>2564</v>
      </c>
      <c r="Z7594" s="5" t="s">
        <v>305</v>
      </c>
      <c r="AA7594" s="5"/>
    </row>
    <row r="7595" spans="1:27" ht="12" customHeight="1" x14ac:dyDescent="0.15">
      <c r="A7595" s="1" t="s">
        <v>1884</v>
      </c>
      <c r="B7595" s="1" t="s">
        <v>53</v>
      </c>
      <c r="C7595" s="1" t="s">
        <v>77</v>
      </c>
      <c r="D7595" s="1" t="s">
        <v>2524</v>
      </c>
      <c r="E7595" s="1" t="s">
        <v>10</v>
      </c>
      <c r="F7595" s="1" t="s">
        <v>1902</v>
      </c>
      <c r="G7595" s="1" t="s">
        <v>24</v>
      </c>
      <c r="H7595" s="1" t="s">
        <v>305</v>
      </c>
      <c r="I7595" s="16"/>
      <c r="J7595" s="16"/>
      <c r="K7595" s="16"/>
      <c r="L7595" s="16"/>
      <c r="M7595" s="16"/>
      <c r="N7595" s="16"/>
      <c r="O7595" s="16"/>
      <c r="P7595" s="16"/>
      <c r="Q7595" s="16"/>
      <c r="R7595" s="16"/>
      <c r="S7595" s="16"/>
      <c r="T7595" s="16"/>
      <c r="U7595" s="16"/>
      <c r="V7595" s="1" t="s">
        <v>4367</v>
      </c>
      <c r="W7595" s="1" t="s">
        <v>2551</v>
      </c>
      <c r="X7595" s="5" t="s">
        <v>4385</v>
      </c>
      <c r="Y7595" s="5" t="s">
        <v>2559</v>
      </c>
      <c r="Z7595" s="5" t="s">
        <v>305</v>
      </c>
      <c r="AA7595" s="5"/>
    </row>
    <row r="7596" spans="1:27" ht="12" customHeight="1" x14ac:dyDescent="0.15">
      <c r="A7596" s="1" t="s">
        <v>1884</v>
      </c>
      <c r="B7596" s="1" t="s">
        <v>55</v>
      </c>
      <c r="C7596" s="1" t="s">
        <v>9</v>
      </c>
      <c r="D7596" s="1" t="s">
        <v>2524</v>
      </c>
      <c r="E7596" s="1" t="s">
        <v>10</v>
      </c>
      <c r="F7596" s="1" t="s">
        <v>1903</v>
      </c>
      <c r="G7596" s="1" t="s">
        <v>12</v>
      </c>
      <c r="H7596" s="1" t="s">
        <v>305</v>
      </c>
      <c r="I7596" s="36"/>
      <c r="J7596" s="36"/>
      <c r="K7596" s="36"/>
      <c r="L7596" s="36"/>
      <c r="M7596" s="36"/>
      <c r="N7596" s="36"/>
      <c r="O7596" s="36"/>
      <c r="P7596" s="36"/>
      <c r="Q7596" s="16"/>
      <c r="R7596" s="16"/>
      <c r="S7596" s="36"/>
      <c r="T7596" s="36"/>
      <c r="U7596" s="36"/>
      <c r="V7596" s="1" t="s">
        <v>4367</v>
      </c>
      <c r="W7596" s="1" t="s">
        <v>2551</v>
      </c>
      <c r="X7596" s="5" t="s">
        <v>4386</v>
      </c>
      <c r="Y7596" s="5" t="s">
        <v>2553</v>
      </c>
      <c r="Z7596" s="5" t="s">
        <v>305</v>
      </c>
      <c r="AA7596" s="5"/>
    </row>
    <row r="7597" spans="1:27" ht="12" customHeight="1" x14ac:dyDescent="0.15">
      <c r="A7597" s="1" t="s">
        <v>1884</v>
      </c>
      <c r="B7597" s="1" t="s">
        <v>55</v>
      </c>
      <c r="C7597" s="1" t="s">
        <v>15</v>
      </c>
      <c r="D7597" s="1" t="s">
        <v>2524</v>
      </c>
      <c r="E7597" s="1" t="s">
        <v>10</v>
      </c>
      <c r="F7597" s="1" t="s">
        <v>1903</v>
      </c>
      <c r="G7597" s="1" t="s">
        <v>16</v>
      </c>
      <c r="H7597" s="1" t="s">
        <v>305</v>
      </c>
      <c r="I7597" s="16"/>
      <c r="J7597" s="16"/>
      <c r="K7597" s="16"/>
      <c r="L7597" s="16"/>
      <c r="M7597" s="16"/>
      <c r="N7597" s="16"/>
      <c r="O7597" s="16"/>
      <c r="P7597" s="16"/>
      <c r="Q7597" s="16"/>
      <c r="R7597" s="16"/>
      <c r="S7597" s="16"/>
      <c r="T7597" s="16"/>
      <c r="U7597" s="16"/>
      <c r="V7597" s="1" t="s">
        <v>4367</v>
      </c>
      <c r="W7597" s="1" t="s">
        <v>2551</v>
      </c>
      <c r="X7597" s="5" t="s">
        <v>4386</v>
      </c>
      <c r="Y7597" s="5" t="s">
        <v>2561</v>
      </c>
      <c r="Z7597" s="5" t="s">
        <v>305</v>
      </c>
      <c r="AA7597" s="5"/>
    </row>
    <row r="7598" spans="1:27" ht="12" customHeight="1" x14ac:dyDescent="0.15">
      <c r="A7598" s="1" t="s">
        <v>1884</v>
      </c>
      <c r="B7598" s="1" t="s">
        <v>55</v>
      </c>
      <c r="C7598" s="1" t="s">
        <v>17</v>
      </c>
      <c r="D7598" s="1" t="s">
        <v>2524</v>
      </c>
      <c r="E7598" s="1" t="s">
        <v>10</v>
      </c>
      <c r="F7598" s="1" t="s">
        <v>1903</v>
      </c>
      <c r="G7598" s="1" t="s">
        <v>1886</v>
      </c>
      <c r="H7598" s="1" t="s">
        <v>1887</v>
      </c>
      <c r="I7598" s="16"/>
      <c r="J7598" s="16"/>
      <c r="K7598" s="16"/>
      <c r="L7598" s="16"/>
      <c r="M7598" s="16"/>
      <c r="N7598" s="16"/>
      <c r="O7598" s="16"/>
      <c r="P7598" s="16"/>
      <c r="Q7598" s="16"/>
      <c r="R7598" s="16"/>
      <c r="S7598" s="16"/>
      <c r="T7598" s="16"/>
      <c r="U7598" s="16"/>
      <c r="V7598" s="1" t="s">
        <v>4367</v>
      </c>
      <c r="W7598" s="1" t="s">
        <v>2551</v>
      </c>
      <c r="X7598" s="5" t="s">
        <v>4386</v>
      </c>
      <c r="Y7598" s="5" t="s">
        <v>4369</v>
      </c>
      <c r="Z7598" s="5" t="s">
        <v>4370</v>
      </c>
      <c r="AA7598" s="5"/>
    </row>
    <row r="7599" spans="1:27" ht="12" customHeight="1" x14ac:dyDescent="0.15">
      <c r="A7599" s="1" t="s">
        <v>1884</v>
      </c>
      <c r="B7599" s="1" t="s">
        <v>55</v>
      </c>
      <c r="C7599" s="1" t="s">
        <v>19</v>
      </c>
      <c r="D7599" s="1" t="s">
        <v>2524</v>
      </c>
      <c r="E7599" s="1" t="s">
        <v>10</v>
      </c>
      <c r="F7599" s="1" t="s">
        <v>1903</v>
      </c>
      <c r="G7599" s="1" t="s">
        <v>242</v>
      </c>
      <c r="H7599" s="1" t="s">
        <v>305</v>
      </c>
      <c r="I7599" s="16"/>
      <c r="J7599" s="16"/>
      <c r="K7599" s="16"/>
      <c r="L7599" s="16"/>
      <c r="M7599" s="16"/>
      <c r="N7599" s="16"/>
      <c r="O7599" s="16"/>
      <c r="P7599" s="16"/>
      <c r="Q7599" s="16"/>
      <c r="R7599" s="16"/>
      <c r="S7599" s="16"/>
      <c r="T7599" s="16"/>
      <c r="U7599" s="16"/>
      <c r="V7599" s="1" t="s">
        <v>4367</v>
      </c>
      <c r="W7599" s="1" t="s">
        <v>2551</v>
      </c>
      <c r="X7599" s="5" t="s">
        <v>4386</v>
      </c>
      <c r="Y7599" s="5" t="s">
        <v>2557</v>
      </c>
      <c r="Z7599" s="5" t="s">
        <v>305</v>
      </c>
      <c r="AA7599" s="5"/>
    </row>
    <row r="7600" spans="1:27" ht="12" customHeight="1" x14ac:dyDescent="0.15">
      <c r="A7600" s="1" t="s">
        <v>1884</v>
      </c>
      <c r="B7600" s="1" t="s">
        <v>55</v>
      </c>
      <c r="C7600" s="1" t="s">
        <v>21</v>
      </c>
      <c r="D7600" s="1" t="s">
        <v>2524</v>
      </c>
      <c r="E7600" s="1" t="s">
        <v>10</v>
      </c>
      <c r="F7600" s="1" t="s">
        <v>1903</v>
      </c>
      <c r="G7600" s="1" t="s">
        <v>245</v>
      </c>
      <c r="H7600" s="1" t="s">
        <v>306</v>
      </c>
      <c r="I7600" s="16"/>
      <c r="J7600" s="16"/>
      <c r="K7600" s="16"/>
      <c r="L7600" s="16"/>
      <c r="M7600" s="16"/>
      <c r="N7600" s="16"/>
      <c r="O7600" s="16"/>
      <c r="P7600" s="16"/>
      <c r="Q7600" s="16"/>
      <c r="R7600" s="16"/>
      <c r="S7600" s="16"/>
      <c r="T7600" s="16"/>
      <c r="U7600" s="16"/>
      <c r="V7600" s="1" t="s">
        <v>4367</v>
      </c>
      <c r="W7600" s="1" t="s">
        <v>2551</v>
      </c>
      <c r="X7600" s="5" t="s">
        <v>4386</v>
      </c>
      <c r="Y7600" s="5" t="s">
        <v>2740</v>
      </c>
      <c r="Z7600" s="5" t="s">
        <v>2788</v>
      </c>
      <c r="AA7600" s="5"/>
    </row>
    <row r="7601" spans="1:27" ht="12" customHeight="1" x14ac:dyDescent="0.15">
      <c r="A7601" s="1" t="s">
        <v>1884</v>
      </c>
      <c r="B7601" s="1" t="s">
        <v>55</v>
      </c>
      <c r="C7601" s="1" t="s">
        <v>23</v>
      </c>
      <c r="D7601" s="1" t="s">
        <v>2524</v>
      </c>
      <c r="E7601" s="1" t="s">
        <v>10</v>
      </c>
      <c r="F7601" s="1" t="s">
        <v>1903</v>
      </c>
      <c r="G7601" s="1" t="s">
        <v>22</v>
      </c>
      <c r="H7601" s="1" t="s">
        <v>305</v>
      </c>
      <c r="I7601" s="16"/>
      <c r="J7601" s="16"/>
      <c r="K7601" s="16"/>
      <c r="L7601" s="16"/>
      <c r="M7601" s="16"/>
      <c r="N7601" s="16"/>
      <c r="O7601" s="16"/>
      <c r="P7601" s="16"/>
      <c r="Q7601" s="16"/>
      <c r="R7601" s="16"/>
      <c r="S7601" s="16"/>
      <c r="T7601" s="16"/>
      <c r="U7601" s="16"/>
      <c r="V7601" s="1" t="s">
        <v>4367</v>
      </c>
      <c r="W7601" s="1" t="s">
        <v>2551</v>
      </c>
      <c r="X7601" s="5" t="s">
        <v>4386</v>
      </c>
      <c r="Y7601" s="5" t="s">
        <v>2564</v>
      </c>
      <c r="Z7601" s="5" t="s">
        <v>305</v>
      </c>
      <c r="AA7601" s="5"/>
    </row>
    <row r="7602" spans="1:27" ht="12" customHeight="1" x14ac:dyDescent="0.15">
      <c r="A7602" s="1" t="s">
        <v>1884</v>
      </c>
      <c r="B7602" s="1" t="s">
        <v>55</v>
      </c>
      <c r="C7602" s="1" t="s">
        <v>77</v>
      </c>
      <c r="D7602" s="1" t="s">
        <v>2524</v>
      </c>
      <c r="E7602" s="1" t="s">
        <v>10</v>
      </c>
      <c r="F7602" s="1" t="s">
        <v>1903</v>
      </c>
      <c r="G7602" s="1" t="s">
        <v>24</v>
      </c>
      <c r="H7602" s="1" t="s">
        <v>305</v>
      </c>
      <c r="I7602" s="16"/>
      <c r="J7602" s="16"/>
      <c r="K7602" s="16"/>
      <c r="L7602" s="16"/>
      <c r="M7602" s="16"/>
      <c r="N7602" s="16"/>
      <c r="O7602" s="16"/>
      <c r="P7602" s="16"/>
      <c r="Q7602" s="16"/>
      <c r="R7602" s="16"/>
      <c r="S7602" s="16"/>
      <c r="T7602" s="16"/>
      <c r="U7602" s="16"/>
      <c r="V7602" s="1" t="s">
        <v>4367</v>
      </c>
      <c r="W7602" s="1" t="s">
        <v>2551</v>
      </c>
      <c r="X7602" s="5" t="s">
        <v>4386</v>
      </c>
      <c r="Y7602" s="5" t="s">
        <v>2559</v>
      </c>
      <c r="Z7602" s="5" t="s">
        <v>305</v>
      </c>
      <c r="AA7602" s="5"/>
    </row>
    <row r="7603" spans="1:27" ht="12" customHeight="1" x14ac:dyDescent="0.15">
      <c r="A7603" s="1" t="s">
        <v>1884</v>
      </c>
      <c r="B7603" s="1" t="s">
        <v>110</v>
      </c>
      <c r="C7603" s="1" t="s">
        <v>9</v>
      </c>
      <c r="D7603" s="1" t="s">
        <v>2524</v>
      </c>
      <c r="E7603" s="1" t="s">
        <v>10</v>
      </c>
      <c r="F7603" s="1" t="s">
        <v>1904</v>
      </c>
      <c r="G7603" s="1" t="s">
        <v>12</v>
      </c>
      <c r="H7603" s="1" t="s">
        <v>305</v>
      </c>
      <c r="I7603" s="16"/>
      <c r="J7603" s="16"/>
      <c r="K7603" s="16"/>
      <c r="L7603" s="16"/>
      <c r="M7603" s="16"/>
      <c r="N7603" s="16"/>
      <c r="O7603" s="16"/>
      <c r="P7603" s="16"/>
      <c r="Q7603" s="16"/>
      <c r="R7603" s="16"/>
      <c r="S7603" s="16"/>
      <c r="T7603" s="16"/>
      <c r="U7603" s="16"/>
      <c r="V7603" s="1" t="s">
        <v>4367</v>
      </c>
      <c r="W7603" s="1" t="s">
        <v>2551</v>
      </c>
      <c r="X7603" s="5" t="s">
        <v>4387</v>
      </c>
      <c r="Y7603" s="5" t="s">
        <v>2553</v>
      </c>
      <c r="Z7603" s="5" t="s">
        <v>305</v>
      </c>
      <c r="AA7603" s="5"/>
    </row>
    <row r="7604" spans="1:27" ht="12" customHeight="1" x14ac:dyDescent="0.15">
      <c r="A7604" s="1" t="s">
        <v>1884</v>
      </c>
      <c r="B7604" s="1" t="s">
        <v>110</v>
      </c>
      <c r="C7604" s="1" t="s">
        <v>15</v>
      </c>
      <c r="D7604" s="1" t="s">
        <v>2524</v>
      </c>
      <c r="E7604" s="1" t="s">
        <v>10</v>
      </c>
      <c r="F7604" s="1" t="s">
        <v>1904</v>
      </c>
      <c r="G7604" s="1" t="s">
        <v>16</v>
      </c>
      <c r="H7604" s="1" t="s">
        <v>305</v>
      </c>
      <c r="I7604" s="16"/>
      <c r="J7604" s="16"/>
      <c r="K7604" s="16"/>
      <c r="L7604" s="16"/>
      <c r="M7604" s="16"/>
      <c r="N7604" s="16"/>
      <c r="O7604" s="16"/>
      <c r="P7604" s="16"/>
      <c r="Q7604" s="16"/>
      <c r="R7604" s="16"/>
      <c r="S7604" s="16"/>
      <c r="T7604" s="16"/>
      <c r="U7604" s="16"/>
      <c r="V7604" s="1" t="s">
        <v>4367</v>
      </c>
      <c r="W7604" s="1" t="s">
        <v>2551</v>
      </c>
      <c r="X7604" s="5" t="s">
        <v>4387</v>
      </c>
      <c r="Y7604" s="5" t="s">
        <v>2561</v>
      </c>
      <c r="Z7604" s="5" t="s">
        <v>305</v>
      </c>
      <c r="AA7604" s="5"/>
    </row>
    <row r="7605" spans="1:27" ht="12" customHeight="1" x14ac:dyDescent="0.15">
      <c r="A7605" s="1" t="s">
        <v>1884</v>
      </c>
      <c r="B7605" s="1" t="s">
        <v>110</v>
      </c>
      <c r="C7605" s="1" t="s">
        <v>17</v>
      </c>
      <c r="D7605" s="1" t="s">
        <v>2524</v>
      </c>
      <c r="E7605" s="1" t="s">
        <v>10</v>
      </c>
      <c r="F7605" s="1" t="s">
        <v>1904</v>
      </c>
      <c r="G7605" s="1" t="s">
        <v>1886</v>
      </c>
      <c r="H7605" s="1" t="s">
        <v>1887</v>
      </c>
      <c r="I7605" s="16"/>
      <c r="J7605" s="16"/>
      <c r="K7605" s="16"/>
      <c r="L7605" s="16"/>
      <c r="M7605" s="16"/>
      <c r="N7605" s="16"/>
      <c r="O7605" s="16"/>
      <c r="P7605" s="16"/>
      <c r="Q7605" s="16"/>
      <c r="R7605" s="16"/>
      <c r="S7605" s="16"/>
      <c r="T7605" s="16"/>
      <c r="U7605" s="16"/>
      <c r="V7605" s="1" t="s">
        <v>4367</v>
      </c>
      <c r="W7605" s="1" t="s">
        <v>2551</v>
      </c>
      <c r="X7605" s="5" t="s">
        <v>4387</v>
      </c>
      <c r="Y7605" s="5" t="s">
        <v>4369</v>
      </c>
      <c r="Z7605" s="5" t="s">
        <v>4370</v>
      </c>
      <c r="AA7605" s="5"/>
    </row>
    <row r="7606" spans="1:27" ht="12" customHeight="1" x14ac:dyDescent="0.15">
      <c r="A7606" s="1" t="s">
        <v>1884</v>
      </c>
      <c r="B7606" s="1" t="s">
        <v>110</v>
      </c>
      <c r="C7606" s="1" t="s">
        <v>19</v>
      </c>
      <c r="D7606" s="1" t="s">
        <v>2524</v>
      </c>
      <c r="E7606" s="1" t="s">
        <v>10</v>
      </c>
      <c r="F7606" s="1" t="s">
        <v>1904</v>
      </c>
      <c r="G7606" s="1" t="s">
        <v>242</v>
      </c>
      <c r="H7606" s="1" t="s">
        <v>305</v>
      </c>
      <c r="I7606" s="16"/>
      <c r="J7606" s="16"/>
      <c r="K7606" s="16"/>
      <c r="L7606" s="16"/>
      <c r="M7606" s="16"/>
      <c r="N7606" s="16"/>
      <c r="O7606" s="16"/>
      <c r="P7606" s="16"/>
      <c r="Q7606" s="16"/>
      <c r="R7606" s="16"/>
      <c r="S7606" s="16"/>
      <c r="T7606" s="16"/>
      <c r="U7606" s="16"/>
      <c r="V7606" s="1" t="s">
        <v>4367</v>
      </c>
      <c r="W7606" s="1" t="s">
        <v>2551</v>
      </c>
      <c r="X7606" s="5" t="s">
        <v>4387</v>
      </c>
      <c r="Y7606" s="5" t="s">
        <v>2557</v>
      </c>
      <c r="Z7606" s="5" t="s">
        <v>305</v>
      </c>
      <c r="AA7606" s="5"/>
    </row>
    <row r="7607" spans="1:27" ht="12" customHeight="1" x14ac:dyDescent="0.15">
      <c r="A7607" s="1" t="s">
        <v>1884</v>
      </c>
      <c r="B7607" s="1" t="s">
        <v>110</v>
      </c>
      <c r="C7607" s="1" t="s">
        <v>21</v>
      </c>
      <c r="D7607" s="1" t="s">
        <v>2524</v>
      </c>
      <c r="E7607" s="1" t="s">
        <v>10</v>
      </c>
      <c r="F7607" s="1" t="s">
        <v>1904</v>
      </c>
      <c r="G7607" s="1" t="s">
        <v>245</v>
      </c>
      <c r="H7607" s="1" t="s">
        <v>306</v>
      </c>
      <c r="I7607" s="16"/>
      <c r="J7607" s="16"/>
      <c r="K7607" s="16"/>
      <c r="L7607" s="16"/>
      <c r="M7607" s="16"/>
      <c r="N7607" s="16"/>
      <c r="O7607" s="16"/>
      <c r="P7607" s="16"/>
      <c r="Q7607" s="16"/>
      <c r="R7607" s="16"/>
      <c r="S7607" s="16"/>
      <c r="T7607" s="16"/>
      <c r="U7607" s="16"/>
      <c r="V7607" s="1" t="s">
        <v>4367</v>
      </c>
      <c r="W7607" s="1" t="s">
        <v>2551</v>
      </c>
      <c r="X7607" s="5" t="s">
        <v>4387</v>
      </c>
      <c r="Y7607" s="5" t="s">
        <v>2740</v>
      </c>
      <c r="Z7607" s="5" t="s">
        <v>2788</v>
      </c>
      <c r="AA7607" s="5"/>
    </row>
    <row r="7608" spans="1:27" ht="12" customHeight="1" x14ac:dyDescent="0.15">
      <c r="A7608" s="1" t="s">
        <v>1884</v>
      </c>
      <c r="B7608" s="1" t="s">
        <v>110</v>
      </c>
      <c r="C7608" s="1" t="s">
        <v>23</v>
      </c>
      <c r="D7608" s="1" t="s">
        <v>2524</v>
      </c>
      <c r="E7608" s="1" t="s">
        <v>10</v>
      </c>
      <c r="F7608" s="1" t="s">
        <v>1904</v>
      </c>
      <c r="G7608" s="1" t="s">
        <v>22</v>
      </c>
      <c r="H7608" s="1" t="s">
        <v>305</v>
      </c>
      <c r="I7608" s="16"/>
      <c r="J7608" s="16"/>
      <c r="K7608" s="16"/>
      <c r="L7608" s="16"/>
      <c r="M7608" s="16"/>
      <c r="N7608" s="16"/>
      <c r="O7608" s="16"/>
      <c r="P7608" s="16"/>
      <c r="Q7608" s="16"/>
      <c r="R7608" s="16"/>
      <c r="S7608" s="16"/>
      <c r="T7608" s="16"/>
      <c r="U7608" s="16"/>
      <c r="V7608" s="1" t="s">
        <v>4367</v>
      </c>
      <c r="W7608" s="1" t="s">
        <v>2551</v>
      </c>
      <c r="X7608" s="5" t="s">
        <v>4387</v>
      </c>
      <c r="Y7608" s="5" t="s">
        <v>2564</v>
      </c>
      <c r="Z7608" s="5" t="s">
        <v>305</v>
      </c>
      <c r="AA7608" s="5"/>
    </row>
    <row r="7609" spans="1:27" ht="12" customHeight="1" x14ac:dyDescent="0.15">
      <c r="A7609" s="1" t="s">
        <v>1884</v>
      </c>
      <c r="B7609" s="1" t="s">
        <v>110</v>
      </c>
      <c r="C7609" s="1" t="s">
        <v>77</v>
      </c>
      <c r="D7609" s="1" t="s">
        <v>2524</v>
      </c>
      <c r="E7609" s="1" t="s">
        <v>10</v>
      </c>
      <c r="F7609" s="1" t="s">
        <v>1904</v>
      </c>
      <c r="G7609" s="1" t="s">
        <v>24</v>
      </c>
      <c r="H7609" s="1" t="s">
        <v>305</v>
      </c>
      <c r="I7609" s="16"/>
      <c r="J7609" s="16"/>
      <c r="K7609" s="16"/>
      <c r="L7609" s="16"/>
      <c r="M7609" s="16"/>
      <c r="N7609" s="16"/>
      <c r="O7609" s="16"/>
      <c r="P7609" s="16"/>
      <c r="Q7609" s="16"/>
      <c r="R7609" s="16"/>
      <c r="S7609" s="16"/>
      <c r="T7609" s="16"/>
      <c r="U7609" s="16"/>
      <c r="V7609" s="1" t="s">
        <v>4367</v>
      </c>
      <c r="W7609" s="1" t="s">
        <v>2551</v>
      </c>
      <c r="X7609" s="5" t="s">
        <v>4387</v>
      </c>
      <c r="Y7609" s="5" t="s">
        <v>2559</v>
      </c>
      <c r="Z7609" s="5" t="s">
        <v>305</v>
      </c>
      <c r="AA7609" s="5"/>
    </row>
    <row r="7610" spans="1:27" ht="12" customHeight="1" x14ac:dyDescent="0.15">
      <c r="A7610" s="1" t="s">
        <v>1884</v>
      </c>
      <c r="B7610" s="1" t="s">
        <v>112</v>
      </c>
      <c r="C7610" s="1" t="s">
        <v>9</v>
      </c>
      <c r="D7610" s="1" t="s">
        <v>2524</v>
      </c>
      <c r="E7610" s="1" t="s">
        <v>10</v>
      </c>
      <c r="F7610" s="1" t="s">
        <v>1905</v>
      </c>
      <c r="G7610" s="1" t="s">
        <v>12</v>
      </c>
      <c r="H7610" s="1" t="s">
        <v>305</v>
      </c>
      <c r="I7610" s="16"/>
      <c r="J7610" s="16"/>
      <c r="K7610" s="16"/>
      <c r="L7610" s="16"/>
      <c r="M7610" s="16"/>
      <c r="N7610" s="16"/>
      <c r="O7610" s="16"/>
      <c r="P7610" s="16"/>
      <c r="Q7610" s="16"/>
      <c r="R7610" s="16"/>
      <c r="S7610" s="16"/>
      <c r="T7610" s="16"/>
      <c r="U7610" s="16"/>
      <c r="V7610" s="1" t="s">
        <v>4367</v>
      </c>
      <c r="W7610" s="1" t="s">
        <v>2551</v>
      </c>
      <c r="X7610" s="5" t="s">
        <v>4388</v>
      </c>
      <c r="Y7610" s="5" t="s">
        <v>2553</v>
      </c>
      <c r="Z7610" s="5" t="s">
        <v>305</v>
      </c>
      <c r="AA7610" s="5"/>
    </row>
    <row r="7611" spans="1:27" ht="12" customHeight="1" x14ac:dyDescent="0.15">
      <c r="A7611" s="1" t="s">
        <v>1884</v>
      </c>
      <c r="B7611" s="1" t="s">
        <v>112</v>
      </c>
      <c r="C7611" s="1" t="s">
        <v>15</v>
      </c>
      <c r="D7611" s="1" t="s">
        <v>2524</v>
      </c>
      <c r="E7611" s="1" t="s">
        <v>10</v>
      </c>
      <c r="F7611" s="1" t="s">
        <v>1905</v>
      </c>
      <c r="G7611" s="1" t="s">
        <v>16</v>
      </c>
      <c r="H7611" s="1" t="s">
        <v>305</v>
      </c>
      <c r="I7611" s="16"/>
      <c r="J7611" s="16"/>
      <c r="K7611" s="16"/>
      <c r="L7611" s="16"/>
      <c r="M7611" s="16"/>
      <c r="N7611" s="16"/>
      <c r="O7611" s="16"/>
      <c r="P7611" s="16"/>
      <c r="Q7611" s="16"/>
      <c r="R7611" s="16"/>
      <c r="S7611" s="16"/>
      <c r="T7611" s="16"/>
      <c r="U7611" s="16"/>
      <c r="V7611" s="1" t="s">
        <v>4367</v>
      </c>
      <c r="W7611" s="1" t="s">
        <v>2551</v>
      </c>
      <c r="X7611" s="5" t="s">
        <v>4388</v>
      </c>
      <c r="Y7611" s="5" t="s">
        <v>2561</v>
      </c>
      <c r="Z7611" s="5" t="s">
        <v>305</v>
      </c>
      <c r="AA7611" s="5"/>
    </row>
    <row r="7612" spans="1:27" ht="12" customHeight="1" x14ac:dyDescent="0.15">
      <c r="A7612" s="1" t="s">
        <v>1884</v>
      </c>
      <c r="B7612" s="1" t="s">
        <v>112</v>
      </c>
      <c r="C7612" s="1" t="s">
        <v>17</v>
      </c>
      <c r="D7612" s="1" t="s">
        <v>2524</v>
      </c>
      <c r="E7612" s="1" t="s">
        <v>10</v>
      </c>
      <c r="F7612" s="1" t="s">
        <v>1905</v>
      </c>
      <c r="G7612" s="1" t="s">
        <v>1886</v>
      </c>
      <c r="H7612" s="1" t="s">
        <v>1887</v>
      </c>
      <c r="I7612" s="16"/>
      <c r="J7612" s="16"/>
      <c r="K7612" s="16"/>
      <c r="L7612" s="16"/>
      <c r="M7612" s="16"/>
      <c r="N7612" s="16"/>
      <c r="O7612" s="16"/>
      <c r="P7612" s="16"/>
      <c r="Q7612" s="16"/>
      <c r="R7612" s="16"/>
      <c r="S7612" s="16"/>
      <c r="T7612" s="16"/>
      <c r="U7612" s="16"/>
      <c r="V7612" s="1" t="s">
        <v>4367</v>
      </c>
      <c r="W7612" s="1" t="s">
        <v>2551</v>
      </c>
      <c r="X7612" s="5" t="s">
        <v>4388</v>
      </c>
      <c r="Y7612" s="5" t="s">
        <v>4369</v>
      </c>
      <c r="Z7612" s="5" t="s">
        <v>4370</v>
      </c>
      <c r="AA7612" s="5"/>
    </row>
    <row r="7613" spans="1:27" ht="12" customHeight="1" x14ac:dyDescent="0.15">
      <c r="A7613" s="1" t="s">
        <v>1884</v>
      </c>
      <c r="B7613" s="1" t="s">
        <v>112</v>
      </c>
      <c r="C7613" s="1" t="s">
        <v>19</v>
      </c>
      <c r="D7613" s="1" t="s">
        <v>2524</v>
      </c>
      <c r="E7613" s="1" t="s">
        <v>10</v>
      </c>
      <c r="F7613" s="1" t="s">
        <v>1905</v>
      </c>
      <c r="G7613" s="1" t="s">
        <v>242</v>
      </c>
      <c r="H7613" s="1" t="s">
        <v>305</v>
      </c>
      <c r="I7613" s="16"/>
      <c r="J7613" s="16"/>
      <c r="K7613" s="16"/>
      <c r="L7613" s="16"/>
      <c r="M7613" s="16"/>
      <c r="N7613" s="16"/>
      <c r="O7613" s="16"/>
      <c r="P7613" s="16"/>
      <c r="Q7613" s="16"/>
      <c r="R7613" s="16"/>
      <c r="S7613" s="16"/>
      <c r="T7613" s="16"/>
      <c r="U7613" s="16"/>
      <c r="V7613" s="1" t="s">
        <v>4367</v>
      </c>
      <c r="W7613" s="1" t="s">
        <v>2551</v>
      </c>
      <c r="X7613" s="5" t="s">
        <v>4388</v>
      </c>
      <c r="Y7613" s="5" t="s">
        <v>2557</v>
      </c>
      <c r="Z7613" s="5" t="s">
        <v>305</v>
      </c>
      <c r="AA7613" s="5"/>
    </row>
    <row r="7614" spans="1:27" ht="12" customHeight="1" x14ac:dyDescent="0.15">
      <c r="A7614" s="1" t="s">
        <v>1884</v>
      </c>
      <c r="B7614" s="1" t="s">
        <v>112</v>
      </c>
      <c r="C7614" s="1" t="s">
        <v>21</v>
      </c>
      <c r="D7614" s="1" t="s">
        <v>2524</v>
      </c>
      <c r="E7614" s="1" t="s">
        <v>10</v>
      </c>
      <c r="F7614" s="1" t="s">
        <v>1905</v>
      </c>
      <c r="G7614" s="1" t="s">
        <v>245</v>
      </c>
      <c r="H7614" s="1" t="s">
        <v>306</v>
      </c>
      <c r="I7614" s="16"/>
      <c r="J7614" s="16"/>
      <c r="K7614" s="16"/>
      <c r="L7614" s="16"/>
      <c r="M7614" s="16"/>
      <c r="N7614" s="16"/>
      <c r="O7614" s="16"/>
      <c r="P7614" s="16"/>
      <c r="Q7614" s="16"/>
      <c r="R7614" s="16"/>
      <c r="S7614" s="16"/>
      <c r="T7614" s="16"/>
      <c r="U7614" s="16"/>
      <c r="V7614" s="1" t="s">
        <v>4367</v>
      </c>
      <c r="W7614" s="1" t="s">
        <v>2551</v>
      </c>
      <c r="X7614" s="5" t="s">
        <v>4388</v>
      </c>
      <c r="Y7614" s="5" t="s">
        <v>2740</v>
      </c>
      <c r="Z7614" s="5" t="s">
        <v>2788</v>
      </c>
      <c r="AA7614" s="5"/>
    </row>
    <row r="7615" spans="1:27" ht="12" customHeight="1" x14ac:dyDescent="0.15">
      <c r="A7615" s="1" t="s">
        <v>1884</v>
      </c>
      <c r="B7615" s="1" t="s">
        <v>112</v>
      </c>
      <c r="C7615" s="1" t="s">
        <v>23</v>
      </c>
      <c r="D7615" s="1" t="s">
        <v>2524</v>
      </c>
      <c r="E7615" s="1" t="s">
        <v>10</v>
      </c>
      <c r="F7615" s="1" t="s">
        <v>1905</v>
      </c>
      <c r="G7615" s="1" t="s">
        <v>22</v>
      </c>
      <c r="H7615" s="1" t="s">
        <v>305</v>
      </c>
      <c r="I7615" s="16"/>
      <c r="J7615" s="16"/>
      <c r="K7615" s="16"/>
      <c r="L7615" s="16"/>
      <c r="M7615" s="16"/>
      <c r="N7615" s="16"/>
      <c r="O7615" s="16"/>
      <c r="P7615" s="16"/>
      <c r="Q7615" s="16"/>
      <c r="R7615" s="16"/>
      <c r="S7615" s="16"/>
      <c r="T7615" s="16"/>
      <c r="U7615" s="16"/>
      <c r="V7615" s="1" t="s">
        <v>4367</v>
      </c>
      <c r="W7615" s="1" t="s">
        <v>2551</v>
      </c>
      <c r="X7615" s="5" t="s">
        <v>4388</v>
      </c>
      <c r="Y7615" s="5" t="s">
        <v>2564</v>
      </c>
      <c r="Z7615" s="5" t="s">
        <v>305</v>
      </c>
      <c r="AA7615" s="5"/>
    </row>
    <row r="7616" spans="1:27" ht="12" customHeight="1" x14ac:dyDescent="0.15">
      <c r="A7616" s="1" t="s">
        <v>1884</v>
      </c>
      <c r="B7616" s="1" t="s">
        <v>112</v>
      </c>
      <c r="C7616" s="1" t="s">
        <v>77</v>
      </c>
      <c r="D7616" s="1" t="s">
        <v>2524</v>
      </c>
      <c r="E7616" s="1" t="s">
        <v>10</v>
      </c>
      <c r="F7616" s="1" t="s">
        <v>1905</v>
      </c>
      <c r="G7616" s="1" t="s">
        <v>24</v>
      </c>
      <c r="H7616" s="1" t="s">
        <v>305</v>
      </c>
      <c r="I7616" s="16"/>
      <c r="J7616" s="16"/>
      <c r="K7616" s="16"/>
      <c r="L7616" s="16"/>
      <c r="M7616" s="16"/>
      <c r="N7616" s="16"/>
      <c r="O7616" s="16"/>
      <c r="P7616" s="16"/>
      <c r="Q7616" s="16"/>
      <c r="R7616" s="16"/>
      <c r="S7616" s="16"/>
      <c r="T7616" s="16"/>
      <c r="U7616" s="16"/>
      <c r="V7616" s="1" t="s">
        <v>4367</v>
      </c>
      <c r="W7616" s="1" t="s">
        <v>2551</v>
      </c>
      <c r="X7616" s="5" t="s">
        <v>4388</v>
      </c>
      <c r="Y7616" s="5" t="s">
        <v>2559</v>
      </c>
      <c r="Z7616" s="5" t="s">
        <v>305</v>
      </c>
      <c r="AA7616" s="5"/>
    </row>
    <row r="7617" spans="1:27" ht="12" customHeight="1" x14ac:dyDescent="0.15">
      <c r="A7617" s="1" t="s">
        <v>1884</v>
      </c>
      <c r="B7617" s="1" t="s">
        <v>114</v>
      </c>
      <c r="C7617" s="1" t="s">
        <v>9</v>
      </c>
      <c r="D7617" s="1" t="s">
        <v>2524</v>
      </c>
      <c r="E7617" s="1" t="s">
        <v>10</v>
      </c>
      <c r="F7617" s="1" t="s">
        <v>1906</v>
      </c>
      <c r="G7617" s="1" t="s">
        <v>12</v>
      </c>
      <c r="H7617" s="1" t="s">
        <v>305</v>
      </c>
      <c r="I7617" s="16"/>
      <c r="J7617" s="16"/>
      <c r="K7617" s="16"/>
      <c r="L7617" s="16"/>
      <c r="M7617" s="16"/>
      <c r="N7617" s="16"/>
      <c r="O7617" s="16"/>
      <c r="P7617" s="16"/>
      <c r="Q7617" s="16"/>
      <c r="R7617" s="16"/>
      <c r="S7617" s="16"/>
      <c r="T7617" s="16"/>
      <c r="U7617" s="16"/>
      <c r="V7617" s="1" t="s">
        <v>4367</v>
      </c>
      <c r="W7617" s="1" t="s">
        <v>2551</v>
      </c>
      <c r="X7617" s="5" t="s">
        <v>4389</v>
      </c>
      <c r="Y7617" s="5" t="s">
        <v>2553</v>
      </c>
      <c r="Z7617" s="5" t="s">
        <v>305</v>
      </c>
      <c r="AA7617" s="5"/>
    </row>
    <row r="7618" spans="1:27" ht="12" customHeight="1" x14ac:dyDescent="0.15">
      <c r="A7618" s="1" t="s">
        <v>1884</v>
      </c>
      <c r="B7618" s="1" t="s">
        <v>114</v>
      </c>
      <c r="C7618" s="1" t="s">
        <v>15</v>
      </c>
      <c r="D7618" s="1" t="s">
        <v>2524</v>
      </c>
      <c r="E7618" s="1" t="s">
        <v>10</v>
      </c>
      <c r="F7618" s="1" t="s">
        <v>1906</v>
      </c>
      <c r="G7618" s="1" t="s">
        <v>16</v>
      </c>
      <c r="H7618" s="1" t="s">
        <v>305</v>
      </c>
      <c r="I7618" s="16"/>
      <c r="J7618" s="16"/>
      <c r="K7618" s="16"/>
      <c r="L7618" s="16"/>
      <c r="M7618" s="16"/>
      <c r="N7618" s="16"/>
      <c r="O7618" s="16"/>
      <c r="P7618" s="16"/>
      <c r="Q7618" s="16"/>
      <c r="R7618" s="16"/>
      <c r="S7618" s="16"/>
      <c r="T7618" s="16"/>
      <c r="U7618" s="16"/>
      <c r="V7618" s="1" t="s">
        <v>4367</v>
      </c>
      <c r="W7618" s="1" t="s">
        <v>2551</v>
      </c>
      <c r="X7618" s="5" t="s">
        <v>4389</v>
      </c>
      <c r="Y7618" s="5" t="s">
        <v>2561</v>
      </c>
      <c r="Z7618" s="5" t="s">
        <v>305</v>
      </c>
      <c r="AA7618" s="5"/>
    </row>
    <row r="7619" spans="1:27" ht="12" customHeight="1" x14ac:dyDescent="0.15">
      <c r="A7619" s="1" t="s">
        <v>1884</v>
      </c>
      <c r="B7619" s="1" t="s">
        <v>114</v>
      </c>
      <c r="C7619" s="1" t="s">
        <v>17</v>
      </c>
      <c r="D7619" s="1" t="s">
        <v>2524</v>
      </c>
      <c r="E7619" s="1" t="s">
        <v>10</v>
      </c>
      <c r="F7619" s="1" t="s">
        <v>1906</v>
      </c>
      <c r="G7619" s="1" t="s">
        <v>1886</v>
      </c>
      <c r="H7619" s="1" t="s">
        <v>1887</v>
      </c>
      <c r="I7619" s="16"/>
      <c r="J7619" s="16"/>
      <c r="K7619" s="16"/>
      <c r="L7619" s="16"/>
      <c r="M7619" s="16"/>
      <c r="N7619" s="16"/>
      <c r="O7619" s="16"/>
      <c r="P7619" s="16"/>
      <c r="Q7619" s="16"/>
      <c r="R7619" s="16"/>
      <c r="S7619" s="16"/>
      <c r="T7619" s="16"/>
      <c r="U7619" s="16"/>
      <c r="V7619" s="1" t="s">
        <v>4367</v>
      </c>
      <c r="W7619" s="1" t="s">
        <v>2551</v>
      </c>
      <c r="X7619" s="5" t="s">
        <v>4389</v>
      </c>
      <c r="Y7619" s="5" t="s">
        <v>4369</v>
      </c>
      <c r="Z7619" s="5" t="s">
        <v>4370</v>
      </c>
      <c r="AA7619" s="5"/>
    </row>
    <row r="7620" spans="1:27" ht="12" customHeight="1" x14ac:dyDescent="0.15">
      <c r="A7620" s="1" t="s">
        <v>1884</v>
      </c>
      <c r="B7620" s="1" t="s">
        <v>114</v>
      </c>
      <c r="C7620" s="1" t="s">
        <v>19</v>
      </c>
      <c r="D7620" s="1" t="s">
        <v>2524</v>
      </c>
      <c r="E7620" s="1" t="s">
        <v>10</v>
      </c>
      <c r="F7620" s="1" t="s">
        <v>1906</v>
      </c>
      <c r="G7620" s="1" t="s">
        <v>242</v>
      </c>
      <c r="H7620" s="1" t="s">
        <v>305</v>
      </c>
      <c r="I7620" s="16"/>
      <c r="J7620" s="16"/>
      <c r="K7620" s="16"/>
      <c r="L7620" s="16"/>
      <c r="M7620" s="16"/>
      <c r="N7620" s="16"/>
      <c r="O7620" s="16"/>
      <c r="P7620" s="16"/>
      <c r="Q7620" s="16"/>
      <c r="R7620" s="16"/>
      <c r="S7620" s="16"/>
      <c r="T7620" s="16"/>
      <c r="U7620" s="16"/>
      <c r="V7620" s="1" t="s">
        <v>4367</v>
      </c>
      <c r="W7620" s="1" t="s">
        <v>2551</v>
      </c>
      <c r="X7620" s="5" t="s">
        <v>4389</v>
      </c>
      <c r="Y7620" s="5" t="s">
        <v>2557</v>
      </c>
      <c r="Z7620" s="5" t="s">
        <v>305</v>
      </c>
      <c r="AA7620" s="5"/>
    </row>
    <row r="7621" spans="1:27" ht="12" customHeight="1" x14ac:dyDescent="0.15">
      <c r="A7621" s="1" t="s">
        <v>1884</v>
      </c>
      <c r="B7621" s="1" t="s">
        <v>114</v>
      </c>
      <c r="C7621" s="1" t="s">
        <v>21</v>
      </c>
      <c r="D7621" s="1" t="s">
        <v>2524</v>
      </c>
      <c r="E7621" s="1" t="s">
        <v>10</v>
      </c>
      <c r="F7621" s="1" t="s">
        <v>1906</v>
      </c>
      <c r="G7621" s="1" t="s">
        <v>245</v>
      </c>
      <c r="H7621" s="1" t="s">
        <v>306</v>
      </c>
      <c r="I7621" s="16"/>
      <c r="J7621" s="16"/>
      <c r="K7621" s="16"/>
      <c r="L7621" s="16"/>
      <c r="M7621" s="16"/>
      <c r="N7621" s="16"/>
      <c r="O7621" s="16"/>
      <c r="P7621" s="16"/>
      <c r="Q7621" s="16"/>
      <c r="R7621" s="16"/>
      <c r="S7621" s="16"/>
      <c r="T7621" s="16"/>
      <c r="U7621" s="16"/>
      <c r="V7621" s="1" t="s">
        <v>4367</v>
      </c>
      <c r="W7621" s="1" t="s">
        <v>2551</v>
      </c>
      <c r="X7621" s="5" t="s">
        <v>4389</v>
      </c>
      <c r="Y7621" s="5" t="s">
        <v>2740</v>
      </c>
      <c r="Z7621" s="5" t="s">
        <v>2788</v>
      </c>
      <c r="AA7621" s="5"/>
    </row>
    <row r="7622" spans="1:27" ht="12" customHeight="1" x14ac:dyDescent="0.15">
      <c r="A7622" s="1" t="s">
        <v>1884</v>
      </c>
      <c r="B7622" s="1" t="s">
        <v>114</v>
      </c>
      <c r="C7622" s="1" t="s">
        <v>23</v>
      </c>
      <c r="D7622" s="1" t="s">
        <v>2524</v>
      </c>
      <c r="E7622" s="1" t="s">
        <v>10</v>
      </c>
      <c r="F7622" s="1" t="s">
        <v>1906</v>
      </c>
      <c r="G7622" s="1" t="s">
        <v>22</v>
      </c>
      <c r="H7622" s="1" t="s">
        <v>305</v>
      </c>
      <c r="I7622" s="16"/>
      <c r="J7622" s="16"/>
      <c r="K7622" s="16"/>
      <c r="L7622" s="16"/>
      <c r="M7622" s="16"/>
      <c r="N7622" s="16"/>
      <c r="O7622" s="16"/>
      <c r="P7622" s="16"/>
      <c r="Q7622" s="16"/>
      <c r="R7622" s="16"/>
      <c r="S7622" s="16"/>
      <c r="T7622" s="16"/>
      <c r="U7622" s="16"/>
      <c r="V7622" s="1" t="s">
        <v>4367</v>
      </c>
      <c r="W7622" s="1" t="s">
        <v>2551</v>
      </c>
      <c r="X7622" s="5" t="s">
        <v>4389</v>
      </c>
      <c r="Y7622" s="5" t="s">
        <v>2564</v>
      </c>
      <c r="Z7622" s="5" t="s">
        <v>305</v>
      </c>
      <c r="AA7622" s="5"/>
    </row>
    <row r="7623" spans="1:27" ht="12" customHeight="1" x14ac:dyDescent="0.15">
      <c r="A7623" s="1" t="s">
        <v>1884</v>
      </c>
      <c r="B7623" s="1" t="s">
        <v>114</v>
      </c>
      <c r="C7623" s="1" t="s">
        <v>77</v>
      </c>
      <c r="D7623" s="1" t="s">
        <v>2524</v>
      </c>
      <c r="E7623" s="1" t="s">
        <v>10</v>
      </c>
      <c r="F7623" s="1" t="s">
        <v>1906</v>
      </c>
      <c r="G7623" s="1" t="s">
        <v>24</v>
      </c>
      <c r="H7623" s="1" t="s">
        <v>305</v>
      </c>
      <c r="I7623" s="16"/>
      <c r="J7623" s="16"/>
      <c r="K7623" s="16"/>
      <c r="L7623" s="16"/>
      <c r="M7623" s="16"/>
      <c r="N7623" s="16"/>
      <c r="O7623" s="16"/>
      <c r="P7623" s="16"/>
      <c r="Q7623" s="16"/>
      <c r="R7623" s="16"/>
      <c r="S7623" s="16"/>
      <c r="T7623" s="16"/>
      <c r="U7623" s="16"/>
      <c r="V7623" s="1" t="s">
        <v>4367</v>
      </c>
      <c r="W7623" s="1" t="s">
        <v>2551</v>
      </c>
      <c r="X7623" s="5" t="s">
        <v>4389</v>
      </c>
      <c r="Y7623" s="5" t="s">
        <v>2559</v>
      </c>
      <c r="Z7623" s="5" t="s">
        <v>305</v>
      </c>
      <c r="AA7623" s="5"/>
    </row>
    <row r="7624" spans="1:27" ht="12" customHeight="1" x14ac:dyDescent="0.15">
      <c r="A7624" s="1" t="s">
        <v>1884</v>
      </c>
      <c r="B7624" s="1" t="s">
        <v>57</v>
      </c>
      <c r="C7624" s="1" t="s">
        <v>9</v>
      </c>
      <c r="D7624" s="1" t="s">
        <v>2524</v>
      </c>
      <c r="E7624" s="1" t="s">
        <v>10</v>
      </c>
      <c r="F7624" s="1" t="s">
        <v>1907</v>
      </c>
      <c r="G7624" s="1" t="s">
        <v>12</v>
      </c>
      <c r="H7624" s="1" t="s">
        <v>305</v>
      </c>
      <c r="I7624" s="16"/>
      <c r="J7624" s="16"/>
      <c r="K7624" s="16"/>
      <c r="L7624" s="16"/>
      <c r="M7624" s="16"/>
      <c r="N7624" s="16"/>
      <c r="O7624" s="16"/>
      <c r="P7624" s="16"/>
      <c r="Q7624" s="16"/>
      <c r="R7624" s="16"/>
      <c r="S7624" s="16"/>
      <c r="T7624" s="16"/>
      <c r="U7624" s="16"/>
      <c r="V7624" s="1" t="s">
        <v>4367</v>
      </c>
      <c r="W7624" s="1" t="s">
        <v>2551</v>
      </c>
      <c r="X7624" s="5" t="s">
        <v>4390</v>
      </c>
      <c r="Y7624" s="5" t="s">
        <v>2553</v>
      </c>
      <c r="Z7624" s="5" t="s">
        <v>305</v>
      </c>
      <c r="AA7624" s="5"/>
    </row>
    <row r="7625" spans="1:27" ht="12" customHeight="1" x14ac:dyDescent="0.15">
      <c r="A7625" s="1" t="s">
        <v>1884</v>
      </c>
      <c r="B7625" s="1" t="s">
        <v>57</v>
      </c>
      <c r="C7625" s="1" t="s">
        <v>15</v>
      </c>
      <c r="D7625" s="1" t="s">
        <v>2524</v>
      </c>
      <c r="E7625" s="1" t="s">
        <v>10</v>
      </c>
      <c r="F7625" s="1" t="s">
        <v>1907</v>
      </c>
      <c r="G7625" s="1" t="s">
        <v>16</v>
      </c>
      <c r="H7625" s="1" t="s">
        <v>305</v>
      </c>
      <c r="I7625" s="16"/>
      <c r="J7625" s="16"/>
      <c r="K7625" s="16"/>
      <c r="L7625" s="16"/>
      <c r="M7625" s="16"/>
      <c r="N7625" s="16"/>
      <c r="O7625" s="16"/>
      <c r="P7625" s="16"/>
      <c r="Q7625" s="16"/>
      <c r="R7625" s="16"/>
      <c r="S7625" s="16"/>
      <c r="T7625" s="16"/>
      <c r="U7625" s="16"/>
      <c r="V7625" s="1" t="s">
        <v>4367</v>
      </c>
      <c r="W7625" s="1" t="s">
        <v>2551</v>
      </c>
      <c r="X7625" s="5" t="s">
        <v>4390</v>
      </c>
      <c r="Y7625" s="5" t="s">
        <v>2561</v>
      </c>
      <c r="Z7625" s="5" t="s">
        <v>305</v>
      </c>
      <c r="AA7625" s="5"/>
    </row>
    <row r="7626" spans="1:27" ht="12" customHeight="1" x14ac:dyDescent="0.15">
      <c r="A7626" s="1" t="s">
        <v>1884</v>
      </c>
      <c r="B7626" s="1" t="s">
        <v>57</v>
      </c>
      <c r="C7626" s="1" t="s">
        <v>17</v>
      </c>
      <c r="D7626" s="1" t="s">
        <v>2524</v>
      </c>
      <c r="E7626" s="1" t="s">
        <v>10</v>
      </c>
      <c r="F7626" s="1" t="s">
        <v>1907</v>
      </c>
      <c r="G7626" s="1" t="s">
        <v>1886</v>
      </c>
      <c r="H7626" s="1" t="s">
        <v>1887</v>
      </c>
      <c r="I7626" s="16"/>
      <c r="J7626" s="16"/>
      <c r="K7626" s="16"/>
      <c r="L7626" s="16"/>
      <c r="M7626" s="16"/>
      <c r="N7626" s="16"/>
      <c r="O7626" s="16"/>
      <c r="P7626" s="16"/>
      <c r="Q7626" s="16"/>
      <c r="R7626" s="16"/>
      <c r="S7626" s="16"/>
      <c r="T7626" s="16"/>
      <c r="U7626" s="16"/>
      <c r="V7626" s="1" t="s">
        <v>4367</v>
      </c>
      <c r="W7626" s="1" t="s">
        <v>2551</v>
      </c>
      <c r="X7626" s="5" t="s">
        <v>4390</v>
      </c>
      <c r="Y7626" s="5" t="s">
        <v>4369</v>
      </c>
      <c r="Z7626" s="5" t="s">
        <v>4370</v>
      </c>
      <c r="AA7626" s="5"/>
    </row>
    <row r="7627" spans="1:27" ht="12" customHeight="1" x14ac:dyDescent="0.15">
      <c r="A7627" s="1" t="s">
        <v>1884</v>
      </c>
      <c r="B7627" s="1" t="s">
        <v>57</v>
      </c>
      <c r="C7627" s="1" t="s">
        <v>19</v>
      </c>
      <c r="D7627" s="1" t="s">
        <v>2524</v>
      </c>
      <c r="E7627" s="1" t="s">
        <v>10</v>
      </c>
      <c r="F7627" s="1" t="s">
        <v>1907</v>
      </c>
      <c r="G7627" s="1" t="s">
        <v>242</v>
      </c>
      <c r="H7627" s="1" t="s">
        <v>305</v>
      </c>
      <c r="I7627" s="16"/>
      <c r="J7627" s="16"/>
      <c r="K7627" s="16"/>
      <c r="L7627" s="16"/>
      <c r="M7627" s="16"/>
      <c r="N7627" s="16"/>
      <c r="O7627" s="16"/>
      <c r="P7627" s="16"/>
      <c r="Q7627" s="16"/>
      <c r="R7627" s="16"/>
      <c r="S7627" s="16"/>
      <c r="T7627" s="16"/>
      <c r="U7627" s="16"/>
      <c r="V7627" s="1" t="s">
        <v>4367</v>
      </c>
      <c r="W7627" s="1" t="s">
        <v>2551</v>
      </c>
      <c r="X7627" s="5" t="s">
        <v>4390</v>
      </c>
      <c r="Y7627" s="5" t="s">
        <v>2557</v>
      </c>
      <c r="Z7627" s="5" t="s">
        <v>305</v>
      </c>
      <c r="AA7627" s="5"/>
    </row>
    <row r="7628" spans="1:27" ht="12" customHeight="1" x14ac:dyDescent="0.15">
      <c r="A7628" s="1" t="s">
        <v>1884</v>
      </c>
      <c r="B7628" s="1" t="s">
        <v>57</v>
      </c>
      <c r="C7628" s="1" t="s">
        <v>21</v>
      </c>
      <c r="D7628" s="1" t="s">
        <v>2524</v>
      </c>
      <c r="E7628" s="1" t="s">
        <v>10</v>
      </c>
      <c r="F7628" s="1" t="s">
        <v>1907</v>
      </c>
      <c r="G7628" s="1" t="s">
        <v>245</v>
      </c>
      <c r="H7628" s="1" t="s">
        <v>306</v>
      </c>
      <c r="I7628" s="16"/>
      <c r="J7628" s="16"/>
      <c r="K7628" s="16"/>
      <c r="L7628" s="16"/>
      <c r="M7628" s="16"/>
      <c r="N7628" s="16"/>
      <c r="O7628" s="16"/>
      <c r="P7628" s="16"/>
      <c r="Q7628" s="16"/>
      <c r="R7628" s="16"/>
      <c r="S7628" s="16"/>
      <c r="T7628" s="16"/>
      <c r="U7628" s="16"/>
      <c r="V7628" s="1" t="s">
        <v>4367</v>
      </c>
      <c r="W7628" s="1" t="s">
        <v>2551</v>
      </c>
      <c r="X7628" s="5" t="s">
        <v>4390</v>
      </c>
      <c r="Y7628" s="5" t="s">
        <v>2740</v>
      </c>
      <c r="Z7628" s="5" t="s">
        <v>2788</v>
      </c>
      <c r="AA7628" s="5"/>
    </row>
    <row r="7629" spans="1:27" ht="12" customHeight="1" x14ac:dyDescent="0.15">
      <c r="A7629" s="1" t="s">
        <v>1884</v>
      </c>
      <c r="B7629" s="1" t="s">
        <v>57</v>
      </c>
      <c r="C7629" s="1" t="s">
        <v>23</v>
      </c>
      <c r="D7629" s="1" t="s">
        <v>2524</v>
      </c>
      <c r="E7629" s="1" t="s">
        <v>10</v>
      </c>
      <c r="F7629" s="1" t="s">
        <v>1907</v>
      </c>
      <c r="G7629" s="1" t="s">
        <v>22</v>
      </c>
      <c r="H7629" s="1" t="s">
        <v>305</v>
      </c>
      <c r="I7629" s="16"/>
      <c r="J7629" s="16"/>
      <c r="K7629" s="16"/>
      <c r="L7629" s="16"/>
      <c r="M7629" s="16"/>
      <c r="N7629" s="16"/>
      <c r="O7629" s="16"/>
      <c r="P7629" s="16"/>
      <c r="Q7629" s="16"/>
      <c r="R7629" s="16"/>
      <c r="S7629" s="16"/>
      <c r="T7629" s="16"/>
      <c r="U7629" s="16"/>
      <c r="V7629" s="1" t="s">
        <v>4367</v>
      </c>
      <c r="W7629" s="1" t="s">
        <v>2551</v>
      </c>
      <c r="X7629" s="5" t="s">
        <v>4390</v>
      </c>
      <c r="Y7629" s="5" t="s">
        <v>2564</v>
      </c>
      <c r="Z7629" s="5" t="s">
        <v>305</v>
      </c>
      <c r="AA7629" s="5"/>
    </row>
    <row r="7630" spans="1:27" ht="12" customHeight="1" x14ac:dyDescent="0.15">
      <c r="A7630" s="1" t="s">
        <v>1884</v>
      </c>
      <c r="B7630" s="1" t="s">
        <v>57</v>
      </c>
      <c r="C7630" s="1" t="s">
        <v>77</v>
      </c>
      <c r="D7630" s="1" t="s">
        <v>2524</v>
      </c>
      <c r="E7630" s="1" t="s">
        <v>10</v>
      </c>
      <c r="F7630" s="1" t="s">
        <v>1907</v>
      </c>
      <c r="G7630" s="1" t="s">
        <v>24</v>
      </c>
      <c r="H7630" s="1" t="s">
        <v>305</v>
      </c>
      <c r="I7630" s="16"/>
      <c r="J7630" s="16"/>
      <c r="K7630" s="16"/>
      <c r="L7630" s="16"/>
      <c r="M7630" s="16"/>
      <c r="N7630" s="16"/>
      <c r="O7630" s="16"/>
      <c r="P7630" s="16"/>
      <c r="Q7630" s="16"/>
      <c r="R7630" s="16"/>
      <c r="S7630" s="16"/>
      <c r="T7630" s="16"/>
      <c r="U7630" s="16"/>
      <c r="V7630" s="1" t="s">
        <v>4367</v>
      </c>
      <c r="W7630" s="1" t="s">
        <v>2551</v>
      </c>
      <c r="X7630" s="5" t="s">
        <v>4390</v>
      </c>
      <c r="Y7630" s="5" t="s">
        <v>2559</v>
      </c>
      <c r="Z7630" s="5" t="s">
        <v>305</v>
      </c>
      <c r="AA7630" s="5"/>
    </row>
    <row r="7631" spans="1:27" ht="12" customHeight="1" x14ac:dyDescent="0.15">
      <c r="A7631" s="1" t="s">
        <v>1884</v>
      </c>
      <c r="B7631" s="1" t="s">
        <v>61</v>
      </c>
      <c r="C7631" s="1" t="s">
        <v>9</v>
      </c>
      <c r="D7631" s="1" t="s">
        <v>2524</v>
      </c>
      <c r="E7631" s="1" t="s">
        <v>10</v>
      </c>
      <c r="F7631" s="1" t="s">
        <v>1908</v>
      </c>
      <c r="G7631" s="1" t="s">
        <v>12</v>
      </c>
      <c r="H7631" s="1" t="s">
        <v>305</v>
      </c>
      <c r="I7631" s="16"/>
      <c r="J7631" s="16"/>
      <c r="K7631" s="16"/>
      <c r="L7631" s="16"/>
      <c r="M7631" s="16"/>
      <c r="N7631" s="16"/>
      <c r="O7631" s="16"/>
      <c r="P7631" s="16"/>
      <c r="Q7631" s="16"/>
      <c r="R7631" s="16"/>
      <c r="S7631" s="16"/>
      <c r="T7631" s="16"/>
      <c r="U7631" s="16"/>
      <c r="V7631" s="1" t="s">
        <v>4367</v>
      </c>
      <c r="W7631" s="1" t="s">
        <v>2551</v>
      </c>
      <c r="X7631" s="5" t="s">
        <v>4391</v>
      </c>
      <c r="Y7631" s="5" t="s">
        <v>2553</v>
      </c>
      <c r="Z7631" s="5" t="s">
        <v>305</v>
      </c>
      <c r="AA7631" s="5"/>
    </row>
    <row r="7632" spans="1:27" ht="12" customHeight="1" x14ac:dyDescent="0.15">
      <c r="A7632" s="1" t="s">
        <v>1884</v>
      </c>
      <c r="B7632" s="1" t="s">
        <v>61</v>
      </c>
      <c r="C7632" s="1" t="s">
        <v>15</v>
      </c>
      <c r="D7632" s="1" t="s">
        <v>2524</v>
      </c>
      <c r="E7632" s="1" t="s">
        <v>10</v>
      </c>
      <c r="F7632" s="1" t="s">
        <v>1908</v>
      </c>
      <c r="G7632" s="1" t="s">
        <v>16</v>
      </c>
      <c r="H7632" s="1" t="s">
        <v>305</v>
      </c>
      <c r="I7632" s="16"/>
      <c r="J7632" s="16"/>
      <c r="K7632" s="16"/>
      <c r="L7632" s="16"/>
      <c r="M7632" s="16"/>
      <c r="N7632" s="16"/>
      <c r="O7632" s="16"/>
      <c r="P7632" s="16"/>
      <c r="Q7632" s="16"/>
      <c r="R7632" s="16"/>
      <c r="S7632" s="16"/>
      <c r="T7632" s="16"/>
      <c r="U7632" s="16"/>
      <c r="V7632" s="1" t="s">
        <v>4367</v>
      </c>
      <c r="W7632" s="1" t="s">
        <v>2551</v>
      </c>
      <c r="X7632" s="5" t="s">
        <v>4391</v>
      </c>
      <c r="Y7632" s="5" t="s">
        <v>2561</v>
      </c>
      <c r="Z7632" s="5" t="s">
        <v>305</v>
      </c>
      <c r="AA7632" s="5"/>
    </row>
    <row r="7633" spans="1:27" ht="12" customHeight="1" x14ac:dyDescent="0.15">
      <c r="A7633" s="1" t="s">
        <v>1884</v>
      </c>
      <c r="B7633" s="1" t="s">
        <v>61</v>
      </c>
      <c r="C7633" s="1" t="s">
        <v>17</v>
      </c>
      <c r="D7633" s="1" t="s">
        <v>2524</v>
      </c>
      <c r="E7633" s="1" t="s">
        <v>10</v>
      </c>
      <c r="F7633" s="1" t="s">
        <v>1908</v>
      </c>
      <c r="G7633" s="1" t="s">
        <v>1886</v>
      </c>
      <c r="H7633" s="1" t="s">
        <v>1887</v>
      </c>
      <c r="I7633" s="16"/>
      <c r="J7633" s="16"/>
      <c r="K7633" s="16"/>
      <c r="L7633" s="16"/>
      <c r="M7633" s="16"/>
      <c r="N7633" s="16"/>
      <c r="O7633" s="16"/>
      <c r="P7633" s="16"/>
      <c r="Q7633" s="16"/>
      <c r="R7633" s="16"/>
      <c r="S7633" s="16"/>
      <c r="T7633" s="16"/>
      <c r="U7633" s="16"/>
      <c r="V7633" s="1" t="s">
        <v>4367</v>
      </c>
      <c r="W7633" s="1" t="s">
        <v>2551</v>
      </c>
      <c r="X7633" s="5" t="s">
        <v>4391</v>
      </c>
      <c r="Y7633" s="5" t="s">
        <v>4369</v>
      </c>
      <c r="Z7633" s="5" t="s">
        <v>4370</v>
      </c>
      <c r="AA7633" s="5"/>
    </row>
    <row r="7634" spans="1:27" ht="12" customHeight="1" x14ac:dyDescent="0.15">
      <c r="A7634" s="1" t="s">
        <v>1884</v>
      </c>
      <c r="B7634" s="1" t="s">
        <v>61</v>
      </c>
      <c r="C7634" s="1" t="s">
        <v>19</v>
      </c>
      <c r="D7634" s="1" t="s">
        <v>2524</v>
      </c>
      <c r="E7634" s="1" t="s">
        <v>10</v>
      </c>
      <c r="F7634" s="1" t="s">
        <v>1908</v>
      </c>
      <c r="G7634" s="1" t="s">
        <v>242</v>
      </c>
      <c r="H7634" s="1" t="s">
        <v>305</v>
      </c>
      <c r="I7634" s="16"/>
      <c r="J7634" s="16"/>
      <c r="K7634" s="16"/>
      <c r="L7634" s="16"/>
      <c r="M7634" s="16"/>
      <c r="N7634" s="16"/>
      <c r="O7634" s="16"/>
      <c r="P7634" s="16"/>
      <c r="Q7634" s="16"/>
      <c r="R7634" s="16"/>
      <c r="S7634" s="16"/>
      <c r="T7634" s="16"/>
      <c r="U7634" s="16"/>
      <c r="V7634" s="1" t="s">
        <v>4367</v>
      </c>
      <c r="W7634" s="1" t="s">
        <v>2551</v>
      </c>
      <c r="X7634" s="5" t="s">
        <v>4391</v>
      </c>
      <c r="Y7634" s="5" t="s">
        <v>2557</v>
      </c>
      <c r="Z7634" s="5" t="s">
        <v>305</v>
      </c>
      <c r="AA7634" s="5"/>
    </row>
    <row r="7635" spans="1:27" ht="12" customHeight="1" x14ac:dyDescent="0.15">
      <c r="A7635" s="1" t="s">
        <v>1884</v>
      </c>
      <c r="B7635" s="1" t="s">
        <v>61</v>
      </c>
      <c r="C7635" s="1" t="s">
        <v>21</v>
      </c>
      <c r="D7635" s="1" t="s">
        <v>2524</v>
      </c>
      <c r="E7635" s="1" t="s">
        <v>10</v>
      </c>
      <c r="F7635" s="1" t="s">
        <v>1908</v>
      </c>
      <c r="G7635" s="1" t="s">
        <v>245</v>
      </c>
      <c r="H7635" s="1" t="s">
        <v>306</v>
      </c>
      <c r="I7635" s="16"/>
      <c r="J7635" s="16"/>
      <c r="K7635" s="16"/>
      <c r="L7635" s="16"/>
      <c r="M7635" s="16"/>
      <c r="N7635" s="16"/>
      <c r="O7635" s="16"/>
      <c r="P7635" s="16"/>
      <c r="Q7635" s="16"/>
      <c r="R7635" s="16"/>
      <c r="S7635" s="16"/>
      <c r="T7635" s="16"/>
      <c r="U7635" s="16"/>
      <c r="V7635" s="1" t="s">
        <v>4367</v>
      </c>
      <c r="W7635" s="1" t="s">
        <v>2551</v>
      </c>
      <c r="X7635" s="5" t="s">
        <v>4391</v>
      </c>
      <c r="Y7635" s="5" t="s">
        <v>2740</v>
      </c>
      <c r="Z7635" s="5" t="s">
        <v>2788</v>
      </c>
      <c r="AA7635" s="5"/>
    </row>
    <row r="7636" spans="1:27" ht="12" customHeight="1" x14ac:dyDescent="0.15">
      <c r="A7636" s="1" t="s">
        <v>1884</v>
      </c>
      <c r="B7636" s="1" t="s">
        <v>61</v>
      </c>
      <c r="C7636" s="1" t="s">
        <v>23</v>
      </c>
      <c r="D7636" s="1" t="s">
        <v>2524</v>
      </c>
      <c r="E7636" s="1" t="s">
        <v>10</v>
      </c>
      <c r="F7636" s="1" t="s">
        <v>1908</v>
      </c>
      <c r="G7636" s="1" t="s">
        <v>22</v>
      </c>
      <c r="H7636" s="1" t="s">
        <v>305</v>
      </c>
      <c r="I7636" s="16"/>
      <c r="J7636" s="16"/>
      <c r="K7636" s="16"/>
      <c r="L7636" s="16"/>
      <c r="M7636" s="16"/>
      <c r="N7636" s="16"/>
      <c r="O7636" s="16"/>
      <c r="P7636" s="16"/>
      <c r="Q7636" s="16"/>
      <c r="R7636" s="16"/>
      <c r="S7636" s="16"/>
      <c r="T7636" s="16"/>
      <c r="U7636" s="16"/>
      <c r="V7636" s="1" t="s">
        <v>4367</v>
      </c>
      <c r="W7636" s="1" t="s">
        <v>2551</v>
      </c>
      <c r="X7636" s="5" t="s">
        <v>4391</v>
      </c>
      <c r="Y7636" s="5" t="s">
        <v>2564</v>
      </c>
      <c r="Z7636" s="5" t="s">
        <v>305</v>
      </c>
      <c r="AA7636" s="5"/>
    </row>
    <row r="7637" spans="1:27" ht="12" customHeight="1" x14ac:dyDescent="0.15">
      <c r="A7637" s="1" t="s">
        <v>1884</v>
      </c>
      <c r="B7637" s="1" t="s">
        <v>61</v>
      </c>
      <c r="C7637" s="1" t="s">
        <v>77</v>
      </c>
      <c r="D7637" s="1" t="s">
        <v>2524</v>
      </c>
      <c r="E7637" s="1" t="s">
        <v>10</v>
      </c>
      <c r="F7637" s="1" t="s">
        <v>1908</v>
      </c>
      <c r="G7637" s="1" t="s">
        <v>24</v>
      </c>
      <c r="H7637" s="1" t="s">
        <v>305</v>
      </c>
      <c r="I7637" s="16"/>
      <c r="J7637" s="16"/>
      <c r="K7637" s="16"/>
      <c r="L7637" s="16"/>
      <c r="M7637" s="16"/>
      <c r="N7637" s="16"/>
      <c r="O7637" s="16"/>
      <c r="P7637" s="16"/>
      <c r="Q7637" s="16"/>
      <c r="R7637" s="16"/>
      <c r="S7637" s="16"/>
      <c r="T7637" s="16"/>
      <c r="U7637" s="16"/>
      <c r="V7637" s="1" t="s">
        <v>4367</v>
      </c>
      <c r="W7637" s="1" t="s">
        <v>2551</v>
      </c>
      <c r="X7637" s="5" t="s">
        <v>4391</v>
      </c>
      <c r="Y7637" s="5" t="s">
        <v>2559</v>
      </c>
      <c r="Z7637" s="5" t="s">
        <v>305</v>
      </c>
      <c r="AA7637" s="5"/>
    </row>
    <row r="7638" spans="1:27" ht="12" customHeight="1" x14ac:dyDescent="0.15">
      <c r="A7638" s="1" t="s">
        <v>1884</v>
      </c>
      <c r="B7638" s="1" t="s">
        <v>154</v>
      </c>
      <c r="C7638" s="1" t="s">
        <v>9</v>
      </c>
      <c r="D7638" s="1" t="s">
        <v>2524</v>
      </c>
      <c r="E7638" s="1" t="s">
        <v>10</v>
      </c>
      <c r="F7638" s="1" t="s">
        <v>1909</v>
      </c>
      <c r="G7638" s="1" t="s">
        <v>12</v>
      </c>
      <c r="H7638" s="1" t="s">
        <v>305</v>
      </c>
      <c r="I7638" s="16"/>
      <c r="J7638" s="16"/>
      <c r="K7638" s="16"/>
      <c r="L7638" s="16"/>
      <c r="M7638" s="16"/>
      <c r="N7638" s="16"/>
      <c r="O7638" s="16"/>
      <c r="P7638" s="16"/>
      <c r="Q7638" s="16"/>
      <c r="R7638" s="16"/>
      <c r="S7638" s="16"/>
      <c r="T7638" s="16"/>
      <c r="U7638" s="16"/>
      <c r="V7638" s="1" t="s">
        <v>4367</v>
      </c>
      <c r="W7638" s="1" t="s">
        <v>2551</v>
      </c>
      <c r="X7638" s="5" t="s">
        <v>4392</v>
      </c>
      <c r="Y7638" s="5" t="s">
        <v>2553</v>
      </c>
      <c r="Z7638" s="5" t="s">
        <v>305</v>
      </c>
      <c r="AA7638" s="5"/>
    </row>
    <row r="7639" spans="1:27" ht="12" customHeight="1" x14ac:dyDescent="0.15">
      <c r="A7639" s="1" t="s">
        <v>1884</v>
      </c>
      <c r="B7639" s="1" t="s">
        <v>154</v>
      </c>
      <c r="C7639" s="1" t="s">
        <v>15</v>
      </c>
      <c r="D7639" s="1" t="s">
        <v>2524</v>
      </c>
      <c r="E7639" s="1" t="s">
        <v>10</v>
      </c>
      <c r="F7639" s="1" t="s">
        <v>1909</v>
      </c>
      <c r="G7639" s="1" t="s">
        <v>16</v>
      </c>
      <c r="H7639" s="1" t="s">
        <v>305</v>
      </c>
      <c r="I7639" s="16"/>
      <c r="J7639" s="16"/>
      <c r="K7639" s="16"/>
      <c r="L7639" s="16"/>
      <c r="M7639" s="16"/>
      <c r="N7639" s="16"/>
      <c r="O7639" s="16"/>
      <c r="P7639" s="16"/>
      <c r="Q7639" s="16"/>
      <c r="R7639" s="16"/>
      <c r="S7639" s="16"/>
      <c r="T7639" s="16"/>
      <c r="U7639" s="16"/>
      <c r="V7639" s="1" t="s">
        <v>4367</v>
      </c>
      <c r="W7639" s="1" t="s">
        <v>2551</v>
      </c>
      <c r="X7639" s="5" t="s">
        <v>4392</v>
      </c>
      <c r="Y7639" s="5" t="s">
        <v>2561</v>
      </c>
      <c r="Z7639" s="5" t="s">
        <v>305</v>
      </c>
      <c r="AA7639" s="5"/>
    </row>
    <row r="7640" spans="1:27" ht="12" customHeight="1" x14ac:dyDescent="0.15">
      <c r="A7640" s="1" t="s">
        <v>1884</v>
      </c>
      <c r="B7640" s="1" t="s">
        <v>154</v>
      </c>
      <c r="C7640" s="1" t="s">
        <v>17</v>
      </c>
      <c r="D7640" s="1" t="s">
        <v>2524</v>
      </c>
      <c r="E7640" s="1" t="s">
        <v>10</v>
      </c>
      <c r="F7640" s="1" t="s">
        <v>1909</v>
      </c>
      <c r="G7640" s="1" t="s">
        <v>1886</v>
      </c>
      <c r="H7640" s="1" t="s">
        <v>1887</v>
      </c>
      <c r="I7640" s="16"/>
      <c r="J7640" s="16"/>
      <c r="K7640" s="16"/>
      <c r="L7640" s="16"/>
      <c r="M7640" s="16"/>
      <c r="N7640" s="16"/>
      <c r="O7640" s="16"/>
      <c r="P7640" s="16"/>
      <c r="Q7640" s="16"/>
      <c r="R7640" s="16"/>
      <c r="S7640" s="16"/>
      <c r="T7640" s="16"/>
      <c r="U7640" s="16"/>
      <c r="V7640" s="1" t="s">
        <v>4367</v>
      </c>
      <c r="W7640" s="1" t="s">
        <v>2551</v>
      </c>
      <c r="X7640" s="5" t="s">
        <v>4392</v>
      </c>
      <c r="Y7640" s="5" t="s">
        <v>4369</v>
      </c>
      <c r="Z7640" s="5" t="s">
        <v>4370</v>
      </c>
      <c r="AA7640" s="5"/>
    </row>
    <row r="7641" spans="1:27" ht="12" customHeight="1" x14ac:dyDescent="0.15">
      <c r="A7641" s="1" t="s">
        <v>1884</v>
      </c>
      <c r="B7641" s="1" t="s">
        <v>154</v>
      </c>
      <c r="C7641" s="1" t="s">
        <v>19</v>
      </c>
      <c r="D7641" s="1" t="s">
        <v>2524</v>
      </c>
      <c r="E7641" s="1" t="s">
        <v>10</v>
      </c>
      <c r="F7641" s="1" t="s">
        <v>1909</v>
      </c>
      <c r="G7641" s="1" t="s">
        <v>242</v>
      </c>
      <c r="H7641" s="1" t="s">
        <v>305</v>
      </c>
      <c r="I7641" s="16"/>
      <c r="J7641" s="16"/>
      <c r="K7641" s="16"/>
      <c r="L7641" s="16"/>
      <c r="M7641" s="16"/>
      <c r="N7641" s="16"/>
      <c r="O7641" s="16"/>
      <c r="P7641" s="16"/>
      <c r="Q7641" s="16"/>
      <c r="R7641" s="16"/>
      <c r="S7641" s="16"/>
      <c r="T7641" s="16"/>
      <c r="U7641" s="16"/>
      <c r="V7641" s="1" t="s">
        <v>4367</v>
      </c>
      <c r="W7641" s="1" t="s">
        <v>2551</v>
      </c>
      <c r="X7641" s="5" t="s">
        <v>4392</v>
      </c>
      <c r="Y7641" s="5" t="s">
        <v>2557</v>
      </c>
      <c r="Z7641" s="5" t="s">
        <v>305</v>
      </c>
      <c r="AA7641" s="5"/>
    </row>
    <row r="7642" spans="1:27" ht="12" customHeight="1" x14ac:dyDescent="0.15">
      <c r="A7642" s="1" t="s">
        <v>1884</v>
      </c>
      <c r="B7642" s="1" t="s">
        <v>154</v>
      </c>
      <c r="C7642" s="1" t="s">
        <v>21</v>
      </c>
      <c r="D7642" s="1" t="s">
        <v>2524</v>
      </c>
      <c r="E7642" s="1" t="s">
        <v>10</v>
      </c>
      <c r="F7642" s="1" t="s">
        <v>1909</v>
      </c>
      <c r="G7642" s="1" t="s">
        <v>245</v>
      </c>
      <c r="H7642" s="1" t="s">
        <v>306</v>
      </c>
      <c r="I7642" s="16"/>
      <c r="J7642" s="16"/>
      <c r="K7642" s="16"/>
      <c r="L7642" s="16"/>
      <c r="M7642" s="16"/>
      <c r="N7642" s="16"/>
      <c r="O7642" s="16"/>
      <c r="P7642" s="16"/>
      <c r="Q7642" s="16"/>
      <c r="R7642" s="16"/>
      <c r="S7642" s="16"/>
      <c r="T7642" s="16"/>
      <c r="U7642" s="16"/>
      <c r="V7642" s="1" t="s">
        <v>4367</v>
      </c>
      <c r="W7642" s="1" t="s">
        <v>2551</v>
      </c>
      <c r="X7642" s="5" t="s">
        <v>4392</v>
      </c>
      <c r="Y7642" s="5" t="s">
        <v>2740</v>
      </c>
      <c r="Z7642" s="5" t="s">
        <v>2788</v>
      </c>
      <c r="AA7642" s="5"/>
    </row>
    <row r="7643" spans="1:27" ht="12" customHeight="1" x14ac:dyDescent="0.15">
      <c r="A7643" s="1" t="s">
        <v>1884</v>
      </c>
      <c r="B7643" s="1" t="s">
        <v>154</v>
      </c>
      <c r="C7643" s="1" t="s">
        <v>23</v>
      </c>
      <c r="D7643" s="1" t="s">
        <v>2524</v>
      </c>
      <c r="E7643" s="1" t="s">
        <v>10</v>
      </c>
      <c r="F7643" s="1" t="s">
        <v>1909</v>
      </c>
      <c r="G7643" s="1" t="s">
        <v>22</v>
      </c>
      <c r="H7643" s="1" t="s">
        <v>305</v>
      </c>
      <c r="I7643" s="16"/>
      <c r="J7643" s="16"/>
      <c r="K7643" s="16"/>
      <c r="L7643" s="16"/>
      <c r="M7643" s="16"/>
      <c r="N7643" s="16"/>
      <c r="O7643" s="16"/>
      <c r="P7643" s="16"/>
      <c r="Q7643" s="16"/>
      <c r="R7643" s="16"/>
      <c r="S7643" s="16"/>
      <c r="T7643" s="16"/>
      <c r="U7643" s="16"/>
      <c r="V7643" s="1" t="s">
        <v>4367</v>
      </c>
      <c r="W7643" s="1" t="s">
        <v>2551</v>
      </c>
      <c r="X7643" s="5" t="s">
        <v>4392</v>
      </c>
      <c r="Y7643" s="5" t="s">
        <v>2564</v>
      </c>
      <c r="Z7643" s="5" t="s">
        <v>305</v>
      </c>
      <c r="AA7643" s="5"/>
    </row>
    <row r="7644" spans="1:27" ht="12" customHeight="1" x14ac:dyDescent="0.15">
      <c r="A7644" s="1" t="s">
        <v>1884</v>
      </c>
      <c r="B7644" s="1" t="s">
        <v>154</v>
      </c>
      <c r="C7644" s="1" t="s">
        <v>77</v>
      </c>
      <c r="D7644" s="1" t="s">
        <v>2524</v>
      </c>
      <c r="E7644" s="1" t="s">
        <v>10</v>
      </c>
      <c r="F7644" s="1" t="s">
        <v>1909</v>
      </c>
      <c r="G7644" s="1" t="s">
        <v>24</v>
      </c>
      <c r="H7644" s="1" t="s">
        <v>305</v>
      </c>
      <c r="I7644" s="16"/>
      <c r="J7644" s="16"/>
      <c r="K7644" s="16"/>
      <c r="L7644" s="16"/>
      <c r="M7644" s="16"/>
      <c r="N7644" s="16"/>
      <c r="O7644" s="16"/>
      <c r="P7644" s="16"/>
      <c r="Q7644" s="16"/>
      <c r="R7644" s="16"/>
      <c r="S7644" s="16"/>
      <c r="T7644" s="16"/>
      <c r="U7644" s="16"/>
      <c r="V7644" s="1" t="s">
        <v>4367</v>
      </c>
      <c r="W7644" s="1" t="s">
        <v>2551</v>
      </c>
      <c r="X7644" s="5" t="s">
        <v>4392</v>
      </c>
      <c r="Y7644" s="5" t="s">
        <v>2559</v>
      </c>
      <c r="Z7644" s="5" t="s">
        <v>305</v>
      </c>
      <c r="AA7644" s="5"/>
    </row>
    <row r="7645" spans="1:27" ht="12" customHeight="1" x14ac:dyDescent="0.15">
      <c r="A7645" s="1" t="s">
        <v>1884</v>
      </c>
      <c r="B7645" s="1" t="s">
        <v>156</v>
      </c>
      <c r="C7645" s="1" t="s">
        <v>9</v>
      </c>
      <c r="D7645" s="1" t="s">
        <v>2524</v>
      </c>
      <c r="E7645" s="1" t="s">
        <v>10</v>
      </c>
      <c r="F7645" s="1" t="s">
        <v>1910</v>
      </c>
      <c r="G7645" s="1" t="s">
        <v>12</v>
      </c>
      <c r="H7645" s="1" t="s">
        <v>305</v>
      </c>
      <c r="I7645" s="16"/>
      <c r="J7645" s="16"/>
      <c r="K7645" s="16"/>
      <c r="L7645" s="16"/>
      <c r="M7645" s="16"/>
      <c r="N7645" s="16"/>
      <c r="O7645" s="16"/>
      <c r="P7645" s="16"/>
      <c r="Q7645" s="16"/>
      <c r="R7645" s="16"/>
      <c r="S7645" s="16"/>
      <c r="T7645" s="16"/>
      <c r="U7645" s="16"/>
      <c r="V7645" s="1" t="s">
        <v>4367</v>
      </c>
      <c r="W7645" s="1" t="s">
        <v>2551</v>
      </c>
      <c r="X7645" s="5" t="s">
        <v>4393</v>
      </c>
      <c r="Y7645" s="5" t="s">
        <v>2553</v>
      </c>
      <c r="Z7645" s="5" t="s">
        <v>305</v>
      </c>
      <c r="AA7645" s="5"/>
    </row>
    <row r="7646" spans="1:27" ht="12" customHeight="1" x14ac:dyDescent="0.15">
      <c r="A7646" s="1" t="s">
        <v>1884</v>
      </c>
      <c r="B7646" s="1" t="s">
        <v>156</v>
      </c>
      <c r="C7646" s="1" t="s">
        <v>15</v>
      </c>
      <c r="D7646" s="1" t="s">
        <v>2524</v>
      </c>
      <c r="E7646" s="1" t="s">
        <v>10</v>
      </c>
      <c r="F7646" s="1" t="s">
        <v>1910</v>
      </c>
      <c r="G7646" s="1" t="s">
        <v>16</v>
      </c>
      <c r="H7646" s="1" t="s">
        <v>305</v>
      </c>
      <c r="I7646" s="16"/>
      <c r="J7646" s="16"/>
      <c r="K7646" s="16"/>
      <c r="L7646" s="16"/>
      <c r="M7646" s="16"/>
      <c r="N7646" s="16"/>
      <c r="O7646" s="16"/>
      <c r="P7646" s="16"/>
      <c r="Q7646" s="16"/>
      <c r="R7646" s="16"/>
      <c r="S7646" s="16"/>
      <c r="T7646" s="16"/>
      <c r="U7646" s="16"/>
      <c r="V7646" s="1" t="s">
        <v>4367</v>
      </c>
      <c r="W7646" s="1" t="s">
        <v>2551</v>
      </c>
      <c r="X7646" s="5" t="s">
        <v>4393</v>
      </c>
      <c r="Y7646" s="5" t="s">
        <v>2561</v>
      </c>
      <c r="Z7646" s="5" t="s">
        <v>305</v>
      </c>
      <c r="AA7646" s="5"/>
    </row>
    <row r="7647" spans="1:27" ht="12" customHeight="1" x14ac:dyDescent="0.15">
      <c r="A7647" s="1" t="s">
        <v>1884</v>
      </c>
      <c r="B7647" s="1" t="s">
        <v>156</v>
      </c>
      <c r="C7647" s="1" t="s">
        <v>17</v>
      </c>
      <c r="D7647" s="1" t="s">
        <v>2524</v>
      </c>
      <c r="E7647" s="1" t="s">
        <v>10</v>
      </c>
      <c r="F7647" s="1" t="s">
        <v>1910</v>
      </c>
      <c r="G7647" s="1" t="s">
        <v>1886</v>
      </c>
      <c r="H7647" s="1" t="s">
        <v>1887</v>
      </c>
      <c r="I7647" s="16"/>
      <c r="J7647" s="16"/>
      <c r="K7647" s="16"/>
      <c r="L7647" s="16"/>
      <c r="M7647" s="16"/>
      <c r="N7647" s="16"/>
      <c r="O7647" s="16"/>
      <c r="P7647" s="16"/>
      <c r="Q7647" s="16"/>
      <c r="R7647" s="16"/>
      <c r="S7647" s="16"/>
      <c r="T7647" s="16"/>
      <c r="U7647" s="16"/>
      <c r="V7647" s="1" t="s">
        <v>4367</v>
      </c>
      <c r="W7647" s="1" t="s">
        <v>2551</v>
      </c>
      <c r="X7647" s="5" t="s">
        <v>4393</v>
      </c>
      <c r="Y7647" s="5" t="s">
        <v>4369</v>
      </c>
      <c r="Z7647" s="5" t="s">
        <v>4370</v>
      </c>
      <c r="AA7647" s="5"/>
    </row>
    <row r="7648" spans="1:27" ht="12" customHeight="1" x14ac:dyDescent="0.15">
      <c r="A7648" s="1" t="s">
        <v>1884</v>
      </c>
      <c r="B7648" s="1" t="s">
        <v>156</v>
      </c>
      <c r="C7648" s="1" t="s">
        <v>19</v>
      </c>
      <c r="D7648" s="1" t="s">
        <v>2524</v>
      </c>
      <c r="E7648" s="1" t="s">
        <v>10</v>
      </c>
      <c r="F7648" s="1" t="s">
        <v>1910</v>
      </c>
      <c r="G7648" s="1" t="s">
        <v>242</v>
      </c>
      <c r="H7648" s="1" t="s">
        <v>305</v>
      </c>
      <c r="I7648" s="16"/>
      <c r="J7648" s="16"/>
      <c r="K7648" s="16"/>
      <c r="L7648" s="16"/>
      <c r="M7648" s="16"/>
      <c r="N7648" s="16"/>
      <c r="O7648" s="16"/>
      <c r="P7648" s="16"/>
      <c r="Q7648" s="16"/>
      <c r="R7648" s="16"/>
      <c r="S7648" s="16"/>
      <c r="T7648" s="16"/>
      <c r="U7648" s="16"/>
      <c r="V7648" s="1" t="s">
        <v>4367</v>
      </c>
      <c r="W7648" s="1" t="s">
        <v>2551</v>
      </c>
      <c r="X7648" s="5" t="s">
        <v>4393</v>
      </c>
      <c r="Y7648" s="5" t="s">
        <v>2557</v>
      </c>
      <c r="Z7648" s="5" t="s">
        <v>305</v>
      </c>
      <c r="AA7648" s="5"/>
    </row>
    <row r="7649" spans="1:27" ht="12" customHeight="1" x14ac:dyDescent="0.15">
      <c r="A7649" s="1" t="s">
        <v>1884</v>
      </c>
      <c r="B7649" s="1" t="s">
        <v>156</v>
      </c>
      <c r="C7649" s="1" t="s">
        <v>21</v>
      </c>
      <c r="D7649" s="1" t="s">
        <v>2524</v>
      </c>
      <c r="E7649" s="1" t="s">
        <v>10</v>
      </c>
      <c r="F7649" s="1" t="s">
        <v>1910</v>
      </c>
      <c r="G7649" s="1" t="s">
        <v>245</v>
      </c>
      <c r="H7649" s="1" t="s">
        <v>306</v>
      </c>
      <c r="I7649" s="16"/>
      <c r="J7649" s="16"/>
      <c r="K7649" s="16"/>
      <c r="L7649" s="16"/>
      <c r="M7649" s="16"/>
      <c r="N7649" s="16"/>
      <c r="O7649" s="16"/>
      <c r="P7649" s="16"/>
      <c r="Q7649" s="16"/>
      <c r="R7649" s="16"/>
      <c r="S7649" s="16"/>
      <c r="T7649" s="16"/>
      <c r="U7649" s="16"/>
      <c r="V7649" s="1" t="s">
        <v>4367</v>
      </c>
      <c r="W7649" s="1" t="s">
        <v>2551</v>
      </c>
      <c r="X7649" s="5" t="s">
        <v>4393</v>
      </c>
      <c r="Y7649" s="5" t="s">
        <v>2740</v>
      </c>
      <c r="Z7649" s="5" t="s">
        <v>2788</v>
      </c>
      <c r="AA7649" s="5"/>
    </row>
    <row r="7650" spans="1:27" ht="12" customHeight="1" x14ac:dyDescent="0.15">
      <c r="A7650" s="1" t="s">
        <v>1884</v>
      </c>
      <c r="B7650" s="1" t="s">
        <v>156</v>
      </c>
      <c r="C7650" s="1" t="s">
        <v>23</v>
      </c>
      <c r="D7650" s="1" t="s">
        <v>2524</v>
      </c>
      <c r="E7650" s="1" t="s">
        <v>10</v>
      </c>
      <c r="F7650" s="1" t="s">
        <v>1910</v>
      </c>
      <c r="G7650" s="1" t="s">
        <v>22</v>
      </c>
      <c r="H7650" s="1" t="s">
        <v>305</v>
      </c>
      <c r="I7650" s="16"/>
      <c r="J7650" s="16"/>
      <c r="K7650" s="16"/>
      <c r="L7650" s="16"/>
      <c r="M7650" s="16"/>
      <c r="N7650" s="16"/>
      <c r="O7650" s="16"/>
      <c r="P7650" s="16"/>
      <c r="Q7650" s="16"/>
      <c r="R7650" s="16"/>
      <c r="S7650" s="16"/>
      <c r="T7650" s="16"/>
      <c r="U7650" s="16"/>
      <c r="V7650" s="1" t="s">
        <v>4367</v>
      </c>
      <c r="W7650" s="1" t="s">
        <v>2551</v>
      </c>
      <c r="X7650" s="5" t="s">
        <v>4393</v>
      </c>
      <c r="Y7650" s="5" t="s">
        <v>2564</v>
      </c>
      <c r="Z7650" s="5" t="s">
        <v>305</v>
      </c>
      <c r="AA7650" s="5"/>
    </row>
    <row r="7651" spans="1:27" ht="12" customHeight="1" x14ac:dyDescent="0.15">
      <c r="A7651" s="1" t="s">
        <v>1884</v>
      </c>
      <c r="B7651" s="1" t="s">
        <v>156</v>
      </c>
      <c r="C7651" s="1" t="s">
        <v>77</v>
      </c>
      <c r="D7651" s="1" t="s">
        <v>2524</v>
      </c>
      <c r="E7651" s="1" t="s">
        <v>10</v>
      </c>
      <c r="F7651" s="1" t="s">
        <v>1910</v>
      </c>
      <c r="G7651" s="1" t="s">
        <v>24</v>
      </c>
      <c r="H7651" s="1" t="s">
        <v>305</v>
      </c>
      <c r="I7651" s="16"/>
      <c r="J7651" s="16"/>
      <c r="K7651" s="16"/>
      <c r="L7651" s="16"/>
      <c r="M7651" s="16"/>
      <c r="N7651" s="16"/>
      <c r="O7651" s="16"/>
      <c r="P7651" s="16"/>
      <c r="Q7651" s="16"/>
      <c r="R7651" s="16"/>
      <c r="S7651" s="16"/>
      <c r="T7651" s="16"/>
      <c r="U7651" s="16"/>
      <c r="V7651" s="1" t="s">
        <v>4367</v>
      </c>
      <c r="W7651" s="1" t="s">
        <v>2551</v>
      </c>
      <c r="X7651" s="5" t="s">
        <v>4393</v>
      </c>
      <c r="Y7651" s="5" t="s">
        <v>2559</v>
      </c>
      <c r="Z7651" s="5" t="s">
        <v>305</v>
      </c>
      <c r="AA7651" s="5"/>
    </row>
    <row r="7652" spans="1:27" ht="12" customHeight="1" x14ac:dyDescent="0.15">
      <c r="A7652" s="1" t="s">
        <v>1884</v>
      </c>
      <c r="B7652" s="1" t="s">
        <v>198</v>
      </c>
      <c r="C7652" s="1" t="s">
        <v>9</v>
      </c>
      <c r="D7652" s="1" t="s">
        <v>2524</v>
      </c>
      <c r="E7652" s="1" t="s">
        <v>10</v>
      </c>
      <c r="F7652" s="1" t="s">
        <v>1911</v>
      </c>
      <c r="G7652" s="1" t="s">
        <v>12</v>
      </c>
      <c r="H7652" s="1" t="s">
        <v>305</v>
      </c>
      <c r="I7652" s="16"/>
      <c r="J7652" s="16"/>
      <c r="K7652" s="16"/>
      <c r="L7652" s="16"/>
      <c r="M7652" s="16"/>
      <c r="N7652" s="16"/>
      <c r="O7652" s="16"/>
      <c r="P7652" s="16"/>
      <c r="Q7652" s="16"/>
      <c r="R7652" s="16"/>
      <c r="S7652" s="16"/>
      <c r="T7652" s="16"/>
      <c r="U7652" s="16"/>
      <c r="V7652" s="1" t="s">
        <v>4367</v>
      </c>
      <c r="W7652" s="1" t="s">
        <v>2551</v>
      </c>
      <c r="X7652" s="5" t="s">
        <v>4394</v>
      </c>
      <c r="Y7652" s="5" t="s">
        <v>2553</v>
      </c>
      <c r="Z7652" s="5" t="s">
        <v>305</v>
      </c>
      <c r="AA7652" s="5"/>
    </row>
    <row r="7653" spans="1:27" ht="12" customHeight="1" x14ac:dyDescent="0.15">
      <c r="A7653" s="1" t="s">
        <v>1884</v>
      </c>
      <c r="B7653" s="1" t="s">
        <v>198</v>
      </c>
      <c r="C7653" s="1" t="s">
        <v>15</v>
      </c>
      <c r="D7653" s="1" t="s">
        <v>2524</v>
      </c>
      <c r="E7653" s="1" t="s">
        <v>10</v>
      </c>
      <c r="F7653" s="1" t="s">
        <v>1911</v>
      </c>
      <c r="G7653" s="1" t="s">
        <v>16</v>
      </c>
      <c r="H7653" s="1" t="s">
        <v>305</v>
      </c>
      <c r="I7653" s="16"/>
      <c r="J7653" s="16"/>
      <c r="K7653" s="16"/>
      <c r="L7653" s="16"/>
      <c r="M7653" s="16"/>
      <c r="N7653" s="16"/>
      <c r="O7653" s="16"/>
      <c r="P7653" s="16"/>
      <c r="Q7653" s="16"/>
      <c r="R7653" s="16"/>
      <c r="S7653" s="16"/>
      <c r="T7653" s="16"/>
      <c r="U7653" s="16"/>
      <c r="V7653" s="1" t="s">
        <v>4367</v>
      </c>
      <c r="W7653" s="1" t="s">
        <v>2551</v>
      </c>
      <c r="X7653" s="5" t="s">
        <v>4394</v>
      </c>
      <c r="Y7653" s="5" t="s">
        <v>2561</v>
      </c>
      <c r="Z7653" s="5" t="s">
        <v>305</v>
      </c>
      <c r="AA7653" s="5"/>
    </row>
    <row r="7654" spans="1:27" ht="12" customHeight="1" x14ac:dyDescent="0.15">
      <c r="A7654" s="1" t="s">
        <v>1884</v>
      </c>
      <c r="B7654" s="1" t="s">
        <v>198</v>
      </c>
      <c r="C7654" s="1" t="s">
        <v>17</v>
      </c>
      <c r="D7654" s="1" t="s">
        <v>2524</v>
      </c>
      <c r="E7654" s="1" t="s">
        <v>10</v>
      </c>
      <c r="F7654" s="1" t="s">
        <v>1911</v>
      </c>
      <c r="G7654" s="1" t="s">
        <v>1886</v>
      </c>
      <c r="H7654" s="1" t="s">
        <v>1887</v>
      </c>
      <c r="I7654" s="16"/>
      <c r="J7654" s="16"/>
      <c r="K7654" s="16"/>
      <c r="L7654" s="16"/>
      <c r="M7654" s="16"/>
      <c r="N7654" s="16"/>
      <c r="O7654" s="16"/>
      <c r="P7654" s="16"/>
      <c r="Q7654" s="16"/>
      <c r="R7654" s="16"/>
      <c r="S7654" s="16"/>
      <c r="T7654" s="16"/>
      <c r="U7654" s="16"/>
      <c r="V7654" s="1" t="s">
        <v>4367</v>
      </c>
      <c r="W7654" s="1" t="s">
        <v>2551</v>
      </c>
      <c r="X7654" s="5" t="s">
        <v>4394</v>
      </c>
      <c r="Y7654" s="5" t="s">
        <v>4369</v>
      </c>
      <c r="Z7654" s="5" t="s">
        <v>4370</v>
      </c>
      <c r="AA7654" s="5"/>
    </row>
    <row r="7655" spans="1:27" ht="12" customHeight="1" x14ac:dyDescent="0.15">
      <c r="A7655" s="1" t="s">
        <v>1884</v>
      </c>
      <c r="B7655" s="1" t="s">
        <v>198</v>
      </c>
      <c r="C7655" s="1" t="s">
        <v>19</v>
      </c>
      <c r="D7655" s="1" t="s">
        <v>2524</v>
      </c>
      <c r="E7655" s="1" t="s">
        <v>10</v>
      </c>
      <c r="F7655" s="1" t="s">
        <v>1911</v>
      </c>
      <c r="G7655" s="1" t="s">
        <v>242</v>
      </c>
      <c r="H7655" s="1" t="s">
        <v>305</v>
      </c>
      <c r="I7655" s="16"/>
      <c r="J7655" s="16"/>
      <c r="K7655" s="16"/>
      <c r="L7655" s="16"/>
      <c r="M7655" s="16"/>
      <c r="N7655" s="16"/>
      <c r="O7655" s="16"/>
      <c r="P7655" s="16"/>
      <c r="Q7655" s="16"/>
      <c r="R7655" s="16"/>
      <c r="S7655" s="16"/>
      <c r="T7655" s="16"/>
      <c r="U7655" s="16"/>
      <c r="V7655" s="1" t="s">
        <v>4367</v>
      </c>
      <c r="W7655" s="1" t="s">
        <v>2551</v>
      </c>
      <c r="X7655" s="5" t="s">
        <v>4394</v>
      </c>
      <c r="Y7655" s="5" t="s">
        <v>2557</v>
      </c>
      <c r="Z7655" s="5" t="s">
        <v>305</v>
      </c>
      <c r="AA7655" s="5"/>
    </row>
    <row r="7656" spans="1:27" ht="12" customHeight="1" x14ac:dyDescent="0.15">
      <c r="A7656" s="1" t="s">
        <v>1884</v>
      </c>
      <c r="B7656" s="1" t="s">
        <v>198</v>
      </c>
      <c r="C7656" s="1" t="s">
        <v>21</v>
      </c>
      <c r="D7656" s="1" t="s">
        <v>2524</v>
      </c>
      <c r="E7656" s="1" t="s">
        <v>10</v>
      </c>
      <c r="F7656" s="1" t="s">
        <v>1911</v>
      </c>
      <c r="G7656" s="1" t="s">
        <v>245</v>
      </c>
      <c r="H7656" s="1" t="s">
        <v>306</v>
      </c>
      <c r="I7656" s="16"/>
      <c r="J7656" s="16"/>
      <c r="K7656" s="16"/>
      <c r="L7656" s="16"/>
      <c r="M7656" s="16"/>
      <c r="N7656" s="16"/>
      <c r="O7656" s="16"/>
      <c r="P7656" s="16"/>
      <c r="Q7656" s="16"/>
      <c r="R7656" s="16"/>
      <c r="S7656" s="16"/>
      <c r="T7656" s="16"/>
      <c r="U7656" s="16"/>
      <c r="V7656" s="1" t="s">
        <v>4367</v>
      </c>
      <c r="W7656" s="1" t="s">
        <v>2551</v>
      </c>
      <c r="X7656" s="5" t="s">
        <v>4394</v>
      </c>
      <c r="Y7656" s="5" t="s">
        <v>2740</v>
      </c>
      <c r="Z7656" s="5" t="s">
        <v>2788</v>
      </c>
      <c r="AA7656" s="5"/>
    </row>
    <row r="7657" spans="1:27" ht="12" customHeight="1" x14ac:dyDescent="0.15">
      <c r="A7657" s="1" t="s">
        <v>1884</v>
      </c>
      <c r="B7657" s="1" t="s">
        <v>198</v>
      </c>
      <c r="C7657" s="1" t="s">
        <v>23</v>
      </c>
      <c r="D7657" s="1" t="s">
        <v>2524</v>
      </c>
      <c r="E7657" s="1" t="s">
        <v>10</v>
      </c>
      <c r="F7657" s="1" t="s">
        <v>1911</v>
      </c>
      <c r="G7657" s="1" t="s">
        <v>22</v>
      </c>
      <c r="H7657" s="1" t="s">
        <v>305</v>
      </c>
      <c r="I7657" s="16"/>
      <c r="J7657" s="16"/>
      <c r="K7657" s="16"/>
      <c r="L7657" s="16"/>
      <c r="M7657" s="16"/>
      <c r="N7657" s="16"/>
      <c r="O7657" s="16"/>
      <c r="P7657" s="16"/>
      <c r="Q7657" s="16"/>
      <c r="R7657" s="16"/>
      <c r="S7657" s="16"/>
      <c r="T7657" s="16"/>
      <c r="U7657" s="16"/>
      <c r="V7657" s="1" t="s">
        <v>4367</v>
      </c>
      <c r="W7657" s="1" t="s">
        <v>2551</v>
      </c>
      <c r="X7657" s="5" t="s">
        <v>4394</v>
      </c>
      <c r="Y7657" s="5" t="s">
        <v>2564</v>
      </c>
      <c r="Z7657" s="5" t="s">
        <v>305</v>
      </c>
      <c r="AA7657" s="5"/>
    </row>
    <row r="7658" spans="1:27" ht="12" customHeight="1" x14ac:dyDescent="0.15">
      <c r="A7658" s="1" t="s">
        <v>1884</v>
      </c>
      <c r="B7658" s="1" t="s">
        <v>198</v>
      </c>
      <c r="C7658" s="1" t="s">
        <v>77</v>
      </c>
      <c r="D7658" s="1" t="s">
        <v>2524</v>
      </c>
      <c r="E7658" s="1" t="s">
        <v>10</v>
      </c>
      <c r="F7658" s="1" t="s">
        <v>1911</v>
      </c>
      <c r="G7658" s="1" t="s">
        <v>24</v>
      </c>
      <c r="H7658" s="1" t="s">
        <v>305</v>
      </c>
      <c r="I7658" s="16"/>
      <c r="J7658" s="16"/>
      <c r="K7658" s="16"/>
      <c r="L7658" s="16"/>
      <c r="M7658" s="16"/>
      <c r="N7658" s="16"/>
      <c r="O7658" s="16"/>
      <c r="P7658" s="16"/>
      <c r="Q7658" s="16"/>
      <c r="R7658" s="16"/>
      <c r="S7658" s="16"/>
      <c r="T7658" s="16"/>
      <c r="U7658" s="16"/>
      <c r="V7658" s="1" t="s">
        <v>4367</v>
      </c>
      <c r="W7658" s="1" t="s">
        <v>2551</v>
      </c>
      <c r="X7658" s="5" t="s">
        <v>4394</v>
      </c>
      <c r="Y7658" s="5" t="s">
        <v>2559</v>
      </c>
      <c r="Z7658" s="5" t="s">
        <v>305</v>
      </c>
      <c r="AA7658" s="5"/>
    </row>
    <row r="7659" spans="1:27" ht="12" customHeight="1" x14ac:dyDescent="0.15">
      <c r="A7659" s="1" t="s">
        <v>1884</v>
      </c>
      <c r="B7659" s="1" t="s">
        <v>200</v>
      </c>
      <c r="C7659" s="1" t="s">
        <v>9</v>
      </c>
      <c r="D7659" s="1" t="s">
        <v>2524</v>
      </c>
      <c r="E7659" s="1" t="s">
        <v>10</v>
      </c>
      <c r="F7659" s="1" t="s">
        <v>1912</v>
      </c>
      <c r="G7659" s="1" t="s">
        <v>12</v>
      </c>
      <c r="H7659" s="1" t="s">
        <v>305</v>
      </c>
      <c r="I7659" s="16"/>
      <c r="J7659" s="16"/>
      <c r="K7659" s="16"/>
      <c r="L7659" s="16"/>
      <c r="M7659" s="16"/>
      <c r="N7659" s="16"/>
      <c r="O7659" s="16"/>
      <c r="P7659" s="16"/>
      <c r="Q7659" s="16"/>
      <c r="R7659" s="16"/>
      <c r="S7659" s="16"/>
      <c r="T7659" s="16"/>
      <c r="U7659" s="16"/>
      <c r="V7659" s="1" t="s">
        <v>4367</v>
      </c>
      <c r="W7659" s="1" t="s">
        <v>2551</v>
      </c>
      <c r="X7659" s="5" t="s">
        <v>4395</v>
      </c>
      <c r="Y7659" s="5" t="s">
        <v>2553</v>
      </c>
      <c r="Z7659" s="5" t="s">
        <v>305</v>
      </c>
      <c r="AA7659" s="5"/>
    </row>
    <row r="7660" spans="1:27" ht="12" customHeight="1" x14ac:dyDescent="0.15">
      <c r="A7660" s="1" t="s">
        <v>1884</v>
      </c>
      <c r="B7660" s="1" t="s">
        <v>200</v>
      </c>
      <c r="C7660" s="1" t="s">
        <v>15</v>
      </c>
      <c r="D7660" s="1" t="s">
        <v>2524</v>
      </c>
      <c r="E7660" s="1" t="s">
        <v>10</v>
      </c>
      <c r="F7660" s="1" t="s">
        <v>1912</v>
      </c>
      <c r="G7660" s="1" t="s">
        <v>16</v>
      </c>
      <c r="H7660" s="1" t="s">
        <v>305</v>
      </c>
      <c r="I7660" s="16"/>
      <c r="J7660" s="16"/>
      <c r="K7660" s="16"/>
      <c r="L7660" s="16"/>
      <c r="M7660" s="16"/>
      <c r="N7660" s="16"/>
      <c r="O7660" s="16"/>
      <c r="P7660" s="16"/>
      <c r="Q7660" s="16"/>
      <c r="R7660" s="16"/>
      <c r="S7660" s="16"/>
      <c r="T7660" s="16"/>
      <c r="U7660" s="16"/>
      <c r="V7660" s="1" t="s">
        <v>4367</v>
      </c>
      <c r="W7660" s="1" t="s">
        <v>2551</v>
      </c>
      <c r="X7660" s="5" t="s">
        <v>4395</v>
      </c>
      <c r="Y7660" s="5" t="s">
        <v>2561</v>
      </c>
      <c r="Z7660" s="5" t="s">
        <v>305</v>
      </c>
      <c r="AA7660" s="5"/>
    </row>
    <row r="7661" spans="1:27" ht="12" customHeight="1" x14ac:dyDescent="0.15">
      <c r="A7661" s="1" t="s">
        <v>1884</v>
      </c>
      <c r="B7661" s="1" t="s">
        <v>200</v>
      </c>
      <c r="C7661" s="1" t="s">
        <v>17</v>
      </c>
      <c r="D7661" s="1" t="s">
        <v>2524</v>
      </c>
      <c r="E7661" s="1" t="s">
        <v>10</v>
      </c>
      <c r="F7661" s="1" t="s">
        <v>1912</v>
      </c>
      <c r="G7661" s="1" t="s">
        <v>1886</v>
      </c>
      <c r="H7661" s="1" t="s">
        <v>1887</v>
      </c>
      <c r="I7661" s="16"/>
      <c r="J7661" s="16"/>
      <c r="K7661" s="16"/>
      <c r="L7661" s="16"/>
      <c r="M7661" s="16"/>
      <c r="N7661" s="16"/>
      <c r="O7661" s="16"/>
      <c r="P7661" s="16"/>
      <c r="Q7661" s="16"/>
      <c r="R7661" s="16"/>
      <c r="S7661" s="16"/>
      <c r="T7661" s="16"/>
      <c r="U7661" s="16"/>
      <c r="V7661" s="1" t="s">
        <v>4367</v>
      </c>
      <c r="W7661" s="1" t="s">
        <v>2551</v>
      </c>
      <c r="X7661" s="5" t="s">
        <v>4395</v>
      </c>
      <c r="Y7661" s="5" t="s">
        <v>4369</v>
      </c>
      <c r="Z7661" s="5" t="s">
        <v>4370</v>
      </c>
      <c r="AA7661" s="5"/>
    </row>
    <row r="7662" spans="1:27" ht="12" customHeight="1" x14ac:dyDescent="0.15">
      <c r="A7662" s="1" t="s">
        <v>1884</v>
      </c>
      <c r="B7662" s="1" t="s">
        <v>200</v>
      </c>
      <c r="C7662" s="1" t="s">
        <v>19</v>
      </c>
      <c r="D7662" s="1" t="s">
        <v>2524</v>
      </c>
      <c r="E7662" s="1" t="s">
        <v>10</v>
      </c>
      <c r="F7662" s="1" t="s">
        <v>1912</v>
      </c>
      <c r="G7662" s="1" t="s">
        <v>242</v>
      </c>
      <c r="H7662" s="1" t="s">
        <v>305</v>
      </c>
      <c r="I7662" s="16"/>
      <c r="J7662" s="16"/>
      <c r="K7662" s="16"/>
      <c r="L7662" s="16"/>
      <c r="M7662" s="16"/>
      <c r="N7662" s="16"/>
      <c r="O7662" s="16"/>
      <c r="P7662" s="16"/>
      <c r="Q7662" s="16"/>
      <c r="R7662" s="16"/>
      <c r="S7662" s="16"/>
      <c r="T7662" s="16"/>
      <c r="U7662" s="16"/>
      <c r="V7662" s="1" t="s">
        <v>4367</v>
      </c>
      <c r="W7662" s="1" t="s">
        <v>2551</v>
      </c>
      <c r="X7662" s="5" t="s">
        <v>4395</v>
      </c>
      <c r="Y7662" s="5" t="s">
        <v>2557</v>
      </c>
      <c r="Z7662" s="5" t="s">
        <v>305</v>
      </c>
      <c r="AA7662" s="5"/>
    </row>
    <row r="7663" spans="1:27" ht="12" customHeight="1" x14ac:dyDescent="0.15">
      <c r="A7663" s="1" t="s">
        <v>1884</v>
      </c>
      <c r="B7663" s="1" t="s">
        <v>200</v>
      </c>
      <c r="C7663" s="1" t="s">
        <v>21</v>
      </c>
      <c r="D7663" s="1" t="s">
        <v>2524</v>
      </c>
      <c r="E7663" s="1" t="s">
        <v>10</v>
      </c>
      <c r="F7663" s="1" t="s">
        <v>1912</v>
      </c>
      <c r="G7663" s="1" t="s">
        <v>245</v>
      </c>
      <c r="H7663" s="1" t="s">
        <v>306</v>
      </c>
      <c r="I7663" s="16"/>
      <c r="J7663" s="16"/>
      <c r="K7663" s="16"/>
      <c r="L7663" s="16"/>
      <c r="M7663" s="16"/>
      <c r="N7663" s="16"/>
      <c r="O7663" s="16"/>
      <c r="P7663" s="16"/>
      <c r="Q7663" s="16"/>
      <c r="R7663" s="16"/>
      <c r="S7663" s="16"/>
      <c r="T7663" s="16"/>
      <c r="U7663" s="16"/>
      <c r="V7663" s="1" t="s">
        <v>4367</v>
      </c>
      <c r="W7663" s="1" t="s">
        <v>2551</v>
      </c>
      <c r="X7663" s="5" t="s">
        <v>4395</v>
      </c>
      <c r="Y7663" s="5" t="s">
        <v>2740</v>
      </c>
      <c r="Z7663" s="5" t="s">
        <v>2788</v>
      </c>
      <c r="AA7663" s="5"/>
    </row>
    <row r="7664" spans="1:27" ht="12" customHeight="1" x14ac:dyDescent="0.15">
      <c r="A7664" s="1" t="s">
        <v>1884</v>
      </c>
      <c r="B7664" s="1" t="s">
        <v>200</v>
      </c>
      <c r="C7664" s="1" t="s">
        <v>23</v>
      </c>
      <c r="D7664" s="1" t="s">
        <v>2524</v>
      </c>
      <c r="E7664" s="1" t="s">
        <v>10</v>
      </c>
      <c r="F7664" s="1" t="s">
        <v>1912</v>
      </c>
      <c r="G7664" s="1" t="s">
        <v>22</v>
      </c>
      <c r="H7664" s="1" t="s">
        <v>305</v>
      </c>
      <c r="I7664" s="16"/>
      <c r="J7664" s="16"/>
      <c r="K7664" s="16"/>
      <c r="L7664" s="16"/>
      <c r="M7664" s="16"/>
      <c r="N7664" s="16"/>
      <c r="O7664" s="16"/>
      <c r="P7664" s="16"/>
      <c r="Q7664" s="16"/>
      <c r="R7664" s="16"/>
      <c r="S7664" s="16"/>
      <c r="T7664" s="16"/>
      <c r="U7664" s="16"/>
      <c r="V7664" s="1" t="s">
        <v>4367</v>
      </c>
      <c r="W7664" s="1" t="s">
        <v>2551</v>
      </c>
      <c r="X7664" s="5" t="s">
        <v>4395</v>
      </c>
      <c r="Y7664" s="5" t="s">
        <v>2564</v>
      </c>
      <c r="Z7664" s="5" t="s">
        <v>305</v>
      </c>
      <c r="AA7664" s="5"/>
    </row>
    <row r="7665" spans="1:27" ht="12" customHeight="1" x14ac:dyDescent="0.15">
      <c r="A7665" s="1" t="s">
        <v>1884</v>
      </c>
      <c r="B7665" s="1" t="s">
        <v>200</v>
      </c>
      <c r="C7665" s="1" t="s">
        <v>77</v>
      </c>
      <c r="D7665" s="1" t="s">
        <v>2524</v>
      </c>
      <c r="E7665" s="1" t="s">
        <v>10</v>
      </c>
      <c r="F7665" s="1" t="s">
        <v>1912</v>
      </c>
      <c r="G7665" s="1" t="s">
        <v>24</v>
      </c>
      <c r="H7665" s="1" t="s">
        <v>305</v>
      </c>
      <c r="I7665" s="16"/>
      <c r="J7665" s="16"/>
      <c r="K7665" s="16"/>
      <c r="L7665" s="16"/>
      <c r="M7665" s="16"/>
      <c r="N7665" s="16"/>
      <c r="O7665" s="16"/>
      <c r="P7665" s="16"/>
      <c r="Q7665" s="16"/>
      <c r="R7665" s="16"/>
      <c r="S7665" s="16"/>
      <c r="T7665" s="16"/>
      <c r="U7665" s="16"/>
      <c r="V7665" s="1" t="s">
        <v>4367</v>
      </c>
      <c r="W7665" s="1" t="s">
        <v>2551</v>
      </c>
      <c r="X7665" s="5" t="s">
        <v>4395</v>
      </c>
      <c r="Y7665" s="5" t="s">
        <v>2559</v>
      </c>
      <c r="Z7665" s="5" t="s">
        <v>305</v>
      </c>
      <c r="AA7665" s="5"/>
    </row>
    <row r="7666" spans="1:27" ht="12" customHeight="1" x14ac:dyDescent="0.15">
      <c r="A7666" s="1" t="s">
        <v>1884</v>
      </c>
      <c r="B7666" s="1" t="s">
        <v>202</v>
      </c>
      <c r="C7666" s="1" t="s">
        <v>9</v>
      </c>
      <c r="D7666" s="1" t="s">
        <v>2524</v>
      </c>
      <c r="E7666" s="1" t="s">
        <v>10</v>
      </c>
      <c r="F7666" s="1" t="s">
        <v>1913</v>
      </c>
      <c r="G7666" s="1" t="s">
        <v>12</v>
      </c>
      <c r="H7666" s="1" t="s">
        <v>305</v>
      </c>
      <c r="I7666" s="16"/>
      <c r="J7666" s="16"/>
      <c r="K7666" s="16"/>
      <c r="L7666" s="16"/>
      <c r="M7666" s="16"/>
      <c r="N7666" s="16"/>
      <c r="O7666" s="16"/>
      <c r="P7666" s="16"/>
      <c r="Q7666" s="16"/>
      <c r="R7666" s="16"/>
      <c r="S7666" s="16"/>
      <c r="T7666" s="16"/>
      <c r="U7666" s="16"/>
      <c r="V7666" s="1" t="s">
        <v>4367</v>
      </c>
      <c r="W7666" s="1" t="s">
        <v>2551</v>
      </c>
      <c r="X7666" s="5" t="s">
        <v>4396</v>
      </c>
      <c r="Y7666" s="5" t="s">
        <v>2553</v>
      </c>
      <c r="Z7666" s="5" t="s">
        <v>305</v>
      </c>
      <c r="AA7666" s="5"/>
    </row>
    <row r="7667" spans="1:27" ht="12" customHeight="1" x14ac:dyDescent="0.15">
      <c r="A7667" s="1" t="s">
        <v>1884</v>
      </c>
      <c r="B7667" s="1" t="s">
        <v>202</v>
      </c>
      <c r="C7667" s="1" t="s">
        <v>15</v>
      </c>
      <c r="D7667" s="1" t="s">
        <v>2524</v>
      </c>
      <c r="E7667" s="1" t="s">
        <v>10</v>
      </c>
      <c r="F7667" s="1" t="s">
        <v>1913</v>
      </c>
      <c r="G7667" s="1" t="s">
        <v>16</v>
      </c>
      <c r="H7667" s="1" t="s">
        <v>305</v>
      </c>
      <c r="I7667" s="16"/>
      <c r="J7667" s="16"/>
      <c r="K7667" s="16"/>
      <c r="L7667" s="16"/>
      <c r="M7667" s="16"/>
      <c r="N7667" s="16"/>
      <c r="O7667" s="16"/>
      <c r="P7667" s="16"/>
      <c r="Q7667" s="16"/>
      <c r="R7667" s="16"/>
      <c r="S7667" s="16"/>
      <c r="T7667" s="16"/>
      <c r="U7667" s="16"/>
      <c r="V7667" s="1" t="s">
        <v>4367</v>
      </c>
      <c r="W7667" s="1" t="s">
        <v>2551</v>
      </c>
      <c r="X7667" s="5" t="s">
        <v>4396</v>
      </c>
      <c r="Y7667" s="5" t="s">
        <v>2561</v>
      </c>
      <c r="Z7667" s="5" t="s">
        <v>305</v>
      </c>
      <c r="AA7667" s="5"/>
    </row>
    <row r="7668" spans="1:27" ht="12" customHeight="1" x14ac:dyDescent="0.15">
      <c r="A7668" s="1" t="s">
        <v>1884</v>
      </c>
      <c r="B7668" s="1" t="s">
        <v>202</v>
      </c>
      <c r="C7668" s="1" t="s">
        <v>17</v>
      </c>
      <c r="D7668" s="1" t="s">
        <v>2524</v>
      </c>
      <c r="E7668" s="1" t="s">
        <v>10</v>
      </c>
      <c r="F7668" s="1" t="s">
        <v>1913</v>
      </c>
      <c r="G7668" s="1" t="s">
        <v>1886</v>
      </c>
      <c r="H7668" s="1" t="s">
        <v>1887</v>
      </c>
      <c r="I7668" s="16"/>
      <c r="J7668" s="16"/>
      <c r="K7668" s="16"/>
      <c r="L7668" s="16"/>
      <c r="M7668" s="16"/>
      <c r="N7668" s="16"/>
      <c r="O7668" s="16"/>
      <c r="P7668" s="16"/>
      <c r="Q7668" s="16"/>
      <c r="R7668" s="16"/>
      <c r="S7668" s="16"/>
      <c r="T7668" s="16"/>
      <c r="U7668" s="16"/>
      <c r="V7668" s="1" t="s">
        <v>4367</v>
      </c>
      <c r="W7668" s="1" t="s">
        <v>2551</v>
      </c>
      <c r="X7668" s="5" t="s">
        <v>4396</v>
      </c>
      <c r="Y7668" s="5" t="s">
        <v>4369</v>
      </c>
      <c r="Z7668" s="5" t="s">
        <v>4370</v>
      </c>
      <c r="AA7668" s="5"/>
    </row>
    <row r="7669" spans="1:27" ht="12" customHeight="1" x14ac:dyDescent="0.15">
      <c r="A7669" s="1" t="s">
        <v>1884</v>
      </c>
      <c r="B7669" s="1" t="s">
        <v>202</v>
      </c>
      <c r="C7669" s="1" t="s">
        <v>19</v>
      </c>
      <c r="D7669" s="1" t="s">
        <v>2524</v>
      </c>
      <c r="E7669" s="1" t="s">
        <v>10</v>
      </c>
      <c r="F7669" s="1" t="s">
        <v>1913</v>
      </c>
      <c r="G7669" s="1" t="s">
        <v>242</v>
      </c>
      <c r="H7669" s="1" t="s">
        <v>305</v>
      </c>
      <c r="I7669" s="16"/>
      <c r="J7669" s="16"/>
      <c r="K7669" s="16"/>
      <c r="L7669" s="16"/>
      <c r="M7669" s="16"/>
      <c r="N7669" s="16"/>
      <c r="O7669" s="16"/>
      <c r="P7669" s="16"/>
      <c r="Q7669" s="16"/>
      <c r="R7669" s="16"/>
      <c r="S7669" s="16"/>
      <c r="T7669" s="16"/>
      <c r="U7669" s="16"/>
      <c r="V7669" s="1" t="s">
        <v>4367</v>
      </c>
      <c r="W7669" s="1" t="s">
        <v>2551</v>
      </c>
      <c r="X7669" s="5" t="s">
        <v>4396</v>
      </c>
      <c r="Y7669" s="5" t="s">
        <v>2557</v>
      </c>
      <c r="Z7669" s="5" t="s">
        <v>305</v>
      </c>
      <c r="AA7669" s="5"/>
    </row>
    <row r="7670" spans="1:27" ht="12" customHeight="1" x14ac:dyDescent="0.15">
      <c r="A7670" s="1" t="s">
        <v>1884</v>
      </c>
      <c r="B7670" s="1" t="s">
        <v>202</v>
      </c>
      <c r="C7670" s="1" t="s">
        <v>21</v>
      </c>
      <c r="D7670" s="1" t="s">
        <v>2524</v>
      </c>
      <c r="E7670" s="1" t="s">
        <v>10</v>
      </c>
      <c r="F7670" s="1" t="s">
        <v>1913</v>
      </c>
      <c r="G7670" s="1" t="s">
        <v>245</v>
      </c>
      <c r="H7670" s="1" t="s">
        <v>306</v>
      </c>
      <c r="I7670" s="16"/>
      <c r="J7670" s="16"/>
      <c r="K7670" s="16"/>
      <c r="L7670" s="16"/>
      <c r="M7670" s="16"/>
      <c r="N7670" s="16"/>
      <c r="O7670" s="16"/>
      <c r="P7670" s="16"/>
      <c r="Q7670" s="16"/>
      <c r="R7670" s="16"/>
      <c r="S7670" s="16"/>
      <c r="T7670" s="16"/>
      <c r="U7670" s="16"/>
      <c r="V7670" s="1" t="s">
        <v>4367</v>
      </c>
      <c r="W7670" s="1" t="s">
        <v>2551</v>
      </c>
      <c r="X7670" s="5" t="s">
        <v>4396</v>
      </c>
      <c r="Y7670" s="5" t="s">
        <v>2740</v>
      </c>
      <c r="Z7670" s="5" t="s">
        <v>2788</v>
      </c>
      <c r="AA7670" s="5"/>
    </row>
    <row r="7671" spans="1:27" ht="12" customHeight="1" x14ac:dyDescent="0.15">
      <c r="A7671" s="1" t="s">
        <v>1884</v>
      </c>
      <c r="B7671" s="1" t="s">
        <v>202</v>
      </c>
      <c r="C7671" s="1" t="s">
        <v>23</v>
      </c>
      <c r="D7671" s="1" t="s">
        <v>2524</v>
      </c>
      <c r="E7671" s="1" t="s">
        <v>10</v>
      </c>
      <c r="F7671" s="1" t="s">
        <v>1913</v>
      </c>
      <c r="G7671" s="1" t="s">
        <v>22</v>
      </c>
      <c r="H7671" s="1" t="s">
        <v>305</v>
      </c>
      <c r="I7671" s="16"/>
      <c r="J7671" s="16"/>
      <c r="K7671" s="16"/>
      <c r="L7671" s="16"/>
      <c r="M7671" s="16"/>
      <c r="N7671" s="16"/>
      <c r="O7671" s="16"/>
      <c r="P7671" s="16"/>
      <c r="Q7671" s="16"/>
      <c r="R7671" s="16"/>
      <c r="S7671" s="16"/>
      <c r="T7671" s="16"/>
      <c r="U7671" s="16"/>
      <c r="V7671" s="1" t="s">
        <v>4367</v>
      </c>
      <c r="W7671" s="1" t="s">
        <v>2551</v>
      </c>
      <c r="X7671" s="5" t="s">
        <v>4396</v>
      </c>
      <c r="Y7671" s="5" t="s">
        <v>2564</v>
      </c>
      <c r="Z7671" s="5" t="s">
        <v>305</v>
      </c>
      <c r="AA7671" s="5"/>
    </row>
    <row r="7672" spans="1:27" ht="12" customHeight="1" x14ac:dyDescent="0.15">
      <c r="A7672" s="1" t="s">
        <v>1884</v>
      </c>
      <c r="B7672" s="1" t="s">
        <v>202</v>
      </c>
      <c r="C7672" s="1" t="s">
        <v>77</v>
      </c>
      <c r="D7672" s="1" t="s">
        <v>2524</v>
      </c>
      <c r="E7672" s="1" t="s">
        <v>10</v>
      </c>
      <c r="F7672" s="1" t="s">
        <v>1913</v>
      </c>
      <c r="G7672" s="1" t="s">
        <v>24</v>
      </c>
      <c r="H7672" s="1" t="s">
        <v>305</v>
      </c>
      <c r="I7672" s="16"/>
      <c r="J7672" s="16"/>
      <c r="K7672" s="16"/>
      <c r="L7672" s="16"/>
      <c r="M7672" s="16"/>
      <c r="N7672" s="16"/>
      <c r="O7672" s="16"/>
      <c r="P7672" s="16"/>
      <c r="Q7672" s="16"/>
      <c r="R7672" s="16"/>
      <c r="S7672" s="16"/>
      <c r="T7672" s="16"/>
      <c r="U7672" s="16"/>
      <c r="V7672" s="1" t="s">
        <v>4367</v>
      </c>
      <c r="W7672" s="1" t="s">
        <v>2551</v>
      </c>
      <c r="X7672" s="5" t="s">
        <v>4396</v>
      </c>
      <c r="Y7672" s="5" t="s">
        <v>2559</v>
      </c>
      <c r="Z7672" s="5" t="s">
        <v>305</v>
      </c>
      <c r="AA7672" s="5"/>
    </row>
    <row r="7673" spans="1:27" ht="12" customHeight="1" x14ac:dyDescent="0.15">
      <c r="A7673" s="1" t="s">
        <v>1884</v>
      </c>
      <c r="B7673" s="1" t="s">
        <v>204</v>
      </c>
      <c r="C7673" s="1" t="s">
        <v>9</v>
      </c>
      <c r="D7673" s="1" t="s">
        <v>2524</v>
      </c>
      <c r="E7673" s="1" t="s">
        <v>10</v>
      </c>
      <c r="F7673" s="1" t="s">
        <v>1914</v>
      </c>
      <c r="G7673" s="1" t="s">
        <v>12</v>
      </c>
      <c r="H7673" s="1" t="s">
        <v>305</v>
      </c>
      <c r="I7673" s="16"/>
      <c r="J7673" s="16"/>
      <c r="K7673" s="16"/>
      <c r="L7673" s="16"/>
      <c r="M7673" s="16"/>
      <c r="N7673" s="16"/>
      <c r="O7673" s="16"/>
      <c r="P7673" s="16"/>
      <c r="Q7673" s="16"/>
      <c r="R7673" s="16"/>
      <c r="S7673" s="16"/>
      <c r="T7673" s="16"/>
      <c r="U7673" s="16"/>
      <c r="V7673" s="1" t="s">
        <v>4367</v>
      </c>
      <c r="W7673" s="1" t="s">
        <v>2551</v>
      </c>
      <c r="X7673" s="5" t="s">
        <v>4397</v>
      </c>
      <c r="Y7673" s="5" t="s">
        <v>2553</v>
      </c>
      <c r="Z7673" s="5" t="s">
        <v>305</v>
      </c>
      <c r="AA7673" s="5"/>
    </row>
    <row r="7674" spans="1:27" ht="12" customHeight="1" x14ac:dyDescent="0.15">
      <c r="A7674" s="1" t="s">
        <v>1884</v>
      </c>
      <c r="B7674" s="1" t="s">
        <v>204</v>
      </c>
      <c r="C7674" s="1" t="s">
        <v>15</v>
      </c>
      <c r="D7674" s="1" t="s">
        <v>2524</v>
      </c>
      <c r="E7674" s="1" t="s">
        <v>10</v>
      </c>
      <c r="F7674" s="1" t="s">
        <v>1914</v>
      </c>
      <c r="G7674" s="1" t="s">
        <v>16</v>
      </c>
      <c r="H7674" s="1" t="s">
        <v>305</v>
      </c>
      <c r="I7674" s="16"/>
      <c r="J7674" s="16"/>
      <c r="K7674" s="16"/>
      <c r="L7674" s="16"/>
      <c r="M7674" s="16"/>
      <c r="N7674" s="16"/>
      <c r="O7674" s="16"/>
      <c r="P7674" s="16"/>
      <c r="Q7674" s="16"/>
      <c r="R7674" s="16"/>
      <c r="S7674" s="16"/>
      <c r="T7674" s="16"/>
      <c r="U7674" s="16"/>
      <c r="V7674" s="1" t="s">
        <v>4367</v>
      </c>
      <c r="W7674" s="1" t="s">
        <v>2551</v>
      </c>
      <c r="X7674" s="5" t="s">
        <v>4397</v>
      </c>
      <c r="Y7674" s="5" t="s">
        <v>2561</v>
      </c>
      <c r="Z7674" s="5" t="s">
        <v>305</v>
      </c>
      <c r="AA7674" s="5"/>
    </row>
    <row r="7675" spans="1:27" ht="12" customHeight="1" x14ac:dyDescent="0.15">
      <c r="A7675" s="1" t="s">
        <v>1884</v>
      </c>
      <c r="B7675" s="1" t="s">
        <v>204</v>
      </c>
      <c r="C7675" s="1" t="s">
        <v>17</v>
      </c>
      <c r="D7675" s="1" t="s">
        <v>2524</v>
      </c>
      <c r="E7675" s="1" t="s">
        <v>10</v>
      </c>
      <c r="F7675" s="1" t="s">
        <v>1914</v>
      </c>
      <c r="G7675" s="1" t="s">
        <v>1886</v>
      </c>
      <c r="H7675" s="1" t="s">
        <v>1887</v>
      </c>
      <c r="I7675" s="16"/>
      <c r="J7675" s="16"/>
      <c r="K7675" s="16"/>
      <c r="L7675" s="16"/>
      <c r="M7675" s="16"/>
      <c r="N7675" s="16"/>
      <c r="O7675" s="16"/>
      <c r="P7675" s="16"/>
      <c r="Q7675" s="16"/>
      <c r="R7675" s="16"/>
      <c r="S7675" s="16"/>
      <c r="T7675" s="16"/>
      <c r="U7675" s="16"/>
      <c r="V7675" s="1" t="s">
        <v>4367</v>
      </c>
      <c r="W7675" s="1" t="s">
        <v>2551</v>
      </c>
      <c r="X7675" s="5" t="s">
        <v>4397</v>
      </c>
      <c r="Y7675" s="5" t="s">
        <v>4369</v>
      </c>
      <c r="Z7675" s="5" t="s">
        <v>4370</v>
      </c>
      <c r="AA7675" s="5"/>
    </row>
    <row r="7676" spans="1:27" ht="12" customHeight="1" x14ac:dyDescent="0.15">
      <c r="A7676" s="1" t="s">
        <v>1884</v>
      </c>
      <c r="B7676" s="1" t="s">
        <v>204</v>
      </c>
      <c r="C7676" s="1" t="s">
        <v>19</v>
      </c>
      <c r="D7676" s="1" t="s">
        <v>2524</v>
      </c>
      <c r="E7676" s="1" t="s">
        <v>10</v>
      </c>
      <c r="F7676" s="1" t="s">
        <v>1914</v>
      </c>
      <c r="G7676" s="1" t="s">
        <v>242</v>
      </c>
      <c r="H7676" s="1" t="s">
        <v>305</v>
      </c>
      <c r="I7676" s="16"/>
      <c r="J7676" s="16"/>
      <c r="K7676" s="16"/>
      <c r="L7676" s="16"/>
      <c r="M7676" s="16"/>
      <c r="N7676" s="16"/>
      <c r="O7676" s="16"/>
      <c r="P7676" s="16"/>
      <c r="Q7676" s="16"/>
      <c r="R7676" s="16"/>
      <c r="S7676" s="16"/>
      <c r="T7676" s="16"/>
      <c r="U7676" s="16"/>
      <c r="V7676" s="1" t="s">
        <v>4367</v>
      </c>
      <c r="W7676" s="1" t="s">
        <v>2551</v>
      </c>
      <c r="X7676" s="5" t="s">
        <v>4397</v>
      </c>
      <c r="Y7676" s="5" t="s">
        <v>2557</v>
      </c>
      <c r="Z7676" s="5" t="s">
        <v>305</v>
      </c>
      <c r="AA7676" s="5"/>
    </row>
    <row r="7677" spans="1:27" ht="12" customHeight="1" x14ac:dyDescent="0.15">
      <c r="A7677" s="1" t="s">
        <v>1884</v>
      </c>
      <c r="B7677" s="1" t="s">
        <v>204</v>
      </c>
      <c r="C7677" s="1" t="s">
        <v>21</v>
      </c>
      <c r="D7677" s="1" t="s">
        <v>2524</v>
      </c>
      <c r="E7677" s="1" t="s">
        <v>10</v>
      </c>
      <c r="F7677" s="1" t="s">
        <v>1914</v>
      </c>
      <c r="G7677" s="1" t="s">
        <v>245</v>
      </c>
      <c r="H7677" s="1" t="s">
        <v>306</v>
      </c>
      <c r="I7677" s="16"/>
      <c r="J7677" s="16"/>
      <c r="K7677" s="16"/>
      <c r="L7677" s="16"/>
      <c r="M7677" s="16"/>
      <c r="N7677" s="16"/>
      <c r="O7677" s="16"/>
      <c r="P7677" s="16"/>
      <c r="Q7677" s="16"/>
      <c r="R7677" s="16"/>
      <c r="S7677" s="16"/>
      <c r="T7677" s="16"/>
      <c r="U7677" s="16"/>
      <c r="V7677" s="1" t="s">
        <v>4367</v>
      </c>
      <c r="W7677" s="1" t="s">
        <v>2551</v>
      </c>
      <c r="X7677" s="5" t="s">
        <v>4397</v>
      </c>
      <c r="Y7677" s="5" t="s">
        <v>2740</v>
      </c>
      <c r="Z7677" s="5" t="s">
        <v>2788</v>
      </c>
      <c r="AA7677" s="5"/>
    </row>
    <row r="7678" spans="1:27" ht="12" customHeight="1" x14ac:dyDescent="0.15">
      <c r="A7678" s="1" t="s">
        <v>1884</v>
      </c>
      <c r="B7678" s="1" t="s">
        <v>204</v>
      </c>
      <c r="C7678" s="1" t="s">
        <v>23</v>
      </c>
      <c r="D7678" s="1" t="s">
        <v>2524</v>
      </c>
      <c r="E7678" s="1" t="s">
        <v>10</v>
      </c>
      <c r="F7678" s="1" t="s">
        <v>1914</v>
      </c>
      <c r="G7678" s="1" t="s">
        <v>22</v>
      </c>
      <c r="H7678" s="1" t="s">
        <v>305</v>
      </c>
      <c r="I7678" s="16"/>
      <c r="J7678" s="16"/>
      <c r="K7678" s="16"/>
      <c r="L7678" s="16"/>
      <c r="M7678" s="16"/>
      <c r="N7678" s="16"/>
      <c r="O7678" s="16"/>
      <c r="P7678" s="16"/>
      <c r="Q7678" s="16"/>
      <c r="R7678" s="16"/>
      <c r="S7678" s="16"/>
      <c r="T7678" s="16"/>
      <c r="U7678" s="16"/>
      <c r="V7678" s="1" t="s">
        <v>4367</v>
      </c>
      <c r="W7678" s="1" t="s">
        <v>2551</v>
      </c>
      <c r="X7678" s="5" t="s">
        <v>4397</v>
      </c>
      <c r="Y7678" s="5" t="s">
        <v>2564</v>
      </c>
      <c r="Z7678" s="5" t="s">
        <v>305</v>
      </c>
      <c r="AA7678" s="5"/>
    </row>
    <row r="7679" spans="1:27" ht="12" customHeight="1" x14ac:dyDescent="0.15">
      <c r="A7679" s="1" t="s">
        <v>1884</v>
      </c>
      <c r="B7679" s="1" t="s">
        <v>204</v>
      </c>
      <c r="C7679" s="1" t="s">
        <v>77</v>
      </c>
      <c r="D7679" s="1" t="s">
        <v>2524</v>
      </c>
      <c r="E7679" s="1" t="s">
        <v>10</v>
      </c>
      <c r="F7679" s="1" t="s">
        <v>1914</v>
      </c>
      <c r="G7679" s="1" t="s">
        <v>24</v>
      </c>
      <c r="H7679" s="1" t="s">
        <v>305</v>
      </c>
      <c r="I7679" s="16"/>
      <c r="J7679" s="16"/>
      <c r="K7679" s="16"/>
      <c r="L7679" s="16"/>
      <c r="M7679" s="16"/>
      <c r="N7679" s="16"/>
      <c r="O7679" s="16"/>
      <c r="P7679" s="16"/>
      <c r="Q7679" s="16"/>
      <c r="R7679" s="16"/>
      <c r="S7679" s="16"/>
      <c r="T7679" s="16"/>
      <c r="U7679" s="16"/>
      <c r="V7679" s="1" t="s">
        <v>4367</v>
      </c>
      <c r="W7679" s="1" t="s">
        <v>2551</v>
      </c>
      <c r="X7679" s="5" t="s">
        <v>4397</v>
      </c>
      <c r="Y7679" s="5" t="s">
        <v>2559</v>
      </c>
      <c r="Z7679" s="5" t="s">
        <v>305</v>
      </c>
      <c r="AA7679" s="5"/>
    </row>
    <row r="7680" spans="1:27" ht="12" customHeight="1" x14ac:dyDescent="0.15">
      <c r="A7680" s="1" t="s">
        <v>1884</v>
      </c>
      <c r="B7680" s="1" t="s">
        <v>206</v>
      </c>
      <c r="C7680" s="1" t="s">
        <v>9</v>
      </c>
      <c r="D7680" s="1" t="s">
        <v>2524</v>
      </c>
      <c r="E7680" s="1" t="s">
        <v>10</v>
      </c>
      <c r="F7680" s="1" t="s">
        <v>1915</v>
      </c>
      <c r="G7680" s="1" t="s">
        <v>12</v>
      </c>
      <c r="H7680" s="1" t="s">
        <v>305</v>
      </c>
      <c r="I7680" s="16"/>
      <c r="J7680" s="16"/>
      <c r="K7680" s="16"/>
      <c r="L7680" s="16"/>
      <c r="M7680" s="16"/>
      <c r="N7680" s="16"/>
      <c r="O7680" s="16"/>
      <c r="P7680" s="16"/>
      <c r="Q7680" s="16"/>
      <c r="R7680" s="16"/>
      <c r="S7680" s="16"/>
      <c r="T7680" s="16"/>
      <c r="U7680" s="16"/>
      <c r="V7680" s="1" t="s">
        <v>4367</v>
      </c>
      <c r="W7680" s="1" t="s">
        <v>2551</v>
      </c>
      <c r="X7680" s="5" t="s">
        <v>4398</v>
      </c>
      <c r="Y7680" s="5" t="s">
        <v>2553</v>
      </c>
      <c r="Z7680" s="5" t="s">
        <v>305</v>
      </c>
      <c r="AA7680" s="5"/>
    </row>
    <row r="7681" spans="1:27" ht="12" customHeight="1" x14ac:dyDescent="0.15">
      <c r="A7681" s="1" t="s">
        <v>1884</v>
      </c>
      <c r="B7681" s="1" t="s">
        <v>206</v>
      </c>
      <c r="C7681" s="1" t="s">
        <v>15</v>
      </c>
      <c r="D7681" s="1" t="s">
        <v>2524</v>
      </c>
      <c r="E7681" s="1" t="s">
        <v>10</v>
      </c>
      <c r="F7681" s="1" t="s">
        <v>1915</v>
      </c>
      <c r="G7681" s="1" t="s">
        <v>16</v>
      </c>
      <c r="H7681" s="1" t="s">
        <v>305</v>
      </c>
      <c r="I7681" s="16"/>
      <c r="J7681" s="16"/>
      <c r="K7681" s="16"/>
      <c r="L7681" s="16"/>
      <c r="M7681" s="16"/>
      <c r="N7681" s="16"/>
      <c r="O7681" s="16"/>
      <c r="P7681" s="16"/>
      <c r="Q7681" s="16"/>
      <c r="R7681" s="16"/>
      <c r="S7681" s="16"/>
      <c r="T7681" s="16"/>
      <c r="U7681" s="16"/>
      <c r="V7681" s="1" t="s">
        <v>4367</v>
      </c>
      <c r="W7681" s="1" t="s">
        <v>2551</v>
      </c>
      <c r="X7681" s="5" t="s">
        <v>4398</v>
      </c>
      <c r="Y7681" s="5" t="s">
        <v>2561</v>
      </c>
      <c r="Z7681" s="5" t="s">
        <v>305</v>
      </c>
      <c r="AA7681" s="5"/>
    </row>
    <row r="7682" spans="1:27" ht="12" customHeight="1" x14ac:dyDescent="0.15">
      <c r="A7682" s="1" t="s">
        <v>1884</v>
      </c>
      <c r="B7682" s="1" t="s">
        <v>206</v>
      </c>
      <c r="C7682" s="1" t="s">
        <v>17</v>
      </c>
      <c r="D7682" s="1" t="s">
        <v>2524</v>
      </c>
      <c r="E7682" s="1" t="s">
        <v>10</v>
      </c>
      <c r="F7682" s="1" t="s">
        <v>1915</v>
      </c>
      <c r="G7682" s="1" t="s">
        <v>1886</v>
      </c>
      <c r="H7682" s="1" t="s">
        <v>1887</v>
      </c>
      <c r="I7682" s="16"/>
      <c r="J7682" s="16"/>
      <c r="K7682" s="16"/>
      <c r="L7682" s="16"/>
      <c r="M7682" s="16"/>
      <c r="N7682" s="16"/>
      <c r="O7682" s="16"/>
      <c r="P7682" s="16"/>
      <c r="Q7682" s="16"/>
      <c r="R7682" s="16"/>
      <c r="S7682" s="16"/>
      <c r="T7682" s="16"/>
      <c r="U7682" s="16"/>
      <c r="V7682" s="1" t="s">
        <v>4367</v>
      </c>
      <c r="W7682" s="1" t="s">
        <v>2551</v>
      </c>
      <c r="X7682" s="5" t="s">
        <v>4398</v>
      </c>
      <c r="Y7682" s="5" t="s">
        <v>4369</v>
      </c>
      <c r="Z7682" s="5" t="s">
        <v>4370</v>
      </c>
      <c r="AA7682" s="5"/>
    </row>
    <row r="7683" spans="1:27" ht="12" customHeight="1" x14ac:dyDescent="0.15">
      <c r="A7683" s="1" t="s">
        <v>1884</v>
      </c>
      <c r="B7683" s="1" t="s">
        <v>206</v>
      </c>
      <c r="C7683" s="1" t="s">
        <v>19</v>
      </c>
      <c r="D7683" s="1" t="s">
        <v>2524</v>
      </c>
      <c r="E7683" s="1" t="s">
        <v>10</v>
      </c>
      <c r="F7683" s="1" t="s">
        <v>1915</v>
      </c>
      <c r="G7683" s="1" t="s">
        <v>242</v>
      </c>
      <c r="H7683" s="1" t="s">
        <v>305</v>
      </c>
      <c r="I7683" s="16"/>
      <c r="J7683" s="16"/>
      <c r="K7683" s="16"/>
      <c r="L7683" s="16"/>
      <c r="M7683" s="16"/>
      <c r="N7683" s="16"/>
      <c r="O7683" s="16"/>
      <c r="P7683" s="16"/>
      <c r="Q7683" s="16"/>
      <c r="R7683" s="16"/>
      <c r="S7683" s="16"/>
      <c r="T7683" s="16"/>
      <c r="U7683" s="16"/>
      <c r="V7683" s="1" t="s">
        <v>4367</v>
      </c>
      <c r="W7683" s="1" t="s">
        <v>2551</v>
      </c>
      <c r="X7683" s="5" t="s">
        <v>4398</v>
      </c>
      <c r="Y7683" s="5" t="s">
        <v>2557</v>
      </c>
      <c r="Z7683" s="5" t="s">
        <v>305</v>
      </c>
      <c r="AA7683" s="5"/>
    </row>
    <row r="7684" spans="1:27" ht="12" customHeight="1" x14ac:dyDescent="0.15">
      <c r="A7684" s="1" t="s">
        <v>1884</v>
      </c>
      <c r="B7684" s="1" t="s">
        <v>206</v>
      </c>
      <c r="C7684" s="1" t="s">
        <v>21</v>
      </c>
      <c r="D7684" s="1" t="s">
        <v>2524</v>
      </c>
      <c r="E7684" s="1" t="s">
        <v>10</v>
      </c>
      <c r="F7684" s="1" t="s">
        <v>1915</v>
      </c>
      <c r="G7684" s="1" t="s">
        <v>245</v>
      </c>
      <c r="H7684" s="1" t="s">
        <v>306</v>
      </c>
      <c r="I7684" s="16"/>
      <c r="J7684" s="16"/>
      <c r="K7684" s="16"/>
      <c r="L7684" s="16"/>
      <c r="M7684" s="16"/>
      <c r="N7684" s="16"/>
      <c r="O7684" s="16"/>
      <c r="P7684" s="16"/>
      <c r="Q7684" s="16"/>
      <c r="R7684" s="16"/>
      <c r="S7684" s="16"/>
      <c r="T7684" s="16"/>
      <c r="U7684" s="16"/>
      <c r="V7684" s="1" t="s">
        <v>4367</v>
      </c>
      <c r="W7684" s="1" t="s">
        <v>2551</v>
      </c>
      <c r="X7684" s="5" t="s">
        <v>4398</v>
      </c>
      <c r="Y7684" s="5" t="s">
        <v>2740</v>
      </c>
      <c r="Z7684" s="5" t="s">
        <v>2788</v>
      </c>
      <c r="AA7684" s="5"/>
    </row>
    <row r="7685" spans="1:27" ht="12" customHeight="1" x14ac:dyDescent="0.15">
      <c r="A7685" s="1" t="s">
        <v>1884</v>
      </c>
      <c r="B7685" s="1" t="s">
        <v>206</v>
      </c>
      <c r="C7685" s="1" t="s">
        <v>23</v>
      </c>
      <c r="D7685" s="1" t="s">
        <v>2524</v>
      </c>
      <c r="E7685" s="1" t="s">
        <v>10</v>
      </c>
      <c r="F7685" s="1" t="s">
        <v>1915</v>
      </c>
      <c r="G7685" s="1" t="s">
        <v>22</v>
      </c>
      <c r="H7685" s="1" t="s">
        <v>305</v>
      </c>
      <c r="I7685" s="16"/>
      <c r="J7685" s="16"/>
      <c r="K7685" s="16"/>
      <c r="L7685" s="16"/>
      <c r="M7685" s="16"/>
      <c r="N7685" s="16"/>
      <c r="O7685" s="16"/>
      <c r="P7685" s="16"/>
      <c r="Q7685" s="16"/>
      <c r="R7685" s="16"/>
      <c r="S7685" s="16"/>
      <c r="T7685" s="16"/>
      <c r="U7685" s="16"/>
      <c r="V7685" s="1" t="s">
        <v>4367</v>
      </c>
      <c r="W7685" s="1" t="s">
        <v>2551</v>
      </c>
      <c r="X7685" s="5" t="s">
        <v>4398</v>
      </c>
      <c r="Y7685" s="5" t="s">
        <v>2564</v>
      </c>
      <c r="Z7685" s="5" t="s">
        <v>305</v>
      </c>
      <c r="AA7685" s="5"/>
    </row>
    <row r="7686" spans="1:27" ht="12" customHeight="1" x14ac:dyDescent="0.15">
      <c r="A7686" s="1" t="s">
        <v>1884</v>
      </c>
      <c r="B7686" s="1" t="s">
        <v>206</v>
      </c>
      <c r="C7686" s="1" t="s">
        <v>77</v>
      </c>
      <c r="D7686" s="1" t="s">
        <v>2524</v>
      </c>
      <c r="E7686" s="1" t="s">
        <v>10</v>
      </c>
      <c r="F7686" s="1" t="s">
        <v>1915</v>
      </c>
      <c r="G7686" s="1" t="s">
        <v>24</v>
      </c>
      <c r="H7686" s="1" t="s">
        <v>305</v>
      </c>
      <c r="I7686" s="16"/>
      <c r="J7686" s="16"/>
      <c r="K7686" s="16"/>
      <c r="L7686" s="16"/>
      <c r="M7686" s="16"/>
      <c r="N7686" s="16"/>
      <c r="O7686" s="16"/>
      <c r="P7686" s="16"/>
      <c r="Q7686" s="16"/>
      <c r="R7686" s="16"/>
      <c r="S7686" s="16"/>
      <c r="T7686" s="16"/>
      <c r="U7686" s="16"/>
      <c r="V7686" s="1" t="s">
        <v>4367</v>
      </c>
      <c r="W7686" s="1" t="s">
        <v>2551</v>
      </c>
      <c r="X7686" s="5" t="s">
        <v>4398</v>
      </c>
      <c r="Y7686" s="5" t="s">
        <v>2559</v>
      </c>
      <c r="Z7686" s="5" t="s">
        <v>305</v>
      </c>
      <c r="AA7686" s="5"/>
    </row>
    <row r="7687" spans="1:27" ht="12" customHeight="1" x14ac:dyDescent="0.15">
      <c r="A7687" s="1" t="s">
        <v>1884</v>
      </c>
      <c r="B7687" s="1" t="s">
        <v>208</v>
      </c>
      <c r="C7687" s="1" t="s">
        <v>9</v>
      </c>
      <c r="D7687" s="1" t="s">
        <v>2524</v>
      </c>
      <c r="E7687" s="1" t="s">
        <v>10</v>
      </c>
      <c r="F7687" s="1" t="s">
        <v>1916</v>
      </c>
      <c r="G7687" s="1" t="s">
        <v>12</v>
      </c>
      <c r="H7687" s="1" t="s">
        <v>305</v>
      </c>
      <c r="I7687" s="16"/>
      <c r="J7687" s="16"/>
      <c r="K7687" s="16"/>
      <c r="L7687" s="16"/>
      <c r="M7687" s="16"/>
      <c r="N7687" s="16"/>
      <c r="O7687" s="16"/>
      <c r="P7687" s="16"/>
      <c r="Q7687" s="16"/>
      <c r="R7687" s="16"/>
      <c r="S7687" s="16"/>
      <c r="T7687" s="16"/>
      <c r="U7687" s="16"/>
      <c r="V7687" s="1" t="s">
        <v>4367</v>
      </c>
      <c r="W7687" s="1" t="s">
        <v>2551</v>
      </c>
      <c r="X7687" s="5" t="s">
        <v>4399</v>
      </c>
      <c r="Y7687" s="5" t="s">
        <v>2553</v>
      </c>
      <c r="Z7687" s="5" t="s">
        <v>305</v>
      </c>
      <c r="AA7687" s="5"/>
    </row>
    <row r="7688" spans="1:27" ht="12" customHeight="1" x14ac:dyDescent="0.15">
      <c r="A7688" s="1" t="s">
        <v>1884</v>
      </c>
      <c r="B7688" s="1" t="s">
        <v>208</v>
      </c>
      <c r="C7688" s="1" t="s">
        <v>15</v>
      </c>
      <c r="D7688" s="1" t="s">
        <v>2524</v>
      </c>
      <c r="E7688" s="1" t="s">
        <v>10</v>
      </c>
      <c r="F7688" s="1" t="s">
        <v>1916</v>
      </c>
      <c r="G7688" s="1" t="s">
        <v>16</v>
      </c>
      <c r="H7688" s="1" t="s">
        <v>305</v>
      </c>
      <c r="I7688" s="16"/>
      <c r="J7688" s="16"/>
      <c r="K7688" s="16"/>
      <c r="L7688" s="16"/>
      <c r="M7688" s="16"/>
      <c r="N7688" s="16"/>
      <c r="O7688" s="16"/>
      <c r="P7688" s="16"/>
      <c r="Q7688" s="16"/>
      <c r="R7688" s="16"/>
      <c r="S7688" s="16"/>
      <c r="T7688" s="16"/>
      <c r="U7688" s="16"/>
      <c r="V7688" s="1" t="s">
        <v>4367</v>
      </c>
      <c r="W7688" s="1" t="s">
        <v>2551</v>
      </c>
      <c r="X7688" s="5" t="s">
        <v>4399</v>
      </c>
      <c r="Y7688" s="5" t="s">
        <v>2561</v>
      </c>
      <c r="Z7688" s="5" t="s">
        <v>305</v>
      </c>
      <c r="AA7688" s="5"/>
    </row>
    <row r="7689" spans="1:27" ht="12" customHeight="1" x14ac:dyDescent="0.15">
      <c r="A7689" s="1" t="s">
        <v>1884</v>
      </c>
      <c r="B7689" s="1" t="s">
        <v>208</v>
      </c>
      <c r="C7689" s="1" t="s">
        <v>17</v>
      </c>
      <c r="D7689" s="1" t="s">
        <v>2524</v>
      </c>
      <c r="E7689" s="1" t="s">
        <v>10</v>
      </c>
      <c r="F7689" s="1" t="s">
        <v>1916</v>
      </c>
      <c r="G7689" s="1" t="s">
        <v>1886</v>
      </c>
      <c r="H7689" s="1" t="s">
        <v>1887</v>
      </c>
      <c r="I7689" s="16"/>
      <c r="J7689" s="16"/>
      <c r="K7689" s="16"/>
      <c r="L7689" s="16"/>
      <c r="M7689" s="16"/>
      <c r="N7689" s="16"/>
      <c r="O7689" s="16"/>
      <c r="P7689" s="16"/>
      <c r="Q7689" s="16"/>
      <c r="R7689" s="16"/>
      <c r="S7689" s="16"/>
      <c r="T7689" s="16"/>
      <c r="U7689" s="16"/>
      <c r="V7689" s="1" t="s">
        <v>4367</v>
      </c>
      <c r="W7689" s="1" t="s">
        <v>2551</v>
      </c>
      <c r="X7689" s="5" t="s">
        <v>4399</v>
      </c>
      <c r="Y7689" s="5" t="s">
        <v>4369</v>
      </c>
      <c r="Z7689" s="5" t="s">
        <v>4370</v>
      </c>
      <c r="AA7689" s="5"/>
    </row>
    <row r="7690" spans="1:27" ht="12" customHeight="1" x14ac:dyDescent="0.15">
      <c r="A7690" s="1" t="s">
        <v>1884</v>
      </c>
      <c r="B7690" s="1" t="s">
        <v>208</v>
      </c>
      <c r="C7690" s="1" t="s">
        <v>19</v>
      </c>
      <c r="D7690" s="1" t="s">
        <v>2524</v>
      </c>
      <c r="E7690" s="1" t="s">
        <v>10</v>
      </c>
      <c r="F7690" s="1" t="s">
        <v>1916</v>
      </c>
      <c r="G7690" s="1" t="s">
        <v>242</v>
      </c>
      <c r="H7690" s="1" t="s">
        <v>305</v>
      </c>
      <c r="I7690" s="16"/>
      <c r="J7690" s="16"/>
      <c r="K7690" s="16"/>
      <c r="L7690" s="16"/>
      <c r="M7690" s="16"/>
      <c r="N7690" s="16"/>
      <c r="O7690" s="16"/>
      <c r="P7690" s="16"/>
      <c r="Q7690" s="16"/>
      <c r="R7690" s="16"/>
      <c r="S7690" s="16"/>
      <c r="T7690" s="16"/>
      <c r="U7690" s="16"/>
      <c r="V7690" s="1" t="s">
        <v>4367</v>
      </c>
      <c r="W7690" s="1" t="s">
        <v>2551</v>
      </c>
      <c r="X7690" s="5" t="s">
        <v>4399</v>
      </c>
      <c r="Y7690" s="5" t="s">
        <v>2557</v>
      </c>
      <c r="Z7690" s="5" t="s">
        <v>305</v>
      </c>
      <c r="AA7690" s="5"/>
    </row>
    <row r="7691" spans="1:27" ht="12" customHeight="1" x14ac:dyDescent="0.15">
      <c r="A7691" s="1" t="s">
        <v>1884</v>
      </c>
      <c r="B7691" s="1" t="s">
        <v>208</v>
      </c>
      <c r="C7691" s="1" t="s">
        <v>21</v>
      </c>
      <c r="D7691" s="1" t="s">
        <v>2524</v>
      </c>
      <c r="E7691" s="1" t="s">
        <v>10</v>
      </c>
      <c r="F7691" s="1" t="s">
        <v>1916</v>
      </c>
      <c r="G7691" s="1" t="s">
        <v>245</v>
      </c>
      <c r="H7691" s="1" t="s">
        <v>306</v>
      </c>
      <c r="I7691" s="16"/>
      <c r="J7691" s="16"/>
      <c r="K7691" s="16"/>
      <c r="L7691" s="16"/>
      <c r="M7691" s="16"/>
      <c r="N7691" s="16"/>
      <c r="O7691" s="16"/>
      <c r="P7691" s="16"/>
      <c r="Q7691" s="16"/>
      <c r="R7691" s="16"/>
      <c r="S7691" s="16"/>
      <c r="T7691" s="16"/>
      <c r="U7691" s="16"/>
      <c r="V7691" s="1" t="s">
        <v>4367</v>
      </c>
      <c r="W7691" s="1" t="s">
        <v>2551</v>
      </c>
      <c r="X7691" s="5" t="s">
        <v>4399</v>
      </c>
      <c r="Y7691" s="5" t="s">
        <v>2740</v>
      </c>
      <c r="Z7691" s="5" t="s">
        <v>2788</v>
      </c>
      <c r="AA7691" s="5"/>
    </row>
    <row r="7692" spans="1:27" ht="12" customHeight="1" x14ac:dyDescent="0.15">
      <c r="A7692" s="1" t="s">
        <v>1884</v>
      </c>
      <c r="B7692" s="1" t="s">
        <v>208</v>
      </c>
      <c r="C7692" s="1" t="s">
        <v>23</v>
      </c>
      <c r="D7692" s="1" t="s">
        <v>2524</v>
      </c>
      <c r="E7692" s="1" t="s">
        <v>10</v>
      </c>
      <c r="F7692" s="1" t="s">
        <v>1916</v>
      </c>
      <c r="G7692" s="1" t="s">
        <v>22</v>
      </c>
      <c r="H7692" s="1" t="s">
        <v>305</v>
      </c>
      <c r="I7692" s="16"/>
      <c r="J7692" s="16"/>
      <c r="K7692" s="16"/>
      <c r="L7692" s="16"/>
      <c r="M7692" s="16"/>
      <c r="N7692" s="16"/>
      <c r="O7692" s="16"/>
      <c r="P7692" s="16"/>
      <c r="Q7692" s="16"/>
      <c r="R7692" s="16"/>
      <c r="S7692" s="16"/>
      <c r="T7692" s="16"/>
      <c r="U7692" s="16"/>
      <c r="V7692" s="1" t="s">
        <v>4367</v>
      </c>
      <c r="W7692" s="1" t="s">
        <v>2551</v>
      </c>
      <c r="X7692" s="5" t="s">
        <v>4399</v>
      </c>
      <c r="Y7692" s="5" t="s">
        <v>2564</v>
      </c>
      <c r="Z7692" s="5" t="s">
        <v>305</v>
      </c>
      <c r="AA7692" s="5"/>
    </row>
    <row r="7693" spans="1:27" ht="12" customHeight="1" x14ac:dyDescent="0.15">
      <c r="A7693" s="1" t="s">
        <v>1884</v>
      </c>
      <c r="B7693" s="1" t="s">
        <v>208</v>
      </c>
      <c r="C7693" s="1" t="s">
        <v>77</v>
      </c>
      <c r="D7693" s="1" t="s">
        <v>2524</v>
      </c>
      <c r="E7693" s="1" t="s">
        <v>10</v>
      </c>
      <c r="F7693" s="1" t="s">
        <v>1916</v>
      </c>
      <c r="G7693" s="1" t="s">
        <v>24</v>
      </c>
      <c r="H7693" s="1" t="s">
        <v>305</v>
      </c>
      <c r="I7693" s="16"/>
      <c r="J7693" s="16"/>
      <c r="K7693" s="16"/>
      <c r="L7693" s="16"/>
      <c r="M7693" s="16"/>
      <c r="N7693" s="16"/>
      <c r="O7693" s="16"/>
      <c r="P7693" s="16"/>
      <c r="Q7693" s="16"/>
      <c r="R7693" s="16"/>
      <c r="S7693" s="16"/>
      <c r="T7693" s="16"/>
      <c r="U7693" s="16"/>
      <c r="V7693" s="1" t="s">
        <v>4367</v>
      </c>
      <c r="W7693" s="1" t="s">
        <v>2551</v>
      </c>
      <c r="X7693" s="5" t="s">
        <v>4399</v>
      </c>
      <c r="Y7693" s="5" t="s">
        <v>2559</v>
      </c>
      <c r="Z7693" s="5" t="s">
        <v>305</v>
      </c>
      <c r="AA7693" s="5"/>
    </row>
    <row r="7694" spans="1:27" ht="12" customHeight="1" x14ac:dyDescent="0.15">
      <c r="A7694" s="1" t="s">
        <v>1884</v>
      </c>
      <c r="B7694" s="1" t="s">
        <v>62</v>
      </c>
      <c r="C7694" s="1" t="s">
        <v>9</v>
      </c>
      <c r="D7694" s="1" t="s">
        <v>2524</v>
      </c>
      <c r="E7694" s="1" t="s">
        <v>10</v>
      </c>
      <c r="F7694" s="1" t="s">
        <v>1917</v>
      </c>
      <c r="G7694" s="1" t="s">
        <v>12</v>
      </c>
      <c r="H7694" s="1" t="s">
        <v>305</v>
      </c>
      <c r="I7694" s="16"/>
      <c r="J7694" s="16"/>
      <c r="K7694" s="16"/>
      <c r="L7694" s="16"/>
      <c r="M7694" s="16"/>
      <c r="N7694" s="16"/>
      <c r="O7694" s="16"/>
      <c r="P7694" s="16"/>
      <c r="Q7694" s="16"/>
      <c r="R7694" s="16"/>
      <c r="S7694" s="16"/>
      <c r="T7694" s="16"/>
      <c r="U7694" s="16"/>
      <c r="V7694" s="1" t="s">
        <v>4367</v>
      </c>
      <c r="W7694" s="1" t="s">
        <v>2551</v>
      </c>
      <c r="X7694" s="5" t="s">
        <v>4400</v>
      </c>
      <c r="Y7694" s="5" t="s">
        <v>2553</v>
      </c>
      <c r="Z7694" s="5" t="s">
        <v>305</v>
      </c>
      <c r="AA7694" s="5"/>
    </row>
    <row r="7695" spans="1:27" ht="12" customHeight="1" x14ac:dyDescent="0.15">
      <c r="A7695" s="1" t="s">
        <v>1884</v>
      </c>
      <c r="B7695" s="1" t="s">
        <v>62</v>
      </c>
      <c r="C7695" s="1" t="s">
        <v>15</v>
      </c>
      <c r="D7695" s="1" t="s">
        <v>2524</v>
      </c>
      <c r="E7695" s="1" t="s">
        <v>10</v>
      </c>
      <c r="F7695" s="1" t="s">
        <v>1917</v>
      </c>
      <c r="G7695" s="1" t="s">
        <v>16</v>
      </c>
      <c r="H7695" s="1" t="s">
        <v>305</v>
      </c>
      <c r="I7695" s="16"/>
      <c r="J7695" s="16"/>
      <c r="K7695" s="16"/>
      <c r="L7695" s="16"/>
      <c r="M7695" s="16"/>
      <c r="N7695" s="16"/>
      <c r="O7695" s="16"/>
      <c r="P7695" s="16"/>
      <c r="Q7695" s="16"/>
      <c r="R7695" s="16"/>
      <c r="S7695" s="16"/>
      <c r="T7695" s="16"/>
      <c r="U7695" s="16"/>
      <c r="V7695" s="1" t="s">
        <v>4367</v>
      </c>
      <c r="W7695" s="1" t="s">
        <v>2551</v>
      </c>
      <c r="X7695" s="5" t="s">
        <v>4400</v>
      </c>
      <c r="Y7695" s="5" t="s">
        <v>2561</v>
      </c>
      <c r="Z7695" s="5" t="s">
        <v>305</v>
      </c>
      <c r="AA7695" s="5"/>
    </row>
    <row r="7696" spans="1:27" ht="12" customHeight="1" x14ac:dyDescent="0.15">
      <c r="A7696" s="1" t="s">
        <v>1884</v>
      </c>
      <c r="B7696" s="1" t="s">
        <v>62</v>
      </c>
      <c r="C7696" s="1" t="s">
        <v>17</v>
      </c>
      <c r="D7696" s="1" t="s">
        <v>2524</v>
      </c>
      <c r="E7696" s="1" t="s">
        <v>10</v>
      </c>
      <c r="F7696" s="1" t="s">
        <v>1917</v>
      </c>
      <c r="G7696" s="1" t="s">
        <v>1886</v>
      </c>
      <c r="H7696" s="1" t="s">
        <v>1887</v>
      </c>
      <c r="I7696" s="16"/>
      <c r="J7696" s="16"/>
      <c r="K7696" s="16"/>
      <c r="L7696" s="16"/>
      <c r="M7696" s="16"/>
      <c r="N7696" s="16"/>
      <c r="O7696" s="16"/>
      <c r="P7696" s="16"/>
      <c r="Q7696" s="16"/>
      <c r="R7696" s="16"/>
      <c r="S7696" s="16"/>
      <c r="T7696" s="16"/>
      <c r="U7696" s="16"/>
      <c r="V7696" s="1" t="s">
        <v>4367</v>
      </c>
      <c r="W7696" s="1" t="s">
        <v>2551</v>
      </c>
      <c r="X7696" s="5" t="s">
        <v>4400</v>
      </c>
      <c r="Y7696" s="5" t="s">
        <v>4369</v>
      </c>
      <c r="Z7696" s="5" t="s">
        <v>4370</v>
      </c>
      <c r="AA7696" s="5"/>
    </row>
    <row r="7697" spans="1:27" ht="12" customHeight="1" x14ac:dyDescent="0.15">
      <c r="A7697" s="1" t="s">
        <v>1884</v>
      </c>
      <c r="B7697" s="1" t="s">
        <v>62</v>
      </c>
      <c r="C7697" s="1" t="s">
        <v>19</v>
      </c>
      <c r="D7697" s="1" t="s">
        <v>2524</v>
      </c>
      <c r="E7697" s="1" t="s">
        <v>10</v>
      </c>
      <c r="F7697" s="1" t="s">
        <v>1917</v>
      </c>
      <c r="G7697" s="1" t="s">
        <v>242</v>
      </c>
      <c r="H7697" s="1" t="s">
        <v>305</v>
      </c>
      <c r="I7697" s="16"/>
      <c r="J7697" s="16"/>
      <c r="K7697" s="16"/>
      <c r="L7697" s="16"/>
      <c r="M7697" s="16"/>
      <c r="N7697" s="16"/>
      <c r="O7697" s="16"/>
      <c r="P7697" s="16"/>
      <c r="Q7697" s="16"/>
      <c r="R7697" s="16"/>
      <c r="S7697" s="16"/>
      <c r="T7697" s="16"/>
      <c r="U7697" s="16"/>
      <c r="V7697" s="1" t="s">
        <v>4367</v>
      </c>
      <c r="W7697" s="1" t="s">
        <v>2551</v>
      </c>
      <c r="X7697" s="5" t="s">
        <v>4400</v>
      </c>
      <c r="Y7697" s="5" t="s">
        <v>2557</v>
      </c>
      <c r="Z7697" s="5" t="s">
        <v>305</v>
      </c>
      <c r="AA7697" s="5"/>
    </row>
    <row r="7698" spans="1:27" ht="12" customHeight="1" x14ac:dyDescent="0.15">
      <c r="A7698" s="1" t="s">
        <v>1884</v>
      </c>
      <c r="B7698" s="1" t="s">
        <v>62</v>
      </c>
      <c r="C7698" s="1" t="s">
        <v>21</v>
      </c>
      <c r="D7698" s="1" t="s">
        <v>2524</v>
      </c>
      <c r="E7698" s="1" t="s">
        <v>10</v>
      </c>
      <c r="F7698" s="1" t="s">
        <v>1917</v>
      </c>
      <c r="G7698" s="1" t="s">
        <v>245</v>
      </c>
      <c r="H7698" s="1" t="s">
        <v>306</v>
      </c>
      <c r="I7698" s="16"/>
      <c r="J7698" s="16"/>
      <c r="K7698" s="16"/>
      <c r="L7698" s="16"/>
      <c r="M7698" s="16"/>
      <c r="N7698" s="16"/>
      <c r="O7698" s="16"/>
      <c r="P7698" s="16"/>
      <c r="Q7698" s="16"/>
      <c r="R7698" s="16"/>
      <c r="S7698" s="16"/>
      <c r="T7698" s="16"/>
      <c r="U7698" s="16"/>
      <c r="V7698" s="1" t="s">
        <v>4367</v>
      </c>
      <c r="W7698" s="1" t="s">
        <v>2551</v>
      </c>
      <c r="X7698" s="5" t="s">
        <v>4400</v>
      </c>
      <c r="Y7698" s="5" t="s">
        <v>2740</v>
      </c>
      <c r="Z7698" s="5" t="s">
        <v>2788</v>
      </c>
      <c r="AA7698" s="5"/>
    </row>
    <row r="7699" spans="1:27" ht="12" customHeight="1" x14ac:dyDescent="0.15">
      <c r="A7699" s="1" t="s">
        <v>1884</v>
      </c>
      <c r="B7699" s="1" t="s">
        <v>62</v>
      </c>
      <c r="C7699" s="1" t="s">
        <v>23</v>
      </c>
      <c r="D7699" s="1" t="s">
        <v>2524</v>
      </c>
      <c r="E7699" s="1" t="s">
        <v>10</v>
      </c>
      <c r="F7699" s="1" t="s">
        <v>1917</v>
      </c>
      <c r="G7699" s="1" t="s">
        <v>22</v>
      </c>
      <c r="H7699" s="1" t="s">
        <v>305</v>
      </c>
      <c r="I7699" s="16"/>
      <c r="J7699" s="16"/>
      <c r="K7699" s="16"/>
      <c r="L7699" s="16"/>
      <c r="M7699" s="16"/>
      <c r="N7699" s="16"/>
      <c r="O7699" s="16"/>
      <c r="P7699" s="16"/>
      <c r="Q7699" s="16"/>
      <c r="R7699" s="16"/>
      <c r="S7699" s="16"/>
      <c r="T7699" s="16"/>
      <c r="U7699" s="16"/>
      <c r="V7699" s="1" t="s">
        <v>4367</v>
      </c>
      <c r="W7699" s="1" t="s">
        <v>2551</v>
      </c>
      <c r="X7699" s="5" t="s">
        <v>4400</v>
      </c>
      <c r="Y7699" s="5" t="s">
        <v>2564</v>
      </c>
      <c r="Z7699" s="5" t="s">
        <v>305</v>
      </c>
      <c r="AA7699" s="5"/>
    </row>
    <row r="7700" spans="1:27" ht="12" customHeight="1" x14ac:dyDescent="0.15">
      <c r="A7700" s="1" t="s">
        <v>1884</v>
      </c>
      <c r="B7700" s="1" t="s">
        <v>62</v>
      </c>
      <c r="C7700" s="1" t="s">
        <v>77</v>
      </c>
      <c r="D7700" s="1" t="s">
        <v>2524</v>
      </c>
      <c r="E7700" s="1" t="s">
        <v>10</v>
      </c>
      <c r="F7700" s="1" t="s">
        <v>1917</v>
      </c>
      <c r="G7700" s="1" t="s">
        <v>24</v>
      </c>
      <c r="H7700" s="1" t="s">
        <v>305</v>
      </c>
      <c r="I7700" s="16"/>
      <c r="J7700" s="16"/>
      <c r="K7700" s="16"/>
      <c r="L7700" s="16"/>
      <c r="M7700" s="16"/>
      <c r="N7700" s="16"/>
      <c r="O7700" s="16"/>
      <c r="P7700" s="16"/>
      <c r="Q7700" s="16"/>
      <c r="R7700" s="16"/>
      <c r="S7700" s="16"/>
      <c r="T7700" s="16"/>
      <c r="U7700" s="16"/>
      <c r="V7700" s="1" t="s">
        <v>4367</v>
      </c>
      <c r="W7700" s="1" t="s">
        <v>2551</v>
      </c>
      <c r="X7700" s="5" t="s">
        <v>4400</v>
      </c>
      <c r="Y7700" s="5" t="s">
        <v>2559</v>
      </c>
      <c r="Z7700" s="5" t="s">
        <v>305</v>
      </c>
      <c r="AA7700" s="5"/>
    </row>
    <row r="7701" spans="1:27" ht="12" customHeight="1" x14ac:dyDescent="0.15">
      <c r="A7701" s="1" t="s">
        <v>1884</v>
      </c>
      <c r="B7701" s="1" t="s">
        <v>66</v>
      </c>
      <c r="C7701" s="1" t="s">
        <v>9</v>
      </c>
      <c r="D7701" s="1" t="s">
        <v>2524</v>
      </c>
      <c r="E7701" s="1" t="s">
        <v>10</v>
      </c>
      <c r="F7701" s="1" t="s">
        <v>1918</v>
      </c>
      <c r="G7701" s="1" t="s">
        <v>12</v>
      </c>
      <c r="H7701" s="1" t="s">
        <v>305</v>
      </c>
      <c r="I7701" s="16"/>
      <c r="J7701" s="16"/>
      <c r="K7701" s="16"/>
      <c r="L7701" s="16"/>
      <c r="M7701" s="16"/>
      <c r="N7701" s="16"/>
      <c r="O7701" s="16"/>
      <c r="P7701" s="16"/>
      <c r="Q7701" s="16"/>
      <c r="R7701" s="16"/>
      <c r="S7701" s="16"/>
      <c r="T7701" s="16"/>
      <c r="U7701" s="16"/>
      <c r="V7701" s="1" t="s">
        <v>4367</v>
      </c>
      <c r="W7701" s="1" t="s">
        <v>2551</v>
      </c>
      <c r="X7701" s="5" t="s">
        <v>4401</v>
      </c>
      <c r="Y7701" s="5" t="s">
        <v>2553</v>
      </c>
      <c r="Z7701" s="5" t="s">
        <v>305</v>
      </c>
      <c r="AA7701" s="5"/>
    </row>
    <row r="7702" spans="1:27" ht="12" customHeight="1" x14ac:dyDescent="0.15">
      <c r="A7702" s="1" t="s">
        <v>1884</v>
      </c>
      <c r="B7702" s="1" t="s">
        <v>66</v>
      </c>
      <c r="C7702" s="1" t="s">
        <v>15</v>
      </c>
      <c r="D7702" s="1" t="s">
        <v>2524</v>
      </c>
      <c r="E7702" s="1" t="s">
        <v>10</v>
      </c>
      <c r="F7702" s="1" t="s">
        <v>1918</v>
      </c>
      <c r="G7702" s="1" t="s">
        <v>16</v>
      </c>
      <c r="H7702" s="1" t="s">
        <v>305</v>
      </c>
      <c r="I7702" s="16"/>
      <c r="J7702" s="16"/>
      <c r="K7702" s="16"/>
      <c r="L7702" s="16"/>
      <c r="M7702" s="16"/>
      <c r="N7702" s="16"/>
      <c r="O7702" s="16"/>
      <c r="P7702" s="16"/>
      <c r="Q7702" s="16"/>
      <c r="R7702" s="16"/>
      <c r="S7702" s="16"/>
      <c r="T7702" s="16"/>
      <c r="U7702" s="16"/>
      <c r="V7702" s="1" t="s">
        <v>4367</v>
      </c>
      <c r="W7702" s="1" t="s">
        <v>2551</v>
      </c>
      <c r="X7702" s="5" t="s">
        <v>4401</v>
      </c>
      <c r="Y7702" s="5" t="s">
        <v>2561</v>
      </c>
      <c r="Z7702" s="5" t="s">
        <v>305</v>
      </c>
      <c r="AA7702" s="5"/>
    </row>
    <row r="7703" spans="1:27" ht="12" customHeight="1" x14ac:dyDescent="0.15">
      <c r="A7703" s="1" t="s">
        <v>1884</v>
      </c>
      <c r="B7703" s="1" t="s">
        <v>66</v>
      </c>
      <c r="C7703" s="1" t="s">
        <v>17</v>
      </c>
      <c r="D7703" s="1" t="s">
        <v>2524</v>
      </c>
      <c r="E7703" s="1" t="s">
        <v>10</v>
      </c>
      <c r="F7703" s="1" t="s">
        <v>1918</v>
      </c>
      <c r="G7703" s="1" t="s">
        <v>1886</v>
      </c>
      <c r="H7703" s="1" t="s">
        <v>1887</v>
      </c>
      <c r="I7703" s="16"/>
      <c r="J7703" s="16"/>
      <c r="K7703" s="16"/>
      <c r="L7703" s="16"/>
      <c r="M7703" s="16"/>
      <c r="N7703" s="16"/>
      <c r="O7703" s="16"/>
      <c r="P7703" s="16"/>
      <c r="Q7703" s="16"/>
      <c r="R7703" s="16"/>
      <c r="S7703" s="16"/>
      <c r="T7703" s="16"/>
      <c r="U7703" s="16"/>
      <c r="V7703" s="1" t="s">
        <v>4367</v>
      </c>
      <c r="W7703" s="1" t="s">
        <v>2551</v>
      </c>
      <c r="X7703" s="5" t="s">
        <v>4401</v>
      </c>
      <c r="Y7703" s="5" t="s">
        <v>4369</v>
      </c>
      <c r="Z7703" s="5" t="s">
        <v>4370</v>
      </c>
      <c r="AA7703" s="5"/>
    </row>
    <row r="7704" spans="1:27" ht="12" customHeight="1" x14ac:dyDescent="0.15">
      <c r="A7704" s="1" t="s">
        <v>1884</v>
      </c>
      <c r="B7704" s="1" t="s">
        <v>66</v>
      </c>
      <c r="C7704" s="1" t="s">
        <v>19</v>
      </c>
      <c r="D7704" s="1" t="s">
        <v>2524</v>
      </c>
      <c r="E7704" s="1" t="s">
        <v>10</v>
      </c>
      <c r="F7704" s="1" t="s">
        <v>1918</v>
      </c>
      <c r="G7704" s="1" t="s">
        <v>242</v>
      </c>
      <c r="H7704" s="1" t="s">
        <v>305</v>
      </c>
      <c r="I7704" s="16"/>
      <c r="J7704" s="16"/>
      <c r="K7704" s="16"/>
      <c r="L7704" s="16"/>
      <c r="M7704" s="16"/>
      <c r="N7704" s="16"/>
      <c r="O7704" s="16"/>
      <c r="P7704" s="16"/>
      <c r="Q7704" s="16"/>
      <c r="R7704" s="16"/>
      <c r="S7704" s="16"/>
      <c r="T7704" s="16"/>
      <c r="U7704" s="16"/>
      <c r="V7704" s="1" t="s">
        <v>4367</v>
      </c>
      <c r="W7704" s="1" t="s">
        <v>2551</v>
      </c>
      <c r="X7704" s="5" t="s">
        <v>4401</v>
      </c>
      <c r="Y7704" s="5" t="s">
        <v>2557</v>
      </c>
      <c r="Z7704" s="5" t="s">
        <v>305</v>
      </c>
      <c r="AA7704" s="5"/>
    </row>
    <row r="7705" spans="1:27" ht="12" customHeight="1" x14ac:dyDescent="0.15">
      <c r="A7705" s="1" t="s">
        <v>1884</v>
      </c>
      <c r="B7705" s="1" t="s">
        <v>66</v>
      </c>
      <c r="C7705" s="1" t="s">
        <v>21</v>
      </c>
      <c r="D7705" s="1" t="s">
        <v>2524</v>
      </c>
      <c r="E7705" s="1" t="s">
        <v>10</v>
      </c>
      <c r="F7705" s="1" t="s">
        <v>1918</v>
      </c>
      <c r="G7705" s="1" t="s">
        <v>245</v>
      </c>
      <c r="H7705" s="1" t="s">
        <v>306</v>
      </c>
      <c r="I7705" s="16"/>
      <c r="J7705" s="16"/>
      <c r="K7705" s="16"/>
      <c r="L7705" s="16"/>
      <c r="M7705" s="16"/>
      <c r="N7705" s="16"/>
      <c r="O7705" s="16"/>
      <c r="P7705" s="16"/>
      <c r="Q7705" s="16"/>
      <c r="R7705" s="16"/>
      <c r="S7705" s="16"/>
      <c r="T7705" s="16"/>
      <c r="U7705" s="16"/>
      <c r="V7705" s="1" t="s">
        <v>4367</v>
      </c>
      <c r="W7705" s="1" t="s">
        <v>2551</v>
      </c>
      <c r="X7705" s="5" t="s">
        <v>4401</v>
      </c>
      <c r="Y7705" s="5" t="s">
        <v>2740</v>
      </c>
      <c r="Z7705" s="5" t="s">
        <v>2788</v>
      </c>
      <c r="AA7705" s="5"/>
    </row>
    <row r="7706" spans="1:27" ht="12" customHeight="1" x14ac:dyDescent="0.15">
      <c r="A7706" s="1" t="s">
        <v>1884</v>
      </c>
      <c r="B7706" s="1" t="s">
        <v>66</v>
      </c>
      <c r="C7706" s="1" t="s">
        <v>23</v>
      </c>
      <c r="D7706" s="1" t="s">
        <v>2524</v>
      </c>
      <c r="E7706" s="1" t="s">
        <v>10</v>
      </c>
      <c r="F7706" s="1" t="s">
        <v>1918</v>
      </c>
      <c r="G7706" s="1" t="s">
        <v>22</v>
      </c>
      <c r="H7706" s="1" t="s">
        <v>305</v>
      </c>
      <c r="I7706" s="16"/>
      <c r="J7706" s="16"/>
      <c r="K7706" s="16"/>
      <c r="L7706" s="16"/>
      <c r="M7706" s="16"/>
      <c r="N7706" s="16"/>
      <c r="O7706" s="16"/>
      <c r="P7706" s="16"/>
      <c r="Q7706" s="16"/>
      <c r="R7706" s="16"/>
      <c r="S7706" s="16"/>
      <c r="T7706" s="16"/>
      <c r="U7706" s="16"/>
      <c r="V7706" s="1" t="s">
        <v>4367</v>
      </c>
      <c r="W7706" s="1" t="s">
        <v>2551</v>
      </c>
      <c r="X7706" s="5" t="s">
        <v>4401</v>
      </c>
      <c r="Y7706" s="5" t="s">
        <v>2564</v>
      </c>
      <c r="Z7706" s="5" t="s">
        <v>305</v>
      </c>
      <c r="AA7706" s="5"/>
    </row>
    <row r="7707" spans="1:27" ht="12" customHeight="1" x14ac:dyDescent="0.15">
      <c r="A7707" s="1" t="s">
        <v>1884</v>
      </c>
      <c r="B7707" s="1" t="s">
        <v>66</v>
      </c>
      <c r="C7707" s="1" t="s">
        <v>77</v>
      </c>
      <c r="D7707" s="1" t="s">
        <v>2524</v>
      </c>
      <c r="E7707" s="1" t="s">
        <v>10</v>
      </c>
      <c r="F7707" s="1" t="s">
        <v>1918</v>
      </c>
      <c r="G7707" s="1" t="s">
        <v>24</v>
      </c>
      <c r="H7707" s="1" t="s">
        <v>305</v>
      </c>
      <c r="I7707" s="16"/>
      <c r="J7707" s="16"/>
      <c r="K7707" s="16"/>
      <c r="L7707" s="16"/>
      <c r="M7707" s="16"/>
      <c r="N7707" s="16"/>
      <c r="O7707" s="16"/>
      <c r="P7707" s="16"/>
      <c r="Q7707" s="16"/>
      <c r="R7707" s="16"/>
      <c r="S7707" s="16"/>
      <c r="T7707" s="16"/>
      <c r="U7707" s="16"/>
      <c r="V7707" s="1" t="s">
        <v>4367</v>
      </c>
      <c r="W7707" s="1" t="s">
        <v>2551</v>
      </c>
      <c r="X7707" s="5" t="s">
        <v>4401</v>
      </c>
      <c r="Y7707" s="5" t="s">
        <v>2559</v>
      </c>
      <c r="Z7707" s="5" t="s">
        <v>305</v>
      </c>
      <c r="AA7707" s="5"/>
    </row>
    <row r="7708" spans="1:27" ht="12" customHeight="1" x14ac:dyDescent="0.15">
      <c r="A7708" s="1" t="s">
        <v>1884</v>
      </c>
      <c r="B7708" s="1" t="s">
        <v>68</v>
      </c>
      <c r="C7708" s="1" t="s">
        <v>9</v>
      </c>
      <c r="D7708" s="1" t="s">
        <v>2524</v>
      </c>
      <c r="E7708" s="1" t="s">
        <v>10</v>
      </c>
      <c r="F7708" s="1" t="s">
        <v>1919</v>
      </c>
      <c r="G7708" s="1" t="s">
        <v>12</v>
      </c>
      <c r="H7708" s="1" t="s">
        <v>305</v>
      </c>
      <c r="I7708" s="16"/>
      <c r="J7708" s="16"/>
      <c r="K7708" s="16"/>
      <c r="L7708" s="16"/>
      <c r="M7708" s="16"/>
      <c r="N7708" s="16"/>
      <c r="O7708" s="16"/>
      <c r="P7708" s="16"/>
      <c r="Q7708" s="16"/>
      <c r="R7708" s="16"/>
      <c r="S7708" s="16"/>
      <c r="T7708" s="16"/>
      <c r="U7708" s="16"/>
      <c r="V7708" s="1" t="s">
        <v>4367</v>
      </c>
      <c r="W7708" s="1" t="s">
        <v>2551</v>
      </c>
      <c r="X7708" s="5" t="s">
        <v>4402</v>
      </c>
      <c r="Y7708" s="5" t="s">
        <v>2553</v>
      </c>
      <c r="Z7708" s="5" t="s">
        <v>305</v>
      </c>
      <c r="AA7708" s="5"/>
    </row>
    <row r="7709" spans="1:27" ht="12" customHeight="1" x14ac:dyDescent="0.15">
      <c r="A7709" s="1" t="s">
        <v>1884</v>
      </c>
      <c r="B7709" s="1" t="s">
        <v>68</v>
      </c>
      <c r="C7709" s="1" t="s">
        <v>15</v>
      </c>
      <c r="D7709" s="1" t="s">
        <v>2524</v>
      </c>
      <c r="E7709" s="1" t="s">
        <v>10</v>
      </c>
      <c r="F7709" s="1" t="s">
        <v>1919</v>
      </c>
      <c r="G7709" s="1" t="s">
        <v>16</v>
      </c>
      <c r="H7709" s="1" t="s">
        <v>305</v>
      </c>
      <c r="I7709" s="16"/>
      <c r="J7709" s="16"/>
      <c r="K7709" s="16"/>
      <c r="L7709" s="16"/>
      <c r="M7709" s="16"/>
      <c r="N7709" s="16"/>
      <c r="O7709" s="16"/>
      <c r="P7709" s="16"/>
      <c r="Q7709" s="16"/>
      <c r="R7709" s="16"/>
      <c r="S7709" s="16"/>
      <c r="T7709" s="16"/>
      <c r="U7709" s="16"/>
      <c r="V7709" s="1" t="s">
        <v>4367</v>
      </c>
      <c r="W7709" s="1" t="s">
        <v>2551</v>
      </c>
      <c r="X7709" s="5" t="s">
        <v>4402</v>
      </c>
      <c r="Y7709" s="5" t="s">
        <v>2561</v>
      </c>
      <c r="Z7709" s="5" t="s">
        <v>305</v>
      </c>
      <c r="AA7709" s="5"/>
    </row>
    <row r="7710" spans="1:27" ht="12" customHeight="1" x14ac:dyDescent="0.15">
      <c r="A7710" s="1" t="s">
        <v>1884</v>
      </c>
      <c r="B7710" s="1" t="s">
        <v>68</v>
      </c>
      <c r="C7710" s="1" t="s">
        <v>17</v>
      </c>
      <c r="D7710" s="1" t="s">
        <v>2524</v>
      </c>
      <c r="E7710" s="1" t="s">
        <v>10</v>
      </c>
      <c r="F7710" s="1" t="s">
        <v>1919</v>
      </c>
      <c r="G7710" s="1" t="s">
        <v>1886</v>
      </c>
      <c r="H7710" s="1" t="s">
        <v>1887</v>
      </c>
      <c r="I7710" s="16"/>
      <c r="J7710" s="16"/>
      <c r="K7710" s="16"/>
      <c r="L7710" s="16"/>
      <c r="M7710" s="16"/>
      <c r="N7710" s="16"/>
      <c r="O7710" s="16"/>
      <c r="P7710" s="16"/>
      <c r="Q7710" s="16"/>
      <c r="R7710" s="16"/>
      <c r="S7710" s="16"/>
      <c r="T7710" s="16"/>
      <c r="U7710" s="16"/>
      <c r="V7710" s="1" t="s">
        <v>4367</v>
      </c>
      <c r="W7710" s="1" t="s">
        <v>2551</v>
      </c>
      <c r="X7710" s="5" t="s">
        <v>4402</v>
      </c>
      <c r="Y7710" s="5" t="s">
        <v>4369</v>
      </c>
      <c r="Z7710" s="5" t="s">
        <v>4370</v>
      </c>
      <c r="AA7710" s="5"/>
    </row>
    <row r="7711" spans="1:27" ht="12" customHeight="1" x14ac:dyDescent="0.15">
      <c r="A7711" s="1" t="s">
        <v>1884</v>
      </c>
      <c r="B7711" s="1" t="s">
        <v>68</v>
      </c>
      <c r="C7711" s="1" t="s">
        <v>19</v>
      </c>
      <c r="D7711" s="1" t="s">
        <v>2524</v>
      </c>
      <c r="E7711" s="1" t="s">
        <v>10</v>
      </c>
      <c r="F7711" s="1" t="s">
        <v>1919</v>
      </c>
      <c r="G7711" s="1" t="s">
        <v>242</v>
      </c>
      <c r="H7711" s="1" t="s">
        <v>305</v>
      </c>
      <c r="I7711" s="16"/>
      <c r="J7711" s="16"/>
      <c r="K7711" s="16"/>
      <c r="L7711" s="16"/>
      <c r="M7711" s="16"/>
      <c r="N7711" s="16"/>
      <c r="O7711" s="16"/>
      <c r="P7711" s="16"/>
      <c r="Q7711" s="16"/>
      <c r="R7711" s="16"/>
      <c r="S7711" s="16"/>
      <c r="T7711" s="16"/>
      <c r="U7711" s="16"/>
      <c r="V7711" s="1" t="s">
        <v>4367</v>
      </c>
      <c r="W7711" s="1" t="s">
        <v>2551</v>
      </c>
      <c r="X7711" s="5" t="s">
        <v>4402</v>
      </c>
      <c r="Y7711" s="5" t="s">
        <v>2557</v>
      </c>
      <c r="Z7711" s="5" t="s">
        <v>305</v>
      </c>
      <c r="AA7711" s="5"/>
    </row>
    <row r="7712" spans="1:27" ht="12" customHeight="1" x14ac:dyDescent="0.15">
      <c r="A7712" s="1" t="s">
        <v>1884</v>
      </c>
      <c r="B7712" s="1" t="s">
        <v>68</v>
      </c>
      <c r="C7712" s="1" t="s">
        <v>21</v>
      </c>
      <c r="D7712" s="1" t="s">
        <v>2524</v>
      </c>
      <c r="E7712" s="1" t="s">
        <v>10</v>
      </c>
      <c r="F7712" s="1" t="s">
        <v>1919</v>
      </c>
      <c r="G7712" s="1" t="s">
        <v>245</v>
      </c>
      <c r="H7712" s="1" t="s">
        <v>306</v>
      </c>
      <c r="I7712" s="16"/>
      <c r="J7712" s="16"/>
      <c r="K7712" s="16"/>
      <c r="L7712" s="16"/>
      <c r="M7712" s="16"/>
      <c r="N7712" s="16"/>
      <c r="O7712" s="16"/>
      <c r="P7712" s="16"/>
      <c r="Q7712" s="16"/>
      <c r="R7712" s="16"/>
      <c r="S7712" s="16"/>
      <c r="T7712" s="16"/>
      <c r="U7712" s="16"/>
      <c r="V7712" s="1" t="s">
        <v>4367</v>
      </c>
      <c r="W7712" s="1" t="s">
        <v>2551</v>
      </c>
      <c r="X7712" s="5" t="s">
        <v>4402</v>
      </c>
      <c r="Y7712" s="5" t="s">
        <v>2740</v>
      </c>
      <c r="Z7712" s="5" t="s">
        <v>2788</v>
      </c>
      <c r="AA7712" s="5"/>
    </row>
    <row r="7713" spans="1:27" ht="12" customHeight="1" x14ac:dyDescent="0.15">
      <c r="A7713" s="1" t="s">
        <v>1884</v>
      </c>
      <c r="B7713" s="1" t="s">
        <v>68</v>
      </c>
      <c r="C7713" s="1" t="s">
        <v>23</v>
      </c>
      <c r="D7713" s="1" t="s">
        <v>2524</v>
      </c>
      <c r="E7713" s="1" t="s">
        <v>10</v>
      </c>
      <c r="F7713" s="1" t="s">
        <v>1919</v>
      </c>
      <c r="G7713" s="1" t="s">
        <v>22</v>
      </c>
      <c r="H7713" s="1" t="s">
        <v>305</v>
      </c>
      <c r="I7713" s="16"/>
      <c r="J7713" s="16"/>
      <c r="K7713" s="16"/>
      <c r="L7713" s="16"/>
      <c r="M7713" s="16"/>
      <c r="N7713" s="16"/>
      <c r="O7713" s="16"/>
      <c r="P7713" s="16"/>
      <c r="Q7713" s="16"/>
      <c r="R7713" s="16"/>
      <c r="S7713" s="16"/>
      <c r="T7713" s="16"/>
      <c r="U7713" s="16"/>
      <c r="V7713" s="1" t="s">
        <v>4367</v>
      </c>
      <c r="W7713" s="1" t="s">
        <v>2551</v>
      </c>
      <c r="X7713" s="5" t="s">
        <v>4402</v>
      </c>
      <c r="Y7713" s="5" t="s">
        <v>2564</v>
      </c>
      <c r="Z7713" s="5" t="s">
        <v>305</v>
      </c>
      <c r="AA7713" s="5"/>
    </row>
    <row r="7714" spans="1:27" ht="12" customHeight="1" x14ac:dyDescent="0.15">
      <c r="A7714" s="1" t="s">
        <v>1884</v>
      </c>
      <c r="B7714" s="1" t="s">
        <v>68</v>
      </c>
      <c r="C7714" s="1" t="s">
        <v>77</v>
      </c>
      <c r="D7714" s="1" t="s">
        <v>2524</v>
      </c>
      <c r="E7714" s="1" t="s">
        <v>10</v>
      </c>
      <c r="F7714" s="1" t="s">
        <v>1919</v>
      </c>
      <c r="G7714" s="1" t="s">
        <v>24</v>
      </c>
      <c r="H7714" s="1" t="s">
        <v>305</v>
      </c>
      <c r="I7714" s="16"/>
      <c r="J7714" s="16"/>
      <c r="K7714" s="16"/>
      <c r="L7714" s="16"/>
      <c r="M7714" s="16"/>
      <c r="N7714" s="16"/>
      <c r="O7714" s="16"/>
      <c r="P7714" s="16"/>
      <c r="Q7714" s="16"/>
      <c r="R7714" s="16"/>
      <c r="S7714" s="16"/>
      <c r="T7714" s="16"/>
      <c r="U7714" s="16"/>
      <c r="V7714" s="1" t="s">
        <v>4367</v>
      </c>
      <c r="W7714" s="1" t="s">
        <v>2551</v>
      </c>
      <c r="X7714" s="5" t="s">
        <v>4402</v>
      </c>
      <c r="Y7714" s="5" t="s">
        <v>2559</v>
      </c>
      <c r="Z7714" s="5" t="s">
        <v>305</v>
      </c>
      <c r="AA7714" s="5"/>
    </row>
    <row r="7715" spans="1:27" ht="12" customHeight="1" x14ac:dyDescent="0.15">
      <c r="A7715" s="1" t="s">
        <v>1884</v>
      </c>
      <c r="B7715" s="1" t="s">
        <v>212</v>
      </c>
      <c r="C7715" s="1" t="s">
        <v>9</v>
      </c>
      <c r="D7715" s="1" t="s">
        <v>2524</v>
      </c>
      <c r="E7715" s="1" t="s">
        <v>213</v>
      </c>
      <c r="F7715" s="1" t="s">
        <v>1920</v>
      </c>
      <c r="G7715" s="1" t="s">
        <v>215</v>
      </c>
      <c r="H7715" s="1" t="s">
        <v>216</v>
      </c>
      <c r="I7715" s="16"/>
      <c r="J7715" s="16"/>
      <c r="K7715" s="16"/>
      <c r="L7715" s="16"/>
      <c r="M7715" s="16"/>
      <c r="N7715" s="16"/>
      <c r="O7715" s="16"/>
      <c r="P7715" s="16"/>
      <c r="Q7715" s="16"/>
      <c r="R7715" s="16"/>
      <c r="S7715" s="16"/>
      <c r="T7715" s="16"/>
      <c r="U7715" s="16"/>
      <c r="V7715" s="1" t="s">
        <v>4367</v>
      </c>
      <c r="W7715" s="1" t="s">
        <v>2717</v>
      </c>
      <c r="X7715" s="5" t="s">
        <v>5068</v>
      </c>
      <c r="Y7715" s="5" t="s">
        <v>2719</v>
      </c>
      <c r="Z7715" s="5" t="s">
        <v>2720</v>
      </c>
      <c r="AA7715" s="5"/>
    </row>
    <row r="7716" spans="1:27" ht="12" customHeight="1" x14ac:dyDescent="0.15">
      <c r="A7716" s="1" t="s">
        <v>1884</v>
      </c>
      <c r="B7716" s="1" t="s">
        <v>285</v>
      </c>
      <c r="C7716" s="1" t="s">
        <v>9</v>
      </c>
      <c r="D7716" s="1" t="s">
        <v>2524</v>
      </c>
      <c r="E7716" s="1" t="s">
        <v>213</v>
      </c>
      <c r="F7716" s="1" t="s">
        <v>1921</v>
      </c>
      <c r="G7716" s="1" t="s">
        <v>215</v>
      </c>
      <c r="H7716" s="1" t="s">
        <v>216</v>
      </c>
      <c r="I7716" s="16"/>
      <c r="J7716" s="16"/>
      <c r="K7716" s="16"/>
      <c r="L7716" s="16"/>
      <c r="M7716" s="16"/>
      <c r="N7716" s="16"/>
      <c r="O7716" s="16"/>
      <c r="P7716" s="16"/>
      <c r="Q7716" s="16"/>
      <c r="R7716" s="16"/>
      <c r="S7716" s="16"/>
      <c r="T7716" s="16"/>
      <c r="U7716" s="16"/>
      <c r="V7716" s="1" t="s">
        <v>4367</v>
      </c>
      <c r="W7716" s="1" t="s">
        <v>2717</v>
      </c>
      <c r="X7716" s="5" t="s">
        <v>2816</v>
      </c>
      <c r="Y7716" s="5" t="s">
        <v>2719</v>
      </c>
      <c r="Z7716" s="5" t="s">
        <v>2720</v>
      </c>
      <c r="AA7716" s="5"/>
    </row>
    <row r="7717" spans="1:27" ht="12" customHeight="1" x14ac:dyDescent="0.15">
      <c r="A7717" s="1" t="s">
        <v>1884</v>
      </c>
      <c r="B7717" s="1" t="s">
        <v>1922</v>
      </c>
      <c r="C7717" s="1" t="s">
        <v>9</v>
      </c>
      <c r="D7717" s="1" t="s">
        <v>2524</v>
      </c>
      <c r="E7717" s="1" t="s">
        <v>1923</v>
      </c>
      <c r="F7717" s="1" t="s">
        <v>1924</v>
      </c>
      <c r="G7717" s="1" t="s">
        <v>238</v>
      </c>
      <c r="H7717" s="1" t="s">
        <v>306</v>
      </c>
      <c r="I7717" s="16"/>
      <c r="J7717" s="16"/>
      <c r="K7717" s="16"/>
      <c r="L7717" s="16"/>
      <c r="M7717" s="16"/>
      <c r="N7717" s="16"/>
      <c r="O7717" s="16"/>
      <c r="P7717" s="16"/>
      <c r="Q7717" s="16"/>
      <c r="R7717" s="16"/>
      <c r="S7717" s="16"/>
      <c r="T7717" s="16"/>
      <c r="U7717" s="16"/>
      <c r="V7717" s="1" t="s">
        <v>4367</v>
      </c>
      <c r="W7717" s="1" t="s">
        <v>4403</v>
      </c>
      <c r="X7717" s="5" t="s">
        <v>4404</v>
      </c>
      <c r="Y7717" s="5" t="s">
        <v>2737</v>
      </c>
      <c r="Z7717" s="5" t="s">
        <v>2788</v>
      </c>
      <c r="AA7717" s="5"/>
    </row>
    <row r="7718" spans="1:27" ht="12" customHeight="1" x14ac:dyDescent="0.15">
      <c r="A7718" s="1" t="s">
        <v>1884</v>
      </c>
      <c r="B7718" s="1" t="s">
        <v>1925</v>
      </c>
      <c r="C7718" s="1" t="s">
        <v>9</v>
      </c>
      <c r="D7718" s="1" t="s">
        <v>2524</v>
      </c>
      <c r="E7718" s="1" t="s">
        <v>1923</v>
      </c>
      <c r="F7718" s="1" t="s">
        <v>1926</v>
      </c>
      <c r="G7718" s="1" t="s">
        <v>238</v>
      </c>
      <c r="H7718" s="1" t="s">
        <v>306</v>
      </c>
      <c r="I7718" s="16"/>
      <c r="J7718" s="16"/>
      <c r="K7718" s="16"/>
      <c r="L7718" s="16"/>
      <c r="M7718" s="16"/>
      <c r="N7718" s="16"/>
      <c r="O7718" s="16"/>
      <c r="P7718" s="16"/>
      <c r="Q7718" s="16"/>
      <c r="R7718" s="16"/>
      <c r="S7718" s="16"/>
      <c r="T7718" s="16"/>
      <c r="U7718" s="16"/>
      <c r="V7718" s="1" t="s">
        <v>4367</v>
      </c>
      <c r="W7718" s="1" t="s">
        <v>4405</v>
      </c>
      <c r="X7718" s="5" t="s">
        <v>4406</v>
      </c>
      <c r="Y7718" s="5" t="s">
        <v>2737</v>
      </c>
      <c r="Z7718" s="5" t="s">
        <v>2788</v>
      </c>
      <c r="AA7718" s="5"/>
    </row>
    <row r="7719" spans="1:27" ht="12" customHeight="1" x14ac:dyDescent="0.15">
      <c r="A7719" s="1" t="s">
        <v>1884</v>
      </c>
      <c r="B7719" s="1" t="s">
        <v>1927</v>
      </c>
      <c r="C7719" s="1" t="s">
        <v>9</v>
      </c>
      <c r="D7719" s="1" t="s">
        <v>2524</v>
      </c>
      <c r="E7719" s="1" t="s">
        <v>1923</v>
      </c>
      <c r="F7719" s="1" t="s">
        <v>1928</v>
      </c>
      <c r="G7719" s="1" t="s">
        <v>238</v>
      </c>
      <c r="H7719" s="1" t="s">
        <v>306</v>
      </c>
      <c r="I7719" s="16"/>
      <c r="J7719" s="16"/>
      <c r="K7719" s="16"/>
      <c r="L7719" s="16"/>
      <c r="M7719" s="16"/>
      <c r="N7719" s="16"/>
      <c r="O7719" s="16"/>
      <c r="P7719" s="16"/>
      <c r="Q7719" s="16"/>
      <c r="R7719" s="16"/>
      <c r="S7719" s="16"/>
      <c r="T7719" s="16"/>
      <c r="U7719" s="16"/>
      <c r="V7719" s="1" t="s">
        <v>4367</v>
      </c>
      <c r="W7719" s="1" t="s">
        <v>4405</v>
      </c>
      <c r="X7719" s="5" t="s">
        <v>4407</v>
      </c>
      <c r="Y7719" s="5" t="s">
        <v>2737</v>
      </c>
      <c r="Z7719" s="5" t="s">
        <v>2788</v>
      </c>
      <c r="AA7719" s="5"/>
    </row>
    <row r="7720" spans="1:27" ht="12" customHeight="1" x14ac:dyDescent="0.15">
      <c r="A7720" s="1" t="s">
        <v>1884</v>
      </c>
      <c r="B7720" s="1" t="s">
        <v>1929</v>
      </c>
      <c r="C7720" s="1" t="s">
        <v>9</v>
      </c>
      <c r="D7720" s="1" t="s">
        <v>2524</v>
      </c>
      <c r="E7720" s="1" t="s">
        <v>1923</v>
      </c>
      <c r="F7720" s="1" t="s">
        <v>1930</v>
      </c>
      <c r="G7720" s="1" t="s">
        <v>238</v>
      </c>
      <c r="H7720" s="1" t="s">
        <v>306</v>
      </c>
      <c r="I7720" s="16"/>
      <c r="J7720" s="16"/>
      <c r="K7720" s="16"/>
      <c r="L7720" s="16"/>
      <c r="M7720" s="16"/>
      <c r="N7720" s="16"/>
      <c r="O7720" s="16"/>
      <c r="P7720" s="16"/>
      <c r="Q7720" s="16"/>
      <c r="R7720" s="16"/>
      <c r="S7720" s="16"/>
      <c r="T7720" s="16"/>
      <c r="U7720" s="16"/>
      <c r="V7720" s="1" t="s">
        <v>4367</v>
      </c>
      <c r="W7720" s="1" t="s">
        <v>4405</v>
      </c>
      <c r="X7720" s="5" t="s">
        <v>4408</v>
      </c>
      <c r="Y7720" s="5" t="s">
        <v>2737</v>
      </c>
      <c r="Z7720" s="5" t="s">
        <v>2788</v>
      </c>
      <c r="AA7720" s="5"/>
    </row>
    <row r="7721" spans="1:27" ht="12" customHeight="1" x14ac:dyDescent="0.15">
      <c r="A7721" s="1" t="s">
        <v>1884</v>
      </c>
      <c r="B7721" s="1" t="s">
        <v>1931</v>
      </c>
      <c r="C7721" s="1" t="s">
        <v>9</v>
      </c>
      <c r="D7721" s="1" t="s">
        <v>2524</v>
      </c>
      <c r="E7721" s="1" t="s">
        <v>1923</v>
      </c>
      <c r="F7721" s="1" t="s">
        <v>1932</v>
      </c>
      <c r="G7721" s="1" t="s">
        <v>238</v>
      </c>
      <c r="H7721" s="1" t="s">
        <v>306</v>
      </c>
      <c r="I7721" s="16"/>
      <c r="J7721" s="16"/>
      <c r="K7721" s="16"/>
      <c r="L7721" s="16"/>
      <c r="M7721" s="16"/>
      <c r="N7721" s="16"/>
      <c r="O7721" s="16"/>
      <c r="P7721" s="16"/>
      <c r="Q7721" s="16"/>
      <c r="R7721" s="16"/>
      <c r="S7721" s="16"/>
      <c r="T7721" s="16"/>
      <c r="U7721" s="16"/>
      <c r="V7721" s="1" t="s">
        <v>4367</v>
      </c>
      <c r="W7721" s="1" t="s">
        <v>4405</v>
      </c>
      <c r="X7721" s="5" t="s">
        <v>4409</v>
      </c>
      <c r="Y7721" s="5" t="s">
        <v>2737</v>
      </c>
      <c r="Z7721" s="5" t="s">
        <v>2788</v>
      </c>
      <c r="AA7721" s="5"/>
    </row>
    <row r="7722" spans="1:27" ht="12" customHeight="1" x14ac:dyDescent="0.15">
      <c r="A7722" s="1" t="s">
        <v>1884</v>
      </c>
      <c r="B7722" s="1" t="s">
        <v>1933</v>
      </c>
      <c r="C7722" s="1" t="s">
        <v>9</v>
      </c>
      <c r="D7722" s="1" t="s">
        <v>2524</v>
      </c>
      <c r="E7722" s="1" t="s">
        <v>1923</v>
      </c>
      <c r="F7722" s="1" t="s">
        <v>1934</v>
      </c>
      <c r="G7722" s="1" t="s">
        <v>238</v>
      </c>
      <c r="H7722" s="1" t="s">
        <v>306</v>
      </c>
      <c r="I7722" s="16"/>
      <c r="J7722" s="16"/>
      <c r="K7722" s="16"/>
      <c r="L7722" s="16"/>
      <c r="M7722" s="16"/>
      <c r="N7722" s="16"/>
      <c r="O7722" s="16"/>
      <c r="P7722" s="16"/>
      <c r="Q7722" s="16"/>
      <c r="R7722" s="16"/>
      <c r="S7722" s="16"/>
      <c r="T7722" s="16"/>
      <c r="U7722" s="16"/>
      <c r="V7722" s="1" t="s">
        <v>4367</v>
      </c>
      <c r="W7722" s="1" t="s">
        <v>4405</v>
      </c>
      <c r="X7722" s="5" t="s">
        <v>4410</v>
      </c>
      <c r="Y7722" s="5" t="s">
        <v>2737</v>
      </c>
      <c r="Z7722" s="5" t="s">
        <v>2788</v>
      </c>
      <c r="AA7722" s="5"/>
    </row>
    <row r="7723" spans="1:27" ht="12" customHeight="1" x14ac:dyDescent="0.15">
      <c r="A7723" s="1" t="s">
        <v>1884</v>
      </c>
      <c r="B7723" s="1" t="s">
        <v>1935</v>
      </c>
      <c r="C7723" s="1" t="s">
        <v>9</v>
      </c>
      <c r="D7723" s="1" t="s">
        <v>2524</v>
      </c>
      <c r="E7723" s="1" t="s">
        <v>1923</v>
      </c>
      <c r="F7723" s="1" t="s">
        <v>1936</v>
      </c>
      <c r="G7723" s="1" t="s">
        <v>238</v>
      </c>
      <c r="H7723" s="1" t="s">
        <v>306</v>
      </c>
      <c r="I7723" s="16"/>
      <c r="J7723" s="16"/>
      <c r="K7723" s="16"/>
      <c r="L7723" s="16"/>
      <c r="M7723" s="16"/>
      <c r="N7723" s="16"/>
      <c r="O7723" s="16"/>
      <c r="P7723" s="16"/>
      <c r="Q7723" s="16"/>
      <c r="R7723" s="16"/>
      <c r="S7723" s="16"/>
      <c r="T7723" s="16"/>
      <c r="U7723" s="16"/>
      <c r="V7723" s="1" t="s">
        <v>4367</v>
      </c>
      <c r="W7723" s="1" t="s">
        <v>4405</v>
      </c>
      <c r="X7723" s="5" t="s">
        <v>4411</v>
      </c>
      <c r="Y7723" s="5" t="s">
        <v>2737</v>
      </c>
      <c r="Z7723" s="5" t="s">
        <v>2788</v>
      </c>
      <c r="AA7723" s="5"/>
    </row>
    <row r="7724" spans="1:27" ht="12" customHeight="1" x14ac:dyDescent="0.15">
      <c r="A7724" s="1" t="s">
        <v>1884</v>
      </c>
      <c r="B7724" s="1" t="s">
        <v>1937</v>
      </c>
      <c r="C7724" s="1" t="s">
        <v>9</v>
      </c>
      <c r="D7724" s="1" t="s">
        <v>2524</v>
      </c>
      <c r="E7724" s="1" t="s">
        <v>1923</v>
      </c>
      <c r="F7724" s="1" t="s">
        <v>1938</v>
      </c>
      <c r="G7724" s="1" t="s">
        <v>238</v>
      </c>
      <c r="H7724" s="1" t="s">
        <v>306</v>
      </c>
      <c r="I7724" s="16"/>
      <c r="J7724" s="16"/>
      <c r="K7724" s="16"/>
      <c r="L7724" s="16"/>
      <c r="M7724" s="16"/>
      <c r="N7724" s="16"/>
      <c r="O7724" s="16"/>
      <c r="P7724" s="16"/>
      <c r="Q7724" s="16"/>
      <c r="R7724" s="16"/>
      <c r="S7724" s="16"/>
      <c r="T7724" s="16"/>
      <c r="U7724" s="16"/>
      <c r="V7724" s="1" t="s">
        <v>4367</v>
      </c>
      <c r="W7724" s="1" t="s">
        <v>4405</v>
      </c>
      <c r="X7724" s="5" t="s">
        <v>4412</v>
      </c>
      <c r="Y7724" s="5" t="s">
        <v>2737</v>
      </c>
      <c r="Z7724" s="5" t="s">
        <v>2788</v>
      </c>
      <c r="AA7724" s="5"/>
    </row>
    <row r="7725" spans="1:27" ht="12" customHeight="1" x14ac:dyDescent="0.15">
      <c r="A7725" s="1" t="s">
        <v>1884</v>
      </c>
      <c r="B7725" s="1" t="s">
        <v>1939</v>
      </c>
      <c r="C7725" s="1" t="s">
        <v>9</v>
      </c>
      <c r="D7725" s="1" t="s">
        <v>2524</v>
      </c>
      <c r="E7725" s="1" t="s">
        <v>1923</v>
      </c>
      <c r="F7725" s="1" t="s">
        <v>1940</v>
      </c>
      <c r="G7725" s="1" t="s">
        <v>238</v>
      </c>
      <c r="H7725" s="1" t="s">
        <v>306</v>
      </c>
      <c r="I7725" s="16"/>
      <c r="J7725" s="16"/>
      <c r="K7725" s="16"/>
      <c r="L7725" s="16"/>
      <c r="M7725" s="16"/>
      <c r="N7725" s="16"/>
      <c r="O7725" s="16"/>
      <c r="P7725" s="16"/>
      <c r="Q7725" s="16"/>
      <c r="R7725" s="16"/>
      <c r="S7725" s="16"/>
      <c r="T7725" s="16"/>
      <c r="U7725" s="16"/>
      <c r="V7725" s="1" t="s">
        <v>4367</v>
      </c>
      <c r="W7725" s="1" t="s">
        <v>4405</v>
      </c>
      <c r="X7725" s="5" t="s">
        <v>4413</v>
      </c>
      <c r="Y7725" s="5" t="s">
        <v>2737</v>
      </c>
      <c r="Z7725" s="5" t="s">
        <v>2788</v>
      </c>
      <c r="AA7725" s="5"/>
    </row>
    <row r="7726" spans="1:27" ht="12" customHeight="1" x14ac:dyDescent="0.15">
      <c r="A7726" s="1" t="s">
        <v>1884</v>
      </c>
      <c r="B7726" s="1" t="s">
        <v>1941</v>
      </c>
      <c r="C7726" s="1" t="s">
        <v>9</v>
      </c>
      <c r="D7726" s="1" t="s">
        <v>2524</v>
      </c>
      <c r="E7726" s="1" t="s">
        <v>1923</v>
      </c>
      <c r="F7726" s="1" t="s">
        <v>1942</v>
      </c>
      <c r="G7726" s="1" t="s">
        <v>238</v>
      </c>
      <c r="H7726" s="1" t="s">
        <v>306</v>
      </c>
      <c r="I7726" s="16"/>
      <c r="J7726" s="16"/>
      <c r="K7726" s="16"/>
      <c r="L7726" s="16"/>
      <c r="M7726" s="16"/>
      <c r="N7726" s="16"/>
      <c r="O7726" s="16"/>
      <c r="P7726" s="16"/>
      <c r="Q7726" s="16"/>
      <c r="R7726" s="16"/>
      <c r="S7726" s="16"/>
      <c r="T7726" s="16"/>
      <c r="U7726" s="16"/>
      <c r="V7726" s="1" t="s">
        <v>4367</v>
      </c>
      <c r="W7726" s="1" t="s">
        <v>4405</v>
      </c>
      <c r="X7726" s="5" t="s">
        <v>4414</v>
      </c>
      <c r="Y7726" s="5" t="s">
        <v>2737</v>
      </c>
      <c r="Z7726" s="5" t="s">
        <v>2788</v>
      </c>
      <c r="AA7726" s="5"/>
    </row>
    <row r="7727" spans="1:27" ht="12" customHeight="1" x14ac:dyDescent="0.15">
      <c r="A7727" s="1" t="s">
        <v>1884</v>
      </c>
      <c r="B7727" s="1" t="s">
        <v>1943</v>
      </c>
      <c r="C7727" s="1" t="s">
        <v>9</v>
      </c>
      <c r="D7727" s="1" t="s">
        <v>2524</v>
      </c>
      <c r="E7727" s="1" t="s">
        <v>1923</v>
      </c>
      <c r="F7727" s="1" t="s">
        <v>1944</v>
      </c>
      <c r="G7727" s="1" t="s">
        <v>238</v>
      </c>
      <c r="H7727" s="1" t="s">
        <v>306</v>
      </c>
      <c r="I7727" s="16"/>
      <c r="J7727" s="16"/>
      <c r="K7727" s="16"/>
      <c r="L7727" s="16"/>
      <c r="M7727" s="16"/>
      <c r="N7727" s="16"/>
      <c r="O7727" s="16"/>
      <c r="P7727" s="16"/>
      <c r="Q7727" s="16"/>
      <c r="R7727" s="16"/>
      <c r="S7727" s="16"/>
      <c r="T7727" s="16"/>
      <c r="U7727" s="16"/>
      <c r="V7727" s="1" t="s">
        <v>4367</v>
      </c>
      <c r="W7727" s="1" t="s">
        <v>4405</v>
      </c>
      <c r="X7727" s="5" t="s">
        <v>4415</v>
      </c>
      <c r="Y7727" s="5" t="s">
        <v>2737</v>
      </c>
      <c r="Z7727" s="5" t="s">
        <v>2788</v>
      </c>
      <c r="AA7727" s="5"/>
    </row>
    <row r="7728" spans="1:27" ht="12" customHeight="1" x14ac:dyDescent="0.15">
      <c r="A7728" s="1" t="s">
        <v>1884</v>
      </c>
      <c r="B7728" s="1" t="s">
        <v>1945</v>
      </c>
      <c r="C7728" s="1" t="s">
        <v>9</v>
      </c>
      <c r="D7728" s="1" t="s">
        <v>2524</v>
      </c>
      <c r="E7728" s="1" t="s">
        <v>1923</v>
      </c>
      <c r="F7728" s="1" t="s">
        <v>1946</v>
      </c>
      <c r="G7728" s="1" t="s">
        <v>238</v>
      </c>
      <c r="H7728" s="1" t="s">
        <v>306</v>
      </c>
      <c r="I7728" s="16"/>
      <c r="J7728" s="16"/>
      <c r="K7728" s="16"/>
      <c r="L7728" s="16"/>
      <c r="M7728" s="16"/>
      <c r="N7728" s="16"/>
      <c r="O7728" s="16"/>
      <c r="P7728" s="16"/>
      <c r="Q7728" s="16"/>
      <c r="R7728" s="16"/>
      <c r="S7728" s="16"/>
      <c r="T7728" s="16"/>
      <c r="U7728" s="16"/>
      <c r="V7728" s="1" t="s">
        <v>4367</v>
      </c>
      <c r="W7728" s="1" t="s">
        <v>4405</v>
      </c>
      <c r="X7728" s="5" t="s">
        <v>4416</v>
      </c>
      <c r="Y7728" s="5" t="s">
        <v>2737</v>
      </c>
      <c r="Z7728" s="5" t="s">
        <v>2788</v>
      </c>
      <c r="AA7728" s="5"/>
    </row>
    <row r="7729" spans="1:27" ht="12" customHeight="1" x14ac:dyDescent="0.15">
      <c r="A7729" s="1" t="s">
        <v>1884</v>
      </c>
      <c r="B7729" s="1" t="s">
        <v>1947</v>
      </c>
      <c r="C7729" s="1" t="s">
        <v>9</v>
      </c>
      <c r="D7729" s="1" t="s">
        <v>2524</v>
      </c>
      <c r="E7729" s="1" t="s">
        <v>1923</v>
      </c>
      <c r="F7729" s="1" t="s">
        <v>1948</v>
      </c>
      <c r="G7729" s="1" t="s">
        <v>238</v>
      </c>
      <c r="H7729" s="1" t="s">
        <v>306</v>
      </c>
      <c r="I7729" s="16"/>
      <c r="J7729" s="16"/>
      <c r="K7729" s="16"/>
      <c r="L7729" s="16"/>
      <c r="M7729" s="16"/>
      <c r="N7729" s="16"/>
      <c r="O7729" s="16"/>
      <c r="P7729" s="16"/>
      <c r="Q7729" s="16"/>
      <c r="R7729" s="16"/>
      <c r="S7729" s="16"/>
      <c r="T7729" s="16"/>
      <c r="U7729" s="16"/>
      <c r="V7729" s="1" t="s">
        <v>4367</v>
      </c>
      <c r="W7729" s="1" t="s">
        <v>4405</v>
      </c>
      <c r="X7729" s="5" t="s">
        <v>4417</v>
      </c>
      <c r="Y7729" s="5" t="s">
        <v>2737</v>
      </c>
      <c r="Z7729" s="5" t="s">
        <v>2788</v>
      </c>
      <c r="AA7729" s="5"/>
    </row>
    <row r="7730" spans="1:27" ht="12" customHeight="1" x14ac:dyDescent="0.15">
      <c r="A7730" s="1" t="s">
        <v>1884</v>
      </c>
      <c r="B7730" s="1" t="s">
        <v>1949</v>
      </c>
      <c r="C7730" s="1" t="s">
        <v>9</v>
      </c>
      <c r="D7730" s="1" t="s">
        <v>2524</v>
      </c>
      <c r="E7730" s="1" t="s">
        <v>1923</v>
      </c>
      <c r="F7730" s="1" t="s">
        <v>1950</v>
      </c>
      <c r="G7730" s="1" t="s">
        <v>238</v>
      </c>
      <c r="H7730" s="1" t="s">
        <v>306</v>
      </c>
      <c r="I7730" s="16"/>
      <c r="J7730" s="16"/>
      <c r="K7730" s="16"/>
      <c r="L7730" s="16"/>
      <c r="M7730" s="16"/>
      <c r="N7730" s="16"/>
      <c r="O7730" s="16"/>
      <c r="P7730" s="16"/>
      <c r="Q7730" s="16"/>
      <c r="R7730" s="16"/>
      <c r="S7730" s="16"/>
      <c r="T7730" s="16"/>
      <c r="U7730" s="16"/>
      <c r="V7730" s="1" t="s">
        <v>4367</v>
      </c>
      <c r="W7730" s="1" t="s">
        <v>4405</v>
      </c>
      <c r="X7730" s="5" t="s">
        <v>4418</v>
      </c>
      <c r="Y7730" s="5" t="s">
        <v>2737</v>
      </c>
      <c r="Z7730" s="5" t="s">
        <v>2788</v>
      </c>
      <c r="AA7730" s="5"/>
    </row>
    <row r="7731" spans="1:27" ht="12" customHeight="1" x14ac:dyDescent="0.15">
      <c r="A7731" s="1" t="s">
        <v>1884</v>
      </c>
      <c r="B7731" s="1" t="s">
        <v>1951</v>
      </c>
      <c r="C7731" s="1" t="s">
        <v>9</v>
      </c>
      <c r="D7731" s="1" t="s">
        <v>2524</v>
      </c>
      <c r="E7731" s="1" t="s">
        <v>1923</v>
      </c>
      <c r="F7731" s="1" t="s">
        <v>1952</v>
      </c>
      <c r="G7731" s="1" t="s">
        <v>238</v>
      </c>
      <c r="H7731" s="1" t="s">
        <v>306</v>
      </c>
      <c r="I7731" s="16"/>
      <c r="J7731" s="16"/>
      <c r="K7731" s="16"/>
      <c r="L7731" s="16"/>
      <c r="M7731" s="16"/>
      <c r="N7731" s="16"/>
      <c r="O7731" s="16"/>
      <c r="P7731" s="16"/>
      <c r="Q7731" s="16"/>
      <c r="R7731" s="16"/>
      <c r="S7731" s="16"/>
      <c r="T7731" s="16"/>
      <c r="U7731" s="16"/>
      <c r="V7731" s="1" t="s">
        <v>4367</v>
      </c>
      <c r="W7731" s="1" t="s">
        <v>4405</v>
      </c>
      <c r="X7731" s="5" t="s">
        <v>4419</v>
      </c>
      <c r="Y7731" s="5" t="s">
        <v>2737</v>
      </c>
      <c r="Z7731" s="5" t="s">
        <v>2788</v>
      </c>
      <c r="AA7731" s="5"/>
    </row>
    <row r="7732" spans="1:27" ht="12" customHeight="1" x14ac:dyDescent="0.15">
      <c r="A7732" s="1" t="s">
        <v>1884</v>
      </c>
      <c r="B7732" s="1" t="s">
        <v>1953</v>
      </c>
      <c r="C7732" s="1" t="s">
        <v>9</v>
      </c>
      <c r="D7732" s="1" t="s">
        <v>2524</v>
      </c>
      <c r="E7732" s="1" t="s">
        <v>1923</v>
      </c>
      <c r="F7732" s="1" t="s">
        <v>1954</v>
      </c>
      <c r="G7732" s="1" t="s">
        <v>238</v>
      </c>
      <c r="H7732" s="1" t="s">
        <v>306</v>
      </c>
      <c r="I7732" s="16"/>
      <c r="J7732" s="16"/>
      <c r="K7732" s="16"/>
      <c r="L7732" s="16"/>
      <c r="M7732" s="16"/>
      <c r="N7732" s="16"/>
      <c r="O7732" s="16"/>
      <c r="P7732" s="16"/>
      <c r="Q7732" s="16"/>
      <c r="R7732" s="16"/>
      <c r="S7732" s="16"/>
      <c r="T7732" s="16"/>
      <c r="U7732" s="16"/>
      <c r="V7732" s="1" t="s">
        <v>4367</v>
      </c>
      <c r="W7732" s="1" t="s">
        <v>4405</v>
      </c>
      <c r="X7732" s="5" t="s">
        <v>4420</v>
      </c>
      <c r="Y7732" s="5" t="s">
        <v>2737</v>
      </c>
      <c r="Z7732" s="5" t="s">
        <v>2788</v>
      </c>
      <c r="AA7732" s="5"/>
    </row>
    <row r="7733" spans="1:27" ht="12" customHeight="1" x14ac:dyDescent="0.15">
      <c r="A7733" s="1" t="s">
        <v>1884</v>
      </c>
      <c r="B7733" s="1" t="s">
        <v>1955</v>
      </c>
      <c r="C7733" s="1" t="s">
        <v>9</v>
      </c>
      <c r="D7733" s="1" t="s">
        <v>2524</v>
      </c>
      <c r="E7733" s="1" t="s">
        <v>1923</v>
      </c>
      <c r="F7733" s="1" t="s">
        <v>1956</v>
      </c>
      <c r="G7733" s="1" t="s">
        <v>238</v>
      </c>
      <c r="H7733" s="1" t="s">
        <v>306</v>
      </c>
      <c r="I7733" s="16"/>
      <c r="J7733" s="16"/>
      <c r="K7733" s="16"/>
      <c r="L7733" s="16"/>
      <c r="M7733" s="16"/>
      <c r="N7733" s="16"/>
      <c r="O7733" s="16"/>
      <c r="P7733" s="16"/>
      <c r="Q7733" s="16"/>
      <c r="R7733" s="16"/>
      <c r="S7733" s="16"/>
      <c r="T7733" s="16"/>
      <c r="U7733" s="16"/>
      <c r="V7733" s="1" t="s">
        <v>4367</v>
      </c>
      <c r="W7733" s="1" t="s">
        <v>4405</v>
      </c>
      <c r="X7733" s="5" t="s">
        <v>4421</v>
      </c>
      <c r="Y7733" s="5" t="s">
        <v>2737</v>
      </c>
      <c r="Z7733" s="5" t="s">
        <v>2788</v>
      </c>
      <c r="AA7733" s="5"/>
    </row>
    <row r="7734" spans="1:27" ht="12" customHeight="1" x14ac:dyDescent="0.15">
      <c r="A7734" s="1" t="s">
        <v>1884</v>
      </c>
      <c r="B7734" s="1" t="s">
        <v>1957</v>
      </c>
      <c r="C7734" s="1" t="s">
        <v>9</v>
      </c>
      <c r="D7734" s="1" t="s">
        <v>2524</v>
      </c>
      <c r="E7734" s="1" t="s">
        <v>1923</v>
      </c>
      <c r="F7734" s="1" t="s">
        <v>1958</v>
      </c>
      <c r="G7734" s="1" t="s">
        <v>238</v>
      </c>
      <c r="H7734" s="1" t="s">
        <v>306</v>
      </c>
      <c r="I7734" s="16"/>
      <c r="J7734" s="16"/>
      <c r="K7734" s="16"/>
      <c r="L7734" s="16"/>
      <c r="M7734" s="16"/>
      <c r="N7734" s="16"/>
      <c r="O7734" s="16"/>
      <c r="P7734" s="16"/>
      <c r="Q7734" s="16"/>
      <c r="R7734" s="16"/>
      <c r="S7734" s="16"/>
      <c r="T7734" s="16"/>
      <c r="U7734" s="16"/>
      <c r="V7734" s="1" t="s">
        <v>4367</v>
      </c>
      <c r="W7734" s="1" t="s">
        <v>4405</v>
      </c>
      <c r="X7734" s="5" t="s">
        <v>4422</v>
      </c>
      <c r="Y7734" s="5" t="s">
        <v>2737</v>
      </c>
      <c r="Z7734" s="5" t="s">
        <v>2788</v>
      </c>
      <c r="AA7734" s="5"/>
    </row>
    <row r="7735" spans="1:27" ht="12" customHeight="1" x14ac:dyDescent="0.15">
      <c r="A7735" s="1" t="s">
        <v>1884</v>
      </c>
      <c r="B7735" s="1" t="s">
        <v>1959</v>
      </c>
      <c r="C7735" s="1" t="s">
        <v>9</v>
      </c>
      <c r="D7735" s="1" t="s">
        <v>2524</v>
      </c>
      <c r="E7735" s="1" t="s">
        <v>1923</v>
      </c>
      <c r="F7735" s="1" t="s">
        <v>1960</v>
      </c>
      <c r="G7735" s="1" t="s">
        <v>238</v>
      </c>
      <c r="H7735" s="1" t="s">
        <v>306</v>
      </c>
      <c r="I7735" s="16"/>
      <c r="J7735" s="16"/>
      <c r="K7735" s="16"/>
      <c r="L7735" s="16"/>
      <c r="M7735" s="16"/>
      <c r="N7735" s="16"/>
      <c r="O7735" s="16"/>
      <c r="P7735" s="16"/>
      <c r="Q7735" s="16"/>
      <c r="R7735" s="16"/>
      <c r="S7735" s="16"/>
      <c r="T7735" s="16"/>
      <c r="U7735" s="16"/>
      <c r="V7735" s="1" t="s">
        <v>4367</v>
      </c>
      <c r="W7735" s="1" t="s">
        <v>4405</v>
      </c>
      <c r="X7735" s="5" t="s">
        <v>4423</v>
      </c>
      <c r="Y7735" s="5" t="s">
        <v>2737</v>
      </c>
      <c r="Z7735" s="5" t="s">
        <v>2788</v>
      </c>
      <c r="AA7735" s="5"/>
    </row>
    <row r="7736" spans="1:27" ht="12" customHeight="1" x14ac:dyDescent="0.15">
      <c r="A7736" s="1" t="s">
        <v>1884</v>
      </c>
      <c r="B7736" s="1" t="s">
        <v>1961</v>
      </c>
      <c r="C7736" s="1" t="s">
        <v>9</v>
      </c>
      <c r="D7736" s="1" t="s">
        <v>2524</v>
      </c>
      <c r="E7736" s="1" t="s">
        <v>1923</v>
      </c>
      <c r="F7736" s="1" t="s">
        <v>1962</v>
      </c>
      <c r="G7736" s="1" t="s">
        <v>238</v>
      </c>
      <c r="H7736" s="1" t="s">
        <v>306</v>
      </c>
      <c r="I7736" s="16"/>
      <c r="J7736" s="16"/>
      <c r="K7736" s="16"/>
      <c r="L7736" s="16"/>
      <c r="M7736" s="16"/>
      <c r="N7736" s="16"/>
      <c r="O7736" s="16"/>
      <c r="P7736" s="16"/>
      <c r="Q7736" s="16"/>
      <c r="R7736" s="16"/>
      <c r="S7736" s="16"/>
      <c r="T7736" s="16"/>
      <c r="U7736" s="16"/>
      <c r="V7736" s="1" t="s">
        <v>4367</v>
      </c>
      <c r="W7736" s="1" t="s">
        <v>4405</v>
      </c>
      <c r="X7736" s="5" t="s">
        <v>4424</v>
      </c>
      <c r="Y7736" s="5" t="s">
        <v>2737</v>
      </c>
      <c r="Z7736" s="5" t="s">
        <v>2788</v>
      </c>
      <c r="AA7736" s="5"/>
    </row>
    <row r="7737" spans="1:27" ht="12" customHeight="1" x14ac:dyDescent="0.15">
      <c r="A7737" s="1" t="s">
        <v>1884</v>
      </c>
      <c r="B7737" s="1" t="s">
        <v>1963</v>
      </c>
      <c r="C7737" s="1" t="s">
        <v>9</v>
      </c>
      <c r="D7737" s="1" t="s">
        <v>2524</v>
      </c>
      <c r="E7737" s="1" t="s">
        <v>1923</v>
      </c>
      <c r="F7737" s="1" t="s">
        <v>1964</v>
      </c>
      <c r="G7737" s="1" t="s">
        <v>238</v>
      </c>
      <c r="H7737" s="1" t="s">
        <v>306</v>
      </c>
      <c r="I7737" s="16"/>
      <c r="J7737" s="16"/>
      <c r="K7737" s="16"/>
      <c r="L7737" s="16"/>
      <c r="M7737" s="16"/>
      <c r="N7737" s="16"/>
      <c r="O7737" s="16"/>
      <c r="P7737" s="16"/>
      <c r="Q7737" s="16"/>
      <c r="R7737" s="16"/>
      <c r="S7737" s="16"/>
      <c r="T7737" s="16"/>
      <c r="U7737" s="16"/>
      <c r="V7737" s="1" t="s">
        <v>4367</v>
      </c>
      <c r="W7737" s="1" t="s">
        <v>4405</v>
      </c>
      <c r="X7737" s="5" t="s">
        <v>4425</v>
      </c>
      <c r="Y7737" s="5" t="s">
        <v>2737</v>
      </c>
      <c r="Z7737" s="5" t="s">
        <v>2788</v>
      </c>
      <c r="AA7737" s="5"/>
    </row>
    <row r="7738" spans="1:27" ht="12" customHeight="1" x14ac:dyDescent="0.15">
      <c r="A7738" s="1" t="s">
        <v>1884</v>
      </c>
      <c r="B7738" s="1" t="s">
        <v>1965</v>
      </c>
      <c r="C7738" s="1" t="s">
        <v>9</v>
      </c>
      <c r="D7738" s="1" t="s">
        <v>2524</v>
      </c>
      <c r="E7738" s="1" t="s">
        <v>1923</v>
      </c>
      <c r="F7738" s="1" t="s">
        <v>1966</v>
      </c>
      <c r="G7738" s="1" t="s">
        <v>238</v>
      </c>
      <c r="H7738" s="1" t="s">
        <v>306</v>
      </c>
      <c r="I7738" s="16"/>
      <c r="J7738" s="16"/>
      <c r="K7738" s="16"/>
      <c r="L7738" s="16"/>
      <c r="M7738" s="16"/>
      <c r="N7738" s="16"/>
      <c r="O7738" s="16"/>
      <c r="P7738" s="16"/>
      <c r="Q7738" s="16"/>
      <c r="R7738" s="16"/>
      <c r="S7738" s="16"/>
      <c r="T7738" s="16"/>
      <c r="U7738" s="16"/>
      <c r="V7738" s="1" t="s">
        <v>4367</v>
      </c>
      <c r="W7738" s="1" t="s">
        <v>4405</v>
      </c>
      <c r="X7738" s="5" t="s">
        <v>4426</v>
      </c>
      <c r="Y7738" s="5" t="s">
        <v>2737</v>
      </c>
      <c r="Z7738" s="5" t="s">
        <v>2788</v>
      </c>
      <c r="AA7738" s="5"/>
    </row>
    <row r="7739" spans="1:27" ht="12" customHeight="1" x14ac:dyDescent="0.15">
      <c r="A7739" s="1" t="s">
        <v>1884</v>
      </c>
      <c r="B7739" s="1" t="s">
        <v>1967</v>
      </c>
      <c r="C7739" s="1" t="s">
        <v>9</v>
      </c>
      <c r="D7739" s="1" t="s">
        <v>2524</v>
      </c>
      <c r="E7739" s="1" t="s">
        <v>1923</v>
      </c>
      <c r="F7739" s="1" t="s">
        <v>1968</v>
      </c>
      <c r="G7739" s="1" t="s">
        <v>238</v>
      </c>
      <c r="H7739" s="1" t="s">
        <v>306</v>
      </c>
      <c r="I7739" s="16"/>
      <c r="J7739" s="16"/>
      <c r="K7739" s="16"/>
      <c r="L7739" s="16"/>
      <c r="M7739" s="16"/>
      <c r="N7739" s="16"/>
      <c r="O7739" s="16"/>
      <c r="P7739" s="16"/>
      <c r="Q7739" s="16"/>
      <c r="R7739" s="16"/>
      <c r="S7739" s="16"/>
      <c r="T7739" s="16"/>
      <c r="U7739" s="16"/>
      <c r="V7739" s="1" t="s">
        <v>4367</v>
      </c>
      <c r="W7739" s="1" t="s">
        <v>4405</v>
      </c>
      <c r="X7739" s="5" t="s">
        <v>4427</v>
      </c>
      <c r="Y7739" s="5" t="s">
        <v>2737</v>
      </c>
      <c r="Z7739" s="5" t="s">
        <v>2788</v>
      </c>
      <c r="AA7739" s="5"/>
    </row>
    <row r="7740" spans="1:27" ht="12" customHeight="1" x14ac:dyDescent="0.15">
      <c r="A7740" s="1" t="s">
        <v>1884</v>
      </c>
      <c r="B7740" s="1" t="s">
        <v>1969</v>
      </c>
      <c r="C7740" s="1" t="s">
        <v>9</v>
      </c>
      <c r="D7740" s="1" t="s">
        <v>2524</v>
      </c>
      <c r="E7740" s="1" t="s">
        <v>1923</v>
      </c>
      <c r="F7740" s="1" t="s">
        <v>1970</v>
      </c>
      <c r="G7740" s="1" t="s">
        <v>238</v>
      </c>
      <c r="H7740" s="1" t="s">
        <v>306</v>
      </c>
      <c r="I7740" s="16"/>
      <c r="J7740" s="16"/>
      <c r="K7740" s="16"/>
      <c r="L7740" s="16"/>
      <c r="M7740" s="16"/>
      <c r="N7740" s="16"/>
      <c r="O7740" s="16"/>
      <c r="P7740" s="16"/>
      <c r="Q7740" s="16"/>
      <c r="R7740" s="16"/>
      <c r="S7740" s="16"/>
      <c r="T7740" s="16"/>
      <c r="U7740" s="16"/>
      <c r="V7740" s="1" t="s">
        <v>4367</v>
      </c>
      <c r="W7740" s="1" t="s">
        <v>4405</v>
      </c>
      <c r="X7740" s="5" t="s">
        <v>4428</v>
      </c>
      <c r="Y7740" s="5" t="s">
        <v>2737</v>
      </c>
      <c r="Z7740" s="5" t="s">
        <v>2788</v>
      </c>
      <c r="AA7740" s="5"/>
    </row>
    <row r="7741" spans="1:27" ht="12" customHeight="1" x14ac:dyDescent="0.15">
      <c r="A7741" s="1" t="s">
        <v>1884</v>
      </c>
      <c r="B7741" s="1" t="s">
        <v>1971</v>
      </c>
      <c r="C7741" s="1" t="s">
        <v>9</v>
      </c>
      <c r="D7741" s="1" t="s">
        <v>2524</v>
      </c>
      <c r="E7741" s="1" t="s">
        <v>1923</v>
      </c>
      <c r="F7741" s="1" t="s">
        <v>1972</v>
      </c>
      <c r="G7741" s="1" t="s">
        <v>238</v>
      </c>
      <c r="H7741" s="1" t="s">
        <v>306</v>
      </c>
      <c r="I7741" s="16"/>
      <c r="J7741" s="16"/>
      <c r="K7741" s="16"/>
      <c r="L7741" s="16"/>
      <c r="M7741" s="16"/>
      <c r="N7741" s="16"/>
      <c r="O7741" s="16"/>
      <c r="P7741" s="16"/>
      <c r="Q7741" s="16"/>
      <c r="R7741" s="16"/>
      <c r="S7741" s="16"/>
      <c r="T7741" s="16"/>
      <c r="U7741" s="16"/>
      <c r="V7741" s="1" t="s">
        <v>4367</v>
      </c>
      <c r="W7741" s="1" t="s">
        <v>4405</v>
      </c>
      <c r="X7741" s="5" t="s">
        <v>4429</v>
      </c>
      <c r="Y7741" s="5" t="s">
        <v>2737</v>
      </c>
      <c r="Z7741" s="5" t="s">
        <v>2788</v>
      </c>
      <c r="AA7741" s="5"/>
    </row>
    <row r="7742" spans="1:27" ht="12" customHeight="1" x14ac:dyDescent="0.15">
      <c r="A7742" s="1" t="s">
        <v>1884</v>
      </c>
      <c r="B7742" s="1" t="s">
        <v>1973</v>
      </c>
      <c r="C7742" s="1" t="s">
        <v>9</v>
      </c>
      <c r="D7742" s="1" t="s">
        <v>2524</v>
      </c>
      <c r="E7742" s="1" t="s">
        <v>1923</v>
      </c>
      <c r="F7742" s="1" t="s">
        <v>1974</v>
      </c>
      <c r="G7742" s="1" t="s">
        <v>238</v>
      </c>
      <c r="H7742" s="1" t="s">
        <v>306</v>
      </c>
      <c r="I7742" s="16"/>
      <c r="J7742" s="16"/>
      <c r="K7742" s="16"/>
      <c r="L7742" s="16"/>
      <c r="M7742" s="16"/>
      <c r="N7742" s="16"/>
      <c r="O7742" s="16"/>
      <c r="P7742" s="16"/>
      <c r="Q7742" s="16"/>
      <c r="R7742" s="16"/>
      <c r="S7742" s="16"/>
      <c r="T7742" s="16"/>
      <c r="U7742" s="16"/>
      <c r="V7742" s="1" t="s">
        <v>4367</v>
      </c>
      <c r="W7742" s="1" t="s">
        <v>4405</v>
      </c>
      <c r="X7742" s="5" t="s">
        <v>4430</v>
      </c>
      <c r="Y7742" s="5" t="s">
        <v>2737</v>
      </c>
      <c r="Z7742" s="5" t="s">
        <v>2788</v>
      </c>
      <c r="AA7742" s="5"/>
    </row>
    <row r="7743" spans="1:27" ht="12" customHeight="1" x14ac:dyDescent="0.15">
      <c r="A7743" s="1" t="s">
        <v>1884</v>
      </c>
      <c r="B7743" s="1" t="s">
        <v>1975</v>
      </c>
      <c r="C7743" s="1" t="s">
        <v>9</v>
      </c>
      <c r="D7743" s="1" t="s">
        <v>2524</v>
      </c>
      <c r="E7743" s="1" t="s">
        <v>1923</v>
      </c>
      <c r="F7743" s="1" t="s">
        <v>1976</v>
      </c>
      <c r="G7743" s="1" t="s">
        <v>238</v>
      </c>
      <c r="H7743" s="1" t="s">
        <v>306</v>
      </c>
      <c r="I7743" s="16"/>
      <c r="J7743" s="16"/>
      <c r="K7743" s="16"/>
      <c r="L7743" s="16"/>
      <c r="M7743" s="16"/>
      <c r="N7743" s="16"/>
      <c r="O7743" s="16"/>
      <c r="P7743" s="16"/>
      <c r="Q7743" s="16"/>
      <c r="R7743" s="16"/>
      <c r="S7743" s="16"/>
      <c r="T7743" s="16"/>
      <c r="U7743" s="16"/>
      <c r="V7743" s="1" t="s">
        <v>4367</v>
      </c>
      <c r="W7743" s="1" t="s">
        <v>4405</v>
      </c>
      <c r="X7743" s="5" t="s">
        <v>4431</v>
      </c>
      <c r="Y7743" s="5" t="s">
        <v>2737</v>
      </c>
      <c r="Z7743" s="5" t="s">
        <v>2788</v>
      </c>
      <c r="AA7743" s="5"/>
    </row>
    <row r="7744" spans="1:27" ht="12" customHeight="1" x14ac:dyDescent="0.15">
      <c r="A7744" s="1" t="s">
        <v>1884</v>
      </c>
      <c r="B7744" s="1" t="s">
        <v>1977</v>
      </c>
      <c r="C7744" s="1" t="s">
        <v>9</v>
      </c>
      <c r="D7744" s="1" t="s">
        <v>2524</v>
      </c>
      <c r="E7744" s="1" t="s">
        <v>1923</v>
      </c>
      <c r="F7744" s="1" t="s">
        <v>1978</v>
      </c>
      <c r="G7744" s="1" t="s">
        <v>238</v>
      </c>
      <c r="H7744" s="1" t="s">
        <v>306</v>
      </c>
      <c r="I7744" s="16"/>
      <c r="J7744" s="16"/>
      <c r="K7744" s="16"/>
      <c r="L7744" s="16"/>
      <c r="M7744" s="16"/>
      <c r="N7744" s="16"/>
      <c r="O7744" s="16"/>
      <c r="P7744" s="16"/>
      <c r="Q7744" s="16"/>
      <c r="R7744" s="16"/>
      <c r="S7744" s="16"/>
      <c r="T7744" s="16"/>
      <c r="U7744" s="16"/>
      <c r="V7744" s="1" t="s">
        <v>4367</v>
      </c>
      <c r="W7744" s="1" t="s">
        <v>4405</v>
      </c>
      <c r="X7744" s="5" t="s">
        <v>4432</v>
      </c>
      <c r="Y7744" s="5" t="s">
        <v>2737</v>
      </c>
      <c r="Z7744" s="5" t="s">
        <v>2788</v>
      </c>
      <c r="AA7744" s="5"/>
    </row>
    <row r="7745" spans="1:27" ht="12" customHeight="1" x14ac:dyDescent="0.15">
      <c r="A7745" s="1" t="s">
        <v>1884</v>
      </c>
      <c r="B7745" s="1" t="s">
        <v>1979</v>
      </c>
      <c r="C7745" s="1" t="s">
        <v>9</v>
      </c>
      <c r="D7745" s="1" t="s">
        <v>2524</v>
      </c>
      <c r="E7745" s="1" t="s">
        <v>1923</v>
      </c>
      <c r="F7745" s="1" t="s">
        <v>1980</v>
      </c>
      <c r="G7745" s="1" t="s">
        <v>238</v>
      </c>
      <c r="H7745" s="1" t="s">
        <v>306</v>
      </c>
      <c r="I7745" s="16"/>
      <c r="J7745" s="16"/>
      <c r="K7745" s="16"/>
      <c r="L7745" s="16"/>
      <c r="M7745" s="16"/>
      <c r="N7745" s="16"/>
      <c r="O7745" s="16"/>
      <c r="P7745" s="16"/>
      <c r="Q7745" s="16"/>
      <c r="R7745" s="16"/>
      <c r="S7745" s="16"/>
      <c r="T7745" s="16"/>
      <c r="U7745" s="16"/>
      <c r="V7745" s="1" t="s">
        <v>4367</v>
      </c>
      <c r="W7745" s="1" t="s">
        <v>4405</v>
      </c>
      <c r="X7745" s="5" t="s">
        <v>4433</v>
      </c>
      <c r="Y7745" s="5" t="s">
        <v>2737</v>
      </c>
      <c r="Z7745" s="5" t="s">
        <v>2788</v>
      </c>
      <c r="AA7745" s="5"/>
    </row>
    <row r="7746" spans="1:27" ht="12" customHeight="1" x14ac:dyDescent="0.15">
      <c r="A7746" s="1" t="s">
        <v>1884</v>
      </c>
      <c r="B7746" s="1" t="s">
        <v>1981</v>
      </c>
      <c r="C7746" s="1" t="s">
        <v>9</v>
      </c>
      <c r="D7746" s="1" t="s">
        <v>2524</v>
      </c>
      <c r="E7746" s="1" t="s">
        <v>1923</v>
      </c>
      <c r="F7746" s="1" t="s">
        <v>1982</v>
      </c>
      <c r="G7746" s="1" t="s">
        <v>238</v>
      </c>
      <c r="H7746" s="1" t="s">
        <v>306</v>
      </c>
      <c r="I7746" s="16"/>
      <c r="J7746" s="16"/>
      <c r="K7746" s="16"/>
      <c r="L7746" s="16"/>
      <c r="M7746" s="16"/>
      <c r="N7746" s="16"/>
      <c r="O7746" s="16"/>
      <c r="P7746" s="16"/>
      <c r="Q7746" s="16"/>
      <c r="R7746" s="16"/>
      <c r="S7746" s="16"/>
      <c r="T7746" s="16"/>
      <c r="U7746" s="16"/>
      <c r="V7746" s="1" t="s">
        <v>4367</v>
      </c>
      <c r="W7746" s="1" t="s">
        <v>4405</v>
      </c>
      <c r="X7746" s="5" t="s">
        <v>4434</v>
      </c>
      <c r="Y7746" s="5" t="s">
        <v>2737</v>
      </c>
      <c r="Z7746" s="5" t="s">
        <v>2788</v>
      </c>
      <c r="AA7746" s="5"/>
    </row>
    <row r="7747" spans="1:27" ht="12" customHeight="1" x14ac:dyDescent="0.15">
      <c r="A7747" s="1" t="s">
        <v>1884</v>
      </c>
      <c r="B7747" s="1" t="s">
        <v>1983</v>
      </c>
      <c r="C7747" s="1" t="s">
        <v>9</v>
      </c>
      <c r="D7747" s="1" t="s">
        <v>2524</v>
      </c>
      <c r="E7747" s="1" t="s">
        <v>1923</v>
      </c>
      <c r="F7747" s="1" t="s">
        <v>1984</v>
      </c>
      <c r="G7747" s="1" t="s">
        <v>238</v>
      </c>
      <c r="H7747" s="1" t="s">
        <v>306</v>
      </c>
      <c r="I7747" s="16"/>
      <c r="J7747" s="16"/>
      <c r="K7747" s="16"/>
      <c r="L7747" s="16"/>
      <c r="M7747" s="16"/>
      <c r="N7747" s="16"/>
      <c r="O7747" s="16"/>
      <c r="P7747" s="16"/>
      <c r="Q7747" s="16"/>
      <c r="R7747" s="16"/>
      <c r="S7747" s="16"/>
      <c r="T7747" s="16"/>
      <c r="U7747" s="16"/>
      <c r="V7747" s="1" t="s">
        <v>4367</v>
      </c>
      <c r="W7747" s="1" t="s">
        <v>4405</v>
      </c>
      <c r="X7747" s="5" t="s">
        <v>4435</v>
      </c>
      <c r="Y7747" s="5" t="s">
        <v>2737</v>
      </c>
      <c r="Z7747" s="5" t="s">
        <v>2788</v>
      </c>
      <c r="AA7747" s="5"/>
    </row>
    <row r="7748" spans="1:27" ht="12" customHeight="1" x14ac:dyDescent="0.15">
      <c r="A7748" s="1" t="s">
        <v>1884</v>
      </c>
      <c r="B7748" s="1" t="s">
        <v>1985</v>
      </c>
      <c r="C7748" s="1" t="s">
        <v>9</v>
      </c>
      <c r="D7748" s="1" t="s">
        <v>2524</v>
      </c>
      <c r="E7748" s="1" t="s">
        <v>1923</v>
      </c>
      <c r="F7748" s="1" t="s">
        <v>1986</v>
      </c>
      <c r="G7748" s="1" t="s">
        <v>238</v>
      </c>
      <c r="H7748" s="1" t="s">
        <v>306</v>
      </c>
      <c r="I7748" s="16"/>
      <c r="J7748" s="16"/>
      <c r="K7748" s="16"/>
      <c r="L7748" s="16"/>
      <c r="M7748" s="16"/>
      <c r="N7748" s="16"/>
      <c r="O7748" s="16"/>
      <c r="P7748" s="16"/>
      <c r="Q7748" s="16"/>
      <c r="R7748" s="16"/>
      <c r="S7748" s="16"/>
      <c r="T7748" s="16"/>
      <c r="U7748" s="16"/>
      <c r="V7748" s="1" t="s">
        <v>4367</v>
      </c>
      <c r="W7748" s="1" t="s">
        <v>4405</v>
      </c>
      <c r="X7748" s="5" t="s">
        <v>4436</v>
      </c>
      <c r="Y7748" s="5" t="s">
        <v>2737</v>
      </c>
      <c r="Z7748" s="5" t="s">
        <v>2788</v>
      </c>
      <c r="AA7748" s="5"/>
    </row>
    <row r="7749" spans="1:27" ht="12" customHeight="1" x14ac:dyDescent="0.15">
      <c r="A7749" s="1" t="s">
        <v>1884</v>
      </c>
      <c r="B7749" s="1" t="s">
        <v>1987</v>
      </c>
      <c r="C7749" s="1" t="s">
        <v>9</v>
      </c>
      <c r="D7749" s="1" t="s">
        <v>2524</v>
      </c>
      <c r="E7749" s="1" t="s">
        <v>1923</v>
      </c>
      <c r="F7749" s="1" t="s">
        <v>1988</v>
      </c>
      <c r="G7749" s="1" t="s">
        <v>238</v>
      </c>
      <c r="H7749" s="1" t="s">
        <v>306</v>
      </c>
      <c r="I7749" s="16"/>
      <c r="J7749" s="16"/>
      <c r="K7749" s="16"/>
      <c r="L7749" s="16"/>
      <c r="M7749" s="16"/>
      <c r="N7749" s="16"/>
      <c r="O7749" s="16"/>
      <c r="P7749" s="16"/>
      <c r="Q7749" s="16"/>
      <c r="R7749" s="16"/>
      <c r="S7749" s="16"/>
      <c r="T7749" s="16"/>
      <c r="U7749" s="16"/>
      <c r="V7749" s="1" t="s">
        <v>4367</v>
      </c>
      <c r="W7749" s="1" t="s">
        <v>4405</v>
      </c>
      <c r="X7749" s="5" t="s">
        <v>4437</v>
      </c>
      <c r="Y7749" s="5" t="s">
        <v>2737</v>
      </c>
      <c r="Z7749" s="5" t="s">
        <v>2788</v>
      </c>
      <c r="AA7749" s="5"/>
    </row>
    <row r="7750" spans="1:27" ht="12" customHeight="1" x14ac:dyDescent="0.15">
      <c r="A7750" s="1" t="s">
        <v>1884</v>
      </c>
      <c r="B7750" s="1" t="s">
        <v>1989</v>
      </c>
      <c r="C7750" s="1" t="s">
        <v>9</v>
      </c>
      <c r="D7750" s="1" t="s">
        <v>2524</v>
      </c>
      <c r="E7750" s="1" t="s">
        <v>1923</v>
      </c>
      <c r="F7750" s="1" t="s">
        <v>1990</v>
      </c>
      <c r="G7750" s="1" t="s">
        <v>238</v>
      </c>
      <c r="H7750" s="1" t="s">
        <v>306</v>
      </c>
      <c r="I7750" s="16"/>
      <c r="J7750" s="16"/>
      <c r="K7750" s="16"/>
      <c r="L7750" s="16"/>
      <c r="M7750" s="16"/>
      <c r="N7750" s="16"/>
      <c r="O7750" s="16"/>
      <c r="P7750" s="16"/>
      <c r="Q7750" s="16"/>
      <c r="R7750" s="16"/>
      <c r="S7750" s="16"/>
      <c r="T7750" s="16"/>
      <c r="U7750" s="16"/>
      <c r="V7750" s="1" t="s">
        <v>4367</v>
      </c>
      <c r="W7750" s="1" t="s">
        <v>4405</v>
      </c>
      <c r="X7750" s="5" t="s">
        <v>4438</v>
      </c>
      <c r="Y7750" s="5" t="s">
        <v>2737</v>
      </c>
      <c r="Z7750" s="5" t="s">
        <v>2788</v>
      </c>
      <c r="AA7750" s="5"/>
    </row>
    <row r="7751" spans="1:27" ht="12" customHeight="1" x14ac:dyDescent="0.15">
      <c r="A7751" s="1" t="s">
        <v>1884</v>
      </c>
      <c r="B7751" s="1" t="s">
        <v>1991</v>
      </c>
      <c r="C7751" s="1" t="s">
        <v>9</v>
      </c>
      <c r="D7751" s="1" t="s">
        <v>2524</v>
      </c>
      <c r="E7751" s="1" t="s">
        <v>1923</v>
      </c>
      <c r="F7751" s="1" t="s">
        <v>1992</v>
      </c>
      <c r="G7751" s="1" t="s">
        <v>238</v>
      </c>
      <c r="H7751" s="1" t="s">
        <v>306</v>
      </c>
      <c r="I7751" s="16"/>
      <c r="J7751" s="16"/>
      <c r="K7751" s="16"/>
      <c r="L7751" s="16"/>
      <c r="M7751" s="16"/>
      <c r="N7751" s="16"/>
      <c r="O7751" s="16"/>
      <c r="P7751" s="16"/>
      <c r="Q7751" s="16"/>
      <c r="R7751" s="16"/>
      <c r="S7751" s="16"/>
      <c r="T7751" s="16"/>
      <c r="U7751" s="16"/>
      <c r="V7751" s="1" t="s">
        <v>4367</v>
      </c>
      <c r="W7751" s="1" t="s">
        <v>4405</v>
      </c>
      <c r="X7751" s="5" t="s">
        <v>4439</v>
      </c>
      <c r="Y7751" s="5" t="s">
        <v>2737</v>
      </c>
      <c r="Z7751" s="5" t="s">
        <v>2788</v>
      </c>
      <c r="AA7751" s="5"/>
    </row>
    <row r="7752" spans="1:27" ht="12" customHeight="1" x14ac:dyDescent="0.15">
      <c r="A7752" s="1" t="s">
        <v>1884</v>
      </c>
      <c r="B7752" s="1" t="s">
        <v>1993</v>
      </c>
      <c r="C7752" s="1" t="s">
        <v>9</v>
      </c>
      <c r="D7752" s="1" t="s">
        <v>2524</v>
      </c>
      <c r="E7752" s="1" t="s">
        <v>1923</v>
      </c>
      <c r="F7752" s="1" t="s">
        <v>1994</v>
      </c>
      <c r="G7752" s="1" t="s">
        <v>238</v>
      </c>
      <c r="H7752" s="1" t="s">
        <v>306</v>
      </c>
      <c r="I7752" s="16"/>
      <c r="J7752" s="16"/>
      <c r="K7752" s="16"/>
      <c r="L7752" s="16"/>
      <c r="M7752" s="16"/>
      <c r="N7752" s="16"/>
      <c r="O7752" s="16"/>
      <c r="P7752" s="16"/>
      <c r="Q7752" s="16"/>
      <c r="R7752" s="16"/>
      <c r="S7752" s="16"/>
      <c r="T7752" s="16"/>
      <c r="U7752" s="16"/>
      <c r="V7752" s="1" t="s">
        <v>4367</v>
      </c>
      <c r="W7752" s="1" t="s">
        <v>4405</v>
      </c>
      <c r="X7752" s="5" t="s">
        <v>4440</v>
      </c>
      <c r="Y7752" s="5" t="s">
        <v>2737</v>
      </c>
      <c r="Z7752" s="5" t="s">
        <v>2788</v>
      </c>
      <c r="AA7752" s="5"/>
    </row>
    <row r="7753" spans="1:27" ht="12" customHeight="1" x14ac:dyDescent="0.15">
      <c r="A7753" s="1" t="s">
        <v>1884</v>
      </c>
      <c r="B7753" s="1" t="s">
        <v>1995</v>
      </c>
      <c r="C7753" s="1" t="s">
        <v>9</v>
      </c>
      <c r="D7753" s="1" t="s">
        <v>2524</v>
      </c>
      <c r="E7753" s="1" t="s">
        <v>1923</v>
      </c>
      <c r="F7753" s="1" t="s">
        <v>1996</v>
      </c>
      <c r="G7753" s="1" t="s">
        <v>238</v>
      </c>
      <c r="H7753" s="1" t="s">
        <v>306</v>
      </c>
      <c r="I7753" s="16"/>
      <c r="J7753" s="16"/>
      <c r="K7753" s="16"/>
      <c r="L7753" s="16"/>
      <c r="M7753" s="16"/>
      <c r="N7753" s="16"/>
      <c r="O7753" s="16"/>
      <c r="P7753" s="16"/>
      <c r="Q7753" s="16"/>
      <c r="R7753" s="16"/>
      <c r="S7753" s="16"/>
      <c r="T7753" s="16"/>
      <c r="U7753" s="16"/>
      <c r="V7753" s="1" t="s">
        <v>4367</v>
      </c>
      <c r="W7753" s="1" t="s">
        <v>4405</v>
      </c>
      <c r="X7753" s="5" t="s">
        <v>4441</v>
      </c>
      <c r="Y7753" s="5" t="s">
        <v>2737</v>
      </c>
      <c r="Z7753" s="5" t="s">
        <v>2788</v>
      </c>
      <c r="AA7753" s="5"/>
    </row>
    <row r="7754" spans="1:27" ht="12" customHeight="1" x14ac:dyDescent="0.15">
      <c r="A7754" s="1" t="s">
        <v>1884</v>
      </c>
      <c r="B7754" s="1" t="s">
        <v>1997</v>
      </c>
      <c r="C7754" s="1" t="s">
        <v>9</v>
      </c>
      <c r="D7754" s="1" t="s">
        <v>2524</v>
      </c>
      <c r="E7754" s="1" t="s">
        <v>1923</v>
      </c>
      <c r="F7754" s="1" t="s">
        <v>1998</v>
      </c>
      <c r="G7754" s="1" t="s">
        <v>238</v>
      </c>
      <c r="H7754" s="1" t="s">
        <v>306</v>
      </c>
      <c r="I7754" s="16"/>
      <c r="J7754" s="16"/>
      <c r="K7754" s="16"/>
      <c r="L7754" s="16"/>
      <c r="M7754" s="16"/>
      <c r="N7754" s="16"/>
      <c r="O7754" s="16"/>
      <c r="P7754" s="16"/>
      <c r="Q7754" s="16"/>
      <c r="R7754" s="16"/>
      <c r="S7754" s="16"/>
      <c r="T7754" s="16"/>
      <c r="U7754" s="16"/>
      <c r="V7754" s="1" t="s">
        <v>4367</v>
      </c>
      <c r="W7754" s="1" t="s">
        <v>4405</v>
      </c>
      <c r="X7754" s="5" t="s">
        <v>4442</v>
      </c>
      <c r="Y7754" s="5" t="s">
        <v>2737</v>
      </c>
      <c r="Z7754" s="5" t="s">
        <v>2788</v>
      </c>
      <c r="AA7754" s="5"/>
    </row>
    <row r="7755" spans="1:27" ht="12" customHeight="1" x14ac:dyDescent="0.15">
      <c r="A7755" s="1" t="s">
        <v>1884</v>
      </c>
      <c r="B7755" s="1" t="s">
        <v>1999</v>
      </c>
      <c r="C7755" s="1" t="s">
        <v>9</v>
      </c>
      <c r="D7755" s="1" t="s">
        <v>2524</v>
      </c>
      <c r="E7755" s="1" t="s">
        <v>1923</v>
      </c>
      <c r="F7755" s="1" t="s">
        <v>2000</v>
      </c>
      <c r="G7755" s="1" t="s">
        <v>238</v>
      </c>
      <c r="H7755" s="1" t="s">
        <v>306</v>
      </c>
      <c r="I7755" s="16"/>
      <c r="J7755" s="16"/>
      <c r="K7755" s="16"/>
      <c r="L7755" s="16"/>
      <c r="M7755" s="16"/>
      <c r="N7755" s="16"/>
      <c r="O7755" s="16"/>
      <c r="P7755" s="16"/>
      <c r="Q7755" s="16"/>
      <c r="R7755" s="16"/>
      <c r="S7755" s="16"/>
      <c r="T7755" s="16"/>
      <c r="U7755" s="16"/>
      <c r="V7755" s="1" t="s">
        <v>4367</v>
      </c>
      <c r="W7755" s="1" t="s">
        <v>4405</v>
      </c>
      <c r="X7755" s="5" t="s">
        <v>4443</v>
      </c>
      <c r="Y7755" s="5" t="s">
        <v>2737</v>
      </c>
      <c r="Z7755" s="5" t="s">
        <v>2788</v>
      </c>
      <c r="AA7755" s="5"/>
    </row>
    <row r="7756" spans="1:27" ht="12" customHeight="1" x14ac:dyDescent="0.15">
      <c r="A7756" s="1" t="s">
        <v>1884</v>
      </c>
      <c r="B7756" s="1" t="s">
        <v>2001</v>
      </c>
      <c r="C7756" s="1" t="s">
        <v>9</v>
      </c>
      <c r="D7756" s="1" t="s">
        <v>2524</v>
      </c>
      <c r="E7756" s="1" t="s">
        <v>1923</v>
      </c>
      <c r="F7756" s="1" t="s">
        <v>2002</v>
      </c>
      <c r="G7756" s="1" t="s">
        <v>238</v>
      </c>
      <c r="H7756" s="1" t="s">
        <v>306</v>
      </c>
      <c r="I7756" s="16"/>
      <c r="J7756" s="16"/>
      <c r="K7756" s="16"/>
      <c r="L7756" s="16"/>
      <c r="M7756" s="16"/>
      <c r="N7756" s="16"/>
      <c r="O7756" s="16"/>
      <c r="P7756" s="16"/>
      <c r="Q7756" s="16"/>
      <c r="R7756" s="16"/>
      <c r="S7756" s="16"/>
      <c r="T7756" s="16"/>
      <c r="U7756" s="16"/>
      <c r="V7756" s="1" t="s">
        <v>4367</v>
      </c>
      <c r="W7756" s="1" t="s">
        <v>4405</v>
      </c>
      <c r="X7756" s="5" t="s">
        <v>4444</v>
      </c>
      <c r="Y7756" s="5" t="s">
        <v>2737</v>
      </c>
      <c r="Z7756" s="5" t="s">
        <v>2788</v>
      </c>
      <c r="AA7756" s="5"/>
    </row>
    <row r="7757" spans="1:27" ht="12" customHeight="1" x14ac:dyDescent="0.15">
      <c r="A7757" s="1" t="s">
        <v>1884</v>
      </c>
      <c r="B7757" s="1" t="s">
        <v>2003</v>
      </c>
      <c r="C7757" s="1" t="s">
        <v>9</v>
      </c>
      <c r="D7757" s="1" t="s">
        <v>2524</v>
      </c>
      <c r="E7757" s="1" t="s">
        <v>1923</v>
      </c>
      <c r="F7757" s="1" t="s">
        <v>2004</v>
      </c>
      <c r="G7757" s="1" t="s">
        <v>238</v>
      </c>
      <c r="H7757" s="1" t="s">
        <v>306</v>
      </c>
      <c r="I7757" s="16"/>
      <c r="J7757" s="16"/>
      <c r="K7757" s="16"/>
      <c r="L7757" s="16"/>
      <c r="M7757" s="16"/>
      <c r="N7757" s="16"/>
      <c r="O7757" s="16"/>
      <c r="P7757" s="16"/>
      <c r="Q7757" s="16"/>
      <c r="R7757" s="16"/>
      <c r="S7757" s="16"/>
      <c r="T7757" s="16"/>
      <c r="U7757" s="16"/>
      <c r="V7757" s="1" t="s">
        <v>4367</v>
      </c>
      <c r="W7757" s="1" t="s">
        <v>4405</v>
      </c>
      <c r="X7757" s="5" t="s">
        <v>4445</v>
      </c>
      <c r="Y7757" s="5" t="s">
        <v>2737</v>
      </c>
      <c r="Z7757" s="5" t="s">
        <v>2788</v>
      </c>
      <c r="AA7757" s="5"/>
    </row>
    <row r="7758" spans="1:27" ht="12" customHeight="1" x14ac:dyDescent="0.15">
      <c r="A7758" s="1" t="s">
        <v>1884</v>
      </c>
      <c r="B7758" s="1" t="s">
        <v>2005</v>
      </c>
      <c r="C7758" s="1" t="s">
        <v>9</v>
      </c>
      <c r="D7758" s="1" t="s">
        <v>2524</v>
      </c>
      <c r="E7758" s="1" t="s">
        <v>1923</v>
      </c>
      <c r="F7758" s="1" t="s">
        <v>2006</v>
      </c>
      <c r="G7758" s="1" t="s">
        <v>238</v>
      </c>
      <c r="H7758" s="1" t="s">
        <v>306</v>
      </c>
      <c r="I7758" s="16"/>
      <c r="J7758" s="16"/>
      <c r="K7758" s="16"/>
      <c r="L7758" s="16"/>
      <c r="M7758" s="16"/>
      <c r="N7758" s="16"/>
      <c r="O7758" s="16"/>
      <c r="P7758" s="16"/>
      <c r="Q7758" s="16"/>
      <c r="R7758" s="16"/>
      <c r="S7758" s="16"/>
      <c r="T7758" s="16"/>
      <c r="U7758" s="16"/>
      <c r="V7758" s="1" t="s">
        <v>4367</v>
      </c>
      <c r="W7758" s="1" t="s">
        <v>4405</v>
      </c>
      <c r="X7758" s="5" t="s">
        <v>4446</v>
      </c>
      <c r="Y7758" s="5" t="s">
        <v>2737</v>
      </c>
      <c r="Z7758" s="5" t="s">
        <v>2788</v>
      </c>
      <c r="AA7758" s="5"/>
    </row>
    <row r="7759" spans="1:27" ht="12" customHeight="1" x14ac:dyDescent="0.15">
      <c r="A7759" s="1" t="s">
        <v>1884</v>
      </c>
      <c r="B7759" s="1" t="s">
        <v>2007</v>
      </c>
      <c r="C7759" s="1" t="s">
        <v>9</v>
      </c>
      <c r="D7759" s="1" t="s">
        <v>2524</v>
      </c>
      <c r="E7759" s="1" t="s">
        <v>1923</v>
      </c>
      <c r="F7759" s="1" t="s">
        <v>2008</v>
      </c>
      <c r="G7759" s="1" t="s">
        <v>238</v>
      </c>
      <c r="H7759" s="1" t="s">
        <v>306</v>
      </c>
      <c r="I7759" s="16"/>
      <c r="J7759" s="16"/>
      <c r="K7759" s="16"/>
      <c r="L7759" s="16"/>
      <c r="M7759" s="16"/>
      <c r="N7759" s="16"/>
      <c r="O7759" s="16"/>
      <c r="P7759" s="16"/>
      <c r="Q7759" s="16"/>
      <c r="R7759" s="16"/>
      <c r="S7759" s="16"/>
      <c r="T7759" s="16"/>
      <c r="U7759" s="16"/>
      <c r="V7759" s="1" t="s">
        <v>4367</v>
      </c>
      <c r="W7759" s="1" t="s">
        <v>4405</v>
      </c>
      <c r="X7759" s="5" t="s">
        <v>4447</v>
      </c>
      <c r="Y7759" s="5" t="s">
        <v>2737</v>
      </c>
      <c r="Z7759" s="5" t="s">
        <v>2788</v>
      </c>
      <c r="AA7759" s="5"/>
    </row>
    <row r="7760" spans="1:27" ht="12" customHeight="1" x14ac:dyDescent="0.15">
      <c r="A7760" s="1" t="s">
        <v>1884</v>
      </c>
      <c r="B7760" s="1" t="s">
        <v>2009</v>
      </c>
      <c r="C7760" s="1" t="s">
        <v>9</v>
      </c>
      <c r="D7760" s="1" t="s">
        <v>2524</v>
      </c>
      <c r="E7760" s="1" t="s">
        <v>1923</v>
      </c>
      <c r="F7760" s="1" t="s">
        <v>2010</v>
      </c>
      <c r="G7760" s="1" t="s">
        <v>238</v>
      </c>
      <c r="H7760" s="1" t="s">
        <v>306</v>
      </c>
      <c r="I7760" s="16"/>
      <c r="J7760" s="16"/>
      <c r="K7760" s="16"/>
      <c r="L7760" s="16"/>
      <c r="M7760" s="16"/>
      <c r="N7760" s="16"/>
      <c r="O7760" s="16"/>
      <c r="P7760" s="16"/>
      <c r="Q7760" s="16"/>
      <c r="R7760" s="16"/>
      <c r="S7760" s="16"/>
      <c r="T7760" s="16"/>
      <c r="U7760" s="16"/>
      <c r="V7760" s="1" t="s">
        <v>4367</v>
      </c>
      <c r="W7760" s="1" t="s">
        <v>4405</v>
      </c>
      <c r="X7760" s="5" t="s">
        <v>4448</v>
      </c>
      <c r="Y7760" s="5" t="s">
        <v>2737</v>
      </c>
      <c r="Z7760" s="5" t="s">
        <v>2788</v>
      </c>
      <c r="AA7760" s="5"/>
    </row>
    <row r="7761" spans="1:27" ht="12" customHeight="1" x14ac:dyDescent="0.15">
      <c r="A7761" s="1" t="s">
        <v>1884</v>
      </c>
      <c r="B7761" s="1" t="s">
        <v>2011</v>
      </c>
      <c r="C7761" s="1" t="s">
        <v>9</v>
      </c>
      <c r="D7761" s="1" t="s">
        <v>2524</v>
      </c>
      <c r="E7761" s="1" t="s">
        <v>1923</v>
      </c>
      <c r="F7761" s="1" t="s">
        <v>2012</v>
      </c>
      <c r="G7761" s="1" t="s">
        <v>238</v>
      </c>
      <c r="H7761" s="1" t="s">
        <v>306</v>
      </c>
      <c r="I7761" s="16"/>
      <c r="J7761" s="16"/>
      <c r="K7761" s="16"/>
      <c r="L7761" s="16"/>
      <c r="M7761" s="16"/>
      <c r="N7761" s="16"/>
      <c r="O7761" s="16"/>
      <c r="P7761" s="16"/>
      <c r="Q7761" s="16"/>
      <c r="R7761" s="16"/>
      <c r="S7761" s="16"/>
      <c r="T7761" s="16"/>
      <c r="U7761" s="16"/>
      <c r="V7761" s="1" t="s">
        <v>4367</v>
      </c>
      <c r="W7761" s="1" t="s">
        <v>4405</v>
      </c>
      <c r="X7761" s="5" t="s">
        <v>4449</v>
      </c>
      <c r="Y7761" s="5" t="s">
        <v>2737</v>
      </c>
      <c r="Z7761" s="5" t="s">
        <v>2788</v>
      </c>
      <c r="AA7761" s="5"/>
    </row>
    <row r="7762" spans="1:27" ht="12" customHeight="1" x14ac:dyDescent="0.15">
      <c r="A7762" s="1" t="s">
        <v>1884</v>
      </c>
      <c r="B7762" s="1" t="s">
        <v>2013</v>
      </c>
      <c r="C7762" s="1" t="s">
        <v>9</v>
      </c>
      <c r="D7762" s="1" t="s">
        <v>2524</v>
      </c>
      <c r="E7762" s="1" t="s">
        <v>1923</v>
      </c>
      <c r="F7762" s="1" t="s">
        <v>2014</v>
      </c>
      <c r="G7762" s="1" t="s">
        <v>238</v>
      </c>
      <c r="H7762" s="1" t="s">
        <v>306</v>
      </c>
      <c r="I7762" s="16"/>
      <c r="J7762" s="16"/>
      <c r="K7762" s="16"/>
      <c r="L7762" s="16"/>
      <c r="M7762" s="16"/>
      <c r="N7762" s="16"/>
      <c r="O7762" s="16"/>
      <c r="P7762" s="16"/>
      <c r="Q7762" s="16"/>
      <c r="R7762" s="16"/>
      <c r="S7762" s="16"/>
      <c r="T7762" s="16"/>
      <c r="U7762" s="16"/>
      <c r="V7762" s="1" t="s">
        <v>4367</v>
      </c>
      <c r="W7762" s="1" t="s">
        <v>4405</v>
      </c>
      <c r="X7762" s="5" t="s">
        <v>4450</v>
      </c>
      <c r="Y7762" s="5" t="s">
        <v>2737</v>
      </c>
      <c r="Z7762" s="5" t="s">
        <v>2788</v>
      </c>
      <c r="AA7762" s="5"/>
    </row>
    <row r="7763" spans="1:27" ht="12" customHeight="1" x14ac:dyDescent="0.15">
      <c r="A7763" s="1" t="s">
        <v>1884</v>
      </c>
      <c r="B7763" s="1" t="s">
        <v>2015</v>
      </c>
      <c r="C7763" s="1" t="s">
        <v>9</v>
      </c>
      <c r="D7763" s="1" t="s">
        <v>2524</v>
      </c>
      <c r="E7763" s="1" t="s">
        <v>1923</v>
      </c>
      <c r="F7763" s="1" t="s">
        <v>2016</v>
      </c>
      <c r="G7763" s="1" t="s">
        <v>238</v>
      </c>
      <c r="H7763" s="1" t="s">
        <v>306</v>
      </c>
      <c r="I7763" s="16"/>
      <c r="J7763" s="16"/>
      <c r="K7763" s="16"/>
      <c r="L7763" s="16"/>
      <c r="M7763" s="16"/>
      <c r="N7763" s="16"/>
      <c r="O7763" s="16"/>
      <c r="P7763" s="16"/>
      <c r="Q7763" s="16"/>
      <c r="R7763" s="16"/>
      <c r="S7763" s="16"/>
      <c r="T7763" s="16"/>
      <c r="U7763" s="16"/>
      <c r="V7763" s="1" t="s">
        <v>4367</v>
      </c>
      <c r="W7763" s="1" t="s">
        <v>4405</v>
      </c>
      <c r="X7763" s="5" t="s">
        <v>4451</v>
      </c>
      <c r="Y7763" s="5" t="s">
        <v>2737</v>
      </c>
      <c r="Z7763" s="5" t="s">
        <v>2788</v>
      </c>
      <c r="AA7763" s="5"/>
    </row>
    <row r="7764" spans="1:27" ht="12" customHeight="1" x14ac:dyDescent="0.15">
      <c r="A7764" s="1" t="s">
        <v>1884</v>
      </c>
      <c r="B7764" s="1" t="s">
        <v>4965</v>
      </c>
      <c r="C7764" s="1" t="s">
        <v>9</v>
      </c>
      <c r="D7764" s="1" t="s">
        <v>2524</v>
      </c>
      <c r="E7764" s="1" t="s">
        <v>1923</v>
      </c>
      <c r="F7764" s="1" t="s">
        <v>4966</v>
      </c>
      <c r="G7764" s="1" t="s">
        <v>238</v>
      </c>
      <c r="H7764" s="1" t="s">
        <v>306</v>
      </c>
      <c r="I7764" s="16"/>
      <c r="J7764" s="16"/>
      <c r="K7764" s="16"/>
      <c r="L7764" s="16"/>
      <c r="M7764" s="16"/>
      <c r="N7764" s="16"/>
      <c r="O7764" s="16"/>
      <c r="P7764" s="16"/>
      <c r="Q7764" s="16"/>
      <c r="R7764" s="16"/>
      <c r="S7764" s="16"/>
      <c r="T7764" s="16"/>
      <c r="U7764" s="16"/>
      <c r="V7764" s="1" t="s">
        <v>4367</v>
      </c>
      <c r="W7764" s="1" t="s">
        <v>4405</v>
      </c>
      <c r="X7764" s="1" t="s">
        <v>5027</v>
      </c>
      <c r="Y7764" s="1" t="s">
        <v>2737</v>
      </c>
      <c r="Z7764" s="1" t="s">
        <v>2788</v>
      </c>
    </row>
    <row r="7765" spans="1:27" ht="12" customHeight="1" x14ac:dyDescent="0.15">
      <c r="A7765" s="1" t="s">
        <v>1884</v>
      </c>
      <c r="B7765" s="1" t="s">
        <v>4967</v>
      </c>
      <c r="C7765" s="1" t="s">
        <v>9</v>
      </c>
      <c r="D7765" s="1" t="s">
        <v>2524</v>
      </c>
      <c r="E7765" s="1" t="s">
        <v>1923</v>
      </c>
      <c r="F7765" s="1" t="s">
        <v>4968</v>
      </c>
      <c r="G7765" s="1" t="s">
        <v>238</v>
      </c>
      <c r="H7765" s="1" t="s">
        <v>306</v>
      </c>
      <c r="I7765" s="16"/>
      <c r="J7765" s="16"/>
      <c r="K7765" s="16"/>
      <c r="L7765" s="16"/>
      <c r="M7765" s="16"/>
      <c r="N7765" s="16"/>
      <c r="O7765" s="16"/>
      <c r="P7765" s="16"/>
      <c r="Q7765" s="16"/>
      <c r="R7765" s="16"/>
      <c r="S7765" s="16"/>
      <c r="T7765" s="16"/>
      <c r="U7765" s="16"/>
      <c r="V7765" s="1" t="s">
        <v>4367</v>
      </c>
      <c r="W7765" s="1" t="s">
        <v>4405</v>
      </c>
      <c r="X7765" s="1" t="s">
        <v>5028</v>
      </c>
      <c r="Y7765" s="1" t="s">
        <v>2737</v>
      </c>
      <c r="Z7765" s="1" t="s">
        <v>2788</v>
      </c>
    </row>
    <row r="7766" spans="1:27" ht="12" customHeight="1" x14ac:dyDescent="0.15">
      <c r="A7766" s="1" t="s">
        <v>1884</v>
      </c>
      <c r="B7766" s="1" t="s">
        <v>4969</v>
      </c>
      <c r="C7766" s="1" t="s">
        <v>9</v>
      </c>
      <c r="D7766" s="1" t="s">
        <v>2524</v>
      </c>
      <c r="E7766" s="1" t="s">
        <v>1923</v>
      </c>
      <c r="F7766" s="1" t="s">
        <v>4970</v>
      </c>
      <c r="G7766" s="1" t="s">
        <v>238</v>
      </c>
      <c r="H7766" s="1" t="s">
        <v>306</v>
      </c>
      <c r="I7766" s="16"/>
      <c r="J7766" s="16"/>
      <c r="K7766" s="16"/>
      <c r="L7766" s="16"/>
      <c r="M7766" s="16"/>
      <c r="N7766" s="16"/>
      <c r="O7766" s="16"/>
      <c r="P7766" s="16"/>
      <c r="Q7766" s="16"/>
      <c r="R7766" s="16"/>
      <c r="S7766" s="16"/>
      <c r="T7766" s="16"/>
      <c r="U7766" s="16"/>
      <c r="V7766" s="1" t="s">
        <v>4367</v>
      </c>
      <c r="W7766" s="1" t="s">
        <v>4405</v>
      </c>
      <c r="X7766" s="1" t="s">
        <v>5029</v>
      </c>
      <c r="Y7766" s="1" t="s">
        <v>2737</v>
      </c>
      <c r="Z7766" s="1" t="s">
        <v>2788</v>
      </c>
    </row>
    <row r="7767" spans="1:27" ht="12" customHeight="1" x14ac:dyDescent="0.15">
      <c r="A7767" s="1" t="s">
        <v>1884</v>
      </c>
      <c r="B7767" s="1" t="s">
        <v>4971</v>
      </c>
      <c r="C7767" s="1" t="s">
        <v>9</v>
      </c>
      <c r="D7767" s="1" t="s">
        <v>2524</v>
      </c>
      <c r="E7767" s="1" t="s">
        <v>1923</v>
      </c>
      <c r="F7767" s="1" t="s">
        <v>4972</v>
      </c>
      <c r="G7767" s="1" t="s">
        <v>238</v>
      </c>
      <c r="H7767" s="1" t="s">
        <v>306</v>
      </c>
      <c r="I7767" s="16"/>
      <c r="J7767" s="16"/>
      <c r="K7767" s="16"/>
      <c r="L7767" s="16"/>
      <c r="M7767" s="16"/>
      <c r="N7767" s="16"/>
      <c r="O7767" s="16"/>
      <c r="P7767" s="16"/>
      <c r="Q7767" s="16"/>
      <c r="R7767" s="16"/>
      <c r="S7767" s="16"/>
      <c r="T7767" s="16"/>
      <c r="U7767" s="16"/>
      <c r="V7767" s="1" t="s">
        <v>4367</v>
      </c>
      <c r="W7767" s="1" t="s">
        <v>4405</v>
      </c>
      <c r="X7767" s="1" t="s">
        <v>5030</v>
      </c>
      <c r="Y7767" s="1" t="s">
        <v>2737</v>
      </c>
      <c r="Z7767" s="1" t="s">
        <v>2788</v>
      </c>
    </row>
    <row r="7768" spans="1:27" ht="12" customHeight="1" x14ac:dyDescent="0.15">
      <c r="A7768" s="1" t="s">
        <v>1884</v>
      </c>
      <c r="B7768" s="1" t="s">
        <v>4973</v>
      </c>
      <c r="C7768" s="1" t="s">
        <v>9</v>
      </c>
      <c r="D7768" s="1" t="s">
        <v>2524</v>
      </c>
      <c r="E7768" s="1" t="s">
        <v>1923</v>
      </c>
      <c r="F7768" s="1" t="s">
        <v>4974</v>
      </c>
      <c r="G7768" s="1" t="s">
        <v>238</v>
      </c>
      <c r="H7768" s="1" t="s">
        <v>306</v>
      </c>
      <c r="I7768" s="16"/>
      <c r="J7768" s="16"/>
      <c r="K7768" s="16"/>
      <c r="L7768" s="16"/>
      <c r="M7768" s="16"/>
      <c r="N7768" s="16"/>
      <c r="O7768" s="16"/>
      <c r="P7768" s="16"/>
      <c r="Q7768" s="16"/>
      <c r="R7768" s="16"/>
      <c r="S7768" s="16"/>
      <c r="T7768" s="16"/>
      <c r="U7768" s="16"/>
      <c r="V7768" s="1" t="s">
        <v>4367</v>
      </c>
      <c r="W7768" s="1" t="s">
        <v>4405</v>
      </c>
      <c r="X7768" s="1" t="s">
        <v>5031</v>
      </c>
      <c r="Y7768" s="1" t="s">
        <v>2737</v>
      </c>
      <c r="Z7768" s="1" t="s">
        <v>2788</v>
      </c>
    </row>
    <row r="7769" spans="1:27" ht="12" customHeight="1" x14ac:dyDescent="0.15">
      <c r="A7769" s="1" t="s">
        <v>1884</v>
      </c>
      <c r="B7769" s="1" t="s">
        <v>4975</v>
      </c>
      <c r="C7769" s="1" t="s">
        <v>9</v>
      </c>
      <c r="D7769" s="1" t="s">
        <v>2524</v>
      </c>
      <c r="E7769" s="1" t="s">
        <v>1923</v>
      </c>
      <c r="F7769" s="1" t="s">
        <v>4976</v>
      </c>
      <c r="G7769" s="1" t="s">
        <v>238</v>
      </c>
      <c r="H7769" s="1" t="s">
        <v>306</v>
      </c>
      <c r="I7769" s="16"/>
      <c r="J7769" s="16"/>
      <c r="K7769" s="16"/>
      <c r="L7769" s="16"/>
      <c r="M7769" s="16"/>
      <c r="N7769" s="16"/>
      <c r="O7769" s="16"/>
      <c r="P7769" s="16"/>
      <c r="Q7769" s="16"/>
      <c r="R7769" s="16"/>
      <c r="S7769" s="16"/>
      <c r="T7769" s="16"/>
      <c r="U7769" s="16"/>
      <c r="V7769" s="1" t="s">
        <v>4367</v>
      </c>
      <c r="W7769" s="1" t="s">
        <v>4405</v>
      </c>
      <c r="X7769" s="1" t="s">
        <v>5032</v>
      </c>
      <c r="Y7769" s="1" t="s">
        <v>2737</v>
      </c>
      <c r="Z7769" s="1" t="s">
        <v>2788</v>
      </c>
    </row>
    <row r="7770" spans="1:27" ht="12" customHeight="1" x14ac:dyDescent="0.15">
      <c r="A7770" s="1" t="s">
        <v>1884</v>
      </c>
      <c r="B7770" s="1" t="s">
        <v>4977</v>
      </c>
      <c r="C7770" s="1" t="s">
        <v>9</v>
      </c>
      <c r="D7770" s="1" t="s">
        <v>2524</v>
      </c>
      <c r="E7770" s="1" t="s">
        <v>1923</v>
      </c>
      <c r="F7770" s="1" t="s">
        <v>4978</v>
      </c>
      <c r="G7770" s="1" t="s">
        <v>238</v>
      </c>
      <c r="H7770" s="1" t="s">
        <v>306</v>
      </c>
      <c r="I7770" s="36"/>
      <c r="J7770" s="36"/>
      <c r="K7770" s="36"/>
      <c r="L7770" s="36"/>
      <c r="M7770" s="36"/>
      <c r="N7770" s="36"/>
      <c r="O7770" s="36"/>
      <c r="P7770" s="36"/>
      <c r="Q7770" s="16"/>
      <c r="R7770" s="16"/>
      <c r="S7770" s="36"/>
      <c r="T7770" s="36"/>
      <c r="U7770" s="36"/>
      <c r="V7770" s="1" t="s">
        <v>4367</v>
      </c>
      <c r="W7770" s="1" t="s">
        <v>4405</v>
      </c>
      <c r="X7770" s="1" t="s">
        <v>5033</v>
      </c>
      <c r="Y7770" s="1" t="s">
        <v>2737</v>
      </c>
      <c r="Z7770" s="1" t="s">
        <v>2788</v>
      </c>
    </row>
    <row r="7771" spans="1:27" ht="12" customHeight="1" x14ac:dyDescent="0.15">
      <c r="A7771" s="1" t="s">
        <v>2017</v>
      </c>
      <c r="B7771" s="1" t="s">
        <v>8</v>
      </c>
      <c r="C7771" s="1" t="s">
        <v>9</v>
      </c>
      <c r="D7771" s="1" t="s">
        <v>2525</v>
      </c>
      <c r="E7771" s="1" t="s">
        <v>10</v>
      </c>
      <c r="F7771" s="1" t="s">
        <v>2018</v>
      </c>
      <c r="G7771" s="1" t="s">
        <v>12</v>
      </c>
      <c r="H7771" s="1" t="s">
        <v>13</v>
      </c>
      <c r="I7771" s="16"/>
      <c r="J7771" s="16"/>
      <c r="K7771" s="16"/>
      <c r="L7771" s="16"/>
      <c r="M7771" s="16"/>
      <c r="N7771" s="16"/>
      <c r="O7771" s="16"/>
      <c r="P7771" s="16"/>
      <c r="Q7771" s="16"/>
      <c r="R7771" s="16"/>
      <c r="S7771" s="16"/>
      <c r="T7771" s="16"/>
      <c r="U7771" s="16"/>
      <c r="V7771" s="1" t="s">
        <v>4452</v>
      </c>
      <c r="W7771" s="1" t="s">
        <v>2551</v>
      </c>
      <c r="X7771" s="5" t="s">
        <v>4453</v>
      </c>
      <c r="Y7771" s="5" t="s">
        <v>2553</v>
      </c>
      <c r="Z7771" s="5" t="s">
        <v>13</v>
      </c>
      <c r="AA7771" s="5"/>
    </row>
    <row r="7772" spans="1:27" ht="12" customHeight="1" x14ac:dyDescent="0.15">
      <c r="A7772" s="1" t="s">
        <v>2017</v>
      </c>
      <c r="B7772" s="1" t="s">
        <v>8</v>
      </c>
      <c r="C7772" s="1" t="s">
        <v>15</v>
      </c>
      <c r="D7772" s="1" t="s">
        <v>2525</v>
      </c>
      <c r="E7772" s="1" t="s">
        <v>10</v>
      </c>
      <c r="F7772" s="1" t="s">
        <v>2018</v>
      </c>
      <c r="G7772" s="1" t="s">
        <v>16</v>
      </c>
      <c r="H7772" s="1" t="s">
        <v>13</v>
      </c>
      <c r="I7772" s="36"/>
      <c r="J7772" s="36"/>
      <c r="K7772" s="36"/>
      <c r="L7772" s="36"/>
      <c r="M7772" s="36"/>
      <c r="N7772" s="36"/>
      <c r="O7772" s="36"/>
      <c r="P7772" s="36"/>
      <c r="Q7772" s="16"/>
      <c r="R7772" s="16"/>
      <c r="S7772" s="36"/>
      <c r="T7772" s="36"/>
      <c r="U7772" s="36"/>
      <c r="V7772" s="1" t="s">
        <v>4452</v>
      </c>
      <c r="W7772" s="1" t="s">
        <v>2551</v>
      </c>
      <c r="X7772" s="5" t="s">
        <v>4453</v>
      </c>
      <c r="Y7772" s="5" t="s">
        <v>2561</v>
      </c>
      <c r="Z7772" s="5" t="s">
        <v>13</v>
      </c>
      <c r="AA7772" s="5"/>
    </row>
    <row r="7773" spans="1:27" ht="12" customHeight="1" x14ac:dyDescent="0.15">
      <c r="A7773" s="1" t="s">
        <v>2017</v>
      </c>
      <c r="B7773" s="1" t="s">
        <v>8</v>
      </c>
      <c r="C7773" s="1" t="s">
        <v>17</v>
      </c>
      <c r="D7773" s="1" t="s">
        <v>2525</v>
      </c>
      <c r="E7773" s="1" t="s">
        <v>10</v>
      </c>
      <c r="F7773" s="1" t="s">
        <v>2018</v>
      </c>
      <c r="G7773" s="1" t="s">
        <v>18</v>
      </c>
      <c r="H7773" s="1" t="s">
        <v>13</v>
      </c>
      <c r="I7773" s="16"/>
      <c r="J7773" s="16"/>
      <c r="K7773" s="16"/>
      <c r="L7773" s="16"/>
      <c r="M7773" s="16"/>
      <c r="N7773" s="16"/>
      <c r="O7773" s="16"/>
      <c r="P7773" s="16"/>
      <c r="Q7773" s="16"/>
      <c r="R7773" s="16"/>
      <c r="S7773" s="16"/>
      <c r="T7773" s="16"/>
      <c r="U7773" s="16"/>
      <c r="V7773" s="1" t="s">
        <v>4452</v>
      </c>
      <c r="W7773" s="1" t="s">
        <v>2551</v>
      </c>
      <c r="X7773" s="5" t="s">
        <v>4453</v>
      </c>
      <c r="Y7773" s="5" t="s">
        <v>2562</v>
      </c>
      <c r="Z7773" s="5" t="s">
        <v>13</v>
      </c>
      <c r="AA7773" s="5"/>
    </row>
    <row r="7774" spans="1:27" ht="12" customHeight="1" x14ac:dyDescent="0.15">
      <c r="A7774" s="1" t="s">
        <v>2017</v>
      </c>
      <c r="B7774" s="1" t="s">
        <v>8</v>
      </c>
      <c r="C7774" s="1" t="s">
        <v>19</v>
      </c>
      <c r="D7774" s="1" t="s">
        <v>2525</v>
      </c>
      <c r="E7774" s="1" t="s">
        <v>10</v>
      </c>
      <c r="F7774" s="1" t="s">
        <v>2018</v>
      </c>
      <c r="G7774" s="1" t="s">
        <v>242</v>
      </c>
      <c r="H7774" s="1" t="s">
        <v>13</v>
      </c>
      <c r="I7774" s="36"/>
      <c r="J7774" s="36"/>
      <c r="K7774" s="36"/>
      <c r="L7774" s="36"/>
      <c r="M7774" s="36"/>
      <c r="N7774" s="36"/>
      <c r="O7774" s="36"/>
      <c r="P7774" s="36"/>
      <c r="Q7774" s="16"/>
      <c r="R7774" s="16"/>
      <c r="S7774" s="36"/>
      <c r="T7774" s="36"/>
      <c r="U7774" s="36"/>
      <c r="V7774" s="1" t="s">
        <v>4452</v>
      </c>
      <c r="W7774" s="1" t="s">
        <v>2551</v>
      </c>
      <c r="X7774" s="5" t="s">
        <v>4453</v>
      </c>
      <c r="Y7774" s="5" t="s">
        <v>2557</v>
      </c>
      <c r="Z7774" s="5" t="s">
        <v>13</v>
      </c>
      <c r="AA7774" s="5"/>
    </row>
    <row r="7775" spans="1:27" ht="12" customHeight="1" x14ac:dyDescent="0.15">
      <c r="A7775" s="1" t="s">
        <v>2017</v>
      </c>
      <c r="B7775" s="1" t="s">
        <v>8</v>
      </c>
      <c r="C7775" s="1" t="s">
        <v>21</v>
      </c>
      <c r="D7775" s="1" t="s">
        <v>2525</v>
      </c>
      <c r="E7775" s="1" t="s">
        <v>10</v>
      </c>
      <c r="F7775" s="1" t="s">
        <v>2018</v>
      </c>
      <c r="G7775" s="1" t="s">
        <v>245</v>
      </c>
      <c r="H7775" s="1" t="s">
        <v>306</v>
      </c>
      <c r="I7775" s="16"/>
      <c r="J7775" s="16"/>
      <c r="K7775" s="16"/>
      <c r="L7775" s="16"/>
      <c r="M7775" s="16"/>
      <c r="N7775" s="16"/>
      <c r="O7775" s="16"/>
      <c r="P7775" s="16"/>
      <c r="Q7775" s="16"/>
      <c r="R7775" s="16"/>
      <c r="S7775" s="16"/>
      <c r="T7775" s="16"/>
      <c r="U7775" s="16"/>
      <c r="V7775" s="1" t="s">
        <v>4452</v>
      </c>
      <c r="W7775" s="1" t="s">
        <v>2551</v>
      </c>
      <c r="X7775" s="5" t="s">
        <v>4453</v>
      </c>
      <c r="Y7775" s="5" t="s">
        <v>2740</v>
      </c>
      <c r="Z7775" s="5" t="s">
        <v>2788</v>
      </c>
      <c r="AA7775" s="5"/>
    </row>
    <row r="7776" spans="1:27" ht="12" customHeight="1" x14ac:dyDescent="0.15">
      <c r="A7776" s="1" t="s">
        <v>2017</v>
      </c>
      <c r="B7776" s="1" t="s">
        <v>8</v>
      </c>
      <c r="C7776" s="1" t="s">
        <v>23</v>
      </c>
      <c r="D7776" s="1" t="s">
        <v>2525</v>
      </c>
      <c r="E7776" s="1" t="s">
        <v>10</v>
      </c>
      <c r="F7776" s="1" t="s">
        <v>2018</v>
      </c>
      <c r="G7776" s="1" t="s">
        <v>22</v>
      </c>
      <c r="H7776" s="1" t="s">
        <v>13</v>
      </c>
      <c r="I7776" s="36"/>
      <c r="J7776" s="36"/>
      <c r="K7776" s="36"/>
      <c r="L7776" s="36"/>
      <c r="M7776" s="36"/>
      <c r="N7776" s="36"/>
      <c r="O7776" s="36"/>
      <c r="P7776" s="36"/>
      <c r="Q7776" s="16"/>
      <c r="R7776" s="16"/>
      <c r="S7776" s="36"/>
      <c r="T7776" s="36"/>
      <c r="U7776" s="36"/>
      <c r="V7776" s="1" t="s">
        <v>4452</v>
      </c>
      <c r="W7776" s="1" t="s">
        <v>2551</v>
      </c>
      <c r="X7776" s="5" t="s">
        <v>4453</v>
      </c>
      <c r="Y7776" s="5" t="s">
        <v>2564</v>
      </c>
      <c r="Z7776" s="5" t="s">
        <v>13</v>
      </c>
      <c r="AA7776" s="5"/>
    </row>
    <row r="7777" spans="1:27" ht="12" customHeight="1" x14ac:dyDescent="0.15">
      <c r="A7777" s="1" t="s">
        <v>2017</v>
      </c>
      <c r="B7777" s="1" t="s">
        <v>8</v>
      </c>
      <c r="C7777" s="1" t="s">
        <v>77</v>
      </c>
      <c r="D7777" s="1" t="s">
        <v>2525</v>
      </c>
      <c r="E7777" s="1" t="s">
        <v>10</v>
      </c>
      <c r="F7777" s="1" t="s">
        <v>2018</v>
      </c>
      <c r="G7777" s="1" t="s">
        <v>24</v>
      </c>
      <c r="H7777" s="1" t="s">
        <v>13</v>
      </c>
      <c r="I7777" s="16"/>
      <c r="J7777" s="16"/>
      <c r="K7777" s="16"/>
      <c r="L7777" s="16"/>
      <c r="M7777" s="16"/>
      <c r="N7777" s="16"/>
      <c r="O7777" s="16"/>
      <c r="P7777" s="16"/>
      <c r="Q7777" s="16"/>
      <c r="R7777" s="16"/>
      <c r="S7777" s="16"/>
      <c r="T7777" s="16"/>
      <c r="U7777" s="16"/>
      <c r="V7777" s="1" t="s">
        <v>4452</v>
      </c>
      <c r="W7777" s="1" t="s">
        <v>2551</v>
      </c>
      <c r="X7777" s="5" t="s">
        <v>4453</v>
      </c>
      <c r="Y7777" s="5" t="s">
        <v>2559</v>
      </c>
      <c r="Z7777" s="5" t="s">
        <v>13</v>
      </c>
      <c r="AA7777" s="5"/>
    </row>
    <row r="7778" spans="1:27" ht="12" customHeight="1" x14ac:dyDescent="0.15">
      <c r="A7778" s="1" t="s">
        <v>2017</v>
      </c>
      <c r="B7778" s="1" t="s">
        <v>25</v>
      </c>
      <c r="C7778" s="1" t="s">
        <v>9</v>
      </c>
      <c r="D7778" s="1" t="s">
        <v>2525</v>
      </c>
      <c r="E7778" s="1" t="s">
        <v>10</v>
      </c>
      <c r="F7778" s="1" t="s">
        <v>2019</v>
      </c>
      <c r="G7778" s="1" t="s">
        <v>12</v>
      </c>
      <c r="H7778" s="1" t="s">
        <v>13</v>
      </c>
      <c r="I7778" s="16"/>
      <c r="J7778" s="16"/>
      <c r="K7778" s="16"/>
      <c r="L7778" s="16"/>
      <c r="M7778" s="16"/>
      <c r="N7778" s="16"/>
      <c r="O7778" s="16"/>
      <c r="P7778" s="16"/>
      <c r="Q7778" s="16"/>
      <c r="R7778" s="16"/>
      <c r="S7778" s="16"/>
      <c r="T7778" s="16"/>
      <c r="U7778" s="16"/>
      <c r="V7778" s="1" t="s">
        <v>4452</v>
      </c>
      <c r="W7778" s="1" t="s">
        <v>2551</v>
      </c>
      <c r="X7778" s="5" t="s">
        <v>4454</v>
      </c>
      <c r="Y7778" s="5" t="s">
        <v>2553</v>
      </c>
      <c r="Z7778" s="5" t="s">
        <v>13</v>
      </c>
      <c r="AA7778" s="5"/>
    </row>
    <row r="7779" spans="1:27" ht="12" customHeight="1" x14ac:dyDescent="0.15">
      <c r="A7779" s="1" t="s">
        <v>2017</v>
      </c>
      <c r="B7779" s="1" t="s">
        <v>25</v>
      </c>
      <c r="C7779" s="1" t="s">
        <v>15</v>
      </c>
      <c r="D7779" s="1" t="s">
        <v>2525</v>
      </c>
      <c r="E7779" s="1" t="s">
        <v>10</v>
      </c>
      <c r="F7779" s="1" t="s">
        <v>2019</v>
      </c>
      <c r="G7779" s="1" t="s">
        <v>16</v>
      </c>
      <c r="H7779" s="1" t="s">
        <v>13</v>
      </c>
      <c r="I7779" s="16"/>
      <c r="J7779" s="16"/>
      <c r="K7779" s="16"/>
      <c r="L7779" s="16"/>
      <c r="M7779" s="16"/>
      <c r="N7779" s="16"/>
      <c r="O7779" s="16"/>
      <c r="P7779" s="16"/>
      <c r="Q7779" s="16"/>
      <c r="R7779" s="16"/>
      <c r="S7779" s="16"/>
      <c r="T7779" s="16"/>
      <c r="U7779" s="16"/>
      <c r="V7779" s="1" t="s">
        <v>4452</v>
      </c>
      <c r="W7779" s="1" t="s">
        <v>2551</v>
      </c>
      <c r="X7779" s="5" t="s">
        <v>4454</v>
      </c>
      <c r="Y7779" s="5" t="s">
        <v>2561</v>
      </c>
      <c r="Z7779" s="5" t="s">
        <v>13</v>
      </c>
      <c r="AA7779" s="5"/>
    </row>
    <row r="7780" spans="1:27" ht="12" customHeight="1" x14ac:dyDescent="0.15">
      <c r="A7780" s="1" t="s">
        <v>2017</v>
      </c>
      <c r="B7780" s="1" t="s">
        <v>25</v>
      </c>
      <c r="C7780" s="1" t="s">
        <v>17</v>
      </c>
      <c r="D7780" s="1" t="s">
        <v>2525</v>
      </c>
      <c r="E7780" s="1" t="s">
        <v>10</v>
      </c>
      <c r="F7780" s="1" t="s">
        <v>2019</v>
      </c>
      <c r="G7780" s="1" t="s">
        <v>18</v>
      </c>
      <c r="H7780" s="1" t="s">
        <v>13</v>
      </c>
      <c r="I7780" s="16"/>
      <c r="J7780" s="16"/>
      <c r="K7780" s="16"/>
      <c r="L7780" s="16"/>
      <c r="M7780" s="16"/>
      <c r="N7780" s="16"/>
      <c r="O7780" s="16"/>
      <c r="P7780" s="16"/>
      <c r="Q7780" s="16"/>
      <c r="R7780" s="16"/>
      <c r="S7780" s="16"/>
      <c r="T7780" s="16"/>
      <c r="U7780" s="16"/>
      <c r="V7780" s="1" t="s">
        <v>4452</v>
      </c>
      <c r="W7780" s="1" t="s">
        <v>2551</v>
      </c>
      <c r="X7780" s="5" t="s">
        <v>4454</v>
      </c>
      <c r="Y7780" s="5" t="s">
        <v>2562</v>
      </c>
      <c r="Z7780" s="5" t="s">
        <v>13</v>
      </c>
      <c r="AA7780" s="5"/>
    </row>
    <row r="7781" spans="1:27" ht="12" customHeight="1" x14ac:dyDescent="0.15">
      <c r="A7781" s="1" t="s">
        <v>2017</v>
      </c>
      <c r="B7781" s="1" t="s">
        <v>25</v>
      </c>
      <c r="C7781" s="1" t="s">
        <v>19</v>
      </c>
      <c r="D7781" s="1" t="s">
        <v>2525</v>
      </c>
      <c r="E7781" s="1" t="s">
        <v>10</v>
      </c>
      <c r="F7781" s="1" t="s">
        <v>2019</v>
      </c>
      <c r="G7781" s="1" t="s">
        <v>242</v>
      </c>
      <c r="H7781" s="1" t="s">
        <v>13</v>
      </c>
      <c r="I7781" s="16"/>
      <c r="J7781" s="16"/>
      <c r="K7781" s="16"/>
      <c r="L7781" s="16"/>
      <c r="M7781" s="16"/>
      <c r="N7781" s="16"/>
      <c r="O7781" s="16"/>
      <c r="P7781" s="16"/>
      <c r="Q7781" s="16"/>
      <c r="R7781" s="16"/>
      <c r="S7781" s="16"/>
      <c r="T7781" s="16"/>
      <c r="U7781" s="16"/>
      <c r="V7781" s="1" t="s">
        <v>4452</v>
      </c>
      <c r="W7781" s="1" t="s">
        <v>2551</v>
      </c>
      <c r="X7781" s="5" t="s">
        <v>4454</v>
      </c>
      <c r="Y7781" s="5" t="s">
        <v>2557</v>
      </c>
      <c r="Z7781" s="5" t="s">
        <v>13</v>
      </c>
      <c r="AA7781" s="5"/>
    </row>
    <row r="7782" spans="1:27" ht="12" customHeight="1" x14ac:dyDescent="0.15">
      <c r="A7782" s="1" t="s">
        <v>2017</v>
      </c>
      <c r="B7782" s="1" t="s">
        <v>25</v>
      </c>
      <c r="C7782" s="1" t="s">
        <v>21</v>
      </c>
      <c r="D7782" s="1" t="s">
        <v>2525</v>
      </c>
      <c r="E7782" s="1" t="s">
        <v>10</v>
      </c>
      <c r="F7782" s="1" t="s">
        <v>2019</v>
      </c>
      <c r="G7782" s="1" t="s">
        <v>245</v>
      </c>
      <c r="H7782" s="1" t="s">
        <v>306</v>
      </c>
      <c r="I7782" s="16"/>
      <c r="J7782" s="16"/>
      <c r="K7782" s="16"/>
      <c r="L7782" s="16"/>
      <c r="M7782" s="16"/>
      <c r="N7782" s="16"/>
      <c r="O7782" s="16"/>
      <c r="P7782" s="16"/>
      <c r="Q7782" s="16"/>
      <c r="R7782" s="16"/>
      <c r="S7782" s="16"/>
      <c r="T7782" s="16"/>
      <c r="U7782" s="16"/>
      <c r="V7782" s="1" t="s">
        <v>4452</v>
      </c>
      <c r="W7782" s="1" t="s">
        <v>2551</v>
      </c>
      <c r="X7782" s="5" t="s">
        <v>4454</v>
      </c>
      <c r="Y7782" s="5" t="s">
        <v>2740</v>
      </c>
      <c r="Z7782" s="5" t="s">
        <v>2788</v>
      </c>
      <c r="AA7782" s="5"/>
    </row>
    <row r="7783" spans="1:27" ht="12" customHeight="1" x14ac:dyDescent="0.15">
      <c r="A7783" s="1" t="s">
        <v>2017</v>
      </c>
      <c r="B7783" s="1" t="s">
        <v>25</v>
      </c>
      <c r="C7783" s="1" t="s">
        <v>23</v>
      </c>
      <c r="D7783" s="1" t="s">
        <v>2525</v>
      </c>
      <c r="E7783" s="1" t="s">
        <v>10</v>
      </c>
      <c r="F7783" s="1" t="s">
        <v>2019</v>
      </c>
      <c r="G7783" s="1" t="s">
        <v>22</v>
      </c>
      <c r="H7783" s="1" t="s">
        <v>13</v>
      </c>
      <c r="I7783" s="16"/>
      <c r="J7783" s="16"/>
      <c r="K7783" s="16"/>
      <c r="L7783" s="16"/>
      <c r="M7783" s="16"/>
      <c r="N7783" s="16"/>
      <c r="O7783" s="16"/>
      <c r="P7783" s="16"/>
      <c r="Q7783" s="16"/>
      <c r="R7783" s="16"/>
      <c r="S7783" s="16"/>
      <c r="T7783" s="16"/>
      <c r="U7783" s="16"/>
      <c r="V7783" s="1" t="s">
        <v>4452</v>
      </c>
      <c r="W7783" s="1" t="s">
        <v>2551</v>
      </c>
      <c r="X7783" s="5" t="s">
        <v>4454</v>
      </c>
      <c r="Y7783" s="5" t="s">
        <v>2564</v>
      </c>
      <c r="Z7783" s="5" t="s">
        <v>13</v>
      </c>
      <c r="AA7783" s="5"/>
    </row>
    <row r="7784" spans="1:27" ht="12" customHeight="1" x14ac:dyDescent="0.15">
      <c r="A7784" s="1" t="s">
        <v>2017</v>
      </c>
      <c r="B7784" s="1" t="s">
        <v>25</v>
      </c>
      <c r="C7784" s="1" t="s">
        <v>77</v>
      </c>
      <c r="D7784" s="1" t="s">
        <v>2525</v>
      </c>
      <c r="E7784" s="1" t="s">
        <v>10</v>
      </c>
      <c r="F7784" s="1" t="s">
        <v>2019</v>
      </c>
      <c r="G7784" s="1" t="s">
        <v>24</v>
      </c>
      <c r="H7784" s="1" t="s">
        <v>13</v>
      </c>
      <c r="I7784" s="16"/>
      <c r="J7784" s="16"/>
      <c r="K7784" s="16"/>
      <c r="L7784" s="16"/>
      <c r="M7784" s="16"/>
      <c r="N7784" s="16"/>
      <c r="O7784" s="16"/>
      <c r="P7784" s="16"/>
      <c r="Q7784" s="16"/>
      <c r="R7784" s="16"/>
      <c r="S7784" s="16"/>
      <c r="T7784" s="16"/>
      <c r="U7784" s="16"/>
      <c r="V7784" s="1" t="s">
        <v>4452</v>
      </c>
      <c r="W7784" s="1" t="s">
        <v>2551</v>
      </c>
      <c r="X7784" s="5" t="s">
        <v>4454</v>
      </c>
      <c r="Y7784" s="5" t="s">
        <v>2559</v>
      </c>
      <c r="Z7784" s="5" t="s">
        <v>13</v>
      </c>
      <c r="AA7784" s="5"/>
    </row>
    <row r="7785" spans="1:27" ht="12" customHeight="1" x14ac:dyDescent="0.15">
      <c r="A7785" s="1" t="s">
        <v>2017</v>
      </c>
      <c r="B7785" s="1" t="s">
        <v>27</v>
      </c>
      <c r="C7785" s="1" t="s">
        <v>9</v>
      </c>
      <c r="D7785" s="1" t="s">
        <v>2525</v>
      </c>
      <c r="E7785" s="1" t="s">
        <v>10</v>
      </c>
      <c r="F7785" s="1" t="s">
        <v>2020</v>
      </c>
      <c r="G7785" s="1" t="s">
        <v>12</v>
      </c>
      <c r="H7785" s="1" t="s">
        <v>13</v>
      </c>
      <c r="I7785" s="16"/>
      <c r="J7785" s="16"/>
      <c r="K7785" s="16"/>
      <c r="L7785" s="16"/>
      <c r="M7785" s="16"/>
      <c r="N7785" s="16"/>
      <c r="O7785" s="16"/>
      <c r="P7785" s="16"/>
      <c r="Q7785" s="16"/>
      <c r="R7785" s="16"/>
      <c r="S7785" s="16"/>
      <c r="T7785" s="16"/>
      <c r="U7785" s="16"/>
      <c r="V7785" s="1" t="s">
        <v>4452</v>
      </c>
      <c r="W7785" s="1" t="s">
        <v>2551</v>
      </c>
      <c r="X7785" s="5" t="s">
        <v>4455</v>
      </c>
      <c r="Y7785" s="5" t="s">
        <v>2553</v>
      </c>
      <c r="Z7785" s="5" t="s">
        <v>13</v>
      </c>
      <c r="AA7785" s="5"/>
    </row>
    <row r="7786" spans="1:27" ht="12" customHeight="1" x14ac:dyDescent="0.15">
      <c r="A7786" s="1" t="s">
        <v>2017</v>
      </c>
      <c r="B7786" s="1" t="s">
        <v>27</v>
      </c>
      <c r="C7786" s="1" t="s">
        <v>15</v>
      </c>
      <c r="D7786" s="1" t="s">
        <v>2525</v>
      </c>
      <c r="E7786" s="1" t="s">
        <v>10</v>
      </c>
      <c r="F7786" s="1" t="s">
        <v>2020</v>
      </c>
      <c r="G7786" s="1" t="s">
        <v>16</v>
      </c>
      <c r="H7786" s="1" t="s">
        <v>13</v>
      </c>
      <c r="I7786" s="16"/>
      <c r="J7786" s="16"/>
      <c r="K7786" s="16"/>
      <c r="L7786" s="16"/>
      <c r="M7786" s="16"/>
      <c r="N7786" s="16"/>
      <c r="O7786" s="16"/>
      <c r="P7786" s="16"/>
      <c r="Q7786" s="16"/>
      <c r="R7786" s="16"/>
      <c r="S7786" s="16"/>
      <c r="T7786" s="16"/>
      <c r="U7786" s="16"/>
      <c r="V7786" s="1" t="s">
        <v>4452</v>
      </c>
      <c r="W7786" s="1" t="s">
        <v>2551</v>
      </c>
      <c r="X7786" s="5" t="s">
        <v>4455</v>
      </c>
      <c r="Y7786" s="5" t="s">
        <v>2561</v>
      </c>
      <c r="Z7786" s="5" t="s">
        <v>13</v>
      </c>
      <c r="AA7786" s="5"/>
    </row>
    <row r="7787" spans="1:27" ht="12" customHeight="1" x14ac:dyDescent="0.15">
      <c r="A7787" s="1" t="s">
        <v>2017</v>
      </c>
      <c r="B7787" s="1" t="s">
        <v>27</v>
      </c>
      <c r="C7787" s="1" t="s">
        <v>17</v>
      </c>
      <c r="D7787" s="1" t="s">
        <v>2525</v>
      </c>
      <c r="E7787" s="1" t="s">
        <v>10</v>
      </c>
      <c r="F7787" s="1" t="s">
        <v>2020</v>
      </c>
      <c r="G7787" s="1" t="s">
        <v>18</v>
      </c>
      <c r="H7787" s="1" t="s">
        <v>13</v>
      </c>
      <c r="I7787" s="16"/>
      <c r="J7787" s="16"/>
      <c r="K7787" s="16"/>
      <c r="L7787" s="16"/>
      <c r="M7787" s="16"/>
      <c r="N7787" s="16"/>
      <c r="O7787" s="16"/>
      <c r="P7787" s="16"/>
      <c r="Q7787" s="16"/>
      <c r="R7787" s="16"/>
      <c r="S7787" s="16"/>
      <c r="T7787" s="16"/>
      <c r="U7787" s="16"/>
      <c r="V7787" s="1" t="s">
        <v>4452</v>
      </c>
      <c r="W7787" s="1" t="s">
        <v>2551</v>
      </c>
      <c r="X7787" s="5" t="s">
        <v>4455</v>
      </c>
      <c r="Y7787" s="5" t="s">
        <v>2562</v>
      </c>
      <c r="Z7787" s="5" t="s">
        <v>13</v>
      </c>
      <c r="AA7787" s="5"/>
    </row>
    <row r="7788" spans="1:27" ht="12" customHeight="1" x14ac:dyDescent="0.15">
      <c r="A7788" s="1" t="s">
        <v>2017</v>
      </c>
      <c r="B7788" s="1" t="s">
        <v>27</v>
      </c>
      <c r="C7788" s="1" t="s">
        <v>19</v>
      </c>
      <c r="D7788" s="1" t="s">
        <v>2525</v>
      </c>
      <c r="E7788" s="1" t="s">
        <v>10</v>
      </c>
      <c r="F7788" s="1" t="s">
        <v>2020</v>
      </c>
      <c r="G7788" s="1" t="s">
        <v>242</v>
      </c>
      <c r="H7788" s="1" t="s">
        <v>13</v>
      </c>
      <c r="I7788" s="16"/>
      <c r="J7788" s="16"/>
      <c r="K7788" s="16"/>
      <c r="L7788" s="16"/>
      <c r="M7788" s="16"/>
      <c r="N7788" s="16"/>
      <c r="O7788" s="16"/>
      <c r="P7788" s="16"/>
      <c r="Q7788" s="16"/>
      <c r="R7788" s="16"/>
      <c r="S7788" s="16"/>
      <c r="T7788" s="16"/>
      <c r="U7788" s="16"/>
      <c r="V7788" s="1" t="s">
        <v>4452</v>
      </c>
      <c r="W7788" s="1" t="s">
        <v>2551</v>
      </c>
      <c r="X7788" s="5" t="s">
        <v>4455</v>
      </c>
      <c r="Y7788" s="5" t="s">
        <v>2557</v>
      </c>
      <c r="Z7788" s="5" t="s">
        <v>13</v>
      </c>
      <c r="AA7788" s="5"/>
    </row>
    <row r="7789" spans="1:27" ht="12" customHeight="1" x14ac:dyDescent="0.15">
      <c r="A7789" s="1" t="s">
        <v>2017</v>
      </c>
      <c r="B7789" s="1" t="s">
        <v>27</v>
      </c>
      <c r="C7789" s="1" t="s">
        <v>21</v>
      </c>
      <c r="D7789" s="1" t="s">
        <v>2525</v>
      </c>
      <c r="E7789" s="1" t="s">
        <v>10</v>
      </c>
      <c r="F7789" s="1" t="s">
        <v>2020</v>
      </c>
      <c r="G7789" s="1" t="s">
        <v>245</v>
      </c>
      <c r="H7789" s="1" t="s">
        <v>306</v>
      </c>
      <c r="I7789" s="16"/>
      <c r="J7789" s="16"/>
      <c r="K7789" s="16"/>
      <c r="L7789" s="16"/>
      <c r="M7789" s="16"/>
      <c r="N7789" s="16"/>
      <c r="O7789" s="16"/>
      <c r="P7789" s="16"/>
      <c r="Q7789" s="16"/>
      <c r="R7789" s="16"/>
      <c r="S7789" s="16"/>
      <c r="T7789" s="16"/>
      <c r="U7789" s="16"/>
      <c r="V7789" s="1" t="s">
        <v>4452</v>
      </c>
      <c r="W7789" s="1" t="s">
        <v>2551</v>
      </c>
      <c r="X7789" s="5" t="s">
        <v>4455</v>
      </c>
      <c r="Y7789" s="5" t="s">
        <v>2740</v>
      </c>
      <c r="Z7789" s="5" t="s">
        <v>2788</v>
      </c>
      <c r="AA7789" s="5"/>
    </row>
    <row r="7790" spans="1:27" ht="12" customHeight="1" x14ac:dyDescent="0.15">
      <c r="A7790" s="1" t="s">
        <v>2017</v>
      </c>
      <c r="B7790" s="1" t="s">
        <v>27</v>
      </c>
      <c r="C7790" s="1" t="s">
        <v>23</v>
      </c>
      <c r="D7790" s="1" t="s">
        <v>2525</v>
      </c>
      <c r="E7790" s="1" t="s">
        <v>10</v>
      </c>
      <c r="F7790" s="1" t="s">
        <v>2020</v>
      </c>
      <c r="G7790" s="1" t="s">
        <v>22</v>
      </c>
      <c r="H7790" s="1" t="s">
        <v>13</v>
      </c>
      <c r="I7790" s="16"/>
      <c r="J7790" s="16"/>
      <c r="K7790" s="16"/>
      <c r="L7790" s="16"/>
      <c r="M7790" s="16"/>
      <c r="N7790" s="16"/>
      <c r="O7790" s="16"/>
      <c r="P7790" s="16"/>
      <c r="Q7790" s="16"/>
      <c r="R7790" s="16"/>
      <c r="S7790" s="16"/>
      <c r="T7790" s="16"/>
      <c r="U7790" s="16"/>
      <c r="V7790" s="1" t="s">
        <v>4452</v>
      </c>
      <c r="W7790" s="1" t="s">
        <v>2551</v>
      </c>
      <c r="X7790" s="5" t="s">
        <v>4455</v>
      </c>
      <c r="Y7790" s="5" t="s">
        <v>2564</v>
      </c>
      <c r="Z7790" s="5" t="s">
        <v>13</v>
      </c>
      <c r="AA7790" s="5"/>
    </row>
    <row r="7791" spans="1:27" ht="12" customHeight="1" x14ac:dyDescent="0.15">
      <c r="A7791" s="1" t="s">
        <v>2017</v>
      </c>
      <c r="B7791" s="1" t="s">
        <v>27</v>
      </c>
      <c r="C7791" s="1" t="s">
        <v>77</v>
      </c>
      <c r="D7791" s="1" t="s">
        <v>2525</v>
      </c>
      <c r="E7791" s="1" t="s">
        <v>10</v>
      </c>
      <c r="F7791" s="1" t="s">
        <v>2020</v>
      </c>
      <c r="G7791" s="1" t="s">
        <v>24</v>
      </c>
      <c r="H7791" s="1" t="s">
        <v>13</v>
      </c>
      <c r="I7791" s="16"/>
      <c r="J7791" s="16"/>
      <c r="K7791" s="16"/>
      <c r="L7791" s="16"/>
      <c r="M7791" s="16"/>
      <c r="N7791" s="16"/>
      <c r="O7791" s="16"/>
      <c r="P7791" s="16"/>
      <c r="Q7791" s="16"/>
      <c r="R7791" s="16"/>
      <c r="S7791" s="16"/>
      <c r="T7791" s="16"/>
      <c r="U7791" s="16"/>
      <c r="V7791" s="1" t="s">
        <v>4452</v>
      </c>
      <c r="W7791" s="1" t="s">
        <v>2551</v>
      </c>
      <c r="X7791" s="5" t="s">
        <v>4455</v>
      </c>
      <c r="Y7791" s="5" t="s">
        <v>2559</v>
      </c>
      <c r="Z7791" s="5" t="s">
        <v>13</v>
      </c>
      <c r="AA7791" s="5"/>
    </row>
    <row r="7792" spans="1:27" ht="12" customHeight="1" x14ac:dyDescent="0.15">
      <c r="A7792" s="1" t="s">
        <v>2017</v>
      </c>
      <c r="B7792" s="1" t="s">
        <v>29</v>
      </c>
      <c r="C7792" s="1" t="s">
        <v>9</v>
      </c>
      <c r="D7792" s="1" t="s">
        <v>2525</v>
      </c>
      <c r="E7792" s="1" t="s">
        <v>10</v>
      </c>
      <c r="F7792" s="1" t="s">
        <v>2021</v>
      </c>
      <c r="G7792" s="1" t="s">
        <v>12</v>
      </c>
      <c r="H7792" s="1" t="s">
        <v>13</v>
      </c>
      <c r="I7792" s="16"/>
      <c r="J7792" s="16"/>
      <c r="K7792" s="16"/>
      <c r="L7792" s="16"/>
      <c r="M7792" s="16"/>
      <c r="N7792" s="16"/>
      <c r="O7792" s="16"/>
      <c r="P7792" s="16"/>
      <c r="Q7792" s="16"/>
      <c r="R7792" s="16"/>
      <c r="S7792" s="16"/>
      <c r="T7792" s="16"/>
      <c r="U7792" s="16"/>
      <c r="V7792" s="1" t="s">
        <v>4452</v>
      </c>
      <c r="W7792" s="1" t="s">
        <v>2551</v>
      </c>
      <c r="X7792" s="5" t="s">
        <v>4456</v>
      </c>
      <c r="Y7792" s="5" t="s">
        <v>2553</v>
      </c>
      <c r="Z7792" s="5" t="s">
        <v>13</v>
      </c>
      <c r="AA7792" s="5"/>
    </row>
    <row r="7793" spans="1:27" ht="12" customHeight="1" x14ac:dyDescent="0.15">
      <c r="A7793" s="1" t="s">
        <v>2017</v>
      </c>
      <c r="B7793" s="1" t="s">
        <v>29</v>
      </c>
      <c r="C7793" s="1" t="s">
        <v>15</v>
      </c>
      <c r="D7793" s="1" t="s">
        <v>2525</v>
      </c>
      <c r="E7793" s="1" t="s">
        <v>10</v>
      </c>
      <c r="F7793" s="1" t="s">
        <v>2021</v>
      </c>
      <c r="G7793" s="1" t="s">
        <v>16</v>
      </c>
      <c r="H7793" s="1" t="s">
        <v>13</v>
      </c>
      <c r="I7793" s="16"/>
      <c r="J7793" s="16"/>
      <c r="K7793" s="16"/>
      <c r="L7793" s="16"/>
      <c r="M7793" s="16"/>
      <c r="N7793" s="16"/>
      <c r="O7793" s="16"/>
      <c r="P7793" s="16"/>
      <c r="Q7793" s="16"/>
      <c r="R7793" s="16"/>
      <c r="S7793" s="16"/>
      <c r="T7793" s="16"/>
      <c r="U7793" s="16"/>
      <c r="V7793" s="1" t="s">
        <v>4452</v>
      </c>
      <c r="W7793" s="1" t="s">
        <v>2551</v>
      </c>
      <c r="X7793" s="5" t="s">
        <v>4456</v>
      </c>
      <c r="Y7793" s="5" t="s">
        <v>2561</v>
      </c>
      <c r="Z7793" s="5" t="s">
        <v>13</v>
      </c>
      <c r="AA7793" s="5"/>
    </row>
    <row r="7794" spans="1:27" ht="12" customHeight="1" x14ac:dyDescent="0.15">
      <c r="A7794" s="1" t="s">
        <v>2017</v>
      </c>
      <c r="B7794" s="1" t="s">
        <v>29</v>
      </c>
      <c r="C7794" s="1" t="s">
        <v>17</v>
      </c>
      <c r="D7794" s="1" t="s">
        <v>2525</v>
      </c>
      <c r="E7794" s="1" t="s">
        <v>10</v>
      </c>
      <c r="F7794" s="1" t="s">
        <v>2021</v>
      </c>
      <c r="G7794" s="1" t="s">
        <v>18</v>
      </c>
      <c r="H7794" s="1" t="s">
        <v>13</v>
      </c>
      <c r="I7794" s="16"/>
      <c r="J7794" s="16"/>
      <c r="K7794" s="16"/>
      <c r="L7794" s="16"/>
      <c r="M7794" s="16"/>
      <c r="N7794" s="16"/>
      <c r="O7794" s="16"/>
      <c r="P7794" s="16"/>
      <c r="Q7794" s="16"/>
      <c r="R7794" s="16"/>
      <c r="S7794" s="16"/>
      <c r="T7794" s="16"/>
      <c r="U7794" s="16"/>
      <c r="V7794" s="1" t="s">
        <v>4452</v>
      </c>
      <c r="W7794" s="1" t="s">
        <v>2551</v>
      </c>
      <c r="X7794" s="5" t="s">
        <v>4456</v>
      </c>
      <c r="Y7794" s="5" t="s">
        <v>2562</v>
      </c>
      <c r="Z7794" s="5" t="s">
        <v>13</v>
      </c>
      <c r="AA7794" s="5"/>
    </row>
    <row r="7795" spans="1:27" ht="12" customHeight="1" x14ac:dyDescent="0.15">
      <c r="A7795" s="1" t="s">
        <v>2017</v>
      </c>
      <c r="B7795" s="1" t="s">
        <v>29</v>
      </c>
      <c r="C7795" s="1" t="s">
        <v>19</v>
      </c>
      <c r="D7795" s="1" t="s">
        <v>2525</v>
      </c>
      <c r="E7795" s="1" t="s">
        <v>10</v>
      </c>
      <c r="F7795" s="1" t="s">
        <v>2021</v>
      </c>
      <c r="G7795" s="1" t="s">
        <v>242</v>
      </c>
      <c r="H7795" s="1" t="s">
        <v>13</v>
      </c>
      <c r="I7795" s="16"/>
      <c r="J7795" s="16"/>
      <c r="K7795" s="16"/>
      <c r="L7795" s="16"/>
      <c r="M7795" s="16"/>
      <c r="N7795" s="16"/>
      <c r="O7795" s="16"/>
      <c r="P7795" s="16"/>
      <c r="Q7795" s="16"/>
      <c r="R7795" s="16"/>
      <c r="S7795" s="16"/>
      <c r="T7795" s="16"/>
      <c r="U7795" s="16"/>
      <c r="V7795" s="1" t="s">
        <v>4452</v>
      </c>
      <c r="W7795" s="1" t="s">
        <v>2551</v>
      </c>
      <c r="X7795" s="5" t="s">
        <v>4456</v>
      </c>
      <c r="Y7795" s="5" t="s">
        <v>2557</v>
      </c>
      <c r="Z7795" s="5" t="s">
        <v>13</v>
      </c>
      <c r="AA7795" s="5"/>
    </row>
    <row r="7796" spans="1:27" ht="12" customHeight="1" x14ac:dyDescent="0.15">
      <c r="A7796" s="1" t="s">
        <v>2017</v>
      </c>
      <c r="B7796" s="1" t="s">
        <v>29</v>
      </c>
      <c r="C7796" s="1" t="s">
        <v>21</v>
      </c>
      <c r="D7796" s="1" t="s">
        <v>2525</v>
      </c>
      <c r="E7796" s="1" t="s">
        <v>10</v>
      </c>
      <c r="F7796" s="1" t="s">
        <v>2021</v>
      </c>
      <c r="G7796" s="1" t="s">
        <v>245</v>
      </c>
      <c r="H7796" s="1" t="s">
        <v>306</v>
      </c>
      <c r="I7796" s="16"/>
      <c r="J7796" s="16"/>
      <c r="K7796" s="16"/>
      <c r="L7796" s="16"/>
      <c r="M7796" s="16"/>
      <c r="N7796" s="16"/>
      <c r="O7796" s="16"/>
      <c r="P7796" s="16"/>
      <c r="Q7796" s="16"/>
      <c r="R7796" s="16"/>
      <c r="S7796" s="16"/>
      <c r="T7796" s="16"/>
      <c r="U7796" s="16"/>
      <c r="V7796" s="1" t="s">
        <v>4452</v>
      </c>
      <c r="W7796" s="1" t="s">
        <v>2551</v>
      </c>
      <c r="X7796" s="5" t="s">
        <v>4456</v>
      </c>
      <c r="Y7796" s="5" t="s">
        <v>2740</v>
      </c>
      <c r="Z7796" s="5" t="s">
        <v>2788</v>
      </c>
      <c r="AA7796" s="5"/>
    </row>
    <row r="7797" spans="1:27" ht="12" customHeight="1" x14ac:dyDescent="0.15">
      <c r="A7797" s="1" t="s">
        <v>2017</v>
      </c>
      <c r="B7797" s="1" t="s">
        <v>29</v>
      </c>
      <c r="C7797" s="1" t="s">
        <v>23</v>
      </c>
      <c r="D7797" s="1" t="s">
        <v>2525</v>
      </c>
      <c r="E7797" s="1" t="s">
        <v>10</v>
      </c>
      <c r="F7797" s="1" t="s">
        <v>2021</v>
      </c>
      <c r="G7797" s="1" t="s">
        <v>22</v>
      </c>
      <c r="H7797" s="1" t="s">
        <v>13</v>
      </c>
      <c r="I7797" s="16"/>
      <c r="J7797" s="16"/>
      <c r="K7797" s="16"/>
      <c r="L7797" s="16"/>
      <c r="M7797" s="16"/>
      <c r="N7797" s="16"/>
      <c r="O7797" s="16"/>
      <c r="P7797" s="16"/>
      <c r="Q7797" s="16"/>
      <c r="R7797" s="16"/>
      <c r="S7797" s="16"/>
      <c r="T7797" s="16"/>
      <c r="U7797" s="16"/>
      <c r="V7797" s="1" t="s">
        <v>4452</v>
      </c>
      <c r="W7797" s="1" t="s">
        <v>2551</v>
      </c>
      <c r="X7797" s="5" t="s">
        <v>4456</v>
      </c>
      <c r="Y7797" s="5" t="s">
        <v>2564</v>
      </c>
      <c r="Z7797" s="5" t="s">
        <v>13</v>
      </c>
      <c r="AA7797" s="5"/>
    </row>
    <row r="7798" spans="1:27" ht="12" customHeight="1" x14ac:dyDescent="0.15">
      <c r="A7798" s="1" t="s">
        <v>2017</v>
      </c>
      <c r="B7798" s="1" t="s">
        <v>29</v>
      </c>
      <c r="C7798" s="1" t="s">
        <v>77</v>
      </c>
      <c r="D7798" s="1" t="s">
        <v>2525</v>
      </c>
      <c r="E7798" s="1" t="s">
        <v>10</v>
      </c>
      <c r="F7798" s="1" t="s">
        <v>2021</v>
      </c>
      <c r="G7798" s="1" t="s">
        <v>24</v>
      </c>
      <c r="H7798" s="1" t="s">
        <v>13</v>
      </c>
      <c r="I7798" s="16"/>
      <c r="J7798" s="16"/>
      <c r="K7798" s="16"/>
      <c r="L7798" s="16"/>
      <c r="M7798" s="16"/>
      <c r="N7798" s="16"/>
      <c r="O7798" s="16"/>
      <c r="P7798" s="16"/>
      <c r="Q7798" s="16"/>
      <c r="R7798" s="16"/>
      <c r="S7798" s="16"/>
      <c r="T7798" s="16"/>
      <c r="U7798" s="16"/>
      <c r="V7798" s="1" t="s">
        <v>4452</v>
      </c>
      <c r="W7798" s="1" t="s">
        <v>2551</v>
      </c>
      <c r="X7798" s="5" t="s">
        <v>4456</v>
      </c>
      <c r="Y7798" s="5" t="s">
        <v>2559</v>
      </c>
      <c r="Z7798" s="5" t="s">
        <v>13</v>
      </c>
      <c r="AA7798" s="5"/>
    </row>
    <row r="7799" spans="1:27" ht="12" customHeight="1" x14ac:dyDescent="0.15">
      <c r="A7799" s="1" t="s">
        <v>2017</v>
      </c>
      <c r="B7799" s="1" t="s">
        <v>31</v>
      </c>
      <c r="C7799" s="1" t="s">
        <v>9</v>
      </c>
      <c r="D7799" s="1" t="s">
        <v>2525</v>
      </c>
      <c r="E7799" s="1" t="s">
        <v>10</v>
      </c>
      <c r="F7799" s="1" t="s">
        <v>2022</v>
      </c>
      <c r="G7799" s="1" t="s">
        <v>12</v>
      </c>
      <c r="H7799" s="1" t="s">
        <v>13</v>
      </c>
      <c r="I7799" s="16"/>
      <c r="J7799" s="16"/>
      <c r="K7799" s="16"/>
      <c r="L7799" s="16"/>
      <c r="M7799" s="16"/>
      <c r="N7799" s="16"/>
      <c r="O7799" s="16"/>
      <c r="P7799" s="16"/>
      <c r="Q7799" s="16"/>
      <c r="R7799" s="16"/>
      <c r="S7799" s="16"/>
      <c r="T7799" s="16"/>
      <c r="U7799" s="16"/>
      <c r="V7799" s="1" t="s">
        <v>4452</v>
      </c>
      <c r="W7799" s="1" t="s">
        <v>2551</v>
      </c>
      <c r="X7799" s="5" t="s">
        <v>4457</v>
      </c>
      <c r="Y7799" s="5" t="s">
        <v>2553</v>
      </c>
      <c r="Z7799" s="5" t="s">
        <v>13</v>
      </c>
      <c r="AA7799" s="5"/>
    </row>
    <row r="7800" spans="1:27" ht="12" customHeight="1" x14ac:dyDescent="0.15">
      <c r="A7800" s="1" t="s">
        <v>2017</v>
      </c>
      <c r="B7800" s="1" t="s">
        <v>31</v>
      </c>
      <c r="C7800" s="1" t="s">
        <v>15</v>
      </c>
      <c r="D7800" s="1" t="s">
        <v>2525</v>
      </c>
      <c r="E7800" s="1" t="s">
        <v>10</v>
      </c>
      <c r="F7800" s="1" t="s">
        <v>2022</v>
      </c>
      <c r="G7800" s="1" t="s">
        <v>16</v>
      </c>
      <c r="H7800" s="1" t="s">
        <v>13</v>
      </c>
      <c r="I7800" s="16"/>
      <c r="J7800" s="16"/>
      <c r="K7800" s="16"/>
      <c r="L7800" s="16"/>
      <c r="M7800" s="16"/>
      <c r="N7800" s="16"/>
      <c r="O7800" s="16"/>
      <c r="P7800" s="16"/>
      <c r="Q7800" s="16"/>
      <c r="R7800" s="16"/>
      <c r="S7800" s="16"/>
      <c r="T7800" s="16"/>
      <c r="U7800" s="16"/>
      <c r="V7800" s="1" t="s">
        <v>4452</v>
      </c>
      <c r="W7800" s="1" t="s">
        <v>2551</v>
      </c>
      <c r="X7800" s="5" t="s">
        <v>4457</v>
      </c>
      <c r="Y7800" s="5" t="s">
        <v>2561</v>
      </c>
      <c r="Z7800" s="5" t="s">
        <v>13</v>
      </c>
      <c r="AA7800" s="5"/>
    </row>
    <row r="7801" spans="1:27" ht="12" customHeight="1" x14ac:dyDescent="0.15">
      <c r="A7801" s="1" t="s">
        <v>2017</v>
      </c>
      <c r="B7801" s="1" t="s">
        <v>31</v>
      </c>
      <c r="C7801" s="1" t="s">
        <v>17</v>
      </c>
      <c r="D7801" s="1" t="s">
        <v>2525</v>
      </c>
      <c r="E7801" s="1" t="s">
        <v>10</v>
      </c>
      <c r="F7801" s="1" t="s">
        <v>2022</v>
      </c>
      <c r="G7801" s="1" t="s">
        <v>18</v>
      </c>
      <c r="H7801" s="1" t="s">
        <v>13</v>
      </c>
      <c r="I7801" s="16"/>
      <c r="J7801" s="16"/>
      <c r="K7801" s="16"/>
      <c r="L7801" s="16"/>
      <c r="M7801" s="16"/>
      <c r="N7801" s="16"/>
      <c r="O7801" s="16"/>
      <c r="P7801" s="16"/>
      <c r="Q7801" s="16"/>
      <c r="R7801" s="16"/>
      <c r="S7801" s="16"/>
      <c r="T7801" s="16"/>
      <c r="U7801" s="16"/>
      <c r="V7801" s="1" t="s">
        <v>4452</v>
      </c>
      <c r="W7801" s="1" t="s">
        <v>2551</v>
      </c>
      <c r="X7801" s="5" t="s">
        <v>4457</v>
      </c>
      <c r="Y7801" s="5" t="s">
        <v>2562</v>
      </c>
      <c r="Z7801" s="5" t="s">
        <v>13</v>
      </c>
      <c r="AA7801" s="5"/>
    </row>
    <row r="7802" spans="1:27" ht="12" customHeight="1" x14ac:dyDescent="0.15">
      <c r="A7802" s="1" t="s">
        <v>2017</v>
      </c>
      <c r="B7802" s="1" t="s">
        <v>31</v>
      </c>
      <c r="C7802" s="1" t="s">
        <v>19</v>
      </c>
      <c r="D7802" s="1" t="s">
        <v>2525</v>
      </c>
      <c r="E7802" s="1" t="s">
        <v>10</v>
      </c>
      <c r="F7802" s="1" t="s">
        <v>2022</v>
      </c>
      <c r="G7802" s="1" t="s">
        <v>242</v>
      </c>
      <c r="H7802" s="1" t="s">
        <v>13</v>
      </c>
      <c r="I7802" s="16"/>
      <c r="J7802" s="16"/>
      <c r="K7802" s="16"/>
      <c r="L7802" s="16"/>
      <c r="M7802" s="16"/>
      <c r="N7802" s="16"/>
      <c r="O7802" s="16"/>
      <c r="P7802" s="16"/>
      <c r="Q7802" s="16"/>
      <c r="R7802" s="16"/>
      <c r="S7802" s="16"/>
      <c r="T7802" s="16"/>
      <c r="U7802" s="16"/>
      <c r="V7802" s="1" t="s">
        <v>4452</v>
      </c>
      <c r="W7802" s="1" t="s">
        <v>2551</v>
      </c>
      <c r="X7802" s="5" t="s">
        <v>4457</v>
      </c>
      <c r="Y7802" s="5" t="s">
        <v>2557</v>
      </c>
      <c r="Z7802" s="5" t="s">
        <v>13</v>
      </c>
      <c r="AA7802" s="5"/>
    </row>
    <row r="7803" spans="1:27" ht="12" customHeight="1" x14ac:dyDescent="0.15">
      <c r="A7803" s="1" t="s">
        <v>2017</v>
      </c>
      <c r="B7803" s="1" t="s">
        <v>31</v>
      </c>
      <c r="C7803" s="1" t="s">
        <v>21</v>
      </c>
      <c r="D7803" s="1" t="s">
        <v>2525</v>
      </c>
      <c r="E7803" s="1" t="s">
        <v>10</v>
      </c>
      <c r="F7803" s="1" t="s">
        <v>2022</v>
      </c>
      <c r="G7803" s="1" t="s">
        <v>245</v>
      </c>
      <c r="H7803" s="1" t="s">
        <v>306</v>
      </c>
      <c r="I7803" s="16"/>
      <c r="J7803" s="16"/>
      <c r="K7803" s="16"/>
      <c r="L7803" s="16"/>
      <c r="M7803" s="16"/>
      <c r="N7803" s="16"/>
      <c r="O7803" s="16"/>
      <c r="P7803" s="16"/>
      <c r="Q7803" s="36"/>
      <c r="R7803" s="36"/>
      <c r="S7803" s="16"/>
      <c r="T7803" s="16"/>
      <c r="U7803" s="16"/>
      <c r="V7803" s="1" t="s">
        <v>4452</v>
      </c>
      <c r="W7803" s="1" t="s">
        <v>2551</v>
      </c>
      <c r="X7803" s="5" t="s">
        <v>4457</v>
      </c>
      <c r="Y7803" s="5" t="s">
        <v>2740</v>
      </c>
      <c r="Z7803" s="5" t="s">
        <v>2788</v>
      </c>
      <c r="AA7803" s="5"/>
    </row>
    <row r="7804" spans="1:27" ht="12" customHeight="1" x14ac:dyDescent="0.15">
      <c r="A7804" s="1" t="s">
        <v>2017</v>
      </c>
      <c r="B7804" s="1" t="s">
        <v>31</v>
      </c>
      <c r="C7804" s="1" t="s">
        <v>23</v>
      </c>
      <c r="D7804" s="1" t="s">
        <v>2525</v>
      </c>
      <c r="E7804" s="1" t="s">
        <v>10</v>
      </c>
      <c r="F7804" s="1" t="s">
        <v>2022</v>
      </c>
      <c r="G7804" s="1" t="s">
        <v>22</v>
      </c>
      <c r="H7804" s="1" t="s">
        <v>13</v>
      </c>
      <c r="I7804" s="16"/>
      <c r="J7804" s="16"/>
      <c r="K7804" s="16"/>
      <c r="L7804" s="16"/>
      <c r="M7804" s="16"/>
      <c r="N7804" s="16"/>
      <c r="O7804" s="16"/>
      <c r="P7804" s="16"/>
      <c r="Q7804" s="16"/>
      <c r="R7804" s="16"/>
      <c r="S7804" s="16"/>
      <c r="T7804" s="16"/>
      <c r="U7804" s="16"/>
      <c r="V7804" s="1" t="s">
        <v>4452</v>
      </c>
      <c r="W7804" s="1" t="s">
        <v>2551</v>
      </c>
      <c r="X7804" s="5" t="s">
        <v>4457</v>
      </c>
      <c r="Y7804" s="5" t="s">
        <v>2564</v>
      </c>
      <c r="Z7804" s="5" t="s">
        <v>13</v>
      </c>
      <c r="AA7804" s="5"/>
    </row>
    <row r="7805" spans="1:27" ht="12" customHeight="1" x14ac:dyDescent="0.15">
      <c r="A7805" s="1" t="s">
        <v>2017</v>
      </c>
      <c r="B7805" s="1" t="s">
        <v>31</v>
      </c>
      <c r="C7805" s="1" t="s">
        <v>77</v>
      </c>
      <c r="D7805" s="1" t="s">
        <v>2525</v>
      </c>
      <c r="E7805" s="1" t="s">
        <v>10</v>
      </c>
      <c r="F7805" s="1" t="s">
        <v>2022</v>
      </c>
      <c r="G7805" s="1" t="s">
        <v>24</v>
      </c>
      <c r="H7805" s="1" t="s">
        <v>13</v>
      </c>
      <c r="I7805" s="16"/>
      <c r="J7805" s="16"/>
      <c r="K7805" s="16"/>
      <c r="L7805" s="16"/>
      <c r="M7805" s="16"/>
      <c r="N7805" s="16"/>
      <c r="O7805" s="16"/>
      <c r="P7805" s="16"/>
      <c r="Q7805" s="36"/>
      <c r="R7805" s="36"/>
      <c r="S7805" s="16"/>
      <c r="T7805" s="16"/>
      <c r="U7805" s="16"/>
      <c r="V7805" s="1" t="s">
        <v>4452</v>
      </c>
      <c r="W7805" s="1" t="s">
        <v>2551</v>
      </c>
      <c r="X7805" s="5" t="s">
        <v>4457</v>
      </c>
      <c r="Y7805" s="5" t="s">
        <v>2559</v>
      </c>
      <c r="Z7805" s="5" t="s">
        <v>13</v>
      </c>
      <c r="AA7805" s="5"/>
    </row>
    <row r="7806" spans="1:27" ht="12" customHeight="1" x14ac:dyDescent="0.15">
      <c r="A7806" s="1" t="s">
        <v>2017</v>
      </c>
      <c r="B7806" s="1" t="s">
        <v>33</v>
      </c>
      <c r="C7806" s="1" t="s">
        <v>9</v>
      </c>
      <c r="D7806" s="1" t="s">
        <v>2525</v>
      </c>
      <c r="E7806" s="1" t="s">
        <v>10</v>
      </c>
      <c r="F7806" s="1" t="s">
        <v>2023</v>
      </c>
      <c r="G7806" s="1" t="s">
        <v>12</v>
      </c>
      <c r="H7806" s="1" t="s">
        <v>13</v>
      </c>
      <c r="I7806" s="16"/>
      <c r="J7806" s="16"/>
      <c r="K7806" s="16"/>
      <c r="L7806" s="16"/>
      <c r="M7806" s="16"/>
      <c r="N7806" s="16"/>
      <c r="O7806" s="16"/>
      <c r="P7806" s="16"/>
      <c r="Q7806" s="16"/>
      <c r="R7806" s="16"/>
      <c r="S7806" s="16"/>
      <c r="T7806" s="16"/>
      <c r="U7806" s="16"/>
      <c r="V7806" s="1" t="s">
        <v>4452</v>
      </c>
      <c r="W7806" s="1" t="s">
        <v>2551</v>
      </c>
      <c r="X7806" s="5" t="s">
        <v>4458</v>
      </c>
      <c r="Y7806" s="5" t="s">
        <v>2553</v>
      </c>
      <c r="Z7806" s="5" t="s">
        <v>13</v>
      </c>
      <c r="AA7806" s="5"/>
    </row>
    <row r="7807" spans="1:27" ht="12" customHeight="1" x14ac:dyDescent="0.15">
      <c r="A7807" s="1" t="s">
        <v>2017</v>
      </c>
      <c r="B7807" s="1" t="s">
        <v>33</v>
      </c>
      <c r="C7807" s="1" t="s">
        <v>15</v>
      </c>
      <c r="D7807" s="1" t="s">
        <v>2525</v>
      </c>
      <c r="E7807" s="1" t="s">
        <v>10</v>
      </c>
      <c r="F7807" s="1" t="s">
        <v>2023</v>
      </c>
      <c r="G7807" s="1" t="s">
        <v>16</v>
      </c>
      <c r="H7807" s="1" t="s">
        <v>13</v>
      </c>
      <c r="I7807" s="16"/>
      <c r="J7807" s="16"/>
      <c r="K7807" s="16"/>
      <c r="L7807" s="16"/>
      <c r="M7807" s="16"/>
      <c r="N7807" s="16"/>
      <c r="O7807" s="16"/>
      <c r="P7807" s="16"/>
      <c r="Q7807" s="36"/>
      <c r="R7807" s="36"/>
      <c r="S7807" s="16"/>
      <c r="T7807" s="16"/>
      <c r="U7807" s="16"/>
      <c r="V7807" s="1" t="s">
        <v>4452</v>
      </c>
      <c r="W7807" s="1" t="s">
        <v>2551</v>
      </c>
      <c r="X7807" s="5" t="s">
        <v>4458</v>
      </c>
      <c r="Y7807" s="5" t="s">
        <v>2561</v>
      </c>
      <c r="Z7807" s="5" t="s">
        <v>13</v>
      </c>
      <c r="AA7807" s="5"/>
    </row>
    <row r="7808" spans="1:27" ht="12" customHeight="1" x14ac:dyDescent="0.15">
      <c r="A7808" s="1" t="s">
        <v>2017</v>
      </c>
      <c r="B7808" s="1" t="s">
        <v>33</v>
      </c>
      <c r="C7808" s="1" t="s">
        <v>17</v>
      </c>
      <c r="D7808" s="1" t="s">
        <v>2525</v>
      </c>
      <c r="E7808" s="1" t="s">
        <v>10</v>
      </c>
      <c r="F7808" s="1" t="s">
        <v>2023</v>
      </c>
      <c r="G7808" s="1" t="s">
        <v>18</v>
      </c>
      <c r="H7808" s="1" t="s">
        <v>13</v>
      </c>
      <c r="I7808" s="16"/>
      <c r="J7808" s="16"/>
      <c r="K7808" s="16"/>
      <c r="L7808" s="16"/>
      <c r="M7808" s="16"/>
      <c r="N7808" s="16"/>
      <c r="O7808" s="16"/>
      <c r="P7808" s="16"/>
      <c r="Q7808" s="16"/>
      <c r="R7808" s="16"/>
      <c r="S7808" s="16"/>
      <c r="T7808" s="16"/>
      <c r="U7808" s="16"/>
      <c r="V7808" s="1" t="s">
        <v>4452</v>
      </c>
      <c r="W7808" s="1" t="s">
        <v>2551</v>
      </c>
      <c r="X7808" s="5" t="s">
        <v>4458</v>
      </c>
      <c r="Y7808" s="5" t="s">
        <v>2562</v>
      </c>
      <c r="Z7808" s="5" t="s">
        <v>13</v>
      </c>
      <c r="AA7808" s="5"/>
    </row>
    <row r="7809" spans="1:27" ht="12" customHeight="1" x14ac:dyDescent="0.15">
      <c r="A7809" s="1" t="s">
        <v>2017</v>
      </c>
      <c r="B7809" s="1" t="s">
        <v>33</v>
      </c>
      <c r="C7809" s="1" t="s">
        <v>19</v>
      </c>
      <c r="D7809" s="1" t="s">
        <v>2525</v>
      </c>
      <c r="E7809" s="1" t="s">
        <v>10</v>
      </c>
      <c r="F7809" s="1" t="s">
        <v>2023</v>
      </c>
      <c r="G7809" s="1" t="s">
        <v>242</v>
      </c>
      <c r="H7809" s="1" t="s">
        <v>13</v>
      </c>
      <c r="I7809" s="16"/>
      <c r="J7809" s="16"/>
      <c r="K7809" s="16"/>
      <c r="L7809" s="16"/>
      <c r="M7809" s="16"/>
      <c r="N7809" s="16"/>
      <c r="O7809" s="16"/>
      <c r="P7809" s="16"/>
      <c r="Q7809" s="36"/>
      <c r="R7809" s="36"/>
      <c r="S7809" s="16"/>
      <c r="T7809" s="16"/>
      <c r="U7809" s="16"/>
      <c r="V7809" s="1" t="s">
        <v>4452</v>
      </c>
      <c r="W7809" s="1" t="s">
        <v>2551</v>
      </c>
      <c r="X7809" s="5" t="s">
        <v>4458</v>
      </c>
      <c r="Y7809" s="5" t="s">
        <v>2557</v>
      </c>
      <c r="Z7809" s="5" t="s">
        <v>13</v>
      </c>
      <c r="AA7809" s="5"/>
    </row>
    <row r="7810" spans="1:27" ht="12" customHeight="1" x14ac:dyDescent="0.15">
      <c r="A7810" s="1" t="s">
        <v>2017</v>
      </c>
      <c r="B7810" s="1" t="s">
        <v>33</v>
      </c>
      <c r="C7810" s="1" t="s">
        <v>21</v>
      </c>
      <c r="D7810" s="1" t="s">
        <v>2525</v>
      </c>
      <c r="E7810" s="1" t="s">
        <v>10</v>
      </c>
      <c r="F7810" s="1" t="s">
        <v>2023</v>
      </c>
      <c r="G7810" s="1" t="s">
        <v>245</v>
      </c>
      <c r="H7810" s="1" t="s">
        <v>306</v>
      </c>
      <c r="I7810" s="16"/>
      <c r="J7810" s="16"/>
      <c r="K7810" s="16"/>
      <c r="L7810" s="16"/>
      <c r="M7810" s="16"/>
      <c r="N7810" s="16"/>
      <c r="O7810" s="16"/>
      <c r="P7810" s="16"/>
      <c r="Q7810" s="16"/>
      <c r="R7810" s="16"/>
      <c r="S7810" s="16"/>
      <c r="T7810" s="16"/>
      <c r="U7810" s="16"/>
      <c r="V7810" s="1" t="s">
        <v>4452</v>
      </c>
      <c r="W7810" s="1" t="s">
        <v>2551</v>
      </c>
      <c r="X7810" s="5" t="s">
        <v>4458</v>
      </c>
      <c r="Y7810" s="5" t="s">
        <v>2740</v>
      </c>
      <c r="Z7810" s="5" t="s">
        <v>2788</v>
      </c>
      <c r="AA7810" s="5"/>
    </row>
    <row r="7811" spans="1:27" ht="12" customHeight="1" x14ac:dyDescent="0.15">
      <c r="A7811" s="1" t="s">
        <v>2017</v>
      </c>
      <c r="B7811" s="1" t="s">
        <v>33</v>
      </c>
      <c r="C7811" s="1" t="s">
        <v>23</v>
      </c>
      <c r="D7811" s="1" t="s">
        <v>2525</v>
      </c>
      <c r="E7811" s="1" t="s">
        <v>10</v>
      </c>
      <c r="F7811" s="1" t="s">
        <v>2023</v>
      </c>
      <c r="G7811" s="1" t="s">
        <v>22</v>
      </c>
      <c r="H7811" s="1" t="s">
        <v>13</v>
      </c>
      <c r="I7811" s="16"/>
      <c r="J7811" s="16"/>
      <c r="K7811" s="16"/>
      <c r="L7811" s="16"/>
      <c r="M7811" s="16"/>
      <c r="N7811" s="16"/>
      <c r="O7811" s="16"/>
      <c r="P7811" s="16"/>
      <c r="Q7811" s="36"/>
      <c r="R7811" s="36"/>
      <c r="S7811" s="16"/>
      <c r="T7811" s="16"/>
      <c r="U7811" s="16"/>
      <c r="V7811" s="1" t="s">
        <v>4452</v>
      </c>
      <c r="W7811" s="1" t="s">
        <v>2551</v>
      </c>
      <c r="X7811" s="5" t="s">
        <v>4458</v>
      </c>
      <c r="Y7811" s="5" t="s">
        <v>2564</v>
      </c>
      <c r="Z7811" s="5" t="s">
        <v>13</v>
      </c>
      <c r="AA7811" s="5"/>
    </row>
    <row r="7812" spans="1:27" ht="12" customHeight="1" x14ac:dyDescent="0.15">
      <c r="A7812" s="1" t="s">
        <v>2017</v>
      </c>
      <c r="B7812" s="1" t="s">
        <v>33</v>
      </c>
      <c r="C7812" s="1" t="s">
        <v>77</v>
      </c>
      <c r="D7812" s="1" t="s">
        <v>2525</v>
      </c>
      <c r="E7812" s="1" t="s">
        <v>10</v>
      </c>
      <c r="F7812" s="1" t="s">
        <v>2023</v>
      </c>
      <c r="G7812" s="1" t="s">
        <v>24</v>
      </c>
      <c r="H7812" s="1" t="s">
        <v>13</v>
      </c>
      <c r="I7812" s="16"/>
      <c r="J7812" s="16"/>
      <c r="K7812" s="16"/>
      <c r="L7812" s="16"/>
      <c r="M7812" s="16"/>
      <c r="N7812" s="16"/>
      <c r="O7812" s="16"/>
      <c r="P7812" s="16"/>
      <c r="Q7812" s="16"/>
      <c r="R7812" s="16"/>
      <c r="S7812" s="16"/>
      <c r="T7812" s="16"/>
      <c r="U7812" s="16"/>
      <c r="V7812" s="1" t="s">
        <v>4452</v>
      </c>
      <c r="W7812" s="1" t="s">
        <v>2551</v>
      </c>
      <c r="X7812" s="5" t="s">
        <v>4458</v>
      </c>
      <c r="Y7812" s="5" t="s">
        <v>2559</v>
      </c>
      <c r="Z7812" s="5" t="s">
        <v>13</v>
      </c>
      <c r="AA7812" s="5"/>
    </row>
    <row r="7813" spans="1:27" ht="12" customHeight="1" x14ac:dyDescent="0.15">
      <c r="A7813" s="1" t="s">
        <v>2017</v>
      </c>
      <c r="B7813" s="1" t="s">
        <v>35</v>
      </c>
      <c r="C7813" s="1" t="s">
        <v>9</v>
      </c>
      <c r="D7813" s="1" t="s">
        <v>2525</v>
      </c>
      <c r="E7813" s="1" t="s">
        <v>10</v>
      </c>
      <c r="F7813" s="1" t="s">
        <v>2024</v>
      </c>
      <c r="G7813" s="1" t="s">
        <v>12</v>
      </c>
      <c r="H7813" s="1" t="s">
        <v>13</v>
      </c>
      <c r="I7813" s="16"/>
      <c r="J7813" s="16"/>
      <c r="K7813" s="16"/>
      <c r="L7813" s="16"/>
      <c r="M7813" s="16"/>
      <c r="N7813" s="16"/>
      <c r="O7813" s="16"/>
      <c r="P7813" s="16"/>
      <c r="Q7813" s="36"/>
      <c r="R7813" s="36"/>
      <c r="S7813" s="16"/>
      <c r="T7813" s="16"/>
      <c r="U7813" s="16"/>
      <c r="V7813" s="1" t="s">
        <v>4452</v>
      </c>
      <c r="W7813" s="1" t="s">
        <v>2551</v>
      </c>
      <c r="X7813" s="5" t="s">
        <v>4459</v>
      </c>
      <c r="Y7813" s="5" t="s">
        <v>2553</v>
      </c>
      <c r="Z7813" s="5" t="s">
        <v>13</v>
      </c>
      <c r="AA7813" s="5"/>
    </row>
    <row r="7814" spans="1:27" ht="12" customHeight="1" x14ac:dyDescent="0.15">
      <c r="A7814" s="1" t="s">
        <v>2017</v>
      </c>
      <c r="B7814" s="1" t="s">
        <v>35</v>
      </c>
      <c r="C7814" s="1" t="s">
        <v>15</v>
      </c>
      <c r="D7814" s="1" t="s">
        <v>2525</v>
      </c>
      <c r="E7814" s="1" t="s">
        <v>10</v>
      </c>
      <c r="F7814" s="1" t="s">
        <v>2024</v>
      </c>
      <c r="G7814" s="1" t="s">
        <v>16</v>
      </c>
      <c r="H7814" s="1" t="s">
        <v>13</v>
      </c>
      <c r="I7814" s="16"/>
      <c r="J7814" s="16"/>
      <c r="K7814" s="16"/>
      <c r="L7814" s="16"/>
      <c r="M7814" s="16"/>
      <c r="N7814" s="16"/>
      <c r="O7814" s="16"/>
      <c r="P7814" s="16"/>
      <c r="Q7814" s="16"/>
      <c r="R7814" s="16"/>
      <c r="S7814" s="16"/>
      <c r="T7814" s="16"/>
      <c r="U7814" s="16"/>
      <c r="V7814" s="1" t="s">
        <v>4452</v>
      </c>
      <c r="W7814" s="1" t="s">
        <v>2551</v>
      </c>
      <c r="X7814" s="5" t="s">
        <v>4459</v>
      </c>
      <c r="Y7814" s="5" t="s">
        <v>2561</v>
      </c>
      <c r="Z7814" s="5" t="s">
        <v>13</v>
      </c>
      <c r="AA7814" s="5"/>
    </row>
    <row r="7815" spans="1:27" ht="12" customHeight="1" x14ac:dyDescent="0.15">
      <c r="A7815" s="1" t="s">
        <v>2017</v>
      </c>
      <c r="B7815" s="1" t="s">
        <v>35</v>
      </c>
      <c r="C7815" s="1" t="s">
        <v>17</v>
      </c>
      <c r="D7815" s="1" t="s">
        <v>2525</v>
      </c>
      <c r="E7815" s="1" t="s">
        <v>10</v>
      </c>
      <c r="F7815" s="1" t="s">
        <v>2024</v>
      </c>
      <c r="G7815" s="1" t="s">
        <v>18</v>
      </c>
      <c r="H7815" s="1" t="s">
        <v>13</v>
      </c>
      <c r="I7815" s="16"/>
      <c r="J7815" s="16"/>
      <c r="K7815" s="16"/>
      <c r="L7815" s="16"/>
      <c r="M7815" s="16"/>
      <c r="N7815" s="16"/>
      <c r="O7815" s="16"/>
      <c r="P7815" s="16"/>
      <c r="Q7815" s="36"/>
      <c r="R7815" s="36"/>
      <c r="S7815" s="16"/>
      <c r="T7815" s="16"/>
      <c r="U7815" s="16"/>
      <c r="V7815" s="1" t="s">
        <v>4452</v>
      </c>
      <c r="W7815" s="1" t="s">
        <v>2551</v>
      </c>
      <c r="X7815" s="5" t="s">
        <v>4459</v>
      </c>
      <c r="Y7815" s="5" t="s">
        <v>2562</v>
      </c>
      <c r="Z7815" s="5" t="s">
        <v>13</v>
      </c>
      <c r="AA7815" s="5"/>
    </row>
    <row r="7816" spans="1:27" ht="12" customHeight="1" x14ac:dyDescent="0.15">
      <c r="A7816" s="1" t="s">
        <v>2017</v>
      </c>
      <c r="B7816" s="1" t="s">
        <v>35</v>
      </c>
      <c r="C7816" s="1" t="s">
        <v>19</v>
      </c>
      <c r="D7816" s="1" t="s">
        <v>2525</v>
      </c>
      <c r="E7816" s="1" t="s">
        <v>10</v>
      </c>
      <c r="F7816" s="1" t="s">
        <v>2024</v>
      </c>
      <c r="G7816" s="1" t="s">
        <v>242</v>
      </c>
      <c r="H7816" s="1" t="s">
        <v>13</v>
      </c>
      <c r="I7816" s="16"/>
      <c r="J7816" s="16"/>
      <c r="K7816" s="16"/>
      <c r="L7816" s="16"/>
      <c r="M7816" s="16"/>
      <c r="N7816" s="16"/>
      <c r="O7816" s="16"/>
      <c r="P7816" s="16"/>
      <c r="Q7816" s="16"/>
      <c r="R7816" s="16"/>
      <c r="S7816" s="16"/>
      <c r="T7816" s="16"/>
      <c r="U7816" s="16"/>
      <c r="V7816" s="1" t="s">
        <v>4452</v>
      </c>
      <c r="W7816" s="1" t="s">
        <v>2551</v>
      </c>
      <c r="X7816" s="5" t="s">
        <v>4459</v>
      </c>
      <c r="Y7816" s="5" t="s">
        <v>2557</v>
      </c>
      <c r="Z7816" s="5" t="s">
        <v>13</v>
      </c>
      <c r="AA7816" s="5"/>
    </row>
    <row r="7817" spans="1:27" ht="12" customHeight="1" x14ac:dyDescent="0.15">
      <c r="A7817" s="1" t="s">
        <v>2017</v>
      </c>
      <c r="B7817" s="1" t="s">
        <v>35</v>
      </c>
      <c r="C7817" s="1" t="s">
        <v>21</v>
      </c>
      <c r="D7817" s="1" t="s">
        <v>2525</v>
      </c>
      <c r="E7817" s="1" t="s">
        <v>10</v>
      </c>
      <c r="F7817" s="1" t="s">
        <v>2024</v>
      </c>
      <c r="G7817" s="1" t="s">
        <v>245</v>
      </c>
      <c r="H7817" s="1" t="s">
        <v>306</v>
      </c>
      <c r="I7817" s="16"/>
      <c r="J7817" s="16"/>
      <c r="K7817" s="16"/>
      <c r="L7817" s="16"/>
      <c r="M7817" s="16"/>
      <c r="N7817" s="16"/>
      <c r="O7817" s="16"/>
      <c r="P7817" s="16"/>
      <c r="Q7817" s="36"/>
      <c r="R7817" s="36"/>
      <c r="S7817" s="16"/>
      <c r="T7817" s="16"/>
      <c r="U7817" s="16"/>
      <c r="V7817" s="1" t="s">
        <v>4452</v>
      </c>
      <c r="W7817" s="1" t="s">
        <v>2551</v>
      </c>
      <c r="X7817" s="5" t="s">
        <v>4459</v>
      </c>
      <c r="Y7817" s="5" t="s">
        <v>2740</v>
      </c>
      <c r="Z7817" s="5" t="s">
        <v>2788</v>
      </c>
      <c r="AA7817" s="5"/>
    </row>
    <row r="7818" spans="1:27" ht="12" customHeight="1" x14ac:dyDescent="0.15">
      <c r="A7818" s="1" t="s">
        <v>2017</v>
      </c>
      <c r="B7818" s="1" t="s">
        <v>35</v>
      </c>
      <c r="C7818" s="1" t="s">
        <v>23</v>
      </c>
      <c r="D7818" s="1" t="s">
        <v>2525</v>
      </c>
      <c r="E7818" s="1" t="s">
        <v>10</v>
      </c>
      <c r="F7818" s="1" t="s">
        <v>2024</v>
      </c>
      <c r="G7818" s="1" t="s">
        <v>22</v>
      </c>
      <c r="H7818" s="1" t="s">
        <v>13</v>
      </c>
      <c r="I7818" s="16"/>
      <c r="J7818" s="16"/>
      <c r="K7818" s="16"/>
      <c r="L7818" s="16"/>
      <c r="M7818" s="16"/>
      <c r="N7818" s="16"/>
      <c r="O7818" s="16"/>
      <c r="P7818" s="16"/>
      <c r="Q7818" s="16"/>
      <c r="R7818" s="16"/>
      <c r="S7818" s="16"/>
      <c r="T7818" s="16"/>
      <c r="U7818" s="16"/>
      <c r="V7818" s="1" t="s">
        <v>4452</v>
      </c>
      <c r="W7818" s="1" t="s">
        <v>2551</v>
      </c>
      <c r="X7818" s="5" t="s">
        <v>4459</v>
      </c>
      <c r="Y7818" s="5" t="s">
        <v>2564</v>
      </c>
      <c r="Z7818" s="5" t="s">
        <v>13</v>
      </c>
      <c r="AA7818" s="5"/>
    </row>
    <row r="7819" spans="1:27" ht="12" customHeight="1" x14ac:dyDescent="0.15">
      <c r="A7819" s="1" t="s">
        <v>2017</v>
      </c>
      <c r="B7819" s="1" t="s">
        <v>35</v>
      </c>
      <c r="C7819" s="1" t="s">
        <v>77</v>
      </c>
      <c r="D7819" s="1" t="s">
        <v>2525</v>
      </c>
      <c r="E7819" s="1" t="s">
        <v>10</v>
      </c>
      <c r="F7819" s="1" t="s">
        <v>2024</v>
      </c>
      <c r="G7819" s="1" t="s">
        <v>24</v>
      </c>
      <c r="H7819" s="1" t="s">
        <v>13</v>
      </c>
      <c r="I7819" s="16"/>
      <c r="J7819" s="16"/>
      <c r="K7819" s="16"/>
      <c r="L7819" s="16"/>
      <c r="M7819" s="16"/>
      <c r="N7819" s="16"/>
      <c r="O7819" s="16"/>
      <c r="P7819" s="16"/>
      <c r="Q7819" s="36"/>
      <c r="R7819" s="36"/>
      <c r="S7819" s="16"/>
      <c r="T7819" s="16"/>
      <c r="U7819" s="16"/>
      <c r="V7819" s="1" t="s">
        <v>4452</v>
      </c>
      <c r="W7819" s="1" t="s">
        <v>2551</v>
      </c>
      <c r="X7819" s="5" t="s">
        <v>4459</v>
      </c>
      <c r="Y7819" s="5" t="s">
        <v>2559</v>
      </c>
      <c r="Z7819" s="5" t="s">
        <v>13</v>
      </c>
      <c r="AA7819" s="5"/>
    </row>
    <row r="7820" spans="1:27" ht="12" customHeight="1" x14ac:dyDescent="0.15">
      <c r="A7820" s="1" t="s">
        <v>2017</v>
      </c>
      <c r="B7820" s="1" t="s">
        <v>37</v>
      </c>
      <c r="C7820" s="1" t="s">
        <v>9</v>
      </c>
      <c r="D7820" s="1" t="s">
        <v>2525</v>
      </c>
      <c r="E7820" s="1" t="s">
        <v>10</v>
      </c>
      <c r="F7820" s="1" t="s">
        <v>2025</v>
      </c>
      <c r="G7820" s="1" t="s">
        <v>12</v>
      </c>
      <c r="H7820" s="1" t="s">
        <v>13</v>
      </c>
      <c r="I7820" s="16"/>
      <c r="J7820" s="16"/>
      <c r="K7820" s="16"/>
      <c r="L7820" s="16"/>
      <c r="M7820" s="16"/>
      <c r="N7820" s="16"/>
      <c r="O7820" s="16"/>
      <c r="P7820" s="16"/>
      <c r="Q7820" s="16"/>
      <c r="R7820" s="16"/>
      <c r="S7820" s="16"/>
      <c r="T7820" s="16"/>
      <c r="U7820" s="16"/>
      <c r="V7820" s="1" t="s">
        <v>4452</v>
      </c>
      <c r="W7820" s="1" t="s">
        <v>2551</v>
      </c>
      <c r="X7820" s="5" t="s">
        <v>4460</v>
      </c>
      <c r="Y7820" s="5" t="s">
        <v>2553</v>
      </c>
      <c r="Z7820" s="5" t="s">
        <v>13</v>
      </c>
      <c r="AA7820" s="5"/>
    </row>
    <row r="7821" spans="1:27" ht="12" customHeight="1" x14ac:dyDescent="0.15">
      <c r="A7821" s="1" t="s">
        <v>2017</v>
      </c>
      <c r="B7821" s="1" t="s">
        <v>37</v>
      </c>
      <c r="C7821" s="1" t="s">
        <v>15</v>
      </c>
      <c r="D7821" s="1" t="s">
        <v>2525</v>
      </c>
      <c r="E7821" s="1" t="s">
        <v>10</v>
      </c>
      <c r="F7821" s="1" t="s">
        <v>2025</v>
      </c>
      <c r="G7821" s="1" t="s">
        <v>16</v>
      </c>
      <c r="H7821" s="1" t="s">
        <v>13</v>
      </c>
      <c r="I7821" s="16"/>
      <c r="J7821" s="16"/>
      <c r="K7821" s="16"/>
      <c r="L7821" s="16"/>
      <c r="M7821" s="16"/>
      <c r="N7821" s="16"/>
      <c r="O7821" s="16"/>
      <c r="P7821" s="16"/>
      <c r="Q7821" s="36"/>
      <c r="R7821" s="36"/>
      <c r="S7821" s="16"/>
      <c r="T7821" s="16"/>
      <c r="U7821" s="16"/>
      <c r="V7821" s="1" t="s">
        <v>4452</v>
      </c>
      <c r="W7821" s="1" t="s">
        <v>2551</v>
      </c>
      <c r="X7821" s="5" t="s">
        <v>4460</v>
      </c>
      <c r="Y7821" s="5" t="s">
        <v>2561</v>
      </c>
      <c r="Z7821" s="5" t="s">
        <v>13</v>
      </c>
      <c r="AA7821" s="5"/>
    </row>
    <row r="7822" spans="1:27" ht="12" customHeight="1" x14ac:dyDescent="0.15">
      <c r="A7822" s="1" t="s">
        <v>2017</v>
      </c>
      <c r="B7822" s="1" t="s">
        <v>37</v>
      </c>
      <c r="C7822" s="1" t="s">
        <v>17</v>
      </c>
      <c r="D7822" s="1" t="s">
        <v>2525</v>
      </c>
      <c r="E7822" s="1" t="s">
        <v>10</v>
      </c>
      <c r="F7822" s="1" t="s">
        <v>2025</v>
      </c>
      <c r="G7822" s="1" t="s">
        <v>18</v>
      </c>
      <c r="H7822" s="1" t="s">
        <v>13</v>
      </c>
      <c r="I7822" s="16"/>
      <c r="J7822" s="16"/>
      <c r="K7822" s="16"/>
      <c r="L7822" s="16"/>
      <c r="M7822" s="16"/>
      <c r="N7822" s="16"/>
      <c r="O7822" s="16"/>
      <c r="P7822" s="16"/>
      <c r="Q7822" s="16"/>
      <c r="R7822" s="16"/>
      <c r="S7822" s="16"/>
      <c r="T7822" s="16"/>
      <c r="U7822" s="16"/>
      <c r="V7822" s="1" t="s">
        <v>4452</v>
      </c>
      <c r="W7822" s="1" t="s">
        <v>2551</v>
      </c>
      <c r="X7822" s="5" t="s">
        <v>4460</v>
      </c>
      <c r="Y7822" s="5" t="s">
        <v>2562</v>
      </c>
      <c r="Z7822" s="5" t="s">
        <v>13</v>
      </c>
      <c r="AA7822" s="5"/>
    </row>
    <row r="7823" spans="1:27" ht="12" customHeight="1" x14ac:dyDescent="0.15">
      <c r="A7823" s="1" t="s">
        <v>2017</v>
      </c>
      <c r="B7823" s="1" t="s">
        <v>37</v>
      </c>
      <c r="C7823" s="1" t="s">
        <v>19</v>
      </c>
      <c r="D7823" s="1" t="s">
        <v>2525</v>
      </c>
      <c r="E7823" s="1" t="s">
        <v>10</v>
      </c>
      <c r="F7823" s="1" t="s">
        <v>2025</v>
      </c>
      <c r="G7823" s="1" t="s">
        <v>242</v>
      </c>
      <c r="H7823" s="1" t="s">
        <v>13</v>
      </c>
      <c r="I7823" s="16"/>
      <c r="J7823" s="16"/>
      <c r="K7823" s="16"/>
      <c r="L7823" s="16"/>
      <c r="M7823" s="16"/>
      <c r="N7823" s="16"/>
      <c r="O7823" s="16"/>
      <c r="P7823" s="16"/>
      <c r="Q7823" s="36"/>
      <c r="R7823" s="36"/>
      <c r="S7823" s="16"/>
      <c r="T7823" s="16"/>
      <c r="U7823" s="16"/>
      <c r="V7823" s="1" t="s">
        <v>4452</v>
      </c>
      <c r="W7823" s="1" t="s">
        <v>2551</v>
      </c>
      <c r="X7823" s="5" t="s">
        <v>4460</v>
      </c>
      <c r="Y7823" s="5" t="s">
        <v>2557</v>
      </c>
      <c r="Z7823" s="5" t="s">
        <v>13</v>
      </c>
      <c r="AA7823" s="5"/>
    </row>
    <row r="7824" spans="1:27" ht="12" customHeight="1" x14ac:dyDescent="0.15">
      <c r="A7824" s="1" t="s">
        <v>2017</v>
      </c>
      <c r="B7824" s="1" t="s">
        <v>37</v>
      </c>
      <c r="C7824" s="1" t="s">
        <v>21</v>
      </c>
      <c r="D7824" s="1" t="s">
        <v>2525</v>
      </c>
      <c r="E7824" s="1" t="s">
        <v>10</v>
      </c>
      <c r="F7824" s="1" t="s">
        <v>2025</v>
      </c>
      <c r="G7824" s="1" t="s">
        <v>245</v>
      </c>
      <c r="H7824" s="1" t="s">
        <v>306</v>
      </c>
      <c r="I7824" s="16"/>
      <c r="J7824" s="16"/>
      <c r="K7824" s="16"/>
      <c r="L7824" s="16"/>
      <c r="M7824" s="16"/>
      <c r="N7824" s="16"/>
      <c r="O7824" s="16"/>
      <c r="P7824" s="16"/>
      <c r="Q7824" s="16"/>
      <c r="R7824" s="16"/>
      <c r="S7824" s="16"/>
      <c r="T7824" s="16"/>
      <c r="U7824" s="16"/>
      <c r="V7824" s="1" t="s">
        <v>4452</v>
      </c>
      <c r="W7824" s="1" t="s">
        <v>2551</v>
      </c>
      <c r="X7824" s="5" t="s">
        <v>4460</v>
      </c>
      <c r="Y7824" s="5" t="s">
        <v>2740</v>
      </c>
      <c r="Z7824" s="5" t="s">
        <v>2788</v>
      </c>
      <c r="AA7824" s="5"/>
    </row>
    <row r="7825" spans="1:27" ht="12" customHeight="1" x14ac:dyDescent="0.15">
      <c r="A7825" s="1" t="s">
        <v>2017</v>
      </c>
      <c r="B7825" s="1" t="s">
        <v>37</v>
      </c>
      <c r="C7825" s="1" t="s">
        <v>23</v>
      </c>
      <c r="D7825" s="1" t="s">
        <v>2525</v>
      </c>
      <c r="E7825" s="1" t="s">
        <v>10</v>
      </c>
      <c r="F7825" s="1" t="s">
        <v>2025</v>
      </c>
      <c r="G7825" s="1" t="s">
        <v>22</v>
      </c>
      <c r="H7825" s="1" t="s">
        <v>13</v>
      </c>
      <c r="I7825" s="16"/>
      <c r="J7825" s="16"/>
      <c r="K7825" s="16"/>
      <c r="L7825" s="16"/>
      <c r="M7825" s="16"/>
      <c r="N7825" s="16"/>
      <c r="O7825" s="16"/>
      <c r="P7825" s="16"/>
      <c r="Q7825" s="36"/>
      <c r="R7825" s="36"/>
      <c r="S7825" s="16"/>
      <c r="T7825" s="16"/>
      <c r="U7825" s="16"/>
      <c r="V7825" s="1" t="s">
        <v>4452</v>
      </c>
      <c r="W7825" s="1" t="s">
        <v>2551</v>
      </c>
      <c r="X7825" s="5" t="s">
        <v>4460</v>
      </c>
      <c r="Y7825" s="5" t="s">
        <v>2564</v>
      </c>
      <c r="Z7825" s="5" t="s">
        <v>13</v>
      </c>
      <c r="AA7825" s="5"/>
    </row>
    <row r="7826" spans="1:27" ht="12" customHeight="1" x14ac:dyDescent="0.15">
      <c r="A7826" s="1" t="s">
        <v>2017</v>
      </c>
      <c r="B7826" s="1" t="s">
        <v>37</v>
      </c>
      <c r="C7826" s="1" t="s">
        <v>77</v>
      </c>
      <c r="D7826" s="1" t="s">
        <v>2525</v>
      </c>
      <c r="E7826" s="1" t="s">
        <v>10</v>
      </c>
      <c r="F7826" s="1" t="s">
        <v>2025</v>
      </c>
      <c r="G7826" s="1" t="s">
        <v>24</v>
      </c>
      <c r="H7826" s="1" t="s">
        <v>13</v>
      </c>
      <c r="I7826" s="16"/>
      <c r="J7826" s="16"/>
      <c r="K7826" s="16"/>
      <c r="L7826" s="16"/>
      <c r="M7826" s="16"/>
      <c r="N7826" s="16"/>
      <c r="O7826" s="16"/>
      <c r="P7826" s="16"/>
      <c r="Q7826" s="16"/>
      <c r="R7826" s="16"/>
      <c r="S7826" s="16"/>
      <c r="T7826" s="16"/>
      <c r="U7826" s="16"/>
      <c r="V7826" s="1" t="s">
        <v>4452</v>
      </c>
      <c r="W7826" s="1" t="s">
        <v>2551</v>
      </c>
      <c r="X7826" s="5" t="s">
        <v>4460</v>
      </c>
      <c r="Y7826" s="5" t="s">
        <v>2559</v>
      </c>
      <c r="Z7826" s="5" t="s">
        <v>13</v>
      </c>
      <c r="AA7826" s="5"/>
    </row>
    <row r="7827" spans="1:27" ht="12" customHeight="1" x14ac:dyDescent="0.15">
      <c r="A7827" s="1" t="s">
        <v>2017</v>
      </c>
      <c r="B7827" s="1" t="s">
        <v>39</v>
      </c>
      <c r="C7827" s="1" t="s">
        <v>9</v>
      </c>
      <c r="D7827" s="1" t="s">
        <v>2525</v>
      </c>
      <c r="E7827" s="1" t="s">
        <v>10</v>
      </c>
      <c r="F7827" s="1" t="s">
        <v>2026</v>
      </c>
      <c r="G7827" s="1" t="s">
        <v>12</v>
      </c>
      <c r="H7827" s="1" t="s">
        <v>13</v>
      </c>
      <c r="I7827" s="16"/>
      <c r="J7827" s="16"/>
      <c r="K7827" s="16"/>
      <c r="L7827" s="16"/>
      <c r="M7827" s="16"/>
      <c r="N7827" s="16"/>
      <c r="O7827" s="16"/>
      <c r="P7827" s="16"/>
      <c r="Q7827" s="36"/>
      <c r="R7827" s="36"/>
      <c r="S7827" s="16"/>
      <c r="T7827" s="16"/>
      <c r="U7827" s="16"/>
      <c r="V7827" s="1" t="s">
        <v>4452</v>
      </c>
      <c r="W7827" s="1" t="s">
        <v>2551</v>
      </c>
      <c r="X7827" s="5" t="s">
        <v>4461</v>
      </c>
      <c r="Y7827" s="5" t="s">
        <v>2553</v>
      </c>
      <c r="Z7827" s="5" t="s">
        <v>13</v>
      </c>
      <c r="AA7827" s="5"/>
    </row>
    <row r="7828" spans="1:27" ht="12" customHeight="1" x14ac:dyDescent="0.15">
      <c r="A7828" s="1" t="s">
        <v>2017</v>
      </c>
      <c r="B7828" s="1" t="s">
        <v>39</v>
      </c>
      <c r="C7828" s="1" t="s">
        <v>15</v>
      </c>
      <c r="D7828" s="1" t="s">
        <v>2525</v>
      </c>
      <c r="E7828" s="1" t="s">
        <v>10</v>
      </c>
      <c r="F7828" s="1" t="s">
        <v>2026</v>
      </c>
      <c r="G7828" s="1" t="s">
        <v>16</v>
      </c>
      <c r="H7828" s="1" t="s">
        <v>13</v>
      </c>
      <c r="I7828" s="16"/>
      <c r="J7828" s="16"/>
      <c r="K7828" s="16"/>
      <c r="L7828" s="16"/>
      <c r="M7828" s="16"/>
      <c r="N7828" s="16"/>
      <c r="O7828" s="16"/>
      <c r="P7828" s="16"/>
      <c r="Q7828" s="16"/>
      <c r="R7828" s="16"/>
      <c r="S7828" s="16"/>
      <c r="T7828" s="16"/>
      <c r="U7828" s="16"/>
      <c r="V7828" s="1" t="s">
        <v>4452</v>
      </c>
      <c r="W7828" s="1" t="s">
        <v>2551</v>
      </c>
      <c r="X7828" s="5" t="s">
        <v>4461</v>
      </c>
      <c r="Y7828" s="5" t="s">
        <v>2561</v>
      </c>
      <c r="Z7828" s="5" t="s">
        <v>13</v>
      </c>
      <c r="AA7828" s="5"/>
    </row>
    <row r="7829" spans="1:27" ht="12" customHeight="1" x14ac:dyDescent="0.15">
      <c r="A7829" s="1" t="s">
        <v>2017</v>
      </c>
      <c r="B7829" s="1" t="s">
        <v>39</v>
      </c>
      <c r="C7829" s="1" t="s">
        <v>17</v>
      </c>
      <c r="D7829" s="1" t="s">
        <v>2525</v>
      </c>
      <c r="E7829" s="1" t="s">
        <v>10</v>
      </c>
      <c r="F7829" s="1" t="s">
        <v>2026</v>
      </c>
      <c r="G7829" s="1" t="s">
        <v>18</v>
      </c>
      <c r="H7829" s="1" t="s">
        <v>13</v>
      </c>
      <c r="I7829" s="16"/>
      <c r="J7829" s="16"/>
      <c r="K7829" s="16"/>
      <c r="L7829" s="16"/>
      <c r="M7829" s="16"/>
      <c r="N7829" s="16"/>
      <c r="O7829" s="16"/>
      <c r="P7829" s="16"/>
      <c r="Q7829" s="36"/>
      <c r="R7829" s="36"/>
      <c r="S7829" s="16"/>
      <c r="T7829" s="16"/>
      <c r="U7829" s="16"/>
      <c r="V7829" s="1" t="s">
        <v>4452</v>
      </c>
      <c r="W7829" s="1" t="s">
        <v>2551</v>
      </c>
      <c r="X7829" s="5" t="s">
        <v>4461</v>
      </c>
      <c r="Y7829" s="5" t="s">
        <v>2562</v>
      </c>
      <c r="Z7829" s="5" t="s">
        <v>13</v>
      </c>
      <c r="AA7829" s="5"/>
    </row>
    <row r="7830" spans="1:27" ht="12" customHeight="1" x14ac:dyDescent="0.15">
      <c r="A7830" s="1" t="s">
        <v>2017</v>
      </c>
      <c r="B7830" s="1" t="s">
        <v>39</v>
      </c>
      <c r="C7830" s="1" t="s">
        <v>19</v>
      </c>
      <c r="D7830" s="1" t="s">
        <v>2525</v>
      </c>
      <c r="E7830" s="1" t="s">
        <v>10</v>
      </c>
      <c r="F7830" s="1" t="s">
        <v>2026</v>
      </c>
      <c r="G7830" s="1" t="s">
        <v>242</v>
      </c>
      <c r="H7830" s="1" t="s">
        <v>13</v>
      </c>
      <c r="I7830" s="16"/>
      <c r="J7830" s="16"/>
      <c r="K7830" s="16"/>
      <c r="L7830" s="16"/>
      <c r="M7830" s="16"/>
      <c r="N7830" s="16"/>
      <c r="O7830" s="16"/>
      <c r="P7830" s="16"/>
      <c r="Q7830" s="16"/>
      <c r="R7830" s="16"/>
      <c r="S7830" s="16"/>
      <c r="T7830" s="16"/>
      <c r="U7830" s="16"/>
      <c r="V7830" s="1" t="s">
        <v>4452</v>
      </c>
      <c r="W7830" s="1" t="s">
        <v>2551</v>
      </c>
      <c r="X7830" s="5" t="s">
        <v>4461</v>
      </c>
      <c r="Y7830" s="5" t="s">
        <v>2557</v>
      </c>
      <c r="Z7830" s="5" t="s">
        <v>13</v>
      </c>
      <c r="AA7830" s="5"/>
    </row>
    <row r="7831" spans="1:27" ht="12" customHeight="1" x14ac:dyDescent="0.15">
      <c r="A7831" s="1" t="s">
        <v>2017</v>
      </c>
      <c r="B7831" s="1" t="s">
        <v>39</v>
      </c>
      <c r="C7831" s="1" t="s">
        <v>21</v>
      </c>
      <c r="D7831" s="1" t="s">
        <v>2525</v>
      </c>
      <c r="E7831" s="1" t="s">
        <v>10</v>
      </c>
      <c r="F7831" s="1" t="s">
        <v>2026</v>
      </c>
      <c r="G7831" s="1" t="s">
        <v>245</v>
      </c>
      <c r="H7831" s="1" t="s">
        <v>306</v>
      </c>
      <c r="I7831" s="16"/>
      <c r="J7831" s="16"/>
      <c r="K7831" s="16"/>
      <c r="L7831" s="16"/>
      <c r="M7831" s="16"/>
      <c r="N7831" s="16"/>
      <c r="O7831" s="16"/>
      <c r="P7831" s="16"/>
      <c r="Q7831" s="36"/>
      <c r="R7831" s="36"/>
      <c r="S7831" s="16"/>
      <c r="T7831" s="16"/>
      <c r="U7831" s="16"/>
      <c r="V7831" s="1" t="s">
        <v>4452</v>
      </c>
      <c r="W7831" s="1" t="s">
        <v>2551</v>
      </c>
      <c r="X7831" s="5" t="s">
        <v>4461</v>
      </c>
      <c r="Y7831" s="5" t="s">
        <v>2740</v>
      </c>
      <c r="Z7831" s="5" t="s">
        <v>2788</v>
      </c>
      <c r="AA7831" s="5"/>
    </row>
    <row r="7832" spans="1:27" ht="12" customHeight="1" x14ac:dyDescent="0.15">
      <c r="A7832" s="1" t="s">
        <v>2017</v>
      </c>
      <c r="B7832" s="1" t="s">
        <v>39</v>
      </c>
      <c r="C7832" s="1" t="s">
        <v>23</v>
      </c>
      <c r="D7832" s="1" t="s">
        <v>2525</v>
      </c>
      <c r="E7832" s="1" t="s">
        <v>10</v>
      </c>
      <c r="F7832" s="1" t="s">
        <v>2026</v>
      </c>
      <c r="G7832" s="1" t="s">
        <v>22</v>
      </c>
      <c r="H7832" s="1" t="s">
        <v>13</v>
      </c>
      <c r="I7832" s="16"/>
      <c r="J7832" s="16"/>
      <c r="K7832" s="16"/>
      <c r="L7832" s="16"/>
      <c r="M7832" s="16"/>
      <c r="N7832" s="16"/>
      <c r="O7832" s="16"/>
      <c r="P7832" s="16"/>
      <c r="Q7832" s="16"/>
      <c r="R7832" s="16"/>
      <c r="S7832" s="16"/>
      <c r="T7832" s="16"/>
      <c r="U7832" s="16"/>
      <c r="V7832" s="1" t="s">
        <v>4452</v>
      </c>
      <c r="W7832" s="1" t="s">
        <v>2551</v>
      </c>
      <c r="X7832" s="5" t="s">
        <v>4461</v>
      </c>
      <c r="Y7832" s="5" t="s">
        <v>2564</v>
      </c>
      <c r="Z7832" s="5" t="s">
        <v>13</v>
      </c>
      <c r="AA7832" s="5"/>
    </row>
    <row r="7833" spans="1:27" ht="12" customHeight="1" x14ac:dyDescent="0.15">
      <c r="A7833" s="1" t="s">
        <v>2017</v>
      </c>
      <c r="B7833" s="1" t="s">
        <v>39</v>
      </c>
      <c r="C7833" s="1" t="s">
        <v>77</v>
      </c>
      <c r="D7833" s="1" t="s">
        <v>2525</v>
      </c>
      <c r="E7833" s="1" t="s">
        <v>10</v>
      </c>
      <c r="F7833" s="1" t="s">
        <v>2026</v>
      </c>
      <c r="G7833" s="1" t="s">
        <v>24</v>
      </c>
      <c r="H7833" s="1" t="s">
        <v>13</v>
      </c>
      <c r="I7833" s="16"/>
      <c r="J7833" s="16"/>
      <c r="K7833" s="16"/>
      <c r="L7833" s="16"/>
      <c r="M7833" s="16"/>
      <c r="N7833" s="16"/>
      <c r="O7833" s="16"/>
      <c r="P7833" s="16"/>
      <c r="Q7833" s="16"/>
      <c r="R7833" s="16"/>
      <c r="S7833" s="16"/>
      <c r="T7833" s="16"/>
      <c r="U7833" s="16"/>
      <c r="V7833" s="1" t="s">
        <v>4452</v>
      </c>
      <c r="W7833" s="1" t="s">
        <v>2551</v>
      </c>
      <c r="X7833" s="5" t="s">
        <v>4461</v>
      </c>
      <c r="Y7833" s="5" t="s">
        <v>2559</v>
      </c>
      <c r="Z7833" s="5" t="s">
        <v>13</v>
      </c>
      <c r="AA7833" s="5"/>
    </row>
    <row r="7834" spans="1:27" ht="12" customHeight="1" x14ac:dyDescent="0.15">
      <c r="A7834" s="1" t="s">
        <v>2017</v>
      </c>
      <c r="B7834" s="1" t="s">
        <v>41</v>
      </c>
      <c r="C7834" s="1" t="s">
        <v>9</v>
      </c>
      <c r="D7834" s="1" t="s">
        <v>2525</v>
      </c>
      <c r="E7834" s="1" t="s">
        <v>10</v>
      </c>
      <c r="F7834" s="1" t="s">
        <v>2027</v>
      </c>
      <c r="G7834" s="1" t="s">
        <v>12</v>
      </c>
      <c r="H7834" s="1" t="s">
        <v>13</v>
      </c>
      <c r="I7834" s="16"/>
      <c r="J7834" s="16"/>
      <c r="K7834" s="16"/>
      <c r="L7834" s="16"/>
      <c r="M7834" s="16"/>
      <c r="N7834" s="16"/>
      <c r="O7834" s="16"/>
      <c r="P7834" s="16"/>
      <c r="Q7834" s="16"/>
      <c r="R7834" s="16"/>
      <c r="S7834" s="16"/>
      <c r="T7834" s="16"/>
      <c r="U7834" s="16"/>
      <c r="V7834" s="1" t="s">
        <v>4452</v>
      </c>
      <c r="W7834" s="1" t="s">
        <v>2551</v>
      </c>
      <c r="X7834" s="5" t="s">
        <v>4462</v>
      </c>
      <c r="Y7834" s="5" t="s">
        <v>2553</v>
      </c>
      <c r="Z7834" s="5" t="s">
        <v>13</v>
      </c>
      <c r="AA7834" s="5"/>
    </row>
    <row r="7835" spans="1:27" ht="12" customHeight="1" x14ac:dyDescent="0.15">
      <c r="A7835" s="1" t="s">
        <v>2017</v>
      </c>
      <c r="B7835" s="1" t="s">
        <v>41</v>
      </c>
      <c r="C7835" s="1" t="s">
        <v>15</v>
      </c>
      <c r="D7835" s="1" t="s">
        <v>2525</v>
      </c>
      <c r="E7835" s="1" t="s">
        <v>10</v>
      </c>
      <c r="F7835" s="1" t="s">
        <v>2027</v>
      </c>
      <c r="G7835" s="1" t="s">
        <v>16</v>
      </c>
      <c r="H7835" s="1" t="s">
        <v>13</v>
      </c>
      <c r="I7835" s="16"/>
      <c r="J7835" s="16"/>
      <c r="K7835" s="16"/>
      <c r="L7835" s="16"/>
      <c r="M7835" s="16"/>
      <c r="N7835" s="16"/>
      <c r="O7835" s="16"/>
      <c r="P7835" s="16"/>
      <c r="Q7835" s="16"/>
      <c r="R7835" s="16"/>
      <c r="S7835" s="16"/>
      <c r="T7835" s="16"/>
      <c r="U7835" s="16"/>
      <c r="V7835" s="1" t="s">
        <v>4452</v>
      </c>
      <c r="W7835" s="1" t="s">
        <v>2551</v>
      </c>
      <c r="X7835" s="5" t="s">
        <v>4462</v>
      </c>
      <c r="Y7835" s="5" t="s">
        <v>2561</v>
      </c>
      <c r="Z7835" s="5" t="s">
        <v>13</v>
      </c>
      <c r="AA7835" s="5"/>
    </row>
    <row r="7836" spans="1:27" ht="12" customHeight="1" x14ac:dyDescent="0.15">
      <c r="A7836" s="1" t="s">
        <v>2017</v>
      </c>
      <c r="B7836" s="1" t="s">
        <v>41</v>
      </c>
      <c r="C7836" s="1" t="s">
        <v>17</v>
      </c>
      <c r="D7836" s="1" t="s">
        <v>2525</v>
      </c>
      <c r="E7836" s="1" t="s">
        <v>10</v>
      </c>
      <c r="F7836" s="1" t="s">
        <v>2027</v>
      </c>
      <c r="G7836" s="1" t="s">
        <v>18</v>
      </c>
      <c r="H7836" s="1" t="s">
        <v>13</v>
      </c>
      <c r="I7836" s="16"/>
      <c r="J7836" s="16"/>
      <c r="K7836" s="16"/>
      <c r="L7836" s="16"/>
      <c r="M7836" s="16"/>
      <c r="N7836" s="16"/>
      <c r="O7836" s="16"/>
      <c r="P7836" s="16"/>
      <c r="Q7836" s="16"/>
      <c r="R7836" s="16"/>
      <c r="S7836" s="16"/>
      <c r="T7836" s="16"/>
      <c r="U7836" s="16"/>
      <c r="V7836" s="1" t="s">
        <v>4452</v>
      </c>
      <c r="W7836" s="1" t="s">
        <v>2551</v>
      </c>
      <c r="X7836" s="5" t="s">
        <v>4462</v>
      </c>
      <c r="Y7836" s="5" t="s">
        <v>2562</v>
      </c>
      <c r="Z7836" s="5" t="s">
        <v>13</v>
      </c>
      <c r="AA7836" s="5"/>
    </row>
    <row r="7837" spans="1:27" ht="12" customHeight="1" x14ac:dyDescent="0.15">
      <c r="A7837" s="1" t="s">
        <v>2017</v>
      </c>
      <c r="B7837" s="1" t="s">
        <v>41</v>
      </c>
      <c r="C7837" s="1" t="s">
        <v>19</v>
      </c>
      <c r="D7837" s="1" t="s">
        <v>2525</v>
      </c>
      <c r="E7837" s="1" t="s">
        <v>10</v>
      </c>
      <c r="F7837" s="1" t="s">
        <v>2027</v>
      </c>
      <c r="G7837" s="1" t="s">
        <v>242</v>
      </c>
      <c r="H7837" s="1" t="s">
        <v>13</v>
      </c>
      <c r="I7837" s="16"/>
      <c r="J7837" s="16"/>
      <c r="K7837" s="16"/>
      <c r="L7837" s="16"/>
      <c r="M7837" s="16"/>
      <c r="N7837" s="16"/>
      <c r="O7837" s="16"/>
      <c r="P7837" s="16"/>
      <c r="Q7837" s="16"/>
      <c r="R7837" s="16"/>
      <c r="S7837" s="16"/>
      <c r="T7837" s="16"/>
      <c r="U7837" s="16"/>
      <c r="V7837" s="1" t="s">
        <v>4452</v>
      </c>
      <c r="W7837" s="1" t="s">
        <v>2551</v>
      </c>
      <c r="X7837" s="5" t="s">
        <v>4462</v>
      </c>
      <c r="Y7837" s="5" t="s">
        <v>2557</v>
      </c>
      <c r="Z7837" s="5" t="s">
        <v>13</v>
      </c>
      <c r="AA7837" s="5"/>
    </row>
    <row r="7838" spans="1:27" ht="12" customHeight="1" x14ac:dyDescent="0.15">
      <c r="A7838" s="1" t="s">
        <v>2017</v>
      </c>
      <c r="B7838" s="1" t="s">
        <v>41</v>
      </c>
      <c r="C7838" s="1" t="s">
        <v>21</v>
      </c>
      <c r="D7838" s="1" t="s">
        <v>2525</v>
      </c>
      <c r="E7838" s="1" t="s">
        <v>10</v>
      </c>
      <c r="F7838" s="1" t="s">
        <v>2027</v>
      </c>
      <c r="G7838" s="1" t="s">
        <v>245</v>
      </c>
      <c r="H7838" s="1" t="s">
        <v>306</v>
      </c>
      <c r="I7838" s="16"/>
      <c r="J7838" s="16"/>
      <c r="K7838" s="16"/>
      <c r="L7838" s="16"/>
      <c r="M7838" s="16"/>
      <c r="N7838" s="16"/>
      <c r="O7838" s="16"/>
      <c r="P7838" s="16"/>
      <c r="Q7838" s="16"/>
      <c r="R7838" s="16"/>
      <c r="S7838" s="16"/>
      <c r="T7838" s="16"/>
      <c r="U7838" s="16"/>
      <c r="V7838" s="1" t="s">
        <v>4452</v>
      </c>
      <c r="W7838" s="1" t="s">
        <v>2551</v>
      </c>
      <c r="X7838" s="5" t="s">
        <v>4462</v>
      </c>
      <c r="Y7838" s="5" t="s">
        <v>2740</v>
      </c>
      <c r="Z7838" s="5" t="s">
        <v>2788</v>
      </c>
      <c r="AA7838" s="5"/>
    </row>
    <row r="7839" spans="1:27" ht="12" customHeight="1" x14ac:dyDescent="0.15">
      <c r="A7839" s="1" t="s">
        <v>2017</v>
      </c>
      <c r="B7839" s="1" t="s">
        <v>41</v>
      </c>
      <c r="C7839" s="1" t="s">
        <v>23</v>
      </c>
      <c r="D7839" s="1" t="s">
        <v>2525</v>
      </c>
      <c r="E7839" s="1" t="s">
        <v>10</v>
      </c>
      <c r="F7839" s="1" t="s">
        <v>2027</v>
      </c>
      <c r="G7839" s="1" t="s">
        <v>22</v>
      </c>
      <c r="H7839" s="1" t="s">
        <v>13</v>
      </c>
      <c r="I7839" s="16"/>
      <c r="J7839" s="16"/>
      <c r="K7839" s="16"/>
      <c r="L7839" s="16"/>
      <c r="M7839" s="16"/>
      <c r="N7839" s="16"/>
      <c r="O7839" s="16"/>
      <c r="P7839" s="16"/>
      <c r="Q7839" s="16"/>
      <c r="R7839" s="16"/>
      <c r="S7839" s="16"/>
      <c r="T7839" s="16"/>
      <c r="U7839" s="16"/>
      <c r="V7839" s="1" t="s">
        <v>4452</v>
      </c>
      <c r="W7839" s="1" t="s">
        <v>2551</v>
      </c>
      <c r="X7839" s="5" t="s">
        <v>4462</v>
      </c>
      <c r="Y7839" s="5" t="s">
        <v>2564</v>
      </c>
      <c r="Z7839" s="5" t="s">
        <v>13</v>
      </c>
      <c r="AA7839" s="5"/>
    </row>
    <row r="7840" spans="1:27" ht="12" customHeight="1" x14ac:dyDescent="0.15">
      <c r="A7840" s="1" t="s">
        <v>2017</v>
      </c>
      <c r="B7840" s="1" t="s">
        <v>41</v>
      </c>
      <c r="C7840" s="1" t="s">
        <v>77</v>
      </c>
      <c r="D7840" s="1" t="s">
        <v>2525</v>
      </c>
      <c r="E7840" s="1" t="s">
        <v>10</v>
      </c>
      <c r="F7840" s="1" t="s">
        <v>2027</v>
      </c>
      <c r="G7840" s="1" t="s">
        <v>24</v>
      </c>
      <c r="H7840" s="1" t="s">
        <v>13</v>
      </c>
      <c r="I7840" s="16"/>
      <c r="J7840" s="16"/>
      <c r="K7840" s="16"/>
      <c r="L7840" s="16"/>
      <c r="M7840" s="16"/>
      <c r="N7840" s="16"/>
      <c r="O7840" s="16"/>
      <c r="P7840" s="16"/>
      <c r="Q7840" s="16"/>
      <c r="R7840" s="16"/>
      <c r="S7840" s="16"/>
      <c r="T7840" s="16"/>
      <c r="U7840" s="16"/>
      <c r="V7840" s="1" t="s">
        <v>4452</v>
      </c>
      <c r="W7840" s="1" t="s">
        <v>2551</v>
      </c>
      <c r="X7840" s="5" t="s">
        <v>4462</v>
      </c>
      <c r="Y7840" s="5" t="s">
        <v>2559</v>
      </c>
      <c r="Z7840" s="5" t="s">
        <v>13</v>
      </c>
      <c r="AA7840" s="5"/>
    </row>
    <row r="7841" spans="1:27" ht="12" customHeight="1" x14ac:dyDescent="0.15">
      <c r="A7841" s="1" t="s">
        <v>2017</v>
      </c>
      <c r="B7841" s="1" t="s">
        <v>43</v>
      </c>
      <c r="C7841" s="1" t="s">
        <v>9</v>
      </c>
      <c r="D7841" s="1" t="s">
        <v>2525</v>
      </c>
      <c r="E7841" s="1" t="s">
        <v>10</v>
      </c>
      <c r="F7841" s="1" t="s">
        <v>2028</v>
      </c>
      <c r="G7841" s="1" t="s">
        <v>12</v>
      </c>
      <c r="H7841" s="1" t="s">
        <v>13</v>
      </c>
      <c r="I7841" s="16"/>
      <c r="J7841" s="16"/>
      <c r="K7841" s="16"/>
      <c r="L7841" s="16"/>
      <c r="M7841" s="16"/>
      <c r="N7841" s="16"/>
      <c r="O7841" s="16"/>
      <c r="P7841" s="16"/>
      <c r="Q7841" s="16"/>
      <c r="R7841" s="16"/>
      <c r="S7841" s="16"/>
      <c r="T7841" s="16"/>
      <c r="U7841" s="16"/>
      <c r="V7841" s="1" t="s">
        <v>4452</v>
      </c>
      <c r="W7841" s="1" t="s">
        <v>2551</v>
      </c>
      <c r="X7841" s="5" t="s">
        <v>4463</v>
      </c>
      <c r="Y7841" s="5" t="s">
        <v>2553</v>
      </c>
      <c r="Z7841" s="5" t="s">
        <v>13</v>
      </c>
      <c r="AA7841" s="5"/>
    </row>
    <row r="7842" spans="1:27" ht="12" customHeight="1" x14ac:dyDescent="0.15">
      <c r="A7842" s="1" t="s">
        <v>2017</v>
      </c>
      <c r="B7842" s="1" t="s">
        <v>43</v>
      </c>
      <c r="C7842" s="1" t="s">
        <v>15</v>
      </c>
      <c r="D7842" s="1" t="s">
        <v>2525</v>
      </c>
      <c r="E7842" s="1" t="s">
        <v>10</v>
      </c>
      <c r="F7842" s="1" t="s">
        <v>2028</v>
      </c>
      <c r="G7842" s="1" t="s">
        <v>16</v>
      </c>
      <c r="H7842" s="1" t="s">
        <v>13</v>
      </c>
      <c r="I7842" s="16"/>
      <c r="J7842" s="16"/>
      <c r="K7842" s="16"/>
      <c r="L7842" s="16"/>
      <c r="M7842" s="16"/>
      <c r="N7842" s="16"/>
      <c r="O7842" s="16"/>
      <c r="P7842" s="16"/>
      <c r="Q7842" s="16"/>
      <c r="R7842" s="16"/>
      <c r="S7842" s="16"/>
      <c r="T7842" s="16"/>
      <c r="U7842" s="16"/>
      <c r="V7842" s="1" t="s">
        <v>4452</v>
      </c>
      <c r="W7842" s="1" t="s">
        <v>2551</v>
      </c>
      <c r="X7842" s="5" t="s">
        <v>4463</v>
      </c>
      <c r="Y7842" s="5" t="s">
        <v>2561</v>
      </c>
      <c r="Z7842" s="5" t="s">
        <v>13</v>
      </c>
      <c r="AA7842" s="5"/>
    </row>
    <row r="7843" spans="1:27" ht="12" customHeight="1" x14ac:dyDescent="0.15">
      <c r="A7843" s="1" t="s">
        <v>2017</v>
      </c>
      <c r="B7843" s="1" t="s">
        <v>43</v>
      </c>
      <c r="C7843" s="1" t="s">
        <v>17</v>
      </c>
      <c r="D7843" s="1" t="s">
        <v>2525</v>
      </c>
      <c r="E7843" s="1" t="s">
        <v>10</v>
      </c>
      <c r="F7843" s="1" t="s">
        <v>2028</v>
      </c>
      <c r="G7843" s="1" t="s">
        <v>18</v>
      </c>
      <c r="H7843" s="1" t="s">
        <v>13</v>
      </c>
      <c r="I7843" s="16"/>
      <c r="J7843" s="16"/>
      <c r="K7843" s="16"/>
      <c r="L7843" s="16"/>
      <c r="M7843" s="16"/>
      <c r="N7843" s="16"/>
      <c r="O7843" s="16"/>
      <c r="P7843" s="16"/>
      <c r="Q7843" s="16"/>
      <c r="R7843" s="16"/>
      <c r="S7843" s="16"/>
      <c r="T7843" s="16"/>
      <c r="U7843" s="16"/>
      <c r="V7843" s="1" t="s">
        <v>4452</v>
      </c>
      <c r="W7843" s="1" t="s">
        <v>2551</v>
      </c>
      <c r="X7843" s="5" t="s">
        <v>4463</v>
      </c>
      <c r="Y7843" s="5" t="s">
        <v>2562</v>
      </c>
      <c r="Z7843" s="5" t="s">
        <v>13</v>
      </c>
      <c r="AA7843" s="5"/>
    </row>
    <row r="7844" spans="1:27" ht="12" customHeight="1" x14ac:dyDescent="0.15">
      <c r="A7844" s="1" t="s">
        <v>2017</v>
      </c>
      <c r="B7844" s="1" t="s">
        <v>43</v>
      </c>
      <c r="C7844" s="1" t="s">
        <v>19</v>
      </c>
      <c r="D7844" s="1" t="s">
        <v>2525</v>
      </c>
      <c r="E7844" s="1" t="s">
        <v>10</v>
      </c>
      <c r="F7844" s="1" t="s">
        <v>2028</v>
      </c>
      <c r="G7844" s="1" t="s">
        <v>242</v>
      </c>
      <c r="H7844" s="1" t="s">
        <v>13</v>
      </c>
      <c r="I7844" s="16"/>
      <c r="J7844" s="16"/>
      <c r="K7844" s="16"/>
      <c r="L7844" s="16"/>
      <c r="M7844" s="16"/>
      <c r="N7844" s="16"/>
      <c r="O7844" s="16"/>
      <c r="P7844" s="16"/>
      <c r="Q7844" s="16"/>
      <c r="R7844" s="16"/>
      <c r="S7844" s="16"/>
      <c r="T7844" s="16"/>
      <c r="U7844" s="16"/>
      <c r="V7844" s="1" t="s">
        <v>4452</v>
      </c>
      <c r="W7844" s="1" t="s">
        <v>2551</v>
      </c>
      <c r="X7844" s="5" t="s">
        <v>4463</v>
      </c>
      <c r="Y7844" s="5" t="s">
        <v>2557</v>
      </c>
      <c r="Z7844" s="5" t="s">
        <v>13</v>
      </c>
      <c r="AA7844" s="5"/>
    </row>
    <row r="7845" spans="1:27" ht="12" customHeight="1" x14ac:dyDescent="0.15">
      <c r="A7845" s="1" t="s">
        <v>2017</v>
      </c>
      <c r="B7845" s="1" t="s">
        <v>43</v>
      </c>
      <c r="C7845" s="1" t="s">
        <v>21</v>
      </c>
      <c r="D7845" s="1" t="s">
        <v>2525</v>
      </c>
      <c r="E7845" s="1" t="s">
        <v>10</v>
      </c>
      <c r="F7845" s="1" t="s">
        <v>2028</v>
      </c>
      <c r="G7845" s="1" t="s">
        <v>245</v>
      </c>
      <c r="H7845" s="1" t="s">
        <v>306</v>
      </c>
      <c r="I7845" s="16"/>
      <c r="J7845" s="16"/>
      <c r="K7845" s="16"/>
      <c r="L7845" s="16"/>
      <c r="M7845" s="16"/>
      <c r="N7845" s="16"/>
      <c r="O7845" s="16"/>
      <c r="P7845" s="16"/>
      <c r="Q7845" s="16"/>
      <c r="R7845" s="16"/>
      <c r="S7845" s="16"/>
      <c r="T7845" s="16"/>
      <c r="U7845" s="16"/>
      <c r="V7845" s="1" t="s">
        <v>4452</v>
      </c>
      <c r="W7845" s="1" t="s">
        <v>2551</v>
      </c>
      <c r="X7845" s="5" t="s">
        <v>4463</v>
      </c>
      <c r="Y7845" s="5" t="s">
        <v>2740</v>
      </c>
      <c r="Z7845" s="5" t="s">
        <v>2788</v>
      </c>
      <c r="AA7845" s="5"/>
    </row>
    <row r="7846" spans="1:27" ht="12" customHeight="1" x14ac:dyDescent="0.15">
      <c r="A7846" s="1" t="s">
        <v>2017</v>
      </c>
      <c r="B7846" s="1" t="s">
        <v>43</v>
      </c>
      <c r="C7846" s="1" t="s">
        <v>23</v>
      </c>
      <c r="D7846" s="1" t="s">
        <v>2525</v>
      </c>
      <c r="E7846" s="1" t="s">
        <v>10</v>
      </c>
      <c r="F7846" s="1" t="s">
        <v>2028</v>
      </c>
      <c r="G7846" s="1" t="s">
        <v>22</v>
      </c>
      <c r="H7846" s="1" t="s">
        <v>13</v>
      </c>
      <c r="I7846" s="16"/>
      <c r="J7846" s="16"/>
      <c r="K7846" s="16"/>
      <c r="L7846" s="16"/>
      <c r="M7846" s="16"/>
      <c r="N7846" s="16"/>
      <c r="O7846" s="16"/>
      <c r="P7846" s="16"/>
      <c r="Q7846" s="16"/>
      <c r="R7846" s="16"/>
      <c r="S7846" s="16"/>
      <c r="T7846" s="16"/>
      <c r="U7846" s="16"/>
      <c r="V7846" s="1" t="s">
        <v>4452</v>
      </c>
      <c r="W7846" s="1" t="s">
        <v>2551</v>
      </c>
      <c r="X7846" s="5" t="s">
        <v>4463</v>
      </c>
      <c r="Y7846" s="5" t="s">
        <v>2564</v>
      </c>
      <c r="Z7846" s="5" t="s">
        <v>13</v>
      </c>
      <c r="AA7846" s="5"/>
    </row>
    <row r="7847" spans="1:27" ht="12" customHeight="1" x14ac:dyDescent="0.15">
      <c r="A7847" s="1" t="s">
        <v>2017</v>
      </c>
      <c r="B7847" s="1" t="s">
        <v>43</v>
      </c>
      <c r="C7847" s="1" t="s">
        <v>77</v>
      </c>
      <c r="D7847" s="1" t="s">
        <v>2525</v>
      </c>
      <c r="E7847" s="1" t="s">
        <v>10</v>
      </c>
      <c r="F7847" s="1" t="s">
        <v>2028</v>
      </c>
      <c r="G7847" s="1" t="s">
        <v>24</v>
      </c>
      <c r="H7847" s="1" t="s">
        <v>13</v>
      </c>
      <c r="I7847" s="16"/>
      <c r="J7847" s="16"/>
      <c r="K7847" s="16"/>
      <c r="L7847" s="16"/>
      <c r="M7847" s="16"/>
      <c r="N7847" s="16"/>
      <c r="O7847" s="16"/>
      <c r="P7847" s="16"/>
      <c r="Q7847" s="16"/>
      <c r="R7847" s="16"/>
      <c r="S7847" s="16"/>
      <c r="T7847" s="16"/>
      <c r="U7847" s="16"/>
      <c r="V7847" s="1" t="s">
        <v>4452</v>
      </c>
      <c r="W7847" s="1" t="s">
        <v>2551</v>
      </c>
      <c r="X7847" s="5" t="s">
        <v>4463</v>
      </c>
      <c r="Y7847" s="5" t="s">
        <v>2559</v>
      </c>
      <c r="Z7847" s="5" t="s">
        <v>13</v>
      </c>
      <c r="AA7847" s="5"/>
    </row>
    <row r="7848" spans="1:27" ht="12" customHeight="1" x14ac:dyDescent="0.15">
      <c r="A7848" s="1" t="s">
        <v>2017</v>
      </c>
      <c r="B7848" s="1" t="s">
        <v>45</v>
      </c>
      <c r="C7848" s="1" t="s">
        <v>9</v>
      </c>
      <c r="D7848" s="1" t="s">
        <v>2525</v>
      </c>
      <c r="E7848" s="1" t="s">
        <v>10</v>
      </c>
      <c r="F7848" s="1" t="s">
        <v>2029</v>
      </c>
      <c r="G7848" s="1" t="s">
        <v>12</v>
      </c>
      <c r="H7848" s="1" t="s">
        <v>13</v>
      </c>
      <c r="I7848" s="16"/>
      <c r="J7848" s="16"/>
      <c r="K7848" s="16"/>
      <c r="L7848" s="16"/>
      <c r="M7848" s="16"/>
      <c r="N7848" s="16"/>
      <c r="O7848" s="16"/>
      <c r="P7848" s="16"/>
      <c r="Q7848" s="16"/>
      <c r="R7848" s="16"/>
      <c r="S7848" s="16"/>
      <c r="T7848" s="16"/>
      <c r="U7848" s="16"/>
      <c r="V7848" s="1" t="s">
        <v>4452</v>
      </c>
      <c r="W7848" s="1" t="s">
        <v>2551</v>
      </c>
      <c r="X7848" s="5" t="s">
        <v>4464</v>
      </c>
      <c r="Y7848" s="5" t="s">
        <v>2553</v>
      </c>
      <c r="Z7848" s="5" t="s">
        <v>13</v>
      </c>
      <c r="AA7848" s="5"/>
    </row>
    <row r="7849" spans="1:27" ht="12" customHeight="1" x14ac:dyDescent="0.15">
      <c r="A7849" s="1" t="s">
        <v>2017</v>
      </c>
      <c r="B7849" s="1" t="s">
        <v>45</v>
      </c>
      <c r="C7849" s="1" t="s">
        <v>15</v>
      </c>
      <c r="D7849" s="1" t="s">
        <v>2525</v>
      </c>
      <c r="E7849" s="1" t="s">
        <v>10</v>
      </c>
      <c r="F7849" s="1" t="s">
        <v>2029</v>
      </c>
      <c r="G7849" s="1" t="s">
        <v>16</v>
      </c>
      <c r="H7849" s="1" t="s">
        <v>13</v>
      </c>
      <c r="I7849" s="16"/>
      <c r="J7849" s="16"/>
      <c r="K7849" s="16"/>
      <c r="L7849" s="16"/>
      <c r="M7849" s="16"/>
      <c r="N7849" s="16"/>
      <c r="O7849" s="16"/>
      <c r="P7849" s="16"/>
      <c r="Q7849" s="16"/>
      <c r="R7849" s="16"/>
      <c r="S7849" s="16"/>
      <c r="T7849" s="16"/>
      <c r="U7849" s="16"/>
      <c r="V7849" s="1" t="s">
        <v>4452</v>
      </c>
      <c r="W7849" s="1" t="s">
        <v>2551</v>
      </c>
      <c r="X7849" s="5" t="s">
        <v>4464</v>
      </c>
      <c r="Y7849" s="5" t="s">
        <v>2561</v>
      </c>
      <c r="Z7849" s="5" t="s">
        <v>13</v>
      </c>
      <c r="AA7849" s="5"/>
    </row>
    <row r="7850" spans="1:27" ht="12" customHeight="1" x14ac:dyDescent="0.15">
      <c r="A7850" s="1" t="s">
        <v>2017</v>
      </c>
      <c r="B7850" s="1" t="s">
        <v>45</v>
      </c>
      <c r="C7850" s="1" t="s">
        <v>17</v>
      </c>
      <c r="D7850" s="1" t="s">
        <v>2525</v>
      </c>
      <c r="E7850" s="1" t="s">
        <v>10</v>
      </c>
      <c r="F7850" s="1" t="s">
        <v>2029</v>
      </c>
      <c r="G7850" s="1" t="s">
        <v>18</v>
      </c>
      <c r="H7850" s="1" t="s">
        <v>13</v>
      </c>
      <c r="I7850" s="16"/>
      <c r="J7850" s="16"/>
      <c r="K7850" s="16"/>
      <c r="L7850" s="16"/>
      <c r="M7850" s="16"/>
      <c r="N7850" s="16"/>
      <c r="O7850" s="16"/>
      <c r="P7850" s="16"/>
      <c r="Q7850" s="16"/>
      <c r="R7850" s="16"/>
      <c r="S7850" s="16"/>
      <c r="T7850" s="16"/>
      <c r="U7850" s="16"/>
      <c r="V7850" s="1" t="s">
        <v>4452</v>
      </c>
      <c r="W7850" s="1" t="s">
        <v>2551</v>
      </c>
      <c r="X7850" s="5" t="s">
        <v>4464</v>
      </c>
      <c r="Y7850" s="5" t="s">
        <v>2562</v>
      </c>
      <c r="Z7850" s="5" t="s">
        <v>13</v>
      </c>
      <c r="AA7850" s="5"/>
    </row>
    <row r="7851" spans="1:27" ht="12" customHeight="1" x14ac:dyDescent="0.15">
      <c r="A7851" s="1" t="s">
        <v>2017</v>
      </c>
      <c r="B7851" s="1" t="s">
        <v>45</v>
      </c>
      <c r="C7851" s="1" t="s">
        <v>19</v>
      </c>
      <c r="D7851" s="1" t="s">
        <v>2525</v>
      </c>
      <c r="E7851" s="1" t="s">
        <v>10</v>
      </c>
      <c r="F7851" s="1" t="s">
        <v>2029</v>
      </c>
      <c r="G7851" s="1" t="s">
        <v>242</v>
      </c>
      <c r="H7851" s="1" t="s">
        <v>13</v>
      </c>
      <c r="I7851" s="16"/>
      <c r="J7851" s="16"/>
      <c r="K7851" s="16"/>
      <c r="L7851" s="16"/>
      <c r="M7851" s="16"/>
      <c r="N7851" s="16"/>
      <c r="O7851" s="16"/>
      <c r="P7851" s="16"/>
      <c r="Q7851" s="16"/>
      <c r="R7851" s="16"/>
      <c r="S7851" s="16"/>
      <c r="T7851" s="16"/>
      <c r="U7851" s="16"/>
      <c r="V7851" s="1" t="s">
        <v>4452</v>
      </c>
      <c r="W7851" s="1" t="s">
        <v>2551</v>
      </c>
      <c r="X7851" s="5" t="s">
        <v>4464</v>
      </c>
      <c r="Y7851" s="5" t="s">
        <v>2557</v>
      </c>
      <c r="Z7851" s="5" t="s">
        <v>13</v>
      </c>
      <c r="AA7851" s="5"/>
    </row>
    <row r="7852" spans="1:27" ht="12" customHeight="1" x14ac:dyDescent="0.15">
      <c r="A7852" s="1" t="s">
        <v>2017</v>
      </c>
      <c r="B7852" s="1" t="s">
        <v>45</v>
      </c>
      <c r="C7852" s="1" t="s">
        <v>21</v>
      </c>
      <c r="D7852" s="1" t="s">
        <v>2525</v>
      </c>
      <c r="E7852" s="1" t="s">
        <v>10</v>
      </c>
      <c r="F7852" s="1" t="s">
        <v>2029</v>
      </c>
      <c r="G7852" s="1" t="s">
        <v>245</v>
      </c>
      <c r="H7852" s="1" t="s">
        <v>306</v>
      </c>
      <c r="I7852" s="16"/>
      <c r="J7852" s="16"/>
      <c r="K7852" s="16"/>
      <c r="L7852" s="16"/>
      <c r="M7852" s="16"/>
      <c r="N7852" s="16"/>
      <c r="O7852" s="16"/>
      <c r="P7852" s="16"/>
      <c r="Q7852" s="16"/>
      <c r="R7852" s="16"/>
      <c r="S7852" s="16"/>
      <c r="T7852" s="16"/>
      <c r="U7852" s="16"/>
      <c r="V7852" s="1" t="s">
        <v>4452</v>
      </c>
      <c r="W7852" s="1" t="s">
        <v>2551</v>
      </c>
      <c r="X7852" s="5" t="s">
        <v>4464</v>
      </c>
      <c r="Y7852" s="5" t="s">
        <v>2740</v>
      </c>
      <c r="Z7852" s="5" t="s">
        <v>2788</v>
      </c>
      <c r="AA7852" s="5"/>
    </row>
    <row r="7853" spans="1:27" ht="12" customHeight="1" x14ac:dyDescent="0.15">
      <c r="A7853" s="1" t="s">
        <v>2017</v>
      </c>
      <c r="B7853" s="1" t="s">
        <v>45</v>
      </c>
      <c r="C7853" s="1" t="s">
        <v>23</v>
      </c>
      <c r="D7853" s="1" t="s">
        <v>2525</v>
      </c>
      <c r="E7853" s="1" t="s">
        <v>10</v>
      </c>
      <c r="F7853" s="1" t="s">
        <v>2029</v>
      </c>
      <c r="G7853" s="1" t="s">
        <v>22</v>
      </c>
      <c r="H7853" s="1" t="s">
        <v>13</v>
      </c>
      <c r="I7853" s="16"/>
      <c r="J7853" s="16"/>
      <c r="K7853" s="16"/>
      <c r="L7853" s="16"/>
      <c r="M7853" s="16"/>
      <c r="N7853" s="16"/>
      <c r="O7853" s="16"/>
      <c r="P7853" s="16"/>
      <c r="Q7853" s="16"/>
      <c r="R7853" s="16"/>
      <c r="S7853" s="16"/>
      <c r="T7853" s="16"/>
      <c r="U7853" s="16"/>
      <c r="V7853" s="1" t="s">
        <v>4452</v>
      </c>
      <c r="W7853" s="1" t="s">
        <v>2551</v>
      </c>
      <c r="X7853" s="5" t="s">
        <v>4464</v>
      </c>
      <c r="Y7853" s="5" t="s">
        <v>2564</v>
      </c>
      <c r="Z7853" s="5" t="s">
        <v>13</v>
      </c>
      <c r="AA7853" s="5"/>
    </row>
    <row r="7854" spans="1:27" ht="12" customHeight="1" x14ac:dyDescent="0.15">
      <c r="A7854" s="1" t="s">
        <v>2017</v>
      </c>
      <c r="B7854" s="1" t="s">
        <v>45</v>
      </c>
      <c r="C7854" s="1" t="s">
        <v>77</v>
      </c>
      <c r="D7854" s="1" t="s">
        <v>2525</v>
      </c>
      <c r="E7854" s="1" t="s">
        <v>10</v>
      </c>
      <c r="F7854" s="1" t="s">
        <v>2029</v>
      </c>
      <c r="G7854" s="1" t="s">
        <v>24</v>
      </c>
      <c r="H7854" s="1" t="s">
        <v>13</v>
      </c>
      <c r="I7854" s="16"/>
      <c r="J7854" s="16"/>
      <c r="K7854" s="16"/>
      <c r="L7854" s="16"/>
      <c r="M7854" s="16"/>
      <c r="N7854" s="16"/>
      <c r="O7854" s="16"/>
      <c r="P7854" s="16"/>
      <c r="Q7854" s="16"/>
      <c r="R7854" s="16"/>
      <c r="S7854" s="16"/>
      <c r="T7854" s="16"/>
      <c r="U7854" s="16"/>
      <c r="V7854" s="1" t="s">
        <v>4452</v>
      </c>
      <c r="W7854" s="1" t="s">
        <v>2551</v>
      </c>
      <c r="X7854" s="5" t="s">
        <v>4464</v>
      </c>
      <c r="Y7854" s="5" t="s">
        <v>2559</v>
      </c>
      <c r="Z7854" s="5" t="s">
        <v>13</v>
      </c>
      <c r="AA7854" s="5"/>
    </row>
    <row r="7855" spans="1:27" ht="12" customHeight="1" x14ac:dyDescent="0.15">
      <c r="A7855" s="1" t="s">
        <v>2017</v>
      </c>
      <c r="B7855" s="1" t="s">
        <v>47</v>
      </c>
      <c r="C7855" s="1" t="s">
        <v>9</v>
      </c>
      <c r="D7855" s="1" t="s">
        <v>2525</v>
      </c>
      <c r="E7855" s="1" t="s">
        <v>10</v>
      </c>
      <c r="F7855" s="1" t="s">
        <v>2030</v>
      </c>
      <c r="G7855" s="1" t="s">
        <v>12</v>
      </c>
      <c r="H7855" s="1" t="s">
        <v>13</v>
      </c>
      <c r="I7855" s="16"/>
      <c r="J7855" s="16"/>
      <c r="K7855" s="16"/>
      <c r="L7855" s="16"/>
      <c r="M7855" s="16"/>
      <c r="N7855" s="16"/>
      <c r="O7855" s="16"/>
      <c r="P7855" s="16"/>
      <c r="Q7855" s="16"/>
      <c r="R7855" s="16"/>
      <c r="S7855" s="16"/>
      <c r="T7855" s="16"/>
      <c r="U7855" s="16"/>
      <c r="V7855" s="1" t="s">
        <v>4452</v>
      </c>
      <c r="W7855" s="1" t="s">
        <v>2551</v>
      </c>
      <c r="X7855" s="5" t="s">
        <v>4465</v>
      </c>
      <c r="Y7855" s="5" t="s">
        <v>2553</v>
      </c>
      <c r="Z7855" s="5" t="s">
        <v>13</v>
      </c>
      <c r="AA7855" s="5"/>
    </row>
    <row r="7856" spans="1:27" ht="12" customHeight="1" x14ac:dyDescent="0.15">
      <c r="A7856" s="1" t="s">
        <v>2017</v>
      </c>
      <c r="B7856" s="1" t="s">
        <v>47</v>
      </c>
      <c r="C7856" s="1" t="s">
        <v>15</v>
      </c>
      <c r="D7856" s="1" t="s">
        <v>2525</v>
      </c>
      <c r="E7856" s="1" t="s">
        <v>10</v>
      </c>
      <c r="F7856" s="1" t="s">
        <v>2030</v>
      </c>
      <c r="G7856" s="1" t="s">
        <v>16</v>
      </c>
      <c r="H7856" s="1" t="s">
        <v>13</v>
      </c>
      <c r="I7856" s="16"/>
      <c r="J7856" s="16"/>
      <c r="K7856" s="16"/>
      <c r="L7856" s="16"/>
      <c r="M7856" s="16"/>
      <c r="N7856" s="16"/>
      <c r="O7856" s="16"/>
      <c r="P7856" s="16"/>
      <c r="Q7856" s="16"/>
      <c r="R7856" s="16"/>
      <c r="S7856" s="16"/>
      <c r="T7856" s="16"/>
      <c r="U7856" s="16"/>
      <c r="V7856" s="1" t="s">
        <v>4452</v>
      </c>
      <c r="W7856" s="1" t="s">
        <v>2551</v>
      </c>
      <c r="X7856" s="5" t="s">
        <v>4465</v>
      </c>
      <c r="Y7856" s="5" t="s">
        <v>2561</v>
      </c>
      <c r="Z7856" s="5" t="s">
        <v>13</v>
      </c>
      <c r="AA7856" s="5"/>
    </row>
    <row r="7857" spans="1:27" ht="12" customHeight="1" x14ac:dyDescent="0.15">
      <c r="A7857" s="1" t="s">
        <v>2017</v>
      </c>
      <c r="B7857" s="1" t="s">
        <v>47</v>
      </c>
      <c r="C7857" s="1" t="s">
        <v>17</v>
      </c>
      <c r="D7857" s="1" t="s">
        <v>2525</v>
      </c>
      <c r="E7857" s="1" t="s">
        <v>10</v>
      </c>
      <c r="F7857" s="1" t="s">
        <v>2030</v>
      </c>
      <c r="G7857" s="1" t="s">
        <v>18</v>
      </c>
      <c r="H7857" s="1" t="s">
        <v>13</v>
      </c>
      <c r="I7857" s="16"/>
      <c r="J7857" s="16"/>
      <c r="K7857" s="16"/>
      <c r="L7857" s="16"/>
      <c r="M7857" s="16"/>
      <c r="N7857" s="16"/>
      <c r="O7857" s="16"/>
      <c r="P7857" s="16"/>
      <c r="Q7857" s="16"/>
      <c r="R7857" s="16"/>
      <c r="S7857" s="16"/>
      <c r="T7857" s="16"/>
      <c r="U7857" s="16"/>
      <c r="V7857" s="1" t="s">
        <v>4452</v>
      </c>
      <c r="W7857" s="1" t="s">
        <v>2551</v>
      </c>
      <c r="X7857" s="5" t="s">
        <v>4465</v>
      </c>
      <c r="Y7857" s="5" t="s">
        <v>2562</v>
      </c>
      <c r="Z7857" s="5" t="s">
        <v>13</v>
      </c>
      <c r="AA7857" s="5"/>
    </row>
    <row r="7858" spans="1:27" ht="12" customHeight="1" x14ac:dyDescent="0.15">
      <c r="A7858" s="1" t="s">
        <v>2017</v>
      </c>
      <c r="B7858" s="1" t="s">
        <v>47</v>
      </c>
      <c r="C7858" s="1" t="s">
        <v>19</v>
      </c>
      <c r="D7858" s="1" t="s">
        <v>2525</v>
      </c>
      <c r="E7858" s="1" t="s">
        <v>10</v>
      </c>
      <c r="F7858" s="1" t="s">
        <v>2030</v>
      </c>
      <c r="G7858" s="1" t="s">
        <v>242</v>
      </c>
      <c r="H7858" s="1" t="s">
        <v>13</v>
      </c>
      <c r="I7858" s="16"/>
      <c r="J7858" s="16"/>
      <c r="K7858" s="16"/>
      <c r="L7858" s="16"/>
      <c r="M7858" s="16"/>
      <c r="N7858" s="16"/>
      <c r="O7858" s="16"/>
      <c r="P7858" s="16"/>
      <c r="Q7858" s="16"/>
      <c r="R7858" s="16"/>
      <c r="S7858" s="16"/>
      <c r="T7858" s="16"/>
      <c r="U7858" s="16"/>
      <c r="V7858" s="1" t="s">
        <v>4452</v>
      </c>
      <c r="W7858" s="1" t="s">
        <v>2551</v>
      </c>
      <c r="X7858" s="5" t="s">
        <v>4465</v>
      </c>
      <c r="Y7858" s="5" t="s">
        <v>2557</v>
      </c>
      <c r="Z7858" s="5" t="s">
        <v>13</v>
      </c>
      <c r="AA7858" s="5"/>
    </row>
    <row r="7859" spans="1:27" ht="12" customHeight="1" x14ac:dyDescent="0.15">
      <c r="A7859" s="1" t="s">
        <v>2017</v>
      </c>
      <c r="B7859" s="1" t="s">
        <v>47</v>
      </c>
      <c r="C7859" s="1" t="s">
        <v>21</v>
      </c>
      <c r="D7859" s="1" t="s">
        <v>2525</v>
      </c>
      <c r="E7859" s="1" t="s">
        <v>10</v>
      </c>
      <c r="F7859" s="1" t="s">
        <v>2030</v>
      </c>
      <c r="G7859" s="1" t="s">
        <v>245</v>
      </c>
      <c r="H7859" s="1" t="s">
        <v>306</v>
      </c>
      <c r="I7859" s="16"/>
      <c r="J7859" s="16"/>
      <c r="K7859" s="16"/>
      <c r="L7859" s="16"/>
      <c r="M7859" s="16"/>
      <c r="N7859" s="16"/>
      <c r="O7859" s="16"/>
      <c r="P7859" s="16"/>
      <c r="Q7859" s="16"/>
      <c r="R7859" s="16"/>
      <c r="S7859" s="16"/>
      <c r="T7859" s="16"/>
      <c r="U7859" s="16"/>
      <c r="V7859" s="1" t="s">
        <v>4452</v>
      </c>
      <c r="W7859" s="1" t="s">
        <v>2551</v>
      </c>
      <c r="X7859" s="5" t="s">
        <v>4465</v>
      </c>
      <c r="Y7859" s="5" t="s">
        <v>2740</v>
      </c>
      <c r="Z7859" s="5" t="s">
        <v>2788</v>
      </c>
      <c r="AA7859" s="5"/>
    </row>
    <row r="7860" spans="1:27" ht="12" customHeight="1" x14ac:dyDescent="0.15">
      <c r="A7860" s="1" t="s">
        <v>2017</v>
      </c>
      <c r="B7860" s="1" t="s">
        <v>47</v>
      </c>
      <c r="C7860" s="1" t="s">
        <v>23</v>
      </c>
      <c r="D7860" s="1" t="s">
        <v>2525</v>
      </c>
      <c r="E7860" s="1" t="s">
        <v>10</v>
      </c>
      <c r="F7860" s="1" t="s">
        <v>2030</v>
      </c>
      <c r="G7860" s="1" t="s">
        <v>22</v>
      </c>
      <c r="H7860" s="1" t="s">
        <v>13</v>
      </c>
      <c r="I7860" s="16"/>
      <c r="J7860" s="16"/>
      <c r="K7860" s="16"/>
      <c r="L7860" s="16"/>
      <c r="M7860" s="16"/>
      <c r="N7860" s="16"/>
      <c r="O7860" s="16"/>
      <c r="P7860" s="16"/>
      <c r="Q7860" s="16"/>
      <c r="R7860" s="16"/>
      <c r="S7860" s="16"/>
      <c r="T7860" s="16"/>
      <c r="U7860" s="16"/>
      <c r="V7860" s="1" t="s">
        <v>4452</v>
      </c>
      <c r="W7860" s="1" t="s">
        <v>2551</v>
      </c>
      <c r="X7860" s="5" t="s">
        <v>4465</v>
      </c>
      <c r="Y7860" s="5" t="s">
        <v>2564</v>
      </c>
      <c r="Z7860" s="5" t="s">
        <v>13</v>
      </c>
      <c r="AA7860" s="5"/>
    </row>
    <row r="7861" spans="1:27" ht="12" customHeight="1" x14ac:dyDescent="0.15">
      <c r="A7861" s="1" t="s">
        <v>2017</v>
      </c>
      <c r="B7861" s="1" t="s">
        <v>47</v>
      </c>
      <c r="C7861" s="1" t="s">
        <v>77</v>
      </c>
      <c r="D7861" s="1" t="s">
        <v>2525</v>
      </c>
      <c r="E7861" s="1" t="s">
        <v>10</v>
      </c>
      <c r="F7861" s="1" t="s">
        <v>2030</v>
      </c>
      <c r="G7861" s="1" t="s">
        <v>24</v>
      </c>
      <c r="H7861" s="1" t="s">
        <v>13</v>
      </c>
      <c r="I7861" s="16"/>
      <c r="J7861" s="16"/>
      <c r="K7861" s="16"/>
      <c r="L7861" s="16"/>
      <c r="M7861" s="16"/>
      <c r="N7861" s="16"/>
      <c r="O7861" s="16"/>
      <c r="P7861" s="16"/>
      <c r="Q7861" s="16"/>
      <c r="R7861" s="16"/>
      <c r="S7861" s="16"/>
      <c r="T7861" s="16"/>
      <c r="U7861" s="16"/>
      <c r="V7861" s="1" t="s">
        <v>4452</v>
      </c>
      <c r="W7861" s="1" t="s">
        <v>2551</v>
      </c>
      <c r="X7861" s="5" t="s">
        <v>4465</v>
      </c>
      <c r="Y7861" s="5" t="s">
        <v>2559</v>
      </c>
      <c r="Z7861" s="5" t="s">
        <v>13</v>
      </c>
      <c r="AA7861" s="5"/>
    </row>
    <row r="7862" spans="1:27" ht="12" customHeight="1" x14ac:dyDescent="0.15">
      <c r="A7862" s="1" t="s">
        <v>2017</v>
      </c>
      <c r="B7862" s="1" t="s">
        <v>49</v>
      </c>
      <c r="C7862" s="1" t="s">
        <v>9</v>
      </c>
      <c r="D7862" s="1" t="s">
        <v>2525</v>
      </c>
      <c r="E7862" s="1" t="s">
        <v>10</v>
      </c>
      <c r="F7862" s="1" t="s">
        <v>2031</v>
      </c>
      <c r="G7862" s="1" t="s">
        <v>12</v>
      </c>
      <c r="H7862" s="1" t="s">
        <v>13</v>
      </c>
      <c r="I7862" s="16"/>
      <c r="J7862" s="16"/>
      <c r="K7862" s="16"/>
      <c r="L7862" s="16"/>
      <c r="M7862" s="16"/>
      <c r="N7862" s="16"/>
      <c r="O7862" s="16"/>
      <c r="P7862" s="16"/>
      <c r="Q7862" s="16"/>
      <c r="R7862" s="16"/>
      <c r="S7862" s="16"/>
      <c r="T7862" s="16"/>
      <c r="U7862" s="16"/>
      <c r="V7862" s="1" t="s">
        <v>4452</v>
      </c>
      <c r="W7862" s="1" t="s">
        <v>2551</v>
      </c>
      <c r="X7862" s="5" t="s">
        <v>4466</v>
      </c>
      <c r="Y7862" s="5" t="s">
        <v>2553</v>
      </c>
      <c r="Z7862" s="5" t="s">
        <v>13</v>
      </c>
      <c r="AA7862" s="5"/>
    </row>
    <row r="7863" spans="1:27" ht="12" customHeight="1" x14ac:dyDescent="0.15">
      <c r="A7863" s="1" t="s">
        <v>2017</v>
      </c>
      <c r="B7863" s="1" t="s">
        <v>49</v>
      </c>
      <c r="C7863" s="1" t="s">
        <v>15</v>
      </c>
      <c r="D7863" s="1" t="s">
        <v>2525</v>
      </c>
      <c r="E7863" s="1" t="s">
        <v>10</v>
      </c>
      <c r="F7863" s="1" t="s">
        <v>2031</v>
      </c>
      <c r="G7863" s="1" t="s">
        <v>16</v>
      </c>
      <c r="H7863" s="1" t="s">
        <v>13</v>
      </c>
      <c r="I7863" s="16"/>
      <c r="J7863" s="16"/>
      <c r="K7863" s="16"/>
      <c r="L7863" s="16"/>
      <c r="M7863" s="16"/>
      <c r="N7863" s="16"/>
      <c r="O7863" s="16"/>
      <c r="P7863" s="16"/>
      <c r="Q7863" s="16"/>
      <c r="R7863" s="16"/>
      <c r="S7863" s="16"/>
      <c r="T7863" s="16"/>
      <c r="U7863" s="16"/>
      <c r="V7863" s="1" t="s">
        <v>4452</v>
      </c>
      <c r="W7863" s="1" t="s">
        <v>2551</v>
      </c>
      <c r="X7863" s="5" t="s">
        <v>4466</v>
      </c>
      <c r="Y7863" s="5" t="s">
        <v>2561</v>
      </c>
      <c r="Z7863" s="5" t="s">
        <v>13</v>
      </c>
      <c r="AA7863" s="5"/>
    </row>
    <row r="7864" spans="1:27" ht="12" customHeight="1" x14ac:dyDescent="0.15">
      <c r="A7864" s="1" t="s">
        <v>2017</v>
      </c>
      <c r="B7864" s="1" t="s">
        <v>49</v>
      </c>
      <c r="C7864" s="1" t="s">
        <v>17</v>
      </c>
      <c r="D7864" s="1" t="s">
        <v>2525</v>
      </c>
      <c r="E7864" s="1" t="s">
        <v>10</v>
      </c>
      <c r="F7864" s="1" t="s">
        <v>2031</v>
      </c>
      <c r="G7864" s="1" t="s">
        <v>18</v>
      </c>
      <c r="H7864" s="1" t="s">
        <v>13</v>
      </c>
      <c r="I7864" s="16"/>
      <c r="J7864" s="16"/>
      <c r="K7864" s="16"/>
      <c r="L7864" s="16"/>
      <c r="M7864" s="16"/>
      <c r="N7864" s="16"/>
      <c r="O7864" s="16"/>
      <c r="P7864" s="16"/>
      <c r="Q7864" s="16"/>
      <c r="R7864" s="16"/>
      <c r="S7864" s="16"/>
      <c r="T7864" s="16"/>
      <c r="U7864" s="16"/>
      <c r="V7864" s="1" t="s">
        <v>4452</v>
      </c>
      <c r="W7864" s="1" t="s">
        <v>2551</v>
      </c>
      <c r="X7864" s="5" t="s">
        <v>4466</v>
      </c>
      <c r="Y7864" s="5" t="s">
        <v>2562</v>
      </c>
      <c r="Z7864" s="5" t="s">
        <v>13</v>
      </c>
      <c r="AA7864" s="5"/>
    </row>
    <row r="7865" spans="1:27" ht="12" customHeight="1" x14ac:dyDescent="0.15">
      <c r="A7865" s="1" t="s">
        <v>2017</v>
      </c>
      <c r="B7865" s="1" t="s">
        <v>49</v>
      </c>
      <c r="C7865" s="1" t="s">
        <v>19</v>
      </c>
      <c r="D7865" s="1" t="s">
        <v>2525</v>
      </c>
      <c r="E7865" s="1" t="s">
        <v>10</v>
      </c>
      <c r="F7865" s="1" t="s">
        <v>2031</v>
      </c>
      <c r="G7865" s="1" t="s">
        <v>242</v>
      </c>
      <c r="H7865" s="1" t="s">
        <v>13</v>
      </c>
      <c r="I7865" s="16"/>
      <c r="J7865" s="16"/>
      <c r="K7865" s="16"/>
      <c r="L7865" s="16"/>
      <c r="M7865" s="16"/>
      <c r="N7865" s="16"/>
      <c r="O7865" s="16"/>
      <c r="P7865" s="16"/>
      <c r="Q7865" s="16"/>
      <c r="R7865" s="16"/>
      <c r="S7865" s="16"/>
      <c r="T7865" s="16"/>
      <c r="U7865" s="16"/>
      <c r="V7865" s="1" t="s">
        <v>4452</v>
      </c>
      <c r="W7865" s="1" t="s">
        <v>2551</v>
      </c>
      <c r="X7865" s="5" t="s">
        <v>4466</v>
      </c>
      <c r="Y7865" s="5" t="s">
        <v>2557</v>
      </c>
      <c r="Z7865" s="5" t="s">
        <v>13</v>
      </c>
      <c r="AA7865" s="5"/>
    </row>
    <row r="7866" spans="1:27" ht="12" customHeight="1" x14ac:dyDescent="0.15">
      <c r="A7866" s="1" t="s">
        <v>2017</v>
      </c>
      <c r="B7866" s="1" t="s">
        <v>49</v>
      </c>
      <c r="C7866" s="1" t="s">
        <v>21</v>
      </c>
      <c r="D7866" s="1" t="s">
        <v>2525</v>
      </c>
      <c r="E7866" s="1" t="s">
        <v>10</v>
      </c>
      <c r="F7866" s="1" t="s">
        <v>2031</v>
      </c>
      <c r="G7866" s="1" t="s">
        <v>245</v>
      </c>
      <c r="H7866" s="1" t="s">
        <v>306</v>
      </c>
      <c r="I7866" s="16"/>
      <c r="J7866" s="16"/>
      <c r="K7866" s="16"/>
      <c r="L7866" s="16"/>
      <c r="M7866" s="16"/>
      <c r="N7866" s="16"/>
      <c r="O7866" s="16"/>
      <c r="P7866" s="16"/>
      <c r="Q7866" s="16"/>
      <c r="R7866" s="16"/>
      <c r="S7866" s="16"/>
      <c r="T7866" s="16"/>
      <c r="U7866" s="16"/>
      <c r="V7866" s="1" t="s">
        <v>4452</v>
      </c>
      <c r="W7866" s="1" t="s">
        <v>2551</v>
      </c>
      <c r="X7866" s="5" t="s">
        <v>4466</v>
      </c>
      <c r="Y7866" s="5" t="s">
        <v>2740</v>
      </c>
      <c r="Z7866" s="5" t="s">
        <v>2788</v>
      </c>
      <c r="AA7866" s="5"/>
    </row>
    <row r="7867" spans="1:27" ht="12" customHeight="1" x14ac:dyDescent="0.15">
      <c r="A7867" s="1" t="s">
        <v>2017</v>
      </c>
      <c r="B7867" s="1" t="s">
        <v>49</v>
      </c>
      <c r="C7867" s="1" t="s">
        <v>23</v>
      </c>
      <c r="D7867" s="1" t="s">
        <v>2525</v>
      </c>
      <c r="E7867" s="1" t="s">
        <v>10</v>
      </c>
      <c r="F7867" s="1" t="s">
        <v>2031</v>
      </c>
      <c r="G7867" s="1" t="s">
        <v>22</v>
      </c>
      <c r="H7867" s="1" t="s">
        <v>13</v>
      </c>
      <c r="I7867" s="16"/>
      <c r="J7867" s="16"/>
      <c r="K7867" s="16"/>
      <c r="L7867" s="16"/>
      <c r="M7867" s="16"/>
      <c r="N7867" s="16"/>
      <c r="O7867" s="16"/>
      <c r="P7867" s="16"/>
      <c r="Q7867" s="16"/>
      <c r="R7867" s="16"/>
      <c r="S7867" s="16"/>
      <c r="T7867" s="16"/>
      <c r="U7867" s="16"/>
      <c r="V7867" s="1" t="s">
        <v>4452</v>
      </c>
      <c r="W7867" s="1" t="s">
        <v>2551</v>
      </c>
      <c r="X7867" s="5" t="s">
        <v>4466</v>
      </c>
      <c r="Y7867" s="5" t="s">
        <v>2564</v>
      </c>
      <c r="Z7867" s="5" t="s">
        <v>13</v>
      </c>
      <c r="AA7867" s="5"/>
    </row>
    <row r="7868" spans="1:27" ht="12" customHeight="1" x14ac:dyDescent="0.15">
      <c r="A7868" s="1" t="s">
        <v>2017</v>
      </c>
      <c r="B7868" s="1" t="s">
        <v>49</v>
      </c>
      <c r="C7868" s="1" t="s">
        <v>77</v>
      </c>
      <c r="D7868" s="1" t="s">
        <v>2525</v>
      </c>
      <c r="E7868" s="1" t="s">
        <v>10</v>
      </c>
      <c r="F7868" s="1" t="s">
        <v>2031</v>
      </c>
      <c r="G7868" s="1" t="s">
        <v>24</v>
      </c>
      <c r="H7868" s="1" t="s">
        <v>13</v>
      </c>
      <c r="I7868" s="16"/>
      <c r="J7868" s="16"/>
      <c r="K7868" s="16"/>
      <c r="L7868" s="16"/>
      <c r="M7868" s="16"/>
      <c r="N7868" s="16"/>
      <c r="O7868" s="16"/>
      <c r="P7868" s="16"/>
      <c r="Q7868" s="16"/>
      <c r="R7868" s="16"/>
      <c r="S7868" s="16"/>
      <c r="T7868" s="16"/>
      <c r="U7868" s="16"/>
      <c r="V7868" s="1" t="s">
        <v>4452</v>
      </c>
      <c r="W7868" s="1" t="s">
        <v>2551</v>
      </c>
      <c r="X7868" s="5" t="s">
        <v>4466</v>
      </c>
      <c r="Y7868" s="5" t="s">
        <v>2559</v>
      </c>
      <c r="Z7868" s="5" t="s">
        <v>13</v>
      </c>
      <c r="AA7868" s="5"/>
    </row>
    <row r="7869" spans="1:27" ht="12" customHeight="1" x14ac:dyDescent="0.15">
      <c r="A7869" s="1" t="s">
        <v>2017</v>
      </c>
      <c r="B7869" s="1" t="s">
        <v>51</v>
      </c>
      <c r="C7869" s="1" t="s">
        <v>9</v>
      </c>
      <c r="D7869" s="1" t="s">
        <v>2525</v>
      </c>
      <c r="E7869" s="1" t="s">
        <v>10</v>
      </c>
      <c r="F7869" s="1" t="s">
        <v>2032</v>
      </c>
      <c r="G7869" s="1" t="s">
        <v>12</v>
      </c>
      <c r="H7869" s="1" t="s">
        <v>13</v>
      </c>
      <c r="I7869" s="16"/>
      <c r="J7869" s="16"/>
      <c r="K7869" s="16"/>
      <c r="L7869" s="16"/>
      <c r="M7869" s="16"/>
      <c r="N7869" s="16"/>
      <c r="O7869" s="16"/>
      <c r="P7869" s="16"/>
      <c r="Q7869" s="16"/>
      <c r="R7869" s="16"/>
      <c r="S7869" s="16"/>
      <c r="T7869" s="16"/>
      <c r="U7869" s="16"/>
      <c r="V7869" s="1" t="s">
        <v>4452</v>
      </c>
      <c r="W7869" s="1" t="s">
        <v>2551</v>
      </c>
      <c r="X7869" s="5" t="s">
        <v>4467</v>
      </c>
      <c r="Y7869" s="5" t="s">
        <v>2553</v>
      </c>
      <c r="Z7869" s="5" t="s">
        <v>13</v>
      </c>
      <c r="AA7869" s="5"/>
    </row>
    <row r="7870" spans="1:27" ht="12" customHeight="1" x14ac:dyDescent="0.15">
      <c r="A7870" s="1" t="s">
        <v>2017</v>
      </c>
      <c r="B7870" s="1" t="s">
        <v>51</v>
      </c>
      <c r="C7870" s="1" t="s">
        <v>15</v>
      </c>
      <c r="D7870" s="1" t="s">
        <v>2525</v>
      </c>
      <c r="E7870" s="1" t="s">
        <v>10</v>
      </c>
      <c r="F7870" s="1" t="s">
        <v>2032</v>
      </c>
      <c r="G7870" s="1" t="s">
        <v>16</v>
      </c>
      <c r="H7870" s="1" t="s">
        <v>13</v>
      </c>
      <c r="I7870" s="16"/>
      <c r="J7870" s="16"/>
      <c r="K7870" s="16"/>
      <c r="L7870" s="16"/>
      <c r="M7870" s="16"/>
      <c r="N7870" s="16"/>
      <c r="O7870" s="16"/>
      <c r="P7870" s="16"/>
      <c r="Q7870" s="16"/>
      <c r="R7870" s="16"/>
      <c r="S7870" s="16"/>
      <c r="T7870" s="16"/>
      <c r="U7870" s="16"/>
      <c r="V7870" s="1" t="s">
        <v>4452</v>
      </c>
      <c r="W7870" s="1" t="s">
        <v>2551</v>
      </c>
      <c r="X7870" s="5" t="s">
        <v>4467</v>
      </c>
      <c r="Y7870" s="5" t="s">
        <v>2561</v>
      </c>
      <c r="Z7870" s="5" t="s">
        <v>13</v>
      </c>
      <c r="AA7870" s="5"/>
    </row>
    <row r="7871" spans="1:27" ht="12" customHeight="1" x14ac:dyDescent="0.15">
      <c r="A7871" s="1" t="s">
        <v>2017</v>
      </c>
      <c r="B7871" s="1" t="s">
        <v>51</v>
      </c>
      <c r="C7871" s="1" t="s">
        <v>17</v>
      </c>
      <c r="D7871" s="1" t="s">
        <v>2525</v>
      </c>
      <c r="E7871" s="1" t="s">
        <v>10</v>
      </c>
      <c r="F7871" s="1" t="s">
        <v>2032</v>
      </c>
      <c r="G7871" s="1" t="s">
        <v>18</v>
      </c>
      <c r="H7871" s="1" t="s">
        <v>13</v>
      </c>
      <c r="I7871" s="16"/>
      <c r="J7871" s="16"/>
      <c r="K7871" s="16"/>
      <c r="L7871" s="16"/>
      <c r="M7871" s="16"/>
      <c r="N7871" s="16"/>
      <c r="O7871" s="16"/>
      <c r="P7871" s="16"/>
      <c r="Q7871" s="16"/>
      <c r="R7871" s="16"/>
      <c r="S7871" s="16"/>
      <c r="T7871" s="16"/>
      <c r="U7871" s="16"/>
      <c r="V7871" s="1" t="s">
        <v>4452</v>
      </c>
      <c r="W7871" s="1" t="s">
        <v>2551</v>
      </c>
      <c r="X7871" s="5" t="s">
        <v>4467</v>
      </c>
      <c r="Y7871" s="5" t="s">
        <v>2562</v>
      </c>
      <c r="Z7871" s="5" t="s">
        <v>13</v>
      </c>
      <c r="AA7871" s="5"/>
    </row>
    <row r="7872" spans="1:27" ht="12" customHeight="1" x14ac:dyDescent="0.15">
      <c r="A7872" s="1" t="s">
        <v>2017</v>
      </c>
      <c r="B7872" s="1" t="s">
        <v>51</v>
      </c>
      <c r="C7872" s="1" t="s">
        <v>19</v>
      </c>
      <c r="D7872" s="1" t="s">
        <v>2525</v>
      </c>
      <c r="E7872" s="1" t="s">
        <v>10</v>
      </c>
      <c r="F7872" s="1" t="s">
        <v>2032</v>
      </c>
      <c r="G7872" s="1" t="s">
        <v>242</v>
      </c>
      <c r="H7872" s="1" t="s">
        <v>13</v>
      </c>
      <c r="I7872" s="16"/>
      <c r="J7872" s="16"/>
      <c r="K7872" s="16"/>
      <c r="L7872" s="16"/>
      <c r="M7872" s="16"/>
      <c r="N7872" s="16"/>
      <c r="O7872" s="16"/>
      <c r="P7872" s="16"/>
      <c r="Q7872" s="16"/>
      <c r="R7872" s="16"/>
      <c r="S7872" s="16"/>
      <c r="T7872" s="16"/>
      <c r="U7872" s="16"/>
      <c r="V7872" s="1" t="s">
        <v>4452</v>
      </c>
      <c r="W7872" s="1" t="s">
        <v>2551</v>
      </c>
      <c r="X7872" s="5" t="s">
        <v>4467</v>
      </c>
      <c r="Y7872" s="5" t="s">
        <v>2557</v>
      </c>
      <c r="Z7872" s="5" t="s">
        <v>13</v>
      </c>
      <c r="AA7872" s="5"/>
    </row>
    <row r="7873" spans="1:27" ht="12" customHeight="1" x14ac:dyDescent="0.15">
      <c r="A7873" s="1" t="s">
        <v>2017</v>
      </c>
      <c r="B7873" s="1" t="s">
        <v>51</v>
      </c>
      <c r="C7873" s="1" t="s">
        <v>21</v>
      </c>
      <c r="D7873" s="1" t="s">
        <v>2525</v>
      </c>
      <c r="E7873" s="1" t="s">
        <v>10</v>
      </c>
      <c r="F7873" s="1" t="s">
        <v>2032</v>
      </c>
      <c r="G7873" s="1" t="s">
        <v>245</v>
      </c>
      <c r="H7873" s="1" t="s">
        <v>306</v>
      </c>
      <c r="I7873" s="16"/>
      <c r="J7873" s="16"/>
      <c r="K7873" s="16"/>
      <c r="L7873" s="16"/>
      <c r="M7873" s="16"/>
      <c r="N7873" s="16"/>
      <c r="O7873" s="16"/>
      <c r="P7873" s="16"/>
      <c r="Q7873" s="16"/>
      <c r="R7873" s="16"/>
      <c r="S7873" s="16"/>
      <c r="T7873" s="16"/>
      <c r="U7873" s="16"/>
      <c r="V7873" s="1" t="s">
        <v>4452</v>
      </c>
      <c r="W7873" s="1" t="s">
        <v>2551</v>
      </c>
      <c r="X7873" s="5" t="s">
        <v>4467</v>
      </c>
      <c r="Y7873" s="5" t="s">
        <v>2740</v>
      </c>
      <c r="Z7873" s="5" t="s">
        <v>2788</v>
      </c>
      <c r="AA7873" s="5"/>
    </row>
    <row r="7874" spans="1:27" ht="12" customHeight="1" x14ac:dyDescent="0.15">
      <c r="A7874" s="1" t="s">
        <v>2017</v>
      </c>
      <c r="B7874" s="1" t="s">
        <v>51</v>
      </c>
      <c r="C7874" s="1" t="s">
        <v>23</v>
      </c>
      <c r="D7874" s="1" t="s">
        <v>2525</v>
      </c>
      <c r="E7874" s="1" t="s">
        <v>10</v>
      </c>
      <c r="F7874" s="1" t="s">
        <v>2032</v>
      </c>
      <c r="G7874" s="1" t="s">
        <v>22</v>
      </c>
      <c r="H7874" s="1" t="s">
        <v>13</v>
      </c>
      <c r="I7874" s="16"/>
      <c r="J7874" s="16"/>
      <c r="K7874" s="16"/>
      <c r="L7874" s="16"/>
      <c r="M7874" s="16"/>
      <c r="N7874" s="16"/>
      <c r="O7874" s="16"/>
      <c r="P7874" s="16"/>
      <c r="Q7874" s="16"/>
      <c r="R7874" s="16"/>
      <c r="S7874" s="16"/>
      <c r="T7874" s="16"/>
      <c r="U7874" s="16"/>
      <c r="V7874" s="1" t="s">
        <v>4452</v>
      </c>
      <c r="W7874" s="1" t="s">
        <v>2551</v>
      </c>
      <c r="X7874" s="5" t="s">
        <v>4467</v>
      </c>
      <c r="Y7874" s="5" t="s">
        <v>2564</v>
      </c>
      <c r="Z7874" s="5" t="s">
        <v>13</v>
      </c>
      <c r="AA7874" s="5"/>
    </row>
    <row r="7875" spans="1:27" ht="12" customHeight="1" x14ac:dyDescent="0.15">
      <c r="A7875" s="1" t="s">
        <v>2017</v>
      </c>
      <c r="B7875" s="1" t="s">
        <v>51</v>
      </c>
      <c r="C7875" s="1" t="s">
        <v>77</v>
      </c>
      <c r="D7875" s="1" t="s">
        <v>2525</v>
      </c>
      <c r="E7875" s="1" t="s">
        <v>10</v>
      </c>
      <c r="F7875" s="1" t="s">
        <v>2032</v>
      </c>
      <c r="G7875" s="1" t="s">
        <v>24</v>
      </c>
      <c r="H7875" s="1" t="s">
        <v>13</v>
      </c>
      <c r="I7875" s="16"/>
      <c r="J7875" s="16"/>
      <c r="K7875" s="16"/>
      <c r="L7875" s="16"/>
      <c r="M7875" s="16"/>
      <c r="N7875" s="16"/>
      <c r="O7875" s="16"/>
      <c r="P7875" s="16"/>
      <c r="Q7875" s="16"/>
      <c r="R7875" s="16"/>
      <c r="S7875" s="16"/>
      <c r="T7875" s="16"/>
      <c r="U7875" s="16"/>
      <c r="V7875" s="1" t="s">
        <v>4452</v>
      </c>
      <c r="W7875" s="1" t="s">
        <v>2551</v>
      </c>
      <c r="X7875" s="5" t="s">
        <v>4467</v>
      </c>
      <c r="Y7875" s="5" t="s">
        <v>2559</v>
      </c>
      <c r="Z7875" s="5" t="s">
        <v>13</v>
      </c>
      <c r="AA7875" s="5"/>
    </row>
    <row r="7876" spans="1:27" ht="12" customHeight="1" x14ac:dyDescent="0.15">
      <c r="A7876" s="1" t="s">
        <v>2017</v>
      </c>
      <c r="B7876" s="1" t="s">
        <v>53</v>
      </c>
      <c r="C7876" s="1" t="s">
        <v>9</v>
      </c>
      <c r="D7876" s="1" t="s">
        <v>2525</v>
      </c>
      <c r="E7876" s="1" t="s">
        <v>10</v>
      </c>
      <c r="F7876" s="1" t="s">
        <v>2033</v>
      </c>
      <c r="G7876" s="1" t="s">
        <v>12</v>
      </c>
      <c r="H7876" s="1" t="s">
        <v>13</v>
      </c>
      <c r="I7876" s="16"/>
      <c r="J7876" s="16"/>
      <c r="K7876" s="16"/>
      <c r="L7876" s="16"/>
      <c r="M7876" s="16"/>
      <c r="N7876" s="16"/>
      <c r="O7876" s="16"/>
      <c r="P7876" s="16"/>
      <c r="Q7876" s="16"/>
      <c r="R7876" s="16"/>
      <c r="S7876" s="16"/>
      <c r="T7876" s="16"/>
      <c r="U7876" s="16"/>
      <c r="V7876" s="1" t="s">
        <v>4452</v>
      </c>
      <c r="W7876" s="1" t="s">
        <v>2551</v>
      </c>
      <c r="X7876" s="5" t="s">
        <v>4468</v>
      </c>
      <c r="Y7876" s="5" t="s">
        <v>2553</v>
      </c>
      <c r="Z7876" s="5" t="s">
        <v>13</v>
      </c>
      <c r="AA7876" s="5"/>
    </row>
    <row r="7877" spans="1:27" ht="12" customHeight="1" x14ac:dyDescent="0.15">
      <c r="A7877" s="1" t="s">
        <v>2017</v>
      </c>
      <c r="B7877" s="1" t="s">
        <v>53</v>
      </c>
      <c r="C7877" s="1" t="s">
        <v>15</v>
      </c>
      <c r="D7877" s="1" t="s">
        <v>2525</v>
      </c>
      <c r="E7877" s="1" t="s">
        <v>10</v>
      </c>
      <c r="F7877" s="1" t="s">
        <v>2033</v>
      </c>
      <c r="G7877" s="1" t="s">
        <v>16</v>
      </c>
      <c r="H7877" s="1" t="s">
        <v>13</v>
      </c>
      <c r="I7877" s="16"/>
      <c r="J7877" s="16"/>
      <c r="K7877" s="16"/>
      <c r="L7877" s="16"/>
      <c r="M7877" s="16"/>
      <c r="N7877" s="16"/>
      <c r="O7877" s="16"/>
      <c r="P7877" s="16"/>
      <c r="Q7877" s="16"/>
      <c r="R7877" s="16"/>
      <c r="S7877" s="16"/>
      <c r="T7877" s="16"/>
      <c r="U7877" s="16"/>
      <c r="V7877" s="1" t="s">
        <v>4452</v>
      </c>
      <c r="W7877" s="1" t="s">
        <v>2551</v>
      </c>
      <c r="X7877" s="5" t="s">
        <v>4468</v>
      </c>
      <c r="Y7877" s="5" t="s">
        <v>2561</v>
      </c>
      <c r="Z7877" s="5" t="s">
        <v>13</v>
      </c>
      <c r="AA7877" s="5"/>
    </row>
    <row r="7878" spans="1:27" ht="12" customHeight="1" x14ac:dyDescent="0.15">
      <c r="A7878" s="1" t="s">
        <v>2017</v>
      </c>
      <c r="B7878" s="1" t="s">
        <v>53</v>
      </c>
      <c r="C7878" s="1" t="s">
        <v>17</v>
      </c>
      <c r="D7878" s="1" t="s">
        <v>2525</v>
      </c>
      <c r="E7878" s="1" t="s">
        <v>10</v>
      </c>
      <c r="F7878" s="1" t="s">
        <v>2033</v>
      </c>
      <c r="G7878" s="1" t="s">
        <v>18</v>
      </c>
      <c r="H7878" s="1" t="s">
        <v>13</v>
      </c>
      <c r="I7878" s="16"/>
      <c r="J7878" s="16"/>
      <c r="K7878" s="16"/>
      <c r="L7878" s="16"/>
      <c r="M7878" s="16"/>
      <c r="N7878" s="16"/>
      <c r="O7878" s="16"/>
      <c r="P7878" s="16"/>
      <c r="Q7878" s="16"/>
      <c r="R7878" s="16"/>
      <c r="S7878" s="16"/>
      <c r="T7878" s="16"/>
      <c r="U7878" s="16"/>
      <c r="V7878" s="1" t="s">
        <v>4452</v>
      </c>
      <c r="W7878" s="1" t="s">
        <v>2551</v>
      </c>
      <c r="X7878" s="5" t="s">
        <v>4468</v>
      </c>
      <c r="Y7878" s="5" t="s">
        <v>2562</v>
      </c>
      <c r="Z7878" s="5" t="s">
        <v>13</v>
      </c>
      <c r="AA7878" s="5"/>
    </row>
    <row r="7879" spans="1:27" ht="12" customHeight="1" x14ac:dyDescent="0.15">
      <c r="A7879" s="1" t="s">
        <v>2017</v>
      </c>
      <c r="B7879" s="1" t="s">
        <v>53</v>
      </c>
      <c r="C7879" s="1" t="s">
        <v>19</v>
      </c>
      <c r="D7879" s="1" t="s">
        <v>2525</v>
      </c>
      <c r="E7879" s="1" t="s">
        <v>10</v>
      </c>
      <c r="F7879" s="1" t="s">
        <v>2033</v>
      </c>
      <c r="G7879" s="1" t="s">
        <v>242</v>
      </c>
      <c r="H7879" s="1" t="s">
        <v>13</v>
      </c>
      <c r="I7879" s="16"/>
      <c r="J7879" s="16"/>
      <c r="K7879" s="16"/>
      <c r="L7879" s="16"/>
      <c r="M7879" s="16"/>
      <c r="N7879" s="16"/>
      <c r="O7879" s="16"/>
      <c r="P7879" s="16"/>
      <c r="Q7879" s="16"/>
      <c r="R7879" s="16"/>
      <c r="S7879" s="16"/>
      <c r="T7879" s="16"/>
      <c r="U7879" s="16"/>
      <c r="V7879" s="1" t="s">
        <v>4452</v>
      </c>
      <c r="W7879" s="1" t="s">
        <v>2551</v>
      </c>
      <c r="X7879" s="5" t="s">
        <v>4468</v>
      </c>
      <c r="Y7879" s="5" t="s">
        <v>2557</v>
      </c>
      <c r="Z7879" s="5" t="s">
        <v>13</v>
      </c>
      <c r="AA7879" s="5"/>
    </row>
    <row r="7880" spans="1:27" ht="12" customHeight="1" x14ac:dyDescent="0.15">
      <c r="A7880" s="1" t="s">
        <v>2017</v>
      </c>
      <c r="B7880" s="1" t="s">
        <v>53</v>
      </c>
      <c r="C7880" s="1" t="s">
        <v>21</v>
      </c>
      <c r="D7880" s="1" t="s">
        <v>2525</v>
      </c>
      <c r="E7880" s="1" t="s">
        <v>10</v>
      </c>
      <c r="F7880" s="1" t="s">
        <v>2033</v>
      </c>
      <c r="G7880" s="1" t="s">
        <v>245</v>
      </c>
      <c r="H7880" s="1" t="s">
        <v>306</v>
      </c>
      <c r="I7880" s="16"/>
      <c r="J7880" s="16"/>
      <c r="K7880" s="16"/>
      <c r="L7880" s="16"/>
      <c r="M7880" s="16"/>
      <c r="N7880" s="16"/>
      <c r="O7880" s="16"/>
      <c r="P7880" s="16"/>
      <c r="Q7880" s="16"/>
      <c r="R7880" s="16"/>
      <c r="S7880" s="16"/>
      <c r="T7880" s="16"/>
      <c r="U7880" s="16"/>
      <c r="V7880" s="1" t="s">
        <v>4452</v>
      </c>
      <c r="W7880" s="1" t="s">
        <v>2551</v>
      </c>
      <c r="X7880" s="5" t="s">
        <v>4468</v>
      </c>
      <c r="Y7880" s="5" t="s">
        <v>2740</v>
      </c>
      <c r="Z7880" s="5" t="s">
        <v>2788</v>
      </c>
      <c r="AA7880" s="5"/>
    </row>
    <row r="7881" spans="1:27" ht="12" customHeight="1" x14ac:dyDescent="0.15">
      <c r="A7881" s="1" t="s">
        <v>2017</v>
      </c>
      <c r="B7881" s="1" t="s">
        <v>53</v>
      </c>
      <c r="C7881" s="1" t="s">
        <v>23</v>
      </c>
      <c r="D7881" s="1" t="s">
        <v>2525</v>
      </c>
      <c r="E7881" s="1" t="s">
        <v>10</v>
      </c>
      <c r="F7881" s="1" t="s">
        <v>2033</v>
      </c>
      <c r="G7881" s="1" t="s">
        <v>22</v>
      </c>
      <c r="H7881" s="1" t="s">
        <v>13</v>
      </c>
      <c r="I7881" s="16"/>
      <c r="J7881" s="16"/>
      <c r="K7881" s="16"/>
      <c r="L7881" s="16"/>
      <c r="M7881" s="16"/>
      <c r="N7881" s="16"/>
      <c r="O7881" s="16"/>
      <c r="P7881" s="16"/>
      <c r="Q7881" s="16"/>
      <c r="R7881" s="16"/>
      <c r="S7881" s="16"/>
      <c r="T7881" s="16"/>
      <c r="U7881" s="16"/>
      <c r="V7881" s="1" t="s">
        <v>4452</v>
      </c>
      <c r="W7881" s="1" t="s">
        <v>2551</v>
      </c>
      <c r="X7881" s="5" t="s">
        <v>4468</v>
      </c>
      <c r="Y7881" s="5" t="s">
        <v>2564</v>
      </c>
      <c r="Z7881" s="5" t="s">
        <v>13</v>
      </c>
      <c r="AA7881" s="5"/>
    </row>
    <row r="7882" spans="1:27" ht="12" customHeight="1" x14ac:dyDescent="0.15">
      <c r="A7882" s="1" t="s">
        <v>2017</v>
      </c>
      <c r="B7882" s="1" t="s">
        <v>53</v>
      </c>
      <c r="C7882" s="1" t="s">
        <v>77</v>
      </c>
      <c r="D7882" s="1" t="s">
        <v>2525</v>
      </c>
      <c r="E7882" s="1" t="s">
        <v>10</v>
      </c>
      <c r="F7882" s="1" t="s">
        <v>2033</v>
      </c>
      <c r="G7882" s="1" t="s">
        <v>24</v>
      </c>
      <c r="H7882" s="1" t="s">
        <v>13</v>
      </c>
      <c r="I7882" s="16"/>
      <c r="J7882" s="16"/>
      <c r="K7882" s="16"/>
      <c r="L7882" s="16"/>
      <c r="M7882" s="16"/>
      <c r="N7882" s="16"/>
      <c r="O7882" s="16"/>
      <c r="P7882" s="16"/>
      <c r="Q7882" s="16"/>
      <c r="R7882" s="16"/>
      <c r="S7882" s="16"/>
      <c r="T7882" s="16"/>
      <c r="U7882" s="16"/>
      <c r="V7882" s="1" t="s">
        <v>4452</v>
      </c>
      <c r="W7882" s="1" t="s">
        <v>2551</v>
      </c>
      <c r="X7882" s="5" t="s">
        <v>4468</v>
      </c>
      <c r="Y7882" s="5" t="s">
        <v>2559</v>
      </c>
      <c r="Z7882" s="5" t="s">
        <v>13</v>
      </c>
      <c r="AA7882" s="5"/>
    </row>
    <row r="7883" spans="1:27" ht="12" customHeight="1" x14ac:dyDescent="0.15">
      <c r="A7883" s="1" t="s">
        <v>2017</v>
      </c>
      <c r="B7883" s="1" t="s">
        <v>55</v>
      </c>
      <c r="C7883" s="1" t="s">
        <v>9</v>
      </c>
      <c r="D7883" s="1" t="s">
        <v>2525</v>
      </c>
      <c r="E7883" s="1" t="s">
        <v>10</v>
      </c>
      <c r="F7883" s="1" t="s">
        <v>2034</v>
      </c>
      <c r="G7883" s="1" t="s">
        <v>12</v>
      </c>
      <c r="H7883" s="1" t="s">
        <v>13</v>
      </c>
      <c r="I7883" s="16"/>
      <c r="J7883" s="16"/>
      <c r="K7883" s="16"/>
      <c r="L7883" s="16"/>
      <c r="M7883" s="16"/>
      <c r="N7883" s="16"/>
      <c r="O7883" s="16"/>
      <c r="P7883" s="16"/>
      <c r="Q7883" s="16"/>
      <c r="R7883" s="16"/>
      <c r="S7883" s="16"/>
      <c r="T7883" s="16"/>
      <c r="U7883" s="16"/>
      <c r="V7883" s="1" t="s">
        <v>4452</v>
      </c>
      <c r="W7883" s="1" t="s">
        <v>2551</v>
      </c>
      <c r="X7883" s="5" t="s">
        <v>4469</v>
      </c>
      <c r="Y7883" s="5" t="s">
        <v>2553</v>
      </c>
      <c r="Z7883" s="5" t="s">
        <v>13</v>
      </c>
      <c r="AA7883" s="5"/>
    </row>
    <row r="7884" spans="1:27" ht="12" customHeight="1" x14ac:dyDescent="0.15">
      <c r="A7884" s="1" t="s">
        <v>2017</v>
      </c>
      <c r="B7884" s="1" t="s">
        <v>55</v>
      </c>
      <c r="C7884" s="1" t="s">
        <v>15</v>
      </c>
      <c r="D7884" s="1" t="s">
        <v>2525</v>
      </c>
      <c r="E7884" s="1" t="s">
        <v>10</v>
      </c>
      <c r="F7884" s="1" t="s">
        <v>2034</v>
      </c>
      <c r="G7884" s="1" t="s">
        <v>16</v>
      </c>
      <c r="H7884" s="1" t="s">
        <v>13</v>
      </c>
      <c r="I7884" s="16"/>
      <c r="J7884" s="16"/>
      <c r="K7884" s="16"/>
      <c r="L7884" s="16"/>
      <c r="M7884" s="16"/>
      <c r="N7884" s="16"/>
      <c r="O7884" s="16"/>
      <c r="P7884" s="16"/>
      <c r="Q7884" s="16"/>
      <c r="R7884" s="16"/>
      <c r="S7884" s="16"/>
      <c r="T7884" s="16"/>
      <c r="U7884" s="16"/>
      <c r="V7884" s="1" t="s">
        <v>4452</v>
      </c>
      <c r="W7884" s="1" t="s">
        <v>2551</v>
      </c>
      <c r="X7884" s="5" t="s">
        <v>4469</v>
      </c>
      <c r="Y7884" s="5" t="s">
        <v>2561</v>
      </c>
      <c r="Z7884" s="5" t="s">
        <v>13</v>
      </c>
      <c r="AA7884" s="5"/>
    </row>
    <row r="7885" spans="1:27" ht="12" customHeight="1" x14ac:dyDescent="0.15">
      <c r="A7885" s="1" t="s">
        <v>2017</v>
      </c>
      <c r="B7885" s="1" t="s">
        <v>55</v>
      </c>
      <c r="C7885" s="1" t="s">
        <v>17</v>
      </c>
      <c r="D7885" s="1" t="s">
        <v>2525</v>
      </c>
      <c r="E7885" s="1" t="s">
        <v>10</v>
      </c>
      <c r="F7885" s="1" t="s">
        <v>2034</v>
      </c>
      <c r="G7885" s="1" t="s">
        <v>18</v>
      </c>
      <c r="H7885" s="1" t="s">
        <v>13</v>
      </c>
      <c r="I7885" s="16"/>
      <c r="J7885" s="16"/>
      <c r="K7885" s="16"/>
      <c r="L7885" s="16"/>
      <c r="M7885" s="16"/>
      <c r="N7885" s="16"/>
      <c r="O7885" s="16"/>
      <c r="P7885" s="16"/>
      <c r="Q7885" s="16"/>
      <c r="R7885" s="16"/>
      <c r="S7885" s="16"/>
      <c r="T7885" s="16"/>
      <c r="U7885" s="16"/>
      <c r="V7885" s="1" t="s">
        <v>4452</v>
      </c>
      <c r="W7885" s="1" t="s">
        <v>2551</v>
      </c>
      <c r="X7885" s="5" t="s">
        <v>4469</v>
      </c>
      <c r="Y7885" s="5" t="s">
        <v>2562</v>
      </c>
      <c r="Z7885" s="5" t="s">
        <v>13</v>
      </c>
      <c r="AA7885" s="5"/>
    </row>
    <row r="7886" spans="1:27" ht="12" customHeight="1" x14ac:dyDescent="0.15">
      <c r="A7886" s="1" t="s">
        <v>2017</v>
      </c>
      <c r="B7886" s="1" t="s">
        <v>55</v>
      </c>
      <c r="C7886" s="1" t="s">
        <v>19</v>
      </c>
      <c r="D7886" s="1" t="s">
        <v>2525</v>
      </c>
      <c r="E7886" s="1" t="s">
        <v>10</v>
      </c>
      <c r="F7886" s="1" t="s">
        <v>2034</v>
      </c>
      <c r="G7886" s="1" t="s">
        <v>242</v>
      </c>
      <c r="H7886" s="1" t="s">
        <v>13</v>
      </c>
      <c r="I7886" s="16"/>
      <c r="J7886" s="16"/>
      <c r="K7886" s="16"/>
      <c r="L7886" s="16"/>
      <c r="M7886" s="16"/>
      <c r="N7886" s="16"/>
      <c r="O7886" s="16"/>
      <c r="P7886" s="16"/>
      <c r="Q7886" s="16"/>
      <c r="R7886" s="16"/>
      <c r="S7886" s="16"/>
      <c r="T7886" s="16"/>
      <c r="U7886" s="16"/>
      <c r="V7886" s="1" t="s">
        <v>4452</v>
      </c>
      <c r="W7886" s="1" t="s">
        <v>2551</v>
      </c>
      <c r="X7886" s="5" t="s">
        <v>4469</v>
      </c>
      <c r="Y7886" s="5" t="s">
        <v>2557</v>
      </c>
      <c r="Z7886" s="5" t="s">
        <v>13</v>
      </c>
      <c r="AA7886" s="5"/>
    </row>
    <row r="7887" spans="1:27" ht="12" customHeight="1" x14ac:dyDescent="0.15">
      <c r="A7887" s="1" t="s">
        <v>2017</v>
      </c>
      <c r="B7887" s="1" t="s">
        <v>55</v>
      </c>
      <c r="C7887" s="1" t="s">
        <v>21</v>
      </c>
      <c r="D7887" s="1" t="s">
        <v>2525</v>
      </c>
      <c r="E7887" s="1" t="s">
        <v>10</v>
      </c>
      <c r="F7887" s="1" t="s">
        <v>2034</v>
      </c>
      <c r="G7887" s="1" t="s">
        <v>245</v>
      </c>
      <c r="H7887" s="1" t="s">
        <v>306</v>
      </c>
      <c r="I7887" s="16"/>
      <c r="J7887" s="16"/>
      <c r="K7887" s="16"/>
      <c r="L7887" s="16"/>
      <c r="M7887" s="16"/>
      <c r="N7887" s="16"/>
      <c r="O7887" s="16"/>
      <c r="P7887" s="16"/>
      <c r="Q7887" s="16"/>
      <c r="R7887" s="16"/>
      <c r="S7887" s="16"/>
      <c r="T7887" s="16"/>
      <c r="U7887" s="16"/>
      <c r="V7887" s="1" t="s">
        <v>4452</v>
      </c>
      <c r="W7887" s="1" t="s">
        <v>2551</v>
      </c>
      <c r="X7887" s="5" t="s">
        <v>4469</v>
      </c>
      <c r="Y7887" s="5" t="s">
        <v>2740</v>
      </c>
      <c r="Z7887" s="5" t="s">
        <v>2788</v>
      </c>
      <c r="AA7887" s="5"/>
    </row>
    <row r="7888" spans="1:27" ht="12" customHeight="1" x14ac:dyDescent="0.15">
      <c r="A7888" s="1" t="s">
        <v>2017</v>
      </c>
      <c r="B7888" s="1" t="s">
        <v>55</v>
      </c>
      <c r="C7888" s="1" t="s">
        <v>23</v>
      </c>
      <c r="D7888" s="1" t="s">
        <v>2525</v>
      </c>
      <c r="E7888" s="1" t="s">
        <v>10</v>
      </c>
      <c r="F7888" s="1" t="s">
        <v>2034</v>
      </c>
      <c r="G7888" s="1" t="s">
        <v>22</v>
      </c>
      <c r="H7888" s="1" t="s">
        <v>13</v>
      </c>
      <c r="I7888" s="16"/>
      <c r="J7888" s="16"/>
      <c r="K7888" s="16"/>
      <c r="L7888" s="16"/>
      <c r="M7888" s="16"/>
      <c r="N7888" s="16"/>
      <c r="O7888" s="16"/>
      <c r="P7888" s="16"/>
      <c r="Q7888" s="16"/>
      <c r="R7888" s="16"/>
      <c r="S7888" s="16"/>
      <c r="T7888" s="16"/>
      <c r="U7888" s="16"/>
      <c r="V7888" s="1" t="s">
        <v>4452</v>
      </c>
      <c r="W7888" s="1" t="s">
        <v>2551</v>
      </c>
      <c r="X7888" s="5" t="s">
        <v>4469</v>
      </c>
      <c r="Y7888" s="5" t="s">
        <v>2564</v>
      </c>
      <c r="Z7888" s="5" t="s">
        <v>13</v>
      </c>
      <c r="AA7888" s="5"/>
    </row>
    <row r="7889" spans="1:27" ht="12" customHeight="1" x14ac:dyDescent="0.15">
      <c r="A7889" s="1" t="s">
        <v>2017</v>
      </c>
      <c r="B7889" s="1" t="s">
        <v>55</v>
      </c>
      <c r="C7889" s="1" t="s">
        <v>77</v>
      </c>
      <c r="D7889" s="1" t="s">
        <v>2525</v>
      </c>
      <c r="E7889" s="1" t="s">
        <v>10</v>
      </c>
      <c r="F7889" s="1" t="s">
        <v>2034</v>
      </c>
      <c r="G7889" s="1" t="s">
        <v>24</v>
      </c>
      <c r="H7889" s="1" t="s">
        <v>13</v>
      </c>
      <c r="I7889" s="16"/>
      <c r="J7889" s="16"/>
      <c r="K7889" s="16"/>
      <c r="L7889" s="16"/>
      <c r="M7889" s="16"/>
      <c r="N7889" s="16"/>
      <c r="O7889" s="16"/>
      <c r="P7889" s="16"/>
      <c r="Q7889" s="16"/>
      <c r="R7889" s="16"/>
      <c r="S7889" s="16"/>
      <c r="T7889" s="16"/>
      <c r="U7889" s="16"/>
      <c r="V7889" s="1" t="s">
        <v>4452</v>
      </c>
      <c r="W7889" s="1" t="s">
        <v>2551</v>
      </c>
      <c r="X7889" s="5" t="s">
        <v>4469</v>
      </c>
      <c r="Y7889" s="5" t="s">
        <v>2559</v>
      </c>
      <c r="Z7889" s="5" t="s">
        <v>13</v>
      </c>
      <c r="AA7889" s="5"/>
    </row>
    <row r="7890" spans="1:27" ht="12" customHeight="1" x14ac:dyDescent="0.15">
      <c r="A7890" s="1" t="s">
        <v>2017</v>
      </c>
      <c r="B7890" s="1" t="s">
        <v>110</v>
      </c>
      <c r="C7890" s="1" t="s">
        <v>9</v>
      </c>
      <c r="D7890" s="1" t="s">
        <v>2525</v>
      </c>
      <c r="E7890" s="1" t="s">
        <v>10</v>
      </c>
      <c r="F7890" s="1" t="s">
        <v>2035</v>
      </c>
      <c r="G7890" s="1" t="s">
        <v>12</v>
      </c>
      <c r="H7890" s="1" t="s">
        <v>13</v>
      </c>
      <c r="I7890" s="16"/>
      <c r="J7890" s="16"/>
      <c r="K7890" s="16"/>
      <c r="L7890" s="16"/>
      <c r="M7890" s="16"/>
      <c r="N7890" s="16"/>
      <c r="O7890" s="16"/>
      <c r="P7890" s="16"/>
      <c r="Q7890" s="16"/>
      <c r="R7890" s="16"/>
      <c r="S7890" s="16"/>
      <c r="T7890" s="16"/>
      <c r="U7890" s="16"/>
      <c r="V7890" s="1" t="s">
        <v>4452</v>
      </c>
      <c r="W7890" s="1" t="s">
        <v>2551</v>
      </c>
      <c r="X7890" s="5" t="s">
        <v>4470</v>
      </c>
      <c r="Y7890" s="5" t="s">
        <v>2553</v>
      </c>
      <c r="Z7890" s="5" t="s">
        <v>13</v>
      </c>
      <c r="AA7890" s="5"/>
    </row>
    <row r="7891" spans="1:27" ht="12" customHeight="1" x14ac:dyDescent="0.15">
      <c r="A7891" s="1" t="s">
        <v>2017</v>
      </c>
      <c r="B7891" s="1" t="s">
        <v>110</v>
      </c>
      <c r="C7891" s="1" t="s">
        <v>15</v>
      </c>
      <c r="D7891" s="1" t="s">
        <v>2525</v>
      </c>
      <c r="E7891" s="1" t="s">
        <v>10</v>
      </c>
      <c r="F7891" s="1" t="s">
        <v>2035</v>
      </c>
      <c r="G7891" s="1" t="s">
        <v>16</v>
      </c>
      <c r="H7891" s="1" t="s">
        <v>13</v>
      </c>
      <c r="I7891" s="16"/>
      <c r="J7891" s="16"/>
      <c r="K7891" s="16"/>
      <c r="L7891" s="16"/>
      <c r="M7891" s="16"/>
      <c r="N7891" s="16"/>
      <c r="O7891" s="16"/>
      <c r="P7891" s="16"/>
      <c r="Q7891" s="16"/>
      <c r="R7891" s="16"/>
      <c r="S7891" s="16"/>
      <c r="T7891" s="16"/>
      <c r="U7891" s="16"/>
      <c r="V7891" s="1" t="s">
        <v>4452</v>
      </c>
      <c r="W7891" s="1" t="s">
        <v>2551</v>
      </c>
      <c r="X7891" s="5" t="s">
        <v>4470</v>
      </c>
      <c r="Y7891" s="5" t="s">
        <v>2561</v>
      </c>
      <c r="Z7891" s="5" t="s">
        <v>13</v>
      </c>
      <c r="AA7891" s="5"/>
    </row>
    <row r="7892" spans="1:27" ht="12" customHeight="1" x14ac:dyDescent="0.15">
      <c r="A7892" s="1" t="s">
        <v>2017</v>
      </c>
      <c r="B7892" s="1" t="s">
        <v>110</v>
      </c>
      <c r="C7892" s="1" t="s">
        <v>17</v>
      </c>
      <c r="D7892" s="1" t="s">
        <v>2525</v>
      </c>
      <c r="E7892" s="1" t="s">
        <v>10</v>
      </c>
      <c r="F7892" s="1" t="s">
        <v>2035</v>
      </c>
      <c r="G7892" s="1" t="s">
        <v>18</v>
      </c>
      <c r="H7892" s="1" t="s">
        <v>13</v>
      </c>
      <c r="I7892" s="16"/>
      <c r="J7892" s="16"/>
      <c r="K7892" s="16"/>
      <c r="L7892" s="16"/>
      <c r="M7892" s="16"/>
      <c r="N7892" s="16"/>
      <c r="O7892" s="16"/>
      <c r="P7892" s="16"/>
      <c r="Q7892" s="16"/>
      <c r="R7892" s="16"/>
      <c r="S7892" s="16"/>
      <c r="T7892" s="16"/>
      <c r="U7892" s="16"/>
      <c r="V7892" s="1" t="s">
        <v>4452</v>
      </c>
      <c r="W7892" s="1" t="s">
        <v>2551</v>
      </c>
      <c r="X7892" s="5" t="s">
        <v>4470</v>
      </c>
      <c r="Y7892" s="5" t="s">
        <v>2562</v>
      </c>
      <c r="Z7892" s="5" t="s">
        <v>13</v>
      </c>
      <c r="AA7892" s="5"/>
    </row>
    <row r="7893" spans="1:27" ht="12" customHeight="1" x14ac:dyDescent="0.15">
      <c r="A7893" s="1" t="s">
        <v>2017</v>
      </c>
      <c r="B7893" s="1" t="s">
        <v>110</v>
      </c>
      <c r="C7893" s="1" t="s">
        <v>19</v>
      </c>
      <c r="D7893" s="1" t="s">
        <v>2525</v>
      </c>
      <c r="E7893" s="1" t="s">
        <v>10</v>
      </c>
      <c r="F7893" s="1" t="s">
        <v>2035</v>
      </c>
      <c r="G7893" s="1" t="s">
        <v>242</v>
      </c>
      <c r="H7893" s="1" t="s">
        <v>13</v>
      </c>
      <c r="I7893" s="16"/>
      <c r="J7893" s="16"/>
      <c r="K7893" s="16"/>
      <c r="L7893" s="16"/>
      <c r="M7893" s="16"/>
      <c r="N7893" s="16"/>
      <c r="O7893" s="16"/>
      <c r="P7893" s="16"/>
      <c r="Q7893" s="16"/>
      <c r="R7893" s="16"/>
      <c r="S7893" s="16"/>
      <c r="T7893" s="16"/>
      <c r="U7893" s="16"/>
      <c r="V7893" s="1" t="s">
        <v>4452</v>
      </c>
      <c r="W7893" s="1" t="s">
        <v>2551</v>
      </c>
      <c r="X7893" s="5" t="s">
        <v>4470</v>
      </c>
      <c r="Y7893" s="5" t="s">
        <v>2557</v>
      </c>
      <c r="Z7893" s="5" t="s">
        <v>13</v>
      </c>
      <c r="AA7893" s="5"/>
    </row>
    <row r="7894" spans="1:27" ht="12" customHeight="1" x14ac:dyDescent="0.15">
      <c r="A7894" s="1" t="s">
        <v>2017</v>
      </c>
      <c r="B7894" s="1" t="s">
        <v>110</v>
      </c>
      <c r="C7894" s="1" t="s">
        <v>21</v>
      </c>
      <c r="D7894" s="1" t="s">
        <v>2525</v>
      </c>
      <c r="E7894" s="1" t="s">
        <v>10</v>
      </c>
      <c r="F7894" s="1" t="s">
        <v>2035</v>
      </c>
      <c r="G7894" s="1" t="s">
        <v>245</v>
      </c>
      <c r="H7894" s="1" t="s">
        <v>306</v>
      </c>
      <c r="I7894" s="16"/>
      <c r="J7894" s="16"/>
      <c r="K7894" s="16"/>
      <c r="L7894" s="16"/>
      <c r="M7894" s="16"/>
      <c r="N7894" s="16"/>
      <c r="O7894" s="16"/>
      <c r="P7894" s="16"/>
      <c r="Q7894" s="16"/>
      <c r="R7894" s="16"/>
      <c r="S7894" s="16"/>
      <c r="T7894" s="16"/>
      <c r="U7894" s="16"/>
      <c r="V7894" s="1" t="s">
        <v>4452</v>
      </c>
      <c r="W7894" s="1" t="s">
        <v>2551</v>
      </c>
      <c r="X7894" s="5" t="s">
        <v>4470</v>
      </c>
      <c r="Y7894" s="5" t="s">
        <v>2740</v>
      </c>
      <c r="Z7894" s="5" t="s">
        <v>2788</v>
      </c>
      <c r="AA7894" s="5"/>
    </row>
    <row r="7895" spans="1:27" ht="12" customHeight="1" x14ac:dyDescent="0.15">
      <c r="A7895" s="1" t="s">
        <v>2017</v>
      </c>
      <c r="B7895" s="1" t="s">
        <v>110</v>
      </c>
      <c r="C7895" s="1" t="s">
        <v>23</v>
      </c>
      <c r="D7895" s="1" t="s">
        <v>2525</v>
      </c>
      <c r="E7895" s="1" t="s">
        <v>10</v>
      </c>
      <c r="F7895" s="1" t="s">
        <v>2035</v>
      </c>
      <c r="G7895" s="1" t="s">
        <v>22</v>
      </c>
      <c r="H7895" s="1" t="s">
        <v>13</v>
      </c>
      <c r="I7895" s="16"/>
      <c r="J7895" s="16"/>
      <c r="K7895" s="16"/>
      <c r="L7895" s="16"/>
      <c r="M7895" s="16"/>
      <c r="N7895" s="16"/>
      <c r="O7895" s="16"/>
      <c r="P7895" s="16"/>
      <c r="Q7895" s="16"/>
      <c r="R7895" s="16"/>
      <c r="S7895" s="16"/>
      <c r="T7895" s="16"/>
      <c r="U7895" s="16"/>
      <c r="V7895" s="1" t="s">
        <v>4452</v>
      </c>
      <c r="W7895" s="1" t="s">
        <v>2551</v>
      </c>
      <c r="X7895" s="5" t="s">
        <v>4470</v>
      </c>
      <c r="Y7895" s="5" t="s">
        <v>2564</v>
      </c>
      <c r="Z7895" s="5" t="s">
        <v>13</v>
      </c>
      <c r="AA7895" s="5"/>
    </row>
    <row r="7896" spans="1:27" ht="12" customHeight="1" x14ac:dyDescent="0.15">
      <c r="A7896" s="1" t="s">
        <v>2017</v>
      </c>
      <c r="B7896" s="1" t="s">
        <v>110</v>
      </c>
      <c r="C7896" s="1" t="s">
        <v>77</v>
      </c>
      <c r="D7896" s="1" t="s">
        <v>2525</v>
      </c>
      <c r="E7896" s="1" t="s">
        <v>10</v>
      </c>
      <c r="F7896" s="1" t="s">
        <v>2035</v>
      </c>
      <c r="G7896" s="1" t="s">
        <v>24</v>
      </c>
      <c r="H7896" s="1" t="s">
        <v>13</v>
      </c>
      <c r="I7896" s="16"/>
      <c r="J7896" s="16"/>
      <c r="K7896" s="16"/>
      <c r="L7896" s="16"/>
      <c r="M7896" s="16"/>
      <c r="N7896" s="16"/>
      <c r="O7896" s="16"/>
      <c r="P7896" s="16"/>
      <c r="Q7896" s="16"/>
      <c r="R7896" s="16"/>
      <c r="S7896" s="16"/>
      <c r="T7896" s="16"/>
      <c r="U7896" s="16"/>
      <c r="V7896" s="1" t="s">
        <v>4452</v>
      </c>
      <c r="W7896" s="1" t="s">
        <v>2551</v>
      </c>
      <c r="X7896" s="5" t="s">
        <v>4470</v>
      </c>
      <c r="Y7896" s="5" t="s">
        <v>2559</v>
      </c>
      <c r="Z7896" s="5" t="s">
        <v>13</v>
      </c>
      <c r="AA7896" s="5"/>
    </row>
    <row r="7897" spans="1:27" ht="12" customHeight="1" x14ac:dyDescent="0.15">
      <c r="A7897" s="1" t="s">
        <v>2017</v>
      </c>
      <c r="B7897" s="1" t="s">
        <v>112</v>
      </c>
      <c r="C7897" s="1" t="s">
        <v>9</v>
      </c>
      <c r="D7897" s="1" t="s">
        <v>2525</v>
      </c>
      <c r="E7897" s="1" t="s">
        <v>10</v>
      </c>
      <c r="F7897" s="1" t="s">
        <v>2036</v>
      </c>
      <c r="G7897" s="1" t="s">
        <v>12</v>
      </c>
      <c r="H7897" s="1" t="s">
        <v>13</v>
      </c>
      <c r="I7897" s="16"/>
      <c r="J7897" s="16"/>
      <c r="K7897" s="16"/>
      <c r="L7897" s="16"/>
      <c r="M7897" s="16"/>
      <c r="N7897" s="16"/>
      <c r="O7897" s="16"/>
      <c r="P7897" s="16"/>
      <c r="Q7897" s="16"/>
      <c r="R7897" s="16"/>
      <c r="S7897" s="16"/>
      <c r="T7897" s="16"/>
      <c r="U7897" s="16"/>
      <c r="V7897" s="1" t="s">
        <v>4452</v>
      </c>
      <c r="W7897" s="1" t="s">
        <v>2551</v>
      </c>
      <c r="X7897" s="5" t="s">
        <v>4471</v>
      </c>
      <c r="Y7897" s="5" t="s">
        <v>2553</v>
      </c>
      <c r="Z7897" s="5" t="s">
        <v>13</v>
      </c>
      <c r="AA7897" s="5"/>
    </row>
    <row r="7898" spans="1:27" ht="12" customHeight="1" x14ac:dyDescent="0.15">
      <c r="A7898" s="1" t="s">
        <v>2017</v>
      </c>
      <c r="B7898" s="1" t="s">
        <v>112</v>
      </c>
      <c r="C7898" s="1" t="s">
        <v>15</v>
      </c>
      <c r="D7898" s="1" t="s">
        <v>2525</v>
      </c>
      <c r="E7898" s="1" t="s">
        <v>10</v>
      </c>
      <c r="F7898" s="1" t="s">
        <v>2036</v>
      </c>
      <c r="G7898" s="1" t="s">
        <v>16</v>
      </c>
      <c r="H7898" s="1" t="s">
        <v>13</v>
      </c>
      <c r="I7898" s="16"/>
      <c r="J7898" s="16"/>
      <c r="K7898" s="16"/>
      <c r="L7898" s="16"/>
      <c r="M7898" s="16"/>
      <c r="N7898" s="16"/>
      <c r="O7898" s="16"/>
      <c r="P7898" s="16"/>
      <c r="Q7898" s="16"/>
      <c r="R7898" s="16"/>
      <c r="S7898" s="16"/>
      <c r="T7898" s="16"/>
      <c r="U7898" s="16"/>
      <c r="V7898" s="1" t="s">
        <v>4452</v>
      </c>
      <c r="W7898" s="1" t="s">
        <v>2551</v>
      </c>
      <c r="X7898" s="5" t="s">
        <v>4471</v>
      </c>
      <c r="Y7898" s="5" t="s">
        <v>2561</v>
      </c>
      <c r="Z7898" s="5" t="s">
        <v>13</v>
      </c>
      <c r="AA7898" s="5"/>
    </row>
    <row r="7899" spans="1:27" ht="12" customHeight="1" x14ac:dyDescent="0.15">
      <c r="A7899" s="1" t="s">
        <v>2017</v>
      </c>
      <c r="B7899" s="1" t="s">
        <v>112</v>
      </c>
      <c r="C7899" s="1" t="s">
        <v>17</v>
      </c>
      <c r="D7899" s="1" t="s">
        <v>2525</v>
      </c>
      <c r="E7899" s="1" t="s">
        <v>10</v>
      </c>
      <c r="F7899" s="1" t="s">
        <v>2036</v>
      </c>
      <c r="G7899" s="1" t="s">
        <v>18</v>
      </c>
      <c r="H7899" s="1" t="s">
        <v>13</v>
      </c>
      <c r="I7899" s="16"/>
      <c r="J7899" s="16"/>
      <c r="K7899" s="16"/>
      <c r="L7899" s="16"/>
      <c r="M7899" s="16"/>
      <c r="N7899" s="16"/>
      <c r="O7899" s="16"/>
      <c r="P7899" s="16"/>
      <c r="Q7899" s="16"/>
      <c r="R7899" s="16"/>
      <c r="S7899" s="16"/>
      <c r="T7899" s="16"/>
      <c r="U7899" s="16"/>
      <c r="V7899" s="1" t="s">
        <v>4452</v>
      </c>
      <c r="W7899" s="1" t="s">
        <v>2551</v>
      </c>
      <c r="X7899" s="5" t="s">
        <v>4471</v>
      </c>
      <c r="Y7899" s="5" t="s">
        <v>2562</v>
      </c>
      <c r="Z7899" s="5" t="s">
        <v>13</v>
      </c>
      <c r="AA7899" s="5"/>
    </row>
    <row r="7900" spans="1:27" ht="12" customHeight="1" x14ac:dyDescent="0.15">
      <c r="A7900" s="1" t="s">
        <v>2017</v>
      </c>
      <c r="B7900" s="1" t="s">
        <v>112</v>
      </c>
      <c r="C7900" s="1" t="s">
        <v>19</v>
      </c>
      <c r="D7900" s="1" t="s">
        <v>2525</v>
      </c>
      <c r="E7900" s="1" t="s">
        <v>10</v>
      </c>
      <c r="F7900" s="1" t="s">
        <v>2036</v>
      </c>
      <c r="G7900" s="1" t="s">
        <v>242</v>
      </c>
      <c r="H7900" s="1" t="s">
        <v>13</v>
      </c>
      <c r="I7900" s="16"/>
      <c r="J7900" s="16"/>
      <c r="K7900" s="16"/>
      <c r="L7900" s="16"/>
      <c r="M7900" s="16"/>
      <c r="N7900" s="16"/>
      <c r="O7900" s="16"/>
      <c r="P7900" s="16"/>
      <c r="Q7900" s="16"/>
      <c r="R7900" s="16"/>
      <c r="S7900" s="16"/>
      <c r="T7900" s="16"/>
      <c r="U7900" s="16"/>
      <c r="V7900" s="1" t="s">
        <v>4452</v>
      </c>
      <c r="W7900" s="1" t="s">
        <v>2551</v>
      </c>
      <c r="X7900" s="5" t="s">
        <v>4471</v>
      </c>
      <c r="Y7900" s="5" t="s">
        <v>2557</v>
      </c>
      <c r="Z7900" s="5" t="s">
        <v>13</v>
      </c>
      <c r="AA7900" s="5"/>
    </row>
    <row r="7901" spans="1:27" ht="12" customHeight="1" x14ac:dyDescent="0.15">
      <c r="A7901" s="1" t="s">
        <v>2017</v>
      </c>
      <c r="B7901" s="1" t="s">
        <v>112</v>
      </c>
      <c r="C7901" s="1" t="s">
        <v>21</v>
      </c>
      <c r="D7901" s="1" t="s">
        <v>2525</v>
      </c>
      <c r="E7901" s="1" t="s">
        <v>10</v>
      </c>
      <c r="F7901" s="1" t="s">
        <v>2036</v>
      </c>
      <c r="G7901" s="1" t="s">
        <v>245</v>
      </c>
      <c r="H7901" s="1" t="s">
        <v>306</v>
      </c>
      <c r="I7901" s="16"/>
      <c r="J7901" s="16"/>
      <c r="K7901" s="16"/>
      <c r="L7901" s="16"/>
      <c r="M7901" s="16"/>
      <c r="N7901" s="16"/>
      <c r="O7901" s="16"/>
      <c r="P7901" s="16"/>
      <c r="Q7901" s="16"/>
      <c r="R7901" s="16"/>
      <c r="S7901" s="16"/>
      <c r="T7901" s="16"/>
      <c r="U7901" s="16"/>
      <c r="V7901" s="1" t="s">
        <v>4452</v>
      </c>
      <c r="W7901" s="1" t="s">
        <v>2551</v>
      </c>
      <c r="X7901" s="5" t="s">
        <v>4471</v>
      </c>
      <c r="Y7901" s="5" t="s">
        <v>2740</v>
      </c>
      <c r="Z7901" s="5" t="s">
        <v>2788</v>
      </c>
      <c r="AA7901" s="5"/>
    </row>
    <row r="7902" spans="1:27" ht="12" customHeight="1" x14ac:dyDescent="0.15">
      <c r="A7902" s="1" t="s">
        <v>2017</v>
      </c>
      <c r="B7902" s="1" t="s">
        <v>112</v>
      </c>
      <c r="C7902" s="1" t="s">
        <v>23</v>
      </c>
      <c r="D7902" s="1" t="s">
        <v>2525</v>
      </c>
      <c r="E7902" s="1" t="s">
        <v>10</v>
      </c>
      <c r="F7902" s="1" t="s">
        <v>2036</v>
      </c>
      <c r="G7902" s="1" t="s">
        <v>22</v>
      </c>
      <c r="H7902" s="1" t="s">
        <v>13</v>
      </c>
      <c r="I7902" s="16"/>
      <c r="J7902" s="16"/>
      <c r="K7902" s="16"/>
      <c r="L7902" s="16"/>
      <c r="M7902" s="16"/>
      <c r="N7902" s="16"/>
      <c r="O7902" s="16"/>
      <c r="P7902" s="16"/>
      <c r="Q7902" s="16"/>
      <c r="R7902" s="16"/>
      <c r="S7902" s="16"/>
      <c r="T7902" s="16"/>
      <c r="U7902" s="16"/>
      <c r="V7902" s="1" t="s">
        <v>4452</v>
      </c>
      <c r="W7902" s="1" t="s">
        <v>2551</v>
      </c>
      <c r="X7902" s="5" t="s">
        <v>4471</v>
      </c>
      <c r="Y7902" s="5" t="s">
        <v>2564</v>
      </c>
      <c r="Z7902" s="5" t="s">
        <v>13</v>
      </c>
      <c r="AA7902" s="5"/>
    </row>
    <row r="7903" spans="1:27" ht="12" customHeight="1" x14ac:dyDescent="0.15">
      <c r="A7903" s="1" t="s">
        <v>2017</v>
      </c>
      <c r="B7903" s="1" t="s">
        <v>112</v>
      </c>
      <c r="C7903" s="1" t="s">
        <v>77</v>
      </c>
      <c r="D7903" s="1" t="s">
        <v>2525</v>
      </c>
      <c r="E7903" s="1" t="s">
        <v>10</v>
      </c>
      <c r="F7903" s="1" t="s">
        <v>2036</v>
      </c>
      <c r="G7903" s="1" t="s">
        <v>24</v>
      </c>
      <c r="H7903" s="1" t="s">
        <v>13</v>
      </c>
      <c r="I7903" s="16"/>
      <c r="J7903" s="16"/>
      <c r="K7903" s="16"/>
      <c r="L7903" s="16"/>
      <c r="M7903" s="16"/>
      <c r="N7903" s="16"/>
      <c r="O7903" s="16"/>
      <c r="P7903" s="16"/>
      <c r="Q7903" s="16"/>
      <c r="R7903" s="16"/>
      <c r="S7903" s="16"/>
      <c r="T7903" s="16"/>
      <c r="U7903" s="16"/>
      <c r="V7903" s="1" t="s">
        <v>4452</v>
      </c>
      <c r="W7903" s="1" t="s">
        <v>2551</v>
      </c>
      <c r="X7903" s="5" t="s">
        <v>4471</v>
      </c>
      <c r="Y7903" s="5" t="s">
        <v>2559</v>
      </c>
      <c r="Z7903" s="5" t="s">
        <v>13</v>
      </c>
      <c r="AA7903" s="5"/>
    </row>
    <row r="7904" spans="1:27" ht="12" customHeight="1" x14ac:dyDescent="0.15">
      <c r="A7904" s="1" t="s">
        <v>2017</v>
      </c>
      <c r="B7904" s="1" t="s">
        <v>114</v>
      </c>
      <c r="C7904" s="1" t="s">
        <v>9</v>
      </c>
      <c r="D7904" s="1" t="s">
        <v>2525</v>
      </c>
      <c r="E7904" s="1" t="s">
        <v>10</v>
      </c>
      <c r="F7904" s="1" t="s">
        <v>2037</v>
      </c>
      <c r="G7904" s="1" t="s">
        <v>12</v>
      </c>
      <c r="H7904" s="1" t="s">
        <v>13</v>
      </c>
      <c r="I7904" s="16"/>
      <c r="J7904" s="16"/>
      <c r="K7904" s="16"/>
      <c r="L7904" s="16"/>
      <c r="M7904" s="16"/>
      <c r="N7904" s="16"/>
      <c r="O7904" s="16"/>
      <c r="P7904" s="16"/>
      <c r="Q7904" s="16"/>
      <c r="R7904" s="16"/>
      <c r="S7904" s="16"/>
      <c r="T7904" s="16"/>
      <c r="U7904" s="16"/>
      <c r="V7904" s="1" t="s">
        <v>4452</v>
      </c>
      <c r="W7904" s="1" t="s">
        <v>2551</v>
      </c>
      <c r="X7904" s="5" t="s">
        <v>4472</v>
      </c>
      <c r="Y7904" s="5" t="s">
        <v>2553</v>
      </c>
      <c r="Z7904" s="5" t="s">
        <v>13</v>
      </c>
      <c r="AA7904" s="5"/>
    </row>
    <row r="7905" spans="1:27" ht="12" customHeight="1" x14ac:dyDescent="0.15">
      <c r="A7905" s="1" t="s">
        <v>2017</v>
      </c>
      <c r="B7905" s="1" t="s">
        <v>114</v>
      </c>
      <c r="C7905" s="1" t="s">
        <v>15</v>
      </c>
      <c r="D7905" s="1" t="s">
        <v>2525</v>
      </c>
      <c r="E7905" s="1" t="s">
        <v>10</v>
      </c>
      <c r="F7905" s="1" t="s">
        <v>2037</v>
      </c>
      <c r="G7905" s="1" t="s">
        <v>16</v>
      </c>
      <c r="H7905" s="1" t="s">
        <v>13</v>
      </c>
      <c r="I7905" s="16"/>
      <c r="J7905" s="16"/>
      <c r="K7905" s="16"/>
      <c r="L7905" s="16"/>
      <c r="M7905" s="16"/>
      <c r="N7905" s="16"/>
      <c r="O7905" s="16"/>
      <c r="P7905" s="16"/>
      <c r="Q7905" s="16"/>
      <c r="R7905" s="16"/>
      <c r="S7905" s="16"/>
      <c r="T7905" s="16"/>
      <c r="U7905" s="16"/>
      <c r="V7905" s="1" t="s">
        <v>4452</v>
      </c>
      <c r="W7905" s="1" t="s">
        <v>2551</v>
      </c>
      <c r="X7905" s="5" t="s">
        <v>4472</v>
      </c>
      <c r="Y7905" s="5" t="s">
        <v>2561</v>
      </c>
      <c r="Z7905" s="5" t="s">
        <v>13</v>
      </c>
      <c r="AA7905" s="5"/>
    </row>
    <row r="7906" spans="1:27" ht="12" customHeight="1" x14ac:dyDescent="0.15">
      <c r="A7906" s="1" t="s">
        <v>2017</v>
      </c>
      <c r="B7906" s="1" t="s">
        <v>114</v>
      </c>
      <c r="C7906" s="1" t="s">
        <v>17</v>
      </c>
      <c r="D7906" s="1" t="s">
        <v>2525</v>
      </c>
      <c r="E7906" s="1" t="s">
        <v>10</v>
      </c>
      <c r="F7906" s="1" t="s">
        <v>2037</v>
      </c>
      <c r="G7906" s="1" t="s">
        <v>18</v>
      </c>
      <c r="H7906" s="1" t="s">
        <v>13</v>
      </c>
      <c r="I7906" s="16"/>
      <c r="J7906" s="16"/>
      <c r="K7906" s="16"/>
      <c r="L7906" s="16"/>
      <c r="M7906" s="16"/>
      <c r="N7906" s="16"/>
      <c r="O7906" s="16"/>
      <c r="P7906" s="16"/>
      <c r="Q7906" s="16"/>
      <c r="R7906" s="16"/>
      <c r="S7906" s="16"/>
      <c r="T7906" s="16"/>
      <c r="U7906" s="16"/>
      <c r="V7906" s="1" t="s">
        <v>4452</v>
      </c>
      <c r="W7906" s="1" t="s">
        <v>2551</v>
      </c>
      <c r="X7906" s="5" t="s">
        <v>4472</v>
      </c>
      <c r="Y7906" s="5" t="s">
        <v>2562</v>
      </c>
      <c r="Z7906" s="5" t="s">
        <v>13</v>
      </c>
      <c r="AA7906" s="5"/>
    </row>
    <row r="7907" spans="1:27" ht="12" customHeight="1" x14ac:dyDescent="0.15">
      <c r="A7907" s="1" t="s">
        <v>2017</v>
      </c>
      <c r="B7907" s="1" t="s">
        <v>114</v>
      </c>
      <c r="C7907" s="1" t="s">
        <v>19</v>
      </c>
      <c r="D7907" s="1" t="s">
        <v>2525</v>
      </c>
      <c r="E7907" s="1" t="s">
        <v>10</v>
      </c>
      <c r="F7907" s="1" t="s">
        <v>2037</v>
      </c>
      <c r="G7907" s="1" t="s">
        <v>242</v>
      </c>
      <c r="H7907" s="1" t="s">
        <v>13</v>
      </c>
      <c r="I7907" s="16"/>
      <c r="J7907" s="16"/>
      <c r="K7907" s="16"/>
      <c r="L7907" s="16"/>
      <c r="M7907" s="16"/>
      <c r="N7907" s="16"/>
      <c r="O7907" s="16"/>
      <c r="P7907" s="16"/>
      <c r="Q7907" s="16"/>
      <c r="R7907" s="16"/>
      <c r="S7907" s="16"/>
      <c r="T7907" s="16"/>
      <c r="U7907" s="16"/>
      <c r="V7907" s="1" t="s">
        <v>4452</v>
      </c>
      <c r="W7907" s="1" t="s">
        <v>2551</v>
      </c>
      <c r="X7907" s="5" t="s">
        <v>4472</v>
      </c>
      <c r="Y7907" s="5" t="s">
        <v>2557</v>
      </c>
      <c r="Z7907" s="5" t="s">
        <v>13</v>
      </c>
      <c r="AA7907" s="5"/>
    </row>
    <row r="7908" spans="1:27" ht="12" customHeight="1" x14ac:dyDescent="0.15">
      <c r="A7908" s="1" t="s">
        <v>2017</v>
      </c>
      <c r="B7908" s="1" t="s">
        <v>114</v>
      </c>
      <c r="C7908" s="1" t="s">
        <v>21</v>
      </c>
      <c r="D7908" s="1" t="s">
        <v>2525</v>
      </c>
      <c r="E7908" s="1" t="s">
        <v>10</v>
      </c>
      <c r="F7908" s="1" t="s">
        <v>2037</v>
      </c>
      <c r="G7908" s="1" t="s">
        <v>245</v>
      </c>
      <c r="H7908" s="1" t="s">
        <v>306</v>
      </c>
      <c r="I7908" s="16"/>
      <c r="J7908" s="16"/>
      <c r="K7908" s="16"/>
      <c r="L7908" s="16"/>
      <c r="M7908" s="16"/>
      <c r="N7908" s="16"/>
      <c r="O7908" s="16"/>
      <c r="P7908" s="16"/>
      <c r="Q7908" s="16"/>
      <c r="R7908" s="16"/>
      <c r="S7908" s="16"/>
      <c r="T7908" s="16"/>
      <c r="U7908" s="16"/>
      <c r="V7908" s="1" t="s">
        <v>4452</v>
      </c>
      <c r="W7908" s="1" t="s">
        <v>2551</v>
      </c>
      <c r="X7908" s="5" t="s">
        <v>4472</v>
      </c>
      <c r="Y7908" s="5" t="s">
        <v>2740</v>
      </c>
      <c r="Z7908" s="5" t="s">
        <v>2788</v>
      </c>
      <c r="AA7908" s="5"/>
    </row>
    <row r="7909" spans="1:27" ht="12" customHeight="1" x14ac:dyDescent="0.15">
      <c r="A7909" s="1" t="s">
        <v>2017</v>
      </c>
      <c r="B7909" s="1" t="s">
        <v>114</v>
      </c>
      <c r="C7909" s="1" t="s">
        <v>23</v>
      </c>
      <c r="D7909" s="1" t="s">
        <v>2525</v>
      </c>
      <c r="E7909" s="1" t="s">
        <v>10</v>
      </c>
      <c r="F7909" s="1" t="s">
        <v>2037</v>
      </c>
      <c r="G7909" s="1" t="s">
        <v>22</v>
      </c>
      <c r="H7909" s="1" t="s">
        <v>13</v>
      </c>
      <c r="I7909" s="16"/>
      <c r="J7909" s="16"/>
      <c r="K7909" s="16"/>
      <c r="L7909" s="16"/>
      <c r="M7909" s="16"/>
      <c r="N7909" s="16"/>
      <c r="O7909" s="16"/>
      <c r="P7909" s="16"/>
      <c r="Q7909" s="16"/>
      <c r="R7909" s="16"/>
      <c r="S7909" s="16"/>
      <c r="T7909" s="16"/>
      <c r="U7909" s="16"/>
      <c r="V7909" s="1" t="s">
        <v>4452</v>
      </c>
      <c r="W7909" s="1" t="s">
        <v>2551</v>
      </c>
      <c r="X7909" s="5" t="s">
        <v>4472</v>
      </c>
      <c r="Y7909" s="5" t="s">
        <v>2564</v>
      </c>
      <c r="Z7909" s="5" t="s">
        <v>13</v>
      </c>
      <c r="AA7909" s="5"/>
    </row>
    <row r="7910" spans="1:27" ht="12" customHeight="1" x14ac:dyDescent="0.15">
      <c r="A7910" s="1" t="s">
        <v>2017</v>
      </c>
      <c r="B7910" s="1" t="s">
        <v>114</v>
      </c>
      <c r="C7910" s="1" t="s">
        <v>77</v>
      </c>
      <c r="D7910" s="1" t="s">
        <v>2525</v>
      </c>
      <c r="E7910" s="1" t="s">
        <v>10</v>
      </c>
      <c r="F7910" s="1" t="s">
        <v>2037</v>
      </c>
      <c r="G7910" s="1" t="s">
        <v>24</v>
      </c>
      <c r="H7910" s="1" t="s">
        <v>13</v>
      </c>
      <c r="I7910" s="16"/>
      <c r="J7910" s="16"/>
      <c r="K7910" s="16"/>
      <c r="L7910" s="16"/>
      <c r="M7910" s="16"/>
      <c r="N7910" s="16"/>
      <c r="O7910" s="16"/>
      <c r="P7910" s="16"/>
      <c r="Q7910" s="16"/>
      <c r="R7910" s="16"/>
      <c r="S7910" s="16"/>
      <c r="T7910" s="16"/>
      <c r="U7910" s="16"/>
      <c r="V7910" s="1" t="s">
        <v>4452</v>
      </c>
      <c r="W7910" s="1" t="s">
        <v>2551</v>
      </c>
      <c r="X7910" s="5" t="s">
        <v>4472</v>
      </c>
      <c r="Y7910" s="5" t="s">
        <v>2559</v>
      </c>
      <c r="Z7910" s="5" t="s">
        <v>13</v>
      </c>
      <c r="AA7910" s="5"/>
    </row>
    <row r="7911" spans="1:27" ht="12" customHeight="1" x14ac:dyDescent="0.15">
      <c r="A7911" s="1" t="s">
        <v>2017</v>
      </c>
      <c r="B7911" s="1" t="s">
        <v>57</v>
      </c>
      <c r="C7911" s="1" t="s">
        <v>9</v>
      </c>
      <c r="D7911" s="1" t="s">
        <v>2525</v>
      </c>
      <c r="E7911" s="1" t="s">
        <v>10</v>
      </c>
      <c r="F7911" s="1" t="s">
        <v>2038</v>
      </c>
      <c r="G7911" s="1" t="s">
        <v>12</v>
      </c>
      <c r="H7911" s="1" t="s">
        <v>13</v>
      </c>
      <c r="I7911" s="16"/>
      <c r="J7911" s="16"/>
      <c r="K7911" s="16"/>
      <c r="L7911" s="16"/>
      <c r="M7911" s="16"/>
      <c r="N7911" s="16"/>
      <c r="O7911" s="16"/>
      <c r="P7911" s="16"/>
      <c r="Q7911" s="16"/>
      <c r="R7911" s="16"/>
      <c r="S7911" s="16"/>
      <c r="T7911" s="16"/>
      <c r="U7911" s="16"/>
      <c r="V7911" s="1" t="s">
        <v>4452</v>
      </c>
      <c r="W7911" s="1" t="s">
        <v>2551</v>
      </c>
      <c r="X7911" s="5" t="s">
        <v>4473</v>
      </c>
      <c r="Y7911" s="5" t="s">
        <v>2553</v>
      </c>
      <c r="Z7911" s="5" t="s">
        <v>13</v>
      </c>
      <c r="AA7911" s="5"/>
    </row>
    <row r="7912" spans="1:27" ht="12" customHeight="1" x14ac:dyDescent="0.15">
      <c r="A7912" s="1" t="s">
        <v>2017</v>
      </c>
      <c r="B7912" s="1" t="s">
        <v>57</v>
      </c>
      <c r="C7912" s="1" t="s">
        <v>15</v>
      </c>
      <c r="D7912" s="1" t="s">
        <v>2525</v>
      </c>
      <c r="E7912" s="1" t="s">
        <v>10</v>
      </c>
      <c r="F7912" s="1" t="s">
        <v>2038</v>
      </c>
      <c r="G7912" s="1" t="s">
        <v>16</v>
      </c>
      <c r="H7912" s="1" t="s">
        <v>13</v>
      </c>
      <c r="I7912" s="16"/>
      <c r="J7912" s="16"/>
      <c r="K7912" s="16"/>
      <c r="L7912" s="16"/>
      <c r="M7912" s="16"/>
      <c r="N7912" s="16"/>
      <c r="O7912" s="16"/>
      <c r="P7912" s="16"/>
      <c r="Q7912" s="16"/>
      <c r="R7912" s="16"/>
      <c r="S7912" s="16"/>
      <c r="T7912" s="16"/>
      <c r="U7912" s="16"/>
      <c r="V7912" s="1" t="s">
        <v>4452</v>
      </c>
      <c r="W7912" s="1" t="s">
        <v>2551</v>
      </c>
      <c r="X7912" s="5" t="s">
        <v>4473</v>
      </c>
      <c r="Y7912" s="5" t="s">
        <v>2561</v>
      </c>
      <c r="Z7912" s="5" t="s">
        <v>13</v>
      </c>
      <c r="AA7912" s="5"/>
    </row>
    <row r="7913" spans="1:27" ht="12" customHeight="1" x14ac:dyDescent="0.15">
      <c r="A7913" s="1" t="s">
        <v>2017</v>
      </c>
      <c r="B7913" s="1" t="s">
        <v>57</v>
      </c>
      <c r="C7913" s="1" t="s">
        <v>17</v>
      </c>
      <c r="D7913" s="1" t="s">
        <v>2525</v>
      </c>
      <c r="E7913" s="1" t="s">
        <v>10</v>
      </c>
      <c r="F7913" s="1" t="s">
        <v>2038</v>
      </c>
      <c r="G7913" s="1" t="s">
        <v>18</v>
      </c>
      <c r="H7913" s="1" t="s">
        <v>13</v>
      </c>
      <c r="I7913" s="16"/>
      <c r="J7913" s="16"/>
      <c r="K7913" s="16"/>
      <c r="L7913" s="16"/>
      <c r="M7913" s="16"/>
      <c r="N7913" s="16"/>
      <c r="O7913" s="16"/>
      <c r="P7913" s="16"/>
      <c r="Q7913" s="16"/>
      <c r="R7913" s="16"/>
      <c r="S7913" s="16"/>
      <c r="T7913" s="16"/>
      <c r="U7913" s="16"/>
      <c r="V7913" s="1" t="s">
        <v>4452</v>
      </c>
      <c r="W7913" s="1" t="s">
        <v>2551</v>
      </c>
      <c r="X7913" s="5" t="s">
        <v>4473</v>
      </c>
      <c r="Y7913" s="5" t="s">
        <v>2562</v>
      </c>
      <c r="Z7913" s="5" t="s">
        <v>13</v>
      </c>
      <c r="AA7913" s="5"/>
    </row>
    <row r="7914" spans="1:27" ht="12" customHeight="1" x14ac:dyDescent="0.15">
      <c r="A7914" s="1" t="s">
        <v>2017</v>
      </c>
      <c r="B7914" s="1" t="s">
        <v>57</v>
      </c>
      <c r="C7914" s="1" t="s">
        <v>19</v>
      </c>
      <c r="D7914" s="1" t="s">
        <v>2525</v>
      </c>
      <c r="E7914" s="1" t="s">
        <v>10</v>
      </c>
      <c r="F7914" s="1" t="s">
        <v>2038</v>
      </c>
      <c r="G7914" s="1" t="s">
        <v>242</v>
      </c>
      <c r="H7914" s="1" t="s">
        <v>13</v>
      </c>
      <c r="I7914" s="16"/>
      <c r="J7914" s="16"/>
      <c r="K7914" s="16"/>
      <c r="L7914" s="16"/>
      <c r="M7914" s="16"/>
      <c r="N7914" s="16"/>
      <c r="O7914" s="16"/>
      <c r="P7914" s="16"/>
      <c r="Q7914" s="16"/>
      <c r="R7914" s="16"/>
      <c r="S7914" s="16"/>
      <c r="T7914" s="16"/>
      <c r="U7914" s="16"/>
      <c r="V7914" s="1" t="s">
        <v>4452</v>
      </c>
      <c r="W7914" s="1" t="s">
        <v>2551</v>
      </c>
      <c r="X7914" s="5" t="s">
        <v>4473</v>
      </c>
      <c r="Y7914" s="5" t="s">
        <v>2557</v>
      </c>
      <c r="Z7914" s="5" t="s">
        <v>13</v>
      </c>
      <c r="AA7914" s="5"/>
    </row>
    <row r="7915" spans="1:27" ht="12" customHeight="1" x14ac:dyDescent="0.15">
      <c r="A7915" s="1" t="s">
        <v>2017</v>
      </c>
      <c r="B7915" s="1" t="s">
        <v>57</v>
      </c>
      <c r="C7915" s="1" t="s">
        <v>21</v>
      </c>
      <c r="D7915" s="1" t="s">
        <v>2525</v>
      </c>
      <c r="E7915" s="1" t="s">
        <v>10</v>
      </c>
      <c r="F7915" s="1" t="s">
        <v>2038</v>
      </c>
      <c r="G7915" s="1" t="s">
        <v>245</v>
      </c>
      <c r="H7915" s="1" t="s">
        <v>306</v>
      </c>
      <c r="I7915" s="16"/>
      <c r="J7915" s="16"/>
      <c r="K7915" s="16"/>
      <c r="L7915" s="16"/>
      <c r="M7915" s="16"/>
      <c r="N7915" s="16"/>
      <c r="O7915" s="16"/>
      <c r="P7915" s="16"/>
      <c r="Q7915" s="16"/>
      <c r="R7915" s="16"/>
      <c r="S7915" s="16"/>
      <c r="T7915" s="16"/>
      <c r="U7915" s="16"/>
      <c r="V7915" s="1" t="s">
        <v>4452</v>
      </c>
      <c r="W7915" s="1" t="s">
        <v>2551</v>
      </c>
      <c r="X7915" s="5" t="s">
        <v>4473</v>
      </c>
      <c r="Y7915" s="5" t="s">
        <v>2740</v>
      </c>
      <c r="Z7915" s="5" t="s">
        <v>2788</v>
      </c>
      <c r="AA7915" s="5"/>
    </row>
    <row r="7916" spans="1:27" ht="12" customHeight="1" x14ac:dyDescent="0.15">
      <c r="A7916" s="1" t="s">
        <v>2017</v>
      </c>
      <c r="B7916" s="1" t="s">
        <v>57</v>
      </c>
      <c r="C7916" s="1" t="s">
        <v>23</v>
      </c>
      <c r="D7916" s="1" t="s">
        <v>2525</v>
      </c>
      <c r="E7916" s="1" t="s">
        <v>10</v>
      </c>
      <c r="F7916" s="1" t="s">
        <v>2038</v>
      </c>
      <c r="G7916" s="1" t="s">
        <v>22</v>
      </c>
      <c r="H7916" s="1" t="s">
        <v>13</v>
      </c>
      <c r="I7916" s="16"/>
      <c r="J7916" s="16"/>
      <c r="K7916" s="16"/>
      <c r="L7916" s="16"/>
      <c r="M7916" s="16"/>
      <c r="N7916" s="16"/>
      <c r="O7916" s="16"/>
      <c r="P7916" s="16"/>
      <c r="Q7916" s="16"/>
      <c r="R7916" s="16"/>
      <c r="S7916" s="16"/>
      <c r="T7916" s="16"/>
      <c r="U7916" s="16"/>
      <c r="V7916" s="1" t="s">
        <v>4452</v>
      </c>
      <c r="W7916" s="1" t="s">
        <v>2551</v>
      </c>
      <c r="X7916" s="5" t="s">
        <v>4473</v>
      </c>
      <c r="Y7916" s="5" t="s">
        <v>2564</v>
      </c>
      <c r="Z7916" s="5" t="s">
        <v>13</v>
      </c>
      <c r="AA7916" s="5"/>
    </row>
    <row r="7917" spans="1:27" ht="12" customHeight="1" x14ac:dyDescent="0.15">
      <c r="A7917" s="1" t="s">
        <v>2017</v>
      </c>
      <c r="B7917" s="1" t="s">
        <v>57</v>
      </c>
      <c r="C7917" s="1" t="s">
        <v>77</v>
      </c>
      <c r="D7917" s="1" t="s">
        <v>2525</v>
      </c>
      <c r="E7917" s="1" t="s">
        <v>10</v>
      </c>
      <c r="F7917" s="1" t="s">
        <v>2038</v>
      </c>
      <c r="G7917" s="1" t="s">
        <v>24</v>
      </c>
      <c r="H7917" s="1" t="s">
        <v>13</v>
      </c>
      <c r="I7917" s="16"/>
      <c r="J7917" s="16"/>
      <c r="K7917" s="16"/>
      <c r="L7917" s="16"/>
      <c r="M7917" s="16"/>
      <c r="N7917" s="16"/>
      <c r="O7917" s="16"/>
      <c r="P7917" s="16"/>
      <c r="Q7917" s="16"/>
      <c r="R7917" s="16"/>
      <c r="S7917" s="16"/>
      <c r="T7917" s="16"/>
      <c r="U7917" s="16"/>
      <c r="V7917" s="1" t="s">
        <v>4452</v>
      </c>
      <c r="W7917" s="1" t="s">
        <v>2551</v>
      </c>
      <c r="X7917" s="5" t="s">
        <v>4473</v>
      </c>
      <c r="Y7917" s="5" t="s">
        <v>2559</v>
      </c>
      <c r="Z7917" s="5" t="s">
        <v>13</v>
      </c>
      <c r="AA7917" s="5"/>
    </row>
    <row r="7918" spans="1:27" ht="12" customHeight="1" x14ac:dyDescent="0.15">
      <c r="A7918" s="1" t="s">
        <v>2017</v>
      </c>
      <c r="B7918" s="1" t="s">
        <v>61</v>
      </c>
      <c r="C7918" s="1" t="s">
        <v>9</v>
      </c>
      <c r="D7918" s="1" t="s">
        <v>2525</v>
      </c>
      <c r="E7918" s="1" t="s">
        <v>10</v>
      </c>
      <c r="F7918" s="1" t="s">
        <v>2039</v>
      </c>
      <c r="G7918" s="1" t="s">
        <v>12</v>
      </c>
      <c r="H7918" s="1" t="s">
        <v>13</v>
      </c>
      <c r="I7918" s="16"/>
      <c r="J7918" s="16"/>
      <c r="K7918" s="16"/>
      <c r="L7918" s="16"/>
      <c r="M7918" s="16"/>
      <c r="N7918" s="16"/>
      <c r="O7918" s="16"/>
      <c r="P7918" s="16"/>
      <c r="Q7918" s="16"/>
      <c r="R7918" s="16"/>
      <c r="S7918" s="16"/>
      <c r="T7918" s="16"/>
      <c r="U7918" s="16"/>
      <c r="V7918" s="1" t="s">
        <v>4452</v>
      </c>
      <c r="W7918" s="1" t="s">
        <v>2551</v>
      </c>
      <c r="X7918" s="5" t="s">
        <v>4474</v>
      </c>
      <c r="Y7918" s="5" t="s">
        <v>2553</v>
      </c>
      <c r="Z7918" s="5" t="s">
        <v>13</v>
      </c>
      <c r="AA7918" s="5"/>
    </row>
    <row r="7919" spans="1:27" ht="12" customHeight="1" x14ac:dyDescent="0.15">
      <c r="A7919" s="1" t="s">
        <v>2017</v>
      </c>
      <c r="B7919" s="1" t="s">
        <v>61</v>
      </c>
      <c r="C7919" s="1" t="s">
        <v>15</v>
      </c>
      <c r="D7919" s="1" t="s">
        <v>2525</v>
      </c>
      <c r="E7919" s="1" t="s">
        <v>10</v>
      </c>
      <c r="F7919" s="1" t="s">
        <v>2039</v>
      </c>
      <c r="G7919" s="1" t="s">
        <v>16</v>
      </c>
      <c r="H7919" s="1" t="s">
        <v>13</v>
      </c>
      <c r="I7919" s="16"/>
      <c r="J7919" s="16"/>
      <c r="K7919" s="16"/>
      <c r="L7919" s="16"/>
      <c r="M7919" s="16"/>
      <c r="N7919" s="16"/>
      <c r="O7919" s="16"/>
      <c r="P7919" s="16"/>
      <c r="Q7919" s="16"/>
      <c r="R7919" s="16"/>
      <c r="S7919" s="16"/>
      <c r="T7919" s="16"/>
      <c r="U7919" s="16"/>
      <c r="V7919" s="1" t="s">
        <v>4452</v>
      </c>
      <c r="W7919" s="1" t="s">
        <v>2551</v>
      </c>
      <c r="X7919" s="5" t="s">
        <v>4474</v>
      </c>
      <c r="Y7919" s="5" t="s">
        <v>2561</v>
      </c>
      <c r="Z7919" s="5" t="s">
        <v>13</v>
      </c>
      <c r="AA7919" s="5"/>
    </row>
    <row r="7920" spans="1:27" ht="12" customHeight="1" x14ac:dyDescent="0.15">
      <c r="A7920" s="1" t="s">
        <v>2017</v>
      </c>
      <c r="B7920" s="1" t="s">
        <v>61</v>
      </c>
      <c r="C7920" s="1" t="s">
        <v>17</v>
      </c>
      <c r="D7920" s="1" t="s">
        <v>2525</v>
      </c>
      <c r="E7920" s="1" t="s">
        <v>10</v>
      </c>
      <c r="F7920" s="1" t="s">
        <v>2039</v>
      </c>
      <c r="G7920" s="1" t="s">
        <v>18</v>
      </c>
      <c r="H7920" s="1" t="s">
        <v>13</v>
      </c>
      <c r="I7920" s="16"/>
      <c r="J7920" s="16"/>
      <c r="K7920" s="16"/>
      <c r="L7920" s="16"/>
      <c r="M7920" s="16"/>
      <c r="N7920" s="16"/>
      <c r="O7920" s="16"/>
      <c r="P7920" s="16"/>
      <c r="Q7920" s="16"/>
      <c r="R7920" s="16"/>
      <c r="S7920" s="16"/>
      <c r="T7920" s="16"/>
      <c r="U7920" s="16"/>
      <c r="V7920" s="1" t="s">
        <v>4452</v>
      </c>
      <c r="W7920" s="1" t="s">
        <v>2551</v>
      </c>
      <c r="X7920" s="5" t="s">
        <v>4474</v>
      </c>
      <c r="Y7920" s="5" t="s">
        <v>2562</v>
      </c>
      <c r="Z7920" s="5" t="s">
        <v>13</v>
      </c>
      <c r="AA7920" s="5"/>
    </row>
    <row r="7921" spans="1:27" ht="12" customHeight="1" x14ac:dyDescent="0.15">
      <c r="A7921" s="1" t="s">
        <v>2017</v>
      </c>
      <c r="B7921" s="1" t="s">
        <v>61</v>
      </c>
      <c r="C7921" s="1" t="s">
        <v>19</v>
      </c>
      <c r="D7921" s="1" t="s">
        <v>2525</v>
      </c>
      <c r="E7921" s="1" t="s">
        <v>10</v>
      </c>
      <c r="F7921" s="1" t="s">
        <v>2039</v>
      </c>
      <c r="G7921" s="1" t="s">
        <v>242</v>
      </c>
      <c r="H7921" s="1" t="s">
        <v>13</v>
      </c>
      <c r="I7921" s="16"/>
      <c r="J7921" s="16"/>
      <c r="K7921" s="16"/>
      <c r="L7921" s="16"/>
      <c r="M7921" s="16"/>
      <c r="N7921" s="16"/>
      <c r="O7921" s="16"/>
      <c r="P7921" s="16"/>
      <c r="Q7921" s="16"/>
      <c r="R7921" s="16"/>
      <c r="S7921" s="16"/>
      <c r="T7921" s="16"/>
      <c r="U7921" s="16"/>
      <c r="V7921" s="1" t="s">
        <v>4452</v>
      </c>
      <c r="W7921" s="1" t="s">
        <v>2551</v>
      </c>
      <c r="X7921" s="5" t="s">
        <v>4474</v>
      </c>
      <c r="Y7921" s="5" t="s">
        <v>2557</v>
      </c>
      <c r="Z7921" s="5" t="s">
        <v>13</v>
      </c>
      <c r="AA7921" s="5"/>
    </row>
    <row r="7922" spans="1:27" ht="12" customHeight="1" x14ac:dyDescent="0.15">
      <c r="A7922" s="1" t="s">
        <v>2017</v>
      </c>
      <c r="B7922" s="1" t="s">
        <v>61</v>
      </c>
      <c r="C7922" s="1" t="s">
        <v>21</v>
      </c>
      <c r="D7922" s="1" t="s">
        <v>2525</v>
      </c>
      <c r="E7922" s="1" t="s">
        <v>10</v>
      </c>
      <c r="F7922" s="1" t="s">
        <v>2039</v>
      </c>
      <c r="G7922" s="1" t="s">
        <v>245</v>
      </c>
      <c r="H7922" s="1" t="s">
        <v>306</v>
      </c>
      <c r="I7922" s="16"/>
      <c r="J7922" s="16"/>
      <c r="K7922" s="16"/>
      <c r="L7922" s="16"/>
      <c r="M7922" s="16"/>
      <c r="N7922" s="16"/>
      <c r="O7922" s="16"/>
      <c r="P7922" s="16"/>
      <c r="Q7922" s="16"/>
      <c r="R7922" s="16"/>
      <c r="S7922" s="16"/>
      <c r="T7922" s="16"/>
      <c r="U7922" s="16"/>
      <c r="V7922" s="1" t="s">
        <v>4452</v>
      </c>
      <c r="W7922" s="1" t="s">
        <v>2551</v>
      </c>
      <c r="X7922" s="5" t="s">
        <v>4474</v>
      </c>
      <c r="Y7922" s="5" t="s">
        <v>2740</v>
      </c>
      <c r="Z7922" s="5" t="s">
        <v>2788</v>
      </c>
      <c r="AA7922" s="5"/>
    </row>
    <row r="7923" spans="1:27" ht="12" customHeight="1" x14ac:dyDescent="0.15">
      <c r="A7923" s="1" t="s">
        <v>2017</v>
      </c>
      <c r="B7923" s="1" t="s">
        <v>61</v>
      </c>
      <c r="C7923" s="1" t="s">
        <v>23</v>
      </c>
      <c r="D7923" s="1" t="s">
        <v>2525</v>
      </c>
      <c r="E7923" s="1" t="s">
        <v>10</v>
      </c>
      <c r="F7923" s="1" t="s">
        <v>2039</v>
      </c>
      <c r="G7923" s="1" t="s">
        <v>22</v>
      </c>
      <c r="H7923" s="1" t="s">
        <v>13</v>
      </c>
      <c r="I7923" s="16"/>
      <c r="J7923" s="16"/>
      <c r="K7923" s="16"/>
      <c r="L7923" s="16"/>
      <c r="M7923" s="16"/>
      <c r="N7923" s="16"/>
      <c r="O7923" s="16"/>
      <c r="P7923" s="16"/>
      <c r="Q7923" s="16"/>
      <c r="R7923" s="16"/>
      <c r="S7923" s="16"/>
      <c r="T7923" s="16"/>
      <c r="U7923" s="16"/>
      <c r="V7923" s="1" t="s">
        <v>4452</v>
      </c>
      <c r="W7923" s="1" t="s">
        <v>2551</v>
      </c>
      <c r="X7923" s="5" t="s">
        <v>4474</v>
      </c>
      <c r="Y7923" s="5" t="s">
        <v>2564</v>
      </c>
      <c r="Z7923" s="5" t="s">
        <v>13</v>
      </c>
      <c r="AA7923" s="5"/>
    </row>
    <row r="7924" spans="1:27" ht="12" customHeight="1" x14ac:dyDescent="0.15">
      <c r="A7924" s="1" t="s">
        <v>2017</v>
      </c>
      <c r="B7924" s="1" t="s">
        <v>61</v>
      </c>
      <c r="C7924" s="1" t="s">
        <v>77</v>
      </c>
      <c r="D7924" s="1" t="s">
        <v>2525</v>
      </c>
      <c r="E7924" s="1" t="s">
        <v>10</v>
      </c>
      <c r="F7924" s="1" t="s">
        <v>2039</v>
      </c>
      <c r="G7924" s="1" t="s">
        <v>24</v>
      </c>
      <c r="H7924" s="1" t="s">
        <v>13</v>
      </c>
      <c r="I7924" s="16"/>
      <c r="J7924" s="16"/>
      <c r="K7924" s="16"/>
      <c r="L7924" s="16"/>
      <c r="M7924" s="16"/>
      <c r="N7924" s="16"/>
      <c r="O7924" s="16"/>
      <c r="P7924" s="16"/>
      <c r="Q7924" s="16"/>
      <c r="R7924" s="16"/>
      <c r="S7924" s="16"/>
      <c r="T7924" s="16"/>
      <c r="U7924" s="16"/>
      <c r="V7924" s="1" t="s">
        <v>4452</v>
      </c>
      <c r="W7924" s="1" t="s">
        <v>2551</v>
      </c>
      <c r="X7924" s="5" t="s">
        <v>4474</v>
      </c>
      <c r="Y7924" s="5" t="s">
        <v>2559</v>
      </c>
      <c r="Z7924" s="5" t="s">
        <v>13</v>
      </c>
      <c r="AA7924" s="5"/>
    </row>
    <row r="7925" spans="1:27" ht="12" customHeight="1" x14ac:dyDescent="0.15">
      <c r="A7925" s="1" t="s">
        <v>2017</v>
      </c>
      <c r="B7925" s="1" t="s">
        <v>154</v>
      </c>
      <c r="C7925" s="1" t="s">
        <v>9</v>
      </c>
      <c r="D7925" s="1" t="s">
        <v>2525</v>
      </c>
      <c r="E7925" s="1" t="s">
        <v>10</v>
      </c>
      <c r="F7925" s="1" t="s">
        <v>2040</v>
      </c>
      <c r="G7925" s="1" t="s">
        <v>12</v>
      </c>
      <c r="H7925" s="1" t="s">
        <v>13</v>
      </c>
      <c r="I7925" s="16"/>
      <c r="J7925" s="16"/>
      <c r="K7925" s="16"/>
      <c r="L7925" s="16"/>
      <c r="M7925" s="16"/>
      <c r="N7925" s="16"/>
      <c r="O7925" s="16"/>
      <c r="P7925" s="16"/>
      <c r="Q7925" s="16"/>
      <c r="R7925" s="16"/>
      <c r="S7925" s="16"/>
      <c r="T7925" s="16"/>
      <c r="U7925" s="16"/>
      <c r="V7925" s="1" t="s">
        <v>4452</v>
      </c>
      <c r="W7925" s="1" t="s">
        <v>2551</v>
      </c>
      <c r="X7925" s="5" t="s">
        <v>4475</v>
      </c>
      <c r="Y7925" s="5" t="s">
        <v>2553</v>
      </c>
      <c r="Z7925" s="5" t="s">
        <v>13</v>
      </c>
      <c r="AA7925" s="5"/>
    </row>
    <row r="7926" spans="1:27" ht="12" customHeight="1" x14ac:dyDescent="0.15">
      <c r="A7926" s="1" t="s">
        <v>2017</v>
      </c>
      <c r="B7926" s="1" t="s">
        <v>154</v>
      </c>
      <c r="C7926" s="1" t="s">
        <v>15</v>
      </c>
      <c r="D7926" s="1" t="s">
        <v>2525</v>
      </c>
      <c r="E7926" s="1" t="s">
        <v>10</v>
      </c>
      <c r="F7926" s="1" t="s">
        <v>2040</v>
      </c>
      <c r="G7926" s="1" t="s">
        <v>16</v>
      </c>
      <c r="H7926" s="1" t="s">
        <v>13</v>
      </c>
      <c r="I7926" s="16"/>
      <c r="J7926" s="16"/>
      <c r="K7926" s="16"/>
      <c r="L7926" s="16"/>
      <c r="M7926" s="16"/>
      <c r="N7926" s="16"/>
      <c r="O7926" s="16"/>
      <c r="P7926" s="16"/>
      <c r="Q7926" s="16"/>
      <c r="R7926" s="16"/>
      <c r="S7926" s="16"/>
      <c r="T7926" s="16"/>
      <c r="U7926" s="16"/>
      <c r="V7926" s="1" t="s">
        <v>4452</v>
      </c>
      <c r="W7926" s="1" t="s">
        <v>2551</v>
      </c>
      <c r="X7926" s="5" t="s">
        <v>4475</v>
      </c>
      <c r="Y7926" s="5" t="s">
        <v>2561</v>
      </c>
      <c r="Z7926" s="5" t="s">
        <v>13</v>
      </c>
      <c r="AA7926" s="5"/>
    </row>
    <row r="7927" spans="1:27" ht="12" customHeight="1" x14ac:dyDescent="0.15">
      <c r="A7927" s="1" t="s">
        <v>2017</v>
      </c>
      <c r="B7927" s="1" t="s">
        <v>154</v>
      </c>
      <c r="C7927" s="1" t="s">
        <v>17</v>
      </c>
      <c r="D7927" s="1" t="s">
        <v>2525</v>
      </c>
      <c r="E7927" s="1" t="s">
        <v>10</v>
      </c>
      <c r="F7927" s="1" t="s">
        <v>2040</v>
      </c>
      <c r="G7927" s="1" t="s">
        <v>18</v>
      </c>
      <c r="H7927" s="1" t="s">
        <v>13</v>
      </c>
      <c r="I7927" s="16"/>
      <c r="J7927" s="16"/>
      <c r="K7927" s="16"/>
      <c r="L7927" s="16"/>
      <c r="M7927" s="16"/>
      <c r="N7927" s="16"/>
      <c r="O7927" s="16"/>
      <c r="P7927" s="16"/>
      <c r="Q7927" s="16"/>
      <c r="R7927" s="16"/>
      <c r="S7927" s="16"/>
      <c r="T7927" s="16"/>
      <c r="U7927" s="16"/>
      <c r="V7927" s="1" t="s">
        <v>4452</v>
      </c>
      <c r="W7927" s="1" t="s">
        <v>2551</v>
      </c>
      <c r="X7927" s="5" t="s">
        <v>4475</v>
      </c>
      <c r="Y7927" s="5" t="s">
        <v>2562</v>
      </c>
      <c r="Z7927" s="5" t="s">
        <v>13</v>
      </c>
      <c r="AA7927" s="5"/>
    </row>
    <row r="7928" spans="1:27" ht="12" customHeight="1" x14ac:dyDescent="0.15">
      <c r="A7928" s="1" t="s">
        <v>2017</v>
      </c>
      <c r="B7928" s="1" t="s">
        <v>154</v>
      </c>
      <c r="C7928" s="1" t="s">
        <v>19</v>
      </c>
      <c r="D7928" s="1" t="s">
        <v>2525</v>
      </c>
      <c r="E7928" s="1" t="s">
        <v>10</v>
      </c>
      <c r="F7928" s="1" t="s">
        <v>2040</v>
      </c>
      <c r="G7928" s="1" t="s">
        <v>242</v>
      </c>
      <c r="H7928" s="1" t="s">
        <v>13</v>
      </c>
      <c r="I7928" s="16"/>
      <c r="J7928" s="16"/>
      <c r="K7928" s="16"/>
      <c r="L7928" s="16"/>
      <c r="M7928" s="16"/>
      <c r="N7928" s="16"/>
      <c r="O7928" s="16"/>
      <c r="P7928" s="16"/>
      <c r="Q7928" s="16"/>
      <c r="R7928" s="16"/>
      <c r="S7928" s="16"/>
      <c r="T7928" s="16"/>
      <c r="U7928" s="16"/>
      <c r="V7928" s="1" t="s">
        <v>4452</v>
      </c>
      <c r="W7928" s="1" t="s">
        <v>2551</v>
      </c>
      <c r="X7928" s="5" t="s">
        <v>4475</v>
      </c>
      <c r="Y7928" s="5" t="s">
        <v>2557</v>
      </c>
      <c r="Z7928" s="5" t="s">
        <v>13</v>
      </c>
      <c r="AA7928" s="5"/>
    </row>
    <row r="7929" spans="1:27" ht="12" customHeight="1" x14ac:dyDescent="0.15">
      <c r="A7929" s="1" t="s">
        <v>2017</v>
      </c>
      <c r="B7929" s="1" t="s">
        <v>154</v>
      </c>
      <c r="C7929" s="1" t="s">
        <v>21</v>
      </c>
      <c r="D7929" s="1" t="s">
        <v>2525</v>
      </c>
      <c r="E7929" s="1" t="s">
        <v>10</v>
      </c>
      <c r="F7929" s="1" t="s">
        <v>2040</v>
      </c>
      <c r="G7929" s="1" t="s">
        <v>245</v>
      </c>
      <c r="H7929" s="1" t="s">
        <v>306</v>
      </c>
      <c r="I7929" s="16"/>
      <c r="J7929" s="16"/>
      <c r="K7929" s="16"/>
      <c r="L7929" s="16"/>
      <c r="M7929" s="16"/>
      <c r="N7929" s="16"/>
      <c r="O7929" s="16"/>
      <c r="P7929" s="16"/>
      <c r="Q7929" s="16"/>
      <c r="R7929" s="16"/>
      <c r="S7929" s="16"/>
      <c r="T7929" s="16"/>
      <c r="U7929" s="16"/>
      <c r="V7929" s="1" t="s">
        <v>4452</v>
      </c>
      <c r="W7929" s="1" t="s">
        <v>2551</v>
      </c>
      <c r="X7929" s="5" t="s">
        <v>4475</v>
      </c>
      <c r="Y7929" s="5" t="s">
        <v>2740</v>
      </c>
      <c r="Z7929" s="5" t="s">
        <v>2788</v>
      </c>
      <c r="AA7929" s="5"/>
    </row>
    <row r="7930" spans="1:27" ht="12" customHeight="1" x14ac:dyDescent="0.15">
      <c r="A7930" s="1" t="s">
        <v>2017</v>
      </c>
      <c r="B7930" s="1" t="s">
        <v>154</v>
      </c>
      <c r="C7930" s="1" t="s">
        <v>23</v>
      </c>
      <c r="D7930" s="1" t="s">
        <v>2525</v>
      </c>
      <c r="E7930" s="1" t="s">
        <v>10</v>
      </c>
      <c r="F7930" s="1" t="s">
        <v>2040</v>
      </c>
      <c r="G7930" s="1" t="s">
        <v>22</v>
      </c>
      <c r="H7930" s="1" t="s">
        <v>13</v>
      </c>
      <c r="I7930" s="16"/>
      <c r="J7930" s="16"/>
      <c r="K7930" s="16"/>
      <c r="L7930" s="16"/>
      <c r="M7930" s="16"/>
      <c r="N7930" s="16"/>
      <c r="O7930" s="16"/>
      <c r="P7930" s="16"/>
      <c r="Q7930" s="16"/>
      <c r="R7930" s="16"/>
      <c r="S7930" s="16"/>
      <c r="T7930" s="16"/>
      <c r="U7930" s="16"/>
      <c r="V7930" s="1" t="s">
        <v>4452</v>
      </c>
      <c r="W7930" s="1" t="s">
        <v>2551</v>
      </c>
      <c r="X7930" s="5" t="s">
        <v>4475</v>
      </c>
      <c r="Y7930" s="5" t="s">
        <v>2564</v>
      </c>
      <c r="Z7930" s="5" t="s">
        <v>13</v>
      </c>
      <c r="AA7930" s="5"/>
    </row>
    <row r="7931" spans="1:27" ht="12" customHeight="1" x14ac:dyDescent="0.15">
      <c r="A7931" s="1" t="s">
        <v>2017</v>
      </c>
      <c r="B7931" s="1" t="s">
        <v>154</v>
      </c>
      <c r="C7931" s="1" t="s">
        <v>77</v>
      </c>
      <c r="D7931" s="1" t="s">
        <v>2525</v>
      </c>
      <c r="E7931" s="1" t="s">
        <v>10</v>
      </c>
      <c r="F7931" s="1" t="s">
        <v>2040</v>
      </c>
      <c r="G7931" s="1" t="s">
        <v>24</v>
      </c>
      <c r="H7931" s="1" t="s">
        <v>13</v>
      </c>
      <c r="I7931" s="16"/>
      <c r="J7931" s="16"/>
      <c r="K7931" s="16"/>
      <c r="L7931" s="16"/>
      <c r="M7931" s="16"/>
      <c r="N7931" s="16"/>
      <c r="O7931" s="16"/>
      <c r="P7931" s="16"/>
      <c r="Q7931" s="16"/>
      <c r="R7931" s="16"/>
      <c r="S7931" s="16"/>
      <c r="T7931" s="16"/>
      <c r="U7931" s="16"/>
      <c r="V7931" s="1" t="s">
        <v>4452</v>
      </c>
      <c r="W7931" s="1" t="s">
        <v>2551</v>
      </c>
      <c r="X7931" s="5" t="s">
        <v>4475</v>
      </c>
      <c r="Y7931" s="5" t="s">
        <v>2559</v>
      </c>
      <c r="Z7931" s="5" t="s">
        <v>13</v>
      </c>
      <c r="AA7931" s="5"/>
    </row>
    <row r="7932" spans="1:27" ht="12" customHeight="1" x14ac:dyDescent="0.15">
      <c r="A7932" s="1" t="s">
        <v>2017</v>
      </c>
      <c r="B7932" s="1" t="s">
        <v>156</v>
      </c>
      <c r="C7932" s="1" t="s">
        <v>9</v>
      </c>
      <c r="D7932" s="1" t="s">
        <v>2525</v>
      </c>
      <c r="E7932" s="1" t="s">
        <v>10</v>
      </c>
      <c r="F7932" s="1" t="s">
        <v>2041</v>
      </c>
      <c r="G7932" s="1" t="s">
        <v>12</v>
      </c>
      <c r="H7932" s="1" t="s">
        <v>13</v>
      </c>
      <c r="I7932" s="16"/>
      <c r="J7932" s="16"/>
      <c r="K7932" s="16"/>
      <c r="L7932" s="16"/>
      <c r="M7932" s="16"/>
      <c r="N7932" s="16"/>
      <c r="O7932" s="16"/>
      <c r="P7932" s="16"/>
      <c r="Q7932" s="16"/>
      <c r="R7932" s="16"/>
      <c r="S7932" s="16"/>
      <c r="T7932" s="16"/>
      <c r="U7932" s="16"/>
      <c r="V7932" s="1" t="s">
        <v>4452</v>
      </c>
      <c r="W7932" s="1" t="s">
        <v>2551</v>
      </c>
      <c r="X7932" s="5" t="s">
        <v>4476</v>
      </c>
      <c r="Y7932" s="5" t="s">
        <v>2553</v>
      </c>
      <c r="Z7932" s="5" t="s">
        <v>13</v>
      </c>
      <c r="AA7932" s="5"/>
    </row>
    <row r="7933" spans="1:27" ht="12" customHeight="1" x14ac:dyDescent="0.15">
      <c r="A7933" s="1" t="s">
        <v>2017</v>
      </c>
      <c r="B7933" s="1" t="s">
        <v>156</v>
      </c>
      <c r="C7933" s="1" t="s">
        <v>15</v>
      </c>
      <c r="D7933" s="1" t="s">
        <v>2525</v>
      </c>
      <c r="E7933" s="1" t="s">
        <v>10</v>
      </c>
      <c r="F7933" s="1" t="s">
        <v>2041</v>
      </c>
      <c r="G7933" s="1" t="s">
        <v>16</v>
      </c>
      <c r="H7933" s="1" t="s">
        <v>13</v>
      </c>
      <c r="I7933" s="16"/>
      <c r="J7933" s="16"/>
      <c r="K7933" s="16"/>
      <c r="L7933" s="16"/>
      <c r="M7933" s="16"/>
      <c r="N7933" s="16"/>
      <c r="O7933" s="16"/>
      <c r="P7933" s="16"/>
      <c r="Q7933" s="16"/>
      <c r="R7933" s="16"/>
      <c r="S7933" s="16"/>
      <c r="T7933" s="16"/>
      <c r="U7933" s="16"/>
      <c r="V7933" s="1" t="s">
        <v>4452</v>
      </c>
      <c r="W7933" s="1" t="s">
        <v>2551</v>
      </c>
      <c r="X7933" s="5" t="s">
        <v>4476</v>
      </c>
      <c r="Y7933" s="5" t="s">
        <v>2561</v>
      </c>
      <c r="Z7933" s="5" t="s">
        <v>13</v>
      </c>
      <c r="AA7933" s="5"/>
    </row>
    <row r="7934" spans="1:27" ht="12" customHeight="1" x14ac:dyDescent="0.15">
      <c r="A7934" s="1" t="s">
        <v>2017</v>
      </c>
      <c r="B7934" s="1" t="s">
        <v>156</v>
      </c>
      <c r="C7934" s="1" t="s">
        <v>17</v>
      </c>
      <c r="D7934" s="1" t="s">
        <v>2525</v>
      </c>
      <c r="E7934" s="1" t="s">
        <v>10</v>
      </c>
      <c r="F7934" s="1" t="s">
        <v>2041</v>
      </c>
      <c r="G7934" s="1" t="s">
        <v>18</v>
      </c>
      <c r="H7934" s="1" t="s">
        <v>13</v>
      </c>
      <c r="I7934" s="16"/>
      <c r="J7934" s="16"/>
      <c r="K7934" s="16"/>
      <c r="L7934" s="16"/>
      <c r="M7934" s="16"/>
      <c r="N7934" s="16"/>
      <c r="O7934" s="16"/>
      <c r="P7934" s="16"/>
      <c r="Q7934" s="16"/>
      <c r="R7934" s="16"/>
      <c r="S7934" s="16"/>
      <c r="T7934" s="16"/>
      <c r="U7934" s="16"/>
      <c r="V7934" s="1" t="s">
        <v>4452</v>
      </c>
      <c r="W7934" s="1" t="s">
        <v>2551</v>
      </c>
      <c r="X7934" s="5" t="s">
        <v>4476</v>
      </c>
      <c r="Y7934" s="5" t="s">
        <v>2562</v>
      </c>
      <c r="Z7934" s="5" t="s">
        <v>13</v>
      </c>
      <c r="AA7934" s="5"/>
    </row>
    <row r="7935" spans="1:27" ht="12" customHeight="1" x14ac:dyDescent="0.15">
      <c r="A7935" s="1" t="s">
        <v>2017</v>
      </c>
      <c r="B7935" s="1" t="s">
        <v>156</v>
      </c>
      <c r="C7935" s="1" t="s">
        <v>19</v>
      </c>
      <c r="D7935" s="1" t="s">
        <v>2525</v>
      </c>
      <c r="E7935" s="1" t="s">
        <v>10</v>
      </c>
      <c r="F7935" s="1" t="s">
        <v>2041</v>
      </c>
      <c r="G7935" s="1" t="s">
        <v>242</v>
      </c>
      <c r="H7935" s="1" t="s">
        <v>13</v>
      </c>
      <c r="I7935" s="16"/>
      <c r="J7935" s="16"/>
      <c r="K7935" s="16"/>
      <c r="L7935" s="16"/>
      <c r="M7935" s="16"/>
      <c r="N7935" s="16"/>
      <c r="O7935" s="16"/>
      <c r="P7935" s="16"/>
      <c r="Q7935" s="16"/>
      <c r="R7935" s="16"/>
      <c r="S7935" s="16"/>
      <c r="T7935" s="16"/>
      <c r="U7935" s="16"/>
      <c r="V7935" s="1" t="s">
        <v>4452</v>
      </c>
      <c r="W7935" s="1" t="s">
        <v>2551</v>
      </c>
      <c r="X7935" s="5" t="s">
        <v>4476</v>
      </c>
      <c r="Y7935" s="5" t="s">
        <v>2557</v>
      </c>
      <c r="Z7935" s="5" t="s">
        <v>13</v>
      </c>
      <c r="AA7935" s="5"/>
    </row>
    <row r="7936" spans="1:27" ht="12" customHeight="1" x14ac:dyDescent="0.15">
      <c r="A7936" s="1" t="s">
        <v>2017</v>
      </c>
      <c r="B7936" s="1" t="s">
        <v>156</v>
      </c>
      <c r="C7936" s="1" t="s">
        <v>21</v>
      </c>
      <c r="D7936" s="1" t="s">
        <v>2525</v>
      </c>
      <c r="E7936" s="1" t="s">
        <v>10</v>
      </c>
      <c r="F7936" s="1" t="s">
        <v>2041</v>
      </c>
      <c r="G7936" s="1" t="s">
        <v>245</v>
      </c>
      <c r="H7936" s="1" t="s">
        <v>306</v>
      </c>
      <c r="I7936" s="16"/>
      <c r="J7936" s="16"/>
      <c r="K7936" s="16"/>
      <c r="L7936" s="16"/>
      <c r="M7936" s="16"/>
      <c r="N7936" s="16"/>
      <c r="O7936" s="16"/>
      <c r="P7936" s="16"/>
      <c r="Q7936" s="16"/>
      <c r="R7936" s="16"/>
      <c r="S7936" s="16"/>
      <c r="T7936" s="16"/>
      <c r="U7936" s="16"/>
      <c r="V7936" s="1" t="s">
        <v>4452</v>
      </c>
      <c r="W7936" s="1" t="s">
        <v>2551</v>
      </c>
      <c r="X7936" s="5" t="s">
        <v>4476</v>
      </c>
      <c r="Y7936" s="5" t="s">
        <v>2740</v>
      </c>
      <c r="Z7936" s="5" t="s">
        <v>2788</v>
      </c>
      <c r="AA7936" s="5"/>
    </row>
    <row r="7937" spans="1:27" ht="12" customHeight="1" x14ac:dyDescent="0.15">
      <c r="A7937" s="1" t="s">
        <v>2017</v>
      </c>
      <c r="B7937" s="1" t="s">
        <v>156</v>
      </c>
      <c r="C7937" s="1" t="s">
        <v>23</v>
      </c>
      <c r="D7937" s="1" t="s">
        <v>2525</v>
      </c>
      <c r="E7937" s="1" t="s">
        <v>10</v>
      </c>
      <c r="F7937" s="1" t="s">
        <v>2041</v>
      </c>
      <c r="G7937" s="1" t="s">
        <v>22</v>
      </c>
      <c r="H7937" s="1" t="s">
        <v>13</v>
      </c>
      <c r="I7937" s="16"/>
      <c r="J7937" s="16"/>
      <c r="K7937" s="16"/>
      <c r="L7937" s="16"/>
      <c r="M7937" s="16"/>
      <c r="N7937" s="16"/>
      <c r="O7937" s="16"/>
      <c r="P7937" s="16"/>
      <c r="Q7937" s="16"/>
      <c r="R7937" s="16"/>
      <c r="S7937" s="16"/>
      <c r="T7937" s="16"/>
      <c r="U7937" s="16"/>
      <c r="V7937" s="1" t="s">
        <v>4452</v>
      </c>
      <c r="W7937" s="1" t="s">
        <v>2551</v>
      </c>
      <c r="X7937" s="5" t="s">
        <v>4476</v>
      </c>
      <c r="Y7937" s="5" t="s">
        <v>2564</v>
      </c>
      <c r="Z7937" s="5" t="s">
        <v>13</v>
      </c>
      <c r="AA7937" s="5"/>
    </row>
    <row r="7938" spans="1:27" ht="12" customHeight="1" x14ac:dyDescent="0.15">
      <c r="A7938" s="1" t="s">
        <v>2017</v>
      </c>
      <c r="B7938" s="1" t="s">
        <v>156</v>
      </c>
      <c r="C7938" s="1" t="s">
        <v>77</v>
      </c>
      <c r="D7938" s="1" t="s">
        <v>2525</v>
      </c>
      <c r="E7938" s="1" t="s">
        <v>10</v>
      </c>
      <c r="F7938" s="1" t="s">
        <v>2041</v>
      </c>
      <c r="G7938" s="1" t="s">
        <v>24</v>
      </c>
      <c r="H7938" s="1" t="s">
        <v>13</v>
      </c>
      <c r="I7938" s="16"/>
      <c r="J7938" s="16"/>
      <c r="K7938" s="16"/>
      <c r="L7938" s="16"/>
      <c r="M7938" s="16"/>
      <c r="N7938" s="16"/>
      <c r="O7938" s="16"/>
      <c r="P7938" s="16"/>
      <c r="Q7938" s="16"/>
      <c r="R7938" s="16"/>
      <c r="S7938" s="16"/>
      <c r="T7938" s="16"/>
      <c r="U7938" s="16"/>
      <c r="V7938" s="1" t="s">
        <v>4452</v>
      </c>
      <c r="W7938" s="1" t="s">
        <v>2551</v>
      </c>
      <c r="X7938" s="5" t="s">
        <v>4476</v>
      </c>
      <c r="Y7938" s="5" t="s">
        <v>2559</v>
      </c>
      <c r="Z7938" s="5" t="s">
        <v>13</v>
      </c>
      <c r="AA7938" s="5"/>
    </row>
    <row r="7939" spans="1:27" ht="12" customHeight="1" x14ac:dyDescent="0.15">
      <c r="A7939" s="1" t="s">
        <v>2017</v>
      </c>
      <c r="B7939" s="1" t="s">
        <v>198</v>
      </c>
      <c r="C7939" s="1" t="s">
        <v>9</v>
      </c>
      <c r="D7939" s="1" t="s">
        <v>2525</v>
      </c>
      <c r="E7939" s="1" t="s">
        <v>10</v>
      </c>
      <c r="F7939" s="1" t="s">
        <v>2042</v>
      </c>
      <c r="G7939" s="1" t="s">
        <v>12</v>
      </c>
      <c r="H7939" s="1" t="s">
        <v>13</v>
      </c>
      <c r="I7939" s="16"/>
      <c r="J7939" s="16"/>
      <c r="K7939" s="16"/>
      <c r="L7939" s="16"/>
      <c r="M7939" s="16"/>
      <c r="N7939" s="16"/>
      <c r="O7939" s="16"/>
      <c r="P7939" s="16"/>
      <c r="Q7939" s="16"/>
      <c r="R7939" s="16"/>
      <c r="S7939" s="16"/>
      <c r="T7939" s="16"/>
      <c r="U7939" s="16"/>
      <c r="V7939" s="1" t="s">
        <v>4452</v>
      </c>
      <c r="W7939" s="1" t="s">
        <v>2551</v>
      </c>
      <c r="X7939" s="5" t="s">
        <v>4477</v>
      </c>
      <c r="Y7939" s="5" t="s">
        <v>2553</v>
      </c>
      <c r="Z7939" s="5" t="s">
        <v>13</v>
      </c>
      <c r="AA7939" s="5"/>
    </row>
    <row r="7940" spans="1:27" ht="12" customHeight="1" x14ac:dyDescent="0.15">
      <c r="A7940" s="1" t="s">
        <v>2017</v>
      </c>
      <c r="B7940" s="1" t="s">
        <v>198</v>
      </c>
      <c r="C7940" s="1" t="s">
        <v>15</v>
      </c>
      <c r="D7940" s="1" t="s">
        <v>2525</v>
      </c>
      <c r="E7940" s="1" t="s">
        <v>10</v>
      </c>
      <c r="F7940" s="1" t="s">
        <v>2042</v>
      </c>
      <c r="G7940" s="1" t="s">
        <v>16</v>
      </c>
      <c r="H7940" s="1" t="s">
        <v>13</v>
      </c>
      <c r="I7940" s="16"/>
      <c r="J7940" s="16"/>
      <c r="K7940" s="16"/>
      <c r="L7940" s="16"/>
      <c r="M7940" s="16"/>
      <c r="N7940" s="16"/>
      <c r="O7940" s="16"/>
      <c r="P7940" s="16"/>
      <c r="Q7940" s="16"/>
      <c r="R7940" s="16"/>
      <c r="S7940" s="16"/>
      <c r="T7940" s="16"/>
      <c r="U7940" s="16"/>
      <c r="V7940" s="1" t="s">
        <v>4452</v>
      </c>
      <c r="W7940" s="1" t="s">
        <v>2551</v>
      </c>
      <c r="X7940" s="5" t="s">
        <v>4477</v>
      </c>
      <c r="Y7940" s="5" t="s">
        <v>2561</v>
      </c>
      <c r="Z7940" s="5" t="s">
        <v>13</v>
      </c>
      <c r="AA7940" s="5"/>
    </row>
    <row r="7941" spans="1:27" ht="12" customHeight="1" x14ac:dyDescent="0.15">
      <c r="A7941" s="1" t="s">
        <v>2017</v>
      </c>
      <c r="B7941" s="1" t="s">
        <v>198</v>
      </c>
      <c r="C7941" s="1" t="s">
        <v>17</v>
      </c>
      <c r="D7941" s="1" t="s">
        <v>2525</v>
      </c>
      <c r="E7941" s="1" t="s">
        <v>10</v>
      </c>
      <c r="F7941" s="1" t="s">
        <v>2042</v>
      </c>
      <c r="G7941" s="1" t="s">
        <v>18</v>
      </c>
      <c r="H7941" s="1" t="s">
        <v>13</v>
      </c>
      <c r="I7941" s="16"/>
      <c r="J7941" s="16"/>
      <c r="K7941" s="16"/>
      <c r="L7941" s="16"/>
      <c r="M7941" s="16"/>
      <c r="N7941" s="16"/>
      <c r="O7941" s="16"/>
      <c r="P7941" s="16"/>
      <c r="Q7941" s="16"/>
      <c r="R7941" s="16"/>
      <c r="S7941" s="16"/>
      <c r="T7941" s="16"/>
      <c r="U7941" s="16"/>
      <c r="V7941" s="1" t="s">
        <v>4452</v>
      </c>
      <c r="W7941" s="1" t="s">
        <v>2551</v>
      </c>
      <c r="X7941" s="5" t="s">
        <v>4477</v>
      </c>
      <c r="Y7941" s="5" t="s">
        <v>2562</v>
      </c>
      <c r="Z7941" s="5" t="s">
        <v>13</v>
      </c>
      <c r="AA7941" s="5"/>
    </row>
    <row r="7942" spans="1:27" ht="12" customHeight="1" x14ac:dyDescent="0.15">
      <c r="A7942" s="1" t="s">
        <v>2017</v>
      </c>
      <c r="B7942" s="1" t="s">
        <v>198</v>
      </c>
      <c r="C7942" s="1" t="s">
        <v>19</v>
      </c>
      <c r="D7942" s="1" t="s">
        <v>2525</v>
      </c>
      <c r="E7942" s="1" t="s">
        <v>10</v>
      </c>
      <c r="F7942" s="1" t="s">
        <v>2042</v>
      </c>
      <c r="G7942" s="1" t="s">
        <v>242</v>
      </c>
      <c r="H7942" s="1" t="s">
        <v>13</v>
      </c>
      <c r="I7942" s="16"/>
      <c r="J7942" s="16"/>
      <c r="K7942" s="16"/>
      <c r="L7942" s="16"/>
      <c r="M7942" s="16"/>
      <c r="N7942" s="16"/>
      <c r="O7942" s="16"/>
      <c r="P7942" s="16"/>
      <c r="Q7942" s="16"/>
      <c r="R7942" s="16"/>
      <c r="S7942" s="16"/>
      <c r="T7942" s="16"/>
      <c r="U7942" s="16"/>
      <c r="V7942" s="1" t="s">
        <v>4452</v>
      </c>
      <c r="W7942" s="1" t="s">
        <v>2551</v>
      </c>
      <c r="X7942" s="5" t="s">
        <v>4477</v>
      </c>
      <c r="Y7942" s="5" t="s">
        <v>2557</v>
      </c>
      <c r="Z7942" s="5" t="s">
        <v>13</v>
      </c>
      <c r="AA7942" s="5"/>
    </row>
    <row r="7943" spans="1:27" ht="12" customHeight="1" x14ac:dyDescent="0.15">
      <c r="A7943" s="1" t="s">
        <v>2017</v>
      </c>
      <c r="B7943" s="1" t="s">
        <v>198</v>
      </c>
      <c r="C7943" s="1" t="s">
        <v>21</v>
      </c>
      <c r="D7943" s="1" t="s">
        <v>2525</v>
      </c>
      <c r="E7943" s="1" t="s">
        <v>10</v>
      </c>
      <c r="F7943" s="1" t="s">
        <v>2042</v>
      </c>
      <c r="G7943" s="1" t="s">
        <v>245</v>
      </c>
      <c r="H7943" s="1" t="s">
        <v>306</v>
      </c>
      <c r="I7943" s="16"/>
      <c r="J7943" s="16"/>
      <c r="K7943" s="16"/>
      <c r="L7943" s="16"/>
      <c r="M7943" s="16"/>
      <c r="N7943" s="16"/>
      <c r="O7943" s="16"/>
      <c r="P7943" s="16"/>
      <c r="Q7943" s="16"/>
      <c r="R7943" s="16"/>
      <c r="S7943" s="16"/>
      <c r="T7943" s="16"/>
      <c r="U7943" s="16"/>
      <c r="V7943" s="1" t="s">
        <v>4452</v>
      </c>
      <c r="W7943" s="1" t="s">
        <v>2551</v>
      </c>
      <c r="X7943" s="5" t="s">
        <v>4477</v>
      </c>
      <c r="Y7943" s="5" t="s">
        <v>2740</v>
      </c>
      <c r="Z7943" s="5" t="s">
        <v>2788</v>
      </c>
      <c r="AA7943" s="5"/>
    </row>
    <row r="7944" spans="1:27" ht="12" customHeight="1" x14ac:dyDescent="0.15">
      <c r="A7944" s="1" t="s">
        <v>2017</v>
      </c>
      <c r="B7944" s="1" t="s">
        <v>198</v>
      </c>
      <c r="C7944" s="1" t="s">
        <v>23</v>
      </c>
      <c r="D7944" s="1" t="s">
        <v>2525</v>
      </c>
      <c r="E7944" s="1" t="s">
        <v>10</v>
      </c>
      <c r="F7944" s="1" t="s">
        <v>2042</v>
      </c>
      <c r="G7944" s="1" t="s">
        <v>22</v>
      </c>
      <c r="H7944" s="1" t="s">
        <v>13</v>
      </c>
      <c r="I7944" s="16"/>
      <c r="J7944" s="16"/>
      <c r="K7944" s="16"/>
      <c r="L7944" s="16"/>
      <c r="M7944" s="16"/>
      <c r="N7944" s="16"/>
      <c r="O7944" s="16"/>
      <c r="P7944" s="16"/>
      <c r="Q7944" s="16"/>
      <c r="R7944" s="16"/>
      <c r="S7944" s="16"/>
      <c r="T7944" s="16"/>
      <c r="U7944" s="16"/>
      <c r="V7944" s="1" t="s">
        <v>4452</v>
      </c>
      <c r="W7944" s="1" t="s">
        <v>2551</v>
      </c>
      <c r="X7944" s="5" t="s">
        <v>4477</v>
      </c>
      <c r="Y7944" s="5" t="s">
        <v>2564</v>
      </c>
      <c r="Z7944" s="5" t="s">
        <v>13</v>
      </c>
      <c r="AA7944" s="5"/>
    </row>
    <row r="7945" spans="1:27" ht="12" customHeight="1" x14ac:dyDescent="0.15">
      <c r="A7945" s="1" t="s">
        <v>2017</v>
      </c>
      <c r="B7945" s="1" t="s">
        <v>198</v>
      </c>
      <c r="C7945" s="1" t="s">
        <v>77</v>
      </c>
      <c r="D7945" s="1" t="s">
        <v>2525</v>
      </c>
      <c r="E7945" s="1" t="s">
        <v>10</v>
      </c>
      <c r="F7945" s="1" t="s">
        <v>2042</v>
      </c>
      <c r="G7945" s="1" t="s">
        <v>24</v>
      </c>
      <c r="H7945" s="1" t="s">
        <v>13</v>
      </c>
      <c r="I7945" s="16"/>
      <c r="J7945" s="16"/>
      <c r="K7945" s="16"/>
      <c r="L7945" s="16"/>
      <c r="M7945" s="16"/>
      <c r="N7945" s="16"/>
      <c r="O7945" s="16"/>
      <c r="P7945" s="16"/>
      <c r="Q7945" s="16"/>
      <c r="R7945" s="16"/>
      <c r="S7945" s="16"/>
      <c r="T7945" s="16"/>
      <c r="U7945" s="16"/>
      <c r="V7945" s="1" t="s">
        <v>4452</v>
      </c>
      <c r="W7945" s="1" t="s">
        <v>2551</v>
      </c>
      <c r="X7945" s="5" t="s">
        <v>4477</v>
      </c>
      <c r="Y7945" s="5" t="s">
        <v>2559</v>
      </c>
      <c r="Z7945" s="5" t="s">
        <v>13</v>
      </c>
      <c r="AA7945" s="5"/>
    </row>
    <row r="7946" spans="1:27" ht="12" customHeight="1" x14ac:dyDescent="0.15">
      <c r="A7946" s="1" t="s">
        <v>2017</v>
      </c>
      <c r="B7946" s="1" t="s">
        <v>200</v>
      </c>
      <c r="C7946" s="1" t="s">
        <v>9</v>
      </c>
      <c r="D7946" s="1" t="s">
        <v>2525</v>
      </c>
      <c r="E7946" s="1" t="s">
        <v>10</v>
      </c>
      <c r="F7946" s="1" t="s">
        <v>2043</v>
      </c>
      <c r="G7946" s="1" t="s">
        <v>12</v>
      </c>
      <c r="H7946" s="1" t="s">
        <v>13</v>
      </c>
      <c r="I7946" s="16"/>
      <c r="J7946" s="16"/>
      <c r="K7946" s="16"/>
      <c r="L7946" s="16"/>
      <c r="M7946" s="16"/>
      <c r="N7946" s="16"/>
      <c r="O7946" s="16"/>
      <c r="P7946" s="16"/>
      <c r="Q7946" s="16"/>
      <c r="R7946" s="16"/>
      <c r="S7946" s="16"/>
      <c r="T7946" s="16">
        <v>1.1242000000000001</v>
      </c>
      <c r="U7946" s="16"/>
      <c r="V7946" s="1" t="s">
        <v>4452</v>
      </c>
      <c r="W7946" s="1" t="s">
        <v>2551</v>
      </c>
      <c r="X7946" s="5" t="s">
        <v>4478</v>
      </c>
      <c r="Y7946" s="5" t="s">
        <v>2553</v>
      </c>
      <c r="Z7946" s="5" t="s">
        <v>13</v>
      </c>
      <c r="AA7946" s="5"/>
    </row>
    <row r="7947" spans="1:27" ht="12" customHeight="1" x14ac:dyDescent="0.15">
      <c r="A7947" s="1" t="s">
        <v>2017</v>
      </c>
      <c r="B7947" s="1" t="s">
        <v>200</v>
      </c>
      <c r="C7947" s="1" t="s">
        <v>15</v>
      </c>
      <c r="D7947" s="1" t="s">
        <v>2525</v>
      </c>
      <c r="E7947" s="1" t="s">
        <v>10</v>
      </c>
      <c r="F7947" s="1" t="s">
        <v>2043</v>
      </c>
      <c r="G7947" s="1" t="s">
        <v>16</v>
      </c>
      <c r="H7947" s="1" t="s">
        <v>13</v>
      </c>
      <c r="I7947" s="16"/>
      <c r="J7947" s="16"/>
      <c r="K7947" s="16"/>
      <c r="L7947" s="16"/>
      <c r="M7947" s="16"/>
      <c r="N7947" s="16"/>
      <c r="O7947" s="16"/>
      <c r="P7947" s="16"/>
      <c r="Q7947" s="16"/>
      <c r="R7947" s="16"/>
      <c r="S7947" s="16"/>
      <c r="T7947" s="16"/>
      <c r="U7947" s="16"/>
      <c r="V7947" s="1" t="s">
        <v>4452</v>
      </c>
      <c r="W7947" s="1" t="s">
        <v>2551</v>
      </c>
      <c r="X7947" s="5" t="s">
        <v>4478</v>
      </c>
      <c r="Y7947" s="5" t="s">
        <v>2561</v>
      </c>
      <c r="Z7947" s="5" t="s">
        <v>13</v>
      </c>
      <c r="AA7947" s="5"/>
    </row>
    <row r="7948" spans="1:27" ht="12" customHeight="1" x14ac:dyDescent="0.15">
      <c r="A7948" s="1" t="s">
        <v>2017</v>
      </c>
      <c r="B7948" s="1" t="s">
        <v>200</v>
      </c>
      <c r="C7948" s="1" t="s">
        <v>17</v>
      </c>
      <c r="D7948" s="1" t="s">
        <v>2525</v>
      </c>
      <c r="E7948" s="1" t="s">
        <v>10</v>
      </c>
      <c r="F7948" s="1" t="s">
        <v>2043</v>
      </c>
      <c r="G7948" s="1" t="s">
        <v>18</v>
      </c>
      <c r="H7948" s="1" t="s">
        <v>13</v>
      </c>
      <c r="I7948" s="16"/>
      <c r="J7948" s="16"/>
      <c r="K7948" s="16"/>
      <c r="L7948" s="16"/>
      <c r="M7948" s="16"/>
      <c r="N7948" s="16"/>
      <c r="O7948" s="16"/>
      <c r="P7948" s="16"/>
      <c r="Q7948" s="16"/>
      <c r="R7948" s="16"/>
      <c r="S7948" s="16"/>
      <c r="T7948" s="16"/>
      <c r="U7948" s="16"/>
      <c r="V7948" s="1" t="s">
        <v>4452</v>
      </c>
      <c r="W7948" s="1" t="s">
        <v>2551</v>
      </c>
      <c r="X7948" s="5" t="s">
        <v>4478</v>
      </c>
      <c r="Y7948" s="5" t="s">
        <v>2562</v>
      </c>
      <c r="Z7948" s="5" t="s">
        <v>13</v>
      </c>
      <c r="AA7948" s="5"/>
    </row>
    <row r="7949" spans="1:27" ht="12" customHeight="1" x14ac:dyDescent="0.15">
      <c r="A7949" s="1" t="s">
        <v>2017</v>
      </c>
      <c r="B7949" s="1" t="s">
        <v>200</v>
      </c>
      <c r="C7949" s="1" t="s">
        <v>19</v>
      </c>
      <c r="D7949" s="1" t="s">
        <v>2525</v>
      </c>
      <c r="E7949" s="1" t="s">
        <v>10</v>
      </c>
      <c r="F7949" s="1" t="s">
        <v>2043</v>
      </c>
      <c r="G7949" s="1" t="s">
        <v>242</v>
      </c>
      <c r="H7949" s="1" t="s">
        <v>13</v>
      </c>
      <c r="I7949" s="16"/>
      <c r="J7949" s="16"/>
      <c r="K7949" s="16"/>
      <c r="L7949" s="16"/>
      <c r="M7949" s="16"/>
      <c r="N7949" s="16"/>
      <c r="O7949" s="16"/>
      <c r="P7949" s="16"/>
      <c r="Q7949" s="16"/>
      <c r="R7949" s="16"/>
      <c r="S7949" s="16"/>
      <c r="T7949" s="16">
        <v>1.0551999999999999</v>
      </c>
      <c r="U7949" s="16"/>
      <c r="V7949" s="1" t="s">
        <v>4452</v>
      </c>
      <c r="W7949" s="1" t="s">
        <v>2551</v>
      </c>
      <c r="X7949" s="5" t="s">
        <v>4478</v>
      </c>
      <c r="Y7949" s="5" t="s">
        <v>2557</v>
      </c>
      <c r="Z7949" s="5" t="s">
        <v>13</v>
      </c>
      <c r="AA7949" s="5"/>
    </row>
    <row r="7950" spans="1:27" ht="12" customHeight="1" x14ac:dyDescent="0.15">
      <c r="A7950" s="1" t="s">
        <v>2017</v>
      </c>
      <c r="B7950" s="1" t="s">
        <v>200</v>
      </c>
      <c r="C7950" s="1" t="s">
        <v>21</v>
      </c>
      <c r="D7950" s="1" t="s">
        <v>2525</v>
      </c>
      <c r="E7950" s="1" t="s">
        <v>10</v>
      </c>
      <c r="F7950" s="1" t="s">
        <v>2043</v>
      </c>
      <c r="G7950" s="1" t="s">
        <v>245</v>
      </c>
      <c r="H7950" s="1" t="s">
        <v>306</v>
      </c>
      <c r="I7950" s="16"/>
      <c r="J7950" s="16"/>
      <c r="K7950" s="16"/>
      <c r="L7950" s="16"/>
      <c r="M7950" s="16"/>
      <c r="N7950" s="16"/>
      <c r="O7950" s="16"/>
      <c r="P7950" s="16"/>
      <c r="Q7950" s="16"/>
      <c r="R7950" s="16"/>
      <c r="S7950" s="16"/>
      <c r="T7950" s="16">
        <v>1.0424</v>
      </c>
      <c r="U7950" s="16"/>
      <c r="V7950" s="1" t="s">
        <v>4452</v>
      </c>
      <c r="W7950" s="1" t="s">
        <v>2551</v>
      </c>
      <c r="X7950" s="5" t="s">
        <v>4478</v>
      </c>
      <c r="Y7950" s="5" t="s">
        <v>2740</v>
      </c>
      <c r="Z7950" s="5" t="s">
        <v>2788</v>
      </c>
      <c r="AA7950" s="5"/>
    </row>
    <row r="7951" spans="1:27" ht="12" customHeight="1" x14ac:dyDescent="0.15">
      <c r="A7951" s="1" t="s">
        <v>2017</v>
      </c>
      <c r="B7951" s="1" t="s">
        <v>200</v>
      </c>
      <c r="C7951" s="1" t="s">
        <v>23</v>
      </c>
      <c r="D7951" s="1" t="s">
        <v>2525</v>
      </c>
      <c r="E7951" s="1" t="s">
        <v>10</v>
      </c>
      <c r="F7951" s="1" t="s">
        <v>2043</v>
      </c>
      <c r="G7951" s="1" t="s">
        <v>22</v>
      </c>
      <c r="H7951" s="1" t="s">
        <v>13</v>
      </c>
      <c r="I7951" s="16"/>
      <c r="J7951" s="16"/>
      <c r="K7951" s="16"/>
      <c r="L7951" s="16"/>
      <c r="M7951" s="16"/>
      <c r="N7951" s="16"/>
      <c r="O7951" s="16"/>
      <c r="P7951" s="16"/>
      <c r="Q7951" s="16"/>
      <c r="R7951" s="16"/>
      <c r="S7951" s="16"/>
      <c r="T7951" s="16"/>
      <c r="U7951" s="16"/>
      <c r="V7951" s="1" t="s">
        <v>4452</v>
      </c>
      <c r="W7951" s="1" t="s">
        <v>2551</v>
      </c>
      <c r="X7951" s="5" t="s">
        <v>4478</v>
      </c>
      <c r="Y7951" s="5" t="s">
        <v>2564</v>
      </c>
      <c r="Z7951" s="5" t="s">
        <v>13</v>
      </c>
      <c r="AA7951" s="5"/>
    </row>
    <row r="7952" spans="1:27" ht="12" customHeight="1" x14ac:dyDescent="0.15">
      <c r="A7952" s="1" t="s">
        <v>2017</v>
      </c>
      <c r="B7952" s="1" t="s">
        <v>200</v>
      </c>
      <c r="C7952" s="1" t="s">
        <v>77</v>
      </c>
      <c r="D7952" s="1" t="s">
        <v>2525</v>
      </c>
      <c r="E7952" s="1" t="s">
        <v>10</v>
      </c>
      <c r="F7952" s="1" t="s">
        <v>2043</v>
      </c>
      <c r="G7952" s="1" t="s">
        <v>24</v>
      </c>
      <c r="H7952" s="1" t="s">
        <v>13</v>
      </c>
      <c r="I7952" s="16"/>
      <c r="J7952" s="16"/>
      <c r="K7952" s="16"/>
      <c r="L7952" s="16"/>
      <c r="M7952" s="16"/>
      <c r="N7952" s="16"/>
      <c r="O7952" s="16"/>
      <c r="P7952" s="16"/>
      <c r="Q7952" s="16"/>
      <c r="R7952" s="16"/>
      <c r="S7952" s="16"/>
      <c r="T7952" s="16">
        <v>1.1356999999999999</v>
      </c>
      <c r="U7952" s="16"/>
      <c r="V7952" s="1" t="s">
        <v>4452</v>
      </c>
      <c r="W7952" s="1" t="s">
        <v>2551</v>
      </c>
      <c r="X7952" s="5" t="s">
        <v>4478</v>
      </c>
      <c r="Y7952" s="5" t="s">
        <v>2559</v>
      </c>
      <c r="Z7952" s="5" t="s">
        <v>13</v>
      </c>
      <c r="AA7952" s="5"/>
    </row>
    <row r="7953" spans="1:27" ht="12" customHeight="1" x14ac:dyDescent="0.15">
      <c r="A7953" s="1" t="s">
        <v>2017</v>
      </c>
      <c r="B7953" s="1" t="s">
        <v>202</v>
      </c>
      <c r="C7953" s="1" t="s">
        <v>9</v>
      </c>
      <c r="D7953" s="1" t="s">
        <v>2525</v>
      </c>
      <c r="E7953" s="1" t="s">
        <v>10</v>
      </c>
      <c r="F7953" s="1" t="s">
        <v>2044</v>
      </c>
      <c r="G7953" s="1" t="s">
        <v>12</v>
      </c>
      <c r="H7953" s="1" t="s">
        <v>13</v>
      </c>
      <c r="I7953" s="16"/>
      <c r="J7953" s="16"/>
      <c r="K7953" s="16"/>
      <c r="L7953" s="16"/>
      <c r="M7953" s="16"/>
      <c r="N7953" s="16"/>
      <c r="O7953" s="16"/>
      <c r="P7953" s="16"/>
      <c r="Q7953" s="16"/>
      <c r="R7953" s="16"/>
      <c r="S7953" s="16"/>
      <c r="T7953" s="16"/>
      <c r="U7953" s="16"/>
      <c r="V7953" s="1" t="s">
        <v>4452</v>
      </c>
      <c r="W7953" s="1" t="s">
        <v>2551</v>
      </c>
      <c r="X7953" s="5" t="s">
        <v>4479</v>
      </c>
      <c r="Y7953" s="5" t="s">
        <v>2553</v>
      </c>
      <c r="Z7953" s="5" t="s">
        <v>13</v>
      </c>
      <c r="AA7953" s="5"/>
    </row>
    <row r="7954" spans="1:27" ht="12" customHeight="1" x14ac:dyDescent="0.15">
      <c r="A7954" s="1" t="s">
        <v>2017</v>
      </c>
      <c r="B7954" s="1" t="s">
        <v>202</v>
      </c>
      <c r="C7954" s="1" t="s">
        <v>15</v>
      </c>
      <c r="D7954" s="1" t="s">
        <v>2525</v>
      </c>
      <c r="E7954" s="1" t="s">
        <v>10</v>
      </c>
      <c r="F7954" s="1" t="s">
        <v>2044</v>
      </c>
      <c r="G7954" s="1" t="s">
        <v>16</v>
      </c>
      <c r="H7954" s="1" t="s">
        <v>13</v>
      </c>
      <c r="I7954" s="16"/>
      <c r="J7954" s="16"/>
      <c r="K7954" s="16"/>
      <c r="L7954" s="16"/>
      <c r="M7954" s="16"/>
      <c r="N7954" s="16"/>
      <c r="O7954" s="16"/>
      <c r="P7954" s="16"/>
      <c r="Q7954" s="16"/>
      <c r="R7954" s="16"/>
      <c r="S7954" s="16"/>
      <c r="T7954" s="16"/>
      <c r="U7954" s="16"/>
      <c r="V7954" s="1" t="s">
        <v>4452</v>
      </c>
      <c r="W7954" s="1" t="s">
        <v>2551</v>
      </c>
      <c r="X7954" s="5" t="s">
        <v>4479</v>
      </c>
      <c r="Y7954" s="5" t="s">
        <v>2561</v>
      </c>
      <c r="Z7954" s="5" t="s">
        <v>13</v>
      </c>
      <c r="AA7954" s="5"/>
    </row>
    <row r="7955" spans="1:27" ht="12" customHeight="1" x14ac:dyDescent="0.15">
      <c r="A7955" s="1" t="s">
        <v>2017</v>
      </c>
      <c r="B7955" s="1" t="s">
        <v>202</v>
      </c>
      <c r="C7955" s="1" t="s">
        <v>17</v>
      </c>
      <c r="D7955" s="1" t="s">
        <v>2525</v>
      </c>
      <c r="E7955" s="1" t="s">
        <v>10</v>
      </c>
      <c r="F7955" s="1" t="s">
        <v>2044</v>
      </c>
      <c r="G7955" s="1" t="s">
        <v>18</v>
      </c>
      <c r="H7955" s="1" t="s">
        <v>13</v>
      </c>
      <c r="I7955" s="16"/>
      <c r="J7955" s="16"/>
      <c r="K7955" s="16"/>
      <c r="L7955" s="16"/>
      <c r="M7955" s="16"/>
      <c r="N7955" s="16"/>
      <c r="O7955" s="16"/>
      <c r="P7955" s="16"/>
      <c r="Q7955" s="16"/>
      <c r="R7955" s="16"/>
      <c r="S7955" s="16"/>
      <c r="T7955" s="16"/>
      <c r="U7955" s="16"/>
      <c r="V7955" s="1" t="s">
        <v>4452</v>
      </c>
      <c r="W7955" s="1" t="s">
        <v>2551</v>
      </c>
      <c r="X7955" s="5" t="s">
        <v>4479</v>
      </c>
      <c r="Y7955" s="5" t="s">
        <v>2562</v>
      </c>
      <c r="Z7955" s="5" t="s">
        <v>13</v>
      </c>
      <c r="AA7955" s="5"/>
    </row>
    <row r="7956" spans="1:27" ht="12" customHeight="1" x14ac:dyDescent="0.15">
      <c r="A7956" s="1" t="s">
        <v>2017</v>
      </c>
      <c r="B7956" s="1" t="s">
        <v>202</v>
      </c>
      <c r="C7956" s="1" t="s">
        <v>19</v>
      </c>
      <c r="D7956" s="1" t="s">
        <v>2525</v>
      </c>
      <c r="E7956" s="1" t="s">
        <v>10</v>
      </c>
      <c r="F7956" s="1" t="s">
        <v>2044</v>
      </c>
      <c r="G7956" s="1" t="s">
        <v>242</v>
      </c>
      <c r="H7956" s="1" t="s">
        <v>13</v>
      </c>
      <c r="I7956" s="16"/>
      <c r="J7956" s="16"/>
      <c r="K7956" s="16"/>
      <c r="L7956" s="16"/>
      <c r="M7956" s="16"/>
      <c r="N7956" s="16"/>
      <c r="O7956" s="16"/>
      <c r="P7956" s="16"/>
      <c r="Q7956" s="16"/>
      <c r="R7956" s="16"/>
      <c r="S7956" s="16"/>
      <c r="T7956" s="16"/>
      <c r="U7956" s="16"/>
      <c r="V7956" s="1" t="s">
        <v>4452</v>
      </c>
      <c r="W7956" s="1" t="s">
        <v>2551</v>
      </c>
      <c r="X7956" s="5" t="s">
        <v>4479</v>
      </c>
      <c r="Y7956" s="5" t="s">
        <v>2557</v>
      </c>
      <c r="Z7956" s="5" t="s">
        <v>13</v>
      </c>
      <c r="AA7956" s="5"/>
    </row>
    <row r="7957" spans="1:27" ht="12" customHeight="1" x14ac:dyDescent="0.15">
      <c r="A7957" s="1" t="s">
        <v>2017</v>
      </c>
      <c r="B7957" s="1" t="s">
        <v>202</v>
      </c>
      <c r="C7957" s="1" t="s">
        <v>21</v>
      </c>
      <c r="D7957" s="1" t="s">
        <v>2525</v>
      </c>
      <c r="E7957" s="1" t="s">
        <v>10</v>
      </c>
      <c r="F7957" s="1" t="s">
        <v>2044</v>
      </c>
      <c r="G7957" s="1" t="s">
        <v>245</v>
      </c>
      <c r="H7957" s="1" t="s">
        <v>306</v>
      </c>
      <c r="I7957" s="16"/>
      <c r="J7957" s="16"/>
      <c r="K7957" s="16"/>
      <c r="L7957" s="16"/>
      <c r="M7957" s="16"/>
      <c r="N7957" s="16"/>
      <c r="O7957" s="16"/>
      <c r="P7957" s="16"/>
      <c r="Q7957" s="16"/>
      <c r="R7957" s="16"/>
      <c r="S7957" s="16"/>
      <c r="T7957" s="16"/>
      <c r="U7957" s="16"/>
      <c r="V7957" s="1" t="s">
        <v>4452</v>
      </c>
      <c r="W7957" s="1" t="s">
        <v>2551</v>
      </c>
      <c r="X7957" s="5" t="s">
        <v>4479</v>
      </c>
      <c r="Y7957" s="5" t="s">
        <v>2740</v>
      </c>
      <c r="Z7957" s="5" t="s">
        <v>2788</v>
      </c>
      <c r="AA7957" s="5"/>
    </row>
    <row r="7958" spans="1:27" ht="12" customHeight="1" x14ac:dyDescent="0.15">
      <c r="A7958" s="1" t="s">
        <v>2017</v>
      </c>
      <c r="B7958" s="1" t="s">
        <v>202</v>
      </c>
      <c r="C7958" s="1" t="s">
        <v>23</v>
      </c>
      <c r="D7958" s="1" t="s">
        <v>2525</v>
      </c>
      <c r="E7958" s="1" t="s">
        <v>10</v>
      </c>
      <c r="F7958" s="1" t="s">
        <v>2044</v>
      </c>
      <c r="G7958" s="1" t="s">
        <v>22</v>
      </c>
      <c r="H7958" s="1" t="s">
        <v>13</v>
      </c>
      <c r="I7958" s="16"/>
      <c r="J7958" s="16"/>
      <c r="K7958" s="16"/>
      <c r="L7958" s="16"/>
      <c r="M7958" s="16"/>
      <c r="N7958" s="16"/>
      <c r="O7958" s="16"/>
      <c r="P7958" s="16"/>
      <c r="Q7958" s="16"/>
      <c r="R7958" s="16"/>
      <c r="S7958" s="16"/>
      <c r="T7958" s="16"/>
      <c r="U7958" s="16"/>
      <c r="V7958" s="1" t="s">
        <v>4452</v>
      </c>
      <c r="W7958" s="1" t="s">
        <v>2551</v>
      </c>
      <c r="X7958" s="5" t="s">
        <v>4479</v>
      </c>
      <c r="Y7958" s="5" t="s">
        <v>2564</v>
      </c>
      <c r="Z7958" s="5" t="s">
        <v>13</v>
      </c>
      <c r="AA7958" s="5"/>
    </row>
    <row r="7959" spans="1:27" ht="12" customHeight="1" x14ac:dyDescent="0.15">
      <c r="A7959" s="1" t="s">
        <v>2017</v>
      </c>
      <c r="B7959" s="1" t="s">
        <v>202</v>
      </c>
      <c r="C7959" s="1" t="s">
        <v>77</v>
      </c>
      <c r="D7959" s="1" t="s">
        <v>2525</v>
      </c>
      <c r="E7959" s="1" t="s">
        <v>10</v>
      </c>
      <c r="F7959" s="1" t="s">
        <v>2044</v>
      </c>
      <c r="G7959" s="1" t="s">
        <v>24</v>
      </c>
      <c r="H7959" s="1" t="s">
        <v>13</v>
      </c>
      <c r="I7959" s="16"/>
      <c r="J7959" s="16"/>
      <c r="K7959" s="16"/>
      <c r="L7959" s="16"/>
      <c r="M7959" s="16"/>
      <c r="N7959" s="16"/>
      <c r="O7959" s="16"/>
      <c r="P7959" s="16"/>
      <c r="Q7959" s="16"/>
      <c r="R7959" s="16"/>
      <c r="S7959" s="16"/>
      <c r="T7959" s="16"/>
      <c r="U7959" s="16"/>
      <c r="V7959" s="1" t="s">
        <v>4452</v>
      </c>
      <c r="W7959" s="1" t="s">
        <v>2551</v>
      </c>
      <c r="X7959" s="5" t="s">
        <v>4479</v>
      </c>
      <c r="Y7959" s="5" t="s">
        <v>2559</v>
      </c>
      <c r="Z7959" s="5" t="s">
        <v>13</v>
      </c>
      <c r="AA7959" s="5"/>
    </row>
    <row r="7960" spans="1:27" ht="12" customHeight="1" x14ac:dyDescent="0.15">
      <c r="A7960" s="1" t="s">
        <v>2017</v>
      </c>
      <c r="B7960" s="1" t="s">
        <v>212</v>
      </c>
      <c r="C7960" s="1" t="s">
        <v>9</v>
      </c>
      <c r="D7960" s="1" t="s">
        <v>2525</v>
      </c>
      <c r="E7960" s="1" t="s">
        <v>213</v>
      </c>
      <c r="F7960" s="1" t="s">
        <v>2045</v>
      </c>
      <c r="G7960" s="1" t="s">
        <v>215</v>
      </c>
      <c r="H7960" s="1" t="s">
        <v>216</v>
      </c>
      <c r="I7960" s="16"/>
      <c r="J7960" s="16"/>
      <c r="K7960" s="16"/>
      <c r="L7960" s="16"/>
      <c r="M7960" s="16"/>
      <c r="N7960" s="16"/>
      <c r="O7960" s="16"/>
      <c r="P7960" s="16"/>
      <c r="Q7960" s="16"/>
      <c r="R7960" s="16"/>
      <c r="S7960" s="16"/>
      <c r="T7960" s="16"/>
      <c r="U7960" s="16"/>
      <c r="V7960" s="1" t="s">
        <v>4452</v>
      </c>
      <c r="W7960" s="1" t="s">
        <v>2717</v>
      </c>
      <c r="X7960" s="5" t="s">
        <v>5069</v>
      </c>
      <c r="Y7960" s="5" t="s">
        <v>2719</v>
      </c>
      <c r="Z7960" s="5" t="s">
        <v>2720</v>
      </c>
      <c r="AA7960" s="5"/>
    </row>
    <row r="7961" spans="1:27" ht="12" customHeight="1" x14ac:dyDescent="0.15">
      <c r="A7961" s="1" t="s">
        <v>2017</v>
      </c>
      <c r="B7961" s="1" t="s">
        <v>285</v>
      </c>
      <c r="C7961" s="1" t="s">
        <v>9</v>
      </c>
      <c r="D7961" s="1" t="s">
        <v>2525</v>
      </c>
      <c r="E7961" s="1" t="s">
        <v>213</v>
      </c>
      <c r="F7961" s="1" t="s">
        <v>286</v>
      </c>
      <c r="G7961" s="1" t="s">
        <v>215</v>
      </c>
      <c r="H7961" s="1" t="s">
        <v>216</v>
      </c>
      <c r="I7961" s="16"/>
      <c r="J7961" s="16"/>
      <c r="K7961" s="16"/>
      <c r="L7961" s="16"/>
      <c r="M7961" s="16"/>
      <c r="N7961" s="16"/>
      <c r="O7961" s="16"/>
      <c r="P7961" s="16"/>
      <c r="Q7961" s="16"/>
      <c r="R7961" s="16"/>
      <c r="S7961" s="16"/>
      <c r="T7961" s="16"/>
      <c r="U7961" s="16"/>
      <c r="V7961" s="1" t="s">
        <v>4452</v>
      </c>
      <c r="W7961" s="1" t="s">
        <v>2717</v>
      </c>
      <c r="X7961" s="5" t="s">
        <v>2816</v>
      </c>
      <c r="Y7961" s="5" t="s">
        <v>2719</v>
      </c>
      <c r="Z7961" s="5" t="s">
        <v>2720</v>
      </c>
      <c r="AA7961" s="5"/>
    </row>
    <row r="7962" spans="1:27" ht="12" customHeight="1" x14ac:dyDescent="0.15">
      <c r="A7962" s="1" t="s">
        <v>2017</v>
      </c>
      <c r="B7962" s="1" t="s">
        <v>219</v>
      </c>
      <c r="C7962" s="1" t="s">
        <v>9</v>
      </c>
      <c r="D7962" s="1" t="s">
        <v>2525</v>
      </c>
      <c r="E7962" s="1" t="s">
        <v>220</v>
      </c>
      <c r="F7962" s="1" t="s">
        <v>2046</v>
      </c>
      <c r="G7962" s="1" t="s">
        <v>220</v>
      </c>
      <c r="H7962" s="1" t="s">
        <v>1632</v>
      </c>
      <c r="I7962" s="16"/>
      <c r="J7962" s="16"/>
      <c r="K7962" s="16"/>
      <c r="L7962" s="16"/>
      <c r="M7962" s="16"/>
      <c r="N7962" s="16"/>
      <c r="O7962" s="16"/>
      <c r="P7962" s="16"/>
      <c r="Q7962" s="16"/>
      <c r="R7962" s="16"/>
      <c r="S7962" s="16">
        <v>0.99770000000000003</v>
      </c>
      <c r="T7962" s="16"/>
      <c r="U7962" s="16">
        <v>1.0011000000000001</v>
      </c>
      <c r="V7962" s="1" t="s">
        <v>4452</v>
      </c>
      <c r="W7962" s="1" t="s">
        <v>2723</v>
      </c>
      <c r="X7962" s="5" t="s">
        <v>5070</v>
      </c>
      <c r="Y7962" s="5" t="s">
        <v>2727</v>
      </c>
      <c r="Z7962" s="5" t="s">
        <v>4109</v>
      </c>
      <c r="AA7962" s="5"/>
    </row>
    <row r="7963" spans="1:27" ht="12" customHeight="1" x14ac:dyDescent="0.15">
      <c r="A7963" s="1" t="s">
        <v>2017</v>
      </c>
      <c r="B7963" s="1" t="s">
        <v>219</v>
      </c>
      <c r="C7963" s="1" t="s">
        <v>17</v>
      </c>
      <c r="D7963" s="1" t="s">
        <v>2525</v>
      </c>
      <c r="E7963" s="1" t="s">
        <v>220</v>
      </c>
      <c r="F7963" s="1" t="s">
        <v>2046</v>
      </c>
      <c r="G7963" s="1" t="s">
        <v>1132</v>
      </c>
      <c r="H7963" s="1" t="s">
        <v>1133</v>
      </c>
      <c r="I7963" s="16"/>
      <c r="J7963" s="16"/>
      <c r="K7963" s="16"/>
      <c r="L7963" s="16"/>
      <c r="M7963" s="16"/>
      <c r="N7963" s="16"/>
      <c r="O7963" s="16"/>
      <c r="P7963" s="16"/>
      <c r="Q7963" s="16"/>
      <c r="R7963" s="16"/>
      <c r="S7963" s="16"/>
      <c r="T7963" s="16"/>
      <c r="U7963" s="16"/>
      <c r="V7963" s="1" t="s">
        <v>4452</v>
      </c>
      <c r="W7963" s="1" t="s">
        <v>2723</v>
      </c>
      <c r="X7963" s="8" t="s">
        <v>5070</v>
      </c>
      <c r="Y7963" s="8" t="s">
        <v>4110</v>
      </c>
      <c r="Z7963" s="8" t="s">
        <v>1133</v>
      </c>
      <c r="AA7963" s="8"/>
    </row>
    <row r="7964" spans="1:27" ht="12" customHeight="1" x14ac:dyDescent="0.15">
      <c r="A7964" s="1" t="s">
        <v>2017</v>
      </c>
      <c r="B7964" s="1" t="s">
        <v>223</v>
      </c>
      <c r="C7964" s="1" t="s">
        <v>9</v>
      </c>
      <c r="D7964" s="1" t="s">
        <v>2525</v>
      </c>
      <c r="E7964" s="1" t="s">
        <v>220</v>
      </c>
      <c r="F7964" s="1" t="s">
        <v>2047</v>
      </c>
      <c r="G7964" s="1" t="s">
        <v>220</v>
      </c>
      <c r="H7964" s="1" t="s">
        <v>1632</v>
      </c>
      <c r="I7964" s="16"/>
      <c r="J7964" s="16"/>
      <c r="K7964" s="16"/>
      <c r="L7964" s="16"/>
      <c r="M7964" s="16"/>
      <c r="N7964" s="16"/>
      <c r="O7964" s="16"/>
      <c r="P7964" s="16"/>
      <c r="Q7964" s="16"/>
      <c r="R7964" s="16"/>
      <c r="S7964" s="16">
        <v>0.99639999999999995</v>
      </c>
      <c r="T7964" s="16">
        <v>1.0097</v>
      </c>
      <c r="U7964" s="16"/>
      <c r="V7964" s="1" t="s">
        <v>4452</v>
      </c>
      <c r="W7964" s="1" t="s">
        <v>2723</v>
      </c>
      <c r="X7964" s="5" t="s">
        <v>5071</v>
      </c>
      <c r="Y7964" s="5" t="s">
        <v>2727</v>
      </c>
      <c r="Z7964" s="5" t="s">
        <v>4109</v>
      </c>
      <c r="AA7964" s="5"/>
    </row>
    <row r="7965" spans="1:27" ht="12" customHeight="1" x14ac:dyDescent="0.15">
      <c r="A7965" s="1" t="s">
        <v>2017</v>
      </c>
      <c r="B7965" s="1" t="s">
        <v>223</v>
      </c>
      <c r="C7965" s="1" t="s">
        <v>17</v>
      </c>
      <c r="D7965" s="1" t="s">
        <v>2525</v>
      </c>
      <c r="E7965" s="1" t="s">
        <v>220</v>
      </c>
      <c r="F7965" s="1" t="s">
        <v>2047</v>
      </c>
      <c r="G7965" s="1" t="s">
        <v>1132</v>
      </c>
      <c r="H7965" s="1" t="s">
        <v>1133</v>
      </c>
      <c r="I7965" s="16"/>
      <c r="J7965" s="16"/>
      <c r="K7965" s="16"/>
      <c r="L7965" s="16"/>
      <c r="M7965" s="16"/>
      <c r="N7965" s="16"/>
      <c r="O7965" s="16"/>
      <c r="P7965" s="16"/>
      <c r="Q7965" s="16"/>
      <c r="R7965" s="16"/>
      <c r="S7965" s="16"/>
      <c r="T7965" s="16"/>
      <c r="U7965" s="16"/>
      <c r="V7965" s="1" t="s">
        <v>4452</v>
      </c>
      <c r="W7965" s="1" t="s">
        <v>2723</v>
      </c>
      <c r="X7965" s="5" t="s">
        <v>5071</v>
      </c>
      <c r="Y7965" s="8" t="s">
        <v>4110</v>
      </c>
      <c r="Z7965" s="8" t="s">
        <v>1133</v>
      </c>
      <c r="AA7965" s="8"/>
    </row>
    <row r="7966" spans="1:27" ht="12" customHeight="1" x14ac:dyDescent="0.15">
      <c r="A7966" s="1" t="s">
        <v>2048</v>
      </c>
      <c r="B7966" s="1" t="s">
        <v>8</v>
      </c>
      <c r="C7966" s="1" t="s">
        <v>9</v>
      </c>
      <c r="D7966" s="1" t="s">
        <v>2526</v>
      </c>
      <c r="E7966" s="1" t="s">
        <v>10</v>
      </c>
      <c r="F7966" s="1" t="s">
        <v>2049</v>
      </c>
      <c r="G7966" s="1" t="s">
        <v>234</v>
      </c>
      <c r="H7966" s="1" t="s">
        <v>1522</v>
      </c>
      <c r="I7966" s="16"/>
      <c r="J7966" s="16"/>
      <c r="K7966" s="16"/>
      <c r="L7966" s="16"/>
      <c r="M7966" s="16"/>
      <c r="N7966" s="16"/>
      <c r="O7966" s="16"/>
      <c r="P7966" s="16"/>
      <c r="Q7966" s="16"/>
      <c r="R7966" s="16"/>
      <c r="S7966" s="16"/>
      <c r="T7966" s="16"/>
      <c r="U7966" s="16"/>
      <c r="V7966" s="1" t="s">
        <v>4480</v>
      </c>
      <c r="W7966" s="1" t="s">
        <v>2551</v>
      </c>
      <c r="X7966" s="5" t="s">
        <v>4481</v>
      </c>
      <c r="Y7966" s="5" t="s">
        <v>2553</v>
      </c>
      <c r="Z7966" s="5" t="s">
        <v>4482</v>
      </c>
      <c r="AA7966" s="5"/>
    </row>
    <row r="7967" spans="1:27" ht="12" customHeight="1" x14ac:dyDescent="0.15">
      <c r="A7967" s="1" t="s">
        <v>2048</v>
      </c>
      <c r="B7967" s="1" t="s">
        <v>8</v>
      </c>
      <c r="C7967" s="1" t="s">
        <v>15</v>
      </c>
      <c r="D7967" s="1" t="s">
        <v>2526</v>
      </c>
      <c r="E7967" s="1" t="s">
        <v>10</v>
      </c>
      <c r="F7967" s="1" t="s">
        <v>2049</v>
      </c>
      <c r="G7967" s="1" t="s">
        <v>5118</v>
      </c>
      <c r="H7967" s="1" t="s">
        <v>1522</v>
      </c>
      <c r="I7967" s="16"/>
      <c r="J7967" s="16"/>
      <c r="K7967" s="16"/>
      <c r="L7967" s="16"/>
      <c r="M7967" s="16"/>
      <c r="N7967" s="16"/>
      <c r="O7967" s="16"/>
      <c r="P7967" s="16"/>
      <c r="Q7967" s="16"/>
      <c r="R7967" s="16"/>
      <c r="S7967" s="16"/>
      <c r="T7967" s="16"/>
      <c r="U7967" s="16"/>
      <c r="V7967" s="1" t="s">
        <v>4480</v>
      </c>
      <c r="W7967" s="1" t="s">
        <v>2551</v>
      </c>
      <c r="X7967" s="5" t="s">
        <v>4481</v>
      </c>
      <c r="Y7967" s="5" t="s">
        <v>2555</v>
      </c>
      <c r="Z7967" s="5" t="s">
        <v>4482</v>
      </c>
      <c r="AA7967" s="5"/>
    </row>
    <row r="7968" spans="1:27" ht="12" customHeight="1" x14ac:dyDescent="0.15">
      <c r="A7968" s="1" t="s">
        <v>2048</v>
      </c>
      <c r="B7968" s="1" t="s">
        <v>8</v>
      </c>
      <c r="C7968" s="1" t="s">
        <v>17</v>
      </c>
      <c r="D7968" s="1" t="s">
        <v>2526</v>
      </c>
      <c r="E7968" s="1" t="s">
        <v>10</v>
      </c>
      <c r="F7968" s="1" t="s">
        <v>2049</v>
      </c>
      <c r="G7968" s="1" t="s">
        <v>242</v>
      </c>
      <c r="H7968" s="1" t="s">
        <v>1522</v>
      </c>
      <c r="I7968" s="16"/>
      <c r="J7968" s="16"/>
      <c r="K7968" s="16"/>
      <c r="L7968" s="16"/>
      <c r="M7968" s="16"/>
      <c r="N7968" s="16"/>
      <c r="O7968" s="16"/>
      <c r="P7968" s="16"/>
      <c r="Q7968" s="16"/>
      <c r="R7968" s="16"/>
      <c r="S7968" s="16"/>
      <c r="T7968" s="16"/>
      <c r="U7968" s="16"/>
      <c r="V7968" s="1" t="s">
        <v>4480</v>
      </c>
      <c r="W7968" s="1" t="s">
        <v>2551</v>
      </c>
      <c r="X7968" s="5" t="s">
        <v>4481</v>
      </c>
      <c r="Y7968" s="5" t="s">
        <v>2557</v>
      </c>
      <c r="Z7968" s="5" t="s">
        <v>4482</v>
      </c>
      <c r="AA7968" s="5"/>
    </row>
    <row r="7969" spans="1:27" ht="12" customHeight="1" x14ac:dyDescent="0.15">
      <c r="A7969" s="1" t="s">
        <v>2048</v>
      </c>
      <c r="B7969" s="1" t="s">
        <v>8</v>
      </c>
      <c r="C7969" s="1" t="s">
        <v>19</v>
      </c>
      <c r="D7969" s="1" t="s">
        <v>2526</v>
      </c>
      <c r="E7969" s="1" t="s">
        <v>10</v>
      </c>
      <c r="F7969" s="1" t="s">
        <v>2049</v>
      </c>
      <c r="G7969" s="1" t="s">
        <v>245</v>
      </c>
      <c r="H7969" s="1" t="s">
        <v>306</v>
      </c>
      <c r="I7969" s="16"/>
      <c r="J7969" s="16"/>
      <c r="K7969" s="16"/>
      <c r="L7969" s="16"/>
      <c r="M7969" s="16"/>
      <c r="N7969" s="16"/>
      <c r="O7969" s="16"/>
      <c r="P7969" s="16"/>
      <c r="Q7969" s="16"/>
      <c r="R7969" s="16"/>
      <c r="S7969" s="16"/>
      <c r="T7969" s="16"/>
      <c r="U7969" s="16"/>
      <c r="V7969" s="1" t="s">
        <v>4480</v>
      </c>
      <c r="W7969" s="1" t="s">
        <v>2551</v>
      </c>
      <c r="X7969" s="5" t="s">
        <v>4481</v>
      </c>
      <c r="Y7969" s="5" t="s">
        <v>2740</v>
      </c>
      <c r="Z7969" s="5" t="s">
        <v>2788</v>
      </c>
      <c r="AA7969" s="5"/>
    </row>
    <row r="7970" spans="1:27" ht="12" customHeight="1" x14ac:dyDescent="0.15">
      <c r="A7970" s="1" t="s">
        <v>2048</v>
      </c>
      <c r="B7970" s="1" t="s">
        <v>8</v>
      </c>
      <c r="C7970" s="1" t="s">
        <v>21</v>
      </c>
      <c r="D7970" s="1" t="s">
        <v>2526</v>
      </c>
      <c r="E7970" s="1" t="s">
        <v>10</v>
      </c>
      <c r="F7970" s="1" t="s">
        <v>2049</v>
      </c>
      <c r="G7970" s="1" t="s">
        <v>22</v>
      </c>
      <c r="H7970" s="1" t="s">
        <v>1522</v>
      </c>
      <c r="I7970" s="16"/>
      <c r="J7970" s="16"/>
      <c r="K7970" s="16"/>
      <c r="L7970" s="16"/>
      <c r="M7970" s="16"/>
      <c r="N7970" s="16"/>
      <c r="O7970" s="16"/>
      <c r="P7970" s="16"/>
      <c r="Q7970" s="16"/>
      <c r="R7970" s="16"/>
      <c r="S7970" s="16"/>
      <c r="T7970" s="16"/>
      <c r="U7970" s="16"/>
      <c r="V7970" s="1" t="s">
        <v>4480</v>
      </c>
      <c r="W7970" s="1" t="s">
        <v>2551</v>
      </c>
      <c r="X7970" s="5" t="s">
        <v>4481</v>
      </c>
      <c r="Y7970" s="5" t="s">
        <v>2558</v>
      </c>
      <c r="Z7970" s="5" t="s">
        <v>4482</v>
      </c>
      <c r="AA7970" s="5"/>
    </row>
    <row r="7971" spans="1:27" ht="12" customHeight="1" x14ac:dyDescent="0.15">
      <c r="A7971" s="1" t="s">
        <v>2048</v>
      </c>
      <c r="B7971" s="1" t="s">
        <v>8</v>
      </c>
      <c r="C7971" s="1" t="s">
        <v>23</v>
      </c>
      <c r="D7971" s="1" t="s">
        <v>2526</v>
      </c>
      <c r="E7971" s="1" t="s">
        <v>10</v>
      </c>
      <c r="F7971" s="1" t="s">
        <v>2049</v>
      </c>
      <c r="G7971" s="1" t="s">
        <v>24</v>
      </c>
      <c r="H7971" s="1" t="s">
        <v>1522</v>
      </c>
      <c r="I7971" s="16"/>
      <c r="J7971" s="16"/>
      <c r="K7971" s="16"/>
      <c r="L7971" s="16"/>
      <c r="M7971" s="16"/>
      <c r="N7971" s="16"/>
      <c r="O7971" s="16"/>
      <c r="P7971" s="16"/>
      <c r="Q7971" s="16"/>
      <c r="R7971" s="16"/>
      <c r="S7971" s="16"/>
      <c r="T7971" s="16"/>
      <c r="U7971" s="16"/>
      <c r="V7971" s="1" t="s">
        <v>4480</v>
      </c>
      <c r="W7971" s="1" t="s">
        <v>2551</v>
      </c>
      <c r="X7971" s="5" t="s">
        <v>4481</v>
      </c>
      <c r="Y7971" s="5" t="s">
        <v>2559</v>
      </c>
      <c r="Z7971" s="5" t="s">
        <v>4482</v>
      </c>
      <c r="AA7971" s="5"/>
    </row>
    <row r="7972" spans="1:27" ht="12" customHeight="1" x14ac:dyDescent="0.15">
      <c r="A7972" s="1" t="s">
        <v>2048</v>
      </c>
      <c r="B7972" s="1" t="s">
        <v>25</v>
      </c>
      <c r="C7972" s="1" t="s">
        <v>9</v>
      </c>
      <c r="D7972" s="1" t="s">
        <v>2526</v>
      </c>
      <c r="E7972" s="1" t="s">
        <v>10</v>
      </c>
      <c r="F7972" s="1" t="s">
        <v>2050</v>
      </c>
      <c r="G7972" s="1" t="s">
        <v>234</v>
      </c>
      <c r="H7972" s="1" t="s">
        <v>1522</v>
      </c>
      <c r="I7972" s="16"/>
      <c r="J7972" s="16"/>
      <c r="K7972" s="16"/>
      <c r="L7972" s="16"/>
      <c r="M7972" s="16"/>
      <c r="N7972" s="16"/>
      <c r="O7972" s="16"/>
      <c r="P7972" s="16"/>
      <c r="Q7972" s="16"/>
      <c r="R7972" s="16"/>
      <c r="S7972" s="16"/>
      <c r="T7972" s="16"/>
      <c r="U7972" s="16"/>
      <c r="V7972" s="1" t="s">
        <v>4480</v>
      </c>
      <c r="W7972" s="1" t="s">
        <v>2551</v>
      </c>
      <c r="X7972" s="5" t="s">
        <v>4483</v>
      </c>
      <c r="Y7972" s="5" t="s">
        <v>2553</v>
      </c>
      <c r="Z7972" s="5" t="s">
        <v>4482</v>
      </c>
      <c r="AA7972" s="5"/>
    </row>
    <row r="7973" spans="1:27" ht="12" customHeight="1" x14ac:dyDescent="0.15">
      <c r="A7973" s="1" t="s">
        <v>2048</v>
      </c>
      <c r="B7973" s="1" t="s">
        <v>25</v>
      </c>
      <c r="C7973" s="1" t="s">
        <v>15</v>
      </c>
      <c r="D7973" s="1" t="s">
        <v>2526</v>
      </c>
      <c r="E7973" s="1" t="s">
        <v>10</v>
      </c>
      <c r="F7973" s="1" t="s">
        <v>2050</v>
      </c>
      <c r="G7973" s="1" t="s">
        <v>5118</v>
      </c>
      <c r="H7973" s="1" t="s">
        <v>1522</v>
      </c>
      <c r="I7973" s="16"/>
      <c r="J7973" s="16"/>
      <c r="K7973" s="16"/>
      <c r="L7973" s="16"/>
      <c r="M7973" s="16"/>
      <c r="N7973" s="16"/>
      <c r="O7973" s="16"/>
      <c r="P7973" s="16"/>
      <c r="Q7973" s="16"/>
      <c r="R7973" s="16"/>
      <c r="S7973" s="16"/>
      <c r="T7973" s="16"/>
      <c r="U7973" s="16"/>
      <c r="V7973" s="1" t="s">
        <v>4480</v>
      </c>
      <c r="W7973" s="1" t="s">
        <v>2551</v>
      </c>
      <c r="X7973" s="5" t="s">
        <v>4483</v>
      </c>
      <c r="Y7973" s="5" t="s">
        <v>2555</v>
      </c>
      <c r="Z7973" s="5" t="s">
        <v>4482</v>
      </c>
      <c r="AA7973" s="5"/>
    </row>
    <row r="7974" spans="1:27" ht="12" customHeight="1" x14ac:dyDescent="0.15">
      <c r="A7974" s="1" t="s">
        <v>2048</v>
      </c>
      <c r="B7974" s="1" t="s">
        <v>25</v>
      </c>
      <c r="C7974" s="1" t="s">
        <v>17</v>
      </c>
      <c r="D7974" s="1" t="s">
        <v>2526</v>
      </c>
      <c r="E7974" s="1" t="s">
        <v>10</v>
      </c>
      <c r="F7974" s="1" t="s">
        <v>2050</v>
      </c>
      <c r="G7974" s="1" t="s">
        <v>242</v>
      </c>
      <c r="H7974" s="1" t="s">
        <v>1522</v>
      </c>
      <c r="I7974" s="16"/>
      <c r="J7974" s="16"/>
      <c r="K7974" s="16"/>
      <c r="L7974" s="16"/>
      <c r="M7974" s="16"/>
      <c r="N7974" s="16"/>
      <c r="O7974" s="16"/>
      <c r="P7974" s="16"/>
      <c r="Q7974" s="16"/>
      <c r="R7974" s="16"/>
      <c r="S7974" s="16"/>
      <c r="T7974" s="16"/>
      <c r="U7974" s="16"/>
      <c r="V7974" s="1" t="s">
        <v>4480</v>
      </c>
      <c r="W7974" s="1" t="s">
        <v>2551</v>
      </c>
      <c r="X7974" s="5" t="s">
        <v>4483</v>
      </c>
      <c r="Y7974" s="5" t="s">
        <v>2557</v>
      </c>
      <c r="Z7974" s="5" t="s">
        <v>4482</v>
      </c>
      <c r="AA7974" s="5"/>
    </row>
    <row r="7975" spans="1:27" ht="12" customHeight="1" x14ac:dyDescent="0.15">
      <c r="A7975" s="1" t="s">
        <v>2048</v>
      </c>
      <c r="B7975" s="1" t="s">
        <v>25</v>
      </c>
      <c r="C7975" s="1" t="s">
        <v>19</v>
      </c>
      <c r="D7975" s="1" t="s">
        <v>2526</v>
      </c>
      <c r="E7975" s="1" t="s">
        <v>10</v>
      </c>
      <c r="F7975" s="1" t="s">
        <v>2050</v>
      </c>
      <c r="G7975" s="1" t="s">
        <v>245</v>
      </c>
      <c r="H7975" s="1" t="s">
        <v>306</v>
      </c>
      <c r="I7975" s="16"/>
      <c r="J7975" s="16"/>
      <c r="K7975" s="16"/>
      <c r="L7975" s="16"/>
      <c r="M7975" s="16"/>
      <c r="N7975" s="16"/>
      <c r="O7975" s="16"/>
      <c r="P7975" s="16"/>
      <c r="Q7975" s="16"/>
      <c r="R7975" s="16"/>
      <c r="S7975" s="16"/>
      <c r="T7975" s="16"/>
      <c r="U7975" s="16"/>
      <c r="V7975" s="1" t="s">
        <v>4480</v>
      </c>
      <c r="W7975" s="1" t="s">
        <v>2551</v>
      </c>
      <c r="X7975" s="5" t="s">
        <v>4483</v>
      </c>
      <c r="Y7975" s="5" t="s">
        <v>2740</v>
      </c>
      <c r="Z7975" s="5" t="s">
        <v>2788</v>
      </c>
      <c r="AA7975" s="5"/>
    </row>
    <row r="7976" spans="1:27" ht="12" customHeight="1" x14ac:dyDescent="0.15">
      <c r="A7976" s="1" t="s">
        <v>2048</v>
      </c>
      <c r="B7976" s="1" t="s">
        <v>25</v>
      </c>
      <c r="C7976" s="1" t="s">
        <v>21</v>
      </c>
      <c r="D7976" s="1" t="s">
        <v>2526</v>
      </c>
      <c r="E7976" s="1" t="s">
        <v>10</v>
      </c>
      <c r="F7976" s="1" t="s">
        <v>2050</v>
      </c>
      <c r="G7976" s="1" t="s">
        <v>22</v>
      </c>
      <c r="H7976" s="1" t="s">
        <v>1522</v>
      </c>
      <c r="I7976" s="16"/>
      <c r="J7976" s="16"/>
      <c r="K7976" s="16"/>
      <c r="L7976" s="16"/>
      <c r="M7976" s="16"/>
      <c r="N7976" s="16"/>
      <c r="O7976" s="16"/>
      <c r="P7976" s="16"/>
      <c r="Q7976" s="16"/>
      <c r="R7976" s="16"/>
      <c r="S7976" s="16"/>
      <c r="T7976" s="16"/>
      <c r="U7976" s="16"/>
      <c r="V7976" s="1" t="s">
        <v>4480</v>
      </c>
      <c r="W7976" s="1" t="s">
        <v>2551</v>
      </c>
      <c r="X7976" s="5" t="s">
        <v>4483</v>
      </c>
      <c r="Y7976" s="5" t="s">
        <v>2558</v>
      </c>
      <c r="Z7976" s="5" t="s">
        <v>4482</v>
      </c>
      <c r="AA7976" s="5"/>
    </row>
    <row r="7977" spans="1:27" ht="12" customHeight="1" x14ac:dyDescent="0.15">
      <c r="A7977" s="1" t="s">
        <v>2048</v>
      </c>
      <c r="B7977" s="1" t="s">
        <v>25</v>
      </c>
      <c r="C7977" s="1" t="s">
        <v>23</v>
      </c>
      <c r="D7977" s="1" t="s">
        <v>2526</v>
      </c>
      <c r="E7977" s="1" t="s">
        <v>10</v>
      </c>
      <c r="F7977" s="1" t="s">
        <v>2050</v>
      </c>
      <c r="G7977" s="1" t="s">
        <v>24</v>
      </c>
      <c r="H7977" s="1" t="s">
        <v>1522</v>
      </c>
      <c r="I7977" s="16"/>
      <c r="J7977" s="16"/>
      <c r="K7977" s="16"/>
      <c r="L7977" s="16"/>
      <c r="M7977" s="16"/>
      <c r="N7977" s="16"/>
      <c r="O7977" s="16"/>
      <c r="P7977" s="16"/>
      <c r="Q7977" s="16"/>
      <c r="R7977" s="16"/>
      <c r="S7977" s="16"/>
      <c r="T7977" s="16"/>
      <c r="U7977" s="16"/>
      <c r="V7977" s="1" t="s">
        <v>4480</v>
      </c>
      <c r="W7977" s="1" t="s">
        <v>2551</v>
      </c>
      <c r="X7977" s="5" t="s">
        <v>4483</v>
      </c>
      <c r="Y7977" s="5" t="s">
        <v>2559</v>
      </c>
      <c r="Z7977" s="5" t="s">
        <v>4482</v>
      </c>
      <c r="AA7977" s="5"/>
    </row>
    <row r="7978" spans="1:27" ht="12" customHeight="1" x14ac:dyDescent="0.15">
      <c r="A7978" s="1" t="s">
        <v>2048</v>
      </c>
      <c r="B7978" s="1" t="s">
        <v>27</v>
      </c>
      <c r="C7978" s="1" t="s">
        <v>9</v>
      </c>
      <c r="D7978" s="1" t="s">
        <v>2526</v>
      </c>
      <c r="E7978" s="1" t="s">
        <v>10</v>
      </c>
      <c r="F7978" s="1" t="s">
        <v>2051</v>
      </c>
      <c r="G7978" s="1" t="s">
        <v>234</v>
      </c>
      <c r="H7978" s="1" t="s">
        <v>1522</v>
      </c>
      <c r="I7978" s="16"/>
      <c r="J7978" s="16"/>
      <c r="K7978" s="16"/>
      <c r="L7978" s="16"/>
      <c r="M7978" s="16"/>
      <c r="N7978" s="16"/>
      <c r="O7978" s="16"/>
      <c r="P7978" s="16"/>
      <c r="Q7978" s="16"/>
      <c r="R7978" s="16"/>
      <c r="S7978" s="16"/>
      <c r="T7978" s="16"/>
      <c r="U7978" s="16"/>
      <c r="V7978" s="1" t="s">
        <v>4480</v>
      </c>
      <c r="W7978" s="1" t="s">
        <v>2551</v>
      </c>
      <c r="X7978" s="5" t="s">
        <v>4484</v>
      </c>
      <c r="Y7978" s="5" t="s">
        <v>2553</v>
      </c>
      <c r="Z7978" s="5" t="s">
        <v>4482</v>
      </c>
      <c r="AA7978" s="5"/>
    </row>
    <row r="7979" spans="1:27" ht="12" customHeight="1" x14ac:dyDescent="0.15">
      <c r="A7979" s="1" t="s">
        <v>2048</v>
      </c>
      <c r="B7979" s="1" t="s">
        <v>27</v>
      </c>
      <c r="C7979" s="1" t="s">
        <v>15</v>
      </c>
      <c r="D7979" s="1" t="s">
        <v>2526</v>
      </c>
      <c r="E7979" s="1" t="s">
        <v>10</v>
      </c>
      <c r="F7979" s="1" t="s">
        <v>2051</v>
      </c>
      <c r="G7979" s="1" t="s">
        <v>5118</v>
      </c>
      <c r="H7979" s="1" t="s">
        <v>1522</v>
      </c>
      <c r="I7979" s="16"/>
      <c r="J7979" s="16"/>
      <c r="K7979" s="16"/>
      <c r="L7979" s="16"/>
      <c r="M7979" s="16"/>
      <c r="N7979" s="16"/>
      <c r="O7979" s="16"/>
      <c r="P7979" s="16"/>
      <c r="Q7979" s="16"/>
      <c r="R7979" s="16"/>
      <c r="S7979" s="16"/>
      <c r="T7979" s="16"/>
      <c r="U7979" s="16"/>
      <c r="V7979" s="1" t="s">
        <v>4480</v>
      </c>
      <c r="W7979" s="1" t="s">
        <v>2551</v>
      </c>
      <c r="X7979" s="5" t="s">
        <v>4484</v>
      </c>
      <c r="Y7979" s="5" t="s">
        <v>2555</v>
      </c>
      <c r="Z7979" s="5" t="s">
        <v>4482</v>
      </c>
      <c r="AA7979" s="5"/>
    </row>
    <row r="7980" spans="1:27" ht="12" customHeight="1" x14ac:dyDescent="0.15">
      <c r="A7980" s="1" t="s">
        <v>2048</v>
      </c>
      <c r="B7980" s="1" t="s">
        <v>27</v>
      </c>
      <c r="C7980" s="1" t="s">
        <v>17</v>
      </c>
      <c r="D7980" s="1" t="s">
        <v>2526</v>
      </c>
      <c r="E7980" s="1" t="s">
        <v>10</v>
      </c>
      <c r="F7980" s="1" t="s">
        <v>2051</v>
      </c>
      <c r="G7980" s="1" t="s">
        <v>242</v>
      </c>
      <c r="H7980" s="1" t="s">
        <v>1522</v>
      </c>
      <c r="I7980" s="16"/>
      <c r="J7980" s="16"/>
      <c r="K7980" s="16"/>
      <c r="L7980" s="16"/>
      <c r="M7980" s="16"/>
      <c r="N7980" s="16"/>
      <c r="O7980" s="16"/>
      <c r="P7980" s="16"/>
      <c r="Q7980" s="16"/>
      <c r="R7980" s="16"/>
      <c r="S7980" s="16"/>
      <c r="T7980" s="16"/>
      <c r="U7980" s="16"/>
      <c r="V7980" s="1" t="s">
        <v>4480</v>
      </c>
      <c r="W7980" s="1" t="s">
        <v>2551</v>
      </c>
      <c r="X7980" s="5" t="s">
        <v>4484</v>
      </c>
      <c r="Y7980" s="5" t="s">
        <v>2557</v>
      </c>
      <c r="Z7980" s="5" t="s">
        <v>4482</v>
      </c>
      <c r="AA7980" s="5"/>
    </row>
    <row r="7981" spans="1:27" ht="12" customHeight="1" x14ac:dyDescent="0.15">
      <c r="A7981" s="1" t="s">
        <v>2048</v>
      </c>
      <c r="B7981" s="1" t="s">
        <v>27</v>
      </c>
      <c r="C7981" s="1" t="s">
        <v>19</v>
      </c>
      <c r="D7981" s="1" t="s">
        <v>2526</v>
      </c>
      <c r="E7981" s="1" t="s">
        <v>10</v>
      </c>
      <c r="F7981" s="1" t="s">
        <v>2051</v>
      </c>
      <c r="G7981" s="1" t="s">
        <v>245</v>
      </c>
      <c r="H7981" s="1" t="s">
        <v>306</v>
      </c>
      <c r="I7981" s="16"/>
      <c r="J7981" s="16"/>
      <c r="K7981" s="16"/>
      <c r="L7981" s="16"/>
      <c r="M7981" s="16"/>
      <c r="N7981" s="16"/>
      <c r="O7981" s="16"/>
      <c r="P7981" s="16"/>
      <c r="Q7981" s="16"/>
      <c r="R7981" s="16"/>
      <c r="S7981" s="16"/>
      <c r="T7981" s="16"/>
      <c r="U7981" s="16"/>
      <c r="V7981" s="1" t="s">
        <v>4480</v>
      </c>
      <c r="W7981" s="1" t="s">
        <v>2551</v>
      </c>
      <c r="X7981" s="5" t="s">
        <v>4484</v>
      </c>
      <c r="Y7981" s="5" t="s">
        <v>2740</v>
      </c>
      <c r="Z7981" s="5" t="s">
        <v>2788</v>
      </c>
      <c r="AA7981" s="5"/>
    </row>
    <row r="7982" spans="1:27" ht="12" customHeight="1" x14ac:dyDescent="0.15">
      <c r="A7982" s="1" t="s">
        <v>2048</v>
      </c>
      <c r="B7982" s="1" t="s">
        <v>27</v>
      </c>
      <c r="C7982" s="1" t="s">
        <v>21</v>
      </c>
      <c r="D7982" s="1" t="s">
        <v>2526</v>
      </c>
      <c r="E7982" s="1" t="s">
        <v>10</v>
      </c>
      <c r="F7982" s="1" t="s">
        <v>2051</v>
      </c>
      <c r="G7982" s="1" t="s">
        <v>22</v>
      </c>
      <c r="H7982" s="1" t="s">
        <v>1522</v>
      </c>
      <c r="I7982" s="16"/>
      <c r="J7982" s="16"/>
      <c r="K7982" s="16"/>
      <c r="L7982" s="16"/>
      <c r="M7982" s="16"/>
      <c r="N7982" s="16"/>
      <c r="O7982" s="16"/>
      <c r="P7982" s="16"/>
      <c r="Q7982" s="16"/>
      <c r="R7982" s="16"/>
      <c r="S7982" s="16"/>
      <c r="T7982" s="16"/>
      <c r="U7982" s="16"/>
      <c r="V7982" s="1" t="s">
        <v>4480</v>
      </c>
      <c r="W7982" s="1" t="s">
        <v>2551</v>
      </c>
      <c r="X7982" s="5" t="s">
        <v>4484</v>
      </c>
      <c r="Y7982" s="5" t="s">
        <v>2558</v>
      </c>
      <c r="Z7982" s="5" t="s">
        <v>4482</v>
      </c>
      <c r="AA7982" s="5"/>
    </row>
    <row r="7983" spans="1:27" ht="12" customHeight="1" x14ac:dyDescent="0.15">
      <c r="A7983" s="1" t="s">
        <v>2048</v>
      </c>
      <c r="B7983" s="1" t="s">
        <v>27</v>
      </c>
      <c r="C7983" s="1" t="s">
        <v>23</v>
      </c>
      <c r="D7983" s="1" t="s">
        <v>2526</v>
      </c>
      <c r="E7983" s="1" t="s">
        <v>10</v>
      </c>
      <c r="F7983" s="1" t="s">
        <v>2051</v>
      </c>
      <c r="G7983" s="1" t="s">
        <v>24</v>
      </c>
      <c r="H7983" s="1" t="s">
        <v>1522</v>
      </c>
      <c r="I7983" s="16"/>
      <c r="J7983" s="16"/>
      <c r="K7983" s="16"/>
      <c r="L7983" s="16"/>
      <c r="M7983" s="16"/>
      <c r="N7983" s="16"/>
      <c r="O7983" s="16"/>
      <c r="P7983" s="16"/>
      <c r="Q7983" s="16"/>
      <c r="R7983" s="16"/>
      <c r="S7983" s="16"/>
      <c r="T7983" s="16"/>
      <c r="U7983" s="16"/>
      <c r="V7983" s="1" t="s">
        <v>4480</v>
      </c>
      <c r="W7983" s="1" t="s">
        <v>2551</v>
      </c>
      <c r="X7983" s="5" t="s">
        <v>4484</v>
      </c>
      <c r="Y7983" s="5" t="s">
        <v>2559</v>
      </c>
      <c r="Z7983" s="5" t="s">
        <v>4482</v>
      </c>
      <c r="AA7983" s="5"/>
    </row>
    <row r="7984" spans="1:27" ht="12" customHeight="1" x14ac:dyDescent="0.15">
      <c r="A7984" s="1" t="s">
        <v>2048</v>
      </c>
      <c r="B7984" s="1" t="s">
        <v>29</v>
      </c>
      <c r="C7984" s="1" t="s">
        <v>9</v>
      </c>
      <c r="D7984" s="1" t="s">
        <v>2526</v>
      </c>
      <c r="E7984" s="1" t="s">
        <v>10</v>
      </c>
      <c r="F7984" s="1" t="s">
        <v>2052</v>
      </c>
      <c r="G7984" s="1" t="s">
        <v>234</v>
      </c>
      <c r="H7984" s="1" t="s">
        <v>1522</v>
      </c>
      <c r="I7984" s="16"/>
      <c r="J7984" s="16"/>
      <c r="K7984" s="16"/>
      <c r="L7984" s="16"/>
      <c r="M7984" s="16"/>
      <c r="N7984" s="16"/>
      <c r="O7984" s="16"/>
      <c r="P7984" s="16"/>
      <c r="Q7984" s="16"/>
      <c r="R7984" s="16"/>
      <c r="S7984" s="16"/>
      <c r="T7984" s="16"/>
      <c r="U7984" s="16"/>
      <c r="V7984" s="1" t="s">
        <v>4480</v>
      </c>
      <c r="W7984" s="1" t="s">
        <v>2551</v>
      </c>
      <c r="X7984" s="5" t="s">
        <v>4485</v>
      </c>
      <c r="Y7984" s="5" t="s">
        <v>2553</v>
      </c>
      <c r="Z7984" s="5" t="s">
        <v>4482</v>
      </c>
      <c r="AA7984" s="5"/>
    </row>
    <row r="7985" spans="1:27" ht="12" customHeight="1" x14ac:dyDescent="0.15">
      <c r="A7985" s="1" t="s">
        <v>2048</v>
      </c>
      <c r="B7985" s="1" t="s">
        <v>29</v>
      </c>
      <c r="C7985" s="1" t="s">
        <v>15</v>
      </c>
      <c r="D7985" s="1" t="s">
        <v>2526</v>
      </c>
      <c r="E7985" s="1" t="s">
        <v>10</v>
      </c>
      <c r="F7985" s="1" t="s">
        <v>2052</v>
      </c>
      <c r="G7985" s="1" t="s">
        <v>5118</v>
      </c>
      <c r="H7985" s="1" t="s">
        <v>1522</v>
      </c>
      <c r="I7985" s="16"/>
      <c r="J7985" s="16"/>
      <c r="K7985" s="16"/>
      <c r="L7985" s="16"/>
      <c r="M7985" s="16"/>
      <c r="N7985" s="16"/>
      <c r="O7985" s="16"/>
      <c r="P7985" s="16"/>
      <c r="Q7985" s="16"/>
      <c r="R7985" s="16"/>
      <c r="S7985" s="16"/>
      <c r="T7985" s="16"/>
      <c r="U7985" s="16"/>
      <c r="V7985" s="1" t="s">
        <v>4480</v>
      </c>
      <c r="W7985" s="1" t="s">
        <v>2551</v>
      </c>
      <c r="X7985" s="5" t="s">
        <v>4485</v>
      </c>
      <c r="Y7985" s="5" t="s">
        <v>2555</v>
      </c>
      <c r="Z7985" s="5" t="s">
        <v>4482</v>
      </c>
      <c r="AA7985" s="5"/>
    </row>
    <row r="7986" spans="1:27" ht="12" customHeight="1" x14ac:dyDescent="0.15">
      <c r="A7986" s="1" t="s">
        <v>2048</v>
      </c>
      <c r="B7986" s="1" t="s">
        <v>29</v>
      </c>
      <c r="C7986" s="1" t="s">
        <v>17</v>
      </c>
      <c r="D7986" s="1" t="s">
        <v>2526</v>
      </c>
      <c r="E7986" s="1" t="s">
        <v>10</v>
      </c>
      <c r="F7986" s="1" t="s">
        <v>2052</v>
      </c>
      <c r="G7986" s="1" t="s">
        <v>242</v>
      </c>
      <c r="H7986" s="1" t="s">
        <v>1522</v>
      </c>
      <c r="I7986" s="16"/>
      <c r="J7986" s="16"/>
      <c r="K7986" s="16"/>
      <c r="L7986" s="16"/>
      <c r="M7986" s="16"/>
      <c r="N7986" s="16"/>
      <c r="O7986" s="16"/>
      <c r="P7986" s="16"/>
      <c r="Q7986" s="16"/>
      <c r="R7986" s="16"/>
      <c r="S7986" s="16"/>
      <c r="T7986" s="16"/>
      <c r="U7986" s="16"/>
      <c r="V7986" s="1" t="s">
        <v>4480</v>
      </c>
      <c r="W7986" s="1" t="s">
        <v>2551</v>
      </c>
      <c r="X7986" s="5" t="s">
        <v>4485</v>
      </c>
      <c r="Y7986" s="5" t="s">
        <v>2557</v>
      </c>
      <c r="Z7986" s="5" t="s">
        <v>4482</v>
      </c>
      <c r="AA7986" s="5"/>
    </row>
    <row r="7987" spans="1:27" ht="12" customHeight="1" x14ac:dyDescent="0.15">
      <c r="A7987" s="1" t="s">
        <v>2048</v>
      </c>
      <c r="B7987" s="1" t="s">
        <v>29</v>
      </c>
      <c r="C7987" s="1" t="s">
        <v>19</v>
      </c>
      <c r="D7987" s="1" t="s">
        <v>2526</v>
      </c>
      <c r="E7987" s="1" t="s">
        <v>10</v>
      </c>
      <c r="F7987" s="1" t="s">
        <v>2052</v>
      </c>
      <c r="G7987" s="1" t="s">
        <v>245</v>
      </c>
      <c r="H7987" s="1" t="s">
        <v>306</v>
      </c>
      <c r="I7987" s="16"/>
      <c r="J7987" s="16"/>
      <c r="K7987" s="16"/>
      <c r="L7987" s="16"/>
      <c r="M7987" s="16"/>
      <c r="N7987" s="16"/>
      <c r="O7987" s="16"/>
      <c r="P7987" s="16"/>
      <c r="Q7987" s="16"/>
      <c r="R7987" s="16"/>
      <c r="S7987" s="16"/>
      <c r="T7987" s="16"/>
      <c r="U7987" s="16"/>
      <c r="V7987" s="1" t="s">
        <v>4480</v>
      </c>
      <c r="W7987" s="1" t="s">
        <v>2551</v>
      </c>
      <c r="X7987" s="5" t="s">
        <v>4485</v>
      </c>
      <c r="Y7987" s="5" t="s">
        <v>2740</v>
      </c>
      <c r="Z7987" s="5" t="s">
        <v>2788</v>
      </c>
      <c r="AA7987" s="5"/>
    </row>
    <row r="7988" spans="1:27" ht="12" customHeight="1" x14ac:dyDescent="0.15">
      <c r="A7988" s="1" t="s">
        <v>2048</v>
      </c>
      <c r="B7988" s="1" t="s">
        <v>29</v>
      </c>
      <c r="C7988" s="1" t="s">
        <v>21</v>
      </c>
      <c r="D7988" s="1" t="s">
        <v>2526</v>
      </c>
      <c r="E7988" s="1" t="s">
        <v>10</v>
      </c>
      <c r="F7988" s="1" t="s">
        <v>2052</v>
      </c>
      <c r="G7988" s="1" t="s">
        <v>22</v>
      </c>
      <c r="H7988" s="1" t="s">
        <v>1522</v>
      </c>
      <c r="I7988" s="16"/>
      <c r="J7988" s="16"/>
      <c r="K7988" s="16"/>
      <c r="L7988" s="16"/>
      <c r="M7988" s="16"/>
      <c r="N7988" s="16"/>
      <c r="O7988" s="16"/>
      <c r="P7988" s="16"/>
      <c r="Q7988" s="16"/>
      <c r="R7988" s="16"/>
      <c r="S7988" s="16"/>
      <c r="T7988" s="16"/>
      <c r="U7988" s="16"/>
      <c r="V7988" s="1" t="s">
        <v>4480</v>
      </c>
      <c r="W7988" s="1" t="s">
        <v>2551</v>
      </c>
      <c r="X7988" s="5" t="s">
        <v>4485</v>
      </c>
      <c r="Y7988" s="5" t="s">
        <v>2558</v>
      </c>
      <c r="Z7988" s="5" t="s">
        <v>4482</v>
      </c>
      <c r="AA7988" s="5"/>
    </row>
    <row r="7989" spans="1:27" ht="12" customHeight="1" x14ac:dyDescent="0.15">
      <c r="A7989" s="1" t="s">
        <v>2048</v>
      </c>
      <c r="B7989" s="1" t="s">
        <v>29</v>
      </c>
      <c r="C7989" s="1" t="s">
        <v>23</v>
      </c>
      <c r="D7989" s="1" t="s">
        <v>2526</v>
      </c>
      <c r="E7989" s="1" t="s">
        <v>10</v>
      </c>
      <c r="F7989" s="1" t="s">
        <v>2052</v>
      </c>
      <c r="G7989" s="1" t="s">
        <v>24</v>
      </c>
      <c r="H7989" s="1" t="s">
        <v>1522</v>
      </c>
      <c r="I7989" s="16"/>
      <c r="J7989" s="16"/>
      <c r="K7989" s="16"/>
      <c r="L7989" s="16"/>
      <c r="M7989" s="16"/>
      <c r="N7989" s="16"/>
      <c r="O7989" s="16"/>
      <c r="P7989" s="16"/>
      <c r="Q7989" s="16"/>
      <c r="R7989" s="16"/>
      <c r="S7989" s="16"/>
      <c r="T7989" s="16"/>
      <c r="U7989" s="16"/>
      <c r="V7989" s="1" t="s">
        <v>4480</v>
      </c>
      <c r="W7989" s="1" t="s">
        <v>2551</v>
      </c>
      <c r="X7989" s="5" t="s">
        <v>4485</v>
      </c>
      <c r="Y7989" s="5" t="s">
        <v>2559</v>
      </c>
      <c r="Z7989" s="5" t="s">
        <v>4482</v>
      </c>
      <c r="AA7989" s="5"/>
    </row>
    <row r="7990" spans="1:27" ht="12" customHeight="1" x14ac:dyDescent="0.15">
      <c r="A7990" s="1" t="s">
        <v>2048</v>
      </c>
      <c r="B7990" s="1" t="s">
        <v>31</v>
      </c>
      <c r="C7990" s="1" t="s">
        <v>9</v>
      </c>
      <c r="D7990" s="1" t="s">
        <v>2526</v>
      </c>
      <c r="E7990" s="1" t="s">
        <v>10</v>
      </c>
      <c r="F7990" s="1" t="s">
        <v>2053</v>
      </c>
      <c r="G7990" s="1" t="s">
        <v>234</v>
      </c>
      <c r="H7990" s="1" t="s">
        <v>442</v>
      </c>
      <c r="I7990" s="16"/>
      <c r="J7990" s="16"/>
      <c r="K7990" s="16"/>
      <c r="L7990" s="16"/>
      <c r="M7990" s="16"/>
      <c r="N7990" s="16"/>
      <c r="O7990" s="16"/>
      <c r="P7990" s="16"/>
      <c r="Q7990" s="16"/>
      <c r="R7990" s="16"/>
      <c r="S7990" s="16"/>
      <c r="T7990" s="16"/>
      <c r="U7990" s="16"/>
      <c r="V7990" s="1" t="s">
        <v>4480</v>
      </c>
      <c r="W7990" s="1" t="s">
        <v>2551</v>
      </c>
      <c r="X7990" s="5" t="s">
        <v>4486</v>
      </c>
      <c r="Y7990" s="5" t="s">
        <v>2553</v>
      </c>
      <c r="Z7990" s="5" t="s">
        <v>2734</v>
      </c>
      <c r="AA7990" s="5"/>
    </row>
    <row r="7991" spans="1:27" ht="12" customHeight="1" x14ac:dyDescent="0.15">
      <c r="A7991" s="1" t="s">
        <v>2048</v>
      </c>
      <c r="B7991" s="1" t="s">
        <v>31</v>
      </c>
      <c r="C7991" s="1" t="s">
        <v>15</v>
      </c>
      <c r="D7991" s="1" t="s">
        <v>2526</v>
      </c>
      <c r="E7991" s="1" t="s">
        <v>10</v>
      </c>
      <c r="F7991" s="1" t="s">
        <v>2053</v>
      </c>
      <c r="G7991" s="1" t="s">
        <v>5118</v>
      </c>
      <c r="H7991" s="1" t="s">
        <v>442</v>
      </c>
      <c r="I7991" s="16"/>
      <c r="J7991" s="16"/>
      <c r="K7991" s="16"/>
      <c r="L7991" s="16"/>
      <c r="M7991" s="16"/>
      <c r="N7991" s="16"/>
      <c r="O7991" s="16"/>
      <c r="P7991" s="16"/>
      <c r="Q7991" s="16"/>
      <c r="R7991" s="16"/>
      <c r="S7991" s="16"/>
      <c r="T7991" s="16"/>
      <c r="U7991" s="16"/>
      <c r="V7991" s="1" t="s">
        <v>4480</v>
      </c>
      <c r="W7991" s="1" t="s">
        <v>2551</v>
      </c>
      <c r="X7991" s="5" t="s">
        <v>4486</v>
      </c>
      <c r="Y7991" s="5" t="s">
        <v>2555</v>
      </c>
      <c r="Z7991" s="5" t="s">
        <v>2734</v>
      </c>
      <c r="AA7991" s="5"/>
    </row>
    <row r="7992" spans="1:27" ht="12" customHeight="1" x14ac:dyDescent="0.15">
      <c r="A7992" s="1" t="s">
        <v>2048</v>
      </c>
      <c r="B7992" s="1" t="s">
        <v>31</v>
      </c>
      <c r="C7992" s="1" t="s">
        <v>17</v>
      </c>
      <c r="D7992" s="1" t="s">
        <v>2526</v>
      </c>
      <c r="E7992" s="1" t="s">
        <v>10</v>
      </c>
      <c r="F7992" s="1" t="s">
        <v>2053</v>
      </c>
      <c r="G7992" s="1" t="s">
        <v>242</v>
      </c>
      <c r="H7992" s="1" t="s">
        <v>442</v>
      </c>
      <c r="I7992" s="16"/>
      <c r="J7992" s="16"/>
      <c r="K7992" s="16"/>
      <c r="L7992" s="16"/>
      <c r="M7992" s="16"/>
      <c r="N7992" s="16"/>
      <c r="O7992" s="16"/>
      <c r="P7992" s="16"/>
      <c r="Q7992" s="16"/>
      <c r="R7992" s="16"/>
      <c r="S7992" s="16"/>
      <c r="T7992" s="16"/>
      <c r="U7992" s="16"/>
      <c r="V7992" s="1" t="s">
        <v>4480</v>
      </c>
      <c r="W7992" s="1" t="s">
        <v>2551</v>
      </c>
      <c r="X7992" s="5" t="s">
        <v>4486</v>
      </c>
      <c r="Y7992" s="5" t="s">
        <v>2557</v>
      </c>
      <c r="Z7992" s="5" t="s">
        <v>2734</v>
      </c>
      <c r="AA7992" s="5"/>
    </row>
    <row r="7993" spans="1:27" ht="12" customHeight="1" x14ac:dyDescent="0.15">
      <c r="A7993" s="1" t="s">
        <v>2048</v>
      </c>
      <c r="B7993" s="1" t="s">
        <v>31</v>
      </c>
      <c r="C7993" s="1" t="s">
        <v>19</v>
      </c>
      <c r="D7993" s="1" t="s">
        <v>2526</v>
      </c>
      <c r="E7993" s="1" t="s">
        <v>10</v>
      </c>
      <c r="F7993" s="1" t="s">
        <v>2053</v>
      </c>
      <c r="G7993" s="1" t="s">
        <v>245</v>
      </c>
      <c r="H7993" s="1" t="s">
        <v>306</v>
      </c>
      <c r="I7993" s="16"/>
      <c r="J7993" s="16"/>
      <c r="K7993" s="16"/>
      <c r="L7993" s="16"/>
      <c r="M7993" s="16"/>
      <c r="N7993" s="16"/>
      <c r="O7993" s="16"/>
      <c r="P7993" s="16"/>
      <c r="Q7993" s="16"/>
      <c r="R7993" s="16"/>
      <c r="S7993" s="16"/>
      <c r="T7993" s="16"/>
      <c r="U7993" s="16"/>
      <c r="V7993" s="1" t="s">
        <v>4480</v>
      </c>
      <c r="W7993" s="1" t="s">
        <v>2551</v>
      </c>
      <c r="X7993" s="5" t="s">
        <v>4486</v>
      </c>
      <c r="Y7993" s="5" t="s">
        <v>2740</v>
      </c>
      <c r="Z7993" s="5" t="s">
        <v>2788</v>
      </c>
      <c r="AA7993" s="5"/>
    </row>
    <row r="7994" spans="1:27" ht="12" customHeight="1" x14ac:dyDescent="0.15">
      <c r="A7994" s="1" t="s">
        <v>2048</v>
      </c>
      <c r="B7994" s="1" t="s">
        <v>31</v>
      </c>
      <c r="C7994" s="1" t="s">
        <v>21</v>
      </c>
      <c r="D7994" s="1" t="s">
        <v>2526</v>
      </c>
      <c r="E7994" s="1" t="s">
        <v>10</v>
      </c>
      <c r="F7994" s="1" t="s">
        <v>2053</v>
      </c>
      <c r="G7994" s="1" t="s">
        <v>22</v>
      </c>
      <c r="H7994" s="1" t="s">
        <v>442</v>
      </c>
      <c r="I7994" s="16"/>
      <c r="J7994" s="16"/>
      <c r="K7994" s="16"/>
      <c r="L7994" s="16"/>
      <c r="M7994" s="16"/>
      <c r="N7994" s="16"/>
      <c r="O7994" s="16"/>
      <c r="P7994" s="16"/>
      <c r="Q7994" s="16"/>
      <c r="R7994" s="16"/>
      <c r="S7994" s="16"/>
      <c r="T7994" s="16"/>
      <c r="U7994" s="16"/>
      <c r="V7994" s="1" t="s">
        <v>4480</v>
      </c>
      <c r="W7994" s="1" t="s">
        <v>2551</v>
      </c>
      <c r="X7994" s="5" t="s">
        <v>4486</v>
      </c>
      <c r="Y7994" s="5" t="s">
        <v>2558</v>
      </c>
      <c r="Z7994" s="5" t="s">
        <v>2734</v>
      </c>
      <c r="AA7994" s="5"/>
    </row>
    <row r="7995" spans="1:27" ht="12" customHeight="1" x14ac:dyDescent="0.15">
      <c r="A7995" s="1" t="s">
        <v>2048</v>
      </c>
      <c r="B7995" s="1" t="s">
        <v>31</v>
      </c>
      <c r="C7995" s="1" t="s">
        <v>23</v>
      </c>
      <c r="D7995" s="1" t="s">
        <v>2526</v>
      </c>
      <c r="E7995" s="1" t="s">
        <v>10</v>
      </c>
      <c r="F7995" s="1" t="s">
        <v>2053</v>
      </c>
      <c r="G7995" s="1" t="s">
        <v>24</v>
      </c>
      <c r="H7995" s="1" t="s">
        <v>442</v>
      </c>
      <c r="I7995" s="16"/>
      <c r="J7995" s="16"/>
      <c r="K7995" s="16"/>
      <c r="L7995" s="16"/>
      <c r="M7995" s="16"/>
      <c r="N7995" s="16"/>
      <c r="O7995" s="16"/>
      <c r="P7995" s="16"/>
      <c r="Q7995" s="16"/>
      <c r="R7995" s="16"/>
      <c r="S7995" s="16"/>
      <c r="T7995" s="16"/>
      <c r="U7995" s="16"/>
      <c r="V7995" s="1" t="s">
        <v>4480</v>
      </c>
      <c r="W7995" s="1" t="s">
        <v>2551</v>
      </c>
      <c r="X7995" s="5" t="s">
        <v>4486</v>
      </c>
      <c r="Y7995" s="5" t="s">
        <v>2559</v>
      </c>
      <c r="Z7995" s="5" t="s">
        <v>2734</v>
      </c>
      <c r="AA7995" s="5"/>
    </row>
    <row r="7996" spans="1:27" ht="12" customHeight="1" x14ac:dyDescent="0.15">
      <c r="A7996" s="1" t="s">
        <v>2048</v>
      </c>
      <c r="B7996" s="1" t="s">
        <v>70</v>
      </c>
      <c r="C7996" s="1" t="s">
        <v>9</v>
      </c>
      <c r="D7996" s="1" t="s">
        <v>2526</v>
      </c>
      <c r="E7996" s="1" t="s">
        <v>71</v>
      </c>
      <c r="F7996" s="1" t="s">
        <v>2054</v>
      </c>
      <c r="G7996" s="1" t="s">
        <v>18</v>
      </c>
      <c r="H7996" s="1" t="s">
        <v>13</v>
      </c>
      <c r="I7996" s="16"/>
      <c r="J7996" s="16"/>
      <c r="K7996" s="16"/>
      <c r="L7996" s="16"/>
      <c r="M7996" s="16"/>
      <c r="N7996" s="16"/>
      <c r="O7996" s="16"/>
      <c r="P7996" s="16"/>
      <c r="Q7996" s="16"/>
      <c r="R7996" s="16"/>
      <c r="S7996" s="16"/>
      <c r="T7996" s="16"/>
      <c r="U7996" s="16"/>
      <c r="V7996" s="1" t="s">
        <v>4480</v>
      </c>
      <c r="W7996" s="1" t="s">
        <v>2592</v>
      </c>
      <c r="X7996" s="5" t="s">
        <v>4487</v>
      </c>
      <c r="Y7996" s="5" t="s">
        <v>2556</v>
      </c>
      <c r="Z7996" s="5" t="s">
        <v>2582</v>
      </c>
      <c r="AA7996" s="5"/>
    </row>
    <row r="7997" spans="1:27" ht="12" customHeight="1" x14ac:dyDescent="0.15">
      <c r="A7997" s="1" t="s">
        <v>2048</v>
      </c>
      <c r="B7997" s="1" t="s">
        <v>78</v>
      </c>
      <c r="C7997" s="1" t="s">
        <v>9</v>
      </c>
      <c r="D7997" s="1" t="s">
        <v>2526</v>
      </c>
      <c r="E7997" s="1" t="s">
        <v>71</v>
      </c>
      <c r="F7997" s="1" t="s">
        <v>2055</v>
      </c>
      <c r="G7997" s="1" t="s">
        <v>18</v>
      </c>
      <c r="H7997" s="1" t="s">
        <v>13</v>
      </c>
      <c r="I7997" s="16"/>
      <c r="J7997" s="16"/>
      <c r="K7997" s="16"/>
      <c r="L7997" s="16"/>
      <c r="M7997" s="16"/>
      <c r="N7997" s="16"/>
      <c r="O7997" s="16"/>
      <c r="P7997" s="16"/>
      <c r="Q7997" s="16"/>
      <c r="R7997" s="16"/>
      <c r="S7997" s="16"/>
      <c r="T7997" s="16"/>
      <c r="U7997" s="16"/>
      <c r="V7997" s="1" t="s">
        <v>4480</v>
      </c>
      <c r="W7997" s="1" t="s">
        <v>2592</v>
      </c>
      <c r="X7997" s="5" t="s">
        <v>4488</v>
      </c>
      <c r="Y7997" s="5" t="s">
        <v>2556</v>
      </c>
      <c r="Z7997" s="5" t="s">
        <v>2582</v>
      </c>
      <c r="AA7997" s="5"/>
    </row>
    <row r="7998" spans="1:27" ht="12" customHeight="1" x14ac:dyDescent="0.15">
      <c r="A7998" s="1" t="s">
        <v>2048</v>
      </c>
      <c r="B7998" s="1" t="s">
        <v>80</v>
      </c>
      <c r="C7998" s="1" t="s">
        <v>9</v>
      </c>
      <c r="D7998" s="1" t="s">
        <v>2526</v>
      </c>
      <c r="E7998" s="1" t="s">
        <v>71</v>
      </c>
      <c r="F7998" s="1" t="s">
        <v>2056</v>
      </c>
      <c r="G7998" s="1" t="s">
        <v>18</v>
      </c>
      <c r="H7998" s="1" t="s">
        <v>13</v>
      </c>
      <c r="I7998" s="16"/>
      <c r="J7998" s="16"/>
      <c r="K7998" s="16"/>
      <c r="L7998" s="16"/>
      <c r="M7998" s="16"/>
      <c r="N7998" s="16"/>
      <c r="O7998" s="16"/>
      <c r="P7998" s="16"/>
      <c r="Q7998" s="16"/>
      <c r="R7998" s="16"/>
      <c r="S7998" s="16"/>
      <c r="T7998" s="16"/>
      <c r="U7998" s="16"/>
      <c r="V7998" s="1" t="s">
        <v>4480</v>
      </c>
      <c r="W7998" s="1" t="s">
        <v>2592</v>
      </c>
      <c r="X7998" s="5" t="s">
        <v>4489</v>
      </c>
      <c r="Y7998" s="5" t="s">
        <v>2556</v>
      </c>
      <c r="Z7998" s="5" t="s">
        <v>2582</v>
      </c>
      <c r="AA7998" s="5"/>
    </row>
    <row r="7999" spans="1:27" ht="12" customHeight="1" x14ac:dyDescent="0.15">
      <c r="A7999" s="1" t="s">
        <v>2048</v>
      </c>
      <c r="B7999" s="1" t="s">
        <v>162</v>
      </c>
      <c r="C7999" s="1" t="s">
        <v>9</v>
      </c>
      <c r="D7999" s="1" t="s">
        <v>2526</v>
      </c>
      <c r="E7999" s="1" t="s">
        <v>71</v>
      </c>
      <c r="F7999" s="1" t="s">
        <v>2057</v>
      </c>
      <c r="G7999" s="1" t="s">
        <v>18</v>
      </c>
      <c r="H7999" s="1" t="s">
        <v>13</v>
      </c>
      <c r="I7999" s="16"/>
      <c r="J7999" s="16"/>
      <c r="K7999" s="16"/>
      <c r="L7999" s="16"/>
      <c r="M7999" s="16"/>
      <c r="N7999" s="16"/>
      <c r="O7999" s="16"/>
      <c r="P7999" s="16"/>
      <c r="Q7999" s="16"/>
      <c r="R7999" s="16"/>
      <c r="S7999" s="16"/>
      <c r="T7999" s="16"/>
      <c r="U7999" s="16"/>
      <c r="V7999" s="1" t="s">
        <v>4480</v>
      </c>
      <c r="W7999" s="1" t="s">
        <v>2592</v>
      </c>
      <c r="X7999" s="5" t="s">
        <v>4490</v>
      </c>
      <c r="Y7999" s="5" t="s">
        <v>2556</v>
      </c>
      <c r="Z7999" s="5" t="s">
        <v>2582</v>
      </c>
      <c r="AA7999" s="5"/>
    </row>
    <row r="8000" spans="1:27" ht="12" customHeight="1" x14ac:dyDescent="0.15">
      <c r="A8000" s="1" t="s">
        <v>2048</v>
      </c>
      <c r="B8000" s="1" t="s">
        <v>164</v>
      </c>
      <c r="C8000" s="1" t="s">
        <v>9</v>
      </c>
      <c r="D8000" s="1" t="s">
        <v>2526</v>
      </c>
      <c r="E8000" s="1" t="s">
        <v>71</v>
      </c>
      <c r="F8000" s="1" t="s">
        <v>2058</v>
      </c>
      <c r="G8000" s="1" t="s">
        <v>18</v>
      </c>
      <c r="H8000" s="1" t="s">
        <v>13</v>
      </c>
      <c r="I8000" s="16"/>
      <c r="J8000" s="16"/>
      <c r="K8000" s="16"/>
      <c r="L8000" s="16"/>
      <c r="M8000" s="16"/>
      <c r="N8000" s="16"/>
      <c r="O8000" s="16"/>
      <c r="P8000" s="16"/>
      <c r="Q8000" s="16"/>
      <c r="R8000" s="16"/>
      <c r="S8000" s="16"/>
      <c r="T8000" s="16"/>
      <c r="U8000" s="16"/>
      <c r="V8000" s="1" t="s">
        <v>4480</v>
      </c>
      <c r="W8000" s="1" t="s">
        <v>2592</v>
      </c>
      <c r="X8000" s="5" t="s">
        <v>4491</v>
      </c>
      <c r="Y8000" s="5" t="s">
        <v>2556</v>
      </c>
      <c r="Z8000" s="5" t="s">
        <v>2582</v>
      </c>
      <c r="AA8000" s="5"/>
    </row>
    <row r="8001" spans="1:27" ht="12" customHeight="1" x14ac:dyDescent="0.15">
      <c r="A8001" s="1" t="s">
        <v>2048</v>
      </c>
      <c r="B8001" s="1" t="s">
        <v>166</v>
      </c>
      <c r="C8001" s="1" t="s">
        <v>9</v>
      </c>
      <c r="D8001" s="1" t="s">
        <v>2526</v>
      </c>
      <c r="E8001" s="1" t="s">
        <v>71</v>
      </c>
      <c r="F8001" s="1" t="s">
        <v>1755</v>
      </c>
      <c r="G8001" s="1" t="s">
        <v>18</v>
      </c>
      <c r="H8001" s="1" t="s">
        <v>13</v>
      </c>
      <c r="I8001" s="16"/>
      <c r="J8001" s="16"/>
      <c r="K8001" s="16"/>
      <c r="L8001" s="16"/>
      <c r="M8001" s="16"/>
      <c r="N8001" s="16"/>
      <c r="O8001" s="16"/>
      <c r="P8001" s="16"/>
      <c r="Q8001" s="16"/>
      <c r="R8001" s="16"/>
      <c r="S8001" s="16"/>
      <c r="T8001" s="16"/>
      <c r="U8001" s="16"/>
      <c r="V8001" s="1" t="s">
        <v>4480</v>
      </c>
      <c r="W8001" s="1" t="s">
        <v>2592</v>
      </c>
      <c r="X8001" s="5" t="s">
        <v>4236</v>
      </c>
      <c r="Y8001" s="5" t="s">
        <v>2556</v>
      </c>
      <c r="Z8001" s="5" t="s">
        <v>2582</v>
      </c>
      <c r="AA8001" s="5"/>
    </row>
    <row r="8002" spans="1:27" ht="12" customHeight="1" x14ac:dyDescent="0.15">
      <c r="A8002" s="1" t="s">
        <v>2048</v>
      </c>
      <c r="B8002" s="1" t="s">
        <v>168</v>
      </c>
      <c r="C8002" s="1" t="s">
        <v>9</v>
      </c>
      <c r="D8002" s="1" t="s">
        <v>2526</v>
      </c>
      <c r="E8002" s="1" t="s">
        <v>71</v>
      </c>
      <c r="F8002" s="1" t="s">
        <v>2059</v>
      </c>
      <c r="G8002" s="1" t="s">
        <v>18</v>
      </c>
      <c r="H8002" s="1" t="s">
        <v>2544</v>
      </c>
      <c r="I8002" s="16"/>
      <c r="J8002" s="16"/>
      <c r="K8002" s="16"/>
      <c r="L8002" s="16"/>
      <c r="M8002" s="16"/>
      <c r="N8002" s="16"/>
      <c r="O8002" s="16"/>
      <c r="P8002" s="16"/>
      <c r="Q8002" s="16"/>
      <c r="R8002" s="16"/>
      <c r="S8002" s="16"/>
      <c r="T8002" s="16"/>
      <c r="U8002" s="16"/>
      <c r="V8002" s="1" t="s">
        <v>4480</v>
      </c>
      <c r="W8002" s="1" t="s">
        <v>2592</v>
      </c>
      <c r="X8002" s="5" t="s">
        <v>4492</v>
      </c>
      <c r="Y8002" s="5" t="s">
        <v>2556</v>
      </c>
      <c r="Z8002" s="5" t="s">
        <v>2544</v>
      </c>
      <c r="AA8002" s="5"/>
    </row>
    <row r="8003" spans="1:27" ht="12" customHeight="1" x14ac:dyDescent="0.15">
      <c r="A8003" s="1" t="s">
        <v>2048</v>
      </c>
      <c r="B8003" s="1" t="s">
        <v>212</v>
      </c>
      <c r="C8003" s="1" t="s">
        <v>9</v>
      </c>
      <c r="D8003" s="1" t="s">
        <v>2526</v>
      </c>
      <c r="E8003" s="1" t="s">
        <v>213</v>
      </c>
      <c r="F8003" s="1" t="s">
        <v>5123</v>
      </c>
      <c r="G8003" s="1" t="s">
        <v>215</v>
      </c>
      <c r="H8003" s="1" t="s">
        <v>216</v>
      </c>
      <c r="I8003" s="16"/>
      <c r="J8003" s="16"/>
      <c r="K8003" s="16"/>
      <c r="L8003" s="16"/>
      <c r="M8003" s="16"/>
      <c r="N8003" s="16"/>
      <c r="O8003" s="16"/>
      <c r="P8003" s="16"/>
      <c r="Q8003" s="16"/>
      <c r="R8003" s="16"/>
      <c r="S8003" s="16"/>
      <c r="T8003" s="16"/>
      <c r="U8003" s="16"/>
      <c r="V8003" s="1" t="s">
        <v>4480</v>
      </c>
      <c r="W8003" s="1" t="s">
        <v>2717</v>
      </c>
      <c r="X8003" s="5" t="s">
        <v>4493</v>
      </c>
      <c r="Y8003" s="5" t="s">
        <v>2719</v>
      </c>
      <c r="Z8003" s="5" t="s">
        <v>2847</v>
      </c>
      <c r="AA8003" s="5"/>
    </row>
    <row r="8004" spans="1:27" ht="12" customHeight="1" x14ac:dyDescent="0.15">
      <c r="A8004" s="1" t="s">
        <v>2048</v>
      </c>
      <c r="B8004" s="1" t="s">
        <v>285</v>
      </c>
      <c r="C8004" s="1" t="s">
        <v>9</v>
      </c>
      <c r="D8004" s="1" t="s">
        <v>2526</v>
      </c>
      <c r="E8004" s="1" t="s">
        <v>213</v>
      </c>
      <c r="F8004" s="1" t="s">
        <v>286</v>
      </c>
      <c r="G8004" s="1" t="s">
        <v>215</v>
      </c>
      <c r="H8004" s="1" t="s">
        <v>216</v>
      </c>
      <c r="I8004" s="16"/>
      <c r="J8004" s="16"/>
      <c r="K8004" s="16"/>
      <c r="L8004" s="16"/>
      <c r="M8004" s="16"/>
      <c r="N8004" s="16"/>
      <c r="O8004" s="16"/>
      <c r="P8004" s="16"/>
      <c r="Q8004" s="16"/>
      <c r="R8004" s="16"/>
      <c r="S8004" s="16"/>
      <c r="T8004" s="16"/>
      <c r="U8004" s="16"/>
      <c r="V8004" s="1" t="s">
        <v>4480</v>
      </c>
      <c r="W8004" s="1" t="s">
        <v>2717</v>
      </c>
      <c r="X8004" s="5" t="s">
        <v>2769</v>
      </c>
      <c r="Y8004" s="5" t="s">
        <v>2719</v>
      </c>
      <c r="Z8004" s="5" t="s">
        <v>2847</v>
      </c>
      <c r="AA8004" s="5"/>
    </row>
    <row r="8005" spans="1:27" ht="12" customHeight="1" x14ac:dyDescent="0.15">
      <c r="A8005" s="1" t="s">
        <v>2048</v>
      </c>
      <c r="B8005" s="1" t="s">
        <v>219</v>
      </c>
      <c r="C8005" s="1" t="s">
        <v>9</v>
      </c>
      <c r="D8005" s="1" t="s">
        <v>2526</v>
      </c>
      <c r="E8005" s="1" t="s">
        <v>220</v>
      </c>
      <c r="F8005" s="1" t="s">
        <v>2060</v>
      </c>
      <c r="G8005" s="1" t="s">
        <v>220</v>
      </c>
      <c r="H8005" s="1" t="s">
        <v>1522</v>
      </c>
      <c r="I8005" s="16"/>
      <c r="J8005" s="16"/>
      <c r="K8005" s="16"/>
      <c r="L8005" s="16"/>
      <c r="M8005" s="16"/>
      <c r="N8005" s="16"/>
      <c r="O8005" s="16"/>
      <c r="P8005" s="16"/>
      <c r="Q8005" s="36"/>
      <c r="R8005" s="36"/>
      <c r="S8005" s="16"/>
      <c r="T8005" s="16"/>
      <c r="U8005" s="16"/>
      <c r="V8005" s="1" t="s">
        <v>4480</v>
      </c>
      <c r="W8005" s="1" t="s">
        <v>2723</v>
      </c>
      <c r="X8005" s="5" t="s">
        <v>4494</v>
      </c>
      <c r="Y8005" s="5" t="s">
        <v>2725</v>
      </c>
      <c r="Z8005" s="5" t="s">
        <v>4482</v>
      </c>
      <c r="AA8005" s="5"/>
    </row>
    <row r="8006" spans="1:27" ht="12" customHeight="1" x14ac:dyDescent="0.15">
      <c r="A8006" s="1" t="s">
        <v>2048</v>
      </c>
      <c r="B8006" s="1" t="s">
        <v>219</v>
      </c>
      <c r="C8006" s="1" t="s">
        <v>19</v>
      </c>
      <c r="D8006" s="1" t="s">
        <v>2526</v>
      </c>
      <c r="E8006" s="1" t="s">
        <v>220</v>
      </c>
      <c r="F8006" s="1" t="s">
        <v>2060</v>
      </c>
      <c r="G8006" s="1" t="s">
        <v>1132</v>
      </c>
      <c r="H8006" s="1" t="s">
        <v>1133</v>
      </c>
      <c r="I8006" s="16"/>
      <c r="J8006" s="16"/>
      <c r="K8006" s="16"/>
      <c r="L8006" s="16"/>
      <c r="M8006" s="16"/>
      <c r="N8006" s="16"/>
      <c r="O8006" s="16"/>
      <c r="P8006" s="16"/>
      <c r="Q8006" s="16"/>
      <c r="R8006" s="16"/>
      <c r="S8006" s="16"/>
      <c r="T8006" s="16"/>
      <c r="U8006" s="16"/>
      <c r="V8006" s="1" t="s">
        <v>4480</v>
      </c>
      <c r="W8006" s="1" t="s">
        <v>2723</v>
      </c>
      <c r="X8006" s="5" t="s">
        <v>4494</v>
      </c>
      <c r="Y8006" s="8" t="s">
        <v>3609</v>
      </c>
      <c r="Z8006" s="8" t="s">
        <v>3610</v>
      </c>
      <c r="AA8006" s="8"/>
    </row>
    <row r="8007" spans="1:27" ht="12" customHeight="1" x14ac:dyDescent="0.15">
      <c r="A8007" s="1" t="s">
        <v>2061</v>
      </c>
      <c r="B8007" s="1" t="s">
        <v>8</v>
      </c>
      <c r="C8007" s="1" t="s">
        <v>9</v>
      </c>
      <c r="D8007" s="1" t="s">
        <v>2527</v>
      </c>
      <c r="E8007" s="1" t="s">
        <v>10</v>
      </c>
      <c r="F8007" s="1" t="s">
        <v>2062</v>
      </c>
      <c r="G8007" s="1" t="s">
        <v>234</v>
      </c>
      <c r="H8007" s="1" t="s">
        <v>2063</v>
      </c>
      <c r="I8007" s="16"/>
      <c r="J8007" s="16"/>
      <c r="K8007" s="16"/>
      <c r="L8007" s="16"/>
      <c r="M8007" s="16"/>
      <c r="N8007" s="16"/>
      <c r="O8007" s="16"/>
      <c r="P8007" s="16"/>
      <c r="Q8007" s="36"/>
      <c r="R8007" s="36"/>
      <c r="S8007" s="16"/>
      <c r="T8007" s="16"/>
      <c r="U8007" s="16"/>
      <c r="V8007" s="1" t="s">
        <v>4495</v>
      </c>
      <c r="W8007" s="1" t="s">
        <v>2551</v>
      </c>
      <c r="X8007" s="5" t="s">
        <v>4496</v>
      </c>
      <c r="Y8007" s="5" t="s">
        <v>2553</v>
      </c>
      <c r="Z8007" s="5" t="s">
        <v>4497</v>
      </c>
      <c r="AA8007" s="5"/>
    </row>
    <row r="8008" spans="1:27" ht="12" customHeight="1" x14ac:dyDescent="0.15">
      <c r="A8008" s="1" t="s">
        <v>2061</v>
      </c>
      <c r="B8008" s="1" t="s">
        <v>8</v>
      </c>
      <c r="C8008" s="1" t="s">
        <v>15</v>
      </c>
      <c r="D8008" s="1" t="s">
        <v>2527</v>
      </c>
      <c r="E8008" s="1" t="s">
        <v>10</v>
      </c>
      <c r="F8008" s="1" t="s">
        <v>2062</v>
      </c>
      <c r="G8008" s="1" t="s">
        <v>2064</v>
      </c>
      <c r="H8008" s="1" t="s">
        <v>2065</v>
      </c>
      <c r="I8008" s="16"/>
      <c r="J8008" s="16"/>
      <c r="K8008" s="16"/>
      <c r="L8008" s="16"/>
      <c r="M8008" s="16"/>
      <c r="N8008" s="16"/>
      <c r="O8008" s="16"/>
      <c r="P8008" s="16"/>
      <c r="Q8008" s="16"/>
      <c r="R8008" s="16"/>
      <c r="S8008" s="16"/>
      <c r="T8008" s="16"/>
      <c r="U8008" s="16"/>
      <c r="V8008" s="1" t="s">
        <v>4495</v>
      </c>
      <c r="W8008" s="1" t="s">
        <v>2551</v>
      </c>
      <c r="X8008" s="5" t="s">
        <v>4496</v>
      </c>
      <c r="Y8008" s="5" t="s">
        <v>4498</v>
      </c>
      <c r="Z8008" s="5" t="s">
        <v>4499</v>
      </c>
      <c r="AA8008" s="5"/>
    </row>
    <row r="8009" spans="1:27" ht="12" customHeight="1" x14ac:dyDescent="0.15">
      <c r="A8009" s="1" t="s">
        <v>2061</v>
      </c>
      <c r="B8009" s="1" t="s">
        <v>8</v>
      </c>
      <c r="C8009" s="1" t="s">
        <v>17</v>
      </c>
      <c r="D8009" s="1" t="s">
        <v>2527</v>
      </c>
      <c r="E8009" s="1" t="s">
        <v>10</v>
      </c>
      <c r="F8009" s="1" t="s">
        <v>2062</v>
      </c>
      <c r="G8009" s="1" t="s">
        <v>5118</v>
      </c>
      <c r="H8009" s="1" t="s">
        <v>2063</v>
      </c>
      <c r="I8009" s="16"/>
      <c r="J8009" s="16"/>
      <c r="K8009" s="16"/>
      <c r="L8009" s="16"/>
      <c r="M8009" s="16"/>
      <c r="N8009" s="16"/>
      <c r="O8009" s="16"/>
      <c r="P8009" s="16"/>
      <c r="Q8009" s="36"/>
      <c r="R8009" s="36"/>
      <c r="S8009" s="16"/>
      <c r="T8009" s="16"/>
      <c r="U8009" s="16"/>
      <c r="V8009" s="1" t="s">
        <v>4495</v>
      </c>
      <c r="W8009" s="1" t="s">
        <v>2551</v>
      </c>
      <c r="X8009" s="5" t="s">
        <v>4496</v>
      </c>
      <c r="Y8009" s="5" t="s">
        <v>2555</v>
      </c>
      <c r="Z8009" s="5" t="s">
        <v>4497</v>
      </c>
      <c r="AA8009" s="5"/>
    </row>
    <row r="8010" spans="1:27" ht="12" customHeight="1" x14ac:dyDescent="0.15">
      <c r="A8010" s="1" t="s">
        <v>2061</v>
      </c>
      <c r="B8010" s="1" t="s">
        <v>8</v>
      </c>
      <c r="C8010" s="1" t="s">
        <v>19</v>
      </c>
      <c r="D8010" s="1" t="s">
        <v>2527</v>
      </c>
      <c r="E8010" s="1" t="s">
        <v>10</v>
      </c>
      <c r="F8010" s="1" t="s">
        <v>2062</v>
      </c>
      <c r="G8010" s="1" t="s">
        <v>242</v>
      </c>
      <c r="H8010" s="1" t="s">
        <v>2063</v>
      </c>
      <c r="I8010" s="16"/>
      <c r="J8010" s="16"/>
      <c r="K8010" s="16"/>
      <c r="L8010" s="16"/>
      <c r="M8010" s="16"/>
      <c r="N8010" s="16"/>
      <c r="O8010" s="16"/>
      <c r="P8010" s="16"/>
      <c r="Q8010" s="16"/>
      <c r="R8010" s="16"/>
      <c r="S8010" s="16"/>
      <c r="T8010" s="16"/>
      <c r="U8010" s="16"/>
      <c r="V8010" s="1" t="s">
        <v>4495</v>
      </c>
      <c r="W8010" s="1" t="s">
        <v>2551</v>
      </c>
      <c r="X8010" s="5" t="s">
        <v>4496</v>
      </c>
      <c r="Y8010" s="5" t="s">
        <v>2557</v>
      </c>
      <c r="Z8010" s="5" t="s">
        <v>4497</v>
      </c>
      <c r="AA8010" s="5"/>
    </row>
    <row r="8011" spans="1:27" ht="12" customHeight="1" x14ac:dyDescent="0.15">
      <c r="A8011" s="1" t="s">
        <v>2061</v>
      </c>
      <c r="B8011" s="1" t="s">
        <v>8</v>
      </c>
      <c r="C8011" s="1" t="s">
        <v>21</v>
      </c>
      <c r="D8011" s="1" t="s">
        <v>2527</v>
      </c>
      <c r="E8011" s="1" t="s">
        <v>10</v>
      </c>
      <c r="F8011" s="1" t="s">
        <v>2062</v>
      </c>
      <c r="G8011" s="1" t="s">
        <v>245</v>
      </c>
      <c r="H8011" s="1" t="s">
        <v>306</v>
      </c>
      <c r="I8011" s="16"/>
      <c r="J8011" s="16"/>
      <c r="K8011" s="16"/>
      <c r="L8011" s="16"/>
      <c r="M8011" s="16"/>
      <c r="N8011" s="16"/>
      <c r="O8011" s="16"/>
      <c r="P8011" s="16"/>
      <c r="Q8011" s="36"/>
      <c r="R8011" s="36"/>
      <c r="S8011" s="16"/>
      <c r="T8011" s="16"/>
      <c r="U8011" s="16"/>
      <c r="V8011" s="1" t="s">
        <v>4495</v>
      </c>
      <c r="W8011" s="1" t="s">
        <v>2551</v>
      </c>
      <c r="X8011" s="5" t="s">
        <v>4496</v>
      </c>
      <c r="Y8011" s="5" t="s">
        <v>2740</v>
      </c>
      <c r="Z8011" s="5" t="s">
        <v>2788</v>
      </c>
      <c r="AA8011" s="5"/>
    </row>
    <row r="8012" spans="1:27" ht="12" customHeight="1" x14ac:dyDescent="0.15">
      <c r="A8012" s="1" t="s">
        <v>2061</v>
      </c>
      <c r="B8012" s="1" t="s">
        <v>8</v>
      </c>
      <c r="C8012" s="1" t="s">
        <v>23</v>
      </c>
      <c r="D8012" s="1" t="s">
        <v>2527</v>
      </c>
      <c r="E8012" s="1" t="s">
        <v>10</v>
      </c>
      <c r="F8012" s="1" t="s">
        <v>2062</v>
      </c>
      <c r="G8012" s="1" t="s">
        <v>22</v>
      </c>
      <c r="H8012" s="1" t="s">
        <v>2063</v>
      </c>
      <c r="I8012" s="16"/>
      <c r="J8012" s="16"/>
      <c r="K8012" s="16"/>
      <c r="L8012" s="16"/>
      <c r="M8012" s="16"/>
      <c r="N8012" s="16"/>
      <c r="O8012" s="16"/>
      <c r="P8012" s="16"/>
      <c r="Q8012" s="16"/>
      <c r="R8012" s="16"/>
      <c r="S8012" s="16"/>
      <c r="T8012" s="16"/>
      <c r="U8012" s="16"/>
      <c r="V8012" s="1" t="s">
        <v>4495</v>
      </c>
      <c r="W8012" s="1" t="s">
        <v>2551</v>
      </c>
      <c r="X8012" s="5" t="s">
        <v>4496</v>
      </c>
      <c r="Y8012" s="5" t="s">
        <v>2558</v>
      </c>
      <c r="Z8012" s="5" t="s">
        <v>4497</v>
      </c>
      <c r="AA8012" s="5"/>
    </row>
    <row r="8013" spans="1:27" ht="12" customHeight="1" x14ac:dyDescent="0.15">
      <c r="A8013" s="1" t="s">
        <v>2061</v>
      </c>
      <c r="B8013" s="1" t="s">
        <v>8</v>
      </c>
      <c r="C8013" s="1" t="s">
        <v>77</v>
      </c>
      <c r="D8013" s="1" t="s">
        <v>2527</v>
      </c>
      <c r="E8013" s="1" t="s">
        <v>10</v>
      </c>
      <c r="F8013" s="1" t="s">
        <v>2062</v>
      </c>
      <c r="G8013" s="1" t="s">
        <v>24</v>
      </c>
      <c r="H8013" s="1" t="s">
        <v>2063</v>
      </c>
      <c r="I8013" s="16"/>
      <c r="J8013" s="16"/>
      <c r="K8013" s="16"/>
      <c r="L8013" s="16"/>
      <c r="M8013" s="16"/>
      <c r="N8013" s="16"/>
      <c r="O8013" s="16"/>
      <c r="P8013" s="16"/>
      <c r="Q8013" s="16"/>
      <c r="R8013" s="16"/>
      <c r="S8013" s="16"/>
      <c r="T8013" s="16"/>
      <c r="U8013" s="16"/>
      <c r="V8013" s="1" t="s">
        <v>4495</v>
      </c>
      <c r="W8013" s="1" t="s">
        <v>2551</v>
      </c>
      <c r="X8013" s="5" t="s">
        <v>4496</v>
      </c>
      <c r="Y8013" s="5" t="s">
        <v>2559</v>
      </c>
      <c r="Z8013" s="5" t="s">
        <v>4497</v>
      </c>
      <c r="AA8013" s="5"/>
    </row>
    <row r="8014" spans="1:27" ht="12" customHeight="1" x14ac:dyDescent="0.15">
      <c r="A8014" s="1" t="s">
        <v>2061</v>
      </c>
      <c r="B8014" s="1" t="s">
        <v>25</v>
      </c>
      <c r="C8014" s="1" t="s">
        <v>9</v>
      </c>
      <c r="D8014" s="1" t="s">
        <v>2527</v>
      </c>
      <c r="E8014" s="1" t="s">
        <v>10</v>
      </c>
      <c r="F8014" s="1" t="s">
        <v>2066</v>
      </c>
      <c r="G8014" s="1" t="s">
        <v>234</v>
      </c>
      <c r="H8014" s="1" t="s">
        <v>2063</v>
      </c>
      <c r="I8014" s="16"/>
      <c r="J8014" s="16"/>
      <c r="K8014" s="16"/>
      <c r="L8014" s="16"/>
      <c r="M8014" s="16"/>
      <c r="N8014" s="16"/>
      <c r="O8014" s="16"/>
      <c r="P8014" s="16"/>
      <c r="Q8014" s="16"/>
      <c r="R8014" s="16"/>
      <c r="S8014" s="16"/>
      <c r="T8014" s="16"/>
      <c r="U8014" s="16"/>
      <c r="V8014" s="1" t="s">
        <v>4495</v>
      </c>
      <c r="W8014" s="1" t="s">
        <v>2551</v>
      </c>
      <c r="X8014" s="5" t="s">
        <v>4500</v>
      </c>
      <c r="Y8014" s="5" t="s">
        <v>2553</v>
      </c>
      <c r="Z8014" s="5" t="s">
        <v>4497</v>
      </c>
      <c r="AA8014" s="5"/>
    </row>
    <row r="8015" spans="1:27" ht="12" customHeight="1" x14ac:dyDescent="0.15">
      <c r="A8015" s="1" t="s">
        <v>2061</v>
      </c>
      <c r="B8015" s="1" t="s">
        <v>25</v>
      </c>
      <c r="C8015" s="1" t="s">
        <v>15</v>
      </c>
      <c r="D8015" s="1" t="s">
        <v>2527</v>
      </c>
      <c r="E8015" s="1" t="s">
        <v>10</v>
      </c>
      <c r="F8015" s="1" t="s">
        <v>2066</v>
      </c>
      <c r="G8015" s="1" t="s">
        <v>2064</v>
      </c>
      <c r="H8015" s="1" t="s">
        <v>2065</v>
      </c>
      <c r="I8015" s="16"/>
      <c r="J8015" s="16"/>
      <c r="K8015" s="16"/>
      <c r="L8015" s="16"/>
      <c r="M8015" s="16"/>
      <c r="N8015" s="16"/>
      <c r="O8015" s="16"/>
      <c r="P8015" s="16"/>
      <c r="Q8015" s="16"/>
      <c r="R8015" s="16"/>
      <c r="S8015" s="16"/>
      <c r="T8015" s="16"/>
      <c r="U8015" s="16"/>
      <c r="V8015" s="1" t="s">
        <v>4495</v>
      </c>
      <c r="W8015" s="1" t="s">
        <v>2551</v>
      </c>
      <c r="X8015" s="5" t="s">
        <v>4500</v>
      </c>
      <c r="Y8015" s="5" t="s">
        <v>4498</v>
      </c>
      <c r="Z8015" s="5" t="s">
        <v>4499</v>
      </c>
      <c r="AA8015" s="5"/>
    </row>
    <row r="8016" spans="1:27" ht="12" customHeight="1" x14ac:dyDescent="0.15">
      <c r="A8016" s="1" t="s">
        <v>2061</v>
      </c>
      <c r="B8016" s="1" t="s">
        <v>25</v>
      </c>
      <c r="C8016" s="1" t="s">
        <v>17</v>
      </c>
      <c r="D8016" s="1" t="s">
        <v>2527</v>
      </c>
      <c r="E8016" s="1" t="s">
        <v>10</v>
      </c>
      <c r="F8016" s="1" t="s">
        <v>2066</v>
      </c>
      <c r="G8016" s="1" t="s">
        <v>5118</v>
      </c>
      <c r="H8016" s="1" t="s">
        <v>2063</v>
      </c>
      <c r="I8016" s="16"/>
      <c r="J8016" s="16"/>
      <c r="K8016" s="16"/>
      <c r="L8016" s="16"/>
      <c r="M8016" s="16"/>
      <c r="N8016" s="16"/>
      <c r="O8016" s="16"/>
      <c r="P8016" s="16"/>
      <c r="Q8016" s="16"/>
      <c r="R8016" s="16"/>
      <c r="S8016" s="16"/>
      <c r="T8016" s="16"/>
      <c r="U8016" s="16"/>
      <c r="V8016" s="1" t="s">
        <v>4495</v>
      </c>
      <c r="W8016" s="1" t="s">
        <v>2551</v>
      </c>
      <c r="X8016" s="5" t="s">
        <v>4500</v>
      </c>
      <c r="Y8016" s="5" t="s">
        <v>2555</v>
      </c>
      <c r="Z8016" s="5" t="s">
        <v>4497</v>
      </c>
      <c r="AA8016" s="5"/>
    </row>
    <row r="8017" spans="1:27" ht="12" customHeight="1" x14ac:dyDescent="0.15">
      <c r="A8017" s="1" t="s">
        <v>2061</v>
      </c>
      <c r="B8017" s="1" t="s">
        <v>25</v>
      </c>
      <c r="C8017" s="1" t="s">
        <v>19</v>
      </c>
      <c r="D8017" s="1" t="s">
        <v>2527</v>
      </c>
      <c r="E8017" s="1" t="s">
        <v>10</v>
      </c>
      <c r="F8017" s="1" t="s">
        <v>2066</v>
      </c>
      <c r="G8017" s="1" t="s">
        <v>242</v>
      </c>
      <c r="H8017" s="1" t="s">
        <v>2063</v>
      </c>
      <c r="I8017" s="16"/>
      <c r="J8017" s="16"/>
      <c r="K8017" s="16"/>
      <c r="L8017" s="16"/>
      <c r="M8017" s="16"/>
      <c r="N8017" s="16"/>
      <c r="O8017" s="16"/>
      <c r="P8017" s="16"/>
      <c r="Q8017" s="16"/>
      <c r="R8017" s="16"/>
      <c r="S8017" s="16"/>
      <c r="T8017" s="16"/>
      <c r="U8017" s="16"/>
      <c r="V8017" s="1" t="s">
        <v>4495</v>
      </c>
      <c r="W8017" s="1" t="s">
        <v>2551</v>
      </c>
      <c r="X8017" s="5" t="s">
        <v>4500</v>
      </c>
      <c r="Y8017" s="5" t="s">
        <v>2557</v>
      </c>
      <c r="Z8017" s="5" t="s">
        <v>4497</v>
      </c>
      <c r="AA8017" s="5"/>
    </row>
    <row r="8018" spans="1:27" ht="12" customHeight="1" x14ac:dyDescent="0.15">
      <c r="A8018" s="1" t="s">
        <v>2061</v>
      </c>
      <c r="B8018" s="1" t="s">
        <v>25</v>
      </c>
      <c r="C8018" s="1" t="s">
        <v>21</v>
      </c>
      <c r="D8018" s="1" t="s">
        <v>2527</v>
      </c>
      <c r="E8018" s="1" t="s">
        <v>10</v>
      </c>
      <c r="F8018" s="1" t="s">
        <v>2066</v>
      </c>
      <c r="G8018" s="1" t="s">
        <v>245</v>
      </c>
      <c r="H8018" s="1" t="s">
        <v>306</v>
      </c>
      <c r="I8018" s="16"/>
      <c r="J8018" s="16"/>
      <c r="K8018" s="16"/>
      <c r="L8018" s="16"/>
      <c r="M8018" s="16"/>
      <c r="N8018" s="16"/>
      <c r="O8018" s="16"/>
      <c r="P8018" s="16"/>
      <c r="Q8018" s="16"/>
      <c r="R8018" s="16"/>
      <c r="S8018" s="16"/>
      <c r="T8018" s="16"/>
      <c r="U8018" s="16"/>
      <c r="V8018" s="1" t="s">
        <v>4495</v>
      </c>
      <c r="W8018" s="1" t="s">
        <v>2551</v>
      </c>
      <c r="X8018" s="5" t="s">
        <v>4500</v>
      </c>
      <c r="Y8018" s="5" t="s">
        <v>2740</v>
      </c>
      <c r="Z8018" s="5" t="s">
        <v>2788</v>
      </c>
      <c r="AA8018" s="5"/>
    </row>
    <row r="8019" spans="1:27" ht="12" customHeight="1" x14ac:dyDescent="0.15">
      <c r="A8019" s="1" t="s">
        <v>2061</v>
      </c>
      <c r="B8019" s="1" t="s">
        <v>25</v>
      </c>
      <c r="C8019" s="1" t="s">
        <v>23</v>
      </c>
      <c r="D8019" s="1" t="s">
        <v>2527</v>
      </c>
      <c r="E8019" s="1" t="s">
        <v>10</v>
      </c>
      <c r="F8019" s="1" t="s">
        <v>2066</v>
      </c>
      <c r="G8019" s="1" t="s">
        <v>22</v>
      </c>
      <c r="H8019" s="1" t="s">
        <v>2063</v>
      </c>
      <c r="I8019" s="16"/>
      <c r="J8019" s="16"/>
      <c r="K8019" s="16"/>
      <c r="L8019" s="16"/>
      <c r="M8019" s="16"/>
      <c r="N8019" s="16"/>
      <c r="O8019" s="16"/>
      <c r="P8019" s="16"/>
      <c r="Q8019" s="16"/>
      <c r="R8019" s="16"/>
      <c r="S8019" s="16"/>
      <c r="T8019" s="16"/>
      <c r="U8019" s="16"/>
      <c r="V8019" s="1" t="s">
        <v>4495</v>
      </c>
      <c r="W8019" s="1" t="s">
        <v>2551</v>
      </c>
      <c r="X8019" s="5" t="s">
        <v>4500</v>
      </c>
      <c r="Y8019" s="5" t="s">
        <v>2558</v>
      </c>
      <c r="Z8019" s="5" t="s">
        <v>4497</v>
      </c>
      <c r="AA8019" s="5"/>
    </row>
    <row r="8020" spans="1:27" ht="12" customHeight="1" x14ac:dyDescent="0.15">
      <c r="A8020" s="1" t="s">
        <v>2061</v>
      </c>
      <c r="B8020" s="1" t="s">
        <v>25</v>
      </c>
      <c r="C8020" s="1" t="s">
        <v>77</v>
      </c>
      <c r="D8020" s="1" t="s">
        <v>2527</v>
      </c>
      <c r="E8020" s="1" t="s">
        <v>10</v>
      </c>
      <c r="F8020" s="1" t="s">
        <v>2066</v>
      </c>
      <c r="G8020" s="1" t="s">
        <v>24</v>
      </c>
      <c r="H8020" s="1" t="s">
        <v>2063</v>
      </c>
      <c r="I8020" s="16"/>
      <c r="J8020" s="16"/>
      <c r="K8020" s="16"/>
      <c r="L8020" s="16"/>
      <c r="M8020" s="16"/>
      <c r="N8020" s="16"/>
      <c r="O8020" s="16"/>
      <c r="P8020" s="16"/>
      <c r="Q8020" s="16"/>
      <c r="R8020" s="16"/>
      <c r="S8020" s="16"/>
      <c r="T8020" s="16"/>
      <c r="U8020" s="16"/>
      <c r="V8020" s="1" t="s">
        <v>4495</v>
      </c>
      <c r="W8020" s="1" t="s">
        <v>2551</v>
      </c>
      <c r="X8020" s="5" t="s">
        <v>4500</v>
      </c>
      <c r="Y8020" s="5" t="s">
        <v>2559</v>
      </c>
      <c r="Z8020" s="5" t="s">
        <v>4497</v>
      </c>
      <c r="AA8020" s="5"/>
    </row>
    <row r="8021" spans="1:27" ht="12" customHeight="1" x14ac:dyDescent="0.15">
      <c r="A8021" s="1" t="s">
        <v>2061</v>
      </c>
      <c r="B8021" s="1" t="s">
        <v>27</v>
      </c>
      <c r="C8021" s="1" t="s">
        <v>9</v>
      </c>
      <c r="D8021" s="1" t="s">
        <v>2527</v>
      </c>
      <c r="E8021" s="1" t="s">
        <v>10</v>
      </c>
      <c r="F8021" s="1" t="s">
        <v>2067</v>
      </c>
      <c r="G8021" s="1" t="s">
        <v>234</v>
      </c>
      <c r="H8021" s="1" t="s">
        <v>2063</v>
      </c>
      <c r="I8021" s="16"/>
      <c r="J8021" s="16"/>
      <c r="K8021" s="16"/>
      <c r="L8021" s="16"/>
      <c r="M8021" s="16"/>
      <c r="N8021" s="16"/>
      <c r="O8021" s="16"/>
      <c r="P8021" s="16"/>
      <c r="Q8021" s="16"/>
      <c r="R8021" s="16"/>
      <c r="S8021" s="16"/>
      <c r="T8021" s="16"/>
      <c r="U8021" s="16"/>
      <c r="V8021" s="1" t="s">
        <v>4495</v>
      </c>
      <c r="W8021" s="1" t="s">
        <v>2551</v>
      </c>
      <c r="X8021" s="5" t="s">
        <v>4501</v>
      </c>
      <c r="Y8021" s="5" t="s">
        <v>2553</v>
      </c>
      <c r="Z8021" s="5" t="s">
        <v>4497</v>
      </c>
      <c r="AA8021" s="5"/>
    </row>
    <row r="8022" spans="1:27" ht="12" customHeight="1" x14ac:dyDescent="0.15">
      <c r="A8022" s="1" t="s">
        <v>2061</v>
      </c>
      <c r="B8022" s="1" t="s">
        <v>27</v>
      </c>
      <c r="C8022" s="1" t="s">
        <v>17</v>
      </c>
      <c r="D8022" s="1" t="s">
        <v>2527</v>
      </c>
      <c r="E8022" s="1" t="s">
        <v>10</v>
      </c>
      <c r="F8022" s="1" t="s">
        <v>2067</v>
      </c>
      <c r="G8022" s="1" t="s">
        <v>5118</v>
      </c>
      <c r="H8022" s="1" t="s">
        <v>2063</v>
      </c>
      <c r="I8022" s="16"/>
      <c r="J8022" s="16"/>
      <c r="K8022" s="16"/>
      <c r="L8022" s="16"/>
      <c r="M8022" s="16"/>
      <c r="N8022" s="16"/>
      <c r="O8022" s="16"/>
      <c r="P8022" s="16"/>
      <c r="Q8022" s="16"/>
      <c r="R8022" s="16"/>
      <c r="S8022" s="16"/>
      <c r="T8022" s="16"/>
      <c r="U8022" s="16"/>
      <c r="V8022" s="1" t="s">
        <v>4495</v>
      </c>
      <c r="W8022" s="1" t="s">
        <v>2551</v>
      </c>
      <c r="X8022" s="5" t="s">
        <v>4501</v>
      </c>
      <c r="Y8022" s="5" t="s">
        <v>2555</v>
      </c>
      <c r="Z8022" s="5" t="s">
        <v>4497</v>
      </c>
      <c r="AA8022" s="5"/>
    </row>
    <row r="8023" spans="1:27" ht="12" customHeight="1" x14ac:dyDescent="0.15">
      <c r="A8023" s="1" t="s">
        <v>2061</v>
      </c>
      <c r="B8023" s="1" t="s">
        <v>27</v>
      </c>
      <c r="C8023" s="1" t="s">
        <v>19</v>
      </c>
      <c r="D8023" s="1" t="s">
        <v>2527</v>
      </c>
      <c r="E8023" s="1" t="s">
        <v>10</v>
      </c>
      <c r="F8023" s="1" t="s">
        <v>2067</v>
      </c>
      <c r="G8023" s="1" t="s">
        <v>242</v>
      </c>
      <c r="H8023" s="1" t="s">
        <v>2063</v>
      </c>
      <c r="I8023" s="16"/>
      <c r="J8023" s="16"/>
      <c r="K8023" s="16"/>
      <c r="L8023" s="16"/>
      <c r="M8023" s="16"/>
      <c r="N8023" s="16"/>
      <c r="O8023" s="16"/>
      <c r="P8023" s="16"/>
      <c r="Q8023" s="16"/>
      <c r="R8023" s="16"/>
      <c r="S8023" s="16"/>
      <c r="T8023" s="16"/>
      <c r="U8023" s="16"/>
      <c r="V8023" s="1" t="s">
        <v>4495</v>
      </c>
      <c r="W8023" s="1" t="s">
        <v>2551</v>
      </c>
      <c r="X8023" s="5" t="s">
        <v>4501</v>
      </c>
      <c r="Y8023" s="5" t="s">
        <v>2557</v>
      </c>
      <c r="Z8023" s="5" t="s">
        <v>4497</v>
      </c>
      <c r="AA8023" s="5"/>
    </row>
    <row r="8024" spans="1:27" ht="12" customHeight="1" x14ac:dyDescent="0.15">
      <c r="A8024" s="1" t="s">
        <v>2061</v>
      </c>
      <c r="B8024" s="1" t="s">
        <v>27</v>
      </c>
      <c r="C8024" s="1" t="s">
        <v>21</v>
      </c>
      <c r="D8024" s="1" t="s">
        <v>2527</v>
      </c>
      <c r="E8024" s="1" t="s">
        <v>10</v>
      </c>
      <c r="F8024" s="1" t="s">
        <v>2067</v>
      </c>
      <c r="G8024" s="1" t="s">
        <v>245</v>
      </c>
      <c r="H8024" s="1" t="s">
        <v>306</v>
      </c>
      <c r="I8024" s="16"/>
      <c r="J8024" s="16"/>
      <c r="K8024" s="16"/>
      <c r="L8024" s="16"/>
      <c r="M8024" s="16"/>
      <c r="N8024" s="16"/>
      <c r="O8024" s="16"/>
      <c r="P8024" s="16"/>
      <c r="Q8024" s="16"/>
      <c r="R8024" s="16"/>
      <c r="S8024" s="16"/>
      <c r="T8024" s="16"/>
      <c r="U8024" s="16"/>
      <c r="V8024" s="1" t="s">
        <v>4495</v>
      </c>
      <c r="W8024" s="1" t="s">
        <v>2551</v>
      </c>
      <c r="X8024" s="5" t="s">
        <v>4501</v>
      </c>
      <c r="Y8024" s="5" t="s">
        <v>2740</v>
      </c>
      <c r="Z8024" s="5" t="s">
        <v>2788</v>
      </c>
      <c r="AA8024" s="5"/>
    </row>
    <row r="8025" spans="1:27" ht="12" customHeight="1" x14ac:dyDescent="0.15">
      <c r="A8025" s="1" t="s">
        <v>2061</v>
      </c>
      <c r="B8025" s="1" t="s">
        <v>27</v>
      </c>
      <c r="C8025" s="1" t="s">
        <v>23</v>
      </c>
      <c r="D8025" s="1" t="s">
        <v>2527</v>
      </c>
      <c r="E8025" s="1" t="s">
        <v>10</v>
      </c>
      <c r="F8025" s="1" t="s">
        <v>2067</v>
      </c>
      <c r="G8025" s="1" t="s">
        <v>22</v>
      </c>
      <c r="H8025" s="1" t="s">
        <v>2063</v>
      </c>
      <c r="I8025" s="16"/>
      <c r="J8025" s="16"/>
      <c r="K8025" s="16"/>
      <c r="L8025" s="16"/>
      <c r="M8025" s="16"/>
      <c r="N8025" s="16"/>
      <c r="O8025" s="16"/>
      <c r="P8025" s="16"/>
      <c r="Q8025" s="16"/>
      <c r="R8025" s="16"/>
      <c r="S8025" s="16"/>
      <c r="T8025" s="16"/>
      <c r="U8025" s="16"/>
      <c r="V8025" s="1" t="s">
        <v>4495</v>
      </c>
      <c r="W8025" s="1" t="s">
        <v>2551</v>
      </c>
      <c r="X8025" s="5" t="s">
        <v>4501</v>
      </c>
      <c r="Y8025" s="5" t="s">
        <v>2558</v>
      </c>
      <c r="Z8025" s="5" t="s">
        <v>4497</v>
      </c>
      <c r="AA8025" s="5"/>
    </row>
    <row r="8026" spans="1:27" ht="12" customHeight="1" x14ac:dyDescent="0.15">
      <c r="A8026" s="1" t="s">
        <v>2061</v>
      </c>
      <c r="B8026" s="1" t="s">
        <v>27</v>
      </c>
      <c r="C8026" s="1" t="s">
        <v>77</v>
      </c>
      <c r="D8026" s="1" t="s">
        <v>2527</v>
      </c>
      <c r="E8026" s="1" t="s">
        <v>10</v>
      </c>
      <c r="F8026" s="1" t="s">
        <v>2067</v>
      </c>
      <c r="G8026" s="1" t="s">
        <v>24</v>
      </c>
      <c r="H8026" s="1" t="s">
        <v>2063</v>
      </c>
      <c r="I8026" s="16"/>
      <c r="J8026" s="16"/>
      <c r="K8026" s="16"/>
      <c r="L8026" s="16"/>
      <c r="M8026" s="16"/>
      <c r="N8026" s="16"/>
      <c r="O8026" s="16"/>
      <c r="P8026" s="16"/>
      <c r="Q8026" s="16"/>
      <c r="R8026" s="16"/>
      <c r="S8026" s="16"/>
      <c r="T8026" s="16"/>
      <c r="U8026" s="16"/>
      <c r="V8026" s="1" t="s">
        <v>4495</v>
      </c>
      <c r="W8026" s="1" t="s">
        <v>2551</v>
      </c>
      <c r="X8026" s="5" t="s">
        <v>4501</v>
      </c>
      <c r="Y8026" s="5" t="s">
        <v>2559</v>
      </c>
      <c r="Z8026" s="5" t="s">
        <v>4497</v>
      </c>
      <c r="AA8026" s="5"/>
    </row>
    <row r="8027" spans="1:27" ht="12" customHeight="1" x14ac:dyDescent="0.15">
      <c r="A8027" s="1" t="s">
        <v>2061</v>
      </c>
      <c r="B8027" s="1" t="s">
        <v>29</v>
      </c>
      <c r="C8027" s="1" t="s">
        <v>9</v>
      </c>
      <c r="D8027" s="1" t="s">
        <v>2527</v>
      </c>
      <c r="E8027" s="1" t="s">
        <v>10</v>
      </c>
      <c r="F8027" s="1" t="s">
        <v>2068</v>
      </c>
      <c r="G8027" s="1" t="s">
        <v>234</v>
      </c>
      <c r="H8027" s="1" t="s">
        <v>2063</v>
      </c>
      <c r="I8027" s="16"/>
      <c r="J8027" s="16"/>
      <c r="K8027" s="16"/>
      <c r="L8027" s="16"/>
      <c r="M8027" s="16"/>
      <c r="N8027" s="16"/>
      <c r="O8027" s="16"/>
      <c r="P8027" s="16"/>
      <c r="Q8027" s="16"/>
      <c r="R8027" s="16"/>
      <c r="S8027" s="16"/>
      <c r="T8027" s="16"/>
      <c r="U8027" s="16"/>
      <c r="V8027" s="1" t="s">
        <v>4495</v>
      </c>
      <c r="W8027" s="1" t="s">
        <v>2551</v>
      </c>
      <c r="X8027" s="5" t="s">
        <v>4502</v>
      </c>
      <c r="Y8027" s="5" t="s">
        <v>2553</v>
      </c>
      <c r="Z8027" s="5" t="s">
        <v>4497</v>
      </c>
      <c r="AA8027" s="5"/>
    </row>
    <row r="8028" spans="1:27" ht="12" customHeight="1" x14ac:dyDescent="0.15">
      <c r="A8028" s="1" t="s">
        <v>2061</v>
      </c>
      <c r="B8028" s="1" t="s">
        <v>29</v>
      </c>
      <c r="C8028" s="1" t="s">
        <v>17</v>
      </c>
      <c r="D8028" s="1" t="s">
        <v>2527</v>
      </c>
      <c r="E8028" s="1" t="s">
        <v>10</v>
      </c>
      <c r="F8028" s="1" t="s">
        <v>2068</v>
      </c>
      <c r="G8028" s="1" t="s">
        <v>5118</v>
      </c>
      <c r="H8028" s="1" t="s">
        <v>2063</v>
      </c>
      <c r="I8028" s="16"/>
      <c r="J8028" s="16"/>
      <c r="K8028" s="16"/>
      <c r="L8028" s="16"/>
      <c r="M8028" s="16"/>
      <c r="N8028" s="16"/>
      <c r="O8028" s="16"/>
      <c r="P8028" s="16"/>
      <c r="Q8028" s="16"/>
      <c r="R8028" s="16"/>
      <c r="S8028" s="16"/>
      <c r="T8028" s="16"/>
      <c r="U8028" s="16"/>
      <c r="V8028" s="1" t="s">
        <v>4495</v>
      </c>
      <c r="W8028" s="1" t="s">
        <v>2551</v>
      </c>
      <c r="X8028" s="5" t="s">
        <v>4502</v>
      </c>
      <c r="Y8028" s="5" t="s">
        <v>2555</v>
      </c>
      <c r="Z8028" s="5" t="s">
        <v>4497</v>
      </c>
      <c r="AA8028" s="5"/>
    </row>
    <row r="8029" spans="1:27" ht="12" customHeight="1" x14ac:dyDescent="0.15">
      <c r="A8029" s="1" t="s">
        <v>2061</v>
      </c>
      <c r="B8029" s="1" t="s">
        <v>29</v>
      </c>
      <c r="C8029" s="1" t="s">
        <v>19</v>
      </c>
      <c r="D8029" s="1" t="s">
        <v>2527</v>
      </c>
      <c r="E8029" s="1" t="s">
        <v>10</v>
      </c>
      <c r="F8029" s="1" t="s">
        <v>2068</v>
      </c>
      <c r="G8029" s="1" t="s">
        <v>242</v>
      </c>
      <c r="H8029" s="1" t="s">
        <v>2063</v>
      </c>
      <c r="I8029" s="16"/>
      <c r="J8029" s="16"/>
      <c r="K8029" s="16"/>
      <c r="L8029" s="16"/>
      <c r="M8029" s="16"/>
      <c r="N8029" s="16"/>
      <c r="O8029" s="16"/>
      <c r="P8029" s="16"/>
      <c r="Q8029" s="16"/>
      <c r="R8029" s="16"/>
      <c r="S8029" s="16"/>
      <c r="T8029" s="16"/>
      <c r="U8029" s="16"/>
      <c r="V8029" s="1" t="s">
        <v>4495</v>
      </c>
      <c r="W8029" s="1" t="s">
        <v>2551</v>
      </c>
      <c r="X8029" s="5" t="s">
        <v>4502</v>
      </c>
      <c r="Y8029" s="5" t="s">
        <v>2557</v>
      </c>
      <c r="Z8029" s="5" t="s">
        <v>4497</v>
      </c>
      <c r="AA8029" s="5"/>
    </row>
    <row r="8030" spans="1:27" ht="12" customHeight="1" x14ac:dyDescent="0.15">
      <c r="A8030" s="1" t="s">
        <v>2061</v>
      </c>
      <c r="B8030" s="1" t="s">
        <v>29</v>
      </c>
      <c r="C8030" s="1" t="s">
        <v>21</v>
      </c>
      <c r="D8030" s="1" t="s">
        <v>2527</v>
      </c>
      <c r="E8030" s="1" t="s">
        <v>10</v>
      </c>
      <c r="F8030" s="1" t="s">
        <v>2068</v>
      </c>
      <c r="G8030" s="1" t="s">
        <v>245</v>
      </c>
      <c r="H8030" s="1" t="s">
        <v>306</v>
      </c>
      <c r="I8030" s="16"/>
      <c r="J8030" s="16"/>
      <c r="K8030" s="16"/>
      <c r="L8030" s="16"/>
      <c r="M8030" s="16"/>
      <c r="N8030" s="16"/>
      <c r="O8030" s="16"/>
      <c r="P8030" s="16"/>
      <c r="Q8030" s="16"/>
      <c r="R8030" s="16"/>
      <c r="S8030" s="16"/>
      <c r="T8030" s="16"/>
      <c r="U8030" s="16"/>
      <c r="V8030" s="1" t="s">
        <v>4495</v>
      </c>
      <c r="W8030" s="1" t="s">
        <v>2551</v>
      </c>
      <c r="X8030" s="5" t="s">
        <v>4502</v>
      </c>
      <c r="Y8030" s="5" t="s">
        <v>2740</v>
      </c>
      <c r="Z8030" s="5" t="s">
        <v>2788</v>
      </c>
      <c r="AA8030" s="5"/>
    </row>
    <row r="8031" spans="1:27" ht="12" customHeight="1" x14ac:dyDescent="0.15">
      <c r="A8031" s="1" t="s">
        <v>2061</v>
      </c>
      <c r="B8031" s="1" t="s">
        <v>29</v>
      </c>
      <c r="C8031" s="1" t="s">
        <v>23</v>
      </c>
      <c r="D8031" s="1" t="s">
        <v>2527</v>
      </c>
      <c r="E8031" s="1" t="s">
        <v>10</v>
      </c>
      <c r="F8031" s="1" t="s">
        <v>2068</v>
      </c>
      <c r="G8031" s="1" t="s">
        <v>22</v>
      </c>
      <c r="H8031" s="1" t="s">
        <v>2063</v>
      </c>
      <c r="I8031" s="16"/>
      <c r="J8031" s="16"/>
      <c r="K8031" s="16"/>
      <c r="L8031" s="16"/>
      <c r="M8031" s="16"/>
      <c r="N8031" s="16"/>
      <c r="O8031" s="16"/>
      <c r="P8031" s="16"/>
      <c r="Q8031" s="16"/>
      <c r="R8031" s="16"/>
      <c r="S8031" s="16"/>
      <c r="T8031" s="16"/>
      <c r="U8031" s="16"/>
      <c r="V8031" s="1" t="s">
        <v>4495</v>
      </c>
      <c r="W8031" s="1" t="s">
        <v>2551</v>
      </c>
      <c r="X8031" s="5" t="s">
        <v>4502</v>
      </c>
      <c r="Y8031" s="5" t="s">
        <v>2558</v>
      </c>
      <c r="Z8031" s="5" t="s">
        <v>4497</v>
      </c>
      <c r="AA8031" s="5"/>
    </row>
    <row r="8032" spans="1:27" ht="12" customHeight="1" x14ac:dyDescent="0.15">
      <c r="A8032" s="1" t="s">
        <v>2061</v>
      </c>
      <c r="B8032" s="1" t="s">
        <v>29</v>
      </c>
      <c r="C8032" s="1" t="s">
        <v>77</v>
      </c>
      <c r="D8032" s="1" t="s">
        <v>2527</v>
      </c>
      <c r="E8032" s="1" t="s">
        <v>10</v>
      </c>
      <c r="F8032" s="1" t="s">
        <v>2068</v>
      </c>
      <c r="G8032" s="1" t="s">
        <v>24</v>
      </c>
      <c r="H8032" s="1" t="s">
        <v>2063</v>
      </c>
      <c r="I8032" s="16"/>
      <c r="J8032" s="16"/>
      <c r="K8032" s="16"/>
      <c r="L8032" s="16"/>
      <c r="M8032" s="16"/>
      <c r="N8032" s="16"/>
      <c r="O8032" s="16"/>
      <c r="P8032" s="16"/>
      <c r="Q8032" s="16"/>
      <c r="R8032" s="16"/>
      <c r="S8032" s="16"/>
      <c r="T8032" s="16"/>
      <c r="U8032" s="16"/>
      <c r="V8032" s="1" t="s">
        <v>4495</v>
      </c>
      <c r="W8032" s="1" t="s">
        <v>2551</v>
      </c>
      <c r="X8032" s="5" t="s">
        <v>4502</v>
      </c>
      <c r="Y8032" s="5" t="s">
        <v>2559</v>
      </c>
      <c r="Z8032" s="5" t="s">
        <v>4497</v>
      </c>
      <c r="AA8032" s="5"/>
    </row>
    <row r="8033" spans="1:27" ht="12" customHeight="1" x14ac:dyDescent="0.15">
      <c r="A8033" s="1" t="s">
        <v>2061</v>
      </c>
      <c r="B8033" s="1" t="s">
        <v>31</v>
      </c>
      <c r="C8033" s="1" t="s">
        <v>9</v>
      </c>
      <c r="D8033" s="1" t="s">
        <v>2527</v>
      </c>
      <c r="E8033" s="1" t="s">
        <v>10</v>
      </c>
      <c r="F8033" s="1" t="s">
        <v>2069</v>
      </c>
      <c r="G8033" s="1" t="s">
        <v>234</v>
      </c>
      <c r="H8033" s="1" t="s">
        <v>2070</v>
      </c>
      <c r="I8033" s="16"/>
      <c r="J8033" s="16"/>
      <c r="K8033" s="16"/>
      <c r="L8033" s="16"/>
      <c r="M8033" s="16"/>
      <c r="N8033" s="16"/>
      <c r="O8033" s="16"/>
      <c r="P8033" s="16"/>
      <c r="Q8033" s="16"/>
      <c r="R8033" s="16"/>
      <c r="S8033" s="16"/>
      <c r="T8033" s="16"/>
      <c r="U8033" s="16"/>
      <c r="V8033" s="1" t="s">
        <v>4495</v>
      </c>
      <c r="W8033" s="1" t="s">
        <v>2551</v>
      </c>
      <c r="X8033" s="5" t="s">
        <v>4503</v>
      </c>
      <c r="Y8033" s="5" t="s">
        <v>2553</v>
      </c>
      <c r="Z8033" s="5" t="s">
        <v>4504</v>
      </c>
      <c r="AA8033" s="5"/>
    </row>
    <row r="8034" spans="1:27" ht="12" customHeight="1" x14ac:dyDescent="0.15">
      <c r="A8034" s="1" t="s">
        <v>2061</v>
      </c>
      <c r="B8034" s="1" t="s">
        <v>31</v>
      </c>
      <c r="C8034" s="1" t="s">
        <v>15</v>
      </c>
      <c r="D8034" s="1" t="s">
        <v>2527</v>
      </c>
      <c r="E8034" s="1" t="s">
        <v>10</v>
      </c>
      <c r="F8034" s="1" t="s">
        <v>2069</v>
      </c>
      <c r="G8034" s="1" t="s">
        <v>2064</v>
      </c>
      <c r="H8034" s="1" t="s">
        <v>2065</v>
      </c>
      <c r="I8034" s="16"/>
      <c r="J8034" s="16"/>
      <c r="K8034" s="16"/>
      <c r="L8034" s="16"/>
      <c r="M8034" s="16"/>
      <c r="N8034" s="16"/>
      <c r="O8034" s="16"/>
      <c r="P8034" s="16"/>
      <c r="Q8034" s="16"/>
      <c r="R8034" s="16"/>
      <c r="S8034" s="16"/>
      <c r="T8034" s="16"/>
      <c r="U8034" s="16"/>
      <c r="V8034" s="1" t="s">
        <v>4495</v>
      </c>
      <c r="W8034" s="1" t="s">
        <v>2551</v>
      </c>
      <c r="X8034" s="5" t="s">
        <v>4503</v>
      </c>
      <c r="Y8034" s="5" t="s">
        <v>4498</v>
      </c>
      <c r="Z8034" s="5" t="s">
        <v>4499</v>
      </c>
      <c r="AA8034" s="5"/>
    </row>
    <row r="8035" spans="1:27" ht="12" customHeight="1" x14ac:dyDescent="0.15">
      <c r="A8035" s="1" t="s">
        <v>2061</v>
      </c>
      <c r="B8035" s="1" t="s">
        <v>31</v>
      </c>
      <c r="C8035" s="1" t="s">
        <v>17</v>
      </c>
      <c r="D8035" s="1" t="s">
        <v>2527</v>
      </c>
      <c r="E8035" s="1" t="s">
        <v>10</v>
      </c>
      <c r="F8035" s="1" t="s">
        <v>2069</v>
      </c>
      <c r="G8035" s="1" t="s">
        <v>5118</v>
      </c>
      <c r="H8035" s="1" t="s">
        <v>2070</v>
      </c>
      <c r="I8035" s="16"/>
      <c r="J8035" s="16"/>
      <c r="K8035" s="16"/>
      <c r="L8035" s="16"/>
      <c r="M8035" s="16"/>
      <c r="N8035" s="16"/>
      <c r="O8035" s="16"/>
      <c r="P8035" s="16"/>
      <c r="Q8035" s="16"/>
      <c r="R8035" s="16"/>
      <c r="S8035" s="16"/>
      <c r="T8035" s="16"/>
      <c r="U8035" s="16"/>
      <c r="V8035" s="1" t="s">
        <v>4495</v>
      </c>
      <c r="W8035" s="1" t="s">
        <v>2551</v>
      </c>
      <c r="X8035" s="5" t="s">
        <v>4503</v>
      </c>
      <c r="Y8035" s="5" t="s">
        <v>2555</v>
      </c>
      <c r="Z8035" s="5" t="s">
        <v>4504</v>
      </c>
      <c r="AA8035" s="5"/>
    </row>
    <row r="8036" spans="1:27" ht="12" customHeight="1" x14ac:dyDescent="0.15">
      <c r="A8036" s="1" t="s">
        <v>2061</v>
      </c>
      <c r="B8036" s="1" t="s">
        <v>31</v>
      </c>
      <c r="C8036" s="1" t="s">
        <v>19</v>
      </c>
      <c r="D8036" s="1" t="s">
        <v>2527</v>
      </c>
      <c r="E8036" s="1" t="s">
        <v>10</v>
      </c>
      <c r="F8036" s="1" t="s">
        <v>2069</v>
      </c>
      <c r="G8036" s="1" t="s">
        <v>242</v>
      </c>
      <c r="H8036" s="1" t="s">
        <v>2070</v>
      </c>
      <c r="I8036" s="16"/>
      <c r="J8036" s="16"/>
      <c r="K8036" s="16"/>
      <c r="L8036" s="16"/>
      <c r="M8036" s="16"/>
      <c r="N8036" s="16"/>
      <c r="O8036" s="16"/>
      <c r="P8036" s="16"/>
      <c r="Q8036" s="16"/>
      <c r="R8036" s="16"/>
      <c r="S8036" s="16"/>
      <c r="T8036" s="16"/>
      <c r="U8036" s="16"/>
      <c r="V8036" s="1" t="s">
        <v>4495</v>
      </c>
      <c r="W8036" s="1" t="s">
        <v>2551</v>
      </c>
      <c r="X8036" s="5" t="s">
        <v>4503</v>
      </c>
      <c r="Y8036" s="5" t="s">
        <v>2557</v>
      </c>
      <c r="Z8036" s="5" t="s">
        <v>4504</v>
      </c>
      <c r="AA8036" s="5"/>
    </row>
    <row r="8037" spans="1:27" ht="12" customHeight="1" x14ac:dyDescent="0.15">
      <c r="A8037" s="1" t="s">
        <v>2061</v>
      </c>
      <c r="B8037" s="1" t="s">
        <v>31</v>
      </c>
      <c r="C8037" s="1" t="s">
        <v>21</v>
      </c>
      <c r="D8037" s="1" t="s">
        <v>2527</v>
      </c>
      <c r="E8037" s="1" t="s">
        <v>10</v>
      </c>
      <c r="F8037" s="1" t="s">
        <v>2069</v>
      </c>
      <c r="G8037" s="1" t="s">
        <v>245</v>
      </c>
      <c r="H8037" s="1" t="s">
        <v>306</v>
      </c>
      <c r="I8037" s="16"/>
      <c r="J8037" s="16"/>
      <c r="K8037" s="16"/>
      <c r="L8037" s="16"/>
      <c r="M8037" s="16"/>
      <c r="N8037" s="16"/>
      <c r="O8037" s="16"/>
      <c r="P8037" s="16"/>
      <c r="Q8037" s="16"/>
      <c r="R8037" s="16"/>
      <c r="S8037" s="16"/>
      <c r="T8037" s="16"/>
      <c r="U8037" s="16"/>
      <c r="V8037" s="1" t="s">
        <v>4495</v>
      </c>
      <c r="W8037" s="1" t="s">
        <v>2551</v>
      </c>
      <c r="X8037" s="5" t="s">
        <v>4503</v>
      </c>
      <c r="Y8037" s="5" t="s">
        <v>2740</v>
      </c>
      <c r="Z8037" s="5" t="s">
        <v>2788</v>
      </c>
      <c r="AA8037" s="5"/>
    </row>
    <row r="8038" spans="1:27" ht="12" customHeight="1" x14ac:dyDescent="0.15">
      <c r="A8038" s="1" t="s">
        <v>2061</v>
      </c>
      <c r="B8038" s="1" t="s">
        <v>31</v>
      </c>
      <c r="C8038" s="1" t="s">
        <v>23</v>
      </c>
      <c r="D8038" s="1" t="s">
        <v>2527</v>
      </c>
      <c r="E8038" s="1" t="s">
        <v>10</v>
      </c>
      <c r="F8038" s="1" t="s">
        <v>2069</v>
      </c>
      <c r="G8038" s="1" t="s">
        <v>22</v>
      </c>
      <c r="H8038" s="1" t="s">
        <v>2070</v>
      </c>
      <c r="I8038" s="16"/>
      <c r="J8038" s="16"/>
      <c r="K8038" s="16"/>
      <c r="L8038" s="16"/>
      <c r="M8038" s="16"/>
      <c r="N8038" s="16"/>
      <c r="O8038" s="16"/>
      <c r="P8038" s="16"/>
      <c r="Q8038" s="16"/>
      <c r="R8038" s="16"/>
      <c r="S8038" s="16"/>
      <c r="T8038" s="16"/>
      <c r="U8038" s="16"/>
      <c r="V8038" s="1" t="s">
        <v>4495</v>
      </c>
      <c r="W8038" s="1" t="s">
        <v>2551</v>
      </c>
      <c r="X8038" s="5" t="s">
        <v>4503</v>
      </c>
      <c r="Y8038" s="5" t="s">
        <v>2558</v>
      </c>
      <c r="Z8038" s="5" t="s">
        <v>4504</v>
      </c>
      <c r="AA8038" s="5"/>
    </row>
    <row r="8039" spans="1:27" ht="12" customHeight="1" x14ac:dyDescent="0.15">
      <c r="A8039" s="1" t="s">
        <v>2061</v>
      </c>
      <c r="B8039" s="1" t="s">
        <v>31</v>
      </c>
      <c r="C8039" s="1" t="s">
        <v>77</v>
      </c>
      <c r="D8039" s="1" t="s">
        <v>2527</v>
      </c>
      <c r="E8039" s="1" t="s">
        <v>10</v>
      </c>
      <c r="F8039" s="1" t="s">
        <v>2069</v>
      </c>
      <c r="G8039" s="1" t="s">
        <v>24</v>
      </c>
      <c r="H8039" s="1" t="s">
        <v>2070</v>
      </c>
      <c r="I8039" s="16"/>
      <c r="J8039" s="16"/>
      <c r="K8039" s="16"/>
      <c r="L8039" s="16"/>
      <c r="M8039" s="16"/>
      <c r="N8039" s="16"/>
      <c r="O8039" s="16"/>
      <c r="P8039" s="16"/>
      <c r="Q8039" s="16"/>
      <c r="R8039" s="16"/>
      <c r="S8039" s="16"/>
      <c r="T8039" s="16"/>
      <c r="U8039" s="16"/>
      <c r="V8039" s="1" t="s">
        <v>4495</v>
      </c>
      <c r="W8039" s="1" t="s">
        <v>2551</v>
      </c>
      <c r="X8039" s="5" t="s">
        <v>4503</v>
      </c>
      <c r="Y8039" s="5" t="s">
        <v>2559</v>
      </c>
      <c r="Z8039" s="5" t="s">
        <v>4504</v>
      </c>
      <c r="AA8039" s="5"/>
    </row>
    <row r="8040" spans="1:27" ht="12" customHeight="1" x14ac:dyDescent="0.15">
      <c r="A8040" s="1" t="s">
        <v>2061</v>
      </c>
      <c r="B8040" s="1" t="s">
        <v>33</v>
      </c>
      <c r="C8040" s="1" t="s">
        <v>15</v>
      </c>
      <c r="D8040" s="1" t="s">
        <v>2527</v>
      </c>
      <c r="E8040" s="1" t="s">
        <v>10</v>
      </c>
      <c r="F8040" s="1" t="s">
        <v>2071</v>
      </c>
      <c r="G8040" s="1" t="s">
        <v>2064</v>
      </c>
      <c r="H8040" s="1" t="s">
        <v>2065</v>
      </c>
      <c r="I8040" s="16"/>
      <c r="J8040" s="16"/>
      <c r="K8040" s="16"/>
      <c r="L8040" s="16"/>
      <c r="M8040" s="16"/>
      <c r="N8040" s="16"/>
      <c r="O8040" s="16"/>
      <c r="P8040" s="16"/>
      <c r="Q8040" s="16"/>
      <c r="R8040" s="16"/>
      <c r="S8040" s="16"/>
      <c r="T8040" s="16"/>
      <c r="U8040" s="16"/>
      <c r="V8040" s="1" t="s">
        <v>4495</v>
      </c>
      <c r="W8040" s="1" t="s">
        <v>2551</v>
      </c>
      <c r="X8040" s="5" t="s">
        <v>4505</v>
      </c>
      <c r="Y8040" s="5" t="s">
        <v>4498</v>
      </c>
      <c r="Z8040" s="5" t="s">
        <v>4499</v>
      </c>
      <c r="AA8040" s="5"/>
    </row>
    <row r="8041" spans="1:27" ht="12" customHeight="1" x14ac:dyDescent="0.15">
      <c r="A8041" s="1" t="s">
        <v>2061</v>
      </c>
      <c r="B8041" s="1" t="s">
        <v>33</v>
      </c>
      <c r="C8041" s="1" t="s">
        <v>17</v>
      </c>
      <c r="D8041" s="1" t="s">
        <v>2527</v>
      </c>
      <c r="E8041" s="1" t="s">
        <v>10</v>
      </c>
      <c r="F8041" s="1" t="s">
        <v>2071</v>
      </c>
      <c r="G8041" s="1" t="s">
        <v>5118</v>
      </c>
      <c r="H8041" s="1" t="s">
        <v>2065</v>
      </c>
      <c r="I8041" s="16"/>
      <c r="J8041" s="16"/>
      <c r="K8041" s="16"/>
      <c r="L8041" s="16"/>
      <c r="M8041" s="16"/>
      <c r="N8041" s="16"/>
      <c r="O8041" s="16"/>
      <c r="P8041" s="16"/>
      <c r="Q8041" s="16"/>
      <c r="R8041" s="16"/>
      <c r="S8041" s="16"/>
      <c r="T8041" s="16"/>
      <c r="U8041" s="16"/>
      <c r="V8041" s="1" t="s">
        <v>4495</v>
      </c>
      <c r="W8041" s="1" t="s">
        <v>2551</v>
      </c>
      <c r="X8041" s="5" t="s">
        <v>4505</v>
      </c>
      <c r="Y8041" s="5" t="s">
        <v>2555</v>
      </c>
      <c r="Z8041" s="5" t="s">
        <v>4499</v>
      </c>
      <c r="AA8041" s="5"/>
    </row>
    <row r="8042" spans="1:27" ht="12" customHeight="1" x14ac:dyDescent="0.15">
      <c r="A8042" s="1" t="s">
        <v>2061</v>
      </c>
      <c r="B8042" s="1" t="s">
        <v>33</v>
      </c>
      <c r="C8042" s="1" t="s">
        <v>19</v>
      </c>
      <c r="D8042" s="1" t="s">
        <v>2527</v>
      </c>
      <c r="E8042" s="1" t="s">
        <v>10</v>
      </c>
      <c r="F8042" s="1" t="s">
        <v>2071</v>
      </c>
      <c r="G8042" s="1" t="s">
        <v>242</v>
      </c>
      <c r="H8042" s="1" t="s">
        <v>2065</v>
      </c>
      <c r="I8042" s="16"/>
      <c r="J8042" s="16"/>
      <c r="K8042" s="16"/>
      <c r="L8042" s="16"/>
      <c r="M8042" s="16"/>
      <c r="N8042" s="16"/>
      <c r="O8042" s="16"/>
      <c r="P8042" s="16"/>
      <c r="Q8042" s="16"/>
      <c r="R8042" s="16"/>
      <c r="S8042" s="16"/>
      <c r="T8042" s="16"/>
      <c r="U8042" s="16"/>
      <c r="V8042" s="1" t="s">
        <v>4495</v>
      </c>
      <c r="W8042" s="1" t="s">
        <v>2551</v>
      </c>
      <c r="X8042" s="5" t="s">
        <v>4505</v>
      </c>
      <c r="Y8042" s="5" t="s">
        <v>2557</v>
      </c>
      <c r="Z8042" s="5" t="s">
        <v>4499</v>
      </c>
      <c r="AA8042" s="5"/>
    </row>
    <row r="8043" spans="1:27" ht="12" customHeight="1" x14ac:dyDescent="0.15">
      <c r="A8043" s="1" t="s">
        <v>2061</v>
      </c>
      <c r="B8043" s="1" t="s">
        <v>33</v>
      </c>
      <c r="C8043" s="1" t="s">
        <v>21</v>
      </c>
      <c r="D8043" s="1" t="s">
        <v>2527</v>
      </c>
      <c r="E8043" s="1" t="s">
        <v>10</v>
      </c>
      <c r="F8043" s="1" t="s">
        <v>2071</v>
      </c>
      <c r="G8043" s="1" t="s">
        <v>245</v>
      </c>
      <c r="H8043" s="1" t="s">
        <v>306</v>
      </c>
      <c r="I8043" s="16"/>
      <c r="J8043" s="16"/>
      <c r="K8043" s="16"/>
      <c r="L8043" s="16"/>
      <c r="M8043" s="16"/>
      <c r="N8043" s="16"/>
      <c r="O8043" s="16"/>
      <c r="P8043" s="16"/>
      <c r="Q8043" s="16"/>
      <c r="R8043" s="16"/>
      <c r="S8043" s="16"/>
      <c r="T8043" s="16"/>
      <c r="U8043" s="16"/>
      <c r="V8043" s="1" t="s">
        <v>4495</v>
      </c>
      <c r="W8043" s="1" t="s">
        <v>2551</v>
      </c>
      <c r="X8043" s="5" t="s">
        <v>4505</v>
      </c>
      <c r="Y8043" s="5" t="s">
        <v>2740</v>
      </c>
      <c r="Z8043" s="5" t="s">
        <v>2788</v>
      </c>
      <c r="AA8043" s="5"/>
    </row>
    <row r="8044" spans="1:27" ht="12" customHeight="1" x14ac:dyDescent="0.15">
      <c r="A8044" s="1" t="s">
        <v>2061</v>
      </c>
      <c r="B8044" s="1" t="s">
        <v>33</v>
      </c>
      <c r="C8044" s="1" t="s">
        <v>23</v>
      </c>
      <c r="D8044" s="1" t="s">
        <v>2527</v>
      </c>
      <c r="E8044" s="1" t="s">
        <v>10</v>
      </c>
      <c r="F8044" s="1" t="s">
        <v>2071</v>
      </c>
      <c r="G8044" s="1" t="s">
        <v>22</v>
      </c>
      <c r="H8044" s="1" t="s">
        <v>2065</v>
      </c>
      <c r="I8044" s="16"/>
      <c r="J8044" s="16"/>
      <c r="K8044" s="16"/>
      <c r="L8044" s="16"/>
      <c r="M8044" s="16"/>
      <c r="N8044" s="16"/>
      <c r="O8044" s="16"/>
      <c r="P8044" s="16"/>
      <c r="Q8044" s="16"/>
      <c r="R8044" s="16"/>
      <c r="S8044" s="16"/>
      <c r="T8044" s="16"/>
      <c r="U8044" s="16"/>
      <c r="V8044" s="1" t="s">
        <v>4495</v>
      </c>
      <c r="W8044" s="1" t="s">
        <v>2551</v>
      </c>
      <c r="X8044" s="5" t="s">
        <v>4505</v>
      </c>
      <c r="Y8044" s="5" t="s">
        <v>2558</v>
      </c>
      <c r="Z8044" s="5" t="s">
        <v>4499</v>
      </c>
      <c r="AA8044" s="5"/>
    </row>
    <row r="8045" spans="1:27" ht="12" customHeight="1" x14ac:dyDescent="0.15">
      <c r="A8045" s="1" t="s">
        <v>2061</v>
      </c>
      <c r="B8045" s="1" t="s">
        <v>33</v>
      </c>
      <c r="C8045" s="1" t="s">
        <v>77</v>
      </c>
      <c r="D8045" s="1" t="s">
        <v>2527</v>
      </c>
      <c r="E8045" s="1" t="s">
        <v>10</v>
      </c>
      <c r="F8045" s="1" t="s">
        <v>2071</v>
      </c>
      <c r="G8045" s="1" t="s">
        <v>24</v>
      </c>
      <c r="H8045" s="1" t="s">
        <v>2065</v>
      </c>
      <c r="I8045" s="16"/>
      <c r="J8045" s="16"/>
      <c r="K8045" s="16"/>
      <c r="L8045" s="16"/>
      <c r="M8045" s="16"/>
      <c r="N8045" s="16"/>
      <c r="O8045" s="16"/>
      <c r="P8045" s="16"/>
      <c r="Q8045" s="16"/>
      <c r="R8045" s="16"/>
      <c r="S8045" s="16"/>
      <c r="T8045" s="16"/>
      <c r="U8045" s="16"/>
      <c r="V8045" s="1" t="s">
        <v>4495</v>
      </c>
      <c r="W8045" s="1" t="s">
        <v>2551</v>
      </c>
      <c r="X8045" s="5" t="s">
        <v>4505</v>
      </c>
      <c r="Y8045" s="5" t="s">
        <v>2559</v>
      </c>
      <c r="Z8045" s="5" t="s">
        <v>4499</v>
      </c>
      <c r="AA8045" s="5"/>
    </row>
    <row r="8046" spans="1:27" ht="12" customHeight="1" x14ac:dyDescent="0.15">
      <c r="A8046" s="1" t="s">
        <v>2061</v>
      </c>
      <c r="B8046" s="1" t="s">
        <v>35</v>
      </c>
      <c r="C8046" s="1" t="s">
        <v>15</v>
      </c>
      <c r="D8046" s="1" t="s">
        <v>2527</v>
      </c>
      <c r="E8046" s="1" t="s">
        <v>10</v>
      </c>
      <c r="F8046" s="1" t="s">
        <v>2072</v>
      </c>
      <c r="G8046" s="1" t="s">
        <v>2064</v>
      </c>
      <c r="H8046" s="1" t="s">
        <v>2065</v>
      </c>
      <c r="I8046" s="16"/>
      <c r="J8046" s="16"/>
      <c r="K8046" s="16"/>
      <c r="L8046" s="16"/>
      <c r="M8046" s="16"/>
      <c r="N8046" s="16"/>
      <c r="O8046" s="16"/>
      <c r="P8046" s="16"/>
      <c r="Q8046" s="16"/>
      <c r="R8046" s="16"/>
      <c r="S8046" s="16"/>
      <c r="T8046" s="16"/>
      <c r="U8046" s="16"/>
      <c r="V8046" s="1" t="s">
        <v>4495</v>
      </c>
      <c r="W8046" s="1" t="s">
        <v>2551</v>
      </c>
      <c r="X8046" s="5" t="s">
        <v>4506</v>
      </c>
      <c r="Y8046" s="5" t="s">
        <v>4498</v>
      </c>
      <c r="Z8046" s="5" t="s">
        <v>4499</v>
      </c>
      <c r="AA8046" s="5"/>
    </row>
    <row r="8047" spans="1:27" ht="12" customHeight="1" x14ac:dyDescent="0.15">
      <c r="A8047" s="1" t="s">
        <v>2061</v>
      </c>
      <c r="B8047" s="1" t="s">
        <v>35</v>
      </c>
      <c r="C8047" s="1" t="s">
        <v>17</v>
      </c>
      <c r="D8047" s="1" t="s">
        <v>2527</v>
      </c>
      <c r="E8047" s="1" t="s">
        <v>10</v>
      </c>
      <c r="F8047" s="1" t="s">
        <v>2072</v>
      </c>
      <c r="G8047" s="1" t="s">
        <v>5118</v>
      </c>
      <c r="H8047" s="1" t="s">
        <v>2065</v>
      </c>
      <c r="I8047" s="16"/>
      <c r="J8047" s="16"/>
      <c r="K8047" s="16"/>
      <c r="L8047" s="16"/>
      <c r="M8047" s="16"/>
      <c r="N8047" s="16"/>
      <c r="O8047" s="16"/>
      <c r="P8047" s="16"/>
      <c r="Q8047" s="16"/>
      <c r="R8047" s="16"/>
      <c r="S8047" s="16"/>
      <c r="T8047" s="16"/>
      <c r="U8047" s="16"/>
      <c r="V8047" s="1" t="s">
        <v>4495</v>
      </c>
      <c r="W8047" s="1" t="s">
        <v>2551</v>
      </c>
      <c r="X8047" s="5" t="s">
        <v>4506</v>
      </c>
      <c r="Y8047" s="5" t="s">
        <v>2555</v>
      </c>
      <c r="Z8047" s="5" t="s">
        <v>4499</v>
      </c>
      <c r="AA8047" s="5"/>
    </row>
    <row r="8048" spans="1:27" ht="12" customHeight="1" x14ac:dyDescent="0.15">
      <c r="A8048" s="1" t="s">
        <v>2061</v>
      </c>
      <c r="B8048" s="1" t="s">
        <v>35</v>
      </c>
      <c r="C8048" s="1" t="s">
        <v>19</v>
      </c>
      <c r="D8048" s="1" t="s">
        <v>2527</v>
      </c>
      <c r="E8048" s="1" t="s">
        <v>10</v>
      </c>
      <c r="F8048" s="1" t="s">
        <v>2072</v>
      </c>
      <c r="G8048" s="1" t="s">
        <v>242</v>
      </c>
      <c r="H8048" s="1" t="s">
        <v>2065</v>
      </c>
      <c r="I8048" s="16"/>
      <c r="J8048" s="16"/>
      <c r="K8048" s="16"/>
      <c r="L8048" s="16"/>
      <c r="M8048" s="16"/>
      <c r="N8048" s="16"/>
      <c r="O8048" s="16"/>
      <c r="P8048" s="16"/>
      <c r="Q8048" s="16"/>
      <c r="R8048" s="16"/>
      <c r="S8048" s="16"/>
      <c r="T8048" s="16"/>
      <c r="U8048" s="16"/>
      <c r="V8048" s="1" t="s">
        <v>4495</v>
      </c>
      <c r="W8048" s="1" t="s">
        <v>2551</v>
      </c>
      <c r="X8048" s="5" t="s">
        <v>4506</v>
      </c>
      <c r="Y8048" s="5" t="s">
        <v>2557</v>
      </c>
      <c r="Z8048" s="5" t="s">
        <v>4499</v>
      </c>
      <c r="AA8048" s="5"/>
    </row>
    <row r="8049" spans="1:27" ht="12" customHeight="1" x14ac:dyDescent="0.15">
      <c r="A8049" s="1" t="s">
        <v>2061</v>
      </c>
      <c r="B8049" s="1" t="s">
        <v>35</v>
      </c>
      <c r="C8049" s="1" t="s">
        <v>21</v>
      </c>
      <c r="D8049" s="1" t="s">
        <v>2527</v>
      </c>
      <c r="E8049" s="1" t="s">
        <v>10</v>
      </c>
      <c r="F8049" s="1" t="s">
        <v>2072</v>
      </c>
      <c r="G8049" s="1" t="s">
        <v>245</v>
      </c>
      <c r="H8049" s="1" t="s">
        <v>306</v>
      </c>
      <c r="I8049" s="16"/>
      <c r="J8049" s="16"/>
      <c r="K8049" s="16"/>
      <c r="L8049" s="16"/>
      <c r="M8049" s="16"/>
      <c r="N8049" s="16"/>
      <c r="O8049" s="16"/>
      <c r="P8049" s="16"/>
      <c r="Q8049" s="16"/>
      <c r="R8049" s="16"/>
      <c r="S8049" s="16"/>
      <c r="T8049" s="16"/>
      <c r="U8049" s="16"/>
      <c r="V8049" s="1" t="s">
        <v>4495</v>
      </c>
      <c r="W8049" s="1" t="s">
        <v>2551</v>
      </c>
      <c r="X8049" s="5" t="s">
        <v>4506</v>
      </c>
      <c r="Y8049" s="5" t="s">
        <v>2740</v>
      </c>
      <c r="Z8049" s="5" t="s">
        <v>2788</v>
      </c>
      <c r="AA8049" s="5"/>
    </row>
    <row r="8050" spans="1:27" ht="12" customHeight="1" x14ac:dyDescent="0.15">
      <c r="A8050" s="1" t="s">
        <v>2061</v>
      </c>
      <c r="B8050" s="1" t="s">
        <v>35</v>
      </c>
      <c r="C8050" s="1" t="s">
        <v>23</v>
      </c>
      <c r="D8050" s="1" t="s">
        <v>2527</v>
      </c>
      <c r="E8050" s="1" t="s">
        <v>10</v>
      </c>
      <c r="F8050" s="1" t="s">
        <v>2072</v>
      </c>
      <c r="G8050" s="1" t="s">
        <v>22</v>
      </c>
      <c r="H8050" s="1" t="s">
        <v>2065</v>
      </c>
      <c r="I8050" s="16"/>
      <c r="J8050" s="16"/>
      <c r="K8050" s="16"/>
      <c r="L8050" s="16"/>
      <c r="M8050" s="16"/>
      <c r="N8050" s="16"/>
      <c r="O8050" s="16"/>
      <c r="P8050" s="16"/>
      <c r="Q8050" s="16"/>
      <c r="R8050" s="16"/>
      <c r="S8050" s="16"/>
      <c r="T8050" s="16"/>
      <c r="U8050" s="16"/>
      <c r="V8050" s="1" t="s">
        <v>4495</v>
      </c>
      <c r="W8050" s="1" t="s">
        <v>2551</v>
      </c>
      <c r="X8050" s="5" t="s">
        <v>4506</v>
      </c>
      <c r="Y8050" s="5" t="s">
        <v>2558</v>
      </c>
      <c r="Z8050" s="5" t="s">
        <v>4499</v>
      </c>
      <c r="AA8050" s="5"/>
    </row>
    <row r="8051" spans="1:27" ht="12" customHeight="1" x14ac:dyDescent="0.15">
      <c r="A8051" s="1" t="s">
        <v>2061</v>
      </c>
      <c r="B8051" s="1" t="s">
        <v>35</v>
      </c>
      <c r="C8051" s="1" t="s">
        <v>77</v>
      </c>
      <c r="D8051" s="1" t="s">
        <v>2527</v>
      </c>
      <c r="E8051" s="1" t="s">
        <v>10</v>
      </c>
      <c r="F8051" s="1" t="s">
        <v>2072</v>
      </c>
      <c r="G8051" s="1" t="s">
        <v>24</v>
      </c>
      <c r="H8051" s="1" t="s">
        <v>2065</v>
      </c>
      <c r="I8051" s="16"/>
      <c r="J8051" s="16"/>
      <c r="K8051" s="16"/>
      <c r="L8051" s="16"/>
      <c r="M8051" s="16"/>
      <c r="N8051" s="16"/>
      <c r="O8051" s="16"/>
      <c r="P8051" s="16"/>
      <c r="Q8051" s="16"/>
      <c r="R8051" s="16"/>
      <c r="S8051" s="16"/>
      <c r="T8051" s="16"/>
      <c r="U8051" s="16"/>
      <c r="V8051" s="1" t="s">
        <v>4495</v>
      </c>
      <c r="W8051" s="1" t="s">
        <v>2551</v>
      </c>
      <c r="X8051" s="5" t="s">
        <v>4506</v>
      </c>
      <c r="Y8051" s="5" t="s">
        <v>2559</v>
      </c>
      <c r="Z8051" s="5" t="s">
        <v>4499</v>
      </c>
      <c r="AA8051" s="5"/>
    </row>
    <row r="8052" spans="1:27" ht="12" customHeight="1" x14ac:dyDescent="0.15">
      <c r="A8052" s="1" t="s">
        <v>2061</v>
      </c>
      <c r="B8052" s="1" t="s">
        <v>37</v>
      </c>
      <c r="C8052" s="1" t="s">
        <v>9</v>
      </c>
      <c r="D8052" s="1" t="s">
        <v>2527</v>
      </c>
      <c r="E8052" s="1" t="s">
        <v>10</v>
      </c>
      <c r="F8052" s="1" t="s">
        <v>2073</v>
      </c>
      <c r="G8052" s="1" t="s">
        <v>234</v>
      </c>
      <c r="H8052" s="1" t="s">
        <v>2074</v>
      </c>
      <c r="I8052" s="16"/>
      <c r="J8052" s="16"/>
      <c r="K8052" s="16"/>
      <c r="L8052" s="16"/>
      <c r="M8052" s="16"/>
      <c r="N8052" s="16"/>
      <c r="O8052" s="16"/>
      <c r="P8052" s="16"/>
      <c r="Q8052" s="16"/>
      <c r="R8052" s="16"/>
      <c r="S8052" s="16"/>
      <c r="T8052" s="16"/>
      <c r="U8052" s="16"/>
      <c r="V8052" s="1" t="s">
        <v>4495</v>
      </c>
      <c r="W8052" s="1" t="s">
        <v>2551</v>
      </c>
      <c r="X8052" s="5" t="s">
        <v>4507</v>
      </c>
      <c r="Y8052" s="5" t="s">
        <v>2553</v>
      </c>
      <c r="Z8052" s="5" t="s">
        <v>4508</v>
      </c>
      <c r="AA8052" s="5"/>
    </row>
    <row r="8053" spans="1:27" ht="12" customHeight="1" x14ac:dyDescent="0.15">
      <c r="A8053" s="1" t="s">
        <v>2061</v>
      </c>
      <c r="B8053" s="1" t="s">
        <v>37</v>
      </c>
      <c r="C8053" s="1" t="s">
        <v>15</v>
      </c>
      <c r="D8053" s="1" t="s">
        <v>2527</v>
      </c>
      <c r="E8053" s="1" t="s">
        <v>10</v>
      </c>
      <c r="F8053" s="1" t="s">
        <v>2073</v>
      </c>
      <c r="G8053" s="1" t="s">
        <v>2064</v>
      </c>
      <c r="H8053" s="1" t="s">
        <v>2065</v>
      </c>
      <c r="I8053" s="16"/>
      <c r="J8053" s="16"/>
      <c r="K8053" s="16"/>
      <c r="L8053" s="16"/>
      <c r="M8053" s="16"/>
      <c r="N8053" s="16"/>
      <c r="O8053" s="16"/>
      <c r="P8053" s="16"/>
      <c r="Q8053" s="16"/>
      <c r="R8053" s="16"/>
      <c r="S8053" s="16"/>
      <c r="T8053" s="16"/>
      <c r="U8053" s="16"/>
      <c r="V8053" s="1" t="s">
        <v>4495</v>
      </c>
      <c r="W8053" s="1" t="s">
        <v>2551</v>
      </c>
      <c r="X8053" s="5" t="s">
        <v>4507</v>
      </c>
      <c r="Y8053" s="5" t="s">
        <v>4498</v>
      </c>
      <c r="Z8053" s="5" t="s">
        <v>4499</v>
      </c>
      <c r="AA8053" s="5"/>
    </row>
    <row r="8054" spans="1:27" ht="12" customHeight="1" x14ac:dyDescent="0.15">
      <c r="A8054" s="1" t="s">
        <v>2061</v>
      </c>
      <c r="B8054" s="1" t="s">
        <v>37</v>
      </c>
      <c r="C8054" s="1" t="s">
        <v>17</v>
      </c>
      <c r="D8054" s="1" t="s">
        <v>2527</v>
      </c>
      <c r="E8054" s="1" t="s">
        <v>10</v>
      </c>
      <c r="F8054" s="1" t="s">
        <v>2073</v>
      </c>
      <c r="G8054" s="1" t="s">
        <v>5118</v>
      </c>
      <c r="H8054" s="1" t="s">
        <v>2074</v>
      </c>
      <c r="I8054" s="16"/>
      <c r="J8054" s="16"/>
      <c r="K8054" s="16"/>
      <c r="L8054" s="16"/>
      <c r="M8054" s="16"/>
      <c r="N8054" s="16"/>
      <c r="O8054" s="16"/>
      <c r="P8054" s="16"/>
      <c r="Q8054" s="16"/>
      <c r="R8054" s="16"/>
      <c r="S8054" s="16"/>
      <c r="T8054" s="16"/>
      <c r="U8054" s="16"/>
      <c r="V8054" s="1" t="s">
        <v>4495</v>
      </c>
      <c r="W8054" s="1" t="s">
        <v>2551</v>
      </c>
      <c r="X8054" s="5" t="s">
        <v>4507</v>
      </c>
      <c r="Y8054" s="5" t="s">
        <v>2555</v>
      </c>
      <c r="Z8054" s="5" t="s">
        <v>4508</v>
      </c>
      <c r="AA8054" s="5"/>
    </row>
    <row r="8055" spans="1:27" ht="12" customHeight="1" x14ac:dyDescent="0.15">
      <c r="A8055" s="1" t="s">
        <v>2061</v>
      </c>
      <c r="B8055" s="1" t="s">
        <v>37</v>
      </c>
      <c r="C8055" s="1" t="s">
        <v>19</v>
      </c>
      <c r="D8055" s="1" t="s">
        <v>2527</v>
      </c>
      <c r="E8055" s="1" t="s">
        <v>10</v>
      </c>
      <c r="F8055" s="1" t="s">
        <v>2073</v>
      </c>
      <c r="G8055" s="1" t="s">
        <v>242</v>
      </c>
      <c r="H8055" s="1" t="s">
        <v>2074</v>
      </c>
      <c r="I8055" s="16"/>
      <c r="J8055" s="16"/>
      <c r="K8055" s="16"/>
      <c r="L8055" s="16"/>
      <c r="M8055" s="16"/>
      <c r="N8055" s="16"/>
      <c r="O8055" s="16"/>
      <c r="P8055" s="16"/>
      <c r="Q8055" s="16"/>
      <c r="R8055" s="16"/>
      <c r="S8055" s="16"/>
      <c r="T8055" s="16"/>
      <c r="U8055" s="16"/>
      <c r="V8055" s="1" t="s">
        <v>4495</v>
      </c>
      <c r="W8055" s="1" t="s">
        <v>2551</v>
      </c>
      <c r="X8055" s="5" t="s">
        <v>4507</v>
      </c>
      <c r="Y8055" s="5" t="s">
        <v>2557</v>
      </c>
      <c r="Z8055" s="5" t="s">
        <v>4508</v>
      </c>
      <c r="AA8055" s="5"/>
    </row>
    <row r="8056" spans="1:27" ht="12" customHeight="1" x14ac:dyDescent="0.15">
      <c r="A8056" s="1" t="s">
        <v>2061</v>
      </c>
      <c r="B8056" s="1" t="s">
        <v>37</v>
      </c>
      <c r="C8056" s="1" t="s">
        <v>21</v>
      </c>
      <c r="D8056" s="1" t="s">
        <v>2527</v>
      </c>
      <c r="E8056" s="1" t="s">
        <v>10</v>
      </c>
      <c r="F8056" s="1" t="s">
        <v>2073</v>
      </c>
      <c r="G8056" s="1" t="s">
        <v>245</v>
      </c>
      <c r="H8056" s="1" t="s">
        <v>306</v>
      </c>
      <c r="I8056" s="16"/>
      <c r="J8056" s="16"/>
      <c r="K8056" s="16"/>
      <c r="L8056" s="16"/>
      <c r="M8056" s="16"/>
      <c r="N8056" s="16"/>
      <c r="O8056" s="16"/>
      <c r="P8056" s="16"/>
      <c r="Q8056" s="16"/>
      <c r="R8056" s="16"/>
      <c r="S8056" s="16"/>
      <c r="T8056" s="16"/>
      <c r="U8056" s="16"/>
      <c r="V8056" s="1" t="s">
        <v>4495</v>
      </c>
      <c r="W8056" s="1" t="s">
        <v>2551</v>
      </c>
      <c r="X8056" s="5" t="s">
        <v>4507</v>
      </c>
      <c r="Y8056" s="5" t="s">
        <v>2740</v>
      </c>
      <c r="Z8056" s="5" t="s">
        <v>2788</v>
      </c>
      <c r="AA8056" s="5"/>
    </row>
    <row r="8057" spans="1:27" ht="12" customHeight="1" x14ac:dyDescent="0.15">
      <c r="A8057" s="1" t="s">
        <v>2061</v>
      </c>
      <c r="B8057" s="1" t="s">
        <v>37</v>
      </c>
      <c r="C8057" s="1" t="s">
        <v>23</v>
      </c>
      <c r="D8057" s="1" t="s">
        <v>2527</v>
      </c>
      <c r="E8057" s="1" t="s">
        <v>10</v>
      </c>
      <c r="F8057" s="1" t="s">
        <v>2073</v>
      </c>
      <c r="G8057" s="1" t="s">
        <v>22</v>
      </c>
      <c r="H8057" s="1" t="s">
        <v>2074</v>
      </c>
      <c r="I8057" s="16"/>
      <c r="J8057" s="16"/>
      <c r="K8057" s="16"/>
      <c r="L8057" s="16"/>
      <c r="M8057" s="16"/>
      <c r="N8057" s="16"/>
      <c r="O8057" s="16"/>
      <c r="P8057" s="16"/>
      <c r="Q8057" s="16"/>
      <c r="R8057" s="16"/>
      <c r="S8057" s="16"/>
      <c r="T8057" s="16"/>
      <c r="U8057" s="16"/>
      <c r="V8057" s="1" t="s">
        <v>4495</v>
      </c>
      <c r="W8057" s="1" t="s">
        <v>2551</v>
      </c>
      <c r="X8057" s="5" t="s">
        <v>4507</v>
      </c>
      <c r="Y8057" s="5" t="s">
        <v>2558</v>
      </c>
      <c r="Z8057" s="5" t="s">
        <v>4508</v>
      </c>
      <c r="AA8057" s="5"/>
    </row>
    <row r="8058" spans="1:27" ht="12" customHeight="1" x14ac:dyDescent="0.15">
      <c r="A8058" s="1" t="s">
        <v>2061</v>
      </c>
      <c r="B8058" s="1" t="s">
        <v>37</v>
      </c>
      <c r="C8058" s="1" t="s">
        <v>77</v>
      </c>
      <c r="D8058" s="1" t="s">
        <v>2527</v>
      </c>
      <c r="E8058" s="1" t="s">
        <v>10</v>
      </c>
      <c r="F8058" s="1" t="s">
        <v>2073</v>
      </c>
      <c r="G8058" s="1" t="s">
        <v>24</v>
      </c>
      <c r="H8058" s="1" t="s">
        <v>2074</v>
      </c>
      <c r="I8058" s="16"/>
      <c r="J8058" s="16"/>
      <c r="K8058" s="16"/>
      <c r="L8058" s="16"/>
      <c r="M8058" s="16"/>
      <c r="N8058" s="16"/>
      <c r="O8058" s="16"/>
      <c r="P8058" s="16"/>
      <c r="Q8058" s="16"/>
      <c r="R8058" s="16"/>
      <c r="S8058" s="16"/>
      <c r="T8058" s="16"/>
      <c r="U8058" s="16"/>
      <c r="V8058" s="1" t="s">
        <v>4495</v>
      </c>
      <c r="W8058" s="1" t="s">
        <v>2551</v>
      </c>
      <c r="X8058" s="5" t="s">
        <v>4507</v>
      </c>
      <c r="Y8058" s="5" t="s">
        <v>2559</v>
      </c>
      <c r="Z8058" s="5" t="s">
        <v>4508</v>
      </c>
      <c r="AA8058" s="5"/>
    </row>
    <row r="8059" spans="1:27" ht="12" customHeight="1" x14ac:dyDescent="0.15">
      <c r="A8059" s="1" t="s">
        <v>2061</v>
      </c>
      <c r="B8059" s="1" t="s">
        <v>39</v>
      </c>
      <c r="C8059" s="1" t="s">
        <v>9</v>
      </c>
      <c r="D8059" s="1" t="s">
        <v>2527</v>
      </c>
      <c r="E8059" s="1" t="s">
        <v>10</v>
      </c>
      <c r="F8059" s="1" t="s">
        <v>2075</v>
      </c>
      <c r="G8059" s="1" t="s">
        <v>234</v>
      </c>
      <c r="H8059" s="1" t="s">
        <v>2074</v>
      </c>
      <c r="I8059" s="16"/>
      <c r="J8059" s="16"/>
      <c r="K8059" s="16"/>
      <c r="L8059" s="16"/>
      <c r="M8059" s="16"/>
      <c r="N8059" s="16"/>
      <c r="O8059" s="16"/>
      <c r="P8059" s="16"/>
      <c r="Q8059" s="16"/>
      <c r="R8059" s="16"/>
      <c r="S8059" s="16"/>
      <c r="T8059" s="16"/>
      <c r="U8059" s="16"/>
      <c r="V8059" s="1" t="s">
        <v>4495</v>
      </c>
      <c r="W8059" s="1" t="s">
        <v>2551</v>
      </c>
      <c r="X8059" s="5" t="s">
        <v>4509</v>
      </c>
      <c r="Y8059" s="5" t="s">
        <v>2553</v>
      </c>
      <c r="Z8059" s="5" t="s">
        <v>4508</v>
      </c>
      <c r="AA8059" s="5"/>
    </row>
    <row r="8060" spans="1:27" ht="12" customHeight="1" x14ac:dyDescent="0.15">
      <c r="A8060" s="1" t="s">
        <v>2061</v>
      </c>
      <c r="B8060" s="1" t="s">
        <v>39</v>
      </c>
      <c r="C8060" s="1" t="s">
        <v>15</v>
      </c>
      <c r="D8060" s="1" t="s">
        <v>2527</v>
      </c>
      <c r="E8060" s="1" t="s">
        <v>10</v>
      </c>
      <c r="F8060" s="1" t="s">
        <v>2075</v>
      </c>
      <c r="G8060" s="1" t="s">
        <v>2064</v>
      </c>
      <c r="H8060" s="1" t="s">
        <v>2065</v>
      </c>
      <c r="I8060" s="16"/>
      <c r="J8060" s="16"/>
      <c r="K8060" s="16"/>
      <c r="L8060" s="16"/>
      <c r="M8060" s="16"/>
      <c r="N8060" s="16"/>
      <c r="O8060" s="16"/>
      <c r="P8060" s="16"/>
      <c r="Q8060" s="16"/>
      <c r="R8060" s="16"/>
      <c r="S8060" s="16"/>
      <c r="T8060" s="16"/>
      <c r="U8060" s="16"/>
      <c r="V8060" s="1" t="s">
        <v>4495</v>
      </c>
      <c r="W8060" s="1" t="s">
        <v>2551</v>
      </c>
      <c r="X8060" s="5" t="s">
        <v>4509</v>
      </c>
      <c r="Y8060" s="5" t="s">
        <v>4498</v>
      </c>
      <c r="Z8060" s="5" t="s">
        <v>4499</v>
      </c>
      <c r="AA8060" s="5"/>
    </row>
    <row r="8061" spans="1:27" ht="12" customHeight="1" x14ac:dyDescent="0.15">
      <c r="A8061" s="1" t="s">
        <v>2061</v>
      </c>
      <c r="B8061" s="1" t="s">
        <v>39</v>
      </c>
      <c r="C8061" s="1" t="s">
        <v>17</v>
      </c>
      <c r="D8061" s="1" t="s">
        <v>2527</v>
      </c>
      <c r="E8061" s="1" t="s">
        <v>10</v>
      </c>
      <c r="F8061" s="1" t="s">
        <v>2075</v>
      </c>
      <c r="G8061" s="1" t="s">
        <v>5118</v>
      </c>
      <c r="H8061" s="1" t="s">
        <v>2074</v>
      </c>
      <c r="I8061" s="16"/>
      <c r="J8061" s="16"/>
      <c r="K8061" s="16"/>
      <c r="L8061" s="16"/>
      <c r="M8061" s="16"/>
      <c r="N8061" s="16"/>
      <c r="O8061" s="16"/>
      <c r="P8061" s="16"/>
      <c r="Q8061" s="16"/>
      <c r="R8061" s="16"/>
      <c r="S8061" s="16"/>
      <c r="T8061" s="16"/>
      <c r="U8061" s="16"/>
      <c r="V8061" s="1" t="s">
        <v>4495</v>
      </c>
      <c r="W8061" s="1" t="s">
        <v>2551</v>
      </c>
      <c r="X8061" s="5" t="s">
        <v>4509</v>
      </c>
      <c r="Y8061" s="5" t="s">
        <v>2555</v>
      </c>
      <c r="Z8061" s="5" t="s">
        <v>4508</v>
      </c>
      <c r="AA8061" s="5"/>
    </row>
    <row r="8062" spans="1:27" ht="12" customHeight="1" x14ac:dyDescent="0.15">
      <c r="A8062" s="1" t="s">
        <v>2061</v>
      </c>
      <c r="B8062" s="1" t="s">
        <v>39</v>
      </c>
      <c r="C8062" s="1" t="s">
        <v>19</v>
      </c>
      <c r="D8062" s="1" t="s">
        <v>2527</v>
      </c>
      <c r="E8062" s="1" t="s">
        <v>10</v>
      </c>
      <c r="F8062" s="1" t="s">
        <v>2075</v>
      </c>
      <c r="G8062" s="1" t="s">
        <v>242</v>
      </c>
      <c r="H8062" s="1" t="s">
        <v>2074</v>
      </c>
      <c r="I8062" s="16"/>
      <c r="J8062" s="16"/>
      <c r="K8062" s="16"/>
      <c r="L8062" s="16"/>
      <c r="M8062" s="16"/>
      <c r="N8062" s="16"/>
      <c r="O8062" s="16"/>
      <c r="P8062" s="16"/>
      <c r="Q8062" s="16"/>
      <c r="R8062" s="16"/>
      <c r="S8062" s="16"/>
      <c r="T8062" s="16"/>
      <c r="U8062" s="16"/>
      <c r="V8062" s="1" t="s">
        <v>4495</v>
      </c>
      <c r="W8062" s="1" t="s">
        <v>2551</v>
      </c>
      <c r="X8062" s="5" t="s">
        <v>4509</v>
      </c>
      <c r="Y8062" s="5" t="s">
        <v>2557</v>
      </c>
      <c r="Z8062" s="5" t="s">
        <v>4508</v>
      </c>
      <c r="AA8062" s="5"/>
    </row>
    <row r="8063" spans="1:27" ht="12" customHeight="1" x14ac:dyDescent="0.15">
      <c r="A8063" s="1" t="s">
        <v>2061</v>
      </c>
      <c r="B8063" s="1" t="s">
        <v>39</v>
      </c>
      <c r="C8063" s="1" t="s">
        <v>21</v>
      </c>
      <c r="D8063" s="1" t="s">
        <v>2527</v>
      </c>
      <c r="E8063" s="1" t="s">
        <v>10</v>
      </c>
      <c r="F8063" s="1" t="s">
        <v>2075</v>
      </c>
      <c r="G8063" s="1" t="s">
        <v>245</v>
      </c>
      <c r="H8063" s="1" t="s">
        <v>306</v>
      </c>
      <c r="I8063" s="16"/>
      <c r="J8063" s="16"/>
      <c r="K8063" s="16"/>
      <c r="L8063" s="16"/>
      <c r="M8063" s="16"/>
      <c r="N8063" s="16"/>
      <c r="O8063" s="16"/>
      <c r="P8063" s="16"/>
      <c r="Q8063" s="16"/>
      <c r="R8063" s="16"/>
      <c r="S8063" s="16"/>
      <c r="T8063" s="16"/>
      <c r="U8063" s="16"/>
      <c r="V8063" s="1" t="s">
        <v>4495</v>
      </c>
      <c r="W8063" s="1" t="s">
        <v>2551</v>
      </c>
      <c r="X8063" s="5" t="s">
        <v>4509</v>
      </c>
      <c r="Y8063" s="5" t="s">
        <v>2740</v>
      </c>
      <c r="Z8063" s="5" t="s">
        <v>2788</v>
      </c>
      <c r="AA8063" s="5"/>
    </row>
    <row r="8064" spans="1:27" ht="12" customHeight="1" x14ac:dyDescent="0.15">
      <c r="A8064" s="1" t="s">
        <v>2061</v>
      </c>
      <c r="B8064" s="1" t="s">
        <v>39</v>
      </c>
      <c r="C8064" s="1" t="s">
        <v>23</v>
      </c>
      <c r="D8064" s="1" t="s">
        <v>2527</v>
      </c>
      <c r="E8064" s="1" t="s">
        <v>10</v>
      </c>
      <c r="F8064" s="1" t="s">
        <v>2075</v>
      </c>
      <c r="G8064" s="1" t="s">
        <v>22</v>
      </c>
      <c r="H8064" s="1" t="s">
        <v>2074</v>
      </c>
      <c r="I8064" s="16"/>
      <c r="J8064" s="16"/>
      <c r="K8064" s="16"/>
      <c r="L8064" s="16"/>
      <c r="M8064" s="16"/>
      <c r="N8064" s="16"/>
      <c r="O8064" s="16"/>
      <c r="P8064" s="16"/>
      <c r="Q8064" s="16"/>
      <c r="R8064" s="16"/>
      <c r="S8064" s="16"/>
      <c r="T8064" s="16"/>
      <c r="U8064" s="16"/>
      <c r="V8064" s="1" t="s">
        <v>4495</v>
      </c>
      <c r="W8064" s="1" t="s">
        <v>2551</v>
      </c>
      <c r="X8064" s="5" t="s">
        <v>4509</v>
      </c>
      <c r="Y8064" s="5" t="s">
        <v>2558</v>
      </c>
      <c r="Z8064" s="5" t="s">
        <v>4508</v>
      </c>
      <c r="AA8064" s="5"/>
    </row>
    <row r="8065" spans="1:27" ht="12" customHeight="1" x14ac:dyDescent="0.15">
      <c r="A8065" s="1" t="s">
        <v>2061</v>
      </c>
      <c r="B8065" s="1" t="s">
        <v>39</v>
      </c>
      <c r="C8065" s="1" t="s">
        <v>77</v>
      </c>
      <c r="D8065" s="1" t="s">
        <v>2527</v>
      </c>
      <c r="E8065" s="1" t="s">
        <v>10</v>
      </c>
      <c r="F8065" s="1" t="s">
        <v>2075</v>
      </c>
      <c r="G8065" s="1" t="s">
        <v>24</v>
      </c>
      <c r="H8065" s="1" t="s">
        <v>2074</v>
      </c>
      <c r="I8065" s="16"/>
      <c r="J8065" s="16"/>
      <c r="K8065" s="16"/>
      <c r="L8065" s="16"/>
      <c r="M8065" s="16"/>
      <c r="N8065" s="16"/>
      <c r="O8065" s="16"/>
      <c r="P8065" s="16"/>
      <c r="Q8065" s="16"/>
      <c r="R8065" s="16"/>
      <c r="S8065" s="16"/>
      <c r="T8065" s="16"/>
      <c r="U8065" s="16"/>
      <c r="V8065" s="1" t="s">
        <v>4495</v>
      </c>
      <c r="W8065" s="1" t="s">
        <v>2551</v>
      </c>
      <c r="X8065" s="5" t="s">
        <v>4509</v>
      </c>
      <c r="Y8065" s="5" t="s">
        <v>2559</v>
      </c>
      <c r="Z8065" s="5" t="s">
        <v>4508</v>
      </c>
      <c r="AA8065" s="5"/>
    </row>
    <row r="8066" spans="1:27" ht="12" customHeight="1" x14ac:dyDescent="0.15">
      <c r="A8066" s="1" t="s">
        <v>2061</v>
      </c>
      <c r="B8066" s="1" t="s">
        <v>41</v>
      </c>
      <c r="C8066" s="1" t="s">
        <v>9</v>
      </c>
      <c r="D8066" s="1" t="s">
        <v>2527</v>
      </c>
      <c r="E8066" s="1" t="s">
        <v>10</v>
      </c>
      <c r="F8066" s="1" t="s">
        <v>2076</v>
      </c>
      <c r="G8066" s="1" t="s">
        <v>234</v>
      </c>
      <c r="H8066" s="1" t="s">
        <v>2074</v>
      </c>
      <c r="I8066" s="16"/>
      <c r="J8066" s="16"/>
      <c r="K8066" s="16"/>
      <c r="L8066" s="16"/>
      <c r="M8066" s="16"/>
      <c r="N8066" s="16"/>
      <c r="O8066" s="16"/>
      <c r="P8066" s="16"/>
      <c r="Q8066" s="16"/>
      <c r="R8066" s="16"/>
      <c r="S8066" s="16"/>
      <c r="T8066" s="16"/>
      <c r="U8066" s="16"/>
      <c r="V8066" s="1" t="s">
        <v>4495</v>
      </c>
      <c r="W8066" s="1" t="s">
        <v>2551</v>
      </c>
      <c r="X8066" s="5" t="s">
        <v>4510</v>
      </c>
      <c r="Y8066" s="5" t="s">
        <v>2553</v>
      </c>
      <c r="Z8066" s="5" t="s">
        <v>4508</v>
      </c>
      <c r="AA8066" s="5"/>
    </row>
    <row r="8067" spans="1:27" ht="12" customHeight="1" x14ac:dyDescent="0.15">
      <c r="A8067" s="1" t="s">
        <v>2061</v>
      </c>
      <c r="B8067" s="1" t="s">
        <v>41</v>
      </c>
      <c r="C8067" s="1" t="s">
        <v>15</v>
      </c>
      <c r="D8067" s="1" t="s">
        <v>2527</v>
      </c>
      <c r="E8067" s="1" t="s">
        <v>10</v>
      </c>
      <c r="F8067" s="1" t="s">
        <v>2076</v>
      </c>
      <c r="G8067" s="1" t="s">
        <v>2064</v>
      </c>
      <c r="H8067" s="1" t="s">
        <v>2065</v>
      </c>
      <c r="I8067" s="16"/>
      <c r="J8067" s="16"/>
      <c r="K8067" s="16"/>
      <c r="L8067" s="16"/>
      <c r="M8067" s="16"/>
      <c r="N8067" s="16"/>
      <c r="O8067" s="16"/>
      <c r="P8067" s="16"/>
      <c r="Q8067" s="16"/>
      <c r="R8067" s="16"/>
      <c r="S8067" s="16"/>
      <c r="T8067" s="16"/>
      <c r="U8067" s="16"/>
      <c r="V8067" s="1" t="s">
        <v>4495</v>
      </c>
      <c r="W8067" s="1" t="s">
        <v>2551</v>
      </c>
      <c r="X8067" s="5" t="s">
        <v>4510</v>
      </c>
      <c r="Y8067" s="5" t="s">
        <v>4498</v>
      </c>
      <c r="Z8067" s="5" t="s">
        <v>4499</v>
      </c>
      <c r="AA8067" s="5"/>
    </row>
    <row r="8068" spans="1:27" ht="12" customHeight="1" x14ac:dyDescent="0.15">
      <c r="A8068" s="1" t="s">
        <v>2061</v>
      </c>
      <c r="B8068" s="1" t="s">
        <v>41</v>
      </c>
      <c r="C8068" s="1" t="s">
        <v>17</v>
      </c>
      <c r="D8068" s="1" t="s">
        <v>2527</v>
      </c>
      <c r="E8068" s="1" t="s">
        <v>10</v>
      </c>
      <c r="F8068" s="1" t="s">
        <v>2076</v>
      </c>
      <c r="G8068" s="1" t="s">
        <v>5118</v>
      </c>
      <c r="H8068" s="1" t="s">
        <v>2074</v>
      </c>
      <c r="I8068" s="16"/>
      <c r="J8068" s="16"/>
      <c r="K8068" s="16"/>
      <c r="L8068" s="16"/>
      <c r="M8068" s="16"/>
      <c r="N8068" s="16"/>
      <c r="O8068" s="16"/>
      <c r="P8068" s="16"/>
      <c r="Q8068" s="16"/>
      <c r="R8068" s="16"/>
      <c r="S8068" s="16"/>
      <c r="T8068" s="16"/>
      <c r="U8068" s="16"/>
      <c r="V8068" s="1" t="s">
        <v>4495</v>
      </c>
      <c r="W8068" s="1" t="s">
        <v>2551</v>
      </c>
      <c r="X8068" s="5" t="s">
        <v>4510</v>
      </c>
      <c r="Y8068" s="5" t="s">
        <v>2555</v>
      </c>
      <c r="Z8068" s="5" t="s">
        <v>4508</v>
      </c>
      <c r="AA8068" s="5"/>
    </row>
    <row r="8069" spans="1:27" ht="12" customHeight="1" x14ac:dyDescent="0.15">
      <c r="A8069" s="1" t="s">
        <v>2061</v>
      </c>
      <c r="B8069" s="1" t="s">
        <v>41</v>
      </c>
      <c r="C8069" s="1" t="s">
        <v>19</v>
      </c>
      <c r="D8069" s="1" t="s">
        <v>2527</v>
      </c>
      <c r="E8069" s="1" t="s">
        <v>10</v>
      </c>
      <c r="F8069" s="1" t="s">
        <v>2076</v>
      </c>
      <c r="G8069" s="1" t="s">
        <v>242</v>
      </c>
      <c r="H8069" s="1" t="s">
        <v>2074</v>
      </c>
      <c r="I8069" s="16"/>
      <c r="J8069" s="16"/>
      <c r="K8069" s="16"/>
      <c r="L8069" s="16"/>
      <c r="M8069" s="16"/>
      <c r="N8069" s="16"/>
      <c r="O8069" s="16"/>
      <c r="P8069" s="16"/>
      <c r="Q8069" s="16"/>
      <c r="R8069" s="16"/>
      <c r="S8069" s="16"/>
      <c r="T8069" s="16"/>
      <c r="U8069" s="16"/>
      <c r="V8069" s="1" t="s">
        <v>4495</v>
      </c>
      <c r="W8069" s="1" t="s">
        <v>2551</v>
      </c>
      <c r="X8069" s="5" t="s">
        <v>4510</v>
      </c>
      <c r="Y8069" s="5" t="s">
        <v>2557</v>
      </c>
      <c r="Z8069" s="5" t="s">
        <v>4508</v>
      </c>
      <c r="AA8069" s="5"/>
    </row>
    <row r="8070" spans="1:27" ht="12" customHeight="1" x14ac:dyDescent="0.15">
      <c r="A8070" s="1" t="s">
        <v>2061</v>
      </c>
      <c r="B8070" s="1" t="s">
        <v>41</v>
      </c>
      <c r="C8070" s="1" t="s">
        <v>21</v>
      </c>
      <c r="D8070" s="1" t="s">
        <v>2527</v>
      </c>
      <c r="E8070" s="1" t="s">
        <v>10</v>
      </c>
      <c r="F8070" s="1" t="s">
        <v>2076</v>
      </c>
      <c r="G8070" s="1" t="s">
        <v>245</v>
      </c>
      <c r="H8070" s="1" t="s">
        <v>306</v>
      </c>
      <c r="I8070" s="16"/>
      <c r="J8070" s="16"/>
      <c r="K8070" s="16"/>
      <c r="L8070" s="16"/>
      <c r="M8070" s="16"/>
      <c r="N8070" s="16"/>
      <c r="O8070" s="16"/>
      <c r="P8070" s="16"/>
      <c r="Q8070" s="16"/>
      <c r="R8070" s="16"/>
      <c r="S8070" s="16"/>
      <c r="T8070" s="16"/>
      <c r="U8070" s="16"/>
      <c r="V8070" s="1" t="s">
        <v>4495</v>
      </c>
      <c r="W8070" s="1" t="s">
        <v>2551</v>
      </c>
      <c r="X8070" s="5" t="s">
        <v>4510</v>
      </c>
      <c r="Y8070" s="5" t="s">
        <v>2740</v>
      </c>
      <c r="Z8070" s="5" t="s">
        <v>2788</v>
      </c>
      <c r="AA8070" s="5"/>
    </row>
    <row r="8071" spans="1:27" ht="12" customHeight="1" x14ac:dyDescent="0.15">
      <c r="A8071" s="1" t="s">
        <v>2061</v>
      </c>
      <c r="B8071" s="1" t="s">
        <v>41</v>
      </c>
      <c r="C8071" s="1" t="s">
        <v>23</v>
      </c>
      <c r="D8071" s="1" t="s">
        <v>2527</v>
      </c>
      <c r="E8071" s="1" t="s">
        <v>10</v>
      </c>
      <c r="F8071" s="1" t="s">
        <v>2076</v>
      </c>
      <c r="G8071" s="1" t="s">
        <v>22</v>
      </c>
      <c r="H8071" s="1" t="s">
        <v>2074</v>
      </c>
      <c r="I8071" s="16"/>
      <c r="J8071" s="16"/>
      <c r="K8071" s="16"/>
      <c r="L8071" s="16"/>
      <c r="M8071" s="16"/>
      <c r="N8071" s="16"/>
      <c r="O8071" s="16"/>
      <c r="P8071" s="16"/>
      <c r="Q8071" s="16"/>
      <c r="R8071" s="16"/>
      <c r="S8071" s="16"/>
      <c r="T8071" s="16"/>
      <c r="U8071" s="16"/>
      <c r="V8071" s="1" t="s">
        <v>4495</v>
      </c>
      <c r="W8071" s="1" t="s">
        <v>2551</v>
      </c>
      <c r="X8071" s="5" t="s">
        <v>4510</v>
      </c>
      <c r="Y8071" s="5" t="s">
        <v>2558</v>
      </c>
      <c r="Z8071" s="5" t="s">
        <v>4508</v>
      </c>
      <c r="AA8071" s="5"/>
    </row>
    <row r="8072" spans="1:27" ht="12" customHeight="1" x14ac:dyDescent="0.15">
      <c r="A8072" s="1" t="s">
        <v>2061</v>
      </c>
      <c r="B8072" s="1" t="s">
        <v>41</v>
      </c>
      <c r="C8072" s="1" t="s">
        <v>77</v>
      </c>
      <c r="D8072" s="1" t="s">
        <v>2527</v>
      </c>
      <c r="E8072" s="1" t="s">
        <v>10</v>
      </c>
      <c r="F8072" s="1" t="s">
        <v>2076</v>
      </c>
      <c r="G8072" s="1" t="s">
        <v>24</v>
      </c>
      <c r="H8072" s="1" t="s">
        <v>2074</v>
      </c>
      <c r="I8072" s="16"/>
      <c r="J8072" s="16"/>
      <c r="K8072" s="16"/>
      <c r="L8072" s="16"/>
      <c r="M8072" s="16"/>
      <c r="N8072" s="16"/>
      <c r="O8072" s="16"/>
      <c r="P8072" s="16"/>
      <c r="Q8072" s="16"/>
      <c r="R8072" s="16"/>
      <c r="S8072" s="16"/>
      <c r="T8072" s="16"/>
      <c r="U8072" s="16"/>
      <c r="V8072" s="1" t="s">
        <v>4495</v>
      </c>
      <c r="W8072" s="1" t="s">
        <v>2551</v>
      </c>
      <c r="X8072" s="5" t="s">
        <v>4510</v>
      </c>
      <c r="Y8072" s="5" t="s">
        <v>2559</v>
      </c>
      <c r="Z8072" s="5" t="s">
        <v>4508</v>
      </c>
      <c r="AA8072" s="5"/>
    </row>
    <row r="8073" spans="1:27" ht="12" customHeight="1" x14ac:dyDescent="0.15">
      <c r="A8073" s="1" t="s">
        <v>2061</v>
      </c>
      <c r="B8073" s="1" t="s">
        <v>43</v>
      </c>
      <c r="C8073" s="1" t="s">
        <v>15</v>
      </c>
      <c r="D8073" s="1" t="s">
        <v>2527</v>
      </c>
      <c r="E8073" s="1" t="s">
        <v>10</v>
      </c>
      <c r="F8073" s="1" t="s">
        <v>2077</v>
      </c>
      <c r="G8073" s="1" t="s">
        <v>2064</v>
      </c>
      <c r="H8073" s="1" t="s">
        <v>2065</v>
      </c>
      <c r="I8073" s="16"/>
      <c r="J8073" s="16"/>
      <c r="K8073" s="16"/>
      <c r="L8073" s="16"/>
      <c r="M8073" s="16"/>
      <c r="N8073" s="16"/>
      <c r="O8073" s="16"/>
      <c r="P8073" s="16"/>
      <c r="Q8073" s="16"/>
      <c r="R8073" s="16"/>
      <c r="S8073" s="16"/>
      <c r="T8073" s="16"/>
      <c r="U8073" s="16"/>
      <c r="V8073" s="1" t="s">
        <v>4495</v>
      </c>
      <c r="W8073" s="1" t="s">
        <v>2551</v>
      </c>
      <c r="X8073" s="5" t="s">
        <v>4511</v>
      </c>
      <c r="Y8073" s="5" t="s">
        <v>4498</v>
      </c>
      <c r="Z8073" s="5" t="s">
        <v>4499</v>
      </c>
      <c r="AA8073" s="5"/>
    </row>
    <row r="8074" spans="1:27" ht="12" customHeight="1" x14ac:dyDescent="0.15">
      <c r="A8074" s="1" t="s">
        <v>2061</v>
      </c>
      <c r="B8074" s="1" t="s">
        <v>43</v>
      </c>
      <c r="C8074" s="1" t="s">
        <v>17</v>
      </c>
      <c r="D8074" s="1" t="s">
        <v>2527</v>
      </c>
      <c r="E8074" s="1" t="s">
        <v>10</v>
      </c>
      <c r="F8074" s="1" t="s">
        <v>2077</v>
      </c>
      <c r="G8074" s="1" t="s">
        <v>5118</v>
      </c>
      <c r="H8074" s="1" t="s">
        <v>2065</v>
      </c>
      <c r="I8074" s="16"/>
      <c r="J8074" s="16"/>
      <c r="K8074" s="16"/>
      <c r="L8074" s="16"/>
      <c r="M8074" s="16"/>
      <c r="N8074" s="16"/>
      <c r="O8074" s="16"/>
      <c r="P8074" s="16"/>
      <c r="Q8074" s="16"/>
      <c r="R8074" s="16"/>
      <c r="S8074" s="16"/>
      <c r="T8074" s="16"/>
      <c r="U8074" s="16"/>
      <c r="V8074" s="1" t="s">
        <v>4495</v>
      </c>
      <c r="W8074" s="1" t="s">
        <v>2551</v>
      </c>
      <c r="X8074" s="5" t="s">
        <v>4511</v>
      </c>
      <c r="Y8074" s="5" t="s">
        <v>2555</v>
      </c>
      <c r="Z8074" s="5" t="s">
        <v>4499</v>
      </c>
      <c r="AA8074" s="5"/>
    </row>
    <row r="8075" spans="1:27" ht="12" customHeight="1" x14ac:dyDescent="0.15">
      <c r="A8075" s="1" t="s">
        <v>2061</v>
      </c>
      <c r="B8075" s="1" t="s">
        <v>43</v>
      </c>
      <c r="C8075" s="1" t="s">
        <v>19</v>
      </c>
      <c r="D8075" s="1" t="s">
        <v>2527</v>
      </c>
      <c r="E8075" s="1" t="s">
        <v>10</v>
      </c>
      <c r="F8075" s="1" t="s">
        <v>2077</v>
      </c>
      <c r="G8075" s="1" t="s">
        <v>242</v>
      </c>
      <c r="H8075" s="1" t="s">
        <v>2065</v>
      </c>
      <c r="I8075" s="16"/>
      <c r="J8075" s="16"/>
      <c r="K8075" s="16"/>
      <c r="L8075" s="16"/>
      <c r="M8075" s="16"/>
      <c r="N8075" s="16"/>
      <c r="O8075" s="16"/>
      <c r="P8075" s="16"/>
      <c r="Q8075" s="16"/>
      <c r="R8075" s="16"/>
      <c r="S8075" s="16"/>
      <c r="T8075" s="16"/>
      <c r="U8075" s="16"/>
      <c r="V8075" s="1" t="s">
        <v>4495</v>
      </c>
      <c r="W8075" s="1" t="s">
        <v>2551</v>
      </c>
      <c r="X8075" s="5" t="s">
        <v>4511</v>
      </c>
      <c r="Y8075" s="5" t="s">
        <v>2557</v>
      </c>
      <c r="Z8075" s="5" t="s">
        <v>4499</v>
      </c>
      <c r="AA8075" s="5"/>
    </row>
    <row r="8076" spans="1:27" ht="12" customHeight="1" x14ac:dyDescent="0.15">
      <c r="A8076" s="1" t="s">
        <v>2061</v>
      </c>
      <c r="B8076" s="1" t="s">
        <v>43</v>
      </c>
      <c r="C8076" s="1" t="s">
        <v>21</v>
      </c>
      <c r="D8076" s="1" t="s">
        <v>2527</v>
      </c>
      <c r="E8076" s="1" t="s">
        <v>10</v>
      </c>
      <c r="F8076" s="1" t="s">
        <v>2077</v>
      </c>
      <c r="G8076" s="1" t="s">
        <v>245</v>
      </c>
      <c r="H8076" s="1" t="s">
        <v>306</v>
      </c>
      <c r="I8076" s="16"/>
      <c r="J8076" s="16"/>
      <c r="K8076" s="16"/>
      <c r="L8076" s="16"/>
      <c r="M8076" s="16"/>
      <c r="N8076" s="16"/>
      <c r="O8076" s="16"/>
      <c r="P8076" s="16"/>
      <c r="Q8076" s="16"/>
      <c r="R8076" s="16"/>
      <c r="S8076" s="16"/>
      <c r="T8076" s="16"/>
      <c r="U8076" s="16"/>
      <c r="V8076" s="1" t="s">
        <v>4495</v>
      </c>
      <c r="W8076" s="1" t="s">
        <v>2551</v>
      </c>
      <c r="X8076" s="5" t="s">
        <v>4511</v>
      </c>
      <c r="Y8076" s="5" t="s">
        <v>2740</v>
      </c>
      <c r="Z8076" s="5" t="s">
        <v>2788</v>
      </c>
      <c r="AA8076" s="5"/>
    </row>
    <row r="8077" spans="1:27" ht="12" customHeight="1" x14ac:dyDescent="0.15">
      <c r="A8077" s="1" t="s">
        <v>2061</v>
      </c>
      <c r="B8077" s="1" t="s">
        <v>43</v>
      </c>
      <c r="C8077" s="1" t="s">
        <v>23</v>
      </c>
      <c r="D8077" s="1" t="s">
        <v>2527</v>
      </c>
      <c r="E8077" s="1" t="s">
        <v>10</v>
      </c>
      <c r="F8077" s="1" t="s">
        <v>2077</v>
      </c>
      <c r="G8077" s="1" t="s">
        <v>22</v>
      </c>
      <c r="H8077" s="1" t="s">
        <v>2065</v>
      </c>
      <c r="I8077" s="16"/>
      <c r="J8077" s="16"/>
      <c r="K8077" s="16"/>
      <c r="L8077" s="16"/>
      <c r="M8077" s="16"/>
      <c r="N8077" s="16"/>
      <c r="O8077" s="16"/>
      <c r="P8077" s="16"/>
      <c r="Q8077" s="16"/>
      <c r="R8077" s="16"/>
      <c r="S8077" s="16"/>
      <c r="T8077" s="16"/>
      <c r="U8077" s="16"/>
      <c r="V8077" s="1" t="s">
        <v>4495</v>
      </c>
      <c r="W8077" s="1" t="s">
        <v>2551</v>
      </c>
      <c r="X8077" s="5" t="s">
        <v>4511</v>
      </c>
      <c r="Y8077" s="5" t="s">
        <v>2558</v>
      </c>
      <c r="Z8077" s="5" t="s">
        <v>4499</v>
      </c>
      <c r="AA8077" s="5"/>
    </row>
    <row r="8078" spans="1:27" ht="12" customHeight="1" x14ac:dyDescent="0.15">
      <c r="A8078" s="1" t="s">
        <v>2061</v>
      </c>
      <c r="B8078" s="1" t="s">
        <v>43</v>
      </c>
      <c r="C8078" s="1" t="s">
        <v>77</v>
      </c>
      <c r="D8078" s="1" t="s">
        <v>2527</v>
      </c>
      <c r="E8078" s="1" t="s">
        <v>10</v>
      </c>
      <c r="F8078" s="1" t="s">
        <v>2077</v>
      </c>
      <c r="G8078" s="1" t="s">
        <v>24</v>
      </c>
      <c r="H8078" s="1" t="s">
        <v>2065</v>
      </c>
      <c r="I8078" s="16"/>
      <c r="J8078" s="16"/>
      <c r="K8078" s="16"/>
      <c r="L8078" s="16"/>
      <c r="M8078" s="16"/>
      <c r="N8078" s="16"/>
      <c r="O8078" s="16"/>
      <c r="P8078" s="16"/>
      <c r="Q8078" s="16"/>
      <c r="R8078" s="16"/>
      <c r="S8078" s="16"/>
      <c r="T8078" s="16"/>
      <c r="U8078" s="16"/>
      <c r="V8078" s="1" t="s">
        <v>4495</v>
      </c>
      <c r="W8078" s="1" t="s">
        <v>2551</v>
      </c>
      <c r="X8078" s="5" t="s">
        <v>4511</v>
      </c>
      <c r="Y8078" s="5" t="s">
        <v>2559</v>
      </c>
      <c r="Z8078" s="5" t="s">
        <v>4499</v>
      </c>
      <c r="AA8078" s="5"/>
    </row>
    <row r="8079" spans="1:27" ht="12" customHeight="1" x14ac:dyDescent="0.15">
      <c r="A8079" s="1" t="s">
        <v>2061</v>
      </c>
      <c r="B8079" s="1" t="s">
        <v>45</v>
      </c>
      <c r="C8079" s="1" t="s">
        <v>15</v>
      </c>
      <c r="D8079" s="1" t="s">
        <v>2527</v>
      </c>
      <c r="E8079" s="1" t="s">
        <v>10</v>
      </c>
      <c r="F8079" s="1" t="s">
        <v>2078</v>
      </c>
      <c r="G8079" s="1" t="s">
        <v>2064</v>
      </c>
      <c r="H8079" s="1" t="s">
        <v>2065</v>
      </c>
      <c r="I8079" s="16"/>
      <c r="J8079" s="16"/>
      <c r="K8079" s="16"/>
      <c r="L8079" s="16"/>
      <c r="M8079" s="16"/>
      <c r="N8079" s="16"/>
      <c r="O8079" s="16"/>
      <c r="P8079" s="16"/>
      <c r="Q8079" s="16"/>
      <c r="R8079" s="16"/>
      <c r="S8079" s="16"/>
      <c r="T8079" s="16"/>
      <c r="U8079" s="16"/>
      <c r="V8079" s="1" t="s">
        <v>4495</v>
      </c>
      <c r="W8079" s="1" t="s">
        <v>2551</v>
      </c>
      <c r="X8079" s="5" t="s">
        <v>4512</v>
      </c>
      <c r="Y8079" s="5" t="s">
        <v>4498</v>
      </c>
      <c r="Z8079" s="5" t="s">
        <v>4499</v>
      </c>
      <c r="AA8079" s="5"/>
    </row>
    <row r="8080" spans="1:27" ht="12" customHeight="1" x14ac:dyDescent="0.15">
      <c r="A8080" s="1" t="s">
        <v>2061</v>
      </c>
      <c r="B8080" s="1" t="s">
        <v>45</v>
      </c>
      <c r="C8080" s="1" t="s">
        <v>17</v>
      </c>
      <c r="D8080" s="1" t="s">
        <v>2527</v>
      </c>
      <c r="E8080" s="1" t="s">
        <v>10</v>
      </c>
      <c r="F8080" s="1" t="s">
        <v>2078</v>
      </c>
      <c r="G8080" s="1" t="s">
        <v>5118</v>
      </c>
      <c r="H8080" s="1" t="s">
        <v>2065</v>
      </c>
      <c r="I8080" s="16"/>
      <c r="J8080" s="16"/>
      <c r="K8080" s="16"/>
      <c r="L8080" s="16"/>
      <c r="M8080" s="16"/>
      <c r="N8080" s="16"/>
      <c r="O8080" s="16"/>
      <c r="P8080" s="16"/>
      <c r="Q8080" s="16"/>
      <c r="R8080" s="16"/>
      <c r="S8080" s="16"/>
      <c r="T8080" s="16"/>
      <c r="U8080" s="16"/>
      <c r="V8080" s="1" t="s">
        <v>4495</v>
      </c>
      <c r="W8080" s="1" t="s">
        <v>2551</v>
      </c>
      <c r="X8080" s="5" t="s">
        <v>4512</v>
      </c>
      <c r="Y8080" s="5" t="s">
        <v>2555</v>
      </c>
      <c r="Z8080" s="5" t="s">
        <v>4499</v>
      </c>
      <c r="AA8080" s="5"/>
    </row>
    <row r="8081" spans="1:27" ht="12" customHeight="1" x14ac:dyDescent="0.15">
      <c r="A8081" s="1" t="s">
        <v>2061</v>
      </c>
      <c r="B8081" s="1" t="s">
        <v>45</v>
      </c>
      <c r="C8081" s="1" t="s">
        <v>19</v>
      </c>
      <c r="D8081" s="1" t="s">
        <v>2527</v>
      </c>
      <c r="E8081" s="1" t="s">
        <v>10</v>
      </c>
      <c r="F8081" s="1" t="s">
        <v>2078</v>
      </c>
      <c r="G8081" s="1" t="s">
        <v>242</v>
      </c>
      <c r="H8081" s="1" t="s">
        <v>2065</v>
      </c>
      <c r="I8081" s="16"/>
      <c r="J8081" s="16"/>
      <c r="K8081" s="16"/>
      <c r="L8081" s="16"/>
      <c r="M8081" s="16"/>
      <c r="N8081" s="16"/>
      <c r="O8081" s="16"/>
      <c r="P8081" s="16"/>
      <c r="Q8081" s="16"/>
      <c r="R8081" s="16"/>
      <c r="S8081" s="16"/>
      <c r="T8081" s="16"/>
      <c r="U8081" s="16"/>
      <c r="V8081" s="1" t="s">
        <v>4495</v>
      </c>
      <c r="W8081" s="1" t="s">
        <v>2551</v>
      </c>
      <c r="X8081" s="5" t="s">
        <v>4512</v>
      </c>
      <c r="Y8081" s="5" t="s">
        <v>2557</v>
      </c>
      <c r="Z8081" s="5" t="s">
        <v>4499</v>
      </c>
      <c r="AA8081" s="5"/>
    </row>
    <row r="8082" spans="1:27" ht="12" customHeight="1" x14ac:dyDescent="0.15">
      <c r="A8082" s="1" t="s">
        <v>2061</v>
      </c>
      <c r="B8082" s="1" t="s">
        <v>45</v>
      </c>
      <c r="C8082" s="1" t="s">
        <v>21</v>
      </c>
      <c r="D8082" s="1" t="s">
        <v>2527</v>
      </c>
      <c r="E8082" s="1" t="s">
        <v>10</v>
      </c>
      <c r="F8082" s="1" t="s">
        <v>2078</v>
      </c>
      <c r="G8082" s="1" t="s">
        <v>245</v>
      </c>
      <c r="H8082" s="1" t="s">
        <v>306</v>
      </c>
      <c r="I8082" s="16"/>
      <c r="J8082" s="16"/>
      <c r="K8082" s="16"/>
      <c r="L8082" s="16"/>
      <c r="M8082" s="16"/>
      <c r="N8082" s="16"/>
      <c r="O8082" s="16"/>
      <c r="P8082" s="16"/>
      <c r="Q8082" s="16"/>
      <c r="R8082" s="16"/>
      <c r="S8082" s="16"/>
      <c r="T8082" s="16"/>
      <c r="U8082" s="16"/>
      <c r="V8082" s="1" t="s">
        <v>4495</v>
      </c>
      <c r="W8082" s="1" t="s">
        <v>2551</v>
      </c>
      <c r="X8082" s="5" t="s">
        <v>4512</v>
      </c>
      <c r="Y8082" s="5" t="s">
        <v>2740</v>
      </c>
      <c r="Z8082" s="5" t="s">
        <v>2788</v>
      </c>
      <c r="AA8082" s="5"/>
    </row>
    <row r="8083" spans="1:27" ht="12" customHeight="1" x14ac:dyDescent="0.15">
      <c r="A8083" s="1" t="s">
        <v>2061</v>
      </c>
      <c r="B8083" s="1" t="s">
        <v>45</v>
      </c>
      <c r="C8083" s="1" t="s">
        <v>23</v>
      </c>
      <c r="D8083" s="1" t="s">
        <v>2527</v>
      </c>
      <c r="E8083" s="1" t="s">
        <v>10</v>
      </c>
      <c r="F8083" s="1" t="s">
        <v>2078</v>
      </c>
      <c r="G8083" s="1" t="s">
        <v>22</v>
      </c>
      <c r="H8083" s="1" t="s">
        <v>2065</v>
      </c>
      <c r="I8083" s="16"/>
      <c r="J8083" s="16"/>
      <c r="K8083" s="16"/>
      <c r="L8083" s="16"/>
      <c r="M8083" s="16"/>
      <c r="N8083" s="16"/>
      <c r="O8083" s="16"/>
      <c r="P8083" s="16"/>
      <c r="Q8083" s="16"/>
      <c r="R8083" s="16"/>
      <c r="S8083" s="16"/>
      <c r="T8083" s="16"/>
      <c r="U8083" s="16"/>
      <c r="V8083" s="1" t="s">
        <v>4495</v>
      </c>
      <c r="W8083" s="1" t="s">
        <v>2551</v>
      </c>
      <c r="X8083" s="5" t="s">
        <v>4512</v>
      </c>
      <c r="Y8083" s="5" t="s">
        <v>2558</v>
      </c>
      <c r="Z8083" s="5" t="s">
        <v>4499</v>
      </c>
      <c r="AA8083" s="5"/>
    </row>
    <row r="8084" spans="1:27" ht="12" customHeight="1" x14ac:dyDescent="0.15">
      <c r="A8084" s="1" t="s">
        <v>2061</v>
      </c>
      <c r="B8084" s="1" t="s">
        <v>45</v>
      </c>
      <c r="C8084" s="1" t="s">
        <v>77</v>
      </c>
      <c r="D8084" s="1" t="s">
        <v>2527</v>
      </c>
      <c r="E8084" s="1" t="s">
        <v>10</v>
      </c>
      <c r="F8084" s="1" t="s">
        <v>2078</v>
      </c>
      <c r="G8084" s="1" t="s">
        <v>24</v>
      </c>
      <c r="H8084" s="1" t="s">
        <v>2065</v>
      </c>
      <c r="I8084" s="16"/>
      <c r="J8084" s="16"/>
      <c r="K8084" s="16"/>
      <c r="L8084" s="16"/>
      <c r="M8084" s="16"/>
      <c r="N8084" s="16"/>
      <c r="O8084" s="16"/>
      <c r="P8084" s="16"/>
      <c r="Q8084" s="16"/>
      <c r="R8084" s="16"/>
      <c r="S8084" s="16"/>
      <c r="T8084" s="16"/>
      <c r="U8084" s="16"/>
      <c r="V8084" s="1" t="s">
        <v>4495</v>
      </c>
      <c r="W8084" s="1" t="s">
        <v>2551</v>
      </c>
      <c r="X8084" s="5" t="s">
        <v>4512</v>
      </c>
      <c r="Y8084" s="5" t="s">
        <v>2559</v>
      </c>
      <c r="Z8084" s="5" t="s">
        <v>4499</v>
      </c>
      <c r="AA8084" s="5"/>
    </row>
    <row r="8085" spans="1:27" ht="12" customHeight="1" x14ac:dyDescent="0.15">
      <c r="A8085" s="1" t="s">
        <v>2061</v>
      </c>
      <c r="B8085" s="1" t="s">
        <v>47</v>
      </c>
      <c r="C8085" s="1" t="s">
        <v>15</v>
      </c>
      <c r="D8085" s="1" t="s">
        <v>2527</v>
      </c>
      <c r="E8085" s="1" t="s">
        <v>10</v>
      </c>
      <c r="F8085" s="1" t="s">
        <v>2079</v>
      </c>
      <c r="G8085" s="1" t="s">
        <v>2064</v>
      </c>
      <c r="H8085" s="1" t="s">
        <v>2065</v>
      </c>
      <c r="I8085" s="16"/>
      <c r="J8085" s="16"/>
      <c r="K8085" s="16"/>
      <c r="L8085" s="16"/>
      <c r="M8085" s="16"/>
      <c r="N8085" s="16"/>
      <c r="O8085" s="16"/>
      <c r="P8085" s="16"/>
      <c r="Q8085" s="16"/>
      <c r="R8085" s="16"/>
      <c r="S8085" s="16"/>
      <c r="T8085" s="16"/>
      <c r="U8085" s="16"/>
      <c r="V8085" s="1" t="s">
        <v>4495</v>
      </c>
      <c r="W8085" s="1" t="s">
        <v>2551</v>
      </c>
      <c r="X8085" s="5" t="s">
        <v>4513</v>
      </c>
      <c r="Y8085" s="5" t="s">
        <v>4498</v>
      </c>
      <c r="Z8085" s="5" t="s">
        <v>4499</v>
      </c>
      <c r="AA8085" s="5"/>
    </row>
    <row r="8086" spans="1:27" ht="12" customHeight="1" x14ac:dyDescent="0.15">
      <c r="A8086" s="1" t="s">
        <v>2061</v>
      </c>
      <c r="B8086" s="1" t="s">
        <v>47</v>
      </c>
      <c r="C8086" s="1" t="s">
        <v>17</v>
      </c>
      <c r="D8086" s="1" t="s">
        <v>2527</v>
      </c>
      <c r="E8086" s="1" t="s">
        <v>10</v>
      </c>
      <c r="F8086" s="1" t="s">
        <v>2079</v>
      </c>
      <c r="G8086" s="1" t="s">
        <v>5118</v>
      </c>
      <c r="H8086" s="1" t="s">
        <v>2065</v>
      </c>
      <c r="I8086" s="16"/>
      <c r="J8086" s="16"/>
      <c r="K8086" s="16"/>
      <c r="L8086" s="16"/>
      <c r="M8086" s="16"/>
      <c r="N8086" s="16"/>
      <c r="O8086" s="16"/>
      <c r="P8086" s="16"/>
      <c r="Q8086" s="16"/>
      <c r="R8086" s="16"/>
      <c r="S8086" s="16"/>
      <c r="T8086" s="16"/>
      <c r="U8086" s="16"/>
      <c r="V8086" s="1" t="s">
        <v>4495</v>
      </c>
      <c r="W8086" s="1" t="s">
        <v>2551</v>
      </c>
      <c r="X8086" s="5" t="s">
        <v>4513</v>
      </c>
      <c r="Y8086" s="5" t="s">
        <v>2555</v>
      </c>
      <c r="Z8086" s="5" t="s">
        <v>4499</v>
      </c>
      <c r="AA8086" s="5"/>
    </row>
    <row r="8087" spans="1:27" ht="12" customHeight="1" x14ac:dyDescent="0.15">
      <c r="A8087" s="1" t="s">
        <v>2061</v>
      </c>
      <c r="B8087" s="1" t="s">
        <v>47</v>
      </c>
      <c r="C8087" s="1" t="s">
        <v>19</v>
      </c>
      <c r="D8087" s="1" t="s">
        <v>2527</v>
      </c>
      <c r="E8087" s="1" t="s">
        <v>10</v>
      </c>
      <c r="F8087" s="1" t="s">
        <v>2079</v>
      </c>
      <c r="G8087" s="1" t="s">
        <v>242</v>
      </c>
      <c r="H8087" s="1" t="s">
        <v>2065</v>
      </c>
      <c r="I8087" s="16"/>
      <c r="J8087" s="16"/>
      <c r="K8087" s="16"/>
      <c r="L8087" s="16"/>
      <c r="M8087" s="16"/>
      <c r="N8087" s="16"/>
      <c r="O8087" s="16"/>
      <c r="P8087" s="16"/>
      <c r="Q8087" s="16"/>
      <c r="R8087" s="16"/>
      <c r="S8087" s="16"/>
      <c r="T8087" s="16"/>
      <c r="U8087" s="16"/>
      <c r="V8087" s="1" t="s">
        <v>4495</v>
      </c>
      <c r="W8087" s="1" t="s">
        <v>2551</v>
      </c>
      <c r="X8087" s="5" t="s">
        <v>4513</v>
      </c>
      <c r="Y8087" s="5" t="s">
        <v>2557</v>
      </c>
      <c r="Z8087" s="5" t="s">
        <v>4499</v>
      </c>
      <c r="AA8087" s="5"/>
    </row>
    <row r="8088" spans="1:27" ht="12" customHeight="1" x14ac:dyDescent="0.15">
      <c r="A8088" s="1" t="s">
        <v>2061</v>
      </c>
      <c r="B8088" s="1" t="s">
        <v>47</v>
      </c>
      <c r="C8088" s="1" t="s">
        <v>21</v>
      </c>
      <c r="D8088" s="1" t="s">
        <v>2527</v>
      </c>
      <c r="E8088" s="1" t="s">
        <v>10</v>
      </c>
      <c r="F8088" s="1" t="s">
        <v>2079</v>
      </c>
      <c r="G8088" s="1" t="s">
        <v>245</v>
      </c>
      <c r="H8088" s="1" t="s">
        <v>306</v>
      </c>
      <c r="I8088" s="16"/>
      <c r="J8088" s="16"/>
      <c r="K8088" s="16"/>
      <c r="L8088" s="16"/>
      <c r="M8088" s="16"/>
      <c r="N8088" s="16"/>
      <c r="O8088" s="16"/>
      <c r="P8088" s="16"/>
      <c r="Q8088" s="16"/>
      <c r="R8088" s="16"/>
      <c r="S8088" s="16"/>
      <c r="T8088" s="16"/>
      <c r="U8088" s="16"/>
      <c r="V8088" s="1" t="s">
        <v>4495</v>
      </c>
      <c r="W8088" s="1" t="s">
        <v>2551</v>
      </c>
      <c r="X8088" s="5" t="s">
        <v>4513</v>
      </c>
      <c r="Y8088" s="5" t="s">
        <v>2740</v>
      </c>
      <c r="Z8088" s="5" t="s">
        <v>2788</v>
      </c>
      <c r="AA8088" s="5"/>
    </row>
    <row r="8089" spans="1:27" ht="12" customHeight="1" x14ac:dyDescent="0.15">
      <c r="A8089" s="1" t="s">
        <v>2061</v>
      </c>
      <c r="B8089" s="1" t="s">
        <v>47</v>
      </c>
      <c r="C8089" s="1" t="s">
        <v>23</v>
      </c>
      <c r="D8089" s="1" t="s">
        <v>2527</v>
      </c>
      <c r="E8089" s="1" t="s">
        <v>10</v>
      </c>
      <c r="F8089" s="1" t="s">
        <v>2079</v>
      </c>
      <c r="G8089" s="1" t="s">
        <v>22</v>
      </c>
      <c r="H8089" s="1" t="s">
        <v>2065</v>
      </c>
      <c r="I8089" s="16"/>
      <c r="J8089" s="16"/>
      <c r="K8089" s="16"/>
      <c r="L8089" s="16"/>
      <c r="M8089" s="16"/>
      <c r="N8089" s="16"/>
      <c r="O8089" s="16"/>
      <c r="P8089" s="16"/>
      <c r="Q8089" s="16"/>
      <c r="R8089" s="16"/>
      <c r="S8089" s="16"/>
      <c r="T8089" s="16"/>
      <c r="U8089" s="16"/>
      <c r="V8089" s="1" t="s">
        <v>4495</v>
      </c>
      <c r="W8089" s="1" t="s">
        <v>2551</v>
      </c>
      <c r="X8089" s="5" t="s">
        <v>4513</v>
      </c>
      <c r="Y8089" s="5" t="s">
        <v>2558</v>
      </c>
      <c r="Z8089" s="5" t="s">
        <v>4499</v>
      </c>
      <c r="AA8089" s="5"/>
    </row>
    <row r="8090" spans="1:27" ht="12" customHeight="1" x14ac:dyDescent="0.15">
      <c r="A8090" s="1" t="s">
        <v>2061</v>
      </c>
      <c r="B8090" s="1" t="s">
        <v>47</v>
      </c>
      <c r="C8090" s="1" t="s">
        <v>77</v>
      </c>
      <c r="D8090" s="1" t="s">
        <v>2527</v>
      </c>
      <c r="E8090" s="1" t="s">
        <v>10</v>
      </c>
      <c r="F8090" s="1" t="s">
        <v>2079</v>
      </c>
      <c r="G8090" s="1" t="s">
        <v>24</v>
      </c>
      <c r="H8090" s="1" t="s">
        <v>2065</v>
      </c>
      <c r="I8090" s="16"/>
      <c r="J8090" s="16"/>
      <c r="K8090" s="16"/>
      <c r="L8090" s="16"/>
      <c r="M8090" s="16"/>
      <c r="N8090" s="16"/>
      <c r="O8090" s="16"/>
      <c r="P8090" s="16"/>
      <c r="Q8090" s="16"/>
      <c r="R8090" s="16"/>
      <c r="S8090" s="16"/>
      <c r="T8090" s="16"/>
      <c r="U8090" s="16"/>
      <c r="V8090" s="1" t="s">
        <v>4495</v>
      </c>
      <c r="W8090" s="1" t="s">
        <v>2551</v>
      </c>
      <c r="X8090" s="5" t="s">
        <v>4513</v>
      </c>
      <c r="Y8090" s="5" t="s">
        <v>2559</v>
      </c>
      <c r="Z8090" s="5" t="s">
        <v>4499</v>
      </c>
      <c r="AA8090" s="5"/>
    </row>
    <row r="8091" spans="1:27" ht="12" customHeight="1" x14ac:dyDescent="0.15">
      <c r="A8091" s="1" t="s">
        <v>2061</v>
      </c>
      <c r="B8091" s="1" t="s">
        <v>49</v>
      </c>
      <c r="C8091" s="1" t="s">
        <v>15</v>
      </c>
      <c r="D8091" s="1" t="s">
        <v>2527</v>
      </c>
      <c r="E8091" s="1" t="s">
        <v>10</v>
      </c>
      <c r="F8091" s="1" t="s">
        <v>2080</v>
      </c>
      <c r="G8091" s="1" t="s">
        <v>2064</v>
      </c>
      <c r="H8091" s="1" t="s">
        <v>2065</v>
      </c>
      <c r="I8091" s="16"/>
      <c r="J8091" s="16"/>
      <c r="K8091" s="16"/>
      <c r="L8091" s="16"/>
      <c r="M8091" s="16"/>
      <c r="N8091" s="16"/>
      <c r="O8091" s="16"/>
      <c r="P8091" s="16"/>
      <c r="Q8091" s="16"/>
      <c r="R8091" s="16"/>
      <c r="S8091" s="16"/>
      <c r="T8091" s="16"/>
      <c r="U8091" s="16"/>
      <c r="V8091" s="1" t="s">
        <v>4495</v>
      </c>
      <c r="W8091" s="1" t="s">
        <v>2551</v>
      </c>
      <c r="X8091" s="5" t="s">
        <v>4514</v>
      </c>
      <c r="Y8091" s="5" t="s">
        <v>4498</v>
      </c>
      <c r="Z8091" s="5" t="s">
        <v>4499</v>
      </c>
      <c r="AA8091" s="5"/>
    </row>
    <row r="8092" spans="1:27" ht="12" customHeight="1" x14ac:dyDescent="0.15">
      <c r="A8092" s="1" t="s">
        <v>2061</v>
      </c>
      <c r="B8092" s="1" t="s">
        <v>49</v>
      </c>
      <c r="C8092" s="1" t="s">
        <v>17</v>
      </c>
      <c r="D8092" s="1" t="s">
        <v>2527</v>
      </c>
      <c r="E8092" s="1" t="s">
        <v>10</v>
      </c>
      <c r="F8092" s="1" t="s">
        <v>2080</v>
      </c>
      <c r="G8092" s="1" t="s">
        <v>5118</v>
      </c>
      <c r="H8092" s="1" t="s">
        <v>2065</v>
      </c>
      <c r="I8092" s="16"/>
      <c r="J8092" s="16"/>
      <c r="K8092" s="16"/>
      <c r="L8092" s="16"/>
      <c r="M8092" s="16"/>
      <c r="N8092" s="16"/>
      <c r="O8092" s="16"/>
      <c r="P8092" s="16"/>
      <c r="Q8092" s="16"/>
      <c r="R8092" s="16"/>
      <c r="S8092" s="16"/>
      <c r="T8092" s="16"/>
      <c r="U8092" s="16"/>
      <c r="V8092" s="1" t="s">
        <v>4495</v>
      </c>
      <c r="W8092" s="1" t="s">
        <v>2551</v>
      </c>
      <c r="X8092" s="5" t="s">
        <v>4514</v>
      </c>
      <c r="Y8092" s="5" t="s">
        <v>2555</v>
      </c>
      <c r="Z8092" s="5" t="s">
        <v>4499</v>
      </c>
      <c r="AA8092" s="5"/>
    </row>
    <row r="8093" spans="1:27" ht="12" customHeight="1" x14ac:dyDescent="0.15">
      <c r="A8093" s="1" t="s">
        <v>2061</v>
      </c>
      <c r="B8093" s="1" t="s">
        <v>49</v>
      </c>
      <c r="C8093" s="1" t="s">
        <v>19</v>
      </c>
      <c r="D8093" s="1" t="s">
        <v>2527</v>
      </c>
      <c r="E8093" s="1" t="s">
        <v>10</v>
      </c>
      <c r="F8093" s="1" t="s">
        <v>2080</v>
      </c>
      <c r="G8093" s="1" t="s">
        <v>242</v>
      </c>
      <c r="H8093" s="1" t="s">
        <v>2065</v>
      </c>
      <c r="I8093" s="16"/>
      <c r="J8093" s="16"/>
      <c r="K8093" s="16"/>
      <c r="L8093" s="16"/>
      <c r="M8093" s="16"/>
      <c r="N8093" s="16"/>
      <c r="O8093" s="16"/>
      <c r="P8093" s="16"/>
      <c r="Q8093" s="16"/>
      <c r="R8093" s="16"/>
      <c r="S8093" s="16"/>
      <c r="T8093" s="16"/>
      <c r="U8093" s="16"/>
      <c r="V8093" s="1" t="s">
        <v>4495</v>
      </c>
      <c r="W8093" s="1" t="s">
        <v>2551</v>
      </c>
      <c r="X8093" s="5" t="s">
        <v>4514</v>
      </c>
      <c r="Y8093" s="5" t="s">
        <v>2557</v>
      </c>
      <c r="Z8093" s="5" t="s">
        <v>4499</v>
      </c>
      <c r="AA8093" s="5"/>
    </row>
    <row r="8094" spans="1:27" ht="12" customHeight="1" x14ac:dyDescent="0.15">
      <c r="A8094" s="1" t="s">
        <v>2061</v>
      </c>
      <c r="B8094" s="1" t="s">
        <v>49</v>
      </c>
      <c r="C8094" s="1" t="s">
        <v>21</v>
      </c>
      <c r="D8094" s="1" t="s">
        <v>2527</v>
      </c>
      <c r="E8094" s="1" t="s">
        <v>10</v>
      </c>
      <c r="F8094" s="1" t="s">
        <v>2080</v>
      </c>
      <c r="G8094" s="1" t="s">
        <v>245</v>
      </c>
      <c r="H8094" s="1" t="s">
        <v>306</v>
      </c>
      <c r="I8094" s="16"/>
      <c r="J8094" s="16"/>
      <c r="K8094" s="16"/>
      <c r="L8094" s="16"/>
      <c r="M8094" s="16"/>
      <c r="N8094" s="16"/>
      <c r="O8094" s="16"/>
      <c r="P8094" s="16"/>
      <c r="Q8094" s="16"/>
      <c r="R8094" s="16"/>
      <c r="S8094" s="16"/>
      <c r="T8094" s="16"/>
      <c r="U8094" s="16"/>
      <c r="V8094" s="1" t="s">
        <v>4495</v>
      </c>
      <c r="W8094" s="1" t="s">
        <v>2551</v>
      </c>
      <c r="X8094" s="5" t="s">
        <v>4514</v>
      </c>
      <c r="Y8094" s="5" t="s">
        <v>2740</v>
      </c>
      <c r="Z8094" s="5" t="s">
        <v>2788</v>
      </c>
      <c r="AA8094" s="5"/>
    </row>
    <row r="8095" spans="1:27" ht="12" customHeight="1" x14ac:dyDescent="0.15">
      <c r="A8095" s="1" t="s">
        <v>2061</v>
      </c>
      <c r="B8095" s="1" t="s">
        <v>49</v>
      </c>
      <c r="C8095" s="1" t="s">
        <v>23</v>
      </c>
      <c r="D8095" s="1" t="s">
        <v>2527</v>
      </c>
      <c r="E8095" s="1" t="s">
        <v>10</v>
      </c>
      <c r="F8095" s="1" t="s">
        <v>2080</v>
      </c>
      <c r="G8095" s="1" t="s">
        <v>22</v>
      </c>
      <c r="H8095" s="1" t="s">
        <v>2065</v>
      </c>
      <c r="I8095" s="16"/>
      <c r="J8095" s="16"/>
      <c r="K8095" s="16"/>
      <c r="L8095" s="16"/>
      <c r="M8095" s="16"/>
      <c r="N8095" s="16"/>
      <c r="O8095" s="16"/>
      <c r="P8095" s="16"/>
      <c r="Q8095" s="16"/>
      <c r="R8095" s="16"/>
      <c r="S8095" s="16"/>
      <c r="T8095" s="16"/>
      <c r="U8095" s="16"/>
      <c r="V8095" s="1" t="s">
        <v>4495</v>
      </c>
      <c r="W8095" s="1" t="s">
        <v>2551</v>
      </c>
      <c r="X8095" s="5" t="s">
        <v>4514</v>
      </c>
      <c r="Y8095" s="5" t="s">
        <v>2558</v>
      </c>
      <c r="Z8095" s="5" t="s">
        <v>4499</v>
      </c>
      <c r="AA8095" s="5"/>
    </row>
    <row r="8096" spans="1:27" ht="12" customHeight="1" x14ac:dyDescent="0.15">
      <c r="A8096" s="1" t="s">
        <v>2061</v>
      </c>
      <c r="B8096" s="1" t="s">
        <v>49</v>
      </c>
      <c r="C8096" s="1" t="s">
        <v>77</v>
      </c>
      <c r="D8096" s="1" t="s">
        <v>2527</v>
      </c>
      <c r="E8096" s="1" t="s">
        <v>10</v>
      </c>
      <c r="F8096" s="1" t="s">
        <v>2080</v>
      </c>
      <c r="G8096" s="1" t="s">
        <v>24</v>
      </c>
      <c r="H8096" s="1" t="s">
        <v>2065</v>
      </c>
      <c r="I8096" s="16"/>
      <c r="J8096" s="16"/>
      <c r="K8096" s="16"/>
      <c r="L8096" s="16"/>
      <c r="M8096" s="16"/>
      <c r="N8096" s="16"/>
      <c r="O8096" s="16"/>
      <c r="P8096" s="16"/>
      <c r="Q8096" s="16"/>
      <c r="R8096" s="16"/>
      <c r="S8096" s="16"/>
      <c r="T8096" s="16"/>
      <c r="U8096" s="16"/>
      <c r="V8096" s="1" t="s">
        <v>4495</v>
      </c>
      <c r="W8096" s="1" t="s">
        <v>2551</v>
      </c>
      <c r="X8096" s="5" t="s">
        <v>4514</v>
      </c>
      <c r="Y8096" s="5" t="s">
        <v>2559</v>
      </c>
      <c r="Z8096" s="5" t="s">
        <v>4499</v>
      </c>
      <c r="AA8096" s="5"/>
    </row>
    <row r="8097" spans="1:27" ht="12" customHeight="1" x14ac:dyDescent="0.15">
      <c r="A8097" s="1" t="s">
        <v>2061</v>
      </c>
      <c r="B8097" s="1" t="s">
        <v>51</v>
      </c>
      <c r="C8097" s="1" t="s">
        <v>15</v>
      </c>
      <c r="D8097" s="1" t="s">
        <v>2527</v>
      </c>
      <c r="E8097" s="1" t="s">
        <v>10</v>
      </c>
      <c r="F8097" s="1" t="s">
        <v>2081</v>
      </c>
      <c r="G8097" s="1" t="s">
        <v>2064</v>
      </c>
      <c r="H8097" s="1" t="s">
        <v>2065</v>
      </c>
      <c r="I8097" s="16"/>
      <c r="J8097" s="16"/>
      <c r="K8097" s="16"/>
      <c r="L8097" s="16"/>
      <c r="M8097" s="16"/>
      <c r="N8097" s="16"/>
      <c r="O8097" s="16"/>
      <c r="P8097" s="16"/>
      <c r="Q8097" s="16"/>
      <c r="R8097" s="16"/>
      <c r="S8097" s="16"/>
      <c r="T8097" s="16"/>
      <c r="U8097" s="16"/>
      <c r="V8097" s="1" t="s">
        <v>4495</v>
      </c>
      <c r="W8097" s="1" t="s">
        <v>2551</v>
      </c>
      <c r="X8097" s="5" t="s">
        <v>4515</v>
      </c>
      <c r="Y8097" s="5" t="s">
        <v>4498</v>
      </c>
      <c r="Z8097" s="5" t="s">
        <v>4499</v>
      </c>
      <c r="AA8097" s="5"/>
    </row>
    <row r="8098" spans="1:27" ht="12" customHeight="1" x14ac:dyDescent="0.15">
      <c r="A8098" s="1" t="s">
        <v>2061</v>
      </c>
      <c r="B8098" s="1" t="s">
        <v>51</v>
      </c>
      <c r="C8098" s="1" t="s">
        <v>17</v>
      </c>
      <c r="D8098" s="1" t="s">
        <v>2527</v>
      </c>
      <c r="E8098" s="1" t="s">
        <v>10</v>
      </c>
      <c r="F8098" s="1" t="s">
        <v>2081</v>
      </c>
      <c r="G8098" s="1" t="s">
        <v>5118</v>
      </c>
      <c r="H8098" s="1" t="s">
        <v>2065</v>
      </c>
      <c r="I8098" s="16"/>
      <c r="J8098" s="16"/>
      <c r="K8098" s="16"/>
      <c r="L8098" s="16"/>
      <c r="M8098" s="16"/>
      <c r="N8098" s="16"/>
      <c r="O8098" s="16"/>
      <c r="P8098" s="16"/>
      <c r="Q8098" s="16"/>
      <c r="R8098" s="16"/>
      <c r="S8098" s="16"/>
      <c r="T8098" s="16"/>
      <c r="U8098" s="16"/>
      <c r="V8098" s="1" t="s">
        <v>4495</v>
      </c>
      <c r="W8098" s="1" t="s">
        <v>2551</v>
      </c>
      <c r="X8098" s="5" t="s">
        <v>4515</v>
      </c>
      <c r="Y8098" s="5" t="s">
        <v>2555</v>
      </c>
      <c r="Z8098" s="5" t="s">
        <v>4499</v>
      </c>
      <c r="AA8098" s="5"/>
    </row>
    <row r="8099" spans="1:27" ht="12" customHeight="1" x14ac:dyDescent="0.15">
      <c r="A8099" s="1" t="s">
        <v>2061</v>
      </c>
      <c r="B8099" s="1" t="s">
        <v>51</v>
      </c>
      <c r="C8099" s="1" t="s">
        <v>19</v>
      </c>
      <c r="D8099" s="1" t="s">
        <v>2527</v>
      </c>
      <c r="E8099" s="1" t="s">
        <v>10</v>
      </c>
      <c r="F8099" s="1" t="s">
        <v>2081</v>
      </c>
      <c r="G8099" s="1" t="s">
        <v>242</v>
      </c>
      <c r="H8099" s="1" t="s">
        <v>2065</v>
      </c>
      <c r="I8099" s="16"/>
      <c r="J8099" s="16"/>
      <c r="K8099" s="16"/>
      <c r="L8099" s="16"/>
      <c r="M8099" s="16"/>
      <c r="N8099" s="16"/>
      <c r="O8099" s="16"/>
      <c r="P8099" s="16"/>
      <c r="Q8099" s="16"/>
      <c r="R8099" s="16"/>
      <c r="S8099" s="16"/>
      <c r="T8099" s="16"/>
      <c r="U8099" s="16"/>
      <c r="V8099" s="1" t="s">
        <v>4495</v>
      </c>
      <c r="W8099" s="1" t="s">
        <v>2551</v>
      </c>
      <c r="X8099" s="5" t="s">
        <v>4515</v>
      </c>
      <c r="Y8099" s="5" t="s">
        <v>2557</v>
      </c>
      <c r="Z8099" s="5" t="s">
        <v>4499</v>
      </c>
      <c r="AA8099" s="5"/>
    </row>
    <row r="8100" spans="1:27" ht="12" customHeight="1" x14ac:dyDescent="0.15">
      <c r="A8100" s="1" t="s">
        <v>2061</v>
      </c>
      <c r="B8100" s="1" t="s">
        <v>51</v>
      </c>
      <c r="C8100" s="1" t="s">
        <v>21</v>
      </c>
      <c r="D8100" s="1" t="s">
        <v>2527</v>
      </c>
      <c r="E8100" s="1" t="s">
        <v>10</v>
      </c>
      <c r="F8100" s="1" t="s">
        <v>2081</v>
      </c>
      <c r="G8100" s="1" t="s">
        <v>245</v>
      </c>
      <c r="H8100" s="1" t="s">
        <v>306</v>
      </c>
      <c r="I8100" s="16"/>
      <c r="J8100" s="16"/>
      <c r="K8100" s="16"/>
      <c r="L8100" s="16"/>
      <c r="M8100" s="16"/>
      <c r="N8100" s="16"/>
      <c r="O8100" s="16"/>
      <c r="P8100" s="16"/>
      <c r="Q8100" s="16"/>
      <c r="R8100" s="16"/>
      <c r="S8100" s="16"/>
      <c r="T8100" s="16"/>
      <c r="U8100" s="16"/>
      <c r="V8100" s="1" t="s">
        <v>4495</v>
      </c>
      <c r="W8100" s="1" t="s">
        <v>2551</v>
      </c>
      <c r="X8100" s="5" t="s">
        <v>4515</v>
      </c>
      <c r="Y8100" s="5" t="s">
        <v>2740</v>
      </c>
      <c r="Z8100" s="5" t="s">
        <v>2788</v>
      </c>
      <c r="AA8100" s="5"/>
    </row>
    <row r="8101" spans="1:27" ht="12" customHeight="1" x14ac:dyDescent="0.15">
      <c r="A8101" s="1" t="s">
        <v>2061</v>
      </c>
      <c r="B8101" s="1" t="s">
        <v>51</v>
      </c>
      <c r="C8101" s="1" t="s">
        <v>23</v>
      </c>
      <c r="D8101" s="1" t="s">
        <v>2527</v>
      </c>
      <c r="E8101" s="1" t="s">
        <v>10</v>
      </c>
      <c r="F8101" s="1" t="s">
        <v>2081</v>
      </c>
      <c r="G8101" s="1" t="s">
        <v>22</v>
      </c>
      <c r="H8101" s="1" t="s">
        <v>2065</v>
      </c>
      <c r="I8101" s="16"/>
      <c r="J8101" s="16"/>
      <c r="K8101" s="16"/>
      <c r="L8101" s="16"/>
      <c r="M8101" s="16"/>
      <c r="N8101" s="16"/>
      <c r="O8101" s="16"/>
      <c r="P8101" s="16"/>
      <c r="Q8101" s="16"/>
      <c r="R8101" s="16"/>
      <c r="S8101" s="16"/>
      <c r="T8101" s="16"/>
      <c r="U8101" s="16"/>
      <c r="V8101" s="1" t="s">
        <v>4495</v>
      </c>
      <c r="W8101" s="1" t="s">
        <v>2551</v>
      </c>
      <c r="X8101" s="5" t="s">
        <v>4515</v>
      </c>
      <c r="Y8101" s="5" t="s">
        <v>2558</v>
      </c>
      <c r="Z8101" s="5" t="s">
        <v>4499</v>
      </c>
      <c r="AA8101" s="5"/>
    </row>
    <row r="8102" spans="1:27" ht="12" customHeight="1" x14ac:dyDescent="0.15">
      <c r="A8102" s="1" t="s">
        <v>2061</v>
      </c>
      <c r="B8102" s="1" t="s">
        <v>51</v>
      </c>
      <c r="C8102" s="1" t="s">
        <v>77</v>
      </c>
      <c r="D8102" s="1" t="s">
        <v>2527</v>
      </c>
      <c r="E8102" s="1" t="s">
        <v>10</v>
      </c>
      <c r="F8102" s="1" t="s">
        <v>2081</v>
      </c>
      <c r="G8102" s="1" t="s">
        <v>24</v>
      </c>
      <c r="H8102" s="1" t="s">
        <v>2065</v>
      </c>
      <c r="I8102" s="16"/>
      <c r="J8102" s="16"/>
      <c r="K8102" s="16"/>
      <c r="L8102" s="16"/>
      <c r="M8102" s="16"/>
      <c r="N8102" s="16"/>
      <c r="O8102" s="16"/>
      <c r="P8102" s="16"/>
      <c r="Q8102" s="16"/>
      <c r="R8102" s="16"/>
      <c r="S8102" s="16"/>
      <c r="T8102" s="16"/>
      <c r="U8102" s="16"/>
      <c r="V8102" s="1" t="s">
        <v>4495</v>
      </c>
      <c r="W8102" s="1" t="s">
        <v>2551</v>
      </c>
      <c r="X8102" s="5" t="s">
        <v>4515</v>
      </c>
      <c r="Y8102" s="5" t="s">
        <v>2559</v>
      </c>
      <c r="Z8102" s="5" t="s">
        <v>4499</v>
      </c>
      <c r="AA8102" s="5"/>
    </row>
    <row r="8103" spans="1:27" ht="12" customHeight="1" x14ac:dyDescent="0.15">
      <c r="A8103" s="1" t="s">
        <v>2061</v>
      </c>
      <c r="B8103" s="1" t="s">
        <v>53</v>
      </c>
      <c r="C8103" s="1" t="s">
        <v>15</v>
      </c>
      <c r="D8103" s="1" t="s">
        <v>2527</v>
      </c>
      <c r="E8103" s="1" t="s">
        <v>10</v>
      </c>
      <c r="F8103" s="1" t="s">
        <v>2082</v>
      </c>
      <c r="G8103" s="1" t="s">
        <v>2064</v>
      </c>
      <c r="H8103" s="1" t="s">
        <v>2065</v>
      </c>
      <c r="I8103" s="16"/>
      <c r="J8103" s="16"/>
      <c r="K8103" s="16"/>
      <c r="L8103" s="16"/>
      <c r="M8103" s="16"/>
      <c r="N8103" s="16"/>
      <c r="O8103" s="16"/>
      <c r="P8103" s="16"/>
      <c r="Q8103" s="16"/>
      <c r="R8103" s="16"/>
      <c r="S8103" s="16"/>
      <c r="T8103" s="16"/>
      <c r="U8103" s="16"/>
      <c r="V8103" s="1" t="s">
        <v>4495</v>
      </c>
      <c r="W8103" s="1" t="s">
        <v>2551</v>
      </c>
      <c r="X8103" s="5" t="s">
        <v>4516</v>
      </c>
      <c r="Y8103" s="5" t="s">
        <v>4498</v>
      </c>
      <c r="Z8103" s="5" t="s">
        <v>4499</v>
      </c>
      <c r="AA8103" s="5"/>
    </row>
    <row r="8104" spans="1:27" ht="12" customHeight="1" x14ac:dyDescent="0.15">
      <c r="A8104" s="1" t="s">
        <v>2061</v>
      </c>
      <c r="B8104" s="1" t="s">
        <v>53</v>
      </c>
      <c r="C8104" s="1" t="s">
        <v>17</v>
      </c>
      <c r="D8104" s="1" t="s">
        <v>2527</v>
      </c>
      <c r="E8104" s="1" t="s">
        <v>10</v>
      </c>
      <c r="F8104" s="1" t="s">
        <v>2082</v>
      </c>
      <c r="G8104" s="1" t="s">
        <v>5118</v>
      </c>
      <c r="H8104" s="1" t="s">
        <v>2065</v>
      </c>
      <c r="I8104" s="16"/>
      <c r="J8104" s="16"/>
      <c r="K8104" s="16"/>
      <c r="L8104" s="16"/>
      <c r="M8104" s="16"/>
      <c r="N8104" s="16"/>
      <c r="O8104" s="16"/>
      <c r="P8104" s="16"/>
      <c r="Q8104" s="16"/>
      <c r="R8104" s="16"/>
      <c r="S8104" s="16"/>
      <c r="T8104" s="16"/>
      <c r="U8104" s="16"/>
      <c r="V8104" s="1" t="s">
        <v>4495</v>
      </c>
      <c r="W8104" s="1" t="s">
        <v>2551</v>
      </c>
      <c r="X8104" s="5" t="s">
        <v>4516</v>
      </c>
      <c r="Y8104" s="5" t="s">
        <v>2555</v>
      </c>
      <c r="Z8104" s="5" t="s">
        <v>4499</v>
      </c>
      <c r="AA8104" s="5"/>
    </row>
    <row r="8105" spans="1:27" ht="12" customHeight="1" x14ac:dyDescent="0.15">
      <c r="A8105" s="1" t="s">
        <v>2061</v>
      </c>
      <c r="B8105" s="1" t="s">
        <v>53</v>
      </c>
      <c r="C8105" s="1" t="s">
        <v>19</v>
      </c>
      <c r="D8105" s="1" t="s">
        <v>2527</v>
      </c>
      <c r="E8105" s="1" t="s">
        <v>10</v>
      </c>
      <c r="F8105" s="1" t="s">
        <v>2082</v>
      </c>
      <c r="G8105" s="1" t="s">
        <v>242</v>
      </c>
      <c r="H8105" s="1" t="s">
        <v>2065</v>
      </c>
      <c r="I8105" s="16"/>
      <c r="J8105" s="16"/>
      <c r="K8105" s="16"/>
      <c r="L8105" s="16"/>
      <c r="M8105" s="16"/>
      <c r="N8105" s="16"/>
      <c r="O8105" s="16"/>
      <c r="P8105" s="16"/>
      <c r="Q8105" s="16"/>
      <c r="R8105" s="16"/>
      <c r="S8105" s="16"/>
      <c r="T8105" s="16"/>
      <c r="U8105" s="16"/>
      <c r="V8105" s="1" t="s">
        <v>4495</v>
      </c>
      <c r="W8105" s="1" t="s">
        <v>2551</v>
      </c>
      <c r="X8105" s="5" t="s">
        <v>4516</v>
      </c>
      <c r="Y8105" s="5" t="s">
        <v>2557</v>
      </c>
      <c r="Z8105" s="5" t="s">
        <v>4499</v>
      </c>
      <c r="AA8105" s="5"/>
    </row>
    <row r="8106" spans="1:27" ht="12" customHeight="1" x14ac:dyDescent="0.15">
      <c r="A8106" s="1" t="s">
        <v>2061</v>
      </c>
      <c r="B8106" s="1" t="s">
        <v>53</v>
      </c>
      <c r="C8106" s="1" t="s">
        <v>21</v>
      </c>
      <c r="D8106" s="1" t="s">
        <v>2527</v>
      </c>
      <c r="E8106" s="1" t="s">
        <v>10</v>
      </c>
      <c r="F8106" s="1" t="s">
        <v>2082</v>
      </c>
      <c r="G8106" s="1" t="s">
        <v>245</v>
      </c>
      <c r="H8106" s="1" t="s">
        <v>306</v>
      </c>
      <c r="I8106" s="16"/>
      <c r="J8106" s="16"/>
      <c r="K8106" s="16"/>
      <c r="L8106" s="16"/>
      <c r="M8106" s="16"/>
      <c r="N8106" s="16"/>
      <c r="O8106" s="16"/>
      <c r="P8106" s="16"/>
      <c r="Q8106" s="16"/>
      <c r="R8106" s="16"/>
      <c r="S8106" s="16"/>
      <c r="T8106" s="16"/>
      <c r="U8106" s="16"/>
      <c r="V8106" s="1" t="s">
        <v>4495</v>
      </c>
      <c r="W8106" s="1" t="s">
        <v>2551</v>
      </c>
      <c r="X8106" s="5" t="s">
        <v>4516</v>
      </c>
      <c r="Y8106" s="5" t="s">
        <v>2740</v>
      </c>
      <c r="Z8106" s="5" t="s">
        <v>2788</v>
      </c>
      <c r="AA8106" s="5"/>
    </row>
    <row r="8107" spans="1:27" ht="12" customHeight="1" x14ac:dyDescent="0.15">
      <c r="A8107" s="1" t="s">
        <v>2061</v>
      </c>
      <c r="B8107" s="1" t="s">
        <v>53</v>
      </c>
      <c r="C8107" s="1" t="s">
        <v>23</v>
      </c>
      <c r="D8107" s="1" t="s">
        <v>2527</v>
      </c>
      <c r="E8107" s="1" t="s">
        <v>10</v>
      </c>
      <c r="F8107" s="1" t="s">
        <v>2082</v>
      </c>
      <c r="G8107" s="1" t="s">
        <v>22</v>
      </c>
      <c r="H8107" s="1" t="s">
        <v>2065</v>
      </c>
      <c r="I8107" s="16"/>
      <c r="J8107" s="16"/>
      <c r="K8107" s="16"/>
      <c r="L8107" s="16"/>
      <c r="M8107" s="16"/>
      <c r="N8107" s="16"/>
      <c r="O8107" s="16"/>
      <c r="P8107" s="16"/>
      <c r="Q8107" s="16"/>
      <c r="R8107" s="16"/>
      <c r="S8107" s="16"/>
      <c r="T8107" s="16"/>
      <c r="U8107" s="16"/>
      <c r="V8107" s="1" t="s">
        <v>4495</v>
      </c>
      <c r="W8107" s="1" t="s">
        <v>2551</v>
      </c>
      <c r="X8107" s="5" t="s">
        <v>4516</v>
      </c>
      <c r="Y8107" s="5" t="s">
        <v>2558</v>
      </c>
      <c r="Z8107" s="5" t="s">
        <v>4499</v>
      </c>
      <c r="AA8107" s="5"/>
    </row>
    <row r="8108" spans="1:27" ht="12" customHeight="1" x14ac:dyDescent="0.15">
      <c r="A8108" s="1" t="s">
        <v>2061</v>
      </c>
      <c r="B8108" s="1" t="s">
        <v>53</v>
      </c>
      <c r="C8108" s="1" t="s">
        <v>77</v>
      </c>
      <c r="D8108" s="1" t="s">
        <v>2527</v>
      </c>
      <c r="E8108" s="1" t="s">
        <v>10</v>
      </c>
      <c r="F8108" s="1" t="s">
        <v>2082</v>
      </c>
      <c r="G8108" s="1" t="s">
        <v>24</v>
      </c>
      <c r="H8108" s="1" t="s">
        <v>2065</v>
      </c>
      <c r="I8108" s="16"/>
      <c r="J8108" s="16"/>
      <c r="K8108" s="16"/>
      <c r="L8108" s="16"/>
      <c r="M8108" s="16"/>
      <c r="N8108" s="16"/>
      <c r="O8108" s="16"/>
      <c r="P8108" s="16"/>
      <c r="Q8108" s="16"/>
      <c r="R8108" s="16"/>
      <c r="S8108" s="16"/>
      <c r="T8108" s="16"/>
      <c r="U8108" s="16"/>
      <c r="V8108" s="1" t="s">
        <v>4495</v>
      </c>
      <c r="W8108" s="1" t="s">
        <v>2551</v>
      </c>
      <c r="X8108" s="5" t="s">
        <v>4516</v>
      </c>
      <c r="Y8108" s="5" t="s">
        <v>2559</v>
      </c>
      <c r="Z8108" s="5" t="s">
        <v>4499</v>
      </c>
      <c r="AA8108" s="5"/>
    </row>
    <row r="8109" spans="1:27" ht="12" customHeight="1" x14ac:dyDescent="0.15">
      <c r="A8109" s="1" t="s">
        <v>2061</v>
      </c>
      <c r="B8109" s="1" t="s">
        <v>55</v>
      </c>
      <c r="C8109" s="1" t="s">
        <v>15</v>
      </c>
      <c r="D8109" s="1" t="s">
        <v>2527</v>
      </c>
      <c r="E8109" s="1" t="s">
        <v>10</v>
      </c>
      <c r="F8109" s="1" t="s">
        <v>2083</v>
      </c>
      <c r="G8109" s="1" t="s">
        <v>2064</v>
      </c>
      <c r="H8109" s="1" t="s">
        <v>2065</v>
      </c>
      <c r="I8109" s="16"/>
      <c r="J8109" s="16"/>
      <c r="K8109" s="16"/>
      <c r="L8109" s="16"/>
      <c r="M8109" s="16"/>
      <c r="N8109" s="16"/>
      <c r="O8109" s="16"/>
      <c r="P8109" s="16"/>
      <c r="Q8109" s="16"/>
      <c r="R8109" s="16"/>
      <c r="S8109" s="16"/>
      <c r="T8109" s="16"/>
      <c r="U8109" s="16"/>
      <c r="V8109" s="1" t="s">
        <v>4495</v>
      </c>
      <c r="W8109" s="1" t="s">
        <v>2551</v>
      </c>
      <c r="X8109" s="5" t="s">
        <v>4517</v>
      </c>
      <c r="Y8109" s="5" t="s">
        <v>4498</v>
      </c>
      <c r="Z8109" s="5" t="s">
        <v>4499</v>
      </c>
      <c r="AA8109" s="5"/>
    </row>
    <row r="8110" spans="1:27" ht="12" customHeight="1" x14ac:dyDescent="0.15">
      <c r="A8110" s="1" t="s">
        <v>2061</v>
      </c>
      <c r="B8110" s="1" t="s">
        <v>55</v>
      </c>
      <c r="C8110" s="1" t="s">
        <v>17</v>
      </c>
      <c r="D8110" s="1" t="s">
        <v>2527</v>
      </c>
      <c r="E8110" s="1" t="s">
        <v>10</v>
      </c>
      <c r="F8110" s="1" t="s">
        <v>2083</v>
      </c>
      <c r="G8110" s="1" t="s">
        <v>5118</v>
      </c>
      <c r="H8110" s="1" t="s">
        <v>2065</v>
      </c>
      <c r="I8110" s="16"/>
      <c r="J8110" s="16"/>
      <c r="K8110" s="16"/>
      <c r="L8110" s="16"/>
      <c r="M8110" s="16"/>
      <c r="N8110" s="16"/>
      <c r="O8110" s="16"/>
      <c r="P8110" s="16"/>
      <c r="Q8110" s="16"/>
      <c r="R8110" s="16"/>
      <c r="S8110" s="16"/>
      <c r="T8110" s="16"/>
      <c r="U8110" s="16"/>
      <c r="V8110" s="1" t="s">
        <v>4495</v>
      </c>
      <c r="W8110" s="1" t="s">
        <v>2551</v>
      </c>
      <c r="X8110" s="5" t="s">
        <v>4517</v>
      </c>
      <c r="Y8110" s="5" t="s">
        <v>2555</v>
      </c>
      <c r="Z8110" s="5" t="s">
        <v>4499</v>
      </c>
      <c r="AA8110" s="5"/>
    </row>
    <row r="8111" spans="1:27" ht="12" customHeight="1" x14ac:dyDescent="0.15">
      <c r="A8111" s="1" t="s">
        <v>2061</v>
      </c>
      <c r="B8111" s="1" t="s">
        <v>55</v>
      </c>
      <c r="C8111" s="1" t="s">
        <v>19</v>
      </c>
      <c r="D8111" s="1" t="s">
        <v>2527</v>
      </c>
      <c r="E8111" s="1" t="s">
        <v>10</v>
      </c>
      <c r="F8111" s="1" t="s">
        <v>2083</v>
      </c>
      <c r="G8111" s="1" t="s">
        <v>242</v>
      </c>
      <c r="H8111" s="1" t="s">
        <v>2065</v>
      </c>
      <c r="I8111" s="16"/>
      <c r="J8111" s="16"/>
      <c r="K8111" s="16"/>
      <c r="L8111" s="16"/>
      <c r="M8111" s="16"/>
      <c r="N8111" s="16"/>
      <c r="O8111" s="16"/>
      <c r="P8111" s="16"/>
      <c r="Q8111" s="16"/>
      <c r="R8111" s="16"/>
      <c r="S8111" s="16"/>
      <c r="T8111" s="16"/>
      <c r="U8111" s="16"/>
      <c r="V8111" s="1" t="s">
        <v>4495</v>
      </c>
      <c r="W8111" s="1" t="s">
        <v>2551</v>
      </c>
      <c r="X8111" s="5" t="s">
        <v>4517</v>
      </c>
      <c r="Y8111" s="5" t="s">
        <v>2557</v>
      </c>
      <c r="Z8111" s="5" t="s">
        <v>4499</v>
      </c>
      <c r="AA8111" s="5"/>
    </row>
    <row r="8112" spans="1:27" ht="12" customHeight="1" x14ac:dyDescent="0.15">
      <c r="A8112" s="1" t="s">
        <v>2061</v>
      </c>
      <c r="B8112" s="1" t="s">
        <v>55</v>
      </c>
      <c r="C8112" s="1" t="s">
        <v>21</v>
      </c>
      <c r="D8112" s="1" t="s">
        <v>2527</v>
      </c>
      <c r="E8112" s="1" t="s">
        <v>10</v>
      </c>
      <c r="F8112" s="1" t="s">
        <v>2083</v>
      </c>
      <c r="G8112" s="1" t="s">
        <v>245</v>
      </c>
      <c r="H8112" s="1" t="s">
        <v>306</v>
      </c>
      <c r="I8112" s="16"/>
      <c r="J8112" s="16"/>
      <c r="K8112" s="16"/>
      <c r="L8112" s="16"/>
      <c r="M8112" s="16"/>
      <c r="N8112" s="16"/>
      <c r="O8112" s="16"/>
      <c r="P8112" s="16"/>
      <c r="Q8112" s="16"/>
      <c r="R8112" s="16"/>
      <c r="S8112" s="16"/>
      <c r="T8112" s="16"/>
      <c r="U8112" s="16"/>
      <c r="V8112" s="1" t="s">
        <v>4495</v>
      </c>
      <c r="W8112" s="1" t="s">
        <v>2551</v>
      </c>
      <c r="X8112" s="5" t="s">
        <v>4517</v>
      </c>
      <c r="Y8112" s="5" t="s">
        <v>2740</v>
      </c>
      <c r="Z8112" s="5" t="s">
        <v>2788</v>
      </c>
      <c r="AA8112" s="5"/>
    </row>
    <row r="8113" spans="1:27" ht="12" customHeight="1" x14ac:dyDescent="0.15">
      <c r="A8113" s="1" t="s">
        <v>2061</v>
      </c>
      <c r="B8113" s="1" t="s">
        <v>55</v>
      </c>
      <c r="C8113" s="1" t="s">
        <v>23</v>
      </c>
      <c r="D8113" s="1" t="s">
        <v>2527</v>
      </c>
      <c r="E8113" s="1" t="s">
        <v>10</v>
      </c>
      <c r="F8113" s="1" t="s">
        <v>2083</v>
      </c>
      <c r="G8113" s="1" t="s">
        <v>22</v>
      </c>
      <c r="H8113" s="1" t="s">
        <v>2065</v>
      </c>
      <c r="I8113" s="16"/>
      <c r="J8113" s="16"/>
      <c r="K8113" s="16"/>
      <c r="L8113" s="16"/>
      <c r="M8113" s="16"/>
      <c r="N8113" s="16"/>
      <c r="O8113" s="16"/>
      <c r="P8113" s="16"/>
      <c r="Q8113" s="16"/>
      <c r="R8113" s="16"/>
      <c r="S8113" s="16"/>
      <c r="T8113" s="16"/>
      <c r="U8113" s="16"/>
      <c r="V8113" s="1" t="s">
        <v>4495</v>
      </c>
      <c r="W8113" s="1" t="s">
        <v>2551</v>
      </c>
      <c r="X8113" s="5" t="s">
        <v>4517</v>
      </c>
      <c r="Y8113" s="5" t="s">
        <v>2558</v>
      </c>
      <c r="Z8113" s="5" t="s">
        <v>4499</v>
      </c>
      <c r="AA8113" s="5"/>
    </row>
    <row r="8114" spans="1:27" ht="12" customHeight="1" x14ac:dyDescent="0.15">
      <c r="A8114" s="1" t="s">
        <v>2061</v>
      </c>
      <c r="B8114" s="1" t="s">
        <v>55</v>
      </c>
      <c r="C8114" s="1" t="s">
        <v>77</v>
      </c>
      <c r="D8114" s="1" t="s">
        <v>2527</v>
      </c>
      <c r="E8114" s="1" t="s">
        <v>10</v>
      </c>
      <c r="F8114" s="1" t="s">
        <v>2083</v>
      </c>
      <c r="G8114" s="1" t="s">
        <v>24</v>
      </c>
      <c r="H8114" s="1" t="s">
        <v>2065</v>
      </c>
      <c r="I8114" s="16"/>
      <c r="J8114" s="16"/>
      <c r="K8114" s="16"/>
      <c r="L8114" s="16"/>
      <c r="M8114" s="16"/>
      <c r="N8114" s="16"/>
      <c r="O8114" s="16"/>
      <c r="P8114" s="16"/>
      <c r="Q8114" s="16"/>
      <c r="R8114" s="16"/>
      <c r="S8114" s="16"/>
      <c r="T8114" s="16"/>
      <c r="U8114" s="16"/>
      <c r="V8114" s="1" t="s">
        <v>4495</v>
      </c>
      <c r="W8114" s="1" t="s">
        <v>2551</v>
      </c>
      <c r="X8114" s="5" t="s">
        <v>4517</v>
      </c>
      <c r="Y8114" s="5" t="s">
        <v>2559</v>
      </c>
      <c r="Z8114" s="5" t="s">
        <v>4499</v>
      </c>
      <c r="AA8114" s="5"/>
    </row>
    <row r="8115" spans="1:27" ht="12" customHeight="1" x14ac:dyDescent="0.15">
      <c r="A8115" s="1" t="s">
        <v>2061</v>
      </c>
      <c r="B8115" s="1" t="s">
        <v>110</v>
      </c>
      <c r="C8115" s="1" t="s">
        <v>15</v>
      </c>
      <c r="D8115" s="1" t="s">
        <v>2527</v>
      </c>
      <c r="E8115" s="1" t="s">
        <v>10</v>
      </c>
      <c r="F8115" s="1" t="s">
        <v>2084</v>
      </c>
      <c r="G8115" s="1" t="s">
        <v>2064</v>
      </c>
      <c r="H8115" s="1" t="s">
        <v>2065</v>
      </c>
      <c r="I8115" s="16"/>
      <c r="J8115" s="16"/>
      <c r="K8115" s="16"/>
      <c r="L8115" s="16"/>
      <c r="M8115" s="16"/>
      <c r="N8115" s="16"/>
      <c r="O8115" s="16"/>
      <c r="P8115" s="16"/>
      <c r="Q8115" s="16"/>
      <c r="R8115" s="16"/>
      <c r="S8115" s="16"/>
      <c r="T8115" s="16"/>
      <c r="U8115" s="16"/>
      <c r="V8115" s="1" t="s">
        <v>4495</v>
      </c>
      <c r="W8115" s="1" t="s">
        <v>2551</v>
      </c>
      <c r="X8115" s="5" t="s">
        <v>4518</v>
      </c>
      <c r="Y8115" s="5" t="s">
        <v>4498</v>
      </c>
      <c r="Z8115" s="5" t="s">
        <v>4499</v>
      </c>
      <c r="AA8115" s="5"/>
    </row>
    <row r="8116" spans="1:27" ht="12" customHeight="1" x14ac:dyDescent="0.15">
      <c r="A8116" s="1" t="s">
        <v>2061</v>
      </c>
      <c r="B8116" s="1" t="s">
        <v>110</v>
      </c>
      <c r="C8116" s="1" t="s">
        <v>17</v>
      </c>
      <c r="D8116" s="1" t="s">
        <v>2527</v>
      </c>
      <c r="E8116" s="1" t="s">
        <v>10</v>
      </c>
      <c r="F8116" s="1" t="s">
        <v>2084</v>
      </c>
      <c r="G8116" s="1" t="s">
        <v>5118</v>
      </c>
      <c r="H8116" s="1" t="s">
        <v>2065</v>
      </c>
      <c r="I8116" s="16"/>
      <c r="J8116" s="16"/>
      <c r="K8116" s="16"/>
      <c r="L8116" s="16"/>
      <c r="M8116" s="16"/>
      <c r="N8116" s="16"/>
      <c r="O8116" s="16"/>
      <c r="P8116" s="16"/>
      <c r="Q8116" s="16"/>
      <c r="R8116" s="16"/>
      <c r="S8116" s="16"/>
      <c r="T8116" s="16"/>
      <c r="U8116" s="16"/>
      <c r="V8116" s="1" t="s">
        <v>4495</v>
      </c>
      <c r="W8116" s="1" t="s">
        <v>2551</v>
      </c>
      <c r="X8116" s="5" t="s">
        <v>4518</v>
      </c>
      <c r="Y8116" s="5" t="s">
        <v>2555</v>
      </c>
      <c r="Z8116" s="5" t="s">
        <v>4499</v>
      </c>
      <c r="AA8116" s="5"/>
    </row>
    <row r="8117" spans="1:27" ht="12" customHeight="1" x14ac:dyDescent="0.15">
      <c r="A8117" s="1" t="s">
        <v>2061</v>
      </c>
      <c r="B8117" s="1" t="s">
        <v>110</v>
      </c>
      <c r="C8117" s="1" t="s">
        <v>19</v>
      </c>
      <c r="D8117" s="1" t="s">
        <v>2527</v>
      </c>
      <c r="E8117" s="1" t="s">
        <v>10</v>
      </c>
      <c r="F8117" s="1" t="s">
        <v>2084</v>
      </c>
      <c r="G8117" s="1" t="s">
        <v>242</v>
      </c>
      <c r="H8117" s="1" t="s">
        <v>2065</v>
      </c>
      <c r="I8117" s="16"/>
      <c r="J8117" s="16"/>
      <c r="K8117" s="16"/>
      <c r="L8117" s="16"/>
      <c r="M8117" s="16"/>
      <c r="N8117" s="16"/>
      <c r="O8117" s="16"/>
      <c r="P8117" s="16"/>
      <c r="Q8117" s="16"/>
      <c r="R8117" s="16"/>
      <c r="S8117" s="16"/>
      <c r="T8117" s="16"/>
      <c r="U8117" s="16"/>
      <c r="V8117" s="1" t="s">
        <v>4495</v>
      </c>
      <c r="W8117" s="1" t="s">
        <v>2551</v>
      </c>
      <c r="X8117" s="5" t="s">
        <v>4518</v>
      </c>
      <c r="Y8117" s="5" t="s">
        <v>2557</v>
      </c>
      <c r="Z8117" s="5" t="s">
        <v>4499</v>
      </c>
      <c r="AA8117" s="5"/>
    </row>
    <row r="8118" spans="1:27" ht="12" customHeight="1" x14ac:dyDescent="0.15">
      <c r="A8118" s="1" t="s">
        <v>2061</v>
      </c>
      <c r="B8118" s="1" t="s">
        <v>110</v>
      </c>
      <c r="C8118" s="1" t="s">
        <v>21</v>
      </c>
      <c r="D8118" s="1" t="s">
        <v>2527</v>
      </c>
      <c r="E8118" s="1" t="s">
        <v>10</v>
      </c>
      <c r="F8118" s="1" t="s">
        <v>2084</v>
      </c>
      <c r="G8118" s="1" t="s">
        <v>245</v>
      </c>
      <c r="H8118" s="1" t="s">
        <v>306</v>
      </c>
      <c r="I8118" s="16"/>
      <c r="J8118" s="16"/>
      <c r="K8118" s="16"/>
      <c r="L8118" s="16"/>
      <c r="M8118" s="16"/>
      <c r="N8118" s="16"/>
      <c r="O8118" s="16"/>
      <c r="P8118" s="16"/>
      <c r="Q8118" s="16"/>
      <c r="R8118" s="16"/>
      <c r="S8118" s="16"/>
      <c r="T8118" s="16"/>
      <c r="U8118" s="16"/>
      <c r="V8118" s="1" t="s">
        <v>4495</v>
      </c>
      <c r="W8118" s="1" t="s">
        <v>2551</v>
      </c>
      <c r="X8118" s="5" t="s">
        <v>4518</v>
      </c>
      <c r="Y8118" s="5" t="s">
        <v>2740</v>
      </c>
      <c r="Z8118" s="5" t="s">
        <v>2788</v>
      </c>
      <c r="AA8118" s="5"/>
    </row>
    <row r="8119" spans="1:27" ht="12" customHeight="1" x14ac:dyDescent="0.15">
      <c r="A8119" s="1" t="s">
        <v>2061</v>
      </c>
      <c r="B8119" s="1" t="s">
        <v>110</v>
      </c>
      <c r="C8119" s="1" t="s">
        <v>23</v>
      </c>
      <c r="D8119" s="1" t="s">
        <v>2527</v>
      </c>
      <c r="E8119" s="1" t="s">
        <v>10</v>
      </c>
      <c r="F8119" s="1" t="s">
        <v>2084</v>
      </c>
      <c r="G8119" s="1" t="s">
        <v>22</v>
      </c>
      <c r="H8119" s="1" t="s">
        <v>2065</v>
      </c>
      <c r="I8119" s="16"/>
      <c r="J8119" s="16"/>
      <c r="K8119" s="16"/>
      <c r="L8119" s="16"/>
      <c r="M8119" s="16"/>
      <c r="N8119" s="16"/>
      <c r="O8119" s="16"/>
      <c r="P8119" s="16"/>
      <c r="Q8119" s="16"/>
      <c r="R8119" s="16"/>
      <c r="S8119" s="16"/>
      <c r="T8119" s="16"/>
      <c r="U8119" s="16"/>
      <c r="V8119" s="1" t="s">
        <v>4495</v>
      </c>
      <c r="W8119" s="1" t="s">
        <v>2551</v>
      </c>
      <c r="X8119" s="5" t="s">
        <v>4518</v>
      </c>
      <c r="Y8119" s="5" t="s">
        <v>2558</v>
      </c>
      <c r="Z8119" s="5" t="s">
        <v>4499</v>
      </c>
      <c r="AA8119" s="5"/>
    </row>
    <row r="8120" spans="1:27" ht="12" customHeight="1" x14ac:dyDescent="0.15">
      <c r="A8120" s="1" t="s">
        <v>2061</v>
      </c>
      <c r="B8120" s="1" t="s">
        <v>110</v>
      </c>
      <c r="C8120" s="1" t="s">
        <v>77</v>
      </c>
      <c r="D8120" s="1" t="s">
        <v>2527</v>
      </c>
      <c r="E8120" s="1" t="s">
        <v>10</v>
      </c>
      <c r="F8120" s="1" t="s">
        <v>2084</v>
      </c>
      <c r="G8120" s="1" t="s">
        <v>24</v>
      </c>
      <c r="H8120" s="1" t="s">
        <v>2065</v>
      </c>
      <c r="I8120" s="16"/>
      <c r="J8120" s="16"/>
      <c r="K8120" s="16"/>
      <c r="L8120" s="16"/>
      <c r="M8120" s="16"/>
      <c r="N8120" s="16"/>
      <c r="O8120" s="16"/>
      <c r="P8120" s="16"/>
      <c r="Q8120" s="16"/>
      <c r="R8120" s="16"/>
      <c r="S8120" s="16"/>
      <c r="T8120" s="16"/>
      <c r="U8120" s="16"/>
      <c r="V8120" s="1" t="s">
        <v>4495</v>
      </c>
      <c r="W8120" s="1" t="s">
        <v>2551</v>
      </c>
      <c r="X8120" s="5" t="s">
        <v>4518</v>
      </c>
      <c r="Y8120" s="5" t="s">
        <v>2559</v>
      </c>
      <c r="Z8120" s="5" t="s">
        <v>4499</v>
      </c>
      <c r="AA8120" s="5"/>
    </row>
    <row r="8121" spans="1:27" ht="12" customHeight="1" x14ac:dyDescent="0.15">
      <c r="A8121" s="1" t="s">
        <v>2061</v>
      </c>
      <c r="B8121" s="1" t="s">
        <v>112</v>
      </c>
      <c r="C8121" s="1" t="s">
        <v>15</v>
      </c>
      <c r="D8121" s="1" t="s">
        <v>2527</v>
      </c>
      <c r="E8121" s="1" t="s">
        <v>10</v>
      </c>
      <c r="F8121" s="1" t="s">
        <v>2085</v>
      </c>
      <c r="G8121" s="1" t="s">
        <v>2064</v>
      </c>
      <c r="H8121" s="1" t="s">
        <v>2065</v>
      </c>
      <c r="I8121" s="16"/>
      <c r="J8121" s="16"/>
      <c r="K8121" s="16"/>
      <c r="L8121" s="16"/>
      <c r="M8121" s="16"/>
      <c r="N8121" s="16"/>
      <c r="O8121" s="16"/>
      <c r="P8121" s="16"/>
      <c r="Q8121" s="16"/>
      <c r="R8121" s="16"/>
      <c r="S8121" s="16"/>
      <c r="T8121" s="16"/>
      <c r="U8121" s="16"/>
      <c r="V8121" s="1" t="s">
        <v>4495</v>
      </c>
      <c r="W8121" s="1" t="s">
        <v>2551</v>
      </c>
      <c r="X8121" s="5" t="s">
        <v>4519</v>
      </c>
      <c r="Y8121" s="5" t="s">
        <v>4498</v>
      </c>
      <c r="Z8121" s="5" t="s">
        <v>4499</v>
      </c>
      <c r="AA8121" s="5"/>
    </row>
    <row r="8122" spans="1:27" ht="12" customHeight="1" x14ac:dyDescent="0.15">
      <c r="A8122" s="1" t="s">
        <v>2061</v>
      </c>
      <c r="B8122" s="1" t="s">
        <v>112</v>
      </c>
      <c r="C8122" s="1" t="s">
        <v>17</v>
      </c>
      <c r="D8122" s="1" t="s">
        <v>2527</v>
      </c>
      <c r="E8122" s="1" t="s">
        <v>10</v>
      </c>
      <c r="F8122" s="1" t="s">
        <v>2085</v>
      </c>
      <c r="G8122" s="1" t="s">
        <v>5118</v>
      </c>
      <c r="H8122" s="1" t="s">
        <v>2065</v>
      </c>
      <c r="I8122" s="16"/>
      <c r="J8122" s="16"/>
      <c r="K8122" s="16"/>
      <c r="L8122" s="16"/>
      <c r="M8122" s="16"/>
      <c r="N8122" s="16"/>
      <c r="O8122" s="16"/>
      <c r="P8122" s="16"/>
      <c r="Q8122" s="16"/>
      <c r="R8122" s="16"/>
      <c r="S8122" s="16"/>
      <c r="T8122" s="16"/>
      <c r="U8122" s="16"/>
      <c r="V8122" s="1" t="s">
        <v>4495</v>
      </c>
      <c r="W8122" s="1" t="s">
        <v>2551</v>
      </c>
      <c r="X8122" s="5" t="s">
        <v>4519</v>
      </c>
      <c r="Y8122" s="5" t="s">
        <v>2555</v>
      </c>
      <c r="Z8122" s="5" t="s">
        <v>4499</v>
      </c>
      <c r="AA8122" s="5"/>
    </row>
    <row r="8123" spans="1:27" ht="12" customHeight="1" x14ac:dyDescent="0.15">
      <c r="A8123" s="1" t="s">
        <v>2061</v>
      </c>
      <c r="B8123" s="1" t="s">
        <v>112</v>
      </c>
      <c r="C8123" s="1" t="s">
        <v>19</v>
      </c>
      <c r="D8123" s="1" t="s">
        <v>2527</v>
      </c>
      <c r="E8123" s="1" t="s">
        <v>10</v>
      </c>
      <c r="F8123" s="1" t="s">
        <v>2085</v>
      </c>
      <c r="G8123" s="1" t="s">
        <v>242</v>
      </c>
      <c r="H8123" s="1" t="s">
        <v>2065</v>
      </c>
      <c r="I8123" s="16"/>
      <c r="J8123" s="16"/>
      <c r="K8123" s="16"/>
      <c r="L8123" s="16"/>
      <c r="M8123" s="16"/>
      <c r="N8123" s="16"/>
      <c r="O8123" s="16"/>
      <c r="P8123" s="16"/>
      <c r="Q8123" s="16"/>
      <c r="R8123" s="16"/>
      <c r="S8123" s="16"/>
      <c r="T8123" s="16"/>
      <c r="U8123" s="16"/>
      <c r="V8123" s="1" t="s">
        <v>4495</v>
      </c>
      <c r="W8123" s="1" t="s">
        <v>2551</v>
      </c>
      <c r="X8123" s="5" t="s">
        <v>4519</v>
      </c>
      <c r="Y8123" s="5" t="s">
        <v>2557</v>
      </c>
      <c r="Z8123" s="5" t="s">
        <v>4499</v>
      </c>
      <c r="AA8123" s="5"/>
    </row>
    <row r="8124" spans="1:27" ht="12" customHeight="1" x14ac:dyDescent="0.15">
      <c r="A8124" s="1" t="s">
        <v>2061</v>
      </c>
      <c r="B8124" s="1" t="s">
        <v>112</v>
      </c>
      <c r="C8124" s="1" t="s">
        <v>21</v>
      </c>
      <c r="D8124" s="1" t="s">
        <v>2527</v>
      </c>
      <c r="E8124" s="1" t="s">
        <v>10</v>
      </c>
      <c r="F8124" s="1" t="s">
        <v>2085</v>
      </c>
      <c r="G8124" s="1" t="s">
        <v>245</v>
      </c>
      <c r="H8124" s="1" t="s">
        <v>306</v>
      </c>
      <c r="I8124" s="16"/>
      <c r="J8124" s="16"/>
      <c r="K8124" s="16"/>
      <c r="L8124" s="16"/>
      <c r="M8124" s="16"/>
      <c r="N8124" s="16"/>
      <c r="O8124" s="16"/>
      <c r="P8124" s="16"/>
      <c r="Q8124" s="16"/>
      <c r="R8124" s="16"/>
      <c r="S8124" s="16"/>
      <c r="T8124" s="16"/>
      <c r="U8124" s="16"/>
      <c r="V8124" s="1" t="s">
        <v>4495</v>
      </c>
      <c r="W8124" s="1" t="s">
        <v>2551</v>
      </c>
      <c r="X8124" s="5" t="s">
        <v>4519</v>
      </c>
      <c r="Y8124" s="5" t="s">
        <v>2740</v>
      </c>
      <c r="Z8124" s="5" t="s">
        <v>2788</v>
      </c>
      <c r="AA8124" s="5"/>
    </row>
    <row r="8125" spans="1:27" ht="12" customHeight="1" x14ac:dyDescent="0.15">
      <c r="A8125" s="1" t="s">
        <v>2061</v>
      </c>
      <c r="B8125" s="1" t="s">
        <v>112</v>
      </c>
      <c r="C8125" s="1" t="s">
        <v>23</v>
      </c>
      <c r="D8125" s="1" t="s">
        <v>2527</v>
      </c>
      <c r="E8125" s="1" t="s">
        <v>10</v>
      </c>
      <c r="F8125" s="1" t="s">
        <v>2085</v>
      </c>
      <c r="G8125" s="1" t="s">
        <v>22</v>
      </c>
      <c r="H8125" s="1" t="s">
        <v>2065</v>
      </c>
      <c r="I8125" s="16"/>
      <c r="J8125" s="16"/>
      <c r="K8125" s="16"/>
      <c r="L8125" s="16"/>
      <c r="M8125" s="16"/>
      <c r="N8125" s="16"/>
      <c r="O8125" s="16"/>
      <c r="P8125" s="16"/>
      <c r="Q8125" s="16"/>
      <c r="R8125" s="16"/>
      <c r="S8125" s="16"/>
      <c r="T8125" s="16"/>
      <c r="U8125" s="16"/>
      <c r="V8125" s="1" t="s">
        <v>4495</v>
      </c>
      <c r="W8125" s="1" t="s">
        <v>2551</v>
      </c>
      <c r="X8125" s="5" t="s">
        <v>4519</v>
      </c>
      <c r="Y8125" s="5" t="s">
        <v>2558</v>
      </c>
      <c r="Z8125" s="5" t="s">
        <v>4499</v>
      </c>
      <c r="AA8125" s="5"/>
    </row>
    <row r="8126" spans="1:27" ht="12" customHeight="1" x14ac:dyDescent="0.15">
      <c r="A8126" s="1" t="s">
        <v>2061</v>
      </c>
      <c r="B8126" s="1" t="s">
        <v>112</v>
      </c>
      <c r="C8126" s="1" t="s">
        <v>77</v>
      </c>
      <c r="D8126" s="1" t="s">
        <v>2527</v>
      </c>
      <c r="E8126" s="1" t="s">
        <v>10</v>
      </c>
      <c r="F8126" s="1" t="s">
        <v>2085</v>
      </c>
      <c r="G8126" s="1" t="s">
        <v>24</v>
      </c>
      <c r="H8126" s="1" t="s">
        <v>2065</v>
      </c>
      <c r="I8126" s="16"/>
      <c r="J8126" s="16"/>
      <c r="K8126" s="16"/>
      <c r="L8126" s="16"/>
      <c r="M8126" s="16"/>
      <c r="N8126" s="16"/>
      <c r="O8126" s="16"/>
      <c r="P8126" s="16"/>
      <c r="Q8126" s="16"/>
      <c r="R8126" s="16"/>
      <c r="S8126" s="16"/>
      <c r="T8126" s="16"/>
      <c r="U8126" s="16"/>
      <c r="V8126" s="1" t="s">
        <v>4495</v>
      </c>
      <c r="W8126" s="1" t="s">
        <v>2551</v>
      </c>
      <c r="X8126" s="5" t="s">
        <v>4519</v>
      </c>
      <c r="Y8126" s="5" t="s">
        <v>2559</v>
      </c>
      <c r="Z8126" s="5" t="s">
        <v>4499</v>
      </c>
      <c r="AA8126" s="5"/>
    </row>
    <row r="8127" spans="1:27" ht="12" customHeight="1" x14ac:dyDescent="0.15">
      <c r="A8127" s="1" t="s">
        <v>2061</v>
      </c>
      <c r="B8127" s="1" t="s">
        <v>114</v>
      </c>
      <c r="C8127" s="1" t="s">
        <v>15</v>
      </c>
      <c r="D8127" s="1" t="s">
        <v>2527</v>
      </c>
      <c r="E8127" s="1" t="s">
        <v>10</v>
      </c>
      <c r="F8127" s="1" t="s">
        <v>5137</v>
      </c>
      <c r="G8127" s="1" t="s">
        <v>2064</v>
      </c>
      <c r="H8127" s="1" t="s">
        <v>2065</v>
      </c>
      <c r="I8127" s="16"/>
      <c r="J8127" s="16"/>
      <c r="K8127" s="16"/>
      <c r="L8127" s="16"/>
      <c r="M8127" s="16"/>
      <c r="N8127" s="16"/>
      <c r="O8127" s="16"/>
      <c r="P8127" s="16"/>
      <c r="Q8127" s="16"/>
      <c r="R8127" s="16"/>
      <c r="S8127" s="16"/>
      <c r="T8127" s="16"/>
      <c r="U8127" s="16"/>
      <c r="V8127" s="1" t="s">
        <v>4495</v>
      </c>
      <c r="W8127" s="1" t="s">
        <v>2551</v>
      </c>
      <c r="X8127" s="5" t="s">
        <v>5141</v>
      </c>
      <c r="Y8127" s="5" t="s">
        <v>4498</v>
      </c>
      <c r="Z8127" s="5" t="s">
        <v>4499</v>
      </c>
      <c r="AA8127" s="5"/>
    </row>
    <row r="8128" spans="1:27" ht="12" customHeight="1" x14ac:dyDescent="0.15">
      <c r="A8128" s="1" t="s">
        <v>2061</v>
      </c>
      <c r="B8128" s="1" t="s">
        <v>114</v>
      </c>
      <c r="C8128" s="1" t="s">
        <v>17</v>
      </c>
      <c r="D8128" s="1" t="s">
        <v>2527</v>
      </c>
      <c r="E8128" s="1" t="s">
        <v>10</v>
      </c>
      <c r="F8128" s="1" t="s">
        <v>5137</v>
      </c>
      <c r="G8128" s="1" t="s">
        <v>5118</v>
      </c>
      <c r="H8128" s="1" t="s">
        <v>2065</v>
      </c>
      <c r="I8128" s="16"/>
      <c r="J8128" s="16"/>
      <c r="K8128" s="16"/>
      <c r="L8128" s="16"/>
      <c r="M8128" s="16"/>
      <c r="N8128" s="16"/>
      <c r="O8128" s="16"/>
      <c r="P8128" s="16"/>
      <c r="Q8128" s="16"/>
      <c r="R8128" s="16"/>
      <c r="S8128" s="16"/>
      <c r="T8128" s="16"/>
      <c r="U8128" s="16"/>
      <c r="V8128" s="1" t="s">
        <v>4495</v>
      </c>
      <c r="W8128" s="1" t="s">
        <v>2551</v>
      </c>
      <c r="X8128" s="5" t="s">
        <v>5141</v>
      </c>
      <c r="Y8128" s="5" t="s">
        <v>2555</v>
      </c>
      <c r="Z8128" s="5" t="s">
        <v>4499</v>
      </c>
      <c r="AA8128" s="5"/>
    </row>
    <row r="8129" spans="1:27" ht="12" customHeight="1" x14ac:dyDescent="0.15">
      <c r="A8129" s="1" t="s">
        <v>2061</v>
      </c>
      <c r="B8129" s="1" t="s">
        <v>114</v>
      </c>
      <c r="C8129" s="1" t="s">
        <v>19</v>
      </c>
      <c r="D8129" s="1" t="s">
        <v>2527</v>
      </c>
      <c r="E8129" s="1" t="s">
        <v>10</v>
      </c>
      <c r="F8129" s="1" t="s">
        <v>5137</v>
      </c>
      <c r="G8129" s="1" t="s">
        <v>242</v>
      </c>
      <c r="H8129" s="1" t="s">
        <v>2065</v>
      </c>
      <c r="I8129" s="16"/>
      <c r="J8129" s="16"/>
      <c r="K8129" s="16"/>
      <c r="L8129" s="16"/>
      <c r="M8129" s="16"/>
      <c r="N8129" s="16"/>
      <c r="O8129" s="16"/>
      <c r="P8129" s="16"/>
      <c r="Q8129" s="16"/>
      <c r="R8129" s="16"/>
      <c r="S8129" s="16"/>
      <c r="T8129" s="16"/>
      <c r="U8129" s="16"/>
      <c r="V8129" s="1" t="s">
        <v>4495</v>
      </c>
      <c r="W8129" s="1" t="s">
        <v>2551</v>
      </c>
      <c r="X8129" s="5" t="s">
        <v>5141</v>
      </c>
      <c r="Y8129" s="5" t="s">
        <v>2557</v>
      </c>
      <c r="Z8129" s="5" t="s">
        <v>4499</v>
      </c>
      <c r="AA8129" s="5"/>
    </row>
    <row r="8130" spans="1:27" ht="12" customHeight="1" x14ac:dyDescent="0.15">
      <c r="A8130" s="1" t="s">
        <v>2061</v>
      </c>
      <c r="B8130" s="1" t="s">
        <v>114</v>
      </c>
      <c r="C8130" s="1" t="s">
        <v>21</v>
      </c>
      <c r="D8130" s="1" t="s">
        <v>2527</v>
      </c>
      <c r="E8130" s="1" t="s">
        <v>10</v>
      </c>
      <c r="F8130" s="1" t="s">
        <v>5137</v>
      </c>
      <c r="G8130" s="1" t="s">
        <v>245</v>
      </c>
      <c r="H8130" s="1" t="s">
        <v>306</v>
      </c>
      <c r="I8130" s="16"/>
      <c r="J8130" s="16"/>
      <c r="K8130" s="16"/>
      <c r="L8130" s="16"/>
      <c r="M8130" s="16"/>
      <c r="N8130" s="16"/>
      <c r="O8130" s="16"/>
      <c r="P8130" s="16"/>
      <c r="Q8130" s="16"/>
      <c r="R8130" s="16"/>
      <c r="S8130" s="16"/>
      <c r="T8130" s="16"/>
      <c r="U8130" s="16"/>
      <c r="V8130" s="1" t="s">
        <v>4495</v>
      </c>
      <c r="W8130" s="1" t="s">
        <v>2551</v>
      </c>
      <c r="X8130" s="5" t="s">
        <v>5141</v>
      </c>
      <c r="Y8130" s="5" t="s">
        <v>2740</v>
      </c>
      <c r="Z8130" s="5" t="s">
        <v>2788</v>
      </c>
      <c r="AA8130" s="5"/>
    </row>
    <row r="8131" spans="1:27" ht="12" customHeight="1" x14ac:dyDescent="0.15">
      <c r="A8131" s="1" t="s">
        <v>2061</v>
      </c>
      <c r="B8131" s="1" t="s">
        <v>114</v>
      </c>
      <c r="C8131" s="1" t="s">
        <v>23</v>
      </c>
      <c r="D8131" s="1" t="s">
        <v>2527</v>
      </c>
      <c r="E8131" s="1" t="s">
        <v>10</v>
      </c>
      <c r="F8131" s="1" t="s">
        <v>5137</v>
      </c>
      <c r="G8131" s="1" t="s">
        <v>22</v>
      </c>
      <c r="H8131" s="1" t="s">
        <v>2065</v>
      </c>
      <c r="I8131" s="16"/>
      <c r="J8131" s="16"/>
      <c r="K8131" s="16"/>
      <c r="L8131" s="16"/>
      <c r="M8131" s="16"/>
      <c r="N8131" s="16"/>
      <c r="O8131" s="16"/>
      <c r="P8131" s="16"/>
      <c r="Q8131" s="16"/>
      <c r="R8131" s="16"/>
      <c r="S8131" s="16"/>
      <c r="T8131" s="16"/>
      <c r="U8131" s="16"/>
      <c r="V8131" s="1" t="s">
        <v>4495</v>
      </c>
      <c r="W8131" s="1" t="s">
        <v>2551</v>
      </c>
      <c r="X8131" s="5" t="s">
        <v>5141</v>
      </c>
      <c r="Y8131" s="5" t="s">
        <v>2558</v>
      </c>
      <c r="Z8131" s="5" t="s">
        <v>4499</v>
      </c>
      <c r="AA8131" s="5"/>
    </row>
    <row r="8132" spans="1:27" ht="12" customHeight="1" x14ac:dyDescent="0.15">
      <c r="A8132" s="1" t="s">
        <v>2061</v>
      </c>
      <c r="B8132" s="1" t="s">
        <v>114</v>
      </c>
      <c r="C8132" s="1" t="s">
        <v>77</v>
      </c>
      <c r="D8132" s="1" t="s">
        <v>2527</v>
      </c>
      <c r="E8132" s="1" t="s">
        <v>10</v>
      </c>
      <c r="F8132" s="1" t="s">
        <v>5137</v>
      </c>
      <c r="G8132" s="1" t="s">
        <v>24</v>
      </c>
      <c r="H8132" s="1" t="s">
        <v>2065</v>
      </c>
      <c r="I8132" s="16"/>
      <c r="J8132" s="16"/>
      <c r="K8132" s="16"/>
      <c r="L8132" s="16"/>
      <c r="M8132" s="16"/>
      <c r="N8132" s="16"/>
      <c r="O8132" s="16"/>
      <c r="P8132" s="16"/>
      <c r="Q8132" s="16"/>
      <c r="R8132" s="16"/>
      <c r="S8132" s="16"/>
      <c r="T8132" s="16"/>
      <c r="U8132" s="16"/>
      <c r="V8132" s="1" t="s">
        <v>4495</v>
      </c>
      <c r="W8132" s="1" t="s">
        <v>2551</v>
      </c>
      <c r="X8132" s="5" t="s">
        <v>5141</v>
      </c>
      <c r="Y8132" s="5" t="s">
        <v>2559</v>
      </c>
      <c r="Z8132" s="5" t="s">
        <v>4499</v>
      </c>
      <c r="AA8132" s="5"/>
    </row>
    <row r="8133" spans="1:27" ht="12" customHeight="1" x14ac:dyDescent="0.15">
      <c r="A8133" s="1" t="s">
        <v>2061</v>
      </c>
      <c r="B8133" s="1" t="s">
        <v>57</v>
      </c>
      <c r="C8133" s="1" t="s">
        <v>15</v>
      </c>
      <c r="D8133" s="1" t="s">
        <v>2527</v>
      </c>
      <c r="E8133" s="1" t="s">
        <v>10</v>
      </c>
      <c r="F8133" s="1" t="s">
        <v>5138</v>
      </c>
      <c r="G8133" s="1" t="s">
        <v>2064</v>
      </c>
      <c r="H8133" s="1" t="s">
        <v>2065</v>
      </c>
      <c r="I8133" s="16"/>
      <c r="J8133" s="16"/>
      <c r="K8133" s="16"/>
      <c r="L8133" s="16"/>
      <c r="M8133" s="16"/>
      <c r="N8133" s="16"/>
      <c r="O8133" s="16"/>
      <c r="P8133" s="16"/>
      <c r="Q8133" s="16"/>
      <c r="R8133" s="16"/>
      <c r="S8133" s="16"/>
      <c r="T8133" s="16"/>
      <c r="U8133" s="16"/>
      <c r="V8133" s="1" t="s">
        <v>4495</v>
      </c>
      <c r="W8133" s="1" t="s">
        <v>2551</v>
      </c>
      <c r="X8133" s="5" t="s">
        <v>5142</v>
      </c>
      <c r="Y8133" s="5" t="s">
        <v>4498</v>
      </c>
      <c r="Z8133" s="5" t="s">
        <v>4499</v>
      </c>
      <c r="AA8133" s="5"/>
    </row>
    <row r="8134" spans="1:27" ht="12" customHeight="1" x14ac:dyDescent="0.15">
      <c r="A8134" s="1" t="s">
        <v>2061</v>
      </c>
      <c r="B8134" s="1" t="s">
        <v>57</v>
      </c>
      <c r="C8134" s="1" t="s">
        <v>17</v>
      </c>
      <c r="D8134" s="1" t="s">
        <v>2527</v>
      </c>
      <c r="E8134" s="1" t="s">
        <v>10</v>
      </c>
      <c r="F8134" s="1" t="s">
        <v>5138</v>
      </c>
      <c r="G8134" s="1" t="s">
        <v>5118</v>
      </c>
      <c r="H8134" s="1" t="s">
        <v>2065</v>
      </c>
      <c r="I8134" s="16"/>
      <c r="J8134" s="16"/>
      <c r="K8134" s="16"/>
      <c r="L8134" s="16"/>
      <c r="M8134" s="16"/>
      <c r="N8134" s="16"/>
      <c r="O8134" s="16"/>
      <c r="P8134" s="16"/>
      <c r="Q8134" s="16"/>
      <c r="R8134" s="16"/>
      <c r="S8134" s="16"/>
      <c r="T8134" s="16"/>
      <c r="U8134" s="16"/>
      <c r="V8134" s="1" t="s">
        <v>4495</v>
      </c>
      <c r="W8134" s="1" t="s">
        <v>2551</v>
      </c>
      <c r="X8134" s="5" t="s">
        <v>5142</v>
      </c>
      <c r="Y8134" s="5" t="s">
        <v>2555</v>
      </c>
      <c r="Z8134" s="5" t="s">
        <v>4499</v>
      </c>
      <c r="AA8134" s="5"/>
    </row>
    <row r="8135" spans="1:27" ht="12" customHeight="1" x14ac:dyDescent="0.15">
      <c r="A8135" s="1" t="s">
        <v>2061</v>
      </c>
      <c r="B8135" s="1" t="s">
        <v>57</v>
      </c>
      <c r="C8135" s="1" t="s">
        <v>19</v>
      </c>
      <c r="D8135" s="1" t="s">
        <v>2527</v>
      </c>
      <c r="E8135" s="1" t="s">
        <v>10</v>
      </c>
      <c r="F8135" s="1" t="s">
        <v>5138</v>
      </c>
      <c r="G8135" s="1" t="s">
        <v>242</v>
      </c>
      <c r="H8135" s="1" t="s">
        <v>2065</v>
      </c>
      <c r="I8135" s="16"/>
      <c r="J8135" s="16"/>
      <c r="K8135" s="16"/>
      <c r="L8135" s="16"/>
      <c r="M8135" s="16"/>
      <c r="N8135" s="16"/>
      <c r="O8135" s="16"/>
      <c r="P8135" s="16"/>
      <c r="Q8135" s="16"/>
      <c r="R8135" s="16"/>
      <c r="S8135" s="16"/>
      <c r="T8135" s="16"/>
      <c r="U8135" s="16"/>
      <c r="V8135" s="1" t="s">
        <v>4495</v>
      </c>
      <c r="W8135" s="1" t="s">
        <v>2551</v>
      </c>
      <c r="X8135" s="5" t="s">
        <v>5142</v>
      </c>
      <c r="Y8135" s="5" t="s">
        <v>2557</v>
      </c>
      <c r="Z8135" s="5" t="s">
        <v>4499</v>
      </c>
      <c r="AA8135" s="5"/>
    </row>
    <row r="8136" spans="1:27" ht="12" customHeight="1" x14ac:dyDescent="0.15">
      <c r="A8136" s="1" t="s">
        <v>2061</v>
      </c>
      <c r="B8136" s="1" t="s">
        <v>57</v>
      </c>
      <c r="C8136" s="1" t="s">
        <v>21</v>
      </c>
      <c r="D8136" s="1" t="s">
        <v>2527</v>
      </c>
      <c r="E8136" s="1" t="s">
        <v>10</v>
      </c>
      <c r="F8136" s="1" t="s">
        <v>5138</v>
      </c>
      <c r="G8136" s="1" t="s">
        <v>245</v>
      </c>
      <c r="H8136" s="1" t="s">
        <v>306</v>
      </c>
      <c r="I8136" s="16"/>
      <c r="J8136" s="16"/>
      <c r="K8136" s="16"/>
      <c r="L8136" s="16"/>
      <c r="M8136" s="16"/>
      <c r="N8136" s="16"/>
      <c r="O8136" s="16"/>
      <c r="P8136" s="16"/>
      <c r="Q8136" s="16"/>
      <c r="R8136" s="16"/>
      <c r="S8136" s="16"/>
      <c r="T8136" s="16"/>
      <c r="U8136" s="16"/>
      <c r="V8136" s="1" t="s">
        <v>4495</v>
      </c>
      <c r="W8136" s="1" t="s">
        <v>2551</v>
      </c>
      <c r="X8136" s="5" t="s">
        <v>5142</v>
      </c>
      <c r="Y8136" s="5" t="s">
        <v>2740</v>
      </c>
      <c r="Z8136" s="5" t="s">
        <v>2788</v>
      </c>
      <c r="AA8136" s="5"/>
    </row>
    <row r="8137" spans="1:27" ht="12" customHeight="1" x14ac:dyDescent="0.15">
      <c r="A8137" s="1" t="s">
        <v>2061</v>
      </c>
      <c r="B8137" s="1" t="s">
        <v>57</v>
      </c>
      <c r="C8137" s="1" t="s">
        <v>23</v>
      </c>
      <c r="D8137" s="1" t="s">
        <v>2527</v>
      </c>
      <c r="E8137" s="1" t="s">
        <v>10</v>
      </c>
      <c r="F8137" s="1" t="s">
        <v>5138</v>
      </c>
      <c r="G8137" s="1" t="s">
        <v>22</v>
      </c>
      <c r="H8137" s="1" t="s">
        <v>2065</v>
      </c>
      <c r="I8137" s="16"/>
      <c r="J8137" s="16"/>
      <c r="K8137" s="16"/>
      <c r="L8137" s="16"/>
      <c r="M8137" s="16"/>
      <c r="N8137" s="16"/>
      <c r="O8137" s="16"/>
      <c r="P8137" s="16"/>
      <c r="Q8137" s="16"/>
      <c r="R8137" s="16"/>
      <c r="S8137" s="16"/>
      <c r="T8137" s="16"/>
      <c r="U8137" s="16"/>
      <c r="V8137" s="1" t="s">
        <v>4495</v>
      </c>
      <c r="W8137" s="1" t="s">
        <v>2551</v>
      </c>
      <c r="X8137" s="5" t="s">
        <v>5142</v>
      </c>
      <c r="Y8137" s="5" t="s">
        <v>2558</v>
      </c>
      <c r="Z8137" s="5" t="s">
        <v>4499</v>
      </c>
      <c r="AA8137" s="5"/>
    </row>
    <row r="8138" spans="1:27" ht="12" customHeight="1" x14ac:dyDescent="0.15">
      <c r="A8138" s="1" t="s">
        <v>2061</v>
      </c>
      <c r="B8138" s="1" t="s">
        <v>57</v>
      </c>
      <c r="C8138" s="1" t="s">
        <v>77</v>
      </c>
      <c r="D8138" s="1" t="s">
        <v>2527</v>
      </c>
      <c r="E8138" s="1" t="s">
        <v>10</v>
      </c>
      <c r="F8138" s="1" t="s">
        <v>5138</v>
      </c>
      <c r="G8138" s="1" t="s">
        <v>24</v>
      </c>
      <c r="H8138" s="1" t="s">
        <v>2065</v>
      </c>
      <c r="I8138" s="16"/>
      <c r="J8138" s="16"/>
      <c r="K8138" s="16"/>
      <c r="L8138" s="16"/>
      <c r="M8138" s="16"/>
      <c r="N8138" s="16"/>
      <c r="O8138" s="16"/>
      <c r="P8138" s="16"/>
      <c r="Q8138" s="16"/>
      <c r="R8138" s="16"/>
      <c r="S8138" s="16"/>
      <c r="T8138" s="16"/>
      <c r="U8138" s="16"/>
      <c r="V8138" s="1" t="s">
        <v>4495</v>
      </c>
      <c r="W8138" s="1" t="s">
        <v>2551</v>
      </c>
      <c r="X8138" s="5" t="s">
        <v>5142</v>
      </c>
      <c r="Y8138" s="5" t="s">
        <v>2559</v>
      </c>
      <c r="Z8138" s="5" t="s">
        <v>4499</v>
      </c>
      <c r="AA8138" s="5"/>
    </row>
    <row r="8139" spans="1:27" ht="12" customHeight="1" x14ac:dyDescent="0.15">
      <c r="A8139" s="1" t="s">
        <v>2061</v>
      </c>
      <c r="B8139" s="1" t="s">
        <v>61</v>
      </c>
      <c r="C8139" s="1" t="s">
        <v>15</v>
      </c>
      <c r="D8139" s="1" t="s">
        <v>2527</v>
      </c>
      <c r="E8139" s="1" t="s">
        <v>10</v>
      </c>
      <c r="F8139" s="1" t="s">
        <v>5139</v>
      </c>
      <c r="G8139" s="1" t="s">
        <v>2064</v>
      </c>
      <c r="H8139" s="1" t="s">
        <v>2065</v>
      </c>
      <c r="I8139" s="16"/>
      <c r="J8139" s="16"/>
      <c r="K8139" s="16"/>
      <c r="L8139" s="16"/>
      <c r="M8139" s="16"/>
      <c r="N8139" s="16"/>
      <c r="O8139" s="16"/>
      <c r="P8139" s="16"/>
      <c r="Q8139" s="16"/>
      <c r="R8139" s="16"/>
      <c r="S8139" s="16"/>
      <c r="T8139" s="16"/>
      <c r="U8139" s="16"/>
      <c r="V8139" s="1" t="s">
        <v>4495</v>
      </c>
      <c r="W8139" s="1" t="s">
        <v>2551</v>
      </c>
      <c r="X8139" s="5" t="s">
        <v>5140</v>
      </c>
      <c r="Y8139" s="5" t="s">
        <v>4498</v>
      </c>
      <c r="Z8139" s="5" t="s">
        <v>4499</v>
      </c>
      <c r="AA8139" s="5"/>
    </row>
    <row r="8140" spans="1:27" ht="12" customHeight="1" x14ac:dyDescent="0.15">
      <c r="A8140" s="1" t="s">
        <v>2061</v>
      </c>
      <c r="B8140" s="1" t="s">
        <v>61</v>
      </c>
      <c r="C8140" s="1" t="s">
        <v>17</v>
      </c>
      <c r="D8140" s="1" t="s">
        <v>2527</v>
      </c>
      <c r="E8140" s="1" t="s">
        <v>10</v>
      </c>
      <c r="F8140" s="1" t="s">
        <v>5139</v>
      </c>
      <c r="G8140" s="1" t="s">
        <v>5118</v>
      </c>
      <c r="H8140" s="1" t="s">
        <v>2065</v>
      </c>
      <c r="I8140" s="16"/>
      <c r="J8140" s="16"/>
      <c r="K8140" s="16"/>
      <c r="L8140" s="16"/>
      <c r="M8140" s="16"/>
      <c r="N8140" s="16"/>
      <c r="O8140" s="16"/>
      <c r="P8140" s="16"/>
      <c r="Q8140" s="16"/>
      <c r="R8140" s="16"/>
      <c r="S8140" s="16"/>
      <c r="T8140" s="16"/>
      <c r="U8140" s="16"/>
      <c r="V8140" s="1" t="s">
        <v>4495</v>
      </c>
      <c r="W8140" s="1" t="s">
        <v>2551</v>
      </c>
      <c r="X8140" s="5" t="s">
        <v>4520</v>
      </c>
      <c r="Y8140" s="5" t="s">
        <v>2555</v>
      </c>
      <c r="Z8140" s="5" t="s">
        <v>4499</v>
      </c>
      <c r="AA8140" s="5"/>
    </row>
    <row r="8141" spans="1:27" ht="12" customHeight="1" x14ac:dyDescent="0.15">
      <c r="A8141" s="1" t="s">
        <v>2061</v>
      </c>
      <c r="B8141" s="1" t="s">
        <v>61</v>
      </c>
      <c r="C8141" s="1" t="s">
        <v>19</v>
      </c>
      <c r="D8141" s="1" t="s">
        <v>2527</v>
      </c>
      <c r="E8141" s="1" t="s">
        <v>10</v>
      </c>
      <c r="F8141" s="1" t="s">
        <v>5139</v>
      </c>
      <c r="G8141" s="1" t="s">
        <v>242</v>
      </c>
      <c r="H8141" s="1" t="s">
        <v>2065</v>
      </c>
      <c r="I8141" s="16"/>
      <c r="J8141" s="16"/>
      <c r="K8141" s="16"/>
      <c r="L8141" s="16"/>
      <c r="M8141" s="16"/>
      <c r="N8141" s="16"/>
      <c r="O8141" s="16"/>
      <c r="P8141" s="16"/>
      <c r="Q8141" s="16"/>
      <c r="R8141" s="16"/>
      <c r="S8141" s="16"/>
      <c r="T8141" s="16"/>
      <c r="U8141" s="16"/>
      <c r="V8141" s="1" t="s">
        <v>4495</v>
      </c>
      <c r="W8141" s="1" t="s">
        <v>2551</v>
      </c>
      <c r="X8141" s="5" t="s">
        <v>4520</v>
      </c>
      <c r="Y8141" s="5" t="s">
        <v>2557</v>
      </c>
      <c r="Z8141" s="5" t="s">
        <v>4499</v>
      </c>
      <c r="AA8141" s="5"/>
    </row>
    <row r="8142" spans="1:27" ht="12" customHeight="1" x14ac:dyDescent="0.15">
      <c r="A8142" s="1" t="s">
        <v>2061</v>
      </c>
      <c r="B8142" s="1" t="s">
        <v>61</v>
      </c>
      <c r="C8142" s="1" t="s">
        <v>21</v>
      </c>
      <c r="D8142" s="1" t="s">
        <v>2527</v>
      </c>
      <c r="E8142" s="1" t="s">
        <v>10</v>
      </c>
      <c r="F8142" s="1" t="s">
        <v>5139</v>
      </c>
      <c r="G8142" s="1" t="s">
        <v>245</v>
      </c>
      <c r="H8142" s="1" t="s">
        <v>306</v>
      </c>
      <c r="I8142" s="16"/>
      <c r="J8142" s="16"/>
      <c r="K8142" s="16"/>
      <c r="L8142" s="16"/>
      <c r="M8142" s="16"/>
      <c r="N8142" s="16"/>
      <c r="O8142" s="16"/>
      <c r="P8142" s="16"/>
      <c r="Q8142" s="16"/>
      <c r="R8142" s="16"/>
      <c r="S8142" s="16"/>
      <c r="T8142" s="16"/>
      <c r="U8142" s="16"/>
      <c r="V8142" s="1" t="s">
        <v>4495</v>
      </c>
      <c r="W8142" s="1" t="s">
        <v>2551</v>
      </c>
      <c r="X8142" s="5" t="s">
        <v>4520</v>
      </c>
      <c r="Y8142" s="5" t="s">
        <v>2740</v>
      </c>
      <c r="Z8142" s="5" t="s">
        <v>2788</v>
      </c>
      <c r="AA8142" s="5"/>
    </row>
    <row r="8143" spans="1:27" ht="12" customHeight="1" x14ac:dyDescent="0.15">
      <c r="A8143" s="1" t="s">
        <v>2061</v>
      </c>
      <c r="B8143" s="1" t="s">
        <v>61</v>
      </c>
      <c r="C8143" s="1" t="s">
        <v>23</v>
      </c>
      <c r="D8143" s="1" t="s">
        <v>2527</v>
      </c>
      <c r="E8143" s="1" t="s">
        <v>10</v>
      </c>
      <c r="F8143" s="1" t="s">
        <v>5139</v>
      </c>
      <c r="G8143" s="1" t="s">
        <v>22</v>
      </c>
      <c r="H8143" s="1" t="s">
        <v>2065</v>
      </c>
      <c r="I8143" s="16"/>
      <c r="J8143" s="16"/>
      <c r="K8143" s="16"/>
      <c r="L8143" s="16"/>
      <c r="M8143" s="16"/>
      <c r="N8143" s="16"/>
      <c r="O8143" s="16"/>
      <c r="P8143" s="16"/>
      <c r="Q8143" s="16"/>
      <c r="R8143" s="16"/>
      <c r="S8143" s="16"/>
      <c r="T8143" s="16"/>
      <c r="U8143" s="16"/>
      <c r="V8143" s="1" t="s">
        <v>4495</v>
      </c>
      <c r="W8143" s="1" t="s">
        <v>2551</v>
      </c>
      <c r="X8143" s="5" t="s">
        <v>4520</v>
      </c>
      <c r="Y8143" s="5" t="s">
        <v>2558</v>
      </c>
      <c r="Z8143" s="5" t="s">
        <v>4499</v>
      </c>
      <c r="AA8143" s="5"/>
    </row>
    <row r="8144" spans="1:27" ht="12" customHeight="1" x14ac:dyDescent="0.15">
      <c r="A8144" s="1" t="s">
        <v>2061</v>
      </c>
      <c r="B8144" s="1" t="s">
        <v>61</v>
      </c>
      <c r="C8144" s="1" t="s">
        <v>77</v>
      </c>
      <c r="D8144" s="1" t="s">
        <v>2527</v>
      </c>
      <c r="E8144" s="1" t="s">
        <v>10</v>
      </c>
      <c r="F8144" s="1" t="s">
        <v>5139</v>
      </c>
      <c r="G8144" s="1" t="s">
        <v>24</v>
      </c>
      <c r="H8144" s="1" t="s">
        <v>2065</v>
      </c>
      <c r="I8144" s="16"/>
      <c r="J8144" s="16"/>
      <c r="K8144" s="16"/>
      <c r="L8144" s="16"/>
      <c r="M8144" s="16"/>
      <c r="N8144" s="16"/>
      <c r="O8144" s="16"/>
      <c r="P8144" s="16"/>
      <c r="Q8144" s="16"/>
      <c r="R8144" s="16"/>
      <c r="S8144" s="16"/>
      <c r="T8144" s="16"/>
      <c r="U8144" s="16"/>
      <c r="V8144" s="1" t="s">
        <v>4495</v>
      </c>
      <c r="W8144" s="1" t="s">
        <v>2551</v>
      </c>
      <c r="X8144" s="5" t="s">
        <v>4520</v>
      </c>
      <c r="Y8144" s="5" t="s">
        <v>2559</v>
      </c>
      <c r="Z8144" s="5" t="s">
        <v>4499</v>
      </c>
      <c r="AA8144" s="5"/>
    </row>
    <row r="8145" spans="1:27" ht="12" customHeight="1" x14ac:dyDescent="0.15">
      <c r="A8145" s="1" t="s">
        <v>2061</v>
      </c>
      <c r="B8145" s="1" t="s">
        <v>154</v>
      </c>
      <c r="C8145" s="1" t="s">
        <v>9</v>
      </c>
      <c r="D8145" s="1" t="s">
        <v>2527</v>
      </c>
      <c r="E8145" s="1" t="s">
        <v>10</v>
      </c>
      <c r="F8145" s="1" t="s">
        <v>2058</v>
      </c>
      <c r="G8145" s="1" t="s">
        <v>234</v>
      </c>
      <c r="H8145" s="1" t="s">
        <v>13</v>
      </c>
      <c r="I8145" s="16"/>
      <c r="J8145" s="16"/>
      <c r="K8145" s="16"/>
      <c r="L8145" s="16"/>
      <c r="M8145" s="16"/>
      <c r="N8145" s="16"/>
      <c r="O8145" s="16"/>
      <c r="P8145" s="16"/>
      <c r="Q8145" s="16"/>
      <c r="R8145" s="16"/>
      <c r="S8145" s="16"/>
      <c r="T8145" s="16"/>
      <c r="U8145" s="16"/>
      <c r="V8145" s="1" t="s">
        <v>4495</v>
      </c>
      <c r="W8145" s="1" t="s">
        <v>2551</v>
      </c>
      <c r="X8145" s="5" t="s">
        <v>4521</v>
      </c>
      <c r="Y8145" s="5" t="s">
        <v>2553</v>
      </c>
      <c r="Z8145" s="5" t="s">
        <v>13</v>
      </c>
      <c r="AA8145" s="5"/>
    </row>
    <row r="8146" spans="1:27" ht="12" customHeight="1" x14ac:dyDescent="0.15">
      <c r="A8146" s="1" t="s">
        <v>2061</v>
      </c>
      <c r="B8146" s="1" t="s">
        <v>154</v>
      </c>
      <c r="C8146" s="1" t="s">
        <v>17</v>
      </c>
      <c r="D8146" s="1" t="s">
        <v>2527</v>
      </c>
      <c r="E8146" s="1" t="s">
        <v>10</v>
      </c>
      <c r="F8146" s="1" t="s">
        <v>2058</v>
      </c>
      <c r="G8146" s="1" t="s">
        <v>5118</v>
      </c>
      <c r="H8146" s="1" t="s">
        <v>13</v>
      </c>
      <c r="I8146" s="16"/>
      <c r="J8146" s="16"/>
      <c r="K8146" s="16"/>
      <c r="L8146" s="16"/>
      <c r="M8146" s="16"/>
      <c r="N8146" s="16"/>
      <c r="O8146" s="16"/>
      <c r="P8146" s="16"/>
      <c r="Q8146" s="16"/>
      <c r="R8146" s="16"/>
      <c r="S8146" s="16"/>
      <c r="T8146" s="16"/>
      <c r="U8146" s="16"/>
      <c r="V8146" s="1" t="s">
        <v>4495</v>
      </c>
      <c r="W8146" s="1" t="s">
        <v>2551</v>
      </c>
      <c r="X8146" s="5" t="s">
        <v>4521</v>
      </c>
      <c r="Y8146" s="5" t="s">
        <v>2555</v>
      </c>
      <c r="Z8146" s="5" t="s">
        <v>2582</v>
      </c>
      <c r="AA8146" s="5"/>
    </row>
    <row r="8147" spans="1:27" ht="12" customHeight="1" x14ac:dyDescent="0.15">
      <c r="A8147" s="1" t="s">
        <v>2061</v>
      </c>
      <c r="B8147" s="1" t="s">
        <v>154</v>
      </c>
      <c r="C8147" s="1" t="s">
        <v>19</v>
      </c>
      <c r="D8147" s="1" t="s">
        <v>2527</v>
      </c>
      <c r="E8147" s="1" t="s">
        <v>10</v>
      </c>
      <c r="F8147" s="1" t="s">
        <v>2058</v>
      </c>
      <c r="G8147" s="1" t="s">
        <v>242</v>
      </c>
      <c r="H8147" s="1" t="s">
        <v>13</v>
      </c>
      <c r="I8147" s="16"/>
      <c r="J8147" s="16"/>
      <c r="K8147" s="16"/>
      <c r="L8147" s="16"/>
      <c r="M8147" s="16"/>
      <c r="N8147" s="16"/>
      <c r="O8147" s="16"/>
      <c r="P8147" s="16"/>
      <c r="Q8147" s="16"/>
      <c r="R8147" s="16"/>
      <c r="S8147" s="16"/>
      <c r="T8147" s="16"/>
      <c r="U8147" s="16"/>
      <c r="V8147" s="1" t="s">
        <v>4495</v>
      </c>
      <c r="W8147" s="1" t="s">
        <v>2551</v>
      </c>
      <c r="X8147" s="5" t="s">
        <v>4521</v>
      </c>
      <c r="Y8147" s="5" t="s">
        <v>2557</v>
      </c>
      <c r="Z8147" s="5" t="s">
        <v>13</v>
      </c>
      <c r="AA8147" s="5"/>
    </row>
    <row r="8148" spans="1:27" ht="12" customHeight="1" x14ac:dyDescent="0.15">
      <c r="A8148" s="1" t="s">
        <v>2061</v>
      </c>
      <c r="B8148" s="1" t="s">
        <v>154</v>
      </c>
      <c r="C8148" s="1" t="s">
        <v>21</v>
      </c>
      <c r="D8148" s="1" t="s">
        <v>2527</v>
      </c>
      <c r="E8148" s="1" t="s">
        <v>10</v>
      </c>
      <c r="F8148" s="1" t="s">
        <v>2058</v>
      </c>
      <c r="G8148" s="1" t="s">
        <v>245</v>
      </c>
      <c r="H8148" s="1" t="s">
        <v>306</v>
      </c>
      <c r="I8148" s="16"/>
      <c r="J8148" s="16"/>
      <c r="K8148" s="16"/>
      <c r="L8148" s="16"/>
      <c r="M8148" s="16"/>
      <c r="N8148" s="16"/>
      <c r="O8148" s="16"/>
      <c r="P8148" s="16"/>
      <c r="Q8148" s="16"/>
      <c r="R8148" s="16"/>
      <c r="S8148" s="16"/>
      <c r="T8148" s="16"/>
      <c r="U8148" s="16"/>
      <c r="V8148" s="1" t="s">
        <v>4495</v>
      </c>
      <c r="W8148" s="1" t="s">
        <v>2551</v>
      </c>
      <c r="X8148" s="5" t="s">
        <v>4521</v>
      </c>
      <c r="Y8148" s="5" t="s">
        <v>2740</v>
      </c>
      <c r="Z8148" s="5" t="s">
        <v>2788</v>
      </c>
      <c r="AA8148" s="5"/>
    </row>
    <row r="8149" spans="1:27" ht="12" customHeight="1" x14ac:dyDescent="0.15">
      <c r="A8149" s="1" t="s">
        <v>2061</v>
      </c>
      <c r="B8149" s="1" t="s">
        <v>154</v>
      </c>
      <c r="C8149" s="1" t="s">
        <v>23</v>
      </c>
      <c r="D8149" s="1" t="s">
        <v>2527</v>
      </c>
      <c r="E8149" s="1" t="s">
        <v>10</v>
      </c>
      <c r="F8149" s="1" t="s">
        <v>2058</v>
      </c>
      <c r="G8149" s="1" t="s">
        <v>22</v>
      </c>
      <c r="H8149" s="1" t="s">
        <v>13</v>
      </c>
      <c r="I8149" s="16"/>
      <c r="J8149" s="16"/>
      <c r="K8149" s="16"/>
      <c r="L8149" s="16"/>
      <c r="M8149" s="16"/>
      <c r="N8149" s="16"/>
      <c r="O8149" s="16"/>
      <c r="P8149" s="16"/>
      <c r="Q8149" s="16"/>
      <c r="R8149" s="16"/>
      <c r="S8149" s="16"/>
      <c r="T8149" s="16"/>
      <c r="U8149" s="16"/>
      <c r="V8149" s="1" t="s">
        <v>4495</v>
      </c>
      <c r="W8149" s="1" t="s">
        <v>2551</v>
      </c>
      <c r="X8149" s="5" t="s">
        <v>4521</v>
      </c>
      <c r="Y8149" s="5" t="s">
        <v>2558</v>
      </c>
      <c r="Z8149" s="5" t="s">
        <v>2582</v>
      </c>
      <c r="AA8149" s="5"/>
    </row>
    <row r="8150" spans="1:27" ht="12" customHeight="1" x14ac:dyDescent="0.15">
      <c r="A8150" s="1" t="s">
        <v>2061</v>
      </c>
      <c r="B8150" s="1" t="s">
        <v>154</v>
      </c>
      <c r="C8150" s="1" t="s">
        <v>77</v>
      </c>
      <c r="D8150" s="1" t="s">
        <v>2527</v>
      </c>
      <c r="E8150" s="1" t="s">
        <v>10</v>
      </c>
      <c r="F8150" s="1" t="s">
        <v>2058</v>
      </c>
      <c r="G8150" s="1" t="s">
        <v>24</v>
      </c>
      <c r="H8150" s="1" t="s">
        <v>13</v>
      </c>
      <c r="I8150" s="16"/>
      <c r="J8150" s="16"/>
      <c r="K8150" s="16"/>
      <c r="L8150" s="16"/>
      <c r="M8150" s="16"/>
      <c r="N8150" s="16"/>
      <c r="O8150" s="16"/>
      <c r="P8150" s="16"/>
      <c r="Q8150" s="16"/>
      <c r="R8150" s="16"/>
      <c r="S8150" s="16"/>
      <c r="T8150" s="16"/>
      <c r="U8150" s="16"/>
      <c r="V8150" s="1" t="s">
        <v>4495</v>
      </c>
      <c r="W8150" s="1" t="s">
        <v>2551</v>
      </c>
      <c r="X8150" s="5" t="s">
        <v>4521</v>
      </c>
      <c r="Y8150" s="5" t="s">
        <v>2559</v>
      </c>
      <c r="Z8150" s="5" t="s">
        <v>13</v>
      </c>
      <c r="AA8150" s="5"/>
    </row>
    <row r="8151" spans="1:27" ht="12" customHeight="1" x14ac:dyDescent="0.15">
      <c r="A8151" s="1" t="s">
        <v>2061</v>
      </c>
      <c r="B8151" s="1" t="s">
        <v>70</v>
      </c>
      <c r="C8151" s="1" t="s">
        <v>9</v>
      </c>
      <c r="D8151" s="1" t="s">
        <v>2527</v>
      </c>
      <c r="E8151" s="1" t="s">
        <v>71</v>
      </c>
      <c r="F8151" s="1" t="s">
        <v>2054</v>
      </c>
      <c r="G8151" s="1" t="s">
        <v>18</v>
      </c>
      <c r="H8151" s="1" t="s">
        <v>13</v>
      </c>
      <c r="I8151" s="16"/>
      <c r="J8151" s="16"/>
      <c r="K8151" s="16"/>
      <c r="L8151" s="16"/>
      <c r="M8151" s="16"/>
      <c r="N8151" s="16"/>
      <c r="O8151" s="16"/>
      <c r="P8151" s="16"/>
      <c r="Q8151" s="16"/>
      <c r="R8151" s="16"/>
      <c r="S8151" s="16"/>
      <c r="T8151" s="16"/>
      <c r="U8151" s="16"/>
      <c r="V8151" s="1" t="s">
        <v>4495</v>
      </c>
      <c r="W8151" s="1" t="s">
        <v>2592</v>
      </c>
      <c r="X8151" s="5" t="s">
        <v>4487</v>
      </c>
      <c r="Y8151" s="5" t="s">
        <v>2556</v>
      </c>
      <c r="Z8151" s="5" t="s">
        <v>2582</v>
      </c>
      <c r="AA8151" s="5"/>
    </row>
    <row r="8152" spans="1:27" ht="12" customHeight="1" x14ac:dyDescent="0.15">
      <c r="A8152" s="1" t="s">
        <v>2061</v>
      </c>
      <c r="B8152" s="1" t="s">
        <v>78</v>
      </c>
      <c r="C8152" s="1" t="s">
        <v>9</v>
      </c>
      <c r="D8152" s="1" t="s">
        <v>2527</v>
      </c>
      <c r="E8152" s="1" t="s">
        <v>71</v>
      </c>
      <c r="F8152" s="1" t="s">
        <v>2055</v>
      </c>
      <c r="G8152" s="1" t="s">
        <v>18</v>
      </c>
      <c r="H8152" s="1" t="s">
        <v>13</v>
      </c>
      <c r="I8152" s="16"/>
      <c r="J8152" s="16"/>
      <c r="K8152" s="16"/>
      <c r="L8152" s="16"/>
      <c r="M8152" s="16"/>
      <c r="N8152" s="16"/>
      <c r="O8152" s="16"/>
      <c r="P8152" s="16"/>
      <c r="Q8152" s="16"/>
      <c r="R8152" s="16"/>
      <c r="S8152" s="16"/>
      <c r="T8152" s="16"/>
      <c r="U8152" s="16"/>
      <c r="V8152" s="1" t="s">
        <v>4495</v>
      </c>
      <c r="W8152" s="1" t="s">
        <v>2592</v>
      </c>
      <c r="X8152" s="5" t="s">
        <v>4488</v>
      </c>
      <c r="Y8152" s="5" t="s">
        <v>2556</v>
      </c>
      <c r="Z8152" s="5" t="s">
        <v>2582</v>
      </c>
      <c r="AA8152" s="5"/>
    </row>
    <row r="8153" spans="1:27" ht="12" customHeight="1" x14ac:dyDescent="0.15">
      <c r="A8153" s="1" t="s">
        <v>2061</v>
      </c>
      <c r="B8153" s="1" t="s">
        <v>80</v>
      </c>
      <c r="C8153" s="1" t="s">
        <v>9</v>
      </c>
      <c r="D8153" s="1" t="s">
        <v>2527</v>
      </c>
      <c r="E8153" s="1" t="s">
        <v>71</v>
      </c>
      <c r="F8153" s="1" t="s">
        <v>2056</v>
      </c>
      <c r="G8153" s="1" t="s">
        <v>18</v>
      </c>
      <c r="H8153" s="1" t="s">
        <v>13</v>
      </c>
      <c r="I8153" s="16"/>
      <c r="J8153" s="16"/>
      <c r="K8153" s="16"/>
      <c r="L8153" s="16"/>
      <c r="M8153" s="16"/>
      <c r="N8153" s="16"/>
      <c r="O8153" s="16"/>
      <c r="P8153" s="16"/>
      <c r="Q8153" s="16"/>
      <c r="R8153" s="16"/>
      <c r="S8153" s="16"/>
      <c r="T8153" s="16"/>
      <c r="U8153" s="16"/>
      <c r="V8153" s="1" t="s">
        <v>4495</v>
      </c>
      <c r="W8153" s="1" t="s">
        <v>2592</v>
      </c>
      <c r="X8153" s="5" t="s">
        <v>4489</v>
      </c>
      <c r="Y8153" s="5" t="s">
        <v>2556</v>
      </c>
      <c r="Z8153" s="5" t="s">
        <v>2582</v>
      </c>
      <c r="AA8153" s="5"/>
    </row>
    <row r="8154" spans="1:27" ht="12" customHeight="1" x14ac:dyDescent="0.15">
      <c r="A8154" s="1" t="s">
        <v>2061</v>
      </c>
      <c r="B8154" s="1" t="s">
        <v>162</v>
      </c>
      <c r="C8154" s="1" t="s">
        <v>9</v>
      </c>
      <c r="D8154" s="1" t="s">
        <v>2527</v>
      </c>
      <c r="E8154" s="1" t="s">
        <v>71</v>
      </c>
      <c r="F8154" s="1" t="s">
        <v>2057</v>
      </c>
      <c r="G8154" s="1" t="s">
        <v>18</v>
      </c>
      <c r="H8154" s="1" t="s">
        <v>13</v>
      </c>
      <c r="I8154" s="16"/>
      <c r="J8154" s="16"/>
      <c r="K8154" s="16"/>
      <c r="L8154" s="16"/>
      <c r="M8154" s="16"/>
      <c r="N8154" s="16"/>
      <c r="O8154" s="16"/>
      <c r="P8154" s="16"/>
      <c r="Q8154" s="16"/>
      <c r="R8154" s="16"/>
      <c r="S8154" s="16"/>
      <c r="T8154" s="16"/>
      <c r="U8154" s="16"/>
      <c r="V8154" s="1" t="s">
        <v>4495</v>
      </c>
      <c r="W8154" s="1" t="s">
        <v>2592</v>
      </c>
      <c r="X8154" s="5" t="s">
        <v>4490</v>
      </c>
      <c r="Y8154" s="5" t="s">
        <v>2556</v>
      </c>
      <c r="Z8154" s="5" t="s">
        <v>2582</v>
      </c>
      <c r="AA8154" s="5"/>
    </row>
    <row r="8155" spans="1:27" ht="12" customHeight="1" x14ac:dyDescent="0.15">
      <c r="A8155" s="1" t="s">
        <v>2061</v>
      </c>
      <c r="B8155" s="1" t="s">
        <v>164</v>
      </c>
      <c r="C8155" s="1" t="s">
        <v>9</v>
      </c>
      <c r="D8155" s="1" t="s">
        <v>2527</v>
      </c>
      <c r="E8155" s="1" t="s">
        <v>71</v>
      </c>
      <c r="F8155" s="1" t="s">
        <v>2058</v>
      </c>
      <c r="G8155" s="1" t="s">
        <v>18</v>
      </c>
      <c r="H8155" s="1" t="s">
        <v>13</v>
      </c>
      <c r="I8155" s="16"/>
      <c r="J8155" s="16"/>
      <c r="K8155" s="16"/>
      <c r="L8155" s="16"/>
      <c r="M8155" s="16"/>
      <c r="N8155" s="16"/>
      <c r="O8155" s="16"/>
      <c r="P8155" s="16"/>
      <c r="Q8155" s="16"/>
      <c r="R8155" s="16"/>
      <c r="S8155" s="16"/>
      <c r="T8155" s="16"/>
      <c r="U8155" s="16"/>
      <c r="V8155" s="1" t="s">
        <v>4495</v>
      </c>
      <c r="W8155" s="1" t="s">
        <v>2592</v>
      </c>
      <c r="X8155" s="5" t="s">
        <v>4491</v>
      </c>
      <c r="Y8155" s="5" t="s">
        <v>2556</v>
      </c>
      <c r="Z8155" s="5" t="s">
        <v>2582</v>
      </c>
      <c r="AA8155" s="5"/>
    </row>
    <row r="8156" spans="1:27" ht="12" customHeight="1" x14ac:dyDescent="0.15">
      <c r="A8156" s="1" t="s">
        <v>2061</v>
      </c>
      <c r="B8156" s="1" t="s">
        <v>166</v>
      </c>
      <c r="C8156" s="1" t="s">
        <v>9</v>
      </c>
      <c r="D8156" s="1" t="s">
        <v>2527</v>
      </c>
      <c r="E8156" s="1" t="s">
        <v>71</v>
      </c>
      <c r="F8156" s="1" t="s">
        <v>1755</v>
      </c>
      <c r="G8156" s="1" t="s">
        <v>18</v>
      </c>
      <c r="H8156" s="1" t="s">
        <v>13</v>
      </c>
      <c r="I8156" s="16"/>
      <c r="J8156" s="16"/>
      <c r="K8156" s="16"/>
      <c r="L8156" s="16"/>
      <c r="M8156" s="16"/>
      <c r="N8156" s="16"/>
      <c r="O8156" s="16"/>
      <c r="P8156" s="16"/>
      <c r="Q8156" s="16"/>
      <c r="R8156" s="16"/>
      <c r="S8156" s="16"/>
      <c r="T8156" s="16"/>
      <c r="U8156" s="16"/>
      <c r="V8156" s="1" t="s">
        <v>4495</v>
      </c>
      <c r="W8156" s="1" t="s">
        <v>2592</v>
      </c>
      <c r="X8156" s="5" t="s">
        <v>4236</v>
      </c>
      <c r="Y8156" s="5" t="s">
        <v>2556</v>
      </c>
      <c r="Z8156" s="5" t="s">
        <v>2582</v>
      </c>
      <c r="AA8156" s="5"/>
    </row>
    <row r="8157" spans="1:27" ht="12" customHeight="1" x14ac:dyDescent="0.15">
      <c r="A8157" s="1" t="s">
        <v>2061</v>
      </c>
      <c r="B8157" s="1" t="s">
        <v>168</v>
      </c>
      <c r="C8157" s="1" t="s">
        <v>9</v>
      </c>
      <c r="D8157" s="1" t="s">
        <v>2527</v>
      </c>
      <c r="E8157" s="1" t="s">
        <v>71</v>
      </c>
      <c r="F8157" s="1" t="s">
        <v>2059</v>
      </c>
      <c r="G8157" s="1" t="s">
        <v>18</v>
      </c>
      <c r="H8157" s="1" t="s">
        <v>1648</v>
      </c>
      <c r="I8157" s="16"/>
      <c r="J8157" s="16"/>
      <c r="K8157" s="16"/>
      <c r="L8157" s="16"/>
      <c r="M8157" s="16"/>
      <c r="N8157" s="16"/>
      <c r="O8157" s="16"/>
      <c r="P8157" s="16"/>
      <c r="Q8157" s="16"/>
      <c r="R8157" s="16"/>
      <c r="S8157" s="16"/>
      <c r="T8157" s="16"/>
      <c r="U8157" s="16"/>
      <c r="V8157" s="1" t="s">
        <v>4495</v>
      </c>
      <c r="W8157" s="1" t="s">
        <v>2592</v>
      </c>
      <c r="X8157" s="5" t="s">
        <v>4492</v>
      </c>
      <c r="Y8157" s="5" t="s">
        <v>2556</v>
      </c>
      <c r="Z8157" s="5" t="s">
        <v>2544</v>
      </c>
      <c r="AA8157" s="5"/>
    </row>
    <row r="8158" spans="1:27" ht="12" customHeight="1" x14ac:dyDescent="0.15">
      <c r="A8158" s="1" t="s">
        <v>2061</v>
      </c>
      <c r="B8158" s="1" t="s">
        <v>212</v>
      </c>
      <c r="C8158" s="1" t="s">
        <v>9</v>
      </c>
      <c r="D8158" s="1" t="s">
        <v>2527</v>
      </c>
      <c r="E8158" s="1" t="s">
        <v>213</v>
      </c>
      <c r="F8158" s="1" t="s">
        <v>2086</v>
      </c>
      <c r="G8158" s="1" t="s">
        <v>215</v>
      </c>
      <c r="H8158" s="1" t="s">
        <v>216</v>
      </c>
      <c r="I8158" s="16"/>
      <c r="J8158" s="16"/>
      <c r="K8158" s="16"/>
      <c r="L8158" s="16"/>
      <c r="M8158" s="16"/>
      <c r="N8158" s="16"/>
      <c r="O8158" s="16"/>
      <c r="P8158" s="16"/>
      <c r="Q8158" s="16"/>
      <c r="R8158" s="16"/>
      <c r="S8158" s="16"/>
      <c r="T8158" s="16"/>
      <c r="U8158" s="16"/>
      <c r="V8158" s="1" t="s">
        <v>4495</v>
      </c>
      <c r="W8158" s="1" t="s">
        <v>2717</v>
      </c>
      <c r="X8158" s="5" t="s">
        <v>4522</v>
      </c>
      <c r="Y8158" s="5" t="s">
        <v>2719</v>
      </c>
      <c r="Z8158" s="5" t="s">
        <v>2847</v>
      </c>
      <c r="AA8158" s="5"/>
    </row>
    <row r="8159" spans="1:27" ht="12" customHeight="1" x14ac:dyDescent="0.15">
      <c r="A8159" s="1" t="s">
        <v>2061</v>
      </c>
      <c r="B8159" s="1" t="s">
        <v>285</v>
      </c>
      <c r="C8159" s="1" t="s">
        <v>9</v>
      </c>
      <c r="D8159" s="1" t="s">
        <v>2527</v>
      </c>
      <c r="E8159" s="1" t="s">
        <v>213</v>
      </c>
      <c r="F8159" s="1" t="s">
        <v>286</v>
      </c>
      <c r="G8159" s="1" t="s">
        <v>215</v>
      </c>
      <c r="H8159" s="1" t="s">
        <v>216</v>
      </c>
      <c r="I8159" s="16"/>
      <c r="J8159" s="16"/>
      <c r="K8159" s="16"/>
      <c r="L8159" s="16"/>
      <c r="M8159" s="16"/>
      <c r="N8159" s="16"/>
      <c r="O8159" s="16"/>
      <c r="P8159" s="16"/>
      <c r="Q8159" s="16"/>
      <c r="R8159" s="16"/>
      <c r="S8159" s="16"/>
      <c r="T8159" s="16"/>
      <c r="U8159" s="16"/>
      <c r="V8159" s="1" t="s">
        <v>4495</v>
      </c>
      <c r="W8159" s="1" t="s">
        <v>2717</v>
      </c>
      <c r="X8159" s="5" t="s">
        <v>2769</v>
      </c>
      <c r="Y8159" s="5" t="s">
        <v>2719</v>
      </c>
      <c r="Z8159" s="5" t="s">
        <v>2847</v>
      </c>
      <c r="AA8159" s="5"/>
    </row>
    <row r="8160" spans="1:27" ht="12" customHeight="1" x14ac:dyDescent="0.15">
      <c r="A8160" s="1" t="s">
        <v>2087</v>
      </c>
      <c r="B8160" s="1" t="s">
        <v>8</v>
      </c>
      <c r="C8160" s="1" t="s">
        <v>9</v>
      </c>
      <c r="D8160" s="1" t="s">
        <v>2528</v>
      </c>
      <c r="E8160" s="1" t="s">
        <v>10</v>
      </c>
      <c r="F8160" s="1" t="s">
        <v>2088</v>
      </c>
      <c r="G8160" s="1" t="s">
        <v>12</v>
      </c>
      <c r="H8160" s="1" t="s">
        <v>13</v>
      </c>
      <c r="I8160" s="16"/>
      <c r="J8160" s="16"/>
      <c r="K8160" s="16"/>
      <c r="L8160" s="16"/>
      <c r="M8160" s="16"/>
      <c r="N8160" s="16"/>
      <c r="O8160" s="16"/>
      <c r="P8160" s="16"/>
      <c r="Q8160" s="16"/>
      <c r="R8160" s="16"/>
      <c r="S8160" s="16"/>
      <c r="T8160" s="16"/>
      <c r="U8160" s="16"/>
      <c r="V8160" s="1" t="s">
        <v>4523</v>
      </c>
      <c r="W8160" s="1" t="s">
        <v>2551</v>
      </c>
      <c r="X8160" s="5" t="s">
        <v>4524</v>
      </c>
      <c r="Y8160" s="5" t="s">
        <v>2553</v>
      </c>
      <c r="Z8160" s="5" t="s">
        <v>13</v>
      </c>
      <c r="AA8160" s="5"/>
    </row>
    <row r="8161" spans="1:27" ht="12" customHeight="1" x14ac:dyDescent="0.15">
      <c r="A8161" s="1" t="s">
        <v>2087</v>
      </c>
      <c r="B8161" s="1" t="s">
        <v>8</v>
      </c>
      <c r="C8161" s="1" t="s">
        <v>15</v>
      </c>
      <c r="D8161" s="1" t="s">
        <v>2528</v>
      </c>
      <c r="E8161" s="1" t="s">
        <v>10</v>
      </c>
      <c r="F8161" s="1" t="s">
        <v>2088</v>
      </c>
      <c r="G8161" s="1" t="s">
        <v>16</v>
      </c>
      <c r="H8161" s="1" t="s">
        <v>13</v>
      </c>
      <c r="I8161" s="16"/>
      <c r="J8161" s="16"/>
      <c r="K8161" s="16"/>
      <c r="L8161" s="16"/>
      <c r="M8161" s="16"/>
      <c r="N8161" s="16"/>
      <c r="O8161" s="16"/>
      <c r="P8161" s="16"/>
      <c r="Q8161" s="16"/>
      <c r="R8161" s="16"/>
      <c r="S8161" s="16"/>
      <c r="T8161" s="16"/>
      <c r="U8161" s="16"/>
      <c r="V8161" s="1" t="s">
        <v>4523</v>
      </c>
      <c r="W8161" s="1" t="s">
        <v>2551</v>
      </c>
      <c r="X8161" s="5" t="s">
        <v>4524</v>
      </c>
      <c r="Y8161" s="5" t="s">
        <v>2555</v>
      </c>
      <c r="Z8161" s="5" t="s">
        <v>2582</v>
      </c>
      <c r="AA8161" s="5"/>
    </row>
    <row r="8162" spans="1:27" ht="12" customHeight="1" x14ac:dyDescent="0.15">
      <c r="A8162" s="1" t="s">
        <v>2087</v>
      </c>
      <c r="B8162" s="1" t="s">
        <v>8</v>
      </c>
      <c r="C8162" s="1" t="s">
        <v>17</v>
      </c>
      <c r="D8162" s="1" t="s">
        <v>2528</v>
      </c>
      <c r="E8162" s="1" t="s">
        <v>10</v>
      </c>
      <c r="F8162" s="1" t="s">
        <v>2088</v>
      </c>
      <c r="G8162" s="1" t="s">
        <v>18</v>
      </c>
      <c r="H8162" s="1" t="s">
        <v>13</v>
      </c>
      <c r="I8162" s="16"/>
      <c r="J8162" s="16"/>
      <c r="K8162" s="16"/>
      <c r="L8162" s="16"/>
      <c r="M8162" s="16"/>
      <c r="N8162" s="16"/>
      <c r="O8162" s="16"/>
      <c r="P8162" s="16"/>
      <c r="Q8162" s="16"/>
      <c r="R8162" s="16"/>
      <c r="S8162" s="16"/>
      <c r="T8162" s="16"/>
      <c r="U8162" s="16"/>
      <c r="V8162" s="1" t="s">
        <v>4523</v>
      </c>
      <c r="W8162" s="1" t="s">
        <v>2551</v>
      </c>
      <c r="X8162" s="5" t="s">
        <v>4524</v>
      </c>
      <c r="Y8162" s="5" t="s">
        <v>2556</v>
      </c>
      <c r="Z8162" s="5" t="s">
        <v>2582</v>
      </c>
      <c r="AA8162" s="5"/>
    </row>
    <row r="8163" spans="1:27" ht="12" customHeight="1" x14ac:dyDescent="0.15">
      <c r="A8163" s="1" t="s">
        <v>2087</v>
      </c>
      <c r="B8163" s="1" t="s">
        <v>8</v>
      </c>
      <c r="C8163" s="1" t="s">
        <v>19</v>
      </c>
      <c r="D8163" s="1" t="s">
        <v>2528</v>
      </c>
      <c r="E8163" s="1" t="s">
        <v>10</v>
      </c>
      <c r="F8163" s="1" t="s">
        <v>2088</v>
      </c>
      <c r="G8163" s="1" t="s">
        <v>242</v>
      </c>
      <c r="H8163" s="1" t="s">
        <v>13</v>
      </c>
      <c r="I8163" s="16"/>
      <c r="J8163" s="16"/>
      <c r="K8163" s="16"/>
      <c r="L8163" s="16"/>
      <c r="M8163" s="16"/>
      <c r="N8163" s="16"/>
      <c r="O8163" s="16"/>
      <c r="P8163" s="16"/>
      <c r="Q8163" s="16"/>
      <c r="R8163" s="16"/>
      <c r="S8163" s="16"/>
      <c r="T8163" s="16"/>
      <c r="U8163" s="16"/>
      <c r="V8163" s="1" t="s">
        <v>4523</v>
      </c>
      <c r="W8163" s="1" t="s">
        <v>2551</v>
      </c>
      <c r="X8163" s="5" t="s">
        <v>4524</v>
      </c>
      <c r="Y8163" s="5" t="s">
        <v>2557</v>
      </c>
      <c r="Z8163" s="5" t="s">
        <v>13</v>
      </c>
      <c r="AA8163" s="5"/>
    </row>
    <row r="8164" spans="1:27" ht="12" customHeight="1" x14ac:dyDescent="0.15">
      <c r="A8164" s="1" t="s">
        <v>2087</v>
      </c>
      <c r="B8164" s="1" t="s">
        <v>8</v>
      </c>
      <c r="C8164" s="1" t="s">
        <v>21</v>
      </c>
      <c r="D8164" s="1" t="s">
        <v>2528</v>
      </c>
      <c r="E8164" s="1" t="s">
        <v>10</v>
      </c>
      <c r="F8164" s="1" t="s">
        <v>2088</v>
      </c>
      <c r="G8164" s="1" t="s">
        <v>245</v>
      </c>
      <c r="H8164" s="1" t="s">
        <v>306</v>
      </c>
      <c r="I8164" s="16"/>
      <c r="J8164" s="16"/>
      <c r="K8164" s="16"/>
      <c r="L8164" s="16"/>
      <c r="M8164" s="16"/>
      <c r="N8164" s="16"/>
      <c r="O8164" s="16"/>
      <c r="P8164" s="16"/>
      <c r="Q8164" s="16"/>
      <c r="R8164" s="16"/>
      <c r="S8164" s="16"/>
      <c r="T8164" s="16"/>
      <c r="U8164" s="16"/>
      <c r="V8164" s="1" t="s">
        <v>4523</v>
      </c>
      <c r="W8164" s="1" t="s">
        <v>2551</v>
      </c>
      <c r="X8164" s="5" t="s">
        <v>4524</v>
      </c>
      <c r="Y8164" s="5" t="s">
        <v>2740</v>
      </c>
      <c r="Z8164" s="5" t="s">
        <v>2788</v>
      </c>
      <c r="AA8164" s="5"/>
    </row>
    <row r="8165" spans="1:27" ht="12" customHeight="1" x14ac:dyDescent="0.15">
      <c r="A8165" s="1" t="s">
        <v>2087</v>
      </c>
      <c r="B8165" s="1" t="s">
        <v>8</v>
      </c>
      <c r="C8165" s="1" t="s">
        <v>23</v>
      </c>
      <c r="D8165" s="1" t="s">
        <v>2528</v>
      </c>
      <c r="E8165" s="1" t="s">
        <v>10</v>
      </c>
      <c r="F8165" s="1" t="s">
        <v>2088</v>
      </c>
      <c r="G8165" s="1" t="s">
        <v>22</v>
      </c>
      <c r="H8165" s="1" t="s">
        <v>13</v>
      </c>
      <c r="I8165" s="16"/>
      <c r="J8165" s="16"/>
      <c r="K8165" s="16"/>
      <c r="L8165" s="16"/>
      <c r="M8165" s="16"/>
      <c r="N8165" s="16"/>
      <c r="O8165" s="16"/>
      <c r="P8165" s="16"/>
      <c r="Q8165" s="16"/>
      <c r="R8165" s="16"/>
      <c r="S8165" s="16"/>
      <c r="T8165" s="16"/>
      <c r="U8165" s="16"/>
      <c r="V8165" s="1" t="s">
        <v>4523</v>
      </c>
      <c r="W8165" s="1" t="s">
        <v>2551</v>
      </c>
      <c r="X8165" s="5" t="s">
        <v>4524</v>
      </c>
      <c r="Y8165" s="5" t="s">
        <v>2558</v>
      </c>
      <c r="Z8165" s="5" t="s">
        <v>2582</v>
      </c>
      <c r="AA8165" s="5"/>
    </row>
    <row r="8166" spans="1:27" ht="12" customHeight="1" x14ac:dyDescent="0.15">
      <c r="A8166" s="1" t="s">
        <v>2087</v>
      </c>
      <c r="B8166" s="1" t="s">
        <v>8</v>
      </c>
      <c r="C8166" s="1" t="s">
        <v>77</v>
      </c>
      <c r="D8166" s="1" t="s">
        <v>2528</v>
      </c>
      <c r="E8166" s="1" t="s">
        <v>10</v>
      </c>
      <c r="F8166" s="1" t="s">
        <v>2088</v>
      </c>
      <c r="G8166" s="1" t="s">
        <v>24</v>
      </c>
      <c r="H8166" s="1" t="s">
        <v>13</v>
      </c>
      <c r="I8166" s="16"/>
      <c r="J8166" s="16"/>
      <c r="K8166" s="16"/>
      <c r="L8166" s="16"/>
      <c r="M8166" s="16"/>
      <c r="N8166" s="16"/>
      <c r="O8166" s="16"/>
      <c r="P8166" s="16"/>
      <c r="Q8166" s="16"/>
      <c r="R8166" s="16"/>
      <c r="S8166" s="16"/>
      <c r="T8166" s="16"/>
      <c r="U8166" s="16"/>
      <c r="V8166" s="1" t="s">
        <v>4523</v>
      </c>
      <c r="W8166" s="1" t="s">
        <v>2551</v>
      </c>
      <c r="X8166" s="5" t="s">
        <v>4524</v>
      </c>
      <c r="Y8166" s="5" t="s">
        <v>2559</v>
      </c>
      <c r="Z8166" s="5" t="s">
        <v>13</v>
      </c>
      <c r="AA8166" s="5"/>
    </row>
    <row r="8167" spans="1:27" ht="12" customHeight="1" x14ac:dyDescent="0.15">
      <c r="A8167" s="1" t="s">
        <v>2087</v>
      </c>
      <c r="B8167" s="1" t="s">
        <v>25</v>
      </c>
      <c r="C8167" s="1" t="s">
        <v>9</v>
      </c>
      <c r="D8167" s="1" t="s">
        <v>2528</v>
      </c>
      <c r="E8167" s="1" t="s">
        <v>10</v>
      </c>
      <c r="F8167" s="1" t="s">
        <v>2089</v>
      </c>
      <c r="G8167" s="1" t="s">
        <v>12</v>
      </c>
      <c r="H8167" s="1" t="s">
        <v>13</v>
      </c>
      <c r="I8167" s="16"/>
      <c r="J8167" s="16"/>
      <c r="K8167" s="16"/>
      <c r="L8167" s="16"/>
      <c r="M8167" s="16"/>
      <c r="N8167" s="16"/>
      <c r="O8167" s="16"/>
      <c r="P8167" s="16"/>
      <c r="Q8167" s="16"/>
      <c r="R8167" s="16"/>
      <c r="S8167" s="16"/>
      <c r="T8167" s="16"/>
      <c r="U8167" s="16"/>
      <c r="V8167" s="1" t="s">
        <v>4523</v>
      </c>
      <c r="W8167" s="1" t="s">
        <v>2551</v>
      </c>
      <c r="X8167" s="5" t="s">
        <v>4525</v>
      </c>
      <c r="Y8167" s="5" t="s">
        <v>2553</v>
      </c>
      <c r="Z8167" s="5" t="s">
        <v>13</v>
      </c>
      <c r="AA8167" s="5"/>
    </row>
    <row r="8168" spans="1:27" ht="12" customHeight="1" x14ac:dyDescent="0.15">
      <c r="A8168" s="1" t="s">
        <v>2087</v>
      </c>
      <c r="B8168" s="1" t="s">
        <v>25</v>
      </c>
      <c r="C8168" s="1" t="s">
        <v>15</v>
      </c>
      <c r="D8168" s="1" t="s">
        <v>2528</v>
      </c>
      <c r="E8168" s="1" t="s">
        <v>10</v>
      </c>
      <c r="F8168" s="1" t="s">
        <v>2089</v>
      </c>
      <c r="G8168" s="1" t="s">
        <v>16</v>
      </c>
      <c r="H8168" s="1" t="s">
        <v>13</v>
      </c>
      <c r="I8168" s="16"/>
      <c r="J8168" s="16"/>
      <c r="K8168" s="16"/>
      <c r="L8168" s="16"/>
      <c r="M8168" s="16"/>
      <c r="N8168" s="16"/>
      <c r="O8168" s="16"/>
      <c r="P8168" s="16"/>
      <c r="Q8168" s="16"/>
      <c r="R8168" s="16"/>
      <c r="S8168" s="16"/>
      <c r="T8168" s="16"/>
      <c r="U8168" s="16"/>
      <c r="V8168" s="1" t="s">
        <v>4523</v>
      </c>
      <c r="W8168" s="1" t="s">
        <v>2551</v>
      </c>
      <c r="X8168" s="5" t="s">
        <v>4525</v>
      </c>
      <c r="Y8168" s="5" t="s">
        <v>2555</v>
      </c>
      <c r="Z8168" s="5" t="s">
        <v>2582</v>
      </c>
      <c r="AA8168" s="5"/>
    </row>
    <row r="8169" spans="1:27" ht="12" customHeight="1" x14ac:dyDescent="0.15">
      <c r="A8169" s="1" t="s">
        <v>2087</v>
      </c>
      <c r="B8169" s="1" t="s">
        <v>25</v>
      </c>
      <c r="C8169" s="1" t="s">
        <v>17</v>
      </c>
      <c r="D8169" s="1" t="s">
        <v>2528</v>
      </c>
      <c r="E8169" s="1" t="s">
        <v>10</v>
      </c>
      <c r="F8169" s="1" t="s">
        <v>2089</v>
      </c>
      <c r="G8169" s="1" t="s">
        <v>18</v>
      </c>
      <c r="H8169" s="1" t="s">
        <v>13</v>
      </c>
      <c r="I8169" s="16"/>
      <c r="J8169" s="16"/>
      <c r="K8169" s="16"/>
      <c r="L8169" s="16"/>
      <c r="M8169" s="16"/>
      <c r="N8169" s="16"/>
      <c r="O8169" s="16"/>
      <c r="P8169" s="16"/>
      <c r="Q8169" s="16"/>
      <c r="R8169" s="16"/>
      <c r="S8169" s="16"/>
      <c r="T8169" s="16"/>
      <c r="U8169" s="16"/>
      <c r="V8169" s="1" t="s">
        <v>4523</v>
      </c>
      <c r="W8169" s="1" t="s">
        <v>2551</v>
      </c>
      <c r="X8169" s="5" t="s">
        <v>4525</v>
      </c>
      <c r="Y8169" s="5" t="s">
        <v>2556</v>
      </c>
      <c r="Z8169" s="5" t="s">
        <v>2582</v>
      </c>
      <c r="AA8169" s="5"/>
    </row>
    <row r="8170" spans="1:27" ht="12" customHeight="1" x14ac:dyDescent="0.15">
      <c r="A8170" s="1" t="s">
        <v>2087</v>
      </c>
      <c r="B8170" s="1" t="s">
        <v>25</v>
      </c>
      <c r="C8170" s="1" t="s">
        <v>19</v>
      </c>
      <c r="D8170" s="1" t="s">
        <v>2528</v>
      </c>
      <c r="E8170" s="1" t="s">
        <v>10</v>
      </c>
      <c r="F8170" s="1" t="s">
        <v>2089</v>
      </c>
      <c r="G8170" s="1" t="s">
        <v>242</v>
      </c>
      <c r="H8170" s="1" t="s">
        <v>13</v>
      </c>
      <c r="I8170" s="16"/>
      <c r="J8170" s="16"/>
      <c r="K8170" s="16"/>
      <c r="L8170" s="16"/>
      <c r="M8170" s="16"/>
      <c r="N8170" s="16"/>
      <c r="O8170" s="16"/>
      <c r="P8170" s="16"/>
      <c r="Q8170" s="16"/>
      <c r="R8170" s="16"/>
      <c r="S8170" s="16"/>
      <c r="T8170" s="16"/>
      <c r="U8170" s="16"/>
      <c r="V8170" s="1" t="s">
        <v>4523</v>
      </c>
      <c r="W8170" s="1" t="s">
        <v>2551</v>
      </c>
      <c r="X8170" s="5" t="s">
        <v>4525</v>
      </c>
      <c r="Y8170" s="5" t="s">
        <v>2557</v>
      </c>
      <c r="Z8170" s="5" t="s">
        <v>13</v>
      </c>
      <c r="AA8170" s="5"/>
    </row>
    <row r="8171" spans="1:27" ht="12" customHeight="1" x14ac:dyDescent="0.15">
      <c r="A8171" s="1" t="s">
        <v>2087</v>
      </c>
      <c r="B8171" s="1" t="s">
        <v>25</v>
      </c>
      <c r="C8171" s="1" t="s">
        <v>21</v>
      </c>
      <c r="D8171" s="1" t="s">
        <v>2528</v>
      </c>
      <c r="E8171" s="1" t="s">
        <v>10</v>
      </c>
      <c r="F8171" s="1" t="s">
        <v>2089</v>
      </c>
      <c r="G8171" s="1" t="s">
        <v>245</v>
      </c>
      <c r="H8171" s="1" t="s">
        <v>306</v>
      </c>
      <c r="I8171" s="16"/>
      <c r="J8171" s="16"/>
      <c r="K8171" s="16"/>
      <c r="L8171" s="16"/>
      <c r="M8171" s="16"/>
      <c r="N8171" s="16"/>
      <c r="O8171" s="16"/>
      <c r="P8171" s="16"/>
      <c r="Q8171" s="16"/>
      <c r="R8171" s="16"/>
      <c r="S8171" s="16"/>
      <c r="T8171" s="16"/>
      <c r="U8171" s="16"/>
      <c r="V8171" s="1" t="s">
        <v>4523</v>
      </c>
      <c r="W8171" s="1" t="s">
        <v>2551</v>
      </c>
      <c r="X8171" s="5" t="s">
        <v>4525</v>
      </c>
      <c r="Y8171" s="5" t="s">
        <v>2740</v>
      </c>
      <c r="Z8171" s="5" t="s">
        <v>2788</v>
      </c>
      <c r="AA8171" s="5"/>
    </row>
    <row r="8172" spans="1:27" ht="12" customHeight="1" x14ac:dyDescent="0.15">
      <c r="A8172" s="1" t="s">
        <v>2087</v>
      </c>
      <c r="B8172" s="1" t="s">
        <v>25</v>
      </c>
      <c r="C8172" s="1" t="s">
        <v>23</v>
      </c>
      <c r="D8172" s="1" t="s">
        <v>2528</v>
      </c>
      <c r="E8172" s="1" t="s">
        <v>10</v>
      </c>
      <c r="F8172" s="1" t="s">
        <v>2089</v>
      </c>
      <c r="G8172" s="1" t="s">
        <v>22</v>
      </c>
      <c r="H8172" s="1" t="s">
        <v>13</v>
      </c>
      <c r="I8172" s="16"/>
      <c r="J8172" s="16"/>
      <c r="K8172" s="16"/>
      <c r="L8172" s="16"/>
      <c r="M8172" s="16"/>
      <c r="N8172" s="16"/>
      <c r="O8172" s="16"/>
      <c r="P8172" s="16"/>
      <c r="Q8172" s="16"/>
      <c r="R8172" s="16"/>
      <c r="S8172" s="16"/>
      <c r="T8172" s="16"/>
      <c r="U8172" s="16"/>
      <c r="V8172" s="1" t="s">
        <v>4523</v>
      </c>
      <c r="W8172" s="1" t="s">
        <v>2551</v>
      </c>
      <c r="X8172" s="5" t="s">
        <v>4525</v>
      </c>
      <c r="Y8172" s="5" t="s">
        <v>2558</v>
      </c>
      <c r="Z8172" s="5" t="s">
        <v>2582</v>
      </c>
      <c r="AA8172" s="5"/>
    </row>
    <row r="8173" spans="1:27" ht="12" customHeight="1" x14ac:dyDescent="0.15">
      <c r="A8173" s="1" t="s">
        <v>2087</v>
      </c>
      <c r="B8173" s="1" t="s">
        <v>25</v>
      </c>
      <c r="C8173" s="1" t="s">
        <v>77</v>
      </c>
      <c r="D8173" s="1" t="s">
        <v>2528</v>
      </c>
      <c r="E8173" s="1" t="s">
        <v>10</v>
      </c>
      <c r="F8173" s="1" t="s">
        <v>2089</v>
      </c>
      <c r="G8173" s="1" t="s">
        <v>24</v>
      </c>
      <c r="H8173" s="1" t="s">
        <v>13</v>
      </c>
      <c r="I8173" s="16"/>
      <c r="J8173" s="16"/>
      <c r="K8173" s="16"/>
      <c r="L8173" s="16"/>
      <c r="M8173" s="16"/>
      <c r="N8173" s="16"/>
      <c r="O8173" s="16"/>
      <c r="P8173" s="16"/>
      <c r="Q8173" s="16"/>
      <c r="R8173" s="16"/>
      <c r="S8173" s="16"/>
      <c r="T8173" s="16"/>
      <c r="U8173" s="16"/>
      <c r="V8173" s="1" t="s">
        <v>4523</v>
      </c>
      <c r="W8173" s="1" t="s">
        <v>2551</v>
      </c>
      <c r="X8173" s="5" t="s">
        <v>4525</v>
      </c>
      <c r="Y8173" s="5" t="s">
        <v>2559</v>
      </c>
      <c r="Z8173" s="5" t="s">
        <v>13</v>
      </c>
      <c r="AA8173" s="5"/>
    </row>
    <row r="8174" spans="1:27" ht="12" customHeight="1" x14ac:dyDescent="0.15">
      <c r="A8174" s="1" t="s">
        <v>2087</v>
      </c>
      <c r="B8174" s="1" t="s">
        <v>27</v>
      </c>
      <c r="C8174" s="1" t="s">
        <v>9</v>
      </c>
      <c r="D8174" s="1" t="s">
        <v>2528</v>
      </c>
      <c r="E8174" s="1" t="s">
        <v>10</v>
      </c>
      <c r="F8174" s="1" t="s">
        <v>2090</v>
      </c>
      <c r="G8174" s="1" t="s">
        <v>12</v>
      </c>
      <c r="H8174" s="1" t="s">
        <v>13</v>
      </c>
      <c r="I8174" s="16"/>
      <c r="J8174" s="16"/>
      <c r="K8174" s="16"/>
      <c r="L8174" s="16"/>
      <c r="M8174" s="16"/>
      <c r="N8174" s="16"/>
      <c r="O8174" s="16"/>
      <c r="P8174" s="16"/>
      <c r="Q8174" s="16"/>
      <c r="R8174" s="16"/>
      <c r="S8174" s="16"/>
      <c r="T8174" s="16"/>
      <c r="U8174" s="16"/>
      <c r="V8174" s="1" t="s">
        <v>4523</v>
      </c>
      <c r="W8174" s="1" t="s">
        <v>2551</v>
      </c>
      <c r="X8174" s="5" t="s">
        <v>4526</v>
      </c>
      <c r="Y8174" s="5" t="s">
        <v>2553</v>
      </c>
      <c r="Z8174" s="5" t="s">
        <v>13</v>
      </c>
      <c r="AA8174" s="5"/>
    </row>
    <row r="8175" spans="1:27" ht="12" customHeight="1" x14ac:dyDescent="0.15">
      <c r="A8175" s="1" t="s">
        <v>2087</v>
      </c>
      <c r="B8175" s="1" t="s">
        <v>27</v>
      </c>
      <c r="C8175" s="1" t="s">
        <v>15</v>
      </c>
      <c r="D8175" s="1" t="s">
        <v>2528</v>
      </c>
      <c r="E8175" s="1" t="s">
        <v>10</v>
      </c>
      <c r="F8175" s="1" t="s">
        <v>2090</v>
      </c>
      <c r="G8175" s="1" t="s">
        <v>16</v>
      </c>
      <c r="H8175" s="1" t="s">
        <v>13</v>
      </c>
      <c r="I8175" s="16"/>
      <c r="J8175" s="16"/>
      <c r="K8175" s="16"/>
      <c r="L8175" s="16"/>
      <c r="M8175" s="16"/>
      <c r="N8175" s="16"/>
      <c r="O8175" s="16"/>
      <c r="P8175" s="16"/>
      <c r="Q8175" s="16"/>
      <c r="R8175" s="16"/>
      <c r="S8175" s="16"/>
      <c r="T8175" s="16"/>
      <c r="U8175" s="16"/>
      <c r="V8175" s="1" t="s">
        <v>4523</v>
      </c>
      <c r="W8175" s="1" t="s">
        <v>2551</v>
      </c>
      <c r="X8175" s="5" t="s">
        <v>4526</v>
      </c>
      <c r="Y8175" s="5" t="s">
        <v>2555</v>
      </c>
      <c r="Z8175" s="5" t="s">
        <v>2582</v>
      </c>
      <c r="AA8175" s="5"/>
    </row>
    <row r="8176" spans="1:27" ht="12" customHeight="1" x14ac:dyDescent="0.15">
      <c r="A8176" s="1" t="s">
        <v>2087</v>
      </c>
      <c r="B8176" s="1" t="s">
        <v>27</v>
      </c>
      <c r="C8176" s="1" t="s">
        <v>17</v>
      </c>
      <c r="D8176" s="1" t="s">
        <v>2528</v>
      </c>
      <c r="E8176" s="1" t="s">
        <v>10</v>
      </c>
      <c r="F8176" s="1" t="s">
        <v>2090</v>
      </c>
      <c r="G8176" s="1" t="s">
        <v>18</v>
      </c>
      <c r="H8176" s="1" t="s">
        <v>13</v>
      </c>
      <c r="I8176" s="16"/>
      <c r="J8176" s="16"/>
      <c r="K8176" s="16"/>
      <c r="L8176" s="16"/>
      <c r="M8176" s="16"/>
      <c r="N8176" s="16"/>
      <c r="O8176" s="16"/>
      <c r="P8176" s="16"/>
      <c r="Q8176" s="16"/>
      <c r="R8176" s="16"/>
      <c r="S8176" s="16"/>
      <c r="T8176" s="16"/>
      <c r="U8176" s="16"/>
      <c r="V8176" s="1" t="s">
        <v>4523</v>
      </c>
      <c r="W8176" s="1" t="s">
        <v>2551</v>
      </c>
      <c r="X8176" s="5" t="s">
        <v>4526</v>
      </c>
      <c r="Y8176" s="5" t="s">
        <v>2556</v>
      </c>
      <c r="Z8176" s="5" t="s">
        <v>2582</v>
      </c>
      <c r="AA8176" s="5"/>
    </row>
    <row r="8177" spans="1:27" ht="12" customHeight="1" x14ac:dyDescent="0.15">
      <c r="A8177" s="1" t="s">
        <v>2087</v>
      </c>
      <c r="B8177" s="1" t="s">
        <v>27</v>
      </c>
      <c r="C8177" s="1" t="s">
        <v>19</v>
      </c>
      <c r="D8177" s="1" t="s">
        <v>2528</v>
      </c>
      <c r="E8177" s="1" t="s">
        <v>10</v>
      </c>
      <c r="F8177" s="1" t="s">
        <v>2090</v>
      </c>
      <c r="G8177" s="1" t="s">
        <v>242</v>
      </c>
      <c r="H8177" s="1" t="s">
        <v>13</v>
      </c>
      <c r="I8177" s="16"/>
      <c r="J8177" s="16"/>
      <c r="K8177" s="16"/>
      <c r="L8177" s="16"/>
      <c r="M8177" s="16"/>
      <c r="N8177" s="16"/>
      <c r="O8177" s="16"/>
      <c r="P8177" s="16"/>
      <c r="Q8177" s="16"/>
      <c r="R8177" s="16"/>
      <c r="S8177" s="16"/>
      <c r="T8177" s="16"/>
      <c r="U8177" s="16"/>
      <c r="V8177" s="1" t="s">
        <v>4523</v>
      </c>
      <c r="W8177" s="1" t="s">
        <v>2551</v>
      </c>
      <c r="X8177" s="5" t="s">
        <v>4526</v>
      </c>
      <c r="Y8177" s="5" t="s">
        <v>2557</v>
      </c>
      <c r="Z8177" s="5" t="s">
        <v>13</v>
      </c>
      <c r="AA8177" s="5"/>
    </row>
    <row r="8178" spans="1:27" ht="12" customHeight="1" x14ac:dyDescent="0.15">
      <c r="A8178" s="1" t="s">
        <v>2087</v>
      </c>
      <c r="B8178" s="1" t="s">
        <v>27</v>
      </c>
      <c r="C8178" s="1" t="s">
        <v>21</v>
      </c>
      <c r="D8178" s="1" t="s">
        <v>2528</v>
      </c>
      <c r="E8178" s="1" t="s">
        <v>10</v>
      </c>
      <c r="F8178" s="1" t="s">
        <v>2090</v>
      </c>
      <c r="G8178" s="1" t="s">
        <v>245</v>
      </c>
      <c r="H8178" s="1" t="s">
        <v>306</v>
      </c>
      <c r="I8178" s="16"/>
      <c r="J8178" s="16"/>
      <c r="K8178" s="16"/>
      <c r="L8178" s="16"/>
      <c r="M8178" s="16"/>
      <c r="N8178" s="16"/>
      <c r="O8178" s="16"/>
      <c r="P8178" s="16"/>
      <c r="Q8178" s="16"/>
      <c r="R8178" s="16"/>
      <c r="S8178" s="16"/>
      <c r="T8178" s="16"/>
      <c r="U8178" s="16"/>
      <c r="V8178" s="1" t="s">
        <v>4523</v>
      </c>
      <c r="W8178" s="1" t="s">
        <v>2551</v>
      </c>
      <c r="X8178" s="5" t="s">
        <v>4526</v>
      </c>
      <c r="Y8178" s="5" t="s">
        <v>2740</v>
      </c>
      <c r="Z8178" s="5" t="s">
        <v>2788</v>
      </c>
      <c r="AA8178" s="5"/>
    </row>
    <row r="8179" spans="1:27" ht="12" customHeight="1" x14ac:dyDescent="0.15">
      <c r="A8179" s="1" t="s">
        <v>2087</v>
      </c>
      <c r="B8179" s="1" t="s">
        <v>27</v>
      </c>
      <c r="C8179" s="1" t="s">
        <v>23</v>
      </c>
      <c r="D8179" s="1" t="s">
        <v>2528</v>
      </c>
      <c r="E8179" s="1" t="s">
        <v>10</v>
      </c>
      <c r="F8179" s="1" t="s">
        <v>2090</v>
      </c>
      <c r="G8179" s="1" t="s">
        <v>22</v>
      </c>
      <c r="H8179" s="1" t="s">
        <v>13</v>
      </c>
      <c r="I8179" s="16"/>
      <c r="J8179" s="16"/>
      <c r="K8179" s="16"/>
      <c r="L8179" s="16"/>
      <c r="M8179" s="16"/>
      <c r="N8179" s="16"/>
      <c r="O8179" s="16"/>
      <c r="P8179" s="16"/>
      <c r="Q8179" s="16"/>
      <c r="R8179" s="16"/>
      <c r="S8179" s="16"/>
      <c r="T8179" s="16"/>
      <c r="U8179" s="16"/>
      <c r="V8179" s="1" t="s">
        <v>4523</v>
      </c>
      <c r="W8179" s="1" t="s">
        <v>2551</v>
      </c>
      <c r="X8179" s="5" t="s">
        <v>4526</v>
      </c>
      <c r="Y8179" s="5" t="s">
        <v>2558</v>
      </c>
      <c r="Z8179" s="5" t="s">
        <v>2582</v>
      </c>
      <c r="AA8179" s="5"/>
    </row>
    <row r="8180" spans="1:27" ht="12" customHeight="1" x14ac:dyDescent="0.15">
      <c r="A8180" s="1" t="s">
        <v>2087</v>
      </c>
      <c r="B8180" s="1" t="s">
        <v>27</v>
      </c>
      <c r="C8180" s="1" t="s">
        <v>77</v>
      </c>
      <c r="D8180" s="1" t="s">
        <v>2528</v>
      </c>
      <c r="E8180" s="1" t="s">
        <v>10</v>
      </c>
      <c r="F8180" s="1" t="s">
        <v>2090</v>
      </c>
      <c r="G8180" s="1" t="s">
        <v>24</v>
      </c>
      <c r="H8180" s="1" t="s">
        <v>13</v>
      </c>
      <c r="I8180" s="16"/>
      <c r="J8180" s="16"/>
      <c r="K8180" s="16"/>
      <c r="L8180" s="16"/>
      <c r="M8180" s="16"/>
      <c r="N8180" s="16"/>
      <c r="O8180" s="16"/>
      <c r="P8180" s="16"/>
      <c r="Q8180" s="16"/>
      <c r="R8180" s="16"/>
      <c r="S8180" s="16"/>
      <c r="T8180" s="16"/>
      <c r="U8180" s="16"/>
      <c r="V8180" s="1" t="s">
        <v>4523</v>
      </c>
      <c r="W8180" s="1" t="s">
        <v>2551</v>
      </c>
      <c r="X8180" s="5" t="s">
        <v>4526</v>
      </c>
      <c r="Y8180" s="5" t="s">
        <v>2559</v>
      </c>
      <c r="Z8180" s="5" t="s">
        <v>13</v>
      </c>
      <c r="AA8180" s="5"/>
    </row>
    <row r="8181" spans="1:27" ht="12" customHeight="1" x14ac:dyDescent="0.15">
      <c r="A8181" s="1" t="s">
        <v>2087</v>
      </c>
      <c r="B8181" s="1" t="s">
        <v>29</v>
      </c>
      <c r="C8181" s="1" t="s">
        <v>9</v>
      </c>
      <c r="D8181" s="1" t="s">
        <v>2528</v>
      </c>
      <c r="E8181" s="1" t="s">
        <v>10</v>
      </c>
      <c r="F8181" s="1" t="s">
        <v>2091</v>
      </c>
      <c r="G8181" s="1" t="s">
        <v>12</v>
      </c>
      <c r="H8181" s="1" t="s">
        <v>13</v>
      </c>
      <c r="I8181" s="16"/>
      <c r="J8181" s="16"/>
      <c r="K8181" s="16"/>
      <c r="L8181" s="16"/>
      <c r="M8181" s="16"/>
      <c r="N8181" s="16"/>
      <c r="O8181" s="16"/>
      <c r="P8181" s="16"/>
      <c r="Q8181" s="16"/>
      <c r="R8181" s="16"/>
      <c r="S8181" s="16"/>
      <c r="T8181" s="16"/>
      <c r="U8181" s="16"/>
      <c r="V8181" s="1" t="s">
        <v>4523</v>
      </c>
      <c r="W8181" s="1" t="s">
        <v>2551</v>
      </c>
      <c r="X8181" s="5" t="s">
        <v>4527</v>
      </c>
      <c r="Y8181" s="5" t="s">
        <v>2553</v>
      </c>
      <c r="Z8181" s="5" t="s">
        <v>13</v>
      </c>
      <c r="AA8181" s="5"/>
    </row>
    <row r="8182" spans="1:27" ht="12" customHeight="1" x14ac:dyDescent="0.15">
      <c r="A8182" s="1" t="s">
        <v>2087</v>
      </c>
      <c r="B8182" s="1" t="s">
        <v>29</v>
      </c>
      <c r="C8182" s="1" t="s">
        <v>15</v>
      </c>
      <c r="D8182" s="1" t="s">
        <v>2528</v>
      </c>
      <c r="E8182" s="1" t="s">
        <v>10</v>
      </c>
      <c r="F8182" s="1" t="s">
        <v>2091</v>
      </c>
      <c r="G8182" s="1" t="s">
        <v>16</v>
      </c>
      <c r="H8182" s="1" t="s">
        <v>13</v>
      </c>
      <c r="I8182" s="16"/>
      <c r="J8182" s="16"/>
      <c r="K8182" s="16"/>
      <c r="L8182" s="16"/>
      <c r="M8182" s="16"/>
      <c r="N8182" s="16"/>
      <c r="O8182" s="16"/>
      <c r="P8182" s="16"/>
      <c r="Q8182" s="16"/>
      <c r="R8182" s="16"/>
      <c r="S8182" s="16"/>
      <c r="T8182" s="16"/>
      <c r="U8182" s="16"/>
      <c r="V8182" s="1" t="s">
        <v>4523</v>
      </c>
      <c r="W8182" s="1" t="s">
        <v>2551</v>
      </c>
      <c r="X8182" s="5" t="s">
        <v>4527</v>
      </c>
      <c r="Y8182" s="5" t="s">
        <v>2555</v>
      </c>
      <c r="Z8182" s="5" t="s">
        <v>2582</v>
      </c>
      <c r="AA8182" s="5"/>
    </row>
    <row r="8183" spans="1:27" ht="12" customHeight="1" x14ac:dyDescent="0.15">
      <c r="A8183" s="1" t="s">
        <v>2087</v>
      </c>
      <c r="B8183" s="1" t="s">
        <v>29</v>
      </c>
      <c r="C8183" s="1" t="s">
        <v>17</v>
      </c>
      <c r="D8183" s="1" t="s">
        <v>2528</v>
      </c>
      <c r="E8183" s="1" t="s">
        <v>10</v>
      </c>
      <c r="F8183" s="1" t="s">
        <v>2091</v>
      </c>
      <c r="G8183" s="1" t="s">
        <v>18</v>
      </c>
      <c r="H8183" s="1" t="s">
        <v>13</v>
      </c>
      <c r="I8183" s="16"/>
      <c r="J8183" s="16"/>
      <c r="K8183" s="16"/>
      <c r="L8183" s="16"/>
      <c r="M8183" s="16"/>
      <c r="N8183" s="16"/>
      <c r="O8183" s="16"/>
      <c r="P8183" s="16"/>
      <c r="Q8183" s="16"/>
      <c r="R8183" s="16"/>
      <c r="S8183" s="16"/>
      <c r="T8183" s="16"/>
      <c r="U8183" s="16"/>
      <c r="V8183" s="1" t="s">
        <v>4523</v>
      </c>
      <c r="W8183" s="1" t="s">
        <v>2551</v>
      </c>
      <c r="X8183" s="5" t="s">
        <v>4527</v>
      </c>
      <c r="Y8183" s="5" t="s">
        <v>2556</v>
      </c>
      <c r="Z8183" s="5" t="s">
        <v>2582</v>
      </c>
      <c r="AA8183" s="5"/>
    </row>
    <row r="8184" spans="1:27" ht="12" customHeight="1" x14ac:dyDescent="0.15">
      <c r="A8184" s="1" t="s">
        <v>2087</v>
      </c>
      <c r="B8184" s="1" t="s">
        <v>29</v>
      </c>
      <c r="C8184" s="1" t="s">
        <v>19</v>
      </c>
      <c r="D8184" s="1" t="s">
        <v>2528</v>
      </c>
      <c r="E8184" s="1" t="s">
        <v>10</v>
      </c>
      <c r="F8184" s="1" t="s">
        <v>2091</v>
      </c>
      <c r="G8184" s="1" t="s">
        <v>242</v>
      </c>
      <c r="H8184" s="1" t="s">
        <v>13</v>
      </c>
      <c r="I8184" s="16"/>
      <c r="J8184" s="16"/>
      <c r="K8184" s="16"/>
      <c r="L8184" s="16"/>
      <c r="M8184" s="16"/>
      <c r="N8184" s="16"/>
      <c r="O8184" s="16"/>
      <c r="P8184" s="16"/>
      <c r="Q8184" s="16"/>
      <c r="R8184" s="16"/>
      <c r="S8184" s="16"/>
      <c r="T8184" s="16"/>
      <c r="U8184" s="16"/>
      <c r="V8184" s="1" t="s">
        <v>4523</v>
      </c>
      <c r="W8184" s="1" t="s">
        <v>2551</v>
      </c>
      <c r="X8184" s="5" t="s">
        <v>4527</v>
      </c>
      <c r="Y8184" s="5" t="s">
        <v>2557</v>
      </c>
      <c r="Z8184" s="5" t="s">
        <v>13</v>
      </c>
      <c r="AA8184" s="5"/>
    </row>
    <row r="8185" spans="1:27" ht="12" customHeight="1" x14ac:dyDescent="0.15">
      <c r="A8185" s="1" t="s">
        <v>2087</v>
      </c>
      <c r="B8185" s="1" t="s">
        <v>29</v>
      </c>
      <c r="C8185" s="1" t="s">
        <v>21</v>
      </c>
      <c r="D8185" s="1" t="s">
        <v>2528</v>
      </c>
      <c r="E8185" s="1" t="s">
        <v>10</v>
      </c>
      <c r="F8185" s="1" t="s">
        <v>2091</v>
      </c>
      <c r="G8185" s="1" t="s">
        <v>245</v>
      </c>
      <c r="H8185" s="1" t="s">
        <v>306</v>
      </c>
      <c r="I8185" s="16"/>
      <c r="J8185" s="16"/>
      <c r="K8185" s="16"/>
      <c r="L8185" s="16"/>
      <c r="M8185" s="16"/>
      <c r="N8185" s="16"/>
      <c r="O8185" s="16"/>
      <c r="P8185" s="16"/>
      <c r="Q8185" s="16"/>
      <c r="R8185" s="16"/>
      <c r="S8185" s="16"/>
      <c r="T8185" s="16"/>
      <c r="U8185" s="16"/>
      <c r="V8185" s="1" t="s">
        <v>4523</v>
      </c>
      <c r="W8185" s="1" t="s">
        <v>2551</v>
      </c>
      <c r="X8185" s="5" t="s">
        <v>4527</v>
      </c>
      <c r="Y8185" s="5" t="s">
        <v>2740</v>
      </c>
      <c r="Z8185" s="5" t="s">
        <v>2788</v>
      </c>
      <c r="AA8185" s="5"/>
    </row>
    <row r="8186" spans="1:27" ht="12" customHeight="1" x14ac:dyDescent="0.15">
      <c r="A8186" s="1" t="s">
        <v>2087</v>
      </c>
      <c r="B8186" s="1" t="s">
        <v>29</v>
      </c>
      <c r="C8186" s="1" t="s">
        <v>23</v>
      </c>
      <c r="D8186" s="1" t="s">
        <v>2528</v>
      </c>
      <c r="E8186" s="1" t="s">
        <v>10</v>
      </c>
      <c r="F8186" s="1" t="s">
        <v>2091</v>
      </c>
      <c r="G8186" s="1" t="s">
        <v>22</v>
      </c>
      <c r="H8186" s="1" t="s">
        <v>13</v>
      </c>
      <c r="I8186" s="16"/>
      <c r="J8186" s="16"/>
      <c r="K8186" s="16"/>
      <c r="L8186" s="16"/>
      <c r="M8186" s="16"/>
      <c r="N8186" s="16"/>
      <c r="O8186" s="16"/>
      <c r="P8186" s="16"/>
      <c r="Q8186" s="16"/>
      <c r="R8186" s="16"/>
      <c r="S8186" s="16"/>
      <c r="T8186" s="16"/>
      <c r="U8186" s="16"/>
      <c r="V8186" s="1" t="s">
        <v>4523</v>
      </c>
      <c r="W8186" s="1" t="s">
        <v>2551</v>
      </c>
      <c r="X8186" s="5" t="s">
        <v>4527</v>
      </c>
      <c r="Y8186" s="5" t="s">
        <v>2558</v>
      </c>
      <c r="Z8186" s="5" t="s">
        <v>2582</v>
      </c>
      <c r="AA8186" s="5"/>
    </row>
    <row r="8187" spans="1:27" ht="12" customHeight="1" x14ac:dyDescent="0.15">
      <c r="A8187" s="1" t="s">
        <v>2087</v>
      </c>
      <c r="B8187" s="1" t="s">
        <v>29</v>
      </c>
      <c r="C8187" s="1" t="s">
        <v>77</v>
      </c>
      <c r="D8187" s="1" t="s">
        <v>2528</v>
      </c>
      <c r="E8187" s="1" t="s">
        <v>10</v>
      </c>
      <c r="F8187" s="1" t="s">
        <v>2091</v>
      </c>
      <c r="G8187" s="1" t="s">
        <v>24</v>
      </c>
      <c r="H8187" s="1" t="s">
        <v>13</v>
      </c>
      <c r="I8187" s="16"/>
      <c r="J8187" s="16"/>
      <c r="K8187" s="16"/>
      <c r="L8187" s="16"/>
      <c r="M8187" s="16"/>
      <c r="N8187" s="16"/>
      <c r="O8187" s="16"/>
      <c r="P8187" s="16"/>
      <c r="Q8187" s="16"/>
      <c r="R8187" s="16"/>
      <c r="S8187" s="16"/>
      <c r="T8187" s="16"/>
      <c r="U8187" s="16"/>
      <c r="V8187" s="1" t="s">
        <v>4523</v>
      </c>
      <c r="W8187" s="1" t="s">
        <v>2551</v>
      </c>
      <c r="X8187" s="5" t="s">
        <v>4527</v>
      </c>
      <c r="Y8187" s="5" t="s">
        <v>2559</v>
      </c>
      <c r="Z8187" s="5" t="s">
        <v>13</v>
      </c>
      <c r="AA8187" s="5"/>
    </row>
    <row r="8188" spans="1:27" ht="12" customHeight="1" x14ac:dyDescent="0.15">
      <c r="A8188" s="1" t="s">
        <v>2087</v>
      </c>
      <c r="B8188" s="1" t="s">
        <v>31</v>
      </c>
      <c r="C8188" s="1" t="s">
        <v>9</v>
      </c>
      <c r="D8188" s="1" t="s">
        <v>2528</v>
      </c>
      <c r="E8188" s="1" t="s">
        <v>10</v>
      </c>
      <c r="F8188" s="1" t="s">
        <v>2092</v>
      </c>
      <c r="G8188" s="1" t="s">
        <v>12</v>
      </c>
      <c r="H8188" s="1" t="s">
        <v>13</v>
      </c>
      <c r="I8188" s="16"/>
      <c r="J8188" s="16"/>
      <c r="K8188" s="16"/>
      <c r="L8188" s="16"/>
      <c r="M8188" s="16"/>
      <c r="N8188" s="16"/>
      <c r="O8188" s="16"/>
      <c r="P8188" s="16"/>
      <c r="Q8188" s="16"/>
      <c r="R8188" s="16"/>
      <c r="S8188" s="16"/>
      <c r="T8188" s="16"/>
      <c r="U8188" s="16"/>
      <c r="V8188" s="1" t="s">
        <v>4523</v>
      </c>
      <c r="W8188" s="1" t="s">
        <v>2551</v>
      </c>
      <c r="X8188" s="5" t="s">
        <v>4528</v>
      </c>
      <c r="Y8188" s="5" t="s">
        <v>2553</v>
      </c>
      <c r="Z8188" s="5" t="s">
        <v>13</v>
      </c>
      <c r="AA8188" s="5"/>
    </row>
    <row r="8189" spans="1:27" ht="12" customHeight="1" x14ac:dyDescent="0.15">
      <c r="A8189" s="1" t="s">
        <v>2087</v>
      </c>
      <c r="B8189" s="1" t="s">
        <v>31</v>
      </c>
      <c r="C8189" s="1" t="s">
        <v>15</v>
      </c>
      <c r="D8189" s="1" t="s">
        <v>2528</v>
      </c>
      <c r="E8189" s="1" t="s">
        <v>10</v>
      </c>
      <c r="F8189" s="1" t="s">
        <v>2092</v>
      </c>
      <c r="G8189" s="1" t="s">
        <v>16</v>
      </c>
      <c r="H8189" s="1" t="s">
        <v>13</v>
      </c>
      <c r="I8189" s="16"/>
      <c r="J8189" s="16"/>
      <c r="K8189" s="16"/>
      <c r="L8189" s="16"/>
      <c r="M8189" s="16"/>
      <c r="N8189" s="16"/>
      <c r="O8189" s="16"/>
      <c r="P8189" s="16"/>
      <c r="Q8189" s="16"/>
      <c r="R8189" s="16"/>
      <c r="S8189" s="16"/>
      <c r="T8189" s="16"/>
      <c r="U8189" s="16"/>
      <c r="V8189" s="1" t="s">
        <v>4523</v>
      </c>
      <c r="W8189" s="1" t="s">
        <v>2551</v>
      </c>
      <c r="X8189" s="5" t="s">
        <v>4528</v>
      </c>
      <c r="Y8189" s="5" t="s">
        <v>2555</v>
      </c>
      <c r="Z8189" s="5" t="s">
        <v>2582</v>
      </c>
      <c r="AA8189" s="5"/>
    </row>
    <row r="8190" spans="1:27" ht="12" customHeight="1" x14ac:dyDescent="0.15">
      <c r="A8190" s="1" t="s">
        <v>2087</v>
      </c>
      <c r="B8190" s="1" t="s">
        <v>31</v>
      </c>
      <c r="C8190" s="1" t="s">
        <v>17</v>
      </c>
      <c r="D8190" s="1" t="s">
        <v>2528</v>
      </c>
      <c r="E8190" s="1" t="s">
        <v>10</v>
      </c>
      <c r="F8190" s="1" t="s">
        <v>2092</v>
      </c>
      <c r="G8190" s="1" t="s">
        <v>18</v>
      </c>
      <c r="H8190" s="1" t="s">
        <v>13</v>
      </c>
      <c r="I8190" s="16"/>
      <c r="J8190" s="16"/>
      <c r="K8190" s="16"/>
      <c r="L8190" s="16"/>
      <c r="M8190" s="16"/>
      <c r="N8190" s="16"/>
      <c r="O8190" s="16"/>
      <c r="P8190" s="16"/>
      <c r="Q8190" s="16"/>
      <c r="R8190" s="16"/>
      <c r="S8190" s="16"/>
      <c r="T8190" s="16"/>
      <c r="U8190" s="16"/>
      <c r="V8190" s="1" t="s">
        <v>4523</v>
      </c>
      <c r="W8190" s="1" t="s">
        <v>2551</v>
      </c>
      <c r="X8190" s="5" t="s">
        <v>4528</v>
      </c>
      <c r="Y8190" s="5" t="s">
        <v>2556</v>
      </c>
      <c r="Z8190" s="5" t="s">
        <v>2582</v>
      </c>
      <c r="AA8190" s="5"/>
    </row>
    <row r="8191" spans="1:27" ht="12" customHeight="1" x14ac:dyDescent="0.15">
      <c r="A8191" s="1" t="s">
        <v>2087</v>
      </c>
      <c r="B8191" s="1" t="s">
        <v>31</v>
      </c>
      <c r="C8191" s="1" t="s">
        <v>19</v>
      </c>
      <c r="D8191" s="1" t="s">
        <v>2528</v>
      </c>
      <c r="E8191" s="1" t="s">
        <v>10</v>
      </c>
      <c r="F8191" s="1" t="s">
        <v>2092</v>
      </c>
      <c r="G8191" s="1" t="s">
        <v>242</v>
      </c>
      <c r="H8191" s="1" t="s">
        <v>13</v>
      </c>
      <c r="I8191" s="16"/>
      <c r="J8191" s="16"/>
      <c r="K8191" s="16"/>
      <c r="L8191" s="16"/>
      <c r="M8191" s="16"/>
      <c r="N8191" s="16"/>
      <c r="O8191" s="16"/>
      <c r="P8191" s="16"/>
      <c r="Q8191" s="16"/>
      <c r="R8191" s="16"/>
      <c r="S8191" s="16"/>
      <c r="T8191" s="16"/>
      <c r="U8191" s="16"/>
      <c r="V8191" s="1" t="s">
        <v>4523</v>
      </c>
      <c r="W8191" s="1" t="s">
        <v>2551</v>
      </c>
      <c r="X8191" s="5" t="s">
        <v>4528</v>
      </c>
      <c r="Y8191" s="5" t="s">
        <v>2557</v>
      </c>
      <c r="Z8191" s="5" t="s">
        <v>13</v>
      </c>
      <c r="AA8191" s="5"/>
    </row>
    <row r="8192" spans="1:27" ht="12" customHeight="1" x14ac:dyDescent="0.15">
      <c r="A8192" s="1" t="s">
        <v>2087</v>
      </c>
      <c r="B8192" s="1" t="s">
        <v>31</v>
      </c>
      <c r="C8192" s="1" t="s">
        <v>21</v>
      </c>
      <c r="D8192" s="1" t="s">
        <v>2528</v>
      </c>
      <c r="E8192" s="1" t="s">
        <v>10</v>
      </c>
      <c r="F8192" s="1" t="s">
        <v>2092</v>
      </c>
      <c r="G8192" s="1" t="s">
        <v>245</v>
      </c>
      <c r="H8192" s="1" t="s">
        <v>306</v>
      </c>
      <c r="I8192" s="16"/>
      <c r="J8192" s="16"/>
      <c r="K8192" s="16"/>
      <c r="L8192" s="16"/>
      <c r="M8192" s="16"/>
      <c r="N8192" s="16"/>
      <c r="O8192" s="16"/>
      <c r="P8192" s="16"/>
      <c r="Q8192" s="16"/>
      <c r="R8192" s="16"/>
      <c r="S8192" s="16"/>
      <c r="T8192" s="16"/>
      <c r="U8192" s="16"/>
      <c r="V8192" s="1" t="s">
        <v>4523</v>
      </c>
      <c r="W8192" s="1" t="s">
        <v>2551</v>
      </c>
      <c r="X8192" s="5" t="s">
        <v>4528</v>
      </c>
      <c r="Y8192" s="5" t="s">
        <v>2740</v>
      </c>
      <c r="Z8192" s="5" t="s">
        <v>2788</v>
      </c>
      <c r="AA8192" s="5"/>
    </row>
    <row r="8193" spans="1:27" ht="12" customHeight="1" x14ac:dyDescent="0.15">
      <c r="A8193" s="1" t="s">
        <v>2087</v>
      </c>
      <c r="B8193" s="1" t="s">
        <v>31</v>
      </c>
      <c r="C8193" s="1" t="s">
        <v>23</v>
      </c>
      <c r="D8193" s="1" t="s">
        <v>2528</v>
      </c>
      <c r="E8193" s="1" t="s">
        <v>10</v>
      </c>
      <c r="F8193" s="1" t="s">
        <v>2092</v>
      </c>
      <c r="G8193" s="1" t="s">
        <v>22</v>
      </c>
      <c r="H8193" s="1" t="s">
        <v>13</v>
      </c>
      <c r="I8193" s="16"/>
      <c r="J8193" s="16"/>
      <c r="K8193" s="16"/>
      <c r="L8193" s="16"/>
      <c r="M8193" s="16"/>
      <c r="N8193" s="16"/>
      <c r="O8193" s="16"/>
      <c r="P8193" s="16"/>
      <c r="Q8193" s="16"/>
      <c r="R8193" s="16"/>
      <c r="S8193" s="16"/>
      <c r="T8193" s="16"/>
      <c r="U8193" s="16"/>
      <c r="V8193" s="1" t="s">
        <v>4523</v>
      </c>
      <c r="W8193" s="1" t="s">
        <v>2551</v>
      </c>
      <c r="X8193" s="5" t="s">
        <v>4528</v>
      </c>
      <c r="Y8193" s="5" t="s">
        <v>2558</v>
      </c>
      <c r="Z8193" s="5" t="s">
        <v>2582</v>
      </c>
      <c r="AA8193" s="5"/>
    </row>
    <row r="8194" spans="1:27" ht="12" customHeight="1" x14ac:dyDescent="0.15">
      <c r="A8194" s="1" t="s">
        <v>2087</v>
      </c>
      <c r="B8194" s="1" t="s">
        <v>31</v>
      </c>
      <c r="C8194" s="1" t="s">
        <v>77</v>
      </c>
      <c r="D8194" s="1" t="s">
        <v>2528</v>
      </c>
      <c r="E8194" s="1" t="s">
        <v>10</v>
      </c>
      <c r="F8194" s="1" t="s">
        <v>2092</v>
      </c>
      <c r="G8194" s="1" t="s">
        <v>24</v>
      </c>
      <c r="H8194" s="1" t="s">
        <v>13</v>
      </c>
      <c r="I8194" s="16"/>
      <c r="J8194" s="16"/>
      <c r="K8194" s="16"/>
      <c r="L8194" s="16"/>
      <c r="M8194" s="16"/>
      <c r="N8194" s="16"/>
      <c r="O8194" s="16"/>
      <c r="P8194" s="16"/>
      <c r="Q8194" s="16"/>
      <c r="R8194" s="16"/>
      <c r="S8194" s="16"/>
      <c r="T8194" s="16"/>
      <c r="U8194" s="16"/>
      <c r="V8194" s="1" t="s">
        <v>4523</v>
      </c>
      <c r="W8194" s="1" t="s">
        <v>2551</v>
      </c>
      <c r="X8194" s="5" t="s">
        <v>4528</v>
      </c>
      <c r="Y8194" s="5" t="s">
        <v>2559</v>
      </c>
      <c r="Z8194" s="5" t="s">
        <v>13</v>
      </c>
      <c r="AA8194" s="5"/>
    </row>
    <row r="8195" spans="1:27" ht="12" customHeight="1" x14ac:dyDescent="0.15">
      <c r="A8195" s="1" t="s">
        <v>2087</v>
      </c>
      <c r="B8195" s="1" t="s">
        <v>33</v>
      </c>
      <c r="C8195" s="1" t="s">
        <v>9</v>
      </c>
      <c r="D8195" s="1" t="s">
        <v>2528</v>
      </c>
      <c r="E8195" s="1" t="s">
        <v>10</v>
      </c>
      <c r="F8195" s="1" t="s">
        <v>958</v>
      </c>
      <c r="G8195" s="1" t="s">
        <v>12</v>
      </c>
      <c r="H8195" s="1" t="s">
        <v>13</v>
      </c>
      <c r="I8195" s="16"/>
      <c r="J8195" s="16"/>
      <c r="K8195" s="16"/>
      <c r="L8195" s="16"/>
      <c r="M8195" s="16"/>
      <c r="N8195" s="16"/>
      <c r="O8195" s="16"/>
      <c r="P8195" s="16"/>
      <c r="Q8195" s="16"/>
      <c r="R8195" s="16"/>
      <c r="S8195" s="16"/>
      <c r="T8195" s="16"/>
      <c r="U8195" s="16"/>
      <c r="V8195" s="1" t="s">
        <v>4523</v>
      </c>
      <c r="W8195" s="1" t="s">
        <v>2551</v>
      </c>
      <c r="X8195" s="5" t="s">
        <v>4529</v>
      </c>
      <c r="Y8195" s="5" t="s">
        <v>2553</v>
      </c>
      <c r="Z8195" s="5" t="s">
        <v>13</v>
      </c>
      <c r="AA8195" s="5"/>
    </row>
    <row r="8196" spans="1:27" ht="12" customHeight="1" x14ac:dyDescent="0.15">
      <c r="A8196" s="1" t="s">
        <v>2087</v>
      </c>
      <c r="B8196" s="1" t="s">
        <v>33</v>
      </c>
      <c r="C8196" s="1" t="s">
        <v>15</v>
      </c>
      <c r="D8196" s="1" t="s">
        <v>2528</v>
      </c>
      <c r="E8196" s="1" t="s">
        <v>10</v>
      </c>
      <c r="F8196" s="1" t="s">
        <v>958</v>
      </c>
      <c r="G8196" s="1" t="s">
        <v>16</v>
      </c>
      <c r="H8196" s="1" t="s">
        <v>13</v>
      </c>
      <c r="I8196" s="16"/>
      <c r="J8196" s="16"/>
      <c r="K8196" s="16"/>
      <c r="L8196" s="16"/>
      <c r="M8196" s="16"/>
      <c r="N8196" s="16"/>
      <c r="O8196" s="16"/>
      <c r="P8196" s="16"/>
      <c r="Q8196" s="16"/>
      <c r="R8196" s="16"/>
      <c r="S8196" s="16"/>
      <c r="T8196" s="16"/>
      <c r="U8196" s="16"/>
      <c r="V8196" s="1" t="s">
        <v>4523</v>
      </c>
      <c r="W8196" s="1" t="s">
        <v>2551</v>
      </c>
      <c r="X8196" s="5" t="s">
        <v>4529</v>
      </c>
      <c r="Y8196" s="5" t="s">
        <v>2555</v>
      </c>
      <c r="Z8196" s="5" t="s">
        <v>2582</v>
      </c>
      <c r="AA8196" s="5"/>
    </row>
    <row r="8197" spans="1:27" ht="12" customHeight="1" x14ac:dyDescent="0.15">
      <c r="A8197" s="1" t="s">
        <v>2087</v>
      </c>
      <c r="B8197" s="1" t="s">
        <v>33</v>
      </c>
      <c r="C8197" s="1" t="s">
        <v>17</v>
      </c>
      <c r="D8197" s="1" t="s">
        <v>2528</v>
      </c>
      <c r="E8197" s="1" t="s">
        <v>10</v>
      </c>
      <c r="F8197" s="1" t="s">
        <v>958</v>
      </c>
      <c r="G8197" s="1" t="s">
        <v>18</v>
      </c>
      <c r="H8197" s="1" t="s">
        <v>13</v>
      </c>
      <c r="I8197" s="16"/>
      <c r="J8197" s="16"/>
      <c r="K8197" s="16"/>
      <c r="L8197" s="16"/>
      <c r="M8197" s="16"/>
      <c r="N8197" s="16"/>
      <c r="O8197" s="16"/>
      <c r="P8197" s="16"/>
      <c r="Q8197" s="16"/>
      <c r="R8197" s="16"/>
      <c r="S8197" s="16"/>
      <c r="T8197" s="16"/>
      <c r="U8197" s="16"/>
      <c r="V8197" s="1" t="s">
        <v>4523</v>
      </c>
      <c r="W8197" s="1" t="s">
        <v>2551</v>
      </c>
      <c r="X8197" s="5" t="s">
        <v>4529</v>
      </c>
      <c r="Y8197" s="5" t="s">
        <v>2556</v>
      </c>
      <c r="Z8197" s="5" t="s">
        <v>2582</v>
      </c>
      <c r="AA8197" s="5"/>
    </row>
    <row r="8198" spans="1:27" ht="12" customHeight="1" x14ac:dyDescent="0.15">
      <c r="A8198" s="1" t="s">
        <v>2087</v>
      </c>
      <c r="B8198" s="1" t="s">
        <v>33</v>
      </c>
      <c r="C8198" s="1" t="s">
        <v>19</v>
      </c>
      <c r="D8198" s="1" t="s">
        <v>2528</v>
      </c>
      <c r="E8198" s="1" t="s">
        <v>10</v>
      </c>
      <c r="F8198" s="1" t="s">
        <v>958</v>
      </c>
      <c r="G8198" s="1" t="s">
        <v>242</v>
      </c>
      <c r="H8198" s="1" t="s">
        <v>13</v>
      </c>
      <c r="I8198" s="16"/>
      <c r="J8198" s="16"/>
      <c r="K8198" s="16"/>
      <c r="L8198" s="16"/>
      <c r="M8198" s="16"/>
      <c r="N8198" s="16"/>
      <c r="O8198" s="16"/>
      <c r="P8198" s="16"/>
      <c r="Q8198" s="16"/>
      <c r="R8198" s="16"/>
      <c r="S8198" s="16"/>
      <c r="T8198" s="16"/>
      <c r="U8198" s="16"/>
      <c r="V8198" s="1" t="s">
        <v>4523</v>
      </c>
      <c r="W8198" s="1" t="s">
        <v>2551</v>
      </c>
      <c r="X8198" s="5" t="s">
        <v>4529</v>
      </c>
      <c r="Y8198" s="5" t="s">
        <v>2557</v>
      </c>
      <c r="Z8198" s="5" t="s">
        <v>13</v>
      </c>
      <c r="AA8198" s="5"/>
    </row>
    <row r="8199" spans="1:27" ht="12" customHeight="1" x14ac:dyDescent="0.15">
      <c r="A8199" s="1" t="s">
        <v>2087</v>
      </c>
      <c r="B8199" s="1" t="s">
        <v>33</v>
      </c>
      <c r="C8199" s="1" t="s">
        <v>21</v>
      </c>
      <c r="D8199" s="1" t="s">
        <v>2528</v>
      </c>
      <c r="E8199" s="1" t="s">
        <v>10</v>
      </c>
      <c r="F8199" s="1" t="s">
        <v>958</v>
      </c>
      <c r="G8199" s="1" t="s">
        <v>245</v>
      </c>
      <c r="H8199" s="1" t="s">
        <v>306</v>
      </c>
      <c r="I8199" s="16"/>
      <c r="J8199" s="16"/>
      <c r="K8199" s="16"/>
      <c r="L8199" s="16"/>
      <c r="M8199" s="16"/>
      <c r="N8199" s="16"/>
      <c r="O8199" s="16"/>
      <c r="P8199" s="16"/>
      <c r="Q8199" s="16"/>
      <c r="R8199" s="16"/>
      <c r="S8199" s="16"/>
      <c r="T8199" s="16"/>
      <c r="U8199" s="16"/>
      <c r="V8199" s="1" t="s">
        <v>4523</v>
      </c>
      <c r="W8199" s="1" t="s">
        <v>2551</v>
      </c>
      <c r="X8199" s="5" t="s">
        <v>4529</v>
      </c>
      <c r="Y8199" s="5" t="s">
        <v>2740</v>
      </c>
      <c r="Z8199" s="5" t="s">
        <v>2788</v>
      </c>
      <c r="AA8199" s="5"/>
    </row>
    <row r="8200" spans="1:27" ht="12" customHeight="1" x14ac:dyDescent="0.15">
      <c r="A8200" s="1" t="s">
        <v>2087</v>
      </c>
      <c r="B8200" s="1" t="s">
        <v>33</v>
      </c>
      <c r="C8200" s="1" t="s">
        <v>23</v>
      </c>
      <c r="D8200" s="1" t="s">
        <v>2528</v>
      </c>
      <c r="E8200" s="1" t="s">
        <v>10</v>
      </c>
      <c r="F8200" s="1" t="s">
        <v>958</v>
      </c>
      <c r="G8200" s="1" t="s">
        <v>22</v>
      </c>
      <c r="H8200" s="1" t="s">
        <v>13</v>
      </c>
      <c r="I8200" s="16"/>
      <c r="J8200" s="16"/>
      <c r="K8200" s="16"/>
      <c r="L8200" s="16"/>
      <c r="M8200" s="16"/>
      <c r="N8200" s="16"/>
      <c r="O8200" s="16"/>
      <c r="P8200" s="16"/>
      <c r="Q8200" s="16"/>
      <c r="R8200" s="16"/>
      <c r="S8200" s="16"/>
      <c r="T8200" s="16"/>
      <c r="U8200" s="16"/>
      <c r="V8200" s="1" t="s">
        <v>4523</v>
      </c>
      <c r="W8200" s="1" t="s">
        <v>2551</v>
      </c>
      <c r="X8200" s="5" t="s">
        <v>4529</v>
      </c>
      <c r="Y8200" s="5" t="s">
        <v>2558</v>
      </c>
      <c r="Z8200" s="5" t="s">
        <v>2582</v>
      </c>
      <c r="AA8200" s="5"/>
    </row>
    <row r="8201" spans="1:27" ht="12" customHeight="1" x14ac:dyDescent="0.15">
      <c r="A8201" s="1" t="s">
        <v>2087</v>
      </c>
      <c r="B8201" s="1" t="s">
        <v>33</v>
      </c>
      <c r="C8201" s="1" t="s">
        <v>77</v>
      </c>
      <c r="D8201" s="1" t="s">
        <v>2528</v>
      </c>
      <c r="E8201" s="1" t="s">
        <v>10</v>
      </c>
      <c r="F8201" s="1" t="s">
        <v>958</v>
      </c>
      <c r="G8201" s="1" t="s">
        <v>24</v>
      </c>
      <c r="H8201" s="1" t="s">
        <v>13</v>
      </c>
      <c r="I8201" s="16"/>
      <c r="J8201" s="16"/>
      <c r="K8201" s="16"/>
      <c r="L8201" s="16"/>
      <c r="M8201" s="16"/>
      <c r="N8201" s="16"/>
      <c r="O8201" s="16"/>
      <c r="P8201" s="16"/>
      <c r="Q8201" s="16"/>
      <c r="R8201" s="16"/>
      <c r="S8201" s="16"/>
      <c r="T8201" s="16"/>
      <c r="U8201" s="16"/>
      <c r="V8201" s="1" t="s">
        <v>4523</v>
      </c>
      <c r="W8201" s="1" t="s">
        <v>2551</v>
      </c>
      <c r="X8201" s="5" t="s">
        <v>4529</v>
      </c>
      <c r="Y8201" s="5" t="s">
        <v>2559</v>
      </c>
      <c r="Z8201" s="5" t="s">
        <v>13</v>
      </c>
      <c r="AA8201" s="5"/>
    </row>
    <row r="8202" spans="1:27" ht="12" customHeight="1" x14ac:dyDescent="0.15">
      <c r="A8202" s="1" t="s">
        <v>2087</v>
      </c>
      <c r="B8202" s="1" t="s">
        <v>35</v>
      </c>
      <c r="C8202" s="1" t="s">
        <v>9</v>
      </c>
      <c r="D8202" s="1" t="s">
        <v>2528</v>
      </c>
      <c r="E8202" s="1" t="s">
        <v>10</v>
      </c>
      <c r="F8202" s="1" t="s">
        <v>2093</v>
      </c>
      <c r="G8202" s="1" t="s">
        <v>12</v>
      </c>
      <c r="H8202" s="1" t="s">
        <v>13</v>
      </c>
      <c r="I8202" s="16"/>
      <c r="J8202" s="16"/>
      <c r="K8202" s="16"/>
      <c r="L8202" s="16"/>
      <c r="M8202" s="16"/>
      <c r="N8202" s="16"/>
      <c r="O8202" s="16"/>
      <c r="P8202" s="16"/>
      <c r="Q8202" s="16"/>
      <c r="R8202" s="16"/>
      <c r="S8202" s="16"/>
      <c r="T8202" s="16"/>
      <c r="U8202" s="16"/>
      <c r="V8202" s="1" t="s">
        <v>4523</v>
      </c>
      <c r="W8202" s="1" t="s">
        <v>2551</v>
      </c>
      <c r="X8202" s="5" t="s">
        <v>4530</v>
      </c>
      <c r="Y8202" s="5" t="s">
        <v>2553</v>
      </c>
      <c r="Z8202" s="5" t="s">
        <v>13</v>
      </c>
      <c r="AA8202" s="5"/>
    </row>
    <row r="8203" spans="1:27" ht="12" customHeight="1" x14ac:dyDescent="0.15">
      <c r="A8203" s="1" t="s">
        <v>2087</v>
      </c>
      <c r="B8203" s="1" t="s">
        <v>35</v>
      </c>
      <c r="C8203" s="1" t="s">
        <v>15</v>
      </c>
      <c r="D8203" s="1" t="s">
        <v>2528</v>
      </c>
      <c r="E8203" s="1" t="s">
        <v>10</v>
      </c>
      <c r="F8203" s="1" t="s">
        <v>2093</v>
      </c>
      <c r="G8203" s="1" t="s">
        <v>16</v>
      </c>
      <c r="H8203" s="1" t="s">
        <v>13</v>
      </c>
      <c r="I8203" s="16"/>
      <c r="J8203" s="16"/>
      <c r="K8203" s="16"/>
      <c r="L8203" s="16"/>
      <c r="M8203" s="16"/>
      <c r="N8203" s="16"/>
      <c r="O8203" s="16"/>
      <c r="P8203" s="16"/>
      <c r="Q8203" s="16"/>
      <c r="R8203" s="16"/>
      <c r="S8203" s="16"/>
      <c r="T8203" s="16"/>
      <c r="U8203" s="16"/>
      <c r="V8203" s="1" t="s">
        <v>4523</v>
      </c>
      <c r="W8203" s="1" t="s">
        <v>2551</v>
      </c>
      <c r="X8203" s="5" t="s">
        <v>4530</v>
      </c>
      <c r="Y8203" s="5" t="s">
        <v>2555</v>
      </c>
      <c r="Z8203" s="5" t="s">
        <v>2582</v>
      </c>
      <c r="AA8203" s="5"/>
    </row>
    <row r="8204" spans="1:27" ht="12" customHeight="1" x14ac:dyDescent="0.15">
      <c r="A8204" s="1" t="s">
        <v>2087</v>
      </c>
      <c r="B8204" s="1" t="s">
        <v>35</v>
      </c>
      <c r="C8204" s="1" t="s">
        <v>17</v>
      </c>
      <c r="D8204" s="1" t="s">
        <v>2528</v>
      </c>
      <c r="E8204" s="1" t="s">
        <v>10</v>
      </c>
      <c r="F8204" s="1" t="s">
        <v>2093</v>
      </c>
      <c r="G8204" s="1" t="s">
        <v>18</v>
      </c>
      <c r="H8204" s="1" t="s">
        <v>13</v>
      </c>
      <c r="I8204" s="16"/>
      <c r="J8204" s="16"/>
      <c r="K8204" s="16"/>
      <c r="L8204" s="16"/>
      <c r="M8204" s="16"/>
      <c r="N8204" s="16"/>
      <c r="O8204" s="16"/>
      <c r="P8204" s="16"/>
      <c r="Q8204" s="16"/>
      <c r="R8204" s="16"/>
      <c r="S8204" s="16"/>
      <c r="T8204" s="16"/>
      <c r="U8204" s="16"/>
      <c r="V8204" s="1" t="s">
        <v>4523</v>
      </c>
      <c r="W8204" s="1" t="s">
        <v>2551</v>
      </c>
      <c r="X8204" s="5" t="s">
        <v>4530</v>
      </c>
      <c r="Y8204" s="5" t="s">
        <v>2556</v>
      </c>
      <c r="Z8204" s="5" t="s">
        <v>2582</v>
      </c>
      <c r="AA8204" s="5"/>
    </row>
    <row r="8205" spans="1:27" ht="12" customHeight="1" x14ac:dyDescent="0.15">
      <c r="A8205" s="1" t="s">
        <v>2087</v>
      </c>
      <c r="B8205" s="1" t="s">
        <v>35</v>
      </c>
      <c r="C8205" s="1" t="s">
        <v>19</v>
      </c>
      <c r="D8205" s="1" t="s">
        <v>2528</v>
      </c>
      <c r="E8205" s="1" t="s">
        <v>10</v>
      </c>
      <c r="F8205" s="1" t="s">
        <v>2093</v>
      </c>
      <c r="G8205" s="1" t="s">
        <v>242</v>
      </c>
      <c r="H8205" s="1" t="s">
        <v>13</v>
      </c>
      <c r="I8205" s="16"/>
      <c r="J8205" s="16"/>
      <c r="K8205" s="16"/>
      <c r="L8205" s="16"/>
      <c r="M8205" s="16"/>
      <c r="N8205" s="16"/>
      <c r="O8205" s="16"/>
      <c r="P8205" s="16"/>
      <c r="Q8205" s="16"/>
      <c r="R8205" s="16"/>
      <c r="S8205" s="16"/>
      <c r="T8205" s="16"/>
      <c r="U8205" s="16"/>
      <c r="V8205" s="1" t="s">
        <v>4523</v>
      </c>
      <c r="W8205" s="1" t="s">
        <v>2551</v>
      </c>
      <c r="X8205" s="5" t="s">
        <v>4530</v>
      </c>
      <c r="Y8205" s="5" t="s">
        <v>2557</v>
      </c>
      <c r="Z8205" s="5" t="s">
        <v>13</v>
      </c>
      <c r="AA8205" s="5"/>
    </row>
    <row r="8206" spans="1:27" ht="12" customHeight="1" x14ac:dyDescent="0.15">
      <c r="A8206" s="1" t="s">
        <v>2087</v>
      </c>
      <c r="B8206" s="1" t="s">
        <v>35</v>
      </c>
      <c r="C8206" s="1" t="s">
        <v>21</v>
      </c>
      <c r="D8206" s="1" t="s">
        <v>2528</v>
      </c>
      <c r="E8206" s="1" t="s">
        <v>10</v>
      </c>
      <c r="F8206" s="1" t="s">
        <v>2093</v>
      </c>
      <c r="G8206" s="1" t="s">
        <v>245</v>
      </c>
      <c r="H8206" s="1" t="s">
        <v>306</v>
      </c>
      <c r="I8206" s="16"/>
      <c r="J8206" s="16"/>
      <c r="K8206" s="16"/>
      <c r="L8206" s="16"/>
      <c r="M8206" s="16"/>
      <c r="N8206" s="16"/>
      <c r="O8206" s="16"/>
      <c r="P8206" s="16"/>
      <c r="Q8206" s="16"/>
      <c r="R8206" s="16"/>
      <c r="S8206" s="16"/>
      <c r="T8206" s="16"/>
      <c r="U8206" s="16"/>
      <c r="V8206" s="1" t="s">
        <v>4523</v>
      </c>
      <c r="W8206" s="1" t="s">
        <v>2551</v>
      </c>
      <c r="X8206" s="5" t="s">
        <v>4530</v>
      </c>
      <c r="Y8206" s="5" t="s">
        <v>2740</v>
      </c>
      <c r="Z8206" s="5" t="s">
        <v>2788</v>
      </c>
      <c r="AA8206" s="5"/>
    </row>
    <row r="8207" spans="1:27" ht="12" customHeight="1" x14ac:dyDescent="0.15">
      <c r="A8207" s="1" t="s">
        <v>2087</v>
      </c>
      <c r="B8207" s="1" t="s">
        <v>35</v>
      </c>
      <c r="C8207" s="1" t="s">
        <v>23</v>
      </c>
      <c r="D8207" s="1" t="s">
        <v>2528</v>
      </c>
      <c r="E8207" s="1" t="s">
        <v>10</v>
      </c>
      <c r="F8207" s="1" t="s">
        <v>2093</v>
      </c>
      <c r="G8207" s="1" t="s">
        <v>22</v>
      </c>
      <c r="H8207" s="1" t="s">
        <v>13</v>
      </c>
      <c r="I8207" s="16"/>
      <c r="J8207" s="16"/>
      <c r="K8207" s="16"/>
      <c r="L8207" s="16"/>
      <c r="M8207" s="16"/>
      <c r="N8207" s="16"/>
      <c r="O8207" s="16"/>
      <c r="P8207" s="16"/>
      <c r="Q8207" s="16"/>
      <c r="R8207" s="16"/>
      <c r="S8207" s="16"/>
      <c r="T8207" s="16"/>
      <c r="U8207" s="16"/>
      <c r="V8207" s="1" t="s">
        <v>4523</v>
      </c>
      <c r="W8207" s="1" t="s">
        <v>2551</v>
      </c>
      <c r="X8207" s="5" t="s">
        <v>4530</v>
      </c>
      <c r="Y8207" s="5" t="s">
        <v>2558</v>
      </c>
      <c r="Z8207" s="5" t="s">
        <v>2582</v>
      </c>
      <c r="AA8207" s="5"/>
    </row>
    <row r="8208" spans="1:27" ht="12" customHeight="1" x14ac:dyDescent="0.15">
      <c r="A8208" s="1" t="s">
        <v>2087</v>
      </c>
      <c r="B8208" s="1" t="s">
        <v>35</v>
      </c>
      <c r="C8208" s="1" t="s">
        <v>77</v>
      </c>
      <c r="D8208" s="1" t="s">
        <v>2528</v>
      </c>
      <c r="E8208" s="1" t="s">
        <v>10</v>
      </c>
      <c r="F8208" s="1" t="s">
        <v>2093</v>
      </c>
      <c r="G8208" s="1" t="s">
        <v>24</v>
      </c>
      <c r="H8208" s="1" t="s">
        <v>13</v>
      </c>
      <c r="I8208" s="16"/>
      <c r="J8208" s="16"/>
      <c r="K8208" s="16"/>
      <c r="L8208" s="16"/>
      <c r="M8208" s="16"/>
      <c r="N8208" s="16"/>
      <c r="O8208" s="16"/>
      <c r="P8208" s="16"/>
      <c r="Q8208" s="16"/>
      <c r="R8208" s="16"/>
      <c r="S8208" s="16"/>
      <c r="T8208" s="16"/>
      <c r="U8208" s="16"/>
      <c r="V8208" s="1" t="s">
        <v>4523</v>
      </c>
      <c r="W8208" s="1" t="s">
        <v>2551</v>
      </c>
      <c r="X8208" s="5" t="s">
        <v>4530</v>
      </c>
      <c r="Y8208" s="5" t="s">
        <v>2559</v>
      </c>
      <c r="Z8208" s="5" t="s">
        <v>13</v>
      </c>
      <c r="AA8208" s="5"/>
    </row>
    <row r="8209" spans="1:27" ht="12" customHeight="1" x14ac:dyDescent="0.15">
      <c r="A8209" s="1" t="s">
        <v>2087</v>
      </c>
      <c r="B8209" s="1" t="s">
        <v>37</v>
      </c>
      <c r="C8209" s="1" t="s">
        <v>9</v>
      </c>
      <c r="D8209" s="1" t="s">
        <v>2528</v>
      </c>
      <c r="E8209" s="1" t="s">
        <v>10</v>
      </c>
      <c r="F8209" s="1" t="s">
        <v>2094</v>
      </c>
      <c r="G8209" s="1" t="s">
        <v>12</v>
      </c>
      <c r="H8209" s="1" t="s">
        <v>13</v>
      </c>
      <c r="I8209" s="16"/>
      <c r="J8209" s="16"/>
      <c r="K8209" s="16"/>
      <c r="L8209" s="16"/>
      <c r="M8209" s="16"/>
      <c r="N8209" s="16"/>
      <c r="O8209" s="16"/>
      <c r="P8209" s="16"/>
      <c r="Q8209" s="16"/>
      <c r="R8209" s="16"/>
      <c r="S8209" s="16"/>
      <c r="T8209" s="16"/>
      <c r="U8209" s="16"/>
      <c r="V8209" s="1" t="s">
        <v>4523</v>
      </c>
      <c r="W8209" s="1" t="s">
        <v>2551</v>
      </c>
      <c r="X8209" s="5" t="s">
        <v>4531</v>
      </c>
      <c r="Y8209" s="5" t="s">
        <v>2553</v>
      </c>
      <c r="Z8209" s="5" t="s">
        <v>13</v>
      </c>
      <c r="AA8209" s="5"/>
    </row>
    <row r="8210" spans="1:27" ht="12" customHeight="1" x14ac:dyDescent="0.15">
      <c r="A8210" s="1" t="s">
        <v>2087</v>
      </c>
      <c r="B8210" s="1" t="s">
        <v>37</v>
      </c>
      <c r="C8210" s="1" t="s">
        <v>15</v>
      </c>
      <c r="D8210" s="1" t="s">
        <v>2528</v>
      </c>
      <c r="E8210" s="1" t="s">
        <v>10</v>
      </c>
      <c r="F8210" s="1" t="s">
        <v>2094</v>
      </c>
      <c r="G8210" s="1" t="s">
        <v>16</v>
      </c>
      <c r="H8210" s="1" t="s">
        <v>13</v>
      </c>
      <c r="I8210" s="16"/>
      <c r="J8210" s="16"/>
      <c r="K8210" s="16"/>
      <c r="L8210" s="16"/>
      <c r="M8210" s="16"/>
      <c r="N8210" s="16"/>
      <c r="O8210" s="16"/>
      <c r="P8210" s="16"/>
      <c r="Q8210" s="16"/>
      <c r="R8210" s="16"/>
      <c r="S8210" s="16"/>
      <c r="T8210" s="16"/>
      <c r="U8210" s="16"/>
      <c r="V8210" s="1" t="s">
        <v>4523</v>
      </c>
      <c r="W8210" s="1" t="s">
        <v>2551</v>
      </c>
      <c r="X8210" s="5" t="s">
        <v>4531</v>
      </c>
      <c r="Y8210" s="5" t="s">
        <v>2555</v>
      </c>
      <c r="Z8210" s="5" t="s">
        <v>2582</v>
      </c>
      <c r="AA8210" s="5"/>
    </row>
    <row r="8211" spans="1:27" ht="12" customHeight="1" x14ac:dyDescent="0.15">
      <c r="A8211" s="1" t="s">
        <v>2087</v>
      </c>
      <c r="B8211" s="1" t="s">
        <v>37</v>
      </c>
      <c r="C8211" s="1" t="s">
        <v>17</v>
      </c>
      <c r="D8211" s="1" t="s">
        <v>2528</v>
      </c>
      <c r="E8211" s="1" t="s">
        <v>10</v>
      </c>
      <c r="F8211" s="1" t="s">
        <v>2094</v>
      </c>
      <c r="G8211" s="1" t="s">
        <v>18</v>
      </c>
      <c r="H8211" s="1" t="s">
        <v>13</v>
      </c>
      <c r="I8211" s="16"/>
      <c r="J8211" s="16"/>
      <c r="K8211" s="16"/>
      <c r="L8211" s="16"/>
      <c r="M8211" s="16"/>
      <c r="N8211" s="16"/>
      <c r="O8211" s="16"/>
      <c r="P8211" s="16"/>
      <c r="Q8211" s="16"/>
      <c r="R8211" s="16"/>
      <c r="S8211" s="16"/>
      <c r="T8211" s="16"/>
      <c r="U8211" s="16"/>
      <c r="V8211" s="1" t="s">
        <v>4523</v>
      </c>
      <c r="W8211" s="1" t="s">
        <v>2551</v>
      </c>
      <c r="X8211" s="5" t="s">
        <v>4531</v>
      </c>
      <c r="Y8211" s="5" t="s">
        <v>2556</v>
      </c>
      <c r="Z8211" s="5" t="s">
        <v>2582</v>
      </c>
      <c r="AA8211" s="5"/>
    </row>
    <row r="8212" spans="1:27" ht="12" customHeight="1" x14ac:dyDescent="0.15">
      <c r="A8212" s="1" t="s">
        <v>2087</v>
      </c>
      <c r="B8212" s="1" t="s">
        <v>37</v>
      </c>
      <c r="C8212" s="1" t="s">
        <v>19</v>
      </c>
      <c r="D8212" s="1" t="s">
        <v>2528</v>
      </c>
      <c r="E8212" s="1" t="s">
        <v>10</v>
      </c>
      <c r="F8212" s="1" t="s">
        <v>2094</v>
      </c>
      <c r="G8212" s="1" t="s">
        <v>242</v>
      </c>
      <c r="H8212" s="1" t="s">
        <v>13</v>
      </c>
      <c r="I8212" s="16"/>
      <c r="J8212" s="16"/>
      <c r="K8212" s="16"/>
      <c r="L8212" s="16"/>
      <c r="M8212" s="16"/>
      <c r="N8212" s="16"/>
      <c r="O8212" s="16"/>
      <c r="P8212" s="16"/>
      <c r="Q8212" s="16"/>
      <c r="R8212" s="16"/>
      <c r="S8212" s="16"/>
      <c r="T8212" s="16"/>
      <c r="U8212" s="16"/>
      <c r="V8212" s="1" t="s">
        <v>4523</v>
      </c>
      <c r="W8212" s="1" t="s">
        <v>2551</v>
      </c>
      <c r="X8212" s="5" t="s">
        <v>4531</v>
      </c>
      <c r="Y8212" s="5" t="s">
        <v>2557</v>
      </c>
      <c r="Z8212" s="5" t="s">
        <v>13</v>
      </c>
      <c r="AA8212" s="5"/>
    </row>
    <row r="8213" spans="1:27" ht="12" customHeight="1" x14ac:dyDescent="0.15">
      <c r="A8213" s="1" t="s">
        <v>2087</v>
      </c>
      <c r="B8213" s="1" t="s">
        <v>37</v>
      </c>
      <c r="C8213" s="1" t="s">
        <v>21</v>
      </c>
      <c r="D8213" s="1" t="s">
        <v>2528</v>
      </c>
      <c r="E8213" s="1" t="s">
        <v>10</v>
      </c>
      <c r="F8213" s="1" t="s">
        <v>2094</v>
      </c>
      <c r="G8213" s="1" t="s">
        <v>245</v>
      </c>
      <c r="H8213" s="1" t="s">
        <v>306</v>
      </c>
      <c r="I8213" s="16"/>
      <c r="J8213" s="16"/>
      <c r="K8213" s="16"/>
      <c r="L8213" s="16"/>
      <c r="M8213" s="16"/>
      <c r="N8213" s="16"/>
      <c r="O8213" s="16"/>
      <c r="P8213" s="16"/>
      <c r="Q8213" s="16"/>
      <c r="R8213" s="16"/>
      <c r="S8213" s="16"/>
      <c r="T8213" s="16"/>
      <c r="U8213" s="16"/>
      <c r="V8213" s="1" t="s">
        <v>4523</v>
      </c>
      <c r="W8213" s="1" t="s">
        <v>2551</v>
      </c>
      <c r="X8213" s="5" t="s">
        <v>4531</v>
      </c>
      <c r="Y8213" s="5" t="s">
        <v>2740</v>
      </c>
      <c r="Z8213" s="5" t="s">
        <v>2788</v>
      </c>
      <c r="AA8213" s="5"/>
    </row>
    <row r="8214" spans="1:27" ht="12" customHeight="1" x14ac:dyDescent="0.15">
      <c r="A8214" s="1" t="s">
        <v>2087</v>
      </c>
      <c r="B8214" s="1" t="s">
        <v>37</v>
      </c>
      <c r="C8214" s="1" t="s">
        <v>23</v>
      </c>
      <c r="D8214" s="1" t="s">
        <v>2528</v>
      </c>
      <c r="E8214" s="1" t="s">
        <v>10</v>
      </c>
      <c r="F8214" s="1" t="s">
        <v>2094</v>
      </c>
      <c r="G8214" s="1" t="s">
        <v>22</v>
      </c>
      <c r="H8214" s="1" t="s">
        <v>13</v>
      </c>
      <c r="I8214" s="16"/>
      <c r="J8214" s="16"/>
      <c r="K8214" s="16"/>
      <c r="L8214" s="16"/>
      <c r="M8214" s="16"/>
      <c r="N8214" s="16"/>
      <c r="O8214" s="16"/>
      <c r="P8214" s="16"/>
      <c r="Q8214" s="16"/>
      <c r="R8214" s="16"/>
      <c r="S8214" s="16"/>
      <c r="T8214" s="16"/>
      <c r="U8214" s="16"/>
      <c r="V8214" s="1" t="s">
        <v>4523</v>
      </c>
      <c r="W8214" s="1" t="s">
        <v>2551</v>
      </c>
      <c r="X8214" s="5" t="s">
        <v>4531</v>
      </c>
      <c r="Y8214" s="5" t="s">
        <v>2558</v>
      </c>
      <c r="Z8214" s="5" t="s">
        <v>2582</v>
      </c>
      <c r="AA8214" s="5"/>
    </row>
    <row r="8215" spans="1:27" ht="12" customHeight="1" x14ac:dyDescent="0.15">
      <c r="A8215" s="1" t="s">
        <v>2087</v>
      </c>
      <c r="B8215" s="1" t="s">
        <v>37</v>
      </c>
      <c r="C8215" s="1" t="s">
        <v>77</v>
      </c>
      <c r="D8215" s="1" t="s">
        <v>2528</v>
      </c>
      <c r="E8215" s="1" t="s">
        <v>10</v>
      </c>
      <c r="F8215" s="1" t="s">
        <v>2094</v>
      </c>
      <c r="G8215" s="1" t="s">
        <v>24</v>
      </c>
      <c r="H8215" s="1" t="s">
        <v>13</v>
      </c>
      <c r="I8215" s="16"/>
      <c r="J8215" s="16"/>
      <c r="K8215" s="16"/>
      <c r="L8215" s="16"/>
      <c r="M8215" s="16"/>
      <c r="N8215" s="16"/>
      <c r="O8215" s="16"/>
      <c r="P8215" s="16"/>
      <c r="Q8215" s="16"/>
      <c r="R8215" s="16"/>
      <c r="S8215" s="16"/>
      <c r="T8215" s="16"/>
      <c r="U8215" s="16"/>
      <c r="V8215" s="1" t="s">
        <v>4523</v>
      </c>
      <c r="W8215" s="1" t="s">
        <v>2551</v>
      </c>
      <c r="X8215" s="5" t="s">
        <v>4531</v>
      </c>
      <c r="Y8215" s="5" t="s">
        <v>2559</v>
      </c>
      <c r="Z8215" s="5" t="s">
        <v>13</v>
      </c>
      <c r="AA8215" s="5"/>
    </row>
    <row r="8216" spans="1:27" ht="12" customHeight="1" x14ac:dyDescent="0.15">
      <c r="A8216" s="1" t="s">
        <v>2087</v>
      </c>
      <c r="B8216" s="1" t="s">
        <v>39</v>
      </c>
      <c r="C8216" s="1" t="s">
        <v>9</v>
      </c>
      <c r="D8216" s="1" t="s">
        <v>2528</v>
      </c>
      <c r="E8216" s="1" t="s">
        <v>10</v>
      </c>
      <c r="F8216" s="1" t="s">
        <v>2095</v>
      </c>
      <c r="G8216" s="1" t="s">
        <v>12</v>
      </c>
      <c r="H8216" s="1" t="s">
        <v>13</v>
      </c>
      <c r="I8216" s="16"/>
      <c r="J8216" s="16"/>
      <c r="K8216" s="16"/>
      <c r="L8216" s="16"/>
      <c r="M8216" s="16"/>
      <c r="N8216" s="16"/>
      <c r="O8216" s="16"/>
      <c r="P8216" s="16"/>
      <c r="Q8216" s="16"/>
      <c r="R8216" s="16"/>
      <c r="S8216" s="16"/>
      <c r="T8216" s="16"/>
      <c r="U8216" s="16"/>
      <c r="V8216" s="1" t="s">
        <v>4523</v>
      </c>
      <c r="W8216" s="1" t="s">
        <v>2551</v>
      </c>
      <c r="X8216" s="5" t="s">
        <v>4532</v>
      </c>
      <c r="Y8216" s="5" t="s">
        <v>2553</v>
      </c>
      <c r="Z8216" s="5" t="s">
        <v>13</v>
      </c>
      <c r="AA8216" s="5"/>
    </row>
    <row r="8217" spans="1:27" ht="12" customHeight="1" x14ac:dyDescent="0.15">
      <c r="A8217" s="1" t="s">
        <v>2087</v>
      </c>
      <c r="B8217" s="1" t="s">
        <v>39</v>
      </c>
      <c r="C8217" s="1" t="s">
        <v>15</v>
      </c>
      <c r="D8217" s="1" t="s">
        <v>2528</v>
      </c>
      <c r="E8217" s="1" t="s">
        <v>10</v>
      </c>
      <c r="F8217" s="1" t="s">
        <v>2095</v>
      </c>
      <c r="G8217" s="1" t="s">
        <v>16</v>
      </c>
      <c r="H8217" s="1" t="s">
        <v>13</v>
      </c>
      <c r="I8217" s="16"/>
      <c r="J8217" s="16"/>
      <c r="K8217" s="16"/>
      <c r="L8217" s="16"/>
      <c r="M8217" s="16"/>
      <c r="N8217" s="16"/>
      <c r="O8217" s="16"/>
      <c r="P8217" s="16"/>
      <c r="Q8217" s="16"/>
      <c r="R8217" s="16"/>
      <c r="S8217" s="16"/>
      <c r="T8217" s="16"/>
      <c r="U8217" s="16"/>
      <c r="V8217" s="1" t="s">
        <v>4523</v>
      </c>
      <c r="W8217" s="1" t="s">
        <v>2551</v>
      </c>
      <c r="X8217" s="5" t="s">
        <v>4532</v>
      </c>
      <c r="Y8217" s="5" t="s">
        <v>2555</v>
      </c>
      <c r="Z8217" s="5" t="s">
        <v>2582</v>
      </c>
      <c r="AA8217" s="5"/>
    </row>
    <row r="8218" spans="1:27" ht="12" customHeight="1" x14ac:dyDescent="0.15">
      <c r="A8218" s="1" t="s">
        <v>2087</v>
      </c>
      <c r="B8218" s="1" t="s">
        <v>39</v>
      </c>
      <c r="C8218" s="1" t="s">
        <v>17</v>
      </c>
      <c r="D8218" s="1" t="s">
        <v>2528</v>
      </c>
      <c r="E8218" s="1" t="s">
        <v>10</v>
      </c>
      <c r="F8218" s="1" t="s">
        <v>2095</v>
      </c>
      <c r="G8218" s="1" t="s">
        <v>18</v>
      </c>
      <c r="H8218" s="1" t="s">
        <v>13</v>
      </c>
      <c r="I8218" s="16"/>
      <c r="J8218" s="16"/>
      <c r="K8218" s="16"/>
      <c r="L8218" s="16"/>
      <c r="M8218" s="16"/>
      <c r="N8218" s="16"/>
      <c r="O8218" s="16"/>
      <c r="P8218" s="16"/>
      <c r="Q8218" s="16"/>
      <c r="R8218" s="16"/>
      <c r="S8218" s="16"/>
      <c r="T8218" s="16"/>
      <c r="U8218" s="16"/>
      <c r="V8218" s="1" t="s">
        <v>4523</v>
      </c>
      <c r="W8218" s="1" t="s">
        <v>2551</v>
      </c>
      <c r="X8218" s="5" t="s">
        <v>4532</v>
      </c>
      <c r="Y8218" s="5" t="s">
        <v>2556</v>
      </c>
      <c r="Z8218" s="5" t="s">
        <v>2582</v>
      </c>
      <c r="AA8218" s="5"/>
    </row>
    <row r="8219" spans="1:27" ht="12" customHeight="1" x14ac:dyDescent="0.15">
      <c r="A8219" s="1" t="s">
        <v>2087</v>
      </c>
      <c r="B8219" s="1" t="s">
        <v>39</v>
      </c>
      <c r="C8219" s="1" t="s">
        <v>19</v>
      </c>
      <c r="D8219" s="1" t="s">
        <v>2528</v>
      </c>
      <c r="E8219" s="1" t="s">
        <v>10</v>
      </c>
      <c r="F8219" s="1" t="s">
        <v>2095</v>
      </c>
      <c r="G8219" s="1" t="s">
        <v>242</v>
      </c>
      <c r="H8219" s="1" t="s">
        <v>13</v>
      </c>
      <c r="I8219" s="16"/>
      <c r="J8219" s="16"/>
      <c r="K8219" s="16"/>
      <c r="L8219" s="16"/>
      <c r="M8219" s="16"/>
      <c r="N8219" s="16"/>
      <c r="O8219" s="16"/>
      <c r="P8219" s="16"/>
      <c r="Q8219" s="16"/>
      <c r="R8219" s="16"/>
      <c r="S8219" s="16"/>
      <c r="T8219" s="16"/>
      <c r="U8219" s="16"/>
      <c r="V8219" s="1" t="s">
        <v>4523</v>
      </c>
      <c r="W8219" s="1" t="s">
        <v>2551</v>
      </c>
      <c r="X8219" s="5" t="s">
        <v>4532</v>
      </c>
      <c r="Y8219" s="5" t="s">
        <v>2557</v>
      </c>
      <c r="Z8219" s="5" t="s">
        <v>13</v>
      </c>
      <c r="AA8219" s="5"/>
    </row>
    <row r="8220" spans="1:27" ht="12" customHeight="1" x14ac:dyDescent="0.15">
      <c r="A8220" s="1" t="s">
        <v>2087</v>
      </c>
      <c r="B8220" s="1" t="s">
        <v>39</v>
      </c>
      <c r="C8220" s="1" t="s">
        <v>21</v>
      </c>
      <c r="D8220" s="1" t="s">
        <v>2528</v>
      </c>
      <c r="E8220" s="1" t="s">
        <v>10</v>
      </c>
      <c r="F8220" s="1" t="s">
        <v>2095</v>
      </c>
      <c r="G8220" s="1" t="s">
        <v>245</v>
      </c>
      <c r="H8220" s="1" t="s">
        <v>306</v>
      </c>
      <c r="I8220" s="16"/>
      <c r="J8220" s="16"/>
      <c r="K8220" s="16"/>
      <c r="L8220" s="16"/>
      <c r="M8220" s="16"/>
      <c r="N8220" s="16"/>
      <c r="O8220" s="16"/>
      <c r="P8220" s="16"/>
      <c r="Q8220" s="16"/>
      <c r="R8220" s="16"/>
      <c r="S8220" s="16"/>
      <c r="T8220" s="16"/>
      <c r="U8220" s="16"/>
      <c r="V8220" s="1" t="s">
        <v>4523</v>
      </c>
      <c r="W8220" s="1" t="s">
        <v>2551</v>
      </c>
      <c r="X8220" s="5" t="s">
        <v>4532</v>
      </c>
      <c r="Y8220" s="5" t="s">
        <v>2740</v>
      </c>
      <c r="Z8220" s="5" t="s">
        <v>2788</v>
      </c>
      <c r="AA8220" s="5"/>
    </row>
    <row r="8221" spans="1:27" ht="12" customHeight="1" x14ac:dyDescent="0.15">
      <c r="A8221" s="1" t="s">
        <v>2087</v>
      </c>
      <c r="B8221" s="1" t="s">
        <v>39</v>
      </c>
      <c r="C8221" s="1" t="s">
        <v>23</v>
      </c>
      <c r="D8221" s="1" t="s">
        <v>2528</v>
      </c>
      <c r="E8221" s="1" t="s">
        <v>10</v>
      </c>
      <c r="F8221" s="1" t="s">
        <v>2095</v>
      </c>
      <c r="G8221" s="1" t="s">
        <v>22</v>
      </c>
      <c r="H8221" s="1" t="s">
        <v>13</v>
      </c>
      <c r="I8221" s="16"/>
      <c r="J8221" s="16"/>
      <c r="K8221" s="16"/>
      <c r="L8221" s="16"/>
      <c r="M8221" s="16"/>
      <c r="N8221" s="16"/>
      <c r="O8221" s="16"/>
      <c r="P8221" s="16"/>
      <c r="Q8221" s="16"/>
      <c r="R8221" s="16"/>
      <c r="S8221" s="16"/>
      <c r="T8221" s="16"/>
      <c r="U8221" s="16"/>
      <c r="V8221" s="1" t="s">
        <v>4523</v>
      </c>
      <c r="W8221" s="1" t="s">
        <v>2551</v>
      </c>
      <c r="X8221" s="5" t="s">
        <v>4532</v>
      </c>
      <c r="Y8221" s="5" t="s">
        <v>2558</v>
      </c>
      <c r="Z8221" s="5" t="s">
        <v>2582</v>
      </c>
      <c r="AA8221" s="5"/>
    </row>
    <row r="8222" spans="1:27" ht="12" customHeight="1" x14ac:dyDescent="0.15">
      <c r="A8222" s="1" t="s">
        <v>2087</v>
      </c>
      <c r="B8222" s="1" t="s">
        <v>39</v>
      </c>
      <c r="C8222" s="1" t="s">
        <v>77</v>
      </c>
      <c r="D8222" s="1" t="s">
        <v>2528</v>
      </c>
      <c r="E8222" s="1" t="s">
        <v>10</v>
      </c>
      <c r="F8222" s="1" t="s">
        <v>2095</v>
      </c>
      <c r="G8222" s="1" t="s">
        <v>24</v>
      </c>
      <c r="H8222" s="1" t="s">
        <v>13</v>
      </c>
      <c r="I8222" s="16"/>
      <c r="J8222" s="16"/>
      <c r="K8222" s="16"/>
      <c r="L8222" s="16"/>
      <c r="M8222" s="16"/>
      <c r="N8222" s="16"/>
      <c r="O8222" s="16"/>
      <c r="P8222" s="16"/>
      <c r="Q8222" s="16"/>
      <c r="R8222" s="16"/>
      <c r="S8222" s="16"/>
      <c r="T8222" s="16"/>
      <c r="U8222" s="16"/>
      <c r="V8222" s="1" t="s">
        <v>4523</v>
      </c>
      <c r="W8222" s="1" t="s">
        <v>2551</v>
      </c>
      <c r="X8222" s="5" t="s">
        <v>4532</v>
      </c>
      <c r="Y8222" s="5" t="s">
        <v>2559</v>
      </c>
      <c r="Z8222" s="5" t="s">
        <v>13</v>
      </c>
      <c r="AA8222" s="5"/>
    </row>
    <row r="8223" spans="1:27" ht="12" customHeight="1" x14ac:dyDescent="0.15">
      <c r="A8223" s="1" t="s">
        <v>2087</v>
      </c>
      <c r="B8223" s="1" t="s">
        <v>41</v>
      </c>
      <c r="C8223" s="1" t="s">
        <v>9</v>
      </c>
      <c r="D8223" s="1" t="s">
        <v>2528</v>
      </c>
      <c r="E8223" s="1" t="s">
        <v>10</v>
      </c>
      <c r="F8223" s="1" t="s">
        <v>2096</v>
      </c>
      <c r="G8223" s="1" t="s">
        <v>12</v>
      </c>
      <c r="H8223" s="1" t="s">
        <v>13</v>
      </c>
      <c r="I8223" s="16"/>
      <c r="J8223" s="16"/>
      <c r="K8223" s="16"/>
      <c r="L8223" s="16"/>
      <c r="M8223" s="16"/>
      <c r="N8223" s="16"/>
      <c r="O8223" s="16"/>
      <c r="P8223" s="16"/>
      <c r="Q8223" s="16"/>
      <c r="R8223" s="16"/>
      <c r="S8223" s="16"/>
      <c r="T8223" s="16"/>
      <c r="U8223" s="16"/>
      <c r="V8223" s="1" t="s">
        <v>4523</v>
      </c>
      <c r="W8223" s="1" t="s">
        <v>2551</v>
      </c>
      <c r="X8223" s="5" t="s">
        <v>4533</v>
      </c>
      <c r="Y8223" s="5" t="s">
        <v>2553</v>
      </c>
      <c r="Z8223" s="5" t="s">
        <v>13</v>
      </c>
      <c r="AA8223" s="5"/>
    </row>
    <row r="8224" spans="1:27" ht="12" customHeight="1" x14ac:dyDescent="0.15">
      <c r="A8224" s="1" t="s">
        <v>2087</v>
      </c>
      <c r="B8224" s="1" t="s">
        <v>41</v>
      </c>
      <c r="C8224" s="1" t="s">
        <v>15</v>
      </c>
      <c r="D8224" s="1" t="s">
        <v>2528</v>
      </c>
      <c r="E8224" s="1" t="s">
        <v>10</v>
      </c>
      <c r="F8224" s="1" t="s">
        <v>2096</v>
      </c>
      <c r="G8224" s="1" t="s">
        <v>16</v>
      </c>
      <c r="H8224" s="1" t="s">
        <v>13</v>
      </c>
      <c r="I8224" s="16"/>
      <c r="J8224" s="16"/>
      <c r="K8224" s="16"/>
      <c r="L8224" s="16"/>
      <c r="M8224" s="16"/>
      <c r="N8224" s="16"/>
      <c r="O8224" s="16"/>
      <c r="P8224" s="16"/>
      <c r="Q8224" s="16"/>
      <c r="R8224" s="16"/>
      <c r="S8224" s="16"/>
      <c r="T8224" s="16"/>
      <c r="U8224" s="16"/>
      <c r="V8224" s="1" t="s">
        <v>4523</v>
      </c>
      <c r="W8224" s="1" t="s">
        <v>2551</v>
      </c>
      <c r="X8224" s="5" t="s">
        <v>4533</v>
      </c>
      <c r="Y8224" s="5" t="s">
        <v>2555</v>
      </c>
      <c r="Z8224" s="5" t="s">
        <v>2582</v>
      </c>
      <c r="AA8224" s="5"/>
    </row>
    <row r="8225" spans="1:27" ht="12" customHeight="1" x14ac:dyDescent="0.15">
      <c r="A8225" s="1" t="s">
        <v>2087</v>
      </c>
      <c r="B8225" s="1" t="s">
        <v>41</v>
      </c>
      <c r="C8225" s="1" t="s">
        <v>17</v>
      </c>
      <c r="D8225" s="1" t="s">
        <v>2528</v>
      </c>
      <c r="E8225" s="1" t="s">
        <v>10</v>
      </c>
      <c r="F8225" s="1" t="s">
        <v>2096</v>
      </c>
      <c r="G8225" s="1" t="s">
        <v>18</v>
      </c>
      <c r="H8225" s="1" t="s">
        <v>13</v>
      </c>
      <c r="I8225" s="16"/>
      <c r="J8225" s="16"/>
      <c r="K8225" s="16"/>
      <c r="L8225" s="16"/>
      <c r="M8225" s="16"/>
      <c r="N8225" s="16"/>
      <c r="O8225" s="16"/>
      <c r="P8225" s="16"/>
      <c r="Q8225" s="16"/>
      <c r="R8225" s="16"/>
      <c r="S8225" s="16"/>
      <c r="T8225" s="16"/>
      <c r="U8225" s="16"/>
      <c r="V8225" s="1" t="s">
        <v>4523</v>
      </c>
      <c r="W8225" s="1" t="s">
        <v>2551</v>
      </c>
      <c r="X8225" s="5" t="s">
        <v>4533</v>
      </c>
      <c r="Y8225" s="5" t="s">
        <v>2556</v>
      </c>
      <c r="Z8225" s="5" t="s">
        <v>2582</v>
      </c>
      <c r="AA8225" s="5"/>
    </row>
    <row r="8226" spans="1:27" ht="12" customHeight="1" x14ac:dyDescent="0.15">
      <c r="A8226" s="1" t="s">
        <v>2087</v>
      </c>
      <c r="B8226" s="1" t="s">
        <v>41</v>
      </c>
      <c r="C8226" s="1" t="s">
        <v>19</v>
      </c>
      <c r="D8226" s="1" t="s">
        <v>2528</v>
      </c>
      <c r="E8226" s="1" t="s">
        <v>10</v>
      </c>
      <c r="F8226" s="1" t="s">
        <v>2096</v>
      </c>
      <c r="G8226" s="1" t="s">
        <v>242</v>
      </c>
      <c r="H8226" s="1" t="s">
        <v>13</v>
      </c>
      <c r="I8226" s="16"/>
      <c r="J8226" s="16"/>
      <c r="K8226" s="16"/>
      <c r="L8226" s="16"/>
      <c r="M8226" s="16"/>
      <c r="N8226" s="16"/>
      <c r="O8226" s="16"/>
      <c r="P8226" s="16"/>
      <c r="Q8226" s="16"/>
      <c r="R8226" s="16"/>
      <c r="S8226" s="16"/>
      <c r="T8226" s="16"/>
      <c r="U8226" s="16"/>
      <c r="V8226" s="1" t="s">
        <v>4523</v>
      </c>
      <c r="W8226" s="1" t="s">
        <v>2551</v>
      </c>
      <c r="X8226" s="5" t="s">
        <v>4533</v>
      </c>
      <c r="Y8226" s="5" t="s">
        <v>2557</v>
      </c>
      <c r="Z8226" s="5" t="s">
        <v>13</v>
      </c>
      <c r="AA8226" s="5"/>
    </row>
    <row r="8227" spans="1:27" ht="12" customHeight="1" x14ac:dyDescent="0.15">
      <c r="A8227" s="1" t="s">
        <v>2087</v>
      </c>
      <c r="B8227" s="1" t="s">
        <v>41</v>
      </c>
      <c r="C8227" s="1" t="s">
        <v>21</v>
      </c>
      <c r="D8227" s="1" t="s">
        <v>2528</v>
      </c>
      <c r="E8227" s="1" t="s">
        <v>10</v>
      </c>
      <c r="F8227" s="1" t="s">
        <v>2096</v>
      </c>
      <c r="G8227" s="1" t="s">
        <v>245</v>
      </c>
      <c r="H8227" s="1" t="s">
        <v>306</v>
      </c>
      <c r="I8227" s="16"/>
      <c r="J8227" s="16"/>
      <c r="K8227" s="16"/>
      <c r="L8227" s="16"/>
      <c r="M8227" s="16"/>
      <c r="N8227" s="16"/>
      <c r="O8227" s="16"/>
      <c r="P8227" s="16"/>
      <c r="Q8227" s="16"/>
      <c r="R8227" s="16"/>
      <c r="S8227" s="16"/>
      <c r="T8227" s="16"/>
      <c r="U8227" s="16"/>
      <c r="V8227" s="1" t="s">
        <v>4523</v>
      </c>
      <c r="W8227" s="1" t="s">
        <v>2551</v>
      </c>
      <c r="X8227" s="5" t="s">
        <v>4533</v>
      </c>
      <c r="Y8227" s="5" t="s">
        <v>2740</v>
      </c>
      <c r="Z8227" s="5" t="s">
        <v>2788</v>
      </c>
      <c r="AA8227" s="5"/>
    </row>
    <row r="8228" spans="1:27" ht="12" customHeight="1" x14ac:dyDescent="0.15">
      <c r="A8228" s="1" t="s">
        <v>2087</v>
      </c>
      <c r="B8228" s="1" t="s">
        <v>41</v>
      </c>
      <c r="C8228" s="1" t="s">
        <v>23</v>
      </c>
      <c r="D8228" s="1" t="s">
        <v>2528</v>
      </c>
      <c r="E8228" s="1" t="s">
        <v>10</v>
      </c>
      <c r="F8228" s="1" t="s">
        <v>2096</v>
      </c>
      <c r="G8228" s="1" t="s">
        <v>22</v>
      </c>
      <c r="H8228" s="1" t="s">
        <v>13</v>
      </c>
      <c r="I8228" s="16"/>
      <c r="J8228" s="16"/>
      <c r="K8228" s="16"/>
      <c r="L8228" s="16"/>
      <c r="M8228" s="16"/>
      <c r="N8228" s="16"/>
      <c r="O8228" s="16"/>
      <c r="P8228" s="16"/>
      <c r="Q8228" s="16"/>
      <c r="R8228" s="16"/>
      <c r="S8228" s="16"/>
      <c r="T8228" s="16"/>
      <c r="U8228" s="16"/>
      <c r="V8228" s="1" t="s">
        <v>4523</v>
      </c>
      <c r="W8228" s="1" t="s">
        <v>2551</v>
      </c>
      <c r="X8228" s="5" t="s">
        <v>4533</v>
      </c>
      <c r="Y8228" s="5" t="s">
        <v>2558</v>
      </c>
      <c r="Z8228" s="5" t="s">
        <v>2582</v>
      </c>
      <c r="AA8228" s="5"/>
    </row>
    <row r="8229" spans="1:27" ht="12" customHeight="1" x14ac:dyDescent="0.15">
      <c r="A8229" s="1" t="s">
        <v>2087</v>
      </c>
      <c r="B8229" s="1" t="s">
        <v>41</v>
      </c>
      <c r="C8229" s="1" t="s">
        <v>77</v>
      </c>
      <c r="D8229" s="1" t="s">
        <v>2528</v>
      </c>
      <c r="E8229" s="1" t="s">
        <v>10</v>
      </c>
      <c r="F8229" s="1" t="s">
        <v>2096</v>
      </c>
      <c r="G8229" s="1" t="s">
        <v>24</v>
      </c>
      <c r="H8229" s="1" t="s">
        <v>13</v>
      </c>
      <c r="I8229" s="16"/>
      <c r="J8229" s="16"/>
      <c r="K8229" s="16"/>
      <c r="L8229" s="16"/>
      <c r="M8229" s="16"/>
      <c r="N8229" s="16"/>
      <c r="O8229" s="16"/>
      <c r="P8229" s="16"/>
      <c r="Q8229" s="16"/>
      <c r="R8229" s="16"/>
      <c r="S8229" s="16"/>
      <c r="T8229" s="16"/>
      <c r="U8229" s="16"/>
      <c r="V8229" s="1" t="s">
        <v>4523</v>
      </c>
      <c r="W8229" s="1" t="s">
        <v>2551</v>
      </c>
      <c r="X8229" s="5" t="s">
        <v>4533</v>
      </c>
      <c r="Y8229" s="5" t="s">
        <v>2559</v>
      </c>
      <c r="Z8229" s="5" t="s">
        <v>13</v>
      </c>
      <c r="AA8229" s="5"/>
    </row>
    <row r="8230" spans="1:27" ht="12" customHeight="1" x14ac:dyDescent="0.15">
      <c r="A8230" s="1" t="s">
        <v>2087</v>
      </c>
      <c r="B8230" s="1" t="s">
        <v>43</v>
      </c>
      <c r="C8230" s="1" t="s">
        <v>9</v>
      </c>
      <c r="D8230" s="1" t="s">
        <v>2528</v>
      </c>
      <c r="E8230" s="1" t="s">
        <v>10</v>
      </c>
      <c r="F8230" s="1" t="s">
        <v>2097</v>
      </c>
      <c r="G8230" s="1" t="s">
        <v>12</v>
      </c>
      <c r="H8230" s="1" t="s">
        <v>13</v>
      </c>
      <c r="I8230" s="16"/>
      <c r="J8230" s="16"/>
      <c r="K8230" s="16"/>
      <c r="L8230" s="16"/>
      <c r="M8230" s="16"/>
      <c r="N8230" s="16"/>
      <c r="O8230" s="16"/>
      <c r="P8230" s="16"/>
      <c r="Q8230" s="16"/>
      <c r="R8230" s="16"/>
      <c r="S8230" s="16"/>
      <c r="T8230" s="16"/>
      <c r="U8230" s="16"/>
      <c r="V8230" s="1" t="s">
        <v>4523</v>
      </c>
      <c r="W8230" s="1" t="s">
        <v>2551</v>
      </c>
      <c r="X8230" s="5" t="s">
        <v>4534</v>
      </c>
      <c r="Y8230" s="5" t="s">
        <v>2553</v>
      </c>
      <c r="Z8230" s="5" t="s">
        <v>13</v>
      </c>
      <c r="AA8230" s="5"/>
    </row>
    <row r="8231" spans="1:27" ht="12" customHeight="1" x14ac:dyDescent="0.15">
      <c r="A8231" s="1" t="s">
        <v>2087</v>
      </c>
      <c r="B8231" s="1" t="s">
        <v>43</v>
      </c>
      <c r="C8231" s="1" t="s">
        <v>15</v>
      </c>
      <c r="D8231" s="1" t="s">
        <v>2528</v>
      </c>
      <c r="E8231" s="1" t="s">
        <v>10</v>
      </c>
      <c r="F8231" s="1" t="s">
        <v>2097</v>
      </c>
      <c r="G8231" s="1" t="s">
        <v>16</v>
      </c>
      <c r="H8231" s="1" t="s">
        <v>13</v>
      </c>
      <c r="I8231" s="16"/>
      <c r="J8231" s="16"/>
      <c r="K8231" s="16"/>
      <c r="L8231" s="16"/>
      <c r="M8231" s="16"/>
      <c r="N8231" s="16"/>
      <c r="O8231" s="16"/>
      <c r="P8231" s="16"/>
      <c r="Q8231" s="16"/>
      <c r="R8231" s="16"/>
      <c r="S8231" s="16"/>
      <c r="T8231" s="16"/>
      <c r="U8231" s="16"/>
      <c r="V8231" s="1" t="s">
        <v>4523</v>
      </c>
      <c r="W8231" s="1" t="s">
        <v>2551</v>
      </c>
      <c r="X8231" s="5" t="s">
        <v>4534</v>
      </c>
      <c r="Y8231" s="5" t="s">
        <v>2555</v>
      </c>
      <c r="Z8231" s="5" t="s">
        <v>2582</v>
      </c>
      <c r="AA8231" s="5"/>
    </row>
    <row r="8232" spans="1:27" ht="12" customHeight="1" x14ac:dyDescent="0.15">
      <c r="A8232" s="1" t="s">
        <v>2087</v>
      </c>
      <c r="B8232" s="1" t="s">
        <v>43</v>
      </c>
      <c r="C8232" s="1" t="s">
        <v>17</v>
      </c>
      <c r="D8232" s="1" t="s">
        <v>2528</v>
      </c>
      <c r="E8232" s="1" t="s">
        <v>10</v>
      </c>
      <c r="F8232" s="1" t="s">
        <v>2097</v>
      </c>
      <c r="G8232" s="1" t="s">
        <v>18</v>
      </c>
      <c r="H8232" s="1" t="s">
        <v>13</v>
      </c>
      <c r="I8232" s="16"/>
      <c r="J8232" s="16"/>
      <c r="K8232" s="16"/>
      <c r="L8232" s="16"/>
      <c r="M8232" s="16"/>
      <c r="N8232" s="16"/>
      <c r="O8232" s="16"/>
      <c r="P8232" s="16"/>
      <c r="Q8232" s="16"/>
      <c r="R8232" s="16"/>
      <c r="S8232" s="16"/>
      <c r="T8232" s="16"/>
      <c r="U8232" s="16"/>
      <c r="V8232" s="1" t="s">
        <v>4523</v>
      </c>
      <c r="W8232" s="1" t="s">
        <v>2551</v>
      </c>
      <c r="X8232" s="5" t="s">
        <v>4534</v>
      </c>
      <c r="Y8232" s="5" t="s">
        <v>2556</v>
      </c>
      <c r="Z8232" s="5" t="s">
        <v>2582</v>
      </c>
      <c r="AA8232" s="5"/>
    </row>
    <row r="8233" spans="1:27" ht="12" customHeight="1" x14ac:dyDescent="0.15">
      <c r="A8233" s="1" t="s">
        <v>2087</v>
      </c>
      <c r="B8233" s="1" t="s">
        <v>43</v>
      </c>
      <c r="C8233" s="1" t="s">
        <v>19</v>
      </c>
      <c r="D8233" s="1" t="s">
        <v>2528</v>
      </c>
      <c r="E8233" s="1" t="s">
        <v>10</v>
      </c>
      <c r="F8233" s="1" t="s">
        <v>2097</v>
      </c>
      <c r="G8233" s="1" t="s">
        <v>242</v>
      </c>
      <c r="H8233" s="1" t="s">
        <v>13</v>
      </c>
      <c r="I8233" s="16"/>
      <c r="J8233" s="16"/>
      <c r="K8233" s="16"/>
      <c r="L8233" s="16"/>
      <c r="M8233" s="16"/>
      <c r="N8233" s="16"/>
      <c r="O8233" s="16"/>
      <c r="P8233" s="16"/>
      <c r="Q8233" s="16"/>
      <c r="R8233" s="16"/>
      <c r="S8233" s="16"/>
      <c r="T8233" s="16"/>
      <c r="U8233" s="16"/>
      <c r="V8233" s="1" t="s">
        <v>4523</v>
      </c>
      <c r="W8233" s="1" t="s">
        <v>2551</v>
      </c>
      <c r="X8233" s="5" t="s">
        <v>4534</v>
      </c>
      <c r="Y8233" s="5" t="s">
        <v>2557</v>
      </c>
      <c r="Z8233" s="5" t="s">
        <v>13</v>
      </c>
      <c r="AA8233" s="5"/>
    </row>
    <row r="8234" spans="1:27" ht="12" customHeight="1" x14ac:dyDescent="0.15">
      <c r="A8234" s="1" t="s">
        <v>2087</v>
      </c>
      <c r="B8234" s="1" t="s">
        <v>43</v>
      </c>
      <c r="C8234" s="1" t="s">
        <v>21</v>
      </c>
      <c r="D8234" s="1" t="s">
        <v>2528</v>
      </c>
      <c r="E8234" s="1" t="s">
        <v>10</v>
      </c>
      <c r="F8234" s="1" t="s">
        <v>2097</v>
      </c>
      <c r="G8234" s="1" t="s">
        <v>245</v>
      </c>
      <c r="H8234" s="1" t="s">
        <v>306</v>
      </c>
      <c r="I8234" s="16"/>
      <c r="J8234" s="16"/>
      <c r="K8234" s="16"/>
      <c r="L8234" s="16"/>
      <c r="M8234" s="16"/>
      <c r="N8234" s="16"/>
      <c r="O8234" s="16"/>
      <c r="P8234" s="16"/>
      <c r="Q8234" s="16"/>
      <c r="R8234" s="16"/>
      <c r="S8234" s="16"/>
      <c r="T8234" s="16"/>
      <c r="U8234" s="16"/>
      <c r="V8234" s="1" t="s">
        <v>4523</v>
      </c>
      <c r="W8234" s="1" t="s">
        <v>2551</v>
      </c>
      <c r="X8234" s="5" t="s">
        <v>4534</v>
      </c>
      <c r="Y8234" s="5" t="s">
        <v>2740</v>
      </c>
      <c r="Z8234" s="5" t="s">
        <v>2788</v>
      </c>
      <c r="AA8234" s="5"/>
    </row>
    <row r="8235" spans="1:27" ht="12" customHeight="1" x14ac:dyDescent="0.15">
      <c r="A8235" s="1" t="s">
        <v>2087</v>
      </c>
      <c r="B8235" s="1" t="s">
        <v>43</v>
      </c>
      <c r="C8235" s="1" t="s">
        <v>23</v>
      </c>
      <c r="D8235" s="1" t="s">
        <v>2528</v>
      </c>
      <c r="E8235" s="1" t="s">
        <v>10</v>
      </c>
      <c r="F8235" s="1" t="s">
        <v>2097</v>
      </c>
      <c r="G8235" s="1" t="s">
        <v>22</v>
      </c>
      <c r="H8235" s="1" t="s">
        <v>13</v>
      </c>
      <c r="I8235" s="16"/>
      <c r="J8235" s="16"/>
      <c r="K8235" s="16"/>
      <c r="L8235" s="16"/>
      <c r="M8235" s="16"/>
      <c r="N8235" s="16"/>
      <c r="O8235" s="16"/>
      <c r="P8235" s="16"/>
      <c r="Q8235" s="16"/>
      <c r="R8235" s="16"/>
      <c r="S8235" s="16"/>
      <c r="T8235" s="16"/>
      <c r="U8235" s="16"/>
      <c r="V8235" s="1" t="s">
        <v>4523</v>
      </c>
      <c r="W8235" s="1" t="s">
        <v>2551</v>
      </c>
      <c r="X8235" s="5" t="s">
        <v>4534</v>
      </c>
      <c r="Y8235" s="5" t="s">
        <v>2558</v>
      </c>
      <c r="Z8235" s="5" t="s">
        <v>2582</v>
      </c>
      <c r="AA8235" s="5"/>
    </row>
    <row r="8236" spans="1:27" ht="12" customHeight="1" x14ac:dyDescent="0.15">
      <c r="A8236" s="1" t="s">
        <v>2087</v>
      </c>
      <c r="B8236" s="1" t="s">
        <v>43</v>
      </c>
      <c r="C8236" s="1" t="s">
        <v>77</v>
      </c>
      <c r="D8236" s="1" t="s">
        <v>2528</v>
      </c>
      <c r="E8236" s="1" t="s">
        <v>10</v>
      </c>
      <c r="F8236" s="1" t="s">
        <v>2097</v>
      </c>
      <c r="G8236" s="1" t="s">
        <v>24</v>
      </c>
      <c r="H8236" s="1" t="s">
        <v>13</v>
      </c>
      <c r="I8236" s="16"/>
      <c r="J8236" s="16"/>
      <c r="K8236" s="16"/>
      <c r="L8236" s="16"/>
      <c r="M8236" s="16"/>
      <c r="N8236" s="16"/>
      <c r="O8236" s="16"/>
      <c r="P8236" s="16"/>
      <c r="Q8236" s="16"/>
      <c r="R8236" s="16"/>
      <c r="S8236" s="16"/>
      <c r="T8236" s="16"/>
      <c r="U8236" s="16"/>
      <c r="V8236" s="1" t="s">
        <v>4523</v>
      </c>
      <c r="W8236" s="1" t="s">
        <v>2551</v>
      </c>
      <c r="X8236" s="5" t="s">
        <v>4534</v>
      </c>
      <c r="Y8236" s="5" t="s">
        <v>2559</v>
      </c>
      <c r="Z8236" s="5" t="s">
        <v>13</v>
      </c>
      <c r="AA8236" s="5"/>
    </row>
    <row r="8237" spans="1:27" ht="12" customHeight="1" x14ac:dyDescent="0.15">
      <c r="A8237" s="1" t="s">
        <v>2087</v>
      </c>
      <c r="B8237" s="1" t="s">
        <v>45</v>
      </c>
      <c r="C8237" s="1" t="s">
        <v>9</v>
      </c>
      <c r="D8237" s="1" t="s">
        <v>2528</v>
      </c>
      <c r="E8237" s="1" t="s">
        <v>10</v>
      </c>
      <c r="F8237" s="1" t="s">
        <v>2098</v>
      </c>
      <c r="G8237" s="1" t="s">
        <v>12</v>
      </c>
      <c r="H8237" s="1" t="s">
        <v>13</v>
      </c>
      <c r="I8237" s="16"/>
      <c r="J8237" s="16"/>
      <c r="K8237" s="16"/>
      <c r="L8237" s="16"/>
      <c r="M8237" s="16"/>
      <c r="N8237" s="16"/>
      <c r="O8237" s="16"/>
      <c r="P8237" s="16"/>
      <c r="Q8237" s="16"/>
      <c r="R8237" s="16"/>
      <c r="S8237" s="16"/>
      <c r="T8237" s="16"/>
      <c r="U8237" s="16"/>
      <c r="V8237" s="1" t="s">
        <v>4523</v>
      </c>
      <c r="W8237" s="1" t="s">
        <v>2551</v>
      </c>
      <c r="X8237" s="5" t="s">
        <v>4535</v>
      </c>
      <c r="Y8237" s="5" t="s">
        <v>2553</v>
      </c>
      <c r="Z8237" s="5" t="s">
        <v>13</v>
      </c>
      <c r="AA8237" s="5"/>
    </row>
    <row r="8238" spans="1:27" ht="12" customHeight="1" x14ac:dyDescent="0.15">
      <c r="A8238" s="1" t="s">
        <v>2087</v>
      </c>
      <c r="B8238" s="1" t="s">
        <v>45</v>
      </c>
      <c r="C8238" s="1" t="s">
        <v>15</v>
      </c>
      <c r="D8238" s="1" t="s">
        <v>2528</v>
      </c>
      <c r="E8238" s="1" t="s">
        <v>10</v>
      </c>
      <c r="F8238" s="1" t="s">
        <v>2098</v>
      </c>
      <c r="G8238" s="1" t="s">
        <v>16</v>
      </c>
      <c r="H8238" s="1" t="s">
        <v>13</v>
      </c>
      <c r="I8238" s="16"/>
      <c r="J8238" s="16"/>
      <c r="K8238" s="16"/>
      <c r="L8238" s="16"/>
      <c r="M8238" s="16"/>
      <c r="N8238" s="16"/>
      <c r="O8238" s="16"/>
      <c r="P8238" s="16"/>
      <c r="Q8238" s="16"/>
      <c r="R8238" s="16"/>
      <c r="S8238" s="16"/>
      <c r="T8238" s="16"/>
      <c r="U8238" s="16"/>
      <c r="V8238" s="1" t="s">
        <v>4523</v>
      </c>
      <c r="W8238" s="1" t="s">
        <v>2551</v>
      </c>
      <c r="X8238" s="5" t="s">
        <v>4535</v>
      </c>
      <c r="Y8238" s="5" t="s">
        <v>2555</v>
      </c>
      <c r="Z8238" s="5" t="s">
        <v>2582</v>
      </c>
      <c r="AA8238" s="5"/>
    </row>
    <row r="8239" spans="1:27" ht="12" customHeight="1" x14ac:dyDescent="0.15">
      <c r="A8239" s="1" t="s">
        <v>2087</v>
      </c>
      <c r="B8239" s="1" t="s">
        <v>45</v>
      </c>
      <c r="C8239" s="1" t="s">
        <v>17</v>
      </c>
      <c r="D8239" s="1" t="s">
        <v>2528</v>
      </c>
      <c r="E8239" s="1" t="s">
        <v>10</v>
      </c>
      <c r="F8239" s="1" t="s">
        <v>2098</v>
      </c>
      <c r="G8239" s="1" t="s">
        <v>18</v>
      </c>
      <c r="H8239" s="1" t="s">
        <v>13</v>
      </c>
      <c r="I8239" s="16"/>
      <c r="J8239" s="16"/>
      <c r="K8239" s="16"/>
      <c r="L8239" s="16"/>
      <c r="M8239" s="16"/>
      <c r="N8239" s="16"/>
      <c r="O8239" s="16"/>
      <c r="P8239" s="16"/>
      <c r="Q8239" s="16"/>
      <c r="R8239" s="16"/>
      <c r="S8239" s="16"/>
      <c r="T8239" s="16"/>
      <c r="U8239" s="16"/>
      <c r="V8239" s="1" t="s">
        <v>4523</v>
      </c>
      <c r="W8239" s="1" t="s">
        <v>2551</v>
      </c>
      <c r="X8239" s="5" t="s">
        <v>4535</v>
      </c>
      <c r="Y8239" s="5" t="s">
        <v>2556</v>
      </c>
      <c r="Z8239" s="5" t="s">
        <v>2582</v>
      </c>
      <c r="AA8239" s="5"/>
    </row>
    <row r="8240" spans="1:27" ht="12" customHeight="1" x14ac:dyDescent="0.15">
      <c r="A8240" s="1" t="s">
        <v>2087</v>
      </c>
      <c r="B8240" s="1" t="s">
        <v>45</v>
      </c>
      <c r="C8240" s="1" t="s">
        <v>19</v>
      </c>
      <c r="D8240" s="1" t="s">
        <v>2528</v>
      </c>
      <c r="E8240" s="1" t="s">
        <v>10</v>
      </c>
      <c r="F8240" s="1" t="s">
        <v>2098</v>
      </c>
      <c r="G8240" s="1" t="s">
        <v>242</v>
      </c>
      <c r="H8240" s="1" t="s">
        <v>13</v>
      </c>
      <c r="I8240" s="16"/>
      <c r="J8240" s="16"/>
      <c r="K8240" s="16"/>
      <c r="L8240" s="16"/>
      <c r="M8240" s="16"/>
      <c r="N8240" s="16"/>
      <c r="O8240" s="16"/>
      <c r="P8240" s="16"/>
      <c r="Q8240" s="16"/>
      <c r="R8240" s="16"/>
      <c r="S8240" s="16"/>
      <c r="T8240" s="16"/>
      <c r="U8240" s="16"/>
      <c r="V8240" s="1" t="s">
        <v>4523</v>
      </c>
      <c r="W8240" s="1" t="s">
        <v>2551</v>
      </c>
      <c r="X8240" s="5" t="s">
        <v>4535</v>
      </c>
      <c r="Y8240" s="5" t="s">
        <v>2557</v>
      </c>
      <c r="Z8240" s="5" t="s">
        <v>13</v>
      </c>
      <c r="AA8240" s="5"/>
    </row>
    <row r="8241" spans="1:27" ht="12" customHeight="1" x14ac:dyDescent="0.15">
      <c r="A8241" s="1" t="s">
        <v>2087</v>
      </c>
      <c r="B8241" s="1" t="s">
        <v>45</v>
      </c>
      <c r="C8241" s="1" t="s">
        <v>21</v>
      </c>
      <c r="D8241" s="1" t="s">
        <v>2528</v>
      </c>
      <c r="E8241" s="1" t="s">
        <v>10</v>
      </c>
      <c r="F8241" s="1" t="s">
        <v>2098</v>
      </c>
      <c r="G8241" s="1" t="s">
        <v>245</v>
      </c>
      <c r="H8241" s="1" t="s">
        <v>306</v>
      </c>
      <c r="I8241" s="16"/>
      <c r="J8241" s="16"/>
      <c r="K8241" s="16"/>
      <c r="L8241" s="16"/>
      <c r="M8241" s="16"/>
      <c r="N8241" s="16"/>
      <c r="O8241" s="16"/>
      <c r="P8241" s="16"/>
      <c r="Q8241" s="16"/>
      <c r="R8241" s="16"/>
      <c r="S8241" s="16"/>
      <c r="T8241" s="16"/>
      <c r="U8241" s="16"/>
      <c r="V8241" s="1" t="s">
        <v>4523</v>
      </c>
      <c r="W8241" s="1" t="s">
        <v>2551</v>
      </c>
      <c r="X8241" s="5" t="s">
        <v>4535</v>
      </c>
      <c r="Y8241" s="5" t="s">
        <v>2740</v>
      </c>
      <c r="Z8241" s="5" t="s">
        <v>2788</v>
      </c>
      <c r="AA8241" s="5"/>
    </row>
    <row r="8242" spans="1:27" ht="12" customHeight="1" x14ac:dyDescent="0.15">
      <c r="A8242" s="1" t="s">
        <v>2087</v>
      </c>
      <c r="B8242" s="1" t="s">
        <v>45</v>
      </c>
      <c r="C8242" s="1" t="s">
        <v>23</v>
      </c>
      <c r="D8242" s="1" t="s">
        <v>2528</v>
      </c>
      <c r="E8242" s="1" t="s">
        <v>10</v>
      </c>
      <c r="F8242" s="1" t="s">
        <v>2098</v>
      </c>
      <c r="G8242" s="1" t="s">
        <v>22</v>
      </c>
      <c r="H8242" s="1" t="s">
        <v>13</v>
      </c>
      <c r="I8242" s="16"/>
      <c r="J8242" s="16"/>
      <c r="K8242" s="16"/>
      <c r="L8242" s="16"/>
      <c r="M8242" s="16"/>
      <c r="N8242" s="16"/>
      <c r="O8242" s="16"/>
      <c r="P8242" s="16"/>
      <c r="Q8242" s="16"/>
      <c r="R8242" s="16"/>
      <c r="S8242" s="16"/>
      <c r="T8242" s="16"/>
      <c r="U8242" s="16"/>
      <c r="V8242" s="1" t="s">
        <v>4523</v>
      </c>
      <c r="W8242" s="1" t="s">
        <v>2551</v>
      </c>
      <c r="X8242" s="5" t="s">
        <v>4535</v>
      </c>
      <c r="Y8242" s="5" t="s">
        <v>2558</v>
      </c>
      <c r="Z8242" s="5" t="s">
        <v>2582</v>
      </c>
      <c r="AA8242" s="5"/>
    </row>
    <row r="8243" spans="1:27" ht="12" customHeight="1" x14ac:dyDescent="0.15">
      <c r="A8243" s="1" t="s">
        <v>2087</v>
      </c>
      <c r="B8243" s="1" t="s">
        <v>45</v>
      </c>
      <c r="C8243" s="1" t="s">
        <v>77</v>
      </c>
      <c r="D8243" s="1" t="s">
        <v>2528</v>
      </c>
      <c r="E8243" s="1" t="s">
        <v>10</v>
      </c>
      <c r="F8243" s="1" t="s">
        <v>2098</v>
      </c>
      <c r="G8243" s="1" t="s">
        <v>24</v>
      </c>
      <c r="H8243" s="1" t="s">
        <v>13</v>
      </c>
      <c r="I8243" s="16"/>
      <c r="J8243" s="16"/>
      <c r="K8243" s="16"/>
      <c r="L8243" s="16"/>
      <c r="M8243" s="16"/>
      <c r="N8243" s="16"/>
      <c r="O8243" s="16"/>
      <c r="P8243" s="16"/>
      <c r="Q8243" s="16"/>
      <c r="R8243" s="16"/>
      <c r="S8243" s="16"/>
      <c r="T8243" s="16"/>
      <c r="U8243" s="16"/>
      <c r="V8243" s="1" t="s">
        <v>4523</v>
      </c>
      <c r="W8243" s="1" t="s">
        <v>2551</v>
      </c>
      <c r="X8243" s="5" t="s">
        <v>4535</v>
      </c>
      <c r="Y8243" s="5" t="s">
        <v>2559</v>
      </c>
      <c r="Z8243" s="5" t="s">
        <v>13</v>
      </c>
      <c r="AA8243" s="5"/>
    </row>
    <row r="8244" spans="1:27" ht="12" customHeight="1" x14ac:dyDescent="0.15">
      <c r="A8244" s="1" t="s">
        <v>2087</v>
      </c>
      <c r="B8244" s="1" t="s">
        <v>47</v>
      </c>
      <c r="C8244" s="1" t="s">
        <v>9</v>
      </c>
      <c r="D8244" s="1" t="s">
        <v>2528</v>
      </c>
      <c r="E8244" s="1" t="s">
        <v>10</v>
      </c>
      <c r="F8244" s="1" t="s">
        <v>2099</v>
      </c>
      <c r="G8244" s="1" t="s">
        <v>12</v>
      </c>
      <c r="H8244" s="1" t="s">
        <v>13</v>
      </c>
      <c r="I8244" s="16"/>
      <c r="J8244" s="16"/>
      <c r="K8244" s="16"/>
      <c r="L8244" s="16"/>
      <c r="M8244" s="16"/>
      <c r="N8244" s="16"/>
      <c r="O8244" s="16"/>
      <c r="P8244" s="16"/>
      <c r="Q8244" s="16"/>
      <c r="R8244" s="16"/>
      <c r="S8244" s="16"/>
      <c r="T8244" s="16"/>
      <c r="U8244" s="16"/>
      <c r="V8244" s="1" t="s">
        <v>4523</v>
      </c>
      <c r="W8244" s="1" t="s">
        <v>2551</v>
      </c>
      <c r="X8244" s="5" t="s">
        <v>4536</v>
      </c>
      <c r="Y8244" s="5" t="s">
        <v>2553</v>
      </c>
      <c r="Z8244" s="5" t="s">
        <v>13</v>
      </c>
      <c r="AA8244" s="5"/>
    </row>
    <row r="8245" spans="1:27" ht="12" customHeight="1" x14ac:dyDescent="0.15">
      <c r="A8245" s="1" t="s">
        <v>2087</v>
      </c>
      <c r="B8245" s="1" t="s">
        <v>47</v>
      </c>
      <c r="C8245" s="1" t="s">
        <v>15</v>
      </c>
      <c r="D8245" s="1" t="s">
        <v>2528</v>
      </c>
      <c r="E8245" s="1" t="s">
        <v>10</v>
      </c>
      <c r="F8245" s="1" t="s">
        <v>2099</v>
      </c>
      <c r="G8245" s="1" t="s">
        <v>16</v>
      </c>
      <c r="H8245" s="1" t="s">
        <v>13</v>
      </c>
      <c r="I8245" s="16"/>
      <c r="J8245" s="16"/>
      <c r="K8245" s="16"/>
      <c r="L8245" s="16"/>
      <c r="M8245" s="16"/>
      <c r="N8245" s="16"/>
      <c r="O8245" s="16"/>
      <c r="P8245" s="16"/>
      <c r="Q8245" s="16"/>
      <c r="R8245" s="16"/>
      <c r="S8245" s="16"/>
      <c r="T8245" s="16"/>
      <c r="U8245" s="16"/>
      <c r="V8245" s="1" t="s">
        <v>4523</v>
      </c>
      <c r="W8245" s="1" t="s">
        <v>2551</v>
      </c>
      <c r="X8245" s="5" t="s">
        <v>4536</v>
      </c>
      <c r="Y8245" s="5" t="s">
        <v>2555</v>
      </c>
      <c r="Z8245" s="5" t="s">
        <v>2582</v>
      </c>
      <c r="AA8245" s="5"/>
    </row>
    <row r="8246" spans="1:27" ht="12" customHeight="1" x14ac:dyDescent="0.15">
      <c r="A8246" s="1" t="s">
        <v>2087</v>
      </c>
      <c r="B8246" s="1" t="s">
        <v>47</v>
      </c>
      <c r="C8246" s="1" t="s">
        <v>17</v>
      </c>
      <c r="D8246" s="1" t="s">
        <v>2528</v>
      </c>
      <c r="E8246" s="1" t="s">
        <v>10</v>
      </c>
      <c r="F8246" s="1" t="s">
        <v>2099</v>
      </c>
      <c r="G8246" s="1" t="s">
        <v>18</v>
      </c>
      <c r="H8246" s="1" t="s">
        <v>13</v>
      </c>
      <c r="I8246" s="16"/>
      <c r="J8246" s="16"/>
      <c r="K8246" s="16"/>
      <c r="L8246" s="16"/>
      <c r="M8246" s="16"/>
      <c r="N8246" s="16"/>
      <c r="O8246" s="16"/>
      <c r="P8246" s="16"/>
      <c r="Q8246" s="16"/>
      <c r="R8246" s="16"/>
      <c r="S8246" s="16"/>
      <c r="T8246" s="16"/>
      <c r="U8246" s="16"/>
      <c r="V8246" s="1" t="s">
        <v>4523</v>
      </c>
      <c r="W8246" s="1" t="s">
        <v>2551</v>
      </c>
      <c r="X8246" s="5" t="s">
        <v>4536</v>
      </c>
      <c r="Y8246" s="5" t="s">
        <v>2556</v>
      </c>
      <c r="Z8246" s="5" t="s">
        <v>2582</v>
      </c>
      <c r="AA8246" s="5"/>
    </row>
    <row r="8247" spans="1:27" ht="12" customHeight="1" x14ac:dyDescent="0.15">
      <c r="A8247" s="1" t="s">
        <v>2087</v>
      </c>
      <c r="B8247" s="1" t="s">
        <v>47</v>
      </c>
      <c r="C8247" s="1" t="s">
        <v>19</v>
      </c>
      <c r="D8247" s="1" t="s">
        <v>2528</v>
      </c>
      <c r="E8247" s="1" t="s">
        <v>10</v>
      </c>
      <c r="F8247" s="1" t="s">
        <v>2099</v>
      </c>
      <c r="G8247" s="1" t="s">
        <v>242</v>
      </c>
      <c r="H8247" s="1" t="s">
        <v>13</v>
      </c>
      <c r="I8247" s="16"/>
      <c r="J8247" s="16"/>
      <c r="K8247" s="16"/>
      <c r="L8247" s="16"/>
      <c r="M8247" s="16"/>
      <c r="N8247" s="16"/>
      <c r="O8247" s="16"/>
      <c r="P8247" s="16"/>
      <c r="Q8247" s="16"/>
      <c r="R8247" s="16"/>
      <c r="S8247" s="16"/>
      <c r="T8247" s="16"/>
      <c r="U8247" s="16"/>
      <c r="V8247" s="1" t="s">
        <v>4523</v>
      </c>
      <c r="W8247" s="1" t="s">
        <v>2551</v>
      </c>
      <c r="X8247" s="5" t="s">
        <v>4536</v>
      </c>
      <c r="Y8247" s="5" t="s">
        <v>2557</v>
      </c>
      <c r="Z8247" s="5" t="s">
        <v>13</v>
      </c>
      <c r="AA8247" s="5"/>
    </row>
    <row r="8248" spans="1:27" ht="12" customHeight="1" x14ac:dyDescent="0.15">
      <c r="A8248" s="1" t="s">
        <v>2087</v>
      </c>
      <c r="B8248" s="1" t="s">
        <v>47</v>
      </c>
      <c r="C8248" s="1" t="s">
        <v>21</v>
      </c>
      <c r="D8248" s="1" t="s">
        <v>2528</v>
      </c>
      <c r="E8248" s="1" t="s">
        <v>10</v>
      </c>
      <c r="F8248" s="1" t="s">
        <v>2099</v>
      </c>
      <c r="G8248" s="1" t="s">
        <v>245</v>
      </c>
      <c r="H8248" s="1" t="s">
        <v>306</v>
      </c>
      <c r="I8248" s="16"/>
      <c r="J8248" s="16"/>
      <c r="K8248" s="16"/>
      <c r="L8248" s="16"/>
      <c r="M8248" s="16"/>
      <c r="N8248" s="16"/>
      <c r="O8248" s="16"/>
      <c r="P8248" s="16"/>
      <c r="Q8248" s="16"/>
      <c r="R8248" s="16"/>
      <c r="S8248" s="16"/>
      <c r="T8248" s="16"/>
      <c r="U8248" s="16"/>
      <c r="V8248" s="1" t="s">
        <v>4523</v>
      </c>
      <c r="W8248" s="1" t="s">
        <v>2551</v>
      </c>
      <c r="X8248" s="5" t="s">
        <v>4536</v>
      </c>
      <c r="Y8248" s="5" t="s">
        <v>2740</v>
      </c>
      <c r="Z8248" s="5" t="s">
        <v>2788</v>
      </c>
      <c r="AA8248" s="5"/>
    </row>
    <row r="8249" spans="1:27" ht="12" customHeight="1" x14ac:dyDescent="0.15">
      <c r="A8249" s="1" t="s">
        <v>2087</v>
      </c>
      <c r="B8249" s="1" t="s">
        <v>47</v>
      </c>
      <c r="C8249" s="1" t="s">
        <v>23</v>
      </c>
      <c r="D8249" s="1" t="s">
        <v>2528</v>
      </c>
      <c r="E8249" s="1" t="s">
        <v>10</v>
      </c>
      <c r="F8249" s="1" t="s">
        <v>2099</v>
      </c>
      <c r="G8249" s="1" t="s">
        <v>22</v>
      </c>
      <c r="H8249" s="1" t="s">
        <v>13</v>
      </c>
      <c r="I8249" s="16"/>
      <c r="J8249" s="16"/>
      <c r="K8249" s="16"/>
      <c r="L8249" s="16"/>
      <c r="M8249" s="16"/>
      <c r="N8249" s="16"/>
      <c r="O8249" s="16"/>
      <c r="P8249" s="16"/>
      <c r="Q8249" s="16"/>
      <c r="R8249" s="16"/>
      <c r="S8249" s="16"/>
      <c r="T8249" s="16"/>
      <c r="U8249" s="16"/>
      <c r="V8249" s="1" t="s">
        <v>4523</v>
      </c>
      <c r="W8249" s="1" t="s">
        <v>2551</v>
      </c>
      <c r="X8249" s="5" t="s">
        <v>4536</v>
      </c>
      <c r="Y8249" s="5" t="s">
        <v>2558</v>
      </c>
      <c r="Z8249" s="5" t="s">
        <v>2582</v>
      </c>
      <c r="AA8249" s="5"/>
    </row>
    <row r="8250" spans="1:27" ht="12" customHeight="1" x14ac:dyDescent="0.15">
      <c r="A8250" s="1" t="s">
        <v>2087</v>
      </c>
      <c r="B8250" s="1" t="s">
        <v>47</v>
      </c>
      <c r="C8250" s="1" t="s">
        <v>77</v>
      </c>
      <c r="D8250" s="1" t="s">
        <v>2528</v>
      </c>
      <c r="E8250" s="1" t="s">
        <v>10</v>
      </c>
      <c r="F8250" s="1" t="s">
        <v>2099</v>
      </c>
      <c r="G8250" s="1" t="s">
        <v>24</v>
      </c>
      <c r="H8250" s="1" t="s">
        <v>13</v>
      </c>
      <c r="I8250" s="16"/>
      <c r="J8250" s="16"/>
      <c r="K8250" s="16"/>
      <c r="L8250" s="16"/>
      <c r="M8250" s="16"/>
      <c r="N8250" s="16"/>
      <c r="O8250" s="16"/>
      <c r="P8250" s="16"/>
      <c r="Q8250" s="16"/>
      <c r="R8250" s="16"/>
      <c r="S8250" s="16"/>
      <c r="T8250" s="16"/>
      <c r="U8250" s="16"/>
      <c r="V8250" s="1" t="s">
        <v>4523</v>
      </c>
      <c r="W8250" s="1" t="s">
        <v>2551</v>
      </c>
      <c r="X8250" s="5" t="s">
        <v>4536</v>
      </c>
      <c r="Y8250" s="5" t="s">
        <v>2559</v>
      </c>
      <c r="Z8250" s="5" t="s">
        <v>13</v>
      </c>
      <c r="AA8250" s="5"/>
    </row>
    <row r="8251" spans="1:27" ht="12" customHeight="1" x14ac:dyDescent="0.15">
      <c r="A8251" s="1" t="s">
        <v>2087</v>
      </c>
      <c r="B8251" s="1" t="s">
        <v>49</v>
      </c>
      <c r="C8251" s="1" t="s">
        <v>9</v>
      </c>
      <c r="D8251" s="1" t="s">
        <v>2528</v>
      </c>
      <c r="E8251" s="1" t="s">
        <v>10</v>
      </c>
      <c r="F8251" s="1" t="s">
        <v>2100</v>
      </c>
      <c r="G8251" s="1" t="s">
        <v>12</v>
      </c>
      <c r="H8251" s="1" t="s">
        <v>13</v>
      </c>
      <c r="I8251" s="16"/>
      <c r="J8251" s="16"/>
      <c r="K8251" s="16"/>
      <c r="L8251" s="16"/>
      <c r="M8251" s="16"/>
      <c r="N8251" s="16"/>
      <c r="O8251" s="16"/>
      <c r="P8251" s="16"/>
      <c r="Q8251" s="16"/>
      <c r="R8251" s="16"/>
      <c r="S8251" s="16"/>
      <c r="T8251" s="16"/>
      <c r="U8251" s="16">
        <v>1.0992</v>
      </c>
      <c r="V8251" s="1" t="s">
        <v>4523</v>
      </c>
      <c r="W8251" s="1" t="s">
        <v>2551</v>
      </c>
      <c r="X8251" s="5" t="s">
        <v>4537</v>
      </c>
      <c r="Y8251" s="5" t="s">
        <v>2553</v>
      </c>
      <c r="Z8251" s="5" t="s">
        <v>13</v>
      </c>
      <c r="AA8251" s="5"/>
    </row>
    <row r="8252" spans="1:27" ht="12" customHeight="1" x14ac:dyDescent="0.15">
      <c r="A8252" s="1" t="s">
        <v>2087</v>
      </c>
      <c r="B8252" s="1" t="s">
        <v>49</v>
      </c>
      <c r="C8252" s="1" t="s">
        <v>15</v>
      </c>
      <c r="D8252" s="1" t="s">
        <v>2528</v>
      </c>
      <c r="E8252" s="1" t="s">
        <v>10</v>
      </c>
      <c r="F8252" s="1" t="s">
        <v>2100</v>
      </c>
      <c r="G8252" s="1" t="s">
        <v>16</v>
      </c>
      <c r="H8252" s="1" t="s">
        <v>13</v>
      </c>
      <c r="I8252" s="16"/>
      <c r="J8252" s="16"/>
      <c r="K8252" s="16"/>
      <c r="L8252" s="16"/>
      <c r="M8252" s="16"/>
      <c r="N8252" s="16"/>
      <c r="O8252" s="16"/>
      <c r="P8252" s="16"/>
      <c r="Q8252" s="16"/>
      <c r="R8252" s="16"/>
      <c r="S8252" s="16"/>
      <c r="T8252" s="16"/>
      <c r="U8252" s="16"/>
      <c r="V8252" s="1" t="s">
        <v>4523</v>
      </c>
      <c r="W8252" s="1" t="s">
        <v>2551</v>
      </c>
      <c r="X8252" s="5" t="s">
        <v>4537</v>
      </c>
      <c r="Y8252" s="5" t="s">
        <v>2555</v>
      </c>
      <c r="Z8252" s="5" t="s">
        <v>2582</v>
      </c>
      <c r="AA8252" s="5"/>
    </row>
    <row r="8253" spans="1:27" ht="12" customHeight="1" x14ac:dyDescent="0.15">
      <c r="A8253" s="1" t="s">
        <v>2087</v>
      </c>
      <c r="B8253" s="1" t="s">
        <v>49</v>
      </c>
      <c r="C8253" s="1" t="s">
        <v>17</v>
      </c>
      <c r="D8253" s="1" t="s">
        <v>2528</v>
      </c>
      <c r="E8253" s="1" t="s">
        <v>10</v>
      </c>
      <c r="F8253" s="1" t="s">
        <v>2100</v>
      </c>
      <c r="G8253" s="1" t="s">
        <v>18</v>
      </c>
      <c r="H8253" s="1" t="s">
        <v>13</v>
      </c>
      <c r="I8253" s="16"/>
      <c r="J8253" s="16"/>
      <c r="K8253" s="16"/>
      <c r="L8253" s="16"/>
      <c r="M8253" s="16"/>
      <c r="N8253" s="16"/>
      <c r="O8253" s="16"/>
      <c r="P8253" s="16"/>
      <c r="Q8253" s="16"/>
      <c r="R8253" s="16"/>
      <c r="S8253" s="16"/>
      <c r="T8253" s="16"/>
      <c r="U8253" s="16"/>
      <c r="V8253" s="1" t="s">
        <v>4523</v>
      </c>
      <c r="W8253" s="1" t="s">
        <v>2551</v>
      </c>
      <c r="X8253" s="5" t="s">
        <v>4537</v>
      </c>
      <c r="Y8253" s="5" t="s">
        <v>2556</v>
      </c>
      <c r="Z8253" s="5" t="s">
        <v>2582</v>
      </c>
      <c r="AA8253" s="5"/>
    </row>
    <row r="8254" spans="1:27" ht="12" customHeight="1" x14ac:dyDescent="0.15">
      <c r="A8254" s="1" t="s">
        <v>2087</v>
      </c>
      <c r="B8254" s="1" t="s">
        <v>49</v>
      </c>
      <c r="C8254" s="1" t="s">
        <v>19</v>
      </c>
      <c r="D8254" s="1" t="s">
        <v>2528</v>
      </c>
      <c r="E8254" s="1" t="s">
        <v>10</v>
      </c>
      <c r="F8254" s="1" t="s">
        <v>2100</v>
      </c>
      <c r="G8254" s="1" t="s">
        <v>242</v>
      </c>
      <c r="H8254" s="1" t="s">
        <v>13</v>
      </c>
      <c r="I8254" s="16"/>
      <c r="J8254" s="16"/>
      <c r="K8254" s="16"/>
      <c r="L8254" s="16"/>
      <c r="M8254" s="16"/>
      <c r="N8254" s="16"/>
      <c r="O8254" s="16"/>
      <c r="P8254" s="16"/>
      <c r="Q8254" s="16"/>
      <c r="R8254" s="16"/>
      <c r="S8254" s="16"/>
      <c r="T8254" s="16"/>
      <c r="U8254" s="16">
        <v>1.0513999999999999</v>
      </c>
      <c r="V8254" s="1" t="s">
        <v>4523</v>
      </c>
      <c r="W8254" s="1" t="s">
        <v>2551</v>
      </c>
      <c r="X8254" s="5" t="s">
        <v>4537</v>
      </c>
      <c r="Y8254" s="5" t="s">
        <v>2557</v>
      </c>
      <c r="Z8254" s="5" t="s">
        <v>13</v>
      </c>
      <c r="AA8254" s="5"/>
    </row>
    <row r="8255" spans="1:27" ht="12" customHeight="1" x14ac:dyDescent="0.15">
      <c r="A8255" s="1" t="s">
        <v>2087</v>
      </c>
      <c r="B8255" s="1" t="s">
        <v>49</v>
      </c>
      <c r="C8255" s="1" t="s">
        <v>21</v>
      </c>
      <c r="D8255" s="1" t="s">
        <v>2528</v>
      </c>
      <c r="E8255" s="1" t="s">
        <v>10</v>
      </c>
      <c r="F8255" s="1" t="s">
        <v>2100</v>
      </c>
      <c r="G8255" s="1" t="s">
        <v>245</v>
      </c>
      <c r="H8255" s="1" t="s">
        <v>306</v>
      </c>
      <c r="I8255" s="16"/>
      <c r="J8255" s="16"/>
      <c r="K8255" s="16"/>
      <c r="L8255" s="16"/>
      <c r="M8255" s="16"/>
      <c r="N8255" s="16"/>
      <c r="O8255" s="16"/>
      <c r="P8255" s="16"/>
      <c r="Q8255" s="16"/>
      <c r="R8255" s="16"/>
      <c r="S8255" s="16"/>
      <c r="T8255" s="16"/>
      <c r="U8255" s="16"/>
      <c r="V8255" s="1" t="s">
        <v>4523</v>
      </c>
      <c r="W8255" s="1" t="s">
        <v>2551</v>
      </c>
      <c r="X8255" s="5" t="s">
        <v>4537</v>
      </c>
      <c r="Y8255" s="5" t="s">
        <v>2740</v>
      </c>
      <c r="Z8255" s="5" t="s">
        <v>2788</v>
      </c>
      <c r="AA8255" s="5"/>
    </row>
    <row r="8256" spans="1:27" ht="12" customHeight="1" x14ac:dyDescent="0.15">
      <c r="A8256" s="1" t="s">
        <v>2087</v>
      </c>
      <c r="B8256" s="1" t="s">
        <v>49</v>
      </c>
      <c r="C8256" s="1" t="s">
        <v>23</v>
      </c>
      <c r="D8256" s="1" t="s">
        <v>2528</v>
      </c>
      <c r="E8256" s="1" t="s">
        <v>10</v>
      </c>
      <c r="F8256" s="1" t="s">
        <v>2100</v>
      </c>
      <c r="G8256" s="1" t="s">
        <v>22</v>
      </c>
      <c r="H8256" s="1" t="s">
        <v>13</v>
      </c>
      <c r="I8256" s="36"/>
      <c r="J8256" s="36"/>
      <c r="K8256" s="36"/>
      <c r="L8256" s="36"/>
      <c r="M8256" s="36"/>
      <c r="N8256" s="36"/>
      <c r="O8256" s="36"/>
      <c r="P8256" s="36"/>
      <c r="Q8256" s="16"/>
      <c r="R8256" s="16"/>
      <c r="S8256" s="36"/>
      <c r="T8256" s="36"/>
      <c r="U8256" s="36"/>
      <c r="V8256" s="1" t="s">
        <v>4523</v>
      </c>
      <c r="W8256" s="1" t="s">
        <v>2551</v>
      </c>
      <c r="X8256" s="5" t="s">
        <v>4537</v>
      </c>
      <c r="Y8256" s="5" t="s">
        <v>2558</v>
      </c>
      <c r="Z8256" s="5" t="s">
        <v>2582</v>
      </c>
      <c r="AA8256" s="5"/>
    </row>
    <row r="8257" spans="1:27" ht="12" customHeight="1" x14ac:dyDescent="0.15">
      <c r="A8257" s="1" t="s">
        <v>2087</v>
      </c>
      <c r="B8257" s="1" t="s">
        <v>49</v>
      </c>
      <c r="C8257" s="1" t="s">
        <v>77</v>
      </c>
      <c r="D8257" s="1" t="s">
        <v>2528</v>
      </c>
      <c r="E8257" s="1" t="s">
        <v>10</v>
      </c>
      <c r="F8257" s="1" t="s">
        <v>2100</v>
      </c>
      <c r="G8257" s="1" t="s">
        <v>24</v>
      </c>
      <c r="H8257" s="1" t="s">
        <v>13</v>
      </c>
      <c r="I8257" s="16"/>
      <c r="J8257" s="16"/>
      <c r="K8257" s="16"/>
      <c r="L8257" s="16"/>
      <c r="M8257" s="16"/>
      <c r="N8257" s="16"/>
      <c r="O8257" s="16"/>
      <c r="P8257" s="16"/>
      <c r="Q8257" s="16"/>
      <c r="R8257" s="16"/>
      <c r="S8257" s="16"/>
      <c r="T8257" s="16"/>
      <c r="U8257" s="16">
        <v>1.0674999999999999</v>
      </c>
      <c r="V8257" s="1" t="s">
        <v>4523</v>
      </c>
      <c r="W8257" s="1" t="s">
        <v>2551</v>
      </c>
      <c r="X8257" s="5" t="s">
        <v>4537</v>
      </c>
      <c r="Y8257" s="5" t="s">
        <v>2559</v>
      </c>
      <c r="Z8257" s="5" t="s">
        <v>13</v>
      </c>
      <c r="AA8257" s="5"/>
    </row>
    <row r="8258" spans="1:27" ht="12" customHeight="1" x14ac:dyDescent="0.15">
      <c r="A8258" s="1" t="s">
        <v>2087</v>
      </c>
      <c r="B8258" s="1" t="s">
        <v>51</v>
      </c>
      <c r="C8258" s="1" t="s">
        <v>9</v>
      </c>
      <c r="D8258" s="1" t="s">
        <v>2528</v>
      </c>
      <c r="E8258" s="1" t="s">
        <v>10</v>
      </c>
      <c r="F8258" s="1" t="s">
        <v>2101</v>
      </c>
      <c r="G8258" s="1" t="s">
        <v>12</v>
      </c>
      <c r="H8258" s="1" t="s">
        <v>13</v>
      </c>
      <c r="I8258" s="36"/>
      <c r="J8258" s="36"/>
      <c r="K8258" s="36"/>
      <c r="L8258" s="36"/>
      <c r="M8258" s="36"/>
      <c r="N8258" s="36"/>
      <c r="O8258" s="36"/>
      <c r="P8258" s="36"/>
      <c r="Q8258" s="16"/>
      <c r="R8258" s="16"/>
      <c r="S8258" s="36"/>
      <c r="T8258" s="36"/>
      <c r="U8258" s="36"/>
      <c r="V8258" s="1" t="s">
        <v>4523</v>
      </c>
      <c r="W8258" s="1" t="s">
        <v>2551</v>
      </c>
      <c r="X8258" s="5" t="s">
        <v>4538</v>
      </c>
      <c r="Y8258" s="5" t="s">
        <v>2553</v>
      </c>
      <c r="Z8258" s="5" t="s">
        <v>13</v>
      </c>
      <c r="AA8258" s="5"/>
    </row>
    <row r="8259" spans="1:27" ht="12" customHeight="1" x14ac:dyDescent="0.15">
      <c r="A8259" s="1" t="s">
        <v>2087</v>
      </c>
      <c r="B8259" s="1" t="s">
        <v>51</v>
      </c>
      <c r="C8259" s="1" t="s">
        <v>15</v>
      </c>
      <c r="D8259" s="1" t="s">
        <v>2528</v>
      </c>
      <c r="E8259" s="1" t="s">
        <v>10</v>
      </c>
      <c r="F8259" s="1" t="s">
        <v>2101</v>
      </c>
      <c r="G8259" s="1" t="s">
        <v>16</v>
      </c>
      <c r="H8259" s="1" t="s">
        <v>13</v>
      </c>
      <c r="I8259" s="16"/>
      <c r="J8259" s="16"/>
      <c r="K8259" s="16"/>
      <c r="L8259" s="16"/>
      <c r="M8259" s="16"/>
      <c r="N8259" s="16"/>
      <c r="O8259" s="16"/>
      <c r="P8259" s="16"/>
      <c r="Q8259" s="16"/>
      <c r="R8259" s="16"/>
      <c r="S8259" s="16"/>
      <c r="T8259" s="16"/>
      <c r="U8259" s="16"/>
      <c r="V8259" s="1" t="s">
        <v>4523</v>
      </c>
      <c r="W8259" s="1" t="s">
        <v>2551</v>
      </c>
      <c r="X8259" s="5" t="s">
        <v>4538</v>
      </c>
      <c r="Y8259" s="5" t="s">
        <v>2555</v>
      </c>
      <c r="Z8259" s="5" t="s">
        <v>2582</v>
      </c>
      <c r="AA8259" s="5"/>
    </row>
    <row r="8260" spans="1:27" ht="12" customHeight="1" x14ac:dyDescent="0.15">
      <c r="A8260" s="1" t="s">
        <v>2087</v>
      </c>
      <c r="B8260" s="1" t="s">
        <v>51</v>
      </c>
      <c r="C8260" s="1" t="s">
        <v>17</v>
      </c>
      <c r="D8260" s="1" t="s">
        <v>2528</v>
      </c>
      <c r="E8260" s="1" t="s">
        <v>10</v>
      </c>
      <c r="F8260" s="1" t="s">
        <v>2101</v>
      </c>
      <c r="G8260" s="1" t="s">
        <v>18</v>
      </c>
      <c r="H8260" s="1" t="s">
        <v>13</v>
      </c>
      <c r="I8260" s="16"/>
      <c r="J8260" s="16"/>
      <c r="K8260" s="16"/>
      <c r="L8260" s="16"/>
      <c r="M8260" s="16"/>
      <c r="N8260" s="16"/>
      <c r="O8260" s="16"/>
      <c r="P8260" s="16"/>
      <c r="Q8260" s="16"/>
      <c r="R8260" s="16"/>
      <c r="S8260" s="16"/>
      <c r="T8260" s="16"/>
      <c r="U8260" s="16"/>
      <c r="V8260" s="1" t="s">
        <v>4523</v>
      </c>
      <c r="W8260" s="1" t="s">
        <v>2551</v>
      </c>
      <c r="X8260" s="5" t="s">
        <v>4538</v>
      </c>
      <c r="Y8260" s="5" t="s">
        <v>2556</v>
      </c>
      <c r="Z8260" s="5" t="s">
        <v>2582</v>
      </c>
      <c r="AA8260" s="5"/>
    </row>
    <row r="8261" spans="1:27" ht="12" customHeight="1" x14ac:dyDescent="0.15">
      <c r="A8261" s="1" t="s">
        <v>2087</v>
      </c>
      <c r="B8261" s="1" t="s">
        <v>51</v>
      </c>
      <c r="C8261" s="1" t="s">
        <v>19</v>
      </c>
      <c r="D8261" s="1" t="s">
        <v>2528</v>
      </c>
      <c r="E8261" s="1" t="s">
        <v>10</v>
      </c>
      <c r="F8261" s="1" t="s">
        <v>2101</v>
      </c>
      <c r="G8261" s="1" t="s">
        <v>242</v>
      </c>
      <c r="H8261" s="1" t="s">
        <v>13</v>
      </c>
      <c r="I8261" s="16"/>
      <c r="J8261" s="16"/>
      <c r="K8261" s="16"/>
      <c r="L8261" s="16"/>
      <c r="M8261" s="16"/>
      <c r="N8261" s="16"/>
      <c r="O8261" s="16"/>
      <c r="P8261" s="16"/>
      <c r="Q8261" s="16"/>
      <c r="R8261" s="16"/>
      <c r="S8261" s="16"/>
      <c r="T8261" s="16"/>
      <c r="U8261" s="16"/>
      <c r="V8261" s="1" t="s">
        <v>4523</v>
      </c>
      <c r="W8261" s="1" t="s">
        <v>2551</v>
      </c>
      <c r="X8261" s="5" t="s">
        <v>4538</v>
      </c>
      <c r="Y8261" s="5" t="s">
        <v>2557</v>
      </c>
      <c r="Z8261" s="5" t="s">
        <v>13</v>
      </c>
      <c r="AA8261" s="5"/>
    </row>
    <row r="8262" spans="1:27" ht="12" customHeight="1" x14ac:dyDescent="0.15">
      <c r="A8262" s="1" t="s">
        <v>2087</v>
      </c>
      <c r="B8262" s="1" t="s">
        <v>51</v>
      </c>
      <c r="C8262" s="1" t="s">
        <v>21</v>
      </c>
      <c r="D8262" s="1" t="s">
        <v>2528</v>
      </c>
      <c r="E8262" s="1" t="s">
        <v>10</v>
      </c>
      <c r="F8262" s="1" t="s">
        <v>2101</v>
      </c>
      <c r="G8262" s="1" t="s">
        <v>245</v>
      </c>
      <c r="H8262" s="1" t="s">
        <v>306</v>
      </c>
      <c r="I8262" s="16"/>
      <c r="J8262" s="16"/>
      <c r="K8262" s="16"/>
      <c r="L8262" s="16"/>
      <c r="M8262" s="16"/>
      <c r="N8262" s="16"/>
      <c r="O8262" s="16"/>
      <c r="P8262" s="16"/>
      <c r="Q8262" s="16"/>
      <c r="R8262" s="16"/>
      <c r="S8262" s="16"/>
      <c r="T8262" s="16"/>
      <c r="U8262" s="16"/>
      <c r="V8262" s="1" t="s">
        <v>4523</v>
      </c>
      <c r="W8262" s="1" t="s">
        <v>2551</v>
      </c>
      <c r="X8262" s="5" t="s">
        <v>4538</v>
      </c>
      <c r="Y8262" s="5" t="s">
        <v>2740</v>
      </c>
      <c r="Z8262" s="5" t="s">
        <v>2788</v>
      </c>
      <c r="AA8262" s="5"/>
    </row>
    <row r="8263" spans="1:27" ht="12" customHeight="1" x14ac:dyDescent="0.15">
      <c r="A8263" s="1" t="s">
        <v>2087</v>
      </c>
      <c r="B8263" s="1" t="s">
        <v>51</v>
      </c>
      <c r="C8263" s="1" t="s">
        <v>23</v>
      </c>
      <c r="D8263" s="1" t="s">
        <v>2528</v>
      </c>
      <c r="E8263" s="1" t="s">
        <v>10</v>
      </c>
      <c r="F8263" s="1" t="s">
        <v>2101</v>
      </c>
      <c r="G8263" s="1" t="s">
        <v>22</v>
      </c>
      <c r="H8263" s="1" t="s">
        <v>13</v>
      </c>
      <c r="I8263" s="16"/>
      <c r="J8263" s="16"/>
      <c r="K8263" s="16"/>
      <c r="L8263" s="16"/>
      <c r="M8263" s="16"/>
      <c r="N8263" s="16"/>
      <c r="O8263" s="16"/>
      <c r="P8263" s="16"/>
      <c r="Q8263" s="16"/>
      <c r="R8263" s="16"/>
      <c r="S8263" s="16"/>
      <c r="T8263" s="16"/>
      <c r="U8263" s="16"/>
      <c r="V8263" s="1" t="s">
        <v>4523</v>
      </c>
      <c r="W8263" s="1" t="s">
        <v>2551</v>
      </c>
      <c r="X8263" s="5" t="s">
        <v>4538</v>
      </c>
      <c r="Y8263" s="5" t="s">
        <v>2558</v>
      </c>
      <c r="Z8263" s="5" t="s">
        <v>2582</v>
      </c>
      <c r="AA8263" s="5"/>
    </row>
    <row r="8264" spans="1:27" ht="12" customHeight="1" x14ac:dyDescent="0.15">
      <c r="A8264" s="1" t="s">
        <v>2087</v>
      </c>
      <c r="B8264" s="1" t="s">
        <v>51</v>
      </c>
      <c r="C8264" s="1" t="s">
        <v>77</v>
      </c>
      <c r="D8264" s="1" t="s">
        <v>2528</v>
      </c>
      <c r="E8264" s="1" t="s">
        <v>10</v>
      </c>
      <c r="F8264" s="1" t="s">
        <v>2101</v>
      </c>
      <c r="G8264" s="1" t="s">
        <v>24</v>
      </c>
      <c r="H8264" s="1" t="s">
        <v>13</v>
      </c>
      <c r="I8264" s="16"/>
      <c r="J8264" s="16"/>
      <c r="K8264" s="16"/>
      <c r="L8264" s="16"/>
      <c r="M8264" s="16"/>
      <c r="N8264" s="16"/>
      <c r="O8264" s="16"/>
      <c r="P8264" s="16"/>
      <c r="Q8264" s="16"/>
      <c r="R8264" s="16"/>
      <c r="S8264" s="16"/>
      <c r="T8264" s="16"/>
      <c r="U8264" s="16"/>
      <c r="V8264" s="1" t="s">
        <v>4523</v>
      </c>
      <c r="W8264" s="1" t="s">
        <v>2551</v>
      </c>
      <c r="X8264" s="5" t="s">
        <v>4538</v>
      </c>
      <c r="Y8264" s="5" t="s">
        <v>2559</v>
      </c>
      <c r="Z8264" s="5" t="s">
        <v>13</v>
      </c>
      <c r="AA8264" s="5"/>
    </row>
    <row r="8265" spans="1:27" ht="12" customHeight="1" x14ac:dyDescent="0.15">
      <c r="A8265" s="1" t="s">
        <v>2087</v>
      </c>
      <c r="B8265" s="1" t="s">
        <v>53</v>
      </c>
      <c r="C8265" s="1" t="s">
        <v>9</v>
      </c>
      <c r="D8265" s="1" t="s">
        <v>2528</v>
      </c>
      <c r="E8265" s="1" t="s">
        <v>10</v>
      </c>
      <c r="F8265" s="1" t="s">
        <v>2102</v>
      </c>
      <c r="G8265" s="1" t="s">
        <v>12</v>
      </c>
      <c r="H8265" s="1" t="s">
        <v>13</v>
      </c>
      <c r="I8265" s="16"/>
      <c r="J8265" s="16"/>
      <c r="K8265" s="16"/>
      <c r="L8265" s="16"/>
      <c r="M8265" s="16"/>
      <c r="N8265" s="16"/>
      <c r="O8265" s="16"/>
      <c r="P8265" s="16"/>
      <c r="Q8265" s="16"/>
      <c r="R8265" s="16"/>
      <c r="S8265" s="16">
        <v>1.0311999999999999</v>
      </c>
      <c r="T8265" s="16"/>
      <c r="U8265" s="16"/>
      <c r="V8265" s="1" t="s">
        <v>4523</v>
      </c>
      <c r="W8265" s="1" t="s">
        <v>2551</v>
      </c>
      <c r="X8265" s="5" t="s">
        <v>4539</v>
      </c>
      <c r="Y8265" s="5" t="s">
        <v>2553</v>
      </c>
      <c r="Z8265" s="5" t="s">
        <v>13</v>
      </c>
      <c r="AA8265" s="5"/>
    </row>
    <row r="8266" spans="1:27" ht="12" customHeight="1" x14ac:dyDescent="0.15">
      <c r="A8266" s="1" t="s">
        <v>2087</v>
      </c>
      <c r="B8266" s="1" t="s">
        <v>53</v>
      </c>
      <c r="C8266" s="1" t="s">
        <v>15</v>
      </c>
      <c r="D8266" s="1" t="s">
        <v>2528</v>
      </c>
      <c r="E8266" s="1" t="s">
        <v>10</v>
      </c>
      <c r="F8266" s="1" t="s">
        <v>2102</v>
      </c>
      <c r="G8266" s="1" t="s">
        <v>16</v>
      </c>
      <c r="H8266" s="1" t="s">
        <v>13</v>
      </c>
      <c r="I8266" s="16"/>
      <c r="J8266" s="16"/>
      <c r="K8266" s="16"/>
      <c r="L8266" s="16"/>
      <c r="M8266" s="16"/>
      <c r="N8266" s="16"/>
      <c r="O8266" s="16"/>
      <c r="P8266" s="16"/>
      <c r="Q8266" s="16"/>
      <c r="R8266" s="16"/>
      <c r="S8266" s="16"/>
      <c r="T8266" s="16"/>
      <c r="U8266" s="16"/>
      <c r="V8266" s="1" t="s">
        <v>4523</v>
      </c>
      <c r="W8266" s="1" t="s">
        <v>2551</v>
      </c>
      <c r="X8266" s="5" t="s">
        <v>4539</v>
      </c>
      <c r="Y8266" s="5" t="s">
        <v>2555</v>
      </c>
      <c r="Z8266" s="5" t="s">
        <v>2582</v>
      </c>
      <c r="AA8266" s="5"/>
    </row>
    <row r="8267" spans="1:27" ht="12" customHeight="1" x14ac:dyDescent="0.15">
      <c r="A8267" s="1" t="s">
        <v>2087</v>
      </c>
      <c r="B8267" s="1" t="s">
        <v>53</v>
      </c>
      <c r="C8267" s="1" t="s">
        <v>17</v>
      </c>
      <c r="D8267" s="1" t="s">
        <v>2528</v>
      </c>
      <c r="E8267" s="1" t="s">
        <v>10</v>
      </c>
      <c r="F8267" s="1" t="s">
        <v>2102</v>
      </c>
      <c r="G8267" s="1" t="s">
        <v>18</v>
      </c>
      <c r="H8267" s="1" t="s">
        <v>13</v>
      </c>
      <c r="I8267" s="16"/>
      <c r="J8267" s="16"/>
      <c r="K8267" s="16"/>
      <c r="L8267" s="16"/>
      <c r="M8267" s="16"/>
      <c r="N8267" s="16"/>
      <c r="O8267" s="16"/>
      <c r="P8267" s="16"/>
      <c r="Q8267" s="16"/>
      <c r="R8267" s="16"/>
      <c r="S8267" s="16"/>
      <c r="T8267" s="16"/>
      <c r="U8267" s="16"/>
      <c r="V8267" s="1" t="s">
        <v>4523</v>
      </c>
      <c r="W8267" s="1" t="s">
        <v>2551</v>
      </c>
      <c r="X8267" s="5" t="s">
        <v>4539</v>
      </c>
      <c r="Y8267" s="5" t="s">
        <v>2556</v>
      </c>
      <c r="Z8267" s="5" t="s">
        <v>2582</v>
      </c>
      <c r="AA8267" s="5"/>
    </row>
    <row r="8268" spans="1:27" ht="12" customHeight="1" x14ac:dyDescent="0.15">
      <c r="A8268" s="1" t="s">
        <v>2087</v>
      </c>
      <c r="B8268" s="1" t="s">
        <v>53</v>
      </c>
      <c r="C8268" s="1" t="s">
        <v>19</v>
      </c>
      <c r="D8268" s="1" t="s">
        <v>2528</v>
      </c>
      <c r="E8268" s="1" t="s">
        <v>10</v>
      </c>
      <c r="F8268" s="1" t="s">
        <v>2102</v>
      </c>
      <c r="G8268" s="1" t="s">
        <v>242</v>
      </c>
      <c r="H8268" s="1" t="s">
        <v>13</v>
      </c>
      <c r="I8268" s="16"/>
      <c r="J8268" s="16"/>
      <c r="K8268" s="16"/>
      <c r="L8268" s="16"/>
      <c r="M8268" s="16"/>
      <c r="N8268" s="16"/>
      <c r="O8268" s="16"/>
      <c r="P8268" s="16"/>
      <c r="Q8268" s="16"/>
      <c r="R8268" s="16"/>
      <c r="S8268" s="16">
        <v>1.0351999999999999</v>
      </c>
      <c r="T8268" s="16"/>
      <c r="U8268" s="16"/>
      <c r="V8268" s="1" t="s">
        <v>4523</v>
      </c>
      <c r="W8268" s="1" t="s">
        <v>2551</v>
      </c>
      <c r="X8268" s="5" t="s">
        <v>4539</v>
      </c>
      <c r="Y8268" s="5" t="s">
        <v>2557</v>
      </c>
      <c r="Z8268" s="5" t="s">
        <v>13</v>
      </c>
      <c r="AA8268" s="5"/>
    </row>
    <row r="8269" spans="1:27" ht="12" customHeight="1" x14ac:dyDescent="0.15">
      <c r="A8269" s="1" t="s">
        <v>2087</v>
      </c>
      <c r="B8269" s="1" t="s">
        <v>53</v>
      </c>
      <c r="C8269" s="1" t="s">
        <v>21</v>
      </c>
      <c r="D8269" s="1" t="s">
        <v>2528</v>
      </c>
      <c r="E8269" s="1" t="s">
        <v>10</v>
      </c>
      <c r="F8269" s="1" t="s">
        <v>2102</v>
      </c>
      <c r="G8269" s="1" t="s">
        <v>245</v>
      </c>
      <c r="H8269" s="1" t="s">
        <v>306</v>
      </c>
      <c r="I8269" s="16"/>
      <c r="J8269" s="16"/>
      <c r="K8269" s="16"/>
      <c r="L8269" s="16"/>
      <c r="M8269" s="16"/>
      <c r="N8269" s="16"/>
      <c r="O8269" s="16"/>
      <c r="P8269" s="16"/>
      <c r="Q8269" s="16"/>
      <c r="R8269" s="16"/>
      <c r="S8269" s="16">
        <v>1.0319</v>
      </c>
      <c r="T8269" s="16"/>
      <c r="U8269" s="16"/>
      <c r="V8269" s="1" t="s">
        <v>4523</v>
      </c>
      <c r="W8269" s="1" t="s">
        <v>2551</v>
      </c>
      <c r="X8269" s="5" t="s">
        <v>4539</v>
      </c>
      <c r="Y8269" s="5" t="s">
        <v>2740</v>
      </c>
      <c r="Z8269" s="5" t="s">
        <v>2788</v>
      </c>
      <c r="AA8269" s="5"/>
    </row>
    <row r="8270" spans="1:27" ht="12" customHeight="1" x14ac:dyDescent="0.15">
      <c r="A8270" s="1" t="s">
        <v>2087</v>
      </c>
      <c r="B8270" s="1" t="s">
        <v>53</v>
      </c>
      <c r="C8270" s="1" t="s">
        <v>23</v>
      </c>
      <c r="D8270" s="1" t="s">
        <v>2528</v>
      </c>
      <c r="E8270" s="1" t="s">
        <v>10</v>
      </c>
      <c r="F8270" s="1" t="s">
        <v>2102</v>
      </c>
      <c r="G8270" s="1" t="s">
        <v>22</v>
      </c>
      <c r="H8270" s="1" t="s">
        <v>13</v>
      </c>
      <c r="I8270" s="16"/>
      <c r="J8270" s="16"/>
      <c r="K8270" s="16"/>
      <c r="L8270" s="16"/>
      <c r="M8270" s="16"/>
      <c r="N8270" s="16"/>
      <c r="O8270" s="16"/>
      <c r="P8270" s="16"/>
      <c r="Q8270" s="16"/>
      <c r="R8270" s="16"/>
      <c r="S8270" s="16"/>
      <c r="T8270" s="16"/>
      <c r="U8270" s="16"/>
      <c r="V8270" s="1" t="s">
        <v>4523</v>
      </c>
      <c r="W8270" s="1" t="s">
        <v>2551</v>
      </c>
      <c r="X8270" s="5" t="s">
        <v>4539</v>
      </c>
      <c r="Y8270" s="5" t="s">
        <v>2558</v>
      </c>
      <c r="Z8270" s="5" t="s">
        <v>2582</v>
      </c>
      <c r="AA8270" s="5"/>
    </row>
    <row r="8271" spans="1:27" ht="12" customHeight="1" x14ac:dyDescent="0.15">
      <c r="A8271" s="1" t="s">
        <v>2087</v>
      </c>
      <c r="B8271" s="1" t="s">
        <v>53</v>
      </c>
      <c r="C8271" s="1" t="s">
        <v>77</v>
      </c>
      <c r="D8271" s="1" t="s">
        <v>2528</v>
      </c>
      <c r="E8271" s="1" t="s">
        <v>10</v>
      </c>
      <c r="F8271" s="1" t="s">
        <v>2102</v>
      </c>
      <c r="G8271" s="1" t="s">
        <v>24</v>
      </c>
      <c r="H8271" s="1" t="s">
        <v>13</v>
      </c>
      <c r="I8271" s="16"/>
      <c r="J8271" s="16"/>
      <c r="K8271" s="16"/>
      <c r="L8271" s="16"/>
      <c r="M8271" s="16"/>
      <c r="N8271" s="16"/>
      <c r="O8271" s="16"/>
      <c r="P8271" s="16"/>
      <c r="Q8271" s="16"/>
      <c r="R8271" s="16"/>
      <c r="S8271" s="16"/>
      <c r="T8271" s="16"/>
      <c r="U8271" s="16"/>
      <c r="V8271" s="1" t="s">
        <v>4523</v>
      </c>
      <c r="W8271" s="1" t="s">
        <v>2551</v>
      </c>
      <c r="X8271" s="5" t="s">
        <v>4539</v>
      </c>
      <c r="Y8271" s="5" t="s">
        <v>2559</v>
      </c>
      <c r="Z8271" s="5" t="s">
        <v>13</v>
      </c>
      <c r="AA8271" s="5"/>
    </row>
    <row r="8272" spans="1:27" ht="12" customHeight="1" x14ac:dyDescent="0.15">
      <c r="A8272" s="1" t="s">
        <v>2087</v>
      </c>
      <c r="B8272" s="1" t="s">
        <v>55</v>
      </c>
      <c r="C8272" s="1" t="s">
        <v>9</v>
      </c>
      <c r="D8272" s="1" t="s">
        <v>2528</v>
      </c>
      <c r="E8272" s="1" t="s">
        <v>10</v>
      </c>
      <c r="F8272" s="1" t="s">
        <v>2103</v>
      </c>
      <c r="G8272" s="1" t="s">
        <v>12</v>
      </c>
      <c r="H8272" s="1" t="s">
        <v>13</v>
      </c>
      <c r="I8272" s="16"/>
      <c r="J8272" s="16"/>
      <c r="K8272" s="16"/>
      <c r="L8272" s="16"/>
      <c r="M8272" s="16"/>
      <c r="N8272" s="16"/>
      <c r="O8272" s="16"/>
      <c r="P8272" s="16"/>
      <c r="Q8272" s="16"/>
      <c r="R8272" s="16"/>
      <c r="S8272" s="16"/>
      <c r="T8272" s="16"/>
      <c r="U8272" s="16"/>
      <c r="V8272" s="1" t="s">
        <v>4523</v>
      </c>
      <c r="W8272" s="1" t="s">
        <v>2551</v>
      </c>
      <c r="X8272" s="5" t="s">
        <v>4540</v>
      </c>
      <c r="Y8272" s="5" t="s">
        <v>2553</v>
      </c>
      <c r="Z8272" s="5" t="s">
        <v>13</v>
      </c>
      <c r="AA8272" s="5"/>
    </row>
    <row r="8273" spans="1:27" ht="12" customHeight="1" x14ac:dyDescent="0.15">
      <c r="A8273" s="1" t="s">
        <v>2087</v>
      </c>
      <c r="B8273" s="1" t="s">
        <v>55</v>
      </c>
      <c r="C8273" s="1" t="s">
        <v>15</v>
      </c>
      <c r="D8273" s="1" t="s">
        <v>2528</v>
      </c>
      <c r="E8273" s="1" t="s">
        <v>10</v>
      </c>
      <c r="F8273" s="1" t="s">
        <v>2103</v>
      </c>
      <c r="G8273" s="1" t="s">
        <v>16</v>
      </c>
      <c r="H8273" s="1" t="s">
        <v>13</v>
      </c>
      <c r="I8273" s="16"/>
      <c r="J8273" s="16"/>
      <c r="K8273" s="16"/>
      <c r="L8273" s="16"/>
      <c r="M8273" s="16"/>
      <c r="N8273" s="16"/>
      <c r="O8273" s="16"/>
      <c r="P8273" s="16"/>
      <c r="Q8273" s="16"/>
      <c r="R8273" s="16"/>
      <c r="S8273" s="16"/>
      <c r="T8273" s="16"/>
      <c r="U8273" s="16"/>
      <c r="V8273" s="1" t="s">
        <v>4523</v>
      </c>
      <c r="W8273" s="1" t="s">
        <v>2551</v>
      </c>
      <c r="X8273" s="5" t="s">
        <v>4540</v>
      </c>
      <c r="Y8273" s="5" t="s">
        <v>2555</v>
      </c>
      <c r="Z8273" s="5" t="s">
        <v>2582</v>
      </c>
      <c r="AA8273" s="5"/>
    </row>
    <row r="8274" spans="1:27" ht="12" customHeight="1" x14ac:dyDescent="0.15">
      <c r="A8274" s="1" t="s">
        <v>2087</v>
      </c>
      <c r="B8274" s="1" t="s">
        <v>55</v>
      </c>
      <c r="C8274" s="1" t="s">
        <v>17</v>
      </c>
      <c r="D8274" s="1" t="s">
        <v>2528</v>
      </c>
      <c r="E8274" s="1" t="s">
        <v>10</v>
      </c>
      <c r="F8274" s="1" t="s">
        <v>2103</v>
      </c>
      <c r="G8274" s="1" t="s">
        <v>18</v>
      </c>
      <c r="H8274" s="1" t="s">
        <v>13</v>
      </c>
      <c r="I8274" s="16"/>
      <c r="J8274" s="16"/>
      <c r="K8274" s="16"/>
      <c r="L8274" s="16"/>
      <c r="M8274" s="16"/>
      <c r="N8274" s="16"/>
      <c r="O8274" s="16"/>
      <c r="P8274" s="16"/>
      <c r="Q8274" s="16"/>
      <c r="R8274" s="16"/>
      <c r="S8274" s="16"/>
      <c r="T8274" s="16"/>
      <c r="U8274" s="16"/>
      <c r="V8274" s="1" t="s">
        <v>4523</v>
      </c>
      <c r="W8274" s="1" t="s">
        <v>2551</v>
      </c>
      <c r="X8274" s="5" t="s">
        <v>4540</v>
      </c>
      <c r="Y8274" s="5" t="s">
        <v>2556</v>
      </c>
      <c r="Z8274" s="5" t="s">
        <v>2582</v>
      </c>
      <c r="AA8274" s="5"/>
    </row>
    <row r="8275" spans="1:27" ht="12" customHeight="1" x14ac:dyDescent="0.15">
      <c r="A8275" s="1" t="s">
        <v>2087</v>
      </c>
      <c r="B8275" s="1" t="s">
        <v>55</v>
      </c>
      <c r="C8275" s="1" t="s">
        <v>19</v>
      </c>
      <c r="D8275" s="1" t="s">
        <v>2528</v>
      </c>
      <c r="E8275" s="1" t="s">
        <v>10</v>
      </c>
      <c r="F8275" s="1" t="s">
        <v>2103</v>
      </c>
      <c r="G8275" s="1" t="s">
        <v>242</v>
      </c>
      <c r="H8275" s="1" t="s">
        <v>13</v>
      </c>
      <c r="I8275" s="16"/>
      <c r="J8275" s="16"/>
      <c r="K8275" s="16"/>
      <c r="L8275" s="16"/>
      <c r="M8275" s="16"/>
      <c r="N8275" s="16"/>
      <c r="O8275" s="16"/>
      <c r="P8275" s="16"/>
      <c r="Q8275" s="16"/>
      <c r="R8275" s="16"/>
      <c r="S8275" s="16"/>
      <c r="T8275" s="16"/>
      <c r="U8275" s="16"/>
      <c r="V8275" s="1" t="s">
        <v>4523</v>
      </c>
      <c r="W8275" s="1" t="s">
        <v>2551</v>
      </c>
      <c r="X8275" s="5" t="s">
        <v>4540</v>
      </c>
      <c r="Y8275" s="5" t="s">
        <v>2557</v>
      </c>
      <c r="Z8275" s="5" t="s">
        <v>13</v>
      </c>
      <c r="AA8275" s="5"/>
    </row>
    <row r="8276" spans="1:27" ht="12" customHeight="1" x14ac:dyDescent="0.15">
      <c r="A8276" s="1" t="s">
        <v>2087</v>
      </c>
      <c r="B8276" s="1" t="s">
        <v>55</v>
      </c>
      <c r="C8276" s="1" t="s">
        <v>21</v>
      </c>
      <c r="D8276" s="1" t="s">
        <v>2528</v>
      </c>
      <c r="E8276" s="1" t="s">
        <v>10</v>
      </c>
      <c r="F8276" s="1" t="s">
        <v>2103</v>
      </c>
      <c r="G8276" s="1" t="s">
        <v>245</v>
      </c>
      <c r="H8276" s="1" t="s">
        <v>306</v>
      </c>
      <c r="I8276" s="16"/>
      <c r="J8276" s="16"/>
      <c r="K8276" s="16"/>
      <c r="L8276" s="16"/>
      <c r="M8276" s="16"/>
      <c r="N8276" s="16"/>
      <c r="O8276" s="16"/>
      <c r="P8276" s="16"/>
      <c r="Q8276" s="16"/>
      <c r="R8276" s="16"/>
      <c r="S8276" s="16"/>
      <c r="T8276" s="16"/>
      <c r="U8276" s="16"/>
      <c r="V8276" s="1" t="s">
        <v>4523</v>
      </c>
      <c r="W8276" s="1" t="s">
        <v>2551</v>
      </c>
      <c r="X8276" s="5" t="s">
        <v>4540</v>
      </c>
      <c r="Y8276" s="5" t="s">
        <v>2740</v>
      </c>
      <c r="Z8276" s="5" t="s">
        <v>2788</v>
      </c>
      <c r="AA8276" s="5"/>
    </row>
    <row r="8277" spans="1:27" ht="12" customHeight="1" x14ac:dyDescent="0.15">
      <c r="A8277" s="1" t="s">
        <v>2087</v>
      </c>
      <c r="B8277" s="1" t="s">
        <v>55</v>
      </c>
      <c r="C8277" s="1" t="s">
        <v>23</v>
      </c>
      <c r="D8277" s="1" t="s">
        <v>2528</v>
      </c>
      <c r="E8277" s="1" t="s">
        <v>10</v>
      </c>
      <c r="F8277" s="1" t="s">
        <v>2103</v>
      </c>
      <c r="G8277" s="1" t="s">
        <v>22</v>
      </c>
      <c r="H8277" s="1" t="s">
        <v>13</v>
      </c>
      <c r="I8277" s="16"/>
      <c r="J8277" s="16"/>
      <c r="K8277" s="16"/>
      <c r="L8277" s="16"/>
      <c r="M8277" s="16"/>
      <c r="N8277" s="16"/>
      <c r="O8277" s="16"/>
      <c r="P8277" s="16"/>
      <c r="Q8277" s="16"/>
      <c r="R8277" s="16"/>
      <c r="S8277" s="16"/>
      <c r="T8277" s="16"/>
      <c r="U8277" s="16"/>
      <c r="V8277" s="1" t="s">
        <v>4523</v>
      </c>
      <c r="W8277" s="1" t="s">
        <v>2551</v>
      </c>
      <c r="X8277" s="5" t="s">
        <v>4540</v>
      </c>
      <c r="Y8277" s="5" t="s">
        <v>2558</v>
      </c>
      <c r="Z8277" s="5" t="s">
        <v>2582</v>
      </c>
      <c r="AA8277" s="5"/>
    </row>
    <row r="8278" spans="1:27" ht="12" customHeight="1" x14ac:dyDescent="0.15">
      <c r="A8278" s="1" t="s">
        <v>2087</v>
      </c>
      <c r="B8278" s="1" t="s">
        <v>55</v>
      </c>
      <c r="C8278" s="1" t="s">
        <v>77</v>
      </c>
      <c r="D8278" s="1" t="s">
        <v>2528</v>
      </c>
      <c r="E8278" s="1" t="s">
        <v>10</v>
      </c>
      <c r="F8278" s="1" t="s">
        <v>2103</v>
      </c>
      <c r="G8278" s="1" t="s">
        <v>24</v>
      </c>
      <c r="H8278" s="1" t="s">
        <v>13</v>
      </c>
      <c r="I8278" s="16"/>
      <c r="J8278" s="16"/>
      <c r="K8278" s="16"/>
      <c r="L8278" s="16"/>
      <c r="M8278" s="16"/>
      <c r="N8278" s="16"/>
      <c r="O8278" s="16"/>
      <c r="P8278" s="16"/>
      <c r="Q8278" s="16"/>
      <c r="R8278" s="16"/>
      <c r="S8278" s="16"/>
      <c r="T8278" s="16"/>
      <c r="U8278" s="16"/>
      <c r="V8278" s="1" t="s">
        <v>4523</v>
      </c>
      <c r="W8278" s="1" t="s">
        <v>2551</v>
      </c>
      <c r="X8278" s="5" t="s">
        <v>4540</v>
      </c>
      <c r="Y8278" s="5" t="s">
        <v>2559</v>
      </c>
      <c r="Z8278" s="5" t="s">
        <v>13</v>
      </c>
      <c r="AA8278" s="5"/>
    </row>
    <row r="8279" spans="1:27" ht="12" customHeight="1" x14ac:dyDescent="0.15">
      <c r="A8279" s="1" t="s">
        <v>2087</v>
      </c>
      <c r="B8279" s="1" t="s">
        <v>110</v>
      </c>
      <c r="C8279" s="1" t="s">
        <v>9</v>
      </c>
      <c r="D8279" s="1" t="s">
        <v>2528</v>
      </c>
      <c r="E8279" s="1" t="s">
        <v>10</v>
      </c>
      <c r="F8279" s="1" t="s">
        <v>2104</v>
      </c>
      <c r="G8279" s="1" t="s">
        <v>12</v>
      </c>
      <c r="H8279" s="1" t="s">
        <v>13</v>
      </c>
      <c r="I8279" s="16"/>
      <c r="J8279" s="16"/>
      <c r="K8279" s="16"/>
      <c r="L8279" s="16"/>
      <c r="M8279" s="16"/>
      <c r="N8279" s="16"/>
      <c r="O8279" s="16"/>
      <c r="P8279" s="16"/>
      <c r="Q8279" s="16"/>
      <c r="R8279" s="16"/>
      <c r="S8279" s="16"/>
      <c r="T8279" s="16"/>
      <c r="U8279" s="16"/>
      <c r="V8279" s="1" t="s">
        <v>4523</v>
      </c>
      <c r="W8279" s="1" t="s">
        <v>2551</v>
      </c>
      <c r="X8279" s="5" t="s">
        <v>4541</v>
      </c>
      <c r="Y8279" s="5" t="s">
        <v>2553</v>
      </c>
      <c r="Z8279" s="5" t="s">
        <v>13</v>
      </c>
      <c r="AA8279" s="5"/>
    </row>
    <row r="8280" spans="1:27" ht="12" customHeight="1" x14ac:dyDescent="0.15">
      <c r="A8280" s="1" t="s">
        <v>2087</v>
      </c>
      <c r="B8280" s="1" t="s">
        <v>110</v>
      </c>
      <c r="C8280" s="1" t="s">
        <v>15</v>
      </c>
      <c r="D8280" s="1" t="s">
        <v>2528</v>
      </c>
      <c r="E8280" s="1" t="s">
        <v>10</v>
      </c>
      <c r="F8280" s="1" t="s">
        <v>2104</v>
      </c>
      <c r="G8280" s="1" t="s">
        <v>16</v>
      </c>
      <c r="H8280" s="1" t="s">
        <v>13</v>
      </c>
      <c r="I8280" s="16"/>
      <c r="J8280" s="16"/>
      <c r="K8280" s="16"/>
      <c r="L8280" s="16"/>
      <c r="M8280" s="16"/>
      <c r="N8280" s="16"/>
      <c r="O8280" s="16"/>
      <c r="P8280" s="16"/>
      <c r="Q8280" s="16"/>
      <c r="R8280" s="16"/>
      <c r="S8280" s="16"/>
      <c r="T8280" s="16"/>
      <c r="U8280" s="16"/>
      <c r="V8280" s="1" t="s">
        <v>4523</v>
      </c>
      <c r="W8280" s="1" t="s">
        <v>2551</v>
      </c>
      <c r="X8280" s="5" t="s">
        <v>4541</v>
      </c>
      <c r="Y8280" s="5" t="s">
        <v>2555</v>
      </c>
      <c r="Z8280" s="5" t="s">
        <v>2582</v>
      </c>
      <c r="AA8280" s="5"/>
    </row>
    <row r="8281" spans="1:27" ht="12" customHeight="1" x14ac:dyDescent="0.15">
      <c r="A8281" s="1" t="s">
        <v>2087</v>
      </c>
      <c r="B8281" s="1" t="s">
        <v>110</v>
      </c>
      <c r="C8281" s="1" t="s">
        <v>17</v>
      </c>
      <c r="D8281" s="1" t="s">
        <v>2528</v>
      </c>
      <c r="E8281" s="1" t="s">
        <v>10</v>
      </c>
      <c r="F8281" s="1" t="s">
        <v>2104</v>
      </c>
      <c r="G8281" s="1" t="s">
        <v>18</v>
      </c>
      <c r="H8281" s="1" t="s">
        <v>13</v>
      </c>
      <c r="I8281" s="16"/>
      <c r="J8281" s="16"/>
      <c r="K8281" s="16"/>
      <c r="L8281" s="16"/>
      <c r="M8281" s="16"/>
      <c r="N8281" s="16"/>
      <c r="O8281" s="16"/>
      <c r="P8281" s="16"/>
      <c r="Q8281" s="16"/>
      <c r="R8281" s="16"/>
      <c r="S8281" s="16"/>
      <c r="T8281" s="16"/>
      <c r="U8281" s="16"/>
      <c r="V8281" s="1" t="s">
        <v>4523</v>
      </c>
      <c r="W8281" s="1" t="s">
        <v>2551</v>
      </c>
      <c r="X8281" s="5" t="s">
        <v>4541</v>
      </c>
      <c r="Y8281" s="5" t="s">
        <v>2556</v>
      </c>
      <c r="Z8281" s="5" t="s">
        <v>2582</v>
      </c>
      <c r="AA8281" s="5"/>
    </row>
    <row r="8282" spans="1:27" ht="12" customHeight="1" x14ac:dyDescent="0.15">
      <c r="A8282" s="1" t="s">
        <v>2087</v>
      </c>
      <c r="B8282" s="1" t="s">
        <v>110</v>
      </c>
      <c r="C8282" s="1" t="s">
        <v>19</v>
      </c>
      <c r="D8282" s="1" t="s">
        <v>2528</v>
      </c>
      <c r="E8282" s="1" t="s">
        <v>10</v>
      </c>
      <c r="F8282" s="1" t="s">
        <v>2104</v>
      </c>
      <c r="G8282" s="1" t="s">
        <v>242</v>
      </c>
      <c r="H8282" s="1" t="s">
        <v>13</v>
      </c>
      <c r="I8282" s="16"/>
      <c r="J8282" s="16"/>
      <c r="K8282" s="16"/>
      <c r="L8282" s="16"/>
      <c r="M8282" s="16"/>
      <c r="N8282" s="16"/>
      <c r="O8282" s="16"/>
      <c r="P8282" s="16"/>
      <c r="Q8282" s="16"/>
      <c r="R8282" s="16"/>
      <c r="S8282" s="16"/>
      <c r="T8282" s="16"/>
      <c r="U8282" s="16"/>
      <c r="V8282" s="1" t="s">
        <v>4523</v>
      </c>
      <c r="W8282" s="1" t="s">
        <v>2551</v>
      </c>
      <c r="X8282" s="5" t="s">
        <v>4541</v>
      </c>
      <c r="Y8282" s="5" t="s">
        <v>2557</v>
      </c>
      <c r="Z8282" s="5" t="s">
        <v>13</v>
      </c>
      <c r="AA8282" s="5"/>
    </row>
    <row r="8283" spans="1:27" ht="12" customHeight="1" x14ac:dyDescent="0.15">
      <c r="A8283" s="1" t="s">
        <v>2087</v>
      </c>
      <c r="B8283" s="1" t="s">
        <v>110</v>
      </c>
      <c r="C8283" s="1" t="s">
        <v>21</v>
      </c>
      <c r="D8283" s="1" t="s">
        <v>2528</v>
      </c>
      <c r="E8283" s="1" t="s">
        <v>10</v>
      </c>
      <c r="F8283" s="1" t="s">
        <v>2104</v>
      </c>
      <c r="G8283" s="1" t="s">
        <v>245</v>
      </c>
      <c r="H8283" s="1" t="s">
        <v>306</v>
      </c>
      <c r="I8283" s="16"/>
      <c r="J8283" s="16"/>
      <c r="K8283" s="16"/>
      <c r="L8283" s="16"/>
      <c r="M8283" s="16"/>
      <c r="N8283" s="16"/>
      <c r="O8283" s="16"/>
      <c r="P8283" s="16"/>
      <c r="Q8283" s="16"/>
      <c r="R8283" s="16"/>
      <c r="S8283" s="16"/>
      <c r="T8283" s="16"/>
      <c r="U8283" s="16"/>
      <c r="V8283" s="1" t="s">
        <v>4523</v>
      </c>
      <c r="W8283" s="1" t="s">
        <v>2551</v>
      </c>
      <c r="X8283" s="5" t="s">
        <v>4541</v>
      </c>
      <c r="Y8283" s="5" t="s">
        <v>2740</v>
      </c>
      <c r="Z8283" s="5" t="s">
        <v>2788</v>
      </c>
      <c r="AA8283" s="5"/>
    </row>
    <row r="8284" spans="1:27" ht="12" customHeight="1" x14ac:dyDescent="0.15">
      <c r="A8284" s="1" t="s">
        <v>2087</v>
      </c>
      <c r="B8284" s="1" t="s">
        <v>110</v>
      </c>
      <c r="C8284" s="1" t="s">
        <v>23</v>
      </c>
      <c r="D8284" s="1" t="s">
        <v>2528</v>
      </c>
      <c r="E8284" s="1" t="s">
        <v>10</v>
      </c>
      <c r="F8284" s="1" t="s">
        <v>2104</v>
      </c>
      <c r="G8284" s="1" t="s">
        <v>22</v>
      </c>
      <c r="H8284" s="1" t="s">
        <v>13</v>
      </c>
      <c r="I8284" s="16"/>
      <c r="J8284" s="16"/>
      <c r="K8284" s="16"/>
      <c r="L8284" s="16"/>
      <c r="M8284" s="16"/>
      <c r="N8284" s="16"/>
      <c r="O8284" s="16"/>
      <c r="P8284" s="16"/>
      <c r="Q8284" s="16"/>
      <c r="R8284" s="16"/>
      <c r="S8284" s="16"/>
      <c r="T8284" s="16"/>
      <c r="U8284" s="16"/>
      <c r="V8284" s="1" t="s">
        <v>4523</v>
      </c>
      <c r="W8284" s="1" t="s">
        <v>2551</v>
      </c>
      <c r="X8284" s="5" t="s">
        <v>4541</v>
      </c>
      <c r="Y8284" s="5" t="s">
        <v>2558</v>
      </c>
      <c r="Z8284" s="5" t="s">
        <v>2582</v>
      </c>
      <c r="AA8284" s="5"/>
    </row>
    <row r="8285" spans="1:27" ht="12" customHeight="1" x14ac:dyDescent="0.15">
      <c r="A8285" s="1" t="s">
        <v>2087</v>
      </c>
      <c r="B8285" s="1" t="s">
        <v>110</v>
      </c>
      <c r="C8285" s="1" t="s">
        <v>77</v>
      </c>
      <c r="D8285" s="1" t="s">
        <v>2528</v>
      </c>
      <c r="E8285" s="1" t="s">
        <v>10</v>
      </c>
      <c r="F8285" s="1" t="s">
        <v>2104</v>
      </c>
      <c r="G8285" s="1" t="s">
        <v>24</v>
      </c>
      <c r="H8285" s="1" t="s">
        <v>13</v>
      </c>
      <c r="I8285" s="16"/>
      <c r="J8285" s="16"/>
      <c r="K8285" s="16"/>
      <c r="L8285" s="16"/>
      <c r="M8285" s="16"/>
      <c r="N8285" s="16"/>
      <c r="O8285" s="16"/>
      <c r="P8285" s="16"/>
      <c r="Q8285" s="16"/>
      <c r="R8285" s="16"/>
      <c r="S8285" s="16"/>
      <c r="T8285" s="16"/>
      <c r="U8285" s="16"/>
      <c r="V8285" s="1" t="s">
        <v>4523</v>
      </c>
      <c r="W8285" s="1" t="s">
        <v>2551</v>
      </c>
      <c r="X8285" s="5" t="s">
        <v>4541</v>
      </c>
      <c r="Y8285" s="5" t="s">
        <v>2559</v>
      </c>
      <c r="Z8285" s="5" t="s">
        <v>13</v>
      </c>
      <c r="AA8285" s="5"/>
    </row>
    <row r="8286" spans="1:27" ht="12" customHeight="1" x14ac:dyDescent="0.15">
      <c r="A8286" s="1" t="s">
        <v>2087</v>
      </c>
      <c r="B8286" s="1" t="s">
        <v>112</v>
      </c>
      <c r="C8286" s="1" t="s">
        <v>9</v>
      </c>
      <c r="D8286" s="1" t="s">
        <v>2528</v>
      </c>
      <c r="E8286" s="1" t="s">
        <v>10</v>
      </c>
      <c r="F8286" s="1" t="s">
        <v>2105</v>
      </c>
      <c r="G8286" s="1" t="s">
        <v>12</v>
      </c>
      <c r="H8286" s="1" t="s">
        <v>13</v>
      </c>
      <c r="I8286" s="16"/>
      <c r="J8286" s="16"/>
      <c r="K8286" s="16"/>
      <c r="L8286" s="16"/>
      <c r="M8286" s="16"/>
      <c r="N8286" s="16"/>
      <c r="O8286" s="16"/>
      <c r="P8286" s="16"/>
      <c r="Q8286" s="16"/>
      <c r="R8286" s="16"/>
      <c r="S8286" s="16"/>
      <c r="T8286" s="16"/>
      <c r="U8286" s="16"/>
      <c r="V8286" s="1" t="s">
        <v>4523</v>
      </c>
      <c r="W8286" s="1" t="s">
        <v>2551</v>
      </c>
      <c r="X8286" s="5" t="s">
        <v>4542</v>
      </c>
      <c r="Y8286" s="5" t="s">
        <v>2553</v>
      </c>
      <c r="Z8286" s="5" t="s">
        <v>13</v>
      </c>
      <c r="AA8286" s="5"/>
    </row>
    <row r="8287" spans="1:27" ht="12" customHeight="1" x14ac:dyDescent="0.15">
      <c r="A8287" s="1" t="s">
        <v>2087</v>
      </c>
      <c r="B8287" s="1" t="s">
        <v>112</v>
      </c>
      <c r="C8287" s="1" t="s">
        <v>15</v>
      </c>
      <c r="D8287" s="1" t="s">
        <v>2528</v>
      </c>
      <c r="E8287" s="1" t="s">
        <v>10</v>
      </c>
      <c r="F8287" s="1" t="s">
        <v>2105</v>
      </c>
      <c r="G8287" s="1" t="s">
        <v>16</v>
      </c>
      <c r="H8287" s="1" t="s">
        <v>13</v>
      </c>
      <c r="I8287" s="16"/>
      <c r="J8287" s="16"/>
      <c r="K8287" s="16"/>
      <c r="L8287" s="16"/>
      <c r="M8287" s="16"/>
      <c r="N8287" s="16"/>
      <c r="O8287" s="16"/>
      <c r="P8287" s="16"/>
      <c r="Q8287" s="16"/>
      <c r="R8287" s="16"/>
      <c r="S8287" s="16"/>
      <c r="T8287" s="16"/>
      <c r="U8287" s="16"/>
      <c r="V8287" s="1" t="s">
        <v>4523</v>
      </c>
      <c r="W8287" s="1" t="s">
        <v>2551</v>
      </c>
      <c r="X8287" s="5" t="s">
        <v>4542</v>
      </c>
      <c r="Y8287" s="5" t="s">
        <v>2555</v>
      </c>
      <c r="Z8287" s="5" t="s">
        <v>2582</v>
      </c>
      <c r="AA8287" s="5"/>
    </row>
    <row r="8288" spans="1:27" ht="12" customHeight="1" x14ac:dyDescent="0.15">
      <c r="A8288" s="1" t="s">
        <v>2087</v>
      </c>
      <c r="B8288" s="1" t="s">
        <v>112</v>
      </c>
      <c r="C8288" s="1" t="s">
        <v>17</v>
      </c>
      <c r="D8288" s="1" t="s">
        <v>2528</v>
      </c>
      <c r="E8288" s="1" t="s">
        <v>10</v>
      </c>
      <c r="F8288" s="1" t="s">
        <v>2105</v>
      </c>
      <c r="G8288" s="1" t="s">
        <v>18</v>
      </c>
      <c r="H8288" s="1" t="s">
        <v>13</v>
      </c>
      <c r="I8288" s="16"/>
      <c r="J8288" s="16"/>
      <c r="K8288" s="16"/>
      <c r="L8288" s="16"/>
      <c r="M8288" s="16"/>
      <c r="N8288" s="16"/>
      <c r="O8288" s="16"/>
      <c r="P8288" s="16"/>
      <c r="Q8288" s="16"/>
      <c r="R8288" s="16"/>
      <c r="S8288" s="16"/>
      <c r="T8288" s="16"/>
      <c r="U8288" s="16"/>
      <c r="V8288" s="1" t="s">
        <v>4523</v>
      </c>
      <c r="W8288" s="1" t="s">
        <v>2551</v>
      </c>
      <c r="X8288" s="5" t="s">
        <v>4542</v>
      </c>
      <c r="Y8288" s="5" t="s">
        <v>2556</v>
      </c>
      <c r="Z8288" s="5" t="s">
        <v>2582</v>
      </c>
      <c r="AA8288" s="5"/>
    </row>
    <row r="8289" spans="1:27" ht="12" customHeight="1" x14ac:dyDescent="0.15">
      <c r="A8289" s="1" t="s">
        <v>2087</v>
      </c>
      <c r="B8289" s="1" t="s">
        <v>112</v>
      </c>
      <c r="C8289" s="1" t="s">
        <v>19</v>
      </c>
      <c r="D8289" s="1" t="s">
        <v>2528</v>
      </c>
      <c r="E8289" s="1" t="s">
        <v>10</v>
      </c>
      <c r="F8289" s="1" t="s">
        <v>2105</v>
      </c>
      <c r="G8289" s="1" t="s">
        <v>242</v>
      </c>
      <c r="H8289" s="1" t="s">
        <v>13</v>
      </c>
      <c r="I8289" s="16"/>
      <c r="J8289" s="16"/>
      <c r="K8289" s="16"/>
      <c r="L8289" s="16"/>
      <c r="M8289" s="16"/>
      <c r="N8289" s="16"/>
      <c r="O8289" s="16"/>
      <c r="P8289" s="16"/>
      <c r="Q8289" s="16"/>
      <c r="R8289" s="16"/>
      <c r="S8289" s="16"/>
      <c r="T8289" s="16"/>
      <c r="U8289" s="16"/>
      <c r="V8289" s="1" t="s">
        <v>4523</v>
      </c>
      <c r="W8289" s="1" t="s">
        <v>2551</v>
      </c>
      <c r="X8289" s="5" t="s">
        <v>4542</v>
      </c>
      <c r="Y8289" s="5" t="s">
        <v>2557</v>
      </c>
      <c r="Z8289" s="5" t="s">
        <v>13</v>
      </c>
      <c r="AA8289" s="5"/>
    </row>
    <row r="8290" spans="1:27" ht="12" customHeight="1" x14ac:dyDescent="0.15">
      <c r="A8290" s="1" t="s">
        <v>2087</v>
      </c>
      <c r="B8290" s="1" t="s">
        <v>112</v>
      </c>
      <c r="C8290" s="1" t="s">
        <v>21</v>
      </c>
      <c r="D8290" s="1" t="s">
        <v>2528</v>
      </c>
      <c r="E8290" s="1" t="s">
        <v>10</v>
      </c>
      <c r="F8290" s="1" t="s">
        <v>2105</v>
      </c>
      <c r="G8290" s="1" t="s">
        <v>245</v>
      </c>
      <c r="H8290" s="1" t="s">
        <v>306</v>
      </c>
      <c r="I8290" s="16"/>
      <c r="J8290" s="16"/>
      <c r="K8290" s="16"/>
      <c r="L8290" s="16"/>
      <c r="M8290" s="16"/>
      <c r="N8290" s="16"/>
      <c r="O8290" s="16"/>
      <c r="P8290" s="16"/>
      <c r="Q8290" s="16"/>
      <c r="R8290" s="16"/>
      <c r="S8290" s="16"/>
      <c r="T8290" s="16"/>
      <c r="U8290" s="16"/>
      <c r="V8290" s="1" t="s">
        <v>4523</v>
      </c>
      <c r="W8290" s="1" t="s">
        <v>2551</v>
      </c>
      <c r="X8290" s="5" t="s">
        <v>4542</v>
      </c>
      <c r="Y8290" s="5" t="s">
        <v>2740</v>
      </c>
      <c r="Z8290" s="5" t="s">
        <v>2788</v>
      </c>
      <c r="AA8290" s="5"/>
    </row>
    <row r="8291" spans="1:27" ht="12" customHeight="1" x14ac:dyDescent="0.15">
      <c r="A8291" s="1" t="s">
        <v>2087</v>
      </c>
      <c r="B8291" s="1" t="s">
        <v>112</v>
      </c>
      <c r="C8291" s="1" t="s">
        <v>23</v>
      </c>
      <c r="D8291" s="1" t="s">
        <v>2528</v>
      </c>
      <c r="E8291" s="1" t="s">
        <v>10</v>
      </c>
      <c r="F8291" s="1" t="s">
        <v>2105</v>
      </c>
      <c r="G8291" s="1" t="s">
        <v>22</v>
      </c>
      <c r="H8291" s="1" t="s">
        <v>13</v>
      </c>
      <c r="I8291" s="16"/>
      <c r="J8291" s="16"/>
      <c r="K8291" s="16"/>
      <c r="L8291" s="16"/>
      <c r="M8291" s="16"/>
      <c r="N8291" s="16"/>
      <c r="O8291" s="16"/>
      <c r="P8291" s="16"/>
      <c r="Q8291" s="16"/>
      <c r="R8291" s="16"/>
      <c r="S8291" s="16"/>
      <c r="T8291" s="16"/>
      <c r="U8291" s="16"/>
      <c r="V8291" s="1" t="s">
        <v>4523</v>
      </c>
      <c r="W8291" s="1" t="s">
        <v>2551</v>
      </c>
      <c r="X8291" s="5" t="s">
        <v>4542</v>
      </c>
      <c r="Y8291" s="5" t="s">
        <v>2558</v>
      </c>
      <c r="Z8291" s="5" t="s">
        <v>2582</v>
      </c>
      <c r="AA8291" s="5"/>
    </row>
    <row r="8292" spans="1:27" ht="12" customHeight="1" x14ac:dyDescent="0.15">
      <c r="A8292" s="1" t="s">
        <v>2087</v>
      </c>
      <c r="B8292" s="1" t="s">
        <v>112</v>
      </c>
      <c r="C8292" s="1" t="s">
        <v>77</v>
      </c>
      <c r="D8292" s="1" t="s">
        <v>2528</v>
      </c>
      <c r="E8292" s="1" t="s">
        <v>10</v>
      </c>
      <c r="F8292" s="1" t="s">
        <v>2105</v>
      </c>
      <c r="G8292" s="1" t="s">
        <v>24</v>
      </c>
      <c r="H8292" s="1" t="s">
        <v>13</v>
      </c>
      <c r="I8292" s="16"/>
      <c r="J8292" s="16"/>
      <c r="K8292" s="16"/>
      <c r="L8292" s="16"/>
      <c r="M8292" s="16"/>
      <c r="N8292" s="16"/>
      <c r="O8292" s="16"/>
      <c r="P8292" s="16"/>
      <c r="Q8292" s="16"/>
      <c r="R8292" s="16"/>
      <c r="S8292" s="16"/>
      <c r="T8292" s="16"/>
      <c r="U8292" s="16"/>
      <c r="V8292" s="1" t="s">
        <v>4523</v>
      </c>
      <c r="W8292" s="1" t="s">
        <v>2551</v>
      </c>
      <c r="X8292" s="5" t="s">
        <v>4542</v>
      </c>
      <c r="Y8292" s="5" t="s">
        <v>2559</v>
      </c>
      <c r="Z8292" s="5" t="s">
        <v>13</v>
      </c>
      <c r="AA8292" s="5"/>
    </row>
    <row r="8293" spans="1:27" ht="12" customHeight="1" x14ac:dyDescent="0.15">
      <c r="A8293" s="1" t="s">
        <v>2087</v>
      </c>
      <c r="B8293" s="1" t="s">
        <v>114</v>
      </c>
      <c r="C8293" s="1" t="s">
        <v>9</v>
      </c>
      <c r="D8293" s="1" t="s">
        <v>2528</v>
      </c>
      <c r="E8293" s="1" t="s">
        <v>10</v>
      </c>
      <c r="F8293" s="1" t="s">
        <v>2106</v>
      </c>
      <c r="G8293" s="1" t="s">
        <v>12</v>
      </c>
      <c r="H8293" s="1" t="s">
        <v>13</v>
      </c>
      <c r="I8293" s="16"/>
      <c r="J8293" s="16"/>
      <c r="K8293" s="16"/>
      <c r="L8293" s="16"/>
      <c r="M8293" s="16"/>
      <c r="N8293" s="16"/>
      <c r="O8293" s="16"/>
      <c r="P8293" s="16"/>
      <c r="Q8293" s="16"/>
      <c r="R8293" s="16"/>
      <c r="S8293" s="16"/>
      <c r="T8293" s="16"/>
      <c r="U8293" s="16"/>
      <c r="V8293" s="1" t="s">
        <v>4523</v>
      </c>
      <c r="W8293" s="1" t="s">
        <v>2551</v>
      </c>
      <c r="X8293" s="5" t="s">
        <v>4543</v>
      </c>
      <c r="Y8293" s="5" t="s">
        <v>2553</v>
      </c>
      <c r="Z8293" s="5" t="s">
        <v>13</v>
      </c>
      <c r="AA8293" s="5"/>
    </row>
    <row r="8294" spans="1:27" ht="12" customHeight="1" x14ac:dyDescent="0.15">
      <c r="A8294" s="1" t="s">
        <v>2087</v>
      </c>
      <c r="B8294" s="1" t="s">
        <v>114</v>
      </c>
      <c r="C8294" s="1" t="s">
        <v>15</v>
      </c>
      <c r="D8294" s="1" t="s">
        <v>2528</v>
      </c>
      <c r="E8294" s="1" t="s">
        <v>10</v>
      </c>
      <c r="F8294" s="1" t="s">
        <v>2106</v>
      </c>
      <c r="G8294" s="1" t="s">
        <v>16</v>
      </c>
      <c r="H8294" s="1" t="s">
        <v>13</v>
      </c>
      <c r="I8294" s="16"/>
      <c r="J8294" s="16"/>
      <c r="K8294" s="16"/>
      <c r="L8294" s="16"/>
      <c r="M8294" s="16"/>
      <c r="N8294" s="16"/>
      <c r="O8294" s="16"/>
      <c r="P8294" s="16"/>
      <c r="Q8294" s="16"/>
      <c r="R8294" s="16"/>
      <c r="S8294" s="16"/>
      <c r="T8294" s="16"/>
      <c r="U8294" s="16"/>
      <c r="V8294" s="1" t="s">
        <v>4523</v>
      </c>
      <c r="W8294" s="1" t="s">
        <v>2551</v>
      </c>
      <c r="X8294" s="5" t="s">
        <v>4543</v>
      </c>
      <c r="Y8294" s="5" t="s">
        <v>2555</v>
      </c>
      <c r="Z8294" s="5" t="s">
        <v>2582</v>
      </c>
      <c r="AA8294" s="5"/>
    </row>
    <row r="8295" spans="1:27" ht="12" customHeight="1" x14ac:dyDescent="0.15">
      <c r="A8295" s="1" t="s">
        <v>2087</v>
      </c>
      <c r="B8295" s="1" t="s">
        <v>114</v>
      </c>
      <c r="C8295" s="1" t="s">
        <v>17</v>
      </c>
      <c r="D8295" s="1" t="s">
        <v>2528</v>
      </c>
      <c r="E8295" s="1" t="s">
        <v>10</v>
      </c>
      <c r="F8295" s="1" t="s">
        <v>2106</v>
      </c>
      <c r="G8295" s="1" t="s">
        <v>18</v>
      </c>
      <c r="H8295" s="1" t="s">
        <v>13</v>
      </c>
      <c r="I8295" s="16"/>
      <c r="J8295" s="16"/>
      <c r="K8295" s="16"/>
      <c r="L8295" s="16"/>
      <c r="M8295" s="16"/>
      <c r="N8295" s="16"/>
      <c r="O8295" s="16"/>
      <c r="P8295" s="16"/>
      <c r="Q8295" s="16"/>
      <c r="R8295" s="16"/>
      <c r="S8295" s="16"/>
      <c r="T8295" s="16"/>
      <c r="U8295" s="16"/>
      <c r="V8295" s="1" t="s">
        <v>4523</v>
      </c>
      <c r="W8295" s="1" t="s">
        <v>2551</v>
      </c>
      <c r="X8295" s="5" t="s">
        <v>4543</v>
      </c>
      <c r="Y8295" s="5" t="s">
        <v>2556</v>
      </c>
      <c r="Z8295" s="5" t="s">
        <v>2582</v>
      </c>
      <c r="AA8295" s="5"/>
    </row>
    <row r="8296" spans="1:27" ht="12" customHeight="1" x14ac:dyDescent="0.15">
      <c r="A8296" s="1" t="s">
        <v>2087</v>
      </c>
      <c r="B8296" s="1" t="s">
        <v>114</v>
      </c>
      <c r="C8296" s="1" t="s">
        <v>19</v>
      </c>
      <c r="D8296" s="1" t="s">
        <v>2528</v>
      </c>
      <c r="E8296" s="1" t="s">
        <v>10</v>
      </c>
      <c r="F8296" s="1" t="s">
        <v>2106</v>
      </c>
      <c r="G8296" s="1" t="s">
        <v>242</v>
      </c>
      <c r="H8296" s="1" t="s">
        <v>13</v>
      </c>
      <c r="I8296" s="16"/>
      <c r="J8296" s="16"/>
      <c r="K8296" s="16"/>
      <c r="L8296" s="16"/>
      <c r="M8296" s="16"/>
      <c r="N8296" s="16"/>
      <c r="O8296" s="16"/>
      <c r="P8296" s="16"/>
      <c r="Q8296" s="16"/>
      <c r="R8296" s="16"/>
      <c r="S8296" s="16"/>
      <c r="T8296" s="16"/>
      <c r="U8296" s="16"/>
      <c r="V8296" s="1" t="s">
        <v>4523</v>
      </c>
      <c r="W8296" s="1" t="s">
        <v>2551</v>
      </c>
      <c r="X8296" s="5" t="s">
        <v>4543</v>
      </c>
      <c r="Y8296" s="5" t="s">
        <v>2557</v>
      </c>
      <c r="Z8296" s="5" t="s">
        <v>13</v>
      </c>
      <c r="AA8296" s="5"/>
    </row>
    <row r="8297" spans="1:27" ht="12" customHeight="1" x14ac:dyDescent="0.15">
      <c r="A8297" s="1" t="s">
        <v>2087</v>
      </c>
      <c r="B8297" s="1" t="s">
        <v>114</v>
      </c>
      <c r="C8297" s="1" t="s">
        <v>21</v>
      </c>
      <c r="D8297" s="1" t="s">
        <v>2528</v>
      </c>
      <c r="E8297" s="1" t="s">
        <v>10</v>
      </c>
      <c r="F8297" s="1" t="s">
        <v>2106</v>
      </c>
      <c r="G8297" s="1" t="s">
        <v>245</v>
      </c>
      <c r="H8297" s="1" t="s">
        <v>306</v>
      </c>
      <c r="I8297" s="16"/>
      <c r="J8297" s="16"/>
      <c r="K8297" s="16"/>
      <c r="L8297" s="16"/>
      <c r="M8297" s="16"/>
      <c r="N8297" s="16"/>
      <c r="O8297" s="16"/>
      <c r="P8297" s="16"/>
      <c r="Q8297" s="16"/>
      <c r="R8297" s="16"/>
      <c r="S8297" s="16"/>
      <c r="T8297" s="16"/>
      <c r="U8297" s="16"/>
      <c r="V8297" s="1" t="s">
        <v>4523</v>
      </c>
      <c r="W8297" s="1" t="s">
        <v>2551</v>
      </c>
      <c r="X8297" s="5" t="s">
        <v>4543</v>
      </c>
      <c r="Y8297" s="5" t="s">
        <v>2740</v>
      </c>
      <c r="Z8297" s="5" t="s">
        <v>2788</v>
      </c>
      <c r="AA8297" s="5"/>
    </row>
    <row r="8298" spans="1:27" ht="12" customHeight="1" x14ac:dyDescent="0.15">
      <c r="A8298" s="1" t="s">
        <v>2087</v>
      </c>
      <c r="B8298" s="1" t="s">
        <v>114</v>
      </c>
      <c r="C8298" s="1" t="s">
        <v>23</v>
      </c>
      <c r="D8298" s="1" t="s">
        <v>2528</v>
      </c>
      <c r="E8298" s="1" t="s">
        <v>10</v>
      </c>
      <c r="F8298" s="1" t="s">
        <v>2106</v>
      </c>
      <c r="G8298" s="1" t="s">
        <v>22</v>
      </c>
      <c r="H8298" s="1" t="s">
        <v>13</v>
      </c>
      <c r="I8298" s="16"/>
      <c r="J8298" s="16"/>
      <c r="K8298" s="16"/>
      <c r="L8298" s="16"/>
      <c r="M8298" s="16"/>
      <c r="N8298" s="16"/>
      <c r="O8298" s="16"/>
      <c r="P8298" s="16"/>
      <c r="Q8298" s="16"/>
      <c r="R8298" s="16"/>
      <c r="S8298" s="16"/>
      <c r="T8298" s="16"/>
      <c r="U8298" s="16"/>
      <c r="V8298" s="1" t="s">
        <v>4523</v>
      </c>
      <c r="W8298" s="1" t="s">
        <v>2551</v>
      </c>
      <c r="X8298" s="5" t="s">
        <v>4543</v>
      </c>
      <c r="Y8298" s="5" t="s">
        <v>2558</v>
      </c>
      <c r="Z8298" s="5" t="s">
        <v>2582</v>
      </c>
      <c r="AA8298" s="5"/>
    </row>
    <row r="8299" spans="1:27" ht="12" customHeight="1" x14ac:dyDescent="0.15">
      <c r="A8299" s="1" t="s">
        <v>2087</v>
      </c>
      <c r="B8299" s="1" t="s">
        <v>114</v>
      </c>
      <c r="C8299" s="1" t="s">
        <v>77</v>
      </c>
      <c r="D8299" s="1" t="s">
        <v>2528</v>
      </c>
      <c r="E8299" s="1" t="s">
        <v>10</v>
      </c>
      <c r="F8299" s="1" t="s">
        <v>2106</v>
      </c>
      <c r="G8299" s="1" t="s">
        <v>24</v>
      </c>
      <c r="H8299" s="1" t="s">
        <v>13</v>
      </c>
      <c r="I8299" s="36"/>
      <c r="J8299" s="36"/>
      <c r="K8299" s="36"/>
      <c r="L8299" s="36"/>
      <c r="M8299" s="36"/>
      <c r="N8299" s="36"/>
      <c r="O8299" s="36"/>
      <c r="P8299" s="36"/>
      <c r="Q8299" s="16"/>
      <c r="R8299" s="16"/>
      <c r="S8299" s="36"/>
      <c r="T8299" s="36"/>
      <c r="U8299" s="36"/>
      <c r="V8299" s="1" t="s">
        <v>4523</v>
      </c>
      <c r="W8299" s="1" t="s">
        <v>2551</v>
      </c>
      <c r="X8299" s="5" t="s">
        <v>4543</v>
      </c>
      <c r="Y8299" s="5" t="s">
        <v>2559</v>
      </c>
      <c r="Z8299" s="5" t="s">
        <v>13</v>
      </c>
      <c r="AA8299" s="5"/>
    </row>
    <row r="8300" spans="1:27" ht="12" customHeight="1" x14ac:dyDescent="0.15">
      <c r="A8300" s="1" t="s">
        <v>2087</v>
      </c>
      <c r="B8300" s="1" t="s">
        <v>57</v>
      </c>
      <c r="C8300" s="1" t="s">
        <v>9</v>
      </c>
      <c r="D8300" s="1" t="s">
        <v>2528</v>
      </c>
      <c r="E8300" s="1" t="s">
        <v>10</v>
      </c>
      <c r="F8300" s="1" t="s">
        <v>2107</v>
      </c>
      <c r="G8300" s="1" t="s">
        <v>12</v>
      </c>
      <c r="H8300" s="1" t="s">
        <v>13</v>
      </c>
      <c r="I8300" s="16"/>
      <c r="J8300" s="16"/>
      <c r="K8300" s="16"/>
      <c r="L8300" s="16"/>
      <c r="M8300" s="16"/>
      <c r="N8300" s="16"/>
      <c r="O8300" s="16"/>
      <c r="P8300" s="16"/>
      <c r="Q8300" s="16"/>
      <c r="R8300" s="16"/>
      <c r="S8300" s="16"/>
      <c r="T8300" s="16"/>
      <c r="U8300" s="16"/>
      <c r="V8300" s="1" t="s">
        <v>4523</v>
      </c>
      <c r="W8300" s="1" t="s">
        <v>2551</v>
      </c>
      <c r="X8300" s="5" t="s">
        <v>4544</v>
      </c>
      <c r="Y8300" s="5" t="s">
        <v>2553</v>
      </c>
      <c r="Z8300" s="5" t="s">
        <v>13</v>
      </c>
      <c r="AA8300" s="5"/>
    </row>
    <row r="8301" spans="1:27" ht="12" customHeight="1" x14ac:dyDescent="0.15">
      <c r="A8301" s="1" t="s">
        <v>2087</v>
      </c>
      <c r="B8301" s="1" t="s">
        <v>57</v>
      </c>
      <c r="C8301" s="1" t="s">
        <v>15</v>
      </c>
      <c r="D8301" s="1" t="s">
        <v>2528</v>
      </c>
      <c r="E8301" s="1" t="s">
        <v>10</v>
      </c>
      <c r="F8301" s="1" t="s">
        <v>2107</v>
      </c>
      <c r="G8301" s="1" t="s">
        <v>16</v>
      </c>
      <c r="H8301" s="1" t="s">
        <v>13</v>
      </c>
      <c r="I8301" s="16"/>
      <c r="J8301" s="16"/>
      <c r="K8301" s="16"/>
      <c r="L8301" s="16"/>
      <c r="M8301" s="16"/>
      <c r="N8301" s="16"/>
      <c r="O8301" s="16"/>
      <c r="P8301" s="16"/>
      <c r="Q8301" s="16"/>
      <c r="R8301" s="16"/>
      <c r="S8301" s="16"/>
      <c r="T8301" s="16"/>
      <c r="U8301" s="16"/>
      <c r="V8301" s="1" t="s">
        <v>4523</v>
      </c>
      <c r="W8301" s="1" t="s">
        <v>2551</v>
      </c>
      <c r="X8301" s="5" t="s">
        <v>4544</v>
      </c>
      <c r="Y8301" s="5" t="s">
        <v>2555</v>
      </c>
      <c r="Z8301" s="5" t="s">
        <v>2582</v>
      </c>
      <c r="AA8301" s="5"/>
    </row>
    <row r="8302" spans="1:27" ht="12" customHeight="1" x14ac:dyDescent="0.15">
      <c r="A8302" s="1" t="s">
        <v>2087</v>
      </c>
      <c r="B8302" s="1" t="s">
        <v>57</v>
      </c>
      <c r="C8302" s="1" t="s">
        <v>17</v>
      </c>
      <c r="D8302" s="1" t="s">
        <v>2528</v>
      </c>
      <c r="E8302" s="1" t="s">
        <v>10</v>
      </c>
      <c r="F8302" s="1" t="s">
        <v>2107</v>
      </c>
      <c r="G8302" s="1" t="s">
        <v>18</v>
      </c>
      <c r="H8302" s="1" t="s">
        <v>13</v>
      </c>
      <c r="I8302" s="16"/>
      <c r="J8302" s="16"/>
      <c r="K8302" s="16"/>
      <c r="L8302" s="16"/>
      <c r="M8302" s="16"/>
      <c r="N8302" s="16"/>
      <c r="O8302" s="16"/>
      <c r="P8302" s="16"/>
      <c r="Q8302" s="16"/>
      <c r="R8302" s="16"/>
      <c r="S8302" s="16"/>
      <c r="T8302" s="16"/>
      <c r="U8302" s="16"/>
      <c r="V8302" s="1" t="s">
        <v>4523</v>
      </c>
      <c r="W8302" s="1" t="s">
        <v>2551</v>
      </c>
      <c r="X8302" s="5" t="s">
        <v>4544</v>
      </c>
      <c r="Y8302" s="5" t="s">
        <v>2556</v>
      </c>
      <c r="Z8302" s="5" t="s">
        <v>2582</v>
      </c>
      <c r="AA8302" s="5"/>
    </row>
    <row r="8303" spans="1:27" ht="12" customHeight="1" x14ac:dyDescent="0.15">
      <c r="A8303" s="1" t="s">
        <v>2087</v>
      </c>
      <c r="B8303" s="1" t="s">
        <v>57</v>
      </c>
      <c r="C8303" s="1" t="s">
        <v>19</v>
      </c>
      <c r="D8303" s="1" t="s">
        <v>2528</v>
      </c>
      <c r="E8303" s="1" t="s">
        <v>10</v>
      </c>
      <c r="F8303" s="1" t="s">
        <v>2107</v>
      </c>
      <c r="G8303" s="1" t="s">
        <v>242</v>
      </c>
      <c r="H8303" s="1" t="s">
        <v>13</v>
      </c>
      <c r="I8303" s="16"/>
      <c r="J8303" s="16"/>
      <c r="K8303" s="16"/>
      <c r="L8303" s="16"/>
      <c r="M8303" s="16"/>
      <c r="N8303" s="16"/>
      <c r="O8303" s="16"/>
      <c r="P8303" s="16"/>
      <c r="Q8303" s="16"/>
      <c r="R8303" s="16"/>
      <c r="S8303" s="16"/>
      <c r="T8303" s="16"/>
      <c r="U8303" s="16"/>
      <c r="V8303" s="1" t="s">
        <v>4523</v>
      </c>
      <c r="W8303" s="1" t="s">
        <v>2551</v>
      </c>
      <c r="X8303" s="5" t="s">
        <v>4544</v>
      </c>
      <c r="Y8303" s="5" t="s">
        <v>2557</v>
      </c>
      <c r="Z8303" s="5" t="s">
        <v>13</v>
      </c>
      <c r="AA8303" s="5"/>
    </row>
    <row r="8304" spans="1:27" ht="12" customHeight="1" x14ac:dyDescent="0.15">
      <c r="A8304" s="1" t="s">
        <v>2087</v>
      </c>
      <c r="B8304" s="1" t="s">
        <v>57</v>
      </c>
      <c r="C8304" s="1" t="s">
        <v>21</v>
      </c>
      <c r="D8304" s="1" t="s">
        <v>2528</v>
      </c>
      <c r="E8304" s="1" t="s">
        <v>10</v>
      </c>
      <c r="F8304" s="1" t="s">
        <v>2107</v>
      </c>
      <c r="G8304" s="1" t="s">
        <v>245</v>
      </c>
      <c r="H8304" s="1" t="s">
        <v>306</v>
      </c>
      <c r="I8304" s="16"/>
      <c r="J8304" s="16"/>
      <c r="K8304" s="16"/>
      <c r="L8304" s="16"/>
      <c r="M8304" s="16"/>
      <c r="N8304" s="16"/>
      <c r="O8304" s="16"/>
      <c r="P8304" s="16"/>
      <c r="Q8304" s="16"/>
      <c r="R8304" s="16"/>
      <c r="S8304" s="16"/>
      <c r="T8304" s="16"/>
      <c r="U8304" s="16"/>
      <c r="V8304" s="1" t="s">
        <v>4523</v>
      </c>
      <c r="W8304" s="1" t="s">
        <v>2551</v>
      </c>
      <c r="X8304" s="5" t="s">
        <v>4544</v>
      </c>
      <c r="Y8304" s="5" t="s">
        <v>2740</v>
      </c>
      <c r="Z8304" s="5" t="s">
        <v>2788</v>
      </c>
      <c r="AA8304" s="5"/>
    </row>
    <row r="8305" spans="1:27" ht="12" customHeight="1" x14ac:dyDescent="0.15">
      <c r="A8305" s="1" t="s">
        <v>2087</v>
      </c>
      <c r="B8305" s="1" t="s">
        <v>57</v>
      </c>
      <c r="C8305" s="1" t="s">
        <v>23</v>
      </c>
      <c r="D8305" s="1" t="s">
        <v>2528</v>
      </c>
      <c r="E8305" s="1" t="s">
        <v>10</v>
      </c>
      <c r="F8305" s="1" t="s">
        <v>2107</v>
      </c>
      <c r="G8305" s="1" t="s">
        <v>22</v>
      </c>
      <c r="H8305" s="1" t="s">
        <v>13</v>
      </c>
      <c r="I8305" s="16"/>
      <c r="J8305" s="16"/>
      <c r="K8305" s="16"/>
      <c r="L8305" s="16"/>
      <c r="M8305" s="16"/>
      <c r="N8305" s="16"/>
      <c r="O8305" s="16"/>
      <c r="P8305" s="16"/>
      <c r="Q8305" s="16"/>
      <c r="R8305" s="16"/>
      <c r="S8305" s="16"/>
      <c r="T8305" s="16"/>
      <c r="U8305" s="16"/>
      <c r="V8305" s="1" t="s">
        <v>4523</v>
      </c>
      <c r="W8305" s="1" t="s">
        <v>2551</v>
      </c>
      <c r="X8305" s="5" t="s">
        <v>4544</v>
      </c>
      <c r="Y8305" s="5" t="s">
        <v>2558</v>
      </c>
      <c r="Z8305" s="5" t="s">
        <v>2582</v>
      </c>
      <c r="AA8305" s="5"/>
    </row>
    <row r="8306" spans="1:27" ht="12" customHeight="1" x14ac:dyDescent="0.15">
      <c r="A8306" s="1" t="s">
        <v>2087</v>
      </c>
      <c r="B8306" s="1" t="s">
        <v>57</v>
      </c>
      <c r="C8306" s="1" t="s">
        <v>77</v>
      </c>
      <c r="D8306" s="1" t="s">
        <v>2528</v>
      </c>
      <c r="E8306" s="1" t="s">
        <v>10</v>
      </c>
      <c r="F8306" s="1" t="s">
        <v>2107</v>
      </c>
      <c r="G8306" s="1" t="s">
        <v>24</v>
      </c>
      <c r="H8306" s="1" t="s">
        <v>13</v>
      </c>
      <c r="I8306" s="16"/>
      <c r="J8306" s="16"/>
      <c r="K8306" s="16"/>
      <c r="L8306" s="16"/>
      <c r="M8306" s="16"/>
      <c r="N8306" s="16"/>
      <c r="O8306" s="16"/>
      <c r="P8306" s="16"/>
      <c r="Q8306" s="16"/>
      <c r="R8306" s="16"/>
      <c r="S8306" s="16">
        <v>0.9365</v>
      </c>
      <c r="T8306" s="16"/>
      <c r="U8306" s="16"/>
      <c r="V8306" s="1" t="s">
        <v>4523</v>
      </c>
      <c r="W8306" s="1" t="s">
        <v>2551</v>
      </c>
      <c r="X8306" s="5" t="s">
        <v>4544</v>
      </c>
      <c r="Y8306" s="5" t="s">
        <v>2559</v>
      </c>
      <c r="Z8306" s="5" t="s">
        <v>13</v>
      </c>
      <c r="AA8306" s="5"/>
    </row>
    <row r="8307" spans="1:27" ht="12" customHeight="1" x14ac:dyDescent="0.15">
      <c r="A8307" s="1" t="s">
        <v>2087</v>
      </c>
      <c r="B8307" s="1" t="s">
        <v>61</v>
      </c>
      <c r="C8307" s="1" t="s">
        <v>9</v>
      </c>
      <c r="D8307" s="1" t="s">
        <v>2528</v>
      </c>
      <c r="E8307" s="1" t="s">
        <v>10</v>
      </c>
      <c r="F8307" s="1" t="s">
        <v>2108</v>
      </c>
      <c r="G8307" s="1" t="s">
        <v>12</v>
      </c>
      <c r="H8307" s="1" t="s">
        <v>13</v>
      </c>
      <c r="I8307" s="16"/>
      <c r="J8307" s="16"/>
      <c r="K8307" s="16"/>
      <c r="L8307" s="16"/>
      <c r="M8307" s="16"/>
      <c r="N8307" s="16"/>
      <c r="O8307" s="16"/>
      <c r="P8307" s="16"/>
      <c r="Q8307" s="16"/>
      <c r="R8307" s="16"/>
      <c r="S8307" s="16">
        <v>0.9617</v>
      </c>
      <c r="T8307" s="16"/>
      <c r="U8307" s="16"/>
      <c r="V8307" s="1" t="s">
        <v>4523</v>
      </c>
      <c r="W8307" s="1" t="s">
        <v>2551</v>
      </c>
      <c r="X8307" s="5" t="s">
        <v>4545</v>
      </c>
      <c r="Y8307" s="5" t="s">
        <v>2553</v>
      </c>
      <c r="Z8307" s="5" t="s">
        <v>13</v>
      </c>
      <c r="AA8307" s="5"/>
    </row>
    <row r="8308" spans="1:27" ht="12" customHeight="1" x14ac:dyDescent="0.15">
      <c r="A8308" s="1" t="s">
        <v>2087</v>
      </c>
      <c r="B8308" s="1" t="s">
        <v>61</v>
      </c>
      <c r="C8308" s="1" t="s">
        <v>15</v>
      </c>
      <c r="D8308" s="1" t="s">
        <v>2528</v>
      </c>
      <c r="E8308" s="1" t="s">
        <v>10</v>
      </c>
      <c r="F8308" s="1" t="s">
        <v>2108</v>
      </c>
      <c r="G8308" s="1" t="s">
        <v>16</v>
      </c>
      <c r="H8308" s="1" t="s">
        <v>13</v>
      </c>
      <c r="I8308" s="16"/>
      <c r="J8308" s="16"/>
      <c r="K8308" s="16"/>
      <c r="L8308" s="16"/>
      <c r="M8308" s="16"/>
      <c r="N8308" s="16"/>
      <c r="O8308" s="16"/>
      <c r="P8308" s="16"/>
      <c r="Q8308" s="16"/>
      <c r="R8308" s="16"/>
      <c r="S8308" s="16"/>
      <c r="T8308" s="16"/>
      <c r="U8308" s="16"/>
      <c r="V8308" s="1" t="s">
        <v>4523</v>
      </c>
      <c r="W8308" s="1" t="s">
        <v>2551</v>
      </c>
      <c r="X8308" s="5" t="s">
        <v>4545</v>
      </c>
      <c r="Y8308" s="5" t="s">
        <v>2555</v>
      </c>
      <c r="Z8308" s="5" t="s">
        <v>2582</v>
      </c>
      <c r="AA8308" s="5"/>
    </row>
    <row r="8309" spans="1:27" ht="12" customHeight="1" x14ac:dyDescent="0.15">
      <c r="A8309" s="1" t="s">
        <v>2087</v>
      </c>
      <c r="B8309" s="1" t="s">
        <v>61</v>
      </c>
      <c r="C8309" s="1" t="s">
        <v>17</v>
      </c>
      <c r="D8309" s="1" t="s">
        <v>2528</v>
      </c>
      <c r="E8309" s="1" t="s">
        <v>10</v>
      </c>
      <c r="F8309" s="1" t="s">
        <v>2108</v>
      </c>
      <c r="G8309" s="1" t="s">
        <v>18</v>
      </c>
      <c r="H8309" s="1" t="s">
        <v>13</v>
      </c>
      <c r="I8309" s="16"/>
      <c r="J8309" s="16"/>
      <c r="K8309" s="16"/>
      <c r="L8309" s="16"/>
      <c r="M8309" s="16"/>
      <c r="N8309" s="16"/>
      <c r="O8309" s="16"/>
      <c r="P8309" s="16"/>
      <c r="Q8309" s="16"/>
      <c r="R8309" s="16"/>
      <c r="S8309" s="16"/>
      <c r="T8309" s="16"/>
      <c r="U8309" s="16"/>
      <c r="V8309" s="1" t="s">
        <v>4523</v>
      </c>
      <c r="W8309" s="1" t="s">
        <v>2551</v>
      </c>
      <c r="X8309" s="5" t="s">
        <v>4545</v>
      </c>
      <c r="Y8309" s="5" t="s">
        <v>2556</v>
      </c>
      <c r="Z8309" s="5" t="s">
        <v>2582</v>
      </c>
      <c r="AA8309" s="5"/>
    </row>
    <row r="8310" spans="1:27" ht="12" customHeight="1" x14ac:dyDescent="0.15">
      <c r="A8310" s="1" t="s">
        <v>2087</v>
      </c>
      <c r="B8310" s="1" t="s">
        <v>61</v>
      </c>
      <c r="C8310" s="1" t="s">
        <v>19</v>
      </c>
      <c r="D8310" s="1" t="s">
        <v>2528</v>
      </c>
      <c r="E8310" s="1" t="s">
        <v>10</v>
      </c>
      <c r="F8310" s="1" t="s">
        <v>2108</v>
      </c>
      <c r="G8310" s="1" t="s">
        <v>242</v>
      </c>
      <c r="H8310" s="1" t="s">
        <v>13</v>
      </c>
      <c r="I8310" s="16"/>
      <c r="J8310" s="16"/>
      <c r="K8310" s="16"/>
      <c r="L8310" s="16"/>
      <c r="M8310" s="16"/>
      <c r="N8310" s="16"/>
      <c r="O8310" s="16"/>
      <c r="P8310" s="16"/>
      <c r="Q8310" s="16"/>
      <c r="R8310" s="16"/>
      <c r="S8310" s="16">
        <v>0.9597</v>
      </c>
      <c r="T8310" s="16"/>
      <c r="U8310" s="16"/>
      <c r="V8310" s="1" t="s">
        <v>4523</v>
      </c>
      <c r="W8310" s="1" t="s">
        <v>2551</v>
      </c>
      <c r="X8310" s="5" t="s">
        <v>4545</v>
      </c>
      <c r="Y8310" s="5" t="s">
        <v>2557</v>
      </c>
      <c r="Z8310" s="5" t="s">
        <v>13</v>
      </c>
      <c r="AA8310" s="5"/>
    </row>
    <row r="8311" spans="1:27" ht="12" customHeight="1" x14ac:dyDescent="0.15">
      <c r="A8311" s="1" t="s">
        <v>2087</v>
      </c>
      <c r="B8311" s="1" t="s">
        <v>61</v>
      </c>
      <c r="C8311" s="1" t="s">
        <v>21</v>
      </c>
      <c r="D8311" s="1" t="s">
        <v>2528</v>
      </c>
      <c r="E8311" s="1" t="s">
        <v>10</v>
      </c>
      <c r="F8311" s="1" t="s">
        <v>2108</v>
      </c>
      <c r="G8311" s="1" t="s">
        <v>245</v>
      </c>
      <c r="H8311" s="1" t="s">
        <v>306</v>
      </c>
      <c r="I8311" s="16"/>
      <c r="J8311" s="16"/>
      <c r="K8311" s="16"/>
      <c r="L8311" s="16"/>
      <c r="M8311" s="16"/>
      <c r="N8311" s="16"/>
      <c r="O8311" s="16"/>
      <c r="P8311" s="16"/>
      <c r="Q8311" s="16"/>
      <c r="R8311" s="16"/>
      <c r="S8311" s="16"/>
      <c r="T8311" s="16"/>
      <c r="U8311" s="16"/>
      <c r="V8311" s="1" t="s">
        <v>4523</v>
      </c>
      <c r="W8311" s="1" t="s">
        <v>2551</v>
      </c>
      <c r="X8311" s="5" t="s">
        <v>4545</v>
      </c>
      <c r="Y8311" s="5" t="s">
        <v>2740</v>
      </c>
      <c r="Z8311" s="5" t="s">
        <v>2788</v>
      </c>
      <c r="AA8311" s="5"/>
    </row>
    <row r="8312" spans="1:27" ht="12" customHeight="1" x14ac:dyDescent="0.15">
      <c r="A8312" s="1" t="s">
        <v>2087</v>
      </c>
      <c r="B8312" s="1" t="s">
        <v>61</v>
      </c>
      <c r="C8312" s="1" t="s">
        <v>23</v>
      </c>
      <c r="D8312" s="1" t="s">
        <v>2528</v>
      </c>
      <c r="E8312" s="1" t="s">
        <v>10</v>
      </c>
      <c r="F8312" s="1" t="s">
        <v>2108</v>
      </c>
      <c r="G8312" s="1" t="s">
        <v>22</v>
      </c>
      <c r="H8312" s="1" t="s">
        <v>13</v>
      </c>
      <c r="I8312" s="16"/>
      <c r="J8312" s="16"/>
      <c r="K8312" s="16"/>
      <c r="L8312" s="16"/>
      <c r="M8312" s="16"/>
      <c r="N8312" s="16"/>
      <c r="O8312" s="16"/>
      <c r="P8312" s="16"/>
      <c r="Q8312" s="16"/>
      <c r="R8312" s="16"/>
      <c r="S8312" s="16"/>
      <c r="T8312" s="16"/>
      <c r="U8312" s="16"/>
      <c r="V8312" s="1" t="s">
        <v>4523</v>
      </c>
      <c r="W8312" s="1" t="s">
        <v>2551</v>
      </c>
      <c r="X8312" s="5" t="s">
        <v>4545</v>
      </c>
      <c r="Y8312" s="5" t="s">
        <v>2558</v>
      </c>
      <c r="Z8312" s="5" t="s">
        <v>2582</v>
      </c>
      <c r="AA8312" s="5"/>
    </row>
    <row r="8313" spans="1:27" ht="12" customHeight="1" x14ac:dyDescent="0.15">
      <c r="A8313" s="1" t="s">
        <v>2087</v>
      </c>
      <c r="B8313" s="1" t="s">
        <v>61</v>
      </c>
      <c r="C8313" s="1" t="s">
        <v>77</v>
      </c>
      <c r="D8313" s="1" t="s">
        <v>2528</v>
      </c>
      <c r="E8313" s="1" t="s">
        <v>10</v>
      </c>
      <c r="F8313" s="1" t="s">
        <v>2108</v>
      </c>
      <c r="G8313" s="1" t="s">
        <v>24</v>
      </c>
      <c r="H8313" s="1" t="s">
        <v>13</v>
      </c>
      <c r="I8313" s="16"/>
      <c r="J8313" s="16"/>
      <c r="K8313" s="16"/>
      <c r="L8313" s="16"/>
      <c r="M8313" s="16"/>
      <c r="N8313" s="16"/>
      <c r="O8313" s="16"/>
      <c r="P8313" s="16"/>
      <c r="Q8313" s="16"/>
      <c r="R8313" s="16"/>
      <c r="S8313" s="16">
        <v>0.89249999999999996</v>
      </c>
      <c r="T8313" s="16"/>
      <c r="U8313" s="16"/>
      <c r="V8313" s="1" t="s">
        <v>4523</v>
      </c>
      <c r="W8313" s="1" t="s">
        <v>2551</v>
      </c>
      <c r="X8313" s="5" t="s">
        <v>4545</v>
      </c>
      <c r="Y8313" s="5" t="s">
        <v>2559</v>
      </c>
      <c r="Z8313" s="5" t="s">
        <v>13</v>
      </c>
      <c r="AA8313" s="5"/>
    </row>
    <row r="8314" spans="1:27" ht="12" customHeight="1" x14ac:dyDescent="0.15">
      <c r="A8314" s="1" t="s">
        <v>2087</v>
      </c>
      <c r="B8314" s="1" t="s">
        <v>154</v>
      </c>
      <c r="C8314" s="1" t="s">
        <v>9</v>
      </c>
      <c r="D8314" s="1" t="s">
        <v>2528</v>
      </c>
      <c r="E8314" s="1" t="s">
        <v>10</v>
      </c>
      <c r="F8314" s="1" t="s">
        <v>2109</v>
      </c>
      <c r="G8314" s="1" t="s">
        <v>12</v>
      </c>
      <c r="H8314" s="1" t="s">
        <v>13</v>
      </c>
      <c r="I8314" s="16"/>
      <c r="J8314" s="16"/>
      <c r="K8314" s="16"/>
      <c r="L8314" s="16"/>
      <c r="M8314" s="16"/>
      <c r="N8314" s="16"/>
      <c r="O8314" s="16"/>
      <c r="P8314" s="16"/>
      <c r="Q8314" s="16"/>
      <c r="R8314" s="16"/>
      <c r="S8314" s="16"/>
      <c r="T8314" s="16"/>
      <c r="U8314" s="16"/>
      <c r="V8314" s="1" t="s">
        <v>4523</v>
      </c>
      <c r="W8314" s="1" t="s">
        <v>2551</v>
      </c>
      <c r="X8314" s="5" t="s">
        <v>4546</v>
      </c>
      <c r="Y8314" s="5" t="s">
        <v>2553</v>
      </c>
      <c r="Z8314" s="5" t="s">
        <v>13</v>
      </c>
      <c r="AA8314" s="5"/>
    </row>
    <row r="8315" spans="1:27" ht="12" customHeight="1" x14ac:dyDescent="0.15">
      <c r="A8315" s="1" t="s">
        <v>2087</v>
      </c>
      <c r="B8315" s="1" t="s">
        <v>154</v>
      </c>
      <c r="C8315" s="1" t="s">
        <v>15</v>
      </c>
      <c r="D8315" s="1" t="s">
        <v>2528</v>
      </c>
      <c r="E8315" s="1" t="s">
        <v>10</v>
      </c>
      <c r="F8315" s="1" t="s">
        <v>2109</v>
      </c>
      <c r="G8315" s="1" t="s">
        <v>16</v>
      </c>
      <c r="H8315" s="1" t="s">
        <v>13</v>
      </c>
      <c r="I8315" s="16"/>
      <c r="J8315" s="16"/>
      <c r="K8315" s="16"/>
      <c r="L8315" s="16"/>
      <c r="M8315" s="16"/>
      <c r="N8315" s="16"/>
      <c r="O8315" s="16"/>
      <c r="P8315" s="16"/>
      <c r="Q8315" s="16"/>
      <c r="R8315" s="16"/>
      <c r="S8315" s="16"/>
      <c r="T8315" s="16"/>
      <c r="U8315" s="16"/>
      <c r="V8315" s="1" t="s">
        <v>4523</v>
      </c>
      <c r="W8315" s="1" t="s">
        <v>2551</v>
      </c>
      <c r="X8315" s="5" t="s">
        <v>4546</v>
      </c>
      <c r="Y8315" s="5" t="s">
        <v>2555</v>
      </c>
      <c r="Z8315" s="5" t="s">
        <v>2582</v>
      </c>
      <c r="AA8315" s="5"/>
    </row>
    <row r="8316" spans="1:27" ht="12" customHeight="1" x14ac:dyDescent="0.15">
      <c r="A8316" s="1" t="s">
        <v>2087</v>
      </c>
      <c r="B8316" s="1" t="s">
        <v>154</v>
      </c>
      <c r="C8316" s="1" t="s">
        <v>17</v>
      </c>
      <c r="D8316" s="1" t="s">
        <v>2528</v>
      </c>
      <c r="E8316" s="1" t="s">
        <v>10</v>
      </c>
      <c r="F8316" s="1" t="s">
        <v>2109</v>
      </c>
      <c r="G8316" s="1" t="s">
        <v>18</v>
      </c>
      <c r="H8316" s="1" t="s">
        <v>13</v>
      </c>
      <c r="I8316" s="16"/>
      <c r="J8316" s="16"/>
      <c r="K8316" s="16"/>
      <c r="L8316" s="16"/>
      <c r="M8316" s="16"/>
      <c r="N8316" s="16"/>
      <c r="O8316" s="16"/>
      <c r="P8316" s="16"/>
      <c r="Q8316" s="16"/>
      <c r="R8316" s="16"/>
      <c r="S8316" s="16"/>
      <c r="T8316" s="16"/>
      <c r="U8316" s="16"/>
      <c r="V8316" s="1" t="s">
        <v>4523</v>
      </c>
      <c r="W8316" s="1" t="s">
        <v>2551</v>
      </c>
      <c r="X8316" s="5" t="s">
        <v>4546</v>
      </c>
      <c r="Y8316" s="5" t="s">
        <v>2556</v>
      </c>
      <c r="Z8316" s="5" t="s">
        <v>2582</v>
      </c>
      <c r="AA8316" s="5"/>
    </row>
    <row r="8317" spans="1:27" ht="12" customHeight="1" x14ac:dyDescent="0.15">
      <c r="A8317" s="1" t="s">
        <v>2087</v>
      </c>
      <c r="B8317" s="1" t="s">
        <v>154</v>
      </c>
      <c r="C8317" s="1" t="s">
        <v>19</v>
      </c>
      <c r="D8317" s="1" t="s">
        <v>2528</v>
      </c>
      <c r="E8317" s="1" t="s">
        <v>10</v>
      </c>
      <c r="F8317" s="1" t="s">
        <v>2109</v>
      </c>
      <c r="G8317" s="1" t="s">
        <v>242</v>
      </c>
      <c r="H8317" s="1" t="s">
        <v>13</v>
      </c>
      <c r="I8317" s="16"/>
      <c r="J8317" s="16"/>
      <c r="K8317" s="16"/>
      <c r="L8317" s="16"/>
      <c r="M8317" s="16"/>
      <c r="N8317" s="16"/>
      <c r="O8317" s="16"/>
      <c r="P8317" s="16"/>
      <c r="Q8317" s="16"/>
      <c r="R8317" s="16"/>
      <c r="S8317" s="16"/>
      <c r="T8317" s="16"/>
      <c r="U8317" s="16"/>
      <c r="V8317" s="1" t="s">
        <v>4523</v>
      </c>
      <c r="W8317" s="1" t="s">
        <v>2551</v>
      </c>
      <c r="X8317" s="5" t="s">
        <v>4546</v>
      </c>
      <c r="Y8317" s="5" t="s">
        <v>2557</v>
      </c>
      <c r="Z8317" s="5" t="s">
        <v>13</v>
      </c>
      <c r="AA8317" s="5"/>
    </row>
    <row r="8318" spans="1:27" ht="12" customHeight="1" x14ac:dyDescent="0.15">
      <c r="A8318" s="1" t="s">
        <v>2087</v>
      </c>
      <c r="B8318" s="1" t="s">
        <v>154</v>
      </c>
      <c r="C8318" s="1" t="s">
        <v>21</v>
      </c>
      <c r="D8318" s="1" t="s">
        <v>2528</v>
      </c>
      <c r="E8318" s="1" t="s">
        <v>10</v>
      </c>
      <c r="F8318" s="1" t="s">
        <v>2109</v>
      </c>
      <c r="G8318" s="1" t="s">
        <v>245</v>
      </c>
      <c r="H8318" s="1" t="s">
        <v>306</v>
      </c>
      <c r="I8318" s="16"/>
      <c r="J8318" s="16"/>
      <c r="K8318" s="16"/>
      <c r="L8318" s="16"/>
      <c r="M8318" s="16"/>
      <c r="N8318" s="16"/>
      <c r="O8318" s="16"/>
      <c r="P8318" s="16"/>
      <c r="Q8318" s="16"/>
      <c r="R8318" s="16"/>
      <c r="S8318" s="16"/>
      <c r="T8318" s="16"/>
      <c r="U8318" s="16"/>
      <c r="V8318" s="1" t="s">
        <v>4523</v>
      </c>
      <c r="W8318" s="1" t="s">
        <v>2551</v>
      </c>
      <c r="X8318" s="5" t="s">
        <v>4546</v>
      </c>
      <c r="Y8318" s="5" t="s">
        <v>2740</v>
      </c>
      <c r="Z8318" s="5" t="s">
        <v>2788</v>
      </c>
      <c r="AA8318" s="5"/>
    </row>
    <row r="8319" spans="1:27" ht="12" customHeight="1" x14ac:dyDescent="0.15">
      <c r="A8319" s="1" t="s">
        <v>2087</v>
      </c>
      <c r="B8319" s="1" t="s">
        <v>154</v>
      </c>
      <c r="C8319" s="1" t="s">
        <v>23</v>
      </c>
      <c r="D8319" s="1" t="s">
        <v>2528</v>
      </c>
      <c r="E8319" s="1" t="s">
        <v>10</v>
      </c>
      <c r="F8319" s="1" t="s">
        <v>2109</v>
      </c>
      <c r="G8319" s="1" t="s">
        <v>22</v>
      </c>
      <c r="H8319" s="1" t="s">
        <v>13</v>
      </c>
      <c r="I8319" s="16"/>
      <c r="J8319" s="16"/>
      <c r="K8319" s="16"/>
      <c r="L8319" s="16"/>
      <c r="M8319" s="16"/>
      <c r="N8319" s="16"/>
      <c r="O8319" s="16"/>
      <c r="P8319" s="16"/>
      <c r="Q8319" s="16"/>
      <c r="R8319" s="16"/>
      <c r="S8319" s="16"/>
      <c r="T8319" s="16"/>
      <c r="U8319" s="16"/>
      <c r="V8319" s="1" t="s">
        <v>4523</v>
      </c>
      <c r="W8319" s="1" t="s">
        <v>2551</v>
      </c>
      <c r="X8319" s="5" t="s">
        <v>4546</v>
      </c>
      <c r="Y8319" s="5" t="s">
        <v>2558</v>
      </c>
      <c r="Z8319" s="5" t="s">
        <v>2582</v>
      </c>
      <c r="AA8319" s="5"/>
    </row>
    <row r="8320" spans="1:27" ht="12" customHeight="1" x14ac:dyDescent="0.15">
      <c r="A8320" s="1" t="s">
        <v>2087</v>
      </c>
      <c r="B8320" s="1" t="s">
        <v>154</v>
      </c>
      <c r="C8320" s="1" t="s">
        <v>77</v>
      </c>
      <c r="D8320" s="1" t="s">
        <v>2528</v>
      </c>
      <c r="E8320" s="1" t="s">
        <v>10</v>
      </c>
      <c r="F8320" s="1" t="s">
        <v>2109</v>
      </c>
      <c r="G8320" s="1" t="s">
        <v>24</v>
      </c>
      <c r="H8320" s="1" t="s">
        <v>13</v>
      </c>
      <c r="I8320" s="16"/>
      <c r="J8320" s="16"/>
      <c r="K8320" s="16"/>
      <c r="L8320" s="16"/>
      <c r="M8320" s="16"/>
      <c r="N8320" s="16"/>
      <c r="O8320" s="16"/>
      <c r="P8320" s="16"/>
      <c r="Q8320" s="16"/>
      <c r="R8320" s="16"/>
      <c r="S8320" s="16"/>
      <c r="T8320" s="16"/>
      <c r="U8320" s="16"/>
      <c r="V8320" s="1" t="s">
        <v>4523</v>
      </c>
      <c r="W8320" s="1" t="s">
        <v>2551</v>
      </c>
      <c r="X8320" s="5" t="s">
        <v>4546</v>
      </c>
      <c r="Y8320" s="5" t="s">
        <v>2559</v>
      </c>
      <c r="Z8320" s="5" t="s">
        <v>13</v>
      </c>
      <c r="AA8320" s="5"/>
    </row>
    <row r="8321" spans="1:27" ht="12" customHeight="1" x14ac:dyDescent="0.15">
      <c r="A8321" s="1" t="s">
        <v>2087</v>
      </c>
      <c r="B8321" s="1" t="s">
        <v>156</v>
      </c>
      <c r="C8321" s="1" t="s">
        <v>9</v>
      </c>
      <c r="D8321" s="1" t="s">
        <v>2528</v>
      </c>
      <c r="E8321" s="1" t="s">
        <v>10</v>
      </c>
      <c r="F8321" s="1" t="s">
        <v>2110</v>
      </c>
      <c r="G8321" s="1" t="s">
        <v>12</v>
      </c>
      <c r="H8321" s="1" t="s">
        <v>13</v>
      </c>
      <c r="I8321" s="16"/>
      <c r="J8321" s="16"/>
      <c r="K8321" s="16"/>
      <c r="L8321" s="16"/>
      <c r="M8321" s="16"/>
      <c r="N8321" s="16"/>
      <c r="O8321" s="16"/>
      <c r="P8321" s="16"/>
      <c r="Q8321" s="16"/>
      <c r="R8321" s="16"/>
      <c r="S8321" s="16"/>
      <c r="T8321" s="16"/>
      <c r="U8321" s="16"/>
      <c r="V8321" s="1" t="s">
        <v>4523</v>
      </c>
      <c r="W8321" s="1" t="s">
        <v>2551</v>
      </c>
      <c r="X8321" s="5" t="s">
        <v>4547</v>
      </c>
      <c r="Y8321" s="5" t="s">
        <v>2553</v>
      </c>
      <c r="Z8321" s="5" t="s">
        <v>13</v>
      </c>
      <c r="AA8321" s="5"/>
    </row>
    <row r="8322" spans="1:27" ht="12" customHeight="1" x14ac:dyDescent="0.15">
      <c r="A8322" s="1" t="s">
        <v>2087</v>
      </c>
      <c r="B8322" s="1" t="s">
        <v>156</v>
      </c>
      <c r="C8322" s="1" t="s">
        <v>15</v>
      </c>
      <c r="D8322" s="1" t="s">
        <v>2528</v>
      </c>
      <c r="E8322" s="1" t="s">
        <v>10</v>
      </c>
      <c r="F8322" s="1" t="s">
        <v>2110</v>
      </c>
      <c r="G8322" s="1" t="s">
        <v>16</v>
      </c>
      <c r="H8322" s="1" t="s">
        <v>13</v>
      </c>
      <c r="I8322" s="16"/>
      <c r="J8322" s="16"/>
      <c r="K8322" s="16"/>
      <c r="L8322" s="16"/>
      <c r="M8322" s="16"/>
      <c r="N8322" s="16"/>
      <c r="O8322" s="16"/>
      <c r="P8322" s="16"/>
      <c r="Q8322" s="16"/>
      <c r="R8322" s="16"/>
      <c r="S8322" s="16"/>
      <c r="T8322" s="16"/>
      <c r="U8322" s="16"/>
      <c r="V8322" s="1" t="s">
        <v>4523</v>
      </c>
      <c r="W8322" s="1" t="s">
        <v>2551</v>
      </c>
      <c r="X8322" s="5" t="s">
        <v>4547</v>
      </c>
      <c r="Y8322" s="5" t="s">
        <v>2555</v>
      </c>
      <c r="Z8322" s="5" t="s">
        <v>2582</v>
      </c>
      <c r="AA8322" s="5"/>
    </row>
    <row r="8323" spans="1:27" ht="12" customHeight="1" x14ac:dyDescent="0.15">
      <c r="A8323" s="1" t="s">
        <v>2087</v>
      </c>
      <c r="B8323" s="1" t="s">
        <v>156</v>
      </c>
      <c r="C8323" s="1" t="s">
        <v>17</v>
      </c>
      <c r="D8323" s="1" t="s">
        <v>2528</v>
      </c>
      <c r="E8323" s="1" t="s">
        <v>10</v>
      </c>
      <c r="F8323" s="1" t="s">
        <v>2110</v>
      </c>
      <c r="G8323" s="1" t="s">
        <v>18</v>
      </c>
      <c r="H8323" s="1" t="s">
        <v>13</v>
      </c>
      <c r="I8323" s="16"/>
      <c r="J8323" s="16"/>
      <c r="K8323" s="16"/>
      <c r="L8323" s="16"/>
      <c r="M8323" s="16"/>
      <c r="N8323" s="16"/>
      <c r="O8323" s="16"/>
      <c r="P8323" s="16"/>
      <c r="Q8323" s="16"/>
      <c r="R8323" s="16"/>
      <c r="S8323" s="16"/>
      <c r="T8323" s="16"/>
      <c r="U8323" s="16"/>
      <c r="V8323" s="1" t="s">
        <v>4523</v>
      </c>
      <c r="W8323" s="1" t="s">
        <v>2551</v>
      </c>
      <c r="X8323" s="5" t="s">
        <v>4547</v>
      </c>
      <c r="Y8323" s="5" t="s">
        <v>2556</v>
      </c>
      <c r="Z8323" s="5" t="s">
        <v>2582</v>
      </c>
      <c r="AA8323" s="5"/>
    </row>
    <row r="8324" spans="1:27" ht="12" customHeight="1" x14ac:dyDescent="0.15">
      <c r="A8324" s="1" t="s">
        <v>2087</v>
      </c>
      <c r="B8324" s="1" t="s">
        <v>156</v>
      </c>
      <c r="C8324" s="1" t="s">
        <v>19</v>
      </c>
      <c r="D8324" s="1" t="s">
        <v>2528</v>
      </c>
      <c r="E8324" s="1" t="s">
        <v>10</v>
      </c>
      <c r="F8324" s="1" t="s">
        <v>2110</v>
      </c>
      <c r="G8324" s="1" t="s">
        <v>242</v>
      </c>
      <c r="H8324" s="1" t="s">
        <v>13</v>
      </c>
      <c r="I8324" s="16"/>
      <c r="J8324" s="16"/>
      <c r="K8324" s="16"/>
      <c r="L8324" s="16"/>
      <c r="M8324" s="16"/>
      <c r="N8324" s="16"/>
      <c r="O8324" s="16"/>
      <c r="P8324" s="16"/>
      <c r="Q8324" s="16"/>
      <c r="R8324" s="16"/>
      <c r="S8324" s="16"/>
      <c r="T8324" s="16"/>
      <c r="U8324" s="16"/>
      <c r="V8324" s="1" t="s">
        <v>4523</v>
      </c>
      <c r="W8324" s="1" t="s">
        <v>2551</v>
      </c>
      <c r="X8324" s="5" t="s">
        <v>4547</v>
      </c>
      <c r="Y8324" s="5" t="s">
        <v>2557</v>
      </c>
      <c r="Z8324" s="5" t="s">
        <v>13</v>
      </c>
      <c r="AA8324" s="5"/>
    </row>
    <row r="8325" spans="1:27" ht="12" customHeight="1" x14ac:dyDescent="0.15">
      <c r="A8325" s="1" t="s">
        <v>2087</v>
      </c>
      <c r="B8325" s="1" t="s">
        <v>156</v>
      </c>
      <c r="C8325" s="1" t="s">
        <v>21</v>
      </c>
      <c r="D8325" s="1" t="s">
        <v>2528</v>
      </c>
      <c r="E8325" s="1" t="s">
        <v>10</v>
      </c>
      <c r="F8325" s="1" t="s">
        <v>2110</v>
      </c>
      <c r="G8325" s="1" t="s">
        <v>245</v>
      </c>
      <c r="H8325" s="1" t="s">
        <v>306</v>
      </c>
      <c r="I8325" s="16"/>
      <c r="J8325" s="16"/>
      <c r="K8325" s="16"/>
      <c r="L8325" s="16"/>
      <c r="M8325" s="16"/>
      <c r="N8325" s="16"/>
      <c r="O8325" s="16"/>
      <c r="P8325" s="16"/>
      <c r="Q8325" s="16"/>
      <c r="R8325" s="16"/>
      <c r="S8325" s="16"/>
      <c r="T8325" s="16"/>
      <c r="U8325" s="16"/>
      <c r="V8325" s="1" t="s">
        <v>4523</v>
      </c>
      <c r="W8325" s="1" t="s">
        <v>2551</v>
      </c>
      <c r="X8325" s="5" t="s">
        <v>4547</v>
      </c>
      <c r="Y8325" s="5" t="s">
        <v>2740</v>
      </c>
      <c r="Z8325" s="5" t="s">
        <v>2788</v>
      </c>
      <c r="AA8325" s="5"/>
    </row>
    <row r="8326" spans="1:27" ht="12" customHeight="1" x14ac:dyDescent="0.15">
      <c r="A8326" s="1" t="s">
        <v>2087</v>
      </c>
      <c r="B8326" s="1" t="s">
        <v>156</v>
      </c>
      <c r="C8326" s="1" t="s">
        <v>23</v>
      </c>
      <c r="D8326" s="1" t="s">
        <v>2528</v>
      </c>
      <c r="E8326" s="1" t="s">
        <v>10</v>
      </c>
      <c r="F8326" s="1" t="s">
        <v>2110</v>
      </c>
      <c r="G8326" s="1" t="s">
        <v>22</v>
      </c>
      <c r="H8326" s="1" t="s">
        <v>13</v>
      </c>
      <c r="I8326" s="16"/>
      <c r="J8326" s="16"/>
      <c r="K8326" s="16"/>
      <c r="L8326" s="16"/>
      <c r="M8326" s="16"/>
      <c r="N8326" s="16"/>
      <c r="O8326" s="16"/>
      <c r="P8326" s="16"/>
      <c r="Q8326" s="16"/>
      <c r="R8326" s="16"/>
      <c r="S8326" s="16"/>
      <c r="T8326" s="16"/>
      <c r="U8326" s="16"/>
      <c r="V8326" s="1" t="s">
        <v>4523</v>
      </c>
      <c r="W8326" s="1" t="s">
        <v>2551</v>
      </c>
      <c r="X8326" s="5" t="s">
        <v>4547</v>
      </c>
      <c r="Y8326" s="5" t="s">
        <v>2558</v>
      </c>
      <c r="Z8326" s="5" t="s">
        <v>2582</v>
      </c>
      <c r="AA8326" s="5"/>
    </row>
    <row r="8327" spans="1:27" ht="12" customHeight="1" x14ac:dyDescent="0.15">
      <c r="A8327" s="1" t="s">
        <v>2087</v>
      </c>
      <c r="B8327" s="1" t="s">
        <v>156</v>
      </c>
      <c r="C8327" s="1" t="s">
        <v>77</v>
      </c>
      <c r="D8327" s="1" t="s">
        <v>2528</v>
      </c>
      <c r="E8327" s="1" t="s">
        <v>10</v>
      </c>
      <c r="F8327" s="1" t="s">
        <v>2110</v>
      </c>
      <c r="G8327" s="1" t="s">
        <v>24</v>
      </c>
      <c r="H8327" s="1" t="s">
        <v>13</v>
      </c>
      <c r="I8327" s="16"/>
      <c r="J8327" s="16"/>
      <c r="K8327" s="16"/>
      <c r="L8327" s="16"/>
      <c r="M8327" s="16"/>
      <c r="N8327" s="16"/>
      <c r="O8327" s="16"/>
      <c r="P8327" s="16"/>
      <c r="Q8327" s="16"/>
      <c r="R8327" s="16"/>
      <c r="S8327" s="16"/>
      <c r="T8327" s="16"/>
      <c r="U8327" s="16"/>
      <c r="V8327" s="1" t="s">
        <v>4523</v>
      </c>
      <c r="W8327" s="1" t="s">
        <v>2551</v>
      </c>
      <c r="X8327" s="5" t="s">
        <v>4547</v>
      </c>
      <c r="Y8327" s="5" t="s">
        <v>2559</v>
      </c>
      <c r="Z8327" s="5" t="s">
        <v>13</v>
      </c>
      <c r="AA8327" s="5"/>
    </row>
    <row r="8328" spans="1:27" ht="12" customHeight="1" x14ac:dyDescent="0.15">
      <c r="A8328" s="1" t="s">
        <v>2087</v>
      </c>
      <c r="B8328" s="1" t="s">
        <v>198</v>
      </c>
      <c r="C8328" s="1" t="s">
        <v>9</v>
      </c>
      <c r="D8328" s="1" t="s">
        <v>2528</v>
      </c>
      <c r="E8328" s="1" t="s">
        <v>10</v>
      </c>
      <c r="F8328" s="1" t="s">
        <v>5105</v>
      </c>
      <c r="G8328" s="1" t="s">
        <v>12</v>
      </c>
      <c r="H8328" s="1" t="s">
        <v>13</v>
      </c>
      <c r="I8328" s="16"/>
      <c r="J8328" s="16"/>
      <c r="K8328" s="16"/>
      <c r="L8328" s="16"/>
      <c r="M8328" s="16"/>
      <c r="N8328" s="16"/>
      <c r="O8328" s="16"/>
      <c r="P8328" s="16"/>
      <c r="Q8328" s="16"/>
      <c r="R8328" s="16"/>
      <c r="S8328" s="16"/>
      <c r="T8328" s="16"/>
      <c r="U8328" s="16"/>
      <c r="V8328" s="1" t="s">
        <v>4523</v>
      </c>
      <c r="W8328" s="1" t="s">
        <v>2551</v>
      </c>
      <c r="X8328" s="5" t="s">
        <v>4548</v>
      </c>
      <c r="Y8328" s="5" t="s">
        <v>2553</v>
      </c>
      <c r="Z8328" s="5" t="s">
        <v>13</v>
      </c>
      <c r="AA8328" s="5"/>
    </row>
    <row r="8329" spans="1:27" ht="12" customHeight="1" x14ac:dyDescent="0.15">
      <c r="A8329" s="1" t="s">
        <v>2087</v>
      </c>
      <c r="B8329" s="1" t="s">
        <v>198</v>
      </c>
      <c r="C8329" s="1" t="s">
        <v>15</v>
      </c>
      <c r="D8329" s="1" t="s">
        <v>2528</v>
      </c>
      <c r="E8329" s="1" t="s">
        <v>10</v>
      </c>
      <c r="F8329" s="1" t="s">
        <v>5105</v>
      </c>
      <c r="G8329" s="1" t="s">
        <v>16</v>
      </c>
      <c r="H8329" s="1" t="s">
        <v>13</v>
      </c>
      <c r="I8329" s="16"/>
      <c r="J8329" s="16"/>
      <c r="K8329" s="16"/>
      <c r="L8329" s="16"/>
      <c r="M8329" s="16"/>
      <c r="N8329" s="16"/>
      <c r="O8329" s="16"/>
      <c r="P8329" s="16"/>
      <c r="Q8329" s="16"/>
      <c r="R8329" s="16"/>
      <c r="S8329" s="16"/>
      <c r="T8329" s="16"/>
      <c r="U8329" s="16"/>
      <c r="V8329" s="1" t="s">
        <v>4523</v>
      </c>
      <c r="W8329" s="1" t="s">
        <v>2551</v>
      </c>
      <c r="X8329" s="5" t="s">
        <v>4548</v>
      </c>
      <c r="Y8329" s="5" t="s">
        <v>2555</v>
      </c>
      <c r="Z8329" s="5" t="s">
        <v>2582</v>
      </c>
      <c r="AA8329" s="5"/>
    </row>
    <row r="8330" spans="1:27" ht="12" customHeight="1" x14ac:dyDescent="0.15">
      <c r="A8330" s="1" t="s">
        <v>2087</v>
      </c>
      <c r="B8330" s="1" t="s">
        <v>198</v>
      </c>
      <c r="C8330" s="1" t="s">
        <v>17</v>
      </c>
      <c r="D8330" s="1" t="s">
        <v>2528</v>
      </c>
      <c r="E8330" s="1" t="s">
        <v>10</v>
      </c>
      <c r="F8330" s="1" t="s">
        <v>5105</v>
      </c>
      <c r="G8330" s="1" t="s">
        <v>18</v>
      </c>
      <c r="H8330" s="1" t="s">
        <v>13</v>
      </c>
      <c r="I8330" s="16"/>
      <c r="J8330" s="16"/>
      <c r="K8330" s="16"/>
      <c r="L8330" s="16"/>
      <c r="M8330" s="16"/>
      <c r="N8330" s="16"/>
      <c r="O8330" s="16"/>
      <c r="P8330" s="16"/>
      <c r="Q8330" s="16"/>
      <c r="R8330" s="16"/>
      <c r="S8330" s="16"/>
      <c r="T8330" s="16"/>
      <c r="U8330" s="16"/>
      <c r="V8330" s="1" t="s">
        <v>4523</v>
      </c>
      <c r="W8330" s="1" t="s">
        <v>2551</v>
      </c>
      <c r="X8330" s="5" t="s">
        <v>4548</v>
      </c>
      <c r="Y8330" s="5" t="s">
        <v>2556</v>
      </c>
      <c r="Z8330" s="5" t="s">
        <v>2582</v>
      </c>
      <c r="AA8330" s="5"/>
    </row>
    <row r="8331" spans="1:27" ht="12" customHeight="1" x14ac:dyDescent="0.15">
      <c r="A8331" s="1" t="s">
        <v>2087</v>
      </c>
      <c r="B8331" s="1" t="s">
        <v>198</v>
      </c>
      <c r="C8331" s="1" t="s">
        <v>19</v>
      </c>
      <c r="D8331" s="1" t="s">
        <v>2528</v>
      </c>
      <c r="E8331" s="1" t="s">
        <v>10</v>
      </c>
      <c r="F8331" s="1" t="s">
        <v>5105</v>
      </c>
      <c r="G8331" s="1" t="s">
        <v>242</v>
      </c>
      <c r="H8331" s="1" t="s">
        <v>13</v>
      </c>
      <c r="I8331" s="16"/>
      <c r="J8331" s="16"/>
      <c r="K8331" s="16"/>
      <c r="L8331" s="16"/>
      <c r="M8331" s="16"/>
      <c r="N8331" s="16"/>
      <c r="O8331" s="16"/>
      <c r="P8331" s="16"/>
      <c r="Q8331" s="16"/>
      <c r="R8331" s="16"/>
      <c r="S8331" s="16"/>
      <c r="T8331" s="16"/>
      <c r="U8331" s="16"/>
      <c r="V8331" s="1" t="s">
        <v>4523</v>
      </c>
      <c r="W8331" s="1" t="s">
        <v>2551</v>
      </c>
      <c r="X8331" s="5" t="s">
        <v>4548</v>
      </c>
      <c r="Y8331" s="5" t="s">
        <v>2557</v>
      </c>
      <c r="Z8331" s="5" t="s">
        <v>13</v>
      </c>
      <c r="AA8331" s="5"/>
    </row>
    <row r="8332" spans="1:27" ht="12" customHeight="1" x14ac:dyDescent="0.15">
      <c r="A8332" s="1" t="s">
        <v>2087</v>
      </c>
      <c r="B8332" s="1" t="s">
        <v>198</v>
      </c>
      <c r="C8332" s="1" t="s">
        <v>21</v>
      </c>
      <c r="D8332" s="1" t="s">
        <v>2528</v>
      </c>
      <c r="E8332" s="1" t="s">
        <v>10</v>
      </c>
      <c r="F8332" s="1" t="s">
        <v>5105</v>
      </c>
      <c r="G8332" s="1" t="s">
        <v>245</v>
      </c>
      <c r="H8332" s="1" t="s">
        <v>306</v>
      </c>
      <c r="I8332" s="16"/>
      <c r="J8332" s="16"/>
      <c r="K8332" s="16"/>
      <c r="L8332" s="16"/>
      <c r="M8332" s="16"/>
      <c r="N8332" s="16"/>
      <c r="O8332" s="16"/>
      <c r="P8332" s="16"/>
      <c r="Q8332" s="16"/>
      <c r="R8332" s="16"/>
      <c r="S8332" s="16"/>
      <c r="T8332" s="16"/>
      <c r="U8332" s="16"/>
      <c r="V8332" s="1" t="s">
        <v>4523</v>
      </c>
      <c r="W8332" s="1" t="s">
        <v>2551</v>
      </c>
      <c r="X8332" s="5" t="s">
        <v>4548</v>
      </c>
      <c r="Y8332" s="5" t="s">
        <v>2740</v>
      </c>
      <c r="Z8332" s="5" t="s">
        <v>2788</v>
      </c>
      <c r="AA8332" s="5"/>
    </row>
    <row r="8333" spans="1:27" ht="12" customHeight="1" x14ac:dyDescent="0.15">
      <c r="A8333" s="1" t="s">
        <v>2087</v>
      </c>
      <c r="B8333" s="1" t="s">
        <v>198</v>
      </c>
      <c r="C8333" s="1" t="s">
        <v>23</v>
      </c>
      <c r="D8333" s="1" t="s">
        <v>2528</v>
      </c>
      <c r="E8333" s="1" t="s">
        <v>10</v>
      </c>
      <c r="F8333" s="1" t="s">
        <v>5105</v>
      </c>
      <c r="G8333" s="1" t="s">
        <v>22</v>
      </c>
      <c r="H8333" s="1" t="s">
        <v>13</v>
      </c>
      <c r="I8333" s="16"/>
      <c r="J8333" s="16"/>
      <c r="K8333" s="16"/>
      <c r="L8333" s="16"/>
      <c r="M8333" s="16"/>
      <c r="N8333" s="16"/>
      <c r="O8333" s="16"/>
      <c r="P8333" s="16"/>
      <c r="Q8333" s="16"/>
      <c r="R8333" s="16"/>
      <c r="S8333" s="16"/>
      <c r="T8333" s="16"/>
      <c r="U8333" s="16"/>
      <c r="V8333" s="1" t="s">
        <v>4523</v>
      </c>
      <c r="W8333" s="1" t="s">
        <v>2551</v>
      </c>
      <c r="X8333" s="5" t="s">
        <v>4548</v>
      </c>
      <c r="Y8333" s="5" t="s">
        <v>2558</v>
      </c>
      <c r="Z8333" s="5" t="s">
        <v>2582</v>
      </c>
      <c r="AA8333" s="5"/>
    </row>
    <row r="8334" spans="1:27" ht="12" customHeight="1" x14ac:dyDescent="0.15">
      <c r="A8334" s="1" t="s">
        <v>2087</v>
      </c>
      <c r="B8334" s="1" t="s">
        <v>198</v>
      </c>
      <c r="C8334" s="1" t="s">
        <v>77</v>
      </c>
      <c r="D8334" s="1" t="s">
        <v>2528</v>
      </c>
      <c r="E8334" s="1" t="s">
        <v>10</v>
      </c>
      <c r="F8334" s="1" t="s">
        <v>5105</v>
      </c>
      <c r="G8334" s="1" t="s">
        <v>24</v>
      </c>
      <c r="H8334" s="1" t="s">
        <v>13</v>
      </c>
      <c r="I8334" s="16"/>
      <c r="J8334" s="16"/>
      <c r="K8334" s="16"/>
      <c r="L8334" s="16"/>
      <c r="M8334" s="16"/>
      <c r="N8334" s="16"/>
      <c r="O8334" s="16"/>
      <c r="P8334" s="16"/>
      <c r="Q8334" s="16"/>
      <c r="R8334" s="16"/>
      <c r="S8334" s="16"/>
      <c r="T8334" s="16"/>
      <c r="U8334" s="16"/>
      <c r="V8334" s="1" t="s">
        <v>4523</v>
      </c>
      <c r="W8334" s="1" t="s">
        <v>2551</v>
      </c>
      <c r="X8334" s="5" t="s">
        <v>4548</v>
      </c>
      <c r="Y8334" s="5" t="s">
        <v>2559</v>
      </c>
      <c r="Z8334" s="5" t="s">
        <v>13</v>
      </c>
      <c r="AA8334" s="5"/>
    </row>
    <row r="8335" spans="1:27" ht="12" customHeight="1" x14ac:dyDescent="0.15">
      <c r="A8335" s="1" t="s">
        <v>2087</v>
      </c>
      <c r="B8335" s="1" t="s">
        <v>200</v>
      </c>
      <c r="C8335" s="1" t="s">
        <v>9</v>
      </c>
      <c r="D8335" s="1" t="s">
        <v>2528</v>
      </c>
      <c r="E8335" s="1" t="s">
        <v>10</v>
      </c>
      <c r="F8335" s="1" t="s">
        <v>2111</v>
      </c>
      <c r="G8335" s="1" t="s">
        <v>12</v>
      </c>
      <c r="H8335" s="1" t="s">
        <v>13</v>
      </c>
      <c r="I8335" s="16"/>
      <c r="J8335" s="16"/>
      <c r="K8335" s="16"/>
      <c r="L8335" s="16"/>
      <c r="M8335" s="16"/>
      <c r="N8335" s="16"/>
      <c r="O8335" s="16"/>
      <c r="P8335" s="16"/>
      <c r="Q8335" s="16"/>
      <c r="R8335" s="16"/>
      <c r="S8335" s="16"/>
      <c r="T8335" s="16"/>
      <c r="U8335" s="16"/>
      <c r="V8335" s="1" t="s">
        <v>4523</v>
      </c>
      <c r="W8335" s="1" t="s">
        <v>2551</v>
      </c>
      <c r="X8335" s="5" t="s">
        <v>4549</v>
      </c>
      <c r="Y8335" s="5" t="s">
        <v>2553</v>
      </c>
      <c r="Z8335" s="5" t="s">
        <v>13</v>
      </c>
      <c r="AA8335" s="5"/>
    </row>
    <row r="8336" spans="1:27" ht="12" customHeight="1" x14ac:dyDescent="0.15">
      <c r="A8336" s="1" t="s">
        <v>2087</v>
      </c>
      <c r="B8336" s="1" t="s">
        <v>200</v>
      </c>
      <c r="C8336" s="1" t="s">
        <v>15</v>
      </c>
      <c r="D8336" s="1" t="s">
        <v>2528</v>
      </c>
      <c r="E8336" s="1" t="s">
        <v>10</v>
      </c>
      <c r="F8336" s="1" t="s">
        <v>2111</v>
      </c>
      <c r="G8336" s="1" t="s">
        <v>16</v>
      </c>
      <c r="H8336" s="1" t="s">
        <v>13</v>
      </c>
      <c r="I8336" s="16"/>
      <c r="J8336" s="16"/>
      <c r="K8336" s="16"/>
      <c r="L8336" s="16"/>
      <c r="M8336" s="16"/>
      <c r="N8336" s="16"/>
      <c r="O8336" s="16"/>
      <c r="P8336" s="16"/>
      <c r="Q8336" s="16"/>
      <c r="R8336" s="16"/>
      <c r="S8336" s="16"/>
      <c r="T8336" s="16"/>
      <c r="U8336" s="16"/>
      <c r="V8336" s="1" t="s">
        <v>4523</v>
      </c>
      <c r="W8336" s="1" t="s">
        <v>2551</v>
      </c>
      <c r="X8336" s="5" t="s">
        <v>4549</v>
      </c>
      <c r="Y8336" s="5" t="s">
        <v>2555</v>
      </c>
      <c r="Z8336" s="5" t="s">
        <v>2582</v>
      </c>
      <c r="AA8336" s="5"/>
    </row>
    <row r="8337" spans="1:27" ht="12" customHeight="1" x14ac:dyDescent="0.15">
      <c r="A8337" s="1" t="s">
        <v>2087</v>
      </c>
      <c r="B8337" s="1" t="s">
        <v>200</v>
      </c>
      <c r="C8337" s="1" t="s">
        <v>17</v>
      </c>
      <c r="D8337" s="1" t="s">
        <v>2528</v>
      </c>
      <c r="E8337" s="1" t="s">
        <v>10</v>
      </c>
      <c r="F8337" s="1" t="s">
        <v>2111</v>
      </c>
      <c r="G8337" s="1" t="s">
        <v>18</v>
      </c>
      <c r="H8337" s="1" t="s">
        <v>13</v>
      </c>
      <c r="I8337" s="16"/>
      <c r="J8337" s="16"/>
      <c r="K8337" s="16"/>
      <c r="L8337" s="16"/>
      <c r="M8337" s="16"/>
      <c r="N8337" s="16"/>
      <c r="O8337" s="16"/>
      <c r="P8337" s="16"/>
      <c r="Q8337" s="16"/>
      <c r="R8337" s="16"/>
      <c r="S8337" s="16"/>
      <c r="T8337" s="16"/>
      <c r="U8337" s="16"/>
      <c r="V8337" s="1" t="s">
        <v>4523</v>
      </c>
      <c r="W8337" s="1" t="s">
        <v>2551</v>
      </c>
      <c r="X8337" s="5" t="s">
        <v>4549</v>
      </c>
      <c r="Y8337" s="5" t="s">
        <v>2556</v>
      </c>
      <c r="Z8337" s="5" t="s">
        <v>2582</v>
      </c>
      <c r="AA8337" s="5"/>
    </row>
    <row r="8338" spans="1:27" ht="12" customHeight="1" x14ac:dyDescent="0.15">
      <c r="A8338" s="1" t="s">
        <v>2087</v>
      </c>
      <c r="B8338" s="1" t="s">
        <v>200</v>
      </c>
      <c r="C8338" s="1" t="s">
        <v>19</v>
      </c>
      <c r="D8338" s="1" t="s">
        <v>2528</v>
      </c>
      <c r="E8338" s="1" t="s">
        <v>10</v>
      </c>
      <c r="F8338" s="1" t="s">
        <v>2111</v>
      </c>
      <c r="G8338" s="1" t="s">
        <v>242</v>
      </c>
      <c r="H8338" s="1" t="s">
        <v>13</v>
      </c>
      <c r="I8338" s="16"/>
      <c r="J8338" s="16"/>
      <c r="K8338" s="16"/>
      <c r="L8338" s="16"/>
      <c r="M8338" s="16"/>
      <c r="N8338" s="16"/>
      <c r="O8338" s="16"/>
      <c r="P8338" s="16"/>
      <c r="Q8338" s="16"/>
      <c r="R8338" s="16"/>
      <c r="S8338" s="16"/>
      <c r="T8338" s="16"/>
      <c r="U8338" s="16"/>
      <c r="V8338" s="1" t="s">
        <v>4523</v>
      </c>
      <c r="W8338" s="1" t="s">
        <v>2551</v>
      </c>
      <c r="X8338" s="5" t="s">
        <v>4549</v>
      </c>
      <c r="Y8338" s="5" t="s">
        <v>2557</v>
      </c>
      <c r="Z8338" s="5" t="s">
        <v>13</v>
      </c>
      <c r="AA8338" s="5"/>
    </row>
    <row r="8339" spans="1:27" ht="12" customHeight="1" x14ac:dyDescent="0.15">
      <c r="A8339" s="1" t="s">
        <v>2087</v>
      </c>
      <c r="B8339" s="1" t="s">
        <v>200</v>
      </c>
      <c r="C8339" s="1" t="s">
        <v>21</v>
      </c>
      <c r="D8339" s="1" t="s">
        <v>2528</v>
      </c>
      <c r="E8339" s="1" t="s">
        <v>10</v>
      </c>
      <c r="F8339" s="1" t="s">
        <v>2111</v>
      </c>
      <c r="G8339" s="1" t="s">
        <v>245</v>
      </c>
      <c r="H8339" s="1" t="s">
        <v>306</v>
      </c>
      <c r="I8339" s="16"/>
      <c r="J8339" s="16"/>
      <c r="K8339" s="16"/>
      <c r="L8339" s="16"/>
      <c r="M8339" s="16"/>
      <c r="N8339" s="16"/>
      <c r="O8339" s="16"/>
      <c r="P8339" s="16"/>
      <c r="Q8339" s="16"/>
      <c r="R8339" s="16"/>
      <c r="S8339" s="16"/>
      <c r="T8339" s="16"/>
      <c r="U8339" s="16"/>
      <c r="V8339" s="1" t="s">
        <v>4523</v>
      </c>
      <c r="W8339" s="1" t="s">
        <v>2551</v>
      </c>
      <c r="X8339" s="5" t="s">
        <v>4549</v>
      </c>
      <c r="Y8339" s="5" t="s">
        <v>2740</v>
      </c>
      <c r="Z8339" s="5" t="s">
        <v>2788</v>
      </c>
      <c r="AA8339" s="5"/>
    </row>
    <row r="8340" spans="1:27" ht="12" customHeight="1" x14ac:dyDescent="0.15">
      <c r="A8340" s="1" t="s">
        <v>2087</v>
      </c>
      <c r="B8340" s="1" t="s">
        <v>200</v>
      </c>
      <c r="C8340" s="1" t="s">
        <v>23</v>
      </c>
      <c r="D8340" s="1" t="s">
        <v>2528</v>
      </c>
      <c r="E8340" s="1" t="s">
        <v>10</v>
      </c>
      <c r="F8340" s="1" t="s">
        <v>2111</v>
      </c>
      <c r="G8340" s="1" t="s">
        <v>22</v>
      </c>
      <c r="H8340" s="1" t="s">
        <v>13</v>
      </c>
      <c r="I8340" s="16"/>
      <c r="J8340" s="16"/>
      <c r="K8340" s="16"/>
      <c r="L8340" s="16"/>
      <c r="M8340" s="16"/>
      <c r="N8340" s="16"/>
      <c r="O8340" s="16"/>
      <c r="P8340" s="16"/>
      <c r="Q8340" s="16"/>
      <c r="R8340" s="16"/>
      <c r="S8340" s="16"/>
      <c r="T8340" s="16"/>
      <c r="U8340" s="16"/>
      <c r="V8340" s="1" t="s">
        <v>4523</v>
      </c>
      <c r="W8340" s="1" t="s">
        <v>2551</v>
      </c>
      <c r="X8340" s="5" t="s">
        <v>4549</v>
      </c>
      <c r="Y8340" s="5" t="s">
        <v>2558</v>
      </c>
      <c r="Z8340" s="5" t="s">
        <v>2582</v>
      </c>
      <c r="AA8340" s="5"/>
    </row>
    <row r="8341" spans="1:27" ht="12" customHeight="1" x14ac:dyDescent="0.15">
      <c r="A8341" s="1" t="s">
        <v>2087</v>
      </c>
      <c r="B8341" s="1" t="s">
        <v>200</v>
      </c>
      <c r="C8341" s="1" t="s">
        <v>77</v>
      </c>
      <c r="D8341" s="1" t="s">
        <v>2528</v>
      </c>
      <c r="E8341" s="1" t="s">
        <v>10</v>
      </c>
      <c r="F8341" s="1" t="s">
        <v>2111</v>
      </c>
      <c r="G8341" s="1" t="s">
        <v>24</v>
      </c>
      <c r="H8341" s="1" t="s">
        <v>13</v>
      </c>
      <c r="I8341" s="16"/>
      <c r="J8341" s="16"/>
      <c r="K8341" s="16"/>
      <c r="L8341" s="16"/>
      <c r="M8341" s="16"/>
      <c r="N8341" s="16"/>
      <c r="O8341" s="16"/>
      <c r="P8341" s="16"/>
      <c r="Q8341" s="16"/>
      <c r="R8341" s="16"/>
      <c r="S8341" s="16"/>
      <c r="T8341" s="16"/>
      <c r="U8341" s="16"/>
      <c r="V8341" s="1" t="s">
        <v>4523</v>
      </c>
      <c r="W8341" s="1" t="s">
        <v>2551</v>
      </c>
      <c r="X8341" s="5" t="s">
        <v>4549</v>
      </c>
      <c r="Y8341" s="5" t="s">
        <v>2559</v>
      </c>
      <c r="Z8341" s="5" t="s">
        <v>13</v>
      </c>
      <c r="AA8341" s="5"/>
    </row>
    <row r="8342" spans="1:27" ht="12" customHeight="1" x14ac:dyDescent="0.15">
      <c r="A8342" s="1" t="s">
        <v>2087</v>
      </c>
      <c r="B8342" s="1" t="s">
        <v>202</v>
      </c>
      <c r="C8342" s="1" t="s">
        <v>9</v>
      </c>
      <c r="D8342" s="1" t="s">
        <v>2528</v>
      </c>
      <c r="E8342" s="1" t="s">
        <v>10</v>
      </c>
      <c r="F8342" s="1" t="s">
        <v>2112</v>
      </c>
      <c r="G8342" s="1" t="s">
        <v>12</v>
      </c>
      <c r="H8342" s="1" t="s">
        <v>13</v>
      </c>
      <c r="I8342" s="16"/>
      <c r="J8342" s="16"/>
      <c r="K8342" s="16"/>
      <c r="L8342" s="16"/>
      <c r="M8342" s="16"/>
      <c r="N8342" s="16"/>
      <c r="O8342" s="16"/>
      <c r="P8342" s="16"/>
      <c r="Q8342" s="16"/>
      <c r="R8342" s="16"/>
      <c r="S8342" s="16"/>
      <c r="T8342" s="16"/>
      <c r="U8342" s="16"/>
      <c r="V8342" s="1" t="s">
        <v>4523</v>
      </c>
      <c r="W8342" s="1" t="s">
        <v>2551</v>
      </c>
      <c r="X8342" s="5" t="s">
        <v>4550</v>
      </c>
      <c r="Y8342" s="5" t="s">
        <v>2553</v>
      </c>
      <c r="Z8342" s="5" t="s">
        <v>13</v>
      </c>
      <c r="AA8342" s="5"/>
    </row>
    <row r="8343" spans="1:27" ht="12" customHeight="1" x14ac:dyDescent="0.15">
      <c r="A8343" s="1" t="s">
        <v>2087</v>
      </c>
      <c r="B8343" s="1" t="s">
        <v>202</v>
      </c>
      <c r="C8343" s="1" t="s">
        <v>15</v>
      </c>
      <c r="D8343" s="1" t="s">
        <v>2528</v>
      </c>
      <c r="E8343" s="1" t="s">
        <v>10</v>
      </c>
      <c r="F8343" s="1" t="s">
        <v>2112</v>
      </c>
      <c r="G8343" s="1" t="s">
        <v>16</v>
      </c>
      <c r="H8343" s="1" t="s">
        <v>13</v>
      </c>
      <c r="I8343" s="16"/>
      <c r="J8343" s="16"/>
      <c r="K8343" s="16"/>
      <c r="L8343" s="16"/>
      <c r="M8343" s="16"/>
      <c r="N8343" s="16"/>
      <c r="O8343" s="16"/>
      <c r="P8343" s="16"/>
      <c r="Q8343" s="16"/>
      <c r="R8343" s="16"/>
      <c r="S8343" s="16"/>
      <c r="T8343" s="16"/>
      <c r="U8343" s="16"/>
      <c r="V8343" s="1" t="s">
        <v>4523</v>
      </c>
      <c r="W8343" s="1" t="s">
        <v>2551</v>
      </c>
      <c r="X8343" s="5" t="s">
        <v>4550</v>
      </c>
      <c r="Y8343" s="5" t="s">
        <v>2555</v>
      </c>
      <c r="Z8343" s="5" t="s">
        <v>2582</v>
      </c>
      <c r="AA8343" s="5"/>
    </row>
    <row r="8344" spans="1:27" ht="12" customHeight="1" x14ac:dyDescent="0.15">
      <c r="A8344" s="1" t="s">
        <v>2087</v>
      </c>
      <c r="B8344" s="1" t="s">
        <v>202</v>
      </c>
      <c r="C8344" s="1" t="s">
        <v>17</v>
      </c>
      <c r="D8344" s="1" t="s">
        <v>2528</v>
      </c>
      <c r="E8344" s="1" t="s">
        <v>10</v>
      </c>
      <c r="F8344" s="1" t="s">
        <v>2112</v>
      </c>
      <c r="G8344" s="1" t="s">
        <v>18</v>
      </c>
      <c r="H8344" s="1" t="s">
        <v>13</v>
      </c>
      <c r="I8344" s="16"/>
      <c r="J8344" s="16"/>
      <c r="K8344" s="16"/>
      <c r="L8344" s="16"/>
      <c r="M8344" s="16"/>
      <c r="N8344" s="16"/>
      <c r="O8344" s="16"/>
      <c r="P8344" s="16"/>
      <c r="Q8344" s="16"/>
      <c r="R8344" s="16"/>
      <c r="S8344" s="16"/>
      <c r="T8344" s="16"/>
      <c r="U8344" s="16"/>
      <c r="V8344" s="1" t="s">
        <v>4523</v>
      </c>
      <c r="W8344" s="1" t="s">
        <v>2551</v>
      </c>
      <c r="X8344" s="5" t="s">
        <v>4550</v>
      </c>
      <c r="Y8344" s="5" t="s">
        <v>2556</v>
      </c>
      <c r="Z8344" s="5" t="s">
        <v>2582</v>
      </c>
      <c r="AA8344" s="5"/>
    </row>
    <row r="8345" spans="1:27" ht="12" customHeight="1" x14ac:dyDescent="0.15">
      <c r="A8345" s="1" t="s">
        <v>2087</v>
      </c>
      <c r="B8345" s="1" t="s">
        <v>202</v>
      </c>
      <c r="C8345" s="1" t="s">
        <v>19</v>
      </c>
      <c r="D8345" s="1" t="s">
        <v>2528</v>
      </c>
      <c r="E8345" s="1" t="s">
        <v>10</v>
      </c>
      <c r="F8345" s="1" t="s">
        <v>2112</v>
      </c>
      <c r="G8345" s="1" t="s">
        <v>242</v>
      </c>
      <c r="H8345" s="1" t="s">
        <v>13</v>
      </c>
      <c r="I8345" s="16"/>
      <c r="J8345" s="16"/>
      <c r="K8345" s="16"/>
      <c r="L8345" s="16"/>
      <c r="M8345" s="16"/>
      <c r="N8345" s="16"/>
      <c r="O8345" s="16"/>
      <c r="P8345" s="16"/>
      <c r="Q8345" s="16"/>
      <c r="R8345" s="16"/>
      <c r="S8345" s="16"/>
      <c r="T8345" s="16"/>
      <c r="U8345" s="16"/>
      <c r="V8345" s="1" t="s">
        <v>4523</v>
      </c>
      <c r="W8345" s="1" t="s">
        <v>2551</v>
      </c>
      <c r="X8345" s="5" t="s">
        <v>4550</v>
      </c>
      <c r="Y8345" s="5" t="s">
        <v>2557</v>
      </c>
      <c r="Z8345" s="5" t="s">
        <v>13</v>
      </c>
      <c r="AA8345" s="5"/>
    </row>
    <row r="8346" spans="1:27" ht="12" customHeight="1" x14ac:dyDescent="0.15">
      <c r="A8346" s="1" t="s">
        <v>2087</v>
      </c>
      <c r="B8346" s="1" t="s">
        <v>202</v>
      </c>
      <c r="C8346" s="1" t="s">
        <v>21</v>
      </c>
      <c r="D8346" s="1" t="s">
        <v>2528</v>
      </c>
      <c r="E8346" s="1" t="s">
        <v>10</v>
      </c>
      <c r="F8346" s="1" t="s">
        <v>2112</v>
      </c>
      <c r="G8346" s="1" t="s">
        <v>245</v>
      </c>
      <c r="H8346" s="1" t="s">
        <v>306</v>
      </c>
      <c r="I8346" s="16"/>
      <c r="J8346" s="16"/>
      <c r="K8346" s="16"/>
      <c r="L8346" s="16"/>
      <c r="M8346" s="16"/>
      <c r="N8346" s="16"/>
      <c r="O8346" s="16"/>
      <c r="P8346" s="16"/>
      <c r="Q8346" s="16"/>
      <c r="R8346" s="16"/>
      <c r="S8346" s="16"/>
      <c r="T8346" s="16"/>
      <c r="U8346" s="16"/>
      <c r="V8346" s="1" t="s">
        <v>4523</v>
      </c>
      <c r="W8346" s="1" t="s">
        <v>2551</v>
      </c>
      <c r="X8346" s="5" t="s">
        <v>4550</v>
      </c>
      <c r="Y8346" s="5" t="s">
        <v>2740</v>
      </c>
      <c r="Z8346" s="5" t="s">
        <v>2788</v>
      </c>
      <c r="AA8346" s="5"/>
    </row>
    <row r="8347" spans="1:27" ht="12" customHeight="1" x14ac:dyDescent="0.15">
      <c r="A8347" s="1" t="s">
        <v>2087</v>
      </c>
      <c r="B8347" s="1" t="s">
        <v>202</v>
      </c>
      <c r="C8347" s="1" t="s">
        <v>23</v>
      </c>
      <c r="D8347" s="1" t="s">
        <v>2528</v>
      </c>
      <c r="E8347" s="1" t="s">
        <v>10</v>
      </c>
      <c r="F8347" s="1" t="s">
        <v>2112</v>
      </c>
      <c r="G8347" s="1" t="s">
        <v>22</v>
      </c>
      <c r="H8347" s="1" t="s">
        <v>13</v>
      </c>
      <c r="I8347" s="16"/>
      <c r="J8347" s="16"/>
      <c r="K8347" s="16"/>
      <c r="L8347" s="16"/>
      <c r="M8347" s="16"/>
      <c r="N8347" s="16"/>
      <c r="O8347" s="16"/>
      <c r="P8347" s="16"/>
      <c r="Q8347" s="16"/>
      <c r="R8347" s="16"/>
      <c r="S8347" s="16"/>
      <c r="T8347" s="16"/>
      <c r="U8347" s="16"/>
      <c r="V8347" s="1" t="s">
        <v>4523</v>
      </c>
      <c r="W8347" s="1" t="s">
        <v>2551</v>
      </c>
      <c r="X8347" s="5" t="s">
        <v>4550</v>
      </c>
      <c r="Y8347" s="5" t="s">
        <v>2558</v>
      </c>
      <c r="Z8347" s="5" t="s">
        <v>2582</v>
      </c>
      <c r="AA8347" s="5"/>
    </row>
    <row r="8348" spans="1:27" ht="12" customHeight="1" x14ac:dyDescent="0.15">
      <c r="A8348" s="1" t="s">
        <v>2087</v>
      </c>
      <c r="B8348" s="1" t="s">
        <v>202</v>
      </c>
      <c r="C8348" s="1" t="s">
        <v>77</v>
      </c>
      <c r="D8348" s="1" t="s">
        <v>2528</v>
      </c>
      <c r="E8348" s="1" t="s">
        <v>10</v>
      </c>
      <c r="F8348" s="1" t="s">
        <v>2112</v>
      </c>
      <c r="G8348" s="1" t="s">
        <v>24</v>
      </c>
      <c r="H8348" s="1" t="s">
        <v>13</v>
      </c>
      <c r="I8348" s="16"/>
      <c r="J8348" s="16"/>
      <c r="K8348" s="16"/>
      <c r="L8348" s="16"/>
      <c r="M8348" s="16"/>
      <c r="N8348" s="16"/>
      <c r="O8348" s="16"/>
      <c r="P8348" s="16"/>
      <c r="Q8348" s="16"/>
      <c r="R8348" s="16"/>
      <c r="S8348" s="16"/>
      <c r="T8348" s="16"/>
      <c r="U8348" s="16"/>
      <c r="V8348" s="1" t="s">
        <v>4523</v>
      </c>
      <c r="W8348" s="1" t="s">
        <v>2551</v>
      </c>
      <c r="X8348" s="5" t="s">
        <v>4550</v>
      </c>
      <c r="Y8348" s="5" t="s">
        <v>2559</v>
      </c>
      <c r="Z8348" s="5" t="s">
        <v>13</v>
      </c>
      <c r="AA8348" s="5"/>
    </row>
    <row r="8349" spans="1:27" ht="12" customHeight="1" x14ac:dyDescent="0.15">
      <c r="A8349" s="1" t="s">
        <v>2087</v>
      </c>
      <c r="B8349" s="1" t="s">
        <v>204</v>
      </c>
      <c r="C8349" s="1" t="s">
        <v>9</v>
      </c>
      <c r="D8349" s="1" t="s">
        <v>2528</v>
      </c>
      <c r="E8349" s="1" t="s">
        <v>10</v>
      </c>
      <c r="F8349" s="1" t="s">
        <v>2113</v>
      </c>
      <c r="G8349" s="1" t="s">
        <v>12</v>
      </c>
      <c r="H8349" s="1" t="s">
        <v>13</v>
      </c>
      <c r="I8349" s="16"/>
      <c r="J8349" s="16"/>
      <c r="K8349" s="16"/>
      <c r="L8349" s="16"/>
      <c r="M8349" s="16"/>
      <c r="N8349" s="16"/>
      <c r="O8349" s="16"/>
      <c r="P8349" s="16"/>
      <c r="Q8349" s="16"/>
      <c r="R8349" s="16"/>
      <c r="S8349" s="16"/>
      <c r="T8349" s="16"/>
      <c r="U8349" s="16"/>
      <c r="V8349" s="1" t="s">
        <v>4523</v>
      </c>
      <c r="W8349" s="1" t="s">
        <v>2551</v>
      </c>
      <c r="X8349" s="5" t="s">
        <v>4551</v>
      </c>
      <c r="Y8349" s="5" t="s">
        <v>2553</v>
      </c>
      <c r="Z8349" s="5" t="s">
        <v>13</v>
      </c>
      <c r="AA8349" s="5"/>
    </row>
    <row r="8350" spans="1:27" ht="12" customHeight="1" x14ac:dyDescent="0.15">
      <c r="A8350" s="1" t="s">
        <v>2087</v>
      </c>
      <c r="B8350" s="1" t="s">
        <v>204</v>
      </c>
      <c r="C8350" s="1" t="s">
        <v>15</v>
      </c>
      <c r="D8350" s="1" t="s">
        <v>2528</v>
      </c>
      <c r="E8350" s="1" t="s">
        <v>10</v>
      </c>
      <c r="F8350" s="1" t="s">
        <v>2113</v>
      </c>
      <c r="G8350" s="1" t="s">
        <v>16</v>
      </c>
      <c r="H8350" s="1" t="s">
        <v>13</v>
      </c>
      <c r="I8350" s="16"/>
      <c r="J8350" s="16"/>
      <c r="K8350" s="16"/>
      <c r="L8350" s="16"/>
      <c r="M8350" s="16"/>
      <c r="N8350" s="16"/>
      <c r="O8350" s="16"/>
      <c r="P8350" s="16"/>
      <c r="Q8350" s="16"/>
      <c r="R8350" s="16"/>
      <c r="S8350" s="16"/>
      <c r="T8350" s="16"/>
      <c r="U8350" s="16"/>
      <c r="V8350" s="1" t="s">
        <v>4523</v>
      </c>
      <c r="W8350" s="1" t="s">
        <v>2551</v>
      </c>
      <c r="X8350" s="5" t="s">
        <v>4551</v>
      </c>
      <c r="Y8350" s="5" t="s">
        <v>2555</v>
      </c>
      <c r="Z8350" s="5" t="s">
        <v>2582</v>
      </c>
      <c r="AA8350" s="5"/>
    </row>
    <row r="8351" spans="1:27" ht="12" customHeight="1" x14ac:dyDescent="0.15">
      <c r="A8351" s="1" t="s">
        <v>2087</v>
      </c>
      <c r="B8351" s="1" t="s">
        <v>204</v>
      </c>
      <c r="C8351" s="1" t="s">
        <v>17</v>
      </c>
      <c r="D8351" s="1" t="s">
        <v>2528</v>
      </c>
      <c r="E8351" s="1" t="s">
        <v>10</v>
      </c>
      <c r="F8351" s="1" t="s">
        <v>2113</v>
      </c>
      <c r="G8351" s="1" t="s">
        <v>18</v>
      </c>
      <c r="H8351" s="1" t="s">
        <v>13</v>
      </c>
      <c r="I8351" s="16"/>
      <c r="J8351" s="16"/>
      <c r="K8351" s="16"/>
      <c r="L8351" s="16"/>
      <c r="M8351" s="16"/>
      <c r="N8351" s="16"/>
      <c r="O8351" s="16"/>
      <c r="P8351" s="16"/>
      <c r="Q8351" s="16"/>
      <c r="R8351" s="16"/>
      <c r="S8351" s="16"/>
      <c r="T8351" s="16"/>
      <c r="U8351" s="16"/>
      <c r="V8351" s="1" t="s">
        <v>4523</v>
      </c>
      <c r="W8351" s="1" t="s">
        <v>2551</v>
      </c>
      <c r="X8351" s="5" t="s">
        <v>4551</v>
      </c>
      <c r="Y8351" s="5" t="s">
        <v>2556</v>
      </c>
      <c r="Z8351" s="5" t="s">
        <v>2582</v>
      </c>
      <c r="AA8351" s="5"/>
    </row>
    <row r="8352" spans="1:27" ht="12" customHeight="1" x14ac:dyDescent="0.15">
      <c r="A8352" s="1" t="s">
        <v>2087</v>
      </c>
      <c r="B8352" s="1" t="s">
        <v>204</v>
      </c>
      <c r="C8352" s="1" t="s">
        <v>19</v>
      </c>
      <c r="D8352" s="1" t="s">
        <v>2528</v>
      </c>
      <c r="E8352" s="1" t="s">
        <v>10</v>
      </c>
      <c r="F8352" s="1" t="s">
        <v>2113</v>
      </c>
      <c r="G8352" s="1" t="s">
        <v>242</v>
      </c>
      <c r="H8352" s="1" t="s">
        <v>13</v>
      </c>
      <c r="I8352" s="16"/>
      <c r="J8352" s="16"/>
      <c r="K8352" s="16"/>
      <c r="L8352" s="16"/>
      <c r="M8352" s="16"/>
      <c r="N8352" s="16"/>
      <c r="O8352" s="16"/>
      <c r="P8352" s="16"/>
      <c r="Q8352" s="16"/>
      <c r="R8352" s="16"/>
      <c r="S8352" s="16"/>
      <c r="T8352" s="16"/>
      <c r="U8352" s="16"/>
      <c r="V8352" s="1" t="s">
        <v>4523</v>
      </c>
      <c r="W8352" s="1" t="s">
        <v>2551</v>
      </c>
      <c r="X8352" s="5" t="s">
        <v>4551</v>
      </c>
      <c r="Y8352" s="5" t="s">
        <v>2557</v>
      </c>
      <c r="Z8352" s="5" t="s">
        <v>13</v>
      </c>
      <c r="AA8352" s="5"/>
    </row>
    <row r="8353" spans="1:27" ht="12" customHeight="1" x14ac:dyDescent="0.15">
      <c r="A8353" s="1" t="s">
        <v>2087</v>
      </c>
      <c r="B8353" s="1" t="s">
        <v>204</v>
      </c>
      <c r="C8353" s="1" t="s">
        <v>21</v>
      </c>
      <c r="D8353" s="1" t="s">
        <v>2528</v>
      </c>
      <c r="E8353" s="1" t="s">
        <v>10</v>
      </c>
      <c r="F8353" s="1" t="s">
        <v>2113</v>
      </c>
      <c r="G8353" s="1" t="s">
        <v>245</v>
      </c>
      <c r="H8353" s="1" t="s">
        <v>306</v>
      </c>
      <c r="I8353" s="16"/>
      <c r="J8353" s="16"/>
      <c r="K8353" s="16"/>
      <c r="L8353" s="16"/>
      <c r="M8353" s="16"/>
      <c r="N8353" s="16"/>
      <c r="O8353" s="16"/>
      <c r="P8353" s="16"/>
      <c r="Q8353" s="16"/>
      <c r="R8353" s="16"/>
      <c r="S8353" s="16"/>
      <c r="T8353" s="16"/>
      <c r="U8353" s="16"/>
      <c r="V8353" s="1" t="s">
        <v>4523</v>
      </c>
      <c r="W8353" s="1" t="s">
        <v>2551</v>
      </c>
      <c r="X8353" s="5" t="s">
        <v>4551</v>
      </c>
      <c r="Y8353" s="5" t="s">
        <v>2740</v>
      </c>
      <c r="Z8353" s="5" t="s">
        <v>2788</v>
      </c>
      <c r="AA8353" s="5"/>
    </row>
    <row r="8354" spans="1:27" ht="12" customHeight="1" x14ac:dyDescent="0.15">
      <c r="A8354" s="1" t="s">
        <v>2087</v>
      </c>
      <c r="B8354" s="1" t="s">
        <v>204</v>
      </c>
      <c r="C8354" s="1" t="s">
        <v>23</v>
      </c>
      <c r="D8354" s="1" t="s">
        <v>2528</v>
      </c>
      <c r="E8354" s="1" t="s">
        <v>10</v>
      </c>
      <c r="F8354" s="1" t="s">
        <v>2113</v>
      </c>
      <c r="G8354" s="1" t="s">
        <v>22</v>
      </c>
      <c r="H8354" s="1" t="s">
        <v>13</v>
      </c>
      <c r="I8354" s="16"/>
      <c r="J8354" s="16"/>
      <c r="K8354" s="16"/>
      <c r="L8354" s="16"/>
      <c r="M8354" s="16"/>
      <c r="N8354" s="16"/>
      <c r="O8354" s="16"/>
      <c r="P8354" s="16"/>
      <c r="Q8354" s="16"/>
      <c r="R8354" s="16"/>
      <c r="S8354" s="16"/>
      <c r="T8354" s="16"/>
      <c r="U8354" s="16"/>
      <c r="V8354" s="1" t="s">
        <v>4523</v>
      </c>
      <c r="W8354" s="1" t="s">
        <v>2551</v>
      </c>
      <c r="X8354" s="5" t="s">
        <v>4551</v>
      </c>
      <c r="Y8354" s="5" t="s">
        <v>2558</v>
      </c>
      <c r="Z8354" s="5" t="s">
        <v>2582</v>
      </c>
      <c r="AA8354" s="5"/>
    </row>
    <row r="8355" spans="1:27" ht="12" customHeight="1" x14ac:dyDescent="0.15">
      <c r="A8355" s="1" t="s">
        <v>2087</v>
      </c>
      <c r="B8355" s="1" t="s">
        <v>204</v>
      </c>
      <c r="C8355" s="1" t="s">
        <v>77</v>
      </c>
      <c r="D8355" s="1" t="s">
        <v>2528</v>
      </c>
      <c r="E8355" s="1" t="s">
        <v>10</v>
      </c>
      <c r="F8355" s="1" t="s">
        <v>2113</v>
      </c>
      <c r="G8355" s="1" t="s">
        <v>24</v>
      </c>
      <c r="H8355" s="1" t="s">
        <v>13</v>
      </c>
      <c r="I8355" s="16"/>
      <c r="J8355" s="16"/>
      <c r="K8355" s="16"/>
      <c r="L8355" s="16"/>
      <c r="M8355" s="16"/>
      <c r="N8355" s="16"/>
      <c r="O8355" s="16"/>
      <c r="P8355" s="16"/>
      <c r="Q8355" s="16"/>
      <c r="R8355" s="16"/>
      <c r="S8355" s="16"/>
      <c r="T8355" s="16"/>
      <c r="U8355" s="16"/>
      <c r="V8355" s="1" t="s">
        <v>4523</v>
      </c>
      <c r="W8355" s="1" t="s">
        <v>2551</v>
      </c>
      <c r="X8355" s="5" t="s">
        <v>4551</v>
      </c>
      <c r="Y8355" s="5" t="s">
        <v>2559</v>
      </c>
      <c r="Z8355" s="5" t="s">
        <v>13</v>
      </c>
      <c r="AA8355" s="5"/>
    </row>
    <row r="8356" spans="1:27" ht="12" customHeight="1" x14ac:dyDescent="0.15">
      <c r="A8356" s="1" t="s">
        <v>2087</v>
      </c>
      <c r="B8356" s="1" t="s">
        <v>206</v>
      </c>
      <c r="C8356" s="1" t="s">
        <v>9</v>
      </c>
      <c r="D8356" s="1" t="s">
        <v>2528</v>
      </c>
      <c r="E8356" s="1" t="s">
        <v>10</v>
      </c>
      <c r="F8356" s="1" t="s">
        <v>5143</v>
      </c>
      <c r="G8356" s="1" t="s">
        <v>12</v>
      </c>
      <c r="H8356" s="1" t="s">
        <v>394</v>
      </c>
      <c r="I8356" s="16"/>
      <c r="J8356" s="16"/>
      <c r="K8356" s="16"/>
      <c r="L8356" s="16"/>
      <c r="M8356" s="16"/>
      <c r="N8356" s="16"/>
      <c r="O8356" s="16"/>
      <c r="P8356" s="16"/>
      <c r="Q8356" s="16"/>
      <c r="R8356" s="16"/>
      <c r="S8356" s="16"/>
      <c r="T8356" s="16"/>
      <c r="U8356" s="16"/>
      <c r="V8356" s="1" t="s">
        <v>4523</v>
      </c>
      <c r="W8356" s="1" t="s">
        <v>2551</v>
      </c>
      <c r="X8356" s="5" t="s">
        <v>4552</v>
      </c>
      <c r="Y8356" s="5" t="s">
        <v>2553</v>
      </c>
      <c r="Z8356" s="5" t="s">
        <v>2734</v>
      </c>
      <c r="AA8356" s="5"/>
    </row>
    <row r="8357" spans="1:27" ht="12" customHeight="1" x14ac:dyDescent="0.15">
      <c r="A8357" s="1" t="s">
        <v>2087</v>
      </c>
      <c r="B8357" s="1" t="s">
        <v>206</v>
      </c>
      <c r="C8357" s="1" t="s">
        <v>15</v>
      </c>
      <c r="D8357" s="1" t="s">
        <v>2528</v>
      </c>
      <c r="E8357" s="1" t="s">
        <v>10</v>
      </c>
      <c r="F8357" s="1" t="s">
        <v>5143</v>
      </c>
      <c r="G8357" s="1" t="s">
        <v>16</v>
      </c>
      <c r="H8357" s="1" t="s">
        <v>394</v>
      </c>
      <c r="I8357" s="16"/>
      <c r="J8357" s="16"/>
      <c r="K8357" s="16"/>
      <c r="L8357" s="16"/>
      <c r="M8357" s="16"/>
      <c r="N8357" s="16"/>
      <c r="O8357" s="16"/>
      <c r="P8357" s="16"/>
      <c r="Q8357" s="16"/>
      <c r="R8357" s="16"/>
      <c r="S8357" s="16"/>
      <c r="T8357" s="16"/>
      <c r="U8357" s="16"/>
      <c r="V8357" s="1" t="s">
        <v>4523</v>
      </c>
      <c r="W8357" s="1" t="s">
        <v>2551</v>
      </c>
      <c r="X8357" s="5" t="s">
        <v>4552</v>
      </c>
      <c r="Y8357" s="5" t="s">
        <v>2555</v>
      </c>
      <c r="Z8357" s="5" t="s">
        <v>2734</v>
      </c>
      <c r="AA8357" s="5"/>
    </row>
    <row r="8358" spans="1:27" ht="12" customHeight="1" x14ac:dyDescent="0.15">
      <c r="A8358" s="1" t="s">
        <v>2087</v>
      </c>
      <c r="B8358" s="1" t="s">
        <v>206</v>
      </c>
      <c r="C8358" s="1" t="s">
        <v>17</v>
      </c>
      <c r="D8358" s="1" t="s">
        <v>2528</v>
      </c>
      <c r="E8358" s="1" t="s">
        <v>10</v>
      </c>
      <c r="F8358" s="1" t="s">
        <v>5143</v>
      </c>
      <c r="G8358" s="1" t="s">
        <v>18</v>
      </c>
      <c r="H8358" s="1" t="s">
        <v>394</v>
      </c>
      <c r="I8358" s="16"/>
      <c r="J8358" s="16"/>
      <c r="K8358" s="16"/>
      <c r="L8358" s="16"/>
      <c r="M8358" s="16"/>
      <c r="N8358" s="16"/>
      <c r="O8358" s="16"/>
      <c r="P8358" s="16"/>
      <c r="Q8358" s="16"/>
      <c r="R8358" s="16"/>
      <c r="S8358" s="16"/>
      <c r="T8358" s="16"/>
      <c r="U8358" s="16"/>
      <c r="V8358" s="1" t="s">
        <v>4523</v>
      </c>
      <c r="W8358" s="1" t="s">
        <v>2551</v>
      </c>
      <c r="X8358" s="5" t="s">
        <v>4552</v>
      </c>
      <c r="Y8358" s="5" t="s">
        <v>2556</v>
      </c>
      <c r="Z8358" s="5" t="s">
        <v>2734</v>
      </c>
      <c r="AA8358" s="5"/>
    </row>
    <row r="8359" spans="1:27" ht="12" customHeight="1" x14ac:dyDescent="0.15">
      <c r="A8359" s="1" t="s">
        <v>2087</v>
      </c>
      <c r="B8359" s="1" t="s">
        <v>206</v>
      </c>
      <c r="C8359" s="1" t="s">
        <v>19</v>
      </c>
      <c r="D8359" s="1" t="s">
        <v>2528</v>
      </c>
      <c r="E8359" s="1" t="s">
        <v>10</v>
      </c>
      <c r="F8359" s="1" t="s">
        <v>5143</v>
      </c>
      <c r="G8359" s="1" t="s">
        <v>242</v>
      </c>
      <c r="H8359" s="1" t="s">
        <v>394</v>
      </c>
      <c r="I8359" s="16"/>
      <c r="J8359" s="16"/>
      <c r="K8359" s="16"/>
      <c r="L8359" s="16"/>
      <c r="M8359" s="16"/>
      <c r="N8359" s="16"/>
      <c r="O8359" s="16"/>
      <c r="P8359" s="16"/>
      <c r="Q8359" s="16"/>
      <c r="R8359" s="16"/>
      <c r="S8359" s="16"/>
      <c r="T8359" s="16"/>
      <c r="U8359" s="16"/>
      <c r="V8359" s="1" t="s">
        <v>4523</v>
      </c>
      <c r="W8359" s="1" t="s">
        <v>2551</v>
      </c>
      <c r="X8359" s="5" t="s">
        <v>4552</v>
      </c>
      <c r="Y8359" s="5" t="s">
        <v>2557</v>
      </c>
      <c r="Z8359" s="5" t="s">
        <v>2734</v>
      </c>
      <c r="AA8359" s="5"/>
    </row>
    <row r="8360" spans="1:27" ht="12" customHeight="1" x14ac:dyDescent="0.15">
      <c r="A8360" s="1" t="s">
        <v>2087</v>
      </c>
      <c r="B8360" s="1" t="s">
        <v>206</v>
      </c>
      <c r="C8360" s="1" t="s">
        <v>21</v>
      </c>
      <c r="D8360" s="1" t="s">
        <v>2528</v>
      </c>
      <c r="E8360" s="1" t="s">
        <v>10</v>
      </c>
      <c r="F8360" s="1" t="s">
        <v>5143</v>
      </c>
      <c r="G8360" s="1" t="s">
        <v>245</v>
      </c>
      <c r="H8360" s="1" t="s">
        <v>306</v>
      </c>
      <c r="I8360" s="16"/>
      <c r="J8360" s="16"/>
      <c r="K8360" s="16"/>
      <c r="L8360" s="16"/>
      <c r="M8360" s="16"/>
      <c r="N8360" s="16"/>
      <c r="O8360" s="16"/>
      <c r="P8360" s="16"/>
      <c r="Q8360" s="16"/>
      <c r="R8360" s="16"/>
      <c r="S8360" s="16"/>
      <c r="T8360" s="16"/>
      <c r="U8360" s="16"/>
      <c r="V8360" s="1" t="s">
        <v>4523</v>
      </c>
      <c r="W8360" s="1" t="s">
        <v>2551</v>
      </c>
      <c r="X8360" s="5" t="s">
        <v>4552</v>
      </c>
      <c r="Y8360" s="5" t="s">
        <v>2740</v>
      </c>
      <c r="Z8360" s="5" t="s">
        <v>2788</v>
      </c>
      <c r="AA8360" s="5"/>
    </row>
    <row r="8361" spans="1:27" ht="12" customHeight="1" x14ac:dyDescent="0.15">
      <c r="A8361" s="1" t="s">
        <v>2087</v>
      </c>
      <c r="B8361" s="1" t="s">
        <v>206</v>
      </c>
      <c r="C8361" s="1" t="s">
        <v>23</v>
      </c>
      <c r="D8361" s="1" t="s">
        <v>2528</v>
      </c>
      <c r="E8361" s="1" t="s">
        <v>10</v>
      </c>
      <c r="F8361" s="1" t="s">
        <v>5143</v>
      </c>
      <c r="G8361" s="1" t="s">
        <v>22</v>
      </c>
      <c r="H8361" s="1" t="s">
        <v>394</v>
      </c>
      <c r="I8361" s="16"/>
      <c r="J8361" s="16"/>
      <c r="K8361" s="16"/>
      <c r="L8361" s="16"/>
      <c r="M8361" s="16"/>
      <c r="N8361" s="16"/>
      <c r="O8361" s="16"/>
      <c r="P8361" s="16"/>
      <c r="Q8361" s="16"/>
      <c r="R8361" s="16"/>
      <c r="S8361" s="16"/>
      <c r="T8361" s="16"/>
      <c r="U8361" s="16"/>
      <c r="V8361" s="1" t="s">
        <v>4523</v>
      </c>
      <c r="W8361" s="1" t="s">
        <v>2551</v>
      </c>
      <c r="X8361" s="5" t="s">
        <v>4552</v>
      </c>
      <c r="Y8361" s="5" t="s">
        <v>2558</v>
      </c>
      <c r="Z8361" s="5" t="s">
        <v>2734</v>
      </c>
      <c r="AA8361" s="5"/>
    </row>
    <row r="8362" spans="1:27" ht="12" customHeight="1" x14ac:dyDescent="0.15">
      <c r="A8362" s="1" t="s">
        <v>2087</v>
      </c>
      <c r="B8362" s="1" t="s">
        <v>206</v>
      </c>
      <c r="C8362" s="1" t="s">
        <v>77</v>
      </c>
      <c r="D8362" s="1" t="s">
        <v>2528</v>
      </c>
      <c r="E8362" s="1" t="s">
        <v>10</v>
      </c>
      <c r="F8362" s="1" t="s">
        <v>5143</v>
      </c>
      <c r="G8362" s="1" t="s">
        <v>24</v>
      </c>
      <c r="H8362" s="1" t="s">
        <v>394</v>
      </c>
      <c r="I8362" s="16"/>
      <c r="J8362" s="16"/>
      <c r="K8362" s="16"/>
      <c r="L8362" s="16"/>
      <c r="M8362" s="16"/>
      <c r="N8362" s="16"/>
      <c r="O8362" s="16"/>
      <c r="P8362" s="16"/>
      <c r="Q8362" s="16"/>
      <c r="R8362" s="16"/>
      <c r="S8362" s="16"/>
      <c r="T8362" s="16"/>
      <c r="U8362" s="16"/>
      <c r="V8362" s="1" t="s">
        <v>4523</v>
      </c>
      <c r="W8362" s="1" t="s">
        <v>2551</v>
      </c>
      <c r="X8362" s="5" t="s">
        <v>4552</v>
      </c>
      <c r="Y8362" s="5" t="s">
        <v>2559</v>
      </c>
      <c r="Z8362" s="5" t="s">
        <v>2734</v>
      </c>
      <c r="AA8362" s="5"/>
    </row>
    <row r="8363" spans="1:27" ht="12" customHeight="1" x14ac:dyDescent="0.15">
      <c r="A8363" s="1" t="s">
        <v>2087</v>
      </c>
      <c r="B8363" s="1" t="s">
        <v>208</v>
      </c>
      <c r="C8363" s="1" t="s">
        <v>9</v>
      </c>
      <c r="D8363" s="1" t="s">
        <v>2528</v>
      </c>
      <c r="E8363" s="1" t="s">
        <v>10</v>
      </c>
      <c r="F8363" s="1" t="s">
        <v>5144</v>
      </c>
      <c r="G8363" s="1" t="s">
        <v>12</v>
      </c>
      <c r="H8363" s="1" t="s">
        <v>394</v>
      </c>
      <c r="I8363" s="16"/>
      <c r="J8363" s="16"/>
      <c r="K8363" s="16"/>
      <c r="L8363" s="16"/>
      <c r="M8363" s="16"/>
      <c r="N8363" s="16"/>
      <c r="O8363" s="16"/>
      <c r="P8363" s="16"/>
      <c r="Q8363" s="16"/>
      <c r="R8363" s="16"/>
      <c r="S8363" s="16"/>
      <c r="T8363" s="16"/>
      <c r="U8363" s="16"/>
      <c r="V8363" s="1" t="s">
        <v>4523</v>
      </c>
      <c r="W8363" s="1" t="s">
        <v>2551</v>
      </c>
      <c r="X8363" s="5" t="s">
        <v>4553</v>
      </c>
      <c r="Y8363" s="5" t="s">
        <v>2553</v>
      </c>
      <c r="Z8363" s="5" t="s">
        <v>2734</v>
      </c>
      <c r="AA8363" s="5"/>
    </row>
    <row r="8364" spans="1:27" ht="12" customHeight="1" x14ac:dyDescent="0.15">
      <c r="A8364" s="1" t="s">
        <v>2087</v>
      </c>
      <c r="B8364" s="1" t="s">
        <v>208</v>
      </c>
      <c r="C8364" s="1" t="s">
        <v>15</v>
      </c>
      <c r="D8364" s="1" t="s">
        <v>2528</v>
      </c>
      <c r="E8364" s="1" t="s">
        <v>10</v>
      </c>
      <c r="F8364" s="1" t="s">
        <v>5144</v>
      </c>
      <c r="G8364" s="1" t="s">
        <v>16</v>
      </c>
      <c r="H8364" s="1" t="s">
        <v>394</v>
      </c>
      <c r="I8364" s="16"/>
      <c r="J8364" s="16"/>
      <c r="K8364" s="16"/>
      <c r="L8364" s="16"/>
      <c r="M8364" s="16"/>
      <c r="N8364" s="16"/>
      <c r="O8364" s="16"/>
      <c r="P8364" s="16"/>
      <c r="Q8364" s="16"/>
      <c r="R8364" s="16"/>
      <c r="S8364" s="16"/>
      <c r="T8364" s="16"/>
      <c r="U8364" s="16"/>
      <c r="V8364" s="1" t="s">
        <v>4523</v>
      </c>
      <c r="W8364" s="1" t="s">
        <v>2551</v>
      </c>
      <c r="X8364" s="5" t="s">
        <v>4553</v>
      </c>
      <c r="Y8364" s="5" t="s">
        <v>2555</v>
      </c>
      <c r="Z8364" s="5" t="s">
        <v>2734</v>
      </c>
      <c r="AA8364" s="5"/>
    </row>
    <row r="8365" spans="1:27" ht="12" customHeight="1" x14ac:dyDescent="0.15">
      <c r="A8365" s="1" t="s">
        <v>2087</v>
      </c>
      <c r="B8365" s="1" t="s">
        <v>208</v>
      </c>
      <c r="C8365" s="1" t="s">
        <v>17</v>
      </c>
      <c r="D8365" s="1" t="s">
        <v>2528</v>
      </c>
      <c r="E8365" s="1" t="s">
        <v>10</v>
      </c>
      <c r="F8365" s="1" t="s">
        <v>5144</v>
      </c>
      <c r="G8365" s="1" t="s">
        <v>18</v>
      </c>
      <c r="H8365" s="1" t="s">
        <v>394</v>
      </c>
      <c r="I8365" s="16"/>
      <c r="J8365" s="16"/>
      <c r="K8365" s="16"/>
      <c r="L8365" s="16"/>
      <c r="M8365" s="16"/>
      <c r="N8365" s="16"/>
      <c r="O8365" s="16"/>
      <c r="P8365" s="16"/>
      <c r="Q8365" s="16"/>
      <c r="R8365" s="16"/>
      <c r="S8365" s="16"/>
      <c r="T8365" s="16"/>
      <c r="U8365" s="16"/>
      <c r="V8365" s="1" t="s">
        <v>4523</v>
      </c>
      <c r="W8365" s="1" t="s">
        <v>2551</v>
      </c>
      <c r="X8365" s="5" t="s">
        <v>4553</v>
      </c>
      <c r="Y8365" s="5" t="s">
        <v>2556</v>
      </c>
      <c r="Z8365" s="5" t="s">
        <v>2734</v>
      </c>
      <c r="AA8365" s="5"/>
    </row>
    <row r="8366" spans="1:27" ht="12" customHeight="1" x14ac:dyDescent="0.15">
      <c r="A8366" s="1" t="s">
        <v>2087</v>
      </c>
      <c r="B8366" s="1" t="s">
        <v>208</v>
      </c>
      <c r="C8366" s="1" t="s">
        <v>19</v>
      </c>
      <c r="D8366" s="1" t="s">
        <v>2528</v>
      </c>
      <c r="E8366" s="1" t="s">
        <v>10</v>
      </c>
      <c r="F8366" s="1" t="s">
        <v>5144</v>
      </c>
      <c r="G8366" s="1" t="s">
        <v>242</v>
      </c>
      <c r="H8366" s="1" t="s">
        <v>394</v>
      </c>
      <c r="I8366" s="16"/>
      <c r="J8366" s="16"/>
      <c r="K8366" s="16"/>
      <c r="L8366" s="16"/>
      <c r="M8366" s="16"/>
      <c r="N8366" s="16"/>
      <c r="O8366" s="16"/>
      <c r="P8366" s="16"/>
      <c r="Q8366" s="16"/>
      <c r="R8366" s="16"/>
      <c r="S8366" s="16"/>
      <c r="T8366" s="16"/>
      <c r="U8366" s="16"/>
      <c r="V8366" s="1" t="s">
        <v>4523</v>
      </c>
      <c r="W8366" s="1" t="s">
        <v>2551</v>
      </c>
      <c r="X8366" s="5" t="s">
        <v>4553</v>
      </c>
      <c r="Y8366" s="5" t="s">
        <v>2557</v>
      </c>
      <c r="Z8366" s="5" t="s">
        <v>2734</v>
      </c>
      <c r="AA8366" s="5"/>
    </row>
    <row r="8367" spans="1:27" ht="12" customHeight="1" x14ac:dyDescent="0.15">
      <c r="A8367" s="1" t="s">
        <v>2087</v>
      </c>
      <c r="B8367" s="1" t="s">
        <v>208</v>
      </c>
      <c r="C8367" s="1" t="s">
        <v>21</v>
      </c>
      <c r="D8367" s="1" t="s">
        <v>2528</v>
      </c>
      <c r="E8367" s="1" t="s">
        <v>10</v>
      </c>
      <c r="F8367" s="1" t="s">
        <v>5144</v>
      </c>
      <c r="G8367" s="1" t="s">
        <v>245</v>
      </c>
      <c r="H8367" s="1" t="s">
        <v>306</v>
      </c>
      <c r="I8367" s="16"/>
      <c r="J8367" s="16"/>
      <c r="K8367" s="16"/>
      <c r="L8367" s="16"/>
      <c r="M8367" s="16"/>
      <c r="N8367" s="16"/>
      <c r="O8367" s="16"/>
      <c r="P8367" s="16"/>
      <c r="Q8367" s="16"/>
      <c r="R8367" s="16"/>
      <c r="S8367" s="16"/>
      <c r="T8367" s="16"/>
      <c r="U8367" s="16"/>
      <c r="V8367" s="1" t="s">
        <v>4523</v>
      </c>
      <c r="W8367" s="1" t="s">
        <v>2551</v>
      </c>
      <c r="X8367" s="5" t="s">
        <v>4553</v>
      </c>
      <c r="Y8367" s="5" t="s">
        <v>2740</v>
      </c>
      <c r="Z8367" s="5" t="s">
        <v>2788</v>
      </c>
      <c r="AA8367" s="5"/>
    </row>
    <row r="8368" spans="1:27" ht="12" customHeight="1" x14ac:dyDescent="0.15">
      <c r="A8368" s="1" t="s">
        <v>2087</v>
      </c>
      <c r="B8368" s="1" t="s">
        <v>208</v>
      </c>
      <c r="C8368" s="1" t="s">
        <v>23</v>
      </c>
      <c r="D8368" s="1" t="s">
        <v>2528</v>
      </c>
      <c r="E8368" s="1" t="s">
        <v>10</v>
      </c>
      <c r="F8368" s="1" t="s">
        <v>5144</v>
      </c>
      <c r="G8368" s="1" t="s">
        <v>22</v>
      </c>
      <c r="H8368" s="1" t="s">
        <v>394</v>
      </c>
      <c r="I8368" s="16"/>
      <c r="J8368" s="16"/>
      <c r="K8368" s="16"/>
      <c r="L8368" s="16"/>
      <c r="M8368" s="16"/>
      <c r="N8368" s="16"/>
      <c r="O8368" s="16"/>
      <c r="P8368" s="16"/>
      <c r="Q8368" s="16"/>
      <c r="R8368" s="16"/>
      <c r="S8368" s="16"/>
      <c r="T8368" s="16"/>
      <c r="U8368" s="16"/>
      <c r="V8368" s="1" t="s">
        <v>4523</v>
      </c>
      <c r="W8368" s="1" t="s">
        <v>2551</v>
      </c>
      <c r="X8368" s="5" t="s">
        <v>4553</v>
      </c>
      <c r="Y8368" s="5" t="s">
        <v>2558</v>
      </c>
      <c r="Z8368" s="5" t="s">
        <v>2734</v>
      </c>
      <c r="AA8368" s="5"/>
    </row>
    <row r="8369" spans="1:27" ht="12" customHeight="1" x14ac:dyDescent="0.15">
      <c r="A8369" s="1" t="s">
        <v>2087</v>
      </c>
      <c r="B8369" s="1" t="s">
        <v>208</v>
      </c>
      <c r="C8369" s="1" t="s">
        <v>77</v>
      </c>
      <c r="D8369" s="1" t="s">
        <v>2528</v>
      </c>
      <c r="E8369" s="1" t="s">
        <v>10</v>
      </c>
      <c r="F8369" s="1" t="s">
        <v>5144</v>
      </c>
      <c r="G8369" s="1" t="s">
        <v>24</v>
      </c>
      <c r="H8369" s="1" t="s">
        <v>394</v>
      </c>
      <c r="I8369" s="16"/>
      <c r="J8369" s="16"/>
      <c r="K8369" s="16"/>
      <c r="L8369" s="16"/>
      <c r="M8369" s="16"/>
      <c r="N8369" s="16"/>
      <c r="O8369" s="16"/>
      <c r="P8369" s="16"/>
      <c r="Q8369" s="16"/>
      <c r="R8369" s="16"/>
      <c r="S8369" s="16"/>
      <c r="T8369" s="16"/>
      <c r="U8369" s="16"/>
      <c r="V8369" s="1" t="s">
        <v>4523</v>
      </c>
      <c r="W8369" s="1" t="s">
        <v>2551</v>
      </c>
      <c r="X8369" s="5" t="s">
        <v>4553</v>
      </c>
      <c r="Y8369" s="5" t="s">
        <v>2559</v>
      </c>
      <c r="Z8369" s="5" t="s">
        <v>2734</v>
      </c>
      <c r="AA8369" s="5"/>
    </row>
    <row r="8370" spans="1:27" ht="12" customHeight="1" x14ac:dyDescent="0.15">
      <c r="A8370" s="1" t="s">
        <v>2087</v>
      </c>
      <c r="B8370" s="1" t="s">
        <v>70</v>
      </c>
      <c r="C8370" s="1" t="s">
        <v>9</v>
      </c>
      <c r="D8370" s="1" t="s">
        <v>2528</v>
      </c>
      <c r="E8370" s="1" t="s">
        <v>71</v>
      </c>
      <c r="F8370" s="1" t="s">
        <v>2114</v>
      </c>
      <c r="G8370" s="1" t="s">
        <v>2115</v>
      </c>
      <c r="H8370" s="1" t="s">
        <v>13</v>
      </c>
      <c r="I8370" s="16"/>
      <c r="J8370" s="16"/>
      <c r="K8370" s="16"/>
      <c r="L8370" s="16"/>
      <c r="M8370" s="16"/>
      <c r="N8370" s="16"/>
      <c r="O8370" s="16"/>
      <c r="P8370" s="16"/>
      <c r="Q8370" s="16"/>
      <c r="R8370" s="16"/>
      <c r="S8370" s="16"/>
      <c r="T8370" s="16"/>
      <c r="U8370" s="16"/>
      <c r="V8370" s="1" t="s">
        <v>4523</v>
      </c>
      <c r="W8370" s="1" t="s">
        <v>2592</v>
      </c>
      <c r="X8370" s="5" t="s">
        <v>4554</v>
      </c>
      <c r="Y8370" s="5" t="s">
        <v>4555</v>
      </c>
      <c r="Z8370" s="5" t="s">
        <v>2582</v>
      </c>
      <c r="AA8370" s="5"/>
    </row>
    <row r="8371" spans="1:27" ht="12" customHeight="1" x14ac:dyDescent="0.15">
      <c r="A8371" s="1" t="s">
        <v>2087</v>
      </c>
      <c r="B8371" s="1" t="s">
        <v>70</v>
      </c>
      <c r="C8371" s="1" t="s">
        <v>15</v>
      </c>
      <c r="D8371" s="1" t="s">
        <v>2528</v>
      </c>
      <c r="E8371" s="1" t="s">
        <v>71</v>
      </c>
      <c r="F8371" s="1" t="s">
        <v>2114</v>
      </c>
      <c r="G8371" s="1" t="s">
        <v>2116</v>
      </c>
      <c r="H8371" s="1" t="s">
        <v>13</v>
      </c>
      <c r="I8371" s="16"/>
      <c r="J8371" s="16"/>
      <c r="K8371" s="16"/>
      <c r="L8371" s="16"/>
      <c r="M8371" s="16"/>
      <c r="N8371" s="16"/>
      <c r="O8371" s="16"/>
      <c r="P8371" s="16"/>
      <c r="Q8371" s="16"/>
      <c r="R8371" s="16"/>
      <c r="S8371" s="16"/>
      <c r="T8371" s="16"/>
      <c r="U8371" s="16"/>
      <c r="V8371" s="1" t="s">
        <v>4523</v>
      </c>
      <c r="W8371" s="1" t="s">
        <v>2592</v>
      </c>
      <c r="X8371" s="5" t="s">
        <v>4554</v>
      </c>
      <c r="Y8371" s="5" t="s">
        <v>4556</v>
      </c>
      <c r="Z8371" s="5" t="s">
        <v>2582</v>
      </c>
      <c r="AA8371" s="5"/>
    </row>
    <row r="8372" spans="1:27" ht="12" customHeight="1" x14ac:dyDescent="0.15">
      <c r="A8372" s="1" t="s">
        <v>2087</v>
      </c>
      <c r="B8372" s="1" t="s">
        <v>70</v>
      </c>
      <c r="C8372" s="1" t="s">
        <v>17</v>
      </c>
      <c r="D8372" s="1" t="s">
        <v>2528</v>
      </c>
      <c r="E8372" s="1" t="s">
        <v>71</v>
      </c>
      <c r="F8372" s="1" t="s">
        <v>2114</v>
      </c>
      <c r="G8372" s="1" t="s">
        <v>2117</v>
      </c>
      <c r="H8372" s="1" t="s">
        <v>13</v>
      </c>
      <c r="I8372" s="16"/>
      <c r="J8372" s="16"/>
      <c r="K8372" s="16"/>
      <c r="L8372" s="16"/>
      <c r="M8372" s="16"/>
      <c r="N8372" s="16"/>
      <c r="O8372" s="16"/>
      <c r="P8372" s="16"/>
      <c r="Q8372" s="16"/>
      <c r="R8372" s="16"/>
      <c r="S8372" s="16"/>
      <c r="T8372" s="16"/>
      <c r="U8372" s="16"/>
      <c r="V8372" s="1" t="s">
        <v>4523</v>
      </c>
      <c r="W8372" s="1" t="s">
        <v>2592</v>
      </c>
      <c r="X8372" s="5" t="s">
        <v>4554</v>
      </c>
      <c r="Y8372" s="5" t="s">
        <v>4557</v>
      </c>
      <c r="Z8372" s="5" t="s">
        <v>2582</v>
      </c>
      <c r="AA8372" s="5"/>
    </row>
    <row r="8373" spans="1:27" ht="12" customHeight="1" x14ac:dyDescent="0.15">
      <c r="A8373" s="1" t="s">
        <v>2087</v>
      </c>
      <c r="B8373" s="1" t="s">
        <v>70</v>
      </c>
      <c r="C8373" s="1" t="s">
        <v>19</v>
      </c>
      <c r="D8373" s="1" t="s">
        <v>2528</v>
      </c>
      <c r="E8373" s="1" t="s">
        <v>71</v>
      </c>
      <c r="F8373" s="1" t="s">
        <v>2114</v>
      </c>
      <c r="G8373" s="1" t="s">
        <v>2095</v>
      </c>
      <c r="H8373" s="1" t="s">
        <v>13</v>
      </c>
      <c r="I8373" s="16"/>
      <c r="J8373" s="16"/>
      <c r="K8373" s="16"/>
      <c r="L8373" s="16"/>
      <c r="M8373" s="16"/>
      <c r="N8373" s="16"/>
      <c r="O8373" s="16"/>
      <c r="P8373" s="16"/>
      <c r="Q8373" s="16"/>
      <c r="R8373" s="16"/>
      <c r="S8373" s="16"/>
      <c r="T8373" s="16"/>
      <c r="U8373" s="16"/>
      <c r="V8373" s="1" t="s">
        <v>4523</v>
      </c>
      <c r="W8373" s="1" t="s">
        <v>2592</v>
      </c>
      <c r="X8373" s="5" t="s">
        <v>4554</v>
      </c>
      <c r="Y8373" s="5" t="s">
        <v>4558</v>
      </c>
      <c r="Z8373" s="5" t="s">
        <v>2582</v>
      </c>
      <c r="AA8373" s="5"/>
    </row>
    <row r="8374" spans="1:27" ht="12" customHeight="1" x14ac:dyDescent="0.15">
      <c r="A8374" s="1" t="s">
        <v>2087</v>
      </c>
      <c r="B8374" s="1" t="s">
        <v>70</v>
      </c>
      <c r="C8374" s="1" t="s">
        <v>21</v>
      </c>
      <c r="D8374" s="1" t="s">
        <v>2528</v>
      </c>
      <c r="E8374" s="1" t="s">
        <v>71</v>
      </c>
      <c r="F8374" s="1" t="s">
        <v>2114</v>
      </c>
      <c r="G8374" s="1" t="s">
        <v>2118</v>
      </c>
      <c r="H8374" s="1" t="s">
        <v>13</v>
      </c>
      <c r="I8374" s="16"/>
      <c r="J8374" s="16"/>
      <c r="K8374" s="16"/>
      <c r="L8374" s="16"/>
      <c r="M8374" s="16"/>
      <c r="N8374" s="16"/>
      <c r="O8374" s="16"/>
      <c r="P8374" s="16"/>
      <c r="Q8374" s="16"/>
      <c r="R8374" s="16"/>
      <c r="S8374" s="16"/>
      <c r="T8374" s="16"/>
      <c r="U8374" s="16"/>
      <c r="V8374" s="1" t="s">
        <v>4523</v>
      </c>
      <c r="W8374" s="1" t="s">
        <v>2592</v>
      </c>
      <c r="X8374" s="5" t="s">
        <v>4554</v>
      </c>
      <c r="Y8374" s="5" t="s">
        <v>4559</v>
      </c>
      <c r="Z8374" s="5" t="s">
        <v>2582</v>
      </c>
      <c r="AA8374" s="5"/>
    </row>
    <row r="8375" spans="1:27" ht="12" customHeight="1" x14ac:dyDescent="0.15">
      <c r="A8375" s="1" t="s">
        <v>2087</v>
      </c>
      <c r="B8375" s="1" t="s">
        <v>70</v>
      </c>
      <c r="C8375" s="1" t="s">
        <v>23</v>
      </c>
      <c r="D8375" s="1" t="s">
        <v>2528</v>
      </c>
      <c r="E8375" s="1" t="s">
        <v>71</v>
      </c>
      <c r="F8375" s="1" t="s">
        <v>2114</v>
      </c>
      <c r="G8375" s="1" t="s">
        <v>2119</v>
      </c>
      <c r="H8375" s="1" t="s">
        <v>13</v>
      </c>
      <c r="I8375" s="16"/>
      <c r="J8375" s="16"/>
      <c r="K8375" s="16"/>
      <c r="L8375" s="16"/>
      <c r="M8375" s="16"/>
      <c r="N8375" s="16"/>
      <c r="O8375" s="16"/>
      <c r="P8375" s="16"/>
      <c r="Q8375" s="16"/>
      <c r="R8375" s="16"/>
      <c r="S8375" s="16"/>
      <c r="T8375" s="16"/>
      <c r="U8375" s="16"/>
      <c r="V8375" s="1" t="s">
        <v>4523</v>
      </c>
      <c r="W8375" s="1" t="s">
        <v>2592</v>
      </c>
      <c r="X8375" s="5" t="s">
        <v>4554</v>
      </c>
      <c r="Y8375" s="5" t="s">
        <v>4560</v>
      </c>
      <c r="Z8375" s="5" t="s">
        <v>2582</v>
      </c>
      <c r="AA8375" s="5"/>
    </row>
    <row r="8376" spans="1:27" ht="12" customHeight="1" x14ac:dyDescent="0.15">
      <c r="A8376" s="1" t="s">
        <v>2087</v>
      </c>
      <c r="B8376" s="1" t="s">
        <v>70</v>
      </c>
      <c r="C8376" s="1" t="s">
        <v>77</v>
      </c>
      <c r="D8376" s="1" t="s">
        <v>2528</v>
      </c>
      <c r="E8376" s="1" t="s">
        <v>71</v>
      </c>
      <c r="F8376" s="1" t="s">
        <v>2114</v>
      </c>
      <c r="G8376" s="1" t="s">
        <v>2101</v>
      </c>
      <c r="H8376" s="1" t="s">
        <v>13</v>
      </c>
      <c r="I8376" s="16"/>
      <c r="J8376" s="16"/>
      <c r="K8376" s="16"/>
      <c r="L8376" s="16"/>
      <c r="M8376" s="16"/>
      <c r="N8376" s="16"/>
      <c r="O8376" s="16"/>
      <c r="P8376" s="16"/>
      <c r="Q8376" s="16"/>
      <c r="R8376" s="16"/>
      <c r="S8376" s="16"/>
      <c r="T8376" s="16"/>
      <c r="U8376" s="16"/>
      <c r="V8376" s="1" t="s">
        <v>4523</v>
      </c>
      <c r="W8376" s="1" t="s">
        <v>2592</v>
      </c>
      <c r="X8376" s="5" t="s">
        <v>4554</v>
      </c>
      <c r="Y8376" s="5" t="s">
        <v>4561</v>
      </c>
      <c r="Z8376" s="5" t="s">
        <v>2582</v>
      </c>
      <c r="AA8376" s="5"/>
    </row>
    <row r="8377" spans="1:27" ht="12" customHeight="1" x14ac:dyDescent="0.15">
      <c r="A8377" s="1" t="s">
        <v>2087</v>
      </c>
      <c r="B8377" s="1" t="s">
        <v>70</v>
      </c>
      <c r="C8377" s="1" t="s">
        <v>244</v>
      </c>
      <c r="D8377" s="1" t="s">
        <v>2528</v>
      </c>
      <c r="E8377" s="1" t="s">
        <v>71</v>
      </c>
      <c r="F8377" s="1" t="s">
        <v>2114</v>
      </c>
      <c r="G8377" s="1" t="s">
        <v>2120</v>
      </c>
      <c r="H8377" s="1" t="s">
        <v>13</v>
      </c>
      <c r="I8377" s="16"/>
      <c r="J8377" s="16"/>
      <c r="K8377" s="16"/>
      <c r="L8377" s="16"/>
      <c r="M8377" s="16"/>
      <c r="N8377" s="16"/>
      <c r="O8377" s="16"/>
      <c r="P8377" s="16"/>
      <c r="Q8377" s="16"/>
      <c r="R8377" s="16"/>
      <c r="S8377" s="16"/>
      <c r="T8377" s="16"/>
      <c r="U8377" s="16"/>
      <c r="V8377" s="1" t="s">
        <v>4523</v>
      </c>
      <c r="W8377" s="1" t="s">
        <v>2592</v>
      </c>
      <c r="X8377" s="5" t="s">
        <v>4554</v>
      </c>
      <c r="Y8377" s="5" t="s">
        <v>4562</v>
      </c>
      <c r="Z8377" s="5" t="s">
        <v>2582</v>
      </c>
      <c r="AA8377" s="5"/>
    </row>
    <row r="8378" spans="1:27" ht="12" customHeight="1" x14ac:dyDescent="0.15">
      <c r="A8378" s="1" t="s">
        <v>2087</v>
      </c>
      <c r="B8378" s="1" t="s">
        <v>70</v>
      </c>
      <c r="C8378" s="1" t="s">
        <v>246</v>
      </c>
      <c r="D8378" s="1" t="s">
        <v>2528</v>
      </c>
      <c r="E8378" s="1" t="s">
        <v>71</v>
      </c>
      <c r="F8378" s="1" t="s">
        <v>2114</v>
      </c>
      <c r="G8378" s="1" t="s">
        <v>2121</v>
      </c>
      <c r="H8378" s="1" t="s">
        <v>13</v>
      </c>
      <c r="I8378" s="16"/>
      <c r="J8378" s="16"/>
      <c r="K8378" s="16"/>
      <c r="L8378" s="16"/>
      <c r="M8378" s="16"/>
      <c r="N8378" s="16"/>
      <c r="O8378" s="16"/>
      <c r="P8378" s="16"/>
      <c r="Q8378" s="16"/>
      <c r="R8378" s="16"/>
      <c r="S8378" s="16"/>
      <c r="T8378" s="16"/>
      <c r="U8378" s="16"/>
      <c r="V8378" s="1" t="s">
        <v>4523</v>
      </c>
      <c r="W8378" s="1" t="s">
        <v>2592</v>
      </c>
      <c r="X8378" s="5" t="s">
        <v>4554</v>
      </c>
      <c r="Y8378" s="5" t="s">
        <v>4563</v>
      </c>
      <c r="Z8378" s="5" t="s">
        <v>2582</v>
      </c>
      <c r="AA8378" s="5"/>
    </row>
    <row r="8379" spans="1:27" ht="12" customHeight="1" x14ac:dyDescent="0.15">
      <c r="A8379" s="1" t="s">
        <v>2087</v>
      </c>
      <c r="B8379" s="1" t="s">
        <v>70</v>
      </c>
      <c r="C8379" s="1" t="s">
        <v>248</v>
      </c>
      <c r="D8379" s="1" t="s">
        <v>2528</v>
      </c>
      <c r="E8379" s="1" t="s">
        <v>71</v>
      </c>
      <c r="F8379" s="1" t="s">
        <v>2114</v>
      </c>
      <c r="G8379" s="1" t="s">
        <v>2122</v>
      </c>
      <c r="H8379" s="1" t="s">
        <v>13</v>
      </c>
      <c r="I8379" s="16"/>
      <c r="J8379" s="16"/>
      <c r="K8379" s="16"/>
      <c r="L8379" s="16"/>
      <c r="M8379" s="16"/>
      <c r="N8379" s="16"/>
      <c r="O8379" s="16"/>
      <c r="P8379" s="16"/>
      <c r="Q8379" s="16"/>
      <c r="R8379" s="16"/>
      <c r="S8379" s="16"/>
      <c r="T8379" s="16"/>
      <c r="U8379" s="16"/>
      <c r="V8379" s="1" t="s">
        <v>4523</v>
      </c>
      <c r="W8379" s="1" t="s">
        <v>2592</v>
      </c>
      <c r="X8379" s="5" t="s">
        <v>4554</v>
      </c>
      <c r="Y8379" s="5" t="s">
        <v>4564</v>
      </c>
      <c r="Z8379" s="5" t="s">
        <v>2582</v>
      </c>
      <c r="AA8379" s="5"/>
    </row>
    <row r="8380" spans="1:27" ht="12" customHeight="1" x14ac:dyDescent="0.15">
      <c r="A8380" s="1" t="s">
        <v>2087</v>
      </c>
      <c r="B8380" s="1" t="s">
        <v>70</v>
      </c>
      <c r="C8380" s="1" t="s">
        <v>250</v>
      </c>
      <c r="D8380" s="1" t="s">
        <v>2528</v>
      </c>
      <c r="E8380" s="1" t="s">
        <v>71</v>
      </c>
      <c r="F8380" s="1" t="s">
        <v>2114</v>
      </c>
      <c r="G8380" s="1" t="s">
        <v>2110</v>
      </c>
      <c r="H8380" s="1" t="s">
        <v>13</v>
      </c>
      <c r="I8380" s="16"/>
      <c r="J8380" s="16"/>
      <c r="K8380" s="16"/>
      <c r="L8380" s="16"/>
      <c r="M8380" s="16"/>
      <c r="N8380" s="16"/>
      <c r="O8380" s="16"/>
      <c r="P8380" s="16"/>
      <c r="Q8380" s="16"/>
      <c r="R8380" s="16"/>
      <c r="S8380" s="16"/>
      <c r="T8380" s="16"/>
      <c r="U8380" s="16"/>
      <c r="V8380" s="1" t="s">
        <v>4523</v>
      </c>
      <c r="W8380" s="1" t="s">
        <v>2592</v>
      </c>
      <c r="X8380" s="5" t="s">
        <v>4554</v>
      </c>
      <c r="Y8380" s="5" t="s">
        <v>4565</v>
      </c>
      <c r="Z8380" s="5" t="s">
        <v>2582</v>
      </c>
      <c r="AA8380" s="5"/>
    </row>
    <row r="8381" spans="1:27" ht="12" customHeight="1" x14ac:dyDescent="0.15">
      <c r="A8381" s="1" t="s">
        <v>2087</v>
      </c>
      <c r="B8381" s="1" t="s">
        <v>70</v>
      </c>
      <c r="C8381" s="1" t="s">
        <v>2123</v>
      </c>
      <c r="D8381" s="1" t="s">
        <v>2528</v>
      </c>
      <c r="E8381" s="1" t="s">
        <v>71</v>
      </c>
      <c r="F8381" s="1" t="s">
        <v>2114</v>
      </c>
      <c r="G8381" s="1" t="s">
        <v>971</v>
      </c>
      <c r="H8381" s="1" t="s">
        <v>13</v>
      </c>
      <c r="I8381" s="16"/>
      <c r="J8381" s="16"/>
      <c r="K8381" s="16"/>
      <c r="L8381" s="16"/>
      <c r="M8381" s="16"/>
      <c r="N8381" s="16"/>
      <c r="O8381" s="16"/>
      <c r="P8381" s="16"/>
      <c r="Q8381" s="16"/>
      <c r="R8381" s="16"/>
      <c r="S8381" s="16"/>
      <c r="T8381" s="16"/>
      <c r="U8381" s="16"/>
      <c r="V8381" s="1" t="s">
        <v>4523</v>
      </c>
      <c r="W8381" s="1" t="s">
        <v>2592</v>
      </c>
      <c r="X8381" s="5" t="s">
        <v>4554</v>
      </c>
      <c r="Y8381" s="5" t="s">
        <v>4566</v>
      </c>
      <c r="Z8381" s="5" t="s">
        <v>2582</v>
      </c>
      <c r="AA8381" s="5"/>
    </row>
    <row r="8382" spans="1:27" ht="12" customHeight="1" x14ac:dyDescent="0.15">
      <c r="A8382" s="1" t="s">
        <v>2087</v>
      </c>
      <c r="B8382" s="1" t="s">
        <v>78</v>
      </c>
      <c r="C8382" s="1" t="s">
        <v>9</v>
      </c>
      <c r="D8382" s="1" t="s">
        <v>2528</v>
      </c>
      <c r="E8382" s="1" t="s">
        <v>71</v>
      </c>
      <c r="F8382" s="1" t="s">
        <v>2124</v>
      </c>
      <c r="G8382" s="1" t="s">
        <v>2115</v>
      </c>
      <c r="H8382" s="1" t="s">
        <v>13</v>
      </c>
      <c r="I8382" s="16"/>
      <c r="J8382" s="16"/>
      <c r="K8382" s="16"/>
      <c r="L8382" s="16"/>
      <c r="M8382" s="16"/>
      <c r="N8382" s="16"/>
      <c r="O8382" s="16"/>
      <c r="P8382" s="16"/>
      <c r="Q8382" s="16"/>
      <c r="R8382" s="16"/>
      <c r="S8382" s="16"/>
      <c r="T8382" s="16"/>
      <c r="U8382" s="16"/>
      <c r="V8382" s="1" t="s">
        <v>4523</v>
      </c>
      <c r="W8382" s="1" t="s">
        <v>2592</v>
      </c>
      <c r="X8382" s="5" t="s">
        <v>4567</v>
      </c>
      <c r="Y8382" s="5" t="s">
        <v>4555</v>
      </c>
      <c r="Z8382" s="5" t="s">
        <v>2582</v>
      </c>
      <c r="AA8382" s="5"/>
    </row>
    <row r="8383" spans="1:27" ht="12" customHeight="1" x14ac:dyDescent="0.15">
      <c r="A8383" s="1" t="s">
        <v>2087</v>
      </c>
      <c r="B8383" s="1" t="s">
        <v>78</v>
      </c>
      <c r="C8383" s="1" t="s">
        <v>15</v>
      </c>
      <c r="D8383" s="1" t="s">
        <v>2528</v>
      </c>
      <c r="E8383" s="1" t="s">
        <v>71</v>
      </c>
      <c r="F8383" s="1" t="s">
        <v>2124</v>
      </c>
      <c r="G8383" s="1" t="s">
        <v>2116</v>
      </c>
      <c r="H8383" s="1" t="s">
        <v>13</v>
      </c>
      <c r="I8383" s="16"/>
      <c r="J8383" s="16"/>
      <c r="K8383" s="16"/>
      <c r="L8383" s="16"/>
      <c r="M8383" s="16"/>
      <c r="N8383" s="16"/>
      <c r="O8383" s="16"/>
      <c r="P8383" s="16"/>
      <c r="Q8383" s="16"/>
      <c r="R8383" s="16"/>
      <c r="S8383" s="16"/>
      <c r="T8383" s="16"/>
      <c r="U8383" s="16"/>
      <c r="V8383" s="1" t="s">
        <v>4523</v>
      </c>
      <c r="W8383" s="1" t="s">
        <v>2592</v>
      </c>
      <c r="X8383" s="5" t="s">
        <v>4567</v>
      </c>
      <c r="Y8383" s="5" t="s">
        <v>4556</v>
      </c>
      <c r="Z8383" s="5" t="s">
        <v>2582</v>
      </c>
      <c r="AA8383" s="5"/>
    </row>
    <row r="8384" spans="1:27" ht="12" customHeight="1" x14ac:dyDescent="0.15">
      <c r="A8384" s="1" t="s">
        <v>2087</v>
      </c>
      <c r="B8384" s="1" t="s">
        <v>78</v>
      </c>
      <c r="C8384" s="1" t="s">
        <v>17</v>
      </c>
      <c r="D8384" s="1" t="s">
        <v>2528</v>
      </c>
      <c r="E8384" s="1" t="s">
        <v>71</v>
      </c>
      <c r="F8384" s="1" t="s">
        <v>2124</v>
      </c>
      <c r="G8384" s="1" t="s">
        <v>2117</v>
      </c>
      <c r="H8384" s="1" t="s">
        <v>13</v>
      </c>
      <c r="I8384" s="16"/>
      <c r="J8384" s="16"/>
      <c r="K8384" s="16"/>
      <c r="L8384" s="16"/>
      <c r="M8384" s="16"/>
      <c r="N8384" s="16"/>
      <c r="O8384" s="16"/>
      <c r="P8384" s="16"/>
      <c r="Q8384" s="16"/>
      <c r="R8384" s="16"/>
      <c r="S8384" s="16"/>
      <c r="T8384" s="16"/>
      <c r="U8384" s="16"/>
      <c r="V8384" s="1" t="s">
        <v>4523</v>
      </c>
      <c r="W8384" s="1" t="s">
        <v>2592</v>
      </c>
      <c r="X8384" s="5" t="s">
        <v>4567</v>
      </c>
      <c r="Y8384" s="5" t="s">
        <v>4557</v>
      </c>
      <c r="Z8384" s="5" t="s">
        <v>2582</v>
      </c>
      <c r="AA8384" s="5"/>
    </row>
    <row r="8385" spans="1:27" ht="12" customHeight="1" x14ac:dyDescent="0.15">
      <c r="A8385" s="1" t="s">
        <v>2087</v>
      </c>
      <c r="B8385" s="1" t="s">
        <v>78</v>
      </c>
      <c r="C8385" s="1" t="s">
        <v>19</v>
      </c>
      <c r="D8385" s="1" t="s">
        <v>2528</v>
      </c>
      <c r="E8385" s="1" t="s">
        <v>71</v>
      </c>
      <c r="F8385" s="1" t="s">
        <v>2124</v>
      </c>
      <c r="G8385" s="1" t="s">
        <v>2095</v>
      </c>
      <c r="H8385" s="1" t="s">
        <v>13</v>
      </c>
      <c r="I8385" s="16"/>
      <c r="J8385" s="16"/>
      <c r="K8385" s="16"/>
      <c r="L8385" s="16"/>
      <c r="M8385" s="16"/>
      <c r="N8385" s="16"/>
      <c r="O8385" s="16"/>
      <c r="P8385" s="16"/>
      <c r="Q8385" s="16"/>
      <c r="R8385" s="16"/>
      <c r="S8385" s="16"/>
      <c r="T8385" s="16"/>
      <c r="U8385" s="16"/>
      <c r="V8385" s="1" t="s">
        <v>4523</v>
      </c>
      <c r="W8385" s="1" t="s">
        <v>2592</v>
      </c>
      <c r="X8385" s="5" t="s">
        <v>4567</v>
      </c>
      <c r="Y8385" s="5" t="s">
        <v>4558</v>
      </c>
      <c r="Z8385" s="5" t="s">
        <v>2582</v>
      </c>
      <c r="AA8385" s="5"/>
    </row>
    <row r="8386" spans="1:27" ht="12" customHeight="1" x14ac:dyDescent="0.15">
      <c r="A8386" s="1" t="s">
        <v>2087</v>
      </c>
      <c r="B8386" s="1" t="s">
        <v>78</v>
      </c>
      <c r="C8386" s="1" t="s">
        <v>21</v>
      </c>
      <c r="D8386" s="1" t="s">
        <v>2528</v>
      </c>
      <c r="E8386" s="1" t="s">
        <v>71</v>
      </c>
      <c r="F8386" s="1" t="s">
        <v>2124</v>
      </c>
      <c r="G8386" s="1" t="s">
        <v>2118</v>
      </c>
      <c r="H8386" s="1" t="s">
        <v>13</v>
      </c>
      <c r="I8386" s="16"/>
      <c r="J8386" s="16"/>
      <c r="K8386" s="16"/>
      <c r="L8386" s="16"/>
      <c r="M8386" s="16"/>
      <c r="N8386" s="16"/>
      <c r="O8386" s="16"/>
      <c r="P8386" s="16"/>
      <c r="Q8386" s="16"/>
      <c r="R8386" s="16"/>
      <c r="S8386" s="16"/>
      <c r="T8386" s="16"/>
      <c r="U8386" s="16"/>
      <c r="V8386" s="1" t="s">
        <v>4523</v>
      </c>
      <c r="W8386" s="1" t="s">
        <v>2592</v>
      </c>
      <c r="X8386" s="5" t="s">
        <v>4567</v>
      </c>
      <c r="Y8386" s="5" t="s">
        <v>4559</v>
      </c>
      <c r="Z8386" s="5" t="s">
        <v>2582</v>
      </c>
      <c r="AA8386" s="5"/>
    </row>
    <row r="8387" spans="1:27" ht="12" customHeight="1" x14ac:dyDescent="0.15">
      <c r="A8387" s="1" t="s">
        <v>2087</v>
      </c>
      <c r="B8387" s="1" t="s">
        <v>78</v>
      </c>
      <c r="C8387" s="1" t="s">
        <v>23</v>
      </c>
      <c r="D8387" s="1" t="s">
        <v>2528</v>
      </c>
      <c r="E8387" s="1" t="s">
        <v>71</v>
      </c>
      <c r="F8387" s="1" t="s">
        <v>2124</v>
      </c>
      <c r="G8387" s="1" t="s">
        <v>2119</v>
      </c>
      <c r="H8387" s="1" t="s">
        <v>13</v>
      </c>
      <c r="I8387" s="16"/>
      <c r="J8387" s="16"/>
      <c r="K8387" s="16"/>
      <c r="L8387" s="16"/>
      <c r="M8387" s="16"/>
      <c r="N8387" s="16"/>
      <c r="O8387" s="16"/>
      <c r="P8387" s="16"/>
      <c r="Q8387" s="16"/>
      <c r="R8387" s="16"/>
      <c r="S8387" s="16"/>
      <c r="T8387" s="16"/>
      <c r="U8387" s="16"/>
      <c r="V8387" s="1" t="s">
        <v>4523</v>
      </c>
      <c r="W8387" s="1" t="s">
        <v>2592</v>
      </c>
      <c r="X8387" s="5" t="s">
        <v>4567</v>
      </c>
      <c r="Y8387" s="5" t="s">
        <v>4560</v>
      </c>
      <c r="Z8387" s="5" t="s">
        <v>2582</v>
      </c>
      <c r="AA8387" s="5"/>
    </row>
    <row r="8388" spans="1:27" ht="12" customHeight="1" x14ac:dyDescent="0.15">
      <c r="A8388" s="1" t="s">
        <v>2087</v>
      </c>
      <c r="B8388" s="1" t="s">
        <v>78</v>
      </c>
      <c r="C8388" s="1" t="s">
        <v>77</v>
      </c>
      <c r="D8388" s="1" t="s">
        <v>2528</v>
      </c>
      <c r="E8388" s="1" t="s">
        <v>71</v>
      </c>
      <c r="F8388" s="1" t="s">
        <v>2124</v>
      </c>
      <c r="G8388" s="1" t="s">
        <v>2101</v>
      </c>
      <c r="H8388" s="1" t="s">
        <v>13</v>
      </c>
      <c r="I8388" s="16"/>
      <c r="J8388" s="16"/>
      <c r="K8388" s="16"/>
      <c r="L8388" s="16"/>
      <c r="M8388" s="16"/>
      <c r="N8388" s="16"/>
      <c r="O8388" s="16"/>
      <c r="P8388" s="16"/>
      <c r="Q8388" s="16"/>
      <c r="R8388" s="16"/>
      <c r="S8388" s="16"/>
      <c r="T8388" s="16"/>
      <c r="U8388" s="16"/>
      <c r="V8388" s="1" t="s">
        <v>4523</v>
      </c>
      <c r="W8388" s="1" t="s">
        <v>2592</v>
      </c>
      <c r="X8388" s="5" t="s">
        <v>4567</v>
      </c>
      <c r="Y8388" s="5" t="s">
        <v>4561</v>
      </c>
      <c r="Z8388" s="5" t="s">
        <v>2582</v>
      </c>
      <c r="AA8388" s="5"/>
    </row>
    <row r="8389" spans="1:27" ht="12" customHeight="1" x14ac:dyDescent="0.15">
      <c r="A8389" s="1" t="s">
        <v>2087</v>
      </c>
      <c r="B8389" s="1" t="s">
        <v>78</v>
      </c>
      <c r="C8389" s="1" t="s">
        <v>244</v>
      </c>
      <c r="D8389" s="1" t="s">
        <v>2528</v>
      </c>
      <c r="E8389" s="1" t="s">
        <v>71</v>
      </c>
      <c r="F8389" s="1" t="s">
        <v>2124</v>
      </c>
      <c r="G8389" s="1" t="s">
        <v>2120</v>
      </c>
      <c r="H8389" s="1" t="s">
        <v>13</v>
      </c>
      <c r="I8389" s="16"/>
      <c r="J8389" s="16"/>
      <c r="K8389" s="16"/>
      <c r="L8389" s="16"/>
      <c r="M8389" s="16"/>
      <c r="N8389" s="16"/>
      <c r="O8389" s="16"/>
      <c r="P8389" s="16"/>
      <c r="Q8389" s="16"/>
      <c r="R8389" s="16"/>
      <c r="S8389" s="16"/>
      <c r="T8389" s="16"/>
      <c r="U8389" s="16"/>
      <c r="V8389" s="1" t="s">
        <v>4523</v>
      </c>
      <c r="W8389" s="1" t="s">
        <v>2592</v>
      </c>
      <c r="X8389" s="5" t="s">
        <v>4567</v>
      </c>
      <c r="Y8389" s="5" t="s">
        <v>4562</v>
      </c>
      <c r="Z8389" s="5" t="s">
        <v>2582</v>
      </c>
      <c r="AA8389" s="5"/>
    </row>
    <row r="8390" spans="1:27" ht="12" customHeight="1" x14ac:dyDescent="0.15">
      <c r="A8390" s="1" t="s">
        <v>2087</v>
      </c>
      <c r="B8390" s="1" t="s">
        <v>78</v>
      </c>
      <c r="C8390" s="1" t="s">
        <v>246</v>
      </c>
      <c r="D8390" s="1" t="s">
        <v>2528</v>
      </c>
      <c r="E8390" s="1" t="s">
        <v>71</v>
      </c>
      <c r="F8390" s="1" t="s">
        <v>2124</v>
      </c>
      <c r="G8390" s="1" t="s">
        <v>2121</v>
      </c>
      <c r="H8390" s="1" t="s">
        <v>13</v>
      </c>
      <c r="I8390" s="16"/>
      <c r="J8390" s="16"/>
      <c r="K8390" s="16"/>
      <c r="L8390" s="16"/>
      <c r="M8390" s="16"/>
      <c r="N8390" s="16"/>
      <c r="O8390" s="16"/>
      <c r="P8390" s="16"/>
      <c r="Q8390" s="16"/>
      <c r="R8390" s="16"/>
      <c r="S8390" s="16"/>
      <c r="T8390" s="16"/>
      <c r="U8390" s="16"/>
      <c r="V8390" s="1" t="s">
        <v>4523</v>
      </c>
      <c r="W8390" s="1" t="s">
        <v>2592</v>
      </c>
      <c r="X8390" s="5" t="s">
        <v>4567</v>
      </c>
      <c r="Y8390" s="5" t="s">
        <v>4563</v>
      </c>
      <c r="Z8390" s="5" t="s">
        <v>2582</v>
      </c>
      <c r="AA8390" s="5"/>
    </row>
    <row r="8391" spans="1:27" ht="12" customHeight="1" x14ac:dyDescent="0.15">
      <c r="A8391" s="1" t="s">
        <v>2087</v>
      </c>
      <c r="B8391" s="1" t="s">
        <v>78</v>
      </c>
      <c r="C8391" s="1" t="s">
        <v>248</v>
      </c>
      <c r="D8391" s="1" t="s">
        <v>2528</v>
      </c>
      <c r="E8391" s="1" t="s">
        <v>71</v>
      </c>
      <c r="F8391" s="1" t="s">
        <v>2124</v>
      </c>
      <c r="G8391" s="1" t="s">
        <v>2122</v>
      </c>
      <c r="H8391" s="1" t="s">
        <v>13</v>
      </c>
      <c r="I8391" s="16"/>
      <c r="J8391" s="16"/>
      <c r="K8391" s="16"/>
      <c r="L8391" s="16"/>
      <c r="M8391" s="16"/>
      <c r="N8391" s="16"/>
      <c r="O8391" s="16"/>
      <c r="P8391" s="16"/>
      <c r="Q8391" s="16"/>
      <c r="R8391" s="16"/>
      <c r="S8391" s="16"/>
      <c r="T8391" s="16"/>
      <c r="U8391" s="16"/>
      <c r="V8391" s="1" t="s">
        <v>4523</v>
      </c>
      <c r="W8391" s="1" t="s">
        <v>2592</v>
      </c>
      <c r="X8391" s="5" t="s">
        <v>4567</v>
      </c>
      <c r="Y8391" s="5" t="s">
        <v>4564</v>
      </c>
      <c r="Z8391" s="5" t="s">
        <v>2582</v>
      </c>
      <c r="AA8391" s="5"/>
    </row>
    <row r="8392" spans="1:27" ht="12" customHeight="1" x14ac:dyDescent="0.15">
      <c r="A8392" s="1" t="s">
        <v>2087</v>
      </c>
      <c r="B8392" s="1" t="s">
        <v>78</v>
      </c>
      <c r="C8392" s="1" t="s">
        <v>250</v>
      </c>
      <c r="D8392" s="1" t="s">
        <v>2528</v>
      </c>
      <c r="E8392" s="1" t="s">
        <v>71</v>
      </c>
      <c r="F8392" s="1" t="s">
        <v>2124</v>
      </c>
      <c r="G8392" s="1" t="s">
        <v>2110</v>
      </c>
      <c r="H8392" s="1" t="s">
        <v>13</v>
      </c>
      <c r="I8392" s="16"/>
      <c r="J8392" s="16"/>
      <c r="K8392" s="16"/>
      <c r="L8392" s="16"/>
      <c r="M8392" s="16"/>
      <c r="N8392" s="16"/>
      <c r="O8392" s="16"/>
      <c r="P8392" s="16"/>
      <c r="Q8392" s="16"/>
      <c r="R8392" s="16"/>
      <c r="S8392" s="16"/>
      <c r="T8392" s="16"/>
      <c r="U8392" s="16"/>
      <c r="V8392" s="1" t="s">
        <v>4523</v>
      </c>
      <c r="W8392" s="1" t="s">
        <v>2592</v>
      </c>
      <c r="X8392" s="5" t="s">
        <v>4567</v>
      </c>
      <c r="Y8392" s="5" t="s">
        <v>4565</v>
      </c>
      <c r="Z8392" s="5" t="s">
        <v>2582</v>
      </c>
      <c r="AA8392" s="5"/>
    </row>
    <row r="8393" spans="1:27" ht="12" customHeight="1" x14ac:dyDescent="0.15">
      <c r="A8393" s="1" t="s">
        <v>2087</v>
      </c>
      <c r="B8393" s="1" t="s">
        <v>78</v>
      </c>
      <c r="C8393" s="1" t="s">
        <v>2123</v>
      </c>
      <c r="D8393" s="1" t="s">
        <v>2528</v>
      </c>
      <c r="E8393" s="1" t="s">
        <v>71</v>
      </c>
      <c r="F8393" s="1" t="s">
        <v>2124</v>
      </c>
      <c r="G8393" s="1" t="s">
        <v>971</v>
      </c>
      <c r="H8393" s="1" t="s">
        <v>13</v>
      </c>
      <c r="I8393" s="16"/>
      <c r="J8393" s="16"/>
      <c r="K8393" s="16"/>
      <c r="L8393" s="16"/>
      <c r="M8393" s="16"/>
      <c r="N8393" s="16"/>
      <c r="O8393" s="16"/>
      <c r="P8393" s="16"/>
      <c r="Q8393" s="16"/>
      <c r="R8393" s="16"/>
      <c r="S8393" s="16"/>
      <c r="T8393" s="16"/>
      <c r="U8393" s="16"/>
      <c r="V8393" s="1" t="s">
        <v>4523</v>
      </c>
      <c r="W8393" s="1" t="s">
        <v>2592</v>
      </c>
      <c r="X8393" s="5" t="s">
        <v>4567</v>
      </c>
      <c r="Y8393" s="5" t="s">
        <v>4566</v>
      </c>
      <c r="Z8393" s="5" t="s">
        <v>2582</v>
      </c>
      <c r="AA8393" s="5"/>
    </row>
    <row r="8394" spans="1:27" ht="12" customHeight="1" x14ac:dyDescent="0.15">
      <c r="A8394" s="1" t="s">
        <v>2087</v>
      </c>
      <c r="B8394" s="1" t="s">
        <v>80</v>
      </c>
      <c r="C8394" s="1" t="s">
        <v>9</v>
      </c>
      <c r="D8394" s="1" t="s">
        <v>2528</v>
      </c>
      <c r="E8394" s="1" t="s">
        <v>71</v>
      </c>
      <c r="F8394" s="1" t="s">
        <v>1666</v>
      </c>
      <c r="G8394" s="1" t="s">
        <v>2115</v>
      </c>
      <c r="H8394" s="1" t="s">
        <v>13</v>
      </c>
      <c r="I8394" s="16"/>
      <c r="J8394" s="16"/>
      <c r="K8394" s="16"/>
      <c r="L8394" s="16"/>
      <c r="M8394" s="16"/>
      <c r="N8394" s="16"/>
      <c r="O8394" s="16"/>
      <c r="P8394" s="16"/>
      <c r="Q8394" s="16"/>
      <c r="R8394" s="16"/>
      <c r="S8394" s="16"/>
      <c r="T8394" s="16"/>
      <c r="U8394" s="16"/>
      <c r="V8394" s="1" t="s">
        <v>4523</v>
      </c>
      <c r="W8394" s="1" t="s">
        <v>2592</v>
      </c>
      <c r="X8394" s="5" t="s">
        <v>4568</v>
      </c>
      <c r="Y8394" s="5" t="s">
        <v>4555</v>
      </c>
      <c r="Z8394" s="5" t="s">
        <v>2582</v>
      </c>
      <c r="AA8394" s="5"/>
    </row>
    <row r="8395" spans="1:27" ht="12" customHeight="1" x14ac:dyDescent="0.15">
      <c r="A8395" s="1" t="s">
        <v>2087</v>
      </c>
      <c r="B8395" s="1" t="s">
        <v>80</v>
      </c>
      <c r="C8395" s="1" t="s">
        <v>15</v>
      </c>
      <c r="D8395" s="1" t="s">
        <v>2528</v>
      </c>
      <c r="E8395" s="1" t="s">
        <v>71</v>
      </c>
      <c r="F8395" s="1" t="s">
        <v>1666</v>
      </c>
      <c r="G8395" s="1" t="s">
        <v>2116</v>
      </c>
      <c r="H8395" s="1" t="s">
        <v>13</v>
      </c>
      <c r="I8395" s="16"/>
      <c r="J8395" s="16"/>
      <c r="K8395" s="16"/>
      <c r="L8395" s="16"/>
      <c r="M8395" s="16"/>
      <c r="N8395" s="16"/>
      <c r="O8395" s="16"/>
      <c r="P8395" s="16"/>
      <c r="Q8395" s="16"/>
      <c r="R8395" s="16"/>
      <c r="S8395" s="16"/>
      <c r="T8395" s="16"/>
      <c r="U8395" s="16"/>
      <c r="V8395" s="1" t="s">
        <v>4523</v>
      </c>
      <c r="W8395" s="1" t="s">
        <v>2592</v>
      </c>
      <c r="X8395" s="5" t="s">
        <v>4568</v>
      </c>
      <c r="Y8395" s="5" t="s">
        <v>4556</v>
      </c>
      <c r="Z8395" s="5" t="s">
        <v>2582</v>
      </c>
      <c r="AA8395" s="5"/>
    </row>
    <row r="8396" spans="1:27" ht="12" customHeight="1" x14ac:dyDescent="0.15">
      <c r="A8396" s="1" t="s">
        <v>2087</v>
      </c>
      <c r="B8396" s="1" t="s">
        <v>80</v>
      </c>
      <c r="C8396" s="1" t="s">
        <v>17</v>
      </c>
      <c r="D8396" s="1" t="s">
        <v>2528</v>
      </c>
      <c r="E8396" s="1" t="s">
        <v>71</v>
      </c>
      <c r="F8396" s="1" t="s">
        <v>1666</v>
      </c>
      <c r="G8396" s="1" t="s">
        <v>2117</v>
      </c>
      <c r="H8396" s="1" t="s">
        <v>13</v>
      </c>
      <c r="I8396" s="16"/>
      <c r="J8396" s="16"/>
      <c r="K8396" s="16"/>
      <c r="L8396" s="16"/>
      <c r="M8396" s="16"/>
      <c r="N8396" s="16"/>
      <c r="O8396" s="16"/>
      <c r="P8396" s="16"/>
      <c r="Q8396" s="16"/>
      <c r="R8396" s="16"/>
      <c r="S8396" s="16"/>
      <c r="T8396" s="16"/>
      <c r="U8396" s="16"/>
      <c r="V8396" s="1" t="s">
        <v>4523</v>
      </c>
      <c r="W8396" s="1" t="s">
        <v>2592</v>
      </c>
      <c r="X8396" s="5" t="s">
        <v>4568</v>
      </c>
      <c r="Y8396" s="5" t="s">
        <v>4557</v>
      </c>
      <c r="Z8396" s="5" t="s">
        <v>2582</v>
      </c>
      <c r="AA8396" s="5"/>
    </row>
    <row r="8397" spans="1:27" ht="12" customHeight="1" x14ac:dyDescent="0.15">
      <c r="A8397" s="1" t="s">
        <v>2087</v>
      </c>
      <c r="B8397" s="1" t="s">
        <v>80</v>
      </c>
      <c r="C8397" s="1" t="s">
        <v>19</v>
      </c>
      <c r="D8397" s="1" t="s">
        <v>2528</v>
      </c>
      <c r="E8397" s="1" t="s">
        <v>71</v>
      </c>
      <c r="F8397" s="1" t="s">
        <v>1666</v>
      </c>
      <c r="G8397" s="1" t="s">
        <v>2095</v>
      </c>
      <c r="H8397" s="1" t="s">
        <v>13</v>
      </c>
      <c r="I8397" s="16"/>
      <c r="J8397" s="16"/>
      <c r="K8397" s="16"/>
      <c r="L8397" s="16"/>
      <c r="M8397" s="16"/>
      <c r="N8397" s="16"/>
      <c r="O8397" s="16"/>
      <c r="P8397" s="16"/>
      <c r="Q8397" s="16"/>
      <c r="R8397" s="16"/>
      <c r="S8397" s="16"/>
      <c r="T8397" s="16"/>
      <c r="U8397" s="16"/>
      <c r="V8397" s="1" t="s">
        <v>4523</v>
      </c>
      <c r="W8397" s="1" t="s">
        <v>2592</v>
      </c>
      <c r="X8397" s="5" t="s">
        <v>4568</v>
      </c>
      <c r="Y8397" s="5" t="s">
        <v>4558</v>
      </c>
      <c r="Z8397" s="5" t="s">
        <v>2582</v>
      </c>
      <c r="AA8397" s="5"/>
    </row>
    <row r="8398" spans="1:27" ht="12" customHeight="1" x14ac:dyDescent="0.15">
      <c r="A8398" s="1" t="s">
        <v>2087</v>
      </c>
      <c r="B8398" s="1" t="s">
        <v>80</v>
      </c>
      <c r="C8398" s="1" t="s">
        <v>21</v>
      </c>
      <c r="D8398" s="1" t="s">
        <v>2528</v>
      </c>
      <c r="E8398" s="1" t="s">
        <v>71</v>
      </c>
      <c r="F8398" s="1" t="s">
        <v>1666</v>
      </c>
      <c r="G8398" s="1" t="s">
        <v>2118</v>
      </c>
      <c r="H8398" s="1" t="s">
        <v>13</v>
      </c>
      <c r="I8398" s="16"/>
      <c r="J8398" s="16"/>
      <c r="K8398" s="16"/>
      <c r="L8398" s="16"/>
      <c r="M8398" s="16"/>
      <c r="N8398" s="16"/>
      <c r="O8398" s="16"/>
      <c r="P8398" s="16"/>
      <c r="Q8398" s="16"/>
      <c r="R8398" s="16"/>
      <c r="S8398" s="16"/>
      <c r="T8398" s="16"/>
      <c r="U8398" s="16"/>
      <c r="V8398" s="1" t="s">
        <v>4523</v>
      </c>
      <c r="W8398" s="1" t="s">
        <v>2592</v>
      </c>
      <c r="X8398" s="5" t="s">
        <v>4568</v>
      </c>
      <c r="Y8398" s="5" t="s">
        <v>4559</v>
      </c>
      <c r="Z8398" s="5" t="s">
        <v>2582</v>
      </c>
      <c r="AA8398" s="5"/>
    </row>
    <row r="8399" spans="1:27" ht="12" customHeight="1" x14ac:dyDescent="0.15">
      <c r="A8399" s="1" t="s">
        <v>2087</v>
      </c>
      <c r="B8399" s="1" t="s">
        <v>80</v>
      </c>
      <c r="C8399" s="1" t="s">
        <v>23</v>
      </c>
      <c r="D8399" s="1" t="s">
        <v>2528</v>
      </c>
      <c r="E8399" s="1" t="s">
        <v>71</v>
      </c>
      <c r="F8399" s="1" t="s">
        <v>1666</v>
      </c>
      <c r="G8399" s="1" t="s">
        <v>2119</v>
      </c>
      <c r="H8399" s="1" t="s">
        <v>13</v>
      </c>
      <c r="I8399" s="16"/>
      <c r="J8399" s="16"/>
      <c r="K8399" s="16"/>
      <c r="L8399" s="16"/>
      <c r="M8399" s="16"/>
      <c r="N8399" s="16"/>
      <c r="O8399" s="16"/>
      <c r="P8399" s="16"/>
      <c r="Q8399" s="16"/>
      <c r="R8399" s="16"/>
      <c r="S8399" s="16"/>
      <c r="T8399" s="16"/>
      <c r="U8399" s="16"/>
      <c r="V8399" s="1" t="s">
        <v>4523</v>
      </c>
      <c r="W8399" s="1" t="s">
        <v>2592</v>
      </c>
      <c r="X8399" s="5" t="s">
        <v>4568</v>
      </c>
      <c r="Y8399" s="5" t="s">
        <v>4560</v>
      </c>
      <c r="Z8399" s="5" t="s">
        <v>2582</v>
      </c>
      <c r="AA8399" s="5"/>
    </row>
    <row r="8400" spans="1:27" ht="12" customHeight="1" x14ac:dyDescent="0.15">
      <c r="A8400" s="1" t="s">
        <v>2087</v>
      </c>
      <c r="B8400" s="1" t="s">
        <v>80</v>
      </c>
      <c r="C8400" s="1" t="s">
        <v>77</v>
      </c>
      <c r="D8400" s="1" t="s">
        <v>2528</v>
      </c>
      <c r="E8400" s="1" t="s">
        <v>71</v>
      </c>
      <c r="F8400" s="1" t="s">
        <v>1666</v>
      </c>
      <c r="G8400" s="1" t="s">
        <v>2101</v>
      </c>
      <c r="H8400" s="1" t="s">
        <v>13</v>
      </c>
      <c r="I8400" s="16"/>
      <c r="J8400" s="16"/>
      <c r="K8400" s="16"/>
      <c r="L8400" s="16"/>
      <c r="M8400" s="16"/>
      <c r="N8400" s="16"/>
      <c r="O8400" s="16"/>
      <c r="P8400" s="16"/>
      <c r="Q8400" s="16"/>
      <c r="R8400" s="16"/>
      <c r="S8400" s="16"/>
      <c r="T8400" s="16"/>
      <c r="U8400" s="16"/>
      <c r="V8400" s="1" t="s">
        <v>4523</v>
      </c>
      <c r="W8400" s="1" t="s">
        <v>2592</v>
      </c>
      <c r="X8400" s="5" t="s">
        <v>4568</v>
      </c>
      <c r="Y8400" s="5" t="s">
        <v>4561</v>
      </c>
      <c r="Z8400" s="5" t="s">
        <v>2582</v>
      </c>
      <c r="AA8400" s="5"/>
    </row>
    <row r="8401" spans="1:27" ht="12" customHeight="1" x14ac:dyDescent="0.15">
      <c r="A8401" s="1" t="s">
        <v>2087</v>
      </c>
      <c r="B8401" s="1" t="s">
        <v>80</v>
      </c>
      <c r="C8401" s="1" t="s">
        <v>244</v>
      </c>
      <c r="D8401" s="1" t="s">
        <v>2528</v>
      </c>
      <c r="E8401" s="1" t="s">
        <v>71</v>
      </c>
      <c r="F8401" s="1" t="s">
        <v>1666</v>
      </c>
      <c r="G8401" s="1" t="s">
        <v>2120</v>
      </c>
      <c r="H8401" s="1" t="s">
        <v>13</v>
      </c>
      <c r="I8401" s="16"/>
      <c r="J8401" s="16"/>
      <c r="K8401" s="16"/>
      <c r="L8401" s="16"/>
      <c r="M8401" s="16"/>
      <c r="N8401" s="16"/>
      <c r="O8401" s="16"/>
      <c r="P8401" s="16"/>
      <c r="Q8401" s="16"/>
      <c r="R8401" s="16"/>
      <c r="S8401" s="16"/>
      <c r="T8401" s="16"/>
      <c r="U8401" s="16"/>
      <c r="V8401" s="1" t="s">
        <v>4523</v>
      </c>
      <c r="W8401" s="1" t="s">
        <v>2592</v>
      </c>
      <c r="X8401" s="5" t="s">
        <v>4568</v>
      </c>
      <c r="Y8401" s="5" t="s">
        <v>4562</v>
      </c>
      <c r="Z8401" s="5" t="s">
        <v>2582</v>
      </c>
      <c r="AA8401" s="5"/>
    </row>
    <row r="8402" spans="1:27" ht="12" customHeight="1" x14ac:dyDescent="0.15">
      <c r="A8402" s="1" t="s">
        <v>2087</v>
      </c>
      <c r="B8402" s="1" t="s">
        <v>80</v>
      </c>
      <c r="C8402" s="1" t="s">
        <v>246</v>
      </c>
      <c r="D8402" s="1" t="s">
        <v>2528</v>
      </c>
      <c r="E8402" s="1" t="s">
        <v>71</v>
      </c>
      <c r="F8402" s="1" t="s">
        <v>1666</v>
      </c>
      <c r="G8402" s="1" t="s">
        <v>2121</v>
      </c>
      <c r="H8402" s="1" t="s">
        <v>13</v>
      </c>
      <c r="I8402" s="16"/>
      <c r="J8402" s="16"/>
      <c r="K8402" s="16"/>
      <c r="L8402" s="16"/>
      <c r="M8402" s="16"/>
      <c r="N8402" s="16"/>
      <c r="O8402" s="16"/>
      <c r="P8402" s="16"/>
      <c r="Q8402" s="16"/>
      <c r="R8402" s="16"/>
      <c r="S8402" s="16"/>
      <c r="T8402" s="16"/>
      <c r="U8402" s="16"/>
      <c r="V8402" s="1" t="s">
        <v>4523</v>
      </c>
      <c r="W8402" s="1" t="s">
        <v>2592</v>
      </c>
      <c r="X8402" s="5" t="s">
        <v>4568</v>
      </c>
      <c r="Y8402" s="5" t="s">
        <v>4563</v>
      </c>
      <c r="Z8402" s="5" t="s">
        <v>2582</v>
      </c>
      <c r="AA8402" s="5"/>
    </row>
    <row r="8403" spans="1:27" ht="12" customHeight="1" x14ac:dyDescent="0.15">
      <c r="A8403" s="1" t="s">
        <v>2087</v>
      </c>
      <c r="B8403" s="1" t="s">
        <v>80</v>
      </c>
      <c r="C8403" s="1" t="s">
        <v>248</v>
      </c>
      <c r="D8403" s="1" t="s">
        <v>2528</v>
      </c>
      <c r="E8403" s="1" t="s">
        <v>71</v>
      </c>
      <c r="F8403" s="1" t="s">
        <v>1666</v>
      </c>
      <c r="G8403" s="1" t="s">
        <v>2122</v>
      </c>
      <c r="H8403" s="1" t="s">
        <v>13</v>
      </c>
      <c r="I8403" s="16"/>
      <c r="J8403" s="16"/>
      <c r="K8403" s="16"/>
      <c r="L8403" s="16"/>
      <c r="M8403" s="16"/>
      <c r="N8403" s="16"/>
      <c r="O8403" s="16"/>
      <c r="P8403" s="16"/>
      <c r="Q8403" s="16"/>
      <c r="R8403" s="16"/>
      <c r="S8403" s="16"/>
      <c r="T8403" s="16"/>
      <c r="U8403" s="16"/>
      <c r="V8403" s="1" t="s">
        <v>4523</v>
      </c>
      <c r="W8403" s="1" t="s">
        <v>2592</v>
      </c>
      <c r="X8403" s="5" t="s">
        <v>4568</v>
      </c>
      <c r="Y8403" s="5" t="s">
        <v>4564</v>
      </c>
      <c r="Z8403" s="5" t="s">
        <v>2582</v>
      </c>
      <c r="AA8403" s="5"/>
    </row>
    <row r="8404" spans="1:27" ht="12" customHeight="1" x14ac:dyDescent="0.15">
      <c r="A8404" s="1" t="s">
        <v>2087</v>
      </c>
      <c r="B8404" s="1" t="s">
        <v>80</v>
      </c>
      <c r="C8404" s="1" t="s">
        <v>250</v>
      </c>
      <c r="D8404" s="1" t="s">
        <v>2528</v>
      </c>
      <c r="E8404" s="1" t="s">
        <v>71</v>
      </c>
      <c r="F8404" s="1" t="s">
        <v>1666</v>
      </c>
      <c r="G8404" s="1" t="s">
        <v>2110</v>
      </c>
      <c r="H8404" s="1" t="s">
        <v>13</v>
      </c>
      <c r="I8404" s="16"/>
      <c r="J8404" s="16"/>
      <c r="K8404" s="16"/>
      <c r="L8404" s="16"/>
      <c r="M8404" s="16"/>
      <c r="N8404" s="16"/>
      <c r="O8404" s="16"/>
      <c r="P8404" s="16"/>
      <c r="Q8404" s="16"/>
      <c r="R8404" s="16"/>
      <c r="S8404" s="16"/>
      <c r="T8404" s="16"/>
      <c r="U8404" s="16"/>
      <c r="V8404" s="1" t="s">
        <v>4523</v>
      </c>
      <c r="W8404" s="1" t="s">
        <v>2592</v>
      </c>
      <c r="X8404" s="5" t="s">
        <v>4568</v>
      </c>
      <c r="Y8404" s="5" t="s">
        <v>4565</v>
      </c>
      <c r="Z8404" s="5" t="s">
        <v>2582</v>
      </c>
      <c r="AA8404" s="5"/>
    </row>
    <row r="8405" spans="1:27" ht="12" customHeight="1" x14ac:dyDescent="0.15">
      <c r="A8405" s="1" t="s">
        <v>2087</v>
      </c>
      <c r="B8405" s="1" t="s">
        <v>80</v>
      </c>
      <c r="C8405" s="1" t="s">
        <v>2123</v>
      </c>
      <c r="D8405" s="1" t="s">
        <v>2528</v>
      </c>
      <c r="E8405" s="1" t="s">
        <v>71</v>
      </c>
      <c r="F8405" s="1" t="s">
        <v>1666</v>
      </c>
      <c r="G8405" s="1" t="s">
        <v>971</v>
      </c>
      <c r="H8405" s="1" t="s">
        <v>13</v>
      </c>
      <c r="I8405" s="16"/>
      <c r="J8405" s="16"/>
      <c r="K8405" s="16"/>
      <c r="L8405" s="16"/>
      <c r="M8405" s="16"/>
      <c r="N8405" s="16"/>
      <c r="O8405" s="16"/>
      <c r="P8405" s="16"/>
      <c r="Q8405" s="16"/>
      <c r="R8405" s="16"/>
      <c r="S8405" s="16"/>
      <c r="T8405" s="16"/>
      <c r="U8405" s="16"/>
      <c r="V8405" s="1" t="s">
        <v>4523</v>
      </c>
      <c r="W8405" s="1" t="s">
        <v>2592</v>
      </c>
      <c r="X8405" s="5" t="s">
        <v>4568</v>
      </c>
      <c r="Y8405" s="5" t="s">
        <v>4566</v>
      </c>
      <c r="Z8405" s="5" t="s">
        <v>2582</v>
      </c>
      <c r="AA8405" s="5"/>
    </row>
    <row r="8406" spans="1:27" ht="12" customHeight="1" x14ac:dyDescent="0.15">
      <c r="A8406" s="1" t="s">
        <v>2087</v>
      </c>
      <c r="B8406" s="1" t="s">
        <v>162</v>
      </c>
      <c r="C8406" s="1" t="s">
        <v>9</v>
      </c>
      <c r="D8406" s="1" t="s">
        <v>2528</v>
      </c>
      <c r="E8406" s="1" t="s">
        <v>71</v>
      </c>
      <c r="F8406" s="1" t="s">
        <v>2125</v>
      </c>
      <c r="G8406" s="1" t="s">
        <v>2115</v>
      </c>
      <c r="H8406" s="1" t="s">
        <v>13</v>
      </c>
      <c r="I8406" s="16"/>
      <c r="J8406" s="16"/>
      <c r="K8406" s="16"/>
      <c r="L8406" s="16"/>
      <c r="M8406" s="16"/>
      <c r="N8406" s="16"/>
      <c r="O8406" s="16"/>
      <c r="P8406" s="16"/>
      <c r="Q8406" s="16"/>
      <c r="R8406" s="16"/>
      <c r="S8406" s="16"/>
      <c r="T8406" s="16"/>
      <c r="U8406" s="16"/>
      <c r="V8406" s="1" t="s">
        <v>4523</v>
      </c>
      <c r="W8406" s="1" t="s">
        <v>2592</v>
      </c>
      <c r="X8406" s="5" t="s">
        <v>4569</v>
      </c>
      <c r="Y8406" s="5" t="s">
        <v>4555</v>
      </c>
      <c r="Z8406" s="5" t="s">
        <v>2582</v>
      </c>
      <c r="AA8406" s="5"/>
    </row>
    <row r="8407" spans="1:27" ht="12" customHeight="1" x14ac:dyDescent="0.15">
      <c r="A8407" s="1" t="s">
        <v>2087</v>
      </c>
      <c r="B8407" s="1" t="s">
        <v>162</v>
      </c>
      <c r="C8407" s="1" t="s">
        <v>15</v>
      </c>
      <c r="D8407" s="1" t="s">
        <v>2528</v>
      </c>
      <c r="E8407" s="1" t="s">
        <v>71</v>
      </c>
      <c r="F8407" s="1" t="s">
        <v>2125</v>
      </c>
      <c r="G8407" s="1" t="s">
        <v>2116</v>
      </c>
      <c r="H8407" s="1" t="s">
        <v>13</v>
      </c>
      <c r="I8407" s="16"/>
      <c r="J8407" s="16"/>
      <c r="K8407" s="16"/>
      <c r="L8407" s="16"/>
      <c r="M8407" s="16"/>
      <c r="N8407" s="16"/>
      <c r="O8407" s="16"/>
      <c r="P8407" s="16"/>
      <c r="Q8407" s="16"/>
      <c r="R8407" s="16"/>
      <c r="S8407" s="16"/>
      <c r="T8407" s="16"/>
      <c r="U8407" s="16"/>
      <c r="V8407" s="1" t="s">
        <v>4523</v>
      </c>
      <c r="W8407" s="1" t="s">
        <v>2592</v>
      </c>
      <c r="X8407" s="5" t="s">
        <v>4569</v>
      </c>
      <c r="Y8407" s="5" t="s">
        <v>4556</v>
      </c>
      <c r="Z8407" s="5" t="s">
        <v>2582</v>
      </c>
      <c r="AA8407" s="5"/>
    </row>
    <row r="8408" spans="1:27" ht="12" customHeight="1" x14ac:dyDescent="0.15">
      <c r="A8408" s="1" t="s">
        <v>2087</v>
      </c>
      <c r="B8408" s="1" t="s">
        <v>162</v>
      </c>
      <c r="C8408" s="1" t="s">
        <v>17</v>
      </c>
      <c r="D8408" s="1" t="s">
        <v>2528</v>
      </c>
      <c r="E8408" s="1" t="s">
        <v>71</v>
      </c>
      <c r="F8408" s="1" t="s">
        <v>2125</v>
      </c>
      <c r="G8408" s="1" t="s">
        <v>2117</v>
      </c>
      <c r="H8408" s="1" t="s">
        <v>13</v>
      </c>
      <c r="I8408" s="16"/>
      <c r="J8408" s="16"/>
      <c r="K8408" s="16"/>
      <c r="L8408" s="16"/>
      <c r="M8408" s="16"/>
      <c r="N8408" s="16"/>
      <c r="O8408" s="16"/>
      <c r="P8408" s="16"/>
      <c r="Q8408" s="16"/>
      <c r="R8408" s="16"/>
      <c r="S8408" s="16"/>
      <c r="T8408" s="16"/>
      <c r="U8408" s="16"/>
      <c r="V8408" s="1" t="s">
        <v>4523</v>
      </c>
      <c r="W8408" s="1" t="s">
        <v>2592</v>
      </c>
      <c r="X8408" s="5" t="s">
        <v>4569</v>
      </c>
      <c r="Y8408" s="5" t="s">
        <v>4557</v>
      </c>
      <c r="Z8408" s="5" t="s">
        <v>2582</v>
      </c>
      <c r="AA8408" s="5"/>
    </row>
    <row r="8409" spans="1:27" ht="12" customHeight="1" x14ac:dyDescent="0.15">
      <c r="A8409" s="1" t="s">
        <v>2087</v>
      </c>
      <c r="B8409" s="1" t="s">
        <v>162</v>
      </c>
      <c r="C8409" s="1" t="s">
        <v>19</v>
      </c>
      <c r="D8409" s="1" t="s">
        <v>2528</v>
      </c>
      <c r="E8409" s="1" t="s">
        <v>71</v>
      </c>
      <c r="F8409" s="1" t="s">
        <v>2125</v>
      </c>
      <c r="G8409" s="1" t="s">
        <v>2095</v>
      </c>
      <c r="H8409" s="1" t="s">
        <v>13</v>
      </c>
      <c r="I8409" s="16"/>
      <c r="J8409" s="16"/>
      <c r="K8409" s="16"/>
      <c r="L8409" s="16"/>
      <c r="M8409" s="16"/>
      <c r="N8409" s="16"/>
      <c r="O8409" s="16"/>
      <c r="P8409" s="16"/>
      <c r="Q8409" s="16"/>
      <c r="R8409" s="16"/>
      <c r="S8409" s="16"/>
      <c r="T8409" s="16"/>
      <c r="U8409" s="16"/>
      <c r="V8409" s="1" t="s">
        <v>4523</v>
      </c>
      <c r="W8409" s="1" t="s">
        <v>2592</v>
      </c>
      <c r="X8409" s="5" t="s">
        <v>4569</v>
      </c>
      <c r="Y8409" s="5" t="s">
        <v>4558</v>
      </c>
      <c r="Z8409" s="5" t="s">
        <v>2582</v>
      </c>
      <c r="AA8409" s="5"/>
    </row>
    <row r="8410" spans="1:27" ht="12" customHeight="1" x14ac:dyDescent="0.15">
      <c r="A8410" s="1" t="s">
        <v>2087</v>
      </c>
      <c r="B8410" s="1" t="s">
        <v>162</v>
      </c>
      <c r="C8410" s="1" t="s">
        <v>21</v>
      </c>
      <c r="D8410" s="1" t="s">
        <v>2528</v>
      </c>
      <c r="E8410" s="1" t="s">
        <v>71</v>
      </c>
      <c r="F8410" s="1" t="s">
        <v>2125</v>
      </c>
      <c r="G8410" s="1" t="s">
        <v>2118</v>
      </c>
      <c r="H8410" s="1" t="s">
        <v>13</v>
      </c>
      <c r="I8410" s="16"/>
      <c r="J8410" s="16"/>
      <c r="K8410" s="16"/>
      <c r="L8410" s="16"/>
      <c r="M8410" s="16"/>
      <c r="N8410" s="16"/>
      <c r="O8410" s="16"/>
      <c r="P8410" s="16"/>
      <c r="Q8410" s="16"/>
      <c r="R8410" s="16"/>
      <c r="S8410" s="16"/>
      <c r="T8410" s="16"/>
      <c r="U8410" s="16"/>
      <c r="V8410" s="1" t="s">
        <v>4523</v>
      </c>
      <c r="W8410" s="1" t="s">
        <v>2592</v>
      </c>
      <c r="X8410" s="5" t="s">
        <v>4569</v>
      </c>
      <c r="Y8410" s="5" t="s">
        <v>4559</v>
      </c>
      <c r="Z8410" s="5" t="s">
        <v>2582</v>
      </c>
      <c r="AA8410" s="5"/>
    </row>
    <row r="8411" spans="1:27" ht="12" customHeight="1" x14ac:dyDescent="0.15">
      <c r="A8411" s="1" t="s">
        <v>2087</v>
      </c>
      <c r="B8411" s="1" t="s">
        <v>162</v>
      </c>
      <c r="C8411" s="1" t="s">
        <v>23</v>
      </c>
      <c r="D8411" s="1" t="s">
        <v>2528</v>
      </c>
      <c r="E8411" s="1" t="s">
        <v>71</v>
      </c>
      <c r="F8411" s="1" t="s">
        <v>2125</v>
      </c>
      <c r="G8411" s="1" t="s">
        <v>2119</v>
      </c>
      <c r="H8411" s="1" t="s">
        <v>13</v>
      </c>
      <c r="I8411" s="16"/>
      <c r="J8411" s="16"/>
      <c r="K8411" s="16"/>
      <c r="L8411" s="16"/>
      <c r="M8411" s="16"/>
      <c r="N8411" s="16"/>
      <c r="O8411" s="16"/>
      <c r="P8411" s="16"/>
      <c r="Q8411" s="16"/>
      <c r="R8411" s="16"/>
      <c r="S8411" s="16"/>
      <c r="T8411" s="16"/>
      <c r="U8411" s="16"/>
      <c r="V8411" s="1" t="s">
        <v>4523</v>
      </c>
      <c r="W8411" s="1" t="s">
        <v>2592</v>
      </c>
      <c r="X8411" s="5" t="s">
        <v>4569</v>
      </c>
      <c r="Y8411" s="5" t="s">
        <v>4560</v>
      </c>
      <c r="Z8411" s="5" t="s">
        <v>2582</v>
      </c>
      <c r="AA8411" s="5"/>
    </row>
    <row r="8412" spans="1:27" ht="12" customHeight="1" x14ac:dyDescent="0.15">
      <c r="A8412" s="1" t="s">
        <v>2087</v>
      </c>
      <c r="B8412" s="1" t="s">
        <v>162</v>
      </c>
      <c r="C8412" s="1" t="s">
        <v>77</v>
      </c>
      <c r="D8412" s="1" t="s">
        <v>2528</v>
      </c>
      <c r="E8412" s="1" t="s">
        <v>71</v>
      </c>
      <c r="F8412" s="1" t="s">
        <v>2125</v>
      </c>
      <c r="G8412" s="1" t="s">
        <v>2101</v>
      </c>
      <c r="H8412" s="1" t="s">
        <v>13</v>
      </c>
      <c r="I8412" s="16"/>
      <c r="J8412" s="16"/>
      <c r="K8412" s="16"/>
      <c r="L8412" s="16"/>
      <c r="M8412" s="16"/>
      <c r="N8412" s="16"/>
      <c r="O8412" s="16"/>
      <c r="P8412" s="16"/>
      <c r="Q8412" s="16"/>
      <c r="R8412" s="16"/>
      <c r="S8412" s="16"/>
      <c r="T8412" s="16"/>
      <c r="U8412" s="16"/>
      <c r="V8412" s="1" t="s">
        <v>4523</v>
      </c>
      <c r="W8412" s="1" t="s">
        <v>2592</v>
      </c>
      <c r="X8412" s="5" t="s">
        <v>4569</v>
      </c>
      <c r="Y8412" s="5" t="s">
        <v>4561</v>
      </c>
      <c r="Z8412" s="5" t="s">
        <v>2582</v>
      </c>
      <c r="AA8412" s="5"/>
    </row>
    <row r="8413" spans="1:27" ht="12" customHeight="1" x14ac:dyDescent="0.15">
      <c r="A8413" s="1" t="s">
        <v>2087</v>
      </c>
      <c r="B8413" s="1" t="s">
        <v>162</v>
      </c>
      <c r="C8413" s="1" t="s">
        <v>244</v>
      </c>
      <c r="D8413" s="1" t="s">
        <v>2528</v>
      </c>
      <c r="E8413" s="1" t="s">
        <v>71</v>
      </c>
      <c r="F8413" s="1" t="s">
        <v>2125</v>
      </c>
      <c r="G8413" s="1" t="s">
        <v>2120</v>
      </c>
      <c r="H8413" s="1" t="s">
        <v>13</v>
      </c>
      <c r="I8413" s="16"/>
      <c r="J8413" s="16"/>
      <c r="K8413" s="16"/>
      <c r="L8413" s="16"/>
      <c r="M8413" s="16"/>
      <c r="N8413" s="16"/>
      <c r="O8413" s="16"/>
      <c r="P8413" s="16"/>
      <c r="Q8413" s="16"/>
      <c r="R8413" s="16"/>
      <c r="S8413" s="16"/>
      <c r="T8413" s="16"/>
      <c r="U8413" s="16"/>
      <c r="V8413" s="1" t="s">
        <v>4523</v>
      </c>
      <c r="W8413" s="1" t="s">
        <v>2592</v>
      </c>
      <c r="X8413" s="5" t="s">
        <v>4569</v>
      </c>
      <c r="Y8413" s="5" t="s">
        <v>4562</v>
      </c>
      <c r="Z8413" s="5" t="s">
        <v>2582</v>
      </c>
      <c r="AA8413" s="5"/>
    </row>
    <row r="8414" spans="1:27" ht="12" customHeight="1" x14ac:dyDescent="0.15">
      <c r="A8414" s="1" t="s">
        <v>2087</v>
      </c>
      <c r="B8414" s="1" t="s">
        <v>162</v>
      </c>
      <c r="C8414" s="1" t="s">
        <v>246</v>
      </c>
      <c r="D8414" s="1" t="s">
        <v>2528</v>
      </c>
      <c r="E8414" s="1" t="s">
        <v>71</v>
      </c>
      <c r="F8414" s="1" t="s">
        <v>2125</v>
      </c>
      <c r="G8414" s="1" t="s">
        <v>2121</v>
      </c>
      <c r="H8414" s="1" t="s">
        <v>13</v>
      </c>
      <c r="I8414" s="16"/>
      <c r="J8414" s="16"/>
      <c r="K8414" s="16"/>
      <c r="L8414" s="16"/>
      <c r="M8414" s="16"/>
      <c r="N8414" s="16"/>
      <c r="O8414" s="16"/>
      <c r="P8414" s="16"/>
      <c r="Q8414" s="16"/>
      <c r="R8414" s="16"/>
      <c r="S8414" s="16"/>
      <c r="T8414" s="16"/>
      <c r="U8414" s="16"/>
      <c r="V8414" s="1" t="s">
        <v>4523</v>
      </c>
      <c r="W8414" s="1" t="s">
        <v>2592</v>
      </c>
      <c r="X8414" s="5" t="s">
        <v>4569</v>
      </c>
      <c r="Y8414" s="5" t="s">
        <v>4563</v>
      </c>
      <c r="Z8414" s="5" t="s">
        <v>2582</v>
      </c>
      <c r="AA8414" s="5"/>
    </row>
    <row r="8415" spans="1:27" ht="12" customHeight="1" x14ac:dyDescent="0.15">
      <c r="A8415" s="1" t="s">
        <v>2087</v>
      </c>
      <c r="B8415" s="1" t="s">
        <v>162</v>
      </c>
      <c r="C8415" s="1" t="s">
        <v>248</v>
      </c>
      <c r="D8415" s="1" t="s">
        <v>2528</v>
      </c>
      <c r="E8415" s="1" t="s">
        <v>71</v>
      </c>
      <c r="F8415" s="1" t="s">
        <v>2125</v>
      </c>
      <c r="G8415" s="1" t="s">
        <v>2122</v>
      </c>
      <c r="H8415" s="1" t="s">
        <v>13</v>
      </c>
      <c r="I8415" s="16"/>
      <c r="J8415" s="16"/>
      <c r="K8415" s="16"/>
      <c r="L8415" s="16"/>
      <c r="M8415" s="16"/>
      <c r="N8415" s="16"/>
      <c r="O8415" s="16"/>
      <c r="P8415" s="16"/>
      <c r="Q8415" s="16"/>
      <c r="R8415" s="16"/>
      <c r="S8415" s="16"/>
      <c r="T8415" s="16"/>
      <c r="U8415" s="16"/>
      <c r="V8415" s="1" t="s">
        <v>4523</v>
      </c>
      <c r="W8415" s="1" t="s">
        <v>2592</v>
      </c>
      <c r="X8415" s="5" t="s">
        <v>4569</v>
      </c>
      <c r="Y8415" s="5" t="s">
        <v>4564</v>
      </c>
      <c r="Z8415" s="5" t="s">
        <v>2582</v>
      </c>
      <c r="AA8415" s="5"/>
    </row>
    <row r="8416" spans="1:27" ht="12" customHeight="1" x14ac:dyDescent="0.15">
      <c r="A8416" s="1" t="s">
        <v>2087</v>
      </c>
      <c r="B8416" s="1" t="s">
        <v>162</v>
      </c>
      <c r="C8416" s="1" t="s">
        <v>250</v>
      </c>
      <c r="D8416" s="1" t="s">
        <v>2528</v>
      </c>
      <c r="E8416" s="1" t="s">
        <v>71</v>
      </c>
      <c r="F8416" s="1" t="s">
        <v>2125</v>
      </c>
      <c r="G8416" s="1" t="s">
        <v>2110</v>
      </c>
      <c r="H8416" s="1" t="s">
        <v>13</v>
      </c>
      <c r="I8416" s="16"/>
      <c r="J8416" s="16"/>
      <c r="K8416" s="16"/>
      <c r="L8416" s="16"/>
      <c r="M8416" s="16"/>
      <c r="N8416" s="16"/>
      <c r="O8416" s="16"/>
      <c r="P8416" s="16"/>
      <c r="Q8416" s="16"/>
      <c r="R8416" s="16"/>
      <c r="S8416" s="16"/>
      <c r="T8416" s="16"/>
      <c r="U8416" s="16"/>
      <c r="V8416" s="1" t="s">
        <v>4523</v>
      </c>
      <c r="W8416" s="1" t="s">
        <v>2592</v>
      </c>
      <c r="X8416" s="5" t="s">
        <v>4569</v>
      </c>
      <c r="Y8416" s="5" t="s">
        <v>4565</v>
      </c>
      <c r="Z8416" s="5" t="s">
        <v>2582</v>
      </c>
      <c r="AA8416" s="5"/>
    </row>
    <row r="8417" spans="1:27" ht="12" customHeight="1" x14ac:dyDescent="0.15">
      <c r="A8417" s="1" t="s">
        <v>2087</v>
      </c>
      <c r="B8417" s="1" t="s">
        <v>162</v>
      </c>
      <c r="C8417" s="1" t="s">
        <v>2123</v>
      </c>
      <c r="D8417" s="1" t="s">
        <v>2528</v>
      </c>
      <c r="E8417" s="1" t="s">
        <v>71</v>
      </c>
      <c r="F8417" s="1" t="s">
        <v>2125</v>
      </c>
      <c r="G8417" s="1" t="s">
        <v>971</v>
      </c>
      <c r="H8417" s="1" t="s">
        <v>13</v>
      </c>
      <c r="I8417" s="16"/>
      <c r="J8417" s="16"/>
      <c r="K8417" s="16"/>
      <c r="L8417" s="16"/>
      <c r="M8417" s="16"/>
      <c r="N8417" s="16"/>
      <c r="O8417" s="16"/>
      <c r="P8417" s="16"/>
      <c r="Q8417" s="16"/>
      <c r="R8417" s="16"/>
      <c r="S8417" s="16"/>
      <c r="T8417" s="16"/>
      <c r="U8417" s="16"/>
      <c r="V8417" s="1" t="s">
        <v>4523</v>
      </c>
      <c r="W8417" s="1" t="s">
        <v>2592</v>
      </c>
      <c r="X8417" s="5" t="s">
        <v>4569</v>
      </c>
      <c r="Y8417" s="5" t="s">
        <v>4566</v>
      </c>
      <c r="Z8417" s="5" t="s">
        <v>2582</v>
      </c>
      <c r="AA8417" s="5"/>
    </row>
    <row r="8418" spans="1:27" ht="12" customHeight="1" x14ac:dyDescent="0.15">
      <c r="A8418" s="1" t="s">
        <v>2087</v>
      </c>
      <c r="B8418" s="1" t="s">
        <v>164</v>
      </c>
      <c r="C8418" s="1" t="s">
        <v>9</v>
      </c>
      <c r="D8418" s="1" t="s">
        <v>2528</v>
      </c>
      <c r="E8418" s="1" t="s">
        <v>71</v>
      </c>
      <c r="F8418" s="1" t="s">
        <v>1821</v>
      </c>
      <c r="G8418" s="1" t="s">
        <v>2115</v>
      </c>
      <c r="H8418" s="1" t="s">
        <v>13</v>
      </c>
      <c r="I8418" s="16"/>
      <c r="J8418" s="16"/>
      <c r="K8418" s="16"/>
      <c r="L8418" s="16"/>
      <c r="M8418" s="16"/>
      <c r="N8418" s="16"/>
      <c r="O8418" s="16"/>
      <c r="P8418" s="16"/>
      <c r="Q8418" s="16"/>
      <c r="R8418" s="16"/>
      <c r="S8418" s="16"/>
      <c r="T8418" s="16"/>
      <c r="U8418" s="16"/>
      <c r="V8418" s="1" t="s">
        <v>4523</v>
      </c>
      <c r="W8418" s="1" t="s">
        <v>2592</v>
      </c>
      <c r="X8418" s="5" t="s">
        <v>4570</v>
      </c>
      <c r="Y8418" s="5" t="s">
        <v>4555</v>
      </c>
      <c r="Z8418" s="5" t="s">
        <v>2582</v>
      </c>
      <c r="AA8418" s="5"/>
    </row>
    <row r="8419" spans="1:27" ht="12" customHeight="1" x14ac:dyDescent="0.15">
      <c r="A8419" s="1" t="s">
        <v>2087</v>
      </c>
      <c r="B8419" s="1" t="s">
        <v>164</v>
      </c>
      <c r="C8419" s="1" t="s">
        <v>15</v>
      </c>
      <c r="D8419" s="1" t="s">
        <v>2528</v>
      </c>
      <c r="E8419" s="1" t="s">
        <v>71</v>
      </c>
      <c r="F8419" s="1" t="s">
        <v>1821</v>
      </c>
      <c r="G8419" s="1" t="s">
        <v>2116</v>
      </c>
      <c r="H8419" s="1" t="s">
        <v>13</v>
      </c>
      <c r="I8419" s="16"/>
      <c r="J8419" s="16"/>
      <c r="K8419" s="16"/>
      <c r="L8419" s="16"/>
      <c r="M8419" s="16"/>
      <c r="N8419" s="16"/>
      <c r="O8419" s="16"/>
      <c r="P8419" s="16"/>
      <c r="Q8419" s="16"/>
      <c r="R8419" s="16"/>
      <c r="S8419" s="16"/>
      <c r="T8419" s="16"/>
      <c r="U8419" s="16"/>
      <c r="V8419" s="1" t="s">
        <v>4523</v>
      </c>
      <c r="W8419" s="1" t="s">
        <v>2592</v>
      </c>
      <c r="X8419" s="5" t="s">
        <v>4570</v>
      </c>
      <c r="Y8419" s="5" t="s">
        <v>4556</v>
      </c>
      <c r="Z8419" s="5" t="s">
        <v>2582</v>
      </c>
      <c r="AA8419" s="5"/>
    </row>
    <row r="8420" spans="1:27" ht="12" customHeight="1" x14ac:dyDescent="0.15">
      <c r="A8420" s="1" t="s">
        <v>2087</v>
      </c>
      <c r="B8420" s="1" t="s">
        <v>164</v>
      </c>
      <c r="C8420" s="1" t="s">
        <v>17</v>
      </c>
      <c r="D8420" s="1" t="s">
        <v>2528</v>
      </c>
      <c r="E8420" s="1" t="s">
        <v>71</v>
      </c>
      <c r="F8420" s="1" t="s">
        <v>1821</v>
      </c>
      <c r="G8420" s="1" t="s">
        <v>2117</v>
      </c>
      <c r="H8420" s="1" t="s">
        <v>13</v>
      </c>
      <c r="I8420" s="16"/>
      <c r="J8420" s="16"/>
      <c r="K8420" s="16"/>
      <c r="L8420" s="16"/>
      <c r="M8420" s="16"/>
      <c r="N8420" s="16"/>
      <c r="O8420" s="16"/>
      <c r="P8420" s="16"/>
      <c r="Q8420" s="16"/>
      <c r="R8420" s="16"/>
      <c r="S8420" s="16"/>
      <c r="T8420" s="16"/>
      <c r="U8420" s="16"/>
      <c r="V8420" s="1" t="s">
        <v>4523</v>
      </c>
      <c r="W8420" s="1" t="s">
        <v>2592</v>
      </c>
      <c r="X8420" s="5" t="s">
        <v>4570</v>
      </c>
      <c r="Y8420" s="5" t="s">
        <v>4557</v>
      </c>
      <c r="Z8420" s="5" t="s">
        <v>2582</v>
      </c>
      <c r="AA8420" s="5"/>
    </row>
    <row r="8421" spans="1:27" ht="12" customHeight="1" x14ac:dyDescent="0.15">
      <c r="A8421" s="1" t="s">
        <v>2087</v>
      </c>
      <c r="B8421" s="1" t="s">
        <v>164</v>
      </c>
      <c r="C8421" s="1" t="s">
        <v>19</v>
      </c>
      <c r="D8421" s="1" t="s">
        <v>2528</v>
      </c>
      <c r="E8421" s="1" t="s">
        <v>71</v>
      </c>
      <c r="F8421" s="1" t="s">
        <v>1821</v>
      </c>
      <c r="G8421" s="1" t="s">
        <v>2095</v>
      </c>
      <c r="H8421" s="1" t="s">
        <v>13</v>
      </c>
      <c r="I8421" s="16"/>
      <c r="J8421" s="16"/>
      <c r="K8421" s="16"/>
      <c r="L8421" s="16"/>
      <c r="M8421" s="16"/>
      <c r="N8421" s="16"/>
      <c r="O8421" s="16"/>
      <c r="P8421" s="16"/>
      <c r="Q8421" s="16"/>
      <c r="R8421" s="16"/>
      <c r="S8421" s="16"/>
      <c r="T8421" s="16"/>
      <c r="U8421" s="16"/>
      <c r="V8421" s="1" t="s">
        <v>4523</v>
      </c>
      <c r="W8421" s="1" t="s">
        <v>2592</v>
      </c>
      <c r="X8421" s="5" t="s">
        <v>4570</v>
      </c>
      <c r="Y8421" s="5" t="s">
        <v>4558</v>
      </c>
      <c r="Z8421" s="5" t="s">
        <v>2582</v>
      </c>
      <c r="AA8421" s="5"/>
    </row>
    <row r="8422" spans="1:27" ht="12" customHeight="1" x14ac:dyDescent="0.15">
      <c r="A8422" s="1" t="s">
        <v>2087</v>
      </c>
      <c r="B8422" s="1" t="s">
        <v>164</v>
      </c>
      <c r="C8422" s="1" t="s">
        <v>21</v>
      </c>
      <c r="D8422" s="1" t="s">
        <v>2528</v>
      </c>
      <c r="E8422" s="1" t="s">
        <v>71</v>
      </c>
      <c r="F8422" s="1" t="s">
        <v>1821</v>
      </c>
      <c r="G8422" s="1" t="s">
        <v>2118</v>
      </c>
      <c r="H8422" s="1" t="s">
        <v>13</v>
      </c>
      <c r="I8422" s="16"/>
      <c r="J8422" s="16"/>
      <c r="K8422" s="16"/>
      <c r="L8422" s="16"/>
      <c r="M8422" s="16"/>
      <c r="N8422" s="16"/>
      <c r="O8422" s="16"/>
      <c r="P8422" s="16"/>
      <c r="Q8422" s="16"/>
      <c r="R8422" s="16"/>
      <c r="S8422" s="16"/>
      <c r="T8422" s="16"/>
      <c r="U8422" s="16"/>
      <c r="V8422" s="1" t="s">
        <v>4523</v>
      </c>
      <c r="W8422" s="1" t="s">
        <v>2592</v>
      </c>
      <c r="X8422" s="5" t="s">
        <v>4570</v>
      </c>
      <c r="Y8422" s="5" t="s">
        <v>4559</v>
      </c>
      <c r="Z8422" s="5" t="s">
        <v>2582</v>
      </c>
      <c r="AA8422" s="5"/>
    </row>
    <row r="8423" spans="1:27" ht="12" customHeight="1" x14ac:dyDescent="0.15">
      <c r="A8423" s="1" t="s">
        <v>2087</v>
      </c>
      <c r="B8423" s="1" t="s">
        <v>164</v>
      </c>
      <c r="C8423" s="1" t="s">
        <v>23</v>
      </c>
      <c r="D8423" s="1" t="s">
        <v>2528</v>
      </c>
      <c r="E8423" s="1" t="s">
        <v>71</v>
      </c>
      <c r="F8423" s="1" t="s">
        <v>1821</v>
      </c>
      <c r="G8423" s="1" t="s">
        <v>2119</v>
      </c>
      <c r="H8423" s="1" t="s">
        <v>13</v>
      </c>
      <c r="I8423" s="16"/>
      <c r="J8423" s="16"/>
      <c r="K8423" s="16"/>
      <c r="L8423" s="16"/>
      <c r="M8423" s="16"/>
      <c r="N8423" s="16"/>
      <c r="O8423" s="16"/>
      <c r="P8423" s="16"/>
      <c r="Q8423" s="16"/>
      <c r="R8423" s="16"/>
      <c r="S8423" s="16"/>
      <c r="T8423" s="16"/>
      <c r="U8423" s="16"/>
      <c r="V8423" s="1" t="s">
        <v>4523</v>
      </c>
      <c r="W8423" s="1" t="s">
        <v>2592</v>
      </c>
      <c r="X8423" s="5" t="s">
        <v>4570</v>
      </c>
      <c r="Y8423" s="5" t="s">
        <v>4560</v>
      </c>
      <c r="Z8423" s="5" t="s">
        <v>2582</v>
      </c>
      <c r="AA8423" s="5"/>
    </row>
    <row r="8424" spans="1:27" ht="12" customHeight="1" x14ac:dyDescent="0.15">
      <c r="A8424" s="1" t="s">
        <v>2087</v>
      </c>
      <c r="B8424" s="1" t="s">
        <v>164</v>
      </c>
      <c r="C8424" s="1" t="s">
        <v>77</v>
      </c>
      <c r="D8424" s="1" t="s">
        <v>2528</v>
      </c>
      <c r="E8424" s="1" t="s">
        <v>71</v>
      </c>
      <c r="F8424" s="1" t="s">
        <v>1821</v>
      </c>
      <c r="G8424" s="1" t="s">
        <v>2101</v>
      </c>
      <c r="H8424" s="1" t="s">
        <v>13</v>
      </c>
      <c r="I8424" s="16"/>
      <c r="J8424" s="16"/>
      <c r="K8424" s="16"/>
      <c r="L8424" s="16"/>
      <c r="M8424" s="16"/>
      <c r="N8424" s="16"/>
      <c r="O8424" s="16"/>
      <c r="P8424" s="16"/>
      <c r="Q8424" s="16"/>
      <c r="R8424" s="16"/>
      <c r="S8424" s="16"/>
      <c r="T8424" s="16"/>
      <c r="U8424" s="16"/>
      <c r="V8424" s="1" t="s">
        <v>4523</v>
      </c>
      <c r="W8424" s="1" t="s">
        <v>2592</v>
      </c>
      <c r="X8424" s="5" t="s">
        <v>4570</v>
      </c>
      <c r="Y8424" s="5" t="s">
        <v>4561</v>
      </c>
      <c r="Z8424" s="5" t="s">
        <v>2582</v>
      </c>
      <c r="AA8424" s="5"/>
    </row>
    <row r="8425" spans="1:27" ht="12" customHeight="1" x14ac:dyDescent="0.15">
      <c r="A8425" s="1" t="s">
        <v>2087</v>
      </c>
      <c r="B8425" s="1" t="s">
        <v>164</v>
      </c>
      <c r="C8425" s="1" t="s">
        <v>244</v>
      </c>
      <c r="D8425" s="1" t="s">
        <v>2528</v>
      </c>
      <c r="E8425" s="1" t="s">
        <v>71</v>
      </c>
      <c r="F8425" s="1" t="s">
        <v>1821</v>
      </c>
      <c r="G8425" s="1" t="s">
        <v>2120</v>
      </c>
      <c r="H8425" s="1" t="s">
        <v>13</v>
      </c>
      <c r="I8425" s="16"/>
      <c r="J8425" s="16"/>
      <c r="K8425" s="16"/>
      <c r="L8425" s="16"/>
      <c r="M8425" s="16"/>
      <c r="N8425" s="16"/>
      <c r="O8425" s="16"/>
      <c r="P8425" s="16"/>
      <c r="Q8425" s="16"/>
      <c r="R8425" s="16"/>
      <c r="S8425" s="16"/>
      <c r="T8425" s="16"/>
      <c r="U8425" s="16"/>
      <c r="V8425" s="1" t="s">
        <v>4523</v>
      </c>
      <c r="W8425" s="1" t="s">
        <v>2592</v>
      </c>
      <c r="X8425" s="5" t="s">
        <v>4570</v>
      </c>
      <c r="Y8425" s="5" t="s">
        <v>4562</v>
      </c>
      <c r="Z8425" s="5" t="s">
        <v>2582</v>
      </c>
      <c r="AA8425" s="5"/>
    </row>
    <row r="8426" spans="1:27" ht="12" customHeight="1" x14ac:dyDescent="0.15">
      <c r="A8426" s="1" t="s">
        <v>2087</v>
      </c>
      <c r="B8426" s="1" t="s">
        <v>164</v>
      </c>
      <c r="C8426" s="1" t="s">
        <v>246</v>
      </c>
      <c r="D8426" s="1" t="s">
        <v>2528</v>
      </c>
      <c r="E8426" s="1" t="s">
        <v>71</v>
      </c>
      <c r="F8426" s="1" t="s">
        <v>1821</v>
      </c>
      <c r="G8426" s="1" t="s">
        <v>2121</v>
      </c>
      <c r="H8426" s="1" t="s">
        <v>13</v>
      </c>
      <c r="I8426" s="16"/>
      <c r="J8426" s="16"/>
      <c r="K8426" s="16"/>
      <c r="L8426" s="16"/>
      <c r="M8426" s="16"/>
      <c r="N8426" s="16"/>
      <c r="O8426" s="16"/>
      <c r="P8426" s="16"/>
      <c r="Q8426" s="16"/>
      <c r="R8426" s="16"/>
      <c r="S8426" s="16"/>
      <c r="T8426" s="16"/>
      <c r="U8426" s="16"/>
      <c r="V8426" s="1" t="s">
        <v>4523</v>
      </c>
      <c r="W8426" s="1" t="s">
        <v>2592</v>
      </c>
      <c r="X8426" s="5" t="s">
        <v>4570</v>
      </c>
      <c r="Y8426" s="5" t="s">
        <v>4563</v>
      </c>
      <c r="Z8426" s="5" t="s">
        <v>2582</v>
      </c>
      <c r="AA8426" s="5"/>
    </row>
    <row r="8427" spans="1:27" ht="12" customHeight="1" x14ac:dyDescent="0.15">
      <c r="A8427" s="1" t="s">
        <v>2087</v>
      </c>
      <c r="B8427" s="1" t="s">
        <v>164</v>
      </c>
      <c r="C8427" s="1" t="s">
        <v>248</v>
      </c>
      <c r="D8427" s="1" t="s">
        <v>2528</v>
      </c>
      <c r="E8427" s="1" t="s">
        <v>71</v>
      </c>
      <c r="F8427" s="1" t="s">
        <v>1821</v>
      </c>
      <c r="G8427" s="1" t="s">
        <v>2122</v>
      </c>
      <c r="H8427" s="1" t="s">
        <v>13</v>
      </c>
      <c r="I8427" s="16"/>
      <c r="J8427" s="16"/>
      <c r="K8427" s="16"/>
      <c r="L8427" s="16"/>
      <c r="M8427" s="16"/>
      <c r="N8427" s="16"/>
      <c r="O8427" s="16"/>
      <c r="P8427" s="16"/>
      <c r="Q8427" s="16"/>
      <c r="R8427" s="16"/>
      <c r="S8427" s="16"/>
      <c r="T8427" s="16"/>
      <c r="U8427" s="16"/>
      <c r="V8427" s="1" t="s">
        <v>4523</v>
      </c>
      <c r="W8427" s="1" t="s">
        <v>2592</v>
      </c>
      <c r="X8427" s="5" t="s">
        <v>4570</v>
      </c>
      <c r="Y8427" s="5" t="s">
        <v>4564</v>
      </c>
      <c r="Z8427" s="5" t="s">
        <v>2582</v>
      </c>
      <c r="AA8427" s="5"/>
    </row>
    <row r="8428" spans="1:27" ht="12" customHeight="1" x14ac:dyDescent="0.15">
      <c r="A8428" s="1" t="s">
        <v>2087</v>
      </c>
      <c r="B8428" s="1" t="s">
        <v>164</v>
      </c>
      <c r="C8428" s="1" t="s">
        <v>250</v>
      </c>
      <c r="D8428" s="1" t="s">
        <v>2528</v>
      </c>
      <c r="E8428" s="1" t="s">
        <v>71</v>
      </c>
      <c r="F8428" s="1" t="s">
        <v>1821</v>
      </c>
      <c r="G8428" s="1" t="s">
        <v>2110</v>
      </c>
      <c r="H8428" s="1" t="s">
        <v>13</v>
      </c>
      <c r="I8428" s="16"/>
      <c r="J8428" s="16"/>
      <c r="K8428" s="16"/>
      <c r="L8428" s="16"/>
      <c r="M8428" s="16"/>
      <c r="N8428" s="16"/>
      <c r="O8428" s="16"/>
      <c r="P8428" s="16"/>
      <c r="Q8428" s="16"/>
      <c r="R8428" s="16"/>
      <c r="S8428" s="16"/>
      <c r="T8428" s="16"/>
      <c r="U8428" s="16"/>
      <c r="V8428" s="1" t="s">
        <v>4523</v>
      </c>
      <c r="W8428" s="1" t="s">
        <v>2592</v>
      </c>
      <c r="X8428" s="5" t="s">
        <v>4570</v>
      </c>
      <c r="Y8428" s="5" t="s">
        <v>4565</v>
      </c>
      <c r="Z8428" s="5" t="s">
        <v>2582</v>
      </c>
      <c r="AA8428" s="5"/>
    </row>
    <row r="8429" spans="1:27" ht="12" customHeight="1" x14ac:dyDescent="0.15">
      <c r="A8429" s="1" t="s">
        <v>2087</v>
      </c>
      <c r="B8429" s="1" t="s">
        <v>164</v>
      </c>
      <c r="C8429" s="1" t="s">
        <v>2123</v>
      </c>
      <c r="D8429" s="1" t="s">
        <v>2528</v>
      </c>
      <c r="E8429" s="1" t="s">
        <v>71</v>
      </c>
      <c r="F8429" s="1" t="s">
        <v>1821</v>
      </c>
      <c r="G8429" s="1" t="s">
        <v>971</v>
      </c>
      <c r="H8429" s="1" t="s">
        <v>13</v>
      </c>
      <c r="I8429" s="16"/>
      <c r="J8429" s="16"/>
      <c r="K8429" s="16"/>
      <c r="L8429" s="16"/>
      <c r="M8429" s="16"/>
      <c r="N8429" s="16"/>
      <c r="O8429" s="16"/>
      <c r="P8429" s="16"/>
      <c r="Q8429" s="16"/>
      <c r="R8429" s="16"/>
      <c r="S8429" s="16"/>
      <c r="T8429" s="16"/>
      <c r="U8429" s="16"/>
      <c r="V8429" s="1" t="s">
        <v>4523</v>
      </c>
      <c r="W8429" s="1" t="s">
        <v>2592</v>
      </c>
      <c r="X8429" s="5" t="s">
        <v>4570</v>
      </c>
      <c r="Y8429" s="5" t="s">
        <v>4566</v>
      </c>
      <c r="Z8429" s="5" t="s">
        <v>2582</v>
      </c>
      <c r="AA8429" s="5"/>
    </row>
    <row r="8430" spans="1:27" ht="12" customHeight="1" x14ac:dyDescent="0.15">
      <c r="A8430" s="1" t="s">
        <v>2087</v>
      </c>
      <c r="B8430" s="1" t="s">
        <v>166</v>
      </c>
      <c r="C8430" s="1" t="s">
        <v>9</v>
      </c>
      <c r="D8430" s="1" t="s">
        <v>2528</v>
      </c>
      <c r="E8430" s="1" t="s">
        <v>71</v>
      </c>
      <c r="F8430" s="1" t="s">
        <v>1843</v>
      </c>
      <c r="G8430" s="1" t="s">
        <v>2115</v>
      </c>
      <c r="H8430" s="1" t="s">
        <v>13</v>
      </c>
      <c r="I8430" s="16"/>
      <c r="J8430" s="16"/>
      <c r="K8430" s="16"/>
      <c r="L8430" s="16"/>
      <c r="M8430" s="16"/>
      <c r="N8430" s="16"/>
      <c r="O8430" s="16"/>
      <c r="P8430" s="16"/>
      <c r="Q8430" s="16"/>
      <c r="R8430" s="16"/>
      <c r="S8430" s="16"/>
      <c r="T8430" s="16"/>
      <c r="U8430" s="16"/>
      <c r="V8430" s="1" t="s">
        <v>4523</v>
      </c>
      <c r="W8430" s="1" t="s">
        <v>2592</v>
      </c>
      <c r="X8430" s="5" t="s">
        <v>4571</v>
      </c>
      <c r="Y8430" s="5" t="s">
        <v>4555</v>
      </c>
      <c r="Z8430" s="5" t="s">
        <v>2582</v>
      </c>
      <c r="AA8430" s="5"/>
    </row>
    <row r="8431" spans="1:27" ht="12" customHeight="1" x14ac:dyDescent="0.15">
      <c r="A8431" s="1" t="s">
        <v>2087</v>
      </c>
      <c r="B8431" s="1" t="s">
        <v>166</v>
      </c>
      <c r="C8431" s="1" t="s">
        <v>15</v>
      </c>
      <c r="D8431" s="1" t="s">
        <v>2528</v>
      </c>
      <c r="E8431" s="1" t="s">
        <v>71</v>
      </c>
      <c r="F8431" s="1" t="s">
        <v>1843</v>
      </c>
      <c r="G8431" s="1" t="s">
        <v>2116</v>
      </c>
      <c r="H8431" s="1" t="s">
        <v>13</v>
      </c>
      <c r="I8431" s="16"/>
      <c r="J8431" s="16"/>
      <c r="K8431" s="16"/>
      <c r="L8431" s="16"/>
      <c r="M8431" s="16"/>
      <c r="N8431" s="16"/>
      <c r="O8431" s="16"/>
      <c r="P8431" s="16"/>
      <c r="Q8431" s="16"/>
      <c r="R8431" s="16"/>
      <c r="S8431" s="16"/>
      <c r="T8431" s="16"/>
      <c r="U8431" s="16"/>
      <c r="V8431" s="1" t="s">
        <v>4523</v>
      </c>
      <c r="W8431" s="1" t="s">
        <v>2592</v>
      </c>
      <c r="X8431" s="5" t="s">
        <v>4571</v>
      </c>
      <c r="Y8431" s="5" t="s">
        <v>4556</v>
      </c>
      <c r="Z8431" s="5" t="s">
        <v>2582</v>
      </c>
      <c r="AA8431" s="5"/>
    </row>
    <row r="8432" spans="1:27" ht="12" customHeight="1" x14ac:dyDescent="0.15">
      <c r="A8432" s="1" t="s">
        <v>2087</v>
      </c>
      <c r="B8432" s="1" t="s">
        <v>166</v>
      </c>
      <c r="C8432" s="1" t="s">
        <v>17</v>
      </c>
      <c r="D8432" s="1" t="s">
        <v>2528</v>
      </c>
      <c r="E8432" s="1" t="s">
        <v>71</v>
      </c>
      <c r="F8432" s="1" t="s">
        <v>1843</v>
      </c>
      <c r="G8432" s="1" t="s">
        <v>2117</v>
      </c>
      <c r="H8432" s="1" t="s">
        <v>13</v>
      </c>
      <c r="I8432" s="16"/>
      <c r="J8432" s="16"/>
      <c r="K8432" s="16"/>
      <c r="L8432" s="16"/>
      <c r="M8432" s="16"/>
      <c r="N8432" s="16"/>
      <c r="O8432" s="16"/>
      <c r="P8432" s="16"/>
      <c r="Q8432" s="16"/>
      <c r="R8432" s="16"/>
      <c r="S8432" s="16"/>
      <c r="T8432" s="16"/>
      <c r="U8432" s="16"/>
      <c r="V8432" s="1" t="s">
        <v>4523</v>
      </c>
      <c r="W8432" s="1" t="s">
        <v>2592</v>
      </c>
      <c r="X8432" s="5" t="s">
        <v>4571</v>
      </c>
      <c r="Y8432" s="5" t="s">
        <v>4557</v>
      </c>
      <c r="Z8432" s="5" t="s">
        <v>2582</v>
      </c>
      <c r="AA8432" s="5"/>
    </row>
    <row r="8433" spans="1:27" ht="12" customHeight="1" x14ac:dyDescent="0.15">
      <c r="A8433" s="1" t="s">
        <v>2087</v>
      </c>
      <c r="B8433" s="1" t="s">
        <v>166</v>
      </c>
      <c r="C8433" s="1" t="s">
        <v>19</v>
      </c>
      <c r="D8433" s="1" t="s">
        <v>2528</v>
      </c>
      <c r="E8433" s="1" t="s">
        <v>71</v>
      </c>
      <c r="F8433" s="1" t="s">
        <v>1843</v>
      </c>
      <c r="G8433" s="1" t="s">
        <v>2095</v>
      </c>
      <c r="H8433" s="1" t="s">
        <v>13</v>
      </c>
      <c r="I8433" s="16"/>
      <c r="J8433" s="16"/>
      <c r="K8433" s="16"/>
      <c r="L8433" s="16"/>
      <c r="M8433" s="16"/>
      <c r="N8433" s="16"/>
      <c r="O8433" s="16"/>
      <c r="P8433" s="16"/>
      <c r="Q8433" s="16"/>
      <c r="R8433" s="16"/>
      <c r="S8433" s="16"/>
      <c r="T8433" s="16"/>
      <c r="U8433" s="16"/>
      <c r="V8433" s="1" t="s">
        <v>4523</v>
      </c>
      <c r="W8433" s="1" t="s">
        <v>2592</v>
      </c>
      <c r="X8433" s="5" t="s">
        <v>4571</v>
      </c>
      <c r="Y8433" s="5" t="s">
        <v>4558</v>
      </c>
      <c r="Z8433" s="5" t="s">
        <v>2582</v>
      </c>
      <c r="AA8433" s="5"/>
    </row>
    <row r="8434" spans="1:27" ht="12" customHeight="1" x14ac:dyDescent="0.15">
      <c r="A8434" s="1" t="s">
        <v>2087</v>
      </c>
      <c r="B8434" s="1" t="s">
        <v>166</v>
      </c>
      <c r="C8434" s="1" t="s">
        <v>21</v>
      </c>
      <c r="D8434" s="1" t="s">
        <v>2528</v>
      </c>
      <c r="E8434" s="1" t="s">
        <v>71</v>
      </c>
      <c r="F8434" s="1" t="s">
        <v>1843</v>
      </c>
      <c r="G8434" s="1" t="s">
        <v>2118</v>
      </c>
      <c r="H8434" s="1" t="s">
        <v>13</v>
      </c>
      <c r="I8434" s="16"/>
      <c r="J8434" s="16"/>
      <c r="K8434" s="16"/>
      <c r="L8434" s="16"/>
      <c r="M8434" s="16"/>
      <c r="N8434" s="16"/>
      <c r="O8434" s="16"/>
      <c r="P8434" s="16"/>
      <c r="Q8434" s="16"/>
      <c r="R8434" s="16"/>
      <c r="S8434" s="16"/>
      <c r="T8434" s="16"/>
      <c r="U8434" s="16"/>
      <c r="V8434" s="1" t="s">
        <v>4523</v>
      </c>
      <c r="W8434" s="1" t="s">
        <v>2592</v>
      </c>
      <c r="X8434" s="5" t="s">
        <v>4571</v>
      </c>
      <c r="Y8434" s="5" t="s">
        <v>4559</v>
      </c>
      <c r="Z8434" s="5" t="s">
        <v>2582</v>
      </c>
      <c r="AA8434" s="5"/>
    </row>
    <row r="8435" spans="1:27" ht="12" customHeight="1" x14ac:dyDescent="0.15">
      <c r="A8435" s="1" t="s">
        <v>2087</v>
      </c>
      <c r="B8435" s="1" t="s">
        <v>166</v>
      </c>
      <c r="C8435" s="1" t="s">
        <v>23</v>
      </c>
      <c r="D8435" s="1" t="s">
        <v>2528</v>
      </c>
      <c r="E8435" s="1" t="s">
        <v>71</v>
      </c>
      <c r="F8435" s="1" t="s">
        <v>1843</v>
      </c>
      <c r="G8435" s="1" t="s">
        <v>2119</v>
      </c>
      <c r="H8435" s="1" t="s">
        <v>13</v>
      </c>
      <c r="I8435" s="16"/>
      <c r="J8435" s="16"/>
      <c r="K8435" s="16"/>
      <c r="L8435" s="16"/>
      <c r="M8435" s="16"/>
      <c r="N8435" s="16"/>
      <c r="O8435" s="16"/>
      <c r="P8435" s="16"/>
      <c r="Q8435" s="16"/>
      <c r="R8435" s="16"/>
      <c r="S8435" s="16"/>
      <c r="T8435" s="16"/>
      <c r="U8435" s="16"/>
      <c r="V8435" s="1" t="s">
        <v>4523</v>
      </c>
      <c r="W8435" s="1" t="s">
        <v>2592</v>
      </c>
      <c r="X8435" s="5" t="s">
        <v>4571</v>
      </c>
      <c r="Y8435" s="5" t="s">
        <v>4560</v>
      </c>
      <c r="Z8435" s="5" t="s">
        <v>2582</v>
      </c>
      <c r="AA8435" s="5"/>
    </row>
    <row r="8436" spans="1:27" ht="12" customHeight="1" x14ac:dyDescent="0.15">
      <c r="A8436" s="1" t="s">
        <v>2087</v>
      </c>
      <c r="B8436" s="1" t="s">
        <v>166</v>
      </c>
      <c r="C8436" s="1" t="s">
        <v>77</v>
      </c>
      <c r="D8436" s="1" t="s">
        <v>2528</v>
      </c>
      <c r="E8436" s="1" t="s">
        <v>71</v>
      </c>
      <c r="F8436" s="1" t="s">
        <v>1843</v>
      </c>
      <c r="G8436" s="1" t="s">
        <v>2101</v>
      </c>
      <c r="H8436" s="1" t="s">
        <v>13</v>
      </c>
      <c r="I8436" s="16"/>
      <c r="J8436" s="16"/>
      <c r="K8436" s="16"/>
      <c r="L8436" s="16"/>
      <c r="M8436" s="16"/>
      <c r="N8436" s="16"/>
      <c r="O8436" s="16"/>
      <c r="P8436" s="16"/>
      <c r="Q8436" s="16"/>
      <c r="R8436" s="16"/>
      <c r="S8436" s="16"/>
      <c r="T8436" s="16"/>
      <c r="U8436" s="16"/>
      <c r="V8436" s="1" t="s">
        <v>4523</v>
      </c>
      <c r="W8436" s="1" t="s">
        <v>2592</v>
      </c>
      <c r="X8436" s="5" t="s">
        <v>4571</v>
      </c>
      <c r="Y8436" s="5" t="s">
        <v>4561</v>
      </c>
      <c r="Z8436" s="5" t="s">
        <v>2582</v>
      </c>
      <c r="AA8436" s="5"/>
    </row>
    <row r="8437" spans="1:27" ht="12" customHeight="1" x14ac:dyDescent="0.15">
      <c r="A8437" s="1" t="s">
        <v>2087</v>
      </c>
      <c r="B8437" s="1" t="s">
        <v>166</v>
      </c>
      <c r="C8437" s="1" t="s">
        <v>244</v>
      </c>
      <c r="D8437" s="1" t="s">
        <v>2528</v>
      </c>
      <c r="E8437" s="1" t="s">
        <v>71</v>
      </c>
      <c r="F8437" s="1" t="s">
        <v>1843</v>
      </c>
      <c r="G8437" s="1" t="s">
        <v>2120</v>
      </c>
      <c r="H8437" s="1" t="s">
        <v>13</v>
      </c>
      <c r="I8437" s="16"/>
      <c r="J8437" s="16"/>
      <c r="K8437" s="16"/>
      <c r="L8437" s="16"/>
      <c r="M8437" s="16"/>
      <c r="N8437" s="16"/>
      <c r="O8437" s="16"/>
      <c r="P8437" s="16"/>
      <c r="Q8437" s="16"/>
      <c r="R8437" s="16"/>
      <c r="S8437" s="16"/>
      <c r="T8437" s="16"/>
      <c r="U8437" s="16"/>
      <c r="V8437" s="1" t="s">
        <v>4523</v>
      </c>
      <c r="W8437" s="1" t="s">
        <v>2592</v>
      </c>
      <c r="X8437" s="5" t="s">
        <v>4571</v>
      </c>
      <c r="Y8437" s="5" t="s">
        <v>4562</v>
      </c>
      <c r="Z8437" s="5" t="s">
        <v>2582</v>
      </c>
      <c r="AA8437" s="5"/>
    </row>
    <row r="8438" spans="1:27" ht="12" customHeight="1" x14ac:dyDescent="0.15">
      <c r="A8438" s="1" t="s">
        <v>2087</v>
      </c>
      <c r="B8438" s="1" t="s">
        <v>166</v>
      </c>
      <c r="C8438" s="1" t="s">
        <v>246</v>
      </c>
      <c r="D8438" s="1" t="s">
        <v>2528</v>
      </c>
      <c r="E8438" s="1" t="s">
        <v>71</v>
      </c>
      <c r="F8438" s="1" t="s">
        <v>1843</v>
      </c>
      <c r="G8438" s="1" t="s">
        <v>2121</v>
      </c>
      <c r="H8438" s="1" t="s">
        <v>13</v>
      </c>
      <c r="I8438" s="16"/>
      <c r="J8438" s="16"/>
      <c r="K8438" s="16"/>
      <c r="L8438" s="16"/>
      <c r="M8438" s="16"/>
      <c r="N8438" s="16"/>
      <c r="O8438" s="16"/>
      <c r="P8438" s="16"/>
      <c r="Q8438" s="16"/>
      <c r="R8438" s="16"/>
      <c r="S8438" s="16"/>
      <c r="T8438" s="16"/>
      <c r="U8438" s="16"/>
      <c r="V8438" s="1" t="s">
        <v>4523</v>
      </c>
      <c r="W8438" s="1" t="s">
        <v>2592</v>
      </c>
      <c r="X8438" s="5" t="s">
        <v>4571</v>
      </c>
      <c r="Y8438" s="5" t="s">
        <v>4563</v>
      </c>
      <c r="Z8438" s="5" t="s">
        <v>2582</v>
      </c>
      <c r="AA8438" s="5"/>
    </row>
    <row r="8439" spans="1:27" ht="12" customHeight="1" x14ac:dyDescent="0.15">
      <c r="A8439" s="1" t="s">
        <v>2087</v>
      </c>
      <c r="B8439" s="1" t="s">
        <v>166</v>
      </c>
      <c r="C8439" s="1" t="s">
        <v>248</v>
      </c>
      <c r="D8439" s="1" t="s">
        <v>2528</v>
      </c>
      <c r="E8439" s="1" t="s">
        <v>71</v>
      </c>
      <c r="F8439" s="1" t="s">
        <v>1843</v>
      </c>
      <c r="G8439" s="1" t="s">
        <v>2122</v>
      </c>
      <c r="H8439" s="1" t="s">
        <v>13</v>
      </c>
      <c r="I8439" s="16"/>
      <c r="J8439" s="16"/>
      <c r="K8439" s="16"/>
      <c r="L8439" s="16"/>
      <c r="M8439" s="16"/>
      <c r="N8439" s="16"/>
      <c r="O8439" s="16"/>
      <c r="P8439" s="16"/>
      <c r="Q8439" s="16"/>
      <c r="R8439" s="16"/>
      <c r="S8439" s="16"/>
      <c r="T8439" s="16"/>
      <c r="U8439" s="16"/>
      <c r="V8439" s="1" t="s">
        <v>4523</v>
      </c>
      <c r="W8439" s="1" t="s">
        <v>2592</v>
      </c>
      <c r="X8439" s="5" t="s">
        <v>4571</v>
      </c>
      <c r="Y8439" s="5" t="s">
        <v>4564</v>
      </c>
      <c r="Z8439" s="5" t="s">
        <v>2582</v>
      </c>
      <c r="AA8439" s="5"/>
    </row>
    <row r="8440" spans="1:27" ht="12" customHeight="1" x14ac:dyDescent="0.15">
      <c r="A8440" s="1" t="s">
        <v>2087</v>
      </c>
      <c r="B8440" s="1" t="s">
        <v>166</v>
      </c>
      <c r="C8440" s="1" t="s">
        <v>250</v>
      </c>
      <c r="D8440" s="1" t="s">
        <v>2528</v>
      </c>
      <c r="E8440" s="1" t="s">
        <v>71</v>
      </c>
      <c r="F8440" s="1" t="s">
        <v>1843</v>
      </c>
      <c r="G8440" s="1" t="s">
        <v>2110</v>
      </c>
      <c r="H8440" s="1" t="s">
        <v>13</v>
      </c>
      <c r="I8440" s="16"/>
      <c r="J8440" s="16"/>
      <c r="K8440" s="16"/>
      <c r="L8440" s="16"/>
      <c r="M8440" s="16"/>
      <c r="N8440" s="16"/>
      <c r="O8440" s="16"/>
      <c r="P8440" s="16"/>
      <c r="Q8440" s="16"/>
      <c r="R8440" s="16"/>
      <c r="S8440" s="16"/>
      <c r="T8440" s="16"/>
      <c r="U8440" s="16"/>
      <c r="V8440" s="1" t="s">
        <v>4523</v>
      </c>
      <c r="W8440" s="1" t="s">
        <v>2592</v>
      </c>
      <c r="X8440" s="5" t="s">
        <v>4571</v>
      </c>
      <c r="Y8440" s="5" t="s">
        <v>4565</v>
      </c>
      <c r="Z8440" s="5" t="s">
        <v>2582</v>
      </c>
      <c r="AA8440" s="5"/>
    </row>
    <row r="8441" spans="1:27" ht="12" customHeight="1" x14ac:dyDescent="0.15">
      <c r="A8441" s="1" t="s">
        <v>2087</v>
      </c>
      <c r="B8441" s="1" t="s">
        <v>166</v>
      </c>
      <c r="C8441" s="1" t="s">
        <v>2123</v>
      </c>
      <c r="D8441" s="1" t="s">
        <v>2528</v>
      </c>
      <c r="E8441" s="1" t="s">
        <v>71</v>
      </c>
      <c r="F8441" s="1" t="s">
        <v>1843</v>
      </c>
      <c r="G8441" s="1" t="s">
        <v>971</v>
      </c>
      <c r="H8441" s="1" t="s">
        <v>13</v>
      </c>
      <c r="I8441" s="16"/>
      <c r="J8441" s="16"/>
      <c r="K8441" s="16"/>
      <c r="L8441" s="16"/>
      <c r="M8441" s="16"/>
      <c r="N8441" s="16"/>
      <c r="O8441" s="16"/>
      <c r="P8441" s="16"/>
      <c r="Q8441" s="16"/>
      <c r="R8441" s="16"/>
      <c r="S8441" s="16"/>
      <c r="T8441" s="16"/>
      <c r="U8441" s="16"/>
      <c r="V8441" s="1" t="s">
        <v>4523</v>
      </c>
      <c r="W8441" s="1" t="s">
        <v>2592</v>
      </c>
      <c r="X8441" s="5" t="s">
        <v>4571</v>
      </c>
      <c r="Y8441" s="5" t="s">
        <v>4566</v>
      </c>
      <c r="Z8441" s="5" t="s">
        <v>2582</v>
      </c>
      <c r="AA8441" s="5"/>
    </row>
    <row r="8442" spans="1:27" ht="12" customHeight="1" x14ac:dyDescent="0.15">
      <c r="A8442" s="1" t="s">
        <v>2087</v>
      </c>
      <c r="B8442" s="1" t="s">
        <v>168</v>
      </c>
      <c r="C8442" s="1" t="s">
        <v>9</v>
      </c>
      <c r="D8442" s="1" t="s">
        <v>2528</v>
      </c>
      <c r="E8442" s="1" t="s">
        <v>71</v>
      </c>
      <c r="F8442" s="1" t="s">
        <v>2126</v>
      </c>
      <c r="G8442" s="1" t="s">
        <v>2115</v>
      </c>
      <c r="H8442" s="1" t="s">
        <v>13</v>
      </c>
      <c r="I8442" s="16"/>
      <c r="J8442" s="16"/>
      <c r="K8442" s="16"/>
      <c r="L8442" s="16"/>
      <c r="M8442" s="16"/>
      <c r="N8442" s="16"/>
      <c r="O8442" s="16"/>
      <c r="P8442" s="16"/>
      <c r="Q8442" s="16"/>
      <c r="R8442" s="16"/>
      <c r="S8442" s="16"/>
      <c r="T8442" s="16"/>
      <c r="U8442" s="16"/>
      <c r="V8442" s="1" t="s">
        <v>4523</v>
      </c>
      <c r="W8442" s="1" t="s">
        <v>2592</v>
      </c>
      <c r="X8442" s="5" t="s">
        <v>4572</v>
      </c>
      <c r="Y8442" s="5" t="s">
        <v>4555</v>
      </c>
      <c r="Z8442" s="5" t="s">
        <v>2582</v>
      </c>
      <c r="AA8442" s="5"/>
    </row>
    <row r="8443" spans="1:27" ht="12" customHeight="1" x14ac:dyDescent="0.15">
      <c r="A8443" s="1" t="s">
        <v>2087</v>
      </c>
      <c r="B8443" s="1" t="s">
        <v>168</v>
      </c>
      <c r="C8443" s="1" t="s">
        <v>15</v>
      </c>
      <c r="D8443" s="1" t="s">
        <v>2528</v>
      </c>
      <c r="E8443" s="1" t="s">
        <v>71</v>
      </c>
      <c r="F8443" s="1" t="s">
        <v>2126</v>
      </c>
      <c r="G8443" s="1" t="s">
        <v>2116</v>
      </c>
      <c r="H8443" s="1" t="s">
        <v>13</v>
      </c>
      <c r="I8443" s="16"/>
      <c r="J8443" s="16"/>
      <c r="K8443" s="16"/>
      <c r="L8443" s="16"/>
      <c r="M8443" s="16"/>
      <c r="N8443" s="16"/>
      <c r="O8443" s="16"/>
      <c r="P8443" s="16"/>
      <c r="Q8443" s="16"/>
      <c r="R8443" s="16"/>
      <c r="S8443" s="16"/>
      <c r="T8443" s="16"/>
      <c r="U8443" s="16"/>
      <c r="V8443" s="1" t="s">
        <v>4523</v>
      </c>
      <c r="W8443" s="1" t="s">
        <v>2592</v>
      </c>
      <c r="X8443" s="5" t="s">
        <v>4572</v>
      </c>
      <c r="Y8443" s="5" t="s">
        <v>4556</v>
      </c>
      <c r="Z8443" s="5" t="s">
        <v>2582</v>
      </c>
      <c r="AA8443" s="5"/>
    </row>
    <row r="8444" spans="1:27" ht="12" customHeight="1" x14ac:dyDescent="0.15">
      <c r="A8444" s="1" t="s">
        <v>2087</v>
      </c>
      <c r="B8444" s="1" t="s">
        <v>168</v>
      </c>
      <c r="C8444" s="1" t="s">
        <v>17</v>
      </c>
      <c r="D8444" s="1" t="s">
        <v>2528</v>
      </c>
      <c r="E8444" s="1" t="s">
        <v>71</v>
      </c>
      <c r="F8444" s="1" t="s">
        <v>2126</v>
      </c>
      <c r="G8444" s="1" t="s">
        <v>2117</v>
      </c>
      <c r="H8444" s="1" t="s">
        <v>13</v>
      </c>
      <c r="I8444" s="16"/>
      <c r="J8444" s="16"/>
      <c r="K8444" s="16"/>
      <c r="L8444" s="16"/>
      <c r="M8444" s="16"/>
      <c r="N8444" s="16"/>
      <c r="O8444" s="16"/>
      <c r="P8444" s="16"/>
      <c r="Q8444" s="16"/>
      <c r="R8444" s="16"/>
      <c r="S8444" s="16"/>
      <c r="T8444" s="16"/>
      <c r="U8444" s="16"/>
      <c r="V8444" s="1" t="s">
        <v>4523</v>
      </c>
      <c r="W8444" s="1" t="s">
        <v>2592</v>
      </c>
      <c r="X8444" s="5" t="s">
        <v>4572</v>
      </c>
      <c r="Y8444" s="5" t="s">
        <v>4557</v>
      </c>
      <c r="Z8444" s="5" t="s">
        <v>2582</v>
      </c>
      <c r="AA8444" s="5"/>
    </row>
    <row r="8445" spans="1:27" ht="12" customHeight="1" x14ac:dyDescent="0.15">
      <c r="A8445" s="1" t="s">
        <v>2087</v>
      </c>
      <c r="B8445" s="1" t="s">
        <v>168</v>
      </c>
      <c r="C8445" s="1" t="s">
        <v>19</v>
      </c>
      <c r="D8445" s="1" t="s">
        <v>2528</v>
      </c>
      <c r="E8445" s="1" t="s">
        <v>71</v>
      </c>
      <c r="F8445" s="1" t="s">
        <v>2126</v>
      </c>
      <c r="G8445" s="1" t="s">
        <v>2095</v>
      </c>
      <c r="H8445" s="1" t="s">
        <v>13</v>
      </c>
      <c r="I8445" s="16"/>
      <c r="J8445" s="16"/>
      <c r="K8445" s="16"/>
      <c r="L8445" s="16"/>
      <c r="M8445" s="16"/>
      <c r="N8445" s="16"/>
      <c r="O8445" s="16"/>
      <c r="P8445" s="16"/>
      <c r="Q8445" s="16"/>
      <c r="R8445" s="16"/>
      <c r="S8445" s="16"/>
      <c r="T8445" s="16"/>
      <c r="U8445" s="16"/>
      <c r="V8445" s="1" t="s">
        <v>4523</v>
      </c>
      <c r="W8445" s="1" t="s">
        <v>2592</v>
      </c>
      <c r="X8445" s="5" t="s">
        <v>4572</v>
      </c>
      <c r="Y8445" s="5" t="s">
        <v>4558</v>
      </c>
      <c r="Z8445" s="5" t="s">
        <v>2582</v>
      </c>
      <c r="AA8445" s="5"/>
    </row>
    <row r="8446" spans="1:27" ht="12" customHeight="1" x14ac:dyDescent="0.15">
      <c r="A8446" s="1" t="s">
        <v>2087</v>
      </c>
      <c r="B8446" s="1" t="s">
        <v>168</v>
      </c>
      <c r="C8446" s="1" t="s">
        <v>21</v>
      </c>
      <c r="D8446" s="1" t="s">
        <v>2528</v>
      </c>
      <c r="E8446" s="1" t="s">
        <v>71</v>
      </c>
      <c r="F8446" s="1" t="s">
        <v>2126</v>
      </c>
      <c r="G8446" s="1" t="s">
        <v>2118</v>
      </c>
      <c r="H8446" s="1" t="s">
        <v>13</v>
      </c>
      <c r="I8446" s="16"/>
      <c r="J8446" s="16"/>
      <c r="K8446" s="16"/>
      <c r="L8446" s="16"/>
      <c r="M8446" s="16"/>
      <c r="N8446" s="16"/>
      <c r="O8446" s="16"/>
      <c r="P8446" s="16"/>
      <c r="Q8446" s="16"/>
      <c r="R8446" s="16"/>
      <c r="S8446" s="16"/>
      <c r="T8446" s="16"/>
      <c r="U8446" s="16"/>
      <c r="V8446" s="1" t="s">
        <v>4523</v>
      </c>
      <c r="W8446" s="1" t="s">
        <v>2592</v>
      </c>
      <c r="X8446" s="5" t="s">
        <v>4572</v>
      </c>
      <c r="Y8446" s="5" t="s">
        <v>4559</v>
      </c>
      <c r="Z8446" s="5" t="s">
        <v>2582</v>
      </c>
      <c r="AA8446" s="5"/>
    </row>
    <row r="8447" spans="1:27" ht="12" customHeight="1" x14ac:dyDescent="0.15">
      <c r="A8447" s="1" t="s">
        <v>2087</v>
      </c>
      <c r="B8447" s="1" t="s">
        <v>168</v>
      </c>
      <c r="C8447" s="1" t="s">
        <v>23</v>
      </c>
      <c r="D8447" s="1" t="s">
        <v>2528</v>
      </c>
      <c r="E8447" s="1" t="s">
        <v>71</v>
      </c>
      <c r="F8447" s="1" t="s">
        <v>2126</v>
      </c>
      <c r="G8447" s="1" t="s">
        <v>2119</v>
      </c>
      <c r="H8447" s="1" t="s">
        <v>13</v>
      </c>
      <c r="I8447" s="16"/>
      <c r="J8447" s="16"/>
      <c r="K8447" s="16"/>
      <c r="L8447" s="16"/>
      <c r="M8447" s="16"/>
      <c r="N8447" s="16"/>
      <c r="O8447" s="16"/>
      <c r="P8447" s="16"/>
      <c r="Q8447" s="16"/>
      <c r="R8447" s="16"/>
      <c r="S8447" s="16"/>
      <c r="T8447" s="16"/>
      <c r="U8447" s="16"/>
      <c r="V8447" s="1" t="s">
        <v>4523</v>
      </c>
      <c r="W8447" s="1" t="s">
        <v>2592</v>
      </c>
      <c r="X8447" s="5" t="s">
        <v>4572</v>
      </c>
      <c r="Y8447" s="5" t="s">
        <v>4560</v>
      </c>
      <c r="Z8447" s="5" t="s">
        <v>2582</v>
      </c>
      <c r="AA8447" s="5"/>
    </row>
    <row r="8448" spans="1:27" ht="12" customHeight="1" x14ac:dyDescent="0.15">
      <c r="A8448" s="1" t="s">
        <v>2087</v>
      </c>
      <c r="B8448" s="1" t="s">
        <v>168</v>
      </c>
      <c r="C8448" s="1" t="s">
        <v>77</v>
      </c>
      <c r="D8448" s="1" t="s">
        <v>2528</v>
      </c>
      <c r="E8448" s="1" t="s">
        <v>71</v>
      </c>
      <c r="F8448" s="1" t="s">
        <v>2126</v>
      </c>
      <c r="G8448" s="1" t="s">
        <v>2101</v>
      </c>
      <c r="H8448" s="1" t="s">
        <v>13</v>
      </c>
      <c r="I8448" s="16"/>
      <c r="J8448" s="16"/>
      <c r="K8448" s="16"/>
      <c r="L8448" s="16"/>
      <c r="M8448" s="16"/>
      <c r="N8448" s="16"/>
      <c r="O8448" s="16"/>
      <c r="P8448" s="16"/>
      <c r="Q8448" s="16"/>
      <c r="R8448" s="16"/>
      <c r="S8448" s="16"/>
      <c r="T8448" s="16"/>
      <c r="U8448" s="16"/>
      <c r="V8448" s="1" t="s">
        <v>4523</v>
      </c>
      <c r="W8448" s="1" t="s">
        <v>2592</v>
      </c>
      <c r="X8448" s="5" t="s">
        <v>4572</v>
      </c>
      <c r="Y8448" s="5" t="s">
        <v>4561</v>
      </c>
      <c r="Z8448" s="5" t="s">
        <v>2582</v>
      </c>
      <c r="AA8448" s="5"/>
    </row>
    <row r="8449" spans="1:27" ht="12" customHeight="1" x14ac:dyDescent="0.15">
      <c r="A8449" s="1" t="s">
        <v>2087</v>
      </c>
      <c r="B8449" s="1" t="s">
        <v>168</v>
      </c>
      <c r="C8449" s="1" t="s">
        <v>244</v>
      </c>
      <c r="D8449" s="1" t="s">
        <v>2528</v>
      </c>
      <c r="E8449" s="1" t="s">
        <v>71</v>
      </c>
      <c r="F8449" s="1" t="s">
        <v>2126</v>
      </c>
      <c r="G8449" s="1" t="s">
        <v>2120</v>
      </c>
      <c r="H8449" s="1" t="s">
        <v>13</v>
      </c>
      <c r="I8449" s="16"/>
      <c r="J8449" s="16"/>
      <c r="K8449" s="16"/>
      <c r="L8449" s="16"/>
      <c r="M8449" s="16"/>
      <c r="N8449" s="16"/>
      <c r="O8449" s="16"/>
      <c r="P8449" s="16"/>
      <c r="Q8449" s="16"/>
      <c r="R8449" s="16"/>
      <c r="S8449" s="16"/>
      <c r="T8449" s="16"/>
      <c r="U8449" s="16"/>
      <c r="V8449" s="1" t="s">
        <v>4523</v>
      </c>
      <c r="W8449" s="1" t="s">
        <v>2592</v>
      </c>
      <c r="X8449" s="5" t="s">
        <v>4572</v>
      </c>
      <c r="Y8449" s="5" t="s">
        <v>4562</v>
      </c>
      <c r="Z8449" s="5" t="s">
        <v>2582</v>
      </c>
      <c r="AA8449" s="5"/>
    </row>
    <row r="8450" spans="1:27" ht="12" customHeight="1" x14ac:dyDescent="0.15">
      <c r="A8450" s="1" t="s">
        <v>2087</v>
      </c>
      <c r="B8450" s="1" t="s">
        <v>168</v>
      </c>
      <c r="C8450" s="1" t="s">
        <v>246</v>
      </c>
      <c r="D8450" s="1" t="s">
        <v>2528</v>
      </c>
      <c r="E8450" s="1" t="s">
        <v>71</v>
      </c>
      <c r="F8450" s="1" t="s">
        <v>2126</v>
      </c>
      <c r="G8450" s="1" t="s">
        <v>2121</v>
      </c>
      <c r="H8450" s="1" t="s">
        <v>13</v>
      </c>
      <c r="I8450" s="16"/>
      <c r="J8450" s="16"/>
      <c r="K8450" s="16"/>
      <c r="L8450" s="16"/>
      <c r="M8450" s="16"/>
      <c r="N8450" s="16"/>
      <c r="O8450" s="16"/>
      <c r="P8450" s="16"/>
      <c r="Q8450" s="16"/>
      <c r="R8450" s="16"/>
      <c r="S8450" s="16"/>
      <c r="T8450" s="16"/>
      <c r="U8450" s="16"/>
      <c r="V8450" s="1" t="s">
        <v>4523</v>
      </c>
      <c r="W8450" s="1" t="s">
        <v>2592</v>
      </c>
      <c r="X8450" s="5" t="s">
        <v>4572</v>
      </c>
      <c r="Y8450" s="5" t="s">
        <v>4563</v>
      </c>
      <c r="Z8450" s="5" t="s">
        <v>2582</v>
      </c>
      <c r="AA8450" s="5"/>
    </row>
    <row r="8451" spans="1:27" ht="12" customHeight="1" x14ac:dyDescent="0.15">
      <c r="A8451" s="1" t="s">
        <v>2087</v>
      </c>
      <c r="B8451" s="1" t="s">
        <v>168</v>
      </c>
      <c r="C8451" s="1" t="s">
        <v>248</v>
      </c>
      <c r="D8451" s="1" t="s">
        <v>2528</v>
      </c>
      <c r="E8451" s="1" t="s">
        <v>71</v>
      </c>
      <c r="F8451" s="1" t="s">
        <v>2126</v>
      </c>
      <c r="G8451" s="1" t="s">
        <v>2122</v>
      </c>
      <c r="H8451" s="1" t="s">
        <v>13</v>
      </c>
      <c r="I8451" s="16"/>
      <c r="J8451" s="16"/>
      <c r="K8451" s="16"/>
      <c r="L8451" s="16"/>
      <c r="M8451" s="16"/>
      <c r="N8451" s="16"/>
      <c r="O8451" s="16"/>
      <c r="P8451" s="16"/>
      <c r="Q8451" s="16"/>
      <c r="R8451" s="16"/>
      <c r="S8451" s="16"/>
      <c r="T8451" s="16"/>
      <c r="U8451" s="16"/>
      <c r="V8451" s="1" t="s">
        <v>4523</v>
      </c>
      <c r="W8451" s="1" t="s">
        <v>2592</v>
      </c>
      <c r="X8451" s="5" t="s">
        <v>4572</v>
      </c>
      <c r="Y8451" s="5" t="s">
        <v>4564</v>
      </c>
      <c r="Z8451" s="5" t="s">
        <v>2582</v>
      </c>
      <c r="AA8451" s="5"/>
    </row>
    <row r="8452" spans="1:27" ht="12" customHeight="1" x14ac:dyDescent="0.15">
      <c r="A8452" s="1" t="s">
        <v>2087</v>
      </c>
      <c r="B8452" s="1" t="s">
        <v>168</v>
      </c>
      <c r="C8452" s="1" t="s">
        <v>250</v>
      </c>
      <c r="D8452" s="1" t="s">
        <v>2528</v>
      </c>
      <c r="E8452" s="1" t="s">
        <v>71</v>
      </c>
      <c r="F8452" s="1" t="s">
        <v>2126</v>
      </c>
      <c r="G8452" s="1" t="s">
        <v>2110</v>
      </c>
      <c r="H8452" s="1" t="s">
        <v>13</v>
      </c>
      <c r="I8452" s="16"/>
      <c r="J8452" s="16"/>
      <c r="K8452" s="16"/>
      <c r="L8452" s="16"/>
      <c r="M8452" s="16"/>
      <c r="N8452" s="16"/>
      <c r="O8452" s="16"/>
      <c r="P8452" s="16"/>
      <c r="Q8452" s="16"/>
      <c r="R8452" s="16"/>
      <c r="S8452" s="16"/>
      <c r="T8452" s="16"/>
      <c r="U8452" s="16"/>
      <c r="V8452" s="1" t="s">
        <v>4523</v>
      </c>
      <c r="W8452" s="1" t="s">
        <v>2592</v>
      </c>
      <c r="X8452" s="5" t="s">
        <v>4572</v>
      </c>
      <c r="Y8452" s="5" t="s">
        <v>4565</v>
      </c>
      <c r="Z8452" s="5" t="s">
        <v>2582</v>
      </c>
      <c r="AA8452" s="5"/>
    </row>
    <row r="8453" spans="1:27" ht="12" customHeight="1" x14ac:dyDescent="0.15">
      <c r="A8453" s="1" t="s">
        <v>2087</v>
      </c>
      <c r="B8453" s="1" t="s">
        <v>168</v>
      </c>
      <c r="C8453" s="1" t="s">
        <v>2123</v>
      </c>
      <c r="D8453" s="1" t="s">
        <v>2528</v>
      </c>
      <c r="E8453" s="1" t="s">
        <v>71</v>
      </c>
      <c r="F8453" s="1" t="s">
        <v>2126</v>
      </c>
      <c r="G8453" s="1" t="s">
        <v>971</v>
      </c>
      <c r="H8453" s="1" t="s">
        <v>13</v>
      </c>
      <c r="I8453" s="16"/>
      <c r="J8453" s="16"/>
      <c r="K8453" s="16"/>
      <c r="L8453" s="16"/>
      <c r="M8453" s="16"/>
      <c r="N8453" s="16"/>
      <c r="O8453" s="16"/>
      <c r="P8453" s="16"/>
      <c r="Q8453" s="16"/>
      <c r="R8453" s="16"/>
      <c r="S8453" s="16"/>
      <c r="T8453" s="16"/>
      <c r="U8453" s="16"/>
      <c r="V8453" s="1" t="s">
        <v>4523</v>
      </c>
      <c r="W8453" s="1" t="s">
        <v>2592</v>
      </c>
      <c r="X8453" s="5" t="s">
        <v>4572</v>
      </c>
      <c r="Y8453" s="5" t="s">
        <v>4566</v>
      </c>
      <c r="Z8453" s="5" t="s">
        <v>2582</v>
      </c>
      <c r="AA8453" s="5"/>
    </row>
    <row r="8454" spans="1:27" ht="12" customHeight="1" x14ac:dyDescent="0.15">
      <c r="A8454" s="1" t="s">
        <v>2087</v>
      </c>
      <c r="B8454" s="1" t="s">
        <v>170</v>
      </c>
      <c r="C8454" s="1" t="s">
        <v>9</v>
      </c>
      <c r="D8454" s="1" t="s">
        <v>2528</v>
      </c>
      <c r="E8454" s="1" t="s">
        <v>71</v>
      </c>
      <c r="F8454" s="1" t="s">
        <v>1832</v>
      </c>
      <c r="G8454" s="1" t="s">
        <v>2115</v>
      </c>
      <c r="H8454" s="1" t="s">
        <v>13</v>
      </c>
      <c r="I8454" s="16"/>
      <c r="J8454" s="16"/>
      <c r="K8454" s="16"/>
      <c r="L8454" s="16"/>
      <c r="M8454" s="16"/>
      <c r="N8454" s="16"/>
      <c r="O8454" s="16"/>
      <c r="P8454" s="16"/>
      <c r="Q8454" s="16"/>
      <c r="R8454" s="16"/>
      <c r="S8454" s="16"/>
      <c r="T8454" s="16"/>
      <c r="U8454" s="16"/>
      <c r="V8454" s="1" t="s">
        <v>4523</v>
      </c>
      <c r="W8454" s="1" t="s">
        <v>2592</v>
      </c>
      <c r="X8454" s="5" t="s">
        <v>4328</v>
      </c>
      <c r="Y8454" s="5" t="s">
        <v>4555</v>
      </c>
      <c r="Z8454" s="5" t="s">
        <v>2582</v>
      </c>
      <c r="AA8454" s="5"/>
    </row>
    <row r="8455" spans="1:27" ht="12" customHeight="1" x14ac:dyDescent="0.15">
      <c r="A8455" s="1" t="s">
        <v>2087</v>
      </c>
      <c r="B8455" s="1" t="s">
        <v>170</v>
      </c>
      <c r="C8455" s="1" t="s">
        <v>15</v>
      </c>
      <c r="D8455" s="1" t="s">
        <v>2528</v>
      </c>
      <c r="E8455" s="1" t="s">
        <v>71</v>
      </c>
      <c r="F8455" s="1" t="s">
        <v>1832</v>
      </c>
      <c r="G8455" s="1" t="s">
        <v>2116</v>
      </c>
      <c r="H8455" s="1" t="s">
        <v>13</v>
      </c>
      <c r="I8455" s="16"/>
      <c r="J8455" s="16"/>
      <c r="K8455" s="16"/>
      <c r="L8455" s="16"/>
      <c r="M8455" s="16"/>
      <c r="N8455" s="16"/>
      <c r="O8455" s="16"/>
      <c r="P8455" s="16"/>
      <c r="Q8455" s="16"/>
      <c r="R8455" s="16"/>
      <c r="S8455" s="16"/>
      <c r="T8455" s="16"/>
      <c r="U8455" s="16"/>
      <c r="V8455" s="1" t="s">
        <v>4523</v>
      </c>
      <c r="W8455" s="1" t="s">
        <v>2592</v>
      </c>
      <c r="X8455" s="5" t="s">
        <v>4328</v>
      </c>
      <c r="Y8455" s="5" t="s">
        <v>4556</v>
      </c>
      <c r="Z8455" s="5" t="s">
        <v>2582</v>
      </c>
      <c r="AA8455" s="5"/>
    </row>
    <row r="8456" spans="1:27" ht="12" customHeight="1" x14ac:dyDescent="0.15">
      <c r="A8456" s="1" t="s">
        <v>2087</v>
      </c>
      <c r="B8456" s="1" t="s">
        <v>170</v>
      </c>
      <c r="C8456" s="1" t="s">
        <v>17</v>
      </c>
      <c r="D8456" s="1" t="s">
        <v>2528</v>
      </c>
      <c r="E8456" s="1" t="s">
        <v>71</v>
      </c>
      <c r="F8456" s="1" t="s">
        <v>1832</v>
      </c>
      <c r="G8456" s="1" t="s">
        <v>2117</v>
      </c>
      <c r="H8456" s="1" t="s">
        <v>13</v>
      </c>
      <c r="I8456" s="16"/>
      <c r="J8456" s="16"/>
      <c r="K8456" s="16"/>
      <c r="L8456" s="16"/>
      <c r="M8456" s="16"/>
      <c r="N8456" s="16"/>
      <c r="O8456" s="16"/>
      <c r="P8456" s="16"/>
      <c r="Q8456" s="16"/>
      <c r="R8456" s="16"/>
      <c r="S8456" s="16"/>
      <c r="T8456" s="16"/>
      <c r="U8456" s="16"/>
      <c r="V8456" s="1" t="s">
        <v>4523</v>
      </c>
      <c r="W8456" s="1" t="s">
        <v>2592</v>
      </c>
      <c r="X8456" s="5" t="s">
        <v>4328</v>
      </c>
      <c r="Y8456" s="5" t="s">
        <v>4557</v>
      </c>
      <c r="Z8456" s="5" t="s">
        <v>2582</v>
      </c>
      <c r="AA8456" s="5"/>
    </row>
    <row r="8457" spans="1:27" ht="12" customHeight="1" x14ac:dyDescent="0.15">
      <c r="A8457" s="1" t="s">
        <v>2087</v>
      </c>
      <c r="B8457" s="1" t="s">
        <v>170</v>
      </c>
      <c r="C8457" s="1" t="s">
        <v>19</v>
      </c>
      <c r="D8457" s="1" t="s">
        <v>2528</v>
      </c>
      <c r="E8457" s="1" t="s">
        <v>71</v>
      </c>
      <c r="F8457" s="1" t="s">
        <v>1832</v>
      </c>
      <c r="G8457" s="1" t="s">
        <v>2095</v>
      </c>
      <c r="H8457" s="1" t="s">
        <v>13</v>
      </c>
      <c r="I8457" s="16"/>
      <c r="J8457" s="16"/>
      <c r="K8457" s="16"/>
      <c r="L8457" s="16"/>
      <c r="M8457" s="16"/>
      <c r="N8457" s="16"/>
      <c r="O8457" s="16"/>
      <c r="P8457" s="16"/>
      <c r="Q8457" s="16"/>
      <c r="R8457" s="16"/>
      <c r="S8457" s="16"/>
      <c r="T8457" s="16"/>
      <c r="U8457" s="16"/>
      <c r="V8457" s="1" t="s">
        <v>4523</v>
      </c>
      <c r="W8457" s="1" t="s">
        <v>2592</v>
      </c>
      <c r="X8457" s="5" t="s">
        <v>4328</v>
      </c>
      <c r="Y8457" s="5" t="s">
        <v>4558</v>
      </c>
      <c r="Z8457" s="5" t="s">
        <v>2582</v>
      </c>
      <c r="AA8457" s="5"/>
    </row>
    <row r="8458" spans="1:27" ht="12" customHeight="1" x14ac:dyDescent="0.15">
      <c r="A8458" s="1" t="s">
        <v>2087</v>
      </c>
      <c r="B8458" s="1" t="s">
        <v>170</v>
      </c>
      <c r="C8458" s="1" t="s">
        <v>21</v>
      </c>
      <c r="D8458" s="1" t="s">
        <v>2528</v>
      </c>
      <c r="E8458" s="1" t="s">
        <v>71</v>
      </c>
      <c r="F8458" s="1" t="s">
        <v>1832</v>
      </c>
      <c r="G8458" s="1" t="s">
        <v>2118</v>
      </c>
      <c r="H8458" s="1" t="s">
        <v>13</v>
      </c>
      <c r="I8458" s="16"/>
      <c r="J8458" s="16"/>
      <c r="K8458" s="16"/>
      <c r="L8458" s="16"/>
      <c r="M8458" s="16"/>
      <c r="N8458" s="16"/>
      <c r="O8458" s="16"/>
      <c r="P8458" s="16"/>
      <c r="Q8458" s="16"/>
      <c r="R8458" s="16"/>
      <c r="S8458" s="16"/>
      <c r="T8458" s="16"/>
      <c r="U8458" s="16"/>
      <c r="V8458" s="1" t="s">
        <v>4523</v>
      </c>
      <c r="W8458" s="1" t="s">
        <v>2592</v>
      </c>
      <c r="X8458" s="5" t="s">
        <v>4328</v>
      </c>
      <c r="Y8458" s="5" t="s">
        <v>4559</v>
      </c>
      <c r="Z8458" s="5" t="s">
        <v>2582</v>
      </c>
      <c r="AA8458" s="5"/>
    </row>
    <row r="8459" spans="1:27" ht="12" customHeight="1" x14ac:dyDescent="0.15">
      <c r="A8459" s="1" t="s">
        <v>2087</v>
      </c>
      <c r="B8459" s="1" t="s">
        <v>170</v>
      </c>
      <c r="C8459" s="1" t="s">
        <v>23</v>
      </c>
      <c r="D8459" s="1" t="s">
        <v>2528</v>
      </c>
      <c r="E8459" s="1" t="s">
        <v>71</v>
      </c>
      <c r="F8459" s="1" t="s">
        <v>1832</v>
      </c>
      <c r="G8459" s="1" t="s">
        <v>2119</v>
      </c>
      <c r="H8459" s="1" t="s">
        <v>13</v>
      </c>
      <c r="I8459" s="16"/>
      <c r="J8459" s="16"/>
      <c r="K8459" s="16"/>
      <c r="L8459" s="16"/>
      <c r="M8459" s="16"/>
      <c r="N8459" s="16"/>
      <c r="O8459" s="16"/>
      <c r="P8459" s="16"/>
      <c r="Q8459" s="16"/>
      <c r="R8459" s="16"/>
      <c r="S8459" s="16"/>
      <c r="T8459" s="16"/>
      <c r="U8459" s="16"/>
      <c r="V8459" s="1" t="s">
        <v>4523</v>
      </c>
      <c r="W8459" s="1" t="s">
        <v>2592</v>
      </c>
      <c r="X8459" s="5" t="s">
        <v>4328</v>
      </c>
      <c r="Y8459" s="5" t="s">
        <v>4560</v>
      </c>
      <c r="Z8459" s="5" t="s">
        <v>2582</v>
      </c>
      <c r="AA8459" s="5"/>
    </row>
    <row r="8460" spans="1:27" ht="12" customHeight="1" x14ac:dyDescent="0.15">
      <c r="A8460" s="1" t="s">
        <v>2087</v>
      </c>
      <c r="B8460" s="1" t="s">
        <v>170</v>
      </c>
      <c r="C8460" s="1" t="s">
        <v>77</v>
      </c>
      <c r="D8460" s="1" t="s">
        <v>2528</v>
      </c>
      <c r="E8460" s="1" t="s">
        <v>71</v>
      </c>
      <c r="F8460" s="1" t="s">
        <v>1832</v>
      </c>
      <c r="G8460" s="1" t="s">
        <v>2101</v>
      </c>
      <c r="H8460" s="1" t="s">
        <v>13</v>
      </c>
      <c r="I8460" s="16"/>
      <c r="J8460" s="16"/>
      <c r="K8460" s="16"/>
      <c r="L8460" s="16"/>
      <c r="M8460" s="16"/>
      <c r="N8460" s="16"/>
      <c r="O8460" s="16"/>
      <c r="P8460" s="16"/>
      <c r="Q8460" s="16"/>
      <c r="R8460" s="16"/>
      <c r="S8460" s="16"/>
      <c r="T8460" s="16"/>
      <c r="U8460" s="16"/>
      <c r="V8460" s="1" t="s">
        <v>4523</v>
      </c>
      <c r="W8460" s="1" t="s">
        <v>2592</v>
      </c>
      <c r="X8460" s="5" t="s">
        <v>4328</v>
      </c>
      <c r="Y8460" s="5" t="s">
        <v>4561</v>
      </c>
      <c r="Z8460" s="5" t="s">
        <v>2582</v>
      </c>
      <c r="AA8460" s="5"/>
    </row>
    <row r="8461" spans="1:27" ht="12" customHeight="1" x14ac:dyDescent="0.15">
      <c r="A8461" s="1" t="s">
        <v>2087</v>
      </c>
      <c r="B8461" s="1" t="s">
        <v>170</v>
      </c>
      <c r="C8461" s="1" t="s">
        <v>244</v>
      </c>
      <c r="D8461" s="1" t="s">
        <v>2528</v>
      </c>
      <c r="E8461" s="1" t="s">
        <v>71</v>
      </c>
      <c r="F8461" s="1" t="s">
        <v>1832</v>
      </c>
      <c r="G8461" s="1" t="s">
        <v>2120</v>
      </c>
      <c r="H8461" s="1" t="s">
        <v>13</v>
      </c>
      <c r="I8461" s="16"/>
      <c r="J8461" s="16"/>
      <c r="K8461" s="16"/>
      <c r="L8461" s="16"/>
      <c r="M8461" s="16"/>
      <c r="N8461" s="16"/>
      <c r="O8461" s="16"/>
      <c r="P8461" s="16"/>
      <c r="Q8461" s="16"/>
      <c r="R8461" s="16"/>
      <c r="S8461" s="16"/>
      <c r="T8461" s="16"/>
      <c r="U8461" s="16"/>
      <c r="V8461" s="1" t="s">
        <v>4523</v>
      </c>
      <c r="W8461" s="1" t="s">
        <v>2592</v>
      </c>
      <c r="X8461" s="5" t="s">
        <v>4328</v>
      </c>
      <c r="Y8461" s="5" t="s">
        <v>4562</v>
      </c>
      <c r="Z8461" s="5" t="s">
        <v>2582</v>
      </c>
      <c r="AA8461" s="5"/>
    </row>
    <row r="8462" spans="1:27" ht="12" customHeight="1" x14ac:dyDescent="0.15">
      <c r="A8462" s="1" t="s">
        <v>2087</v>
      </c>
      <c r="B8462" s="1" t="s">
        <v>170</v>
      </c>
      <c r="C8462" s="1" t="s">
        <v>246</v>
      </c>
      <c r="D8462" s="1" t="s">
        <v>2528</v>
      </c>
      <c r="E8462" s="1" t="s">
        <v>71</v>
      </c>
      <c r="F8462" s="1" t="s">
        <v>1832</v>
      </c>
      <c r="G8462" s="1" t="s">
        <v>2121</v>
      </c>
      <c r="H8462" s="1" t="s">
        <v>13</v>
      </c>
      <c r="I8462" s="16"/>
      <c r="J8462" s="16"/>
      <c r="K8462" s="16"/>
      <c r="L8462" s="16"/>
      <c r="M8462" s="16"/>
      <c r="N8462" s="16"/>
      <c r="O8462" s="16"/>
      <c r="P8462" s="16"/>
      <c r="Q8462" s="16"/>
      <c r="R8462" s="16"/>
      <c r="S8462" s="16"/>
      <c r="T8462" s="16"/>
      <c r="U8462" s="16"/>
      <c r="V8462" s="1" t="s">
        <v>4523</v>
      </c>
      <c r="W8462" s="1" t="s">
        <v>2592</v>
      </c>
      <c r="X8462" s="5" t="s">
        <v>4328</v>
      </c>
      <c r="Y8462" s="5" t="s">
        <v>4563</v>
      </c>
      <c r="Z8462" s="5" t="s">
        <v>2582</v>
      </c>
      <c r="AA8462" s="5"/>
    </row>
    <row r="8463" spans="1:27" ht="12" customHeight="1" x14ac:dyDescent="0.15">
      <c r="A8463" s="1" t="s">
        <v>2087</v>
      </c>
      <c r="B8463" s="1" t="s">
        <v>170</v>
      </c>
      <c r="C8463" s="1" t="s">
        <v>248</v>
      </c>
      <c r="D8463" s="1" t="s">
        <v>2528</v>
      </c>
      <c r="E8463" s="1" t="s">
        <v>71</v>
      </c>
      <c r="F8463" s="1" t="s">
        <v>1832</v>
      </c>
      <c r="G8463" s="1" t="s">
        <v>2122</v>
      </c>
      <c r="H8463" s="1" t="s">
        <v>13</v>
      </c>
      <c r="I8463" s="16"/>
      <c r="J8463" s="16"/>
      <c r="K8463" s="16"/>
      <c r="L8463" s="16"/>
      <c r="M8463" s="16"/>
      <c r="N8463" s="16"/>
      <c r="O8463" s="16"/>
      <c r="P8463" s="16"/>
      <c r="Q8463" s="16"/>
      <c r="R8463" s="16"/>
      <c r="S8463" s="16"/>
      <c r="T8463" s="16"/>
      <c r="U8463" s="16"/>
      <c r="V8463" s="1" t="s">
        <v>4523</v>
      </c>
      <c r="W8463" s="1" t="s">
        <v>2592</v>
      </c>
      <c r="X8463" s="5" t="s">
        <v>4328</v>
      </c>
      <c r="Y8463" s="5" t="s">
        <v>4564</v>
      </c>
      <c r="Z8463" s="5" t="s">
        <v>2582</v>
      </c>
      <c r="AA8463" s="5"/>
    </row>
    <row r="8464" spans="1:27" ht="12" customHeight="1" x14ac:dyDescent="0.15">
      <c r="A8464" s="1" t="s">
        <v>2087</v>
      </c>
      <c r="B8464" s="1" t="s">
        <v>170</v>
      </c>
      <c r="C8464" s="1" t="s">
        <v>250</v>
      </c>
      <c r="D8464" s="1" t="s">
        <v>2528</v>
      </c>
      <c r="E8464" s="1" t="s">
        <v>71</v>
      </c>
      <c r="F8464" s="1" t="s">
        <v>1832</v>
      </c>
      <c r="G8464" s="1" t="s">
        <v>2110</v>
      </c>
      <c r="H8464" s="1" t="s">
        <v>13</v>
      </c>
      <c r="I8464" s="16"/>
      <c r="J8464" s="16"/>
      <c r="K8464" s="16"/>
      <c r="L8464" s="16"/>
      <c r="M8464" s="16"/>
      <c r="N8464" s="16"/>
      <c r="O8464" s="16"/>
      <c r="P8464" s="16"/>
      <c r="Q8464" s="16"/>
      <c r="R8464" s="16"/>
      <c r="S8464" s="16"/>
      <c r="T8464" s="16"/>
      <c r="U8464" s="16"/>
      <c r="V8464" s="1" t="s">
        <v>4523</v>
      </c>
      <c r="W8464" s="1" t="s">
        <v>2592</v>
      </c>
      <c r="X8464" s="5" t="s">
        <v>4328</v>
      </c>
      <c r="Y8464" s="5" t="s">
        <v>4565</v>
      </c>
      <c r="Z8464" s="5" t="s">
        <v>2582</v>
      </c>
      <c r="AA8464" s="5"/>
    </row>
    <row r="8465" spans="1:27" ht="12" customHeight="1" x14ac:dyDescent="0.15">
      <c r="A8465" s="1" t="s">
        <v>2087</v>
      </c>
      <c r="B8465" s="1" t="s">
        <v>170</v>
      </c>
      <c r="C8465" s="1" t="s">
        <v>2123</v>
      </c>
      <c r="D8465" s="1" t="s">
        <v>2528</v>
      </c>
      <c r="E8465" s="1" t="s">
        <v>71</v>
      </c>
      <c r="F8465" s="1" t="s">
        <v>1832</v>
      </c>
      <c r="G8465" s="1" t="s">
        <v>971</v>
      </c>
      <c r="H8465" s="1" t="s">
        <v>13</v>
      </c>
      <c r="I8465" s="16"/>
      <c r="J8465" s="16"/>
      <c r="K8465" s="16"/>
      <c r="L8465" s="16"/>
      <c r="M8465" s="16"/>
      <c r="N8465" s="16"/>
      <c r="O8465" s="16"/>
      <c r="P8465" s="16"/>
      <c r="Q8465" s="16"/>
      <c r="R8465" s="16"/>
      <c r="S8465" s="16"/>
      <c r="T8465" s="16"/>
      <c r="U8465" s="16"/>
      <c r="V8465" s="1" t="s">
        <v>4523</v>
      </c>
      <c r="W8465" s="1" t="s">
        <v>2592</v>
      </c>
      <c r="X8465" s="5" t="s">
        <v>4328</v>
      </c>
      <c r="Y8465" s="5" t="s">
        <v>4566</v>
      </c>
      <c r="Z8465" s="5" t="s">
        <v>2582</v>
      </c>
      <c r="AA8465" s="5"/>
    </row>
    <row r="8466" spans="1:27" ht="12" customHeight="1" x14ac:dyDescent="0.15">
      <c r="A8466" s="1" t="s">
        <v>2087</v>
      </c>
      <c r="B8466" s="1" t="s">
        <v>172</v>
      </c>
      <c r="C8466" s="1" t="s">
        <v>9</v>
      </c>
      <c r="D8466" s="1" t="s">
        <v>2528</v>
      </c>
      <c r="E8466" s="1" t="s">
        <v>71</v>
      </c>
      <c r="F8466" s="1" t="s">
        <v>1839</v>
      </c>
      <c r="G8466" s="1" t="s">
        <v>2115</v>
      </c>
      <c r="H8466" s="1" t="s">
        <v>13</v>
      </c>
      <c r="I8466" s="16"/>
      <c r="J8466" s="16"/>
      <c r="K8466" s="16"/>
      <c r="L8466" s="16"/>
      <c r="M8466" s="16"/>
      <c r="N8466" s="16"/>
      <c r="O8466" s="16"/>
      <c r="P8466" s="16"/>
      <c r="Q8466" s="16"/>
      <c r="R8466" s="16"/>
      <c r="S8466" s="16"/>
      <c r="T8466" s="16"/>
      <c r="U8466" s="16"/>
      <c r="V8466" s="1" t="s">
        <v>4523</v>
      </c>
      <c r="W8466" s="1" t="s">
        <v>2592</v>
      </c>
      <c r="X8466" s="5" t="s">
        <v>4573</v>
      </c>
      <c r="Y8466" s="5" t="s">
        <v>4555</v>
      </c>
      <c r="Z8466" s="5" t="s">
        <v>2582</v>
      </c>
      <c r="AA8466" s="5"/>
    </row>
    <row r="8467" spans="1:27" ht="12" customHeight="1" x14ac:dyDescent="0.15">
      <c r="A8467" s="1" t="s">
        <v>2087</v>
      </c>
      <c r="B8467" s="1" t="s">
        <v>172</v>
      </c>
      <c r="C8467" s="1" t="s">
        <v>15</v>
      </c>
      <c r="D8467" s="1" t="s">
        <v>2528</v>
      </c>
      <c r="E8467" s="1" t="s">
        <v>71</v>
      </c>
      <c r="F8467" s="1" t="s">
        <v>1839</v>
      </c>
      <c r="G8467" s="1" t="s">
        <v>2116</v>
      </c>
      <c r="H8467" s="1" t="s">
        <v>13</v>
      </c>
      <c r="I8467" s="16"/>
      <c r="J8467" s="16"/>
      <c r="K8467" s="16"/>
      <c r="L8467" s="16"/>
      <c r="M8467" s="16"/>
      <c r="N8467" s="16"/>
      <c r="O8467" s="16"/>
      <c r="P8467" s="16"/>
      <c r="Q8467" s="16"/>
      <c r="R8467" s="16"/>
      <c r="S8467" s="16"/>
      <c r="T8467" s="16"/>
      <c r="U8467" s="16"/>
      <c r="V8467" s="1" t="s">
        <v>4523</v>
      </c>
      <c r="W8467" s="1" t="s">
        <v>2592</v>
      </c>
      <c r="X8467" s="5" t="s">
        <v>4573</v>
      </c>
      <c r="Y8467" s="5" t="s">
        <v>4556</v>
      </c>
      <c r="Z8467" s="5" t="s">
        <v>2582</v>
      </c>
      <c r="AA8467" s="5"/>
    </row>
    <row r="8468" spans="1:27" ht="12" customHeight="1" x14ac:dyDescent="0.15">
      <c r="A8468" s="1" t="s">
        <v>2087</v>
      </c>
      <c r="B8468" s="1" t="s">
        <v>172</v>
      </c>
      <c r="C8468" s="1" t="s">
        <v>17</v>
      </c>
      <c r="D8468" s="1" t="s">
        <v>2528</v>
      </c>
      <c r="E8468" s="1" t="s">
        <v>71</v>
      </c>
      <c r="F8468" s="1" t="s">
        <v>1839</v>
      </c>
      <c r="G8468" s="1" t="s">
        <v>2117</v>
      </c>
      <c r="H8468" s="1" t="s">
        <v>13</v>
      </c>
      <c r="I8468" s="16"/>
      <c r="J8468" s="16"/>
      <c r="K8468" s="16"/>
      <c r="L8468" s="16"/>
      <c r="M8468" s="16"/>
      <c r="N8468" s="16"/>
      <c r="O8468" s="16"/>
      <c r="P8468" s="16"/>
      <c r="Q8468" s="16"/>
      <c r="R8468" s="16"/>
      <c r="S8468" s="16"/>
      <c r="T8468" s="16"/>
      <c r="U8468" s="16"/>
      <c r="V8468" s="1" t="s">
        <v>4523</v>
      </c>
      <c r="W8468" s="1" t="s">
        <v>2592</v>
      </c>
      <c r="X8468" s="5" t="s">
        <v>4573</v>
      </c>
      <c r="Y8468" s="5" t="s">
        <v>4557</v>
      </c>
      <c r="Z8468" s="5" t="s">
        <v>2582</v>
      </c>
      <c r="AA8468" s="5"/>
    </row>
    <row r="8469" spans="1:27" ht="12" customHeight="1" x14ac:dyDescent="0.15">
      <c r="A8469" s="1" t="s">
        <v>2087</v>
      </c>
      <c r="B8469" s="1" t="s">
        <v>172</v>
      </c>
      <c r="C8469" s="1" t="s">
        <v>19</v>
      </c>
      <c r="D8469" s="1" t="s">
        <v>2528</v>
      </c>
      <c r="E8469" s="1" t="s">
        <v>71</v>
      </c>
      <c r="F8469" s="1" t="s">
        <v>1839</v>
      </c>
      <c r="G8469" s="1" t="s">
        <v>2095</v>
      </c>
      <c r="H8469" s="1" t="s">
        <v>13</v>
      </c>
      <c r="I8469" s="16"/>
      <c r="J8469" s="16"/>
      <c r="K8469" s="16"/>
      <c r="L8469" s="16"/>
      <c r="M8469" s="16"/>
      <c r="N8469" s="16"/>
      <c r="O8469" s="16"/>
      <c r="P8469" s="16"/>
      <c r="Q8469" s="16"/>
      <c r="R8469" s="16"/>
      <c r="S8469" s="16"/>
      <c r="T8469" s="16"/>
      <c r="U8469" s="16"/>
      <c r="V8469" s="1" t="s">
        <v>4523</v>
      </c>
      <c r="W8469" s="1" t="s">
        <v>2592</v>
      </c>
      <c r="X8469" s="5" t="s">
        <v>4573</v>
      </c>
      <c r="Y8469" s="5" t="s">
        <v>4558</v>
      </c>
      <c r="Z8469" s="5" t="s">
        <v>2582</v>
      </c>
      <c r="AA8469" s="5"/>
    </row>
    <row r="8470" spans="1:27" ht="12" customHeight="1" x14ac:dyDescent="0.15">
      <c r="A8470" s="1" t="s">
        <v>2087</v>
      </c>
      <c r="B8470" s="1" t="s">
        <v>172</v>
      </c>
      <c r="C8470" s="1" t="s">
        <v>21</v>
      </c>
      <c r="D8470" s="1" t="s">
        <v>2528</v>
      </c>
      <c r="E8470" s="1" t="s">
        <v>71</v>
      </c>
      <c r="F8470" s="1" t="s">
        <v>1839</v>
      </c>
      <c r="G8470" s="1" t="s">
        <v>2118</v>
      </c>
      <c r="H8470" s="1" t="s">
        <v>13</v>
      </c>
      <c r="I8470" s="16"/>
      <c r="J8470" s="16"/>
      <c r="K8470" s="16"/>
      <c r="L8470" s="16"/>
      <c r="M8470" s="16"/>
      <c r="N8470" s="16"/>
      <c r="O8470" s="16"/>
      <c r="P8470" s="16"/>
      <c r="Q8470" s="16"/>
      <c r="R8470" s="16"/>
      <c r="S8470" s="16"/>
      <c r="T8470" s="16"/>
      <c r="U8470" s="16"/>
      <c r="V8470" s="1" t="s">
        <v>4523</v>
      </c>
      <c r="W8470" s="1" t="s">
        <v>2592</v>
      </c>
      <c r="X8470" s="5" t="s">
        <v>4573</v>
      </c>
      <c r="Y8470" s="5" t="s">
        <v>4559</v>
      </c>
      <c r="Z8470" s="5" t="s">
        <v>2582</v>
      </c>
      <c r="AA8470" s="5"/>
    </row>
    <row r="8471" spans="1:27" ht="12" customHeight="1" x14ac:dyDescent="0.15">
      <c r="A8471" s="1" t="s">
        <v>2087</v>
      </c>
      <c r="B8471" s="1" t="s">
        <v>172</v>
      </c>
      <c r="C8471" s="1" t="s">
        <v>23</v>
      </c>
      <c r="D8471" s="1" t="s">
        <v>2528</v>
      </c>
      <c r="E8471" s="1" t="s">
        <v>71</v>
      </c>
      <c r="F8471" s="1" t="s">
        <v>1839</v>
      </c>
      <c r="G8471" s="1" t="s">
        <v>2119</v>
      </c>
      <c r="H8471" s="1" t="s">
        <v>13</v>
      </c>
      <c r="I8471" s="16"/>
      <c r="J8471" s="16"/>
      <c r="K8471" s="16"/>
      <c r="L8471" s="16"/>
      <c r="M8471" s="16"/>
      <c r="N8471" s="16"/>
      <c r="O8471" s="16"/>
      <c r="P8471" s="16"/>
      <c r="Q8471" s="16"/>
      <c r="R8471" s="16"/>
      <c r="S8471" s="16"/>
      <c r="T8471" s="16"/>
      <c r="U8471" s="16"/>
      <c r="V8471" s="1" t="s">
        <v>4523</v>
      </c>
      <c r="W8471" s="1" t="s">
        <v>2592</v>
      </c>
      <c r="X8471" s="5" t="s">
        <v>4573</v>
      </c>
      <c r="Y8471" s="5" t="s">
        <v>4560</v>
      </c>
      <c r="Z8471" s="5" t="s">
        <v>2582</v>
      </c>
      <c r="AA8471" s="5"/>
    </row>
    <row r="8472" spans="1:27" ht="12" customHeight="1" x14ac:dyDescent="0.15">
      <c r="A8472" s="1" t="s">
        <v>2087</v>
      </c>
      <c r="B8472" s="1" t="s">
        <v>172</v>
      </c>
      <c r="C8472" s="1" t="s">
        <v>77</v>
      </c>
      <c r="D8472" s="1" t="s">
        <v>2528</v>
      </c>
      <c r="E8472" s="1" t="s">
        <v>71</v>
      </c>
      <c r="F8472" s="1" t="s">
        <v>1839</v>
      </c>
      <c r="G8472" s="1" t="s">
        <v>2101</v>
      </c>
      <c r="H8472" s="1" t="s">
        <v>13</v>
      </c>
      <c r="I8472" s="16"/>
      <c r="J8472" s="16"/>
      <c r="K8472" s="16"/>
      <c r="L8472" s="16"/>
      <c r="M8472" s="16"/>
      <c r="N8472" s="16"/>
      <c r="O8472" s="16"/>
      <c r="P8472" s="16"/>
      <c r="Q8472" s="16"/>
      <c r="R8472" s="16"/>
      <c r="S8472" s="16"/>
      <c r="T8472" s="16"/>
      <c r="U8472" s="16"/>
      <c r="V8472" s="1" t="s">
        <v>4523</v>
      </c>
      <c r="W8472" s="1" t="s">
        <v>2592</v>
      </c>
      <c r="X8472" s="5" t="s">
        <v>4573</v>
      </c>
      <c r="Y8472" s="5" t="s">
        <v>4561</v>
      </c>
      <c r="Z8472" s="5" t="s">
        <v>2582</v>
      </c>
      <c r="AA8472" s="5"/>
    </row>
    <row r="8473" spans="1:27" ht="12" customHeight="1" x14ac:dyDescent="0.15">
      <c r="A8473" s="1" t="s">
        <v>2087</v>
      </c>
      <c r="B8473" s="1" t="s">
        <v>172</v>
      </c>
      <c r="C8473" s="1" t="s">
        <v>244</v>
      </c>
      <c r="D8473" s="1" t="s">
        <v>2528</v>
      </c>
      <c r="E8473" s="1" t="s">
        <v>71</v>
      </c>
      <c r="F8473" s="1" t="s">
        <v>1839</v>
      </c>
      <c r="G8473" s="1" t="s">
        <v>2120</v>
      </c>
      <c r="H8473" s="1" t="s">
        <v>13</v>
      </c>
      <c r="I8473" s="16"/>
      <c r="J8473" s="16"/>
      <c r="K8473" s="16"/>
      <c r="L8473" s="16"/>
      <c r="M8473" s="16"/>
      <c r="N8473" s="16"/>
      <c r="O8473" s="16"/>
      <c r="P8473" s="16"/>
      <c r="Q8473" s="16"/>
      <c r="R8473" s="16"/>
      <c r="S8473" s="16"/>
      <c r="T8473" s="16"/>
      <c r="U8473" s="16"/>
      <c r="V8473" s="1" t="s">
        <v>4523</v>
      </c>
      <c r="W8473" s="1" t="s">
        <v>2592</v>
      </c>
      <c r="X8473" s="5" t="s">
        <v>4573</v>
      </c>
      <c r="Y8473" s="5" t="s">
        <v>4562</v>
      </c>
      <c r="Z8473" s="5" t="s">
        <v>2582</v>
      </c>
      <c r="AA8473" s="5"/>
    </row>
    <row r="8474" spans="1:27" ht="12" customHeight="1" x14ac:dyDescent="0.15">
      <c r="A8474" s="1" t="s">
        <v>2087</v>
      </c>
      <c r="B8474" s="1" t="s">
        <v>172</v>
      </c>
      <c r="C8474" s="1" t="s">
        <v>246</v>
      </c>
      <c r="D8474" s="1" t="s">
        <v>2528</v>
      </c>
      <c r="E8474" s="1" t="s">
        <v>71</v>
      </c>
      <c r="F8474" s="1" t="s">
        <v>1839</v>
      </c>
      <c r="G8474" s="1" t="s">
        <v>2121</v>
      </c>
      <c r="H8474" s="1" t="s">
        <v>13</v>
      </c>
      <c r="I8474" s="16"/>
      <c r="J8474" s="16"/>
      <c r="K8474" s="16"/>
      <c r="L8474" s="16"/>
      <c r="M8474" s="16"/>
      <c r="N8474" s="16"/>
      <c r="O8474" s="16"/>
      <c r="P8474" s="16"/>
      <c r="Q8474" s="16"/>
      <c r="R8474" s="16"/>
      <c r="S8474" s="16"/>
      <c r="T8474" s="16"/>
      <c r="U8474" s="16"/>
      <c r="V8474" s="1" t="s">
        <v>4523</v>
      </c>
      <c r="W8474" s="1" t="s">
        <v>2592</v>
      </c>
      <c r="X8474" s="5" t="s">
        <v>4573</v>
      </c>
      <c r="Y8474" s="5" t="s">
        <v>4563</v>
      </c>
      <c r="Z8474" s="5" t="s">
        <v>2582</v>
      </c>
      <c r="AA8474" s="5"/>
    </row>
    <row r="8475" spans="1:27" ht="12" customHeight="1" x14ac:dyDescent="0.15">
      <c r="A8475" s="1" t="s">
        <v>2087</v>
      </c>
      <c r="B8475" s="1" t="s">
        <v>172</v>
      </c>
      <c r="C8475" s="1" t="s">
        <v>248</v>
      </c>
      <c r="D8475" s="1" t="s">
        <v>2528</v>
      </c>
      <c r="E8475" s="1" t="s">
        <v>71</v>
      </c>
      <c r="F8475" s="1" t="s">
        <v>1839</v>
      </c>
      <c r="G8475" s="1" t="s">
        <v>2122</v>
      </c>
      <c r="H8475" s="1" t="s">
        <v>13</v>
      </c>
      <c r="I8475" s="16"/>
      <c r="J8475" s="16"/>
      <c r="K8475" s="16"/>
      <c r="L8475" s="16"/>
      <c r="M8475" s="16"/>
      <c r="N8475" s="16"/>
      <c r="O8475" s="16"/>
      <c r="P8475" s="16"/>
      <c r="Q8475" s="16"/>
      <c r="R8475" s="16"/>
      <c r="S8475" s="16"/>
      <c r="T8475" s="16"/>
      <c r="U8475" s="16"/>
      <c r="V8475" s="1" t="s">
        <v>4523</v>
      </c>
      <c r="W8475" s="1" t="s">
        <v>2592</v>
      </c>
      <c r="X8475" s="5" t="s">
        <v>4573</v>
      </c>
      <c r="Y8475" s="5" t="s">
        <v>4564</v>
      </c>
      <c r="Z8475" s="5" t="s">
        <v>2582</v>
      </c>
      <c r="AA8475" s="5"/>
    </row>
    <row r="8476" spans="1:27" ht="12" customHeight="1" x14ac:dyDescent="0.15">
      <c r="A8476" s="1" t="s">
        <v>2087</v>
      </c>
      <c r="B8476" s="1" t="s">
        <v>172</v>
      </c>
      <c r="C8476" s="1" t="s">
        <v>250</v>
      </c>
      <c r="D8476" s="1" t="s">
        <v>2528</v>
      </c>
      <c r="E8476" s="1" t="s">
        <v>71</v>
      </c>
      <c r="F8476" s="1" t="s">
        <v>1839</v>
      </c>
      <c r="G8476" s="1" t="s">
        <v>2110</v>
      </c>
      <c r="H8476" s="1" t="s">
        <v>13</v>
      </c>
      <c r="I8476" s="16"/>
      <c r="J8476" s="16"/>
      <c r="K8476" s="16"/>
      <c r="L8476" s="16"/>
      <c r="M8476" s="16"/>
      <c r="N8476" s="16"/>
      <c r="O8476" s="16"/>
      <c r="P8476" s="16"/>
      <c r="Q8476" s="16"/>
      <c r="R8476" s="16"/>
      <c r="S8476" s="16"/>
      <c r="T8476" s="16"/>
      <c r="U8476" s="16"/>
      <c r="V8476" s="1" t="s">
        <v>4523</v>
      </c>
      <c r="W8476" s="1" t="s">
        <v>2592</v>
      </c>
      <c r="X8476" s="5" t="s">
        <v>4573</v>
      </c>
      <c r="Y8476" s="5" t="s">
        <v>4565</v>
      </c>
      <c r="Z8476" s="5" t="s">
        <v>2582</v>
      </c>
      <c r="AA8476" s="5"/>
    </row>
    <row r="8477" spans="1:27" ht="12" customHeight="1" x14ac:dyDescent="0.15">
      <c r="A8477" s="1" t="s">
        <v>2087</v>
      </c>
      <c r="B8477" s="1" t="s">
        <v>172</v>
      </c>
      <c r="C8477" s="1" t="s">
        <v>2123</v>
      </c>
      <c r="D8477" s="1" t="s">
        <v>2528</v>
      </c>
      <c r="E8477" s="1" t="s">
        <v>71</v>
      </c>
      <c r="F8477" s="1" t="s">
        <v>1839</v>
      </c>
      <c r="G8477" s="1" t="s">
        <v>971</v>
      </c>
      <c r="H8477" s="1" t="s">
        <v>13</v>
      </c>
      <c r="I8477" s="16"/>
      <c r="J8477" s="16"/>
      <c r="K8477" s="16"/>
      <c r="L8477" s="16"/>
      <c r="M8477" s="16"/>
      <c r="N8477" s="16"/>
      <c r="O8477" s="16"/>
      <c r="P8477" s="16"/>
      <c r="Q8477" s="16"/>
      <c r="R8477" s="16"/>
      <c r="S8477" s="16"/>
      <c r="T8477" s="16"/>
      <c r="U8477" s="16"/>
      <c r="V8477" s="1" t="s">
        <v>4523</v>
      </c>
      <c r="W8477" s="1" t="s">
        <v>2592</v>
      </c>
      <c r="X8477" s="5" t="s">
        <v>4573</v>
      </c>
      <c r="Y8477" s="5" t="s">
        <v>4566</v>
      </c>
      <c r="Z8477" s="5" t="s">
        <v>2582</v>
      </c>
      <c r="AA8477" s="5"/>
    </row>
    <row r="8478" spans="1:27" ht="12" customHeight="1" x14ac:dyDescent="0.15">
      <c r="A8478" s="1" t="s">
        <v>2087</v>
      </c>
      <c r="B8478" s="1" t="s">
        <v>1392</v>
      </c>
      <c r="C8478" s="1" t="s">
        <v>9</v>
      </c>
      <c r="D8478" s="1" t="s">
        <v>2528</v>
      </c>
      <c r="E8478" s="1" t="s">
        <v>71</v>
      </c>
      <c r="F8478" s="1" t="s">
        <v>2127</v>
      </c>
      <c r="G8478" s="1" t="s">
        <v>2115</v>
      </c>
      <c r="H8478" s="1" t="s">
        <v>13</v>
      </c>
      <c r="I8478" s="16"/>
      <c r="J8478" s="16"/>
      <c r="K8478" s="16"/>
      <c r="L8478" s="16"/>
      <c r="M8478" s="16"/>
      <c r="N8478" s="16"/>
      <c r="O8478" s="16"/>
      <c r="P8478" s="16"/>
      <c r="Q8478" s="16"/>
      <c r="R8478" s="16"/>
      <c r="S8478" s="16"/>
      <c r="T8478" s="16"/>
      <c r="U8478" s="16"/>
      <c r="V8478" s="1" t="s">
        <v>4523</v>
      </c>
      <c r="W8478" s="1" t="s">
        <v>2592</v>
      </c>
      <c r="X8478" s="5" t="s">
        <v>4574</v>
      </c>
      <c r="Y8478" s="5" t="s">
        <v>4555</v>
      </c>
      <c r="Z8478" s="5" t="s">
        <v>2582</v>
      </c>
      <c r="AA8478" s="5"/>
    </row>
    <row r="8479" spans="1:27" ht="12" customHeight="1" x14ac:dyDescent="0.15">
      <c r="A8479" s="1" t="s">
        <v>2087</v>
      </c>
      <c r="B8479" s="1" t="s">
        <v>1392</v>
      </c>
      <c r="C8479" s="1" t="s">
        <v>15</v>
      </c>
      <c r="D8479" s="1" t="s">
        <v>2528</v>
      </c>
      <c r="E8479" s="1" t="s">
        <v>71</v>
      </c>
      <c r="F8479" s="1" t="s">
        <v>2127</v>
      </c>
      <c r="G8479" s="1" t="s">
        <v>2116</v>
      </c>
      <c r="H8479" s="1" t="s">
        <v>13</v>
      </c>
      <c r="I8479" s="16"/>
      <c r="J8479" s="16"/>
      <c r="K8479" s="16"/>
      <c r="L8479" s="16"/>
      <c r="M8479" s="16"/>
      <c r="N8479" s="16"/>
      <c r="O8479" s="16"/>
      <c r="P8479" s="16"/>
      <c r="Q8479" s="16"/>
      <c r="R8479" s="16"/>
      <c r="S8479" s="16"/>
      <c r="T8479" s="16"/>
      <c r="U8479" s="16"/>
      <c r="V8479" s="1" t="s">
        <v>4523</v>
      </c>
      <c r="W8479" s="1" t="s">
        <v>2592</v>
      </c>
      <c r="X8479" s="5" t="s">
        <v>4574</v>
      </c>
      <c r="Y8479" s="5" t="s">
        <v>4556</v>
      </c>
      <c r="Z8479" s="5" t="s">
        <v>2582</v>
      </c>
      <c r="AA8479" s="5"/>
    </row>
    <row r="8480" spans="1:27" ht="12" customHeight="1" x14ac:dyDescent="0.15">
      <c r="A8480" s="1" t="s">
        <v>2087</v>
      </c>
      <c r="B8480" s="1" t="s">
        <v>1392</v>
      </c>
      <c r="C8480" s="1" t="s">
        <v>17</v>
      </c>
      <c r="D8480" s="1" t="s">
        <v>2528</v>
      </c>
      <c r="E8480" s="1" t="s">
        <v>71</v>
      </c>
      <c r="F8480" s="1" t="s">
        <v>2127</v>
      </c>
      <c r="G8480" s="1" t="s">
        <v>2117</v>
      </c>
      <c r="H8480" s="1" t="s">
        <v>13</v>
      </c>
      <c r="I8480" s="16"/>
      <c r="J8480" s="16"/>
      <c r="K8480" s="16"/>
      <c r="L8480" s="16"/>
      <c r="M8480" s="16"/>
      <c r="N8480" s="16"/>
      <c r="O8480" s="16"/>
      <c r="P8480" s="16"/>
      <c r="Q8480" s="16"/>
      <c r="R8480" s="16"/>
      <c r="S8480" s="16"/>
      <c r="T8480" s="16"/>
      <c r="U8480" s="16"/>
      <c r="V8480" s="1" t="s">
        <v>4523</v>
      </c>
      <c r="W8480" s="1" t="s">
        <v>2592</v>
      </c>
      <c r="X8480" s="5" t="s">
        <v>4574</v>
      </c>
      <c r="Y8480" s="5" t="s">
        <v>4557</v>
      </c>
      <c r="Z8480" s="5" t="s">
        <v>2582</v>
      </c>
      <c r="AA8480" s="5"/>
    </row>
    <row r="8481" spans="1:27" ht="12" customHeight="1" x14ac:dyDescent="0.15">
      <c r="A8481" s="1" t="s">
        <v>2087</v>
      </c>
      <c r="B8481" s="1" t="s">
        <v>1392</v>
      </c>
      <c r="C8481" s="1" t="s">
        <v>19</v>
      </c>
      <c r="D8481" s="1" t="s">
        <v>2528</v>
      </c>
      <c r="E8481" s="1" t="s">
        <v>71</v>
      </c>
      <c r="F8481" s="1" t="s">
        <v>2127</v>
      </c>
      <c r="G8481" s="1" t="s">
        <v>2095</v>
      </c>
      <c r="H8481" s="1" t="s">
        <v>13</v>
      </c>
      <c r="I8481" s="16"/>
      <c r="J8481" s="16"/>
      <c r="K8481" s="16"/>
      <c r="L8481" s="16"/>
      <c r="M8481" s="16"/>
      <c r="N8481" s="16"/>
      <c r="O8481" s="16"/>
      <c r="P8481" s="16"/>
      <c r="Q8481" s="16"/>
      <c r="R8481" s="16"/>
      <c r="S8481" s="16"/>
      <c r="T8481" s="16"/>
      <c r="U8481" s="16"/>
      <c r="V8481" s="1" t="s">
        <v>4523</v>
      </c>
      <c r="W8481" s="1" t="s">
        <v>2592</v>
      </c>
      <c r="X8481" s="5" t="s">
        <v>4574</v>
      </c>
      <c r="Y8481" s="5" t="s">
        <v>4558</v>
      </c>
      <c r="Z8481" s="5" t="s">
        <v>2582</v>
      </c>
      <c r="AA8481" s="5"/>
    </row>
    <row r="8482" spans="1:27" ht="12" customHeight="1" x14ac:dyDescent="0.15">
      <c r="A8482" s="1" t="s">
        <v>2087</v>
      </c>
      <c r="B8482" s="1" t="s">
        <v>1392</v>
      </c>
      <c r="C8482" s="1" t="s">
        <v>21</v>
      </c>
      <c r="D8482" s="1" t="s">
        <v>2528</v>
      </c>
      <c r="E8482" s="1" t="s">
        <v>71</v>
      </c>
      <c r="F8482" s="1" t="s">
        <v>2127</v>
      </c>
      <c r="G8482" s="1" t="s">
        <v>2118</v>
      </c>
      <c r="H8482" s="1" t="s">
        <v>13</v>
      </c>
      <c r="I8482" s="16"/>
      <c r="J8482" s="16"/>
      <c r="K8482" s="16"/>
      <c r="L8482" s="16"/>
      <c r="M8482" s="16"/>
      <c r="N8482" s="16"/>
      <c r="O8482" s="16"/>
      <c r="P8482" s="16"/>
      <c r="Q8482" s="16"/>
      <c r="R8482" s="16"/>
      <c r="S8482" s="16"/>
      <c r="T8482" s="16"/>
      <c r="U8482" s="16"/>
      <c r="V8482" s="1" t="s">
        <v>4523</v>
      </c>
      <c r="W8482" s="1" t="s">
        <v>2592</v>
      </c>
      <c r="X8482" s="5" t="s">
        <v>4574</v>
      </c>
      <c r="Y8482" s="5" t="s">
        <v>4559</v>
      </c>
      <c r="Z8482" s="5" t="s">
        <v>2582</v>
      </c>
      <c r="AA8482" s="5"/>
    </row>
    <row r="8483" spans="1:27" ht="12" customHeight="1" x14ac:dyDescent="0.15">
      <c r="A8483" s="1" t="s">
        <v>2087</v>
      </c>
      <c r="B8483" s="1" t="s">
        <v>1392</v>
      </c>
      <c r="C8483" s="1" t="s">
        <v>23</v>
      </c>
      <c r="D8483" s="1" t="s">
        <v>2528</v>
      </c>
      <c r="E8483" s="1" t="s">
        <v>71</v>
      </c>
      <c r="F8483" s="1" t="s">
        <v>2127</v>
      </c>
      <c r="G8483" s="1" t="s">
        <v>2119</v>
      </c>
      <c r="H8483" s="1" t="s">
        <v>13</v>
      </c>
      <c r="I8483" s="16"/>
      <c r="J8483" s="16"/>
      <c r="K8483" s="16"/>
      <c r="L8483" s="16"/>
      <c r="M8483" s="16"/>
      <c r="N8483" s="16"/>
      <c r="O8483" s="16"/>
      <c r="P8483" s="16"/>
      <c r="Q8483" s="16"/>
      <c r="R8483" s="16"/>
      <c r="S8483" s="16"/>
      <c r="T8483" s="16"/>
      <c r="U8483" s="16"/>
      <c r="V8483" s="1" t="s">
        <v>4523</v>
      </c>
      <c r="W8483" s="1" t="s">
        <v>2592</v>
      </c>
      <c r="X8483" s="5" t="s">
        <v>4574</v>
      </c>
      <c r="Y8483" s="5" t="s">
        <v>4560</v>
      </c>
      <c r="Z8483" s="5" t="s">
        <v>2582</v>
      </c>
      <c r="AA8483" s="5"/>
    </row>
    <row r="8484" spans="1:27" ht="12" customHeight="1" x14ac:dyDescent="0.15">
      <c r="A8484" s="1" t="s">
        <v>2087</v>
      </c>
      <c r="B8484" s="1" t="s">
        <v>1392</v>
      </c>
      <c r="C8484" s="1" t="s">
        <v>77</v>
      </c>
      <c r="D8484" s="1" t="s">
        <v>2528</v>
      </c>
      <c r="E8484" s="1" t="s">
        <v>71</v>
      </c>
      <c r="F8484" s="1" t="s">
        <v>2127</v>
      </c>
      <c r="G8484" s="1" t="s">
        <v>2101</v>
      </c>
      <c r="H8484" s="1" t="s">
        <v>13</v>
      </c>
      <c r="I8484" s="16"/>
      <c r="J8484" s="16"/>
      <c r="K8484" s="16"/>
      <c r="L8484" s="16"/>
      <c r="M8484" s="16"/>
      <c r="N8484" s="16"/>
      <c r="O8484" s="16"/>
      <c r="P8484" s="16"/>
      <c r="Q8484" s="16"/>
      <c r="R8484" s="16"/>
      <c r="S8484" s="16"/>
      <c r="T8484" s="16"/>
      <c r="U8484" s="16"/>
      <c r="V8484" s="1" t="s">
        <v>4523</v>
      </c>
      <c r="W8484" s="1" t="s">
        <v>2592</v>
      </c>
      <c r="X8484" s="5" t="s">
        <v>4574</v>
      </c>
      <c r="Y8484" s="5" t="s">
        <v>4561</v>
      </c>
      <c r="Z8484" s="5" t="s">
        <v>2582</v>
      </c>
      <c r="AA8484" s="5"/>
    </row>
    <row r="8485" spans="1:27" ht="12" customHeight="1" x14ac:dyDescent="0.15">
      <c r="A8485" s="1" t="s">
        <v>2087</v>
      </c>
      <c r="B8485" s="1" t="s">
        <v>1392</v>
      </c>
      <c r="C8485" s="1" t="s">
        <v>244</v>
      </c>
      <c r="D8485" s="1" t="s">
        <v>2528</v>
      </c>
      <c r="E8485" s="1" t="s">
        <v>71</v>
      </c>
      <c r="F8485" s="1" t="s">
        <v>2127</v>
      </c>
      <c r="G8485" s="1" t="s">
        <v>2120</v>
      </c>
      <c r="H8485" s="1" t="s">
        <v>13</v>
      </c>
      <c r="I8485" s="16"/>
      <c r="J8485" s="16"/>
      <c r="K8485" s="16"/>
      <c r="L8485" s="16"/>
      <c r="M8485" s="16"/>
      <c r="N8485" s="16"/>
      <c r="O8485" s="16"/>
      <c r="P8485" s="16"/>
      <c r="Q8485" s="16"/>
      <c r="R8485" s="16"/>
      <c r="S8485" s="16"/>
      <c r="T8485" s="16"/>
      <c r="U8485" s="16"/>
      <c r="V8485" s="1" t="s">
        <v>4523</v>
      </c>
      <c r="W8485" s="1" t="s">
        <v>2592</v>
      </c>
      <c r="X8485" s="5" t="s">
        <v>4574</v>
      </c>
      <c r="Y8485" s="5" t="s">
        <v>4562</v>
      </c>
      <c r="Z8485" s="5" t="s">
        <v>2582</v>
      </c>
      <c r="AA8485" s="5"/>
    </row>
    <row r="8486" spans="1:27" ht="12" customHeight="1" x14ac:dyDescent="0.15">
      <c r="A8486" s="1" t="s">
        <v>2087</v>
      </c>
      <c r="B8486" s="1" t="s">
        <v>1392</v>
      </c>
      <c r="C8486" s="1" t="s">
        <v>246</v>
      </c>
      <c r="D8486" s="1" t="s">
        <v>2528</v>
      </c>
      <c r="E8486" s="1" t="s">
        <v>71</v>
      </c>
      <c r="F8486" s="1" t="s">
        <v>2127</v>
      </c>
      <c r="G8486" s="1" t="s">
        <v>2121</v>
      </c>
      <c r="H8486" s="1" t="s">
        <v>13</v>
      </c>
      <c r="I8486" s="16"/>
      <c r="J8486" s="16"/>
      <c r="K8486" s="16"/>
      <c r="L8486" s="16"/>
      <c r="M8486" s="16"/>
      <c r="N8486" s="16"/>
      <c r="O8486" s="16"/>
      <c r="P8486" s="16"/>
      <c r="Q8486" s="16"/>
      <c r="R8486" s="16"/>
      <c r="S8486" s="16"/>
      <c r="T8486" s="16"/>
      <c r="U8486" s="16"/>
      <c r="V8486" s="1" t="s">
        <v>4523</v>
      </c>
      <c r="W8486" s="1" t="s">
        <v>2592</v>
      </c>
      <c r="X8486" s="5" t="s">
        <v>4574</v>
      </c>
      <c r="Y8486" s="5" t="s">
        <v>4563</v>
      </c>
      <c r="Z8486" s="5" t="s">
        <v>2582</v>
      </c>
      <c r="AA8486" s="5"/>
    </row>
    <row r="8487" spans="1:27" ht="12" customHeight="1" x14ac:dyDescent="0.15">
      <c r="A8487" s="1" t="s">
        <v>2087</v>
      </c>
      <c r="B8487" s="1" t="s">
        <v>1392</v>
      </c>
      <c r="C8487" s="1" t="s">
        <v>248</v>
      </c>
      <c r="D8487" s="1" t="s">
        <v>2528</v>
      </c>
      <c r="E8487" s="1" t="s">
        <v>71</v>
      </c>
      <c r="F8487" s="1" t="s">
        <v>2127</v>
      </c>
      <c r="G8487" s="1" t="s">
        <v>2122</v>
      </c>
      <c r="H8487" s="1" t="s">
        <v>13</v>
      </c>
      <c r="I8487" s="16"/>
      <c r="J8487" s="16"/>
      <c r="K8487" s="16"/>
      <c r="L8487" s="16"/>
      <c r="M8487" s="16"/>
      <c r="N8487" s="16"/>
      <c r="O8487" s="16"/>
      <c r="P8487" s="16"/>
      <c r="Q8487" s="16"/>
      <c r="R8487" s="16"/>
      <c r="S8487" s="16"/>
      <c r="T8487" s="16"/>
      <c r="U8487" s="16"/>
      <c r="V8487" s="1" t="s">
        <v>4523</v>
      </c>
      <c r="W8487" s="1" t="s">
        <v>2592</v>
      </c>
      <c r="X8487" s="5" t="s">
        <v>4574</v>
      </c>
      <c r="Y8487" s="5" t="s">
        <v>4564</v>
      </c>
      <c r="Z8487" s="5" t="s">
        <v>2582</v>
      </c>
      <c r="AA8487" s="5"/>
    </row>
    <row r="8488" spans="1:27" ht="12" customHeight="1" x14ac:dyDescent="0.15">
      <c r="A8488" s="1" t="s">
        <v>2087</v>
      </c>
      <c r="B8488" s="1" t="s">
        <v>1392</v>
      </c>
      <c r="C8488" s="1" t="s">
        <v>250</v>
      </c>
      <c r="D8488" s="1" t="s">
        <v>2528</v>
      </c>
      <c r="E8488" s="1" t="s">
        <v>71</v>
      </c>
      <c r="F8488" s="1" t="s">
        <v>2127</v>
      </c>
      <c r="G8488" s="1" t="s">
        <v>2110</v>
      </c>
      <c r="H8488" s="1" t="s">
        <v>13</v>
      </c>
      <c r="I8488" s="16"/>
      <c r="J8488" s="16"/>
      <c r="K8488" s="16"/>
      <c r="L8488" s="16"/>
      <c r="M8488" s="16"/>
      <c r="N8488" s="16"/>
      <c r="O8488" s="16"/>
      <c r="P8488" s="16"/>
      <c r="Q8488" s="16"/>
      <c r="R8488" s="16"/>
      <c r="S8488" s="16"/>
      <c r="T8488" s="16"/>
      <c r="U8488" s="16"/>
      <c r="V8488" s="1" t="s">
        <v>4523</v>
      </c>
      <c r="W8488" s="1" t="s">
        <v>2592</v>
      </c>
      <c r="X8488" s="5" t="s">
        <v>4574</v>
      </c>
      <c r="Y8488" s="5" t="s">
        <v>4565</v>
      </c>
      <c r="Z8488" s="5" t="s">
        <v>2582</v>
      </c>
      <c r="AA8488" s="5"/>
    </row>
    <row r="8489" spans="1:27" ht="12" customHeight="1" x14ac:dyDescent="0.15">
      <c r="A8489" s="1" t="s">
        <v>2087</v>
      </c>
      <c r="B8489" s="1" t="s">
        <v>1392</v>
      </c>
      <c r="C8489" s="1" t="s">
        <v>2123</v>
      </c>
      <c r="D8489" s="1" t="s">
        <v>2528</v>
      </c>
      <c r="E8489" s="1" t="s">
        <v>71</v>
      </c>
      <c r="F8489" s="1" t="s">
        <v>2127</v>
      </c>
      <c r="G8489" s="1" t="s">
        <v>971</v>
      </c>
      <c r="H8489" s="1" t="s">
        <v>13</v>
      </c>
      <c r="I8489" s="16"/>
      <c r="J8489" s="16"/>
      <c r="K8489" s="16"/>
      <c r="L8489" s="16"/>
      <c r="M8489" s="16"/>
      <c r="N8489" s="16"/>
      <c r="O8489" s="16"/>
      <c r="P8489" s="16"/>
      <c r="Q8489" s="16"/>
      <c r="R8489" s="16"/>
      <c r="S8489" s="16"/>
      <c r="T8489" s="16"/>
      <c r="U8489" s="16"/>
      <c r="V8489" s="1" t="s">
        <v>4523</v>
      </c>
      <c r="W8489" s="1" t="s">
        <v>2592</v>
      </c>
      <c r="X8489" s="5" t="s">
        <v>4574</v>
      </c>
      <c r="Y8489" s="5" t="s">
        <v>4566</v>
      </c>
      <c r="Z8489" s="5" t="s">
        <v>2582</v>
      </c>
      <c r="AA8489" s="5"/>
    </row>
    <row r="8490" spans="1:27" ht="12" customHeight="1" x14ac:dyDescent="0.15">
      <c r="A8490" s="1" t="s">
        <v>2087</v>
      </c>
      <c r="B8490" s="1" t="s">
        <v>212</v>
      </c>
      <c r="C8490" s="1" t="s">
        <v>9</v>
      </c>
      <c r="D8490" s="1" t="s">
        <v>2528</v>
      </c>
      <c r="E8490" s="1" t="s">
        <v>213</v>
      </c>
      <c r="F8490" s="1" t="s">
        <v>2128</v>
      </c>
      <c r="G8490" s="1" t="s">
        <v>215</v>
      </c>
      <c r="H8490" s="1" t="s">
        <v>216</v>
      </c>
      <c r="I8490" s="16"/>
      <c r="J8490" s="16"/>
      <c r="K8490" s="16"/>
      <c r="L8490" s="16"/>
      <c r="M8490" s="16"/>
      <c r="N8490" s="16"/>
      <c r="O8490" s="16"/>
      <c r="P8490" s="16"/>
      <c r="Q8490" s="16"/>
      <c r="R8490" s="16"/>
      <c r="S8490" s="16"/>
      <c r="T8490" s="16"/>
      <c r="U8490" s="16"/>
      <c r="V8490" s="1" t="s">
        <v>4523</v>
      </c>
      <c r="W8490" s="1" t="s">
        <v>2717</v>
      </c>
      <c r="X8490" s="5" t="s">
        <v>4575</v>
      </c>
      <c r="Y8490" s="5" t="s">
        <v>2719</v>
      </c>
      <c r="Z8490" s="5" t="s">
        <v>2847</v>
      </c>
      <c r="AA8490" s="5"/>
    </row>
    <row r="8491" spans="1:27" ht="12" customHeight="1" x14ac:dyDescent="0.15">
      <c r="A8491" s="1" t="s">
        <v>2087</v>
      </c>
      <c r="B8491" s="1" t="s">
        <v>285</v>
      </c>
      <c r="C8491" s="1" t="s">
        <v>9</v>
      </c>
      <c r="D8491" s="1" t="s">
        <v>2528</v>
      </c>
      <c r="E8491" s="1" t="s">
        <v>213</v>
      </c>
      <c r="F8491" s="1" t="s">
        <v>286</v>
      </c>
      <c r="G8491" s="1" t="s">
        <v>215</v>
      </c>
      <c r="H8491" s="1" t="s">
        <v>216</v>
      </c>
      <c r="I8491" s="16"/>
      <c r="J8491" s="16"/>
      <c r="K8491" s="16"/>
      <c r="L8491" s="16"/>
      <c r="M8491" s="16"/>
      <c r="N8491" s="16"/>
      <c r="O8491" s="16"/>
      <c r="P8491" s="16"/>
      <c r="Q8491" s="36"/>
      <c r="R8491" s="36"/>
      <c r="S8491" s="16"/>
      <c r="T8491" s="16"/>
      <c r="U8491" s="16"/>
      <c r="V8491" s="1" t="s">
        <v>4523</v>
      </c>
      <c r="W8491" s="1" t="s">
        <v>2717</v>
      </c>
      <c r="X8491" s="5" t="s">
        <v>2769</v>
      </c>
      <c r="Y8491" s="5" t="s">
        <v>2719</v>
      </c>
      <c r="Z8491" s="5" t="s">
        <v>2847</v>
      </c>
      <c r="AA8491" s="5"/>
    </row>
    <row r="8492" spans="1:27" ht="12" customHeight="1" x14ac:dyDescent="0.15">
      <c r="A8492" s="1" t="s">
        <v>2129</v>
      </c>
      <c r="B8492" s="1" t="s">
        <v>8</v>
      </c>
      <c r="C8492" s="1" t="s">
        <v>9</v>
      </c>
      <c r="D8492" s="1" t="s">
        <v>2529</v>
      </c>
      <c r="E8492" s="1" t="s">
        <v>10</v>
      </c>
      <c r="F8492" s="1" t="s">
        <v>2130</v>
      </c>
      <c r="G8492" s="1" t="s">
        <v>12</v>
      </c>
      <c r="H8492" s="1" t="s">
        <v>2131</v>
      </c>
      <c r="I8492" s="16"/>
      <c r="J8492" s="16"/>
      <c r="K8492" s="16"/>
      <c r="L8492" s="16"/>
      <c r="M8492" s="16"/>
      <c r="N8492" s="16"/>
      <c r="O8492" s="16"/>
      <c r="P8492" s="16"/>
      <c r="Q8492" s="16"/>
      <c r="R8492" s="16"/>
      <c r="S8492" s="16"/>
      <c r="T8492" s="16"/>
      <c r="U8492" s="16"/>
      <c r="V8492" s="1" t="s">
        <v>4576</v>
      </c>
      <c r="W8492" s="1" t="s">
        <v>2551</v>
      </c>
      <c r="X8492" s="5" t="s">
        <v>4577</v>
      </c>
      <c r="Y8492" s="5" t="s">
        <v>2553</v>
      </c>
      <c r="Z8492" s="5" t="s">
        <v>4578</v>
      </c>
      <c r="AA8492" s="5"/>
    </row>
    <row r="8493" spans="1:27" ht="12" customHeight="1" x14ac:dyDescent="0.15">
      <c r="A8493" s="1" t="s">
        <v>2129</v>
      </c>
      <c r="B8493" s="1" t="s">
        <v>8</v>
      </c>
      <c r="C8493" s="1" t="s">
        <v>15</v>
      </c>
      <c r="D8493" s="1" t="s">
        <v>2529</v>
      </c>
      <c r="E8493" s="1" t="s">
        <v>10</v>
      </c>
      <c r="F8493" s="1" t="s">
        <v>2130</v>
      </c>
      <c r="G8493" s="1" t="s">
        <v>16</v>
      </c>
      <c r="H8493" s="1" t="s">
        <v>2131</v>
      </c>
      <c r="I8493" s="16"/>
      <c r="J8493" s="16"/>
      <c r="K8493" s="16"/>
      <c r="L8493" s="16"/>
      <c r="M8493" s="16"/>
      <c r="N8493" s="16"/>
      <c r="O8493" s="16"/>
      <c r="P8493" s="16"/>
      <c r="Q8493" s="36"/>
      <c r="R8493" s="36"/>
      <c r="S8493" s="16"/>
      <c r="T8493" s="16"/>
      <c r="U8493" s="16"/>
      <c r="V8493" s="1" t="s">
        <v>4576</v>
      </c>
      <c r="W8493" s="1" t="s">
        <v>2551</v>
      </c>
      <c r="X8493" s="5" t="s">
        <v>4577</v>
      </c>
      <c r="Y8493" s="5" t="s">
        <v>4036</v>
      </c>
      <c r="Z8493" s="5" t="s">
        <v>4578</v>
      </c>
      <c r="AA8493" s="5"/>
    </row>
    <row r="8494" spans="1:27" ht="12" customHeight="1" x14ac:dyDescent="0.15">
      <c r="A8494" s="1" t="s">
        <v>2129</v>
      </c>
      <c r="B8494" s="1" t="s">
        <v>8</v>
      </c>
      <c r="C8494" s="1" t="s">
        <v>17</v>
      </c>
      <c r="D8494" s="1" t="s">
        <v>2529</v>
      </c>
      <c r="E8494" s="1" t="s">
        <v>10</v>
      </c>
      <c r="F8494" s="1" t="s">
        <v>2130</v>
      </c>
      <c r="G8494" s="1" t="s">
        <v>18</v>
      </c>
      <c r="H8494" s="1" t="s">
        <v>2131</v>
      </c>
      <c r="I8494" s="16"/>
      <c r="J8494" s="16"/>
      <c r="K8494" s="16"/>
      <c r="L8494" s="16"/>
      <c r="M8494" s="16"/>
      <c r="N8494" s="16"/>
      <c r="O8494" s="16"/>
      <c r="P8494" s="16"/>
      <c r="Q8494" s="16"/>
      <c r="R8494" s="16"/>
      <c r="S8494" s="16"/>
      <c r="T8494" s="16"/>
      <c r="U8494" s="16"/>
      <c r="V8494" s="1" t="s">
        <v>4576</v>
      </c>
      <c r="W8494" s="1" t="s">
        <v>2551</v>
      </c>
      <c r="X8494" s="5" t="s">
        <v>4577</v>
      </c>
      <c r="Y8494" s="5" t="s">
        <v>2556</v>
      </c>
      <c r="Z8494" s="5" t="s">
        <v>4578</v>
      </c>
      <c r="AA8494" s="5"/>
    </row>
    <row r="8495" spans="1:27" ht="12" customHeight="1" x14ac:dyDescent="0.15">
      <c r="A8495" s="1" t="s">
        <v>2129</v>
      </c>
      <c r="B8495" s="1" t="s">
        <v>8</v>
      </c>
      <c r="C8495" s="1" t="s">
        <v>19</v>
      </c>
      <c r="D8495" s="1" t="s">
        <v>2529</v>
      </c>
      <c r="E8495" s="1" t="s">
        <v>10</v>
      </c>
      <c r="F8495" s="1" t="s">
        <v>2130</v>
      </c>
      <c r="G8495" s="1" t="s">
        <v>242</v>
      </c>
      <c r="H8495" s="1" t="s">
        <v>2131</v>
      </c>
      <c r="I8495" s="16"/>
      <c r="J8495" s="16"/>
      <c r="K8495" s="16"/>
      <c r="L8495" s="16"/>
      <c r="M8495" s="16"/>
      <c r="N8495" s="16"/>
      <c r="O8495" s="16"/>
      <c r="P8495" s="16"/>
      <c r="Q8495" s="16"/>
      <c r="R8495" s="16"/>
      <c r="S8495" s="16"/>
      <c r="T8495" s="16"/>
      <c r="U8495" s="16"/>
      <c r="V8495" s="1" t="s">
        <v>4576</v>
      </c>
      <c r="W8495" s="1" t="s">
        <v>2551</v>
      </c>
      <c r="X8495" s="5" t="s">
        <v>4577</v>
      </c>
      <c r="Y8495" s="5" t="s">
        <v>2557</v>
      </c>
      <c r="Z8495" s="5" t="s">
        <v>4578</v>
      </c>
      <c r="AA8495" s="5"/>
    </row>
    <row r="8496" spans="1:27" ht="12" customHeight="1" x14ac:dyDescent="0.15">
      <c r="A8496" s="1" t="s">
        <v>2129</v>
      </c>
      <c r="B8496" s="1" t="s">
        <v>8</v>
      </c>
      <c r="C8496" s="1" t="s">
        <v>21</v>
      </c>
      <c r="D8496" s="1" t="s">
        <v>2529</v>
      </c>
      <c r="E8496" s="1" t="s">
        <v>10</v>
      </c>
      <c r="F8496" s="1" t="s">
        <v>2130</v>
      </c>
      <c r="G8496" s="1" t="s">
        <v>245</v>
      </c>
      <c r="H8496" s="1" t="s">
        <v>306</v>
      </c>
      <c r="I8496" s="16"/>
      <c r="J8496" s="16"/>
      <c r="K8496" s="16"/>
      <c r="L8496" s="16"/>
      <c r="M8496" s="16"/>
      <c r="N8496" s="16"/>
      <c r="O8496" s="16"/>
      <c r="P8496" s="16"/>
      <c r="Q8496" s="16"/>
      <c r="R8496" s="16"/>
      <c r="S8496" s="16"/>
      <c r="T8496" s="16"/>
      <c r="U8496" s="16"/>
      <c r="V8496" s="1" t="s">
        <v>4576</v>
      </c>
      <c r="W8496" s="1" t="s">
        <v>2551</v>
      </c>
      <c r="X8496" s="5" t="s">
        <v>4577</v>
      </c>
      <c r="Y8496" s="5" t="s">
        <v>2740</v>
      </c>
      <c r="Z8496" s="5" t="s">
        <v>2788</v>
      </c>
      <c r="AA8496" s="5"/>
    </row>
    <row r="8497" spans="1:27" ht="12" customHeight="1" x14ac:dyDescent="0.15">
      <c r="A8497" s="1" t="s">
        <v>2129</v>
      </c>
      <c r="B8497" s="1" t="s">
        <v>8</v>
      </c>
      <c r="C8497" s="1" t="s">
        <v>23</v>
      </c>
      <c r="D8497" s="1" t="s">
        <v>2529</v>
      </c>
      <c r="E8497" s="1" t="s">
        <v>10</v>
      </c>
      <c r="F8497" s="1" t="s">
        <v>2130</v>
      </c>
      <c r="G8497" s="1" t="s">
        <v>1563</v>
      </c>
      <c r="H8497" s="1" t="s">
        <v>2131</v>
      </c>
      <c r="I8497" s="16"/>
      <c r="J8497" s="16"/>
      <c r="K8497" s="16"/>
      <c r="L8497" s="16"/>
      <c r="M8497" s="16"/>
      <c r="N8497" s="16"/>
      <c r="O8497" s="16"/>
      <c r="P8497" s="16"/>
      <c r="Q8497" s="16"/>
      <c r="R8497" s="16"/>
      <c r="S8497" s="16"/>
      <c r="T8497" s="16"/>
      <c r="U8497" s="16"/>
      <c r="V8497" s="1" t="s">
        <v>4576</v>
      </c>
      <c r="W8497" s="1" t="s">
        <v>2551</v>
      </c>
      <c r="X8497" s="5" t="s">
        <v>4577</v>
      </c>
      <c r="Y8497" s="5" t="s">
        <v>2558</v>
      </c>
      <c r="Z8497" s="5" t="s">
        <v>4578</v>
      </c>
      <c r="AA8497" s="5"/>
    </row>
    <row r="8498" spans="1:27" ht="12" customHeight="1" x14ac:dyDescent="0.15">
      <c r="A8498" s="1" t="s">
        <v>2129</v>
      </c>
      <c r="B8498" s="1" t="s">
        <v>8</v>
      </c>
      <c r="C8498" s="1" t="s">
        <v>77</v>
      </c>
      <c r="D8498" s="1" t="s">
        <v>2529</v>
      </c>
      <c r="E8498" s="1" t="s">
        <v>10</v>
      </c>
      <c r="F8498" s="1" t="s">
        <v>2130</v>
      </c>
      <c r="G8498" s="1" t="s">
        <v>24</v>
      </c>
      <c r="H8498" s="1" t="s">
        <v>2131</v>
      </c>
      <c r="I8498" s="16"/>
      <c r="J8498" s="16"/>
      <c r="K8498" s="16"/>
      <c r="L8498" s="16"/>
      <c r="M8498" s="16"/>
      <c r="N8498" s="16"/>
      <c r="O8498" s="16"/>
      <c r="P8498" s="16"/>
      <c r="Q8498" s="16"/>
      <c r="R8498" s="16"/>
      <c r="S8498" s="16"/>
      <c r="T8498" s="16"/>
      <c r="U8498" s="16"/>
      <c r="V8498" s="1" t="s">
        <v>4576</v>
      </c>
      <c r="W8498" s="1" t="s">
        <v>2551</v>
      </c>
      <c r="X8498" s="5" t="s">
        <v>4577</v>
      </c>
      <c r="Y8498" s="5" t="s">
        <v>2559</v>
      </c>
      <c r="Z8498" s="5" t="s">
        <v>4578</v>
      </c>
      <c r="AA8498" s="5"/>
    </row>
    <row r="8499" spans="1:27" ht="12" customHeight="1" x14ac:dyDescent="0.15">
      <c r="A8499" s="1" t="s">
        <v>2129</v>
      </c>
      <c r="B8499" s="1" t="s">
        <v>25</v>
      </c>
      <c r="C8499" s="1" t="s">
        <v>9</v>
      </c>
      <c r="D8499" s="1" t="s">
        <v>2529</v>
      </c>
      <c r="E8499" s="1" t="s">
        <v>10</v>
      </c>
      <c r="F8499" s="1" t="s">
        <v>5107</v>
      </c>
      <c r="G8499" s="1" t="s">
        <v>12</v>
      </c>
      <c r="H8499" s="1" t="s">
        <v>812</v>
      </c>
      <c r="I8499" s="16"/>
      <c r="J8499" s="16"/>
      <c r="K8499" s="16"/>
      <c r="L8499" s="16"/>
      <c r="M8499" s="16"/>
      <c r="N8499" s="16"/>
      <c r="O8499" s="16"/>
      <c r="P8499" s="16"/>
      <c r="Q8499" s="16"/>
      <c r="R8499" s="16"/>
      <c r="S8499" s="16"/>
      <c r="T8499" s="16"/>
      <c r="U8499" s="16"/>
      <c r="V8499" s="1" t="s">
        <v>4576</v>
      </c>
      <c r="W8499" s="1" t="s">
        <v>2551</v>
      </c>
      <c r="X8499" s="5" t="s">
        <v>4579</v>
      </c>
      <c r="Y8499" s="5" t="s">
        <v>2553</v>
      </c>
      <c r="Z8499" s="5" t="s">
        <v>812</v>
      </c>
      <c r="AA8499" s="5"/>
    </row>
    <row r="8500" spans="1:27" ht="12" customHeight="1" x14ac:dyDescent="0.15">
      <c r="A8500" s="1" t="s">
        <v>2129</v>
      </c>
      <c r="B8500" s="1" t="s">
        <v>25</v>
      </c>
      <c r="C8500" s="1" t="s">
        <v>15</v>
      </c>
      <c r="D8500" s="1" t="s">
        <v>2529</v>
      </c>
      <c r="E8500" s="1" t="s">
        <v>10</v>
      </c>
      <c r="F8500" s="1" t="s">
        <v>5107</v>
      </c>
      <c r="G8500" s="1" t="s">
        <v>16</v>
      </c>
      <c r="H8500" s="1" t="s">
        <v>812</v>
      </c>
      <c r="I8500" s="16"/>
      <c r="J8500" s="16"/>
      <c r="K8500" s="16"/>
      <c r="L8500" s="16"/>
      <c r="M8500" s="16"/>
      <c r="N8500" s="16"/>
      <c r="O8500" s="16"/>
      <c r="P8500" s="16"/>
      <c r="Q8500" s="16"/>
      <c r="R8500" s="16"/>
      <c r="S8500" s="16"/>
      <c r="T8500" s="16"/>
      <c r="U8500" s="16"/>
      <c r="V8500" s="1" t="s">
        <v>4576</v>
      </c>
      <c r="W8500" s="1" t="s">
        <v>2551</v>
      </c>
      <c r="X8500" s="5" t="s">
        <v>4579</v>
      </c>
      <c r="Y8500" s="5" t="s">
        <v>4036</v>
      </c>
      <c r="Z8500" s="5" t="s">
        <v>812</v>
      </c>
      <c r="AA8500" s="5"/>
    </row>
    <row r="8501" spans="1:27" ht="12" customHeight="1" x14ac:dyDescent="0.15">
      <c r="A8501" s="1" t="s">
        <v>2129</v>
      </c>
      <c r="B8501" s="1" t="s">
        <v>25</v>
      </c>
      <c r="C8501" s="1" t="s">
        <v>19</v>
      </c>
      <c r="D8501" s="1" t="s">
        <v>2529</v>
      </c>
      <c r="E8501" s="1" t="s">
        <v>10</v>
      </c>
      <c r="F8501" s="1" t="s">
        <v>5107</v>
      </c>
      <c r="G8501" s="1" t="s">
        <v>242</v>
      </c>
      <c r="H8501" s="1" t="s">
        <v>812</v>
      </c>
      <c r="I8501" s="16"/>
      <c r="J8501" s="16"/>
      <c r="K8501" s="16"/>
      <c r="L8501" s="16"/>
      <c r="M8501" s="16"/>
      <c r="N8501" s="16"/>
      <c r="O8501" s="16"/>
      <c r="P8501" s="16"/>
      <c r="Q8501" s="16"/>
      <c r="R8501" s="16"/>
      <c r="S8501" s="16"/>
      <c r="T8501" s="16"/>
      <c r="U8501" s="16"/>
      <c r="V8501" s="1" t="s">
        <v>4576</v>
      </c>
      <c r="W8501" s="1" t="s">
        <v>2551</v>
      </c>
      <c r="X8501" s="5" t="s">
        <v>4579</v>
      </c>
      <c r="Y8501" s="5" t="s">
        <v>2557</v>
      </c>
      <c r="Z8501" s="5" t="s">
        <v>812</v>
      </c>
      <c r="AA8501" s="5"/>
    </row>
    <row r="8502" spans="1:27" ht="12" customHeight="1" x14ac:dyDescent="0.15">
      <c r="A8502" s="1" t="s">
        <v>2129</v>
      </c>
      <c r="B8502" s="1" t="s">
        <v>25</v>
      </c>
      <c r="C8502" s="1" t="s">
        <v>21</v>
      </c>
      <c r="D8502" s="1" t="s">
        <v>2529</v>
      </c>
      <c r="E8502" s="1" t="s">
        <v>10</v>
      </c>
      <c r="F8502" s="1" t="s">
        <v>5107</v>
      </c>
      <c r="G8502" s="1" t="s">
        <v>245</v>
      </c>
      <c r="H8502" s="1" t="s">
        <v>306</v>
      </c>
      <c r="I8502" s="16"/>
      <c r="J8502" s="16"/>
      <c r="K8502" s="16"/>
      <c r="L8502" s="16"/>
      <c r="M8502" s="16"/>
      <c r="N8502" s="16"/>
      <c r="O8502" s="16"/>
      <c r="P8502" s="16"/>
      <c r="Q8502" s="16"/>
      <c r="R8502" s="16"/>
      <c r="S8502" s="16"/>
      <c r="T8502" s="16"/>
      <c r="U8502" s="16"/>
      <c r="V8502" s="1" t="s">
        <v>4576</v>
      </c>
      <c r="W8502" s="1" t="s">
        <v>2551</v>
      </c>
      <c r="X8502" s="5" t="s">
        <v>4579</v>
      </c>
      <c r="Y8502" s="5" t="s">
        <v>2740</v>
      </c>
      <c r="Z8502" s="5" t="s">
        <v>2788</v>
      </c>
      <c r="AA8502" s="5"/>
    </row>
    <row r="8503" spans="1:27" ht="12" customHeight="1" x14ac:dyDescent="0.15">
      <c r="A8503" s="1" t="s">
        <v>2129</v>
      </c>
      <c r="B8503" s="1" t="s">
        <v>25</v>
      </c>
      <c r="C8503" s="1" t="s">
        <v>23</v>
      </c>
      <c r="D8503" s="1" t="s">
        <v>2529</v>
      </c>
      <c r="E8503" s="1" t="s">
        <v>10</v>
      </c>
      <c r="F8503" s="1" t="s">
        <v>5107</v>
      </c>
      <c r="G8503" s="1" t="s">
        <v>1563</v>
      </c>
      <c r="H8503" s="1" t="s">
        <v>812</v>
      </c>
      <c r="I8503" s="16"/>
      <c r="J8503" s="16"/>
      <c r="K8503" s="16"/>
      <c r="L8503" s="16"/>
      <c r="M8503" s="16"/>
      <c r="N8503" s="16"/>
      <c r="O8503" s="16"/>
      <c r="P8503" s="16"/>
      <c r="Q8503" s="16"/>
      <c r="R8503" s="16"/>
      <c r="S8503" s="16"/>
      <c r="T8503" s="16"/>
      <c r="U8503" s="16"/>
      <c r="V8503" s="1" t="s">
        <v>4576</v>
      </c>
      <c r="W8503" s="1" t="s">
        <v>2551</v>
      </c>
      <c r="X8503" s="5" t="s">
        <v>4579</v>
      </c>
      <c r="Y8503" s="5" t="s">
        <v>2558</v>
      </c>
      <c r="Z8503" s="5" t="s">
        <v>812</v>
      </c>
      <c r="AA8503" s="5"/>
    </row>
    <row r="8504" spans="1:27" ht="12" customHeight="1" x14ac:dyDescent="0.15">
      <c r="A8504" s="1" t="s">
        <v>2129</v>
      </c>
      <c r="B8504" s="1" t="s">
        <v>25</v>
      </c>
      <c r="C8504" s="1" t="s">
        <v>77</v>
      </c>
      <c r="D8504" s="1" t="s">
        <v>2529</v>
      </c>
      <c r="E8504" s="1" t="s">
        <v>10</v>
      </c>
      <c r="F8504" s="1" t="s">
        <v>5107</v>
      </c>
      <c r="G8504" s="1" t="s">
        <v>24</v>
      </c>
      <c r="H8504" s="1" t="s">
        <v>812</v>
      </c>
      <c r="I8504" s="16"/>
      <c r="J8504" s="16"/>
      <c r="K8504" s="16"/>
      <c r="L8504" s="16"/>
      <c r="M8504" s="16"/>
      <c r="N8504" s="16"/>
      <c r="O8504" s="16"/>
      <c r="P8504" s="16"/>
      <c r="Q8504" s="16"/>
      <c r="R8504" s="16"/>
      <c r="S8504" s="16"/>
      <c r="T8504" s="16"/>
      <c r="U8504" s="16"/>
      <c r="V8504" s="1" t="s">
        <v>4576</v>
      </c>
      <c r="W8504" s="1" t="s">
        <v>2551</v>
      </c>
      <c r="X8504" s="5" t="s">
        <v>4579</v>
      </c>
      <c r="Y8504" s="5" t="s">
        <v>2559</v>
      </c>
      <c r="Z8504" s="5" t="s">
        <v>812</v>
      </c>
      <c r="AA8504" s="5"/>
    </row>
    <row r="8505" spans="1:27" ht="12" customHeight="1" x14ac:dyDescent="0.15">
      <c r="A8505" s="1" t="s">
        <v>2129</v>
      </c>
      <c r="B8505" s="1" t="s">
        <v>27</v>
      </c>
      <c r="C8505" s="1" t="s">
        <v>9</v>
      </c>
      <c r="D8505" s="1" t="s">
        <v>2529</v>
      </c>
      <c r="E8505" s="1" t="s">
        <v>10</v>
      </c>
      <c r="F8505" s="1" t="s">
        <v>5106</v>
      </c>
      <c r="G8505" s="1" t="s">
        <v>12</v>
      </c>
      <c r="H8505" s="1" t="s">
        <v>812</v>
      </c>
      <c r="I8505" s="16"/>
      <c r="J8505" s="16"/>
      <c r="K8505" s="16"/>
      <c r="L8505" s="16"/>
      <c r="M8505" s="16"/>
      <c r="N8505" s="16"/>
      <c r="O8505" s="16"/>
      <c r="P8505" s="16"/>
      <c r="Q8505" s="16"/>
      <c r="R8505" s="16"/>
      <c r="S8505" s="16"/>
      <c r="T8505" s="16"/>
      <c r="U8505" s="16"/>
      <c r="V8505" s="1" t="s">
        <v>4576</v>
      </c>
      <c r="W8505" s="1" t="s">
        <v>2551</v>
      </c>
      <c r="X8505" s="5" t="s">
        <v>4580</v>
      </c>
      <c r="Y8505" s="5" t="s">
        <v>2553</v>
      </c>
      <c r="Z8505" s="5" t="s">
        <v>812</v>
      </c>
      <c r="AA8505" s="5"/>
    </row>
    <row r="8506" spans="1:27" ht="12" customHeight="1" x14ac:dyDescent="0.15">
      <c r="A8506" s="1" t="s">
        <v>2129</v>
      </c>
      <c r="B8506" s="1" t="s">
        <v>27</v>
      </c>
      <c r="C8506" s="1" t="s">
        <v>15</v>
      </c>
      <c r="D8506" s="1" t="s">
        <v>2529</v>
      </c>
      <c r="E8506" s="1" t="s">
        <v>10</v>
      </c>
      <c r="F8506" s="1" t="s">
        <v>2132</v>
      </c>
      <c r="G8506" s="1" t="s">
        <v>16</v>
      </c>
      <c r="H8506" s="1" t="s">
        <v>812</v>
      </c>
      <c r="I8506" s="16"/>
      <c r="J8506" s="16"/>
      <c r="K8506" s="16"/>
      <c r="L8506" s="16"/>
      <c r="M8506" s="16"/>
      <c r="N8506" s="16"/>
      <c r="O8506" s="16"/>
      <c r="P8506" s="16"/>
      <c r="Q8506" s="16"/>
      <c r="R8506" s="16"/>
      <c r="S8506" s="16"/>
      <c r="T8506" s="16"/>
      <c r="U8506" s="16"/>
      <c r="V8506" s="1" t="s">
        <v>4576</v>
      </c>
      <c r="W8506" s="1" t="s">
        <v>2551</v>
      </c>
      <c r="X8506" s="5" t="s">
        <v>4580</v>
      </c>
      <c r="Y8506" s="5" t="s">
        <v>4036</v>
      </c>
      <c r="Z8506" s="5" t="s">
        <v>812</v>
      </c>
      <c r="AA8506" s="5"/>
    </row>
    <row r="8507" spans="1:27" ht="12" customHeight="1" x14ac:dyDescent="0.15">
      <c r="A8507" s="1" t="s">
        <v>2129</v>
      </c>
      <c r="B8507" s="1" t="s">
        <v>27</v>
      </c>
      <c r="C8507" s="1" t="s">
        <v>19</v>
      </c>
      <c r="D8507" s="1" t="s">
        <v>2529</v>
      </c>
      <c r="E8507" s="1" t="s">
        <v>10</v>
      </c>
      <c r="F8507" s="1" t="s">
        <v>2132</v>
      </c>
      <c r="G8507" s="1" t="s">
        <v>242</v>
      </c>
      <c r="H8507" s="1" t="s">
        <v>812</v>
      </c>
      <c r="I8507" s="16"/>
      <c r="J8507" s="16"/>
      <c r="K8507" s="16"/>
      <c r="L8507" s="16"/>
      <c r="M8507" s="16"/>
      <c r="N8507" s="16"/>
      <c r="O8507" s="16"/>
      <c r="P8507" s="16"/>
      <c r="Q8507" s="16"/>
      <c r="R8507" s="16"/>
      <c r="S8507" s="16"/>
      <c r="T8507" s="16"/>
      <c r="U8507" s="16"/>
      <c r="V8507" s="1" t="s">
        <v>4576</v>
      </c>
      <c r="W8507" s="1" t="s">
        <v>2551</v>
      </c>
      <c r="X8507" s="5" t="s">
        <v>4580</v>
      </c>
      <c r="Y8507" s="5" t="s">
        <v>2557</v>
      </c>
      <c r="Z8507" s="5" t="s">
        <v>812</v>
      </c>
      <c r="AA8507" s="5"/>
    </row>
    <row r="8508" spans="1:27" ht="12" customHeight="1" x14ac:dyDescent="0.15">
      <c r="A8508" s="1" t="s">
        <v>2129</v>
      </c>
      <c r="B8508" s="1" t="s">
        <v>27</v>
      </c>
      <c r="C8508" s="1" t="s">
        <v>21</v>
      </c>
      <c r="D8508" s="1" t="s">
        <v>2529</v>
      </c>
      <c r="E8508" s="1" t="s">
        <v>10</v>
      </c>
      <c r="F8508" s="1" t="s">
        <v>2132</v>
      </c>
      <c r="G8508" s="1" t="s">
        <v>245</v>
      </c>
      <c r="H8508" s="1" t="s">
        <v>306</v>
      </c>
      <c r="I8508" s="16"/>
      <c r="J8508" s="16"/>
      <c r="K8508" s="16"/>
      <c r="L8508" s="16"/>
      <c r="M8508" s="16"/>
      <c r="N8508" s="16"/>
      <c r="O8508" s="16"/>
      <c r="P8508" s="16"/>
      <c r="Q8508" s="16"/>
      <c r="R8508" s="16"/>
      <c r="S8508" s="16"/>
      <c r="T8508" s="16"/>
      <c r="U8508" s="16"/>
      <c r="V8508" s="1" t="s">
        <v>4576</v>
      </c>
      <c r="W8508" s="1" t="s">
        <v>2551</v>
      </c>
      <c r="X8508" s="5" t="s">
        <v>4580</v>
      </c>
      <c r="Y8508" s="5" t="s">
        <v>2740</v>
      </c>
      <c r="Z8508" s="5" t="s">
        <v>2788</v>
      </c>
      <c r="AA8508" s="5"/>
    </row>
    <row r="8509" spans="1:27" ht="12" customHeight="1" x14ac:dyDescent="0.15">
      <c r="A8509" s="1" t="s">
        <v>2129</v>
      </c>
      <c r="B8509" s="1" t="s">
        <v>27</v>
      </c>
      <c r="C8509" s="1" t="s">
        <v>23</v>
      </c>
      <c r="D8509" s="1" t="s">
        <v>2529</v>
      </c>
      <c r="E8509" s="1" t="s">
        <v>10</v>
      </c>
      <c r="F8509" s="1" t="s">
        <v>2132</v>
      </c>
      <c r="G8509" s="1" t="s">
        <v>1563</v>
      </c>
      <c r="H8509" s="1" t="s">
        <v>812</v>
      </c>
      <c r="I8509" s="16"/>
      <c r="J8509" s="16"/>
      <c r="K8509" s="16"/>
      <c r="L8509" s="16"/>
      <c r="M8509" s="16"/>
      <c r="N8509" s="16"/>
      <c r="O8509" s="16"/>
      <c r="P8509" s="16"/>
      <c r="Q8509" s="16"/>
      <c r="R8509" s="16"/>
      <c r="S8509" s="16"/>
      <c r="T8509" s="16"/>
      <c r="U8509" s="16"/>
      <c r="V8509" s="1" t="s">
        <v>4576</v>
      </c>
      <c r="W8509" s="1" t="s">
        <v>2551</v>
      </c>
      <c r="X8509" s="5" t="s">
        <v>4580</v>
      </c>
      <c r="Y8509" s="5" t="s">
        <v>2558</v>
      </c>
      <c r="Z8509" s="5" t="s">
        <v>812</v>
      </c>
      <c r="AA8509" s="5"/>
    </row>
    <row r="8510" spans="1:27" ht="12" customHeight="1" x14ac:dyDescent="0.15">
      <c r="A8510" s="1" t="s">
        <v>2129</v>
      </c>
      <c r="B8510" s="1" t="s">
        <v>27</v>
      </c>
      <c r="C8510" s="1" t="s">
        <v>77</v>
      </c>
      <c r="D8510" s="1" t="s">
        <v>2529</v>
      </c>
      <c r="E8510" s="1" t="s">
        <v>10</v>
      </c>
      <c r="F8510" s="1" t="s">
        <v>2132</v>
      </c>
      <c r="G8510" s="1" t="s">
        <v>24</v>
      </c>
      <c r="H8510" s="1" t="s">
        <v>812</v>
      </c>
      <c r="I8510" s="16"/>
      <c r="J8510" s="16"/>
      <c r="K8510" s="16"/>
      <c r="L8510" s="16"/>
      <c r="M8510" s="16"/>
      <c r="N8510" s="16"/>
      <c r="O8510" s="16"/>
      <c r="P8510" s="16"/>
      <c r="Q8510" s="16"/>
      <c r="R8510" s="16"/>
      <c r="S8510" s="16"/>
      <c r="T8510" s="16"/>
      <c r="U8510" s="16"/>
      <c r="V8510" s="1" t="s">
        <v>4576</v>
      </c>
      <c r="W8510" s="1" t="s">
        <v>2551</v>
      </c>
      <c r="X8510" s="5" t="s">
        <v>4580</v>
      </c>
      <c r="Y8510" s="5" t="s">
        <v>2559</v>
      </c>
      <c r="Z8510" s="5" t="s">
        <v>812</v>
      </c>
      <c r="AA8510" s="5"/>
    </row>
    <row r="8511" spans="1:27" ht="12" customHeight="1" x14ac:dyDescent="0.15">
      <c r="A8511" s="1" t="s">
        <v>2129</v>
      </c>
      <c r="B8511" s="1" t="s">
        <v>29</v>
      </c>
      <c r="C8511" s="1" t="s">
        <v>9</v>
      </c>
      <c r="D8511" s="1" t="s">
        <v>2529</v>
      </c>
      <c r="E8511" s="1" t="s">
        <v>10</v>
      </c>
      <c r="F8511" s="1" t="s">
        <v>2133</v>
      </c>
      <c r="G8511" s="1" t="s">
        <v>12</v>
      </c>
      <c r="H8511" s="1" t="s">
        <v>812</v>
      </c>
      <c r="I8511" s="16"/>
      <c r="J8511" s="16"/>
      <c r="K8511" s="16"/>
      <c r="L8511" s="16"/>
      <c r="M8511" s="16"/>
      <c r="N8511" s="16"/>
      <c r="O8511" s="16"/>
      <c r="P8511" s="16"/>
      <c r="Q8511" s="16"/>
      <c r="R8511" s="16"/>
      <c r="S8511" s="16"/>
      <c r="T8511" s="16"/>
      <c r="U8511" s="16"/>
      <c r="V8511" s="1" t="s">
        <v>4576</v>
      </c>
      <c r="W8511" s="1" t="s">
        <v>2551</v>
      </c>
      <c r="X8511" s="5" t="s">
        <v>4581</v>
      </c>
      <c r="Y8511" s="5" t="s">
        <v>2553</v>
      </c>
      <c r="Z8511" s="5" t="s">
        <v>812</v>
      </c>
      <c r="AA8511" s="5"/>
    </row>
    <row r="8512" spans="1:27" ht="12" customHeight="1" x14ac:dyDescent="0.15">
      <c r="A8512" s="1" t="s">
        <v>2129</v>
      </c>
      <c r="B8512" s="1" t="s">
        <v>29</v>
      </c>
      <c r="C8512" s="1" t="s">
        <v>15</v>
      </c>
      <c r="D8512" s="1" t="s">
        <v>2529</v>
      </c>
      <c r="E8512" s="1" t="s">
        <v>10</v>
      </c>
      <c r="F8512" s="1" t="s">
        <v>2133</v>
      </c>
      <c r="G8512" s="1" t="s">
        <v>16</v>
      </c>
      <c r="H8512" s="1" t="s">
        <v>812</v>
      </c>
      <c r="I8512" s="16"/>
      <c r="J8512" s="16"/>
      <c r="K8512" s="16"/>
      <c r="L8512" s="16"/>
      <c r="M8512" s="16"/>
      <c r="N8512" s="16"/>
      <c r="O8512" s="16"/>
      <c r="P8512" s="16"/>
      <c r="Q8512" s="16"/>
      <c r="R8512" s="16"/>
      <c r="S8512" s="16"/>
      <c r="T8512" s="16"/>
      <c r="U8512" s="16"/>
      <c r="V8512" s="1" t="s">
        <v>4576</v>
      </c>
      <c r="W8512" s="1" t="s">
        <v>2551</v>
      </c>
      <c r="X8512" s="5" t="s">
        <v>4581</v>
      </c>
      <c r="Y8512" s="5" t="s">
        <v>4036</v>
      </c>
      <c r="Z8512" s="5" t="s">
        <v>812</v>
      </c>
      <c r="AA8512" s="5"/>
    </row>
    <row r="8513" spans="1:27" ht="12" customHeight="1" x14ac:dyDescent="0.15">
      <c r="A8513" s="1" t="s">
        <v>2129</v>
      </c>
      <c r="B8513" s="1" t="s">
        <v>29</v>
      </c>
      <c r="C8513" s="1" t="s">
        <v>19</v>
      </c>
      <c r="D8513" s="1" t="s">
        <v>2529</v>
      </c>
      <c r="E8513" s="1" t="s">
        <v>10</v>
      </c>
      <c r="F8513" s="1" t="s">
        <v>2133</v>
      </c>
      <c r="G8513" s="1" t="s">
        <v>242</v>
      </c>
      <c r="H8513" s="1" t="s">
        <v>812</v>
      </c>
      <c r="I8513" s="16"/>
      <c r="J8513" s="16"/>
      <c r="K8513" s="16"/>
      <c r="L8513" s="16"/>
      <c r="M8513" s="16"/>
      <c r="N8513" s="16"/>
      <c r="O8513" s="16"/>
      <c r="P8513" s="16"/>
      <c r="Q8513" s="16"/>
      <c r="R8513" s="16"/>
      <c r="S8513" s="16"/>
      <c r="T8513" s="16"/>
      <c r="U8513" s="16"/>
      <c r="V8513" s="1" t="s">
        <v>4576</v>
      </c>
      <c r="W8513" s="1" t="s">
        <v>2551</v>
      </c>
      <c r="X8513" s="5" t="s">
        <v>4581</v>
      </c>
      <c r="Y8513" s="5" t="s">
        <v>2557</v>
      </c>
      <c r="Z8513" s="5" t="s">
        <v>812</v>
      </c>
      <c r="AA8513" s="5"/>
    </row>
    <row r="8514" spans="1:27" ht="12" customHeight="1" x14ac:dyDescent="0.15">
      <c r="A8514" s="1" t="s">
        <v>2129</v>
      </c>
      <c r="B8514" s="1" t="s">
        <v>29</v>
      </c>
      <c r="C8514" s="1" t="s">
        <v>21</v>
      </c>
      <c r="D8514" s="1" t="s">
        <v>2529</v>
      </c>
      <c r="E8514" s="1" t="s">
        <v>10</v>
      </c>
      <c r="F8514" s="1" t="s">
        <v>2133</v>
      </c>
      <c r="G8514" s="1" t="s">
        <v>245</v>
      </c>
      <c r="H8514" s="1" t="s">
        <v>306</v>
      </c>
      <c r="I8514" s="16"/>
      <c r="J8514" s="16"/>
      <c r="K8514" s="16"/>
      <c r="L8514" s="16"/>
      <c r="M8514" s="16"/>
      <c r="N8514" s="16"/>
      <c r="O8514" s="16"/>
      <c r="P8514" s="16"/>
      <c r="Q8514" s="16"/>
      <c r="R8514" s="16"/>
      <c r="S8514" s="16"/>
      <c r="T8514" s="16"/>
      <c r="U8514" s="16"/>
      <c r="V8514" s="1" t="s">
        <v>4576</v>
      </c>
      <c r="W8514" s="1" t="s">
        <v>2551</v>
      </c>
      <c r="X8514" s="5" t="s">
        <v>4581</v>
      </c>
      <c r="Y8514" s="5" t="s">
        <v>2740</v>
      </c>
      <c r="Z8514" s="5" t="s">
        <v>2788</v>
      </c>
      <c r="AA8514" s="5"/>
    </row>
    <row r="8515" spans="1:27" ht="12" customHeight="1" x14ac:dyDescent="0.15">
      <c r="A8515" s="1" t="s">
        <v>2129</v>
      </c>
      <c r="B8515" s="1" t="s">
        <v>29</v>
      </c>
      <c r="C8515" s="1" t="s">
        <v>23</v>
      </c>
      <c r="D8515" s="1" t="s">
        <v>2529</v>
      </c>
      <c r="E8515" s="1" t="s">
        <v>10</v>
      </c>
      <c r="F8515" s="1" t="s">
        <v>2133</v>
      </c>
      <c r="G8515" s="1" t="s">
        <v>1563</v>
      </c>
      <c r="H8515" s="1" t="s">
        <v>812</v>
      </c>
      <c r="I8515" s="16"/>
      <c r="J8515" s="16"/>
      <c r="K8515" s="16"/>
      <c r="L8515" s="16"/>
      <c r="M8515" s="16"/>
      <c r="N8515" s="16"/>
      <c r="O8515" s="16"/>
      <c r="P8515" s="16"/>
      <c r="Q8515" s="16"/>
      <c r="R8515" s="16"/>
      <c r="S8515" s="16"/>
      <c r="T8515" s="16"/>
      <c r="U8515" s="16"/>
      <c r="V8515" s="1" t="s">
        <v>4576</v>
      </c>
      <c r="W8515" s="1" t="s">
        <v>2551</v>
      </c>
      <c r="X8515" s="5" t="s">
        <v>4581</v>
      </c>
      <c r="Y8515" s="5" t="s">
        <v>2558</v>
      </c>
      <c r="Z8515" s="5" t="s">
        <v>812</v>
      </c>
      <c r="AA8515" s="5"/>
    </row>
    <row r="8516" spans="1:27" ht="12" customHeight="1" x14ac:dyDescent="0.15">
      <c r="A8516" s="1" t="s">
        <v>2129</v>
      </c>
      <c r="B8516" s="1" t="s">
        <v>29</v>
      </c>
      <c r="C8516" s="1" t="s">
        <v>77</v>
      </c>
      <c r="D8516" s="1" t="s">
        <v>2529</v>
      </c>
      <c r="E8516" s="1" t="s">
        <v>10</v>
      </c>
      <c r="F8516" s="1" t="s">
        <v>2133</v>
      </c>
      <c r="G8516" s="1" t="s">
        <v>24</v>
      </c>
      <c r="H8516" s="1" t="s">
        <v>812</v>
      </c>
      <c r="I8516" s="16"/>
      <c r="J8516" s="16"/>
      <c r="K8516" s="16"/>
      <c r="L8516" s="16"/>
      <c r="M8516" s="16"/>
      <c r="N8516" s="16"/>
      <c r="O8516" s="16"/>
      <c r="P8516" s="16"/>
      <c r="Q8516" s="16"/>
      <c r="R8516" s="16"/>
      <c r="S8516" s="16"/>
      <c r="T8516" s="16"/>
      <c r="U8516" s="16"/>
      <c r="V8516" s="1" t="s">
        <v>4576</v>
      </c>
      <c r="W8516" s="1" t="s">
        <v>2551</v>
      </c>
      <c r="X8516" s="5" t="s">
        <v>4581</v>
      </c>
      <c r="Y8516" s="5" t="s">
        <v>2559</v>
      </c>
      <c r="Z8516" s="5" t="s">
        <v>812</v>
      </c>
      <c r="AA8516" s="5"/>
    </row>
    <row r="8517" spans="1:27" ht="12" customHeight="1" x14ac:dyDescent="0.15">
      <c r="A8517" s="1" t="s">
        <v>2129</v>
      </c>
      <c r="B8517" s="1" t="s">
        <v>31</v>
      </c>
      <c r="C8517" s="1" t="s">
        <v>9</v>
      </c>
      <c r="D8517" s="1" t="s">
        <v>2529</v>
      </c>
      <c r="E8517" s="1" t="s">
        <v>10</v>
      </c>
      <c r="F8517" s="1" t="s">
        <v>2134</v>
      </c>
      <c r="G8517" s="1" t="s">
        <v>12</v>
      </c>
      <c r="H8517" s="1" t="s">
        <v>812</v>
      </c>
      <c r="I8517" s="16"/>
      <c r="J8517" s="16"/>
      <c r="K8517" s="16"/>
      <c r="L8517" s="16"/>
      <c r="M8517" s="16"/>
      <c r="N8517" s="16"/>
      <c r="O8517" s="16"/>
      <c r="P8517" s="16"/>
      <c r="Q8517" s="16"/>
      <c r="R8517" s="16"/>
      <c r="S8517" s="16"/>
      <c r="T8517" s="16"/>
      <c r="U8517" s="16"/>
      <c r="V8517" s="1" t="s">
        <v>4576</v>
      </c>
      <c r="W8517" s="1" t="s">
        <v>2551</v>
      </c>
      <c r="X8517" s="5" t="s">
        <v>4582</v>
      </c>
      <c r="Y8517" s="5" t="s">
        <v>2553</v>
      </c>
      <c r="Z8517" s="5" t="s">
        <v>812</v>
      </c>
      <c r="AA8517" s="5"/>
    </row>
    <row r="8518" spans="1:27" ht="12" customHeight="1" x14ac:dyDescent="0.15">
      <c r="A8518" s="1" t="s">
        <v>2129</v>
      </c>
      <c r="B8518" s="1" t="s">
        <v>31</v>
      </c>
      <c r="C8518" s="1" t="s">
        <v>15</v>
      </c>
      <c r="D8518" s="1" t="s">
        <v>2529</v>
      </c>
      <c r="E8518" s="1" t="s">
        <v>10</v>
      </c>
      <c r="F8518" s="1" t="s">
        <v>2134</v>
      </c>
      <c r="G8518" s="1" t="s">
        <v>16</v>
      </c>
      <c r="H8518" s="1" t="s">
        <v>812</v>
      </c>
      <c r="I8518" s="16"/>
      <c r="J8518" s="16"/>
      <c r="K8518" s="16"/>
      <c r="L8518" s="16"/>
      <c r="M8518" s="16"/>
      <c r="N8518" s="16"/>
      <c r="O8518" s="16"/>
      <c r="P8518" s="16"/>
      <c r="Q8518" s="16"/>
      <c r="R8518" s="16"/>
      <c r="S8518" s="16"/>
      <c r="T8518" s="16"/>
      <c r="U8518" s="16"/>
      <c r="V8518" s="1" t="s">
        <v>4576</v>
      </c>
      <c r="W8518" s="1" t="s">
        <v>2551</v>
      </c>
      <c r="X8518" s="5" t="s">
        <v>4582</v>
      </c>
      <c r="Y8518" s="5" t="s">
        <v>4036</v>
      </c>
      <c r="Z8518" s="5" t="s">
        <v>812</v>
      </c>
      <c r="AA8518" s="5"/>
    </row>
    <row r="8519" spans="1:27" ht="12" customHeight="1" x14ac:dyDescent="0.15">
      <c r="A8519" s="1" t="s">
        <v>2129</v>
      </c>
      <c r="B8519" s="1" t="s">
        <v>31</v>
      </c>
      <c r="C8519" s="1" t="s">
        <v>19</v>
      </c>
      <c r="D8519" s="1" t="s">
        <v>2529</v>
      </c>
      <c r="E8519" s="1" t="s">
        <v>10</v>
      </c>
      <c r="F8519" s="1" t="s">
        <v>2134</v>
      </c>
      <c r="G8519" s="1" t="s">
        <v>242</v>
      </c>
      <c r="H8519" s="1" t="s">
        <v>812</v>
      </c>
      <c r="I8519" s="16"/>
      <c r="J8519" s="16"/>
      <c r="K8519" s="16"/>
      <c r="L8519" s="16"/>
      <c r="M8519" s="16"/>
      <c r="N8519" s="16"/>
      <c r="O8519" s="16"/>
      <c r="P8519" s="16"/>
      <c r="Q8519" s="16"/>
      <c r="R8519" s="16"/>
      <c r="S8519" s="16"/>
      <c r="T8519" s="16"/>
      <c r="U8519" s="16"/>
      <c r="V8519" s="1" t="s">
        <v>4576</v>
      </c>
      <c r="W8519" s="1" t="s">
        <v>2551</v>
      </c>
      <c r="X8519" s="5" t="s">
        <v>4582</v>
      </c>
      <c r="Y8519" s="5" t="s">
        <v>2557</v>
      </c>
      <c r="Z8519" s="5" t="s">
        <v>812</v>
      </c>
      <c r="AA8519" s="5"/>
    </row>
    <row r="8520" spans="1:27" ht="12" customHeight="1" x14ac:dyDescent="0.15">
      <c r="A8520" s="1" t="s">
        <v>2129</v>
      </c>
      <c r="B8520" s="1" t="s">
        <v>31</v>
      </c>
      <c r="C8520" s="1" t="s">
        <v>21</v>
      </c>
      <c r="D8520" s="1" t="s">
        <v>2529</v>
      </c>
      <c r="E8520" s="1" t="s">
        <v>10</v>
      </c>
      <c r="F8520" s="1" t="s">
        <v>2134</v>
      </c>
      <c r="G8520" s="1" t="s">
        <v>245</v>
      </c>
      <c r="H8520" s="1" t="s">
        <v>306</v>
      </c>
      <c r="I8520" s="16"/>
      <c r="J8520" s="16"/>
      <c r="K8520" s="16"/>
      <c r="L8520" s="16"/>
      <c r="M8520" s="16"/>
      <c r="N8520" s="16"/>
      <c r="O8520" s="16"/>
      <c r="P8520" s="16"/>
      <c r="Q8520" s="16"/>
      <c r="R8520" s="16"/>
      <c r="S8520" s="16"/>
      <c r="T8520" s="16"/>
      <c r="U8520" s="16"/>
      <c r="V8520" s="1" t="s">
        <v>4576</v>
      </c>
      <c r="W8520" s="1" t="s">
        <v>2551</v>
      </c>
      <c r="X8520" s="5" t="s">
        <v>4582</v>
      </c>
      <c r="Y8520" s="5" t="s">
        <v>2740</v>
      </c>
      <c r="Z8520" s="5" t="s">
        <v>2788</v>
      </c>
      <c r="AA8520" s="5"/>
    </row>
    <row r="8521" spans="1:27" ht="12" customHeight="1" x14ac:dyDescent="0.15">
      <c r="A8521" s="1" t="s">
        <v>2129</v>
      </c>
      <c r="B8521" s="1" t="s">
        <v>31</v>
      </c>
      <c r="C8521" s="1" t="s">
        <v>23</v>
      </c>
      <c r="D8521" s="1" t="s">
        <v>2529</v>
      </c>
      <c r="E8521" s="1" t="s">
        <v>10</v>
      </c>
      <c r="F8521" s="1" t="s">
        <v>2134</v>
      </c>
      <c r="G8521" s="1" t="s">
        <v>1563</v>
      </c>
      <c r="H8521" s="1" t="s">
        <v>812</v>
      </c>
      <c r="I8521" s="16"/>
      <c r="J8521" s="16"/>
      <c r="K8521" s="16"/>
      <c r="L8521" s="16"/>
      <c r="M8521" s="16"/>
      <c r="N8521" s="16"/>
      <c r="O8521" s="16"/>
      <c r="P8521" s="16"/>
      <c r="Q8521" s="16"/>
      <c r="R8521" s="16"/>
      <c r="S8521" s="16"/>
      <c r="T8521" s="16"/>
      <c r="U8521" s="16"/>
      <c r="V8521" s="1" t="s">
        <v>4576</v>
      </c>
      <c r="W8521" s="1" t="s">
        <v>2551</v>
      </c>
      <c r="X8521" s="5" t="s">
        <v>4582</v>
      </c>
      <c r="Y8521" s="5" t="s">
        <v>2558</v>
      </c>
      <c r="Z8521" s="5" t="s">
        <v>812</v>
      </c>
      <c r="AA8521" s="5"/>
    </row>
    <row r="8522" spans="1:27" ht="12" customHeight="1" x14ac:dyDescent="0.15">
      <c r="A8522" s="1" t="s">
        <v>2129</v>
      </c>
      <c r="B8522" s="1" t="s">
        <v>31</v>
      </c>
      <c r="C8522" s="1" t="s">
        <v>77</v>
      </c>
      <c r="D8522" s="1" t="s">
        <v>2529</v>
      </c>
      <c r="E8522" s="1" t="s">
        <v>10</v>
      </c>
      <c r="F8522" s="1" t="s">
        <v>2134</v>
      </c>
      <c r="G8522" s="1" t="s">
        <v>24</v>
      </c>
      <c r="H8522" s="1" t="s">
        <v>812</v>
      </c>
      <c r="I8522" s="16"/>
      <c r="J8522" s="16"/>
      <c r="K8522" s="16"/>
      <c r="L8522" s="16"/>
      <c r="M8522" s="16"/>
      <c r="N8522" s="16"/>
      <c r="O8522" s="16"/>
      <c r="P8522" s="16"/>
      <c r="Q8522" s="16"/>
      <c r="R8522" s="16"/>
      <c r="S8522" s="16"/>
      <c r="T8522" s="16"/>
      <c r="U8522" s="16"/>
      <c r="V8522" s="1" t="s">
        <v>4576</v>
      </c>
      <c r="W8522" s="1" t="s">
        <v>2551</v>
      </c>
      <c r="X8522" s="5" t="s">
        <v>4582</v>
      </c>
      <c r="Y8522" s="5" t="s">
        <v>2559</v>
      </c>
      <c r="Z8522" s="5" t="s">
        <v>812</v>
      </c>
      <c r="AA8522" s="5"/>
    </row>
    <row r="8523" spans="1:27" ht="12" customHeight="1" x14ac:dyDescent="0.15">
      <c r="A8523" s="1" t="s">
        <v>2129</v>
      </c>
      <c r="B8523" s="1" t="s">
        <v>33</v>
      </c>
      <c r="C8523" s="1" t="s">
        <v>9</v>
      </c>
      <c r="D8523" s="1" t="s">
        <v>2529</v>
      </c>
      <c r="E8523" s="1" t="s">
        <v>10</v>
      </c>
      <c r="F8523" s="1" t="s">
        <v>2135</v>
      </c>
      <c r="G8523" s="1" t="s">
        <v>12</v>
      </c>
      <c r="H8523" s="1" t="s">
        <v>305</v>
      </c>
      <c r="I8523" s="16"/>
      <c r="J8523" s="16"/>
      <c r="K8523" s="16"/>
      <c r="L8523" s="16"/>
      <c r="M8523" s="16"/>
      <c r="N8523" s="16"/>
      <c r="O8523" s="16"/>
      <c r="P8523" s="16"/>
      <c r="Q8523" s="16"/>
      <c r="R8523" s="16"/>
      <c r="S8523" s="16"/>
      <c r="T8523" s="16"/>
      <c r="U8523" s="16"/>
      <c r="V8523" s="1" t="s">
        <v>4576</v>
      </c>
      <c r="W8523" s="1" t="s">
        <v>2551</v>
      </c>
      <c r="X8523" s="5" t="s">
        <v>4583</v>
      </c>
      <c r="Y8523" s="5" t="s">
        <v>2553</v>
      </c>
      <c r="Z8523" s="5" t="s">
        <v>305</v>
      </c>
      <c r="AA8523" s="5"/>
    </row>
    <row r="8524" spans="1:27" ht="12" customHeight="1" x14ac:dyDescent="0.15">
      <c r="A8524" s="1" t="s">
        <v>2129</v>
      </c>
      <c r="B8524" s="1" t="s">
        <v>33</v>
      </c>
      <c r="C8524" s="1" t="s">
        <v>15</v>
      </c>
      <c r="D8524" s="1" t="s">
        <v>2529</v>
      </c>
      <c r="E8524" s="1" t="s">
        <v>10</v>
      </c>
      <c r="F8524" s="1" t="s">
        <v>2135</v>
      </c>
      <c r="G8524" s="1" t="s">
        <v>16</v>
      </c>
      <c r="H8524" s="1" t="s">
        <v>305</v>
      </c>
      <c r="I8524" s="16"/>
      <c r="J8524" s="16"/>
      <c r="K8524" s="16"/>
      <c r="L8524" s="16"/>
      <c r="M8524" s="16"/>
      <c r="N8524" s="16"/>
      <c r="O8524" s="16"/>
      <c r="P8524" s="16"/>
      <c r="Q8524" s="16"/>
      <c r="R8524" s="16"/>
      <c r="S8524" s="16"/>
      <c r="T8524" s="16"/>
      <c r="U8524" s="16"/>
      <c r="V8524" s="1" t="s">
        <v>4576</v>
      </c>
      <c r="W8524" s="1" t="s">
        <v>2551</v>
      </c>
      <c r="X8524" s="5" t="s">
        <v>4583</v>
      </c>
      <c r="Y8524" s="5" t="s">
        <v>4036</v>
      </c>
      <c r="Z8524" s="5" t="s">
        <v>305</v>
      </c>
      <c r="AA8524" s="5"/>
    </row>
    <row r="8525" spans="1:27" ht="12" customHeight="1" x14ac:dyDescent="0.15">
      <c r="A8525" s="1" t="s">
        <v>2129</v>
      </c>
      <c r="B8525" s="1" t="s">
        <v>33</v>
      </c>
      <c r="C8525" s="1" t="s">
        <v>17</v>
      </c>
      <c r="D8525" s="1" t="s">
        <v>2529</v>
      </c>
      <c r="E8525" s="1" t="s">
        <v>10</v>
      </c>
      <c r="F8525" s="1" t="s">
        <v>2135</v>
      </c>
      <c r="G8525" s="1" t="s">
        <v>18</v>
      </c>
      <c r="H8525" s="1" t="s">
        <v>305</v>
      </c>
      <c r="I8525" s="16"/>
      <c r="J8525" s="16"/>
      <c r="K8525" s="16"/>
      <c r="L8525" s="16"/>
      <c r="M8525" s="16"/>
      <c r="N8525" s="16"/>
      <c r="O8525" s="16"/>
      <c r="P8525" s="16"/>
      <c r="Q8525" s="16"/>
      <c r="R8525" s="16"/>
      <c r="S8525" s="16"/>
      <c r="T8525" s="16"/>
      <c r="U8525" s="16"/>
      <c r="V8525" s="1" t="s">
        <v>4576</v>
      </c>
      <c r="W8525" s="1" t="s">
        <v>2551</v>
      </c>
      <c r="X8525" s="5" t="s">
        <v>4583</v>
      </c>
      <c r="Y8525" s="5" t="s">
        <v>2556</v>
      </c>
      <c r="Z8525" s="5" t="s">
        <v>305</v>
      </c>
      <c r="AA8525" s="5"/>
    </row>
    <row r="8526" spans="1:27" ht="12" customHeight="1" x14ac:dyDescent="0.15">
      <c r="A8526" s="1" t="s">
        <v>2129</v>
      </c>
      <c r="B8526" s="1" t="s">
        <v>33</v>
      </c>
      <c r="C8526" s="1" t="s">
        <v>19</v>
      </c>
      <c r="D8526" s="1" t="s">
        <v>2529</v>
      </c>
      <c r="E8526" s="1" t="s">
        <v>10</v>
      </c>
      <c r="F8526" s="1" t="s">
        <v>2135</v>
      </c>
      <c r="G8526" s="1" t="s">
        <v>242</v>
      </c>
      <c r="H8526" s="1" t="s">
        <v>305</v>
      </c>
      <c r="I8526" s="16"/>
      <c r="J8526" s="16"/>
      <c r="K8526" s="16"/>
      <c r="L8526" s="16"/>
      <c r="M8526" s="16"/>
      <c r="N8526" s="16"/>
      <c r="O8526" s="16"/>
      <c r="P8526" s="16"/>
      <c r="Q8526" s="16"/>
      <c r="R8526" s="16"/>
      <c r="S8526" s="16"/>
      <c r="T8526" s="16"/>
      <c r="U8526" s="16"/>
      <c r="V8526" s="1" t="s">
        <v>4576</v>
      </c>
      <c r="W8526" s="1" t="s">
        <v>2551</v>
      </c>
      <c r="X8526" s="5" t="s">
        <v>4583</v>
      </c>
      <c r="Y8526" s="5" t="s">
        <v>2557</v>
      </c>
      <c r="Z8526" s="5" t="s">
        <v>305</v>
      </c>
      <c r="AA8526" s="5"/>
    </row>
    <row r="8527" spans="1:27" ht="12" customHeight="1" x14ac:dyDescent="0.15">
      <c r="A8527" s="1" t="s">
        <v>2129</v>
      </c>
      <c r="B8527" s="1" t="s">
        <v>33</v>
      </c>
      <c r="C8527" s="1" t="s">
        <v>21</v>
      </c>
      <c r="D8527" s="1" t="s">
        <v>2529</v>
      </c>
      <c r="E8527" s="1" t="s">
        <v>10</v>
      </c>
      <c r="F8527" s="1" t="s">
        <v>2135</v>
      </c>
      <c r="G8527" s="1" t="s">
        <v>245</v>
      </c>
      <c r="H8527" s="1" t="s">
        <v>306</v>
      </c>
      <c r="I8527" s="16"/>
      <c r="J8527" s="16"/>
      <c r="K8527" s="16"/>
      <c r="L8527" s="16"/>
      <c r="M8527" s="16"/>
      <c r="N8527" s="16"/>
      <c r="O8527" s="16"/>
      <c r="P8527" s="16"/>
      <c r="Q8527" s="16"/>
      <c r="R8527" s="16"/>
      <c r="S8527" s="16"/>
      <c r="T8527" s="16"/>
      <c r="U8527" s="16"/>
      <c r="V8527" s="1" t="s">
        <v>4576</v>
      </c>
      <c r="W8527" s="1" t="s">
        <v>2551</v>
      </c>
      <c r="X8527" s="5" t="s">
        <v>4583</v>
      </c>
      <c r="Y8527" s="5" t="s">
        <v>2740</v>
      </c>
      <c r="Z8527" s="5" t="s">
        <v>2788</v>
      </c>
      <c r="AA8527" s="5"/>
    </row>
    <row r="8528" spans="1:27" ht="12" customHeight="1" x14ac:dyDescent="0.15">
      <c r="A8528" s="1" t="s">
        <v>2129</v>
      </c>
      <c r="B8528" s="1" t="s">
        <v>33</v>
      </c>
      <c r="C8528" s="1" t="s">
        <v>23</v>
      </c>
      <c r="D8528" s="1" t="s">
        <v>2529</v>
      </c>
      <c r="E8528" s="1" t="s">
        <v>10</v>
      </c>
      <c r="F8528" s="1" t="s">
        <v>2135</v>
      </c>
      <c r="G8528" s="1" t="s">
        <v>1563</v>
      </c>
      <c r="H8528" s="1" t="s">
        <v>305</v>
      </c>
      <c r="I8528" s="16"/>
      <c r="J8528" s="16"/>
      <c r="K8528" s="16"/>
      <c r="L8528" s="16"/>
      <c r="M8528" s="16"/>
      <c r="N8528" s="16"/>
      <c r="O8528" s="16"/>
      <c r="P8528" s="16"/>
      <c r="Q8528" s="16"/>
      <c r="R8528" s="16"/>
      <c r="S8528" s="16"/>
      <c r="T8528" s="16"/>
      <c r="U8528" s="16"/>
      <c r="V8528" s="1" t="s">
        <v>4576</v>
      </c>
      <c r="W8528" s="1" t="s">
        <v>2551</v>
      </c>
      <c r="X8528" s="5" t="s">
        <v>4583</v>
      </c>
      <c r="Y8528" s="5" t="s">
        <v>2558</v>
      </c>
      <c r="Z8528" s="5" t="s">
        <v>305</v>
      </c>
      <c r="AA8528" s="5"/>
    </row>
    <row r="8529" spans="1:27" ht="12" customHeight="1" x14ac:dyDescent="0.15">
      <c r="A8529" s="1" t="s">
        <v>2129</v>
      </c>
      <c r="B8529" s="1" t="s">
        <v>33</v>
      </c>
      <c r="C8529" s="1" t="s">
        <v>77</v>
      </c>
      <c r="D8529" s="1" t="s">
        <v>2529</v>
      </c>
      <c r="E8529" s="1" t="s">
        <v>10</v>
      </c>
      <c r="F8529" s="1" t="s">
        <v>2135</v>
      </c>
      <c r="G8529" s="1" t="s">
        <v>24</v>
      </c>
      <c r="H8529" s="1" t="s">
        <v>305</v>
      </c>
      <c r="I8529" s="16"/>
      <c r="J8529" s="16"/>
      <c r="K8529" s="16"/>
      <c r="L8529" s="16"/>
      <c r="M8529" s="16"/>
      <c r="N8529" s="16"/>
      <c r="O8529" s="16"/>
      <c r="P8529" s="16"/>
      <c r="Q8529" s="16"/>
      <c r="R8529" s="16"/>
      <c r="S8529" s="16"/>
      <c r="T8529" s="16"/>
      <c r="U8529" s="16"/>
      <c r="V8529" s="1" t="s">
        <v>4576</v>
      </c>
      <c r="W8529" s="1" t="s">
        <v>2551</v>
      </c>
      <c r="X8529" s="5" t="s">
        <v>4583</v>
      </c>
      <c r="Y8529" s="5" t="s">
        <v>2559</v>
      </c>
      <c r="Z8529" s="5" t="s">
        <v>305</v>
      </c>
      <c r="AA8529" s="5"/>
    </row>
    <row r="8530" spans="1:27" ht="12" customHeight="1" x14ac:dyDescent="0.15">
      <c r="A8530" s="1" t="s">
        <v>2129</v>
      </c>
      <c r="B8530" s="1" t="s">
        <v>35</v>
      </c>
      <c r="C8530" s="1" t="s">
        <v>9</v>
      </c>
      <c r="D8530" s="1" t="s">
        <v>2529</v>
      </c>
      <c r="E8530" s="1" t="s">
        <v>10</v>
      </c>
      <c r="F8530" s="1" t="s">
        <v>2136</v>
      </c>
      <c r="G8530" s="1" t="s">
        <v>12</v>
      </c>
      <c r="H8530" s="1" t="s">
        <v>305</v>
      </c>
      <c r="I8530" s="16"/>
      <c r="J8530" s="16"/>
      <c r="K8530" s="16"/>
      <c r="L8530" s="16"/>
      <c r="M8530" s="16"/>
      <c r="N8530" s="16"/>
      <c r="O8530" s="16"/>
      <c r="P8530" s="16"/>
      <c r="Q8530" s="16"/>
      <c r="R8530" s="16"/>
      <c r="S8530" s="16"/>
      <c r="T8530" s="16"/>
      <c r="U8530" s="16"/>
      <c r="V8530" s="1" t="s">
        <v>4576</v>
      </c>
      <c r="W8530" s="1" t="s">
        <v>2551</v>
      </c>
      <c r="X8530" s="5" t="s">
        <v>4584</v>
      </c>
      <c r="Y8530" s="5" t="s">
        <v>2553</v>
      </c>
      <c r="Z8530" s="5" t="s">
        <v>305</v>
      </c>
      <c r="AA8530" s="5"/>
    </row>
    <row r="8531" spans="1:27" ht="12" customHeight="1" x14ac:dyDescent="0.15">
      <c r="A8531" s="1" t="s">
        <v>2129</v>
      </c>
      <c r="B8531" s="1" t="s">
        <v>35</v>
      </c>
      <c r="C8531" s="1" t="s">
        <v>15</v>
      </c>
      <c r="D8531" s="1" t="s">
        <v>2529</v>
      </c>
      <c r="E8531" s="1" t="s">
        <v>10</v>
      </c>
      <c r="F8531" s="1" t="s">
        <v>2136</v>
      </c>
      <c r="G8531" s="1" t="s">
        <v>16</v>
      </c>
      <c r="H8531" s="1" t="s">
        <v>305</v>
      </c>
      <c r="I8531" s="16"/>
      <c r="J8531" s="16"/>
      <c r="K8531" s="16"/>
      <c r="L8531" s="16"/>
      <c r="M8531" s="16"/>
      <c r="N8531" s="16"/>
      <c r="O8531" s="16"/>
      <c r="P8531" s="16"/>
      <c r="Q8531" s="16"/>
      <c r="R8531" s="16"/>
      <c r="S8531" s="16"/>
      <c r="T8531" s="16"/>
      <c r="U8531" s="16"/>
      <c r="V8531" s="1" t="s">
        <v>4576</v>
      </c>
      <c r="W8531" s="1" t="s">
        <v>2551</v>
      </c>
      <c r="X8531" s="5" t="s">
        <v>4584</v>
      </c>
      <c r="Y8531" s="5" t="s">
        <v>4036</v>
      </c>
      <c r="Z8531" s="5" t="s">
        <v>305</v>
      </c>
      <c r="AA8531" s="5"/>
    </row>
    <row r="8532" spans="1:27" ht="12" customHeight="1" x14ac:dyDescent="0.15">
      <c r="A8532" s="1" t="s">
        <v>2129</v>
      </c>
      <c r="B8532" s="1" t="s">
        <v>35</v>
      </c>
      <c r="C8532" s="1" t="s">
        <v>17</v>
      </c>
      <c r="D8532" s="1" t="s">
        <v>2529</v>
      </c>
      <c r="E8532" s="1" t="s">
        <v>10</v>
      </c>
      <c r="F8532" s="1" t="s">
        <v>2136</v>
      </c>
      <c r="G8532" s="1" t="s">
        <v>18</v>
      </c>
      <c r="H8532" s="1" t="s">
        <v>305</v>
      </c>
      <c r="I8532" s="16"/>
      <c r="J8532" s="16"/>
      <c r="K8532" s="16"/>
      <c r="L8532" s="16"/>
      <c r="M8532" s="16"/>
      <c r="N8532" s="16"/>
      <c r="O8532" s="16"/>
      <c r="P8532" s="16"/>
      <c r="Q8532" s="16"/>
      <c r="R8532" s="16"/>
      <c r="S8532" s="16"/>
      <c r="T8532" s="16"/>
      <c r="U8532" s="16"/>
      <c r="V8532" s="1" t="s">
        <v>4576</v>
      </c>
      <c r="W8532" s="1" t="s">
        <v>2551</v>
      </c>
      <c r="X8532" s="5" t="s">
        <v>4584</v>
      </c>
      <c r="Y8532" s="5" t="s">
        <v>2556</v>
      </c>
      <c r="Z8532" s="5" t="s">
        <v>305</v>
      </c>
      <c r="AA8532" s="5"/>
    </row>
    <row r="8533" spans="1:27" ht="12" customHeight="1" x14ac:dyDescent="0.15">
      <c r="A8533" s="1" t="s">
        <v>2129</v>
      </c>
      <c r="B8533" s="1" t="s">
        <v>35</v>
      </c>
      <c r="C8533" s="1" t="s">
        <v>19</v>
      </c>
      <c r="D8533" s="1" t="s">
        <v>2529</v>
      </c>
      <c r="E8533" s="1" t="s">
        <v>10</v>
      </c>
      <c r="F8533" s="1" t="s">
        <v>2136</v>
      </c>
      <c r="G8533" s="1" t="s">
        <v>242</v>
      </c>
      <c r="H8533" s="1" t="s">
        <v>305</v>
      </c>
      <c r="I8533" s="16"/>
      <c r="J8533" s="16"/>
      <c r="K8533" s="16"/>
      <c r="L8533" s="16"/>
      <c r="M8533" s="16"/>
      <c r="N8533" s="16"/>
      <c r="O8533" s="16"/>
      <c r="P8533" s="16"/>
      <c r="Q8533" s="16"/>
      <c r="R8533" s="16"/>
      <c r="S8533" s="16"/>
      <c r="T8533" s="16"/>
      <c r="U8533" s="16"/>
      <c r="V8533" s="1" t="s">
        <v>4576</v>
      </c>
      <c r="W8533" s="1" t="s">
        <v>2551</v>
      </c>
      <c r="X8533" s="5" t="s">
        <v>4584</v>
      </c>
      <c r="Y8533" s="5" t="s">
        <v>2557</v>
      </c>
      <c r="Z8533" s="5" t="s">
        <v>305</v>
      </c>
      <c r="AA8533" s="5"/>
    </row>
    <row r="8534" spans="1:27" ht="12" customHeight="1" x14ac:dyDescent="0.15">
      <c r="A8534" s="1" t="s">
        <v>2129</v>
      </c>
      <c r="B8534" s="1" t="s">
        <v>35</v>
      </c>
      <c r="C8534" s="1" t="s">
        <v>21</v>
      </c>
      <c r="D8534" s="1" t="s">
        <v>2529</v>
      </c>
      <c r="E8534" s="1" t="s">
        <v>10</v>
      </c>
      <c r="F8534" s="1" t="s">
        <v>2136</v>
      </c>
      <c r="G8534" s="1" t="s">
        <v>245</v>
      </c>
      <c r="H8534" s="1" t="s">
        <v>306</v>
      </c>
      <c r="I8534" s="16"/>
      <c r="J8534" s="16"/>
      <c r="K8534" s="16"/>
      <c r="L8534" s="16"/>
      <c r="M8534" s="16"/>
      <c r="N8534" s="16"/>
      <c r="O8534" s="16"/>
      <c r="P8534" s="16"/>
      <c r="Q8534" s="36"/>
      <c r="R8534" s="36"/>
      <c r="S8534" s="16"/>
      <c r="T8534" s="16"/>
      <c r="U8534" s="16"/>
      <c r="V8534" s="1" t="s">
        <v>4576</v>
      </c>
      <c r="W8534" s="1" t="s">
        <v>2551</v>
      </c>
      <c r="X8534" s="5" t="s">
        <v>4584</v>
      </c>
      <c r="Y8534" s="5" t="s">
        <v>2740</v>
      </c>
      <c r="Z8534" s="5" t="s">
        <v>2788</v>
      </c>
      <c r="AA8534" s="5"/>
    </row>
    <row r="8535" spans="1:27" ht="12" customHeight="1" x14ac:dyDescent="0.15">
      <c r="A8535" s="1" t="s">
        <v>2129</v>
      </c>
      <c r="B8535" s="1" t="s">
        <v>35</v>
      </c>
      <c r="C8535" s="1" t="s">
        <v>23</v>
      </c>
      <c r="D8535" s="1" t="s">
        <v>2529</v>
      </c>
      <c r="E8535" s="1" t="s">
        <v>10</v>
      </c>
      <c r="F8535" s="1" t="s">
        <v>2136</v>
      </c>
      <c r="G8535" s="1" t="s">
        <v>1563</v>
      </c>
      <c r="H8535" s="1" t="s">
        <v>305</v>
      </c>
      <c r="I8535" s="16"/>
      <c r="J8535" s="16"/>
      <c r="K8535" s="16"/>
      <c r="L8535" s="16"/>
      <c r="M8535" s="16"/>
      <c r="N8535" s="16"/>
      <c r="O8535" s="16"/>
      <c r="P8535" s="16"/>
      <c r="Q8535" s="16"/>
      <c r="R8535" s="16"/>
      <c r="S8535" s="16"/>
      <c r="T8535" s="16"/>
      <c r="U8535" s="16"/>
      <c r="V8535" s="1" t="s">
        <v>4576</v>
      </c>
      <c r="W8535" s="1" t="s">
        <v>2551</v>
      </c>
      <c r="X8535" s="5" t="s">
        <v>4584</v>
      </c>
      <c r="Y8535" s="5" t="s">
        <v>2558</v>
      </c>
      <c r="Z8535" s="5" t="s">
        <v>305</v>
      </c>
      <c r="AA8535" s="5"/>
    </row>
    <row r="8536" spans="1:27" ht="12" customHeight="1" x14ac:dyDescent="0.15">
      <c r="A8536" s="1" t="s">
        <v>2129</v>
      </c>
      <c r="B8536" s="1" t="s">
        <v>35</v>
      </c>
      <c r="C8536" s="1" t="s">
        <v>77</v>
      </c>
      <c r="D8536" s="1" t="s">
        <v>2529</v>
      </c>
      <c r="E8536" s="1" t="s">
        <v>10</v>
      </c>
      <c r="F8536" s="1" t="s">
        <v>2136</v>
      </c>
      <c r="G8536" s="1" t="s">
        <v>24</v>
      </c>
      <c r="H8536" s="1" t="s">
        <v>305</v>
      </c>
      <c r="I8536" s="16"/>
      <c r="J8536" s="16"/>
      <c r="K8536" s="16"/>
      <c r="L8536" s="16"/>
      <c r="M8536" s="16"/>
      <c r="N8536" s="16"/>
      <c r="O8536" s="16"/>
      <c r="P8536" s="16"/>
      <c r="Q8536" s="16"/>
      <c r="R8536" s="16"/>
      <c r="S8536" s="16"/>
      <c r="T8536" s="16"/>
      <c r="U8536" s="16"/>
      <c r="V8536" s="1" t="s">
        <v>4576</v>
      </c>
      <c r="W8536" s="1" t="s">
        <v>2551</v>
      </c>
      <c r="X8536" s="5" t="s">
        <v>4584</v>
      </c>
      <c r="Y8536" s="5" t="s">
        <v>2559</v>
      </c>
      <c r="Z8536" s="5" t="s">
        <v>305</v>
      </c>
      <c r="AA8536" s="5"/>
    </row>
    <row r="8537" spans="1:27" ht="12" customHeight="1" x14ac:dyDescent="0.15">
      <c r="A8537" s="1" t="s">
        <v>2129</v>
      </c>
      <c r="B8537" s="1" t="s">
        <v>37</v>
      </c>
      <c r="C8537" s="1" t="s">
        <v>9</v>
      </c>
      <c r="D8537" s="1" t="s">
        <v>2529</v>
      </c>
      <c r="E8537" s="1" t="s">
        <v>10</v>
      </c>
      <c r="F8537" s="1" t="s">
        <v>5108</v>
      </c>
      <c r="G8537" s="1" t="s">
        <v>12</v>
      </c>
      <c r="H8537" s="1" t="s">
        <v>305</v>
      </c>
      <c r="I8537" s="16"/>
      <c r="J8537" s="16"/>
      <c r="K8537" s="16"/>
      <c r="L8537" s="16"/>
      <c r="M8537" s="16"/>
      <c r="N8537" s="16"/>
      <c r="O8537" s="16"/>
      <c r="P8537" s="16"/>
      <c r="Q8537" s="16"/>
      <c r="R8537" s="16"/>
      <c r="S8537" s="16"/>
      <c r="T8537" s="16"/>
      <c r="U8537" s="16"/>
      <c r="V8537" s="1" t="s">
        <v>4576</v>
      </c>
      <c r="W8537" s="1" t="s">
        <v>2551</v>
      </c>
      <c r="X8537" s="5" t="s">
        <v>4585</v>
      </c>
      <c r="Y8537" s="5" t="s">
        <v>2553</v>
      </c>
      <c r="Z8537" s="5" t="s">
        <v>305</v>
      </c>
      <c r="AA8537" s="5"/>
    </row>
    <row r="8538" spans="1:27" ht="12" customHeight="1" x14ac:dyDescent="0.15">
      <c r="A8538" s="1" t="s">
        <v>2129</v>
      </c>
      <c r="B8538" s="1" t="s">
        <v>37</v>
      </c>
      <c r="C8538" s="1" t="s">
        <v>15</v>
      </c>
      <c r="D8538" s="1" t="s">
        <v>2529</v>
      </c>
      <c r="E8538" s="1" t="s">
        <v>10</v>
      </c>
      <c r="F8538" s="1" t="s">
        <v>5108</v>
      </c>
      <c r="G8538" s="1" t="s">
        <v>16</v>
      </c>
      <c r="H8538" s="1" t="s">
        <v>305</v>
      </c>
      <c r="I8538" s="16"/>
      <c r="J8538" s="16"/>
      <c r="K8538" s="16"/>
      <c r="L8538" s="16"/>
      <c r="M8538" s="16"/>
      <c r="N8538" s="16"/>
      <c r="O8538" s="16"/>
      <c r="P8538" s="16"/>
      <c r="Q8538" s="16"/>
      <c r="R8538" s="16"/>
      <c r="S8538" s="16"/>
      <c r="T8538" s="16"/>
      <c r="U8538" s="16"/>
      <c r="V8538" s="1" t="s">
        <v>4576</v>
      </c>
      <c r="W8538" s="1" t="s">
        <v>2551</v>
      </c>
      <c r="X8538" s="5" t="s">
        <v>4585</v>
      </c>
      <c r="Y8538" s="5" t="s">
        <v>4036</v>
      </c>
      <c r="Z8538" s="5" t="s">
        <v>305</v>
      </c>
      <c r="AA8538" s="5"/>
    </row>
    <row r="8539" spans="1:27" ht="12" customHeight="1" x14ac:dyDescent="0.15">
      <c r="A8539" s="1" t="s">
        <v>2129</v>
      </c>
      <c r="B8539" s="1" t="s">
        <v>37</v>
      </c>
      <c r="C8539" s="1" t="s">
        <v>17</v>
      </c>
      <c r="D8539" s="1" t="s">
        <v>2529</v>
      </c>
      <c r="E8539" s="1" t="s">
        <v>10</v>
      </c>
      <c r="F8539" s="1" t="s">
        <v>5108</v>
      </c>
      <c r="G8539" s="1" t="s">
        <v>18</v>
      </c>
      <c r="H8539" s="1" t="s">
        <v>305</v>
      </c>
      <c r="I8539" s="16"/>
      <c r="J8539" s="16"/>
      <c r="K8539" s="16"/>
      <c r="L8539" s="16"/>
      <c r="M8539" s="16"/>
      <c r="N8539" s="16"/>
      <c r="O8539" s="16"/>
      <c r="P8539" s="16"/>
      <c r="Q8539" s="16"/>
      <c r="R8539" s="16"/>
      <c r="S8539" s="16"/>
      <c r="T8539" s="16"/>
      <c r="U8539" s="16"/>
      <c r="V8539" s="1" t="s">
        <v>4576</v>
      </c>
      <c r="W8539" s="1" t="s">
        <v>2551</v>
      </c>
      <c r="X8539" s="5" t="s">
        <v>4585</v>
      </c>
      <c r="Y8539" s="5" t="s">
        <v>2556</v>
      </c>
      <c r="Z8539" s="5" t="s">
        <v>305</v>
      </c>
      <c r="AA8539" s="5"/>
    </row>
    <row r="8540" spans="1:27" ht="12" customHeight="1" x14ac:dyDescent="0.15">
      <c r="A8540" s="1" t="s">
        <v>2129</v>
      </c>
      <c r="B8540" s="1" t="s">
        <v>37</v>
      </c>
      <c r="C8540" s="1" t="s">
        <v>19</v>
      </c>
      <c r="D8540" s="1" t="s">
        <v>2529</v>
      </c>
      <c r="E8540" s="1" t="s">
        <v>10</v>
      </c>
      <c r="F8540" s="1" t="s">
        <v>5108</v>
      </c>
      <c r="G8540" s="1" t="s">
        <v>242</v>
      </c>
      <c r="H8540" s="1" t="s">
        <v>305</v>
      </c>
      <c r="I8540" s="16"/>
      <c r="J8540" s="16"/>
      <c r="K8540" s="16"/>
      <c r="L8540" s="16"/>
      <c r="M8540" s="16"/>
      <c r="N8540" s="16"/>
      <c r="O8540" s="16"/>
      <c r="P8540" s="16"/>
      <c r="Q8540" s="16"/>
      <c r="R8540" s="16"/>
      <c r="S8540" s="16"/>
      <c r="T8540" s="16"/>
      <c r="U8540" s="16"/>
      <c r="V8540" s="1" t="s">
        <v>4576</v>
      </c>
      <c r="W8540" s="1" t="s">
        <v>2551</v>
      </c>
      <c r="X8540" s="5" t="s">
        <v>4585</v>
      </c>
      <c r="Y8540" s="5" t="s">
        <v>2557</v>
      </c>
      <c r="Z8540" s="5" t="s">
        <v>305</v>
      </c>
      <c r="AA8540" s="5"/>
    </row>
    <row r="8541" spans="1:27" ht="12" customHeight="1" x14ac:dyDescent="0.15">
      <c r="A8541" s="1" t="s">
        <v>2129</v>
      </c>
      <c r="B8541" s="1" t="s">
        <v>37</v>
      </c>
      <c r="C8541" s="1" t="s">
        <v>21</v>
      </c>
      <c r="D8541" s="1" t="s">
        <v>2529</v>
      </c>
      <c r="E8541" s="1" t="s">
        <v>10</v>
      </c>
      <c r="F8541" s="1" t="s">
        <v>5108</v>
      </c>
      <c r="G8541" s="1" t="s">
        <v>245</v>
      </c>
      <c r="H8541" s="1" t="s">
        <v>306</v>
      </c>
      <c r="I8541" s="16"/>
      <c r="J8541" s="16"/>
      <c r="K8541" s="16"/>
      <c r="L8541" s="16"/>
      <c r="M8541" s="16"/>
      <c r="N8541" s="16"/>
      <c r="O8541" s="16"/>
      <c r="P8541" s="16"/>
      <c r="Q8541" s="16"/>
      <c r="R8541" s="16"/>
      <c r="S8541" s="16"/>
      <c r="T8541" s="16"/>
      <c r="U8541" s="16"/>
      <c r="V8541" s="1" t="s">
        <v>4576</v>
      </c>
      <c r="W8541" s="1" t="s">
        <v>2551</v>
      </c>
      <c r="X8541" s="5" t="s">
        <v>4585</v>
      </c>
      <c r="Y8541" s="5" t="s">
        <v>2740</v>
      </c>
      <c r="Z8541" s="5" t="s">
        <v>2788</v>
      </c>
      <c r="AA8541" s="5"/>
    </row>
    <row r="8542" spans="1:27" ht="12" customHeight="1" x14ac:dyDescent="0.15">
      <c r="A8542" s="1" t="s">
        <v>2129</v>
      </c>
      <c r="B8542" s="1" t="s">
        <v>37</v>
      </c>
      <c r="C8542" s="1" t="s">
        <v>23</v>
      </c>
      <c r="D8542" s="1" t="s">
        <v>2529</v>
      </c>
      <c r="E8542" s="1" t="s">
        <v>10</v>
      </c>
      <c r="F8542" s="1" t="s">
        <v>5108</v>
      </c>
      <c r="G8542" s="1" t="s">
        <v>1563</v>
      </c>
      <c r="H8542" s="1" t="s">
        <v>305</v>
      </c>
      <c r="I8542" s="16"/>
      <c r="J8542" s="16"/>
      <c r="K8542" s="16"/>
      <c r="L8542" s="16"/>
      <c r="M8542" s="16"/>
      <c r="N8542" s="16"/>
      <c r="O8542" s="16"/>
      <c r="P8542" s="16"/>
      <c r="Q8542" s="16"/>
      <c r="R8542" s="16"/>
      <c r="S8542" s="16"/>
      <c r="T8542" s="16"/>
      <c r="U8542" s="16"/>
      <c r="V8542" s="1" t="s">
        <v>4576</v>
      </c>
      <c r="W8542" s="1" t="s">
        <v>2551</v>
      </c>
      <c r="X8542" s="5" t="s">
        <v>4585</v>
      </c>
      <c r="Y8542" s="5" t="s">
        <v>2558</v>
      </c>
      <c r="Z8542" s="5" t="s">
        <v>305</v>
      </c>
      <c r="AA8542" s="5"/>
    </row>
    <row r="8543" spans="1:27" ht="12" customHeight="1" x14ac:dyDescent="0.15">
      <c r="A8543" s="1" t="s">
        <v>2129</v>
      </c>
      <c r="B8543" s="1" t="s">
        <v>37</v>
      </c>
      <c r="C8543" s="1" t="s">
        <v>77</v>
      </c>
      <c r="D8543" s="1" t="s">
        <v>2529</v>
      </c>
      <c r="E8543" s="1" t="s">
        <v>10</v>
      </c>
      <c r="F8543" s="1" t="s">
        <v>5108</v>
      </c>
      <c r="G8543" s="1" t="s">
        <v>24</v>
      </c>
      <c r="H8543" s="1" t="s">
        <v>305</v>
      </c>
      <c r="I8543" s="16"/>
      <c r="J8543" s="16"/>
      <c r="K8543" s="16"/>
      <c r="L8543" s="16"/>
      <c r="M8543" s="16"/>
      <c r="N8543" s="16"/>
      <c r="O8543" s="16"/>
      <c r="P8543" s="16"/>
      <c r="Q8543" s="16"/>
      <c r="R8543" s="16"/>
      <c r="S8543" s="16"/>
      <c r="T8543" s="16"/>
      <c r="U8543" s="16"/>
      <c r="V8543" s="1" t="s">
        <v>4576</v>
      </c>
      <c r="W8543" s="1" t="s">
        <v>2551</v>
      </c>
      <c r="X8543" s="5" t="s">
        <v>4585</v>
      </c>
      <c r="Y8543" s="5" t="s">
        <v>2559</v>
      </c>
      <c r="Z8543" s="5" t="s">
        <v>305</v>
      </c>
      <c r="AA8543" s="5"/>
    </row>
    <row r="8544" spans="1:27" ht="12" customHeight="1" x14ac:dyDescent="0.15">
      <c r="A8544" s="1" t="s">
        <v>2129</v>
      </c>
      <c r="B8544" s="1" t="s">
        <v>39</v>
      </c>
      <c r="C8544" s="1" t="s">
        <v>9</v>
      </c>
      <c r="D8544" s="1" t="s">
        <v>2529</v>
      </c>
      <c r="E8544" s="1" t="s">
        <v>10</v>
      </c>
      <c r="F8544" s="1" t="s">
        <v>2137</v>
      </c>
      <c r="G8544" s="1" t="s">
        <v>12</v>
      </c>
      <c r="H8544" s="1" t="s">
        <v>305</v>
      </c>
      <c r="I8544" s="16"/>
      <c r="J8544" s="16"/>
      <c r="K8544" s="16"/>
      <c r="L8544" s="16"/>
      <c r="M8544" s="16"/>
      <c r="N8544" s="16"/>
      <c r="O8544" s="16"/>
      <c r="P8544" s="16"/>
      <c r="Q8544" s="16"/>
      <c r="R8544" s="16"/>
      <c r="S8544" s="16"/>
      <c r="T8544" s="16"/>
      <c r="U8544" s="16"/>
      <c r="V8544" s="1" t="s">
        <v>4576</v>
      </c>
      <c r="W8544" s="1" t="s">
        <v>2551</v>
      </c>
      <c r="X8544" s="5" t="s">
        <v>4586</v>
      </c>
      <c r="Y8544" s="5" t="s">
        <v>2553</v>
      </c>
      <c r="Z8544" s="5" t="s">
        <v>305</v>
      </c>
      <c r="AA8544" s="5"/>
    </row>
    <row r="8545" spans="1:27" ht="12" customHeight="1" x14ac:dyDescent="0.15">
      <c r="A8545" s="1" t="s">
        <v>2129</v>
      </c>
      <c r="B8545" s="1" t="s">
        <v>39</v>
      </c>
      <c r="C8545" s="1" t="s">
        <v>15</v>
      </c>
      <c r="D8545" s="1" t="s">
        <v>2529</v>
      </c>
      <c r="E8545" s="1" t="s">
        <v>10</v>
      </c>
      <c r="F8545" s="1" t="s">
        <v>2137</v>
      </c>
      <c r="G8545" s="1" t="s">
        <v>16</v>
      </c>
      <c r="H8545" s="1" t="s">
        <v>305</v>
      </c>
      <c r="I8545" s="16"/>
      <c r="J8545" s="16"/>
      <c r="K8545" s="16"/>
      <c r="L8545" s="16"/>
      <c r="M8545" s="16"/>
      <c r="N8545" s="16"/>
      <c r="O8545" s="16"/>
      <c r="P8545" s="16"/>
      <c r="Q8545" s="16"/>
      <c r="R8545" s="16"/>
      <c r="S8545" s="16"/>
      <c r="T8545" s="16"/>
      <c r="U8545" s="16"/>
      <c r="V8545" s="1" t="s">
        <v>4576</v>
      </c>
      <c r="W8545" s="1" t="s">
        <v>2551</v>
      </c>
      <c r="X8545" s="5" t="s">
        <v>4586</v>
      </c>
      <c r="Y8545" s="5" t="s">
        <v>4036</v>
      </c>
      <c r="Z8545" s="5" t="s">
        <v>305</v>
      </c>
      <c r="AA8545" s="5"/>
    </row>
    <row r="8546" spans="1:27" ht="12" customHeight="1" x14ac:dyDescent="0.15">
      <c r="A8546" s="1" t="s">
        <v>2129</v>
      </c>
      <c r="B8546" s="1" t="s">
        <v>39</v>
      </c>
      <c r="C8546" s="1" t="s">
        <v>17</v>
      </c>
      <c r="D8546" s="1" t="s">
        <v>2529</v>
      </c>
      <c r="E8546" s="1" t="s">
        <v>10</v>
      </c>
      <c r="F8546" s="1" t="s">
        <v>2137</v>
      </c>
      <c r="G8546" s="1" t="s">
        <v>18</v>
      </c>
      <c r="H8546" s="1" t="s">
        <v>305</v>
      </c>
      <c r="I8546" s="16"/>
      <c r="J8546" s="16"/>
      <c r="K8546" s="16"/>
      <c r="L8546" s="16"/>
      <c r="M8546" s="16"/>
      <c r="N8546" s="16"/>
      <c r="O8546" s="16"/>
      <c r="P8546" s="16"/>
      <c r="Q8546" s="16"/>
      <c r="R8546" s="16"/>
      <c r="S8546" s="16"/>
      <c r="T8546" s="16"/>
      <c r="U8546" s="16"/>
      <c r="V8546" s="1" t="s">
        <v>4576</v>
      </c>
      <c r="W8546" s="1" t="s">
        <v>2551</v>
      </c>
      <c r="X8546" s="5" t="s">
        <v>4586</v>
      </c>
      <c r="Y8546" s="5" t="s">
        <v>2556</v>
      </c>
      <c r="Z8546" s="5" t="s">
        <v>305</v>
      </c>
      <c r="AA8546" s="5"/>
    </row>
    <row r="8547" spans="1:27" ht="12" customHeight="1" x14ac:dyDescent="0.15">
      <c r="A8547" s="1" t="s">
        <v>2129</v>
      </c>
      <c r="B8547" s="1" t="s">
        <v>39</v>
      </c>
      <c r="C8547" s="1" t="s">
        <v>19</v>
      </c>
      <c r="D8547" s="1" t="s">
        <v>2529</v>
      </c>
      <c r="E8547" s="1" t="s">
        <v>10</v>
      </c>
      <c r="F8547" s="1" t="s">
        <v>2137</v>
      </c>
      <c r="G8547" s="1" t="s">
        <v>242</v>
      </c>
      <c r="H8547" s="1" t="s">
        <v>305</v>
      </c>
      <c r="I8547" s="16"/>
      <c r="J8547" s="16"/>
      <c r="K8547" s="16"/>
      <c r="L8547" s="16"/>
      <c r="M8547" s="16"/>
      <c r="N8547" s="16"/>
      <c r="O8547" s="16"/>
      <c r="P8547" s="16"/>
      <c r="Q8547" s="16"/>
      <c r="R8547" s="16"/>
      <c r="S8547" s="16"/>
      <c r="T8547" s="16"/>
      <c r="U8547" s="16"/>
      <c r="V8547" s="1" t="s">
        <v>4576</v>
      </c>
      <c r="W8547" s="1" t="s">
        <v>2551</v>
      </c>
      <c r="X8547" s="5" t="s">
        <v>4586</v>
      </c>
      <c r="Y8547" s="5" t="s">
        <v>2557</v>
      </c>
      <c r="Z8547" s="5" t="s">
        <v>305</v>
      </c>
      <c r="AA8547" s="5"/>
    </row>
    <row r="8548" spans="1:27" ht="12" customHeight="1" x14ac:dyDescent="0.15">
      <c r="A8548" s="1" t="s">
        <v>2129</v>
      </c>
      <c r="B8548" s="1" t="s">
        <v>39</v>
      </c>
      <c r="C8548" s="1" t="s">
        <v>21</v>
      </c>
      <c r="D8548" s="1" t="s">
        <v>2529</v>
      </c>
      <c r="E8548" s="1" t="s">
        <v>10</v>
      </c>
      <c r="F8548" s="1" t="s">
        <v>2137</v>
      </c>
      <c r="G8548" s="1" t="s">
        <v>245</v>
      </c>
      <c r="H8548" s="1" t="s">
        <v>306</v>
      </c>
      <c r="I8548" s="16"/>
      <c r="J8548" s="16"/>
      <c r="K8548" s="16"/>
      <c r="L8548" s="16"/>
      <c r="M8548" s="16"/>
      <c r="N8548" s="16"/>
      <c r="O8548" s="16"/>
      <c r="P8548" s="16"/>
      <c r="Q8548" s="16"/>
      <c r="R8548" s="16"/>
      <c r="S8548" s="16"/>
      <c r="T8548" s="16"/>
      <c r="U8548" s="16"/>
      <c r="V8548" s="1" t="s">
        <v>4576</v>
      </c>
      <c r="W8548" s="1" t="s">
        <v>2551</v>
      </c>
      <c r="X8548" s="5" t="s">
        <v>4586</v>
      </c>
      <c r="Y8548" s="5" t="s">
        <v>2740</v>
      </c>
      <c r="Z8548" s="5" t="s">
        <v>2788</v>
      </c>
      <c r="AA8548" s="5"/>
    </row>
    <row r="8549" spans="1:27" ht="12" customHeight="1" x14ac:dyDescent="0.15">
      <c r="A8549" s="1" t="s">
        <v>2129</v>
      </c>
      <c r="B8549" s="1" t="s">
        <v>39</v>
      </c>
      <c r="C8549" s="1" t="s">
        <v>23</v>
      </c>
      <c r="D8549" s="1" t="s">
        <v>2529</v>
      </c>
      <c r="E8549" s="1" t="s">
        <v>10</v>
      </c>
      <c r="F8549" s="1" t="s">
        <v>2137</v>
      </c>
      <c r="G8549" s="1" t="s">
        <v>1563</v>
      </c>
      <c r="H8549" s="1" t="s">
        <v>305</v>
      </c>
      <c r="I8549" s="16"/>
      <c r="J8549" s="16"/>
      <c r="K8549" s="16"/>
      <c r="L8549" s="16"/>
      <c r="M8549" s="16"/>
      <c r="N8549" s="16"/>
      <c r="O8549" s="16"/>
      <c r="P8549" s="16"/>
      <c r="Q8549" s="16"/>
      <c r="R8549" s="16"/>
      <c r="S8549" s="16"/>
      <c r="T8549" s="16"/>
      <c r="U8549" s="16"/>
      <c r="V8549" s="1" t="s">
        <v>4576</v>
      </c>
      <c r="W8549" s="1" t="s">
        <v>2551</v>
      </c>
      <c r="X8549" s="5" t="s">
        <v>4586</v>
      </c>
      <c r="Y8549" s="5" t="s">
        <v>2558</v>
      </c>
      <c r="Z8549" s="5" t="s">
        <v>305</v>
      </c>
      <c r="AA8549" s="5"/>
    </row>
    <row r="8550" spans="1:27" ht="12" customHeight="1" x14ac:dyDescent="0.15">
      <c r="A8550" s="1" t="s">
        <v>2129</v>
      </c>
      <c r="B8550" s="1" t="s">
        <v>39</v>
      </c>
      <c r="C8550" s="1" t="s">
        <v>77</v>
      </c>
      <c r="D8550" s="1" t="s">
        <v>2529</v>
      </c>
      <c r="E8550" s="1" t="s">
        <v>10</v>
      </c>
      <c r="F8550" s="1" t="s">
        <v>2137</v>
      </c>
      <c r="G8550" s="1" t="s">
        <v>24</v>
      </c>
      <c r="H8550" s="1" t="s">
        <v>305</v>
      </c>
      <c r="I8550" s="16"/>
      <c r="J8550" s="16"/>
      <c r="K8550" s="16"/>
      <c r="L8550" s="16"/>
      <c r="M8550" s="16"/>
      <c r="N8550" s="16"/>
      <c r="O8550" s="16"/>
      <c r="P8550" s="16"/>
      <c r="Q8550" s="16"/>
      <c r="R8550" s="16"/>
      <c r="S8550" s="16"/>
      <c r="T8550" s="16"/>
      <c r="U8550" s="16"/>
      <c r="V8550" s="1" t="s">
        <v>4576</v>
      </c>
      <c r="W8550" s="1" t="s">
        <v>2551</v>
      </c>
      <c r="X8550" s="5" t="s">
        <v>4586</v>
      </c>
      <c r="Y8550" s="5" t="s">
        <v>2559</v>
      </c>
      <c r="Z8550" s="5" t="s">
        <v>305</v>
      </c>
      <c r="AA8550" s="5"/>
    </row>
    <row r="8551" spans="1:27" ht="12" customHeight="1" x14ac:dyDescent="0.15">
      <c r="A8551" s="1" t="s">
        <v>2129</v>
      </c>
      <c r="B8551" s="1" t="s">
        <v>41</v>
      </c>
      <c r="C8551" s="1" t="s">
        <v>9</v>
      </c>
      <c r="D8551" s="1" t="s">
        <v>2529</v>
      </c>
      <c r="E8551" s="1" t="s">
        <v>10</v>
      </c>
      <c r="F8551" s="1" t="s">
        <v>2138</v>
      </c>
      <c r="G8551" s="1" t="s">
        <v>12</v>
      </c>
      <c r="H8551" s="1" t="s">
        <v>305</v>
      </c>
      <c r="I8551" s="16"/>
      <c r="J8551" s="16"/>
      <c r="K8551" s="16"/>
      <c r="L8551" s="16"/>
      <c r="M8551" s="16"/>
      <c r="N8551" s="16"/>
      <c r="O8551" s="16"/>
      <c r="P8551" s="16"/>
      <c r="Q8551" s="16"/>
      <c r="R8551" s="16"/>
      <c r="S8551" s="16"/>
      <c r="T8551" s="16"/>
      <c r="U8551" s="16"/>
      <c r="V8551" s="1" t="s">
        <v>4576</v>
      </c>
      <c r="W8551" s="1" t="s">
        <v>2551</v>
      </c>
      <c r="X8551" s="5" t="s">
        <v>4587</v>
      </c>
      <c r="Y8551" s="5" t="s">
        <v>2553</v>
      </c>
      <c r="Z8551" s="5" t="s">
        <v>305</v>
      </c>
      <c r="AA8551" s="5"/>
    </row>
    <row r="8552" spans="1:27" ht="12" customHeight="1" x14ac:dyDescent="0.15">
      <c r="A8552" s="1" t="s">
        <v>2129</v>
      </c>
      <c r="B8552" s="1" t="s">
        <v>41</v>
      </c>
      <c r="C8552" s="1" t="s">
        <v>15</v>
      </c>
      <c r="D8552" s="1" t="s">
        <v>2529</v>
      </c>
      <c r="E8552" s="1" t="s">
        <v>10</v>
      </c>
      <c r="F8552" s="1" t="s">
        <v>2138</v>
      </c>
      <c r="G8552" s="1" t="s">
        <v>16</v>
      </c>
      <c r="H8552" s="1" t="s">
        <v>305</v>
      </c>
      <c r="I8552" s="16"/>
      <c r="J8552" s="16"/>
      <c r="K8552" s="16"/>
      <c r="L8552" s="16"/>
      <c r="M8552" s="16"/>
      <c r="N8552" s="16"/>
      <c r="O8552" s="16"/>
      <c r="P8552" s="16"/>
      <c r="Q8552" s="16"/>
      <c r="R8552" s="16"/>
      <c r="S8552" s="16"/>
      <c r="T8552" s="16"/>
      <c r="U8552" s="16"/>
      <c r="V8552" s="1" t="s">
        <v>4576</v>
      </c>
      <c r="W8552" s="1" t="s">
        <v>2551</v>
      </c>
      <c r="X8552" s="5" t="s">
        <v>4587</v>
      </c>
      <c r="Y8552" s="5" t="s">
        <v>4036</v>
      </c>
      <c r="Z8552" s="5" t="s">
        <v>305</v>
      </c>
      <c r="AA8552" s="5"/>
    </row>
    <row r="8553" spans="1:27" ht="12" customHeight="1" x14ac:dyDescent="0.15">
      <c r="A8553" s="1" t="s">
        <v>2129</v>
      </c>
      <c r="B8553" s="1" t="s">
        <v>41</v>
      </c>
      <c r="C8553" s="1" t="s">
        <v>17</v>
      </c>
      <c r="D8553" s="1" t="s">
        <v>2529</v>
      </c>
      <c r="E8553" s="1" t="s">
        <v>10</v>
      </c>
      <c r="F8553" s="1" t="s">
        <v>2138</v>
      </c>
      <c r="G8553" s="1" t="s">
        <v>18</v>
      </c>
      <c r="H8553" s="1" t="s">
        <v>305</v>
      </c>
      <c r="I8553" s="16"/>
      <c r="J8553" s="16"/>
      <c r="K8553" s="16"/>
      <c r="L8553" s="16"/>
      <c r="M8553" s="16"/>
      <c r="N8553" s="16"/>
      <c r="O8553" s="16"/>
      <c r="P8553" s="16"/>
      <c r="Q8553" s="16"/>
      <c r="R8553" s="16"/>
      <c r="S8553" s="16"/>
      <c r="T8553" s="16"/>
      <c r="U8553" s="16"/>
      <c r="V8553" s="1" t="s">
        <v>4576</v>
      </c>
      <c r="W8553" s="1" t="s">
        <v>2551</v>
      </c>
      <c r="X8553" s="5" t="s">
        <v>4587</v>
      </c>
      <c r="Y8553" s="5" t="s">
        <v>2556</v>
      </c>
      <c r="Z8553" s="5" t="s">
        <v>305</v>
      </c>
      <c r="AA8553" s="5"/>
    </row>
    <row r="8554" spans="1:27" ht="12" customHeight="1" x14ac:dyDescent="0.15">
      <c r="A8554" s="1" t="s">
        <v>2129</v>
      </c>
      <c r="B8554" s="1" t="s">
        <v>41</v>
      </c>
      <c r="C8554" s="1" t="s">
        <v>19</v>
      </c>
      <c r="D8554" s="1" t="s">
        <v>2529</v>
      </c>
      <c r="E8554" s="1" t="s">
        <v>10</v>
      </c>
      <c r="F8554" s="1" t="s">
        <v>2138</v>
      </c>
      <c r="G8554" s="1" t="s">
        <v>242</v>
      </c>
      <c r="H8554" s="1" t="s">
        <v>305</v>
      </c>
      <c r="I8554" s="16"/>
      <c r="J8554" s="16"/>
      <c r="K8554" s="16"/>
      <c r="L8554" s="16"/>
      <c r="M8554" s="16"/>
      <c r="N8554" s="16"/>
      <c r="O8554" s="16"/>
      <c r="P8554" s="16"/>
      <c r="Q8554" s="16"/>
      <c r="R8554" s="16"/>
      <c r="S8554" s="16"/>
      <c r="T8554" s="16"/>
      <c r="U8554" s="16"/>
      <c r="V8554" s="1" t="s">
        <v>4576</v>
      </c>
      <c r="W8554" s="1" t="s">
        <v>2551</v>
      </c>
      <c r="X8554" s="5" t="s">
        <v>4587</v>
      </c>
      <c r="Y8554" s="5" t="s">
        <v>2557</v>
      </c>
      <c r="Z8554" s="5" t="s">
        <v>305</v>
      </c>
      <c r="AA8554" s="5"/>
    </row>
    <row r="8555" spans="1:27" ht="12" customHeight="1" x14ac:dyDescent="0.15">
      <c r="A8555" s="1" t="s">
        <v>2129</v>
      </c>
      <c r="B8555" s="1" t="s">
        <v>41</v>
      </c>
      <c r="C8555" s="1" t="s">
        <v>21</v>
      </c>
      <c r="D8555" s="1" t="s">
        <v>2529</v>
      </c>
      <c r="E8555" s="1" t="s">
        <v>10</v>
      </c>
      <c r="F8555" s="1" t="s">
        <v>2138</v>
      </c>
      <c r="G8555" s="1" t="s">
        <v>245</v>
      </c>
      <c r="H8555" s="1" t="s">
        <v>306</v>
      </c>
      <c r="I8555" s="16"/>
      <c r="J8555" s="16"/>
      <c r="K8555" s="16"/>
      <c r="L8555" s="16"/>
      <c r="M8555" s="16"/>
      <c r="N8555" s="16"/>
      <c r="O8555" s="16"/>
      <c r="P8555" s="16"/>
      <c r="Q8555" s="16"/>
      <c r="R8555" s="16"/>
      <c r="S8555" s="16"/>
      <c r="T8555" s="16"/>
      <c r="U8555" s="16"/>
      <c r="V8555" s="1" t="s">
        <v>4576</v>
      </c>
      <c r="W8555" s="1" t="s">
        <v>2551</v>
      </c>
      <c r="X8555" s="5" t="s">
        <v>4587</v>
      </c>
      <c r="Y8555" s="5" t="s">
        <v>2740</v>
      </c>
      <c r="Z8555" s="5" t="s">
        <v>2788</v>
      </c>
      <c r="AA8555" s="5"/>
    </row>
    <row r="8556" spans="1:27" ht="12" customHeight="1" x14ac:dyDescent="0.15">
      <c r="A8556" s="1" t="s">
        <v>2129</v>
      </c>
      <c r="B8556" s="1" t="s">
        <v>41</v>
      </c>
      <c r="C8556" s="1" t="s">
        <v>23</v>
      </c>
      <c r="D8556" s="1" t="s">
        <v>2529</v>
      </c>
      <c r="E8556" s="1" t="s">
        <v>10</v>
      </c>
      <c r="F8556" s="1" t="s">
        <v>2138</v>
      </c>
      <c r="G8556" s="1" t="s">
        <v>1563</v>
      </c>
      <c r="H8556" s="1" t="s">
        <v>305</v>
      </c>
      <c r="I8556" s="16"/>
      <c r="J8556" s="16"/>
      <c r="K8556" s="16"/>
      <c r="L8556" s="16"/>
      <c r="M8556" s="16"/>
      <c r="N8556" s="16"/>
      <c r="O8556" s="16"/>
      <c r="P8556" s="16"/>
      <c r="Q8556" s="16"/>
      <c r="R8556" s="16"/>
      <c r="S8556" s="16"/>
      <c r="T8556" s="16"/>
      <c r="U8556" s="16"/>
      <c r="V8556" s="1" t="s">
        <v>4576</v>
      </c>
      <c r="W8556" s="1" t="s">
        <v>2551</v>
      </c>
      <c r="X8556" s="5" t="s">
        <v>4587</v>
      </c>
      <c r="Y8556" s="5" t="s">
        <v>2558</v>
      </c>
      <c r="Z8556" s="5" t="s">
        <v>305</v>
      </c>
      <c r="AA8556" s="5"/>
    </row>
    <row r="8557" spans="1:27" ht="12" customHeight="1" x14ac:dyDescent="0.15">
      <c r="A8557" s="1" t="s">
        <v>2129</v>
      </c>
      <c r="B8557" s="1" t="s">
        <v>41</v>
      </c>
      <c r="C8557" s="1" t="s">
        <v>77</v>
      </c>
      <c r="D8557" s="1" t="s">
        <v>2529</v>
      </c>
      <c r="E8557" s="1" t="s">
        <v>10</v>
      </c>
      <c r="F8557" s="1" t="s">
        <v>2138</v>
      </c>
      <c r="G8557" s="1" t="s">
        <v>24</v>
      </c>
      <c r="H8557" s="1" t="s">
        <v>305</v>
      </c>
      <c r="I8557" s="16"/>
      <c r="J8557" s="16"/>
      <c r="K8557" s="16"/>
      <c r="L8557" s="16"/>
      <c r="M8557" s="16"/>
      <c r="N8557" s="16"/>
      <c r="O8557" s="16"/>
      <c r="P8557" s="16"/>
      <c r="Q8557" s="16"/>
      <c r="R8557" s="16"/>
      <c r="S8557" s="16"/>
      <c r="T8557" s="16"/>
      <c r="U8557" s="16"/>
      <c r="V8557" s="1" t="s">
        <v>4576</v>
      </c>
      <c r="W8557" s="1" t="s">
        <v>2551</v>
      </c>
      <c r="X8557" s="5" t="s">
        <v>4587</v>
      </c>
      <c r="Y8557" s="5" t="s">
        <v>2559</v>
      </c>
      <c r="Z8557" s="5" t="s">
        <v>305</v>
      </c>
      <c r="AA8557" s="5"/>
    </row>
    <row r="8558" spans="1:27" ht="12" customHeight="1" x14ac:dyDescent="0.15">
      <c r="A8558" s="1" t="s">
        <v>2129</v>
      </c>
      <c r="B8558" s="1" t="s">
        <v>43</v>
      </c>
      <c r="C8558" s="1" t="s">
        <v>9</v>
      </c>
      <c r="D8558" s="1" t="s">
        <v>2529</v>
      </c>
      <c r="E8558" s="1" t="s">
        <v>10</v>
      </c>
      <c r="F8558" s="1" t="s">
        <v>2139</v>
      </c>
      <c r="G8558" s="1" t="s">
        <v>12</v>
      </c>
      <c r="H8558" s="1" t="s">
        <v>305</v>
      </c>
      <c r="I8558" s="16"/>
      <c r="J8558" s="16"/>
      <c r="K8558" s="16"/>
      <c r="L8558" s="16"/>
      <c r="M8558" s="16"/>
      <c r="N8558" s="16"/>
      <c r="O8558" s="16"/>
      <c r="P8558" s="16"/>
      <c r="Q8558" s="16"/>
      <c r="R8558" s="16"/>
      <c r="S8558" s="16"/>
      <c r="T8558" s="16"/>
      <c r="U8558" s="16"/>
      <c r="V8558" s="1" t="s">
        <v>4576</v>
      </c>
      <c r="W8558" s="1" t="s">
        <v>2551</v>
      </c>
      <c r="X8558" s="5" t="s">
        <v>4588</v>
      </c>
      <c r="Y8558" s="5" t="s">
        <v>2553</v>
      </c>
      <c r="Z8558" s="5" t="s">
        <v>305</v>
      </c>
      <c r="AA8558" s="5"/>
    </row>
    <row r="8559" spans="1:27" ht="12" customHeight="1" x14ac:dyDescent="0.15">
      <c r="A8559" s="1" t="s">
        <v>2129</v>
      </c>
      <c r="B8559" s="1" t="s">
        <v>43</v>
      </c>
      <c r="C8559" s="1" t="s">
        <v>15</v>
      </c>
      <c r="D8559" s="1" t="s">
        <v>2529</v>
      </c>
      <c r="E8559" s="1" t="s">
        <v>10</v>
      </c>
      <c r="F8559" s="1" t="s">
        <v>2139</v>
      </c>
      <c r="G8559" s="1" t="s">
        <v>16</v>
      </c>
      <c r="H8559" s="1" t="s">
        <v>305</v>
      </c>
      <c r="I8559" s="16"/>
      <c r="J8559" s="16"/>
      <c r="K8559" s="16"/>
      <c r="L8559" s="16"/>
      <c r="M8559" s="16"/>
      <c r="N8559" s="16"/>
      <c r="O8559" s="16"/>
      <c r="P8559" s="16"/>
      <c r="Q8559" s="16"/>
      <c r="R8559" s="16"/>
      <c r="S8559" s="16"/>
      <c r="T8559" s="16"/>
      <c r="U8559" s="16"/>
      <c r="V8559" s="1" t="s">
        <v>4576</v>
      </c>
      <c r="W8559" s="1" t="s">
        <v>2551</v>
      </c>
      <c r="X8559" s="5" t="s">
        <v>4588</v>
      </c>
      <c r="Y8559" s="5" t="s">
        <v>4036</v>
      </c>
      <c r="Z8559" s="5" t="s">
        <v>305</v>
      </c>
      <c r="AA8559" s="5"/>
    </row>
    <row r="8560" spans="1:27" ht="12" customHeight="1" x14ac:dyDescent="0.15">
      <c r="A8560" s="1" t="s">
        <v>2129</v>
      </c>
      <c r="B8560" s="1" t="s">
        <v>43</v>
      </c>
      <c r="C8560" s="1" t="s">
        <v>17</v>
      </c>
      <c r="D8560" s="1" t="s">
        <v>2529</v>
      </c>
      <c r="E8560" s="1" t="s">
        <v>10</v>
      </c>
      <c r="F8560" s="1" t="s">
        <v>2139</v>
      </c>
      <c r="G8560" s="1" t="s">
        <v>18</v>
      </c>
      <c r="H8560" s="1" t="s">
        <v>305</v>
      </c>
      <c r="I8560" s="16"/>
      <c r="J8560" s="16"/>
      <c r="K8560" s="16"/>
      <c r="L8560" s="16"/>
      <c r="M8560" s="16"/>
      <c r="N8560" s="16"/>
      <c r="O8560" s="16"/>
      <c r="P8560" s="16"/>
      <c r="Q8560" s="16"/>
      <c r="R8560" s="16"/>
      <c r="S8560" s="16"/>
      <c r="T8560" s="16"/>
      <c r="U8560" s="16"/>
      <c r="V8560" s="1" t="s">
        <v>4576</v>
      </c>
      <c r="W8560" s="1" t="s">
        <v>2551</v>
      </c>
      <c r="X8560" s="5" t="s">
        <v>4588</v>
      </c>
      <c r="Y8560" s="5" t="s">
        <v>2556</v>
      </c>
      <c r="Z8560" s="5" t="s">
        <v>305</v>
      </c>
      <c r="AA8560" s="5"/>
    </row>
    <row r="8561" spans="1:27" ht="12" customHeight="1" x14ac:dyDescent="0.15">
      <c r="A8561" s="1" t="s">
        <v>2129</v>
      </c>
      <c r="B8561" s="1" t="s">
        <v>43</v>
      </c>
      <c r="C8561" s="1" t="s">
        <v>19</v>
      </c>
      <c r="D8561" s="1" t="s">
        <v>2529</v>
      </c>
      <c r="E8561" s="1" t="s">
        <v>10</v>
      </c>
      <c r="F8561" s="1" t="s">
        <v>2139</v>
      </c>
      <c r="G8561" s="1" t="s">
        <v>242</v>
      </c>
      <c r="H8561" s="1" t="s">
        <v>305</v>
      </c>
      <c r="I8561" s="16"/>
      <c r="J8561" s="16"/>
      <c r="K8561" s="16"/>
      <c r="L8561" s="16"/>
      <c r="M8561" s="16"/>
      <c r="N8561" s="16"/>
      <c r="O8561" s="16"/>
      <c r="P8561" s="16"/>
      <c r="Q8561" s="16"/>
      <c r="R8561" s="16"/>
      <c r="S8561" s="16"/>
      <c r="T8561" s="16"/>
      <c r="U8561" s="16"/>
      <c r="V8561" s="1" t="s">
        <v>4576</v>
      </c>
      <c r="W8561" s="1" t="s">
        <v>2551</v>
      </c>
      <c r="X8561" s="5" t="s">
        <v>4588</v>
      </c>
      <c r="Y8561" s="5" t="s">
        <v>2557</v>
      </c>
      <c r="Z8561" s="5" t="s">
        <v>305</v>
      </c>
      <c r="AA8561" s="5"/>
    </row>
    <row r="8562" spans="1:27" ht="12" customHeight="1" x14ac:dyDescent="0.15">
      <c r="A8562" s="1" t="s">
        <v>2129</v>
      </c>
      <c r="B8562" s="1" t="s">
        <v>43</v>
      </c>
      <c r="C8562" s="1" t="s">
        <v>21</v>
      </c>
      <c r="D8562" s="1" t="s">
        <v>2529</v>
      </c>
      <c r="E8562" s="1" t="s">
        <v>10</v>
      </c>
      <c r="F8562" s="1" t="s">
        <v>2139</v>
      </c>
      <c r="G8562" s="1" t="s">
        <v>245</v>
      </c>
      <c r="H8562" s="1" t="s">
        <v>306</v>
      </c>
      <c r="I8562" s="16"/>
      <c r="J8562" s="16"/>
      <c r="K8562" s="16"/>
      <c r="L8562" s="16"/>
      <c r="M8562" s="16"/>
      <c r="N8562" s="16"/>
      <c r="O8562" s="16"/>
      <c r="P8562" s="16"/>
      <c r="Q8562" s="16"/>
      <c r="R8562" s="16"/>
      <c r="S8562" s="16"/>
      <c r="T8562" s="16"/>
      <c r="U8562" s="16"/>
      <c r="V8562" s="1" t="s">
        <v>4576</v>
      </c>
      <c r="W8562" s="1" t="s">
        <v>2551</v>
      </c>
      <c r="X8562" s="5" t="s">
        <v>4588</v>
      </c>
      <c r="Y8562" s="5" t="s">
        <v>2740</v>
      </c>
      <c r="Z8562" s="5" t="s">
        <v>2788</v>
      </c>
      <c r="AA8562" s="5"/>
    </row>
    <row r="8563" spans="1:27" ht="12" customHeight="1" x14ac:dyDescent="0.15">
      <c r="A8563" s="1" t="s">
        <v>2129</v>
      </c>
      <c r="B8563" s="1" t="s">
        <v>43</v>
      </c>
      <c r="C8563" s="1" t="s">
        <v>23</v>
      </c>
      <c r="D8563" s="1" t="s">
        <v>2529</v>
      </c>
      <c r="E8563" s="1" t="s">
        <v>10</v>
      </c>
      <c r="F8563" s="1" t="s">
        <v>2139</v>
      </c>
      <c r="G8563" s="1" t="s">
        <v>1563</v>
      </c>
      <c r="H8563" s="1" t="s">
        <v>305</v>
      </c>
      <c r="I8563" s="16"/>
      <c r="J8563" s="16"/>
      <c r="K8563" s="16"/>
      <c r="L8563" s="16"/>
      <c r="M8563" s="16"/>
      <c r="N8563" s="16"/>
      <c r="O8563" s="16"/>
      <c r="P8563" s="16"/>
      <c r="Q8563" s="16"/>
      <c r="R8563" s="16"/>
      <c r="S8563" s="16"/>
      <c r="T8563" s="16"/>
      <c r="U8563" s="16"/>
      <c r="V8563" s="1" t="s">
        <v>4576</v>
      </c>
      <c r="W8563" s="1" t="s">
        <v>2551</v>
      </c>
      <c r="X8563" s="5" t="s">
        <v>4588</v>
      </c>
      <c r="Y8563" s="5" t="s">
        <v>2558</v>
      </c>
      <c r="Z8563" s="5" t="s">
        <v>305</v>
      </c>
      <c r="AA8563" s="5"/>
    </row>
    <row r="8564" spans="1:27" ht="12" customHeight="1" x14ac:dyDescent="0.15">
      <c r="A8564" s="1" t="s">
        <v>2129</v>
      </c>
      <c r="B8564" s="1" t="s">
        <v>43</v>
      </c>
      <c r="C8564" s="1" t="s">
        <v>77</v>
      </c>
      <c r="D8564" s="1" t="s">
        <v>2529</v>
      </c>
      <c r="E8564" s="1" t="s">
        <v>10</v>
      </c>
      <c r="F8564" s="1" t="s">
        <v>2139</v>
      </c>
      <c r="G8564" s="1" t="s">
        <v>24</v>
      </c>
      <c r="H8564" s="1" t="s">
        <v>305</v>
      </c>
      <c r="I8564" s="16"/>
      <c r="J8564" s="16"/>
      <c r="K8564" s="16"/>
      <c r="L8564" s="16"/>
      <c r="M8564" s="16"/>
      <c r="N8564" s="16"/>
      <c r="O8564" s="16"/>
      <c r="P8564" s="16"/>
      <c r="Q8564" s="16"/>
      <c r="R8564" s="16"/>
      <c r="S8564" s="16"/>
      <c r="T8564" s="16"/>
      <c r="U8564" s="16"/>
      <c r="V8564" s="1" t="s">
        <v>4576</v>
      </c>
      <c r="W8564" s="1" t="s">
        <v>2551</v>
      </c>
      <c r="X8564" s="5" t="s">
        <v>4588</v>
      </c>
      <c r="Y8564" s="5" t="s">
        <v>2559</v>
      </c>
      <c r="Z8564" s="5" t="s">
        <v>305</v>
      </c>
      <c r="AA8564" s="5"/>
    </row>
    <row r="8565" spans="1:27" ht="12" customHeight="1" x14ac:dyDescent="0.15">
      <c r="A8565" s="1" t="s">
        <v>2129</v>
      </c>
      <c r="B8565" s="1" t="s">
        <v>45</v>
      </c>
      <c r="C8565" s="1" t="s">
        <v>9</v>
      </c>
      <c r="D8565" s="1" t="s">
        <v>2529</v>
      </c>
      <c r="E8565" s="1" t="s">
        <v>10</v>
      </c>
      <c r="F8565" s="1" t="s">
        <v>2140</v>
      </c>
      <c r="G8565" s="1" t="s">
        <v>12</v>
      </c>
      <c r="H8565" s="1" t="s">
        <v>305</v>
      </c>
      <c r="I8565" s="16"/>
      <c r="J8565" s="16"/>
      <c r="K8565" s="16"/>
      <c r="L8565" s="16"/>
      <c r="M8565" s="16"/>
      <c r="N8565" s="16"/>
      <c r="O8565" s="16"/>
      <c r="P8565" s="16"/>
      <c r="Q8565" s="16"/>
      <c r="R8565" s="16"/>
      <c r="S8565" s="16"/>
      <c r="T8565" s="16"/>
      <c r="U8565" s="16"/>
      <c r="V8565" s="1" t="s">
        <v>4576</v>
      </c>
      <c r="W8565" s="1" t="s">
        <v>2551</v>
      </c>
      <c r="X8565" s="5" t="s">
        <v>4589</v>
      </c>
      <c r="Y8565" s="5" t="s">
        <v>2553</v>
      </c>
      <c r="Z8565" s="5" t="s">
        <v>305</v>
      </c>
      <c r="AA8565" s="5"/>
    </row>
    <row r="8566" spans="1:27" ht="12" customHeight="1" x14ac:dyDescent="0.15">
      <c r="A8566" s="1" t="s">
        <v>2129</v>
      </c>
      <c r="B8566" s="1" t="s">
        <v>45</v>
      </c>
      <c r="C8566" s="1" t="s">
        <v>15</v>
      </c>
      <c r="D8566" s="1" t="s">
        <v>2529</v>
      </c>
      <c r="E8566" s="1" t="s">
        <v>10</v>
      </c>
      <c r="F8566" s="1" t="s">
        <v>2140</v>
      </c>
      <c r="G8566" s="1" t="s">
        <v>16</v>
      </c>
      <c r="H8566" s="1" t="s">
        <v>305</v>
      </c>
      <c r="I8566" s="16"/>
      <c r="J8566" s="16"/>
      <c r="K8566" s="16"/>
      <c r="L8566" s="16"/>
      <c r="M8566" s="16"/>
      <c r="N8566" s="16"/>
      <c r="O8566" s="16"/>
      <c r="P8566" s="16"/>
      <c r="Q8566" s="16"/>
      <c r="R8566" s="16"/>
      <c r="S8566" s="16"/>
      <c r="T8566" s="16"/>
      <c r="U8566" s="16"/>
      <c r="V8566" s="1" t="s">
        <v>4576</v>
      </c>
      <c r="W8566" s="1" t="s">
        <v>2551</v>
      </c>
      <c r="X8566" s="5" t="s">
        <v>4589</v>
      </c>
      <c r="Y8566" s="5" t="s">
        <v>4036</v>
      </c>
      <c r="Z8566" s="5" t="s">
        <v>305</v>
      </c>
      <c r="AA8566" s="5"/>
    </row>
    <row r="8567" spans="1:27" ht="12" customHeight="1" x14ac:dyDescent="0.15">
      <c r="A8567" s="1" t="s">
        <v>2129</v>
      </c>
      <c r="B8567" s="1" t="s">
        <v>45</v>
      </c>
      <c r="C8567" s="1" t="s">
        <v>17</v>
      </c>
      <c r="D8567" s="1" t="s">
        <v>2529</v>
      </c>
      <c r="E8567" s="1" t="s">
        <v>10</v>
      </c>
      <c r="F8567" s="1" t="s">
        <v>2140</v>
      </c>
      <c r="G8567" s="1" t="s">
        <v>18</v>
      </c>
      <c r="H8567" s="1" t="s">
        <v>305</v>
      </c>
      <c r="I8567" s="16"/>
      <c r="J8567" s="16"/>
      <c r="K8567" s="16"/>
      <c r="L8567" s="16"/>
      <c r="M8567" s="16"/>
      <c r="N8567" s="16"/>
      <c r="O8567" s="16"/>
      <c r="P8567" s="16"/>
      <c r="Q8567" s="16"/>
      <c r="R8567" s="16"/>
      <c r="S8567" s="16"/>
      <c r="T8567" s="16"/>
      <c r="U8567" s="16"/>
      <c r="V8567" s="1" t="s">
        <v>4576</v>
      </c>
      <c r="W8567" s="1" t="s">
        <v>2551</v>
      </c>
      <c r="X8567" s="5" t="s">
        <v>4589</v>
      </c>
      <c r="Y8567" s="5" t="s">
        <v>2556</v>
      </c>
      <c r="Z8567" s="5" t="s">
        <v>305</v>
      </c>
      <c r="AA8567" s="5"/>
    </row>
    <row r="8568" spans="1:27" ht="12" customHeight="1" x14ac:dyDescent="0.15">
      <c r="A8568" s="1" t="s">
        <v>2129</v>
      </c>
      <c r="B8568" s="1" t="s">
        <v>45</v>
      </c>
      <c r="C8568" s="1" t="s">
        <v>19</v>
      </c>
      <c r="D8568" s="1" t="s">
        <v>2529</v>
      </c>
      <c r="E8568" s="1" t="s">
        <v>10</v>
      </c>
      <c r="F8568" s="1" t="s">
        <v>2140</v>
      </c>
      <c r="G8568" s="1" t="s">
        <v>242</v>
      </c>
      <c r="H8568" s="1" t="s">
        <v>305</v>
      </c>
      <c r="I8568" s="16"/>
      <c r="J8568" s="16"/>
      <c r="K8568" s="16"/>
      <c r="L8568" s="16"/>
      <c r="M8568" s="16"/>
      <c r="N8568" s="16"/>
      <c r="O8568" s="16"/>
      <c r="P8568" s="16"/>
      <c r="Q8568" s="16"/>
      <c r="R8568" s="16"/>
      <c r="S8568" s="16"/>
      <c r="T8568" s="16"/>
      <c r="U8568" s="16"/>
      <c r="V8568" s="1" t="s">
        <v>4576</v>
      </c>
      <c r="W8568" s="1" t="s">
        <v>2551</v>
      </c>
      <c r="X8568" s="5" t="s">
        <v>4589</v>
      </c>
      <c r="Y8568" s="5" t="s">
        <v>2557</v>
      </c>
      <c r="Z8568" s="5" t="s">
        <v>305</v>
      </c>
      <c r="AA8568" s="5"/>
    </row>
    <row r="8569" spans="1:27" ht="12" customHeight="1" x14ac:dyDescent="0.15">
      <c r="A8569" s="1" t="s">
        <v>2129</v>
      </c>
      <c r="B8569" s="1" t="s">
        <v>45</v>
      </c>
      <c r="C8569" s="1" t="s">
        <v>21</v>
      </c>
      <c r="D8569" s="1" t="s">
        <v>2529</v>
      </c>
      <c r="E8569" s="1" t="s">
        <v>10</v>
      </c>
      <c r="F8569" s="1" t="s">
        <v>2140</v>
      </c>
      <c r="G8569" s="1" t="s">
        <v>245</v>
      </c>
      <c r="H8569" s="1" t="s">
        <v>306</v>
      </c>
      <c r="I8569" s="16"/>
      <c r="J8569" s="16"/>
      <c r="K8569" s="16"/>
      <c r="L8569" s="16"/>
      <c r="M8569" s="16"/>
      <c r="N8569" s="16"/>
      <c r="O8569" s="16"/>
      <c r="P8569" s="16"/>
      <c r="Q8569" s="16"/>
      <c r="R8569" s="16"/>
      <c r="S8569" s="16"/>
      <c r="T8569" s="16"/>
      <c r="U8569" s="16"/>
      <c r="V8569" s="1" t="s">
        <v>4576</v>
      </c>
      <c r="W8569" s="1" t="s">
        <v>2551</v>
      </c>
      <c r="X8569" s="5" t="s">
        <v>4589</v>
      </c>
      <c r="Y8569" s="5" t="s">
        <v>2740</v>
      </c>
      <c r="Z8569" s="5" t="s">
        <v>2788</v>
      </c>
      <c r="AA8569" s="5"/>
    </row>
    <row r="8570" spans="1:27" ht="12" customHeight="1" x14ac:dyDescent="0.15">
      <c r="A8570" s="1" t="s">
        <v>2129</v>
      </c>
      <c r="B8570" s="1" t="s">
        <v>45</v>
      </c>
      <c r="C8570" s="1" t="s">
        <v>23</v>
      </c>
      <c r="D8570" s="1" t="s">
        <v>2529</v>
      </c>
      <c r="E8570" s="1" t="s">
        <v>10</v>
      </c>
      <c r="F8570" s="1" t="s">
        <v>2140</v>
      </c>
      <c r="G8570" s="1" t="s">
        <v>1563</v>
      </c>
      <c r="H8570" s="1" t="s">
        <v>305</v>
      </c>
      <c r="I8570" s="16"/>
      <c r="J8570" s="16"/>
      <c r="K8570" s="16"/>
      <c r="L8570" s="16"/>
      <c r="M8570" s="16"/>
      <c r="N8570" s="16"/>
      <c r="O8570" s="16"/>
      <c r="P8570" s="16"/>
      <c r="Q8570" s="16"/>
      <c r="R8570" s="16"/>
      <c r="S8570" s="16"/>
      <c r="T8570" s="16"/>
      <c r="U8570" s="16"/>
      <c r="V8570" s="1" t="s">
        <v>4576</v>
      </c>
      <c r="W8570" s="1" t="s">
        <v>2551</v>
      </c>
      <c r="X8570" s="5" t="s">
        <v>4589</v>
      </c>
      <c r="Y8570" s="5" t="s">
        <v>2558</v>
      </c>
      <c r="Z8570" s="5" t="s">
        <v>305</v>
      </c>
      <c r="AA8570" s="5"/>
    </row>
    <row r="8571" spans="1:27" ht="12" customHeight="1" x14ac:dyDescent="0.15">
      <c r="A8571" s="1" t="s">
        <v>2129</v>
      </c>
      <c r="B8571" s="1" t="s">
        <v>45</v>
      </c>
      <c r="C8571" s="1" t="s">
        <v>77</v>
      </c>
      <c r="D8571" s="1" t="s">
        <v>2529</v>
      </c>
      <c r="E8571" s="1" t="s">
        <v>10</v>
      </c>
      <c r="F8571" s="1" t="s">
        <v>2140</v>
      </c>
      <c r="G8571" s="1" t="s">
        <v>24</v>
      </c>
      <c r="H8571" s="1" t="s">
        <v>305</v>
      </c>
      <c r="I8571" s="16"/>
      <c r="J8571" s="16"/>
      <c r="K8571" s="16"/>
      <c r="L8571" s="16"/>
      <c r="M8571" s="16"/>
      <c r="N8571" s="16"/>
      <c r="O8571" s="16"/>
      <c r="P8571" s="16"/>
      <c r="Q8571" s="16"/>
      <c r="R8571" s="16"/>
      <c r="S8571" s="16"/>
      <c r="T8571" s="16"/>
      <c r="U8571" s="16"/>
      <c r="V8571" s="1" t="s">
        <v>4576</v>
      </c>
      <c r="W8571" s="1" t="s">
        <v>2551</v>
      </c>
      <c r="X8571" s="5" t="s">
        <v>4589</v>
      </c>
      <c r="Y8571" s="5" t="s">
        <v>2559</v>
      </c>
      <c r="Z8571" s="5" t="s">
        <v>305</v>
      </c>
      <c r="AA8571" s="5"/>
    </row>
    <row r="8572" spans="1:27" ht="12" customHeight="1" x14ac:dyDescent="0.15">
      <c r="A8572" s="1" t="s">
        <v>2129</v>
      </c>
      <c r="B8572" s="1" t="s">
        <v>47</v>
      </c>
      <c r="C8572" s="1" t="s">
        <v>9</v>
      </c>
      <c r="D8572" s="1" t="s">
        <v>2529</v>
      </c>
      <c r="E8572" s="1" t="s">
        <v>10</v>
      </c>
      <c r="F8572" s="1" t="s">
        <v>2141</v>
      </c>
      <c r="G8572" s="1" t="s">
        <v>12</v>
      </c>
      <c r="H8572" s="1" t="s">
        <v>305</v>
      </c>
      <c r="I8572" s="16"/>
      <c r="J8572" s="16"/>
      <c r="K8572" s="16"/>
      <c r="L8572" s="16"/>
      <c r="M8572" s="16"/>
      <c r="N8572" s="16"/>
      <c r="O8572" s="16"/>
      <c r="P8572" s="16"/>
      <c r="Q8572" s="16"/>
      <c r="R8572" s="16"/>
      <c r="S8572" s="16"/>
      <c r="T8572" s="16"/>
      <c r="U8572" s="16"/>
      <c r="V8572" s="1" t="s">
        <v>4576</v>
      </c>
      <c r="W8572" s="1" t="s">
        <v>2551</v>
      </c>
      <c r="X8572" s="5" t="s">
        <v>4590</v>
      </c>
      <c r="Y8572" s="5" t="s">
        <v>2553</v>
      </c>
      <c r="Z8572" s="5" t="s">
        <v>305</v>
      </c>
      <c r="AA8572" s="5"/>
    </row>
    <row r="8573" spans="1:27" ht="12" customHeight="1" x14ac:dyDescent="0.15">
      <c r="A8573" s="1" t="s">
        <v>2129</v>
      </c>
      <c r="B8573" s="1" t="s">
        <v>47</v>
      </c>
      <c r="C8573" s="1" t="s">
        <v>15</v>
      </c>
      <c r="D8573" s="1" t="s">
        <v>2529</v>
      </c>
      <c r="E8573" s="1" t="s">
        <v>10</v>
      </c>
      <c r="F8573" s="1" t="s">
        <v>2141</v>
      </c>
      <c r="G8573" s="1" t="s">
        <v>16</v>
      </c>
      <c r="H8573" s="1" t="s">
        <v>305</v>
      </c>
      <c r="I8573" s="16"/>
      <c r="J8573" s="16"/>
      <c r="K8573" s="16"/>
      <c r="L8573" s="16"/>
      <c r="M8573" s="16"/>
      <c r="N8573" s="16"/>
      <c r="O8573" s="16"/>
      <c r="P8573" s="16"/>
      <c r="Q8573" s="16"/>
      <c r="R8573" s="16"/>
      <c r="S8573" s="16"/>
      <c r="T8573" s="16"/>
      <c r="U8573" s="16"/>
      <c r="V8573" s="1" t="s">
        <v>4576</v>
      </c>
      <c r="W8573" s="1" t="s">
        <v>2551</v>
      </c>
      <c r="X8573" s="5" t="s">
        <v>4590</v>
      </c>
      <c r="Y8573" s="5" t="s">
        <v>4036</v>
      </c>
      <c r="Z8573" s="5" t="s">
        <v>305</v>
      </c>
      <c r="AA8573" s="5"/>
    </row>
    <row r="8574" spans="1:27" ht="12" customHeight="1" x14ac:dyDescent="0.15">
      <c r="A8574" s="1" t="s">
        <v>2129</v>
      </c>
      <c r="B8574" s="1" t="s">
        <v>47</v>
      </c>
      <c r="C8574" s="1" t="s">
        <v>17</v>
      </c>
      <c r="D8574" s="1" t="s">
        <v>2529</v>
      </c>
      <c r="E8574" s="1" t="s">
        <v>10</v>
      </c>
      <c r="F8574" s="1" t="s">
        <v>2141</v>
      </c>
      <c r="G8574" s="1" t="s">
        <v>18</v>
      </c>
      <c r="H8574" s="1" t="s">
        <v>305</v>
      </c>
      <c r="I8574" s="16"/>
      <c r="J8574" s="16"/>
      <c r="K8574" s="16"/>
      <c r="L8574" s="16"/>
      <c r="M8574" s="16"/>
      <c r="N8574" s="16"/>
      <c r="O8574" s="16"/>
      <c r="P8574" s="16"/>
      <c r="Q8574" s="16"/>
      <c r="R8574" s="16"/>
      <c r="S8574" s="16"/>
      <c r="T8574" s="16"/>
      <c r="U8574" s="16"/>
      <c r="V8574" s="1" t="s">
        <v>4576</v>
      </c>
      <c r="W8574" s="1" t="s">
        <v>2551</v>
      </c>
      <c r="X8574" s="5" t="s">
        <v>4590</v>
      </c>
      <c r="Y8574" s="5" t="s">
        <v>2556</v>
      </c>
      <c r="Z8574" s="5" t="s">
        <v>305</v>
      </c>
      <c r="AA8574" s="5"/>
    </row>
    <row r="8575" spans="1:27" ht="12" customHeight="1" x14ac:dyDescent="0.15">
      <c r="A8575" s="1" t="s">
        <v>2129</v>
      </c>
      <c r="B8575" s="1" t="s">
        <v>47</v>
      </c>
      <c r="C8575" s="1" t="s">
        <v>19</v>
      </c>
      <c r="D8575" s="1" t="s">
        <v>2529</v>
      </c>
      <c r="E8575" s="1" t="s">
        <v>10</v>
      </c>
      <c r="F8575" s="1" t="s">
        <v>2141</v>
      </c>
      <c r="G8575" s="1" t="s">
        <v>242</v>
      </c>
      <c r="H8575" s="1" t="s">
        <v>305</v>
      </c>
      <c r="I8575" s="16"/>
      <c r="J8575" s="16"/>
      <c r="K8575" s="16"/>
      <c r="L8575" s="16"/>
      <c r="M8575" s="16"/>
      <c r="N8575" s="16"/>
      <c r="O8575" s="16"/>
      <c r="P8575" s="16"/>
      <c r="Q8575" s="16"/>
      <c r="R8575" s="16"/>
      <c r="S8575" s="16"/>
      <c r="T8575" s="16"/>
      <c r="U8575" s="16"/>
      <c r="V8575" s="1" t="s">
        <v>4576</v>
      </c>
      <c r="W8575" s="1" t="s">
        <v>2551</v>
      </c>
      <c r="X8575" s="5" t="s">
        <v>4590</v>
      </c>
      <c r="Y8575" s="5" t="s">
        <v>2557</v>
      </c>
      <c r="Z8575" s="5" t="s">
        <v>305</v>
      </c>
      <c r="AA8575" s="5"/>
    </row>
    <row r="8576" spans="1:27" ht="12" customHeight="1" x14ac:dyDescent="0.15">
      <c r="A8576" s="1" t="s">
        <v>2129</v>
      </c>
      <c r="B8576" s="1" t="s">
        <v>47</v>
      </c>
      <c r="C8576" s="1" t="s">
        <v>21</v>
      </c>
      <c r="D8576" s="1" t="s">
        <v>2529</v>
      </c>
      <c r="E8576" s="1" t="s">
        <v>10</v>
      </c>
      <c r="F8576" s="1" t="s">
        <v>2141</v>
      </c>
      <c r="G8576" s="1" t="s">
        <v>245</v>
      </c>
      <c r="H8576" s="1" t="s">
        <v>306</v>
      </c>
      <c r="I8576" s="16"/>
      <c r="J8576" s="16"/>
      <c r="K8576" s="16"/>
      <c r="L8576" s="16"/>
      <c r="M8576" s="16"/>
      <c r="N8576" s="16"/>
      <c r="O8576" s="16"/>
      <c r="P8576" s="16"/>
      <c r="Q8576" s="16"/>
      <c r="R8576" s="16"/>
      <c r="S8576" s="16"/>
      <c r="T8576" s="16"/>
      <c r="U8576" s="16"/>
      <c r="V8576" s="1" t="s">
        <v>4576</v>
      </c>
      <c r="W8576" s="1" t="s">
        <v>2551</v>
      </c>
      <c r="X8576" s="5" t="s">
        <v>4590</v>
      </c>
      <c r="Y8576" s="5" t="s">
        <v>2740</v>
      </c>
      <c r="Z8576" s="5" t="s">
        <v>2788</v>
      </c>
      <c r="AA8576" s="5"/>
    </row>
    <row r="8577" spans="1:27" ht="12" customHeight="1" x14ac:dyDescent="0.15">
      <c r="A8577" s="1" t="s">
        <v>2129</v>
      </c>
      <c r="B8577" s="1" t="s">
        <v>47</v>
      </c>
      <c r="C8577" s="1" t="s">
        <v>23</v>
      </c>
      <c r="D8577" s="1" t="s">
        <v>2529</v>
      </c>
      <c r="E8577" s="1" t="s">
        <v>10</v>
      </c>
      <c r="F8577" s="1" t="s">
        <v>2141</v>
      </c>
      <c r="G8577" s="1" t="s">
        <v>1563</v>
      </c>
      <c r="H8577" s="1" t="s">
        <v>305</v>
      </c>
      <c r="I8577" s="16"/>
      <c r="J8577" s="16"/>
      <c r="K8577" s="16"/>
      <c r="L8577" s="16"/>
      <c r="M8577" s="16"/>
      <c r="N8577" s="16"/>
      <c r="O8577" s="16"/>
      <c r="P8577" s="16"/>
      <c r="Q8577" s="16"/>
      <c r="R8577" s="16"/>
      <c r="S8577" s="16"/>
      <c r="T8577" s="16"/>
      <c r="U8577" s="16"/>
      <c r="V8577" s="1" t="s">
        <v>4576</v>
      </c>
      <c r="W8577" s="1" t="s">
        <v>2551</v>
      </c>
      <c r="X8577" s="5" t="s">
        <v>4590</v>
      </c>
      <c r="Y8577" s="5" t="s">
        <v>2558</v>
      </c>
      <c r="Z8577" s="5" t="s">
        <v>305</v>
      </c>
      <c r="AA8577" s="5"/>
    </row>
    <row r="8578" spans="1:27" ht="12" customHeight="1" x14ac:dyDescent="0.15">
      <c r="A8578" s="1" t="s">
        <v>2129</v>
      </c>
      <c r="B8578" s="1" t="s">
        <v>47</v>
      </c>
      <c r="C8578" s="1" t="s">
        <v>77</v>
      </c>
      <c r="D8578" s="1" t="s">
        <v>2529</v>
      </c>
      <c r="E8578" s="1" t="s">
        <v>10</v>
      </c>
      <c r="F8578" s="1" t="s">
        <v>2141</v>
      </c>
      <c r="G8578" s="1" t="s">
        <v>24</v>
      </c>
      <c r="H8578" s="1" t="s">
        <v>305</v>
      </c>
      <c r="I8578" s="16"/>
      <c r="J8578" s="16"/>
      <c r="K8578" s="16"/>
      <c r="L8578" s="16"/>
      <c r="M8578" s="16"/>
      <c r="N8578" s="16"/>
      <c r="O8578" s="16"/>
      <c r="P8578" s="16"/>
      <c r="Q8578" s="16"/>
      <c r="R8578" s="16"/>
      <c r="S8578" s="16"/>
      <c r="T8578" s="16"/>
      <c r="U8578" s="16"/>
      <c r="V8578" s="1" t="s">
        <v>4576</v>
      </c>
      <c r="W8578" s="1" t="s">
        <v>2551</v>
      </c>
      <c r="X8578" s="5" t="s">
        <v>4590</v>
      </c>
      <c r="Y8578" s="5" t="s">
        <v>2559</v>
      </c>
      <c r="Z8578" s="5" t="s">
        <v>305</v>
      </c>
      <c r="AA8578" s="5"/>
    </row>
    <row r="8579" spans="1:27" ht="12" customHeight="1" x14ac:dyDescent="0.15">
      <c r="A8579" s="1" t="s">
        <v>2129</v>
      </c>
      <c r="B8579" s="1" t="s">
        <v>49</v>
      </c>
      <c r="C8579" s="1" t="s">
        <v>9</v>
      </c>
      <c r="D8579" s="1" t="s">
        <v>2529</v>
      </c>
      <c r="E8579" s="1" t="s">
        <v>10</v>
      </c>
      <c r="F8579" s="1" t="s">
        <v>2142</v>
      </c>
      <c r="G8579" s="1" t="s">
        <v>12</v>
      </c>
      <c r="H8579" s="1" t="s">
        <v>305</v>
      </c>
      <c r="I8579" s="16"/>
      <c r="J8579" s="16"/>
      <c r="K8579" s="16"/>
      <c r="L8579" s="16"/>
      <c r="M8579" s="16"/>
      <c r="N8579" s="16"/>
      <c r="O8579" s="16"/>
      <c r="P8579" s="16"/>
      <c r="Q8579" s="16"/>
      <c r="R8579" s="16"/>
      <c r="S8579" s="16"/>
      <c r="T8579" s="16"/>
      <c r="U8579" s="16"/>
      <c r="V8579" s="1" t="s">
        <v>4576</v>
      </c>
      <c r="W8579" s="1" t="s">
        <v>2551</v>
      </c>
      <c r="X8579" s="5" t="s">
        <v>4591</v>
      </c>
      <c r="Y8579" s="5" t="s">
        <v>2553</v>
      </c>
      <c r="Z8579" s="5" t="s">
        <v>305</v>
      </c>
      <c r="AA8579" s="5"/>
    </row>
    <row r="8580" spans="1:27" ht="12" customHeight="1" x14ac:dyDescent="0.15">
      <c r="A8580" s="1" t="s">
        <v>2129</v>
      </c>
      <c r="B8580" s="1" t="s">
        <v>49</v>
      </c>
      <c r="C8580" s="1" t="s">
        <v>15</v>
      </c>
      <c r="D8580" s="1" t="s">
        <v>2529</v>
      </c>
      <c r="E8580" s="1" t="s">
        <v>10</v>
      </c>
      <c r="F8580" s="1" t="s">
        <v>2142</v>
      </c>
      <c r="G8580" s="1" t="s">
        <v>16</v>
      </c>
      <c r="H8580" s="1" t="s">
        <v>305</v>
      </c>
      <c r="I8580" s="16"/>
      <c r="J8580" s="16"/>
      <c r="K8580" s="16"/>
      <c r="L8580" s="16"/>
      <c r="M8580" s="16"/>
      <c r="N8580" s="16"/>
      <c r="O8580" s="16"/>
      <c r="P8580" s="16"/>
      <c r="Q8580" s="16"/>
      <c r="R8580" s="16"/>
      <c r="S8580" s="16"/>
      <c r="T8580" s="16"/>
      <c r="U8580" s="16"/>
      <c r="V8580" s="1" t="s">
        <v>4576</v>
      </c>
      <c r="W8580" s="1" t="s">
        <v>2551</v>
      </c>
      <c r="X8580" s="5" t="s">
        <v>4591</v>
      </c>
      <c r="Y8580" s="5" t="s">
        <v>4036</v>
      </c>
      <c r="Z8580" s="5" t="s">
        <v>305</v>
      </c>
      <c r="AA8580" s="5"/>
    </row>
    <row r="8581" spans="1:27" ht="12" customHeight="1" x14ac:dyDescent="0.15">
      <c r="A8581" s="1" t="s">
        <v>2129</v>
      </c>
      <c r="B8581" s="1" t="s">
        <v>49</v>
      </c>
      <c r="C8581" s="1" t="s">
        <v>17</v>
      </c>
      <c r="D8581" s="1" t="s">
        <v>2529</v>
      </c>
      <c r="E8581" s="1" t="s">
        <v>10</v>
      </c>
      <c r="F8581" s="1" t="s">
        <v>2142</v>
      </c>
      <c r="G8581" s="1" t="s">
        <v>18</v>
      </c>
      <c r="H8581" s="1" t="s">
        <v>305</v>
      </c>
      <c r="I8581" s="16"/>
      <c r="J8581" s="16"/>
      <c r="K8581" s="16"/>
      <c r="L8581" s="16"/>
      <c r="M8581" s="16"/>
      <c r="N8581" s="16"/>
      <c r="O8581" s="16"/>
      <c r="P8581" s="16"/>
      <c r="Q8581" s="16"/>
      <c r="R8581" s="16"/>
      <c r="S8581" s="16"/>
      <c r="T8581" s="16"/>
      <c r="U8581" s="16"/>
      <c r="V8581" s="1" t="s">
        <v>4576</v>
      </c>
      <c r="W8581" s="1" t="s">
        <v>2551</v>
      </c>
      <c r="X8581" s="5" t="s">
        <v>4591</v>
      </c>
      <c r="Y8581" s="5" t="s">
        <v>2556</v>
      </c>
      <c r="Z8581" s="5" t="s">
        <v>305</v>
      </c>
      <c r="AA8581" s="5"/>
    </row>
    <row r="8582" spans="1:27" ht="12" customHeight="1" x14ac:dyDescent="0.15">
      <c r="A8582" s="1" t="s">
        <v>2129</v>
      </c>
      <c r="B8582" s="1" t="s">
        <v>49</v>
      </c>
      <c r="C8582" s="1" t="s">
        <v>19</v>
      </c>
      <c r="D8582" s="1" t="s">
        <v>2529</v>
      </c>
      <c r="E8582" s="1" t="s">
        <v>10</v>
      </c>
      <c r="F8582" s="1" t="s">
        <v>2142</v>
      </c>
      <c r="G8582" s="1" t="s">
        <v>242</v>
      </c>
      <c r="H8582" s="1" t="s">
        <v>305</v>
      </c>
      <c r="I8582" s="16"/>
      <c r="J8582" s="16"/>
      <c r="K8582" s="16"/>
      <c r="L8582" s="16"/>
      <c r="M8582" s="16"/>
      <c r="N8582" s="16"/>
      <c r="O8582" s="16"/>
      <c r="P8582" s="16"/>
      <c r="Q8582" s="16"/>
      <c r="R8582" s="16"/>
      <c r="S8582" s="16"/>
      <c r="T8582" s="16"/>
      <c r="U8582" s="16"/>
      <c r="V8582" s="1" t="s">
        <v>4576</v>
      </c>
      <c r="W8582" s="1" t="s">
        <v>2551</v>
      </c>
      <c r="X8582" s="5" t="s">
        <v>4591</v>
      </c>
      <c r="Y8582" s="5" t="s">
        <v>2557</v>
      </c>
      <c r="Z8582" s="5" t="s">
        <v>305</v>
      </c>
      <c r="AA8582" s="5"/>
    </row>
    <row r="8583" spans="1:27" ht="12" customHeight="1" x14ac:dyDescent="0.15">
      <c r="A8583" s="1" t="s">
        <v>2129</v>
      </c>
      <c r="B8583" s="1" t="s">
        <v>49</v>
      </c>
      <c r="C8583" s="1" t="s">
        <v>21</v>
      </c>
      <c r="D8583" s="1" t="s">
        <v>2529</v>
      </c>
      <c r="E8583" s="1" t="s">
        <v>10</v>
      </c>
      <c r="F8583" s="1" t="s">
        <v>2142</v>
      </c>
      <c r="G8583" s="1" t="s">
        <v>245</v>
      </c>
      <c r="H8583" s="1" t="s">
        <v>306</v>
      </c>
      <c r="I8583" s="16"/>
      <c r="J8583" s="16"/>
      <c r="K8583" s="16"/>
      <c r="L8583" s="16"/>
      <c r="M8583" s="16"/>
      <c r="N8583" s="16"/>
      <c r="O8583" s="16"/>
      <c r="P8583" s="16"/>
      <c r="Q8583" s="16"/>
      <c r="R8583" s="16"/>
      <c r="S8583" s="16"/>
      <c r="T8583" s="16"/>
      <c r="U8583" s="16"/>
      <c r="V8583" s="1" t="s">
        <v>4576</v>
      </c>
      <c r="W8583" s="1" t="s">
        <v>2551</v>
      </c>
      <c r="X8583" s="5" t="s">
        <v>4591</v>
      </c>
      <c r="Y8583" s="5" t="s">
        <v>2740</v>
      </c>
      <c r="Z8583" s="5" t="s">
        <v>2788</v>
      </c>
      <c r="AA8583" s="5"/>
    </row>
    <row r="8584" spans="1:27" ht="12" customHeight="1" x14ac:dyDescent="0.15">
      <c r="A8584" s="1" t="s">
        <v>2129</v>
      </c>
      <c r="B8584" s="1" t="s">
        <v>49</v>
      </c>
      <c r="C8584" s="1" t="s">
        <v>23</v>
      </c>
      <c r="D8584" s="1" t="s">
        <v>2529</v>
      </c>
      <c r="E8584" s="1" t="s">
        <v>10</v>
      </c>
      <c r="F8584" s="1" t="s">
        <v>2142</v>
      </c>
      <c r="G8584" s="1" t="s">
        <v>1563</v>
      </c>
      <c r="H8584" s="1" t="s">
        <v>305</v>
      </c>
      <c r="I8584" s="16"/>
      <c r="J8584" s="16"/>
      <c r="K8584" s="16"/>
      <c r="L8584" s="16"/>
      <c r="M8584" s="16"/>
      <c r="N8584" s="16"/>
      <c r="O8584" s="16"/>
      <c r="P8584" s="16"/>
      <c r="Q8584" s="16"/>
      <c r="R8584" s="16"/>
      <c r="S8584" s="16"/>
      <c r="T8584" s="16"/>
      <c r="U8584" s="16"/>
      <c r="V8584" s="1" t="s">
        <v>4576</v>
      </c>
      <c r="W8584" s="1" t="s">
        <v>2551</v>
      </c>
      <c r="X8584" s="5" t="s">
        <v>4591</v>
      </c>
      <c r="Y8584" s="5" t="s">
        <v>2558</v>
      </c>
      <c r="Z8584" s="5" t="s">
        <v>305</v>
      </c>
      <c r="AA8584" s="5"/>
    </row>
    <row r="8585" spans="1:27" ht="12" customHeight="1" x14ac:dyDescent="0.15">
      <c r="A8585" s="1" t="s">
        <v>2129</v>
      </c>
      <c r="B8585" s="1" t="s">
        <v>49</v>
      </c>
      <c r="C8585" s="1" t="s">
        <v>77</v>
      </c>
      <c r="D8585" s="1" t="s">
        <v>2529</v>
      </c>
      <c r="E8585" s="1" t="s">
        <v>10</v>
      </c>
      <c r="F8585" s="1" t="s">
        <v>2142</v>
      </c>
      <c r="G8585" s="1" t="s">
        <v>24</v>
      </c>
      <c r="H8585" s="1" t="s">
        <v>305</v>
      </c>
      <c r="I8585" s="16"/>
      <c r="J8585" s="16"/>
      <c r="K8585" s="16"/>
      <c r="L8585" s="16"/>
      <c r="M8585" s="16"/>
      <c r="N8585" s="16"/>
      <c r="O8585" s="16"/>
      <c r="P8585" s="16"/>
      <c r="Q8585" s="16"/>
      <c r="R8585" s="16"/>
      <c r="S8585" s="16"/>
      <c r="T8585" s="16"/>
      <c r="U8585" s="16"/>
      <c r="V8585" s="1" t="s">
        <v>4576</v>
      </c>
      <c r="W8585" s="1" t="s">
        <v>2551</v>
      </c>
      <c r="X8585" s="5" t="s">
        <v>4591</v>
      </c>
      <c r="Y8585" s="5" t="s">
        <v>2559</v>
      </c>
      <c r="Z8585" s="5" t="s">
        <v>305</v>
      </c>
      <c r="AA8585" s="5"/>
    </row>
    <row r="8586" spans="1:27" ht="12" customHeight="1" x14ac:dyDescent="0.15">
      <c r="A8586" s="1" t="s">
        <v>2129</v>
      </c>
      <c r="B8586" s="1" t="s">
        <v>212</v>
      </c>
      <c r="C8586" s="1" t="s">
        <v>9</v>
      </c>
      <c r="D8586" s="1" t="s">
        <v>2529</v>
      </c>
      <c r="E8586" s="1" t="s">
        <v>213</v>
      </c>
      <c r="F8586" s="1" t="s">
        <v>5124</v>
      </c>
      <c r="G8586" s="1" t="s">
        <v>215</v>
      </c>
      <c r="H8586" s="1" t="s">
        <v>216</v>
      </c>
      <c r="I8586" s="16"/>
      <c r="J8586" s="16"/>
      <c r="K8586" s="16"/>
      <c r="L8586" s="16"/>
      <c r="M8586" s="16"/>
      <c r="N8586" s="16"/>
      <c r="O8586" s="16"/>
      <c r="P8586" s="16"/>
      <c r="Q8586" s="16"/>
      <c r="R8586" s="16"/>
      <c r="S8586" s="16"/>
      <c r="T8586" s="16"/>
      <c r="U8586" s="16"/>
      <c r="V8586" s="1" t="s">
        <v>4576</v>
      </c>
      <c r="W8586" s="1" t="s">
        <v>2717</v>
      </c>
      <c r="X8586" s="5" t="s">
        <v>4592</v>
      </c>
      <c r="Y8586" s="5" t="s">
        <v>2719</v>
      </c>
      <c r="Z8586" s="5" t="s">
        <v>2720</v>
      </c>
      <c r="AA8586" s="5"/>
    </row>
    <row r="8587" spans="1:27" ht="12" customHeight="1" x14ac:dyDescent="0.15">
      <c r="A8587" s="1" t="s">
        <v>2129</v>
      </c>
      <c r="B8587" s="1" t="s">
        <v>285</v>
      </c>
      <c r="C8587" s="1" t="s">
        <v>9</v>
      </c>
      <c r="D8587" s="1" t="s">
        <v>2529</v>
      </c>
      <c r="E8587" s="1" t="s">
        <v>213</v>
      </c>
      <c r="F8587" s="1" t="s">
        <v>286</v>
      </c>
      <c r="G8587" s="1" t="s">
        <v>215</v>
      </c>
      <c r="H8587" s="1" t="s">
        <v>216</v>
      </c>
      <c r="I8587" s="16"/>
      <c r="J8587" s="16"/>
      <c r="K8587" s="16"/>
      <c r="L8587" s="16"/>
      <c r="M8587" s="16"/>
      <c r="N8587" s="16"/>
      <c r="O8587" s="16"/>
      <c r="P8587" s="16"/>
      <c r="Q8587" s="16"/>
      <c r="R8587" s="16"/>
      <c r="S8587" s="16"/>
      <c r="T8587" s="16"/>
      <c r="U8587" s="16"/>
      <c r="V8587" s="1" t="s">
        <v>4576</v>
      </c>
      <c r="W8587" s="1" t="s">
        <v>2717</v>
      </c>
      <c r="X8587" s="5" t="s">
        <v>2816</v>
      </c>
      <c r="Y8587" s="5" t="s">
        <v>2719</v>
      </c>
      <c r="Z8587" s="5" t="s">
        <v>2720</v>
      </c>
      <c r="AA8587" s="5"/>
    </row>
    <row r="8588" spans="1:27" ht="12" customHeight="1" x14ac:dyDescent="0.15">
      <c r="A8588" s="1" t="s">
        <v>2129</v>
      </c>
      <c r="B8588" s="1" t="s">
        <v>219</v>
      </c>
      <c r="C8588" s="1" t="s">
        <v>9</v>
      </c>
      <c r="D8588" s="1" t="s">
        <v>2529</v>
      </c>
      <c r="E8588" s="1" t="s">
        <v>220</v>
      </c>
      <c r="F8588" s="1" t="s">
        <v>2143</v>
      </c>
      <c r="G8588" s="1" t="s">
        <v>222</v>
      </c>
      <c r="H8588" s="1" t="s">
        <v>2131</v>
      </c>
      <c r="I8588" s="16"/>
      <c r="J8588" s="16"/>
      <c r="K8588" s="16"/>
      <c r="L8588" s="16"/>
      <c r="M8588" s="16"/>
      <c r="N8588" s="16"/>
      <c r="O8588" s="16"/>
      <c r="P8588" s="16"/>
      <c r="Q8588" s="16"/>
      <c r="R8588" s="16"/>
      <c r="S8588" s="16"/>
      <c r="T8588" s="16"/>
      <c r="U8588" s="16"/>
      <c r="V8588" s="1" t="s">
        <v>4576</v>
      </c>
      <c r="W8588" s="1" t="s">
        <v>2723</v>
      </c>
      <c r="X8588" s="5" t="s">
        <v>4593</v>
      </c>
      <c r="Y8588" s="5" t="s">
        <v>2725</v>
      </c>
      <c r="Z8588" s="5" t="s">
        <v>4578</v>
      </c>
      <c r="AA8588" s="5"/>
    </row>
    <row r="8589" spans="1:27" ht="12" customHeight="1" x14ac:dyDescent="0.15">
      <c r="A8589" s="1" t="s">
        <v>2129</v>
      </c>
      <c r="B8589" s="1" t="s">
        <v>219</v>
      </c>
      <c r="C8589" s="1" t="s">
        <v>15</v>
      </c>
      <c r="D8589" s="1" t="s">
        <v>2529</v>
      </c>
      <c r="E8589" s="1" t="s">
        <v>220</v>
      </c>
      <c r="F8589" s="1" t="s">
        <v>2143</v>
      </c>
      <c r="G8589" s="1" t="s">
        <v>2144</v>
      </c>
      <c r="H8589" s="1" t="s">
        <v>2131</v>
      </c>
      <c r="I8589" s="16"/>
      <c r="J8589" s="16"/>
      <c r="K8589" s="16"/>
      <c r="L8589" s="16"/>
      <c r="M8589" s="16"/>
      <c r="N8589" s="16"/>
      <c r="O8589" s="16"/>
      <c r="P8589" s="16"/>
      <c r="Q8589" s="16"/>
      <c r="R8589" s="16"/>
      <c r="S8589" s="16"/>
      <c r="T8589" s="16"/>
      <c r="U8589" s="16"/>
      <c r="V8589" s="1" t="s">
        <v>4576</v>
      </c>
      <c r="W8589" s="1" t="s">
        <v>2723</v>
      </c>
      <c r="X8589" s="5" t="s">
        <v>4593</v>
      </c>
      <c r="Y8589" s="5" t="s">
        <v>5246</v>
      </c>
      <c r="Z8589" s="5" t="s">
        <v>4578</v>
      </c>
      <c r="AA8589" s="5"/>
    </row>
    <row r="8590" spans="1:27" ht="12" customHeight="1" x14ac:dyDescent="0.15">
      <c r="A8590" s="1" t="s">
        <v>2129</v>
      </c>
      <c r="B8590" s="1" t="s">
        <v>219</v>
      </c>
      <c r="C8590" s="1" t="s">
        <v>19</v>
      </c>
      <c r="D8590" s="1" t="s">
        <v>2529</v>
      </c>
      <c r="E8590" s="1" t="s">
        <v>220</v>
      </c>
      <c r="F8590" s="1" t="s">
        <v>2143</v>
      </c>
      <c r="G8590" s="1" t="s">
        <v>1132</v>
      </c>
      <c r="H8590" s="1" t="s">
        <v>1133</v>
      </c>
      <c r="I8590" s="16"/>
      <c r="J8590" s="16"/>
      <c r="K8590" s="16"/>
      <c r="L8590" s="16"/>
      <c r="M8590" s="16"/>
      <c r="N8590" s="16"/>
      <c r="O8590" s="16"/>
      <c r="P8590" s="16"/>
      <c r="Q8590" s="16"/>
      <c r="R8590" s="16"/>
      <c r="S8590" s="16"/>
      <c r="T8590" s="16"/>
      <c r="U8590" s="16"/>
      <c r="V8590" s="1" t="s">
        <v>4576</v>
      </c>
      <c r="W8590" s="1" t="s">
        <v>2723</v>
      </c>
      <c r="X8590" s="5" t="s">
        <v>5264</v>
      </c>
      <c r="Y8590" s="8" t="s">
        <v>4110</v>
      </c>
      <c r="Z8590" s="5" t="s">
        <v>1133</v>
      </c>
      <c r="AA8590" s="5"/>
    </row>
    <row r="8591" spans="1:27" ht="12" customHeight="1" x14ac:dyDescent="0.15">
      <c r="A8591" s="1" t="s">
        <v>2129</v>
      </c>
      <c r="B8591" s="1" t="s">
        <v>223</v>
      </c>
      <c r="C8591" s="1" t="s">
        <v>9</v>
      </c>
      <c r="D8591" s="1" t="s">
        <v>2529</v>
      </c>
      <c r="E8591" s="1" t="s">
        <v>220</v>
      </c>
      <c r="F8591" s="1" t="s">
        <v>2145</v>
      </c>
      <c r="G8591" s="1" t="s">
        <v>222</v>
      </c>
      <c r="H8591" s="1" t="s">
        <v>812</v>
      </c>
      <c r="I8591" s="16"/>
      <c r="J8591" s="16"/>
      <c r="K8591" s="16"/>
      <c r="L8591" s="16"/>
      <c r="M8591" s="16"/>
      <c r="N8591" s="16"/>
      <c r="O8591" s="16"/>
      <c r="P8591" s="16"/>
      <c r="Q8591" s="16"/>
      <c r="R8591" s="16"/>
      <c r="S8591" s="16"/>
      <c r="T8591" s="16"/>
      <c r="U8591" s="16"/>
      <c r="V8591" s="1" t="s">
        <v>4576</v>
      </c>
      <c r="W8591" s="1" t="s">
        <v>2723</v>
      </c>
      <c r="X8591" s="5" t="s">
        <v>4595</v>
      </c>
      <c r="Y8591" s="5" t="s">
        <v>2725</v>
      </c>
      <c r="Z8591" s="5" t="s">
        <v>812</v>
      </c>
      <c r="AA8591" s="5"/>
    </row>
    <row r="8592" spans="1:27" ht="12" customHeight="1" x14ac:dyDescent="0.15">
      <c r="A8592" s="1" t="s">
        <v>2129</v>
      </c>
      <c r="B8592" s="1" t="s">
        <v>223</v>
      </c>
      <c r="C8592" s="1" t="s">
        <v>19</v>
      </c>
      <c r="D8592" s="1" t="s">
        <v>2529</v>
      </c>
      <c r="E8592" s="1" t="s">
        <v>220</v>
      </c>
      <c r="F8592" s="1" t="s">
        <v>2145</v>
      </c>
      <c r="G8592" s="1" t="s">
        <v>1132</v>
      </c>
      <c r="H8592" s="1" t="s">
        <v>1133</v>
      </c>
      <c r="I8592" s="16"/>
      <c r="J8592" s="16"/>
      <c r="K8592" s="16"/>
      <c r="L8592" s="16"/>
      <c r="M8592" s="16"/>
      <c r="N8592" s="16"/>
      <c r="O8592" s="16"/>
      <c r="P8592" s="16"/>
      <c r="Q8592" s="16"/>
      <c r="R8592" s="16"/>
      <c r="S8592" s="16"/>
      <c r="T8592" s="16"/>
      <c r="U8592" s="16"/>
      <c r="V8592" s="1" t="s">
        <v>4576</v>
      </c>
      <c r="W8592" s="1" t="s">
        <v>2723</v>
      </c>
      <c r="X8592" s="5" t="s">
        <v>5265</v>
      </c>
      <c r="Y8592" s="8" t="s">
        <v>4110</v>
      </c>
      <c r="Z8592" s="5" t="s">
        <v>1133</v>
      </c>
      <c r="AA8592" s="5"/>
    </row>
    <row r="8593" spans="1:27" ht="12" customHeight="1" x14ac:dyDescent="0.15">
      <c r="A8593" s="1" t="s">
        <v>2129</v>
      </c>
      <c r="B8593" s="1" t="s">
        <v>225</v>
      </c>
      <c r="C8593" s="1" t="s">
        <v>9</v>
      </c>
      <c r="D8593" s="1" t="s">
        <v>2529</v>
      </c>
      <c r="E8593" s="1" t="s">
        <v>220</v>
      </c>
      <c r="F8593" s="1" t="s">
        <v>2146</v>
      </c>
      <c r="G8593" s="1" t="s">
        <v>222</v>
      </c>
      <c r="H8593" s="1" t="s">
        <v>13</v>
      </c>
      <c r="I8593" s="16"/>
      <c r="J8593" s="16"/>
      <c r="K8593" s="16"/>
      <c r="L8593" s="16"/>
      <c r="M8593" s="16"/>
      <c r="N8593" s="16"/>
      <c r="O8593" s="16"/>
      <c r="P8593" s="16"/>
      <c r="Q8593" s="16"/>
      <c r="R8593" s="16"/>
      <c r="S8593" s="16"/>
      <c r="T8593" s="16"/>
      <c r="U8593" s="16"/>
      <c r="V8593" s="1" t="s">
        <v>4576</v>
      </c>
      <c r="W8593" s="1" t="s">
        <v>2723</v>
      </c>
      <c r="X8593" s="5" t="s">
        <v>4596</v>
      </c>
      <c r="Y8593" s="5" t="s">
        <v>2725</v>
      </c>
      <c r="Z8593" s="5" t="s">
        <v>13</v>
      </c>
      <c r="AA8593" s="5"/>
    </row>
    <row r="8594" spans="1:27" ht="12" customHeight="1" x14ac:dyDescent="0.15">
      <c r="A8594" s="1" t="s">
        <v>2129</v>
      </c>
      <c r="B8594" s="1" t="s">
        <v>225</v>
      </c>
      <c r="C8594" s="1" t="s">
        <v>15</v>
      </c>
      <c r="D8594" s="1" t="s">
        <v>2529</v>
      </c>
      <c r="E8594" s="1" t="s">
        <v>220</v>
      </c>
      <c r="F8594" s="1" t="s">
        <v>2146</v>
      </c>
      <c r="G8594" s="1" t="s">
        <v>2144</v>
      </c>
      <c r="H8594" s="1" t="s">
        <v>13</v>
      </c>
      <c r="I8594" s="16"/>
      <c r="J8594" s="16"/>
      <c r="K8594" s="16"/>
      <c r="L8594" s="16"/>
      <c r="M8594" s="16"/>
      <c r="N8594" s="16"/>
      <c r="O8594" s="16"/>
      <c r="P8594" s="16"/>
      <c r="Q8594" s="16"/>
      <c r="R8594" s="16"/>
      <c r="S8594" s="16"/>
      <c r="T8594" s="16"/>
      <c r="U8594" s="16"/>
      <c r="V8594" s="1" t="s">
        <v>4576</v>
      </c>
      <c r="W8594" s="1" t="s">
        <v>2723</v>
      </c>
      <c r="X8594" s="5" t="s">
        <v>4596</v>
      </c>
      <c r="Y8594" s="5" t="s">
        <v>5247</v>
      </c>
      <c r="Z8594" s="5" t="s">
        <v>13</v>
      </c>
      <c r="AA8594" s="5"/>
    </row>
    <row r="8595" spans="1:27" ht="12" customHeight="1" x14ac:dyDescent="0.15">
      <c r="A8595" s="1" t="s">
        <v>2129</v>
      </c>
      <c r="B8595" s="1" t="s">
        <v>225</v>
      </c>
      <c r="C8595" s="1" t="s">
        <v>19</v>
      </c>
      <c r="D8595" s="1" t="s">
        <v>2529</v>
      </c>
      <c r="E8595" s="1" t="s">
        <v>220</v>
      </c>
      <c r="F8595" s="1" t="s">
        <v>2146</v>
      </c>
      <c r="G8595" s="1" t="s">
        <v>1132</v>
      </c>
      <c r="H8595" s="1" t="s">
        <v>1133</v>
      </c>
      <c r="I8595" s="16"/>
      <c r="J8595" s="16"/>
      <c r="K8595" s="16"/>
      <c r="L8595" s="16"/>
      <c r="M8595" s="16"/>
      <c r="N8595" s="16"/>
      <c r="O8595" s="16"/>
      <c r="P8595" s="16"/>
      <c r="Q8595" s="16"/>
      <c r="R8595" s="16"/>
      <c r="S8595" s="16"/>
      <c r="T8595" s="16"/>
      <c r="U8595" s="16"/>
      <c r="V8595" s="1" t="s">
        <v>4576</v>
      </c>
      <c r="W8595" s="1" t="s">
        <v>2723</v>
      </c>
      <c r="X8595" s="5" t="s">
        <v>5266</v>
      </c>
      <c r="Y8595" s="8" t="s">
        <v>4110</v>
      </c>
      <c r="Z8595" s="5" t="s">
        <v>1133</v>
      </c>
      <c r="AA8595" s="5"/>
    </row>
    <row r="8596" spans="1:27" ht="12" customHeight="1" x14ac:dyDescent="0.15">
      <c r="A8596" s="1" t="s">
        <v>2129</v>
      </c>
      <c r="B8596" s="1" t="s">
        <v>227</v>
      </c>
      <c r="C8596" s="1" t="s">
        <v>9</v>
      </c>
      <c r="D8596" s="1" t="s">
        <v>2529</v>
      </c>
      <c r="E8596" s="1" t="s">
        <v>220</v>
      </c>
      <c r="F8596" s="1" t="s">
        <v>2147</v>
      </c>
      <c r="G8596" s="1" t="s">
        <v>222</v>
      </c>
      <c r="H8596" s="1" t="s">
        <v>13</v>
      </c>
      <c r="I8596" s="16"/>
      <c r="J8596" s="16"/>
      <c r="K8596" s="16"/>
      <c r="L8596" s="16"/>
      <c r="M8596" s="16"/>
      <c r="N8596" s="16"/>
      <c r="O8596" s="16"/>
      <c r="P8596" s="16"/>
      <c r="Q8596" s="16"/>
      <c r="R8596" s="16"/>
      <c r="S8596" s="16"/>
      <c r="T8596" s="16"/>
      <c r="U8596" s="16"/>
      <c r="V8596" s="1" t="s">
        <v>4576</v>
      </c>
      <c r="W8596" s="1" t="s">
        <v>2723</v>
      </c>
      <c r="X8596" s="5" t="s">
        <v>4597</v>
      </c>
      <c r="Y8596" s="5" t="s">
        <v>2725</v>
      </c>
      <c r="Z8596" s="5" t="s">
        <v>13</v>
      </c>
      <c r="AA8596" s="5"/>
    </row>
    <row r="8597" spans="1:27" ht="12" customHeight="1" x14ac:dyDescent="0.15">
      <c r="A8597" s="1" t="s">
        <v>2129</v>
      </c>
      <c r="B8597" s="1" t="s">
        <v>227</v>
      </c>
      <c r="C8597" s="1" t="s">
        <v>15</v>
      </c>
      <c r="D8597" s="1" t="s">
        <v>2529</v>
      </c>
      <c r="E8597" s="1" t="s">
        <v>220</v>
      </c>
      <c r="F8597" s="1" t="s">
        <v>2147</v>
      </c>
      <c r="G8597" s="1" t="s">
        <v>2144</v>
      </c>
      <c r="H8597" s="1" t="s">
        <v>13</v>
      </c>
      <c r="I8597" s="16"/>
      <c r="J8597" s="16"/>
      <c r="K8597" s="16"/>
      <c r="L8597" s="16"/>
      <c r="M8597" s="16"/>
      <c r="N8597" s="16"/>
      <c r="O8597" s="16"/>
      <c r="P8597" s="16"/>
      <c r="Q8597" s="16"/>
      <c r="R8597" s="16"/>
      <c r="S8597" s="16"/>
      <c r="T8597" s="16"/>
      <c r="U8597" s="16"/>
      <c r="V8597" s="1" t="s">
        <v>4576</v>
      </c>
      <c r="W8597" s="1" t="s">
        <v>2723</v>
      </c>
      <c r="X8597" s="5" t="s">
        <v>4597</v>
      </c>
      <c r="Y8597" s="5" t="s">
        <v>5247</v>
      </c>
      <c r="Z8597" s="5" t="s">
        <v>13</v>
      </c>
      <c r="AA8597" s="5"/>
    </row>
    <row r="8598" spans="1:27" ht="12" customHeight="1" x14ac:dyDescent="0.15">
      <c r="A8598" s="1" t="s">
        <v>2129</v>
      </c>
      <c r="B8598" s="1" t="s">
        <v>227</v>
      </c>
      <c r="C8598" s="1" t="s">
        <v>19</v>
      </c>
      <c r="D8598" s="1" t="s">
        <v>2529</v>
      </c>
      <c r="E8598" s="1" t="s">
        <v>220</v>
      </c>
      <c r="F8598" s="1" t="s">
        <v>2147</v>
      </c>
      <c r="G8598" s="1" t="s">
        <v>1132</v>
      </c>
      <c r="H8598" s="1" t="s">
        <v>1133</v>
      </c>
      <c r="I8598" s="16"/>
      <c r="J8598" s="16"/>
      <c r="K8598" s="16"/>
      <c r="L8598" s="16"/>
      <c r="M8598" s="16"/>
      <c r="N8598" s="16"/>
      <c r="O8598" s="16"/>
      <c r="P8598" s="16"/>
      <c r="Q8598" s="16"/>
      <c r="R8598" s="16"/>
      <c r="S8598" s="16"/>
      <c r="T8598" s="16"/>
      <c r="U8598" s="16"/>
      <c r="V8598" s="1" t="s">
        <v>4576</v>
      </c>
      <c r="W8598" s="1" t="s">
        <v>2723</v>
      </c>
      <c r="X8598" s="5" t="s">
        <v>5267</v>
      </c>
      <c r="Y8598" s="8" t="s">
        <v>4110</v>
      </c>
      <c r="Z8598" s="5" t="s">
        <v>1133</v>
      </c>
      <c r="AA8598" s="5"/>
    </row>
    <row r="8599" spans="1:27" ht="12" customHeight="1" x14ac:dyDescent="0.15">
      <c r="A8599" s="1" t="s">
        <v>2148</v>
      </c>
      <c r="B8599" s="1" t="s">
        <v>8</v>
      </c>
      <c r="C8599" s="1" t="s">
        <v>9</v>
      </c>
      <c r="D8599" s="1" t="s">
        <v>2530</v>
      </c>
      <c r="E8599" s="1" t="s">
        <v>10</v>
      </c>
      <c r="F8599" s="1" t="s">
        <v>2149</v>
      </c>
      <c r="G8599" s="1" t="s">
        <v>12</v>
      </c>
      <c r="H8599" s="1" t="s">
        <v>13</v>
      </c>
      <c r="I8599" s="16"/>
      <c r="J8599" s="16"/>
      <c r="K8599" s="16"/>
      <c r="L8599" s="16"/>
      <c r="M8599" s="16"/>
      <c r="N8599" s="16"/>
      <c r="O8599" s="16"/>
      <c r="P8599" s="16"/>
      <c r="Q8599" s="16"/>
      <c r="R8599" s="16"/>
      <c r="S8599" s="16"/>
      <c r="T8599" s="16"/>
      <c r="U8599" s="16"/>
      <c r="V8599" s="1" t="s">
        <v>4598</v>
      </c>
      <c r="W8599" s="1" t="s">
        <v>2551</v>
      </c>
      <c r="X8599" s="5" t="s">
        <v>4599</v>
      </c>
      <c r="Y8599" s="5" t="s">
        <v>2553</v>
      </c>
      <c r="Z8599" s="5" t="s">
        <v>13</v>
      </c>
      <c r="AA8599" s="5"/>
    </row>
    <row r="8600" spans="1:27" ht="12" customHeight="1" x14ac:dyDescent="0.15">
      <c r="A8600" s="1" t="s">
        <v>2148</v>
      </c>
      <c r="B8600" s="1" t="s">
        <v>8</v>
      </c>
      <c r="C8600" s="1" t="s">
        <v>15</v>
      </c>
      <c r="D8600" s="1" t="s">
        <v>2530</v>
      </c>
      <c r="E8600" s="1" t="s">
        <v>10</v>
      </c>
      <c r="F8600" s="1" t="s">
        <v>2149</v>
      </c>
      <c r="G8600" s="1" t="s">
        <v>16</v>
      </c>
      <c r="H8600" s="1" t="s">
        <v>13</v>
      </c>
      <c r="I8600" s="16"/>
      <c r="J8600" s="16"/>
      <c r="K8600" s="16"/>
      <c r="L8600" s="16"/>
      <c r="M8600" s="16"/>
      <c r="N8600" s="16"/>
      <c r="O8600" s="16"/>
      <c r="P8600" s="16"/>
      <c r="Q8600" s="16"/>
      <c r="R8600" s="16"/>
      <c r="S8600" s="16"/>
      <c r="T8600" s="16"/>
      <c r="U8600" s="16"/>
      <c r="V8600" s="1" t="s">
        <v>4598</v>
      </c>
      <c r="W8600" s="1" t="s">
        <v>2551</v>
      </c>
      <c r="X8600" s="5" t="s">
        <v>4599</v>
      </c>
      <c r="Y8600" s="5" t="s">
        <v>4036</v>
      </c>
      <c r="Z8600" s="5" t="s">
        <v>13</v>
      </c>
      <c r="AA8600" s="5"/>
    </row>
    <row r="8601" spans="1:27" ht="12" customHeight="1" x14ac:dyDescent="0.15">
      <c r="A8601" s="1" t="s">
        <v>2148</v>
      </c>
      <c r="B8601" s="1" t="s">
        <v>8</v>
      </c>
      <c r="C8601" s="1" t="s">
        <v>17</v>
      </c>
      <c r="D8601" s="1" t="s">
        <v>2530</v>
      </c>
      <c r="E8601" s="1" t="s">
        <v>10</v>
      </c>
      <c r="F8601" s="1" t="s">
        <v>2149</v>
      </c>
      <c r="G8601" s="1" t="s">
        <v>242</v>
      </c>
      <c r="H8601" s="1" t="s">
        <v>13</v>
      </c>
      <c r="I8601" s="16"/>
      <c r="J8601" s="16"/>
      <c r="K8601" s="16"/>
      <c r="L8601" s="16"/>
      <c r="M8601" s="16"/>
      <c r="N8601" s="16"/>
      <c r="O8601" s="16"/>
      <c r="P8601" s="16"/>
      <c r="Q8601" s="16"/>
      <c r="R8601" s="16"/>
      <c r="S8601" s="16"/>
      <c r="T8601" s="16"/>
      <c r="U8601" s="16"/>
      <c r="V8601" s="1" t="s">
        <v>4598</v>
      </c>
      <c r="W8601" s="1" t="s">
        <v>2551</v>
      </c>
      <c r="X8601" s="5" t="s">
        <v>4599</v>
      </c>
      <c r="Y8601" s="5" t="s">
        <v>2557</v>
      </c>
      <c r="Z8601" s="5" t="s">
        <v>13</v>
      </c>
      <c r="AA8601" s="5"/>
    </row>
    <row r="8602" spans="1:27" ht="12" customHeight="1" x14ac:dyDescent="0.15">
      <c r="A8602" s="1" t="s">
        <v>2148</v>
      </c>
      <c r="B8602" s="1" t="s">
        <v>8</v>
      </c>
      <c r="C8602" s="1" t="s">
        <v>19</v>
      </c>
      <c r="D8602" s="1" t="s">
        <v>2530</v>
      </c>
      <c r="E8602" s="1" t="s">
        <v>10</v>
      </c>
      <c r="F8602" s="1" t="s">
        <v>2149</v>
      </c>
      <c r="G8602" s="1" t="s">
        <v>245</v>
      </c>
      <c r="H8602" s="1" t="s">
        <v>306</v>
      </c>
      <c r="I8602" s="16"/>
      <c r="J8602" s="16"/>
      <c r="K8602" s="16"/>
      <c r="L8602" s="16"/>
      <c r="M8602" s="16"/>
      <c r="N8602" s="16"/>
      <c r="O8602" s="16"/>
      <c r="P8602" s="16"/>
      <c r="Q8602" s="16"/>
      <c r="R8602" s="16"/>
      <c r="S8602" s="16"/>
      <c r="T8602" s="16"/>
      <c r="U8602" s="16"/>
      <c r="V8602" s="1" t="s">
        <v>4598</v>
      </c>
      <c r="W8602" s="1" t="s">
        <v>2551</v>
      </c>
      <c r="X8602" s="5" t="s">
        <v>4599</v>
      </c>
      <c r="Y8602" s="5" t="s">
        <v>2740</v>
      </c>
      <c r="Z8602" s="5" t="s">
        <v>2788</v>
      </c>
      <c r="AA8602" s="5"/>
    </row>
    <row r="8603" spans="1:27" ht="12" customHeight="1" x14ac:dyDescent="0.15">
      <c r="A8603" s="1" t="s">
        <v>2148</v>
      </c>
      <c r="B8603" s="1" t="s">
        <v>8</v>
      </c>
      <c r="C8603" s="1" t="s">
        <v>21</v>
      </c>
      <c r="D8603" s="1" t="s">
        <v>2530</v>
      </c>
      <c r="E8603" s="1" t="s">
        <v>10</v>
      </c>
      <c r="F8603" s="1" t="s">
        <v>2149</v>
      </c>
      <c r="G8603" s="1" t="s">
        <v>1563</v>
      </c>
      <c r="H8603" s="1" t="s">
        <v>13</v>
      </c>
      <c r="I8603" s="16"/>
      <c r="J8603" s="16"/>
      <c r="K8603" s="16"/>
      <c r="L8603" s="16"/>
      <c r="M8603" s="16"/>
      <c r="N8603" s="16"/>
      <c r="O8603" s="16"/>
      <c r="P8603" s="16"/>
      <c r="Q8603" s="16"/>
      <c r="R8603" s="16"/>
      <c r="S8603" s="16"/>
      <c r="T8603" s="16"/>
      <c r="U8603" s="16"/>
      <c r="V8603" s="1" t="s">
        <v>4598</v>
      </c>
      <c r="W8603" s="1" t="s">
        <v>2551</v>
      </c>
      <c r="X8603" s="5" t="s">
        <v>4599</v>
      </c>
      <c r="Y8603" s="5" t="s">
        <v>2558</v>
      </c>
      <c r="Z8603" s="5" t="s">
        <v>13</v>
      </c>
      <c r="AA8603" s="5"/>
    </row>
    <row r="8604" spans="1:27" ht="12" customHeight="1" x14ac:dyDescent="0.15">
      <c r="A8604" s="1" t="s">
        <v>2148</v>
      </c>
      <c r="B8604" s="1" t="s">
        <v>8</v>
      </c>
      <c r="C8604" s="1" t="s">
        <v>23</v>
      </c>
      <c r="D8604" s="1" t="s">
        <v>2530</v>
      </c>
      <c r="E8604" s="1" t="s">
        <v>10</v>
      </c>
      <c r="F8604" s="1" t="s">
        <v>2149</v>
      </c>
      <c r="G8604" s="1" t="s">
        <v>24</v>
      </c>
      <c r="H8604" s="1" t="s">
        <v>13</v>
      </c>
      <c r="I8604" s="16"/>
      <c r="J8604" s="16"/>
      <c r="K8604" s="16"/>
      <c r="L8604" s="16"/>
      <c r="M8604" s="16"/>
      <c r="N8604" s="16"/>
      <c r="O8604" s="16"/>
      <c r="P8604" s="16"/>
      <c r="Q8604" s="16"/>
      <c r="R8604" s="16"/>
      <c r="S8604" s="16"/>
      <c r="T8604" s="16"/>
      <c r="U8604" s="16"/>
      <c r="V8604" s="1" t="s">
        <v>4598</v>
      </c>
      <c r="W8604" s="1" t="s">
        <v>2551</v>
      </c>
      <c r="X8604" s="5" t="s">
        <v>4599</v>
      </c>
      <c r="Y8604" s="5" t="s">
        <v>2559</v>
      </c>
      <c r="Z8604" s="5" t="s">
        <v>13</v>
      </c>
      <c r="AA8604" s="5"/>
    </row>
    <row r="8605" spans="1:27" ht="12" customHeight="1" x14ac:dyDescent="0.15">
      <c r="A8605" s="1" t="s">
        <v>2148</v>
      </c>
      <c r="B8605" s="1" t="s">
        <v>25</v>
      </c>
      <c r="C8605" s="1" t="s">
        <v>9</v>
      </c>
      <c r="D8605" s="1" t="s">
        <v>2530</v>
      </c>
      <c r="E8605" s="1" t="s">
        <v>10</v>
      </c>
      <c r="F8605" s="1" t="s">
        <v>2150</v>
      </c>
      <c r="G8605" s="1" t="s">
        <v>12</v>
      </c>
      <c r="H8605" s="1" t="s">
        <v>13</v>
      </c>
      <c r="I8605" s="16"/>
      <c r="J8605" s="16"/>
      <c r="K8605" s="16"/>
      <c r="L8605" s="16"/>
      <c r="M8605" s="16"/>
      <c r="N8605" s="16"/>
      <c r="O8605" s="16"/>
      <c r="P8605" s="16"/>
      <c r="Q8605" s="16"/>
      <c r="R8605" s="16"/>
      <c r="S8605" s="16"/>
      <c r="T8605" s="16"/>
      <c r="U8605" s="16"/>
      <c r="V8605" s="1" t="s">
        <v>4598</v>
      </c>
      <c r="W8605" s="1" t="s">
        <v>2551</v>
      </c>
      <c r="X8605" s="5" t="s">
        <v>4600</v>
      </c>
      <c r="Y8605" s="5" t="s">
        <v>2553</v>
      </c>
      <c r="Z8605" s="5" t="s">
        <v>13</v>
      </c>
      <c r="AA8605" s="5"/>
    </row>
    <row r="8606" spans="1:27" ht="12" customHeight="1" x14ac:dyDescent="0.15">
      <c r="A8606" s="1" t="s">
        <v>2148</v>
      </c>
      <c r="B8606" s="1" t="s">
        <v>25</v>
      </c>
      <c r="C8606" s="1" t="s">
        <v>15</v>
      </c>
      <c r="D8606" s="1" t="s">
        <v>2530</v>
      </c>
      <c r="E8606" s="1" t="s">
        <v>10</v>
      </c>
      <c r="F8606" s="1" t="s">
        <v>2150</v>
      </c>
      <c r="G8606" s="1" t="s">
        <v>16</v>
      </c>
      <c r="H8606" s="1" t="s">
        <v>13</v>
      </c>
      <c r="I8606" s="16"/>
      <c r="J8606" s="16"/>
      <c r="K8606" s="16"/>
      <c r="L8606" s="16"/>
      <c r="M8606" s="16"/>
      <c r="N8606" s="16"/>
      <c r="O8606" s="16"/>
      <c r="P8606" s="16"/>
      <c r="Q8606" s="16"/>
      <c r="R8606" s="16"/>
      <c r="S8606" s="16"/>
      <c r="T8606" s="16"/>
      <c r="U8606" s="16"/>
      <c r="V8606" s="1" t="s">
        <v>4598</v>
      </c>
      <c r="W8606" s="1" t="s">
        <v>2551</v>
      </c>
      <c r="X8606" s="5" t="s">
        <v>4600</v>
      </c>
      <c r="Y8606" s="5" t="s">
        <v>4036</v>
      </c>
      <c r="Z8606" s="5" t="s">
        <v>13</v>
      </c>
      <c r="AA8606" s="5"/>
    </row>
    <row r="8607" spans="1:27" ht="12" customHeight="1" x14ac:dyDescent="0.15">
      <c r="A8607" s="1" t="s">
        <v>2148</v>
      </c>
      <c r="B8607" s="1" t="s">
        <v>25</v>
      </c>
      <c r="C8607" s="1" t="s">
        <v>17</v>
      </c>
      <c r="D8607" s="1" t="s">
        <v>2530</v>
      </c>
      <c r="E8607" s="1" t="s">
        <v>10</v>
      </c>
      <c r="F8607" s="1" t="s">
        <v>2150</v>
      </c>
      <c r="G8607" s="1" t="s">
        <v>242</v>
      </c>
      <c r="H8607" s="1" t="s">
        <v>13</v>
      </c>
      <c r="I8607" s="16"/>
      <c r="J8607" s="16"/>
      <c r="K8607" s="16"/>
      <c r="L8607" s="16"/>
      <c r="M8607" s="16"/>
      <c r="N8607" s="16"/>
      <c r="O8607" s="16"/>
      <c r="P8607" s="16"/>
      <c r="Q8607" s="16"/>
      <c r="R8607" s="16"/>
      <c r="S8607" s="16"/>
      <c r="T8607" s="16"/>
      <c r="U8607" s="16"/>
      <c r="V8607" s="1" t="s">
        <v>4598</v>
      </c>
      <c r="W8607" s="1" t="s">
        <v>2551</v>
      </c>
      <c r="X8607" s="5" t="s">
        <v>4600</v>
      </c>
      <c r="Y8607" s="5" t="s">
        <v>2557</v>
      </c>
      <c r="Z8607" s="5" t="s">
        <v>13</v>
      </c>
      <c r="AA8607" s="5"/>
    </row>
    <row r="8608" spans="1:27" ht="12" customHeight="1" x14ac:dyDescent="0.15">
      <c r="A8608" s="1" t="s">
        <v>2148</v>
      </c>
      <c r="B8608" s="1" t="s">
        <v>25</v>
      </c>
      <c r="C8608" s="1" t="s">
        <v>19</v>
      </c>
      <c r="D8608" s="1" t="s">
        <v>2530</v>
      </c>
      <c r="E8608" s="1" t="s">
        <v>10</v>
      </c>
      <c r="F8608" s="1" t="s">
        <v>2150</v>
      </c>
      <c r="G8608" s="1" t="s">
        <v>245</v>
      </c>
      <c r="H8608" s="1" t="s">
        <v>306</v>
      </c>
      <c r="I8608" s="16"/>
      <c r="J8608" s="16"/>
      <c r="K8608" s="16"/>
      <c r="L8608" s="16"/>
      <c r="M8608" s="16"/>
      <c r="N8608" s="16"/>
      <c r="O8608" s="16"/>
      <c r="P8608" s="16"/>
      <c r="Q8608" s="16"/>
      <c r="R8608" s="16"/>
      <c r="S8608" s="16"/>
      <c r="T8608" s="16"/>
      <c r="U8608" s="16"/>
      <c r="V8608" s="1" t="s">
        <v>4598</v>
      </c>
      <c r="W8608" s="1" t="s">
        <v>2551</v>
      </c>
      <c r="X8608" s="5" t="s">
        <v>4600</v>
      </c>
      <c r="Y8608" s="5" t="s">
        <v>2740</v>
      </c>
      <c r="Z8608" s="5" t="s">
        <v>2788</v>
      </c>
      <c r="AA8608" s="5"/>
    </row>
    <row r="8609" spans="1:27" ht="12" customHeight="1" x14ac:dyDescent="0.15">
      <c r="A8609" s="1" t="s">
        <v>2148</v>
      </c>
      <c r="B8609" s="1" t="s">
        <v>25</v>
      </c>
      <c r="C8609" s="1" t="s">
        <v>21</v>
      </c>
      <c r="D8609" s="1" t="s">
        <v>2530</v>
      </c>
      <c r="E8609" s="1" t="s">
        <v>10</v>
      </c>
      <c r="F8609" s="1" t="s">
        <v>2150</v>
      </c>
      <c r="G8609" s="1" t="s">
        <v>1563</v>
      </c>
      <c r="H8609" s="1" t="s">
        <v>13</v>
      </c>
      <c r="I8609" s="16"/>
      <c r="J8609" s="16"/>
      <c r="K8609" s="16"/>
      <c r="L8609" s="16"/>
      <c r="M8609" s="16"/>
      <c r="N8609" s="16"/>
      <c r="O8609" s="16"/>
      <c r="P8609" s="16"/>
      <c r="Q8609" s="16"/>
      <c r="R8609" s="16"/>
      <c r="S8609" s="16"/>
      <c r="T8609" s="16"/>
      <c r="U8609" s="16"/>
      <c r="V8609" s="1" t="s">
        <v>4598</v>
      </c>
      <c r="W8609" s="1" t="s">
        <v>2551</v>
      </c>
      <c r="X8609" s="5" t="s">
        <v>4600</v>
      </c>
      <c r="Y8609" s="5" t="s">
        <v>2558</v>
      </c>
      <c r="Z8609" s="5" t="s">
        <v>13</v>
      </c>
      <c r="AA8609" s="5"/>
    </row>
    <row r="8610" spans="1:27" ht="12" customHeight="1" x14ac:dyDescent="0.15">
      <c r="A8610" s="1" t="s">
        <v>2148</v>
      </c>
      <c r="B8610" s="1" t="s">
        <v>25</v>
      </c>
      <c r="C8610" s="1" t="s">
        <v>23</v>
      </c>
      <c r="D8610" s="1" t="s">
        <v>2530</v>
      </c>
      <c r="E8610" s="1" t="s">
        <v>10</v>
      </c>
      <c r="F8610" s="1" t="s">
        <v>2150</v>
      </c>
      <c r="G8610" s="1" t="s">
        <v>24</v>
      </c>
      <c r="H8610" s="1" t="s">
        <v>13</v>
      </c>
      <c r="I8610" s="16"/>
      <c r="J8610" s="16"/>
      <c r="K8610" s="16"/>
      <c r="L8610" s="16"/>
      <c r="M8610" s="16"/>
      <c r="N8610" s="16"/>
      <c r="O8610" s="16"/>
      <c r="P8610" s="16"/>
      <c r="Q8610" s="16"/>
      <c r="R8610" s="16"/>
      <c r="S8610" s="16"/>
      <c r="T8610" s="16"/>
      <c r="U8610" s="16"/>
      <c r="V8610" s="1" t="s">
        <v>4598</v>
      </c>
      <c r="W8610" s="1" t="s">
        <v>2551</v>
      </c>
      <c r="X8610" s="5" t="s">
        <v>4600</v>
      </c>
      <c r="Y8610" s="5" t="s">
        <v>2559</v>
      </c>
      <c r="Z8610" s="5" t="s">
        <v>13</v>
      </c>
      <c r="AA8610" s="5"/>
    </row>
    <row r="8611" spans="1:27" ht="12" customHeight="1" x14ac:dyDescent="0.15">
      <c r="A8611" s="1" t="s">
        <v>2148</v>
      </c>
      <c r="B8611" s="1" t="s">
        <v>27</v>
      </c>
      <c r="C8611" s="1" t="s">
        <v>9</v>
      </c>
      <c r="D8611" s="1" t="s">
        <v>2530</v>
      </c>
      <c r="E8611" s="1" t="s">
        <v>10</v>
      </c>
      <c r="F8611" s="1" t="s">
        <v>2151</v>
      </c>
      <c r="G8611" s="1" t="s">
        <v>12</v>
      </c>
      <c r="H8611" s="1" t="s">
        <v>13</v>
      </c>
      <c r="I8611" s="16"/>
      <c r="J8611" s="16"/>
      <c r="K8611" s="16"/>
      <c r="L8611" s="16"/>
      <c r="M8611" s="16"/>
      <c r="N8611" s="16"/>
      <c r="O8611" s="16"/>
      <c r="P8611" s="16"/>
      <c r="Q8611" s="16"/>
      <c r="R8611" s="16"/>
      <c r="S8611" s="16"/>
      <c r="T8611" s="16"/>
      <c r="U8611" s="16"/>
      <c r="V8611" s="1" t="s">
        <v>4598</v>
      </c>
      <c r="W8611" s="1" t="s">
        <v>2551</v>
      </c>
      <c r="X8611" s="5" t="s">
        <v>4601</v>
      </c>
      <c r="Y8611" s="5" t="s">
        <v>2553</v>
      </c>
      <c r="Z8611" s="5" t="s">
        <v>13</v>
      </c>
      <c r="AA8611" s="5"/>
    </row>
    <row r="8612" spans="1:27" ht="12" customHeight="1" x14ac:dyDescent="0.15">
      <c r="A8612" s="1" t="s">
        <v>2148</v>
      </c>
      <c r="B8612" s="1" t="s">
        <v>27</v>
      </c>
      <c r="C8612" s="1" t="s">
        <v>15</v>
      </c>
      <c r="D8612" s="1" t="s">
        <v>2530</v>
      </c>
      <c r="E8612" s="1" t="s">
        <v>10</v>
      </c>
      <c r="F8612" s="1" t="s">
        <v>2151</v>
      </c>
      <c r="G8612" s="1" t="s">
        <v>16</v>
      </c>
      <c r="H8612" s="1" t="s">
        <v>13</v>
      </c>
      <c r="I8612" s="16"/>
      <c r="J8612" s="16"/>
      <c r="K8612" s="16"/>
      <c r="L8612" s="16"/>
      <c r="M8612" s="16"/>
      <c r="N8612" s="16"/>
      <c r="O8612" s="16"/>
      <c r="P8612" s="16"/>
      <c r="Q8612" s="16"/>
      <c r="R8612" s="16"/>
      <c r="S8612" s="16"/>
      <c r="T8612" s="16"/>
      <c r="U8612" s="16"/>
      <c r="V8612" s="1" t="s">
        <v>4598</v>
      </c>
      <c r="W8612" s="1" t="s">
        <v>2551</v>
      </c>
      <c r="X8612" s="5" t="s">
        <v>4601</v>
      </c>
      <c r="Y8612" s="5" t="s">
        <v>4036</v>
      </c>
      <c r="Z8612" s="5" t="s">
        <v>13</v>
      </c>
      <c r="AA8612" s="5"/>
    </row>
    <row r="8613" spans="1:27" ht="12" customHeight="1" x14ac:dyDescent="0.15">
      <c r="A8613" s="1" t="s">
        <v>2148</v>
      </c>
      <c r="B8613" s="1" t="s">
        <v>27</v>
      </c>
      <c r="C8613" s="1" t="s">
        <v>17</v>
      </c>
      <c r="D8613" s="1" t="s">
        <v>2530</v>
      </c>
      <c r="E8613" s="1" t="s">
        <v>10</v>
      </c>
      <c r="F8613" s="1" t="s">
        <v>2151</v>
      </c>
      <c r="G8613" s="1" t="s">
        <v>242</v>
      </c>
      <c r="H8613" s="1" t="s">
        <v>13</v>
      </c>
      <c r="I8613" s="16"/>
      <c r="J8613" s="16"/>
      <c r="K8613" s="16"/>
      <c r="L8613" s="16"/>
      <c r="M8613" s="16"/>
      <c r="N8613" s="16"/>
      <c r="O8613" s="16"/>
      <c r="P8613" s="16"/>
      <c r="Q8613" s="16"/>
      <c r="R8613" s="16"/>
      <c r="S8613" s="16"/>
      <c r="T8613" s="16"/>
      <c r="U8613" s="16"/>
      <c r="V8613" s="1" t="s">
        <v>4598</v>
      </c>
      <c r="W8613" s="1" t="s">
        <v>2551</v>
      </c>
      <c r="X8613" s="5" t="s">
        <v>4601</v>
      </c>
      <c r="Y8613" s="5" t="s">
        <v>2557</v>
      </c>
      <c r="Z8613" s="5" t="s">
        <v>13</v>
      </c>
      <c r="AA8613" s="5"/>
    </row>
    <row r="8614" spans="1:27" ht="12" customHeight="1" x14ac:dyDescent="0.15">
      <c r="A8614" s="1" t="s">
        <v>2148</v>
      </c>
      <c r="B8614" s="1" t="s">
        <v>27</v>
      </c>
      <c r="C8614" s="1" t="s">
        <v>19</v>
      </c>
      <c r="D8614" s="1" t="s">
        <v>2530</v>
      </c>
      <c r="E8614" s="1" t="s">
        <v>10</v>
      </c>
      <c r="F8614" s="1" t="s">
        <v>2151</v>
      </c>
      <c r="G8614" s="1" t="s">
        <v>245</v>
      </c>
      <c r="H8614" s="1" t="s">
        <v>306</v>
      </c>
      <c r="I8614" s="16"/>
      <c r="J8614" s="16"/>
      <c r="K8614" s="16"/>
      <c r="L8614" s="16"/>
      <c r="M8614" s="16"/>
      <c r="N8614" s="16"/>
      <c r="O8614" s="16"/>
      <c r="P8614" s="16"/>
      <c r="Q8614" s="16"/>
      <c r="R8614" s="16"/>
      <c r="S8614" s="16"/>
      <c r="T8614" s="16"/>
      <c r="U8614" s="16"/>
      <c r="V8614" s="1" t="s">
        <v>4598</v>
      </c>
      <c r="W8614" s="1" t="s">
        <v>2551</v>
      </c>
      <c r="X8614" s="5" t="s">
        <v>4601</v>
      </c>
      <c r="Y8614" s="5" t="s">
        <v>2740</v>
      </c>
      <c r="Z8614" s="5" t="s">
        <v>2788</v>
      </c>
      <c r="AA8614" s="5"/>
    </row>
    <row r="8615" spans="1:27" ht="12" customHeight="1" x14ac:dyDescent="0.15">
      <c r="A8615" s="1" t="s">
        <v>2148</v>
      </c>
      <c r="B8615" s="1" t="s">
        <v>27</v>
      </c>
      <c r="C8615" s="1" t="s">
        <v>21</v>
      </c>
      <c r="D8615" s="1" t="s">
        <v>2530</v>
      </c>
      <c r="E8615" s="1" t="s">
        <v>10</v>
      </c>
      <c r="F8615" s="1" t="s">
        <v>2151</v>
      </c>
      <c r="G8615" s="1" t="s">
        <v>1563</v>
      </c>
      <c r="H8615" s="1" t="s">
        <v>13</v>
      </c>
      <c r="I8615" s="16"/>
      <c r="J8615" s="16"/>
      <c r="K8615" s="16"/>
      <c r="L8615" s="16"/>
      <c r="M8615" s="16"/>
      <c r="N8615" s="16"/>
      <c r="O8615" s="16"/>
      <c r="P8615" s="16"/>
      <c r="Q8615" s="16"/>
      <c r="R8615" s="16"/>
      <c r="S8615" s="16"/>
      <c r="T8615" s="16"/>
      <c r="U8615" s="16"/>
      <c r="V8615" s="1" t="s">
        <v>4598</v>
      </c>
      <c r="W8615" s="1" t="s">
        <v>2551</v>
      </c>
      <c r="X8615" s="5" t="s">
        <v>4601</v>
      </c>
      <c r="Y8615" s="5" t="s">
        <v>2558</v>
      </c>
      <c r="Z8615" s="5" t="s">
        <v>13</v>
      </c>
      <c r="AA8615" s="5"/>
    </row>
    <row r="8616" spans="1:27" ht="12" customHeight="1" x14ac:dyDescent="0.15">
      <c r="A8616" s="1" t="s">
        <v>2148</v>
      </c>
      <c r="B8616" s="1" t="s">
        <v>27</v>
      </c>
      <c r="C8616" s="1" t="s">
        <v>23</v>
      </c>
      <c r="D8616" s="1" t="s">
        <v>2530</v>
      </c>
      <c r="E8616" s="1" t="s">
        <v>10</v>
      </c>
      <c r="F8616" s="1" t="s">
        <v>2151</v>
      </c>
      <c r="G8616" s="1" t="s">
        <v>24</v>
      </c>
      <c r="H8616" s="1" t="s">
        <v>13</v>
      </c>
      <c r="I8616" s="16"/>
      <c r="J8616" s="16"/>
      <c r="K8616" s="16"/>
      <c r="L8616" s="16"/>
      <c r="M8616" s="16"/>
      <c r="N8616" s="16"/>
      <c r="O8616" s="16"/>
      <c r="P8616" s="16"/>
      <c r="Q8616" s="16"/>
      <c r="R8616" s="16"/>
      <c r="S8616" s="16"/>
      <c r="T8616" s="16"/>
      <c r="U8616" s="16"/>
      <c r="V8616" s="1" t="s">
        <v>4598</v>
      </c>
      <c r="W8616" s="1" t="s">
        <v>2551</v>
      </c>
      <c r="X8616" s="5" t="s">
        <v>4601</v>
      </c>
      <c r="Y8616" s="5" t="s">
        <v>2559</v>
      </c>
      <c r="Z8616" s="5" t="s">
        <v>13</v>
      </c>
      <c r="AA8616" s="5"/>
    </row>
    <row r="8617" spans="1:27" ht="12" customHeight="1" x14ac:dyDescent="0.15">
      <c r="A8617" s="1" t="s">
        <v>2148</v>
      </c>
      <c r="B8617" s="1" t="s">
        <v>29</v>
      </c>
      <c r="C8617" s="1" t="s">
        <v>9</v>
      </c>
      <c r="D8617" s="1" t="s">
        <v>2530</v>
      </c>
      <c r="E8617" s="1" t="s">
        <v>10</v>
      </c>
      <c r="F8617" s="1" t="s">
        <v>2152</v>
      </c>
      <c r="G8617" s="1" t="s">
        <v>12</v>
      </c>
      <c r="H8617" s="1" t="s">
        <v>13</v>
      </c>
      <c r="I8617" s="16"/>
      <c r="J8617" s="16"/>
      <c r="K8617" s="16"/>
      <c r="L8617" s="16"/>
      <c r="M8617" s="16"/>
      <c r="N8617" s="16"/>
      <c r="O8617" s="16"/>
      <c r="P8617" s="16"/>
      <c r="Q8617" s="16"/>
      <c r="R8617" s="16"/>
      <c r="S8617" s="16"/>
      <c r="T8617" s="16"/>
      <c r="U8617" s="16"/>
      <c r="V8617" s="1" t="s">
        <v>4598</v>
      </c>
      <c r="W8617" s="1" t="s">
        <v>2551</v>
      </c>
      <c r="X8617" s="5" t="s">
        <v>4602</v>
      </c>
      <c r="Y8617" s="5" t="s">
        <v>2553</v>
      </c>
      <c r="Z8617" s="5" t="s">
        <v>13</v>
      </c>
      <c r="AA8617" s="5"/>
    </row>
    <row r="8618" spans="1:27" ht="12" customHeight="1" x14ac:dyDescent="0.15">
      <c r="A8618" s="1" t="s">
        <v>2148</v>
      </c>
      <c r="B8618" s="1" t="s">
        <v>29</v>
      </c>
      <c r="C8618" s="1" t="s">
        <v>15</v>
      </c>
      <c r="D8618" s="1" t="s">
        <v>2530</v>
      </c>
      <c r="E8618" s="1" t="s">
        <v>10</v>
      </c>
      <c r="F8618" s="1" t="s">
        <v>2152</v>
      </c>
      <c r="G8618" s="1" t="s">
        <v>16</v>
      </c>
      <c r="H8618" s="1" t="s">
        <v>13</v>
      </c>
      <c r="I8618" s="16"/>
      <c r="J8618" s="16"/>
      <c r="K8618" s="16"/>
      <c r="L8618" s="16"/>
      <c r="M8618" s="16"/>
      <c r="N8618" s="16"/>
      <c r="O8618" s="16"/>
      <c r="P8618" s="16"/>
      <c r="Q8618" s="16"/>
      <c r="R8618" s="16"/>
      <c r="S8618" s="16"/>
      <c r="T8618" s="16"/>
      <c r="U8618" s="16"/>
      <c r="V8618" s="1" t="s">
        <v>4598</v>
      </c>
      <c r="W8618" s="1" t="s">
        <v>2551</v>
      </c>
      <c r="X8618" s="5" t="s">
        <v>4602</v>
      </c>
      <c r="Y8618" s="5" t="s">
        <v>4036</v>
      </c>
      <c r="Z8618" s="5" t="s">
        <v>13</v>
      </c>
      <c r="AA8618" s="5"/>
    </row>
    <row r="8619" spans="1:27" ht="12" customHeight="1" x14ac:dyDescent="0.15">
      <c r="A8619" s="1" t="s">
        <v>2148</v>
      </c>
      <c r="B8619" s="1" t="s">
        <v>29</v>
      </c>
      <c r="C8619" s="1" t="s">
        <v>17</v>
      </c>
      <c r="D8619" s="1" t="s">
        <v>2530</v>
      </c>
      <c r="E8619" s="1" t="s">
        <v>10</v>
      </c>
      <c r="F8619" s="1" t="s">
        <v>2152</v>
      </c>
      <c r="G8619" s="1" t="s">
        <v>242</v>
      </c>
      <c r="H8619" s="1" t="s">
        <v>13</v>
      </c>
      <c r="I8619" s="16"/>
      <c r="J8619" s="16"/>
      <c r="K8619" s="16"/>
      <c r="L8619" s="16"/>
      <c r="M8619" s="16"/>
      <c r="N8619" s="16"/>
      <c r="O8619" s="16"/>
      <c r="P8619" s="16"/>
      <c r="Q8619" s="16"/>
      <c r="R8619" s="16"/>
      <c r="S8619" s="16"/>
      <c r="T8619" s="16"/>
      <c r="U8619" s="16"/>
      <c r="V8619" s="1" t="s">
        <v>4598</v>
      </c>
      <c r="W8619" s="1" t="s">
        <v>2551</v>
      </c>
      <c r="X8619" s="5" t="s">
        <v>4602</v>
      </c>
      <c r="Y8619" s="5" t="s">
        <v>2557</v>
      </c>
      <c r="Z8619" s="5" t="s">
        <v>13</v>
      </c>
      <c r="AA8619" s="5"/>
    </row>
    <row r="8620" spans="1:27" ht="12" customHeight="1" x14ac:dyDescent="0.15">
      <c r="A8620" s="1" t="s">
        <v>2148</v>
      </c>
      <c r="B8620" s="1" t="s">
        <v>29</v>
      </c>
      <c r="C8620" s="1" t="s">
        <v>19</v>
      </c>
      <c r="D8620" s="1" t="s">
        <v>2530</v>
      </c>
      <c r="E8620" s="1" t="s">
        <v>10</v>
      </c>
      <c r="F8620" s="1" t="s">
        <v>2152</v>
      </c>
      <c r="G8620" s="1" t="s">
        <v>245</v>
      </c>
      <c r="H8620" s="1" t="s">
        <v>306</v>
      </c>
      <c r="I8620" s="16"/>
      <c r="J8620" s="16"/>
      <c r="K8620" s="16"/>
      <c r="L8620" s="16"/>
      <c r="M8620" s="16"/>
      <c r="N8620" s="16"/>
      <c r="O8620" s="16"/>
      <c r="P8620" s="16"/>
      <c r="Q8620" s="16"/>
      <c r="R8620" s="16"/>
      <c r="S8620" s="16"/>
      <c r="T8620" s="16"/>
      <c r="U8620" s="16"/>
      <c r="V8620" s="1" t="s">
        <v>4598</v>
      </c>
      <c r="W8620" s="1" t="s">
        <v>2551</v>
      </c>
      <c r="X8620" s="5" t="s">
        <v>4602</v>
      </c>
      <c r="Y8620" s="5" t="s">
        <v>2740</v>
      </c>
      <c r="Z8620" s="5" t="s">
        <v>2788</v>
      </c>
      <c r="AA8620" s="5"/>
    </row>
    <row r="8621" spans="1:27" ht="12" customHeight="1" x14ac:dyDescent="0.15">
      <c r="A8621" s="1" t="s">
        <v>2148</v>
      </c>
      <c r="B8621" s="1" t="s">
        <v>29</v>
      </c>
      <c r="C8621" s="1" t="s">
        <v>21</v>
      </c>
      <c r="D8621" s="1" t="s">
        <v>2530</v>
      </c>
      <c r="E8621" s="1" t="s">
        <v>10</v>
      </c>
      <c r="F8621" s="1" t="s">
        <v>2152</v>
      </c>
      <c r="G8621" s="1" t="s">
        <v>1563</v>
      </c>
      <c r="H8621" s="1" t="s">
        <v>13</v>
      </c>
      <c r="I8621" s="16"/>
      <c r="J8621" s="16"/>
      <c r="K8621" s="16"/>
      <c r="L8621" s="16"/>
      <c r="M8621" s="16"/>
      <c r="N8621" s="16"/>
      <c r="O8621" s="16"/>
      <c r="P8621" s="16"/>
      <c r="Q8621" s="16"/>
      <c r="R8621" s="16"/>
      <c r="S8621" s="16"/>
      <c r="T8621" s="16"/>
      <c r="U8621" s="16"/>
      <c r="V8621" s="1" t="s">
        <v>4598</v>
      </c>
      <c r="W8621" s="1" t="s">
        <v>2551</v>
      </c>
      <c r="X8621" s="5" t="s">
        <v>4602</v>
      </c>
      <c r="Y8621" s="5" t="s">
        <v>2558</v>
      </c>
      <c r="Z8621" s="5" t="s">
        <v>13</v>
      </c>
      <c r="AA8621" s="5"/>
    </row>
    <row r="8622" spans="1:27" ht="12" customHeight="1" x14ac:dyDescent="0.15">
      <c r="A8622" s="1" t="s">
        <v>2148</v>
      </c>
      <c r="B8622" s="1" t="s">
        <v>29</v>
      </c>
      <c r="C8622" s="1" t="s">
        <v>23</v>
      </c>
      <c r="D8622" s="1" t="s">
        <v>2530</v>
      </c>
      <c r="E8622" s="1" t="s">
        <v>10</v>
      </c>
      <c r="F8622" s="1" t="s">
        <v>2152</v>
      </c>
      <c r="G8622" s="1" t="s">
        <v>24</v>
      </c>
      <c r="H8622" s="1" t="s">
        <v>13</v>
      </c>
      <c r="I8622" s="16"/>
      <c r="J8622" s="16"/>
      <c r="K8622" s="16"/>
      <c r="L8622" s="16"/>
      <c r="M8622" s="16"/>
      <c r="N8622" s="16"/>
      <c r="O8622" s="16"/>
      <c r="P8622" s="16"/>
      <c r="Q8622" s="16"/>
      <c r="R8622" s="16"/>
      <c r="S8622" s="16"/>
      <c r="T8622" s="16"/>
      <c r="U8622" s="16"/>
      <c r="V8622" s="1" t="s">
        <v>4598</v>
      </c>
      <c r="W8622" s="1" t="s">
        <v>2551</v>
      </c>
      <c r="X8622" s="5" t="s">
        <v>4602</v>
      </c>
      <c r="Y8622" s="5" t="s">
        <v>2559</v>
      </c>
      <c r="Z8622" s="5" t="s">
        <v>13</v>
      </c>
      <c r="AA8622" s="5"/>
    </row>
    <row r="8623" spans="1:27" ht="12" customHeight="1" x14ac:dyDescent="0.15">
      <c r="A8623" s="1" t="s">
        <v>2148</v>
      </c>
      <c r="B8623" s="1" t="s">
        <v>31</v>
      </c>
      <c r="C8623" s="1" t="s">
        <v>9</v>
      </c>
      <c r="D8623" s="1" t="s">
        <v>2530</v>
      </c>
      <c r="E8623" s="1" t="s">
        <v>10</v>
      </c>
      <c r="F8623" s="1" t="s">
        <v>2153</v>
      </c>
      <c r="G8623" s="1" t="s">
        <v>12</v>
      </c>
      <c r="H8623" s="1" t="s">
        <v>13</v>
      </c>
      <c r="I8623" s="16"/>
      <c r="J8623" s="16"/>
      <c r="K8623" s="16"/>
      <c r="L8623" s="16"/>
      <c r="M8623" s="16"/>
      <c r="N8623" s="16"/>
      <c r="O8623" s="16"/>
      <c r="P8623" s="16"/>
      <c r="Q8623" s="16"/>
      <c r="R8623" s="16"/>
      <c r="S8623" s="16"/>
      <c r="T8623" s="16"/>
      <c r="U8623" s="16"/>
      <c r="V8623" s="1" t="s">
        <v>4598</v>
      </c>
      <c r="W8623" s="1" t="s">
        <v>2551</v>
      </c>
      <c r="X8623" s="5" t="s">
        <v>4603</v>
      </c>
      <c r="Y8623" s="5" t="s">
        <v>2553</v>
      </c>
      <c r="Z8623" s="5" t="s">
        <v>13</v>
      </c>
      <c r="AA8623" s="5"/>
    </row>
    <row r="8624" spans="1:27" ht="12" customHeight="1" x14ac:dyDescent="0.15">
      <c r="A8624" s="1" t="s">
        <v>2148</v>
      </c>
      <c r="B8624" s="1" t="s">
        <v>31</v>
      </c>
      <c r="C8624" s="1" t="s">
        <v>15</v>
      </c>
      <c r="D8624" s="1" t="s">
        <v>2530</v>
      </c>
      <c r="E8624" s="1" t="s">
        <v>10</v>
      </c>
      <c r="F8624" s="1" t="s">
        <v>2153</v>
      </c>
      <c r="G8624" s="1" t="s">
        <v>16</v>
      </c>
      <c r="H8624" s="1" t="s">
        <v>13</v>
      </c>
      <c r="I8624" s="16"/>
      <c r="J8624" s="16"/>
      <c r="K8624" s="16"/>
      <c r="L8624" s="16"/>
      <c r="M8624" s="16"/>
      <c r="N8624" s="16"/>
      <c r="O8624" s="16"/>
      <c r="P8624" s="16"/>
      <c r="Q8624" s="16"/>
      <c r="R8624" s="16"/>
      <c r="S8624" s="16"/>
      <c r="T8624" s="16"/>
      <c r="U8624" s="16"/>
      <c r="V8624" s="1" t="s">
        <v>4598</v>
      </c>
      <c r="W8624" s="1" t="s">
        <v>2551</v>
      </c>
      <c r="X8624" s="5" t="s">
        <v>4603</v>
      </c>
      <c r="Y8624" s="5" t="s">
        <v>4036</v>
      </c>
      <c r="Z8624" s="5" t="s">
        <v>13</v>
      </c>
      <c r="AA8624" s="5"/>
    </row>
    <row r="8625" spans="1:27" ht="12" customHeight="1" x14ac:dyDescent="0.15">
      <c r="A8625" s="1" t="s">
        <v>2148</v>
      </c>
      <c r="B8625" s="1" t="s">
        <v>31</v>
      </c>
      <c r="C8625" s="1" t="s">
        <v>17</v>
      </c>
      <c r="D8625" s="1" t="s">
        <v>2530</v>
      </c>
      <c r="E8625" s="1" t="s">
        <v>10</v>
      </c>
      <c r="F8625" s="1" t="s">
        <v>2153</v>
      </c>
      <c r="G8625" s="1" t="s">
        <v>242</v>
      </c>
      <c r="H8625" s="1" t="s">
        <v>13</v>
      </c>
      <c r="I8625" s="16"/>
      <c r="J8625" s="16"/>
      <c r="K8625" s="16"/>
      <c r="L8625" s="16"/>
      <c r="M8625" s="16"/>
      <c r="N8625" s="16"/>
      <c r="O8625" s="16"/>
      <c r="P8625" s="16"/>
      <c r="Q8625" s="16"/>
      <c r="R8625" s="16"/>
      <c r="S8625" s="16"/>
      <c r="T8625" s="16"/>
      <c r="U8625" s="16"/>
      <c r="V8625" s="1" t="s">
        <v>4598</v>
      </c>
      <c r="W8625" s="1" t="s">
        <v>2551</v>
      </c>
      <c r="X8625" s="5" t="s">
        <v>4603</v>
      </c>
      <c r="Y8625" s="5" t="s">
        <v>2557</v>
      </c>
      <c r="Z8625" s="5" t="s">
        <v>13</v>
      </c>
      <c r="AA8625" s="5"/>
    </row>
    <row r="8626" spans="1:27" ht="12" customHeight="1" x14ac:dyDescent="0.15">
      <c r="A8626" s="1" t="s">
        <v>2148</v>
      </c>
      <c r="B8626" s="1" t="s">
        <v>31</v>
      </c>
      <c r="C8626" s="1" t="s">
        <v>19</v>
      </c>
      <c r="D8626" s="1" t="s">
        <v>2530</v>
      </c>
      <c r="E8626" s="1" t="s">
        <v>10</v>
      </c>
      <c r="F8626" s="1" t="s">
        <v>2153</v>
      </c>
      <c r="G8626" s="1" t="s">
        <v>245</v>
      </c>
      <c r="H8626" s="1" t="s">
        <v>306</v>
      </c>
      <c r="I8626" s="16"/>
      <c r="J8626" s="16"/>
      <c r="K8626" s="16"/>
      <c r="L8626" s="16"/>
      <c r="M8626" s="16"/>
      <c r="N8626" s="16"/>
      <c r="O8626" s="16"/>
      <c r="P8626" s="16"/>
      <c r="Q8626" s="16"/>
      <c r="R8626" s="16"/>
      <c r="S8626" s="16"/>
      <c r="T8626" s="16"/>
      <c r="U8626" s="16"/>
      <c r="V8626" s="1" t="s">
        <v>4598</v>
      </c>
      <c r="W8626" s="1" t="s">
        <v>2551</v>
      </c>
      <c r="X8626" s="5" t="s">
        <v>4603</v>
      </c>
      <c r="Y8626" s="5" t="s">
        <v>2740</v>
      </c>
      <c r="Z8626" s="5" t="s">
        <v>2788</v>
      </c>
      <c r="AA8626" s="5"/>
    </row>
    <row r="8627" spans="1:27" ht="12" customHeight="1" x14ac:dyDescent="0.15">
      <c r="A8627" s="1" t="s">
        <v>2148</v>
      </c>
      <c r="B8627" s="1" t="s">
        <v>31</v>
      </c>
      <c r="C8627" s="1" t="s">
        <v>21</v>
      </c>
      <c r="D8627" s="1" t="s">
        <v>2530</v>
      </c>
      <c r="E8627" s="1" t="s">
        <v>10</v>
      </c>
      <c r="F8627" s="1" t="s">
        <v>2153</v>
      </c>
      <c r="G8627" s="1" t="s">
        <v>1563</v>
      </c>
      <c r="H8627" s="1" t="s">
        <v>13</v>
      </c>
      <c r="I8627" s="16"/>
      <c r="J8627" s="16"/>
      <c r="K8627" s="16"/>
      <c r="L8627" s="16"/>
      <c r="M8627" s="16"/>
      <c r="N8627" s="16"/>
      <c r="O8627" s="16"/>
      <c r="P8627" s="16"/>
      <c r="Q8627" s="16"/>
      <c r="R8627" s="16"/>
      <c r="S8627" s="16"/>
      <c r="T8627" s="16"/>
      <c r="U8627" s="16"/>
      <c r="V8627" s="1" t="s">
        <v>4598</v>
      </c>
      <c r="W8627" s="1" t="s">
        <v>2551</v>
      </c>
      <c r="X8627" s="5" t="s">
        <v>4603</v>
      </c>
      <c r="Y8627" s="5" t="s">
        <v>2558</v>
      </c>
      <c r="Z8627" s="5" t="s">
        <v>13</v>
      </c>
      <c r="AA8627" s="5"/>
    </row>
    <row r="8628" spans="1:27" ht="12" customHeight="1" x14ac:dyDescent="0.15">
      <c r="A8628" s="1" t="s">
        <v>2148</v>
      </c>
      <c r="B8628" s="1" t="s">
        <v>31</v>
      </c>
      <c r="C8628" s="1" t="s">
        <v>23</v>
      </c>
      <c r="D8628" s="1" t="s">
        <v>2530</v>
      </c>
      <c r="E8628" s="1" t="s">
        <v>10</v>
      </c>
      <c r="F8628" s="1" t="s">
        <v>2153</v>
      </c>
      <c r="G8628" s="1" t="s">
        <v>24</v>
      </c>
      <c r="H8628" s="1" t="s">
        <v>13</v>
      </c>
      <c r="I8628" s="16"/>
      <c r="J8628" s="16"/>
      <c r="K8628" s="16"/>
      <c r="L8628" s="16"/>
      <c r="M8628" s="16"/>
      <c r="N8628" s="16"/>
      <c r="O8628" s="16"/>
      <c r="P8628" s="16"/>
      <c r="Q8628" s="16"/>
      <c r="R8628" s="16"/>
      <c r="S8628" s="16"/>
      <c r="T8628" s="16"/>
      <c r="U8628" s="16"/>
      <c r="V8628" s="1" t="s">
        <v>4598</v>
      </c>
      <c r="W8628" s="1" t="s">
        <v>2551</v>
      </c>
      <c r="X8628" s="5" t="s">
        <v>4603</v>
      </c>
      <c r="Y8628" s="5" t="s">
        <v>2559</v>
      </c>
      <c r="Z8628" s="5" t="s">
        <v>13</v>
      </c>
      <c r="AA8628" s="5"/>
    </row>
    <row r="8629" spans="1:27" ht="12" customHeight="1" x14ac:dyDescent="0.15">
      <c r="A8629" s="1" t="s">
        <v>2148</v>
      </c>
      <c r="B8629" s="1" t="s">
        <v>33</v>
      </c>
      <c r="C8629" s="1" t="s">
        <v>9</v>
      </c>
      <c r="D8629" s="1" t="s">
        <v>2530</v>
      </c>
      <c r="E8629" s="1" t="s">
        <v>10</v>
      </c>
      <c r="F8629" s="1" t="s">
        <v>2154</v>
      </c>
      <c r="G8629" s="1" t="s">
        <v>12</v>
      </c>
      <c r="H8629" s="1" t="s">
        <v>13</v>
      </c>
      <c r="I8629" s="16"/>
      <c r="J8629" s="16"/>
      <c r="K8629" s="16"/>
      <c r="L8629" s="16"/>
      <c r="M8629" s="16"/>
      <c r="N8629" s="16"/>
      <c r="O8629" s="16"/>
      <c r="P8629" s="16"/>
      <c r="Q8629" s="16"/>
      <c r="R8629" s="16"/>
      <c r="S8629" s="16"/>
      <c r="T8629" s="16"/>
      <c r="U8629" s="16"/>
      <c r="V8629" s="1" t="s">
        <v>4598</v>
      </c>
      <c r="W8629" s="1" t="s">
        <v>2551</v>
      </c>
      <c r="X8629" s="5" t="s">
        <v>4604</v>
      </c>
      <c r="Y8629" s="5" t="s">
        <v>2553</v>
      </c>
      <c r="Z8629" s="5" t="s">
        <v>13</v>
      </c>
      <c r="AA8629" s="5"/>
    </row>
    <row r="8630" spans="1:27" ht="12" customHeight="1" x14ac:dyDescent="0.15">
      <c r="A8630" s="1" t="s">
        <v>2148</v>
      </c>
      <c r="B8630" s="1" t="s">
        <v>33</v>
      </c>
      <c r="C8630" s="1" t="s">
        <v>15</v>
      </c>
      <c r="D8630" s="1" t="s">
        <v>2530</v>
      </c>
      <c r="E8630" s="1" t="s">
        <v>10</v>
      </c>
      <c r="F8630" s="1" t="s">
        <v>2154</v>
      </c>
      <c r="G8630" s="1" t="s">
        <v>16</v>
      </c>
      <c r="H8630" s="1" t="s">
        <v>13</v>
      </c>
      <c r="I8630" s="16"/>
      <c r="J8630" s="16"/>
      <c r="K8630" s="16"/>
      <c r="L8630" s="16"/>
      <c r="M8630" s="16"/>
      <c r="N8630" s="16"/>
      <c r="O8630" s="16"/>
      <c r="P8630" s="16"/>
      <c r="Q8630" s="16"/>
      <c r="R8630" s="16"/>
      <c r="S8630" s="16"/>
      <c r="T8630" s="16"/>
      <c r="U8630" s="16"/>
      <c r="V8630" s="1" t="s">
        <v>4598</v>
      </c>
      <c r="W8630" s="1" t="s">
        <v>2551</v>
      </c>
      <c r="X8630" s="5" t="s">
        <v>4604</v>
      </c>
      <c r="Y8630" s="5" t="s">
        <v>4036</v>
      </c>
      <c r="Z8630" s="5" t="s">
        <v>13</v>
      </c>
      <c r="AA8630" s="5"/>
    </row>
    <row r="8631" spans="1:27" ht="12" customHeight="1" x14ac:dyDescent="0.15">
      <c r="A8631" s="1" t="s">
        <v>2148</v>
      </c>
      <c r="B8631" s="1" t="s">
        <v>33</v>
      </c>
      <c r="C8631" s="1" t="s">
        <v>17</v>
      </c>
      <c r="D8631" s="1" t="s">
        <v>2530</v>
      </c>
      <c r="E8631" s="1" t="s">
        <v>10</v>
      </c>
      <c r="F8631" s="1" t="s">
        <v>2154</v>
      </c>
      <c r="G8631" s="1" t="s">
        <v>242</v>
      </c>
      <c r="H8631" s="1" t="s">
        <v>13</v>
      </c>
      <c r="I8631" s="16"/>
      <c r="J8631" s="16"/>
      <c r="K8631" s="16"/>
      <c r="L8631" s="16"/>
      <c r="M8631" s="16"/>
      <c r="N8631" s="16"/>
      <c r="O8631" s="16"/>
      <c r="P8631" s="16"/>
      <c r="Q8631" s="16"/>
      <c r="R8631" s="16"/>
      <c r="S8631" s="16"/>
      <c r="T8631" s="16"/>
      <c r="U8631" s="16"/>
      <c r="V8631" s="1" t="s">
        <v>4598</v>
      </c>
      <c r="W8631" s="1" t="s">
        <v>2551</v>
      </c>
      <c r="X8631" s="5" t="s">
        <v>4604</v>
      </c>
      <c r="Y8631" s="5" t="s">
        <v>2557</v>
      </c>
      <c r="Z8631" s="5" t="s">
        <v>13</v>
      </c>
      <c r="AA8631" s="5"/>
    </row>
    <row r="8632" spans="1:27" ht="12" customHeight="1" x14ac:dyDescent="0.15">
      <c r="A8632" s="1" t="s">
        <v>2148</v>
      </c>
      <c r="B8632" s="1" t="s">
        <v>33</v>
      </c>
      <c r="C8632" s="1" t="s">
        <v>19</v>
      </c>
      <c r="D8632" s="1" t="s">
        <v>2530</v>
      </c>
      <c r="E8632" s="1" t="s">
        <v>10</v>
      </c>
      <c r="F8632" s="1" t="s">
        <v>2154</v>
      </c>
      <c r="G8632" s="1" t="s">
        <v>245</v>
      </c>
      <c r="H8632" s="1" t="s">
        <v>306</v>
      </c>
      <c r="I8632" s="16"/>
      <c r="J8632" s="16"/>
      <c r="K8632" s="16"/>
      <c r="L8632" s="16"/>
      <c r="M8632" s="16"/>
      <c r="N8632" s="16"/>
      <c r="O8632" s="16"/>
      <c r="P8632" s="16"/>
      <c r="Q8632" s="16"/>
      <c r="R8632" s="16"/>
      <c r="S8632" s="16"/>
      <c r="T8632" s="16"/>
      <c r="U8632" s="16"/>
      <c r="V8632" s="1" t="s">
        <v>4598</v>
      </c>
      <c r="W8632" s="1" t="s">
        <v>2551</v>
      </c>
      <c r="X8632" s="5" t="s">
        <v>4604</v>
      </c>
      <c r="Y8632" s="5" t="s">
        <v>2740</v>
      </c>
      <c r="Z8632" s="5" t="s">
        <v>2788</v>
      </c>
      <c r="AA8632" s="5"/>
    </row>
    <row r="8633" spans="1:27" ht="12" customHeight="1" x14ac:dyDescent="0.15">
      <c r="A8633" s="1" t="s">
        <v>2148</v>
      </c>
      <c r="B8633" s="1" t="s">
        <v>33</v>
      </c>
      <c r="C8633" s="1" t="s">
        <v>21</v>
      </c>
      <c r="D8633" s="1" t="s">
        <v>2530</v>
      </c>
      <c r="E8633" s="1" t="s">
        <v>10</v>
      </c>
      <c r="F8633" s="1" t="s">
        <v>2154</v>
      </c>
      <c r="G8633" s="1" t="s">
        <v>1563</v>
      </c>
      <c r="H8633" s="1" t="s">
        <v>13</v>
      </c>
      <c r="I8633" s="16"/>
      <c r="J8633" s="16"/>
      <c r="K8633" s="16"/>
      <c r="L8633" s="16"/>
      <c r="M8633" s="16"/>
      <c r="N8633" s="16"/>
      <c r="O8633" s="16"/>
      <c r="P8633" s="16"/>
      <c r="Q8633" s="16"/>
      <c r="R8633" s="16"/>
      <c r="S8633" s="16"/>
      <c r="T8633" s="16"/>
      <c r="U8633" s="16"/>
      <c r="V8633" s="1" t="s">
        <v>4598</v>
      </c>
      <c r="W8633" s="1" t="s">
        <v>2551</v>
      </c>
      <c r="X8633" s="5" t="s">
        <v>4604</v>
      </c>
      <c r="Y8633" s="5" t="s">
        <v>2558</v>
      </c>
      <c r="Z8633" s="5" t="s">
        <v>13</v>
      </c>
      <c r="AA8633" s="5"/>
    </row>
    <row r="8634" spans="1:27" ht="12" customHeight="1" x14ac:dyDescent="0.15">
      <c r="A8634" s="1" t="s">
        <v>2148</v>
      </c>
      <c r="B8634" s="1" t="s">
        <v>33</v>
      </c>
      <c r="C8634" s="1" t="s">
        <v>23</v>
      </c>
      <c r="D8634" s="1" t="s">
        <v>2530</v>
      </c>
      <c r="E8634" s="1" t="s">
        <v>10</v>
      </c>
      <c r="F8634" s="1" t="s">
        <v>2154</v>
      </c>
      <c r="G8634" s="1" t="s">
        <v>24</v>
      </c>
      <c r="H8634" s="1" t="s">
        <v>13</v>
      </c>
      <c r="I8634" s="16"/>
      <c r="J8634" s="16"/>
      <c r="K8634" s="16"/>
      <c r="L8634" s="16"/>
      <c r="M8634" s="16"/>
      <c r="N8634" s="16"/>
      <c r="O8634" s="16"/>
      <c r="P8634" s="16"/>
      <c r="Q8634" s="16"/>
      <c r="R8634" s="16"/>
      <c r="S8634" s="16"/>
      <c r="T8634" s="16"/>
      <c r="U8634" s="16"/>
      <c r="V8634" s="1" t="s">
        <v>4598</v>
      </c>
      <c r="W8634" s="1" t="s">
        <v>2551</v>
      </c>
      <c r="X8634" s="5" t="s">
        <v>4604</v>
      </c>
      <c r="Y8634" s="5" t="s">
        <v>2559</v>
      </c>
      <c r="Z8634" s="5" t="s">
        <v>13</v>
      </c>
      <c r="AA8634" s="5"/>
    </row>
    <row r="8635" spans="1:27" ht="12" customHeight="1" x14ac:dyDescent="0.15">
      <c r="A8635" s="1" t="s">
        <v>2148</v>
      </c>
      <c r="B8635" s="1" t="s">
        <v>35</v>
      </c>
      <c r="C8635" s="1" t="s">
        <v>9</v>
      </c>
      <c r="D8635" s="1" t="s">
        <v>2530</v>
      </c>
      <c r="E8635" s="1" t="s">
        <v>10</v>
      </c>
      <c r="F8635" s="1" t="s">
        <v>2155</v>
      </c>
      <c r="G8635" s="1" t="s">
        <v>12</v>
      </c>
      <c r="H8635" s="1" t="s">
        <v>13</v>
      </c>
      <c r="I8635" s="16"/>
      <c r="J8635" s="16"/>
      <c r="K8635" s="16"/>
      <c r="L8635" s="16"/>
      <c r="M8635" s="16"/>
      <c r="N8635" s="16"/>
      <c r="O8635" s="16"/>
      <c r="P8635" s="16"/>
      <c r="Q8635" s="16"/>
      <c r="R8635" s="16"/>
      <c r="S8635" s="16"/>
      <c r="T8635" s="16"/>
      <c r="U8635" s="16"/>
      <c r="V8635" s="1" t="s">
        <v>4598</v>
      </c>
      <c r="W8635" s="1" t="s">
        <v>2551</v>
      </c>
      <c r="X8635" s="5" t="s">
        <v>4605</v>
      </c>
      <c r="Y8635" s="5" t="s">
        <v>2553</v>
      </c>
      <c r="Z8635" s="5" t="s">
        <v>13</v>
      </c>
      <c r="AA8635" s="5"/>
    </row>
    <row r="8636" spans="1:27" ht="12" customHeight="1" x14ac:dyDescent="0.15">
      <c r="A8636" s="1" t="s">
        <v>2148</v>
      </c>
      <c r="B8636" s="1" t="s">
        <v>35</v>
      </c>
      <c r="C8636" s="1" t="s">
        <v>15</v>
      </c>
      <c r="D8636" s="1" t="s">
        <v>2530</v>
      </c>
      <c r="E8636" s="1" t="s">
        <v>10</v>
      </c>
      <c r="F8636" s="1" t="s">
        <v>2155</v>
      </c>
      <c r="G8636" s="1" t="s">
        <v>16</v>
      </c>
      <c r="H8636" s="1" t="s">
        <v>13</v>
      </c>
      <c r="I8636" s="16"/>
      <c r="J8636" s="16"/>
      <c r="K8636" s="16"/>
      <c r="L8636" s="16"/>
      <c r="M8636" s="16"/>
      <c r="N8636" s="16"/>
      <c r="O8636" s="16"/>
      <c r="P8636" s="16"/>
      <c r="Q8636" s="16"/>
      <c r="R8636" s="16"/>
      <c r="S8636" s="16"/>
      <c r="T8636" s="16"/>
      <c r="U8636" s="16"/>
      <c r="V8636" s="1" t="s">
        <v>4598</v>
      </c>
      <c r="W8636" s="1" t="s">
        <v>2551</v>
      </c>
      <c r="X8636" s="5" t="s">
        <v>4605</v>
      </c>
      <c r="Y8636" s="5" t="s">
        <v>4036</v>
      </c>
      <c r="Z8636" s="5" t="s">
        <v>13</v>
      </c>
      <c r="AA8636" s="5"/>
    </row>
    <row r="8637" spans="1:27" ht="12" customHeight="1" x14ac:dyDescent="0.15">
      <c r="A8637" s="1" t="s">
        <v>2148</v>
      </c>
      <c r="B8637" s="1" t="s">
        <v>35</v>
      </c>
      <c r="C8637" s="1" t="s">
        <v>17</v>
      </c>
      <c r="D8637" s="1" t="s">
        <v>2530</v>
      </c>
      <c r="E8637" s="1" t="s">
        <v>10</v>
      </c>
      <c r="F8637" s="1" t="s">
        <v>2155</v>
      </c>
      <c r="G8637" s="1" t="s">
        <v>242</v>
      </c>
      <c r="H8637" s="1" t="s">
        <v>13</v>
      </c>
      <c r="I8637" s="16"/>
      <c r="J8637" s="16"/>
      <c r="K8637" s="16"/>
      <c r="L8637" s="16"/>
      <c r="M8637" s="16"/>
      <c r="N8637" s="16"/>
      <c r="O8637" s="16"/>
      <c r="P8637" s="16"/>
      <c r="Q8637" s="16"/>
      <c r="R8637" s="16"/>
      <c r="S8637" s="16"/>
      <c r="T8637" s="16"/>
      <c r="U8637" s="16"/>
      <c r="V8637" s="1" t="s">
        <v>4598</v>
      </c>
      <c r="W8637" s="1" t="s">
        <v>2551</v>
      </c>
      <c r="X8637" s="5" t="s">
        <v>4605</v>
      </c>
      <c r="Y8637" s="5" t="s">
        <v>2557</v>
      </c>
      <c r="Z8637" s="5" t="s">
        <v>13</v>
      </c>
      <c r="AA8637" s="5"/>
    </row>
    <row r="8638" spans="1:27" ht="12" customHeight="1" x14ac:dyDescent="0.15">
      <c r="A8638" s="1" t="s">
        <v>2148</v>
      </c>
      <c r="B8638" s="1" t="s">
        <v>35</v>
      </c>
      <c r="C8638" s="1" t="s">
        <v>19</v>
      </c>
      <c r="D8638" s="1" t="s">
        <v>2530</v>
      </c>
      <c r="E8638" s="1" t="s">
        <v>10</v>
      </c>
      <c r="F8638" s="1" t="s">
        <v>2155</v>
      </c>
      <c r="G8638" s="1" t="s">
        <v>245</v>
      </c>
      <c r="H8638" s="1" t="s">
        <v>306</v>
      </c>
      <c r="I8638" s="16"/>
      <c r="J8638" s="16"/>
      <c r="K8638" s="16"/>
      <c r="L8638" s="16"/>
      <c r="M8638" s="16"/>
      <c r="N8638" s="16"/>
      <c r="O8638" s="16"/>
      <c r="P8638" s="16"/>
      <c r="Q8638" s="16"/>
      <c r="R8638" s="16"/>
      <c r="S8638" s="16"/>
      <c r="T8638" s="16"/>
      <c r="U8638" s="16"/>
      <c r="V8638" s="1" t="s">
        <v>4598</v>
      </c>
      <c r="W8638" s="1" t="s">
        <v>2551</v>
      </c>
      <c r="X8638" s="5" t="s">
        <v>4605</v>
      </c>
      <c r="Y8638" s="5" t="s">
        <v>2740</v>
      </c>
      <c r="Z8638" s="5" t="s">
        <v>2788</v>
      </c>
      <c r="AA8638" s="5"/>
    </row>
    <row r="8639" spans="1:27" ht="12" customHeight="1" x14ac:dyDescent="0.15">
      <c r="A8639" s="1" t="s">
        <v>2148</v>
      </c>
      <c r="B8639" s="1" t="s">
        <v>35</v>
      </c>
      <c r="C8639" s="1" t="s">
        <v>21</v>
      </c>
      <c r="D8639" s="1" t="s">
        <v>2530</v>
      </c>
      <c r="E8639" s="1" t="s">
        <v>10</v>
      </c>
      <c r="F8639" s="1" t="s">
        <v>2155</v>
      </c>
      <c r="G8639" s="1" t="s">
        <v>1563</v>
      </c>
      <c r="H8639" s="1" t="s">
        <v>13</v>
      </c>
      <c r="I8639" s="16"/>
      <c r="J8639" s="16"/>
      <c r="K8639" s="16"/>
      <c r="L8639" s="16"/>
      <c r="M8639" s="16"/>
      <c r="N8639" s="16"/>
      <c r="O8639" s="16"/>
      <c r="P8639" s="16"/>
      <c r="Q8639" s="16"/>
      <c r="R8639" s="16"/>
      <c r="S8639" s="16"/>
      <c r="T8639" s="16"/>
      <c r="U8639" s="16"/>
      <c r="V8639" s="1" t="s">
        <v>4598</v>
      </c>
      <c r="W8639" s="1" t="s">
        <v>2551</v>
      </c>
      <c r="X8639" s="5" t="s">
        <v>4605</v>
      </c>
      <c r="Y8639" s="5" t="s">
        <v>2558</v>
      </c>
      <c r="Z8639" s="5" t="s">
        <v>13</v>
      </c>
      <c r="AA8639" s="5"/>
    </row>
    <row r="8640" spans="1:27" ht="12" customHeight="1" x14ac:dyDescent="0.15">
      <c r="A8640" s="1" t="s">
        <v>2148</v>
      </c>
      <c r="B8640" s="1" t="s">
        <v>35</v>
      </c>
      <c r="C8640" s="1" t="s">
        <v>23</v>
      </c>
      <c r="D8640" s="1" t="s">
        <v>2530</v>
      </c>
      <c r="E8640" s="1" t="s">
        <v>10</v>
      </c>
      <c r="F8640" s="1" t="s">
        <v>2155</v>
      </c>
      <c r="G8640" s="1" t="s">
        <v>24</v>
      </c>
      <c r="H8640" s="1" t="s">
        <v>13</v>
      </c>
      <c r="I8640" s="16"/>
      <c r="J8640" s="16"/>
      <c r="K8640" s="16"/>
      <c r="L8640" s="16"/>
      <c r="M8640" s="16"/>
      <c r="N8640" s="16"/>
      <c r="O8640" s="16"/>
      <c r="P8640" s="16"/>
      <c r="Q8640" s="16"/>
      <c r="R8640" s="16"/>
      <c r="S8640" s="16"/>
      <c r="T8640" s="16"/>
      <c r="U8640" s="16"/>
      <c r="V8640" s="1" t="s">
        <v>4598</v>
      </c>
      <c r="W8640" s="1" t="s">
        <v>2551</v>
      </c>
      <c r="X8640" s="5" t="s">
        <v>4605</v>
      </c>
      <c r="Y8640" s="5" t="s">
        <v>2559</v>
      </c>
      <c r="Z8640" s="5" t="s">
        <v>13</v>
      </c>
      <c r="AA8640" s="5"/>
    </row>
    <row r="8641" spans="1:27" ht="12" customHeight="1" x14ac:dyDescent="0.15">
      <c r="A8641" s="1" t="s">
        <v>2148</v>
      </c>
      <c r="B8641" s="1" t="s">
        <v>37</v>
      </c>
      <c r="C8641" s="1" t="s">
        <v>9</v>
      </c>
      <c r="D8641" s="1" t="s">
        <v>2530</v>
      </c>
      <c r="E8641" s="1" t="s">
        <v>10</v>
      </c>
      <c r="F8641" s="1" t="s">
        <v>2156</v>
      </c>
      <c r="G8641" s="1" t="s">
        <v>12</v>
      </c>
      <c r="H8641" s="1" t="s">
        <v>13</v>
      </c>
      <c r="I8641" s="16"/>
      <c r="J8641" s="16"/>
      <c r="K8641" s="16"/>
      <c r="L8641" s="16"/>
      <c r="M8641" s="16"/>
      <c r="N8641" s="16"/>
      <c r="O8641" s="16"/>
      <c r="P8641" s="16"/>
      <c r="Q8641" s="16"/>
      <c r="R8641" s="16"/>
      <c r="S8641" s="16"/>
      <c r="T8641" s="16"/>
      <c r="U8641" s="16"/>
      <c r="V8641" s="1" t="s">
        <v>4598</v>
      </c>
      <c r="W8641" s="1" t="s">
        <v>2551</v>
      </c>
      <c r="X8641" s="5" t="s">
        <v>4606</v>
      </c>
      <c r="Y8641" s="5" t="s">
        <v>2553</v>
      </c>
      <c r="Z8641" s="5" t="s">
        <v>13</v>
      </c>
      <c r="AA8641" s="5"/>
    </row>
    <row r="8642" spans="1:27" ht="12" customHeight="1" x14ac:dyDescent="0.15">
      <c r="A8642" s="1" t="s">
        <v>2148</v>
      </c>
      <c r="B8642" s="1" t="s">
        <v>37</v>
      </c>
      <c r="C8642" s="1" t="s">
        <v>15</v>
      </c>
      <c r="D8642" s="1" t="s">
        <v>2530</v>
      </c>
      <c r="E8642" s="1" t="s">
        <v>10</v>
      </c>
      <c r="F8642" s="1" t="s">
        <v>2156</v>
      </c>
      <c r="G8642" s="1" t="s">
        <v>16</v>
      </c>
      <c r="H8642" s="1" t="s">
        <v>13</v>
      </c>
      <c r="I8642" s="16"/>
      <c r="J8642" s="16"/>
      <c r="K8642" s="16"/>
      <c r="L8642" s="16"/>
      <c r="M8642" s="16"/>
      <c r="N8642" s="16"/>
      <c r="O8642" s="16"/>
      <c r="P8642" s="16"/>
      <c r="Q8642" s="16"/>
      <c r="R8642" s="16"/>
      <c r="S8642" s="16"/>
      <c r="T8642" s="16"/>
      <c r="U8642" s="16"/>
      <c r="V8642" s="1" t="s">
        <v>4598</v>
      </c>
      <c r="W8642" s="1" t="s">
        <v>2551</v>
      </c>
      <c r="X8642" s="5" t="s">
        <v>4606</v>
      </c>
      <c r="Y8642" s="5" t="s">
        <v>4036</v>
      </c>
      <c r="Z8642" s="5" t="s">
        <v>13</v>
      </c>
      <c r="AA8642" s="5"/>
    </row>
    <row r="8643" spans="1:27" ht="12" customHeight="1" x14ac:dyDescent="0.15">
      <c r="A8643" s="1" t="s">
        <v>2148</v>
      </c>
      <c r="B8643" s="1" t="s">
        <v>37</v>
      </c>
      <c r="C8643" s="1" t="s">
        <v>17</v>
      </c>
      <c r="D8643" s="1" t="s">
        <v>2530</v>
      </c>
      <c r="E8643" s="1" t="s">
        <v>10</v>
      </c>
      <c r="F8643" s="1" t="s">
        <v>2156</v>
      </c>
      <c r="G8643" s="1" t="s">
        <v>242</v>
      </c>
      <c r="H8643" s="1" t="s">
        <v>13</v>
      </c>
      <c r="I8643" s="16"/>
      <c r="J8643" s="16"/>
      <c r="K8643" s="16"/>
      <c r="L8643" s="16"/>
      <c r="M8643" s="16"/>
      <c r="N8643" s="16"/>
      <c r="O8643" s="16"/>
      <c r="P8643" s="16"/>
      <c r="Q8643" s="16"/>
      <c r="R8643" s="16"/>
      <c r="S8643" s="16"/>
      <c r="T8643" s="16"/>
      <c r="U8643" s="16"/>
      <c r="V8643" s="1" t="s">
        <v>4598</v>
      </c>
      <c r="W8643" s="1" t="s">
        <v>2551</v>
      </c>
      <c r="X8643" s="5" t="s">
        <v>4606</v>
      </c>
      <c r="Y8643" s="5" t="s">
        <v>2557</v>
      </c>
      <c r="Z8643" s="5" t="s">
        <v>13</v>
      </c>
      <c r="AA8643" s="5"/>
    </row>
    <row r="8644" spans="1:27" ht="12" customHeight="1" x14ac:dyDescent="0.15">
      <c r="A8644" s="1" t="s">
        <v>2148</v>
      </c>
      <c r="B8644" s="1" t="s">
        <v>37</v>
      </c>
      <c r="C8644" s="1" t="s">
        <v>19</v>
      </c>
      <c r="D8644" s="1" t="s">
        <v>2530</v>
      </c>
      <c r="E8644" s="1" t="s">
        <v>10</v>
      </c>
      <c r="F8644" s="1" t="s">
        <v>2156</v>
      </c>
      <c r="G8644" s="1" t="s">
        <v>245</v>
      </c>
      <c r="H8644" s="1" t="s">
        <v>306</v>
      </c>
      <c r="I8644" s="16"/>
      <c r="J8644" s="16"/>
      <c r="K8644" s="16"/>
      <c r="L8644" s="16"/>
      <c r="M8644" s="16"/>
      <c r="N8644" s="16"/>
      <c r="O8644" s="16"/>
      <c r="P8644" s="16"/>
      <c r="Q8644" s="16"/>
      <c r="R8644" s="16"/>
      <c r="S8644" s="16"/>
      <c r="T8644" s="16"/>
      <c r="U8644" s="16"/>
      <c r="V8644" s="1" t="s">
        <v>4598</v>
      </c>
      <c r="W8644" s="1" t="s">
        <v>2551</v>
      </c>
      <c r="X8644" s="5" t="s">
        <v>4606</v>
      </c>
      <c r="Y8644" s="5" t="s">
        <v>2740</v>
      </c>
      <c r="Z8644" s="5" t="s">
        <v>2788</v>
      </c>
      <c r="AA8644" s="5"/>
    </row>
    <row r="8645" spans="1:27" ht="12" customHeight="1" x14ac:dyDescent="0.15">
      <c r="A8645" s="1" t="s">
        <v>2148</v>
      </c>
      <c r="B8645" s="1" t="s">
        <v>37</v>
      </c>
      <c r="C8645" s="1" t="s">
        <v>21</v>
      </c>
      <c r="D8645" s="1" t="s">
        <v>2530</v>
      </c>
      <c r="E8645" s="1" t="s">
        <v>10</v>
      </c>
      <c r="F8645" s="1" t="s">
        <v>2156</v>
      </c>
      <c r="G8645" s="1" t="s">
        <v>1563</v>
      </c>
      <c r="H8645" s="1" t="s">
        <v>13</v>
      </c>
      <c r="I8645" s="16"/>
      <c r="J8645" s="16"/>
      <c r="K8645" s="16"/>
      <c r="L8645" s="16"/>
      <c r="M8645" s="16"/>
      <c r="N8645" s="16"/>
      <c r="O8645" s="16"/>
      <c r="P8645" s="16"/>
      <c r="Q8645" s="16"/>
      <c r="R8645" s="16"/>
      <c r="S8645" s="16"/>
      <c r="T8645" s="16"/>
      <c r="U8645" s="16"/>
      <c r="V8645" s="1" t="s">
        <v>4598</v>
      </c>
      <c r="W8645" s="1" t="s">
        <v>2551</v>
      </c>
      <c r="X8645" s="5" t="s">
        <v>4606</v>
      </c>
      <c r="Y8645" s="5" t="s">
        <v>2558</v>
      </c>
      <c r="Z8645" s="5" t="s">
        <v>13</v>
      </c>
      <c r="AA8645" s="5"/>
    </row>
    <row r="8646" spans="1:27" ht="12" customHeight="1" x14ac:dyDescent="0.15">
      <c r="A8646" s="1" t="s">
        <v>2148</v>
      </c>
      <c r="B8646" s="1" t="s">
        <v>37</v>
      </c>
      <c r="C8646" s="1" t="s">
        <v>23</v>
      </c>
      <c r="D8646" s="1" t="s">
        <v>2530</v>
      </c>
      <c r="E8646" s="1" t="s">
        <v>10</v>
      </c>
      <c r="F8646" s="1" t="s">
        <v>2156</v>
      </c>
      <c r="G8646" s="1" t="s">
        <v>24</v>
      </c>
      <c r="H8646" s="1" t="s">
        <v>13</v>
      </c>
      <c r="I8646" s="16"/>
      <c r="J8646" s="16"/>
      <c r="K8646" s="16"/>
      <c r="L8646" s="16"/>
      <c r="M8646" s="16"/>
      <c r="N8646" s="16"/>
      <c r="O8646" s="16"/>
      <c r="P8646" s="16"/>
      <c r="Q8646" s="16"/>
      <c r="R8646" s="16"/>
      <c r="S8646" s="16"/>
      <c r="T8646" s="16"/>
      <c r="U8646" s="16"/>
      <c r="V8646" s="1" t="s">
        <v>4598</v>
      </c>
      <c r="W8646" s="1" t="s">
        <v>2551</v>
      </c>
      <c r="X8646" s="5" t="s">
        <v>4606</v>
      </c>
      <c r="Y8646" s="5" t="s">
        <v>2559</v>
      </c>
      <c r="Z8646" s="5" t="s">
        <v>13</v>
      </c>
      <c r="AA8646" s="5"/>
    </row>
    <row r="8647" spans="1:27" ht="12" customHeight="1" x14ac:dyDescent="0.15">
      <c r="A8647" s="1" t="s">
        <v>2148</v>
      </c>
      <c r="B8647" s="1" t="s">
        <v>212</v>
      </c>
      <c r="C8647" s="1" t="s">
        <v>9</v>
      </c>
      <c r="D8647" s="1" t="s">
        <v>2530</v>
      </c>
      <c r="E8647" s="1" t="s">
        <v>213</v>
      </c>
      <c r="F8647" s="1" t="s">
        <v>2157</v>
      </c>
      <c r="G8647" s="1" t="s">
        <v>215</v>
      </c>
      <c r="H8647" s="1" t="s">
        <v>216</v>
      </c>
      <c r="I8647" s="16"/>
      <c r="J8647" s="16"/>
      <c r="K8647" s="16"/>
      <c r="L8647" s="16"/>
      <c r="M8647" s="16"/>
      <c r="N8647" s="16"/>
      <c r="O8647" s="16"/>
      <c r="P8647" s="16"/>
      <c r="Q8647" s="16"/>
      <c r="R8647" s="16"/>
      <c r="S8647" s="16"/>
      <c r="T8647" s="16"/>
      <c r="U8647" s="16"/>
      <c r="V8647" s="1" t="s">
        <v>4598</v>
      </c>
      <c r="W8647" s="1" t="s">
        <v>2717</v>
      </c>
      <c r="X8647" s="5" t="s">
        <v>4607</v>
      </c>
      <c r="Y8647" s="5" t="s">
        <v>2719</v>
      </c>
      <c r="Z8647" s="5" t="s">
        <v>2720</v>
      </c>
      <c r="AA8647" s="5"/>
    </row>
    <row r="8648" spans="1:27" ht="12" customHeight="1" x14ac:dyDescent="0.15">
      <c r="A8648" s="1" t="s">
        <v>2148</v>
      </c>
      <c r="B8648" s="1" t="s">
        <v>285</v>
      </c>
      <c r="C8648" s="1" t="s">
        <v>9</v>
      </c>
      <c r="D8648" s="1" t="s">
        <v>2530</v>
      </c>
      <c r="E8648" s="1" t="s">
        <v>213</v>
      </c>
      <c r="F8648" s="1" t="s">
        <v>286</v>
      </c>
      <c r="G8648" s="1" t="s">
        <v>215</v>
      </c>
      <c r="H8648" s="1" t="s">
        <v>216</v>
      </c>
      <c r="I8648" s="16"/>
      <c r="J8648" s="16"/>
      <c r="K8648" s="16"/>
      <c r="L8648" s="16"/>
      <c r="M8648" s="16"/>
      <c r="N8648" s="16"/>
      <c r="O8648" s="16"/>
      <c r="P8648" s="16"/>
      <c r="Q8648" s="16"/>
      <c r="R8648" s="16"/>
      <c r="S8648" s="16"/>
      <c r="T8648" s="16"/>
      <c r="U8648" s="16"/>
      <c r="V8648" s="1" t="s">
        <v>4598</v>
      </c>
      <c r="W8648" s="1" t="s">
        <v>2717</v>
      </c>
      <c r="X8648" s="5" t="s">
        <v>2816</v>
      </c>
      <c r="Y8648" s="5" t="s">
        <v>2719</v>
      </c>
      <c r="Z8648" s="5" t="s">
        <v>2720</v>
      </c>
      <c r="AA8648" s="5"/>
    </row>
    <row r="8649" spans="1:27" ht="12" customHeight="1" x14ac:dyDescent="0.15">
      <c r="A8649" s="1" t="s">
        <v>2148</v>
      </c>
      <c r="B8649" s="1" t="s">
        <v>219</v>
      </c>
      <c r="C8649" s="1" t="s">
        <v>9</v>
      </c>
      <c r="D8649" s="1" t="s">
        <v>2530</v>
      </c>
      <c r="E8649" s="1" t="s">
        <v>220</v>
      </c>
      <c r="F8649" s="1" t="s">
        <v>2158</v>
      </c>
      <c r="G8649" s="1" t="s">
        <v>220</v>
      </c>
      <c r="H8649" s="1" t="s">
        <v>2582</v>
      </c>
      <c r="I8649" s="16"/>
      <c r="J8649" s="16"/>
      <c r="K8649" s="16"/>
      <c r="L8649" s="16"/>
      <c r="M8649" s="16"/>
      <c r="N8649" s="16"/>
      <c r="O8649" s="16"/>
      <c r="P8649" s="16"/>
      <c r="Q8649" s="16"/>
      <c r="R8649" s="16"/>
      <c r="S8649" s="16"/>
      <c r="T8649" s="16"/>
      <c r="U8649" s="16"/>
      <c r="V8649" s="1" t="s">
        <v>4598</v>
      </c>
      <c r="W8649" s="1" t="s">
        <v>2723</v>
      </c>
      <c r="X8649" s="5" t="s">
        <v>4608</v>
      </c>
      <c r="Y8649" s="5" t="s">
        <v>2725</v>
      </c>
      <c r="Z8649" s="1" t="s">
        <v>2582</v>
      </c>
    </row>
    <row r="8650" spans="1:27" ht="12" customHeight="1" x14ac:dyDescent="0.15">
      <c r="A8650" s="1" t="s">
        <v>2148</v>
      </c>
      <c r="B8650" s="1" t="s">
        <v>219</v>
      </c>
      <c r="C8650" s="1" t="s">
        <v>15</v>
      </c>
      <c r="D8650" s="1" t="s">
        <v>2530</v>
      </c>
      <c r="E8650" s="1" t="s">
        <v>220</v>
      </c>
      <c r="F8650" s="1" t="s">
        <v>2158</v>
      </c>
      <c r="G8650" s="1" t="s">
        <v>2159</v>
      </c>
      <c r="H8650" s="1" t="s">
        <v>13</v>
      </c>
      <c r="I8650" s="16"/>
      <c r="J8650" s="16"/>
      <c r="K8650" s="16"/>
      <c r="L8650" s="16"/>
      <c r="M8650" s="16"/>
      <c r="N8650" s="16"/>
      <c r="O8650" s="16"/>
      <c r="P8650" s="16"/>
      <c r="Q8650" s="16"/>
      <c r="R8650" s="16"/>
      <c r="S8650" s="16"/>
      <c r="T8650" s="16"/>
      <c r="U8650" s="16"/>
      <c r="V8650" s="1" t="s">
        <v>4598</v>
      </c>
      <c r="W8650" s="1" t="s">
        <v>2723</v>
      </c>
      <c r="X8650" s="5" t="s">
        <v>4608</v>
      </c>
      <c r="Y8650" s="5" t="s">
        <v>4594</v>
      </c>
      <c r="Z8650" s="5" t="s">
        <v>13</v>
      </c>
      <c r="AA8650" s="5"/>
    </row>
    <row r="8651" spans="1:27" ht="12" customHeight="1" x14ac:dyDescent="0.15">
      <c r="A8651" s="1" t="s">
        <v>2148</v>
      </c>
      <c r="B8651" s="1" t="s">
        <v>219</v>
      </c>
      <c r="C8651" s="1" t="s">
        <v>19</v>
      </c>
      <c r="D8651" s="1" t="s">
        <v>2530</v>
      </c>
      <c r="E8651" s="1" t="s">
        <v>220</v>
      </c>
      <c r="F8651" s="1" t="s">
        <v>2158</v>
      </c>
      <c r="G8651" s="1" t="s">
        <v>1132</v>
      </c>
      <c r="H8651" s="1" t="s">
        <v>1133</v>
      </c>
      <c r="I8651" s="16"/>
      <c r="J8651" s="16"/>
      <c r="K8651" s="16"/>
      <c r="L8651" s="16"/>
      <c r="M8651" s="16"/>
      <c r="N8651" s="16"/>
      <c r="O8651" s="16"/>
      <c r="P8651" s="16"/>
      <c r="Q8651" s="16"/>
      <c r="R8651" s="16"/>
      <c r="S8651" s="16"/>
      <c r="T8651" s="16"/>
      <c r="U8651" s="16"/>
      <c r="V8651" s="1" t="s">
        <v>4598</v>
      </c>
      <c r="W8651" s="1" t="s">
        <v>2723</v>
      </c>
      <c r="X8651" s="5" t="s">
        <v>5268</v>
      </c>
      <c r="Y8651" s="8" t="s">
        <v>4110</v>
      </c>
      <c r="Z8651" s="5" t="s">
        <v>1133</v>
      </c>
      <c r="AA8651" s="5"/>
    </row>
    <row r="8652" spans="1:27" ht="12" customHeight="1" x14ac:dyDescent="0.15">
      <c r="A8652" s="1" t="s">
        <v>2148</v>
      </c>
      <c r="B8652" s="1" t="s">
        <v>223</v>
      </c>
      <c r="C8652" s="1" t="s">
        <v>9</v>
      </c>
      <c r="D8652" s="1" t="s">
        <v>2530</v>
      </c>
      <c r="E8652" s="1" t="s">
        <v>220</v>
      </c>
      <c r="F8652" s="1" t="s">
        <v>2160</v>
      </c>
      <c r="G8652" s="1" t="s">
        <v>220</v>
      </c>
      <c r="H8652" s="1" t="s">
        <v>2582</v>
      </c>
      <c r="I8652" s="16"/>
      <c r="J8652" s="16"/>
      <c r="K8652" s="16"/>
      <c r="L8652" s="16"/>
      <c r="M8652" s="16"/>
      <c r="N8652" s="16"/>
      <c r="O8652" s="16"/>
      <c r="P8652" s="16"/>
      <c r="Q8652" s="16"/>
      <c r="R8652" s="16"/>
      <c r="S8652" s="16"/>
      <c r="T8652" s="16"/>
      <c r="U8652" s="16"/>
      <c r="V8652" s="1" t="s">
        <v>4598</v>
      </c>
      <c r="W8652" s="1" t="s">
        <v>2723</v>
      </c>
      <c r="X8652" s="5" t="s">
        <v>5129</v>
      </c>
      <c r="Y8652" s="5" t="s">
        <v>2725</v>
      </c>
      <c r="Z8652" s="1" t="s">
        <v>2582</v>
      </c>
    </row>
    <row r="8653" spans="1:27" ht="12" customHeight="1" x14ac:dyDescent="0.15">
      <c r="A8653" s="1" t="s">
        <v>2148</v>
      </c>
      <c r="B8653" s="1" t="s">
        <v>223</v>
      </c>
      <c r="C8653" s="1" t="s">
        <v>15</v>
      </c>
      <c r="D8653" s="1" t="s">
        <v>2530</v>
      </c>
      <c r="E8653" s="1" t="s">
        <v>220</v>
      </c>
      <c r="F8653" s="1" t="s">
        <v>2160</v>
      </c>
      <c r="G8653" s="1" t="s">
        <v>2159</v>
      </c>
      <c r="H8653" s="1" t="s">
        <v>13</v>
      </c>
      <c r="I8653" s="16"/>
      <c r="J8653" s="16"/>
      <c r="K8653" s="16"/>
      <c r="L8653" s="16"/>
      <c r="M8653" s="16"/>
      <c r="N8653" s="16"/>
      <c r="O8653" s="16"/>
      <c r="P8653" s="16"/>
      <c r="Q8653" s="16"/>
      <c r="R8653" s="16"/>
      <c r="S8653" s="16"/>
      <c r="T8653" s="16"/>
      <c r="U8653" s="16"/>
      <c r="V8653" s="1" t="s">
        <v>4598</v>
      </c>
      <c r="W8653" s="1" t="s">
        <v>2723</v>
      </c>
      <c r="X8653" s="5" t="s">
        <v>5129</v>
      </c>
      <c r="Y8653" s="5" t="s">
        <v>4594</v>
      </c>
      <c r="Z8653" s="5" t="s">
        <v>13</v>
      </c>
      <c r="AA8653" s="5"/>
    </row>
    <row r="8654" spans="1:27" ht="12" customHeight="1" x14ac:dyDescent="0.15">
      <c r="A8654" s="1" t="s">
        <v>2148</v>
      </c>
      <c r="B8654" s="1" t="s">
        <v>223</v>
      </c>
      <c r="C8654" s="1" t="s">
        <v>19</v>
      </c>
      <c r="D8654" s="1" t="s">
        <v>2530</v>
      </c>
      <c r="E8654" s="1" t="s">
        <v>220</v>
      </c>
      <c r="F8654" s="1" t="s">
        <v>2160</v>
      </c>
      <c r="G8654" s="1" t="s">
        <v>1132</v>
      </c>
      <c r="H8654" s="1" t="s">
        <v>1133</v>
      </c>
      <c r="I8654" s="16"/>
      <c r="J8654" s="16"/>
      <c r="K8654" s="16"/>
      <c r="L8654" s="16"/>
      <c r="M8654" s="16"/>
      <c r="N8654" s="16"/>
      <c r="O8654" s="16"/>
      <c r="P8654" s="16"/>
      <c r="Q8654" s="16"/>
      <c r="R8654" s="16"/>
      <c r="S8654" s="16"/>
      <c r="T8654" s="16"/>
      <c r="U8654" s="16"/>
      <c r="V8654" s="1" t="s">
        <v>4598</v>
      </c>
      <c r="W8654" s="1" t="s">
        <v>2723</v>
      </c>
      <c r="X8654" s="5" t="s">
        <v>5269</v>
      </c>
      <c r="Y8654" s="8" t="s">
        <v>4110</v>
      </c>
      <c r="Z8654" s="5" t="s">
        <v>1133</v>
      </c>
      <c r="AA8654" s="5"/>
    </row>
    <row r="8655" spans="1:27" ht="12" customHeight="1" x14ac:dyDescent="0.15">
      <c r="A8655" s="1" t="s">
        <v>2161</v>
      </c>
      <c r="B8655" s="1" t="s">
        <v>8</v>
      </c>
      <c r="C8655" s="1" t="s">
        <v>9</v>
      </c>
      <c r="D8655" s="1" t="s">
        <v>2531</v>
      </c>
      <c r="E8655" s="1" t="s">
        <v>10</v>
      </c>
      <c r="F8655" s="1" t="s">
        <v>2162</v>
      </c>
      <c r="G8655" s="1" t="s">
        <v>12</v>
      </c>
      <c r="H8655" s="1" t="s">
        <v>13</v>
      </c>
      <c r="I8655" s="16"/>
      <c r="J8655" s="16"/>
      <c r="K8655" s="16"/>
      <c r="L8655" s="16"/>
      <c r="M8655" s="16"/>
      <c r="N8655" s="16"/>
      <c r="O8655" s="16"/>
      <c r="P8655" s="16"/>
      <c r="Q8655" s="16"/>
      <c r="R8655" s="16"/>
      <c r="S8655" s="16"/>
      <c r="T8655" s="16"/>
      <c r="U8655" s="16"/>
      <c r="V8655" s="1" t="s">
        <v>4610</v>
      </c>
      <c r="W8655" s="1" t="s">
        <v>2551</v>
      </c>
      <c r="X8655" s="5" t="s">
        <v>4611</v>
      </c>
      <c r="Y8655" s="5" t="s">
        <v>2553</v>
      </c>
      <c r="Z8655" s="5" t="s">
        <v>13</v>
      </c>
      <c r="AA8655" s="5"/>
    </row>
    <row r="8656" spans="1:27" ht="12" customHeight="1" x14ac:dyDescent="0.15">
      <c r="A8656" s="1" t="s">
        <v>2161</v>
      </c>
      <c r="B8656" s="1" t="s">
        <v>8</v>
      </c>
      <c r="C8656" s="1" t="s">
        <v>15</v>
      </c>
      <c r="D8656" s="1" t="s">
        <v>2531</v>
      </c>
      <c r="E8656" s="1" t="s">
        <v>10</v>
      </c>
      <c r="F8656" s="1" t="s">
        <v>2162</v>
      </c>
      <c r="G8656" s="1" t="s">
        <v>16</v>
      </c>
      <c r="H8656" s="1" t="s">
        <v>13</v>
      </c>
      <c r="I8656" s="16"/>
      <c r="J8656" s="16"/>
      <c r="K8656" s="16"/>
      <c r="L8656" s="16"/>
      <c r="M8656" s="16"/>
      <c r="N8656" s="16"/>
      <c r="O8656" s="16"/>
      <c r="P8656" s="16"/>
      <c r="Q8656" s="16"/>
      <c r="R8656" s="16"/>
      <c r="S8656" s="16"/>
      <c r="T8656" s="16"/>
      <c r="U8656" s="16"/>
      <c r="V8656" s="1" t="s">
        <v>4610</v>
      </c>
      <c r="W8656" s="1" t="s">
        <v>2551</v>
      </c>
      <c r="X8656" s="5" t="s">
        <v>4611</v>
      </c>
      <c r="Y8656" s="5" t="s">
        <v>4036</v>
      </c>
      <c r="Z8656" s="5" t="s">
        <v>13</v>
      </c>
      <c r="AA8656" s="5"/>
    </row>
    <row r="8657" spans="1:27" ht="12" customHeight="1" x14ac:dyDescent="0.15">
      <c r="A8657" s="1" t="s">
        <v>2161</v>
      </c>
      <c r="B8657" s="1" t="s">
        <v>8</v>
      </c>
      <c r="C8657" s="1" t="s">
        <v>17</v>
      </c>
      <c r="D8657" s="1" t="s">
        <v>2531</v>
      </c>
      <c r="E8657" s="1" t="s">
        <v>10</v>
      </c>
      <c r="F8657" s="1" t="s">
        <v>2162</v>
      </c>
      <c r="G8657" s="1" t="s">
        <v>18</v>
      </c>
      <c r="H8657" s="1" t="s">
        <v>13</v>
      </c>
      <c r="I8657" s="16"/>
      <c r="J8657" s="16"/>
      <c r="K8657" s="16"/>
      <c r="L8657" s="16"/>
      <c r="M8657" s="16"/>
      <c r="N8657" s="16"/>
      <c r="O8657" s="16"/>
      <c r="P8657" s="16"/>
      <c r="Q8657" s="16"/>
      <c r="R8657" s="16"/>
      <c r="S8657" s="16"/>
      <c r="T8657" s="16"/>
      <c r="U8657" s="16"/>
      <c r="V8657" s="1" t="s">
        <v>4610</v>
      </c>
      <c r="W8657" s="1" t="s">
        <v>2551</v>
      </c>
      <c r="X8657" s="5" t="s">
        <v>4611</v>
      </c>
      <c r="Y8657" s="5" t="s">
        <v>2562</v>
      </c>
      <c r="Z8657" s="5" t="s">
        <v>13</v>
      </c>
      <c r="AA8657" s="5"/>
    </row>
    <row r="8658" spans="1:27" ht="12" customHeight="1" x14ac:dyDescent="0.15">
      <c r="A8658" s="1" t="s">
        <v>2161</v>
      </c>
      <c r="B8658" s="1" t="s">
        <v>8</v>
      </c>
      <c r="C8658" s="1" t="s">
        <v>19</v>
      </c>
      <c r="D8658" s="1" t="s">
        <v>2531</v>
      </c>
      <c r="E8658" s="1" t="s">
        <v>10</v>
      </c>
      <c r="F8658" s="1" t="s">
        <v>2162</v>
      </c>
      <c r="G8658" s="1" t="s">
        <v>242</v>
      </c>
      <c r="H8658" s="1" t="s">
        <v>13</v>
      </c>
      <c r="I8658" s="16"/>
      <c r="J8658" s="16"/>
      <c r="K8658" s="16"/>
      <c r="L8658" s="16"/>
      <c r="M8658" s="16"/>
      <c r="N8658" s="16"/>
      <c r="O8658" s="16"/>
      <c r="P8658" s="16"/>
      <c r="Q8658" s="16"/>
      <c r="R8658" s="16"/>
      <c r="S8658" s="16"/>
      <c r="T8658" s="16"/>
      <c r="U8658" s="16"/>
      <c r="V8658" s="1" t="s">
        <v>4610</v>
      </c>
      <c r="W8658" s="1" t="s">
        <v>2551</v>
      </c>
      <c r="X8658" s="5" t="s">
        <v>4611</v>
      </c>
      <c r="Y8658" s="5" t="s">
        <v>2557</v>
      </c>
      <c r="Z8658" s="5" t="s">
        <v>13</v>
      </c>
      <c r="AA8658" s="5"/>
    </row>
    <row r="8659" spans="1:27" ht="12" customHeight="1" x14ac:dyDescent="0.15">
      <c r="A8659" s="1" t="s">
        <v>2161</v>
      </c>
      <c r="B8659" s="1" t="s">
        <v>8</v>
      </c>
      <c r="C8659" s="1" t="s">
        <v>21</v>
      </c>
      <c r="D8659" s="1" t="s">
        <v>2531</v>
      </c>
      <c r="E8659" s="1" t="s">
        <v>10</v>
      </c>
      <c r="F8659" s="1" t="s">
        <v>2162</v>
      </c>
      <c r="G8659" s="1" t="s">
        <v>245</v>
      </c>
      <c r="H8659" s="1" t="s">
        <v>306</v>
      </c>
      <c r="I8659" s="16"/>
      <c r="J8659" s="16"/>
      <c r="K8659" s="16"/>
      <c r="L8659" s="16"/>
      <c r="M8659" s="16"/>
      <c r="N8659" s="16"/>
      <c r="O8659" s="16"/>
      <c r="P8659" s="16"/>
      <c r="Q8659" s="16"/>
      <c r="R8659" s="16"/>
      <c r="S8659" s="16"/>
      <c r="T8659" s="16"/>
      <c r="U8659" s="16"/>
      <c r="V8659" s="1" t="s">
        <v>4610</v>
      </c>
      <c r="W8659" s="1" t="s">
        <v>2551</v>
      </c>
      <c r="X8659" s="5" t="s">
        <v>4611</v>
      </c>
      <c r="Y8659" s="5" t="s">
        <v>2740</v>
      </c>
      <c r="Z8659" s="5" t="s">
        <v>2788</v>
      </c>
      <c r="AA8659" s="5"/>
    </row>
    <row r="8660" spans="1:27" ht="12" customHeight="1" x14ac:dyDescent="0.15">
      <c r="A8660" s="1" t="s">
        <v>2161</v>
      </c>
      <c r="B8660" s="1" t="s">
        <v>8</v>
      </c>
      <c r="C8660" s="1" t="s">
        <v>23</v>
      </c>
      <c r="D8660" s="1" t="s">
        <v>2531</v>
      </c>
      <c r="E8660" s="1" t="s">
        <v>10</v>
      </c>
      <c r="F8660" s="1" t="s">
        <v>2162</v>
      </c>
      <c r="G8660" s="1" t="s">
        <v>1563</v>
      </c>
      <c r="H8660" s="1" t="s">
        <v>13</v>
      </c>
      <c r="I8660" s="16"/>
      <c r="J8660" s="16"/>
      <c r="K8660" s="16"/>
      <c r="L8660" s="16"/>
      <c r="M8660" s="16"/>
      <c r="N8660" s="16"/>
      <c r="O8660" s="16"/>
      <c r="P8660" s="16"/>
      <c r="Q8660" s="16"/>
      <c r="R8660" s="16"/>
      <c r="S8660" s="16"/>
      <c r="T8660" s="16"/>
      <c r="U8660" s="16"/>
      <c r="V8660" s="1" t="s">
        <v>4610</v>
      </c>
      <c r="W8660" s="1" t="s">
        <v>2551</v>
      </c>
      <c r="X8660" s="5" t="s">
        <v>4611</v>
      </c>
      <c r="Y8660" s="5" t="s">
        <v>2558</v>
      </c>
      <c r="Z8660" s="5" t="s">
        <v>13</v>
      </c>
      <c r="AA8660" s="5"/>
    </row>
    <row r="8661" spans="1:27" ht="12" customHeight="1" x14ac:dyDescent="0.15">
      <c r="A8661" s="1" t="s">
        <v>2161</v>
      </c>
      <c r="B8661" s="1" t="s">
        <v>8</v>
      </c>
      <c r="C8661" s="1" t="s">
        <v>77</v>
      </c>
      <c r="D8661" s="1" t="s">
        <v>2531</v>
      </c>
      <c r="E8661" s="1" t="s">
        <v>10</v>
      </c>
      <c r="F8661" s="1" t="s">
        <v>2162</v>
      </c>
      <c r="G8661" s="1" t="s">
        <v>24</v>
      </c>
      <c r="H8661" s="1" t="s">
        <v>13</v>
      </c>
      <c r="I8661" s="16"/>
      <c r="J8661" s="16"/>
      <c r="K8661" s="16"/>
      <c r="L8661" s="16"/>
      <c r="M8661" s="16"/>
      <c r="N8661" s="16"/>
      <c r="O8661" s="16"/>
      <c r="P8661" s="16"/>
      <c r="Q8661" s="16"/>
      <c r="R8661" s="16"/>
      <c r="S8661" s="16"/>
      <c r="T8661" s="16"/>
      <c r="U8661" s="16"/>
      <c r="V8661" s="1" t="s">
        <v>4610</v>
      </c>
      <c r="W8661" s="1" t="s">
        <v>2551</v>
      </c>
      <c r="X8661" s="5" t="s">
        <v>4611</v>
      </c>
      <c r="Y8661" s="5" t="s">
        <v>2559</v>
      </c>
      <c r="Z8661" s="5" t="s">
        <v>13</v>
      </c>
      <c r="AA8661" s="5"/>
    </row>
    <row r="8662" spans="1:27" ht="12" customHeight="1" x14ac:dyDescent="0.15">
      <c r="A8662" s="1" t="s">
        <v>2161</v>
      </c>
      <c r="B8662" s="1" t="s">
        <v>25</v>
      </c>
      <c r="C8662" s="1" t="s">
        <v>9</v>
      </c>
      <c r="D8662" s="1" t="s">
        <v>2531</v>
      </c>
      <c r="E8662" s="1" t="s">
        <v>10</v>
      </c>
      <c r="F8662" s="1" t="s">
        <v>5109</v>
      </c>
      <c r="G8662" s="1" t="s">
        <v>12</v>
      </c>
      <c r="H8662" s="1" t="s">
        <v>13</v>
      </c>
      <c r="I8662" s="16"/>
      <c r="J8662" s="16"/>
      <c r="K8662" s="16"/>
      <c r="L8662" s="16"/>
      <c r="M8662" s="16"/>
      <c r="N8662" s="16"/>
      <c r="O8662" s="16"/>
      <c r="P8662" s="16"/>
      <c r="Q8662" s="16"/>
      <c r="R8662" s="16"/>
      <c r="S8662" s="16"/>
      <c r="T8662" s="16"/>
      <c r="U8662" s="16"/>
      <c r="V8662" s="1" t="s">
        <v>4610</v>
      </c>
      <c r="W8662" s="1" t="s">
        <v>2551</v>
      </c>
      <c r="X8662" s="5" t="s">
        <v>4612</v>
      </c>
      <c r="Y8662" s="5" t="s">
        <v>2553</v>
      </c>
      <c r="Z8662" s="5" t="s">
        <v>13</v>
      </c>
      <c r="AA8662" s="5"/>
    </row>
    <row r="8663" spans="1:27" ht="12" customHeight="1" x14ac:dyDescent="0.15">
      <c r="A8663" s="1" t="s">
        <v>2161</v>
      </c>
      <c r="B8663" s="1" t="s">
        <v>25</v>
      </c>
      <c r="C8663" s="1" t="s">
        <v>15</v>
      </c>
      <c r="D8663" s="1" t="s">
        <v>2531</v>
      </c>
      <c r="E8663" s="1" t="s">
        <v>10</v>
      </c>
      <c r="F8663" s="1" t="s">
        <v>5109</v>
      </c>
      <c r="G8663" s="1" t="s">
        <v>16</v>
      </c>
      <c r="H8663" s="1" t="s">
        <v>13</v>
      </c>
      <c r="I8663" s="16"/>
      <c r="J8663" s="16"/>
      <c r="K8663" s="16"/>
      <c r="L8663" s="16"/>
      <c r="M8663" s="16"/>
      <c r="N8663" s="16"/>
      <c r="O8663" s="16"/>
      <c r="P8663" s="16"/>
      <c r="Q8663" s="16"/>
      <c r="R8663" s="16"/>
      <c r="S8663" s="16"/>
      <c r="T8663" s="16"/>
      <c r="U8663" s="16"/>
      <c r="V8663" s="1" t="s">
        <v>4610</v>
      </c>
      <c r="W8663" s="1" t="s">
        <v>2551</v>
      </c>
      <c r="X8663" s="5" t="s">
        <v>4612</v>
      </c>
      <c r="Y8663" s="5" t="s">
        <v>4036</v>
      </c>
      <c r="Z8663" s="5" t="s">
        <v>13</v>
      </c>
      <c r="AA8663" s="5"/>
    </row>
    <row r="8664" spans="1:27" ht="12" customHeight="1" x14ac:dyDescent="0.15">
      <c r="A8664" s="1" t="s">
        <v>2161</v>
      </c>
      <c r="B8664" s="1" t="s">
        <v>25</v>
      </c>
      <c r="C8664" s="1" t="s">
        <v>17</v>
      </c>
      <c r="D8664" s="1" t="s">
        <v>2531</v>
      </c>
      <c r="E8664" s="1" t="s">
        <v>10</v>
      </c>
      <c r="F8664" s="1" t="s">
        <v>5109</v>
      </c>
      <c r="G8664" s="1" t="s">
        <v>18</v>
      </c>
      <c r="H8664" s="1" t="s">
        <v>13</v>
      </c>
      <c r="I8664" s="16"/>
      <c r="J8664" s="16"/>
      <c r="K8664" s="16"/>
      <c r="L8664" s="16"/>
      <c r="M8664" s="16"/>
      <c r="N8664" s="16"/>
      <c r="O8664" s="16"/>
      <c r="P8664" s="16"/>
      <c r="Q8664" s="16"/>
      <c r="R8664" s="16"/>
      <c r="S8664" s="16"/>
      <c r="T8664" s="16"/>
      <c r="U8664" s="16"/>
      <c r="V8664" s="1" t="s">
        <v>4610</v>
      </c>
      <c r="W8664" s="1" t="s">
        <v>2551</v>
      </c>
      <c r="X8664" s="5" t="s">
        <v>4612</v>
      </c>
      <c r="Y8664" s="5" t="s">
        <v>2556</v>
      </c>
      <c r="Z8664" s="5" t="s">
        <v>13</v>
      </c>
      <c r="AA8664" s="5"/>
    </row>
    <row r="8665" spans="1:27" ht="12" customHeight="1" x14ac:dyDescent="0.15">
      <c r="A8665" s="1" t="s">
        <v>2161</v>
      </c>
      <c r="B8665" s="1" t="s">
        <v>25</v>
      </c>
      <c r="C8665" s="1" t="s">
        <v>19</v>
      </c>
      <c r="D8665" s="1" t="s">
        <v>2531</v>
      </c>
      <c r="E8665" s="1" t="s">
        <v>10</v>
      </c>
      <c r="F8665" s="1" t="s">
        <v>5109</v>
      </c>
      <c r="G8665" s="1" t="s">
        <v>242</v>
      </c>
      <c r="H8665" s="1" t="s">
        <v>13</v>
      </c>
      <c r="I8665" s="16"/>
      <c r="J8665" s="16"/>
      <c r="K8665" s="16"/>
      <c r="L8665" s="16"/>
      <c r="M8665" s="16"/>
      <c r="N8665" s="16"/>
      <c r="O8665" s="16"/>
      <c r="P8665" s="16"/>
      <c r="Q8665" s="16"/>
      <c r="R8665" s="16"/>
      <c r="S8665" s="16"/>
      <c r="T8665" s="16"/>
      <c r="U8665" s="16"/>
      <c r="V8665" s="1" t="s">
        <v>4610</v>
      </c>
      <c r="W8665" s="1" t="s">
        <v>2551</v>
      </c>
      <c r="X8665" s="5" t="s">
        <v>4612</v>
      </c>
      <c r="Y8665" s="5" t="s">
        <v>2557</v>
      </c>
      <c r="Z8665" s="5" t="s">
        <v>13</v>
      </c>
      <c r="AA8665" s="5"/>
    </row>
    <row r="8666" spans="1:27" ht="12" customHeight="1" x14ac:dyDescent="0.15">
      <c r="A8666" s="1" t="s">
        <v>2161</v>
      </c>
      <c r="B8666" s="1" t="s">
        <v>25</v>
      </c>
      <c r="C8666" s="1" t="s">
        <v>21</v>
      </c>
      <c r="D8666" s="1" t="s">
        <v>2531</v>
      </c>
      <c r="E8666" s="1" t="s">
        <v>10</v>
      </c>
      <c r="F8666" s="1" t="s">
        <v>5109</v>
      </c>
      <c r="G8666" s="1" t="s">
        <v>245</v>
      </c>
      <c r="H8666" s="1" t="s">
        <v>306</v>
      </c>
      <c r="I8666" s="16"/>
      <c r="J8666" s="16"/>
      <c r="K8666" s="16"/>
      <c r="L8666" s="16"/>
      <c r="M8666" s="16"/>
      <c r="N8666" s="16"/>
      <c r="O8666" s="16"/>
      <c r="P8666" s="16"/>
      <c r="Q8666" s="16"/>
      <c r="R8666" s="16"/>
      <c r="S8666" s="16"/>
      <c r="T8666" s="16"/>
      <c r="U8666" s="16"/>
      <c r="V8666" s="1" t="s">
        <v>4610</v>
      </c>
      <c r="W8666" s="1" t="s">
        <v>2551</v>
      </c>
      <c r="X8666" s="5" t="s">
        <v>4612</v>
      </c>
      <c r="Y8666" s="5" t="s">
        <v>2740</v>
      </c>
      <c r="Z8666" s="5" t="s">
        <v>2788</v>
      </c>
      <c r="AA8666" s="5"/>
    </row>
    <row r="8667" spans="1:27" ht="12" customHeight="1" x14ac:dyDescent="0.15">
      <c r="A8667" s="1" t="s">
        <v>2161</v>
      </c>
      <c r="B8667" s="1" t="s">
        <v>25</v>
      </c>
      <c r="C8667" s="1" t="s">
        <v>23</v>
      </c>
      <c r="D8667" s="1" t="s">
        <v>2531</v>
      </c>
      <c r="E8667" s="1" t="s">
        <v>10</v>
      </c>
      <c r="F8667" s="1" t="s">
        <v>5109</v>
      </c>
      <c r="G8667" s="1" t="s">
        <v>1563</v>
      </c>
      <c r="H8667" s="1" t="s">
        <v>13</v>
      </c>
      <c r="I8667" s="16"/>
      <c r="J8667" s="16"/>
      <c r="K8667" s="16"/>
      <c r="L8667" s="16"/>
      <c r="M8667" s="16"/>
      <c r="N8667" s="16"/>
      <c r="O8667" s="16"/>
      <c r="P8667" s="16"/>
      <c r="Q8667" s="16"/>
      <c r="R8667" s="16"/>
      <c r="S8667" s="16"/>
      <c r="T8667" s="16"/>
      <c r="U8667" s="16"/>
      <c r="V8667" s="1" t="s">
        <v>4610</v>
      </c>
      <c r="W8667" s="1" t="s">
        <v>2551</v>
      </c>
      <c r="X8667" s="5" t="s">
        <v>4612</v>
      </c>
      <c r="Y8667" s="5" t="s">
        <v>2558</v>
      </c>
      <c r="Z8667" s="5" t="s">
        <v>13</v>
      </c>
      <c r="AA8667" s="5"/>
    </row>
    <row r="8668" spans="1:27" ht="12" customHeight="1" x14ac:dyDescent="0.15">
      <c r="A8668" s="1" t="s">
        <v>2161</v>
      </c>
      <c r="B8668" s="1" t="s">
        <v>25</v>
      </c>
      <c r="C8668" s="1" t="s">
        <v>77</v>
      </c>
      <c r="D8668" s="1" t="s">
        <v>2531</v>
      </c>
      <c r="E8668" s="1" t="s">
        <v>10</v>
      </c>
      <c r="F8668" s="1" t="s">
        <v>5109</v>
      </c>
      <c r="G8668" s="1" t="s">
        <v>24</v>
      </c>
      <c r="H8668" s="1" t="s">
        <v>13</v>
      </c>
      <c r="I8668" s="16"/>
      <c r="J8668" s="16"/>
      <c r="K8668" s="16"/>
      <c r="L8668" s="16"/>
      <c r="M8668" s="16"/>
      <c r="N8668" s="16"/>
      <c r="O8668" s="16"/>
      <c r="P8668" s="16"/>
      <c r="Q8668" s="16"/>
      <c r="R8668" s="16"/>
      <c r="S8668" s="16"/>
      <c r="T8668" s="16"/>
      <c r="U8668" s="16"/>
      <c r="V8668" s="1" t="s">
        <v>4610</v>
      </c>
      <c r="W8668" s="1" t="s">
        <v>2551</v>
      </c>
      <c r="X8668" s="5" t="s">
        <v>4612</v>
      </c>
      <c r="Y8668" s="5" t="s">
        <v>2559</v>
      </c>
      <c r="Z8668" s="5" t="s">
        <v>13</v>
      </c>
      <c r="AA8668" s="5"/>
    </row>
    <row r="8669" spans="1:27" ht="12" customHeight="1" x14ac:dyDescent="0.15">
      <c r="A8669" s="1" t="s">
        <v>2161</v>
      </c>
      <c r="B8669" s="1" t="s">
        <v>27</v>
      </c>
      <c r="C8669" s="1" t="s">
        <v>9</v>
      </c>
      <c r="D8669" s="1" t="s">
        <v>2531</v>
      </c>
      <c r="E8669" s="1" t="s">
        <v>10</v>
      </c>
      <c r="F8669" s="1" t="s">
        <v>2163</v>
      </c>
      <c r="G8669" s="1" t="s">
        <v>12</v>
      </c>
      <c r="H8669" s="1" t="s">
        <v>305</v>
      </c>
      <c r="I8669" s="16"/>
      <c r="J8669" s="16"/>
      <c r="K8669" s="16"/>
      <c r="L8669" s="16"/>
      <c r="M8669" s="16"/>
      <c r="N8669" s="16"/>
      <c r="O8669" s="16"/>
      <c r="P8669" s="16"/>
      <c r="Q8669" s="16"/>
      <c r="R8669" s="16"/>
      <c r="S8669" s="16"/>
      <c r="T8669" s="16"/>
      <c r="U8669" s="16"/>
      <c r="V8669" s="1" t="s">
        <v>4610</v>
      </c>
      <c r="W8669" s="1" t="s">
        <v>2551</v>
      </c>
      <c r="X8669" s="5" t="s">
        <v>4613</v>
      </c>
      <c r="Y8669" s="5" t="s">
        <v>2553</v>
      </c>
      <c r="Z8669" s="5" t="s">
        <v>305</v>
      </c>
      <c r="AA8669" s="5"/>
    </row>
    <row r="8670" spans="1:27" ht="12" customHeight="1" x14ac:dyDescent="0.15">
      <c r="A8670" s="1" t="s">
        <v>2161</v>
      </c>
      <c r="B8670" s="1" t="s">
        <v>27</v>
      </c>
      <c r="C8670" s="1" t="s">
        <v>15</v>
      </c>
      <c r="D8670" s="1" t="s">
        <v>2531</v>
      </c>
      <c r="E8670" s="1" t="s">
        <v>10</v>
      </c>
      <c r="F8670" s="1" t="s">
        <v>2163</v>
      </c>
      <c r="G8670" s="1" t="s">
        <v>16</v>
      </c>
      <c r="H8670" s="1" t="s">
        <v>305</v>
      </c>
      <c r="I8670" s="16"/>
      <c r="J8670" s="16"/>
      <c r="K8670" s="16"/>
      <c r="L8670" s="16"/>
      <c r="M8670" s="16"/>
      <c r="N8670" s="16"/>
      <c r="O8670" s="16"/>
      <c r="P8670" s="16"/>
      <c r="Q8670" s="16"/>
      <c r="R8670" s="16"/>
      <c r="S8670" s="16"/>
      <c r="T8670" s="16"/>
      <c r="U8670" s="16"/>
      <c r="V8670" s="1" t="s">
        <v>4610</v>
      </c>
      <c r="W8670" s="1" t="s">
        <v>2551</v>
      </c>
      <c r="X8670" s="5" t="s">
        <v>4613</v>
      </c>
      <c r="Y8670" s="5" t="s">
        <v>4036</v>
      </c>
      <c r="Z8670" s="5" t="s">
        <v>305</v>
      </c>
      <c r="AA8670" s="5"/>
    </row>
    <row r="8671" spans="1:27" ht="12" customHeight="1" x14ac:dyDescent="0.15">
      <c r="A8671" s="1" t="s">
        <v>2161</v>
      </c>
      <c r="B8671" s="1" t="s">
        <v>27</v>
      </c>
      <c r="C8671" s="1" t="s">
        <v>17</v>
      </c>
      <c r="D8671" s="1" t="s">
        <v>2531</v>
      </c>
      <c r="E8671" s="1" t="s">
        <v>10</v>
      </c>
      <c r="F8671" s="1" t="s">
        <v>2163</v>
      </c>
      <c r="G8671" s="1" t="s">
        <v>18</v>
      </c>
      <c r="H8671" s="1" t="s">
        <v>305</v>
      </c>
      <c r="I8671" s="16"/>
      <c r="J8671" s="16"/>
      <c r="K8671" s="16"/>
      <c r="L8671" s="16"/>
      <c r="M8671" s="16"/>
      <c r="N8671" s="16"/>
      <c r="O8671" s="16"/>
      <c r="P8671" s="16"/>
      <c r="Q8671" s="16"/>
      <c r="R8671" s="16"/>
      <c r="S8671" s="16"/>
      <c r="T8671" s="16"/>
      <c r="U8671" s="16"/>
      <c r="V8671" s="1" t="s">
        <v>4610</v>
      </c>
      <c r="W8671" s="1" t="s">
        <v>2551</v>
      </c>
      <c r="X8671" s="5" t="s">
        <v>4613</v>
      </c>
      <c r="Y8671" s="5" t="s">
        <v>2556</v>
      </c>
      <c r="Z8671" s="5" t="s">
        <v>305</v>
      </c>
      <c r="AA8671" s="5"/>
    </row>
    <row r="8672" spans="1:27" ht="12" customHeight="1" x14ac:dyDescent="0.15">
      <c r="A8672" s="1" t="s">
        <v>2161</v>
      </c>
      <c r="B8672" s="1" t="s">
        <v>27</v>
      </c>
      <c r="C8672" s="1" t="s">
        <v>19</v>
      </c>
      <c r="D8672" s="1" t="s">
        <v>2531</v>
      </c>
      <c r="E8672" s="1" t="s">
        <v>10</v>
      </c>
      <c r="F8672" s="1" t="s">
        <v>2163</v>
      </c>
      <c r="G8672" s="1" t="s">
        <v>242</v>
      </c>
      <c r="H8672" s="1" t="s">
        <v>305</v>
      </c>
      <c r="I8672" s="16"/>
      <c r="J8672" s="16"/>
      <c r="K8672" s="16"/>
      <c r="L8672" s="16"/>
      <c r="M8672" s="16"/>
      <c r="N8672" s="16"/>
      <c r="O8672" s="16"/>
      <c r="P8672" s="16"/>
      <c r="Q8672" s="16"/>
      <c r="R8672" s="16"/>
      <c r="S8672" s="16"/>
      <c r="T8672" s="16"/>
      <c r="U8672" s="16"/>
      <c r="V8672" s="1" t="s">
        <v>4610</v>
      </c>
      <c r="W8672" s="1" t="s">
        <v>2551</v>
      </c>
      <c r="X8672" s="5" t="s">
        <v>4613</v>
      </c>
      <c r="Y8672" s="5" t="s">
        <v>2557</v>
      </c>
      <c r="Z8672" s="5" t="s">
        <v>305</v>
      </c>
      <c r="AA8672" s="5"/>
    </row>
    <row r="8673" spans="1:27" ht="12" customHeight="1" x14ac:dyDescent="0.15">
      <c r="A8673" s="1" t="s">
        <v>2161</v>
      </c>
      <c r="B8673" s="1" t="s">
        <v>27</v>
      </c>
      <c r="C8673" s="1" t="s">
        <v>21</v>
      </c>
      <c r="D8673" s="1" t="s">
        <v>2531</v>
      </c>
      <c r="E8673" s="1" t="s">
        <v>10</v>
      </c>
      <c r="F8673" s="1" t="s">
        <v>2163</v>
      </c>
      <c r="G8673" s="1" t="s">
        <v>245</v>
      </c>
      <c r="H8673" s="1" t="s">
        <v>306</v>
      </c>
      <c r="I8673" s="16"/>
      <c r="J8673" s="16"/>
      <c r="K8673" s="16"/>
      <c r="L8673" s="16"/>
      <c r="M8673" s="16"/>
      <c r="N8673" s="16"/>
      <c r="O8673" s="16"/>
      <c r="P8673" s="16"/>
      <c r="Q8673" s="16"/>
      <c r="R8673" s="16"/>
      <c r="S8673" s="16"/>
      <c r="T8673" s="16"/>
      <c r="U8673" s="16"/>
      <c r="V8673" s="1" t="s">
        <v>4610</v>
      </c>
      <c r="W8673" s="1" t="s">
        <v>2551</v>
      </c>
      <c r="X8673" s="5" t="s">
        <v>4613</v>
      </c>
      <c r="Y8673" s="5" t="s">
        <v>2740</v>
      </c>
      <c r="Z8673" s="5" t="s">
        <v>2788</v>
      </c>
      <c r="AA8673" s="5"/>
    </row>
    <row r="8674" spans="1:27" ht="12" customHeight="1" x14ac:dyDescent="0.15">
      <c r="A8674" s="1" t="s">
        <v>2161</v>
      </c>
      <c r="B8674" s="1" t="s">
        <v>27</v>
      </c>
      <c r="C8674" s="1" t="s">
        <v>23</v>
      </c>
      <c r="D8674" s="1" t="s">
        <v>2531</v>
      </c>
      <c r="E8674" s="1" t="s">
        <v>10</v>
      </c>
      <c r="F8674" s="1" t="s">
        <v>2163</v>
      </c>
      <c r="G8674" s="1" t="s">
        <v>1563</v>
      </c>
      <c r="H8674" s="1" t="s">
        <v>305</v>
      </c>
      <c r="I8674" s="16"/>
      <c r="J8674" s="16"/>
      <c r="K8674" s="16"/>
      <c r="L8674" s="16"/>
      <c r="M8674" s="16"/>
      <c r="N8674" s="16"/>
      <c r="O8674" s="16"/>
      <c r="P8674" s="16"/>
      <c r="Q8674" s="16"/>
      <c r="R8674" s="16"/>
      <c r="S8674" s="16"/>
      <c r="T8674" s="16"/>
      <c r="U8674" s="16"/>
      <c r="V8674" s="1" t="s">
        <v>4610</v>
      </c>
      <c r="W8674" s="1" t="s">
        <v>2551</v>
      </c>
      <c r="X8674" s="5" t="s">
        <v>4613</v>
      </c>
      <c r="Y8674" s="5" t="s">
        <v>2558</v>
      </c>
      <c r="Z8674" s="5" t="s">
        <v>305</v>
      </c>
      <c r="AA8674" s="5"/>
    </row>
    <row r="8675" spans="1:27" ht="12" customHeight="1" x14ac:dyDescent="0.15">
      <c r="A8675" s="1" t="s">
        <v>2161</v>
      </c>
      <c r="B8675" s="1" t="s">
        <v>27</v>
      </c>
      <c r="C8675" s="1" t="s">
        <v>77</v>
      </c>
      <c r="D8675" s="1" t="s">
        <v>2531</v>
      </c>
      <c r="E8675" s="1" t="s">
        <v>10</v>
      </c>
      <c r="F8675" s="1" t="s">
        <v>2163</v>
      </c>
      <c r="G8675" s="1" t="s">
        <v>24</v>
      </c>
      <c r="H8675" s="1" t="s">
        <v>305</v>
      </c>
      <c r="I8675" s="16"/>
      <c r="J8675" s="16"/>
      <c r="K8675" s="16"/>
      <c r="L8675" s="16"/>
      <c r="M8675" s="16"/>
      <c r="N8675" s="16"/>
      <c r="O8675" s="16"/>
      <c r="P8675" s="16"/>
      <c r="Q8675" s="16"/>
      <c r="R8675" s="16"/>
      <c r="S8675" s="16"/>
      <c r="T8675" s="16"/>
      <c r="U8675" s="16"/>
      <c r="V8675" s="1" t="s">
        <v>4610</v>
      </c>
      <c r="W8675" s="1" t="s">
        <v>2551</v>
      </c>
      <c r="X8675" s="5" t="s">
        <v>4613</v>
      </c>
      <c r="Y8675" s="5" t="s">
        <v>2559</v>
      </c>
      <c r="Z8675" s="5" t="s">
        <v>305</v>
      </c>
      <c r="AA8675" s="5"/>
    </row>
    <row r="8676" spans="1:27" ht="12" customHeight="1" x14ac:dyDescent="0.15">
      <c r="A8676" s="1" t="s">
        <v>2161</v>
      </c>
      <c r="B8676" s="1" t="s">
        <v>29</v>
      </c>
      <c r="C8676" s="1" t="s">
        <v>9</v>
      </c>
      <c r="D8676" s="1" t="s">
        <v>2531</v>
      </c>
      <c r="E8676" s="1" t="s">
        <v>10</v>
      </c>
      <c r="F8676" s="1" t="s">
        <v>2164</v>
      </c>
      <c r="G8676" s="1" t="s">
        <v>12</v>
      </c>
      <c r="H8676" s="1" t="s">
        <v>305</v>
      </c>
      <c r="I8676" s="16"/>
      <c r="J8676" s="16"/>
      <c r="K8676" s="16"/>
      <c r="L8676" s="16"/>
      <c r="M8676" s="16"/>
      <c r="N8676" s="16"/>
      <c r="O8676" s="16"/>
      <c r="P8676" s="16"/>
      <c r="Q8676" s="16"/>
      <c r="R8676" s="16"/>
      <c r="S8676" s="16"/>
      <c r="T8676" s="16"/>
      <c r="U8676" s="16"/>
      <c r="V8676" s="1" t="s">
        <v>4610</v>
      </c>
      <c r="W8676" s="1" t="s">
        <v>2551</v>
      </c>
      <c r="X8676" s="5" t="s">
        <v>4614</v>
      </c>
      <c r="Y8676" s="5" t="s">
        <v>2553</v>
      </c>
      <c r="Z8676" s="5" t="s">
        <v>305</v>
      </c>
      <c r="AA8676" s="5"/>
    </row>
    <row r="8677" spans="1:27" ht="12" customHeight="1" x14ac:dyDescent="0.15">
      <c r="A8677" s="1" t="s">
        <v>2161</v>
      </c>
      <c r="B8677" s="1" t="s">
        <v>29</v>
      </c>
      <c r="C8677" s="1" t="s">
        <v>15</v>
      </c>
      <c r="D8677" s="1" t="s">
        <v>2531</v>
      </c>
      <c r="E8677" s="1" t="s">
        <v>10</v>
      </c>
      <c r="F8677" s="1" t="s">
        <v>2164</v>
      </c>
      <c r="G8677" s="1" t="s">
        <v>16</v>
      </c>
      <c r="H8677" s="1" t="s">
        <v>305</v>
      </c>
      <c r="I8677" s="16"/>
      <c r="J8677" s="16"/>
      <c r="K8677" s="16"/>
      <c r="L8677" s="16"/>
      <c r="M8677" s="16"/>
      <c r="N8677" s="16"/>
      <c r="O8677" s="16"/>
      <c r="P8677" s="16"/>
      <c r="Q8677" s="16"/>
      <c r="R8677" s="16"/>
      <c r="S8677" s="16"/>
      <c r="T8677" s="16"/>
      <c r="U8677" s="16"/>
      <c r="V8677" s="1" t="s">
        <v>4610</v>
      </c>
      <c r="W8677" s="1" t="s">
        <v>2551</v>
      </c>
      <c r="X8677" s="5" t="s">
        <v>4614</v>
      </c>
      <c r="Y8677" s="5" t="s">
        <v>4036</v>
      </c>
      <c r="Z8677" s="5" t="s">
        <v>305</v>
      </c>
      <c r="AA8677" s="5"/>
    </row>
    <row r="8678" spans="1:27" ht="12" customHeight="1" x14ac:dyDescent="0.15">
      <c r="A8678" s="1" t="s">
        <v>2161</v>
      </c>
      <c r="B8678" s="1" t="s">
        <v>29</v>
      </c>
      <c r="C8678" s="1" t="s">
        <v>17</v>
      </c>
      <c r="D8678" s="1" t="s">
        <v>2531</v>
      </c>
      <c r="E8678" s="1" t="s">
        <v>10</v>
      </c>
      <c r="F8678" s="1" t="s">
        <v>2164</v>
      </c>
      <c r="G8678" s="1" t="s">
        <v>18</v>
      </c>
      <c r="H8678" s="1" t="s">
        <v>305</v>
      </c>
      <c r="I8678" s="16"/>
      <c r="J8678" s="16"/>
      <c r="K8678" s="16"/>
      <c r="L8678" s="16"/>
      <c r="M8678" s="16"/>
      <c r="N8678" s="16"/>
      <c r="O8678" s="16"/>
      <c r="P8678" s="16"/>
      <c r="Q8678" s="16"/>
      <c r="R8678" s="16"/>
      <c r="S8678" s="16"/>
      <c r="T8678" s="16"/>
      <c r="U8678" s="16"/>
      <c r="V8678" s="1" t="s">
        <v>4610</v>
      </c>
      <c r="W8678" s="1" t="s">
        <v>2551</v>
      </c>
      <c r="X8678" s="5" t="s">
        <v>4614</v>
      </c>
      <c r="Y8678" s="5" t="s">
        <v>2556</v>
      </c>
      <c r="Z8678" s="5" t="s">
        <v>305</v>
      </c>
      <c r="AA8678" s="5"/>
    </row>
    <row r="8679" spans="1:27" ht="12" customHeight="1" x14ac:dyDescent="0.15">
      <c r="A8679" s="1" t="s">
        <v>2161</v>
      </c>
      <c r="B8679" s="1" t="s">
        <v>29</v>
      </c>
      <c r="C8679" s="1" t="s">
        <v>19</v>
      </c>
      <c r="D8679" s="1" t="s">
        <v>2531</v>
      </c>
      <c r="E8679" s="1" t="s">
        <v>10</v>
      </c>
      <c r="F8679" s="1" t="s">
        <v>2164</v>
      </c>
      <c r="G8679" s="1" t="s">
        <v>242</v>
      </c>
      <c r="H8679" s="1" t="s">
        <v>305</v>
      </c>
      <c r="I8679" s="16"/>
      <c r="J8679" s="16"/>
      <c r="K8679" s="16"/>
      <c r="L8679" s="16"/>
      <c r="M8679" s="16"/>
      <c r="N8679" s="16"/>
      <c r="O8679" s="16"/>
      <c r="P8679" s="16"/>
      <c r="Q8679" s="16"/>
      <c r="R8679" s="16"/>
      <c r="S8679" s="16"/>
      <c r="T8679" s="16"/>
      <c r="U8679" s="16"/>
      <c r="V8679" s="1" t="s">
        <v>4610</v>
      </c>
      <c r="W8679" s="1" t="s">
        <v>2551</v>
      </c>
      <c r="X8679" s="5" t="s">
        <v>4614</v>
      </c>
      <c r="Y8679" s="5" t="s">
        <v>2557</v>
      </c>
      <c r="Z8679" s="5" t="s">
        <v>305</v>
      </c>
      <c r="AA8679" s="5"/>
    </row>
    <row r="8680" spans="1:27" ht="12" customHeight="1" x14ac:dyDescent="0.15">
      <c r="A8680" s="1" t="s">
        <v>2161</v>
      </c>
      <c r="B8680" s="1" t="s">
        <v>29</v>
      </c>
      <c r="C8680" s="1" t="s">
        <v>21</v>
      </c>
      <c r="D8680" s="1" t="s">
        <v>2531</v>
      </c>
      <c r="E8680" s="1" t="s">
        <v>10</v>
      </c>
      <c r="F8680" s="1" t="s">
        <v>2164</v>
      </c>
      <c r="G8680" s="1" t="s">
        <v>245</v>
      </c>
      <c r="H8680" s="1" t="s">
        <v>306</v>
      </c>
      <c r="I8680" s="16"/>
      <c r="J8680" s="16"/>
      <c r="K8680" s="16"/>
      <c r="L8680" s="16"/>
      <c r="M8680" s="16"/>
      <c r="N8680" s="16"/>
      <c r="O8680" s="16"/>
      <c r="P8680" s="16"/>
      <c r="Q8680" s="16"/>
      <c r="R8680" s="16"/>
      <c r="S8680" s="16"/>
      <c r="T8680" s="16"/>
      <c r="U8680" s="16"/>
      <c r="V8680" s="1" t="s">
        <v>4610</v>
      </c>
      <c r="W8680" s="1" t="s">
        <v>2551</v>
      </c>
      <c r="X8680" s="5" t="s">
        <v>4614</v>
      </c>
      <c r="Y8680" s="5" t="s">
        <v>2740</v>
      </c>
      <c r="Z8680" s="5" t="s">
        <v>2788</v>
      </c>
      <c r="AA8680" s="5"/>
    </row>
    <row r="8681" spans="1:27" ht="12" customHeight="1" x14ac:dyDescent="0.15">
      <c r="A8681" s="1" t="s">
        <v>2161</v>
      </c>
      <c r="B8681" s="1" t="s">
        <v>29</v>
      </c>
      <c r="C8681" s="1" t="s">
        <v>23</v>
      </c>
      <c r="D8681" s="1" t="s">
        <v>2531</v>
      </c>
      <c r="E8681" s="1" t="s">
        <v>10</v>
      </c>
      <c r="F8681" s="1" t="s">
        <v>2164</v>
      </c>
      <c r="G8681" s="1" t="s">
        <v>1563</v>
      </c>
      <c r="H8681" s="1" t="s">
        <v>305</v>
      </c>
      <c r="I8681" s="16"/>
      <c r="J8681" s="16"/>
      <c r="K8681" s="16"/>
      <c r="L8681" s="16"/>
      <c r="M8681" s="16"/>
      <c r="N8681" s="16"/>
      <c r="O8681" s="16"/>
      <c r="P8681" s="16"/>
      <c r="Q8681" s="16"/>
      <c r="R8681" s="16"/>
      <c r="S8681" s="16"/>
      <c r="T8681" s="16"/>
      <c r="U8681" s="16"/>
      <c r="V8681" s="1" t="s">
        <v>4610</v>
      </c>
      <c r="W8681" s="1" t="s">
        <v>2551</v>
      </c>
      <c r="X8681" s="5" t="s">
        <v>4614</v>
      </c>
      <c r="Y8681" s="5" t="s">
        <v>2558</v>
      </c>
      <c r="Z8681" s="5" t="s">
        <v>305</v>
      </c>
      <c r="AA8681" s="5"/>
    </row>
    <row r="8682" spans="1:27" ht="12" customHeight="1" x14ac:dyDescent="0.15">
      <c r="A8682" s="1" t="s">
        <v>2161</v>
      </c>
      <c r="B8682" s="1" t="s">
        <v>29</v>
      </c>
      <c r="C8682" s="1" t="s">
        <v>77</v>
      </c>
      <c r="D8682" s="1" t="s">
        <v>2531</v>
      </c>
      <c r="E8682" s="1" t="s">
        <v>10</v>
      </c>
      <c r="F8682" s="1" t="s">
        <v>2164</v>
      </c>
      <c r="G8682" s="1" t="s">
        <v>24</v>
      </c>
      <c r="H8682" s="1" t="s">
        <v>305</v>
      </c>
      <c r="I8682" s="16"/>
      <c r="J8682" s="16"/>
      <c r="K8682" s="16"/>
      <c r="L8682" s="16"/>
      <c r="M8682" s="16"/>
      <c r="N8682" s="16"/>
      <c r="O8682" s="16"/>
      <c r="P8682" s="16"/>
      <c r="Q8682" s="16"/>
      <c r="R8682" s="16"/>
      <c r="S8682" s="16"/>
      <c r="T8682" s="16"/>
      <c r="U8682" s="16"/>
      <c r="V8682" s="1" t="s">
        <v>4610</v>
      </c>
      <c r="W8682" s="1" t="s">
        <v>2551</v>
      </c>
      <c r="X8682" s="5" t="s">
        <v>4614</v>
      </c>
      <c r="Y8682" s="5" t="s">
        <v>2559</v>
      </c>
      <c r="Z8682" s="5" t="s">
        <v>305</v>
      </c>
      <c r="AA8682" s="5"/>
    </row>
    <row r="8683" spans="1:27" ht="12" customHeight="1" x14ac:dyDescent="0.15">
      <c r="A8683" s="1" t="s">
        <v>2161</v>
      </c>
      <c r="B8683" s="1" t="s">
        <v>31</v>
      </c>
      <c r="C8683" s="1" t="s">
        <v>9</v>
      </c>
      <c r="D8683" s="1" t="s">
        <v>2531</v>
      </c>
      <c r="E8683" s="1" t="s">
        <v>10</v>
      </c>
      <c r="F8683" s="1" t="s">
        <v>2165</v>
      </c>
      <c r="G8683" s="1" t="s">
        <v>12</v>
      </c>
      <c r="H8683" s="1" t="s">
        <v>305</v>
      </c>
      <c r="I8683" s="16"/>
      <c r="J8683" s="16"/>
      <c r="K8683" s="16"/>
      <c r="L8683" s="16"/>
      <c r="M8683" s="16"/>
      <c r="N8683" s="16"/>
      <c r="O8683" s="16"/>
      <c r="P8683" s="16"/>
      <c r="Q8683" s="16"/>
      <c r="R8683" s="16"/>
      <c r="S8683" s="16"/>
      <c r="T8683" s="16"/>
      <c r="U8683" s="16"/>
      <c r="V8683" s="1" t="s">
        <v>4610</v>
      </c>
      <c r="W8683" s="1" t="s">
        <v>2551</v>
      </c>
      <c r="X8683" s="5" t="s">
        <v>4615</v>
      </c>
      <c r="Y8683" s="5" t="s">
        <v>2553</v>
      </c>
      <c r="Z8683" s="5" t="s">
        <v>305</v>
      </c>
      <c r="AA8683" s="5"/>
    </row>
    <row r="8684" spans="1:27" ht="12" customHeight="1" x14ac:dyDescent="0.15">
      <c r="A8684" s="1" t="s">
        <v>2161</v>
      </c>
      <c r="B8684" s="1" t="s">
        <v>31</v>
      </c>
      <c r="C8684" s="1" t="s">
        <v>15</v>
      </c>
      <c r="D8684" s="1" t="s">
        <v>2531</v>
      </c>
      <c r="E8684" s="1" t="s">
        <v>10</v>
      </c>
      <c r="F8684" s="1" t="s">
        <v>2165</v>
      </c>
      <c r="G8684" s="1" t="s">
        <v>16</v>
      </c>
      <c r="H8684" s="1" t="s">
        <v>305</v>
      </c>
      <c r="I8684" s="16"/>
      <c r="J8684" s="16"/>
      <c r="K8684" s="16"/>
      <c r="L8684" s="16"/>
      <c r="M8684" s="16"/>
      <c r="N8684" s="16"/>
      <c r="O8684" s="16"/>
      <c r="P8684" s="16"/>
      <c r="Q8684" s="16"/>
      <c r="R8684" s="16"/>
      <c r="S8684" s="16"/>
      <c r="T8684" s="16"/>
      <c r="U8684" s="16"/>
      <c r="V8684" s="1" t="s">
        <v>4610</v>
      </c>
      <c r="W8684" s="1" t="s">
        <v>2551</v>
      </c>
      <c r="X8684" s="5" t="s">
        <v>4615</v>
      </c>
      <c r="Y8684" s="5" t="s">
        <v>4036</v>
      </c>
      <c r="Z8684" s="5" t="s">
        <v>305</v>
      </c>
      <c r="AA8684" s="5"/>
    </row>
    <row r="8685" spans="1:27" ht="12" customHeight="1" x14ac:dyDescent="0.15">
      <c r="A8685" s="1" t="s">
        <v>2161</v>
      </c>
      <c r="B8685" s="1" t="s">
        <v>31</v>
      </c>
      <c r="C8685" s="1" t="s">
        <v>17</v>
      </c>
      <c r="D8685" s="1" t="s">
        <v>2531</v>
      </c>
      <c r="E8685" s="1" t="s">
        <v>10</v>
      </c>
      <c r="F8685" s="1" t="s">
        <v>2165</v>
      </c>
      <c r="G8685" s="1" t="s">
        <v>18</v>
      </c>
      <c r="H8685" s="1" t="s">
        <v>305</v>
      </c>
      <c r="I8685" s="16"/>
      <c r="J8685" s="16"/>
      <c r="K8685" s="16"/>
      <c r="L8685" s="16"/>
      <c r="M8685" s="16"/>
      <c r="N8685" s="16"/>
      <c r="O8685" s="16"/>
      <c r="P8685" s="16"/>
      <c r="Q8685" s="16"/>
      <c r="R8685" s="16"/>
      <c r="S8685" s="16"/>
      <c r="T8685" s="16"/>
      <c r="U8685" s="16"/>
      <c r="V8685" s="1" t="s">
        <v>4610</v>
      </c>
      <c r="W8685" s="1" t="s">
        <v>2551</v>
      </c>
      <c r="X8685" s="5" t="s">
        <v>4615</v>
      </c>
      <c r="Y8685" s="5" t="s">
        <v>2556</v>
      </c>
      <c r="Z8685" s="5" t="s">
        <v>305</v>
      </c>
      <c r="AA8685" s="5"/>
    </row>
    <row r="8686" spans="1:27" ht="12" customHeight="1" x14ac:dyDescent="0.15">
      <c r="A8686" s="1" t="s">
        <v>2161</v>
      </c>
      <c r="B8686" s="1" t="s">
        <v>31</v>
      </c>
      <c r="C8686" s="1" t="s">
        <v>19</v>
      </c>
      <c r="D8686" s="1" t="s">
        <v>2531</v>
      </c>
      <c r="E8686" s="1" t="s">
        <v>10</v>
      </c>
      <c r="F8686" s="1" t="s">
        <v>2165</v>
      </c>
      <c r="G8686" s="1" t="s">
        <v>242</v>
      </c>
      <c r="H8686" s="1" t="s">
        <v>305</v>
      </c>
      <c r="I8686" s="16"/>
      <c r="J8686" s="16"/>
      <c r="K8686" s="16"/>
      <c r="L8686" s="16"/>
      <c r="M8686" s="16"/>
      <c r="N8686" s="16"/>
      <c r="O8686" s="16"/>
      <c r="P8686" s="16"/>
      <c r="Q8686" s="16"/>
      <c r="R8686" s="16"/>
      <c r="S8686" s="16"/>
      <c r="T8686" s="16"/>
      <c r="U8686" s="16"/>
      <c r="V8686" s="1" t="s">
        <v>4610</v>
      </c>
      <c r="W8686" s="1" t="s">
        <v>2551</v>
      </c>
      <c r="X8686" s="5" t="s">
        <v>4615</v>
      </c>
      <c r="Y8686" s="5" t="s">
        <v>2557</v>
      </c>
      <c r="Z8686" s="5" t="s">
        <v>305</v>
      </c>
      <c r="AA8686" s="5"/>
    </row>
    <row r="8687" spans="1:27" ht="12" customHeight="1" x14ac:dyDescent="0.15">
      <c r="A8687" s="1" t="s">
        <v>2161</v>
      </c>
      <c r="B8687" s="1" t="s">
        <v>31</v>
      </c>
      <c r="C8687" s="1" t="s">
        <v>21</v>
      </c>
      <c r="D8687" s="1" t="s">
        <v>2531</v>
      </c>
      <c r="E8687" s="1" t="s">
        <v>10</v>
      </c>
      <c r="F8687" s="1" t="s">
        <v>2165</v>
      </c>
      <c r="G8687" s="1" t="s">
        <v>245</v>
      </c>
      <c r="H8687" s="1" t="s">
        <v>306</v>
      </c>
      <c r="I8687" s="16"/>
      <c r="J8687" s="16"/>
      <c r="K8687" s="16"/>
      <c r="L8687" s="16"/>
      <c r="M8687" s="16"/>
      <c r="N8687" s="16"/>
      <c r="O8687" s="16"/>
      <c r="P8687" s="16"/>
      <c r="Q8687" s="16"/>
      <c r="R8687" s="16"/>
      <c r="S8687" s="16"/>
      <c r="T8687" s="16"/>
      <c r="U8687" s="16"/>
      <c r="V8687" s="1" t="s">
        <v>4610</v>
      </c>
      <c r="W8687" s="1" t="s">
        <v>2551</v>
      </c>
      <c r="X8687" s="5" t="s">
        <v>4615</v>
      </c>
      <c r="Y8687" s="5" t="s">
        <v>2740</v>
      </c>
      <c r="Z8687" s="5" t="s">
        <v>2788</v>
      </c>
      <c r="AA8687" s="5"/>
    </row>
    <row r="8688" spans="1:27" ht="12" customHeight="1" x14ac:dyDescent="0.15">
      <c r="A8688" s="1" t="s">
        <v>2161</v>
      </c>
      <c r="B8688" s="1" t="s">
        <v>31</v>
      </c>
      <c r="C8688" s="1" t="s">
        <v>23</v>
      </c>
      <c r="D8688" s="1" t="s">
        <v>2531</v>
      </c>
      <c r="E8688" s="1" t="s">
        <v>10</v>
      </c>
      <c r="F8688" s="1" t="s">
        <v>2165</v>
      </c>
      <c r="G8688" s="1" t="s">
        <v>1563</v>
      </c>
      <c r="H8688" s="1" t="s">
        <v>305</v>
      </c>
      <c r="I8688" s="16"/>
      <c r="J8688" s="16"/>
      <c r="K8688" s="16"/>
      <c r="L8688" s="16"/>
      <c r="M8688" s="16"/>
      <c r="N8688" s="16"/>
      <c r="O8688" s="16"/>
      <c r="P8688" s="16"/>
      <c r="Q8688" s="16"/>
      <c r="R8688" s="16"/>
      <c r="S8688" s="16"/>
      <c r="T8688" s="16"/>
      <c r="U8688" s="16"/>
      <c r="V8688" s="1" t="s">
        <v>4610</v>
      </c>
      <c r="W8688" s="1" t="s">
        <v>2551</v>
      </c>
      <c r="X8688" s="5" t="s">
        <v>4615</v>
      </c>
      <c r="Y8688" s="5" t="s">
        <v>2558</v>
      </c>
      <c r="Z8688" s="5" t="s">
        <v>305</v>
      </c>
      <c r="AA8688" s="5"/>
    </row>
    <row r="8689" spans="1:27" ht="12" customHeight="1" x14ac:dyDescent="0.15">
      <c r="A8689" s="1" t="s">
        <v>2161</v>
      </c>
      <c r="B8689" s="1" t="s">
        <v>31</v>
      </c>
      <c r="C8689" s="1" t="s">
        <v>77</v>
      </c>
      <c r="D8689" s="1" t="s">
        <v>2531</v>
      </c>
      <c r="E8689" s="1" t="s">
        <v>10</v>
      </c>
      <c r="F8689" s="1" t="s">
        <v>2165</v>
      </c>
      <c r="G8689" s="1" t="s">
        <v>24</v>
      </c>
      <c r="H8689" s="1" t="s">
        <v>305</v>
      </c>
      <c r="I8689" s="16"/>
      <c r="J8689" s="16"/>
      <c r="K8689" s="16"/>
      <c r="L8689" s="16"/>
      <c r="M8689" s="16"/>
      <c r="N8689" s="16"/>
      <c r="O8689" s="16"/>
      <c r="P8689" s="16"/>
      <c r="Q8689" s="16"/>
      <c r="R8689" s="16"/>
      <c r="S8689" s="16"/>
      <c r="T8689" s="16"/>
      <c r="U8689" s="16"/>
      <c r="V8689" s="1" t="s">
        <v>4610</v>
      </c>
      <c r="W8689" s="1" t="s">
        <v>2551</v>
      </c>
      <c r="X8689" s="5" t="s">
        <v>4615</v>
      </c>
      <c r="Y8689" s="5" t="s">
        <v>2559</v>
      </c>
      <c r="Z8689" s="5" t="s">
        <v>305</v>
      </c>
      <c r="AA8689" s="5"/>
    </row>
    <row r="8690" spans="1:27" ht="12" customHeight="1" x14ac:dyDescent="0.15">
      <c r="A8690" s="1" t="s">
        <v>2161</v>
      </c>
      <c r="B8690" s="1" t="s">
        <v>33</v>
      </c>
      <c r="C8690" s="1" t="s">
        <v>9</v>
      </c>
      <c r="D8690" s="1" t="s">
        <v>2531</v>
      </c>
      <c r="E8690" s="1" t="s">
        <v>10</v>
      </c>
      <c r="F8690" s="1" t="s">
        <v>2166</v>
      </c>
      <c r="G8690" s="1" t="s">
        <v>12</v>
      </c>
      <c r="H8690" s="1" t="s">
        <v>13</v>
      </c>
      <c r="I8690" s="16"/>
      <c r="J8690" s="16"/>
      <c r="K8690" s="16"/>
      <c r="L8690" s="16"/>
      <c r="M8690" s="16"/>
      <c r="N8690" s="16"/>
      <c r="O8690" s="16"/>
      <c r="P8690" s="16"/>
      <c r="Q8690" s="16"/>
      <c r="R8690" s="16"/>
      <c r="S8690" s="16"/>
      <c r="T8690" s="16"/>
      <c r="U8690" s="16"/>
      <c r="V8690" s="1" t="s">
        <v>4610</v>
      </c>
      <c r="W8690" s="1" t="s">
        <v>2551</v>
      </c>
      <c r="X8690" s="5" t="s">
        <v>4616</v>
      </c>
      <c r="Y8690" s="5" t="s">
        <v>2553</v>
      </c>
      <c r="Z8690" s="5" t="s">
        <v>13</v>
      </c>
      <c r="AA8690" s="5"/>
    </row>
    <row r="8691" spans="1:27" ht="12" customHeight="1" x14ac:dyDescent="0.15">
      <c r="A8691" s="1" t="s">
        <v>2161</v>
      </c>
      <c r="B8691" s="1" t="s">
        <v>33</v>
      </c>
      <c r="C8691" s="1" t="s">
        <v>15</v>
      </c>
      <c r="D8691" s="1" t="s">
        <v>2531</v>
      </c>
      <c r="E8691" s="1" t="s">
        <v>10</v>
      </c>
      <c r="F8691" s="1" t="s">
        <v>2166</v>
      </c>
      <c r="G8691" s="1" t="s">
        <v>16</v>
      </c>
      <c r="H8691" s="1" t="s">
        <v>13</v>
      </c>
      <c r="I8691" s="16"/>
      <c r="J8691" s="16"/>
      <c r="K8691" s="16"/>
      <c r="L8691" s="16"/>
      <c r="M8691" s="16"/>
      <c r="N8691" s="16"/>
      <c r="O8691" s="16"/>
      <c r="P8691" s="16"/>
      <c r="Q8691" s="16"/>
      <c r="R8691" s="16"/>
      <c r="S8691" s="16"/>
      <c r="T8691" s="16"/>
      <c r="U8691" s="16"/>
      <c r="V8691" s="1" t="s">
        <v>4610</v>
      </c>
      <c r="W8691" s="1" t="s">
        <v>2551</v>
      </c>
      <c r="X8691" s="5" t="s">
        <v>4616</v>
      </c>
      <c r="Y8691" s="5" t="s">
        <v>4036</v>
      </c>
      <c r="Z8691" s="5" t="s">
        <v>13</v>
      </c>
      <c r="AA8691" s="5"/>
    </row>
    <row r="8692" spans="1:27" ht="12" customHeight="1" x14ac:dyDescent="0.15">
      <c r="A8692" s="1" t="s">
        <v>2161</v>
      </c>
      <c r="B8692" s="1" t="s">
        <v>33</v>
      </c>
      <c r="C8692" s="1" t="s">
        <v>19</v>
      </c>
      <c r="D8692" s="1" t="s">
        <v>2531</v>
      </c>
      <c r="E8692" s="1" t="s">
        <v>10</v>
      </c>
      <c r="F8692" s="1" t="s">
        <v>2166</v>
      </c>
      <c r="G8692" s="1" t="s">
        <v>242</v>
      </c>
      <c r="H8692" s="1" t="s">
        <v>13</v>
      </c>
      <c r="I8692" s="16"/>
      <c r="J8692" s="16"/>
      <c r="K8692" s="16"/>
      <c r="L8692" s="16"/>
      <c r="M8692" s="16"/>
      <c r="N8692" s="16"/>
      <c r="O8692" s="16"/>
      <c r="P8692" s="16"/>
      <c r="Q8692" s="16"/>
      <c r="R8692" s="16"/>
      <c r="S8692" s="16"/>
      <c r="T8692" s="16"/>
      <c r="U8692" s="16"/>
      <c r="V8692" s="1" t="s">
        <v>4610</v>
      </c>
      <c r="W8692" s="1" t="s">
        <v>2551</v>
      </c>
      <c r="X8692" s="5" t="s">
        <v>4616</v>
      </c>
      <c r="Y8692" s="5" t="s">
        <v>2557</v>
      </c>
      <c r="Z8692" s="5" t="s">
        <v>13</v>
      </c>
      <c r="AA8692" s="5"/>
    </row>
    <row r="8693" spans="1:27" ht="12" customHeight="1" x14ac:dyDescent="0.15">
      <c r="A8693" s="1" t="s">
        <v>2161</v>
      </c>
      <c r="B8693" s="1" t="s">
        <v>33</v>
      </c>
      <c r="C8693" s="1" t="s">
        <v>21</v>
      </c>
      <c r="D8693" s="1" t="s">
        <v>2531</v>
      </c>
      <c r="E8693" s="1" t="s">
        <v>10</v>
      </c>
      <c r="F8693" s="1" t="s">
        <v>2166</v>
      </c>
      <c r="G8693" s="1" t="s">
        <v>245</v>
      </c>
      <c r="H8693" s="1" t="s">
        <v>306</v>
      </c>
      <c r="I8693" s="16"/>
      <c r="J8693" s="16"/>
      <c r="K8693" s="16"/>
      <c r="L8693" s="16"/>
      <c r="M8693" s="16"/>
      <c r="N8693" s="16"/>
      <c r="O8693" s="16"/>
      <c r="P8693" s="16"/>
      <c r="Q8693" s="16"/>
      <c r="R8693" s="16"/>
      <c r="S8693" s="16"/>
      <c r="T8693" s="16"/>
      <c r="U8693" s="16"/>
      <c r="V8693" s="1" t="s">
        <v>4610</v>
      </c>
      <c r="W8693" s="1" t="s">
        <v>2551</v>
      </c>
      <c r="X8693" s="5" t="s">
        <v>4616</v>
      </c>
      <c r="Y8693" s="5" t="s">
        <v>2740</v>
      </c>
      <c r="Z8693" s="5" t="s">
        <v>2788</v>
      </c>
      <c r="AA8693" s="5"/>
    </row>
    <row r="8694" spans="1:27" ht="12" customHeight="1" x14ac:dyDescent="0.15">
      <c r="A8694" s="1" t="s">
        <v>2161</v>
      </c>
      <c r="B8694" s="1" t="s">
        <v>33</v>
      </c>
      <c r="C8694" s="1" t="s">
        <v>23</v>
      </c>
      <c r="D8694" s="1" t="s">
        <v>2531</v>
      </c>
      <c r="E8694" s="1" t="s">
        <v>10</v>
      </c>
      <c r="F8694" s="1" t="s">
        <v>2166</v>
      </c>
      <c r="G8694" s="1" t="s">
        <v>1563</v>
      </c>
      <c r="H8694" s="1" t="s">
        <v>13</v>
      </c>
      <c r="I8694" s="16"/>
      <c r="J8694" s="16"/>
      <c r="K8694" s="16"/>
      <c r="L8694" s="16"/>
      <c r="M8694" s="16"/>
      <c r="N8694" s="16"/>
      <c r="O8694" s="16"/>
      <c r="P8694" s="16"/>
      <c r="Q8694" s="16"/>
      <c r="R8694" s="16"/>
      <c r="S8694" s="16"/>
      <c r="T8694" s="16"/>
      <c r="U8694" s="16"/>
      <c r="V8694" s="1" t="s">
        <v>4610</v>
      </c>
      <c r="W8694" s="1" t="s">
        <v>2551</v>
      </c>
      <c r="X8694" s="5" t="s">
        <v>4616</v>
      </c>
      <c r="Y8694" s="5" t="s">
        <v>2558</v>
      </c>
      <c r="Z8694" s="5" t="s">
        <v>13</v>
      </c>
      <c r="AA8694" s="5"/>
    </row>
    <row r="8695" spans="1:27" ht="12" customHeight="1" x14ac:dyDescent="0.15">
      <c r="A8695" s="1" t="s">
        <v>2161</v>
      </c>
      <c r="B8695" s="1" t="s">
        <v>33</v>
      </c>
      <c r="C8695" s="1" t="s">
        <v>77</v>
      </c>
      <c r="D8695" s="1" t="s">
        <v>2531</v>
      </c>
      <c r="E8695" s="1" t="s">
        <v>10</v>
      </c>
      <c r="F8695" s="1" t="s">
        <v>2166</v>
      </c>
      <c r="G8695" s="1" t="s">
        <v>24</v>
      </c>
      <c r="H8695" s="1" t="s">
        <v>13</v>
      </c>
      <c r="I8695" s="16"/>
      <c r="J8695" s="16"/>
      <c r="K8695" s="16"/>
      <c r="L8695" s="16"/>
      <c r="M8695" s="16"/>
      <c r="N8695" s="16"/>
      <c r="O8695" s="16"/>
      <c r="P8695" s="16"/>
      <c r="Q8695" s="16"/>
      <c r="R8695" s="16"/>
      <c r="S8695" s="16"/>
      <c r="T8695" s="16"/>
      <c r="U8695" s="16"/>
      <c r="V8695" s="1" t="s">
        <v>4610</v>
      </c>
      <c r="W8695" s="1" t="s">
        <v>2551</v>
      </c>
      <c r="X8695" s="5" t="s">
        <v>4616</v>
      </c>
      <c r="Y8695" s="5" t="s">
        <v>2559</v>
      </c>
      <c r="Z8695" s="5" t="s">
        <v>13</v>
      </c>
      <c r="AA8695" s="5"/>
    </row>
    <row r="8696" spans="1:27" ht="12" customHeight="1" x14ac:dyDescent="0.15">
      <c r="A8696" s="1" t="s">
        <v>2161</v>
      </c>
      <c r="B8696" s="1" t="s">
        <v>35</v>
      </c>
      <c r="C8696" s="1" t="s">
        <v>9</v>
      </c>
      <c r="D8696" s="1" t="s">
        <v>2531</v>
      </c>
      <c r="E8696" s="1" t="s">
        <v>10</v>
      </c>
      <c r="F8696" s="1" t="s">
        <v>2167</v>
      </c>
      <c r="G8696" s="1" t="s">
        <v>12</v>
      </c>
      <c r="H8696" s="1" t="s">
        <v>13</v>
      </c>
      <c r="I8696" s="16"/>
      <c r="J8696" s="16"/>
      <c r="K8696" s="16"/>
      <c r="L8696" s="16"/>
      <c r="M8696" s="16"/>
      <c r="N8696" s="16"/>
      <c r="O8696" s="16"/>
      <c r="P8696" s="16"/>
      <c r="Q8696" s="16"/>
      <c r="R8696" s="16"/>
      <c r="S8696" s="16"/>
      <c r="T8696" s="16"/>
      <c r="U8696" s="16"/>
      <c r="V8696" s="1" t="s">
        <v>4610</v>
      </c>
      <c r="W8696" s="1" t="s">
        <v>2551</v>
      </c>
      <c r="X8696" s="5" t="s">
        <v>4617</v>
      </c>
      <c r="Y8696" s="5" t="s">
        <v>2553</v>
      </c>
      <c r="Z8696" s="5" t="s">
        <v>13</v>
      </c>
      <c r="AA8696" s="5"/>
    </row>
    <row r="8697" spans="1:27" ht="12" customHeight="1" x14ac:dyDescent="0.15">
      <c r="A8697" s="1" t="s">
        <v>2161</v>
      </c>
      <c r="B8697" s="1" t="s">
        <v>35</v>
      </c>
      <c r="C8697" s="1" t="s">
        <v>15</v>
      </c>
      <c r="D8697" s="1" t="s">
        <v>2531</v>
      </c>
      <c r="E8697" s="1" t="s">
        <v>10</v>
      </c>
      <c r="F8697" s="1" t="s">
        <v>2167</v>
      </c>
      <c r="G8697" s="1" t="s">
        <v>16</v>
      </c>
      <c r="H8697" s="1" t="s">
        <v>13</v>
      </c>
      <c r="I8697" s="16"/>
      <c r="J8697" s="16"/>
      <c r="K8697" s="16"/>
      <c r="L8697" s="16"/>
      <c r="M8697" s="16"/>
      <c r="N8697" s="16"/>
      <c r="O8697" s="16"/>
      <c r="P8697" s="16"/>
      <c r="Q8697" s="16"/>
      <c r="R8697" s="16"/>
      <c r="S8697" s="16"/>
      <c r="T8697" s="16"/>
      <c r="U8697" s="16"/>
      <c r="V8697" s="1" t="s">
        <v>4610</v>
      </c>
      <c r="W8697" s="1" t="s">
        <v>2551</v>
      </c>
      <c r="X8697" s="5" t="s">
        <v>4617</v>
      </c>
      <c r="Y8697" s="5" t="s">
        <v>4036</v>
      </c>
      <c r="Z8697" s="5" t="s">
        <v>13</v>
      </c>
      <c r="AA8697" s="5"/>
    </row>
    <row r="8698" spans="1:27" ht="12" customHeight="1" x14ac:dyDescent="0.15">
      <c r="A8698" s="1" t="s">
        <v>2161</v>
      </c>
      <c r="B8698" s="1" t="s">
        <v>35</v>
      </c>
      <c r="C8698" s="1" t="s">
        <v>19</v>
      </c>
      <c r="D8698" s="1" t="s">
        <v>2531</v>
      </c>
      <c r="E8698" s="1" t="s">
        <v>10</v>
      </c>
      <c r="F8698" s="1" t="s">
        <v>2167</v>
      </c>
      <c r="G8698" s="1" t="s">
        <v>242</v>
      </c>
      <c r="H8698" s="1" t="s">
        <v>13</v>
      </c>
      <c r="I8698" s="16"/>
      <c r="J8698" s="16"/>
      <c r="K8698" s="16"/>
      <c r="L8698" s="16"/>
      <c r="M8698" s="16"/>
      <c r="N8698" s="16"/>
      <c r="O8698" s="16"/>
      <c r="P8698" s="16"/>
      <c r="Q8698" s="16"/>
      <c r="R8698" s="16"/>
      <c r="S8698" s="16"/>
      <c r="T8698" s="16"/>
      <c r="U8698" s="16"/>
      <c r="V8698" s="1" t="s">
        <v>4610</v>
      </c>
      <c r="W8698" s="1" t="s">
        <v>2551</v>
      </c>
      <c r="X8698" s="5" t="s">
        <v>4617</v>
      </c>
      <c r="Y8698" s="5" t="s">
        <v>2557</v>
      </c>
      <c r="Z8698" s="5" t="s">
        <v>13</v>
      </c>
      <c r="AA8698" s="5"/>
    </row>
    <row r="8699" spans="1:27" ht="12" customHeight="1" x14ac:dyDescent="0.15">
      <c r="A8699" s="1" t="s">
        <v>2161</v>
      </c>
      <c r="B8699" s="1" t="s">
        <v>35</v>
      </c>
      <c r="C8699" s="1" t="s">
        <v>21</v>
      </c>
      <c r="D8699" s="1" t="s">
        <v>2531</v>
      </c>
      <c r="E8699" s="1" t="s">
        <v>10</v>
      </c>
      <c r="F8699" s="1" t="s">
        <v>2167</v>
      </c>
      <c r="G8699" s="1" t="s">
        <v>245</v>
      </c>
      <c r="H8699" s="1" t="s">
        <v>306</v>
      </c>
      <c r="I8699" s="16"/>
      <c r="J8699" s="16"/>
      <c r="K8699" s="16"/>
      <c r="L8699" s="16"/>
      <c r="M8699" s="16"/>
      <c r="N8699" s="16"/>
      <c r="O8699" s="16"/>
      <c r="P8699" s="16"/>
      <c r="Q8699" s="16"/>
      <c r="R8699" s="16"/>
      <c r="S8699" s="16"/>
      <c r="T8699" s="16"/>
      <c r="U8699" s="16"/>
      <c r="V8699" s="1" t="s">
        <v>4610</v>
      </c>
      <c r="W8699" s="1" t="s">
        <v>2551</v>
      </c>
      <c r="X8699" s="5" t="s">
        <v>4617</v>
      </c>
      <c r="Y8699" s="5" t="s">
        <v>2740</v>
      </c>
      <c r="Z8699" s="5" t="s">
        <v>2788</v>
      </c>
      <c r="AA8699" s="5"/>
    </row>
    <row r="8700" spans="1:27" ht="12" customHeight="1" x14ac:dyDescent="0.15">
      <c r="A8700" s="1" t="s">
        <v>2161</v>
      </c>
      <c r="B8700" s="1" t="s">
        <v>35</v>
      </c>
      <c r="C8700" s="1" t="s">
        <v>23</v>
      </c>
      <c r="D8700" s="1" t="s">
        <v>2531</v>
      </c>
      <c r="E8700" s="1" t="s">
        <v>10</v>
      </c>
      <c r="F8700" s="1" t="s">
        <v>2167</v>
      </c>
      <c r="G8700" s="1" t="s">
        <v>1563</v>
      </c>
      <c r="H8700" s="1" t="s">
        <v>13</v>
      </c>
      <c r="I8700" s="16"/>
      <c r="J8700" s="16"/>
      <c r="K8700" s="16"/>
      <c r="L8700" s="16"/>
      <c r="M8700" s="16"/>
      <c r="N8700" s="16"/>
      <c r="O8700" s="16"/>
      <c r="P8700" s="16"/>
      <c r="Q8700" s="16"/>
      <c r="R8700" s="16"/>
      <c r="S8700" s="16"/>
      <c r="T8700" s="16"/>
      <c r="U8700" s="16"/>
      <c r="V8700" s="1" t="s">
        <v>4610</v>
      </c>
      <c r="W8700" s="1" t="s">
        <v>2551</v>
      </c>
      <c r="X8700" s="5" t="s">
        <v>4617</v>
      </c>
      <c r="Y8700" s="5" t="s">
        <v>2558</v>
      </c>
      <c r="Z8700" s="5" t="s">
        <v>13</v>
      </c>
      <c r="AA8700" s="5"/>
    </row>
    <row r="8701" spans="1:27" ht="12" customHeight="1" x14ac:dyDescent="0.15">
      <c r="A8701" s="1" t="s">
        <v>2161</v>
      </c>
      <c r="B8701" s="1" t="s">
        <v>35</v>
      </c>
      <c r="C8701" s="1" t="s">
        <v>77</v>
      </c>
      <c r="D8701" s="1" t="s">
        <v>2531</v>
      </c>
      <c r="E8701" s="1" t="s">
        <v>10</v>
      </c>
      <c r="F8701" s="1" t="s">
        <v>2167</v>
      </c>
      <c r="G8701" s="1" t="s">
        <v>24</v>
      </c>
      <c r="H8701" s="1" t="s">
        <v>13</v>
      </c>
      <c r="I8701" s="16"/>
      <c r="J8701" s="16"/>
      <c r="K8701" s="16"/>
      <c r="L8701" s="16"/>
      <c r="M8701" s="16"/>
      <c r="N8701" s="16"/>
      <c r="O8701" s="16"/>
      <c r="P8701" s="16"/>
      <c r="Q8701" s="16"/>
      <c r="R8701" s="16"/>
      <c r="S8701" s="16"/>
      <c r="T8701" s="16"/>
      <c r="U8701" s="16"/>
      <c r="V8701" s="1" t="s">
        <v>4610</v>
      </c>
      <c r="W8701" s="1" t="s">
        <v>2551</v>
      </c>
      <c r="X8701" s="5" t="s">
        <v>4617</v>
      </c>
      <c r="Y8701" s="5" t="s">
        <v>2559</v>
      </c>
      <c r="Z8701" s="5" t="s">
        <v>13</v>
      </c>
      <c r="AA8701" s="5"/>
    </row>
    <row r="8702" spans="1:27" ht="12" customHeight="1" x14ac:dyDescent="0.15">
      <c r="A8702" s="1" t="s">
        <v>2161</v>
      </c>
      <c r="B8702" s="1" t="s">
        <v>212</v>
      </c>
      <c r="C8702" s="1" t="s">
        <v>9</v>
      </c>
      <c r="D8702" s="1" t="s">
        <v>2531</v>
      </c>
      <c r="E8702" s="1" t="s">
        <v>213</v>
      </c>
      <c r="F8702" s="1" t="s">
        <v>2168</v>
      </c>
      <c r="G8702" s="1" t="s">
        <v>215</v>
      </c>
      <c r="H8702" s="1" t="s">
        <v>216</v>
      </c>
      <c r="I8702" s="16"/>
      <c r="J8702" s="16"/>
      <c r="K8702" s="16"/>
      <c r="L8702" s="16"/>
      <c r="M8702" s="16"/>
      <c r="N8702" s="16"/>
      <c r="O8702" s="16"/>
      <c r="P8702" s="16"/>
      <c r="Q8702" s="16"/>
      <c r="R8702" s="16"/>
      <c r="S8702" s="16"/>
      <c r="T8702" s="16"/>
      <c r="U8702" s="16"/>
      <c r="V8702" s="1" t="s">
        <v>4610</v>
      </c>
      <c r="W8702" s="1" t="s">
        <v>2717</v>
      </c>
      <c r="X8702" s="5" t="s">
        <v>4618</v>
      </c>
      <c r="Y8702" s="5" t="s">
        <v>2719</v>
      </c>
      <c r="Z8702" s="5" t="s">
        <v>2720</v>
      </c>
      <c r="AA8702" s="5"/>
    </row>
    <row r="8703" spans="1:27" ht="12" customHeight="1" x14ac:dyDescent="0.15">
      <c r="A8703" s="1" t="s">
        <v>2161</v>
      </c>
      <c r="B8703" s="1" t="s">
        <v>285</v>
      </c>
      <c r="C8703" s="1" t="s">
        <v>9</v>
      </c>
      <c r="D8703" s="1" t="s">
        <v>2531</v>
      </c>
      <c r="E8703" s="1" t="s">
        <v>213</v>
      </c>
      <c r="F8703" s="1" t="s">
        <v>286</v>
      </c>
      <c r="G8703" s="1" t="s">
        <v>215</v>
      </c>
      <c r="H8703" s="1" t="s">
        <v>216</v>
      </c>
      <c r="I8703" s="16"/>
      <c r="J8703" s="16"/>
      <c r="K8703" s="16"/>
      <c r="L8703" s="16"/>
      <c r="M8703" s="16"/>
      <c r="N8703" s="16"/>
      <c r="O8703" s="16"/>
      <c r="P8703" s="16"/>
      <c r="Q8703" s="16"/>
      <c r="R8703" s="16"/>
      <c r="S8703" s="16"/>
      <c r="T8703" s="16"/>
      <c r="U8703" s="16"/>
      <c r="V8703" s="1" t="s">
        <v>4610</v>
      </c>
      <c r="W8703" s="1" t="s">
        <v>2717</v>
      </c>
      <c r="X8703" s="5" t="s">
        <v>2816</v>
      </c>
      <c r="Y8703" s="5" t="s">
        <v>2719</v>
      </c>
      <c r="Z8703" s="5" t="s">
        <v>2720</v>
      </c>
      <c r="AA8703" s="5"/>
    </row>
    <row r="8704" spans="1:27" ht="12" customHeight="1" x14ac:dyDescent="0.15">
      <c r="A8704" s="1" t="s">
        <v>2161</v>
      </c>
      <c r="B8704" s="1" t="s">
        <v>219</v>
      </c>
      <c r="C8704" s="1" t="s">
        <v>9</v>
      </c>
      <c r="D8704" s="1" t="s">
        <v>2531</v>
      </c>
      <c r="E8704" s="1" t="s">
        <v>220</v>
      </c>
      <c r="F8704" s="1" t="s">
        <v>2165</v>
      </c>
      <c r="G8704" s="1" t="s">
        <v>222</v>
      </c>
      <c r="H8704" s="1" t="s">
        <v>305</v>
      </c>
      <c r="I8704" s="16"/>
      <c r="J8704" s="16"/>
      <c r="K8704" s="16"/>
      <c r="L8704" s="16"/>
      <c r="M8704" s="16"/>
      <c r="N8704" s="16"/>
      <c r="O8704" s="16"/>
      <c r="P8704" s="16"/>
      <c r="Q8704" s="16"/>
      <c r="R8704" s="16"/>
      <c r="S8704" s="16"/>
      <c r="T8704" s="16"/>
      <c r="U8704" s="16"/>
      <c r="V8704" s="1" t="s">
        <v>4610</v>
      </c>
      <c r="W8704" s="1" t="s">
        <v>2723</v>
      </c>
      <c r="X8704" s="5" t="s">
        <v>4619</v>
      </c>
      <c r="Y8704" s="5" t="s">
        <v>2725</v>
      </c>
      <c r="Z8704" s="5" t="s">
        <v>305</v>
      </c>
      <c r="AA8704" s="5"/>
    </row>
    <row r="8705" spans="1:27" ht="12" customHeight="1" x14ac:dyDescent="0.15">
      <c r="A8705" s="1" t="s">
        <v>2169</v>
      </c>
      <c r="B8705" s="1" t="s">
        <v>8</v>
      </c>
      <c r="C8705" s="1" t="s">
        <v>9</v>
      </c>
      <c r="D8705" s="1" t="s">
        <v>2532</v>
      </c>
      <c r="E8705" s="1" t="s">
        <v>10</v>
      </c>
      <c r="F8705" s="1" t="s">
        <v>2170</v>
      </c>
      <c r="G8705" s="1" t="s">
        <v>12</v>
      </c>
      <c r="H8705" s="1" t="s">
        <v>812</v>
      </c>
      <c r="I8705" s="16"/>
      <c r="J8705" s="16"/>
      <c r="K8705" s="16"/>
      <c r="L8705" s="16"/>
      <c r="M8705" s="16"/>
      <c r="N8705" s="16"/>
      <c r="O8705" s="16"/>
      <c r="P8705" s="16"/>
      <c r="Q8705" s="16"/>
      <c r="R8705" s="16"/>
      <c r="S8705" s="16"/>
      <c r="T8705" s="16"/>
      <c r="U8705" s="16"/>
      <c r="V8705" s="1" t="s">
        <v>4620</v>
      </c>
      <c r="W8705" s="1" t="s">
        <v>2551</v>
      </c>
      <c r="X8705" s="5" t="s">
        <v>4621</v>
      </c>
      <c r="Y8705" s="5" t="s">
        <v>2553</v>
      </c>
      <c r="Z8705" s="5" t="s">
        <v>812</v>
      </c>
      <c r="AA8705" s="5"/>
    </row>
    <row r="8706" spans="1:27" ht="12" customHeight="1" x14ac:dyDescent="0.15">
      <c r="A8706" s="1" t="s">
        <v>2169</v>
      </c>
      <c r="B8706" s="1" t="s">
        <v>8</v>
      </c>
      <c r="C8706" s="1" t="s">
        <v>15</v>
      </c>
      <c r="D8706" s="1" t="s">
        <v>2532</v>
      </c>
      <c r="E8706" s="1" t="s">
        <v>10</v>
      </c>
      <c r="F8706" s="1" t="s">
        <v>2170</v>
      </c>
      <c r="G8706" s="1" t="s">
        <v>16</v>
      </c>
      <c r="H8706" s="1" t="s">
        <v>812</v>
      </c>
      <c r="I8706" s="16"/>
      <c r="J8706" s="16"/>
      <c r="K8706" s="16"/>
      <c r="L8706" s="16"/>
      <c r="M8706" s="16"/>
      <c r="N8706" s="16"/>
      <c r="O8706" s="16"/>
      <c r="P8706" s="16"/>
      <c r="Q8706" s="16"/>
      <c r="R8706" s="16"/>
      <c r="S8706" s="16"/>
      <c r="T8706" s="16"/>
      <c r="U8706" s="16"/>
      <c r="V8706" s="1" t="s">
        <v>4620</v>
      </c>
      <c r="W8706" s="1" t="s">
        <v>2551</v>
      </c>
      <c r="X8706" s="5" t="s">
        <v>4621</v>
      </c>
      <c r="Y8706" s="5" t="s">
        <v>4036</v>
      </c>
      <c r="Z8706" s="5" t="s">
        <v>812</v>
      </c>
      <c r="AA8706" s="5"/>
    </row>
    <row r="8707" spans="1:27" ht="12" customHeight="1" x14ac:dyDescent="0.15">
      <c r="A8707" s="1" t="s">
        <v>2169</v>
      </c>
      <c r="B8707" s="1" t="s">
        <v>8</v>
      </c>
      <c r="C8707" s="1" t="s">
        <v>19</v>
      </c>
      <c r="D8707" s="1" t="s">
        <v>2532</v>
      </c>
      <c r="E8707" s="1" t="s">
        <v>10</v>
      </c>
      <c r="F8707" s="1" t="s">
        <v>2170</v>
      </c>
      <c r="G8707" s="1" t="s">
        <v>242</v>
      </c>
      <c r="H8707" s="1" t="s">
        <v>812</v>
      </c>
      <c r="I8707" s="16"/>
      <c r="J8707" s="16"/>
      <c r="K8707" s="16"/>
      <c r="L8707" s="16"/>
      <c r="M8707" s="16"/>
      <c r="N8707" s="16"/>
      <c r="O8707" s="16"/>
      <c r="P8707" s="16"/>
      <c r="Q8707" s="16"/>
      <c r="R8707" s="16"/>
      <c r="S8707" s="16"/>
      <c r="T8707" s="16"/>
      <c r="U8707" s="16"/>
      <c r="V8707" s="1" t="s">
        <v>4620</v>
      </c>
      <c r="W8707" s="1" t="s">
        <v>2551</v>
      </c>
      <c r="X8707" s="5" t="s">
        <v>4621</v>
      </c>
      <c r="Y8707" s="5" t="s">
        <v>2557</v>
      </c>
      <c r="Z8707" s="5" t="s">
        <v>812</v>
      </c>
      <c r="AA8707" s="5"/>
    </row>
    <row r="8708" spans="1:27" ht="12" customHeight="1" x14ac:dyDescent="0.15">
      <c r="A8708" s="1" t="s">
        <v>2169</v>
      </c>
      <c r="B8708" s="1" t="s">
        <v>8</v>
      </c>
      <c r="C8708" s="1" t="s">
        <v>21</v>
      </c>
      <c r="D8708" s="1" t="s">
        <v>2532</v>
      </c>
      <c r="E8708" s="1" t="s">
        <v>10</v>
      </c>
      <c r="F8708" s="1" t="s">
        <v>2170</v>
      </c>
      <c r="G8708" s="1" t="s">
        <v>245</v>
      </c>
      <c r="H8708" s="1" t="s">
        <v>306</v>
      </c>
      <c r="I8708" s="16"/>
      <c r="J8708" s="16"/>
      <c r="K8708" s="16"/>
      <c r="L8708" s="16"/>
      <c r="M8708" s="16"/>
      <c r="N8708" s="16"/>
      <c r="O8708" s="16"/>
      <c r="P8708" s="16"/>
      <c r="Q8708" s="16"/>
      <c r="R8708" s="16"/>
      <c r="S8708" s="16"/>
      <c r="T8708" s="16"/>
      <c r="U8708" s="16"/>
      <c r="V8708" s="1" t="s">
        <v>4620</v>
      </c>
      <c r="W8708" s="1" t="s">
        <v>2551</v>
      </c>
      <c r="X8708" s="5" t="s">
        <v>4621</v>
      </c>
      <c r="Y8708" s="5" t="s">
        <v>2740</v>
      </c>
      <c r="Z8708" s="5" t="s">
        <v>2788</v>
      </c>
      <c r="AA8708" s="5"/>
    </row>
    <row r="8709" spans="1:27" ht="12" customHeight="1" x14ac:dyDescent="0.15">
      <c r="A8709" s="1" t="s">
        <v>2169</v>
      </c>
      <c r="B8709" s="1" t="s">
        <v>8</v>
      </c>
      <c r="C8709" s="1" t="s">
        <v>23</v>
      </c>
      <c r="D8709" s="1" t="s">
        <v>2532</v>
      </c>
      <c r="E8709" s="1" t="s">
        <v>10</v>
      </c>
      <c r="F8709" s="1" t="s">
        <v>2170</v>
      </c>
      <c r="G8709" s="1" t="s">
        <v>1563</v>
      </c>
      <c r="H8709" s="1" t="s">
        <v>812</v>
      </c>
      <c r="I8709" s="16"/>
      <c r="J8709" s="16"/>
      <c r="K8709" s="16"/>
      <c r="L8709" s="16"/>
      <c r="M8709" s="16"/>
      <c r="N8709" s="16"/>
      <c r="O8709" s="16"/>
      <c r="P8709" s="16"/>
      <c r="Q8709" s="16"/>
      <c r="R8709" s="16"/>
      <c r="S8709" s="16"/>
      <c r="T8709" s="16"/>
      <c r="U8709" s="16"/>
      <c r="V8709" s="1" t="s">
        <v>4620</v>
      </c>
      <c r="W8709" s="1" t="s">
        <v>2551</v>
      </c>
      <c r="X8709" s="5" t="s">
        <v>4621</v>
      </c>
      <c r="Y8709" s="5" t="s">
        <v>2558</v>
      </c>
      <c r="Z8709" s="5" t="s">
        <v>812</v>
      </c>
      <c r="AA8709" s="5"/>
    </row>
    <row r="8710" spans="1:27" ht="12" customHeight="1" x14ac:dyDescent="0.15">
      <c r="A8710" s="1" t="s">
        <v>2169</v>
      </c>
      <c r="B8710" s="1" t="s">
        <v>8</v>
      </c>
      <c r="C8710" s="1" t="s">
        <v>77</v>
      </c>
      <c r="D8710" s="1" t="s">
        <v>2532</v>
      </c>
      <c r="E8710" s="1" t="s">
        <v>10</v>
      </c>
      <c r="F8710" s="1" t="s">
        <v>2170</v>
      </c>
      <c r="G8710" s="1" t="s">
        <v>24</v>
      </c>
      <c r="H8710" s="1" t="s">
        <v>812</v>
      </c>
      <c r="I8710" s="16"/>
      <c r="J8710" s="16"/>
      <c r="K8710" s="16"/>
      <c r="L8710" s="16"/>
      <c r="M8710" s="16"/>
      <c r="N8710" s="16"/>
      <c r="O8710" s="16"/>
      <c r="P8710" s="16"/>
      <c r="Q8710" s="16"/>
      <c r="R8710" s="16"/>
      <c r="S8710" s="16"/>
      <c r="T8710" s="16"/>
      <c r="U8710" s="16"/>
      <c r="V8710" s="1" t="s">
        <v>4620</v>
      </c>
      <c r="W8710" s="1" t="s">
        <v>2551</v>
      </c>
      <c r="X8710" s="5" t="s">
        <v>4621</v>
      </c>
      <c r="Y8710" s="5" t="s">
        <v>2559</v>
      </c>
      <c r="Z8710" s="5" t="s">
        <v>812</v>
      </c>
      <c r="AA8710" s="5"/>
    </row>
    <row r="8711" spans="1:27" ht="12" customHeight="1" x14ac:dyDescent="0.15">
      <c r="A8711" s="1" t="s">
        <v>2169</v>
      </c>
      <c r="B8711" s="1" t="s">
        <v>25</v>
      </c>
      <c r="C8711" s="1" t="s">
        <v>9</v>
      </c>
      <c r="D8711" s="1" t="s">
        <v>2532</v>
      </c>
      <c r="E8711" s="1" t="s">
        <v>10</v>
      </c>
      <c r="F8711" s="1" t="s">
        <v>2171</v>
      </c>
      <c r="G8711" s="1" t="s">
        <v>12</v>
      </c>
      <c r="H8711" s="1" t="s">
        <v>812</v>
      </c>
      <c r="I8711" s="16"/>
      <c r="J8711" s="16"/>
      <c r="K8711" s="16"/>
      <c r="L8711" s="16"/>
      <c r="M8711" s="16"/>
      <c r="N8711" s="16"/>
      <c r="O8711" s="16"/>
      <c r="P8711" s="16"/>
      <c r="Q8711" s="16"/>
      <c r="R8711" s="16"/>
      <c r="S8711" s="16"/>
      <c r="T8711" s="16"/>
      <c r="U8711" s="16"/>
      <c r="V8711" s="1" t="s">
        <v>4620</v>
      </c>
      <c r="W8711" s="1" t="s">
        <v>2551</v>
      </c>
      <c r="X8711" s="5" t="s">
        <v>4622</v>
      </c>
      <c r="Y8711" s="5" t="s">
        <v>2553</v>
      </c>
      <c r="Z8711" s="5" t="s">
        <v>812</v>
      </c>
      <c r="AA8711" s="5"/>
    </row>
    <row r="8712" spans="1:27" ht="12" customHeight="1" x14ac:dyDescent="0.15">
      <c r="A8712" s="1" t="s">
        <v>2169</v>
      </c>
      <c r="B8712" s="1" t="s">
        <v>25</v>
      </c>
      <c r="C8712" s="1" t="s">
        <v>15</v>
      </c>
      <c r="D8712" s="1" t="s">
        <v>2532</v>
      </c>
      <c r="E8712" s="1" t="s">
        <v>10</v>
      </c>
      <c r="F8712" s="1" t="s">
        <v>2171</v>
      </c>
      <c r="G8712" s="1" t="s">
        <v>16</v>
      </c>
      <c r="H8712" s="1" t="s">
        <v>812</v>
      </c>
      <c r="I8712" s="16"/>
      <c r="J8712" s="16"/>
      <c r="K8712" s="16"/>
      <c r="L8712" s="16"/>
      <c r="M8712" s="16"/>
      <c r="N8712" s="16"/>
      <c r="O8712" s="16"/>
      <c r="P8712" s="16"/>
      <c r="Q8712" s="16"/>
      <c r="R8712" s="16"/>
      <c r="S8712" s="16"/>
      <c r="T8712" s="16"/>
      <c r="U8712" s="16"/>
      <c r="V8712" s="1" t="s">
        <v>4620</v>
      </c>
      <c r="W8712" s="1" t="s">
        <v>2551</v>
      </c>
      <c r="X8712" s="5" t="s">
        <v>4622</v>
      </c>
      <c r="Y8712" s="5" t="s">
        <v>4036</v>
      </c>
      <c r="Z8712" s="5" t="s">
        <v>812</v>
      </c>
      <c r="AA8712" s="5"/>
    </row>
    <row r="8713" spans="1:27" ht="12" customHeight="1" x14ac:dyDescent="0.15">
      <c r="A8713" s="1" t="s">
        <v>2169</v>
      </c>
      <c r="B8713" s="1" t="s">
        <v>25</v>
      </c>
      <c r="C8713" s="1" t="s">
        <v>17</v>
      </c>
      <c r="D8713" s="1" t="s">
        <v>2532</v>
      </c>
      <c r="E8713" s="1" t="s">
        <v>10</v>
      </c>
      <c r="F8713" s="1" t="s">
        <v>2171</v>
      </c>
      <c r="G8713" s="1" t="s">
        <v>18</v>
      </c>
      <c r="H8713" s="1" t="s">
        <v>812</v>
      </c>
      <c r="I8713" s="16"/>
      <c r="J8713" s="16"/>
      <c r="K8713" s="16"/>
      <c r="L8713" s="16"/>
      <c r="M8713" s="16"/>
      <c r="N8713" s="16"/>
      <c r="O8713" s="16"/>
      <c r="P8713" s="16"/>
      <c r="Q8713" s="16"/>
      <c r="R8713" s="16"/>
      <c r="S8713" s="16"/>
      <c r="T8713" s="16"/>
      <c r="U8713" s="16"/>
      <c r="V8713" s="1" t="s">
        <v>4620</v>
      </c>
      <c r="W8713" s="1" t="s">
        <v>2551</v>
      </c>
      <c r="X8713" s="5" t="s">
        <v>4622</v>
      </c>
      <c r="Y8713" s="5" t="s">
        <v>2556</v>
      </c>
      <c r="Z8713" s="5" t="s">
        <v>812</v>
      </c>
      <c r="AA8713" s="5"/>
    </row>
    <row r="8714" spans="1:27" ht="12" customHeight="1" x14ac:dyDescent="0.15">
      <c r="A8714" s="1" t="s">
        <v>2169</v>
      </c>
      <c r="B8714" s="1" t="s">
        <v>25</v>
      </c>
      <c r="C8714" s="1" t="s">
        <v>19</v>
      </c>
      <c r="D8714" s="1" t="s">
        <v>2532</v>
      </c>
      <c r="E8714" s="1" t="s">
        <v>10</v>
      </c>
      <c r="F8714" s="1" t="s">
        <v>2171</v>
      </c>
      <c r="G8714" s="1" t="s">
        <v>242</v>
      </c>
      <c r="H8714" s="1" t="s">
        <v>812</v>
      </c>
      <c r="I8714" s="16"/>
      <c r="J8714" s="16"/>
      <c r="K8714" s="16"/>
      <c r="L8714" s="16"/>
      <c r="M8714" s="16"/>
      <c r="N8714" s="16"/>
      <c r="O8714" s="16"/>
      <c r="P8714" s="16"/>
      <c r="Q8714" s="16"/>
      <c r="R8714" s="16"/>
      <c r="S8714" s="16"/>
      <c r="T8714" s="16"/>
      <c r="U8714" s="16"/>
      <c r="V8714" s="1" t="s">
        <v>4620</v>
      </c>
      <c r="W8714" s="1" t="s">
        <v>2551</v>
      </c>
      <c r="X8714" s="5" t="s">
        <v>4622</v>
      </c>
      <c r="Y8714" s="5" t="s">
        <v>2557</v>
      </c>
      <c r="Z8714" s="5" t="s">
        <v>812</v>
      </c>
      <c r="AA8714" s="5"/>
    </row>
    <row r="8715" spans="1:27" ht="12" customHeight="1" x14ac:dyDescent="0.15">
      <c r="A8715" s="1" t="s">
        <v>2169</v>
      </c>
      <c r="B8715" s="1" t="s">
        <v>25</v>
      </c>
      <c r="C8715" s="1" t="s">
        <v>21</v>
      </c>
      <c r="D8715" s="1" t="s">
        <v>2532</v>
      </c>
      <c r="E8715" s="1" t="s">
        <v>10</v>
      </c>
      <c r="F8715" s="1" t="s">
        <v>2171</v>
      </c>
      <c r="G8715" s="1" t="s">
        <v>245</v>
      </c>
      <c r="H8715" s="1" t="s">
        <v>306</v>
      </c>
      <c r="I8715" s="16"/>
      <c r="J8715" s="16"/>
      <c r="K8715" s="16"/>
      <c r="L8715" s="16"/>
      <c r="M8715" s="16"/>
      <c r="N8715" s="16"/>
      <c r="O8715" s="16"/>
      <c r="P8715" s="16"/>
      <c r="Q8715" s="16"/>
      <c r="R8715" s="16"/>
      <c r="S8715" s="16"/>
      <c r="T8715" s="16"/>
      <c r="U8715" s="16"/>
      <c r="V8715" s="1" t="s">
        <v>4620</v>
      </c>
      <c r="W8715" s="1" t="s">
        <v>2551</v>
      </c>
      <c r="X8715" s="5" t="s">
        <v>4622</v>
      </c>
      <c r="Y8715" s="5" t="s">
        <v>2740</v>
      </c>
      <c r="Z8715" s="5" t="s">
        <v>2788</v>
      </c>
      <c r="AA8715" s="5"/>
    </row>
    <row r="8716" spans="1:27" ht="12" customHeight="1" x14ac:dyDescent="0.15">
      <c r="A8716" s="1" t="s">
        <v>2169</v>
      </c>
      <c r="B8716" s="1" t="s">
        <v>25</v>
      </c>
      <c r="C8716" s="1" t="s">
        <v>23</v>
      </c>
      <c r="D8716" s="1" t="s">
        <v>2532</v>
      </c>
      <c r="E8716" s="1" t="s">
        <v>10</v>
      </c>
      <c r="F8716" s="1" t="s">
        <v>2171</v>
      </c>
      <c r="G8716" s="1" t="s">
        <v>1563</v>
      </c>
      <c r="H8716" s="1" t="s">
        <v>812</v>
      </c>
      <c r="I8716" s="16"/>
      <c r="J8716" s="16"/>
      <c r="K8716" s="16"/>
      <c r="L8716" s="16"/>
      <c r="M8716" s="16"/>
      <c r="N8716" s="16"/>
      <c r="O8716" s="16"/>
      <c r="P8716" s="16"/>
      <c r="Q8716" s="16"/>
      <c r="R8716" s="16"/>
      <c r="S8716" s="16"/>
      <c r="T8716" s="16"/>
      <c r="U8716" s="16"/>
      <c r="V8716" s="1" t="s">
        <v>4620</v>
      </c>
      <c r="W8716" s="1" t="s">
        <v>2551</v>
      </c>
      <c r="X8716" s="5" t="s">
        <v>4622</v>
      </c>
      <c r="Y8716" s="5" t="s">
        <v>2558</v>
      </c>
      <c r="Z8716" s="5" t="s">
        <v>812</v>
      </c>
      <c r="AA8716" s="5"/>
    </row>
    <row r="8717" spans="1:27" ht="12" customHeight="1" x14ac:dyDescent="0.15">
      <c r="A8717" s="1" t="s">
        <v>2169</v>
      </c>
      <c r="B8717" s="1" t="s">
        <v>25</v>
      </c>
      <c r="C8717" s="1" t="s">
        <v>77</v>
      </c>
      <c r="D8717" s="1" t="s">
        <v>2532</v>
      </c>
      <c r="E8717" s="1" t="s">
        <v>10</v>
      </c>
      <c r="F8717" s="1" t="s">
        <v>2171</v>
      </c>
      <c r="G8717" s="1" t="s">
        <v>24</v>
      </c>
      <c r="H8717" s="1" t="s">
        <v>812</v>
      </c>
      <c r="I8717" s="16"/>
      <c r="J8717" s="16"/>
      <c r="K8717" s="16"/>
      <c r="L8717" s="16"/>
      <c r="M8717" s="16"/>
      <c r="N8717" s="16"/>
      <c r="O8717" s="16"/>
      <c r="P8717" s="16"/>
      <c r="Q8717" s="16"/>
      <c r="R8717" s="16"/>
      <c r="S8717" s="16"/>
      <c r="T8717" s="16"/>
      <c r="U8717" s="16"/>
      <c r="V8717" s="1" t="s">
        <v>4620</v>
      </c>
      <c r="W8717" s="1" t="s">
        <v>2551</v>
      </c>
      <c r="X8717" s="5" t="s">
        <v>4622</v>
      </c>
      <c r="Y8717" s="5" t="s">
        <v>2559</v>
      </c>
      <c r="Z8717" s="5" t="s">
        <v>812</v>
      </c>
      <c r="AA8717" s="5"/>
    </row>
    <row r="8718" spans="1:27" ht="12" customHeight="1" x14ac:dyDescent="0.15">
      <c r="A8718" s="1" t="s">
        <v>2169</v>
      </c>
      <c r="B8718" s="1" t="s">
        <v>27</v>
      </c>
      <c r="C8718" s="1" t="s">
        <v>9</v>
      </c>
      <c r="D8718" s="1" t="s">
        <v>2532</v>
      </c>
      <c r="E8718" s="1" t="s">
        <v>10</v>
      </c>
      <c r="F8718" s="1" t="s">
        <v>2172</v>
      </c>
      <c r="G8718" s="1" t="s">
        <v>12</v>
      </c>
      <c r="H8718" s="1" t="s">
        <v>812</v>
      </c>
      <c r="I8718" s="16"/>
      <c r="J8718" s="16"/>
      <c r="K8718" s="16"/>
      <c r="L8718" s="16"/>
      <c r="M8718" s="16"/>
      <c r="N8718" s="16"/>
      <c r="O8718" s="16"/>
      <c r="P8718" s="16"/>
      <c r="Q8718" s="16"/>
      <c r="R8718" s="16"/>
      <c r="S8718" s="16"/>
      <c r="T8718" s="16"/>
      <c r="U8718" s="16"/>
      <c r="V8718" s="1" t="s">
        <v>4620</v>
      </c>
      <c r="W8718" s="1" t="s">
        <v>2551</v>
      </c>
      <c r="X8718" s="5" t="s">
        <v>4623</v>
      </c>
      <c r="Y8718" s="5" t="s">
        <v>2553</v>
      </c>
      <c r="Z8718" s="5" t="s">
        <v>812</v>
      </c>
      <c r="AA8718" s="5"/>
    </row>
    <row r="8719" spans="1:27" ht="12" customHeight="1" x14ac:dyDescent="0.15">
      <c r="A8719" s="1" t="s">
        <v>2169</v>
      </c>
      <c r="B8719" s="1" t="s">
        <v>27</v>
      </c>
      <c r="C8719" s="1" t="s">
        <v>15</v>
      </c>
      <c r="D8719" s="1" t="s">
        <v>2532</v>
      </c>
      <c r="E8719" s="1" t="s">
        <v>10</v>
      </c>
      <c r="F8719" s="1" t="s">
        <v>2172</v>
      </c>
      <c r="G8719" s="1" t="s">
        <v>16</v>
      </c>
      <c r="H8719" s="1" t="s">
        <v>812</v>
      </c>
      <c r="I8719" s="16"/>
      <c r="J8719" s="16"/>
      <c r="K8719" s="16"/>
      <c r="L8719" s="16"/>
      <c r="M8719" s="16"/>
      <c r="N8719" s="16"/>
      <c r="O8719" s="16"/>
      <c r="P8719" s="16"/>
      <c r="Q8719" s="16"/>
      <c r="R8719" s="16"/>
      <c r="S8719" s="16"/>
      <c r="T8719" s="16"/>
      <c r="U8719" s="16"/>
      <c r="V8719" s="1" t="s">
        <v>4620</v>
      </c>
      <c r="W8719" s="1" t="s">
        <v>2551</v>
      </c>
      <c r="X8719" s="5" t="s">
        <v>4623</v>
      </c>
      <c r="Y8719" s="5" t="s">
        <v>4036</v>
      </c>
      <c r="Z8719" s="5" t="s">
        <v>812</v>
      </c>
      <c r="AA8719" s="5"/>
    </row>
    <row r="8720" spans="1:27" ht="12" customHeight="1" x14ac:dyDescent="0.15">
      <c r="A8720" s="1" t="s">
        <v>2169</v>
      </c>
      <c r="B8720" s="1" t="s">
        <v>27</v>
      </c>
      <c r="C8720" s="1" t="s">
        <v>17</v>
      </c>
      <c r="D8720" s="1" t="s">
        <v>2532</v>
      </c>
      <c r="E8720" s="1" t="s">
        <v>10</v>
      </c>
      <c r="F8720" s="1" t="s">
        <v>2172</v>
      </c>
      <c r="G8720" s="1" t="s">
        <v>18</v>
      </c>
      <c r="H8720" s="1" t="s">
        <v>812</v>
      </c>
      <c r="I8720" s="16"/>
      <c r="J8720" s="16"/>
      <c r="K8720" s="16"/>
      <c r="L8720" s="16"/>
      <c r="M8720" s="16"/>
      <c r="N8720" s="16"/>
      <c r="O8720" s="16"/>
      <c r="P8720" s="16"/>
      <c r="Q8720" s="16"/>
      <c r="R8720" s="16"/>
      <c r="S8720" s="16"/>
      <c r="T8720" s="16"/>
      <c r="U8720" s="16"/>
      <c r="V8720" s="1" t="s">
        <v>4620</v>
      </c>
      <c r="W8720" s="1" t="s">
        <v>2551</v>
      </c>
      <c r="X8720" s="5" t="s">
        <v>4623</v>
      </c>
      <c r="Y8720" s="5" t="s">
        <v>2556</v>
      </c>
      <c r="Z8720" s="5" t="s">
        <v>812</v>
      </c>
      <c r="AA8720" s="5"/>
    </row>
    <row r="8721" spans="1:27" ht="12" customHeight="1" x14ac:dyDescent="0.15">
      <c r="A8721" s="1" t="s">
        <v>2169</v>
      </c>
      <c r="B8721" s="1" t="s">
        <v>27</v>
      </c>
      <c r="C8721" s="1" t="s">
        <v>19</v>
      </c>
      <c r="D8721" s="1" t="s">
        <v>2532</v>
      </c>
      <c r="E8721" s="1" t="s">
        <v>10</v>
      </c>
      <c r="F8721" s="1" t="s">
        <v>2172</v>
      </c>
      <c r="G8721" s="1" t="s">
        <v>242</v>
      </c>
      <c r="H8721" s="1" t="s">
        <v>812</v>
      </c>
      <c r="I8721" s="16"/>
      <c r="J8721" s="16"/>
      <c r="K8721" s="16"/>
      <c r="L8721" s="16"/>
      <c r="M8721" s="16"/>
      <c r="N8721" s="16"/>
      <c r="O8721" s="16"/>
      <c r="P8721" s="16"/>
      <c r="Q8721" s="16"/>
      <c r="R8721" s="16"/>
      <c r="S8721" s="16"/>
      <c r="T8721" s="16"/>
      <c r="U8721" s="16"/>
      <c r="V8721" s="1" t="s">
        <v>4620</v>
      </c>
      <c r="W8721" s="1" t="s">
        <v>2551</v>
      </c>
      <c r="X8721" s="5" t="s">
        <v>4623</v>
      </c>
      <c r="Y8721" s="5" t="s">
        <v>2557</v>
      </c>
      <c r="Z8721" s="5" t="s">
        <v>812</v>
      </c>
      <c r="AA8721" s="5"/>
    </row>
    <row r="8722" spans="1:27" ht="12" customHeight="1" x14ac:dyDescent="0.15">
      <c r="A8722" s="1" t="s">
        <v>2169</v>
      </c>
      <c r="B8722" s="1" t="s">
        <v>27</v>
      </c>
      <c r="C8722" s="1" t="s">
        <v>21</v>
      </c>
      <c r="D8722" s="1" t="s">
        <v>2532</v>
      </c>
      <c r="E8722" s="1" t="s">
        <v>10</v>
      </c>
      <c r="F8722" s="1" t="s">
        <v>2172</v>
      </c>
      <c r="G8722" s="1" t="s">
        <v>245</v>
      </c>
      <c r="H8722" s="1" t="s">
        <v>306</v>
      </c>
      <c r="I8722" s="16"/>
      <c r="J8722" s="16"/>
      <c r="K8722" s="16"/>
      <c r="L8722" s="16"/>
      <c r="M8722" s="16"/>
      <c r="N8722" s="16"/>
      <c r="O8722" s="16"/>
      <c r="P8722" s="16"/>
      <c r="Q8722" s="16"/>
      <c r="R8722" s="16"/>
      <c r="S8722" s="16"/>
      <c r="T8722" s="16"/>
      <c r="U8722" s="16"/>
      <c r="V8722" s="1" t="s">
        <v>4620</v>
      </c>
      <c r="W8722" s="1" t="s">
        <v>2551</v>
      </c>
      <c r="X8722" s="5" t="s">
        <v>4623</v>
      </c>
      <c r="Y8722" s="5" t="s">
        <v>2740</v>
      </c>
      <c r="Z8722" s="5" t="s">
        <v>2788</v>
      </c>
      <c r="AA8722" s="5"/>
    </row>
    <row r="8723" spans="1:27" ht="12" customHeight="1" x14ac:dyDescent="0.15">
      <c r="A8723" s="1" t="s">
        <v>2169</v>
      </c>
      <c r="B8723" s="1" t="s">
        <v>27</v>
      </c>
      <c r="C8723" s="1" t="s">
        <v>23</v>
      </c>
      <c r="D8723" s="1" t="s">
        <v>2532</v>
      </c>
      <c r="E8723" s="1" t="s">
        <v>10</v>
      </c>
      <c r="F8723" s="1" t="s">
        <v>2172</v>
      </c>
      <c r="G8723" s="1" t="s">
        <v>1563</v>
      </c>
      <c r="H8723" s="1" t="s">
        <v>812</v>
      </c>
      <c r="I8723" s="16"/>
      <c r="J8723" s="16"/>
      <c r="K8723" s="16"/>
      <c r="L8723" s="16"/>
      <c r="M8723" s="16"/>
      <c r="N8723" s="16"/>
      <c r="O8723" s="16"/>
      <c r="P8723" s="16"/>
      <c r="Q8723" s="16"/>
      <c r="R8723" s="16"/>
      <c r="S8723" s="16"/>
      <c r="T8723" s="16"/>
      <c r="U8723" s="16"/>
      <c r="V8723" s="1" t="s">
        <v>4620</v>
      </c>
      <c r="W8723" s="1" t="s">
        <v>2551</v>
      </c>
      <c r="X8723" s="5" t="s">
        <v>4623</v>
      </c>
      <c r="Y8723" s="5" t="s">
        <v>2558</v>
      </c>
      <c r="Z8723" s="5" t="s">
        <v>812</v>
      </c>
      <c r="AA8723" s="5"/>
    </row>
    <row r="8724" spans="1:27" ht="12" customHeight="1" x14ac:dyDescent="0.15">
      <c r="A8724" s="1" t="s">
        <v>2169</v>
      </c>
      <c r="B8724" s="1" t="s">
        <v>27</v>
      </c>
      <c r="C8724" s="1" t="s">
        <v>77</v>
      </c>
      <c r="D8724" s="1" t="s">
        <v>2532</v>
      </c>
      <c r="E8724" s="1" t="s">
        <v>10</v>
      </c>
      <c r="F8724" s="1" t="s">
        <v>2172</v>
      </c>
      <c r="G8724" s="1" t="s">
        <v>24</v>
      </c>
      <c r="H8724" s="1" t="s">
        <v>812</v>
      </c>
      <c r="I8724" s="16"/>
      <c r="J8724" s="16"/>
      <c r="K8724" s="16"/>
      <c r="L8724" s="16"/>
      <c r="M8724" s="16"/>
      <c r="N8724" s="16"/>
      <c r="O8724" s="16"/>
      <c r="P8724" s="16"/>
      <c r="Q8724" s="16"/>
      <c r="R8724" s="16"/>
      <c r="S8724" s="16"/>
      <c r="T8724" s="16"/>
      <c r="U8724" s="16"/>
      <c r="V8724" s="1" t="s">
        <v>4620</v>
      </c>
      <c r="W8724" s="1" t="s">
        <v>2551</v>
      </c>
      <c r="X8724" s="5" t="s">
        <v>4623</v>
      </c>
      <c r="Y8724" s="5" t="s">
        <v>2559</v>
      </c>
      <c r="Z8724" s="5" t="s">
        <v>812</v>
      </c>
      <c r="AA8724" s="5"/>
    </row>
    <row r="8725" spans="1:27" ht="12" customHeight="1" x14ac:dyDescent="0.15">
      <c r="A8725" s="1" t="s">
        <v>2169</v>
      </c>
      <c r="B8725" s="1" t="s">
        <v>29</v>
      </c>
      <c r="C8725" s="1" t="s">
        <v>9</v>
      </c>
      <c r="D8725" s="1" t="s">
        <v>2532</v>
      </c>
      <c r="E8725" s="1" t="s">
        <v>10</v>
      </c>
      <c r="F8725" s="1" t="s">
        <v>2173</v>
      </c>
      <c r="G8725" s="1" t="s">
        <v>12</v>
      </c>
      <c r="H8725" s="1" t="s">
        <v>812</v>
      </c>
      <c r="I8725" s="16"/>
      <c r="J8725" s="16"/>
      <c r="K8725" s="16"/>
      <c r="L8725" s="16"/>
      <c r="M8725" s="16"/>
      <c r="N8725" s="16"/>
      <c r="O8725" s="16"/>
      <c r="P8725" s="16"/>
      <c r="Q8725" s="16"/>
      <c r="R8725" s="16"/>
      <c r="S8725" s="16"/>
      <c r="T8725" s="16"/>
      <c r="U8725" s="16"/>
      <c r="V8725" s="1" t="s">
        <v>4620</v>
      </c>
      <c r="W8725" s="1" t="s">
        <v>2551</v>
      </c>
      <c r="X8725" s="5" t="s">
        <v>4624</v>
      </c>
      <c r="Y8725" s="5" t="s">
        <v>2553</v>
      </c>
      <c r="Z8725" s="5" t="s">
        <v>812</v>
      </c>
      <c r="AA8725" s="5"/>
    </row>
    <row r="8726" spans="1:27" ht="12" customHeight="1" x14ac:dyDescent="0.15">
      <c r="A8726" s="1" t="s">
        <v>2169</v>
      </c>
      <c r="B8726" s="1" t="s">
        <v>29</v>
      </c>
      <c r="C8726" s="1" t="s">
        <v>15</v>
      </c>
      <c r="D8726" s="1" t="s">
        <v>2532</v>
      </c>
      <c r="E8726" s="1" t="s">
        <v>10</v>
      </c>
      <c r="F8726" s="1" t="s">
        <v>2173</v>
      </c>
      <c r="G8726" s="1" t="s">
        <v>16</v>
      </c>
      <c r="H8726" s="1" t="s">
        <v>812</v>
      </c>
      <c r="I8726" s="16"/>
      <c r="J8726" s="16"/>
      <c r="K8726" s="16"/>
      <c r="L8726" s="16"/>
      <c r="M8726" s="16"/>
      <c r="N8726" s="16"/>
      <c r="O8726" s="16"/>
      <c r="P8726" s="16"/>
      <c r="Q8726" s="16"/>
      <c r="R8726" s="16"/>
      <c r="S8726" s="16"/>
      <c r="T8726" s="16"/>
      <c r="U8726" s="16"/>
      <c r="V8726" s="1" t="s">
        <v>4620</v>
      </c>
      <c r="W8726" s="1" t="s">
        <v>2551</v>
      </c>
      <c r="X8726" s="5" t="s">
        <v>4624</v>
      </c>
      <c r="Y8726" s="5" t="s">
        <v>4036</v>
      </c>
      <c r="Z8726" s="5" t="s">
        <v>812</v>
      </c>
      <c r="AA8726" s="5"/>
    </row>
    <row r="8727" spans="1:27" ht="12" customHeight="1" x14ac:dyDescent="0.15">
      <c r="A8727" s="1" t="s">
        <v>2169</v>
      </c>
      <c r="B8727" s="1" t="s">
        <v>29</v>
      </c>
      <c r="C8727" s="1" t="s">
        <v>17</v>
      </c>
      <c r="D8727" s="1" t="s">
        <v>2532</v>
      </c>
      <c r="E8727" s="1" t="s">
        <v>10</v>
      </c>
      <c r="F8727" s="1" t="s">
        <v>2173</v>
      </c>
      <c r="G8727" s="1" t="s">
        <v>18</v>
      </c>
      <c r="H8727" s="1" t="s">
        <v>812</v>
      </c>
      <c r="I8727" s="16"/>
      <c r="J8727" s="16"/>
      <c r="K8727" s="16"/>
      <c r="L8727" s="16"/>
      <c r="M8727" s="16"/>
      <c r="N8727" s="16"/>
      <c r="O8727" s="16"/>
      <c r="P8727" s="16"/>
      <c r="Q8727" s="16"/>
      <c r="R8727" s="16"/>
      <c r="S8727" s="16"/>
      <c r="T8727" s="16"/>
      <c r="U8727" s="16"/>
      <c r="V8727" s="1" t="s">
        <v>4620</v>
      </c>
      <c r="W8727" s="1" t="s">
        <v>2551</v>
      </c>
      <c r="X8727" s="5" t="s">
        <v>4624</v>
      </c>
      <c r="Y8727" s="5" t="s">
        <v>2556</v>
      </c>
      <c r="Z8727" s="5" t="s">
        <v>812</v>
      </c>
      <c r="AA8727" s="5"/>
    </row>
    <row r="8728" spans="1:27" ht="12" customHeight="1" x14ac:dyDescent="0.15">
      <c r="A8728" s="1" t="s">
        <v>2169</v>
      </c>
      <c r="B8728" s="1" t="s">
        <v>29</v>
      </c>
      <c r="C8728" s="1" t="s">
        <v>19</v>
      </c>
      <c r="D8728" s="1" t="s">
        <v>2532</v>
      </c>
      <c r="E8728" s="1" t="s">
        <v>10</v>
      </c>
      <c r="F8728" s="1" t="s">
        <v>2173</v>
      </c>
      <c r="G8728" s="1" t="s">
        <v>242</v>
      </c>
      <c r="H8728" s="1" t="s">
        <v>812</v>
      </c>
      <c r="I8728" s="16"/>
      <c r="J8728" s="16"/>
      <c r="K8728" s="16"/>
      <c r="L8728" s="16"/>
      <c r="M8728" s="16"/>
      <c r="N8728" s="16"/>
      <c r="O8728" s="16"/>
      <c r="P8728" s="16"/>
      <c r="Q8728" s="16"/>
      <c r="R8728" s="16"/>
      <c r="S8728" s="16"/>
      <c r="T8728" s="16"/>
      <c r="U8728" s="16"/>
      <c r="V8728" s="1" t="s">
        <v>4620</v>
      </c>
      <c r="W8728" s="1" t="s">
        <v>2551</v>
      </c>
      <c r="X8728" s="5" t="s">
        <v>4624</v>
      </c>
      <c r="Y8728" s="5" t="s">
        <v>2557</v>
      </c>
      <c r="Z8728" s="5" t="s">
        <v>812</v>
      </c>
      <c r="AA8728" s="5"/>
    </row>
    <row r="8729" spans="1:27" ht="12" customHeight="1" x14ac:dyDescent="0.15">
      <c r="A8729" s="1" t="s">
        <v>2169</v>
      </c>
      <c r="B8729" s="1" t="s">
        <v>29</v>
      </c>
      <c r="C8729" s="1" t="s">
        <v>21</v>
      </c>
      <c r="D8729" s="1" t="s">
        <v>2532</v>
      </c>
      <c r="E8729" s="1" t="s">
        <v>10</v>
      </c>
      <c r="F8729" s="1" t="s">
        <v>2173</v>
      </c>
      <c r="G8729" s="1" t="s">
        <v>245</v>
      </c>
      <c r="H8729" s="1" t="s">
        <v>306</v>
      </c>
      <c r="I8729" s="16"/>
      <c r="J8729" s="16"/>
      <c r="K8729" s="16"/>
      <c r="L8729" s="16"/>
      <c r="M8729" s="16"/>
      <c r="N8729" s="16"/>
      <c r="O8729" s="16"/>
      <c r="P8729" s="16"/>
      <c r="Q8729" s="16"/>
      <c r="R8729" s="16"/>
      <c r="S8729" s="16"/>
      <c r="T8729" s="16"/>
      <c r="U8729" s="16"/>
      <c r="V8729" s="1" t="s">
        <v>4620</v>
      </c>
      <c r="W8729" s="1" t="s">
        <v>2551</v>
      </c>
      <c r="X8729" s="5" t="s">
        <v>4624</v>
      </c>
      <c r="Y8729" s="5" t="s">
        <v>2740</v>
      </c>
      <c r="Z8729" s="5" t="s">
        <v>2788</v>
      </c>
      <c r="AA8729" s="5"/>
    </row>
    <row r="8730" spans="1:27" ht="12" customHeight="1" x14ac:dyDescent="0.15">
      <c r="A8730" s="1" t="s">
        <v>2169</v>
      </c>
      <c r="B8730" s="1" t="s">
        <v>29</v>
      </c>
      <c r="C8730" s="1" t="s">
        <v>23</v>
      </c>
      <c r="D8730" s="1" t="s">
        <v>2532</v>
      </c>
      <c r="E8730" s="1" t="s">
        <v>10</v>
      </c>
      <c r="F8730" s="1" t="s">
        <v>2173</v>
      </c>
      <c r="G8730" s="1" t="s">
        <v>1563</v>
      </c>
      <c r="H8730" s="1" t="s">
        <v>812</v>
      </c>
      <c r="I8730" s="16"/>
      <c r="J8730" s="16"/>
      <c r="K8730" s="16"/>
      <c r="L8730" s="16"/>
      <c r="M8730" s="16"/>
      <c r="N8730" s="16"/>
      <c r="O8730" s="16"/>
      <c r="P8730" s="16"/>
      <c r="Q8730" s="16"/>
      <c r="R8730" s="16"/>
      <c r="S8730" s="16"/>
      <c r="T8730" s="16"/>
      <c r="U8730" s="16"/>
      <c r="V8730" s="1" t="s">
        <v>4620</v>
      </c>
      <c r="W8730" s="1" t="s">
        <v>2551</v>
      </c>
      <c r="X8730" s="5" t="s">
        <v>4624</v>
      </c>
      <c r="Y8730" s="5" t="s">
        <v>2558</v>
      </c>
      <c r="Z8730" s="5" t="s">
        <v>812</v>
      </c>
      <c r="AA8730" s="5"/>
    </row>
    <row r="8731" spans="1:27" ht="12" customHeight="1" x14ac:dyDescent="0.15">
      <c r="A8731" s="1" t="s">
        <v>2169</v>
      </c>
      <c r="B8731" s="1" t="s">
        <v>29</v>
      </c>
      <c r="C8731" s="1" t="s">
        <v>77</v>
      </c>
      <c r="D8731" s="1" t="s">
        <v>2532</v>
      </c>
      <c r="E8731" s="1" t="s">
        <v>10</v>
      </c>
      <c r="F8731" s="1" t="s">
        <v>2173</v>
      </c>
      <c r="G8731" s="1" t="s">
        <v>24</v>
      </c>
      <c r="H8731" s="1" t="s">
        <v>812</v>
      </c>
      <c r="I8731" s="16"/>
      <c r="J8731" s="16"/>
      <c r="K8731" s="16"/>
      <c r="L8731" s="16"/>
      <c r="M8731" s="16"/>
      <c r="N8731" s="16"/>
      <c r="O8731" s="16"/>
      <c r="P8731" s="16"/>
      <c r="Q8731" s="16"/>
      <c r="R8731" s="16"/>
      <c r="S8731" s="16"/>
      <c r="T8731" s="16"/>
      <c r="U8731" s="16"/>
      <c r="V8731" s="1" t="s">
        <v>4620</v>
      </c>
      <c r="W8731" s="1" t="s">
        <v>2551</v>
      </c>
      <c r="X8731" s="5" t="s">
        <v>4624</v>
      </c>
      <c r="Y8731" s="5" t="s">
        <v>2559</v>
      </c>
      <c r="Z8731" s="5" t="s">
        <v>812</v>
      </c>
      <c r="AA8731" s="5"/>
    </row>
    <row r="8732" spans="1:27" ht="12" customHeight="1" x14ac:dyDescent="0.15">
      <c r="A8732" s="1" t="s">
        <v>2169</v>
      </c>
      <c r="B8732" s="1" t="s">
        <v>31</v>
      </c>
      <c r="C8732" s="1" t="s">
        <v>9</v>
      </c>
      <c r="D8732" s="1" t="s">
        <v>2532</v>
      </c>
      <c r="E8732" s="1" t="s">
        <v>10</v>
      </c>
      <c r="F8732" s="1" t="s">
        <v>2174</v>
      </c>
      <c r="G8732" s="1" t="s">
        <v>12</v>
      </c>
      <c r="H8732" s="1" t="s">
        <v>812</v>
      </c>
      <c r="I8732" s="16"/>
      <c r="J8732" s="16"/>
      <c r="K8732" s="16"/>
      <c r="L8732" s="16"/>
      <c r="M8732" s="16"/>
      <c r="N8732" s="16"/>
      <c r="O8732" s="16"/>
      <c r="P8732" s="16"/>
      <c r="Q8732" s="16"/>
      <c r="R8732" s="16"/>
      <c r="S8732" s="16"/>
      <c r="T8732" s="16"/>
      <c r="U8732" s="16"/>
      <c r="V8732" s="1" t="s">
        <v>4620</v>
      </c>
      <c r="W8732" s="1" t="s">
        <v>2551</v>
      </c>
      <c r="X8732" s="5" t="s">
        <v>4625</v>
      </c>
      <c r="Y8732" s="5" t="s">
        <v>2553</v>
      </c>
      <c r="Z8732" s="5" t="s">
        <v>812</v>
      </c>
      <c r="AA8732" s="5"/>
    </row>
    <row r="8733" spans="1:27" ht="12" customHeight="1" x14ac:dyDescent="0.15">
      <c r="A8733" s="1" t="s">
        <v>2169</v>
      </c>
      <c r="B8733" s="1" t="s">
        <v>31</v>
      </c>
      <c r="C8733" s="1" t="s">
        <v>15</v>
      </c>
      <c r="D8733" s="1" t="s">
        <v>2532</v>
      </c>
      <c r="E8733" s="1" t="s">
        <v>10</v>
      </c>
      <c r="F8733" s="1" t="s">
        <v>2174</v>
      </c>
      <c r="G8733" s="1" t="s">
        <v>16</v>
      </c>
      <c r="H8733" s="1" t="s">
        <v>812</v>
      </c>
      <c r="I8733" s="16"/>
      <c r="J8733" s="16"/>
      <c r="K8733" s="16"/>
      <c r="L8733" s="16"/>
      <c r="M8733" s="16"/>
      <c r="N8733" s="16"/>
      <c r="O8733" s="16"/>
      <c r="P8733" s="16"/>
      <c r="Q8733" s="16"/>
      <c r="R8733" s="16"/>
      <c r="S8733" s="16"/>
      <c r="T8733" s="16"/>
      <c r="U8733" s="16"/>
      <c r="V8733" s="1" t="s">
        <v>4620</v>
      </c>
      <c r="W8733" s="1" t="s">
        <v>2551</v>
      </c>
      <c r="X8733" s="5" t="s">
        <v>4625</v>
      </c>
      <c r="Y8733" s="5" t="s">
        <v>4036</v>
      </c>
      <c r="Z8733" s="5" t="s">
        <v>812</v>
      </c>
      <c r="AA8733" s="5"/>
    </row>
    <row r="8734" spans="1:27" ht="12" customHeight="1" x14ac:dyDescent="0.15">
      <c r="A8734" s="1" t="s">
        <v>2169</v>
      </c>
      <c r="B8734" s="1" t="s">
        <v>31</v>
      </c>
      <c r="C8734" s="1" t="s">
        <v>17</v>
      </c>
      <c r="D8734" s="1" t="s">
        <v>2532</v>
      </c>
      <c r="E8734" s="1" t="s">
        <v>10</v>
      </c>
      <c r="F8734" s="1" t="s">
        <v>2174</v>
      </c>
      <c r="G8734" s="1" t="s">
        <v>18</v>
      </c>
      <c r="H8734" s="1" t="s">
        <v>812</v>
      </c>
      <c r="I8734" s="16"/>
      <c r="J8734" s="16"/>
      <c r="K8734" s="16"/>
      <c r="L8734" s="16"/>
      <c r="M8734" s="16"/>
      <c r="N8734" s="16"/>
      <c r="O8734" s="16"/>
      <c r="P8734" s="16"/>
      <c r="Q8734" s="16"/>
      <c r="R8734" s="16"/>
      <c r="S8734" s="16"/>
      <c r="T8734" s="16"/>
      <c r="U8734" s="16"/>
      <c r="V8734" s="1" t="s">
        <v>4620</v>
      </c>
      <c r="W8734" s="1" t="s">
        <v>2551</v>
      </c>
      <c r="X8734" s="5" t="s">
        <v>4625</v>
      </c>
      <c r="Y8734" s="5" t="s">
        <v>2556</v>
      </c>
      <c r="Z8734" s="5" t="s">
        <v>812</v>
      </c>
      <c r="AA8734" s="5"/>
    </row>
    <row r="8735" spans="1:27" ht="12" customHeight="1" x14ac:dyDescent="0.15">
      <c r="A8735" s="1" t="s">
        <v>2169</v>
      </c>
      <c r="B8735" s="1" t="s">
        <v>31</v>
      </c>
      <c r="C8735" s="1" t="s">
        <v>19</v>
      </c>
      <c r="D8735" s="1" t="s">
        <v>2532</v>
      </c>
      <c r="E8735" s="1" t="s">
        <v>10</v>
      </c>
      <c r="F8735" s="1" t="s">
        <v>2174</v>
      </c>
      <c r="G8735" s="1" t="s">
        <v>242</v>
      </c>
      <c r="H8735" s="1" t="s">
        <v>812</v>
      </c>
      <c r="I8735" s="16"/>
      <c r="J8735" s="16"/>
      <c r="K8735" s="16"/>
      <c r="L8735" s="16"/>
      <c r="M8735" s="16"/>
      <c r="N8735" s="16"/>
      <c r="O8735" s="16"/>
      <c r="P8735" s="16"/>
      <c r="Q8735" s="16"/>
      <c r="R8735" s="16"/>
      <c r="S8735" s="16"/>
      <c r="T8735" s="16"/>
      <c r="U8735" s="16"/>
      <c r="V8735" s="1" t="s">
        <v>4620</v>
      </c>
      <c r="W8735" s="1" t="s">
        <v>2551</v>
      </c>
      <c r="X8735" s="5" t="s">
        <v>4625</v>
      </c>
      <c r="Y8735" s="5" t="s">
        <v>2557</v>
      </c>
      <c r="Z8735" s="5" t="s">
        <v>812</v>
      </c>
      <c r="AA8735" s="5"/>
    </row>
    <row r="8736" spans="1:27" ht="12" customHeight="1" x14ac:dyDescent="0.15">
      <c r="A8736" s="1" t="s">
        <v>2169</v>
      </c>
      <c r="B8736" s="1" t="s">
        <v>31</v>
      </c>
      <c r="C8736" s="1" t="s">
        <v>21</v>
      </c>
      <c r="D8736" s="1" t="s">
        <v>2532</v>
      </c>
      <c r="E8736" s="1" t="s">
        <v>10</v>
      </c>
      <c r="F8736" s="1" t="s">
        <v>2174</v>
      </c>
      <c r="G8736" s="1" t="s">
        <v>245</v>
      </c>
      <c r="H8736" s="1" t="s">
        <v>306</v>
      </c>
      <c r="I8736" s="16"/>
      <c r="J8736" s="16"/>
      <c r="K8736" s="16"/>
      <c r="L8736" s="16"/>
      <c r="M8736" s="16"/>
      <c r="N8736" s="16"/>
      <c r="O8736" s="16"/>
      <c r="P8736" s="16"/>
      <c r="Q8736" s="16"/>
      <c r="R8736" s="16"/>
      <c r="S8736" s="16"/>
      <c r="T8736" s="16"/>
      <c r="U8736" s="16"/>
      <c r="V8736" s="1" t="s">
        <v>4620</v>
      </c>
      <c r="W8736" s="1" t="s">
        <v>2551</v>
      </c>
      <c r="X8736" s="5" t="s">
        <v>4625</v>
      </c>
      <c r="Y8736" s="5" t="s">
        <v>2740</v>
      </c>
      <c r="Z8736" s="5" t="s">
        <v>2788</v>
      </c>
      <c r="AA8736" s="5"/>
    </row>
    <row r="8737" spans="1:27" ht="12" customHeight="1" x14ac:dyDescent="0.15">
      <c r="A8737" s="1" t="s">
        <v>2169</v>
      </c>
      <c r="B8737" s="1" t="s">
        <v>31</v>
      </c>
      <c r="C8737" s="1" t="s">
        <v>23</v>
      </c>
      <c r="D8737" s="1" t="s">
        <v>2532</v>
      </c>
      <c r="E8737" s="1" t="s">
        <v>10</v>
      </c>
      <c r="F8737" s="1" t="s">
        <v>2174</v>
      </c>
      <c r="G8737" s="1" t="s">
        <v>1563</v>
      </c>
      <c r="H8737" s="1" t="s">
        <v>812</v>
      </c>
      <c r="I8737" s="16"/>
      <c r="J8737" s="16"/>
      <c r="K8737" s="16"/>
      <c r="L8737" s="16"/>
      <c r="M8737" s="16"/>
      <c r="N8737" s="16"/>
      <c r="O8737" s="16"/>
      <c r="P8737" s="16"/>
      <c r="Q8737" s="16"/>
      <c r="R8737" s="16"/>
      <c r="S8737" s="16"/>
      <c r="T8737" s="16"/>
      <c r="U8737" s="16"/>
      <c r="V8737" s="1" t="s">
        <v>4620</v>
      </c>
      <c r="W8737" s="1" t="s">
        <v>2551</v>
      </c>
      <c r="X8737" s="5" t="s">
        <v>4625</v>
      </c>
      <c r="Y8737" s="5" t="s">
        <v>2558</v>
      </c>
      <c r="Z8737" s="5" t="s">
        <v>812</v>
      </c>
      <c r="AA8737" s="5"/>
    </row>
    <row r="8738" spans="1:27" ht="12" customHeight="1" x14ac:dyDescent="0.15">
      <c r="A8738" s="1" t="s">
        <v>2169</v>
      </c>
      <c r="B8738" s="1" t="s">
        <v>31</v>
      </c>
      <c r="C8738" s="1" t="s">
        <v>77</v>
      </c>
      <c r="D8738" s="1" t="s">
        <v>2532</v>
      </c>
      <c r="E8738" s="1" t="s">
        <v>10</v>
      </c>
      <c r="F8738" s="1" t="s">
        <v>2174</v>
      </c>
      <c r="G8738" s="1" t="s">
        <v>24</v>
      </c>
      <c r="H8738" s="1" t="s">
        <v>812</v>
      </c>
      <c r="I8738" s="16"/>
      <c r="J8738" s="16"/>
      <c r="K8738" s="16"/>
      <c r="L8738" s="16"/>
      <c r="M8738" s="16"/>
      <c r="N8738" s="16"/>
      <c r="O8738" s="16"/>
      <c r="P8738" s="16"/>
      <c r="Q8738" s="16"/>
      <c r="R8738" s="16"/>
      <c r="S8738" s="16"/>
      <c r="T8738" s="16"/>
      <c r="U8738" s="16"/>
      <c r="V8738" s="1" t="s">
        <v>4620</v>
      </c>
      <c r="W8738" s="1" t="s">
        <v>2551</v>
      </c>
      <c r="X8738" s="5" t="s">
        <v>4625</v>
      </c>
      <c r="Y8738" s="5" t="s">
        <v>2559</v>
      </c>
      <c r="Z8738" s="5" t="s">
        <v>812</v>
      </c>
      <c r="AA8738" s="5"/>
    </row>
    <row r="8739" spans="1:27" ht="12" customHeight="1" x14ac:dyDescent="0.15">
      <c r="A8739" s="1" t="s">
        <v>2169</v>
      </c>
      <c r="B8739" s="1" t="s">
        <v>33</v>
      </c>
      <c r="C8739" s="1" t="s">
        <v>9</v>
      </c>
      <c r="D8739" s="1" t="s">
        <v>2532</v>
      </c>
      <c r="E8739" s="1" t="s">
        <v>10</v>
      </c>
      <c r="F8739" s="1" t="s">
        <v>2175</v>
      </c>
      <c r="G8739" s="1" t="s">
        <v>12</v>
      </c>
      <c r="H8739" s="1" t="s">
        <v>812</v>
      </c>
      <c r="I8739" s="16"/>
      <c r="J8739" s="16"/>
      <c r="K8739" s="16"/>
      <c r="L8739" s="16"/>
      <c r="M8739" s="16"/>
      <c r="N8739" s="16"/>
      <c r="O8739" s="16"/>
      <c r="P8739" s="16"/>
      <c r="Q8739" s="16"/>
      <c r="R8739" s="16"/>
      <c r="S8739" s="16"/>
      <c r="T8739" s="16"/>
      <c r="U8739" s="16"/>
      <c r="V8739" s="1" t="s">
        <v>4620</v>
      </c>
      <c r="W8739" s="1" t="s">
        <v>2551</v>
      </c>
      <c r="X8739" s="5" t="s">
        <v>4626</v>
      </c>
      <c r="Y8739" s="5" t="s">
        <v>2553</v>
      </c>
      <c r="Z8739" s="5" t="s">
        <v>812</v>
      </c>
      <c r="AA8739" s="5"/>
    </row>
    <row r="8740" spans="1:27" ht="12" customHeight="1" x14ac:dyDescent="0.15">
      <c r="A8740" s="1" t="s">
        <v>2169</v>
      </c>
      <c r="B8740" s="1" t="s">
        <v>33</v>
      </c>
      <c r="C8740" s="1" t="s">
        <v>19</v>
      </c>
      <c r="D8740" s="1" t="s">
        <v>2532</v>
      </c>
      <c r="E8740" s="1" t="s">
        <v>10</v>
      </c>
      <c r="F8740" s="1" t="s">
        <v>2175</v>
      </c>
      <c r="G8740" s="1" t="s">
        <v>242</v>
      </c>
      <c r="H8740" s="1" t="s">
        <v>812</v>
      </c>
      <c r="I8740" s="16"/>
      <c r="J8740" s="16"/>
      <c r="K8740" s="16"/>
      <c r="L8740" s="16"/>
      <c r="M8740" s="16"/>
      <c r="N8740" s="16"/>
      <c r="O8740" s="16"/>
      <c r="P8740" s="16"/>
      <c r="Q8740" s="16"/>
      <c r="R8740" s="16"/>
      <c r="S8740" s="16"/>
      <c r="T8740" s="16"/>
      <c r="U8740" s="16"/>
      <c r="V8740" s="1" t="s">
        <v>4620</v>
      </c>
      <c r="W8740" s="1" t="s">
        <v>2551</v>
      </c>
      <c r="X8740" s="5" t="s">
        <v>4626</v>
      </c>
      <c r="Y8740" s="5" t="s">
        <v>2557</v>
      </c>
      <c r="Z8740" s="5" t="s">
        <v>812</v>
      </c>
      <c r="AA8740" s="5"/>
    </row>
    <row r="8741" spans="1:27" ht="12" customHeight="1" x14ac:dyDescent="0.15">
      <c r="A8741" s="1" t="s">
        <v>2169</v>
      </c>
      <c r="B8741" s="1" t="s">
        <v>33</v>
      </c>
      <c r="C8741" s="1" t="s">
        <v>21</v>
      </c>
      <c r="D8741" s="1" t="s">
        <v>2532</v>
      </c>
      <c r="E8741" s="1" t="s">
        <v>10</v>
      </c>
      <c r="F8741" s="1" t="s">
        <v>2175</v>
      </c>
      <c r="G8741" s="1" t="s">
        <v>245</v>
      </c>
      <c r="H8741" s="1" t="s">
        <v>306</v>
      </c>
      <c r="I8741" s="16"/>
      <c r="J8741" s="16"/>
      <c r="K8741" s="16"/>
      <c r="L8741" s="16"/>
      <c r="M8741" s="16"/>
      <c r="N8741" s="16"/>
      <c r="O8741" s="16"/>
      <c r="P8741" s="16"/>
      <c r="Q8741" s="16"/>
      <c r="R8741" s="16"/>
      <c r="S8741" s="16"/>
      <c r="T8741" s="16"/>
      <c r="U8741" s="16"/>
      <c r="V8741" s="1" t="s">
        <v>4620</v>
      </c>
      <c r="W8741" s="1" t="s">
        <v>2551</v>
      </c>
      <c r="X8741" s="5" t="s">
        <v>4626</v>
      </c>
      <c r="Y8741" s="5" t="s">
        <v>2740</v>
      </c>
      <c r="Z8741" s="5" t="s">
        <v>2788</v>
      </c>
      <c r="AA8741" s="5"/>
    </row>
    <row r="8742" spans="1:27" ht="12" customHeight="1" x14ac:dyDescent="0.15">
      <c r="A8742" s="1" t="s">
        <v>2169</v>
      </c>
      <c r="B8742" s="1" t="s">
        <v>33</v>
      </c>
      <c r="C8742" s="1" t="s">
        <v>23</v>
      </c>
      <c r="D8742" s="1" t="s">
        <v>2532</v>
      </c>
      <c r="E8742" s="1" t="s">
        <v>10</v>
      </c>
      <c r="F8742" s="1" t="s">
        <v>2175</v>
      </c>
      <c r="G8742" s="1" t="s">
        <v>1563</v>
      </c>
      <c r="H8742" s="1" t="s">
        <v>812</v>
      </c>
      <c r="I8742" s="16"/>
      <c r="J8742" s="16"/>
      <c r="K8742" s="16"/>
      <c r="L8742" s="16"/>
      <c r="M8742" s="16"/>
      <c r="N8742" s="16"/>
      <c r="O8742" s="16"/>
      <c r="P8742" s="16"/>
      <c r="Q8742" s="16"/>
      <c r="R8742" s="16"/>
      <c r="S8742" s="16"/>
      <c r="T8742" s="16"/>
      <c r="U8742" s="16"/>
      <c r="V8742" s="1" t="s">
        <v>4620</v>
      </c>
      <c r="W8742" s="1" t="s">
        <v>2551</v>
      </c>
      <c r="X8742" s="5" t="s">
        <v>4626</v>
      </c>
      <c r="Y8742" s="5" t="s">
        <v>2558</v>
      </c>
      <c r="Z8742" s="5" t="s">
        <v>812</v>
      </c>
      <c r="AA8742" s="5"/>
    </row>
    <row r="8743" spans="1:27" ht="12" customHeight="1" x14ac:dyDescent="0.15">
      <c r="A8743" s="1" t="s">
        <v>2169</v>
      </c>
      <c r="B8743" s="1" t="s">
        <v>33</v>
      </c>
      <c r="C8743" s="1" t="s">
        <v>77</v>
      </c>
      <c r="D8743" s="1" t="s">
        <v>2532</v>
      </c>
      <c r="E8743" s="1" t="s">
        <v>10</v>
      </c>
      <c r="F8743" s="1" t="s">
        <v>2175</v>
      </c>
      <c r="G8743" s="1" t="s">
        <v>24</v>
      </c>
      <c r="H8743" s="1" t="s">
        <v>812</v>
      </c>
      <c r="I8743" s="16"/>
      <c r="J8743" s="16"/>
      <c r="K8743" s="16"/>
      <c r="L8743" s="16"/>
      <c r="M8743" s="16"/>
      <c r="N8743" s="16"/>
      <c r="O8743" s="16"/>
      <c r="P8743" s="16"/>
      <c r="Q8743" s="16"/>
      <c r="R8743" s="16"/>
      <c r="S8743" s="16"/>
      <c r="T8743" s="16"/>
      <c r="U8743" s="16"/>
      <c r="V8743" s="1" t="s">
        <v>4620</v>
      </c>
      <c r="W8743" s="1" t="s">
        <v>2551</v>
      </c>
      <c r="X8743" s="5" t="s">
        <v>4626</v>
      </c>
      <c r="Y8743" s="5" t="s">
        <v>2559</v>
      </c>
      <c r="Z8743" s="5" t="s">
        <v>812</v>
      </c>
      <c r="AA8743" s="5"/>
    </row>
    <row r="8744" spans="1:27" ht="12" customHeight="1" x14ac:dyDescent="0.15">
      <c r="A8744" s="1" t="s">
        <v>2169</v>
      </c>
      <c r="B8744" s="1" t="s">
        <v>35</v>
      </c>
      <c r="C8744" s="1" t="s">
        <v>9</v>
      </c>
      <c r="D8744" s="1" t="s">
        <v>2532</v>
      </c>
      <c r="E8744" s="1" t="s">
        <v>10</v>
      </c>
      <c r="F8744" s="1" t="s">
        <v>2176</v>
      </c>
      <c r="G8744" s="1" t="s">
        <v>12</v>
      </c>
      <c r="H8744" s="1" t="s">
        <v>812</v>
      </c>
      <c r="I8744" s="16"/>
      <c r="J8744" s="16"/>
      <c r="K8744" s="16"/>
      <c r="L8744" s="16"/>
      <c r="M8744" s="16"/>
      <c r="N8744" s="16"/>
      <c r="O8744" s="16"/>
      <c r="P8744" s="16"/>
      <c r="Q8744" s="16"/>
      <c r="R8744" s="16"/>
      <c r="S8744" s="16"/>
      <c r="T8744" s="16"/>
      <c r="U8744" s="16"/>
      <c r="V8744" s="1" t="s">
        <v>4620</v>
      </c>
      <c r="W8744" s="1" t="s">
        <v>2551</v>
      </c>
      <c r="X8744" s="5" t="s">
        <v>4627</v>
      </c>
      <c r="Y8744" s="5" t="s">
        <v>2553</v>
      </c>
      <c r="Z8744" s="5" t="s">
        <v>812</v>
      </c>
      <c r="AA8744" s="5"/>
    </row>
    <row r="8745" spans="1:27" ht="12" customHeight="1" x14ac:dyDescent="0.15">
      <c r="A8745" s="1" t="s">
        <v>2169</v>
      </c>
      <c r="B8745" s="1" t="s">
        <v>35</v>
      </c>
      <c r="C8745" s="1" t="s">
        <v>19</v>
      </c>
      <c r="D8745" s="1" t="s">
        <v>2532</v>
      </c>
      <c r="E8745" s="1" t="s">
        <v>10</v>
      </c>
      <c r="F8745" s="1" t="s">
        <v>2176</v>
      </c>
      <c r="G8745" s="1" t="s">
        <v>242</v>
      </c>
      <c r="H8745" s="1" t="s">
        <v>812</v>
      </c>
      <c r="I8745" s="16"/>
      <c r="J8745" s="16"/>
      <c r="K8745" s="16"/>
      <c r="L8745" s="16"/>
      <c r="M8745" s="16"/>
      <c r="N8745" s="16"/>
      <c r="O8745" s="16"/>
      <c r="P8745" s="16"/>
      <c r="Q8745" s="16"/>
      <c r="R8745" s="16"/>
      <c r="S8745" s="16"/>
      <c r="T8745" s="16"/>
      <c r="U8745" s="16"/>
      <c r="V8745" s="1" t="s">
        <v>4620</v>
      </c>
      <c r="W8745" s="1" t="s">
        <v>2551</v>
      </c>
      <c r="X8745" s="5" t="s">
        <v>4627</v>
      </c>
      <c r="Y8745" s="5" t="s">
        <v>2557</v>
      </c>
      <c r="Z8745" s="5" t="s">
        <v>812</v>
      </c>
      <c r="AA8745" s="5"/>
    </row>
    <row r="8746" spans="1:27" ht="12" customHeight="1" x14ac:dyDescent="0.15">
      <c r="A8746" s="1" t="s">
        <v>2169</v>
      </c>
      <c r="B8746" s="1" t="s">
        <v>35</v>
      </c>
      <c r="C8746" s="1" t="s">
        <v>21</v>
      </c>
      <c r="D8746" s="1" t="s">
        <v>2532</v>
      </c>
      <c r="E8746" s="1" t="s">
        <v>10</v>
      </c>
      <c r="F8746" s="1" t="s">
        <v>2176</v>
      </c>
      <c r="G8746" s="1" t="s">
        <v>245</v>
      </c>
      <c r="H8746" s="1" t="s">
        <v>306</v>
      </c>
      <c r="I8746" s="16"/>
      <c r="J8746" s="16"/>
      <c r="K8746" s="16"/>
      <c r="L8746" s="16"/>
      <c r="M8746" s="16"/>
      <c r="N8746" s="16"/>
      <c r="O8746" s="16"/>
      <c r="P8746" s="16"/>
      <c r="Q8746" s="16"/>
      <c r="R8746" s="16"/>
      <c r="S8746" s="16"/>
      <c r="T8746" s="16"/>
      <c r="U8746" s="16"/>
      <c r="V8746" s="1" t="s">
        <v>4620</v>
      </c>
      <c r="W8746" s="1" t="s">
        <v>2551</v>
      </c>
      <c r="X8746" s="5" t="s">
        <v>4627</v>
      </c>
      <c r="Y8746" s="5" t="s">
        <v>2740</v>
      </c>
      <c r="Z8746" s="5" t="s">
        <v>2788</v>
      </c>
      <c r="AA8746" s="5"/>
    </row>
    <row r="8747" spans="1:27" ht="12" customHeight="1" x14ac:dyDescent="0.15">
      <c r="A8747" s="1" t="s">
        <v>2169</v>
      </c>
      <c r="B8747" s="1" t="s">
        <v>35</v>
      </c>
      <c r="C8747" s="1" t="s">
        <v>23</v>
      </c>
      <c r="D8747" s="1" t="s">
        <v>2532</v>
      </c>
      <c r="E8747" s="1" t="s">
        <v>10</v>
      </c>
      <c r="F8747" s="1" t="s">
        <v>2176</v>
      </c>
      <c r="G8747" s="1" t="s">
        <v>1563</v>
      </c>
      <c r="H8747" s="1" t="s">
        <v>812</v>
      </c>
      <c r="I8747" s="16"/>
      <c r="J8747" s="16"/>
      <c r="K8747" s="16"/>
      <c r="L8747" s="16"/>
      <c r="M8747" s="16"/>
      <c r="N8747" s="16"/>
      <c r="O8747" s="16"/>
      <c r="P8747" s="16"/>
      <c r="Q8747" s="16"/>
      <c r="R8747" s="16"/>
      <c r="S8747" s="16"/>
      <c r="T8747" s="16"/>
      <c r="U8747" s="16"/>
      <c r="V8747" s="1" t="s">
        <v>4620</v>
      </c>
      <c r="W8747" s="1" t="s">
        <v>2551</v>
      </c>
      <c r="X8747" s="5" t="s">
        <v>4627</v>
      </c>
      <c r="Y8747" s="5" t="s">
        <v>2558</v>
      </c>
      <c r="Z8747" s="5" t="s">
        <v>812</v>
      </c>
      <c r="AA8747" s="5"/>
    </row>
    <row r="8748" spans="1:27" ht="12" customHeight="1" x14ac:dyDescent="0.15">
      <c r="A8748" s="1" t="s">
        <v>2169</v>
      </c>
      <c r="B8748" s="1" t="s">
        <v>35</v>
      </c>
      <c r="C8748" s="1" t="s">
        <v>77</v>
      </c>
      <c r="D8748" s="1" t="s">
        <v>2532</v>
      </c>
      <c r="E8748" s="1" t="s">
        <v>10</v>
      </c>
      <c r="F8748" s="1" t="s">
        <v>2176</v>
      </c>
      <c r="G8748" s="1" t="s">
        <v>24</v>
      </c>
      <c r="H8748" s="1" t="s">
        <v>812</v>
      </c>
      <c r="I8748" s="16"/>
      <c r="J8748" s="16"/>
      <c r="K8748" s="16"/>
      <c r="L8748" s="16"/>
      <c r="M8748" s="16"/>
      <c r="N8748" s="16"/>
      <c r="O8748" s="16"/>
      <c r="P8748" s="16"/>
      <c r="Q8748" s="16"/>
      <c r="R8748" s="16"/>
      <c r="S8748" s="16"/>
      <c r="T8748" s="16"/>
      <c r="U8748" s="16"/>
      <c r="V8748" s="1" t="s">
        <v>4620</v>
      </c>
      <c r="W8748" s="1" t="s">
        <v>2551</v>
      </c>
      <c r="X8748" s="5" t="s">
        <v>4627</v>
      </c>
      <c r="Y8748" s="5" t="s">
        <v>2559</v>
      </c>
      <c r="Z8748" s="5" t="s">
        <v>812</v>
      </c>
      <c r="AA8748" s="5"/>
    </row>
    <row r="8749" spans="1:27" ht="12" customHeight="1" x14ac:dyDescent="0.15">
      <c r="A8749" s="1" t="s">
        <v>2169</v>
      </c>
      <c r="B8749" s="1" t="s">
        <v>37</v>
      </c>
      <c r="C8749" s="1" t="s">
        <v>9</v>
      </c>
      <c r="D8749" s="1" t="s">
        <v>2532</v>
      </c>
      <c r="E8749" s="1" t="s">
        <v>10</v>
      </c>
      <c r="F8749" s="1" t="s">
        <v>2177</v>
      </c>
      <c r="G8749" s="1" t="s">
        <v>12</v>
      </c>
      <c r="H8749" s="1" t="s">
        <v>812</v>
      </c>
      <c r="I8749" s="16"/>
      <c r="J8749" s="16"/>
      <c r="K8749" s="16"/>
      <c r="L8749" s="16"/>
      <c r="M8749" s="16"/>
      <c r="N8749" s="16"/>
      <c r="O8749" s="16"/>
      <c r="P8749" s="16"/>
      <c r="Q8749" s="16"/>
      <c r="R8749" s="16"/>
      <c r="S8749" s="16"/>
      <c r="T8749" s="16"/>
      <c r="U8749" s="16"/>
      <c r="V8749" s="1" t="s">
        <v>4620</v>
      </c>
      <c r="W8749" s="1" t="s">
        <v>2551</v>
      </c>
      <c r="X8749" s="5" t="s">
        <v>4628</v>
      </c>
      <c r="Y8749" s="5" t="s">
        <v>2553</v>
      </c>
      <c r="Z8749" s="5" t="s">
        <v>812</v>
      </c>
      <c r="AA8749" s="5"/>
    </row>
    <row r="8750" spans="1:27" ht="12" customHeight="1" x14ac:dyDescent="0.15">
      <c r="A8750" s="1" t="s">
        <v>2169</v>
      </c>
      <c r="B8750" s="1" t="s">
        <v>37</v>
      </c>
      <c r="C8750" s="1" t="s">
        <v>19</v>
      </c>
      <c r="D8750" s="1" t="s">
        <v>2532</v>
      </c>
      <c r="E8750" s="1" t="s">
        <v>10</v>
      </c>
      <c r="F8750" s="1" t="s">
        <v>2177</v>
      </c>
      <c r="G8750" s="1" t="s">
        <v>242</v>
      </c>
      <c r="H8750" s="1" t="s">
        <v>812</v>
      </c>
      <c r="I8750" s="16"/>
      <c r="J8750" s="16"/>
      <c r="K8750" s="16"/>
      <c r="L8750" s="16"/>
      <c r="M8750" s="16"/>
      <c r="N8750" s="16"/>
      <c r="O8750" s="16"/>
      <c r="P8750" s="16"/>
      <c r="Q8750" s="16"/>
      <c r="R8750" s="16"/>
      <c r="S8750" s="16"/>
      <c r="T8750" s="16"/>
      <c r="U8750" s="16"/>
      <c r="V8750" s="1" t="s">
        <v>4620</v>
      </c>
      <c r="W8750" s="1" t="s">
        <v>2551</v>
      </c>
      <c r="X8750" s="5" t="s">
        <v>4628</v>
      </c>
      <c r="Y8750" s="5" t="s">
        <v>2557</v>
      </c>
      <c r="Z8750" s="5" t="s">
        <v>812</v>
      </c>
      <c r="AA8750" s="5"/>
    </row>
    <row r="8751" spans="1:27" ht="12" customHeight="1" x14ac:dyDescent="0.15">
      <c r="A8751" s="1" t="s">
        <v>2169</v>
      </c>
      <c r="B8751" s="1" t="s">
        <v>37</v>
      </c>
      <c r="C8751" s="1" t="s">
        <v>21</v>
      </c>
      <c r="D8751" s="1" t="s">
        <v>2532</v>
      </c>
      <c r="E8751" s="1" t="s">
        <v>10</v>
      </c>
      <c r="F8751" s="1" t="s">
        <v>2177</v>
      </c>
      <c r="G8751" s="1" t="s">
        <v>245</v>
      </c>
      <c r="H8751" s="1" t="s">
        <v>306</v>
      </c>
      <c r="I8751" s="16"/>
      <c r="J8751" s="16"/>
      <c r="K8751" s="16"/>
      <c r="L8751" s="16"/>
      <c r="M8751" s="16"/>
      <c r="N8751" s="16"/>
      <c r="O8751" s="16"/>
      <c r="P8751" s="16"/>
      <c r="Q8751" s="16"/>
      <c r="R8751" s="16"/>
      <c r="S8751" s="16"/>
      <c r="T8751" s="16"/>
      <c r="U8751" s="16"/>
      <c r="V8751" s="1" t="s">
        <v>4620</v>
      </c>
      <c r="W8751" s="1" t="s">
        <v>2551</v>
      </c>
      <c r="X8751" s="5" t="s">
        <v>4628</v>
      </c>
      <c r="Y8751" s="5" t="s">
        <v>2740</v>
      </c>
      <c r="Z8751" s="5" t="s">
        <v>2788</v>
      </c>
      <c r="AA8751" s="5"/>
    </row>
    <row r="8752" spans="1:27" ht="12" customHeight="1" x14ac:dyDescent="0.15">
      <c r="A8752" s="1" t="s">
        <v>2169</v>
      </c>
      <c r="B8752" s="1" t="s">
        <v>37</v>
      </c>
      <c r="C8752" s="1" t="s">
        <v>23</v>
      </c>
      <c r="D8752" s="1" t="s">
        <v>2532</v>
      </c>
      <c r="E8752" s="1" t="s">
        <v>10</v>
      </c>
      <c r="F8752" s="1" t="s">
        <v>2177</v>
      </c>
      <c r="G8752" s="1" t="s">
        <v>1563</v>
      </c>
      <c r="H8752" s="1" t="s">
        <v>812</v>
      </c>
      <c r="I8752" s="16"/>
      <c r="J8752" s="16"/>
      <c r="K8752" s="16"/>
      <c r="L8752" s="16"/>
      <c r="M8752" s="16"/>
      <c r="N8752" s="16"/>
      <c r="O8752" s="16"/>
      <c r="P8752" s="16"/>
      <c r="Q8752" s="16"/>
      <c r="R8752" s="16"/>
      <c r="S8752" s="16"/>
      <c r="T8752" s="16"/>
      <c r="U8752" s="16"/>
      <c r="V8752" s="1" t="s">
        <v>4620</v>
      </c>
      <c r="W8752" s="1" t="s">
        <v>2551</v>
      </c>
      <c r="X8752" s="5" t="s">
        <v>4628</v>
      </c>
      <c r="Y8752" s="5" t="s">
        <v>2558</v>
      </c>
      <c r="Z8752" s="5" t="s">
        <v>812</v>
      </c>
      <c r="AA8752" s="5"/>
    </row>
    <row r="8753" spans="1:27" ht="12" customHeight="1" x14ac:dyDescent="0.15">
      <c r="A8753" s="1" t="s">
        <v>2169</v>
      </c>
      <c r="B8753" s="1" t="s">
        <v>37</v>
      </c>
      <c r="C8753" s="1" t="s">
        <v>77</v>
      </c>
      <c r="D8753" s="1" t="s">
        <v>2532</v>
      </c>
      <c r="E8753" s="1" t="s">
        <v>10</v>
      </c>
      <c r="F8753" s="1" t="s">
        <v>2177</v>
      </c>
      <c r="G8753" s="1" t="s">
        <v>24</v>
      </c>
      <c r="H8753" s="1" t="s">
        <v>812</v>
      </c>
      <c r="I8753" s="16"/>
      <c r="J8753" s="16"/>
      <c r="K8753" s="16"/>
      <c r="L8753" s="16"/>
      <c r="M8753" s="16"/>
      <c r="N8753" s="16"/>
      <c r="O8753" s="16"/>
      <c r="P8753" s="16"/>
      <c r="Q8753" s="16"/>
      <c r="R8753" s="16"/>
      <c r="S8753" s="16"/>
      <c r="T8753" s="16"/>
      <c r="U8753" s="16"/>
      <c r="V8753" s="1" t="s">
        <v>4620</v>
      </c>
      <c r="W8753" s="1" t="s">
        <v>2551</v>
      </c>
      <c r="X8753" s="5" t="s">
        <v>4628</v>
      </c>
      <c r="Y8753" s="5" t="s">
        <v>2559</v>
      </c>
      <c r="Z8753" s="5" t="s">
        <v>812</v>
      </c>
      <c r="AA8753" s="5"/>
    </row>
    <row r="8754" spans="1:27" ht="12" customHeight="1" x14ac:dyDescent="0.15">
      <c r="A8754" s="1" t="s">
        <v>2169</v>
      </c>
      <c r="B8754" s="1" t="s">
        <v>57</v>
      </c>
      <c r="C8754" s="1" t="s">
        <v>9</v>
      </c>
      <c r="D8754" s="1" t="s">
        <v>2532</v>
      </c>
      <c r="E8754" s="1" t="s">
        <v>2178</v>
      </c>
      <c r="F8754" s="1" t="s">
        <v>2171</v>
      </c>
      <c r="G8754" s="1" t="s">
        <v>2159</v>
      </c>
      <c r="H8754" s="1" t="s">
        <v>1341</v>
      </c>
      <c r="I8754" s="16"/>
      <c r="J8754" s="16"/>
      <c r="K8754" s="16"/>
      <c r="L8754" s="16"/>
      <c r="M8754" s="16"/>
      <c r="N8754" s="16"/>
      <c r="O8754" s="16"/>
      <c r="P8754" s="16"/>
      <c r="Q8754" s="16"/>
      <c r="R8754" s="16"/>
      <c r="S8754" s="16"/>
      <c r="T8754" s="16"/>
      <c r="U8754" s="16"/>
      <c r="V8754" s="1" t="s">
        <v>4620</v>
      </c>
      <c r="W8754" s="1" t="s">
        <v>2551</v>
      </c>
      <c r="X8754" s="5" t="s">
        <v>4622</v>
      </c>
      <c r="Y8754" s="5" t="s">
        <v>4629</v>
      </c>
      <c r="Z8754" s="5" t="s">
        <v>4630</v>
      </c>
      <c r="AA8754" s="5"/>
    </row>
    <row r="8755" spans="1:27" ht="12" customHeight="1" x14ac:dyDescent="0.15">
      <c r="A8755" s="1" t="s">
        <v>2169</v>
      </c>
      <c r="B8755" s="1" t="s">
        <v>61</v>
      </c>
      <c r="C8755" s="1" t="s">
        <v>9</v>
      </c>
      <c r="D8755" s="1" t="s">
        <v>2532</v>
      </c>
      <c r="E8755" s="1" t="s">
        <v>2178</v>
      </c>
      <c r="F8755" s="1" t="s">
        <v>2172</v>
      </c>
      <c r="G8755" s="1" t="s">
        <v>2159</v>
      </c>
      <c r="H8755" s="1" t="s">
        <v>1341</v>
      </c>
      <c r="I8755" s="16"/>
      <c r="J8755" s="16"/>
      <c r="K8755" s="16"/>
      <c r="L8755" s="16"/>
      <c r="M8755" s="16"/>
      <c r="N8755" s="16"/>
      <c r="O8755" s="16"/>
      <c r="P8755" s="16"/>
      <c r="Q8755" s="16"/>
      <c r="R8755" s="16"/>
      <c r="S8755" s="16"/>
      <c r="T8755" s="16"/>
      <c r="U8755" s="16"/>
      <c r="V8755" s="1" t="s">
        <v>4620</v>
      </c>
      <c r="W8755" s="1" t="s">
        <v>2551</v>
      </c>
      <c r="X8755" s="5" t="s">
        <v>4623</v>
      </c>
      <c r="Y8755" s="5" t="s">
        <v>4629</v>
      </c>
      <c r="Z8755" s="5" t="s">
        <v>4630</v>
      </c>
      <c r="AA8755" s="5"/>
    </row>
    <row r="8756" spans="1:27" ht="12" customHeight="1" x14ac:dyDescent="0.15">
      <c r="A8756" s="1" t="s">
        <v>2169</v>
      </c>
      <c r="B8756" s="1" t="s">
        <v>154</v>
      </c>
      <c r="C8756" s="1" t="s">
        <v>9</v>
      </c>
      <c r="D8756" s="1" t="s">
        <v>2532</v>
      </c>
      <c r="E8756" s="1" t="s">
        <v>2178</v>
      </c>
      <c r="F8756" s="1" t="s">
        <v>2173</v>
      </c>
      <c r="G8756" s="1" t="s">
        <v>2159</v>
      </c>
      <c r="H8756" s="1" t="s">
        <v>1341</v>
      </c>
      <c r="I8756" s="16"/>
      <c r="J8756" s="16"/>
      <c r="K8756" s="16"/>
      <c r="L8756" s="16"/>
      <c r="M8756" s="16"/>
      <c r="N8756" s="16"/>
      <c r="O8756" s="16"/>
      <c r="P8756" s="16"/>
      <c r="Q8756" s="16"/>
      <c r="R8756" s="16"/>
      <c r="S8756" s="16"/>
      <c r="T8756" s="16"/>
      <c r="U8756" s="16"/>
      <c r="V8756" s="1" t="s">
        <v>4620</v>
      </c>
      <c r="W8756" s="1" t="s">
        <v>2551</v>
      </c>
      <c r="X8756" s="5" t="s">
        <v>4624</v>
      </c>
      <c r="Y8756" s="5" t="s">
        <v>4629</v>
      </c>
      <c r="Z8756" s="5" t="s">
        <v>4630</v>
      </c>
      <c r="AA8756" s="5"/>
    </row>
    <row r="8757" spans="1:27" ht="12" customHeight="1" x14ac:dyDescent="0.15">
      <c r="A8757" s="1" t="s">
        <v>2169</v>
      </c>
      <c r="B8757" s="1" t="s">
        <v>156</v>
      </c>
      <c r="C8757" s="1" t="s">
        <v>9</v>
      </c>
      <c r="D8757" s="1" t="s">
        <v>2532</v>
      </c>
      <c r="E8757" s="1" t="s">
        <v>2178</v>
      </c>
      <c r="F8757" s="1" t="s">
        <v>2174</v>
      </c>
      <c r="G8757" s="1" t="s">
        <v>2159</v>
      </c>
      <c r="H8757" s="1" t="s">
        <v>1341</v>
      </c>
      <c r="I8757" s="16"/>
      <c r="J8757" s="16"/>
      <c r="K8757" s="16"/>
      <c r="L8757" s="16"/>
      <c r="M8757" s="16"/>
      <c r="N8757" s="16"/>
      <c r="O8757" s="16"/>
      <c r="P8757" s="16"/>
      <c r="Q8757" s="16"/>
      <c r="R8757" s="16"/>
      <c r="S8757" s="16"/>
      <c r="T8757" s="16"/>
      <c r="U8757" s="16"/>
      <c r="V8757" s="1" t="s">
        <v>4620</v>
      </c>
      <c r="W8757" s="1" t="s">
        <v>2551</v>
      </c>
      <c r="X8757" s="5" t="s">
        <v>4625</v>
      </c>
      <c r="Y8757" s="5" t="s">
        <v>4629</v>
      </c>
      <c r="Z8757" s="5" t="s">
        <v>4630</v>
      </c>
      <c r="AA8757" s="5"/>
    </row>
    <row r="8758" spans="1:27" ht="12" customHeight="1" x14ac:dyDescent="0.15">
      <c r="A8758" s="1" t="s">
        <v>2169</v>
      </c>
      <c r="B8758" s="1" t="s">
        <v>212</v>
      </c>
      <c r="C8758" s="1" t="s">
        <v>9</v>
      </c>
      <c r="D8758" s="1" t="s">
        <v>2532</v>
      </c>
      <c r="E8758" s="1" t="s">
        <v>213</v>
      </c>
      <c r="F8758" s="1" t="s">
        <v>2179</v>
      </c>
      <c r="G8758" s="1" t="s">
        <v>215</v>
      </c>
      <c r="H8758" s="1" t="s">
        <v>216</v>
      </c>
      <c r="I8758" s="16"/>
      <c r="J8758" s="16"/>
      <c r="K8758" s="16"/>
      <c r="L8758" s="16"/>
      <c r="M8758" s="16"/>
      <c r="N8758" s="16"/>
      <c r="O8758" s="16"/>
      <c r="P8758" s="16"/>
      <c r="Q8758" s="16"/>
      <c r="R8758" s="16"/>
      <c r="S8758" s="16"/>
      <c r="T8758" s="16"/>
      <c r="U8758" s="16"/>
      <c r="V8758" s="1" t="s">
        <v>4620</v>
      </c>
      <c r="W8758" s="1" t="s">
        <v>2717</v>
      </c>
      <c r="X8758" s="5" t="s">
        <v>4631</v>
      </c>
      <c r="Y8758" s="5" t="s">
        <v>2719</v>
      </c>
      <c r="Z8758" s="5" t="s">
        <v>2720</v>
      </c>
      <c r="AA8758" s="5"/>
    </row>
    <row r="8759" spans="1:27" ht="12" customHeight="1" x14ac:dyDescent="0.15">
      <c r="A8759" s="1" t="s">
        <v>2169</v>
      </c>
      <c r="B8759" s="1" t="s">
        <v>285</v>
      </c>
      <c r="C8759" s="1" t="s">
        <v>9</v>
      </c>
      <c r="D8759" s="1" t="s">
        <v>2532</v>
      </c>
      <c r="E8759" s="1" t="s">
        <v>213</v>
      </c>
      <c r="F8759" s="1" t="s">
        <v>286</v>
      </c>
      <c r="G8759" s="1" t="s">
        <v>215</v>
      </c>
      <c r="H8759" s="1" t="s">
        <v>216</v>
      </c>
      <c r="I8759" s="16"/>
      <c r="J8759" s="16"/>
      <c r="K8759" s="16"/>
      <c r="L8759" s="16"/>
      <c r="M8759" s="16"/>
      <c r="N8759" s="16"/>
      <c r="O8759" s="16"/>
      <c r="P8759" s="16"/>
      <c r="Q8759" s="16"/>
      <c r="R8759" s="16"/>
      <c r="S8759" s="16"/>
      <c r="T8759" s="16"/>
      <c r="U8759" s="16"/>
      <c r="V8759" s="1" t="s">
        <v>4620</v>
      </c>
      <c r="W8759" s="1" t="s">
        <v>2717</v>
      </c>
      <c r="X8759" s="5" t="s">
        <v>2816</v>
      </c>
      <c r="Y8759" s="5" t="s">
        <v>2719</v>
      </c>
      <c r="Z8759" s="5" t="s">
        <v>2720</v>
      </c>
      <c r="AA8759" s="5"/>
    </row>
    <row r="8760" spans="1:27" ht="12" customHeight="1" x14ac:dyDescent="0.15">
      <c r="A8760" s="1" t="s">
        <v>2169</v>
      </c>
      <c r="B8760" s="1" t="s">
        <v>4928</v>
      </c>
      <c r="C8760" s="1" t="s">
        <v>9</v>
      </c>
      <c r="D8760" s="1" t="s">
        <v>2532</v>
      </c>
      <c r="E8760" s="1" t="s">
        <v>10</v>
      </c>
      <c r="F8760" s="1" t="s">
        <v>4979</v>
      </c>
      <c r="G8760" s="1" t="s">
        <v>12</v>
      </c>
      <c r="H8760" s="1" t="s">
        <v>812</v>
      </c>
      <c r="I8760" s="16"/>
      <c r="J8760" s="16"/>
      <c r="K8760" s="16"/>
      <c r="L8760" s="16"/>
      <c r="M8760" s="16"/>
      <c r="N8760" s="16"/>
      <c r="O8760" s="16"/>
      <c r="P8760" s="16"/>
      <c r="Q8760" s="16"/>
      <c r="R8760" s="16"/>
      <c r="S8760" s="16"/>
      <c r="T8760" s="16"/>
      <c r="U8760" s="16"/>
      <c r="V8760" s="1" t="s">
        <v>4620</v>
      </c>
      <c r="W8760" s="1" t="s">
        <v>2551</v>
      </c>
      <c r="X8760" s="1" t="s">
        <v>5034</v>
      </c>
      <c r="Y8760" s="1" t="s">
        <v>2553</v>
      </c>
      <c r="Z8760" s="1" t="s">
        <v>812</v>
      </c>
    </row>
    <row r="8761" spans="1:27" ht="12" customHeight="1" x14ac:dyDescent="0.15">
      <c r="A8761" s="1" t="s">
        <v>2169</v>
      </c>
      <c r="B8761" s="1" t="s">
        <v>4928</v>
      </c>
      <c r="C8761" s="1" t="s">
        <v>15</v>
      </c>
      <c r="D8761" s="1" t="s">
        <v>2532</v>
      </c>
      <c r="E8761" s="1" t="s">
        <v>10</v>
      </c>
      <c r="F8761" s="1" t="s">
        <v>4979</v>
      </c>
      <c r="G8761" s="1" t="s">
        <v>16</v>
      </c>
      <c r="H8761" s="1" t="s">
        <v>812</v>
      </c>
      <c r="I8761" s="16"/>
      <c r="J8761" s="16"/>
      <c r="K8761" s="16"/>
      <c r="L8761" s="16"/>
      <c r="M8761" s="16"/>
      <c r="N8761" s="16"/>
      <c r="O8761" s="16"/>
      <c r="P8761" s="16"/>
      <c r="Q8761" s="16"/>
      <c r="R8761" s="16"/>
      <c r="S8761" s="16"/>
      <c r="T8761" s="16"/>
      <c r="U8761" s="16"/>
      <c r="V8761" s="1" t="s">
        <v>4620</v>
      </c>
      <c r="W8761" s="1" t="s">
        <v>2551</v>
      </c>
      <c r="X8761" s="1" t="s">
        <v>5034</v>
      </c>
      <c r="Y8761" s="1" t="s">
        <v>2561</v>
      </c>
      <c r="Z8761" s="1" t="s">
        <v>812</v>
      </c>
    </row>
    <row r="8762" spans="1:27" ht="12" customHeight="1" x14ac:dyDescent="0.15">
      <c r="A8762" s="1" t="s">
        <v>2169</v>
      </c>
      <c r="B8762" s="1" t="s">
        <v>4928</v>
      </c>
      <c r="C8762" s="1" t="s">
        <v>17</v>
      </c>
      <c r="D8762" s="1" t="s">
        <v>2532</v>
      </c>
      <c r="E8762" s="1" t="s">
        <v>10</v>
      </c>
      <c r="F8762" s="1" t="s">
        <v>4979</v>
      </c>
      <c r="G8762" s="1" t="s">
        <v>18</v>
      </c>
      <c r="H8762" s="1" t="s">
        <v>812</v>
      </c>
      <c r="I8762" s="16"/>
      <c r="J8762" s="16"/>
      <c r="K8762" s="16"/>
      <c r="L8762" s="16"/>
      <c r="M8762" s="16"/>
      <c r="N8762" s="16"/>
      <c r="O8762" s="16"/>
      <c r="P8762" s="16"/>
      <c r="Q8762" s="16"/>
      <c r="R8762" s="16"/>
      <c r="S8762" s="16"/>
      <c r="T8762" s="16"/>
      <c r="U8762" s="16"/>
      <c r="V8762" s="1" t="s">
        <v>4620</v>
      </c>
      <c r="W8762" s="1" t="s">
        <v>2551</v>
      </c>
      <c r="X8762" s="1" t="s">
        <v>5034</v>
      </c>
      <c r="Y8762" s="1" t="s">
        <v>2562</v>
      </c>
      <c r="Z8762" s="1" t="s">
        <v>812</v>
      </c>
    </row>
    <row r="8763" spans="1:27" ht="12" customHeight="1" x14ac:dyDescent="0.15">
      <c r="A8763" s="1" t="s">
        <v>2169</v>
      </c>
      <c r="B8763" s="1" t="s">
        <v>4928</v>
      </c>
      <c r="C8763" s="1" t="s">
        <v>19</v>
      </c>
      <c r="D8763" s="1" t="s">
        <v>2532</v>
      </c>
      <c r="E8763" s="1" t="s">
        <v>10</v>
      </c>
      <c r="F8763" s="1" t="s">
        <v>4979</v>
      </c>
      <c r="G8763" s="1" t="s">
        <v>242</v>
      </c>
      <c r="H8763" s="1" t="s">
        <v>812</v>
      </c>
      <c r="I8763" s="16"/>
      <c r="J8763" s="16"/>
      <c r="K8763" s="16"/>
      <c r="L8763" s="16"/>
      <c r="M8763" s="16"/>
      <c r="N8763" s="16"/>
      <c r="O8763" s="16"/>
      <c r="P8763" s="16"/>
      <c r="Q8763" s="16"/>
      <c r="R8763" s="16"/>
      <c r="S8763" s="16"/>
      <c r="T8763" s="16"/>
      <c r="U8763" s="16"/>
      <c r="V8763" s="1" t="s">
        <v>4620</v>
      </c>
      <c r="W8763" s="1" t="s">
        <v>2551</v>
      </c>
      <c r="X8763" s="1" t="s">
        <v>5034</v>
      </c>
      <c r="Y8763" s="1" t="s">
        <v>2557</v>
      </c>
      <c r="Z8763" s="1" t="s">
        <v>812</v>
      </c>
    </row>
    <row r="8764" spans="1:27" ht="12" customHeight="1" x14ac:dyDescent="0.15">
      <c r="A8764" s="1" t="s">
        <v>2169</v>
      </c>
      <c r="B8764" s="1" t="s">
        <v>4928</v>
      </c>
      <c r="C8764" s="1" t="s">
        <v>21</v>
      </c>
      <c r="D8764" s="1" t="s">
        <v>2532</v>
      </c>
      <c r="E8764" s="1" t="s">
        <v>10</v>
      </c>
      <c r="F8764" s="1" t="s">
        <v>4979</v>
      </c>
      <c r="G8764" s="1" t="s">
        <v>245</v>
      </c>
      <c r="H8764" s="1" t="s">
        <v>306</v>
      </c>
      <c r="I8764" s="16"/>
      <c r="J8764" s="16"/>
      <c r="K8764" s="16"/>
      <c r="L8764" s="16"/>
      <c r="M8764" s="16"/>
      <c r="N8764" s="16"/>
      <c r="O8764" s="16"/>
      <c r="P8764" s="16"/>
      <c r="Q8764" s="16"/>
      <c r="R8764" s="16"/>
      <c r="S8764" s="16"/>
      <c r="T8764" s="16"/>
      <c r="U8764" s="16"/>
      <c r="V8764" s="1" t="s">
        <v>4620</v>
      </c>
      <c r="W8764" s="1" t="s">
        <v>2551</v>
      </c>
      <c r="X8764" s="1" t="s">
        <v>5034</v>
      </c>
      <c r="Y8764" s="1" t="s">
        <v>2740</v>
      </c>
      <c r="Z8764" s="1" t="s">
        <v>2788</v>
      </c>
    </row>
    <row r="8765" spans="1:27" ht="12" customHeight="1" x14ac:dyDescent="0.15">
      <c r="A8765" s="1" t="s">
        <v>2169</v>
      </c>
      <c r="B8765" s="1" t="s">
        <v>4928</v>
      </c>
      <c r="C8765" s="1" t="s">
        <v>23</v>
      </c>
      <c r="D8765" s="1" t="s">
        <v>2532</v>
      </c>
      <c r="E8765" s="1" t="s">
        <v>10</v>
      </c>
      <c r="F8765" s="1" t="s">
        <v>4979</v>
      </c>
      <c r="G8765" s="1" t="s">
        <v>1563</v>
      </c>
      <c r="H8765" s="1" t="s">
        <v>812</v>
      </c>
      <c r="I8765" s="16"/>
      <c r="J8765" s="16"/>
      <c r="K8765" s="16"/>
      <c r="L8765" s="16"/>
      <c r="M8765" s="16"/>
      <c r="N8765" s="16"/>
      <c r="O8765" s="16"/>
      <c r="P8765" s="16"/>
      <c r="Q8765" s="16"/>
      <c r="R8765" s="16"/>
      <c r="S8765" s="16"/>
      <c r="T8765" s="16"/>
      <c r="U8765" s="16"/>
      <c r="V8765" s="1" t="s">
        <v>4620</v>
      </c>
      <c r="W8765" s="1" t="s">
        <v>2551</v>
      </c>
      <c r="X8765" s="1" t="s">
        <v>5034</v>
      </c>
      <c r="Y8765" s="1" t="s">
        <v>2564</v>
      </c>
      <c r="Z8765" s="1" t="s">
        <v>812</v>
      </c>
    </row>
    <row r="8766" spans="1:27" ht="12" customHeight="1" x14ac:dyDescent="0.15">
      <c r="A8766" s="1" t="s">
        <v>2169</v>
      </c>
      <c r="B8766" s="1" t="s">
        <v>4928</v>
      </c>
      <c r="C8766" s="1" t="s">
        <v>77</v>
      </c>
      <c r="D8766" s="1" t="s">
        <v>2532</v>
      </c>
      <c r="E8766" s="1" t="s">
        <v>10</v>
      </c>
      <c r="F8766" s="1" t="s">
        <v>4979</v>
      </c>
      <c r="G8766" s="1" t="s">
        <v>24</v>
      </c>
      <c r="H8766" s="1" t="s">
        <v>812</v>
      </c>
      <c r="I8766" s="16"/>
      <c r="J8766" s="16"/>
      <c r="K8766" s="16"/>
      <c r="L8766" s="16"/>
      <c r="M8766" s="16"/>
      <c r="N8766" s="16"/>
      <c r="O8766" s="16"/>
      <c r="P8766" s="16"/>
      <c r="Q8766" s="16"/>
      <c r="R8766" s="16"/>
      <c r="S8766" s="16"/>
      <c r="T8766" s="16"/>
      <c r="U8766" s="16"/>
      <c r="V8766" s="1" t="s">
        <v>4620</v>
      </c>
      <c r="W8766" s="1" t="s">
        <v>2551</v>
      </c>
      <c r="X8766" s="1" t="s">
        <v>5034</v>
      </c>
      <c r="Y8766" s="1" t="s">
        <v>2559</v>
      </c>
      <c r="Z8766" s="1" t="s">
        <v>812</v>
      </c>
    </row>
    <row r="8767" spans="1:27" ht="12" customHeight="1" x14ac:dyDescent="0.15">
      <c r="A8767" s="1" t="s">
        <v>2169</v>
      </c>
      <c r="B8767" s="1" t="s">
        <v>5133</v>
      </c>
      <c r="C8767" s="1" t="s">
        <v>9</v>
      </c>
      <c r="D8767" s="1" t="s">
        <v>2532</v>
      </c>
      <c r="E8767" s="1" t="s">
        <v>2178</v>
      </c>
      <c r="F8767" s="1" t="s">
        <v>5134</v>
      </c>
      <c r="G8767" s="1" t="s">
        <v>2159</v>
      </c>
      <c r="H8767" s="1" t="s">
        <v>1341</v>
      </c>
      <c r="I8767" s="16"/>
      <c r="J8767" s="16"/>
      <c r="K8767" s="16"/>
      <c r="L8767" s="16"/>
      <c r="M8767" s="16"/>
      <c r="N8767" s="16"/>
      <c r="O8767" s="16"/>
      <c r="P8767" s="16"/>
      <c r="Q8767" s="16"/>
      <c r="R8767" s="16"/>
      <c r="S8767" s="16"/>
      <c r="T8767" s="16"/>
      <c r="U8767" s="16"/>
      <c r="V8767" s="1" t="s">
        <v>4620</v>
      </c>
      <c r="W8767" s="1" t="s">
        <v>2551</v>
      </c>
      <c r="X8767" s="1" t="s">
        <v>5135</v>
      </c>
      <c r="Y8767" s="5" t="s">
        <v>4629</v>
      </c>
      <c r="Z8767" s="5" t="s">
        <v>4630</v>
      </c>
      <c r="AA8767" s="5"/>
    </row>
    <row r="8768" spans="1:27" ht="12" customHeight="1" x14ac:dyDescent="0.15">
      <c r="A8768" s="1" t="s">
        <v>2180</v>
      </c>
      <c r="B8768" s="1" t="s">
        <v>8</v>
      </c>
      <c r="C8768" s="1" t="s">
        <v>9</v>
      </c>
      <c r="D8768" s="1" t="s">
        <v>2533</v>
      </c>
      <c r="E8768" s="1" t="s">
        <v>10</v>
      </c>
      <c r="F8768" s="1" t="s">
        <v>2181</v>
      </c>
      <c r="G8768" s="1" t="s">
        <v>12</v>
      </c>
      <c r="H8768" s="1" t="s">
        <v>13</v>
      </c>
      <c r="I8768" s="16"/>
      <c r="J8768" s="16"/>
      <c r="K8768" s="16"/>
      <c r="L8768" s="16"/>
      <c r="M8768" s="16"/>
      <c r="N8768" s="16"/>
      <c r="O8768" s="16"/>
      <c r="P8768" s="16"/>
      <c r="Q8768" s="16"/>
      <c r="R8768" s="16"/>
      <c r="S8768" s="16"/>
      <c r="T8768" s="16"/>
      <c r="U8768" s="16"/>
      <c r="V8768" s="1" t="s">
        <v>4632</v>
      </c>
      <c r="W8768" s="1" t="s">
        <v>2551</v>
      </c>
      <c r="X8768" s="5" t="s">
        <v>4633</v>
      </c>
      <c r="Y8768" s="5" t="s">
        <v>2553</v>
      </c>
      <c r="Z8768" s="5" t="s">
        <v>13</v>
      </c>
      <c r="AA8768" s="5"/>
    </row>
    <row r="8769" spans="1:27" ht="12" customHeight="1" x14ac:dyDescent="0.15">
      <c r="A8769" s="1" t="s">
        <v>2180</v>
      </c>
      <c r="B8769" s="1" t="s">
        <v>8</v>
      </c>
      <c r="C8769" s="1" t="s">
        <v>15</v>
      </c>
      <c r="D8769" s="1" t="s">
        <v>2533</v>
      </c>
      <c r="E8769" s="1" t="s">
        <v>10</v>
      </c>
      <c r="F8769" s="1" t="s">
        <v>2181</v>
      </c>
      <c r="G8769" s="1" t="s">
        <v>16</v>
      </c>
      <c r="H8769" s="1" t="s">
        <v>13</v>
      </c>
      <c r="I8769" s="16"/>
      <c r="J8769" s="16"/>
      <c r="K8769" s="16"/>
      <c r="L8769" s="16"/>
      <c r="M8769" s="16"/>
      <c r="N8769" s="16"/>
      <c r="O8769" s="16"/>
      <c r="P8769" s="16"/>
      <c r="Q8769" s="16"/>
      <c r="R8769" s="16"/>
      <c r="S8769" s="16"/>
      <c r="T8769" s="16"/>
      <c r="U8769" s="16"/>
      <c r="V8769" s="1" t="s">
        <v>4632</v>
      </c>
      <c r="W8769" s="1" t="s">
        <v>2551</v>
      </c>
      <c r="X8769" s="5" t="s">
        <v>4633</v>
      </c>
      <c r="Y8769" s="5" t="s">
        <v>4036</v>
      </c>
      <c r="Z8769" s="5" t="s">
        <v>13</v>
      </c>
      <c r="AA8769" s="5"/>
    </row>
    <row r="8770" spans="1:27" ht="12" customHeight="1" x14ac:dyDescent="0.15">
      <c r="A8770" s="1" t="s">
        <v>2180</v>
      </c>
      <c r="B8770" s="1" t="s">
        <v>8</v>
      </c>
      <c r="C8770" s="1" t="s">
        <v>17</v>
      </c>
      <c r="D8770" s="1" t="s">
        <v>2533</v>
      </c>
      <c r="E8770" s="1" t="s">
        <v>10</v>
      </c>
      <c r="F8770" s="1" t="s">
        <v>2181</v>
      </c>
      <c r="G8770" s="1" t="s">
        <v>242</v>
      </c>
      <c r="H8770" s="1" t="s">
        <v>13</v>
      </c>
      <c r="I8770" s="16"/>
      <c r="J8770" s="16"/>
      <c r="K8770" s="16"/>
      <c r="L8770" s="16"/>
      <c r="M8770" s="16"/>
      <c r="N8770" s="16"/>
      <c r="O8770" s="16"/>
      <c r="P8770" s="16"/>
      <c r="Q8770" s="16"/>
      <c r="R8770" s="16"/>
      <c r="S8770" s="16"/>
      <c r="T8770" s="16"/>
      <c r="U8770" s="16"/>
      <c r="V8770" s="1" t="s">
        <v>4632</v>
      </c>
      <c r="W8770" s="1" t="s">
        <v>2551</v>
      </c>
      <c r="X8770" s="5" t="s">
        <v>4633</v>
      </c>
      <c r="Y8770" s="5" t="s">
        <v>2557</v>
      </c>
      <c r="Z8770" s="5" t="s">
        <v>13</v>
      </c>
      <c r="AA8770" s="5"/>
    </row>
    <row r="8771" spans="1:27" ht="12" customHeight="1" x14ac:dyDescent="0.15">
      <c r="A8771" s="1" t="s">
        <v>2180</v>
      </c>
      <c r="B8771" s="1" t="s">
        <v>8</v>
      </c>
      <c r="C8771" s="1" t="s">
        <v>19</v>
      </c>
      <c r="D8771" s="1" t="s">
        <v>2533</v>
      </c>
      <c r="E8771" s="1" t="s">
        <v>10</v>
      </c>
      <c r="F8771" s="1" t="s">
        <v>2181</v>
      </c>
      <c r="G8771" s="1" t="s">
        <v>245</v>
      </c>
      <c r="H8771" s="1" t="s">
        <v>306</v>
      </c>
      <c r="I8771" s="16"/>
      <c r="J8771" s="16"/>
      <c r="K8771" s="16"/>
      <c r="L8771" s="16"/>
      <c r="M8771" s="16"/>
      <c r="N8771" s="16"/>
      <c r="O8771" s="16"/>
      <c r="P8771" s="16"/>
      <c r="Q8771" s="16"/>
      <c r="R8771" s="16"/>
      <c r="S8771" s="16"/>
      <c r="T8771" s="16"/>
      <c r="U8771" s="16"/>
      <c r="V8771" s="1" t="s">
        <v>4632</v>
      </c>
      <c r="W8771" s="1" t="s">
        <v>2551</v>
      </c>
      <c r="X8771" s="5" t="s">
        <v>4633</v>
      </c>
      <c r="Y8771" s="5" t="s">
        <v>2740</v>
      </c>
      <c r="Z8771" s="5" t="s">
        <v>2788</v>
      </c>
      <c r="AA8771" s="5"/>
    </row>
    <row r="8772" spans="1:27" ht="12" customHeight="1" x14ac:dyDescent="0.15">
      <c r="A8772" s="1" t="s">
        <v>2180</v>
      </c>
      <c r="B8772" s="1" t="s">
        <v>8</v>
      </c>
      <c r="C8772" s="1" t="s">
        <v>21</v>
      </c>
      <c r="D8772" s="1" t="s">
        <v>2533</v>
      </c>
      <c r="E8772" s="1" t="s">
        <v>10</v>
      </c>
      <c r="F8772" s="1" t="s">
        <v>2181</v>
      </c>
      <c r="G8772" s="1" t="s">
        <v>1563</v>
      </c>
      <c r="H8772" s="1" t="s">
        <v>13</v>
      </c>
      <c r="I8772" s="16"/>
      <c r="J8772" s="16"/>
      <c r="K8772" s="16"/>
      <c r="L8772" s="16"/>
      <c r="M8772" s="16"/>
      <c r="N8772" s="16"/>
      <c r="O8772" s="16"/>
      <c r="P8772" s="16"/>
      <c r="Q8772" s="16"/>
      <c r="R8772" s="16"/>
      <c r="S8772" s="16"/>
      <c r="T8772" s="16"/>
      <c r="U8772" s="16"/>
      <c r="V8772" s="1" t="s">
        <v>4632</v>
      </c>
      <c r="W8772" s="1" t="s">
        <v>2551</v>
      </c>
      <c r="X8772" s="5" t="s">
        <v>4633</v>
      </c>
      <c r="Y8772" s="5" t="s">
        <v>2558</v>
      </c>
      <c r="Z8772" s="5" t="s">
        <v>13</v>
      </c>
      <c r="AA8772" s="5"/>
    </row>
    <row r="8773" spans="1:27" ht="12" customHeight="1" x14ac:dyDescent="0.15">
      <c r="A8773" s="1" t="s">
        <v>2180</v>
      </c>
      <c r="B8773" s="1" t="s">
        <v>8</v>
      </c>
      <c r="C8773" s="1" t="s">
        <v>23</v>
      </c>
      <c r="D8773" s="1" t="s">
        <v>2533</v>
      </c>
      <c r="E8773" s="1" t="s">
        <v>10</v>
      </c>
      <c r="F8773" s="1" t="s">
        <v>2181</v>
      </c>
      <c r="G8773" s="1" t="s">
        <v>24</v>
      </c>
      <c r="H8773" s="1" t="s">
        <v>13</v>
      </c>
      <c r="I8773" s="16"/>
      <c r="J8773" s="16"/>
      <c r="K8773" s="16"/>
      <c r="L8773" s="16"/>
      <c r="M8773" s="16"/>
      <c r="N8773" s="16"/>
      <c r="O8773" s="16"/>
      <c r="P8773" s="16"/>
      <c r="Q8773" s="16"/>
      <c r="R8773" s="16"/>
      <c r="S8773" s="16"/>
      <c r="T8773" s="16"/>
      <c r="U8773" s="16"/>
      <c r="V8773" s="1" t="s">
        <v>4632</v>
      </c>
      <c r="W8773" s="1" t="s">
        <v>2551</v>
      </c>
      <c r="X8773" s="5" t="s">
        <v>4633</v>
      </c>
      <c r="Y8773" s="5" t="s">
        <v>2559</v>
      </c>
      <c r="Z8773" s="5" t="s">
        <v>13</v>
      </c>
      <c r="AA8773" s="5"/>
    </row>
    <row r="8774" spans="1:27" ht="12" customHeight="1" x14ac:dyDescent="0.15">
      <c r="A8774" s="1" t="s">
        <v>2180</v>
      </c>
      <c r="B8774" s="1" t="s">
        <v>25</v>
      </c>
      <c r="C8774" s="1" t="s">
        <v>9</v>
      </c>
      <c r="D8774" s="1" t="s">
        <v>2533</v>
      </c>
      <c r="E8774" s="1" t="s">
        <v>10</v>
      </c>
      <c r="F8774" s="1" t="s">
        <v>2182</v>
      </c>
      <c r="G8774" s="1" t="s">
        <v>12</v>
      </c>
      <c r="H8774" s="1" t="s">
        <v>13</v>
      </c>
      <c r="I8774" s="16"/>
      <c r="J8774" s="16"/>
      <c r="K8774" s="16"/>
      <c r="L8774" s="16"/>
      <c r="M8774" s="16"/>
      <c r="N8774" s="16"/>
      <c r="O8774" s="16"/>
      <c r="P8774" s="16"/>
      <c r="Q8774" s="16"/>
      <c r="R8774" s="16"/>
      <c r="S8774" s="16"/>
      <c r="T8774" s="16"/>
      <c r="U8774" s="16"/>
      <c r="V8774" s="1" t="s">
        <v>4632</v>
      </c>
      <c r="W8774" s="1" t="s">
        <v>2551</v>
      </c>
      <c r="X8774" s="5" t="s">
        <v>4634</v>
      </c>
      <c r="Y8774" s="5" t="s">
        <v>2553</v>
      </c>
      <c r="Z8774" s="5" t="s">
        <v>13</v>
      </c>
      <c r="AA8774" s="5"/>
    </row>
    <row r="8775" spans="1:27" ht="12" customHeight="1" x14ac:dyDescent="0.15">
      <c r="A8775" s="1" t="s">
        <v>2180</v>
      </c>
      <c r="B8775" s="1" t="s">
        <v>25</v>
      </c>
      <c r="C8775" s="1" t="s">
        <v>15</v>
      </c>
      <c r="D8775" s="1" t="s">
        <v>2533</v>
      </c>
      <c r="E8775" s="1" t="s">
        <v>10</v>
      </c>
      <c r="F8775" s="1" t="s">
        <v>2182</v>
      </c>
      <c r="G8775" s="1" t="s">
        <v>16</v>
      </c>
      <c r="H8775" s="1" t="s">
        <v>13</v>
      </c>
      <c r="I8775" s="16"/>
      <c r="J8775" s="16"/>
      <c r="K8775" s="16"/>
      <c r="L8775" s="16"/>
      <c r="M8775" s="16"/>
      <c r="N8775" s="16"/>
      <c r="O8775" s="16"/>
      <c r="P8775" s="16"/>
      <c r="Q8775" s="16"/>
      <c r="R8775" s="16"/>
      <c r="S8775" s="16"/>
      <c r="T8775" s="16"/>
      <c r="U8775" s="16"/>
      <c r="V8775" s="1" t="s">
        <v>4632</v>
      </c>
      <c r="W8775" s="1" t="s">
        <v>2551</v>
      </c>
      <c r="X8775" s="5" t="s">
        <v>4634</v>
      </c>
      <c r="Y8775" s="5" t="s">
        <v>4036</v>
      </c>
      <c r="Z8775" s="5" t="s">
        <v>13</v>
      </c>
      <c r="AA8775" s="5"/>
    </row>
    <row r="8776" spans="1:27" ht="12" customHeight="1" x14ac:dyDescent="0.15">
      <c r="A8776" s="1" t="s">
        <v>2180</v>
      </c>
      <c r="B8776" s="1" t="s">
        <v>25</v>
      </c>
      <c r="C8776" s="1" t="s">
        <v>17</v>
      </c>
      <c r="D8776" s="1" t="s">
        <v>2533</v>
      </c>
      <c r="E8776" s="1" t="s">
        <v>10</v>
      </c>
      <c r="F8776" s="1" t="s">
        <v>2182</v>
      </c>
      <c r="G8776" s="1" t="s">
        <v>242</v>
      </c>
      <c r="H8776" s="1" t="s">
        <v>13</v>
      </c>
      <c r="I8776" s="16"/>
      <c r="J8776" s="16"/>
      <c r="K8776" s="16"/>
      <c r="L8776" s="16"/>
      <c r="M8776" s="16"/>
      <c r="N8776" s="16"/>
      <c r="O8776" s="16"/>
      <c r="P8776" s="16"/>
      <c r="Q8776" s="16"/>
      <c r="R8776" s="16"/>
      <c r="S8776" s="16"/>
      <c r="T8776" s="16"/>
      <c r="U8776" s="16"/>
      <c r="V8776" s="1" t="s">
        <v>4632</v>
      </c>
      <c r="W8776" s="1" t="s">
        <v>2551</v>
      </c>
      <c r="X8776" s="5" t="s">
        <v>4634</v>
      </c>
      <c r="Y8776" s="5" t="s">
        <v>2557</v>
      </c>
      <c r="Z8776" s="5" t="s">
        <v>13</v>
      </c>
      <c r="AA8776" s="5"/>
    </row>
    <row r="8777" spans="1:27" ht="12" customHeight="1" x14ac:dyDescent="0.15">
      <c r="A8777" s="1" t="s">
        <v>2180</v>
      </c>
      <c r="B8777" s="1" t="s">
        <v>25</v>
      </c>
      <c r="C8777" s="1" t="s">
        <v>19</v>
      </c>
      <c r="D8777" s="1" t="s">
        <v>2533</v>
      </c>
      <c r="E8777" s="1" t="s">
        <v>10</v>
      </c>
      <c r="F8777" s="1" t="s">
        <v>2182</v>
      </c>
      <c r="G8777" s="1" t="s">
        <v>245</v>
      </c>
      <c r="H8777" s="1" t="s">
        <v>306</v>
      </c>
      <c r="I8777" s="16"/>
      <c r="J8777" s="16"/>
      <c r="K8777" s="16"/>
      <c r="L8777" s="16"/>
      <c r="M8777" s="16"/>
      <c r="N8777" s="16"/>
      <c r="O8777" s="16"/>
      <c r="P8777" s="16"/>
      <c r="Q8777" s="16"/>
      <c r="R8777" s="16"/>
      <c r="S8777" s="16"/>
      <c r="T8777" s="16"/>
      <c r="U8777" s="16"/>
      <c r="V8777" s="1" t="s">
        <v>4632</v>
      </c>
      <c r="W8777" s="1" t="s">
        <v>2551</v>
      </c>
      <c r="X8777" s="5" t="s">
        <v>4634</v>
      </c>
      <c r="Y8777" s="5" t="s">
        <v>2740</v>
      </c>
      <c r="Z8777" s="5" t="s">
        <v>2788</v>
      </c>
      <c r="AA8777" s="5"/>
    </row>
    <row r="8778" spans="1:27" ht="12" customHeight="1" x14ac:dyDescent="0.15">
      <c r="A8778" s="1" t="s">
        <v>2180</v>
      </c>
      <c r="B8778" s="1" t="s">
        <v>25</v>
      </c>
      <c r="C8778" s="1" t="s">
        <v>21</v>
      </c>
      <c r="D8778" s="1" t="s">
        <v>2533</v>
      </c>
      <c r="E8778" s="1" t="s">
        <v>10</v>
      </c>
      <c r="F8778" s="1" t="s">
        <v>2182</v>
      </c>
      <c r="G8778" s="1" t="s">
        <v>1563</v>
      </c>
      <c r="H8778" s="1" t="s">
        <v>13</v>
      </c>
      <c r="I8778" s="16"/>
      <c r="J8778" s="16"/>
      <c r="K8778" s="16"/>
      <c r="L8778" s="16"/>
      <c r="M8778" s="16"/>
      <c r="N8778" s="16"/>
      <c r="O8778" s="16"/>
      <c r="P8778" s="16"/>
      <c r="Q8778" s="16"/>
      <c r="R8778" s="16"/>
      <c r="S8778" s="16"/>
      <c r="T8778" s="16"/>
      <c r="U8778" s="16"/>
      <c r="V8778" s="1" t="s">
        <v>4632</v>
      </c>
      <c r="W8778" s="1" t="s">
        <v>2551</v>
      </c>
      <c r="X8778" s="5" t="s">
        <v>4634</v>
      </c>
      <c r="Y8778" s="5" t="s">
        <v>2558</v>
      </c>
      <c r="Z8778" s="5" t="s">
        <v>13</v>
      </c>
      <c r="AA8778" s="5"/>
    </row>
    <row r="8779" spans="1:27" ht="12" customHeight="1" x14ac:dyDescent="0.15">
      <c r="A8779" s="1" t="s">
        <v>2180</v>
      </c>
      <c r="B8779" s="1" t="s">
        <v>25</v>
      </c>
      <c r="C8779" s="1" t="s">
        <v>23</v>
      </c>
      <c r="D8779" s="1" t="s">
        <v>2533</v>
      </c>
      <c r="E8779" s="1" t="s">
        <v>10</v>
      </c>
      <c r="F8779" s="1" t="s">
        <v>2182</v>
      </c>
      <c r="G8779" s="1" t="s">
        <v>24</v>
      </c>
      <c r="H8779" s="1" t="s">
        <v>13</v>
      </c>
      <c r="I8779" s="16"/>
      <c r="J8779" s="16"/>
      <c r="K8779" s="16"/>
      <c r="L8779" s="16"/>
      <c r="M8779" s="16"/>
      <c r="N8779" s="16"/>
      <c r="O8779" s="16"/>
      <c r="P8779" s="16"/>
      <c r="Q8779" s="16"/>
      <c r="R8779" s="16"/>
      <c r="S8779" s="16"/>
      <c r="T8779" s="16"/>
      <c r="U8779" s="16"/>
      <c r="V8779" s="1" t="s">
        <v>4632</v>
      </c>
      <c r="W8779" s="1" t="s">
        <v>2551</v>
      </c>
      <c r="X8779" s="5" t="s">
        <v>4634</v>
      </c>
      <c r="Y8779" s="5" t="s">
        <v>2559</v>
      </c>
      <c r="Z8779" s="5" t="s">
        <v>13</v>
      </c>
      <c r="AA8779" s="5"/>
    </row>
    <row r="8780" spans="1:27" ht="12" customHeight="1" x14ac:dyDescent="0.15">
      <c r="A8780" s="1" t="s">
        <v>2180</v>
      </c>
      <c r="B8780" s="1" t="s">
        <v>27</v>
      </c>
      <c r="C8780" s="1" t="s">
        <v>9</v>
      </c>
      <c r="D8780" s="1" t="s">
        <v>2533</v>
      </c>
      <c r="E8780" s="1" t="s">
        <v>10</v>
      </c>
      <c r="F8780" s="1" t="s">
        <v>2183</v>
      </c>
      <c r="G8780" s="1" t="s">
        <v>12</v>
      </c>
      <c r="H8780" s="1" t="s">
        <v>13</v>
      </c>
      <c r="I8780" s="16"/>
      <c r="J8780" s="16"/>
      <c r="K8780" s="16"/>
      <c r="L8780" s="16"/>
      <c r="M8780" s="16"/>
      <c r="N8780" s="16"/>
      <c r="O8780" s="16"/>
      <c r="P8780" s="16"/>
      <c r="Q8780" s="16"/>
      <c r="R8780" s="16"/>
      <c r="S8780" s="16"/>
      <c r="T8780" s="16"/>
      <c r="U8780" s="16"/>
      <c r="V8780" s="1" t="s">
        <v>4632</v>
      </c>
      <c r="W8780" s="1" t="s">
        <v>2551</v>
      </c>
      <c r="X8780" s="5" t="s">
        <v>4635</v>
      </c>
      <c r="Y8780" s="5" t="s">
        <v>2553</v>
      </c>
      <c r="Z8780" s="5" t="s">
        <v>13</v>
      </c>
      <c r="AA8780" s="5"/>
    </row>
    <row r="8781" spans="1:27" ht="12" customHeight="1" x14ac:dyDescent="0.15">
      <c r="A8781" s="1" t="s">
        <v>2180</v>
      </c>
      <c r="B8781" s="1" t="s">
        <v>27</v>
      </c>
      <c r="C8781" s="1" t="s">
        <v>15</v>
      </c>
      <c r="D8781" s="1" t="s">
        <v>2533</v>
      </c>
      <c r="E8781" s="1" t="s">
        <v>10</v>
      </c>
      <c r="F8781" s="1" t="s">
        <v>2183</v>
      </c>
      <c r="G8781" s="1" t="s">
        <v>16</v>
      </c>
      <c r="H8781" s="1" t="s">
        <v>13</v>
      </c>
      <c r="I8781" s="16"/>
      <c r="J8781" s="16"/>
      <c r="K8781" s="16"/>
      <c r="L8781" s="16"/>
      <c r="M8781" s="16"/>
      <c r="N8781" s="16"/>
      <c r="O8781" s="16"/>
      <c r="P8781" s="16"/>
      <c r="Q8781" s="16"/>
      <c r="R8781" s="16"/>
      <c r="S8781" s="16"/>
      <c r="T8781" s="16"/>
      <c r="U8781" s="16"/>
      <c r="V8781" s="1" t="s">
        <v>4632</v>
      </c>
      <c r="W8781" s="1" t="s">
        <v>2551</v>
      </c>
      <c r="X8781" s="5" t="s">
        <v>4635</v>
      </c>
      <c r="Y8781" s="5" t="s">
        <v>4036</v>
      </c>
      <c r="Z8781" s="5" t="s">
        <v>13</v>
      </c>
      <c r="AA8781" s="5"/>
    </row>
    <row r="8782" spans="1:27" ht="12" customHeight="1" x14ac:dyDescent="0.15">
      <c r="A8782" s="1" t="s">
        <v>2180</v>
      </c>
      <c r="B8782" s="1" t="s">
        <v>27</v>
      </c>
      <c r="C8782" s="1" t="s">
        <v>17</v>
      </c>
      <c r="D8782" s="1" t="s">
        <v>2533</v>
      </c>
      <c r="E8782" s="1" t="s">
        <v>10</v>
      </c>
      <c r="F8782" s="1" t="s">
        <v>2183</v>
      </c>
      <c r="G8782" s="1" t="s">
        <v>242</v>
      </c>
      <c r="H8782" s="1" t="s">
        <v>13</v>
      </c>
      <c r="I8782" s="16"/>
      <c r="J8782" s="16"/>
      <c r="K8782" s="16"/>
      <c r="L8782" s="16"/>
      <c r="M8782" s="16"/>
      <c r="N8782" s="16"/>
      <c r="O8782" s="16"/>
      <c r="P8782" s="16"/>
      <c r="Q8782" s="16"/>
      <c r="R8782" s="16"/>
      <c r="S8782" s="16"/>
      <c r="T8782" s="16"/>
      <c r="U8782" s="16"/>
      <c r="V8782" s="1" t="s">
        <v>4632</v>
      </c>
      <c r="W8782" s="1" t="s">
        <v>2551</v>
      </c>
      <c r="X8782" s="5" t="s">
        <v>4635</v>
      </c>
      <c r="Y8782" s="5" t="s">
        <v>2557</v>
      </c>
      <c r="Z8782" s="5" t="s">
        <v>13</v>
      </c>
      <c r="AA8782" s="5"/>
    </row>
    <row r="8783" spans="1:27" ht="12" customHeight="1" x14ac:dyDescent="0.15">
      <c r="A8783" s="1" t="s">
        <v>2180</v>
      </c>
      <c r="B8783" s="1" t="s">
        <v>27</v>
      </c>
      <c r="C8783" s="1" t="s">
        <v>19</v>
      </c>
      <c r="D8783" s="1" t="s">
        <v>2533</v>
      </c>
      <c r="E8783" s="1" t="s">
        <v>10</v>
      </c>
      <c r="F8783" s="1" t="s">
        <v>2183</v>
      </c>
      <c r="G8783" s="1" t="s">
        <v>245</v>
      </c>
      <c r="H8783" s="1" t="s">
        <v>306</v>
      </c>
      <c r="I8783" s="16"/>
      <c r="J8783" s="16"/>
      <c r="K8783" s="16"/>
      <c r="L8783" s="16"/>
      <c r="M8783" s="16"/>
      <c r="N8783" s="16"/>
      <c r="O8783" s="16"/>
      <c r="P8783" s="16"/>
      <c r="Q8783" s="16"/>
      <c r="R8783" s="16"/>
      <c r="S8783" s="16"/>
      <c r="T8783" s="16"/>
      <c r="U8783" s="16"/>
      <c r="V8783" s="1" t="s">
        <v>4632</v>
      </c>
      <c r="W8783" s="1" t="s">
        <v>2551</v>
      </c>
      <c r="X8783" s="5" t="s">
        <v>4635</v>
      </c>
      <c r="Y8783" s="5" t="s">
        <v>2740</v>
      </c>
      <c r="Z8783" s="5" t="s">
        <v>2788</v>
      </c>
      <c r="AA8783" s="5"/>
    </row>
    <row r="8784" spans="1:27" ht="12" customHeight="1" x14ac:dyDescent="0.15">
      <c r="A8784" s="1" t="s">
        <v>2180</v>
      </c>
      <c r="B8784" s="1" t="s">
        <v>27</v>
      </c>
      <c r="C8784" s="1" t="s">
        <v>21</v>
      </c>
      <c r="D8784" s="1" t="s">
        <v>2533</v>
      </c>
      <c r="E8784" s="1" t="s">
        <v>10</v>
      </c>
      <c r="F8784" s="1" t="s">
        <v>2183</v>
      </c>
      <c r="G8784" s="1" t="s">
        <v>1563</v>
      </c>
      <c r="H8784" s="1" t="s">
        <v>13</v>
      </c>
      <c r="I8784" s="16"/>
      <c r="J8784" s="16"/>
      <c r="K8784" s="16"/>
      <c r="L8784" s="16"/>
      <c r="M8784" s="16"/>
      <c r="N8784" s="16"/>
      <c r="O8784" s="16"/>
      <c r="P8784" s="16"/>
      <c r="Q8784" s="16"/>
      <c r="R8784" s="16"/>
      <c r="S8784" s="16"/>
      <c r="T8784" s="16"/>
      <c r="U8784" s="16"/>
      <c r="V8784" s="1" t="s">
        <v>4632</v>
      </c>
      <c r="W8784" s="1" t="s">
        <v>2551</v>
      </c>
      <c r="X8784" s="5" t="s">
        <v>4635</v>
      </c>
      <c r="Y8784" s="5" t="s">
        <v>2558</v>
      </c>
      <c r="Z8784" s="5" t="s">
        <v>13</v>
      </c>
      <c r="AA8784" s="5"/>
    </row>
    <row r="8785" spans="1:27" ht="12" customHeight="1" x14ac:dyDescent="0.15">
      <c r="A8785" s="1" t="s">
        <v>2180</v>
      </c>
      <c r="B8785" s="1" t="s">
        <v>27</v>
      </c>
      <c r="C8785" s="1" t="s">
        <v>23</v>
      </c>
      <c r="D8785" s="1" t="s">
        <v>2533</v>
      </c>
      <c r="E8785" s="1" t="s">
        <v>10</v>
      </c>
      <c r="F8785" s="1" t="s">
        <v>2183</v>
      </c>
      <c r="G8785" s="1" t="s">
        <v>24</v>
      </c>
      <c r="H8785" s="1" t="s">
        <v>13</v>
      </c>
      <c r="I8785" s="16"/>
      <c r="J8785" s="16"/>
      <c r="K8785" s="16"/>
      <c r="L8785" s="16"/>
      <c r="M8785" s="16"/>
      <c r="N8785" s="16"/>
      <c r="O8785" s="16"/>
      <c r="P8785" s="16"/>
      <c r="Q8785" s="16"/>
      <c r="R8785" s="16"/>
      <c r="S8785" s="16"/>
      <c r="T8785" s="16"/>
      <c r="U8785" s="16"/>
      <c r="V8785" s="1" t="s">
        <v>4632</v>
      </c>
      <c r="W8785" s="1" t="s">
        <v>2551</v>
      </c>
      <c r="X8785" s="5" t="s">
        <v>4635</v>
      </c>
      <c r="Y8785" s="5" t="s">
        <v>2559</v>
      </c>
      <c r="Z8785" s="5" t="s">
        <v>13</v>
      </c>
      <c r="AA8785" s="5"/>
    </row>
    <row r="8786" spans="1:27" ht="12" customHeight="1" x14ac:dyDescent="0.15">
      <c r="A8786" s="1" t="s">
        <v>2180</v>
      </c>
      <c r="B8786" s="1" t="s">
        <v>29</v>
      </c>
      <c r="C8786" s="1" t="s">
        <v>9</v>
      </c>
      <c r="D8786" s="1" t="s">
        <v>2533</v>
      </c>
      <c r="E8786" s="1" t="s">
        <v>10</v>
      </c>
      <c r="F8786" s="1" t="s">
        <v>2184</v>
      </c>
      <c r="G8786" s="1" t="s">
        <v>12</v>
      </c>
      <c r="H8786" s="1" t="s">
        <v>13</v>
      </c>
      <c r="I8786" s="16"/>
      <c r="J8786" s="16"/>
      <c r="K8786" s="16"/>
      <c r="L8786" s="16"/>
      <c r="M8786" s="16"/>
      <c r="N8786" s="16"/>
      <c r="O8786" s="16"/>
      <c r="P8786" s="16"/>
      <c r="Q8786" s="16"/>
      <c r="R8786" s="16"/>
      <c r="S8786" s="16"/>
      <c r="T8786" s="16"/>
      <c r="U8786" s="16"/>
      <c r="V8786" s="1" t="s">
        <v>4632</v>
      </c>
      <c r="W8786" s="1" t="s">
        <v>2551</v>
      </c>
      <c r="X8786" s="5" t="s">
        <v>4636</v>
      </c>
      <c r="Y8786" s="5" t="s">
        <v>2553</v>
      </c>
      <c r="Z8786" s="5" t="s">
        <v>13</v>
      </c>
      <c r="AA8786" s="5"/>
    </row>
    <row r="8787" spans="1:27" ht="12" customHeight="1" x14ac:dyDescent="0.15">
      <c r="A8787" s="1" t="s">
        <v>2180</v>
      </c>
      <c r="B8787" s="1" t="s">
        <v>29</v>
      </c>
      <c r="C8787" s="1" t="s">
        <v>15</v>
      </c>
      <c r="D8787" s="1" t="s">
        <v>2533</v>
      </c>
      <c r="E8787" s="1" t="s">
        <v>10</v>
      </c>
      <c r="F8787" s="1" t="s">
        <v>2184</v>
      </c>
      <c r="G8787" s="1" t="s">
        <v>16</v>
      </c>
      <c r="H8787" s="1" t="s">
        <v>13</v>
      </c>
      <c r="I8787" s="16"/>
      <c r="J8787" s="16"/>
      <c r="K8787" s="16"/>
      <c r="L8787" s="16"/>
      <c r="M8787" s="16"/>
      <c r="N8787" s="16"/>
      <c r="O8787" s="16"/>
      <c r="P8787" s="16"/>
      <c r="Q8787" s="16"/>
      <c r="R8787" s="16"/>
      <c r="S8787" s="16"/>
      <c r="T8787" s="16"/>
      <c r="U8787" s="16"/>
      <c r="V8787" s="1" t="s">
        <v>4632</v>
      </c>
      <c r="W8787" s="1" t="s">
        <v>2551</v>
      </c>
      <c r="X8787" s="5" t="s">
        <v>4636</v>
      </c>
      <c r="Y8787" s="5" t="s">
        <v>4036</v>
      </c>
      <c r="Z8787" s="5" t="s">
        <v>13</v>
      </c>
      <c r="AA8787" s="5"/>
    </row>
    <row r="8788" spans="1:27" ht="12" customHeight="1" x14ac:dyDescent="0.15">
      <c r="A8788" s="1" t="s">
        <v>2180</v>
      </c>
      <c r="B8788" s="1" t="s">
        <v>29</v>
      </c>
      <c r="C8788" s="1" t="s">
        <v>17</v>
      </c>
      <c r="D8788" s="1" t="s">
        <v>2533</v>
      </c>
      <c r="E8788" s="1" t="s">
        <v>10</v>
      </c>
      <c r="F8788" s="1" t="s">
        <v>2184</v>
      </c>
      <c r="G8788" s="1" t="s">
        <v>242</v>
      </c>
      <c r="H8788" s="1" t="s">
        <v>13</v>
      </c>
      <c r="I8788" s="16"/>
      <c r="J8788" s="16"/>
      <c r="K8788" s="16"/>
      <c r="L8788" s="16"/>
      <c r="M8788" s="16"/>
      <c r="N8788" s="16"/>
      <c r="O8788" s="16"/>
      <c r="P8788" s="16"/>
      <c r="Q8788" s="16"/>
      <c r="R8788" s="16"/>
      <c r="S8788" s="16"/>
      <c r="T8788" s="16"/>
      <c r="U8788" s="16"/>
      <c r="V8788" s="1" t="s">
        <v>4632</v>
      </c>
      <c r="W8788" s="1" t="s">
        <v>2551</v>
      </c>
      <c r="X8788" s="5" t="s">
        <v>4636</v>
      </c>
      <c r="Y8788" s="5" t="s">
        <v>2557</v>
      </c>
      <c r="Z8788" s="5" t="s">
        <v>13</v>
      </c>
      <c r="AA8788" s="5"/>
    </row>
    <row r="8789" spans="1:27" ht="12" customHeight="1" x14ac:dyDescent="0.15">
      <c r="A8789" s="1" t="s">
        <v>2180</v>
      </c>
      <c r="B8789" s="1" t="s">
        <v>29</v>
      </c>
      <c r="C8789" s="1" t="s">
        <v>19</v>
      </c>
      <c r="D8789" s="1" t="s">
        <v>2533</v>
      </c>
      <c r="E8789" s="1" t="s">
        <v>10</v>
      </c>
      <c r="F8789" s="1" t="s">
        <v>2184</v>
      </c>
      <c r="G8789" s="1" t="s">
        <v>245</v>
      </c>
      <c r="H8789" s="1" t="s">
        <v>306</v>
      </c>
      <c r="I8789" s="16"/>
      <c r="J8789" s="16"/>
      <c r="K8789" s="16"/>
      <c r="L8789" s="16"/>
      <c r="M8789" s="16"/>
      <c r="N8789" s="16"/>
      <c r="O8789" s="16"/>
      <c r="P8789" s="16"/>
      <c r="Q8789" s="16"/>
      <c r="R8789" s="16"/>
      <c r="S8789" s="16"/>
      <c r="T8789" s="16"/>
      <c r="U8789" s="16"/>
      <c r="V8789" s="1" t="s">
        <v>4632</v>
      </c>
      <c r="W8789" s="1" t="s">
        <v>2551</v>
      </c>
      <c r="X8789" s="5" t="s">
        <v>4636</v>
      </c>
      <c r="Y8789" s="5" t="s">
        <v>2740</v>
      </c>
      <c r="Z8789" s="5" t="s">
        <v>2788</v>
      </c>
      <c r="AA8789" s="5"/>
    </row>
    <row r="8790" spans="1:27" ht="12" customHeight="1" x14ac:dyDescent="0.15">
      <c r="A8790" s="1" t="s">
        <v>2180</v>
      </c>
      <c r="B8790" s="1" t="s">
        <v>29</v>
      </c>
      <c r="C8790" s="1" t="s">
        <v>21</v>
      </c>
      <c r="D8790" s="1" t="s">
        <v>2533</v>
      </c>
      <c r="E8790" s="1" t="s">
        <v>10</v>
      </c>
      <c r="F8790" s="1" t="s">
        <v>2184</v>
      </c>
      <c r="G8790" s="1" t="s">
        <v>1563</v>
      </c>
      <c r="H8790" s="1" t="s">
        <v>13</v>
      </c>
      <c r="I8790" s="16"/>
      <c r="J8790" s="16"/>
      <c r="K8790" s="16"/>
      <c r="L8790" s="16"/>
      <c r="M8790" s="16"/>
      <c r="N8790" s="16"/>
      <c r="O8790" s="16"/>
      <c r="P8790" s="16"/>
      <c r="Q8790" s="16"/>
      <c r="R8790" s="16"/>
      <c r="S8790" s="16"/>
      <c r="T8790" s="16"/>
      <c r="U8790" s="16"/>
      <c r="V8790" s="1" t="s">
        <v>4632</v>
      </c>
      <c r="W8790" s="1" t="s">
        <v>2551</v>
      </c>
      <c r="X8790" s="5" t="s">
        <v>4636</v>
      </c>
      <c r="Y8790" s="5" t="s">
        <v>2558</v>
      </c>
      <c r="Z8790" s="5" t="s">
        <v>13</v>
      </c>
      <c r="AA8790" s="5"/>
    </row>
    <row r="8791" spans="1:27" ht="12" customHeight="1" x14ac:dyDescent="0.15">
      <c r="A8791" s="1" t="s">
        <v>2180</v>
      </c>
      <c r="B8791" s="1" t="s">
        <v>29</v>
      </c>
      <c r="C8791" s="1" t="s">
        <v>23</v>
      </c>
      <c r="D8791" s="1" t="s">
        <v>2533</v>
      </c>
      <c r="E8791" s="1" t="s">
        <v>10</v>
      </c>
      <c r="F8791" s="1" t="s">
        <v>2184</v>
      </c>
      <c r="G8791" s="1" t="s">
        <v>24</v>
      </c>
      <c r="H8791" s="1" t="s">
        <v>13</v>
      </c>
      <c r="I8791" s="16"/>
      <c r="J8791" s="16"/>
      <c r="K8791" s="16"/>
      <c r="L8791" s="16"/>
      <c r="M8791" s="16"/>
      <c r="N8791" s="16"/>
      <c r="O8791" s="16"/>
      <c r="P8791" s="16"/>
      <c r="Q8791" s="16"/>
      <c r="R8791" s="16"/>
      <c r="S8791" s="16"/>
      <c r="T8791" s="16"/>
      <c r="U8791" s="16"/>
      <c r="V8791" s="1" t="s">
        <v>4632</v>
      </c>
      <c r="W8791" s="1" t="s">
        <v>2551</v>
      </c>
      <c r="X8791" s="5" t="s">
        <v>4636</v>
      </c>
      <c r="Y8791" s="5" t="s">
        <v>2559</v>
      </c>
      <c r="Z8791" s="5" t="s">
        <v>13</v>
      </c>
      <c r="AA8791" s="5"/>
    </row>
    <row r="8792" spans="1:27" ht="12" customHeight="1" x14ac:dyDescent="0.15">
      <c r="A8792" s="1" t="s">
        <v>2180</v>
      </c>
      <c r="B8792" s="1" t="s">
        <v>31</v>
      </c>
      <c r="C8792" s="1" t="s">
        <v>9</v>
      </c>
      <c r="D8792" s="1" t="s">
        <v>2533</v>
      </c>
      <c r="E8792" s="1" t="s">
        <v>10</v>
      </c>
      <c r="F8792" s="1" t="s">
        <v>2185</v>
      </c>
      <c r="G8792" s="1" t="s">
        <v>12</v>
      </c>
      <c r="H8792" s="1" t="s">
        <v>13</v>
      </c>
      <c r="I8792" s="16"/>
      <c r="J8792" s="16"/>
      <c r="K8792" s="16"/>
      <c r="L8792" s="16"/>
      <c r="M8792" s="16"/>
      <c r="N8792" s="16"/>
      <c r="O8792" s="16"/>
      <c r="P8792" s="16"/>
      <c r="Q8792" s="16"/>
      <c r="R8792" s="16"/>
      <c r="S8792" s="16"/>
      <c r="T8792" s="16"/>
      <c r="U8792" s="16"/>
      <c r="V8792" s="1" t="s">
        <v>4632</v>
      </c>
      <c r="W8792" s="1" t="s">
        <v>2551</v>
      </c>
      <c r="X8792" s="5" t="s">
        <v>4637</v>
      </c>
      <c r="Y8792" s="5" t="s">
        <v>2553</v>
      </c>
      <c r="Z8792" s="5" t="s">
        <v>13</v>
      </c>
      <c r="AA8792" s="5"/>
    </row>
    <row r="8793" spans="1:27" ht="12" customHeight="1" x14ac:dyDescent="0.15">
      <c r="A8793" s="1" t="s">
        <v>2180</v>
      </c>
      <c r="B8793" s="1" t="s">
        <v>31</v>
      </c>
      <c r="C8793" s="1" t="s">
        <v>15</v>
      </c>
      <c r="D8793" s="1" t="s">
        <v>2533</v>
      </c>
      <c r="E8793" s="1" t="s">
        <v>10</v>
      </c>
      <c r="F8793" s="1" t="s">
        <v>2185</v>
      </c>
      <c r="G8793" s="1" t="s">
        <v>16</v>
      </c>
      <c r="H8793" s="1" t="s">
        <v>13</v>
      </c>
      <c r="I8793" s="16"/>
      <c r="J8793" s="16"/>
      <c r="K8793" s="16"/>
      <c r="L8793" s="16"/>
      <c r="M8793" s="16"/>
      <c r="N8793" s="16"/>
      <c r="O8793" s="16"/>
      <c r="P8793" s="16"/>
      <c r="Q8793" s="16"/>
      <c r="R8793" s="16"/>
      <c r="S8793" s="16"/>
      <c r="T8793" s="16"/>
      <c r="U8793" s="16"/>
      <c r="V8793" s="1" t="s">
        <v>4632</v>
      </c>
      <c r="W8793" s="1" t="s">
        <v>2551</v>
      </c>
      <c r="X8793" s="5" t="s">
        <v>4637</v>
      </c>
      <c r="Y8793" s="5" t="s">
        <v>4036</v>
      </c>
      <c r="Z8793" s="5" t="s">
        <v>13</v>
      </c>
      <c r="AA8793" s="5"/>
    </row>
    <row r="8794" spans="1:27" ht="12" customHeight="1" x14ac:dyDescent="0.15">
      <c r="A8794" s="1" t="s">
        <v>2180</v>
      </c>
      <c r="B8794" s="1" t="s">
        <v>31</v>
      </c>
      <c r="C8794" s="1" t="s">
        <v>17</v>
      </c>
      <c r="D8794" s="1" t="s">
        <v>2533</v>
      </c>
      <c r="E8794" s="1" t="s">
        <v>10</v>
      </c>
      <c r="F8794" s="1" t="s">
        <v>2185</v>
      </c>
      <c r="G8794" s="1" t="s">
        <v>242</v>
      </c>
      <c r="H8794" s="1" t="s">
        <v>13</v>
      </c>
      <c r="I8794" s="16"/>
      <c r="J8794" s="16"/>
      <c r="K8794" s="16"/>
      <c r="L8794" s="16"/>
      <c r="M8794" s="16"/>
      <c r="N8794" s="16"/>
      <c r="O8794" s="16"/>
      <c r="P8794" s="16"/>
      <c r="Q8794" s="16"/>
      <c r="R8794" s="16"/>
      <c r="S8794" s="16"/>
      <c r="T8794" s="16"/>
      <c r="U8794" s="16"/>
      <c r="V8794" s="1" t="s">
        <v>4632</v>
      </c>
      <c r="W8794" s="1" t="s">
        <v>2551</v>
      </c>
      <c r="X8794" s="5" t="s">
        <v>4637</v>
      </c>
      <c r="Y8794" s="5" t="s">
        <v>2557</v>
      </c>
      <c r="Z8794" s="5" t="s">
        <v>13</v>
      </c>
      <c r="AA8794" s="5"/>
    </row>
    <row r="8795" spans="1:27" ht="12" customHeight="1" x14ac:dyDescent="0.15">
      <c r="A8795" s="1" t="s">
        <v>2180</v>
      </c>
      <c r="B8795" s="1" t="s">
        <v>31</v>
      </c>
      <c r="C8795" s="1" t="s">
        <v>19</v>
      </c>
      <c r="D8795" s="1" t="s">
        <v>2533</v>
      </c>
      <c r="E8795" s="1" t="s">
        <v>10</v>
      </c>
      <c r="F8795" s="1" t="s">
        <v>2185</v>
      </c>
      <c r="G8795" s="1" t="s">
        <v>245</v>
      </c>
      <c r="H8795" s="1" t="s">
        <v>306</v>
      </c>
      <c r="I8795" s="16"/>
      <c r="J8795" s="16"/>
      <c r="K8795" s="16"/>
      <c r="L8795" s="16"/>
      <c r="M8795" s="16"/>
      <c r="N8795" s="16"/>
      <c r="O8795" s="16"/>
      <c r="P8795" s="16"/>
      <c r="Q8795" s="16"/>
      <c r="R8795" s="16"/>
      <c r="S8795" s="16"/>
      <c r="T8795" s="16"/>
      <c r="U8795" s="16"/>
      <c r="V8795" s="1" t="s">
        <v>4632</v>
      </c>
      <c r="W8795" s="1" t="s">
        <v>2551</v>
      </c>
      <c r="X8795" s="5" t="s">
        <v>4637</v>
      </c>
      <c r="Y8795" s="5" t="s">
        <v>2740</v>
      </c>
      <c r="Z8795" s="5" t="s">
        <v>2788</v>
      </c>
      <c r="AA8795" s="5"/>
    </row>
    <row r="8796" spans="1:27" ht="12" customHeight="1" x14ac:dyDescent="0.15">
      <c r="A8796" s="1" t="s">
        <v>2180</v>
      </c>
      <c r="B8796" s="1" t="s">
        <v>31</v>
      </c>
      <c r="C8796" s="1" t="s">
        <v>21</v>
      </c>
      <c r="D8796" s="1" t="s">
        <v>2533</v>
      </c>
      <c r="E8796" s="1" t="s">
        <v>10</v>
      </c>
      <c r="F8796" s="1" t="s">
        <v>2185</v>
      </c>
      <c r="G8796" s="1" t="s">
        <v>1563</v>
      </c>
      <c r="H8796" s="1" t="s">
        <v>13</v>
      </c>
      <c r="I8796" s="16"/>
      <c r="J8796" s="16"/>
      <c r="K8796" s="16"/>
      <c r="L8796" s="16"/>
      <c r="M8796" s="16"/>
      <c r="N8796" s="16"/>
      <c r="O8796" s="16"/>
      <c r="P8796" s="16"/>
      <c r="Q8796" s="16"/>
      <c r="R8796" s="16"/>
      <c r="S8796" s="16"/>
      <c r="T8796" s="16"/>
      <c r="U8796" s="16"/>
      <c r="V8796" s="1" t="s">
        <v>4632</v>
      </c>
      <c r="W8796" s="1" t="s">
        <v>2551</v>
      </c>
      <c r="X8796" s="5" t="s">
        <v>4637</v>
      </c>
      <c r="Y8796" s="5" t="s">
        <v>2558</v>
      </c>
      <c r="Z8796" s="5" t="s">
        <v>13</v>
      </c>
      <c r="AA8796" s="5"/>
    </row>
    <row r="8797" spans="1:27" ht="12" customHeight="1" x14ac:dyDescent="0.15">
      <c r="A8797" s="1" t="s">
        <v>2180</v>
      </c>
      <c r="B8797" s="1" t="s">
        <v>31</v>
      </c>
      <c r="C8797" s="1" t="s">
        <v>23</v>
      </c>
      <c r="D8797" s="1" t="s">
        <v>2533</v>
      </c>
      <c r="E8797" s="1" t="s">
        <v>10</v>
      </c>
      <c r="F8797" s="1" t="s">
        <v>2185</v>
      </c>
      <c r="G8797" s="1" t="s">
        <v>24</v>
      </c>
      <c r="H8797" s="1" t="s">
        <v>13</v>
      </c>
      <c r="I8797" s="16"/>
      <c r="J8797" s="16"/>
      <c r="K8797" s="16"/>
      <c r="L8797" s="16"/>
      <c r="M8797" s="16"/>
      <c r="N8797" s="16"/>
      <c r="O8797" s="16"/>
      <c r="P8797" s="16"/>
      <c r="Q8797" s="16"/>
      <c r="R8797" s="16"/>
      <c r="S8797" s="16"/>
      <c r="T8797" s="16"/>
      <c r="U8797" s="16"/>
      <c r="V8797" s="1" t="s">
        <v>4632</v>
      </c>
      <c r="W8797" s="1" t="s">
        <v>2551</v>
      </c>
      <c r="X8797" s="5" t="s">
        <v>4637</v>
      </c>
      <c r="Y8797" s="5" t="s">
        <v>2559</v>
      </c>
      <c r="Z8797" s="5" t="s">
        <v>13</v>
      </c>
      <c r="AA8797" s="5"/>
    </row>
    <row r="8798" spans="1:27" ht="12" customHeight="1" x14ac:dyDescent="0.15">
      <c r="A8798" s="1" t="s">
        <v>2180</v>
      </c>
      <c r="B8798" s="1" t="s">
        <v>33</v>
      </c>
      <c r="C8798" s="1" t="s">
        <v>9</v>
      </c>
      <c r="D8798" s="1" t="s">
        <v>2533</v>
      </c>
      <c r="E8798" s="1" t="s">
        <v>10</v>
      </c>
      <c r="F8798" s="1" t="s">
        <v>2186</v>
      </c>
      <c r="G8798" s="1" t="s">
        <v>12</v>
      </c>
      <c r="H8798" s="1" t="s">
        <v>13</v>
      </c>
      <c r="I8798" s="16"/>
      <c r="J8798" s="16"/>
      <c r="K8798" s="16"/>
      <c r="L8798" s="16"/>
      <c r="M8798" s="16"/>
      <c r="N8798" s="16"/>
      <c r="O8798" s="16"/>
      <c r="P8798" s="16"/>
      <c r="Q8798" s="16"/>
      <c r="R8798" s="16"/>
      <c r="S8798" s="16"/>
      <c r="T8798" s="16"/>
      <c r="U8798" s="16"/>
      <c r="V8798" s="1" t="s">
        <v>4632</v>
      </c>
      <c r="W8798" s="1" t="s">
        <v>2551</v>
      </c>
      <c r="X8798" s="5" t="s">
        <v>4638</v>
      </c>
      <c r="Y8798" s="5" t="s">
        <v>2553</v>
      </c>
      <c r="Z8798" s="5" t="s">
        <v>13</v>
      </c>
      <c r="AA8798" s="5"/>
    </row>
    <row r="8799" spans="1:27" ht="12" customHeight="1" x14ac:dyDescent="0.15">
      <c r="A8799" s="1" t="s">
        <v>2180</v>
      </c>
      <c r="B8799" s="1" t="s">
        <v>33</v>
      </c>
      <c r="C8799" s="1" t="s">
        <v>15</v>
      </c>
      <c r="D8799" s="1" t="s">
        <v>2533</v>
      </c>
      <c r="E8799" s="1" t="s">
        <v>10</v>
      </c>
      <c r="F8799" s="1" t="s">
        <v>2186</v>
      </c>
      <c r="G8799" s="1" t="s">
        <v>16</v>
      </c>
      <c r="H8799" s="1" t="s">
        <v>13</v>
      </c>
      <c r="I8799" s="16"/>
      <c r="J8799" s="16"/>
      <c r="K8799" s="16"/>
      <c r="L8799" s="16"/>
      <c r="M8799" s="16"/>
      <c r="N8799" s="16"/>
      <c r="O8799" s="16"/>
      <c r="P8799" s="16"/>
      <c r="Q8799" s="16"/>
      <c r="R8799" s="16"/>
      <c r="S8799" s="16"/>
      <c r="T8799" s="16"/>
      <c r="U8799" s="16"/>
      <c r="V8799" s="1" t="s">
        <v>4632</v>
      </c>
      <c r="W8799" s="1" t="s">
        <v>2551</v>
      </c>
      <c r="X8799" s="5" t="s">
        <v>4638</v>
      </c>
      <c r="Y8799" s="5" t="s">
        <v>4036</v>
      </c>
      <c r="Z8799" s="5" t="s">
        <v>13</v>
      </c>
      <c r="AA8799" s="5"/>
    </row>
    <row r="8800" spans="1:27" ht="12" customHeight="1" x14ac:dyDescent="0.15">
      <c r="A8800" s="1" t="s">
        <v>2180</v>
      </c>
      <c r="B8800" s="1" t="s">
        <v>33</v>
      </c>
      <c r="C8800" s="1" t="s">
        <v>17</v>
      </c>
      <c r="D8800" s="1" t="s">
        <v>2533</v>
      </c>
      <c r="E8800" s="1" t="s">
        <v>10</v>
      </c>
      <c r="F8800" s="1" t="s">
        <v>2186</v>
      </c>
      <c r="G8800" s="1" t="s">
        <v>242</v>
      </c>
      <c r="H8800" s="1" t="s">
        <v>13</v>
      </c>
      <c r="I8800" s="16"/>
      <c r="J8800" s="16"/>
      <c r="K8800" s="16"/>
      <c r="L8800" s="16"/>
      <c r="M8800" s="16"/>
      <c r="N8800" s="16"/>
      <c r="O8800" s="16"/>
      <c r="P8800" s="16"/>
      <c r="Q8800" s="16"/>
      <c r="R8800" s="16"/>
      <c r="S8800" s="16"/>
      <c r="T8800" s="16"/>
      <c r="U8800" s="16"/>
      <c r="V8800" s="1" t="s">
        <v>4632</v>
      </c>
      <c r="W8800" s="1" t="s">
        <v>2551</v>
      </c>
      <c r="X8800" s="5" t="s">
        <v>4638</v>
      </c>
      <c r="Y8800" s="5" t="s">
        <v>2557</v>
      </c>
      <c r="Z8800" s="5" t="s">
        <v>13</v>
      </c>
      <c r="AA8800" s="5"/>
    </row>
    <row r="8801" spans="1:27" ht="12" customHeight="1" x14ac:dyDescent="0.15">
      <c r="A8801" s="1" t="s">
        <v>2180</v>
      </c>
      <c r="B8801" s="1" t="s">
        <v>33</v>
      </c>
      <c r="C8801" s="1" t="s">
        <v>19</v>
      </c>
      <c r="D8801" s="1" t="s">
        <v>2533</v>
      </c>
      <c r="E8801" s="1" t="s">
        <v>10</v>
      </c>
      <c r="F8801" s="1" t="s">
        <v>2186</v>
      </c>
      <c r="G8801" s="1" t="s">
        <v>245</v>
      </c>
      <c r="H8801" s="1" t="s">
        <v>306</v>
      </c>
      <c r="I8801" s="16"/>
      <c r="J8801" s="16"/>
      <c r="K8801" s="16"/>
      <c r="L8801" s="16"/>
      <c r="M8801" s="16"/>
      <c r="N8801" s="16"/>
      <c r="O8801" s="16"/>
      <c r="P8801" s="16"/>
      <c r="Q8801" s="16"/>
      <c r="R8801" s="16"/>
      <c r="S8801" s="16"/>
      <c r="T8801" s="16"/>
      <c r="U8801" s="16"/>
      <c r="V8801" s="1" t="s">
        <v>4632</v>
      </c>
      <c r="W8801" s="1" t="s">
        <v>2551</v>
      </c>
      <c r="X8801" s="5" t="s">
        <v>4638</v>
      </c>
      <c r="Y8801" s="5" t="s">
        <v>2740</v>
      </c>
      <c r="Z8801" s="5" t="s">
        <v>2788</v>
      </c>
      <c r="AA8801" s="5"/>
    </row>
    <row r="8802" spans="1:27" ht="12" customHeight="1" x14ac:dyDescent="0.15">
      <c r="A8802" s="1" t="s">
        <v>2180</v>
      </c>
      <c r="B8802" s="1" t="s">
        <v>33</v>
      </c>
      <c r="C8802" s="1" t="s">
        <v>21</v>
      </c>
      <c r="D8802" s="1" t="s">
        <v>2533</v>
      </c>
      <c r="E8802" s="1" t="s">
        <v>10</v>
      </c>
      <c r="F8802" s="1" t="s">
        <v>2186</v>
      </c>
      <c r="G8802" s="1" t="s">
        <v>1563</v>
      </c>
      <c r="H8802" s="1" t="s">
        <v>13</v>
      </c>
      <c r="I8802" s="16"/>
      <c r="J8802" s="16"/>
      <c r="K8802" s="16"/>
      <c r="L8802" s="16"/>
      <c r="M8802" s="16"/>
      <c r="N8802" s="16"/>
      <c r="O8802" s="16"/>
      <c r="P8802" s="16"/>
      <c r="Q8802" s="16"/>
      <c r="R8802" s="16"/>
      <c r="S8802" s="16"/>
      <c r="T8802" s="16"/>
      <c r="U8802" s="16"/>
      <c r="V8802" s="1" t="s">
        <v>4632</v>
      </c>
      <c r="W8802" s="1" t="s">
        <v>2551</v>
      </c>
      <c r="X8802" s="5" t="s">
        <v>4638</v>
      </c>
      <c r="Y8802" s="5" t="s">
        <v>2558</v>
      </c>
      <c r="Z8802" s="5" t="s">
        <v>13</v>
      </c>
      <c r="AA8802" s="5"/>
    </row>
    <row r="8803" spans="1:27" ht="12" customHeight="1" x14ac:dyDescent="0.15">
      <c r="A8803" s="1" t="s">
        <v>2180</v>
      </c>
      <c r="B8803" s="1" t="s">
        <v>33</v>
      </c>
      <c r="C8803" s="1" t="s">
        <v>23</v>
      </c>
      <c r="D8803" s="1" t="s">
        <v>2533</v>
      </c>
      <c r="E8803" s="1" t="s">
        <v>10</v>
      </c>
      <c r="F8803" s="1" t="s">
        <v>2186</v>
      </c>
      <c r="G8803" s="1" t="s">
        <v>24</v>
      </c>
      <c r="H8803" s="1" t="s">
        <v>13</v>
      </c>
      <c r="I8803" s="16"/>
      <c r="J8803" s="16"/>
      <c r="K8803" s="16"/>
      <c r="L8803" s="16"/>
      <c r="M8803" s="16"/>
      <c r="N8803" s="16"/>
      <c r="O8803" s="16"/>
      <c r="P8803" s="16"/>
      <c r="Q8803" s="16"/>
      <c r="R8803" s="16"/>
      <c r="S8803" s="16"/>
      <c r="T8803" s="16"/>
      <c r="U8803" s="16"/>
      <c r="V8803" s="1" t="s">
        <v>4632</v>
      </c>
      <c r="W8803" s="1" t="s">
        <v>2551</v>
      </c>
      <c r="X8803" s="5" t="s">
        <v>4638</v>
      </c>
      <c r="Y8803" s="5" t="s">
        <v>2559</v>
      </c>
      <c r="Z8803" s="5" t="s">
        <v>13</v>
      </c>
      <c r="AA8803" s="5"/>
    </row>
    <row r="8804" spans="1:27" ht="12" customHeight="1" x14ac:dyDescent="0.15">
      <c r="A8804" s="1" t="s">
        <v>2180</v>
      </c>
      <c r="B8804" s="1" t="s">
        <v>35</v>
      </c>
      <c r="C8804" s="1" t="s">
        <v>9</v>
      </c>
      <c r="D8804" s="1" t="s">
        <v>2533</v>
      </c>
      <c r="E8804" s="1" t="s">
        <v>10</v>
      </c>
      <c r="F8804" s="1" t="s">
        <v>2187</v>
      </c>
      <c r="G8804" s="1" t="s">
        <v>12</v>
      </c>
      <c r="H8804" s="1" t="s">
        <v>13</v>
      </c>
      <c r="I8804" s="16"/>
      <c r="J8804" s="16"/>
      <c r="K8804" s="16"/>
      <c r="L8804" s="16"/>
      <c r="M8804" s="16"/>
      <c r="N8804" s="16"/>
      <c r="O8804" s="16"/>
      <c r="P8804" s="16"/>
      <c r="Q8804" s="16"/>
      <c r="R8804" s="16"/>
      <c r="S8804" s="16"/>
      <c r="T8804" s="16"/>
      <c r="U8804" s="16"/>
      <c r="V8804" s="1" t="s">
        <v>4632</v>
      </c>
      <c r="W8804" s="1" t="s">
        <v>2551</v>
      </c>
      <c r="X8804" s="5" t="s">
        <v>4639</v>
      </c>
      <c r="Y8804" s="5" t="s">
        <v>2553</v>
      </c>
      <c r="Z8804" s="5" t="s">
        <v>13</v>
      </c>
      <c r="AA8804" s="5"/>
    </row>
    <row r="8805" spans="1:27" ht="12" customHeight="1" x14ac:dyDescent="0.15">
      <c r="A8805" s="1" t="s">
        <v>2180</v>
      </c>
      <c r="B8805" s="1" t="s">
        <v>35</v>
      </c>
      <c r="C8805" s="1" t="s">
        <v>15</v>
      </c>
      <c r="D8805" s="1" t="s">
        <v>2533</v>
      </c>
      <c r="E8805" s="1" t="s">
        <v>10</v>
      </c>
      <c r="F8805" s="1" t="s">
        <v>2187</v>
      </c>
      <c r="G8805" s="1" t="s">
        <v>16</v>
      </c>
      <c r="H8805" s="1" t="s">
        <v>13</v>
      </c>
      <c r="I8805" s="16"/>
      <c r="J8805" s="16"/>
      <c r="K8805" s="16"/>
      <c r="L8805" s="16"/>
      <c r="M8805" s="16"/>
      <c r="N8805" s="16"/>
      <c r="O8805" s="16"/>
      <c r="P8805" s="16"/>
      <c r="Q8805" s="16"/>
      <c r="R8805" s="16"/>
      <c r="S8805" s="16"/>
      <c r="T8805" s="16"/>
      <c r="U8805" s="16"/>
      <c r="V8805" s="1" t="s">
        <v>4632</v>
      </c>
      <c r="W8805" s="1" t="s">
        <v>2551</v>
      </c>
      <c r="X8805" s="5" t="s">
        <v>4639</v>
      </c>
      <c r="Y8805" s="5" t="s">
        <v>4036</v>
      </c>
      <c r="Z8805" s="5" t="s">
        <v>13</v>
      </c>
      <c r="AA8805" s="5"/>
    </row>
    <row r="8806" spans="1:27" ht="12" customHeight="1" x14ac:dyDescent="0.15">
      <c r="A8806" s="1" t="s">
        <v>2180</v>
      </c>
      <c r="B8806" s="1" t="s">
        <v>35</v>
      </c>
      <c r="C8806" s="1" t="s">
        <v>17</v>
      </c>
      <c r="D8806" s="1" t="s">
        <v>2533</v>
      </c>
      <c r="E8806" s="1" t="s">
        <v>10</v>
      </c>
      <c r="F8806" s="1" t="s">
        <v>2187</v>
      </c>
      <c r="G8806" s="1" t="s">
        <v>242</v>
      </c>
      <c r="H8806" s="1" t="s">
        <v>13</v>
      </c>
      <c r="I8806" s="16"/>
      <c r="J8806" s="16"/>
      <c r="K8806" s="16"/>
      <c r="L8806" s="16"/>
      <c r="M8806" s="16"/>
      <c r="N8806" s="16"/>
      <c r="O8806" s="16"/>
      <c r="P8806" s="16"/>
      <c r="Q8806" s="16"/>
      <c r="R8806" s="16"/>
      <c r="S8806" s="16"/>
      <c r="T8806" s="16"/>
      <c r="U8806" s="16"/>
      <c r="V8806" s="1" t="s">
        <v>4632</v>
      </c>
      <c r="W8806" s="1" t="s">
        <v>2551</v>
      </c>
      <c r="X8806" s="5" t="s">
        <v>4639</v>
      </c>
      <c r="Y8806" s="5" t="s">
        <v>2557</v>
      </c>
      <c r="Z8806" s="5" t="s">
        <v>13</v>
      </c>
      <c r="AA8806" s="5"/>
    </row>
    <row r="8807" spans="1:27" ht="12" customHeight="1" x14ac:dyDescent="0.15">
      <c r="A8807" s="1" t="s">
        <v>2180</v>
      </c>
      <c r="B8807" s="1" t="s">
        <v>35</v>
      </c>
      <c r="C8807" s="1" t="s">
        <v>19</v>
      </c>
      <c r="D8807" s="1" t="s">
        <v>2533</v>
      </c>
      <c r="E8807" s="1" t="s">
        <v>10</v>
      </c>
      <c r="F8807" s="1" t="s">
        <v>2187</v>
      </c>
      <c r="G8807" s="1" t="s">
        <v>245</v>
      </c>
      <c r="H8807" s="1" t="s">
        <v>306</v>
      </c>
      <c r="I8807" s="16"/>
      <c r="J8807" s="16"/>
      <c r="K8807" s="16"/>
      <c r="L8807" s="16"/>
      <c r="M8807" s="16"/>
      <c r="N8807" s="16"/>
      <c r="O8807" s="16"/>
      <c r="P8807" s="16"/>
      <c r="Q8807" s="16"/>
      <c r="R8807" s="16"/>
      <c r="S8807" s="16"/>
      <c r="T8807" s="16"/>
      <c r="U8807" s="16"/>
      <c r="V8807" s="1" t="s">
        <v>4632</v>
      </c>
      <c r="W8807" s="1" t="s">
        <v>2551</v>
      </c>
      <c r="X8807" s="5" t="s">
        <v>4639</v>
      </c>
      <c r="Y8807" s="5" t="s">
        <v>2740</v>
      </c>
      <c r="Z8807" s="5" t="s">
        <v>2788</v>
      </c>
      <c r="AA8807" s="5"/>
    </row>
    <row r="8808" spans="1:27" ht="12" customHeight="1" x14ac:dyDescent="0.15">
      <c r="A8808" s="1" t="s">
        <v>2180</v>
      </c>
      <c r="B8808" s="1" t="s">
        <v>35</v>
      </c>
      <c r="C8808" s="1" t="s">
        <v>21</v>
      </c>
      <c r="D8808" s="1" t="s">
        <v>2533</v>
      </c>
      <c r="E8808" s="1" t="s">
        <v>10</v>
      </c>
      <c r="F8808" s="1" t="s">
        <v>2187</v>
      </c>
      <c r="G8808" s="1" t="s">
        <v>1563</v>
      </c>
      <c r="H8808" s="1" t="s">
        <v>13</v>
      </c>
      <c r="I8808" s="16"/>
      <c r="J8808" s="16"/>
      <c r="K8808" s="16"/>
      <c r="L8808" s="16"/>
      <c r="M8808" s="16"/>
      <c r="N8808" s="16"/>
      <c r="O8808" s="16"/>
      <c r="P8808" s="16"/>
      <c r="Q8808" s="16"/>
      <c r="R8808" s="16"/>
      <c r="S8808" s="16"/>
      <c r="T8808" s="16"/>
      <c r="U8808" s="16"/>
      <c r="V8808" s="1" t="s">
        <v>4632</v>
      </c>
      <c r="W8808" s="1" t="s">
        <v>2551</v>
      </c>
      <c r="X8808" s="5" t="s">
        <v>4639</v>
      </c>
      <c r="Y8808" s="5" t="s">
        <v>2558</v>
      </c>
      <c r="Z8808" s="5" t="s">
        <v>13</v>
      </c>
      <c r="AA8808" s="5"/>
    </row>
    <row r="8809" spans="1:27" ht="12" customHeight="1" x14ac:dyDescent="0.15">
      <c r="A8809" s="1" t="s">
        <v>2180</v>
      </c>
      <c r="B8809" s="1" t="s">
        <v>35</v>
      </c>
      <c r="C8809" s="1" t="s">
        <v>23</v>
      </c>
      <c r="D8809" s="1" t="s">
        <v>2533</v>
      </c>
      <c r="E8809" s="1" t="s">
        <v>10</v>
      </c>
      <c r="F8809" s="1" t="s">
        <v>2187</v>
      </c>
      <c r="G8809" s="1" t="s">
        <v>24</v>
      </c>
      <c r="H8809" s="1" t="s">
        <v>13</v>
      </c>
      <c r="I8809" s="16"/>
      <c r="J8809" s="16"/>
      <c r="K8809" s="16"/>
      <c r="L8809" s="16"/>
      <c r="M8809" s="16"/>
      <c r="N8809" s="16"/>
      <c r="O8809" s="16"/>
      <c r="P8809" s="16"/>
      <c r="Q8809" s="16"/>
      <c r="R8809" s="16"/>
      <c r="S8809" s="16"/>
      <c r="T8809" s="16"/>
      <c r="U8809" s="16"/>
      <c r="V8809" s="1" t="s">
        <v>4632</v>
      </c>
      <c r="W8809" s="1" t="s">
        <v>2551</v>
      </c>
      <c r="X8809" s="5" t="s">
        <v>4639</v>
      </c>
      <c r="Y8809" s="5" t="s">
        <v>2559</v>
      </c>
      <c r="Z8809" s="5" t="s">
        <v>13</v>
      </c>
      <c r="AA8809" s="5"/>
    </row>
    <row r="8810" spans="1:27" ht="12" customHeight="1" x14ac:dyDescent="0.15">
      <c r="A8810" s="1" t="s">
        <v>2180</v>
      </c>
      <c r="B8810" s="1" t="s">
        <v>37</v>
      </c>
      <c r="C8810" s="1" t="s">
        <v>9</v>
      </c>
      <c r="D8810" s="1" t="s">
        <v>2533</v>
      </c>
      <c r="E8810" s="1" t="s">
        <v>10</v>
      </c>
      <c r="F8810" s="1" t="s">
        <v>2188</v>
      </c>
      <c r="G8810" s="1" t="s">
        <v>12</v>
      </c>
      <c r="H8810" s="1" t="s">
        <v>13</v>
      </c>
      <c r="I8810" s="16"/>
      <c r="J8810" s="16"/>
      <c r="K8810" s="16"/>
      <c r="L8810" s="16"/>
      <c r="M8810" s="16"/>
      <c r="N8810" s="16"/>
      <c r="O8810" s="16"/>
      <c r="P8810" s="16"/>
      <c r="Q8810" s="16"/>
      <c r="R8810" s="16"/>
      <c r="S8810" s="16"/>
      <c r="T8810" s="16"/>
      <c r="U8810" s="16"/>
      <c r="V8810" s="1" t="s">
        <v>4632</v>
      </c>
      <c r="W8810" s="1" t="s">
        <v>2551</v>
      </c>
      <c r="X8810" s="5" t="s">
        <v>4640</v>
      </c>
      <c r="Y8810" s="5" t="s">
        <v>2553</v>
      </c>
      <c r="Z8810" s="5" t="s">
        <v>13</v>
      </c>
      <c r="AA8810" s="5"/>
    </row>
    <row r="8811" spans="1:27" ht="12" customHeight="1" x14ac:dyDescent="0.15">
      <c r="A8811" s="1" t="s">
        <v>2180</v>
      </c>
      <c r="B8811" s="1" t="s">
        <v>37</v>
      </c>
      <c r="C8811" s="1" t="s">
        <v>15</v>
      </c>
      <c r="D8811" s="1" t="s">
        <v>2533</v>
      </c>
      <c r="E8811" s="1" t="s">
        <v>10</v>
      </c>
      <c r="F8811" s="1" t="s">
        <v>2188</v>
      </c>
      <c r="G8811" s="1" t="s">
        <v>16</v>
      </c>
      <c r="H8811" s="1" t="s">
        <v>13</v>
      </c>
      <c r="I8811" s="16"/>
      <c r="J8811" s="16"/>
      <c r="K8811" s="16"/>
      <c r="L8811" s="16"/>
      <c r="M8811" s="16"/>
      <c r="N8811" s="16"/>
      <c r="O8811" s="16"/>
      <c r="P8811" s="16"/>
      <c r="Q8811" s="16"/>
      <c r="R8811" s="16"/>
      <c r="S8811" s="16"/>
      <c r="T8811" s="16"/>
      <c r="U8811" s="16"/>
      <c r="V8811" s="1" t="s">
        <v>4632</v>
      </c>
      <c r="W8811" s="1" t="s">
        <v>2551</v>
      </c>
      <c r="X8811" s="5" t="s">
        <v>4640</v>
      </c>
      <c r="Y8811" s="5" t="s">
        <v>4036</v>
      </c>
      <c r="Z8811" s="5" t="s">
        <v>13</v>
      </c>
      <c r="AA8811" s="5"/>
    </row>
    <row r="8812" spans="1:27" ht="12" customHeight="1" x14ac:dyDescent="0.15">
      <c r="A8812" s="1" t="s">
        <v>2180</v>
      </c>
      <c r="B8812" s="1" t="s">
        <v>37</v>
      </c>
      <c r="C8812" s="1" t="s">
        <v>17</v>
      </c>
      <c r="D8812" s="1" t="s">
        <v>2533</v>
      </c>
      <c r="E8812" s="1" t="s">
        <v>10</v>
      </c>
      <c r="F8812" s="1" t="s">
        <v>2188</v>
      </c>
      <c r="G8812" s="1" t="s">
        <v>242</v>
      </c>
      <c r="H8812" s="1" t="s">
        <v>13</v>
      </c>
      <c r="I8812" s="16"/>
      <c r="J8812" s="16"/>
      <c r="K8812" s="16"/>
      <c r="L8812" s="16"/>
      <c r="M8812" s="16"/>
      <c r="N8812" s="16"/>
      <c r="O8812" s="16"/>
      <c r="P8812" s="16"/>
      <c r="Q8812" s="16"/>
      <c r="R8812" s="16"/>
      <c r="S8812" s="16"/>
      <c r="T8812" s="16"/>
      <c r="U8812" s="16"/>
      <c r="V8812" s="1" t="s">
        <v>4632</v>
      </c>
      <c r="W8812" s="1" t="s">
        <v>2551</v>
      </c>
      <c r="X8812" s="5" t="s">
        <v>4640</v>
      </c>
      <c r="Y8812" s="5" t="s">
        <v>2557</v>
      </c>
      <c r="Z8812" s="5" t="s">
        <v>13</v>
      </c>
      <c r="AA8812" s="5"/>
    </row>
    <row r="8813" spans="1:27" ht="12" customHeight="1" x14ac:dyDescent="0.15">
      <c r="A8813" s="1" t="s">
        <v>2180</v>
      </c>
      <c r="B8813" s="1" t="s">
        <v>37</v>
      </c>
      <c r="C8813" s="1" t="s">
        <v>19</v>
      </c>
      <c r="D8813" s="1" t="s">
        <v>2533</v>
      </c>
      <c r="E8813" s="1" t="s">
        <v>10</v>
      </c>
      <c r="F8813" s="1" t="s">
        <v>2188</v>
      </c>
      <c r="G8813" s="1" t="s">
        <v>245</v>
      </c>
      <c r="H8813" s="1" t="s">
        <v>306</v>
      </c>
      <c r="I8813" s="16"/>
      <c r="J8813" s="16"/>
      <c r="K8813" s="16"/>
      <c r="L8813" s="16"/>
      <c r="M8813" s="16"/>
      <c r="N8813" s="16"/>
      <c r="O8813" s="16"/>
      <c r="P8813" s="16"/>
      <c r="Q8813" s="16"/>
      <c r="R8813" s="16"/>
      <c r="S8813" s="16"/>
      <c r="T8813" s="16"/>
      <c r="U8813" s="16"/>
      <c r="V8813" s="1" t="s">
        <v>4632</v>
      </c>
      <c r="W8813" s="1" t="s">
        <v>2551</v>
      </c>
      <c r="X8813" s="5" t="s">
        <v>4640</v>
      </c>
      <c r="Y8813" s="5" t="s">
        <v>2740</v>
      </c>
      <c r="Z8813" s="5" t="s">
        <v>2788</v>
      </c>
      <c r="AA8813" s="5"/>
    </row>
    <row r="8814" spans="1:27" ht="12" customHeight="1" x14ac:dyDescent="0.15">
      <c r="A8814" s="1" t="s">
        <v>2180</v>
      </c>
      <c r="B8814" s="1" t="s">
        <v>37</v>
      </c>
      <c r="C8814" s="1" t="s">
        <v>21</v>
      </c>
      <c r="D8814" s="1" t="s">
        <v>2533</v>
      </c>
      <c r="E8814" s="1" t="s">
        <v>10</v>
      </c>
      <c r="F8814" s="1" t="s">
        <v>2188</v>
      </c>
      <c r="G8814" s="1" t="s">
        <v>1563</v>
      </c>
      <c r="H8814" s="1" t="s">
        <v>13</v>
      </c>
      <c r="I8814" s="16"/>
      <c r="J8814" s="16"/>
      <c r="K8814" s="16"/>
      <c r="L8814" s="16"/>
      <c r="M8814" s="16"/>
      <c r="N8814" s="16"/>
      <c r="O8814" s="16"/>
      <c r="P8814" s="16"/>
      <c r="Q8814" s="16"/>
      <c r="R8814" s="16"/>
      <c r="S8814" s="16"/>
      <c r="T8814" s="16"/>
      <c r="U8814" s="16"/>
      <c r="V8814" s="1" t="s">
        <v>4632</v>
      </c>
      <c r="W8814" s="1" t="s">
        <v>2551</v>
      </c>
      <c r="X8814" s="5" t="s">
        <v>4640</v>
      </c>
      <c r="Y8814" s="5" t="s">
        <v>2558</v>
      </c>
      <c r="Z8814" s="5" t="s">
        <v>13</v>
      </c>
      <c r="AA8814" s="5"/>
    </row>
    <row r="8815" spans="1:27" ht="12" customHeight="1" x14ac:dyDescent="0.15">
      <c r="A8815" s="1" t="s">
        <v>2180</v>
      </c>
      <c r="B8815" s="1" t="s">
        <v>37</v>
      </c>
      <c r="C8815" s="1" t="s">
        <v>23</v>
      </c>
      <c r="D8815" s="1" t="s">
        <v>2533</v>
      </c>
      <c r="E8815" s="1" t="s">
        <v>10</v>
      </c>
      <c r="F8815" s="1" t="s">
        <v>2188</v>
      </c>
      <c r="G8815" s="1" t="s">
        <v>24</v>
      </c>
      <c r="H8815" s="1" t="s">
        <v>13</v>
      </c>
      <c r="I8815" s="16"/>
      <c r="J8815" s="16"/>
      <c r="K8815" s="16"/>
      <c r="L8815" s="16"/>
      <c r="M8815" s="16"/>
      <c r="N8815" s="16"/>
      <c r="O8815" s="16"/>
      <c r="P8815" s="16"/>
      <c r="Q8815" s="16"/>
      <c r="R8815" s="16"/>
      <c r="S8815" s="16"/>
      <c r="T8815" s="16"/>
      <c r="U8815" s="16"/>
      <c r="V8815" s="1" t="s">
        <v>4632</v>
      </c>
      <c r="W8815" s="1" t="s">
        <v>2551</v>
      </c>
      <c r="X8815" s="5" t="s">
        <v>4640</v>
      </c>
      <c r="Y8815" s="5" t="s">
        <v>2559</v>
      </c>
      <c r="Z8815" s="5" t="s">
        <v>13</v>
      </c>
      <c r="AA8815" s="5"/>
    </row>
    <row r="8816" spans="1:27" ht="12" customHeight="1" x14ac:dyDescent="0.15">
      <c r="A8816" s="1" t="s">
        <v>2180</v>
      </c>
      <c r="B8816" s="1" t="s">
        <v>39</v>
      </c>
      <c r="C8816" s="1" t="s">
        <v>9</v>
      </c>
      <c r="D8816" s="1" t="s">
        <v>2533</v>
      </c>
      <c r="E8816" s="1" t="s">
        <v>10</v>
      </c>
      <c r="F8816" s="1" t="s">
        <v>2189</v>
      </c>
      <c r="G8816" s="1" t="s">
        <v>12</v>
      </c>
      <c r="H8816" s="1" t="s">
        <v>13</v>
      </c>
      <c r="I8816" s="16"/>
      <c r="J8816" s="16"/>
      <c r="K8816" s="16"/>
      <c r="L8816" s="16"/>
      <c r="M8816" s="16"/>
      <c r="N8816" s="16"/>
      <c r="O8816" s="16"/>
      <c r="P8816" s="16"/>
      <c r="Q8816" s="16"/>
      <c r="R8816" s="16"/>
      <c r="S8816" s="16"/>
      <c r="T8816" s="16"/>
      <c r="U8816" s="16"/>
      <c r="V8816" s="1" t="s">
        <v>4632</v>
      </c>
      <c r="W8816" s="1" t="s">
        <v>2551</v>
      </c>
      <c r="X8816" s="5" t="s">
        <v>4641</v>
      </c>
      <c r="Y8816" s="5" t="s">
        <v>2553</v>
      </c>
      <c r="Z8816" s="5" t="s">
        <v>13</v>
      </c>
      <c r="AA8816" s="5"/>
    </row>
    <row r="8817" spans="1:27" ht="12" customHeight="1" x14ac:dyDescent="0.15">
      <c r="A8817" s="1" t="s">
        <v>2180</v>
      </c>
      <c r="B8817" s="1" t="s">
        <v>39</v>
      </c>
      <c r="C8817" s="1" t="s">
        <v>15</v>
      </c>
      <c r="D8817" s="1" t="s">
        <v>2533</v>
      </c>
      <c r="E8817" s="1" t="s">
        <v>10</v>
      </c>
      <c r="F8817" s="1" t="s">
        <v>2189</v>
      </c>
      <c r="G8817" s="1" t="s">
        <v>16</v>
      </c>
      <c r="H8817" s="1" t="s">
        <v>13</v>
      </c>
      <c r="I8817" s="16"/>
      <c r="J8817" s="16"/>
      <c r="K8817" s="16"/>
      <c r="L8817" s="16"/>
      <c r="M8817" s="16"/>
      <c r="N8817" s="16"/>
      <c r="O8817" s="16"/>
      <c r="P8817" s="16"/>
      <c r="Q8817" s="16"/>
      <c r="R8817" s="16"/>
      <c r="S8817" s="16"/>
      <c r="T8817" s="16"/>
      <c r="U8817" s="16"/>
      <c r="V8817" s="1" t="s">
        <v>4632</v>
      </c>
      <c r="W8817" s="1" t="s">
        <v>2551</v>
      </c>
      <c r="X8817" s="5" t="s">
        <v>4641</v>
      </c>
      <c r="Y8817" s="5" t="s">
        <v>4036</v>
      </c>
      <c r="Z8817" s="5" t="s">
        <v>13</v>
      </c>
      <c r="AA8817" s="5"/>
    </row>
    <row r="8818" spans="1:27" ht="12" customHeight="1" x14ac:dyDescent="0.15">
      <c r="A8818" s="1" t="s">
        <v>2180</v>
      </c>
      <c r="B8818" s="1" t="s">
        <v>39</v>
      </c>
      <c r="C8818" s="1" t="s">
        <v>17</v>
      </c>
      <c r="D8818" s="1" t="s">
        <v>2533</v>
      </c>
      <c r="E8818" s="1" t="s">
        <v>10</v>
      </c>
      <c r="F8818" s="1" t="s">
        <v>2189</v>
      </c>
      <c r="G8818" s="1" t="s">
        <v>242</v>
      </c>
      <c r="H8818" s="1" t="s">
        <v>13</v>
      </c>
      <c r="I8818" s="16"/>
      <c r="J8818" s="16"/>
      <c r="K8818" s="16"/>
      <c r="L8818" s="16"/>
      <c r="M8818" s="16"/>
      <c r="N8818" s="16"/>
      <c r="O8818" s="16"/>
      <c r="P8818" s="16"/>
      <c r="Q8818" s="16"/>
      <c r="R8818" s="16"/>
      <c r="S8818" s="16"/>
      <c r="T8818" s="16"/>
      <c r="U8818" s="16"/>
      <c r="V8818" s="1" t="s">
        <v>4632</v>
      </c>
      <c r="W8818" s="1" t="s">
        <v>2551</v>
      </c>
      <c r="X8818" s="5" t="s">
        <v>4641</v>
      </c>
      <c r="Y8818" s="5" t="s">
        <v>2557</v>
      </c>
      <c r="Z8818" s="5" t="s">
        <v>13</v>
      </c>
      <c r="AA8818" s="5"/>
    </row>
    <row r="8819" spans="1:27" ht="12" customHeight="1" x14ac:dyDescent="0.15">
      <c r="A8819" s="1" t="s">
        <v>2180</v>
      </c>
      <c r="B8819" s="1" t="s">
        <v>39</v>
      </c>
      <c r="C8819" s="1" t="s">
        <v>19</v>
      </c>
      <c r="D8819" s="1" t="s">
        <v>2533</v>
      </c>
      <c r="E8819" s="1" t="s">
        <v>10</v>
      </c>
      <c r="F8819" s="1" t="s">
        <v>2189</v>
      </c>
      <c r="G8819" s="1" t="s">
        <v>245</v>
      </c>
      <c r="H8819" s="1" t="s">
        <v>306</v>
      </c>
      <c r="I8819" s="16"/>
      <c r="J8819" s="16"/>
      <c r="K8819" s="16"/>
      <c r="L8819" s="16"/>
      <c r="M8819" s="16"/>
      <c r="N8819" s="16"/>
      <c r="O8819" s="16"/>
      <c r="P8819" s="16"/>
      <c r="Q8819" s="16"/>
      <c r="R8819" s="16"/>
      <c r="S8819" s="16"/>
      <c r="T8819" s="16"/>
      <c r="U8819" s="16"/>
      <c r="V8819" s="1" t="s">
        <v>4632</v>
      </c>
      <c r="W8819" s="1" t="s">
        <v>2551</v>
      </c>
      <c r="X8819" s="5" t="s">
        <v>4641</v>
      </c>
      <c r="Y8819" s="5" t="s">
        <v>2740</v>
      </c>
      <c r="Z8819" s="5" t="s">
        <v>2788</v>
      </c>
      <c r="AA8819" s="5"/>
    </row>
    <row r="8820" spans="1:27" ht="12" customHeight="1" x14ac:dyDescent="0.15">
      <c r="A8820" s="1" t="s">
        <v>2180</v>
      </c>
      <c r="B8820" s="1" t="s">
        <v>39</v>
      </c>
      <c r="C8820" s="1" t="s">
        <v>21</v>
      </c>
      <c r="D8820" s="1" t="s">
        <v>2533</v>
      </c>
      <c r="E8820" s="1" t="s">
        <v>10</v>
      </c>
      <c r="F8820" s="1" t="s">
        <v>2189</v>
      </c>
      <c r="G8820" s="1" t="s">
        <v>1563</v>
      </c>
      <c r="H8820" s="1" t="s">
        <v>13</v>
      </c>
      <c r="I8820" s="16"/>
      <c r="J8820" s="16"/>
      <c r="K8820" s="16"/>
      <c r="L8820" s="16"/>
      <c r="M8820" s="16"/>
      <c r="N8820" s="16"/>
      <c r="O8820" s="16"/>
      <c r="P8820" s="16"/>
      <c r="Q8820" s="16"/>
      <c r="R8820" s="16"/>
      <c r="S8820" s="16"/>
      <c r="T8820" s="16"/>
      <c r="U8820" s="16"/>
      <c r="V8820" s="1" t="s">
        <v>4632</v>
      </c>
      <c r="W8820" s="1" t="s">
        <v>2551</v>
      </c>
      <c r="X8820" s="5" t="s">
        <v>4641</v>
      </c>
      <c r="Y8820" s="5" t="s">
        <v>2558</v>
      </c>
      <c r="Z8820" s="5" t="s">
        <v>13</v>
      </c>
      <c r="AA8820" s="5"/>
    </row>
    <row r="8821" spans="1:27" ht="12" customHeight="1" x14ac:dyDescent="0.15">
      <c r="A8821" s="1" t="s">
        <v>2180</v>
      </c>
      <c r="B8821" s="1" t="s">
        <v>39</v>
      </c>
      <c r="C8821" s="1" t="s">
        <v>23</v>
      </c>
      <c r="D8821" s="1" t="s">
        <v>2533</v>
      </c>
      <c r="E8821" s="1" t="s">
        <v>10</v>
      </c>
      <c r="F8821" s="1" t="s">
        <v>2189</v>
      </c>
      <c r="G8821" s="1" t="s">
        <v>24</v>
      </c>
      <c r="H8821" s="1" t="s">
        <v>13</v>
      </c>
      <c r="I8821" s="16"/>
      <c r="J8821" s="16"/>
      <c r="K8821" s="16"/>
      <c r="L8821" s="16"/>
      <c r="M8821" s="16"/>
      <c r="N8821" s="16"/>
      <c r="O8821" s="16"/>
      <c r="P8821" s="16"/>
      <c r="Q8821" s="16"/>
      <c r="R8821" s="16"/>
      <c r="S8821" s="16"/>
      <c r="T8821" s="16"/>
      <c r="U8821" s="16"/>
      <c r="V8821" s="1" t="s">
        <v>4632</v>
      </c>
      <c r="W8821" s="1" t="s">
        <v>2551</v>
      </c>
      <c r="X8821" s="5" t="s">
        <v>4641</v>
      </c>
      <c r="Y8821" s="5" t="s">
        <v>2559</v>
      </c>
      <c r="Z8821" s="5" t="s">
        <v>13</v>
      </c>
      <c r="AA8821" s="5"/>
    </row>
    <row r="8822" spans="1:27" ht="12" customHeight="1" x14ac:dyDescent="0.15">
      <c r="A8822" s="1" t="s">
        <v>2180</v>
      </c>
      <c r="B8822" s="1" t="s">
        <v>212</v>
      </c>
      <c r="C8822" s="1" t="s">
        <v>9</v>
      </c>
      <c r="D8822" s="1" t="s">
        <v>2533</v>
      </c>
      <c r="E8822" s="1" t="s">
        <v>213</v>
      </c>
      <c r="F8822" s="1" t="s">
        <v>2190</v>
      </c>
      <c r="G8822" s="1" t="s">
        <v>215</v>
      </c>
      <c r="H8822" s="1" t="s">
        <v>216</v>
      </c>
      <c r="I8822" s="16"/>
      <c r="J8822" s="16"/>
      <c r="K8822" s="16"/>
      <c r="L8822" s="16"/>
      <c r="M8822" s="16"/>
      <c r="N8822" s="16"/>
      <c r="O8822" s="16"/>
      <c r="P8822" s="16"/>
      <c r="Q8822" s="16"/>
      <c r="R8822" s="16"/>
      <c r="S8822" s="16"/>
      <c r="T8822" s="16"/>
      <c r="U8822" s="16"/>
      <c r="V8822" s="1" t="s">
        <v>4632</v>
      </c>
      <c r="W8822" s="1" t="s">
        <v>2717</v>
      </c>
      <c r="X8822" s="5" t="s">
        <v>4642</v>
      </c>
      <c r="Y8822" s="5" t="s">
        <v>2719</v>
      </c>
      <c r="Z8822" s="5" t="s">
        <v>2720</v>
      </c>
      <c r="AA8822" s="5"/>
    </row>
    <row r="8823" spans="1:27" ht="12" customHeight="1" x14ac:dyDescent="0.15">
      <c r="A8823" s="1" t="s">
        <v>2180</v>
      </c>
      <c r="B8823" s="1" t="s">
        <v>285</v>
      </c>
      <c r="C8823" s="1" t="s">
        <v>9</v>
      </c>
      <c r="D8823" s="1" t="s">
        <v>2533</v>
      </c>
      <c r="E8823" s="1" t="s">
        <v>213</v>
      </c>
      <c r="F8823" s="1" t="s">
        <v>286</v>
      </c>
      <c r="G8823" s="1" t="s">
        <v>215</v>
      </c>
      <c r="H8823" s="1" t="s">
        <v>216</v>
      </c>
      <c r="I8823" s="16"/>
      <c r="J8823" s="16"/>
      <c r="K8823" s="16"/>
      <c r="L8823" s="16"/>
      <c r="M8823" s="16"/>
      <c r="N8823" s="16"/>
      <c r="O8823" s="16"/>
      <c r="P8823" s="16"/>
      <c r="Q8823" s="16"/>
      <c r="R8823" s="16"/>
      <c r="S8823" s="16"/>
      <c r="T8823" s="16"/>
      <c r="U8823" s="16"/>
      <c r="V8823" s="1" t="s">
        <v>4632</v>
      </c>
      <c r="W8823" s="1" t="s">
        <v>2717</v>
      </c>
      <c r="X8823" s="5" t="s">
        <v>2816</v>
      </c>
      <c r="Y8823" s="5" t="s">
        <v>2719</v>
      </c>
      <c r="Z8823" s="5" t="s">
        <v>2720</v>
      </c>
      <c r="AA8823" s="5"/>
    </row>
    <row r="8824" spans="1:27" ht="12" customHeight="1" x14ac:dyDescent="0.15">
      <c r="A8824" s="1" t="s">
        <v>2191</v>
      </c>
      <c r="B8824" s="1" t="s">
        <v>8</v>
      </c>
      <c r="C8824" s="1" t="s">
        <v>9</v>
      </c>
      <c r="D8824" s="1" t="s">
        <v>2534</v>
      </c>
      <c r="E8824" s="1" t="s">
        <v>10</v>
      </c>
      <c r="F8824" s="1" t="s">
        <v>2192</v>
      </c>
      <c r="G8824" s="1" t="s">
        <v>12</v>
      </c>
      <c r="H8824" s="1" t="s">
        <v>13</v>
      </c>
      <c r="I8824" s="16"/>
      <c r="J8824" s="16"/>
      <c r="K8824" s="16"/>
      <c r="L8824" s="16"/>
      <c r="M8824" s="16"/>
      <c r="N8824" s="16"/>
      <c r="O8824" s="16"/>
      <c r="P8824" s="16"/>
      <c r="Q8824" s="16"/>
      <c r="R8824" s="16"/>
      <c r="S8824" s="16"/>
      <c r="T8824" s="16"/>
      <c r="U8824" s="16"/>
      <c r="V8824" s="1" t="s">
        <v>4643</v>
      </c>
      <c r="W8824" s="1" t="s">
        <v>2551</v>
      </c>
      <c r="X8824" s="5" t="s">
        <v>4644</v>
      </c>
      <c r="Y8824" s="5" t="s">
        <v>2553</v>
      </c>
      <c r="Z8824" s="5" t="s">
        <v>13</v>
      </c>
      <c r="AA8824" s="5"/>
    </row>
    <row r="8825" spans="1:27" ht="12" customHeight="1" x14ac:dyDescent="0.15">
      <c r="A8825" s="1" t="s">
        <v>2191</v>
      </c>
      <c r="B8825" s="1" t="s">
        <v>8</v>
      </c>
      <c r="C8825" s="1" t="s">
        <v>15</v>
      </c>
      <c r="D8825" s="1" t="s">
        <v>2534</v>
      </c>
      <c r="E8825" s="1" t="s">
        <v>10</v>
      </c>
      <c r="F8825" s="1" t="s">
        <v>2192</v>
      </c>
      <c r="G8825" s="1" t="s">
        <v>16</v>
      </c>
      <c r="H8825" s="1" t="s">
        <v>13</v>
      </c>
      <c r="I8825" s="16"/>
      <c r="J8825" s="16"/>
      <c r="K8825" s="16"/>
      <c r="L8825" s="16"/>
      <c r="M8825" s="16"/>
      <c r="N8825" s="16"/>
      <c r="O8825" s="16"/>
      <c r="P8825" s="16"/>
      <c r="Q8825" s="16"/>
      <c r="R8825" s="16"/>
      <c r="S8825" s="16"/>
      <c r="T8825" s="16"/>
      <c r="U8825" s="16"/>
      <c r="V8825" s="1" t="s">
        <v>4643</v>
      </c>
      <c r="W8825" s="1" t="s">
        <v>2551</v>
      </c>
      <c r="X8825" s="5" t="s">
        <v>4644</v>
      </c>
      <c r="Y8825" s="5" t="s">
        <v>4036</v>
      </c>
      <c r="Z8825" s="5" t="s">
        <v>13</v>
      </c>
      <c r="AA8825" s="5"/>
    </row>
    <row r="8826" spans="1:27" ht="12" customHeight="1" x14ac:dyDescent="0.15">
      <c r="A8826" s="1" t="s">
        <v>2191</v>
      </c>
      <c r="B8826" s="1" t="s">
        <v>8</v>
      </c>
      <c r="C8826" s="1" t="s">
        <v>19</v>
      </c>
      <c r="D8826" s="1" t="s">
        <v>2534</v>
      </c>
      <c r="E8826" s="1" t="s">
        <v>10</v>
      </c>
      <c r="F8826" s="1" t="s">
        <v>2192</v>
      </c>
      <c r="G8826" s="1" t="s">
        <v>242</v>
      </c>
      <c r="H8826" s="1" t="s">
        <v>13</v>
      </c>
      <c r="I8826" s="16"/>
      <c r="J8826" s="16"/>
      <c r="K8826" s="16"/>
      <c r="L8826" s="16"/>
      <c r="M8826" s="16"/>
      <c r="N8826" s="16"/>
      <c r="O8826" s="16"/>
      <c r="P8826" s="16"/>
      <c r="Q8826" s="16"/>
      <c r="R8826" s="16"/>
      <c r="S8826" s="16"/>
      <c r="T8826" s="16"/>
      <c r="U8826" s="16"/>
      <c r="V8826" s="1" t="s">
        <v>4643</v>
      </c>
      <c r="W8826" s="1" t="s">
        <v>2551</v>
      </c>
      <c r="X8826" s="5" t="s">
        <v>4644</v>
      </c>
      <c r="Y8826" s="5" t="s">
        <v>2557</v>
      </c>
      <c r="Z8826" s="5" t="s">
        <v>13</v>
      </c>
      <c r="AA8826" s="5"/>
    </row>
    <row r="8827" spans="1:27" ht="12" customHeight="1" x14ac:dyDescent="0.15">
      <c r="A8827" s="1" t="s">
        <v>2191</v>
      </c>
      <c r="B8827" s="1" t="s">
        <v>8</v>
      </c>
      <c r="C8827" s="1" t="s">
        <v>21</v>
      </c>
      <c r="D8827" s="1" t="s">
        <v>2534</v>
      </c>
      <c r="E8827" s="1" t="s">
        <v>10</v>
      </c>
      <c r="F8827" s="1" t="s">
        <v>2192</v>
      </c>
      <c r="G8827" s="1" t="s">
        <v>245</v>
      </c>
      <c r="H8827" s="1" t="s">
        <v>306</v>
      </c>
      <c r="I8827" s="16"/>
      <c r="J8827" s="16"/>
      <c r="K8827" s="16"/>
      <c r="L8827" s="16"/>
      <c r="M8827" s="16"/>
      <c r="N8827" s="16"/>
      <c r="O8827" s="16"/>
      <c r="P8827" s="16"/>
      <c r="Q8827" s="16"/>
      <c r="R8827" s="16"/>
      <c r="S8827" s="16"/>
      <c r="T8827" s="16"/>
      <c r="U8827" s="16"/>
      <c r="V8827" s="1" t="s">
        <v>4643</v>
      </c>
      <c r="W8827" s="1" t="s">
        <v>2551</v>
      </c>
      <c r="X8827" s="5" t="s">
        <v>4644</v>
      </c>
      <c r="Y8827" s="5" t="s">
        <v>2740</v>
      </c>
      <c r="Z8827" s="5" t="s">
        <v>2788</v>
      </c>
      <c r="AA8827" s="5"/>
    </row>
    <row r="8828" spans="1:27" ht="12" customHeight="1" x14ac:dyDescent="0.15">
      <c r="A8828" s="1" t="s">
        <v>2191</v>
      </c>
      <c r="B8828" s="1" t="s">
        <v>8</v>
      </c>
      <c r="C8828" s="1" t="s">
        <v>23</v>
      </c>
      <c r="D8828" s="1" t="s">
        <v>2534</v>
      </c>
      <c r="E8828" s="1" t="s">
        <v>10</v>
      </c>
      <c r="F8828" s="1" t="s">
        <v>2192</v>
      </c>
      <c r="G8828" s="1" t="s">
        <v>1563</v>
      </c>
      <c r="H8828" s="1" t="s">
        <v>13</v>
      </c>
      <c r="I8828" s="16"/>
      <c r="J8828" s="16"/>
      <c r="K8828" s="16"/>
      <c r="L8828" s="16"/>
      <c r="M8828" s="16"/>
      <c r="N8828" s="16"/>
      <c r="O8828" s="16"/>
      <c r="P8828" s="16"/>
      <c r="Q8828" s="16"/>
      <c r="R8828" s="16"/>
      <c r="S8828" s="16"/>
      <c r="T8828" s="16"/>
      <c r="U8828" s="16"/>
      <c r="V8828" s="1" t="s">
        <v>4643</v>
      </c>
      <c r="W8828" s="1" t="s">
        <v>2551</v>
      </c>
      <c r="X8828" s="5" t="s">
        <v>4644</v>
      </c>
      <c r="Y8828" s="5" t="s">
        <v>2558</v>
      </c>
      <c r="Z8828" s="5" t="s">
        <v>13</v>
      </c>
      <c r="AA8828" s="5"/>
    </row>
    <row r="8829" spans="1:27" ht="12" customHeight="1" x14ac:dyDescent="0.15">
      <c r="A8829" s="1" t="s">
        <v>2191</v>
      </c>
      <c r="B8829" s="1" t="s">
        <v>8</v>
      </c>
      <c r="C8829" s="1" t="s">
        <v>77</v>
      </c>
      <c r="D8829" s="1" t="s">
        <v>2534</v>
      </c>
      <c r="E8829" s="1" t="s">
        <v>10</v>
      </c>
      <c r="F8829" s="1" t="s">
        <v>2192</v>
      </c>
      <c r="G8829" s="1" t="s">
        <v>24</v>
      </c>
      <c r="H8829" s="1" t="s">
        <v>13</v>
      </c>
      <c r="I8829" s="16"/>
      <c r="J8829" s="16"/>
      <c r="K8829" s="16"/>
      <c r="L8829" s="16"/>
      <c r="M8829" s="16"/>
      <c r="N8829" s="16"/>
      <c r="O8829" s="16"/>
      <c r="P8829" s="16"/>
      <c r="Q8829" s="16"/>
      <c r="R8829" s="16"/>
      <c r="S8829" s="16"/>
      <c r="T8829" s="16"/>
      <c r="U8829" s="16"/>
      <c r="V8829" s="1" t="s">
        <v>4643</v>
      </c>
      <c r="W8829" s="1" t="s">
        <v>2551</v>
      </c>
      <c r="X8829" s="5" t="s">
        <v>4644</v>
      </c>
      <c r="Y8829" s="5" t="s">
        <v>2559</v>
      </c>
      <c r="Z8829" s="5" t="s">
        <v>13</v>
      </c>
      <c r="AA8829" s="5"/>
    </row>
    <row r="8830" spans="1:27" ht="12" customHeight="1" x14ac:dyDescent="0.15">
      <c r="A8830" s="1" t="s">
        <v>2191</v>
      </c>
      <c r="B8830" s="1" t="s">
        <v>25</v>
      </c>
      <c r="C8830" s="1" t="s">
        <v>9</v>
      </c>
      <c r="D8830" s="1" t="s">
        <v>2534</v>
      </c>
      <c r="E8830" s="1" t="s">
        <v>10</v>
      </c>
      <c r="F8830" s="1" t="s">
        <v>2193</v>
      </c>
      <c r="G8830" s="1" t="s">
        <v>12</v>
      </c>
      <c r="H8830" s="1" t="s">
        <v>13</v>
      </c>
      <c r="I8830" s="16"/>
      <c r="J8830" s="16"/>
      <c r="K8830" s="16"/>
      <c r="L8830" s="16"/>
      <c r="M8830" s="16"/>
      <c r="N8830" s="16"/>
      <c r="O8830" s="16"/>
      <c r="P8830" s="16"/>
      <c r="Q8830" s="16"/>
      <c r="R8830" s="16"/>
      <c r="S8830" s="16"/>
      <c r="T8830" s="16"/>
      <c r="U8830" s="16"/>
      <c r="V8830" s="1" t="s">
        <v>4643</v>
      </c>
      <c r="W8830" s="1" t="s">
        <v>2551</v>
      </c>
      <c r="X8830" s="5" t="s">
        <v>4645</v>
      </c>
      <c r="Y8830" s="5" t="s">
        <v>2553</v>
      </c>
      <c r="Z8830" s="5" t="s">
        <v>13</v>
      </c>
      <c r="AA8830" s="5"/>
    </row>
    <row r="8831" spans="1:27" ht="12" customHeight="1" x14ac:dyDescent="0.15">
      <c r="A8831" s="1" t="s">
        <v>2191</v>
      </c>
      <c r="B8831" s="1" t="s">
        <v>25</v>
      </c>
      <c r="C8831" s="1" t="s">
        <v>15</v>
      </c>
      <c r="D8831" s="1" t="s">
        <v>2534</v>
      </c>
      <c r="E8831" s="1" t="s">
        <v>10</v>
      </c>
      <c r="F8831" s="1" t="s">
        <v>2193</v>
      </c>
      <c r="G8831" s="1" t="s">
        <v>16</v>
      </c>
      <c r="H8831" s="1" t="s">
        <v>13</v>
      </c>
      <c r="I8831" s="16"/>
      <c r="J8831" s="16"/>
      <c r="K8831" s="16"/>
      <c r="L8831" s="16"/>
      <c r="M8831" s="16"/>
      <c r="N8831" s="16"/>
      <c r="O8831" s="16"/>
      <c r="P8831" s="16"/>
      <c r="Q8831" s="16"/>
      <c r="R8831" s="16"/>
      <c r="S8831" s="16"/>
      <c r="T8831" s="16"/>
      <c r="U8831" s="16"/>
      <c r="V8831" s="1" t="s">
        <v>4643</v>
      </c>
      <c r="W8831" s="1" t="s">
        <v>2551</v>
      </c>
      <c r="X8831" s="5" t="s">
        <v>4645</v>
      </c>
      <c r="Y8831" s="5" t="s">
        <v>4036</v>
      </c>
      <c r="Z8831" s="5" t="s">
        <v>13</v>
      </c>
      <c r="AA8831" s="5"/>
    </row>
    <row r="8832" spans="1:27" ht="12" customHeight="1" x14ac:dyDescent="0.15">
      <c r="A8832" s="1" t="s">
        <v>2191</v>
      </c>
      <c r="B8832" s="1" t="s">
        <v>25</v>
      </c>
      <c r="C8832" s="1" t="s">
        <v>17</v>
      </c>
      <c r="D8832" s="1" t="s">
        <v>2534</v>
      </c>
      <c r="E8832" s="1" t="s">
        <v>10</v>
      </c>
      <c r="F8832" s="1" t="s">
        <v>2193</v>
      </c>
      <c r="G8832" s="1" t="s">
        <v>18</v>
      </c>
      <c r="H8832" s="1" t="s">
        <v>13</v>
      </c>
      <c r="I8832" s="16"/>
      <c r="J8832" s="16"/>
      <c r="K8832" s="16"/>
      <c r="L8832" s="16"/>
      <c r="M8832" s="16"/>
      <c r="N8832" s="16"/>
      <c r="O8832" s="16"/>
      <c r="P8832" s="16"/>
      <c r="Q8832" s="16"/>
      <c r="R8832" s="16"/>
      <c r="S8832" s="16"/>
      <c r="T8832" s="16"/>
      <c r="U8832" s="16"/>
      <c r="V8832" s="1" t="s">
        <v>4643</v>
      </c>
      <c r="W8832" s="1" t="s">
        <v>2551</v>
      </c>
      <c r="X8832" s="5" t="s">
        <v>4645</v>
      </c>
      <c r="Y8832" s="5" t="s">
        <v>2562</v>
      </c>
      <c r="Z8832" s="5" t="s">
        <v>13</v>
      </c>
      <c r="AA8832" s="5"/>
    </row>
    <row r="8833" spans="1:27" ht="12" customHeight="1" x14ac:dyDescent="0.15">
      <c r="A8833" s="1" t="s">
        <v>2191</v>
      </c>
      <c r="B8833" s="1" t="s">
        <v>25</v>
      </c>
      <c r="C8833" s="1" t="s">
        <v>19</v>
      </c>
      <c r="D8833" s="1" t="s">
        <v>2534</v>
      </c>
      <c r="E8833" s="1" t="s">
        <v>10</v>
      </c>
      <c r="F8833" s="1" t="s">
        <v>2193</v>
      </c>
      <c r="G8833" s="1" t="s">
        <v>242</v>
      </c>
      <c r="H8833" s="1" t="s">
        <v>13</v>
      </c>
      <c r="I8833" s="16"/>
      <c r="J8833" s="16"/>
      <c r="K8833" s="16"/>
      <c r="L8833" s="16"/>
      <c r="M8833" s="16"/>
      <c r="N8833" s="16"/>
      <c r="O8833" s="16"/>
      <c r="P8833" s="16"/>
      <c r="Q8833" s="16"/>
      <c r="R8833" s="16"/>
      <c r="S8833" s="16"/>
      <c r="T8833" s="16"/>
      <c r="U8833" s="16"/>
      <c r="V8833" s="1" t="s">
        <v>4643</v>
      </c>
      <c r="W8833" s="1" t="s">
        <v>2551</v>
      </c>
      <c r="X8833" s="5" t="s">
        <v>4645</v>
      </c>
      <c r="Y8833" s="5" t="s">
        <v>2557</v>
      </c>
      <c r="Z8833" s="5" t="s">
        <v>13</v>
      </c>
      <c r="AA8833" s="5"/>
    </row>
    <row r="8834" spans="1:27" ht="12" customHeight="1" x14ac:dyDescent="0.15">
      <c r="A8834" s="1" t="s">
        <v>2191</v>
      </c>
      <c r="B8834" s="1" t="s">
        <v>25</v>
      </c>
      <c r="C8834" s="1" t="s">
        <v>21</v>
      </c>
      <c r="D8834" s="1" t="s">
        <v>2534</v>
      </c>
      <c r="E8834" s="1" t="s">
        <v>10</v>
      </c>
      <c r="F8834" s="1" t="s">
        <v>2193</v>
      </c>
      <c r="G8834" s="1" t="s">
        <v>245</v>
      </c>
      <c r="H8834" s="1" t="s">
        <v>306</v>
      </c>
      <c r="I8834" s="16"/>
      <c r="J8834" s="16"/>
      <c r="K8834" s="16"/>
      <c r="L8834" s="16"/>
      <c r="M8834" s="16"/>
      <c r="N8834" s="16"/>
      <c r="O8834" s="16"/>
      <c r="P8834" s="16"/>
      <c r="Q8834" s="16"/>
      <c r="R8834" s="16"/>
      <c r="S8834" s="16"/>
      <c r="T8834" s="16"/>
      <c r="U8834" s="16"/>
      <c r="V8834" s="1" t="s">
        <v>4643</v>
      </c>
      <c r="W8834" s="1" t="s">
        <v>2551</v>
      </c>
      <c r="X8834" s="5" t="s">
        <v>4645</v>
      </c>
      <c r="Y8834" s="5" t="s">
        <v>2740</v>
      </c>
      <c r="Z8834" s="5" t="s">
        <v>2788</v>
      </c>
      <c r="AA8834" s="5"/>
    </row>
    <row r="8835" spans="1:27" ht="12" customHeight="1" x14ac:dyDescent="0.15">
      <c r="A8835" s="1" t="s">
        <v>2191</v>
      </c>
      <c r="B8835" s="1" t="s">
        <v>25</v>
      </c>
      <c r="C8835" s="1" t="s">
        <v>23</v>
      </c>
      <c r="D8835" s="1" t="s">
        <v>2534</v>
      </c>
      <c r="E8835" s="1" t="s">
        <v>10</v>
      </c>
      <c r="F8835" s="1" t="s">
        <v>2193</v>
      </c>
      <c r="G8835" s="1" t="s">
        <v>1563</v>
      </c>
      <c r="H8835" s="1" t="s">
        <v>13</v>
      </c>
      <c r="I8835" s="16"/>
      <c r="J8835" s="16"/>
      <c r="K8835" s="16"/>
      <c r="L8835" s="16"/>
      <c r="M8835" s="16"/>
      <c r="N8835" s="16"/>
      <c r="O8835" s="16"/>
      <c r="P8835" s="16"/>
      <c r="Q8835" s="16"/>
      <c r="R8835" s="16"/>
      <c r="S8835" s="16"/>
      <c r="T8835" s="16"/>
      <c r="U8835" s="16"/>
      <c r="V8835" s="1" t="s">
        <v>4643</v>
      </c>
      <c r="W8835" s="1" t="s">
        <v>2551</v>
      </c>
      <c r="X8835" s="5" t="s">
        <v>4645</v>
      </c>
      <c r="Y8835" s="5" t="s">
        <v>2558</v>
      </c>
      <c r="Z8835" s="5" t="s">
        <v>13</v>
      </c>
      <c r="AA8835" s="5"/>
    </row>
    <row r="8836" spans="1:27" ht="12" customHeight="1" x14ac:dyDescent="0.15">
      <c r="A8836" s="1" t="s">
        <v>2191</v>
      </c>
      <c r="B8836" s="1" t="s">
        <v>25</v>
      </c>
      <c r="C8836" s="1" t="s">
        <v>77</v>
      </c>
      <c r="D8836" s="1" t="s">
        <v>2534</v>
      </c>
      <c r="E8836" s="1" t="s">
        <v>10</v>
      </c>
      <c r="F8836" s="1" t="s">
        <v>2193</v>
      </c>
      <c r="G8836" s="1" t="s">
        <v>24</v>
      </c>
      <c r="H8836" s="1" t="s">
        <v>13</v>
      </c>
      <c r="I8836" s="16"/>
      <c r="J8836" s="16"/>
      <c r="K8836" s="16"/>
      <c r="L8836" s="16"/>
      <c r="M8836" s="16"/>
      <c r="N8836" s="16"/>
      <c r="O8836" s="16"/>
      <c r="P8836" s="16"/>
      <c r="Q8836" s="16"/>
      <c r="R8836" s="16"/>
      <c r="S8836" s="16"/>
      <c r="T8836" s="16"/>
      <c r="U8836" s="16"/>
      <c r="V8836" s="1" t="s">
        <v>4643</v>
      </c>
      <c r="W8836" s="1" t="s">
        <v>2551</v>
      </c>
      <c r="X8836" s="5" t="s">
        <v>4645</v>
      </c>
      <c r="Y8836" s="5" t="s">
        <v>2559</v>
      </c>
      <c r="Z8836" s="5" t="s">
        <v>13</v>
      </c>
      <c r="AA8836" s="5"/>
    </row>
    <row r="8837" spans="1:27" ht="12" customHeight="1" x14ac:dyDescent="0.15">
      <c r="A8837" s="1" t="s">
        <v>2191</v>
      </c>
      <c r="B8837" s="1" t="s">
        <v>27</v>
      </c>
      <c r="C8837" s="1" t="s">
        <v>9</v>
      </c>
      <c r="D8837" s="1" t="s">
        <v>2534</v>
      </c>
      <c r="E8837" s="1" t="s">
        <v>10</v>
      </c>
      <c r="F8837" s="1" t="s">
        <v>2194</v>
      </c>
      <c r="G8837" s="1" t="s">
        <v>12</v>
      </c>
      <c r="H8837" s="1" t="s">
        <v>13</v>
      </c>
      <c r="I8837" s="16"/>
      <c r="J8837" s="16"/>
      <c r="K8837" s="16"/>
      <c r="L8837" s="16"/>
      <c r="M8837" s="16"/>
      <c r="N8837" s="16"/>
      <c r="O8837" s="16"/>
      <c r="P8837" s="16"/>
      <c r="Q8837" s="16"/>
      <c r="R8837" s="16"/>
      <c r="S8837" s="16"/>
      <c r="T8837" s="16"/>
      <c r="U8837" s="16"/>
      <c r="V8837" s="1" t="s">
        <v>4643</v>
      </c>
      <c r="W8837" s="1" t="s">
        <v>2551</v>
      </c>
      <c r="X8837" s="5" t="s">
        <v>4646</v>
      </c>
      <c r="Y8837" s="5" t="s">
        <v>2553</v>
      </c>
      <c r="Z8837" s="5" t="s">
        <v>13</v>
      </c>
      <c r="AA8837" s="5"/>
    </row>
    <row r="8838" spans="1:27" ht="12" customHeight="1" x14ac:dyDescent="0.15">
      <c r="A8838" s="1" t="s">
        <v>2191</v>
      </c>
      <c r="B8838" s="1" t="s">
        <v>27</v>
      </c>
      <c r="C8838" s="1" t="s">
        <v>15</v>
      </c>
      <c r="D8838" s="1" t="s">
        <v>2534</v>
      </c>
      <c r="E8838" s="1" t="s">
        <v>10</v>
      </c>
      <c r="F8838" s="1" t="s">
        <v>2194</v>
      </c>
      <c r="G8838" s="1" t="s">
        <v>16</v>
      </c>
      <c r="H8838" s="1" t="s">
        <v>13</v>
      </c>
      <c r="I8838" s="16"/>
      <c r="J8838" s="16"/>
      <c r="K8838" s="16"/>
      <c r="L8838" s="16"/>
      <c r="M8838" s="16"/>
      <c r="N8838" s="16"/>
      <c r="O8838" s="16"/>
      <c r="P8838" s="16"/>
      <c r="Q8838" s="16"/>
      <c r="R8838" s="16"/>
      <c r="S8838" s="16"/>
      <c r="T8838" s="16"/>
      <c r="U8838" s="16"/>
      <c r="V8838" s="1" t="s">
        <v>4643</v>
      </c>
      <c r="W8838" s="1" t="s">
        <v>2551</v>
      </c>
      <c r="X8838" s="5" t="s">
        <v>4646</v>
      </c>
      <c r="Y8838" s="5" t="s">
        <v>4036</v>
      </c>
      <c r="Z8838" s="5" t="s">
        <v>13</v>
      </c>
      <c r="AA8838" s="5"/>
    </row>
    <row r="8839" spans="1:27" ht="12" customHeight="1" x14ac:dyDescent="0.15">
      <c r="A8839" s="1" t="s">
        <v>2191</v>
      </c>
      <c r="B8839" s="1" t="s">
        <v>27</v>
      </c>
      <c r="C8839" s="1" t="s">
        <v>17</v>
      </c>
      <c r="D8839" s="1" t="s">
        <v>2534</v>
      </c>
      <c r="E8839" s="1" t="s">
        <v>10</v>
      </c>
      <c r="F8839" s="1" t="s">
        <v>2194</v>
      </c>
      <c r="G8839" s="1" t="s">
        <v>18</v>
      </c>
      <c r="H8839" s="1" t="s">
        <v>13</v>
      </c>
      <c r="I8839" s="16"/>
      <c r="J8839" s="16"/>
      <c r="K8839" s="16"/>
      <c r="L8839" s="16"/>
      <c r="M8839" s="16"/>
      <c r="N8839" s="16"/>
      <c r="O8839" s="16"/>
      <c r="P8839" s="16"/>
      <c r="Q8839" s="16"/>
      <c r="R8839" s="16"/>
      <c r="S8839" s="16"/>
      <c r="T8839" s="16"/>
      <c r="U8839" s="16"/>
      <c r="V8839" s="1" t="s">
        <v>4643</v>
      </c>
      <c r="W8839" s="1" t="s">
        <v>2551</v>
      </c>
      <c r="X8839" s="5" t="s">
        <v>4646</v>
      </c>
      <c r="Y8839" s="5" t="s">
        <v>2556</v>
      </c>
      <c r="Z8839" s="5" t="s">
        <v>13</v>
      </c>
      <c r="AA8839" s="5"/>
    </row>
    <row r="8840" spans="1:27" ht="12" customHeight="1" x14ac:dyDescent="0.15">
      <c r="A8840" s="1" t="s">
        <v>2191</v>
      </c>
      <c r="B8840" s="1" t="s">
        <v>27</v>
      </c>
      <c r="C8840" s="1" t="s">
        <v>19</v>
      </c>
      <c r="D8840" s="1" t="s">
        <v>2534</v>
      </c>
      <c r="E8840" s="1" t="s">
        <v>10</v>
      </c>
      <c r="F8840" s="1" t="s">
        <v>2194</v>
      </c>
      <c r="G8840" s="1" t="s">
        <v>242</v>
      </c>
      <c r="H8840" s="1" t="s">
        <v>13</v>
      </c>
      <c r="I8840" s="16"/>
      <c r="J8840" s="16"/>
      <c r="K8840" s="16"/>
      <c r="L8840" s="16"/>
      <c r="M8840" s="16"/>
      <c r="N8840" s="16"/>
      <c r="O8840" s="16"/>
      <c r="P8840" s="16"/>
      <c r="Q8840" s="16"/>
      <c r="R8840" s="16"/>
      <c r="S8840" s="16"/>
      <c r="T8840" s="16"/>
      <c r="U8840" s="16"/>
      <c r="V8840" s="1" t="s">
        <v>4643</v>
      </c>
      <c r="W8840" s="1" t="s">
        <v>2551</v>
      </c>
      <c r="X8840" s="5" t="s">
        <v>4646</v>
      </c>
      <c r="Y8840" s="5" t="s">
        <v>2557</v>
      </c>
      <c r="Z8840" s="5" t="s">
        <v>13</v>
      </c>
      <c r="AA8840" s="5"/>
    </row>
    <row r="8841" spans="1:27" ht="12" customHeight="1" x14ac:dyDescent="0.15">
      <c r="A8841" s="1" t="s">
        <v>2191</v>
      </c>
      <c r="B8841" s="1" t="s">
        <v>27</v>
      </c>
      <c r="C8841" s="1" t="s">
        <v>21</v>
      </c>
      <c r="D8841" s="1" t="s">
        <v>2534</v>
      </c>
      <c r="E8841" s="1" t="s">
        <v>10</v>
      </c>
      <c r="F8841" s="1" t="s">
        <v>2194</v>
      </c>
      <c r="G8841" s="1" t="s">
        <v>245</v>
      </c>
      <c r="H8841" s="1" t="s">
        <v>306</v>
      </c>
      <c r="I8841" s="16"/>
      <c r="J8841" s="16"/>
      <c r="K8841" s="16"/>
      <c r="L8841" s="16"/>
      <c r="M8841" s="16"/>
      <c r="N8841" s="16"/>
      <c r="O8841" s="16"/>
      <c r="P8841" s="16"/>
      <c r="Q8841" s="16"/>
      <c r="R8841" s="16"/>
      <c r="S8841" s="16"/>
      <c r="T8841" s="16"/>
      <c r="U8841" s="16"/>
      <c r="V8841" s="1" t="s">
        <v>4643</v>
      </c>
      <c r="W8841" s="1" t="s">
        <v>2551</v>
      </c>
      <c r="X8841" s="5" t="s">
        <v>4646</v>
      </c>
      <c r="Y8841" s="5" t="s">
        <v>2740</v>
      </c>
      <c r="Z8841" s="5" t="s">
        <v>2788</v>
      </c>
      <c r="AA8841" s="5"/>
    </row>
    <row r="8842" spans="1:27" ht="12" customHeight="1" x14ac:dyDescent="0.15">
      <c r="A8842" s="1" t="s">
        <v>2191</v>
      </c>
      <c r="B8842" s="1" t="s">
        <v>27</v>
      </c>
      <c r="C8842" s="1" t="s">
        <v>23</v>
      </c>
      <c r="D8842" s="1" t="s">
        <v>2534</v>
      </c>
      <c r="E8842" s="1" t="s">
        <v>10</v>
      </c>
      <c r="F8842" s="1" t="s">
        <v>2194</v>
      </c>
      <c r="G8842" s="1" t="s">
        <v>1563</v>
      </c>
      <c r="H8842" s="1" t="s">
        <v>13</v>
      </c>
      <c r="I8842" s="16"/>
      <c r="J8842" s="16"/>
      <c r="K8842" s="16"/>
      <c r="L8842" s="16"/>
      <c r="M8842" s="16"/>
      <c r="N8842" s="16"/>
      <c r="O8842" s="16"/>
      <c r="P8842" s="16"/>
      <c r="Q8842" s="16"/>
      <c r="R8842" s="16"/>
      <c r="S8842" s="16"/>
      <c r="T8842" s="16"/>
      <c r="U8842" s="16"/>
      <c r="V8842" s="1" t="s">
        <v>4643</v>
      </c>
      <c r="W8842" s="1" t="s">
        <v>2551</v>
      </c>
      <c r="X8842" s="5" t="s">
        <v>4646</v>
      </c>
      <c r="Y8842" s="5" t="s">
        <v>2558</v>
      </c>
      <c r="Z8842" s="5" t="s">
        <v>13</v>
      </c>
      <c r="AA8842" s="5"/>
    </row>
    <row r="8843" spans="1:27" ht="12" customHeight="1" x14ac:dyDescent="0.15">
      <c r="A8843" s="1" t="s">
        <v>2191</v>
      </c>
      <c r="B8843" s="1" t="s">
        <v>27</v>
      </c>
      <c r="C8843" s="1" t="s">
        <v>77</v>
      </c>
      <c r="D8843" s="1" t="s">
        <v>2534</v>
      </c>
      <c r="E8843" s="1" t="s">
        <v>10</v>
      </c>
      <c r="F8843" s="1" t="s">
        <v>2194</v>
      </c>
      <c r="G8843" s="1" t="s">
        <v>24</v>
      </c>
      <c r="H8843" s="1" t="s">
        <v>13</v>
      </c>
      <c r="I8843" s="16"/>
      <c r="J8843" s="16"/>
      <c r="K8843" s="16"/>
      <c r="L8843" s="16"/>
      <c r="M8843" s="16"/>
      <c r="N8843" s="16"/>
      <c r="O8843" s="16"/>
      <c r="P8843" s="16"/>
      <c r="Q8843" s="16"/>
      <c r="R8843" s="16"/>
      <c r="S8843" s="16"/>
      <c r="T8843" s="16"/>
      <c r="U8843" s="16"/>
      <c r="V8843" s="1" t="s">
        <v>4643</v>
      </c>
      <c r="W8843" s="1" t="s">
        <v>2551</v>
      </c>
      <c r="X8843" s="5" t="s">
        <v>4646</v>
      </c>
      <c r="Y8843" s="5" t="s">
        <v>2559</v>
      </c>
      <c r="Z8843" s="5" t="s">
        <v>13</v>
      </c>
      <c r="AA8843" s="5"/>
    </row>
    <row r="8844" spans="1:27" ht="12" customHeight="1" x14ac:dyDescent="0.15">
      <c r="A8844" s="1" t="s">
        <v>2191</v>
      </c>
      <c r="B8844" s="1" t="s">
        <v>29</v>
      </c>
      <c r="C8844" s="1" t="s">
        <v>9</v>
      </c>
      <c r="D8844" s="1" t="s">
        <v>2534</v>
      </c>
      <c r="E8844" s="1" t="s">
        <v>10</v>
      </c>
      <c r="F8844" s="1" t="s">
        <v>2195</v>
      </c>
      <c r="G8844" s="1" t="s">
        <v>12</v>
      </c>
      <c r="H8844" s="1" t="s">
        <v>13</v>
      </c>
      <c r="I8844" s="16"/>
      <c r="J8844" s="16"/>
      <c r="K8844" s="16"/>
      <c r="L8844" s="16"/>
      <c r="M8844" s="16"/>
      <c r="N8844" s="16"/>
      <c r="O8844" s="16"/>
      <c r="P8844" s="16"/>
      <c r="Q8844" s="16"/>
      <c r="R8844" s="16"/>
      <c r="S8844" s="16"/>
      <c r="T8844" s="16"/>
      <c r="U8844" s="16"/>
      <c r="V8844" s="1" t="s">
        <v>4643</v>
      </c>
      <c r="W8844" s="1" t="s">
        <v>2551</v>
      </c>
      <c r="X8844" s="5" t="s">
        <v>4647</v>
      </c>
      <c r="Y8844" s="5" t="s">
        <v>2553</v>
      </c>
      <c r="Z8844" s="5" t="s">
        <v>13</v>
      </c>
      <c r="AA8844" s="5"/>
    </row>
    <row r="8845" spans="1:27" ht="12" customHeight="1" x14ac:dyDescent="0.15">
      <c r="A8845" s="1" t="s">
        <v>2191</v>
      </c>
      <c r="B8845" s="1" t="s">
        <v>29</v>
      </c>
      <c r="C8845" s="1" t="s">
        <v>15</v>
      </c>
      <c r="D8845" s="1" t="s">
        <v>2534</v>
      </c>
      <c r="E8845" s="1" t="s">
        <v>10</v>
      </c>
      <c r="F8845" s="1" t="s">
        <v>2195</v>
      </c>
      <c r="G8845" s="1" t="s">
        <v>16</v>
      </c>
      <c r="H8845" s="1" t="s">
        <v>13</v>
      </c>
      <c r="I8845" s="16"/>
      <c r="J8845" s="16"/>
      <c r="K8845" s="16"/>
      <c r="L8845" s="16"/>
      <c r="M8845" s="16"/>
      <c r="N8845" s="16"/>
      <c r="O8845" s="16"/>
      <c r="P8845" s="16"/>
      <c r="Q8845" s="16"/>
      <c r="R8845" s="16"/>
      <c r="S8845" s="16"/>
      <c r="T8845" s="16"/>
      <c r="U8845" s="16"/>
      <c r="V8845" s="1" t="s">
        <v>4643</v>
      </c>
      <c r="W8845" s="1" t="s">
        <v>2551</v>
      </c>
      <c r="X8845" s="5" t="s">
        <v>4647</v>
      </c>
      <c r="Y8845" s="5" t="s">
        <v>4036</v>
      </c>
      <c r="Z8845" s="5" t="s">
        <v>13</v>
      </c>
      <c r="AA8845" s="5"/>
    </row>
    <row r="8846" spans="1:27" ht="12" customHeight="1" x14ac:dyDescent="0.15">
      <c r="A8846" s="1" t="s">
        <v>2191</v>
      </c>
      <c r="B8846" s="1" t="s">
        <v>29</v>
      </c>
      <c r="C8846" s="1" t="s">
        <v>19</v>
      </c>
      <c r="D8846" s="1" t="s">
        <v>2534</v>
      </c>
      <c r="E8846" s="1" t="s">
        <v>10</v>
      </c>
      <c r="F8846" s="1" t="s">
        <v>2195</v>
      </c>
      <c r="G8846" s="1" t="s">
        <v>242</v>
      </c>
      <c r="H8846" s="1" t="s">
        <v>13</v>
      </c>
      <c r="I8846" s="16"/>
      <c r="J8846" s="16"/>
      <c r="K8846" s="16"/>
      <c r="L8846" s="16"/>
      <c r="M8846" s="16"/>
      <c r="N8846" s="16"/>
      <c r="O8846" s="16"/>
      <c r="P8846" s="16"/>
      <c r="Q8846" s="16"/>
      <c r="R8846" s="16"/>
      <c r="S8846" s="16"/>
      <c r="T8846" s="16"/>
      <c r="U8846" s="16"/>
      <c r="V8846" s="1" t="s">
        <v>4643</v>
      </c>
      <c r="W8846" s="1" t="s">
        <v>2551</v>
      </c>
      <c r="X8846" s="5" t="s">
        <v>4647</v>
      </c>
      <c r="Y8846" s="5" t="s">
        <v>2557</v>
      </c>
      <c r="Z8846" s="5" t="s">
        <v>13</v>
      </c>
      <c r="AA8846" s="5"/>
    </row>
    <row r="8847" spans="1:27" ht="12" customHeight="1" x14ac:dyDescent="0.15">
      <c r="A8847" s="1" t="s">
        <v>2191</v>
      </c>
      <c r="B8847" s="1" t="s">
        <v>29</v>
      </c>
      <c r="C8847" s="1" t="s">
        <v>21</v>
      </c>
      <c r="D8847" s="1" t="s">
        <v>2534</v>
      </c>
      <c r="E8847" s="1" t="s">
        <v>10</v>
      </c>
      <c r="F8847" s="1" t="s">
        <v>2195</v>
      </c>
      <c r="G8847" s="1" t="s">
        <v>245</v>
      </c>
      <c r="H8847" s="1" t="s">
        <v>306</v>
      </c>
      <c r="I8847" s="16"/>
      <c r="J8847" s="16"/>
      <c r="K8847" s="16"/>
      <c r="L8847" s="16"/>
      <c r="M8847" s="16"/>
      <c r="N8847" s="16"/>
      <c r="O8847" s="16"/>
      <c r="P8847" s="16"/>
      <c r="Q8847" s="16"/>
      <c r="R8847" s="16"/>
      <c r="S8847" s="16"/>
      <c r="T8847" s="16"/>
      <c r="U8847" s="16"/>
      <c r="V8847" s="1" t="s">
        <v>4643</v>
      </c>
      <c r="W8847" s="1" t="s">
        <v>2551</v>
      </c>
      <c r="X8847" s="5" t="s">
        <v>4647</v>
      </c>
      <c r="Y8847" s="5" t="s">
        <v>2740</v>
      </c>
      <c r="Z8847" s="5" t="s">
        <v>2788</v>
      </c>
      <c r="AA8847" s="5"/>
    </row>
    <row r="8848" spans="1:27" ht="12" customHeight="1" x14ac:dyDescent="0.15">
      <c r="A8848" s="1" t="s">
        <v>2191</v>
      </c>
      <c r="B8848" s="1" t="s">
        <v>29</v>
      </c>
      <c r="C8848" s="1" t="s">
        <v>23</v>
      </c>
      <c r="D8848" s="1" t="s">
        <v>2534</v>
      </c>
      <c r="E8848" s="1" t="s">
        <v>10</v>
      </c>
      <c r="F8848" s="1" t="s">
        <v>2195</v>
      </c>
      <c r="G8848" s="1" t="s">
        <v>1563</v>
      </c>
      <c r="H8848" s="1" t="s">
        <v>13</v>
      </c>
      <c r="I8848" s="16"/>
      <c r="J8848" s="16"/>
      <c r="K8848" s="16"/>
      <c r="L8848" s="16"/>
      <c r="M8848" s="16"/>
      <c r="N8848" s="16"/>
      <c r="O8848" s="16"/>
      <c r="P8848" s="16"/>
      <c r="Q8848" s="16"/>
      <c r="R8848" s="16"/>
      <c r="S8848" s="16"/>
      <c r="T8848" s="16"/>
      <c r="U8848" s="16"/>
      <c r="V8848" s="1" t="s">
        <v>4643</v>
      </c>
      <c r="W8848" s="1" t="s">
        <v>2551</v>
      </c>
      <c r="X8848" s="5" t="s">
        <v>4647</v>
      </c>
      <c r="Y8848" s="5" t="s">
        <v>2558</v>
      </c>
      <c r="Z8848" s="5" t="s">
        <v>13</v>
      </c>
      <c r="AA8848" s="5"/>
    </row>
    <row r="8849" spans="1:27" ht="12" customHeight="1" x14ac:dyDescent="0.15">
      <c r="A8849" s="1" t="s">
        <v>2191</v>
      </c>
      <c r="B8849" s="1" t="s">
        <v>29</v>
      </c>
      <c r="C8849" s="1" t="s">
        <v>77</v>
      </c>
      <c r="D8849" s="1" t="s">
        <v>2534</v>
      </c>
      <c r="E8849" s="1" t="s">
        <v>10</v>
      </c>
      <c r="F8849" s="1" t="s">
        <v>2195</v>
      </c>
      <c r="G8849" s="1" t="s">
        <v>24</v>
      </c>
      <c r="H8849" s="1" t="s">
        <v>13</v>
      </c>
      <c r="I8849" s="16"/>
      <c r="J8849" s="16"/>
      <c r="K8849" s="16"/>
      <c r="L8849" s="16"/>
      <c r="M8849" s="16"/>
      <c r="N8849" s="16"/>
      <c r="O8849" s="16"/>
      <c r="P8849" s="16"/>
      <c r="Q8849" s="16"/>
      <c r="R8849" s="16"/>
      <c r="S8849" s="16"/>
      <c r="T8849" s="16"/>
      <c r="U8849" s="16"/>
      <c r="V8849" s="1" t="s">
        <v>4643</v>
      </c>
      <c r="W8849" s="1" t="s">
        <v>2551</v>
      </c>
      <c r="X8849" s="5" t="s">
        <v>4647</v>
      </c>
      <c r="Y8849" s="5" t="s">
        <v>2559</v>
      </c>
      <c r="Z8849" s="5" t="s">
        <v>13</v>
      </c>
      <c r="AA8849" s="5"/>
    </row>
    <row r="8850" spans="1:27" ht="12" customHeight="1" x14ac:dyDescent="0.15">
      <c r="A8850" s="1" t="s">
        <v>2191</v>
      </c>
      <c r="B8850" s="1" t="s">
        <v>31</v>
      </c>
      <c r="C8850" s="1" t="s">
        <v>9</v>
      </c>
      <c r="D8850" s="1" t="s">
        <v>2534</v>
      </c>
      <c r="E8850" s="1" t="s">
        <v>10</v>
      </c>
      <c r="F8850" s="1" t="s">
        <v>2196</v>
      </c>
      <c r="G8850" s="1" t="s">
        <v>12</v>
      </c>
      <c r="H8850" s="1" t="s">
        <v>13</v>
      </c>
      <c r="I8850" s="16"/>
      <c r="J8850" s="16"/>
      <c r="K8850" s="16"/>
      <c r="L8850" s="16"/>
      <c r="M8850" s="16"/>
      <c r="N8850" s="16"/>
      <c r="O8850" s="16"/>
      <c r="P8850" s="16"/>
      <c r="Q8850" s="16"/>
      <c r="R8850" s="16"/>
      <c r="S8850" s="16"/>
      <c r="T8850" s="16"/>
      <c r="U8850" s="16"/>
      <c r="V8850" s="1" t="s">
        <v>4643</v>
      </c>
      <c r="W8850" s="1" t="s">
        <v>2551</v>
      </c>
      <c r="X8850" s="5" t="s">
        <v>4648</v>
      </c>
      <c r="Y8850" s="5" t="s">
        <v>2553</v>
      </c>
      <c r="Z8850" s="5" t="s">
        <v>13</v>
      </c>
      <c r="AA8850" s="5"/>
    </row>
    <row r="8851" spans="1:27" ht="12" customHeight="1" x14ac:dyDescent="0.15">
      <c r="A8851" s="1" t="s">
        <v>2191</v>
      </c>
      <c r="B8851" s="1" t="s">
        <v>31</v>
      </c>
      <c r="C8851" s="1" t="s">
        <v>15</v>
      </c>
      <c r="D8851" s="1" t="s">
        <v>2534</v>
      </c>
      <c r="E8851" s="1" t="s">
        <v>10</v>
      </c>
      <c r="F8851" s="1" t="s">
        <v>2196</v>
      </c>
      <c r="G8851" s="1" t="s">
        <v>16</v>
      </c>
      <c r="H8851" s="1" t="s">
        <v>13</v>
      </c>
      <c r="I8851" s="16"/>
      <c r="J8851" s="16"/>
      <c r="K8851" s="16"/>
      <c r="L8851" s="16"/>
      <c r="M8851" s="16"/>
      <c r="N8851" s="16"/>
      <c r="O8851" s="16"/>
      <c r="P8851" s="16"/>
      <c r="Q8851" s="16"/>
      <c r="R8851" s="16"/>
      <c r="S8851" s="16"/>
      <c r="T8851" s="16"/>
      <c r="U8851" s="16"/>
      <c r="V8851" s="1" t="s">
        <v>4643</v>
      </c>
      <c r="W8851" s="1" t="s">
        <v>2551</v>
      </c>
      <c r="X8851" s="5" t="s">
        <v>4648</v>
      </c>
      <c r="Y8851" s="5" t="s">
        <v>4036</v>
      </c>
      <c r="Z8851" s="5" t="s">
        <v>13</v>
      </c>
      <c r="AA8851" s="5"/>
    </row>
    <row r="8852" spans="1:27" ht="12" customHeight="1" x14ac:dyDescent="0.15">
      <c r="A8852" s="1" t="s">
        <v>2191</v>
      </c>
      <c r="B8852" s="1" t="s">
        <v>31</v>
      </c>
      <c r="C8852" s="1" t="s">
        <v>17</v>
      </c>
      <c r="D8852" s="1" t="s">
        <v>2534</v>
      </c>
      <c r="E8852" s="1" t="s">
        <v>10</v>
      </c>
      <c r="F8852" s="1" t="s">
        <v>2196</v>
      </c>
      <c r="G8852" s="1" t="s">
        <v>18</v>
      </c>
      <c r="H8852" s="1" t="s">
        <v>13</v>
      </c>
      <c r="I8852" s="16"/>
      <c r="J8852" s="16"/>
      <c r="K8852" s="16"/>
      <c r="L8852" s="16"/>
      <c r="M8852" s="16"/>
      <c r="N8852" s="16"/>
      <c r="O8852" s="16"/>
      <c r="P8852" s="16"/>
      <c r="Q8852" s="16"/>
      <c r="R8852" s="16"/>
      <c r="S8852" s="16"/>
      <c r="T8852" s="16"/>
      <c r="U8852" s="16"/>
      <c r="V8852" s="1" t="s">
        <v>4643</v>
      </c>
      <c r="W8852" s="1" t="s">
        <v>2551</v>
      </c>
      <c r="X8852" s="5" t="s">
        <v>4648</v>
      </c>
      <c r="Y8852" s="5" t="s">
        <v>2556</v>
      </c>
      <c r="Z8852" s="5" t="s">
        <v>13</v>
      </c>
      <c r="AA8852" s="5"/>
    </row>
    <row r="8853" spans="1:27" ht="12" customHeight="1" x14ac:dyDescent="0.15">
      <c r="A8853" s="1" t="s">
        <v>2191</v>
      </c>
      <c r="B8853" s="1" t="s">
        <v>31</v>
      </c>
      <c r="C8853" s="1" t="s">
        <v>19</v>
      </c>
      <c r="D8853" s="1" t="s">
        <v>2534</v>
      </c>
      <c r="E8853" s="1" t="s">
        <v>10</v>
      </c>
      <c r="F8853" s="1" t="s">
        <v>2196</v>
      </c>
      <c r="G8853" s="1" t="s">
        <v>242</v>
      </c>
      <c r="H8853" s="1" t="s">
        <v>13</v>
      </c>
      <c r="I8853" s="16"/>
      <c r="J8853" s="16"/>
      <c r="K8853" s="16"/>
      <c r="L8853" s="16"/>
      <c r="M8853" s="16"/>
      <c r="N8853" s="16"/>
      <c r="O8853" s="16"/>
      <c r="P8853" s="16"/>
      <c r="Q8853" s="16"/>
      <c r="R8853" s="16"/>
      <c r="S8853" s="16"/>
      <c r="T8853" s="16"/>
      <c r="U8853" s="16"/>
      <c r="V8853" s="1" t="s">
        <v>4643</v>
      </c>
      <c r="W8853" s="1" t="s">
        <v>2551</v>
      </c>
      <c r="X8853" s="5" t="s">
        <v>4648</v>
      </c>
      <c r="Y8853" s="5" t="s">
        <v>2557</v>
      </c>
      <c r="Z8853" s="5" t="s">
        <v>13</v>
      </c>
      <c r="AA8853" s="5"/>
    </row>
    <row r="8854" spans="1:27" ht="12" customHeight="1" x14ac:dyDescent="0.15">
      <c r="A8854" s="1" t="s">
        <v>2191</v>
      </c>
      <c r="B8854" s="1" t="s">
        <v>31</v>
      </c>
      <c r="C8854" s="1" t="s">
        <v>21</v>
      </c>
      <c r="D8854" s="1" t="s">
        <v>2534</v>
      </c>
      <c r="E8854" s="1" t="s">
        <v>10</v>
      </c>
      <c r="F8854" s="1" t="s">
        <v>2196</v>
      </c>
      <c r="G8854" s="1" t="s">
        <v>245</v>
      </c>
      <c r="H8854" s="1" t="s">
        <v>306</v>
      </c>
      <c r="I8854" s="16"/>
      <c r="J8854" s="16"/>
      <c r="K8854" s="16"/>
      <c r="L8854" s="16"/>
      <c r="M8854" s="16"/>
      <c r="N8854" s="16"/>
      <c r="O8854" s="16"/>
      <c r="P8854" s="16"/>
      <c r="Q8854" s="16"/>
      <c r="R8854" s="16"/>
      <c r="S8854" s="16"/>
      <c r="T8854" s="16"/>
      <c r="U8854" s="16"/>
      <c r="V8854" s="1" t="s">
        <v>4643</v>
      </c>
      <c r="W8854" s="1" t="s">
        <v>2551</v>
      </c>
      <c r="X8854" s="5" t="s">
        <v>4648</v>
      </c>
      <c r="Y8854" s="5" t="s">
        <v>2740</v>
      </c>
      <c r="Z8854" s="5" t="s">
        <v>2788</v>
      </c>
      <c r="AA8854" s="5"/>
    </row>
    <row r="8855" spans="1:27" ht="12" customHeight="1" x14ac:dyDescent="0.15">
      <c r="A8855" s="1" t="s">
        <v>2191</v>
      </c>
      <c r="B8855" s="1" t="s">
        <v>31</v>
      </c>
      <c r="C8855" s="1" t="s">
        <v>23</v>
      </c>
      <c r="D8855" s="1" t="s">
        <v>2534</v>
      </c>
      <c r="E8855" s="1" t="s">
        <v>10</v>
      </c>
      <c r="F8855" s="1" t="s">
        <v>2196</v>
      </c>
      <c r="G8855" s="1" t="s">
        <v>1563</v>
      </c>
      <c r="H8855" s="1" t="s">
        <v>13</v>
      </c>
      <c r="I8855" s="16"/>
      <c r="J8855" s="16"/>
      <c r="K8855" s="16"/>
      <c r="L8855" s="16"/>
      <c r="M8855" s="16"/>
      <c r="N8855" s="16"/>
      <c r="O8855" s="16"/>
      <c r="P8855" s="16"/>
      <c r="Q8855" s="16"/>
      <c r="R8855" s="16"/>
      <c r="S8855" s="16"/>
      <c r="T8855" s="16"/>
      <c r="U8855" s="16"/>
      <c r="V8855" s="1" t="s">
        <v>4643</v>
      </c>
      <c r="W8855" s="1" t="s">
        <v>2551</v>
      </c>
      <c r="X8855" s="5" t="s">
        <v>4648</v>
      </c>
      <c r="Y8855" s="5" t="s">
        <v>2558</v>
      </c>
      <c r="Z8855" s="5" t="s">
        <v>13</v>
      </c>
      <c r="AA8855" s="5"/>
    </row>
    <row r="8856" spans="1:27" ht="12" customHeight="1" x14ac:dyDescent="0.15">
      <c r="A8856" s="1" t="s">
        <v>2191</v>
      </c>
      <c r="B8856" s="1" t="s">
        <v>31</v>
      </c>
      <c r="C8856" s="1" t="s">
        <v>77</v>
      </c>
      <c r="D8856" s="1" t="s">
        <v>2534</v>
      </c>
      <c r="E8856" s="1" t="s">
        <v>10</v>
      </c>
      <c r="F8856" s="1" t="s">
        <v>2196</v>
      </c>
      <c r="G8856" s="1" t="s">
        <v>24</v>
      </c>
      <c r="H8856" s="1" t="s">
        <v>13</v>
      </c>
      <c r="I8856" s="16"/>
      <c r="J8856" s="16"/>
      <c r="K8856" s="16"/>
      <c r="L8856" s="16"/>
      <c r="M8856" s="16"/>
      <c r="N8856" s="16"/>
      <c r="O8856" s="16"/>
      <c r="P8856" s="16"/>
      <c r="Q8856" s="16"/>
      <c r="R8856" s="16"/>
      <c r="S8856" s="16"/>
      <c r="T8856" s="16"/>
      <c r="U8856" s="16"/>
      <c r="V8856" s="1" t="s">
        <v>4643</v>
      </c>
      <c r="W8856" s="1" t="s">
        <v>2551</v>
      </c>
      <c r="X8856" s="5" t="s">
        <v>4648</v>
      </c>
      <c r="Y8856" s="5" t="s">
        <v>2559</v>
      </c>
      <c r="Z8856" s="5" t="s">
        <v>13</v>
      </c>
      <c r="AA8856" s="5"/>
    </row>
    <row r="8857" spans="1:27" ht="12" customHeight="1" x14ac:dyDescent="0.15">
      <c r="A8857" s="1" t="s">
        <v>2191</v>
      </c>
      <c r="B8857" s="1" t="s">
        <v>33</v>
      </c>
      <c r="C8857" s="1" t="s">
        <v>9</v>
      </c>
      <c r="D8857" s="1" t="s">
        <v>2534</v>
      </c>
      <c r="E8857" s="1" t="s">
        <v>10</v>
      </c>
      <c r="F8857" s="1" t="s">
        <v>2197</v>
      </c>
      <c r="G8857" s="1" t="s">
        <v>12</v>
      </c>
      <c r="H8857" s="1" t="s">
        <v>13</v>
      </c>
      <c r="I8857" s="16"/>
      <c r="J8857" s="16"/>
      <c r="K8857" s="16"/>
      <c r="L8857" s="16"/>
      <c r="M8857" s="16"/>
      <c r="N8857" s="16"/>
      <c r="O8857" s="16"/>
      <c r="P8857" s="16"/>
      <c r="Q8857" s="16"/>
      <c r="R8857" s="16"/>
      <c r="S8857" s="16"/>
      <c r="T8857" s="16"/>
      <c r="U8857" s="16"/>
      <c r="V8857" s="1" t="s">
        <v>4643</v>
      </c>
      <c r="W8857" s="1" t="s">
        <v>2551</v>
      </c>
      <c r="X8857" s="5" t="s">
        <v>4649</v>
      </c>
      <c r="Y8857" s="5" t="s">
        <v>2553</v>
      </c>
      <c r="Z8857" s="5" t="s">
        <v>13</v>
      </c>
      <c r="AA8857" s="5"/>
    </row>
    <row r="8858" spans="1:27" ht="12" customHeight="1" x14ac:dyDescent="0.15">
      <c r="A8858" s="1" t="s">
        <v>2191</v>
      </c>
      <c r="B8858" s="1" t="s">
        <v>33</v>
      </c>
      <c r="C8858" s="1" t="s">
        <v>15</v>
      </c>
      <c r="D8858" s="1" t="s">
        <v>2534</v>
      </c>
      <c r="E8858" s="1" t="s">
        <v>10</v>
      </c>
      <c r="F8858" s="1" t="s">
        <v>2197</v>
      </c>
      <c r="G8858" s="1" t="s">
        <v>16</v>
      </c>
      <c r="H8858" s="1" t="s">
        <v>13</v>
      </c>
      <c r="I8858" s="16"/>
      <c r="J8858" s="16"/>
      <c r="K8858" s="16"/>
      <c r="L8858" s="16"/>
      <c r="M8858" s="16"/>
      <c r="N8858" s="16"/>
      <c r="O8858" s="16"/>
      <c r="P8858" s="16"/>
      <c r="Q8858" s="16"/>
      <c r="R8858" s="16"/>
      <c r="S8858" s="16"/>
      <c r="T8858" s="16"/>
      <c r="U8858" s="16"/>
      <c r="V8858" s="1" t="s">
        <v>4643</v>
      </c>
      <c r="W8858" s="1" t="s">
        <v>2551</v>
      </c>
      <c r="X8858" s="5" t="s">
        <v>4649</v>
      </c>
      <c r="Y8858" s="5" t="s">
        <v>4036</v>
      </c>
      <c r="Z8858" s="5" t="s">
        <v>13</v>
      </c>
      <c r="AA8858" s="5"/>
    </row>
    <row r="8859" spans="1:27" ht="12" customHeight="1" x14ac:dyDescent="0.15">
      <c r="A8859" s="1" t="s">
        <v>2191</v>
      </c>
      <c r="B8859" s="1" t="s">
        <v>33</v>
      </c>
      <c r="C8859" s="1" t="s">
        <v>19</v>
      </c>
      <c r="D8859" s="1" t="s">
        <v>2534</v>
      </c>
      <c r="E8859" s="1" t="s">
        <v>10</v>
      </c>
      <c r="F8859" s="1" t="s">
        <v>2197</v>
      </c>
      <c r="G8859" s="1" t="s">
        <v>242</v>
      </c>
      <c r="H8859" s="1" t="s">
        <v>13</v>
      </c>
      <c r="I8859" s="16"/>
      <c r="J8859" s="16"/>
      <c r="K8859" s="16"/>
      <c r="L8859" s="16"/>
      <c r="M8859" s="16"/>
      <c r="N8859" s="16"/>
      <c r="O8859" s="16"/>
      <c r="P8859" s="16"/>
      <c r="Q8859" s="16"/>
      <c r="R8859" s="16"/>
      <c r="S8859" s="16"/>
      <c r="T8859" s="16"/>
      <c r="U8859" s="16"/>
      <c r="V8859" s="1" t="s">
        <v>4643</v>
      </c>
      <c r="W8859" s="1" t="s">
        <v>2551</v>
      </c>
      <c r="X8859" s="5" t="s">
        <v>4649</v>
      </c>
      <c r="Y8859" s="5" t="s">
        <v>2557</v>
      </c>
      <c r="Z8859" s="5" t="s">
        <v>13</v>
      </c>
      <c r="AA8859" s="5"/>
    </row>
    <row r="8860" spans="1:27" ht="12" customHeight="1" x14ac:dyDescent="0.15">
      <c r="A8860" s="1" t="s">
        <v>2191</v>
      </c>
      <c r="B8860" s="1" t="s">
        <v>33</v>
      </c>
      <c r="C8860" s="1" t="s">
        <v>21</v>
      </c>
      <c r="D8860" s="1" t="s">
        <v>2534</v>
      </c>
      <c r="E8860" s="1" t="s">
        <v>10</v>
      </c>
      <c r="F8860" s="1" t="s">
        <v>2197</v>
      </c>
      <c r="G8860" s="1" t="s">
        <v>245</v>
      </c>
      <c r="H8860" s="1" t="s">
        <v>306</v>
      </c>
      <c r="I8860" s="16"/>
      <c r="J8860" s="16"/>
      <c r="K8860" s="16"/>
      <c r="L8860" s="16"/>
      <c r="M8860" s="16"/>
      <c r="N8860" s="16"/>
      <c r="O8860" s="16"/>
      <c r="P8860" s="16"/>
      <c r="Q8860" s="16"/>
      <c r="R8860" s="16"/>
      <c r="S8860" s="16"/>
      <c r="T8860" s="16"/>
      <c r="U8860" s="16"/>
      <c r="V8860" s="1" t="s">
        <v>4643</v>
      </c>
      <c r="W8860" s="1" t="s">
        <v>2551</v>
      </c>
      <c r="X8860" s="5" t="s">
        <v>4649</v>
      </c>
      <c r="Y8860" s="5" t="s">
        <v>2740</v>
      </c>
      <c r="Z8860" s="5" t="s">
        <v>2788</v>
      </c>
      <c r="AA8860" s="5"/>
    </row>
    <row r="8861" spans="1:27" ht="12" customHeight="1" x14ac:dyDescent="0.15">
      <c r="A8861" s="1" t="s">
        <v>2191</v>
      </c>
      <c r="B8861" s="1" t="s">
        <v>33</v>
      </c>
      <c r="C8861" s="1" t="s">
        <v>23</v>
      </c>
      <c r="D8861" s="1" t="s">
        <v>2534</v>
      </c>
      <c r="E8861" s="1" t="s">
        <v>10</v>
      </c>
      <c r="F8861" s="1" t="s">
        <v>2197</v>
      </c>
      <c r="G8861" s="1" t="s">
        <v>1563</v>
      </c>
      <c r="H8861" s="1" t="s">
        <v>13</v>
      </c>
      <c r="I8861" s="16"/>
      <c r="J8861" s="16"/>
      <c r="K8861" s="16"/>
      <c r="L8861" s="16"/>
      <c r="M8861" s="16"/>
      <c r="N8861" s="16"/>
      <c r="O8861" s="16"/>
      <c r="P8861" s="16"/>
      <c r="Q8861" s="16"/>
      <c r="R8861" s="16"/>
      <c r="S8861" s="16"/>
      <c r="T8861" s="16"/>
      <c r="U8861" s="16"/>
      <c r="V8861" s="1" t="s">
        <v>4643</v>
      </c>
      <c r="W8861" s="1" t="s">
        <v>2551</v>
      </c>
      <c r="X8861" s="5" t="s">
        <v>4649</v>
      </c>
      <c r="Y8861" s="5" t="s">
        <v>2558</v>
      </c>
      <c r="Z8861" s="5" t="s">
        <v>13</v>
      </c>
      <c r="AA8861" s="5"/>
    </row>
    <row r="8862" spans="1:27" ht="12" customHeight="1" x14ac:dyDescent="0.15">
      <c r="A8862" s="1" t="s">
        <v>2191</v>
      </c>
      <c r="B8862" s="1" t="s">
        <v>33</v>
      </c>
      <c r="C8862" s="1" t="s">
        <v>77</v>
      </c>
      <c r="D8862" s="1" t="s">
        <v>2534</v>
      </c>
      <c r="E8862" s="1" t="s">
        <v>10</v>
      </c>
      <c r="F8862" s="1" t="s">
        <v>2197</v>
      </c>
      <c r="G8862" s="1" t="s">
        <v>24</v>
      </c>
      <c r="H8862" s="1" t="s">
        <v>13</v>
      </c>
      <c r="I8862" s="16"/>
      <c r="J8862" s="16"/>
      <c r="K8862" s="16"/>
      <c r="L8862" s="16"/>
      <c r="M8862" s="16"/>
      <c r="N8862" s="16"/>
      <c r="O8862" s="16"/>
      <c r="P8862" s="16"/>
      <c r="Q8862" s="16"/>
      <c r="R8862" s="16"/>
      <c r="S8862" s="16"/>
      <c r="T8862" s="16"/>
      <c r="U8862" s="16"/>
      <c r="V8862" s="1" t="s">
        <v>4643</v>
      </c>
      <c r="W8862" s="1" t="s">
        <v>2551</v>
      </c>
      <c r="X8862" s="5" t="s">
        <v>4649</v>
      </c>
      <c r="Y8862" s="5" t="s">
        <v>2559</v>
      </c>
      <c r="Z8862" s="5" t="s">
        <v>13</v>
      </c>
      <c r="AA8862" s="5"/>
    </row>
    <row r="8863" spans="1:27" ht="12" customHeight="1" x14ac:dyDescent="0.15">
      <c r="A8863" s="1" t="s">
        <v>2191</v>
      </c>
      <c r="B8863" s="1" t="s">
        <v>35</v>
      </c>
      <c r="C8863" s="1" t="s">
        <v>9</v>
      </c>
      <c r="D8863" s="1" t="s">
        <v>2534</v>
      </c>
      <c r="E8863" s="1" t="s">
        <v>10</v>
      </c>
      <c r="F8863" s="1" t="s">
        <v>2198</v>
      </c>
      <c r="G8863" s="1" t="s">
        <v>12</v>
      </c>
      <c r="H8863" s="1" t="s">
        <v>13</v>
      </c>
      <c r="I8863" s="16"/>
      <c r="J8863" s="16"/>
      <c r="K8863" s="16"/>
      <c r="L8863" s="16"/>
      <c r="M8863" s="16"/>
      <c r="N8863" s="16"/>
      <c r="O8863" s="16"/>
      <c r="P8863" s="16"/>
      <c r="Q8863" s="16"/>
      <c r="R8863" s="16"/>
      <c r="S8863" s="16"/>
      <c r="T8863" s="16"/>
      <c r="U8863" s="16"/>
      <c r="V8863" s="1" t="s">
        <v>4643</v>
      </c>
      <c r="W8863" s="1" t="s">
        <v>2551</v>
      </c>
      <c r="X8863" s="5" t="s">
        <v>4650</v>
      </c>
      <c r="Y8863" s="5" t="s">
        <v>2553</v>
      </c>
      <c r="Z8863" s="5" t="s">
        <v>13</v>
      </c>
      <c r="AA8863" s="5"/>
    </row>
    <row r="8864" spans="1:27" ht="12" customHeight="1" x14ac:dyDescent="0.15">
      <c r="A8864" s="1" t="s">
        <v>2191</v>
      </c>
      <c r="B8864" s="1" t="s">
        <v>35</v>
      </c>
      <c r="C8864" s="1" t="s">
        <v>15</v>
      </c>
      <c r="D8864" s="1" t="s">
        <v>2534</v>
      </c>
      <c r="E8864" s="1" t="s">
        <v>10</v>
      </c>
      <c r="F8864" s="1" t="s">
        <v>2198</v>
      </c>
      <c r="G8864" s="1" t="s">
        <v>16</v>
      </c>
      <c r="H8864" s="1" t="s">
        <v>13</v>
      </c>
      <c r="I8864" s="16"/>
      <c r="J8864" s="16"/>
      <c r="K8864" s="16"/>
      <c r="L8864" s="16"/>
      <c r="M8864" s="16"/>
      <c r="N8864" s="16"/>
      <c r="O8864" s="16"/>
      <c r="P8864" s="16"/>
      <c r="Q8864" s="16"/>
      <c r="R8864" s="16"/>
      <c r="S8864" s="16"/>
      <c r="T8864" s="16"/>
      <c r="U8864" s="16"/>
      <c r="V8864" s="1" t="s">
        <v>4643</v>
      </c>
      <c r="W8864" s="1" t="s">
        <v>2551</v>
      </c>
      <c r="X8864" s="5" t="s">
        <v>4650</v>
      </c>
      <c r="Y8864" s="5" t="s">
        <v>4036</v>
      </c>
      <c r="Z8864" s="5" t="s">
        <v>13</v>
      </c>
      <c r="AA8864" s="5"/>
    </row>
    <row r="8865" spans="1:27" ht="12" customHeight="1" x14ac:dyDescent="0.15">
      <c r="A8865" s="1" t="s">
        <v>2191</v>
      </c>
      <c r="B8865" s="1" t="s">
        <v>35</v>
      </c>
      <c r="C8865" s="1" t="s">
        <v>19</v>
      </c>
      <c r="D8865" s="1" t="s">
        <v>2534</v>
      </c>
      <c r="E8865" s="1" t="s">
        <v>10</v>
      </c>
      <c r="F8865" s="1" t="s">
        <v>2198</v>
      </c>
      <c r="G8865" s="1" t="s">
        <v>242</v>
      </c>
      <c r="H8865" s="1" t="s">
        <v>13</v>
      </c>
      <c r="I8865" s="16"/>
      <c r="J8865" s="16"/>
      <c r="K8865" s="16"/>
      <c r="L8865" s="16"/>
      <c r="M8865" s="16"/>
      <c r="N8865" s="16"/>
      <c r="O8865" s="16"/>
      <c r="P8865" s="16"/>
      <c r="Q8865" s="16"/>
      <c r="R8865" s="16"/>
      <c r="S8865" s="16"/>
      <c r="T8865" s="16"/>
      <c r="U8865" s="16"/>
      <c r="V8865" s="1" t="s">
        <v>4643</v>
      </c>
      <c r="W8865" s="1" t="s">
        <v>2551</v>
      </c>
      <c r="X8865" s="5" t="s">
        <v>4650</v>
      </c>
      <c r="Y8865" s="5" t="s">
        <v>2557</v>
      </c>
      <c r="Z8865" s="5" t="s">
        <v>13</v>
      </c>
      <c r="AA8865" s="5"/>
    </row>
    <row r="8866" spans="1:27" ht="12" customHeight="1" x14ac:dyDescent="0.15">
      <c r="A8866" s="1" t="s">
        <v>2191</v>
      </c>
      <c r="B8866" s="1" t="s">
        <v>35</v>
      </c>
      <c r="C8866" s="1" t="s">
        <v>21</v>
      </c>
      <c r="D8866" s="1" t="s">
        <v>2534</v>
      </c>
      <c r="E8866" s="1" t="s">
        <v>10</v>
      </c>
      <c r="F8866" s="1" t="s">
        <v>2198</v>
      </c>
      <c r="G8866" s="1" t="s">
        <v>245</v>
      </c>
      <c r="H8866" s="1" t="s">
        <v>306</v>
      </c>
      <c r="I8866" s="16"/>
      <c r="J8866" s="16"/>
      <c r="K8866" s="16"/>
      <c r="L8866" s="16"/>
      <c r="M8866" s="16"/>
      <c r="N8866" s="16"/>
      <c r="O8866" s="16"/>
      <c r="P8866" s="16"/>
      <c r="Q8866" s="16"/>
      <c r="R8866" s="16"/>
      <c r="S8866" s="16"/>
      <c r="T8866" s="16"/>
      <c r="U8866" s="16"/>
      <c r="V8866" s="1" t="s">
        <v>4643</v>
      </c>
      <c r="W8866" s="1" t="s">
        <v>2551</v>
      </c>
      <c r="X8866" s="5" t="s">
        <v>4650</v>
      </c>
      <c r="Y8866" s="5" t="s">
        <v>2740</v>
      </c>
      <c r="Z8866" s="5" t="s">
        <v>2788</v>
      </c>
      <c r="AA8866" s="5"/>
    </row>
    <row r="8867" spans="1:27" ht="12" customHeight="1" x14ac:dyDescent="0.15">
      <c r="A8867" s="1" t="s">
        <v>2191</v>
      </c>
      <c r="B8867" s="1" t="s">
        <v>35</v>
      </c>
      <c r="C8867" s="1" t="s">
        <v>23</v>
      </c>
      <c r="D8867" s="1" t="s">
        <v>2534</v>
      </c>
      <c r="E8867" s="1" t="s">
        <v>10</v>
      </c>
      <c r="F8867" s="1" t="s">
        <v>2198</v>
      </c>
      <c r="G8867" s="1" t="s">
        <v>1563</v>
      </c>
      <c r="H8867" s="1" t="s">
        <v>13</v>
      </c>
      <c r="I8867" s="16"/>
      <c r="J8867" s="16"/>
      <c r="K8867" s="16"/>
      <c r="L8867" s="16"/>
      <c r="M8867" s="16"/>
      <c r="N8867" s="16"/>
      <c r="O8867" s="16"/>
      <c r="P8867" s="16"/>
      <c r="Q8867" s="16"/>
      <c r="R8867" s="16"/>
      <c r="S8867" s="16"/>
      <c r="T8867" s="16"/>
      <c r="U8867" s="16"/>
      <c r="V8867" s="1" t="s">
        <v>4643</v>
      </c>
      <c r="W8867" s="1" t="s">
        <v>2551</v>
      </c>
      <c r="X8867" s="5" t="s">
        <v>4650</v>
      </c>
      <c r="Y8867" s="5" t="s">
        <v>2558</v>
      </c>
      <c r="Z8867" s="5" t="s">
        <v>13</v>
      </c>
      <c r="AA8867" s="5"/>
    </row>
    <row r="8868" spans="1:27" ht="12" customHeight="1" x14ac:dyDescent="0.15">
      <c r="A8868" s="1" t="s">
        <v>2191</v>
      </c>
      <c r="B8868" s="1" t="s">
        <v>35</v>
      </c>
      <c r="C8868" s="1" t="s">
        <v>77</v>
      </c>
      <c r="D8868" s="1" t="s">
        <v>2534</v>
      </c>
      <c r="E8868" s="1" t="s">
        <v>10</v>
      </c>
      <c r="F8868" s="1" t="s">
        <v>2198</v>
      </c>
      <c r="G8868" s="1" t="s">
        <v>24</v>
      </c>
      <c r="H8868" s="1" t="s">
        <v>13</v>
      </c>
      <c r="I8868" s="16"/>
      <c r="J8868" s="16"/>
      <c r="K8868" s="16"/>
      <c r="L8868" s="16"/>
      <c r="M8868" s="16"/>
      <c r="N8868" s="16"/>
      <c r="O8868" s="16"/>
      <c r="P8868" s="16"/>
      <c r="Q8868" s="16"/>
      <c r="R8868" s="16"/>
      <c r="S8868" s="16"/>
      <c r="T8868" s="16"/>
      <c r="U8868" s="16"/>
      <c r="V8868" s="1" t="s">
        <v>4643</v>
      </c>
      <c r="W8868" s="1" t="s">
        <v>2551</v>
      </c>
      <c r="X8868" s="5" t="s">
        <v>4650</v>
      </c>
      <c r="Y8868" s="5" t="s">
        <v>2559</v>
      </c>
      <c r="Z8868" s="5" t="s">
        <v>13</v>
      </c>
      <c r="AA8868" s="5"/>
    </row>
    <row r="8869" spans="1:27" ht="12" customHeight="1" x14ac:dyDescent="0.15">
      <c r="A8869" s="1" t="s">
        <v>2191</v>
      </c>
      <c r="B8869" s="1" t="s">
        <v>37</v>
      </c>
      <c r="C8869" s="1" t="s">
        <v>9</v>
      </c>
      <c r="D8869" s="1" t="s">
        <v>2534</v>
      </c>
      <c r="E8869" s="1" t="s">
        <v>10</v>
      </c>
      <c r="F8869" s="1" t="s">
        <v>2199</v>
      </c>
      <c r="G8869" s="1" t="s">
        <v>12</v>
      </c>
      <c r="H8869" s="1" t="s">
        <v>13</v>
      </c>
      <c r="I8869" s="16"/>
      <c r="J8869" s="16"/>
      <c r="K8869" s="16"/>
      <c r="L8869" s="16"/>
      <c r="M8869" s="16"/>
      <c r="N8869" s="16"/>
      <c r="O8869" s="16"/>
      <c r="P8869" s="16"/>
      <c r="Q8869" s="16"/>
      <c r="R8869" s="16"/>
      <c r="S8869" s="16"/>
      <c r="T8869" s="16"/>
      <c r="U8869" s="16"/>
      <c r="V8869" s="1" t="s">
        <v>4643</v>
      </c>
      <c r="W8869" s="1" t="s">
        <v>2551</v>
      </c>
      <c r="X8869" s="5" t="s">
        <v>4651</v>
      </c>
      <c r="Y8869" s="5" t="s">
        <v>2553</v>
      </c>
      <c r="Z8869" s="5" t="s">
        <v>13</v>
      </c>
      <c r="AA8869" s="5"/>
    </row>
    <row r="8870" spans="1:27" ht="12" customHeight="1" x14ac:dyDescent="0.15">
      <c r="A8870" s="1" t="s">
        <v>2191</v>
      </c>
      <c r="B8870" s="1" t="s">
        <v>37</v>
      </c>
      <c r="C8870" s="1" t="s">
        <v>15</v>
      </c>
      <c r="D8870" s="1" t="s">
        <v>2534</v>
      </c>
      <c r="E8870" s="1" t="s">
        <v>10</v>
      </c>
      <c r="F8870" s="1" t="s">
        <v>2199</v>
      </c>
      <c r="G8870" s="1" t="s">
        <v>16</v>
      </c>
      <c r="H8870" s="1" t="s">
        <v>13</v>
      </c>
      <c r="I8870" s="16"/>
      <c r="J8870" s="16"/>
      <c r="K8870" s="16"/>
      <c r="L8870" s="16"/>
      <c r="M8870" s="16"/>
      <c r="N8870" s="16"/>
      <c r="O8870" s="16"/>
      <c r="P8870" s="16"/>
      <c r="Q8870" s="16"/>
      <c r="R8870" s="16"/>
      <c r="S8870" s="16"/>
      <c r="T8870" s="16"/>
      <c r="U8870" s="16"/>
      <c r="V8870" s="1" t="s">
        <v>4643</v>
      </c>
      <c r="W8870" s="1" t="s">
        <v>2551</v>
      </c>
      <c r="X8870" s="5" t="s">
        <v>4651</v>
      </c>
      <c r="Y8870" s="5" t="s">
        <v>4036</v>
      </c>
      <c r="Z8870" s="5" t="s">
        <v>13</v>
      </c>
      <c r="AA8870" s="5"/>
    </row>
    <row r="8871" spans="1:27" ht="12" customHeight="1" x14ac:dyDescent="0.15">
      <c r="A8871" s="1" t="s">
        <v>2191</v>
      </c>
      <c r="B8871" s="1" t="s">
        <v>37</v>
      </c>
      <c r="C8871" s="1" t="s">
        <v>19</v>
      </c>
      <c r="D8871" s="1" t="s">
        <v>2534</v>
      </c>
      <c r="E8871" s="1" t="s">
        <v>10</v>
      </c>
      <c r="F8871" s="1" t="s">
        <v>2199</v>
      </c>
      <c r="G8871" s="1" t="s">
        <v>242</v>
      </c>
      <c r="H8871" s="1" t="s">
        <v>13</v>
      </c>
      <c r="I8871" s="16"/>
      <c r="J8871" s="16"/>
      <c r="K8871" s="16"/>
      <c r="L8871" s="16"/>
      <c r="M8871" s="16"/>
      <c r="N8871" s="16"/>
      <c r="O8871" s="16"/>
      <c r="P8871" s="16"/>
      <c r="Q8871" s="16"/>
      <c r="R8871" s="16"/>
      <c r="S8871" s="16"/>
      <c r="T8871" s="16"/>
      <c r="U8871" s="16"/>
      <c r="V8871" s="1" t="s">
        <v>4643</v>
      </c>
      <c r="W8871" s="1" t="s">
        <v>2551</v>
      </c>
      <c r="X8871" s="5" t="s">
        <v>4651</v>
      </c>
      <c r="Y8871" s="5" t="s">
        <v>2557</v>
      </c>
      <c r="Z8871" s="5" t="s">
        <v>13</v>
      </c>
      <c r="AA8871" s="5"/>
    </row>
    <row r="8872" spans="1:27" ht="12" customHeight="1" x14ac:dyDescent="0.15">
      <c r="A8872" s="1" t="s">
        <v>2191</v>
      </c>
      <c r="B8872" s="1" t="s">
        <v>37</v>
      </c>
      <c r="C8872" s="1" t="s">
        <v>21</v>
      </c>
      <c r="D8872" s="1" t="s">
        <v>2534</v>
      </c>
      <c r="E8872" s="1" t="s">
        <v>10</v>
      </c>
      <c r="F8872" s="1" t="s">
        <v>2199</v>
      </c>
      <c r="G8872" s="1" t="s">
        <v>245</v>
      </c>
      <c r="H8872" s="1" t="s">
        <v>306</v>
      </c>
      <c r="I8872" s="16"/>
      <c r="J8872" s="16"/>
      <c r="K8872" s="16"/>
      <c r="L8872" s="16"/>
      <c r="M8872" s="16"/>
      <c r="N8872" s="16"/>
      <c r="O8872" s="16"/>
      <c r="P8872" s="16"/>
      <c r="Q8872" s="16"/>
      <c r="R8872" s="16"/>
      <c r="S8872" s="16"/>
      <c r="T8872" s="16"/>
      <c r="U8872" s="16"/>
      <c r="V8872" s="1" t="s">
        <v>4643</v>
      </c>
      <c r="W8872" s="1" t="s">
        <v>2551</v>
      </c>
      <c r="X8872" s="5" t="s">
        <v>4651</v>
      </c>
      <c r="Y8872" s="5" t="s">
        <v>2740</v>
      </c>
      <c r="Z8872" s="5" t="s">
        <v>2788</v>
      </c>
      <c r="AA8872" s="5"/>
    </row>
    <row r="8873" spans="1:27" ht="12" customHeight="1" x14ac:dyDescent="0.15">
      <c r="A8873" s="1" t="s">
        <v>2191</v>
      </c>
      <c r="B8873" s="1" t="s">
        <v>37</v>
      </c>
      <c r="C8873" s="1" t="s">
        <v>23</v>
      </c>
      <c r="D8873" s="1" t="s">
        <v>2534</v>
      </c>
      <c r="E8873" s="1" t="s">
        <v>10</v>
      </c>
      <c r="F8873" s="1" t="s">
        <v>2199</v>
      </c>
      <c r="G8873" s="1" t="s">
        <v>1563</v>
      </c>
      <c r="H8873" s="1" t="s">
        <v>13</v>
      </c>
      <c r="I8873" s="16"/>
      <c r="J8873" s="16"/>
      <c r="K8873" s="16"/>
      <c r="L8873" s="16"/>
      <c r="M8873" s="16"/>
      <c r="N8873" s="16"/>
      <c r="O8873" s="16"/>
      <c r="P8873" s="16"/>
      <c r="Q8873" s="16"/>
      <c r="R8873" s="16"/>
      <c r="S8873" s="16"/>
      <c r="T8873" s="16"/>
      <c r="U8873" s="16"/>
      <c r="V8873" s="1" t="s">
        <v>4643</v>
      </c>
      <c r="W8873" s="1" t="s">
        <v>2551</v>
      </c>
      <c r="X8873" s="5" t="s">
        <v>4651</v>
      </c>
      <c r="Y8873" s="5" t="s">
        <v>2558</v>
      </c>
      <c r="Z8873" s="5" t="s">
        <v>13</v>
      </c>
      <c r="AA8873" s="5"/>
    </row>
    <row r="8874" spans="1:27" ht="12" customHeight="1" x14ac:dyDescent="0.15">
      <c r="A8874" s="1" t="s">
        <v>2191</v>
      </c>
      <c r="B8874" s="1" t="s">
        <v>37</v>
      </c>
      <c r="C8874" s="1" t="s">
        <v>77</v>
      </c>
      <c r="D8874" s="1" t="s">
        <v>2534</v>
      </c>
      <c r="E8874" s="1" t="s">
        <v>10</v>
      </c>
      <c r="F8874" s="1" t="s">
        <v>2199</v>
      </c>
      <c r="G8874" s="1" t="s">
        <v>24</v>
      </c>
      <c r="H8874" s="1" t="s">
        <v>13</v>
      </c>
      <c r="I8874" s="16"/>
      <c r="J8874" s="16"/>
      <c r="K8874" s="16"/>
      <c r="L8874" s="16"/>
      <c r="M8874" s="16"/>
      <c r="N8874" s="16"/>
      <c r="O8874" s="16"/>
      <c r="P8874" s="16"/>
      <c r="Q8874" s="16"/>
      <c r="R8874" s="16"/>
      <c r="S8874" s="16"/>
      <c r="T8874" s="16"/>
      <c r="U8874" s="16"/>
      <c r="V8874" s="1" t="s">
        <v>4643</v>
      </c>
      <c r="W8874" s="1" t="s">
        <v>2551</v>
      </c>
      <c r="X8874" s="5" t="s">
        <v>4651</v>
      </c>
      <c r="Y8874" s="5" t="s">
        <v>2559</v>
      </c>
      <c r="Z8874" s="5" t="s">
        <v>13</v>
      </c>
      <c r="AA8874" s="5"/>
    </row>
    <row r="8875" spans="1:27" ht="12" customHeight="1" x14ac:dyDescent="0.15">
      <c r="A8875" s="1" t="s">
        <v>2191</v>
      </c>
      <c r="B8875" s="1" t="s">
        <v>39</v>
      </c>
      <c r="C8875" s="1" t="s">
        <v>9</v>
      </c>
      <c r="D8875" s="1" t="s">
        <v>2534</v>
      </c>
      <c r="E8875" s="1" t="s">
        <v>10</v>
      </c>
      <c r="F8875" s="1" t="s">
        <v>2200</v>
      </c>
      <c r="G8875" s="1" t="s">
        <v>12</v>
      </c>
      <c r="H8875" s="1" t="s">
        <v>530</v>
      </c>
      <c r="I8875" s="16"/>
      <c r="J8875" s="16"/>
      <c r="K8875" s="16"/>
      <c r="L8875" s="16"/>
      <c r="M8875" s="16"/>
      <c r="N8875" s="16"/>
      <c r="O8875" s="16"/>
      <c r="P8875" s="16"/>
      <c r="Q8875" s="16"/>
      <c r="R8875" s="16"/>
      <c r="S8875" s="16"/>
      <c r="T8875" s="16"/>
      <c r="U8875" s="16"/>
      <c r="V8875" s="1" t="s">
        <v>4643</v>
      </c>
      <c r="W8875" s="1" t="s">
        <v>2551</v>
      </c>
      <c r="X8875" s="5" t="s">
        <v>4652</v>
      </c>
      <c r="Y8875" s="5" t="s">
        <v>2553</v>
      </c>
      <c r="Z8875" s="5" t="s">
        <v>2998</v>
      </c>
      <c r="AA8875" s="5"/>
    </row>
    <row r="8876" spans="1:27" ht="12" customHeight="1" x14ac:dyDescent="0.15">
      <c r="A8876" s="1" t="s">
        <v>2191</v>
      </c>
      <c r="B8876" s="1" t="s">
        <v>39</v>
      </c>
      <c r="C8876" s="1" t="s">
        <v>15</v>
      </c>
      <c r="D8876" s="1" t="s">
        <v>2534</v>
      </c>
      <c r="E8876" s="1" t="s">
        <v>10</v>
      </c>
      <c r="F8876" s="1" t="s">
        <v>2200</v>
      </c>
      <c r="G8876" s="1" t="s">
        <v>16</v>
      </c>
      <c r="H8876" s="1" t="s">
        <v>530</v>
      </c>
      <c r="I8876" s="16"/>
      <c r="J8876" s="16"/>
      <c r="K8876" s="16"/>
      <c r="L8876" s="16"/>
      <c r="M8876" s="16"/>
      <c r="N8876" s="16"/>
      <c r="O8876" s="16"/>
      <c r="P8876" s="16"/>
      <c r="Q8876" s="16"/>
      <c r="R8876" s="16"/>
      <c r="S8876" s="16"/>
      <c r="T8876" s="16"/>
      <c r="U8876" s="16"/>
      <c r="V8876" s="1" t="s">
        <v>4643</v>
      </c>
      <c r="W8876" s="1" t="s">
        <v>2551</v>
      </c>
      <c r="X8876" s="5" t="s">
        <v>4652</v>
      </c>
      <c r="Y8876" s="5" t="s">
        <v>4036</v>
      </c>
      <c r="Z8876" s="5" t="s">
        <v>2998</v>
      </c>
      <c r="AA8876" s="5"/>
    </row>
    <row r="8877" spans="1:27" ht="12" customHeight="1" x14ac:dyDescent="0.15">
      <c r="A8877" s="1" t="s">
        <v>2191</v>
      </c>
      <c r="B8877" s="1" t="s">
        <v>39</v>
      </c>
      <c r="C8877" s="1" t="s">
        <v>19</v>
      </c>
      <c r="D8877" s="1" t="s">
        <v>2534</v>
      </c>
      <c r="E8877" s="1" t="s">
        <v>10</v>
      </c>
      <c r="F8877" s="1" t="s">
        <v>2200</v>
      </c>
      <c r="G8877" s="1" t="s">
        <v>242</v>
      </c>
      <c r="H8877" s="1" t="s">
        <v>530</v>
      </c>
      <c r="I8877" s="16"/>
      <c r="J8877" s="16"/>
      <c r="K8877" s="16"/>
      <c r="L8877" s="16"/>
      <c r="M8877" s="16"/>
      <c r="N8877" s="16"/>
      <c r="O8877" s="16"/>
      <c r="P8877" s="16"/>
      <c r="Q8877" s="16"/>
      <c r="R8877" s="16"/>
      <c r="S8877" s="16"/>
      <c r="T8877" s="16"/>
      <c r="U8877" s="16"/>
      <c r="V8877" s="1" t="s">
        <v>4643</v>
      </c>
      <c r="W8877" s="1" t="s">
        <v>2551</v>
      </c>
      <c r="X8877" s="5" t="s">
        <v>4652</v>
      </c>
      <c r="Y8877" s="5" t="s">
        <v>2557</v>
      </c>
      <c r="Z8877" s="5" t="s">
        <v>2998</v>
      </c>
      <c r="AA8877" s="5"/>
    </row>
    <row r="8878" spans="1:27" ht="12" customHeight="1" x14ac:dyDescent="0.15">
      <c r="A8878" s="1" t="s">
        <v>2191</v>
      </c>
      <c r="B8878" s="1" t="s">
        <v>39</v>
      </c>
      <c r="C8878" s="1" t="s">
        <v>21</v>
      </c>
      <c r="D8878" s="1" t="s">
        <v>2534</v>
      </c>
      <c r="E8878" s="1" t="s">
        <v>10</v>
      </c>
      <c r="F8878" s="1" t="s">
        <v>2200</v>
      </c>
      <c r="G8878" s="1" t="s">
        <v>245</v>
      </c>
      <c r="H8878" s="1" t="s">
        <v>306</v>
      </c>
      <c r="I8878" s="16"/>
      <c r="J8878" s="16"/>
      <c r="K8878" s="16"/>
      <c r="L8878" s="16"/>
      <c r="M8878" s="16"/>
      <c r="N8878" s="16"/>
      <c r="O8878" s="16"/>
      <c r="P8878" s="16"/>
      <c r="Q8878" s="16"/>
      <c r="R8878" s="16"/>
      <c r="S8878" s="16"/>
      <c r="T8878" s="16"/>
      <c r="U8878" s="16"/>
      <c r="V8878" s="1" t="s">
        <v>4643</v>
      </c>
      <c r="W8878" s="1" t="s">
        <v>2551</v>
      </c>
      <c r="X8878" s="5" t="s">
        <v>4652</v>
      </c>
      <c r="Y8878" s="5" t="s">
        <v>2740</v>
      </c>
      <c r="Z8878" s="5" t="s">
        <v>2788</v>
      </c>
      <c r="AA8878" s="5"/>
    </row>
    <row r="8879" spans="1:27" ht="12" customHeight="1" x14ac:dyDescent="0.15">
      <c r="A8879" s="1" t="s">
        <v>2191</v>
      </c>
      <c r="B8879" s="1" t="s">
        <v>39</v>
      </c>
      <c r="C8879" s="1" t="s">
        <v>23</v>
      </c>
      <c r="D8879" s="1" t="s">
        <v>2534</v>
      </c>
      <c r="E8879" s="1" t="s">
        <v>10</v>
      </c>
      <c r="F8879" s="1" t="s">
        <v>2200</v>
      </c>
      <c r="G8879" s="1" t="s">
        <v>1563</v>
      </c>
      <c r="H8879" s="1" t="s">
        <v>530</v>
      </c>
      <c r="I8879" s="16"/>
      <c r="J8879" s="16"/>
      <c r="K8879" s="16"/>
      <c r="L8879" s="16"/>
      <c r="M8879" s="16"/>
      <c r="N8879" s="16"/>
      <c r="O8879" s="16"/>
      <c r="P8879" s="16"/>
      <c r="Q8879" s="16"/>
      <c r="R8879" s="16"/>
      <c r="S8879" s="16"/>
      <c r="T8879" s="16"/>
      <c r="U8879" s="16"/>
      <c r="V8879" s="1" t="s">
        <v>4643</v>
      </c>
      <c r="W8879" s="1" t="s">
        <v>2551</v>
      </c>
      <c r="X8879" s="5" t="s">
        <v>4652</v>
      </c>
      <c r="Y8879" s="5" t="s">
        <v>2558</v>
      </c>
      <c r="Z8879" s="5" t="s">
        <v>2998</v>
      </c>
      <c r="AA8879" s="5"/>
    </row>
    <row r="8880" spans="1:27" ht="12" customHeight="1" x14ac:dyDescent="0.15">
      <c r="A8880" s="1" t="s">
        <v>2191</v>
      </c>
      <c r="B8880" s="1" t="s">
        <v>39</v>
      </c>
      <c r="C8880" s="1" t="s">
        <v>77</v>
      </c>
      <c r="D8880" s="1" t="s">
        <v>2534</v>
      </c>
      <c r="E8880" s="1" t="s">
        <v>10</v>
      </c>
      <c r="F8880" s="1" t="s">
        <v>2200</v>
      </c>
      <c r="G8880" s="1" t="s">
        <v>24</v>
      </c>
      <c r="H8880" s="1" t="s">
        <v>530</v>
      </c>
      <c r="I8880" s="16"/>
      <c r="J8880" s="16"/>
      <c r="K8880" s="16"/>
      <c r="L8880" s="16"/>
      <c r="M8880" s="16"/>
      <c r="N8880" s="16"/>
      <c r="O8880" s="16"/>
      <c r="P8880" s="16"/>
      <c r="Q8880" s="16"/>
      <c r="R8880" s="16"/>
      <c r="S8880" s="16"/>
      <c r="T8880" s="16"/>
      <c r="U8880" s="16"/>
      <c r="V8880" s="1" t="s">
        <v>4643</v>
      </c>
      <c r="W8880" s="1" t="s">
        <v>2551</v>
      </c>
      <c r="X8880" s="5" t="s">
        <v>4652</v>
      </c>
      <c r="Y8880" s="5" t="s">
        <v>2559</v>
      </c>
      <c r="Z8880" s="5" t="s">
        <v>2998</v>
      </c>
      <c r="AA8880" s="5"/>
    </row>
    <row r="8881" spans="1:27" ht="12" customHeight="1" x14ac:dyDescent="0.15">
      <c r="A8881" s="1" t="s">
        <v>2191</v>
      </c>
      <c r="B8881" s="1" t="s">
        <v>41</v>
      </c>
      <c r="C8881" s="1" t="s">
        <v>9</v>
      </c>
      <c r="D8881" s="1" t="s">
        <v>2534</v>
      </c>
      <c r="E8881" s="1" t="s">
        <v>10</v>
      </c>
      <c r="F8881" s="1" t="s">
        <v>2201</v>
      </c>
      <c r="G8881" s="1" t="s">
        <v>12</v>
      </c>
      <c r="H8881" s="1" t="s">
        <v>13</v>
      </c>
      <c r="I8881" s="16"/>
      <c r="J8881" s="16"/>
      <c r="K8881" s="16"/>
      <c r="L8881" s="16"/>
      <c r="M8881" s="16"/>
      <c r="N8881" s="16"/>
      <c r="O8881" s="16"/>
      <c r="P8881" s="16"/>
      <c r="Q8881" s="16"/>
      <c r="R8881" s="16"/>
      <c r="S8881" s="16"/>
      <c r="T8881" s="16"/>
      <c r="U8881" s="16"/>
      <c r="V8881" s="1" t="s">
        <v>4643</v>
      </c>
      <c r="W8881" s="1" t="s">
        <v>2551</v>
      </c>
      <c r="X8881" s="5" t="s">
        <v>4653</v>
      </c>
      <c r="Y8881" s="5" t="s">
        <v>2553</v>
      </c>
      <c r="Z8881" s="5" t="s">
        <v>13</v>
      </c>
      <c r="AA8881" s="5"/>
    </row>
    <row r="8882" spans="1:27" ht="12" customHeight="1" x14ac:dyDescent="0.15">
      <c r="A8882" s="1" t="s">
        <v>2191</v>
      </c>
      <c r="B8882" s="1" t="s">
        <v>41</v>
      </c>
      <c r="C8882" s="1" t="s">
        <v>15</v>
      </c>
      <c r="D8882" s="1" t="s">
        <v>2534</v>
      </c>
      <c r="E8882" s="1" t="s">
        <v>10</v>
      </c>
      <c r="F8882" s="1" t="s">
        <v>2201</v>
      </c>
      <c r="G8882" s="1" t="s">
        <v>16</v>
      </c>
      <c r="H8882" s="1" t="s">
        <v>13</v>
      </c>
      <c r="I8882" s="16"/>
      <c r="J8882" s="16"/>
      <c r="K8882" s="16"/>
      <c r="L8882" s="16"/>
      <c r="M8882" s="16"/>
      <c r="N8882" s="16"/>
      <c r="O8882" s="16"/>
      <c r="P8882" s="16"/>
      <c r="Q8882" s="16"/>
      <c r="R8882" s="16"/>
      <c r="S8882" s="16"/>
      <c r="T8882" s="16"/>
      <c r="U8882" s="16"/>
      <c r="V8882" s="1" t="s">
        <v>4643</v>
      </c>
      <c r="W8882" s="1" t="s">
        <v>2551</v>
      </c>
      <c r="X8882" s="5" t="s">
        <v>4653</v>
      </c>
      <c r="Y8882" s="5" t="s">
        <v>4036</v>
      </c>
      <c r="Z8882" s="5" t="s">
        <v>13</v>
      </c>
      <c r="AA8882" s="5"/>
    </row>
    <row r="8883" spans="1:27" ht="12" customHeight="1" x14ac:dyDescent="0.15">
      <c r="A8883" s="1" t="s">
        <v>2191</v>
      </c>
      <c r="B8883" s="1" t="s">
        <v>41</v>
      </c>
      <c r="C8883" s="1" t="s">
        <v>19</v>
      </c>
      <c r="D8883" s="1" t="s">
        <v>2534</v>
      </c>
      <c r="E8883" s="1" t="s">
        <v>10</v>
      </c>
      <c r="F8883" s="1" t="s">
        <v>2201</v>
      </c>
      <c r="G8883" s="1" t="s">
        <v>242</v>
      </c>
      <c r="H8883" s="1" t="s">
        <v>13</v>
      </c>
      <c r="I8883" s="16"/>
      <c r="J8883" s="16"/>
      <c r="K8883" s="16"/>
      <c r="L8883" s="16"/>
      <c r="M8883" s="16"/>
      <c r="N8883" s="16"/>
      <c r="O8883" s="16"/>
      <c r="P8883" s="16"/>
      <c r="Q8883" s="16"/>
      <c r="R8883" s="16"/>
      <c r="S8883" s="16"/>
      <c r="T8883" s="16"/>
      <c r="U8883" s="16"/>
      <c r="V8883" s="1" t="s">
        <v>4643</v>
      </c>
      <c r="W8883" s="1" t="s">
        <v>2551</v>
      </c>
      <c r="X8883" s="5" t="s">
        <v>4653</v>
      </c>
      <c r="Y8883" s="5" t="s">
        <v>2557</v>
      </c>
      <c r="Z8883" s="5" t="s">
        <v>13</v>
      </c>
      <c r="AA8883" s="5"/>
    </row>
    <row r="8884" spans="1:27" ht="12" customHeight="1" x14ac:dyDescent="0.15">
      <c r="A8884" s="1" t="s">
        <v>2191</v>
      </c>
      <c r="B8884" s="1" t="s">
        <v>41</v>
      </c>
      <c r="C8884" s="1" t="s">
        <v>21</v>
      </c>
      <c r="D8884" s="1" t="s">
        <v>2534</v>
      </c>
      <c r="E8884" s="1" t="s">
        <v>10</v>
      </c>
      <c r="F8884" s="1" t="s">
        <v>2201</v>
      </c>
      <c r="G8884" s="1" t="s">
        <v>245</v>
      </c>
      <c r="H8884" s="1" t="s">
        <v>306</v>
      </c>
      <c r="I8884" s="36"/>
      <c r="J8884" s="36"/>
      <c r="K8884" s="36"/>
      <c r="L8884" s="36"/>
      <c r="M8884" s="36"/>
      <c r="N8884" s="36"/>
      <c r="O8884" s="36"/>
      <c r="P8884" s="36"/>
      <c r="Q8884" s="16"/>
      <c r="R8884" s="16"/>
      <c r="S8884" s="36"/>
      <c r="T8884" s="36"/>
      <c r="U8884" s="36"/>
      <c r="V8884" s="1" t="s">
        <v>4643</v>
      </c>
      <c r="W8884" s="1" t="s">
        <v>2551</v>
      </c>
      <c r="X8884" s="5" t="s">
        <v>4653</v>
      </c>
      <c r="Y8884" s="5" t="s">
        <v>2740</v>
      </c>
      <c r="Z8884" s="5" t="s">
        <v>2788</v>
      </c>
      <c r="AA8884" s="5"/>
    </row>
    <row r="8885" spans="1:27" ht="12" customHeight="1" x14ac:dyDescent="0.15">
      <c r="A8885" s="1" t="s">
        <v>2191</v>
      </c>
      <c r="B8885" s="1" t="s">
        <v>41</v>
      </c>
      <c r="C8885" s="1" t="s">
        <v>23</v>
      </c>
      <c r="D8885" s="1" t="s">
        <v>2534</v>
      </c>
      <c r="E8885" s="1" t="s">
        <v>10</v>
      </c>
      <c r="F8885" s="1" t="s">
        <v>2201</v>
      </c>
      <c r="G8885" s="1" t="s">
        <v>1563</v>
      </c>
      <c r="H8885" s="1" t="s">
        <v>13</v>
      </c>
      <c r="I8885" s="16"/>
      <c r="J8885" s="16"/>
      <c r="K8885" s="16"/>
      <c r="L8885" s="16"/>
      <c r="M8885" s="16"/>
      <c r="N8885" s="16"/>
      <c r="O8885" s="16"/>
      <c r="P8885" s="16"/>
      <c r="Q8885" s="16"/>
      <c r="R8885" s="16"/>
      <c r="S8885" s="16"/>
      <c r="T8885" s="16"/>
      <c r="U8885" s="16"/>
      <c r="V8885" s="1" t="s">
        <v>4643</v>
      </c>
      <c r="W8885" s="1" t="s">
        <v>2551</v>
      </c>
      <c r="X8885" s="5" t="s">
        <v>4653</v>
      </c>
      <c r="Y8885" s="5" t="s">
        <v>2558</v>
      </c>
      <c r="Z8885" s="5" t="s">
        <v>13</v>
      </c>
      <c r="AA8885" s="5"/>
    </row>
    <row r="8886" spans="1:27" ht="12" customHeight="1" x14ac:dyDescent="0.15">
      <c r="A8886" s="1" t="s">
        <v>2191</v>
      </c>
      <c r="B8886" s="1" t="s">
        <v>41</v>
      </c>
      <c r="C8886" s="1" t="s">
        <v>77</v>
      </c>
      <c r="D8886" s="1" t="s">
        <v>2534</v>
      </c>
      <c r="E8886" s="1" t="s">
        <v>10</v>
      </c>
      <c r="F8886" s="1" t="s">
        <v>2201</v>
      </c>
      <c r="G8886" s="1" t="s">
        <v>24</v>
      </c>
      <c r="H8886" s="1" t="s">
        <v>13</v>
      </c>
      <c r="I8886" s="36"/>
      <c r="J8886" s="36"/>
      <c r="K8886" s="36"/>
      <c r="L8886" s="36"/>
      <c r="M8886" s="36"/>
      <c r="N8886" s="36"/>
      <c r="O8886" s="36"/>
      <c r="P8886" s="36"/>
      <c r="Q8886" s="16"/>
      <c r="R8886" s="16"/>
      <c r="S8886" s="36"/>
      <c r="T8886" s="36"/>
      <c r="U8886" s="36"/>
      <c r="V8886" s="1" t="s">
        <v>4643</v>
      </c>
      <c r="W8886" s="1" t="s">
        <v>2551</v>
      </c>
      <c r="X8886" s="5" t="s">
        <v>4653</v>
      </c>
      <c r="Y8886" s="5" t="s">
        <v>2559</v>
      </c>
      <c r="Z8886" s="5" t="s">
        <v>13</v>
      </c>
      <c r="AA8886" s="5"/>
    </row>
    <row r="8887" spans="1:27" ht="12" customHeight="1" x14ac:dyDescent="0.15">
      <c r="A8887" s="1" t="s">
        <v>2191</v>
      </c>
      <c r="B8887" s="1" t="s">
        <v>43</v>
      </c>
      <c r="C8887" s="1" t="s">
        <v>9</v>
      </c>
      <c r="D8887" s="1" t="s">
        <v>2534</v>
      </c>
      <c r="E8887" s="1" t="s">
        <v>10</v>
      </c>
      <c r="F8887" s="1" t="s">
        <v>2202</v>
      </c>
      <c r="G8887" s="1" t="s">
        <v>12</v>
      </c>
      <c r="H8887" s="1" t="s">
        <v>13</v>
      </c>
      <c r="I8887" s="16"/>
      <c r="J8887" s="16"/>
      <c r="K8887" s="16"/>
      <c r="L8887" s="16"/>
      <c r="M8887" s="16"/>
      <c r="N8887" s="16"/>
      <c r="O8887" s="16"/>
      <c r="P8887" s="16"/>
      <c r="Q8887" s="16"/>
      <c r="R8887" s="16"/>
      <c r="S8887" s="16"/>
      <c r="T8887" s="16"/>
      <c r="U8887" s="16"/>
      <c r="V8887" s="1" t="s">
        <v>4643</v>
      </c>
      <c r="W8887" s="1" t="s">
        <v>2551</v>
      </c>
      <c r="X8887" s="5" t="s">
        <v>4654</v>
      </c>
      <c r="Y8887" s="5" t="s">
        <v>2553</v>
      </c>
      <c r="Z8887" s="5" t="s">
        <v>13</v>
      </c>
      <c r="AA8887" s="5"/>
    </row>
    <row r="8888" spans="1:27" ht="12" customHeight="1" x14ac:dyDescent="0.15">
      <c r="A8888" s="1" t="s">
        <v>2191</v>
      </c>
      <c r="B8888" s="1" t="s">
        <v>43</v>
      </c>
      <c r="C8888" s="1" t="s">
        <v>15</v>
      </c>
      <c r="D8888" s="1" t="s">
        <v>2534</v>
      </c>
      <c r="E8888" s="1" t="s">
        <v>10</v>
      </c>
      <c r="F8888" s="1" t="s">
        <v>2202</v>
      </c>
      <c r="G8888" s="1" t="s">
        <v>16</v>
      </c>
      <c r="H8888" s="1" t="s">
        <v>13</v>
      </c>
      <c r="I8888" s="16"/>
      <c r="J8888" s="16"/>
      <c r="K8888" s="16"/>
      <c r="L8888" s="16"/>
      <c r="M8888" s="16"/>
      <c r="N8888" s="16"/>
      <c r="O8888" s="16"/>
      <c r="P8888" s="16"/>
      <c r="Q8888" s="16"/>
      <c r="R8888" s="16"/>
      <c r="S8888" s="16"/>
      <c r="T8888" s="16"/>
      <c r="U8888" s="16"/>
      <c r="V8888" s="1" t="s">
        <v>4643</v>
      </c>
      <c r="W8888" s="1" t="s">
        <v>2551</v>
      </c>
      <c r="X8888" s="5" t="s">
        <v>4654</v>
      </c>
      <c r="Y8888" s="5" t="s">
        <v>4036</v>
      </c>
      <c r="Z8888" s="5" t="s">
        <v>13</v>
      </c>
      <c r="AA8888" s="5"/>
    </row>
    <row r="8889" spans="1:27" ht="12" customHeight="1" x14ac:dyDescent="0.15">
      <c r="A8889" s="1" t="s">
        <v>2191</v>
      </c>
      <c r="B8889" s="1" t="s">
        <v>43</v>
      </c>
      <c r="C8889" s="1" t="s">
        <v>19</v>
      </c>
      <c r="D8889" s="1" t="s">
        <v>2534</v>
      </c>
      <c r="E8889" s="1" t="s">
        <v>10</v>
      </c>
      <c r="F8889" s="1" t="s">
        <v>2202</v>
      </c>
      <c r="G8889" s="1" t="s">
        <v>242</v>
      </c>
      <c r="H8889" s="1" t="s">
        <v>13</v>
      </c>
      <c r="I8889" s="36"/>
      <c r="J8889" s="36"/>
      <c r="K8889" s="36"/>
      <c r="L8889" s="36"/>
      <c r="M8889" s="36"/>
      <c r="N8889" s="36"/>
      <c r="O8889" s="36"/>
      <c r="P8889" s="36"/>
      <c r="Q8889" s="16"/>
      <c r="R8889" s="16"/>
      <c r="S8889" s="36"/>
      <c r="T8889" s="36"/>
      <c r="U8889" s="36"/>
      <c r="V8889" s="1" t="s">
        <v>4643</v>
      </c>
      <c r="W8889" s="1" t="s">
        <v>2551</v>
      </c>
      <c r="X8889" s="5" t="s">
        <v>4654</v>
      </c>
      <c r="Y8889" s="5" t="s">
        <v>2557</v>
      </c>
      <c r="Z8889" s="5" t="s">
        <v>13</v>
      </c>
      <c r="AA8889" s="5"/>
    </row>
    <row r="8890" spans="1:27" ht="12" customHeight="1" x14ac:dyDescent="0.15">
      <c r="A8890" s="1" t="s">
        <v>2191</v>
      </c>
      <c r="B8890" s="1" t="s">
        <v>43</v>
      </c>
      <c r="C8890" s="1" t="s">
        <v>21</v>
      </c>
      <c r="D8890" s="1" t="s">
        <v>2534</v>
      </c>
      <c r="E8890" s="1" t="s">
        <v>10</v>
      </c>
      <c r="F8890" s="1" t="s">
        <v>2202</v>
      </c>
      <c r="G8890" s="1" t="s">
        <v>245</v>
      </c>
      <c r="H8890" s="1" t="s">
        <v>306</v>
      </c>
      <c r="I8890" s="16"/>
      <c r="J8890" s="16"/>
      <c r="K8890" s="16"/>
      <c r="L8890" s="16"/>
      <c r="M8890" s="16"/>
      <c r="N8890" s="16"/>
      <c r="O8890" s="16"/>
      <c r="P8890" s="16"/>
      <c r="Q8890" s="16"/>
      <c r="R8890" s="16"/>
      <c r="S8890" s="16"/>
      <c r="T8890" s="16"/>
      <c r="U8890" s="16"/>
      <c r="V8890" s="1" t="s">
        <v>4643</v>
      </c>
      <c r="W8890" s="1" t="s">
        <v>2551</v>
      </c>
      <c r="X8890" s="5" t="s">
        <v>4654</v>
      </c>
      <c r="Y8890" s="5" t="s">
        <v>2740</v>
      </c>
      <c r="Z8890" s="5" t="s">
        <v>2788</v>
      </c>
      <c r="AA8890" s="5"/>
    </row>
    <row r="8891" spans="1:27" ht="12" customHeight="1" x14ac:dyDescent="0.15">
      <c r="A8891" s="1" t="s">
        <v>2191</v>
      </c>
      <c r="B8891" s="1" t="s">
        <v>43</v>
      </c>
      <c r="C8891" s="1" t="s">
        <v>23</v>
      </c>
      <c r="D8891" s="1" t="s">
        <v>2534</v>
      </c>
      <c r="E8891" s="1" t="s">
        <v>10</v>
      </c>
      <c r="F8891" s="1" t="s">
        <v>2202</v>
      </c>
      <c r="G8891" s="1" t="s">
        <v>1563</v>
      </c>
      <c r="H8891" s="1" t="s">
        <v>13</v>
      </c>
      <c r="I8891" s="16"/>
      <c r="J8891" s="16"/>
      <c r="K8891" s="16"/>
      <c r="L8891" s="16"/>
      <c r="M8891" s="16"/>
      <c r="N8891" s="16"/>
      <c r="O8891" s="16"/>
      <c r="P8891" s="16"/>
      <c r="Q8891" s="16"/>
      <c r="R8891" s="16"/>
      <c r="S8891" s="16"/>
      <c r="T8891" s="16"/>
      <c r="U8891" s="16"/>
      <c r="V8891" s="1" t="s">
        <v>4643</v>
      </c>
      <c r="W8891" s="1" t="s">
        <v>2551</v>
      </c>
      <c r="X8891" s="5" t="s">
        <v>4654</v>
      </c>
      <c r="Y8891" s="5" t="s">
        <v>2558</v>
      </c>
      <c r="Z8891" s="5" t="s">
        <v>13</v>
      </c>
      <c r="AA8891" s="5"/>
    </row>
    <row r="8892" spans="1:27" ht="12" customHeight="1" x14ac:dyDescent="0.15">
      <c r="A8892" s="1" t="s">
        <v>2191</v>
      </c>
      <c r="B8892" s="1" t="s">
        <v>43</v>
      </c>
      <c r="C8892" s="1" t="s">
        <v>77</v>
      </c>
      <c r="D8892" s="1" t="s">
        <v>2534</v>
      </c>
      <c r="E8892" s="1" t="s">
        <v>10</v>
      </c>
      <c r="F8892" s="1" t="s">
        <v>2202</v>
      </c>
      <c r="G8892" s="1" t="s">
        <v>24</v>
      </c>
      <c r="H8892" s="1" t="s">
        <v>13</v>
      </c>
      <c r="I8892" s="36"/>
      <c r="J8892" s="36"/>
      <c r="K8892" s="36"/>
      <c r="L8892" s="36"/>
      <c r="M8892" s="36"/>
      <c r="N8892" s="36"/>
      <c r="O8892" s="36"/>
      <c r="P8892" s="36"/>
      <c r="Q8892" s="16"/>
      <c r="R8892" s="16"/>
      <c r="S8892" s="36"/>
      <c r="T8892" s="36"/>
      <c r="U8892" s="36"/>
      <c r="V8892" s="1" t="s">
        <v>4643</v>
      </c>
      <c r="W8892" s="1" t="s">
        <v>2551</v>
      </c>
      <c r="X8892" s="5" t="s">
        <v>4654</v>
      </c>
      <c r="Y8892" s="5" t="s">
        <v>2559</v>
      </c>
      <c r="Z8892" s="5" t="s">
        <v>13</v>
      </c>
      <c r="AA8892" s="5"/>
    </row>
    <row r="8893" spans="1:27" ht="12" customHeight="1" x14ac:dyDescent="0.15">
      <c r="A8893" s="1" t="s">
        <v>2191</v>
      </c>
      <c r="B8893" s="1" t="s">
        <v>45</v>
      </c>
      <c r="C8893" s="1" t="s">
        <v>9</v>
      </c>
      <c r="D8893" s="1" t="s">
        <v>2534</v>
      </c>
      <c r="E8893" s="1" t="s">
        <v>10</v>
      </c>
      <c r="F8893" s="1" t="s">
        <v>2203</v>
      </c>
      <c r="G8893" s="1" t="s">
        <v>12</v>
      </c>
      <c r="H8893" s="1" t="s">
        <v>13</v>
      </c>
      <c r="I8893" s="16"/>
      <c r="J8893" s="16"/>
      <c r="K8893" s="16"/>
      <c r="L8893" s="16"/>
      <c r="M8893" s="16"/>
      <c r="N8893" s="16"/>
      <c r="O8893" s="16"/>
      <c r="P8893" s="16"/>
      <c r="Q8893" s="16"/>
      <c r="R8893" s="16"/>
      <c r="S8893" s="16"/>
      <c r="T8893" s="16"/>
      <c r="U8893" s="16"/>
      <c r="V8893" s="1" t="s">
        <v>4643</v>
      </c>
      <c r="W8893" s="1" t="s">
        <v>2551</v>
      </c>
      <c r="X8893" s="5" t="s">
        <v>4655</v>
      </c>
      <c r="Y8893" s="5" t="s">
        <v>2553</v>
      </c>
      <c r="Z8893" s="5" t="s">
        <v>13</v>
      </c>
      <c r="AA8893" s="5"/>
    </row>
    <row r="8894" spans="1:27" ht="12" customHeight="1" x14ac:dyDescent="0.15">
      <c r="A8894" s="1" t="s">
        <v>2191</v>
      </c>
      <c r="B8894" s="1" t="s">
        <v>45</v>
      </c>
      <c r="C8894" s="1" t="s">
        <v>15</v>
      </c>
      <c r="D8894" s="1" t="s">
        <v>2534</v>
      </c>
      <c r="E8894" s="1" t="s">
        <v>10</v>
      </c>
      <c r="F8894" s="1" t="s">
        <v>2203</v>
      </c>
      <c r="G8894" s="1" t="s">
        <v>16</v>
      </c>
      <c r="H8894" s="1" t="s">
        <v>13</v>
      </c>
      <c r="I8894" s="16"/>
      <c r="J8894" s="16"/>
      <c r="K8894" s="16"/>
      <c r="L8894" s="16"/>
      <c r="M8894" s="16"/>
      <c r="N8894" s="16"/>
      <c r="O8894" s="16"/>
      <c r="P8894" s="16"/>
      <c r="Q8894" s="16"/>
      <c r="R8894" s="16"/>
      <c r="S8894" s="16"/>
      <c r="T8894" s="16"/>
      <c r="U8894" s="16"/>
      <c r="V8894" s="1" t="s">
        <v>4643</v>
      </c>
      <c r="W8894" s="1" t="s">
        <v>2551</v>
      </c>
      <c r="X8894" s="5" t="s">
        <v>4655</v>
      </c>
      <c r="Y8894" s="5" t="s">
        <v>4036</v>
      </c>
      <c r="Z8894" s="5" t="s">
        <v>13</v>
      </c>
      <c r="AA8894" s="5"/>
    </row>
    <row r="8895" spans="1:27" ht="12" customHeight="1" x14ac:dyDescent="0.15">
      <c r="A8895" s="1" t="s">
        <v>2191</v>
      </c>
      <c r="B8895" s="1" t="s">
        <v>45</v>
      </c>
      <c r="C8895" s="1" t="s">
        <v>19</v>
      </c>
      <c r="D8895" s="1" t="s">
        <v>2534</v>
      </c>
      <c r="E8895" s="1" t="s">
        <v>10</v>
      </c>
      <c r="F8895" s="1" t="s">
        <v>2203</v>
      </c>
      <c r="G8895" s="1" t="s">
        <v>242</v>
      </c>
      <c r="H8895" s="1" t="s">
        <v>13</v>
      </c>
      <c r="I8895" s="16"/>
      <c r="J8895" s="16"/>
      <c r="K8895" s="16"/>
      <c r="L8895" s="16"/>
      <c r="M8895" s="16"/>
      <c r="N8895" s="16"/>
      <c r="O8895" s="16"/>
      <c r="P8895" s="16"/>
      <c r="Q8895" s="16"/>
      <c r="R8895" s="16"/>
      <c r="S8895" s="16"/>
      <c r="T8895" s="16"/>
      <c r="U8895" s="16"/>
      <c r="V8895" s="1" t="s">
        <v>4643</v>
      </c>
      <c r="W8895" s="1" t="s">
        <v>2551</v>
      </c>
      <c r="X8895" s="5" t="s">
        <v>4655</v>
      </c>
      <c r="Y8895" s="5" t="s">
        <v>2557</v>
      </c>
      <c r="Z8895" s="5" t="s">
        <v>13</v>
      </c>
      <c r="AA8895" s="5"/>
    </row>
    <row r="8896" spans="1:27" ht="12" customHeight="1" x14ac:dyDescent="0.15">
      <c r="A8896" s="1" t="s">
        <v>2191</v>
      </c>
      <c r="B8896" s="1" t="s">
        <v>45</v>
      </c>
      <c r="C8896" s="1" t="s">
        <v>21</v>
      </c>
      <c r="D8896" s="1" t="s">
        <v>2534</v>
      </c>
      <c r="E8896" s="1" t="s">
        <v>10</v>
      </c>
      <c r="F8896" s="1" t="s">
        <v>2203</v>
      </c>
      <c r="G8896" s="1" t="s">
        <v>245</v>
      </c>
      <c r="H8896" s="1" t="s">
        <v>306</v>
      </c>
      <c r="I8896" s="16"/>
      <c r="J8896" s="16"/>
      <c r="K8896" s="16"/>
      <c r="L8896" s="16"/>
      <c r="M8896" s="16"/>
      <c r="N8896" s="16"/>
      <c r="O8896" s="16"/>
      <c r="P8896" s="16"/>
      <c r="Q8896" s="16"/>
      <c r="R8896" s="16"/>
      <c r="S8896" s="16"/>
      <c r="T8896" s="16"/>
      <c r="U8896" s="16"/>
      <c r="V8896" s="1" t="s">
        <v>4643</v>
      </c>
      <c r="W8896" s="1" t="s">
        <v>2551</v>
      </c>
      <c r="X8896" s="5" t="s">
        <v>4655</v>
      </c>
      <c r="Y8896" s="5" t="s">
        <v>2740</v>
      </c>
      <c r="Z8896" s="5" t="s">
        <v>2788</v>
      </c>
      <c r="AA8896" s="5"/>
    </row>
    <row r="8897" spans="1:27" ht="12" customHeight="1" x14ac:dyDescent="0.15">
      <c r="A8897" s="1" t="s">
        <v>2191</v>
      </c>
      <c r="B8897" s="1" t="s">
        <v>45</v>
      </c>
      <c r="C8897" s="1" t="s">
        <v>23</v>
      </c>
      <c r="D8897" s="1" t="s">
        <v>2534</v>
      </c>
      <c r="E8897" s="1" t="s">
        <v>10</v>
      </c>
      <c r="F8897" s="1" t="s">
        <v>2203</v>
      </c>
      <c r="G8897" s="1" t="s">
        <v>1563</v>
      </c>
      <c r="H8897" s="1" t="s">
        <v>13</v>
      </c>
      <c r="I8897" s="16"/>
      <c r="J8897" s="16"/>
      <c r="K8897" s="16"/>
      <c r="L8897" s="16"/>
      <c r="M8897" s="16"/>
      <c r="N8897" s="16"/>
      <c r="O8897" s="16"/>
      <c r="P8897" s="16"/>
      <c r="Q8897" s="16"/>
      <c r="R8897" s="16"/>
      <c r="S8897" s="16"/>
      <c r="T8897" s="16"/>
      <c r="U8897" s="16"/>
      <c r="V8897" s="1" t="s">
        <v>4643</v>
      </c>
      <c r="W8897" s="1" t="s">
        <v>2551</v>
      </c>
      <c r="X8897" s="5" t="s">
        <v>4655</v>
      </c>
      <c r="Y8897" s="5" t="s">
        <v>2558</v>
      </c>
      <c r="Z8897" s="5" t="s">
        <v>13</v>
      </c>
      <c r="AA8897" s="5"/>
    </row>
    <row r="8898" spans="1:27" ht="12" customHeight="1" x14ac:dyDescent="0.15">
      <c r="A8898" s="1" t="s">
        <v>2191</v>
      </c>
      <c r="B8898" s="1" t="s">
        <v>45</v>
      </c>
      <c r="C8898" s="1" t="s">
        <v>77</v>
      </c>
      <c r="D8898" s="1" t="s">
        <v>2534</v>
      </c>
      <c r="E8898" s="1" t="s">
        <v>10</v>
      </c>
      <c r="F8898" s="1" t="s">
        <v>2203</v>
      </c>
      <c r="G8898" s="1" t="s">
        <v>24</v>
      </c>
      <c r="H8898" s="1" t="s">
        <v>13</v>
      </c>
      <c r="I8898" s="16"/>
      <c r="J8898" s="16"/>
      <c r="K8898" s="16"/>
      <c r="L8898" s="16"/>
      <c r="M8898" s="16"/>
      <c r="N8898" s="16"/>
      <c r="O8898" s="16"/>
      <c r="P8898" s="16"/>
      <c r="Q8898" s="16"/>
      <c r="R8898" s="16"/>
      <c r="S8898" s="16"/>
      <c r="T8898" s="16"/>
      <c r="U8898" s="16"/>
      <c r="V8898" s="1" t="s">
        <v>4643</v>
      </c>
      <c r="W8898" s="1" t="s">
        <v>2551</v>
      </c>
      <c r="X8898" s="5" t="s">
        <v>4655</v>
      </c>
      <c r="Y8898" s="5" t="s">
        <v>2559</v>
      </c>
      <c r="Z8898" s="5" t="s">
        <v>13</v>
      </c>
      <c r="AA8898" s="5"/>
    </row>
    <row r="8899" spans="1:27" ht="12" customHeight="1" x14ac:dyDescent="0.15">
      <c r="A8899" s="1" t="s">
        <v>2191</v>
      </c>
      <c r="B8899" s="1" t="s">
        <v>47</v>
      </c>
      <c r="C8899" s="1" t="s">
        <v>9</v>
      </c>
      <c r="D8899" s="1" t="s">
        <v>2534</v>
      </c>
      <c r="E8899" s="1" t="s">
        <v>10</v>
      </c>
      <c r="F8899" s="1" t="s">
        <v>2204</v>
      </c>
      <c r="G8899" s="1" t="s">
        <v>12</v>
      </c>
      <c r="H8899" s="1" t="s">
        <v>13</v>
      </c>
      <c r="I8899" s="16"/>
      <c r="J8899" s="16"/>
      <c r="K8899" s="16"/>
      <c r="L8899" s="16"/>
      <c r="M8899" s="16"/>
      <c r="N8899" s="16"/>
      <c r="O8899" s="16"/>
      <c r="P8899" s="16"/>
      <c r="Q8899" s="16"/>
      <c r="R8899" s="16"/>
      <c r="S8899" s="16"/>
      <c r="T8899" s="16"/>
      <c r="U8899" s="16"/>
      <c r="V8899" s="1" t="s">
        <v>4643</v>
      </c>
      <c r="W8899" s="1" t="s">
        <v>2551</v>
      </c>
      <c r="X8899" s="5" t="s">
        <v>4656</v>
      </c>
      <c r="Y8899" s="5" t="s">
        <v>2553</v>
      </c>
      <c r="Z8899" s="5" t="s">
        <v>13</v>
      </c>
      <c r="AA8899" s="5"/>
    </row>
    <row r="8900" spans="1:27" ht="12" customHeight="1" x14ac:dyDescent="0.15">
      <c r="A8900" s="1" t="s">
        <v>2191</v>
      </c>
      <c r="B8900" s="1" t="s">
        <v>47</v>
      </c>
      <c r="C8900" s="1" t="s">
        <v>15</v>
      </c>
      <c r="D8900" s="1" t="s">
        <v>2534</v>
      </c>
      <c r="E8900" s="1" t="s">
        <v>10</v>
      </c>
      <c r="F8900" s="1" t="s">
        <v>2204</v>
      </c>
      <c r="G8900" s="1" t="s">
        <v>16</v>
      </c>
      <c r="H8900" s="1" t="s">
        <v>13</v>
      </c>
      <c r="I8900" s="16"/>
      <c r="J8900" s="16"/>
      <c r="K8900" s="16"/>
      <c r="L8900" s="16"/>
      <c r="M8900" s="16"/>
      <c r="N8900" s="16"/>
      <c r="O8900" s="16"/>
      <c r="P8900" s="16"/>
      <c r="Q8900" s="16"/>
      <c r="R8900" s="16"/>
      <c r="S8900" s="16"/>
      <c r="T8900" s="16"/>
      <c r="U8900" s="16"/>
      <c r="V8900" s="1" t="s">
        <v>4643</v>
      </c>
      <c r="W8900" s="1" t="s">
        <v>2551</v>
      </c>
      <c r="X8900" s="5" t="s">
        <v>4656</v>
      </c>
      <c r="Y8900" s="5" t="s">
        <v>4036</v>
      </c>
      <c r="Z8900" s="5" t="s">
        <v>13</v>
      </c>
      <c r="AA8900" s="5"/>
    </row>
    <row r="8901" spans="1:27" ht="12" customHeight="1" x14ac:dyDescent="0.15">
      <c r="A8901" s="1" t="s">
        <v>2191</v>
      </c>
      <c r="B8901" s="1" t="s">
        <v>47</v>
      </c>
      <c r="C8901" s="1" t="s">
        <v>19</v>
      </c>
      <c r="D8901" s="1" t="s">
        <v>2534</v>
      </c>
      <c r="E8901" s="1" t="s">
        <v>10</v>
      </c>
      <c r="F8901" s="1" t="s">
        <v>2204</v>
      </c>
      <c r="G8901" s="1" t="s">
        <v>242</v>
      </c>
      <c r="H8901" s="1" t="s">
        <v>13</v>
      </c>
      <c r="I8901" s="16"/>
      <c r="J8901" s="16"/>
      <c r="K8901" s="16"/>
      <c r="L8901" s="16"/>
      <c r="M8901" s="16"/>
      <c r="N8901" s="16"/>
      <c r="O8901" s="16"/>
      <c r="P8901" s="16"/>
      <c r="Q8901" s="16"/>
      <c r="R8901" s="16"/>
      <c r="S8901" s="16"/>
      <c r="T8901" s="16"/>
      <c r="U8901" s="16"/>
      <c r="V8901" s="1" t="s">
        <v>4643</v>
      </c>
      <c r="W8901" s="1" t="s">
        <v>2551</v>
      </c>
      <c r="X8901" s="5" t="s">
        <v>4656</v>
      </c>
      <c r="Y8901" s="5" t="s">
        <v>2557</v>
      </c>
      <c r="Z8901" s="5" t="s">
        <v>13</v>
      </c>
      <c r="AA8901" s="5"/>
    </row>
    <row r="8902" spans="1:27" ht="12" customHeight="1" x14ac:dyDescent="0.15">
      <c r="A8902" s="1" t="s">
        <v>2191</v>
      </c>
      <c r="B8902" s="1" t="s">
        <v>47</v>
      </c>
      <c r="C8902" s="1" t="s">
        <v>21</v>
      </c>
      <c r="D8902" s="1" t="s">
        <v>2534</v>
      </c>
      <c r="E8902" s="1" t="s">
        <v>10</v>
      </c>
      <c r="F8902" s="1" t="s">
        <v>2204</v>
      </c>
      <c r="G8902" s="1" t="s">
        <v>245</v>
      </c>
      <c r="H8902" s="1" t="s">
        <v>306</v>
      </c>
      <c r="I8902" s="16"/>
      <c r="J8902" s="16"/>
      <c r="K8902" s="16"/>
      <c r="L8902" s="16"/>
      <c r="M8902" s="16"/>
      <c r="N8902" s="16"/>
      <c r="O8902" s="16"/>
      <c r="P8902" s="16"/>
      <c r="Q8902" s="16"/>
      <c r="R8902" s="16"/>
      <c r="S8902" s="16"/>
      <c r="T8902" s="16"/>
      <c r="U8902" s="16"/>
      <c r="V8902" s="1" t="s">
        <v>4643</v>
      </c>
      <c r="W8902" s="1" t="s">
        <v>2551</v>
      </c>
      <c r="X8902" s="5" t="s">
        <v>4656</v>
      </c>
      <c r="Y8902" s="5" t="s">
        <v>2740</v>
      </c>
      <c r="Z8902" s="5" t="s">
        <v>2788</v>
      </c>
      <c r="AA8902" s="5"/>
    </row>
    <row r="8903" spans="1:27" ht="12" customHeight="1" x14ac:dyDescent="0.15">
      <c r="A8903" s="1" t="s">
        <v>2191</v>
      </c>
      <c r="B8903" s="1" t="s">
        <v>47</v>
      </c>
      <c r="C8903" s="1" t="s">
        <v>23</v>
      </c>
      <c r="D8903" s="1" t="s">
        <v>2534</v>
      </c>
      <c r="E8903" s="1" t="s">
        <v>10</v>
      </c>
      <c r="F8903" s="1" t="s">
        <v>2204</v>
      </c>
      <c r="G8903" s="1" t="s">
        <v>1563</v>
      </c>
      <c r="H8903" s="1" t="s">
        <v>13</v>
      </c>
      <c r="I8903" s="16"/>
      <c r="J8903" s="16"/>
      <c r="K8903" s="16"/>
      <c r="L8903" s="16"/>
      <c r="M8903" s="16"/>
      <c r="N8903" s="16"/>
      <c r="O8903" s="16"/>
      <c r="P8903" s="16"/>
      <c r="Q8903" s="16"/>
      <c r="R8903" s="16"/>
      <c r="S8903" s="16"/>
      <c r="T8903" s="16"/>
      <c r="U8903" s="16"/>
      <c r="V8903" s="1" t="s">
        <v>4643</v>
      </c>
      <c r="W8903" s="1" t="s">
        <v>2551</v>
      </c>
      <c r="X8903" s="5" t="s">
        <v>4656</v>
      </c>
      <c r="Y8903" s="5" t="s">
        <v>2558</v>
      </c>
      <c r="Z8903" s="5" t="s">
        <v>13</v>
      </c>
      <c r="AA8903" s="5"/>
    </row>
    <row r="8904" spans="1:27" ht="12" customHeight="1" x14ac:dyDescent="0.15">
      <c r="A8904" s="1" t="s">
        <v>2191</v>
      </c>
      <c r="B8904" s="1" t="s">
        <v>47</v>
      </c>
      <c r="C8904" s="1" t="s">
        <v>77</v>
      </c>
      <c r="D8904" s="1" t="s">
        <v>2534</v>
      </c>
      <c r="E8904" s="1" t="s">
        <v>10</v>
      </c>
      <c r="F8904" s="1" t="s">
        <v>2204</v>
      </c>
      <c r="G8904" s="1" t="s">
        <v>24</v>
      </c>
      <c r="H8904" s="1" t="s">
        <v>13</v>
      </c>
      <c r="I8904" s="16"/>
      <c r="J8904" s="16"/>
      <c r="K8904" s="16"/>
      <c r="L8904" s="16"/>
      <c r="M8904" s="16"/>
      <c r="N8904" s="16"/>
      <c r="O8904" s="16"/>
      <c r="P8904" s="16"/>
      <c r="Q8904" s="16"/>
      <c r="R8904" s="16"/>
      <c r="S8904" s="16"/>
      <c r="T8904" s="16"/>
      <c r="U8904" s="16"/>
      <c r="V8904" s="1" t="s">
        <v>4643</v>
      </c>
      <c r="W8904" s="1" t="s">
        <v>2551</v>
      </c>
      <c r="X8904" s="5" t="s">
        <v>4656</v>
      </c>
      <c r="Y8904" s="5" t="s">
        <v>2559</v>
      </c>
      <c r="Z8904" s="5" t="s">
        <v>13</v>
      </c>
      <c r="AA8904" s="5"/>
    </row>
    <row r="8905" spans="1:27" ht="12" customHeight="1" x14ac:dyDescent="0.15">
      <c r="A8905" s="1" t="s">
        <v>2191</v>
      </c>
      <c r="B8905" s="1" t="s">
        <v>49</v>
      </c>
      <c r="C8905" s="1" t="s">
        <v>9</v>
      </c>
      <c r="D8905" s="1" t="s">
        <v>2534</v>
      </c>
      <c r="E8905" s="1" t="s">
        <v>10</v>
      </c>
      <c r="F8905" s="1" t="s">
        <v>2205</v>
      </c>
      <c r="G8905" s="1" t="s">
        <v>12</v>
      </c>
      <c r="H8905" s="1" t="s">
        <v>829</v>
      </c>
      <c r="I8905" s="16"/>
      <c r="J8905" s="16"/>
      <c r="K8905" s="16"/>
      <c r="L8905" s="16"/>
      <c r="M8905" s="16"/>
      <c r="N8905" s="16"/>
      <c r="O8905" s="16"/>
      <c r="P8905" s="16"/>
      <c r="Q8905" s="16"/>
      <c r="R8905" s="16"/>
      <c r="S8905" s="16"/>
      <c r="T8905" s="16"/>
      <c r="U8905" s="16"/>
      <c r="V8905" s="1" t="s">
        <v>4643</v>
      </c>
      <c r="W8905" s="1" t="s">
        <v>2551</v>
      </c>
      <c r="X8905" s="5" t="s">
        <v>4657</v>
      </c>
      <c r="Y8905" s="5" t="s">
        <v>2553</v>
      </c>
      <c r="Z8905" s="5" t="s">
        <v>4658</v>
      </c>
      <c r="AA8905" s="5"/>
    </row>
    <row r="8906" spans="1:27" ht="12" customHeight="1" x14ac:dyDescent="0.15">
      <c r="A8906" s="1" t="s">
        <v>2191</v>
      </c>
      <c r="B8906" s="1" t="s">
        <v>49</v>
      </c>
      <c r="C8906" s="1" t="s">
        <v>15</v>
      </c>
      <c r="D8906" s="1" t="s">
        <v>2534</v>
      </c>
      <c r="E8906" s="1" t="s">
        <v>10</v>
      </c>
      <c r="F8906" s="1" t="s">
        <v>2205</v>
      </c>
      <c r="G8906" s="1" t="s">
        <v>16</v>
      </c>
      <c r="H8906" s="1" t="s">
        <v>829</v>
      </c>
      <c r="I8906" s="16"/>
      <c r="J8906" s="16"/>
      <c r="K8906" s="16"/>
      <c r="L8906" s="16"/>
      <c r="M8906" s="16"/>
      <c r="N8906" s="16"/>
      <c r="O8906" s="16"/>
      <c r="P8906" s="16"/>
      <c r="Q8906" s="16"/>
      <c r="R8906" s="16"/>
      <c r="S8906" s="16"/>
      <c r="T8906" s="16"/>
      <c r="U8906" s="16"/>
      <c r="V8906" s="1" t="s">
        <v>4643</v>
      </c>
      <c r="W8906" s="1" t="s">
        <v>2551</v>
      </c>
      <c r="X8906" s="5" t="s">
        <v>4657</v>
      </c>
      <c r="Y8906" s="5" t="s">
        <v>4036</v>
      </c>
      <c r="Z8906" s="5" t="s">
        <v>4658</v>
      </c>
      <c r="AA8906" s="5"/>
    </row>
    <row r="8907" spans="1:27" ht="12" customHeight="1" x14ac:dyDescent="0.15">
      <c r="A8907" s="1" t="s">
        <v>2191</v>
      </c>
      <c r="B8907" s="1" t="s">
        <v>49</v>
      </c>
      <c r="C8907" s="1" t="s">
        <v>19</v>
      </c>
      <c r="D8907" s="1" t="s">
        <v>2534</v>
      </c>
      <c r="E8907" s="1" t="s">
        <v>10</v>
      </c>
      <c r="F8907" s="1" t="s">
        <v>2205</v>
      </c>
      <c r="G8907" s="1" t="s">
        <v>242</v>
      </c>
      <c r="H8907" s="1" t="s">
        <v>829</v>
      </c>
      <c r="I8907" s="16"/>
      <c r="J8907" s="16"/>
      <c r="K8907" s="16"/>
      <c r="L8907" s="16"/>
      <c r="M8907" s="16"/>
      <c r="N8907" s="16"/>
      <c r="O8907" s="16"/>
      <c r="P8907" s="16"/>
      <c r="Q8907" s="16"/>
      <c r="R8907" s="16"/>
      <c r="S8907" s="16"/>
      <c r="T8907" s="16"/>
      <c r="U8907" s="16"/>
      <c r="V8907" s="1" t="s">
        <v>4643</v>
      </c>
      <c r="W8907" s="1" t="s">
        <v>2551</v>
      </c>
      <c r="X8907" s="5" t="s">
        <v>4657</v>
      </c>
      <c r="Y8907" s="5" t="s">
        <v>2557</v>
      </c>
      <c r="Z8907" s="5" t="s">
        <v>4658</v>
      </c>
      <c r="AA8907" s="5"/>
    </row>
    <row r="8908" spans="1:27" ht="12" customHeight="1" x14ac:dyDescent="0.15">
      <c r="A8908" s="1" t="s">
        <v>2191</v>
      </c>
      <c r="B8908" s="1" t="s">
        <v>49</v>
      </c>
      <c r="C8908" s="1" t="s">
        <v>21</v>
      </c>
      <c r="D8908" s="1" t="s">
        <v>2534</v>
      </c>
      <c r="E8908" s="1" t="s">
        <v>10</v>
      </c>
      <c r="F8908" s="1" t="s">
        <v>2205</v>
      </c>
      <c r="G8908" s="1" t="s">
        <v>245</v>
      </c>
      <c r="H8908" s="1" t="s">
        <v>306</v>
      </c>
      <c r="I8908" s="16"/>
      <c r="J8908" s="16"/>
      <c r="K8908" s="16"/>
      <c r="L8908" s="16"/>
      <c r="M8908" s="16"/>
      <c r="N8908" s="16"/>
      <c r="O8908" s="16"/>
      <c r="P8908" s="16"/>
      <c r="Q8908" s="16"/>
      <c r="R8908" s="16"/>
      <c r="S8908" s="16"/>
      <c r="T8908" s="16"/>
      <c r="U8908" s="16"/>
      <c r="V8908" s="1" t="s">
        <v>4643</v>
      </c>
      <c r="W8908" s="1" t="s">
        <v>2551</v>
      </c>
      <c r="X8908" s="5" t="s">
        <v>4657</v>
      </c>
      <c r="Y8908" s="5" t="s">
        <v>2740</v>
      </c>
      <c r="Z8908" s="5" t="s">
        <v>2788</v>
      </c>
      <c r="AA8908" s="5"/>
    </row>
    <row r="8909" spans="1:27" ht="12" customHeight="1" x14ac:dyDescent="0.15">
      <c r="A8909" s="1" t="s">
        <v>2191</v>
      </c>
      <c r="B8909" s="1" t="s">
        <v>49</v>
      </c>
      <c r="C8909" s="1" t="s">
        <v>23</v>
      </c>
      <c r="D8909" s="1" t="s">
        <v>2534</v>
      </c>
      <c r="E8909" s="1" t="s">
        <v>10</v>
      </c>
      <c r="F8909" s="1" t="s">
        <v>2205</v>
      </c>
      <c r="G8909" s="1" t="s">
        <v>1563</v>
      </c>
      <c r="H8909" s="1" t="s">
        <v>829</v>
      </c>
      <c r="I8909" s="16"/>
      <c r="J8909" s="16"/>
      <c r="K8909" s="16"/>
      <c r="L8909" s="16"/>
      <c r="M8909" s="16"/>
      <c r="N8909" s="16"/>
      <c r="O8909" s="16"/>
      <c r="P8909" s="16"/>
      <c r="Q8909" s="16"/>
      <c r="R8909" s="16"/>
      <c r="S8909" s="16"/>
      <c r="T8909" s="16"/>
      <c r="U8909" s="16"/>
      <c r="V8909" s="1" t="s">
        <v>4643</v>
      </c>
      <c r="W8909" s="1" t="s">
        <v>2551</v>
      </c>
      <c r="X8909" s="5" t="s">
        <v>4657</v>
      </c>
      <c r="Y8909" s="5" t="s">
        <v>2558</v>
      </c>
      <c r="Z8909" s="5" t="s">
        <v>4658</v>
      </c>
      <c r="AA8909" s="5"/>
    </row>
    <row r="8910" spans="1:27" ht="12" customHeight="1" x14ac:dyDescent="0.15">
      <c r="A8910" s="1" t="s">
        <v>2191</v>
      </c>
      <c r="B8910" s="1" t="s">
        <v>49</v>
      </c>
      <c r="C8910" s="1" t="s">
        <v>77</v>
      </c>
      <c r="D8910" s="1" t="s">
        <v>2534</v>
      </c>
      <c r="E8910" s="1" t="s">
        <v>10</v>
      </c>
      <c r="F8910" s="1" t="s">
        <v>2205</v>
      </c>
      <c r="G8910" s="1" t="s">
        <v>24</v>
      </c>
      <c r="H8910" s="1" t="s">
        <v>829</v>
      </c>
      <c r="I8910" s="16"/>
      <c r="J8910" s="16"/>
      <c r="K8910" s="16"/>
      <c r="L8910" s="16"/>
      <c r="M8910" s="16"/>
      <c r="N8910" s="16"/>
      <c r="O8910" s="16"/>
      <c r="P8910" s="16"/>
      <c r="Q8910" s="16"/>
      <c r="R8910" s="16"/>
      <c r="S8910" s="16"/>
      <c r="T8910" s="16"/>
      <c r="U8910" s="16"/>
      <c r="V8910" s="1" t="s">
        <v>4643</v>
      </c>
      <c r="W8910" s="1" t="s">
        <v>2551</v>
      </c>
      <c r="X8910" s="5" t="s">
        <v>4657</v>
      </c>
      <c r="Y8910" s="5" t="s">
        <v>2559</v>
      </c>
      <c r="Z8910" s="5" t="s">
        <v>4658</v>
      </c>
      <c r="AA8910" s="5"/>
    </row>
    <row r="8911" spans="1:27" ht="12" customHeight="1" x14ac:dyDescent="0.15">
      <c r="A8911" s="1" t="s">
        <v>2191</v>
      </c>
      <c r="B8911" s="1" t="s">
        <v>51</v>
      </c>
      <c r="C8911" s="1" t="s">
        <v>9</v>
      </c>
      <c r="D8911" s="1" t="s">
        <v>2534</v>
      </c>
      <c r="E8911" s="1" t="s">
        <v>10</v>
      </c>
      <c r="F8911" s="1" t="s">
        <v>2206</v>
      </c>
      <c r="G8911" s="1" t="s">
        <v>12</v>
      </c>
      <c r="H8911" s="1" t="s">
        <v>1341</v>
      </c>
      <c r="I8911" s="16"/>
      <c r="J8911" s="16"/>
      <c r="K8911" s="16"/>
      <c r="L8911" s="16"/>
      <c r="M8911" s="16"/>
      <c r="N8911" s="16"/>
      <c r="O8911" s="16"/>
      <c r="P8911" s="16"/>
      <c r="Q8911" s="16"/>
      <c r="R8911" s="16"/>
      <c r="S8911" s="16"/>
      <c r="T8911" s="16"/>
      <c r="U8911" s="16"/>
      <c r="V8911" s="1" t="s">
        <v>4643</v>
      </c>
      <c r="W8911" s="1" t="s">
        <v>2551</v>
      </c>
      <c r="X8911" s="5" t="s">
        <v>4659</v>
      </c>
      <c r="Y8911" s="5" t="s">
        <v>2553</v>
      </c>
      <c r="Z8911" s="5" t="s">
        <v>4630</v>
      </c>
      <c r="AA8911" s="5"/>
    </row>
    <row r="8912" spans="1:27" ht="12" customHeight="1" x14ac:dyDescent="0.15">
      <c r="A8912" s="1" t="s">
        <v>2191</v>
      </c>
      <c r="B8912" s="1" t="s">
        <v>51</v>
      </c>
      <c r="C8912" s="1" t="s">
        <v>15</v>
      </c>
      <c r="D8912" s="1" t="s">
        <v>2534</v>
      </c>
      <c r="E8912" s="1" t="s">
        <v>10</v>
      </c>
      <c r="F8912" s="1" t="s">
        <v>2206</v>
      </c>
      <c r="G8912" s="1" t="s">
        <v>16</v>
      </c>
      <c r="H8912" s="1" t="s">
        <v>1341</v>
      </c>
      <c r="I8912" s="16"/>
      <c r="J8912" s="16"/>
      <c r="K8912" s="16"/>
      <c r="L8912" s="16"/>
      <c r="M8912" s="16"/>
      <c r="N8912" s="16"/>
      <c r="O8912" s="16"/>
      <c r="P8912" s="16"/>
      <c r="Q8912" s="16"/>
      <c r="R8912" s="16"/>
      <c r="S8912" s="16"/>
      <c r="T8912" s="16"/>
      <c r="U8912" s="16"/>
      <c r="V8912" s="1" t="s">
        <v>4643</v>
      </c>
      <c r="W8912" s="1" t="s">
        <v>2551</v>
      </c>
      <c r="X8912" s="5" t="s">
        <v>4659</v>
      </c>
      <c r="Y8912" s="5" t="s">
        <v>4036</v>
      </c>
      <c r="Z8912" s="5" t="s">
        <v>4630</v>
      </c>
      <c r="AA8912" s="5"/>
    </row>
    <row r="8913" spans="1:27" ht="12" customHeight="1" x14ac:dyDescent="0.15">
      <c r="A8913" s="1" t="s">
        <v>2191</v>
      </c>
      <c r="B8913" s="1" t="s">
        <v>51</v>
      </c>
      <c r="C8913" s="1" t="s">
        <v>19</v>
      </c>
      <c r="D8913" s="1" t="s">
        <v>2534</v>
      </c>
      <c r="E8913" s="1" t="s">
        <v>10</v>
      </c>
      <c r="F8913" s="1" t="s">
        <v>2206</v>
      </c>
      <c r="G8913" s="1" t="s">
        <v>242</v>
      </c>
      <c r="H8913" s="1" t="s">
        <v>1341</v>
      </c>
      <c r="I8913" s="16"/>
      <c r="J8913" s="16"/>
      <c r="K8913" s="16"/>
      <c r="L8913" s="16"/>
      <c r="M8913" s="16"/>
      <c r="N8913" s="16"/>
      <c r="O8913" s="16"/>
      <c r="P8913" s="16"/>
      <c r="Q8913" s="16"/>
      <c r="R8913" s="16"/>
      <c r="S8913" s="16"/>
      <c r="T8913" s="16"/>
      <c r="U8913" s="16"/>
      <c r="V8913" s="1" t="s">
        <v>4643</v>
      </c>
      <c r="W8913" s="1" t="s">
        <v>2551</v>
      </c>
      <c r="X8913" s="5" t="s">
        <v>4659</v>
      </c>
      <c r="Y8913" s="5" t="s">
        <v>2557</v>
      </c>
      <c r="Z8913" s="5" t="s">
        <v>4630</v>
      </c>
      <c r="AA8913" s="5"/>
    </row>
    <row r="8914" spans="1:27" ht="12" customHeight="1" x14ac:dyDescent="0.15">
      <c r="A8914" s="1" t="s">
        <v>2191</v>
      </c>
      <c r="B8914" s="1" t="s">
        <v>51</v>
      </c>
      <c r="C8914" s="1" t="s">
        <v>21</v>
      </c>
      <c r="D8914" s="1" t="s">
        <v>2534</v>
      </c>
      <c r="E8914" s="1" t="s">
        <v>10</v>
      </c>
      <c r="F8914" s="1" t="s">
        <v>2206</v>
      </c>
      <c r="G8914" s="1" t="s">
        <v>245</v>
      </c>
      <c r="H8914" s="1" t="s">
        <v>306</v>
      </c>
      <c r="I8914" s="16"/>
      <c r="J8914" s="16"/>
      <c r="K8914" s="16"/>
      <c r="L8914" s="16"/>
      <c r="M8914" s="16"/>
      <c r="N8914" s="16"/>
      <c r="O8914" s="16"/>
      <c r="P8914" s="16"/>
      <c r="Q8914" s="16"/>
      <c r="R8914" s="16"/>
      <c r="S8914" s="16"/>
      <c r="T8914" s="16"/>
      <c r="U8914" s="16"/>
      <c r="V8914" s="1" t="s">
        <v>4643</v>
      </c>
      <c r="W8914" s="1" t="s">
        <v>2551</v>
      </c>
      <c r="X8914" s="5" t="s">
        <v>4659</v>
      </c>
      <c r="Y8914" s="5" t="s">
        <v>2740</v>
      </c>
      <c r="Z8914" s="5" t="s">
        <v>2788</v>
      </c>
      <c r="AA8914" s="5"/>
    </row>
    <row r="8915" spans="1:27" ht="12" customHeight="1" x14ac:dyDescent="0.15">
      <c r="A8915" s="1" t="s">
        <v>2191</v>
      </c>
      <c r="B8915" s="1" t="s">
        <v>51</v>
      </c>
      <c r="C8915" s="1" t="s">
        <v>23</v>
      </c>
      <c r="D8915" s="1" t="s">
        <v>2534</v>
      </c>
      <c r="E8915" s="1" t="s">
        <v>10</v>
      </c>
      <c r="F8915" s="1" t="s">
        <v>2206</v>
      </c>
      <c r="G8915" s="1" t="s">
        <v>1563</v>
      </c>
      <c r="H8915" s="1" t="s">
        <v>1341</v>
      </c>
      <c r="I8915" s="16"/>
      <c r="J8915" s="16"/>
      <c r="K8915" s="16"/>
      <c r="L8915" s="16"/>
      <c r="M8915" s="16"/>
      <c r="N8915" s="16"/>
      <c r="O8915" s="16"/>
      <c r="P8915" s="16"/>
      <c r="Q8915" s="16"/>
      <c r="R8915" s="16"/>
      <c r="S8915" s="16"/>
      <c r="T8915" s="16"/>
      <c r="U8915" s="16"/>
      <c r="V8915" s="1" t="s">
        <v>4643</v>
      </c>
      <c r="W8915" s="1" t="s">
        <v>2551</v>
      </c>
      <c r="X8915" s="5" t="s">
        <v>4659</v>
      </c>
      <c r="Y8915" s="5" t="s">
        <v>2558</v>
      </c>
      <c r="Z8915" s="5" t="s">
        <v>4630</v>
      </c>
      <c r="AA8915" s="5"/>
    </row>
    <row r="8916" spans="1:27" ht="12" customHeight="1" x14ac:dyDescent="0.15">
      <c r="A8916" s="1" t="s">
        <v>2191</v>
      </c>
      <c r="B8916" s="1" t="s">
        <v>51</v>
      </c>
      <c r="C8916" s="1" t="s">
        <v>77</v>
      </c>
      <c r="D8916" s="1" t="s">
        <v>2534</v>
      </c>
      <c r="E8916" s="1" t="s">
        <v>10</v>
      </c>
      <c r="F8916" s="1" t="s">
        <v>2206</v>
      </c>
      <c r="G8916" s="1" t="s">
        <v>24</v>
      </c>
      <c r="H8916" s="1" t="s">
        <v>1341</v>
      </c>
      <c r="I8916" s="16"/>
      <c r="J8916" s="16"/>
      <c r="K8916" s="16"/>
      <c r="L8916" s="16"/>
      <c r="M8916" s="16"/>
      <c r="N8916" s="16"/>
      <c r="O8916" s="16"/>
      <c r="P8916" s="16"/>
      <c r="Q8916" s="16"/>
      <c r="R8916" s="16"/>
      <c r="S8916" s="16"/>
      <c r="T8916" s="16"/>
      <c r="U8916" s="16"/>
      <c r="V8916" s="1" t="s">
        <v>4643</v>
      </c>
      <c r="W8916" s="1" t="s">
        <v>2551</v>
      </c>
      <c r="X8916" s="5" t="s">
        <v>4659</v>
      </c>
      <c r="Y8916" s="5" t="s">
        <v>2559</v>
      </c>
      <c r="Z8916" s="5" t="s">
        <v>4630</v>
      </c>
      <c r="AA8916" s="5"/>
    </row>
    <row r="8917" spans="1:27" ht="12" customHeight="1" x14ac:dyDescent="0.15">
      <c r="A8917" s="1" t="s">
        <v>2191</v>
      </c>
      <c r="B8917" s="1" t="s">
        <v>212</v>
      </c>
      <c r="C8917" s="1" t="s">
        <v>9</v>
      </c>
      <c r="D8917" s="1" t="s">
        <v>2534</v>
      </c>
      <c r="E8917" s="1" t="s">
        <v>213</v>
      </c>
      <c r="F8917" s="1" t="s">
        <v>2207</v>
      </c>
      <c r="G8917" s="1" t="s">
        <v>215</v>
      </c>
      <c r="H8917" s="1" t="s">
        <v>216</v>
      </c>
      <c r="I8917" s="16"/>
      <c r="J8917" s="16"/>
      <c r="K8917" s="16"/>
      <c r="L8917" s="16"/>
      <c r="M8917" s="16"/>
      <c r="N8917" s="16"/>
      <c r="O8917" s="16"/>
      <c r="P8917" s="16"/>
      <c r="Q8917" s="16"/>
      <c r="R8917" s="16"/>
      <c r="S8917" s="16"/>
      <c r="T8917" s="16"/>
      <c r="U8917" s="16"/>
      <c r="V8917" s="1" t="s">
        <v>4643</v>
      </c>
      <c r="W8917" s="1" t="s">
        <v>2717</v>
      </c>
      <c r="X8917" s="5" t="s">
        <v>4660</v>
      </c>
      <c r="Y8917" s="5" t="s">
        <v>2719</v>
      </c>
      <c r="Z8917" s="5" t="s">
        <v>2720</v>
      </c>
      <c r="AA8917" s="5"/>
    </row>
    <row r="8918" spans="1:27" ht="12" customHeight="1" x14ac:dyDescent="0.15">
      <c r="A8918" s="1" t="s">
        <v>2191</v>
      </c>
      <c r="B8918" s="1" t="s">
        <v>285</v>
      </c>
      <c r="C8918" s="1" t="s">
        <v>9</v>
      </c>
      <c r="D8918" s="1" t="s">
        <v>2534</v>
      </c>
      <c r="E8918" s="1" t="s">
        <v>213</v>
      </c>
      <c r="F8918" s="1" t="s">
        <v>2208</v>
      </c>
      <c r="G8918" s="1" t="s">
        <v>215</v>
      </c>
      <c r="H8918" s="1" t="s">
        <v>216</v>
      </c>
      <c r="I8918" s="16"/>
      <c r="J8918" s="16"/>
      <c r="K8918" s="16"/>
      <c r="L8918" s="16"/>
      <c r="M8918" s="16"/>
      <c r="N8918" s="16"/>
      <c r="O8918" s="16"/>
      <c r="P8918" s="16"/>
      <c r="Q8918" s="16"/>
      <c r="R8918" s="16"/>
      <c r="S8918" s="16"/>
      <c r="T8918" s="16"/>
      <c r="U8918" s="16"/>
      <c r="V8918" s="1" t="s">
        <v>4643</v>
      </c>
      <c r="W8918" s="1" t="s">
        <v>2717</v>
      </c>
      <c r="X8918" s="5" t="s">
        <v>4661</v>
      </c>
      <c r="Y8918" s="5" t="s">
        <v>2719</v>
      </c>
      <c r="Z8918" s="5" t="s">
        <v>2720</v>
      </c>
      <c r="AA8918" s="5"/>
    </row>
    <row r="8919" spans="1:27" ht="12" customHeight="1" x14ac:dyDescent="0.15">
      <c r="A8919" s="1" t="s">
        <v>2191</v>
      </c>
      <c r="B8919" s="1" t="s">
        <v>336</v>
      </c>
      <c r="C8919" s="1" t="s">
        <v>9</v>
      </c>
      <c r="D8919" s="1" t="s">
        <v>2534</v>
      </c>
      <c r="E8919" s="1" t="s">
        <v>213</v>
      </c>
      <c r="F8919" s="1" t="s">
        <v>286</v>
      </c>
      <c r="G8919" s="1" t="s">
        <v>215</v>
      </c>
      <c r="H8919" s="1" t="s">
        <v>216</v>
      </c>
      <c r="I8919" s="16"/>
      <c r="J8919" s="16"/>
      <c r="K8919" s="16"/>
      <c r="L8919" s="16"/>
      <c r="M8919" s="16"/>
      <c r="N8919" s="16"/>
      <c r="O8919" s="16"/>
      <c r="P8919" s="16"/>
      <c r="Q8919" s="16"/>
      <c r="R8919" s="16"/>
      <c r="S8919" s="16"/>
      <c r="T8919" s="16"/>
      <c r="U8919" s="16"/>
      <c r="V8919" s="1" t="s">
        <v>4643</v>
      </c>
      <c r="W8919" s="1" t="s">
        <v>2717</v>
      </c>
      <c r="X8919" s="5" t="s">
        <v>2816</v>
      </c>
      <c r="Y8919" s="5" t="s">
        <v>2719</v>
      </c>
      <c r="Z8919" s="5" t="s">
        <v>2720</v>
      </c>
      <c r="AA8919" s="5"/>
    </row>
    <row r="8920" spans="1:27" ht="12" customHeight="1" x14ac:dyDescent="0.15">
      <c r="A8920" s="1" t="s">
        <v>2191</v>
      </c>
      <c r="B8920" s="1" t="s">
        <v>219</v>
      </c>
      <c r="C8920" s="1" t="s">
        <v>9</v>
      </c>
      <c r="D8920" s="1" t="s">
        <v>2534</v>
      </c>
      <c r="E8920" s="1" t="s">
        <v>220</v>
      </c>
      <c r="F8920" s="1" t="s">
        <v>5145</v>
      </c>
      <c r="G8920" s="1" t="s">
        <v>222</v>
      </c>
      <c r="H8920" s="1" t="s">
        <v>2582</v>
      </c>
      <c r="I8920" s="16"/>
      <c r="J8920" s="16"/>
      <c r="K8920" s="16"/>
      <c r="L8920" s="16"/>
      <c r="M8920" s="16"/>
      <c r="N8920" s="16"/>
      <c r="O8920" s="16"/>
      <c r="P8920" s="16"/>
      <c r="Q8920" s="16"/>
      <c r="R8920" s="16"/>
      <c r="S8920" s="16"/>
      <c r="T8920" s="16"/>
      <c r="U8920" s="16"/>
      <c r="V8920" s="1" t="s">
        <v>4643</v>
      </c>
      <c r="W8920" s="1" t="s">
        <v>2723</v>
      </c>
      <c r="X8920" s="5" t="s">
        <v>5146</v>
      </c>
      <c r="Y8920" s="5" t="s">
        <v>2725</v>
      </c>
      <c r="Z8920" s="5" t="s">
        <v>4609</v>
      </c>
      <c r="AA8920" s="5"/>
    </row>
    <row r="8921" spans="1:27" ht="12" customHeight="1" x14ac:dyDescent="0.15">
      <c r="A8921" s="1" t="s">
        <v>2191</v>
      </c>
      <c r="B8921" s="1" t="s">
        <v>219</v>
      </c>
      <c r="C8921" s="1" t="s">
        <v>17</v>
      </c>
      <c r="D8921" s="1" t="s">
        <v>2534</v>
      </c>
      <c r="E8921" s="1" t="s">
        <v>220</v>
      </c>
      <c r="F8921" s="1" t="s">
        <v>5270</v>
      </c>
      <c r="G8921" s="1" t="s">
        <v>1132</v>
      </c>
      <c r="H8921" s="1" t="s">
        <v>1133</v>
      </c>
      <c r="I8921" s="16"/>
      <c r="J8921" s="16"/>
      <c r="K8921" s="16"/>
      <c r="L8921" s="16"/>
      <c r="M8921" s="16"/>
      <c r="N8921" s="16"/>
      <c r="O8921" s="16"/>
      <c r="P8921" s="16"/>
      <c r="Q8921" s="16"/>
      <c r="R8921" s="16"/>
      <c r="S8921" s="16"/>
      <c r="T8921" s="16"/>
      <c r="U8921" s="16"/>
      <c r="V8921" s="1" t="s">
        <v>4643</v>
      </c>
      <c r="W8921" s="1" t="s">
        <v>2723</v>
      </c>
      <c r="X8921" s="5" t="s">
        <v>5271</v>
      </c>
      <c r="Y8921" s="8" t="s">
        <v>4110</v>
      </c>
      <c r="Z8921" s="5" t="s">
        <v>1133</v>
      </c>
      <c r="AA8921" s="5"/>
    </row>
    <row r="8922" spans="1:27" ht="12" customHeight="1" x14ac:dyDescent="0.15">
      <c r="A8922" s="1" t="s">
        <v>2191</v>
      </c>
      <c r="B8922" s="1" t="s">
        <v>223</v>
      </c>
      <c r="C8922" s="1" t="s">
        <v>9</v>
      </c>
      <c r="D8922" s="1" t="s">
        <v>2534</v>
      </c>
      <c r="E8922" s="1" t="s">
        <v>220</v>
      </c>
      <c r="F8922" s="1" t="s">
        <v>2209</v>
      </c>
      <c r="G8922" s="1" t="s">
        <v>222</v>
      </c>
      <c r="H8922" s="1" t="s">
        <v>2582</v>
      </c>
      <c r="I8922" s="16"/>
      <c r="J8922" s="16"/>
      <c r="K8922" s="16"/>
      <c r="L8922" s="16"/>
      <c r="M8922" s="16"/>
      <c r="N8922" s="16"/>
      <c r="O8922" s="16"/>
      <c r="P8922" s="16"/>
      <c r="Q8922" s="16"/>
      <c r="R8922" s="16"/>
      <c r="S8922" s="16"/>
      <c r="T8922" s="16"/>
      <c r="U8922" s="16"/>
      <c r="V8922" s="1" t="s">
        <v>4643</v>
      </c>
      <c r="W8922" s="1" t="s">
        <v>2723</v>
      </c>
      <c r="X8922" s="5" t="s">
        <v>4662</v>
      </c>
      <c r="Y8922" s="5" t="s">
        <v>2725</v>
      </c>
      <c r="Z8922" s="5" t="s">
        <v>4609</v>
      </c>
      <c r="AA8922" s="5"/>
    </row>
    <row r="8923" spans="1:27" ht="12" customHeight="1" x14ac:dyDescent="0.15">
      <c r="A8923" s="1" t="s">
        <v>2191</v>
      </c>
      <c r="B8923" s="1" t="s">
        <v>223</v>
      </c>
      <c r="C8923" s="1" t="s">
        <v>17</v>
      </c>
      <c r="D8923" s="1" t="s">
        <v>2534</v>
      </c>
      <c r="E8923" s="1" t="s">
        <v>220</v>
      </c>
      <c r="F8923" s="1" t="s">
        <v>2209</v>
      </c>
      <c r="G8923" s="1" t="s">
        <v>1132</v>
      </c>
      <c r="H8923" s="1" t="s">
        <v>1133</v>
      </c>
      <c r="I8923" s="16"/>
      <c r="J8923" s="16"/>
      <c r="K8923" s="16"/>
      <c r="L8923" s="16"/>
      <c r="M8923" s="16"/>
      <c r="N8923" s="16"/>
      <c r="O8923" s="16"/>
      <c r="P8923" s="16"/>
      <c r="Q8923" s="16"/>
      <c r="R8923" s="16"/>
      <c r="S8923" s="16"/>
      <c r="T8923" s="16"/>
      <c r="U8923" s="16"/>
      <c r="V8923" s="1" t="s">
        <v>4643</v>
      </c>
      <c r="W8923" s="1" t="s">
        <v>2723</v>
      </c>
      <c r="X8923" s="5" t="s">
        <v>5272</v>
      </c>
      <c r="Y8923" s="8" t="s">
        <v>4110</v>
      </c>
      <c r="Z8923" s="5" t="s">
        <v>1133</v>
      </c>
      <c r="AA8923" s="5"/>
    </row>
    <row r="8924" spans="1:27" ht="12" customHeight="1" x14ac:dyDescent="0.15">
      <c r="A8924" s="1" t="s">
        <v>2191</v>
      </c>
      <c r="B8924" s="1" t="s">
        <v>225</v>
      </c>
      <c r="C8924" s="1" t="s">
        <v>9</v>
      </c>
      <c r="D8924" s="1" t="s">
        <v>2534</v>
      </c>
      <c r="E8924" s="1" t="s">
        <v>220</v>
      </c>
      <c r="F8924" s="1" t="s">
        <v>2206</v>
      </c>
      <c r="G8924" s="1" t="s">
        <v>222</v>
      </c>
      <c r="H8924" s="1" t="s">
        <v>5121</v>
      </c>
      <c r="I8924" s="16"/>
      <c r="J8924" s="16"/>
      <c r="K8924" s="16"/>
      <c r="L8924" s="16"/>
      <c r="M8924" s="16"/>
      <c r="N8924" s="16"/>
      <c r="O8924" s="16"/>
      <c r="P8924" s="16"/>
      <c r="Q8924" s="16"/>
      <c r="R8924" s="16"/>
      <c r="S8924" s="16"/>
      <c r="T8924" s="16"/>
      <c r="U8924" s="16"/>
      <c r="V8924" s="1" t="s">
        <v>4643</v>
      </c>
      <c r="W8924" s="1" t="s">
        <v>2723</v>
      </c>
      <c r="X8924" s="5" t="s">
        <v>4663</v>
      </c>
      <c r="Y8924" s="5" t="s">
        <v>2725</v>
      </c>
      <c r="Z8924" s="5" t="s">
        <v>4664</v>
      </c>
      <c r="AA8924" s="5"/>
    </row>
    <row r="8925" spans="1:27" ht="12" customHeight="1" x14ac:dyDescent="0.15">
      <c r="A8925" s="1" t="s">
        <v>2191</v>
      </c>
      <c r="B8925" s="1" t="s">
        <v>225</v>
      </c>
      <c r="C8925" s="1" t="s">
        <v>17</v>
      </c>
      <c r="D8925" s="1" t="s">
        <v>2534</v>
      </c>
      <c r="E8925" s="1" t="s">
        <v>220</v>
      </c>
      <c r="F8925" s="1" t="s">
        <v>2206</v>
      </c>
      <c r="G8925" s="1" t="s">
        <v>1132</v>
      </c>
      <c r="H8925" s="1" t="s">
        <v>1133</v>
      </c>
      <c r="I8925" s="16"/>
      <c r="J8925" s="16"/>
      <c r="K8925" s="16"/>
      <c r="L8925" s="16"/>
      <c r="M8925" s="16"/>
      <c r="N8925" s="16"/>
      <c r="O8925" s="16"/>
      <c r="P8925" s="16"/>
      <c r="Q8925" s="16"/>
      <c r="R8925" s="16"/>
      <c r="S8925" s="16"/>
      <c r="T8925" s="16"/>
      <c r="U8925" s="16"/>
      <c r="V8925" s="1" t="s">
        <v>4643</v>
      </c>
      <c r="W8925" s="1" t="s">
        <v>2723</v>
      </c>
      <c r="X8925" s="5" t="s">
        <v>4659</v>
      </c>
      <c r="Y8925" s="8" t="s">
        <v>4110</v>
      </c>
      <c r="Z8925" s="5" t="s">
        <v>1133</v>
      </c>
      <c r="AA8925" s="5"/>
    </row>
    <row r="8926" spans="1:27" ht="12" customHeight="1" x14ac:dyDescent="0.15">
      <c r="A8926" s="1" t="s">
        <v>2210</v>
      </c>
      <c r="B8926" s="1" t="s">
        <v>8</v>
      </c>
      <c r="C8926" s="1" t="s">
        <v>9</v>
      </c>
      <c r="D8926" s="1" t="s">
        <v>2535</v>
      </c>
      <c r="E8926" s="1" t="s">
        <v>10</v>
      </c>
      <c r="F8926" s="1" t="s">
        <v>2211</v>
      </c>
      <c r="G8926" s="1" t="s">
        <v>12</v>
      </c>
      <c r="H8926" s="1" t="s">
        <v>13</v>
      </c>
      <c r="I8926" s="16"/>
      <c r="J8926" s="16"/>
      <c r="K8926" s="16"/>
      <c r="L8926" s="16"/>
      <c r="M8926" s="16"/>
      <c r="N8926" s="16"/>
      <c r="O8926" s="16"/>
      <c r="P8926" s="16"/>
      <c r="Q8926" s="16"/>
      <c r="R8926" s="16"/>
      <c r="S8926" s="16"/>
      <c r="T8926" s="16"/>
      <c r="U8926" s="16"/>
      <c r="V8926" s="1" t="s">
        <v>4665</v>
      </c>
      <c r="W8926" s="1" t="s">
        <v>2551</v>
      </c>
      <c r="X8926" s="5" t="s">
        <v>4666</v>
      </c>
      <c r="Y8926" s="5" t="s">
        <v>2553</v>
      </c>
      <c r="Z8926" s="5" t="s">
        <v>13</v>
      </c>
      <c r="AA8926" s="5"/>
    </row>
    <row r="8927" spans="1:27" ht="12" customHeight="1" x14ac:dyDescent="0.15">
      <c r="A8927" s="1" t="s">
        <v>2210</v>
      </c>
      <c r="B8927" s="1" t="s">
        <v>8</v>
      </c>
      <c r="C8927" s="1" t="s">
        <v>15</v>
      </c>
      <c r="D8927" s="1" t="s">
        <v>2535</v>
      </c>
      <c r="E8927" s="1" t="s">
        <v>10</v>
      </c>
      <c r="F8927" s="1" t="s">
        <v>2211</v>
      </c>
      <c r="G8927" s="1" t="s">
        <v>16</v>
      </c>
      <c r="H8927" s="1" t="s">
        <v>13</v>
      </c>
      <c r="I8927" s="16"/>
      <c r="J8927" s="16"/>
      <c r="K8927" s="16"/>
      <c r="L8927" s="16"/>
      <c r="M8927" s="16"/>
      <c r="N8927" s="16"/>
      <c r="O8927" s="16"/>
      <c r="P8927" s="16"/>
      <c r="Q8927" s="16"/>
      <c r="R8927" s="16"/>
      <c r="S8927" s="16"/>
      <c r="T8927" s="16"/>
      <c r="U8927" s="16"/>
      <c r="V8927" s="1" t="s">
        <v>4665</v>
      </c>
      <c r="W8927" s="1" t="s">
        <v>2551</v>
      </c>
      <c r="X8927" s="5" t="s">
        <v>4666</v>
      </c>
      <c r="Y8927" s="5" t="s">
        <v>4036</v>
      </c>
      <c r="Z8927" s="5" t="s">
        <v>13</v>
      </c>
      <c r="AA8927" s="5"/>
    </row>
    <row r="8928" spans="1:27" ht="12" customHeight="1" x14ac:dyDescent="0.15">
      <c r="A8928" s="1" t="s">
        <v>2210</v>
      </c>
      <c r="B8928" s="1" t="s">
        <v>8</v>
      </c>
      <c r="C8928" s="1" t="s">
        <v>17</v>
      </c>
      <c r="D8928" s="1" t="s">
        <v>2535</v>
      </c>
      <c r="E8928" s="1" t="s">
        <v>10</v>
      </c>
      <c r="F8928" s="1" t="s">
        <v>2211</v>
      </c>
      <c r="G8928" s="1" t="s">
        <v>2212</v>
      </c>
      <c r="H8928" s="1" t="s">
        <v>13</v>
      </c>
      <c r="I8928" s="16"/>
      <c r="J8928" s="16"/>
      <c r="K8928" s="16"/>
      <c r="L8928" s="16"/>
      <c r="M8928" s="16"/>
      <c r="N8928" s="16"/>
      <c r="O8928" s="16"/>
      <c r="P8928" s="16"/>
      <c r="Q8928" s="16"/>
      <c r="R8928" s="16"/>
      <c r="S8928" s="16"/>
      <c r="T8928" s="16"/>
      <c r="U8928" s="16"/>
      <c r="V8928" s="1" t="s">
        <v>4665</v>
      </c>
      <c r="W8928" s="1" t="s">
        <v>2551</v>
      </c>
      <c r="X8928" s="5" t="s">
        <v>4666</v>
      </c>
      <c r="Y8928" s="5" t="s">
        <v>4667</v>
      </c>
      <c r="Z8928" s="5" t="s">
        <v>13</v>
      </c>
      <c r="AA8928" s="5"/>
    </row>
    <row r="8929" spans="1:27" ht="12" customHeight="1" x14ac:dyDescent="0.15">
      <c r="A8929" s="1" t="s">
        <v>2210</v>
      </c>
      <c r="B8929" s="1" t="s">
        <v>8</v>
      </c>
      <c r="C8929" s="1" t="s">
        <v>19</v>
      </c>
      <c r="D8929" s="1" t="s">
        <v>2535</v>
      </c>
      <c r="E8929" s="1" t="s">
        <v>10</v>
      </c>
      <c r="F8929" s="1" t="s">
        <v>2211</v>
      </c>
      <c r="G8929" s="1" t="s">
        <v>5245</v>
      </c>
      <c r="H8929" s="1" t="s">
        <v>13</v>
      </c>
      <c r="I8929" s="16"/>
      <c r="J8929" s="16"/>
      <c r="K8929" s="16"/>
      <c r="L8929" s="16"/>
      <c r="M8929" s="16"/>
      <c r="N8929" s="16"/>
      <c r="O8929" s="16"/>
      <c r="P8929" s="16"/>
      <c r="Q8929" s="16"/>
      <c r="R8929" s="16"/>
      <c r="S8929" s="16"/>
      <c r="T8929" s="16"/>
      <c r="U8929" s="16"/>
      <c r="V8929" s="1" t="s">
        <v>4665</v>
      </c>
      <c r="W8929" s="1" t="s">
        <v>2551</v>
      </c>
      <c r="X8929" s="5" t="s">
        <v>4666</v>
      </c>
      <c r="Y8929" s="5" t="s">
        <v>2557</v>
      </c>
      <c r="Z8929" s="5" t="s">
        <v>13</v>
      </c>
      <c r="AA8929" s="5"/>
    </row>
    <row r="8930" spans="1:27" ht="12" customHeight="1" x14ac:dyDescent="0.15">
      <c r="A8930" s="1" t="s">
        <v>2210</v>
      </c>
      <c r="B8930" s="1" t="s">
        <v>8</v>
      </c>
      <c r="C8930" s="1" t="s">
        <v>21</v>
      </c>
      <c r="D8930" s="1" t="s">
        <v>2535</v>
      </c>
      <c r="E8930" s="1" t="s">
        <v>10</v>
      </c>
      <c r="F8930" s="1" t="s">
        <v>2211</v>
      </c>
      <c r="G8930" s="1" t="s">
        <v>245</v>
      </c>
      <c r="H8930" s="1" t="s">
        <v>306</v>
      </c>
      <c r="I8930" s="16"/>
      <c r="J8930" s="16"/>
      <c r="K8930" s="16"/>
      <c r="L8930" s="16"/>
      <c r="M8930" s="16"/>
      <c r="N8930" s="16"/>
      <c r="O8930" s="16"/>
      <c r="P8930" s="16"/>
      <c r="Q8930" s="16"/>
      <c r="R8930" s="16"/>
      <c r="S8930" s="16"/>
      <c r="T8930" s="16"/>
      <c r="U8930" s="16"/>
      <c r="V8930" s="1" t="s">
        <v>4665</v>
      </c>
      <c r="W8930" s="1" t="s">
        <v>2551</v>
      </c>
      <c r="X8930" s="5" t="s">
        <v>4666</v>
      </c>
      <c r="Y8930" s="5" t="s">
        <v>2740</v>
      </c>
      <c r="Z8930" s="5" t="s">
        <v>2788</v>
      </c>
      <c r="AA8930" s="5"/>
    </row>
    <row r="8931" spans="1:27" ht="12" customHeight="1" x14ac:dyDescent="0.15">
      <c r="A8931" s="1" t="s">
        <v>2210</v>
      </c>
      <c r="B8931" s="1" t="s">
        <v>8</v>
      </c>
      <c r="C8931" s="1" t="s">
        <v>23</v>
      </c>
      <c r="D8931" s="1" t="s">
        <v>2535</v>
      </c>
      <c r="E8931" s="1" t="s">
        <v>10</v>
      </c>
      <c r="F8931" s="1" t="s">
        <v>2211</v>
      </c>
      <c r="G8931" s="1" t="s">
        <v>22</v>
      </c>
      <c r="H8931" s="1" t="s">
        <v>13</v>
      </c>
      <c r="I8931" s="16"/>
      <c r="J8931" s="16"/>
      <c r="K8931" s="16"/>
      <c r="L8931" s="16"/>
      <c r="M8931" s="16"/>
      <c r="N8931" s="16"/>
      <c r="O8931" s="16"/>
      <c r="P8931" s="16"/>
      <c r="Q8931" s="16"/>
      <c r="R8931" s="16"/>
      <c r="S8931" s="16"/>
      <c r="T8931" s="16"/>
      <c r="U8931" s="16"/>
      <c r="V8931" s="1" t="s">
        <v>4665</v>
      </c>
      <c r="W8931" s="1" t="s">
        <v>2551</v>
      </c>
      <c r="X8931" s="5" t="s">
        <v>4666</v>
      </c>
      <c r="Y8931" s="5" t="s">
        <v>2558</v>
      </c>
      <c r="Z8931" s="5" t="s">
        <v>13</v>
      </c>
      <c r="AA8931" s="5"/>
    </row>
    <row r="8932" spans="1:27" ht="12" customHeight="1" x14ac:dyDescent="0.15">
      <c r="A8932" s="1" t="s">
        <v>2210</v>
      </c>
      <c r="B8932" s="1" t="s">
        <v>8</v>
      </c>
      <c r="C8932" s="1" t="s">
        <v>77</v>
      </c>
      <c r="D8932" s="1" t="s">
        <v>2535</v>
      </c>
      <c r="E8932" s="1" t="s">
        <v>10</v>
      </c>
      <c r="F8932" s="1" t="s">
        <v>2211</v>
      </c>
      <c r="G8932" s="1" t="s">
        <v>24</v>
      </c>
      <c r="H8932" s="1" t="s">
        <v>13</v>
      </c>
      <c r="I8932" s="16"/>
      <c r="J8932" s="16"/>
      <c r="K8932" s="16"/>
      <c r="L8932" s="16"/>
      <c r="M8932" s="16"/>
      <c r="N8932" s="16"/>
      <c r="O8932" s="16"/>
      <c r="P8932" s="16"/>
      <c r="Q8932" s="16"/>
      <c r="R8932" s="16"/>
      <c r="S8932" s="16"/>
      <c r="T8932" s="16"/>
      <c r="U8932" s="16"/>
      <c r="V8932" s="1" t="s">
        <v>4665</v>
      </c>
      <c r="W8932" s="1" t="s">
        <v>2551</v>
      </c>
      <c r="X8932" s="5" t="s">
        <v>4666</v>
      </c>
      <c r="Y8932" s="5" t="s">
        <v>2559</v>
      </c>
      <c r="Z8932" s="5" t="s">
        <v>13</v>
      </c>
      <c r="AA8932" s="5"/>
    </row>
    <row r="8933" spans="1:27" ht="12" customHeight="1" x14ac:dyDescent="0.15">
      <c r="A8933" s="1" t="s">
        <v>2210</v>
      </c>
      <c r="B8933" s="1" t="s">
        <v>25</v>
      </c>
      <c r="C8933" s="1" t="s">
        <v>9</v>
      </c>
      <c r="D8933" s="1" t="s">
        <v>2535</v>
      </c>
      <c r="E8933" s="1" t="s">
        <v>10</v>
      </c>
      <c r="F8933" s="1" t="s">
        <v>2213</v>
      </c>
      <c r="G8933" s="1" t="s">
        <v>12</v>
      </c>
      <c r="H8933" s="1" t="s">
        <v>13</v>
      </c>
      <c r="I8933" s="16"/>
      <c r="J8933" s="16"/>
      <c r="K8933" s="16"/>
      <c r="L8933" s="16"/>
      <c r="M8933" s="16"/>
      <c r="N8933" s="16"/>
      <c r="O8933" s="16"/>
      <c r="P8933" s="16"/>
      <c r="Q8933" s="16"/>
      <c r="R8933" s="16"/>
      <c r="S8933" s="16"/>
      <c r="T8933" s="16"/>
      <c r="U8933" s="16"/>
      <c r="V8933" s="1" t="s">
        <v>4665</v>
      </c>
      <c r="W8933" s="1" t="s">
        <v>2551</v>
      </c>
      <c r="X8933" s="5" t="s">
        <v>4668</v>
      </c>
      <c r="Y8933" s="5" t="s">
        <v>2553</v>
      </c>
      <c r="Z8933" s="5" t="s">
        <v>13</v>
      </c>
      <c r="AA8933" s="5"/>
    </row>
    <row r="8934" spans="1:27" ht="12" customHeight="1" x14ac:dyDescent="0.15">
      <c r="A8934" s="1" t="s">
        <v>2210</v>
      </c>
      <c r="B8934" s="1" t="s">
        <v>25</v>
      </c>
      <c r="C8934" s="1" t="s">
        <v>15</v>
      </c>
      <c r="D8934" s="1" t="s">
        <v>2535</v>
      </c>
      <c r="E8934" s="1" t="s">
        <v>10</v>
      </c>
      <c r="F8934" s="1" t="s">
        <v>2213</v>
      </c>
      <c r="G8934" s="1" t="s">
        <v>16</v>
      </c>
      <c r="H8934" s="1" t="s">
        <v>13</v>
      </c>
      <c r="I8934" s="16"/>
      <c r="J8934" s="16"/>
      <c r="K8934" s="16"/>
      <c r="L8934" s="16"/>
      <c r="M8934" s="16"/>
      <c r="N8934" s="16"/>
      <c r="O8934" s="16"/>
      <c r="P8934" s="16"/>
      <c r="Q8934" s="16"/>
      <c r="R8934" s="16"/>
      <c r="S8934" s="16"/>
      <c r="T8934" s="16"/>
      <c r="U8934" s="16"/>
      <c r="V8934" s="1" t="s">
        <v>4665</v>
      </c>
      <c r="W8934" s="1" t="s">
        <v>2551</v>
      </c>
      <c r="X8934" s="5" t="s">
        <v>4668</v>
      </c>
      <c r="Y8934" s="5" t="s">
        <v>4036</v>
      </c>
      <c r="Z8934" s="5" t="s">
        <v>13</v>
      </c>
      <c r="AA8934" s="5"/>
    </row>
    <row r="8935" spans="1:27" ht="12" customHeight="1" x14ac:dyDescent="0.15">
      <c r="A8935" s="1" t="s">
        <v>2210</v>
      </c>
      <c r="B8935" s="1" t="s">
        <v>25</v>
      </c>
      <c r="C8935" s="1" t="s">
        <v>17</v>
      </c>
      <c r="D8935" s="1" t="s">
        <v>2535</v>
      </c>
      <c r="E8935" s="1" t="s">
        <v>10</v>
      </c>
      <c r="F8935" s="1" t="s">
        <v>2213</v>
      </c>
      <c r="G8935" s="1" t="s">
        <v>2212</v>
      </c>
      <c r="H8935" s="1" t="s">
        <v>13</v>
      </c>
      <c r="I8935" s="16"/>
      <c r="J8935" s="16"/>
      <c r="K8935" s="16"/>
      <c r="L8935" s="16"/>
      <c r="M8935" s="16"/>
      <c r="N8935" s="16"/>
      <c r="O8935" s="16"/>
      <c r="P8935" s="16"/>
      <c r="Q8935" s="16"/>
      <c r="R8935" s="16"/>
      <c r="S8935" s="16"/>
      <c r="T8935" s="16"/>
      <c r="U8935" s="16"/>
      <c r="V8935" s="1" t="s">
        <v>4665</v>
      </c>
      <c r="W8935" s="1" t="s">
        <v>2551</v>
      </c>
      <c r="X8935" s="5" t="s">
        <v>4668</v>
      </c>
      <c r="Y8935" s="5" t="s">
        <v>4667</v>
      </c>
      <c r="Z8935" s="5" t="s">
        <v>13</v>
      </c>
      <c r="AA8935" s="5"/>
    </row>
    <row r="8936" spans="1:27" ht="12" customHeight="1" x14ac:dyDescent="0.15">
      <c r="A8936" s="1" t="s">
        <v>2210</v>
      </c>
      <c r="B8936" s="1" t="s">
        <v>25</v>
      </c>
      <c r="C8936" s="1" t="s">
        <v>19</v>
      </c>
      <c r="D8936" s="1" t="s">
        <v>2535</v>
      </c>
      <c r="E8936" s="1" t="s">
        <v>10</v>
      </c>
      <c r="F8936" s="1" t="s">
        <v>2213</v>
      </c>
      <c r="G8936" s="1" t="s">
        <v>5245</v>
      </c>
      <c r="H8936" s="1" t="s">
        <v>13</v>
      </c>
      <c r="I8936" s="16"/>
      <c r="J8936" s="16"/>
      <c r="K8936" s="16"/>
      <c r="L8936" s="16"/>
      <c r="M8936" s="16"/>
      <c r="N8936" s="16"/>
      <c r="O8936" s="16"/>
      <c r="P8936" s="16"/>
      <c r="Q8936" s="16"/>
      <c r="R8936" s="16"/>
      <c r="S8936" s="16"/>
      <c r="T8936" s="16"/>
      <c r="U8936" s="16"/>
      <c r="V8936" s="1" t="s">
        <v>4665</v>
      </c>
      <c r="W8936" s="1" t="s">
        <v>2551</v>
      </c>
      <c r="X8936" s="5" t="s">
        <v>4668</v>
      </c>
      <c r="Y8936" s="5" t="s">
        <v>2557</v>
      </c>
      <c r="Z8936" s="5" t="s">
        <v>13</v>
      </c>
      <c r="AA8936" s="5"/>
    </row>
    <row r="8937" spans="1:27" ht="12" customHeight="1" x14ac:dyDescent="0.15">
      <c r="A8937" s="1" t="s">
        <v>2210</v>
      </c>
      <c r="B8937" s="1" t="s">
        <v>25</v>
      </c>
      <c r="C8937" s="1" t="s">
        <v>21</v>
      </c>
      <c r="D8937" s="1" t="s">
        <v>2535</v>
      </c>
      <c r="E8937" s="1" t="s">
        <v>10</v>
      </c>
      <c r="F8937" s="1" t="s">
        <v>2213</v>
      </c>
      <c r="G8937" s="1" t="s">
        <v>245</v>
      </c>
      <c r="H8937" s="1" t="s">
        <v>306</v>
      </c>
      <c r="I8937" s="16"/>
      <c r="J8937" s="16"/>
      <c r="K8937" s="16"/>
      <c r="L8937" s="16"/>
      <c r="M8937" s="16"/>
      <c r="N8937" s="16"/>
      <c r="O8937" s="16"/>
      <c r="P8937" s="16"/>
      <c r="Q8937" s="16"/>
      <c r="R8937" s="16"/>
      <c r="S8937" s="16"/>
      <c r="T8937" s="16"/>
      <c r="U8937" s="16"/>
      <c r="V8937" s="1" t="s">
        <v>4665</v>
      </c>
      <c r="W8937" s="1" t="s">
        <v>2551</v>
      </c>
      <c r="X8937" s="5" t="s">
        <v>4668</v>
      </c>
      <c r="Y8937" s="5" t="s">
        <v>2740</v>
      </c>
      <c r="Z8937" s="5" t="s">
        <v>2788</v>
      </c>
      <c r="AA8937" s="5"/>
    </row>
    <row r="8938" spans="1:27" ht="12" customHeight="1" x14ac:dyDescent="0.15">
      <c r="A8938" s="1" t="s">
        <v>2210</v>
      </c>
      <c r="B8938" s="1" t="s">
        <v>25</v>
      </c>
      <c r="C8938" s="1" t="s">
        <v>23</v>
      </c>
      <c r="D8938" s="1" t="s">
        <v>2535</v>
      </c>
      <c r="E8938" s="1" t="s">
        <v>10</v>
      </c>
      <c r="F8938" s="1" t="s">
        <v>2213</v>
      </c>
      <c r="G8938" s="1" t="s">
        <v>22</v>
      </c>
      <c r="H8938" s="1" t="s">
        <v>13</v>
      </c>
      <c r="I8938" s="16"/>
      <c r="J8938" s="16"/>
      <c r="K8938" s="16"/>
      <c r="L8938" s="16"/>
      <c r="M8938" s="16"/>
      <c r="N8938" s="16"/>
      <c r="O8938" s="16"/>
      <c r="P8938" s="16"/>
      <c r="Q8938" s="16"/>
      <c r="R8938" s="16"/>
      <c r="S8938" s="16"/>
      <c r="T8938" s="16"/>
      <c r="U8938" s="16"/>
      <c r="V8938" s="1" t="s">
        <v>4665</v>
      </c>
      <c r="W8938" s="1" t="s">
        <v>2551</v>
      </c>
      <c r="X8938" s="5" t="s">
        <v>4668</v>
      </c>
      <c r="Y8938" s="5" t="s">
        <v>2558</v>
      </c>
      <c r="Z8938" s="5" t="s">
        <v>13</v>
      </c>
      <c r="AA8938" s="5"/>
    </row>
    <row r="8939" spans="1:27" ht="12" customHeight="1" x14ac:dyDescent="0.15">
      <c r="A8939" s="1" t="s">
        <v>2210</v>
      </c>
      <c r="B8939" s="1" t="s">
        <v>25</v>
      </c>
      <c r="C8939" s="1" t="s">
        <v>77</v>
      </c>
      <c r="D8939" s="1" t="s">
        <v>2535</v>
      </c>
      <c r="E8939" s="1" t="s">
        <v>10</v>
      </c>
      <c r="F8939" s="1" t="s">
        <v>2213</v>
      </c>
      <c r="G8939" s="1" t="s">
        <v>24</v>
      </c>
      <c r="H8939" s="1" t="s">
        <v>13</v>
      </c>
      <c r="I8939" s="16"/>
      <c r="J8939" s="16"/>
      <c r="K8939" s="16"/>
      <c r="L8939" s="16"/>
      <c r="M8939" s="16"/>
      <c r="N8939" s="16"/>
      <c r="O8939" s="16"/>
      <c r="P8939" s="16"/>
      <c r="Q8939" s="16"/>
      <c r="R8939" s="16"/>
      <c r="S8939" s="16"/>
      <c r="T8939" s="16"/>
      <c r="U8939" s="16"/>
      <c r="V8939" s="1" t="s">
        <v>4665</v>
      </c>
      <c r="W8939" s="1" t="s">
        <v>2551</v>
      </c>
      <c r="X8939" s="5" t="s">
        <v>4668</v>
      </c>
      <c r="Y8939" s="5" t="s">
        <v>2559</v>
      </c>
      <c r="Z8939" s="5" t="s">
        <v>13</v>
      </c>
      <c r="AA8939" s="5"/>
    </row>
    <row r="8940" spans="1:27" ht="12" customHeight="1" x14ac:dyDescent="0.15">
      <c r="A8940" s="1" t="s">
        <v>2210</v>
      </c>
      <c r="B8940" s="1" t="s">
        <v>27</v>
      </c>
      <c r="C8940" s="1" t="s">
        <v>9</v>
      </c>
      <c r="D8940" s="1" t="s">
        <v>2535</v>
      </c>
      <c r="E8940" s="1" t="s">
        <v>10</v>
      </c>
      <c r="F8940" s="1" t="s">
        <v>2214</v>
      </c>
      <c r="G8940" s="1" t="s">
        <v>12</v>
      </c>
      <c r="H8940" s="1" t="s">
        <v>13</v>
      </c>
      <c r="I8940" s="16"/>
      <c r="J8940" s="16"/>
      <c r="K8940" s="16"/>
      <c r="L8940" s="16"/>
      <c r="M8940" s="16"/>
      <c r="N8940" s="16"/>
      <c r="O8940" s="16"/>
      <c r="P8940" s="16"/>
      <c r="Q8940" s="16"/>
      <c r="R8940" s="16"/>
      <c r="S8940" s="16"/>
      <c r="T8940" s="16"/>
      <c r="U8940" s="16"/>
      <c r="V8940" s="1" t="s">
        <v>4665</v>
      </c>
      <c r="W8940" s="1" t="s">
        <v>2551</v>
      </c>
      <c r="X8940" s="5" t="s">
        <v>4669</v>
      </c>
      <c r="Y8940" s="5" t="s">
        <v>2553</v>
      </c>
      <c r="Z8940" s="5" t="s">
        <v>13</v>
      </c>
      <c r="AA8940" s="5"/>
    </row>
    <row r="8941" spans="1:27" ht="12" customHeight="1" x14ac:dyDescent="0.15">
      <c r="A8941" s="1" t="s">
        <v>2210</v>
      </c>
      <c r="B8941" s="1" t="s">
        <v>27</v>
      </c>
      <c r="C8941" s="1" t="s">
        <v>15</v>
      </c>
      <c r="D8941" s="1" t="s">
        <v>2535</v>
      </c>
      <c r="E8941" s="1" t="s">
        <v>10</v>
      </c>
      <c r="F8941" s="1" t="s">
        <v>2214</v>
      </c>
      <c r="G8941" s="1" t="s">
        <v>16</v>
      </c>
      <c r="H8941" s="1" t="s">
        <v>13</v>
      </c>
      <c r="I8941" s="16"/>
      <c r="J8941" s="16"/>
      <c r="K8941" s="16"/>
      <c r="L8941" s="16"/>
      <c r="M8941" s="16"/>
      <c r="N8941" s="16"/>
      <c r="O8941" s="16"/>
      <c r="P8941" s="16"/>
      <c r="Q8941" s="16"/>
      <c r="R8941" s="16"/>
      <c r="S8941" s="16"/>
      <c r="T8941" s="16"/>
      <c r="U8941" s="16"/>
      <c r="V8941" s="1" t="s">
        <v>4665</v>
      </c>
      <c r="W8941" s="1" t="s">
        <v>2551</v>
      </c>
      <c r="X8941" s="5" t="s">
        <v>4669</v>
      </c>
      <c r="Y8941" s="5" t="s">
        <v>4036</v>
      </c>
      <c r="Z8941" s="5" t="s">
        <v>13</v>
      </c>
      <c r="AA8941" s="5"/>
    </row>
    <row r="8942" spans="1:27" ht="12" customHeight="1" x14ac:dyDescent="0.15">
      <c r="A8942" s="1" t="s">
        <v>2210</v>
      </c>
      <c r="B8942" s="1" t="s">
        <v>27</v>
      </c>
      <c r="C8942" s="1" t="s">
        <v>17</v>
      </c>
      <c r="D8942" s="1" t="s">
        <v>2535</v>
      </c>
      <c r="E8942" s="1" t="s">
        <v>10</v>
      </c>
      <c r="F8942" s="1" t="s">
        <v>2214</v>
      </c>
      <c r="G8942" s="1" t="s">
        <v>2212</v>
      </c>
      <c r="H8942" s="1" t="s">
        <v>13</v>
      </c>
      <c r="I8942" s="16"/>
      <c r="J8942" s="16"/>
      <c r="K8942" s="16"/>
      <c r="L8942" s="16"/>
      <c r="M8942" s="16"/>
      <c r="N8942" s="16"/>
      <c r="O8942" s="16"/>
      <c r="P8942" s="16"/>
      <c r="Q8942" s="16"/>
      <c r="R8942" s="16"/>
      <c r="S8942" s="16"/>
      <c r="T8942" s="16"/>
      <c r="U8942" s="16"/>
      <c r="V8942" s="1" t="s">
        <v>4665</v>
      </c>
      <c r="W8942" s="1" t="s">
        <v>2551</v>
      </c>
      <c r="X8942" s="5" t="s">
        <v>4669</v>
      </c>
      <c r="Y8942" s="5" t="s">
        <v>4667</v>
      </c>
      <c r="Z8942" s="5" t="s">
        <v>13</v>
      </c>
      <c r="AA8942" s="5"/>
    </row>
    <row r="8943" spans="1:27" ht="12" customHeight="1" x14ac:dyDescent="0.15">
      <c r="A8943" s="1" t="s">
        <v>2210</v>
      </c>
      <c r="B8943" s="1" t="s">
        <v>27</v>
      </c>
      <c r="C8943" s="1" t="s">
        <v>19</v>
      </c>
      <c r="D8943" s="1" t="s">
        <v>2535</v>
      </c>
      <c r="E8943" s="1" t="s">
        <v>10</v>
      </c>
      <c r="F8943" s="1" t="s">
        <v>2214</v>
      </c>
      <c r="G8943" s="1" t="s">
        <v>5245</v>
      </c>
      <c r="H8943" s="1" t="s">
        <v>13</v>
      </c>
      <c r="I8943" s="16"/>
      <c r="J8943" s="16"/>
      <c r="K8943" s="16"/>
      <c r="L8943" s="16"/>
      <c r="M8943" s="16"/>
      <c r="N8943" s="16"/>
      <c r="O8943" s="16"/>
      <c r="P8943" s="16"/>
      <c r="Q8943" s="16"/>
      <c r="R8943" s="16"/>
      <c r="S8943" s="16"/>
      <c r="T8943" s="16"/>
      <c r="U8943" s="16"/>
      <c r="V8943" s="1" t="s">
        <v>4665</v>
      </c>
      <c r="W8943" s="1" t="s">
        <v>2551</v>
      </c>
      <c r="X8943" s="5" t="s">
        <v>4669</v>
      </c>
      <c r="Y8943" s="5" t="s">
        <v>2557</v>
      </c>
      <c r="Z8943" s="5" t="s">
        <v>13</v>
      </c>
      <c r="AA8943" s="5"/>
    </row>
    <row r="8944" spans="1:27" ht="12" customHeight="1" x14ac:dyDescent="0.15">
      <c r="A8944" s="1" t="s">
        <v>2210</v>
      </c>
      <c r="B8944" s="1" t="s">
        <v>27</v>
      </c>
      <c r="C8944" s="1" t="s">
        <v>21</v>
      </c>
      <c r="D8944" s="1" t="s">
        <v>2535</v>
      </c>
      <c r="E8944" s="1" t="s">
        <v>10</v>
      </c>
      <c r="F8944" s="1" t="s">
        <v>2214</v>
      </c>
      <c r="G8944" s="1" t="s">
        <v>245</v>
      </c>
      <c r="H8944" s="1" t="s">
        <v>306</v>
      </c>
      <c r="I8944" s="16"/>
      <c r="J8944" s="16"/>
      <c r="K8944" s="16"/>
      <c r="L8944" s="16"/>
      <c r="M8944" s="16"/>
      <c r="N8944" s="16"/>
      <c r="O8944" s="16"/>
      <c r="P8944" s="16"/>
      <c r="Q8944" s="16"/>
      <c r="R8944" s="16"/>
      <c r="S8944" s="16"/>
      <c r="T8944" s="16"/>
      <c r="U8944" s="16"/>
      <c r="V8944" s="1" t="s">
        <v>4665</v>
      </c>
      <c r="W8944" s="1" t="s">
        <v>2551</v>
      </c>
      <c r="X8944" s="5" t="s">
        <v>4669</v>
      </c>
      <c r="Y8944" s="5" t="s">
        <v>2740</v>
      </c>
      <c r="Z8944" s="5" t="s">
        <v>2788</v>
      </c>
      <c r="AA8944" s="5"/>
    </row>
    <row r="8945" spans="1:27" ht="12" customHeight="1" x14ac:dyDescent="0.15">
      <c r="A8945" s="1" t="s">
        <v>2210</v>
      </c>
      <c r="B8945" s="1" t="s">
        <v>27</v>
      </c>
      <c r="C8945" s="1" t="s">
        <v>23</v>
      </c>
      <c r="D8945" s="1" t="s">
        <v>2535</v>
      </c>
      <c r="E8945" s="1" t="s">
        <v>10</v>
      </c>
      <c r="F8945" s="1" t="s">
        <v>2214</v>
      </c>
      <c r="G8945" s="1" t="s">
        <v>22</v>
      </c>
      <c r="H8945" s="1" t="s">
        <v>13</v>
      </c>
      <c r="I8945" s="36"/>
      <c r="J8945" s="36"/>
      <c r="K8945" s="36"/>
      <c r="L8945" s="36"/>
      <c r="M8945" s="36"/>
      <c r="N8945" s="36"/>
      <c r="O8945" s="36"/>
      <c r="P8945" s="36"/>
      <c r="Q8945" s="16"/>
      <c r="R8945" s="16"/>
      <c r="S8945" s="36"/>
      <c r="T8945" s="36"/>
      <c r="U8945" s="36"/>
      <c r="V8945" s="1" t="s">
        <v>4665</v>
      </c>
      <c r="W8945" s="1" t="s">
        <v>2551</v>
      </c>
      <c r="X8945" s="5" t="s">
        <v>4669</v>
      </c>
      <c r="Y8945" s="5" t="s">
        <v>2558</v>
      </c>
      <c r="Z8945" s="5" t="s">
        <v>13</v>
      </c>
      <c r="AA8945" s="5"/>
    </row>
    <row r="8946" spans="1:27" ht="12" customHeight="1" x14ac:dyDescent="0.15">
      <c r="A8946" s="1" t="s">
        <v>2210</v>
      </c>
      <c r="B8946" s="1" t="s">
        <v>27</v>
      </c>
      <c r="C8946" s="1" t="s">
        <v>77</v>
      </c>
      <c r="D8946" s="1" t="s">
        <v>2535</v>
      </c>
      <c r="E8946" s="1" t="s">
        <v>10</v>
      </c>
      <c r="F8946" s="1" t="s">
        <v>2214</v>
      </c>
      <c r="G8946" s="1" t="s">
        <v>24</v>
      </c>
      <c r="H8946" s="1" t="s">
        <v>13</v>
      </c>
      <c r="I8946" s="16"/>
      <c r="J8946" s="16"/>
      <c r="K8946" s="16"/>
      <c r="L8946" s="16"/>
      <c r="M8946" s="16"/>
      <c r="N8946" s="16"/>
      <c r="O8946" s="16"/>
      <c r="P8946" s="16"/>
      <c r="Q8946" s="16"/>
      <c r="R8946" s="16"/>
      <c r="S8946" s="16"/>
      <c r="T8946" s="16"/>
      <c r="U8946" s="16"/>
      <c r="V8946" s="1" t="s">
        <v>4665</v>
      </c>
      <c r="W8946" s="1" t="s">
        <v>2551</v>
      </c>
      <c r="X8946" s="5" t="s">
        <v>4669</v>
      </c>
      <c r="Y8946" s="5" t="s">
        <v>2559</v>
      </c>
      <c r="Z8946" s="5" t="s">
        <v>13</v>
      </c>
      <c r="AA8946" s="5"/>
    </row>
    <row r="8947" spans="1:27" ht="12" customHeight="1" x14ac:dyDescent="0.15">
      <c r="A8947" s="1" t="s">
        <v>2210</v>
      </c>
      <c r="B8947" s="1" t="s">
        <v>29</v>
      </c>
      <c r="C8947" s="1" t="s">
        <v>9</v>
      </c>
      <c r="D8947" s="1" t="s">
        <v>2535</v>
      </c>
      <c r="E8947" s="1" t="s">
        <v>10</v>
      </c>
      <c r="F8947" s="1" t="s">
        <v>2215</v>
      </c>
      <c r="G8947" s="1" t="s">
        <v>12</v>
      </c>
      <c r="H8947" s="1" t="s">
        <v>13</v>
      </c>
      <c r="I8947" s="16"/>
      <c r="J8947" s="16"/>
      <c r="K8947" s="16"/>
      <c r="L8947" s="16"/>
      <c r="M8947" s="16"/>
      <c r="N8947" s="16"/>
      <c r="O8947" s="16"/>
      <c r="P8947" s="16"/>
      <c r="Q8947" s="16"/>
      <c r="R8947" s="16"/>
      <c r="S8947" s="16"/>
      <c r="T8947" s="16"/>
      <c r="U8947" s="16"/>
      <c r="V8947" s="1" t="s">
        <v>4665</v>
      </c>
      <c r="W8947" s="1" t="s">
        <v>2551</v>
      </c>
      <c r="X8947" s="5" t="s">
        <v>4670</v>
      </c>
      <c r="Y8947" s="5" t="s">
        <v>2553</v>
      </c>
      <c r="Z8947" s="5" t="s">
        <v>13</v>
      </c>
      <c r="AA8947" s="5"/>
    </row>
    <row r="8948" spans="1:27" ht="12" customHeight="1" x14ac:dyDescent="0.15">
      <c r="A8948" s="1" t="s">
        <v>2210</v>
      </c>
      <c r="B8948" s="1" t="s">
        <v>29</v>
      </c>
      <c r="C8948" s="1" t="s">
        <v>15</v>
      </c>
      <c r="D8948" s="1" t="s">
        <v>2535</v>
      </c>
      <c r="E8948" s="1" t="s">
        <v>10</v>
      </c>
      <c r="F8948" s="1" t="s">
        <v>2215</v>
      </c>
      <c r="G8948" s="1" t="s">
        <v>16</v>
      </c>
      <c r="H8948" s="1" t="s">
        <v>13</v>
      </c>
      <c r="I8948" s="36"/>
      <c r="J8948" s="36"/>
      <c r="K8948" s="36"/>
      <c r="L8948" s="36"/>
      <c r="M8948" s="36"/>
      <c r="N8948" s="36"/>
      <c r="O8948" s="36"/>
      <c r="P8948" s="36"/>
      <c r="Q8948" s="16"/>
      <c r="R8948" s="16"/>
      <c r="S8948" s="36"/>
      <c r="T8948" s="36"/>
      <c r="U8948" s="36"/>
      <c r="V8948" s="1" t="s">
        <v>4665</v>
      </c>
      <c r="W8948" s="1" t="s">
        <v>2551</v>
      </c>
      <c r="X8948" s="5" t="s">
        <v>4670</v>
      </c>
      <c r="Y8948" s="5" t="s">
        <v>4036</v>
      </c>
      <c r="Z8948" s="5" t="s">
        <v>13</v>
      </c>
      <c r="AA8948" s="5"/>
    </row>
    <row r="8949" spans="1:27" ht="12" customHeight="1" x14ac:dyDescent="0.15">
      <c r="A8949" s="1" t="s">
        <v>2210</v>
      </c>
      <c r="B8949" s="1" t="s">
        <v>29</v>
      </c>
      <c r="C8949" s="1" t="s">
        <v>17</v>
      </c>
      <c r="D8949" s="1" t="s">
        <v>2535</v>
      </c>
      <c r="E8949" s="1" t="s">
        <v>10</v>
      </c>
      <c r="F8949" s="1" t="s">
        <v>2215</v>
      </c>
      <c r="G8949" s="1" t="s">
        <v>2212</v>
      </c>
      <c r="H8949" s="1" t="s">
        <v>13</v>
      </c>
      <c r="I8949" s="16"/>
      <c r="J8949" s="16"/>
      <c r="K8949" s="16"/>
      <c r="L8949" s="16"/>
      <c r="M8949" s="16"/>
      <c r="N8949" s="16"/>
      <c r="O8949" s="16"/>
      <c r="P8949" s="16"/>
      <c r="Q8949" s="16"/>
      <c r="R8949" s="16"/>
      <c r="S8949" s="16"/>
      <c r="T8949" s="16"/>
      <c r="U8949" s="16"/>
      <c r="V8949" s="1" t="s">
        <v>4665</v>
      </c>
      <c r="W8949" s="1" t="s">
        <v>2551</v>
      </c>
      <c r="X8949" s="5" t="s">
        <v>4670</v>
      </c>
      <c r="Y8949" s="5" t="s">
        <v>4667</v>
      </c>
      <c r="Z8949" s="5" t="s">
        <v>13</v>
      </c>
      <c r="AA8949" s="5"/>
    </row>
    <row r="8950" spans="1:27" ht="12" customHeight="1" x14ac:dyDescent="0.15">
      <c r="A8950" s="1" t="s">
        <v>2210</v>
      </c>
      <c r="B8950" s="1" t="s">
        <v>29</v>
      </c>
      <c r="C8950" s="1" t="s">
        <v>19</v>
      </c>
      <c r="D8950" s="1" t="s">
        <v>2535</v>
      </c>
      <c r="E8950" s="1" t="s">
        <v>10</v>
      </c>
      <c r="F8950" s="1" t="s">
        <v>2215</v>
      </c>
      <c r="G8950" s="1" t="s">
        <v>5245</v>
      </c>
      <c r="H8950" s="1" t="s">
        <v>13</v>
      </c>
      <c r="I8950" s="16"/>
      <c r="J8950" s="16"/>
      <c r="K8950" s="16"/>
      <c r="L8950" s="16"/>
      <c r="M8950" s="16"/>
      <c r="N8950" s="16"/>
      <c r="O8950" s="16"/>
      <c r="P8950" s="16"/>
      <c r="Q8950" s="16"/>
      <c r="R8950" s="16"/>
      <c r="S8950" s="16"/>
      <c r="T8950" s="16"/>
      <c r="U8950" s="16"/>
      <c r="V8950" s="1" t="s">
        <v>4665</v>
      </c>
      <c r="W8950" s="1" t="s">
        <v>2551</v>
      </c>
      <c r="X8950" s="5" t="s">
        <v>4670</v>
      </c>
      <c r="Y8950" s="5" t="s">
        <v>2557</v>
      </c>
      <c r="Z8950" s="5" t="s">
        <v>13</v>
      </c>
      <c r="AA8950" s="5"/>
    </row>
    <row r="8951" spans="1:27" ht="12" customHeight="1" x14ac:dyDescent="0.15">
      <c r="A8951" s="1" t="s">
        <v>2210</v>
      </c>
      <c r="B8951" s="1" t="s">
        <v>29</v>
      </c>
      <c r="C8951" s="1" t="s">
        <v>21</v>
      </c>
      <c r="D8951" s="1" t="s">
        <v>2535</v>
      </c>
      <c r="E8951" s="1" t="s">
        <v>10</v>
      </c>
      <c r="F8951" s="1" t="s">
        <v>2215</v>
      </c>
      <c r="G8951" s="1" t="s">
        <v>245</v>
      </c>
      <c r="H8951" s="1" t="s">
        <v>306</v>
      </c>
      <c r="I8951" s="16"/>
      <c r="J8951" s="16"/>
      <c r="K8951" s="16"/>
      <c r="L8951" s="16"/>
      <c r="M8951" s="16"/>
      <c r="N8951" s="16"/>
      <c r="O8951" s="16"/>
      <c r="P8951" s="16"/>
      <c r="Q8951" s="16"/>
      <c r="R8951" s="16"/>
      <c r="S8951" s="16"/>
      <c r="T8951" s="16"/>
      <c r="U8951" s="16"/>
      <c r="V8951" s="1" t="s">
        <v>4665</v>
      </c>
      <c r="W8951" s="1" t="s">
        <v>2551</v>
      </c>
      <c r="X8951" s="5" t="s">
        <v>4670</v>
      </c>
      <c r="Y8951" s="5" t="s">
        <v>2740</v>
      </c>
      <c r="Z8951" s="5" t="s">
        <v>2788</v>
      </c>
      <c r="AA8951" s="5"/>
    </row>
    <row r="8952" spans="1:27" ht="12" customHeight="1" x14ac:dyDescent="0.15">
      <c r="A8952" s="1" t="s">
        <v>2210</v>
      </c>
      <c r="B8952" s="1" t="s">
        <v>29</v>
      </c>
      <c r="C8952" s="1" t="s">
        <v>23</v>
      </c>
      <c r="D8952" s="1" t="s">
        <v>2535</v>
      </c>
      <c r="E8952" s="1" t="s">
        <v>10</v>
      </c>
      <c r="F8952" s="1" t="s">
        <v>2215</v>
      </c>
      <c r="G8952" s="1" t="s">
        <v>22</v>
      </c>
      <c r="H8952" s="1" t="s">
        <v>13</v>
      </c>
      <c r="I8952" s="16"/>
      <c r="J8952" s="16"/>
      <c r="K8952" s="16"/>
      <c r="L8952" s="16"/>
      <c r="M8952" s="16"/>
      <c r="N8952" s="16"/>
      <c r="O8952" s="16"/>
      <c r="P8952" s="16"/>
      <c r="Q8952" s="16"/>
      <c r="R8952" s="16"/>
      <c r="S8952" s="16"/>
      <c r="T8952" s="16"/>
      <c r="U8952" s="16"/>
      <c r="V8952" s="1" t="s">
        <v>4665</v>
      </c>
      <c r="W8952" s="1" t="s">
        <v>2551</v>
      </c>
      <c r="X8952" s="5" t="s">
        <v>4670</v>
      </c>
      <c r="Y8952" s="5" t="s">
        <v>2558</v>
      </c>
      <c r="Z8952" s="5" t="s">
        <v>13</v>
      </c>
      <c r="AA8952" s="5"/>
    </row>
    <row r="8953" spans="1:27" ht="12" customHeight="1" x14ac:dyDescent="0.15">
      <c r="A8953" s="1" t="s">
        <v>2210</v>
      </c>
      <c r="B8953" s="1" t="s">
        <v>29</v>
      </c>
      <c r="C8953" s="1" t="s">
        <v>77</v>
      </c>
      <c r="D8953" s="1" t="s">
        <v>2535</v>
      </c>
      <c r="E8953" s="1" t="s">
        <v>10</v>
      </c>
      <c r="F8953" s="1" t="s">
        <v>2215</v>
      </c>
      <c r="G8953" s="1" t="s">
        <v>24</v>
      </c>
      <c r="H8953" s="1" t="s">
        <v>13</v>
      </c>
      <c r="I8953" s="16"/>
      <c r="J8953" s="16"/>
      <c r="K8953" s="16"/>
      <c r="L8953" s="16"/>
      <c r="M8953" s="16"/>
      <c r="N8953" s="16"/>
      <c r="O8953" s="16"/>
      <c r="P8953" s="16"/>
      <c r="Q8953" s="16"/>
      <c r="R8953" s="16"/>
      <c r="S8953" s="16"/>
      <c r="T8953" s="16"/>
      <c r="U8953" s="16"/>
      <c r="V8953" s="1" t="s">
        <v>4665</v>
      </c>
      <c r="W8953" s="1" t="s">
        <v>2551</v>
      </c>
      <c r="X8953" s="5" t="s">
        <v>4670</v>
      </c>
      <c r="Y8953" s="5" t="s">
        <v>2559</v>
      </c>
      <c r="Z8953" s="5" t="s">
        <v>13</v>
      </c>
      <c r="AA8953" s="5"/>
    </row>
    <row r="8954" spans="1:27" ht="12" customHeight="1" x14ac:dyDescent="0.15">
      <c r="A8954" s="1" t="s">
        <v>2210</v>
      </c>
      <c r="B8954" s="1" t="s">
        <v>31</v>
      </c>
      <c r="C8954" s="1" t="s">
        <v>9</v>
      </c>
      <c r="D8954" s="1" t="s">
        <v>2535</v>
      </c>
      <c r="E8954" s="1" t="s">
        <v>10</v>
      </c>
      <c r="F8954" s="1" t="s">
        <v>2216</v>
      </c>
      <c r="G8954" s="1" t="s">
        <v>12</v>
      </c>
      <c r="H8954" s="1" t="s">
        <v>5122</v>
      </c>
      <c r="I8954" s="16"/>
      <c r="J8954" s="16"/>
      <c r="K8954" s="16"/>
      <c r="L8954" s="16"/>
      <c r="M8954" s="16"/>
      <c r="N8954" s="16"/>
      <c r="O8954" s="16"/>
      <c r="P8954" s="16"/>
      <c r="Q8954" s="16"/>
      <c r="R8954" s="16"/>
      <c r="S8954" s="16"/>
      <c r="T8954" s="16"/>
      <c r="U8954" s="16"/>
      <c r="V8954" s="1" t="s">
        <v>4665</v>
      </c>
      <c r="W8954" s="1" t="s">
        <v>2551</v>
      </c>
      <c r="X8954" s="5" t="s">
        <v>4671</v>
      </c>
      <c r="Y8954" s="5" t="s">
        <v>2553</v>
      </c>
      <c r="Z8954" s="5" t="s">
        <v>4687</v>
      </c>
      <c r="AA8954" s="5"/>
    </row>
    <row r="8955" spans="1:27" ht="12" customHeight="1" x14ac:dyDescent="0.15">
      <c r="A8955" s="1" t="s">
        <v>2210</v>
      </c>
      <c r="B8955" s="1" t="s">
        <v>31</v>
      </c>
      <c r="C8955" s="1" t="s">
        <v>15</v>
      </c>
      <c r="D8955" s="1" t="s">
        <v>2535</v>
      </c>
      <c r="E8955" s="1" t="s">
        <v>10</v>
      </c>
      <c r="F8955" s="1" t="s">
        <v>2216</v>
      </c>
      <c r="G8955" s="1" t="s">
        <v>16</v>
      </c>
      <c r="H8955" s="1" t="s">
        <v>5122</v>
      </c>
      <c r="I8955" s="16"/>
      <c r="J8955" s="16"/>
      <c r="K8955" s="16"/>
      <c r="L8955" s="16"/>
      <c r="M8955" s="16"/>
      <c r="N8955" s="16"/>
      <c r="O8955" s="16"/>
      <c r="P8955" s="16"/>
      <c r="Q8955" s="16"/>
      <c r="R8955" s="16"/>
      <c r="S8955" s="16"/>
      <c r="T8955" s="16"/>
      <c r="U8955" s="16"/>
      <c r="V8955" s="1" t="s">
        <v>4665</v>
      </c>
      <c r="W8955" s="1" t="s">
        <v>2551</v>
      </c>
      <c r="X8955" s="5" t="s">
        <v>4671</v>
      </c>
      <c r="Y8955" s="5" t="s">
        <v>4036</v>
      </c>
      <c r="Z8955" s="5" t="s">
        <v>4687</v>
      </c>
      <c r="AA8955" s="5"/>
    </row>
    <row r="8956" spans="1:27" ht="12" customHeight="1" x14ac:dyDescent="0.15">
      <c r="A8956" s="1" t="s">
        <v>2210</v>
      </c>
      <c r="B8956" s="1" t="s">
        <v>31</v>
      </c>
      <c r="C8956" s="1" t="s">
        <v>17</v>
      </c>
      <c r="D8956" s="1" t="s">
        <v>2535</v>
      </c>
      <c r="E8956" s="1" t="s">
        <v>10</v>
      </c>
      <c r="F8956" s="1" t="s">
        <v>2216</v>
      </c>
      <c r="G8956" s="1" t="s">
        <v>2212</v>
      </c>
      <c r="H8956" s="1" t="s">
        <v>5122</v>
      </c>
      <c r="I8956" s="16"/>
      <c r="J8956" s="16"/>
      <c r="K8956" s="16"/>
      <c r="L8956" s="16"/>
      <c r="M8956" s="16"/>
      <c r="N8956" s="16"/>
      <c r="O8956" s="16"/>
      <c r="P8956" s="16"/>
      <c r="Q8956" s="16"/>
      <c r="R8956" s="16"/>
      <c r="S8956" s="16"/>
      <c r="T8956" s="16"/>
      <c r="U8956" s="16"/>
      <c r="V8956" s="1" t="s">
        <v>4665</v>
      </c>
      <c r="W8956" s="1" t="s">
        <v>2551</v>
      </c>
      <c r="X8956" s="5" t="s">
        <v>4671</v>
      </c>
      <c r="Y8956" s="5" t="s">
        <v>4667</v>
      </c>
      <c r="Z8956" s="5" t="s">
        <v>4687</v>
      </c>
      <c r="AA8956" s="5"/>
    </row>
    <row r="8957" spans="1:27" ht="12" customHeight="1" x14ac:dyDescent="0.15">
      <c r="A8957" s="1" t="s">
        <v>2210</v>
      </c>
      <c r="B8957" s="1" t="s">
        <v>31</v>
      </c>
      <c r="C8957" s="1" t="s">
        <v>19</v>
      </c>
      <c r="D8957" s="1" t="s">
        <v>2535</v>
      </c>
      <c r="E8957" s="1" t="s">
        <v>10</v>
      </c>
      <c r="F8957" s="1" t="s">
        <v>2216</v>
      </c>
      <c r="G8957" s="1" t="s">
        <v>5245</v>
      </c>
      <c r="H8957" s="1" t="s">
        <v>5122</v>
      </c>
      <c r="I8957" s="16"/>
      <c r="J8957" s="16"/>
      <c r="K8957" s="16"/>
      <c r="L8957" s="16"/>
      <c r="M8957" s="16"/>
      <c r="N8957" s="16"/>
      <c r="O8957" s="16"/>
      <c r="P8957" s="16"/>
      <c r="Q8957" s="16"/>
      <c r="R8957" s="16"/>
      <c r="S8957" s="16"/>
      <c r="T8957" s="16"/>
      <c r="U8957" s="16"/>
      <c r="V8957" s="1" t="s">
        <v>4665</v>
      </c>
      <c r="W8957" s="1" t="s">
        <v>2551</v>
      </c>
      <c r="X8957" s="5" t="s">
        <v>4671</v>
      </c>
      <c r="Y8957" s="5" t="s">
        <v>2557</v>
      </c>
      <c r="Z8957" s="5" t="s">
        <v>4687</v>
      </c>
      <c r="AA8957" s="5"/>
    </row>
    <row r="8958" spans="1:27" ht="12" customHeight="1" x14ac:dyDescent="0.15">
      <c r="A8958" s="1" t="s">
        <v>2210</v>
      </c>
      <c r="B8958" s="1" t="s">
        <v>31</v>
      </c>
      <c r="C8958" s="1" t="s">
        <v>21</v>
      </c>
      <c r="D8958" s="1" t="s">
        <v>2535</v>
      </c>
      <c r="E8958" s="1" t="s">
        <v>10</v>
      </c>
      <c r="F8958" s="1" t="s">
        <v>2216</v>
      </c>
      <c r="G8958" s="1" t="s">
        <v>245</v>
      </c>
      <c r="H8958" s="1" t="s">
        <v>306</v>
      </c>
      <c r="I8958" s="16"/>
      <c r="J8958" s="16"/>
      <c r="K8958" s="16"/>
      <c r="L8958" s="16"/>
      <c r="M8958" s="16"/>
      <c r="N8958" s="16"/>
      <c r="O8958" s="16"/>
      <c r="P8958" s="16"/>
      <c r="Q8958" s="16"/>
      <c r="R8958" s="16"/>
      <c r="S8958" s="16"/>
      <c r="T8958" s="16"/>
      <c r="U8958" s="16"/>
      <c r="V8958" s="1" t="s">
        <v>4665</v>
      </c>
      <c r="W8958" s="1" t="s">
        <v>2551</v>
      </c>
      <c r="X8958" s="5" t="s">
        <v>4671</v>
      </c>
      <c r="Y8958" s="5" t="s">
        <v>2740</v>
      </c>
      <c r="Z8958" s="5" t="s">
        <v>2788</v>
      </c>
      <c r="AA8958" s="5"/>
    </row>
    <row r="8959" spans="1:27" ht="12" customHeight="1" x14ac:dyDescent="0.15">
      <c r="A8959" s="1" t="s">
        <v>2210</v>
      </c>
      <c r="B8959" s="1" t="s">
        <v>31</v>
      </c>
      <c r="C8959" s="1" t="s">
        <v>23</v>
      </c>
      <c r="D8959" s="1" t="s">
        <v>2535</v>
      </c>
      <c r="E8959" s="1" t="s">
        <v>10</v>
      </c>
      <c r="F8959" s="1" t="s">
        <v>2216</v>
      </c>
      <c r="G8959" s="1" t="s">
        <v>22</v>
      </c>
      <c r="H8959" s="1" t="s">
        <v>5122</v>
      </c>
      <c r="I8959" s="16"/>
      <c r="J8959" s="16"/>
      <c r="K8959" s="16"/>
      <c r="L8959" s="16"/>
      <c r="M8959" s="16"/>
      <c r="N8959" s="16"/>
      <c r="O8959" s="16"/>
      <c r="P8959" s="16"/>
      <c r="Q8959" s="16"/>
      <c r="R8959" s="16"/>
      <c r="S8959" s="16"/>
      <c r="T8959" s="16"/>
      <c r="U8959" s="16"/>
      <c r="V8959" s="1" t="s">
        <v>4665</v>
      </c>
      <c r="W8959" s="1" t="s">
        <v>2551</v>
      </c>
      <c r="X8959" s="5" t="s">
        <v>4671</v>
      </c>
      <c r="Y8959" s="5" t="s">
        <v>2558</v>
      </c>
      <c r="Z8959" s="5" t="s">
        <v>4687</v>
      </c>
      <c r="AA8959" s="5"/>
    </row>
    <row r="8960" spans="1:27" ht="12" customHeight="1" x14ac:dyDescent="0.15">
      <c r="A8960" s="1" t="s">
        <v>2210</v>
      </c>
      <c r="B8960" s="1" t="s">
        <v>31</v>
      </c>
      <c r="C8960" s="1" t="s">
        <v>77</v>
      </c>
      <c r="D8960" s="1" t="s">
        <v>2535</v>
      </c>
      <c r="E8960" s="1" t="s">
        <v>10</v>
      </c>
      <c r="F8960" s="1" t="s">
        <v>2216</v>
      </c>
      <c r="G8960" s="1" t="s">
        <v>24</v>
      </c>
      <c r="H8960" s="1" t="s">
        <v>5122</v>
      </c>
      <c r="I8960" s="16"/>
      <c r="J8960" s="16"/>
      <c r="K8960" s="16"/>
      <c r="L8960" s="16"/>
      <c r="M8960" s="16"/>
      <c r="N8960" s="16"/>
      <c r="O8960" s="16"/>
      <c r="P8960" s="16"/>
      <c r="Q8960" s="16"/>
      <c r="R8960" s="16"/>
      <c r="S8960" s="16"/>
      <c r="T8960" s="16"/>
      <c r="U8960" s="16"/>
      <c r="V8960" s="1" t="s">
        <v>4665</v>
      </c>
      <c r="W8960" s="1" t="s">
        <v>2551</v>
      </c>
      <c r="X8960" s="5" t="s">
        <v>4671</v>
      </c>
      <c r="Y8960" s="5" t="s">
        <v>2559</v>
      </c>
      <c r="Z8960" s="5" t="s">
        <v>4687</v>
      </c>
      <c r="AA8960" s="5"/>
    </row>
    <row r="8961" spans="1:27" ht="12" customHeight="1" x14ac:dyDescent="0.15">
      <c r="A8961" s="1" t="s">
        <v>2210</v>
      </c>
      <c r="B8961" s="1" t="s">
        <v>57</v>
      </c>
      <c r="C8961" s="1" t="s">
        <v>9</v>
      </c>
      <c r="D8961" s="1" t="s">
        <v>2535</v>
      </c>
      <c r="E8961" s="1" t="s">
        <v>2217</v>
      </c>
      <c r="F8961" s="1" t="s">
        <v>2211</v>
      </c>
      <c r="G8961" s="1" t="s">
        <v>1437</v>
      </c>
      <c r="H8961" s="1" t="s">
        <v>13</v>
      </c>
      <c r="I8961" s="16"/>
      <c r="J8961" s="16"/>
      <c r="K8961" s="16"/>
      <c r="L8961" s="16"/>
      <c r="M8961" s="16"/>
      <c r="N8961" s="16"/>
      <c r="O8961" s="16"/>
      <c r="P8961" s="16"/>
      <c r="Q8961" s="16"/>
      <c r="R8961" s="16"/>
      <c r="S8961" s="16"/>
      <c r="T8961" s="16"/>
      <c r="U8961" s="16"/>
      <c r="V8961" s="1" t="s">
        <v>4665</v>
      </c>
      <c r="W8961" s="1" t="s">
        <v>2551</v>
      </c>
      <c r="X8961" s="5" t="s">
        <v>4666</v>
      </c>
      <c r="Y8961" s="5" t="s">
        <v>4672</v>
      </c>
      <c r="Z8961" s="5" t="s">
        <v>13</v>
      </c>
      <c r="AA8961" s="5"/>
    </row>
    <row r="8962" spans="1:27" ht="12" customHeight="1" x14ac:dyDescent="0.15">
      <c r="A8962" s="1" t="s">
        <v>2210</v>
      </c>
      <c r="B8962" s="1" t="s">
        <v>57</v>
      </c>
      <c r="C8962" s="1" t="s">
        <v>15</v>
      </c>
      <c r="D8962" s="1" t="s">
        <v>2535</v>
      </c>
      <c r="E8962" s="1" t="s">
        <v>2217</v>
      </c>
      <c r="F8962" s="1" t="s">
        <v>2211</v>
      </c>
      <c r="G8962" s="1" t="s">
        <v>2218</v>
      </c>
      <c r="H8962" s="1" t="s">
        <v>13</v>
      </c>
      <c r="I8962" s="16"/>
      <c r="J8962" s="16"/>
      <c r="K8962" s="16"/>
      <c r="L8962" s="16"/>
      <c r="M8962" s="16"/>
      <c r="N8962" s="16"/>
      <c r="O8962" s="16"/>
      <c r="P8962" s="16"/>
      <c r="Q8962" s="16"/>
      <c r="R8962" s="16"/>
      <c r="S8962" s="16"/>
      <c r="T8962" s="16"/>
      <c r="U8962" s="16"/>
      <c r="V8962" s="1" t="s">
        <v>4665</v>
      </c>
      <c r="W8962" s="1" t="s">
        <v>2551</v>
      </c>
      <c r="X8962" s="5" t="s">
        <v>4666</v>
      </c>
      <c r="Y8962" s="5" t="s">
        <v>4673</v>
      </c>
      <c r="Z8962" s="5" t="s">
        <v>13</v>
      </c>
      <c r="AA8962" s="5"/>
    </row>
    <row r="8963" spans="1:27" ht="12" customHeight="1" x14ac:dyDescent="0.15">
      <c r="A8963" s="1" t="s">
        <v>2210</v>
      </c>
      <c r="B8963" s="1" t="s">
        <v>57</v>
      </c>
      <c r="C8963" s="1" t="s">
        <v>17</v>
      </c>
      <c r="D8963" s="1" t="s">
        <v>2535</v>
      </c>
      <c r="E8963" s="1" t="s">
        <v>2217</v>
      </c>
      <c r="F8963" s="1" t="s">
        <v>2211</v>
      </c>
      <c r="G8963" s="1" t="s">
        <v>2219</v>
      </c>
      <c r="H8963" s="1" t="s">
        <v>13</v>
      </c>
      <c r="I8963" s="16"/>
      <c r="J8963" s="16"/>
      <c r="K8963" s="16"/>
      <c r="L8963" s="16"/>
      <c r="M8963" s="16"/>
      <c r="N8963" s="16"/>
      <c r="O8963" s="16"/>
      <c r="P8963" s="16"/>
      <c r="Q8963" s="16"/>
      <c r="R8963" s="16"/>
      <c r="S8963" s="16"/>
      <c r="T8963" s="16"/>
      <c r="U8963" s="16"/>
      <c r="V8963" s="1" t="s">
        <v>4665</v>
      </c>
      <c r="W8963" s="1" t="s">
        <v>2551</v>
      </c>
      <c r="X8963" s="5" t="s">
        <v>4666</v>
      </c>
      <c r="Y8963" s="5" t="s">
        <v>4674</v>
      </c>
      <c r="Z8963" s="5" t="s">
        <v>13</v>
      </c>
      <c r="AA8963" s="5"/>
    </row>
    <row r="8964" spans="1:27" ht="12" customHeight="1" x14ac:dyDescent="0.15">
      <c r="A8964" s="1" t="s">
        <v>2210</v>
      </c>
      <c r="B8964" s="1" t="s">
        <v>57</v>
      </c>
      <c r="C8964" s="1" t="s">
        <v>19</v>
      </c>
      <c r="D8964" s="1" t="s">
        <v>2535</v>
      </c>
      <c r="E8964" s="1" t="s">
        <v>2217</v>
      </c>
      <c r="F8964" s="1" t="s">
        <v>2211</v>
      </c>
      <c r="G8964" s="1" t="s">
        <v>2220</v>
      </c>
      <c r="H8964" s="1" t="s">
        <v>13</v>
      </c>
      <c r="I8964" s="16"/>
      <c r="J8964" s="16"/>
      <c r="K8964" s="16"/>
      <c r="L8964" s="16"/>
      <c r="M8964" s="16"/>
      <c r="N8964" s="16"/>
      <c r="O8964" s="16"/>
      <c r="P8964" s="16"/>
      <c r="Q8964" s="16"/>
      <c r="R8964" s="16"/>
      <c r="S8964" s="16"/>
      <c r="T8964" s="16"/>
      <c r="U8964" s="16"/>
      <c r="V8964" s="1" t="s">
        <v>4665</v>
      </c>
      <c r="W8964" s="1" t="s">
        <v>2551</v>
      </c>
      <c r="X8964" s="5" t="s">
        <v>4666</v>
      </c>
      <c r="Y8964" s="5" t="s">
        <v>4675</v>
      </c>
      <c r="Z8964" s="5" t="s">
        <v>13</v>
      </c>
      <c r="AA8964" s="5"/>
    </row>
    <row r="8965" spans="1:27" ht="12" customHeight="1" x14ac:dyDescent="0.15">
      <c r="A8965" s="1" t="s">
        <v>2210</v>
      </c>
      <c r="B8965" s="1" t="s">
        <v>57</v>
      </c>
      <c r="C8965" s="1" t="s">
        <v>21</v>
      </c>
      <c r="D8965" s="1" t="s">
        <v>2535</v>
      </c>
      <c r="E8965" s="1" t="s">
        <v>2217</v>
      </c>
      <c r="F8965" s="1" t="s">
        <v>2211</v>
      </c>
      <c r="G8965" s="1" t="s">
        <v>2221</v>
      </c>
      <c r="H8965" s="1" t="s">
        <v>13</v>
      </c>
      <c r="I8965" s="16"/>
      <c r="J8965" s="16"/>
      <c r="K8965" s="16"/>
      <c r="L8965" s="16"/>
      <c r="M8965" s="16"/>
      <c r="N8965" s="16"/>
      <c r="O8965" s="16"/>
      <c r="P8965" s="16"/>
      <c r="Q8965" s="16"/>
      <c r="R8965" s="16"/>
      <c r="S8965" s="16"/>
      <c r="T8965" s="16"/>
      <c r="U8965" s="16"/>
      <c r="V8965" s="1" t="s">
        <v>4665</v>
      </c>
      <c r="W8965" s="1" t="s">
        <v>2551</v>
      </c>
      <c r="X8965" s="5" t="s">
        <v>4666</v>
      </c>
      <c r="Y8965" s="5" t="s">
        <v>4676</v>
      </c>
      <c r="Z8965" s="5" t="s">
        <v>13</v>
      </c>
      <c r="AA8965" s="5"/>
    </row>
    <row r="8966" spans="1:27" ht="12" customHeight="1" x14ac:dyDescent="0.15">
      <c r="A8966" s="1" t="s">
        <v>2210</v>
      </c>
      <c r="B8966" s="1" t="s">
        <v>57</v>
      </c>
      <c r="C8966" s="1" t="s">
        <v>23</v>
      </c>
      <c r="D8966" s="1" t="s">
        <v>2535</v>
      </c>
      <c r="E8966" s="1" t="s">
        <v>2217</v>
      </c>
      <c r="F8966" s="1" t="s">
        <v>2211</v>
      </c>
      <c r="G8966" s="1" t="s">
        <v>2222</v>
      </c>
      <c r="H8966" s="1" t="s">
        <v>13</v>
      </c>
      <c r="I8966" s="16"/>
      <c r="J8966" s="16"/>
      <c r="K8966" s="16"/>
      <c r="L8966" s="16"/>
      <c r="M8966" s="16"/>
      <c r="N8966" s="16"/>
      <c r="O8966" s="16"/>
      <c r="P8966" s="16"/>
      <c r="Q8966" s="16"/>
      <c r="R8966" s="16"/>
      <c r="S8966" s="16"/>
      <c r="T8966" s="16"/>
      <c r="U8966" s="16"/>
      <c r="V8966" s="1" t="s">
        <v>4665</v>
      </c>
      <c r="W8966" s="1" t="s">
        <v>2551</v>
      </c>
      <c r="X8966" s="5" t="s">
        <v>4666</v>
      </c>
      <c r="Y8966" s="5" t="s">
        <v>4677</v>
      </c>
      <c r="Z8966" s="5" t="s">
        <v>13</v>
      </c>
      <c r="AA8966" s="5"/>
    </row>
    <row r="8967" spans="1:27" ht="12" customHeight="1" x14ac:dyDescent="0.15">
      <c r="A8967" s="1" t="s">
        <v>2210</v>
      </c>
      <c r="B8967" s="1" t="s">
        <v>57</v>
      </c>
      <c r="C8967" s="1" t="s">
        <v>77</v>
      </c>
      <c r="D8967" s="1" t="s">
        <v>2535</v>
      </c>
      <c r="E8967" s="1" t="s">
        <v>2217</v>
      </c>
      <c r="F8967" s="1" t="s">
        <v>2211</v>
      </c>
      <c r="G8967" s="1" t="s">
        <v>2223</v>
      </c>
      <c r="H8967" s="1" t="s">
        <v>13</v>
      </c>
      <c r="I8967" s="16"/>
      <c r="J8967" s="16"/>
      <c r="K8967" s="16"/>
      <c r="L8967" s="16"/>
      <c r="M8967" s="16"/>
      <c r="N8967" s="16"/>
      <c r="O8967" s="16"/>
      <c r="P8967" s="16"/>
      <c r="Q8967" s="16"/>
      <c r="R8967" s="16"/>
      <c r="S8967" s="16"/>
      <c r="T8967" s="16"/>
      <c r="U8967" s="16"/>
      <c r="V8967" s="1" t="s">
        <v>4665</v>
      </c>
      <c r="W8967" s="1" t="s">
        <v>2551</v>
      </c>
      <c r="X8967" s="5" t="s">
        <v>4666</v>
      </c>
      <c r="Y8967" s="5" t="s">
        <v>4678</v>
      </c>
      <c r="Z8967" s="5" t="s">
        <v>13</v>
      </c>
      <c r="AA8967" s="5"/>
    </row>
    <row r="8968" spans="1:27" ht="12" customHeight="1" x14ac:dyDescent="0.15">
      <c r="A8968" s="1" t="s">
        <v>2210</v>
      </c>
      <c r="B8968" s="1" t="s">
        <v>57</v>
      </c>
      <c r="C8968" s="1" t="s">
        <v>244</v>
      </c>
      <c r="D8968" s="1" t="s">
        <v>2535</v>
      </c>
      <c r="E8968" s="1" t="s">
        <v>2217</v>
      </c>
      <c r="F8968" s="1" t="s">
        <v>2211</v>
      </c>
      <c r="G8968" s="1" t="s">
        <v>1248</v>
      </c>
      <c r="H8968" s="1" t="s">
        <v>13</v>
      </c>
      <c r="I8968" s="16"/>
      <c r="J8968" s="16"/>
      <c r="K8968" s="16"/>
      <c r="L8968" s="16"/>
      <c r="M8968" s="16"/>
      <c r="N8968" s="16"/>
      <c r="O8968" s="16"/>
      <c r="P8968" s="16"/>
      <c r="Q8968" s="16"/>
      <c r="R8968" s="16"/>
      <c r="S8968" s="16"/>
      <c r="T8968" s="16"/>
      <c r="U8968" s="16"/>
      <c r="V8968" s="1" t="s">
        <v>4665</v>
      </c>
      <c r="W8968" s="1" t="s">
        <v>2551</v>
      </c>
      <c r="X8968" s="5" t="s">
        <v>4666</v>
      </c>
      <c r="Y8968" s="5" t="s">
        <v>4679</v>
      </c>
      <c r="Z8968" s="5" t="s">
        <v>13</v>
      </c>
      <c r="AA8968" s="5"/>
    </row>
    <row r="8969" spans="1:27" ht="12" customHeight="1" x14ac:dyDescent="0.15">
      <c r="A8969" s="1" t="s">
        <v>2210</v>
      </c>
      <c r="B8969" s="1" t="s">
        <v>61</v>
      </c>
      <c r="C8969" s="1" t="s">
        <v>9</v>
      </c>
      <c r="D8969" s="1" t="s">
        <v>2535</v>
      </c>
      <c r="E8969" s="1" t="s">
        <v>2217</v>
      </c>
      <c r="F8969" s="1" t="s">
        <v>2213</v>
      </c>
      <c r="G8969" s="1" t="s">
        <v>1437</v>
      </c>
      <c r="H8969" s="1" t="s">
        <v>13</v>
      </c>
      <c r="I8969" s="16"/>
      <c r="J8969" s="16"/>
      <c r="K8969" s="16"/>
      <c r="L8969" s="16"/>
      <c r="M8969" s="16"/>
      <c r="N8969" s="16"/>
      <c r="O8969" s="16"/>
      <c r="P8969" s="16"/>
      <c r="Q8969" s="16"/>
      <c r="R8969" s="16"/>
      <c r="S8969" s="16"/>
      <c r="T8969" s="16"/>
      <c r="U8969" s="16"/>
      <c r="V8969" s="1" t="s">
        <v>4665</v>
      </c>
      <c r="W8969" s="1" t="s">
        <v>2551</v>
      </c>
      <c r="X8969" s="5" t="s">
        <v>4668</v>
      </c>
      <c r="Y8969" s="5" t="s">
        <v>4672</v>
      </c>
      <c r="Z8969" s="5" t="s">
        <v>13</v>
      </c>
      <c r="AA8969" s="5"/>
    </row>
    <row r="8970" spans="1:27" ht="12" customHeight="1" x14ac:dyDescent="0.15">
      <c r="A8970" s="1" t="s">
        <v>2210</v>
      </c>
      <c r="B8970" s="1" t="s">
        <v>61</v>
      </c>
      <c r="C8970" s="1" t="s">
        <v>15</v>
      </c>
      <c r="D8970" s="1" t="s">
        <v>2535</v>
      </c>
      <c r="E8970" s="1" t="s">
        <v>2217</v>
      </c>
      <c r="F8970" s="1" t="s">
        <v>2213</v>
      </c>
      <c r="G8970" s="1" t="s">
        <v>2218</v>
      </c>
      <c r="H8970" s="1" t="s">
        <v>13</v>
      </c>
      <c r="I8970" s="16"/>
      <c r="J8970" s="16"/>
      <c r="K8970" s="16"/>
      <c r="L8970" s="16"/>
      <c r="M8970" s="16"/>
      <c r="N8970" s="16"/>
      <c r="O8970" s="16"/>
      <c r="P8970" s="16"/>
      <c r="Q8970" s="16"/>
      <c r="R8970" s="16"/>
      <c r="S8970" s="16"/>
      <c r="T8970" s="16"/>
      <c r="U8970" s="16"/>
      <c r="V8970" s="1" t="s">
        <v>4665</v>
      </c>
      <c r="W8970" s="1" t="s">
        <v>2551</v>
      </c>
      <c r="X8970" s="5" t="s">
        <v>4668</v>
      </c>
      <c r="Y8970" s="5" t="s">
        <v>4673</v>
      </c>
      <c r="Z8970" s="5" t="s">
        <v>13</v>
      </c>
      <c r="AA8970" s="5"/>
    </row>
    <row r="8971" spans="1:27" ht="12" customHeight="1" x14ac:dyDescent="0.15">
      <c r="A8971" s="1" t="s">
        <v>2210</v>
      </c>
      <c r="B8971" s="1" t="s">
        <v>61</v>
      </c>
      <c r="C8971" s="1" t="s">
        <v>17</v>
      </c>
      <c r="D8971" s="1" t="s">
        <v>2535</v>
      </c>
      <c r="E8971" s="1" t="s">
        <v>2217</v>
      </c>
      <c r="F8971" s="1" t="s">
        <v>2213</v>
      </c>
      <c r="G8971" s="1" t="s">
        <v>2219</v>
      </c>
      <c r="H8971" s="1" t="s">
        <v>13</v>
      </c>
      <c r="I8971" s="16"/>
      <c r="J8971" s="16"/>
      <c r="K8971" s="16"/>
      <c r="L8971" s="16"/>
      <c r="M8971" s="16"/>
      <c r="N8971" s="16"/>
      <c r="O8971" s="16"/>
      <c r="P8971" s="16"/>
      <c r="Q8971" s="16"/>
      <c r="R8971" s="16"/>
      <c r="S8971" s="16"/>
      <c r="T8971" s="16"/>
      <c r="U8971" s="16"/>
      <c r="V8971" s="1" t="s">
        <v>4665</v>
      </c>
      <c r="W8971" s="1" t="s">
        <v>2551</v>
      </c>
      <c r="X8971" s="5" t="s">
        <v>4668</v>
      </c>
      <c r="Y8971" s="5" t="s">
        <v>4674</v>
      </c>
      <c r="Z8971" s="5" t="s">
        <v>13</v>
      </c>
      <c r="AA8971" s="5"/>
    </row>
    <row r="8972" spans="1:27" ht="12" customHeight="1" x14ac:dyDescent="0.15">
      <c r="A8972" s="1" t="s">
        <v>2210</v>
      </c>
      <c r="B8972" s="1" t="s">
        <v>61</v>
      </c>
      <c r="C8972" s="1" t="s">
        <v>19</v>
      </c>
      <c r="D8972" s="1" t="s">
        <v>2535</v>
      </c>
      <c r="E8972" s="1" t="s">
        <v>2217</v>
      </c>
      <c r="F8972" s="1" t="s">
        <v>2213</v>
      </c>
      <c r="G8972" s="1" t="s">
        <v>2220</v>
      </c>
      <c r="H8972" s="1" t="s">
        <v>13</v>
      </c>
      <c r="I8972" s="16"/>
      <c r="J8972" s="16"/>
      <c r="K8972" s="16"/>
      <c r="L8972" s="16"/>
      <c r="M8972" s="16"/>
      <c r="N8972" s="16"/>
      <c r="O8972" s="16"/>
      <c r="P8972" s="16"/>
      <c r="Q8972" s="16"/>
      <c r="R8972" s="16"/>
      <c r="S8972" s="16"/>
      <c r="T8972" s="16"/>
      <c r="U8972" s="16"/>
      <c r="V8972" s="1" t="s">
        <v>4665</v>
      </c>
      <c r="W8972" s="1" t="s">
        <v>2551</v>
      </c>
      <c r="X8972" s="5" t="s">
        <v>4668</v>
      </c>
      <c r="Y8972" s="5" t="s">
        <v>4675</v>
      </c>
      <c r="Z8972" s="5" t="s">
        <v>13</v>
      </c>
      <c r="AA8972" s="5"/>
    </row>
    <row r="8973" spans="1:27" ht="12" customHeight="1" x14ac:dyDescent="0.15">
      <c r="A8973" s="1" t="s">
        <v>2210</v>
      </c>
      <c r="B8973" s="1" t="s">
        <v>61</v>
      </c>
      <c r="C8973" s="1" t="s">
        <v>21</v>
      </c>
      <c r="D8973" s="1" t="s">
        <v>2535</v>
      </c>
      <c r="E8973" s="1" t="s">
        <v>2217</v>
      </c>
      <c r="F8973" s="1" t="s">
        <v>2213</v>
      </c>
      <c r="G8973" s="1" t="s">
        <v>2221</v>
      </c>
      <c r="H8973" s="1" t="s">
        <v>13</v>
      </c>
      <c r="I8973" s="16"/>
      <c r="J8973" s="16"/>
      <c r="K8973" s="16"/>
      <c r="L8973" s="16"/>
      <c r="M8973" s="16"/>
      <c r="N8973" s="16"/>
      <c r="O8973" s="16"/>
      <c r="P8973" s="16"/>
      <c r="Q8973" s="16"/>
      <c r="R8973" s="16"/>
      <c r="S8973" s="16"/>
      <c r="T8973" s="16"/>
      <c r="U8973" s="16"/>
      <c r="V8973" s="1" t="s">
        <v>4665</v>
      </c>
      <c r="W8973" s="1" t="s">
        <v>2551</v>
      </c>
      <c r="X8973" s="5" t="s">
        <v>4668</v>
      </c>
      <c r="Y8973" s="5" t="s">
        <v>4676</v>
      </c>
      <c r="Z8973" s="5" t="s">
        <v>13</v>
      </c>
      <c r="AA8973" s="5"/>
    </row>
    <row r="8974" spans="1:27" ht="12" customHeight="1" x14ac:dyDescent="0.15">
      <c r="A8974" s="1" t="s">
        <v>2210</v>
      </c>
      <c r="B8974" s="1" t="s">
        <v>61</v>
      </c>
      <c r="C8974" s="1" t="s">
        <v>23</v>
      </c>
      <c r="D8974" s="1" t="s">
        <v>2535</v>
      </c>
      <c r="E8974" s="1" t="s">
        <v>2217</v>
      </c>
      <c r="F8974" s="1" t="s">
        <v>2213</v>
      </c>
      <c r="G8974" s="1" t="s">
        <v>2222</v>
      </c>
      <c r="H8974" s="1" t="s">
        <v>13</v>
      </c>
      <c r="I8974" s="16"/>
      <c r="J8974" s="16"/>
      <c r="K8974" s="16"/>
      <c r="L8974" s="16"/>
      <c r="M8974" s="16"/>
      <c r="N8974" s="16"/>
      <c r="O8974" s="16"/>
      <c r="P8974" s="16"/>
      <c r="Q8974" s="16"/>
      <c r="R8974" s="16"/>
      <c r="S8974" s="16"/>
      <c r="T8974" s="16"/>
      <c r="U8974" s="16"/>
      <c r="V8974" s="1" t="s">
        <v>4665</v>
      </c>
      <c r="W8974" s="1" t="s">
        <v>2551</v>
      </c>
      <c r="X8974" s="5" t="s">
        <v>4668</v>
      </c>
      <c r="Y8974" s="5" t="s">
        <v>4677</v>
      </c>
      <c r="Z8974" s="5" t="s">
        <v>13</v>
      </c>
      <c r="AA8974" s="5"/>
    </row>
    <row r="8975" spans="1:27" ht="12" customHeight="1" x14ac:dyDescent="0.15">
      <c r="A8975" s="1" t="s">
        <v>2210</v>
      </c>
      <c r="B8975" s="1" t="s">
        <v>61</v>
      </c>
      <c r="C8975" s="1" t="s">
        <v>77</v>
      </c>
      <c r="D8975" s="1" t="s">
        <v>2535</v>
      </c>
      <c r="E8975" s="1" t="s">
        <v>2217</v>
      </c>
      <c r="F8975" s="1" t="s">
        <v>2213</v>
      </c>
      <c r="G8975" s="1" t="s">
        <v>2223</v>
      </c>
      <c r="H8975" s="1" t="s">
        <v>13</v>
      </c>
      <c r="I8975" s="16"/>
      <c r="J8975" s="16"/>
      <c r="K8975" s="16"/>
      <c r="L8975" s="16"/>
      <c r="M8975" s="16"/>
      <c r="N8975" s="16"/>
      <c r="O8975" s="16"/>
      <c r="P8975" s="16"/>
      <c r="Q8975" s="16"/>
      <c r="R8975" s="16"/>
      <c r="S8975" s="16"/>
      <c r="T8975" s="16"/>
      <c r="U8975" s="16"/>
      <c r="V8975" s="1" t="s">
        <v>4665</v>
      </c>
      <c r="W8975" s="1" t="s">
        <v>2551</v>
      </c>
      <c r="X8975" s="5" t="s">
        <v>4668</v>
      </c>
      <c r="Y8975" s="5" t="s">
        <v>4678</v>
      </c>
      <c r="Z8975" s="5" t="s">
        <v>13</v>
      </c>
      <c r="AA8975" s="5"/>
    </row>
    <row r="8976" spans="1:27" ht="12" customHeight="1" x14ac:dyDescent="0.15">
      <c r="A8976" s="1" t="s">
        <v>2210</v>
      </c>
      <c r="B8976" s="1" t="s">
        <v>61</v>
      </c>
      <c r="C8976" s="1" t="s">
        <v>244</v>
      </c>
      <c r="D8976" s="1" t="s">
        <v>2535</v>
      </c>
      <c r="E8976" s="1" t="s">
        <v>2217</v>
      </c>
      <c r="F8976" s="1" t="s">
        <v>2213</v>
      </c>
      <c r="G8976" s="1" t="s">
        <v>1248</v>
      </c>
      <c r="H8976" s="1" t="s">
        <v>13</v>
      </c>
      <c r="I8976" s="16"/>
      <c r="J8976" s="16"/>
      <c r="K8976" s="16"/>
      <c r="L8976" s="16"/>
      <c r="M8976" s="16"/>
      <c r="N8976" s="16"/>
      <c r="O8976" s="16"/>
      <c r="P8976" s="16"/>
      <c r="Q8976" s="16"/>
      <c r="R8976" s="16"/>
      <c r="S8976" s="16"/>
      <c r="T8976" s="16"/>
      <c r="U8976" s="16"/>
      <c r="V8976" s="1" t="s">
        <v>4665</v>
      </c>
      <c r="W8976" s="1" t="s">
        <v>2551</v>
      </c>
      <c r="X8976" s="5" t="s">
        <v>4668</v>
      </c>
      <c r="Y8976" s="5" t="s">
        <v>4679</v>
      </c>
      <c r="Z8976" s="5" t="s">
        <v>13</v>
      </c>
      <c r="AA8976" s="5"/>
    </row>
    <row r="8977" spans="1:27" ht="12" customHeight="1" x14ac:dyDescent="0.15">
      <c r="A8977" s="1" t="s">
        <v>2210</v>
      </c>
      <c r="B8977" s="1" t="s">
        <v>154</v>
      </c>
      <c r="C8977" s="1" t="s">
        <v>9</v>
      </c>
      <c r="D8977" s="1" t="s">
        <v>2535</v>
      </c>
      <c r="E8977" s="1" t="s">
        <v>2217</v>
      </c>
      <c r="F8977" s="1" t="s">
        <v>2214</v>
      </c>
      <c r="G8977" s="1" t="s">
        <v>1437</v>
      </c>
      <c r="H8977" s="1" t="s">
        <v>13</v>
      </c>
      <c r="I8977" s="16"/>
      <c r="J8977" s="16"/>
      <c r="K8977" s="16"/>
      <c r="L8977" s="16"/>
      <c r="M8977" s="16"/>
      <c r="N8977" s="16"/>
      <c r="O8977" s="16"/>
      <c r="P8977" s="16"/>
      <c r="Q8977" s="16"/>
      <c r="R8977" s="16"/>
      <c r="S8977" s="16"/>
      <c r="T8977" s="16"/>
      <c r="U8977" s="16"/>
      <c r="V8977" s="1" t="s">
        <v>4665</v>
      </c>
      <c r="W8977" s="1" t="s">
        <v>2551</v>
      </c>
      <c r="X8977" s="5" t="s">
        <v>4669</v>
      </c>
      <c r="Y8977" s="5" t="s">
        <v>4672</v>
      </c>
      <c r="Z8977" s="5" t="s">
        <v>13</v>
      </c>
      <c r="AA8977" s="5"/>
    </row>
    <row r="8978" spans="1:27" ht="12" customHeight="1" x14ac:dyDescent="0.15">
      <c r="A8978" s="1" t="s">
        <v>2210</v>
      </c>
      <c r="B8978" s="1" t="s">
        <v>154</v>
      </c>
      <c r="C8978" s="1" t="s">
        <v>15</v>
      </c>
      <c r="D8978" s="1" t="s">
        <v>2535</v>
      </c>
      <c r="E8978" s="1" t="s">
        <v>2217</v>
      </c>
      <c r="F8978" s="1" t="s">
        <v>2214</v>
      </c>
      <c r="G8978" s="1" t="s">
        <v>2218</v>
      </c>
      <c r="H8978" s="1" t="s">
        <v>13</v>
      </c>
      <c r="I8978" s="16"/>
      <c r="J8978" s="16"/>
      <c r="K8978" s="16"/>
      <c r="L8978" s="16"/>
      <c r="M8978" s="16"/>
      <c r="N8978" s="16"/>
      <c r="O8978" s="16"/>
      <c r="P8978" s="16"/>
      <c r="Q8978" s="16"/>
      <c r="R8978" s="16"/>
      <c r="S8978" s="16"/>
      <c r="T8978" s="16"/>
      <c r="U8978" s="16"/>
      <c r="V8978" s="1" t="s">
        <v>4665</v>
      </c>
      <c r="W8978" s="1" t="s">
        <v>2551</v>
      </c>
      <c r="X8978" s="5" t="s">
        <v>4669</v>
      </c>
      <c r="Y8978" s="5" t="s">
        <v>4673</v>
      </c>
      <c r="Z8978" s="5" t="s">
        <v>13</v>
      </c>
      <c r="AA8978" s="5"/>
    </row>
    <row r="8979" spans="1:27" ht="12" customHeight="1" x14ac:dyDescent="0.15">
      <c r="A8979" s="1" t="s">
        <v>2210</v>
      </c>
      <c r="B8979" s="1" t="s">
        <v>154</v>
      </c>
      <c r="C8979" s="1" t="s">
        <v>17</v>
      </c>
      <c r="D8979" s="1" t="s">
        <v>2535</v>
      </c>
      <c r="E8979" s="1" t="s">
        <v>2217</v>
      </c>
      <c r="F8979" s="1" t="s">
        <v>2214</v>
      </c>
      <c r="G8979" s="1" t="s">
        <v>2219</v>
      </c>
      <c r="H8979" s="1" t="s">
        <v>13</v>
      </c>
      <c r="I8979" s="16"/>
      <c r="J8979" s="16"/>
      <c r="K8979" s="16"/>
      <c r="L8979" s="16"/>
      <c r="M8979" s="16"/>
      <c r="N8979" s="16"/>
      <c r="O8979" s="16"/>
      <c r="P8979" s="16"/>
      <c r="Q8979" s="16"/>
      <c r="R8979" s="16"/>
      <c r="S8979" s="16"/>
      <c r="T8979" s="16"/>
      <c r="U8979" s="16"/>
      <c r="V8979" s="1" t="s">
        <v>4665</v>
      </c>
      <c r="W8979" s="1" t="s">
        <v>2551</v>
      </c>
      <c r="X8979" s="5" t="s">
        <v>4669</v>
      </c>
      <c r="Y8979" s="5" t="s">
        <v>4674</v>
      </c>
      <c r="Z8979" s="5" t="s">
        <v>13</v>
      </c>
      <c r="AA8979" s="5"/>
    </row>
    <row r="8980" spans="1:27" ht="12" customHeight="1" x14ac:dyDescent="0.15">
      <c r="A8980" s="1" t="s">
        <v>2210</v>
      </c>
      <c r="B8980" s="1" t="s">
        <v>154</v>
      </c>
      <c r="C8980" s="1" t="s">
        <v>19</v>
      </c>
      <c r="D8980" s="1" t="s">
        <v>2535</v>
      </c>
      <c r="E8980" s="1" t="s">
        <v>2217</v>
      </c>
      <c r="F8980" s="1" t="s">
        <v>2214</v>
      </c>
      <c r="G8980" s="1" t="s">
        <v>2220</v>
      </c>
      <c r="H8980" s="1" t="s">
        <v>13</v>
      </c>
      <c r="I8980" s="16"/>
      <c r="J8980" s="16"/>
      <c r="K8980" s="16"/>
      <c r="L8980" s="16"/>
      <c r="M8980" s="16"/>
      <c r="N8980" s="16"/>
      <c r="O8980" s="16"/>
      <c r="P8980" s="16"/>
      <c r="Q8980" s="16"/>
      <c r="R8980" s="16"/>
      <c r="S8980" s="16"/>
      <c r="T8980" s="16"/>
      <c r="U8980" s="16"/>
      <c r="V8980" s="1" t="s">
        <v>4665</v>
      </c>
      <c r="W8980" s="1" t="s">
        <v>2551</v>
      </c>
      <c r="X8980" s="5" t="s">
        <v>4669</v>
      </c>
      <c r="Y8980" s="5" t="s">
        <v>4675</v>
      </c>
      <c r="Z8980" s="5" t="s">
        <v>13</v>
      </c>
      <c r="AA8980" s="5"/>
    </row>
    <row r="8981" spans="1:27" ht="12" customHeight="1" x14ac:dyDescent="0.15">
      <c r="A8981" s="1" t="s">
        <v>2210</v>
      </c>
      <c r="B8981" s="1" t="s">
        <v>154</v>
      </c>
      <c r="C8981" s="1" t="s">
        <v>21</v>
      </c>
      <c r="D8981" s="1" t="s">
        <v>2535</v>
      </c>
      <c r="E8981" s="1" t="s">
        <v>2217</v>
      </c>
      <c r="F8981" s="1" t="s">
        <v>2214</v>
      </c>
      <c r="G8981" s="1" t="s">
        <v>2221</v>
      </c>
      <c r="H8981" s="1" t="s">
        <v>13</v>
      </c>
      <c r="I8981" s="16"/>
      <c r="J8981" s="16"/>
      <c r="K8981" s="16"/>
      <c r="L8981" s="16"/>
      <c r="M8981" s="16"/>
      <c r="N8981" s="16"/>
      <c r="O8981" s="16"/>
      <c r="P8981" s="16"/>
      <c r="Q8981" s="16"/>
      <c r="R8981" s="16"/>
      <c r="S8981" s="16"/>
      <c r="T8981" s="16"/>
      <c r="U8981" s="16"/>
      <c r="V8981" s="1" t="s">
        <v>4665</v>
      </c>
      <c r="W8981" s="1" t="s">
        <v>2551</v>
      </c>
      <c r="X8981" s="5" t="s">
        <v>4669</v>
      </c>
      <c r="Y8981" s="5" t="s">
        <v>4676</v>
      </c>
      <c r="Z8981" s="5" t="s">
        <v>13</v>
      </c>
      <c r="AA8981" s="5"/>
    </row>
    <row r="8982" spans="1:27" ht="12" customHeight="1" x14ac:dyDescent="0.15">
      <c r="A8982" s="1" t="s">
        <v>2210</v>
      </c>
      <c r="B8982" s="1" t="s">
        <v>154</v>
      </c>
      <c r="C8982" s="1" t="s">
        <v>23</v>
      </c>
      <c r="D8982" s="1" t="s">
        <v>2535</v>
      </c>
      <c r="E8982" s="1" t="s">
        <v>2217</v>
      </c>
      <c r="F8982" s="1" t="s">
        <v>2214</v>
      </c>
      <c r="G8982" s="1" t="s">
        <v>2222</v>
      </c>
      <c r="H8982" s="1" t="s">
        <v>13</v>
      </c>
      <c r="I8982" s="16"/>
      <c r="J8982" s="16"/>
      <c r="K8982" s="16"/>
      <c r="L8982" s="16"/>
      <c r="M8982" s="16"/>
      <c r="N8982" s="16"/>
      <c r="O8982" s="16"/>
      <c r="P8982" s="16"/>
      <c r="Q8982" s="16"/>
      <c r="R8982" s="16"/>
      <c r="S8982" s="16"/>
      <c r="T8982" s="16"/>
      <c r="U8982" s="16"/>
      <c r="V8982" s="1" t="s">
        <v>4665</v>
      </c>
      <c r="W8982" s="1" t="s">
        <v>2551</v>
      </c>
      <c r="X8982" s="5" t="s">
        <v>4669</v>
      </c>
      <c r="Y8982" s="5" t="s">
        <v>4677</v>
      </c>
      <c r="Z8982" s="5" t="s">
        <v>13</v>
      </c>
      <c r="AA8982" s="5"/>
    </row>
    <row r="8983" spans="1:27" ht="12" customHeight="1" x14ac:dyDescent="0.15">
      <c r="A8983" s="1" t="s">
        <v>2210</v>
      </c>
      <c r="B8983" s="1" t="s">
        <v>154</v>
      </c>
      <c r="C8983" s="1" t="s">
        <v>77</v>
      </c>
      <c r="D8983" s="1" t="s">
        <v>2535</v>
      </c>
      <c r="E8983" s="1" t="s">
        <v>2217</v>
      </c>
      <c r="F8983" s="1" t="s">
        <v>2214</v>
      </c>
      <c r="G8983" s="1" t="s">
        <v>2223</v>
      </c>
      <c r="H8983" s="1" t="s">
        <v>13</v>
      </c>
      <c r="I8983" s="16"/>
      <c r="J8983" s="16"/>
      <c r="K8983" s="16"/>
      <c r="L8983" s="16"/>
      <c r="M8983" s="16"/>
      <c r="N8983" s="16"/>
      <c r="O8983" s="16"/>
      <c r="P8983" s="16"/>
      <c r="Q8983" s="16"/>
      <c r="R8983" s="16"/>
      <c r="S8983" s="16"/>
      <c r="T8983" s="16"/>
      <c r="U8983" s="16"/>
      <c r="V8983" s="1" t="s">
        <v>4665</v>
      </c>
      <c r="W8983" s="1" t="s">
        <v>2551</v>
      </c>
      <c r="X8983" s="5" t="s">
        <v>4669</v>
      </c>
      <c r="Y8983" s="5" t="s">
        <v>4678</v>
      </c>
      <c r="Z8983" s="5" t="s">
        <v>13</v>
      </c>
      <c r="AA8983" s="5"/>
    </row>
    <row r="8984" spans="1:27" ht="12" customHeight="1" x14ac:dyDescent="0.15">
      <c r="A8984" s="1" t="s">
        <v>2210</v>
      </c>
      <c r="B8984" s="1" t="s">
        <v>154</v>
      </c>
      <c r="C8984" s="1" t="s">
        <v>244</v>
      </c>
      <c r="D8984" s="1" t="s">
        <v>2535</v>
      </c>
      <c r="E8984" s="1" t="s">
        <v>2217</v>
      </c>
      <c r="F8984" s="1" t="s">
        <v>2214</v>
      </c>
      <c r="G8984" s="1" t="s">
        <v>1248</v>
      </c>
      <c r="H8984" s="1" t="s">
        <v>13</v>
      </c>
      <c r="I8984" s="16"/>
      <c r="J8984" s="16"/>
      <c r="K8984" s="16"/>
      <c r="L8984" s="16"/>
      <c r="M8984" s="16"/>
      <c r="N8984" s="16"/>
      <c r="O8984" s="16"/>
      <c r="P8984" s="16"/>
      <c r="Q8984" s="16"/>
      <c r="R8984" s="16"/>
      <c r="S8984" s="16"/>
      <c r="T8984" s="16"/>
      <c r="U8984" s="16"/>
      <c r="V8984" s="1" t="s">
        <v>4665</v>
      </c>
      <c r="W8984" s="1" t="s">
        <v>2551</v>
      </c>
      <c r="X8984" s="5" t="s">
        <v>4669</v>
      </c>
      <c r="Y8984" s="5" t="s">
        <v>4679</v>
      </c>
      <c r="Z8984" s="5" t="s">
        <v>13</v>
      </c>
      <c r="AA8984" s="5"/>
    </row>
    <row r="8985" spans="1:27" ht="12" customHeight="1" x14ac:dyDescent="0.15">
      <c r="A8985" s="1" t="s">
        <v>2210</v>
      </c>
      <c r="B8985" s="1" t="s">
        <v>156</v>
      </c>
      <c r="C8985" s="1" t="s">
        <v>9</v>
      </c>
      <c r="D8985" s="1" t="s">
        <v>2535</v>
      </c>
      <c r="E8985" s="1" t="s">
        <v>2217</v>
      </c>
      <c r="F8985" s="1" t="s">
        <v>2215</v>
      </c>
      <c r="G8985" s="1" t="s">
        <v>1437</v>
      </c>
      <c r="H8985" s="1" t="s">
        <v>13</v>
      </c>
      <c r="I8985" s="16"/>
      <c r="J8985" s="16"/>
      <c r="K8985" s="16"/>
      <c r="L8985" s="16"/>
      <c r="M8985" s="16"/>
      <c r="N8985" s="16"/>
      <c r="O8985" s="16"/>
      <c r="P8985" s="16"/>
      <c r="Q8985" s="16"/>
      <c r="R8985" s="16"/>
      <c r="S8985" s="16"/>
      <c r="T8985" s="16"/>
      <c r="U8985" s="16"/>
      <c r="V8985" s="1" t="s">
        <v>4665</v>
      </c>
      <c r="W8985" s="1" t="s">
        <v>2551</v>
      </c>
      <c r="X8985" s="5" t="s">
        <v>4670</v>
      </c>
      <c r="Y8985" s="5" t="s">
        <v>4672</v>
      </c>
      <c r="Z8985" s="5" t="s">
        <v>13</v>
      </c>
      <c r="AA8985" s="5"/>
    </row>
    <row r="8986" spans="1:27" ht="12" customHeight="1" x14ac:dyDescent="0.15">
      <c r="A8986" s="1" t="s">
        <v>2210</v>
      </c>
      <c r="B8986" s="1" t="s">
        <v>156</v>
      </c>
      <c r="C8986" s="1" t="s">
        <v>15</v>
      </c>
      <c r="D8986" s="1" t="s">
        <v>2535</v>
      </c>
      <c r="E8986" s="1" t="s">
        <v>2217</v>
      </c>
      <c r="F8986" s="1" t="s">
        <v>2215</v>
      </c>
      <c r="G8986" s="1" t="s">
        <v>2218</v>
      </c>
      <c r="H8986" s="1" t="s">
        <v>13</v>
      </c>
      <c r="I8986" s="16"/>
      <c r="J8986" s="16"/>
      <c r="K8986" s="16"/>
      <c r="L8986" s="16"/>
      <c r="M8986" s="16"/>
      <c r="N8986" s="16"/>
      <c r="O8986" s="16"/>
      <c r="P8986" s="16"/>
      <c r="Q8986" s="16"/>
      <c r="R8986" s="16"/>
      <c r="S8986" s="16"/>
      <c r="T8986" s="16"/>
      <c r="U8986" s="16"/>
      <c r="V8986" s="1" t="s">
        <v>4665</v>
      </c>
      <c r="W8986" s="1" t="s">
        <v>2551</v>
      </c>
      <c r="X8986" s="5" t="s">
        <v>4670</v>
      </c>
      <c r="Y8986" s="5" t="s">
        <v>4673</v>
      </c>
      <c r="Z8986" s="5" t="s">
        <v>13</v>
      </c>
      <c r="AA8986" s="5"/>
    </row>
    <row r="8987" spans="1:27" ht="12" customHeight="1" x14ac:dyDescent="0.15">
      <c r="A8987" s="1" t="s">
        <v>2210</v>
      </c>
      <c r="B8987" s="1" t="s">
        <v>156</v>
      </c>
      <c r="C8987" s="1" t="s">
        <v>17</v>
      </c>
      <c r="D8987" s="1" t="s">
        <v>2535</v>
      </c>
      <c r="E8987" s="1" t="s">
        <v>2217</v>
      </c>
      <c r="F8987" s="1" t="s">
        <v>2215</v>
      </c>
      <c r="G8987" s="1" t="s">
        <v>2219</v>
      </c>
      <c r="H8987" s="1" t="s">
        <v>13</v>
      </c>
      <c r="I8987" s="16"/>
      <c r="J8987" s="16"/>
      <c r="K8987" s="16"/>
      <c r="L8987" s="16"/>
      <c r="M8987" s="16"/>
      <c r="N8987" s="16"/>
      <c r="O8987" s="16"/>
      <c r="P8987" s="16"/>
      <c r="Q8987" s="16"/>
      <c r="R8987" s="16"/>
      <c r="S8987" s="16"/>
      <c r="T8987" s="16"/>
      <c r="U8987" s="16"/>
      <c r="V8987" s="1" t="s">
        <v>4665</v>
      </c>
      <c r="W8987" s="1" t="s">
        <v>2551</v>
      </c>
      <c r="X8987" s="5" t="s">
        <v>4670</v>
      </c>
      <c r="Y8987" s="5" t="s">
        <v>4674</v>
      </c>
      <c r="Z8987" s="5" t="s">
        <v>13</v>
      </c>
      <c r="AA8987" s="5"/>
    </row>
    <row r="8988" spans="1:27" ht="12" customHeight="1" x14ac:dyDescent="0.15">
      <c r="A8988" s="1" t="s">
        <v>2210</v>
      </c>
      <c r="B8988" s="1" t="s">
        <v>156</v>
      </c>
      <c r="C8988" s="1" t="s">
        <v>19</v>
      </c>
      <c r="D8988" s="1" t="s">
        <v>2535</v>
      </c>
      <c r="E8988" s="1" t="s">
        <v>2217</v>
      </c>
      <c r="F8988" s="1" t="s">
        <v>2215</v>
      </c>
      <c r="G8988" s="1" t="s">
        <v>2220</v>
      </c>
      <c r="H8988" s="1" t="s">
        <v>13</v>
      </c>
      <c r="I8988" s="16"/>
      <c r="J8988" s="16"/>
      <c r="K8988" s="16"/>
      <c r="L8988" s="16"/>
      <c r="M8988" s="16"/>
      <c r="N8988" s="16"/>
      <c r="O8988" s="16"/>
      <c r="P8988" s="16"/>
      <c r="Q8988" s="16"/>
      <c r="R8988" s="16"/>
      <c r="S8988" s="16"/>
      <c r="T8988" s="16"/>
      <c r="U8988" s="16"/>
      <c r="V8988" s="1" t="s">
        <v>4665</v>
      </c>
      <c r="W8988" s="1" t="s">
        <v>2551</v>
      </c>
      <c r="X8988" s="5" t="s">
        <v>4670</v>
      </c>
      <c r="Y8988" s="5" t="s">
        <v>4675</v>
      </c>
      <c r="Z8988" s="5" t="s">
        <v>13</v>
      </c>
      <c r="AA8988" s="5"/>
    </row>
    <row r="8989" spans="1:27" ht="12" customHeight="1" x14ac:dyDescent="0.15">
      <c r="A8989" s="1" t="s">
        <v>2210</v>
      </c>
      <c r="B8989" s="1" t="s">
        <v>156</v>
      </c>
      <c r="C8989" s="1" t="s">
        <v>21</v>
      </c>
      <c r="D8989" s="1" t="s">
        <v>2535</v>
      </c>
      <c r="E8989" s="1" t="s">
        <v>2217</v>
      </c>
      <c r="F8989" s="1" t="s">
        <v>2215</v>
      </c>
      <c r="G8989" s="1" t="s">
        <v>2221</v>
      </c>
      <c r="H8989" s="1" t="s">
        <v>13</v>
      </c>
      <c r="I8989" s="16"/>
      <c r="J8989" s="16"/>
      <c r="K8989" s="16"/>
      <c r="L8989" s="16"/>
      <c r="M8989" s="16"/>
      <c r="N8989" s="16"/>
      <c r="O8989" s="16"/>
      <c r="P8989" s="16"/>
      <c r="Q8989" s="16"/>
      <c r="R8989" s="16"/>
      <c r="S8989" s="16"/>
      <c r="T8989" s="16"/>
      <c r="U8989" s="16"/>
      <c r="V8989" s="1" t="s">
        <v>4665</v>
      </c>
      <c r="W8989" s="1" t="s">
        <v>2551</v>
      </c>
      <c r="X8989" s="5" t="s">
        <v>4670</v>
      </c>
      <c r="Y8989" s="5" t="s">
        <v>4676</v>
      </c>
      <c r="Z8989" s="5" t="s">
        <v>13</v>
      </c>
      <c r="AA8989" s="5"/>
    </row>
    <row r="8990" spans="1:27" ht="12" customHeight="1" x14ac:dyDescent="0.15">
      <c r="A8990" s="1" t="s">
        <v>2210</v>
      </c>
      <c r="B8990" s="1" t="s">
        <v>156</v>
      </c>
      <c r="C8990" s="1" t="s">
        <v>23</v>
      </c>
      <c r="D8990" s="1" t="s">
        <v>2535</v>
      </c>
      <c r="E8990" s="1" t="s">
        <v>2217</v>
      </c>
      <c r="F8990" s="1" t="s">
        <v>2215</v>
      </c>
      <c r="G8990" s="1" t="s">
        <v>2222</v>
      </c>
      <c r="H8990" s="1" t="s">
        <v>13</v>
      </c>
      <c r="I8990" s="16"/>
      <c r="J8990" s="16"/>
      <c r="K8990" s="16"/>
      <c r="L8990" s="16"/>
      <c r="M8990" s="16"/>
      <c r="N8990" s="16"/>
      <c r="O8990" s="16"/>
      <c r="P8990" s="16"/>
      <c r="Q8990" s="16"/>
      <c r="R8990" s="16"/>
      <c r="S8990" s="16"/>
      <c r="T8990" s="16"/>
      <c r="U8990" s="16"/>
      <c r="V8990" s="1" t="s">
        <v>4665</v>
      </c>
      <c r="W8990" s="1" t="s">
        <v>2551</v>
      </c>
      <c r="X8990" s="5" t="s">
        <v>4670</v>
      </c>
      <c r="Y8990" s="5" t="s">
        <v>4677</v>
      </c>
      <c r="Z8990" s="5" t="s">
        <v>13</v>
      </c>
      <c r="AA8990" s="5"/>
    </row>
    <row r="8991" spans="1:27" ht="12" customHeight="1" x14ac:dyDescent="0.15">
      <c r="A8991" s="1" t="s">
        <v>2210</v>
      </c>
      <c r="B8991" s="1" t="s">
        <v>156</v>
      </c>
      <c r="C8991" s="1" t="s">
        <v>77</v>
      </c>
      <c r="D8991" s="1" t="s">
        <v>2535</v>
      </c>
      <c r="E8991" s="1" t="s">
        <v>2217</v>
      </c>
      <c r="F8991" s="1" t="s">
        <v>2215</v>
      </c>
      <c r="G8991" s="1" t="s">
        <v>2223</v>
      </c>
      <c r="H8991" s="1" t="s">
        <v>13</v>
      </c>
      <c r="I8991" s="16"/>
      <c r="J8991" s="16"/>
      <c r="K8991" s="16"/>
      <c r="L8991" s="16"/>
      <c r="M8991" s="16"/>
      <c r="N8991" s="16"/>
      <c r="O8991" s="16"/>
      <c r="P8991" s="16"/>
      <c r="Q8991" s="16"/>
      <c r="R8991" s="16"/>
      <c r="S8991" s="16"/>
      <c r="T8991" s="16"/>
      <c r="U8991" s="16"/>
      <c r="V8991" s="1" t="s">
        <v>4665</v>
      </c>
      <c r="W8991" s="1" t="s">
        <v>2551</v>
      </c>
      <c r="X8991" s="5" t="s">
        <v>4670</v>
      </c>
      <c r="Y8991" s="5" t="s">
        <v>4678</v>
      </c>
      <c r="Z8991" s="5" t="s">
        <v>13</v>
      </c>
      <c r="AA8991" s="5"/>
    </row>
    <row r="8992" spans="1:27" ht="12" customHeight="1" x14ac:dyDescent="0.15">
      <c r="A8992" s="1" t="s">
        <v>2210</v>
      </c>
      <c r="B8992" s="1" t="s">
        <v>156</v>
      </c>
      <c r="C8992" s="1" t="s">
        <v>244</v>
      </c>
      <c r="D8992" s="1" t="s">
        <v>2535</v>
      </c>
      <c r="E8992" s="1" t="s">
        <v>2217</v>
      </c>
      <c r="F8992" s="1" t="s">
        <v>2215</v>
      </c>
      <c r="G8992" s="1" t="s">
        <v>1248</v>
      </c>
      <c r="H8992" s="1" t="s">
        <v>13</v>
      </c>
      <c r="I8992" s="16"/>
      <c r="J8992" s="16"/>
      <c r="K8992" s="16"/>
      <c r="L8992" s="16"/>
      <c r="M8992" s="16"/>
      <c r="N8992" s="16"/>
      <c r="O8992" s="16"/>
      <c r="P8992" s="16"/>
      <c r="Q8992" s="16"/>
      <c r="R8992" s="16"/>
      <c r="S8992" s="16"/>
      <c r="T8992" s="16"/>
      <c r="U8992" s="16"/>
      <c r="V8992" s="1" t="s">
        <v>4665</v>
      </c>
      <c r="W8992" s="1" t="s">
        <v>2551</v>
      </c>
      <c r="X8992" s="5" t="s">
        <v>4670</v>
      </c>
      <c r="Y8992" s="5" t="s">
        <v>4679</v>
      </c>
      <c r="Z8992" s="5" t="s">
        <v>13</v>
      </c>
      <c r="AA8992" s="5"/>
    </row>
    <row r="8993" spans="1:27" ht="12" customHeight="1" x14ac:dyDescent="0.15">
      <c r="A8993" s="1" t="s">
        <v>2210</v>
      </c>
      <c r="B8993" s="1" t="s">
        <v>62</v>
      </c>
      <c r="C8993" s="1" t="s">
        <v>9</v>
      </c>
      <c r="D8993" s="1" t="s">
        <v>2535</v>
      </c>
      <c r="E8993" s="1" t="s">
        <v>2224</v>
      </c>
      <c r="F8993" s="1" t="s">
        <v>2225</v>
      </c>
      <c r="G8993" s="1" t="s">
        <v>2226</v>
      </c>
      <c r="H8993" s="1" t="s">
        <v>2227</v>
      </c>
      <c r="I8993" s="16"/>
      <c r="J8993" s="16"/>
      <c r="K8993" s="16"/>
      <c r="L8993" s="16"/>
      <c r="M8993" s="16"/>
      <c r="N8993" s="16"/>
      <c r="O8993" s="16"/>
      <c r="P8993" s="16"/>
      <c r="Q8993" s="16"/>
      <c r="R8993" s="16"/>
      <c r="S8993" s="16"/>
      <c r="T8993" s="16"/>
      <c r="U8993" s="16"/>
      <c r="V8993" s="1" t="s">
        <v>4665</v>
      </c>
      <c r="W8993" s="1" t="s">
        <v>2551</v>
      </c>
      <c r="X8993" s="5" t="s">
        <v>4680</v>
      </c>
      <c r="Y8993" s="5" t="s">
        <v>2553</v>
      </c>
      <c r="Z8993" s="5" t="s">
        <v>2227</v>
      </c>
      <c r="AA8993" s="5"/>
    </row>
    <row r="8994" spans="1:27" ht="12" customHeight="1" x14ac:dyDescent="0.15">
      <c r="A8994" s="1" t="s">
        <v>2210</v>
      </c>
      <c r="B8994" s="1" t="s">
        <v>62</v>
      </c>
      <c r="C8994" s="1" t="s">
        <v>15</v>
      </c>
      <c r="D8994" s="1" t="s">
        <v>2535</v>
      </c>
      <c r="E8994" s="1" t="s">
        <v>2224</v>
      </c>
      <c r="F8994" s="1" t="s">
        <v>2225</v>
      </c>
      <c r="G8994" s="1" t="s">
        <v>2228</v>
      </c>
      <c r="H8994" s="1" t="s">
        <v>305</v>
      </c>
      <c r="I8994" s="16"/>
      <c r="J8994" s="16"/>
      <c r="K8994" s="16"/>
      <c r="L8994" s="16"/>
      <c r="M8994" s="16"/>
      <c r="N8994" s="16"/>
      <c r="O8994" s="16"/>
      <c r="P8994" s="16"/>
      <c r="Q8994" s="16"/>
      <c r="R8994" s="16"/>
      <c r="S8994" s="16"/>
      <c r="T8994" s="16"/>
      <c r="U8994" s="16"/>
      <c r="V8994" s="1" t="s">
        <v>4665</v>
      </c>
      <c r="W8994" s="1" t="s">
        <v>2551</v>
      </c>
      <c r="X8994" s="5" t="s">
        <v>4681</v>
      </c>
      <c r="Y8994" s="5" t="s">
        <v>2553</v>
      </c>
      <c r="Z8994" s="5" t="s">
        <v>305</v>
      </c>
      <c r="AA8994" s="5"/>
    </row>
    <row r="8995" spans="1:27" ht="12" customHeight="1" x14ac:dyDescent="0.15">
      <c r="A8995" s="1" t="s">
        <v>2210</v>
      </c>
      <c r="B8995" s="1" t="s">
        <v>62</v>
      </c>
      <c r="C8995" s="1" t="s">
        <v>17</v>
      </c>
      <c r="D8995" s="1" t="s">
        <v>2535</v>
      </c>
      <c r="E8995" s="1" t="s">
        <v>2224</v>
      </c>
      <c r="F8995" s="1" t="s">
        <v>2225</v>
      </c>
      <c r="G8995" s="1" t="s">
        <v>2229</v>
      </c>
      <c r="H8995" s="1" t="s">
        <v>13</v>
      </c>
      <c r="I8995" s="16"/>
      <c r="J8995" s="16"/>
      <c r="K8995" s="16"/>
      <c r="L8995" s="16"/>
      <c r="M8995" s="16"/>
      <c r="N8995" s="16"/>
      <c r="O8995" s="16"/>
      <c r="P8995" s="16"/>
      <c r="Q8995" s="16"/>
      <c r="R8995" s="16"/>
      <c r="S8995" s="16"/>
      <c r="T8995" s="16"/>
      <c r="U8995" s="16"/>
      <c r="V8995" s="1" t="s">
        <v>4665</v>
      </c>
      <c r="W8995" s="1" t="s">
        <v>2551</v>
      </c>
      <c r="X8995" s="5" t="s">
        <v>4682</v>
      </c>
      <c r="Y8995" s="5" t="s">
        <v>2553</v>
      </c>
      <c r="Z8995" s="5" t="s">
        <v>13</v>
      </c>
      <c r="AA8995" s="5"/>
    </row>
    <row r="8996" spans="1:27" ht="12" customHeight="1" x14ac:dyDescent="0.15">
      <c r="A8996" s="1" t="s">
        <v>2210</v>
      </c>
      <c r="B8996" s="1" t="s">
        <v>62</v>
      </c>
      <c r="C8996" s="1" t="s">
        <v>19</v>
      </c>
      <c r="D8996" s="1" t="s">
        <v>2535</v>
      </c>
      <c r="E8996" s="1" t="s">
        <v>2224</v>
      </c>
      <c r="F8996" s="1" t="s">
        <v>2225</v>
      </c>
      <c r="G8996" s="1" t="s">
        <v>2230</v>
      </c>
      <c r="H8996" s="1" t="s">
        <v>13</v>
      </c>
      <c r="I8996" s="16"/>
      <c r="J8996" s="16"/>
      <c r="K8996" s="16"/>
      <c r="L8996" s="16"/>
      <c r="M8996" s="16"/>
      <c r="N8996" s="16"/>
      <c r="O8996" s="16"/>
      <c r="P8996" s="16"/>
      <c r="Q8996" s="16"/>
      <c r="R8996" s="16"/>
      <c r="S8996" s="16"/>
      <c r="T8996" s="16"/>
      <c r="U8996" s="16"/>
      <c r="V8996" s="1" t="s">
        <v>4665</v>
      </c>
      <c r="W8996" s="1" t="s">
        <v>2551</v>
      </c>
      <c r="X8996" s="5" t="s">
        <v>4683</v>
      </c>
      <c r="Y8996" s="5" t="s">
        <v>2553</v>
      </c>
      <c r="Z8996" s="5" t="s">
        <v>13</v>
      </c>
      <c r="AA8996" s="5"/>
    </row>
    <row r="8997" spans="1:27" ht="12" customHeight="1" x14ac:dyDescent="0.15">
      <c r="A8997" s="1" t="s">
        <v>2210</v>
      </c>
      <c r="B8997" s="1" t="s">
        <v>66</v>
      </c>
      <c r="C8997" s="1" t="s">
        <v>9</v>
      </c>
      <c r="D8997" s="1" t="s">
        <v>2535</v>
      </c>
      <c r="E8997" s="1" t="s">
        <v>2224</v>
      </c>
      <c r="F8997" s="1" t="s">
        <v>2231</v>
      </c>
      <c r="G8997" s="1" t="s">
        <v>2226</v>
      </c>
      <c r="H8997" s="1" t="s">
        <v>2227</v>
      </c>
      <c r="I8997" s="16"/>
      <c r="J8997" s="16"/>
      <c r="K8997" s="16"/>
      <c r="L8997" s="16"/>
      <c r="M8997" s="16"/>
      <c r="N8997" s="16"/>
      <c r="O8997" s="16"/>
      <c r="P8997" s="16"/>
      <c r="Q8997" s="16"/>
      <c r="R8997" s="16"/>
      <c r="S8997" s="16"/>
      <c r="T8997" s="16"/>
      <c r="U8997" s="16"/>
      <c r="V8997" s="1" t="s">
        <v>4665</v>
      </c>
      <c r="W8997" s="1" t="s">
        <v>2551</v>
      </c>
      <c r="X8997" s="5" t="s">
        <v>4680</v>
      </c>
      <c r="Y8997" s="5" t="s">
        <v>4684</v>
      </c>
      <c r="Z8997" s="5" t="s">
        <v>2227</v>
      </c>
      <c r="AA8997" s="5"/>
    </row>
    <row r="8998" spans="1:27" ht="12" customHeight="1" x14ac:dyDescent="0.15">
      <c r="A8998" s="1" t="s">
        <v>2210</v>
      </c>
      <c r="B8998" s="1" t="s">
        <v>66</v>
      </c>
      <c r="C8998" s="1" t="s">
        <v>15</v>
      </c>
      <c r="D8998" s="1" t="s">
        <v>2535</v>
      </c>
      <c r="E8998" s="1" t="s">
        <v>2224</v>
      </c>
      <c r="F8998" s="1" t="s">
        <v>2231</v>
      </c>
      <c r="G8998" s="1" t="s">
        <v>2228</v>
      </c>
      <c r="H8998" s="1" t="s">
        <v>305</v>
      </c>
      <c r="I8998" s="16"/>
      <c r="J8998" s="16"/>
      <c r="K8998" s="16"/>
      <c r="L8998" s="16"/>
      <c r="M8998" s="16"/>
      <c r="N8998" s="16"/>
      <c r="O8998" s="16"/>
      <c r="P8998" s="16"/>
      <c r="Q8998" s="16"/>
      <c r="R8998" s="16"/>
      <c r="S8998" s="16"/>
      <c r="T8998" s="16"/>
      <c r="U8998" s="16"/>
      <c r="V8998" s="1" t="s">
        <v>4665</v>
      </c>
      <c r="W8998" s="1" t="s">
        <v>2551</v>
      </c>
      <c r="X8998" s="5" t="s">
        <v>4681</v>
      </c>
      <c r="Y8998" s="5" t="s">
        <v>4684</v>
      </c>
      <c r="Z8998" s="5" t="s">
        <v>305</v>
      </c>
      <c r="AA8998" s="5"/>
    </row>
    <row r="8999" spans="1:27" ht="12" customHeight="1" x14ac:dyDescent="0.15">
      <c r="A8999" s="1" t="s">
        <v>2210</v>
      </c>
      <c r="B8999" s="1" t="s">
        <v>66</v>
      </c>
      <c r="C8999" s="1" t="s">
        <v>17</v>
      </c>
      <c r="D8999" s="1" t="s">
        <v>2535</v>
      </c>
      <c r="E8999" s="1" t="s">
        <v>2224</v>
      </c>
      <c r="F8999" s="1" t="s">
        <v>2231</v>
      </c>
      <c r="G8999" s="1" t="s">
        <v>2229</v>
      </c>
      <c r="H8999" s="1" t="s">
        <v>13</v>
      </c>
      <c r="I8999" s="16"/>
      <c r="J8999" s="16"/>
      <c r="K8999" s="16"/>
      <c r="L8999" s="16"/>
      <c r="M8999" s="16"/>
      <c r="N8999" s="16"/>
      <c r="O8999" s="16"/>
      <c r="P8999" s="16"/>
      <c r="Q8999" s="16"/>
      <c r="R8999" s="16"/>
      <c r="S8999" s="16"/>
      <c r="T8999" s="16"/>
      <c r="U8999" s="16"/>
      <c r="V8999" s="1" t="s">
        <v>4665</v>
      </c>
      <c r="W8999" s="1" t="s">
        <v>2551</v>
      </c>
      <c r="X8999" s="5" t="s">
        <v>4682</v>
      </c>
      <c r="Y8999" s="5" t="s">
        <v>4684</v>
      </c>
      <c r="Z8999" s="5" t="s">
        <v>13</v>
      </c>
      <c r="AA8999" s="5"/>
    </row>
    <row r="9000" spans="1:27" ht="12" customHeight="1" x14ac:dyDescent="0.15">
      <c r="A9000" s="1" t="s">
        <v>2210</v>
      </c>
      <c r="B9000" s="1" t="s">
        <v>66</v>
      </c>
      <c r="C9000" s="1" t="s">
        <v>19</v>
      </c>
      <c r="D9000" s="1" t="s">
        <v>2535</v>
      </c>
      <c r="E9000" s="1" t="s">
        <v>2224</v>
      </c>
      <c r="F9000" s="1" t="s">
        <v>2231</v>
      </c>
      <c r="G9000" s="1" t="s">
        <v>2230</v>
      </c>
      <c r="H9000" s="1" t="s">
        <v>13</v>
      </c>
      <c r="I9000" s="16"/>
      <c r="J9000" s="16"/>
      <c r="K9000" s="16"/>
      <c r="L9000" s="16"/>
      <c r="M9000" s="16"/>
      <c r="N9000" s="16"/>
      <c r="O9000" s="16"/>
      <c r="P9000" s="16"/>
      <c r="Q9000" s="16"/>
      <c r="R9000" s="16"/>
      <c r="S9000" s="16"/>
      <c r="T9000" s="16"/>
      <c r="U9000" s="16"/>
      <c r="V9000" s="1" t="s">
        <v>4665</v>
      </c>
      <c r="W9000" s="1" t="s">
        <v>2551</v>
      </c>
      <c r="X9000" s="5" t="s">
        <v>4683</v>
      </c>
      <c r="Y9000" s="5" t="s">
        <v>4684</v>
      </c>
      <c r="Z9000" s="5" t="s">
        <v>13</v>
      </c>
      <c r="AA9000" s="5"/>
    </row>
    <row r="9001" spans="1:27" ht="12" customHeight="1" x14ac:dyDescent="0.15">
      <c r="A9001" s="1" t="s">
        <v>2210</v>
      </c>
      <c r="B9001" s="1" t="s">
        <v>68</v>
      </c>
      <c r="C9001" s="1" t="s">
        <v>9</v>
      </c>
      <c r="D9001" s="1" t="s">
        <v>2535</v>
      </c>
      <c r="E9001" s="1" t="s">
        <v>2224</v>
      </c>
      <c r="F9001" s="1" t="s">
        <v>2232</v>
      </c>
      <c r="G9001" s="1" t="s">
        <v>2226</v>
      </c>
      <c r="H9001" s="1" t="s">
        <v>2227</v>
      </c>
      <c r="I9001" s="16"/>
      <c r="J9001" s="16"/>
      <c r="K9001" s="16"/>
      <c r="L9001" s="16"/>
      <c r="M9001" s="16"/>
      <c r="N9001" s="16"/>
      <c r="O9001" s="16"/>
      <c r="P9001" s="16"/>
      <c r="Q9001" s="16"/>
      <c r="R9001" s="16"/>
      <c r="S9001" s="16"/>
      <c r="T9001" s="16"/>
      <c r="U9001" s="16"/>
      <c r="V9001" s="1" t="s">
        <v>4665</v>
      </c>
      <c r="W9001" s="1" t="s">
        <v>2551</v>
      </c>
      <c r="X9001" s="5" t="s">
        <v>4680</v>
      </c>
      <c r="Y9001" s="5" t="s">
        <v>2559</v>
      </c>
      <c r="Z9001" s="5" t="s">
        <v>2227</v>
      </c>
      <c r="AA9001" s="5"/>
    </row>
    <row r="9002" spans="1:27" ht="12" customHeight="1" x14ac:dyDescent="0.15">
      <c r="A9002" s="1" t="s">
        <v>2210</v>
      </c>
      <c r="B9002" s="1" t="s">
        <v>68</v>
      </c>
      <c r="C9002" s="1" t="s">
        <v>15</v>
      </c>
      <c r="D9002" s="1" t="s">
        <v>2535</v>
      </c>
      <c r="E9002" s="1" t="s">
        <v>2224</v>
      </c>
      <c r="F9002" s="1" t="s">
        <v>2232</v>
      </c>
      <c r="G9002" s="1" t="s">
        <v>2228</v>
      </c>
      <c r="H9002" s="1" t="s">
        <v>305</v>
      </c>
      <c r="I9002" s="16"/>
      <c r="J9002" s="16"/>
      <c r="K9002" s="16"/>
      <c r="L9002" s="16"/>
      <c r="M9002" s="16"/>
      <c r="N9002" s="16"/>
      <c r="O9002" s="16"/>
      <c r="P9002" s="16"/>
      <c r="Q9002" s="16"/>
      <c r="R9002" s="16"/>
      <c r="S9002" s="16"/>
      <c r="T9002" s="16"/>
      <c r="U9002" s="16"/>
      <c r="V9002" s="1" t="s">
        <v>4665</v>
      </c>
      <c r="W9002" s="1" t="s">
        <v>2551</v>
      </c>
      <c r="X9002" s="5" t="s">
        <v>4681</v>
      </c>
      <c r="Y9002" s="5" t="s">
        <v>2559</v>
      </c>
      <c r="Z9002" s="5" t="s">
        <v>305</v>
      </c>
      <c r="AA9002" s="5"/>
    </row>
    <row r="9003" spans="1:27" ht="12" customHeight="1" x14ac:dyDescent="0.15">
      <c r="A9003" s="1" t="s">
        <v>2210</v>
      </c>
      <c r="B9003" s="1" t="s">
        <v>68</v>
      </c>
      <c r="C9003" s="1" t="s">
        <v>17</v>
      </c>
      <c r="D9003" s="1" t="s">
        <v>2535</v>
      </c>
      <c r="E9003" s="1" t="s">
        <v>2224</v>
      </c>
      <c r="F9003" s="1" t="s">
        <v>2232</v>
      </c>
      <c r="G9003" s="1" t="s">
        <v>2229</v>
      </c>
      <c r="H9003" s="1" t="s">
        <v>13</v>
      </c>
      <c r="I9003" s="16"/>
      <c r="J9003" s="16"/>
      <c r="K9003" s="16"/>
      <c r="L9003" s="16"/>
      <c r="M9003" s="16"/>
      <c r="N9003" s="16"/>
      <c r="O9003" s="16"/>
      <c r="P9003" s="16"/>
      <c r="Q9003" s="16"/>
      <c r="R9003" s="16"/>
      <c r="S9003" s="16"/>
      <c r="T9003" s="16"/>
      <c r="U9003" s="16"/>
      <c r="V9003" s="1" t="s">
        <v>4665</v>
      </c>
      <c r="W9003" s="1" t="s">
        <v>2551</v>
      </c>
      <c r="X9003" s="5" t="s">
        <v>4682</v>
      </c>
      <c r="Y9003" s="5" t="s">
        <v>2559</v>
      </c>
      <c r="Z9003" s="5" t="s">
        <v>13</v>
      </c>
      <c r="AA9003" s="5"/>
    </row>
    <row r="9004" spans="1:27" ht="12" customHeight="1" x14ac:dyDescent="0.15">
      <c r="A9004" s="1" t="s">
        <v>2210</v>
      </c>
      <c r="B9004" s="1" t="s">
        <v>68</v>
      </c>
      <c r="C9004" s="1" t="s">
        <v>19</v>
      </c>
      <c r="D9004" s="1" t="s">
        <v>2535</v>
      </c>
      <c r="E9004" s="1" t="s">
        <v>2224</v>
      </c>
      <c r="F9004" s="1" t="s">
        <v>2232</v>
      </c>
      <c r="G9004" s="1" t="s">
        <v>2230</v>
      </c>
      <c r="H9004" s="1" t="s">
        <v>13</v>
      </c>
      <c r="I9004" s="16"/>
      <c r="J9004" s="16"/>
      <c r="K9004" s="16"/>
      <c r="L9004" s="16"/>
      <c r="M9004" s="16"/>
      <c r="N9004" s="16"/>
      <c r="O9004" s="16"/>
      <c r="P9004" s="16"/>
      <c r="Q9004" s="16"/>
      <c r="R9004" s="16"/>
      <c r="S9004" s="16"/>
      <c r="T9004" s="16"/>
      <c r="U9004" s="16"/>
      <c r="V9004" s="1" t="s">
        <v>4665</v>
      </c>
      <c r="W9004" s="1" t="s">
        <v>2551</v>
      </c>
      <c r="X9004" s="5" t="s">
        <v>4683</v>
      </c>
      <c r="Y9004" s="5" t="s">
        <v>2559</v>
      </c>
      <c r="Z9004" s="5" t="s">
        <v>13</v>
      </c>
      <c r="AA9004" s="5"/>
    </row>
    <row r="9005" spans="1:27" ht="12" customHeight="1" x14ac:dyDescent="0.15">
      <c r="A9005" s="1" t="s">
        <v>2210</v>
      </c>
      <c r="B9005" s="1" t="s">
        <v>212</v>
      </c>
      <c r="C9005" s="1" t="s">
        <v>9</v>
      </c>
      <c r="D9005" s="1" t="s">
        <v>2535</v>
      </c>
      <c r="E9005" s="1" t="s">
        <v>213</v>
      </c>
      <c r="F9005" s="1" t="s">
        <v>5110</v>
      </c>
      <c r="G9005" s="1" t="s">
        <v>215</v>
      </c>
      <c r="H9005" s="1" t="s">
        <v>216</v>
      </c>
      <c r="I9005" s="16"/>
      <c r="J9005" s="16"/>
      <c r="K9005" s="16"/>
      <c r="L9005" s="16"/>
      <c r="M9005" s="16"/>
      <c r="N9005" s="16"/>
      <c r="O9005" s="16"/>
      <c r="P9005" s="16"/>
      <c r="Q9005" s="16"/>
      <c r="R9005" s="16"/>
      <c r="S9005" s="16"/>
      <c r="T9005" s="16"/>
      <c r="U9005" s="16"/>
      <c r="V9005" s="1" t="s">
        <v>4665</v>
      </c>
      <c r="W9005" s="1" t="s">
        <v>2717</v>
      </c>
      <c r="X9005" s="5" t="s">
        <v>4685</v>
      </c>
      <c r="Y9005" s="5" t="s">
        <v>2719</v>
      </c>
      <c r="Z9005" s="5" t="s">
        <v>2720</v>
      </c>
      <c r="AA9005" s="5"/>
    </row>
    <row r="9006" spans="1:27" ht="12" customHeight="1" x14ac:dyDescent="0.15">
      <c r="A9006" s="1" t="s">
        <v>2210</v>
      </c>
      <c r="B9006" s="1" t="s">
        <v>285</v>
      </c>
      <c r="C9006" s="1" t="s">
        <v>9</v>
      </c>
      <c r="D9006" s="1" t="s">
        <v>2535</v>
      </c>
      <c r="E9006" s="1" t="s">
        <v>213</v>
      </c>
      <c r="F9006" s="1" t="s">
        <v>2233</v>
      </c>
      <c r="G9006" s="1" t="s">
        <v>215</v>
      </c>
      <c r="H9006" s="1" t="s">
        <v>216</v>
      </c>
      <c r="I9006" s="16"/>
      <c r="J9006" s="16"/>
      <c r="K9006" s="16"/>
      <c r="L9006" s="16"/>
      <c r="M9006" s="16"/>
      <c r="N9006" s="16"/>
      <c r="O9006" s="16"/>
      <c r="P9006" s="16"/>
      <c r="Q9006" s="16"/>
      <c r="R9006" s="16"/>
      <c r="S9006" s="16"/>
      <c r="T9006" s="16"/>
      <c r="U9006" s="16"/>
      <c r="V9006" s="1" t="s">
        <v>4665</v>
      </c>
      <c r="W9006" s="1" t="s">
        <v>2717</v>
      </c>
      <c r="X9006" s="5" t="s">
        <v>2816</v>
      </c>
      <c r="Y9006" s="5" t="s">
        <v>2719</v>
      </c>
      <c r="Z9006" s="5" t="s">
        <v>2720</v>
      </c>
      <c r="AA9006" s="5"/>
    </row>
    <row r="9007" spans="1:27" ht="12" customHeight="1" x14ac:dyDescent="0.15">
      <c r="A9007" s="1" t="s">
        <v>2210</v>
      </c>
      <c r="B9007" s="1" t="s">
        <v>219</v>
      </c>
      <c r="C9007" s="1" t="s">
        <v>17</v>
      </c>
      <c r="D9007" s="1" t="s">
        <v>2535</v>
      </c>
      <c r="E9007" s="1" t="s">
        <v>2234</v>
      </c>
      <c r="F9007" s="1" t="s">
        <v>2216</v>
      </c>
      <c r="G9007" s="1" t="s">
        <v>1132</v>
      </c>
      <c r="H9007" s="1" t="s">
        <v>1133</v>
      </c>
      <c r="I9007" s="16"/>
      <c r="J9007" s="16"/>
      <c r="K9007" s="16"/>
      <c r="L9007" s="16"/>
      <c r="M9007" s="16"/>
      <c r="N9007" s="16"/>
      <c r="O9007" s="16"/>
      <c r="P9007" s="16"/>
      <c r="Q9007" s="16"/>
      <c r="R9007" s="16"/>
      <c r="S9007" s="16"/>
      <c r="T9007" s="16"/>
      <c r="U9007" s="16"/>
      <c r="V9007" s="1" t="s">
        <v>4665</v>
      </c>
      <c r="W9007" s="1" t="s">
        <v>2723</v>
      </c>
      <c r="X9007" s="5" t="s">
        <v>4671</v>
      </c>
      <c r="Y9007" s="8" t="s">
        <v>4110</v>
      </c>
      <c r="Z9007" s="5" t="s">
        <v>1133</v>
      </c>
      <c r="AA9007" s="5"/>
    </row>
    <row r="9008" spans="1:27" ht="12" customHeight="1" x14ac:dyDescent="0.15">
      <c r="A9008" s="1" t="s">
        <v>2210</v>
      </c>
      <c r="B9008" s="1" t="s">
        <v>219</v>
      </c>
      <c r="C9008" s="1" t="s">
        <v>14</v>
      </c>
      <c r="D9008" s="1" t="s">
        <v>2535</v>
      </c>
      <c r="E9008" s="1" t="s">
        <v>2234</v>
      </c>
      <c r="F9008" s="1" t="s">
        <v>2216</v>
      </c>
      <c r="G9008" s="1" t="s">
        <v>2235</v>
      </c>
      <c r="H9008" s="1" t="s">
        <v>5122</v>
      </c>
      <c r="I9008" s="16"/>
      <c r="J9008" s="16"/>
      <c r="K9008" s="16"/>
      <c r="L9008" s="16"/>
      <c r="M9008" s="16"/>
      <c r="N9008" s="16"/>
      <c r="O9008" s="16"/>
      <c r="P9008" s="16"/>
      <c r="Q9008" s="16"/>
      <c r="R9008" s="16"/>
      <c r="S9008" s="16"/>
      <c r="T9008" s="16"/>
      <c r="U9008" s="16"/>
      <c r="V9008" s="1" t="s">
        <v>4665</v>
      </c>
      <c r="W9008" s="1" t="s">
        <v>2723</v>
      </c>
      <c r="X9008" s="5" t="s">
        <v>4686</v>
      </c>
      <c r="Y9008" s="5" t="s">
        <v>4629</v>
      </c>
      <c r="Z9008" s="5" t="s">
        <v>4687</v>
      </c>
      <c r="AA9008" s="5"/>
    </row>
    <row r="9009" spans="1:27" ht="12" customHeight="1" x14ac:dyDescent="0.15">
      <c r="A9009" s="1" t="s">
        <v>2236</v>
      </c>
      <c r="B9009" s="1" t="s">
        <v>8</v>
      </c>
      <c r="C9009" s="1" t="s">
        <v>9</v>
      </c>
      <c r="D9009" s="1" t="s">
        <v>2536</v>
      </c>
      <c r="E9009" s="1" t="s">
        <v>10</v>
      </c>
      <c r="F9009" s="1" t="s">
        <v>2237</v>
      </c>
      <c r="G9009" s="1" t="s">
        <v>12</v>
      </c>
      <c r="H9009" s="1" t="s">
        <v>1648</v>
      </c>
      <c r="I9009" s="16"/>
      <c r="J9009" s="16"/>
      <c r="K9009" s="16"/>
      <c r="L9009" s="16"/>
      <c r="M9009" s="16"/>
      <c r="N9009" s="16"/>
      <c r="O9009" s="16"/>
      <c r="P9009" s="16"/>
      <c r="Q9009" s="16"/>
      <c r="R9009" s="16"/>
      <c r="S9009" s="16"/>
      <c r="T9009" s="16"/>
      <c r="U9009" s="16"/>
      <c r="V9009" s="1" t="s">
        <v>4688</v>
      </c>
      <c r="W9009" s="1" t="s">
        <v>2551</v>
      </c>
      <c r="X9009" s="5" t="s">
        <v>4689</v>
      </c>
      <c r="Y9009" s="5" t="s">
        <v>2553</v>
      </c>
      <c r="Z9009" s="5" t="s">
        <v>1648</v>
      </c>
      <c r="AA9009" s="5"/>
    </row>
    <row r="9010" spans="1:27" ht="12" customHeight="1" x14ac:dyDescent="0.15">
      <c r="A9010" s="1" t="s">
        <v>2236</v>
      </c>
      <c r="B9010" s="1" t="s">
        <v>8</v>
      </c>
      <c r="C9010" s="1" t="s">
        <v>15</v>
      </c>
      <c r="D9010" s="1" t="s">
        <v>2536</v>
      </c>
      <c r="E9010" s="1" t="s">
        <v>10</v>
      </c>
      <c r="F9010" s="1" t="s">
        <v>2237</v>
      </c>
      <c r="G9010" s="1" t="s">
        <v>18</v>
      </c>
      <c r="H9010" s="1" t="s">
        <v>1648</v>
      </c>
      <c r="I9010" s="16"/>
      <c r="J9010" s="16"/>
      <c r="K9010" s="16"/>
      <c r="L9010" s="16"/>
      <c r="M9010" s="16"/>
      <c r="N9010" s="16"/>
      <c r="O9010" s="16"/>
      <c r="P9010" s="16"/>
      <c r="Q9010" s="16"/>
      <c r="R9010" s="16"/>
      <c r="S9010" s="16"/>
      <c r="T9010" s="16"/>
      <c r="U9010" s="16"/>
      <c r="V9010" s="1" t="s">
        <v>4688</v>
      </c>
      <c r="W9010" s="1" t="s">
        <v>2551</v>
      </c>
      <c r="X9010" s="5" t="s">
        <v>4689</v>
      </c>
      <c r="Y9010" s="5" t="s">
        <v>2556</v>
      </c>
      <c r="Z9010" s="5" t="s">
        <v>1648</v>
      </c>
      <c r="AA9010" s="5"/>
    </row>
    <row r="9011" spans="1:27" ht="12" customHeight="1" x14ac:dyDescent="0.15">
      <c r="A9011" s="1" t="s">
        <v>2236</v>
      </c>
      <c r="B9011" s="1" t="s">
        <v>8</v>
      </c>
      <c r="C9011" s="1" t="s">
        <v>17</v>
      </c>
      <c r="D9011" s="1" t="s">
        <v>2536</v>
      </c>
      <c r="E9011" s="1" t="s">
        <v>10</v>
      </c>
      <c r="F9011" s="1" t="s">
        <v>2237</v>
      </c>
      <c r="G9011" s="1" t="s">
        <v>242</v>
      </c>
      <c r="H9011" s="1" t="s">
        <v>1648</v>
      </c>
      <c r="I9011" s="16"/>
      <c r="J9011" s="16"/>
      <c r="K9011" s="16"/>
      <c r="L9011" s="16"/>
      <c r="M9011" s="16"/>
      <c r="N9011" s="16"/>
      <c r="O9011" s="16"/>
      <c r="P9011" s="16"/>
      <c r="Q9011" s="16"/>
      <c r="R9011" s="16"/>
      <c r="S9011" s="16"/>
      <c r="T9011" s="16"/>
      <c r="U9011" s="16"/>
      <c r="V9011" s="1" t="s">
        <v>4688</v>
      </c>
      <c r="W9011" s="1" t="s">
        <v>2551</v>
      </c>
      <c r="X9011" s="5" t="s">
        <v>4689</v>
      </c>
      <c r="Y9011" s="5" t="s">
        <v>2557</v>
      </c>
      <c r="Z9011" s="5" t="s">
        <v>1648</v>
      </c>
      <c r="AA9011" s="5"/>
    </row>
    <row r="9012" spans="1:27" ht="12" customHeight="1" x14ac:dyDescent="0.15">
      <c r="A9012" s="1" t="s">
        <v>2236</v>
      </c>
      <c r="B9012" s="1" t="s">
        <v>8</v>
      </c>
      <c r="C9012" s="1" t="s">
        <v>19</v>
      </c>
      <c r="D9012" s="1" t="s">
        <v>2536</v>
      </c>
      <c r="E9012" s="1" t="s">
        <v>10</v>
      </c>
      <c r="F9012" s="1" t="s">
        <v>2237</v>
      </c>
      <c r="G9012" s="1" t="s">
        <v>245</v>
      </c>
      <c r="H9012" s="1" t="s">
        <v>306</v>
      </c>
      <c r="I9012" s="16"/>
      <c r="J9012" s="16"/>
      <c r="K9012" s="16"/>
      <c r="L9012" s="16"/>
      <c r="M9012" s="16"/>
      <c r="N9012" s="16"/>
      <c r="O9012" s="16"/>
      <c r="P9012" s="16"/>
      <c r="Q9012" s="16"/>
      <c r="R9012" s="16"/>
      <c r="S9012" s="16"/>
      <c r="T9012" s="16"/>
      <c r="U9012" s="16"/>
      <c r="V9012" s="1" t="s">
        <v>4688</v>
      </c>
      <c r="W9012" s="1" t="s">
        <v>2551</v>
      </c>
      <c r="X9012" s="5" t="s">
        <v>4689</v>
      </c>
      <c r="Y9012" s="5" t="s">
        <v>2740</v>
      </c>
      <c r="Z9012" s="5" t="s">
        <v>2788</v>
      </c>
      <c r="AA9012" s="5"/>
    </row>
    <row r="9013" spans="1:27" ht="12" customHeight="1" x14ac:dyDescent="0.15">
      <c r="A9013" s="1" t="s">
        <v>2236</v>
      </c>
      <c r="B9013" s="1" t="s">
        <v>8</v>
      </c>
      <c r="C9013" s="1" t="s">
        <v>21</v>
      </c>
      <c r="D9013" s="1" t="s">
        <v>2536</v>
      </c>
      <c r="E9013" s="1" t="s">
        <v>10</v>
      </c>
      <c r="F9013" s="1" t="s">
        <v>2237</v>
      </c>
      <c r="G9013" s="1" t="s">
        <v>5119</v>
      </c>
      <c r="H9013" s="1" t="s">
        <v>1648</v>
      </c>
      <c r="I9013" s="16"/>
      <c r="J9013" s="16"/>
      <c r="K9013" s="16"/>
      <c r="L9013" s="16"/>
      <c r="M9013" s="16"/>
      <c r="N9013" s="16"/>
      <c r="O9013" s="16"/>
      <c r="P9013" s="16"/>
      <c r="Q9013" s="16"/>
      <c r="R9013" s="16"/>
      <c r="S9013" s="16"/>
      <c r="T9013" s="16"/>
      <c r="U9013" s="16"/>
      <c r="V9013" s="1" t="s">
        <v>4688</v>
      </c>
      <c r="W9013" s="1" t="s">
        <v>2551</v>
      </c>
      <c r="X9013" s="5" t="s">
        <v>4689</v>
      </c>
      <c r="Y9013" s="5" t="s">
        <v>2558</v>
      </c>
      <c r="Z9013" s="5" t="s">
        <v>1648</v>
      </c>
      <c r="AA9013" s="5"/>
    </row>
    <row r="9014" spans="1:27" ht="12" customHeight="1" x14ac:dyDescent="0.15">
      <c r="A9014" s="1" t="s">
        <v>2236</v>
      </c>
      <c r="B9014" s="1" t="s">
        <v>8</v>
      </c>
      <c r="C9014" s="1" t="s">
        <v>23</v>
      </c>
      <c r="D9014" s="1" t="s">
        <v>2536</v>
      </c>
      <c r="E9014" s="1" t="s">
        <v>10</v>
      </c>
      <c r="F9014" s="1" t="s">
        <v>2237</v>
      </c>
      <c r="G9014" s="1" t="s">
        <v>24</v>
      </c>
      <c r="H9014" s="1" t="s">
        <v>1648</v>
      </c>
      <c r="I9014" s="16"/>
      <c r="J9014" s="16"/>
      <c r="K9014" s="16"/>
      <c r="L9014" s="16"/>
      <c r="M9014" s="16"/>
      <c r="N9014" s="16"/>
      <c r="O9014" s="16"/>
      <c r="P9014" s="16"/>
      <c r="Q9014" s="16"/>
      <c r="R9014" s="16"/>
      <c r="S9014" s="16"/>
      <c r="T9014" s="16"/>
      <c r="U9014" s="16"/>
      <c r="V9014" s="1" t="s">
        <v>4688</v>
      </c>
      <c r="W9014" s="1" t="s">
        <v>2551</v>
      </c>
      <c r="X9014" s="5" t="s">
        <v>4689</v>
      </c>
      <c r="Y9014" s="5" t="s">
        <v>2559</v>
      </c>
      <c r="Z9014" s="5" t="s">
        <v>1648</v>
      </c>
      <c r="AA9014" s="5"/>
    </row>
    <row r="9015" spans="1:27" ht="12" customHeight="1" x14ac:dyDescent="0.15">
      <c r="A9015" s="1" t="s">
        <v>2236</v>
      </c>
      <c r="B9015" s="1" t="s">
        <v>25</v>
      </c>
      <c r="C9015" s="1" t="s">
        <v>9</v>
      </c>
      <c r="D9015" s="1" t="s">
        <v>2536</v>
      </c>
      <c r="E9015" s="1" t="s">
        <v>10</v>
      </c>
      <c r="F9015" s="1" t="s">
        <v>2238</v>
      </c>
      <c r="G9015" s="1" t="s">
        <v>12</v>
      </c>
      <c r="H9015" s="1" t="s">
        <v>2239</v>
      </c>
      <c r="I9015" s="16"/>
      <c r="J9015" s="16"/>
      <c r="K9015" s="16"/>
      <c r="L9015" s="16"/>
      <c r="M9015" s="16"/>
      <c r="N9015" s="16"/>
      <c r="O9015" s="16"/>
      <c r="P9015" s="16"/>
      <c r="Q9015" s="16"/>
      <c r="R9015" s="16"/>
      <c r="S9015" s="16"/>
      <c r="T9015" s="16"/>
      <c r="U9015" s="16"/>
      <c r="V9015" s="1" t="s">
        <v>4688</v>
      </c>
      <c r="W9015" s="1" t="s">
        <v>2551</v>
      </c>
      <c r="X9015" s="5" t="s">
        <v>4690</v>
      </c>
      <c r="Y9015" s="5" t="s">
        <v>2553</v>
      </c>
      <c r="Z9015" s="5" t="s">
        <v>4691</v>
      </c>
      <c r="AA9015" s="5"/>
    </row>
    <row r="9016" spans="1:27" ht="12" customHeight="1" x14ac:dyDescent="0.15">
      <c r="A9016" s="1" t="s">
        <v>2236</v>
      </c>
      <c r="B9016" s="1" t="s">
        <v>25</v>
      </c>
      <c r="C9016" s="1" t="s">
        <v>15</v>
      </c>
      <c r="D9016" s="1" t="s">
        <v>2536</v>
      </c>
      <c r="E9016" s="1" t="s">
        <v>10</v>
      </c>
      <c r="F9016" s="1" t="s">
        <v>2238</v>
      </c>
      <c r="G9016" s="1" t="s">
        <v>18</v>
      </c>
      <c r="H9016" s="1" t="s">
        <v>2239</v>
      </c>
      <c r="I9016" s="16"/>
      <c r="J9016" s="16"/>
      <c r="K9016" s="16"/>
      <c r="L9016" s="16"/>
      <c r="M9016" s="16"/>
      <c r="N9016" s="16"/>
      <c r="O9016" s="16"/>
      <c r="P9016" s="16"/>
      <c r="Q9016" s="16"/>
      <c r="R9016" s="16"/>
      <c r="S9016" s="16"/>
      <c r="T9016" s="16"/>
      <c r="U9016" s="16"/>
      <c r="V9016" s="1" t="s">
        <v>4688</v>
      </c>
      <c r="W9016" s="1" t="s">
        <v>2551</v>
      </c>
      <c r="X9016" s="5" t="s">
        <v>4690</v>
      </c>
      <c r="Y9016" s="5" t="s">
        <v>2556</v>
      </c>
      <c r="Z9016" s="5" t="s">
        <v>4691</v>
      </c>
      <c r="AA9016" s="5"/>
    </row>
    <row r="9017" spans="1:27" ht="12" customHeight="1" x14ac:dyDescent="0.15">
      <c r="A9017" s="1" t="s">
        <v>2236</v>
      </c>
      <c r="B9017" s="1" t="s">
        <v>25</v>
      </c>
      <c r="C9017" s="1" t="s">
        <v>17</v>
      </c>
      <c r="D9017" s="1" t="s">
        <v>2536</v>
      </c>
      <c r="E9017" s="1" t="s">
        <v>10</v>
      </c>
      <c r="F9017" s="1" t="s">
        <v>2238</v>
      </c>
      <c r="G9017" s="1" t="s">
        <v>242</v>
      </c>
      <c r="H9017" s="1" t="s">
        <v>2239</v>
      </c>
      <c r="I9017" s="16"/>
      <c r="J9017" s="16"/>
      <c r="K9017" s="16"/>
      <c r="L9017" s="16"/>
      <c r="M9017" s="16"/>
      <c r="N9017" s="16"/>
      <c r="O9017" s="16"/>
      <c r="P9017" s="16"/>
      <c r="Q9017" s="16"/>
      <c r="R9017" s="16"/>
      <c r="S9017" s="16"/>
      <c r="T9017" s="16"/>
      <c r="U9017" s="16"/>
      <c r="V9017" s="1" t="s">
        <v>4688</v>
      </c>
      <c r="W9017" s="1" t="s">
        <v>2551</v>
      </c>
      <c r="X9017" s="5" t="s">
        <v>4690</v>
      </c>
      <c r="Y9017" s="5" t="s">
        <v>2557</v>
      </c>
      <c r="Z9017" s="5" t="s">
        <v>4691</v>
      </c>
      <c r="AA9017" s="5"/>
    </row>
    <row r="9018" spans="1:27" ht="12" customHeight="1" x14ac:dyDescent="0.15">
      <c r="A9018" s="1" t="s">
        <v>2236</v>
      </c>
      <c r="B9018" s="1" t="s">
        <v>25</v>
      </c>
      <c r="C9018" s="1" t="s">
        <v>19</v>
      </c>
      <c r="D9018" s="1" t="s">
        <v>2536</v>
      </c>
      <c r="E9018" s="1" t="s">
        <v>10</v>
      </c>
      <c r="F9018" s="1" t="s">
        <v>2238</v>
      </c>
      <c r="G9018" s="1" t="s">
        <v>245</v>
      </c>
      <c r="H9018" s="1" t="s">
        <v>306</v>
      </c>
      <c r="I9018" s="16"/>
      <c r="J9018" s="16"/>
      <c r="K9018" s="16"/>
      <c r="L9018" s="16"/>
      <c r="M9018" s="16"/>
      <c r="N9018" s="16"/>
      <c r="O9018" s="16"/>
      <c r="P9018" s="16"/>
      <c r="Q9018" s="16"/>
      <c r="R9018" s="16"/>
      <c r="S9018" s="16"/>
      <c r="T9018" s="16"/>
      <c r="U9018" s="16"/>
      <c r="V9018" s="1" t="s">
        <v>4688</v>
      </c>
      <c r="W9018" s="1" t="s">
        <v>2551</v>
      </c>
      <c r="X9018" s="5" t="s">
        <v>4690</v>
      </c>
      <c r="Y9018" s="5" t="s">
        <v>2740</v>
      </c>
      <c r="Z9018" s="5" t="s">
        <v>2788</v>
      </c>
      <c r="AA9018" s="5"/>
    </row>
    <row r="9019" spans="1:27" ht="12" customHeight="1" x14ac:dyDescent="0.15">
      <c r="A9019" s="1" t="s">
        <v>2236</v>
      </c>
      <c r="B9019" s="1" t="s">
        <v>25</v>
      </c>
      <c r="C9019" s="1" t="s">
        <v>21</v>
      </c>
      <c r="D9019" s="1" t="s">
        <v>2536</v>
      </c>
      <c r="E9019" s="1" t="s">
        <v>10</v>
      </c>
      <c r="F9019" s="1" t="s">
        <v>2238</v>
      </c>
      <c r="G9019" s="1" t="s">
        <v>5119</v>
      </c>
      <c r="H9019" s="1" t="s">
        <v>2239</v>
      </c>
      <c r="I9019" s="16"/>
      <c r="J9019" s="16"/>
      <c r="K9019" s="16"/>
      <c r="L9019" s="16"/>
      <c r="M9019" s="16"/>
      <c r="N9019" s="16"/>
      <c r="O9019" s="16"/>
      <c r="P9019" s="16"/>
      <c r="Q9019" s="16"/>
      <c r="R9019" s="16"/>
      <c r="S9019" s="16"/>
      <c r="T9019" s="16"/>
      <c r="U9019" s="16"/>
      <c r="V9019" s="1" t="s">
        <v>4688</v>
      </c>
      <c r="W9019" s="1" t="s">
        <v>2551</v>
      </c>
      <c r="X9019" s="5" t="s">
        <v>4690</v>
      </c>
      <c r="Y9019" s="5" t="s">
        <v>2558</v>
      </c>
      <c r="Z9019" s="5" t="s">
        <v>4691</v>
      </c>
      <c r="AA9019" s="5"/>
    </row>
    <row r="9020" spans="1:27" ht="12" customHeight="1" x14ac:dyDescent="0.15">
      <c r="A9020" s="1" t="s">
        <v>2236</v>
      </c>
      <c r="B9020" s="1" t="s">
        <v>25</v>
      </c>
      <c r="C9020" s="1" t="s">
        <v>23</v>
      </c>
      <c r="D9020" s="1" t="s">
        <v>2536</v>
      </c>
      <c r="E9020" s="1" t="s">
        <v>10</v>
      </c>
      <c r="F9020" s="1" t="s">
        <v>2238</v>
      </c>
      <c r="G9020" s="1" t="s">
        <v>24</v>
      </c>
      <c r="H9020" s="1" t="s">
        <v>2239</v>
      </c>
      <c r="I9020" s="16"/>
      <c r="J9020" s="16"/>
      <c r="K9020" s="16"/>
      <c r="L9020" s="16"/>
      <c r="M9020" s="16"/>
      <c r="N9020" s="16"/>
      <c r="O9020" s="16"/>
      <c r="P9020" s="16"/>
      <c r="Q9020" s="16"/>
      <c r="R9020" s="16"/>
      <c r="S9020" s="16"/>
      <c r="T9020" s="16"/>
      <c r="U9020" s="16"/>
      <c r="V9020" s="1" t="s">
        <v>4688</v>
      </c>
      <c r="W9020" s="1" t="s">
        <v>2551</v>
      </c>
      <c r="X9020" s="5" t="s">
        <v>4690</v>
      </c>
      <c r="Y9020" s="5" t="s">
        <v>2559</v>
      </c>
      <c r="Z9020" s="5" t="s">
        <v>4691</v>
      </c>
      <c r="AA9020" s="5"/>
    </row>
    <row r="9021" spans="1:27" ht="12" customHeight="1" x14ac:dyDescent="0.15">
      <c r="A9021" s="1" t="s">
        <v>2236</v>
      </c>
      <c r="B9021" s="1" t="s">
        <v>57</v>
      </c>
      <c r="C9021" s="1" t="s">
        <v>9</v>
      </c>
      <c r="D9021" s="1" t="s">
        <v>2536</v>
      </c>
      <c r="E9021" s="1" t="s">
        <v>2240</v>
      </c>
      <c r="F9021" s="1" t="s">
        <v>2237</v>
      </c>
      <c r="G9021" s="1" t="s">
        <v>2241</v>
      </c>
      <c r="H9021" s="1" t="s">
        <v>1648</v>
      </c>
      <c r="I9021" s="16"/>
      <c r="J9021" s="16"/>
      <c r="K9021" s="16"/>
      <c r="L9021" s="16"/>
      <c r="M9021" s="16"/>
      <c r="N9021" s="16"/>
      <c r="O9021" s="16"/>
      <c r="P9021" s="16"/>
      <c r="Q9021" s="16"/>
      <c r="R9021" s="16"/>
      <c r="S9021" s="16"/>
      <c r="T9021" s="16"/>
      <c r="U9021" s="16"/>
      <c r="V9021" s="1" t="s">
        <v>4688</v>
      </c>
      <c r="W9021" s="1" t="s">
        <v>2551</v>
      </c>
      <c r="X9021" s="5" t="s">
        <v>4689</v>
      </c>
      <c r="Y9021" s="5" t="s">
        <v>4692</v>
      </c>
      <c r="Z9021" s="5" t="s">
        <v>1648</v>
      </c>
      <c r="AA9021" s="5"/>
    </row>
    <row r="9022" spans="1:27" ht="12" customHeight="1" x14ac:dyDescent="0.15">
      <c r="A9022" s="1" t="s">
        <v>2236</v>
      </c>
      <c r="B9022" s="1" t="s">
        <v>57</v>
      </c>
      <c r="C9022" s="1" t="s">
        <v>15</v>
      </c>
      <c r="D9022" s="1" t="s">
        <v>2536</v>
      </c>
      <c r="E9022" s="1" t="s">
        <v>2240</v>
      </c>
      <c r="F9022" s="1" t="s">
        <v>2237</v>
      </c>
      <c r="G9022" s="1" t="s">
        <v>2242</v>
      </c>
      <c r="H9022" s="1" t="s">
        <v>1648</v>
      </c>
      <c r="I9022" s="16"/>
      <c r="J9022" s="16"/>
      <c r="K9022" s="16"/>
      <c r="L9022" s="16"/>
      <c r="M9022" s="16"/>
      <c r="N9022" s="16"/>
      <c r="O9022" s="16"/>
      <c r="P9022" s="16"/>
      <c r="Q9022" s="16"/>
      <c r="R9022" s="16"/>
      <c r="S9022" s="16"/>
      <c r="T9022" s="16"/>
      <c r="U9022" s="16"/>
      <c r="V9022" s="1" t="s">
        <v>4688</v>
      </c>
      <c r="W9022" s="1" t="s">
        <v>2551</v>
      </c>
      <c r="X9022" s="5" t="s">
        <v>4689</v>
      </c>
      <c r="Y9022" s="5" t="s">
        <v>4693</v>
      </c>
      <c r="Z9022" s="5" t="s">
        <v>1648</v>
      </c>
      <c r="AA9022" s="5"/>
    </row>
    <row r="9023" spans="1:27" ht="12" customHeight="1" x14ac:dyDescent="0.15">
      <c r="A9023" s="1" t="s">
        <v>2236</v>
      </c>
      <c r="B9023" s="1" t="s">
        <v>62</v>
      </c>
      <c r="C9023" s="1" t="s">
        <v>9</v>
      </c>
      <c r="D9023" s="1" t="s">
        <v>2536</v>
      </c>
      <c r="E9023" s="1" t="s">
        <v>2243</v>
      </c>
      <c r="F9023" s="1" t="s">
        <v>2238</v>
      </c>
      <c r="G9023" s="1" t="s">
        <v>2244</v>
      </c>
      <c r="H9023" s="1" t="s">
        <v>2239</v>
      </c>
      <c r="I9023" s="16"/>
      <c r="J9023" s="16"/>
      <c r="K9023" s="16"/>
      <c r="L9023" s="16"/>
      <c r="M9023" s="16"/>
      <c r="N9023" s="16"/>
      <c r="O9023" s="16"/>
      <c r="P9023" s="16"/>
      <c r="Q9023" s="16"/>
      <c r="R9023" s="16"/>
      <c r="S9023" s="16"/>
      <c r="T9023" s="16"/>
      <c r="U9023" s="16"/>
      <c r="V9023" s="1" t="s">
        <v>4688</v>
      </c>
      <c r="W9023" s="1" t="s">
        <v>2551</v>
      </c>
      <c r="X9023" s="5" t="s">
        <v>4690</v>
      </c>
      <c r="Y9023" s="5" t="s">
        <v>4694</v>
      </c>
      <c r="Z9023" s="5" t="s">
        <v>4691</v>
      </c>
      <c r="AA9023" s="5"/>
    </row>
    <row r="9024" spans="1:27" ht="12" customHeight="1" x14ac:dyDescent="0.15">
      <c r="A9024" s="1" t="s">
        <v>2236</v>
      </c>
      <c r="B9024" s="1" t="s">
        <v>62</v>
      </c>
      <c r="C9024" s="1" t="s">
        <v>15</v>
      </c>
      <c r="D9024" s="1" t="s">
        <v>2536</v>
      </c>
      <c r="E9024" s="1" t="s">
        <v>2243</v>
      </c>
      <c r="F9024" s="1" t="s">
        <v>2238</v>
      </c>
      <c r="G9024" s="1" t="s">
        <v>2245</v>
      </c>
      <c r="H9024" s="1" t="s">
        <v>2239</v>
      </c>
      <c r="I9024" s="16"/>
      <c r="J9024" s="16"/>
      <c r="K9024" s="16"/>
      <c r="L9024" s="16"/>
      <c r="M9024" s="16"/>
      <c r="N9024" s="16"/>
      <c r="O9024" s="16"/>
      <c r="P9024" s="16"/>
      <c r="Q9024" s="16"/>
      <c r="R9024" s="16"/>
      <c r="S9024" s="16"/>
      <c r="T9024" s="16"/>
      <c r="U9024" s="16"/>
      <c r="V9024" s="1" t="s">
        <v>4688</v>
      </c>
      <c r="W9024" s="1" t="s">
        <v>2551</v>
      </c>
      <c r="X9024" s="5" t="s">
        <v>4690</v>
      </c>
      <c r="Y9024" s="5" t="s">
        <v>4695</v>
      </c>
      <c r="Z9024" s="5" t="s">
        <v>4691</v>
      </c>
      <c r="AA9024" s="5"/>
    </row>
    <row r="9025" spans="1:27" ht="12" customHeight="1" x14ac:dyDescent="0.15">
      <c r="A9025" s="1" t="s">
        <v>2236</v>
      </c>
      <c r="B9025" s="1" t="s">
        <v>62</v>
      </c>
      <c r="C9025" s="1" t="s">
        <v>17</v>
      </c>
      <c r="D9025" s="1" t="s">
        <v>2536</v>
      </c>
      <c r="E9025" s="1" t="s">
        <v>2243</v>
      </c>
      <c r="F9025" s="1" t="s">
        <v>2238</v>
      </c>
      <c r="G9025" s="1" t="s">
        <v>2246</v>
      </c>
      <c r="H9025" s="1" t="s">
        <v>2239</v>
      </c>
      <c r="I9025" s="16"/>
      <c r="J9025" s="16"/>
      <c r="K9025" s="16"/>
      <c r="L9025" s="16"/>
      <c r="M9025" s="16"/>
      <c r="N9025" s="16"/>
      <c r="O9025" s="16"/>
      <c r="P9025" s="16"/>
      <c r="Q9025" s="16"/>
      <c r="R9025" s="16"/>
      <c r="S9025" s="16"/>
      <c r="T9025" s="16"/>
      <c r="U9025" s="16"/>
      <c r="V9025" s="1" t="s">
        <v>4688</v>
      </c>
      <c r="W9025" s="1" t="s">
        <v>2551</v>
      </c>
      <c r="X9025" s="5" t="s">
        <v>4690</v>
      </c>
      <c r="Y9025" s="5" t="s">
        <v>4696</v>
      </c>
      <c r="Z9025" s="5" t="s">
        <v>4691</v>
      </c>
      <c r="AA9025" s="5"/>
    </row>
    <row r="9026" spans="1:27" ht="12" customHeight="1" x14ac:dyDescent="0.15">
      <c r="A9026" s="1" t="s">
        <v>2236</v>
      </c>
      <c r="B9026" s="1" t="s">
        <v>866</v>
      </c>
      <c r="C9026" s="1" t="s">
        <v>9</v>
      </c>
      <c r="D9026" s="1" t="s">
        <v>2536</v>
      </c>
      <c r="E9026" s="1" t="s">
        <v>2247</v>
      </c>
      <c r="F9026" s="1" t="s">
        <v>2238</v>
      </c>
      <c r="G9026" s="1" t="s">
        <v>2248</v>
      </c>
      <c r="H9026" s="1" t="s">
        <v>2239</v>
      </c>
      <c r="I9026" s="16"/>
      <c r="J9026" s="16"/>
      <c r="K9026" s="16"/>
      <c r="L9026" s="16"/>
      <c r="M9026" s="16"/>
      <c r="N9026" s="16"/>
      <c r="O9026" s="16"/>
      <c r="P9026" s="16"/>
      <c r="Q9026" s="16"/>
      <c r="R9026" s="16"/>
      <c r="S9026" s="16"/>
      <c r="T9026" s="16"/>
      <c r="U9026" s="16"/>
      <c r="V9026" s="1" t="s">
        <v>4688</v>
      </c>
      <c r="W9026" s="1" t="s">
        <v>2551</v>
      </c>
      <c r="X9026" s="5" t="s">
        <v>4690</v>
      </c>
      <c r="Y9026" s="5" t="s">
        <v>4697</v>
      </c>
      <c r="Z9026" s="5" t="s">
        <v>4691</v>
      </c>
      <c r="AA9026" s="5"/>
    </row>
    <row r="9027" spans="1:27" ht="12" customHeight="1" x14ac:dyDescent="0.15">
      <c r="A9027" s="1" t="s">
        <v>2236</v>
      </c>
      <c r="B9027" s="1" t="s">
        <v>866</v>
      </c>
      <c r="C9027" s="1" t="s">
        <v>15</v>
      </c>
      <c r="D9027" s="1" t="s">
        <v>2536</v>
      </c>
      <c r="E9027" s="1" t="s">
        <v>2247</v>
      </c>
      <c r="F9027" s="1" t="s">
        <v>2238</v>
      </c>
      <c r="G9027" s="1" t="s">
        <v>2249</v>
      </c>
      <c r="H9027" s="1" t="s">
        <v>2239</v>
      </c>
      <c r="I9027" s="16"/>
      <c r="J9027" s="16"/>
      <c r="K9027" s="16"/>
      <c r="L9027" s="16"/>
      <c r="M9027" s="16"/>
      <c r="N9027" s="16"/>
      <c r="O9027" s="16"/>
      <c r="P9027" s="16"/>
      <c r="Q9027" s="16"/>
      <c r="R9027" s="16"/>
      <c r="S9027" s="16"/>
      <c r="T9027" s="16"/>
      <c r="U9027" s="16"/>
      <c r="V9027" s="1" t="s">
        <v>4688</v>
      </c>
      <c r="W9027" s="1" t="s">
        <v>2551</v>
      </c>
      <c r="X9027" s="5" t="s">
        <v>4690</v>
      </c>
      <c r="Y9027" s="5" t="s">
        <v>4698</v>
      </c>
      <c r="Z9027" s="5" t="s">
        <v>4691</v>
      </c>
      <c r="AA9027" s="5"/>
    </row>
    <row r="9028" spans="1:27" ht="12" customHeight="1" x14ac:dyDescent="0.15">
      <c r="A9028" s="1" t="s">
        <v>2236</v>
      </c>
      <c r="B9028" s="1" t="s">
        <v>866</v>
      </c>
      <c r="C9028" s="1" t="s">
        <v>17</v>
      </c>
      <c r="D9028" s="1" t="s">
        <v>2536</v>
      </c>
      <c r="E9028" s="1" t="s">
        <v>2247</v>
      </c>
      <c r="F9028" s="1" t="s">
        <v>2238</v>
      </c>
      <c r="G9028" s="1" t="s">
        <v>2250</v>
      </c>
      <c r="H9028" s="1" t="s">
        <v>2239</v>
      </c>
      <c r="I9028" s="16"/>
      <c r="J9028" s="16"/>
      <c r="K9028" s="16"/>
      <c r="L9028" s="16"/>
      <c r="M9028" s="16"/>
      <c r="N9028" s="16"/>
      <c r="O9028" s="16"/>
      <c r="P9028" s="16"/>
      <c r="Q9028" s="16"/>
      <c r="R9028" s="16"/>
      <c r="S9028" s="16"/>
      <c r="T9028" s="16"/>
      <c r="U9028" s="16"/>
      <c r="V9028" s="1" t="s">
        <v>4688</v>
      </c>
      <c r="W9028" s="1" t="s">
        <v>2551</v>
      </c>
      <c r="X9028" s="5" t="s">
        <v>4690</v>
      </c>
      <c r="Y9028" s="5" t="s">
        <v>4699</v>
      </c>
      <c r="Z9028" s="5" t="s">
        <v>4691</v>
      </c>
      <c r="AA9028" s="5"/>
    </row>
    <row r="9029" spans="1:27" ht="12" customHeight="1" x14ac:dyDescent="0.15">
      <c r="A9029" s="1" t="s">
        <v>2236</v>
      </c>
      <c r="B9029" s="1" t="s">
        <v>866</v>
      </c>
      <c r="C9029" s="1" t="s">
        <v>19</v>
      </c>
      <c r="D9029" s="1" t="s">
        <v>2536</v>
      </c>
      <c r="E9029" s="1" t="s">
        <v>2247</v>
      </c>
      <c r="F9029" s="1" t="s">
        <v>2238</v>
      </c>
      <c r="G9029" s="1" t="s">
        <v>2251</v>
      </c>
      <c r="H9029" s="1" t="s">
        <v>2239</v>
      </c>
      <c r="I9029" s="16"/>
      <c r="J9029" s="16"/>
      <c r="K9029" s="16"/>
      <c r="L9029" s="16"/>
      <c r="M9029" s="16"/>
      <c r="N9029" s="16"/>
      <c r="O9029" s="16"/>
      <c r="P9029" s="16"/>
      <c r="Q9029" s="16"/>
      <c r="R9029" s="16"/>
      <c r="S9029" s="16"/>
      <c r="T9029" s="16"/>
      <c r="U9029" s="16"/>
      <c r="V9029" s="1" t="s">
        <v>4688</v>
      </c>
      <c r="W9029" s="1" t="s">
        <v>2551</v>
      </c>
      <c r="X9029" s="5" t="s">
        <v>4690</v>
      </c>
      <c r="Y9029" s="5" t="s">
        <v>4700</v>
      </c>
      <c r="Z9029" s="5" t="s">
        <v>4691</v>
      </c>
      <c r="AA9029" s="5"/>
    </row>
    <row r="9030" spans="1:27" ht="12" customHeight="1" x14ac:dyDescent="0.15">
      <c r="A9030" s="1" t="s">
        <v>2236</v>
      </c>
      <c r="B9030" s="1" t="s">
        <v>866</v>
      </c>
      <c r="C9030" s="1" t="s">
        <v>21</v>
      </c>
      <c r="D9030" s="1" t="s">
        <v>2536</v>
      </c>
      <c r="E9030" s="1" t="s">
        <v>2247</v>
      </c>
      <c r="F9030" s="1" t="s">
        <v>2238</v>
      </c>
      <c r="G9030" s="1" t="s">
        <v>2252</v>
      </c>
      <c r="H9030" s="1" t="s">
        <v>2239</v>
      </c>
      <c r="I9030" s="16"/>
      <c r="J9030" s="16"/>
      <c r="K9030" s="16"/>
      <c r="L9030" s="16"/>
      <c r="M9030" s="16"/>
      <c r="N9030" s="16"/>
      <c r="O9030" s="16"/>
      <c r="P9030" s="16"/>
      <c r="Q9030" s="16"/>
      <c r="R9030" s="16"/>
      <c r="S9030" s="16"/>
      <c r="T9030" s="16"/>
      <c r="U9030" s="16"/>
      <c r="V9030" s="1" t="s">
        <v>4688</v>
      </c>
      <c r="W9030" s="1" t="s">
        <v>2551</v>
      </c>
      <c r="X9030" s="5" t="s">
        <v>4690</v>
      </c>
      <c r="Y9030" s="5" t="s">
        <v>4701</v>
      </c>
      <c r="Z9030" s="5" t="s">
        <v>4691</v>
      </c>
      <c r="AA9030" s="5"/>
    </row>
    <row r="9031" spans="1:27" ht="12" customHeight="1" x14ac:dyDescent="0.15">
      <c r="A9031" s="1" t="s">
        <v>2236</v>
      </c>
      <c r="B9031" s="1" t="s">
        <v>866</v>
      </c>
      <c r="C9031" s="1" t="s">
        <v>23</v>
      </c>
      <c r="D9031" s="1" t="s">
        <v>2536</v>
      </c>
      <c r="E9031" s="1" t="s">
        <v>2247</v>
      </c>
      <c r="F9031" s="1" t="s">
        <v>2238</v>
      </c>
      <c r="G9031" s="1" t="s">
        <v>5120</v>
      </c>
      <c r="H9031" s="1" t="s">
        <v>2239</v>
      </c>
      <c r="I9031" s="16"/>
      <c r="J9031" s="16"/>
      <c r="K9031" s="16"/>
      <c r="L9031" s="16"/>
      <c r="M9031" s="16"/>
      <c r="N9031" s="16"/>
      <c r="O9031" s="16"/>
      <c r="P9031" s="16"/>
      <c r="Q9031" s="16"/>
      <c r="R9031" s="16"/>
      <c r="S9031" s="16"/>
      <c r="T9031" s="16"/>
      <c r="U9031" s="16"/>
      <c r="V9031" s="1" t="s">
        <v>4688</v>
      </c>
      <c r="W9031" s="1" t="s">
        <v>2551</v>
      </c>
      <c r="X9031" s="5" t="s">
        <v>4690</v>
      </c>
      <c r="Y9031" s="5" t="s">
        <v>4702</v>
      </c>
      <c r="Z9031" s="5" t="s">
        <v>4691</v>
      </c>
      <c r="AA9031" s="5"/>
    </row>
    <row r="9032" spans="1:27" ht="12" customHeight="1" x14ac:dyDescent="0.15">
      <c r="A9032" s="1" t="s">
        <v>2236</v>
      </c>
      <c r="B9032" s="1" t="s">
        <v>212</v>
      </c>
      <c r="C9032" s="1" t="s">
        <v>9</v>
      </c>
      <c r="D9032" s="1" t="s">
        <v>2536</v>
      </c>
      <c r="E9032" s="1" t="s">
        <v>213</v>
      </c>
      <c r="F9032" s="1" t="s">
        <v>2253</v>
      </c>
      <c r="G9032" s="1" t="s">
        <v>215</v>
      </c>
      <c r="H9032" s="1" t="s">
        <v>216</v>
      </c>
      <c r="I9032" s="16"/>
      <c r="J9032" s="16"/>
      <c r="K9032" s="16"/>
      <c r="L9032" s="16"/>
      <c r="M9032" s="16"/>
      <c r="N9032" s="16"/>
      <c r="O9032" s="16"/>
      <c r="P9032" s="16"/>
      <c r="Q9032" s="16"/>
      <c r="R9032" s="16"/>
      <c r="S9032" s="16"/>
      <c r="T9032" s="16"/>
      <c r="U9032" s="16"/>
      <c r="V9032" s="1" t="s">
        <v>4688</v>
      </c>
      <c r="W9032" s="1" t="s">
        <v>2717</v>
      </c>
      <c r="X9032" s="5" t="s">
        <v>4697</v>
      </c>
      <c r="Y9032" s="5" t="s">
        <v>2719</v>
      </c>
      <c r="Z9032" s="5" t="s">
        <v>2720</v>
      </c>
      <c r="AA9032" s="5"/>
    </row>
    <row r="9033" spans="1:27" ht="12" customHeight="1" x14ac:dyDescent="0.15">
      <c r="A9033" s="1" t="s">
        <v>2236</v>
      </c>
      <c r="B9033" s="1" t="s">
        <v>285</v>
      </c>
      <c r="C9033" s="1" t="s">
        <v>9</v>
      </c>
      <c r="D9033" s="1" t="s">
        <v>2536</v>
      </c>
      <c r="E9033" s="1" t="s">
        <v>213</v>
      </c>
      <c r="F9033" s="1" t="s">
        <v>286</v>
      </c>
      <c r="G9033" s="1" t="s">
        <v>215</v>
      </c>
      <c r="H9033" s="1" t="s">
        <v>216</v>
      </c>
      <c r="I9033" s="16"/>
      <c r="J9033" s="16"/>
      <c r="K9033" s="16"/>
      <c r="L9033" s="16"/>
      <c r="M9033" s="16"/>
      <c r="N9033" s="16"/>
      <c r="O9033" s="16"/>
      <c r="P9033" s="16"/>
      <c r="Q9033" s="16"/>
      <c r="R9033" s="16"/>
      <c r="S9033" s="16"/>
      <c r="T9033" s="16"/>
      <c r="U9033" s="16"/>
      <c r="V9033" s="1" t="s">
        <v>4688</v>
      </c>
      <c r="W9033" s="1" t="s">
        <v>2717</v>
      </c>
      <c r="X9033" s="5" t="s">
        <v>2816</v>
      </c>
      <c r="Y9033" s="5" t="s">
        <v>2719</v>
      </c>
      <c r="Z9033" s="5" t="s">
        <v>2720</v>
      </c>
      <c r="AA9033" s="5"/>
    </row>
    <row r="9034" spans="1:27" ht="12" customHeight="1" x14ac:dyDescent="0.15">
      <c r="A9034" s="1" t="s">
        <v>2254</v>
      </c>
      <c r="B9034" s="1" t="s">
        <v>8</v>
      </c>
      <c r="C9034" s="1" t="s">
        <v>9</v>
      </c>
      <c r="D9034" s="1" t="s">
        <v>2537</v>
      </c>
      <c r="E9034" s="1" t="s">
        <v>10</v>
      </c>
      <c r="F9034" s="1" t="s">
        <v>2255</v>
      </c>
      <c r="G9034" s="1" t="s">
        <v>12</v>
      </c>
      <c r="H9034" s="1" t="s">
        <v>1648</v>
      </c>
      <c r="I9034" s="16"/>
      <c r="J9034" s="16"/>
      <c r="K9034" s="16"/>
      <c r="L9034" s="16"/>
      <c r="M9034" s="16"/>
      <c r="N9034" s="16"/>
      <c r="O9034" s="16"/>
      <c r="P9034" s="16"/>
      <c r="Q9034" s="16"/>
      <c r="R9034" s="16"/>
      <c r="S9034" s="16"/>
      <c r="T9034" s="16"/>
      <c r="U9034" s="16"/>
      <c r="V9034" s="1" t="s">
        <v>4703</v>
      </c>
      <c r="W9034" s="1" t="s">
        <v>2551</v>
      </c>
      <c r="X9034" s="5" t="s">
        <v>4704</v>
      </c>
      <c r="Y9034" s="5" t="s">
        <v>2553</v>
      </c>
      <c r="Z9034" s="5" t="s">
        <v>1648</v>
      </c>
      <c r="AA9034" s="5"/>
    </row>
    <row r="9035" spans="1:27" ht="12" customHeight="1" x14ac:dyDescent="0.15">
      <c r="A9035" s="1" t="s">
        <v>2254</v>
      </c>
      <c r="B9035" s="1" t="s">
        <v>8</v>
      </c>
      <c r="C9035" s="1" t="s">
        <v>15</v>
      </c>
      <c r="D9035" s="1" t="s">
        <v>2537</v>
      </c>
      <c r="E9035" s="1" t="s">
        <v>10</v>
      </c>
      <c r="F9035" s="1" t="s">
        <v>2255</v>
      </c>
      <c r="G9035" s="1" t="s">
        <v>16</v>
      </c>
      <c r="H9035" s="1" t="s">
        <v>1648</v>
      </c>
      <c r="I9035" s="16"/>
      <c r="J9035" s="16"/>
      <c r="K9035" s="16"/>
      <c r="L9035" s="16"/>
      <c r="M9035" s="16"/>
      <c r="N9035" s="16"/>
      <c r="O9035" s="16"/>
      <c r="P9035" s="16"/>
      <c r="Q9035" s="16"/>
      <c r="R9035" s="16"/>
      <c r="S9035" s="16"/>
      <c r="T9035" s="16"/>
      <c r="U9035" s="16"/>
      <c r="V9035" s="1" t="s">
        <v>4703</v>
      </c>
      <c r="W9035" s="1" t="s">
        <v>2551</v>
      </c>
      <c r="X9035" s="5" t="s">
        <v>4704</v>
      </c>
      <c r="Y9035" s="5" t="s">
        <v>4705</v>
      </c>
      <c r="Z9035" s="5" t="s">
        <v>1648</v>
      </c>
      <c r="AA9035" s="5"/>
    </row>
    <row r="9036" spans="1:27" ht="12" customHeight="1" x14ac:dyDescent="0.15">
      <c r="A9036" s="1" t="s">
        <v>2254</v>
      </c>
      <c r="B9036" s="1" t="s">
        <v>8</v>
      </c>
      <c r="C9036" s="1" t="s">
        <v>17</v>
      </c>
      <c r="D9036" s="1" t="s">
        <v>2537</v>
      </c>
      <c r="E9036" s="1" t="s">
        <v>10</v>
      </c>
      <c r="F9036" s="1" t="s">
        <v>2255</v>
      </c>
      <c r="G9036" s="1" t="s">
        <v>5147</v>
      </c>
      <c r="H9036" s="1" t="s">
        <v>1648</v>
      </c>
      <c r="I9036" s="16"/>
      <c r="J9036" s="16"/>
      <c r="K9036" s="16"/>
      <c r="L9036" s="16"/>
      <c r="M9036" s="16"/>
      <c r="N9036" s="16"/>
      <c r="O9036" s="16"/>
      <c r="P9036" s="16"/>
      <c r="Q9036" s="16"/>
      <c r="R9036" s="16"/>
      <c r="S9036" s="16"/>
      <c r="T9036" s="16"/>
      <c r="U9036" s="16"/>
      <c r="V9036" s="1" t="s">
        <v>4703</v>
      </c>
      <c r="W9036" s="1" t="s">
        <v>2551</v>
      </c>
      <c r="X9036" s="5" t="s">
        <v>4704</v>
      </c>
      <c r="Y9036" s="5" t="s">
        <v>5148</v>
      </c>
      <c r="Z9036" s="5" t="s">
        <v>1648</v>
      </c>
      <c r="AA9036" s="5"/>
    </row>
    <row r="9037" spans="1:27" ht="12" customHeight="1" x14ac:dyDescent="0.15">
      <c r="A9037" s="1" t="s">
        <v>2254</v>
      </c>
      <c r="B9037" s="1" t="s">
        <v>8</v>
      </c>
      <c r="C9037" s="1" t="s">
        <v>19</v>
      </c>
      <c r="D9037" s="1" t="s">
        <v>2537</v>
      </c>
      <c r="E9037" s="1" t="s">
        <v>10</v>
      </c>
      <c r="F9037" s="1" t="s">
        <v>2255</v>
      </c>
      <c r="G9037" s="1" t="s">
        <v>2256</v>
      </c>
      <c r="H9037" s="1" t="s">
        <v>1648</v>
      </c>
      <c r="I9037" s="16"/>
      <c r="J9037" s="16"/>
      <c r="K9037" s="16"/>
      <c r="L9037" s="16"/>
      <c r="M9037" s="16"/>
      <c r="N9037" s="16"/>
      <c r="O9037" s="16"/>
      <c r="P9037" s="16"/>
      <c r="Q9037" s="16"/>
      <c r="R9037" s="16"/>
      <c r="S9037" s="16"/>
      <c r="T9037" s="16"/>
      <c r="U9037" s="16"/>
      <c r="V9037" s="1" t="s">
        <v>4703</v>
      </c>
      <c r="W9037" s="1" t="s">
        <v>2551</v>
      </c>
      <c r="X9037" s="5" t="s">
        <v>4704</v>
      </c>
      <c r="Y9037" s="5" t="s">
        <v>4706</v>
      </c>
      <c r="Z9037" s="5" t="s">
        <v>1648</v>
      </c>
      <c r="AA9037" s="5"/>
    </row>
    <row r="9038" spans="1:27" ht="12" customHeight="1" x14ac:dyDescent="0.15">
      <c r="A9038" s="1" t="s">
        <v>2254</v>
      </c>
      <c r="B9038" s="1" t="s">
        <v>8</v>
      </c>
      <c r="C9038" s="1" t="s">
        <v>21</v>
      </c>
      <c r="D9038" s="1" t="s">
        <v>2537</v>
      </c>
      <c r="E9038" s="1" t="s">
        <v>10</v>
      </c>
      <c r="F9038" s="1" t="s">
        <v>2255</v>
      </c>
      <c r="G9038" s="1" t="s">
        <v>2257</v>
      </c>
      <c r="H9038" s="1" t="s">
        <v>1648</v>
      </c>
      <c r="I9038" s="16"/>
      <c r="J9038" s="16"/>
      <c r="K9038" s="16"/>
      <c r="L9038" s="16"/>
      <c r="M9038" s="16"/>
      <c r="N9038" s="16"/>
      <c r="O9038" s="16"/>
      <c r="P9038" s="16"/>
      <c r="Q9038" s="16"/>
      <c r="R9038" s="16"/>
      <c r="S9038" s="16"/>
      <c r="T9038" s="16"/>
      <c r="U9038" s="16"/>
      <c r="V9038" s="1" t="s">
        <v>4703</v>
      </c>
      <c r="W9038" s="1" t="s">
        <v>2551</v>
      </c>
      <c r="X9038" s="5" t="s">
        <v>4704</v>
      </c>
      <c r="Y9038" s="5" t="s">
        <v>4707</v>
      </c>
      <c r="Z9038" s="5" t="s">
        <v>1648</v>
      </c>
      <c r="AA9038" s="5"/>
    </row>
    <row r="9039" spans="1:27" ht="12" customHeight="1" x14ac:dyDescent="0.15">
      <c r="A9039" s="1" t="s">
        <v>2254</v>
      </c>
      <c r="B9039" s="1" t="s">
        <v>8</v>
      </c>
      <c r="C9039" s="1" t="s">
        <v>23</v>
      </c>
      <c r="D9039" s="1" t="s">
        <v>2537</v>
      </c>
      <c r="E9039" s="1" t="s">
        <v>10</v>
      </c>
      <c r="F9039" s="1" t="s">
        <v>2255</v>
      </c>
      <c r="G9039" s="1" t="s">
        <v>2258</v>
      </c>
      <c r="H9039" s="1" t="s">
        <v>1648</v>
      </c>
      <c r="I9039" s="16"/>
      <c r="J9039" s="16"/>
      <c r="K9039" s="16"/>
      <c r="L9039" s="16"/>
      <c r="M9039" s="16"/>
      <c r="N9039" s="16"/>
      <c r="O9039" s="16"/>
      <c r="P9039" s="16"/>
      <c r="Q9039" s="16"/>
      <c r="R9039" s="16"/>
      <c r="S9039" s="16"/>
      <c r="T9039" s="16"/>
      <c r="U9039" s="16"/>
      <c r="V9039" s="1" t="s">
        <v>4703</v>
      </c>
      <c r="W9039" s="1" t="s">
        <v>2551</v>
      </c>
      <c r="X9039" s="5" t="s">
        <v>4704</v>
      </c>
      <c r="Y9039" s="5" t="s">
        <v>4708</v>
      </c>
      <c r="Z9039" s="5" t="s">
        <v>1648</v>
      </c>
      <c r="AA9039" s="5"/>
    </row>
    <row r="9040" spans="1:27" ht="12" customHeight="1" x14ac:dyDescent="0.15">
      <c r="A9040" s="1" t="s">
        <v>2254</v>
      </c>
      <c r="B9040" s="1" t="s">
        <v>8</v>
      </c>
      <c r="C9040" s="1" t="s">
        <v>77</v>
      </c>
      <c r="D9040" s="1" t="s">
        <v>2537</v>
      </c>
      <c r="E9040" s="1" t="s">
        <v>10</v>
      </c>
      <c r="F9040" s="1" t="s">
        <v>2255</v>
      </c>
      <c r="G9040" s="1" t="s">
        <v>2259</v>
      </c>
      <c r="H9040" s="1" t="s">
        <v>1648</v>
      </c>
      <c r="I9040" s="16"/>
      <c r="J9040" s="16"/>
      <c r="K9040" s="16"/>
      <c r="L9040" s="16"/>
      <c r="M9040" s="16"/>
      <c r="N9040" s="16"/>
      <c r="O9040" s="16"/>
      <c r="P9040" s="16"/>
      <c r="Q9040" s="16"/>
      <c r="R9040" s="16"/>
      <c r="S9040" s="16"/>
      <c r="T9040" s="16"/>
      <c r="U9040" s="16"/>
      <c r="V9040" s="1" t="s">
        <v>4703</v>
      </c>
      <c r="W9040" s="1" t="s">
        <v>2551</v>
      </c>
      <c r="X9040" s="5" t="s">
        <v>4704</v>
      </c>
      <c r="Y9040" s="5" t="s">
        <v>4709</v>
      </c>
      <c r="Z9040" s="5" t="s">
        <v>1648</v>
      </c>
      <c r="AA9040" s="5"/>
    </row>
    <row r="9041" spans="1:27" ht="12" customHeight="1" x14ac:dyDescent="0.15">
      <c r="A9041" s="1" t="s">
        <v>2254</v>
      </c>
      <c r="B9041" s="1" t="s">
        <v>8</v>
      </c>
      <c r="C9041" s="1" t="s">
        <v>244</v>
      </c>
      <c r="D9041" s="1" t="s">
        <v>2537</v>
      </c>
      <c r="E9041" s="1" t="s">
        <v>10</v>
      </c>
      <c r="F9041" s="1" t="s">
        <v>2255</v>
      </c>
      <c r="G9041" s="1" t="s">
        <v>24</v>
      </c>
      <c r="H9041" s="1" t="s">
        <v>1648</v>
      </c>
      <c r="I9041" s="16"/>
      <c r="J9041" s="16"/>
      <c r="K9041" s="16"/>
      <c r="L9041" s="16"/>
      <c r="M9041" s="16"/>
      <c r="N9041" s="16"/>
      <c r="O9041" s="16"/>
      <c r="P9041" s="16"/>
      <c r="Q9041" s="16"/>
      <c r="R9041" s="16"/>
      <c r="S9041" s="16"/>
      <c r="T9041" s="16"/>
      <c r="U9041" s="16"/>
      <c r="V9041" s="1" t="s">
        <v>4703</v>
      </c>
      <c r="W9041" s="1" t="s">
        <v>2551</v>
      </c>
      <c r="X9041" s="5" t="s">
        <v>4704</v>
      </c>
      <c r="Y9041" s="5" t="s">
        <v>2559</v>
      </c>
      <c r="Z9041" s="5" t="s">
        <v>1648</v>
      </c>
      <c r="AA9041" s="5"/>
    </row>
    <row r="9042" spans="1:27" ht="12" customHeight="1" x14ac:dyDescent="0.15">
      <c r="A9042" s="1" t="s">
        <v>2254</v>
      </c>
      <c r="B9042" s="1" t="s">
        <v>25</v>
      </c>
      <c r="C9042" s="1" t="s">
        <v>9</v>
      </c>
      <c r="D9042" s="1" t="s">
        <v>2537</v>
      </c>
      <c r="E9042" s="1" t="s">
        <v>10</v>
      </c>
      <c r="F9042" s="1" t="s">
        <v>2260</v>
      </c>
      <c r="G9042" s="1" t="s">
        <v>12</v>
      </c>
      <c r="H9042" s="1" t="s">
        <v>1648</v>
      </c>
      <c r="I9042" s="16"/>
      <c r="J9042" s="16"/>
      <c r="K9042" s="16"/>
      <c r="L9042" s="16"/>
      <c r="M9042" s="16"/>
      <c r="N9042" s="16"/>
      <c r="O9042" s="16"/>
      <c r="P9042" s="16"/>
      <c r="Q9042" s="16"/>
      <c r="R9042" s="16"/>
      <c r="S9042" s="16"/>
      <c r="T9042" s="16"/>
      <c r="U9042" s="16"/>
      <c r="V9042" s="1" t="s">
        <v>4703</v>
      </c>
      <c r="W9042" s="1" t="s">
        <v>2551</v>
      </c>
      <c r="X9042" s="5" t="s">
        <v>4710</v>
      </c>
      <c r="Y9042" s="5" t="s">
        <v>2553</v>
      </c>
      <c r="Z9042" s="5" t="s">
        <v>1648</v>
      </c>
      <c r="AA9042" s="5"/>
    </row>
    <row r="9043" spans="1:27" ht="12" customHeight="1" x14ac:dyDescent="0.15">
      <c r="A9043" s="1" t="s">
        <v>2254</v>
      </c>
      <c r="B9043" s="1" t="s">
        <v>25</v>
      </c>
      <c r="C9043" s="1" t="s">
        <v>15</v>
      </c>
      <c r="D9043" s="1" t="s">
        <v>2537</v>
      </c>
      <c r="E9043" s="1" t="s">
        <v>10</v>
      </c>
      <c r="F9043" s="1" t="s">
        <v>2260</v>
      </c>
      <c r="G9043" s="1" t="s">
        <v>16</v>
      </c>
      <c r="H9043" s="1" t="s">
        <v>1648</v>
      </c>
      <c r="I9043" s="16"/>
      <c r="J9043" s="16"/>
      <c r="K9043" s="16"/>
      <c r="L9043" s="16"/>
      <c r="M9043" s="16"/>
      <c r="N9043" s="16"/>
      <c r="O9043" s="16"/>
      <c r="P9043" s="16"/>
      <c r="Q9043" s="16"/>
      <c r="R9043" s="16"/>
      <c r="S9043" s="16"/>
      <c r="T9043" s="16"/>
      <c r="U9043" s="16"/>
      <c r="V9043" s="1" t="s">
        <v>4703</v>
      </c>
      <c r="W9043" s="1" t="s">
        <v>2551</v>
      </c>
      <c r="X9043" s="5" t="s">
        <v>4710</v>
      </c>
      <c r="Y9043" s="5" t="s">
        <v>4705</v>
      </c>
      <c r="Z9043" s="5" t="s">
        <v>1648</v>
      </c>
      <c r="AA9043" s="5"/>
    </row>
    <row r="9044" spans="1:27" ht="12" customHeight="1" x14ac:dyDescent="0.15">
      <c r="A9044" s="1" t="s">
        <v>2254</v>
      </c>
      <c r="B9044" s="1" t="s">
        <v>25</v>
      </c>
      <c r="C9044" s="1" t="s">
        <v>17</v>
      </c>
      <c r="D9044" s="1" t="s">
        <v>2537</v>
      </c>
      <c r="E9044" s="1" t="s">
        <v>10</v>
      </c>
      <c r="F9044" s="1" t="s">
        <v>2260</v>
      </c>
      <c r="G9044" s="1" t="s">
        <v>5147</v>
      </c>
      <c r="H9044" s="1" t="s">
        <v>1648</v>
      </c>
      <c r="I9044" s="16"/>
      <c r="J9044" s="16"/>
      <c r="K9044" s="16"/>
      <c r="L9044" s="16"/>
      <c r="M9044" s="16"/>
      <c r="N9044" s="16"/>
      <c r="O9044" s="16"/>
      <c r="P9044" s="16"/>
      <c r="Q9044" s="16"/>
      <c r="R9044" s="16"/>
      <c r="S9044" s="16"/>
      <c r="T9044" s="16"/>
      <c r="U9044" s="16"/>
      <c r="V9044" s="1" t="s">
        <v>4703</v>
      </c>
      <c r="W9044" s="1" t="s">
        <v>2551</v>
      </c>
      <c r="X9044" s="5" t="s">
        <v>4710</v>
      </c>
      <c r="Y9044" s="5" t="s">
        <v>5148</v>
      </c>
      <c r="Z9044" s="5" t="s">
        <v>1648</v>
      </c>
      <c r="AA9044" s="5"/>
    </row>
    <row r="9045" spans="1:27" ht="12" customHeight="1" x14ac:dyDescent="0.15">
      <c r="A9045" s="1" t="s">
        <v>2254</v>
      </c>
      <c r="B9045" s="1" t="s">
        <v>25</v>
      </c>
      <c r="C9045" s="1" t="s">
        <v>19</v>
      </c>
      <c r="D9045" s="1" t="s">
        <v>2537</v>
      </c>
      <c r="E9045" s="1" t="s">
        <v>10</v>
      </c>
      <c r="F9045" s="1" t="s">
        <v>2260</v>
      </c>
      <c r="G9045" s="1" t="s">
        <v>2256</v>
      </c>
      <c r="H9045" s="1" t="s">
        <v>1648</v>
      </c>
      <c r="I9045" s="16"/>
      <c r="J9045" s="16"/>
      <c r="K9045" s="16"/>
      <c r="L9045" s="16"/>
      <c r="M9045" s="16"/>
      <c r="N9045" s="16"/>
      <c r="O9045" s="16"/>
      <c r="P9045" s="16"/>
      <c r="Q9045" s="16"/>
      <c r="R9045" s="16"/>
      <c r="S9045" s="16"/>
      <c r="T9045" s="16"/>
      <c r="U9045" s="16"/>
      <c r="V9045" s="1" t="s">
        <v>4703</v>
      </c>
      <c r="W9045" s="1" t="s">
        <v>2551</v>
      </c>
      <c r="X9045" s="5" t="s">
        <v>4710</v>
      </c>
      <c r="Y9045" s="5" t="s">
        <v>4706</v>
      </c>
      <c r="Z9045" s="5" t="s">
        <v>1648</v>
      </c>
      <c r="AA9045" s="5"/>
    </row>
    <row r="9046" spans="1:27" ht="12" customHeight="1" x14ac:dyDescent="0.15">
      <c r="A9046" s="1" t="s">
        <v>2254</v>
      </c>
      <c r="B9046" s="1" t="s">
        <v>25</v>
      </c>
      <c r="C9046" s="1" t="s">
        <v>21</v>
      </c>
      <c r="D9046" s="1" t="s">
        <v>2537</v>
      </c>
      <c r="E9046" s="1" t="s">
        <v>10</v>
      </c>
      <c r="F9046" s="1" t="s">
        <v>2260</v>
      </c>
      <c r="G9046" s="1" t="s">
        <v>2257</v>
      </c>
      <c r="H9046" s="1" t="s">
        <v>1648</v>
      </c>
      <c r="I9046" s="16"/>
      <c r="J9046" s="16"/>
      <c r="K9046" s="16"/>
      <c r="L9046" s="16"/>
      <c r="M9046" s="16"/>
      <c r="N9046" s="16"/>
      <c r="O9046" s="16"/>
      <c r="P9046" s="16"/>
      <c r="Q9046" s="16"/>
      <c r="R9046" s="16"/>
      <c r="S9046" s="16"/>
      <c r="T9046" s="16"/>
      <c r="U9046" s="16"/>
      <c r="V9046" s="1" t="s">
        <v>4703</v>
      </c>
      <c r="W9046" s="1" t="s">
        <v>2551</v>
      </c>
      <c r="X9046" s="5" t="s">
        <v>4710</v>
      </c>
      <c r="Y9046" s="5" t="s">
        <v>4707</v>
      </c>
      <c r="Z9046" s="5" t="s">
        <v>1648</v>
      </c>
      <c r="AA9046" s="5"/>
    </row>
    <row r="9047" spans="1:27" ht="12" customHeight="1" x14ac:dyDescent="0.15">
      <c r="A9047" s="1" t="s">
        <v>2254</v>
      </c>
      <c r="B9047" s="1" t="s">
        <v>25</v>
      </c>
      <c r="C9047" s="1" t="s">
        <v>23</v>
      </c>
      <c r="D9047" s="1" t="s">
        <v>2537</v>
      </c>
      <c r="E9047" s="1" t="s">
        <v>10</v>
      </c>
      <c r="F9047" s="1" t="s">
        <v>2260</v>
      </c>
      <c r="G9047" s="1" t="s">
        <v>2258</v>
      </c>
      <c r="H9047" s="1" t="s">
        <v>1648</v>
      </c>
      <c r="I9047" s="16"/>
      <c r="J9047" s="16"/>
      <c r="K9047" s="16"/>
      <c r="L9047" s="16"/>
      <c r="M9047" s="16"/>
      <c r="N9047" s="16"/>
      <c r="O9047" s="16"/>
      <c r="P9047" s="16"/>
      <c r="Q9047" s="16"/>
      <c r="R9047" s="16"/>
      <c r="S9047" s="16"/>
      <c r="T9047" s="16"/>
      <c r="U9047" s="16"/>
      <c r="V9047" s="1" t="s">
        <v>4703</v>
      </c>
      <c r="W9047" s="1" t="s">
        <v>2551</v>
      </c>
      <c r="X9047" s="5" t="s">
        <v>4710</v>
      </c>
      <c r="Y9047" s="5" t="s">
        <v>4708</v>
      </c>
      <c r="Z9047" s="5" t="s">
        <v>1648</v>
      </c>
      <c r="AA9047" s="5"/>
    </row>
    <row r="9048" spans="1:27" ht="12" customHeight="1" x14ac:dyDescent="0.15">
      <c r="A9048" s="1" t="s">
        <v>2254</v>
      </c>
      <c r="B9048" s="1" t="s">
        <v>25</v>
      </c>
      <c r="C9048" s="1" t="s">
        <v>77</v>
      </c>
      <c r="D9048" s="1" t="s">
        <v>2537</v>
      </c>
      <c r="E9048" s="1" t="s">
        <v>10</v>
      </c>
      <c r="F9048" s="1" t="s">
        <v>2260</v>
      </c>
      <c r="G9048" s="1" t="s">
        <v>2259</v>
      </c>
      <c r="H9048" s="1" t="s">
        <v>1648</v>
      </c>
      <c r="I9048" s="16"/>
      <c r="J9048" s="16"/>
      <c r="K9048" s="16"/>
      <c r="L9048" s="16"/>
      <c r="M9048" s="16"/>
      <c r="N9048" s="16"/>
      <c r="O9048" s="16"/>
      <c r="P9048" s="16"/>
      <c r="Q9048" s="16"/>
      <c r="R9048" s="16"/>
      <c r="S9048" s="16"/>
      <c r="T9048" s="16"/>
      <c r="U9048" s="16"/>
      <c r="V9048" s="1" t="s">
        <v>4703</v>
      </c>
      <c r="W9048" s="1" t="s">
        <v>2551</v>
      </c>
      <c r="X9048" s="5" t="s">
        <v>4710</v>
      </c>
      <c r="Y9048" s="5" t="s">
        <v>4709</v>
      </c>
      <c r="Z9048" s="5" t="s">
        <v>1648</v>
      </c>
      <c r="AA9048" s="5"/>
    </row>
    <row r="9049" spans="1:27" ht="12" customHeight="1" x14ac:dyDescent="0.15">
      <c r="A9049" s="1" t="s">
        <v>2254</v>
      </c>
      <c r="B9049" s="1" t="s">
        <v>25</v>
      </c>
      <c r="C9049" s="1" t="s">
        <v>244</v>
      </c>
      <c r="D9049" s="1" t="s">
        <v>2537</v>
      </c>
      <c r="E9049" s="1" t="s">
        <v>10</v>
      </c>
      <c r="F9049" s="1" t="s">
        <v>2260</v>
      </c>
      <c r="G9049" s="1" t="s">
        <v>24</v>
      </c>
      <c r="H9049" s="1" t="s">
        <v>1648</v>
      </c>
      <c r="I9049" s="16"/>
      <c r="J9049" s="16"/>
      <c r="K9049" s="16"/>
      <c r="L9049" s="16"/>
      <c r="M9049" s="16"/>
      <c r="N9049" s="16"/>
      <c r="O9049" s="16"/>
      <c r="P9049" s="16"/>
      <c r="Q9049" s="16"/>
      <c r="R9049" s="16"/>
      <c r="S9049" s="16"/>
      <c r="T9049" s="16"/>
      <c r="U9049" s="16"/>
      <c r="V9049" s="1" t="s">
        <v>4703</v>
      </c>
      <c r="W9049" s="1" t="s">
        <v>2551</v>
      </c>
      <c r="X9049" s="5" t="s">
        <v>4710</v>
      </c>
      <c r="Y9049" s="5" t="s">
        <v>2559</v>
      </c>
      <c r="Z9049" s="5" t="s">
        <v>1648</v>
      </c>
      <c r="AA9049" s="5"/>
    </row>
    <row r="9050" spans="1:27" ht="12" customHeight="1" x14ac:dyDescent="0.15">
      <c r="A9050" s="1" t="s">
        <v>2254</v>
      </c>
      <c r="B9050" s="1" t="s">
        <v>27</v>
      </c>
      <c r="C9050" s="1" t="s">
        <v>9</v>
      </c>
      <c r="D9050" s="1" t="s">
        <v>2537</v>
      </c>
      <c r="E9050" s="1" t="s">
        <v>10</v>
      </c>
      <c r="F9050" s="1" t="s">
        <v>2261</v>
      </c>
      <c r="G9050" s="1" t="s">
        <v>12</v>
      </c>
      <c r="H9050" s="1" t="s">
        <v>1648</v>
      </c>
      <c r="I9050" s="16"/>
      <c r="J9050" s="16"/>
      <c r="K9050" s="16"/>
      <c r="L9050" s="16"/>
      <c r="M9050" s="16"/>
      <c r="N9050" s="16"/>
      <c r="O9050" s="16"/>
      <c r="P9050" s="16"/>
      <c r="Q9050" s="16"/>
      <c r="R9050" s="16"/>
      <c r="S9050" s="16"/>
      <c r="T9050" s="16"/>
      <c r="U9050" s="16"/>
      <c r="V9050" s="1" t="s">
        <v>4703</v>
      </c>
      <c r="W9050" s="1" t="s">
        <v>2551</v>
      </c>
      <c r="X9050" s="5" t="s">
        <v>4711</v>
      </c>
      <c r="Y9050" s="5" t="s">
        <v>2553</v>
      </c>
      <c r="Z9050" s="5" t="s">
        <v>1648</v>
      </c>
      <c r="AA9050" s="5"/>
    </row>
    <row r="9051" spans="1:27" ht="12" customHeight="1" x14ac:dyDescent="0.15">
      <c r="A9051" s="1" t="s">
        <v>2254</v>
      </c>
      <c r="B9051" s="1" t="s">
        <v>27</v>
      </c>
      <c r="C9051" s="1" t="s">
        <v>15</v>
      </c>
      <c r="D9051" s="1" t="s">
        <v>2537</v>
      </c>
      <c r="E9051" s="1" t="s">
        <v>10</v>
      </c>
      <c r="F9051" s="1" t="s">
        <v>2261</v>
      </c>
      <c r="G9051" s="1" t="s">
        <v>16</v>
      </c>
      <c r="H9051" s="1" t="s">
        <v>1648</v>
      </c>
      <c r="I9051" s="16"/>
      <c r="J9051" s="16"/>
      <c r="K9051" s="16"/>
      <c r="L9051" s="16"/>
      <c r="M9051" s="16"/>
      <c r="N9051" s="16"/>
      <c r="O9051" s="16"/>
      <c r="P9051" s="16"/>
      <c r="Q9051" s="16"/>
      <c r="R9051" s="16"/>
      <c r="S9051" s="16"/>
      <c r="T9051" s="16"/>
      <c r="U9051" s="16"/>
      <c r="V9051" s="1" t="s">
        <v>4703</v>
      </c>
      <c r="W9051" s="1" t="s">
        <v>2551</v>
      </c>
      <c r="X9051" s="5" t="s">
        <v>4711</v>
      </c>
      <c r="Y9051" s="5" t="s">
        <v>4705</v>
      </c>
      <c r="Z9051" s="5" t="s">
        <v>1648</v>
      </c>
      <c r="AA9051" s="5"/>
    </row>
    <row r="9052" spans="1:27" ht="12" customHeight="1" x14ac:dyDescent="0.15">
      <c r="A9052" s="1" t="s">
        <v>2254</v>
      </c>
      <c r="B9052" s="1" t="s">
        <v>27</v>
      </c>
      <c r="C9052" s="1" t="s">
        <v>17</v>
      </c>
      <c r="D9052" s="1" t="s">
        <v>2537</v>
      </c>
      <c r="E9052" s="1" t="s">
        <v>10</v>
      </c>
      <c r="F9052" s="1" t="s">
        <v>2261</v>
      </c>
      <c r="G9052" s="1" t="s">
        <v>5147</v>
      </c>
      <c r="H9052" s="1" t="s">
        <v>1648</v>
      </c>
      <c r="I9052" s="16"/>
      <c r="J9052" s="16"/>
      <c r="K9052" s="16"/>
      <c r="L9052" s="16"/>
      <c r="M9052" s="16"/>
      <c r="N9052" s="16"/>
      <c r="O9052" s="16"/>
      <c r="P9052" s="16"/>
      <c r="Q9052" s="16"/>
      <c r="R9052" s="16"/>
      <c r="S9052" s="16"/>
      <c r="T9052" s="16"/>
      <c r="U9052" s="16"/>
      <c r="V9052" s="1" t="s">
        <v>4703</v>
      </c>
      <c r="W9052" s="1" t="s">
        <v>2551</v>
      </c>
      <c r="X9052" s="5" t="s">
        <v>4711</v>
      </c>
      <c r="Y9052" s="5" t="s">
        <v>5148</v>
      </c>
      <c r="Z9052" s="5" t="s">
        <v>1648</v>
      </c>
      <c r="AA9052" s="5"/>
    </row>
    <row r="9053" spans="1:27" ht="12" customHeight="1" x14ac:dyDescent="0.15">
      <c r="A9053" s="1" t="s">
        <v>2254</v>
      </c>
      <c r="B9053" s="1" t="s">
        <v>27</v>
      </c>
      <c r="C9053" s="1" t="s">
        <v>19</v>
      </c>
      <c r="D9053" s="1" t="s">
        <v>2537</v>
      </c>
      <c r="E9053" s="1" t="s">
        <v>10</v>
      </c>
      <c r="F9053" s="1" t="s">
        <v>2261</v>
      </c>
      <c r="G9053" s="1" t="s">
        <v>2256</v>
      </c>
      <c r="H9053" s="1" t="s">
        <v>1648</v>
      </c>
      <c r="I9053" s="16"/>
      <c r="J9053" s="16"/>
      <c r="K9053" s="16"/>
      <c r="L9053" s="16"/>
      <c r="M9053" s="16"/>
      <c r="N9053" s="16"/>
      <c r="O9053" s="16"/>
      <c r="P9053" s="16"/>
      <c r="Q9053" s="16"/>
      <c r="R9053" s="16"/>
      <c r="S9053" s="16"/>
      <c r="T9053" s="16"/>
      <c r="U9053" s="16"/>
      <c r="V9053" s="1" t="s">
        <v>4703</v>
      </c>
      <c r="W9053" s="1" t="s">
        <v>2551</v>
      </c>
      <c r="X9053" s="5" t="s">
        <v>4711</v>
      </c>
      <c r="Y9053" s="5" t="s">
        <v>4706</v>
      </c>
      <c r="Z9053" s="5" t="s">
        <v>1648</v>
      </c>
      <c r="AA9053" s="5"/>
    </row>
    <row r="9054" spans="1:27" ht="12" customHeight="1" x14ac:dyDescent="0.15">
      <c r="A9054" s="1" t="s">
        <v>2254</v>
      </c>
      <c r="B9054" s="1" t="s">
        <v>27</v>
      </c>
      <c r="C9054" s="1" t="s">
        <v>21</v>
      </c>
      <c r="D9054" s="1" t="s">
        <v>2537</v>
      </c>
      <c r="E9054" s="1" t="s">
        <v>10</v>
      </c>
      <c r="F9054" s="1" t="s">
        <v>2261</v>
      </c>
      <c r="G9054" s="1" t="s">
        <v>2257</v>
      </c>
      <c r="H9054" s="1" t="s">
        <v>1648</v>
      </c>
      <c r="I9054" s="16"/>
      <c r="J9054" s="16"/>
      <c r="K9054" s="16"/>
      <c r="L9054" s="16"/>
      <c r="M9054" s="16"/>
      <c r="N9054" s="16"/>
      <c r="O9054" s="16"/>
      <c r="P9054" s="16"/>
      <c r="Q9054" s="16"/>
      <c r="R9054" s="16"/>
      <c r="S9054" s="16"/>
      <c r="T9054" s="16"/>
      <c r="U9054" s="16"/>
      <c r="V9054" s="1" t="s">
        <v>4703</v>
      </c>
      <c r="W9054" s="1" t="s">
        <v>2551</v>
      </c>
      <c r="X9054" s="5" t="s">
        <v>4711</v>
      </c>
      <c r="Y9054" s="5" t="s">
        <v>4707</v>
      </c>
      <c r="Z9054" s="5" t="s">
        <v>1648</v>
      </c>
      <c r="AA9054" s="5"/>
    </row>
    <row r="9055" spans="1:27" ht="12" customHeight="1" x14ac:dyDescent="0.15">
      <c r="A9055" s="1" t="s">
        <v>2254</v>
      </c>
      <c r="B9055" s="1" t="s">
        <v>27</v>
      </c>
      <c r="C9055" s="1" t="s">
        <v>23</v>
      </c>
      <c r="D9055" s="1" t="s">
        <v>2537</v>
      </c>
      <c r="E9055" s="1" t="s">
        <v>10</v>
      </c>
      <c r="F9055" s="1" t="s">
        <v>2261</v>
      </c>
      <c r="G9055" s="1" t="s">
        <v>2258</v>
      </c>
      <c r="H9055" s="1" t="s">
        <v>1648</v>
      </c>
      <c r="I9055" s="16"/>
      <c r="J9055" s="16"/>
      <c r="K9055" s="16"/>
      <c r="L9055" s="16"/>
      <c r="M9055" s="16"/>
      <c r="N9055" s="16"/>
      <c r="O9055" s="16"/>
      <c r="P9055" s="16"/>
      <c r="Q9055" s="16"/>
      <c r="R9055" s="16"/>
      <c r="S9055" s="16"/>
      <c r="T9055" s="16"/>
      <c r="U9055" s="16"/>
      <c r="V9055" s="1" t="s">
        <v>4703</v>
      </c>
      <c r="W9055" s="1" t="s">
        <v>2551</v>
      </c>
      <c r="X9055" s="5" t="s">
        <v>4711</v>
      </c>
      <c r="Y9055" s="5" t="s">
        <v>4708</v>
      </c>
      <c r="Z9055" s="5" t="s">
        <v>1648</v>
      </c>
      <c r="AA9055" s="5"/>
    </row>
    <row r="9056" spans="1:27" ht="12" customHeight="1" x14ac:dyDescent="0.15">
      <c r="A9056" s="1" t="s">
        <v>2254</v>
      </c>
      <c r="B9056" s="1" t="s">
        <v>27</v>
      </c>
      <c r="C9056" s="1" t="s">
        <v>77</v>
      </c>
      <c r="D9056" s="1" t="s">
        <v>2537</v>
      </c>
      <c r="E9056" s="1" t="s">
        <v>10</v>
      </c>
      <c r="F9056" s="1" t="s">
        <v>2261</v>
      </c>
      <c r="G9056" s="1" t="s">
        <v>2259</v>
      </c>
      <c r="H9056" s="1" t="s">
        <v>1648</v>
      </c>
      <c r="I9056" s="16"/>
      <c r="J9056" s="16"/>
      <c r="K9056" s="16"/>
      <c r="L9056" s="16"/>
      <c r="M9056" s="16"/>
      <c r="N9056" s="16"/>
      <c r="O9056" s="16"/>
      <c r="P9056" s="16"/>
      <c r="Q9056" s="16"/>
      <c r="R9056" s="16"/>
      <c r="S9056" s="16"/>
      <c r="T9056" s="16"/>
      <c r="U9056" s="16"/>
      <c r="V9056" s="1" t="s">
        <v>4703</v>
      </c>
      <c r="W9056" s="1" t="s">
        <v>2551</v>
      </c>
      <c r="X9056" s="5" t="s">
        <v>4711</v>
      </c>
      <c r="Y9056" s="5" t="s">
        <v>4709</v>
      </c>
      <c r="Z9056" s="5" t="s">
        <v>1648</v>
      </c>
      <c r="AA9056" s="5"/>
    </row>
    <row r="9057" spans="1:27" ht="12" customHeight="1" x14ac:dyDescent="0.15">
      <c r="A9057" s="1" t="s">
        <v>2254</v>
      </c>
      <c r="B9057" s="1" t="s">
        <v>27</v>
      </c>
      <c r="C9057" s="1" t="s">
        <v>244</v>
      </c>
      <c r="D9057" s="1" t="s">
        <v>2537</v>
      </c>
      <c r="E9057" s="1" t="s">
        <v>10</v>
      </c>
      <c r="F9057" s="1" t="s">
        <v>2261</v>
      </c>
      <c r="G9057" s="1" t="s">
        <v>24</v>
      </c>
      <c r="H9057" s="1" t="s">
        <v>1648</v>
      </c>
      <c r="I9057" s="16"/>
      <c r="J9057" s="16"/>
      <c r="K9057" s="16"/>
      <c r="L9057" s="16"/>
      <c r="M9057" s="16"/>
      <c r="N9057" s="16"/>
      <c r="O9057" s="16"/>
      <c r="P9057" s="16"/>
      <c r="Q9057" s="16"/>
      <c r="R9057" s="16"/>
      <c r="S9057" s="16"/>
      <c r="T9057" s="16"/>
      <c r="U9057" s="16"/>
      <c r="V9057" s="1" t="s">
        <v>4703</v>
      </c>
      <c r="W9057" s="1" t="s">
        <v>2551</v>
      </c>
      <c r="X9057" s="5" t="s">
        <v>4711</v>
      </c>
      <c r="Y9057" s="5" t="s">
        <v>2559</v>
      </c>
      <c r="Z9057" s="5" t="s">
        <v>1648</v>
      </c>
      <c r="AA9057" s="5"/>
    </row>
    <row r="9058" spans="1:27" ht="12" customHeight="1" x14ac:dyDescent="0.15">
      <c r="A9058" s="1" t="s">
        <v>2254</v>
      </c>
      <c r="B9058" s="1" t="s">
        <v>29</v>
      </c>
      <c r="C9058" s="1" t="s">
        <v>9</v>
      </c>
      <c r="D9058" s="1" t="s">
        <v>2537</v>
      </c>
      <c r="E9058" s="1" t="s">
        <v>10</v>
      </c>
      <c r="F9058" s="1" t="s">
        <v>2262</v>
      </c>
      <c r="G9058" s="1" t="s">
        <v>12</v>
      </c>
      <c r="H9058" s="1" t="s">
        <v>1648</v>
      </c>
      <c r="I9058" s="16"/>
      <c r="J9058" s="16"/>
      <c r="K9058" s="16"/>
      <c r="L9058" s="16"/>
      <c r="M9058" s="16"/>
      <c r="N9058" s="16"/>
      <c r="O9058" s="16"/>
      <c r="P9058" s="16"/>
      <c r="Q9058" s="16"/>
      <c r="R9058" s="16"/>
      <c r="S9058" s="16"/>
      <c r="T9058" s="16"/>
      <c r="U9058" s="16"/>
      <c r="V9058" s="1" t="s">
        <v>4703</v>
      </c>
      <c r="W9058" s="1" t="s">
        <v>2551</v>
      </c>
      <c r="X9058" s="5" t="s">
        <v>4712</v>
      </c>
      <c r="Y9058" s="5" t="s">
        <v>2553</v>
      </c>
      <c r="Z9058" s="5" t="s">
        <v>1648</v>
      </c>
      <c r="AA9058" s="5"/>
    </row>
    <row r="9059" spans="1:27" ht="12" customHeight="1" x14ac:dyDescent="0.15">
      <c r="A9059" s="1" t="s">
        <v>2254</v>
      </c>
      <c r="B9059" s="1" t="s">
        <v>29</v>
      </c>
      <c r="C9059" s="1" t="s">
        <v>15</v>
      </c>
      <c r="D9059" s="1" t="s">
        <v>2537</v>
      </c>
      <c r="E9059" s="1" t="s">
        <v>10</v>
      </c>
      <c r="F9059" s="1" t="s">
        <v>2262</v>
      </c>
      <c r="G9059" s="1" t="s">
        <v>16</v>
      </c>
      <c r="H9059" s="1" t="s">
        <v>1648</v>
      </c>
      <c r="I9059" s="16"/>
      <c r="J9059" s="16"/>
      <c r="K9059" s="16"/>
      <c r="L9059" s="16"/>
      <c r="M9059" s="16"/>
      <c r="N9059" s="16"/>
      <c r="O9059" s="16"/>
      <c r="P9059" s="16"/>
      <c r="Q9059" s="16"/>
      <c r="R9059" s="16"/>
      <c r="S9059" s="16"/>
      <c r="T9059" s="16"/>
      <c r="U9059" s="16"/>
      <c r="V9059" s="1" t="s">
        <v>4703</v>
      </c>
      <c r="W9059" s="1" t="s">
        <v>2551</v>
      </c>
      <c r="X9059" s="5" t="s">
        <v>4712</v>
      </c>
      <c r="Y9059" s="5" t="s">
        <v>4705</v>
      </c>
      <c r="Z9059" s="5" t="s">
        <v>1648</v>
      </c>
      <c r="AA9059" s="5"/>
    </row>
    <row r="9060" spans="1:27" ht="12" customHeight="1" x14ac:dyDescent="0.15">
      <c r="A9060" s="1" t="s">
        <v>2254</v>
      </c>
      <c r="B9060" s="1" t="s">
        <v>29</v>
      </c>
      <c r="C9060" s="1" t="s">
        <v>17</v>
      </c>
      <c r="D9060" s="1" t="s">
        <v>2537</v>
      </c>
      <c r="E9060" s="1" t="s">
        <v>10</v>
      </c>
      <c r="F9060" s="1" t="s">
        <v>2262</v>
      </c>
      <c r="G9060" s="1" t="s">
        <v>5147</v>
      </c>
      <c r="H9060" s="1" t="s">
        <v>1648</v>
      </c>
      <c r="I9060" s="16"/>
      <c r="J9060" s="16"/>
      <c r="K9060" s="16"/>
      <c r="L9060" s="16"/>
      <c r="M9060" s="16"/>
      <c r="N9060" s="16"/>
      <c r="O9060" s="16"/>
      <c r="P9060" s="16"/>
      <c r="Q9060" s="16"/>
      <c r="R9060" s="16"/>
      <c r="S9060" s="16"/>
      <c r="T9060" s="16"/>
      <c r="U9060" s="16"/>
      <c r="V9060" s="1" t="s">
        <v>4703</v>
      </c>
      <c r="W9060" s="1" t="s">
        <v>2551</v>
      </c>
      <c r="X9060" s="5" t="s">
        <v>4712</v>
      </c>
      <c r="Y9060" s="5" t="s">
        <v>5148</v>
      </c>
      <c r="Z9060" s="5" t="s">
        <v>1648</v>
      </c>
      <c r="AA9060" s="5"/>
    </row>
    <row r="9061" spans="1:27" ht="12" customHeight="1" x14ac:dyDescent="0.15">
      <c r="A9061" s="1" t="s">
        <v>2254</v>
      </c>
      <c r="B9061" s="1" t="s">
        <v>29</v>
      </c>
      <c r="C9061" s="1" t="s">
        <v>19</v>
      </c>
      <c r="D9061" s="1" t="s">
        <v>2537</v>
      </c>
      <c r="E9061" s="1" t="s">
        <v>10</v>
      </c>
      <c r="F9061" s="1" t="s">
        <v>2262</v>
      </c>
      <c r="G9061" s="1" t="s">
        <v>2256</v>
      </c>
      <c r="H9061" s="1" t="s">
        <v>1648</v>
      </c>
      <c r="I9061" s="16"/>
      <c r="J9061" s="16"/>
      <c r="K9061" s="16"/>
      <c r="L9061" s="16"/>
      <c r="M9061" s="16"/>
      <c r="N9061" s="16"/>
      <c r="O9061" s="16"/>
      <c r="P9061" s="16"/>
      <c r="Q9061" s="16"/>
      <c r="R9061" s="16"/>
      <c r="S9061" s="16"/>
      <c r="T9061" s="16"/>
      <c r="U9061" s="16"/>
      <c r="V9061" s="1" t="s">
        <v>4703</v>
      </c>
      <c r="W9061" s="1" t="s">
        <v>2551</v>
      </c>
      <c r="X9061" s="5" t="s">
        <v>4712</v>
      </c>
      <c r="Y9061" s="5" t="s">
        <v>4706</v>
      </c>
      <c r="Z9061" s="5" t="s">
        <v>1648</v>
      </c>
      <c r="AA9061" s="5"/>
    </row>
    <row r="9062" spans="1:27" ht="12" customHeight="1" x14ac:dyDescent="0.15">
      <c r="A9062" s="1" t="s">
        <v>2254</v>
      </c>
      <c r="B9062" s="1" t="s">
        <v>29</v>
      </c>
      <c r="C9062" s="1" t="s">
        <v>21</v>
      </c>
      <c r="D9062" s="1" t="s">
        <v>2537</v>
      </c>
      <c r="E9062" s="1" t="s">
        <v>10</v>
      </c>
      <c r="F9062" s="1" t="s">
        <v>2262</v>
      </c>
      <c r="G9062" s="1" t="s">
        <v>2257</v>
      </c>
      <c r="H9062" s="1" t="s">
        <v>1648</v>
      </c>
      <c r="I9062" s="16"/>
      <c r="J9062" s="16"/>
      <c r="K9062" s="16"/>
      <c r="L9062" s="16"/>
      <c r="M9062" s="16"/>
      <c r="N9062" s="16"/>
      <c r="O9062" s="16"/>
      <c r="P9062" s="16"/>
      <c r="Q9062" s="16"/>
      <c r="R9062" s="16"/>
      <c r="S9062" s="16"/>
      <c r="T9062" s="16"/>
      <c r="U9062" s="16"/>
      <c r="V9062" s="1" t="s">
        <v>4703</v>
      </c>
      <c r="W9062" s="1" t="s">
        <v>2551</v>
      </c>
      <c r="X9062" s="5" t="s">
        <v>4712</v>
      </c>
      <c r="Y9062" s="5" t="s">
        <v>4707</v>
      </c>
      <c r="Z9062" s="5" t="s">
        <v>1648</v>
      </c>
      <c r="AA9062" s="5"/>
    </row>
    <row r="9063" spans="1:27" ht="12" customHeight="1" x14ac:dyDescent="0.15">
      <c r="A9063" s="1" t="s">
        <v>2254</v>
      </c>
      <c r="B9063" s="1" t="s">
        <v>29</v>
      </c>
      <c r="C9063" s="1" t="s">
        <v>23</v>
      </c>
      <c r="D9063" s="1" t="s">
        <v>2537</v>
      </c>
      <c r="E9063" s="1" t="s">
        <v>10</v>
      </c>
      <c r="F9063" s="1" t="s">
        <v>2262</v>
      </c>
      <c r="G9063" s="1" t="s">
        <v>2258</v>
      </c>
      <c r="H9063" s="1" t="s">
        <v>1648</v>
      </c>
      <c r="I9063" s="16"/>
      <c r="J9063" s="16"/>
      <c r="K9063" s="16"/>
      <c r="L9063" s="16"/>
      <c r="M9063" s="16"/>
      <c r="N9063" s="16"/>
      <c r="O9063" s="16"/>
      <c r="P9063" s="16"/>
      <c r="Q9063" s="16"/>
      <c r="R9063" s="16"/>
      <c r="S9063" s="16"/>
      <c r="T9063" s="16"/>
      <c r="U9063" s="16"/>
      <c r="V9063" s="1" t="s">
        <v>4703</v>
      </c>
      <c r="W9063" s="1" t="s">
        <v>2551</v>
      </c>
      <c r="X9063" s="5" t="s">
        <v>4712</v>
      </c>
      <c r="Y9063" s="5" t="s">
        <v>4708</v>
      </c>
      <c r="Z9063" s="5" t="s">
        <v>1648</v>
      </c>
      <c r="AA9063" s="5"/>
    </row>
    <row r="9064" spans="1:27" ht="12" customHeight="1" x14ac:dyDescent="0.15">
      <c r="A9064" s="1" t="s">
        <v>2254</v>
      </c>
      <c r="B9064" s="1" t="s">
        <v>29</v>
      </c>
      <c r="C9064" s="1" t="s">
        <v>77</v>
      </c>
      <c r="D9064" s="1" t="s">
        <v>2537</v>
      </c>
      <c r="E9064" s="1" t="s">
        <v>10</v>
      </c>
      <c r="F9064" s="1" t="s">
        <v>2262</v>
      </c>
      <c r="G9064" s="1" t="s">
        <v>2259</v>
      </c>
      <c r="H9064" s="1" t="s">
        <v>1648</v>
      </c>
      <c r="I9064" s="16"/>
      <c r="J9064" s="16"/>
      <c r="K9064" s="16"/>
      <c r="L9064" s="16"/>
      <c r="M9064" s="16"/>
      <c r="N9064" s="16"/>
      <c r="O9064" s="16"/>
      <c r="P9064" s="16"/>
      <c r="Q9064" s="16"/>
      <c r="R9064" s="16"/>
      <c r="S9064" s="16"/>
      <c r="T9064" s="16"/>
      <c r="U9064" s="16"/>
      <c r="V9064" s="1" t="s">
        <v>4703</v>
      </c>
      <c r="W9064" s="1" t="s">
        <v>2551</v>
      </c>
      <c r="X9064" s="5" t="s">
        <v>4712</v>
      </c>
      <c r="Y9064" s="5" t="s">
        <v>4709</v>
      </c>
      <c r="Z9064" s="5" t="s">
        <v>1648</v>
      </c>
      <c r="AA9064" s="5"/>
    </row>
    <row r="9065" spans="1:27" ht="12" customHeight="1" x14ac:dyDescent="0.15">
      <c r="A9065" s="1" t="s">
        <v>2254</v>
      </c>
      <c r="B9065" s="1" t="s">
        <v>29</v>
      </c>
      <c r="C9065" s="1" t="s">
        <v>244</v>
      </c>
      <c r="D9065" s="1" t="s">
        <v>2537</v>
      </c>
      <c r="E9065" s="1" t="s">
        <v>10</v>
      </c>
      <c r="F9065" s="1" t="s">
        <v>2262</v>
      </c>
      <c r="G9065" s="1" t="s">
        <v>24</v>
      </c>
      <c r="H9065" s="1" t="s">
        <v>1648</v>
      </c>
      <c r="I9065" s="16"/>
      <c r="J9065" s="16"/>
      <c r="K9065" s="16"/>
      <c r="L9065" s="16"/>
      <c r="M9065" s="16"/>
      <c r="N9065" s="16"/>
      <c r="O9065" s="16"/>
      <c r="P9065" s="16"/>
      <c r="Q9065" s="16"/>
      <c r="R9065" s="16"/>
      <c r="S9065" s="16"/>
      <c r="T9065" s="16"/>
      <c r="U9065" s="16"/>
      <c r="V9065" s="1" t="s">
        <v>4703</v>
      </c>
      <c r="W9065" s="1" t="s">
        <v>2551</v>
      </c>
      <c r="X9065" s="5" t="s">
        <v>4712</v>
      </c>
      <c r="Y9065" s="5" t="s">
        <v>2559</v>
      </c>
      <c r="Z9065" s="5" t="s">
        <v>1648</v>
      </c>
      <c r="AA9065" s="5"/>
    </row>
    <row r="9066" spans="1:27" ht="12" customHeight="1" x14ac:dyDescent="0.15">
      <c r="A9066" s="1" t="s">
        <v>2254</v>
      </c>
      <c r="B9066" s="1" t="s">
        <v>31</v>
      </c>
      <c r="C9066" s="1" t="s">
        <v>9</v>
      </c>
      <c r="D9066" s="1" t="s">
        <v>2537</v>
      </c>
      <c r="E9066" s="1" t="s">
        <v>10</v>
      </c>
      <c r="F9066" s="1" t="s">
        <v>2263</v>
      </c>
      <c r="G9066" s="1" t="s">
        <v>12</v>
      </c>
      <c r="H9066" s="1" t="s">
        <v>1648</v>
      </c>
      <c r="I9066" s="16"/>
      <c r="J9066" s="16"/>
      <c r="K9066" s="16"/>
      <c r="L9066" s="16"/>
      <c r="M9066" s="16"/>
      <c r="N9066" s="16"/>
      <c r="O9066" s="16"/>
      <c r="P9066" s="16"/>
      <c r="Q9066" s="16"/>
      <c r="R9066" s="16"/>
      <c r="S9066" s="16"/>
      <c r="T9066" s="16"/>
      <c r="U9066" s="16"/>
      <c r="V9066" s="1" t="s">
        <v>4703</v>
      </c>
      <c r="W9066" s="1" t="s">
        <v>2551</v>
      </c>
      <c r="X9066" s="5" t="s">
        <v>4713</v>
      </c>
      <c r="Y9066" s="5" t="s">
        <v>2553</v>
      </c>
      <c r="Z9066" s="5" t="s">
        <v>1648</v>
      </c>
      <c r="AA9066" s="5"/>
    </row>
    <row r="9067" spans="1:27" ht="12" customHeight="1" x14ac:dyDescent="0.15">
      <c r="A9067" s="1" t="s">
        <v>2254</v>
      </c>
      <c r="B9067" s="1" t="s">
        <v>31</v>
      </c>
      <c r="C9067" s="1" t="s">
        <v>15</v>
      </c>
      <c r="D9067" s="1" t="s">
        <v>2537</v>
      </c>
      <c r="E9067" s="1" t="s">
        <v>10</v>
      </c>
      <c r="F9067" s="1" t="s">
        <v>2263</v>
      </c>
      <c r="G9067" s="1" t="s">
        <v>16</v>
      </c>
      <c r="H9067" s="1" t="s">
        <v>1648</v>
      </c>
      <c r="I9067" s="16"/>
      <c r="J9067" s="16"/>
      <c r="K9067" s="16"/>
      <c r="L9067" s="16"/>
      <c r="M9067" s="16"/>
      <c r="N9067" s="16"/>
      <c r="O9067" s="16"/>
      <c r="P9067" s="16"/>
      <c r="Q9067" s="16"/>
      <c r="R9067" s="16"/>
      <c r="S9067" s="16"/>
      <c r="T9067" s="16"/>
      <c r="U9067" s="16"/>
      <c r="V9067" s="1" t="s">
        <v>4703</v>
      </c>
      <c r="W9067" s="1" t="s">
        <v>2551</v>
      </c>
      <c r="X9067" s="5" t="s">
        <v>4713</v>
      </c>
      <c r="Y9067" s="5" t="s">
        <v>4705</v>
      </c>
      <c r="Z9067" s="5" t="s">
        <v>1648</v>
      </c>
      <c r="AA9067" s="5"/>
    </row>
    <row r="9068" spans="1:27" ht="12" customHeight="1" x14ac:dyDescent="0.15">
      <c r="A9068" s="1" t="s">
        <v>2254</v>
      </c>
      <c r="B9068" s="1" t="s">
        <v>31</v>
      </c>
      <c r="C9068" s="1" t="s">
        <v>17</v>
      </c>
      <c r="D9068" s="1" t="s">
        <v>2537</v>
      </c>
      <c r="E9068" s="1" t="s">
        <v>10</v>
      </c>
      <c r="F9068" s="1" t="s">
        <v>2263</v>
      </c>
      <c r="G9068" s="1" t="s">
        <v>5147</v>
      </c>
      <c r="H9068" s="1" t="s">
        <v>1648</v>
      </c>
      <c r="I9068" s="16"/>
      <c r="J9068" s="16"/>
      <c r="K9068" s="16"/>
      <c r="L9068" s="16"/>
      <c r="M9068" s="16"/>
      <c r="N9068" s="16"/>
      <c r="O9068" s="16"/>
      <c r="P9068" s="16"/>
      <c r="Q9068" s="16"/>
      <c r="R9068" s="16"/>
      <c r="S9068" s="16"/>
      <c r="T9068" s="16"/>
      <c r="U9068" s="16"/>
      <c r="V9068" s="1" t="s">
        <v>4703</v>
      </c>
      <c r="W9068" s="1" t="s">
        <v>2551</v>
      </c>
      <c r="X9068" s="5" t="s">
        <v>4713</v>
      </c>
      <c r="Y9068" s="5" t="s">
        <v>5148</v>
      </c>
      <c r="Z9068" s="5" t="s">
        <v>1648</v>
      </c>
      <c r="AA9068" s="5"/>
    </row>
    <row r="9069" spans="1:27" ht="12" customHeight="1" x14ac:dyDescent="0.15">
      <c r="A9069" s="1" t="s">
        <v>2254</v>
      </c>
      <c r="B9069" s="1" t="s">
        <v>31</v>
      </c>
      <c r="C9069" s="1" t="s">
        <v>19</v>
      </c>
      <c r="D9069" s="1" t="s">
        <v>2537</v>
      </c>
      <c r="E9069" s="1" t="s">
        <v>10</v>
      </c>
      <c r="F9069" s="1" t="s">
        <v>2263</v>
      </c>
      <c r="G9069" s="1" t="s">
        <v>2256</v>
      </c>
      <c r="H9069" s="1" t="s">
        <v>1648</v>
      </c>
      <c r="I9069" s="16"/>
      <c r="J9069" s="16"/>
      <c r="K9069" s="16"/>
      <c r="L9069" s="16"/>
      <c r="M9069" s="16"/>
      <c r="N9069" s="16"/>
      <c r="O9069" s="16"/>
      <c r="P9069" s="16"/>
      <c r="Q9069" s="16"/>
      <c r="R9069" s="16"/>
      <c r="S9069" s="16"/>
      <c r="T9069" s="16"/>
      <c r="U9069" s="16"/>
      <c r="V9069" s="1" t="s">
        <v>4703</v>
      </c>
      <c r="W9069" s="1" t="s">
        <v>2551</v>
      </c>
      <c r="X9069" s="5" t="s">
        <v>4713</v>
      </c>
      <c r="Y9069" s="5" t="s">
        <v>4706</v>
      </c>
      <c r="Z9069" s="5" t="s">
        <v>1648</v>
      </c>
      <c r="AA9069" s="5"/>
    </row>
    <row r="9070" spans="1:27" ht="12" customHeight="1" x14ac:dyDescent="0.15">
      <c r="A9070" s="1" t="s">
        <v>2254</v>
      </c>
      <c r="B9070" s="1" t="s">
        <v>31</v>
      </c>
      <c r="C9070" s="1" t="s">
        <v>21</v>
      </c>
      <c r="D9070" s="1" t="s">
        <v>2537</v>
      </c>
      <c r="E9070" s="1" t="s">
        <v>10</v>
      </c>
      <c r="F9070" s="1" t="s">
        <v>2263</v>
      </c>
      <c r="G9070" s="1" t="s">
        <v>2257</v>
      </c>
      <c r="H9070" s="1" t="s">
        <v>1648</v>
      </c>
      <c r="I9070" s="16"/>
      <c r="J9070" s="16"/>
      <c r="K9070" s="16"/>
      <c r="L9070" s="16"/>
      <c r="M9070" s="16"/>
      <c r="N9070" s="16"/>
      <c r="O9070" s="16"/>
      <c r="P9070" s="16"/>
      <c r="Q9070" s="16"/>
      <c r="R9070" s="16"/>
      <c r="S9070" s="16"/>
      <c r="T9070" s="16"/>
      <c r="U9070" s="16"/>
      <c r="V9070" s="1" t="s">
        <v>4703</v>
      </c>
      <c r="W9070" s="1" t="s">
        <v>2551</v>
      </c>
      <c r="X9070" s="5" t="s">
        <v>4713</v>
      </c>
      <c r="Y9070" s="5" t="s">
        <v>4707</v>
      </c>
      <c r="Z9070" s="5" t="s">
        <v>1648</v>
      </c>
      <c r="AA9070" s="5"/>
    </row>
    <row r="9071" spans="1:27" ht="12" customHeight="1" x14ac:dyDescent="0.15">
      <c r="A9071" s="1" t="s">
        <v>2254</v>
      </c>
      <c r="B9071" s="1" t="s">
        <v>31</v>
      </c>
      <c r="C9071" s="1" t="s">
        <v>23</v>
      </c>
      <c r="D9071" s="1" t="s">
        <v>2537</v>
      </c>
      <c r="E9071" s="1" t="s">
        <v>10</v>
      </c>
      <c r="F9071" s="1" t="s">
        <v>2263</v>
      </c>
      <c r="G9071" s="1" t="s">
        <v>2258</v>
      </c>
      <c r="H9071" s="1" t="s">
        <v>1648</v>
      </c>
      <c r="I9071" s="16"/>
      <c r="J9071" s="16"/>
      <c r="K9071" s="16"/>
      <c r="L9071" s="16"/>
      <c r="M9071" s="16"/>
      <c r="N9071" s="16"/>
      <c r="O9071" s="16"/>
      <c r="P9071" s="16"/>
      <c r="Q9071" s="16"/>
      <c r="R9071" s="16"/>
      <c r="S9071" s="16"/>
      <c r="T9071" s="16"/>
      <c r="U9071" s="16"/>
      <c r="V9071" s="1" t="s">
        <v>4703</v>
      </c>
      <c r="W9071" s="1" t="s">
        <v>2551</v>
      </c>
      <c r="X9071" s="5" t="s">
        <v>4713</v>
      </c>
      <c r="Y9071" s="5" t="s">
        <v>4708</v>
      </c>
      <c r="Z9071" s="5" t="s">
        <v>1648</v>
      </c>
      <c r="AA9071" s="5"/>
    </row>
    <row r="9072" spans="1:27" ht="12" customHeight="1" x14ac:dyDescent="0.15">
      <c r="A9072" s="1" t="s">
        <v>2254</v>
      </c>
      <c r="B9072" s="1" t="s">
        <v>31</v>
      </c>
      <c r="C9072" s="1" t="s">
        <v>77</v>
      </c>
      <c r="D9072" s="1" t="s">
        <v>2537</v>
      </c>
      <c r="E9072" s="1" t="s">
        <v>10</v>
      </c>
      <c r="F9072" s="1" t="s">
        <v>2263</v>
      </c>
      <c r="G9072" s="1" t="s">
        <v>2259</v>
      </c>
      <c r="H9072" s="1" t="s">
        <v>1648</v>
      </c>
      <c r="I9072" s="16"/>
      <c r="J9072" s="16"/>
      <c r="K9072" s="16"/>
      <c r="L9072" s="16"/>
      <c r="M9072" s="16"/>
      <c r="N9072" s="16"/>
      <c r="O9072" s="16"/>
      <c r="P9072" s="16"/>
      <c r="Q9072" s="16"/>
      <c r="R9072" s="16"/>
      <c r="S9072" s="16"/>
      <c r="T9072" s="16"/>
      <c r="U9072" s="16"/>
      <c r="V9072" s="1" t="s">
        <v>4703</v>
      </c>
      <c r="W9072" s="1" t="s">
        <v>2551</v>
      </c>
      <c r="X9072" s="5" t="s">
        <v>4713</v>
      </c>
      <c r="Y9072" s="5" t="s">
        <v>4709</v>
      </c>
      <c r="Z9072" s="5" t="s">
        <v>1648</v>
      </c>
      <c r="AA9072" s="5"/>
    </row>
    <row r="9073" spans="1:27" ht="12" customHeight="1" x14ac:dyDescent="0.15">
      <c r="A9073" s="1" t="s">
        <v>2254</v>
      </c>
      <c r="B9073" s="1" t="s">
        <v>31</v>
      </c>
      <c r="C9073" s="1" t="s">
        <v>244</v>
      </c>
      <c r="D9073" s="1" t="s">
        <v>2537</v>
      </c>
      <c r="E9073" s="1" t="s">
        <v>10</v>
      </c>
      <c r="F9073" s="1" t="s">
        <v>2263</v>
      </c>
      <c r="G9073" s="1" t="s">
        <v>24</v>
      </c>
      <c r="H9073" s="1" t="s">
        <v>1648</v>
      </c>
      <c r="I9073" s="16"/>
      <c r="J9073" s="16"/>
      <c r="K9073" s="16"/>
      <c r="L9073" s="16"/>
      <c r="M9073" s="16"/>
      <c r="N9073" s="16"/>
      <c r="O9073" s="16"/>
      <c r="P9073" s="16"/>
      <c r="Q9073" s="16"/>
      <c r="R9073" s="16"/>
      <c r="S9073" s="16"/>
      <c r="T9073" s="16"/>
      <c r="U9073" s="16"/>
      <c r="V9073" s="1" t="s">
        <v>4703</v>
      </c>
      <c r="W9073" s="1" t="s">
        <v>2551</v>
      </c>
      <c r="X9073" s="5" t="s">
        <v>4713</v>
      </c>
      <c r="Y9073" s="5" t="s">
        <v>2559</v>
      </c>
      <c r="Z9073" s="5" t="s">
        <v>1648</v>
      </c>
      <c r="AA9073" s="5"/>
    </row>
    <row r="9074" spans="1:27" ht="12" customHeight="1" x14ac:dyDescent="0.15">
      <c r="A9074" s="1" t="s">
        <v>2254</v>
      </c>
      <c r="B9074" s="1" t="s">
        <v>33</v>
      </c>
      <c r="C9074" s="1" t="s">
        <v>9</v>
      </c>
      <c r="D9074" s="1" t="s">
        <v>2537</v>
      </c>
      <c r="E9074" s="1" t="s">
        <v>10</v>
      </c>
      <c r="F9074" s="1" t="s">
        <v>2264</v>
      </c>
      <c r="G9074" s="1" t="s">
        <v>12</v>
      </c>
      <c r="H9074" s="1" t="s">
        <v>1648</v>
      </c>
      <c r="I9074" s="16"/>
      <c r="J9074" s="16"/>
      <c r="K9074" s="16"/>
      <c r="L9074" s="16"/>
      <c r="M9074" s="16"/>
      <c r="N9074" s="16"/>
      <c r="O9074" s="16"/>
      <c r="P9074" s="16"/>
      <c r="Q9074" s="16"/>
      <c r="R9074" s="16"/>
      <c r="S9074" s="16"/>
      <c r="T9074" s="16"/>
      <c r="U9074" s="16"/>
      <c r="V9074" s="1" t="s">
        <v>4703</v>
      </c>
      <c r="W9074" s="1" t="s">
        <v>2551</v>
      </c>
      <c r="X9074" s="5" t="s">
        <v>4714</v>
      </c>
      <c r="Y9074" s="5" t="s">
        <v>2553</v>
      </c>
      <c r="Z9074" s="5" t="s">
        <v>1648</v>
      </c>
      <c r="AA9074" s="5"/>
    </row>
    <row r="9075" spans="1:27" ht="12" customHeight="1" x14ac:dyDescent="0.15">
      <c r="A9075" s="1" t="s">
        <v>2254</v>
      </c>
      <c r="B9075" s="1" t="s">
        <v>33</v>
      </c>
      <c r="C9075" s="1" t="s">
        <v>15</v>
      </c>
      <c r="D9075" s="1" t="s">
        <v>2537</v>
      </c>
      <c r="E9075" s="1" t="s">
        <v>10</v>
      </c>
      <c r="F9075" s="1" t="s">
        <v>2264</v>
      </c>
      <c r="G9075" s="1" t="s">
        <v>16</v>
      </c>
      <c r="H9075" s="1" t="s">
        <v>1648</v>
      </c>
      <c r="I9075" s="16"/>
      <c r="J9075" s="16"/>
      <c r="K9075" s="16"/>
      <c r="L9075" s="16"/>
      <c r="M9075" s="16"/>
      <c r="N9075" s="16"/>
      <c r="O9075" s="16"/>
      <c r="P9075" s="16"/>
      <c r="Q9075" s="16"/>
      <c r="R9075" s="16"/>
      <c r="S9075" s="16"/>
      <c r="T9075" s="16"/>
      <c r="U9075" s="16"/>
      <c r="V9075" s="1" t="s">
        <v>4703</v>
      </c>
      <c r="W9075" s="1" t="s">
        <v>2551</v>
      </c>
      <c r="X9075" s="5" t="s">
        <v>4714</v>
      </c>
      <c r="Y9075" s="5" t="s">
        <v>4705</v>
      </c>
      <c r="Z9075" s="5" t="s">
        <v>1648</v>
      </c>
      <c r="AA9075" s="5"/>
    </row>
    <row r="9076" spans="1:27" ht="12" customHeight="1" x14ac:dyDescent="0.15">
      <c r="A9076" s="1" t="s">
        <v>2254</v>
      </c>
      <c r="B9076" s="1" t="s">
        <v>33</v>
      </c>
      <c r="C9076" s="1" t="s">
        <v>17</v>
      </c>
      <c r="D9076" s="1" t="s">
        <v>2537</v>
      </c>
      <c r="E9076" s="1" t="s">
        <v>10</v>
      </c>
      <c r="F9076" s="1" t="s">
        <v>2264</v>
      </c>
      <c r="G9076" s="1" t="s">
        <v>5147</v>
      </c>
      <c r="H9076" s="1" t="s">
        <v>1648</v>
      </c>
      <c r="I9076" s="16"/>
      <c r="J9076" s="16"/>
      <c r="K9076" s="16"/>
      <c r="L9076" s="16"/>
      <c r="M9076" s="16"/>
      <c r="N9076" s="16"/>
      <c r="O9076" s="16"/>
      <c r="P9076" s="16"/>
      <c r="Q9076" s="16"/>
      <c r="R9076" s="16"/>
      <c r="S9076" s="16"/>
      <c r="T9076" s="16"/>
      <c r="U9076" s="16"/>
      <c r="V9076" s="1" t="s">
        <v>4703</v>
      </c>
      <c r="W9076" s="1" t="s">
        <v>2551</v>
      </c>
      <c r="X9076" s="5" t="s">
        <v>4714</v>
      </c>
      <c r="Y9076" s="5" t="s">
        <v>5148</v>
      </c>
      <c r="Z9076" s="5" t="s">
        <v>1648</v>
      </c>
      <c r="AA9076" s="5"/>
    </row>
    <row r="9077" spans="1:27" ht="12" customHeight="1" x14ac:dyDescent="0.15">
      <c r="A9077" s="1" t="s">
        <v>2254</v>
      </c>
      <c r="B9077" s="1" t="s">
        <v>33</v>
      </c>
      <c r="C9077" s="1" t="s">
        <v>19</v>
      </c>
      <c r="D9077" s="1" t="s">
        <v>2537</v>
      </c>
      <c r="E9077" s="1" t="s">
        <v>10</v>
      </c>
      <c r="F9077" s="1" t="s">
        <v>2264</v>
      </c>
      <c r="G9077" s="1" t="s">
        <v>2256</v>
      </c>
      <c r="H9077" s="1" t="s">
        <v>1648</v>
      </c>
      <c r="I9077" s="16"/>
      <c r="J9077" s="16"/>
      <c r="K9077" s="16"/>
      <c r="L9077" s="16"/>
      <c r="M9077" s="16"/>
      <c r="N9077" s="16"/>
      <c r="O9077" s="16"/>
      <c r="P9077" s="16"/>
      <c r="Q9077" s="16"/>
      <c r="R9077" s="16"/>
      <c r="S9077" s="16"/>
      <c r="T9077" s="16"/>
      <c r="U9077" s="16"/>
      <c r="V9077" s="1" t="s">
        <v>4703</v>
      </c>
      <c r="W9077" s="1" t="s">
        <v>2551</v>
      </c>
      <c r="X9077" s="5" t="s">
        <v>4714</v>
      </c>
      <c r="Y9077" s="5" t="s">
        <v>4706</v>
      </c>
      <c r="Z9077" s="5" t="s">
        <v>1648</v>
      </c>
      <c r="AA9077" s="5"/>
    </row>
    <row r="9078" spans="1:27" ht="12" customHeight="1" x14ac:dyDescent="0.15">
      <c r="A9078" s="1" t="s">
        <v>2254</v>
      </c>
      <c r="B9078" s="1" t="s">
        <v>33</v>
      </c>
      <c r="C9078" s="1" t="s">
        <v>21</v>
      </c>
      <c r="D9078" s="1" t="s">
        <v>2537</v>
      </c>
      <c r="E9078" s="1" t="s">
        <v>10</v>
      </c>
      <c r="F9078" s="1" t="s">
        <v>2264</v>
      </c>
      <c r="G9078" s="1" t="s">
        <v>2257</v>
      </c>
      <c r="H9078" s="1" t="s">
        <v>1648</v>
      </c>
      <c r="I9078" s="16"/>
      <c r="J9078" s="16"/>
      <c r="K9078" s="16"/>
      <c r="L9078" s="16"/>
      <c r="M9078" s="16"/>
      <c r="N9078" s="16"/>
      <c r="O9078" s="16"/>
      <c r="P9078" s="16"/>
      <c r="Q9078" s="16"/>
      <c r="R9078" s="16"/>
      <c r="S9078" s="16"/>
      <c r="T9078" s="16"/>
      <c r="U9078" s="16"/>
      <c r="V9078" s="1" t="s">
        <v>4703</v>
      </c>
      <c r="W9078" s="1" t="s">
        <v>2551</v>
      </c>
      <c r="X9078" s="5" t="s">
        <v>4714</v>
      </c>
      <c r="Y9078" s="5" t="s">
        <v>4707</v>
      </c>
      <c r="Z9078" s="5" t="s">
        <v>1648</v>
      </c>
      <c r="AA9078" s="5"/>
    </row>
    <row r="9079" spans="1:27" ht="12" customHeight="1" x14ac:dyDescent="0.15">
      <c r="A9079" s="1" t="s">
        <v>2254</v>
      </c>
      <c r="B9079" s="1" t="s">
        <v>33</v>
      </c>
      <c r="C9079" s="1" t="s">
        <v>23</v>
      </c>
      <c r="D9079" s="1" t="s">
        <v>2537</v>
      </c>
      <c r="E9079" s="1" t="s">
        <v>10</v>
      </c>
      <c r="F9079" s="1" t="s">
        <v>2264</v>
      </c>
      <c r="G9079" s="1" t="s">
        <v>2258</v>
      </c>
      <c r="H9079" s="1" t="s">
        <v>1648</v>
      </c>
      <c r="I9079" s="16"/>
      <c r="J9079" s="16"/>
      <c r="K9079" s="16"/>
      <c r="L9079" s="16"/>
      <c r="M9079" s="16"/>
      <c r="N9079" s="16"/>
      <c r="O9079" s="16"/>
      <c r="P9079" s="16"/>
      <c r="Q9079" s="16"/>
      <c r="R9079" s="16"/>
      <c r="S9079" s="16"/>
      <c r="T9079" s="16"/>
      <c r="U9079" s="16"/>
      <c r="V9079" s="1" t="s">
        <v>4703</v>
      </c>
      <c r="W9079" s="1" t="s">
        <v>2551</v>
      </c>
      <c r="X9079" s="5" t="s">
        <v>4714</v>
      </c>
      <c r="Y9079" s="5" t="s">
        <v>4708</v>
      </c>
      <c r="Z9079" s="5" t="s">
        <v>1648</v>
      </c>
      <c r="AA9079" s="5"/>
    </row>
    <row r="9080" spans="1:27" ht="12" customHeight="1" x14ac:dyDescent="0.15">
      <c r="A9080" s="1" t="s">
        <v>2254</v>
      </c>
      <c r="B9080" s="1" t="s">
        <v>33</v>
      </c>
      <c r="C9080" s="1" t="s">
        <v>77</v>
      </c>
      <c r="D9080" s="1" t="s">
        <v>2537</v>
      </c>
      <c r="E9080" s="1" t="s">
        <v>10</v>
      </c>
      <c r="F9080" s="1" t="s">
        <v>2264</v>
      </c>
      <c r="G9080" s="1" t="s">
        <v>2259</v>
      </c>
      <c r="H9080" s="1" t="s">
        <v>1648</v>
      </c>
      <c r="I9080" s="16"/>
      <c r="J9080" s="16"/>
      <c r="K9080" s="16"/>
      <c r="L9080" s="16"/>
      <c r="M9080" s="16"/>
      <c r="N9080" s="16"/>
      <c r="O9080" s="16"/>
      <c r="P9080" s="16"/>
      <c r="Q9080" s="16"/>
      <c r="R9080" s="16"/>
      <c r="S9080" s="16"/>
      <c r="T9080" s="16"/>
      <c r="U9080" s="16"/>
      <c r="V9080" s="1" t="s">
        <v>4703</v>
      </c>
      <c r="W9080" s="1" t="s">
        <v>2551</v>
      </c>
      <c r="X9080" s="5" t="s">
        <v>4714</v>
      </c>
      <c r="Y9080" s="5" t="s">
        <v>4709</v>
      </c>
      <c r="Z9080" s="5" t="s">
        <v>1648</v>
      </c>
      <c r="AA9080" s="5"/>
    </row>
    <row r="9081" spans="1:27" ht="12" customHeight="1" x14ac:dyDescent="0.15">
      <c r="A9081" s="1" t="s">
        <v>2254</v>
      </c>
      <c r="B9081" s="1" t="s">
        <v>33</v>
      </c>
      <c r="C9081" s="1" t="s">
        <v>244</v>
      </c>
      <c r="D9081" s="1" t="s">
        <v>2537</v>
      </c>
      <c r="E9081" s="1" t="s">
        <v>10</v>
      </c>
      <c r="F9081" s="1" t="s">
        <v>2264</v>
      </c>
      <c r="G9081" s="1" t="s">
        <v>24</v>
      </c>
      <c r="H9081" s="1" t="s">
        <v>1648</v>
      </c>
      <c r="I9081" s="16"/>
      <c r="J9081" s="16"/>
      <c r="K9081" s="16"/>
      <c r="L9081" s="16"/>
      <c r="M9081" s="16"/>
      <c r="N9081" s="16"/>
      <c r="O9081" s="16"/>
      <c r="P9081" s="16"/>
      <c r="Q9081" s="16"/>
      <c r="R9081" s="16"/>
      <c r="S9081" s="16"/>
      <c r="T9081" s="16"/>
      <c r="U9081" s="16"/>
      <c r="V9081" s="1" t="s">
        <v>4703</v>
      </c>
      <c r="W9081" s="1" t="s">
        <v>2551</v>
      </c>
      <c r="X9081" s="5" t="s">
        <v>4714</v>
      </c>
      <c r="Y9081" s="5" t="s">
        <v>2559</v>
      </c>
      <c r="Z9081" s="5" t="s">
        <v>1648</v>
      </c>
      <c r="AA9081" s="5"/>
    </row>
    <row r="9082" spans="1:27" ht="12" customHeight="1" x14ac:dyDescent="0.15">
      <c r="A9082" s="1" t="s">
        <v>2254</v>
      </c>
      <c r="B9082" s="1" t="s">
        <v>35</v>
      </c>
      <c r="C9082" s="1" t="s">
        <v>9</v>
      </c>
      <c r="D9082" s="1" t="s">
        <v>2537</v>
      </c>
      <c r="E9082" s="1" t="s">
        <v>10</v>
      </c>
      <c r="F9082" s="1" t="s">
        <v>2265</v>
      </c>
      <c r="G9082" s="1" t="s">
        <v>12</v>
      </c>
      <c r="H9082" s="1" t="s">
        <v>1648</v>
      </c>
      <c r="I9082" s="16"/>
      <c r="J9082" s="16"/>
      <c r="K9082" s="16"/>
      <c r="L9082" s="16"/>
      <c r="M9082" s="16"/>
      <c r="N9082" s="16"/>
      <c r="O9082" s="16"/>
      <c r="P9082" s="16"/>
      <c r="Q9082" s="16"/>
      <c r="R9082" s="16"/>
      <c r="S9082" s="16"/>
      <c r="T9082" s="16"/>
      <c r="U9082" s="16"/>
      <c r="V9082" s="1" t="s">
        <v>4703</v>
      </c>
      <c r="W9082" s="1" t="s">
        <v>2551</v>
      </c>
      <c r="X9082" s="5" t="s">
        <v>4715</v>
      </c>
      <c r="Y9082" s="5" t="s">
        <v>2553</v>
      </c>
      <c r="Z9082" s="5" t="s">
        <v>1648</v>
      </c>
      <c r="AA9082" s="5"/>
    </row>
    <row r="9083" spans="1:27" ht="12" customHeight="1" x14ac:dyDescent="0.15">
      <c r="A9083" s="1" t="s">
        <v>2254</v>
      </c>
      <c r="B9083" s="1" t="s">
        <v>35</v>
      </c>
      <c r="C9083" s="1" t="s">
        <v>15</v>
      </c>
      <c r="D9083" s="1" t="s">
        <v>2537</v>
      </c>
      <c r="E9083" s="1" t="s">
        <v>10</v>
      </c>
      <c r="F9083" s="1" t="s">
        <v>2265</v>
      </c>
      <c r="G9083" s="1" t="s">
        <v>16</v>
      </c>
      <c r="H9083" s="1" t="s">
        <v>1648</v>
      </c>
      <c r="I9083" s="16"/>
      <c r="J9083" s="16"/>
      <c r="K9083" s="16"/>
      <c r="L9083" s="16"/>
      <c r="M9083" s="16"/>
      <c r="N9083" s="16"/>
      <c r="O9083" s="16"/>
      <c r="P9083" s="16"/>
      <c r="Q9083" s="16"/>
      <c r="R9083" s="16"/>
      <c r="S9083" s="16"/>
      <c r="T9083" s="16"/>
      <c r="U9083" s="16"/>
      <c r="V9083" s="1" t="s">
        <v>4703</v>
      </c>
      <c r="W9083" s="1" t="s">
        <v>2551</v>
      </c>
      <c r="X9083" s="5" t="s">
        <v>4715</v>
      </c>
      <c r="Y9083" s="5" t="s">
        <v>4705</v>
      </c>
      <c r="Z9083" s="5" t="s">
        <v>1648</v>
      </c>
      <c r="AA9083" s="5"/>
    </row>
    <row r="9084" spans="1:27" ht="12" customHeight="1" x14ac:dyDescent="0.15">
      <c r="A9084" s="1" t="s">
        <v>2254</v>
      </c>
      <c r="B9084" s="1" t="s">
        <v>35</v>
      </c>
      <c r="C9084" s="1" t="s">
        <v>17</v>
      </c>
      <c r="D9084" s="1" t="s">
        <v>2537</v>
      </c>
      <c r="E9084" s="1" t="s">
        <v>10</v>
      </c>
      <c r="F9084" s="1" t="s">
        <v>2265</v>
      </c>
      <c r="G9084" s="1" t="s">
        <v>5147</v>
      </c>
      <c r="H9084" s="1" t="s">
        <v>1648</v>
      </c>
      <c r="I9084" s="16"/>
      <c r="J9084" s="16"/>
      <c r="K9084" s="16"/>
      <c r="L9084" s="16"/>
      <c r="M9084" s="16"/>
      <c r="N9084" s="16"/>
      <c r="O9084" s="16"/>
      <c r="P9084" s="16"/>
      <c r="Q9084" s="16"/>
      <c r="R9084" s="16"/>
      <c r="S9084" s="16"/>
      <c r="T9084" s="16"/>
      <c r="U9084" s="16"/>
      <c r="V9084" s="1" t="s">
        <v>4703</v>
      </c>
      <c r="W9084" s="1" t="s">
        <v>2551</v>
      </c>
      <c r="X9084" s="5" t="s">
        <v>4715</v>
      </c>
      <c r="Y9084" s="5" t="s">
        <v>5148</v>
      </c>
      <c r="Z9084" s="5" t="s">
        <v>1648</v>
      </c>
      <c r="AA9084" s="5"/>
    </row>
    <row r="9085" spans="1:27" ht="12" customHeight="1" x14ac:dyDescent="0.15">
      <c r="A9085" s="1" t="s">
        <v>2254</v>
      </c>
      <c r="B9085" s="1" t="s">
        <v>35</v>
      </c>
      <c r="C9085" s="1" t="s">
        <v>19</v>
      </c>
      <c r="D9085" s="1" t="s">
        <v>2537</v>
      </c>
      <c r="E9085" s="1" t="s">
        <v>10</v>
      </c>
      <c r="F9085" s="1" t="s">
        <v>2265</v>
      </c>
      <c r="G9085" s="1" t="s">
        <v>2256</v>
      </c>
      <c r="H9085" s="1" t="s">
        <v>1648</v>
      </c>
      <c r="I9085" s="16"/>
      <c r="J9085" s="16"/>
      <c r="K9085" s="16"/>
      <c r="L9085" s="16"/>
      <c r="M9085" s="16"/>
      <c r="N9085" s="16"/>
      <c r="O9085" s="16"/>
      <c r="P9085" s="16"/>
      <c r="Q9085" s="16"/>
      <c r="R9085" s="16"/>
      <c r="S9085" s="16"/>
      <c r="T9085" s="16"/>
      <c r="U9085" s="16"/>
      <c r="V9085" s="1" t="s">
        <v>4703</v>
      </c>
      <c r="W9085" s="1" t="s">
        <v>2551</v>
      </c>
      <c r="X9085" s="5" t="s">
        <v>4715</v>
      </c>
      <c r="Y9085" s="5" t="s">
        <v>4706</v>
      </c>
      <c r="Z9085" s="5" t="s">
        <v>1648</v>
      </c>
      <c r="AA9085" s="5"/>
    </row>
    <row r="9086" spans="1:27" ht="12" customHeight="1" x14ac:dyDescent="0.15">
      <c r="A9086" s="1" t="s">
        <v>2254</v>
      </c>
      <c r="B9086" s="1" t="s">
        <v>35</v>
      </c>
      <c r="C9086" s="1" t="s">
        <v>21</v>
      </c>
      <c r="D9086" s="1" t="s">
        <v>2537</v>
      </c>
      <c r="E9086" s="1" t="s">
        <v>10</v>
      </c>
      <c r="F9086" s="1" t="s">
        <v>2265</v>
      </c>
      <c r="G9086" s="1" t="s">
        <v>2257</v>
      </c>
      <c r="H9086" s="1" t="s">
        <v>1648</v>
      </c>
      <c r="I9086" s="16"/>
      <c r="J9086" s="16"/>
      <c r="K9086" s="16"/>
      <c r="L9086" s="16"/>
      <c r="M9086" s="16"/>
      <c r="N9086" s="16"/>
      <c r="O9086" s="16"/>
      <c r="P9086" s="16"/>
      <c r="Q9086" s="16"/>
      <c r="R9086" s="16"/>
      <c r="S9086" s="16"/>
      <c r="T9086" s="16"/>
      <c r="U9086" s="16"/>
      <c r="V9086" s="1" t="s">
        <v>4703</v>
      </c>
      <c r="W9086" s="1" t="s">
        <v>2551</v>
      </c>
      <c r="X9086" s="5" t="s">
        <v>4715</v>
      </c>
      <c r="Y9086" s="5" t="s">
        <v>4707</v>
      </c>
      <c r="Z9086" s="5" t="s">
        <v>1648</v>
      </c>
      <c r="AA9086" s="5"/>
    </row>
    <row r="9087" spans="1:27" ht="12" customHeight="1" x14ac:dyDescent="0.15">
      <c r="A9087" s="1" t="s">
        <v>2254</v>
      </c>
      <c r="B9087" s="1" t="s">
        <v>35</v>
      </c>
      <c r="C9087" s="1" t="s">
        <v>23</v>
      </c>
      <c r="D9087" s="1" t="s">
        <v>2537</v>
      </c>
      <c r="E9087" s="1" t="s">
        <v>10</v>
      </c>
      <c r="F9087" s="1" t="s">
        <v>2265</v>
      </c>
      <c r="G9087" s="1" t="s">
        <v>2258</v>
      </c>
      <c r="H9087" s="1" t="s">
        <v>1648</v>
      </c>
      <c r="I9087" s="16"/>
      <c r="J9087" s="16"/>
      <c r="K9087" s="16"/>
      <c r="L9087" s="16"/>
      <c r="M9087" s="16"/>
      <c r="N9087" s="16"/>
      <c r="O9087" s="16"/>
      <c r="P9087" s="16"/>
      <c r="Q9087" s="16"/>
      <c r="R9087" s="16"/>
      <c r="S9087" s="16"/>
      <c r="T9087" s="16"/>
      <c r="U9087" s="16"/>
      <c r="V9087" s="1" t="s">
        <v>4703</v>
      </c>
      <c r="W9087" s="1" t="s">
        <v>2551</v>
      </c>
      <c r="X9087" s="5" t="s">
        <v>4715</v>
      </c>
      <c r="Y9087" s="5" t="s">
        <v>4708</v>
      </c>
      <c r="Z9087" s="5" t="s">
        <v>1648</v>
      </c>
      <c r="AA9087" s="5"/>
    </row>
    <row r="9088" spans="1:27" ht="12" customHeight="1" x14ac:dyDescent="0.15">
      <c r="A9088" s="1" t="s">
        <v>2254</v>
      </c>
      <c r="B9088" s="1" t="s">
        <v>35</v>
      </c>
      <c r="C9088" s="1" t="s">
        <v>77</v>
      </c>
      <c r="D9088" s="1" t="s">
        <v>2537</v>
      </c>
      <c r="E9088" s="1" t="s">
        <v>10</v>
      </c>
      <c r="F9088" s="1" t="s">
        <v>2265</v>
      </c>
      <c r="G9088" s="1" t="s">
        <v>2259</v>
      </c>
      <c r="H9088" s="1" t="s">
        <v>1648</v>
      </c>
      <c r="I9088" s="16"/>
      <c r="J9088" s="16"/>
      <c r="K9088" s="16"/>
      <c r="L9088" s="16"/>
      <c r="M9088" s="16"/>
      <c r="N9088" s="16"/>
      <c r="O9088" s="16"/>
      <c r="P9088" s="16"/>
      <c r="Q9088" s="16"/>
      <c r="R9088" s="16"/>
      <c r="S9088" s="16"/>
      <c r="T9088" s="16"/>
      <c r="U9088" s="16"/>
      <c r="V9088" s="1" t="s">
        <v>4703</v>
      </c>
      <c r="W9088" s="1" t="s">
        <v>2551</v>
      </c>
      <c r="X9088" s="5" t="s">
        <v>4715</v>
      </c>
      <c r="Y9088" s="5" t="s">
        <v>4709</v>
      </c>
      <c r="Z9088" s="5" t="s">
        <v>1648</v>
      </c>
      <c r="AA9088" s="5"/>
    </row>
    <row r="9089" spans="1:27" ht="12" customHeight="1" x14ac:dyDescent="0.15">
      <c r="A9089" s="1" t="s">
        <v>2254</v>
      </c>
      <c r="B9089" s="1" t="s">
        <v>35</v>
      </c>
      <c r="C9089" s="1" t="s">
        <v>244</v>
      </c>
      <c r="D9089" s="1" t="s">
        <v>2537</v>
      </c>
      <c r="E9089" s="1" t="s">
        <v>10</v>
      </c>
      <c r="F9089" s="1" t="s">
        <v>2265</v>
      </c>
      <c r="G9089" s="1" t="s">
        <v>24</v>
      </c>
      <c r="H9089" s="1" t="s">
        <v>1648</v>
      </c>
      <c r="I9089" s="16"/>
      <c r="J9089" s="16"/>
      <c r="K9089" s="16"/>
      <c r="L9089" s="16"/>
      <c r="M9089" s="16"/>
      <c r="N9089" s="16"/>
      <c r="O9089" s="16"/>
      <c r="P9089" s="16"/>
      <c r="Q9089" s="16"/>
      <c r="R9089" s="16"/>
      <c r="S9089" s="16"/>
      <c r="T9089" s="16"/>
      <c r="U9089" s="16"/>
      <c r="V9089" s="1" t="s">
        <v>4703</v>
      </c>
      <c r="W9089" s="1" t="s">
        <v>2551</v>
      </c>
      <c r="X9089" s="5" t="s">
        <v>4715</v>
      </c>
      <c r="Y9089" s="5" t="s">
        <v>2559</v>
      </c>
      <c r="Z9089" s="5" t="s">
        <v>1648</v>
      </c>
      <c r="AA9089" s="5"/>
    </row>
    <row r="9090" spans="1:27" ht="12" customHeight="1" x14ac:dyDescent="0.15">
      <c r="A9090" s="1" t="s">
        <v>2254</v>
      </c>
      <c r="B9090" s="1" t="s">
        <v>37</v>
      </c>
      <c r="C9090" s="1" t="s">
        <v>9</v>
      </c>
      <c r="D9090" s="1" t="s">
        <v>2537</v>
      </c>
      <c r="E9090" s="1" t="s">
        <v>10</v>
      </c>
      <c r="F9090" s="1" t="s">
        <v>2266</v>
      </c>
      <c r="G9090" s="1" t="s">
        <v>12</v>
      </c>
      <c r="H9090" s="1" t="s">
        <v>1648</v>
      </c>
      <c r="I9090" s="16"/>
      <c r="J9090" s="16"/>
      <c r="K9090" s="16"/>
      <c r="L9090" s="16"/>
      <c r="M9090" s="16"/>
      <c r="N9090" s="16"/>
      <c r="O9090" s="16"/>
      <c r="P9090" s="16"/>
      <c r="Q9090" s="16"/>
      <c r="R9090" s="16"/>
      <c r="S9090" s="16"/>
      <c r="T9090" s="16"/>
      <c r="U9090" s="16"/>
      <c r="V9090" s="1" t="s">
        <v>4703</v>
      </c>
      <c r="W9090" s="1" t="s">
        <v>2551</v>
      </c>
      <c r="X9090" s="5" t="s">
        <v>4716</v>
      </c>
      <c r="Y9090" s="5" t="s">
        <v>2553</v>
      </c>
      <c r="Z9090" s="5" t="s">
        <v>1648</v>
      </c>
      <c r="AA9090" s="5"/>
    </row>
    <row r="9091" spans="1:27" ht="12" customHeight="1" x14ac:dyDescent="0.15">
      <c r="A9091" s="1" t="s">
        <v>2254</v>
      </c>
      <c r="B9091" s="1" t="s">
        <v>37</v>
      </c>
      <c r="C9091" s="1" t="s">
        <v>15</v>
      </c>
      <c r="D9091" s="1" t="s">
        <v>2537</v>
      </c>
      <c r="E9091" s="1" t="s">
        <v>10</v>
      </c>
      <c r="F9091" s="1" t="s">
        <v>2266</v>
      </c>
      <c r="G9091" s="1" t="s">
        <v>16</v>
      </c>
      <c r="H9091" s="1" t="s">
        <v>1648</v>
      </c>
      <c r="I9091" s="16"/>
      <c r="J9091" s="16"/>
      <c r="K9091" s="16"/>
      <c r="L9091" s="16"/>
      <c r="M9091" s="16"/>
      <c r="N9091" s="16"/>
      <c r="O9091" s="16"/>
      <c r="P9091" s="16"/>
      <c r="Q9091" s="16"/>
      <c r="R9091" s="16"/>
      <c r="S9091" s="16"/>
      <c r="T9091" s="16"/>
      <c r="U9091" s="16"/>
      <c r="V9091" s="1" t="s">
        <v>4703</v>
      </c>
      <c r="W9091" s="1" t="s">
        <v>2551</v>
      </c>
      <c r="X9091" s="5" t="s">
        <v>4716</v>
      </c>
      <c r="Y9091" s="5" t="s">
        <v>4705</v>
      </c>
      <c r="Z9091" s="5" t="s">
        <v>1648</v>
      </c>
      <c r="AA9091" s="5"/>
    </row>
    <row r="9092" spans="1:27" ht="12" customHeight="1" x14ac:dyDescent="0.15">
      <c r="A9092" s="1" t="s">
        <v>2254</v>
      </c>
      <c r="B9092" s="1" t="s">
        <v>37</v>
      </c>
      <c r="C9092" s="1" t="s">
        <v>17</v>
      </c>
      <c r="D9092" s="1" t="s">
        <v>2537</v>
      </c>
      <c r="E9092" s="1" t="s">
        <v>10</v>
      </c>
      <c r="F9092" s="1" t="s">
        <v>2266</v>
      </c>
      <c r="G9092" s="1" t="s">
        <v>5147</v>
      </c>
      <c r="H9092" s="1" t="s">
        <v>1648</v>
      </c>
      <c r="I9092" s="16"/>
      <c r="J9092" s="16"/>
      <c r="K9092" s="16"/>
      <c r="L9092" s="16"/>
      <c r="M9092" s="16"/>
      <c r="N9092" s="16"/>
      <c r="O9092" s="16"/>
      <c r="P9092" s="16"/>
      <c r="Q9092" s="16"/>
      <c r="R9092" s="16"/>
      <c r="S9092" s="16"/>
      <c r="T9092" s="16"/>
      <c r="U9092" s="16"/>
      <c r="V9092" s="1" t="s">
        <v>4703</v>
      </c>
      <c r="W9092" s="1" t="s">
        <v>2551</v>
      </c>
      <c r="X9092" s="5" t="s">
        <v>4716</v>
      </c>
      <c r="Y9092" s="5" t="s">
        <v>5148</v>
      </c>
      <c r="Z9092" s="5" t="s">
        <v>1648</v>
      </c>
      <c r="AA9092" s="5"/>
    </row>
    <row r="9093" spans="1:27" ht="12" customHeight="1" x14ac:dyDescent="0.15">
      <c r="A9093" s="1" t="s">
        <v>2254</v>
      </c>
      <c r="B9093" s="1" t="s">
        <v>37</v>
      </c>
      <c r="C9093" s="1" t="s">
        <v>19</v>
      </c>
      <c r="D9093" s="1" t="s">
        <v>2537</v>
      </c>
      <c r="E9093" s="1" t="s">
        <v>10</v>
      </c>
      <c r="F9093" s="1" t="s">
        <v>2266</v>
      </c>
      <c r="G9093" s="1" t="s">
        <v>2256</v>
      </c>
      <c r="H9093" s="1" t="s">
        <v>1648</v>
      </c>
      <c r="I9093" s="16"/>
      <c r="J9093" s="16"/>
      <c r="K9093" s="16"/>
      <c r="L9093" s="16"/>
      <c r="M9093" s="16"/>
      <c r="N9093" s="16"/>
      <c r="O9093" s="16"/>
      <c r="P9093" s="16"/>
      <c r="Q9093" s="16"/>
      <c r="R9093" s="16"/>
      <c r="S9093" s="16"/>
      <c r="T9093" s="16"/>
      <c r="U9093" s="16"/>
      <c r="V9093" s="1" t="s">
        <v>4703</v>
      </c>
      <c r="W9093" s="1" t="s">
        <v>2551</v>
      </c>
      <c r="X9093" s="5" t="s">
        <v>4716</v>
      </c>
      <c r="Y9093" s="5" t="s">
        <v>4706</v>
      </c>
      <c r="Z9093" s="5" t="s">
        <v>1648</v>
      </c>
      <c r="AA9093" s="5"/>
    </row>
    <row r="9094" spans="1:27" ht="12" customHeight="1" x14ac:dyDescent="0.15">
      <c r="A9094" s="1" t="s">
        <v>2254</v>
      </c>
      <c r="B9094" s="1" t="s">
        <v>37</v>
      </c>
      <c r="C9094" s="1" t="s">
        <v>21</v>
      </c>
      <c r="D9094" s="1" t="s">
        <v>2537</v>
      </c>
      <c r="E9094" s="1" t="s">
        <v>10</v>
      </c>
      <c r="F9094" s="1" t="s">
        <v>2266</v>
      </c>
      <c r="G9094" s="1" t="s">
        <v>2257</v>
      </c>
      <c r="H9094" s="1" t="s">
        <v>1648</v>
      </c>
      <c r="I9094" s="16"/>
      <c r="J9094" s="16"/>
      <c r="K9094" s="16"/>
      <c r="L9094" s="16"/>
      <c r="M9094" s="16"/>
      <c r="N9094" s="16"/>
      <c r="O9094" s="16"/>
      <c r="P9094" s="16"/>
      <c r="Q9094" s="16"/>
      <c r="R9094" s="16"/>
      <c r="S9094" s="16"/>
      <c r="T9094" s="16"/>
      <c r="U9094" s="16"/>
      <c r="V9094" s="1" t="s">
        <v>4703</v>
      </c>
      <c r="W9094" s="1" t="s">
        <v>2551</v>
      </c>
      <c r="X9094" s="5" t="s">
        <v>4716</v>
      </c>
      <c r="Y9094" s="5" t="s">
        <v>4707</v>
      </c>
      <c r="Z9094" s="5" t="s">
        <v>1648</v>
      </c>
      <c r="AA9094" s="5"/>
    </row>
    <row r="9095" spans="1:27" ht="12" customHeight="1" x14ac:dyDescent="0.15">
      <c r="A9095" s="1" t="s">
        <v>2254</v>
      </c>
      <c r="B9095" s="1" t="s">
        <v>37</v>
      </c>
      <c r="C9095" s="1" t="s">
        <v>23</v>
      </c>
      <c r="D9095" s="1" t="s">
        <v>2537</v>
      </c>
      <c r="E9095" s="1" t="s">
        <v>10</v>
      </c>
      <c r="F9095" s="1" t="s">
        <v>2266</v>
      </c>
      <c r="G9095" s="1" t="s">
        <v>2258</v>
      </c>
      <c r="H9095" s="1" t="s">
        <v>1648</v>
      </c>
      <c r="I9095" s="16"/>
      <c r="J9095" s="16"/>
      <c r="K9095" s="16"/>
      <c r="L9095" s="16"/>
      <c r="M9095" s="16"/>
      <c r="N9095" s="16"/>
      <c r="O9095" s="16"/>
      <c r="P9095" s="16"/>
      <c r="Q9095" s="16"/>
      <c r="R9095" s="16"/>
      <c r="S9095" s="16"/>
      <c r="T9095" s="16"/>
      <c r="U9095" s="16"/>
      <c r="V9095" s="1" t="s">
        <v>4703</v>
      </c>
      <c r="W9095" s="1" t="s">
        <v>2551</v>
      </c>
      <c r="X9095" s="5" t="s">
        <v>4716</v>
      </c>
      <c r="Y9095" s="5" t="s">
        <v>4708</v>
      </c>
      <c r="Z9095" s="5" t="s">
        <v>1648</v>
      </c>
      <c r="AA9095" s="5"/>
    </row>
    <row r="9096" spans="1:27" ht="12" customHeight="1" x14ac:dyDescent="0.15">
      <c r="A9096" s="1" t="s">
        <v>2254</v>
      </c>
      <c r="B9096" s="1" t="s">
        <v>37</v>
      </c>
      <c r="C9096" s="1" t="s">
        <v>77</v>
      </c>
      <c r="D9096" s="1" t="s">
        <v>2537</v>
      </c>
      <c r="E9096" s="1" t="s">
        <v>10</v>
      </c>
      <c r="F9096" s="1" t="s">
        <v>2266</v>
      </c>
      <c r="G9096" s="1" t="s">
        <v>2259</v>
      </c>
      <c r="H9096" s="1" t="s">
        <v>1648</v>
      </c>
      <c r="I9096" s="16"/>
      <c r="J9096" s="16"/>
      <c r="K9096" s="16"/>
      <c r="L9096" s="16"/>
      <c r="M9096" s="16"/>
      <c r="N9096" s="16"/>
      <c r="O9096" s="16"/>
      <c r="P9096" s="16"/>
      <c r="Q9096" s="16"/>
      <c r="R9096" s="16"/>
      <c r="S9096" s="16"/>
      <c r="T9096" s="16"/>
      <c r="U9096" s="16"/>
      <c r="V9096" s="1" t="s">
        <v>4703</v>
      </c>
      <c r="W9096" s="1" t="s">
        <v>2551</v>
      </c>
      <c r="X9096" s="5" t="s">
        <v>4716</v>
      </c>
      <c r="Y9096" s="5" t="s">
        <v>4709</v>
      </c>
      <c r="Z9096" s="5" t="s">
        <v>1648</v>
      </c>
      <c r="AA9096" s="5"/>
    </row>
    <row r="9097" spans="1:27" ht="12" customHeight="1" x14ac:dyDescent="0.15">
      <c r="A9097" s="1" t="s">
        <v>2254</v>
      </c>
      <c r="B9097" s="1" t="s">
        <v>37</v>
      </c>
      <c r="C9097" s="1" t="s">
        <v>244</v>
      </c>
      <c r="D9097" s="1" t="s">
        <v>2537</v>
      </c>
      <c r="E9097" s="1" t="s">
        <v>10</v>
      </c>
      <c r="F9097" s="1" t="s">
        <v>2266</v>
      </c>
      <c r="G9097" s="1" t="s">
        <v>24</v>
      </c>
      <c r="H9097" s="1" t="s">
        <v>1648</v>
      </c>
      <c r="I9097" s="16"/>
      <c r="J9097" s="16"/>
      <c r="K9097" s="16"/>
      <c r="L9097" s="16"/>
      <c r="M9097" s="16"/>
      <c r="N9097" s="16"/>
      <c r="O9097" s="16"/>
      <c r="P9097" s="16"/>
      <c r="Q9097" s="16"/>
      <c r="R9097" s="16"/>
      <c r="S9097" s="16"/>
      <c r="T9097" s="16"/>
      <c r="U9097" s="16"/>
      <c r="V9097" s="1" t="s">
        <v>4703</v>
      </c>
      <c r="W9097" s="1" t="s">
        <v>2551</v>
      </c>
      <c r="X9097" s="5" t="s">
        <v>4716</v>
      </c>
      <c r="Y9097" s="5" t="s">
        <v>2559</v>
      </c>
      <c r="Z9097" s="5" t="s">
        <v>1648</v>
      </c>
      <c r="AA9097" s="5"/>
    </row>
    <row r="9098" spans="1:27" ht="12" customHeight="1" x14ac:dyDescent="0.15">
      <c r="A9098" s="1" t="s">
        <v>2254</v>
      </c>
      <c r="B9098" s="1" t="s">
        <v>39</v>
      </c>
      <c r="C9098" s="1" t="s">
        <v>9</v>
      </c>
      <c r="D9098" s="1" t="s">
        <v>2537</v>
      </c>
      <c r="E9098" s="1" t="s">
        <v>10</v>
      </c>
      <c r="F9098" s="1" t="s">
        <v>2267</v>
      </c>
      <c r="G9098" s="1" t="s">
        <v>12</v>
      </c>
      <c r="H9098" s="1" t="s">
        <v>1648</v>
      </c>
      <c r="I9098" s="16"/>
      <c r="J9098" s="16"/>
      <c r="K9098" s="16"/>
      <c r="L9098" s="16"/>
      <c r="M9098" s="16"/>
      <c r="N9098" s="16"/>
      <c r="O9098" s="16"/>
      <c r="P9098" s="16"/>
      <c r="Q9098" s="16"/>
      <c r="R9098" s="16"/>
      <c r="S9098" s="16"/>
      <c r="T9098" s="16"/>
      <c r="U9098" s="16"/>
      <c r="V9098" s="1" t="s">
        <v>4703</v>
      </c>
      <c r="W9098" s="1" t="s">
        <v>2551</v>
      </c>
      <c r="X9098" s="5" t="s">
        <v>4717</v>
      </c>
      <c r="Y9098" s="5" t="s">
        <v>2553</v>
      </c>
      <c r="Z9098" s="5" t="s">
        <v>1648</v>
      </c>
      <c r="AA9098" s="5"/>
    </row>
    <row r="9099" spans="1:27" ht="12" customHeight="1" x14ac:dyDescent="0.15">
      <c r="A9099" s="1" t="s">
        <v>2254</v>
      </c>
      <c r="B9099" s="1" t="s">
        <v>39</v>
      </c>
      <c r="C9099" s="1" t="s">
        <v>15</v>
      </c>
      <c r="D9099" s="1" t="s">
        <v>2537</v>
      </c>
      <c r="E9099" s="1" t="s">
        <v>10</v>
      </c>
      <c r="F9099" s="1" t="s">
        <v>2267</v>
      </c>
      <c r="G9099" s="1" t="s">
        <v>16</v>
      </c>
      <c r="H9099" s="1" t="s">
        <v>1648</v>
      </c>
      <c r="I9099" s="16"/>
      <c r="J9099" s="16"/>
      <c r="K9099" s="16"/>
      <c r="L9099" s="16"/>
      <c r="M9099" s="16"/>
      <c r="N9099" s="16"/>
      <c r="O9099" s="16"/>
      <c r="P9099" s="16"/>
      <c r="Q9099" s="16"/>
      <c r="R9099" s="16"/>
      <c r="S9099" s="16"/>
      <c r="T9099" s="16"/>
      <c r="U9099" s="16"/>
      <c r="V9099" s="1" t="s">
        <v>4703</v>
      </c>
      <c r="W9099" s="1" t="s">
        <v>2551</v>
      </c>
      <c r="X9099" s="5" t="s">
        <v>4717</v>
      </c>
      <c r="Y9099" s="5" t="s">
        <v>4705</v>
      </c>
      <c r="Z9099" s="5" t="s">
        <v>1648</v>
      </c>
      <c r="AA9099" s="5"/>
    </row>
    <row r="9100" spans="1:27" ht="12" customHeight="1" x14ac:dyDescent="0.15">
      <c r="A9100" s="1" t="s">
        <v>2254</v>
      </c>
      <c r="B9100" s="1" t="s">
        <v>39</v>
      </c>
      <c r="C9100" s="1" t="s">
        <v>17</v>
      </c>
      <c r="D9100" s="1" t="s">
        <v>2537</v>
      </c>
      <c r="E9100" s="1" t="s">
        <v>10</v>
      </c>
      <c r="F9100" s="1" t="s">
        <v>2267</v>
      </c>
      <c r="G9100" s="1" t="s">
        <v>5147</v>
      </c>
      <c r="H9100" s="1" t="s">
        <v>1648</v>
      </c>
      <c r="I9100" s="16"/>
      <c r="J9100" s="16"/>
      <c r="K9100" s="16"/>
      <c r="L9100" s="16"/>
      <c r="M9100" s="16"/>
      <c r="N9100" s="16"/>
      <c r="O9100" s="16"/>
      <c r="P9100" s="16"/>
      <c r="Q9100" s="16"/>
      <c r="R9100" s="16"/>
      <c r="S9100" s="16"/>
      <c r="T9100" s="16"/>
      <c r="U9100" s="16"/>
      <c r="V9100" s="1" t="s">
        <v>4703</v>
      </c>
      <c r="W9100" s="1" t="s">
        <v>2551</v>
      </c>
      <c r="X9100" s="5" t="s">
        <v>4717</v>
      </c>
      <c r="Y9100" s="5" t="s">
        <v>5148</v>
      </c>
      <c r="Z9100" s="5" t="s">
        <v>1648</v>
      </c>
      <c r="AA9100" s="5"/>
    </row>
    <row r="9101" spans="1:27" ht="12" customHeight="1" x14ac:dyDescent="0.15">
      <c r="A9101" s="1" t="s">
        <v>2254</v>
      </c>
      <c r="B9101" s="1" t="s">
        <v>39</v>
      </c>
      <c r="C9101" s="1" t="s">
        <v>19</v>
      </c>
      <c r="D9101" s="1" t="s">
        <v>2537</v>
      </c>
      <c r="E9101" s="1" t="s">
        <v>10</v>
      </c>
      <c r="F9101" s="1" t="s">
        <v>2267</v>
      </c>
      <c r="G9101" s="1" t="s">
        <v>2256</v>
      </c>
      <c r="H9101" s="1" t="s">
        <v>1648</v>
      </c>
      <c r="I9101" s="16"/>
      <c r="J9101" s="16"/>
      <c r="K9101" s="16"/>
      <c r="L9101" s="16"/>
      <c r="M9101" s="16"/>
      <c r="N9101" s="16"/>
      <c r="O9101" s="16"/>
      <c r="P9101" s="16"/>
      <c r="Q9101" s="16"/>
      <c r="R9101" s="16"/>
      <c r="S9101" s="16"/>
      <c r="T9101" s="16"/>
      <c r="U9101" s="16"/>
      <c r="V9101" s="1" t="s">
        <v>4703</v>
      </c>
      <c r="W9101" s="1" t="s">
        <v>2551</v>
      </c>
      <c r="X9101" s="5" t="s">
        <v>4717</v>
      </c>
      <c r="Y9101" s="5" t="s">
        <v>4706</v>
      </c>
      <c r="Z9101" s="5" t="s">
        <v>1648</v>
      </c>
      <c r="AA9101" s="5"/>
    </row>
    <row r="9102" spans="1:27" ht="12" customHeight="1" x14ac:dyDescent="0.15">
      <c r="A9102" s="1" t="s">
        <v>2254</v>
      </c>
      <c r="B9102" s="1" t="s">
        <v>39</v>
      </c>
      <c r="C9102" s="1" t="s">
        <v>21</v>
      </c>
      <c r="D9102" s="1" t="s">
        <v>2537</v>
      </c>
      <c r="E9102" s="1" t="s">
        <v>10</v>
      </c>
      <c r="F9102" s="1" t="s">
        <v>2267</v>
      </c>
      <c r="G9102" s="1" t="s">
        <v>2257</v>
      </c>
      <c r="H9102" s="1" t="s">
        <v>1648</v>
      </c>
      <c r="I9102" s="16"/>
      <c r="J9102" s="16"/>
      <c r="K9102" s="16"/>
      <c r="L9102" s="16"/>
      <c r="M9102" s="16"/>
      <c r="N9102" s="16"/>
      <c r="O9102" s="16"/>
      <c r="P9102" s="16"/>
      <c r="Q9102" s="16"/>
      <c r="R9102" s="16"/>
      <c r="S9102" s="16"/>
      <c r="T9102" s="16"/>
      <c r="U9102" s="16"/>
      <c r="V9102" s="1" t="s">
        <v>4703</v>
      </c>
      <c r="W9102" s="1" t="s">
        <v>2551</v>
      </c>
      <c r="X9102" s="5" t="s">
        <v>4717</v>
      </c>
      <c r="Y9102" s="5" t="s">
        <v>4707</v>
      </c>
      <c r="Z9102" s="5" t="s">
        <v>1648</v>
      </c>
      <c r="AA9102" s="5"/>
    </row>
    <row r="9103" spans="1:27" ht="12" customHeight="1" x14ac:dyDescent="0.15">
      <c r="A9103" s="1" t="s">
        <v>2254</v>
      </c>
      <c r="B9103" s="1" t="s">
        <v>39</v>
      </c>
      <c r="C9103" s="1" t="s">
        <v>23</v>
      </c>
      <c r="D9103" s="1" t="s">
        <v>2537</v>
      </c>
      <c r="E9103" s="1" t="s">
        <v>10</v>
      </c>
      <c r="F9103" s="1" t="s">
        <v>2267</v>
      </c>
      <c r="G9103" s="1" t="s">
        <v>2258</v>
      </c>
      <c r="H9103" s="1" t="s">
        <v>1648</v>
      </c>
      <c r="I9103" s="16"/>
      <c r="J9103" s="16"/>
      <c r="K9103" s="16"/>
      <c r="L9103" s="16"/>
      <c r="M9103" s="16"/>
      <c r="N9103" s="16"/>
      <c r="O9103" s="16"/>
      <c r="P9103" s="16"/>
      <c r="Q9103" s="16"/>
      <c r="R9103" s="16"/>
      <c r="S9103" s="16"/>
      <c r="T9103" s="16"/>
      <c r="U9103" s="16"/>
      <c r="V9103" s="1" t="s">
        <v>4703</v>
      </c>
      <c r="W9103" s="1" t="s">
        <v>2551</v>
      </c>
      <c r="X9103" s="5" t="s">
        <v>4717</v>
      </c>
      <c r="Y9103" s="5" t="s">
        <v>4708</v>
      </c>
      <c r="Z9103" s="5" t="s">
        <v>1648</v>
      </c>
      <c r="AA9103" s="5"/>
    </row>
    <row r="9104" spans="1:27" ht="12" customHeight="1" x14ac:dyDescent="0.15">
      <c r="A9104" s="1" t="s">
        <v>2254</v>
      </c>
      <c r="B9104" s="1" t="s">
        <v>39</v>
      </c>
      <c r="C9104" s="1" t="s">
        <v>77</v>
      </c>
      <c r="D9104" s="1" t="s">
        <v>2537</v>
      </c>
      <c r="E9104" s="1" t="s">
        <v>10</v>
      </c>
      <c r="F9104" s="1" t="s">
        <v>2267</v>
      </c>
      <c r="G9104" s="1" t="s">
        <v>2259</v>
      </c>
      <c r="H9104" s="1" t="s">
        <v>1648</v>
      </c>
      <c r="I9104" s="16"/>
      <c r="J9104" s="16"/>
      <c r="K9104" s="16"/>
      <c r="L9104" s="16"/>
      <c r="M9104" s="16"/>
      <c r="N9104" s="16"/>
      <c r="O9104" s="16"/>
      <c r="P9104" s="16"/>
      <c r="Q9104" s="16"/>
      <c r="R9104" s="16"/>
      <c r="S9104" s="16"/>
      <c r="T9104" s="16"/>
      <c r="U9104" s="16"/>
      <c r="V9104" s="1" t="s">
        <v>4703</v>
      </c>
      <c r="W9104" s="1" t="s">
        <v>2551</v>
      </c>
      <c r="X9104" s="5" t="s">
        <v>4717</v>
      </c>
      <c r="Y9104" s="5" t="s">
        <v>4709</v>
      </c>
      <c r="Z9104" s="5" t="s">
        <v>1648</v>
      </c>
      <c r="AA9104" s="5"/>
    </row>
    <row r="9105" spans="1:27" ht="12" customHeight="1" x14ac:dyDescent="0.15">
      <c r="A9105" s="1" t="s">
        <v>2254</v>
      </c>
      <c r="B9105" s="1" t="s">
        <v>39</v>
      </c>
      <c r="C9105" s="1" t="s">
        <v>244</v>
      </c>
      <c r="D9105" s="1" t="s">
        <v>2537</v>
      </c>
      <c r="E9105" s="1" t="s">
        <v>10</v>
      </c>
      <c r="F9105" s="1" t="s">
        <v>2267</v>
      </c>
      <c r="G9105" s="1" t="s">
        <v>24</v>
      </c>
      <c r="H9105" s="1" t="s">
        <v>1648</v>
      </c>
      <c r="I9105" s="16"/>
      <c r="J9105" s="16"/>
      <c r="K9105" s="16"/>
      <c r="L9105" s="16"/>
      <c r="M9105" s="16"/>
      <c r="N9105" s="16"/>
      <c r="O9105" s="16"/>
      <c r="P9105" s="16"/>
      <c r="Q9105" s="16"/>
      <c r="R9105" s="16"/>
      <c r="S9105" s="16"/>
      <c r="T9105" s="16"/>
      <c r="U9105" s="16"/>
      <c r="V9105" s="1" t="s">
        <v>4703</v>
      </c>
      <c r="W9105" s="1" t="s">
        <v>2551</v>
      </c>
      <c r="X9105" s="5" t="s">
        <v>4717</v>
      </c>
      <c r="Y9105" s="5" t="s">
        <v>2559</v>
      </c>
      <c r="Z9105" s="5" t="s">
        <v>1648</v>
      </c>
      <c r="AA9105" s="5"/>
    </row>
    <row r="9106" spans="1:27" ht="12" customHeight="1" x14ac:dyDescent="0.15">
      <c r="A9106" s="1" t="s">
        <v>2254</v>
      </c>
      <c r="B9106" s="1" t="s">
        <v>41</v>
      </c>
      <c r="C9106" s="1" t="s">
        <v>9</v>
      </c>
      <c r="D9106" s="1" t="s">
        <v>2537</v>
      </c>
      <c r="E9106" s="1" t="s">
        <v>10</v>
      </c>
      <c r="F9106" s="1" t="s">
        <v>2268</v>
      </c>
      <c r="G9106" s="1" t="s">
        <v>12</v>
      </c>
      <c r="H9106" s="1" t="s">
        <v>1648</v>
      </c>
      <c r="I9106" s="16"/>
      <c r="J9106" s="16"/>
      <c r="K9106" s="16"/>
      <c r="L9106" s="16"/>
      <c r="M9106" s="16"/>
      <c r="N9106" s="16"/>
      <c r="O9106" s="16"/>
      <c r="P9106" s="16"/>
      <c r="Q9106" s="16"/>
      <c r="R9106" s="16"/>
      <c r="S9106" s="16"/>
      <c r="T9106" s="16"/>
      <c r="U9106" s="16"/>
      <c r="V9106" s="1" t="s">
        <v>4703</v>
      </c>
      <c r="W9106" s="1" t="s">
        <v>2551</v>
      </c>
      <c r="X9106" s="5" t="s">
        <v>4718</v>
      </c>
      <c r="Y9106" s="5" t="s">
        <v>2553</v>
      </c>
      <c r="Z9106" s="5" t="s">
        <v>1648</v>
      </c>
      <c r="AA9106" s="5"/>
    </row>
    <row r="9107" spans="1:27" ht="12" customHeight="1" x14ac:dyDescent="0.15">
      <c r="A9107" s="1" t="s">
        <v>2254</v>
      </c>
      <c r="B9107" s="1" t="s">
        <v>41</v>
      </c>
      <c r="C9107" s="1" t="s">
        <v>15</v>
      </c>
      <c r="D9107" s="1" t="s">
        <v>2537</v>
      </c>
      <c r="E9107" s="1" t="s">
        <v>10</v>
      </c>
      <c r="F9107" s="1" t="s">
        <v>2268</v>
      </c>
      <c r="G9107" s="1" t="s">
        <v>16</v>
      </c>
      <c r="H9107" s="1" t="s">
        <v>1648</v>
      </c>
      <c r="I9107" s="16"/>
      <c r="J9107" s="16"/>
      <c r="K9107" s="16"/>
      <c r="L9107" s="16"/>
      <c r="M9107" s="16"/>
      <c r="N9107" s="16"/>
      <c r="O9107" s="16"/>
      <c r="P9107" s="16"/>
      <c r="Q9107" s="16"/>
      <c r="R9107" s="16"/>
      <c r="S9107" s="16"/>
      <c r="T9107" s="16"/>
      <c r="U9107" s="16"/>
      <c r="V9107" s="1" t="s">
        <v>4703</v>
      </c>
      <c r="W9107" s="1" t="s">
        <v>2551</v>
      </c>
      <c r="X9107" s="5" t="s">
        <v>4718</v>
      </c>
      <c r="Y9107" s="5" t="s">
        <v>4705</v>
      </c>
      <c r="Z9107" s="5" t="s">
        <v>1648</v>
      </c>
      <c r="AA9107" s="5"/>
    </row>
    <row r="9108" spans="1:27" ht="12" customHeight="1" x14ac:dyDescent="0.15">
      <c r="A9108" s="1" t="s">
        <v>2254</v>
      </c>
      <c r="B9108" s="1" t="s">
        <v>41</v>
      </c>
      <c r="C9108" s="1" t="s">
        <v>17</v>
      </c>
      <c r="D9108" s="1" t="s">
        <v>2537</v>
      </c>
      <c r="E9108" s="1" t="s">
        <v>10</v>
      </c>
      <c r="F9108" s="1" t="s">
        <v>2268</v>
      </c>
      <c r="G9108" s="1" t="s">
        <v>5147</v>
      </c>
      <c r="H9108" s="1" t="s">
        <v>1648</v>
      </c>
      <c r="I9108" s="16"/>
      <c r="J9108" s="16"/>
      <c r="K9108" s="16"/>
      <c r="L9108" s="16"/>
      <c r="M9108" s="16"/>
      <c r="N9108" s="16"/>
      <c r="O9108" s="16"/>
      <c r="P9108" s="16"/>
      <c r="Q9108" s="16"/>
      <c r="R9108" s="16"/>
      <c r="S9108" s="16"/>
      <c r="T9108" s="16"/>
      <c r="U9108" s="16"/>
      <c r="V9108" s="1" t="s">
        <v>4703</v>
      </c>
      <c r="W9108" s="1" t="s">
        <v>2551</v>
      </c>
      <c r="X9108" s="5" t="s">
        <v>4718</v>
      </c>
      <c r="Y9108" s="5" t="s">
        <v>5148</v>
      </c>
      <c r="Z9108" s="5" t="s">
        <v>1648</v>
      </c>
      <c r="AA9108" s="5"/>
    </row>
    <row r="9109" spans="1:27" ht="12" customHeight="1" x14ac:dyDescent="0.15">
      <c r="A9109" s="1" t="s">
        <v>2254</v>
      </c>
      <c r="B9109" s="1" t="s">
        <v>41</v>
      </c>
      <c r="C9109" s="1" t="s">
        <v>19</v>
      </c>
      <c r="D9109" s="1" t="s">
        <v>2537</v>
      </c>
      <c r="E9109" s="1" t="s">
        <v>10</v>
      </c>
      <c r="F9109" s="1" t="s">
        <v>2268</v>
      </c>
      <c r="G9109" s="1" t="s">
        <v>2256</v>
      </c>
      <c r="H9109" s="1" t="s">
        <v>1648</v>
      </c>
      <c r="I9109" s="16"/>
      <c r="J9109" s="16"/>
      <c r="K9109" s="16"/>
      <c r="L9109" s="16"/>
      <c r="M9109" s="16"/>
      <c r="N9109" s="16"/>
      <c r="O9109" s="16"/>
      <c r="P9109" s="16"/>
      <c r="Q9109" s="16"/>
      <c r="R9109" s="16"/>
      <c r="S9109" s="16"/>
      <c r="T9109" s="16"/>
      <c r="U9109" s="16"/>
      <c r="V9109" s="1" t="s">
        <v>4703</v>
      </c>
      <c r="W9109" s="1" t="s">
        <v>2551</v>
      </c>
      <c r="X9109" s="5" t="s">
        <v>4718</v>
      </c>
      <c r="Y9109" s="5" t="s">
        <v>4706</v>
      </c>
      <c r="Z9109" s="5" t="s">
        <v>1648</v>
      </c>
      <c r="AA9109" s="5"/>
    </row>
    <row r="9110" spans="1:27" ht="12" customHeight="1" x14ac:dyDescent="0.15">
      <c r="A9110" s="1" t="s">
        <v>2254</v>
      </c>
      <c r="B9110" s="1" t="s">
        <v>41</v>
      </c>
      <c r="C9110" s="1" t="s">
        <v>21</v>
      </c>
      <c r="D9110" s="1" t="s">
        <v>2537</v>
      </c>
      <c r="E9110" s="1" t="s">
        <v>10</v>
      </c>
      <c r="F9110" s="1" t="s">
        <v>2268</v>
      </c>
      <c r="G9110" s="1" t="s">
        <v>2257</v>
      </c>
      <c r="H9110" s="1" t="s">
        <v>1648</v>
      </c>
      <c r="I9110" s="16"/>
      <c r="J9110" s="16"/>
      <c r="K9110" s="16"/>
      <c r="L9110" s="16"/>
      <c r="M9110" s="16"/>
      <c r="N9110" s="16"/>
      <c r="O9110" s="16"/>
      <c r="P9110" s="16"/>
      <c r="Q9110" s="16"/>
      <c r="R9110" s="16"/>
      <c r="S9110" s="16"/>
      <c r="T9110" s="16"/>
      <c r="U9110" s="16"/>
      <c r="V9110" s="1" t="s">
        <v>4703</v>
      </c>
      <c r="W9110" s="1" t="s">
        <v>2551</v>
      </c>
      <c r="X9110" s="5" t="s">
        <v>4718</v>
      </c>
      <c r="Y9110" s="5" t="s">
        <v>4707</v>
      </c>
      <c r="Z9110" s="5" t="s">
        <v>1648</v>
      </c>
      <c r="AA9110" s="5"/>
    </row>
    <row r="9111" spans="1:27" ht="12" customHeight="1" x14ac:dyDescent="0.15">
      <c r="A9111" s="1" t="s">
        <v>2254</v>
      </c>
      <c r="B9111" s="1" t="s">
        <v>41</v>
      </c>
      <c r="C9111" s="1" t="s">
        <v>23</v>
      </c>
      <c r="D9111" s="1" t="s">
        <v>2537</v>
      </c>
      <c r="E9111" s="1" t="s">
        <v>10</v>
      </c>
      <c r="F9111" s="1" t="s">
        <v>2268</v>
      </c>
      <c r="G9111" s="1" t="s">
        <v>2258</v>
      </c>
      <c r="H9111" s="1" t="s">
        <v>1648</v>
      </c>
      <c r="I9111" s="16"/>
      <c r="J9111" s="16"/>
      <c r="K9111" s="16"/>
      <c r="L9111" s="16"/>
      <c r="M9111" s="16"/>
      <c r="N9111" s="16"/>
      <c r="O9111" s="16"/>
      <c r="P9111" s="16"/>
      <c r="Q9111" s="16"/>
      <c r="R9111" s="16"/>
      <c r="S9111" s="16"/>
      <c r="T9111" s="16"/>
      <c r="U9111" s="16"/>
      <c r="V9111" s="1" t="s">
        <v>4703</v>
      </c>
      <c r="W9111" s="1" t="s">
        <v>2551</v>
      </c>
      <c r="X9111" s="5" t="s">
        <v>4718</v>
      </c>
      <c r="Y9111" s="5" t="s">
        <v>4708</v>
      </c>
      <c r="Z9111" s="5" t="s">
        <v>1648</v>
      </c>
      <c r="AA9111" s="5"/>
    </row>
    <row r="9112" spans="1:27" ht="12" customHeight="1" x14ac:dyDescent="0.15">
      <c r="A9112" s="1" t="s">
        <v>2254</v>
      </c>
      <c r="B9112" s="1" t="s">
        <v>41</v>
      </c>
      <c r="C9112" s="1" t="s">
        <v>77</v>
      </c>
      <c r="D9112" s="1" t="s">
        <v>2537</v>
      </c>
      <c r="E9112" s="1" t="s">
        <v>10</v>
      </c>
      <c r="F9112" s="1" t="s">
        <v>2268</v>
      </c>
      <c r="G9112" s="1" t="s">
        <v>2259</v>
      </c>
      <c r="H9112" s="1" t="s">
        <v>1648</v>
      </c>
      <c r="I9112" s="16"/>
      <c r="J9112" s="16"/>
      <c r="K9112" s="16"/>
      <c r="L9112" s="16"/>
      <c r="M9112" s="16"/>
      <c r="N9112" s="16"/>
      <c r="O9112" s="16"/>
      <c r="P9112" s="16"/>
      <c r="Q9112" s="16"/>
      <c r="R9112" s="16"/>
      <c r="S9112" s="16"/>
      <c r="T9112" s="16"/>
      <c r="U9112" s="16"/>
      <c r="V9112" s="1" t="s">
        <v>4703</v>
      </c>
      <c r="W9112" s="1" t="s">
        <v>2551</v>
      </c>
      <c r="X9112" s="5" t="s">
        <v>4718</v>
      </c>
      <c r="Y9112" s="5" t="s">
        <v>4709</v>
      </c>
      <c r="Z9112" s="5" t="s">
        <v>1648</v>
      </c>
      <c r="AA9112" s="5"/>
    </row>
    <row r="9113" spans="1:27" ht="12" customHeight="1" x14ac:dyDescent="0.15">
      <c r="A9113" s="1" t="s">
        <v>2254</v>
      </c>
      <c r="B9113" s="1" t="s">
        <v>41</v>
      </c>
      <c r="C9113" s="1" t="s">
        <v>244</v>
      </c>
      <c r="D9113" s="1" t="s">
        <v>2537</v>
      </c>
      <c r="E9113" s="1" t="s">
        <v>10</v>
      </c>
      <c r="F9113" s="1" t="s">
        <v>2268</v>
      </c>
      <c r="G9113" s="1" t="s">
        <v>24</v>
      </c>
      <c r="H9113" s="1" t="s">
        <v>1648</v>
      </c>
      <c r="I9113" s="16"/>
      <c r="J9113" s="16"/>
      <c r="K9113" s="16"/>
      <c r="L9113" s="16"/>
      <c r="M9113" s="16"/>
      <c r="N9113" s="16"/>
      <c r="O9113" s="16"/>
      <c r="P9113" s="16"/>
      <c r="Q9113" s="16"/>
      <c r="R9113" s="16"/>
      <c r="S9113" s="16"/>
      <c r="T9113" s="16"/>
      <c r="U9113" s="16"/>
      <c r="V9113" s="1" t="s">
        <v>4703</v>
      </c>
      <c r="W9113" s="1" t="s">
        <v>2551</v>
      </c>
      <c r="X9113" s="5" t="s">
        <v>4718</v>
      </c>
      <c r="Y9113" s="5" t="s">
        <v>2559</v>
      </c>
      <c r="Z9113" s="5" t="s">
        <v>1648</v>
      </c>
      <c r="AA9113" s="5"/>
    </row>
    <row r="9114" spans="1:27" ht="12" customHeight="1" x14ac:dyDescent="0.15">
      <c r="A9114" s="1" t="s">
        <v>2254</v>
      </c>
      <c r="B9114" s="1" t="s">
        <v>43</v>
      </c>
      <c r="C9114" s="1" t="s">
        <v>9</v>
      </c>
      <c r="D9114" s="1" t="s">
        <v>2537</v>
      </c>
      <c r="E9114" s="1" t="s">
        <v>10</v>
      </c>
      <c r="F9114" s="1" t="s">
        <v>2269</v>
      </c>
      <c r="G9114" s="1" t="s">
        <v>12</v>
      </c>
      <c r="H9114" s="1" t="s">
        <v>1648</v>
      </c>
      <c r="I9114" s="16"/>
      <c r="J9114" s="16"/>
      <c r="K9114" s="16"/>
      <c r="L9114" s="16"/>
      <c r="M9114" s="16"/>
      <c r="N9114" s="16"/>
      <c r="O9114" s="16"/>
      <c r="P9114" s="16"/>
      <c r="Q9114" s="16"/>
      <c r="R9114" s="16"/>
      <c r="S9114" s="16"/>
      <c r="T9114" s="16"/>
      <c r="U9114" s="16"/>
      <c r="V9114" s="1" t="s">
        <v>4703</v>
      </c>
      <c r="W9114" s="1" t="s">
        <v>2551</v>
      </c>
      <c r="X9114" s="5" t="s">
        <v>4719</v>
      </c>
      <c r="Y9114" s="5" t="s">
        <v>2553</v>
      </c>
      <c r="Z9114" s="5" t="s">
        <v>1648</v>
      </c>
      <c r="AA9114" s="5"/>
    </row>
    <row r="9115" spans="1:27" ht="12" customHeight="1" x14ac:dyDescent="0.15">
      <c r="A9115" s="1" t="s">
        <v>2254</v>
      </c>
      <c r="B9115" s="1" t="s">
        <v>43</v>
      </c>
      <c r="C9115" s="1" t="s">
        <v>15</v>
      </c>
      <c r="D9115" s="1" t="s">
        <v>2537</v>
      </c>
      <c r="E9115" s="1" t="s">
        <v>10</v>
      </c>
      <c r="F9115" s="1" t="s">
        <v>2269</v>
      </c>
      <c r="G9115" s="1" t="s">
        <v>16</v>
      </c>
      <c r="H9115" s="1" t="s">
        <v>1648</v>
      </c>
      <c r="I9115" s="16"/>
      <c r="J9115" s="16"/>
      <c r="K9115" s="16"/>
      <c r="L9115" s="16"/>
      <c r="M9115" s="16"/>
      <c r="N9115" s="16"/>
      <c r="O9115" s="16"/>
      <c r="P9115" s="16"/>
      <c r="Q9115" s="16"/>
      <c r="R9115" s="16"/>
      <c r="S9115" s="16"/>
      <c r="T9115" s="16"/>
      <c r="U9115" s="16"/>
      <c r="V9115" s="1" t="s">
        <v>4703</v>
      </c>
      <c r="W9115" s="1" t="s">
        <v>2551</v>
      </c>
      <c r="X9115" s="5" t="s">
        <v>4719</v>
      </c>
      <c r="Y9115" s="5" t="s">
        <v>4705</v>
      </c>
      <c r="Z9115" s="5" t="s">
        <v>1648</v>
      </c>
      <c r="AA9115" s="5"/>
    </row>
    <row r="9116" spans="1:27" ht="12" customHeight="1" x14ac:dyDescent="0.15">
      <c r="A9116" s="1" t="s">
        <v>2254</v>
      </c>
      <c r="B9116" s="1" t="s">
        <v>43</v>
      </c>
      <c r="C9116" s="1" t="s">
        <v>17</v>
      </c>
      <c r="D9116" s="1" t="s">
        <v>2537</v>
      </c>
      <c r="E9116" s="1" t="s">
        <v>10</v>
      </c>
      <c r="F9116" s="1" t="s">
        <v>2269</v>
      </c>
      <c r="G9116" s="1" t="s">
        <v>5147</v>
      </c>
      <c r="H9116" s="1" t="s">
        <v>1648</v>
      </c>
      <c r="I9116" s="16"/>
      <c r="J9116" s="16"/>
      <c r="K9116" s="16"/>
      <c r="L9116" s="16"/>
      <c r="M9116" s="16"/>
      <c r="N9116" s="16"/>
      <c r="O9116" s="16"/>
      <c r="P9116" s="16"/>
      <c r="Q9116" s="16"/>
      <c r="R9116" s="16"/>
      <c r="S9116" s="16"/>
      <c r="T9116" s="16"/>
      <c r="U9116" s="16"/>
      <c r="V9116" s="1" t="s">
        <v>4703</v>
      </c>
      <c r="W9116" s="1" t="s">
        <v>2551</v>
      </c>
      <c r="X9116" s="5" t="s">
        <v>4719</v>
      </c>
      <c r="Y9116" s="5" t="s">
        <v>5148</v>
      </c>
      <c r="Z9116" s="5" t="s">
        <v>1648</v>
      </c>
      <c r="AA9116" s="5"/>
    </row>
    <row r="9117" spans="1:27" ht="12" customHeight="1" x14ac:dyDescent="0.15">
      <c r="A9117" s="1" t="s">
        <v>2254</v>
      </c>
      <c r="B9117" s="1" t="s">
        <v>43</v>
      </c>
      <c r="C9117" s="1" t="s">
        <v>19</v>
      </c>
      <c r="D9117" s="1" t="s">
        <v>2537</v>
      </c>
      <c r="E9117" s="1" t="s">
        <v>10</v>
      </c>
      <c r="F9117" s="1" t="s">
        <v>2269</v>
      </c>
      <c r="G9117" s="1" t="s">
        <v>2256</v>
      </c>
      <c r="H9117" s="1" t="s">
        <v>1648</v>
      </c>
      <c r="I9117" s="16"/>
      <c r="J9117" s="16"/>
      <c r="K9117" s="16"/>
      <c r="L9117" s="16"/>
      <c r="M9117" s="16"/>
      <c r="N9117" s="16"/>
      <c r="O9117" s="16"/>
      <c r="P9117" s="16"/>
      <c r="Q9117" s="16"/>
      <c r="R9117" s="16"/>
      <c r="S9117" s="16"/>
      <c r="T9117" s="16"/>
      <c r="U9117" s="16"/>
      <c r="V9117" s="1" t="s">
        <v>4703</v>
      </c>
      <c r="W9117" s="1" t="s">
        <v>2551</v>
      </c>
      <c r="X9117" s="5" t="s">
        <v>4719</v>
      </c>
      <c r="Y9117" s="5" t="s">
        <v>4706</v>
      </c>
      <c r="Z9117" s="5" t="s">
        <v>1648</v>
      </c>
      <c r="AA9117" s="5"/>
    </row>
    <row r="9118" spans="1:27" ht="12" customHeight="1" x14ac:dyDescent="0.15">
      <c r="A9118" s="1" t="s">
        <v>2254</v>
      </c>
      <c r="B9118" s="1" t="s">
        <v>43</v>
      </c>
      <c r="C9118" s="1" t="s">
        <v>21</v>
      </c>
      <c r="D9118" s="1" t="s">
        <v>2537</v>
      </c>
      <c r="E9118" s="1" t="s">
        <v>10</v>
      </c>
      <c r="F9118" s="1" t="s">
        <v>2269</v>
      </c>
      <c r="G9118" s="1" t="s">
        <v>2257</v>
      </c>
      <c r="H9118" s="1" t="s">
        <v>1648</v>
      </c>
      <c r="I9118" s="16"/>
      <c r="J9118" s="16"/>
      <c r="K9118" s="16"/>
      <c r="L9118" s="16"/>
      <c r="M9118" s="16"/>
      <c r="N9118" s="16"/>
      <c r="O9118" s="16"/>
      <c r="P9118" s="16"/>
      <c r="Q9118" s="16"/>
      <c r="R9118" s="16"/>
      <c r="S9118" s="16"/>
      <c r="T9118" s="16"/>
      <c r="U9118" s="16"/>
      <c r="V9118" s="1" t="s">
        <v>4703</v>
      </c>
      <c r="W9118" s="1" t="s">
        <v>2551</v>
      </c>
      <c r="X9118" s="5" t="s">
        <v>4719</v>
      </c>
      <c r="Y9118" s="5" t="s">
        <v>4707</v>
      </c>
      <c r="Z9118" s="5" t="s">
        <v>1648</v>
      </c>
      <c r="AA9118" s="5"/>
    </row>
    <row r="9119" spans="1:27" ht="12" customHeight="1" x14ac:dyDescent="0.15">
      <c r="A9119" s="1" t="s">
        <v>2254</v>
      </c>
      <c r="B9119" s="1" t="s">
        <v>43</v>
      </c>
      <c r="C9119" s="1" t="s">
        <v>23</v>
      </c>
      <c r="D9119" s="1" t="s">
        <v>2537</v>
      </c>
      <c r="E9119" s="1" t="s">
        <v>10</v>
      </c>
      <c r="F9119" s="1" t="s">
        <v>2269</v>
      </c>
      <c r="G9119" s="1" t="s">
        <v>2258</v>
      </c>
      <c r="H9119" s="1" t="s">
        <v>1648</v>
      </c>
      <c r="I9119" s="16"/>
      <c r="J9119" s="16"/>
      <c r="K9119" s="16"/>
      <c r="L9119" s="16"/>
      <c r="M9119" s="16"/>
      <c r="N9119" s="16"/>
      <c r="O9119" s="16"/>
      <c r="P9119" s="16"/>
      <c r="Q9119" s="36"/>
      <c r="R9119" s="36"/>
      <c r="S9119" s="16"/>
      <c r="T9119" s="16"/>
      <c r="U9119" s="16"/>
      <c r="V9119" s="1" t="s">
        <v>4703</v>
      </c>
      <c r="W9119" s="1" t="s">
        <v>2551</v>
      </c>
      <c r="X9119" s="5" t="s">
        <v>4719</v>
      </c>
      <c r="Y9119" s="5" t="s">
        <v>4708</v>
      </c>
      <c r="Z9119" s="5" t="s">
        <v>1648</v>
      </c>
      <c r="AA9119" s="5"/>
    </row>
    <row r="9120" spans="1:27" ht="12" customHeight="1" x14ac:dyDescent="0.15">
      <c r="A9120" s="1" t="s">
        <v>2254</v>
      </c>
      <c r="B9120" s="1" t="s">
        <v>43</v>
      </c>
      <c r="C9120" s="1" t="s">
        <v>77</v>
      </c>
      <c r="D9120" s="1" t="s">
        <v>2537</v>
      </c>
      <c r="E9120" s="1" t="s">
        <v>10</v>
      </c>
      <c r="F9120" s="1" t="s">
        <v>2269</v>
      </c>
      <c r="G9120" s="1" t="s">
        <v>2259</v>
      </c>
      <c r="H9120" s="1" t="s">
        <v>1648</v>
      </c>
      <c r="I9120" s="16"/>
      <c r="J9120" s="16"/>
      <c r="K9120" s="16"/>
      <c r="L9120" s="16"/>
      <c r="M9120" s="16"/>
      <c r="N9120" s="16"/>
      <c r="O9120" s="16"/>
      <c r="P9120" s="16"/>
      <c r="Q9120" s="16"/>
      <c r="R9120" s="16"/>
      <c r="S9120" s="16"/>
      <c r="T9120" s="16"/>
      <c r="U9120" s="16"/>
      <c r="V9120" s="1" t="s">
        <v>4703</v>
      </c>
      <c r="W9120" s="1" t="s">
        <v>2551</v>
      </c>
      <c r="X9120" s="5" t="s">
        <v>4719</v>
      </c>
      <c r="Y9120" s="5" t="s">
        <v>4709</v>
      </c>
      <c r="Z9120" s="5" t="s">
        <v>1648</v>
      </c>
      <c r="AA9120" s="5"/>
    </row>
    <row r="9121" spans="1:27" ht="12" customHeight="1" x14ac:dyDescent="0.15">
      <c r="A9121" s="1" t="s">
        <v>2254</v>
      </c>
      <c r="B9121" s="1" t="s">
        <v>43</v>
      </c>
      <c r="C9121" s="1" t="s">
        <v>244</v>
      </c>
      <c r="D9121" s="1" t="s">
        <v>2537</v>
      </c>
      <c r="E9121" s="1" t="s">
        <v>10</v>
      </c>
      <c r="F9121" s="1" t="s">
        <v>2269</v>
      </c>
      <c r="G9121" s="1" t="s">
        <v>24</v>
      </c>
      <c r="H9121" s="1" t="s">
        <v>1648</v>
      </c>
      <c r="I9121" s="16"/>
      <c r="J9121" s="16"/>
      <c r="K9121" s="16"/>
      <c r="L9121" s="16"/>
      <c r="M9121" s="16"/>
      <c r="N9121" s="16"/>
      <c r="O9121" s="16"/>
      <c r="P9121" s="16"/>
      <c r="Q9121" s="36"/>
      <c r="R9121" s="36"/>
      <c r="S9121" s="16"/>
      <c r="T9121" s="16"/>
      <c r="U9121" s="16"/>
      <c r="V9121" s="1" t="s">
        <v>4703</v>
      </c>
      <c r="W9121" s="1" t="s">
        <v>2551</v>
      </c>
      <c r="X9121" s="5" t="s">
        <v>4719</v>
      </c>
      <c r="Y9121" s="5" t="s">
        <v>2559</v>
      </c>
      <c r="Z9121" s="5" t="s">
        <v>1648</v>
      </c>
      <c r="AA9121" s="5"/>
    </row>
    <row r="9122" spans="1:27" ht="12" customHeight="1" x14ac:dyDescent="0.15">
      <c r="A9122" s="1" t="s">
        <v>2254</v>
      </c>
      <c r="B9122" s="1" t="s">
        <v>45</v>
      </c>
      <c r="C9122" s="1" t="s">
        <v>9</v>
      </c>
      <c r="D9122" s="1" t="s">
        <v>2537</v>
      </c>
      <c r="E9122" s="1" t="s">
        <v>10</v>
      </c>
      <c r="F9122" s="1" t="s">
        <v>2270</v>
      </c>
      <c r="G9122" s="1" t="s">
        <v>12</v>
      </c>
      <c r="H9122" s="1" t="s">
        <v>13</v>
      </c>
      <c r="I9122" s="16"/>
      <c r="J9122" s="16"/>
      <c r="K9122" s="16"/>
      <c r="L9122" s="16"/>
      <c r="M9122" s="16"/>
      <c r="N9122" s="16"/>
      <c r="O9122" s="16"/>
      <c r="P9122" s="16"/>
      <c r="Q9122" s="16"/>
      <c r="R9122" s="16"/>
      <c r="S9122" s="16"/>
      <c r="T9122" s="16"/>
      <c r="U9122" s="16"/>
      <c r="V9122" s="1" t="s">
        <v>4703</v>
      </c>
      <c r="W9122" s="1" t="s">
        <v>2551</v>
      </c>
      <c r="X9122" s="5" t="s">
        <v>4720</v>
      </c>
      <c r="Y9122" s="5" t="s">
        <v>2553</v>
      </c>
      <c r="Z9122" s="5" t="s">
        <v>13</v>
      </c>
      <c r="AA9122" s="5"/>
    </row>
    <row r="9123" spans="1:27" ht="12" customHeight="1" x14ac:dyDescent="0.15">
      <c r="A9123" s="1" t="s">
        <v>2254</v>
      </c>
      <c r="B9123" s="1" t="s">
        <v>45</v>
      </c>
      <c r="C9123" s="1" t="s">
        <v>15</v>
      </c>
      <c r="D9123" s="1" t="s">
        <v>2537</v>
      </c>
      <c r="E9123" s="1" t="s">
        <v>10</v>
      </c>
      <c r="F9123" s="1" t="s">
        <v>2270</v>
      </c>
      <c r="G9123" s="1" t="s">
        <v>16</v>
      </c>
      <c r="H9123" s="1" t="s">
        <v>13</v>
      </c>
      <c r="I9123" s="16"/>
      <c r="J9123" s="16"/>
      <c r="K9123" s="16"/>
      <c r="L9123" s="16"/>
      <c r="M9123" s="16"/>
      <c r="N9123" s="16"/>
      <c r="O9123" s="16"/>
      <c r="P9123" s="16"/>
      <c r="Q9123" s="16"/>
      <c r="R9123" s="16"/>
      <c r="S9123" s="16"/>
      <c r="T9123" s="16"/>
      <c r="U9123" s="16"/>
      <c r="V9123" s="1" t="s">
        <v>4703</v>
      </c>
      <c r="W9123" s="1" t="s">
        <v>2551</v>
      </c>
      <c r="X9123" s="5" t="s">
        <v>4720</v>
      </c>
      <c r="Y9123" s="5" t="s">
        <v>4705</v>
      </c>
      <c r="Z9123" s="5" t="s">
        <v>13</v>
      </c>
      <c r="AA9123" s="5"/>
    </row>
    <row r="9124" spans="1:27" ht="12" customHeight="1" x14ac:dyDescent="0.15">
      <c r="A9124" s="1" t="s">
        <v>2254</v>
      </c>
      <c r="B9124" s="1" t="s">
        <v>45</v>
      </c>
      <c r="C9124" s="1" t="s">
        <v>17</v>
      </c>
      <c r="D9124" s="1" t="s">
        <v>2537</v>
      </c>
      <c r="E9124" s="1" t="s">
        <v>10</v>
      </c>
      <c r="F9124" s="1" t="s">
        <v>2270</v>
      </c>
      <c r="G9124" s="1" t="s">
        <v>5147</v>
      </c>
      <c r="H9124" s="1" t="s">
        <v>13</v>
      </c>
      <c r="I9124" s="16"/>
      <c r="J9124" s="16"/>
      <c r="K9124" s="16"/>
      <c r="L9124" s="16"/>
      <c r="M9124" s="16"/>
      <c r="N9124" s="16"/>
      <c r="O9124" s="16"/>
      <c r="P9124" s="16"/>
      <c r="Q9124" s="36"/>
      <c r="R9124" s="36"/>
      <c r="S9124" s="16"/>
      <c r="T9124" s="16"/>
      <c r="U9124" s="16"/>
      <c r="V9124" s="1" t="s">
        <v>4703</v>
      </c>
      <c r="W9124" s="1" t="s">
        <v>2551</v>
      </c>
      <c r="X9124" s="5" t="s">
        <v>4720</v>
      </c>
      <c r="Y9124" s="5" t="s">
        <v>5148</v>
      </c>
      <c r="Z9124" s="5" t="s">
        <v>13</v>
      </c>
      <c r="AA9124" s="5"/>
    </row>
    <row r="9125" spans="1:27" ht="12" customHeight="1" x14ac:dyDescent="0.15">
      <c r="A9125" s="1" t="s">
        <v>2254</v>
      </c>
      <c r="B9125" s="1" t="s">
        <v>45</v>
      </c>
      <c r="C9125" s="1" t="s">
        <v>19</v>
      </c>
      <c r="D9125" s="1" t="s">
        <v>2537</v>
      </c>
      <c r="E9125" s="1" t="s">
        <v>10</v>
      </c>
      <c r="F9125" s="1" t="s">
        <v>2270</v>
      </c>
      <c r="G9125" s="1" t="s">
        <v>2256</v>
      </c>
      <c r="H9125" s="1" t="s">
        <v>13</v>
      </c>
      <c r="I9125" s="16"/>
      <c r="J9125" s="16"/>
      <c r="K9125" s="16"/>
      <c r="L9125" s="16"/>
      <c r="M9125" s="16"/>
      <c r="N9125" s="16"/>
      <c r="O9125" s="16"/>
      <c r="P9125" s="16"/>
      <c r="Q9125" s="16"/>
      <c r="R9125" s="16"/>
      <c r="S9125" s="16"/>
      <c r="T9125" s="16"/>
      <c r="U9125" s="16"/>
      <c r="V9125" s="1" t="s">
        <v>4703</v>
      </c>
      <c r="W9125" s="1" t="s">
        <v>2551</v>
      </c>
      <c r="X9125" s="5" t="s">
        <v>4720</v>
      </c>
      <c r="Y9125" s="5" t="s">
        <v>4706</v>
      </c>
      <c r="Z9125" s="5" t="s">
        <v>13</v>
      </c>
      <c r="AA9125" s="5"/>
    </row>
    <row r="9126" spans="1:27" ht="12" customHeight="1" x14ac:dyDescent="0.15">
      <c r="A9126" s="1" t="s">
        <v>2254</v>
      </c>
      <c r="B9126" s="1" t="s">
        <v>45</v>
      </c>
      <c r="C9126" s="1" t="s">
        <v>21</v>
      </c>
      <c r="D9126" s="1" t="s">
        <v>2537</v>
      </c>
      <c r="E9126" s="1" t="s">
        <v>10</v>
      </c>
      <c r="F9126" s="1" t="s">
        <v>2270</v>
      </c>
      <c r="G9126" s="1" t="s">
        <v>2257</v>
      </c>
      <c r="H9126" s="1" t="s">
        <v>13</v>
      </c>
      <c r="I9126" s="16"/>
      <c r="J9126" s="16"/>
      <c r="K9126" s="16"/>
      <c r="L9126" s="16"/>
      <c r="M9126" s="16"/>
      <c r="N9126" s="16"/>
      <c r="O9126" s="16"/>
      <c r="P9126" s="16"/>
      <c r="Q9126" s="16"/>
      <c r="R9126" s="16"/>
      <c r="S9126" s="16"/>
      <c r="T9126" s="16"/>
      <c r="U9126" s="16"/>
      <c r="V9126" s="1" t="s">
        <v>4703</v>
      </c>
      <c r="W9126" s="1" t="s">
        <v>2551</v>
      </c>
      <c r="X9126" s="5" t="s">
        <v>4720</v>
      </c>
      <c r="Y9126" s="5" t="s">
        <v>4707</v>
      </c>
      <c r="Z9126" s="5" t="s">
        <v>13</v>
      </c>
      <c r="AA9126" s="5"/>
    </row>
    <row r="9127" spans="1:27" ht="12" customHeight="1" x14ac:dyDescent="0.15">
      <c r="A9127" s="1" t="s">
        <v>2254</v>
      </c>
      <c r="B9127" s="1" t="s">
        <v>45</v>
      </c>
      <c r="C9127" s="1" t="s">
        <v>23</v>
      </c>
      <c r="D9127" s="1" t="s">
        <v>2537</v>
      </c>
      <c r="E9127" s="1" t="s">
        <v>10</v>
      </c>
      <c r="F9127" s="1" t="s">
        <v>2270</v>
      </c>
      <c r="G9127" s="1" t="s">
        <v>2258</v>
      </c>
      <c r="H9127" s="1" t="s">
        <v>13</v>
      </c>
      <c r="I9127" s="16"/>
      <c r="J9127" s="16"/>
      <c r="K9127" s="16"/>
      <c r="L9127" s="16"/>
      <c r="M9127" s="16"/>
      <c r="N9127" s="16"/>
      <c r="O9127" s="16"/>
      <c r="P9127" s="16"/>
      <c r="Q9127" s="36"/>
      <c r="R9127" s="36"/>
      <c r="S9127" s="16"/>
      <c r="T9127" s="16"/>
      <c r="U9127" s="16"/>
      <c r="V9127" s="1" t="s">
        <v>4703</v>
      </c>
      <c r="W9127" s="1" t="s">
        <v>2551</v>
      </c>
      <c r="X9127" s="5" t="s">
        <v>4720</v>
      </c>
      <c r="Y9127" s="5" t="s">
        <v>4708</v>
      </c>
      <c r="Z9127" s="5" t="s">
        <v>13</v>
      </c>
      <c r="AA9127" s="5"/>
    </row>
    <row r="9128" spans="1:27" ht="12" customHeight="1" x14ac:dyDescent="0.15">
      <c r="A9128" s="1" t="s">
        <v>2254</v>
      </c>
      <c r="B9128" s="1" t="s">
        <v>45</v>
      </c>
      <c r="C9128" s="1" t="s">
        <v>77</v>
      </c>
      <c r="D9128" s="1" t="s">
        <v>2537</v>
      </c>
      <c r="E9128" s="1" t="s">
        <v>10</v>
      </c>
      <c r="F9128" s="1" t="s">
        <v>2270</v>
      </c>
      <c r="G9128" s="1" t="s">
        <v>2259</v>
      </c>
      <c r="H9128" s="1" t="s">
        <v>13</v>
      </c>
      <c r="I9128" s="16"/>
      <c r="J9128" s="16"/>
      <c r="K9128" s="16"/>
      <c r="L9128" s="16"/>
      <c r="M9128" s="16"/>
      <c r="N9128" s="16"/>
      <c r="O9128" s="16"/>
      <c r="P9128" s="16"/>
      <c r="Q9128" s="16"/>
      <c r="R9128" s="16"/>
      <c r="S9128" s="16"/>
      <c r="T9128" s="16"/>
      <c r="U9128" s="16"/>
      <c r="V9128" s="1" t="s">
        <v>4703</v>
      </c>
      <c r="W9128" s="1" t="s">
        <v>2551</v>
      </c>
      <c r="X9128" s="5" t="s">
        <v>4720</v>
      </c>
      <c r="Y9128" s="5" t="s">
        <v>4709</v>
      </c>
      <c r="Z9128" s="5" t="s">
        <v>13</v>
      </c>
      <c r="AA9128" s="5"/>
    </row>
    <row r="9129" spans="1:27" ht="12" customHeight="1" x14ac:dyDescent="0.15">
      <c r="A9129" s="1" t="s">
        <v>2254</v>
      </c>
      <c r="B9129" s="1" t="s">
        <v>45</v>
      </c>
      <c r="C9129" s="1" t="s">
        <v>244</v>
      </c>
      <c r="D9129" s="1" t="s">
        <v>2537</v>
      </c>
      <c r="E9129" s="1" t="s">
        <v>10</v>
      </c>
      <c r="F9129" s="1" t="s">
        <v>2270</v>
      </c>
      <c r="G9129" s="1" t="s">
        <v>24</v>
      </c>
      <c r="H9129" s="1" t="s">
        <v>13</v>
      </c>
      <c r="I9129" s="16"/>
      <c r="J9129" s="16"/>
      <c r="K9129" s="16"/>
      <c r="L9129" s="16"/>
      <c r="M9129" s="16"/>
      <c r="N9129" s="16"/>
      <c r="O9129" s="16"/>
      <c r="P9129" s="16"/>
      <c r="Q9129" s="16"/>
      <c r="R9129" s="16"/>
      <c r="S9129" s="16"/>
      <c r="T9129" s="16"/>
      <c r="U9129" s="16"/>
      <c r="V9129" s="1" t="s">
        <v>4703</v>
      </c>
      <c r="W9129" s="1" t="s">
        <v>2551</v>
      </c>
      <c r="X9129" s="5" t="s">
        <v>4720</v>
      </c>
      <c r="Y9129" s="5" t="s">
        <v>2559</v>
      </c>
      <c r="Z9129" s="5" t="s">
        <v>13</v>
      </c>
      <c r="AA9129" s="5"/>
    </row>
    <row r="9130" spans="1:27" ht="12" customHeight="1" x14ac:dyDescent="0.15">
      <c r="A9130" s="1" t="s">
        <v>2254</v>
      </c>
      <c r="B9130" s="1" t="s">
        <v>47</v>
      </c>
      <c r="C9130" s="1" t="s">
        <v>9</v>
      </c>
      <c r="D9130" s="1" t="s">
        <v>2537</v>
      </c>
      <c r="E9130" s="1" t="s">
        <v>10</v>
      </c>
      <c r="F9130" s="1" t="s">
        <v>2271</v>
      </c>
      <c r="G9130" s="1" t="s">
        <v>12</v>
      </c>
      <c r="H9130" s="1" t="s">
        <v>13</v>
      </c>
      <c r="I9130" s="16"/>
      <c r="J9130" s="16"/>
      <c r="K9130" s="16"/>
      <c r="L9130" s="16"/>
      <c r="M9130" s="16"/>
      <c r="N9130" s="16"/>
      <c r="O9130" s="16"/>
      <c r="P9130" s="16"/>
      <c r="Q9130" s="16"/>
      <c r="R9130" s="16"/>
      <c r="S9130" s="16"/>
      <c r="T9130" s="16"/>
      <c r="U9130" s="16"/>
      <c r="V9130" s="1" t="s">
        <v>4703</v>
      </c>
      <c r="W9130" s="1" t="s">
        <v>2551</v>
      </c>
      <c r="X9130" s="5" t="s">
        <v>4721</v>
      </c>
      <c r="Y9130" s="5" t="s">
        <v>2553</v>
      </c>
      <c r="Z9130" s="5" t="s">
        <v>13</v>
      </c>
      <c r="AA9130" s="5"/>
    </row>
    <row r="9131" spans="1:27" ht="12" customHeight="1" x14ac:dyDescent="0.15">
      <c r="A9131" s="1" t="s">
        <v>2254</v>
      </c>
      <c r="B9131" s="1" t="s">
        <v>47</v>
      </c>
      <c r="C9131" s="1" t="s">
        <v>15</v>
      </c>
      <c r="D9131" s="1" t="s">
        <v>2537</v>
      </c>
      <c r="E9131" s="1" t="s">
        <v>10</v>
      </c>
      <c r="F9131" s="1" t="s">
        <v>2271</v>
      </c>
      <c r="G9131" s="1" t="s">
        <v>16</v>
      </c>
      <c r="H9131" s="1" t="s">
        <v>13</v>
      </c>
      <c r="I9131" s="16"/>
      <c r="J9131" s="16"/>
      <c r="K9131" s="16"/>
      <c r="L9131" s="16"/>
      <c r="M9131" s="16"/>
      <c r="N9131" s="16"/>
      <c r="O9131" s="16"/>
      <c r="P9131" s="16"/>
      <c r="Q9131" s="16"/>
      <c r="R9131" s="16"/>
      <c r="S9131" s="16"/>
      <c r="T9131" s="16"/>
      <c r="U9131" s="16"/>
      <c r="V9131" s="1" t="s">
        <v>4703</v>
      </c>
      <c r="W9131" s="1" t="s">
        <v>2551</v>
      </c>
      <c r="X9131" s="5" t="s">
        <v>4721</v>
      </c>
      <c r="Y9131" s="5" t="s">
        <v>4705</v>
      </c>
      <c r="Z9131" s="5" t="s">
        <v>13</v>
      </c>
      <c r="AA9131" s="5"/>
    </row>
    <row r="9132" spans="1:27" ht="12" customHeight="1" x14ac:dyDescent="0.15">
      <c r="A9132" s="1" t="s">
        <v>2254</v>
      </c>
      <c r="B9132" s="1" t="s">
        <v>47</v>
      </c>
      <c r="C9132" s="1" t="s">
        <v>17</v>
      </c>
      <c r="D9132" s="1" t="s">
        <v>2537</v>
      </c>
      <c r="E9132" s="1" t="s">
        <v>10</v>
      </c>
      <c r="F9132" s="1" t="s">
        <v>2271</v>
      </c>
      <c r="G9132" s="1" t="s">
        <v>5147</v>
      </c>
      <c r="H9132" s="1" t="s">
        <v>13</v>
      </c>
      <c r="I9132" s="16"/>
      <c r="J9132" s="16"/>
      <c r="K9132" s="16"/>
      <c r="L9132" s="16"/>
      <c r="M9132" s="16"/>
      <c r="N9132" s="16"/>
      <c r="O9132" s="16"/>
      <c r="P9132" s="16"/>
      <c r="Q9132" s="16"/>
      <c r="R9132" s="16"/>
      <c r="S9132" s="16"/>
      <c r="T9132" s="16"/>
      <c r="U9132" s="16"/>
      <c r="V9132" s="1" t="s">
        <v>4703</v>
      </c>
      <c r="W9132" s="1" t="s">
        <v>2551</v>
      </c>
      <c r="X9132" s="5" t="s">
        <v>4721</v>
      </c>
      <c r="Y9132" s="5" t="s">
        <v>5148</v>
      </c>
      <c r="Z9132" s="5" t="s">
        <v>13</v>
      </c>
      <c r="AA9132" s="5"/>
    </row>
    <row r="9133" spans="1:27" ht="12" customHeight="1" x14ac:dyDescent="0.15">
      <c r="A9133" s="1" t="s">
        <v>2254</v>
      </c>
      <c r="B9133" s="1" t="s">
        <v>47</v>
      </c>
      <c r="C9133" s="1" t="s">
        <v>19</v>
      </c>
      <c r="D9133" s="1" t="s">
        <v>2537</v>
      </c>
      <c r="E9133" s="1" t="s">
        <v>10</v>
      </c>
      <c r="F9133" s="1" t="s">
        <v>2271</v>
      </c>
      <c r="G9133" s="1" t="s">
        <v>2256</v>
      </c>
      <c r="H9133" s="1" t="s">
        <v>13</v>
      </c>
      <c r="I9133" s="16"/>
      <c r="J9133" s="16"/>
      <c r="K9133" s="16"/>
      <c r="L9133" s="16"/>
      <c r="M9133" s="16"/>
      <c r="N9133" s="16"/>
      <c r="O9133" s="16"/>
      <c r="P9133" s="16"/>
      <c r="Q9133" s="16"/>
      <c r="R9133" s="16"/>
      <c r="S9133" s="16"/>
      <c r="T9133" s="16"/>
      <c r="U9133" s="16"/>
      <c r="V9133" s="1" t="s">
        <v>4703</v>
      </c>
      <c r="W9133" s="1" t="s">
        <v>2551</v>
      </c>
      <c r="X9133" s="5" t="s">
        <v>4721</v>
      </c>
      <c r="Y9133" s="5" t="s">
        <v>4706</v>
      </c>
      <c r="Z9133" s="5" t="s">
        <v>13</v>
      </c>
      <c r="AA9133" s="5"/>
    </row>
    <row r="9134" spans="1:27" ht="12" customHeight="1" x14ac:dyDescent="0.15">
      <c r="A9134" s="1" t="s">
        <v>2254</v>
      </c>
      <c r="B9134" s="1" t="s">
        <v>47</v>
      </c>
      <c r="C9134" s="1" t="s">
        <v>21</v>
      </c>
      <c r="D9134" s="1" t="s">
        <v>2537</v>
      </c>
      <c r="E9134" s="1" t="s">
        <v>10</v>
      </c>
      <c r="F9134" s="1" t="s">
        <v>2271</v>
      </c>
      <c r="G9134" s="1" t="s">
        <v>2257</v>
      </c>
      <c r="H9134" s="1" t="s">
        <v>13</v>
      </c>
      <c r="I9134" s="16"/>
      <c r="J9134" s="16"/>
      <c r="K9134" s="16"/>
      <c r="L9134" s="16"/>
      <c r="M9134" s="16"/>
      <c r="N9134" s="16"/>
      <c r="O9134" s="16"/>
      <c r="P9134" s="16"/>
      <c r="Q9134" s="16"/>
      <c r="R9134" s="16"/>
      <c r="S9134" s="16"/>
      <c r="T9134" s="16"/>
      <c r="U9134" s="16"/>
      <c r="V9134" s="1" t="s">
        <v>4703</v>
      </c>
      <c r="W9134" s="1" t="s">
        <v>2551</v>
      </c>
      <c r="X9134" s="5" t="s">
        <v>4721</v>
      </c>
      <c r="Y9134" s="5" t="s">
        <v>4707</v>
      </c>
      <c r="Z9134" s="5" t="s">
        <v>13</v>
      </c>
      <c r="AA9134" s="5"/>
    </row>
    <row r="9135" spans="1:27" ht="12" customHeight="1" x14ac:dyDescent="0.15">
      <c r="A9135" s="1" t="s">
        <v>2254</v>
      </c>
      <c r="B9135" s="1" t="s">
        <v>47</v>
      </c>
      <c r="C9135" s="1" t="s">
        <v>23</v>
      </c>
      <c r="D9135" s="1" t="s">
        <v>2537</v>
      </c>
      <c r="E9135" s="1" t="s">
        <v>10</v>
      </c>
      <c r="F9135" s="1" t="s">
        <v>2271</v>
      </c>
      <c r="G9135" s="1" t="s">
        <v>2258</v>
      </c>
      <c r="H9135" s="1" t="s">
        <v>13</v>
      </c>
      <c r="I9135" s="16"/>
      <c r="J9135" s="16"/>
      <c r="K9135" s="16"/>
      <c r="L9135" s="16"/>
      <c r="M9135" s="16"/>
      <c r="N9135" s="16"/>
      <c r="O9135" s="16"/>
      <c r="P9135" s="16"/>
      <c r="Q9135" s="16"/>
      <c r="R9135" s="16"/>
      <c r="S9135" s="16"/>
      <c r="T9135" s="16"/>
      <c r="U9135" s="16"/>
      <c r="V9135" s="1" t="s">
        <v>4703</v>
      </c>
      <c r="W9135" s="1" t="s">
        <v>2551</v>
      </c>
      <c r="X9135" s="5" t="s">
        <v>4721</v>
      </c>
      <c r="Y9135" s="5" t="s">
        <v>4708</v>
      </c>
      <c r="Z9135" s="5" t="s">
        <v>13</v>
      </c>
      <c r="AA9135" s="5"/>
    </row>
    <row r="9136" spans="1:27" ht="12" customHeight="1" x14ac:dyDescent="0.15">
      <c r="A9136" s="1" t="s">
        <v>2254</v>
      </c>
      <c r="B9136" s="1" t="s">
        <v>47</v>
      </c>
      <c r="C9136" s="1" t="s">
        <v>77</v>
      </c>
      <c r="D9136" s="1" t="s">
        <v>2537</v>
      </c>
      <c r="E9136" s="1" t="s">
        <v>10</v>
      </c>
      <c r="F9136" s="1" t="s">
        <v>2271</v>
      </c>
      <c r="G9136" s="1" t="s">
        <v>2259</v>
      </c>
      <c r="H9136" s="1" t="s">
        <v>13</v>
      </c>
      <c r="I9136" s="16"/>
      <c r="J9136" s="16"/>
      <c r="K9136" s="16"/>
      <c r="L9136" s="16"/>
      <c r="M9136" s="16"/>
      <c r="N9136" s="16"/>
      <c r="O9136" s="16"/>
      <c r="P9136" s="16"/>
      <c r="Q9136" s="16"/>
      <c r="R9136" s="16"/>
      <c r="S9136" s="16"/>
      <c r="T9136" s="16"/>
      <c r="U9136" s="16"/>
      <c r="V9136" s="1" t="s">
        <v>4703</v>
      </c>
      <c r="W9136" s="1" t="s">
        <v>2551</v>
      </c>
      <c r="X9136" s="5" t="s">
        <v>4721</v>
      </c>
      <c r="Y9136" s="5" t="s">
        <v>4709</v>
      </c>
      <c r="Z9136" s="5" t="s">
        <v>13</v>
      </c>
      <c r="AA9136" s="5"/>
    </row>
    <row r="9137" spans="1:27" ht="12" customHeight="1" x14ac:dyDescent="0.15">
      <c r="A9137" s="1" t="s">
        <v>2254</v>
      </c>
      <c r="B9137" s="1" t="s">
        <v>47</v>
      </c>
      <c r="C9137" s="1" t="s">
        <v>244</v>
      </c>
      <c r="D9137" s="1" t="s">
        <v>2537</v>
      </c>
      <c r="E9137" s="1" t="s">
        <v>10</v>
      </c>
      <c r="F9137" s="1" t="s">
        <v>2271</v>
      </c>
      <c r="G9137" s="1" t="s">
        <v>24</v>
      </c>
      <c r="H9137" s="1" t="s">
        <v>13</v>
      </c>
      <c r="I9137" s="16"/>
      <c r="J9137" s="16"/>
      <c r="K9137" s="16"/>
      <c r="L9137" s="16"/>
      <c r="M9137" s="16"/>
      <c r="N9137" s="16"/>
      <c r="O9137" s="16"/>
      <c r="P9137" s="16"/>
      <c r="Q9137" s="16"/>
      <c r="R9137" s="16"/>
      <c r="S9137" s="16"/>
      <c r="T9137" s="16"/>
      <c r="U9137" s="16"/>
      <c r="V9137" s="1" t="s">
        <v>4703</v>
      </c>
      <c r="W9137" s="1" t="s">
        <v>2551</v>
      </c>
      <c r="X9137" s="5" t="s">
        <v>4721</v>
      </c>
      <c r="Y9137" s="5" t="s">
        <v>2559</v>
      </c>
      <c r="Z9137" s="5" t="s">
        <v>13</v>
      </c>
      <c r="AA9137" s="5"/>
    </row>
    <row r="9138" spans="1:27" ht="12" customHeight="1" x14ac:dyDescent="0.15">
      <c r="A9138" s="1" t="s">
        <v>2254</v>
      </c>
      <c r="B9138" s="1" t="s">
        <v>49</v>
      </c>
      <c r="C9138" s="1" t="s">
        <v>9</v>
      </c>
      <c r="D9138" s="1" t="s">
        <v>2537</v>
      </c>
      <c r="E9138" s="1" t="s">
        <v>10</v>
      </c>
      <c r="F9138" s="1" t="s">
        <v>2272</v>
      </c>
      <c r="G9138" s="1" t="s">
        <v>12</v>
      </c>
      <c r="H9138" s="1" t="s">
        <v>13</v>
      </c>
      <c r="I9138" s="16"/>
      <c r="J9138" s="16"/>
      <c r="K9138" s="16"/>
      <c r="L9138" s="16"/>
      <c r="M9138" s="16"/>
      <c r="N9138" s="16"/>
      <c r="O9138" s="16"/>
      <c r="P9138" s="16"/>
      <c r="Q9138" s="16"/>
      <c r="R9138" s="16"/>
      <c r="S9138" s="16"/>
      <c r="T9138" s="16"/>
      <c r="U9138" s="16"/>
      <c r="V9138" s="1" t="s">
        <v>4703</v>
      </c>
      <c r="W9138" s="1" t="s">
        <v>2551</v>
      </c>
      <c r="X9138" s="5" t="s">
        <v>4722</v>
      </c>
      <c r="Y9138" s="5" t="s">
        <v>2553</v>
      </c>
      <c r="Z9138" s="5" t="s">
        <v>13</v>
      </c>
      <c r="AA9138" s="5"/>
    </row>
    <row r="9139" spans="1:27" ht="12" customHeight="1" x14ac:dyDescent="0.15">
      <c r="A9139" s="1" t="s">
        <v>2254</v>
      </c>
      <c r="B9139" s="1" t="s">
        <v>49</v>
      </c>
      <c r="C9139" s="1" t="s">
        <v>15</v>
      </c>
      <c r="D9139" s="1" t="s">
        <v>2537</v>
      </c>
      <c r="E9139" s="1" t="s">
        <v>10</v>
      </c>
      <c r="F9139" s="1" t="s">
        <v>2272</v>
      </c>
      <c r="G9139" s="1" t="s">
        <v>16</v>
      </c>
      <c r="H9139" s="1" t="s">
        <v>13</v>
      </c>
      <c r="I9139" s="16"/>
      <c r="J9139" s="16"/>
      <c r="K9139" s="16"/>
      <c r="L9139" s="16"/>
      <c r="M9139" s="16"/>
      <c r="N9139" s="16"/>
      <c r="O9139" s="16"/>
      <c r="P9139" s="16"/>
      <c r="Q9139" s="16"/>
      <c r="R9139" s="16"/>
      <c r="S9139" s="16"/>
      <c r="T9139" s="16"/>
      <c r="U9139" s="16"/>
      <c r="V9139" s="1" t="s">
        <v>4703</v>
      </c>
      <c r="W9139" s="1" t="s">
        <v>2551</v>
      </c>
      <c r="X9139" s="5" t="s">
        <v>4722</v>
      </c>
      <c r="Y9139" s="5" t="s">
        <v>4705</v>
      </c>
      <c r="Z9139" s="5" t="s">
        <v>13</v>
      </c>
      <c r="AA9139" s="5"/>
    </row>
    <row r="9140" spans="1:27" ht="12" customHeight="1" x14ac:dyDescent="0.15">
      <c r="A9140" s="1" t="s">
        <v>2254</v>
      </c>
      <c r="B9140" s="1" t="s">
        <v>49</v>
      </c>
      <c r="C9140" s="1" t="s">
        <v>17</v>
      </c>
      <c r="D9140" s="1" t="s">
        <v>2537</v>
      </c>
      <c r="E9140" s="1" t="s">
        <v>10</v>
      </c>
      <c r="F9140" s="1" t="s">
        <v>2272</v>
      </c>
      <c r="G9140" s="1" t="s">
        <v>5147</v>
      </c>
      <c r="H9140" s="1" t="s">
        <v>13</v>
      </c>
      <c r="I9140" s="16"/>
      <c r="J9140" s="16"/>
      <c r="K9140" s="16"/>
      <c r="L9140" s="16"/>
      <c r="M9140" s="16"/>
      <c r="N9140" s="16"/>
      <c r="O9140" s="16"/>
      <c r="P9140" s="16"/>
      <c r="Q9140" s="16"/>
      <c r="R9140" s="16"/>
      <c r="S9140" s="16"/>
      <c r="T9140" s="16"/>
      <c r="U9140" s="16"/>
      <c r="V9140" s="1" t="s">
        <v>4703</v>
      </c>
      <c r="W9140" s="1" t="s">
        <v>2551</v>
      </c>
      <c r="X9140" s="5" t="s">
        <v>4722</v>
      </c>
      <c r="Y9140" s="5" t="s">
        <v>5148</v>
      </c>
      <c r="Z9140" s="5" t="s">
        <v>13</v>
      </c>
      <c r="AA9140" s="5"/>
    </row>
    <row r="9141" spans="1:27" ht="12" customHeight="1" x14ac:dyDescent="0.15">
      <c r="A9141" s="1" t="s">
        <v>2254</v>
      </c>
      <c r="B9141" s="1" t="s">
        <v>49</v>
      </c>
      <c r="C9141" s="1" t="s">
        <v>19</v>
      </c>
      <c r="D9141" s="1" t="s">
        <v>2537</v>
      </c>
      <c r="E9141" s="1" t="s">
        <v>10</v>
      </c>
      <c r="F9141" s="1" t="s">
        <v>2272</v>
      </c>
      <c r="G9141" s="1" t="s">
        <v>2256</v>
      </c>
      <c r="H9141" s="1" t="s">
        <v>13</v>
      </c>
      <c r="I9141" s="16"/>
      <c r="J9141" s="16"/>
      <c r="K9141" s="16"/>
      <c r="L9141" s="16"/>
      <c r="M9141" s="16"/>
      <c r="N9141" s="16"/>
      <c r="O9141" s="16"/>
      <c r="P9141" s="16"/>
      <c r="Q9141" s="16"/>
      <c r="R9141" s="16"/>
      <c r="S9141" s="16"/>
      <c r="T9141" s="16"/>
      <c r="U9141" s="16"/>
      <c r="V9141" s="1" t="s">
        <v>4703</v>
      </c>
      <c r="W9141" s="1" t="s">
        <v>2551</v>
      </c>
      <c r="X9141" s="5" t="s">
        <v>4722</v>
      </c>
      <c r="Y9141" s="5" t="s">
        <v>4706</v>
      </c>
      <c r="Z9141" s="5" t="s">
        <v>13</v>
      </c>
      <c r="AA9141" s="5"/>
    </row>
    <row r="9142" spans="1:27" ht="12" customHeight="1" x14ac:dyDescent="0.15">
      <c r="A9142" s="1" t="s">
        <v>2254</v>
      </c>
      <c r="B9142" s="1" t="s">
        <v>49</v>
      </c>
      <c r="C9142" s="1" t="s">
        <v>21</v>
      </c>
      <c r="D9142" s="1" t="s">
        <v>2537</v>
      </c>
      <c r="E9142" s="1" t="s">
        <v>10</v>
      </c>
      <c r="F9142" s="1" t="s">
        <v>2272</v>
      </c>
      <c r="G9142" s="1" t="s">
        <v>2257</v>
      </c>
      <c r="H9142" s="1" t="s">
        <v>13</v>
      </c>
      <c r="I9142" s="16"/>
      <c r="J9142" s="16"/>
      <c r="K9142" s="16"/>
      <c r="L9142" s="16"/>
      <c r="M9142" s="16"/>
      <c r="N9142" s="16"/>
      <c r="O9142" s="16"/>
      <c r="P9142" s="16"/>
      <c r="Q9142" s="16"/>
      <c r="R9142" s="16"/>
      <c r="S9142" s="16"/>
      <c r="T9142" s="16"/>
      <c r="U9142" s="16"/>
      <c r="V9142" s="1" t="s">
        <v>4703</v>
      </c>
      <c r="W9142" s="1" t="s">
        <v>2551</v>
      </c>
      <c r="X9142" s="5" t="s">
        <v>4722</v>
      </c>
      <c r="Y9142" s="5" t="s">
        <v>4707</v>
      </c>
      <c r="Z9142" s="5" t="s">
        <v>13</v>
      </c>
      <c r="AA9142" s="5"/>
    </row>
    <row r="9143" spans="1:27" ht="12" customHeight="1" x14ac:dyDescent="0.15">
      <c r="A9143" s="1" t="s">
        <v>2254</v>
      </c>
      <c r="B9143" s="1" t="s">
        <v>49</v>
      </c>
      <c r="C9143" s="1" t="s">
        <v>23</v>
      </c>
      <c r="D9143" s="1" t="s">
        <v>2537</v>
      </c>
      <c r="E9143" s="1" t="s">
        <v>10</v>
      </c>
      <c r="F9143" s="1" t="s">
        <v>2272</v>
      </c>
      <c r="G9143" s="1" t="s">
        <v>2258</v>
      </c>
      <c r="H9143" s="1" t="s">
        <v>13</v>
      </c>
      <c r="I9143" s="16"/>
      <c r="J9143" s="16"/>
      <c r="K9143" s="16"/>
      <c r="L9143" s="16"/>
      <c r="M9143" s="16"/>
      <c r="N9143" s="16"/>
      <c r="O9143" s="16"/>
      <c r="P9143" s="16"/>
      <c r="Q9143" s="16"/>
      <c r="R9143" s="16"/>
      <c r="S9143" s="16"/>
      <c r="T9143" s="16"/>
      <c r="U9143" s="16"/>
      <c r="V9143" s="1" t="s">
        <v>4703</v>
      </c>
      <c r="W9143" s="1" t="s">
        <v>2551</v>
      </c>
      <c r="X9143" s="5" t="s">
        <v>4722</v>
      </c>
      <c r="Y9143" s="5" t="s">
        <v>4708</v>
      </c>
      <c r="Z9143" s="5" t="s">
        <v>13</v>
      </c>
      <c r="AA9143" s="5"/>
    </row>
    <row r="9144" spans="1:27" ht="12" customHeight="1" x14ac:dyDescent="0.15">
      <c r="A9144" s="1" t="s">
        <v>2254</v>
      </c>
      <c r="B9144" s="1" t="s">
        <v>49</v>
      </c>
      <c r="C9144" s="1" t="s">
        <v>77</v>
      </c>
      <c r="D9144" s="1" t="s">
        <v>2537</v>
      </c>
      <c r="E9144" s="1" t="s">
        <v>10</v>
      </c>
      <c r="F9144" s="1" t="s">
        <v>2272</v>
      </c>
      <c r="G9144" s="1" t="s">
        <v>2259</v>
      </c>
      <c r="H9144" s="1" t="s">
        <v>13</v>
      </c>
      <c r="I9144" s="16"/>
      <c r="J9144" s="16"/>
      <c r="K9144" s="16"/>
      <c r="L9144" s="16"/>
      <c r="M9144" s="16"/>
      <c r="N9144" s="16"/>
      <c r="O9144" s="16"/>
      <c r="P9144" s="16"/>
      <c r="Q9144" s="16"/>
      <c r="R9144" s="16"/>
      <c r="S9144" s="16"/>
      <c r="T9144" s="16"/>
      <c r="U9144" s="16"/>
      <c r="V9144" s="1" t="s">
        <v>4703</v>
      </c>
      <c r="W9144" s="1" t="s">
        <v>2551</v>
      </c>
      <c r="X9144" s="5" t="s">
        <v>4722</v>
      </c>
      <c r="Y9144" s="5" t="s">
        <v>4709</v>
      </c>
      <c r="Z9144" s="5" t="s">
        <v>13</v>
      </c>
      <c r="AA9144" s="5"/>
    </row>
    <row r="9145" spans="1:27" ht="12" customHeight="1" x14ac:dyDescent="0.15">
      <c r="A9145" s="1" t="s">
        <v>2254</v>
      </c>
      <c r="B9145" s="1" t="s">
        <v>49</v>
      </c>
      <c r="C9145" s="1" t="s">
        <v>244</v>
      </c>
      <c r="D9145" s="1" t="s">
        <v>2537</v>
      </c>
      <c r="E9145" s="1" t="s">
        <v>10</v>
      </c>
      <c r="F9145" s="1" t="s">
        <v>2272</v>
      </c>
      <c r="G9145" s="1" t="s">
        <v>24</v>
      </c>
      <c r="H9145" s="1" t="s">
        <v>13</v>
      </c>
      <c r="I9145" s="16"/>
      <c r="J9145" s="16"/>
      <c r="K9145" s="16"/>
      <c r="L9145" s="16"/>
      <c r="M9145" s="16"/>
      <c r="N9145" s="16"/>
      <c r="O9145" s="16"/>
      <c r="P9145" s="16"/>
      <c r="Q9145" s="16"/>
      <c r="R9145" s="16"/>
      <c r="S9145" s="16"/>
      <c r="T9145" s="16"/>
      <c r="U9145" s="16"/>
      <c r="V9145" s="1" t="s">
        <v>4703</v>
      </c>
      <c r="W9145" s="1" t="s">
        <v>2551</v>
      </c>
      <c r="X9145" s="5" t="s">
        <v>4722</v>
      </c>
      <c r="Y9145" s="5" t="s">
        <v>2559</v>
      </c>
      <c r="Z9145" s="5" t="s">
        <v>13</v>
      </c>
      <c r="AA9145" s="5"/>
    </row>
    <row r="9146" spans="1:27" ht="12" customHeight="1" x14ac:dyDescent="0.15">
      <c r="A9146" s="1" t="s">
        <v>2254</v>
      </c>
      <c r="B9146" s="1" t="s">
        <v>51</v>
      </c>
      <c r="C9146" s="1" t="s">
        <v>9</v>
      </c>
      <c r="D9146" s="1" t="s">
        <v>2537</v>
      </c>
      <c r="E9146" s="1" t="s">
        <v>10</v>
      </c>
      <c r="F9146" s="1" t="s">
        <v>2273</v>
      </c>
      <c r="G9146" s="1" t="s">
        <v>12</v>
      </c>
      <c r="H9146" s="1" t="s">
        <v>13</v>
      </c>
      <c r="I9146" s="16"/>
      <c r="J9146" s="16"/>
      <c r="K9146" s="16"/>
      <c r="L9146" s="16"/>
      <c r="M9146" s="16"/>
      <c r="N9146" s="16"/>
      <c r="O9146" s="16"/>
      <c r="P9146" s="16"/>
      <c r="Q9146" s="16"/>
      <c r="R9146" s="16"/>
      <c r="S9146" s="16"/>
      <c r="T9146" s="16"/>
      <c r="U9146" s="16"/>
      <c r="V9146" s="1" t="s">
        <v>4703</v>
      </c>
      <c r="W9146" s="1" t="s">
        <v>2551</v>
      </c>
      <c r="X9146" s="5" t="s">
        <v>4723</v>
      </c>
      <c r="Y9146" s="5" t="s">
        <v>2553</v>
      </c>
      <c r="Z9146" s="5" t="s">
        <v>13</v>
      </c>
      <c r="AA9146" s="5"/>
    </row>
    <row r="9147" spans="1:27" ht="12" customHeight="1" x14ac:dyDescent="0.15">
      <c r="A9147" s="1" t="s">
        <v>2254</v>
      </c>
      <c r="B9147" s="1" t="s">
        <v>51</v>
      </c>
      <c r="C9147" s="1" t="s">
        <v>15</v>
      </c>
      <c r="D9147" s="1" t="s">
        <v>2537</v>
      </c>
      <c r="E9147" s="1" t="s">
        <v>10</v>
      </c>
      <c r="F9147" s="1" t="s">
        <v>2273</v>
      </c>
      <c r="G9147" s="1" t="s">
        <v>16</v>
      </c>
      <c r="H9147" s="1" t="s">
        <v>13</v>
      </c>
      <c r="I9147" s="16"/>
      <c r="J9147" s="16"/>
      <c r="K9147" s="16"/>
      <c r="L9147" s="16"/>
      <c r="M9147" s="16"/>
      <c r="N9147" s="16"/>
      <c r="O9147" s="16"/>
      <c r="P9147" s="16"/>
      <c r="Q9147" s="16"/>
      <c r="R9147" s="16"/>
      <c r="S9147" s="16"/>
      <c r="T9147" s="16"/>
      <c r="U9147" s="16"/>
      <c r="V9147" s="1" t="s">
        <v>4703</v>
      </c>
      <c r="W9147" s="1" t="s">
        <v>2551</v>
      </c>
      <c r="X9147" s="5" t="s">
        <v>4723</v>
      </c>
      <c r="Y9147" s="5" t="s">
        <v>4705</v>
      </c>
      <c r="Z9147" s="5" t="s">
        <v>13</v>
      </c>
      <c r="AA9147" s="5"/>
    </row>
    <row r="9148" spans="1:27" ht="12" customHeight="1" x14ac:dyDescent="0.15">
      <c r="A9148" s="1" t="s">
        <v>2254</v>
      </c>
      <c r="B9148" s="1" t="s">
        <v>51</v>
      </c>
      <c r="C9148" s="1" t="s">
        <v>17</v>
      </c>
      <c r="D9148" s="1" t="s">
        <v>2537</v>
      </c>
      <c r="E9148" s="1" t="s">
        <v>10</v>
      </c>
      <c r="F9148" s="1" t="s">
        <v>2273</v>
      </c>
      <c r="G9148" s="1" t="s">
        <v>5147</v>
      </c>
      <c r="H9148" s="1" t="s">
        <v>13</v>
      </c>
      <c r="I9148" s="16"/>
      <c r="J9148" s="16"/>
      <c r="K9148" s="16"/>
      <c r="L9148" s="16"/>
      <c r="M9148" s="16"/>
      <c r="N9148" s="16"/>
      <c r="O9148" s="16"/>
      <c r="P9148" s="16"/>
      <c r="Q9148" s="16"/>
      <c r="R9148" s="16"/>
      <c r="S9148" s="16"/>
      <c r="T9148" s="16"/>
      <c r="U9148" s="16"/>
      <c r="V9148" s="1" t="s">
        <v>4703</v>
      </c>
      <c r="W9148" s="1" t="s">
        <v>2551</v>
      </c>
      <c r="X9148" s="5" t="s">
        <v>4723</v>
      </c>
      <c r="Y9148" s="5" t="s">
        <v>5148</v>
      </c>
      <c r="Z9148" s="5" t="s">
        <v>13</v>
      </c>
      <c r="AA9148" s="5"/>
    </row>
    <row r="9149" spans="1:27" ht="12" customHeight="1" x14ac:dyDescent="0.15">
      <c r="A9149" s="1" t="s">
        <v>2254</v>
      </c>
      <c r="B9149" s="1" t="s">
        <v>51</v>
      </c>
      <c r="C9149" s="1" t="s">
        <v>19</v>
      </c>
      <c r="D9149" s="1" t="s">
        <v>2537</v>
      </c>
      <c r="E9149" s="1" t="s">
        <v>10</v>
      </c>
      <c r="F9149" s="1" t="s">
        <v>2273</v>
      </c>
      <c r="G9149" s="1" t="s">
        <v>2256</v>
      </c>
      <c r="H9149" s="1" t="s">
        <v>13</v>
      </c>
      <c r="I9149" s="16"/>
      <c r="J9149" s="16"/>
      <c r="K9149" s="16"/>
      <c r="L9149" s="16"/>
      <c r="M9149" s="16"/>
      <c r="N9149" s="16"/>
      <c r="O9149" s="16"/>
      <c r="P9149" s="16"/>
      <c r="Q9149" s="16"/>
      <c r="R9149" s="16"/>
      <c r="S9149" s="16"/>
      <c r="T9149" s="16"/>
      <c r="U9149" s="16"/>
      <c r="V9149" s="1" t="s">
        <v>4703</v>
      </c>
      <c r="W9149" s="1" t="s">
        <v>2551</v>
      </c>
      <c r="X9149" s="5" t="s">
        <v>4723</v>
      </c>
      <c r="Y9149" s="5" t="s">
        <v>4706</v>
      </c>
      <c r="Z9149" s="5" t="s">
        <v>13</v>
      </c>
      <c r="AA9149" s="5"/>
    </row>
    <row r="9150" spans="1:27" ht="12" customHeight="1" x14ac:dyDescent="0.15">
      <c r="A9150" s="1" t="s">
        <v>2254</v>
      </c>
      <c r="B9150" s="1" t="s">
        <v>51</v>
      </c>
      <c r="C9150" s="1" t="s">
        <v>21</v>
      </c>
      <c r="D9150" s="1" t="s">
        <v>2537</v>
      </c>
      <c r="E9150" s="1" t="s">
        <v>10</v>
      </c>
      <c r="F9150" s="1" t="s">
        <v>2273</v>
      </c>
      <c r="G9150" s="1" t="s">
        <v>2257</v>
      </c>
      <c r="H9150" s="1" t="s">
        <v>13</v>
      </c>
      <c r="I9150" s="16"/>
      <c r="J9150" s="16"/>
      <c r="K9150" s="16"/>
      <c r="L9150" s="16"/>
      <c r="M9150" s="16"/>
      <c r="N9150" s="16"/>
      <c r="O9150" s="16"/>
      <c r="P9150" s="16"/>
      <c r="Q9150" s="16"/>
      <c r="R9150" s="16"/>
      <c r="S9150" s="16"/>
      <c r="T9150" s="16"/>
      <c r="U9150" s="16"/>
      <c r="V9150" s="1" t="s">
        <v>4703</v>
      </c>
      <c r="W9150" s="1" t="s">
        <v>2551</v>
      </c>
      <c r="X9150" s="5" t="s">
        <v>4723</v>
      </c>
      <c r="Y9150" s="5" t="s">
        <v>4707</v>
      </c>
      <c r="Z9150" s="5" t="s">
        <v>13</v>
      </c>
      <c r="AA9150" s="5"/>
    </row>
    <row r="9151" spans="1:27" ht="12" customHeight="1" x14ac:dyDescent="0.15">
      <c r="A9151" s="1" t="s">
        <v>2254</v>
      </c>
      <c r="B9151" s="1" t="s">
        <v>51</v>
      </c>
      <c r="C9151" s="1" t="s">
        <v>23</v>
      </c>
      <c r="D9151" s="1" t="s">
        <v>2537</v>
      </c>
      <c r="E9151" s="1" t="s">
        <v>10</v>
      </c>
      <c r="F9151" s="1" t="s">
        <v>2273</v>
      </c>
      <c r="G9151" s="1" t="s">
        <v>2258</v>
      </c>
      <c r="H9151" s="1" t="s">
        <v>13</v>
      </c>
      <c r="I9151" s="16"/>
      <c r="J9151" s="16"/>
      <c r="K9151" s="16"/>
      <c r="L9151" s="16"/>
      <c r="M9151" s="16"/>
      <c r="N9151" s="16"/>
      <c r="O9151" s="16"/>
      <c r="P9151" s="16"/>
      <c r="Q9151" s="16"/>
      <c r="R9151" s="16"/>
      <c r="S9151" s="16"/>
      <c r="T9151" s="16"/>
      <c r="U9151" s="16"/>
      <c r="V9151" s="1" t="s">
        <v>4703</v>
      </c>
      <c r="W9151" s="1" t="s">
        <v>2551</v>
      </c>
      <c r="X9151" s="5" t="s">
        <v>4723</v>
      </c>
      <c r="Y9151" s="5" t="s">
        <v>4708</v>
      </c>
      <c r="Z9151" s="5" t="s">
        <v>13</v>
      </c>
      <c r="AA9151" s="5"/>
    </row>
    <row r="9152" spans="1:27" ht="12" customHeight="1" x14ac:dyDescent="0.15">
      <c r="A9152" s="1" t="s">
        <v>2254</v>
      </c>
      <c r="B9152" s="1" t="s">
        <v>51</v>
      </c>
      <c r="C9152" s="1" t="s">
        <v>77</v>
      </c>
      <c r="D9152" s="1" t="s">
        <v>2537</v>
      </c>
      <c r="E9152" s="1" t="s">
        <v>10</v>
      </c>
      <c r="F9152" s="1" t="s">
        <v>2273</v>
      </c>
      <c r="G9152" s="1" t="s">
        <v>2259</v>
      </c>
      <c r="H9152" s="1" t="s">
        <v>13</v>
      </c>
      <c r="I9152" s="16"/>
      <c r="J9152" s="16"/>
      <c r="K9152" s="16"/>
      <c r="L9152" s="16"/>
      <c r="M9152" s="16"/>
      <c r="N9152" s="16"/>
      <c r="O9152" s="16"/>
      <c r="P9152" s="16"/>
      <c r="Q9152" s="16"/>
      <c r="R9152" s="16"/>
      <c r="S9152" s="16"/>
      <c r="T9152" s="16"/>
      <c r="U9152" s="16"/>
      <c r="V9152" s="1" t="s">
        <v>4703</v>
      </c>
      <c r="W9152" s="1" t="s">
        <v>2551</v>
      </c>
      <c r="X9152" s="5" t="s">
        <v>4723</v>
      </c>
      <c r="Y9152" s="5" t="s">
        <v>4709</v>
      </c>
      <c r="Z9152" s="5" t="s">
        <v>13</v>
      </c>
      <c r="AA9152" s="5"/>
    </row>
    <row r="9153" spans="1:27" ht="12" customHeight="1" x14ac:dyDescent="0.15">
      <c r="A9153" s="1" t="s">
        <v>2254</v>
      </c>
      <c r="B9153" s="1" t="s">
        <v>51</v>
      </c>
      <c r="C9153" s="1" t="s">
        <v>244</v>
      </c>
      <c r="D9153" s="1" t="s">
        <v>2537</v>
      </c>
      <c r="E9153" s="1" t="s">
        <v>10</v>
      </c>
      <c r="F9153" s="1" t="s">
        <v>2273</v>
      </c>
      <c r="G9153" s="1" t="s">
        <v>24</v>
      </c>
      <c r="H9153" s="1" t="s">
        <v>13</v>
      </c>
      <c r="I9153" s="16"/>
      <c r="J9153" s="16"/>
      <c r="K9153" s="16"/>
      <c r="L9153" s="16"/>
      <c r="M9153" s="16"/>
      <c r="N9153" s="16"/>
      <c r="O9153" s="16"/>
      <c r="P9153" s="16"/>
      <c r="Q9153" s="16"/>
      <c r="R9153" s="16"/>
      <c r="S9153" s="16"/>
      <c r="T9153" s="16"/>
      <c r="U9153" s="16"/>
      <c r="V9153" s="1" t="s">
        <v>4703</v>
      </c>
      <c r="W9153" s="1" t="s">
        <v>2551</v>
      </c>
      <c r="X9153" s="5" t="s">
        <v>4723</v>
      </c>
      <c r="Y9153" s="5" t="s">
        <v>2559</v>
      </c>
      <c r="Z9153" s="5" t="s">
        <v>13</v>
      </c>
      <c r="AA9153" s="5"/>
    </row>
    <row r="9154" spans="1:27" ht="12" customHeight="1" x14ac:dyDescent="0.15">
      <c r="A9154" s="1" t="s">
        <v>2254</v>
      </c>
      <c r="B9154" s="1" t="s">
        <v>53</v>
      </c>
      <c r="C9154" s="1" t="s">
        <v>9</v>
      </c>
      <c r="D9154" s="1" t="s">
        <v>2537</v>
      </c>
      <c r="E9154" s="1" t="s">
        <v>10</v>
      </c>
      <c r="F9154" s="1" t="s">
        <v>2274</v>
      </c>
      <c r="G9154" s="1" t="s">
        <v>12</v>
      </c>
      <c r="H9154" s="1" t="s">
        <v>13</v>
      </c>
      <c r="I9154" s="16"/>
      <c r="J9154" s="16"/>
      <c r="K9154" s="16"/>
      <c r="L9154" s="16"/>
      <c r="M9154" s="16"/>
      <c r="N9154" s="16"/>
      <c r="O9154" s="16"/>
      <c r="P9154" s="16"/>
      <c r="Q9154" s="16"/>
      <c r="R9154" s="16"/>
      <c r="S9154" s="16"/>
      <c r="T9154" s="16"/>
      <c r="U9154" s="16"/>
      <c r="V9154" s="1" t="s">
        <v>4703</v>
      </c>
      <c r="W9154" s="1" t="s">
        <v>2551</v>
      </c>
      <c r="X9154" s="5" t="s">
        <v>4724</v>
      </c>
      <c r="Y9154" s="5" t="s">
        <v>2553</v>
      </c>
      <c r="Z9154" s="5" t="s">
        <v>13</v>
      </c>
      <c r="AA9154" s="5"/>
    </row>
    <row r="9155" spans="1:27" ht="12" customHeight="1" x14ac:dyDescent="0.15">
      <c r="A9155" s="1" t="s">
        <v>2254</v>
      </c>
      <c r="B9155" s="1" t="s">
        <v>53</v>
      </c>
      <c r="C9155" s="1" t="s">
        <v>15</v>
      </c>
      <c r="D9155" s="1" t="s">
        <v>2537</v>
      </c>
      <c r="E9155" s="1" t="s">
        <v>10</v>
      </c>
      <c r="F9155" s="1" t="s">
        <v>2274</v>
      </c>
      <c r="G9155" s="1" t="s">
        <v>16</v>
      </c>
      <c r="H9155" s="1" t="s">
        <v>13</v>
      </c>
      <c r="I9155" s="16"/>
      <c r="J9155" s="16"/>
      <c r="K9155" s="16"/>
      <c r="L9155" s="16"/>
      <c r="M9155" s="16"/>
      <c r="N9155" s="16"/>
      <c r="O9155" s="16"/>
      <c r="P9155" s="16"/>
      <c r="Q9155" s="16"/>
      <c r="R9155" s="16"/>
      <c r="S9155" s="16"/>
      <c r="T9155" s="16"/>
      <c r="U9155" s="16"/>
      <c r="V9155" s="1" t="s">
        <v>4703</v>
      </c>
      <c r="W9155" s="1" t="s">
        <v>2551</v>
      </c>
      <c r="X9155" s="5" t="s">
        <v>4724</v>
      </c>
      <c r="Y9155" s="5" t="s">
        <v>4705</v>
      </c>
      <c r="Z9155" s="5" t="s">
        <v>13</v>
      </c>
      <c r="AA9155" s="5"/>
    </row>
    <row r="9156" spans="1:27" ht="12" customHeight="1" x14ac:dyDescent="0.15">
      <c r="A9156" s="1" t="s">
        <v>2254</v>
      </c>
      <c r="B9156" s="1" t="s">
        <v>53</v>
      </c>
      <c r="C9156" s="1" t="s">
        <v>17</v>
      </c>
      <c r="D9156" s="1" t="s">
        <v>2537</v>
      </c>
      <c r="E9156" s="1" t="s">
        <v>10</v>
      </c>
      <c r="F9156" s="1" t="s">
        <v>2274</v>
      </c>
      <c r="G9156" s="1" t="s">
        <v>5147</v>
      </c>
      <c r="H9156" s="1" t="s">
        <v>13</v>
      </c>
      <c r="I9156" s="16"/>
      <c r="J9156" s="16"/>
      <c r="K9156" s="16"/>
      <c r="L9156" s="16"/>
      <c r="M9156" s="16"/>
      <c r="N9156" s="16"/>
      <c r="O9156" s="16"/>
      <c r="P9156" s="16"/>
      <c r="Q9156" s="16"/>
      <c r="R9156" s="16"/>
      <c r="S9156" s="16"/>
      <c r="T9156" s="16"/>
      <c r="U9156" s="16"/>
      <c r="V9156" s="1" t="s">
        <v>4703</v>
      </c>
      <c r="W9156" s="1" t="s">
        <v>2551</v>
      </c>
      <c r="X9156" s="5" t="s">
        <v>4724</v>
      </c>
      <c r="Y9156" s="5" t="s">
        <v>5148</v>
      </c>
      <c r="Z9156" s="5" t="s">
        <v>13</v>
      </c>
      <c r="AA9156" s="5"/>
    </row>
    <row r="9157" spans="1:27" ht="12" customHeight="1" x14ac:dyDescent="0.15">
      <c r="A9157" s="1" t="s">
        <v>2254</v>
      </c>
      <c r="B9157" s="1" t="s">
        <v>53</v>
      </c>
      <c r="C9157" s="1" t="s">
        <v>19</v>
      </c>
      <c r="D9157" s="1" t="s">
        <v>2537</v>
      </c>
      <c r="E9157" s="1" t="s">
        <v>10</v>
      </c>
      <c r="F9157" s="1" t="s">
        <v>2274</v>
      </c>
      <c r="G9157" s="1" t="s">
        <v>2256</v>
      </c>
      <c r="H9157" s="1" t="s">
        <v>13</v>
      </c>
      <c r="I9157" s="16"/>
      <c r="J9157" s="16"/>
      <c r="K9157" s="16"/>
      <c r="L9157" s="16"/>
      <c r="M9157" s="16"/>
      <c r="N9157" s="16"/>
      <c r="O9157" s="16"/>
      <c r="P9157" s="16"/>
      <c r="Q9157" s="16"/>
      <c r="R9157" s="16"/>
      <c r="S9157" s="16"/>
      <c r="T9157" s="16"/>
      <c r="U9157" s="16"/>
      <c r="V9157" s="1" t="s">
        <v>4703</v>
      </c>
      <c r="W9157" s="1" t="s">
        <v>2551</v>
      </c>
      <c r="X9157" s="5" t="s">
        <v>4724</v>
      </c>
      <c r="Y9157" s="5" t="s">
        <v>4706</v>
      </c>
      <c r="Z9157" s="5" t="s">
        <v>13</v>
      </c>
      <c r="AA9157" s="5"/>
    </row>
    <row r="9158" spans="1:27" ht="12" customHeight="1" x14ac:dyDescent="0.15">
      <c r="A9158" s="1" t="s">
        <v>2254</v>
      </c>
      <c r="B9158" s="1" t="s">
        <v>53</v>
      </c>
      <c r="C9158" s="1" t="s">
        <v>21</v>
      </c>
      <c r="D9158" s="1" t="s">
        <v>2537</v>
      </c>
      <c r="E9158" s="1" t="s">
        <v>10</v>
      </c>
      <c r="F9158" s="1" t="s">
        <v>2274</v>
      </c>
      <c r="G9158" s="1" t="s">
        <v>2257</v>
      </c>
      <c r="H9158" s="1" t="s">
        <v>13</v>
      </c>
      <c r="I9158" s="16"/>
      <c r="J9158" s="16"/>
      <c r="K9158" s="16"/>
      <c r="L9158" s="16"/>
      <c r="M9158" s="16"/>
      <c r="N9158" s="16"/>
      <c r="O9158" s="16"/>
      <c r="P9158" s="16"/>
      <c r="Q9158" s="16"/>
      <c r="R9158" s="16"/>
      <c r="S9158" s="16"/>
      <c r="T9158" s="16"/>
      <c r="U9158" s="16"/>
      <c r="V9158" s="1" t="s">
        <v>4703</v>
      </c>
      <c r="W9158" s="1" t="s">
        <v>2551</v>
      </c>
      <c r="X9158" s="5" t="s">
        <v>4724</v>
      </c>
      <c r="Y9158" s="5" t="s">
        <v>4707</v>
      </c>
      <c r="Z9158" s="5" t="s">
        <v>13</v>
      </c>
      <c r="AA9158" s="5"/>
    </row>
    <row r="9159" spans="1:27" ht="12" customHeight="1" x14ac:dyDescent="0.15">
      <c r="A9159" s="1" t="s">
        <v>2254</v>
      </c>
      <c r="B9159" s="1" t="s">
        <v>53</v>
      </c>
      <c r="C9159" s="1" t="s">
        <v>23</v>
      </c>
      <c r="D9159" s="1" t="s">
        <v>2537</v>
      </c>
      <c r="E9159" s="1" t="s">
        <v>10</v>
      </c>
      <c r="F9159" s="1" t="s">
        <v>2274</v>
      </c>
      <c r="G9159" s="1" t="s">
        <v>2258</v>
      </c>
      <c r="H9159" s="1" t="s">
        <v>13</v>
      </c>
      <c r="I9159" s="16"/>
      <c r="J9159" s="16"/>
      <c r="K9159" s="16"/>
      <c r="L9159" s="16"/>
      <c r="M9159" s="16"/>
      <c r="N9159" s="16"/>
      <c r="O9159" s="16"/>
      <c r="P9159" s="16"/>
      <c r="Q9159" s="16"/>
      <c r="R9159" s="16"/>
      <c r="S9159" s="16"/>
      <c r="T9159" s="16"/>
      <c r="U9159" s="16"/>
      <c r="V9159" s="1" t="s">
        <v>4703</v>
      </c>
      <c r="W9159" s="1" t="s">
        <v>2551</v>
      </c>
      <c r="X9159" s="5" t="s">
        <v>4724</v>
      </c>
      <c r="Y9159" s="5" t="s">
        <v>4708</v>
      </c>
      <c r="Z9159" s="5" t="s">
        <v>13</v>
      </c>
      <c r="AA9159" s="5"/>
    </row>
    <row r="9160" spans="1:27" ht="12" customHeight="1" x14ac:dyDescent="0.15">
      <c r="A9160" s="1" t="s">
        <v>2254</v>
      </c>
      <c r="B9160" s="1" t="s">
        <v>53</v>
      </c>
      <c r="C9160" s="1" t="s">
        <v>77</v>
      </c>
      <c r="D9160" s="1" t="s">
        <v>2537</v>
      </c>
      <c r="E9160" s="1" t="s">
        <v>10</v>
      </c>
      <c r="F9160" s="1" t="s">
        <v>2274</v>
      </c>
      <c r="G9160" s="1" t="s">
        <v>2259</v>
      </c>
      <c r="H9160" s="1" t="s">
        <v>13</v>
      </c>
      <c r="I9160" s="16"/>
      <c r="J9160" s="16"/>
      <c r="K9160" s="16"/>
      <c r="L9160" s="16"/>
      <c r="M9160" s="16"/>
      <c r="N9160" s="16"/>
      <c r="O9160" s="16"/>
      <c r="P9160" s="16"/>
      <c r="Q9160" s="16"/>
      <c r="R9160" s="16"/>
      <c r="S9160" s="16"/>
      <c r="T9160" s="16"/>
      <c r="U9160" s="16"/>
      <c r="V9160" s="1" t="s">
        <v>4703</v>
      </c>
      <c r="W9160" s="1" t="s">
        <v>2551</v>
      </c>
      <c r="X9160" s="5" t="s">
        <v>4724</v>
      </c>
      <c r="Y9160" s="5" t="s">
        <v>4709</v>
      </c>
      <c r="Z9160" s="5" t="s">
        <v>13</v>
      </c>
      <c r="AA9160" s="5"/>
    </row>
    <row r="9161" spans="1:27" ht="12" customHeight="1" x14ac:dyDescent="0.15">
      <c r="A9161" s="1" t="s">
        <v>2254</v>
      </c>
      <c r="B9161" s="1" t="s">
        <v>53</v>
      </c>
      <c r="C9161" s="1" t="s">
        <v>244</v>
      </c>
      <c r="D9161" s="1" t="s">
        <v>2537</v>
      </c>
      <c r="E9161" s="1" t="s">
        <v>10</v>
      </c>
      <c r="F9161" s="1" t="s">
        <v>2274</v>
      </c>
      <c r="G9161" s="1" t="s">
        <v>24</v>
      </c>
      <c r="H9161" s="1" t="s">
        <v>13</v>
      </c>
      <c r="I9161" s="16"/>
      <c r="J9161" s="16"/>
      <c r="K9161" s="16"/>
      <c r="L9161" s="16"/>
      <c r="M9161" s="16"/>
      <c r="N9161" s="16"/>
      <c r="O9161" s="16"/>
      <c r="P9161" s="16"/>
      <c r="Q9161" s="16"/>
      <c r="R9161" s="16"/>
      <c r="S9161" s="16"/>
      <c r="T9161" s="16"/>
      <c r="U9161" s="16"/>
      <c r="V9161" s="1" t="s">
        <v>4703</v>
      </c>
      <c r="W9161" s="1" t="s">
        <v>2551</v>
      </c>
      <c r="X9161" s="5" t="s">
        <v>4724</v>
      </c>
      <c r="Y9161" s="5" t="s">
        <v>2559</v>
      </c>
      <c r="Z9161" s="5" t="s">
        <v>13</v>
      </c>
      <c r="AA9161" s="5"/>
    </row>
    <row r="9162" spans="1:27" ht="12" customHeight="1" x14ac:dyDescent="0.15">
      <c r="A9162" s="1" t="s">
        <v>2254</v>
      </c>
      <c r="B9162" s="1" t="s">
        <v>55</v>
      </c>
      <c r="C9162" s="1" t="s">
        <v>9</v>
      </c>
      <c r="D9162" s="1" t="s">
        <v>2537</v>
      </c>
      <c r="E9162" s="1" t="s">
        <v>10</v>
      </c>
      <c r="F9162" s="1" t="s">
        <v>2275</v>
      </c>
      <c r="G9162" s="1" t="s">
        <v>12</v>
      </c>
      <c r="H9162" s="1" t="s">
        <v>13</v>
      </c>
      <c r="I9162" s="16"/>
      <c r="J9162" s="16"/>
      <c r="K9162" s="16"/>
      <c r="L9162" s="16"/>
      <c r="M9162" s="16"/>
      <c r="N9162" s="16"/>
      <c r="O9162" s="16"/>
      <c r="P9162" s="16"/>
      <c r="Q9162" s="16"/>
      <c r="R9162" s="16"/>
      <c r="S9162" s="16"/>
      <c r="T9162" s="16"/>
      <c r="U9162" s="16"/>
      <c r="V9162" s="1" t="s">
        <v>4703</v>
      </c>
      <c r="W9162" s="1" t="s">
        <v>2551</v>
      </c>
      <c r="X9162" s="5" t="s">
        <v>4725</v>
      </c>
      <c r="Y9162" s="5" t="s">
        <v>2553</v>
      </c>
      <c r="Z9162" s="5" t="s">
        <v>13</v>
      </c>
      <c r="AA9162" s="5"/>
    </row>
    <row r="9163" spans="1:27" ht="12" customHeight="1" x14ac:dyDescent="0.15">
      <c r="A9163" s="1" t="s">
        <v>2254</v>
      </c>
      <c r="B9163" s="1" t="s">
        <v>55</v>
      </c>
      <c r="C9163" s="1" t="s">
        <v>15</v>
      </c>
      <c r="D9163" s="1" t="s">
        <v>2537</v>
      </c>
      <c r="E9163" s="1" t="s">
        <v>10</v>
      </c>
      <c r="F9163" s="1" t="s">
        <v>2275</v>
      </c>
      <c r="G9163" s="1" t="s">
        <v>16</v>
      </c>
      <c r="H9163" s="1" t="s">
        <v>13</v>
      </c>
      <c r="I9163" s="16"/>
      <c r="J9163" s="16"/>
      <c r="K9163" s="16"/>
      <c r="L9163" s="16"/>
      <c r="M9163" s="16"/>
      <c r="N9163" s="16"/>
      <c r="O9163" s="16"/>
      <c r="P9163" s="16"/>
      <c r="Q9163" s="16"/>
      <c r="R9163" s="16"/>
      <c r="S9163" s="16"/>
      <c r="T9163" s="16"/>
      <c r="U9163" s="16"/>
      <c r="V9163" s="1" t="s">
        <v>4703</v>
      </c>
      <c r="W9163" s="1" t="s">
        <v>2551</v>
      </c>
      <c r="X9163" s="5" t="s">
        <v>4725</v>
      </c>
      <c r="Y9163" s="5" t="s">
        <v>4705</v>
      </c>
      <c r="Z9163" s="5" t="s">
        <v>13</v>
      </c>
      <c r="AA9163" s="5"/>
    </row>
    <row r="9164" spans="1:27" ht="12" customHeight="1" x14ac:dyDescent="0.15">
      <c r="A9164" s="1" t="s">
        <v>2254</v>
      </c>
      <c r="B9164" s="1" t="s">
        <v>55</v>
      </c>
      <c r="C9164" s="1" t="s">
        <v>17</v>
      </c>
      <c r="D9164" s="1" t="s">
        <v>2537</v>
      </c>
      <c r="E9164" s="1" t="s">
        <v>10</v>
      </c>
      <c r="F9164" s="1" t="s">
        <v>2275</v>
      </c>
      <c r="G9164" s="1" t="s">
        <v>5147</v>
      </c>
      <c r="H9164" s="1" t="s">
        <v>13</v>
      </c>
      <c r="I9164" s="16"/>
      <c r="J9164" s="16"/>
      <c r="K9164" s="16"/>
      <c r="L9164" s="16"/>
      <c r="M9164" s="16"/>
      <c r="N9164" s="16"/>
      <c r="O9164" s="16"/>
      <c r="P9164" s="16"/>
      <c r="Q9164" s="16"/>
      <c r="R9164" s="16"/>
      <c r="S9164" s="16"/>
      <c r="T9164" s="16"/>
      <c r="U9164" s="16"/>
      <c r="V9164" s="1" t="s">
        <v>4703</v>
      </c>
      <c r="W9164" s="1" t="s">
        <v>2551</v>
      </c>
      <c r="X9164" s="5" t="s">
        <v>4725</v>
      </c>
      <c r="Y9164" s="5" t="s">
        <v>5148</v>
      </c>
      <c r="Z9164" s="5" t="s">
        <v>13</v>
      </c>
      <c r="AA9164" s="5"/>
    </row>
    <row r="9165" spans="1:27" ht="12" customHeight="1" x14ac:dyDescent="0.15">
      <c r="A9165" s="1" t="s">
        <v>2254</v>
      </c>
      <c r="B9165" s="1" t="s">
        <v>55</v>
      </c>
      <c r="C9165" s="1" t="s">
        <v>19</v>
      </c>
      <c r="D9165" s="1" t="s">
        <v>2537</v>
      </c>
      <c r="E9165" s="1" t="s">
        <v>10</v>
      </c>
      <c r="F9165" s="1" t="s">
        <v>2275</v>
      </c>
      <c r="G9165" s="1" t="s">
        <v>2256</v>
      </c>
      <c r="H9165" s="1" t="s">
        <v>13</v>
      </c>
      <c r="I9165" s="16"/>
      <c r="J9165" s="16"/>
      <c r="K9165" s="16"/>
      <c r="L9165" s="16"/>
      <c r="M9165" s="16"/>
      <c r="N9165" s="16"/>
      <c r="O9165" s="16"/>
      <c r="P9165" s="16"/>
      <c r="Q9165" s="16"/>
      <c r="R9165" s="16"/>
      <c r="S9165" s="16"/>
      <c r="T9165" s="16"/>
      <c r="U9165" s="16"/>
      <c r="V9165" s="1" t="s">
        <v>4703</v>
      </c>
      <c r="W9165" s="1" t="s">
        <v>2551</v>
      </c>
      <c r="X9165" s="5" t="s">
        <v>4725</v>
      </c>
      <c r="Y9165" s="5" t="s">
        <v>4706</v>
      </c>
      <c r="Z9165" s="5" t="s">
        <v>13</v>
      </c>
      <c r="AA9165" s="5"/>
    </row>
    <row r="9166" spans="1:27" ht="12" customHeight="1" x14ac:dyDescent="0.15">
      <c r="A9166" s="1" t="s">
        <v>2254</v>
      </c>
      <c r="B9166" s="1" t="s">
        <v>55</v>
      </c>
      <c r="C9166" s="1" t="s">
        <v>21</v>
      </c>
      <c r="D9166" s="1" t="s">
        <v>2537</v>
      </c>
      <c r="E9166" s="1" t="s">
        <v>10</v>
      </c>
      <c r="F9166" s="1" t="s">
        <v>2275</v>
      </c>
      <c r="G9166" s="1" t="s">
        <v>2257</v>
      </c>
      <c r="H9166" s="1" t="s">
        <v>13</v>
      </c>
      <c r="I9166" s="16"/>
      <c r="J9166" s="16"/>
      <c r="K9166" s="16"/>
      <c r="L9166" s="16"/>
      <c r="M9166" s="16"/>
      <c r="N9166" s="16"/>
      <c r="O9166" s="16"/>
      <c r="P9166" s="16"/>
      <c r="Q9166" s="16"/>
      <c r="R9166" s="16"/>
      <c r="S9166" s="16"/>
      <c r="T9166" s="16"/>
      <c r="U9166" s="16"/>
      <c r="V9166" s="1" t="s">
        <v>4703</v>
      </c>
      <c r="W9166" s="1" t="s">
        <v>2551</v>
      </c>
      <c r="X9166" s="5" t="s">
        <v>4725</v>
      </c>
      <c r="Y9166" s="5" t="s">
        <v>4707</v>
      </c>
      <c r="Z9166" s="5" t="s">
        <v>13</v>
      </c>
      <c r="AA9166" s="5"/>
    </row>
    <row r="9167" spans="1:27" ht="12" customHeight="1" x14ac:dyDescent="0.15">
      <c r="A9167" s="1" t="s">
        <v>2254</v>
      </c>
      <c r="B9167" s="1" t="s">
        <v>55</v>
      </c>
      <c r="C9167" s="1" t="s">
        <v>23</v>
      </c>
      <c r="D9167" s="1" t="s">
        <v>2537</v>
      </c>
      <c r="E9167" s="1" t="s">
        <v>10</v>
      </c>
      <c r="F9167" s="1" t="s">
        <v>2275</v>
      </c>
      <c r="G9167" s="1" t="s">
        <v>2258</v>
      </c>
      <c r="H9167" s="1" t="s">
        <v>13</v>
      </c>
      <c r="I9167" s="16"/>
      <c r="J9167" s="16"/>
      <c r="K9167" s="16"/>
      <c r="L9167" s="16"/>
      <c r="M9167" s="16"/>
      <c r="N9167" s="16"/>
      <c r="O9167" s="16"/>
      <c r="P9167" s="16"/>
      <c r="Q9167" s="16"/>
      <c r="R9167" s="16"/>
      <c r="S9167" s="16"/>
      <c r="T9167" s="16"/>
      <c r="U9167" s="16"/>
      <c r="V9167" s="1" t="s">
        <v>4703</v>
      </c>
      <c r="W9167" s="1" t="s">
        <v>2551</v>
      </c>
      <c r="X9167" s="5" t="s">
        <v>4725</v>
      </c>
      <c r="Y9167" s="5" t="s">
        <v>4708</v>
      </c>
      <c r="Z9167" s="5" t="s">
        <v>13</v>
      </c>
      <c r="AA9167" s="5"/>
    </row>
    <row r="9168" spans="1:27" ht="12" customHeight="1" x14ac:dyDescent="0.15">
      <c r="A9168" s="1" t="s">
        <v>2254</v>
      </c>
      <c r="B9168" s="1" t="s">
        <v>55</v>
      </c>
      <c r="C9168" s="1" t="s">
        <v>77</v>
      </c>
      <c r="D9168" s="1" t="s">
        <v>2537</v>
      </c>
      <c r="E9168" s="1" t="s">
        <v>10</v>
      </c>
      <c r="F9168" s="1" t="s">
        <v>2275</v>
      </c>
      <c r="G9168" s="1" t="s">
        <v>2259</v>
      </c>
      <c r="H9168" s="1" t="s">
        <v>13</v>
      </c>
      <c r="I9168" s="16"/>
      <c r="J9168" s="16"/>
      <c r="K9168" s="16"/>
      <c r="L9168" s="16"/>
      <c r="M9168" s="16"/>
      <c r="N9168" s="16"/>
      <c r="O9168" s="16"/>
      <c r="P9168" s="16"/>
      <c r="Q9168" s="16"/>
      <c r="R9168" s="16"/>
      <c r="S9168" s="16"/>
      <c r="T9168" s="16"/>
      <c r="U9168" s="16"/>
      <c r="V9168" s="1" t="s">
        <v>4703</v>
      </c>
      <c r="W9168" s="1" t="s">
        <v>2551</v>
      </c>
      <c r="X9168" s="5" t="s">
        <v>4725</v>
      </c>
      <c r="Y9168" s="5" t="s">
        <v>4709</v>
      </c>
      <c r="Z9168" s="5" t="s">
        <v>13</v>
      </c>
      <c r="AA9168" s="5"/>
    </row>
    <row r="9169" spans="1:27" ht="12" customHeight="1" x14ac:dyDescent="0.15">
      <c r="A9169" s="1" t="s">
        <v>2254</v>
      </c>
      <c r="B9169" s="1" t="s">
        <v>55</v>
      </c>
      <c r="C9169" s="1" t="s">
        <v>244</v>
      </c>
      <c r="D9169" s="1" t="s">
        <v>2537</v>
      </c>
      <c r="E9169" s="1" t="s">
        <v>10</v>
      </c>
      <c r="F9169" s="1" t="s">
        <v>2275</v>
      </c>
      <c r="G9169" s="1" t="s">
        <v>24</v>
      </c>
      <c r="H9169" s="1" t="s">
        <v>13</v>
      </c>
      <c r="I9169" s="16"/>
      <c r="J9169" s="16"/>
      <c r="K9169" s="16"/>
      <c r="L9169" s="16"/>
      <c r="M9169" s="16"/>
      <c r="N9169" s="16"/>
      <c r="O9169" s="16"/>
      <c r="P9169" s="16"/>
      <c r="Q9169" s="16"/>
      <c r="R9169" s="16"/>
      <c r="S9169" s="16"/>
      <c r="T9169" s="16"/>
      <c r="U9169" s="16"/>
      <c r="V9169" s="1" t="s">
        <v>4703</v>
      </c>
      <c r="W9169" s="1" t="s">
        <v>2551</v>
      </c>
      <c r="X9169" s="5" t="s">
        <v>4725</v>
      </c>
      <c r="Y9169" s="5" t="s">
        <v>2559</v>
      </c>
      <c r="Z9169" s="5" t="s">
        <v>13</v>
      </c>
      <c r="AA9169" s="5"/>
    </row>
    <row r="9170" spans="1:27" ht="12" customHeight="1" x14ac:dyDescent="0.15">
      <c r="A9170" s="1" t="s">
        <v>2254</v>
      </c>
      <c r="B9170" s="1" t="s">
        <v>110</v>
      </c>
      <c r="C9170" s="1" t="s">
        <v>9</v>
      </c>
      <c r="D9170" s="1" t="s">
        <v>2537</v>
      </c>
      <c r="E9170" s="1" t="s">
        <v>10</v>
      </c>
      <c r="F9170" s="1" t="s">
        <v>2276</v>
      </c>
      <c r="G9170" s="1" t="s">
        <v>12</v>
      </c>
      <c r="H9170" s="1" t="s">
        <v>1648</v>
      </c>
      <c r="I9170" s="16"/>
      <c r="J9170" s="16"/>
      <c r="K9170" s="16"/>
      <c r="L9170" s="16"/>
      <c r="M9170" s="16"/>
      <c r="N9170" s="16"/>
      <c r="O9170" s="16"/>
      <c r="P9170" s="16"/>
      <c r="Q9170" s="16"/>
      <c r="R9170" s="16"/>
      <c r="S9170" s="16"/>
      <c r="T9170" s="16"/>
      <c r="U9170" s="16"/>
      <c r="V9170" s="1" t="s">
        <v>4703</v>
      </c>
      <c r="W9170" s="1" t="s">
        <v>2551</v>
      </c>
      <c r="X9170" s="5" t="s">
        <v>4726</v>
      </c>
      <c r="Y9170" s="5" t="s">
        <v>2553</v>
      </c>
      <c r="Z9170" s="5" t="s">
        <v>1648</v>
      </c>
      <c r="AA9170" s="5"/>
    </row>
    <row r="9171" spans="1:27" ht="12" customHeight="1" x14ac:dyDescent="0.15">
      <c r="A9171" s="1" t="s">
        <v>2254</v>
      </c>
      <c r="B9171" s="1" t="s">
        <v>110</v>
      </c>
      <c r="C9171" s="1" t="s">
        <v>15</v>
      </c>
      <c r="D9171" s="1" t="s">
        <v>2537</v>
      </c>
      <c r="E9171" s="1" t="s">
        <v>10</v>
      </c>
      <c r="F9171" s="1" t="s">
        <v>2276</v>
      </c>
      <c r="G9171" s="1" t="s">
        <v>16</v>
      </c>
      <c r="H9171" s="1" t="s">
        <v>1648</v>
      </c>
      <c r="I9171" s="16"/>
      <c r="J9171" s="16"/>
      <c r="K9171" s="16"/>
      <c r="L9171" s="16"/>
      <c r="M9171" s="16"/>
      <c r="N9171" s="16"/>
      <c r="O9171" s="16"/>
      <c r="P9171" s="16"/>
      <c r="Q9171" s="16"/>
      <c r="R9171" s="16"/>
      <c r="S9171" s="16"/>
      <c r="T9171" s="16"/>
      <c r="U9171" s="16"/>
      <c r="V9171" s="1" t="s">
        <v>4703</v>
      </c>
      <c r="W9171" s="1" t="s">
        <v>2551</v>
      </c>
      <c r="X9171" s="5" t="s">
        <v>4726</v>
      </c>
      <c r="Y9171" s="5" t="s">
        <v>4705</v>
      </c>
      <c r="Z9171" s="5" t="s">
        <v>1648</v>
      </c>
      <c r="AA9171" s="5"/>
    </row>
    <row r="9172" spans="1:27" ht="12" customHeight="1" x14ac:dyDescent="0.15">
      <c r="A9172" s="1" t="s">
        <v>2254</v>
      </c>
      <c r="B9172" s="1" t="s">
        <v>110</v>
      </c>
      <c r="C9172" s="1" t="s">
        <v>17</v>
      </c>
      <c r="D9172" s="1" t="s">
        <v>2537</v>
      </c>
      <c r="E9172" s="1" t="s">
        <v>10</v>
      </c>
      <c r="F9172" s="1" t="s">
        <v>2276</v>
      </c>
      <c r="G9172" s="1" t="s">
        <v>5147</v>
      </c>
      <c r="H9172" s="1" t="s">
        <v>1648</v>
      </c>
      <c r="I9172" s="16"/>
      <c r="J9172" s="16"/>
      <c r="K9172" s="16"/>
      <c r="L9172" s="16"/>
      <c r="M9172" s="16"/>
      <c r="N9172" s="16"/>
      <c r="O9172" s="16"/>
      <c r="P9172" s="16"/>
      <c r="Q9172" s="16"/>
      <c r="R9172" s="16"/>
      <c r="S9172" s="16"/>
      <c r="T9172" s="16"/>
      <c r="U9172" s="16"/>
      <c r="V9172" s="1" t="s">
        <v>4703</v>
      </c>
      <c r="W9172" s="1" t="s">
        <v>2551</v>
      </c>
      <c r="X9172" s="5" t="s">
        <v>4726</v>
      </c>
      <c r="Y9172" s="5" t="s">
        <v>5148</v>
      </c>
      <c r="Z9172" s="5" t="s">
        <v>1648</v>
      </c>
      <c r="AA9172" s="5"/>
    </row>
    <row r="9173" spans="1:27" ht="12" customHeight="1" x14ac:dyDescent="0.15">
      <c r="A9173" s="1" t="s">
        <v>2254</v>
      </c>
      <c r="B9173" s="1" t="s">
        <v>110</v>
      </c>
      <c r="C9173" s="1" t="s">
        <v>19</v>
      </c>
      <c r="D9173" s="1" t="s">
        <v>2537</v>
      </c>
      <c r="E9173" s="1" t="s">
        <v>10</v>
      </c>
      <c r="F9173" s="1" t="s">
        <v>2276</v>
      </c>
      <c r="G9173" s="1" t="s">
        <v>2256</v>
      </c>
      <c r="H9173" s="1" t="s">
        <v>1648</v>
      </c>
      <c r="I9173" s="16"/>
      <c r="J9173" s="16"/>
      <c r="K9173" s="16"/>
      <c r="L9173" s="16"/>
      <c r="M9173" s="16"/>
      <c r="N9173" s="16"/>
      <c r="O9173" s="16"/>
      <c r="P9173" s="16"/>
      <c r="Q9173" s="16"/>
      <c r="R9173" s="16"/>
      <c r="S9173" s="16"/>
      <c r="T9173" s="16"/>
      <c r="U9173" s="16"/>
      <c r="V9173" s="1" t="s">
        <v>4703</v>
      </c>
      <c r="W9173" s="1" t="s">
        <v>2551</v>
      </c>
      <c r="X9173" s="5" t="s">
        <v>4726</v>
      </c>
      <c r="Y9173" s="5" t="s">
        <v>4706</v>
      </c>
      <c r="Z9173" s="5" t="s">
        <v>1648</v>
      </c>
      <c r="AA9173" s="5"/>
    </row>
    <row r="9174" spans="1:27" ht="12" customHeight="1" x14ac:dyDescent="0.15">
      <c r="A9174" s="1" t="s">
        <v>2254</v>
      </c>
      <c r="B9174" s="1" t="s">
        <v>110</v>
      </c>
      <c r="C9174" s="1" t="s">
        <v>21</v>
      </c>
      <c r="D9174" s="1" t="s">
        <v>2537</v>
      </c>
      <c r="E9174" s="1" t="s">
        <v>10</v>
      </c>
      <c r="F9174" s="1" t="s">
        <v>2276</v>
      </c>
      <c r="G9174" s="1" t="s">
        <v>2257</v>
      </c>
      <c r="H9174" s="1" t="s">
        <v>1648</v>
      </c>
      <c r="I9174" s="16"/>
      <c r="J9174" s="16"/>
      <c r="K9174" s="16"/>
      <c r="L9174" s="16"/>
      <c r="M9174" s="16"/>
      <c r="N9174" s="16"/>
      <c r="O9174" s="16"/>
      <c r="P9174" s="16"/>
      <c r="Q9174" s="16"/>
      <c r="R9174" s="16"/>
      <c r="S9174" s="16"/>
      <c r="T9174" s="16"/>
      <c r="U9174" s="16"/>
      <c r="V9174" s="1" t="s">
        <v>4703</v>
      </c>
      <c r="W9174" s="1" t="s">
        <v>2551</v>
      </c>
      <c r="X9174" s="5" t="s">
        <v>4726</v>
      </c>
      <c r="Y9174" s="5" t="s">
        <v>4707</v>
      </c>
      <c r="Z9174" s="5" t="s">
        <v>1648</v>
      </c>
      <c r="AA9174" s="5"/>
    </row>
    <row r="9175" spans="1:27" ht="12" customHeight="1" x14ac:dyDescent="0.15">
      <c r="A9175" s="1" t="s">
        <v>2254</v>
      </c>
      <c r="B9175" s="1" t="s">
        <v>110</v>
      </c>
      <c r="C9175" s="1" t="s">
        <v>23</v>
      </c>
      <c r="D9175" s="1" t="s">
        <v>2537</v>
      </c>
      <c r="E9175" s="1" t="s">
        <v>10</v>
      </c>
      <c r="F9175" s="1" t="s">
        <v>2276</v>
      </c>
      <c r="G9175" s="1" t="s">
        <v>2258</v>
      </c>
      <c r="H9175" s="1" t="s">
        <v>1648</v>
      </c>
      <c r="I9175" s="16"/>
      <c r="J9175" s="16"/>
      <c r="K9175" s="16"/>
      <c r="L9175" s="16"/>
      <c r="M9175" s="16"/>
      <c r="N9175" s="16"/>
      <c r="O9175" s="16"/>
      <c r="P9175" s="16"/>
      <c r="Q9175" s="16"/>
      <c r="R9175" s="16"/>
      <c r="S9175" s="16"/>
      <c r="T9175" s="16"/>
      <c r="U9175" s="16"/>
      <c r="V9175" s="1" t="s">
        <v>4703</v>
      </c>
      <c r="W9175" s="1" t="s">
        <v>2551</v>
      </c>
      <c r="X9175" s="5" t="s">
        <v>4726</v>
      </c>
      <c r="Y9175" s="5" t="s">
        <v>4708</v>
      </c>
      <c r="Z9175" s="5" t="s">
        <v>1648</v>
      </c>
      <c r="AA9175" s="5"/>
    </row>
    <row r="9176" spans="1:27" ht="12" customHeight="1" x14ac:dyDescent="0.15">
      <c r="A9176" s="1" t="s">
        <v>2254</v>
      </c>
      <c r="B9176" s="1" t="s">
        <v>110</v>
      </c>
      <c r="C9176" s="1" t="s">
        <v>77</v>
      </c>
      <c r="D9176" s="1" t="s">
        <v>2537</v>
      </c>
      <c r="E9176" s="1" t="s">
        <v>10</v>
      </c>
      <c r="F9176" s="1" t="s">
        <v>2276</v>
      </c>
      <c r="G9176" s="1" t="s">
        <v>2259</v>
      </c>
      <c r="H9176" s="1" t="s">
        <v>1648</v>
      </c>
      <c r="I9176" s="16"/>
      <c r="J9176" s="16"/>
      <c r="K9176" s="16"/>
      <c r="L9176" s="16"/>
      <c r="M9176" s="16"/>
      <c r="N9176" s="16"/>
      <c r="O9176" s="16"/>
      <c r="P9176" s="16"/>
      <c r="Q9176" s="16"/>
      <c r="R9176" s="16"/>
      <c r="S9176" s="16"/>
      <c r="T9176" s="16"/>
      <c r="U9176" s="16"/>
      <c r="V9176" s="1" t="s">
        <v>4703</v>
      </c>
      <c r="W9176" s="1" t="s">
        <v>2551</v>
      </c>
      <c r="X9176" s="5" t="s">
        <v>4726</v>
      </c>
      <c r="Y9176" s="5" t="s">
        <v>4709</v>
      </c>
      <c r="Z9176" s="5" t="s">
        <v>1648</v>
      </c>
      <c r="AA9176" s="5"/>
    </row>
    <row r="9177" spans="1:27" ht="12" customHeight="1" x14ac:dyDescent="0.15">
      <c r="A9177" s="1" t="s">
        <v>2254</v>
      </c>
      <c r="B9177" s="1" t="s">
        <v>110</v>
      </c>
      <c r="C9177" s="1" t="s">
        <v>244</v>
      </c>
      <c r="D9177" s="1" t="s">
        <v>2537</v>
      </c>
      <c r="E9177" s="1" t="s">
        <v>10</v>
      </c>
      <c r="F9177" s="1" t="s">
        <v>2276</v>
      </c>
      <c r="G9177" s="1" t="s">
        <v>24</v>
      </c>
      <c r="H9177" s="1" t="s">
        <v>1648</v>
      </c>
      <c r="I9177" s="16"/>
      <c r="J9177" s="16"/>
      <c r="K9177" s="16"/>
      <c r="L9177" s="16"/>
      <c r="M9177" s="16"/>
      <c r="N9177" s="16"/>
      <c r="O9177" s="16"/>
      <c r="P9177" s="16"/>
      <c r="Q9177" s="16"/>
      <c r="R9177" s="16"/>
      <c r="S9177" s="16"/>
      <c r="T9177" s="16"/>
      <c r="U9177" s="16"/>
      <c r="V9177" s="1" t="s">
        <v>4703</v>
      </c>
      <c r="W9177" s="1" t="s">
        <v>2551</v>
      </c>
      <c r="X9177" s="5" t="s">
        <v>4726</v>
      </c>
      <c r="Y9177" s="5" t="s">
        <v>2559</v>
      </c>
      <c r="Z9177" s="5" t="s">
        <v>1648</v>
      </c>
      <c r="AA9177" s="5"/>
    </row>
    <row r="9178" spans="1:27" ht="12" customHeight="1" x14ac:dyDescent="0.15">
      <c r="A9178" s="1" t="s">
        <v>2254</v>
      </c>
      <c r="B9178" s="1" t="s">
        <v>112</v>
      </c>
      <c r="C9178" s="1" t="s">
        <v>9</v>
      </c>
      <c r="D9178" s="1" t="s">
        <v>2537</v>
      </c>
      <c r="E9178" s="1" t="s">
        <v>10</v>
      </c>
      <c r="F9178" s="1" t="s">
        <v>2277</v>
      </c>
      <c r="G9178" s="1" t="s">
        <v>12</v>
      </c>
      <c r="H9178" s="1" t="s">
        <v>1648</v>
      </c>
      <c r="I9178" s="16"/>
      <c r="J9178" s="16"/>
      <c r="K9178" s="16"/>
      <c r="L9178" s="16"/>
      <c r="M9178" s="16"/>
      <c r="N9178" s="16"/>
      <c r="O9178" s="16"/>
      <c r="P9178" s="16"/>
      <c r="Q9178" s="16"/>
      <c r="R9178" s="16"/>
      <c r="S9178" s="16"/>
      <c r="T9178" s="16"/>
      <c r="U9178" s="16"/>
      <c r="V9178" s="1" t="s">
        <v>4703</v>
      </c>
      <c r="W9178" s="1" t="s">
        <v>2551</v>
      </c>
      <c r="X9178" s="5" t="s">
        <v>4727</v>
      </c>
      <c r="Y9178" s="5" t="s">
        <v>2553</v>
      </c>
      <c r="Z9178" s="5" t="s">
        <v>1648</v>
      </c>
      <c r="AA9178" s="5"/>
    </row>
    <row r="9179" spans="1:27" ht="12" customHeight="1" x14ac:dyDescent="0.15">
      <c r="A9179" s="1" t="s">
        <v>2254</v>
      </c>
      <c r="B9179" s="1" t="s">
        <v>112</v>
      </c>
      <c r="C9179" s="1" t="s">
        <v>15</v>
      </c>
      <c r="D9179" s="1" t="s">
        <v>2537</v>
      </c>
      <c r="E9179" s="1" t="s">
        <v>10</v>
      </c>
      <c r="F9179" s="1" t="s">
        <v>2277</v>
      </c>
      <c r="G9179" s="1" t="s">
        <v>16</v>
      </c>
      <c r="H9179" s="1" t="s">
        <v>1648</v>
      </c>
      <c r="I9179" s="16"/>
      <c r="J9179" s="16"/>
      <c r="K9179" s="16"/>
      <c r="L9179" s="16"/>
      <c r="M9179" s="16"/>
      <c r="N9179" s="16"/>
      <c r="O9179" s="16"/>
      <c r="P9179" s="16"/>
      <c r="Q9179" s="16"/>
      <c r="R9179" s="16"/>
      <c r="S9179" s="16"/>
      <c r="T9179" s="16"/>
      <c r="U9179" s="16"/>
      <c r="V9179" s="1" t="s">
        <v>4703</v>
      </c>
      <c r="W9179" s="1" t="s">
        <v>2551</v>
      </c>
      <c r="X9179" s="5" t="s">
        <v>4727</v>
      </c>
      <c r="Y9179" s="5" t="s">
        <v>4705</v>
      </c>
      <c r="Z9179" s="5" t="s">
        <v>1648</v>
      </c>
      <c r="AA9179" s="5"/>
    </row>
    <row r="9180" spans="1:27" ht="12" customHeight="1" x14ac:dyDescent="0.15">
      <c r="A9180" s="1" t="s">
        <v>2254</v>
      </c>
      <c r="B9180" s="1" t="s">
        <v>112</v>
      </c>
      <c r="C9180" s="1" t="s">
        <v>17</v>
      </c>
      <c r="D9180" s="1" t="s">
        <v>2537</v>
      </c>
      <c r="E9180" s="1" t="s">
        <v>10</v>
      </c>
      <c r="F9180" s="1" t="s">
        <v>2277</v>
      </c>
      <c r="G9180" s="1" t="s">
        <v>5147</v>
      </c>
      <c r="H9180" s="1" t="s">
        <v>1648</v>
      </c>
      <c r="I9180" s="16"/>
      <c r="J9180" s="16"/>
      <c r="K9180" s="16"/>
      <c r="L9180" s="16"/>
      <c r="M9180" s="16"/>
      <c r="N9180" s="16"/>
      <c r="O9180" s="16"/>
      <c r="P9180" s="16"/>
      <c r="Q9180" s="36"/>
      <c r="R9180" s="36"/>
      <c r="S9180" s="16"/>
      <c r="T9180" s="16"/>
      <c r="U9180" s="16"/>
      <c r="V9180" s="1" t="s">
        <v>4703</v>
      </c>
      <c r="W9180" s="1" t="s">
        <v>2551</v>
      </c>
      <c r="X9180" s="5" t="s">
        <v>4727</v>
      </c>
      <c r="Y9180" s="5" t="s">
        <v>5148</v>
      </c>
      <c r="Z9180" s="5" t="s">
        <v>1648</v>
      </c>
      <c r="AA9180" s="5"/>
    </row>
    <row r="9181" spans="1:27" ht="12" customHeight="1" x14ac:dyDescent="0.15">
      <c r="A9181" s="1" t="s">
        <v>2254</v>
      </c>
      <c r="B9181" s="1" t="s">
        <v>112</v>
      </c>
      <c r="C9181" s="1" t="s">
        <v>19</v>
      </c>
      <c r="D9181" s="1" t="s">
        <v>2537</v>
      </c>
      <c r="E9181" s="1" t="s">
        <v>10</v>
      </c>
      <c r="F9181" s="1" t="s">
        <v>2277</v>
      </c>
      <c r="G9181" s="1" t="s">
        <v>2256</v>
      </c>
      <c r="H9181" s="1" t="s">
        <v>1648</v>
      </c>
      <c r="I9181" s="16"/>
      <c r="J9181" s="16"/>
      <c r="K9181" s="16"/>
      <c r="L9181" s="16"/>
      <c r="M9181" s="16"/>
      <c r="N9181" s="16"/>
      <c r="O9181" s="16"/>
      <c r="P9181" s="16"/>
      <c r="Q9181" s="16"/>
      <c r="R9181" s="16"/>
      <c r="S9181" s="16"/>
      <c r="T9181" s="16"/>
      <c r="U9181" s="16"/>
      <c r="V9181" s="1" t="s">
        <v>4703</v>
      </c>
      <c r="W9181" s="1" t="s">
        <v>2551</v>
      </c>
      <c r="X9181" s="5" t="s">
        <v>4727</v>
      </c>
      <c r="Y9181" s="5" t="s">
        <v>4706</v>
      </c>
      <c r="Z9181" s="5" t="s">
        <v>1648</v>
      </c>
      <c r="AA9181" s="5"/>
    </row>
    <row r="9182" spans="1:27" ht="12" customHeight="1" x14ac:dyDescent="0.15">
      <c r="A9182" s="1" t="s">
        <v>2254</v>
      </c>
      <c r="B9182" s="1" t="s">
        <v>112</v>
      </c>
      <c r="C9182" s="1" t="s">
        <v>21</v>
      </c>
      <c r="D9182" s="1" t="s">
        <v>2537</v>
      </c>
      <c r="E9182" s="1" t="s">
        <v>10</v>
      </c>
      <c r="F9182" s="1" t="s">
        <v>2277</v>
      </c>
      <c r="G9182" s="1" t="s">
        <v>2257</v>
      </c>
      <c r="H9182" s="1" t="s">
        <v>1648</v>
      </c>
      <c r="I9182" s="16"/>
      <c r="J9182" s="16"/>
      <c r="K9182" s="16"/>
      <c r="L9182" s="16"/>
      <c r="M9182" s="16"/>
      <c r="N9182" s="16"/>
      <c r="O9182" s="16"/>
      <c r="P9182" s="16"/>
      <c r="Q9182" s="16"/>
      <c r="R9182" s="16"/>
      <c r="S9182" s="16"/>
      <c r="T9182" s="16"/>
      <c r="U9182" s="16"/>
      <c r="V9182" s="1" t="s">
        <v>4703</v>
      </c>
      <c r="W9182" s="1" t="s">
        <v>2551</v>
      </c>
      <c r="X9182" s="5" t="s">
        <v>4727</v>
      </c>
      <c r="Y9182" s="5" t="s">
        <v>4707</v>
      </c>
      <c r="Z9182" s="5" t="s">
        <v>1648</v>
      </c>
      <c r="AA9182" s="5"/>
    </row>
    <row r="9183" spans="1:27" ht="12" customHeight="1" x14ac:dyDescent="0.15">
      <c r="A9183" s="1" t="s">
        <v>2254</v>
      </c>
      <c r="B9183" s="1" t="s">
        <v>112</v>
      </c>
      <c r="C9183" s="1" t="s">
        <v>23</v>
      </c>
      <c r="D9183" s="1" t="s">
        <v>2537</v>
      </c>
      <c r="E9183" s="1" t="s">
        <v>10</v>
      </c>
      <c r="F9183" s="1" t="s">
        <v>2277</v>
      </c>
      <c r="G9183" s="1" t="s">
        <v>2258</v>
      </c>
      <c r="H9183" s="1" t="s">
        <v>1648</v>
      </c>
      <c r="I9183" s="16"/>
      <c r="J9183" s="16"/>
      <c r="K9183" s="16"/>
      <c r="L9183" s="16"/>
      <c r="M9183" s="16"/>
      <c r="N9183" s="16"/>
      <c r="O9183" s="16"/>
      <c r="P9183" s="16"/>
      <c r="Q9183" s="36"/>
      <c r="R9183" s="36"/>
      <c r="S9183" s="16"/>
      <c r="T9183" s="16"/>
      <c r="U9183" s="16"/>
      <c r="V9183" s="1" t="s">
        <v>4703</v>
      </c>
      <c r="W9183" s="1" t="s">
        <v>2551</v>
      </c>
      <c r="X9183" s="5" t="s">
        <v>4727</v>
      </c>
      <c r="Y9183" s="5" t="s">
        <v>4708</v>
      </c>
      <c r="Z9183" s="5" t="s">
        <v>1648</v>
      </c>
      <c r="AA9183" s="5"/>
    </row>
    <row r="9184" spans="1:27" ht="12" customHeight="1" x14ac:dyDescent="0.15">
      <c r="A9184" s="1" t="s">
        <v>2254</v>
      </c>
      <c r="B9184" s="1" t="s">
        <v>112</v>
      </c>
      <c r="C9184" s="1" t="s">
        <v>77</v>
      </c>
      <c r="D9184" s="1" t="s">
        <v>2537</v>
      </c>
      <c r="E9184" s="1" t="s">
        <v>10</v>
      </c>
      <c r="F9184" s="1" t="s">
        <v>2277</v>
      </c>
      <c r="G9184" s="1" t="s">
        <v>2259</v>
      </c>
      <c r="H9184" s="1" t="s">
        <v>1648</v>
      </c>
      <c r="I9184" s="16"/>
      <c r="J9184" s="16"/>
      <c r="K9184" s="16"/>
      <c r="L9184" s="16"/>
      <c r="M9184" s="16"/>
      <c r="N9184" s="16"/>
      <c r="O9184" s="16"/>
      <c r="P9184" s="16"/>
      <c r="Q9184" s="16"/>
      <c r="R9184" s="16"/>
      <c r="S9184" s="16"/>
      <c r="T9184" s="16"/>
      <c r="U9184" s="16"/>
      <c r="V9184" s="1" t="s">
        <v>4703</v>
      </c>
      <c r="W9184" s="1" t="s">
        <v>2551</v>
      </c>
      <c r="X9184" s="5" t="s">
        <v>4727</v>
      </c>
      <c r="Y9184" s="5" t="s">
        <v>4709</v>
      </c>
      <c r="Z9184" s="5" t="s">
        <v>1648</v>
      </c>
      <c r="AA9184" s="5"/>
    </row>
    <row r="9185" spans="1:27" ht="12" customHeight="1" x14ac:dyDescent="0.15">
      <c r="A9185" s="1" t="s">
        <v>2254</v>
      </c>
      <c r="B9185" s="1" t="s">
        <v>112</v>
      </c>
      <c r="C9185" s="1" t="s">
        <v>244</v>
      </c>
      <c r="D9185" s="1" t="s">
        <v>2537</v>
      </c>
      <c r="E9185" s="1" t="s">
        <v>10</v>
      </c>
      <c r="F9185" s="1" t="s">
        <v>2277</v>
      </c>
      <c r="G9185" s="1" t="s">
        <v>24</v>
      </c>
      <c r="H9185" s="1" t="s">
        <v>1648</v>
      </c>
      <c r="I9185" s="16"/>
      <c r="J9185" s="16"/>
      <c r="K9185" s="16"/>
      <c r="L9185" s="16"/>
      <c r="M9185" s="16"/>
      <c r="N9185" s="16"/>
      <c r="O9185" s="16"/>
      <c r="P9185" s="16"/>
      <c r="Q9185" s="16"/>
      <c r="R9185" s="16"/>
      <c r="S9185" s="16"/>
      <c r="T9185" s="16"/>
      <c r="U9185" s="16"/>
      <c r="V9185" s="1" t="s">
        <v>4703</v>
      </c>
      <c r="W9185" s="1" t="s">
        <v>2551</v>
      </c>
      <c r="X9185" s="5" t="s">
        <v>4727</v>
      </c>
      <c r="Y9185" s="5" t="s">
        <v>2559</v>
      </c>
      <c r="Z9185" s="5" t="s">
        <v>1648</v>
      </c>
      <c r="AA9185" s="5"/>
    </row>
    <row r="9186" spans="1:27" ht="12" customHeight="1" x14ac:dyDescent="0.15">
      <c r="A9186" s="1" t="s">
        <v>2254</v>
      </c>
      <c r="B9186" s="1" t="s">
        <v>114</v>
      </c>
      <c r="C9186" s="1" t="s">
        <v>9</v>
      </c>
      <c r="D9186" s="1" t="s">
        <v>2537</v>
      </c>
      <c r="E9186" s="1" t="s">
        <v>10</v>
      </c>
      <c r="F9186" s="1" t="s">
        <v>2278</v>
      </c>
      <c r="G9186" s="1" t="s">
        <v>12</v>
      </c>
      <c r="H9186" s="1" t="s">
        <v>1648</v>
      </c>
      <c r="I9186" s="16"/>
      <c r="J9186" s="16"/>
      <c r="K9186" s="16"/>
      <c r="L9186" s="16"/>
      <c r="M9186" s="16"/>
      <c r="N9186" s="16"/>
      <c r="O9186" s="16"/>
      <c r="P9186" s="16"/>
      <c r="Q9186" s="16"/>
      <c r="R9186" s="16"/>
      <c r="S9186" s="16"/>
      <c r="T9186" s="16"/>
      <c r="U9186" s="16"/>
      <c r="V9186" s="1" t="s">
        <v>4703</v>
      </c>
      <c r="W9186" s="1" t="s">
        <v>2551</v>
      </c>
      <c r="X9186" s="5" t="s">
        <v>4728</v>
      </c>
      <c r="Y9186" s="5" t="s">
        <v>2553</v>
      </c>
      <c r="Z9186" s="5" t="s">
        <v>1648</v>
      </c>
      <c r="AA9186" s="5"/>
    </row>
    <row r="9187" spans="1:27" ht="12" customHeight="1" x14ac:dyDescent="0.15">
      <c r="A9187" s="1" t="s">
        <v>2254</v>
      </c>
      <c r="B9187" s="1" t="s">
        <v>114</v>
      </c>
      <c r="C9187" s="1" t="s">
        <v>15</v>
      </c>
      <c r="D9187" s="1" t="s">
        <v>2537</v>
      </c>
      <c r="E9187" s="1" t="s">
        <v>10</v>
      </c>
      <c r="F9187" s="1" t="s">
        <v>2278</v>
      </c>
      <c r="G9187" s="1" t="s">
        <v>16</v>
      </c>
      <c r="H9187" s="1" t="s">
        <v>1648</v>
      </c>
      <c r="I9187" s="16"/>
      <c r="J9187" s="16"/>
      <c r="K9187" s="16"/>
      <c r="L9187" s="16"/>
      <c r="M9187" s="16"/>
      <c r="N9187" s="16"/>
      <c r="O9187" s="16"/>
      <c r="P9187" s="16"/>
      <c r="Q9187" s="16"/>
      <c r="R9187" s="16"/>
      <c r="S9187" s="16"/>
      <c r="T9187" s="16"/>
      <c r="U9187" s="16"/>
      <c r="V9187" s="1" t="s">
        <v>4703</v>
      </c>
      <c r="W9187" s="1" t="s">
        <v>2551</v>
      </c>
      <c r="X9187" s="5" t="s">
        <v>4728</v>
      </c>
      <c r="Y9187" s="5" t="s">
        <v>4705</v>
      </c>
      <c r="Z9187" s="5" t="s">
        <v>1648</v>
      </c>
      <c r="AA9187" s="5"/>
    </row>
    <row r="9188" spans="1:27" ht="12" customHeight="1" x14ac:dyDescent="0.15">
      <c r="A9188" s="1" t="s">
        <v>2254</v>
      </c>
      <c r="B9188" s="1" t="s">
        <v>114</v>
      </c>
      <c r="C9188" s="1" t="s">
        <v>17</v>
      </c>
      <c r="D9188" s="1" t="s">
        <v>2537</v>
      </c>
      <c r="E9188" s="1" t="s">
        <v>10</v>
      </c>
      <c r="F9188" s="1" t="s">
        <v>2278</v>
      </c>
      <c r="G9188" s="1" t="s">
        <v>5147</v>
      </c>
      <c r="H9188" s="1" t="s">
        <v>1648</v>
      </c>
      <c r="I9188" s="16"/>
      <c r="J9188" s="16"/>
      <c r="K9188" s="16"/>
      <c r="L9188" s="16"/>
      <c r="M9188" s="16"/>
      <c r="N9188" s="16"/>
      <c r="O9188" s="16"/>
      <c r="P9188" s="16"/>
      <c r="Q9188" s="16"/>
      <c r="R9188" s="16"/>
      <c r="S9188" s="16"/>
      <c r="T9188" s="16"/>
      <c r="U9188" s="16"/>
      <c r="V9188" s="1" t="s">
        <v>4703</v>
      </c>
      <c r="W9188" s="1" t="s">
        <v>2551</v>
      </c>
      <c r="X9188" s="5" t="s">
        <v>4728</v>
      </c>
      <c r="Y9188" s="5" t="s">
        <v>5148</v>
      </c>
      <c r="Z9188" s="5" t="s">
        <v>1648</v>
      </c>
      <c r="AA9188" s="5"/>
    </row>
    <row r="9189" spans="1:27" ht="12" customHeight="1" x14ac:dyDescent="0.15">
      <c r="A9189" s="1" t="s">
        <v>2254</v>
      </c>
      <c r="B9189" s="1" t="s">
        <v>114</v>
      </c>
      <c r="C9189" s="1" t="s">
        <v>19</v>
      </c>
      <c r="D9189" s="1" t="s">
        <v>2537</v>
      </c>
      <c r="E9189" s="1" t="s">
        <v>10</v>
      </c>
      <c r="F9189" s="1" t="s">
        <v>2278</v>
      </c>
      <c r="G9189" s="1" t="s">
        <v>2256</v>
      </c>
      <c r="H9189" s="1" t="s">
        <v>1648</v>
      </c>
      <c r="I9189" s="16"/>
      <c r="J9189" s="16"/>
      <c r="K9189" s="16"/>
      <c r="L9189" s="16"/>
      <c r="M9189" s="16"/>
      <c r="N9189" s="16"/>
      <c r="O9189" s="16"/>
      <c r="P9189" s="16"/>
      <c r="Q9189" s="16"/>
      <c r="R9189" s="16"/>
      <c r="S9189" s="16"/>
      <c r="T9189" s="16"/>
      <c r="U9189" s="16"/>
      <c r="V9189" s="1" t="s">
        <v>4703</v>
      </c>
      <c r="W9189" s="1" t="s">
        <v>2551</v>
      </c>
      <c r="X9189" s="5" t="s">
        <v>4728</v>
      </c>
      <c r="Y9189" s="5" t="s">
        <v>4706</v>
      </c>
      <c r="Z9189" s="5" t="s">
        <v>1648</v>
      </c>
      <c r="AA9189" s="5"/>
    </row>
    <row r="9190" spans="1:27" ht="12" customHeight="1" x14ac:dyDescent="0.15">
      <c r="A9190" s="1" t="s">
        <v>2254</v>
      </c>
      <c r="B9190" s="1" t="s">
        <v>114</v>
      </c>
      <c r="C9190" s="1" t="s">
        <v>21</v>
      </c>
      <c r="D9190" s="1" t="s">
        <v>2537</v>
      </c>
      <c r="E9190" s="1" t="s">
        <v>10</v>
      </c>
      <c r="F9190" s="1" t="s">
        <v>2278</v>
      </c>
      <c r="G9190" s="1" t="s">
        <v>2257</v>
      </c>
      <c r="H9190" s="1" t="s">
        <v>1648</v>
      </c>
      <c r="I9190" s="16"/>
      <c r="J9190" s="16"/>
      <c r="K9190" s="16"/>
      <c r="L9190" s="16"/>
      <c r="M9190" s="16"/>
      <c r="N9190" s="16"/>
      <c r="O9190" s="16"/>
      <c r="P9190" s="16"/>
      <c r="Q9190" s="16"/>
      <c r="R9190" s="16"/>
      <c r="S9190" s="16"/>
      <c r="T9190" s="16"/>
      <c r="U9190" s="16"/>
      <c r="V9190" s="1" t="s">
        <v>4703</v>
      </c>
      <c r="W9190" s="1" t="s">
        <v>2551</v>
      </c>
      <c r="X9190" s="5" t="s">
        <v>4728</v>
      </c>
      <c r="Y9190" s="5" t="s">
        <v>4707</v>
      </c>
      <c r="Z9190" s="5" t="s">
        <v>1648</v>
      </c>
      <c r="AA9190" s="5"/>
    </row>
    <row r="9191" spans="1:27" ht="12" customHeight="1" x14ac:dyDescent="0.15">
      <c r="A9191" s="1" t="s">
        <v>2254</v>
      </c>
      <c r="B9191" s="1" t="s">
        <v>114</v>
      </c>
      <c r="C9191" s="1" t="s">
        <v>23</v>
      </c>
      <c r="D9191" s="1" t="s">
        <v>2537</v>
      </c>
      <c r="E9191" s="1" t="s">
        <v>10</v>
      </c>
      <c r="F9191" s="1" t="s">
        <v>2278</v>
      </c>
      <c r="G9191" s="1" t="s">
        <v>2258</v>
      </c>
      <c r="H9191" s="1" t="s">
        <v>1648</v>
      </c>
      <c r="I9191" s="16"/>
      <c r="J9191" s="16"/>
      <c r="K9191" s="16"/>
      <c r="L9191" s="16"/>
      <c r="M9191" s="16"/>
      <c r="N9191" s="16"/>
      <c r="O9191" s="16"/>
      <c r="P9191" s="16"/>
      <c r="Q9191" s="16"/>
      <c r="R9191" s="16"/>
      <c r="S9191" s="16"/>
      <c r="T9191" s="16"/>
      <c r="U9191" s="16"/>
      <c r="V9191" s="1" t="s">
        <v>4703</v>
      </c>
      <c r="W9191" s="1" t="s">
        <v>2551</v>
      </c>
      <c r="X9191" s="5" t="s">
        <v>4728</v>
      </c>
      <c r="Y9191" s="5" t="s">
        <v>4708</v>
      </c>
      <c r="Z9191" s="5" t="s">
        <v>1648</v>
      </c>
      <c r="AA9191" s="5"/>
    </row>
    <row r="9192" spans="1:27" ht="12" customHeight="1" x14ac:dyDescent="0.15">
      <c r="A9192" s="1" t="s">
        <v>2254</v>
      </c>
      <c r="B9192" s="1" t="s">
        <v>114</v>
      </c>
      <c r="C9192" s="1" t="s">
        <v>77</v>
      </c>
      <c r="D9192" s="1" t="s">
        <v>2537</v>
      </c>
      <c r="E9192" s="1" t="s">
        <v>10</v>
      </c>
      <c r="F9192" s="1" t="s">
        <v>2278</v>
      </c>
      <c r="G9192" s="1" t="s">
        <v>2259</v>
      </c>
      <c r="H9192" s="1" t="s">
        <v>1648</v>
      </c>
      <c r="I9192" s="16"/>
      <c r="J9192" s="16"/>
      <c r="K9192" s="16"/>
      <c r="L9192" s="16"/>
      <c r="M9192" s="16"/>
      <c r="N9192" s="16"/>
      <c r="O9192" s="16"/>
      <c r="P9192" s="16"/>
      <c r="Q9192" s="16"/>
      <c r="R9192" s="16"/>
      <c r="S9192" s="16"/>
      <c r="T9192" s="16"/>
      <c r="U9192" s="16"/>
      <c r="V9192" s="1" t="s">
        <v>4703</v>
      </c>
      <c r="W9192" s="1" t="s">
        <v>2551</v>
      </c>
      <c r="X9192" s="5" t="s">
        <v>4728</v>
      </c>
      <c r="Y9192" s="5" t="s">
        <v>4709</v>
      </c>
      <c r="Z9192" s="5" t="s">
        <v>1648</v>
      </c>
      <c r="AA9192" s="5"/>
    </row>
    <row r="9193" spans="1:27" ht="12" customHeight="1" x14ac:dyDescent="0.15">
      <c r="A9193" s="1" t="s">
        <v>2254</v>
      </c>
      <c r="B9193" s="1" t="s">
        <v>114</v>
      </c>
      <c r="C9193" s="1" t="s">
        <v>244</v>
      </c>
      <c r="D9193" s="1" t="s">
        <v>2537</v>
      </c>
      <c r="E9193" s="1" t="s">
        <v>10</v>
      </c>
      <c r="F9193" s="1" t="s">
        <v>2278</v>
      </c>
      <c r="G9193" s="1" t="s">
        <v>24</v>
      </c>
      <c r="H9193" s="1" t="s">
        <v>1648</v>
      </c>
      <c r="I9193" s="16"/>
      <c r="J9193" s="16"/>
      <c r="K9193" s="16"/>
      <c r="L9193" s="16"/>
      <c r="M9193" s="16"/>
      <c r="N9193" s="16"/>
      <c r="O9193" s="16"/>
      <c r="P9193" s="16"/>
      <c r="Q9193" s="16"/>
      <c r="R9193" s="16"/>
      <c r="S9193" s="16"/>
      <c r="T9193" s="16"/>
      <c r="U9193" s="16"/>
      <c r="V9193" s="1" t="s">
        <v>4703</v>
      </c>
      <c r="W9193" s="1" t="s">
        <v>2551</v>
      </c>
      <c r="X9193" s="5" t="s">
        <v>4728</v>
      </c>
      <c r="Y9193" s="5" t="s">
        <v>2559</v>
      </c>
      <c r="Z9193" s="5" t="s">
        <v>1648</v>
      </c>
      <c r="AA9193" s="5"/>
    </row>
    <row r="9194" spans="1:27" ht="12" customHeight="1" x14ac:dyDescent="0.15">
      <c r="A9194" s="1" t="s">
        <v>2254</v>
      </c>
      <c r="B9194" s="1" t="s">
        <v>57</v>
      </c>
      <c r="C9194" s="1" t="s">
        <v>9</v>
      </c>
      <c r="D9194" s="1" t="s">
        <v>2537</v>
      </c>
      <c r="E9194" s="1" t="s">
        <v>2279</v>
      </c>
      <c r="F9194" s="1" t="s">
        <v>2280</v>
      </c>
      <c r="G9194" s="1" t="s">
        <v>16</v>
      </c>
      <c r="H9194" s="1" t="s">
        <v>1648</v>
      </c>
      <c r="I9194" s="16"/>
      <c r="J9194" s="16"/>
      <c r="K9194" s="16"/>
      <c r="L9194" s="16"/>
      <c r="M9194" s="16"/>
      <c r="N9194" s="16"/>
      <c r="O9194" s="16"/>
      <c r="P9194" s="16"/>
      <c r="Q9194" s="16"/>
      <c r="R9194" s="16"/>
      <c r="S9194" s="16"/>
      <c r="T9194" s="16"/>
      <c r="U9194" s="16"/>
      <c r="V9194" s="1" t="s">
        <v>4703</v>
      </c>
      <c r="W9194" s="1" t="s">
        <v>2551</v>
      </c>
      <c r="X9194" s="5" t="s">
        <v>4729</v>
      </c>
      <c r="Y9194" s="5" t="s">
        <v>4705</v>
      </c>
      <c r="Z9194" s="5" t="s">
        <v>1648</v>
      </c>
      <c r="AA9194" s="5"/>
    </row>
    <row r="9195" spans="1:27" ht="12" customHeight="1" x14ac:dyDescent="0.15">
      <c r="A9195" s="1" t="s">
        <v>2254</v>
      </c>
      <c r="B9195" s="1" t="s">
        <v>57</v>
      </c>
      <c r="C9195" s="1" t="s">
        <v>15</v>
      </c>
      <c r="D9195" s="1" t="s">
        <v>2537</v>
      </c>
      <c r="E9195" s="1" t="s">
        <v>2279</v>
      </c>
      <c r="F9195" s="1" t="s">
        <v>2280</v>
      </c>
      <c r="G9195" s="1" t="s">
        <v>2281</v>
      </c>
      <c r="H9195" s="1" t="s">
        <v>1648</v>
      </c>
      <c r="I9195" s="16"/>
      <c r="J9195" s="16"/>
      <c r="K9195" s="16"/>
      <c r="L9195" s="16"/>
      <c r="M9195" s="16"/>
      <c r="N9195" s="16"/>
      <c r="O9195" s="16"/>
      <c r="P9195" s="16"/>
      <c r="Q9195" s="16"/>
      <c r="R9195" s="16"/>
      <c r="S9195" s="16"/>
      <c r="T9195" s="16"/>
      <c r="U9195" s="16"/>
      <c r="V9195" s="1" t="s">
        <v>4703</v>
      </c>
      <c r="W9195" s="1" t="s">
        <v>2551</v>
      </c>
      <c r="X9195" s="5" t="s">
        <v>4729</v>
      </c>
      <c r="Y9195" s="5" t="s">
        <v>5130</v>
      </c>
      <c r="Z9195" s="5" t="s">
        <v>1648</v>
      </c>
      <c r="AA9195" s="5"/>
    </row>
    <row r="9196" spans="1:27" ht="12" customHeight="1" x14ac:dyDescent="0.15">
      <c r="A9196" s="1" t="s">
        <v>2254</v>
      </c>
      <c r="B9196" s="1" t="s">
        <v>57</v>
      </c>
      <c r="C9196" s="1" t="s">
        <v>17</v>
      </c>
      <c r="D9196" s="1" t="s">
        <v>2537</v>
      </c>
      <c r="E9196" s="1" t="s">
        <v>2279</v>
      </c>
      <c r="F9196" s="1" t="s">
        <v>2280</v>
      </c>
      <c r="G9196" s="1" t="s">
        <v>2282</v>
      </c>
      <c r="H9196" s="1" t="s">
        <v>1648</v>
      </c>
      <c r="I9196" s="16"/>
      <c r="J9196" s="16"/>
      <c r="K9196" s="16"/>
      <c r="L9196" s="16"/>
      <c r="M9196" s="16"/>
      <c r="N9196" s="16"/>
      <c r="O9196" s="16"/>
      <c r="P9196" s="16"/>
      <c r="Q9196" s="16"/>
      <c r="R9196" s="16"/>
      <c r="S9196" s="16"/>
      <c r="T9196" s="16"/>
      <c r="U9196" s="16"/>
      <c r="V9196" s="1" t="s">
        <v>4703</v>
      </c>
      <c r="W9196" s="1" t="s">
        <v>2551</v>
      </c>
      <c r="X9196" s="5" t="s">
        <v>4729</v>
      </c>
      <c r="Y9196" s="5" t="s">
        <v>4730</v>
      </c>
      <c r="Z9196" s="5" t="s">
        <v>1648</v>
      </c>
      <c r="AA9196" s="5"/>
    </row>
    <row r="9197" spans="1:27" ht="12" customHeight="1" x14ac:dyDescent="0.15">
      <c r="A9197" s="1" t="s">
        <v>2254</v>
      </c>
      <c r="B9197" s="1" t="s">
        <v>57</v>
      </c>
      <c r="C9197" s="1" t="s">
        <v>19</v>
      </c>
      <c r="D9197" s="1" t="s">
        <v>2537</v>
      </c>
      <c r="E9197" s="1" t="s">
        <v>2279</v>
      </c>
      <c r="F9197" s="1" t="s">
        <v>2280</v>
      </c>
      <c r="G9197" s="1" t="s">
        <v>24</v>
      </c>
      <c r="H9197" s="1" t="s">
        <v>1648</v>
      </c>
      <c r="I9197" s="16"/>
      <c r="J9197" s="16"/>
      <c r="K9197" s="16"/>
      <c r="L9197" s="16"/>
      <c r="M9197" s="16"/>
      <c r="N9197" s="16"/>
      <c r="O9197" s="16"/>
      <c r="P9197" s="16"/>
      <c r="Q9197" s="16"/>
      <c r="R9197" s="16"/>
      <c r="S9197" s="16"/>
      <c r="T9197" s="16"/>
      <c r="U9197" s="16"/>
      <c r="V9197" s="1" t="s">
        <v>4703</v>
      </c>
      <c r="W9197" s="1" t="s">
        <v>2551</v>
      </c>
      <c r="X9197" s="5" t="s">
        <v>4729</v>
      </c>
      <c r="Y9197" s="5" t="s">
        <v>2579</v>
      </c>
      <c r="Z9197" s="5" t="s">
        <v>1648</v>
      </c>
      <c r="AA9197" s="5"/>
    </row>
    <row r="9198" spans="1:27" ht="12" customHeight="1" x14ac:dyDescent="0.15">
      <c r="A9198" s="1" t="s">
        <v>2254</v>
      </c>
      <c r="B9198" s="1" t="s">
        <v>61</v>
      </c>
      <c r="C9198" s="1" t="s">
        <v>9</v>
      </c>
      <c r="D9198" s="1" t="s">
        <v>2537</v>
      </c>
      <c r="E9198" s="1" t="s">
        <v>2279</v>
      </c>
      <c r="F9198" s="1" t="s">
        <v>2283</v>
      </c>
      <c r="G9198" s="1" t="s">
        <v>16</v>
      </c>
      <c r="H9198" s="1" t="s">
        <v>1648</v>
      </c>
      <c r="I9198" s="16"/>
      <c r="J9198" s="16"/>
      <c r="K9198" s="16"/>
      <c r="L9198" s="16"/>
      <c r="M9198" s="16"/>
      <c r="N9198" s="16"/>
      <c r="O9198" s="16"/>
      <c r="P9198" s="16"/>
      <c r="Q9198" s="16"/>
      <c r="R9198" s="16"/>
      <c r="S9198" s="16"/>
      <c r="T9198" s="16"/>
      <c r="U9198" s="16"/>
      <c r="V9198" s="1" t="s">
        <v>4703</v>
      </c>
      <c r="W9198" s="1" t="s">
        <v>2551</v>
      </c>
      <c r="X9198" s="5" t="s">
        <v>4731</v>
      </c>
      <c r="Y9198" s="5" t="s">
        <v>4705</v>
      </c>
      <c r="Z9198" s="5" t="s">
        <v>1648</v>
      </c>
      <c r="AA9198" s="5"/>
    </row>
    <row r="9199" spans="1:27" ht="12" customHeight="1" x14ac:dyDescent="0.15">
      <c r="A9199" s="1" t="s">
        <v>2254</v>
      </c>
      <c r="B9199" s="1" t="s">
        <v>61</v>
      </c>
      <c r="C9199" s="1" t="s">
        <v>15</v>
      </c>
      <c r="D9199" s="1" t="s">
        <v>2537</v>
      </c>
      <c r="E9199" s="1" t="s">
        <v>2279</v>
      </c>
      <c r="F9199" s="1" t="s">
        <v>2283</v>
      </c>
      <c r="G9199" s="1" t="s">
        <v>2281</v>
      </c>
      <c r="H9199" s="1" t="s">
        <v>1648</v>
      </c>
      <c r="I9199" s="16"/>
      <c r="J9199" s="16"/>
      <c r="K9199" s="16"/>
      <c r="L9199" s="16"/>
      <c r="M9199" s="16"/>
      <c r="N9199" s="16"/>
      <c r="O9199" s="16"/>
      <c r="P9199" s="16"/>
      <c r="Q9199" s="16"/>
      <c r="R9199" s="16"/>
      <c r="S9199" s="16"/>
      <c r="T9199" s="16"/>
      <c r="U9199" s="16"/>
      <c r="V9199" s="1" t="s">
        <v>4703</v>
      </c>
      <c r="W9199" s="1" t="s">
        <v>2551</v>
      </c>
      <c r="X9199" s="5" t="s">
        <v>4731</v>
      </c>
      <c r="Y9199" s="5" t="s">
        <v>5130</v>
      </c>
      <c r="Z9199" s="5" t="s">
        <v>1648</v>
      </c>
      <c r="AA9199" s="5"/>
    </row>
    <row r="9200" spans="1:27" ht="12" customHeight="1" x14ac:dyDescent="0.15">
      <c r="A9200" s="1" t="s">
        <v>2254</v>
      </c>
      <c r="B9200" s="1" t="s">
        <v>61</v>
      </c>
      <c r="C9200" s="1" t="s">
        <v>17</v>
      </c>
      <c r="D9200" s="1" t="s">
        <v>2537</v>
      </c>
      <c r="E9200" s="1" t="s">
        <v>2279</v>
      </c>
      <c r="F9200" s="1" t="s">
        <v>2283</v>
      </c>
      <c r="G9200" s="1" t="s">
        <v>2282</v>
      </c>
      <c r="H9200" s="1" t="s">
        <v>1648</v>
      </c>
      <c r="I9200" s="16"/>
      <c r="J9200" s="16"/>
      <c r="K9200" s="16"/>
      <c r="L9200" s="16"/>
      <c r="M9200" s="16"/>
      <c r="N9200" s="16"/>
      <c r="O9200" s="16"/>
      <c r="P9200" s="16"/>
      <c r="Q9200" s="16"/>
      <c r="R9200" s="16"/>
      <c r="S9200" s="16"/>
      <c r="T9200" s="16"/>
      <c r="U9200" s="16"/>
      <c r="V9200" s="1" t="s">
        <v>4703</v>
      </c>
      <c r="W9200" s="1" t="s">
        <v>2551</v>
      </c>
      <c r="X9200" s="5" t="s">
        <v>4731</v>
      </c>
      <c r="Y9200" s="5" t="s">
        <v>4730</v>
      </c>
      <c r="Z9200" s="5" t="s">
        <v>1648</v>
      </c>
      <c r="AA9200" s="5"/>
    </row>
    <row r="9201" spans="1:27" ht="12" customHeight="1" x14ac:dyDescent="0.15">
      <c r="A9201" s="1" t="s">
        <v>2254</v>
      </c>
      <c r="B9201" s="1" t="s">
        <v>61</v>
      </c>
      <c r="C9201" s="1" t="s">
        <v>19</v>
      </c>
      <c r="D9201" s="1" t="s">
        <v>2537</v>
      </c>
      <c r="E9201" s="1" t="s">
        <v>2279</v>
      </c>
      <c r="F9201" s="1" t="s">
        <v>2283</v>
      </c>
      <c r="G9201" s="1" t="s">
        <v>24</v>
      </c>
      <c r="H9201" s="1" t="s">
        <v>1648</v>
      </c>
      <c r="I9201" s="16"/>
      <c r="J9201" s="16"/>
      <c r="K9201" s="16"/>
      <c r="L9201" s="16"/>
      <c r="M9201" s="16"/>
      <c r="N9201" s="16"/>
      <c r="O9201" s="16"/>
      <c r="P9201" s="16"/>
      <c r="Q9201" s="16"/>
      <c r="R9201" s="16"/>
      <c r="S9201" s="16"/>
      <c r="T9201" s="16"/>
      <c r="U9201" s="16"/>
      <c r="V9201" s="1" t="s">
        <v>4703</v>
      </c>
      <c r="W9201" s="1" t="s">
        <v>2551</v>
      </c>
      <c r="X9201" s="5" t="s">
        <v>4731</v>
      </c>
      <c r="Y9201" s="5" t="s">
        <v>2579</v>
      </c>
      <c r="Z9201" s="5" t="s">
        <v>1648</v>
      </c>
      <c r="AA9201" s="5"/>
    </row>
    <row r="9202" spans="1:27" ht="12" customHeight="1" x14ac:dyDescent="0.15">
      <c r="A9202" s="1" t="s">
        <v>2254</v>
      </c>
      <c r="B9202" s="1" t="s">
        <v>154</v>
      </c>
      <c r="C9202" s="1" t="s">
        <v>9</v>
      </c>
      <c r="D9202" s="1" t="s">
        <v>2537</v>
      </c>
      <c r="E9202" s="1" t="s">
        <v>2279</v>
      </c>
      <c r="F9202" s="1" t="s">
        <v>2284</v>
      </c>
      <c r="G9202" s="1" t="s">
        <v>16</v>
      </c>
      <c r="H9202" s="1" t="s">
        <v>1648</v>
      </c>
      <c r="I9202" s="16"/>
      <c r="J9202" s="16"/>
      <c r="K9202" s="16"/>
      <c r="L9202" s="16"/>
      <c r="M9202" s="16"/>
      <c r="N9202" s="16"/>
      <c r="O9202" s="16"/>
      <c r="P9202" s="16"/>
      <c r="Q9202" s="16"/>
      <c r="R9202" s="16"/>
      <c r="S9202" s="16"/>
      <c r="T9202" s="16"/>
      <c r="U9202" s="16"/>
      <c r="V9202" s="1" t="s">
        <v>4703</v>
      </c>
      <c r="W9202" s="1" t="s">
        <v>2551</v>
      </c>
      <c r="X9202" s="5" t="s">
        <v>4732</v>
      </c>
      <c r="Y9202" s="5" t="s">
        <v>4705</v>
      </c>
      <c r="Z9202" s="5" t="s">
        <v>1648</v>
      </c>
      <c r="AA9202" s="5"/>
    </row>
    <row r="9203" spans="1:27" ht="12" customHeight="1" x14ac:dyDescent="0.15">
      <c r="A9203" s="1" t="s">
        <v>2254</v>
      </c>
      <c r="B9203" s="1" t="s">
        <v>154</v>
      </c>
      <c r="C9203" s="1" t="s">
        <v>15</v>
      </c>
      <c r="D9203" s="1" t="s">
        <v>2537</v>
      </c>
      <c r="E9203" s="1" t="s">
        <v>2279</v>
      </c>
      <c r="F9203" s="1" t="s">
        <v>2284</v>
      </c>
      <c r="G9203" s="1" t="s">
        <v>2281</v>
      </c>
      <c r="H9203" s="1" t="s">
        <v>1648</v>
      </c>
      <c r="I9203" s="16"/>
      <c r="J9203" s="16"/>
      <c r="K9203" s="16"/>
      <c r="L9203" s="16"/>
      <c r="M9203" s="16"/>
      <c r="N9203" s="16"/>
      <c r="O9203" s="16"/>
      <c r="P9203" s="16"/>
      <c r="Q9203" s="16"/>
      <c r="R9203" s="16"/>
      <c r="S9203" s="16"/>
      <c r="T9203" s="16"/>
      <c r="U9203" s="16"/>
      <c r="V9203" s="1" t="s">
        <v>4703</v>
      </c>
      <c r="W9203" s="1" t="s">
        <v>2551</v>
      </c>
      <c r="X9203" s="5" t="s">
        <v>4732</v>
      </c>
      <c r="Y9203" s="5" t="s">
        <v>5130</v>
      </c>
      <c r="Z9203" s="5" t="s">
        <v>1648</v>
      </c>
      <c r="AA9203" s="5"/>
    </row>
    <row r="9204" spans="1:27" ht="12" customHeight="1" x14ac:dyDescent="0.15">
      <c r="A9204" s="1" t="s">
        <v>2254</v>
      </c>
      <c r="B9204" s="1" t="s">
        <v>154</v>
      </c>
      <c r="C9204" s="1" t="s">
        <v>17</v>
      </c>
      <c r="D9204" s="1" t="s">
        <v>2537</v>
      </c>
      <c r="E9204" s="1" t="s">
        <v>2279</v>
      </c>
      <c r="F9204" s="1" t="s">
        <v>2284</v>
      </c>
      <c r="G9204" s="1" t="s">
        <v>2282</v>
      </c>
      <c r="H9204" s="1" t="s">
        <v>1648</v>
      </c>
      <c r="I9204" s="16"/>
      <c r="J9204" s="16"/>
      <c r="K9204" s="16"/>
      <c r="L9204" s="16"/>
      <c r="M9204" s="16"/>
      <c r="N9204" s="16"/>
      <c r="O9204" s="16"/>
      <c r="P9204" s="16"/>
      <c r="Q9204" s="16"/>
      <c r="R9204" s="16"/>
      <c r="S9204" s="16"/>
      <c r="T9204" s="16"/>
      <c r="U9204" s="16"/>
      <c r="V9204" s="1" t="s">
        <v>4703</v>
      </c>
      <c r="W9204" s="1" t="s">
        <v>2551</v>
      </c>
      <c r="X9204" s="5" t="s">
        <v>4732</v>
      </c>
      <c r="Y9204" s="5" t="s">
        <v>4730</v>
      </c>
      <c r="Z9204" s="5" t="s">
        <v>1648</v>
      </c>
      <c r="AA9204" s="5"/>
    </row>
    <row r="9205" spans="1:27" ht="12" customHeight="1" x14ac:dyDescent="0.15">
      <c r="A9205" s="1" t="s">
        <v>2254</v>
      </c>
      <c r="B9205" s="1" t="s">
        <v>154</v>
      </c>
      <c r="C9205" s="1" t="s">
        <v>19</v>
      </c>
      <c r="D9205" s="1" t="s">
        <v>2537</v>
      </c>
      <c r="E9205" s="1" t="s">
        <v>2279</v>
      </c>
      <c r="F9205" s="1" t="s">
        <v>2284</v>
      </c>
      <c r="G9205" s="1" t="s">
        <v>24</v>
      </c>
      <c r="H9205" s="1" t="s">
        <v>1648</v>
      </c>
      <c r="I9205" s="16"/>
      <c r="J9205" s="16"/>
      <c r="K9205" s="16"/>
      <c r="L9205" s="16"/>
      <c r="M9205" s="16"/>
      <c r="N9205" s="16"/>
      <c r="O9205" s="16"/>
      <c r="P9205" s="16"/>
      <c r="Q9205" s="16"/>
      <c r="R9205" s="16"/>
      <c r="S9205" s="16"/>
      <c r="T9205" s="16"/>
      <c r="U9205" s="16"/>
      <c r="V9205" s="1" t="s">
        <v>4703</v>
      </c>
      <c r="W9205" s="1" t="s">
        <v>2551</v>
      </c>
      <c r="X9205" s="5" t="s">
        <v>4732</v>
      </c>
      <c r="Y9205" s="5" t="s">
        <v>2579</v>
      </c>
      <c r="Z9205" s="5" t="s">
        <v>1648</v>
      </c>
      <c r="AA9205" s="5"/>
    </row>
    <row r="9206" spans="1:27" ht="12" customHeight="1" x14ac:dyDescent="0.15">
      <c r="A9206" s="1" t="s">
        <v>2254</v>
      </c>
      <c r="B9206" s="1" t="s">
        <v>156</v>
      </c>
      <c r="C9206" s="1" t="s">
        <v>9</v>
      </c>
      <c r="D9206" s="1" t="s">
        <v>2537</v>
      </c>
      <c r="E9206" s="1" t="s">
        <v>2279</v>
      </c>
      <c r="F9206" s="1" t="s">
        <v>2285</v>
      </c>
      <c r="G9206" s="1" t="s">
        <v>16</v>
      </c>
      <c r="H9206" s="1" t="s">
        <v>1648</v>
      </c>
      <c r="I9206" s="16"/>
      <c r="J9206" s="16"/>
      <c r="K9206" s="16"/>
      <c r="L9206" s="16"/>
      <c r="M9206" s="16"/>
      <c r="N9206" s="16"/>
      <c r="O9206" s="16"/>
      <c r="P9206" s="16"/>
      <c r="Q9206" s="16"/>
      <c r="R9206" s="16"/>
      <c r="S9206" s="16"/>
      <c r="T9206" s="16"/>
      <c r="U9206" s="16"/>
      <c r="V9206" s="1" t="s">
        <v>4703</v>
      </c>
      <c r="W9206" s="1" t="s">
        <v>2551</v>
      </c>
      <c r="X9206" s="5" t="s">
        <v>4733</v>
      </c>
      <c r="Y9206" s="5" t="s">
        <v>4705</v>
      </c>
      <c r="Z9206" s="5" t="s">
        <v>1648</v>
      </c>
      <c r="AA9206" s="5"/>
    </row>
    <row r="9207" spans="1:27" ht="12" customHeight="1" x14ac:dyDescent="0.15">
      <c r="A9207" s="1" t="s">
        <v>2254</v>
      </c>
      <c r="B9207" s="1" t="s">
        <v>156</v>
      </c>
      <c r="C9207" s="1" t="s">
        <v>15</v>
      </c>
      <c r="D9207" s="1" t="s">
        <v>2537</v>
      </c>
      <c r="E9207" s="1" t="s">
        <v>2279</v>
      </c>
      <c r="F9207" s="1" t="s">
        <v>2285</v>
      </c>
      <c r="G9207" s="1" t="s">
        <v>2281</v>
      </c>
      <c r="H9207" s="1" t="s">
        <v>1648</v>
      </c>
      <c r="I9207" s="16"/>
      <c r="J9207" s="16"/>
      <c r="K9207" s="16"/>
      <c r="L9207" s="16"/>
      <c r="M9207" s="16"/>
      <c r="N9207" s="16"/>
      <c r="O9207" s="16"/>
      <c r="P9207" s="16"/>
      <c r="Q9207" s="16"/>
      <c r="R9207" s="16"/>
      <c r="S9207" s="16"/>
      <c r="T9207" s="16"/>
      <c r="U9207" s="16"/>
      <c r="V9207" s="1" t="s">
        <v>4703</v>
      </c>
      <c r="W9207" s="1" t="s">
        <v>2551</v>
      </c>
      <c r="X9207" s="5" t="s">
        <v>4733</v>
      </c>
      <c r="Y9207" s="5" t="s">
        <v>5130</v>
      </c>
      <c r="Z9207" s="5" t="s">
        <v>1648</v>
      </c>
      <c r="AA9207" s="5"/>
    </row>
    <row r="9208" spans="1:27" ht="12" customHeight="1" x14ac:dyDescent="0.15">
      <c r="A9208" s="1" t="s">
        <v>2254</v>
      </c>
      <c r="B9208" s="1" t="s">
        <v>156</v>
      </c>
      <c r="C9208" s="1" t="s">
        <v>17</v>
      </c>
      <c r="D9208" s="1" t="s">
        <v>2537</v>
      </c>
      <c r="E9208" s="1" t="s">
        <v>2279</v>
      </c>
      <c r="F9208" s="1" t="s">
        <v>2285</v>
      </c>
      <c r="G9208" s="1" t="s">
        <v>2282</v>
      </c>
      <c r="H9208" s="1" t="s">
        <v>1648</v>
      </c>
      <c r="I9208" s="16"/>
      <c r="J9208" s="16"/>
      <c r="K9208" s="16"/>
      <c r="L9208" s="16"/>
      <c r="M9208" s="16"/>
      <c r="N9208" s="16"/>
      <c r="O9208" s="16"/>
      <c r="P9208" s="16"/>
      <c r="Q9208" s="16"/>
      <c r="R9208" s="16"/>
      <c r="S9208" s="16"/>
      <c r="T9208" s="16"/>
      <c r="U9208" s="16"/>
      <c r="V9208" s="1" t="s">
        <v>4703</v>
      </c>
      <c r="W9208" s="1" t="s">
        <v>2551</v>
      </c>
      <c r="X9208" s="5" t="s">
        <v>4733</v>
      </c>
      <c r="Y9208" s="5" t="s">
        <v>4730</v>
      </c>
      <c r="Z9208" s="5" t="s">
        <v>1648</v>
      </c>
      <c r="AA9208" s="5"/>
    </row>
    <row r="9209" spans="1:27" ht="12" customHeight="1" x14ac:dyDescent="0.15">
      <c r="A9209" s="1" t="s">
        <v>2254</v>
      </c>
      <c r="B9209" s="1" t="s">
        <v>156</v>
      </c>
      <c r="C9209" s="1" t="s">
        <v>19</v>
      </c>
      <c r="D9209" s="1" t="s">
        <v>2537</v>
      </c>
      <c r="E9209" s="1" t="s">
        <v>2279</v>
      </c>
      <c r="F9209" s="1" t="s">
        <v>2285</v>
      </c>
      <c r="G9209" s="1" t="s">
        <v>24</v>
      </c>
      <c r="H9209" s="1" t="s">
        <v>1648</v>
      </c>
      <c r="I9209" s="16"/>
      <c r="J9209" s="16"/>
      <c r="K9209" s="16"/>
      <c r="L9209" s="16"/>
      <c r="M9209" s="16"/>
      <c r="N9209" s="16"/>
      <c r="O9209" s="16"/>
      <c r="P9209" s="16"/>
      <c r="Q9209" s="16"/>
      <c r="R9209" s="16"/>
      <c r="S9209" s="16"/>
      <c r="T9209" s="16"/>
      <c r="U9209" s="16"/>
      <c r="V9209" s="1" t="s">
        <v>4703</v>
      </c>
      <c r="W9209" s="1" t="s">
        <v>2551</v>
      </c>
      <c r="X9209" s="5" t="s">
        <v>4733</v>
      </c>
      <c r="Y9209" s="5" t="s">
        <v>2579</v>
      </c>
      <c r="Z9209" s="5" t="s">
        <v>1648</v>
      </c>
      <c r="AA9209" s="5"/>
    </row>
    <row r="9210" spans="1:27" ht="12" customHeight="1" x14ac:dyDescent="0.15">
      <c r="A9210" s="1" t="s">
        <v>2254</v>
      </c>
      <c r="B9210" s="1" t="s">
        <v>198</v>
      </c>
      <c r="C9210" s="1" t="s">
        <v>9</v>
      </c>
      <c r="D9210" s="1" t="s">
        <v>2537</v>
      </c>
      <c r="E9210" s="1" t="s">
        <v>2279</v>
      </c>
      <c r="F9210" s="1" t="s">
        <v>2286</v>
      </c>
      <c r="G9210" s="1" t="s">
        <v>16</v>
      </c>
      <c r="H9210" s="1" t="s">
        <v>1648</v>
      </c>
      <c r="I9210" s="16"/>
      <c r="J9210" s="16"/>
      <c r="K9210" s="16"/>
      <c r="L9210" s="16"/>
      <c r="M9210" s="16"/>
      <c r="N9210" s="16"/>
      <c r="O9210" s="16"/>
      <c r="P9210" s="16"/>
      <c r="Q9210" s="16"/>
      <c r="R9210" s="16"/>
      <c r="S9210" s="16"/>
      <c r="T9210" s="16"/>
      <c r="U9210" s="16"/>
      <c r="V9210" s="1" t="s">
        <v>4703</v>
      </c>
      <c r="W9210" s="1" t="s">
        <v>2551</v>
      </c>
      <c r="X9210" s="5" t="s">
        <v>4734</v>
      </c>
      <c r="Y9210" s="5" t="s">
        <v>4705</v>
      </c>
      <c r="Z9210" s="5" t="s">
        <v>1648</v>
      </c>
      <c r="AA9210" s="5"/>
    </row>
    <row r="9211" spans="1:27" ht="12" customHeight="1" x14ac:dyDescent="0.15">
      <c r="A9211" s="1" t="s">
        <v>2254</v>
      </c>
      <c r="B9211" s="1" t="s">
        <v>198</v>
      </c>
      <c r="C9211" s="1" t="s">
        <v>15</v>
      </c>
      <c r="D9211" s="1" t="s">
        <v>2537</v>
      </c>
      <c r="E9211" s="1" t="s">
        <v>2279</v>
      </c>
      <c r="F9211" s="1" t="s">
        <v>2286</v>
      </c>
      <c r="G9211" s="1" t="s">
        <v>2281</v>
      </c>
      <c r="H9211" s="1" t="s">
        <v>1648</v>
      </c>
      <c r="I9211" s="16"/>
      <c r="J9211" s="16"/>
      <c r="K9211" s="16"/>
      <c r="L9211" s="16"/>
      <c r="M9211" s="16"/>
      <c r="N9211" s="16"/>
      <c r="O9211" s="16"/>
      <c r="P9211" s="16"/>
      <c r="Q9211" s="16"/>
      <c r="R9211" s="16"/>
      <c r="S9211" s="16"/>
      <c r="T9211" s="16"/>
      <c r="U9211" s="16"/>
      <c r="V9211" s="1" t="s">
        <v>4703</v>
      </c>
      <c r="W9211" s="1" t="s">
        <v>2551</v>
      </c>
      <c r="X9211" s="5" t="s">
        <v>4734</v>
      </c>
      <c r="Y9211" s="5" t="s">
        <v>5130</v>
      </c>
      <c r="Z9211" s="5" t="s">
        <v>1648</v>
      </c>
      <c r="AA9211" s="5"/>
    </row>
    <row r="9212" spans="1:27" ht="12" customHeight="1" x14ac:dyDescent="0.15">
      <c r="A9212" s="1" t="s">
        <v>2254</v>
      </c>
      <c r="B9212" s="1" t="s">
        <v>198</v>
      </c>
      <c r="C9212" s="1" t="s">
        <v>17</v>
      </c>
      <c r="D9212" s="1" t="s">
        <v>2537</v>
      </c>
      <c r="E9212" s="1" t="s">
        <v>2279</v>
      </c>
      <c r="F9212" s="1" t="s">
        <v>2286</v>
      </c>
      <c r="G9212" s="1" t="s">
        <v>2282</v>
      </c>
      <c r="H9212" s="1" t="s">
        <v>1648</v>
      </c>
      <c r="I9212" s="16"/>
      <c r="J9212" s="16"/>
      <c r="K9212" s="16"/>
      <c r="L9212" s="16"/>
      <c r="M9212" s="16"/>
      <c r="N9212" s="16"/>
      <c r="O9212" s="16"/>
      <c r="P9212" s="16"/>
      <c r="Q9212" s="16"/>
      <c r="R9212" s="16"/>
      <c r="S9212" s="16"/>
      <c r="T9212" s="16"/>
      <c r="U9212" s="16"/>
      <c r="V9212" s="1" t="s">
        <v>4703</v>
      </c>
      <c r="W9212" s="1" t="s">
        <v>2551</v>
      </c>
      <c r="X9212" s="5" t="s">
        <v>4734</v>
      </c>
      <c r="Y9212" s="5" t="s">
        <v>4730</v>
      </c>
      <c r="Z9212" s="5" t="s">
        <v>1648</v>
      </c>
      <c r="AA9212" s="5"/>
    </row>
    <row r="9213" spans="1:27" ht="12" customHeight="1" x14ac:dyDescent="0.15">
      <c r="A9213" s="1" t="s">
        <v>2254</v>
      </c>
      <c r="B9213" s="1" t="s">
        <v>198</v>
      </c>
      <c r="C9213" s="1" t="s">
        <v>19</v>
      </c>
      <c r="D9213" s="1" t="s">
        <v>2537</v>
      </c>
      <c r="E9213" s="1" t="s">
        <v>2279</v>
      </c>
      <c r="F9213" s="1" t="s">
        <v>2286</v>
      </c>
      <c r="G9213" s="1" t="s">
        <v>24</v>
      </c>
      <c r="H9213" s="1" t="s">
        <v>1648</v>
      </c>
      <c r="I9213" s="16"/>
      <c r="J9213" s="16"/>
      <c r="K9213" s="16"/>
      <c r="L9213" s="16"/>
      <c r="M9213" s="16"/>
      <c r="N9213" s="16"/>
      <c r="O9213" s="16"/>
      <c r="P9213" s="16"/>
      <c r="Q9213" s="16"/>
      <c r="R9213" s="16"/>
      <c r="S9213" s="16"/>
      <c r="T9213" s="16"/>
      <c r="U9213" s="16"/>
      <c r="V9213" s="1" t="s">
        <v>4703</v>
      </c>
      <c r="W9213" s="1" t="s">
        <v>2551</v>
      </c>
      <c r="X9213" s="5" t="s">
        <v>4734</v>
      </c>
      <c r="Y9213" s="5" t="s">
        <v>2579</v>
      </c>
      <c r="Z9213" s="5" t="s">
        <v>1648</v>
      </c>
      <c r="AA9213" s="5"/>
    </row>
    <row r="9214" spans="1:27" ht="12" customHeight="1" x14ac:dyDescent="0.15">
      <c r="A9214" s="1" t="s">
        <v>2254</v>
      </c>
      <c r="B9214" s="1" t="s">
        <v>200</v>
      </c>
      <c r="C9214" s="1" t="s">
        <v>9</v>
      </c>
      <c r="D9214" s="1" t="s">
        <v>2537</v>
      </c>
      <c r="E9214" s="1" t="s">
        <v>2279</v>
      </c>
      <c r="F9214" s="1" t="s">
        <v>2287</v>
      </c>
      <c r="G9214" s="1" t="s">
        <v>16</v>
      </c>
      <c r="H9214" s="1" t="s">
        <v>1648</v>
      </c>
      <c r="I9214" s="36"/>
      <c r="J9214" s="36"/>
      <c r="K9214" s="36"/>
      <c r="L9214" s="36"/>
      <c r="M9214" s="36"/>
      <c r="N9214" s="36"/>
      <c r="O9214" s="36"/>
      <c r="P9214" s="36"/>
      <c r="Q9214" s="16"/>
      <c r="R9214" s="16"/>
      <c r="S9214" s="36"/>
      <c r="T9214" s="36"/>
      <c r="U9214" s="36"/>
      <c r="V9214" s="1" t="s">
        <v>4703</v>
      </c>
      <c r="W9214" s="1" t="s">
        <v>2551</v>
      </c>
      <c r="X9214" s="5" t="s">
        <v>4735</v>
      </c>
      <c r="Y9214" s="5" t="s">
        <v>4705</v>
      </c>
      <c r="Z9214" s="5" t="s">
        <v>1648</v>
      </c>
      <c r="AA9214" s="5"/>
    </row>
    <row r="9215" spans="1:27" ht="12" customHeight="1" x14ac:dyDescent="0.15">
      <c r="A9215" s="1" t="s">
        <v>2254</v>
      </c>
      <c r="B9215" s="1" t="s">
        <v>200</v>
      </c>
      <c r="C9215" s="1" t="s">
        <v>15</v>
      </c>
      <c r="D9215" s="1" t="s">
        <v>2537</v>
      </c>
      <c r="E9215" s="1" t="s">
        <v>2279</v>
      </c>
      <c r="F9215" s="1" t="s">
        <v>2287</v>
      </c>
      <c r="G9215" s="1" t="s">
        <v>2281</v>
      </c>
      <c r="H9215" s="1" t="s">
        <v>1648</v>
      </c>
      <c r="I9215" s="16"/>
      <c r="J9215" s="16"/>
      <c r="K9215" s="16"/>
      <c r="L9215" s="16"/>
      <c r="M9215" s="16"/>
      <c r="N9215" s="16"/>
      <c r="O9215" s="16"/>
      <c r="P9215" s="16"/>
      <c r="Q9215" s="16"/>
      <c r="R9215" s="16"/>
      <c r="S9215" s="16"/>
      <c r="T9215" s="16"/>
      <c r="U9215" s="16"/>
      <c r="V9215" s="1" t="s">
        <v>4703</v>
      </c>
      <c r="W9215" s="1" t="s">
        <v>2551</v>
      </c>
      <c r="X9215" s="5" t="s">
        <v>4735</v>
      </c>
      <c r="Y9215" s="5" t="s">
        <v>5130</v>
      </c>
      <c r="Z9215" s="5" t="s">
        <v>1648</v>
      </c>
      <c r="AA9215" s="5"/>
    </row>
    <row r="9216" spans="1:27" ht="12" customHeight="1" x14ac:dyDescent="0.15">
      <c r="A9216" s="1" t="s">
        <v>2254</v>
      </c>
      <c r="B9216" s="1" t="s">
        <v>200</v>
      </c>
      <c r="C9216" s="1" t="s">
        <v>17</v>
      </c>
      <c r="D9216" s="1" t="s">
        <v>2537</v>
      </c>
      <c r="E9216" s="1" t="s">
        <v>2279</v>
      </c>
      <c r="F9216" s="1" t="s">
        <v>2287</v>
      </c>
      <c r="G9216" s="1" t="s">
        <v>2282</v>
      </c>
      <c r="H9216" s="1" t="s">
        <v>1648</v>
      </c>
      <c r="I9216" s="36"/>
      <c r="J9216" s="36"/>
      <c r="K9216" s="36"/>
      <c r="L9216" s="36"/>
      <c r="M9216" s="36"/>
      <c r="N9216" s="36"/>
      <c r="O9216" s="36"/>
      <c r="P9216" s="36"/>
      <c r="Q9216" s="16"/>
      <c r="R9216" s="16"/>
      <c r="S9216" s="36"/>
      <c r="T9216" s="36"/>
      <c r="U9216" s="36"/>
      <c r="V9216" s="1" t="s">
        <v>4703</v>
      </c>
      <c r="W9216" s="1" t="s">
        <v>2551</v>
      </c>
      <c r="X9216" s="5" t="s">
        <v>4735</v>
      </c>
      <c r="Y9216" s="5" t="s">
        <v>4730</v>
      </c>
      <c r="Z9216" s="5" t="s">
        <v>1648</v>
      </c>
      <c r="AA9216" s="5"/>
    </row>
    <row r="9217" spans="1:27" ht="12" customHeight="1" x14ac:dyDescent="0.15">
      <c r="A9217" s="1" t="s">
        <v>2254</v>
      </c>
      <c r="B9217" s="1" t="s">
        <v>200</v>
      </c>
      <c r="C9217" s="1" t="s">
        <v>19</v>
      </c>
      <c r="D9217" s="1" t="s">
        <v>2537</v>
      </c>
      <c r="E9217" s="1" t="s">
        <v>2279</v>
      </c>
      <c r="F9217" s="1" t="s">
        <v>2287</v>
      </c>
      <c r="G9217" s="1" t="s">
        <v>24</v>
      </c>
      <c r="H9217" s="1" t="s">
        <v>1648</v>
      </c>
      <c r="I9217" s="16"/>
      <c r="J9217" s="16"/>
      <c r="K9217" s="16"/>
      <c r="L9217" s="16"/>
      <c r="M9217" s="16"/>
      <c r="N9217" s="16"/>
      <c r="O9217" s="16"/>
      <c r="P9217" s="16"/>
      <c r="Q9217" s="16"/>
      <c r="R9217" s="16"/>
      <c r="S9217" s="16"/>
      <c r="T9217" s="16"/>
      <c r="U9217" s="16"/>
      <c r="V9217" s="1" t="s">
        <v>4703</v>
      </c>
      <c r="W9217" s="1" t="s">
        <v>2551</v>
      </c>
      <c r="X9217" s="5" t="s">
        <v>4735</v>
      </c>
      <c r="Y9217" s="5" t="s">
        <v>2579</v>
      </c>
      <c r="Z9217" s="5" t="s">
        <v>1648</v>
      </c>
      <c r="AA9217" s="5"/>
    </row>
    <row r="9218" spans="1:27" ht="12" customHeight="1" x14ac:dyDescent="0.15">
      <c r="A9218" s="1" t="s">
        <v>2254</v>
      </c>
      <c r="B9218" s="1" t="s">
        <v>202</v>
      </c>
      <c r="C9218" s="1" t="s">
        <v>9</v>
      </c>
      <c r="D9218" s="1" t="s">
        <v>2537</v>
      </c>
      <c r="E9218" s="1" t="s">
        <v>2279</v>
      </c>
      <c r="F9218" s="1" t="s">
        <v>2288</v>
      </c>
      <c r="G9218" s="1" t="s">
        <v>16</v>
      </c>
      <c r="H9218" s="1" t="s">
        <v>1648</v>
      </c>
      <c r="I9218" s="36"/>
      <c r="J9218" s="36"/>
      <c r="K9218" s="36"/>
      <c r="L9218" s="36"/>
      <c r="M9218" s="36"/>
      <c r="N9218" s="36"/>
      <c r="O9218" s="36"/>
      <c r="P9218" s="36"/>
      <c r="Q9218" s="16"/>
      <c r="R9218" s="16"/>
      <c r="S9218" s="36"/>
      <c r="T9218" s="36"/>
      <c r="U9218" s="36"/>
      <c r="V9218" s="1" t="s">
        <v>4703</v>
      </c>
      <c r="W9218" s="1" t="s">
        <v>2551</v>
      </c>
      <c r="X9218" s="5" t="s">
        <v>4736</v>
      </c>
      <c r="Y9218" s="5" t="s">
        <v>4705</v>
      </c>
      <c r="Z9218" s="5" t="s">
        <v>1648</v>
      </c>
      <c r="AA9218" s="5"/>
    </row>
    <row r="9219" spans="1:27" ht="12" customHeight="1" x14ac:dyDescent="0.15">
      <c r="A9219" s="1" t="s">
        <v>2254</v>
      </c>
      <c r="B9219" s="1" t="s">
        <v>202</v>
      </c>
      <c r="C9219" s="1" t="s">
        <v>15</v>
      </c>
      <c r="D9219" s="1" t="s">
        <v>2537</v>
      </c>
      <c r="E9219" s="1" t="s">
        <v>2279</v>
      </c>
      <c r="F9219" s="1" t="s">
        <v>2288</v>
      </c>
      <c r="G9219" s="1" t="s">
        <v>2281</v>
      </c>
      <c r="H9219" s="1" t="s">
        <v>1648</v>
      </c>
      <c r="I9219" s="16"/>
      <c r="J9219" s="16"/>
      <c r="K9219" s="16"/>
      <c r="L9219" s="16"/>
      <c r="M9219" s="16"/>
      <c r="N9219" s="16"/>
      <c r="O9219" s="16"/>
      <c r="P9219" s="16"/>
      <c r="Q9219" s="16"/>
      <c r="R9219" s="16"/>
      <c r="S9219" s="16"/>
      <c r="T9219" s="16"/>
      <c r="U9219" s="16"/>
      <c r="V9219" s="1" t="s">
        <v>4703</v>
      </c>
      <c r="W9219" s="1" t="s">
        <v>2551</v>
      </c>
      <c r="X9219" s="5" t="s">
        <v>4736</v>
      </c>
      <c r="Y9219" s="5" t="s">
        <v>5130</v>
      </c>
      <c r="Z9219" s="5" t="s">
        <v>1648</v>
      </c>
      <c r="AA9219" s="5"/>
    </row>
    <row r="9220" spans="1:27" ht="12" customHeight="1" x14ac:dyDescent="0.15">
      <c r="A9220" s="1" t="s">
        <v>2254</v>
      </c>
      <c r="B9220" s="1" t="s">
        <v>202</v>
      </c>
      <c r="C9220" s="1" t="s">
        <v>17</v>
      </c>
      <c r="D9220" s="1" t="s">
        <v>2537</v>
      </c>
      <c r="E9220" s="1" t="s">
        <v>2279</v>
      </c>
      <c r="F9220" s="1" t="s">
        <v>2288</v>
      </c>
      <c r="G9220" s="1" t="s">
        <v>2282</v>
      </c>
      <c r="H9220" s="1" t="s">
        <v>1648</v>
      </c>
      <c r="I9220" s="16"/>
      <c r="J9220" s="16"/>
      <c r="K9220" s="16"/>
      <c r="L9220" s="16"/>
      <c r="M9220" s="16"/>
      <c r="N9220" s="16"/>
      <c r="O9220" s="16"/>
      <c r="P9220" s="16"/>
      <c r="Q9220" s="16"/>
      <c r="R9220" s="16"/>
      <c r="S9220" s="16"/>
      <c r="T9220" s="16"/>
      <c r="U9220" s="16"/>
      <c r="V9220" s="1" t="s">
        <v>4703</v>
      </c>
      <c r="W9220" s="1" t="s">
        <v>2551</v>
      </c>
      <c r="X9220" s="5" t="s">
        <v>4736</v>
      </c>
      <c r="Y9220" s="5" t="s">
        <v>4730</v>
      </c>
      <c r="Z9220" s="5" t="s">
        <v>1648</v>
      </c>
      <c r="AA9220" s="5"/>
    </row>
    <row r="9221" spans="1:27" ht="12" customHeight="1" x14ac:dyDescent="0.15">
      <c r="A9221" s="1" t="s">
        <v>2254</v>
      </c>
      <c r="B9221" s="1" t="s">
        <v>202</v>
      </c>
      <c r="C9221" s="1" t="s">
        <v>19</v>
      </c>
      <c r="D9221" s="1" t="s">
        <v>2537</v>
      </c>
      <c r="E9221" s="1" t="s">
        <v>2279</v>
      </c>
      <c r="F9221" s="1" t="s">
        <v>2288</v>
      </c>
      <c r="G9221" s="1" t="s">
        <v>24</v>
      </c>
      <c r="H9221" s="1" t="s">
        <v>1648</v>
      </c>
      <c r="I9221" s="16"/>
      <c r="J9221" s="16"/>
      <c r="K9221" s="16"/>
      <c r="L9221" s="16"/>
      <c r="M9221" s="16"/>
      <c r="N9221" s="16"/>
      <c r="O9221" s="16"/>
      <c r="P9221" s="16"/>
      <c r="Q9221" s="16"/>
      <c r="R9221" s="16"/>
      <c r="S9221" s="16"/>
      <c r="T9221" s="16"/>
      <c r="U9221" s="16"/>
      <c r="V9221" s="1" t="s">
        <v>4703</v>
      </c>
      <c r="W9221" s="1" t="s">
        <v>2551</v>
      </c>
      <c r="X9221" s="5" t="s">
        <v>4736</v>
      </c>
      <c r="Y9221" s="5" t="s">
        <v>2579</v>
      </c>
      <c r="Z9221" s="5" t="s">
        <v>1648</v>
      </c>
      <c r="AA9221" s="5"/>
    </row>
    <row r="9222" spans="1:27" ht="12" customHeight="1" x14ac:dyDescent="0.15">
      <c r="A9222" s="1" t="s">
        <v>2254</v>
      </c>
      <c r="B9222" s="1" t="s">
        <v>212</v>
      </c>
      <c r="C9222" s="1" t="s">
        <v>9</v>
      </c>
      <c r="D9222" s="1" t="s">
        <v>2537</v>
      </c>
      <c r="E9222" s="1" t="s">
        <v>213</v>
      </c>
      <c r="F9222" s="1" t="s">
        <v>2289</v>
      </c>
      <c r="G9222" s="1" t="s">
        <v>215</v>
      </c>
      <c r="H9222" s="1" t="s">
        <v>216</v>
      </c>
      <c r="I9222" s="16"/>
      <c r="J9222" s="16"/>
      <c r="K9222" s="16"/>
      <c r="L9222" s="16"/>
      <c r="M9222" s="16"/>
      <c r="N9222" s="16"/>
      <c r="O9222" s="16"/>
      <c r="P9222" s="16"/>
      <c r="Q9222" s="16"/>
      <c r="R9222" s="16"/>
      <c r="S9222" s="16"/>
      <c r="T9222" s="16"/>
      <c r="U9222" s="16"/>
      <c r="V9222" s="1" t="s">
        <v>4703</v>
      </c>
      <c r="W9222" s="1" t="s">
        <v>2717</v>
      </c>
      <c r="X9222" s="5" t="s">
        <v>4737</v>
      </c>
      <c r="Y9222" s="5" t="s">
        <v>2719</v>
      </c>
      <c r="Z9222" s="5" t="s">
        <v>2720</v>
      </c>
      <c r="AA9222" s="5"/>
    </row>
    <row r="9223" spans="1:27" ht="12" customHeight="1" x14ac:dyDescent="0.15">
      <c r="A9223" s="1" t="s">
        <v>2254</v>
      </c>
      <c r="B9223" s="1" t="s">
        <v>285</v>
      </c>
      <c r="C9223" s="1" t="s">
        <v>9</v>
      </c>
      <c r="D9223" s="1" t="s">
        <v>2537</v>
      </c>
      <c r="E9223" s="1" t="s">
        <v>213</v>
      </c>
      <c r="F9223" s="1" t="s">
        <v>286</v>
      </c>
      <c r="G9223" s="1" t="s">
        <v>215</v>
      </c>
      <c r="H9223" s="1" t="s">
        <v>216</v>
      </c>
      <c r="I9223" s="16"/>
      <c r="J9223" s="16"/>
      <c r="K9223" s="16"/>
      <c r="L9223" s="16"/>
      <c r="M9223" s="16"/>
      <c r="N9223" s="16"/>
      <c r="O9223" s="16"/>
      <c r="P9223" s="16"/>
      <c r="Q9223" s="16"/>
      <c r="R9223" s="16"/>
      <c r="S9223" s="16"/>
      <c r="T9223" s="16"/>
      <c r="U9223" s="16"/>
      <c r="V9223" s="1" t="s">
        <v>4703</v>
      </c>
      <c r="W9223" s="1" t="s">
        <v>2717</v>
      </c>
      <c r="X9223" s="5" t="s">
        <v>2816</v>
      </c>
      <c r="Y9223" s="5" t="s">
        <v>2719</v>
      </c>
      <c r="Z9223" s="5" t="s">
        <v>2720</v>
      </c>
      <c r="AA9223" s="5"/>
    </row>
    <row r="9224" spans="1:27" ht="12" customHeight="1" x14ac:dyDescent="0.15">
      <c r="A9224" s="1" t="s">
        <v>2290</v>
      </c>
      <c r="B9224" s="1" t="s">
        <v>8</v>
      </c>
      <c r="C9224" s="1" t="s">
        <v>9</v>
      </c>
      <c r="D9224" s="1" t="s">
        <v>2538</v>
      </c>
      <c r="E9224" s="1" t="s">
        <v>10</v>
      </c>
      <c r="F9224" s="1" t="s">
        <v>2291</v>
      </c>
      <c r="G9224" s="1" t="s">
        <v>12</v>
      </c>
      <c r="H9224" s="1" t="s">
        <v>13</v>
      </c>
      <c r="I9224" s="16"/>
      <c r="J9224" s="16"/>
      <c r="K9224" s="16"/>
      <c r="L9224" s="16"/>
      <c r="M9224" s="16"/>
      <c r="N9224" s="16"/>
      <c r="O9224" s="16"/>
      <c r="P9224" s="16"/>
      <c r="Q9224" s="16"/>
      <c r="R9224" s="16"/>
      <c r="S9224" s="16"/>
      <c r="T9224" s="16"/>
      <c r="U9224" s="16"/>
      <c r="V9224" s="1" t="s">
        <v>4738</v>
      </c>
      <c r="W9224" s="1" t="s">
        <v>2551</v>
      </c>
      <c r="X9224" s="5" t="s">
        <v>4739</v>
      </c>
      <c r="Y9224" s="5" t="s">
        <v>2553</v>
      </c>
      <c r="Z9224" s="5" t="s">
        <v>13</v>
      </c>
      <c r="AA9224" s="5"/>
    </row>
    <row r="9225" spans="1:27" ht="12" customHeight="1" x14ac:dyDescent="0.15">
      <c r="A9225" s="1" t="s">
        <v>2290</v>
      </c>
      <c r="B9225" s="1" t="s">
        <v>8</v>
      </c>
      <c r="C9225" s="1" t="s">
        <v>15</v>
      </c>
      <c r="D9225" s="1" t="s">
        <v>2538</v>
      </c>
      <c r="E9225" s="1" t="s">
        <v>10</v>
      </c>
      <c r="F9225" s="1" t="s">
        <v>2291</v>
      </c>
      <c r="G9225" s="1" t="s">
        <v>16</v>
      </c>
      <c r="H9225" s="1" t="s">
        <v>13</v>
      </c>
      <c r="I9225" s="16"/>
      <c r="J9225" s="16"/>
      <c r="K9225" s="16"/>
      <c r="L9225" s="16"/>
      <c r="M9225" s="16"/>
      <c r="N9225" s="16"/>
      <c r="O9225" s="16"/>
      <c r="P9225" s="16"/>
      <c r="Q9225" s="16"/>
      <c r="R9225" s="16"/>
      <c r="S9225" s="16"/>
      <c r="T9225" s="16"/>
      <c r="U9225" s="16"/>
      <c r="V9225" s="1" t="s">
        <v>4738</v>
      </c>
      <c r="W9225" s="1" t="s">
        <v>2551</v>
      </c>
      <c r="X9225" s="5" t="s">
        <v>4739</v>
      </c>
      <c r="Y9225" s="5" t="s">
        <v>2561</v>
      </c>
      <c r="Z9225" s="5" t="s">
        <v>13</v>
      </c>
      <c r="AA9225" s="5"/>
    </row>
    <row r="9226" spans="1:27" ht="12" customHeight="1" x14ac:dyDescent="0.15">
      <c r="A9226" s="1" t="s">
        <v>2290</v>
      </c>
      <c r="B9226" s="1" t="s">
        <v>8</v>
      </c>
      <c r="C9226" s="1" t="s">
        <v>17</v>
      </c>
      <c r="D9226" s="1" t="s">
        <v>2538</v>
      </c>
      <c r="E9226" s="1" t="s">
        <v>10</v>
      </c>
      <c r="F9226" s="1" t="s">
        <v>2291</v>
      </c>
      <c r="G9226" s="1" t="s">
        <v>18</v>
      </c>
      <c r="H9226" s="1" t="s">
        <v>13</v>
      </c>
      <c r="I9226" s="16"/>
      <c r="J9226" s="16"/>
      <c r="K9226" s="16"/>
      <c r="L9226" s="16"/>
      <c r="M9226" s="16"/>
      <c r="N9226" s="16"/>
      <c r="O9226" s="16"/>
      <c r="P9226" s="16"/>
      <c r="Q9226" s="16"/>
      <c r="R9226" s="16"/>
      <c r="S9226" s="16"/>
      <c r="T9226" s="16"/>
      <c r="U9226" s="16"/>
      <c r="V9226" s="1" t="s">
        <v>4738</v>
      </c>
      <c r="W9226" s="1" t="s">
        <v>2551</v>
      </c>
      <c r="X9226" s="5" t="s">
        <v>4739</v>
      </c>
      <c r="Y9226" s="5" t="s">
        <v>2562</v>
      </c>
      <c r="Z9226" s="5" t="s">
        <v>13</v>
      </c>
      <c r="AA9226" s="5"/>
    </row>
    <row r="9227" spans="1:27" ht="12" customHeight="1" x14ac:dyDescent="0.15">
      <c r="A9227" s="1" t="s">
        <v>2290</v>
      </c>
      <c r="B9227" s="1" t="s">
        <v>8</v>
      </c>
      <c r="C9227" s="1" t="s">
        <v>19</v>
      </c>
      <c r="D9227" s="1" t="s">
        <v>2538</v>
      </c>
      <c r="E9227" s="1" t="s">
        <v>10</v>
      </c>
      <c r="F9227" s="1" t="s">
        <v>2291</v>
      </c>
      <c r="G9227" s="1" t="s">
        <v>242</v>
      </c>
      <c r="H9227" s="1" t="s">
        <v>13</v>
      </c>
      <c r="I9227" s="16"/>
      <c r="J9227" s="16"/>
      <c r="K9227" s="16"/>
      <c r="L9227" s="16"/>
      <c r="M9227" s="16"/>
      <c r="N9227" s="16"/>
      <c r="O9227" s="16"/>
      <c r="P9227" s="16"/>
      <c r="Q9227" s="16"/>
      <c r="R9227" s="16"/>
      <c r="S9227" s="16"/>
      <c r="T9227" s="16"/>
      <c r="U9227" s="16"/>
      <c r="V9227" s="1" t="s">
        <v>4738</v>
      </c>
      <c r="W9227" s="1" t="s">
        <v>2551</v>
      </c>
      <c r="X9227" s="5" t="s">
        <v>4739</v>
      </c>
      <c r="Y9227" s="5" t="s">
        <v>2557</v>
      </c>
      <c r="Z9227" s="5" t="s">
        <v>13</v>
      </c>
      <c r="AA9227" s="5"/>
    </row>
    <row r="9228" spans="1:27" ht="12" customHeight="1" x14ac:dyDescent="0.15">
      <c r="A9228" s="1" t="s">
        <v>2290</v>
      </c>
      <c r="B9228" s="1" t="s">
        <v>8</v>
      </c>
      <c r="C9228" s="1" t="s">
        <v>21</v>
      </c>
      <c r="D9228" s="1" t="s">
        <v>2538</v>
      </c>
      <c r="E9228" s="1" t="s">
        <v>10</v>
      </c>
      <c r="F9228" s="1" t="s">
        <v>2291</v>
      </c>
      <c r="G9228" s="1" t="s">
        <v>245</v>
      </c>
      <c r="H9228" s="1" t="s">
        <v>306</v>
      </c>
      <c r="I9228" s="16"/>
      <c r="J9228" s="16"/>
      <c r="K9228" s="16"/>
      <c r="L9228" s="16"/>
      <c r="M9228" s="16"/>
      <c r="N9228" s="16"/>
      <c r="O9228" s="16"/>
      <c r="P9228" s="16"/>
      <c r="Q9228" s="16"/>
      <c r="R9228" s="16"/>
      <c r="S9228" s="16"/>
      <c r="T9228" s="16"/>
      <c r="U9228" s="16"/>
      <c r="V9228" s="1" t="s">
        <v>4738</v>
      </c>
      <c r="W9228" s="1" t="s">
        <v>2551</v>
      </c>
      <c r="X9228" s="5" t="s">
        <v>4739</v>
      </c>
      <c r="Y9228" s="5" t="s">
        <v>2740</v>
      </c>
      <c r="Z9228" s="5" t="s">
        <v>2788</v>
      </c>
      <c r="AA9228" s="5"/>
    </row>
    <row r="9229" spans="1:27" ht="12" customHeight="1" x14ac:dyDescent="0.15">
      <c r="A9229" s="1" t="s">
        <v>2290</v>
      </c>
      <c r="B9229" s="1" t="s">
        <v>8</v>
      </c>
      <c r="C9229" s="1" t="s">
        <v>23</v>
      </c>
      <c r="D9229" s="1" t="s">
        <v>2538</v>
      </c>
      <c r="E9229" s="1" t="s">
        <v>10</v>
      </c>
      <c r="F9229" s="1" t="s">
        <v>2291</v>
      </c>
      <c r="G9229" s="1" t="s">
        <v>22</v>
      </c>
      <c r="H9229" s="1" t="s">
        <v>13</v>
      </c>
      <c r="I9229" s="16"/>
      <c r="J9229" s="16"/>
      <c r="K9229" s="16"/>
      <c r="L9229" s="16"/>
      <c r="M9229" s="16"/>
      <c r="N9229" s="16"/>
      <c r="O9229" s="16"/>
      <c r="P9229" s="16"/>
      <c r="Q9229" s="16"/>
      <c r="R9229" s="16"/>
      <c r="S9229" s="16"/>
      <c r="T9229" s="16"/>
      <c r="U9229" s="16"/>
      <c r="V9229" s="1" t="s">
        <v>4738</v>
      </c>
      <c r="W9229" s="1" t="s">
        <v>2551</v>
      </c>
      <c r="X9229" s="5" t="s">
        <v>4739</v>
      </c>
      <c r="Y9229" s="5" t="s">
        <v>2564</v>
      </c>
      <c r="Z9229" s="5" t="s">
        <v>13</v>
      </c>
      <c r="AA9229" s="5"/>
    </row>
    <row r="9230" spans="1:27" ht="12" customHeight="1" x14ac:dyDescent="0.15">
      <c r="A9230" s="1" t="s">
        <v>2290</v>
      </c>
      <c r="B9230" s="1" t="s">
        <v>8</v>
      </c>
      <c r="C9230" s="1" t="s">
        <v>77</v>
      </c>
      <c r="D9230" s="1" t="s">
        <v>2538</v>
      </c>
      <c r="E9230" s="1" t="s">
        <v>10</v>
      </c>
      <c r="F9230" s="1" t="s">
        <v>2291</v>
      </c>
      <c r="G9230" s="1" t="s">
        <v>24</v>
      </c>
      <c r="H9230" s="1" t="s">
        <v>13</v>
      </c>
      <c r="I9230" s="16"/>
      <c r="J9230" s="16"/>
      <c r="K9230" s="16"/>
      <c r="L9230" s="16"/>
      <c r="M9230" s="16"/>
      <c r="N9230" s="16"/>
      <c r="O9230" s="16"/>
      <c r="P9230" s="16"/>
      <c r="Q9230" s="16"/>
      <c r="R9230" s="16"/>
      <c r="S9230" s="16"/>
      <c r="T9230" s="16"/>
      <c r="U9230" s="16"/>
      <c r="V9230" s="1" t="s">
        <v>4738</v>
      </c>
      <c r="W9230" s="1" t="s">
        <v>2551</v>
      </c>
      <c r="X9230" s="5" t="s">
        <v>4739</v>
      </c>
      <c r="Y9230" s="5" t="s">
        <v>2559</v>
      </c>
      <c r="Z9230" s="5" t="s">
        <v>13</v>
      </c>
      <c r="AA9230" s="5"/>
    </row>
    <row r="9231" spans="1:27" ht="12" customHeight="1" x14ac:dyDescent="0.15">
      <c r="A9231" s="1" t="s">
        <v>2290</v>
      </c>
      <c r="B9231" s="1" t="s">
        <v>25</v>
      </c>
      <c r="C9231" s="1" t="s">
        <v>9</v>
      </c>
      <c r="D9231" s="1" t="s">
        <v>2538</v>
      </c>
      <c r="E9231" s="1" t="s">
        <v>10</v>
      </c>
      <c r="F9231" s="1" t="s">
        <v>2292</v>
      </c>
      <c r="G9231" s="1" t="s">
        <v>12</v>
      </c>
      <c r="H9231" s="1" t="s">
        <v>13</v>
      </c>
      <c r="I9231" s="16"/>
      <c r="J9231" s="16"/>
      <c r="K9231" s="16"/>
      <c r="L9231" s="16"/>
      <c r="M9231" s="16"/>
      <c r="N9231" s="16"/>
      <c r="O9231" s="16"/>
      <c r="P9231" s="16"/>
      <c r="Q9231" s="16"/>
      <c r="R9231" s="16"/>
      <c r="S9231" s="16"/>
      <c r="T9231" s="16"/>
      <c r="U9231" s="16"/>
      <c r="V9231" s="1" t="s">
        <v>4738</v>
      </c>
      <c r="W9231" s="1" t="s">
        <v>2551</v>
      </c>
      <c r="X9231" s="5" t="s">
        <v>4740</v>
      </c>
      <c r="Y9231" s="5" t="s">
        <v>2553</v>
      </c>
      <c r="Z9231" s="5" t="s">
        <v>13</v>
      </c>
      <c r="AA9231" s="5"/>
    </row>
    <row r="9232" spans="1:27" ht="12" customHeight="1" x14ac:dyDescent="0.15">
      <c r="A9232" s="1" t="s">
        <v>2290</v>
      </c>
      <c r="B9232" s="1" t="s">
        <v>25</v>
      </c>
      <c r="C9232" s="1" t="s">
        <v>15</v>
      </c>
      <c r="D9232" s="1" t="s">
        <v>2538</v>
      </c>
      <c r="E9232" s="1" t="s">
        <v>10</v>
      </c>
      <c r="F9232" s="1" t="s">
        <v>2292</v>
      </c>
      <c r="G9232" s="1" t="s">
        <v>16</v>
      </c>
      <c r="H9232" s="1" t="s">
        <v>13</v>
      </c>
      <c r="I9232" s="16"/>
      <c r="J9232" s="16"/>
      <c r="K9232" s="16"/>
      <c r="L9232" s="16"/>
      <c r="M9232" s="16"/>
      <c r="N9232" s="16"/>
      <c r="O9232" s="16"/>
      <c r="P9232" s="16"/>
      <c r="Q9232" s="16"/>
      <c r="R9232" s="16"/>
      <c r="S9232" s="16"/>
      <c r="T9232" s="16"/>
      <c r="U9232" s="16"/>
      <c r="V9232" s="1" t="s">
        <v>4738</v>
      </c>
      <c r="W9232" s="1" t="s">
        <v>2551</v>
      </c>
      <c r="X9232" s="5" t="s">
        <v>4740</v>
      </c>
      <c r="Y9232" s="5" t="s">
        <v>2561</v>
      </c>
      <c r="Z9232" s="5" t="s">
        <v>13</v>
      </c>
      <c r="AA9232" s="5"/>
    </row>
    <row r="9233" spans="1:27" ht="12" customHeight="1" x14ac:dyDescent="0.15">
      <c r="A9233" s="1" t="s">
        <v>2290</v>
      </c>
      <c r="B9233" s="1" t="s">
        <v>25</v>
      </c>
      <c r="C9233" s="1" t="s">
        <v>19</v>
      </c>
      <c r="D9233" s="1" t="s">
        <v>2538</v>
      </c>
      <c r="E9233" s="1" t="s">
        <v>10</v>
      </c>
      <c r="F9233" s="1" t="s">
        <v>2292</v>
      </c>
      <c r="G9233" s="1" t="s">
        <v>242</v>
      </c>
      <c r="H9233" s="1" t="s">
        <v>13</v>
      </c>
      <c r="I9233" s="16"/>
      <c r="J9233" s="16"/>
      <c r="K9233" s="16"/>
      <c r="L9233" s="16"/>
      <c r="M9233" s="16"/>
      <c r="N9233" s="16"/>
      <c r="O9233" s="16"/>
      <c r="P9233" s="16"/>
      <c r="Q9233" s="16"/>
      <c r="R9233" s="16"/>
      <c r="S9233" s="16"/>
      <c r="T9233" s="16"/>
      <c r="U9233" s="16"/>
      <c r="V9233" s="1" t="s">
        <v>4738</v>
      </c>
      <c r="W9233" s="1" t="s">
        <v>2551</v>
      </c>
      <c r="X9233" s="5" t="s">
        <v>4740</v>
      </c>
      <c r="Y9233" s="5" t="s">
        <v>2557</v>
      </c>
      <c r="Z9233" s="5" t="s">
        <v>13</v>
      </c>
      <c r="AA9233" s="5"/>
    </row>
    <row r="9234" spans="1:27" ht="12" customHeight="1" x14ac:dyDescent="0.15">
      <c r="A9234" s="1" t="s">
        <v>2290</v>
      </c>
      <c r="B9234" s="1" t="s">
        <v>25</v>
      </c>
      <c r="C9234" s="1" t="s">
        <v>21</v>
      </c>
      <c r="D9234" s="1" t="s">
        <v>2538</v>
      </c>
      <c r="E9234" s="1" t="s">
        <v>10</v>
      </c>
      <c r="F9234" s="1" t="s">
        <v>2292</v>
      </c>
      <c r="G9234" s="1" t="s">
        <v>245</v>
      </c>
      <c r="H9234" s="1" t="s">
        <v>306</v>
      </c>
      <c r="I9234" s="16"/>
      <c r="J9234" s="16"/>
      <c r="K9234" s="16"/>
      <c r="L9234" s="16"/>
      <c r="M9234" s="16"/>
      <c r="N9234" s="16"/>
      <c r="O9234" s="16"/>
      <c r="P9234" s="16"/>
      <c r="Q9234" s="16"/>
      <c r="R9234" s="16"/>
      <c r="S9234" s="16"/>
      <c r="T9234" s="16"/>
      <c r="U9234" s="16"/>
      <c r="V9234" s="1" t="s">
        <v>4738</v>
      </c>
      <c r="W9234" s="1" t="s">
        <v>2551</v>
      </c>
      <c r="X9234" s="5" t="s">
        <v>4740</v>
      </c>
      <c r="Y9234" s="5" t="s">
        <v>2740</v>
      </c>
      <c r="Z9234" s="5" t="s">
        <v>2788</v>
      </c>
      <c r="AA9234" s="5"/>
    </row>
    <row r="9235" spans="1:27" ht="12" customHeight="1" x14ac:dyDescent="0.15">
      <c r="A9235" s="1" t="s">
        <v>2290</v>
      </c>
      <c r="B9235" s="1" t="s">
        <v>25</v>
      </c>
      <c r="C9235" s="1" t="s">
        <v>23</v>
      </c>
      <c r="D9235" s="1" t="s">
        <v>2538</v>
      </c>
      <c r="E9235" s="1" t="s">
        <v>10</v>
      </c>
      <c r="F9235" s="1" t="s">
        <v>2292</v>
      </c>
      <c r="G9235" s="1" t="s">
        <v>22</v>
      </c>
      <c r="H9235" s="1" t="s">
        <v>13</v>
      </c>
      <c r="I9235" s="16"/>
      <c r="J9235" s="16"/>
      <c r="K9235" s="16"/>
      <c r="L9235" s="16"/>
      <c r="M9235" s="16"/>
      <c r="N9235" s="16"/>
      <c r="O9235" s="16"/>
      <c r="P9235" s="16"/>
      <c r="Q9235" s="16"/>
      <c r="R9235" s="16"/>
      <c r="S9235" s="16"/>
      <c r="T9235" s="16"/>
      <c r="U9235" s="16"/>
      <c r="V9235" s="1" t="s">
        <v>4738</v>
      </c>
      <c r="W9235" s="1" t="s">
        <v>2551</v>
      </c>
      <c r="X9235" s="5" t="s">
        <v>4740</v>
      </c>
      <c r="Y9235" s="5" t="s">
        <v>2564</v>
      </c>
      <c r="Z9235" s="5" t="s">
        <v>13</v>
      </c>
      <c r="AA9235" s="5"/>
    </row>
    <row r="9236" spans="1:27" ht="12" customHeight="1" x14ac:dyDescent="0.15">
      <c r="A9236" s="1" t="s">
        <v>2290</v>
      </c>
      <c r="B9236" s="1" t="s">
        <v>25</v>
      </c>
      <c r="C9236" s="1" t="s">
        <v>77</v>
      </c>
      <c r="D9236" s="1" t="s">
        <v>2538</v>
      </c>
      <c r="E9236" s="1" t="s">
        <v>10</v>
      </c>
      <c r="F9236" s="1" t="s">
        <v>2292</v>
      </c>
      <c r="G9236" s="1" t="s">
        <v>24</v>
      </c>
      <c r="H9236" s="1" t="s">
        <v>13</v>
      </c>
      <c r="I9236" s="16"/>
      <c r="J9236" s="16"/>
      <c r="K9236" s="16"/>
      <c r="L9236" s="16"/>
      <c r="M9236" s="16"/>
      <c r="N9236" s="16"/>
      <c r="O9236" s="16"/>
      <c r="P9236" s="16"/>
      <c r="Q9236" s="16"/>
      <c r="R9236" s="16"/>
      <c r="S9236" s="16"/>
      <c r="T9236" s="16"/>
      <c r="U9236" s="16"/>
      <c r="V9236" s="1" t="s">
        <v>4738</v>
      </c>
      <c r="W9236" s="1" t="s">
        <v>2551</v>
      </c>
      <c r="X9236" s="5" t="s">
        <v>4740</v>
      </c>
      <c r="Y9236" s="5" t="s">
        <v>2559</v>
      </c>
      <c r="Z9236" s="5" t="s">
        <v>13</v>
      </c>
      <c r="AA9236" s="5"/>
    </row>
    <row r="9237" spans="1:27" ht="12" customHeight="1" x14ac:dyDescent="0.15">
      <c r="A9237" s="1" t="s">
        <v>2290</v>
      </c>
      <c r="B9237" s="1" t="s">
        <v>27</v>
      </c>
      <c r="C9237" s="1" t="s">
        <v>9</v>
      </c>
      <c r="D9237" s="1" t="s">
        <v>2538</v>
      </c>
      <c r="E9237" s="1" t="s">
        <v>10</v>
      </c>
      <c r="F9237" s="1" t="s">
        <v>2293</v>
      </c>
      <c r="G9237" s="1" t="s">
        <v>12</v>
      </c>
      <c r="H9237" s="1" t="s">
        <v>13</v>
      </c>
      <c r="I9237" s="16"/>
      <c r="J9237" s="16"/>
      <c r="K9237" s="16"/>
      <c r="L9237" s="16"/>
      <c r="M9237" s="16"/>
      <c r="N9237" s="16"/>
      <c r="O9237" s="16"/>
      <c r="P9237" s="16"/>
      <c r="Q9237" s="16"/>
      <c r="R9237" s="16"/>
      <c r="S9237" s="16"/>
      <c r="T9237" s="16"/>
      <c r="U9237" s="16"/>
      <c r="V9237" s="1" t="s">
        <v>4738</v>
      </c>
      <c r="W9237" s="1" t="s">
        <v>2551</v>
      </c>
      <c r="X9237" s="5" t="s">
        <v>4741</v>
      </c>
      <c r="Y9237" s="5" t="s">
        <v>2553</v>
      </c>
      <c r="Z9237" s="5" t="s">
        <v>13</v>
      </c>
      <c r="AA9237" s="5"/>
    </row>
    <row r="9238" spans="1:27" ht="12" customHeight="1" x14ac:dyDescent="0.15">
      <c r="A9238" s="1" t="s">
        <v>2290</v>
      </c>
      <c r="B9238" s="1" t="s">
        <v>27</v>
      </c>
      <c r="C9238" s="1" t="s">
        <v>15</v>
      </c>
      <c r="D9238" s="1" t="s">
        <v>2538</v>
      </c>
      <c r="E9238" s="1" t="s">
        <v>10</v>
      </c>
      <c r="F9238" s="1" t="s">
        <v>2293</v>
      </c>
      <c r="G9238" s="1" t="s">
        <v>16</v>
      </c>
      <c r="H9238" s="1" t="s">
        <v>13</v>
      </c>
      <c r="I9238" s="16"/>
      <c r="J9238" s="16"/>
      <c r="K9238" s="16"/>
      <c r="L9238" s="16"/>
      <c r="M9238" s="16"/>
      <c r="N9238" s="16"/>
      <c r="O9238" s="16"/>
      <c r="P9238" s="16"/>
      <c r="Q9238" s="16"/>
      <c r="R9238" s="16"/>
      <c r="S9238" s="16"/>
      <c r="T9238" s="16"/>
      <c r="U9238" s="16"/>
      <c r="V9238" s="1" t="s">
        <v>4738</v>
      </c>
      <c r="W9238" s="1" t="s">
        <v>2551</v>
      </c>
      <c r="X9238" s="5" t="s">
        <v>4741</v>
      </c>
      <c r="Y9238" s="5" t="s">
        <v>2561</v>
      </c>
      <c r="Z9238" s="5" t="s">
        <v>13</v>
      </c>
      <c r="AA9238" s="5"/>
    </row>
    <row r="9239" spans="1:27" ht="12" customHeight="1" x14ac:dyDescent="0.15">
      <c r="A9239" s="1" t="s">
        <v>2290</v>
      </c>
      <c r="B9239" s="1" t="s">
        <v>27</v>
      </c>
      <c r="C9239" s="1" t="s">
        <v>19</v>
      </c>
      <c r="D9239" s="1" t="s">
        <v>2538</v>
      </c>
      <c r="E9239" s="1" t="s">
        <v>10</v>
      </c>
      <c r="F9239" s="1" t="s">
        <v>2293</v>
      </c>
      <c r="G9239" s="1" t="s">
        <v>242</v>
      </c>
      <c r="H9239" s="1" t="s">
        <v>13</v>
      </c>
      <c r="I9239" s="16"/>
      <c r="J9239" s="16"/>
      <c r="K9239" s="16"/>
      <c r="L9239" s="16"/>
      <c r="M9239" s="16"/>
      <c r="N9239" s="16"/>
      <c r="O9239" s="16"/>
      <c r="P9239" s="16"/>
      <c r="Q9239" s="16"/>
      <c r="R9239" s="16"/>
      <c r="S9239" s="16"/>
      <c r="T9239" s="16"/>
      <c r="U9239" s="16"/>
      <c r="V9239" s="1" t="s">
        <v>4738</v>
      </c>
      <c r="W9239" s="1" t="s">
        <v>2551</v>
      </c>
      <c r="X9239" s="5" t="s">
        <v>4741</v>
      </c>
      <c r="Y9239" s="5" t="s">
        <v>2557</v>
      </c>
      <c r="Z9239" s="5" t="s">
        <v>13</v>
      </c>
      <c r="AA9239" s="5"/>
    </row>
    <row r="9240" spans="1:27" ht="12" customHeight="1" x14ac:dyDescent="0.15">
      <c r="A9240" s="1" t="s">
        <v>2290</v>
      </c>
      <c r="B9240" s="1" t="s">
        <v>27</v>
      </c>
      <c r="C9240" s="1" t="s">
        <v>21</v>
      </c>
      <c r="D9240" s="1" t="s">
        <v>2538</v>
      </c>
      <c r="E9240" s="1" t="s">
        <v>10</v>
      </c>
      <c r="F9240" s="1" t="s">
        <v>2293</v>
      </c>
      <c r="G9240" s="1" t="s">
        <v>245</v>
      </c>
      <c r="H9240" s="1" t="s">
        <v>306</v>
      </c>
      <c r="I9240" s="16"/>
      <c r="J9240" s="16"/>
      <c r="K9240" s="16"/>
      <c r="L9240" s="16"/>
      <c r="M9240" s="16"/>
      <c r="N9240" s="16"/>
      <c r="O9240" s="16"/>
      <c r="P9240" s="16"/>
      <c r="Q9240" s="16"/>
      <c r="R9240" s="16"/>
      <c r="S9240" s="16"/>
      <c r="T9240" s="16"/>
      <c r="U9240" s="16"/>
      <c r="V9240" s="1" t="s">
        <v>4738</v>
      </c>
      <c r="W9240" s="1" t="s">
        <v>2551</v>
      </c>
      <c r="X9240" s="5" t="s">
        <v>4741</v>
      </c>
      <c r="Y9240" s="5" t="s">
        <v>2740</v>
      </c>
      <c r="Z9240" s="5" t="s">
        <v>2788</v>
      </c>
      <c r="AA9240" s="5"/>
    </row>
    <row r="9241" spans="1:27" ht="12" customHeight="1" x14ac:dyDescent="0.15">
      <c r="A9241" s="1" t="s">
        <v>2290</v>
      </c>
      <c r="B9241" s="1" t="s">
        <v>27</v>
      </c>
      <c r="C9241" s="1" t="s">
        <v>23</v>
      </c>
      <c r="D9241" s="1" t="s">
        <v>2538</v>
      </c>
      <c r="E9241" s="1" t="s">
        <v>10</v>
      </c>
      <c r="F9241" s="1" t="s">
        <v>2293</v>
      </c>
      <c r="G9241" s="1" t="s">
        <v>22</v>
      </c>
      <c r="H9241" s="1" t="s">
        <v>13</v>
      </c>
      <c r="I9241" s="16"/>
      <c r="J9241" s="16"/>
      <c r="K9241" s="16"/>
      <c r="L9241" s="16"/>
      <c r="M9241" s="16"/>
      <c r="N9241" s="16"/>
      <c r="O9241" s="16"/>
      <c r="P9241" s="16"/>
      <c r="Q9241" s="16"/>
      <c r="R9241" s="16"/>
      <c r="S9241" s="16"/>
      <c r="T9241" s="16"/>
      <c r="U9241" s="16"/>
      <c r="V9241" s="1" t="s">
        <v>4738</v>
      </c>
      <c r="W9241" s="1" t="s">
        <v>2551</v>
      </c>
      <c r="X9241" s="5" t="s">
        <v>4741</v>
      </c>
      <c r="Y9241" s="5" t="s">
        <v>2564</v>
      </c>
      <c r="Z9241" s="5" t="s">
        <v>13</v>
      </c>
      <c r="AA9241" s="5"/>
    </row>
    <row r="9242" spans="1:27" ht="12" customHeight="1" x14ac:dyDescent="0.15">
      <c r="A9242" s="1" t="s">
        <v>2290</v>
      </c>
      <c r="B9242" s="1" t="s">
        <v>27</v>
      </c>
      <c r="C9242" s="1" t="s">
        <v>77</v>
      </c>
      <c r="D9242" s="1" t="s">
        <v>2538</v>
      </c>
      <c r="E9242" s="1" t="s">
        <v>10</v>
      </c>
      <c r="F9242" s="1" t="s">
        <v>2293</v>
      </c>
      <c r="G9242" s="1" t="s">
        <v>24</v>
      </c>
      <c r="H9242" s="1" t="s">
        <v>13</v>
      </c>
      <c r="I9242" s="16"/>
      <c r="J9242" s="16"/>
      <c r="K9242" s="16"/>
      <c r="L9242" s="16"/>
      <c r="M9242" s="16"/>
      <c r="N9242" s="16"/>
      <c r="O9242" s="16"/>
      <c r="P9242" s="16"/>
      <c r="Q9242" s="16"/>
      <c r="R9242" s="16"/>
      <c r="S9242" s="16"/>
      <c r="T9242" s="16"/>
      <c r="U9242" s="16"/>
      <c r="V9242" s="1" t="s">
        <v>4738</v>
      </c>
      <c r="W9242" s="1" t="s">
        <v>2551</v>
      </c>
      <c r="X9242" s="5" t="s">
        <v>4741</v>
      </c>
      <c r="Y9242" s="5" t="s">
        <v>2559</v>
      </c>
      <c r="Z9242" s="5" t="s">
        <v>13</v>
      </c>
      <c r="AA9242" s="5"/>
    </row>
    <row r="9243" spans="1:27" ht="12" customHeight="1" x14ac:dyDescent="0.15">
      <c r="A9243" s="1" t="s">
        <v>2290</v>
      </c>
      <c r="B9243" s="1" t="s">
        <v>29</v>
      </c>
      <c r="C9243" s="1" t="s">
        <v>9</v>
      </c>
      <c r="D9243" s="1" t="s">
        <v>2538</v>
      </c>
      <c r="E9243" s="1" t="s">
        <v>10</v>
      </c>
      <c r="F9243" s="1" t="s">
        <v>2294</v>
      </c>
      <c r="G9243" s="1" t="s">
        <v>12</v>
      </c>
      <c r="H9243" s="1" t="s">
        <v>13</v>
      </c>
      <c r="I9243" s="16"/>
      <c r="J9243" s="16"/>
      <c r="K9243" s="16"/>
      <c r="L9243" s="16"/>
      <c r="M9243" s="16"/>
      <c r="N9243" s="16"/>
      <c r="O9243" s="16"/>
      <c r="P9243" s="16"/>
      <c r="Q9243" s="16"/>
      <c r="R9243" s="16"/>
      <c r="S9243" s="16"/>
      <c r="T9243" s="16"/>
      <c r="U9243" s="16"/>
      <c r="V9243" s="1" t="s">
        <v>4738</v>
      </c>
      <c r="W9243" s="1" t="s">
        <v>2551</v>
      </c>
      <c r="X9243" s="5" t="s">
        <v>4742</v>
      </c>
      <c r="Y9243" s="5" t="s">
        <v>2553</v>
      </c>
      <c r="Z9243" s="5" t="s">
        <v>13</v>
      </c>
      <c r="AA9243" s="5"/>
    </row>
    <row r="9244" spans="1:27" ht="12" customHeight="1" x14ac:dyDescent="0.15">
      <c r="A9244" s="1" t="s">
        <v>2290</v>
      </c>
      <c r="B9244" s="1" t="s">
        <v>29</v>
      </c>
      <c r="C9244" s="1" t="s">
        <v>15</v>
      </c>
      <c r="D9244" s="1" t="s">
        <v>2538</v>
      </c>
      <c r="E9244" s="1" t="s">
        <v>10</v>
      </c>
      <c r="F9244" s="1" t="s">
        <v>2294</v>
      </c>
      <c r="G9244" s="1" t="s">
        <v>16</v>
      </c>
      <c r="H9244" s="1" t="s">
        <v>13</v>
      </c>
      <c r="I9244" s="16"/>
      <c r="J9244" s="16"/>
      <c r="K9244" s="16"/>
      <c r="L9244" s="16"/>
      <c r="M9244" s="16"/>
      <c r="N9244" s="16"/>
      <c r="O9244" s="16"/>
      <c r="P9244" s="16"/>
      <c r="Q9244" s="16"/>
      <c r="R9244" s="16"/>
      <c r="S9244" s="16"/>
      <c r="T9244" s="16"/>
      <c r="U9244" s="16"/>
      <c r="V9244" s="1" t="s">
        <v>4738</v>
      </c>
      <c r="W9244" s="1" t="s">
        <v>2551</v>
      </c>
      <c r="X9244" s="5" t="s">
        <v>4742</v>
      </c>
      <c r="Y9244" s="5" t="s">
        <v>2561</v>
      </c>
      <c r="Z9244" s="5" t="s">
        <v>13</v>
      </c>
      <c r="AA9244" s="5"/>
    </row>
    <row r="9245" spans="1:27" ht="12" customHeight="1" x14ac:dyDescent="0.15">
      <c r="A9245" s="1" t="s">
        <v>2290</v>
      </c>
      <c r="B9245" s="1" t="s">
        <v>29</v>
      </c>
      <c r="C9245" s="1" t="s">
        <v>19</v>
      </c>
      <c r="D9245" s="1" t="s">
        <v>2538</v>
      </c>
      <c r="E9245" s="1" t="s">
        <v>10</v>
      </c>
      <c r="F9245" s="1" t="s">
        <v>2294</v>
      </c>
      <c r="G9245" s="1" t="s">
        <v>242</v>
      </c>
      <c r="H9245" s="1" t="s">
        <v>13</v>
      </c>
      <c r="I9245" s="16"/>
      <c r="J9245" s="16"/>
      <c r="K9245" s="16"/>
      <c r="L9245" s="16"/>
      <c r="M9245" s="16"/>
      <c r="N9245" s="16"/>
      <c r="O9245" s="16"/>
      <c r="P9245" s="16"/>
      <c r="Q9245" s="16"/>
      <c r="R9245" s="16"/>
      <c r="S9245" s="16"/>
      <c r="T9245" s="16"/>
      <c r="U9245" s="16"/>
      <c r="V9245" s="1" t="s">
        <v>4738</v>
      </c>
      <c r="W9245" s="1" t="s">
        <v>2551</v>
      </c>
      <c r="X9245" s="5" t="s">
        <v>4742</v>
      </c>
      <c r="Y9245" s="5" t="s">
        <v>2557</v>
      </c>
      <c r="Z9245" s="5" t="s">
        <v>13</v>
      </c>
      <c r="AA9245" s="5"/>
    </row>
    <row r="9246" spans="1:27" ht="12" customHeight="1" x14ac:dyDescent="0.15">
      <c r="A9246" s="1" t="s">
        <v>2290</v>
      </c>
      <c r="B9246" s="1" t="s">
        <v>29</v>
      </c>
      <c r="C9246" s="1" t="s">
        <v>21</v>
      </c>
      <c r="D9246" s="1" t="s">
        <v>2538</v>
      </c>
      <c r="E9246" s="1" t="s">
        <v>10</v>
      </c>
      <c r="F9246" s="1" t="s">
        <v>2294</v>
      </c>
      <c r="G9246" s="1" t="s">
        <v>245</v>
      </c>
      <c r="H9246" s="1" t="s">
        <v>306</v>
      </c>
      <c r="I9246" s="16"/>
      <c r="J9246" s="16"/>
      <c r="K9246" s="16"/>
      <c r="L9246" s="16"/>
      <c r="M9246" s="16"/>
      <c r="N9246" s="16"/>
      <c r="O9246" s="16"/>
      <c r="P9246" s="16"/>
      <c r="Q9246" s="16"/>
      <c r="R9246" s="16"/>
      <c r="S9246" s="16"/>
      <c r="T9246" s="16"/>
      <c r="U9246" s="16"/>
      <c r="V9246" s="1" t="s">
        <v>4738</v>
      </c>
      <c r="W9246" s="1" t="s">
        <v>2551</v>
      </c>
      <c r="X9246" s="5" t="s">
        <v>4742</v>
      </c>
      <c r="Y9246" s="5" t="s">
        <v>2740</v>
      </c>
      <c r="Z9246" s="5" t="s">
        <v>2788</v>
      </c>
      <c r="AA9246" s="5"/>
    </row>
    <row r="9247" spans="1:27" ht="12" customHeight="1" x14ac:dyDescent="0.15">
      <c r="A9247" s="1" t="s">
        <v>2290</v>
      </c>
      <c r="B9247" s="1" t="s">
        <v>29</v>
      </c>
      <c r="C9247" s="1" t="s">
        <v>23</v>
      </c>
      <c r="D9247" s="1" t="s">
        <v>2538</v>
      </c>
      <c r="E9247" s="1" t="s">
        <v>10</v>
      </c>
      <c r="F9247" s="1" t="s">
        <v>2294</v>
      </c>
      <c r="G9247" s="1" t="s">
        <v>22</v>
      </c>
      <c r="H9247" s="1" t="s">
        <v>13</v>
      </c>
      <c r="I9247" s="16"/>
      <c r="J9247" s="16"/>
      <c r="K9247" s="16"/>
      <c r="L9247" s="16"/>
      <c r="M9247" s="16"/>
      <c r="N9247" s="16"/>
      <c r="O9247" s="16"/>
      <c r="P9247" s="16"/>
      <c r="Q9247" s="16"/>
      <c r="R9247" s="16"/>
      <c r="S9247" s="16"/>
      <c r="T9247" s="16"/>
      <c r="U9247" s="16"/>
      <c r="V9247" s="1" t="s">
        <v>4738</v>
      </c>
      <c r="W9247" s="1" t="s">
        <v>2551</v>
      </c>
      <c r="X9247" s="5" t="s">
        <v>4742</v>
      </c>
      <c r="Y9247" s="5" t="s">
        <v>2564</v>
      </c>
      <c r="Z9247" s="5" t="s">
        <v>13</v>
      </c>
      <c r="AA9247" s="5"/>
    </row>
    <row r="9248" spans="1:27" ht="12" customHeight="1" x14ac:dyDescent="0.15">
      <c r="A9248" s="1" t="s">
        <v>2290</v>
      </c>
      <c r="B9248" s="1" t="s">
        <v>29</v>
      </c>
      <c r="C9248" s="1" t="s">
        <v>77</v>
      </c>
      <c r="D9248" s="1" t="s">
        <v>2538</v>
      </c>
      <c r="E9248" s="1" t="s">
        <v>10</v>
      </c>
      <c r="F9248" s="1" t="s">
        <v>2294</v>
      </c>
      <c r="G9248" s="1" t="s">
        <v>24</v>
      </c>
      <c r="H9248" s="1" t="s">
        <v>13</v>
      </c>
      <c r="I9248" s="16"/>
      <c r="J9248" s="16"/>
      <c r="K9248" s="16"/>
      <c r="L9248" s="16"/>
      <c r="M9248" s="16"/>
      <c r="N9248" s="16"/>
      <c r="O9248" s="16"/>
      <c r="P9248" s="16"/>
      <c r="Q9248" s="16"/>
      <c r="R9248" s="16"/>
      <c r="S9248" s="16"/>
      <c r="T9248" s="16"/>
      <c r="U9248" s="16"/>
      <c r="V9248" s="1" t="s">
        <v>4738</v>
      </c>
      <c r="W9248" s="1" t="s">
        <v>2551</v>
      </c>
      <c r="X9248" s="5" t="s">
        <v>4742</v>
      </c>
      <c r="Y9248" s="5" t="s">
        <v>2559</v>
      </c>
      <c r="Z9248" s="5" t="s">
        <v>13</v>
      </c>
      <c r="AA9248" s="5"/>
    </row>
    <row r="9249" spans="1:27" ht="12" customHeight="1" x14ac:dyDescent="0.15">
      <c r="A9249" s="1" t="s">
        <v>2290</v>
      </c>
      <c r="B9249" s="1" t="s">
        <v>31</v>
      </c>
      <c r="C9249" s="1" t="s">
        <v>9</v>
      </c>
      <c r="D9249" s="1" t="s">
        <v>2538</v>
      </c>
      <c r="E9249" s="1" t="s">
        <v>10</v>
      </c>
      <c r="F9249" s="1" t="s">
        <v>2295</v>
      </c>
      <c r="G9249" s="1" t="s">
        <v>12</v>
      </c>
      <c r="H9249" s="1" t="s">
        <v>13</v>
      </c>
      <c r="I9249" s="16"/>
      <c r="J9249" s="16"/>
      <c r="K9249" s="16"/>
      <c r="L9249" s="16"/>
      <c r="M9249" s="16"/>
      <c r="N9249" s="16"/>
      <c r="O9249" s="16"/>
      <c r="P9249" s="16"/>
      <c r="Q9249" s="16"/>
      <c r="R9249" s="16"/>
      <c r="S9249" s="16"/>
      <c r="T9249" s="16"/>
      <c r="U9249" s="16"/>
      <c r="V9249" s="1" t="s">
        <v>4738</v>
      </c>
      <c r="W9249" s="1" t="s">
        <v>2551</v>
      </c>
      <c r="X9249" s="5" t="s">
        <v>4743</v>
      </c>
      <c r="Y9249" s="5" t="s">
        <v>2553</v>
      </c>
      <c r="Z9249" s="5" t="s">
        <v>13</v>
      </c>
      <c r="AA9249" s="5"/>
    </row>
    <row r="9250" spans="1:27" ht="12" customHeight="1" x14ac:dyDescent="0.15">
      <c r="A9250" s="1" t="s">
        <v>2290</v>
      </c>
      <c r="B9250" s="1" t="s">
        <v>31</v>
      </c>
      <c r="C9250" s="1" t="s">
        <v>15</v>
      </c>
      <c r="D9250" s="1" t="s">
        <v>2538</v>
      </c>
      <c r="E9250" s="1" t="s">
        <v>10</v>
      </c>
      <c r="F9250" s="1" t="s">
        <v>2295</v>
      </c>
      <c r="G9250" s="1" t="s">
        <v>16</v>
      </c>
      <c r="H9250" s="1" t="s">
        <v>13</v>
      </c>
      <c r="I9250" s="16"/>
      <c r="J9250" s="16"/>
      <c r="K9250" s="16"/>
      <c r="L9250" s="16"/>
      <c r="M9250" s="16"/>
      <c r="N9250" s="16"/>
      <c r="O9250" s="16"/>
      <c r="P9250" s="16"/>
      <c r="Q9250" s="16"/>
      <c r="R9250" s="16"/>
      <c r="S9250" s="16"/>
      <c r="T9250" s="16"/>
      <c r="U9250" s="16"/>
      <c r="V9250" s="1" t="s">
        <v>4738</v>
      </c>
      <c r="W9250" s="1" t="s">
        <v>2551</v>
      </c>
      <c r="X9250" s="5" t="s">
        <v>4743</v>
      </c>
      <c r="Y9250" s="5" t="s">
        <v>2561</v>
      </c>
      <c r="Z9250" s="5" t="s">
        <v>13</v>
      </c>
      <c r="AA9250" s="5"/>
    </row>
    <row r="9251" spans="1:27" ht="12" customHeight="1" x14ac:dyDescent="0.15">
      <c r="A9251" s="1" t="s">
        <v>2290</v>
      </c>
      <c r="B9251" s="1" t="s">
        <v>31</v>
      </c>
      <c r="C9251" s="1" t="s">
        <v>19</v>
      </c>
      <c r="D9251" s="1" t="s">
        <v>2538</v>
      </c>
      <c r="E9251" s="1" t="s">
        <v>10</v>
      </c>
      <c r="F9251" s="1" t="s">
        <v>2295</v>
      </c>
      <c r="G9251" s="1" t="s">
        <v>242</v>
      </c>
      <c r="H9251" s="1" t="s">
        <v>13</v>
      </c>
      <c r="I9251" s="16"/>
      <c r="J9251" s="16"/>
      <c r="K9251" s="16"/>
      <c r="L9251" s="16"/>
      <c r="M9251" s="16"/>
      <c r="N9251" s="16"/>
      <c r="O9251" s="16"/>
      <c r="P9251" s="16"/>
      <c r="Q9251" s="16"/>
      <c r="R9251" s="16"/>
      <c r="S9251" s="16"/>
      <c r="T9251" s="16"/>
      <c r="U9251" s="16"/>
      <c r="V9251" s="1" t="s">
        <v>4738</v>
      </c>
      <c r="W9251" s="1" t="s">
        <v>2551</v>
      </c>
      <c r="X9251" s="5" t="s">
        <v>4743</v>
      </c>
      <c r="Y9251" s="5" t="s">
        <v>2557</v>
      </c>
      <c r="Z9251" s="5" t="s">
        <v>13</v>
      </c>
      <c r="AA9251" s="5"/>
    </row>
    <row r="9252" spans="1:27" ht="12" customHeight="1" x14ac:dyDescent="0.15">
      <c r="A9252" s="1" t="s">
        <v>2290</v>
      </c>
      <c r="B9252" s="1" t="s">
        <v>31</v>
      </c>
      <c r="C9252" s="1" t="s">
        <v>21</v>
      </c>
      <c r="D9252" s="1" t="s">
        <v>2538</v>
      </c>
      <c r="E9252" s="1" t="s">
        <v>10</v>
      </c>
      <c r="F9252" s="1" t="s">
        <v>2295</v>
      </c>
      <c r="G9252" s="1" t="s">
        <v>245</v>
      </c>
      <c r="H9252" s="1" t="s">
        <v>306</v>
      </c>
      <c r="I9252" s="16"/>
      <c r="J9252" s="16"/>
      <c r="K9252" s="16"/>
      <c r="L9252" s="16"/>
      <c r="M9252" s="16"/>
      <c r="N9252" s="16"/>
      <c r="O9252" s="16"/>
      <c r="P9252" s="16"/>
      <c r="Q9252" s="16"/>
      <c r="R9252" s="16"/>
      <c r="S9252" s="16"/>
      <c r="T9252" s="16"/>
      <c r="U9252" s="16"/>
      <c r="V9252" s="1" t="s">
        <v>4738</v>
      </c>
      <c r="W9252" s="1" t="s">
        <v>2551</v>
      </c>
      <c r="X9252" s="5" t="s">
        <v>4743</v>
      </c>
      <c r="Y9252" s="5" t="s">
        <v>2740</v>
      </c>
      <c r="Z9252" s="5" t="s">
        <v>2788</v>
      </c>
      <c r="AA9252" s="5"/>
    </row>
    <row r="9253" spans="1:27" ht="12" customHeight="1" x14ac:dyDescent="0.15">
      <c r="A9253" s="1" t="s">
        <v>2290</v>
      </c>
      <c r="B9253" s="1" t="s">
        <v>31</v>
      </c>
      <c r="C9253" s="1" t="s">
        <v>23</v>
      </c>
      <c r="D9253" s="1" t="s">
        <v>2538</v>
      </c>
      <c r="E9253" s="1" t="s">
        <v>10</v>
      </c>
      <c r="F9253" s="1" t="s">
        <v>2295</v>
      </c>
      <c r="G9253" s="1" t="s">
        <v>22</v>
      </c>
      <c r="H9253" s="1" t="s">
        <v>13</v>
      </c>
      <c r="I9253" s="16"/>
      <c r="J9253" s="16"/>
      <c r="K9253" s="16"/>
      <c r="L9253" s="16"/>
      <c r="M9253" s="16"/>
      <c r="N9253" s="16"/>
      <c r="O9253" s="16"/>
      <c r="P9253" s="16"/>
      <c r="Q9253" s="16"/>
      <c r="R9253" s="16"/>
      <c r="S9253" s="16"/>
      <c r="T9253" s="16"/>
      <c r="U9253" s="16"/>
      <c r="V9253" s="1" t="s">
        <v>4738</v>
      </c>
      <c r="W9253" s="1" t="s">
        <v>2551</v>
      </c>
      <c r="X9253" s="5" t="s">
        <v>4743</v>
      </c>
      <c r="Y9253" s="5" t="s">
        <v>2564</v>
      </c>
      <c r="Z9253" s="5" t="s">
        <v>13</v>
      </c>
      <c r="AA9253" s="5"/>
    </row>
    <row r="9254" spans="1:27" ht="12" customHeight="1" x14ac:dyDescent="0.15">
      <c r="A9254" s="1" t="s">
        <v>2290</v>
      </c>
      <c r="B9254" s="1" t="s">
        <v>31</v>
      </c>
      <c r="C9254" s="1" t="s">
        <v>77</v>
      </c>
      <c r="D9254" s="1" t="s">
        <v>2538</v>
      </c>
      <c r="E9254" s="1" t="s">
        <v>10</v>
      </c>
      <c r="F9254" s="1" t="s">
        <v>2295</v>
      </c>
      <c r="G9254" s="1" t="s">
        <v>24</v>
      </c>
      <c r="H9254" s="1" t="s">
        <v>13</v>
      </c>
      <c r="I9254" s="16"/>
      <c r="J9254" s="16"/>
      <c r="K9254" s="16"/>
      <c r="L9254" s="16"/>
      <c r="M9254" s="16"/>
      <c r="N9254" s="16"/>
      <c r="O9254" s="16"/>
      <c r="P9254" s="16"/>
      <c r="Q9254" s="16"/>
      <c r="R9254" s="16"/>
      <c r="S9254" s="16"/>
      <c r="T9254" s="16"/>
      <c r="U9254" s="16"/>
      <c r="V9254" s="1" t="s">
        <v>4738</v>
      </c>
      <c r="W9254" s="1" t="s">
        <v>2551</v>
      </c>
      <c r="X9254" s="5" t="s">
        <v>4743</v>
      </c>
      <c r="Y9254" s="5" t="s">
        <v>2559</v>
      </c>
      <c r="Z9254" s="5" t="s">
        <v>13</v>
      </c>
      <c r="AA9254" s="5"/>
    </row>
    <row r="9255" spans="1:27" ht="12" customHeight="1" x14ac:dyDescent="0.15">
      <c r="A9255" s="1" t="s">
        <v>2290</v>
      </c>
      <c r="B9255" s="1" t="s">
        <v>33</v>
      </c>
      <c r="C9255" s="1" t="s">
        <v>9</v>
      </c>
      <c r="D9255" s="1" t="s">
        <v>2538</v>
      </c>
      <c r="E9255" s="1" t="s">
        <v>10</v>
      </c>
      <c r="F9255" s="1" t="s">
        <v>2296</v>
      </c>
      <c r="G9255" s="1" t="s">
        <v>12</v>
      </c>
      <c r="H9255" s="1" t="s">
        <v>13</v>
      </c>
      <c r="I9255" s="16"/>
      <c r="J9255" s="16"/>
      <c r="K9255" s="16"/>
      <c r="L9255" s="16"/>
      <c r="M9255" s="16"/>
      <c r="N9255" s="16"/>
      <c r="O9255" s="16"/>
      <c r="P9255" s="16"/>
      <c r="Q9255" s="16"/>
      <c r="R9255" s="16"/>
      <c r="S9255" s="16"/>
      <c r="T9255" s="16"/>
      <c r="U9255" s="16"/>
      <c r="V9255" s="1" t="s">
        <v>4738</v>
      </c>
      <c r="W9255" s="1" t="s">
        <v>2551</v>
      </c>
      <c r="X9255" s="5" t="s">
        <v>4744</v>
      </c>
      <c r="Y9255" s="5" t="s">
        <v>2553</v>
      </c>
      <c r="Z9255" s="5" t="s">
        <v>13</v>
      </c>
      <c r="AA9255" s="5"/>
    </row>
    <row r="9256" spans="1:27" ht="12" customHeight="1" x14ac:dyDescent="0.15">
      <c r="A9256" s="1" t="s">
        <v>2290</v>
      </c>
      <c r="B9256" s="1" t="s">
        <v>33</v>
      </c>
      <c r="C9256" s="1" t="s">
        <v>15</v>
      </c>
      <c r="D9256" s="1" t="s">
        <v>2538</v>
      </c>
      <c r="E9256" s="1" t="s">
        <v>10</v>
      </c>
      <c r="F9256" s="1" t="s">
        <v>2296</v>
      </c>
      <c r="G9256" s="1" t="s">
        <v>16</v>
      </c>
      <c r="H9256" s="1" t="s">
        <v>13</v>
      </c>
      <c r="I9256" s="16"/>
      <c r="J9256" s="16"/>
      <c r="K9256" s="16"/>
      <c r="L9256" s="16"/>
      <c r="M9256" s="16"/>
      <c r="N9256" s="16"/>
      <c r="O9256" s="16"/>
      <c r="P9256" s="16"/>
      <c r="Q9256" s="16"/>
      <c r="R9256" s="16"/>
      <c r="S9256" s="16"/>
      <c r="T9256" s="16"/>
      <c r="U9256" s="16"/>
      <c r="V9256" s="1" t="s">
        <v>4738</v>
      </c>
      <c r="W9256" s="1" t="s">
        <v>2551</v>
      </c>
      <c r="X9256" s="5" t="s">
        <v>4744</v>
      </c>
      <c r="Y9256" s="5" t="s">
        <v>2561</v>
      </c>
      <c r="Z9256" s="5" t="s">
        <v>13</v>
      </c>
      <c r="AA9256" s="5"/>
    </row>
    <row r="9257" spans="1:27" ht="12" customHeight="1" x14ac:dyDescent="0.15">
      <c r="A9257" s="1" t="s">
        <v>2290</v>
      </c>
      <c r="B9257" s="1" t="s">
        <v>33</v>
      </c>
      <c r="C9257" s="1" t="s">
        <v>19</v>
      </c>
      <c r="D9257" s="1" t="s">
        <v>2538</v>
      </c>
      <c r="E9257" s="1" t="s">
        <v>10</v>
      </c>
      <c r="F9257" s="1" t="s">
        <v>2296</v>
      </c>
      <c r="G9257" s="1" t="s">
        <v>242</v>
      </c>
      <c r="H9257" s="1" t="s">
        <v>13</v>
      </c>
      <c r="I9257" s="16"/>
      <c r="J9257" s="16"/>
      <c r="K9257" s="16"/>
      <c r="L9257" s="16"/>
      <c r="M9257" s="16"/>
      <c r="N9257" s="16"/>
      <c r="O9257" s="16"/>
      <c r="P9257" s="16"/>
      <c r="Q9257" s="16"/>
      <c r="R9257" s="16"/>
      <c r="S9257" s="16"/>
      <c r="T9257" s="16"/>
      <c r="U9257" s="16"/>
      <c r="V9257" s="1" t="s">
        <v>4738</v>
      </c>
      <c r="W9257" s="1" t="s">
        <v>2551</v>
      </c>
      <c r="X9257" s="5" t="s">
        <v>4744</v>
      </c>
      <c r="Y9257" s="5" t="s">
        <v>2557</v>
      </c>
      <c r="Z9257" s="5" t="s">
        <v>13</v>
      </c>
      <c r="AA9257" s="5"/>
    </row>
    <row r="9258" spans="1:27" ht="12" customHeight="1" x14ac:dyDescent="0.15">
      <c r="A9258" s="1" t="s">
        <v>2290</v>
      </c>
      <c r="B9258" s="1" t="s">
        <v>33</v>
      </c>
      <c r="C9258" s="1" t="s">
        <v>21</v>
      </c>
      <c r="D9258" s="1" t="s">
        <v>2538</v>
      </c>
      <c r="E9258" s="1" t="s">
        <v>10</v>
      </c>
      <c r="F9258" s="1" t="s">
        <v>2296</v>
      </c>
      <c r="G9258" s="1" t="s">
        <v>245</v>
      </c>
      <c r="H9258" s="1" t="s">
        <v>306</v>
      </c>
      <c r="I9258" s="16"/>
      <c r="J9258" s="16"/>
      <c r="K9258" s="16"/>
      <c r="L9258" s="16"/>
      <c r="M9258" s="16"/>
      <c r="N9258" s="16"/>
      <c r="O9258" s="16"/>
      <c r="P9258" s="16"/>
      <c r="Q9258" s="16"/>
      <c r="R9258" s="16"/>
      <c r="S9258" s="16"/>
      <c r="T9258" s="16"/>
      <c r="U9258" s="16"/>
      <c r="V9258" s="1" t="s">
        <v>4738</v>
      </c>
      <c r="W9258" s="1" t="s">
        <v>2551</v>
      </c>
      <c r="X9258" s="5" t="s">
        <v>4744</v>
      </c>
      <c r="Y9258" s="5" t="s">
        <v>2740</v>
      </c>
      <c r="Z9258" s="5" t="s">
        <v>2788</v>
      </c>
      <c r="AA9258" s="5"/>
    </row>
    <row r="9259" spans="1:27" ht="12" customHeight="1" x14ac:dyDescent="0.15">
      <c r="A9259" s="1" t="s">
        <v>2290</v>
      </c>
      <c r="B9259" s="1" t="s">
        <v>33</v>
      </c>
      <c r="C9259" s="1" t="s">
        <v>23</v>
      </c>
      <c r="D9259" s="1" t="s">
        <v>2538</v>
      </c>
      <c r="E9259" s="1" t="s">
        <v>10</v>
      </c>
      <c r="F9259" s="1" t="s">
        <v>2296</v>
      </c>
      <c r="G9259" s="1" t="s">
        <v>22</v>
      </c>
      <c r="H9259" s="1" t="s">
        <v>13</v>
      </c>
      <c r="I9259" s="16"/>
      <c r="J9259" s="16"/>
      <c r="K9259" s="16"/>
      <c r="L9259" s="16"/>
      <c r="M9259" s="16"/>
      <c r="N9259" s="16"/>
      <c r="O9259" s="16"/>
      <c r="P9259" s="16"/>
      <c r="Q9259" s="16"/>
      <c r="R9259" s="16"/>
      <c r="S9259" s="16"/>
      <c r="T9259" s="16"/>
      <c r="U9259" s="16"/>
      <c r="V9259" s="1" t="s">
        <v>4738</v>
      </c>
      <c r="W9259" s="1" t="s">
        <v>2551</v>
      </c>
      <c r="X9259" s="5" t="s">
        <v>4744</v>
      </c>
      <c r="Y9259" s="5" t="s">
        <v>2564</v>
      </c>
      <c r="Z9259" s="5" t="s">
        <v>13</v>
      </c>
      <c r="AA9259" s="5"/>
    </row>
    <row r="9260" spans="1:27" ht="12" customHeight="1" x14ac:dyDescent="0.15">
      <c r="A9260" s="1" t="s">
        <v>2290</v>
      </c>
      <c r="B9260" s="1" t="s">
        <v>33</v>
      </c>
      <c r="C9260" s="1" t="s">
        <v>77</v>
      </c>
      <c r="D9260" s="1" t="s">
        <v>2538</v>
      </c>
      <c r="E9260" s="1" t="s">
        <v>10</v>
      </c>
      <c r="F9260" s="1" t="s">
        <v>2296</v>
      </c>
      <c r="G9260" s="1" t="s">
        <v>24</v>
      </c>
      <c r="H9260" s="1" t="s">
        <v>13</v>
      </c>
      <c r="I9260" s="16"/>
      <c r="J9260" s="16"/>
      <c r="K9260" s="16"/>
      <c r="L9260" s="16"/>
      <c r="M9260" s="16"/>
      <c r="N9260" s="16"/>
      <c r="O9260" s="16"/>
      <c r="P9260" s="16"/>
      <c r="Q9260" s="16"/>
      <c r="R9260" s="16"/>
      <c r="S9260" s="16"/>
      <c r="T9260" s="16"/>
      <c r="U9260" s="16"/>
      <c r="V9260" s="1" t="s">
        <v>4738</v>
      </c>
      <c r="W9260" s="1" t="s">
        <v>2551</v>
      </c>
      <c r="X9260" s="5" t="s">
        <v>4744</v>
      </c>
      <c r="Y9260" s="5" t="s">
        <v>2559</v>
      </c>
      <c r="Z9260" s="5" t="s">
        <v>13</v>
      </c>
      <c r="AA9260" s="5"/>
    </row>
    <row r="9261" spans="1:27" ht="12" customHeight="1" x14ac:dyDescent="0.15">
      <c r="A9261" s="1" t="s">
        <v>2290</v>
      </c>
      <c r="B9261" s="1" t="s">
        <v>35</v>
      </c>
      <c r="C9261" s="1" t="s">
        <v>9</v>
      </c>
      <c r="D9261" s="1" t="s">
        <v>2538</v>
      </c>
      <c r="E9261" s="1" t="s">
        <v>10</v>
      </c>
      <c r="F9261" s="1" t="s">
        <v>2297</v>
      </c>
      <c r="G9261" s="1" t="s">
        <v>12</v>
      </c>
      <c r="H9261" s="1" t="s">
        <v>13</v>
      </c>
      <c r="I9261" s="16"/>
      <c r="J9261" s="16"/>
      <c r="K9261" s="16"/>
      <c r="L9261" s="16"/>
      <c r="M9261" s="16"/>
      <c r="N9261" s="16"/>
      <c r="O9261" s="16"/>
      <c r="P9261" s="16"/>
      <c r="Q9261" s="16"/>
      <c r="R9261" s="16"/>
      <c r="S9261" s="16"/>
      <c r="T9261" s="16"/>
      <c r="U9261" s="16"/>
      <c r="V9261" s="1" t="s">
        <v>4738</v>
      </c>
      <c r="W9261" s="1" t="s">
        <v>2551</v>
      </c>
      <c r="X9261" s="5" t="s">
        <v>4745</v>
      </c>
      <c r="Y9261" s="5" t="s">
        <v>2553</v>
      </c>
      <c r="Z9261" s="5" t="s">
        <v>13</v>
      </c>
      <c r="AA9261" s="5"/>
    </row>
    <row r="9262" spans="1:27" ht="12" customHeight="1" x14ac:dyDescent="0.15">
      <c r="A9262" s="1" t="s">
        <v>2290</v>
      </c>
      <c r="B9262" s="1" t="s">
        <v>35</v>
      </c>
      <c r="C9262" s="1" t="s">
        <v>15</v>
      </c>
      <c r="D9262" s="1" t="s">
        <v>2538</v>
      </c>
      <c r="E9262" s="1" t="s">
        <v>10</v>
      </c>
      <c r="F9262" s="1" t="s">
        <v>2297</v>
      </c>
      <c r="G9262" s="1" t="s">
        <v>16</v>
      </c>
      <c r="H9262" s="1" t="s">
        <v>13</v>
      </c>
      <c r="I9262" s="16"/>
      <c r="J9262" s="16"/>
      <c r="K9262" s="16"/>
      <c r="L9262" s="16"/>
      <c r="M9262" s="16"/>
      <c r="N9262" s="16"/>
      <c r="O9262" s="16"/>
      <c r="P9262" s="16"/>
      <c r="Q9262" s="16"/>
      <c r="R9262" s="16"/>
      <c r="S9262" s="16"/>
      <c r="T9262" s="16"/>
      <c r="U9262" s="16"/>
      <c r="V9262" s="1" t="s">
        <v>4738</v>
      </c>
      <c r="W9262" s="1" t="s">
        <v>2551</v>
      </c>
      <c r="X9262" s="5" t="s">
        <v>4745</v>
      </c>
      <c r="Y9262" s="5" t="s">
        <v>2561</v>
      </c>
      <c r="Z9262" s="5" t="s">
        <v>13</v>
      </c>
      <c r="AA9262" s="5"/>
    </row>
    <row r="9263" spans="1:27" ht="12" customHeight="1" x14ac:dyDescent="0.15">
      <c r="A9263" s="1" t="s">
        <v>2290</v>
      </c>
      <c r="B9263" s="1" t="s">
        <v>35</v>
      </c>
      <c r="C9263" s="1" t="s">
        <v>19</v>
      </c>
      <c r="D9263" s="1" t="s">
        <v>2538</v>
      </c>
      <c r="E9263" s="1" t="s">
        <v>10</v>
      </c>
      <c r="F9263" s="1" t="s">
        <v>2297</v>
      </c>
      <c r="G9263" s="1" t="s">
        <v>242</v>
      </c>
      <c r="H9263" s="1" t="s">
        <v>13</v>
      </c>
      <c r="I9263" s="16"/>
      <c r="J9263" s="16"/>
      <c r="K9263" s="16"/>
      <c r="L9263" s="16"/>
      <c r="M9263" s="16"/>
      <c r="N9263" s="16"/>
      <c r="O9263" s="16"/>
      <c r="P9263" s="16"/>
      <c r="Q9263" s="16"/>
      <c r="R9263" s="16"/>
      <c r="S9263" s="16"/>
      <c r="T9263" s="16"/>
      <c r="U9263" s="16"/>
      <c r="V9263" s="1" t="s">
        <v>4738</v>
      </c>
      <c r="W9263" s="1" t="s">
        <v>2551</v>
      </c>
      <c r="X9263" s="5" t="s">
        <v>4745</v>
      </c>
      <c r="Y9263" s="5" t="s">
        <v>2557</v>
      </c>
      <c r="Z9263" s="5" t="s">
        <v>13</v>
      </c>
      <c r="AA9263" s="5"/>
    </row>
    <row r="9264" spans="1:27" ht="12" customHeight="1" x14ac:dyDescent="0.15">
      <c r="A9264" s="1" t="s">
        <v>2290</v>
      </c>
      <c r="B9264" s="1" t="s">
        <v>35</v>
      </c>
      <c r="C9264" s="1" t="s">
        <v>21</v>
      </c>
      <c r="D9264" s="1" t="s">
        <v>2538</v>
      </c>
      <c r="E9264" s="1" t="s">
        <v>10</v>
      </c>
      <c r="F9264" s="1" t="s">
        <v>2297</v>
      </c>
      <c r="G9264" s="1" t="s">
        <v>245</v>
      </c>
      <c r="H9264" s="1" t="s">
        <v>306</v>
      </c>
      <c r="I9264" s="16"/>
      <c r="J9264" s="16"/>
      <c r="K9264" s="16"/>
      <c r="L9264" s="16"/>
      <c r="M9264" s="16"/>
      <c r="N9264" s="16"/>
      <c r="O9264" s="16"/>
      <c r="P9264" s="16"/>
      <c r="Q9264" s="16"/>
      <c r="R9264" s="16"/>
      <c r="S9264" s="16"/>
      <c r="T9264" s="16"/>
      <c r="U9264" s="16"/>
      <c r="V9264" s="1" t="s">
        <v>4738</v>
      </c>
      <c r="W9264" s="1" t="s">
        <v>2551</v>
      </c>
      <c r="X9264" s="5" t="s">
        <v>4745</v>
      </c>
      <c r="Y9264" s="5" t="s">
        <v>2740</v>
      </c>
      <c r="Z9264" s="5" t="s">
        <v>2788</v>
      </c>
      <c r="AA9264" s="5"/>
    </row>
    <row r="9265" spans="1:27" ht="12" customHeight="1" x14ac:dyDescent="0.15">
      <c r="A9265" s="1" t="s">
        <v>2290</v>
      </c>
      <c r="B9265" s="1" t="s">
        <v>35</v>
      </c>
      <c r="C9265" s="1" t="s">
        <v>23</v>
      </c>
      <c r="D9265" s="1" t="s">
        <v>2538</v>
      </c>
      <c r="E9265" s="1" t="s">
        <v>10</v>
      </c>
      <c r="F9265" s="1" t="s">
        <v>2297</v>
      </c>
      <c r="G9265" s="1" t="s">
        <v>22</v>
      </c>
      <c r="H9265" s="1" t="s">
        <v>13</v>
      </c>
      <c r="I9265" s="16"/>
      <c r="J9265" s="16"/>
      <c r="K9265" s="16"/>
      <c r="L9265" s="16"/>
      <c r="M9265" s="16"/>
      <c r="N9265" s="16"/>
      <c r="O9265" s="16"/>
      <c r="P9265" s="16"/>
      <c r="Q9265" s="16"/>
      <c r="R9265" s="16"/>
      <c r="S9265" s="16"/>
      <c r="T9265" s="16"/>
      <c r="U9265" s="16"/>
      <c r="V9265" s="1" t="s">
        <v>4738</v>
      </c>
      <c r="W9265" s="1" t="s">
        <v>2551</v>
      </c>
      <c r="X9265" s="5" t="s">
        <v>4745</v>
      </c>
      <c r="Y9265" s="5" t="s">
        <v>2564</v>
      </c>
      <c r="Z9265" s="5" t="s">
        <v>13</v>
      </c>
      <c r="AA9265" s="5"/>
    </row>
    <row r="9266" spans="1:27" ht="12" customHeight="1" x14ac:dyDescent="0.15">
      <c r="A9266" s="1" t="s">
        <v>2290</v>
      </c>
      <c r="B9266" s="1" t="s">
        <v>35</v>
      </c>
      <c r="C9266" s="1" t="s">
        <v>77</v>
      </c>
      <c r="D9266" s="1" t="s">
        <v>2538</v>
      </c>
      <c r="E9266" s="1" t="s">
        <v>10</v>
      </c>
      <c r="F9266" s="1" t="s">
        <v>2297</v>
      </c>
      <c r="G9266" s="1" t="s">
        <v>24</v>
      </c>
      <c r="H9266" s="1" t="s">
        <v>13</v>
      </c>
      <c r="I9266" s="16"/>
      <c r="J9266" s="16"/>
      <c r="K9266" s="16"/>
      <c r="L9266" s="16"/>
      <c r="M9266" s="16"/>
      <c r="N9266" s="16"/>
      <c r="O9266" s="16"/>
      <c r="P9266" s="16"/>
      <c r="Q9266" s="16"/>
      <c r="R9266" s="16"/>
      <c r="S9266" s="16"/>
      <c r="T9266" s="16"/>
      <c r="U9266" s="16"/>
      <c r="V9266" s="1" t="s">
        <v>4738</v>
      </c>
      <c r="W9266" s="1" t="s">
        <v>2551</v>
      </c>
      <c r="X9266" s="5" t="s">
        <v>4745</v>
      </c>
      <c r="Y9266" s="5" t="s">
        <v>2559</v>
      </c>
      <c r="Z9266" s="5" t="s">
        <v>13</v>
      </c>
      <c r="AA9266" s="5"/>
    </row>
    <row r="9267" spans="1:27" ht="12" customHeight="1" x14ac:dyDescent="0.15">
      <c r="A9267" s="1" t="s">
        <v>2290</v>
      </c>
      <c r="B9267" s="1" t="s">
        <v>37</v>
      </c>
      <c r="C9267" s="1" t="s">
        <v>9</v>
      </c>
      <c r="D9267" s="1" t="s">
        <v>2538</v>
      </c>
      <c r="E9267" s="1" t="s">
        <v>10</v>
      </c>
      <c r="F9267" s="1" t="s">
        <v>2298</v>
      </c>
      <c r="G9267" s="1" t="s">
        <v>12</v>
      </c>
      <c r="H9267" s="1" t="s">
        <v>305</v>
      </c>
      <c r="I9267" s="16"/>
      <c r="J9267" s="16"/>
      <c r="K9267" s="16"/>
      <c r="L9267" s="16"/>
      <c r="M9267" s="16"/>
      <c r="N9267" s="16"/>
      <c r="O9267" s="16"/>
      <c r="P9267" s="16"/>
      <c r="Q9267" s="16"/>
      <c r="R9267" s="16"/>
      <c r="S9267" s="16"/>
      <c r="T9267" s="16"/>
      <c r="U9267" s="16"/>
      <c r="V9267" s="1" t="s">
        <v>4738</v>
      </c>
      <c r="W9267" s="1" t="s">
        <v>2551</v>
      </c>
      <c r="X9267" s="5" t="s">
        <v>4746</v>
      </c>
      <c r="Y9267" s="5" t="s">
        <v>2553</v>
      </c>
      <c r="Z9267" s="5" t="s">
        <v>305</v>
      </c>
      <c r="AA9267" s="5"/>
    </row>
    <row r="9268" spans="1:27" ht="12" customHeight="1" x14ac:dyDescent="0.15">
      <c r="A9268" s="1" t="s">
        <v>2290</v>
      </c>
      <c r="B9268" s="1" t="s">
        <v>37</v>
      </c>
      <c r="C9268" s="1" t="s">
        <v>15</v>
      </c>
      <c r="D9268" s="1" t="s">
        <v>2538</v>
      </c>
      <c r="E9268" s="1" t="s">
        <v>10</v>
      </c>
      <c r="F9268" s="1" t="s">
        <v>2298</v>
      </c>
      <c r="G9268" s="1" t="s">
        <v>16</v>
      </c>
      <c r="H9268" s="1" t="s">
        <v>305</v>
      </c>
      <c r="I9268" s="16"/>
      <c r="J9268" s="16"/>
      <c r="K9268" s="16"/>
      <c r="L9268" s="16"/>
      <c r="M9268" s="16"/>
      <c r="N9268" s="16"/>
      <c r="O9268" s="16"/>
      <c r="P9268" s="16"/>
      <c r="Q9268" s="16"/>
      <c r="R9268" s="16"/>
      <c r="S9268" s="16"/>
      <c r="T9268" s="16"/>
      <c r="U9268" s="16"/>
      <c r="V9268" s="1" t="s">
        <v>4738</v>
      </c>
      <c r="W9268" s="1" t="s">
        <v>2551</v>
      </c>
      <c r="X9268" s="5" t="s">
        <v>4746</v>
      </c>
      <c r="Y9268" s="5" t="s">
        <v>2561</v>
      </c>
      <c r="Z9268" s="5" t="s">
        <v>305</v>
      </c>
      <c r="AA9268" s="5"/>
    </row>
    <row r="9269" spans="1:27" ht="12" customHeight="1" x14ac:dyDescent="0.15">
      <c r="A9269" s="1" t="s">
        <v>2290</v>
      </c>
      <c r="B9269" s="1" t="s">
        <v>37</v>
      </c>
      <c r="C9269" s="1" t="s">
        <v>17</v>
      </c>
      <c r="D9269" s="1" t="s">
        <v>2538</v>
      </c>
      <c r="E9269" s="1" t="s">
        <v>10</v>
      </c>
      <c r="F9269" s="1" t="s">
        <v>2298</v>
      </c>
      <c r="G9269" s="1" t="s">
        <v>18</v>
      </c>
      <c r="H9269" s="1" t="s">
        <v>305</v>
      </c>
      <c r="I9269" s="16"/>
      <c r="J9269" s="16"/>
      <c r="K9269" s="16"/>
      <c r="L9269" s="16"/>
      <c r="M9269" s="16"/>
      <c r="N9269" s="16"/>
      <c r="O9269" s="16"/>
      <c r="P9269" s="16"/>
      <c r="Q9269" s="16"/>
      <c r="R9269" s="16"/>
      <c r="S9269" s="16"/>
      <c r="T9269" s="16"/>
      <c r="U9269" s="16"/>
      <c r="V9269" s="1" t="s">
        <v>4738</v>
      </c>
      <c r="W9269" s="1" t="s">
        <v>2551</v>
      </c>
      <c r="X9269" s="5" t="s">
        <v>4746</v>
      </c>
      <c r="Y9269" s="5" t="s">
        <v>2562</v>
      </c>
      <c r="Z9269" s="5" t="s">
        <v>305</v>
      </c>
      <c r="AA9269" s="5"/>
    </row>
    <row r="9270" spans="1:27" ht="12" customHeight="1" x14ac:dyDescent="0.15">
      <c r="A9270" s="1" t="s">
        <v>2290</v>
      </c>
      <c r="B9270" s="1" t="s">
        <v>37</v>
      </c>
      <c r="C9270" s="1" t="s">
        <v>19</v>
      </c>
      <c r="D9270" s="1" t="s">
        <v>2538</v>
      </c>
      <c r="E9270" s="1" t="s">
        <v>10</v>
      </c>
      <c r="F9270" s="1" t="s">
        <v>2298</v>
      </c>
      <c r="G9270" s="1" t="s">
        <v>242</v>
      </c>
      <c r="H9270" s="1" t="s">
        <v>305</v>
      </c>
      <c r="I9270" s="16"/>
      <c r="J9270" s="16"/>
      <c r="K9270" s="16"/>
      <c r="L9270" s="16"/>
      <c r="M9270" s="16"/>
      <c r="N9270" s="16"/>
      <c r="O9270" s="16"/>
      <c r="P9270" s="16"/>
      <c r="Q9270" s="16"/>
      <c r="R9270" s="16"/>
      <c r="S9270" s="16"/>
      <c r="T9270" s="16"/>
      <c r="U9270" s="16"/>
      <c r="V9270" s="1" t="s">
        <v>4738</v>
      </c>
      <c r="W9270" s="1" t="s">
        <v>2551</v>
      </c>
      <c r="X9270" s="5" t="s">
        <v>4746</v>
      </c>
      <c r="Y9270" s="5" t="s">
        <v>2557</v>
      </c>
      <c r="Z9270" s="5" t="s">
        <v>305</v>
      </c>
      <c r="AA9270" s="5"/>
    </row>
    <row r="9271" spans="1:27" ht="12" customHeight="1" x14ac:dyDescent="0.15">
      <c r="A9271" s="1" t="s">
        <v>2290</v>
      </c>
      <c r="B9271" s="1" t="s">
        <v>37</v>
      </c>
      <c r="C9271" s="1" t="s">
        <v>21</v>
      </c>
      <c r="D9271" s="1" t="s">
        <v>2538</v>
      </c>
      <c r="E9271" s="1" t="s">
        <v>10</v>
      </c>
      <c r="F9271" s="1" t="s">
        <v>2298</v>
      </c>
      <c r="G9271" s="1" t="s">
        <v>245</v>
      </c>
      <c r="H9271" s="1" t="s">
        <v>306</v>
      </c>
      <c r="I9271" s="16"/>
      <c r="J9271" s="16"/>
      <c r="K9271" s="16"/>
      <c r="L9271" s="16"/>
      <c r="M9271" s="16"/>
      <c r="N9271" s="16"/>
      <c r="O9271" s="16"/>
      <c r="P9271" s="16"/>
      <c r="Q9271" s="16"/>
      <c r="R9271" s="16"/>
      <c r="S9271" s="16"/>
      <c r="T9271" s="16"/>
      <c r="U9271" s="16"/>
      <c r="V9271" s="1" t="s">
        <v>4738</v>
      </c>
      <c r="W9271" s="1" t="s">
        <v>2551</v>
      </c>
      <c r="X9271" s="5" t="s">
        <v>4746</v>
      </c>
      <c r="Y9271" s="5" t="s">
        <v>2740</v>
      </c>
      <c r="Z9271" s="5" t="s">
        <v>2788</v>
      </c>
      <c r="AA9271" s="5"/>
    </row>
    <row r="9272" spans="1:27" ht="12" customHeight="1" x14ac:dyDescent="0.15">
      <c r="A9272" s="1" t="s">
        <v>2290</v>
      </c>
      <c r="B9272" s="1" t="s">
        <v>37</v>
      </c>
      <c r="C9272" s="1" t="s">
        <v>23</v>
      </c>
      <c r="D9272" s="1" t="s">
        <v>2538</v>
      </c>
      <c r="E9272" s="1" t="s">
        <v>10</v>
      </c>
      <c r="F9272" s="1" t="s">
        <v>2298</v>
      </c>
      <c r="G9272" s="1" t="s">
        <v>22</v>
      </c>
      <c r="H9272" s="1" t="s">
        <v>305</v>
      </c>
      <c r="I9272" s="16"/>
      <c r="J9272" s="16"/>
      <c r="K9272" s="16"/>
      <c r="L9272" s="16"/>
      <c r="M9272" s="16"/>
      <c r="N9272" s="16"/>
      <c r="O9272" s="16"/>
      <c r="P9272" s="16"/>
      <c r="Q9272" s="16"/>
      <c r="R9272" s="16"/>
      <c r="S9272" s="16"/>
      <c r="T9272" s="16"/>
      <c r="U9272" s="16"/>
      <c r="V9272" s="1" t="s">
        <v>4738</v>
      </c>
      <c r="W9272" s="1" t="s">
        <v>2551</v>
      </c>
      <c r="X9272" s="5" t="s">
        <v>4746</v>
      </c>
      <c r="Y9272" s="5" t="s">
        <v>2564</v>
      </c>
      <c r="Z9272" s="5" t="s">
        <v>2543</v>
      </c>
      <c r="AA9272" s="5"/>
    </row>
    <row r="9273" spans="1:27" ht="12" customHeight="1" x14ac:dyDescent="0.15">
      <c r="A9273" s="1" t="s">
        <v>2290</v>
      </c>
      <c r="B9273" s="1" t="s">
        <v>37</v>
      </c>
      <c r="C9273" s="1" t="s">
        <v>77</v>
      </c>
      <c r="D9273" s="1" t="s">
        <v>2538</v>
      </c>
      <c r="E9273" s="1" t="s">
        <v>10</v>
      </c>
      <c r="F9273" s="1" t="s">
        <v>2298</v>
      </c>
      <c r="G9273" s="1" t="s">
        <v>24</v>
      </c>
      <c r="H9273" s="1" t="s">
        <v>305</v>
      </c>
      <c r="I9273" s="16"/>
      <c r="J9273" s="16"/>
      <c r="K9273" s="16"/>
      <c r="L9273" s="16"/>
      <c r="M9273" s="16"/>
      <c r="N9273" s="16"/>
      <c r="O9273" s="16"/>
      <c r="P9273" s="16"/>
      <c r="Q9273" s="16"/>
      <c r="R9273" s="16"/>
      <c r="S9273" s="16"/>
      <c r="T9273" s="16"/>
      <c r="U9273" s="16"/>
      <c r="V9273" s="1" t="s">
        <v>4738</v>
      </c>
      <c r="W9273" s="1" t="s">
        <v>2551</v>
      </c>
      <c r="X9273" s="5" t="s">
        <v>4746</v>
      </c>
      <c r="Y9273" s="5" t="s">
        <v>2559</v>
      </c>
      <c r="Z9273" s="5" t="s">
        <v>305</v>
      </c>
      <c r="AA9273" s="5"/>
    </row>
    <row r="9274" spans="1:27" ht="12" customHeight="1" x14ac:dyDescent="0.15">
      <c r="A9274" s="1" t="s">
        <v>2290</v>
      </c>
      <c r="B9274" s="1" t="s">
        <v>70</v>
      </c>
      <c r="C9274" s="1" t="s">
        <v>9</v>
      </c>
      <c r="D9274" s="1" t="s">
        <v>2538</v>
      </c>
      <c r="E9274" s="1" t="s">
        <v>71</v>
      </c>
      <c r="F9274" s="1" t="s">
        <v>2299</v>
      </c>
      <c r="G9274" s="1" t="s">
        <v>18</v>
      </c>
      <c r="H9274" s="1" t="s">
        <v>13</v>
      </c>
      <c r="I9274" s="16"/>
      <c r="J9274" s="16"/>
      <c r="K9274" s="16"/>
      <c r="L9274" s="16"/>
      <c r="M9274" s="16"/>
      <c r="N9274" s="16"/>
      <c r="O9274" s="16"/>
      <c r="P9274" s="16"/>
      <c r="Q9274" s="16"/>
      <c r="R9274" s="16"/>
      <c r="S9274" s="16"/>
      <c r="T9274" s="16"/>
      <c r="U9274" s="16"/>
      <c r="V9274" s="1" t="s">
        <v>4738</v>
      </c>
      <c r="W9274" s="1" t="s">
        <v>2592</v>
      </c>
      <c r="X9274" s="5" t="s">
        <v>4747</v>
      </c>
      <c r="Y9274" s="5" t="s">
        <v>2562</v>
      </c>
      <c r="Z9274" s="1" t="s">
        <v>13</v>
      </c>
    </row>
    <row r="9275" spans="1:27" ht="12" customHeight="1" x14ac:dyDescent="0.15">
      <c r="A9275" s="1" t="s">
        <v>2290</v>
      </c>
      <c r="B9275" s="1" t="s">
        <v>70</v>
      </c>
      <c r="C9275" s="1" t="s">
        <v>15</v>
      </c>
      <c r="D9275" s="1" t="s">
        <v>2538</v>
      </c>
      <c r="E9275" s="1" t="s">
        <v>71</v>
      </c>
      <c r="F9275" s="1" t="s">
        <v>2299</v>
      </c>
      <c r="G9275" s="1" t="s">
        <v>24</v>
      </c>
      <c r="H9275" s="1" t="s">
        <v>13</v>
      </c>
      <c r="I9275" s="16"/>
      <c r="J9275" s="16"/>
      <c r="K9275" s="16"/>
      <c r="L9275" s="16"/>
      <c r="M9275" s="16"/>
      <c r="N9275" s="16"/>
      <c r="O9275" s="16"/>
      <c r="P9275" s="16"/>
      <c r="Q9275" s="16"/>
      <c r="R9275" s="16"/>
      <c r="S9275" s="16"/>
      <c r="T9275" s="16"/>
      <c r="U9275" s="16"/>
      <c r="V9275" s="1" t="s">
        <v>4738</v>
      </c>
      <c r="W9275" s="1" t="s">
        <v>2592</v>
      </c>
      <c r="X9275" s="5" t="s">
        <v>4747</v>
      </c>
      <c r="Y9275" s="5" t="s">
        <v>2559</v>
      </c>
      <c r="Z9275" s="1" t="s">
        <v>13</v>
      </c>
    </row>
    <row r="9276" spans="1:27" ht="12" customHeight="1" x14ac:dyDescent="0.15">
      <c r="A9276" s="1" t="s">
        <v>2290</v>
      </c>
      <c r="B9276" s="1" t="s">
        <v>78</v>
      </c>
      <c r="C9276" s="1" t="s">
        <v>9</v>
      </c>
      <c r="D9276" s="1" t="s">
        <v>2538</v>
      </c>
      <c r="E9276" s="1" t="s">
        <v>71</v>
      </c>
      <c r="F9276" s="1" t="s">
        <v>2300</v>
      </c>
      <c r="G9276" s="1" t="s">
        <v>18</v>
      </c>
      <c r="H9276" s="1" t="s">
        <v>13</v>
      </c>
      <c r="I9276" s="16"/>
      <c r="J9276" s="16"/>
      <c r="K9276" s="16"/>
      <c r="L9276" s="16"/>
      <c r="M9276" s="16"/>
      <c r="N9276" s="16"/>
      <c r="O9276" s="16"/>
      <c r="P9276" s="16"/>
      <c r="Q9276" s="16"/>
      <c r="R9276" s="16"/>
      <c r="S9276" s="16"/>
      <c r="T9276" s="16"/>
      <c r="U9276" s="16"/>
      <c r="V9276" s="1" t="s">
        <v>4738</v>
      </c>
      <c r="W9276" s="1" t="s">
        <v>2592</v>
      </c>
      <c r="X9276" s="5" t="s">
        <v>4748</v>
      </c>
      <c r="Y9276" s="5" t="s">
        <v>2562</v>
      </c>
      <c r="Z9276" s="1" t="s">
        <v>13</v>
      </c>
    </row>
    <row r="9277" spans="1:27" ht="12" customHeight="1" x14ac:dyDescent="0.15">
      <c r="A9277" s="1" t="s">
        <v>2290</v>
      </c>
      <c r="B9277" s="1" t="s">
        <v>78</v>
      </c>
      <c r="C9277" s="1" t="s">
        <v>15</v>
      </c>
      <c r="D9277" s="1" t="s">
        <v>2538</v>
      </c>
      <c r="E9277" s="1" t="s">
        <v>71</v>
      </c>
      <c r="F9277" s="1" t="s">
        <v>2300</v>
      </c>
      <c r="G9277" s="1" t="s">
        <v>24</v>
      </c>
      <c r="H9277" s="1" t="s">
        <v>13</v>
      </c>
      <c r="I9277" s="16"/>
      <c r="J9277" s="16"/>
      <c r="K9277" s="16"/>
      <c r="L9277" s="16"/>
      <c r="M9277" s="16"/>
      <c r="N9277" s="16"/>
      <c r="O9277" s="16"/>
      <c r="P9277" s="16"/>
      <c r="Q9277" s="16"/>
      <c r="R9277" s="16"/>
      <c r="S9277" s="16"/>
      <c r="T9277" s="16"/>
      <c r="U9277" s="16"/>
      <c r="V9277" s="1" t="s">
        <v>4738</v>
      </c>
      <c r="W9277" s="1" t="s">
        <v>2592</v>
      </c>
      <c r="X9277" s="5" t="s">
        <v>4748</v>
      </c>
      <c r="Y9277" s="5" t="s">
        <v>2559</v>
      </c>
      <c r="Z9277" s="1" t="s">
        <v>13</v>
      </c>
    </row>
    <row r="9278" spans="1:27" ht="12" customHeight="1" x14ac:dyDescent="0.15">
      <c r="A9278" s="1" t="s">
        <v>2290</v>
      </c>
      <c r="B9278" s="1" t="s">
        <v>80</v>
      </c>
      <c r="C9278" s="1" t="s">
        <v>9</v>
      </c>
      <c r="D9278" s="1" t="s">
        <v>2538</v>
      </c>
      <c r="E9278" s="1" t="s">
        <v>71</v>
      </c>
      <c r="F9278" s="1" t="s">
        <v>2301</v>
      </c>
      <c r="G9278" s="1" t="s">
        <v>18</v>
      </c>
      <c r="H9278" s="1" t="s">
        <v>13</v>
      </c>
      <c r="I9278" s="16"/>
      <c r="J9278" s="16"/>
      <c r="K9278" s="16"/>
      <c r="L9278" s="16"/>
      <c r="M9278" s="16"/>
      <c r="N9278" s="16"/>
      <c r="O9278" s="16"/>
      <c r="P9278" s="16"/>
      <c r="Q9278" s="16"/>
      <c r="R9278" s="16"/>
      <c r="S9278" s="16"/>
      <c r="T9278" s="16"/>
      <c r="U9278" s="16"/>
      <c r="V9278" s="1" t="s">
        <v>4738</v>
      </c>
      <c r="W9278" s="1" t="s">
        <v>2592</v>
      </c>
      <c r="X9278" s="5" t="s">
        <v>4749</v>
      </c>
      <c r="Y9278" s="5" t="s">
        <v>2562</v>
      </c>
      <c r="Z9278" s="1" t="s">
        <v>13</v>
      </c>
    </row>
    <row r="9279" spans="1:27" ht="12" customHeight="1" x14ac:dyDescent="0.15">
      <c r="A9279" s="1" t="s">
        <v>2290</v>
      </c>
      <c r="B9279" s="1" t="s">
        <v>80</v>
      </c>
      <c r="C9279" s="1" t="s">
        <v>15</v>
      </c>
      <c r="D9279" s="1" t="s">
        <v>2538</v>
      </c>
      <c r="E9279" s="1" t="s">
        <v>71</v>
      </c>
      <c r="F9279" s="1" t="s">
        <v>2301</v>
      </c>
      <c r="G9279" s="1" t="s">
        <v>24</v>
      </c>
      <c r="H9279" s="1" t="s">
        <v>13</v>
      </c>
      <c r="I9279" s="16"/>
      <c r="J9279" s="16"/>
      <c r="K9279" s="16"/>
      <c r="L9279" s="16"/>
      <c r="M9279" s="16"/>
      <c r="N9279" s="16"/>
      <c r="O9279" s="16"/>
      <c r="P9279" s="16"/>
      <c r="Q9279" s="16"/>
      <c r="R9279" s="16"/>
      <c r="S9279" s="16"/>
      <c r="T9279" s="16"/>
      <c r="U9279" s="16"/>
      <c r="V9279" s="1" t="s">
        <v>4738</v>
      </c>
      <c r="W9279" s="1" t="s">
        <v>2592</v>
      </c>
      <c r="X9279" s="5" t="s">
        <v>4749</v>
      </c>
      <c r="Y9279" s="5" t="s">
        <v>2559</v>
      </c>
      <c r="Z9279" s="1" t="s">
        <v>13</v>
      </c>
    </row>
    <row r="9280" spans="1:27" ht="12" customHeight="1" x14ac:dyDescent="0.15">
      <c r="A9280" s="1" t="s">
        <v>2290</v>
      </c>
      <c r="B9280" s="1" t="s">
        <v>162</v>
      </c>
      <c r="C9280" s="1" t="s">
        <v>9</v>
      </c>
      <c r="D9280" s="1" t="s">
        <v>2538</v>
      </c>
      <c r="E9280" s="1" t="s">
        <v>71</v>
      </c>
      <c r="F9280" s="1" t="s">
        <v>2302</v>
      </c>
      <c r="G9280" s="1" t="s">
        <v>18</v>
      </c>
      <c r="H9280" s="1" t="s">
        <v>13</v>
      </c>
      <c r="I9280" s="16"/>
      <c r="J9280" s="16"/>
      <c r="K9280" s="16"/>
      <c r="L9280" s="16"/>
      <c r="M9280" s="16"/>
      <c r="N9280" s="16"/>
      <c r="O9280" s="16"/>
      <c r="P9280" s="16"/>
      <c r="Q9280" s="16"/>
      <c r="R9280" s="16"/>
      <c r="S9280" s="16"/>
      <c r="T9280" s="16"/>
      <c r="U9280" s="16"/>
      <c r="V9280" s="1" t="s">
        <v>4738</v>
      </c>
      <c r="W9280" s="1" t="s">
        <v>2592</v>
      </c>
      <c r="X9280" s="5" t="s">
        <v>4750</v>
      </c>
      <c r="Y9280" s="5" t="s">
        <v>2562</v>
      </c>
      <c r="Z9280" s="1" t="s">
        <v>13</v>
      </c>
    </row>
    <row r="9281" spans="1:27" ht="12" customHeight="1" x14ac:dyDescent="0.15">
      <c r="A9281" s="1" t="s">
        <v>2290</v>
      </c>
      <c r="B9281" s="1" t="s">
        <v>162</v>
      </c>
      <c r="C9281" s="1" t="s">
        <v>15</v>
      </c>
      <c r="D9281" s="1" t="s">
        <v>2538</v>
      </c>
      <c r="E9281" s="1" t="s">
        <v>71</v>
      </c>
      <c r="F9281" s="1" t="s">
        <v>2302</v>
      </c>
      <c r="G9281" s="1" t="s">
        <v>24</v>
      </c>
      <c r="H9281" s="1" t="s">
        <v>13</v>
      </c>
      <c r="I9281" s="16"/>
      <c r="J9281" s="16"/>
      <c r="K9281" s="16"/>
      <c r="L9281" s="16"/>
      <c r="M9281" s="16"/>
      <c r="N9281" s="16"/>
      <c r="O9281" s="16"/>
      <c r="P9281" s="16"/>
      <c r="Q9281" s="16"/>
      <c r="R9281" s="16"/>
      <c r="S9281" s="16"/>
      <c r="T9281" s="16"/>
      <c r="U9281" s="16"/>
      <c r="V9281" s="1" t="s">
        <v>4738</v>
      </c>
      <c r="W9281" s="1" t="s">
        <v>2592</v>
      </c>
      <c r="X9281" s="5" t="s">
        <v>4750</v>
      </c>
      <c r="Y9281" s="5" t="s">
        <v>2559</v>
      </c>
      <c r="Z9281" s="1" t="s">
        <v>13</v>
      </c>
    </row>
    <row r="9282" spans="1:27" ht="12" customHeight="1" x14ac:dyDescent="0.15">
      <c r="A9282" s="1" t="s">
        <v>2290</v>
      </c>
      <c r="B9282" s="1" t="s">
        <v>164</v>
      </c>
      <c r="C9282" s="1" t="s">
        <v>9</v>
      </c>
      <c r="D9282" s="1" t="s">
        <v>2538</v>
      </c>
      <c r="E9282" s="1" t="s">
        <v>71</v>
      </c>
      <c r="F9282" s="1" t="s">
        <v>2303</v>
      </c>
      <c r="G9282" s="1" t="s">
        <v>18</v>
      </c>
      <c r="H9282" s="1" t="s">
        <v>13</v>
      </c>
      <c r="I9282" s="16"/>
      <c r="J9282" s="16"/>
      <c r="K9282" s="16"/>
      <c r="L9282" s="16"/>
      <c r="M9282" s="16"/>
      <c r="N9282" s="16"/>
      <c r="O9282" s="16"/>
      <c r="P9282" s="16"/>
      <c r="Q9282" s="16"/>
      <c r="R9282" s="16"/>
      <c r="S9282" s="16"/>
      <c r="T9282" s="16"/>
      <c r="U9282" s="16"/>
      <c r="V9282" s="1" t="s">
        <v>4738</v>
      </c>
      <c r="W9282" s="1" t="s">
        <v>2592</v>
      </c>
      <c r="X9282" s="5" t="s">
        <v>4751</v>
      </c>
      <c r="Y9282" s="5" t="s">
        <v>2562</v>
      </c>
      <c r="Z9282" s="1" t="s">
        <v>13</v>
      </c>
    </row>
    <row r="9283" spans="1:27" ht="12" customHeight="1" x14ac:dyDescent="0.15">
      <c r="A9283" s="1" t="s">
        <v>2290</v>
      </c>
      <c r="B9283" s="1" t="s">
        <v>164</v>
      </c>
      <c r="C9283" s="1" t="s">
        <v>15</v>
      </c>
      <c r="D9283" s="1" t="s">
        <v>2538</v>
      </c>
      <c r="E9283" s="1" t="s">
        <v>71</v>
      </c>
      <c r="F9283" s="1" t="s">
        <v>2303</v>
      </c>
      <c r="G9283" s="1" t="s">
        <v>24</v>
      </c>
      <c r="H9283" s="1" t="s">
        <v>13</v>
      </c>
      <c r="I9283" s="16"/>
      <c r="J9283" s="16"/>
      <c r="K9283" s="16"/>
      <c r="L9283" s="16"/>
      <c r="M9283" s="16"/>
      <c r="N9283" s="16"/>
      <c r="O9283" s="16"/>
      <c r="P9283" s="16"/>
      <c r="Q9283" s="16"/>
      <c r="R9283" s="16"/>
      <c r="S9283" s="16"/>
      <c r="T9283" s="16"/>
      <c r="U9283" s="16"/>
      <c r="V9283" s="1" t="s">
        <v>4738</v>
      </c>
      <c r="W9283" s="1" t="s">
        <v>2592</v>
      </c>
      <c r="X9283" s="5" t="s">
        <v>4751</v>
      </c>
      <c r="Y9283" s="5" t="s">
        <v>2559</v>
      </c>
      <c r="Z9283" s="1" t="s">
        <v>13</v>
      </c>
    </row>
    <row r="9284" spans="1:27" ht="12" customHeight="1" x14ac:dyDescent="0.15">
      <c r="A9284" s="1" t="s">
        <v>2290</v>
      </c>
      <c r="B9284" s="1" t="s">
        <v>212</v>
      </c>
      <c r="C9284" s="1" t="s">
        <v>9</v>
      </c>
      <c r="D9284" s="1" t="s">
        <v>2538</v>
      </c>
      <c r="E9284" s="1" t="s">
        <v>213</v>
      </c>
      <c r="F9284" s="1" t="s">
        <v>2304</v>
      </c>
      <c r="G9284" s="1" t="s">
        <v>215</v>
      </c>
      <c r="H9284" s="1" t="s">
        <v>216</v>
      </c>
      <c r="I9284" s="16"/>
      <c r="J9284" s="16"/>
      <c r="K9284" s="16"/>
      <c r="L9284" s="16"/>
      <c r="M9284" s="16"/>
      <c r="N9284" s="16"/>
      <c r="O9284" s="16"/>
      <c r="P9284" s="16"/>
      <c r="Q9284" s="16"/>
      <c r="R9284" s="16"/>
      <c r="S9284" s="16"/>
      <c r="T9284" s="16"/>
      <c r="U9284" s="16"/>
      <c r="V9284" s="1" t="s">
        <v>4738</v>
      </c>
      <c r="W9284" s="1" t="s">
        <v>2717</v>
      </c>
      <c r="X9284" s="5" t="s">
        <v>4752</v>
      </c>
      <c r="Y9284" s="5" t="s">
        <v>2719</v>
      </c>
      <c r="Z9284" s="5" t="s">
        <v>2720</v>
      </c>
      <c r="AA9284" s="5"/>
    </row>
    <row r="9285" spans="1:27" ht="12" customHeight="1" x14ac:dyDescent="0.15">
      <c r="A9285" s="1" t="s">
        <v>2290</v>
      </c>
      <c r="B9285" s="1" t="s">
        <v>285</v>
      </c>
      <c r="C9285" s="1" t="s">
        <v>9</v>
      </c>
      <c r="D9285" s="1" t="s">
        <v>2538</v>
      </c>
      <c r="E9285" s="1" t="s">
        <v>213</v>
      </c>
      <c r="F9285" s="1" t="s">
        <v>286</v>
      </c>
      <c r="G9285" s="1" t="s">
        <v>215</v>
      </c>
      <c r="H9285" s="1" t="s">
        <v>216</v>
      </c>
      <c r="I9285" s="16"/>
      <c r="J9285" s="16"/>
      <c r="K9285" s="16"/>
      <c r="L9285" s="16"/>
      <c r="M9285" s="16"/>
      <c r="N9285" s="16"/>
      <c r="O9285" s="16"/>
      <c r="P9285" s="16"/>
      <c r="Q9285" s="16"/>
      <c r="R9285" s="16"/>
      <c r="S9285" s="16"/>
      <c r="T9285" s="16"/>
      <c r="U9285" s="16"/>
      <c r="V9285" s="1" t="s">
        <v>4738</v>
      </c>
      <c r="W9285" s="1" t="s">
        <v>2717</v>
      </c>
      <c r="X9285" s="5" t="s">
        <v>2816</v>
      </c>
      <c r="Y9285" s="5" t="s">
        <v>2719</v>
      </c>
      <c r="Z9285" s="5" t="s">
        <v>2720</v>
      </c>
      <c r="AA9285" s="5"/>
    </row>
    <row r="9286" spans="1:27" ht="12" customHeight="1" x14ac:dyDescent="0.15">
      <c r="A9286" s="1" t="s">
        <v>2290</v>
      </c>
      <c r="B9286" s="1" t="s">
        <v>4944</v>
      </c>
      <c r="C9286" s="1" t="s">
        <v>9</v>
      </c>
      <c r="D9286" s="1" t="s">
        <v>2538</v>
      </c>
      <c r="E9286" s="1" t="s">
        <v>10</v>
      </c>
      <c r="F9286" s="1" t="s">
        <v>4980</v>
      </c>
      <c r="G9286" s="1" t="s">
        <v>12</v>
      </c>
      <c r="H9286" s="1" t="s">
        <v>13</v>
      </c>
      <c r="I9286" s="16"/>
      <c r="J9286" s="16"/>
      <c r="K9286" s="16"/>
      <c r="L9286" s="16"/>
      <c r="M9286" s="16"/>
      <c r="N9286" s="16"/>
      <c r="O9286" s="16"/>
      <c r="P9286" s="16"/>
      <c r="Q9286" s="16"/>
      <c r="R9286" s="16"/>
      <c r="S9286" s="16"/>
      <c r="T9286" s="16"/>
      <c r="U9286" s="16"/>
      <c r="V9286" s="1" t="s">
        <v>4738</v>
      </c>
      <c r="W9286" s="1" t="s">
        <v>2551</v>
      </c>
      <c r="X9286" s="1" t="s">
        <v>5035</v>
      </c>
      <c r="Y9286" s="1" t="s">
        <v>2553</v>
      </c>
      <c r="Z9286" s="1" t="s">
        <v>13</v>
      </c>
    </row>
    <row r="9287" spans="1:27" ht="12" customHeight="1" x14ac:dyDescent="0.15">
      <c r="A9287" s="1" t="s">
        <v>2290</v>
      </c>
      <c r="B9287" s="1" t="s">
        <v>4944</v>
      </c>
      <c r="C9287" s="1" t="s">
        <v>15</v>
      </c>
      <c r="D9287" s="1" t="s">
        <v>2538</v>
      </c>
      <c r="E9287" s="1" t="s">
        <v>10</v>
      </c>
      <c r="F9287" s="1" t="s">
        <v>4980</v>
      </c>
      <c r="G9287" s="1" t="s">
        <v>16</v>
      </c>
      <c r="H9287" s="1" t="s">
        <v>13</v>
      </c>
      <c r="I9287" s="16"/>
      <c r="J9287" s="16"/>
      <c r="K9287" s="16"/>
      <c r="L9287" s="16"/>
      <c r="M9287" s="16"/>
      <c r="N9287" s="16"/>
      <c r="O9287" s="16"/>
      <c r="P9287" s="16"/>
      <c r="Q9287" s="16"/>
      <c r="R9287" s="16"/>
      <c r="S9287" s="16"/>
      <c r="T9287" s="16"/>
      <c r="U9287" s="16"/>
      <c r="V9287" s="1" t="s">
        <v>4738</v>
      </c>
      <c r="W9287" s="1" t="s">
        <v>2551</v>
      </c>
      <c r="X9287" s="1" t="s">
        <v>5035</v>
      </c>
      <c r="Y9287" s="1" t="s">
        <v>2561</v>
      </c>
      <c r="Z9287" s="1" t="s">
        <v>13</v>
      </c>
    </row>
    <row r="9288" spans="1:27" ht="12" customHeight="1" x14ac:dyDescent="0.15">
      <c r="A9288" s="1" t="s">
        <v>2290</v>
      </c>
      <c r="B9288" s="1" t="s">
        <v>4944</v>
      </c>
      <c r="C9288" s="1" t="s">
        <v>19</v>
      </c>
      <c r="D9288" s="1" t="s">
        <v>2538</v>
      </c>
      <c r="E9288" s="1" t="s">
        <v>10</v>
      </c>
      <c r="F9288" s="1" t="s">
        <v>4980</v>
      </c>
      <c r="G9288" s="1" t="s">
        <v>242</v>
      </c>
      <c r="H9288" s="1" t="s">
        <v>13</v>
      </c>
      <c r="I9288" s="16"/>
      <c r="J9288" s="16"/>
      <c r="K9288" s="16"/>
      <c r="L9288" s="16"/>
      <c r="M9288" s="16"/>
      <c r="N9288" s="16"/>
      <c r="O9288" s="16"/>
      <c r="P9288" s="16"/>
      <c r="Q9288" s="16"/>
      <c r="R9288" s="16"/>
      <c r="S9288" s="16"/>
      <c r="T9288" s="16"/>
      <c r="U9288" s="16"/>
      <c r="V9288" s="1" t="s">
        <v>4738</v>
      </c>
      <c r="W9288" s="1" t="s">
        <v>2551</v>
      </c>
      <c r="X9288" s="1" t="s">
        <v>5035</v>
      </c>
      <c r="Y9288" s="1" t="s">
        <v>2557</v>
      </c>
      <c r="Z9288" s="1" t="s">
        <v>13</v>
      </c>
    </row>
    <row r="9289" spans="1:27" ht="12" customHeight="1" x14ac:dyDescent="0.15">
      <c r="A9289" s="1" t="s">
        <v>2290</v>
      </c>
      <c r="B9289" s="1" t="s">
        <v>4944</v>
      </c>
      <c r="C9289" s="1" t="s">
        <v>21</v>
      </c>
      <c r="D9289" s="1" t="s">
        <v>2538</v>
      </c>
      <c r="E9289" s="1" t="s">
        <v>10</v>
      </c>
      <c r="F9289" s="1" t="s">
        <v>4980</v>
      </c>
      <c r="G9289" s="1" t="s">
        <v>245</v>
      </c>
      <c r="H9289" s="1" t="s">
        <v>306</v>
      </c>
      <c r="I9289" s="16"/>
      <c r="J9289" s="16"/>
      <c r="K9289" s="16"/>
      <c r="L9289" s="16"/>
      <c r="M9289" s="16"/>
      <c r="N9289" s="16"/>
      <c r="O9289" s="16"/>
      <c r="P9289" s="16"/>
      <c r="Q9289" s="16"/>
      <c r="R9289" s="16"/>
      <c r="S9289" s="16"/>
      <c r="T9289" s="16"/>
      <c r="U9289" s="16"/>
      <c r="V9289" s="1" t="s">
        <v>4738</v>
      </c>
      <c r="W9289" s="1" t="s">
        <v>2551</v>
      </c>
      <c r="X9289" s="1" t="s">
        <v>5035</v>
      </c>
      <c r="Y9289" s="1" t="s">
        <v>2740</v>
      </c>
      <c r="Z9289" s="1" t="s">
        <v>2788</v>
      </c>
    </row>
    <row r="9290" spans="1:27" ht="12" customHeight="1" x14ac:dyDescent="0.15">
      <c r="A9290" s="1" t="s">
        <v>2290</v>
      </c>
      <c r="B9290" s="1" t="s">
        <v>4944</v>
      </c>
      <c r="C9290" s="1" t="s">
        <v>23</v>
      </c>
      <c r="D9290" s="1" t="s">
        <v>2538</v>
      </c>
      <c r="E9290" s="1" t="s">
        <v>10</v>
      </c>
      <c r="F9290" s="1" t="s">
        <v>4980</v>
      </c>
      <c r="G9290" s="1" t="s">
        <v>22</v>
      </c>
      <c r="H9290" s="1" t="s">
        <v>13</v>
      </c>
      <c r="I9290" s="16"/>
      <c r="J9290" s="16"/>
      <c r="K9290" s="16"/>
      <c r="L9290" s="16"/>
      <c r="M9290" s="16"/>
      <c r="N9290" s="16"/>
      <c r="O9290" s="16"/>
      <c r="P9290" s="16"/>
      <c r="Q9290" s="16"/>
      <c r="R9290" s="16"/>
      <c r="S9290" s="16"/>
      <c r="T9290" s="16"/>
      <c r="U9290" s="16"/>
      <c r="V9290" s="1" t="s">
        <v>4738</v>
      </c>
      <c r="W9290" s="1" t="s">
        <v>2551</v>
      </c>
      <c r="X9290" s="1" t="s">
        <v>5035</v>
      </c>
      <c r="Y9290" s="1" t="s">
        <v>2564</v>
      </c>
      <c r="Z9290" s="1" t="s">
        <v>13</v>
      </c>
    </row>
    <row r="9291" spans="1:27" ht="12" customHeight="1" x14ac:dyDescent="0.15">
      <c r="A9291" s="1" t="s">
        <v>2290</v>
      </c>
      <c r="B9291" s="1" t="s">
        <v>4944</v>
      </c>
      <c r="C9291" s="1" t="s">
        <v>77</v>
      </c>
      <c r="D9291" s="1" t="s">
        <v>2538</v>
      </c>
      <c r="E9291" s="1" t="s">
        <v>10</v>
      </c>
      <c r="F9291" s="1" t="s">
        <v>4980</v>
      </c>
      <c r="G9291" s="1" t="s">
        <v>24</v>
      </c>
      <c r="H9291" s="1" t="s">
        <v>13</v>
      </c>
      <c r="I9291" s="16"/>
      <c r="J9291" s="16"/>
      <c r="K9291" s="16"/>
      <c r="L9291" s="16"/>
      <c r="M9291" s="16"/>
      <c r="N9291" s="16"/>
      <c r="O9291" s="16"/>
      <c r="P9291" s="16"/>
      <c r="Q9291" s="16"/>
      <c r="R9291" s="16"/>
      <c r="S9291" s="16"/>
      <c r="T9291" s="16"/>
      <c r="U9291" s="16"/>
      <c r="V9291" s="1" t="s">
        <v>4738</v>
      </c>
      <c r="W9291" s="1" t="s">
        <v>2551</v>
      </c>
      <c r="X9291" s="1" t="s">
        <v>5035</v>
      </c>
      <c r="Y9291" s="1" t="s">
        <v>2559</v>
      </c>
      <c r="Z9291" s="1" t="s">
        <v>13</v>
      </c>
    </row>
    <row r="9292" spans="1:27" ht="12" customHeight="1" x14ac:dyDescent="0.15">
      <c r="A9292" s="1" t="s">
        <v>2305</v>
      </c>
      <c r="B9292" s="1" t="s">
        <v>8</v>
      </c>
      <c r="C9292" s="1" t="s">
        <v>9</v>
      </c>
      <c r="D9292" s="1" t="s">
        <v>2539</v>
      </c>
      <c r="E9292" s="1" t="s">
        <v>10</v>
      </c>
      <c r="F9292" s="1" t="s">
        <v>2306</v>
      </c>
      <c r="G9292" s="1" t="s">
        <v>12</v>
      </c>
      <c r="H9292" s="1" t="s">
        <v>13</v>
      </c>
      <c r="I9292" s="16"/>
      <c r="J9292" s="16"/>
      <c r="K9292" s="16"/>
      <c r="L9292" s="16"/>
      <c r="M9292" s="16"/>
      <c r="N9292" s="16"/>
      <c r="O9292" s="16"/>
      <c r="P9292" s="16"/>
      <c r="Q9292" s="16"/>
      <c r="R9292" s="16"/>
      <c r="S9292" s="16"/>
      <c r="T9292" s="16"/>
      <c r="U9292" s="16"/>
      <c r="V9292" s="1" t="s">
        <v>4753</v>
      </c>
      <c r="W9292" s="1" t="s">
        <v>2551</v>
      </c>
      <c r="X9292" s="5" t="s">
        <v>4754</v>
      </c>
      <c r="Y9292" s="5" t="s">
        <v>2553</v>
      </c>
      <c r="Z9292" s="5" t="s">
        <v>13</v>
      </c>
      <c r="AA9292" s="5"/>
    </row>
    <row r="9293" spans="1:27" ht="12" customHeight="1" x14ac:dyDescent="0.15">
      <c r="A9293" s="1" t="s">
        <v>2305</v>
      </c>
      <c r="B9293" s="1" t="s">
        <v>8</v>
      </c>
      <c r="C9293" s="1" t="s">
        <v>15</v>
      </c>
      <c r="D9293" s="1" t="s">
        <v>2539</v>
      </c>
      <c r="E9293" s="1" t="s">
        <v>10</v>
      </c>
      <c r="F9293" s="1" t="s">
        <v>2306</v>
      </c>
      <c r="G9293" s="1" t="s">
        <v>16</v>
      </c>
      <c r="H9293" s="1" t="s">
        <v>13</v>
      </c>
      <c r="I9293" s="16"/>
      <c r="J9293" s="16"/>
      <c r="K9293" s="16"/>
      <c r="L9293" s="16"/>
      <c r="M9293" s="16"/>
      <c r="N9293" s="16"/>
      <c r="O9293" s="16"/>
      <c r="P9293" s="16"/>
      <c r="Q9293" s="16"/>
      <c r="R9293" s="16"/>
      <c r="S9293" s="16"/>
      <c r="T9293" s="16"/>
      <c r="U9293" s="16"/>
      <c r="V9293" s="1" t="s">
        <v>4753</v>
      </c>
      <c r="W9293" s="1" t="s">
        <v>2551</v>
      </c>
      <c r="X9293" s="5" t="s">
        <v>4754</v>
      </c>
      <c r="Y9293" s="5" t="s">
        <v>2561</v>
      </c>
      <c r="Z9293" s="5" t="s">
        <v>13</v>
      </c>
      <c r="AA9293" s="5"/>
    </row>
    <row r="9294" spans="1:27" ht="12" customHeight="1" x14ac:dyDescent="0.15">
      <c r="A9294" s="1" t="s">
        <v>2305</v>
      </c>
      <c r="B9294" s="1" t="s">
        <v>8</v>
      </c>
      <c r="C9294" s="1" t="s">
        <v>17</v>
      </c>
      <c r="D9294" s="1" t="s">
        <v>2539</v>
      </c>
      <c r="E9294" s="1" t="s">
        <v>10</v>
      </c>
      <c r="F9294" s="1" t="s">
        <v>2306</v>
      </c>
      <c r="G9294" s="1" t="s">
        <v>18</v>
      </c>
      <c r="H9294" s="1" t="s">
        <v>13</v>
      </c>
      <c r="I9294" s="16"/>
      <c r="J9294" s="16"/>
      <c r="K9294" s="16"/>
      <c r="L9294" s="16"/>
      <c r="M9294" s="16"/>
      <c r="N9294" s="16"/>
      <c r="O9294" s="16"/>
      <c r="P9294" s="16"/>
      <c r="Q9294" s="16"/>
      <c r="R9294" s="16"/>
      <c r="S9294" s="16"/>
      <c r="T9294" s="16"/>
      <c r="U9294" s="16"/>
      <c r="V9294" s="1" t="s">
        <v>4753</v>
      </c>
      <c r="W9294" s="1" t="s">
        <v>2551</v>
      </c>
      <c r="X9294" s="5" t="s">
        <v>4754</v>
      </c>
      <c r="Y9294" s="5" t="s">
        <v>2562</v>
      </c>
      <c r="Z9294" s="5" t="s">
        <v>13</v>
      </c>
      <c r="AA9294" s="5"/>
    </row>
    <row r="9295" spans="1:27" ht="12" customHeight="1" x14ac:dyDescent="0.15">
      <c r="A9295" s="1" t="s">
        <v>2305</v>
      </c>
      <c r="B9295" s="1" t="s">
        <v>8</v>
      </c>
      <c r="C9295" s="1" t="s">
        <v>19</v>
      </c>
      <c r="D9295" s="1" t="s">
        <v>2539</v>
      </c>
      <c r="E9295" s="1" t="s">
        <v>10</v>
      </c>
      <c r="F9295" s="1" t="s">
        <v>2306</v>
      </c>
      <c r="G9295" s="1" t="s">
        <v>1235</v>
      </c>
      <c r="H9295" s="1" t="s">
        <v>13</v>
      </c>
      <c r="I9295" s="16"/>
      <c r="J9295" s="16"/>
      <c r="K9295" s="16"/>
      <c r="L9295" s="16"/>
      <c r="M9295" s="16"/>
      <c r="N9295" s="16"/>
      <c r="O9295" s="16"/>
      <c r="P9295" s="16"/>
      <c r="Q9295" s="16"/>
      <c r="R9295" s="16"/>
      <c r="S9295" s="16"/>
      <c r="T9295" s="16"/>
      <c r="U9295" s="16"/>
      <c r="V9295" s="1" t="s">
        <v>4753</v>
      </c>
      <c r="W9295" s="1" t="s">
        <v>2551</v>
      </c>
      <c r="X9295" s="5" t="s">
        <v>4754</v>
      </c>
      <c r="Y9295" s="5" t="s">
        <v>2557</v>
      </c>
      <c r="Z9295" s="5" t="s">
        <v>13</v>
      </c>
      <c r="AA9295" s="5"/>
    </row>
    <row r="9296" spans="1:27" ht="12" customHeight="1" x14ac:dyDescent="0.15">
      <c r="A9296" s="1" t="s">
        <v>2305</v>
      </c>
      <c r="B9296" s="1" t="s">
        <v>8</v>
      </c>
      <c r="C9296" s="1" t="s">
        <v>21</v>
      </c>
      <c r="D9296" s="1" t="s">
        <v>2539</v>
      </c>
      <c r="E9296" s="1" t="s">
        <v>10</v>
      </c>
      <c r="F9296" s="1" t="s">
        <v>2306</v>
      </c>
      <c r="G9296" s="1" t="s">
        <v>764</v>
      </c>
      <c r="H9296" s="1" t="s">
        <v>306</v>
      </c>
      <c r="I9296" s="16"/>
      <c r="J9296" s="16"/>
      <c r="K9296" s="16"/>
      <c r="L9296" s="16"/>
      <c r="M9296" s="16"/>
      <c r="N9296" s="16"/>
      <c r="O9296" s="16"/>
      <c r="P9296" s="16"/>
      <c r="Q9296" s="16"/>
      <c r="R9296" s="16"/>
      <c r="S9296" s="16"/>
      <c r="T9296" s="16"/>
      <c r="U9296" s="16"/>
      <c r="V9296" s="1" t="s">
        <v>4753</v>
      </c>
      <c r="W9296" s="1" t="s">
        <v>2551</v>
      </c>
      <c r="X9296" s="5" t="s">
        <v>4754</v>
      </c>
      <c r="Y9296" s="5" t="s">
        <v>2740</v>
      </c>
      <c r="Z9296" s="5" t="s">
        <v>2788</v>
      </c>
      <c r="AA9296" s="5"/>
    </row>
    <row r="9297" spans="1:27" ht="12" customHeight="1" x14ac:dyDescent="0.15">
      <c r="A9297" s="1" t="s">
        <v>2305</v>
      </c>
      <c r="B9297" s="1" t="s">
        <v>8</v>
      </c>
      <c r="C9297" s="1" t="s">
        <v>23</v>
      </c>
      <c r="D9297" s="1" t="s">
        <v>2539</v>
      </c>
      <c r="E9297" s="1" t="s">
        <v>10</v>
      </c>
      <c r="F9297" s="1" t="s">
        <v>2306</v>
      </c>
      <c r="G9297" s="1" t="s">
        <v>22</v>
      </c>
      <c r="H9297" s="1" t="s">
        <v>13</v>
      </c>
      <c r="I9297" s="16"/>
      <c r="J9297" s="16"/>
      <c r="K9297" s="16"/>
      <c r="L9297" s="16"/>
      <c r="M9297" s="16"/>
      <c r="N9297" s="16"/>
      <c r="O9297" s="16"/>
      <c r="P9297" s="16"/>
      <c r="Q9297" s="16"/>
      <c r="R9297" s="16"/>
      <c r="S9297" s="16"/>
      <c r="T9297" s="16"/>
      <c r="U9297" s="16"/>
      <c r="V9297" s="1" t="s">
        <v>4753</v>
      </c>
      <c r="W9297" s="1" t="s">
        <v>2551</v>
      </c>
      <c r="X9297" s="5" t="s">
        <v>4754</v>
      </c>
      <c r="Y9297" s="5" t="s">
        <v>2564</v>
      </c>
      <c r="Z9297" s="5" t="s">
        <v>13</v>
      </c>
      <c r="AA9297" s="5"/>
    </row>
    <row r="9298" spans="1:27" ht="12" customHeight="1" x14ac:dyDescent="0.15">
      <c r="A9298" s="1" t="s">
        <v>2305</v>
      </c>
      <c r="B9298" s="1" t="s">
        <v>8</v>
      </c>
      <c r="C9298" s="1" t="s">
        <v>77</v>
      </c>
      <c r="D9298" s="1" t="s">
        <v>2539</v>
      </c>
      <c r="E9298" s="1" t="s">
        <v>10</v>
      </c>
      <c r="F9298" s="1" t="s">
        <v>2306</v>
      </c>
      <c r="G9298" s="1" t="s">
        <v>24</v>
      </c>
      <c r="H9298" s="1" t="s">
        <v>13</v>
      </c>
      <c r="I9298" s="16"/>
      <c r="J9298" s="16"/>
      <c r="K9298" s="16"/>
      <c r="L9298" s="16"/>
      <c r="M9298" s="16"/>
      <c r="N9298" s="16"/>
      <c r="O9298" s="16"/>
      <c r="P9298" s="16"/>
      <c r="Q9298" s="16"/>
      <c r="R9298" s="16"/>
      <c r="S9298" s="16"/>
      <c r="T9298" s="16"/>
      <c r="U9298" s="16"/>
      <c r="V9298" s="1" t="s">
        <v>4753</v>
      </c>
      <c r="W9298" s="1" t="s">
        <v>2551</v>
      </c>
      <c r="X9298" s="5" t="s">
        <v>4754</v>
      </c>
      <c r="Y9298" s="5" t="s">
        <v>2559</v>
      </c>
      <c r="Z9298" s="5" t="s">
        <v>13</v>
      </c>
      <c r="AA9298" s="5"/>
    </row>
    <row r="9299" spans="1:27" ht="12" customHeight="1" x14ac:dyDescent="0.15">
      <c r="A9299" s="1" t="s">
        <v>2305</v>
      </c>
      <c r="B9299" s="1" t="s">
        <v>25</v>
      </c>
      <c r="C9299" s="1" t="s">
        <v>9</v>
      </c>
      <c r="D9299" s="1" t="s">
        <v>2539</v>
      </c>
      <c r="E9299" s="1" t="s">
        <v>10</v>
      </c>
      <c r="F9299" s="1" t="s">
        <v>2307</v>
      </c>
      <c r="G9299" s="1" t="s">
        <v>12</v>
      </c>
      <c r="H9299" s="1" t="s">
        <v>13</v>
      </c>
      <c r="I9299" s="16"/>
      <c r="J9299" s="16"/>
      <c r="K9299" s="16"/>
      <c r="L9299" s="16"/>
      <c r="M9299" s="16"/>
      <c r="N9299" s="16"/>
      <c r="O9299" s="16"/>
      <c r="P9299" s="16"/>
      <c r="Q9299" s="16"/>
      <c r="R9299" s="16"/>
      <c r="S9299" s="16"/>
      <c r="T9299" s="16"/>
      <c r="U9299" s="16"/>
      <c r="V9299" s="1" t="s">
        <v>4753</v>
      </c>
      <c r="W9299" s="1" t="s">
        <v>2551</v>
      </c>
      <c r="X9299" s="5" t="s">
        <v>4755</v>
      </c>
      <c r="Y9299" s="5" t="s">
        <v>2553</v>
      </c>
      <c r="Z9299" s="5" t="s">
        <v>13</v>
      </c>
      <c r="AA9299" s="5"/>
    </row>
    <row r="9300" spans="1:27" ht="12" customHeight="1" x14ac:dyDescent="0.15">
      <c r="A9300" s="1" t="s">
        <v>2305</v>
      </c>
      <c r="B9300" s="1" t="s">
        <v>25</v>
      </c>
      <c r="C9300" s="1" t="s">
        <v>15</v>
      </c>
      <c r="D9300" s="1" t="s">
        <v>2539</v>
      </c>
      <c r="E9300" s="1" t="s">
        <v>10</v>
      </c>
      <c r="F9300" s="1" t="s">
        <v>2307</v>
      </c>
      <c r="G9300" s="1" t="s">
        <v>16</v>
      </c>
      <c r="H9300" s="1" t="s">
        <v>13</v>
      </c>
      <c r="I9300" s="36"/>
      <c r="J9300" s="36"/>
      <c r="K9300" s="36"/>
      <c r="L9300" s="36"/>
      <c r="M9300" s="36"/>
      <c r="N9300" s="36"/>
      <c r="O9300" s="36"/>
      <c r="P9300" s="36"/>
      <c r="Q9300" s="16"/>
      <c r="R9300" s="16"/>
      <c r="S9300" s="36"/>
      <c r="T9300" s="36"/>
      <c r="U9300" s="36"/>
      <c r="V9300" s="1" t="s">
        <v>4753</v>
      </c>
      <c r="W9300" s="1" t="s">
        <v>2551</v>
      </c>
      <c r="X9300" s="5" t="s">
        <v>4755</v>
      </c>
      <c r="Y9300" s="5" t="s">
        <v>2561</v>
      </c>
      <c r="Z9300" s="5" t="s">
        <v>13</v>
      </c>
      <c r="AA9300" s="5"/>
    </row>
    <row r="9301" spans="1:27" ht="12" customHeight="1" x14ac:dyDescent="0.15">
      <c r="A9301" s="1" t="s">
        <v>2305</v>
      </c>
      <c r="B9301" s="1" t="s">
        <v>25</v>
      </c>
      <c r="C9301" s="1" t="s">
        <v>17</v>
      </c>
      <c r="D9301" s="1" t="s">
        <v>2539</v>
      </c>
      <c r="E9301" s="1" t="s">
        <v>10</v>
      </c>
      <c r="F9301" s="1" t="s">
        <v>2307</v>
      </c>
      <c r="G9301" s="1" t="s">
        <v>18</v>
      </c>
      <c r="H9301" s="1" t="s">
        <v>13</v>
      </c>
      <c r="I9301" s="16"/>
      <c r="J9301" s="16"/>
      <c r="K9301" s="16"/>
      <c r="L9301" s="16"/>
      <c r="M9301" s="16"/>
      <c r="N9301" s="16"/>
      <c r="O9301" s="16"/>
      <c r="P9301" s="16"/>
      <c r="Q9301" s="16"/>
      <c r="R9301" s="16"/>
      <c r="S9301" s="16"/>
      <c r="T9301" s="16"/>
      <c r="U9301" s="16"/>
      <c r="V9301" s="1" t="s">
        <v>4753</v>
      </c>
      <c r="W9301" s="1" t="s">
        <v>2551</v>
      </c>
      <c r="X9301" s="5" t="s">
        <v>4755</v>
      </c>
      <c r="Y9301" s="5" t="s">
        <v>2562</v>
      </c>
      <c r="Z9301" s="5" t="s">
        <v>13</v>
      </c>
      <c r="AA9301" s="5"/>
    </row>
    <row r="9302" spans="1:27" ht="12" customHeight="1" x14ac:dyDescent="0.15">
      <c r="A9302" s="1" t="s">
        <v>2305</v>
      </c>
      <c r="B9302" s="1" t="s">
        <v>25</v>
      </c>
      <c r="C9302" s="1" t="s">
        <v>19</v>
      </c>
      <c r="D9302" s="1" t="s">
        <v>2539</v>
      </c>
      <c r="E9302" s="1" t="s">
        <v>10</v>
      </c>
      <c r="F9302" s="1" t="s">
        <v>2307</v>
      </c>
      <c r="G9302" s="1" t="s">
        <v>1235</v>
      </c>
      <c r="H9302" s="1" t="s">
        <v>13</v>
      </c>
      <c r="I9302" s="16"/>
      <c r="J9302" s="16"/>
      <c r="K9302" s="16"/>
      <c r="L9302" s="16"/>
      <c r="M9302" s="16"/>
      <c r="N9302" s="16"/>
      <c r="O9302" s="16"/>
      <c r="P9302" s="16"/>
      <c r="Q9302" s="16"/>
      <c r="R9302" s="16"/>
      <c r="S9302" s="16"/>
      <c r="T9302" s="16"/>
      <c r="U9302" s="16"/>
      <c r="V9302" s="1" t="s">
        <v>4753</v>
      </c>
      <c r="W9302" s="1" t="s">
        <v>2551</v>
      </c>
      <c r="X9302" s="5" t="s">
        <v>4755</v>
      </c>
      <c r="Y9302" s="5" t="s">
        <v>2557</v>
      </c>
      <c r="Z9302" s="5" t="s">
        <v>13</v>
      </c>
      <c r="AA9302" s="5"/>
    </row>
    <row r="9303" spans="1:27" ht="12" customHeight="1" x14ac:dyDescent="0.15">
      <c r="A9303" s="1" t="s">
        <v>2305</v>
      </c>
      <c r="B9303" s="1" t="s">
        <v>25</v>
      </c>
      <c r="C9303" s="1" t="s">
        <v>21</v>
      </c>
      <c r="D9303" s="1" t="s">
        <v>2539</v>
      </c>
      <c r="E9303" s="1" t="s">
        <v>10</v>
      </c>
      <c r="F9303" s="1" t="s">
        <v>2307</v>
      </c>
      <c r="G9303" s="1" t="s">
        <v>764</v>
      </c>
      <c r="H9303" s="1" t="s">
        <v>306</v>
      </c>
      <c r="I9303" s="16"/>
      <c r="J9303" s="16"/>
      <c r="K9303" s="16"/>
      <c r="L9303" s="16"/>
      <c r="M9303" s="16"/>
      <c r="N9303" s="16"/>
      <c r="O9303" s="16"/>
      <c r="P9303" s="16"/>
      <c r="Q9303" s="16"/>
      <c r="R9303" s="16"/>
      <c r="S9303" s="16"/>
      <c r="T9303" s="16"/>
      <c r="U9303" s="16"/>
      <c r="V9303" s="1" t="s">
        <v>4753</v>
      </c>
      <c r="W9303" s="1" t="s">
        <v>2551</v>
      </c>
      <c r="X9303" s="5" t="s">
        <v>4755</v>
      </c>
      <c r="Y9303" s="5" t="s">
        <v>2740</v>
      </c>
      <c r="Z9303" s="5" t="s">
        <v>2788</v>
      </c>
      <c r="AA9303" s="5"/>
    </row>
    <row r="9304" spans="1:27" ht="12" customHeight="1" x14ac:dyDescent="0.15">
      <c r="A9304" s="1" t="s">
        <v>2305</v>
      </c>
      <c r="B9304" s="1" t="s">
        <v>25</v>
      </c>
      <c r="C9304" s="1" t="s">
        <v>23</v>
      </c>
      <c r="D9304" s="1" t="s">
        <v>2539</v>
      </c>
      <c r="E9304" s="1" t="s">
        <v>10</v>
      </c>
      <c r="F9304" s="1" t="s">
        <v>2307</v>
      </c>
      <c r="G9304" s="1" t="s">
        <v>22</v>
      </c>
      <c r="H9304" s="1" t="s">
        <v>13</v>
      </c>
      <c r="I9304" s="16"/>
      <c r="J9304" s="16"/>
      <c r="K9304" s="16"/>
      <c r="L9304" s="16"/>
      <c r="M9304" s="16"/>
      <c r="N9304" s="16"/>
      <c r="O9304" s="16"/>
      <c r="P9304" s="16"/>
      <c r="Q9304" s="16"/>
      <c r="R9304" s="16"/>
      <c r="S9304" s="16"/>
      <c r="T9304" s="16"/>
      <c r="U9304" s="16"/>
      <c r="V9304" s="1" t="s">
        <v>4753</v>
      </c>
      <c r="W9304" s="1" t="s">
        <v>2551</v>
      </c>
      <c r="X9304" s="5" t="s">
        <v>4755</v>
      </c>
      <c r="Y9304" s="5" t="s">
        <v>2564</v>
      </c>
      <c r="Z9304" s="5" t="s">
        <v>13</v>
      </c>
      <c r="AA9304" s="5"/>
    </row>
    <row r="9305" spans="1:27" ht="12" customHeight="1" x14ac:dyDescent="0.15">
      <c r="A9305" s="1" t="s">
        <v>2305</v>
      </c>
      <c r="B9305" s="1" t="s">
        <v>25</v>
      </c>
      <c r="C9305" s="1" t="s">
        <v>77</v>
      </c>
      <c r="D9305" s="1" t="s">
        <v>2539</v>
      </c>
      <c r="E9305" s="1" t="s">
        <v>10</v>
      </c>
      <c r="F9305" s="1" t="s">
        <v>2307</v>
      </c>
      <c r="G9305" s="1" t="s">
        <v>24</v>
      </c>
      <c r="H9305" s="1" t="s">
        <v>13</v>
      </c>
      <c r="I9305" s="16"/>
      <c r="J9305" s="16"/>
      <c r="K9305" s="16"/>
      <c r="L9305" s="16"/>
      <c r="M9305" s="16"/>
      <c r="N9305" s="16"/>
      <c r="O9305" s="16"/>
      <c r="P9305" s="16"/>
      <c r="Q9305" s="16"/>
      <c r="R9305" s="16"/>
      <c r="S9305" s="16"/>
      <c r="T9305" s="16"/>
      <c r="U9305" s="16"/>
      <c r="V9305" s="1" t="s">
        <v>4753</v>
      </c>
      <c r="W9305" s="1" t="s">
        <v>2551</v>
      </c>
      <c r="X9305" s="5" t="s">
        <v>4755</v>
      </c>
      <c r="Y9305" s="5" t="s">
        <v>2559</v>
      </c>
      <c r="Z9305" s="5" t="s">
        <v>13</v>
      </c>
      <c r="AA9305" s="5"/>
    </row>
    <row r="9306" spans="1:27" ht="12" customHeight="1" x14ac:dyDescent="0.15">
      <c r="A9306" s="1" t="s">
        <v>2305</v>
      </c>
      <c r="B9306" s="1" t="s">
        <v>27</v>
      </c>
      <c r="C9306" s="1" t="s">
        <v>9</v>
      </c>
      <c r="D9306" s="1" t="s">
        <v>2539</v>
      </c>
      <c r="E9306" s="1" t="s">
        <v>10</v>
      </c>
      <c r="F9306" s="1" t="s">
        <v>2308</v>
      </c>
      <c r="G9306" s="1" t="s">
        <v>12</v>
      </c>
      <c r="H9306" s="1" t="s">
        <v>13</v>
      </c>
      <c r="I9306" s="16"/>
      <c r="J9306" s="16"/>
      <c r="K9306" s="16"/>
      <c r="L9306" s="16"/>
      <c r="M9306" s="16"/>
      <c r="N9306" s="16"/>
      <c r="O9306" s="16"/>
      <c r="P9306" s="16"/>
      <c r="Q9306" s="16"/>
      <c r="R9306" s="16"/>
      <c r="S9306" s="16"/>
      <c r="T9306" s="16"/>
      <c r="U9306" s="16"/>
      <c r="V9306" s="1" t="s">
        <v>4753</v>
      </c>
      <c r="W9306" s="1" t="s">
        <v>2551</v>
      </c>
      <c r="X9306" s="5" t="s">
        <v>4756</v>
      </c>
      <c r="Y9306" s="5" t="s">
        <v>2553</v>
      </c>
      <c r="Z9306" s="5" t="s">
        <v>13</v>
      </c>
      <c r="AA9306" s="5"/>
    </row>
    <row r="9307" spans="1:27" ht="12" customHeight="1" x14ac:dyDescent="0.15">
      <c r="A9307" s="1" t="s">
        <v>2305</v>
      </c>
      <c r="B9307" s="1" t="s">
        <v>27</v>
      </c>
      <c r="C9307" s="1" t="s">
        <v>15</v>
      </c>
      <c r="D9307" s="1" t="s">
        <v>2539</v>
      </c>
      <c r="E9307" s="1" t="s">
        <v>10</v>
      </c>
      <c r="F9307" s="1" t="s">
        <v>2308</v>
      </c>
      <c r="G9307" s="1" t="s">
        <v>16</v>
      </c>
      <c r="H9307" s="1" t="s">
        <v>13</v>
      </c>
      <c r="I9307" s="16"/>
      <c r="J9307" s="16"/>
      <c r="K9307" s="16"/>
      <c r="L9307" s="16"/>
      <c r="M9307" s="16"/>
      <c r="N9307" s="16"/>
      <c r="O9307" s="16"/>
      <c r="P9307" s="16"/>
      <c r="Q9307" s="16"/>
      <c r="R9307" s="16"/>
      <c r="S9307" s="16"/>
      <c r="T9307" s="16"/>
      <c r="U9307" s="16"/>
      <c r="V9307" s="1" t="s">
        <v>4753</v>
      </c>
      <c r="W9307" s="1" t="s">
        <v>2551</v>
      </c>
      <c r="X9307" s="5" t="s">
        <v>4756</v>
      </c>
      <c r="Y9307" s="5" t="s">
        <v>2561</v>
      </c>
      <c r="Z9307" s="5" t="s">
        <v>13</v>
      </c>
      <c r="AA9307" s="5"/>
    </row>
    <row r="9308" spans="1:27" ht="12" customHeight="1" x14ac:dyDescent="0.15">
      <c r="A9308" s="1" t="s">
        <v>2305</v>
      </c>
      <c r="B9308" s="1" t="s">
        <v>27</v>
      </c>
      <c r="C9308" s="1" t="s">
        <v>17</v>
      </c>
      <c r="D9308" s="1" t="s">
        <v>2539</v>
      </c>
      <c r="E9308" s="1" t="s">
        <v>10</v>
      </c>
      <c r="F9308" s="1" t="s">
        <v>2308</v>
      </c>
      <c r="G9308" s="1" t="s">
        <v>18</v>
      </c>
      <c r="H9308" s="1" t="s">
        <v>13</v>
      </c>
      <c r="I9308" s="16"/>
      <c r="J9308" s="16"/>
      <c r="K9308" s="16"/>
      <c r="L9308" s="16"/>
      <c r="M9308" s="16"/>
      <c r="N9308" s="16"/>
      <c r="O9308" s="16"/>
      <c r="P9308" s="16"/>
      <c r="Q9308" s="16"/>
      <c r="R9308" s="16"/>
      <c r="S9308" s="16"/>
      <c r="T9308" s="16"/>
      <c r="U9308" s="16"/>
      <c r="V9308" s="1" t="s">
        <v>4753</v>
      </c>
      <c r="W9308" s="1" t="s">
        <v>2551</v>
      </c>
      <c r="X9308" s="5" t="s">
        <v>4756</v>
      </c>
      <c r="Y9308" s="5" t="s">
        <v>2562</v>
      </c>
      <c r="Z9308" s="5" t="s">
        <v>13</v>
      </c>
      <c r="AA9308" s="5"/>
    </row>
    <row r="9309" spans="1:27" ht="12" customHeight="1" x14ac:dyDescent="0.15">
      <c r="A9309" s="1" t="s">
        <v>2305</v>
      </c>
      <c r="B9309" s="1" t="s">
        <v>27</v>
      </c>
      <c r="C9309" s="1" t="s">
        <v>19</v>
      </c>
      <c r="D9309" s="1" t="s">
        <v>2539</v>
      </c>
      <c r="E9309" s="1" t="s">
        <v>10</v>
      </c>
      <c r="F9309" s="1" t="s">
        <v>2308</v>
      </c>
      <c r="G9309" s="1" t="s">
        <v>1235</v>
      </c>
      <c r="H9309" s="1" t="s">
        <v>13</v>
      </c>
      <c r="I9309" s="16"/>
      <c r="J9309" s="16"/>
      <c r="K9309" s="16"/>
      <c r="L9309" s="16"/>
      <c r="M9309" s="16"/>
      <c r="N9309" s="16"/>
      <c r="O9309" s="16"/>
      <c r="P9309" s="16"/>
      <c r="Q9309" s="16"/>
      <c r="R9309" s="16"/>
      <c r="S9309" s="16"/>
      <c r="T9309" s="16"/>
      <c r="U9309" s="16"/>
      <c r="V9309" s="1" t="s">
        <v>4753</v>
      </c>
      <c r="W9309" s="1" t="s">
        <v>2551</v>
      </c>
      <c r="X9309" s="5" t="s">
        <v>4756</v>
      </c>
      <c r="Y9309" s="5" t="s">
        <v>2557</v>
      </c>
      <c r="Z9309" s="5" t="s">
        <v>13</v>
      </c>
      <c r="AA9309" s="5"/>
    </row>
    <row r="9310" spans="1:27" ht="12" customHeight="1" x14ac:dyDescent="0.15">
      <c r="A9310" s="1" t="s">
        <v>2305</v>
      </c>
      <c r="B9310" s="1" t="s">
        <v>27</v>
      </c>
      <c r="C9310" s="1" t="s">
        <v>21</v>
      </c>
      <c r="D9310" s="1" t="s">
        <v>2539</v>
      </c>
      <c r="E9310" s="1" t="s">
        <v>10</v>
      </c>
      <c r="F9310" s="1" t="s">
        <v>2308</v>
      </c>
      <c r="G9310" s="1" t="s">
        <v>764</v>
      </c>
      <c r="H9310" s="1" t="s">
        <v>306</v>
      </c>
      <c r="I9310" s="16"/>
      <c r="J9310" s="16"/>
      <c r="K9310" s="16"/>
      <c r="L9310" s="16"/>
      <c r="M9310" s="16"/>
      <c r="N9310" s="16"/>
      <c r="O9310" s="16"/>
      <c r="P9310" s="16"/>
      <c r="Q9310" s="16"/>
      <c r="R9310" s="16"/>
      <c r="S9310" s="16"/>
      <c r="T9310" s="16"/>
      <c r="U9310" s="16"/>
      <c r="V9310" s="1" t="s">
        <v>4753</v>
      </c>
      <c r="W9310" s="1" t="s">
        <v>2551</v>
      </c>
      <c r="X9310" s="5" t="s">
        <v>4756</v>
      </c>
      <c r="Y9310" s="5" t="s">
        <v>2740</v>
      </c>
      <c r="Z9310" s="5" t="s">
        <v>2788</v>
      </c>
      <c r="AA9310" s="5"/>
    </row>
    <row r="9311" spans="1:27" ht="12" customHeight="1" x14ac:dyDescent="0.15">
      <c r="A9311" s="1" t="s">
        <v>2305</v>
      </c>
      <c r="B9311" s="1" t="s">
        <v>27</v>
      </c>
      <c r="C9311" s="1" t="s">
        <v>23</v>
      </c>
      <c r="D9311" s="1" t="s">
        <v>2539</v>
      </c>
      <c r="E9311" s="1" t="s">
        <v>10</v>
      </c>
      <c r="F9311" s="1" t="s">
        <v>2308</v>
      </c>
      <c r="G9311" s="1" t="s">
        <v>22</v>
      </c>
      <c r="H9311" s="1" t="s">
        <v>13</v>
      </c>
      <c r="I9311" s="16"/>
      <c r="J9311" s="16"/>
      <c r="K9311" s="16"/>
      <c r="L9311" s="16"/>
      <c r="M9311" s="16"/>
      <c r="N9311" s="16"/>
      <c r="O9311" s="16"/>
      <c r="P9311" s="16"/>
      <c r="Q9311" s="16"/>
      <c r="R9311" s="16"/>
      <c r="S9311" s="16"/>
      <c r="T9311" s="16"/>
      <c r="U9311" s="16"/>
      <c r="V9311" s="1" t="s">
        <v>4753</v>
      </c>
      <c r="W9311" s="1" t="s">
        <v>2551</v>
      </c>
      <c r="X9311" s="5" t="s">
        <v>4756</v>
      </c>
      <c r="Y9311" s="5" t="s">
        <v>2564</v>
      </c>
      <c r="Z9311" s="5" t="s">
        <v>13</v>
      </c>
      <c r="AA9311" s="5"/>
    </row>
    <row r="9312" spans="1:27" ht="12" customHeight="1" x14ac:dyDescent="0.15">
      <c r="A9312" s="1" t="s">
        <v>2305</v>
      </c>
      <c r="B9312" s="1" t="s">
        <v>27</v>
      </c>
      <c r="C9312" s="1" t="s">
        <v>77</v>
      </c>
      <c r="D9312" s="1" t="s">
        <v>2539</v>
      </c>
      <c r="E9312" s="1" t="s">
        <v>10</v>
      </c>
      <c r="F9312" s="1" t="s">
        <v>2308</v>
      </c>
      <c r="G9312" s="1" t="s">
        <v>24</v>
      </c>
      <c r="H9312" s="1" t="s">
        <v>13</v>
      </c>
      <c r="I9312" s="16"/>
      <c r="J9312" s="16"/>
      <c r="K9312" s="16"/>
      <c r="L9312" s="16"/>
      <c r="M9312" s="16"/>
      <c r="N9312" s="16"/>
      <c r="O9312" s="16"/>
      <c r="P9312" s="16"/>
      <c r="Q9312" s="16"/>
      <c r="R9312" s="16"/>
      <c r="S9312" s="16"/>
      <c r="T9312" s="16"/>
      <c r="U9312" s="16"/>
      <c r="V9312" s="1" t="s">
        <v>4753</v>
      </c>
      <c r="W9312" s="1" t="s">
        <v>2551</v>
      </c>
      <c r="X9312" s="5" t="s">
        <v>4756</v>
      </c>
      <c r="Y9312" s="5" t="s">
        <v>2559</v>
      </c>
      <c r="Z9312" s="5" t="s">
        <v>13</v>
      </c>
      <c r="AA9312" s="5"/>
    </row>
    <row r="9313" spans="1:27" ht="12" customHeight="1" x14ac:dyDescent="0.15">
      <c r="A9313" s="1" t="s">
        <v>2305</v>
      </c>
      <c r="B9313" s="1" t="s">
        <v>29</v>
      </c>
      <c r="C9313" s="1" t="s">
        <v>9</v>
      </c>
      <c r="D9313" s="1" t="s">
        <v>2539</v>
      </c>
      <c r="E9313" s="1" t="s">
        <v>10</v>
      </c>
      <c r="F9313" s="1" t="s">
        <v>2309</v>
      </c>
      <c r="G9313" s="1" t="s">
        <v>12</v>
      </c>
      <c r="H9313" s="1" t="s">
        <v>13</v>
      </c>
      <c r="I9313" s="16"/>
      <c r="J9313" s="16"/>
      <c r="K9313" s="16"/>
      <c r="L9313" s="16"/>
      <c r="M9313" s="16"/>
      <c r="N9313" s="16"/>
      <c r="O9313" s="16"/>
      <c r="P9313" s="16"/>
      <c r="Q9313" s="16"/>
      <c r="R9313" s="16"/>
      <c r="S9313" s="16"/>
      <c r="T9313" s="16"/>
      <c r="U9313" s="16"/>
      <c r="V9313" s="1" t="s">
        <v>4753</v>
      </c>
      <c r="W9313" s="1" t="s">
        <v>2551</v>
      </c>
      <c r="X9313" s="5" t="s">
        <v>4757</v>
      </c>
      <c r="Y9313" s="5" t="s">
        <v>2553</v>
      </c>
      <c r="Z9313" s="5" t="s">
        <v>13</v>
      </c>
      <c r="AA9313" s="5"/>
    </row>
    <row r="9314" spans="1:27" ht="12" customHeight="1" x14ac:dyDescent="0.15">
      <c r="A9314" s="1" t="s">
        <v>2305</v>
      </c>
      <c r="B9314" s="1" t="s">
        <v>29</v>
      </c>
      <c r="C9314" s="1" t="s">
        <v>15</v>
      </c>
      <c r="D9314" s="1" t="s">
        <v>2539</v>
      </c>
      <c r="E9314" s="1" t="s">
        <v>10</v>
      </c>
      <c r="F9314" s="1" t="s">
        <v>2309</v>
      </c>
      <c r="G9314" s="1" t="s">
        <v>16</v>
      </c>
      <c r="H9314" s="1" t="s">
        <v>13</v>
      </c>
      <c r="I9314" s="16"/>
      <c r="J9314" s="16"/>
      <c r="K9314" s="16"/>
      <c r="L9314" s="16"/>
      <c r="M9314" s="16"/>
      <c r="N9314" s="16"/>
      <c r="O9314" s="16"/>
      <c r="P9314" s="16"/>
      <c r="Q9314" s="16"/>
      <c r="R9314" s="16"/>
      <c r="S9314" s="16"/>
      <c r="T9314" s="16"/>
      <c r="U9314" s="16"/>
      <c r="V9314" s="1" t="s">
        <v>4753</v>
      </c>
      <c r="W9314" s="1" t="s">
        <v>2551</v>
      </c>
      <c r="X9314" s="5" t="s">
        <v>4757</v>
      </c>
      <c r="Y9314" s="5" t="s">
        <v>2561</v>
      </c>
      <c r="Z9314" s="5" t="s">
        <v>13</v>
      </c>
      <c r="AA9314" s="5"/>
    </row>
    <row r="9315" spans="1:27" ht="12" customHeight="1" x14ac:dyDescent="0.15">
      <c r="A9315" s="1" t="s">
        <v>2305</v>
      </c>
      <c r="B9315" s="1" t="s">
        <v>29</v>
      </c>
      <c r="C9315" s="1" t="s">
        <v>17</v>
      </c>
      <c r="D9315" s="1" t="s">
        <v>2539</v>
      </c>
      <c r="E9315" s="1" t="s">
        <v>10</v>
      </c>
      <c r="F9315" s="1" t="s">
        <v>2309</v>
      </c>
      <c r="G9315" s="1" t="s">
        <v>18</v>
      </c>
      <c r="H9315" s="1" t="s">
        <v>13</v>
      </c>
      <c r="I9315" s="16"/>
      <c r="J9315" s="16"/>
      <c r="K9315" s="16"/>
      <c r="L9315" s="16"/>
      <c r="M9315" s="16"/>
      <c r="N9315" s="16"/>
      <c r="O9315" s="16"/>
      <c r="P9315" s="16"/>
      <c r="Q9315" s="16"/>
      <c r="R9315" s="16"/>
      <c r="S9315" s="16"/>
      <c r="T9315" s="16"/>
      <c r="U9315" s="16"/>
      <c r="V9315" s="1" t="s">
        <v>4753</v>
      </c>
      <c r="W9315" s="1" t="s">
        <v>2551</v>
      </c>
      <c r="X9315" s="5" t="s">
        <v>4757</v>
      </c>
      <c r="Y9315" s="5" t="s">
        <v>2562</v>
      </c>
      <c r="Z9315" s="5" t="s">
        <v>13</v>
      </c>
      <c r="AA9315" s="5"/>
    </row>
    <row r="9316" spans="1:27" ht="12" customHeight="1" x14ac:dyDescent="0.15">
      <c r="A9316" s="1" t="s">
        <v>2305</v>
      </c>
      <c r="B9316" s="1" t="s">
        <v>29</v>
      </c>
      <c r="C9316" s="1" t="s">
        <v>19</v>
      </c>
      <c r="D9316" s="1" t="s">
        <v>2539</v>
      </c>
      <c r="E9316" s="1" t="s">
        <v>10</v>
      </c>
      <c r="F9316" s="1" t="s">
        <v>2309</v>
      </c>
      <c r="G9316" s="1" t="s">
        <v>1235</v>
      </c>
      <c r="H9316" s="1" t="s">
        <v>13</v>
      </c>
      <c r="I9316" s="16"/>
      <c r="J9316" s="16"/>
      <c r="K9316" s="16"/>
      <c r="L9316" s="16"/>
      <c r="M9316" s="16"/>
      <c r="N9316" s="16"/>
      <c r="O9316" s="16"/>
      <c r="P9316" s="16"/>
      <c r="Q9316" s="16"/>
      <c r="R9316" s="16"/>
      <c r="S9316" s="16"/>
      <c r="T9316" s="16"/>
      <c r="U9316" s="16"/>
      <c r="V9316" s="1" t="s">
        <v>4753</v>
      </c>
      <c r="W9316" s="1" t="s">
        <v>2551</v>
      </c>
      <c r="X9316" s="5" t="s">
        <v>4757</v>
      </c>
      <c r="Y9316" s="5" t="s">
        <v>2557</v>
      </c>
      <c r="Z9316" s="5" t="s">
        <v>13</v>
      </c>
      <c r="AA9316" s="5"/>
    </row>
    <row r="9317" spans="1:27" ht="12" customHeight="1" x14ac:dyDescent="0.15">
      <c r="A9317" s="1" t="s">
        <v>2305</v>
      </c>
      <c r="B9317" s="1" t="s">
        <v>29</v>
      </c>
      <c r="C9317" s="1" t="s">
        <v>21</v>
      </c>
      <c r="D9317" s="1" t="s">
        <v>2539</v>
      </c>
      <c r="E9317" s="1" t="s">
        <v>10</v>
      </c>
      <c r="F9317" s="1" t="s">
        <v>2309</v>
      </c>
      <c r="G9317" s="1" t="s">
        <v>764</v>
      </c>
      <c r="H9317" s="1" t="s">
        <v>306</v>
      </c>
      <c r="I9317" s="16"/>
      <c r="J9317" s="16"/>
      <c r="K9317" s="16"/>
      <c r="L9317" s="16"/>
      <c r="M9317" s="16"/>
      <c r="N9317" s="16"/>
      <c r="O9317" s="16"/>
      <c r="P9317" s="16"/>
      <c r="Q9317" s="16"/>
      <c r="R9317" s="16"/>
      <c r="S9317" s="16"/>
      <c r="T9317" s="16"/>
      <c r="U9317" s="16"/>
      <c r="V9317" s="1" t="s">
        <v>4753</v>
      </c>
      <c r="W9317" s="1" t="s">
        <v>2551</v>
      </c>
      <c r="X9317" s="5" t="s">
        <v>4757</v>
      </c>
      <c r="Y9317" s="5" t="s">
        <v>2740</v>
      </c>
      <c r="Z9317" s="5" t="s">
        <v>2788</v>
      </c>
      <c r="AA9317" s="5"/>
    </row>
    <row r="9318" spans="1:27" ht="12" customHeight="1" x14ac:dyDescent="0.15">
      <c r="A9318" s="1" t="s">
        <v>2305</v>
      </c>
      <c r="B9318" s="1" t="s">
        <v>29</v>
      </c>
      <c r="C9318" s="1" t="s">
        <v>23</v>
      </c>
      <c r="D9318" s="1" t="s">
        <v>2539</v>
      </c>
      <c r="E9318" s="1" t="s">
        <v>10</v>
      </c>
      <c r="F9318" s="1" t="s">
        <v>2309</v>
      </c>
      <c r="G9318" s="1" t="s">
        <v>22</v>
      </c>
      <c r="H9318" s="1" t="s">
        <v>13</v>
      </c>
      <c r="I9318" s="16"/>
      <c r="J9318" s="16"/>
      <c r="K9318" s="16"/>
      <c r="L9318" s="16"/>
      <c r="M9318" s="16"/>
      <c r="N9318" s="16"/>
      <c r="O9318" s="16"/>
      <c r="P9318" s="16"/>
      <c r="Q9318" s="16"/>
      <c r="R9318" s="16"/>
      <c r="S9318" s="16"/>
      <c r="T9318" s="16"/>
      <c r="U9318" s="16"/>
      <c r="V9318" s="1" t="s">
        <v>4753</v>
      </c>
      <c r="W9318" s="1" t="s">
        <v>2551</v>
      </c>
      <c r="X9318" s="5" t="s">
        <v>4757</v>
      </c>
      <c r="Y9318" s="5" t="s">
        <v>2564</v>
      </c>
      <c r="Z9318" s="5" t="s">
        <v>13</v>
      </c>
      <c r="AA9318" s="5"/>
    </row>
    <row r="9319" spans="1:27" ht="12" customHeight="1" x14ac:dyDescent="0.15">
      <c r="A9319" s="1" t="s">
        <v>2305</v>
      </c>
      <c r="B9319" s="1" t="s">
        <v>29</v>
      </c>
      <c r="C9319" s="1" t="s">
        <v>77</v>
      </c>
      <c r="D9319" s="1" t="s">
        <v>2539</v>
      </c>
      <c r="E9319" s="1" t="s">
        <v>10</v>
      </c>
      <c r="F9319" s="1" t="s">
        <v>2309</v>
      </c>
      <c r="G9319" s="1" t="s">
        <v>24</v>
      </c>
      <c r="H9319" s="1" t="s">
        <v>13</v>
      </c>
      <c r="I9319" s="16"/>
      <c r="J9319" s="16"/>
      <c r="K9319" s="16"/>
      <c r="L9319" s="16"/>
      <c r="M9319" s="16"/>
      <c r="N9319" s="16"/>
      <c r="O9319" s="16"/>
      <c r="P9319" s="16"/>
      <c r="Q9319" s="16"/>
      <c r="R9319" s="16"/>
      <c r="S9319" s="16"/>
      <c r="T9319" s="16"/>
      <c r="U9319" s="16"/>
      <c r="V9319" s="1" t="s">
        <v>4753</v>
      </c>
      <c r="W9319" s="1" t="s">
        <v>2551</v>
      </c>
      <c r="X9319" s="5" t="s">
        <v>4757</v>
      </c>
      <c r="Y9319" s="5" t="s">
        <v>2559</v>
      </c>
      <c r="Z9319" s="5" t="s">
        <v>13</v>
      </c>
      <c r="AA9319" s="5"/>
    </row>
    <row r="9320" spans="1:27" ht="12" customHeight="1" x14ac:dyDescent="0.15">
      <c r="A9320" s="1" t="s">
        <v>2305</v>
      </c>
      <c r="B9320" s="1" t="s">
        <v>31</v>
      </c>
      <c r="C9320" s="1" t="s">
        <v>9</v>
      </c>
      <c r="D9320" s="1" t="s">
        <v>2539</v>
      </c>
      <c r="E9320" s="1" t="s">
        <v>10</v>
      </c>
      <c r="F9320" s="1" t="s">
        <v>2310</v>
      </c>
      <c r="G9320" s="1" t="s">
        <v>12</v>
      </c>
      <c r="H9320" s="1" t="s">
        <v>13</v>
      </c>
      <c r="I9320" s="16"/>
      <c r="J9320" s="16"/>
      <c r="K9320" s="16"/>
      <c r="L9320" s="16"/>
      <c r="M9320" s="16"/>
      <c r="N9320" s="16"/>
      <c r="O9320" s="16"/>
      <c r="P9320" s="16"/>
      <c r="Q9320" s="16"/>
      <c r="R9320" s="16"/>
      <c r="S9320" s="16"/>
      <c r="T9320" s="16"/>
      <c r="U9320" s="16"/>
      <c r="V9320" s="1" t="s">
        <v>4753</v>
      </c>
      <c r="W9320" s="1" t="s">
        <v>2551</v>
      </c>
      <c r="X9320" s="5" t="s">
        <v>4758</v>
      </c>
      <c r="Y9320" s="5" t="s">
        <v>2553</v>
      </c>
      <c r="Z9320" s="5" t="s">
        <v>13</v>
      </c>
      <c r="AA9320" s="5"/>
    </row>
    <row r="9321" spans="1:27" ht="12" customHeight="1" x14ac:dyDescent="0.15">
      <c r="A9321" s="1" t="s">
        <v>2305</v>
      </c>
      <c r="B9321" s="1" t="s">
        <v>31</v>
      </c>
      <c r="C9321" s="1" t="s">
        <v>15</v>
      </c>
      <c r="D9321" s="1" t="s">
        <v>2539</v>
      </c>
      <c r="E9321" s="1" t="s">
        <v>10</v>
      </c>
      <c r="F9321" s="1" t="s">
        <v>2310</v>
      </c>
      <c r="G9321" s="1" t="s">
        <v>16</v>
      </c>
      <c r="H9321" s="1" t="s">
        <v>13</v>
      </c>
      <c r="I9321" s="16"/>
      <c r="J9321" s="16"/>
      <c r="K9321" s="16"/>
      <c r="L9321" s="16"/>
      <c r="M9321" s="16"/>
      <c r="N9321" s="16"/>
      <c r="O9321" s="16"/>
      <c r="P9321" s="16"/>
      <c r="Q9321" s="16"/>
      <c r="R9321" s="16"/>
      <c r="S9321" s="16"/>
      <c r="T9321" s="16"/>
      <c r="U9321" s="16"/>
      <c r="V9321" s="1" t="s">
        <v>4753</v>
      </c>
      <c r="W9321" s="1" t="s">
        <v>2551</v>
      </c>
      <c r="X9321" s="5" t="s">
        <v>4758</v>
      </c>
      <c r="Y9321" s="5" t="s">
        <v>2561</v>
      </c>
      <c r="Z9321" s="5" t="s">
        <v>13</v>
      </c>
      <c r="AA9321" s="5"/>
    </row>
    <row r="9322" spans="1:27" ht="12" customHeight="1" x14ac:dyDescent="0.15">
      <c r="A9322" s="1" t="s">
        <v>2305</v>
      </c>
      <c r="B9322" s="1" t="s">
        <v>31</v>
      </c>
      <c r="C9322" s="1" t="s">
        <v>17</v>
      </c>
      <c r="D9322" s="1" t="s">
        <v>2539</v>
      </c>
      <c r="E9322" s="1" t="s">
        <v>10</v>
      </c>
      <c r="F9322" s="1" t="s">
        <v>2310</v>
      </c>
      <c r="G9322" s="1" t="s">
        <v>18</v>
      </c>
      <c r="H9322" s="1" t="s">
        <v>13</v>
      </c>
      <c r="I9322" s="16"/>
      <c r="J9322" s="16"/>
      <c r="K9322" s="16"/>
      <c r="L9322" s="16"/>
      <c r="M9322" s="16"/>
      <c r="N9322" s="16"/>
      <c r="O9322" s="16"/>
      <c r="P9322" s="16"/>
      <c r="Q9322" s="16"/>
      <c r="R9322" s="16"/>
      <c r="S9322" s="16"/>
      <c r="T9322" s="16"/>
      <c r="U9322" s="16"/>
      <c r="V9322" s="1" t="s">
        <v>4753</v>
      </c>
      <c r="W9322" s="1" t="s">
        <v>2551</v>
      </c>
      <c r="X9322" s="5" t="s">
        <v>4758</v>
      </c>
      <c r="Y9322" s="5" t="s">
        <v>2562</v>
      </c>
      <c r="Z9322" s="5" t="s">
        <v>13</v>
      </c>
      <c r="AA9322" s="5"/>
    </row>
    <row r="9323" spans="1:27" ht="12" customHeight="1" x14ac:dyDescent="0.15">
      <c r="A9323" s="1" t="s">
        <v>2305</v>
      </c>
      <c r="B9323" s="1" t="s">
        <v>31</v>
      </c>
      <c r="C9323" s="1" t="s">
        <v>19</v>
      </c>
      <c r="D9323" s="1" t="s">
        <v>2539</v>
      </c>
      <c r="E9323" s="1" t="s">
        <v>10</v>
      </c>
      <c r="F9323" s="1" t="s">
        <v>2310</v>
      </c>
      <c r="G9323" s="1" t="s">
        <v>1235</v>
      </c>
      <c r="H9323" s="1" t="s">
        <v>13</v>
      </c>
      <c r="I9323" s="16"/>
      <c r="J9323" s="16"/>
      <c r="K9323" s="16"/>
      <c r="L9323" s="16"/>
      <c r="M9323" s="16"/>
      <c r="N9323" s="16"/>
      <c r="O9323" s="16"/>
      <c r="P9323" s="16"/>
      <c r="Q9323" s="16"/>
      <c r="R9323" s="16"/>
      <c r="S9323" s="16"/>
      <c r="T9323" s="16"/>
      <c r="U9323" s="16"/>
      <c r="V9323" s="1" t="s">
        <v>4753</v>
      </c>
      <c r="W9323" s="1" t="s">
        <v>2551</v>
      </c>
      <c r="X9323" s="5" t="s">
        <v>4758</v>
      </c>
      <c r="Y9323" s="5" t="s">
        <v>2557</v>
      </c>
      <c r="Z9323" s="5" t="s">
        <v>13</v>
      </c>
      <c r="AA9323" s="5"/>
    </row>
    <row r="9324" spans="1:27" ht="12" customHeight="1" x14ac:dyDescent="0.15">
      <c r="A9324" s="1" t="s">
        <v>2305</v>
      </c>
      <c r="B9324" s="1" t="s">
        <v>31</v>
      </c>
      <c r="C9324" s="1" t="s">
        <v>21</v>
      </c>
      <c r="D9324" s="1" t="s">
        <v>2539</v>
      </c>
      <c r="E9324" s="1" t="s">
        <v>10</v>
      </c>
      <c r="F9324" s="1" t="s">
        <v>2310</v>
      </c>
      <c r="G9324" s="1" t="s">
        <v>764</v>
      </c>
      <c r="H9324" s="1" t="s">
        <v>306</v>
      </c>
      <c r="I9324" s="16"/>
      <c r="J9324" s="16"/>
      <c r="K9324" s="16"/>
      <c r="L9324" s="16"/>
      <c r="M9324" s="16"/>
      <c r="N9324" s="16"/>
      <c r="O9324" s="16"/>
      <c r="P9324" s="16"/>
      <c r="Q9324" s="16"/>
      <c r="R9324" s="16"/>
      <c r="S9324" s="16"/>
      <c r="T9324" s="16"/>
      <c r="U9324" s="16"/>
      <c r="V9324" s="1" t="s">
        <v>4753</v>
      </c>
      <c r="W9324" s="1" t="s">
        <v>2551</v>
      </c>
      <c r="X9324" s="5" t="s">
        <v>4758</v>
      </c>
      <c r="Y9324" s="5" t="s">
        <v>2740</v>
      </c>
      <c r="Z9324" s="5" t="s">
        <v>2788</v>
      </c>
      <c r="AA9324" s="5"/>
    </row>
    <row r="9325" spans="1:27" ht="12" customHeight="1" x14ac:dyDescent="0.15">
      <c r="A9325" s="1" t="s">
        <v>2305</v>
      </c>
      <c r="B9325" s="1" t="s">
        <v>31</v>
      </c>
      <c r="C9325" s="1" t="s">
        <v>23</v>
      </c>
      <c r="D9325" s="1" t="s">
        <v>2539</v>
      </c>
      <c r="E9325" s="1" t="s">
        <v>10</v>
      </c>
      <c r="F9325" s="1" t="s">
        <v>2310</v>
      </c>
      <c r="G9325" s="1" t="s">
        <v>22</v>
      </c>
      <c r="H9325" s="1" t="s">
        <v>13</v>
      </c>
      <c r="I9325" s="16"/>
      <c r="J9325" s="16"/>
      <c r="K9325" s="16"/>
      <c r="L9325" s="16"/>
      <c r="M9325" s="16"/>
      <c r="N9325" s="16"/>
      <c r="O9325" s="16"/>
      <c r="P9325" s="16"/>
      <c r="Q9325" s="16"/>
      <c r="R9325" s="16"/>
      <c r="S9325" s="16"/>
      <c r="T9325" s="16"/>
      <c r="U9325" s="16"/>
      <c r="V9325" s="1" t="s">
        <v>4753</v>
      </c>
      <c r="W9325" s="1" t="s">
        <v>2551</v>
      </c>
      <c r="X9325" s="5" t="s">
        <v>4758</v>
      </c>
      <c r="Y9325" s="5" t="s">
        <v>2564</v>
      </c>
      <c r="Z9325" s="5" t="s">
        <v>13</v>
      </c>
      <c r="AA9325" s="5"/>
    </row>
    <row r="9326" spans="1:27" ht="12" customHeight="1" x14ac:dyDescent="0.15">
      <c r="A9326" s="1" t="s">
        <v>2305</v>
      </c>
      <c r="B9326" s="1" t="s">
        <v>31</v>
      </c>
      <c r="C9326" s="1" t="s">
        <v>77</v>
      </c>
      <c r="D9326" s="1" t="s">
        <v>2539</v>
      </c>
      <c r="E9326" s="1" t="s">
        <v>10</v>
      </c>
      <c r="F9326" s="1" t="s">
        <v>2310</v>
      </c>
      <c r="G9326" s="1" t="s">
        <v>24</v>
      </c>
      <c r="H9326" s="1" t="s">
        <v>13</v>
      </c>
      <c r="I9326" s="16"/>
      <c r="J9326" s="16"/>
      <c r="K9326" s="16"/>
      <c r="L9326" s="16"/>
      <c r="M9326" s="16"/>
      <c r="N9326" s="16"/>
      <c r="O9326" s="16"/>
      <c r="P9326" s="16"/>
      <c r="Q9326" s="16"/>
      <c r="R9326" s="16"/>
      <c r="S9326" s="16"/>
      <c r="T9326" s="16"/>
      <c r="U9326" s="16"/>
      <c r="V9326" s="1" t="s">
        <v>4753</v>
      </c>
      <c r="W9326" s="1" t="s">
        <v>2551</v>
      </c>
      <c r="X9326" s="5" t="s">
        <v>4758</v>
      </c>
      <c r="Y9326" s="5" t="s">
        <v>2559</v>
      </c>
      <c r="Z9326" s="5" t="s">
        <v>13</v>
      </c>
      <c r="AA9326" s="5"/>
    </row>
    <row r="9327" spans="1:27" ht="12" customHeight="1" x14ac:dyDescent="0.15">
      <c r="A9327" s="1" t="s">
        <v>2305</v>
      </c>
      <c r="B9327" s="1" t="s">
        <v>33</v>
      </c>
      <c r="C9327" s="1" t="s">
        <v>9</v>
      </c>
      <c r="D9327" s="1" t="s">
        <v>2539</v>
      </c>
      <c r="E9327" s="1" t="s">
        <v>10</v>
      </c>
      <c r="F9327" s="1" t="s">
        <v>2311</v>
      </c>
      <c r="G9327" s="1" t="s">
        <v>12</v>
      </c>
      <c r="H9327" s="1" t="s">
        <v>13</v>
      </c>
      <c r="I9327" s="16"/>
      <c r="J9327" s="16"/>
      <c r="K9327" s="16"/>
      <c r="L9327" s="16"/>
      <c r="M9327" s="16"/>
      <c r="N9327" s="16"/>
      <c r="O9327" s="16"/>
      <c r="P9327" s="16"/>
      <c r="Q9327" s="16"/>
      <c r="R9327" s="16"/>
      <c r="S9327" s="16"/>
      <c r="T9327" s="16"/>
      <c r="U9327" s="16"/>
      <c r="V9327" s="1" t="s">
        <v>4753</v>
      </c>
      <c r="W9327" s="1" t="s">
        <v>2551</v>
      </c>
      <c r="X9327" s="5" t="s">
        <v>4759</v>
      </c>
      <c r="Y9327" s="5" t="s">
        <v>2553</v>
      </c>
      <c r="Z9327" s="5" t="s">
        <v>13</v>
      </c>
      <c r="AA9327" s="5"/>
    </row>
    <row r="9328" spans="1:27" ht="12" customHeight="1" x14ac:dyDescent="0.15">
      <c r="A9328" s="1" t="s">
        <v>2305</v>
      </c>
      <c r="B9328" s="1" t="s">
        <v>33</v>
      </c>
      <c r="C9328" s="1" t="s">
        <v>15</v>
      </c>
      <c r="D9328" s="1" t="s">
        <v>2539</v>
      </c>
      <c r="E9328" s="1" t="s">
        <v>10</v>
      </c>
      <c r="F9328" s="1" t="s">
        <v>2311</v>
      </c>
      <c r="G9328" s="1" t="s">
        <v>16</v>
      </c>
      <c r="H9328" s="1" t="s">
        <v>13</v>
      </c>
      <c r="I9328" s="16"/>
      <c r="J9328" s="16"/>
      <c r="K9328" s="16"/>
      <c r="L9328" s="16"/>
      <c r="M9328" s="16"/>
      <c r="N9328" s="16"/>
      <c r="O9328" s="16"/>
      <c r="P9328" s="16"/>
      <c r="Q9328" s="16"/>
      <c r="R9328" s="16"/>
      <c r="S9328" s="16"/>
      <c r="T9328" s="16"/>
      <c r="U9328" s="16"/>
      <c r="V9328" s="1" t="s">
        <v>4753</v>
      </c>
      <c r="W9328" s="1" t="s">
        <v>2551</v>
      </c>
      <c r="X9328" s="5" t="s">
        <v>4759</v>
      </c>
      <c r="Y9328" s="5" t="s">
        <v>2561</v>
      </c>
      <c r="Z9328" s="5" t="s">
        <v>13</v>
      </c>
      <c r="AA9328" s="5"/>
    </row>
    <row r="9329" spans="1:27" ht="12" customHeight="1" x14ac:dyDescent="0.15">
      <c r="A9329" s="1" t="s">
        <v>2305</v>
      </c>
      <c r="B9329" s="1" t="s">
        <v>33</v>
      </c>
      <c r="C9329" s="1" t="s">
        <v>17</v>
      </c>
      <c r="D9329" s="1" t="s">
        <v>2539</v>
      </c>
      <c r="E9329" s="1" t="s">
        <v>10</v>
      </c>
      <c r="F9329" s="1" t="s">
        <v>2311</v>
      </c>
      <c r="G9329" s="1" t="s">
        <v>18</v>
      </c>
      <c r="H9329" s="1" t="s">
        <v>13</v>
      </c>
      <c r="I9329" s="16"/>
      <c r="J9329" s="16"/>
      <c r="K9329" s="16"/>
      <c r="L9329" s="16"/>
      <c r="M9329" s="16"/>
      <c r="N9329" s="16"/>
      <c r="O9329" s="16"/>
      <c r="P9329" s="16"/>
      <c r="Q9329" s="16"/>
      <c r="R9329" s="16"/>
      <c r="S9329" s="16"/>
      <c r="T9329" s="16"/>
      <c r="U9329" s="16"/>
      <c r="V9329" s="1" t="s">
        <v>4753</v>
      </c>
      <c r="W9329" s="1" t="s">
        <v>2551</v>
      </c>
      <c r="X9329" s="5" t="s">
        <v>4759</v>
      </c>
      <c r="Y9329" s="5" t="s">
        <v>2562</v>
      </c>
      <c r="Z9329" s="5" t="s">
        <v>13</v>
      </c>
      <c r="AA9329" s="5"/>
    </row>
    <row r="9330" spans="1:27" ht="12" customHeight="1" x14ac:dyDescent="0.15">
      <c r="A9330" s="1" t="s">
        <v>2305</v>
      </c>
      <c r="B9330" s="1" t="s">
        <v>33</v>
      </c>
      <c r="C9330" s="1" t="s">
        <v>19</v>
      </c>
      <c r="D9330" s="1" t="s">
        <v>2539</v>
      </c>
      <c r="E9330" s="1" t="s">
        <v>10</v>
      </c>
      <c r="F9330" s="1" t="s">
        <v>2311</v>
      </c>
      <c r="G9330" s="1" t="s">
        <v>1235</v>
      </c>
      <c r="H9330" s="1" t="s">
        <v>13</v>
      </c>
      <c r="I9330" s="16"/>
      <c r="J9330" s="16"/>
      <c r="K9330" s="16"/>
      <c r="L9330" s="16"/>
      <c r="M9330" s="16"/>
      <c r="N9330" s="16"/>
      <c r="O9330" s="16"/>
      <c r="P9330" s="16"/>
      <c r="Q9330" s="16"/>
      <c r="R9330" s="16"/>
      <c r="S9330" s="16"/>
      <c r="T9330" s="16"/>
      <c r="U9330" s="16"/>
      <c r="V9330" s="1" t="s">
        <v>4753</v>
      </c>
      <c r="W9330" s="1" t="s">
        <v>2551</v>
      </c>
      <c r="X9330" s="5" t="s">
        <v>4759</v>
      </c>
      <c r="Y9330" s="5" t="s">
        <v>2557</v>
      </c>
      <c r="Z9330" s="5" t="s">
        <v>13</v>
      </c>
      <c r="AA9330" s="5"/>
    </row>
    <row r="9331" spans="1:27" ht="12" customHeight="1" x14ac:dyDescent="0.15">
      <c r="A9331" s="1" t="s">
        <v>2305</v>
      </c>
      <c r="B9331" s="1" t="s">
        <v>33</v>
      </c>
      <c r="C9331" s="1" t="s">
        <v>21</v>
      </c>
      <c r="D9331" s="1" t="s">
        <v>2539</v>
      </c>
      <c r="E9331" s="1" t="s">
        <v>10</v>
      </c>
      <c r="F9331" s="1" t="s">
        <v>2311</v>
      </c>
      <c r="G9331" s="1" t="s">
        <v>764</v>
      </c>
      <c r="H9331" s="1" t="s">
        <v>306</v>
      </c>
      <c r="I9331" s="16"/>
      <c r="J9331" s="16"/>
      <c r="K9331" s="16"/>
      <c r="L9331" s="16"/>
      <c r="M9331" s="16"/>
      <c r="N9331" s="16"/>
      <c r="O9331" s="16"/>
      <c r="P9331" s="16"/>
      <c r="Q9331" s="16"/>
      <c r="R9331" s="16"/>
      <c r="S9331" s="16"/>
      <c r="T9331" s="16"/>
      <c r="U9331" s="16"/>
      <c r="V9331" s="1" t="s">
        <v>4753</v>
      </c>
      <c r="W9331" s="1" t="s">
        <v>2551</v>
      </c>
      <c r="X9331" s="5" t="s">
        <v>4759</v>
      </c>
      <c r="Y9331" s="5" t="s">
        <v>2740</v>
      </c>
      <c r="Z9331" s="5" t="s">
        <v>2788</v>
      </c>
      <c r="AA9331" s="5"/>
    </row>
    <row r="9332" spans="1:27" ht="12" customHeight="1" x14ac:dyDescent="0.15">
      <c r="A9332" s="1" t="s">
        <v>2305</v>
      </c>
      <c r="B9332" s="1" t="s">
        <v>33</v>
      </c>
      <c r="C9332" s="1" t="s">
        <v>23</v>
      </c>
      <c r="D9332" s="1" t="s">
        <v>2539</v>
      </c>
      <c r="E9332" s="1" t="s">
        <v>10</v>
      </c>
      <c r="F9332" s="1" t="s">
        <v>2311</v>
      </c>
      <c r="G9332" s="1" t="s">
        <v>22</v>
      </c>
      <c r="H9332" s="1" t="s">
        <v>13</v>
      </c>
      <c r="I9332" s="16"/>
      <c r="J9332" s="16"/>
      <c r="K9332" s="16"/>
      <c r="L9332" s="16"/>
      <c r="M9332" s="16"/>
      <c r="N9332" s="16"/>
      <c r="O9332" s="16"/>
      <c r="P9332" s="16"/>
      <c r="Q9332" s="16"/>
      <c r="R9332" s="16"/>
      <c r="S9332" s="16"/>
      <c r="T9332" s="16"/>
      <c r="U9332" s="16"/>
      <c r="V9332" s="1" t="s">
        <v>4753</v>
      </c>
      <c r="W9332" s="1" t="s">
        <v>2551</v>
      </c>
      <c r="X9332" s="5" t="s">
        <v>4759</v>
      </c>
      <c r="Y9332" s="5" t="s">
        <v>2564</v>
      </c>
      <c r="Z9332" s="5" t="s">
        <v>13</v>
      </c>
      <c r="AA9332" s="5"/>
    </row>
    <row r="9333" spans="1:27" ht="12" customHeight="1" x14ac:dyDescent="0.15">
      <c r="A9333" s="1" t="s">
        <v>2305</v>
      </c>
      <c r="B9333" s="1" t="s">
        <v>33</v>
      </c>
      <c r="C9333" s="1" t="s">
        <v>77</v>
      </c>
      <c r="D9333" s="1" t="s">
        <v>2539</v>
      </c>
      <c r="E9333" s="1" t="s">
        <v>10</v>
      </c>
      <c r="F9333" s="1" t="s">
        <v>2311</v>
      </c>
      <c r="G9333" s="1" t="s">
        <v>24</v>
      </c>
      <c r="H9333" s="1" t="s">
        <v>13</v>
      </c>
      <c r="I9333" s="16"/>
      <c r="J9333" s="16"/>
      <c r="K9333" s="16"/>
      <c r="L9333" s="16"/>
      <c r="M9333" s="16"/>
      <c r="N9333" s="16"/>
      <c r="O9333" s="16"/>
      <c r="P9333" s="16"/>
      <c r="Q9333" s="16"/>
      <c r="R9333" s="16"/>
      <c r="S9333" s="16"/>
      <c r="T9333" s="16"/>
      <c r="U9333" s="16"/>
      <c r="V9333" s="1" t="s">
        <v>4753</v>
      </c>
      <c r="W9333" s="1" t="s">
        <v>2551</v>
      </c>
      <c r="X9333" s="5" t="s">
        <v>4759</v>
      </c>
      <c r="Y9333" s="5" t="s">
        <v>2559</v>
      </c>
      <c r="Z9333" s="5" t="s">
        <v>13</v>
      </c>
      <c r="AA9333" s="5"/>
    </row>
    <row r="9334" spans="1:27" ht="12" customHeight="1" x14ac:dyDescent="0.15">
      <c r="A9334" s="1" t="s">
        <v>2305</v>
      </c>
      <c r="B9334" s="1" t="s">
        <v>35</v>
      </c>
      <c r="C9334" s="1" t="s">
        <v>9</v>
      </c>
      <c r="D9334" s="1" t="s">
        <v>2539</v>
      </c>
      <c r="E9334" s="1" t="s">
        <v>10</v>
      </c>
      <c r="F9334" s="1" t="s">
        <v>2312</v>
      </c>
      <c r="G9334" s="1" t="s">
        <v>12</v>
      </c>
      <c r="H9334" s="1" t="s">
        <v>13</v>
      </c>
      <c r="I9334" s="16"/>
      <c r="J9334" s="16"/>
      <c r="K9334" s="16"/>
      <c r="L9334" s="16"/>
      <c r="M9334" s="16"/>
      <c r="N9334" s="16"/>
      <c r="O9334" s="16"/>
      <c r="P9334" s="16"/>
      <c r="Q9334" s="16"/>
      <c r="R9334" s="16"/>
      <c r="S9334" s="16"/>
      <c r="T9334" s="16"/>
      <c r="U9334" s="16"/>
      <c r="V9334" s="1" t="s">
        <v>4753</v>
      </c>
      <c r="W9334" s="1" t="s">
        <v>2551</v>
      </c>
      <c r="X9334" s="5" t="s">
        <v>4760</v>
      </c>
      <c r="Y9334" s="5" t="s">
        <v>2553</v>
      </c>
      <c r="Z9334" s="5" t="s">
        <v>13</v>
      </c>
      <c r="AA9334" s="5"/>
    </row>
    <row r="9335" spans="1:27" ht="12" customHeight="1" x14ac:dyDescent="0.15">
      <c r="A9335" s="1" t="s">
        <v>2305</v>
      </c>
      <c r="B9335" s="1" t="s">
        <v>35</v>
      </c>
      <c r="C9335" s="1" t="s">
        <v>15</v>
      </c>
      <c r="D9335" s="1" t="s">
        <v>2539</v>
      </c>
      <c r="E9335" s="1" t="s">
        <v>10</v>
      </c>
      <c r="F9335" s="1" t="s">
        <v>2312</v>
      </c>
      <c r="G9335" s="1" t="s">
        <v>16</v>
      </c>
      <c r="H9335" s="1" t="s">
        <v>13</v>
      </c>
      <c r="I9335" s="16"/>
      <c r="J9335" s="16"/>
      <c r="K9335" s="16"/>
      <c r="L9335" s="16"/>
      <c r="M9335" s="16"/>
      <c r="N9335" s="16"/>
      <c r="O9335" s="16"/>
      <c r="P9335" s="16"/>
      <c r="Q9335" s="16"/>
      <c r="R9335" s="16"/>
      <c r="S9335" s="16"/>
      <c r="T9335" s="16"/>
      <c r="U9335" s="16"/>
      <c r="V9335" s="1" t="s">
        <v>4753</v>
      </c>
      <c r="W9335" s="1" t="s">
        <v>2551</v>
      </c>
      <c r="X9335" s="5" t="s">
        <v>4760</v>
      </c>
      <c r="Y9335" s="5" t="s">
        <v>2561</v>
      </c>
      <c r="Z9335" s="5" t="s">
        <v>13</v>
      </c>
      <c r="AA9335" s="5"/>
    </row>
    <row r="9336" spans="1:27" ht="12" customHeight="1" x14ac:dyDescent="0.15">
      <c r="A9336" s="1" t="s">
        <v>2305</v>
      </c>
      <c r="B9336" s="1" t="s">
        <v>35</v>
      </c>
      <c r="C9336" s="1" t="s">
        <v>17</v>
      </c>
      <c r="D9336" s="1" t="s">
        <v>2539</v>
      </c>
      <c r="E9336" s="1" t="s">
        <v>10</v>
      </c>
      <c r="F9336" s="1" t="s">
        <v>2312</v>
      </c>
      <c r="G9336" s="1" t="s">
        <v>18</v>
      </c>
      <c r="H9336" s="1" t="s">
        <v>13</v>
      </c>
      <c r="I9336" s="16"/>
      <c r="J9336" s="16"/>
      <c r="K9336" s="16"/>
      <c r="L9336" s="16"/>
      <c r="M9336" s="16"/>
      <c r="N9336" s="16"/>
      <c r="O9336" s="16"/>
      <c r="P9336" s="16"/>
      <c r="Q9336" s="16"/>
      <c r="R9336" s="16"/>
      <c r="S9336" s="16"/>
      <c r="T9336" s="16"/>
      <c r="U9336" s="16"/>
      <c r="V9336" s="1" t="s">
        <v>4753</v>
      </c>
      <c r="W9336" s="1" t="s">
        <v>2551</v>
      </c>
      <c r="X9336" s="5" t="s">
        <v>4760</v>
      </c>
      <c r="Y9336" s="5" t="s">
        <v>2562</v>
      </c>
      <c r="Z9336" s="5" t="s">
        <v>13</v>
      </c>
      <c r="AA9336" s="5"/>
    </row>
    <row r="9337" spans="1:27" ht="12" customHeight="1" x14ac:dyDescent="0.15">
      <c r="A9337" s="1" t="s">
        <v>2305</v>
      </c>
      <c r="B9337" s="1" t="s">
        <v>35</v>
      </c>
      <c r="C9337" s="1" t="s">
        <v>19</v>
      </c>
      <c r="D9337" s="1" t="s">
        <v>2539</v>
      </c>
      <c r="E9337" s="1" t="s">
        <v>10</v>
      </c>
      <c r="F9337" s="1" t="s">
        <v>2312</v>
      </c>
      <c r="G9337" s="1" t="s">
        <v>1235</v>
      </c>
      <c r="H9337" s="1" t="s">
        <v>13</v>
      </c>
      <c r="I9337" s="16"/>
      <c r="J9337" s="16"/>
      <c r="K9337" s="16"/>
      <c r="L9337" s="16"/>
      <c r="M9337" s="16"/>
      <c r="N9337" s="16"/>
      <c r="O9337" s="16"/>
      <c r="P9337" s="16"/>
      <c r="Q9337" s="16"/>
      <c r="R9337" s="16"/>
      <c r="S9337" s="16"/>
      <c r="T9337" s="16"/>
      <c r="U9337" s="16"/>
      <c r="V9337" s="1" t="s">
        <v>4753</v>
      </c>
      <c r="W9337" s="1" t="s">
        <v>2551</v>
      </c>
      <c r="X9337" s="5" t="s">
        <v>4760</v>
      </c>
      <c r="Y9337" s="5" t="s">
        <v>2557</v>
      </c>
      <c r="Z9337" s="5" t="s">
        <v>13</v>
      </c>
      <c r="AA9337" s="5"/>
    </row>
    <row r="9338" spans="1:27" ht="12" customHeight="1" x14ac:dyDescent="0.15">
      <c r="A9338" s="1" t="s">
        <v>2305</v>
      </c>
      <c r="B9338" s="1" t="s">
        <v>35</v>
      </c>
      <c r="C9338" s="1" t="s">
        <v>21</v>
      </c>
      <c r="D9338" s="1" t="s">
        <v>2539</v>
      </c>
      <c r="E9338" s="1" t="s">
        <v>10</v>
      </c>
      <c r="F9338" s="1" t="s">
        <v>2312</v>
      </c>
      <c r="G9338" s="1" t="s">
        <v>764</v>
      </c>
      <c r="H9338" s="1" t="s">
        <v>306</v>
      </c>
      <c r="I9338" s="16"/>
      <c r="J9338" s="16"/>
      <c r="K9338" s="16"/>
      <c r="L9338" s="16"/>
      <c r="M9338" s="16"/>
      <c r="N9338" s="16"/>
      <c r="O9338" s="16"/>
      <c r="P9338" s="16"/>
      <c r="Q9338" s="16"/>
      <c r="R9338" s="16"/>
      <c r="S9338" s="16"/>
      <c r="T9338" s="16"/>
      <c r="U9338" s="16"/>
      <c r="V9338" s="1" t="s">
        <v>4753</v>
      </c>
      <c r="W9338" s="1" t="s">
        <v>2551</v>
      </c>
      <c r="X9338" s="5" t="s">
        <v>4760</v>
      </c>
      <c r="Y9338" s="5" t="s">
        <v>2740</v>
      </c>
      <c r="Z9338" s="5" t="s">
        <v>2788</v>
      </c>
      <c r="AA9338" s="5"/>
    </row>
    <row r="9339" spans="1:27" ht="12" customHeight="1" x14ac:dyDescent="0.15">
      <c r="A9339" s="1" t="s">
        <v>2305</v>
      </c>
      <c r="B9339" s="1" t="s">
        <v>35</v>
      </c>
      <c r="C9339" s="1" t="s">
        <v>23</v>
      </c>
      <c r="D9339" s="1" t="s">
        <v>2539</v>
      </c>
      <c r="E9339" s="1" t="s">
        <v>10</v>
      </c>
      <c r="F9339" s="1" t="s">
        <v>2312</v>
      </c>
      <c r="G9339" s="1" t="s">
        <v>22</v>
      </c>
      <c r="H9339" s="1" t="s">
        <v>13</v>
      </c>
      <c r="I9339" s="16"/>
      <c r="J9339" s="16"/>
      <c r="K9339" s="16"/>
      <c r="L9339" s="16"/>
      <c r="M9339" s="16"/>
      <c r="N9339" s="16"/>
      <c r="O9339" s="16"/>
      <c r="P9339" s="16"/>
      <c r="Q9339" s="16"/>
      <c r="R9339" s="16"/>
      <c r="S9339" s="16"/>
      <c r="T9339" s="16"/>
      <c r="U9339" s="16"/>
      <c r="V9339" s="1" t="s">
        <v>4753</v>
      </c>
      <c r="W9339" s="1" t="s">
        <v>2551</v>
      </c>
      <c r="X9339" s="5" t="s">
        <v>4760</v>
      </c>
      <c r="Y9339" s="5" t="s">
        <v>2564</v>
      </c>
      <c r="Z9339" s="5" t="s">
        <v>13</v>
      </c>
      <c r="AA9339" s="5"/>
    </row>
    <row r="9340" spans="1:27" ht="12" customHeight="1" x14ac:dyDescent="0.15">
      <c r="A9340" s="1" t="s">
        <v>2305</v>
      </c>
      <c r="B9340" s="1" t="s">
        <v>35</v>
      </c>
      <c r="C9340" s="1" t="s">
        <v>77</v>
      </c>
      <c r="D9340" s="1" t="s">
        <v>2539</v>
      </c>
      <c r="E9340" s="1" t="s">
        <v>10</v>
      </c>
      <c r="F9340" s="1" t="s">
        <v>2312</v>
      </c>
      <c r="G9340" s="1" t="s">
        <v>24</v>
      </c>
      <c r="H9340" s="1" t="s">
        <v>13</v>
      </c>
      <c r="I9340" s="16"/>
      <c r="J9340" s="16"/>
      <c r="K9340" s="16"/>
      <c r="L9340" s="16"/>
      <c r="M9340" s="16"/>
      <c r="N9340" s="16"/>
      <c r="O9340" s="16"/>
      <c r="P9340" s="16"/>
      <c r="Q9340" s="16"/>
      <c r="R9340" s="16"/>
      <c r="S9340" s="16"/>
      <c r="T9340" s="16"/>
      <c r="U9340" s="16"/>
      <c r="V9340" s="1" t="s">
        <v>4753</v>
      </c>
      <c r="W9340" s="1" t="s">
        <v>2551</v>
      </c>
      <c r="X9340" s="5" t="s">
        <v>4760</v>
      </c>
      <c r="Y9340" s="5" t="s">
        <v>2559</v>
      </c>
      <c r="Z9340" s="5" t="s">
        <v>13</v>
      </c>
      <c r="AA9340" s="5"/>
    </row>
    <row r="9341" spans="1:27" ht="12" customHeight="1" x14ac:dyDescent="0.15">
      <c r="A9341" s="1" t="s">
        <v>2305</v>
      </c>
      <c r="B9341" s="1" t="s">
        <v>37</v>
      </c>
      <c r="C9341" s="1" t="s">
        <v>9</v>
      </c>
      <c r="D9341" s="1" t="s">
        <v>2539</v>
      </c>
      <c r="E9341" s="1" t="s">
        <v>10</v>
      </c>
      <c r="F9341" s="1" t="s">
        <v>2313</v>
      </c>
      <c r="G9341" s="1" t="s">
        <v>12</v>
      </c>
      <c r="H9341" s="1" t="s">
        <v>13</v>
      </c>
      <c r="I9341" s="16"/>
      <c r="J9341" s="16"/>
      <c r="K9341" s="16"/>
      <c r="L9341" s="16"/>
      <c r="M9341" s="16"/>
      <c r="N9341" s="16"/>
      <c r="O9341" s="16"/>
      <c r="P9341" s="16"/>
      <c r="Q9341" s="16"/>
      <c r="R9341" s="16"/>
      <c r="S9341" s="16"/>
      <c r="T9341" s="16"/>
      <c r="U9341" s="16"/>
      <c r="V9341" s="1" t="s">
        <v>4753</v>
      </c>
      <c r="W9341" s="1" t="s">
        <v>2551</v>
      </c>
      <c r="X9341" s="5" t="s">
        <v>4761</v>
      </c>
      <c r="Y9341" s="5" t="s">
        <v>2553</v>
      </c>
      <c r="Z9341" s="5" t="s">
        <v>13</v>
      </c>
      <c r="AA9341" s="5"/>
    </row>
    <row r="9342" spans="1:27" ht="12" customHeight="1" x14ac:dyDescent="0.15">
      <c r="A9342" s="1" t="s">
        <v>2305</v>
      </c>
      <c r="B9342" s="1" t="s">
        <v>37</v>
      </c>
      <c r="C9342" s="1" t="s">
        <v>15</v>
      </c>
      <c r="D9342" s="1" t="s">
        <v>2539</v>
      </c>
      <c r="E9342" s="1" t="s">
        <v>10</v>
      </c>
      <c r="F9342" s="1" t="s">
        <v>2313</v>
      </c>
      <c r="G9342" s="1" t="s">
        <v>16</v>
      </c>
      <c r="H9342" s="1" t="s">
        <v>13</v>
      </c>
      <c r="I9342" s="16"/>
      <c r="J9342" s="16"/>
      <c r="K9342" s="16"/>
      <c r="L9342" s="16"/>
      <c r="M9342" s="16"/>
      <c r="N9342" s="16"/>
      <c r="O9342" s="16"/>
      <c r="P9342" s="16"/>
      <c r="Q9342" s="16"/>
      <c r="R9342" s="16"/>
      <c r="S9342" s="16"/>
      <c r="T9342" s="16"/>
      <c r="U9342" s="16"/>
      <c r="V9342" s="1" t="s">
        <v>4753</v>
      </c>
      <c r="W9342" s="1" t="s">
        <v>2551</v>
      </c>
      <c r="X9342" s="5" t="s">
        <v>4761</v>
      </c>
      <c r="Y9342" s="5" t="s">
        <v>2561</v>
      </c>
      <c r="Z9342" s="5" t="s">
        <v>13</v>
      </c>
      <c r="AA9342" s="5"/>
    </row>
    <row r="9343" spans="1:27" ht="12" customHeight="1" x14ac:dyDescent="0.15">
      <c r="A9343" s="1" t="s">
        <v>2305</v>
      </c>
      <c r="B9343" s="1" t="s">
        <v>37</v>
      </c>
      <c r="C9343" s="1" t="s">
        <v>17</v>
      </c>
      <c r="D9343" s="1" t="s">
        <v>2539</v>
      </c>
      <c r="E9343" s="1" t="s">
        <v>10</v>
      </c>
      <c r="F9343" s="1" t="s">
        <v>2313</v>
      </c>
      <c r="G9343" s="1" t="s">
        <v>18</v>
      </c>
      <c r="H9343" s="1" t="s">
        <v>13</v>
      </c>
      <c r="I9343" s="16"/>
      <c r="J9343" s="16"/>
      <c r="K9343" s="16"/>
      <c r="L9343" s="16"/>
      <c r="M9343" s="16"/>
      <c r="N9343" s="16"/>
      <c r="O9343" s="16"/>
      <c r="P9343" s="16"/>
      <c r="Q9343" s="16"/>
      <c r="R9343" s="16"/>
      <c r="S9343" s="16"/>
      <c r="T9343" s="16"/>
      <c r="U9343" s="16"/>
      <c r="V9343" s="1" t="s">
        <v>4753</v>
      </c>
      <c r="W9343" s="1" t="s">
        <v>2551</v>
      </c>
      <c r="X9343" s="5" t="s">
        <v>4761</v>
      </c>
      <c r="Y9343" s="5" t="s">
        <v>2562</v>
      </c>
      <c r="Z9343" s="5" t="s">
        <v>13</v>
      </c>
      <c r="AA9343" s="5"/>
    </row>
    <row r="9344" spans="1:27" ht="12" customHeight="1" x14ac:dyDescent="0.15">
      <c r="A9344" s="1" t="s">
        <v>2305</v>
      </c>
      <c r="B9344" s="1" t="s">
        <v>37</v>
      </c>
      <c r="C9344" s="1" t="s">
        <v>19</v>
      </c>
      <c r="D9344" s="1" t="s">
        <v>2539</v>
      </c>
      <c r="E9344" s="1" t="s">
        <v>10</v>
      </c>
      <c r="F9344" s="1" t="s">
        <v>2313</v>
      </c>
      <c r="G9344" s="1" t="s">
        <v>1235</v>
      </c>
      <c r="H9344" s="1" t="s">
        <v>13</v>
      </c>
      <c r="I9344" s="16"/>
      <c r="J9344" s="16"/>
      <c r="K9344" s="16"/>
      <c r="L9344" s="16"/>
      <c r="M9344" s="16"/>
      <c r="N9344" s="16"/>
      <c r="O9344" s="16"/>
      <c r="P9344" s="16"/>
      <c r="Q9344" s="16"/>
      <c r="R9344" s="16"/>
      <c r="S9344" s="16"/>
      <c r="T9344" s="16"/>
      <c r="U9344" s="16"/>
      <c r="V9344" s="1" t="s">
        <v>4753</v>
      </c>
      <c r="W9344" s="1" t="s">
        <v>2551</v>
      </c>
      <c r="X9344" s="5" t="s">
        <v>4761</v>
      </c>
      <c r="Y9344" s="5" t="s">
        <v>2557</v>
      </c>
      <c r="Z9344" s="5" t="s">
        <v>13</v>
      </c>
      <c r="AA9344" s="5"/>
    </row>
    <row r="9345" spans="1:27" ht="12" customHeight="1" x14ac:dyDescent="0.15">
      <c r="A9345" s="1" t="s">
        <v>2305</v>
      </c>
      <c r="B9345" s="1" t="s">
        <v>37</v>
      </c>
      <c r="C9345" s="1" t="s">
        <v>21</v>
      </c>
      <c r="D9345" s="1" t="s">
        <v>2539</v>
      </c>
      <c r="E9345" s="1" t="s">
        <v>10</v>
      </c>
      <c r="F9345" s="1" t="s">
        <v>2313</v>
      </c>
      <c r="G9345" s="1" t="s">
        <v>764</v>
      </c>
      <c r="H9345" s="1" t="s">
        <v>306</v>
      </c>
      <c r="I9345" s="16"/>
      <c r="J9345" s="16"/>
      <c r="K9345" s="16"/>
      <c r="L9345" s="16"/>
      <c r="M9345" s="16"/>
      <c r="N9345" s="16"/>
      <c r="O9345" s="16"/>
      <c r="P9345" s="16"/>
      <c r="Q9345" s="16"/>
      <c r="R9345" s="16"/>
      <c r="S9345" s="16"/>
      <c r="T9345" s="16"/>
      <c r="U9345" s="16"/>
      <c r="V9345" s="1" t="s">
        <v>4753</v>
      </c>
      <c r="W9345" s="1" t="s">
        <v>2551</v>
      </c>
      <c r="X9345" s="5" t="s">
        <v>4761</v>
      </c>
      <c r="Y9345" s="5" t="s">
        <v>2740</v>
      </c>
      <c r="Z9345" s="5" t="s">
        <v>2788</v>
      </c>
      <c r="AA9345" s="5"/>
    </row>
    <row r="9346" spans="1:27" ht="12" customHeight="1" x14ac:dyDescent="0.15">
      <c r="A9346" s="1" t="s">
        <v>2305</v>
      </c>
      <c r="B9346" s="1" t="s">
        <v>37</v>
      </c>
      <c r="C9346" s="1" t="s">
        <v>23</v>
      </c>
      <c r="D9346" s="1" t="s">
        <v>2539</v>
      </c>
      <c r="E9346" s="1" t="s">
        <v>10</v>
      </c>
      <c r="F9346" s="1" t="s">
        <v>2313</v>
      </c>
      <c r="G9346" s="1" t="s">
        <v>22</v>
      </c>
      <c r="H9346" s="1" t="s">
        <v>13</v>
      </c>
      <c r="I9346" s="16"/>
      <c r="J9346" s="16"/>
      <c r="K9346" s="16"/>
      <c r="L9346" s="16"/>
      <c r="M9346" s="16"/>
      <c r="N9346" s="16"/>
      <c r="O9346" s="16"/>
      <c r="P9346" s="16"/>
      <c r="Q9346" s="16"/>
      <c r="R9346" s="16"/>
      <c r="S9346" s="16"/>
      <c r="T9346" s="16"/>
      <c r="U9346" s="16"/>
      <c r="V9346" s="1" t="s">
        <v>4753</v>
      </c>
      <c r="W9346" s="1" t="s">
        <v>2551</v>
      </c>
      <c r="X9346" s="5" t="s">
        <v>4761</v>
      </c>
      <c r="Y9346" s="5" t="s">
        <v>2564</v>
      </c>
      <c r="Z9346" s="5" t="s">
        <v>13</v>
      </c>
      <c r="AA9346" s="5"/>
    </row>
    <row r="9347" spans="1:27" ht="12" customHeight="1" x14ac:dyDescent="0.15">
      <c r="A9347" s="1" t="s">
        <v>2305</v>
      </c>
      <c r="B9347" s="1" t="s">
        <v>37</v>
      </c>
      <c r="C9347" s="1" t="s">
        <v>77</v>
      </c>
      <c r="D9347" s="1" t="s">
        <v>2539</v>
      </c>
      <c r="E9347" s="1" t="s">
        <v>10</v>
      </c>
      <c r="F9347" s="1" t="s">
        <v>2313</v>
      </c>
      <c r="G9347" s="1" t="s">
        <v>24</v>
      </c>
      <c r="H9347" s="1" t="s">
        <v>13</v>
      </c>
      <c r="I9347" s="16"/>
      <c r="J9347" s="16"/>
      <c r="K9347" s="16"/>
      <c r="L9347" s="16"/>
      <c r="M9347" s="16"/>
      <c r="N9347" s="16"/>
      <c r="O9347" s="16"/>
      <c r="P9347" s="16"/>
      <c r="Q9347" s="16"/>
      <c r="R9347" s="16"/>
      <c r="S9347" s="16"/>
      <c r="T9347" s="16"/>
      <c r="U9347" s="16"/>
      <c r="V9347" s="1" t="s">
        <v>4753</v>
      </c>
      <c r="W9347" s="1" t="s">
        <v>2551</v>
      </c>
      <c r="X9347" s="5" t="s">
        <v>4761</v>
      </c>
      <c r="Y9347" s="5" t="s">
        <v>2559</v>
      </c>
      <c r="Z9347" s="5" t="s">
        <v>13</v>
      </c>
      <c r="AA9347" s="5"/>
    </row>
    <row r="9348" spans="1:27" ht="12" customHeight="1" x14ac:dyDescent="0.15">
      <c r="A9348" s="1" t="s">
        <v>2305</v>
      </c>
      <c r="B9348" s="1" t="s">
        <v>39</v>
      </c>
      <c r="C9348" s="1" t="s">
        <v>9</v>
      </c>
      <c r="D9348" s="1" t="s">
        <v>2539</v>
      </c>
      <c r="E9348" s="1" t="s">
        <v>10</v>
      </c>
      <c r="F9348" s="1" t="s">
        <v>2314</v>
      </c>
      <c r="G9348" s="1" t="s">
        <v>12</v>
      </c>
      <c r="H9348" s="1" t="s">
        <v>13</v>
      </c>
      <c r="I9348" s="16"/>
      <c r="J9348" s="16"/>
      <c r="K9348" s="16"/>
      <c r="L9348" s="16"/>
      <c r="M9348" s="16"/>
      <c r="N9348" s="16"/>
      <c r="O9348" s="16"/>
      <c r="P9348" s="16"/>
      <c r="Q9348" s="16"/>
      <c r="R9348" s="16"/>
      <c r="S9348" s="16"/>
      <c r="T9348" s="16"/>
      <c r="U9348" s="16"/>
      <c r="V9348" s="1" t="s">
        <v>4753</v>
      </c>
      <c r="W9348" s="1" t="s">
        <v>2551</v>
      </c>
      <c r="X9348" s="5" t="s">
        <v>4762</v>
      </c>
      <c r="Y9348" s="5" t="s">
        <v>2553</v>
      </c>
      <c r="Z9348" s="5" t="s">
        <v>13</v>
      </c>
      <c r="AA9348" s="5"/>
    </row>
    <row r="9349" spans="1:27" ht="12" customHeight="1" x14ac:dyDescent="0.15">
      <c r="A9349" s="1" t="s">
        <v>2305</v>
      </c>
      <c r="B9349" s="1" t="s">
        <v>39</v>
      </c>
      <c r="C9349" s="1" t="s">
        <v>15</v>
      </c>
      <c r="D9349" s="1" t="s">
        <v>2539</v>
      </c>
      <c r="E9349" s="1" t="s">
        <v>10</v>
      </c>
      <c r="F9349" s="1" t="s">
        <v>2314</v>
      </c>
      <c r="G9349" s="1" t="s">
        <v>16</v>
      </c>
      <c r="H9349" s="1" t="s">
        <v>13</v>
      </c>
      <c r="I9349" s="16"/>
      <c r="J9349" s="16"/>
      <c r="K9349" s="16"/>
      <c r="L9349" s="16"/>
      <c r="M9349" s="16"/>
      <c r="N9349" s="16"/>
      <c r="O9349" s="16"/>
      <c r="P9349" s="16"/>
      <c r="Q9349" s="16"/>
      <c r="R9349" s="16"/>
      <c r="S9349" s="16"/>
      <c r="T9349" s="16"/>
      <c r="U9349" s="16"/>
      <c r="V9349" s="1" t="s">
        <v>4753</v>
      </c>
      <c r="W9349" s="1" t="s">
        <v>2551</v>
      </c>
      <c r="X9349" s="5" t="s">
        <v>4762</v>
      </c>
      <c r="Y9349" s="5" t="s">
        <v>2561</v>
      </c>
      <c r="Z9349" s="5" t="s">
        <v>13</v>
      </c>
      <c r="AA9349" s="5"/>
    </row>
    <row r="9350" spans="1:27" ht="12" customHeight="1" x14ac:dyDescent="0.15">
      <c r="A9350" s="1" t="s">
        <v>2305</v>
      </c>
      <c r="B9350" s="1" t="s">
        <v>39</v>
      </c>
      <c r="C9350" s="1" t="s">
        <v>17</v>
      </c>
      <c r="D9350" s="1" t="s">
        <v>2539</v>
      </c>
      <c r="E9350" s="1" t="s">
        <v>10</v>
      </c>
      <c r="F9350" s="1" t="s">
        <v>2314</v>
      </c>
      <c r="G9350" s="1" t="s">
        <v>18</v>
      </c>
      <c r="H9350" s="1" t="s">
        <v>13</v>
      </c>
      <c r="I9350" s="16"/>
      <c r="J9350" s="16"/>
      <c r="K9350" s="16"/>
      <c r="L9350" s="16"/>
      <c r="M9350" s="16"/>
      <c r="N9350" s="16"/>
      <c r="O9350" s="16"/>
      <c r="P9350" s="16"/>
      <c r="Q9350" s="16"/>
      <c r="R9350" s="16"/>
      <c r="S9350" s="16"/>
      <c r="T9350" s="16"/>
      <c r="U9350" s="16"/>
      <c r="V9350" s="1" t="s">
        <v>4753</v>
      </c>
      <c r="W9350" s="1" t="s">
        <v>2551</v>
      </c>
      <c r="X9350" s="5" t="s">
        <v>4762</v>
      </c>
      <c r="Y9350" s="5" t="s">
        <v>2562</v>
      </c>
      <c r="Z9350" s="5" t="s">
        <v>13</v>
      </c>
      <c r="AA9350" s="5"/>
    </row>
    <row r="9351" spans="1:27" ht="12" customHeight="1" x14ac:dyDescent="0.15">
      <c r="A9351" s="1" t="s">
        <v>2305</v>
      </c>
      <c r="B9351" s="1" t="s">
        <v>39</v>
      </c>
      <c r="C9351" s="1" t="s">
        <v>19</v>
      </c>
      <c r="D9351" s="1" t="s">
        <v>2539</v>
      </c>
      <c r="E9351" s="1" t="s">
        <v>10</v>
      </c>
      <c r="F9351" s="1" t="s">
        <v>2314</v>
      </c>
      <c r="G9351" s="1" t="s">
        <v>1235</v>
      </c>
      <c r="H9351" s="1" t="s">
        <v>13</v>
      </c>
      <c r="I9351" s="16"/>
      <c r="J9351" s="16"/>
      <c r="K9351" s="16"/>
      <c r="L9351" s="16"/>
      <c r="M9351" s="16"/>
      <c r="N9351" s="16"/>
      <c r="O9351" s="16"/>
      <c r="P9351" s="16"/>
      <c r="Q9351" s="16"/>
      <c r="R9351" s="16"/>
      <c r="S9351" s="16"/>
      <c r="T9351" s="16"/>
      <c r="U9351" s="16"/>
      <c r="V9351" s="1" t="s">
        <v>4753</v>
      </c>
      <c r="W9351" s="1" t="s">
        <v>2551</v>
      </c>
      <c r="X9351" s="5" t="s">
        <v>4762</v>
      </c>
      <c r="Y9351" s="5" t="s">
        <v>2557</v>
      </c>
      <c r="Z9351" s="5" t="s">
        <v>13</v>
      </c>
      <c r="AA9351" s="5"/>
    </row>
    <row r="9352" spans="1:27" ht="12" customHeight="1" x14ac:dyDescent="0.15">
      <c r="A9352" s="1" t="s">
        <v>2305</v>
      </c>
      <c r="B9352" s="1" t="s">
        <v>39</v>
      </c>
      <c r="C9352" s="1" t="s">
        <v>21</v>
      </c>
      <c r="D9352" s="1" t="s">
        <v>2539</v>
      </c>
      <c r="E9352" s="1" t="s">
        <v>10</v>
      </c>
      <c r="F9352" s="1" t="s">
        <v>2314</v>
      </c>
      <c r="G9352" s="1" t="s">
        <v>764</v>
      </c>
      <c r="H9352" s="1" t="s">
        <v>306</v>
      </c>
      <c r="I9352" s="16"/>
      <c r="J9352" s="16"/>
      <c r="K9352" s="16"/>
      <c r="L9352" s="16"/>
      <c r="M9352" s="16"/>
      <c r="N9352" s="16"/>
      <c r="O9352" s="16"/>
      <c r="P9352" s="16"/>
      <c r="Q9352" s="16"/>
      <c r="R9352" s="16"/>
      <c r="S9352" s="16"/>
      <c r="T9352" s="16"/>
      <c r="U9352" s="16"/>
      <c r="V9352" s="1" t="s">
        <v>4753</v>
      </c>
      <c r="W9352" s="1" t="s">
        <v>2551</v>
      </c>
      <c r="X9352" s="5" t="s">
        <v>4762</v>
      </c>
      <c r="Y9352" s="5" t="s">
        <v>2740</v>
      </c>
      <c r="Z9352" s="5" t="s">
        <v>2788</v>
      </c>
      <c r="AA9352" s="5"/>
    </row>
    <row r="9353" spans="1:27" ht="12" customHeight="1" x14ac:dyDescent="0.15">
      <c r="A9353" s="1" t="s">
        <v>2305</v>
      </c>
      <c r="B9353" s="1" t="s">
        <v>39</v>
      </c>
      <c r="C9353" s="1" t="s">
        <v>23</v>
      </c>
      <c r="D9353" s="1" t="s">
        <v>2539</v>
      </c>
      <c r="E9353" s="1" t="s">
        <v>10</v>
      </c>
      <c r="F9353" s="1" t="s">
        <v>2314</v>
      </c>
      <c r="G9353" s="1" t="s">
        <v>22</v>
      </c>
      <c r="H9353" s="1" t="s">
        <v>13</v>
      </c>
      <c r="I9353" s="16"/>
      <c r="J9353" s="16"/>
      <c r="K9353" s="16"/>
      <c r="L9353" s="16"/>
      <c r="M9353" s="16"/>
      <c r="N9353" s="16"/>
      <c r="O9353" s="16"/>
      <c r="P9353" s="16"/>
      <c r="Q9353" s="16"/>
      <c r="R9353" s="16"/>
      <c r="S9353" s="16"/>
      <c r="T9353" s="16"/>
      <c r="U9353" s="16"/>
      <c r="V9353" s="1" t="s">
        <v>4753</v>
      </c>
      <c r="W9353" s="1" t="s">
        <v>2551</v>
      </c>
      <c r="X9353" s="5" t="s">
        <v>4762</v>
      </c>
      <c r="Y9353" s="5" t="s">
        <v>2564</v>
      </c>
      <c r="Z9353" s="5" t="s">
        <v>13</v>
      </c>
      <c r="AA9353" s="5"/>
    </row>
    <row r="9354" spans="1:27" ht="12" customHeight="1" x14ac:dyDescent="0.15">
      <c r="A9354" s="1" t="s">
        <v>2305</v>
      </c>
      <c r="B9354" s="1" t="s">
        <v>39</v>
      </c>
      <c r="C9354" s="1" t="s">
        <v>77</v>
      </c>
      <c r="D9354" s="1" t="s">
        <v>2539</v>
      </c>
      <c r="E9354" s="1" t="s">
        <v>10</v>
      </c>
      <c r="F9354" s="1" t="s">
        <v>2314</v>
      </c>
      <c r="G9354" s="1" t="s">
        <v>24</v>
      </c>
      <c r="H9354" s="1" t="s">
        <v>13</v>
      </c>
      <c r="I9354" s="16"/>
      <c r="J9354" s="16"/>
      <c r="K9354" s="16"/>
      <c r="L9354" s="16"/>
      <c r="M9354" s="16"/>
      <c r="N9354" s="16"/>
      <c r="O9354" s="16"/>
      <c r="P9354" s="16"/>
      <c r="Q9354" s="16"/>
      <c r="R9354" s="16"/>
      <c r="S9354" s="16"/>
      <c r="T9354" s="16"/>
      <c r="U9354" s="16"/>
      <c r="V9354" s="1" t="s">
        <v>4753</v>
      </c>
      <c r="W9354" s="1" t="s">
        <v>2551</v>
      </c>
      <c r="X9354" s="5" t="s">
        <v>4762</v>
      </c>
      <c r="Y9354" s="5" t="s">
        <v>2559</v>
      </c>
      <c r="Z9354" s="5" t="s">
        <v>13</v>
      </c>
      <c r="AA9354" s="5"/>
    </row>
    <row r="9355" spans="1:27" ht="12" customHeight="1" x14ac:dyDescent="0.15">
      <c r="A9355" s="1" t="s">
        <v>2305</v>
      </c>
      <c r="B9355" s="1" t="s">
        <v>41</v>
      </c>
      <c r="C9355" s="1" t="s">
        <v>9</v>
      </c>
      <c r="D9355" s="1" t="s">
        <v>2539</v>
      </c>
      <c r="E9355" s="1" t="s">
        <v>10</v>
      </c>
      <c r="F9355" s="1" t="s">
        <v>2315</v>
      </c>
      <c r="G9355" s="1" t="s">
        <v>12</v>
      </c>
      <c r="H9355" s="1" t="s">
        <v>13</v>
      </c>
      <c r="I9355" s="16"/>
      <c r="J9355" s="16"/>
      <c r="K9355" s="16"/>
      <c r="L9355" s="16"/>
      <c r="M9355" s="16"/>
      <c r="N9355" s="16"/>
      <c r="O9355" s="16"/>
      <c r="P9355" s="16"/>
      <c r="Q9355" s="16"/>
      <c r="R9355" s="16"/>
      <c r="S9355" s="16"/>
      <c r="T9355" s="16"/>
      <c r="U9355" s="16"/>
      <c r="V9355" s="1" t="s">
        <v>4753</v>
      </c>
      <c r="W9355" s="1" t="s">
        <v>2551</v>
      </c>
      <c r="X9355" s="5" t="s">
        <v>4763</v>
      </c>
      <c r="Y9355" s="5" t="s">
        <v>2553</v>
      </c>
      <c r="Z9355" s="5" t="s">
        <v>13</v>
      </c>
      <c r="AA9355" s="5"/>
    </row>
    <row r="9356" spans="1:27" ht="12" customHeight="1" x14ac:dyDescent="0.15">
      <c r="A9356" s="1" t="s">
        <v>2305</v>
      </c>
      <c r="B9356" s="1" t="s">
        <v>41</v>
      </c>
      <c r="C9356" s="1" t="s">
        <v>15</v>
      </c>
      <c r="D9356" s="1" t="s">
        <v>2539</v>
      </c>
      <c r="E9356" s="1" t="s">
        <v>10</v>
      </c>
      <c r="F9356" s="1" t="s">
        <v>2315</v>
      </c>
      <c r="G9356" s="1" t="s">
        <v>16</v>
      </c>
      <c r="H9356" s="1" t="s">
        <v>13</v>
      </c>
      <c r="I9356" s="16"/>
      <c r="J9356" s="16"/>
      <c r="K9356" s="16"/>
      <c r="L9356" s="16"/>
      <c r="M9356" s="16"/>
      <c r="N9356" s="16"/>
      <c r="O9356" s="16"/>
      <c r="P9356" s="16"/>
      <c r="Q9356" s="16"/>
      <c r="R9356" s="16"/>
      <c r="S9356" s="16"/>
      <c r="T9356" s="16"/>
      <c r="U9356" s="16"/>
      <c r="V9356" s="1" t="s">
        <v>4753</v>
      </c>
      <c r="W9356" s="1" t="s">
        <v>2551</v>
      </c>
      <c r="X9356" s="5" t="s">
        <v>4763</v>
      </c>
      <c r="Y9356" s="5" t="s">
        <v>2561</v>
      </c>
      <c r="Z9356" s="5" t="s">
        <v>13</v>
      </c>
      <c r="AA9356" s="5"/>
    </row>
    <row r="9357" spans="1:27" ht="12" customHeight="1" x14ac:dyDescent="0.15">
      <c r="A9357" s="1" t="s">
        <v>2305</v>
      </c>
      <c r="B9357" s="1" t="s">
        <v>41</v>
      </c>
      <c r="C9357" s="1" t="s">
        <v>17</v>
      </c>
      <c r="D9357" s="1" t="s">
        <v>2539</v>
      </c>
      <c r="E9357" s="1" t="s">
        <v>10</v>
      </c>
      <c r="F9357" s="1" t="s">
        <v>2315</v>
      </c>
      <c r="G9357" s="1" t="s">
        <v>18</v>
      </c>
      <c r="H9357" s="1" t="s">
        <v>13</v>
      </c>
      <c r="I9357" s="16"/>
      <c r="J9357" s="16"/>
      <c r="K9357" s="16"/>
      <c r="L9357" s="16"/>
      <c r="M9357" s="16"/>
      <c r="N9357" s="16"/>
      <c r="O9357" s="16"/>
      <c r="P9357" s="16"/>
      <c r="Q9357" s="16"/>
      <c r="R9357" s="16"/>
      <c r="S9357" s="16"/>
      <c r="T9357" s="16"/>
      <c r="U9357" s="16"/>
      <c r="V9357" s="1" t="s">
        <v>4753</v>
      </c>
      <c r="W9357" s="1" t="s">
        <v>2551</v>
      </c>
      <c r="X9357" s="5" t="s">
        <v>4763</v>
      </c>
      <c r="Y9357" s="5" t="s">
        <v>2562</v>
      </c>
      <c r="Z9357" s="5" t="s">
        <v>13</v>
      </c>
      <c r="AA9357" s="5"/>
    </row>
    <row r="9358" spans="1:27" ht="12" customHeight="1" x14ac:dyDescent="0.15">
      <c r="A9358" s="1" t="s">
        <v>2305</v>
      </c>
      <c r="B9358" s="1" t="s">
        <v>41</v>
      </c>
      <c r="C9358" s="1" t="s">
        <v>19</v>
      </c>
      <c r="D9358" s="1" t="s">
        <v>2539</v>
      </c>
      <c r="E9358" s="1" t="s">
        <v>10</v>
      </c>
      <c r="F9358" s="1" t="s">
        <v>2315</v>
      </c>
      <c r="G9358" s="1" t="s">
        <v>1235</v>
      </c>
      <c r="H9358" s="1" t="s">
        <v>13</v>
      </c>
      <c r="I9358" s="16"/>
      <c r="J9358" s="16"/>
      <c r="K9358" s="16"/>
      <c r="L9358" s="16"/>
      <c r="M9358" s="16"/>
      <c r="N9358" s="16"/>
      <c r="O9358" s="16"/>
      <c r="P9358" s="16"/>
      <c r="Q9358" s="16"/>
      <c r="R9358" s="16"/>
      <c r="S9358" s="16"/>
      <c r="T9358" s="16"/>
      <c r="U9358" s="16"/>
      <c r="V9358" s="1" t="s">
        <v>4753</v>
      </c>
      <c r="W9358" s="1" t="s">
        <v>2551</v>
      </c>
      <c r="X9358" s="5" t="s">
        <v>4763</v>
      </c>
      <c r="Y9358" s="5" t="s">
        <v>2557</v>
      </c>
      <c r="Z9358" s="5" t="s">
        <v>13</v>
      </c>
      <c r="AA9358" s="5"/>
    </row>
    <row r="9359" spans="1:27" ht="12" customHeight="1" x14ac:dyDescent="0.15">
      <c r="A9359" s="1" t="s">
        <v>2305</v>
      </c>
      <c r="B9359" s="1" t="s">
        <v>41</v>
      </c>
      <c r="C9359" s="1" t="s">
        <v>21</v>
      </c>
      <c r="D9359" s="1" t="s">
        <v>2539</v>
      </c>
      <c r="E9359" s="1" t="s">
        <v>10</v>
      </c>
      <c r="F9359" s="1" t="s">
        <v>2315</v>
      </c>
      <c r="G9359" s="1" t="s">
        <v>764</v>
      </c>
      <c r="H9359" s="1" t="s">
        <v>306</v>
      </c>
      <c r="I9359" s="16"/>
      <c r="J9359" s="16"/>
      <c r="K9359" s="16"/>
      <c r="L9359" s="16"/>
      <c r="M9359" s="16"/>
      <c r="N9359" s="16"/>
      <c r="O9359" s="16"/>
      <c r="P9359" s="16"/>
      <c r="Q9359" s="16"/>
      <c r="R9359" s="16"/>
      <c r="S9359" s="16"/>
      <c r="T9359" s="16"/>
      <c r="U9359" s="16"/>
      <c r="V9359" s="1" t="s">
        <v>4753</v>
      </c>
      <c r="W9359" s="1" t="s">
        <v>2551</v>
      </c>
      <c r="X9359" s="5" t="s">
        <v>4763</v>
      </c>
      <c r="Y9359" s="5" t="s">
        <v>2740</v>
      </c>
      <c r="Z9359" s="5" t="s">
        <v>2788</v>
      </c>
      <c r="AA9359" s="5"/>
    </row>
    <row r="9360" spans="1:27" ht="12" customHeight="1" x14ac:dyDescent="0.15">
      <c r="A9360" s="1" t="s">
        <v>2305</v>
      </c>
      <c r="B9360" s="1" t="s">
        <v>41</v>
      </c>
      <c r="C9360" s="1" t="s">
        <v>23</v>
      </c>
      <c r="D9360" s="1" t="s">
        <v>2539</v>
      </c>
      <c r="E9360" s="1" t="s">
        <v>10</v>
      </c>
      <c r="F9360" s="1" t="s">
        <v>2315</v>
      </c>
      <c r="G9360" s="1" t="s">
        <v>22</v>
      </c>
      <c r="H9360" s="1" t="s">
        <v>13</v>
      </c>
      <c r="I9360" s="16"/>
      <c r="J9360" s="16"/>
      <c r="K9360" s="16"/>
      <c r="L9360" s="16"/>
      <c r="M9360" s="16"/>
      <c r="N9360" s="16"/>
      <c r="O9360" s="16"/>
      <c r="P9360" s="16"/>
      <c r="Q9360" s="16"/>
      <c r="R9360" s="16"/>
      <c r="S9360" s="16"/>
      <c r="T9360" s="16"/>
      <c r="U9360" s="16"/>
      <c r="V9360" s="1" t="s">
        <v>4753</v>
      </c>
      <c r="W9360" s="1" t="s">
        <v>2551</v>
      </c>
      <c r="X9360" s="5" t="s">
        <v>4763</v>
      </c>
      <c r="Y9360" s="5" t="s">
        <v>2564</v>
      </c>
      <c r="Z9360" s="5" t="s">
        <v>13</v>
      </c>
      <c r="AA9360" s="5"/>
    </row>
    <row r="9361" spans="1:27" ht="12" customHeight="1" x14ac:dyDescent="0.15">
      <c r="A9361" s="1" t="s">
        <v>2305</v>
      </c>
      <c r="B9361" s="1" t="s">
        <v>41</v>
      </c>
      <c r="C9361" s="1" t="s">
        <v>77</v>
      </c>
      <c r="D9361" s="1" t="s">
        <v>2539</v>
      </c>
      <c r="E9361" s="1" t="s">
        <v>10</v>
      </c>
      <c r="F9361" s="1" t="s">
        <v>2315</v>
      </c>
      <c r="G9361" s="1" t="s">
        <v>24</v>
      </c>
      <c r="H9361" s="1" t="s">
        <v>13</v>
      </c>
      <c r="I9361" s="16"/>
      <c r="J9361" s="16"/>
      <c r="K9361" s="16"/>
      <c r="L9361" s="16"/>
      <c r="M9361" s="16"/>
      <c r="N9361" s="16"/>
      <c r="O9361" s="16"/>
      <c r="P9361" s="16"/>
      <c r="Q9361" s="16"/>
      <c r="R9361" s="16"/>
      <c r="S9361" s="16"/>
      <c r="T9361" s="16"/>
      <c r="U9361" s="16"/>
      <c r="V9361" s="1" t="s">
        <v>4753</v>
      </c>
      <c r="W9361" s="1" t="s">
        <v>2551</v>
      </c>
      <c r="X9361" s="5" t="s">
        <v>4763</v>
      </c>
      <c r="Y9361" s="5" t="s">
        <v>2559</v>
      </c>
      <c r="Z9361" s="5" t="s">
        <v>13</v>
      </c>
      <c r="AA9361" s="5"/>
    </row>
    <row r="9362" spans="1:27" ht="12" customHeight="1" x14ac:dyDescent="0.15">
      <c r="A9362" s="1" t="s">
        <v>2305</v>
      </c>
      <c r="B9362" s="1" t="s">
        <v>43</v>
      </c>
      <c r="C9362" s="1" t="s">
        <v>9</v>
      </c>
      <c r="D9362" s="1" t="s">
        <v>2539</v>
      </c>
      <c r="E9362" s="1" t="s">
        <v>10</v>
      </c>
      <c r="F9362" s="1" t="s">
        <v>2316</v>
      </c>
      <c r="G9362" s="1" t="s">
        <v>12</v>
      </c>
      <c r="H9362" s="1" t="s">
        <v>13</v>
      </c>
      <c r="I9362" s="16"/>
      <c r="J9362" s="16"/>
      <c r="K9362" s="16"/>
      <c r="L9362" s="16"/>
      <c r="M9362" s="16"/>
      <c r="N9362" s="16"/>
      <c r="O9362" s="16"/>
      <c r="P9362" s="16"/>
      <c r="Q9362" s="16"/>
      <c r="R9362" s="16"/>
      <c r="S9362" s="16"/>
      <c r="T9362" s="16"/>
      <c r="U9362" s="16"/>
      <c r="V9362" s="1" t="s">
        <v>4753</v>
      </c>
      <c r="W9362" s="1" t="s">
        <v>2551</v>
      </c>
      <c r="X9362" s="5" t="s">
        <v>4764</v>
      </c>
      <c r="Y9362" s="5" t="s">
        <v>2553</v>
      </c>
      <c r="Z9362" s="5" t="s">
        <v>13</v>
      </c>
      <c r="AA9362" s="5"/>
    </row>
    <row r="9363" spans="1:27" ht="12" customHeight="1" x14ac:dyDescent="0.15">
      <c r="A9363" s="1" t="s">
        <v>2305</v>
      </c>
      <c r="B9363" s="1" t="s">
        <v>43</v>
      </c>
      <c r="C9363" s="1" t="s">
        <v>15</v>
      </c>
      <c r="D9363" s="1" t="s">
        <v>2539</v>
      </c>
      <c r="E9363" s="1" t="s">
        <v>10</v>
      </c>
      <c r="F9363" s="1" t="s">
        <v>2316</v>
      </c>
      <c r="G9363" s="1" t="s">
        <v>16</v>
      </c>
      <c r="H9363" s="1" t="s">
        <v>13</v>
      </c>
      <c r="I9363" s="16"/>
      <c r="J9363" s="16"/>
      <c r="K9363" s="16"/>
      <c r="L9363" s="16"/>
      <c r="M9363" s="16"/>
      <c r="N9363" s="16"/>
      <c r="O9363" s="16"/>
      <c r="P9363" s="16"/>
      <c r="Q9363" s="16"/>
      <c r="R9363" s="16"/>
      <c r="S9363" s="16"/>
      <c r="T9363" s="16"/>
      <c r="U9363" s="16"/>
      <c r="V9363" s="1" t="s">
        <v>4753</v>
      </c>
      <c r="W9363" s="1" t="s">
        <v>2551</v>
      </c>
      <c r="X9363" s="5" t="s">
        <v>4764</v>
      </c>
      <c r="Y9363" s="5" t="s">
        <v>2561</v>
      </c>
      <c r="Z9363" s="5" t="s">
        <v>13</v>
      </c>
      <c r="AA9363" s="5"/>
    </row>
    <row r="9364" spans="1:27" ht="12" customHeight="1" x14ac:dyDescent="0.15">
      <c r="A9364" s="1" t="s">
        <v>2305</v>
      </c>
      <c r="B9364" s="1" t="s">
        <v>43</v>
      </c>
      <c r="C9364" s="1" t="s">
        <v>17</v>
      </c>
      <c r="D9364" s="1" t="s">
        <v>2539</v>
      </c>
      <c r="E9364" s="1" t="s">
        <v>10</v>
      </c>
      <c r="F9364" s="1" t="s">
        <v>2316</v>
      </c>
      <c r="G9364" s="1" t="s">
        <v>18</v>
      </c>
      <c r="H9364" s="1" t="s">
        <v>13</v>
      </c>
      <c r="I9364" s="16"/>
      <c r="J9364" s="16"/>
      <c r="K9364" s="16"/>
      <c r="L9364" s="16"/>
      <c r="M9364" s="16"/>
      <c r="N9364" s="16"/>
      <c r="O9364" s="16"/>
      <c r="P9364" s="16"/>
      <c r="Q9364" s="16"/>
      <c r="R9364" s="16"/>
      <c r="S9364" s="16"/>
      <c r="T9364" s="16"/>
      <c r="U9364" s="16"/>
      <c r="V9364" s="1" t="s">
        <v>4753</v>
      </c>
      <c r="W9364" s="1" t="s">
        <v>2551</v>
      </c>
      <c r="X9364" s="5" t="s">
        <v>4764</v>
      </c>
      <c r="Y9364" s="5" t="s">
        <v>2562</v>
      </c>
      <c r="Z9364" s="5" t="s">
        <v>13</v>
      </c>
      <c r="AA9364" s="5"/>
    </row>
    <row r="9365" spans="1:27" ht="12" customHeight="1" x14ac:dyDescent="0.15">
      <c r="A9365" s="1" t="s">
        <v>2305</v>
      </c>
      <c r="B9365" s="1" t="s">
        <v>43</v>
      </c>
      <c r="C9365" s="1" t="s">
        <v>19</v>
      </c>
      <c r="D9365" s="1" t="s">
        <v>2539</v>
      </c>
      <c r="E9365" s="1" t="s">
        <v>10</v>
      </c>
      <c r="F9365" s="1" t="s">
        <v>2316</v>
      </c>
      <c r="G9365" s="1" t="s">
        <v>1235</v>
      </c>
      <c r="H9365" s="1" t="s">
        <v>13</v>
      </c>
      <c r="I9365" s="16"/>
      <c r="J9365" s="16"/>
      <c r="K9365" s="16"/>
      <c r="L9365" s="16"/>
      <c r="M9365" s="16"/>
      <c r="N9365" s="16"/>
      <c r="O9365" s="16"/>
      <c r="P9365" s="16"/>
      <c r="Q9365" s="16"/>
      <c r="R9365" s="16"/>
      <c r="S9365" s="16"/>
      <c r="T9365" s="16"/>
      <c r="U9365" s="16"/>
      <c r="V9365" s="1" t="s">
        <v>4753</v>
      </c>
      <c r="W9365" s="1" t="s">
        <v>2551</v>
      </c>
      <c r="X9365" s="5" t="s">
        <v>4764</v>
      </c>
      <c r="Y9365" s="5" t="s">
        <v>2557</v>
      </c>
      <c r="Z9365" s="5" t="s">
        <v>13</v>
      </c>
      <c r="AA9365" s="5"/>
    </row>
    <row r="9366" spans="1:27" ht="12" customHeight="1" x14ac:dyDescent="0.15">
      <c r="A9366" s="1" t="s">
        <v>2305</v>
      </c>
      <c r="B9366" s="1" t="s">
        <v>43</v>
      </c>
      <c r="C9366" s="1" t="s">
        <v>21</v>
      </c>
      <c r="D9366" s="1" t="s">
        <v>2539</v>
      </c>
      <c r="E9366" s="1" t="s">
        <v>10</v>
      </c>
      <c r="F9366" s="1" t="s">
        <v>2316</v>
      </c>
      <c r="G9366" s="1" t="s">
        <v>764</v>
      </c>
      <c r="H9366" s="1" t="s">
        <v>306</v>
      </c>
      <c r="I9366" s="16"/>
      <c r="J9366" s="16"/>
      <c r="K9366" s="16"/>
      <c r="L9366" s="16"/>
      <c r="M9366" s="16"/>
      <c r="N9366" s="16"/>
      <c r="O9366" s="16"/>
      <c r="P9366" s="16"/>
      <c r="Q9366" s="16"/>
      <c r="R9366" s="16"/>
      <c r="S9366" s="16"/>
      <c r="T9366" s="16"/>
      <c r="U9366" s="16"/>
      <c r="V9366" s="1" t="s">
        <v>4753</v>
      </c>
      <c r="W9366" s="1" t="s">
        <v>2551</v>
      </c>
      <c r="X9366" s="5" t="s">
        <v>4764</v>
      </c>
      <c r="Y9366" s="5" t="s">
        <v>2740</v>
      </c>
      <c r="Z9366" s="5" t="s">
        <v>2788</v>
      </c>
      <c r="AA9366" s="5"/>
    </row>
    <row r="9367" spans="1:27" ht="12" customHeight="1" x14ac:dyDescent="0.15">
      <c r="A9367" s="1" t="s">
        <v>2305</v>
      </c>
      <c r="B9367" s="1" t="s">
        <v>43</v>
      </c>
      <c r="C9367" s="1" t="s">
        <v>23</v>
      </c>
      <c r="D9367" s="1" t="s">
        <v>2539</v>
      </c>
      <c r="E9367" s="1" t="s">
        <v>10</v>
      </c>
      <c r="F9367" s="1" t="s">
        <v>2316</v>
      </c>
      <c r="G9367" s="1" t="s">
        <v>22</v>
      </c>
      <c r="H9367" s="1" t="s">
        <v>13</v>
      </c>
      <c r="I9367" s="16"/>
      <c r="J9367" s="16"/>
      <c r="K9367" s="16"/>
      <c r="L9367" s="16"/>
      <c r="M9367" s="16"/>
      <c r="N9367" s="16"/>
      <c r="O9367" s="16"/>
      <c r="P9367" s="16"/>
      <c r="Q9367" s="16"/>
      <c r="R9367" s="16"/>
      <c r="S9367" s="16"/>
      <c r="T9367" s="16"/>
      <c r="U9367" s="16"/>
      <c r="V9367" s="1" t="s">
        <v>4753</v>
      </c>
      <c r="W9367" s="1" t="s">
        <v>2551</v>
      </c>
      <c r="X9367" s="5" t="s">
        <v>4764</v>
      </c>
      <c r="Y9367" s="5" t="s">
        <v>2564</v>
      </c>
      <c r="Z9367" s="5" t="s">
        <v>13</v>
      </c>
      <c r="AA9367" s="5"/>
    </row>
    <row r="9368" spans="1:27" ht="12" customHeight="1" x14ac:dyDescent="0.15">
      <c r="A9368" s="1" t="s">
        <v>2305</v>
      </c>
      <c r="B9368" s="1" t="s">
        <v>43</v>
      </c>
      <c r="C9368" s="1" t="s">
        <v>77</v>
      </c>
      <c r="D9368" s="1" t="s">
        <v>2539</v>
      </c>
      <c r="E9368" s="1" t="s">
        <v>10</v>
      </c>
      <c r="F9368" s="1" t="s">
        <v>2316</v>
      </c>
      <c r="G9368" s="1" t="s">
        <v>24</v>
      </c>
      <c r="H9368" s="1" t="s">
        <v>13</v>
      </c>
      <c r="I9368" s="16"/>
      <c r="J9368" s="16"/>
      <c r="K9368" s="16"/>
      <c r="L9368" s="16"/>
      <c r="M9368" s="16"/>
      <c r="N9368" s="16"/>
      <c r="O9368" s="16"/>
      <c r="P9368" s="16"/>
      <c r="Q9368" s="16"/>
      <c r="R9368" s="16"/>
      <c r="S9368" s="16"/>
      <c r="T9368" s="16"/>
      <c r="U9368" s="16"/>
      <c r="V9368" s="1" t="s">
        <v>4753</v>
      </c>
      <c r="W9368" s="1" t="s">
        <v>2551</v>
      </c>
      <c r="X9368" s="5" t="s">
        <v>4764</v>
      </c>
      <c r="Y9368" s="5" t="s">
        <v>2559</v>
      </c>
      <c r="Z9368" s="5" t="s">
        <v>13</v>
      </c>
      <c r="AA9368" s="5"/>
    </row>
    <row r="9369" spans="1:27" ht="12" customHeight="1" x14ac:dyDescent="0.15">
      <c r="A9369" s="1" t="s">
        <v>2305</v>
      </c>
      <c r="B9369" s="1" t="s">
        <v>70</v>
      </c>
      <c r="C9369" s="1" t="s">
        <v>15</v>
      </c>
      <c r="D9369" s="1" t="s">
        <v>2539</v>
      </c>
      <c r="E9369" s="1" t="s">
        <v>71</v>
      </c>
      <c r="F9369" s="1" t="s">
        <v>2317</v>
      </c>
      <c r="G9369" s="1" t="s">
        <v>18</v>
      </c>
      <c r="H9369" s="1" t="s">
        <v>13</v>
      </c>
      <c r="I9369" s="16"/>
      <c r="J9369" s="16"/>
      <c r="K9369" s="16"/>
      <c r="L9369" s="16"/>
      <c r="M9369" s="16"/>
      <c r="N9369" s="16"/>
      <c r="O9369" s="16"/>
      <c r="P9369" s="16"/>
      <c r="Q9369" s="16"/>
      <c r="R9369" s="16"/>
      <c r="S9369" s="16"/>
      <c r="T9369" s="16"/>
      <c r="U9369" s="16"/>
      <c r="V9369" s="1" t="s">
        <v>4753</v>
      </c>
      <c r="W9369" s="1" t="s">
        <v>2592</v>
      </c>
      <c r="X9369" s="5" t="s">
        <v>4765</v>
      </c>
      <c r="Y9369" s="5" t="s">
        <v>2562</v>
      </c>
      <c r="Z9369" s="5" t="s">
        <v>13</v>
      </c>
      <c r="AA9369" s="5"/>
    </row>
    <row r="9370" spans="1:27" ht="12" customHeight="1" x14ac:dyDescent="0.15">
      <c r="A9370" s="1" t="s">
        <v>2305</v>
      </c>
      <c r="B9370" s="1" t="s">
        <v>70</v>
      </c>
      <c r="C9370" s="1" t="s">
        <v>17</v>
      </c>
      <c r="D9370" s="1" t="s">
        <v>2539</v>
      </c>
      <c r="E9370" s="1" t="s">
        <v>71</v>
      </c>
      <c r="F9370" s="1" t="s">
        <v>2317</v>
      </c>
      <c r="G9370" s="1" t="s">
        <v>24</v>
      </c>
      <c r="H9370" s="1" t="s">
        <v>13</v>
      </c>
      <c r="I9370" s="16"/>
      <c r="J9370" s="16"/>
      <c r="K9370" s="16"/>
      <c r="L9370" s="16"/>
      <c r="M9370" s="16"/>
      <c r="N9370" s="16"/>
      <c r="O9370" s="16"/>
      <c r="P9370" s="16"/>
      <c r="Q9370" s="16"/>
      <c r="R9370" s="16"/>
      <c r="S9370" s="16"/>
      <c r="T9370" s="16"/>
      <c r="U9370" s="16"/>
      <c r="V9370" s="1" t="s">
        <v>4753</v>
      </c>
      <c r="W9370" s="1" t="s">
        <v>2592</v>
      </c>
      <c r="X9370" s="5" t="s">
        <v>4765</v>
      </c>
      <c r="Y9370" s="5" t="s">
        <v>2559</v>
      </c>
      <c r="Z9370" s="5" t="s">
        <v>13</v>
      </c>
      <c r="AA9370" s="5"/>
    </row>
    <row r="9371" spans="1:27" ht="12" customHeight="1" x14ac:dyDescent="0.15">
      <c r="A9371" s="1" t="s">
        <v>2305</v>
      </c>
      <c r="B9371" s="1" t="s">
        <v>78</v>
      </c>
      <c r="C9371" s="1" t="s">
        <v>9</v>
      </c>
      <c r="D9371" s="1" t="s">
        <v>2539</v>
      </c>
      <c r="E9371" s="1" t="s">
        <v>71</v>
      </c>
      <c r="F9371" s="1" t="s">
        <v>2318</v>
      </c>
      <c r="G9371" s="1" t="s">
        <v>2319</v>
      </c>
      <c r="H9371" s="1" t="s">
        <v>13</v>
      </c>
      <c r="I9371" s="16"/>
      <c r="J9371" s="16"/>
      <c r="K9371" s="16"/>
      <c r="L9371" s="16"/>
      <c r="M9371" s="16"/>
      <c r="N9371" s="16"/>
      <c r="O9371" s="16"/>
      <c r="P9371" s="16"/>
      <c r="Q9371" s="16"/>
      <c r="R9371" s="16"/>
      <c r="S9371" s="16"/>
      <c r="T9371" s="16"/>
      <c r="U9371" s="16"/>
      <c r="V9371" s="1" t="s">
        <v>4753</v>
      </c>
      <c r="W9371" s="1" t="s">
        <v>2592</v>
      </c>
      <c r="X9371" s="5" t="s">
        <v>4766</v>
      </c>
      <c r="Y9371" s="5" t="s">
        <v>4767</v>
      </c>
      <c r="Z9371" s="5" t="s">
        <v>13</v>
      </c>
      <c r="AA9371" s="5"/>
    </row>
    <row r="9372" spans="1:27" ht="12" customHeight="1" x14ac:dyDescent="0.15">
      <c r="A9372" s="1" t="s">
        <v>2305</v>
      </c>
      <c r="B9372" s="1" t="s">
        <v>78</v>
      </c>
      <c r="C9372" s="1" t="s">
        <v>15</v>
      </c>
      <c r="D9372" s="1" t="s">
        <v>2539</v>
      </c>
      <c r="E9372" s="1" t="s">
        <v>71</v>
      </c>
      <c r="F9372" s="1" t="s">
        <v>2318</v>
      </c>
      <c r="G9372" s="1" t="s">
        <v>18</v>
      </c>
      <c r="H9372" s="1" t="s">
        <v>13</v>
      </c>
      <c r="I9372" s="16"/>
      <c r="J9372" s="16"/>
      <c r="K9372" s="16"/>
      <c r="L9372" s="16"/>
      <c r="M9372" s="16"/>
      <c r="N9372" s="16"/>
      <c r="O9372" s="16"/>
      <c r="P9372" s="16"/>
      <c r="Q9372" s="16"/>
      <c r="R9372" s="16"/>
      <c r="S9372" s="16"/>
      <c r="T9372" s="16"/>
      <c r="U9372" s="16"/>
      <c r="V9372" s="1" t="s">
        <v>4753</v>
      </c>
      <c r="W9372" s="1" t="s">
        <v>2592</v>
      </c>
      <c r="X9372" s="5" t="s">
        <v>4766</v>
      </c>
      <c r="Y9372" s="5" t="s">
        <v>2562</v>
      </c>
      <c r="Z9372" s="5" t="s">
        <v>13</v>
      </c>
      <c r="AA9372" s="5"/>
    </row>
    <row r="9373" spans="1:27" ht="12" customHeight="1" x14ac:dyDescent="0.15">
      <c r="A9373" s="1" t="s">
        <v>2305</v>
      </c>
      <c r="B9373" s="1" t="s">
        <v>78</v>
      </c>
      <c r="C9373" s="1" t="s">
        <v>17</v>
      </c>
      <c r="D9373" s="1" t="s">
        <v>2539</v>
      </c>
      <c r="E9373" s="1" t="s">
        <v>71</v>
      </c>
      <c r="F9373" s="1" t="s">
        <v>2318</v>
      </c>
      <c r="G9373" s="1" t="s">
        <v>24</v>
      </c>
      <c r="H9373" s="1" t="s">
        <v>13</v>
      </c>
      <c r="I9373" s="16"/>
      <c r="J9373" s="16"/>
      <c r="K9373" s="16"/>
      <c r="L9373" s="16"/>
      <c r="M9373" s="16"/>
      <c r="N9373" s="16"/>
      <c r="O9373" s="16"/>
      <c r="P9373" s="16"/>
      <c r="Q9373" s="16"/>
      <c r="R9373" s="16"/>
      <c r="S9373" s="16"/>
      <c r="T9373" s="16"/>
      <c r="U9373" s="16"/>
      <c r="V9373" s="1" t="s">
        <v>4753</v>
      </c>
      <c r="W9373" s="1" t="s">
        <v>2592</v>
      </c>
      <c r="X9373" s="5" t="s">
        <v>4766</v>
      </c>
      <c r="Y9373" s="5" t="s">
        <v>2559</v>
      </c>
      <c r="Z9373" s="5" t="s">
        <v>13</v>
      </c>
      <c r="AA9373" s="5"/>
    </row>
    <row r="9374" spans="1:27" ht="12" customHeight="1" x14ac:dyDescent="0.15">
      <c r="A9374" s="1" t="s">
        <v>2305</v>
      </c>
      <c r="B9374" s="1" t="s">
        <v>80</v>
      </c>
      <c r="C9374" s="1" t="s">
        <v>9</v>
      </c>
      <c r="D9374" s="1" t="s">
        <v>2539</v>
      </c>
      <c r="E9374" s="1" t="s">
        <v>71</v>
      </c>
      <c r="F9374" s="1" t="s">
        <v>2320</v>
      </c>
      <c r="G9374" s="1" t="s">
        <v>2319</v>
      </c>
      <c r="H9374" s="1" t="s">
        <v>13</v>
      </c>
      <c r="I9374" s="16"/>
      <c r="J9374" s="16"/>
      <c r="K9374" s="16"/>
      <c r="L9374" s="16"/>
      <c r="M9374" s="16"/>
      <c r="N9374" s="16"/>
      <c r="O9374" s="16"/>
      <c r="P9374" s="16"/>
      <c r="Q9374" s="16"/>
      <c r="R9374" s="16"/>
      <c r="S9374" s="16"/>
      <c r="T9374" s="16"/>
      <c r="U9374" s="16"/>
      <c r="V9374" s="1" t="s">
        <v>4753</v>
      </c>
      <c r="W9374" s="1" t="s">
        <v>2592</v>
      </c>
      <c r="X9374" s="5" t="s">
        <v>4768</v>
      </c>
      <c r="Y9374" s="5" t="s">
        <v>4769</v>
      </c>
      <c r="Z9374" s="5" t="s">
        <v>13</v>
      </c>
      <c r="AA9374" s="5"/>
    </row>
    <row r="9375" spans="1:27" ht="12" customHeight="1" x14ac:dyDescent="0.15">
      <c r="A9375" s="1" t="s">
        <v>2305</v>
      </c>
      <c r="B9375" s="1" t="s">
        <v>80</v>
      </c>
      <c r="C9375" s="1" t="s">
        <v>15</v>
      </c>
      <c r="D9375" s="1" t="s">
        <v>2539</v>
      </c>
      <c r="E9375" s="1" t="s">
        <v>71</v>
      </c>
      <c r="F9375" s="1" t="s">
        <v>2320</v>
      </c>
      <c r="G9375" s="1" t="s">
        <v>18</v>
      </c>
      <c r="H9375" s="1" t="s">
        <v>13</v>
      </c>
      <c r="I9375" s="16"/>
      <c r="J9375" s="16"/>
      <c r="K9375" s="16"/>
      <c r="L9375" s="16"/>
      <c r="M9375" s="16"/>
      <c r="N9375" s="16"/>
      <c r="O9375" s="16"/>
      <c r="P9375" s="16"/>
      <c r="Q9375" s="16"/>
      <c r="R9375" s="16"/>
      <c r="S9375" s="16"/>
      <c r="T9375" s="16"/>
      <c r="U9375" s="16"/>
      <c r="V9375" s="1" t="s">
        <v>4753</v>
      </c>
      <c r="W9375" s="1" t="s">
        <v>2592</v>
      </c>
      <c r="X9375" s="5" t="s">
        <v>4768</v>
      </c>
      <c r="Y9375" s="5" t="s">
        <v>2562</v>
      </c>
      <c r="Z9375" s="5" t="s">
        <v>13</v>
      </c>
      <c r="AA9375" s="5"/>
    </row>
    <row r="9376" spans="1:27" ht="12" customHeight="1" x14ac:dyDescent="0.15">
      <c r="A9376" s="1" t="s">
        <v>2305</v>
      </c>
      <c r="B9376" s="1" t="s">
        <v>80</v>
      </c>
      <c r="C9376" s="1" t="s">
        <v>17</v>
      </c>
      <c r="D9376" s="1" t="s">
        <v>2539</v>
      </c>
      <c r="E9376" s="1" t="s">
        <v>71</v>
      </c>
      <c r="F9376" s="1" t="s">
        <v>2320</v>
      </c>
      <c r="G9376" s="1" t="s">
        <v>24</v>
      </c>
      <c r="H9376" s="1" t="s">
        <v>13</v>
      </c>
      <c r="I9376" s="16"/>
      <c r="J9376" s="16"/>
      <c r="K9376" s="16"/>
      <c r="L9376" s="16"/>
      <c r="M9376" s="16"/>
      <c r="N9376" s="16"/>
      <c r="O9376" s="16"/>
      <c r="P9376" s="16"/>
      <c r="Q9376" s="16"/>
      <c r="R9376" s="16"/>
      <c r="S9376" s="16"/>
      <c r="T9376" s="16"/>
      <c r="U9376" s="16"/>
      <c r="V9376" s="1" t="s">
        <v>4753</v>
      </c>
      <c r="W9376" s="1" t="s">
        <v>2592</v>
      </c>
      <c r="X9376" s="5" t="s">
        <v>4768</v>
      </c>
      <c r="Y9376" s="5" t="s">
        <v>2559</v>
      </c>
      <c r="Z9376" s="5" t="s">
        <v>13</v>
      </c>
      <c r="AA9376" s="5"/>
    </row>
    <row r="9377" spans="1:27" ht="12" customHeight="1" x14ac:dyDescent="0.15">
      <c r="A9377" s="1" t="s">
        <v>2305</v>
      </c>
      <c r="B9377" s="1" t="s">
        <v>162</v>
      </c>
      <c r="C9377" s="1" t="s">
        <v>15</v>
      </c>
      <c r="D9377" s="1" t="s">
        <v>2539</v>
      </c>
      <c r="E9377" s="1" t="s">
        <v>71</v>
      </c>
      <c r="F9377" s="1" t="s">
        <v>2230</v>
      </c>
      <c r="G9377" s="1" t="s">
        <v>18</v>
      </c>
      <c r="H9377" s="1" t="s">
        <v>13</v>
      </c>
      <c r="I9377" s="16"/>
      <c r="J9377" s="16"/>
      <c r="K9377" s="16"/>
      <c r="L9377" s="16"/>
      <c r="M9377" s="16"/>
      <c r="N9377" s="16"/>
      <c r="O9377" s="16"/>
      <c r="P9377" s="16"/>
      <c r="Q9377" s="16"/>
      <c r="R9377" s="16"/>
      <c r="S9377" s="16"/>
      <c r="T9377" s="16"/>
      <c r="U9377" s="16"/>
      <c r="V9377" s="1" t="s">
        <v>4753</v>
      </c>
      <c r="W9377" s="1" t="s">
        <v>2592</v>
      </c>
      <c r="X9377" s="5" t="s">
        <v>4770</v>
      </c>
      <c r="Y9377" s="5" t="s">
        <v>2562</v>
      </c>
      <c r="Z9377" s="5" t="s">
        <v>13</v>
      </c>
      <c r="AA9377" s="5"/>
    </row>
    <row r="9378" spans="1:27" ht="12" customHeight="1" x14ac:dyDescent="0.15">
      <c r="A9378" s="1" t="s">
        <v>2305</v>
      </c>
      <c r="B9378" s="1" t="s">
        <v>162</v>
      </c>
      <c r="C9378" s="1" t="s">
        <v>17</v>
      </c>
      <c r="D9378" s="1" t="s">
        <v>2539</v>
      </c>
      <c r="E9378" s="1" t="s">
        <v>71</v>
      </c>
      <c r="F9378" s="1" t="s">
        <v>2230</v>
      </c>
      <c r="G9378" s="1" t="s">
        <v>24</v>
      </c>
      <c r="H9378" s="1" t="s">
        <v>13</v>
      </c>
      <c r="I9378" s="16"/>
      <c r="J9378" s="16"/>
      <c r="K9378" s="16"/>
      <c r="L9378" s="16"/>
      <c r="M9378" s="16"/>
      <c r="N9378" s="16"/>
      <c r="O9378" s="16"/>
      <c r="P9378" s="16"/>
      <c r="Q9378" s="16"/>
      <c r="R9378" s="16"/>
      <c r="S9378" s="16"/>
      <c r="T9378" s="16"/>
      <c r="U9378" s="16"/>
      <c r="V9378" s="1" t="s">
        <v>4753</v>
      </c>
      <c r="W9378" s="1" t="s">
        <v>2592</v>
      </c>
      <c r="X9378" s="5" t="s">
        <v>4770</v>
      </c>
      <c r="Y9378" s="5" t="s">
        <v>2559</v>
      </c>
      <c r="Z9378" s="5" t="s">
        <v>13</v>
      </c>
      <c r="AA9378" s="5"/>
    </row>
    <row r="9379" spans="1:27" ht="12" customHeight="1" x14ac:dyDescent="0.15">
      <c r="A9379" s="1" t="s">
        <v>2305</v>
      </c>
      <c r="B9379" s="1" t="s">
        <v>164</v>
      </c>
      <c r="C9379" s="1" t="s">
        <v>9</v>
      </c>
      <c r="D9379" s="1" t="s">
        <v>2539</v>
      </c>
      <c r="E9379" s="1" t="s">
        <v>71</v>
      </c>
      <c r="F9379" s="1" t="s">
        <v>2321</v>
      </c>
      <c r="G9379" s="1" t="s">
        <v>2319</v>
      </c>
      <c r="H9379" s="1" t="s">
        <v>13</v>
      </c>
      <c r="I9379" s="16"/>
      <c r="J9379" s="16"/>
      <c r="K9379" s="16"/>
      <c r="L9379" s="16"/>
      <c r="M9379" s="16"/>
      <c r="N9379" s="16"/>
      <c r="O9379" s="16"/>
      <c r="P9379" s="16"/>
      <c r="Q9379" s="16"/>
      <c r="R9379" s="16"/>
      <c r="S9379" s="16"/>
      <c r="T9379" s="16"/>
      <c r="U9379" s="16"/>
      <c r="V9379" s="1" t="s">
        <v>4753</v>
      </c>
      <c r="W9379" s="1" t="s">
        <v>2592</v>
      </c>
      <c r="X9379" s="5" t="s">
        <v>4771</v>
      </c>
      <c r="Y9379" s="5" t="s">
        <v>4769</v>
      </c>
      <c r="Z9379" s="5" t="s">
        <v>13</v>
      </c>
      <c r="AA9379" s="5"/>
    </row>
    <row r="9380" spans="1:27" ht="12" customHeight="1" x14ac:dyDescent="0.15">
      <c r="A9380" s="1" t="s">
        <v>2305</v>
      </c>
      <c r="B9380" s="1" t="s">
        <v>164</v>
      </c>
      <c r="C9380" s="1" t="s">
        <v>15</v>
      </c>
      <c r="D9380" s="1" t="s">
        <v>2539</v>
      </c>
      <c r="E9380" s="1" t="s">
        <v>71</v>
      </c>
      <c r="F9380" s="1" t="s">
        <v>2321</v>
      </c>
      <c r="G9380" s="1" t="s">
        <v>18</v>
      </c>
      <c r="H9380" s="1" t="s">
        <v>13</v>
      </c>
      <c r="I9380" s="16"/>
      <c r="J9380" s="16"/>
      <c r="K9380" s="16"/>
      <c r="L9380" s="16"/>
      <c r="M9380" s="16"/>
      <c r="N9380" s="16"/>
      <c r="O9380" s="16"/>
      <c r="P9380" s="16"/>
      <c r="Q9380" s="16"/>
      <c r="R9380" s="16"/>
      <c r="S9380" s="16"/>
      <c r="T9380" s="16"/>
      <c r="U9380" s="16"/>
      <c r="V9380" s="1" t="s">
        <v>4753</v>
      </c>
      <c r="W9380" s="1" t="s">
        <v>2592</v>
      </c>
      <c r="X9380" s="5" t="s">
        <v>4771</v>
      </c>
      <c r="Y9380" s="5" t="s">
        <v>2562</v>
      </c>
      <c r="Z9380" s="5" t="s">
        <v>13</v>
      </c>
      <c r="AA9380" s="5"/>
    </row>
    <row r="9381" spans="1:27" ht="12" customHeight="1" x14ac:dyDescent="0.15">
      <c r="A9381" s="1" t="s">
        <v>2305</v>
      </c>
      <c r="B9381" s="1" t="s">
        <v>164</v>
      </c>
      <c r="C9381" s="1" t="s">
        <v>17</v>
      </c>
      <c r="D9381" s="1" t="s">
        <v>2539</v>
      </c>
      <c r="E9381" s="1" t="s">
        <v>71</v>
      </c>
      <c r="F9381" s="1" t="s">
        <v>2321</v>
      </c>
      <c r="G9381" s="1" t="s">
        <v>24</v>
      </c>
      <c r="H9381" s="1" t="s">
        <v>13</v>
      </c>
      <c r="I9381" s="16"/>
      <c r="J9381" s="16"/>
      <c r="K9381" s="16"/>
      <c r="L9381" s="16"/>
      <c r="M9381" s="16"/>
      <c r="N9381" s="16"/>
      <c r="O9381" s="16"/>
      <c r="P9381" s="16"/>
      <c r="Q9381" s="16"/>
      <c r="R9381" s="16"/>
      <c r="S9381" s="16"/>
      <c r="T9381" s="16"/>
      <c r="U9381" s="16"/>
      <c r="V9381" s="1" t="s">
        <v>4753</v>
      </c>
      <c r="W9381" s="1" t="s">
        <v>2592</v>
      </c>
      <c r="X9381" s="5" t="s">
        <v>4771</v>
      </c>
      <c r="Y9381" s="5" t="s">
        <v>2559</v>
      </c>
      <c r="Z9381" s="5" t="s">
        <v>13</v>
      </c>
      <c r="AA9381" s="5"/>
    </row>
    <row r="9382" spans="1:27" ht="12" customHeight="1" x14ac:dyDescent="0.15">
      <c r="A9382" s="1" t="s">
        <v>2305</v>
      </c>
      <c r="B9382" s="1" t="s">
        <v>212</v>
      </c>
      <c r="C9382" s="1" t="s">
        <v>9</v>
      </c>
      <c r="D9382" s="1" t="s">
        <v>2539</v>
      </c>
      <c r="E9382" s="1" t="s">
        <v>213</v>
      </c>
      <c r="F9382" s="1" t="s">
        <v>2322</v>
      </c>
      <c r="G9382" s="1" t="s">
        <v>215</v>
      </c>
      <c r="H9382" s="1" t="s">
        <v>216</v>
      </c>
      <c r="I9382" s="16"/>
      <c r="J9382" s="16"/>
      <c r="K9382" s="16"/>
      <c r="L9382" s="16"/>
      <c r="M9382" s="16"/>
      <c r="N9382" s="16"/>
      <c r="O9382" s="16"/>
      <c r="P9382" s="16"/>
      <c r="Q9382" s="16"/>
      <c r="R9382" s="16"/>
      <c r="S9382" s="16"/>
      <c r="T9382" s="16"/>
      <c r="U9382" s="16"/>
      <c r="V9382" s="1" t="s">
        <v>4753</v>
      </c>
      <c r="W9382" s="1" t="s">
        <v>2717</v>
      </c>
      <c r="X9382" s="5" t="s">
        <v>4772</v>
      </c>
      <c r="Y9382" s="5" t="s">
        <v>2719</v>
      </c>
      <c r="Z9382" s="5" t="s">
        <v>2720</v>
      </c>
      <c r="AA9382" s="5"/>
    </row>
    <row r="9383" spans="1:27" ht="12" customHeight="1" x14ac:dyDescent="0.15">
      <c r="A9383" s="1" t="s">
        <v>2305</v>
      </c>
      <c r="B9383" s="1" t="s">
        <v>285</v>
      </c>
      <c r="C9383" s="1" t="s">
        <v>9</v>
      </c>
      <c r="D9383" s="1" t="s">
        <v>2539</v>
      </c>
      <c r="E9383" s="1" t="s">
        <v>213</v>
      </c>
      <c r="F9383" s="1" t="s">
        <v>286</v>
      </c>
      <c r="G9383" s="1" t="s">
        <v>215</v>
      </c>
      <c r="H9383" s="1" t="s">
        <v>216</v>
      </c>
      <c r="I9383" s="16"/>
      <c r="J9383" s="16"/>
      <c r="K9383" s="16"/>
      <c r="L9383" s="16"/>
      <c r="M9383" s="16"/>
      <c r="N9383" s="16"/>
      <c r="O9383" s="16"/>
      <c r="P9383" s="16"/>
      <c r="Q9383" s="16"/>
      <c r="R9383" s="16"/>
      <c r="S9383" s="16"/>
      <c r="T9383" s="16"/>
      <c r="U9383" s="16"/>
      <c r="V9383" s="1" t="s">
        <v>4753</v>
      </c>
      <c r="W9383" s="1" t="s">
        <v>2717</v>
      </c>
      <c r="X9383" s="5" t="s">
        <v>2816</v>
      </c>
      <c r="Y9383" s="5" t="s">
        <v>2719</v>
      </c>
      <c r="Z9383" s="5" t="s">
        <v>2720</v>
      </c>
      <c r="AA9383" s="5"/>
    </row>
    <row r="9384" spans="1:27" ht="12" customHeight="1" x14ac:dyDescent="0.15">
      <c r="A9384" s="1" t="s">
        <v>2305</v>
      </c>
      <c r="B9384" s="1" t="s">
        <v>219</v>
      </c>
      <c r="C9384" s="1" t="s">
        <v>9</v>
      </c>
      <c r="D9384" s="1" t="s">
        <v>2539</v>
      </c>
      <c r="E9384" s="1" t="s">
        <v>220</v>
      </c>
      <c r="F9384" s="1" t="s">
        <v>2323</v>
      </c>
      <c r="G9384" s="1" t="s">
        <v>220</v>
      </c>
      <c r="H9384" s="1" t="s">
        <v>1632</v>
      </c>
      <c r="I9384" s="16"/>
      <c r="J9384" s="16"/>
      <c r="K9384" s="16"/>
      <c r="L9384" s="16"/>
      <c r="M9384" s="16"/>
      <c r="N9384" s="16"/>
      <c r="O9384" s="16"/>
      <c r="P9384" s="16"/>
      <c r="Q9384" s="16"/>
      <c r="R9384" s="16"/>
      <c r="S9384" s="16"/>
      <c r="T9384" s="16"/>
      <c r="U9384" s="16"/>
      <c r="V9384" s="1" t="s">
        <v>4753</v>
      </c>
      <c r="W9384" s="1" t="s">
        <v>2723</v>
      </c>
      <c r="X9384" s="5" t="s">
        <v>4773</v>
      </c>
      <c r="Y9384" s="5" t="s">
        <v>4107</v>
      </c>
      <c r="Z9384" s="5" t="s">
        <v>4109</v>
      </c>
      <c r="AA9384" s="5"/>
    </row>
    <row r="9385" spans="1:27" ht="12" customHeight="1" x14ac:dyDescent="0.15">
      <c r="A9385" s="1" t="s">
        <v>2305</v>
      </c>
      <c r="B9385" s="1" t="s">
        <v>219</v>
      </c>
      <c r="C9385" s="1" t="s">
        <v>2324</v>
      </c>
      <c r="D9385" s="1" t="s">
        <v>2539</v>
      </c>
      <c r="E9385" s="1" t="s">
        <v>220</v>
      </c>
      <c r="F9385" s="1" t="s">
        <v>2323</v>
      </c>
      <c r="G9385" s="1" t="s">
        <v>1132</v>
      </c>
      <c r="H9385" s="1" t="s">
        <v>1133</v>
      </c>
      <c r="I9385" s="16"/>
      <c r="J9385" s="16"/>
      <c r="K9385" s="16"/>
      <c r="L9385" s="16"/>
      <c r="M9385" s="16"/>
      <c r="N9385" s="16"/>
      <c r="O9385" s="16"/>
      <c r="P9385" s="16"/>
      <c r="Q9385" s="16"/>
      <c r="R9385" s="16"/>
      <c r="S9385" s="16"/>
      <c r="T9385" s="16"/>
      <c r="U9385" s="16"/>
      <c r="V9385" s="1" t="s">
        <v>4753</v>
      </c>
      <c r="W9385" s="1" t="s">
        <v>2723</v>
      </c>
      <c r="X9385" s="8" t="s">
        <v>4773</v>
      </c>
      <c r="Y9385" s="8" t="s">
        <v>4110</v>
      </c>
      <c r="Z9385" s="8" t="s">
        <v>1133</v>
      </c>
      <c r="AA9385" s="8"/>
    </row>
    <row r="9386" spans="1:27" ht="12" customHeight="1" x14ac:dyDescent="0.15">
      <c r="A9386" s="1" t="s">
        <v>2325</v>
      </c>
      <c r="B9386" s="1" t="s">
        <v>8</v>
      </c>
      <c r="C9386" s="1" t="s">
        <v>9</v>
      </c>
      <c r="D9386" s="1" t="s">
        <v>5052</v>
      </c>
      <c r="E9386" s="1" t="s">
        <v>10</v>
      </c>
      <c r="F9386" s="1" t="s">
        <v>2329</v>
      </c>
      <c r="G9386" s="1" t="s">
        <v>12</v>
      </c>
      <c r="H9386" s="1" t="s">
        <v>2330</v>
      </c>
      <c r="I9386" s="16"/>
      <c r="J9386" s="16"/>
      <c r="K9386" s="16"/>
      <c r="L9386" s="16"/>
      <c r="M9386" s="16"/>
      <c r="N9386" s="16"/>
      <c r="O9386" s="16"/>
      <c r="P9386" s="16"/>
      <c r="Q9386" s="16"/>
      <c r="R9386" s="16"/>
      <c r="S9386" s="16"/>
      <c r="T9386" s="16"/>
      <c r="U9386" s="16"/>
      <c r="V9386" s="1" t="s">
        <v>5072</v>
      </c>
      <c r="W9386" s="1" t="s">
        <v>2551</v>
      </c>
      <c r="X9386" s="5" t="s">
        <v>4774</v>
      </c>
      <c r="Y9386" s="5" t="s">
        <v>2553</v>
      </c>
      <c r="Z9386" s="5" t="s">
        <v>4775</v>
      </c>
      <c r="AA9386" s="5"/>
    </row>
    <row r="9387" spans="1:27" ht="12" customHeight="1" x14ac:dyDescent="0.15">
      <c r="A9387" s="1" t="s">
        <v>2325</v>
      </c>
      <c r="B9387" s="1" t="s">
        <v>8</v>
      </c>
      <c r="C9387" s="1" t="s">
        <v>15</v>
      </c>
      <c r="D9387" s="1" t="s">
        <v>5052</v>
      </c>
      <c r="E9387" s="1" t="s">
        <v>10</v>
      </c>
      <c r="F9387" s="1" t="s">
        <v>2329</v>
      </c>
      <c r="G9387" s="1" t="s">
        <v>16</v>
      </c>
      <c r="H9387" s="1" t="s">
        <v>2330</v>
      </c>
      <c r="I9387" s="16"/>
      <c r="J9387" s="16"/>
      <c r="K9387" s="16"/>
      <c r="L9387" s="16"/>
      <c r="M9387" s="16"/>
      <c r="N9387" s="16"/>
      <c r="O9387" s="16"/>
      <c r="P9387" s="16"/>
      <c r="Q9387" s="16"/>
      <c r="R9387" s="16"/>
      <c r="S9387" s="16"/>
      <c r="T9387" s="16"/>
      <c r="U9387" s="16"/>
      <c r="V9387" s="1" t="s">
        <v>5072</v>
      </c>
      <c r="W9387" s="1" t="s">
        <v>2551</v>
      </c>
      <c r="X9387" s="5" t="s">
        <v>4774</v>
      </c>
      <c r="Y9387" s="5" t="s">
        <v>2561</v>
      </c>
      <c r="Z9387" s="5" t="s">
        <v>4775</v>
      </c>
      <c r="AA9387" s="5"/>
    </row>
    <row r="9388" spans="1:27" ht="12" customHeight="1" x14ac:dyDescent="0.15">
      <c r="A9388" s="1" t="s">
        <v>2325</v>
      </c>
      <c r="B9388" s="1" t="s">
        <v>8</v>
      </c>
      <c r="C9388" s="1" t="s">
        <v>17</v>
      </c>
      <c r="D9388" s="1" t="s">
        <v>5052</v>
      </c>
      <c r="E9388" s="1" t="s">
        <v>10</v>
      </c>
      <c r="F9388" s="1" t="s">
        <v>2329</v>
      </c>
      <c r="G9388" s="1" t="s">
        <v>18</v>
      </c>
      <c r="H9388" s="1" t="s">
        <v>2330</v>
      </c>
      <c r="I9388" s="16"/>
      <c r="J9388" s="16"/>
      <c r="K9388" s="16"/>
      <c r="L9388" s="16"/>
      <c r="M9388" s="16"/>
      <c r="N9388" s="16"/>
      <c r="O9388" s="16"/>
      <c r="P9388" s="16"/>
      <c r="Q9388" s="16"/>
      <c r="R9388" s="16"/>
      <c r="S9388" s="16"/>
      <c r="T9388" s="16"/>
      <c r="U9388" s="16"/>
      <c r="V9388" s="1" t="s">
        <v>5072</v>
      </c>
      <c r="W9388" s="1" t="s">
        <v>2551</v>
      </c>
      <c r="X9388" s="5" t="s">
        <v>4774</v>
      </c>
      <c r="Y9388" s="5" t="s">
        <v>2562</v>
      </c>
      <c r="Z9388" s="5" t="s">
        <v>4775</v>
      </c>
      <c r="AA9388" s="5"/>
    </row>
    <row r="9389" spans="1:27" ht="12" customHeight="1" x14ac:dyDescent="0.15">
      <c r="A9389" s="1" t="s">
        <v>2325</v>
      </c>
      <c r="B9389" s="1" t="s">
        <v>8</v>
      </c>
      <c r="C9389" s="1" t="s">
        <v>19</v>
      </c>
      <c r="D9389" s="1" t="s">
        <v>5052</v>
      </c>
      <c r="E9389" s="1" t="s">
        <v>10</v>
      </c>
      <c r="F9389" s="1" t="s">
        <v>2329</v>
      </c>
      <c r="G9389" s="1" t="s">
        <v>2326</v>
      </c>
      <c r="H9389" s="1" t="s">
        <v>2330</v>
      </c>
      <c r="I9389" s="16"/>
      <c r="J9389" s="16"/>
      <c r="K9389" s="16"/>
      <c r="L9389" s="16"/>
      <c r="M9389" s="16"/>
      <c r="N9389" s="16"/>
      <c r="O9389" s="16"/>
      <c r="P9389" s="16"/>
      <c r="Q9389" s="16"/>
      <c r="R9389" s="16"/>
      <c r="S9389" s="16"/>
      <c r="T9389" s="16"/>
      <c r="U9389" s="16"/>
      <c r="V9389" s="1" t="s">
        <v>5072</v>
      </c>
      <c r="W9389" s="1" t="s">
        <v>2551</v>
      </c>
      <c r="X9389" s="5" t="s">
        <v>4774</v>
      </c>
      <c r="Y9389" s="5" t="s">
        <v>4776</v>
      </c>
      <c r="Z9389" s="5" t="s">
        <v>4775</v>
      </c>
      <c r="AA9389" s="5"/>
    </row>
    <row r="9390" spans="1:27" ht="12" customHeight="1" x14ac:dyDescent="0.15">
      <c r="A9390" s="1" t="s">
        <v>2325</v>
      </c>
      <c r="B9390" s="1" t="s">
        <v>8</v>
      </c>
      <c r="C9390" s="1" t="s">
        <v>23</v>
      </c>
      <c r="D9390" s="1" t="s">
        <v>5052</v>
      </c>
      <c r="E9390" s="1" t="s">
        <v>10</v>
      </c>
      <c r="F9390" s="1" t="s">
        <v>2329</v>
      </c>
      <c r="G9390" s="1" t="s">
        <v>2328</v>
      </c>
      <c r="H9390" s="1" t="s">
        <v>2330</v>
      </c>
      <c r="I9390" s="16"/>
      <c r="J9390" s="16"/>
      <c r="K9390" s="16"/>
      <c r="L9390" s="16"/>
      <c r="M9390" s="16"/>
      <c r="N9390" s="16"/>
      <c r="O9390" s="16"/>
      <c r="P9390" s="16"/>
      <c r="Q9390" s="16"/>
      <c r="R9390" s="16"/>
      <c r="S9390" s="16"/>
      <c r="T9390" s="16"/>
      <c r="U9390" s="16"/>
      <c r="V9390" s="1" t="s">
        <v>5072</v>
      </c>
      <c r="W9390" s="1" t="s">
        <v>2551</v>
      </c>
      <c r="X9390" s="5" t="s">
        <v>4774</v>
      </c>
      <c r="Y9390" s="5" t="s">
        <v>2564</v>
      </c>
      <c r="Z9390" s="5" t="s">
        <v>4775</v>
      </c>
      <c r="AA9390" s="5"/>
    </row>
    <row r="9391" spans="1:27" ht="12" customHeight="1" x14ac:dyDescent="0.15">
      <c r="A9391" s="1" t="s">
        <v>2325</v>
      </c>
      <c r="B9391" s="1" t="s">
        <v>8</v>
      </c>
      <c r="C9391" s="1" t="s">
        <v>77</v>
      </c>
      <c r="D9391" s="1" t="s">
        <v>5052</v>
      </c>
      <c r="E9391" s="1" t="s">
        <v>10</v>
      </c>
      <c r="F9391" s="1" t="s">
        <v>2329</v>
      </c>
      <c r="G9391" s="1" t="s">
        <v>24</v>
      </c>
      <c r="H9391" s="1" t="s">
        <v>2330</v>
      </c>
      <c r="I9391" s="16"/>
      <c r="J9391" s="16"/>
      <c r="K9391" s="16"/>
      <c r="L9391" s="16"/>
      <c r="M9391" s="16"/>
      <c r="N9391" s="16"/>
      <c r="O9391" s="16"/>
      <c r="P9391" s="16"/>
      <c r="Q9391" s="16"/>
      <c r="R9391" s="16"/>
      <c r="S9391" s="16"/>
      <c r="T9391" s="16"/>
      <c r="U9391" s="16"/>
      <c r="V9391" s="1" t="s">
        <v>5072</v>
      </c>
      <c r="W9391" s="1" t="s">
        <v>2551</v>
      </c>
      <c r="X9391" s="5" t="s">
        <v>4774</v>
      </c>
      <c r="Y9391" s="5" t="s">
        <v>2564</v>
      </c>
      <c r="Z9391" s="5" t="s">
        <v>4775</v>
      </c>
      <c r="AA9391" s="5"/>
    </row>
    <row r="9392" spans="1:27" ht="12" customHeight="1" x14ac:dyDescent="0.15">
      <c r="A9392" s="1" t="s">
        <v>2325</v>
      </c>
      <c r="B9392" s="1" t="s">
        <v>25</v>
      </c>
      <c r="C9392" s="1" t="s">
        <v>9</v>
      </c>
      <c r="D9392" s="1" t="s">
        <v>5052</v>
      </c>
      <c r="E9392" s="1" t="s">
        <v>10</v>
      </c>
      <c r="F9392" s="1" t="s">
        <v>2331</v>
      </c>
      <c r="G9392" s="1" t="s">
        <v>12</v>
      </c>
      <c r="H9392" s="1" t="s">
        <v>2330</v>
      </c>
      <c r="I9392" s="16"/>
      <c r="J9392" s="16"/>
      <c r="K9392" s="16"/>
      <c r="L9392" s="16"/>
      <c r="M9392" s="16"/>
      <c r="N9392" s="16"/>
      <c r="O9392" s="16"/>
      <c r="P9392" s="16"/>
      <c r="Q9392" s="16"/>
      <c r="R9392" s="16"/>
      <c r="S9392" s="16"/>
      <c r="T9392" s="16"/>
      <c r="U9392" s="16"/>
      <c r="V9392" s="1" t="s">
        <v>5072</v>
      </c>
      <c r="W9392" s="1" t="s">
        <v>2551</v>
      </c>
      <c r="X9392" s="5" t="s">
        <v>4777</v>
      </c>
      <c r="Y9392" s="5" t="s">
        <v>2553</v>
      </c>
      <c r="Z9392" s="5" t="s">
        <v>4775</v>
      </c>
      <c r="AA9392" s="5"/>
    </row>
    <row r="9393" spans="1:27" ht="12" customHeight="1" x14ac:dyDescent="0.15">
      <c r="A9393" s="1" t="s">
        <v>2325</v>
      </c>
      <c r="B9393" s="1" t="s">
        <v>25</v>
      </c>
      <c r="C9393" s="1" t="s">
        <v>15</v>
      </c>
      <c r="D9393" s="1" t="s">
        <v>5052</v>
      </c>
      <c r="E9393" s="1" t="s">
        <v>10</v>
      </c>
      <c r="F9393" s="1" t="s">
        <v>2331</v>
      </c>
      <c r="G9393" s="1" t="s">
        <v>16</v>
      </c>
      <c r="H9393" s="1" t="s">
        <v>2330</v>
      </c>
      <c r="I9393" s="16"/>
      <c r="J9393" s="16"/>
      <c r="K9393" s="16"/>
      <c r="L9393" s="16"/>
      <c r="M9393" s="16"/>
      <c r="N9393" s="16"/>
      <c r="O9393" s="16"/>
      <c r="P9393" s="16"/>
      <c r="Q9393" s="16"/>
      <c r="R9393" s="16"/>
      <c r="S9393" s="16"/>
      <c r="T9393" s="16"/>
      <c r="U9393" s="16"/>
      <c r="V9393" s="1" t="s">
        <v>5072</v>
      </c>
      <c r="W9393" s="1" t="s">
        <v>2551</v>
      </c>
      <c r="X9393" s="5" t="s">
        <v>4777</v>
      </c>
      <c r="Y9393" s="5" t="s">
        <v>2561</v>
      </c>
      <c r="Z9393" s="5" t="s">
        <v>4775</v>
      </c>
      <c r="AA9393" s="5"/>
    </row>
    <row r="9394" spans="1:27" ht="12" customHeight="1" x14ac:dyDescent="0.15">
      <c r="A9394" s="1" t="s">
        <v>2325</v>
      </c>
      <c r="B9394" s="1" t="s">
        <v>25</v>
      </c>
      <c r="C9394" s="1" t="s">
        <v>17</v>
      </c>
      <c r="D9394" s="1" t="s">
        <v>5052</v>
      </c>
      <c r="E9394" s="1" t="s">
        <v>10</v>
      </c>
      <c r="F9394" s="1" t="s">
        <v>2331</v>
      </c>
      <c r="G9394" s="1" t="s">
        <v>18</v>
      </c>
      <c r="H9394" s="1" t="s">
        <v>2330</v>
      </c>
      <c r="I9394" s="16"/>
      <c r="J9394" s="16"/>
      <c r="K9394" s="16"/>
      <c r="L9394" s="16"/>
      <c r="M9394" s="16"/>
      <c r="N9394" s="16"/>
      <c r="O9394" s="16"/>
      <c r="P9394" s="16"/>
      <c r="Q9394" s="16"/>
      <c r="R9394" s="16"/>
      <c r="S9394" s="16"/>
      <c r="T9394" s="16"/>
      <c r="U9394" s="16"/>
      <c r="V9394" s="1" t="s">
        <v>5072</v>
      </c>
      <c r="W9394" s="1" t="s">
        <v>2551</v>
      </c>
      <c r="X9394" s="5" t="s">
        <v>4777</v>
      </c>
      <c r="Y9394" s="5" t="s">
        <v>2562</v>
      </c>
      <c r="Z9394" s="5" t="s">
        <v>4775</v>
      </c>
      <c r="AA9394" s="5"/>
    </row>
    <row r="9395" spans="1:27" ht="12" customHeight="1" x14ac:dyDescent="0.15">
      <c r="A9395" s="1" t="s">
        <v>2325</v>
      </c>
      <c r="B9395" s="1" t="s">
        <v>25</v>
      </c>
      <c r="C9395" s="1" t="s">
        <v>19</v>
      </c>
      <c r="D9395" s="1" t="s">
        <v>5052</v>
      </c>
      <c r="E9395" s="1" t="s">
        <v>10</v>
      </c>
      <c r="F9395" s="1" t="s">
        <v>2331</v>
      </c>
      <c r="G9395" s="1" t="s">
        <v>2326</v>
      </c>
      <c r="H9395" s="1" t="s">
        <v>2330</v>
      </c>
      <c r="I9395" s="16"/>
      <c r="J9395" s="16"/>
      <c r="K9395" s="16"/>
      <c r="L9395" s="16"/>
      <c r="M9395" s="16"/>
      <c r="N9395" s="16"/>
      <c r="O9395" s="16"/>
      <c r="P9395" s="16"/>
      <c r="Q9395" s="16"/>
      <c r="R9395" s="16"/>
      <c r="S9395" s="16"/>
      <c r="T9395" s="16"/>
      <c r="U9395" s="16"/>
      <c r="V9395" s="1" t="s">
        <v>5072</v>
      </c>
      <c r="W9395" s="1" t="s">
        <v>2551</v>
      </c>
      <c r="X9395" s="5" t="s">
        <v>4777</v>
      </c>
      <c r="Y9395" s="5" t="s">
        <v>4776</v>
      </c>
      <c r="Z9395" s="5" t="s">
        <v>4775</v>
      </c>
      <c r="AA9395" s="5"/>
    </row>
    <row r="9396" spans="1:27" ht="12" customHeight="1" x14ac:dyDescent="0.15">
      <c r="A9396" s="1" t="s">
        <v>2325</v>
      </c>
      <c r="B9396" s="1" t="s">
        <v>25</v>
      </c>
      <c r="C9396" s="1" t="s">
        <v>23</v>
      </c>
      <c r="D9396" s="1" t="s">
        <v>5052</v>
      </c>
      <c r="E9396" s="1" t="s">
        <v>10</v>
      </c>
      <c r="F9396" s="1" t="s">
        <v>2331</v>
      </c>
      <c r="G9396" s="1" t="s">
        <v>2328</v>
      </c>
      <c r="H9396" s="1" t="s">
        <v>2330</v>
      </c>
      <c r="I9396" s="16"/>
      <c r="J9396" s="16"/>
      <c r="K9396" s="16"/>
      <c r="L9396" s="16"/>
      <c r="M9396" s="16"/>
      <c r="N9396" s="16"/>
      <c r="O9396" s="16"/>
      <c r="P9396" s="16"/>
      <c r="Q9396" s="16"/>
      <c r="R9396" s="16"/>
      <c r="S9396" s="16"/>
      <c r="T9396" s="16"/>
      <c r="U9396" s="16"/>
      <c r="V9396" s="1" t="s">
        <v>5072</v>
      </c>
      <c r="W9396" s="1" t="s">
        <v>2551</v>
      </c>
      <c r="X9396" s="5" t="s">
        <v>4777</v>
      </c>
      <c r="Y9396" s="5" t="s">
        <v>2564</v>
      </c>
      <c r="Z9396" s="5" t="s">
        <v>4775</v>
      </c>
      <c r="AA9396" s="5"/>
    </row>
    <row r="9397" spans="1:27" ht="12" customHeight="1" x14ac:dyDescent="0.15">
      <c r="A9397" s="1" t="s">
        <v>2325</v>
      </c>
      <c r="B9397" s="1" t="s">
        <v>25</v>
      </c>
      <c r="C9397" s="1" t="s">
        <v>77</v>
      </c>
      <c r="D9397" s="1" t="s">
        <v>5052</v>
      </c>
      <c r="E9397" s="1" t="s">
        <v>10</v>
      </c>
      <c r="F9397" s="1" t="s">
        <v>2331</v>
      </c>
      <c r="G9397" s="1" t="s">
        <v>24</v>
      </c>
      <c r="H9397" s="1" t="s">
        <v>2330</v>
      </c>
      <c r="I9397" s="16"/>
      <c r="J9397" s="16"/>
      <c r="K9397" s="16"/>
      <c r="L9397" s="16"/>
      <c r="M9397" s="16"/>
      <c r="N9397" s="16"/>
      <c r="O9397" s="16"/>
      <c r="P9397" s="16"/>
      <c r="Q9397" s="16"/>
      <c r="R9397" s="16"/>
      <c r="S9397" s="16"/>
      <c r="T9397" s="16"/>
      <c r="U9397" s="16"/>
      <c r="V9397" s="1" t="s">
        <v>5072</v>
      </c>
      <c r="W9397" s="1" t="s">
        <v>2551</v>
      </c>
      <c r="X9397" s="5" t="s">
        <v>4777</v>
      </c>
      <c r="Y9397" s="5" t="s">
        <v>2559</v>
      </c>
      <c r="Z9397" s="5" t="s">
        <v>4775</v>
      </c>
      <c r="AA9397" s="5"/>
    </row>
    <row r="9398" spans="1:27" ht="12" customHeight="1" x14ac:dyDescent="0.15">
      <c r="A9398" s="1" t="s">
        <v>2325</v>
      </c>
      <c r="B9398" s="1" t="s">
        <v>27</v>
      </c>
      <c r="C9398" s="1" t="s">
        <v>9</v>
      </c>
      <c r="D9398" s="1" t="s">
        <v>5052</v>
      </c>
      <c r="E9398" s="1" t="s">
        <v>10</v>
      </c>
      <c r="F9398" s="1" t="s">
        <v>2332</v>
      </c>
      <c r="G9398" s="1" t="s">
        <v>12</v>
      </c>
      <c r="H9398" s="1" t="s">
        <v>2330</v>
      </c>
      <c r="I9398" s="16"/>
      <c r="J9398" s="16"/>
      <c r="K9398" s="16"/>
      <c r="L9398" s="16"/>
      <c r="M9398" s="16"/>
      <c r="N9398" s="16"/>
      <c r="O9398" s="16"/>
      <c r="P9398" s="16"/>
      <c r="Q9398" s="16"/>
      <c r="R9398" s="16"/>
      <c r="S9398" s="16"/>
      <c r="T9398" s="16"/>
      <c r="U9398" s="16"/>
      <c r="V9398" s="1" t="s">
        <v>5072</v>
      </c>
      <c r="W9398" s="1" t="s">
        <v>2551</v>
      </c>
      <c r="X9398" s="5" t="s">
        <v>4778</v>
      </c>
      <c r="Y9398" s="5" t="s">
        <v>2553</v>
      </c>
      <c r="Z9398" s="5" t="s">
        <v>4775</v>
      </c>
      <c r="AA9398" s="5"/>
    </row>
    <row r="9399" spans="1:27" ht="12" customHeight="1" x14ac:dyDescent="0.15">
      <c r="A9399" s="1" t="s">
        <v>2325</v>
      </c>
      <c r="B9399" s="1" t="s">
        <v>27</v>
      </c>
      <c r="C9399" s="1" t="s">
        <v>15</v>
      </c>
      <c r="D9399" s="1" t="s">
        <v>5052</v>
      </c>
      <c r="E9399" s="1" t="s">
        <v>10</v>
      </c>
      <c r="F9399" s="1" t="s">
        <v>2332</v>
      </c>
      <c r="G9399" s="1" t="s">
        <v>16</v>
      </c>
      <c r="H9399" s="1" t="s">
        <v>2330</v>
      </c>
      <c r="I9399" s="16"/>
      <c r="J9399" s="16"/>
      <c r="K9399" s="16"/>
      <c r="L9399" s="16"/>
      <c r="M9399" s="16"/>
      <c r="N9399" s="16"/>
      <c r="O9399" s="16"/>
      <c r="P9399" s="16"/>
      <c r="Q9399" s="16"/>
      <c r="R9399" s="16"/>
      <c r="S9399" s="16"/>
      <c r="T9399" s="16"/>
      <c r="U9399" s="16"/>
      <c r="V9399" s="1" t="s">
        <v>5072</v>
      </c>
      <c r="W9399" s="1" t="s">
        <v>2551</v>
      </c>
      <c r="X9399" s="5" t="s">
        <v>4778</v>
      </c>
      <c r="Y9399" s="5" t="s">
        <v>2561</v>
      </c>
      <c r="Z9399" s="5" t="s">
        <v>4775</v>
      </c>
      <c r="AA9399" s="5"/>
    </row>
    <row r="9400" spans="1:27" ht="12" customHeight="1" x14ac:dyDescent="0.15">
      <c r="A9400" s="1" t="s">
        <v>2325</v>
      </c>
      <c r="B9400" s="1" t="s">
        <v>27</v>
      </c>
      <c r="C9400" s="1" t="s">
        <v>17</v>
      </c>
      <c r="D9400" s="1" t="s">
        <v>5052</v>
      </c>
      <c r="E9400" s="1" t="s">
        <v>10</v>
      </c>
      <c r="F9400" s="1" t="s">
        <v>2332</v>
      </c>
      <c r="G9400" s="1" t="s">
        <v>18</v>
      </c>
      <c r="H9400" s="1" t="s">
        <v>2330</v>
      </c>
      <c r="I9400" s="16"/>
      <c r="J9400" s="16"/>
      <c r="K9400" s="16"/>
      <c r="L9400" s="16"/>
      <c r="M9400" s="16"/>
      <c r="N9400" s="16"/>
      <c r="O9400" s="16"/>
      <c r="P9400" s="16"/>
      <c r="Q9400" s="16"/>
      <c r="R9400" s="16"/>
      <c r="S9400" s="16"/>
      <c r="T9400" s="16"/>
      <c r="U9400" s="16"/>
      <c r="V9400" s="1" t="s">
        <v>5072</v>
      </c>
      <c r="W9400" s="1" t="s">
        <v>2551</v>
      </c>
      <c r="X9400" s="5" t="s">
        <v>4778</v>
      </c>
      <c r="Y9400" s="5" t="s">
        <v>2562</v>
      </c>
      <c r="Z9400" s="5" t="s">
        <v>4775</v>
      </c>
      <c r="AA9400" s="5"/>
    </row>
    <row r="9401" spans="1:27" ht="12" customHeight="1" x14ac:dyDescent="0.15">
      <c r="A9401" s="1" t="s">
        <v>2325</v>
      </c>
      <c r="B9401" s="1" t="s">
        <v>27</v>
      </c>
      <c r="C9401" s="1" t="s">
        <v>19</v>
      </c>
      <c r="D9401" s="1" t="s">
        <v>5052</v>
      </c>
      <c r="E9401" s="1" t="s">
        <v>10</v>
      </c>
      <c r="F9401" s="1" t="s">
        <v>2332</v>
      </c>
      <c r="G9401" s="1" t="s">
        <v>2326</v>
      </c>
      <c r="H9401" s="1" t="s">
        <v>2330</v>
      </c>
      <c r="I9401" s="16"/>
      <c r="J9401" s="16"/>
      <c r="K9401" s="16"/>
      <c r="L9401" s="16"/>
      <c r="M9401" s="16"/>
      <c r="N9401" s="16"/>
      <c r="O9401" s="16"/>
      <c r="P9401" s="16"/>
      <c r="Q9401" s="16"/>
      <c r="R9401" s="16"/>
      <c r="S9401" s="16"/>
      <c r="T9401" s="16"/>
      <c r="U9401" s="16"/>
      <c r="V9401" s="1" t="s">
        <v>5072</v>
      </c>
      <c r="W9401" s="1" t="s">
        <v>2551</v>
      </c>
      <c r="X9401" s="5" t="s">
        <v>4778</v>
      </c>
      <c r="Y9401" s="5" t="s">
        <v>4776</v>
      </c>
      <c r="Z9401" s="5" t="s">
        <v>4775</v>
      </c>
      <c r="AA9401" s="5"/>
    </row>
    <row r="9402" spans="1:27" ht="12" customHeight="1" x14ac:dyDescent="0.15">
      <c r="A9402" s="1" t="s">
        <v>2325</v>
      </c>
      <c r="B9402" s="1" t="s">
        <v>27</v>
      </c>
      <c r="C9402" s="1" t="s">
        <v>23</v>
      </c>
      <c r="D9402" s="1" t="s">
        <v>5052</v>
      </c>
      <c r="E9402" s="1" t="s">
        <v>10</v>
      </c>
      <c r="F9402" s="1" t="s">
        <v>2332</v>
      </c>
      <c r="G9402" s="1" t="s">
        <v>2328</v>
      </c>
      <c r="H9402" s="1" t="s">
        <v>2330</v>
      </c>
      <c r="I9402" s="16"/>
      <c r="J9402" s="16"/>
      <c r="K9402" s="16"/>
      <c r="L9402" s="16"/>
      <c r="M9402" s="16"/>
      <c r="N9402" s="16"/>
      <c r="O9402" s="16"/>
      <c r="P9402" s="16"/>
      <c r="Q9402" s="16"/>
      <c r="R9402" s="16"/>
      <c r="S9402" s="16"/>
      <c r="T9402" s="16"/>
      <c r="U9402" s="16"/>
      <c r="V9402" s="1" t="s">
        <v>5072</v>
      </c>
      <c r="W9402" s="1" t="s">
        <v>2551</v>
      </c>
      <c r="X9402" s="5" t="s">
        <v>4778</v>
      </c>
      <c r="Y9402" s="5" t="s">
        <v>2564</v>
      </c>
      <c r="Z9402" s="5" t="s">
        <v>4775</v>
      </c>
      <c r="AA9402" s="5"/>
    </row>
    <row r="9403" spans="1:27" ht="12" customHeight="1" x14ac:dyDescent="0.15">
      <c r="A9403" s="1" t="s">
        <v>2325</v>
      </c>
      <c r="B9403" s="1" t="s">
        <v>27</v>
      </c>
      <c r="C9403" s="1" t="s">
        <v>77</v>
      </c>
      <c r="D9403" s="1" t="s">
        <v>5052</v>
      </c>
      <c r="E9403" s="1" t="s">
        <v>10</v>
      </c>
      <c r="F9403" s="1" t="s">
        <v>2332</v>
      </c>
      <c r="G9403" s="1" t="s">
        <v>24</v>
      </c>
      <c r="H9403" s="1" t="s">
        <v>2330</v>
      </c>
      <c r="I9403" s="16"/>
      <c r="J9403" s="16"/>
      <c r="K9403" s="16"/>
      <c r="L9403" s="16"/>
      <c r="M9403" s="16"/>
      <c r="N9403" s="16"/>
      <c r="O9403" s="16"/>
      <c r="P9403" s="16"/>
      <c r="Q9403" s="16"/>
      <c r="R9403" s="16"/>
      <c r="S9403" s="16"/>
      <c r="T9403" s="16"/>
      <c r="U9403" s="16"/>
      <c r="V9403" s="1" t="s">
        <v>5072</v>
      </c>
      <c r="W9403" s="1" t="s">
        <v>2551</v>
      </c>
      <c r="X9403" s="5" t="s">
        <v>4778</v>
      </c>
      <c r="Y9403" s="5" t="s">
        <v>2559</v>
      </c>
      <c r="Z9403" s="5" t="s">
        <v>4775</v>
      </c>
      <c r="AA9403" s="5"/>
    </row>
    <row r="9404" spans="1:27" ht="12" customHeight="1" x14ac:dyDescent="0.15">
      <c r="A9404" s="1" t="s">
        <v>2325</v>
      </c>
      <c r="B9404" s="1" t="s">
        <v>29</v>
      </c>
      <c r="C9404" s="1" t="s">
        <v>9</v>
      </c>
      <c r="D9404" s="1" t="s">
        <v>5052</v>
      </c>
      <c r="E9404" s="1" t="s">
        <v>10</v>
      </c>
      <c r="F9404" s="1" t="s">
        <v>2333</v>
      </c>
      <c r="G9404" s="1" t="s">
        <v>12</v>
      </c>
      <c r="H9404" s="1" t="s">
        <v>2330</v>
      </c>
      <c r="I9404" s="16"/>
      <c r="J9404" s="16"/>
      <c r="K9404" s="16"/>
      <c r="L9404" s="16"/>
      <c r="M9404" s="16"/>
      <c r="N9404" s="16"/>
      <c r="O9404" s="16"/>
      <c r="P9404" s="16"/>
      <c r="Q9404" s="16"/>
      <c r="R9404" s="16"/>
      <c r="S9404" s="16"/>
      <c r="T9404" s="16"/>
      <c r="U9404" s="16"/>
      <c r="V9404" s="1" t="s">
        <v>5072</v>
      </c>
      <c r="W9404" s="1" t="s">
        <v>2551</v>
      </c>
      <c r="X9404" s="5" t="s">
        <v>4779</v>
      </c>
      <c r="Y9404" s="5" t="s">
        <v>2553</v>
      </c>
      <c r="Z9404" s="5" t="s">
        <v>4775</v>
      </c>
      <c r="AA9404" s="5"/>
    </row>
    <row r="9405" spans="1:27" ht="12" customHeight="1" x14ac:dyDescent="0.15">
      <c r="A9405" s="1" t="s">
        <v>2325</v>
      </c>
      <c r="B9405" s="1" t="s">
        <v>29</v>
      </c>
      <c r="C9405" s="1" t="s">
        <v>15</v>
      </c>
      <c r="D9405" s="1" t="s">
        <v>5052</v>
      </c>
      <c r="E9405" s="1" t="s">
        <v>10</v>
      </c>
      <c r="F9405" s="1" t="s">
        <v>2333</v>
      </c>
      <c r="G9405" s="1" t="s">
        <v>16</v>
      </c>
      <c r="H9405" s="1" t="s">
        <v>2330</v>
      </c>
      <c r="I9405" s="16"/>
      <c r="J9405" s="16"/>
      <c r="K9405" s="16"/>
      <c r="L9405" s="16"/>
      <c r="M9405" s="16"/>
      <c r="N9405" s="16"/>
      <c r="O9405" s="16"/>
      <c r="P9405" s="16"/>
      <c r="Q9405" s="16"/>
      <c r="R9405" s="16"/>
      <c r="S9405" s="16"/>
      <c r="T9405" s="16"/>
      <c r="U9405" s="16"/>
      <c r="V9405" s="1" t="s">
        <v>5072</v>
      </c>
      <c r="W9405" s="1" t="s">
        <v>2551</v>
      </c>
      <c r="X9405" s="5" t="s">
        <v>4779</v>
      </c>
      <c r="Y9405" s="5" t="s">
        <v>2561</v>
      </c>
      <c r="Z9405" s="5" t="s">
        <v>4775</v>
      </c>
      <c r="AA9405" s="5"/>
    </row>
    <row r="9406" spans="1:27" ht="12" customHeight="1" x14ac:dyDescent="0.15">
      <c r="A9406" s="1" t="s">
        <v>2325</v>
      </c>
      <c r="B9406" s="1" t="s">
        <v>29</v>
      </c>
      <c r="C9406" s="1" t="s">
        <v>17</v>
      </c>
      <c r="D9406" s="1" t="s">
        <v>5052</v>
      </c>
      <c r="E9406" s="1" t="s">
        <v>10</v>
      </c>
      <c r="F9406" s="1" t="s">
        <v>2333</v>
      </c>
      <c r="G9406" s="1" t="s">
        <v>18</v>
      </c>
      <c r="H9406" s="1" t="s">
        <v>2330</v>
      </c>
      <c r="I9406" s="16"/>
      <c r="J9406" s="16"/>
      <c r="K9406" s="16"/>
      <c r="L9406" s="16"/>
      <c r="M9406" s="16"/>
      <c r="N9406" s="16"/>
      <c r="O9406" s="16"/>
      <c r="P9406" s="16"/>
      <c r="Q9406" s="16"/>
      <c r="R9406" s="16"/>
      <c r="S9406" s="16"/>
      <c r="T9406" s="16"/>
      <c r="U9406" s="16"/>
      <c r="V9406" s="1" t="s">
        <v>5072</v>
      </c>
      <c r="W9406" s="1" t="s">
        <v>2551</v>
      </c>
      <c r="X9406" s="5" t="s">
        <v>4779</v>
      </c>
      <c r="Y9406" s="5" t="s">
        <v>2562</v>
      </c>
      <c r="Z9406" s="5" t="s">
        <v>4775</v>
      </c>
      <c r="AA9406" s="5"/>
    </row>
    <row r="9407" spans="1:27" ht="12" customHeight="1" x14ac:dyDescent="0.15">
      <c r="A9407" s="1" t="s">
        <v>2325</v>
      </c>
      <c r="B9407" s="1" t="s">
        <v>29</v>
      </c>
      <c r="C9407" s="1" t="s">
        <v>19</v>
      </c>
      <c r="D9407" s="1" t="s">
        <v>5052</v>
      </c>
      <c r="E9407" s="1" t="s">
        <v>10</v>
      </c>
      <c r="F9407" s="1" t="s">
        <v>2333</v>
      </c>
      <c r="G9407" s="1" t="s">
        <v>2326</v>
      </c>
      <c r="H9407" s="1" t="s">
        <v>2330</v>
      </c>
      <c r="I9407" s="16"/>
      <c r="J9407" s="16"/>
      <c r="K9407" s="16"/>
      <c r="L9407" s="16"/>
      <c r="M9407" s="16"/>
      <c r="N9407" s="16"/>
      <c r="O9407" s="16"/>
      <c r="P9407" s="16"/>
      <c r="Q9407" s="16"/>
      <c r="R9407" s="16"/>
      <c r="S9407" s="16"/>
      <c r="T9407" s="16"/>
      <c r="U9407" s="16"/>
      <c r="V9407" s="1" t="s">
        <v>5072</v>
      </c>
      <c r="W9407" s="1" t="s">
        <v>2551</v>
      </c>
      <c r="X9407" s="5" t="s">
        <v>4779</v>
      </c>
      <c r="Y9407" s="5" t="s">
        <v>4776</v>
      </c>
      <c r="Z9407" s="5" t="s">
        <v>4775</v>
      </c>
      <c r="AA9407" s="5"/>
    </row>
    <row r="9408" spans="1:27" ht="12" customHeight="1" x14ac:dyDescent="0.15">
      <c r="A9408" s="1" t="s">
        <v>2325</v>
      </c>
      <c r="B9408" s="1" t="s">
        <v>29</v>
      </c>
      <c r="C9408" s="1" t="s">
        <v>23</v>
      </c>
      <c r="D9408" s="1" t="s">
        <v>5052</v>
      </c>
      <c r="E9408" s="1" t="s">
        <v>10</v>
      </c>
      <c r="F9408" s="1" t="s">
        <v>2333</v>
      </c>
      <c r="G9408" s="1" t="s">
        <v>2328</v>
      </c>
      <c r="H9408" s="1" t="s">
        <v>2330</v>
      </c>
      <c r="I9408" s="16"/>
      <c r="J9408" s="16"/>
      <c r="K9408" s="16"/>
      <c r="L9408" s="16"/>
      <c r="M9408" s="16"/>
      <c r="N9408" s="16"/>
      <c r="O9408" s="16"/>
      <c r="P9408" s="16"/>
      <c r="Q9408" s="16"/>
      <c r="R9408" s="16"/>
      <c r="S9408" s="16"/>
      <c r="T9408" s="16"/>
      <c r="U9408" s="16"/>
      <c r="V9408" s="1" t="s">
        <v>5072</v>
      </c>
      <c r="W9408" s="1" t="s">
        <v>2551</v>
      </c>
      <c r="X9408" s="5" t="s">
        <v>4779</v>
      </c>
      <c r="Y9408" s="5" t="s">
        <v>2564</v>
      </c>
      <c r="Z9408" s="5" t="s">
        <v>4775</v>
      </c>
      <c r="AA9408" s="5"/>
    </row>
    <row r="9409" spans="1:27" ht="12" customHeight="1" x14ac:dyDescent="0.15">
      <c r="A9409" s="1" t="s">
        <v>2325</v>
      </c>
      <c r="B9409" s="1" t="s">
        <v>29</v>
      </c>
      <c r="C9409" s="1" t="s">
        <v>77</v>
      </c>
      <c r="D9409" s="1" t="s">
        <v>5052</v>
      </c>
      <c r="E9409" s="1" t="s">
        <v>10</v>
      </c>
      <c r="F9409" s="1" t="s">
        <v>2333</v>
      </c>
      <c r="G9409" s="1" t="s">
        <v>24</v>
      </c>
      <c r="H9409" s="1" t="s">
        <v>2330</v>
      </c>
      <c r="I9409" s="16"/>
      <c r="J9409" s="16"/>
      <c r="K9409" s="16"/>
      <c r="L9409" s="16"/>
      <c r="M9409" s="16"/>
      <c r="N9409" s="16"/>
      <c r="O9409" s="16"/>
      <c r="P9409" s="16"/>
      <c r="Q9409" s="16"/>
      <c r="R9409" s="16"/>
      <c r="S9409" s="16"/>
      <c r="T9409" s="16"/>
      <c r="U9409" s="16"/>
      <c r="V9409" s="1" t="s">
        <v>5072</v>
      </c>
      <c r="W9409" s="1" t="s">
        <v>2551</v>
      </c>
      <c r="X9409" s="5" t="s">
        <v>4779</v>
      </c>
      <c r="Y9409" s="5" t="s">
        <v>2559</v>
      </c>
      <c r="Z9409" s="5" t="s">
        <v>4775</v>
      </c>
      <c r="AA9409" s="5"/>
    </row>
    <row r="9410" spans="1:27" ht="12" customHeight="1" x14ac:dyDescent="0.15">
      <c r="A9410" s="1" t="s">
        <v>2325</v>
      </c>
      <c r="B9410" s="1" t="s">
        <v>31</v>
      </c>
      <c r="C9410" s="1" t="s">
        <v>21</v>
      </c>
      <c r="D9410" s="1" t="s">
        <v>5052</v>
      </c>
      <c r="E9410" s="1" t="s">
        <v>10</v>
      </c>
      <c r="F9410" s="1" t="s">
        <v>2334</v>
      </c>
      <c r="G9410" s="1" t="s">
        <v>2327</v>
      </c>
      <c r="H9410" s="1" t="s">
        <v>239</v>
      </c>
      <c r="I9410" s="16"/>
      <c r="J9410" s="16"/>
      <c r="K9410" s="16"/>
      <c r="L9410" s="16"/>
      <c r="M9410" s="16"/>
      <c r="N9410" s="16"/>
      <c r="O9410" s="16"/>
      <c r="P9410" s="16"/>
      <c r="Q9410" s="16"/>
      <c r="R9410" s="16"/>
      <c r="S9410" s="16"/>
      <c r="T9410" s="16"/>
      <c r="U9410" s="16"/>
      <c r="V9410" s="1" t="s">
        <v>5072</v>
      </c>
      <c r="W9410" s="1" t="s">
        <v>2551</v>
      </c>
      <c r="X9410" s="5" t="s">
        <v>4780</v>
      </c>
      <c r="Y9410" s="5" t="s">
        <v>4781</v>
      </c>
      <c r="Z9410" s="5" t="s">
        <v>2738</v>
      </c>
      <c r="AA9410" s="5"/>
    </row>
    <row r="9411" spans="1:27" ht="12" customHeight="1" x14ac:dyDescent="0.15">
      <c r="A9411" s="1" t="s">
        <v>2325</v>
      </c>
      <c r="B9411" s="1" t="s">
        <v>33</v>
      </c>
      <c r="C9411" s="1" t="s">
        <v>9</v>
      </c>
      <c r="D9411" s="1" t="s">
        <v>5052</v>
      </c>
      <c r="E9411" s="1" t="s">
        <v>10</v>
      </c>
      <c r="F9411" s="1" t="s">
        <v>2335</v>
      </c>
      <c r="G9411" s="1" t="s">
        <v>12</v>
      </c>
      <c r="H9411" s="1" t="s">
        <v>13</v>
      </c>
      <c r="I9411" s="16"/>
      <c r="J9411" s="16"/>
      <c r="K9411" s="16"/>
      <c r="L9411" s="16"/>
      <c r="M9411" s="16"/>
      <c r="N9411" s="16"/>
      <c r="O9411" s="16"/>
      <c r="P9411" s="16"/>
      <c r="Q9411" s="16"/>
      <c r="R9411" s="16"/>
      <c r="S9411" s="16"/>
      <c r="T9411" s="16"/>
      <c r="U9411" s="16"/>
      <c r="V9411" s="1" t="s">
        <v>5072</v>
      </c>
      <c r="W9411" s="1" t="s">
        <v>2551</v>
      </c>
      <c r="X9411" s="5" t="s">
        <v>4782</v>
      </c>
      <c r="Y9411" s="5" t="s">
        <v>2553</v>
      </c>
      <c r="Z9411" s="5" t="s">
        <v>13</v>
      </c>
      <c r="AA9411" s="5"/>
    </row>
    <row r="9412" spans="1:27" ht="12" customHeight="1" x14ac:dyDescent="0.15">
      <c r="A9412" s="1" t="s">
        <v>2325</v>
      </c>
      <c r="B9412" s="1" t="s">
        <v>33</v>
      </c>
      <c r="C9412" s="1" t="s">
        <v>15</v>
      </c>
      <c r="D9412" s="1" t="s">
        <v>5052</v>
      </c>
      <c r="E9412" s="1" t="s">
        <v>10</v>
      </c>
      <c r="F9412" s="1" t="s">
        <v>2335</v>
      </c>
      <c r="G9412" s="1" t="s">
        <v>16</v>
      </c>
      <c r="H9412" s="1" t="s">
        <v>13</v>
      </c>
      <c r="I9412" s="16"/>
      <c r="J9412" s="16"/>
      <c r="K9412" s="16"/>
      <c r="L9412" s="16"/>
      <c r="M9412" s="16"/>
      <c r="N9412" s="16"/>
      <c r="O9412" s="16"/>
      <c r="P9412" s="16"/>
      <c r="Q9412" s="16"/>
      <c r="R9412" s="16"/>
      <c r="S9412" s="16"/>
      <c r="T9412" s="16"/>
      <c r="U9412" s="16"/>
      <c r="V9412" s="1" t="s">
        <v>5072</v>
      </c>
      <c r="W9412" s="1" t="s">
        <v>2551</v>
      </c>
      <c r="X9412" s="5" t="s">
        <v>4782</v>
      </c>
      <c r="Y9412" s="5" t="s">
        <v>2561</v>
      </c>
      <c r="Z9412" s="5" t="s">
        <v>13</v>
      </c>
      <c r="AA9412" s="5"/>
    </row>
    <row r="9413" spans="1:27" ht="12" customHeight="1" x14ac:dyDescent="0.15">
      <c r="A9413" s="1" t="s">
        <v>2325</v>
      </c>
      <c r="B9413" s="1" t="s">
        <v>33</v>
      </c>
      <c r="C9413" s="1" t="s">
        <v>17</v>
      </c>
      <c r="D9413" s="1" t="s">
        <v>5052</v>
      </c>
      <c r="E9413" s="1" t="s">
        <v>10</v>
      </c>
      <c r="F9413" s="1" t="s">
        <v>2335</v>
      </c>
      <c r="G9413" s="1" t="s">
        <v>18</v>
      </c>
      <c r="H9413" s="1" t="s">
        <v>13</v>
      </c>
      <c r="I9413" s="16"/>
      <c r="J9413" s="16"/>
      <c r="K9413" s="16"/>
      <c r="L9413" s="16"/>
      <c r="M9413" s="16"/>
      <c r="N9413" s="16"/>
      <c r="O9413" s="16"/>
      <c r="P9413" s="16"/>
      <c r="Q9413" s="16"/>
      <c r="R9413" s="16"/>
      <c r="S9413" s="16"/>
      <c r="T9413" s="16"/>
      <c r="U9413" s="16"/>
      <c r="V9413" s="1" t="s">
        <v>5072</v>
      </c>
      <c r="W9413" s="1" t="s">
        <v>2551</v>
      </c>
      <c r="X9413" s="5" t="s">
        <v>4782</v>
      </c>
      <c r="Y9413" s="5" t="s">
        <v>2562</v>
      </c>
      <c r="Z9413" s="5" t="s">
        <v>13</v>
      </c>
      <c r="AA9413" s="5"/>
    </row>
    <row r="9414" spans="1:27" ht="12" customHeight="1" x14ac:dyDescent="0.15">
      <c r="A9414" s="1" t="s">
        <v>2325</v>
      </c>
      <c r="B9414" s="1" t="s">
        <v>33</v>
      </c>
      <c r="C9414" s="1" t="s">
        <v>19</v>
      </c>
      <c r="D9414" s="1" t="s">
        <v>5052</v>
      </c>
      <c r="E9414" s="1" t="s">
        <v>10</v>
      </c>
      <c r="F9414" s="1" t="s">
        <v>2335</v>
      </c>
      <c r="G9414" s="1" t="s">
        <v>2326</v>
      </c>
      <c r="H9414" s="1" t="s">
        <v>13</v>
      </c>
      <c r="I9414" s="16"/>
      <c r="J9414" s="16"/>
      <c r="K9414" s="16"/>
      <c r="L9414" s="16"/>
      <c r="M9414" s="16"/>
      <c r="N9414" s="16"/>
      <c r="O9414" s="16"/>
      <c r="P9414" s="16"/>
      <c r="Q9414" s="16"/>
      <c r="R9414" s="16"/>
      <c r="S9414" s="16"/>
      <c r="T9414" s="16"/>
      <c r="U9414" s="16"/>
      <c r="V9414" s="1" t="s">
        <v>5072</v>
      </c>
      <c r="W9414" s="1" t="s">
        <v>2551</v>
      </c>
      <c r="X9414" s="5" t="s">
        <v>4782</v>
      </c>
      <c r="Y9414" s="5" t="s">
        <v>4776</v>
      </c>
      <c r="Z9414" s="5" t="s">
        <v>13</v>
      </c>
      <c r="AA9414" s="5"/>
    </row>
    <row r="9415" spans="1:27" ht="12" customHeight="1" x14ac:dyDescent="0.15">
      <c r="A9415" s="1" t="s">
        <v>2325</v>
      </c>
      <c r="B9415" s="1" t="s">
        <v>33</v>
      </c>
      <c r="C9415" s="1" t="s">
        <v>21</v>
      </c>
      <c r="D9415" s="1" t="s">
        <v>5052</v>
      </c>
      <c r="E9415" s="1" t="s">
        <v>10</v>
      </c>
      <c r="F9415" s="1" t="s">
        <v>2335</v>
      </c>
      <c r="G9415" s="1" t="s">
        <v>2327</v>
      </c>
      <c r="H9415" s="1" t="s">
        <v>306</v>
      </c>
      <c r="I9415" s="16"/>
      <c r="J9415" s="16"/>
      <c r="K9415" s="16"/>
      <c r="L9415" s="16"/>
      <c r="M9415" s="16"/>
      <c r="N9415" s="16"/>
      <c r="O9415" s="16"/>
      <c r="P9415" s="16"/>
      <c r="Q9415" s="16"/>
      <c r="R9415" s="16"/>
      <c r="S9415" s="16"/>
      <c r="T9415" s="16"/>
      <c r="U9415" s="16"/>
      <c r="V9415" s="1" t="s">
        <v>5072</v>
      </c>
      <c r="W9415" s="1" t="s">
        <v>2551</v>
      </c>
      <c r="X9415" s="5" t="s">
        <v>4782</v>
      </c>
      <c r="Y9415" s="5" t="s">
        <v>4781</v>
      </c>
      <c r="Z9415" s="5" t="s">
        <v>2788</v>
      </c>
      <c r="AA9415" s="5"/>
    </row>
    <row r="9416" spans="1:27" ht="12" customHeight="1" x14ac:dyDescent="0.15">
      <c r="A9416" s="1" t="s">
        <v>2325</v>
      </c>
      <c r="B9416" s="1" t="s">
        <v>33</v>
      </c>
      <c r="C9416" s="1" t="s">
        <v>23</v>
      </c>
      <c r="D9416" s="1" t="s">
        <v>5052</v>
      </c>
      <c r="E9416" s="1" t="s">
        <v>10</v>
      </c>
      <c r="F9416" s="1" t="s">
        <v>2335</v>
      </c>
      <c r="G9416" s="1" t="s">
        <v>2328</v>
      </c>
      <c r="H9416" s="1" t="s">
        <v>13</v>
      </c>
      <c r="I9416" s="16"/>
      <c r="J9416" s="16"/>
      <c r="K9416" s="16"/>
      <c r="L9416" s="16"/>
      <c r="M9416" s="16"/>
      <c r="N9416" s="16"/>
      <c r="O9416" s="16"/>
      <c r="P9416" s="16"/>
      <c r="Q9416" s="16"/>
      <c r="R9416" s="16"/>
      <c r="S9416" s="16"/>
      <c r="T9416" s="16"/>
      <c r="U9416" s="16"/>
      <c r="V9416" s="1" t="s">
        <v>5072</v>
      </c>
      <c r="W9416" s="1" t="s">
        <v>2551</v>
      </c>
      <c r="X9416" s="5" t="s">
        <v>4782</v>
      </c>
      <c r="Y9416" s="5" t="s">
        <v>2564</v>
      </c>
      <c r="Z9416" s="5" t="s">
        <v>13</v>
      </c>
      <c r="AA9416" s="5"/>
    </row>
    <row r="9417" spans="1:27" ht="12" customHeight="1" x14ac:dyDescent="0.15">
      <c r="A9417" s="1" t="s">
        <v>2325</v>
      </c>
      <c r="B9417" s="1" t="s">
        <v>33</v>
      </c>
      <c r="C9417" s="1" t="s">
        <v>77</v>
      </c>
      <c r="D9417" s="1" t="s">
        <v>5052</v>
      </c>
      <c r="E9417" s="1" t="s">
        <v>10</v>
      </c>
      <c r="F9417" s="1" t="s">
        <v>2335</v>
      </c>
      <c r="G9417" s="1" t="s">
        <v>24</v>
      </c>
      <c r="H9417" s="1" t="s">
        <v>13</v>
      </c>
      <c r="I9417" s="16"/>
      <c r="J9417" s="16"/>
      <c r="K9417" s="16"/>
      <c r="L9417" s="16"/>
      <c r="M9417" s="16"/>
      <c r="N9417" s="16"/>
      <c r="O9417" s="16"/>
      <c r="P9417" s="16"/>
      <c r="Q9417" s="16"/>
      <c r="R9417" s="16"/>
      <c r="S9417" s="16"/>
      <c r="T9417" s="16"/>
      <c r="U9417" s="16"/>
      <c r="V9417" s="1" t="s">
        <v>5072</v>
      </c>
      <c r="W9417" s="1" t="s">
        <v>2551</v>
      </c>
      <c r="X9417" s="5" t="s">
        <v>4782</v>
      </c>
      <c r="Y9417" s="5" t="s">
        <v>2559</v>
      </c>
      <c r="Z9417" s="5" t="s">
        <v>13</v>
      </c>
      <c r="AA9417" s="5"/>
    </row>
    <row r="9418" spans="1:27" ht="12" customHeight="1" x14ac:dyDescent="0.15">
      <c r="A9418" s="1" t="s">
        <v>2325</v>
      </c>
      <c r="B9418" s="1" t="s">
        <v>35</v>
      </c>
      <c r="C9418" s="1" t="s">
        <v>9</v>
      </c>
      <c r="D9418" s="1" t="s">
        <v>5052</v>
      </c>
      <c r="E9418" s="1" t="s">
        <v>10</v>
      </c>
      <c r="F9418" s="1" t="s">
        <v>2336</v>
      </c>
      <c r="G9418" s="1" t="s">
        <v>12</v>
      </c>
      <c r="H9418" s="1" t="s">
        <v>13</v>
      </c>
      <c r="I9418" s="16"/>
      <c r="J9418" s="16"/>
      <c r="K9418" s="16"/>
      <c r="L9418" s="16"/>
      <c r="M9418" s="16"/>
      <c r="N9418" s="16"/>
      <c r="O9418" s="16"/>
      <c r="P9418" s="16"/>
      <c r="Q9418" s="16"/>
      <c r="R9418" s="16"/>
      <c r="S9418" s="16"/>
      <c r="T9418" s="16"/>
      <c r="U9418" s="16"/>
      <c r="V9418" s="1" t="s">
        <v>5072</v>
      </c>
      <c r="W9418" s="1" t="s">
        <v>2551</v>
      </c>
      <c r="X9418" s="5" t="s">
        <v>4783</v>
      </c>
      <c r="Y9418" s="5" t="s">
        <v>2553</v>
      </c>
      <c r="Z9418" s="5" t="s">
        <v>13</v>
      </c>
      <c r="AA9418" s="5"/>
    </row>
    <row r="9419" spans="1:27" ht="12" customHeight="1" x14ac:dyDescent="0.15">
      <c r="A9419" s="1" t="s">
        <v>2325</v>
      </c>
      <c r="B9419" s="1" t="s">
        <v>35</v>
      </c>
      <c r="C9419" s="1" t="s">
        <v>15</v>
      </c>
      <c r="D9419" s="1" t="s">
        <v>5052</v>
      </c>
      <c r="E9419" s="1" t="s">
        <v>10</v>
      </c>
      <c r="F9419" s="1" t="s">
        <v>2336</v>
      </c>
      <c r="G9419" s="1" t="s">
        <v>16</v>
      </c>
      <c r="H9419" s="1" t="s">
        <v>13</v>
      </c>
      <c r="I9419" s="16"/>
      <c r="J9419" s="16"/>
      <c r="K9419" s="16"/>
      <c r="L9419" s="16"/>
      <c r="M9419" s="16"/>
      <c r="N9419" s="16"/>
      <c r="O9419" s="16"/>
      <c r="P9419" s="16"/>
      <c r="Q9419" s="16"/>
      <c r="R9419" s="16"/>
      <c r="S9419" s="16"/>
      <c r="T9419" s="16"/>
      <c r="U9419" s="16"/>
      <c r="V9419" s="1" t="s">
        <v>5072</v>
      </c>
      <c r="W9419" s="1" t="s">
        <v>2551</v>
      </c>
      <c r="X9419" s="5" t="s">
        <v>4783</v>
      </c>
      <c r="Y9419" s="5" t="s">
        <v>2561</v>
      </c>
      <c r="Z9419" s="5" t="s">
        <v>13</v>
      </c>
      <c r="AA9419" s="5"/>
    </row>
    <row r="9420" spans="1:27" ht="12" customHeight="1" x14ac:dyDescent="0.15">
      <c r="A9420" s="1" t="s">
        <v>2325</v>
      </c>
      <c r="B9420" s="1" t="s">
        <v>35</v>
      </c>
      <c r="C9420" s="1" t="s">
        <v>17</v>
      </c>
      <c r="D9420" s="1" t="s">
        <v>5052</v>
      </c>
      <c r="E9420" s="1" t="s">
        <v>10</v>
      </c>
      <c r="F9420" s="1" t="s">
        <v>2336</v>
      </c>
      <c r="G9420" s="1" t="s">
        <v>18</v>
      </c>
      <c r="H9420" s="1" t="s">
        <v>13</v>
      </c>
      <c r="I9420" s="16"/>
      <c r="J9420" s="16"/>
      <c r="K9420" s="16"/>
      <c r="L9420" s="16"/>
      <c r="M9420" s="16"/>
      <c r="N9420" s="16"/>
      <c r="O9420" s="16"/>
      <c r="P9420" s="16"/>
      <c r="Q9420" s="16"/>
      <c r="R9420" s="16"/>
      <c r="S9420" s="16"/>
      <c r="T9420" s="16"/>
      <c r="U9420" s="16"/>
      <c r="V9420" s="1" t="s">
        <v>5072</v>
      </c>
      <c r="W9420" s="1" t="s">
        <v>2551</v>
      </c>
      <c r="X9420" s="5" t="s">
        <v>4783</v>
      </c>
      <c r="Y9420" s="5" t="s">
        <v>2562</v>
      </c>
      <c r="Z9420" s="5" t="s">
        <v>13</v>
      </c>
      <c r="AA9420" s="5"/>
    </row>
    <row r="9421" spans="1:27" ht="12" customHeight="1" x14ac:dyDescent="0.15">
      <c r="A9421" s="1" t="s">
        <v>2325</v>
      </c>
      <c r="B9421" s="1" t="s">
        <v>35</v>
      </c>
      <c r="C9421" s="1" t="s">
        <v>19</v>
      </c>
      <c r="D9421" s="1" t="s">
        <v>5052</v>
      </c>
      <c r="E9421" s="1" t="s">
        <v>10</v>
      </c>
      <c r="F9421" s="1" t="s">
        <v>2336</v>
      </c>
      <c r="G9421" s="1" t="s">
        <v>2326</v>
      </c>
      <c r="H9421" s="1" t="s">
        <v>13</v>
      </c>
      <c r="I9421" s="16"/>
      <c r="J9421" s="16"/>
      <c r="K9421" s="16"/>
      <c r="L9421" s="16"/>
      <c r="M9421" s="16"/>
      <c r="N9421" s="16"/>
      <c r="O9421" s="16"/>
      <c r="P9421" s="16"/>
      <c r="Q9421" s="16"/>
      <c r="R9421" s="16"/>
      <c r="S9421" s="16"/>
      <c r="T9421" s="16"/>
      <c r="U9421" s="16"/>
      <c r="V9421" s="1" t="s">
        <v>5072</v>
      </c>
      <c r="W9421" s="1" t="s">
        <v>2551</v>
      </c>
      <c r="X9421" s="5" t="s">
        <v>4783</v>
      </c>
      <c r="Y9421" s="5" t="s">
        <v>4776</v>
      </c>
      <c r="Z9421" s="5" t="s">
        <v>13</v>
      </c>
      <c r="AA9421" s="5"/>
    </row>
    <row r="9422" spans="1:27" ht="12" customHeight="1" x14ac:dyDescent="0.15">
      <c r="A9422" s="1" t="s">
        <v>2325</v>
      </c>
      <c r="B9422" s="1" t="s">
        <v>35</v>
      </c>
      <c r="C9422" s="1" t="s">
        <v>21</v>
      </c>
      <c r="D9422" s="1" t="s">
        <v>5052</v>
      </c>
      <c r="E9422" s="1" t="s">
        <v>10</v>
      </c>
      <c r="F9422" s="1" t="s">
        <v>2336</v>
      </c>
      <c r="G9422" s="1" t="s">
        <v>2327</v>
      </c>
      <c r="H9422" s="1" t="s">
        <v>306</v>
      </c>
      <c r="I9422" s="16"/>
      <c r="J9422" s="16"/>
      <c r="K9422" s="16"/>
      <c r="L9422" s="16"/>
      <c r="M9422" s="16"/>
      <c r="N9422" s="16"/>
      <c r="O9422" s="16"/>
      <c r="P9422" s="16"/>
      <c r="Q9422" s="16"/>
      <c r="R9422" s="16"/>
      <c r="S9422" s="16"/>
      <c r="T9422" s="16"/>
      <c r="U9422" s="16"/>
      <c r="V9422" s="1" t="s">
        <v>5072</v>
      </c>
      <c r="W9422" s="1" t="s">
        <v>2551</v>
      </c>
      <c r="X9422" s="5" t="s">
        <v>4783</v>
      </c>
      <c r="Y9422" s="5" t="s">
        <v>4781</v>
      </c>
      <c r="Z9422" s="5" t="s">
        <v>2788</v>
      </c>
      <c r="AA9422" s="5"/>
    </row>
    <row r="9423" spans="1:27" ht="12" customHeight="1" x14ac:dyDescent="0.15">
      <c r="A9423" s="1" t="s">
        <v>2325</v>
      </c>
      <c r="B9423" s="1" t="s">
        <v>35</v>
      </c>
      <c r="C9423" s="1" t="s">
        <v>23</v>
      </c>
      <c r="D9423" s="1" t="s">
        <v>5052</v>
      </c>
      <c r="E9423" s="1" t="s">
        <v>10</v>
      </c>
      <c r="F9423" s="1" t="s">
        <v>2336</v>
      </c>
      <c r="G9423" s="1" t="s">
        <v>2328</v>
      </c>
      <c r="H9423" s="1" t="s">
        <v>13</v>
      </c>
      <c r="I9423" s="16"/>
      <c r="J9423" s="16"/>
      <c r="K9423" s="16"/>
      <c r="L9423" s="16"/>
      <c r="M9423" s="16"/>
      <c r="N9423" s="16"/>
      <c r="O9423" s="16"/>
      <c r="P9423" s="16"/>
      <c r="Q9423" s="16"/>
      <c r="R9423" s="16"/>
      <c r="S9423" s="16"/>
      <c r="T9423" s="16"/>
      <c r="U9423" s="16"/>
      <c r="V9423" s="1" t="s">
        <v>5072</v>
      </c>
      <c r="W9423" s="1" t="s">
        <v>2551</v>
      </c>
      <c r="X9423" s="5" t="s">
        <v>4783</v>
      </c>
      <c r="Y9423" s="5" t="s">
        <v>2564</v>
      </c>
      <c r="Z9423" s="5" t="s">
        <v>13</v>
      </c>
      <c r="AA9423" s="5"/>
    </row>
    <row r="9424" spans="1:27" ht="12" customHeight="1" x14ac:dyDescent="0.15">
      <c r="A9424" s="1" t="s">
        <v>2325</v>
      </c>
      <c r="B9424" s="1" t="s">
        <v>35</v>
      </c>
      <c r="C9424" s="1" t="s">
        <v>77</v>
      </c>
      <c r="D9424" s="1" t="s">
        <v>5052</v>
      </c>
      <c r="E9424" s="1" t="s">
        <v>10</v>
      </c>
      <c r="F9424" s="1" t="s">
        <v>2336</v>
      </c>
      <c r="G9424" s="1" t="s">
        <v>24</v>
      </c>
      <c r="H9424" s="1" t="s">
        <v>13</v>
      </c>
      <c r="I9424" s="16"/>
      <c r="J9424" s="16"/>
      <c r="K9424" s="16"/>
      <c r="L9424" s="16"/>
      <c r="M9424" s="16"/>
      <c r="N9424" s="16"/>
      <c r="O9424" s="16"/>
      <c r="P9424" s="16"/>
      <c r="Q9424" s="16"/>
      <c r="R9424" s="16"/>
      <c r="S9424" s="16"/>
      <c r="T9424" s="16"/>
      <c r="U9424" s="16"/>
      <c r="V9424" s="1" t="s">
        <v>5072</v>
      </c>
      <c r="W9424" s="1" t="s">
        <v>2551</v>
      </c>
      <c r="X9424" s="5" t="s">
        <v>4783</v>
      </c>
      <c r="Y9424" s="5" t="s">
        <v>2559</v>
      </c>
      <c r="Z9424" s="5" t="s">
        <v>13</v>
      </c>
      <c r="AA9424" s="5"/>
    </row>
    <row r="9425" spans="1:27" ht="12" customHeight="1" x14ac:dyDescent="0.15">
      <c r="A9425" s="1" t="s">
        <v>2325</v>
      </c>
      <c r="B9425" s="1" t="s">
        <v>70</v>
      </c>
      <c r="C9425" s="1" t="s">
        <v>15</v>
      </c>
      <c r="D9425" s="1" t="s">
        <v>5052</v>
      </c>
      <c r="E9425" s="1" t="s">
        <v>71</v>
      </c>
      <c r="F9425" s="1" t="s">
        <v>2229</v>
      </c>
      <c r="G9425" s="1" t="s">
        <v>18</v>
      </c>
      <c r="H9425" s="1" t="s">
        <v>13</v>
      </c>
      <c r="I9425" s="16"/>
      <c r="J9425" s="16"/>
      <c r="K9425" s="16"/>
      <c r="L9425" s="16"/>
      <c r="M9425" s="16"/>
      <c r="N9425" s="16"/>
      <c r="O9425" s="16"/>
      <c r="P9425" s="16"/>
      <c r="Q9425" s="16"/>
      <c r="R9425" s="16"/>
      <c r="S9425" s="16"/>
      <c r="T9425" s="16"/>
      <c r="U9425" s="16"/>
      <c r="V9425" s="1" t="s">
        <v>5072</v>
      </c>
      <c r="W9425" s="1" t="s">
        <v>2592</v>
      </c>
      <c r="X9425" s="5" t="s">
        <v>4784</v>
      </c>
      <c r="Y9425" s="5" t="s">
        <v>2562</v>
      </c>
      <c r="Z9425" s="5" t="s">
        <v>13</v>
      </c>
      <c r="AA9425" s="5"/>
    </row>
    <row r="9426" spans="1:27" ht="12" customHeight="1" x14ac:dyDescent="0.15">
      <c r="A9426" s="1" t="s">
        <v>2325</v>
      </c>
      <c r="B9426" s="1" t="s">
        <v>70</v>
      </c>
      <c r="C9426" s="1" t="s">
        <v>17</v>
      </c>
      <c r="D9426" s="1" t="s">
        <v>5052</v>
      </c>
      <c r="E9426" s="1" t="s">
        <v>71</v>
      </c>
      <c r="F9426" s="1" t="s">
        <v>2229</v>
      </c>
      <c r="G9426" s="1" t="s">
        <v>24</v>
      </c>
      <c r="H9426" s="1" t="s">
        <v>13</v>
      </c>
      <c r="I9426" s="16"/>
      <c r="J9426" s="16"/>
      <c r="K9426" s="16"/>
      <c r="L9426" s="16"/>
      <c r="M9426" s="16"/>
      <c r="N9426" s="16"/>
      <c r="O9426" s="16"/>
      <c r="P9426" s="16"/>
      <c r="Q9426" s="16"/>
      <c r="R9426" s="16"/>
      <c r="S9426" s="16"/>
      <c r="T9426" s="16"/>
      <c r="U9426" s="16"/>
      <c r="V9426" s="1" t="s">
        <v>5072</v>
      </c>
      <c r="W9426" s="1" t="s">
        <v>2592</v>
      </c>
      <c r="X9426" s="5" t="s">
        <v>4784</v>
      </c>
      <c r="Y9426" s="5" t="s">
        <v>2559</v>
      </c>
      <c r="Z9426" s="5" t="s">
        <v>13</v>
      </c>
      <c r="AA9426" s="5"/>
    </row>
    <row r="9427" spans="1:27" ht="12" customHeight="1" x14ac:dyDescent="0.15">
      <c r="A9427" s="1" t="s">
        <v>2325</v>
      </c>
      <c r="B9427" s="1" t="s">
        <v>78</v>
      </c>
      <c r="C9427" s="1" t="s">
        <v>9</v>
      </c>
      <c r="D9427" s="1" t="s">
        <v>5052</v>
      </c>
      <c r="E9427" s="1" t="s">
        <v>71</v>
      </c>
      <c r="F9427" s="1" t="s">
        <v>2337</v>
      </c>
      <c r="G9427" s="1" t="s">
        <v>2319</v>
      </c>
      <c r="H9427" s="1" t="s">
        <v>13</v>
      </c>
      <c r="I9427" s="16"/>
      <c r="J9427" s="16"/>
      <c r="K9427" s="16"/>
      <c r="L9427" s="16"/>
      <c r="M9427" s="16"/>
      <c r="N9427" s="16"/>
      <c r="O9427" s="16"/>
      <c r="P9427" s="16"/>
      <c r="Q9427" s="16"/>
      <c r="R9427" s="16"/>
      <c r="S9427" s="16"/>
      <c r="T9427" s="16"/>
      <c r="U9427" s="16"/>
      <c r="V9427" s="1" t="s">
        <v>5072</v>
      </c>
      <c r="W9427" s="1" t="s">
        <v>2592</v>
      </c>
      <c r="X9427" s="5" t="s">
        <v>4785</v>
      </c>
      <c r="Y9427" s="5" t="s">
        <v>4769</v>
      </c>
      <c r="Z9427" s="5" t="s">
        <v>13</v>
      </c>
      <c r="AA9427" s="5"/>
    </row>
    <row r="9428" spans="1:27" ht="12" customHeight="1" x14ac:dyDescent="0.15">
      <c r="A9428" s="1" t="s">
        <v>2325</v>
      </c>
      <c r="B9428" s="1" t="s">
        <v>78</v>
      </c>
      <c r="C9428" s="1" t="s">
        <v>15</v>
      </c>
      <c r="D9428" s="1" t="s">
        <v>5052</v>
      </c>
      <c r="E9428" s="1" t="s">
        <v>71</v>
      </c>
      <c r="F9428" s="1" t="s">
        <v>2337</v>
      </c>
      <c r="G9428" s="1" t="s">
        <v>18</v>
      </c>
      <c r="H9428" s="1" t="s">
        <v>13</v>
      </c>
      <c r="I9428" s="16"/>
      <c r="J9428" s="16"/>
      <c r="K9428" s="16"/>
      <c r="L9428" s="16"/>
      <c r="M9428" s="16"/>
      <c r="N9428" s="16"/>
      <c r="O9428" s="16"/>
      <c r="P9428" s="16"/>
      <c r="Q9428" s="16"/>
      <c r="R9428" s="16"/>
      <c r="S9428" s="16"/>
      <c r="T9428" s="16"/>
      <c r="U9428" s="16"/>
      <c r="V9428" s="1" t="s">
        <v>5072</v>
      </c>
      <c r="W9428" s="1" t="s">
        <v>2592</v>
      </c>
      <c r="X9428" s="5" t="s">
        <v>4785</v>
      </c>
      <c r="Y9428" s="5" t="s">
        <v>2562</v>
      </c>
      <c r="Z9428" s="5" t="s">
        <v>13</v>
      </c>
      <c r="AA9428" s="5"/>
    </row>
    <row r="9429" spans="1:27" ht="12" customHeight="1" x14ac:dyDescent="0.15">
      <c r="A9429" s="1" t="s">
        <v>2325</v>
      </c>
      <c r="B9429" s="1" t="s">
        <v>78</v>
      </c>
      <c r="C9429" s="1" t="s">
        <v>17</v>
      </c>
      <c r="D9429" s="1" t="s">
        <v>5052</v>
      </c>
      <c r="E9429" s="1" t="s">
        <v>71</v>
      </c>
      <c r="F9429" s="1" t="s">
        <v>2337</v>
      </c>
      <c r="G9429" s="1" t="s">
        <v>24</v>
      </c>
      <c r="H9429" s="1" t="s">
        <v>13</v>
      </c>
      <c r="I9429" s="16"/>
      <c r="J9429" s="16"/>
      <c r="K9429" s="16"/>
      <c r="L9429" s="16"/>
      <c r="M9429" s="16"/>
      <c r="N9429" s="16"/>
      <c r="O9429" s="16"/>
      <c r="P9429" s="16"/>
      <c r="Q9429" s="16"/>
      <c r="R9429" s="16"/>
      <c r="S9429" s="16"/>
      <c r="T9429" s="16"/>
      <c r="U9429" s="16"/>
      <c r="V9429" s="1" t="s">
        <v>5072</v>
      </c>
      <c r="W9429" s="1" t="s">
        <v>2592</v>
      </c>
      <c r="X9429" s="5" t="s">
        <v>4785</v>
      </c>
      <c r="Y9429" s="5" t="s">
        <v>2559</v>
      </c>
      <c r="Z9429" s="5" t="s">
        <v>13</v>
      </c>
      <c r="AA9429" s="5"/>
    </row>
    <row r="9430" spans="1:27" ht="12" customHeight="1" x14ac:dyDescent="0.15">
      <c r="A9430" s="1" t="s">
        <v>2325</v>
      </c>
      <c r="B9430" s="1" t="s">
        <v>80</v>
      </c>
      <c r="C9430" s="1" t="s">
        <v>9</v>
      </c>
      <c r="D9430" s="1" t="s">
        <v>5052</v>
      </c>
      <c r="E9430" s="1" t="s">
        <v>71</v>
      </c>
      <c r="F9430" s="1" t="s">
        <v>2338</v>
      </c>
      <c r="G9430" s="1" t="s">
        <v>2319</v>
      </c>
      <c r="H9430" s="1" t="s">
        <v>13</v>
      </c>
      <c r="I9430" s="16"/>
      <c r="J9430" s="16"/>
      <c r="K9430" s="16"/>
      <c r="L9430" s="16"/>
      <c r="M9430" s="16"/>
      <c r="N9430" s="16"/>
      <c r="O9430" s="16"/>
      <c r="P9430" s="16"/>
      <c r="Q9430" s="16"/>
      <c r="R9430" s="16"/>
      <c r="S9430" s="16"/>
      <c r="T9430" s="16"/>
      <c r="U9430" s="16"/>
      <c r="V9430" s="1" t="s">
        <v>5072</v>
      </c>
      <c r="W9430" s="1" t="s">
        <v>2592</v>
      </c>
      <c r="X9430" s="5" t="s">
        <v>4786</v>
      </c>
      <c r="Y9430" s="5" t="s">
        <v>4769</v>
      </c>
      <c r="Z9430" s="5" t="s">
        <v>13</v>
      </c>
      <c r="AA9430" s="5"/>
    </row>
    <row r="9431" spans="1:27" ht="12" customHeight="1" x14ac:dyDescent="0.15">
      <c r="A9431" s="1" t="s">
        <v>2325</v>
      </c>
      <c r="B9431" s="1" t="s">
        <v>80</v>
      </c>
      <c r="C9431" s="1" t="s">
        <v>15</v>
      </c>
      <c r="D9431" s="1" t="s">
        <v>5052</v>
      </c>
      <c r="E9431" s="1" t="s">
        <v>71</v>
      </c>
      <c r="F9431" s="1" t="s">
        <v>2338</v>
      </c>
      <c r="G9431" s="1" t="s">
        <v>18</v>
      </c>
      <c r="H9431" s="1" t="s">
        <v>13</v>
      </c>
      <c r="I9431" s="16"/>
      <c r="J9431" s="16"/>
      <c r="K9431" s="16"/>
      <c r="L9431" s="16"/>
      <c r="M9431" s="16"/>
      <c r="N9431" s="16"/>
      <c r="O9431" s="16"/>
      <c r="P9431" s="16"/>
      <c r="Q9431" s="16"/>
      <c r="R9431" s="16"/>
      <c r="S9431" s="16"/>
      <c r="T9431" s="16"/>
      <c r="U9431" s="16"/>
      <c r="V9431" s="1" t="s">
        <v>5072</v>
      </c>
      <c r="W9431" s="1" t="s">
        <v>2592</v>
      </c>
      <c r="X9431" s="5" t="s">
        <v>4786</v>
      </c>
      <c r="Y9431" s="5" t="s">
        <v>2562</v>
      </c>
      <c r="Z9431" s="5" t="s">
        <v>13</v>
      </c>
      <c r="AA9431" s="5"/>
    </row>
    <row r="9432" spans="1:27" ht="12" customHeight="1" x14ac:dyDescent="0.15">
      <c r="A9432" s="1" t="s">
        <v>2325</v>
      </c>
      <c r="B9432" s="1" t="s">
        <v>80</v>
      </c>
      <c r="C9432" s="1" t="s">
        <v>17</v>
      </c>
      <c r="D9432" s="1" t="s">
        <v>5052</v>
      </c>
      <c r="E9432" s="1" t="s">
        <v>71</v>
      </c>
      <c r="F9432" s="1" t="s">
        <v>2338</v>
      </c>
      <c r="G9432" s="1" t="s">
        <v>24</v>
      </c>
      <c r="H9432" s="1" t="s">
        <v>13</v>
      </c>
      <c r="I9432" s="16"/>
      <c r="J9432" s="16"/>
      <c r="K9432" s="16"/>
      <c r="L9432" s="16"/>
      <c r="M9432" s="16"/>
      <c r="N9432" s="16"/>
      <c r="O9432" s="16"/>
      <c r="P9432" s="16"/>
      <c r="Q9432" s="16"/>
      <c r="R9432" s="16"/>
      <c r="S9432" s="16"/>
      <c r="T9432" s="16"/>
      <c r="U9432" s="16"/>
      <c r="V9432" s="1" t="s">
        <v>5072</v>
      </c>
      <c r="W9432" s="1" t="s">
        <v>2592</v>
      </c>
      <c r="X9432" s="5" t="s">
        <v>4786</v>
      </c>
      <c r="Y9432" s="5" t="s">
        <v>2559</v>
      </c>
      <c r="Z9432" s="5" t="s">
        <v>13</v>
      </c>
      <c r="AA9432" s="5"/>
    </row>
    <row r="9433" spans="1:27" ht="12" customHeight="1" x14ac:dyDescent="0.15">
      <c r="A9433" s="1" t="s">
        <v>2325</v>
      </c>
      <c r="B9433" s="1" t="s">
        <v>212</v>
      </c>
      <c r="C9433" s="1" t="s">
        <v>9</v>
      </c>
      <c r="D9433" s="1" t="s">
        <v>5052</v>
      </c>
      <c r="E9433" s="1" t="s">
        <v>213</v>
      </c>
      <c r="F9433" s="1" t="s">
        <v>5053</v>
      </c>
      <c r="G9433" s="1" t="s">
        <v>215</v>
      </c>
      <c r="H9433" s="1" t="s">
        <v>216</v>
      </c>
      <c r="I9433" s="16"/>
      <c r="J9433" s="16"/>
      <c r="K9433" s="16"/>
      <c r="L9433" s="16"/>
      <c r="M9433" s="16"/>
      <c r="N9433" s="16"/>
      <c r="O9433" s="16"/>
      <c r="P9433" s="16"/>
      <c r="Q9433" s="16"/>
      <c r="R9433" s="16"/>
      <c r="S9433" s="16"/>
      <c r="T9433" s="16"/>
      <c r="U9433" s="16"/>
      <c r="V9433" s="1" t="s">
        <v>5072</v>
      </c>
      <c r="W9433" s="1" t="s">
        <v>2717</v>
      </c>
      <c r="X9433" s="5" t="s">
        <v>5073</v>
      </c>
      <c r="Y9433" s="5" t="s">
        <v>2719</v>
      </c>
      <c r="Z9433" s="5" t="s">
        <v>2720</v>
      </c>
      <c r="AA9433" s="5"/>
    </row>
    <row r="9434" spans="1:27" ht="12" customHeight="1" x14ac:dyDescent="0.15">
      <c r="A9434" s="1" t="s">
        <v>2325</v>
      </c>
      <c r="B9434" s="1" t="s">
        <v>285</v>
      </c>
      <c r="C9434" s="1" t="s">
        <v>9</v>
      </c>
      <c r="D9434" s="1" t="s">
        <v>5052</v>
      </c>
      <c r="E9434" s="1" t="s">
        <v>213</v>
      </c>
      <c r="F9434" s="1" t="s">
        <v>286</v>
      </c>
      <c r="G9434" s="1" t="s">
        <v>215</v>
      </c>
      <c r="H9434" s="1" t="s">
        <v>216</v>
      </c>
      <c r="I9434" s="16"/>
      <c r="J9434" s="16"/>
      <c r="K9434" s="16"/>
      <c r="L9434" s="16"/>
      <c r="M9434" s="16"/>
      <c r="N9434" s="16"/>
      <c r="O9434" s="16"/>
      <c r="P9434" s="16"/>
      <c r="Q9434" s="16"/>
      <c r="R9434" s="16"/>
      <c r="S9434" s="16"/>
      <c r="T9434" s="16"/>
      <c r="U9434" s="16"/>
      <c r="V9434" s="1" t="s">
        <v>5072</v>
      </c>
      <c r="W9434" s="1" t="s">
        <v>2717</v>
      </c>
      <c r="X9434" s="5" t="s">
        <v>2816</v>
      </c>
      <c r="Y9434" s="5" t="s">
        <v>2719</v>
      </c>
      <c r="Z9434" s="5" t="s">
        <v>2720</v>
      </c>
      <c r="AA9434" s="5"/>
    </row>
    <row r="9435" spans="1:27" ht="12" customHeight="1" x14ac:dyDescent="0.15">
      <c r="A9435" s="1" t="s">
        <v>2339</v>
      </c>
      <c r="B9435" s="1" t="s">
        <v>8</v>
      </c>
      <c r="C9435" s="1" t="s">
        <v>9</v>
      </c>
      <c r="D9435" s="1" t="s">
        <v>2540</v>
      </c>
      <c r="E9435" s="1" t="s">
        <v>10</v>
      </c>
      <c r="F9435" s="1" t="s">
        <v>2340</v>
      </c>
      <c r="G9435" s="1" t="s">
        <v>12</v>
      </c>
      <c r="H9435" s="1" t="s">
        <v>13</v>
      </c>
      <c r="I9435" s="16"/>
      <c r="J9435" s="16"/>
      <c r="K9435" s="16"/>
      <c r="L9435" s="16"/>
      <c r="M9435" s="16"/>
      <c r="N9435" s="16"/>
      <c r="O9435" s="16"/>
      <c r="P9435" s="16"/>
      <c r="Q9435" s="16"/>
      <c r="R9435" s="16"/>
      <c r="S9435" s="16"/>
      <c r="T9435" s="16"/>
      <c r="U9435" s="16"/>
      <c r="V9435" s="1" t="s">
        <v>4787</v>
      </c>
      <c r="W9435" s="1" t="s">
        <v>2551</v>
      </c>
      <c r="X9435" s="5" t="s">
        <v>4788</v>
      </c>
      <c r="Y9435" s="5" t="s">
        <v>2553</v>
      </c>
      <c r="Z9435" s="5" t="s">
        <v>13</v>
      </c>
      <c r="AA9435" s="5"/>
    </row>
    <row r="9436" spans="1:27" ht="12" customHeight="1" x14ac:dyDescent="0.15">
      <c r="A9436" s="1" t="s">
        <v>2339</v>
      </c>
      <c r="B9436" s="1" t="s">
        <v>8</v>
      </c>
      <c r="C9436" s="1" t="s">
        <v>15</v>
      </c>
      <c r="D9436" s="1" t="s">
        <v>2540</v>
      </c>
      <c r="E9436" s="1" t="s">
        <v>10</v>
      </c>
      <c r="F9436" s="1" t="s">
        <v>2340</v>
      </c>
      <c r="G9436" s="1" t="s">
        <v>16</v>
      </c>
      <c r="H9436" s="1" t="s">
        <v>13</v>
      </c>
      <c r="I9436" s="16"/>
      <c r="J9436" s="16"/>
      <c r="K9436" s="16"/>
      <c r="L9436" s="16"/>
      <c r="M9436" s="16"/>
      <c r="N9436" s="16"/>
      <c r="O9436" s="16"/>
      <c r="P9436" s="16"/>
      <c r="Q9436" s="16"/>
      <c r="R9436" s="16"/>
      <c r="S9436" s="16"/>
      <c r="T9436" s="16"/>
      <c r="U9436" s="16"/>
      <c r="V9436" s="1" t="s">
        <v>4787</v>
      </c>
      <c r="W9436" s="1" t="s">
        <v>2551</v>
      </c>
      <c r="X9436" s="5" t="s">
        <v>4788</v>
      </c>
      <c r="Y9436" s="5" t="s">
        <v>2561</v>
      </c>
      <c r="Z9436" s="5" t="s">
        <v>13</v>
      </c>
      <c r="AA9436" s="5"/>
    </row>
    <row r="9437" spans="1:27" ht="12" customHeight="1" x14ac:dyDescent="0.15">
      <c r="A9437" s="1" t="s">
        <v>2339</v>
      </c>
      <c r="B9437" s="1" t="s">
        <v>8</v>
      </c>
      <c r="C9437" s="1" t="s">
        <v>17</v>
      </c>
      <c r="D9437" s="1" t="s">
        <v>2540</v>
      </c>
      <c r="E9437" s="1" t="s">
        <v>10</v>
      </c>
      <c r="F9437" s="1" t="s">
        <v>2340</v>
      </c>
      <c r="G9437" s="1" t="s">
        <v>18</v>
      </c>
      <c r="H9437" s="1" t="s">
        <v>13</v>
      </c>
      <c r="I9437" s="16"/>
      <c r="J9437" s="16"/>
      <c r="K9437" s="16"/>
      <c r="L9437" s="16"/>
      <c r="M9437" s="16"/>
      <c r="N9437" s="16"/>
      <c r="O9437" s="16"/>
      <c r="P9437" s="16"/>
      <c r="Q9437" s="16"/>
      <c r="R9437" s="16"/>
      <c r="S9437" s="16"/>
      <c r="T9437" s="16"/>
      <c r="U9437" s="16"/>
      <c r="V9437" s="1" t="s">
        <v>4787</v>
      </c>
      <c r="W9437" s="1" t="s">
        <v>2551</v>
      </c>
      <c r="X9437" s="5" t="s">
        <v>4788</v>
      </c>
      <c r="Y9437" s="5" t="s">
        <v>2562</v>
      </c>
      <c r="Z9437" s="5" t="s">
        <v>13</v>
      </c>
      <c r="AA9437" s="5"/>
    </row>
    <row r="9438" spans="1:27" ht="12" customHeight="1" x14ac:dyDescent="0.15">
      <c r="A9438" s="1" t="s">
        <v>2339</v>
      </c>
      <c r="B9438" s="1" t="s">
        <v>8</v>
      </c>
      <c r="C9438" s="1" t="s">
        <v>19</v>
      </c>
      <c r="D9438" s="1" t="s">
        <v>2540</v>
      </c>
      <c r="E9438" s="1" t="s">
        <v>10</v>
      </c>
      <c r="F9438" s="1" t="s">
        <v>2340</v>
      </c>
      <c r="G9438" s="1" t="s">
        <v>242</v>
      </c>
      <c r="H9438" s="1" t="s">
        <v>13</v>
      </c>
      <c r="I9438" s="16"/>
      <c r="J9438" s="16"/>
      <c r="K9438" s="16"/>
      <c r="L9438" s="16"/>
      <c r="M9438" s="16"/>
      <c r="N9438" s="16"/>
      <c r="O9438" s="16"/>
      <c r="P9438" s="16"/>
      <c r="Q9438" s="16"/>
      <c r="R9438" s="16"/>
      <c r="S9438" s="16"/>
      <c r="T9438" s="16"/>
      <c r="U9438" s="16"/>
      <c r="V9438" s="1" t="s">
        <v>4787</v>
      </c>
      <c r="W9438" s="1" t="s">
        <v>2551</v>
      </c>
      <c r="X9438" s="5" t="s">
        <v>4788</v>
      </c>
      <c r="Y9438" s="5" t="s">
        <v>2557</v>
      </c>
      <c r="Z9438" s="5" t="s">
        <v>13</v>
      </c>
      <c r="AA9438" s="5"/>
    </row>
    <row r="9439" spans="1:27" ht="12" customHeight="1" x14ac:dyDescent="0.15">
      <c r="A9439" s="1" t="s">
        <v>2339</v>
      </c>
      <c r="B9439" s="1" t="s">
        <v>8</v>
      </c>
      <c r="C9439" s="1" t="s">
        <v>21</v>
      </c>
      <c r="D9439" s="1" t="s">
        <v>2540</v>
      </c>
      <c r="E9439" s="1" t="s">
        <v>10</v>
      </c>
      <c r="F9439" s="1" t="s">
        <v>2340</v>
      </c>
      <c r="G9439" s="1" t="s">
        <v>245</v>
      </c>
      <c r="H9439" s="1" t="s">
        <v>239</v>
      </c>
      <c r="I9439" s="16"/>
      <c r="J9439" s="16"/>
      <c r="K9439" s="16"/>
      <c r="L9439" s="16"/>
      <c r="M9439" s="16"/>
      <c r="N9439" s="16"/>
      <c r="O9439" s="16"/>
      <c r="P9439" s="16"/>
      <c r="Q9439" s="16"/>
      <c r="R9439" s="16"/>
      <c r="S9439" s="16"/>
      <c r="T9439" s="16"/>
      <c r="U9439" s="16"/>
      <c r="V9439" s="1" t="s">
        <v>4787</v>
      </c>
      <c r="W9439" s="1" t="s">
        <v>2551</v>
      </c>
      <c r="X9439" s="5" t="s">
        <v>4788</v>
      </c>
      <c r="Y9439" s="5" t="s">
        <v>2740</v>
      </c>
      <c r="Z9439" s="5" t="s">
        <v>2738</v>
      </c>
      <c r="AA9439" s="5"/>
    </row>
    <row r="9440" spans="1:27" ht="12" customHeight="1" x14ac:dyDescent="0.15">
      <c r="A9440" s="1" t="s">
        <v>2339</v>
      </c>
      <c r="B9440" s="1" t="s">
        <v>8</v>
      </c>
      <c r="C9440" s="1" t="s">
        <v>23</v>
      </c>
      <c r="D9440" s="1" t="s">
        <v>2540</v>
      </c>
      <c r="E9440" s="1" t="s">
        <v>10</v>
      </c>
      <c r="F9440" s="1" t="s">
        <v>2340</v>
      </c>
      <c r="G9440" s="1" t="s">
        <v>22</v>
      </c>
      <c r="H9440" s="1" t="s">
        <v>13</v>
      </c>
      <c r="I9440" s="16"/>
      <c r="J9440" s="16"/>
      <c r="K9440" s="16"/>
      <c r="L9440" s="16"/>
      <c r="M9440" s="16"/>
      <c r="N9440" s="16"/>
      <c r="O9440" s="16"/>
      <c r="P9440" s="16"/>
      <c r="Q9440" s="16"/>
      <c r="R9440" s="16"/>
      <c r="S9440" s="16"/>
      <c r="T9440" s="16"/>
      <c r="U9440" s="16"/>
      <c r="V9440" s="1" t="s">
        <v>4787</v>
      </c>
      <c r="W9440" s="1" t="s">
        <v>2551</v>
      </c>
      <c r="X9440" s="5" t="s">
        <v>4788</v>
      </c>
      <c r="Y9440" s="5" t="s">
        <v>2564</v>
      </c>
      <c r="Z9440" s="5" t="s">
        <v>13</v>
      </c>
      <c r="AA9440" s="5"/>
    </row>
    <row r="9441" spans="1:27" ht="12" customHeight="1" x14ac:dyDescent="0.15">
      <c r="A9441" s="1" t="s">
        <v>2339</v>
      </c>
      <c r="B9441" s="1" t="s">
        <v>8</v>
      </c>
      <c r="C9441" s="1" t="s">
        <v>77</v>
      </c>
      <c r="D9441" s="1" t="s">
        <v>2540</v>
      </c>
      <c r="E9441" s="1" t="s">
        <v>10</v>
      </c>
      <c r="F9441" s="1" t="s">
        <v>2340</v>
      </c>
      <c r="G9441" s="1" t="s">
        <v>24</v>
      </c>
      <c r="H9441" s="1" t="s">
        <v>13</v>
      </c>
      <c r="I9441" s="16"/>
      <c r="J9441" s="16"/>
      <c r="K9441" s="16"/>
      <c r="L9441" s="16"/>
      <c r="M9441" s="16"/>
      <c r="N9441" s="16"/>
      <c r="O9441" s="16"/>
      <c r="P9441" s="16"/>
      <c r="Q9441" s="16"/>
      <c r="R9441" s="16"/>
      <c r="S9441" s="16"/>
      <c r="T9441" s="16"/>
      <c r="U9441" s="16"/>
      <c r="V9441" s="1" t="s">
        <v>4787</v>
      </c>
      <c r="W9441" s="1" t="s">
        <v>2551</v>
      </c>
      <c r="X9441" s="5" t="s">
        <v>4788</v>
      </c>
      <c r="Y9441" s="5" t="s">
        <v>2559</v>
      </c>
      <c r="Z9441" s="5" t="s">
        <v>13</v>
      </c>
      <c r="AA9441" s="5"/>
    </row>
    <row r="9442" spans="1:27" ht="12" customHeight="1" x14ac:dyDescent="0.15">
      <c r="A9442" s="1" t="s">
        <v>2339</v>
      </c>
      <c r="B9442" s="1" t="s">
        <v>25</v>
      </c>
      <c r="C9442" s="1" t="s">
        <v>9</v>
      </c>
      <c r="D9442" s="1" t="s">
        <v>2540</v>
      </c>
      <c r="E9442" s="1" t="s">
        <v>10</v>
      </c>
      <c r="F9442" s="1" t="s">
        <v>2341</v>
      </c>
      <c r="G9442" s="1" t="s">
        <v>12</v>
      </c>
      <c r="H9442" s="1" t="s">
        <v>13</v>
      </c>
      <c r="I9442" s="16"/>
      <c r="J9442" s="16"/>
      <c r="K9442" s="16"/>
      <c r="L9442" s="16"/>
      <c r="M9442" s="16"/>
      <c r="N9442" s="16"/>
      <c r="O9442" s="16"/>
      <c r="P9442" s="16"/>
      <c r="Q9442" s="16"/>
      <c r="R9442" s="16"/>
      <c r="S9442" s="16"/>
      <c r="T9442" s="16"/>
      <c r="U9442" s="16"/>
      <c r="V9442" s="1" t="s">
        <v>4787</v>
      </c>
      <c r="W9442" s="1" t="s">
        <v>2551</v>
      </c>
      <c r="X9442" s="5" t="s">
        <v>4789</v>
      </c>
      <c r="Y9442" s="5" t="s">
        <v>2553</v>
      </c>
      <c r="Z9442" s="5" t="s">
        <v>13</v>
      </c>
      <c r="AA9442" s="5"/>
    </row>
    <row r="9443" spans="1:27" ht="12" customHeight="1" x14ac:dyDescent="0.15">
      <c r="A9443" s="1" t="s">
        <v>2339</v>
      </c>
      <c r="B9443" s="1" t="s">
        <v>25</v>
      </c>
      <c r="C9443" s="1" t="s">
        <v>15</v>
      </c>
      <c r="D9443" s="1" t="s">
        <v>2540</v>
      </c>
      <c r="E9443" s="1" t="s">
        <v>10</v>
      </c>
      <c r="F9443" s="1" t="s">
        <v>2341</v>
      </c>
      <c r="G9443" s="1" t="s">
        <v>16</v>
      </c>
      <c r="H9443" s="1" t="s">
        <v>13</v>
      </c>
      <c r="I9443" s="16"/>
      <c r="J9443" s="16"/>
      <c r="K9443" s="16"/>
      <c r="L9443" s="16"/>
      <c r="M9443" s="16"/>
      <c r="N9443" s="16"/>
      <c r="O9443" s="16"/>
      <c r="P9443" s="16"/>
      <c r="Q9443" s="16"/>
      <c r="R9443" s="16"/>
      <c r="S9443" s="16"/>
      <c r="T9443" s="16"/>
      <c r="U9443" s="16"/>
      <c r="V9443" s="1" t="s">
        <v>4787</v>
      </c>
      <c r="W9443" s="1" t="s">
        <v>2551</v>
      </c>
      <c r="X9443" s="5" t="s">
        <v>4789</v>
      </c>
      <c r="Y9443" s="5" t="s">
        <v>2561</v>
      </c>
      <c r="Z9443" s="5" t="s">
        <v>13</v>
      </c>
      <c r="AA9443" s="5"/>
    </row>
    <row r="9444" spans="1:27" ht="12" customHeight="1" x14ac:dyDescent="0.15">
      <c r="A9444" s="1" t="s">
        <v>2339</v>
      </c>
      <c r="B9444" s="1" t="s">
        <v>25</v>
      </c>
      <c r="C9444" s="1" t="s">
        <v>17</v>
      </c>
      <c r="D9444" s="1" t="s">
        <v>2540</v>
      </c>
      <c r="E9444" s="1" t="s">
        <v>10</v>
      </c>
      <c r="F9444" s="1" t="s">
        <v>2341</v>
      </c>
      <c r="G9444" s="1" t="s">
        <v>18</v>
      </c>
      <c r="H9444" s="1" t="s">
        <v>13</v>
      </c>
      <c r="I9444" s="16"/>
      <c r="J9444" s="16"/>
      <c r="K9444" s="16"/>
      <c r="L9444" s="16"/>
      <c r="M9444" s="16"/>
      <c r="N9444" s="16"/>
      <c r="O9444" s="16"/>
      <c r="P9444" s="16"/>
      <c r="Q9444" s="16"/>
      <c r="R9444" s="16"/>
      <c r="S9444" s="16"/>
      <c r="T9444" s="16"/>
      <c r="U9444" s="16"/>
      <c r="V9444" s="1" t="s">
        <v>4787</v>
      </c>
      <c r="W9444" s="1" t="s">
        <v>2551</v>
      </c>
      <c r="X9444" s="5" t="s">
        <v>4789</v>
      </c>
      <c r="Y9444" s="5" t="s">
        <v>2562</v>
      </c>
      <c r="Z9444" s="5" t="s">
        <v>13</v>
      </c>
      <c r="AA9444" s="5"/>
    </row>
    <row r="9445" spans="1:27" ht="12" customHeight="1" x14ac:dyDescent="0.15">
      <c r="A9445" s="1" t="s">
        <v>2339</v>
      </c>
      <c r="B9445" s="1" t="s">
        <v>25</v>
      </c>
      <c r="C9445" s="1" t="s">
        <v>19</v>
      </c>
      <c r="D9445" s="1" t="s">
        <v>2540</v>
      </c>
      <c r="E9445" s="1" t="s">
        <v>10</v>
      </c>
      <c r="F9445" s="1" t="s">
        <v>2341</v>
      </c>
      <c r="G9445" s="1" t="s">
        <v>242</v>
      </c>
      <c r="H9445" s="1" t="s">
        <v>13</v>
      </c>
      <c r="I9445" s="16"/>
      <c r="J9445" s="16"/>
      <c r="K9445" s="16"/>
      <c r="L9445" s="16"/>
      <c r="M9445" s="16"/>
      <c r="N9445" s="16"/>
      <c r="O9445" s="16"/>
      <c r="P9445" s="16"/>
      <c r="Q9445" s="16"/>
      <c r="R9445" s="16"/>
      <c r="S9445" s="16"/>
      <c r="T9445" s="16"/>
      <c r="U9445" s="16"/>
      <c r="V9445" s="1" t="s">
        <v>4787</v>
      </c>
      <c r="W9445" s="1" t="s">
        <v>2551</v>
      </c>
      <c r="X9445" s="5" t="s">
        <v>4789</v>
      </c>
      <c r="Y9445" s="5" t="s">
        <v>2557</v>
      </c>
      <c r="Z9445" s="5" t="s">
        <v>13</v>
      </c>
      <c r="AA9445" s="5"/>
    </row>
    <row r="9446" spans="1:27" ht="12" customHeight="1" x14ac:dyDescent="0.15">
      <c r="A9446" s="1" t="s">
        <v>2339</v>
      </c>
      <c r="B9446" s="1" t="s">
        <v>25</v>
      </c>
      <c r="C9446" s="1" t="s">
        <v>21</v>
      </c>
      <c r="D9446" s="1" t="s">
        <v>2540</v>
      </c>
      <c r="E9446" s="1" t="s">
        <v>10</v>
      </c>
      <c r="F9446" s="1" t="s">
        <v>2341</v>
      </c>
      <c r="G9446" s="1" t="s">
        <v>245</v>
      </c>
      <c r="H9446" s="1" t="s">
        <v>239</v>
      </c>
      <c r="I9446" s="16"/>
      <c r="J9446" s="16"/>
      <c r="K9446" s="16"/>
      <c r="L9446" s="16"/>
      <c r="M9446" s="16"/>
      <c r="N9446" s="16"/>
      <c r="O9446" s="16"/>
      <c r="P9446" s="16"/>
      <c r="Q9446" s="16"/>
      <c r="R9446" s="16"/>
      <c r="S9446" s="16"/>
      <c r="T9446" s="16"/>
      <c r="U9446" s="16"/>
      <c r="V9446" s="1" t="s">
        <v>4787</v>
      </c>
      <c r="W9446" s="1" t="s">
        <v>2551</v>
      </c>
      <c r="X9446" s="5" t="s">
        <v>4789</v>
      </c>
      <c r="Y9446" s="5" t="s">
        <v>2740</v>
      </c>
      <c r="Z9446" s="5" t="s">
        <v>2738</v>
      </c>
      <c r="AA9446" s="5"/>
    </row>
    <row r="9447" spans="1:27" ht="12" customHeight="1" x14ac:dyDescent="0.15">
      <c r="A9447" s="1" t="s">
        <v>2339</v>
      </c>
      <c r="B9447" s="1" t="s">
        <v>25</v>
      </c>
      <c r="C9447" s="1" t="s">
        <v>23</v>
      </c>
      <c r="D9447" s="1" t="s">
        <v>2540</v>
      </c>
      <c r="E9447" s="1" t="s">
        <v>10</v>
      </c>
      <c r="F9447" s="1" t="s">
        <v>2341</v>
      </c>
      <c r="G9447" s="1" t="s">
        <v>22</v>
      </c>
      <c r="H9447" s="1" t="s">
        <v>13</v>
      </c>
      <c r="I9447" s="16"/>
      <c r="J9447" s="16"/>
      <c r="K9447" s="16"/>
      <c r="L9447" s="16"/>
      <c r="M9447" s="16"/>
      <c r="N9447" s="16"/>
      <c r="O9447" s="16"/>
      <c r="P9447" s="16"/>
      <c r="Q9447" s="16"/>
      <c r="R9447" s="16"/>
      <c r="S9447" s="16"/>
      <c r="T9447" s="16"/>
      <c r="U9447" s="16"/>
      <c r="V9447" s="1" t="s">
        <v>4787</v>
      </c>
      <c r="W9447" s="1" t="s">
        <v>2551</v>
      </c>
      <c r="X9447" s="5" t="s">
        <v>4789</v>
      </c>
      <c r="Y9447" s="5" t="s">
        <v>2564</v>
      </c>
      <c r="Z9447" s="5" t="s">
        <v>13</v>
      </c>
      <c r="AA9447" s="5"/>
    </row>
    <row r="9448" spans="1:27" ht="12" customHeight="1" x14ac:dyDescent="0.15">
      <c r="A9448" s="1" t="s">
        <v>2339</v>
      </c>
      <c r="B9448" s="1" t="s">
        <v>25</v>
      </c>
      <c r="C9448" s="1" t="s">
        <v>77</v>
      </c>
      <c r="D9448" s="1" t="s">
        <v>2540</v>
      </c>
      <c r="E9448" s="1" t="s">
        <v>10</v>
      </c>
      <c r="F9448" s="1" t="s">
        <v>2341</v>
      </c>
      <c r="G9448" s="1" t="s">
        <v>24</v>
      </c>
      <c r="H9448" s="1" t="s">
        <v>13</v>
      </c>
      <c r="I9448" s="16"/>
      <c r="J9448" s="16"/>
      <c r="K9448" s="16"/>
      <c r="L9448" s="16"/>
      <c r="M9448" s="16"/>
      <c r="N9448" s="16"/>
      <c r="O9448" s="16"/>
      <c r="P9448" s="16"/>
      <c r="Q9448" s="16"/>
      <c r="R9448" s="16"/>
      <c r="S9448" s="16"/>
      <c r="T9448" s="16"/>
      <c r="U9448" s="16"/>
      <c r="V9448" s="1" t="s">
        <v>4787</v>
      </c>
      <c r="W9448" s="1" t="s">
        <v>2551</v>
      </c>
      <c r="X9448" s="5" t="s">
        <v>4789</v>
      </c>
      <c r="Y9448" s="5" t="s">
        <v>2559</v>
      </c>
      <c r="Z9448" s="5" t="s">
        <v>13</v>
      </c>
      <c r="AA9448" s="5"/>
    </row>
    <row r="9449" spans="1:27" ht="12" customHeight="1" x14ac:dyDescent="0.15">
      <c r="A9449" s="1" t="s">
        <v>2339</v>
      </c>
      <c r="B9449" s="1" t="s">
        <v>27</v>
      </c>
      <c r="C9449" s="1" t="s">
        <v>9</v>
      </c>
      <c r="D9449" s="1" t="s">
        <v>2540</v>
      </c>
      <c r="E9449" s="1" t="s">
        <v>10</v>
      </c>
      <c r="F9449" s="1" t="s">
        <v>2342</v>
      </c>
      <c r="G9449" s="1" t="s">
        <v>12</v>
      </c>
      <c r="H9449" s="1" t="s">
        <v>13</v>
      </c>
      <c r="I9449" s="16"/>
      <c r="J9449" s="16"/>
      <c r="K9449" s="16"/>
      <c r="L9449" s="16"/>
      <c r="M9449" s="16"/>
      <c r="N9449" s="16"/>
      <c r="O9449" s="16"/>
      <c r="P9449" s="16"/>
      <c r="Q9449" s="36"/>
      <c r="R9449" s="36"/>
      <c r="S9449" s="16"/>
      <c r="T9449" s="16"/>
      <c r="U9449" s="16"/>
      <c r="V9449" s="1" t="s">
        <v>4787</v>
      </c>
      <c r="W9449" s="1" t="s">
        <v>2551</v>
      </c>
      <c r="X9449" s="5" t="s">
        <v>4790</v>
      </c>
      <c r="Y9449" s="5" t="s">
        <v>2553</v>
      </c>
      <c r="Z9449" s="5" t="s">
        <v>13</v>
      </c>
      <c r="AA9449" s="5"/>
    </row>
    <row r="9450" spans="1:27" ht="12" customHeight="1" x14ac:dyDescent="0.15">
      <c r="A9450" s="1" t="s">
        <v>2339</v>
      </c>
      <c r="B9450" s="1" t="s">
        <v>27</v>
      </c>
      <c r="C9450" s="1" t="s">
        <v>15</v>
      </c>
      <c r="D9450" s="1" t="s">
        <v>2540</v>
      </c>
      <c r="E9450" s="1" t="s">
        <v>10</v>
      </c>
      <c r="F9450" s="1" t="s">
        <v>2342</v>
      </c>
      <c r="G9450" s="1" t="s">
        <v>16</v>
      </c>
      <c r="H9450" s="1" t="s">
        <v>13</v>
      </c>
      <c r="I9450" s="16"/>
      <c r="J9450" s="16"/>
      <c r="K9450" s="16"/>
      <c r="L9450" s="16"/>
      <c r="M9450" s="16"/>
      <c r="N9450" s="16"/>
      <c r="O9450" s="16"/>
      <c r="P9450" s="16"/>
      <c r="Q9450" s="16"/>
      <c r="R9450" s="16"/>
      <c r="S9450" s="16"/>
      <c r="T9450" s="16"/>
      <c r="U9450" s="16"/>
      <c r="V9450" s="1" t="s">
        <v>4787</v>
      </c>
      <c r="W9450" s="1" t="s">
        <v>2551</v>
      </c>
      <c r="X9450" s="5" t="s">
        <v>4790</v>
      </c>
      <c r="Y9450" s="5" t="s">
        <v>2561</v>
      </c>
      <c r="Z9450" s="5" t="s">
        <v>13</v>
      </c>
      <c r="AA9450" s="5"/>
    </row>
    <row r="9451" spans="1:27" ht="12" customHeight="1" x14ac:dyDescent="0.15">
      <c r="A9451" s="1" t="s">
        <v>2339</v>
      </c>
      <c r="B9451" s="1" t="s">
        <v>27</v>
      </c>
      <c r="C9451" s="1" t="s">
        <v>17</v>
      </c>
      <c r="D9451" s="1" t="s">
        <v>2540</v>
      </c>
      <c r="E9451" s="1" t="s">
        <v>10</v>
      </c>
      <c r="F9451" s="1" t="s">
        <v>2342</v>
      </c>
      <c r="G9451" s="1" t="s">
        <v>18</v>
      </c>
      <c r="H9451" s="1" t="s">
        <v>13</v>
      </c>
      <c r="I9451" s="16"/>
      <c r="J9451" s="16"/>
      <c r="K9451" s="16"/>
      <c r="L9451" s="16"/>
      <c r="M9451" s="16"/>
      <c r="N9451" s="16"/>
      <c r="O9451" s="16"/>
      <c r="P9451" s="16"/>
      <c r="Q9451" s="36"/>
      <c r="R9451" s="36"/>
      <c r="S9451" s="16"/>
      <c r="T9451" s="16"/>
      <c r="U9451" s="16"/>
      <c r="V9451" s="1" t="s">
        <v>4787</v>
      </c>
      <c r="W9451" s="1" t="s">
        <v>2551</v>
      </c>
      <c r="X9451" s="5" t="s">
        <v>4790</v>
      </c>
      <c r="Y9451" s="5" t="s">
        <v>2562</v>
      </c>
      <c r="Z9451" s="5" t="s">
        <v>13</v>
      </c>
      <c r="AA9451" s="5"/>
    </row>
    <row r="9452" spans="1:27" ht="12" customHeight="1" x14ac:dyDescent="0.15">
      <c r="A9452" s="1" t="s">
        <v>2339</v>
      </c>
      <c r="B9452" s="1" t="s">
        <v>27</v>
      </c>
      <c r="C9452" s="1" t="s">
        <v>19</v>
      </c>
      <c r="D9452" s="1" t="s">
        <v>2540</v>
      </c>
      <c r="E9452" s="1" t="s">
        <v>10</v>
      </c>
      <c r="F9452" s="1" t="s">
        <v>2342</v>
      </c>
      <c r="G9452" s="1" t="s">
        <v>242</v>
      </c>
      <c r="H9452" s="1" t="s">
        <v>13</v>
      </c>
      <c r="I9452" s="16"/>
      <c r="J9452" s="16"/>
      <c r="K9452" s="16"/>
      <c r="L9452" s="16"/>
      <c r="M9452" s="16"/>
      <c r="N9452" s="16"/>
      <c r="O9452" s="16"/>
      <c r="P9452" s="16"/>
      <c r="Q9452" s="16"/>
      <c r="R9452" s="16"/>
      <c r="S9452" s="16"/>
      <c r="T9452" s="16"/>
      <c r="U9452" s="16"/>
      <c r="V9452" s="1" t="s">
        <v>4787</v>
      </c>
      <c r="W9452" s="1" t="s">
        <v>2551</v>
      </c>
      <c r="X9452" s="5" t="s">
        <v>4790</v>
      </c>
      <c r="Y9452" s="5" t="s">
        <v>2557</v>
      </c>
      <c r="Z9452" s="5" t="s">
        <v>13</v>
      </c>
      <c r="AA9452" s="5"/>
    </row>
    <row r="9453" spans="1:27" ht="12" customHeight="1" x14ac:dyDescent="0.15">
      <c r="A9453" s="1" t="s">
        <v>2339</v>
      </c>
      <c r="B9453" s="1" t="s">
        <v>27</v>
      </c>
      <c r="C9453" s="1" t="s">
        <v>21</v>
      </c>
      <c r="D9453" s="1" t="s">
        <v>2540</v>
      </c>
      <c r="E9453" s="1" t="s">
        <v>10</v>
      </c>
      <c r="F9453" s="1" t="s">
        <v>2342</v>
      </c>
      <c r="G9453" s="1" t="s">
        <v>245</v>
      </c>
      <c r="H9453" s="1" t="s">
        <v>239</v>
      </c>
      <c r="I9453" s="16"/>
      <c r="J9453" s="16"/>
      <c r="K9453" s="16"/>
      <c r="L9453" s="16"/>
      <c r="M9453" s="16"/>
      <c r="N9453" s="16"/>
      <c r="O9453" s="16"/>
      <c r="P9453" s="16"/>
      <c r="Q9453" s="36"/>
      <c r="R9453" s="36"/>
      <c r="S9453" s="16"/>
      <c r="T9453" s="16"/>
      <c r="U9453" s="16"/>
      <c r="V9453" s="1" t="s">
        <v>4787</v>
      </c>
      <c r="W9453" s="1" t="s">
        <v>2551</v>
      </c>
      <c r="X9453" s="5" t="s">
        <v>4790</v>
      </c>
      <c r="Y9453" s="5" t="s">
        <v>2740</v>
      </c>
      <c r="Z9453" s="5" t="s">
        <v>2738</v>
      </c>
      <c r="AA9453" s="5"/>
    </row>
    <row r="9454" spans="1:27" ht="12" customHeight="1" x14ac:dyDescent="0.15">
      <c r="A9454" s="1" t="s">
        <v>2339</v>
      </c>
      <c r="B9454" s="1" t="s">
        <v>27</v>
      </c>
      <c r="C9454" s="1" t="s">
        <v>23</v>
      </c>
      <c r="D9454" s="1" t="s">
        <v>2540</v>
      </c>
      <c r="E9454" s="1" t="s">
        <v>10</v>
      </c>
      <c r="F9454" s="1" t="s">
        <v>2342</v>
      </c>
      <c r="G9454" s="1" t="s">
        <v>22</v>
      </c>
      <c r="H9454" s="1" t="s">
        <v>13</v>
      </c>
      <c r="I9454" s="16"/>
      <c r="J9454" s="16"/>
      <c r="K9454" s="16"/>
      <c r="L9454" s="16"/>
      <c r="M9454" s="16"/>
      <c r="N9454" s="16"/>
      <c r="O9454" s="16"/>
      <c r="P9454" s="16"/>
      <c r="Q9454" s="16"/>
      <c r="R9454" s="16"/>
      <c r="S9454" s="16"/>
      <c r="T9454" s="16"/>
      <c r="U9454" s="16"/>
      <c r="V9454" s="1" t="s">
        <v>4787</v>
      </c>
      <c r="W9454" s="1" t="s">
        <v>2551</v>
      </c>
      <c r="X9454" s="5" t="s">
        <v>4790</v>
      </c>
      <c r="Y9454" s="5" t="s">
        <v>2564</v>
      </c>
      <c r="Z9454" s="1" t="s">
        <v>13</v>
      </c>
    </row>
    <row r="9455" spans="1:27" ht="12" customHeight="1" x14ac:dyDescent="0.15">
      <c r="A9455" s="1" t="s">
        <v>2339</v>
      </c>
      <c r="B9455" s="1" t="s">
        <v>27</v>
      </c>
      <c r="C9455" s="1" t="s">
        <v>77</v>
      </c>
      <c r="D9455" s="1" t="s">
        <v>2540</v>
      </c>
      <c r="E9455" s="1" t="s">
        <v>10</v>
      </c>
      <c r="F9455" s="1" t="s">
        <v>2342</v>
      </c>
      <c r="G9455" s="1" t="s">
        <v>24</v>
      </c>
      <c r="H9455" s="1" t="s">
        <v>13</v>
      </c>
      <c r="I9455" s="16"/>
      <c r="J9455" s="16"/>
      <c r="K9455" s="16"/>
      <c r="L9455" s="16"/>
      <c r="M9455" s="16"/>
      <c r="N9455" s="16"/>
      <c r="O9455" s="16"/>
      <c r="P9455" s="16"/>
      <c r="Q9455" s="16"/>
      <c r="R9455" s="16"/>
      <c r="S9455" s="16"/>
      <c r="T9455" s="16"/>
      <c r="U9455" s="16"/>
      <c r="V9455" s="1" t="s">
        <v>4787</v>
      </c>
      <c r="W9455" s="1" t="s">
        <v>2551</v>
      </c>
      <c r="X9455" s="5" t="s">
        <v>4790</v>
      </c>
      <c r="Y9455" s="5" t="s">
        <v>2559</v>
      </c>
      <c r="Z9455" s="5" t="s">
        <v>13</v>
      </c>
      <c r="AA9455" s="5"/>
    </row>
    <row r="9456" spans="1:27" ht="12" customHeight="1" x14ac:dyDescent="0.15">
      <c r="A9456" s="1" t="s">
        <v>2339</v>
      </c>
      <c r="B9456" s="1" t="s">
        <v>29</v>
      </c>
      <c r="C9456" s="1" t="s">
        <v>9</v>
      </c>
      <c r="D9456" s="1" t="s">
        <v>2540</v>
      </c>
      <c r="E9456" s="1" t="s">
        <v>10</v>
      </c>
      <c r="F9456" s="1" t="s">
        <v>2343</v>
      </c>
      <c r="G9456" s="1" t="s">
        <v>12</v>
      </c>
      <c r="H9456" s="1" t="s">
        <v>13</v>
      </c>
      <c r="I9456" s="16"/>
      <c r="J9456" s="16"/>
      <c r="K9456" s="16"/>
      <c r="L9456" s="16"/>
      <c r="M9456" s="16"/>
      <c r="N9456" s="16"/>
      <c r="O9456" s="16"/>
      <c r="P9456" s="16"/>
      <c r="Q9456" s="16"/>
      <c r="R9456" s="16"/>
      <c r="S9456" s="16"/>
      <c r="T9456" s="16"/>
      <c r="U9456" s="16"/>
      <c r="V9456" s="1" t="s">
        <v>4787</v>
      </c>
      <c r="W9456" s="1" t="s">
        <v>2551</v>
      </c>
      <c r="X9456" s="5" t="s">
        <v>4791</v>
      </c>
      <c r="Y9456" s="5" t="s">
        <v>2553</v>
      </c>
      <c r="Z9456" s="5" t="s">
        <v>13</v>
      </c>
      <c r="AA9456" s="5"/>
    </row>
    <row r="9457" spans="1:27" ht="12" customHeight="1" x14ac:dyDescent="0.15">
      <c r="A9457" s="1" t="s">
        <v>2339</v>
      </c>
      <c r="B9457" s="1" t="s">
        <v>29</v>
      </c>
      <c r="C9457" s="1" t="s">
        <v>15</v>
      </c>
      <c r="D9457" s="1" t="s">
        <v>2540</v>
      </c>
      <c r="E9457" s="1" t="s">
        <v>10</v>
      </c>
      <c r="F9457" s="1" t="s">
        <v>2343</v>
      </c>
      <c r="G9457" s="1" t="s">
        <v>16</v>
      </c>
      <c r="H9457" s="1" t="s">
        <v>13</v>
      </c>
      <c r="I9457" s="16"/>
      <c r="J9457" s="16"/>
      <c r="K9457" s="16"/>
      <c r="L9457" s="16"/>
      <c r="M9457" s="16"/>
      <c r="N9457" s="16"/>
      <c r="O9457" s="16"/>
      <c r="P9457" s="16"/>
      <c r="Q9457" s="16"/>
      <c r="R9457" s="16"/>
      <c r="S9457" s="16"/>
      <c r="T9457" s="16"/>
      <c r="U9457" s="16"/>
      <c r="V9457" s="1" t="s">
        <v>4787</v>
      </c>
      <c r="W9457" s="1" t="s">
        <v>2551</v>
      </c>
      <c r="X9457" s="5" t="s">
        <v>4791</v>
      </c>
      <c r="Y9457" s="5" t="s">
        <v>2561</v>
      </c>
      <c r="Z9457" s="5" t="s">
        <v>13</v>
      </c>
      <c r="AA9457" s="5"/>
    </row>
    <row r="9458" spans="1:27" ht="12" customHeight="1" x14ac:dyDescent="0.15">
      <c r="A9458" s="1" t="s">
        <v>2339</v>
      </c>
      <c r="B9458" s="1" t="s">
        <v>29</v>
      </c>
      <c r="C9458" s="1" t="s">
        <v>17</v>
      </c>
      <c r="D9458" s="1" t="s">
        <v>2540</v>
      </c>
      <c r="E9458" s="1" t="s">
        <v>10</v>
      </c>
      <c r="F9458" s="1" t="s">
        <v>2343</v>
      </c>
      <c r="G9458" s="1" t="s">
        <v>18</v>
      </c>
      <c r="H9458" s="1" t="s">
        <v>13</v>
      </c>
      <c r="I9458" s="16"/>
      <c r="J9458" s="16"/>
      <c r="K9458" s="16"/>
      <c r="L9458" s="16"/>
      <c r="M9458" s="16"/>
      <c r="N9458" s="16"/>
      <c r="O9458" s="16"/>
      <c r="P9458" s="16"/>
      <c r="Q9458" s="16"/>
      <c r="R9458" s="16"/>
      <c r="S9458" s="16"/>
      <c r="T9458" s="16"/>
      <c r="U9458" s="16"/>
      <c r="V9458" s="1" t="s">
        <v>4787</v>
      </c>
      <c r="W9458" s="1" t="s">
        <v>2551</v>
      </c>
      <c r="X9458" s="5" t="s">
        <v>4791</v>
      </c>
      <c r="Y9458" s="5" t="s">
        <v>2562</v>
      </c>
      <c r="Z9458" s="5" t="s">
        <v>13</v>
      </c>
      <c r="AA9458" s="5"/>
    </row>
    <row r="9459" spans="1:27" ht="12" customHeight="1" x14ac:dyDescent="0.15">
      <c r="A9459" s="1" t="s">
        <v>2339</v>
      </c>
      <c r="B9459" s="1" t="s">
        <v>29</v>
      </c>
      <c r="C9459" s="1" t="s">
        <v>19</v>
      </c>
      <c r="D9459" s="1" t="s">
        <v>2540</v>
      </c>
      <c r="E9459" s="1" t="s">
        <v>10</v>
      </c>
      <c r="F9459" s="1" t="s">
        <v>2343</v>
      </c>
      <c r="G9459" s="1" t="s">
        <v>242</v>
      </c>
      <c r="H9459" s="1" t="s">
        <v>13</v>
      </c>
      <c r="I9459" s="16"/>
      <c r="J9459" s="16"/>
      <c r="K9459" s="16"/>
      <c r="L9459" s="16"/>
      <c r="M9459" s="16"/>
      <c r="N9459" s="16"/>
      <c r="O9459" s="16"/>
      <c r="P9459" s="16"/>
      <c r="Q9459" s="16"/>
      <c r="R9459" s="16"/>
      <c r="S9459" s="16"/>
      <c r="T9459" s="16"/>
      <c r="U9459" s="16"/>
      <c r="V9459" s="1" t="s">
        <v>4787</v>
      </c>
      <c r="W9459" s="1" t="s">
        <v>2551</v>
      </c>
      <c r="X9459" s="5" t="s">
        <v>4791</v>
      </c>
      <c r="Y9459" s="5" t="s">
        <v>2557</v>
      </c>
      <c r="Z9459" s="5" t="s">
        <v>13</v>
      </c>
      <c r="AA9459" s="5"/>
    </row>
    <row r="9460" spans="1:27" ht="12" customHeight="1" x14ac:dyDescent="0.15">
      <c r="A9460" s="1" t="s">
        <v>2339</v>
      </c>
      <c r="B9460" s="1" t="s">
        <v>29</v>
      </c>
      <c r="C9460" s="1" t="s">
        <v>21</v>
      </c>
      <c r="D9460" s="1" t="s">
        <v>2540</v>
      </c>
      <c r="E9460" s="1" t="s">
        <v>10</v>
      </c>
      <c r="F9460" s="1" t="s">
        <v>2343</v>
      </c>
      <c r="G9460" s="1" t="s">
        <v>245</v>
      </c>
      <c r="H9460" s="1" t="s">
        <v>239</v>
      </c>
      <c r="I9460" s="16"/>
      <c r="J9460" s="16"/>
      <c r="K9460" s="16"/>
      <c r="L9460" s="16"/>
      <c r="M9460" s="16"/>
      <c r="N9460" s="16"/>
      <c r="O9460" s="16"/>
      <c r="P9460" s="16"/>
      <c r="Q9460" s="16"/>
      <c r="R9460" s="16"/>
      <c r="S9460" s="16"/>
      <c r="T9460" s="16"/>
      <c r="U9460" s="16"/>
      <c r="V9460" s="1" t="s">
        <v>4787</v>
      </c>
      <c r="W9460" s="1" t="s">
        <v>2551</v>
      </c>
      <c r="X9460" s="5" t="s">
        <v>4791</v>
      </c>
      <c r="Y9460" s="5" t="s">
        <v>2740</v>
      </c>
      <c r="Z9460" s="5" t="s">
        <v>2738</v>
      </c>
      <c r="AA9460" s="5"/>
    </row>
    <row r="9461" spans="1:27" ht="12" customHeight="1" x14ac:dyDescent="0.15">
      <c r="A9461" s="1" t="s">
        <v>2339</v>
      </c>
      <c r="B9461" s="1" t="s">
        <v>29</v>
      </c>
      <c r="C9461" s="1" t="s">
        <v>23</v>
      </c>
      <c r="D9461" s="1" t="s">
        <v>2540</v>
      </c>
      <c r="E9461" s="1" t="s">
        <v>10</v>
      </c>
      <c r="F9461" s="1" t="s">
        <v>2343</v>
      </c>
      <c r="G9461" s="1" t="s">
        <v>22</v>
      </c>
      <c r="H9461" s="1" t="s">
        <v>13</v>
      </c>
      <c r="I9461" s="16"/>
      <c r="J9461" s="16"/>
      <c r="K9461" s="16"/>
      <c r="L9461" s="16"/>
      <c r="M9461" s="16"/>
      <c r="N9461" s="16"/>
      <c r="O9461" s="16"/>
      <c r="P9461" s="16"/>
      <c r="Q9461" s="16"/>
      <c r="R9461" s="16"/>
      <c r="S9461" s="16"/>
      <c r="T9461" s="16"/>
      <c r="U9461" s="16"/>
      <c r="V9461" s="1" t="s">
        <v>4787</v>
      </c>
      <c r="W9461" s="1" t="s">
        <v>2551</v>
      </c>
      <c r="X9461" s="5" t="s">
        <v>4791</v>
      </c>
      <c r="Y9461" s="5" t="s">
        <v>2564</v>
      </c>
      <c r="Z9461" s="1" t="s">
        <v>13</v>
      </c>
    </row>
    <row r="9462" spans="1:27" ht="12" customHeight="1" x14ac:dyDescent="0.15">
      <c r="A9462" s="1" t="s">
        <v>2339</v>
      </c>
      <c r="B9462" s="1" t="s">
        <v>29</v>
      </c>
      <c r="C9462" s="1" t="s">
        <v>77</v>
      </c>
      <c r="D9462" s="1" t="s">
        <v>2540</v>
      </c>
      <c r="E9462" s="1" t="s">
        <v>10</v>
      </c>
      <c r="F9462" s="1" t="s">
        <v>2343</v>
      </c>
      <c r="G9462" s="1" t="s">
        <v>24</v>
      </c>
      <c r="H9462" s="1" t="s">
        <v>13</v>
      </c>
      <c r="I9462" s="16"/>
      <c r="J9462" s="16"/>
      <c r="K9462" s="16"/>
      <c r="L9462" s="16"/>
      <c r="M9462" s="16"/>
      <c r="N9462" s="16"/>
      <c r="O9462" s="16"/>
      <c r="P9462" s="16"/>
      <c r="Q9462" s="16"/>
      <c r="R9462" s="16"/>
      <c r="S9462" s="16"/>
      <c r="T9462" s="16"/>
      <c r="U9462" s="16"/>
      <c r="V9462" s="1" t="s">
        <v>4787</v>
      </c>
      <c r="W9462" s="1" t="s">
        <v>2551</v>
      </c>
      <c r="X9462" s="5" t="s">
        <v>4791</v>
      </c>
      <c r="Y9462" s="5" t="s">
        <v>2559</v>
      </c>
      <c r="Z9462" s="5" t="s">
        <v>13</v>
      </c>
      <c r="AA9462" s="5"/>
    </row>
    <row r="9463" spans="1:27" ht="12" customHeight="1" x14ac:dyDescent="0.15">
      <c r="A9463" s="1" t="s">
        <v>2339</v>
      </c>
      <c r="B9463" s="1" t="s">
        <v>31</v>
      </c>
      <c r="C9463" s="1" t="s">
        <v>9</v>
      </c>
      <c r="D9463" s="1" t="s">
        <v>2540</v>
      </c>
      <c r="E9463" s="1" t="s">
        <v>10</v>
      </c>
      <c r="F9463" s="1" t="s">
        <v>2344</v>
      </c>
      <c r="G9463" s="1" t="s">
        <v>12</v>
      </c>
      <c r="H9463" s="1" t="s">
        <v>13</v>
      </c>
      <c r="I9463" s="16"/>
      <c r="J9463" s="16"/>
      <c r="K9463" s="16"/>
      <c r="L9463" s="16"/>
      <c r="M9463" s="16"/>
      <c r="N9463" s="16"/>
      <c r="O9463" s="16"/>
      <c r="P9463" s="16"/>
      <c r="Q9463" s="16"/>
      <c r="R9463" s="16"/>
      <c r="S9463" s="16"/>
      <c r="T9463" s="16"/>
      <c r="U9463" s="16"/>
      <c r="V9463" s="1" t="s">
        <v>4787</v>
      </c>
      <c r="W9463" s="1" t="s">
        <v>2551</v>
      </c>
      <c r="X9463" s="5" t="s">
        <v>4792</v>
      </c>
      <c r="Y9463" s="5" t="s">
        <v>2553</v>
      </c>
      <c r="Z9463" s="5" t="s">
        <v>13</v>
      </c>
      <c r="AA9463" s="5"/>
    </row>
    <row r="9464" spans="1:27" ht="12" customHeight="1" x14ac:dyDescent="0.15">
      <c r="A9464" s="1" t="s">
        <v>2339</v>
      </c>
      <c r="B9464" s="1" t="s">
        <v>31</v>
      </c>
      <c r="C9464" s="1" t="s">
        <v>15</v>
      </c>
      <c r="D9464" s="1" t="s">
        <v>2540</v>
      </c>
      <c r="E9464" s="1" t="s">
        <v>10</v>
      </c>
      <c r="F9464" s="1" t="s">
        <v>2344</v>
      </c>
      <c r="G9464" s="1" t="s">
        <v>16</v>
      </c>
      <c r="H9464" s="1" t="s">
        <v>13</v>
      </c>
      <c r="I9464" s="16"/>
      <c r="J9464" s="16"/>
      <c r="K9464" s="16"/>
      <c r="L9464" s="16"/>
      <c r="M9464" s="16"/>
      <c r="N9464" s="16"/>
      <c r="O9464" s="16"/>
      <c r="P9464" s="16"/>
      <c r="Q9464" s="16"/>
      <c r="R9464" s="16"/>
      <c r="S9464" s="16"/>
      <c r="T9464" s="16"/>
      <c r="U9464" s="16"/>
      <c r="V9464" s="1" t="s">
        <v>4787</v>
      </c>
      <c r="W9464" s="1" t="s">
        <v>2551</v>
      </c>
      <c r="X9464" s="5" t="s">
        <v>4792</v>
      </c>
      <c r="Y9464" s="5" t="s">
        <v>2561</v>
      </c>
      <c r="Z9464" s="5" t="s">
        <v>13</v>
      </c>
      <c r="AA9464" s="5"/>
    </row>
    <row r="9465" spans="1:27" ht="12" customHeight="1" x14ac:dyDescent="0.15">
      <c r="A9465" s="1" t="s">
        <v>2339</v>
      </c>
      <c r="B9465" s="1" t="s">
        <v>31</v>
      </c>
      <c r="C9465" s="1" t="s">
        <v>17</v>
      </c>
      <c r="D9465" s="1" t="s">
        <v>2540</v>
      </c>
      <c r="E9465" s="1" t="s">
        <v>10</v>
      </c>
      <c r="F9465" s="1" t="s">
        <v>2344</v>
      </c>
      <c r="G9465" s="1" t="s">
        <v>18</v>
      </c>
      <c r="H9465" s="1" t="s">
        <v>13</v>
      </c>
      <c r="I9465" s="16"/>
      <c r="J9465" s="16"/>
      <c r="K9465" s="16"/>
      <c r="L9465" s="16"/>
      <c r="M9465" s="16"/>
      <c r="N9465" s="16"/>
      <c r="O9465" s="16"/>
      <c r="P9465" s="16"/>
      <c r="Q9465" s="16"/>
      <c r="R9465" s="16"/>
      <c r="S9465" s="16"/>
      <c r="T9465" s="16"/>
      <c r="U9465" s="16"/>
      <c r="V9465" s="1" t="s">
        <v>4787</v>
      </c>
      <c r="W9465" s="1" t="s">
        <v>2551</v>
      </c>
      <c r="X9465" s="5" t="s">
        <v>4792</v>
      </c>
      <c r="Y9465" s="5" t="s">
        <v>2562</v>
      </c>
      <c r="Z9465" s="5" t="s">
        <v>13</v>
      </c>
      <c r="AA9465" s="5"/>
    </row>
    <row r="9466" spans="1:27" ht="12" customHeight="1" x14ac:dyDescent="0.15">
      <c r="A9466" s="1" t="s">
        <v>2339</v>
      </c>
      <c r="B9466" s="1" t="s">
        <v>31</v>
      </c>
      <c r="C9466" s="1" t="s">
        <v>19</v>
      </c>
      <c r="D9466" s="1" t="s">
        <v>2540</v>
      </c>
      <c r="E9466" s="1" t="s">
        <v>10</v>
      </c>
      <c r="F9466" s="1" t="s">
        <v>2344</v>
      </c>
      <c r="G9466" s="1" t="s">
        <v>242</v>
      </c>
      <c r="H9466" s="1" t="s">
        <v>13</v>
      </c>
      <c r="I9466" s="16"/>
      <c r="J9466" s="16"/>
      <c r="K9466" s="16"/>
      <c r="L9466" s="16"/>
      <c r="M9466" s="16"/>
      <c r="N9466" s="16"/>
      <c r="O9466" s="16"/>
      <c r="P9466" s="16"/>
      <c r="Q9466" s="16"/>
      <c r="R9466" s="16"/>
      <c r="S9466" s="16"/>
      <c r="T9466" s="16"/>
      <c r="U9466" s="16"/>
      <c r="V9466" s="1" t="s">
        <v>4787</v>
      </c>
      <c r="W9466" s="1" t="s">
        <v>2551</v>
      </c>
      <c r="X9466" s="5" t="s">
        <v>4792</v>
      </c>
      <c r="Y9466" s="5" t="s">
        <v>2557</v>
      </c>
      <c r="Z9466" s="5" t="s">
        <v>13</v>
      </c>
      <c r="AA9466" s="5"/>
    </row>
    <row r="9467" spans="1:27" ht="12" customHeight="1" x14ac:dyDescent="0.15">
      <c r="A9467" s="1" t="s">
        <v>2339</v>
      </c>
      <c r="B9467" s="1" t="s">
        <v>31</v>
      </c>
      <c r="C9467" s="1" t="s">
        <v>21</v>
      </c>
      <c r="D9467" s="1" t="s">
        <v>2540</v>
      </c>
      <c r="E9467" s="1" t="s">
        <v>10</v>
      </c>
      <c r="F9467" s="1" t="s">
        <v>2344</v>
      </c>
      <c r="G9467" s="1" t="s">
        <v>245</v>
      </c>
      <c r="H9467" s="1" t="s">
        <v>239</v>
      </c>
      <c r="I9467" s="16"/>
      <c r="J9467" s="16"/>
      <c r="K9467" s="16"/>
      <c r="L9467" s="16"/>
      <c r="M9467" s="16"/>
      <c r="N9467" s="16"/>
      <c r="O9467" s="16"/>
      <c r="P9467" s="16"/>
      <c r="Q9467" s="16"/>
      <c r="R9467" s="16"/>
      <c r="S9467" s="16"/>
      <c r="T9467" s="16"/>
      <c r="U9467" s="16"/>
      <c r="V9467" s="1" t="s">
        <v>4787</v>
      </c>
      <c r="W9467" s="1" t="s">
        <v>2551</v>
      </c>
      <c r="X9467" s="5" t="s">
        <v>4792</v>
      </c>
      <c r="Y9467" s="5" t="s">
        <v>2740</v>
      </c>
      <c r="Z9467" s="5" t="s">
        <v>2738</v>
      </c>
      <c r="AA9467" s="5"/>
    </row>
    <row r="9468" spans="1:27" ht="12" customHeight="1" x14ac:dyDescent="0.15">
      <c r="A9468" s="1" t="s">
        <v>2339</v>
      </c>
      <c r="B9468" s="1" t="s">
        <v>31</v>
      </c>
      <c r="C9468" s="1" t="s">
        <v>23</v>
      </c>
      <c r="D9468" s="1" t="s">
        <v>2540</v>
      </c>
      <c r="E9468" s="1" t="s">
        <v>10</v>
      </c>
      <c r="F9468" s="1" t="s">
        <v>2344</v>
      </c>
      <c r="G9468" s="1" t="s">
        <v>22</v>
      </c>
      <c r="H9468" s="1" t="s">
        <v>13</v>
      </c>
      <c r="I9468" s="16"/>
      <c r="J9468" s="16"/>
      <c r="K9468" s="16"/>
      <c r="L9468" s="16"/>
      <c r="M9468" s="16"/>
      <c r="N9468" s="16"/>
      <c r="O9468" s="16"/>
      <c r="P9468" s="16"/>
      <c r="Q9468" s="16"/>
      <c r="R9468" s="16"/>
      <c r="S9468" s="16"/>
      <c r="T9468" s="16"/>
      <c r="U9468" s="16"/>
      <c r="V9468" s="1" t="s">
        <v>4787</v>
      </c>
      <c r="W9468" s="1" t="s">
        <v>2551</v>
      </c>
      <c r="X9468" s="5" t="s">
        <v>4792</v>
      </c>
      <c r="Y9468" s="5" t="s">
        <v>2564</v>
      </c>
      <c r="Z9468" s="1" t="s">
        <v>13</v>
      </c>
    </row>
    <row r="9469" spans="1:27" ht="12" customHeight="1" x14ac:dyDescent="0.15">
      <c r="A9469" s="1" t="s">
        <v>2339</v>
      </c>
      <c r="B9469" s="1" t="s">
        <v>31</v>
      </c>
      <c r="C9469" s="1" t="s">
        <v>77</v>
      </c>
      <c r="D9469" s="1" t="s">
        <v>2540</v>
      </c>
      <c r="E9469" s="1" t="s">
        <v>10</v>
      </c>
      <c r="F9469" s="1" t="s">
        <v>2344</v>
      </c>
      <c r="G9469" s="1" t="s">
        <v>24</v>
      </c>
      <c r="H9469" s="1" t="s">
        <v>13</v>
      </c>
      <c r="I9469" s="16"/>
      <c r="J9469" s="16"/>
      <c r="K9469" s="16"/>
      <c r="L9469" s="16"/>
      <c r="M9469" s="16"/>
      <c r="N9469" s="16"/>
      <c r="O9469" s="16"/>
      <c r="P9469" s="16"/>
      <c r="Q9469" s="16"/>
      <c r="R9469" s="16"/>
      <c r="S9469" s="16"/>
      <c r="T9469" s="16"/>
      <c r="U9469" s="16"/>
      <c r="V9469" s="1" t="s">
        <v>4787</v>
      </c>
      <c r="W9469" s="1" t="s">
        <v>2551</v>
      </c>
      <c r="X9469" s="5" t="s">
        <v>4792</v>
      </c>
      <c r="Y9469" s="5" t="s">
        <v>2559</v>
      </c>
      <c r="Z9469" s="5" t="s">
        <v>13</v>
      </c>
      <c r="AA9469" s="5"/>
    </row>
    <row r="9470" spans="1:27" ht="12" customHeight="1" x14ac:dyDescent="0.15">
      <c r="A9470" s="1" t="s">
        <v>2339</v>
      </c>
      <c r="B9470" s="1" t="s">
        <v>33</v>
      </c>
      <c r="C9470" s="1" t="s">
        <v>9</v>
      </c>
      <c r="D9470" s="1" t="s">
        <v>2540</v>
      </c>
      <c r="E9470" s="1" t="s">
        <v>10</v>
      </c>
      <c r="F9470" s="1" t="s">
        <v>2345</v>
      </c>
      <c r="G9470" s="1" t="s">
        <v>12</v>
      </c>
      <c r="H9470" s="1" t="s">
        <v>13</v>
      </c>
      <c r="I9470" s="16"/>
      <c r="J9470" s="16"/>
      <c r="K9470" s="16"/>
      <c r="L9470" s="16"/>
      <c r="M9470" s="16"/>
      <c r="N9470" s="16"/>
      <c r="O9470" s="16"/>
      <c r="P9470" s="16"/>
      <c r="Q9470" s="16"/>
      <c r="R9470" s="16"/>
      <c r="S9470" s="16"/>
      <c r="T9470" s="16"/>
      <c r="U9470" s="16"/>
      <c r="V9470" s="1" t="s">
        <v>4787</v>
      </c>
      <c r="W9470" s="1" t="s">
        <v>2551</v>
      </c>
      <c r="X9470" s="5" t="s">
        <v>4793</v>
      </c>
      <c r="Y9470" s="5" t="s">
        <v>2553</v>
      </c>
      <c r="Z9470" s="5" t="s">
        <v>13</v>
      </c>
      <c r="AA9470" s="5"/>
    </row>
    <row r="9471" spans="1:27" ht="12" customHeight="1" x14ac:dyDescent="0.15">
      <c r="A9471" s="1" t="s">
        <v>2339</v>
      </c>
      <c r="B9471" s="1" t="s">
        <v>33</v>
      </c>
      <c r="C9471" s="1" t="s">
        <v>15</v>
      </c>
      <c r="D9471" s="1" t="s">
        <v>2540</v>
      </c>
      <c r="E9471" s="1" t="s">
        <v>10</v>
      </c>
      <c r="F9471" s="1" t="s">
        <v>2345</v>
      </c>
      <c r="G9471" s="1" t="s">
        <v>16</v>
      </c>
      <c r="H9471" s="1" t="s">
        <v>13</v>
      </c>
      <c r="I9471" s="16"/>
      <c r="J9471" s="16"/>
      <c r="K9471" s="16"/>
      <c r="L9471" s="16"/>
      <c r="M9471" s="16"/>
      <c r="N9471" s="16"/>
      <c r="O9471" s="16"/>
      <c r="P9471" s="16"/>
      <c r="Q9471" s="16"/>
      <c r="R9471" s="16"/>
      <c r="S9471" s="16"/>
      <c r="T9471" s="16"/>
      <c r="U9471" s="16"/>
      <c r="V9471" s="1" t="s">
        <v>4787</v>
      </c>
      <c r="W9471" s="1" t="s">
        <v>2551</v>
      </c>
      <c r="X9471" s="5" t="s">
        <v>4793</v>
      </c>
      <c r="Y9471" s="5" t="s">
        <v>2561</v>
      </c>
      <c r="Z9471" s="5" t="s">
        <v>13</v>
      </c>
      <c r="AA9471" s="5"/>
    </row>
    <row r="9472" spans="1:27" ht="12" customHeight="1" x14ac:dyDescent="0.15">
      <c r="A9472" s="1" t="s">
        <v>2339</v>
      </c>
      <c r="B9472" s="1" t="s">
        <v>33</v>
      </c>
      <c r="C9472" s="1" t="s">
        <v>17</v>
      </c>
      <c r="D9472" s="1" t="s">
        <v>2540</v>
      </c>
      <c r="E9472" s="1" t="s">
        <v>10</v>
      </c>
      <c r="F9472" s="1" t="s">
        <v>2345</v>
      </c>
      <c r="G9472" s="1" t="s">
        <v>18</v>
      </c>
      <c r="H9472" s="1" t="s">
        <v>13</v>
      </c>
      <c r="I9472" s="16"/>
      <c r="J9472" s="16"/>
      <c r="K9472" s="16"/>
      <c r="L9472" s="16"/>
      <c r="M9472" s="16"/>
      <c r="N9472" s="16"/>
      <c r="O9472" s="16"/>
      <c r="P9472" s="16"/>
      <c r="Q9472" s="16"/>
      <c r="R9472" s="16"/>
      <c r="S9472" s="16"/>
      <c r="T9472" s="16"/>
      <c r="U9472" s="16"/>
      <c r="V9472" s="1" t="s">
        <v>4787</v>
      </c>
      <c r="W9472" s="1" t="s">
        <v>2551</v>
      </c>
      <c r="X9472" s="5" t="s">
        <v>4793</v>
      </c>
      <c r="Y9472" s="5" t="s">
        <v>2562</v>
      </c>
      <c r="Z9472" s="5" t="s">
        <v>13</v>
      </c>
      <c r="AA9472" s="5"/>
    </row>
    <row r="9473" spans="1:27" ht="12" customHeight="1" x14ac:dyDescent="0.15">
      <c r="A9473" s="1" t="s">
        <v>2339</v>
      </c>
      <c r="B9473" s="1" t="s">
        <v>33</v>
      </c>
      <c r="C9473" s="1" t="s">
        <v>19</v>
      </c>
      <c r="D9473" s="1" t="s">
        <v>2540</v>
      </c>
      <c r="E9473" s="1" t="s">
        <v>10</v>
      </c>
      <c r="F9473" s="1" t="s">
        <v>2345</v>
      </c>
      <c r="G9473" s="1" t="s">
        <v>242</v>
      </c>
      <c r="H9473" s="1" t="s">
        <v>13</v>
      </c>
      <c r="I9473" s="16"/>
      <c r="J9473" s="16"/>
      <c r="K9473" s="16"/>
      <c r="L9473" s="16"/>
      <c r="M9473" s="16"/>
      <c r="N9473" s="16"/>
      <c r="O9473" s="16"/>
      <c r="P9473" s="16"/>
      <c r="Q9473" s="16"/>
      <c r="R9473" s="16"/>
      <c r="S9473" s="16"/>
      <c r="T9473" s="16"/>
      <c r="U9473" s="16"/>
      <c r="V9473" s="1" t="s">
        <v>4787</v>
      </c>
      <c r="W9473" s="1" t="s">
        <v>2551</v>
      </c>
      <c r="X9473" s="5" t="s">
        <v>4793</v>
      </c>
      <c r="Y9473" s="5" t="s">
        <v>2557</v>
      </c>
      <c r="Z9473" s="5" t="s">
        <v>13</v>
      </c>
      <c r="AA9473" s="5"/>
    </row>
    <row r="9474" spans="1:27" ht="12" customHeight="1" x14ac:dyDescent="0.15">
      <c r="A9474" s="1" t="s">
        <v>2339</v>
      </c>
      <c r="B9474" s="1" t="s">
        <v>33</v>
      </c>
      <c r="C9474" s="1" t="s">
        <v>21</v>
      </c>
      <c r="D9474" s="1" t="s">
        <v>2540</v>
      </c>
      <c r="E9474" s="1" t="s">
        <v>10</v>
      </c>
      <c r="F9474" s="1" t="s">
        <v>2345</v>
      </c>
      <c r="G9474" s="1" t="s">
        <v>245</v>
      </c>
      <c r="H9474" s="1" t="s">
        <v>239</v>
      </c>
      <c r="I9474" s="16"/>
      <c r="J9474" s="16"/>
      <c r="K9474" s="16"/>
      <c r="L9474" s="16"/>
      <c r="M9474" s="16"/>
      <c r="N9474" s="16"/>
      <c r="O9474" s="16"/>
      <c r="P9474" s="16"/>
      <c r="Q9474" s="16"/>
      <c r="R9474" s="16"/>
      <c r="S9474" s="16"/>
      <c r="T9474" s="16"/>
      <c r="U9474" s="16"/>
      <c r="V9474" s="1" t="s">
        <v>4787</v>
      </c>
      <c r="W9474" s="1" t="s">
        <v>2551</v>
      </c>
      <c r="X9474" s="5" t="s">
        <v>4793</v>
      </c>
      <c r="Y9474" s="5" t="s">
        <v>2740</v>
      </c>
      <c r="Z9474" s="5" t="s">
        <v>2738</v>
      </c>
      <c r="AA9474" s="5"/>
    </row>
    <row r="9475" spans="1:27" ht="12" customHeight="1" x14ac:dyDescent="0.15">
      <c r="A9475" s="1" t="s">
        <v>2339</v>
      </c>
      <c r="B9475" s="1" t="s">
        <v>33</v>
      </c>
      <c r="C9475" s="1" t="s">
        <v>23</v>
      </c>
      <c r="D9475" s="1" t="s">
        <v>2540</v>
      </c>
      <c r="E9475" s="1" t="s">
        <v>10</v>
      </c>
      <c r="F9475" s="1" t="s">
        <v>2345</v>
      </c>
      <c r="G9475" s="1" t="s">
        <v>22</v>
      </c>
      <c r="H9475" s="1" t="s">
        <v>13</v>
      </c>
      <c r="I9475" s="16"/>
      <c r="J9475" s="16"/>
      <c r="K9475" s="16"/>
      <c r="L9475" s="16"/>
      <c r="M9475" s="16"/>
      <c r="N9475" s="16"/>
      <c r="O9475" s="16"/>
      <c r="P9475" s="16"/>
      <c r="Q9475" s="16"/>
      <c r="R9475" s="16"/>
      <c r="S9475" s="16"/>
      <c r="T9475" s="16"/>
      <c r="U9475" s="16"/>
      <c r="V9475" s="1" t="s">
        <v>4787</v>
      </c>
      <c r="W9475" s="1" t="s">
        <v>2551</v>
      </c>
      <c r="X9475" s="5" t="s">
        <v>4793</v>
      </c>
      <c r="Y9475" s="5" t="s">
        <v>2564</v>
      </c>
      <c r="Z9475" s="5" t="s">
        <v>13</v>
      </c>
      <c r="AA9475" s="5"/>
    </row>
    <row r="9476" spans="1:27" ht="12" customHeight="1" x14ac:dyDescent="0.15">
      <c r="A9476" s="1" t="s">
        <v>2339</v>
      </c>
      <c r="B9476" s="1" t="s">
        <v>33</v>
      </c>
      <c r="C9476" s="1" t="s">
        <v>77</v>
      </c>
      <c r="D9476" s="1" t="s">
        <v>2540</v>
      </c>
      <c r="E9476" s="1" t="s">
        <v>10</v>
      </c>
      <c r="F9476" s="1" t="s">
        <v>2345</v>
      </c>
      <c r="G9476" s="1" t="s">
        <v>24</v>
      </c>
      <c r="H9476" s="1" t="s">
        <v>13</v>
      </c>
      <c r="I9476" s="16"/>
      <c r="J9476" s="16"/>
      <c r="K9476" s="16"/>
      <c r="L9476" s="16"/>
      <c r="M9476" s="16"/>
      <c r="N9476" s="16"/>
      <c r="O9476" s="16"/>
      <c r="P9476" s="16"/>
      <c r="Q9476" s="16"/>
      <c r="R9476" s="16"/>
      <c r="S9476" s="16"/>
      <c r="T9476" s="16"/>
      <c r="U9476" s="16"/>
      <c r="V9476" s="1" t="s">
        <v>4787</v>
      </c>
      <c r="W9476" s="1" t="s">
        <v>2551</v>
      </c>
      <c r="X9476" s="5" t="s">
        <v>4793</v>
      </c>
      <c r="Y9476" s="5" t="s">
        <v>2559</v>
      </c>
      <c r="Z9476" s="5" t="s">
        <v>13</v>
      </c>
      <c r="AA9476" s="5"/>
    </row>
    <row r="9477" spans="1:27" ht="12" customHeight="1" x14ac:dyDescent="0.15">
      <c r="A9477" s="1" t="s">
        <v>2339</v>
      </c>
      <c r="B9477" s="1" t="s">
        <v>35</v>
      </c>
      <c r="C9477" s="1" t="s">
        <v>9</v>
      </c>
      <c r="D9477" s="1" t="s">
        <v>2540</v>
      </c>
      <c r="E9477" s="1" t="s">
        <v>10</v>
      </c>
      <c r="F9477" s="1" t="s">
        <v>2346</v>
      </c>
      <c r="G9477" s="1" t="s">
        <v>12</v>
      </c>
      <c r="H9477" s="1" t="s">
        <v>13</v>
      </c>
      <c r="I9477" s="16"/>
      <c r="J9477" s="16"/>
      <c r="K9477" s="16"/>
      <c r="L9477" s="16"/>
      <c r="M9477" s="16"/>
      <c r="N9477" s="16"/>
      <c r="O9477" s="16"/>
      <c r="P9477" s="16"/>
      <c r="Q9477" s="16"/>
      <c r="R9477" s="16"/>
      <c r="S9477" s="16"/>
      <c r="T9477" s="16"/>
      <c r="U9477" s="16"/>
      <c r="V9477" s="1" t="s">
        <v>4787</v>
      </c>
      <c r="W9477" s="1" t="s">
        <v>2551</v>
      </c>
      <c r="X9477" s="5" t="s">
        <v>4794</v>
      </c>
      <c r="Y9477" s="5" t="s">
        <v>2553</v>
      </c>
      <c r="Z9477" s="5" t="s">
        <v>13</v>
      </c>
      <c r="AA9477" s="5"/>
    </row>
    <row r="9478" spans="1:27" ht="12" customHeight="1" x14ac:dyDescent="0.15">
      <c r="A9478" s="1" t="s">
        <v>2339</v>
      </c>
      <c r="B9478" s="1" t="s">
        <v>35</v>
      </c>
      <c r="C9478" s="1" t="s">
        <v>15</v>
      </c>
      <c r="D9478" s="1" t="s">
        <v>2540</v>
      </c>
      <c r="E9478" s="1" t="s">
        <v>10</v>
      </c>
      <c r="F9478" s="1" t="s">
        <v>2346</v>
      </c>
      <c r="G9478" s="1" t="s">
        <v>16</v>
      </c>
      <c r="H9478" s="1" t="s">
        <v>13</v>
      </c>
      <c r="I9478" s="16"/>
      <c r="J9478" s="16"/>
      <c r="K9478" s="16"/>
      <c r="L9478" s="16"/>
      <c r="M9478" s="16"/>
      <c r="N9478" s="16"/>
      <c r="O9478" s="16"/>
      <c r="P9478" s="16"/>
      <c r="Q9478" s="16"/>
      <c r="R9478" s="16"/>
      <c r="S9478" s="16"/>
      <c r="T9478" s="16"/>
      <c r="U9478" s="16"/>
      <c r="V9478" s="1" t="s">
        <v>4787</v>
      </c>
      <c r="W9478" s="1" t="s">
        <v>2551</v>
      </c>
      <c r="X9478" s="5" t="s">
        <v>4794</v>
      </c>
      <c r="Y9478" s="5" t="s">
        <v>2561</v>
      </c>
      <c r="Z9478" s="5" t="s">
        <v>13</v>
      </c>
      <c r="AA9478" s="5"/>
    </row>
    <row r="9479" spans="1:27" ht="12" customHeight="1" x14ac:dyDescent="0.15">
      <c r="A9479" s="1" t="s">
        <v>2339</v>
      </c>
      <c r="B9479" s="1" t="s">
        <v>35</v>
      </c>
      <c r="C9479" s="1" t="s">
        <v>17</v>
      </c>
      <c r="D9479" s="1" t="s">
        <v>2540</v>
      </c>
      <c r="E9479" s="1" t="s">
        <v>10</v>
      </c>
      <c r="F9479" s="1" t="s">
        <v>2346</v>
      </c>
      <c r="G9479" s="1" t="s">
        <v>18</v>
      </c>
      <c r="H9479" s="1" t="s">
        <v>13</v>
      </c>
      <c r="I9479" s="16"/>
      <c r="J9479" s="16"/>
      <c r="K9479" s="16"/>
      <c r="L9479" s="16"/>
      <c r="M9479" s="16"/>
      <c r="N9479" s="16"/>
      <c r="O9479" s="16"/>
      <c r="P9479" s="16"/>
      <c r="Q9479" s="16"/>
      <c r="R9479" s="16"/>
      <c r="S9479" s="16"/>
      <c r="T9479" s="16"/>
      <c r="U9479" s="16"/>
      <c r="V9479" s="1" t="s">
        <v>4787</v>
      </c>
      <c r="W9479" s="1" t="s">
        <v>2551</v>
      </c>
      <c r="X9479" s="5" t="s">
        <v>4794</v>
      </c>
      <c r="Y9479" s="5" t="s">
        <v>2562</v>
      </c>
      <c r="Z9479" s="5" t="s">
        <v>13</v>
      </c>
      <c r="AA9479" s="5"/>
    </row>
    <row r="9480" spans="1:27" ht="12" customHeight="1" x14ac:dyDescent="0.15">
      <c r="A9480" s="1" t="s">
        <v>2339</v>
      </c>
      <c r="B9480" s="1" t="s">
        <v>35</v>
      </c>
      <c r="C9480" s="1" t="s">
        <v>19</v>
      </c>
      <c r="D9480" s="1" t="s">
        <v>2540</v>
      </c>
      <c r="E9480" s="1" t="s">
        <v>10</v>
      </c>
      <c r="F9480" s="1" t="s">
        <v>2346</v>
      </c>
      <c r="G9480" s="1" t="s">
        <v>242</v>
      </c>
      <c r="H9480" s="1" t="s">
        <v>13</v>
      </c>
      <c r="I9480" s="16"/>
      <c r="J9480" s="16"/>
      <c r="K9480" s="16"/>
      <c r="L9480" s="16"/>
      <c r="M9480" s="16"/>
      <c r="N9480" s="16"/>
      <c r="O9480" s="16"/>
      <c r="P9480" s="16"/>
      <c r="Q9480" s="16"/>
      <c r="R9480" s="16"/>
      <c r="S9480" s="16"/>
      <c r="T9480" s="16"/>
      <c r="U9480" s="16"/>
      <c r="V9480" s="1" t="s">
        <v>4787</v>
      </c>
      <c r="W9480" s="1" t="s">
        <v>2551</v>
      </c>
      <c r="X9480" s="5" t="s">
        <v>4794</v>
      </c>
      <c r="Y9480" s="5" t="s">
        <v>2557</v>
      </c>
      <c r="Z9480" s="5" t="s">
        <v>13</v>
      </c>
      <c r="AA9480" s="5"/>
    </row>
    <row r="9481" spans="1:27" ht="12" customHeight="1" x14ac:dyDescent="0.15">
      <c r="A9481" s="1" t="s">
        <v>2339</v>
      </c>
      <c r="B9481" s="1" t="s">
        <v>35</v>
      </c>
      <c r="C9481" s="1" t="s">
        <v>21</v>
      </c>
      <c r="D9481" s="1" t="s">
        <v>2540</v>
      </c>
      <c r="E9481" s="1" t="s">
        <v>10</v>
      </c>
      <c r="F9481" s="1" t="s">
        <v>2346</v>
      </c>
      <c r="G9481" s="1" t="s">
        <v>245</v>
      </c>
      <c r="H9481" s="1" t="s">
        <v>239</v>
      </c>
      <c r="I9481" s="16"/>
      <c r="J9481" s="16"/>
      <c r="K9481" s="16"/>
      <c r="L9481" s="16"/>
      <c r="M9481" s="16"/>
      <c r="N9481" s="16"/>
      <c r="O9481" s="16"/>
      <c r="P9481" s="16"/>
      <c r="Q9481" s="16"/>
      <c r="R9481" s="16"/>
      <c r="S9481" s="16"/>
      <c r="T9481" s="16"/>
      <c r="U9481" s="16"/>
      <c r="V9481" s="1" t="s">
        <v>4787</v>
      </c>
      <c r="W9481" s="1" t="s">
        <v>2551</v>
      </c>
      <c r="X9481" s="5" t="s">
        <v>4794</v>
      </c>
      <c r="Y9481" s="5" t="s">
        <v>2740</v>
      </c>
      <c r="Z9481" s="5" t="s">
        <v>2738</v>
      </c>
      <c r="AA9481" s="5"/>
    </row>
    <row r="9482" spans="1:27" ht="12" customHeight="1" x14ac:dyDescent="0.15">
      <c r="A9482" s="1" t="s">
        <v>2339</v>
      </c>
      <c r="B9482" s="1" t="s">
        <v>35</v>
      </c>
      <c r="C9482" s="1" t="s">
        <v>23</v>
      </c>
      <c r="D9482" s="1" t="s">
        <v>2540</v>
      </c>
      <c r="E9482" s="1" t="s">
        <v>10</v>
      </c>
      <c r="F9482" s="1" t="s">
        <v>2346</v>
      </c>
      <c r="G9482" s="1" t="s">
        <v>22</v>
      </c>
      <c r="H9482" s="1" t="s">
        <v>13</v>
      </c>
      <c r="I9482" s="16"/>
      <c r="J9482" s="16"/>
      <c r="K9482" s="16"/>
      <c r="L9482" s="16"/>
      <c r="M9482" s="16"/>
      <c r="N9482" s="16"/>
      <c r="O9482" s="16"/>
      <c r="P9482" s="16"/>
      <c r="Q9482" s="16"/>
      <c r="R9482" s="16"/>
      <c r="S9482" s="16"/>
      <c r="T9482" s="16"/>
      <c r="U9482" s="16"/>
      <c r="V9482" s="1" t="s">
        <v>4787</v>
      </c>
      <c r="W9482" s="1" t="s">
        <v>2551</v>
      </c>
      <c r="X9482" s="5" t="s">
        <v>4794</v>
      </c>
      <c r="Y9482" s="5" t="s">
        <v>2564</v>
      </c>
      <c r="Z9482" s="5" t="s">
        <v>13</v>
      </c>
      <c r="AA9482" s="5"/>
    </row>
    <row r="9483" spans="1:27" ht="12" customHeight="1" x14ac:dyDescent="0.15">
      <c r="A9483" s="1" t="s">
        <v>2339</v>
      </c>
      <c r="B9483" s="1" t="s">
        <v>35</v>
      </c>
      <c r="C9483" s="1" t="s">
        <v>77</v>
      </c>
      <c r="D9483" s="1" t="s">
        <v>2540</v>
      </c>
      <c r="E9483" s="1" t="s">
        <v>10</v>
      </c>
      <c r="F9483" s="1" t="s">
        <v>2346</v>
      </c>
      <c r="G9483" s="1" t="s">
        <v>24</v>
      </c>
      <c r="H9483" s="1" t="s">
        <v>13</v>
      </c>
      <c r="I9483" s="16"/>
      <c r="J9483" s="16"/>
      <c r="K9483" s="16"/>
      <c r="L9483" s="16"/>
      <c r="M9483" s="16"/>
      <c r="N9483" s="16"/>
      <c r="O9483" s="16"/>
      <c r="P9483" s="16"/>
      <c r="Q9483" s="16"/>
      <c r="R9483" s="16"/>
      <c r="S9483" s="16"/>
      <c r="T9483" s="16"/>
      <c r="U9483" s="16"/>
      <c r="V9483" s="1" t="s">
        <v>4787</v>
      </c>
      <c r="W9483" s="1" t="s">
        <v>2551</v>
      </c>
      <c r="X9483" s="5" t="s">
        <v>4794</v>
      </c>
      <c r="Y9483" s="5" t="s">
        <v>2559</v>
      </c>
      <c r="Z9483" s="5" t="s">
        <v>13</v>
      </c>
      <c r="AA9483" s="5"/>
    </row>
    <row r="9484" spans="1:27" ht="12" customHeight="1" x14ac:dyDescent="0.15">
      <c r="A9484" s="1" t="s">
        <v>2339</v>
      </c>
      <c r="B9484" s="1" t="s">
        <v>70</v>
      </c>
      <c r="C9484" s="1" t="s">
        <v>9</v>
      </c>
      <c r="D9484" s="1" t="s">
        <v>2540</v>
      </c>
      <c r="E9484" s="1" t="s">
        <v>71</v>
      </c>
      <c r="F9484" s="1" t="s">
        <v>2299</v>
      </c>
      <c r="G9484" s="1" t="s">
        <v>2319</v>
      </c>
      <c r="H9484" s="1" t="s">
        <v>13</v>
      </c>
      <c r="I9484" s="16"/>
      <c r="J9484" s="16"/>
      <c r="K9484" s="16"/>
      <c r="L9484" s="16"/>
      <c r="M9484" s="16"/>
      <c r="N9484" s="16"/>
      <c r="O9484" s="16"/>
      <c r="P9484" s="16"/>
      <c r="Q9484" s="16"/>
      <c r="R9484" s="16"/>
      <c r="S9484" s="16"/>
      <c r="T9484" s="16"/>
      <c r="U9484" s="16"/>
      <c r="V9484" s="1" t="s">
        <v>4787</v>
      </c>
      <c r="W9484" s="1" t="s">
        <v>2592</v>
      </c>
      <c r="X9484" s="5" t="s">
        <v>4747</v>
      </c>
      <c r="Y9484" s="5" t="s">
        <v>4769</v>
      </c>
      <c r="Z9484" s="5" t="s">
        <v>13</v>
      </c>
      <c r="AA9484" s="5"/>
    </row>
    <row r="9485" spans="1:27" ht="12" customHeight="1" x14ac:dyDescent="0.15">
      <c r="A9485" s="1" t="s">
        <v>2339</v>
      </c>
      <c r="B9485" s="1" t="s">
        <v>70</v>
      </c>
      <c r="C9485" s="1" t="s">
        <v>15</v>
      </c>
      <c r="D9485" s="1" t="s">
        <v>2540</v>
      </c>
      <c r="E9485" s="1" t="s">
        <v>71</v>
      </c>
      <c r="F9485" s="1" t="s">
        <v>2299</v>
      </c>
      <c r="G9485" s="1" t="s">
        <v>18</v>
      </c>
      <c r="H9485" s="1" t="s">
        <v>13</v>
      </c>
      <c r="I9485" s="16"/>
      <c r="J9485" s="16"/>
      <c r="K9485" s="16"/>
      <c r="L9485" s="16"/>
      <c r="M9485" s="16"/>
      <c r="N9485" s="16"/>
      <c r="O9485" s="16"/>
      <c r="P9485" s="16"/>
      <c r="Q9485" s="16"/>
      <c r="R9485" s="16"/>
      <c r="S9485" s="16"/>
      <c r="T9485" s="16"/>
      <c r="U9485" s="16"/>
      <c r="V9485" s="1" t="s">
        <v>4787</v>
      </c>
      <c r="W9485" s="1" t="s">
        <v>2592</v>
      </c>
      <c r="X9485" s="5" t="s">
        <v>4747</v>
      </c>
      <c r="Y9485" s="5" t="s">
        <v>2562</v>
      </c>
      <c r="Z9485" s="5" t="s">
        <v>13</v>
      </c>
      <c r="AA9485" s="5"/>
    </row>
    <row r="9486" spans="1:27" ht="12" customHeight="1" x14ac:dyDescent="0.15">
      <c r="A9486" s="1" t="s">
        <v>2339</v>
      </c>
      <c r="B9486" s="1" t="s">
        <v>70</v>
      </c>
      <c r="C9486" s="1" t="s">
        <v>17</v>
      </c>
      <c r="D9486" s="1" t="s">
        <v>2540</v>
      </c>
      <c r="E9486" s="1" t="s">
        <v>71</v>
      </c>
      <c r="F9486" s="1" t="s">
        <v>2299</v>
      </c>
      <c r="G9486" s="1" t="s">
        <v>24</v>
      </c>
      <c r="H9486" s="1" t="s">
        <v>13</v>
      </c>
      <c r="I9486" s="16"/>
      <c r="J9486" s="16"/>
      <c r="K9486" s="16"/>
      <c r="L9486" s="16"/>
      <c r="M9486" s="16"/>
      <c r="N9486" s="16"/>
      <c r="O9486" s="16"/>
      <c r="P9486" s="16"/>
      <c r="Q9486" s="16"/>
      <c r="R9486" s="16"/>
      <c r="S9486" s="16"/>
      <c r="T9486" s="16"/>
      <c r="U9486" s="16"/>
      <c r="V9486" s="1" t="s">
        <v>4787</v>
      </c>
      <c r="W9486" s="1" t="s">
        <v>2592</v>
      </c>
      <c r="X9486" s="5" t="s">
        <v>4747</v>
      </c>
      <c r="Y9486" s="5" t="s">
        <v>2559</v>
      </c>
      <c r="Z9486" s="5" t="s">
        <v>13</v>
      </c>
      <c r="AA9486" s="5"/>
    </row>
    <row r="9487" spans="1:27" ht="12" customHeight="1" x14ac:dyDescent="0.15">
      <c r="A9487" s="1" t="s">
        <v>2339</v>
      </c>
      <c r="B9487" s="1" t="s">
        <v>78</v>
      </c>
      <c r="C9487" s="1" t="s">
        <v>9</v>
      </c>
      <c r="D9487" s="1" t="s">
        <v>2540</v>
      </c>
      <c r="E9487" s="1" t="s">
        <v>71</v>
      </c>
      <c r="F9487" s="1" t="s">
        <v>2347</v>
      </c>
      <c r="G9487" s="1" t="s">
        <v>2319</v>
      </c>
      <c r="H9487" s="1" t="s">
        <v>13</v>
      </c>
      <c r="I9487" s="16"/>
      <c r="J9487" s="16"/>
      <c r="K9487" s="16"/>
      <c r="L9487" s="16"/>
      <c r="M9487" s="16"/>
      <c r="N9487" s="16"/>
      <c r="O9487" s="16"/>
      <c r="P9487" s="16"/>
      <c r="Q9487" s="16"/>
      <c r="R9487" s="16"/>
      <c r="S9487" s="16"/>
      <c r="T9487" s="16"/>
      <c r="U9487" s="16"/>
      <c r="V9487" s="1" t="s">
        <v>4787</v>
      </c>
      <c r="W9487" s="1" t="s">
        <v>2592</v>
      </c>
      <c r="X9487" s="5" t="s">
        <v>4795</v>
      </c>
      <c r="Y9487" s="5" t="s">
        <v>4769</v>
      </c>
      <c r="Z9487" s="5" t="s">
        <v>13</v>
      </c>
      <c r="AA9487" s="5"/>
    </row>
    <row r="9488" spans="1:27" ht="12" customHeight="1" x14ac:dyDescent="0.15">
      <c r="A9488" s="1" t="s">
        <v>2339</v>
      </c>
      <c r="B9488" s="1" t="s">
        <v>78</v>
      </c>
      <c r="C9488" s="1" t="s">
        <v>15</v>
      </c>
      <c r="D9488" s="1" t="s">
        <v>2540</v>
      </c>
      <c r="E9488" s="1" t="s">
        <v>71</v>
      </c>
      <c r="F9488" s="1" t="s">
        <v>2347</v>
      </c>
      <c r="G9488" s="1" t="s">
        <v>18</v>
      </c>
      <c r="H9488" s="1" t="s">
        <v>13</v>
      </c>
      <c r="I9488" s="16"/>
      <c r="J9488" s="16"/>
      <c r="K9488" s="16"/>
      <c r="L9488" s="16"/>
      <c r="M9488" s="16"/>
      <c r="N9488" s="16"/>
      <c r="O9488" s="16"/>
      <c r="P9488" s="16"/>
      <c r="Q9488" s="16"/>
      <c r="R9488" s="16"/>
      <c r="S9488" s="16"/>
      <c r="T9488" s="16"/>
      <c r="U9488" s="16"/>
      <c r="V9488" s="1" t="s">
        <v>4787</v>
      </c>
      <c r="W9488" s="1" t="s">
        <v>2592</v>
      </c>
      <c r="X9488" s="5" t="s">
        <v>4795</v>
      </c>
      <c r="Y9488" s="5" t="s">
        <v>2562</v>
      </c>
      <c r="Z9488" s="5" t="s">
        <v>13</v>
      </c>
      <c r="AA9488" s="5"/>
    </row>
    <row r="9489" spans="1:27" ht="12" customHeight="1" x14ac:dyDescent="0.15">
      <c r="A9489" s="1" t="s">
        <v>2339</v>
      </c>
      <c r="B9489" s="1" t="s">
        <v>78</v>
      </c>
      <c r="C9489" s="1" t="s">
        <v>17</v>
      </c>
      <c r="D9489" s="1" t="s">
        <v>2540</v>
      </c>
      <c r="E9489" s="1" t="s">
        <v>71</v>
      </c>
      <c r="F9489" s="1" t="s">
        <v>2347</v>
      </c>
      <c r="G9489" s="1" t="s">
        <v>24</v>
      </c>
      <c r="H9489" s="1" t="s">
        <v>13</v>
      </c>
      <c r="I9489" s="16"/>
      <c r="J9489" s="16"/>
      <c r="K9489" s="16"/>
      <c r="L9489" s="16"/>
      <c r="M9489" s="16"/>
      <c r="N9489" s="16"/>
      <c r="O9489" s="16"/>
      <c r="P9489" s="16"/>
      <c r="Q9489" s="16"/>
      <c r="R9489" s="16"/>
      <c r="S9489" s="16"/>
      <c r="T9489" s="16"/>
      <c r="U9489" s="16"/>
      <c r="V9489" s="1" t="s">
        <v>4787</v>
      </c>
      <c r="W9489" s="1" t="s">
        <v>2592</v>
      </c>
      <c r="X9489" s="5" t="s">
        <v>4795</v>
      </c>
      <c r="Y9489" s="5" t="s">
        <v>2559</v>
      </c>
      <c r="Z9489" s="5" t="s">
        <v>13</v>
      </c>
      <c r="AA9489" s="5"/>
    </row>
    <row r="9490" spans="1:27" ht="12" customHeight="1" x14ac:dyDescent="0.15">
      <c r="A9490" s="1" t="s">
        <v>2339</v>
      </c>
      <c r="B9490" s="1" t="s">
        <v>80</v>
      </c>
      <c r="C9490" s="1" t="s">
        <v>9</v>
      </c>
      <c r="D9490" s="1" t="s">
        <v>2540</v>
      </c>
      <c r="E9490" s="1" t="s">
        <v>71</v>
      </c>
      <c r="F9490" s="1" t="s">
        <v>2300</v>
      </c>
      <c r="G9490" s="1" t="s">
        <v>2319</v>
      </c>
      <c r="H9490" s="1" t="s">
        <v>13</v>
      </c>
      <c r="I9490" s="16"/>
      <c r="J9490" s="16"/>
      <c r="K9490" s="16"/>
      <c r="L9490" s="16"/>
      <c r="M9490" s="16"/>
      <c r="N9490" s="16"/>
      <c r="O9490" s="16"/>
      <c r="P9490" s="16"/>
      <c r="Q9490" s="16"/>
      <c r="R9490" s="16"/>
      <c r="S9490" s="16"/>
      <c r="T9490" s="16"/>
      <c r="U9490" s="16"/>
      <c r="V9490" s="1" t="s">
        <v>4787</v>
      </c>
      <c r="W9490" s="1" t="s">
        <v>2592</v>
      </c>
      <c r="X9490" s="5" t="s">
        <v>4796</v>
      </c>
      <c r="Y9490" s="5" t="s">
        <v>4769</v>
      </c>
      <c r="Z9490" s="5" t="s">
        <v>13</v>
      </c>
      <c r="AA9490" s="5"/>
    </row>
    <row r="9491" spans="1:27" ht="12" customHeight="1" x14ac:dyDescent="0.15">
      <c r="A9491" s="1" t="s">
        <v>2339</v>
      </c>
      <c r="B9491" s="1" t="s">
        <v>80</v>
      </c>
      <c r="C9491" s="1" t="s">
        <v>15</v>
      </c>
      <c r="D9491" s="1" t="s">
        <v>2540</v>
      </c>
      <c r="E9491" s="1" t="s">
        <v>71</v>
      </c>
      <c r="F9491" s="1" t="s">
        <v>2300</v>
      </c>
      <c r="G9491" s="1" t="s">
        <v>18</v>
      </c>
      <c r="H9491" s="1" t="s">
        <v>13</v>
      </c>
      <c r="I9491" s="16"/>
      <c r="J9491" s="16"/>
      <c r="K9491" s="16"/>
      <c r="L9491" s="16"/>
      <c r="M9491" s="16"/>
      <c r="N9491" s="16"/>
      <c r="O9491" s="16"/>
      <c r="P9491" s="16"/>
      <c r="Q9491" s="16"/>
      <c r="R9491" s="16"/>
      <c r="S9491" s="16"/>
      <c r="T9491" s="16"/>
      <c r="U9491" s="16"/>
      <c r="V9491" s="1" t="s">
        <v>4787</v>
      </c>
      <c r="W9491" s="1" t="s">
        <v>2592</v>
      </c>
      <c r="X9491" s="5" t="s">
        <v>4796</v>
      </c>
      <c r="Y9491" s="5" t="s">
        <v>2562</v>
      </c>
      <c r="Z9491" s="5" t="s">
        <v>13</v>
      </c>
      <c r="AA9491" s="5"/>
    </row>
    <row r="9492" spans="1:27" ht="12" customHeight="1" x14ac:dyDescent="0.15">
      <c r="A9492" s="1" t="s">
        <v>2339</v>
      </c>
      <c r="B9492" s="1" t="s">
        <v>80</v>
      </c>
      <c r="C9492" s="1" t="s">
        <v>17</v>
      </c>
      <c r="D9492" s="1" t="s">
        <v>2540</v>
      </c>
      <c r="E9492" s="1" t="s">
        <v>71</v>
      </c>
      <c r="F9492" s="1" t="s">
        <v>2300</v>
      </c>
      <c r="G9492" s="1" t="s">
        <v>24</v>
      </c>
      <c r="H9492" s="1" t="s">
        <v>13</v>
      </c>
      <c r="I9492" s="16"/>
      <c r="J9492" s="16"/>
      <c r="K9492" s="16"/>
      <c r="L9492" s="16"/>
      <c r="M9492" s="16"/>
      <c r="N9492" s="16"/>
      <c r="O9492" s="16"/>
      <c r="P9492" s="16"/>
      <c r="Q9492" s="16"/>
      <c r="R9492" s="16"/>
      <c r="S9492" s="16"/>
      <c r="T9492" s="16"/>
      <c r="U9492" s="16"/>
      <c r="V9492" s="1" t="s">
        <v>4787</v>
      </c>
      <c r="W9492" s="1" t="s">
        <v>2592</v>
      </c>
      <c r="X9492" s="5" t="s">
        <v>4796</v>
      </c>
      <c r="Y9492" s="5" t="s">
        <v>2559</v>
      </c>
      <c r="Z9492" s="5" t="s">
        <v>13</v>
      </c>
      <c r="AA9492" s="5"/>
    </row>
    <row r="9493" spans="1:27" ht="12" customHeight="1" x14ac:dyDescent="0.15">
      <c r="A9493" s="1" t="s">
        <v>2339</v>
      </c>
      <c r="B9493" s="1" t="s">
        <v>162</v>
      </c>
      <c r="C9493" s="1" t="s">
        <v>9</v>
      </c>
      <c r="D9493" s="1" t="s">
        <v>2540</v>
      </c>
      <c r="E9493" s="1" t="s">
        <v>71</v>
      </c>
      <c r="F9493" s="1" t="s">
        <v>2348</v>
      </c>
      <c r="G9493" s="1" t="s">
        <v>2319</v>
      </c>
      <c r="H9493" s="1" t="s">
        <v>13</v>
      </c>
      <c r="I9493" s="16"/>
      <c r="J9493" s="16"/>
      <c r="K9493" s="16"/>
      <c r="L9493" s="16"/>
      <c r="M9493" s="16"/>
      <c r="N9493" s="16"/>
      <c r="O9493" s="16"/>
      <c r="P9493" s="16"/>
      <c r="Q9493" s="16"/>
      <c r="R9493" s="16"/>
      <c r="S9493" s="16"/>
      <c r="T9493" s="16"/>
      <c r="U9493" s="16"/>
      <c r="V9493" s="1" t="s">
        <v>4787</v>
      </c>
      <c r="W9493" s="1" t="s">
        <v>2592</v>
      </c>
      <c r="X9493" s="5" t="s">
        <v>4797</v>
      </c>
      <c r="Y9493" s="5" t="s">
        <v>4769</v>
      </c>
      <c r="Z9493" s="5" t="s">
        <v>13</v>
      </c>
      <c r="AA9493" s="5"/>
    </row>
    <row r="9494" spans="1:27" ht="12" customHeight="1" x14ac:dyDescent="0.15">
      <c r="A9494" s="1" t="s">
        <v>2339</v>
      </c>
      <c r="B9494" s="1" t="s">
        <v>162</v>
      </c>
      <c r="C9494" s="1" t="s">
        <v>15</v>
      </c>
      <c r="D9494" s="1" t="s">
        <v>2540</v>
      </c>
      <c r="E9494" s="1" t="s">
        <v>71</v>
      </c>
      <c r="F9494" s="1" t="s">
        <v>2348</v>
      </c>
      <c r="G9494" s="1" t="s">
        <v>18</v>
      </c>
      <c r="H9494" s="1" t="s">
        <v>13</v>
      </c>
      <c r="I9494" s="16"/>
      <c r="J9494" s="16"/>
      <c r="K9494" s="16"/>
      <c r="L9494" s="16"/>
      <c r="M9494" s="16"/>
      <c r="N9494" s="16"/>
      <c r="O9494" s="16"/>
      <c r="P9494" s="16"/>
      <c r="Q9494" s="16"/>
      <c r="R9494" s="16"/>
      <c r="S9494" s="16"/>
      <c r="T9494" s="16"/>
      <c r="U9494" s="16"/>
      <c r="V9494" s="1" t="s">
        <v>4787</v>
      </c>
      <c r="W9494" s="1" t="s">
        <v>2592</v>
      </c>
      <c r="X9494" s="5" t="s">
        <v>4797</v>
      </c>
      <c r="Y9494" s="5" t="s">
        <v>2562</v>
      </c>
      <c r="Z9494" s="5" t="s">
        <v>13</v>
      </c>
      <c r="AA9494" s="5"/>
    </row>
    <row r="9495" spans="1:27" ht="12" customHeight="1" x14ac:dyDescent="0.15">
      <c r="A9495" s="1" t="s">
        <v>2339</v>
      </c>
      <c r="B9495" s="1" t="s">
        <v>162</v>
      </c>
      <c r="C9495" s="1" t="s">
        <v>17</v>
      </c>
      <c r="D9495" s="1" t="s">
        <v>2540</v>
      </c>
      <c r="E9495" s="1" t="s">
        <v>71</v>
      </c>
      <c r="F9495" s="1" t="s">
        <v>2348</v>
      </c>
      <c r="G9495" s="1" t="s">
        <v>24</v>
      </c>
      <c r="H9495" s="1" t="s">
        <v>13</v>
      </c>
      <c r="I9495" s="16"/>
      <c r="J9495" s="16"/>
      <c r="K9495" s="16"/>
      <c r="L9495" s="16"/>
      <c r="M9495" s="16"/>
      <c r="N9495" s="16"/>
      <c r="O9495" s="16"/>
      <c r="P9495" s="16"/>
      <c r="Q9495" s="16"/>
      <c r="R9495" s="16"/>
      <c r="S9495" s="16"/>
      <c r="T9495" s="16"/>
      <c r="U9495" s="16"/>
      <c r="V9495" s="1" t="s">
        <v>4787</v>
      </c>
      <c r="W9495" s="1" t="s">
        <v>2592</v>
      </c>
      <c r="X9495" s="5" t="s">
        <v>4797</v>
      </c>
      <c r="Y9495" s="5" t="s">
        <v>2559</v>
      </c>
      <c r="Z9495" s="5" t="s">
        <v>13</v>
      </c>
      <c r="AA9495" s="5"/>
    </row>
    <row r="9496" spans="1:27" ht="12" customHeight="1" x14ac:dyDescent="0.15">
      <c r="A9496" s="1" t="s">
        <v>2339</v>
      </c>
      <c r="B9496" s="1" t="s">
        <v>212</v>
      </c>
      <c r="C9496" s="1" t="s">
        <v>9</v>
      </c>
      <c r="D9496" s="1" t="s">
        <v>2540</v>
      </c>
      <c r="E9496" s="1" t="s">
        <v>213</v>
      </c>
      <c r="F9496" s="1" t="s">
        <v>2349</v>
      </c>
      <c r="G9496" s="1" t="s">
        <v>215</v>
      </c>
      <c r="H9496" s="1" t="s">
        <v>216</v>
      </c>
      <c r="I9496" s="16"/>
      <c r="J9496" s="16"/>
      <c r="K9496" s="16"/>
      <c r="L9496" s="16"/>
      <c r="M9496" s="16"/>
      <c r="N9496" s="16"/>
      <c r="O9496" s="16"/>
      <c r="P9496" s="16"/>
      <c r="Q9496" s="16"/>
      <c r="R9496" s="16"/>
      <c r="S9496" s="16"/>
      <c r="T9496" s="16"/>
      <c r="U9496" s="16"/>
      <c r="V9496" s="1" t="s">
        <v>4787</v>
      </c>
      <c r="W9496" s="1" t="s">
        <v>2717</v>
      </c>
      <c r="X9496" s="5" t="s">
        <v>4798</v>
      </c>
      <c r="Y9496" s="5" t="s">
        <v>2719</v>
      </c>
      <c r="Z9496" s="5" t="s">
        <v>2720</v>
      </c>
      <c r="AA9496" s="5"/>
    </row>
    <row r="9497" spans="1:27" ht="12" customHeight="1" x14ac:dyDescent="0.15">
      <c r="A9497" s="1" t="s">
        <v>2339</v>
      </c>
      <c r="B9497" s="1" t="s">
        <v>285</v>
      </c>
      <c r="C9497" s="1" t="s">
        <v>9</v>
      </c>
      <c r="D9497" s="1" t="s">
        <v>2540</v>
      </c>
      <c r="E9497" s="1" t="s">
        <v>213</v>
      </c>
      <c r="F9497" s="1" t="s">
        <v>286</v>
      </c>
      <c r="G9497" s="1" t="s">
        <v>215</v>
      </c>
      <c r="H9497" s="1" t="s">
        <v>216</v>
      </c>
      <c r="I9497" s="16"/>
      <c r="J9497" s="16"/>
      <c r="K9497" s="16"/>
      <c r="L9497" s="16"/>
      <c r="M9497" s="16"/>
      <c r="N9497" s="16"/>
      <c r="O9497" s="16"/>
      <c r="P9497" s="16"/>
      <c r="Q9497" s="16"/>
      <c r="R9497" s="16"/>
      <c r="S9497" s="16"/>
      <c r="T9497" s="16"/>
      <c r="U9497" s="16"/>
      <c r="V9497" s="1" t="s">
        <v>4787</v>
      </c>
      <c r="W9497" s="1" t="s">
        <v>2717</v>
      </c>
      <c r="X9497" s="5" t="s">
        <v>2816</v>
      </c>
      <c r="Y9497" s="5" t="s">
        <v>2719</v>
      </c>
      <c r="Z9497" s="5" t="s">
        <v>2720</v>
      </c>
      <c r="AA9497" s="5"/>
    </row>
    <row r="9498" spans="1:27" ht="12" customHeight="1" x14ac:dyDescent="0.15">
      <c r="A9498" s="1" t="s">
        <v>2339</v>
      </c>
      <c r="B9498" s="1" t="s">
        <v>219</v>
      </c>
      <c r="C9498" s="1" t="s">
        <v>9</v>
      </c>
      <c r="D9498" s="1" t="s">
        <v>2540</v>
      </c>
      <c r="E9498" s="1" t="s">
        <v>220</v>
      </c>
      <c r="F9498" s="1" t="s">
        <v>5396</v>
      </c>
      <c r="G9498" s="1" t="s">
        <v>220</v>
      </c>
      <c r="H9498" s="1" t="s">
        <v>1632</v>
      </c>
      <c r="I9498" s="16"/>
      <c r="J9498" s="16"/>
      <c r="K9498" s="16"/>
      <c r="L9498" s="16"/>
      <c r="M9498" s="16"/>
      <c r="N9498" s="16"/>
      <c r="O9498" s="16"/>
      <c r="P9498" s="16"/>
      <c r="Q9498" s="16"/>
      <c r="R9498" s="16"/>
      <c r="S9498" s="16"/>
      <c r="T9498" s="16"/>
      <c r="U9498" s="16"/>
      <c r="V9498" s="1" t="s">
        <v>4787</v>
      </c>
      <c r="W9498" s="1" t="s">
        <v>2723</v>
      </c>
      <c r="X9498" s="5" t="s">
        <v>5397</v>
      </c>
      <c r="Y9498" s="5" t="s">
        <v>4107</v>
      </c>
      <c r="Z9498" s="5" t="s">
        <v>4109</v>
      </c>
      <c r="AA9498" s="5"/>
    </row>
    <row r="9499" spans="1:27" ht="12" customHeight="1" x14ac:dyDescent="0.15">
      <c r="A9499" s="1" t="s">
        <v>2339</v>
      </c>
      <c r="B9499" s="1" t="s">
        <v>219</v>
      </c>
      <c r="C9499" s="1" t="s">
        <v>2324</v>
      </c>
      <c r="D9499" s="1" t="s">
        <v>2540</v>
      </c>
      <c r="E9499" s="1" t="s">
        <v>220</v>
      </c>
      <c r="F9499" s="1" t="s">
        <v>5396</v>
      </c>
      <c r="G9499" s="1" t="s">
        <v>1132</v>
      </c>
      <c r="H9499" s="1" t="s">
        <v>1133</v>
      </c>
      <c r="I9499" s="16"/>
      <c r="J9499" s="16"/>
      <c r="K9499" s="16"/>
      <c r="L9499" s="16"/>
      <c r="M9499" s="16"/>
      <c r="N9499" s="16"/>
      <c r="O9499" s="16"/>
      <c r="P9499" s="16"/>
      <c r="Q9499" s="16"/>
      <c r="R9499" s="16"/>
      <c r="S9499" s="16"/>
      <c r="T9499" s="16"/>
      <c r="U9499" s="16"/>
      <c r="V9499" s="1" t="s">
        <v>4787</v>
      </c>
      <c r="W9499" s="1" t="s">
        <v>2723</v>
      </c>
      <c r="X9499" s="5" t="s">
        <v>5397</v>
      </c>
      <c r="Y9499" s="8" t="s">
        <v>4110</v>
      </c>
      <c r="Z9499" s="8" t="s">
        <v>1133</v>
      </c>
      <c r="AA9499" s="8"/>
    </row>
    <row r="9500" spans="1:27" ht="12" customHeight="1" x14ac:dyDescent="0.15">
      <c r="A9500" s="1" t="s">
        <v>2339</v>
      </c>
      <c r="B9500" s="1" t="s">
        <v>223</v>
      </c>
      <c r="C9500" s="1" t="s">
        <v>9</v>
      </c>
      <c r="D9500" s="1" t="s">
        <v>2540</v>
      </c>
      <c r="E9500" s="1" t="s">
        <v>220</v>
      </c>
      <c r="F9500" s="1" t="s">
        <v>5398</v>
      </c>
      <c r="G9500" s="1" t="s">
        <v>220</v>
      </c>
      <c r="H9500" s="1" t="s">
        <v>1632</v>
      </c>
      <c r="I9500" s="16"/>
      <c r="J9500" s="16"/>
      <c r="K9500" s="16"/>
      <c r="L9500" s="16"/>
      <c r="M9500" s="16"/>
      <c r="N9500" s="16"/>
      <c r="O9500" s="16"/>
      <c r="P9500" s="16"/>
      <c r="Q9500" s="16"/>
      <c r="R9500" s="16"/>
      <c r="S9500" s="16"/>
      <c r="T9500" s="16"/>
      <c r="U9500" s="16"/>
      <c r="V9500" s="1" t="s">
        <v>4787</v>
      </c>
      <c r="W9500" s="1" t="s">
        <v>2723</v>
      </c>
      <c r="X9500" s="5" t="s">
        <v>5399</v>
      </c>
      <c r="Y9500" s="5" t="s">
        <v>2723</v>
      </c>
      <c r="Z9500" s="5" t="s">
        <v>4109</v>
      </c>
      <c r="AA9500" s="5"/>
    </row>
    <row r="9501" spans="1:27" ht="12" customHeight="1" x14ac:dyDescent="0.15">
      <c r="A9501" s="1" t="s">
        <v>2339</v>
      </c>
      <c r="B9501" s="1" t="s">
        <v>223</v>
      </c>
      <c r="C9501" s="1" t="s">
        <v>2324</v>
      </c>
      <c r="D9501" s="1" t="s">
        <v>2540</v>
      </c>
      <c r="E9501" s="1" t="s">
        <v>220</v>
      </c>
      <c r="F9501" s="1" t="s">
        <v>5398</v>
      </c>
      <c r="G9501" s="1" t="s">
        <v>1132</v>
      </c>
      <c r="H9501" s="1" t="s">
        <v>1133</v>
      </c>
      <c r="I9501" s="16"/>
      <c r="J9501" s="16"/>
      <c r="K9501" s="16"/>
      <c r="L9501" s="16"/>
      <c r="M9501" s="16"/>
      <c r="N9501" s="16"/>
      <c r="O9501" s="16"/>
      <c r="P9501" s="16"/>
      <c r="Q9501" s="16"/>
      <c r="R9501" s="16"/>
      <c r="S9501" s="16"/>
      <c r="T9501" s="16"/>
      <c r="U9501" s="16"/>
      <c r="V9501" s="1" t="s">
        <v>4787</v>
      </c>
      <c r="W9501" s="1" t="s">
        <v>2723</v>
      </c>
      <c r="X9501" s="5" t="s">
        <v>5399</v>
      </c>
      <c r="Y9501" s="8" t="s">
        <v>4110</v>
      </c>
      <c r="Z9501" s="8" t="s">
        <v>1133</v>
      </c>
      <c r="AA9501" s="8"/>
    </row>
    <row r="9502" spans="1:27" ht="12" customHeight="1" x14ac:dyDescent="0.15">
      <c r="A9502" s="1" t="s">
        <v>2339</v>
      </c>
      <c r="B9502" s="1" t="s">
        <v>225</v>
      </c>
      <c r="C9502" s="1" t="s">
        <v>9</v>
      </c>
      <c r="D9502" s="1" t="s">
        <v>2540</v>
      </c>
      <c r="E9502" s="1" t="s">
        <v>220</v>
      </c>
      <c r="F9502" s="1" t="s">
        <v>2350</v>
      </c>
      <c r="G9502" s="1" t="s">
        <v>220</v>
      </c>
      <c r="H9502" s="1" t="s">
        <v>1632</v>
      </c>
      <c r="I9502" s="16"/>
      <c r="J9502" s="16"/>
      <c r="K9502" s="16"/>
      <c r="L9502" s="16"/>
      <c r="M9502" s="16"/>
      <c r="N9502" s="16"/>
      <c r="O9502" s="16"/>
      <c r="P9502" s="16"/>
      <c r="Q9502" s="16"/>
      <c r="R9502" s="16"/>
      <c r="S9502" s="16"/>
      <c r="T9502" s="16"/>
      <c r="U9502" s="16"/>
      <c r="V9502" s="1" t="s">
        <v>4787</v>
      </c>
      <c r="W9502" s="1" t="s">
        <v>2723</v>
      </c>
      <c r="X9502" s="5" t="s">
        <v>4799</v>
      </c>
      <c r="Y9502" s="5" t="s">
        <v>2723</v>
      </c>
      <c r="Z9502" s="5" t="s">
        <v>4109</v>
      </c>
      <c r="AA9502" s="5"/>
    </row>
    <row r="9503" spans="1:27" ht="12" customHeight="1" x14ac:dyDescent="0.15">
      <c r="A9503" s="1" t="s">
        <v>2339</v>
      </c>
      <c r="B9503" s="1" t="s">
        <v>225</v>
      </c>
      <c r="C9503" s="1" t="s">
        <v>2324</v>
      </c>
      <c r="D9503" s="1" t="s">
        <v>2540</v>
      </c>
      <c r="E9503" s="1" t="s">
        <v>220</v>
      </c>
      <c r="F9503" s="1" t="s">
        <v>2350</v>
      </c>
      <c r="G9503" s="1" t="s">
        <v>1132</v>
      </c>
      <c r="H9503" s="1" t="s">
        <v>1133</v>
      </c>
      <c r="I9503" s="16"/>
      <c r="J9503" s="16"/>
      <c r="K9503" s="16"/>
      <c r="L9503" s="16"/>
      <c r="M9503" s="16"/>
      <c r="N9503" s="16"/>
      <c r="O9503" s="16"/>
      <c r="P9503" s="16"/>
      <c r="Q9503" s="16"/>
      <c r="R9503" s="16"/>
      <c r="S9503" s="16"/>
      <c r="T9503" s="16"/>
      <c r="U9503" s="16"/>
      <c r="V9503" s="1" t="s">
        <v>4787</v>
      </c>
      <c r="W9503" s="1" t="s">
        <v>2723</v>
      </c>
      <c r="X9503" s="8" t="s">
        <v>4799</v>
      </c>
      <c r="Y9503" s="8" t="s">
        <v>4110</v>
      </c>
      <c r="Z9503" s="8" t="s">
        <v>1133</v>
      </c>
      <c r="AA9503" s="8"/>
    </row>
    <row r="9504" spans="1:27" ht="12" customHeight="1" x14ac:dyDescent="0.15">
      <c r="A9504" s="1" t="s">
        <v>2351</v>
      </c>
      <c r="B9504" s="1" t="s">
        <v>8</v>
      </c>
      <c r="C9504" s="1" t="s">
        <v>9</v>
      </c>
      <c r="D9504" s="1" t="s">
        <v>2541</v>
      </c>
      <c r="E9504" s="1" t="s">
        <v>10</v>
      </c>
      <c r="F9504" s="1" t="s">
        <v>2352</v>
      </c>
      <c r="G9504" s="1" t="s">
        <v>12</v>
      </c>
      <c r="H9504" s="1" t="s">
        <v>2353</v>
      </c>
      <c r="I9504" s="16"/>
      <c r="J9504" s="16"/>
      <c r="K9504" s="16"/>
      <c r="L9504" s="16"/>
      <c r="M9504" s="16"/>
      <c r="N9504" s="16"/>
      <c r="O9504" s="16"/>
      <c r="P9504" s="16"/>
      <c r="Q9504" s="16"/>
      <c r="R9504" s="16"/>
      <c r="S9504" s="16"/>
      <c r="T9504" s="16"/>
      <c r="U9504" s="16"/>
      <c r="V9504" s="1" t="s">
        <v>4800</v>
      </c>
      <c r="W9504" s="1" t="s">
        <v>2551</v>
      </c>
      <c r="X9504" s="5" t="s">
        <v>4801</v>
      </c>
      <c r="Y9504" s="5" t="s">
        <v>2553</v>
      </c>
      <c r="Z9504" s="5" t="s">
        <v>4802</v>
      </c>
      <c r="AA9504" s="5"/>
    </row>
    <row r="9505" spans="1:27" ht="12" customHeight="1" x14ac:dyDescent="0.15">
      <c r="A9505" s="1" t="s">
        <v>2351</v>
      </c>
      <c r="B9505" s="1" t="s">
        <v>8</v>
      </c>
      <c r="C9505" s="1" t="s">
        <v>15</v>
      </c>
      <c r="D9505" s="1" t="s">
        <v>2541</v>
      </c>
      <c r="E9505" s="1" t="s">
        <v>10</v>
      </c>
      <c r="F9505" s="1" t="s">
        <v>2352</v>
      </c>
      <c r="G9505" s="1" t="s">
        <v>16</v>
      </c>
      <c r="H9505" s="1" t="s">
        <v>2353</v>
      </c>
      <c r="I9505" s="16"/>
      <c r="J9505" s="16"/>
      <c r="K9505" s="16"/>
      <c r="L9505" s="16"/>
      <c r="M9505" s="16"/>
      <c r="N9505" s="16"/>
      <c r="O9505" s="16"/>
      <c r="P9505" s="16"/>
      <c r="Q9505" s="16"/>
      <c r="R9505" s="16"/>
      <c r="S9505" s="16"/>
      <c r="T9505" s="16"/>
      <c r="U9505" s="16"/>
      <c r="V9505" s="1" t="s">
        <v>4800</v>
      </c>
      <c r="W9505" s="1" t="s">
        <v>2551</v>
      </c>
      <c r="X9505" s="5" t="s">
        <v>4801</v>
      </c>
      <c r="Y9505" s="5" t="s">
        <v>2561</v>
      </c>
      <c r="Z9505" s="5" t="s">
        <v>4802</v>
      </c>
      <c r="AA9505" s="5"/>
    </row>
    <row r="9506" spans="1:27" ht="12" customHeight="1" x14ac:dyDescent="0.15">
      <c r="A9506" s="1" t="s">
        <v>2351</v>
      </c>
      <c r="B9506" s="1" t="s">
        <v>8</v>
      </c>
      <c r="C9506" s="1" t="s">
        <v>17</v>
      </c>
      <c r="D9506" s="1" t="s">
        <v>2541</v>
      </c>
      <c r="E9506" s="1" t="s">
        <v>10</v>
      </c>
      <c r="F9506" s="1" t="s">
        <v>2352</v>
      </c>
      <c r="G9506" s="1" t="s">
        <v>20</v>
      </c>
      <c r="H9506" s="1" t="s">
        <v>2353</v>
      </c>
      <c r="I9506" s="16"/>
      <c r="J9506" s="16"/>
      <c r="K9506" s="16"/>
      <c r="L9506" s="16"/>
      <c r="M9506" s="16"/>
      <c r="N9506" s="16"/>
      <c r="O9506" s="16"/>
      <c r="P9506" s="16"/>
      <c r="Q9506" s="16"/>
      <c r="R9506" s="16"/>
      <c r="S9506" s="16"/>
      <c r="T9506" s="16"/>
      <c r="U9506" s="16"/>
      <c r="V9506" s="1" t="s">
        <v>4800</v>
      </c>
      <c r="W9506" s="1" t="s">
        <v>2551</v>
      </c>
      <c r="X9506" s="5" t="s">
        <v>4801</v>
      </c>
      <c r="Y9506" s="5" t="s">
        <v>2557</v>
      </c>
      <c r="Z9506" s="5" t="s">
        <v>4802</v>
      </c>
      <c r="AA9506" s="5"/>
    </row>
    <row r="9507" spans="1:27" ht="12" customHeight="1" x14ac:dyDescent="0.15">
      <c r="A9507" s="1" t="s">
        <v>2351</v>
      </c>
      <c r="B9507" s="1" t="s">
        <v>8</v>
      </c>
      <c r="C9507" s="1" t="s">
        <v>19</v>
      </c>
      <c r="D9507" s="1" t="s">
        <v>2541</v>
      </c>
      <c r="E9507" s="1" t="s">
        <v>10</v>
      </c>
      <c r="F9507" s="1" t="s">
        <v>2352</v>
      </c>
      <c r="G9507" s="1" t="s">
        <v>764</v>
      </c>
      <c r="H9507" s="1" t="s">
        <v>239</v>
      </c>
      <c r="I9507" s="16"/>
      <c r="J9507" s="16"/>
      <c r="K9507" s="16"/>
      <c r="L9507" s="16"/>
      <c r="M9507" s="16"/>
      <c r="N9507" s="16"/>
      <c r="O9507" s="16"/>
      <c r="P9507" s="16"/>
      <c r="Q9507" s="16"/>
      <c r="R9507" s="16"/>
      <c r="S9507" s="16"/>
      <c r="T9507" s="16"/>
      <c r="U9507" s="16"/>
      <c r="V9507" s="1" t="s">
        <v>4800</v>
      </c>
      <c r="W9507" s="1" t="s">
        <v>2551</v>
      </c>
      <c r="X9507" s="5" t="s">
        <v>4801</v>
      </c>
      <c r="Y9507" s="5" t="s">
        <v>2740</v>
      </c>
      <c r="Z9507" s="5" t="s">
        <v>2738</v>
      </c>
      <c r="AA9507" s="5"/>
    </row>
    <row r="9508" spans="1:27" ht="12" customHeight="1" x14ac:dyDescent="0.15">
      <c r="A9508" s="1" t="s">
        <v>2351</v>
      </c>
      <c r="B9508" s="1" t="s">
        <v>8</v>
      </c>
      <c r="C9508" s="1" t="s">
        <v>21</v>
      </c>
      <c r="D9508" s="1" t="s">
        <v>2541</v>
      </c>
      <c r="E9508" s="1" t="s">
        <v>10</v>
      </c>
      <c r="F9508" s="1" t="s">
        <v>2352</v>
      </c>
      <c r="G9508" s="1" t="s">
        <v>22</v>
      </c>
      <c r="H9508" s="1" t="s">
        <v>2353</v>
      </c>
      <c r="I9508" s="16"/>
      <c r="J9508" s="16"/>
      <c r="K9508" s="16"/>
      <c r="L9508" s="16"/>
      <c r="M9508" s="16"/>
      <c r="N9508" s="16"/>
      <c r="O9508" s="16"/>
      <c r="P9508" s="16"/>
      <c r="Q9508" s="16"/>
      <c r="R9508" s="16"/>
      <c r="S9508" s="16"/>
      <c r="T9508" s="16"/>
      <c r="U9508" s="16"/>
      <c r="V9508" s="1" t="s">
        <v>4800</v>
      </c>
      <c r="W9508" s="1" t="s">
        <v>2551</v>
      </c>
      <c r="X9508" s="5" t="s">
        <v>4801</v>
      </c>
      <c r="Y9508" s="5" t="s">
        <v>2564</v>
      </c>
      <c r="Z9508" s="5" t="s">
        <v>4802</v>
      </c>
      <c r="AA9508" s="5"/>
    </row>
    <row r="9509" spans="1:27" ht="12" customHeight="1" x14ac:dyDescent="0.15">
      <c r="A9509" s="1" t="s">
        <v>2351</v>
      </c>
      <c r="B9509" s="1" t="s">
        <v>8</v>
      </c>
      <c r="C9509" s="1" t="s">
        <v>23</v>
      </c>
      <c r="D9509" s="1" t="s">
        <v>2541</v>
      </c>
      <c r="E9509" s="1" t="s">
        <v>10</v>
      </c>
      <c r="F9509" s="1" t="s">
        <v>2352</v>
      </c>
      <c r="G9509" s="1" t="s">
        <v>24</v>
      </c>
      <c r="H9509" s="1" t="s">
        <v>2353</v>
      </c>
      <c r="I9509" s="16"/>
      <c r="J9509" s="16"/>
      <c r="K9509" s="16"/>
      <c r="L9509" s="16"/>
      <c r="M9509" s="16"/>
      <c r="N9509" s="16"/>
      <c r="O9509" s="16"/>
      <c r="P9509" s="16"/>
      <c r="Q9509" s="16"/>
      <c r="R9509" s="16"/>
      <c r="S9509" s="16"/>
      <c r="T9509" s="16"/>
      <c r="U9509" s="16"/>
      <c r="V9509" s="1" t="s">
        <v>4800</v>
      </c>
      <c r="W9509" s="1" t="s">
        <v>2551</v>
      </c>
      <c r="X9509" s="5" t="s">
        <v>4801</v>
      </c>
      <c r="Y9509" s="5" t="s">
        <v>2559</v>
      </c>
      <c r="Z9509" s="5" t="s">
        <v>4802</v>
      </c>
      <c r="AA9509" s="5"/>
    </row>
    <row r="9510" spans="1:27" ht="12" customHeight="1" x14ac:dyDescent="0.15">
      <c r="A9510" s="1" t="s">
        <v>2351</v>
      </c>
      <c r="B9510" s="1" t="s">
        <v>25</v>
      </c>
      <c r="C9510" s="1" t="s">
        <v>9</v>
      </c>
      <c r="D9510" s="1" t="s">
        <v>2541</v>
      </c>
      <c r="E9510" s="1" t="s">
        <v>10</v>
      </c>
      <c r="F9510" s="1" t="s">
        <v>2354</v>
      </c>
      <c r="G9510" s="1" t="s">
        <v>12</v>
      </c>
      <c r="H9510" s="1" t="s">
        <v>2353</v>
      </c>
      <c r="I9510" s="16"/>
      <c r="J9510" s="16"/>
      <c r="K9510" s="16"/>
      <c r="L9510" s="16"/>
      <c r="M9510" s="16"/>
      <c r="N9510" s="16"/>
      <c r="O9510" s="16"/>
      <c r="P9510" s="16"/>
      <c r="Q9510" s="16"/>
      <c r="R9510" s="16"/>
      <c r="S9510" s="16"/>
      <c r="T9510" s="16"/>
      <c r="U9510" s="16"/>
      <c r="V9510" s="1" t="s">
        <v>4800</v>
      </c>
      <c r="W9510" s="1" t="s">
        <v>2551</v>
      </c>
      <c r="X9510" s="5" t="s">
        <v>4803</v>
      </c>
      <c r="Y9510" s="5" t="s">
        <v>2553</v>
      </c>
      <c r="Z9510" s="5" t="s">
        <v>4802</v>
      </c>
      <c r="AA9510" s="5"/>
    </row>
    <row r="9511" spans="1:27" ht="12" customHeight="1" x14ac:dyDescent="0.15">
      <c r="A9511" s="1" t="s">
        <v>2351</v>
      </c>
      <c r="B9511" s="1" t="s">
        <v>25</v>
      </c>
      <c r="C9511" s="1" t="s">
        <v>15</v>
      </c>
      <c r="D9511" s="1" t="s">
        <v>2541</v>
      </c>
      <c r="E9511" s="1" t="s">
        <v>10</v>
      </c>
      <c r="F9511" s="1" t="s">
        <v>2354</v>
      </c>
      <c r="G9511" s="1" t="s">
        <v>16</v>
      </c>
      <c r="H9511" s="1" t="s">
        <v>2353</v>
      </c>
      <c r="I9511" s="16"/>
      <c r="J9511" s="16"/>
      <c r="K9511" s="16"/>
      <c r="L9511" s="16"/>
      <c r="M9511" s="16"/>
      <c r="N9511" s="16"/>
      <c r="O9511" s="16"/>
      <c r="P9511" s="16"/>
      <c r="Q9511" s="16"/>
      <c r="R9511" s="16"/>
      <c r="S9511" s="16"/>
      <c r="T9511" s="16"/>
      <c r="U9511" s="16"/>
      <c r="V9511" s="1" t="s">
        <v>4800</v>
      </c>
      <c r="W9511" s="1" t="s">
        <v>2551</v>
      </c>
      <c r="X9511" s="5" t="s">
        <v>4803</v>
      </c>
      <c r="Y9511" s="5" t="s">
        <v>2561</v>
      </c>
      <c r="Z9511" s="5" t="s">
        <v>4802</v>
      </c>
      <c r="AA9511" s="5"/>
    </row>
    <row r="9512" spans="1:27" ht="12" customHeight="1" x14ac:dyDescent="0.15">
      <c r="A9512" s="1" t="s">
        <v>2351</v>
      </c>
      <c r="B9512" s="1" t="s">
        <v>25</v>
      </c>
      <c r="C9512" s="1" t="s">
        <v>17</v>
      </c>
      <c r="D9512" s="1" t="s">
        <v>2541</v>
      </c>
      <c r="E9512" s="1" t="s">
        <v>10</v>
      </c>
      <c r="F9512" s="1" t="s">
        <v>2354</v>
      </c>
      <c r="G9512" s="1" t="s">
        <v>20</v>
      </c>
      <c r="H9512" s="1" t="s">
        <v>2353</v>
      </c>
      <c r="I9512" s="16"/>
      <c r="J9512" s="16"/>
      <c r="K9512" s="16"/>
      <c r="L9512" s="16"/>
      <c r="M9512" s="16"/>
      <c r="N9512" s="16"/>
      <c r="O9512" s="16"/>
      <c r="P9512" s="16"/>
      <c r="Q9512" s="16"/>
      <c r="R9512" s="16"/>
      <c r="S9512" s="16"/>
      <c r="T9512" s="16"/>
      <c r="U9512" s="16"/>
      <c r="V9512" s="1" t="s">
        <v>4800</v>
      </c>
      <c r="W9512" s="1" t="s">
        <v>2551</v>
      </c>
      <c r="X9512" s="5" t="s">
        <v>4803</v>
      </c>
      <c r="Y9512" s="5" t="s">
        <v>2557</v>
      </c>
      <c r="Z9512" s="5" t="s">
        <v>4802</v>
      </c>
      <c r="AA9512" s="5"/>
    </row>
    <row r="9513" spans="1:27" ht="12" customHeight="1" x14ac:dyDescent="0.15">
      <c r="A9513" s="1" t="s">
        <v>2351</v>
      </c>
      <c r="B9513" s="1" t="s">
        <v>25</v>
      </c>
      <c r="C9513" s="1" t="s">
        <v>19</v>
      </c>
      <c r="D9513" s="1" t="s">
        <v>2541</v>
      </c>
      <c r="E9513" s="1" t="s">
        <v>10</v>
      </c>
      <c r="F9513" s="1" t="s">
        <v>2354</v>
      </c>
      <c r="G9513" s="1" t="s">
        <v>764</v>
      </c>
      <c r="H9513" s="1" t="s">
        <v>239</v>
      </c>
      <c r="I9513" s="16"/>
      <c r="J9513" s="16"/>
      <c r="K9513" s="16"/>
      <c r="L9513" s="16"/>
      <c r="M9513" s="16"/>
      <c r="N9513" s="16"/>
      <c r="O9513" s="16"/>
      <c r="P9513" s="16"/>
      <c r="Q9513" s="16"/>
      <c r="R9513" s="16"/>
      <c r="S9513" s="16"/>
      <c r="T9513" s="16"/>
      <c r="U9513" s="16"/>
      <c r="V9513" s="1" t="s">
        <v>4800</v>
      </c>
      <c r="W9513" s="1" t="s">
        <v>2551</v>
      </c>
      <c r="X9513" s="5" t="s">
        <v>4803</v>
      </c>
      <c r="Y9513" s="5" t="s">
        <v>2740</v>
      </c>
      <c r="Z9513" s="5" t="s">
        <v>2738</v>
      </c>
      <c r="AA9513" s="5"/>
    </row>
    <row r="9514" spans="1:27" ht="12" customHeight="1" x14ac:dyDescent="0.15">
      <c r="A9514" s="1" t="s">
        <v>2351</v>
      </c>
      <c r="B9514" s="1" t="s">
        <v>25</v>
      </c>
      <c r="C9514" s="1" t="s">
        <v>21</v>
      </c>
      <c r="D9514" s="1" t="s">
        <v>2541</v>
      </c>
      <c r="E9514" s="1" t="s">
        <v>10</v>
      </c>
      <c r="F9514" s="1" t="s">
        <v>2354</v>
      </c>
      <c r="G9514" s="1" t="s">
        <v>22</v>
      </c>
      <c r="H9514" s="1" t="s">
        <v>2353</v>
      </c>
      <c r="I9514" s="16"/>
      <c r="J9514" s="16"/>
      <c r="K9514" s="16"/>
      <c r="L9514" s="16"/>
      <c r="M9514" s="16"/>
      <c r="N9514" s="16"/>
      <c r="O9514" s="16"/>
      <c r="P9514" s="16"/>
      <c r="Q9514" s="16"/>
      <c r="R9514" s="16"/>
      <c r="S9514" s="16"/>
      <c r="T9514" s="16"/>
      <c r="U9514" s="16"/>
      <c r="V9514" s="1" t="s">
        <v>4800</v>
      </c>
      <c r="W9514" s="1" t="s">
        <v>2551</v>
      </c>
      <c r="X9514" s="5" t="s">
        <v>4803</v>
      </c>
      <c r="Y9514" s="5" t="s">
        <v>2564</v>
      </c>
      <c r="Z9514" s="5" t="s">
        <v>4802</v>
      </c>
      <c r="AA9514" s="5"/>
    </row>
    <row r="9515" spans="1:27" ht="12" customHeight="1" x14ac:dyDescent="0.15">
      <c r="A9515" s="1" t="s">
        <v>2351</v>
      </c>
      <c r="B9515" s="1" t="s">
        <v>25</v>
      </c>
      <c r="C9515" s="1" t="s">
        <v>23</v>
      </c>
      <c r="D9515" s="1" t="s">
        <v>2541</v>
      </c>
      <c r="E9515" s="1" t="s">
        <v>10</v>
      </c>
      <c r="F9515" s="1" t="s">
        <v>2354</v>
      </c>
      <c r="G9515" s="1" t="s">
        <v>24</v>
      </c>
      <c r="H9515" s="1" t="s">
        <v>2353</v>
      </c>
      <c r="I9515" s="16"/>
      <c r="J9515" s="16"/>
      <c r="K9515" s="16"/>
      <c r="L9515" s="16"/>
      <c r="M9515" s="16"/>
      <c r="N9515" s="16"/>
      <c r="O9515" s="16"/>
      <c r="P9515" s="16"/>
      <c r="Q9515" s="16"/>
      <c r="R9515" s="16"/>
      <c r="S9515" s="16"/>
      <c r="T9515" s="16"/>
      <c r="U9515" s="16"/>
      <c r="V9515" s="1" t="s">
        <v>4800</v>
      </c>
      <c r="W9515" s="1" t="s">
        <v>2551</v>
      </c>
      <c r="X9515" s="5" t="s">
        <v>4803</v>
      </c>
      <c r="Y9515" s="5" t="s">
        <v>2559</v>
      </c>
      <c r="Z9515" s="5" t="s">
        <v>4802</v>
      </c>
      <c r="AA9515" s="5"/>
    </row>
    <row r="9516" spans="1:27" ht="12" customHeight="1" x14ac:dyDescent="0.15">
      <c r="A9516" s="1" t="s">
        <v>2351</v>
      </c>
      <c r="B9516" s="1" t="s">
        <v>27</v>
      </c>
      <c r="C9516" s="1" t="s">
        <v>9</v>
      </c>
      <c r="D9516" s="1" t="s">
        <v>2541</v>
      </c>
      <c r="E9516" s="1" t="s">
        <v>10</v>
      </c>
      <c r="F9516" s="1" t="s">
        <v>2355</v>
      </c>
      <c r="G9516" s="1" t="s">
        <v>12</v>
      </c>
      <c r="H9516" s="1" t="s">
        <v>2353</v>
      </c>
      <c r="I9516" s="16"/>
      <c r="J9516" s="16"/>
      <c r="K9516" s="16"/>
      <c r="L9516" s="16"/>
      <c r="M9516" s="16"/>
      <c r="N9516" s="16"/>
      <c r="O9516" s="16"/>
      <c r="P9516" s="16"/>
      <c r="Q9516" s="16"/>
      <c r="R9516" s="16"/>
      <c r="S9516" s="16"/>
      <c r="T9516" s="16"/>
      <c r="U9516" s="16"/>
      <c r="V9516" s="1" t="s">
        <v>4800</v>
      </c>
      <c r="W9516" s="1" t="s">
        <v>2551</v>
      </c>
      <c r="X9516" s="5" t="s">
        <v>4804</v>
      </c>
      <c r="Y9516" s="5" t="s">
        <v>2553</v>
      </c>
      <c r="Z9516" s="5" t="s">
        <v>4802</v>
      </c>
      <c r="AA9516" s="5"/>
    </row>
    <row r="9517" spans="1:27" ht="12" customHeight="1" x14ac:dyDescent="0.15">
      <c r="A9517" s="1" t="s">
        <v>2351</v>
      </c>
      <c r="B9517" s="1" t="s">
        <v>27</v>
      </c>
      <c r="C9517" s="1" t="s">
        <v>15</v>
      </c>
      <c r="D9517" s="1" t="s">
        <v>2541</v>
      </c>
      <c r="E9517" s="1" t="s">
        <v>10</v>
      </c>
      <c r="F9517" s="1" t="s">
        <v>2355</v>
      </c>
      <c r="G9517" s="1" t="s">
        <v>16</v>
      </c>
      <c r="H9517" s="1" t="s">
        <v>2353</v>
      </c>
      <c r="I9517" s="16"/>
      <c r="J9517" s="16"/>
      <c r="K9517" s="16"/>
      <c r="L9517" s="16"/>
      <c r="M9517" s="16"/>
      <c r="N9517" s="16"/>
      <c r="O9517" s="16"/>
      <c r="P9517" s="16"/>
      <c r="Q9517" s="16"/>
      <c r="R9517" s="16"/>
      <c r="S9517" s="16"/>
      <c r="T9517" s="16"/>
      <c r="U9517" s="16"/>
      <c r="V9517" s="1" t="s">
        <v>4800</v>
      </c>
      <c r="W9517" s="1" t="s">
        <v>2551</v>
      </c>
      <c r="X9517" s="5" t="s">
        <v>4804</v>
      </c>
      <c r="Y9517" s="5" t="s">
        <v>2561</v>
      </c>
      <c r="Z9517" s="5" t="s">
        <v>4802</v>
      </c>
      <c r="AA9517" s="5"/>
    </row>
    <row r="9518" spans="1:27" ht="12" customHeight="1" x14ac:dyDescent="0.15">
      <c r="A9518" s="1" t="s">
        <v>2351</v>
      </c>
      <c r="B9518" s="1" t="s">
        <v>27</v>
      </c>
      <c r="C9518" s="1" t="s">
        <v>17</v>
      </c>
      <c r="D9518" s="1" t="s">
        <v>2541</v>
      </c>
      <c r="E9518" s="1" t="s">
        <v>10</v>
      </c>
      <c r="F9518" s="1" t="s">
        <v>2355</v>
      </c>
      <c r="G9518" s="1" t="s">
        <v>20</v>
      </c>
      <c r="H9518" s="1" t="s">
        <v>2353</v>
      </c>
      <c r="I9518" s="16"/>
      <c r="J9518" s="16"/>
      <c r="K9518" s="16"/>
      <c r="L9518" s="16"/>
      <c r="M9518" s="16"/>
      <c r="N9518" s="16"/>
      <c r="O9518" s="16"/>
      <c r="P9518" s="16"/>
      <c r="Q9518" s="16"/>
      <c r="R9518" s="16"/>
      <c r="S9518" s="16"/>
      <c r="T9518" s="16"/>
      <c r="U9518" s="16"/>
      <c r="V9518" s="1" t="s">
        <v>4800</v>
      </c>
      <c r="W9518" s="1" t="s">
        <v>2551</v>
      </c>
      <c r="X9518" s="5" t="s">
        <v>4804</v>
      </c>
      <c r="Y9518" s="5" t="s">
        <v>2557</v>
      </c>
      <c r="Z9518" s="5" t="s">
        <v>4802</v>
      </c>
      <c r="AA9518" s="5"/>
    </row>
    <row r="9519" spans="1:27" ht="12" customHeight="1" x14ac:dyDescent="0.15">
      <c r="A9519" s="1" t="s">
        <v>2351</v>
      </c>
      <c r="B9519" s="1" t="s">
        <v>27</v>
      </c>
      <c r="C9519" s="1" t="s">
        <v>19</v>
      </c>
      <c r="D9519" s="1" t="s">
        <v>2541</v>
      </c>
      <c r="E9519" s="1" t="s">
        <v>10</v>
      </c>
      <c r="F9519" s="1" t="s">
        <v>2355</v>
      </c>
      <c r="G9519" s="1" t="s">
        <v>764</v>
      </c>
      <c r="H9519" s="1" t="s">
        <v>239</v>
      </c>
      <c r="I9519" s="16"/>
      <c r="J9519" s="16"/>
      <c r="K9519" s="16"/>
      <c r="L9519" s="16"/>
      <c r="M9519" s="16"/>
      <c r="N9519" s="16"/>
      <c r="O9519" s="16"/>
      <c r="P9519" s="16"/>
      <c r="Q9519" s="16"/>
      <c r="R9519" s="16"/>
      <c r="S9519" s="16"/>
      <c r="T9519" s="16"/>
      <c r="U9519" s="16"/>
      <c r="V9519" s="1" t="s">
        <v>4800</v>
      </c>
      <c r="W9519" s="1" t="s">
        <v>2551</v>
      </c>
      <c r="X9519" s="5" t="s">
        <v>4804</v>
      </c>
      <c r="Y9519" s="5" t="s">
        <v>2740</v>
      </c>
      <c r="Z9519" s="5" t="s">
        <v>2738</v>
      </c>
      <c r="AA9519" s="5"/>
    </row>
    <row r="9520" spans="1:27" ht="12" customHeight="1" x14ac:dyDescent="0.15">
      <c r="A9520" s="1" t="s">
        <v>2351</v>
      </c>
      <c r="B9520" s="1" t="s">
        <v>27</v>
      </c>
      <c r="C9520" s="1" t="s">
        <v>21</v>
      </c>
      <c r="D9520" s="1" t="s">
        <v>2541</v>
      </c>
      <c r="E9520" s="1" t="s">
        <v>10</v>
      </c>
      <c r="F9520" s="1" t="s">
        <v>2355</v>
      </c>
      <c r="G9520" s="1" t="s">
        <v>22</v>
      </c>
      <c r="H9520" s="1" t="s">
        <v>2353</v>
      </c>
      <c r="I9520" s="16"/>
      <c r="J9520" s="16"/>
      <c r="K9520" s="16"/>
      <c r="L9520" s="16"/>
      <c r="M9520" s="16"/>
      <c r="N9520" s="16"/>
      <c r="O9520" s="16"/>
      <c r="P9520" s="16"/>
      <c r="Q9520" s="16"/>
      <c r="R9520" s="16"/>
      <c r="S9520" s="16"/>
      <c r="T9520" s="16"/>
      <c r="U9520" s="16"/>
      <c r="V9520" s="1" t="s">
        <v>4800</v>
      </c>
      <c r="W9520" s="1" t="s">
        <v>2551</v>
      </c>
      <c r="X9520" s="5" t="s">
        <v>4804</v>
      </c>
      <c r="Y9520" s="5" t="s">
        <v>2564</v>
      </c>
      <c r="Z9520" s="5" t="s">
        <v>4802</v>
      </c>
      <c r="AA9520" s="5"/>
    </row>
    <row r="9521" spans="1:27" ht="12" customHeight="1" x14ac:dyDescent="0.15">
      <c r="A9521" s="1" t="s">
        <v>2351</v>
      </c>
      <c r="B9521" s="1" t="s">
        <v>27</v>
      </c>
      <c r="C9521" s="1" t="s">
        <v>23</v>
      </c>
      <c r="D9521" s="1" t="s">
        <v>2541</v>
      </c>
      <c r="E9521" s="1" t="s">
        <v>10</v>
      </c>
      <c r="F9521" s="1" t="s">
        <v>2355</v>
      </c>
      <c r="G9521" s="1" t="s">
        <v>24</v>
      </c>
      <c r="H9521" s="1" t="s">
        <v>2353</v>
      </c>
      <c r="I9521" s="16"/>
      <c r="J9521" s="16"/>
      <c r="K9521" s="16"/>
      <c r="L9521" s="16"/>
      <c r="M9521" s="16"/>
      <c r="N9521" s="16"/>
      <c r="O9521" s="16"/>
      <c r="P9521" s="16"/>
      <c r="Q9521" s="16"/>
      <c r="R9521" s="16"/>
      <c r="S9521" s="16"/>
      <c r="T9521" s="16"/>
      <c r="U9521" s="16"/>
      <c r="V9521" s="1" t="s">
        <v>4800</v>
      </c>
      <c r="W9521" s="1" t="s">
        <v>2551</v>
      </c>
      <c r="X9521" s="5" t="s">
        <v>4804</v>
      </c>
      <c r="Y9521" s="5" t="s">
        <v>2559</v>
      </c>
      <c r="Z9521" s="5" t="s">
        <v>4802</v>
      </c>
      <c r="AA9521" s="5"/>
    </row>
    <row r="9522" spans="1:27" ht="12" customHeight="1" x14ac:dyDescent="0.15">
      <c r="A9522" s="1" t="s">
        <v>2351</v>
      </c>
      <c r="B9522" s="1" t="s">
        <v>29</v>
      </c>
      <c r="C9522" s="1" t="s">
        <v>9</v>
      </c>
      <c r="D9522" s="1" t="s">
        <v>2541</v>
      </c>
      <c r="E9522" s="1" t="s">
        <v>10</v>
      </c>
      <c r="F9522" s="1" t="s">
        <v>2356</v>
      </c>
      <c r="G9522" s="1" t="s">
        <v>12</v>
      </c>
      <c r="H9522" s="1" t="s">
        <v>2353</v>
      </c>
      <c r="I9522" s="16"/>
      <c r="J9522" s="16"/>
      <c r="K9522" s="16"/>
      <c r="L9522" s="16"/>
      <c r="M9522" s="16"/>
      <c r="N9522" s="16"/>
      <c r="O9522" s="16"/>
      <c r="P9522" s="16"/>
      <c r="Q9522" s="16"/>
      <c r="R9522" s="16"/>
      <c r="S9522" s="16"/>
      <c r="T9522" s="16"/>
      <c r="U9522" s="16"/>
      <c r="V9522" s="1" t="s">
        <v>4800</v>
      </c>
      <c r="W9522" s="1" t="s">
        <v>2551</v>
      </c>
      <c r="X9522" s="5" t="s">
        <v>4805</v>
      </c>
      <c r="Y9522" s="5" t="s">
        <v>2553</v>
      </c>
      <c r="Z9522" s="5" t="s">
        <v>4802</v>
      </c>
      <c r="AA9522" s="5"/>
    </row>
    <row r="9523" spans="1:27" ht="12" customHeight="1" x14ac:dyDescent="0.15">
      <c r="A9523" s="1" t="s">
        <v>2351</v>
      </c>
      <c r="B9523" s="1" t="s">
        <v>29</v>
      </c>
      <c r="C9523" s="1" t="s">
        <v>15</v>
      </c>
      <c r="D9523" s="1" t="s">
        <v>2541</v>
      </c>
      <c r="E9523" s="1" t="s">
        <v>10</v>
      </c>
      <c r="F9523" s="1" t="s">
        <v>2356</v>
      </c>
      <c r="G9523" s="1" t="s">
        <v>16</v>
      </c>
      <c r="H9523" s="1" t="s">
        <v>2353</v>
      </c>
      <c r="I9523" s="16"/>
      <c r="J9523" s="16"/>
      <c r="K9523" s="16"/>
      <c r="L9523" s="16"/>
      <c r="M9523" s="16"/>
      <c r="N9523" s="16"/>
      <c r="O9523" s="16"/>
      <c r="P9523" s="16"/>
      <c r="Q9523" s="16"/>
      <c r="R9523" s="16"/>
      <c r="S9523" s="16"/>
      <c r="T9523" s="16"/>
      <c r="U9523" s="16"/>
      <c r="V9523" s="1" t="s">
        <v>4800</v>
      </c>
      <c r="W9523" s="1" t="s">
        <v>2551</v>
      </c>
      <c r="X9523" s="5" t="s">
        <v>4805</v>
      </c>
      <c r="Y9523" s="5" t="s">
        <v>2561</v>
      </c>
      <c r="Z9523" s="5" t="s">
        <v>4802</v>
      </c>
      <c r="AA9523" s="5"/>
    </row>
    <row r="9524" spans="1:27" ht="12" customHeight="1" x14ac:dyDescent="0.15">
      <c r="A9524" s="1" t="s">
        <v>2351</v>
      </c>
      <c r="B9524" s="1" t="s">
        <v>29</v>
      </c>
      <c r="C9524" s="1" t="s">
        <v>17</v>
      </c>
      <c r="D9524" s="1" t="s">
        <v>2541</v>
      </c>
      <c r="E9524" s="1" t="s">
        <v>10</v>
      </c>
      <c r="F9524" s="1" t="s">
        <v>2356</v>
      </c>
      <c r="G9524" s="1" t="s">
        <v>20</v>
      </c>
      <c r="H9524" s="1" t="s">
        <v>2353</v>
      </c>
      <c r="I9524" s="16"/>
      <c r="J9524" s="16"/>
      <c r="K9524" s="16"/>
      <c r="L9524" s="16"/>
      <c r="M9524" s="16"/>
      <c r="N9524" s="16"/>
      <c r="O9524" s="16"/>
      <c r="P9524" s="16"/>
      <c r="Q9524" s="16"/>
      <c r="R9524" s="16"/>
      <c r="S9524" s="16"/>
      <c r="T9524" s="16"/>
      <c r="U9524" s="16"/>
      <c r="V9524" s="1" t="s">
        <v>4800</v>
      </c>
      <c r="W9524" s="1" t="s">
        <v>2551</v>
      </c>
      <c r="X9524" s="5" t="s">
        <v>4805</v>
      </c>
      <c r="Y9524" s="5" t="s">
        <v>2557</v>
      </c>
      <c r="Z9524" s="5" t="s">
        <v>4802</v>
      </c>
      <c r="AA9524" s="5"/>
    </row>
    <row r="9525" spans="1:27" ht="12" customHeight="1" x14ac:dyDescent="0.15">
      <c r="A9525" s="1" t="s">
        <v>2351</v>
      </c>
      <c r="B9525" s="1" t="s">
        <v>29</v>
      </c>
      <c r="C9525" s="1" t="s">
        <v>19</v>
      </c>
      <c r="D9525" s="1" t="s">
        <v>2541</v>
      </c>
      <c r="E9525" s="1" t="s">
        <v>10</v>
      </c>
      <c r="F9525" s="1" t="s">
        <v>2356</v>
      </c>
      <c r="G9525" s="1" t="s">
        <v>764</v>
      </c>
      <c r="H9525" s="1" t="s">
        <v>239</v>
      </c>
      <c r="I9525" s="16"/>
      <c r="J9525" s="16"/>
      <c r="K9525" s="16"/>
      <c r="L9525" s="16"/>
      <c r="M9525" s="16"/>
      <c r="N9525" s="16"/>
      <c r="O9525" s="16"/>
      <c r="P9525" s="16"/>
      <c r="Q9525" s="16"/>
      <c r="R9525" s="16"/>
      <c r="S9525" s="16"/>
      <c r="T9525" s="16"/>
      <c r="U9525" s="16"/>
      <c r="V9525" s="1" t="s">
        <v>4800</v>
      </c>
      <c r="W9525" s="1" t="s">
        <v>2551</v>
      </c>
      <c r="X9525" s="5" t="s">
        <v>4805</v>
      </c>
      <c r="Y9525" s="5" t="s">
        <v>2740</v>
      </c>
      <c r="Z9525" s="5" t="s">
        <v>2738</v>
      </c>
      <c r="AA9525" s="5"/>
    </row>
    <row r="9526" spans="1:27" ht="12" customHeight="1" x14ac:dyDescent="0.15">
      <c r="A9526" s="1" t="s">
        <v>2351</v>
      </c>
      <c r="B9526" s="1" t="s">
        <v>29</v>
      </c>
      <c r="C9526" s="1" t="s">
        <v>21</v>
      </c>
      <c r="D9526" s="1" t="s">
        <v>2541</v>
      </c>
      <c r="E9526" s="1" t="s">
        <v>10</v>
      </c>
      <c r="F9526" s="1" t="s">
        <v>2356</v>
      </c>
      <c r="G9526" s="1" t="s">
        <v>22</v>
      </c>
      <c r="H9526" s="1" t="s">
        <v>2353</v>
      </c>
      <c r="I9526" s="16"/>
      <c r="J9526" s="16"/>
      <c r="K9526" s="16"/>
      <c r="L9526" s="16"/>
      <c r="M9526" s="16"/>
      <c r="N9526" s="16"/>
      <c r="O9526" s="16"/>
      <c r="P9526" s="16"/>
      <c r="Q9526" s="16"/>
      <c r="R9526" s="16"/>
      <c r="S9526" s="16"/>
      <c r="T9526" s="16"/>
      <c r="U9526" s="16"/>
      <c r="V9526" s="1" t="s">
        <v>4800</v>
      </c>
      <c r="W9526" s="1" t="s">
        <v>2551</v>
      </c>
      <c r="X9526" s="5" t="s">
        <v>4805</v>
      </c>
      <c r="Y9526" s="5" t="s">
        <v>2564</v>
      </c>
      <c r="Z9526" s="5" t="s">
        <v>4802</v>
      </c>
      <c r="AA9526" s="5"/>
    </row>
    <row r="9527" spans="1:27" ht="12" customHeight="1" x14ac:dyDescent="0.15">
      <c r="A9527" s="1" t="s">
        <v>2351</v>
      </c>
      <c r="B9527" s="1" t="s">
        <v>29</v>
      </c>
      <c r="C9527" s="1" t="s">
        <v>23</v>
      </c>
      <c r="D9527" s="1" t="s">
        <v>2541</v>
      </c>
      <c r="E9527" s="1" t="s">
        <v>10</v>
      </c>
      <c r="F9527" s="1" t="s">
        <v>2356</v>
      </c>
      <c r="G9527" s="1" t="s">
        <v>24</v>
      </c>
      <c r="H9527" s="1" t="s">
        <v>2353</v>
      </c>
      <c r="I9527" s="16"/>
      <c r="J9527" s="16"/>
      <c r="K9527" s="16"/>
      <c r="L9527" s="16"/>
      <c r="M9527" s="16"/>
      <c r="N9527" s="16"/>
      <c r="O9527" s="16"/>
      <c r="P9527" s="16"/>
      <c r="Q9527" s="16"/>
      <c r="R9527" s="16"/>
      <c r="S9527" s="16"/>
      <c r="T9527" s="16"/>
      <c r="U9527" s="16"/>
      <c r="V9527" s="1" t="s">
        <v>4800</v>
      </c>
      <c r="W9527" s="1" t="s">
        <v>2551</v>
      </c>
      <c r="X9527" s="5" t="s">
        <v>4805</v>
      </c>
      <c r="Y9527" s="5" t="s">
        <v>2559</v>
      </c>
      <c r="Z9527" s="5" t="s">
        <v>4802</v>
      </c>
      <c r="AA9527" s="5"/>
    </row>
    <row r="9528" spans="1:27" ht="12" customHeight="1" x14ac:dyDescent="0.15">
      <c r="A9528" s="1" t="s">
        <v>2351</v>
      </c>
      <c r="B9528" s="1" t="s">
        <v>31</v>
      </c>
      <c r="C9528" s="1" t="s">
        <v>9</v>
      </c>
      <c r="D9528" s="1" t="s">
        <v>2541</v>
      </c>
      <c r="E9528" s="1" t="s">
        <v>10</v>
      </c>
      <c r="F9528" s="1" t="s">
        <v>2357</v>
      </c>
      <c r="G9528" s="1" t="s">
        <v>12</v>
      </c>
      <c r="H9528" s="1" t="s">
        <v>2353</v>
      </c>
      <c r="I9528" s="16"/>
      <c r="J9528" s="16"/>
      <c r="K9528" s="16"/>
      <c r="L9528" s="16"/>
      <c r="M9528" s="16"/>
      <c r="N9528" s="16"/>
      <c r="O9528" s="16"/>
      <c r="P9528" s="16"/>
      <c r="Q9528" s="16"/>
      <c r="R9528" s="16"/>
      <c r="S9528" s="16"/>
      <c r="T9528" s="16"/>
      <c r="U9528" s="16"/>
      <c r="V9528" s="1" t="s">
        <v>4800</v>
      </c>
      <c r="W9528" s="1" t="s">
        <v>2551</v>
      </c>
      <c r="X9528" s="5" t="s">
        <v>4806</v>
      </c>
      <c r="Y9528" s="5" t="s">
        <v>2553</v>
      </c>
      <c r="Z9528" s="5" t="s">
        <v>4802</v>
      </c>
      <c r="AA9528" s="5"/>
    </row>
    <row r="9529" spans="1:27" ht="12" customHeight="1" x14ac:dyDescent="0.15">
      <c r="A9529" s="1" t="s">
        <v>2351</v>
      </c>
      <c r="B9529" s="1" t="s">
        <v>31</v>
      </c>
      <c r="C9529" s="1" t="s">
        <v>15</v>
      </c>
      <c r="D9529" s="1" t="s">
        <v>2541</v>
      </c>
      <c r="E9529" s="1" t="s">
        <v>10</v>
      </c>
      <c r="F9529" s="1" t="s">
        <v>2357</v>
      </c>
      <c r="G9529" s="1" t="s">
        <v>16</v>
      </c>
      <c r="H9529" s="1" t="s">
        <v>2353</v>
      </c>
      <c r="I9529" s="16"/>
      <c r="J9529" s="16"/>
      <c r="K9529" s="16"/>
      <c r="L9529" s="16"/>
      <c r="M9529" s="16"/>
      <c r="N9529" s="16"/>
      <c r="O9529" s="16"/>
      <c r="P9529" s="16"/>
      <c r="Q9529" s="16"/>
      <c r="R9529" s="16"/>
      <c r="S9529" s="16"/>
      <c r="T9529" s="16"/>
      <c r="U9529" s="16"/>
      <c r="V9529" s="1" t="s">
        <v>4800</v>
      </c>
      <c r="W9529" s="1" t="s">
        <v>2551</v>
      </c>
      <c r="X9529" s="5" t="s">
        <v>4806</v>
      </c>
      <c r="Y9529" s="5" t="s">
        <v>2561</v>
      </c>
      <c r="Z9529" s="5" t="s">
        <v>4802</v>
      </c>
      <c r="AA9529" s="5"/>
    </row>
    <row r="9530" spans="1:27" ht="12" customHeight="1" x14ac:dyDescent="0.15">
      <c r="A9530" s="1" t="s">
        <v>2351</v>
      </c>
      <c r="B9530" s="1" t="s">
        <v>31</v>
      </c>
      <c r="C9530" s="1" t="s">
        <v>17</v>
      </c>
      <c r="D9530" s="1" t="s">
        <v>2541</v>
      </c>
      <c r="E9530" s="1" t="s">
        <v>10</v>
      </c>
      <c r="F9530" s="1" t="s">
        <v>2357</v>
      </c>
      <c r="G9530" s="1" t="s">
        <v>20</v>
      </c>
      <c r="H9530" s="1" t="s">
        <v>2353</v>
      </c>
      <c r="I9530" s="16"/>
      <c r="J9530" s="16"/>
      <c r="K9530" s="16"/>
      <c r="L9530" s="16"/>
      <c r="M9530" s="16"/>
      <c r="N9530" s="16"/>
      <c r="O9530" s="16"/>
      <c r="P9530" s="16"/>
      <c r="Q9530" s="16"/>
      <c r="R9530" s="16"/>
      <c r="S9530" s="16"/>
      <c r="T9530" s="16"/>
      <c r="U9530" s="16"/>
      <c r="V9530" s="1" t="s">
        <v>4800</v>
      </c>
      <c r="W9530" s="1" t="s">
        <v>2551</v>
      </c>
      <c r="X9530" s="5" t="s">
        <v>4806</v>
      </c>
      <c r="Y9530" s="5" t="s">
        <v>2557</v>
      </c>
      <c r="Z9530" s="5" t="s">
        <v>4802</v>
      </c>
      <c r="AA9530" s="5"/>
    </row>
    <row r="9531" spans="1:27" ht="12" customHeight="1" x14ac:dyDescent="0.15">
      <c r="A9531" s="1" t="s">
        <v>2351</v>
      </c>
      <c r="B9531" s="1" t="s">
        <v>31</v>
      </c>
      <c r="C9531" s="1" t="s">
        <v>19</v>
      </c>
      <c r="D9531" s="1" t="s">
        <v>2541</v>
      </c>
      <c r="E9531" s="1" t="s">
        <v>10</v>
      </c>
      <c r="F9531" s="1" t="s">
        <v>2357</v>
      </c>
      <c r="G9531" s="1" t="s">
        <v>764</v>
      </c>
      <c r="H9531" s="1" t="s">
        <v>239</v>
      </c>
      <c r="I9531" s="16"/>
      <c r="J9531" s="16"/>
      <c r="K9531" s="16"/>
      <c r="L9531" s="16"/>
      <c r="M9531" s="16"/>
      <c r="N9531" s="16"/>
      <c r="O9531" s="16"/>
      <c r="P9531" s="16"/>
      <c r="Q9531" s="16"/>
      <c r="R9531" s="16"/>
      <c r="S9531" s="16"/>
      <c r="T9531" s="16"/>
      <c r="U9531" s="16"/>
      <c r="V9531" s="1" t="s">
        <v>4800</v>
      </c>
      <c r="W9531" s="1" t="s">
        <v>2551</v>
      </c>
      <c r="X9531" s="5" t="s">
        <v>4806</v>
      </c>
      <c r="Y9531" s="5" t="s">
        <v>2740</v>
      </c>
      <c r="Z9531" s="5" t="s">
        <v>2738</v>
      </c>
      <c r="AA9531" s="5"/>
    </row>
    <row r="9532" spans="1:27" ht="12" customHeight="1" x14ac:dyDescent="0.15">
      <c r="A9532" s="1" t="s">
        <v>2351</v>
      </c>
      <c r="B9532" s="1" t="s">
        <v>31</v>
      </c>
      <c r="C9532" s="1" t="s">
        <v>21</v>
      </c>
      <c r="D9532" s="1" t="s">
        <v>2541</v>
      </c>
      <c r="E9532" s="1" t="s">
        <v>10</v>
      </c>
      <c r="F9532" s="1" t="s">
        <v>2357</v>
      </c>
      <c r="G9532" s="1" t="s">
        <v>22</v>
      </c>
      <c r="H9532" s="1" t="s">
        <v>2353</v>
      </c>
      <c r="I9532" s="16"/>
      <c r="J9532" s="16"/>
      <c r="K9532" s="16"/>
      <c r="L9532" s="16"/>
      <c r="M9532" s="16"/>
      <c r="N9532" s="16"/>
      <c r="O9532" s="16"/>
      <c r="P9532" s="16"/>
      <c r="Q9532" s="16"/>
      <c r="R9532" s="16"/>
      <c r="S9532" s="16"/>
      <c r="T9532" s="16"/>
      <c r="U9532" s="16"/>
      <c r="V9532" s="1" t="s">
        <v>4800</v>
      </c>
      <c r="W9532" s="1" t="s">
        <v>2551</v>
      </c>
      <c r="X9532" s="5" t="s">
        <v>4806</v>
      </c>
      <c r="Y9532" s="5" t="s">
        <v>2564</v>
      </c>
      <c r="Z9532" s="5" t="s">
        <v>4802</v>
      </c>
      <c r="AA9532" s="5"/>
    </row>
    <row r="9533" spans="1:27" ht="12" customHeight="1" x14ac:dyDescent="0.15">
      <c r="A9533" s="1" t="s">
        <v>2351</v>
      </c>
      <c r="B9533" s="1" t="s">
        <v>31</v>
      </c>
      <c r="C9533" s="1" t="s">
        <v>23</v>
      </c>
      <c r="D9533" s="1" t="s">
        <v>2541</v>
      </c>
      <c r="E9533" s="1" t="s">
        <v>10</v>
      </c>
      <c r="F9533" s="1" t="s">
        <v>2357</v>
      </c>
      <c r="G9533" s="1" t="s">
        <v>24</v>
      </c>
      <c r="H9533" s="1" t="s">
        <v>2353</v>
      </c>
      <c r="I9533" s="16"/>
      <c r="J9533" s="16"/>
      <c r="K9533" s="16"/>
      <c r="L9533" s="16"/>
      <c r="M9533" s="16"/>
      <c r="N9533" s="16"/>
      <c r="O9533" s="16"/>
      <c r="P9533" s="16"/>
      <c r="Q9533" s="16"/>
      <c r="R9533" s="16"/>
      <c r="S9533" s="16"/>
      <c r="T9533" s="16"/>
      <c r="U9533" s="16"/>
      <c r="V9533" s="1" t="s">
        <v>4800</v>
      </c>
      <c r="W9533" s="1" t="s">
        <v>2551</v>
      </c>
      <c r="X9533" s="5" t="s">
        <v>4806</v>
      </c>
      <c r="Y9533" s="5" t="s">
        <v>2559</v>
      </c>
      <c r="Z9533" s="5" t="s">
        <v>4802</v>
      </c>
      <c r="AA9533" s="5"/>
    </row>
    <row r="9534" spans="1:27" ht="12" customHeight="1" x14ac:dyDescent="0.15">
      <c r="A9534" s="1" t="s">
        <v>2351</v>
      </c>
      <c r="B9534" s="1" t="s">
        <v>33</v>
      </c>
      <c r="C9534" s="1" t="s">
        <v>9</v>
      </c>
      <c r="D9534" s="1" t="s">
        <v>2541</v>
      </c>
      <c r="E9534" s="1" t="s">
        <v>10</v>
      </c>
      <c r="F9534" s="1" t="s">
        <v>2358</v>
      </c>
      <c r="G9534" s="1" t="s">
        <v>12</v>
      </c>
      <c r="H9534" s="1" t="s">
        <v>2353</v>
      </c>
      <c r="I9534" s="16"/>
      <c r="J9534" s="16"/>
      <c r="K9534" s="16"/>
      <c r="L9534" s="16"/>
      <c r="M9534" s="16"/>
      <c r="N9534" s="16"/>
      <c r="O9534" s="16"/>
      <c r="P9534" s="16"/>
      <c r="Q9534" s="16"/>
      <c r="R9534" s="16"/>
      <c r="S9534" s="16"/>
      <c r="T9534" s="16"/>
      <c r="U9534" s="16"/>
      <c r="V9534" s="1" t="s">
        <v>4800</v>
      </c>
      <c r="W9534" s="1" t="s">
        <v>2551</v>
      </c>
      <c r="X9534" s="5" t="s">
        <v>4807</v>
      </c>
      <c r="Y9534" s="5" t="s">
        <v>2553</v>
      </c>
      <c r="Z9534" s="5" t="s">
        <v>4802</v>
      </c>
      <c r="AA9534" s="5"/>
    </row>
    <row r="9535" spans="1:27" ht="12" customHeight="1" x14ac:dyDescent="0.15">
      <c r="A9535" s="1" t="s">
        <v>2351</v>
      </c>
      <c r="B9535" s="1" t="s">
        <v>33</v>
      </c>
      <c r="C9535" s="1" t="s">
        <v>15</v>
      </c>
      <c r="D9535" s="1" t="s">
        <v>2541</v>
      </c>
      <c r="E9535" s="1" t="s">
        <v>10</v>
      </c>
      <c r="F9535" s="1" t="s">
        <v>2358</v>
      </c>
      <c r="G9535" s="1" t="s">
        <v>16</v>
      </c>
      <c r="H9535" s="1" t="s">
        <v>2353</v>
      </c>
      <c r="I9535" s="16"/>
      <c r="J9535" s="16"/>
      <c r="K9535" s="16"/>
      <c r="L9535" s="16"/>
      <c r="M9535" s="16"/>
      <c r="N9535" s="16"/>
      <c r="O9535" s="16"/>
      <c r="P9535" s="16"/>
      <c r="Q9535" s="36"/>
      <c r="R9535" s="36"/>
      <c r="S9535" s="16"/>
      <c r="T9535" s="16"/>
      <c r="U9535" s="16"/>
      <c r="V9535" s="1" t="s">
        <v>4800</v>
      </c>
      <c r="W9535" s="1" t="s">
        <v>2551</v>
      </c>
      <c r="X9535" s="5" t="s">
        <v>4807</v>
      </c>
      <c r="Y9535" s="5" t="s">
        <v>2561</v>
      </c>
      <c r="Z9535" s="5" t="s">
        <v>4808</v>
      </c>
      <c r="AA9535" s="5"/>
    </row>
    <row r="9536" spans="1:27" ht="12" customHeight="1" x14ac:dyDescent="0.15">
      <c r="A9536" s="1" t="s">
        <v>2351</v>
      </c>
      <c r="B9536" s="1" t="s">
        <v>33</v>
      </c>
      <c r="C9536" s="1" t="s">
        <v>17</v>
      </c>
      <c r="D9536" s="1" t="s">
        <v>2541</v>
      </c>
      <c r="E9536" s="1" t="s">
        <v>10</v>
      </c>
      <c r="F9536" s="1" t="s">
        <v>2358</v>
      </c>
      <c r="G9536" s="1" t="s">
        <v>20</v>
      </c>
      <c r="H9536" s="1" t="s">
        <v>2353</v>
      </c>
      <c r="I9536" s="16"/>
      <c r="J9536" s="16"/>
      <c r="K9536" s="16"/>
      <c r="L9536" s="16"/>
      <c r="M9536" s="16"/>
      <c r="N9536" s="16"/>
      <c r="O9536" s="16"/>
      <c r="P9536" s="16"/>
      <c r="Q9536" s="16"/>
      <c r="R9536" s="16"/>
      <c r="S9536" s="16"/>
      <c r="T9536" s="16"/>
      <c r="U9536" s="16"/>
      <c r="V9536" s="1" t="s">
        <v>4800</v>
      </c>
      <c r="W9536" s="1" t="s">
        <v>2551</v>
      </c>
      <c r="X9536" s="5" t="s">
        <v>4807</v>
      </c>
      <c r="Y9536" s="5" t="s">
        <v>2557</v>
      </c>
      <c r="Z9536" s="5" t="s">
        <v>4802</v>
      </c>
      <c r="AA9536" s="5"/>
    </row>
    <row r="9537" spans="1:27" ht="12" customHeight="1" x14ac:dyDescent="0.15">
      <c r="A9537" s="1" t="s">
        <v>2351</v>
      </c>
      <c r="B9537" s="1" t="s">
        <v>33</v>
      </c>
      <c r="C9537" s="1" t="s">
        <v>19</v>
      </c>
      <c r="D9537" s="1" t="s">
        <v>2541</v>
      </c>
      <c r="E9537" s="1" t="s">
        <v>10</v>
      </c>
      <c r="F9537" s="1" t="s">
        <v>2358</v>
      </c>
      <c r="G9537" s="1" t="s">
        <v>764</v>
      </c>
      <c r="H9537" s="1" t="s">
        <v>239</v>
      </c>
      <c r="I9537" s="16"/>
      <c r="J9537" s="16"/>
      <c r="K9537" s="16"/>
      <c r="L9537" s="16"/>
      <c r="M9537" s="16"/>
      <c r="N9537" s="16"/>
      <c r="O9537" s="16"/>
      <c r="P9537" s="16"/>
      <c r="Q9537" s="16"/>
      <c r="R9537" s="16"/>
      <c r="S9537" s="16"/>
      <c r="T9537" s="16"/>
      <c r="U9537" s="16"/>
      <c r="V9537" s="1" t="s">
        <v>4800</v>
      </c>
      <c r="W9537" s="1" t="s">
        <v>2551</v>
      </c>
      <c r="X9537" s="5" t="s">
        <v>4807</v>
      </c>
      <c r="Y9537" s="5" t="s">
        <v>2740</v>
      </c>
      <c r="Z9537" s="5" t="s">
        <v>2738</v>
      </c>
      <c r="AA9537" s="5"/>
    </row>
    <row r="9538" spans="1:27" ht="12" customHeight="1" x14ac:dyDescent="0.15">
      <c r="A9538" s="1" t="s">
        <v>2351</v>
      </c>
      <c r="B9538" s="1" t="s">
        <v>33</v>
      </c>
      <c r="C9538" s="1" t="s">
        <v>21</v>
      </c>
      <c r="D9538" s="1" t="s">
        <v>2541</v>
      </c>
      <c r="E9538" s="1" t="s">
        <v>10</v>
      </c>
      <c r="F9538" s="1" t="s">
        <v>2358</v>
      </c>
      <c r="G9538" s="1" t="s">
        <v>22</v>
      </c>
      <c r="H9538" s="1" t="s">
        <v>2353</v>
      </c>
      <c r="I9538" s="16"/>
      <c r="J9538" s="16"/>
      <c r="K9538" s="16"/>
      <c r="L9538" s="16"/>
      <c r="M9538" s="16"/>
      <c r="N9538" s="16"/>
      <c r="O9538" s="16"/>
      <c r="P9538" s="16"/>
      <c r="Q9538" s="16"/>
      <c r="R9538" s="16"/>
      <c r="S9538" s="16"/>
      <c r="T9538" s="16"/>
      <c r="U9538" s="16"/>
      <c r="V9538" s="1" t="s">
        <v>4800</v>
      </c>
      <c r="W9538" s="1" t="s">
        <v>2551</v>
      </c>
      <c r="X9538" s="5" t="s">
        <v>4807</v>
      </c>
      <c r="Y9538" s="5" t="s">
        <v>2564</v>
      </c>
      <c r="Z9538" s="5" t="s">
        <v>4802</v>
      </c>
      <c r="AA9538" s="5"/>
    </row>
    <row r="9539" spans="1:27" ht="12" customHeight="1" x14ac:dyDescent="0.15">
      <c r="A9539" s="1" t="s">
        <v>2351</v>
      </c>
      <c r="B9539" s="1" t="s">
        <v>33</v>
      </c>
      <c r="C9539" s="1" t="s">
        <v>23</v>
      </c>
      <c r="D9539" s="1" t="s">
        <v>2541</v>
      </c>
      <c r="E9539" s="1" t="s">
        <v>10</v>
      </c>
      <c r="F9539" s="1" t="s">
        <v>2358</v>
      </c>
      <c r="G9539" s="1" t="s">
        <v>24</v>
      </c>
      <c r="H9539" s="1" t="s">
        <v>2353</v>
      </c>
      <c r="I9539" s="16"/>
      <c r="J9539" s="16"/>
      <c r="K9539" s="16"/>
      <c r="L9539" s="16"/>
      <c r="M9539" s="16"/>
      <c r="N9539" s="16"/>
      <c r="O9539" s="16"/>
      <c r="P9539" s="16"/>
      <c r="Q9539" s="16"/>
      <c r="R9539" s="16"/>
      <c r="S9539" s="16"/>
      <c r="T9539" s="16"/>
      <c r="U9539" s="16"/>
      <c r="V9539" s="1" t="s">
        <v>4800</v>
      </c>
      <c r="W9539" s="1" t="s">
        <v>2551</v>
      </c>
      <c r="X9539" s="5" t="s">
        <v>4807</v>
      </c>
      <c r="Y9539" s="5" t="s">
        <v>2559</v>
      </c>
      <c r="Z9539" s="5" t="s">
        <v>4802</v>
      </c>
      <c r="AA9539" s="5"/>
    </row>
    <row r="9540" spans="1:27" ht="12" customHeight="1" x14ac:dyDescent="0.15">
      <c r="A9540" s="1" t="s">
        <v>2351</v>
      </c>
      <c r="B9540" s="1" t="s">
        <v>35</v>
      </c>
      <c r="C9540" s="1" t="s">
        <v>9</v>
      </c>
      <c r="D9540" s="1" t="s">
        <v>2541</v>
      </c>
      <c r="E9540" s="1" t="s">
        <v>10</v>
      </c>
      <c r="F9540" s="1" t="s">
        <v>2359</v>
      </c>
      <c r="G9540" s="1" t="s">
        <v>12</v>
      </c>
      <c r="H9540" s="1" t="s">
        <v>2353</v>
      </c>
      <c r="I9540" s="16"/>
      <c r="J9540" s="16"/>
      <c r="K9540" s="16"/>
      <c r="L9540" s="16"/>
      <c r="M9540" s="16"/>
      <c r="N9540" s="16"/>
      <c r="O9540" s="16"/>
      <c r="P9540" s="16"/>
      <c r="Q9540" s="16"/>
      <c r="R9540" s="16"/>
      <c r="S9540" s="16"/>
      <c r="T9540" s="16"/>
      <c r="U9540" s="16"/>
      <c r="V9540" s="1" t="s">
        <v>4800</v>
      </c>
      <c r="W9540" s="1" t="s">
        <v>2551</v>
      </c>
      <c r="X9540" s="5" t="s">
        <v>4809</v>
      </c>
      <c r="Y9540" s="5" t="s">
        <v>2553</v>
      </c>
      <c r="Z9540" s="5" t="s">
        <v>4802</v>
      </c>
      <c r="AA9540" s="5"/>
    </row>
    <row r="9541" spans="1:27" ht="12" customHeight="1" x14ac:dyDescent="0.15">
      <c r="A9541" s="1" t="s">
        <v>2351</v>
      </c>
      <c r="B9541" s="1" t="s">
        <v>35</v>
      </c>
      <c r="C9541" s="1" t="s">
        <v>15</v>
      </c>
      <c r="D9541" s="1" t="s">
        <v>2541</v>
      </c>
      <c r="E9541" s="1" t="s">
        <v>10</v>
      </c>
      <c r="F9541" s="1" t="s">
        <v>2359</v>
      </c>
      <c r="G9541" s="1" t="s">
        <v>16</v>
      </c>
      <c r="H9541" s="1" t="s">
        <v>2353</v>
      </c>
      <c r="I9541" s="16"/>
      <c r="J9541" s="16"/>
      <c r="K9541" s="16"/>
      <c r="L9541" s="16"/>
      <c r="M9541" s="16"/>
      <c r="N9541" s="16"/>
      <c r="O9541" s="16"/>
      <c r="P9541" s="16"/>
      <c r="Q9541" s="16"/>
      <c r="R9541" s="16"/>
      <c r="S9541" s="16"/>
      <c r="T9541" s="16"/>
      <c r="U9541" s="16"/>
      <c r="V9541" s="1" t="s">
        <v>4800</v>
      </c>
      <c r="W9541" s="1" t="s">
        <v>2551</v>
      </c>
      <c r="X9541" s="5" t="s">
        <v>4809</v>
      </c>
      <c r="Y9541" s="5" t="s">
        <v>2561</v>
      </c>
      <c r="Z9541" s="5" t="s">
        <v>4802</v>
      </c>
      <c r="AA9541" s="5"/>
    </row>
    <row r="9542" spans="1:27" ht="12" customHeight="1" x14ac:dyDescent="0.15">
      <c r="A9542" s="1" t="s">
        <v>2351</v>
      </c>
      <c r="B9542" s="1" t="s">
        <v>35</v>
      </c>
      <c r="C9542" s="1" t="s">
        <v>17</v>
      </c>
      <c r="D9542" s="1" t="s">
        <v>2541</v>
      </c>
      <c r="E9542" s="1" t="s">
        <v>10</v>
      </c>
      <c r="F9542" s="1" t="s">
        <v>2359</v>
      </c>
      <c r="G9542" s="1" t="s">
        <v>20</v>
      </c>
      <c r="H9542" s="1" t="s">
        <v>2353</v>
      </c>
      <c r="I9542" s="16"/>
      <c r="J9542" s="16"/>
      <c r="K9542" s="16"/>
      <c r="L9542" s="16"/>
      <c r="M9542" s="16"/>
      <c r="N9542" s="16"/>
      <c r="O9542" s="16"/>
      <c r="P9542" s="16"/>
      <c r="Q9542" s="16"/>
      <c r="R9542" s="16"/>
      <c r="S9542" s="16"/>
      <c r="T9542" s="16"/>
      <c r="U9542" s="16"/>
      <c r="V9542" s="1" t="s">
        <v>4800</v>
      </c>
      <c r="W9542" s="1" t="s">
        <v>2551</v>
      </c>
      <c r="X9542" s="5" t="s">
        <v>4809</v>
      </c>
      <c r="Y9542" s="5" t="s">
        <v>2557</v>
      </c>
      <c r="Z9542" s="5" t="s">
        <v>4802</v>
      </c>
      <c r="AA9542" s="5"/>
    </row>
    <row r="9543" spans="1:27" ht="12" customHeight="1" x14ac:dyDescent="0.15">
      <c r="A9543" s="1" t="s">
        <v>2351</v>
      </c>
      <c r="B9543" s="1" t="s">
        <v>35</v>
      </c>
      <c r="C9543" s="1" t="s">
        <v>19</v>
      </c>
      <c r="D9543" s="1" t="s">
        <v>2541</v>
      </c>
      <c r="E9543" s="1" t="s">
        <v>10</v>
      </c>
      <c r="F9543" s="1" t="s">
        <v>2359</v>
      </c>
      <c r="G9543" s="1" t="s">
        <v>764</v>
      </c>
      <c r="H9543" s="1" t="s">
        <v>239</v>
      </c>
      <c r="I9543" s="16"/>
      <c r="J9543" s="16"/>
      <c r="K9543" s="16"/>
      <c r="L9543" s="16"/>
      <c r="M9543" s="16"/>
      <c r="N9543" s="16"/>
      <c r="O9543" s="16"/>
      <c r="P9543" s="16"/>
      <c r="Q9543" s="16"/>
      <c r="R9543" s="16"/>
      <c r="S9543" s="16"/>
      <c r="T9543" s="16"/>
      <c r="U9543" s="16"/>
      <c r="V9543" s="1" t="s">
        <v>4800</v>
      </c>
      <c r="W9543" s="1" t="s">
        <v>2551</v>
      </c>
      <c r="X9543" s="5" t="s">
        <v>4809</v>
      </c>
      <c r="Y9543" s="5" t="s">
        <v>2740</v>
      </c>
      <c r="Z9543" s="5" t="s">
        <v>2738</v>
      </c>
      <c r="AA9543" s="5"/>
    </row>
    <row r="9544" spans="1:27" ht="12" customHeight="1" x14ac:dyDescent="0.15">
      <c r="A9544" s="1" t="s">
        <v>2351</v>
      </c>
      <c r="B9544" s="1" t="s">
        <v>35</v>
      </c>
      <c r="C9544" s="1" t="s">
        <v>21</v>
      </c>
      <c r="D9544" s="1" t="s">
        <v>2541</v>
      </c>
      <c r="E9544" s="1" t="s">
        <v>10</v>
      </c>
      <c r="F9544" s="1" t="s">
        <v>2359</v>
      </c>
      <c r="G9544" s="1" t="s">
        <v>22</v>
      </c>
      <c r="H9544" s="1" t="s">
        <v>2353</v>
      </c>
      <c r="I9544" s="16"/>
      <c r="J9544" s="16"/>
      <c r="K9544" s="16"/>
      <c r="L9544" s="16"/>
      <c r="M9544" s="16"/>
      <c r="N9544" s="16"/>
      <c r="O9544" s="16"/>
      <c r="P9544" s="16"/>
      <c r="Q9544" s="16"/>
      <c r="R9544" s="16"/>
      <c r="S9544" s="16"/>
      <c r="T9544" s="16"/>
      <c r="U9544" s="16"/>
      <c r="V9544" s="1" t="s">
        <v>4800</v>
      </c>
      <c r="W9544" s="1" t="s">
        <v>2551</v>
      </c>
      <c r="X9544" s="5" t="s">
        <v>4809</v>
      </c>
      <c r="Y9544" s="5" t="s">
        <v>2564</v>
      </c>
      <c r="Z9544" s="5" t="s">
        <v>4802</v>
      </c>
      <c r="AA9544" s="5"/>
    </row>
    <row r="9545" spans="1:27" ht="12" customHeight="1" x14ac:dyDescent="0.15">
      <c r="A9545" s="1" t="s">
        <v>2351</v>
      </c>
      <c r="B9545" s="1" t="s">
        <v>35</v>
      </c>
      <c r="C9545" s="1" t="s">
        <v>23</v>
      </c>
      <c r="D9545" s="1" t="s">
        <v>2541</v>
      </c>
      <c r="E9545" s="1" t="s">
        <v>10</v>
      </c>
      <c r="F9545" s="1" t="s">
        <v>2359</v>
      </c>
      <c r="G9545" s="1" t="s">
        <v>24</v>
      </c>
      <c r="H9545" s="1" t="s">
        <v>2353</v>
      </c>
      <c r="I9545" s="16"/>
      <c r="J9545" s="16"/>
      <c r="K9545" s="16"/>
      <c r="L9545" s="16"/>
      <c r="M9545" s="16"/>
      <c r="N9545" s="16"/>
      <c r="O9545" s="16"/>
      <c r="P9545" s="16"/>
      <c r="Q9545" s="16"/>
      <c r="R9545" s="16"/>
      <c r="S9545" s="16"/>
      <c r="T9545" s="16"/>
      <c r="U9545" s="16"/>
      <c r="V9545" s="1" t="s">
        <v>4800</v>
      </c>
      <c r="W9545" s="1" t="s">
        <v>2551</v>
      </c>
      <c r="X9545" s="5" t="s">
        <v>4809</v>
      </c>
      <c r="Y9545" s="5" t="s">
        <v>2559</v>
      </c>
      <c r="Z9545" s="5" t="s">
        <v>4802</v>
      </c>
      <c r="AA9545" s="5"/>
    </row>
    <row r="9546" spans="1:27" ht="12" customHeight="1" x14ac:dyDescent="0.15">
      <c r="A9546" s="1" t="s">
        <v>2351</v>
      </c>
      <c r="B9546" s="1" t="s">
        <v>37</v>
      </c>
      <c r="C9546" s="1" t="s">
        <v>9</v>
      </c>
      <c r="D9546" s="1" t="s">
        <v>2541</v>
      </c>
      <c r="E9546" s="1" t="s">
        <v>10</v>
      </c>
      <c r="F9546" s="1" t="s">
        <v>2360</v>
      </c>
      <c r="G9546" s="1" t="s">
        <v>12</v>
      </c>
      <c r="H9546" s="1" t="s">
        <v>2353</v>
      </c>
      <c r="I9546" s="16"/>
      <c r="J9546" s="16"/>
      <c r="K9546" s="16"/>
      <c r="L9546" s="16"/>
      <c r="M9546" s="16"/>
      <c r="N9546" s="16"/>
      <c r="O9546" s="16"/>
      <c r="P9546" s="16"/>
      <c r="Q9546" s="16"/>
      <c r="R9546" s="16"/>
      <c r="S9546" s="16"/>
      <c r="T9546" s="16"/>
      <c r="U9546" s="16"/>
      <c r="V9546" s="1" t="s">
        <v>4800</v>
      </c>
      <c r="W9546" s="1" t="s">
        <v>2551</v>
      </c>
      <c r="X9546" s="5" t="s">
        <v>4810</v>
      </c>
      <c r="Y9546" s="5" t="s">
        <v>2553</v>
      </c>
      <c r="Z9546" s="5" t="s">
        <v>4802</v>
      </c>
      <c r="AA9546" s="5"/>
    </row>
    <row r="9547" spans="1:27" ht="12" customHeight="1" x14ac:dyDescent="0.15">
      <c r="A9547" s="1" t="s">
        <v>2351</v>
      </c>
      <c r="B9547" s="1" t="s">
        <v>37</v>
      </c>
      <c r="C9547" s="1" t="s">
        <v>15</v>
      </c>
      <c r="D9547" s="1" t="s">
        <v>2541</v>
      </c>
      <c r="E9547" s="1" t="s">
        <v>10</v>
      </c>
      <c r="F9547" s="1" t="s">
        <v>2360</v>
      </c>
      <c r="G9547" s="1" t="s">
        <v>16</v>
      </c>
      <c r="H9547" s="1" t="s">
        <v>2353</v>
      </c>
      <c r="I9547" s="16"/>
      <c r="J9547" s="16"/>
      <c r="K9547" s="16"/>
      <c r="L9547" s="16"/>
      <c r="M9547" s="16"/>
      <c r="N9547" s="16"/>
      <c r="O9547" s="16"/>
      <c r="P9547" s="16"/>
      <c r="Q9547" s="16"/>
      <c r="R9547" s="16"/>
      <c r="S9547" s="16"/>
      <c r="T9547" s="16"/>
      <c r="U9547" s="16"/>
      <c r="V9547" s="1" t="s">
        <v>4800</v>
      </c>
      <c r="W9547" s="1" t="s">
        <v>2551</v>
      </c>
      <c r="X9547" s="5" t="s">
        <v>4810</v>
      </c>
      <c r="Y9547" s="5" t="s">
        <v>2561</v>
      </c>
      <c r="Z9547" s="5" t="s">
        <v>4802</v>
      </c>
      <c r="AA9547" s="5"/>
    </row>
    <row r="9548" spans="1:27" ht="12" customHeight="1" x14ac:dyDescent="0.15">
      <c r="A9548" s="1" t="s">
        <v>2351</v>
      </c>
      <c r="B9548" s="1" t="s">
        <v>37</v>
      </c>
      <c r="C9548" s="1" t="s">
        <v>17</v>
      </c>
      <c r="D9548" s="1" t="s">
        <v>2541</v>
      </c>
      <c r="E9548" s="1" t="s">
        <v>10</v>
      </c>
      <c r="F9548" s="1" t="s">
        <v>2360</v>
      </c>
      <c r="G9548" s="1" t="s">
        <v>20</v>
      </c>
      <c r="H9548" s="1" t="s">
        <v>2353</v>
      </c>
      <c r="I9548" s="16"/>
      <c r="J9548" s="16"/>
      <c r="K9548" s="16"/>
      <c r="L9548" s="16"/>
      <c r="M9548" s="16"/>
      <c r="N9548" s="16"/>
      <c r="O9548" s="16"/>
      <c r="P9548" s="16"/>
      <c r="Q9548" s="16"/>
      <c r="R9548" s="16"/>
      <c r="S9548" s="16"/>
      <c r="T9548" s="16"/>
      <c r="U9548" s="16"/>
      <c r="V9548" s="1" t="s">
        <v>4800</v>
      </c>
      <c r="W9548" s="1" t="s">
        <v>2551</v>
      </c>
      <c r="X9548" s="5" t="s">
        <v>4810</v>
      </c>
      <c r="Y9548" s="5" t="s">
        <v>2557</v>
      </c>
      <c r="Z9548" s="5" t="s">
        <v>4802</v>
      </c>
      <c r="AA9548" s="5"/>
    </row>
    <row r="9549" spans="1:27" ht="12" customHeight="1" x14ac:dyDescent="0.15">
      <c r="A9549" s="1" t="s">
        <v>2351</v>
      </c>
      <c r="B9549" s="1" t="s">
        <v>37</v>
      </c>
      <c r="C9549" s="1" t="s">
        <v>19</v>
      </c>
      <c r="D9549" s="1" t="s">
        <v>2541</v>
      </c>
      <c r="E9549" s="1" t="s">
        <v>10</v>
      </c>
      <c r="F9549" s="1" t="s">
        <v>2360</v>
      </c>
      <c r="G9549" s="1" t="s">
        <v>764</v>
      </c>
      <c r="H9549" s="1" t="s">
        <v>239</v>
      </c>
      <c r="I9549" s="16"/>
      <c r="J9549" s="16"/>
      <c r="K9549" s="16"/>
      <c r="L9549" s="16"/>
      <c r="M9549" s="16"/>
      <c r="N9549" s="16"/>
      <c r="O9549" s="16"/>
      <c r="P9549" s="16"/>
      <c r="Q9549" s="16"/>
      <c r="R9549" s="16"/>
      <c r="S9549" s="16"/>
      <c r="T9549" s="16"/>
      <c r="U9549" s="16"/>
      <c r="V9549" s="1" t="s">
        <v>4800</v>
      </c>
      <c r="W9549" s="1" t="s">
        <v>2551</v>
      </c>
      <c r="X9549" s="5" t="s">
        <v>4810</v>
      </c>
      <c r="Y9549" s="5" t="s">
        <v>2740</v>
      </c>
      <c r="Z9549" s="5" t="s">
        <v>2738</v>
      </c>
      <c r="AA9549" s="5"/>
    </row>
    <row r="9550" spans="1:27" ht="12" customHeight="1" x14ac:dyDescent="0.15">
      <c r="A9550" s="1" t="s">
        <v>2351</v>
      </c>
      <c r="B9550" s="1" t="s">
        <v>37</v>
      </c>
      <c r="C9550" s="1" t="s">
        <v>21</v>
      </c>
      <c r="D9550" s="1" t="s">
        <v>2541</v>
      </c>
      <c r="E9550" s="1" t="s">
        <v>10</v>
      </c>
      <c r="F9550" s="1" t="s">
        <v>2360</v>
      </c>
      <c r="G9550" s="1" t="s">
        <v>22</v>
      </c>
      <c r="H9550" s="1" t="s">
        <v>2353</v>
      </c>
      <c r="I9550" s="16"/>
      <c r="J9550" s="16"/>
      <c r="K9550" s="16"/>
      <c r="L9550" s="16"/>
      <c r="M9550" s="16"/>
      <c r="N9550" s="16"/>
      <c r="O9550" s="16"/>
      <c r="P9550" s="16"/>
      <c r="Q9550" s="16"/>
      <c r="R9550" s="16"/>
      <c r="S9550" s="16"/>
      <c r="T9550" s="16"/>
      <c r="U9550" s="16"/>
      <c r="V9550" s="1" t="s">
        <v>4800</v>
      </c>
      <c r="W9550" s="1" t="s">
        <v>2551</v>
      </c>
      <c r="X9550" s="5" t="s">
        <v>4810</v>
      </c>
      <c r="Y9550" s="5" t="s">
        <v>2564</v>
      </c>
      <c r="Z9550" s="5" t="s">
        <v>4802</v>
      </c>
      <c r="AA9550" s="5"/>
    </row>
    <row r="9551" spans="1:27" ht="12" customHeight="1" x14ac:dyDescent="0.15">
      <c r="A9551" s="1" t="s">
        <v>2351</v>
      </c>
      <c r="B9551" s="1" t="s">
        <v>37</v>
      </c>
      <c r="C9551" s="1" t="s">
        <v>23</v>
      </c>
      <c r="D9551" s="1" t="s">
        <v>2541</v>
      </c>
      <c r="E9551" s="1" t="s">
        <v>10</v>
      </c>
      <c r="F9551" s="1" t="s">
        <v>2360</v>
      </c>
      <c r="G9551" s="1" t="s">
        <v>24</v>
      </c>
      <c r="H9551" s="1" t="s">
        <v>2353</v>
      </c>
      <c r="I9551" s="16"/>
      <c r="J9551" s="16"/>
      <c r="K9551" s="16"/>
      <c r="L9551" s="16"/>
      <c r="M9551" s="16"/>
      <c r="N9551" s="16"/>
      <c r="O9551" s="16"/>
      <c r="P9551" s="16"/>
      <c r="Q9551" s="16"/>
      <c r="R9551" s="16"/>
      <c r="S9551" s="16"/>
      <c r="T9551" s="16"/>
      <c r="U9551" s="16"/>
      <c r="V9551" s="1" t="s">
        <v>4800</v>
      </c>
      <c r="W9551" s="1" t="s">
        <v>2551</v>
      </c>
      <c r="X9551" s="5" t="s">
        <v>4810</v>
      </c>
      <c r="Y9551" s="5" t="s">
        <v>2559</v>
      </c>
      <c r="Z9551" s="5" t="s">
        <v>4802</v>
      </c>
      <c r="AA9551" s="5"/>
    </row>
    <row r="9552" spans="1:27" ht="12" customHeight="1" x14ac:dyDescent="0.15">
      <c r="A9552" s="1" t="s">
        <v>2351</v>
      </c>
      <c r="B9552" s="1" t="s">
        <v>39</v>
      </c>
      <c r="C9552" s="1" t="s">
        <v>9</v>
      </c>
      <c r="D9552" s="1" t="s">
        <v>2541</v>
      </c>
      <c r="E9552" s="1" t="s">
        <v>10</v>
      </c>
      <c r="F9552" s="1" t="s">
        <v>2361</v>
      </c>
      <c r="G9552" s="1" t="s">
        <v>12</v>
      </c>
      <c r="H9552" s="1" t="s">
        <v>2353</v>
      </c>
      <c r="I9552" s="16"/>
      <c r="J9552" s="16"/>
      <c r="K9552" s="16"/>
      <c r="L9552" s="16"/>
      <c r="M9552" s="16"/>
      <c r="N9552" s="16"/>
      <c r="O9552" s="16"/>
      <c r="P9552" s="16"/>
      <c r="Q9552" s="16"/>
      <c r="R9552" s="16"/>
      <c r="S9552" s="16"/>
      <c r="T9552" s="16"/>
      <c r="U9552" s="16"/>
      <c r="V9552" s="1" t="s">
        <v>4800</v>
      </c>
      <c r="W9552" s="1" t="s">
        <v>2551</v>
      </c>
      <c r="X9552" s="5" t="s">
        <v>4811</v>
      </c>
      <c r="Y9552" s="5" t="s">
        <v>2553</v>
      </c>
      <c r="Z9552" s="5" t="s">
        <v>4802</v>
      </c>
      <c r="AA9552" s="5"/>
    </row>
    <row r="9553" spans="1:27" ht="12" customHeight="1" x14ac:dyDescent="0.15">
      <c r="A9553" s="1" t="s">
        <v>2351</v>
      </c>
      <c r="B9553" s="1" t="s">
        <v>39</v>
      </c>
      <c r="C9553" s="1" t="s">
        <v>15</v>
      </c>
      <c r="D9553" s="1" t="s">
        <v>2541</v>
      </c>
      <c r="E9553" s="1" t="s">
        <v>10</v>
      </c>
      <c r="F9553" s="1" t="s">
        <v>2361</v>
      </c>
      <c r="G9553" s="1" t="s">
        <v>16</v>
      </c>
      <c r="H9553" s="1" t="s">
        <v>2353</v>
      </c>
      <c r="I9553" s="16"/>
      <c r="J9553" s="16"/>
      <c r="K9553" s="16"/>
      <c r="L9553" s="16"/>
      <c r="M9553" s="16"/>
      <c r="N9553" s="16"/>
      <c r="O9553" s="16"/>
      <c r="P9553" s="16"/>
      <c r="Q9553" s="16"/>
      <c r="R9553" s="16"/>
      <c r="S9553" s="16"/>
      <c r="T9553" s="16"/>
      <c r="U9553" s="16"/>
      <c r="V9553" s="1" t="s">
        <v>4800</v>
      </c>
      <c r="W9553" s="1" t="s">
        <v>2551</v>
      </c>
      <c r="X9553" s="5" t="s">
        <v>4811</v>
      </c>
      <c r="Y9553" s="5" t="s">
        <v>2561</v>
      </c>
      <c r="Z9553" s="5" t="s">
        <v>4802</v>
      </c>
      <c r="AA9553" s="5"/>
    </row>
    <row r="9554" spans="1:27" ht="12" customHeight="1" x14ac:dyDescent="0.15">
      <c r="A9554" s="1" t="s">
        <v>2351</v>
      </c>
      <c r="B9554" s="1" t="s">
        <v>39</v>
      </c>
      <c r="C9554" s="1" t="s">
        <v>17</v>
      </c>
      <c r="D9554" s="1" t="s">
        <v>2541</v>
      </c>
      <c r="E9554" s="1" t="s">
        <v>10</v>
      </c>
      <c r="F9554" s="1" t="s">
        <v>2361</v>
      </c>
      <c r="G9554" s="1" t="s">
        <v>20</v>
      </c>
      <c r="H9554" s="1" t="s">
        <v>2353</v>
      </c>
      <c r="I9554" s="16"/>
      <c r="J9554" s="16"/>
      <c r="K9554" s="16"/>
      <c r="L9554" s="16"/>
      <c r="M9554" s="16"/>
      <c r="N9554" s="16"/>
      <c r="O9554" s="16"/>
      <c r="P9554" s="16"/>
      <c r="Q9554" s="16"/>
      <c r="R9554" s="16"/>
      <c r="S9554" s="16"/>
      <c r="T9554" s="16"/>
      <c r="U9554" s="16"/>
      <c r="V9554" s="1" t="s">
        <v>4800</v>
      </c>
      <c r="W9554" s="1" t="s">
        <v>2551</v>
      </c>
      <c r="X9554" s="5" t="s">
        <v>4811</v>
      </c>
      <c r="Y9554" s="5" t="s">
        <v>2557</v>
      </c>
      <c r="Z9554" s="5" t="s">
        <v>4802</v>
      </c>
      <c r="AA9554" s="5"/>
    </row>
    <row r="9555" spans="1:27" ht="12" customHeight="1" x14ac:dyDescent="0.15">
      <c r="A9555" s="1" t="s">
        <v>2351</v>
      </c>
      <c r="B9555" s="1" t="s">
        <v>39</v>
      </c>
      <c r="C9555" s="1" t="s">
        <v>19</v>
      </c>
      <c r="D9555" s="1" t="s">
        <v>2541</v>
      </c>
      <c r="E9555" s="1" t="s">
        <v>10</v>
      </c>
      <c r="F9555" s="1" t="s">
        <v>2361</v>
      </c>
      <c r="G9555" s="1" t="s">
        <v>764</v>
      </c>
      <c r="H9555" s="1" t="s">
        <v>239</v>
      </c>
      <c r="I9555" s="16"/>
      <c r="J9555" s="16"/>
      <c r="K9555" s="16"/>
      <c r="L9555" s="16"/>
      <c r="M9555" s="16"/>
      <c r="N9555" s="16"/>
      <c r="O9555" s="16"/>
      <c r="P9555" s="16"/>
      <c r="Q9555" s="16"/>
      <c r="R9555" s="16"/>
      <c r="S9555" s="16"/>
      <c r="T9555" s="16"/>
      <c r="U9555" s="16"/>
      <c r="V9555" s="1" t="s">
        <v>4800</v>
      </c>
      <c r="W9555" s="1" t="s">
        <v>2551</v>
      </c>
      <c r="X9555" s="5" t="s">
        <v>4811</v>
      </c>
      <c r="Y9555" s="5" t="s">
        <v>2740</v>
      </c>
      <c r="Z9555" s="5" t="s">
        <v>2738</v>
      </c>
      <c r="AA9555" s="5"/>
    </row>
    <row r="9556" spans="1:27" ht="12" customHeight="1" x14ac:dyDescent="0.15">
      <c r="A9556" s="1" t="s">
        <v>2351</v>
      </c>
      <c r="B9556" s="1" t="s">
        <v>39</v>
      </c>
      <c r="C9556" s="1" t="s">
        <v>21</v>
      </c>
      <c r="D9556" s="1" t="s">
        <v>2541</v>
      </c>
      <c r="E9556" s="1" t="s">
        <v>10</v>
      </c>
      <c r="F9556" s="1" t="s">
        <v>2361</v>
      </c>
      <c r="G9556" s="1" t="s">
        <v>22</v>
      </c>
      <c r="H9556" s="1" t="s">
        <v>2353</v>
      </c>
      <c r="I9556" s="16"/>
      <c r="J9556" s="16"/>
      <c r="K9556" s="16"/>
      <c r="L9556" s="16"/>
      <c r="M9556" s="16"/>
      <c r="N9556" s="16"/>
      <c r="O9556" s="16"/>
      <c r="P9556" s="16"/>
      <c r="Q9556" s="16"/>
      <c r="R9556" s="16"/>
      <c r="S9556" s="16"/>
      <c r="T9556" s="16"/>
      <c r="U9556" s="16"/>
      <c r="V9556" s="1" t="s">
        <v>4800</v>
      </c>
      <c r="W9556" s="1" t="s">
        <v>2551</v>
      </c>
      <c r="X9556" s="5" t="s">
        <v>4811</v>
      </c>
      <c r="Y9556" s="5" t="s">
        <v>2564</v>
      </c>
      <c r="Z9556" s="5" t="s">
        <v>4802</v>
      </c>
      <c r="AA9556" s="5"/>
    </row>
    <row r="9557" spans="1:27" ht="12" customHeight="1" x14ac:dyDescent="0.15">
      <c r="A9557" s="1" t="s">
        <v>2351</v>
      </c>
      <c r="B9557" s="1" t="s">
        <v>39</v>
      </c>
      <c r="C9557" s="1" t="s">
        <v>23</v>
      </c>
      <c r="D9557" s="1" t="s">
        <v>2541</v>
      </c>
      <c r="E9557" s="1" t="s">
        <v>10</v>
      </c>
      <c r="F9557" s="1" t="s">
        <v>2361</v>
      </c>
      <c r="G9557" s="1" t="s">
        <v>24</v>
      </c>
      <c r="H9557" s="1" t="s">
        <v>2353</v>
      </c>
      <c r="I9557" s="16"/>
      <c r="J9557" s="16"/>
      <c r="K9557" s="16"/>
      <c r="L9557" s="16"/>
      <c r="M9557" s="16"/>
      <c r="N9557" s="16"/>
      <c r="O9557" s="16"/>
      <c r="P9557" s="16"/>
      <c r="Q9557" s="16"/>
      <c r="R9557" s="16"/>
      <c r="S9557" s="16"/>
      <c r="T9557" s="16"/>
      <c r="U9557" s="16"/>
      <c r="V9557" s="1" t="s">
        <v>4800</v>
      </c>
      <c r="W9557" s="1" t="s">
        <v>2551</v>
      </c>
      <c r="X9557" s="5" t="s">
        <v>4811</v>
      </c>
      <c r="Y9557" s="5" t="s">
        <v>2559</v>
      </c>
      <c r="Z9557" s="5" t="s">
        <v>4802</v>
      </c>
      <c r="AA9557" s="5"/>
    </row>
    <row r="9558" spans="1:27" ht="12" customHeight="1" x14ac:dyDescent="0.15">
      <c r="A9558" s="1" t="s">
        <v>2351</v>
      </c>
      <c r="B9558" s="1" t="s">
        <v>41</v>
      </c>
      <c r="C9558" s="1" t="s">
        <v>9</v>
      </c>
      <c r="D9558" s="1" t="s">
        <v>2541</v>
      </c>
      <c r="E9558" s="1" t="s">
        <v>10</v>
      </c>
      <c r="F9558" s="1" t="s">
        <v>2362</v>
      </c>
      <c r="G9558" s="1" t="s">
        <v>12</v>
      </c>
      <c r="H9558" s="1" t="s">
        <v>2363</v>
      </c>
      <c r="I9558" s="16"/>
      <c r="J9558" s="16"/>
      <c r="K9558" s="16"/>
      <c r="L9558" s="16"/>
      <c r="M9558" s="16"/>
      <c r="N9558" s="16"/>
      <c r="O9558" s="16"/>
      <c r="P9558" s="16"/>
      <c r="Q9558" s="16"/>
      <c r="R9558" s="16"/>
      <c r="S9558" s="16"/>
      <c r="T9558" s="16"/>
      <c r="U9558" s="16"/>
      <c r="V9558" s="1" t="s">
        <v>4800</v>
      </c>
      <c r="W9558" s="1" t="s">
        <v>2551</v>
      </c>
      <c r="X9558" s="5" t="s">
        <v>4812</v>
      </c>
      <c r="Y9558" s="5" t="s">
        <v>2553</v>
      </c>
      <c r="Z9558" s="5" t="s">
        <v>4813</v>
      </c>
      <c r="AA9558" s="5"/>
    </row>
    <row r="9559" spans="1:27" ht="12" customHeight="1" x14ac:dyDescent="0.15">
      <c r="A9559" s="1" t="s">
        <v>2351</v>
      </c>
      <c r="B9559" s="1" t="s">
        <v>41</v>
      </c>
      <c r="C9559" s="1" t="s">
        <v>15</v>
      </c>
      <c r="D9559" s="1" t="s">
        <v>2541</v>
      </c>
      <c r="E9559" s="1" t="s">
        <v>10</v>
      </c>
      <c r="F9559" s="1" t="s">
        <v>2362</v>
      </c>
      <c r="G9559" s="1" t="s">
        <v>16</v>
      </c>
      <c r="H9559" s="1" t="s">
        <v>2363</v>
      </c>
      <c r="I9559" s="16"/>
      <c r="J9559" s="16"/>
      <c r="K9559" s="16"/>
      <c r="L9559" s="16"/>
      <c r="M9559" s="16"/>
      <c r="N9559" s="16"/>
      <c r="O9559" s="16"/>
      <c r="P9559" s="16"/>
      <c r="Q9559" s="16"/>
      <c r="R9559" s="16"/>
      <c r="S9559" s="16"/>
      <c r="T9559" s="16"/>
      <c r="U9559" s="16"/>
      <c r="V9559" s="1" t="s">
        <v>4800</v>
      </c>
      <c r="W9559" s="1" t="s">
        <v>2551</v>
      </c>
      <c r="X9559" s="5" t="s">
        <v>4812</v>
      </c>
      <c r="Y9559" s="5" t="s">
        <v>2561</v>
      </c>
      <c r="Z9559" s="5" t="s">
        <v>4813</v>
      </c>
      <c r="AA9559" s="5"/>
    </row>
    <row r="9560" spans="1:27" ht="12" customHeight="1" x14ac:dyDescent="0.15">
      <c r="A9560" s="1" t="s">
        <v>2351</v>
      </c>
      <c r="B9560" s="1" t="s">
        <v>41</v>
      </c>
      <c r="C9560" s="1" t="s">
        <v>17</v>
      </c>
      <c r="D9560" s="1" t="s">
        <v>2541</v>
      </c>
      <c r="E9560" s="1" t="s">
        <v>10</v>
      </c>
      <c r="F9560" s="1" t="s">
        <v>2362</v>
      </c>
      <c r="G9560" s="1" t="s">
        <v>20</v>
      </c>
      <c r="H9560" s="1" t="s">
        <v>2363</v>
      </c>
      <c r="I9560" s="16"/>
      <c r="J9560" s="16"/>
      <c r="K9560" s="16"/>
      <c r="L9560" s="16"/>
      <c r="M9560" s="16"/>
      <c r="N9560" s="16"/>
      <c r="O9560" s="16"/>
      <c r="P9560" s="16"/>
      <c r="Q9560" s="16"/>
      <c r="R9560" s="16"/>
      <c r="S9560" s="16"/>
      <c r="T9560" s="16"/>
      <c r="U9560" s="16"/>
      <c r="V9560" s="1" t="s">
        <v>4800</v>
      </c>
      <c r="W9560" s="1" t="s">
        <v>2551</v>
      </c>
      <c r="X9560" s="5" t="s">
        <v>4812</v>
      </c>
      <c r="Y9560" s="5" t="s">
        <v>2557</v>
      </c>
      <c r="Z9560" s="5" t="s">
        <v>4813</v>
      </c>
      <c r="AA9560" s="5"/>
    </row>
    <row r="9561" spans="1:27" ht="12" customHeight="1" x14ac:dyDescent="0.15">
      <c r="A9561" s="1" t="s">
        <v>2351</v>
      </c>
      <c r="B9561" s="1" t="s">
        <v>41</v>
      </c>
      <c r="C9561" s="1" t="s">
        <v>21</v>
      </c>
      <c r="D9561" s="1" t="s">
        <v>2541</v>
      </c>
      <c r="E9561" s="1" t="s">
        <v>10</v>
      </c>
      <c r="F9561" s="1" t="s">
        <v>2362</v>
      </c>
      <c r="G9561" s="1" t="s">
        <v>22</v>
      </c>
      <c r="H9561" s="1" t="s">
        <v>2363</v>
      </c>
      <c r="I9561" s="16"/>
      <c r="J9561" s="16"/>
      <c r="K9561" s="16"/>
      <c r="L9561" s="16"/>
      <c r="M9561" s="16"/>
      <c r="N9561" s="16"/>
      <c r="O9561" s="16"/>
      <c r="P9561" s="16"/>
      <c r="Q9561" s="16"/>
      <c r="R9561" s="16"/>
      <c r="S9561" s="16"/>
      <c r="T9561" s="16"/>
      <c r="U9561" s="16"/>
      <c r="V9561" s="1" t="s">
        <v>4800</v>
      </c>
      <c r="W9561" s="1" t="s">
        <v>2551</v>
      </c>
      <c r="X9561" s="5" t="s">
        <v>4812</v>
      </c>
      <c r="Y9561" s="5" t="s">
        <v>2564</v>
      </c>
      <c r="Z9561" s="5" t="s">
        <v>4813</v>
      </c>
      <c r="AA9561" s="5"/>
    </row>
    <row r="9562" spans="1:27" ht="12" customHeight="1" x14ac:dyDescent="0.15">
      <c r="A9562" s="1" t="s">
        <v>2351</v>
      </c>
      <c r="B9562" s="1" t="s">
        <v>41</v>
      </c>
      <c r="C9562" s="1" t="s">
        <v>23</v>
      </c>
      <c r="D9562" s="1" t="s">
        <v>2541</v>
      </c>
      <c r="E9562" s="1" t="s">
        <v>10</v>
      </c>
      <c r="F9562" s="1" t="s">
        <v>2362</v>
      </c>
      <c r="G9562" s="1" t="s">
        <v>24</v>
      </c>
      <c r="H9562" s="1" t="s">
        <v>2363</v>
      </c>
      <c r="I9562" s="16"/>
      <c r="J9562" s="16"/>
      <c r="K9562" s="16"/>
      <c r="L9562" s="16"/>
      <c r="M9562" s="16"/>
      <c r="N9562" s="16"/>
      <c r="O9562" s="16"/>
      <c r="P9562" s="16"/>
      <c r="Q9562" s="16"/>
      <c r="R9562" s="16"/>
      <c r="S9562" s="16"/>
      <c r="T9562" s="16"/>
      <c r="U9562" s="16"/>
      <c r="V9562" s="1" t="s">
        <v>4800</v>
      </c>
      <c r="W9562" s="1" t="s">
        <v>2551</v>
      </c>
      <c r="X9562" s="5" t="s">
        <v>4812</v>
      </c>
      <c r="Y9562" s="5" t="s">
        <v>2559</v>
      </c>
      <c r="Z9562" s="5" t="s">
        <v>4813</v>
      </c>
      <c r="AA9562" s="5"/>
    </row>
    <row r="9563" spans="1:27" ht="12" customHeight="1" x14ac:dyDescent="0.15">
      <c r="A9563" s="1" t="s">
        <v>2351</v>
      </c>
      <c r="B9563" s="1" t="s">
        <v>43</v>
      </c>
      <c r="C9563" s="1" t="s">
        <v>9</v>
      </c>
      <c r="D9563" s="1" t="s">
        <v>2541</v>
      </c>
      <c r="E9563" s="1" t="s">
        <v>10</v>
      </c>
      <c r="F9563" s="1" t="s">
        <v>2364</v>
      </c>
      <c r="G9563" s="1" t="s">
        <v>12</v>
      </c>
      <c r="H9563" s="1" t="s">
        <v>2363</v>
      </c>
      <c r="I9563" s="16"/>
      <c r="J9563" s="16"/>
      <c r="K9563" s="16"/>
      <c r="L9563" s="16"/>
      <c r="M9563" s="16"/>
      <c r="N9563" s="16"/>
      <c r="O9563" s="16"/>
      <c r="P9563" s="16"/>
      <c r="Q9563" s="16"/>
      <c r="R9563" s="16"/>
      <c r="S9563" s="16"/>
      <c r="T9563" s="16"/>
      <c r="U9563" s="16"/>
      <c r="V9563" s="1" t="s">
        <v>4800</v>
      </c>
      <c r="W9563" s="1" t="s">
        <v>2551</v>
      </c>
      <c r="X9563" s="5" t="s">
        <v>4814</v>
      </c>
      <c r="Y9563" s="5" t="s">
        <v>2553</v>
      </c>
      <c r="Z9563" s="5" t="s">
        <v>4813</v>
      </c>
      <c r="AA9563" s="5"/>
    </row>
    <row r="9564" spans="1:27" ht="12" customHeight="1" x14ac:dyDescent="0.15">
      <c r="A9564" s="1" t="s">
        <v>2351</v>
      </c>
      <c r="B9564" s="1" t="s">
        <v>43</v>
      </c>
      <c r="C9564" s="1" t="s">
        <v>15</v>
      </c>
      <c r="D9564" s="1" t="s">
        <v>2541</v>
      </c>
      <c r="E9564" s="1" t="s">
        <v>10</v>
      </c>
      <c r="F9564" s="1" t="s">
        <v>2364</v>
      </c>
      <c r="G9564" s="1" t="s">
        <v>16</v>
      </c>
      <c r="H9564" s="1" t="s">
        <v>2363</v>
      </c>
      <c r="I9564" s="16"/>
      <c r="J9564" s="16"/>
      <c r="K9564" s="16"/>
      <c r="L9564" s="16"/>
      <c r="M9564" s="16"/>
      <c r="N9564" s="16"/>
      <c r="O9564" s="16"/>
      <c r="P9564" s="16"/>
      <c r="Q9564" s="16"/>
      <c r="R9564" s="16"/>
      <c r="S9564" s="16"/>
      <c r="T9564" s="16"/>
      <c r="U9564" s="16"/>
      <c r="V9564" s="1" t="s">
        <v>4800</v>
      </c>
      <c r="W9564" s="1" t="s">
        <v>2551</v>
      </c>
      <c r="X9564" s="5" t="s">
        <v>4814</v>
      </c>
      <c r="Y9564" s="5" t="s">
        <v>2561</v>
      </c>
      <c r="Z9564" s="5" t="s">
        <v>4813</v>
      </c>
      <c r="AA9564" s="5"/>
    </row>
    <row r="9565" spans="1:27" ht="12" customHeight="1" x14ac:dyDescent="0.15">
      <c r="A9565" s="1" t="s">
        <v>2351</v>
      </c>
      <c r="B9565" s="1" t="s">
        <v>43</v>
      </c>
      <c r="C9565" s="1" t="s">
        <v>17</v>
      </c>
      <c r="D9565" s="1" t="s">
        <v>2541</v>
      </c>
      <c r="E9565" s="1" t="s">
        <v>10</v>
      </c>
      <c r="F9565" s="1" t="s">
        <v>2364</v>
      </c>
      <c r="G9565" s="1" t="s">
        <v>20</v>
      </c>
      <c r="H9565" s="1" t="s">
        <v>2363</v>
      </c>
      <c r="I9565" s="16"/>
      <c r="J9565" s="16"/>
      <c r="K9565" s="16"/>
      <c r="L9565" s="16"/>
      <c r="M9565" s="16"/>
      <c r="N9565" s="16"/>
      <c r="O9565" s="16"/>
      <c r="P9565" s="16"/>
      <c r="Q9565" s="16"/>
      <c r="R9565" s="16"/>
      <c r="S9565" s="16"/>
      <c r="T9565" s="16"/>
      <c r="U9565" s="16"/>
      <c r="V9565" s="1" t="s">
        <v>4800</v>
      </c>
      <c r="W9565" s="1" t="s">
        <v>2551</v>
      </c>
      <c r="X9565" s="5" t="s">
        <v>4814</v>
      </c>
      <c r="Y9565" s="5" t="s">
        <v>2557</v>
      </c>
      <c r="Z9565" s="5" t="s">
        <v>4813</v>
      </c>
      <c r="AA9565" s="5"/>
    </row>
    <row r="9566" spans="1:27" ht="12" customHeight="1" x14ac:dyDescent="0.15">
      <c r="A9566" s="1" t="s">
        <v>2351</v>
      </c>
      <c r="B9566" s="1" t="s">
        <v>43</v>
      </c>
      <c r="C9566" s="1" t="s">
        <v>21</v>
      </c>
      <c r="D9566" s="1" t="s">
        <v>2541</v>
      </c>
      <c r="E9566" s="1" t="s">
        <v>10</v>
      </c>
      <c r="F9566" s="1" t="s">
        <v>2364</v>
      </c>
      <c r="G9566" s="1" t="s">
        <v>22</v>
      </c>
      <c r="H9566" s="1" t="s">
        <v>2363</v>
      </c>
      <c r="I9566" s="16"/>
      <c r="J9566" s="16"/>
      <c r="K9566" s="16"/>
      <c r="L9566" s="16"/>
      <c r="M9566" s="16"/>
      <c r="N9566" s="16"/>
      <c r="O9566" s="16"/>
      <c r="P9566" s="16"/>
      <c r="Q9566" s="16"/>
      <c r="R9566" s="16"/>
      <c r="S9566" s="16"/>
      <c r="T9566" s="16"/>
      <c r="U9566" s="16"/>
      <c r="V9566" s="1" t="s">
        <v>4800</v>
      </c>
      <c r="W9566" s="1" t="s">
        <v>2551</v>
      </c>
      <c r="X9566" s="5" t="s">
        <v>4814</v>
      </c>
      <c r="Y9566" s="5" t="s">
        <v>2564</v>
      </c>
      <c r="Z9566" s="5" t="s">
        <v>4813</v>
      </c>
      <c r="AA9566" s="5"/>
    </row>
    <row r="9567" spans="1:27" ht="12" customHeight="1" x14ac:dyDescent="0.15">
      <c r="A9567" s="1" t="s">
        <v>2351</v>
      </c>
      <c r="B9567" s="1" t="s">
        <v>43</v>
      </c>
      <c r="C9567" s="1" t="s">
        <v>23</v>
      </c>
      <c r="D9567" s="1" t="s">
        <v>2541</v>
      </c>
      <c r="E9567" s="1" t="s">
        <v>10</v>
      </c>
      <c r="F9567" s="1" t="s">
        <v>2364</v>
      </c>
      <c r="G9567" s="1" t="s">
        <v>24</v>
      </c>
      <c r="H9567" s="1" t="s">
        <v>2363</v>
      </c>
      <c r="I9567" s="16"/>
      <c r="J9567" s="16"/>
      <c r="K9567" s="16"/>
      <c r="L9567" s="16"/>
      <c r="M9567" s="16"/>
      <c r="N9567" s="16"/>
      <c r="O9567" s="16"/>
      <c r="P9567" s="16"/>
      <c r="Q9567" s="16"/>
      <c r="R9567" s="16"/>
      <c r="S9567" s="16"/>
      <c r="T9567" s="16"/>
      <c r="U9567" s="16"/>
      <c r="V9567" s="1" t="s">
        <v>4800</v>
      </c>
      <c r="W9567" s="1" t="s">
        <v>2551</v>
      </c>
      <c r="X9567" s="5" t="s">
        <v>4814</v>
      </c>
      <c r="Y9567" s="5" t="s">
        <v>2559</v>
      </c>
      <c r="Z9567" s="5" t="s">
        <v>4813</v>
      </c>
      <c r="AA9567" s="5"/>
    </row>
    <row r="9568" spans="1:27" ht="12" customHeight="1" x14ac:dyDescent="0.15">
      <c r="A9568" s="1" t="s">
        <v>2351</v>
      </c>
      <c r="B9568" s="1" t="s">
        <v>45</v>
      </c>
      <c r="C9568" s="1" t="s">
        <v>9</v>
      </c>
      <c r="D9568" s="1" t="s">
        <v>2541</v>
      </c>
      <c r="E9568" s="1" t="s">
        <v>10</v>
      </c>
      <c r="F9568" s="1" t="s">
        <v>2365</v>
      </c>
      <c r="G9568" s="1" t="s">
        <v>12</v>
      </c>
      <c r="H9568" s="1" t="s">
        <v>2363</v>
      </c>
      <c r="I9568" s="16"/>
      <c r="J9568" s="16"/>
      <c r="K9568" s="16"/>
      <c r="L9568" s="16"/>
      <c r="M9568" s="16"/>
      <c r="N9568" s="16"/>
      <c r="O9568" s="16"/>
      <c r="P9568" s="16"/>
      <c r="Q9568" s="16"/>
      <c r="R9568" s="16"/>
      <c r="S9568" s="16"/>
      <c r="T9568" s="16"/>
      <c r="U9568" s="16"/>
      <c r="V9568" s="1" t="s">
        <v>4800</v>
      </c>
      <c r="W9568" s="1" t="s">
        <v>2551</v>
      </c>
      <c r="X9568" s="5" t="s">
        <v>4815</v>
      </c>
      <c r="Y9568" s="5" t="s">
        <v>2553</v>
      </c>
      <c r="Z9568" s="5" t="s">
        <v>4813</v>
      </c>
      <c r="AA9568" s="5"/>
    </row>
    <row r="9569" spans="1:27" ht="12" customHeight="1" x14ac:dyDescent="0.15">
      <c r="A9569" s="1" t="s">
        <v>2351</v>
      </c>
      <c r="B9569" s="1" t="s">
        <v>45</v>
      </c>
      <c r="C9569" s="1" t="s">
        <v>15</v>
      </c>
      <c r="D9569" s="1" t="s">
        <v>2541</v>
      </c>
      <c r="E9569" s="1" t="s">
        <v>10</v>
      </c>
      <c r="F9569" s="1" t="s">
        <v>2365</v>
      </c>
      <c r="G9569" s="1" t="s">
        <v>16</v>
      </c>
      <c r="H9569" s="1" t="s">
        <v>2363</v>
      </c>
      <c r="I9569" s="16"/>
      <c r="J9569" s="16"/>
      <c r="K9569" s="16"/>
      <c r="L9569" s="16"/>
      <c r="M9569" s="16"/>
      <c r="N9569" s="16"/>
      <c r="O9569" s="16"/>
      <c r="P9569" s="16"/>
      <c r="Q9569" s="16"/>
      <c r="R9569" s="16"/>
      <c r="S9569" s="16"/>
      <c r="T9569" s="16"/>
      <c r="U9569" s="16"/>
      <c r="V9569" s="1" t="s">
        <v>4800</v>
      </c>
      <c r="W9569" s="1" t="s">
        <v>2551</v>
      </c>
      <c r="X9569" s="5" t="s">
        <v>4815</v>
      </c>
      <c r="Y9569" s="5" t="s">
        <v>2561</v>
      </c>
      <c r="Z9569" s="5" t="s">
        <v>4813</v>
      </c>
      <c r="AA9569" s="5"/>
    </row>
    <row r="9570" spans="1:27" ht="12" customHeight="1" x14ac:dyDescent="0.15">
      <c r="A9570" s="1" t="s">
        <v>2351</v>
      </c>
      <c r="B9570" s="1" t="s">
        <v>45</v>
      </c>
      <c r="C9570" s="1" t="s">
        <v>17</v>
      </c>
      <c r="D9570" s="1" t="s">
        <v>2541</v>
      </c>
      <c r="E9570" s="1" t="s">
        <v>10</v>
      </c>
      <c r="F9570" s="1" t="s">
        <v>2365</v>
      </c>
      <c r="G9570" s="1" t="s">
        <v>20</v>
      </c>
      <c r="H9570" s="1" t="s">
        <v>2363</v>
      </c>
      <c r="I9570" s="16"/>
      <c r="J9570" s="16"/>
      <c r="K9570" s="16"/>
      <c r="L9570" s="16"/>
      <c r="M9570" s="16"/>
      <c r="N9570" s="16"/>
      <c r="O9570" s="16"/>
      <c r="P9570" s="16"/>
      <c r="Q9570" s="16"/>
      <c r="R9570" s="16"/>
      <c r="S9570" s="16"/>
      <c r="T9570" s="16"/>
      <c r="U9570" s="16"/>
      <c r="V9570" s="1" t="s">
        <v>4800</v>
      </c>
      <c r="W9570" s="1" t="s">
        <v>2551</v>
      </c>
      <c r="X9570" s="5" t="s">
        <v>4815</v>
      </c>
      <c r="Y9570" s="5" t="s">
        <v>2557</v>
      </c>
      <c r="Z9570" s="5" t="s">
        <v>4813</v>
      </c>
      <c r="AA9570" s="5"/>
    </row>
    <row r="9571" spans="1:27" ht="12" customHeight="1" x14ac:dyDescent="0.15">
      <c r="A9571" s="1" t="s">
        <v>2351</v>
      </c>
      <c r="B9571" s="1" t="s">
        <v>45</v>
      </c>
      <c r="C9571" s="1" t="s">
        <v>21</v>
      </c>
      <c r="D9571" s="1" t="s">
        <v>2541</v>
      </c>
      <c r="E9571" s="1" t="s">
        <v>10</v>
      </c>
      <c r="F9571" s="1" t="s">
        <v>2365</v>
      </c>
      <c r="G9571" s="1" t="s">
        <v>22</v>
      </c>
      <c r="H9571" s="1" t="s">
        <v>2363</v>
      </c>
      <c r="I9571" s="16"/>
      <c r="J9571" s="16"/>
      <c r="K9571" s="16"/>
      <c r="L9571" s="16"/>
      <c r="M9571" s="16"/>
      <c r="N9571" s="16"/>
      <c r="O9571" s="16"/>
      <c r="P9571" s="16"/>
      <c r="Q9571" s="16"/>
      <c r="R9571" s="16"/>
      <c r="S9571" s="16"/>
      <c r="T9571" s="16"/>
      <c r="U9571" s="16"/>
      <c r="V9571" s="1" t="s">
        <v>4800</v>
      </c>
      <c r="W9571" s="1" t="s">
        <v>2551</v>
      </c>
      <c r="X9571" s="5" t="s">
        <v>4815</v>
      </c>
      <c r="Y9571" s="5" t="s">
        <v>2564</v>
      </c>
      <c r="Z9571" s="5" t="s">
        <v>4813</v>
      </c>
      <c r="AA9571" s="5"/>
    </row>
    <row r="9572" spans="1:27" ht="12" customHeight="1" x14ac:dyDescent="0.15">
      <c r="A9572" s="1" t="s">
        <v>2351</v>
      </c>
      <c r="B9572" s="1" t="s">
        <v>45</v>
      </c>
      <c r="C9572" s="1" t="s">
        <v>23</v>
      </c>
      <c r="D9572" s="1" t="s">
        <v>2541</v>
      </c>
      <c r="E9572" s="1" t="s">
        <v>10</v>
      </c>
      <c r="F9572" s="1" t="s">
        <v>2365</v>
      </c>
      <c r="G9572" s="1" t="s">
        <v>24</v>
      </c>
      <c r="H9572" s="1" t="s">
        <v>2363</v>
      </c>
      <c r="I9572" s="16"/>
      <c r="J9572" s="16"/>
      <c r="K9572" s="16"/>
      <c r="L9572" s="16"/>
      <c r="M9572" s="16"/>
      <c r="N9572" s="16"/>
      <c r="O9572" s="16"/>
      <c r="P9572" s="16"/>
      <c r="Q9572" s="16"/>
      <c r="R9572" s="16"/>
      <c r="S9572" s="16"/>
      <c r="T9572" s="16"/>
      <c r="U9572" s="16"/>
      <c r="V9572" s="1" t="s">
        <v>4800</v>
      </c>
      <c r="W9572" s="1" t="s">
        <v>2551</v>
      </c>
      <c r="X9572" s="5" t="s">
        <v>4815</v>
      </c>
      <c r="Y9572" s="5" t="s">
        <v>2559</v>
      </c>
      <c r="Z9572" s="5" t="s">
        <v>4813</v>
      </c>
      <c r="AA9572" s="5"/>
    </row>
    <row r="9573" spans="1:27" ht="12" customHeight="1" x14ac:dyDescent="0.15">
      <c r="A9573" s="1" t="s">
        <v>2351</v>
      </c>
      <c r="B9573" s="1" t="s">
        <v>47</v>
      </c>
      <c r="C9573" s="1" t="s">
        <v>19</v>
      </c>
      <c r="D9573" s="1" t="s">
        <v>2541</v>
      </c>
      <c r="E9573" s="1" t="s">
        <v>10</v>
      </c>
      <c r="F9573" s="1" t="s">
        <v>2366</v>
      </c>
      <c r="G9573" s="1" t="s">
        <v>764</v>
      </c>
      <c r="H9573" s="1" t="s">
        <v>239</v>
      </c>
      <c r="I9573" s="16"/>
      <c r="J9573" s="16"/>
      <c r="K9573" s="16"/>
      <c r="L9573" s="16"/>
      <c r="M9573" s="16"/>
      <c r="N9573" s="16"/>
      <c r="O9573" s="16"/>
      <c r="P9573" s="16"/>
      <c r="Q9573" s="16"/>
      <c r="R9573" s="16"/>
      <c r="S9573" s="16"/>
      <c r="T9573" s="16"/>
      <c r="U9573" s="16"/>
      <c r="V9573" s="1" t="s">
        <v>4800</v>
      </c>
      <c r="W9573" s="1" t="s">
        <v>2551</v>
      </c>
      <c r="X9573" s="5" t="s">
        <v>4816</v>
      </c>
      <c r="Y9573" s="5" t="s">
        <v>2740</v>
      </c>
      <c r="Z9573" s="5" t="s">
        <v>2738</v>
      </c>
      <c r="AA9573" s="5"/>
    </row>
    <row r="9574" spans="1:27" ht="12" customHeight="1" x14ac:dyDescent="0.15">
      <c r="A9574" s="1" t="s">
        <v>2351</v>
      </c>
      <c r="B9574" s="1" t="s">
        <v>57</v>
      </c>
      <c r="C9574" s="1" t="s">
        <v>9</v>
      </c>
      <c r="D9574" s="1" t="s">
        <v>2541</v>
      </c>
      <c r="E9574" s="1" t="s">
        <v>2367</v>
      </c>
      <c r="F9574" s="1" t="s">
        <v>2362</v>
      </c>
      <c r="G9574" s="1" t="s">
        <v>2368</v>
      </c>
      <c r="H9574" s="1" t="s">
        <v>2363</v>
      </c>
      <c r="I9574" s="16"/>
      <c r="J9574" s="16"/>
      <c r="K9574" s="16"/>
      <c r="L9574" s="16"/>
      <c r="M9574" s="16"/>
      <c r="N9574" s="16"/>
      <c r="O9574" s="16"/>
      <c r="P9574" s="16"/>
      <c r="Q9574" s="16"/>
      <c r="R9574" s="16"/>
      <c r="S9574" s="16"/>
      <c r="T9574" s="16"/>
      <c r="U9574" s="16"/>
      <c r="V9574" s="1" t="s">
        <v>4800</v>
      </c>
      <c r="W9574" s="1" t="s">
        <v>2551</v>
      </c>
      <c r="X9574" s="5" t="s">
        <v>4817</v>
      </c>
      <c r="Y9574" s="5" t="s">
        <v>4818</v>
      </c>
      <c r="Z9574" s="5" t="s">
        <v>4813</v>
      </c>
      <c r="AA9574" s="5"/>
    </row>
    <row r="9575" spans="1:27" ht="12" customHeight="1" x14ac:dyDescent="0.15">
      <c r="A9575" s="1" t="s">
        <v>2351</v>
      </c>
      <c r="B9575" s="1" t="s">
        <v>57</v>
      </c>
      <c r="C9575" s="1" t="s">
        <v>15</v>
      </c>
      <c r="D9575" s="1" t="s">
        <v>2541</v>
      </c>
      <c r="E9575" s="1" t="s">
        <v>2367</v>
      </c>
      <c r="F9575" s="1" t="s">
        <v>2362</v>
      </c>
      <c r="G9575" s="1" t="s">
        <v>2369</v>
      </c>
      <c r="H9575" s="1" t="s">
        <v>2363</v>
      </c>
      <c r="I9575" s="16"/>
      <c r="J9575" s="16"/>
      <c r="K9575" s="16"/>
      <c r="L9575" s="16"/>
      <c r="M9575" s="16"/>
      <c r="N9575" s="16"/>
      <c r="O9575" s="16"/>
      <c r="P9575" s="16"/>
      <c r="Q9575" s="16"/>
      <c r="R9575" s="16"/>
      <c r="S9575" s="16"/>
      <c r="T9575" s="16"/>
      <c r="U9575" s="16"/>
      <c r="V9575" s="1" t="s">
        <v>4800</v>
      </c>
      <c r="W9575" s="1" t="s">
        <v>2551</v>
      </c>
      <c r="X9575" s="5" t="s">
        <v>4812</v>
      </c>
      <c r="Y9575" s="5" t="s">
        <v>4819</v>
      </c>
      <c r="Z9575" s="5" t="s">
        <v>4813</v>
      </c>
      <c r="AA9575" s="5"/>
    </row>
    <row r="9576" spans="1:27" ht="12" customHeight="1" x14ac:dyDescent="0.15">
      <c r="A9576" s="1" t="s">
        <v>2351</v>
      </c>
      <c r="B9576" s="1" t="s">
        <v>57</v>
      </c>
      <c r="C9576" s="1" t="s">
        <v>17</v>
      </c>
      <c r="D9576" s="1" t="s">
        <v>2541</v>
      </c>
      <c r="E9576" s="1" t="s">
        <v>2367</v>
      </c>
      <c r="F9576" s="1" t="s">
        <v>2362</v>
      </c>
      <c r="G9576" s="1" t="s">
        <v>2370</v>
      </c>
      <c r="H9576" s="1" t="s">
        <v>2363</v>
      </c>
      <c r="I9576" s="16"/>
      <c r="J9576" s="16"/>
      <c r="K9576" s="16"/>
      <c r="L9576" s="16"/>
      <c r="M9576" s="16"/>
      <c r="N9576" s="16"/>
      <c r="O9576" s="16"/>
      <c r="P9576" s="16"/>
      <c r="Q9576" s="16"/>
      <c r="R9576" s="16"/>
      <c r="S9576" s="16"/>
      <c r="T9576" s="16"/>
      <c r="U9576" s="16"/>
      <c r="V9576" s="1" t="s">
        <v>4800</v>
      </c>
      <c r="W9576" s="1" t="s">
        <v>2551</v>
      </c>
      <c r="X9576" s="5" t="s">
        <v>4812</v>
      </c>
      <c r="Y9576" s="5" t="s">
        <v>4820</v>
      </c>
      <c r="Z9576" s="5" t="s">
        <v>4813</v>
      </c>
      <c r="AA9576" s="5"/>
    </row>
    <row r="9577" spans="1:27" ht="12" customHeight="1" x14ac:dyDescent="0.15">
      <c r="A9577" s="1" t="s">
        <v>2351</v>
      </c>
      <c r="B9577" s="1" t="s">
        <v>57</v>
      </c>
      <c r="C9577" s="1" t="s">
        <v>19</v>
      </c>
      <c r="D9577" s="1" t="s">
        <v>2541</v>
      </c>
      <c r="E9577" s="1" t="s">
        <v>2367</v>
      </c>
      <c r="F9577" s="1" t="s">
        <v>2362</v>
      </c>
      <c r="G9577" s="1" t="s">
        <v>2371</v>
      </c>
      <c r="H9577" s="1" t="s">
        <v>2363</v>
      </c>
      <c r="I9577" s="16"/>
      <c r="J9577" s="16"/>
      <c r="K9577" s="16"/>
      <c r="L9577" s="16"/>
      <c r="M9577" s="16"/>
      <c r="N9577" s="16"/>
      <c r="O9577" s="16"/>
      <c r="P9577" s="16"/>
      <c r="Q9577" s="16"/>
      <c r="R9577" s="16"/>
      <c r="S9577" s="16"/>
      <c r="T9577" s="16"/>
      <c r="U9577" s="16"/>
      <c r="V9577" s="1" t="s">
        <v>4800</v>
      </c>
      <c r="W9577" s="1" t="s">
        <v>2551</v>
      </c>
      <c r="X9577" s="5" t="s">
        <v>4812</v>
      </c>
      <c r="Y9577" s="5" t="s">
        <v>4821</v>
      </c>
      <c r="Z9577" s="5" t="s">
        <v>4813</v>
      </c>
      <c r="AA9577" s="5"/>
    </row>
    <row r="9578" spans="1:27" ht="12" customHeight="1" x14ac:dyDescent="0.15">
      <c r="A9578" s="1" t="s">
        <v>2351</v>
      </c>
      <c r="B9578" s="1" t="s">
        <v>57</v>
      </c>
      <c r="C9578" s="1" t="s">
        <v>21</v>
      </c>
      <c r="D9578" s="1" t="s">
        <v>2541</v>
      </c>
      <c r="E9578" s="1" t="s">
        <v>2367</v>
      </c>
      <c r="F9578" s="1" t="s">
        <v>2362</v>
      </c>
      <c r="G9578" s="1" t="s">
        <v>971</v>
      </c>
      <c r="H9578" s="1" t="s">
        <v>2363</v>
      </c>
      <c r="I9578" s="16"/>
      <c r="J9578" s="16"/>
      <c r="K9578" s="16"/>
      <c r="L9578" s="16"/>
      <c r="M9578" s="16"/>
      <c r="N9578" s="16"/>
      <c r="O9578" s="16"/>
      <c r="P9578" s="16"/>
      <c r="Q9578" s="16"/>
      <c r="R9578" s="16"/>
      <c r="S9578" s="16"/>
      <c r="T9578" s="16"/>
      <c r="U9578" s="16"/>
      <c r="V9578" s="1" t="s">
        <v>4800</v>
      </c>
      <c r="W9578" s="1" t="s">
        <v>2551</v>
      </c>
      <c r="X9578" s="5" t="s">
        <v>4812</v>
      </c>
      <c r="Y9578" s="5" t="s">
        <v>4822</v>
      </c>
      <c r="Z9578" s="5" t="s">
        <v>4813</v>
      </c>
      <c r="AA9578" s="5"/>
    </row>
    <row r="9579" spans="1:27" ht="12" customHeight="1" x14ac:dyDescent="0.15">
      <c r="A9579" s="1" t="s">
        <v>2351</v>
      </c>
      <c r="B9579" s="1" t="s">
        <v>61</v>
      </c>
      <c r="C9579" s="1" t="s">
        <v>9</v>
      </c>
      <c r="D9579" s="1" t="s">
        <v>2541</v>
      </c>
      <c r="E9579" s="1" t="s">
        <v>2367</v>
      </c>
      <c r="F9579" s="1" t="s">
        <v>2364</v>
      </c>
      <c r="G9579" s="1" t="s">
        <v>2368</v>
      </c>
      <c r="H9579" s="1" t="s">
        <v>2363</v>
      </c>
      <c r="I9579" s="16"/>
      <c r="J9579" s="16"/>
      <c r="K9579" s="16"/>
      <c r="L9579" s="16"/>
      <c r="M9579" s="16"/>
      <c r="N9579" s="16"/>
      <c r="O9579" s="16"/>
      <c r="P9579" s="16"/>
      <c r="Q9579" s="16"/>
      <c r="R9579" s="16"/>
      <c r="S9579" s="16"/>
      <c r="T9579" s="16"/>
      <c r="U9579" s="16"/>
      <c r="V9579" s="1" t="s">
        <v>4800</v>
      </c>
      <c r="W9579" s="1" t="s">
        <v>2551</v>
      </c>
      <c r="X9579" s="5" t="s">
        <v>4814</v>
      </c>
      <c r="Y9579" s="5" t="s">
        <v>4823</v>
      </c>
      <c r="Z9579" s="5" t="s">
        <v>4813</v>
      </c>
      <c r="AA9579" s="5"/>
    </row>
    <row r="9580" spans="1:27" ht="12" customHeight="1" x14ac:dyDescent="0.15">
      <c r="A9580" s="1" t="s">
        <v>2351</v>
      </c>
      <c r="B9580" s="1" t="s">
        <v>61</v>
      </c>
      <c r="C9580" s="1" t="s">
        <v>15</v>
      </c>
      <c r="D9580" s="1" t="s">
        <v>2541</v>
      </c>
      <c r="E9580" s="1" t="s">
        <v>2367</v>
      </c>
      <c r="F9580" s="1" t="s">
        <v>2364</v>
      </c>
      <c r="G9580" s="1" t="s">
        <v>2369</v>
      </c>
      <c r="H9580" s="1" t="s">
        <v>2363</v>
      </c>
      <c r="I9580" s="16"/>
      <c r="J9580" s="16"/>
      <c r="K9580" s="16"/>
      <c r="L9580" s="16"/>
      <c r="M9580" s="16"/>
      <c r="N9580" s="16"/>
      <c r="O9580" s="16"/>
      <c r="P9580" s="16"/>
      <c r="Q9580" s="16"/>
      <c r="R9580" s="16"/>
      <c r="S9580" s="16"/>
      <c r="T9580" s="16"/>
      <c r="U9580" s="16"/>
      <c r="V9580" s="1" t="s">
        <v>4800</v>
      </c>
      <c r="W9580" s="1" t="s">
        <v>2551</v>
      </c>
      <c r="X9580" s="5" t="s">
        <v>4824</v>
      </c>
      <c r="Y9580" s="5" t="s">
        <v>4825</v>
      </c>
      <c r="Z9580" s="5" t="s">
        <v>4813</v>
      </c>
      <c r="AA9580" s="5"/>
    </row>
    <row r="9581" spans="1:27" ht="12" customHeight="1" x14ac:dyDescent="0.15">
      <c r="A9581" s="1" t="s">
        <v>2351</v>
      </c>
      <c r="B9581" s="1" t="s">
        <v>61</v>
      </c>
      <c r="C9581" s="1" t="s">
        <v>17</v>
      </c>
      <c r="D9581" s="1" t="s">
        <v>2541</v>
      </c>
      <c r="E9581" s="1" t="s">
        <v>2367</v>
      </c>
      <c r="F9581" s="1" t="s">
        <v>2364</v>
      </c>
      <c r="G9581" s="1" t="s">
        <v>2370</v>
      </c>
      <c r="H9581" s="1" t="s">
        <v>2363</v>
      </c>
      <c r="I9581" s="16"/>
      <c r="J9581" s="16"/>
      <c r="K9581" s="16"/>
      <c r="L9581" s="16"/>
      <c r="M9581" s="16"/>
      <c r="N9581" s="16"/>
      <c r="O9581" s="16"/>
      <c r="P9581" s="16"/>
      <c r="Q9581" s="16"/>
      <c r="R9581" s="16"/>
      <c r="S9581" s="16"/>
      <c r="T9581" s="16"/>
      <c r="U9581" s="16"/>
      <c r="V9581" s="1" t="s">
        <v>4800</v>
      </c>
      <c r="W9581" s="1" t="s">
        <v>2551</v>
      </c>
      <c r="X9581" s="5" t="s">
        <v>4824</v>
      </c>
      <c r="Y9581" s="5" t="s">
        <v>4826</v>
      </c>
      <c r="Z9581" s="5" t="s">
        <v>4813</v>
      </c>
      <c r="AA9581" s="5"/>
    </row>
    <row r="9582" spans="1:27" ht="12" customHeight="1" x14ac:dyDescent="0.15">
      <c r="A9582" s="1" t="s">
        <v>2351</v>
      </c>
      <c r="B9582" s="1" t="s">
        <v>61</v>
      </c>
      <c r="C9582" s="1" t="s">
        <v>19</v>
      </c>
      <c r="D9582" s="1" t="s">
        <v>2541</v>
      </c>
      <c r="E9582" s="1" t="s">
        <v>2367</v>
      </c>
      <c r="F9582" s="1" t="s">
        <v>2364</v>
      </c>
      <c r="G9582" s="1" t="s">
        <v>2371</v>
      </c>
      <c r="H9582" s="1" t="s">
        <v>2363</v>
      </c>
      <c r="I9582" s="16"/>
      <c r="J9582" s="16"/>
      <c r="K9582" s="16"/>
      <c r="L9582" s="16"/>
      <c r="M9582" s="16"/>
      <c r="N9582" s="16"/>
      <c r="O9582" s="16"/>
      <c r="P9582" s="16"/>
      <c r="Q9582" s="16"/>
      <c r="R9582" s="16"/>
      <c r="S9582" s="16"/>
      <c r="T9582" s="16"/>
      <c r="U9582" s="16"/>
      <c r="V9582" s="1" t="s">
        <v>4800</v>
      </c>
      <c r="W9582" s="1" t="s">
        <v>2551</v>
      </c>
      <c r="X9582" s="5" t="s">
        <v>4824</v>
      </c>
      <c r="Y9582" s="5" t="s">
        <v>4827</v>
      </c>
      <c r="Z9582" s="5" t="s">
        <v>4813</v>
      </c>
      <c r="AA9582" s="5"/>
    </row>
    <row r="9583" spans="1:27" ht="12" customHeight="1" x14ac:dyDescent="0.15">
      <c r="A9583" s="1" t="s">
        <v>2351</v>
      </c>
      <c r="B9583" s="1" t="s">
        <v>61</v>
      </c>
      <c r="C9583" s="1" t="s">
        <v>21</v>
      </c>
      <c r="D9583" s="1" t="s">
        <v>2541</v>
      </c>
      <c r="E9583" s="1" t="s">
        <v>2367</v>
      </c>
      <c r="F9583" s="1" t="s">
        <v>2364</v>
      </c>
      <c r="G9583" s="1" t="s">
        <v>971</v>
      </c>
      <c r="H9583" s="1" t="s">
        <v>2363</v>
      </c>
      <c r="I9583" s="16"/>
      <c r="J9583" s="16"/>
      <c r="K9583" s="16"/>
      <c r="L9583" s="16"/>
      <c r="M9583" s="16"/>
      <c r="N9583" s="16"/>
      <c r="O9583" s="16"/>
      <c r="P9583" s="16"/>
      <c r="Q9583" s="16"/>
      <c r="R9583" s="16"/>
      <c r="S9583" s="16"/>
      <c r="T9583" s="16"/>
      <c r="U9583" s="16"/>
      <c r="V9583" s="1" t="s">
        <v>4800</v>
      </c>
      <c r="W9583" s="1" t="s">
        <v>2551</v>
      </c>
      <c r="X9583" s="5" t="s">
        <v>4824</v>
      </c>
      <c r="Y9583" s="5" t="s">
        <v>4828</v>
      </c>
      <c r="Z9583" s="5" t="s">
        <v>4813</v>
      </c>
      <c r="AA9583" s="5"/>
    </row>
    <row r="9584" spans="1:27" ht="12" customHeight="1" x14ac:dyDescent="0.15">
      <c r="A9584" s="1" t="s">
        <v>2351</v>
      </c>
      <c r="B9584" s="1" t="s">
        <v>154</v>
      </c>
      <c r="C9584" s="1" t="s">
        <v>9</v>
      </c>
      <c r="D9584" s="1" t="s">
        <v>2541</v>
      </c>
      <c r="E9584" s="1" t="s">
        <v>2367</v>
      </c>
      <c r="F9584" s="1" t="s">
        <v>2365</v>
      </c>
      <c r="G9584" s="1" t="s">
        <v>2368</v>
      </c>
      <c r="H9584" s="1" t="s">
        <v>2363</v>
      </c>
      <c r="I9584" s="16"/>
      <c r="J9584" s="16"/>
      <c r="K9584" s="16"/>
      <c r="L9584" s="16"/>
      <c r="M9584" s="16"/>
      <c r="N9584" s="16"/>
      <c r="O9584" s="16"/>
      <c r="P9584" s="16"/>
      <c r="Q9584" s="16"/>
      <c r="R9584" s="16"/>
      <c r="S9584" s="16"/>
      <c r="T9584" s="16"/>
      <c r="U9584" s="16"/>
      <c r="V9584" s="1" t="s">
        <v>4800</v>
      </c>
      <c r="W9584" s="1" t="s">
        <v>2551</v>
      </c>
      <c r="X9584" s="5" t="s">
        <v>4829</v>
      </c>
      <c r="Y9584" s="5" t="s">
        <v>4823</v>
      </c>
      <c r="Z9584" s="5" t="s">
        <v>4813</v>
      </c>
      <c r="AA9584" s="5"/>
    </row>
    <row r="9585" spans="1:27" ht="12" customHeight="1" x14ac:dyDescent="0.15">
      <c r="A9585" s="1" t="s">
        <v>2351</v>
      </c>
      <c r="B9585" s="1" t="s">
        <v>154</v>
      </c>
      <c r="C9585" s="1" t="s">
        <v>15</v>
      </c>
      <c r="D9585" s="1" t="s">
        <v>2541</v>
      </c>
      <c r="E9585" s="1" t="s">
        <v>2367</v>
      </c>
      <c r="F9585" s="1" t="s">
        <v>2365</v>
      </c>
      <c r="G9585" s="1" t="s">
        <v>2369</v>
      </c>
      <c r="H9585" s="1" t="s">
        <v>2363</v>
      </c>
      <c r="I9585" s="16"/>
      <c r="J9585" s="16"/>
      <c r="K9585" s="16"/>
      <c r="L9585" s="16"/>
      <c r="M9585" s="16"/>
      <c r="N9585" s="16"/>
      <c r="O9585" s="16"/>
      <c r="P9585" s="16"/>
      <c r="Q9585" s="16"/>
      <c r="R9585" s="16"/>
      <c r="S9585" s="16"/>
      <c r="T9585" s="16"/>
      <c r="U9585" s="16"/>
      <c r="V9585" s="1" t="s">
        <v>4800</v>
      </c>
      <c r="W9585" s="1" t="s">
        <v>2551</v>
      </c>
      <c r="X9585" s="5" t="s">
        <v>4829</v>
      </c>
      <c r="Y9585" s="5" t="s">
        <v>4825</v>
      </c>
      <c r="Z9585" s="5" t="s">
        <v>4813</v>
      </c>
      <c r="AA9585" s="5"/>
    </row>
    <row r="9586" spans="1:27" ht="12" customHeight="1" x14ac:dyDescent="0.15">
      <c r="A9586" s="1" t="s">
        <v>2351</v>
      </c>
      <c r="B9586" s="1" t="s">
        <v>154</v>
      </c>
      <c r="C9586" s="1" t="s">
        <v>17</v>
      </c>
      <c r="D9586" s="1" t="s">
        <v>2541</v>
      </c>
      <c r="E9586" s="1" t="s">
        <v>2367</v>
      </c>
      <c r="F9586" s="1" t="s">
        <v>2365</v>
      </c>
      <c r="G9586" s="1" t="s">
        <v>2370</v>
      </c>
      <c r="H9586" s="1" t="s">
        <v>2363</v>
      </c>
      <c r="I9586" s="16"/>
      <c r="J9586" s="16"/>
      <c r="K9586" s="16"/>
      <c r="L9586" s="16"/>
      <c r="M9586" s="16"/>
      <c r="N9586" s="16"/>
      <c r="O9586" s="16"/>
      <c r="P9586" s="16"/>
      <c r="Q9586" s="16"/>
      <c r="R9586" s="16"/>
      <c r="S9586" s="16"/>
      <c r="T9586" s="16"/>
      <c r="U9586" s="16"/>
      <c r="V9586" s="1" t="s">
        <v>4800</v>
      </c>
      <c r="W9586" s="1" t="s">
        <v>2551</v>
      </c>
      <c r="X9586" s="5" t="s">
        <v>4829</v>
      </c>
      <c r="Y9586" s="5" t="s">
        <v>4826</v>
      </c>
      <c r="Z9586" s="5" t="s">
        <v>4813</v>
      </c>
      <c r="AA9586" s="5"/>
    </row>
    <row r="9587" spans="1:27" ht="12" customHeight="1" x14ac:dyDescent="0.15">
      <c r="A9587" s="1" t="s">
        <v>2351</v>
      </c>
      <c r="B9587" s="1" t="s">
        <v>154</v>
      </c>
      <c r="C9587" s="1" t="s">
        <v>19</v>
      </c>
      <c r="D9587" s="1" t="s">
        <v>2541</v>
      </c>
      <c r="E9587" s="1" t="s">
        <v>2367</v>
      </c>
      <c r="F9587" s="1" t="s">
        <v>2365</v>
      </c>
      <c r="G9587" s="1" t="s">
        <v>2371</v>
      </c>
      <c r="H9587" s="1" t="s">
        <v>2363</v>
      </c>
      <c r="I9587" s="16"/>
      <c r="J9587" s="16"/>
      <c r="K9587" s="16"/>
      <c r="L9587" s="16"/>
      <c r="M9587" s="16"/>
      <c r="N9587" s="16"/>
      <c r="O9587" s="16"/>
      <c r="P9587" s="16"/>
      <c r="Q9587" s="16"/>
      <c r="R9587" s="16"/>
      <c r="S9587" s="16"/>
      <c r="T9587" s="16"/>
      <c r="U9587" s="16"/>
      <c r="V9587" s="1" t="s">
        <v>4800</v>
      </c>
      <c r="W9587" s="1" t="s">
        <v>2551</v>
      </c>
      <c r="X9587" s="5" t="s">
        <v>4829</v>
      </c>
      <c r="Y9587" s="5" t="s">
        <v>4827</v>
      </c>
      <c r="Z9587" s="5" t="s">
        <v>4813</v>
      </c>
      <c r="AA9587" s="5"/>
    </row>
    <row r="9588" spans="1:27" ht="12" customHeight="1" x14ac:dyDescent="0.15">
      <c r="A9588" s="1" t="s">
        <v>2351</v>
      </c>
      <c r="B9588" s="1" t="s">
        <v>154</v>
      </c>
      <c r="C9588" s="1" t="s">
        <v>21</v>
      </c>
      <c r="D9588" s="1" t="s">
        <v>2541</v>
      </c>
      <c r="E9588" s="1" t="s">
        <v>2367</v>
      </c>
      <c r="F9588" s="1" t="s">
        <v>2365</v>
      </c>
      <c r="G9588" s="1" t="s">
        <v>971</v>
      </c>
      <c r="H9588" s="1" t="s">
        <v>2363</v>
      </c>
      <c r="I9588" s="16"/>
      <c r="J9588" s="16"/>
      <c r="K9588" s="16"/>
      <c r="L9588" s="16"/>
      <c r="M9588" s="16"/>
      <c r="N9588" s="16"/>
      <c r="O9588" s="16"/>
      <c r="P9588" s="16"/>
      <c r="Q9588" s="16"/>
      <c r="R9588" s="16"/>
      <c r="S9588" s="16"/>
      <c r="T9588" s="16"/>
      <c r="U9588" s="16"/>
      <c r="V9588" s="1" t="s">
        <v>4800</v>
      </c>
      <c r="W9588" s="1" t="s">
        <v>2551</v>
      </c>
      <c r="X9588" s="5" t="s">
        <v>4829</v>
      </c>
      <c r="Y9588" s="5" t="s">
        <v>4828</v>
      </c>
      <c r="Z9588" s="5" t="s">
        <v>4813</v>
      </c>
      <c r="AA9588" s="5"/>
    </row>
    <row r="9589" spans="1:27" ht="12" customHeight="1" x14ac:dyDescent="0.15">
      <c r="A9589" s="1" t="s">
        <v>2351</v>
      </c>
      <c r="B9589" s="1" t="s">
        <v>70</v>
      </c>
      <c r="C9589" s="1" t="s">
        <v>15</v>
      </c>
      <c r="D9589" s="1" t="s">
        <v>2541</v>
      </c>
      <c r="E9589" s="1" t="s">
        <v>71</v>
      </c>
      <c r="F9589" s="1" t="s">
        <v>2317</v>
      </c>
      <c r="G9589" s="1" t="s">
        <v>18</v>
      </c>
      <c r="H9589" s="1" t="s">
        <v>13</v>
      </c>
      <c r="I9589" s="16"/>
      <c r="J9589" s="16"/>
      <c r="K9589" s="16"/>
      <c r="L9589" s="16"/>
      <c r="M9589" s="16"/>
      <c r="N9589" s="16"/>
      <c r="O9589" s="16"/>
      <c r="P9589" s="16"/>
      <c r="Q9589" s="16"/>
      <c r="R9589" s="16"/>
      <c r="S9589" s="16"/>
      <c r="T9589" s="16"/>
      <c r="U9589" s="16"/>
      <c r="V9589" s="1" t="s">
        <v>4800</v>
      </c>
      <c r="W9589" s="1" t="s">
        <v>2592</v>
      </c>
      <c r="X9589" s="5" t="s">
        <v>4765</v>
      </c>
      <c r="Y9589" s="5" t="s">
        <v>2562</v>
      </c>
      <c r="Z9589" s="5" t="s">
        <v>13</v>
      </c>
      <c r="AA9589" s="5"/>
    </row>
    <row r="9590" spans="1:27" ht="12" customHeight="1" x14ac:dyDescent="0.15">
      <c r="A9590" s="1" t="s">
        <v>2351</v>
      </c>
      <c r="B9590" s="1" t="s">
        <v>70</v>
      </c>
      <c r="C9590" s="1" t="s">
        <v>17</v>
      </c>
      <c r="D9590" s="1" t="s">
        <v>2541</v>
      </c>
      <c r="E9590" s="1" t="s">
        <v>71</v>
      </c>
      <c r="F9590" s="1" t="s">
        <v>2317</v>
      </c>
      <c r="G9590" s="1" t="s">
        <v>24</v>
      </c>
      <c r="H9590" s="1" t="s">
        <v>13</v>
      </c>
      <c r="I9590" s="16"/>
      <c r="J9590" s="16"/>
      <c r="K9590" s="16"/>
      <c r="L9590" s="16"/>
      <c r="M9590" s="16"/>
      <c r="N9590" s="16"/>
      <c r="O9590" s="16"/>
      <c r="P9590" s="16"/>
      <c r="Q9590" s="16"/>
      <c r="R9590" s="16"/>
      <c r="S9590" s="16"/>
      <c r="T9590" s="16"/>
      <c r="U9590" s="16"/>
      <c r="V9590" s="1" t="s">
        <v>4800</v>
      </c>
      <c r="W9590" s="1" t="s">
        <v>2592</v>
      </c>
      <c r="X9590" s="5" t="s">
        <v>4765</v>
      </c>
      <c r="Y9590" s="5" t="s">
        <v>2559</v>
      </c>
      <c r="Z9590" s="5" t="s">
        <v>13</v>
      </c>
      <c r="AA9590" s="5"/>
    </row>
    <row r="9591" spans="1:27" ht="12" customHeight="1" x14ac:dyDescent="0.15">
      <c r="A9591" s="1" t="s">
        <v>2351</v>
      </c>
      <c r="B9591" s="1" t="s">
        <v>78</v>
      </c>
      <c r="C9591" s="1" t="s">
        <v>9</v>
      </c>
      <c r="D9591" s="1" t="s">
        <v>2541</v>
      </c>
      <c r="E9591" s="1" t="s">
        <v>71</v>
      </c>
      <c r="F9591" s="1" t="s">
        <v>2372</v>
      </c>
      <c r="G9591" s="1" t="s">
        <v>2319</v>
      </c>
      <c r="H9591" s="1" t="s">
        <v>13</v>
      </c>
      <c r="I9591" s="16"/>
      <c r="J9591" s="16"/>
      <c r="K9591" s="16"/>
      <c r="L9591" s="16"/>
      <c r="M9591" s="16"/>
      <c r="N9591" s="16"/>
      <c r="O9591" s="16"/>
      <c r="P9591" s="16"/>
      <c r="Q9591" s="16"/>
      <c r="R9591" s="16"/>
      <c r="S9591" s="16"/>
      <c r="T9591" s="16"/>
      <c r="U9591" s="16"/>
      <c r="V9591" s="1" t="s">
        <v>4800</v>
      </c>
      <c r="W9591" s="1" t="s">
        <v>2592</v>
      </c>
      <c r="X9591" s="5" t="s">
        <v>4830</v>
      </c>
      <c r="Y9591" s="5" t="s">
        <v>4769</v>
      </c>
      <c r="Z9591" s="5" t="s">
        <v>13</v>
      </c>
      <c r="AA9591" s="5"/>
    </row>
    <row r="9592" spans="1:27" ht="12" customHeight="1" x14ac:dyDescent="0.15">
      <c r="A9592" s="1" t="s">
        <v>2351</v>
      </c>
      <c r="B9592" s="1" t="s">
        <v>78</v>
      </c>
      <c r="C9592" s="1" t="s">
        <v>15</v>
      </c>
      <c r="D9592" s="1" t="s">
        <v>2541</v>
      </c>
      <c r="E9592" s="1" t="s">
        <v>71</v>
      </c>
      <c r="F9592" s="1" t="s">
        <v>2372</v>
      </c>
      <c r="G9592" s="1" t="s">
        <v>18</v>
      </c>
      <c r="H9592" s="1" t="s">
        <v>13</v>
      </c>
      <c r="I9592" s="16"/>
      <c r="J9592" s="16"/>
      <c r="K9592" s="16"/>
      <c r="L9592" s="16"/>
      <c r="M9592" s="16"/>
      <c r="N9592" s="16"/>
      <c r="O9592" s="16"/>
      <c r="P9592" s="16"/>
      <c r="Q9592" s="16"/>
      <c r="R9592" s="16"/>
      <c r="S9592" s="16"/>
      <c r="T9592" s="16"/>
      <c r="U9592" s="16"/>
      <c r="V9592" s="1" t="s">
        <v>4800</v>
      </c>
      <c r="W9592" s="1" t="s">
        <v>2592</v>
      </c>
      <c r="X9592" s="5" t="s">
        <v>4830</v>
      </c>
      <c r="Y9592" s="5" t="s">
        <v>2562</v>
      </c>
      <c r="Z9592" s="5" t="s">
        <v>13</v>
      </c>
      <c r="AA9592" s="5"/>
    </row>
    <row r="9593" spans="1:27" ht="12" customHeight="1" x14ac:dyDescent="0.15">
      <c r="A9593" s="1" t="s">
        <v>2351</v>
      </c>
      <c r="B9593" s="1" t="s">
        <v>78</v>
      </c>
      <c r="C9593" s="1" t="s">
        <v>17</v>
      </c>
      <c r="D9593" s="1" t="s">
        <v>2541</v>
      </c>
      <c r="E9593" s="1" t="s">
        <v>71</v>
      </c>
      <c r="F9593" s="1" t="s">
        <v>2372</v>
      </c>
      <c r="G9593" s="1" t="s">
        <v>24</v>
      </c>
      <c r="H9593" s="1" t="s">
        <v>13</v>
      </c>
      <c r="I9593" s="16"/>
      <c r="J9593" s="16"/>
      <c r="K9593" s="16"/>
      <c r="L9593" s="16"/>
      <c r="M9593" s="16"/>
      <c r="N9593" s="16"/>
      <c r="O9593" s="16"/>
      <c r="P9593" s="16"/>
      <c r="Q9593" s="16"/>
      <c r="R9593" s="16"/>
      <c r="S9593" s="16"/>
      <c r="T9593" s="16"/>
      <c r="U9593" s="16"/>
      <c r="V9593" s="1" t="s">
        <v>4800</v>
      </c>
      <c r="W9593" s="1" t="s">
        <v>2592</v>
      </c>
      <c r="X9593" s="5" t="s">
        <v>4830</v>
      </c>
      <c r="Y9593" s="5" t="s">
        <v>2559</v>
      </c>
      <c r="Z9593" s="5" t="s">
        <v>13</v>
      </c>
      <c r="AA9593" s="5"/>
    </row>
    <row r="9594" spans="1:27" ht="12" customHeight="1" x14ac:dyDescent="0.15">
      <c r="A9594" s="1" t="s">
        <v>2351</v>
      </c>
      <c r="B9594" s="1" t="s">
        <v>80</v>
      </c>
      <c r="C9594" s="1" t="s">
        <v>9</v>
      </c>
      <c r="D9594" s="1" t="s">
        <v>2541</v>
      </c>
      <c r="E9594" s="1" t="s">
        <v>71</v>
      </c>
      <c r="F9594" s="1" t="s">
        <v>2373</v>
      </c>
      <c r="G9594" s="1" t="s">
        <v>2319</v>
      </c>
      <c r="H9594" s="1" t="s">
        <v>13</v>
      </c>
      <c r="I9594" s="16"/>
      <c r="J9594" s="16"/>
      <c r="K9594" s="16"/>
      <c r="L9594" s="16"/>
      <c r="M9594" s="16"/>
      <c r="N9594" s="16"/>
      <c r="O9594" s="16"/>
      <c r="P9594" s="16"/>
      <c r="Q9594" s="16"/>
      <c r="R9594" s="16"/>
      <c r="S9594" s="16"/>
      <c r="T9594" s="16"/>
      <c r="U9594" s="16"/>
      <c r="V9594" s="1" t="s">
        <v>4800</v>
      </c>
      <c r="W9594" s="1" t="s">
        <v>2592</v>
      </c>
      <c r="X9594" s="5" t="s">
        <v>4831</v>
      </c>
      <c r="Y9594" s="5" t="s">
        <v>4769</v>
      </c>
      <c r="Z9594" s="5" t="s">
        <v>13</v>
      </c>
      <c r="AA9594" s="5"/>
    </row>
    <row r="9595" spans="1:27" ht="12" customHeight="1" x14ac:dyDescent="0.15">
      <c r="A9595" s="1" t="s">
        <v>2351</v>
      </c>
      <c r="B9595" s="1" t="s">
        <v>80</v>
      </c>
      <c r="C9595" s="1" t="s">
        <v>15</v>
      </c>
      <c r="D9595" s="1" t="s">
        <v>2541</v>
      </c>
      <c r="E9595" s="1" t="s">
        <v>71</v>
      </c>
      <c r="F9595" s="1" t="s">
        <v>2373</v>
      </c>
      <c r="G9595" s="1" t="s">
        <v>18</v>
      </c>
      <c r="H9595" s="1" t="s">
        <v>13</v>
      </c>
      <c r="I9595" s="16"/>
      <c r="J9595" s="16"/>
      <c r="K9595" s="16"/>
      <c r="L9595" s="16"/>
      <c r="M9595" s="16"/>
      <c r="N9595" s="16"/>
      <c r="O9595" s="16"/>
      <c r="P9595" s="16"/>
      <c r="Q9595" s="16"/>
      <c r="R9595" s="16"/>
      <c r="S9595" s="16"/>
      <c r="T9595" s="16"/>
      <c r="U9595" s="16"/>
      <c r="V9595" s="1" t="s">
        <v>4800</v>
      </c>
      <c r="W9595" s="1" t="s">
        <v>2592</v>
      </c>
      <c r="X9595" s="5" t="s">
        <v>4831</v>
      </c>
      <c r="Y9595" s="5" t="s">
        <v>2562</v>
      </c>
      <c r="Z9595" s="5" t="s">
        <v>13</v>
      </c>
      <c r="AA9595" s="5"/>
    </row>
    <row r="9596" spans="1:27" ht="12" customHeight="1" x14ac:dyDescent="0.15">
      <c r="A9596" s="1" t="s">
        <v>2351</v>
      </c>
      <c r="B9596" s="1" t="s">
        <v>80</v>
      </c>
      <c r="C9596" s="1" t="s">
        <v>17</v>
      </c>
      <c r="D9596" s="1" t="s">
        <v>2541</v>
      </c>
      <c r="E9596" s="1" t="s">
        <v>71</v>
      </c>
      <c r="F9596" s="1" t="s">
        <v>2373</v>
      </c>
      <c r="G9596" s="1" t="s">
        <v>24</v>
      </c>
      <c r="H9596" s="1" t="s">
        <v>13</v>
      </c>
      <c r="I9596" s="16"/>
      <c r="J9596" s="16"/>
      <c r="K9596" s="16"/>
      <c r="L9596" s="16"/>
      <c r="M9596" s="16"/>
      <c r="N9596" s="16"/>
      <c r="O9596" s="16"/>
      <c r="P9596" s="16"/>
      <c r="Q9596" s="16"/>
      <c r="R9596" s="16"/>
      <c r="S9596" s="16"/>
      <c r="T9596" s="16"/>
      <c r="U9596" s="16"/>
      <c r="V9596" s="1" t="s">
        <v>4800</v>
      </c>
      <c r="W9596" s="1" t="s">
        <v>2592</v>
      </c>
      <c r="X9596" s="5" t="s">
        <v>4831</v>
      </c>
      <c r="Y9596" s="5" t="s">
        <v>2559</v>
      </c>
      <c r="Z9596" s="5" t="s">
        <v>13</v>
      </c>
      <c r="AA9596" s="5"/>
    </row>
    <row r="9597" spans="1:27" ht="12" customHeight="1" x14ac:dyDescent="0.15">
      <c r="A9597" s="1" t="s">
        <v>2351</v>
      </c>
      <c r="B9597" s="1" t="s">
        <v>162</v>
      </c>
      <c r="C9597" s="1" t="s">
        <v>9</v>
      </c>
      <c r="D9597" s="1" t="s">
        <v>2541</v>
      </c>
      <c r="E9597" s="1" t="s">
        <v>71</v>
      </c>
      <c r="F9597" s="1" t="s">
        <v>2318</v>
      </c>
      <c r="G9597" s="1" t="s">
        <v>2319</v>
      </c>
      <c r="H9597" s="1" t="s">
        <v>13</v>
      </c>
      <c r="I9597" s="16"/>
      <c r="J9597" s="16"/>
      <c r="K9597" s="16"/>
      <c r="L9597" s="16"/>
      <c r="M9597" s="16"/>
      <c r="N9597" s="16"/>
      <c r="O9597" s="16"/>
      <c r="P9597" s="16"/>
      <c r="Q9597" s="16"/>
      <c r="R9597" s="16"/>
      <c r="S9597" s="16"/>
      <c r="T9597" s="16"/>
      <c r="U9597" s="16"/>
      <c r="V9597" s="1" t="s">
        <v>4800</v>
      </c>
      <c r="W9597" s="1" t="s">
        <v>2592</v>
      </c>
      <c r="X9597" s="5" t="s">
        <v>4766</v>
      </c>
      <c r="Y9597" s="5" t="s">
        <v>4769</v>
      </c>
      <c r="Z9597" s="5" t="s">
        <v>13</v>
      </c>
      <c r="AA9597" s="5"/>
    </row>
    <row r="9598" spans="1:27" ht="12" customHeight="1" x14ac:dyDescent="0.15">
      <c r="A9598" s="1" t="s">
        <v>2351</v>
      </c>
      <c r="B9598" s="1" t="s">
        <v>162</v>
      </c>
      <c r="C9598" s="1" t="s">
        <v>15</v>
      </c>
      <c r="D9598" s="1" t="s">
        <v>2541</v>
      </c>
      <c r="E9598" s="1" t="s">
        <v>71</v>
      </c>
      <c r="F9598" s="1" t="s">
        <v>2318</v>
      </c>
      <c r="G9598" s="1" t="s">
        <v>18</v>
      </c>
      <c r="H9598" s="1" t="s">
        <v>13</v>
      </c>
      <c r="I9598" s="16"/>
      <c r="J9598" s="16"/>
      <c r="K9598" s="16"/>
      <c r="L9598" s="16"/>
      <c r="M9598" s="16"/>
      <c r="N9598" s="16"/>
      <c r="O9598" s="16"/>
      <c r="P9598" s="16"/>
      <c r="Q9598" s="16"/>
      <c r="R9598" s="16"/>
      <c r="S9598" s="16"/>
      <c r="T9598" s="16"/>
      <c r="U9598" s="16"/>
      <c r="V9598" s="1" t="s">
        <v>4800</v>
      </c>
      <c r="W9598" s="1" t="s">
        <v>2592</v>
      </c>
      <c r="X9598" s="5" t="s">
        <v>4766</v>
      </c>
      <c r="Y9598" s="5" t="s">
        <v>2562</v>
      </c>
      <c r="Z9598" s="5" t="s">
        <v>13</v>
      </c>
      <c r="AA9598" s="5"/>
    </row>
    <row r="9599" spans="1:27" ht="12" customHeight="1" x14ac:dyDescent="0.15">
      <c r="A9599" s="1" t="s">
        <v>2351</v>
      </c>
      <c r="B9599" s="1" t="s">
        <v>162</v>
      </c>
      <c r="C9599" s="1" t="s">
        <v>17</v>
      </c>
      <c r="D9599" s="1" t="s">
        <v>2541</v>
      </c>
      <c r="E9599" s="1" t="s">
        <v>71</v>
      </c>
      <c r="F9599" s="1" t="s">
        <v>2318</v>
      </c>
      <c r="G9599" s="1" t="s">
        <v>24</v>
      </c>
      <c r="H9599" s="1" t="s">
        <v>13</v>
      </c>
      <c r="I9599" s="16"/>
      <c r="J9599" s="16"/>
      <c r="K9599" s="16"/>
      <c r="L9599" s="16"/>
      <c r="M9599" s="16"/>
      <c r="N9599" s="16"/>
      <c r="O9599" s="16"/>
      <c r="P9599" s="16"/>
      <c r="Q9599" s="16"/>
      <c r="R9599" s="16"/>
      <c r="S9599" s="16"/>
      <c r="T9599" s="16"/>
      <c r="U9599" s="16"/>
      <c r="V9599" s="1" t="s">
        <v>4800</v>
      </c>
      <c r="W9599" s="1" t="s">
        <v>2592</v>
      </c>
      <c r="X9599" s="5" t="s">
        <v>4766</v>
      </c>
      <c r="Y9599" s="5" t="s">
        <v>2559</v>
      </c>
      <c r="Z9599" s="5" t="s">
        <v>13</v>
      </c>
      <c r="AA9599" s="5"/>
    </row>
    <row r="9600" spans="1:27" ht="12" customHeight="1" x14ac:dyDescent="0.15">
      <c r="A9600" s="1" t="s">
        <v>2351</v>
      </c>
      <c r="B9600" s="1" t="s">
        <v>212</v>
      </c>
      <c r="C9600" s="1" t="s">
        <v>9</v>
      </c>
      <c r="D9600" s="1" t="s">
        <v>2541</v>
      </c>
      <c r="E9600" s="1" t="s">
        <v>213</v>
      </c>
      <c r="F9600" s="1" t="s">
        <v>2374</v>
      </c>
      <c r="G9600" s="1" t="s">
        <v>215</v>
      </c>
      <c r="H9600" s="1" t="s">
        <v>216</v>
      </c>
      <c r="I9600" s="16"/>
      <c r="J9600" s="16"/>
      <c r="K9600" s="16"/>
      <c r="L9600" s="16"/>
      <c r="M9600" s="16"/>
      <c r="N9600" s="16"/>
      <c r="O9600" s="16"/>
      <c r="P9600" s="16"/>
      <c r="Q9600" s="16"/>
      <c r="R9600" s="16"/>
      <c r="S9600" s="16"/>
      <c r="T9600" s="16"/>
      <c r="U9600" s="16"/>
      <c r="V9600" s="1" t="s">
        <v>4800</v>
      </c>
      <c r="W9600" s="1" t="s">
        <v>2717</v>
      </c>
      <c r="X9600" s="5" t="s">
        <v>4832</v>
      </c>
      <c r="Y9600" s="5" t="s">
        <v>2719</v>
      </c>
      <c r="Z9600" s="5" t="s">
        <v>2720</v>
      </c>
      <c r="AA9600" s="5"/>
    </row>
    <row r="9601" spans="1:27" ht="12" customHeight="1" x14ac:dyDescent="0.15">
      <c r="A9601" s="1" t="s">
        <v>2351</v>
      </c>
      <c r="B9601" s="1" t="s">
        <v>285</v>
      </c>
      <c r="C9601" s="1" t="s">
        <v>9</v>
      </c>
      <c r="D9601" s="1" t="s">
        <v>2541</v>
      </c>
      <c r="E9601" s="1" t="s">
        <v>213</v>
      </c>
      <c r="F9601" s="1" t="s">
        <v>2375</v>
      </c>
      <c r="G9601" s="1" t="s">
        <v>215</v>
      </c>
      <c r="H9601" s="1" t="s">
        <v>216</v>
      </c>
      <c r="I9601" s="16"/>
      <c r="J9601" s="16"/>
      <c r="K9601" s="16"/>
      <c r="L9601" s="16"/>
      <c r="M9601" s="16"/>
      <c r="N9601" s="16"/>
      <c r="O9601" s="16"/>
      <c r="P9601" s="16"/>
      <c r="Q9601" s="16"/>
      <c r="R9601" s="16"/>
      <c r="S9601" s="16"/>
      <c r="T9601" s="16"/>
      <c r="U9601" s="16"/>
      <c r="V9601" s="1" t="s">
        <v>4800</v>
      </c>
      <c r="W9601" s="1" t="s">
        <v>2717</v>
      </c>
      <c r="X9601" s="5" t="s">
        <v>4833</v>
      </c>
      <c r="Y9601" s="5" t="s">
        <v>2719</v>
      </c>
      <c r="Z9601" s="5" t="s">
        <v>2720</v>
      </c>
      <c r="AA9601" s="5"/>
    </row>
    <row r="9602" spans="1:27" ht="12" customHeight="1" x14ac:dyDescent="0.15">
      <c r="A9602" s="1" t="s">
        <v>2351</v>
      </c>
      <c r="B9602" s="1" t="s">
        <v>336</v>
      </c>
      <c r="C9602" s="1" t="s">
        <v>9</v>
      </c>
      <c r="D9602" s="1" t="s">
        <v>2541</v>
      </c>
      <c r="E9602" s="1" t="s">
        <v>213</v>
      </c>
      <c r="F9602" s="1" t="s">
        <v>286</v>
      </c>
      <c r="G9602" s="1" t="s">
        <v>215</v>
      </c>
      <c r="H9602" s="1" t="s">
        <v>216</v>
      </c>
      <c r="I9602" s="16"/>
      <c r="J9602" s="16"/>
      <c r="K9602" s="16"/>
      <c r="L9602" s="16"/>
      <c r="M9602" s="16"/>
      <c r="N9602" s="16"/>
      <c r="O9602" s="16"/>
      <c r="P9602" s="16"/>
      <c r="Q9602" s="16"/>
      <c r="R9602" s="16"/>
      <c r="S9602" s="16"/>
      <c r="T9602" s="16"/>
      <c r="U9602" s="16"/>
      <c r="V9602" s="1" t="s">
        <v>4800</v>
      </c>
      <c r="W9602" s="1" t="s">
        <v>2717</v>
      </c>
      <c r="X9602" s="5" t="s">
        <v>2816</v>
      </c>
      <c r="Y9602" s="5" t="s">
        <v>2719</v>
      </c>
      <c r="Z9602" s="5" t="s">
        <v>2720</v>
      </c>
      <c r="AA9602" s="5"/>
    </row>
    <row r="9603" spans="1:27" ht="12" customHeight="1" x14ac:dyDescent="0.15">
      <c r="A9603" s="1" t="s">
        <v>2351</v>
      </c>
      <c r="B9603" s="1" t="s">
        <v>219</v>
      </c>
      <c r="C9603" s="1" t="s">
        <v>9</v>
      </c>
      <c r="D9603" s="1" t="s">
        <v>2541</v>
      </c>
      <c r="E9603" s="1" t="s">
        <v>220</v>
      </c>
      <c r="F9603" s="1" t="s">
        <v>2376</v>
      </c>
      <c r="G9603" s="1" t="s">
        <v>2377</v>
      </c>
      <c r="H9603" s="1" t="s">
        <v>2378</v>
      </c>
      <c r="I9603" s="16"/>
      <c r="J9603" s="16"/>
      <c r="K9603" s="16"/>
      <c r="L9603" s="16"/>
      <c r="M9603" s="16"/>
      <c r="N9603" s="16"/>
      <c r="O9603" s="16"/>
      <c r="P9603" s="16"/>
      <c r="Q9603" s="16"/>
      <c r="R9603" s="16"/>
      <c r="S9603" s="16"/>
      <c r="T9603" s="16"/>
      <c r="U9603" s="16"/>
      <c r="V9603" s="1" t="s">
        <v>4800</v>
      </c>
      <c r="W9603" s="1" t="s">
        <v>2723</v>
      </c>
      <c r="X9603" s="5" t="s">
        <v>4834</v>
      </c>
      <c r="Y9603" s="5" t="s">
        <v>2727</v>
      </c>
      <c r="Z9603" s="5" t="s">
        <v>4835</v>
      </c>
      <c r="AA9603" s="5"/>
    </row>
    <row r="9604" spans="1:27" ht="12" customHeight="1" x14ac:dyDescent="0.15">
      <c r="A9604" s="1" t="s">
        <v>2351</v>
      </c>
      <c r="B9604" s="1" t="s">
        <v>219</v>
      </c>
      <c r="C9604" s="1" t="s">
        <v>2324</v>
      </c>
      <c r="D9604" s="1" t="s">
        <v>2541</v>
      </c>
      <c r="E9604" s="1" t="s">
        <v>220</v>
      </c>
      <c r="F9604" s="1" t="s">
        <v>2376</v>
      </c>
      <c r="G9604" s="1" t="s">
        <v>1132</v>
      </c>
      <c r="H9604" s="1" t="s">
        <v>1133</v>
      </c>
      <c r="I9604" s="16"/>
      <c r="J9604" s="16"/>
      <c r="K9604" s="16"/>
      <c r="L9604" s="16"/>
      <c r="M9604" s="16"/>
      <c r="N9604" s="16"/>
      <c r="O9604" s="16"/>
      <c r="P9604" s="16"/>
      <c r="Q9604" s="16"/>
      <c r="R9604" s="16"/>
      <c r="S9604" s="16"/>
      <c r="T9604" s="16"/>
      <c r="U9604" s="16"/>
      <c r="V9604" s="1" t="s">
        <v>4800</v>
      </c>
      <c r="W9604" s="1" t="s">
        <v>2723</v>
      </c>
      <c r="X9604" s="8" t="s">
        <v>4834</v>
      </c>
      <c r="Y9604" s="8" t="s">
        <v>4110</v>
      </c>
      <c r="Z9604" s="8" t="s">
        <v>1133</v>
      </c>
      <c r="AA9604" s="8"/>
    </row>
    <row r="9605" spans="1:27" ht="12" customHeight="1" x14ac:dyDescent="0.15">
      <c r="A9605" s="1" t="s">
        <v>2351</v>
      </c>
      <c r="B9605" s="1" t="s">
        <v>223</v>
      </c>
      <c r="C9605" s="1" t="s">
        <v>9</v>
      </c>
      <c r="D9605" s="1" t="s">
        <v>2541</v>
      </c>
      <c r="E9605" s="1" t="s">
        <v>220</v>
      </c>
      <c r="F9605" s="1" t="s">
        <v>2379</v>
      </c>
      <c r="G9605" s="1" t="s">
        <v>2377</v>
      </c>
      <c r="H9605" s="1" t="s">
        <v>2378</v>
      </c>
      <c r="I9605" s="16"/>
      <c r="J9605" s="16"/>
      <c r="K9605" s="16"/>
      <c r="L9605" s="16"/>
      <c r="M9605" s="16"/>
      <c r="N9605" s="16"/>
      <c r="O9605" s="16"/>
      <c r="P9605" s="16"/>
      <c r="Q9605" s="16"/>
      <c r="R9605" s="16"/>
      <c r="S9605" s="16"/>
      <c r="T9605" s="16"/>
      <c r="U9605" s="16"/>
      <c r="V9605" s="1" t="s">
        <v>4800</v>
      </c>
      <c r="W9605" s="1" t="s">
        <v>2723</v>
      </c>
      <c r="X9605" s="5" t="s">
        <v>4836</v>
      </c>
      <c r="Y9605" s="5" t="s">
        <v>2727</v>
      </c>
      <c r="Z9605" s="5" t="s">
        <v>4835</v>
      </c>
      <c r="AA9605" s="5"/>
    </row>
    <row r="9606" spans="1:27" ht="12" customHeight="1" x14ac:dyDescent="0.15">
      <c r="A9606" s="1" t="s">
        <v>2351</v>
      </c>
      <c r="B9606" s="1" t="s">
        <v>223</v>
      </c>
      <c r="C9606" s="1" t="s">
        <v>2324</v>
      </c>
      <c r="D9606" s="1" t="s">
        <v>2541</v>
      </c>
      <c r="E9606" s="1" t="s">
        <v>220</v>
      </c>
      <c r="F9606" s="1" t="s">
        <v>2379</v>
      </c>
      <c r="G9606" s="1" t="s">
        <v>1132</v>
      </c>
      <c r="H9606" s="1" t="s">
        <v>1133</v>
      </c>
      <c r="I9606" s="16"/>
      <c r="J9606" s="16"/>
      <c r="K9606" s="16"/>
      <c r="L9606" s="16"/>
      <c r="M9606" s="16"/>
      <c r="N9606" s="16"/>
      <c r="O9606" s="16"/>
      <c r="P9606" s="16"/>
      <c r="Q9606" s="16"/>
      <c r="R9606" s="16"/>
      <c r="S9606" s="16"/>
      <c r="T9606" s="16"/>
      <c r="U9606" s="16"/>
      <c r="V9606" s="1" t="s">
        <v>4800</v>
      </c>
      <c r="W9606" s="1" t="s">
        <v>2723</v>
      </c>
      <c r="X9606" s="8" t="s">
        <v>4836</v>
      </c>
      <c r="Y9606" s="8" t="s">
        <v>4110</v>
      </c>
      <c r="Z9606" s="8" t="s">
        <v>1133</v>
      </c>
      <c r="AA9606" s="8"/>
    </row>
    <row r="9607" spans="1:27" ht="12" customHeight="1" x14ac:dyDescent="0.15">
      <c r="A9607" s="1" t="s">
        <v>2351</v>
      </c>
      <c r="B9607" s="1" t="s">
        <v>225</v>
      </c>
      <c r="C9607" s="1" t="s">
        <v>9</v>
      </c>
      <c r="D9607" s="1" t="s">
        <v>2541</v>
      </c>
      <c r="E9607" s="1" t="s">
        <v>220</v>
      </c>
      <c r="F9607" s="1" t="s">
        <v>2361</v>
      </c>
      <c r="G9607" s="1" t="s">
        <v>2377</v>
      </c>
      <c r="H9607" s="1" t="s">
        <v>2378</v>
      </c>
      <c r="I9607" s="16"/>
      <c r="J9607" s="16"/>
      <c r="K9607" s="16"/>
      <c r="L9607" s="16"/>
      <c r="M9607" s="16"/>
      <c r="N9607" s="16"/>
      <c r="O9607" s="16"/>
      <c r="P9607" s="16"/>
      <c r="Q9607" s="16"/>
      <c r="R9607" s="16"/>
      <c r="S9607" s="16"/>
      <c r="T9607" s="16"/>
      <c r="U9607" s="16"/>
      <c r="V9607" s="1" t="s">
        <v>4800</v>
      </c>
      <c r="W9607" s="1" t="s">
        <v>2723</v>
      </c>
      <c r="X9607" s="5" t="s">
        <v>4837</v>
      </c>
      <c r="Y9607" s="5" t="s">
        <v>2727</v>
      </c>
      <c r="Z9607" s="5" t="s">
        <v>4835</v>
      </c>
      <c r="AA9607" s="5"/>
    </row>
    <row r="9608" spans="1:27" ht="12" customHeight="1" x14ac:dyDescent="0.15">
      <c r="A9608" s="1" t="s">
        <v>2351</v>
      </c>
      <c r="B9608" s="1" t="s">
        <v>225</v>
      </c>
      <c r="C9608" s="1" t="s">
        <v>2324</v>
      </c>
      <c r="D9608" s="1" t="s">
        <v>2541</v>
      </c>
      <c r="E9608" s="1" t="s">
        <v>220</v>
      </c>
      <c r="F9608" s="1" t="s">
        <v>2361</v>
      </c>
      <c r="G9608" s="1" t="s">
        <v>1132</v>
      </c>
      <c r="H9608" s="1" t="s">
        <v>1133</v>
      </c>
      <c r="I9608" s="16"/>
      <c r="J9608" s="16"/>
      <c r="K9608" s="16"/>
      <c r="L9608" s="16"/>
      <c r="M9608" s="16"/>
      <c r="N9608" s="16"/>
      <c r="O9608" s="16"/>
      <c r="P9608" s="16"/>
      <c r="Q9608" s="16"/>
      <c r="R9608" s="16"/>
      <c r="S9608" s="16"/>
      <c r="T9608" s="16"/>
      <c r="U9608" s="16"/>
      <c r="V9608" s="1" t="s">
        <v>4800</v>
      </c>
      <c r="W9608" s="1" t="s">
        <v>2723</v>
      </c>
      <c r="X9608" s="8" t="s">
        <v>4837</v>
      </c>
      <c r="Y9608" s="8" t="s">
        <v>4110</v>
      </c>
      <c r="Z9608" s="8" t="s">
        <v>1133</v>
      </c>
      <c r="AA9608" s="8"/>
    </row>
    <row r="9609" spans="1:27" ht="12" customHeight="1" x14ac:dyDescent="0.15">
      <c r="A9609" s="1" t="s">
        <v>2351</v>
      </c>
      <c r="B9609" s="1" t="s">
        <v>227</v>
      </c>
      <c r="C9609" s="1" t="s">
        <v>9</v>
      </c>
      <c r="D9609" s="1" t="s">
        <v>2541</v>
      </c>
      <c r="E9609" s="1" t="s">
        <v>220</v>
      </c>
      <c r="F9609" s="1" t="s">
        <v>2380</v>
      </c>
      <c r="G9609" s="1" t="s">
        <v>2377</v>
      </c>
      <c r="H9609" s="1" t="s">
        <v>2381</v>
      </c>
      <c r="I9609" s="16"/>
      <c r="J9609" s="16"/>
      <c r="K9609" s="16"/>
      <c r="L9609" s="16"/>
      <c r="M9609" s="16"/>
      <c r="N9609" s="16"/>
      <c r="O9609" s="16"/>
      <c r="P9609" s="16"/>
      <c r="Q9609" s="16"/>
      <c r="R9609" s="16"/>
      <c r="S9609" s="16"/>
      <c r="T9609" s="16"/>
      <c r="U9609" s="16"/>
      <c r="V9609" s="1" t="s">
        <v>4800</v>
      </c>
      <c r="W9609" s="1" t="s">
        <v>2723</v>
      </c>
      <c r="X9609" s="5" t="s">
        <v>4838</v>
      </c>
      <c r="Y9609" s="5" t="s">
        <v>2727</v>
      </c>
      <c r="Z9609" s="5" t="s">
        <v>4839</v>
      </c>
      <c r="AA9609" s="5"/>
    </row>
    <row r="9610" spans="1:27" ht="12" customHeight="1" x14ac:dyDescent="0.15">
      <c r="A9610" s="1" t="s">
        <v>2351</v>
      </c>
      <c r="B9610" s="1" t="s">
        <v>227</v>
      </c>
      <c r="C9610" s="1" t="s">
        <v>2324</v>
      </c>
      <c r="D9610" s="1" t="s">
        <v>2541</v>
      </c>
      <c r="E9610" s="1" t="s">
        <v>220</v>
      </c>
      <c r="F9610" s="1" t="s">
        <v>2380</v>
      </c>
      <c r="G9610" s="1" t="s">
        <v>1132</v>
      </c>
      <c r="H9610" s="1" t="s">
        <v>1133</v>
      </c>
      <c r="I9610" s="16"/>
      <c r="J9610" s="16"/>
      <c r="K9610" s="16"/>
      <c r="L9610" s="16"/>
      <c r="M9610" s="16"/>
      <c r="N9610" s="16"/>
      <c r="O9610" s="16"/>
      <c r="P9610" s="16"/>
      <c r="Q9610" s="16"/>
      <c r="R9610" s="16"/>
      <c r="S9610" s="16"/>
      <c r="T9610" s="16"/>
      <c r="U9610" s="16"/>
      <c r="V9610" s="1" t="s">
        <v>4800</v>
      </c>
      <c r="W9610" s="1" t="s">
        <v>2723</v>
      </c>
      <c r="X9610" s="8" t="s">
        <v>4838</v>
      </c>
      <c r="Y9610" s="8" t="s">
        <v>4110</v>
      </c>
      <c r="Z9610" s="8" t="s">
        <v>1133</v>
      </c>
      <c r="AA9610" s="8"/>
    </row>
    <row r="9611" spans="1:27" ht="12" customHeight="1" x14ac:dyDescent="0.15">
      <c r="A9611" s="1" t="s">
        <v>2382</v>
      </c>
      <c r="B9611" s="1" t="s">
        <v>8</v>
      </c>
      <c r="C9611" s="1" t="s">
        <v>9</v>
      </c>
      <c r="D9611" s="1" t="s">
        <v>2542</v>
      </c>
      <c r="E9611" s="1" t="s">
        <v>10</v>
      </c>
      <c r="F9611" s="1" t="s">
        <v>2383</v>
      </c>
      <c r="G9611" s="1" t="s">
        <v>12</v>
      </c>
      <c r="H9611" s="1" t="s">
        <v>2227</v>
      </c>
      <c r="I9611" s="16"/>
      <c r="J9611" s="16"/>
      <c r="K9611" s="16"/>
      <c r="L9611" s="16"/>
      <c r="M9611" s="16"/>
      <c r="N9611" s="16"/>
      <c r="O9611" s="16"/>
      <c r="P9611" s="16"/>
      <c r="Q9611" s="16"/>
      <c r="R9611" s="16"/>
      <c r="S9611" s="16"/>
      <c r="T9611" s="16"/>
      <c r="U9611" s="16"/>
      <c r="V9611" s="1" t="s">
        <v>4840</v>
      </c>
      <c r="W9611" s="1" t="s">
        <v>2551</v>
      </c>
      <c r="X9611" s="10" t="s">
        <v>4841</v>
      </c>
      <c r="Y9611" s="5" t="s">
        <v>2553</v>
      </c>
      <c r="Z9611" s="5" t="s">
        <v>2227</v>
      </c>
      <c r="AA9611" s="5"/>
    </row>
    <row r="9612" spans="1:27" ht="12" customHeight="1" x14ac:dyDescent="0.15">
      <c r="A9612" s="1" t="s">
        <v>2382</v>
      </c>
      <c r="B9612" s="1" t="s">
        <v>8</v>
      </c>
      <c r="C9612" s="1" t="s">
        <v>17</v>
      </c>
      <c r="D9612" s="1" t="s">
        <v>2542</v>
      </c>
      <c r="E9612" s="1" t="s">
        <v>10</v>
      </c>
      <c r="F9612" s="1" t="s">
        <v>2383</v>
      </c>
      <c r="G9612" s="1" t="s">
        <v>18</v>
      </c>
      <c r="H9612" s="1" t="s">
        <v>2227</v>
      </c>
      <c r="I9612" s="16"/>
      <c r="J9612" s="16"/>
      <c r="K9612" s="16"/>
      <c r="L9612" s="16"/>
      <c r="M9612" s="16"/>
      <c r="N9612" s="16"/>
      <c r="O9612" s="16"/>
      <c r="P9612" s="16"/>
      <c r="Q9612" s="16"/>
      <c r="R9612" s="16"/>
      <c r="S9612" s="16"/>
      <c r="T9612" s="16"/>
      <c r="U9612" s="16"/>
      <c r="V9612" s="1" t="s">
        <v>4840</v>
      </c>
      <c r="W9612" s="1" t="s">
        <v>2551</v>
      </c>
      <c r="X9612" s="5" t="s">
        <v>4842</v>
      </c>
      <c r="Y9612" s="5" t="s">
        <v>2562</v>
      </c>
      <c r="Z9612" s="5" t="s">
        <v>2227</v>
      </c>
      <c r="AA9612" s="5"/>
    </row>
    <row r="9613" spans="1:27" ht="12" customHeight="1" x14ac:dyDescent="0.15">
      <c r="A9613" s="1" t="s">
        <v>2382</v>
      </c>
      <c r="B9613" s="1" t="s">
        <v>8</v>
      </c>
      <c r="C9613" s="1" t="s">
        <v>19</v>
      </c>
      <c r="D9613" s="1" t="s">
        <v>2542</v>
      </c>
      <c r="E9613" s="1" t="s">
        <v>10</v>
      </c>
      <c r="F9613" s="1" t="s">
        <v>2383</v>
      </c>
      <c r="G9613" s="1" t="s">
        <v>242</v>
      </c>
      <c r="H9613" s="1" t="s">
        <v>2227</v>
      </c>
      <c r="I9613" s="16"/>
      <c r="J9613" s="16"/>
      <c r="K9613" s="16"/>
      <c r="L9613" s="16"/>
      <c r="M9613" s="16"/>
      <c r="N9613" s="16"/>
      <c r="O9613" s="16"/>
      <c r="P9613" s="16"/>
      <c r="Q9613" s="16"/>
      <c r="R9613" s="16"/>
      <c r="S9613" s="16"/>
      <c r="T9613" s="16"/>
      <c r="U9613" s="16"/>
      <c r="V9613" s="1" t="s">
        <v>4840</v>
      </c>
      <c r="W9613" s="1" t="s">
        <v>2551</v>
      </c>
      <c r="X9613" s="5" t="s">
        <v>4842</v>
      </c>
      <c r="Y9613" s="5" t="s">
        <v>2557</v>
      </c>
      <c r="Z9613" s="5" t="s">
        <v>2227</v>
      </c>
      <c r="AA9613" s="5"/>
    </row>
    <row r="9614" spans="1:27" ht="12" customHeight="1" x14ac:dyDescent="0.15">
      <c r="A9614" s="1" t="s">
        <v>2382</v>
      </c>
      <c r="B9614" s="1" t="s">
        <v>8</v>
      </c>
      <c r="C9614" s="1" t="s">
        <v>21</v>
      </c>
      <c r="D9614" s="1" t="s">
        <v>2542</v>
      </c>
      <c r="E9614" s="1" t="s">
        <v>10</v>
      </c>
      <c r="F9614" s="1" t="s">
        <v>2383</v>
      </c>
      <c r="G9614" s="1" t="s">
        <v>245</v>
      </c>
      <c r="H9614" s="1" t="s">
        <v>239</v>
      </c>
      <c r="I9614" s="16"/>
      <c r="J9614" s="16"/>
      <c r="K9614" s="16"/>
      <c r="L9614" s="16"/>
      <c r="M9614" s="16"/>
      <c r="N9614" s="16"/>
      <c r="O9614" s="16"/>
      <c r="P9614" s="16"/>
      <c r="Q9614" s="16"/>
      <c r="R9614" s="16"/>
      <c r="S9614" s="16"/>
      <c r="T9614" s="16"/>
      <c r="U9614" s="16"/>
      <c r="V9614" s="1" t="s">
        <v>4840</v>
      </c>
      <c r="W9614" s="1" t="s">
        <v>2551</v>
      </c>
      <c r="X9614" s="5" t="s">
        <v>4842</v>
      </c>
      <c r="Y9614" s="5" t="s">
        <v>2740</v>
      </c>
      <c r="Z9614" s="5" t="s">
        <v>2738</v>
      </c>
      <c r="AA9614" s="5"/>
    </row>
    <row r="9615" spans="1:27" ht="12" customHeight="1" x14ac:dyDescent="0.15">
      <c r="A9615" s="1" t="s">
        <v>2382</v>
      </c>
      <c r="B9615" s="1" t="s">
        <v>8</v>
      </c>
      <c r="C9615" s="1" t="s">
        <v>23</v>
      </c>
      <c r="D9615" s="1" t="s">
        <v>2542</v>
      </c>
      <c r="E9615" s="1" t="s">
        <v>10</v>
      </c>
      <c r="F9615" s="1" t="s">
        <v>2383</v>
      </c>
      <c r="G9615" s="1" t="s">
        <v>22</v>
      </c>
      <c r="H9615" s="1" t="s">
        <v>2227</v>
      </c>
      <c r="I9615" s="16"/>
      <c r="J9615" s="16"/>
      <c r="K9615" s="16"/>
      <c r="L9615" s="16"/>
      <c r="M9615" s="16"/>
      <c r="N9615" s="16"/>
      <c r="O9615" s="16"/>
      <c r="P9615" s="16"/>
      <c r="Q9615" s="16"/>
      <c r="R9615" s="16"/>
      <c r="S9615" s="16"/>
      <c r="T9615" s="16"/>
      <c r="U9615" s="16"/>
      <c r="V9615" s="1" t="s">
        <v>4840</v>
      </c>
      <c r="W9615" s="1" t="s">
        <v>2551</v>
      </c>
      <c r="X9615" s="5" t="s">
        <v>4842</v>
      </c>
      <c r="Y9615" s="5" t="s">
        <v>2564</v>
      </c>
      <c r="Z9615" s="5" t="s">
        <v>2227</v>
      </c>
      <c r="AA9615" s="5"/>
    </row>
    <row r="9616" spans="1:27" ht="12" customHeight="1" x14ac:dyDescent="0.15">
      <c r="A9616" s="1" t="s">
        <v>2382</v>
      </c>
      <c r="B9616" s="1" t="s">
        <v>8</v>
      </c>
      <c r="C9616" s="1" t="s">
        <v>77</v>
      </c>
      <c r="D9616" s="1" t="s">
        <v>2542</v>
      </c>
      <c r="E9616" s="1" t="s">
        <v>10</v>
      </c>
      <c r="F9616" s="1" t="s">
        <v>2383</v>
      </c>
      <c r="G9616" s="1" t="s">
        <v>24</v>
      </c>
      <c r="H9616" s="1" t="s">
        <v>2227</v>
      </c>
      <c r="I9616" s="16"/>
      <c r="J9616" s="16"/>
      <c r="K9616" s="16"/>
      <c r="L9616" s="16"/>
      <c r="M9616" s="16"/>
      <c r="N9616" s="16"/>
      <c r="O9616" s="16"/>
      <c r="P9616" s="16"/>
      <c r="Q9616" s="16"/>
      <c r="R9616" s="16"/>
      <c r="S9616" s="16"/>
      <c r="T9616" s="16"/>
      <c r="U9616" s="16"/>
      <c r="V9616" s="1" t="s">
        <v>4840</v>
      </c>
      <c r="W9616" s="1" t="s">
        <v>2551</v>
      </c>
      <c r="X9616" s="5" t="s">
        <v>4842</v>
      </c>
      <c r="Y9616" s="5" t="s">
        <v>2559</v>
      </c>
      <c r="Z9616" s="5" t="s">
        <v>2227</v>
      </c>
      <c r="AA9616" s="5"/>
    </row>
    <row r="9617" spans="1:27" ht="12" customHeight="1" x14ac:dyDescent="0.15">
      <c r="A9617" s="1" t="s">
        <v>2382</v>
      </c>
      <c r="B9617" s="1" t="s">
        <v>25</v>
      </c>
      <c r="C9617" s="1" t="s">
        <v>9</v>
      </c>
      <c r="D9617" s="1" t="s">
        <v>2542</v>
      </c>
      <c r="E9617" s="1" t="s">
        <v>10</v>
      </c>
      <c r="F9617" s="1" t="s">
        <v>2384</v>
      </c>
      <c r="G9617" s="1" t="s">
        <v>12</v>
      </c>
      <c r="H9617" s="1" t="s">
        <v>305</v>
      </c>
      <c r="I9617" s="16"/>
      <c r="J9617" s="16"/>
      <c r="K9617" s="16"/>
      <c r="L9617" s="16"/>
      <c r="M9617" s="16"/>
      <c r="N9617" s="16"/>
      <c r="O9617" s="16"/>
      <c r="P9617" s="16"/>
      <c r="Q9617" s="16"/>
      <c r="R9617" s="16"/>
      <c r="S9617" s="16"/>
      <c r="T9617" s="16"/>
      <c r="U9617" s="16"/>
      <c r="V9617" s="1" t="s">
        <v>4840</v>
      </c>
      <c r="W9617" s="1" t="s">
        <v>2551</v>
      </c>
      <c r="X9617" s="5" t="s">
        <v>4843</v>
      </c>
      <c r="Y9617" s="5" t="s">
        <v>2553</v>
      </c>
      <c r="Z9617" s="5" t="s">
        <v>305</v>
      </c>
      <c r="AA9617" s="5"/>
    </row>
    <row r="9618" spans="1:27" ht="12" customHeight="1" x14ac:dyDescent="0.15">
      <c r="A9618" s="1" t="s">
        <v>2382</v>
      </c>
      <c r="B9618" s="1" t="s">
        <v>25</v>
      </c>
      <c r="C9618" s="1" t="s">
        <v>17</v>
      </c>
      <c r="D9618" s="1" t="s">
        <v>2542</v>
      </c>
      <c r="E9618" s="1" t="s">
        <v>10</v>
      </c>
      <c r="F9618" s="1" t="s">
        <v>2384</v>
      </c>
      <c r="G9618" s="1" t="s">
        <v>18</v>
      </c>
      <c r="H9618" s="1" t="s">
        <v>305</v>
      </c>
      <c r="I9618" s="16"/>
      <c r="J9618" s="16"/>
      <c r="K9618" s="16"/>
      <c r="L9618" s="16"/>
      <c r="M9618" s="16"/>
      <c r="N9618" s="16"/>
      <c r="O9618" s="16"/>
      <c r="P9618" s="16"/>
      <c r="Q9618" s="16"/>
      <c r="R9618" s="16"/>
      <c r="S9618" s="16"/>
      <c r="T9618" s="16"/>
      <c r="U9618" s="16"/>
      <c r="V9618" s="1" t="s">
        <v>4840</v>
      </c>
      <c r="W9618" s="1" t="s">
        <v>2551</v>
      </c>
      <c r="X9618" s="5" t="s">
        <v>4843</v>
      </c>
      <c r="Y9618" s="5" t="s">
        <v>2562</v>
      </c>
      <c r="Z9618" s="5" t="s">
        <v>305</v>
      </c>
      <c r="AA9618" s="5"/>
    </row>
    <row r="9619" spans="1:27" ht="12" customHeight="1" x14ac:dyDescent="0.15">
      <c r="A9619" s="1" t="s">
        <v>2382</v>
      </c>
      <c r="B9619" s="1" t="s">
        <v>25</v>
      </c>
      <c r="C9619" s="1" t="s">
        <v>19</v>
      </c>
      <c r="D9619" s="1" t="s">
        <v>2542</v>
      </c>
      <c r="E9619" s="1" t="s">
        <v>10</v>
      </c>
      <c r="F9619" s="1" t="s">
        <v>2384</v>
      </c>
      <c r="G9619" s="1" t="s">
        <v>242</v>
      </c>
      <c r="H9619" s="1" t="s">
        <v>305</v>
      </c>
      <c r="I9619" s="16"/>
      <c r="J9619" s="16"/>
      <c r="K9619" s="16"/>
      <c r="L9619" s="16"/>
      <c r="M9619" s="16"/>
      <c r="N9619" s="16"/>
      <c r="O9619" s="16"/>
      <c r="P9619" s="16"/>
      <c r="Q9619" s="16"/>
      <c r="R9619" s="16"/>
      <c r="S9619" s="16"/>
      <c r="T9619" s="16"/>
      <c r="U9619" s="16"/>
      <c r="V9619" s="1" t="s">
        <v>4840</v>
      </c>
      <c r="W9619" s="1" t="s">
        <v>2551</v>
      </c>
      <c r="X9619" s="5" t="s">
        <v>4843</v>
      </c>
      <c r="Y9619" s="5" t="s">
        <v>2557</v>
      </c>
      <c r="Z9619" s="5" t="s">
        <v>305</v>
      </c>
      <c r="AA9619" s="5"/>
    </row>
    <row r="9620" spans="1:27" ht="12" customHeight="1" x14ac:dyDescent="0.15">
      <c r="A9620" s="1" t="s">
        <v>2382</v>
      </c>
      <c r="B9620" s="1" t="s">
        <v>25</v>
      </c>
      <c r="C9620" s="1" t="s">
        <v>21</v>
      </c>
      <c r="D9620" s="1" t="s">
        <v>2542</v>
      </c>
      <c r="E9620" s="1" t="s">
        <v>10</v>
      </c>
      <c r="F9620" s="1" t="s">
        <v>2384</v>
      </c>
      <c r="G9620" s="1" t="s">
        <v>245</v>
      </c>
      <c r="H9620" s="1" t="s">
        <v>239</v>
      </c>
      <c r="I9620" s="16"/>
      <c r="J9620" s="16"/>
      <c r="K9620" s="16"/>
      <c r="L9620" s="16"/>
      <c r="M9620" s="16"/>
      <c r="N9620" s="16"/>
      <c r="O9620" s="16"/>
      <c r="P9620" s="16"/>
      <c r="Q9620" s="16"/>
      <c r="R9620" s="16"/>
      <c r="S9620" s="16"/>
      <c r="T9620" s="16"/>
      <c r="U9620" s="16"/>
      <c r="V9620" s="1" t="s">
        <v>4840</v>
      </c>
      <c r="W9620" s="1" t="s">
        <v>2551</v>
      </c>
      <c r="X9620" s="5" t="s">
        <v>4843</v>
      </c>
      <c r="Y9620" s="5" t="s">
        <v>2740</v>
      </c>
      <c r="Z9620" s="5" t="s">
        <v>2738</v>
      </c>
      <c r="AA9620" s="5"/>
    </row>
    <row r="9621" spans="1:27" ht="12" customHeight="1" x14ac:dyDescent="0.15">
      <c r="A9621" s="1" t="s">
        <v>2382</v>
      </c>
      <c r="B9621" s="1" t="s">
        <v>25</v>
      </c>
      <c r="C9621" s="1" t="s">
        <v>23</v>
      </c>
      <c r="D9621" s="1" t="s">
        <v>2542</v>
      </c>
      <c r="E9621" s="1" t="s">
        <v>10</v>
      </c>
      <c r="F9621" s="1" t="s">
        <v>2384</v>
      </c>
      <c r="G9621" s="1" t="s">
        <v>22</v>
      </c>
      <c r="H9621" s="1" t="s">
        <v>305</v>
      </c>
      <c r="I9621" s="16"/>
      <c r="J9621" s="16"/>
      <c r="K9621" s="16"/>
      <c r="L9621" s="16"/>
      <c r="M9621" s="16"/>
      <c r="N9621" s="16"/>
      <c r="O9621" s="16"/>
      <c r="P9621" s="16"/>
      <c r="Q9621" s="16"/>
      <c r="R9621" s="16"/>
      <c r="S9621" s="16"/>
      <c r="T9621" s="16"/>
      <c r="U9621" s="16"/>
      <c r="V9621" s="1" t="s">
        <v>4840</v>
      </c>
      <c r="W9621" s="1" t="s">
        <v>2551</v>
      </c>
      <c r="X9621" s="5" t="s">
        <v>4843</v>
      </c>
      <c r="Y9621" s="5" t="s">
        <v>2564</v>
      </c>
      <c r="Z9621" s="5" t="s">
        <v>305</v>
      </c>
      <c r="AA9621" s="5"/>
    </row>
    <row r="9622" spans="1:27" ht="12" customHeight="1" x14ac:dyDescent="0.15">
      <c r="A9622" s="1" t="s">
        <v>2382</v>
      </c>
      <c r="B9622" s="1" t="s">
        <v>25</v>
      </c>
      <c r="C9622" s="1" t="s">
        <v>77</v>
      </c>
      <c r="D9622" s="1" t="s">
        <v>2542</v>
      </c>
      <c r="E9622" s="1" t="s">
        <v>10</v>
      </c>
      <c r="F9622" s="1" t="s">
        <v>2384</v>
      </c>
      <c r="G9622" s="1" t="s">
        <v>24</v>
      </c>
      <c r="H9622" s="1" t="s">
        <v>305</v>
      </c>
      <c r="I9622" s="16"/>
      <c r="J9622" s="16"/>
      <c r="K9622" s="16"/>
      <c r="L9622" s="16"/>
      <c r="M9622" s="16"/>
      <c r="N9622" s="16"/>
      <c r="O9622" s="16"/>
      <c r="P9622" s="16"/>
      <c r="Q9622" s="16"/>
      <c r="R9622" s="16"/>
      <c r="S9622" s="16"/>
      <c r="T9622" s="16"/>
      <c r="U9622" s="16"/>
      <c r="V9622" s="1" t="s">
        <v>4840</v>
      </c>
      <c r="W9622" s="1" t="s">
        <v>2551</v>
      </c>
      <c r="X9622" s="5" t="s">
        <v>4843</v>
      </c>
      <c r="Y9622" s="5" t="s">
        <v>2559</v>
      </c>
      <c r="Z9622" s="5" t="s">
        <v>305</v>
      </c>
      <c r="AA9622" s="5"/>
    </row>
    <row r="9623" spans="1:27" ht="12" customHeight="1" x14ac:dyDescent="0.15">
      <c r="A9623" s="1" t="s">
        <v>2382</v>
      </c>
      <c r="B9623" s="1" t="s">
        <v>27</v>
      </c>
      <c r="C9623" s="1" t="s">
        <v>9</v>
      </c>
      <c r="D9623" s="1" t="s">
        <v>2542</v>
      </c>
      <c r="E9623" s="1" t="s">
        <v>10</v>
      </c>
      <c r="F9623" s="1" t="s">
        <v>2385</v>
      </c>
      <c r="G9623" s="1" t="s">
        <v>12</v>
      </c>
      <c r="H9623" s="1" t="s">
        <v>13</v>
      </c>
      <c r="I9623" s="16"/>
      <c r="J9623" s="16"/>
      <c r="K9623" s="16"/>
      <c r="L9623" s="16"/>
      <c r="M9623" s="16"/>
      <c r="N9623" s="16"/>
      <c r="O9623" s="16"/>
      <c r="P9623" s="16"/>
      <c r="Q9623" s="16"/>
      <c r="R9623" s="16"/>
      <c r="S9623" s="16"/>
      <c r="T9623" s="16"/>
      <c r="U9623" s="16"/>
      <c r="V9623" s="1" t="s">
        <v>4840</v>
      </c>
      <c r="W9623" s="1" t="s">
        <v>2551</v>
      </c>
      <c r="X9623" s="5" t="s">
        <v>4844</v>
      </c>
      <c r="Y9623" s="5" t="s">
        <v>2553</v>
      </c>
      <c r="Z9623" s="5" t="s">
        <v>13</v>
      </c>
      <c r="AA9623" s="5"/>
    </row>
    <row r="9624" spans="1:27" ht="12" customHeight="1" x14ac:dyDescent="0.15">
      <c r="A9624" s="1" t="s">
        <v>2382</v>
      </c>
      <c r="B9624" s="1" t="s">
        <v>27</v>
      </c>
      <c r="C9624" s="1" t="s">
        <v>17</v>
      </c>
      <c r="D9624" s="1" t="s">
        <v>2542</v>
      </c>
      <c r="E9624" s="1" t="s">
        <v>10</v>
      </c>
      <c r="F9624" s="1" t="s">
        <v>2385</v>
      </c>
      <c r="G9624" s="1" t="s">
        <v>18</v>
      </c>
      <c r="H9624" s="1" t="s">
        <v>13</v>
      </c>
      <c r="I9624" s="16"/>
      <c r="J9624" s="16"/>
      <c r="K9624" s="16"/>
      <c r="L9624" s="16"/>
      <c r="M9624" s="16"/>
      <c r="N9624" s="16"/>
      <c r="O9624" s="16"/>
      <c r="P9624" s="16"/>
      <c r="Q9624" s="16"/>
      <c r="R9624" s="16"/>
      <c r="S9624" s="16"/>
      <c r="T9624" s="16"/>
      <c r="U9624" s="16"/>
      <c r="V9624" s="1" t="s">
        <v>4840</v>
      </c>
      <c r="W9624" s="1" t="s">
        <v>2551</v>
      </c>
      <c r="X9624" s="5" t="s">
        <v>4844</v>
      </c>
      <c r="Y9624" s="5" t="s">
        <v>2562</v>
      </c>
      <c r="Z9624" s="5" t="s">
        <v>13</v>
      </c>
      <c r="AA9624" s="5"/>
    </row>
    <row r="9625" spans="1:27" ht="12" customHeight="1" x14ac:dyDescent="0.15">
      <c r="A9625" s="1" t="s">
        <v>2382</v>
      </c>
      <c r="B9625" s="1" t="s">
        <v>27</v>
      </c>
      <c r="C9625" s="1" t="s">
        <v>19</v>
      </c>
      <c r="D9625" s="1" t="s">
        <v>2542</v>
      </c>
      <c r="E9625" s="1" t="s">
        <v>10</v>
      </c>
      <c r="F9625" s="1" t="s">
        <v>2385</v>
      </c>
      <c r="G9625" s="1" t="s">
        <v>242</v>
      </c>
      <c r="H9625" s="1" t="s">
        <v>13</v>
      </c>
      <c r="I9625" s="16"/>
      <c r="J9625" s="16"/>
      <c r="K9625" s="16"/>
      <c r="L9625" s="16"/>
      <c r="M9625" s="16"/>
      <c r="N9625" s="16"/>
      <c r="O9625" s="16"/>
      <c r="P9625" s="16"/>
      <c r="Q9625" s="16"/>
      <c r="R9625" s="16"/>
      <c r="S9625" s="16"/>
      <c r="T9625" s="16"/>
      <c r="U9625" s="16"/>
      <c r="V9625" s="1" t="s">
        <v>4840</v>
      </c>
      <c r="W9625" s="1" t="s">
        <v>2551</v>
      </c>
      <c r="X9625" s="5" t="s">
        <v>4844</v>
      </c>
      <c r="Y9625" s="5" t="s">
        <v>2557</v>
      </c>
      <c r="Z9625" s="5" t="s">
        <v>13</v>
      </c>
      <c r="AA9625" s="5"/>
    </row>
    <row r="9626" spans="1:27" ht="12" customHeight="1" x14ac:dyDescent="0.15">
      <c r="A9626" s="1" t="s">
        <v>2382</v>
      </c>
      <c r="B9626" s="1" t="s">
        <v>27</v>
      </c>
      <c r="C9626" s="1" t="s">
        <v>21</v>
      </c>
      <c r="D9626" s="1" t="s">
        <v>2542</v>
      </c>
      <c r="E9626" s="1" t="s">
        <v>10</v>
      </c>
      <c r="F9626" s="1" t="s">
        <v>2385</v>
      </c>
      <c r="G9626" s="1" t="s">
        <v>245</v>
      </c>
      <c r="H9626" s="1" t="s">
        <v>239</v>
      </c>
      <c r="I9626" s="16"/>
      <c r="J9626" s="16"/>
      <c r="K9626" s="16"/>
      <c r="L9626" s="16"/>
      <c r="M9626" s="16"/>
      <c r="N9626" s="16"/>
      <c r="O9626" s="16"/>
      <c r="P9626" s="16"/>
      <c r="Q9626" s="16"/>
      <c r="R9626" s="16"/>
      <c r="S9626" s="16"/>
      <c r="T9626" s="16"/>
      <c r="U9626" s="16"/>
      <c r="V9626" s="1" t="s">
        <v>4840</v>
      </c>
      <c r="W9626" s="1" t="s">
        <v>2551</v>
      </c>
      <c r="X9626" s="5" t="s">
        <v>4844</v>
      </c>
      <c r="Y9626" s="5" t="s">
        <v>2740</v>
      </c>
      <c r="Z9626" s="5" t="s">
        <v>2738</v>
      </c>
      <c r="AA9626" s="5"/>
    </row>
    <row r="9627" spans="1:27" ht="12" customHeight="1" x14ac:dyDescent="0.15">
      <c r="A9627" s="1" t="s">
        <v>2382</v>
      </c>
      <c r="B9627" s="1" t="s">
        <v>27</v>
      </c>
      <c r="C9627" s="1" t="s">
        <v>23</v>
      </c>
      <c r="D9627" s="1" t="s">
        <v>2542</v>
      </c>
      <c r="E9627" s="1" t="s">
        <v>10</v>
      </c>
      <c r="F9627" s="1" t="s">
        <v>2385</v>
      </c>
      <c r="G9627" s="1" t="s">
        <v>22</v>
      </c>
      <c r="H9627" s="1" t="s">
        <v>13</v>
      </c>
      <c r="I9627" s="16"/>
      <c r="J9627" s="16"/>
      <c r="K9627" s="16"/>
      <c r="L9627" s="16"/>
      <c r="M9627" s="16"/>
      <c r="N9627" s="16"/>
      <c r="O9627" s="16"/>
      <c r="P9627" s="16"/>
      <c r="Q9627" s="16"/>
      <c r="R9627" s="16"/>
      <c r="S9627" s="16"/>
      <c r="T9627" s="16"/>
      <c r="U9627" s="16"/>
      <c r="V9627" s="1" t="s">
        <v>4840</v>
      </c>
      <c r="W9627" s="1" t="s">
        <v>2551</v>
      </c>
      <c r="X9627" s="5" t="s">
        <v>4844</v>
      </c>
      <c r="Y9627" s="5" t="s">
        <v>2564</v>
      </c>
      <c r="Z9627" s="5" t="s">
        <v>13</v>
      </c>
      <c r="AA9627" s="5"/>
    </row>
    <row r="9628" spans="1:27" ht="12" customHeight="1" x14ac:dyDescent="0.15">
      <c r="A9628" s="1" t="s">
        <v>2382</v>
      </c>
      <c r="B9628" s="1" t="s">
        <v>27</v>
      </c>
      <c r="C9628" s="1" t="s">
        <v>77</v>
      </c>
      <c r="D9628" s="1" t="s">
        <v>2542</v>
      </c>
      <c r="E9628" s="1" t="s">
        <v>10</v>
      </c>
      <c r="F9628" s="1" t="s">
        <v>2385</v>
      </c>
      <c r="G9628" s="1" t="s">
        <v>24</v>
      </c>
      <c r="H9628" s="1" t="s">
        <v>13</v>
      </c>
      <c r="I9628" s="16"/>
      <c r="J9628" s="16"/>
      <c r="K9628" s="16"/>
      <c r="L9628" s="16"/>
      <c r="M9628" s="16"/>
      <c r="N9628" s="16"/>
      <c r="O9628" s="16"/>
      <c r="P9628" s="16"/>
      <c r="Q9628" s="16"/>
      <c r="R9628" s="16"/>
      <c r="S9628" s="16"/>
      <c r="T9628" s="16"/>
      <c r="U9628" s="16"/>
      <c r="V9628" s="1" t="s">
        <v>4840</v>
      </c>
      <c r="W9628" s="1" t="s">
        <v>2551</v>
      </c>
      <c r="X9628" s="5" t="s">
        <v>4844</v>
      </c>
      <c r="Y9628" s="5" t="s">
        <v>2559</v>
      </c>
      <c r="Z9628" s="5" t="s">
        <v>13</v>
      </c>
      <c r="AA9628" s="5"/>
    </row>
    <row r="9629" spans="1:27" ht="12" customHeight="1" x14ac:dyDescent="0.15">
      <c r="A9629" s="1" t="s">
        <v>2382</v>
      </c>
      <c r="B9629" s="1" t="s">
        <v>29</v>
      </c>
      <c r="C9629" s="1" t="s">
        <v>9</v>
      </c>
      <c r="D9629" s="1" t="s">
        <v>2542</v>
      </c>
      <c r="E9629" s="1" t="s">
        <v>10</v>
      </c>
      <c r="F9629" s="1" t="s">
        <v>2317</v>
      </c>
      <c r="G9629" s="1" t="s">
        <v>12</v>
      </c>
      <c r="H9629" s="1" t="s">
        <v>13</v>
      </c>
      <c r="I9629" s="16"/>
      <c r="J9629" s="16"/>
      <c r="K9629" s="16"/>
      <c r="L9629" s="16"/>
      <c r="M9629" s="16"/>
      <c r="N9629" s="16"/>
      <c r="O9629" s="16"/>
      <c r="P9629" s="16"/>
      <c r="Q9629" s="16"/>
      <c r="R9629" s="16"/>
      <c r="S9629" s="16"/>
      <c r="T9629" s="16"/>
      <c r="U9629" s="16"/>
      <c r="V9629" s="1" t="s">
        <v>4840</v>
      </c>
      <c r="W9629" s="1" t="s">
        <v>2551</v>
      </c>
      <c r="X9629" s="5" t="s">
        <v>4845</v>
      </c>
      <c r="Y9629" s="5" t="s">
        <v>2553</v>
      </c>
      <c r="Z9629" s="5" t="s">
        <v>13</v>
      </c>
      <c r="AA9629" s="5"/>
    </row>
    <row r="9630" spans="1:27" ht="12" customHeight="1" x14ac:dyDescent="0.15">
      <c r="A9630" s="1" t="s">
        <v>2382</v>
      </c>
      <c r="B9630" s="1" t="s">
        <v>29</v>
      </c>
      <c r="C9630" s="1" t="s">
        <v>15</v>
      </c>
      <c r="D9630" s="1" t="s">
        <v>2542</v>
      </c>
      <c r="E9630" s="1" t="s">
        <v>10</v>
      </c>
      <c r="F9630" s="1" t="s">
        <v>2317</v>
      </c>
      <c r="G9630" s="1" t="s">
        <v>16</v>
      </c>
      <c r="H9630" s="1" t="s">
        <v>13</v>
      </c>
      <c r="I9630" s="16"/>
      <c r="J9630" s="16"/>
      <c r="K9630" s="16"/>
      <c r="L9630" s="16"/>
      <c r="M9630" s="16"/>
      <c r="N9630" s="16"/>
      <c r="O9630" s="16"/>
      <c r="P9630" s="16"/>
      <c r="Q9630" s="16"/>
      <c r="R9630" s="16"/>
      <c r="S9630" s="16"/>
      <c r="T9630" s="16"/>
      <c r="U9630" s="16"/>
      <c r="V9630" s="1" t="s">
        <v>4840</v>
      </c>
      <c r="W9630" s="1" t="s">
        <v>2551</v>
      </c>
      <c r="X9630" s="5" t="s">
        <v>4845</v>
      </c>
      <c r="Y9630" s="5" t="s">
        <v>2561</v>
      </c>
      <c r="Z9630" s="5" t="s">
        <v>13</v>
      </c>
      <c r="AA9630" s="5"/>
    </row>
    <row r="9631" spans="1:27" ht="12" customHeight="1" x14ac:dyDescent="0.15">
      <c r="A9631" s="1" t="s">
        <v>2382</v>
      </c>
      <c r="B9631" s="1" t="s">
        <v>29</v>
      </c>
      <c r="C9631" s="1" t="s">
        <v>17</v>
      </c>
      <c r="D9631" s="1" t="s">
        <v>2542</v>
      </c>
      <c r="E9631" s="1" t="s">
        <v>10</v>
      </c>
      <c r="F9631" s="1" t="s">
        <v>2317</v>
      </c>
      <c r="G9631" s="1" t="s">
        <v>18</v>
      </c>
      <c r="H9631" s="1" t="s">
        <v>13</v>
      </c>
      <c r="I9631" s="16"/>
      <c r="J9631" s="16"/>
      <c r="K9631" s="16"/>
      <c r="L9631" s="16"/>
      <c r="M9631" s="16"/>
      <c r="N9631" s="16"/>
      <c r="O9631" s="16"/>
      <c r="P9631" s="16"/>
      <c r="Q9631" s="16"/>
      <c r="R9631" s="16"/>
      <c r="S9631" s="16"/>
      <c r="T9631" s="16"/>
      <c r="U9631" s="16"/>
      <c r="V9631" s="1" t="s">
        <v>4840</v>
      </c>
      <c r="W9631" s="1" t="s">
        <v>2551</v>
      </c>
      <c r="X9631" s="5" t="s">
        <v>4845</v>
      </c>
      <c r="Y9631" s="5" t="s">
        <v>2562</v>
      </c>
      <c r="Z9631" s="5" t="s">
        <v>13</v>
      </c>
      <c r="AA9631" s="5"/>
    </row>
    <row r="9632" spans="1:27" ht="12" customHeight="1" x14ac:dyDescent="0.15">
      <c r="A9632" s="1" t="s">
        <v>2382</v>
      </c>
      <c r="B9632" s="1" t="s">
        <v>29</v>
      </c>
      <c r="C9632" s="1" t="s">
        <v>19</v>
      </c>
      <c r="D9632" s="1" t="s">
        <v>2542</v>
      </c>
      <c r="E9632" s="1" t="s">
        <v>10</v>
      </c>
      <c r="F9632" s="1" t="s">
        <v>2317</v>
      </c>
      <c r="G9632" s="1" t="s">
        <v>242</v>
      </c>
      <c r="H9632" s="1" t="s">
        <v>13</v>
      </c>
      <c r="I9632" s="16"/>
      <c r="J9632" s="16"/>
      <c r="K9632" s="16"/>
      <c r="L9632" s="16"/>
      <c r="M9632" s="16"/>
      <c r="N9632" s="16"/>
      <c r="O9632" s="16"/>
      <c r="P9632" s="16"/>
      <c r="Q9632" s="16"/>
      <c r="R9632" s="16"/>
      <c r="S9632" s="16"/>
      <c r="T9632" s="16"/>
      <c r="U9632" s="16"/>
      <c r="V9632" s="1" t="s">
        <v>4840</v>
      </c>
      <c r="W9632" s="1" t="s">
        <v>2551</v>
      </c>
      <c r="X9632" s="5" t="s">
        <v>4845</v>
      </c>
      <c r="Y9632" s="5" t="s">
        <v>2557</v>
      </c>
      <c r="Z9632" s="5" t="s">
        <v>13</v>
      </c>
      <c r="AA9632" s="5"/>
    </row>
    <row r="9633" spans="1:27" ht="12" customHeight="1" x14ac:dyDescent="0.15">
      <c r="A9633" s="1" t="s">
        <v>2382</v>
      </c>
      <c r="B9633" s="1" t="s">
        <v>29</v>
      </c>
      <c r="C9633" s="1" t="s">
        <v>21</v>
      </c>
      <c r="D9633" s="1" t="s">
        <v>2542</v>
      </c>
      <c r="E9633" s="1" t="s">
        <v>10</v>
      </c>
      <c r="F9633" s="1" t="s">
        <v>2317</v>
      </c>
      <c r="G9633" s="1" t="s">
        <v>245</v>
      </c>
      <c r="H9633" s="1" t="s">
        <v>239</v>
      </c>
      <c r="I9633" s="16"/>
      <c r="J9633" s="16"/>
      <c r="K9633" s="16"/>
      <c r="L9633" s="16"/>
      <c r="M9633" s="16"/>
      <c r="N9633" s="16"/>
      <c r="O9633" s="16"/>
      <c r="P9633" s="16"/>
      <c r="Q9633" s="16"/>
      <c r="R9633" s="16"/>
      <c r="S9633" s="16"/>
      <c r="T9633" s="16"/>
      <c r="U9633" s="16"/>
      <c r="V9633" s="1" t="s">
        <v>4840</v>
      </c>
      <c r="W9633" s="1" t="s">
        <v>2551</v>
      </c>
      <c r="X9633" s="5" t="s">
        <v>4845</v>
      </c>
      <c r="Y9633" s="5" t="s">
        <v>2740</v>
      </c>
      <c r="Z9633" s="5" t="s">
        <v>2738</v>
      </c>
      <c r="AA9633" s="5"/>
    </row>
    <row r="9634" spans="1:27" ht="12" customHeight="1" x14ac:dyDescent="0.15">
      <c r="A9634" s="1" t="s">
        <v>2382</v>
      </c>
      <c r="B9634" s="1" t="s">
        <v>29</v>
      </c>
      <c r="C9634" s="1" t="s">
        <v>23</v>
      </c>
      <c r="D9634" s="1" t="s">
        <v>2542</v>
      </c>
      <c r="E9634" s="1" t="s">
        <v>10</v>
      </c>
      <c r="F9634" s="1" t="s">
        <v>2317</v>
      </c>
      <c r="G9634" s="1" t="s">
        <v>22</v>
      </c>
      <c r="H9634" s="1" t="s">
        <v>13</v>
      </c>
      <c r="I9634" s="16"/>
      <c r="J9634" s="16"/>
      <c r="K9634" s="16"/>
      <c r="L9634" s="16"/>
      <c r="M9634" s="16"/>
      <c r="N9634" s="16"/>
      <c r="O9634" s="16"/>
      <c r="P9634" s="16"/>
      <c r="Q9634" s="16"/>
      <c r="R9634" s="16"/>
      <c r="S9634" s="16"/>
      <c r="T9634" s="16"/>
      <c r="U9634" s="16"/>
      <c r="V9634" s="1" t="s">
        <v>4840</v>
      </c>
      <c r="W9634" s="1" t="s">
        <v>2551</v>
      </c>
      <c r="X9634" s="5" t="s">
        <v>4845</v>
      </c>
      <c r="Y9634" s="5" t="s">
        <v>2564</v>
      </c>
      <c r="Z9634" s="5" t="s">
        <v>13</v>
      </c>
      <c r="AA9634" s="5"/>
    </row>
    <row r="9635" spans="1:27" ht="12" customHeight="1" x14ac:dyDescent="0.15">
      <c r="A9635" s="1" t="s">
        <v>2382</v>
      </c>
      <c r="B9635" s="1" t="s">
        <v>29</v>
      </c>
      <c r="C9635" s="1" t="s">
        <v>77</v>
      </c>
      <c r="D9635" s="1" t="s">
        <v>2542</v>
      </c>
      <c r="E9635" s="1" t="s">
        <v>10</v>
      </c>
      <c r="F9635" s="1" t="s">
        <v>2317</v>
      </c>
      <c r="G9635" s="1" t="s">
        <v>24</v>
      </c>
      <c r="H9635" s="1" t="s">
        <v>13</v>
      </c>
      <c r="I9635" s="16"/>
      <c r="J9635" s="16"/>
      <c r="K9635" s="16"/>
      <c r="L9635" s="16"/>
      <c r="M9635" s="16"/>
      <c r="N9635" s="16"/>
      <c r="O9635" s="16"/>
      <c r="P9635" s="16"/>
      <c r="Q9635" s="16"/>
      <c r="R9635" s="16"/>
      <c r="S9635" s="16"/>
      <c r="T9635" s="16"/>
      <c r="U9635" s="16"/>
      <c r="V9635" s="1" t="s">
        <v>4840</v>
      </c>
      <c r="W9635" s="1" t="s">
        <v>2551</v>
      </c>
      <c r="X9635" s="5" t="s">
        <v>4845</v>
      </c>
      <c r="Y9635" s="5" t="s">
        <v>2559</v>
      </c>
      <c r="Z9635" s="5" t="s">
        <v>13</v>
      </c>
      <c r="AA9635" s="5"/>
    </row>
    <row r="9636" spans="1:27" ht="12" customHeight="1" x14ac:dyDescent="0.15">
      <c r="A9636" s="1" t="s">
        <v>2382</v>
      </c>
      <c r="B9636" s="1" t="s">
        <v>31</v>
      </c>
      <c r="C9636" s="1" t="s">
        <v>9</v>
      </c>
      <c r="D9636" s="1" t="s">
        <v>2542</v>
      </c>
      <c r="E9636" s="1" t="s">
        <v>10</v>
      </c>
      <c r="F9636" s="1" t="s">
        <v>2386</v>
      </c>
      <c r="G9636" s="1" t="s">
        <v>12</v>
      </c>
      <c r="H9636" s="1" t="s">
        <v>13</v>
      </c>
      <c r="I9636" s="16"/>
      <c r="J9636" s="16"/>
      <c r="K9636" s="16"/>
      <c r="L9636" s="16"/>
      <c r="M9636" s="16"/>
      <c r="N9636" s="16"/>
      <c r="O9636" s="16"/>
      <c r="P9636" s="16"/>
      <c r="Q9636" s="16"/>
      <c r="R9636" s="16"/>
      <c r="S9636" s="16"/>
      <c r="T9636" s="16"/>
      <c r="U9636" s="16"/>
      <c r="V9636" s="1" t="s">
        <v>4840</v>
      </c>
      <c r="W9636" s="1" t="s">
        <v>2551</v>
      </c>
      <c r="X9636" s="5" t="s">
        <v>4846</v>
      </c>
      <c r="Y9636" s="5" t="s">
        <v>2553</v>
      </c>
      <c r="Z9636" s="5" t="s">
        <v>13</v>
      </c>
      <c r="AA9636" s="5"/>
    </row>
    <row r="9637" spans="1:27" ht="12" customHeight="1" x14ac:dyDescent="0.15">
      <c r="A9637" s="1" t="s">
        <v>2382</v>
      </c>
      <c r="B9637" s="1" t="s">
        <v>31</v>
      </c>
      <c r="C9637" s="1" t="s">
        <v>17</v>
      </c>
      <c r="D9637" s="1" t="s">
        <v>2542</v>
      </c>
      <c r="E9637" s="1" t="s">
        <v>10</v>
      </c>
      <c r="F9637" s="1" t="s">
        <v>2386</v>
      </c>
      <c r="G9637" s="1" t="s">
        <v>18</v>
      </c>
      <c r="H9637" s="1" t="s">
        <v>13</v>
      </c>
      <c r="I9637" s="16"/>
      <c r="J9637" s="16"/>
      <c r="K9637" s="16"/>
      <c r="L9637" s="16"/>
      <c r="M9637" s="16"/>
      <c r="N9637" s="16"/>
      <c r="O9637" s="16"/>
      <c r="P9637" s="16"/>
      <c r="Q9637" s="16"/>
      <c r="R9637" s="16"/>
      <c r="S9637" s="16"/>
      <c r="T9637" s="16"/>
      <c r="U9637" s="16"/>
      <c r="V9637" s="1" t="s">
        <v>4840</v>
      </c>
      <c r="W9637" s="1" t="s">
        <v>2551</v>
      </c>
      <c r="X9637" s="5" t="s">
        <v>4846</v>
      </c>
      <c r="Y9637" s="5" t="s">
        <v>2562</v>
      </c>
      <c r="Z9637" s="5" t="s">
        <v>13</v>
      </c>
      <c r="AA9637" s="5"/>
    </row>
    <row r="9638" spans="1:27" ht="12" customHeight="1" x14ac:dyDescent="0.15">
      <c r="A9638" s="1" t="s">
        <v>2382</v>
      </c>
      <c r="B9638" s="1" t="s">
        <v>31</v>
      </c>
      <c r="C9638" s="1" t="s">
        <v>19</v>
      </c>
      <c r="D9638" s="1" t="s">
        <v>2542</v>
      </c>
      <c r="E9638" s="1" t="s">
        <v>10</v>
      </c>
      <c r="F9638" s="1" t="s">
        <v>2386</v>
      </c>
      <c r="G9638" s="1" t="s">
        <v>242</v>
      </c>
      <c r="H9638" s="1" t="s">
        <v>13</v>
      </c>
      <c r="I9638" s="16"/>
      <c r="J9638" s="16"/>
      <c r="K9638" s="16"/>
      <c r="L9638" s="16"/>
      <c r="M9638" s="16"/>
      <c r="N9638" s="16"/>
      <c r="O9638" s="16"/>
      <c r="P9638" s="16"/>
      <c r="Q9638" s="16"/>
      <c r="R9638" s="16"/>
      <c r="S9638" s="16"/>
      <c r="T9638" s="16"/>
      <c r="U9638" s="16"/>
      <c r="V9638" s="1" t="s">
        <v>4840</v>
      </c>
      <c r="W9638" s="1" t="s">
        <v>2551</v>
      </c>
      <c r="X9638" s="5" t="s">
        <v>4846</v>
      </c>
      <c r="Y9638" s="5" t="s">
        <v>2557</v>
      </c>
      <c r="Z9638" s="5" t="s">
        <v>13</v>
      </c>
      <c r="AA9638" s="5"/>
    </row>
    <row r="9639" spans="1:27" ht="12" customHeight="1" x14ac:dyDescent="0.15">
      <c r="A9639" s="1" t="s">
        <v>2382</v>
      </c>
      <c r="B9639" s="1" t="s">
        <v>31</v>
      </c>
      <c r="C9639" s="1" t="s">
        <v>21</v>
      </c>
      <c r="D9639" s="1" t="s">
        <v>2542</v>
      </c>
      <c r="E9639" s="1" t="s">
        <v>10</v>
      </c>
      <c r="F9639" s="1" t="s">
        <v>2386</v>
      </c>
      <c r="G9639" s="1" t="s">
        <v>245</v>
      </c>
      <c r="H9639" s="1" t="s">
        <v>239</v>
      </c>
      <c r="I9639" s="16"/>
      <c r="J9639" s="16"/>
      <c r="K9639" s="16"/>
      <c r="L9639" s="16"/>
      <c r="M9639" s="16"/>
      <c r="N9639" s="16"/>
      <c r="O9639" s="16"/>
      <c r="P9639" s="16"/>
      <c r="Q9639" s="16"/>
      <c r="R9639" s="16"/>
      <c r="S9639" s="16"/>
      <c r="T9639" s="16"/>
      <c r="U9639" s="16"/>
      <c r="V9639" s="1" t="s">
        <v>4840</v>
      </c>
      <c r="W9639" s="1" t="s">
        <v>2551</v>
      </c>
      <c r="X9639" s="5" t="s">
        <v>4846</v>
      </c>
      <c r="Y9639" s="5" t="s">
        <v>2740</v>
      </c>
      <c r="Z9639" s="5" t="s">
        <v>2738</v>
      </c>
      <c r="AA9639" s="5"/>
    </row>
    <row r="9640" spans="1:27" ht="12" customHeight="1" x14ac:dyDescent="0.15">
      <c r="A9640" s="1" t="s">
        <v>2382</v>
      </c>
      <c r="B9640" s="1" t="s">
        <v>31</v>
      </c>
      <c r="C9640" s="1" t="s">
        <v>23</v>
      </c>
      <c r="D9640" s="1" t="s">
        <v>2542</v>
      </c>
      <c r="E9640" s="1" t="s">
        <v>10</v>
      </c>
      <c r="F9640" s="1" t="s">
        <v>2386</v>
      </c>
      <c r="G9640" s="1" t="s">
        <v>22</v>
      </c>
      <c r="H9640" s="1" t="s">
        <v>13</v>
      </c>
      <c r="I9640" s="16"/>
      <c r="J9640" s="16"/>
      <c r="K9640" s="16"/>
      <c r="L9640" s="16"/>
      <c r="M9640" s="16"/>
      <c r="N9640" s="16"/>
      <c r="O9640" s="16"/>
      <c r="P9640" s="16"/>
      <c r="Q9640" s="16"/>
      <c r="R9640" s="16"/>
      <c r="S9640" s="16"/>
      <c r="T9640" s="16"/>
      <c r="U9640" s="16"/>
      <c r="V9640" s="1" t="s">
        <v>4840</v>
      </c>
      <c r="W9640" s="1" t="s">
        <v>2551</v>
      </c>
      <c r="X9640" s="5" t="s">
        <v>4846</v>
      </c>
      <c r="Y9640" s="5" t="s">
        <v>2564</v>
      </c>
      <c r="Z9640" s="5" t="s">
        <v>13</v>
      </c>
      <c r="AA9640" s="5"/>
    </row>
    <row r="9641" spans="1:27" ht="12" customHeight="1" x14ac:dyDescent="0.15">
      <c r="A9641" s="1" t="s">
        <v>2382</v>
      </c>
      <c r="B9641" s="1" t="s">
        <v>31</v>
      </c>
      <c r="C9641" s="1" t="s">
        <v>77</v>
      </c>
      <c r="D9641" s="1" t="s">
        <v>2542</v>
      </c>
      <c r="E9641" s="1" t="s">
        <v>10</v>
      </c>
      <c r="F9641" s="1" t="s">
        <v>2386</v>
      </c>
      <c r="G9641" s="1" t="s">
        <v>24</v>
      </c>
      <c r="H9641" s="1" t="s">
        <v>13</v>
      </c>
      <c r="I9641" s="16"/>
      <c r="J9641" s="16"/>
      <c r="K9641" s="16"/>
      <c r="L9641" s="16"/>
      <c r="M9641" s="16"/>
      <c r="N9641" s="16"/>
      <c r="O9641" s="16"/>
      <c r="P9641" s="16"/>
      <c r="Q9641" s="16"/>
      <c r="R9641" s="16"/>
      <c r="S9641" s="16"/>
      <c r="T9641" s="16"/>
      <c r="U9641" s="16"/>
      <c r="V9641" s="1" t="s">
        <v>4840</v>
      </c>
      <c r="W9641" s="1" t="s">
        <v>2551</v>
      </c>
      <c r="X9641" s="5" t="s">
        <v>4846</v>
      </c>
      <c r="Y9641" s="5" t="s">
        <v>2559</v>
      </c>
      <c r="Z9641" s="5" t="s">
        <v>13</v>
      </c>
      <c r="AA9641" s="5"/>
    </row>
    <row r="9642" spans="1:27" ht="12" customHeight="1" x14ac:dyDescent="0.15">
      <c r="A9642" s="1" t="s">
        <v>2382</v>
      </c>
      <c r="B9642" s="1" t="s">
        <v>33</v>
      </c>
      <c r="C9642" s="1" t="s">
        <v>9</v>
      </c>
      <c r="D9642" s="1" t="s">
        <v>2542</v>
      </c>
      <c r="E9642" s="1" t="s">
        <v>10</v>
      </c>
      <c r="F9642" s="1" t="s">
        <v>2387</v>
      </c>
      <c r="G9642" s="1" t="s">
        <v>12</v>
      </c>
      <c r="H9642" s="1" t="s">
        <v>13</v>
      </c>
      <c r="I9642" s="16"/>
      <c r="J9642" s="16"/>
      <c r="K9642" s="16"/>
      <c r="L9642" s="16"/>
      <c r="M9642" s="16"/>
      <c r="N9642" s="16"/>
      <c r="O9642" s="16"/>
      <c r="P9642" s="16"/>
      <c r="Q9642" s="16"/>
      <c r="R9642" s="16"/>
      <c r="S9642" s="16"/>
      <c r="T9642" s="16"/>
      <c r="U9642" s="16"/>
      <c r="V9642" s="1" t="s">
        <v>4840</v>
      </c>
      <c r="W9642" s="1" t="s">
        <v>2551</v>
      </c>
      <c r="X9642" s="5" t="s">
        <v>4847</v>
      </c>
      <c r="Y9642" s="5" t="s">
        <v>2553</v>
      </c>
      <c r="Z9642" s="5" t="s">
        <v>13</v>
      </c>
      <c r="AA9642" s="5"/>
    </row>
    <row r="9643" spans="1:27" ht="12" customHeight="1" x14ac:dyDescent="0.15">
      <c r="A9643" s="1" t="s">
        <v>2382</v>
      </c>
      <c r="B9643" s="1" t="s">
        <v>33</v>
      </c>
      <c r="C9643" s="1" t="s">
        <v>15</v>
      </c>
      <c r="D9643" s="1" t="s">
        <v>2542</v>
      </c>
      <c r="E9643" s="1" t="s">
        <v>10</v>
      </c>
      <c r="F9643" s="1" t="s">
        <v>2387</v>
      </c>
      <c r="G9643" s="1" t="s">
        <v>16</v>
      </c>
      <c r="H9643" s="1" t="s">
        <v>13</v>
      </c>
      <c r="I9643" s="16"/>
      <c r="J9643" s="16"/>
      <c r="K9643" s="16"/>
      <c r="L9643" s="16"/>
      <c r="M9643" s="16"/>
      <c r="N9643" s="16"/>
      <c r="O9643" s="16"/>
      <c r="P9643" s="16"/>
      <c r="Q9643" s="16"/>
      <c r="R9643" s="16"/>
      <c r="S9643" s="16"/>
      <c r="T9643" s="16"/>
      <c r="U9643" s="16"/>
      <c r="V9643" s="1" t="s">
        <v>4840</v>
      </c>
      <c r="W9643" s="1" t="s">
        <v>2551</v>
      </c>
      <c r="X9643" s="5" t="s">
        <v>4847</v>
      </c>
      <c r="Y9643" s="5" t="s">
        <v>2561</v>
      </c>
      <c r="Z9643" s="5" t="s">
        <v>13</v>
      </c>
      <c r="AA9643" s="5"/>
    </row>
    <row r="9644" spans="1:27" ht="12" customHeight="1" x14ac:dyDescent="0.15">
      <c r="A9644" s="1" t="s">
        <v>2382</v>
      </c>
      <c r="B9644" s="1" t="s">
        <v>33</v>
      </c>
      <c r="C9644" s="1" t="s">
        <v>17</v>
      </c>
      <c r="D9644" s="1" t="s">
        <v>2542</v>
      </c>
      <c r="E9644" s="1" t="s">
        <v>10</v>
      </c>
      <c r="F9644" s="1" t="s">
        <v>2387</v>
      </c>
      <c r="G9644" s="1" t="s">
        <v>18</v>
      </c>
      <c r="H9644" s="1" t="s">
        <v>13</v>
      </c>
      <c r="I9644" s="16"/>
      <c r="J9644" s="16"/>
      <c r="K9644" s="16"/>
      <c r="L9644" s="16"/>
      <c r="M9644" s="16"/>
      <c r="N9644" s="16"/>
      <c r="O9644" s="16"/>
      <c r="P9644" s="16"/>
      <c r="Q9644" s="16"/>
      <c r="R9644" s="16"/>
      <c r="S9644" s="16"/>
      <c r="T9644" s="16"/>
      <c r="U9644" s="16"/>
      <c r="V9644" s="1" t="s">
        <v>4840</v>
      </c>
      <c r="W9644" s="1" t="s">
        <v>2551</v>
      </c>
      <c r="X9644" s="5" t="s">
        <v>4847</v>
      </c>
      <c r="Y9644" s="5" t="s">
        <v>2556</v>
      </c>
      <c r="Z9644" s="5" t="s">
        <v>13</v>
      </c>
      <c r="AA9644" s="5"/>
    </row>
    <row r="9645" spans="1:27" ht="12" customHeight="1" x14ac:dyDescent="0.15">
      <c r="A9645" s="1" t="s">
        <v>2382</v>
      </c>
      <c r="B9645" s="1" t="s">
        <v>33</v>
      </c>
      <c r="C9645" s="1" t="s">
        <v>19</v>
      </c>
      <c r="D9645" s="1" t="s">
        <v>2542</v>
      </c>
      <c r="E9645" s="1" t="s">
        <v>10</v>
      </c>
      <c r="F9645" s="1" t="s">
        <v>2387</v>
      </c>
      <c r="G9645" s="1" t="s">
        <v>242</v>
      </c>
      <c r="H9645" s="1" t="s">
        <v>13</v>
      </c>
      <c r="I9645" s="16"/>
      <c r="J9645" s="16"/>
      <c r="K9645" s="16"/>
      <c r="L9645" s="16"/>
      <c r="M9645" s="16"/>
      <c r="N9645" s="16"/>
      <c r="O9645" s="16"/>
      <c r="P9645" s="16"/>
      <c r="Q9645" s="16"/>
      <c r="R9645" s="16"/>
      <c r="S9645" s="16"/>
      <c r="T9645" s="16"/>
      <c r="U9645" s="16"/>
      <c r="V9645" s="1" t="s">
        <v>4840</v>
      </c>
      <c r="W9645" s="1" t="s">
        <v>2551</v>
      </c>
      <c r="X9645" s="5" t="s">
        <v>4847</v>
      </c>
      <c r="Y9645" s="5" t="s">
        <v>2557</v>
      </c>
      <c r="Z9645" s="5" t="s">
        <v>13</v>
      </c>
      <c r="AA9645" s="5"/>
    </row>
    <row r="9646" spans="1:27" ht="12" customHeight="1" x14ac:dyDescent="0.15">
      <c r="A9646" s="1" t="s">
        <v>2382</v>
      </c>
      <c r="B9646" s="1" t="s">
        <v>33</v>
      </c>
      <c r="C9646" s="1" t="s">
        <v>21</v>
      </c>
      <c r="D9646" s="1" t="s">
        <v>2542</v>
      </c>
      <c r="E9646" s="1" t="s">
        <v>10</v>
      </c>
      <c r="F9646" s="1" t="s">
        <v>2387</v>
      </c>
      <c r="G9646" s="1" t="s">
        <v>245</v>
      </c>
      <c r="H9646" s="1" t="s">
        <v>239</v>
      </c>
      <c r="I9646" s="16"/>
      <c r="J9646" s="16"/>
      <c r="K9646" s="16"/>
      <c r="L9646" s="16"/>
      <c r="M9646" s="16"/>
      <c r="N9646" s="16"/>
      <c r="O9646" s="16"/>
      <c r="P9646" s="16"/>
      <c r="Q9646" s="16"/>
      <c r="R9646" s="16"/>
      <c r="S9646" s="16"/>
      <c r="T9646" s="16"/>
      <c r="U9646" s="16"/>
      <c r="V9646" s="1" t="s">
        <v>4840</v>
      </c>
      <c r="W9646" s="1" t="s">
        <v>2551</v>
      </c>
      <c r="X9646" s="5" t="s">
        <v>4847</v>
      </c>
      <c r="Y9646" s="5" t="s">
        <v>2740</v>
      </c>
      <c r="Z9646" s="5" t="s">
        <v>2738</v>
      </c>
      <c r="AA9646" s="5"/>
    </row>
    <row r="9647" spans="1:27" ht="12" customHeight="1" x14ac:dyDescent="0.15">
      <c r="A9647" s="1" t="s">
        <v>2382</v>
      </c>
      <c r="B9647" s="1" t="s">
        <v>33</v>
      </c>
      <c r="C9647" s="1" t="s">
        <v>23</v>
      </c>
      <c r="D9647" s="1" t="s">
        <v>2542</v>
      </c>
      <c r="E9647" s="1" t="s">
        <v>10</v>
      </c>
      <c r="F9647" s="1" t="s">
        <v>2387</v>
      </c>
      <c r="G9647" s="1" t="s">
        <v>22</v>
      </c>
      <c r="H9647" s="1" t="s">
        <v>13</v>
      </c>
      <c r="I9647" s="16"/>
      <c r="J9647" s="16"/>
      <c r="K9647" s="16"/>
      <c r="L9647" s="16"/>
      <c r="M9647" s="16"/>
      <c r="N9647" s="16"/>
      <c r="O9647" s="16"/>
      <c r="P9647" s="16"/>
      <c r="Q9647" s="16"/>
      <c r="R9647" s="16"/>
      <c r="S9647" s="16"/>
      <c r="T9647" s="16"/>
      <c r="U9647" s="16"/>
      <c r="V9647" s="1" t="s">
        <v>4840</v>
      </c>
      <c r="W9647" s="1" t="s">
        <v>2551</v>
      </c>
      <c r="X9647" s="5" t="s">
        <v>4847</v>
      </c>
      <c r="Y9647" s="5" t="s">
        <v>2564</v>
      </c>
      <c r="Z9647" s="5" t="s">
        <v>13</v>
      </c>
      <c r="AA9647" s="5"/>
    </row>
    <row r="9648" spans="1:27" ht="12" customHeight="1" x14ac:dyDescent="0.15">
      <c r="A9648" s="1" t="s">
        <v>2382</v>
      </c>
      <c r="B9648" s="1" t="s">
        <v>33</v>
      </c>
      <c r="C9648" s="1" t="s">
        <v>77</v>
      </c>
      <c r="D9648" s="1" t="s">
        <v>2542</v>
      </c>
      <c r="E9648" s="1" t="s">
        <v>10</v>
      </c>
      <c r="F9648" s="1" t="s">
        <v>2387</v>
      </c>
      <c r="G9648" s="1" t="s">
        <v>24</v>
      </c>
      <c r="H9648" s="1" t="s">
        <v>13</v>
      </c>
      <c r="I9648" s="16"/>
      <c r="J9648" s="16"/>
      <c r="K9648" s="16"/>
      <c r="L9648" s="16"/>
      <c r="M9648" s="16"/>
      <c r="N9648" s="16"/>
      <c r="O9648" s="16"/>
      <c r="P9648" s="16"/>
      <c r="Q9648" s="16"/>
      <c r="R9648" s="16"/>
      <c r="S9648" s="16"/>
      <c r="T9648" s="16"/>
      <c r="U9648" s="16"/>
      <c r="V9648" s="1" t="s">
        <v>4840</v>
      </c>
      <c r="W9648" s="1" t="s">
        <v>2551</v>
      </c>
      <c r="X9648" s="5" t="s">
        <v>4847</v>
      </c>
      <c r="Y9648" s="5" t="s">
        <v>2559</v>
      </c>
      <c r="Z9648" s="5" t="s">
        <v>13</v>
      </c>
      <c r="AA9648" s="5"/>
    </row>
    <row r="9649" spans="1:27" ht="12" customHeight="1" x14ac:dyDescent="0.15">
      <c r="A9649" s="1" t="s">
        <v>2382</v>
      </c>
      <c r="B9649" s="1" t="s">
        <v>35</v>
      </c>
      <c r="C9649" s="1" t="s">
        <v>9</v>
      </c>
      <c r="D9649" s="1" t="s">
        <v>2542</v>
      </c>
      <c r="E9649" s="1" t="s">
        <v>10</v>
      </c>
      <c r="F9649" s="1" t="s">
        <v>2230</v>
      </c>
      <c r="G9649" s="1" t="s">
        <v>12</v>
      </c>
      <c r="H9649" s="1" t="s">
        <v>13</v>
      </c>
      <c r="I9649" s="16"/>
      <c r="J9649" s="16"/>
      <c r="K9649" s="16"/>
      <c r="L9649" s="16"/>
      <c r="M9649" s="16"/>
      <c r="N9649" s="16"/>
      <c r="O9649" s="16"/>
      <c r="P9649" s="16"/>
      <c r="Q9649" s="16"/>
      <c r="R9649" s="16"/>
      <c r="S9649" s="16"/>
      <c r="T9649" s="16"/>
      <c r="U9649" s="16"/>
      <c r="V9649" s="1" t="s">
        <v>4840</v>
      </c>
      <c r="W9649" s="1" t="s">
        <v>2551</v>
      </c>
      <c r="X9649" s="5" t="s">
        <v>4848</v>
      </c>
      <c r="Y9649" s="5" t="s">
        <v>2553</v>
      </c>
      <c r="Z9649" s="5" t="s">
        <v>13</v>
      </c>
      <c r="AA9649" s="5"/>
    </row>
    <row r="9650" spans="1:27" ht="12" customHeight="1" x14ac:dyDescent="0.15">
      <c r="A9650" s="1" t="s">
        <v>2382</v>
      </c>
      <c r="B9650" s="1" t="s">
        <v>35</v>
      </c>
      <c r="C9650" s="1" t="s">
        <v>15</v>
      </c>
      <c r="D9650" s="1" t="s">
        <v>2542</v>
      </c>
      <c r="E9650" s="1" t="s">
        <v>10</v>
      </c>
      <c r="F9650" s="1" t="s">
        <v>2230</v>
      </c>
      <c r="G9650" s="1" t="s">
        <v>16</v>
      </c>
      <c r="H9650" s="1" t="s">
        <v>13</v>
      </c>
      <c r="I9650" s="16"/>
      <c r="J9650" s="16"/>
      <c r="K9650" s="16"/>
      <c r="L9650" s="16"/>
      <c r="M9650" s="16"/>
      <c r="N9650" s="16"/>
      <c r="O9650" s="16"/>
      <c r="P9650" s="16"/>
      <c r="Q9650" s="16"/>
      <c r="R9650" s="16"/>
      <c r="S9650" s="16"/>
      <c r="T9650" s="16"/>
      <c r="U9650" s="16"/>
      <c r="V9650" s="1" t="s">
        <v>4840</v>
      </c>
      <c r="W9650" s="1" t="s">
        <v>2551</v>
      </c>
      <c r="X9650" s="5" t="s">
        <v>4848</v>
      </c>
      <c r="Y9650" s="5" t="s">
        <v>2561</v>
      </c>
      <c r="Z9650" s="5" t="s">
        <v>13</v>
      </c>
      <c r="AA9650" s="5"/>
    </row>
    <row r="9651" spans="1:27" ht="12" customHeight="1" x14ac:dyDescent="0.15">
      <c r="A9651" s="1" t="s">
        <v>2382</v>
      </c>
      <c r="B9651" s="1" t="s">
        <v>35</v>
      </c>
      <c r="C9651" s="1" t="s">
        <v>17</v>
      </c>
      <c r="D9651" s="1" t="s">
        <v>2542</v>
      </c>
      <c r="E9651" s="1" t="s">
        <v>10</v>
      </c>
      <c r="F9651" s="1" t="s">
        <v>2230</v>
      </c>
      <c r="G9651" s="1" t="s">
        <v>18</v>
      </c>
      <c r="H9651" s="1" t="s">
        <v>13</v>
      </c>
      <c r="I9651" s="16"/>
      <c r="J9651" s="16"/>
      <c r="K9651" s="16"/>
      <c r="L9651" s="16"/>
      <c r="M9651" s="16"/>
      <c r="N9651" s="16"/>
      <c r="O9651" s="16"/>
      <c r="P9651" s="16"/>
      <c r="Q9651" s="16"/>
      <c r="R9651" s="16"/>
      <c r="S9651" s="16"/>
      <c r="T9651" s="16"/>
      <c r="U9651" s="16"/>
      <c r="V9651" s="1" t="s">
        <v>4840</v>
      </c>
      <c r="W9651" s="1" t="s">
        <v>2551</v>
      </c>
      <c r="X9651" s="5" t="s">
        <v>4848</v>
      </c>
      <c r="Y9651" s="5" t="s">
        <v>2562</v>
      </c>
      <c r="Z9651" s="5" t="s">
        <v>13</v>
      </c>
      <c r="AA9651" s="5"/>
    </row>
    <row r="9652" spans="1:27" ht="12" customHeight="1" x14ac:dyDescent="0.15">
      <c r="A9652" s="1" t="s">
        <v>2382</v>
      </c>
      <c r="B9652" s="1" t="s">
        <v>35</v>
      </c>
      <c r="C9652" s="1" t="s">
        <v>19</v>
      </c>
      <c r="D9652" s="1" t="s">
        <v>2542</v>
      </c>
      <c r="E9652" s="1" t="s">
        <v>10</v>
      </c>
      <c r="F9652" s="1" t="s">
        <v>2230</v>
      </c>
      <c r="G9652" s="1" t="s">
        <v>242</v>
      </c>
      <c r="H9652" s="1" t="s">
        <v>13</v>
      </c>
      <c r="I9652" s="16"/>
      <c r="J9652" s="16"/>
      <c r="K9652" s="16"/>
      <c r="L9652" s="16"/>
      <c r="M9652" s="16"/>
      <c r="N9652" s="16"/>
      <c r="O9652" s="16"/>
      <c r="P9652" s="16"/>
      <c r="Q9652" s="16"/>
      <c r="R9652" s="16"/>
      <c r="S9652" s="16"/>
      <c r="T9652" s="16"/>
      <c r="U9652" s="16"/>
      <c r="V9652" s="1" t="s">
        <v>4840</v>
      </c>
      <c r="W9652" s="1" t="s">
        <v>2551</v>
      </c>
      <c r="X9652" s="5" t="s">
        <v>4848</v>
      </c>
      <c r="Y9652" s="5" t="s">
        <v>2557</v>
      </c>
      <c r="Z9652" s="5" t="s">
        <v>13</v>
      </c>
      <c r="AA9652" s="5"/>
    </row>
    <row r="9653" spans="1:27" ht="12" customHeight="1" x14ac:dyDescent="0.15">
      <c r="A9653" s="1" t="s">
        <v>2382</v>
      </c>
      <c r="B9653" s="1" t="s">
        <v>35</v>
      </c>
      <c r="C9653" s="1" t="s">
        <v>21</v>
      </c>
      <c r="D9653" s="1" t="s">
        <v>2542</v>
      </c>
      <c r="E9653" s="1" t="s">
        <v>10</v>
      </c>
      <c r="F9653" s="1" t="s">
        <v>2230</v>
      </c>
      <c r="G9653" s="1" t="s">
        <v>245</v>
      </c>
      <c r="H9653" s="1" t="s">
        <v>239</v>
      </c>
      <c r="I9653" s="16"/>
      <c r="J9653" s="16"/>
      <c r="K9653" s="16"/>
      <c r="L9653" s="16"/>
      <c r="M9653" s="16"/>
      <c r="N9653" s="16"/>
      <c r="O9653" s="16"/>
      <c r="P9653" s="16"/>
      <c r="Q9653" s="16"/>
      <c r="R9653" s="16"/>
      <c r="S9653" s="16"/>
      <c r="T9653" s="16"/>
      <c r="U9653" s="16"/>
      <c r="V9653" s="1" t="s">
        <v>4840</v>
      </c>
      <c r="W9653" s="1" t="s">
        <v>2551</v>
      </c>
      <c r="X9653" s="5" t="s">
        <v>4848</v>
      </c>
      <c r="Y9653" s="5" t="s">
        <v>2740</v>
      </c>
      <c r="Z9653" s="5" t="s">
        <v>2738</v>
      </c>
      <c r="AA9653" s="5"/>
    </row>
    <row r="9654" spans="1:27" ht="12" customHeight="1" x14ac:dyDescent="0.15">
      <c r="A9654" s="1" t="s">
        <v>2382</v>
      </c>
      <c r="B9654" s="1" t="s">
        <v>35</v>
      </c>
      <c r="C9654" s="1" t="s">
        <v>23</v>
      </c>
      <c r="D9654" s="1" t="s">
        <v>2542</v>
      </c>
      <c r="E9654" s="1" t="s">
        <v>10</v>
      </c>
      <c r="F9654" s="1" t="s">
        <v>2230</v>
      </c>
      <c r="G9654" s="1" t="s">
        <v>22</v>
      </c>
      <c r="H9654" s="1" t="s">
        <v>13</v>
      </c>
      <c r="I9654" s="16"/>
      <c r="J9654" s="16"/>
      <c r="K9654" s="16"/>
      <c r="L9654" s="16"/>
      <c r="M9654" s="16"/>
      <c r="N9654" s="16"/>
      <c r="O9654" s="16"/>
      <c r="P9654" s="16"/>
      <c r="Q9654" s="16"/>
      <c r="R9654" s="16"/>
      <c r="S9654" s="16"/>
      <c r="T9654" s="16"/>
      <c r="U9654" s="16"/>
      <c r="V9654" s="1" t="s">
        <v>4840</v>
      </c>
      <c r="W9654" s="1" t="s">
        <v>2551</v>
      </c>
      <c r="X9654" s="5" t="s">
        <v>4848</v>
      </c>
      <c r="Y9654" s="5" t="s">
        <v>2564</v>
      </c>
      <c r="Z9654" s="5" t="s">
        <v>13</v>
      </c>
      <c r="AA9654" s="5"/>
    </row>
    <row r="9655" spans="1:27" ht="12" customHeight="1" x14ac:dyDescent="0.15">
      <c r="A9655" s="1" t="s">
        <v>2382</v>
      </c>
      <c r="B9655" s="1" t="s">
        <v>35</v>
      </c>
      <c r="C9655" s="1" t="s">
        <v>77</v>
      </c>
      <c r="D9655" s="1" t="s">
        <v>2542</v>
      </c>
      <c r="E9655" s="1" t="s">
        <v>10</v>
      </c>
      <c r="F9655" s="1" t="s">
        <v>2230</v>
      </c>
      <c r="G9655" s="1" t="s">
        <v>24</v>
      </c>
      <c r="H9655" s="1" t="s">
        <v>13</v>
      </c>
      <c r="I9655" s="16"/>
      <c r="J9655" s="16"/>
      <c r="K9655" s="16"/>
      <c r="L9655" s="16"/>
      <c r="M9655" s="16"/>
      <c r="N9655" s="16"/>
      <c r="O9655" s="16"/>
      <c r="P9655" s="16"/>
      <c r="Q9655" s="16"/>
      <c r="R9655" s="16"/>
      <c r="S9655" s="16"/>
      <c r="T9655" s="16"/>
      <c r="U9655" s="16"/>
      <c r="V9655" s="1" t="s">
        <v>4840</v>
      </c>
      <c r="W9655" s="1" t="s">
        <v>2551</v>
      </c>
      <c r="X9655" s="5" t="s">
        <v>4848</v>
      </c>
      <c r="Y9655" s="5" t="s">
        <v>2579</v>
      </c>
      <c r="Z9655" s="5" t="s">
        <v>13</v>
      </c>
      <c r="AA9655" s="5"/>
    </row>
    <row r="9656" spans="1:27" ht="12" customHeight="1" x14ac:dyDescent="0.15">
      <c r="A9656" s="1" t="s">
        <v>2382</v>
      </c>
      <c r="B9656" s="1" t="s">
        <v>70</v>
      </c>
      <c r="C9656" s="1" t="s">
        <v>9</v>
      </c>
      <c r="D9656" s="1" t="s">
        <v>2542</v>
      </c>
      <c r="E9656" s="1" t="s">
        <v>71</v>
      </c>
      <c r="F9656" s="1" t="s">
        <v>2388</v>
      </c>
      <c r="G9656" s="1" t="s">
        <v>2389</v>
      </c>
      <c r="H9656" s="1" t="s">
        <v>13</v>
      </c>
      <c r="I9656" s="16"/>
      <c r="J9656" s="16"/>
      <c r="K9656" s="16"/>
      <c r="L9656" s="16"/>
      <c r="M9656" s="16"/>
      <c r="N9656" s="16"/>
      <c r="O9656" s="16"/>
      <c r="P9656" s="16"/>
      <c r="Q9656" s="16"/>
      <c r="R9656" s="16"/>
      <c r="S9656" s="16"/>
      <c r="T9656" s="16"/>
      <c r="U9656" s="16"/>
      <c r="V9656" s="1" t="s">
        <v>4840</v>
      </c>
      <c r="W9656" s="1" t="s">
        <v>2592</v>
      </c>
      <c r="X9656" s="5" t="s">
        <v>4849</v>
      </c>
      <c r="Y9656" s="5" t="s">
        <v>4850</v>
      </c>
      <c r="Z9656" s="5" t="s">
        <v>13</v>
      </c>
      <c r="AA9656" s="5"/>
    </row>
    <row r="9657" spans="1:27" ht="12" customHeight="1" x14ac:dyDescent="0.15">
      <c r="A9657" s="1" t="s">
        <v>2382</v>
      </c>
      <c r="B9657" s="1" t="s">
        <v>70</v>
      </c>
      <c r="C9657" s="1" t="s">
        <v>15</v>
      </c>
      <c r="D9657" s="1" t="s">
        <v>2542</v>
      </c>
      <c r="E9657" s="1" t="s">
        <v>71</v>
      </c>
      <c r="F9657" s="1" t="s">
        <v>2388</v>
      </c>
      <c r="G9657" s="1" t="s">
        <v>2226</v>
      </c>
      <c r="H9657" s="1" t="s">
        <v>2227</v>
      </c>
      <c r="I9657" s="16"/>
      <c r="J9657" s="16"/>
      <c r="K9657" s="16"/>
      <c r="L9657" s="16"/>
      <c r="M9657" s="16"/>
      <c r="N9657" s="16"/>
      <c r="O9657" s="16"/>
      <c r="P9657" s="16"/>
      <c r="Q9657" s="16"/>
      <c r="R9657" s="16"/>
      <c r="S9657" s="16"/>
      <c r="T9657" s="16"/>
      <c r="U9657" s="16"/>
      <c r="V9657" s="1" t="s">
        <v>4840</v>
      </c>
      <c r="W9657" s="1" t="s">
        <v>2592</v>
      </c>
      <c r="X9657" s="5" t="s">
        <v>4851</v>
      </c>
      <c r="Y9657" s="5" t="s">
        <v>4852</v>
      </c>
      <c r="Z9657" s="5" t="s">
        <v>2227</v>
      </c>
      <c r="AA9657" s="5"/>
    </row>
    <row r="9658" spans="1:27" ht="12" customHeight="1" x14ac:dyDescent="0.15">
      <c r="A9658" s="1" t="s">
        <v>2382</v>
      </c>
      <c r="B9658" s="1" t="s">
        <v>70</v>
      </c>
      <c r="C9658" s="1" t="s">
        <v>17</v>
      </c>
      <c r="D9658" s="1" t="s">
        <v>2542</v>
      </c>
      <c r="E9658" s="1" t="s">
        <v>71</v>
      </c>
      <c r="F9658" s="1" t="s">
        <v>2388</v>
      </c>
      <c r="G9658" s="1" t="s">
        <v>2228</v>
      </c>
      <c r="H9658" s="1" t="s">
        <v>305</v>
      </c>
      <c r="I9658" s="16"/>
      <c r="J9658" s="16"/>
      <c r="K9658" s="16"/>
      <c r="L9658" s="16"/>
      <c r="M9658" s="16"/>
      <c r="N9658" s="16"/>
      <c r="O9658" s="16"/>
      <c r="P9658" s="16"/>
      <c r="Q9658" s="16"/>
      <c r="R9658" s="16"/>
      <c r="S9658" s="16"/>
      <c r="T9658" s="16"/>
      <c r="U9658" s="16"/>
      <c r="V9658" s="1" t="s">
        <v>4840</v>
      </c>
      <c r="W9658" s="1" t="s">
        <v>2592</v>
      </c>
      <c r="X9658" s="5" t="s">
        <v>4851</v>
      </c>
      <c r="Y9658" s="5" t="s">
        <v>4853</v>
      </c>
      <c r="Z9658" s="5" t="s">
        <v>305</v>
      </c>
      <c r="AA9658" s="5"/>
    </row>
    <row r="9659" spans="1:27" ht="12" customHeight="1" x14ac:dyDescent="0.15">
      <c r="A9659" s="1" t="s">
        <v>2382</v>
      </c>
      <c r="B9659" s="1" t="s">
        <v>70</v>
      </c>
      <c r="C9659" s="1" t="s">
        <v>19</v>
      </c>
      <c r="D9659" s="1" t="s">
        <v>2542</v>
      </c>
      <c r="E9659" s="1" t="s">
        <v>71</v>
      </c>
      <c r="F9659" s="1" t="s">
        <v>2388</v>
      </c>
      <c r="G9659" s="1" t="s">
        <v>2390</v>
      </c>
      <c r="H9659" s="1" t="s">
        <v>13</v>
      </c>
      <c r="I9659" s="16"/>
      <c r="J9659" s="16"/>
      <c r="K9659" s="16"/>
      <c r="L9659" s="16"/>
      <c r="M9659" s="16"/>
      <c r="N9659" s="16"/>
      <c r="O9659" s="16"/>
      <c r="P9659" s="16"/>
      <c r="Q9659" s="16"/>
      <c r="R9659" s="16"/>
      <c r="S9659" s="16"/>
      <c r="T9659" s="16"/>
      <c r="U9659" s="16"/>
      <c r="V9659" s="1" t="s">
        <v>4840</v>
      </c>
      <c r="W9659" s="1" t="s">
        <v>2592</v>
      </c>
      <c r="X9659" s="5" t="s">
        <v>4851</v>
      </c>
      <c r="Y9659" s="5" t="s">
        <v>4854</v>
      </c>
      <c r="Z9659" s="5" t="s">
        <v>13</v>
      </c>
      <c r="AA9659" s="5"/>
    </row>
    <row r="9660" spans="1:27" ht="12" customHeight="1" x14ac:dyDescent="0.15">
      <c r="A9660" s="1" t="s">
        <v>2382</v>
      </c>
      <c r="B9660" s="1" t="s">
        <v>78</v>
      </c>
      <c r="C9660" s="1" t="s">
        <v>9</v>
      </c>
      <c r="D9660" s="1" t="s">
        <v>2542</v>
      </c>
      <c r="E9660" s="1" t="s">
        <v>71</v>
      </c>
      <c r="F9660" s="1" t="s">
        <v>2391</v>
      </c>
      <c r="G9660" s="1" t="s">
        <v>2389</v>
      </c>
      <c r="H9660" s="1" t="s">
        <v>13</v>
      </c>
      <c r="I9660" s="16"/>
      <c r="J9660" s="16"/>
      <c r="K9660" s="16"/>
      <c r="L9660" s="16"/>
      <c r="M9660" s="16"/>
      <c r="N9660" s="16"/>
      <c r="O9660" s="16"/>
      <c r="P9660" s="16"/>
      <c r="Q9660" s="16"/>
      <c r="R9660" s="16"/>
      <c r="S9660" s="16"/>
      <c r="T9660" s="16"/>
      <c r="U9660" s="16"/>
      <c r="V9660" s="1" t="s">
        <v>4840</v>
      </c>
      <c r="W9660" s="1" t="s">
        <v>2592</v>
      </c>
      <c r="X9660" s="5" t="s">
        <v>4855</v>
      </c>
      <c r="Y9660" s="5" t="s">
        <v>4856</v>
      </c>
      <c r="Z9660" s="5" t="s">
        <v>13</v>
      </c>
      <c r="AA9660" s="5"/>
    </row>
    <row r="9661" spans="1:27" ht="12" customHeight="1" x14ac:dyDescent="0.15">
      <c r="A9661" s="1" t="s">
        <v>2382</v>
      </c>
      <c r="B9661" s="1" t="s">
        <v>78</v>
      </c>
      <c r="C9661" s="1" t="s">
        <v>15</v>
      </c>
      <c r="D9661" s="1" t="s">
        <v>2542</v>
      </c>
      <c r="E9661" s="1" t="s">
        <v>71</v>
      </c>
      <c r="F9661" s="1" t="s">
        <v>2391</v>
      </c>
      <c r="G9661" s="1" t="s">
        <v>2226</v>
      </c>
      <c r="H9661" s="1" t="s">
        <v>2227</v>
      </c>
      <c r="I9661" s="16"/>
      <c r="J9661" s="16"/>
      <c r="K9661" s="16"/>
      <c r="L9661" s="16"/>
      <c r="M9661" s="16"/>
      <c r="N9661" s="16"/>
      <c r="O9661" s="16"/>
      <c r="P9661" s="16"/>
      <c r="Q9661" s="16"/>
      <c r="R9661" s="16"/>
      <c r="S9661" s="16"/>
      <c r="T9661" s="16"/>
      <c r="U9661" s="16"/>
      <c r="V9661" s="1" t="s">
        <v>4840</v>
      </c>
      <c r="W9661" s="1" t="s">
        <v>2592</v>
      </c>
      <c r="X9661" s="5" t="s">
        <v>4857</v>
      </c>
      <c r="Y9661" s="5" t="s">
        <v>4858</v>
      </c>
      <c r="Z9661" s="5" t="s">
        <v>2227</v>
      </c>
      <c r="AA9661" s="5"/>
    </row>
    <row r="9662" spans="1:27" ht="12" customHeight="1" x14ac:dyDescent="0.15">
      <c r="A9662" s="1" t="s">
        <v>2382</v>
      </c>
      <c r="B9662" s="1" t="s">
        <v>78</v>
      </c>
      <c r="C9662" s="1" t="s">
        <v>17</v>
      </c>
      <c r="D9662" s="1" t="s">
        <v>2542</v>
      </c>
      <c r="E9662" s="1" t="s">
        <v>71</v>
      </c>
      <c r="F9662" s="1" t="s">
        <v>2391</v>
      </c>
      <c r="G9662" s="1" t="s">
        <v>2228</v>
      </c>
      <c r="H9662" s="1" t="s">
        <v>305</v>
      </c>
      <c r="I9662" s="16"/>
      <c r="J9662" s="16"/>
      <c r="K9662" s="16"/>
      <c r="L9662" s="16"/>
      <c r="M9662" s="16"/>
      <c r="N9662" s="16"/>
      <c r="O9662" s="16"/>
      <c r="P9662" s="16"/>
      <c r="Q9662" s="16"/>
      <c r="R9662" s="16"/>
      <c r="S9662" s="16"/>
      <c r="T9662" s="16"/>
      <c r="U9662" s="16"/>
      <c r="V9662" s="1" t="s">
        <v>4840</v>
      </c>
      <c r="W9662" s="1" t="s">
        <v>2592</v>
      </c>
      <c r="X9662" s="5" t="s">
        <v>4857</v>
      </c>
      <c r="Y9662" s="5" t="s">
        <v>4859</v>
      </c>
      <c r="Z9662" s="5" t="s">
        <v>305</v>
      </c>
      <c r="AA9662" s="5"/>
    </row>
    <row r="9663" spans="1:27" ht="12" customHeight="1" x14ac:dyDescent="0.15">
      <c r="A9663" s="1" t="s">
        <v>2382</v>
      </c>
      <c r="B9663" s="1" t="s">
        <v>78</v>
      </c>
      <c r="C9663" s="1" t="s">
        <v>19</v>
      </c>
      <c r="D9663" s="1" t="s">
        <v>2542</v>
      </c>
      <c r="E9663" s="1" t="s">
        <v>71</v>
      </c>
      <c r="F9663" s="1" t="s">
        <v>2391</v>
      </c>
      <c r="G9663" s="1" t="s">
        <v>2390</v>
      </c>
      <c r="H9663" s="1" t="s">
        <v>13</v>
      </c>
      <c r="I9663" s="16"/>
      <c r="J9663" s="16"/>
      <c r="K9663" s="16"/>
      <c r="L9663" s="16"/>
      <c r="M9663" s="16"/>
      <c r="N9663" s="16"/>
      <c r="O9663" s="16"/>
      <c r="P9663" s="16"/>
      <c r="Q9663" s="16"/>
      <c r="R9663" s="16"/>
      <c r="S9663" s="16"/>
      <c r="T9663" s="16"/>
      <c r="U9663" s="16"/>
      <c r="V9663" s="1" t="s">
        <v>4840</v>
      </c>
      <c r="W9663" s="1" t="s">
        <v>2592</v>
      </c>
      <c r="X9663" s="5" t="s">
        <v>4857</v>
      </c>
      <c r="Y9663" s="5" t="s">
        <v>4860</v>
      </c>
      <c r="Z9663" s="5" t="s">
        <v>13</v>
      </c>
      <c r="AA9663" s="5"/>
    </row>
    <row r="9664" spans="1:27" ht="12" customHeight="1" x14ac:dyDescent="0.15">
      <c r="A9664" s="1" t="s">
        <v>2382</v>
      </c>
      <c r="B9664" s="1" t="s">
        <v>80</v>
      </c>
      <c r="C9664" s="1" t="s">
        <v>9</v>
      </c>
      <c r="D9664" s="1" t="s">
        <v>2542</v>
      </c>
      <c r="E9664" s="1" t="s">
        <v>71</v>
      </c>
      <c r="F9664" s="1" t="s">
        <v>2392</v>
      </c>
      <c r="G9664" s="1" t="s">
        <v>2389</v>
      </c>
      <c r="H9664" s="1" t="s">
        <v>13</v>
      </c>
      <c r="I9664" s="16"/>
      <c r="J9664" s="16"/>
      <c r="K9664" s="16"/>
      <c r="L9664" s="16"/>
      <c r="M9664" s="16"/>
      <c r="N9664" s="16"/>
      <c r="O9664" s="16"/>
      <c r="P9664" s="16"/>
      <c r="Q9664" s="16"/>
      <c r="R9664" s="16"/>
      <c r="S9664" s="16"/>
      <c r="T9664" s="16"/>
      <c r="U9664" s="16"/>
      <c r="V9664" s="1" t="s">
        <v>4840</v>
      </c>
      <c r="W9664" s="1" t="s">
        <v>2592</v>
      </c>
      <c r="X9664" s="5" t="s">
        <v>4861</v>
      </c>
      <c r="Y9664" s="5" t="s">
        <v>4856</v>
      </c>
      <c r="Z9664" s="5" t="s">
        <v>13</v>
      </c>
      <c r="AA9664" s="5"/>
    </row>
    <row r="9665" spans="1:27" ht="12" customHeight="1" x14ac:dyDescent="0.15">
      <c r="A9665" s="1" t="s">
        <v>2382</v>
      </c>
      <c r="B9665" s="1" t="s">
        <v>80</v>
      </c>
      <c r="C9665" s="1" t="s">
        <v>15</v>
      </c>
      <c r="D9665" s="1" t="s">
        <v>2542</v>
      </c>
      <c r="E9665" s="1" t="s">
        <v>71</v>
      </c>
      <c r="F9665" s="1" t="s">
        <v>2392</v>
      </c>
      <c r="G9665" s="1" t="s">
        <v>2226</v>
      </c>
      <c r="H9665" s="1" t="s">
        <v>2227</v>
      </c>
      <c r="I9665" s="16"/>
      <c r="J9665" s="16"/>
      <c r="K9665" s="16"/>
      <c r="L9665" s="16"/>
      <c r="M9665" s="16"/>
      <c r="N9665" s="16"/>
      <c r="O9665" s="16"/>
      <c r="P9665" s="16"/>
      <c r="Q9665" s="16"/>
      <c r="R9665" s="16"/>
      <c r="S9665" s="16"/>
      <c r="T9665" s="16"/>
      <c r="U9665" s="16"/>
      <c r="V9665" s="1" t="s">
        <v>4840</v>
      </c>
      <c r="W9665" s="1" t="s">
        <v>2592</v>
      </c>
      <c r="X9665" s="5" t="s">
        <v>4862</v>
      </c>
      <c r="Y9665" s="5" t="s">
        <v>4858</v>
      </c>
      <c r="Z9665" s="5" t="s">
        <v>2227</v>
      </c>
      <c r="AA9665" s="5"/>
    </row>
    <row r="9666" spans="1:27" ht="12" customHeight="1" x14ac:dyDescent="0.15">
      <c r="A9666" s="1" t="s">
        <v>2382</v>
      </c>
      <c r="B9666" s="1" t="s">
        <v>80</v>
      </c>
      <c r="C9666" s="1" t="s">
        <v>17</v>
      </c>
      <c r="D9666" s="1" t="s">
        <v>2542</v>
      </c>
      <c r="E9666" s="1" t="s">
        <v>71</v>
      </c>
      <c r="F9666" s="1" t="s">
        <v>2392</v>
      </c>
      <c r="G9666" s="1" t="s">
        <v>2228</v>
      </c>
      <c r="H9666" s="1" t="s">
        <v>305</v>
      </c>
      <c r="I9666" s="16"/>
      <c r="J9666" s="16"/>
      <c r="K9666" s="16"/>
      <c r="L9666" s="16"/>
      <c r="M9666" s="16"/>
      <c r="N9666" s="16"/>
      <c r="O9666" s="16"/>
      <c r="P9666" s="16"/>
      <c r="Q9666" s="16"/>
      <c r="R9666" s="16"/>
      <c r="S9666" s="16"/>
      <c r="T9666" s="16"/>
      <c r="U9666" s="16"/>
      <c r="V9666" s="1" t="s">
        <v>4840</v>
      </c>
      <c r="W9666" s="1" t="s">
        <v>2592</v>
      </c>
      <c r="X9666" s="5" t="s">
        <v>4862</v>
      </c>
      <c r="Y9666" s="5" t="s">
        <v>4859</v>
      </c>
      <c r="Z9666" s="5" t="s">
        <v>305</v>
      </c>
      <c r="AA9666" s="5"/>
    </row>
    <row r="9667" spans="1:27" ht="12" customHeight="1" x14ac:dyDescent="0.15">
      <c r="A9667" s="1" t="s">
        <v>2382</v>
      </c>
      <c r="B9667" s="1" t="s">
        <v>80</v>
      </c>
      <c r="C9667" s="1" t="s">
        <v>19</v>
      </c>
      <c r="D9667" s="1" t="s">
        <v>2542</v>
      </c>
      <c r="E9667" s="1" t="s">
        <v>71</v>
      </c>
      <c r="F9667" s="1" t="s">
        <v>2392</v>
      </c>
      <c r="G9667" s="1" t="s">
        <v>2390</v>
      </c>
      <c r="H9667" s="1" t="s">
        <v>13</v>
      </c>
      <c r="I9667" s="16"/>
      <c r="J9667" s="16"/>
      <c r="K9667" s="16"/>
      <c r="L9667" s="16"/>
      <c r="M9667" s="16"/>
      <c r="N9667" s="16"/>
      <c r="O9667" s="16"/>
      <c r="P9667" s="16"/>
      <c r="Q9667" s="16"/>
      <c r="R9667" s="16"/>
      <c r="S9667" s="16"/>
      <c r="T9667" s="16"/>
      <c r="U9667" s="16"/>
      <c r="V9667" s="1" t="s">
        <v>4840</v>
      </c>
      <c r="W9667" s="1" t="s">
        <v>2592</v>
      </c>
      <c r="X9667" s="5" t="s">
        <v>4862</v>
      </c>
      <c r="Y9667" s="5" t="s">
        <v>4860</v>
      </c>
      <c r="Z9667" s="5" t="s">
        <v>13</v>
      </c>
      <c r="AA9667" s="5"/>
    </row>
    <row r="9668" spans="1:27" ht="12" customHeight="1" x14ac:dyDescent="0.15">
      <c r="A9668" s="1" t="s">
        <v>2382</v>
      </c>
      <c r="B9668" s="1" t="s">
        <v>162</v>
      </c>
      <c r="C9668" s="1" t="s">
        <v>9</v>
      </c>
      <c r="D9668" s="1" t="s">
        <v>2542</v>
      </c>
      <c r="E9668" s="1" t="s">
        <v>71</v>
      </c>
      <c r="F9668" s="1" t="s">
        <v>2393</v>
      </c>
      <c r="G9668" s="1" t="s">
        <v>2389</v>
      </c>
      <c r="H9668" s="1" t="s">
        <v>13</v>
      </c>
      <c r="I9668" s="16"/>
      <c r="J9668" s="16"/>
      <c r="K9668" s="16"/>
      <c r="L9668" s="16"/>
      <c r="M9668" s="16"/>
      <c r="N9668" s="16"/>
      <c r="O9668" s="16"/>
      <c r="P9668" s="16"/>
      <c r="Q9668" s="16"/>
      <c r="R9668" s="16"/>
      <c r="S9668" s="16"/>
      <c r="T9668" s="16"/>
      <c r="U9668" s="16"/>
      <c r="V9668" s="1" t="s">
        <v>4840</v>
      </c>
      <c r="W9668" s="1" t="s">
        <v>2592</v>
      </c>
      <c r="X9668" s="5" t="s">
        <v>4863</v>
      </c>
      <c r="Y9668" s="5" t="s">
        <v>4856</v>
      </c>
      <c r="Z9668" s="5" t="s">
        <v>13</v>
      </c>
      <c r="AA9668" s="5"/>
    </row>
    <row r="9669" spans="1:27" ht="12" customHeight="1" x14ac:dyDescent="0.15">
      <c r="A9669" s="1" t="s">
        <v>2382</v>
      </c>
      <c r="B9669" s="1" t="s">
        <v>162</v>
      </c>
      <c r="C9669" s="1" t="s">
        <v>15</v>
      </c>
      <c r="D9669" s="1" t="s">
        <v>2542</v>
      </c>
      <c r="E9669" s="1" t="s">
        <v>71</v>
      </c>
      <c r="F9669" s="1" t="s">
        <v>2393</v>
      </c>
      <c r="G9669" s="1" t="s">
        <v>2226</v>
      </c>
      <c r="H9669" s="1" t="s">
        <v>2227</v>
      </c>
      <c r="I9669" s="16"/>
      <c r="J9669" s="16"/>
      <c r="K9669" s="16"/>
      <c r="L9669" s="16"/>
      <c r="M9669" s="16"/>
      <c r="N9669" s="16"/>
      <c r="O9669" s="16"/>
      <c r="P9669" s="16"/>
      <c r="Q9669" s="16"/>
      <c r="R9669" s="16"/>
      <c r="S9669" s="16"/>
      <c r="T9669" s="16"/>
      <c r="U9669" s="16"/>
      <c r="V9669" s="1" t="s">
        <v>4840</v>
      </c>
      <c r="W9669" s="1" t="s">
        <v>2592</v>
      </c>
      <c r="X9669" s="5" t="s">
        <v>4864</v>
      </c>
      <c r="Y9669" s="5" t="s">
        <v>4858</v>
      </c>
      <c r="Z9669" s="5" t="s">
        <v>2227</v>
      </c>
      <c r="AA9669" s="5"/>
    </row>
    <row r="9670" spans="1:27" ht="12" customHeight="1" x14ac:dyDescent="0.15">
      <c r="A9670" s="1" t="s">
        <v>2382</v>
      </c>
      <c r="B9670" s="1" t="s">
        <v>162</v>
      </c>
      <c r="C9670" s="1" t="s">
        <v>17</v>
      </c>
      <c r="D9670" s="1" t="s">
        <v>2542</v>
      </c>
      <c r="E9670" s="1" t="s">
        <v>71</v>
      </c>
      <c r="F9670" s="1" t="s">
        <v>2393</v>
      </c>
      <c r="G9670" s="1" t="s">
        <v>2228</v>
      </c>
      <c r="H9670" s="1" t="s">
        <v>305</v>
      </c>
      <c r="I9670" s="16"/>
      <c r="J9670" s="16"/>
      <c r="K9670" s="16"/>
      <c r="L9670" s="16"/>
      <c r="M9670" s="16"/>
      <c r="N9670" s="16"/>
      <c r="O9670" s="16"/>
      <c r="P9670" s="16"/>
      <c r="Q9670" s="16"/>
      <c r="R9670" s="16"/>
      <c r="S9670" s="16"/>
      <c r="T9670" s="16"/>
      <c r="U9670" s="16"/>
      <c r="V9670" s="1" t="s">
        <v>4840</v>
      </c>
      <c r="W9670" s="1" t="s">
        <v>2592</v>
      </c>
      <c r="X9670" s="5" t="s">
        <v>4864</v>
      </c>
      <c r="Y9670" s="5" t="s">
        <v>4859</v>
      </c>
      <c r="Z9670" s="5" t="s">
        <v>305</v>
      </c>
      <c r="AA9670" s="5"/>
    </row>
    <row r="9671" spans="1:27" ht="12" customHeight="1" x14ac:dyDescent="0.15">
      <c r="A9671" s="1" t="s">
        <v>2382</v>
      </c>
      <c r="B9671" s="1" t="s">
        <v>162</v>
      </c>
      <c r="C9671" s="1" t="s">
        <v>19</v>
      </c>
      <c r="D9671" s="1" t="s">
        <v>2542</v>
      </c>
      <c r="E9671" s="1" t="s">
        <v>71</v>
      </c>
      <c r="F9671" s="1" t="s">
        <v>2393</v>
      </c>
      <c r="G9671" s="1" t="s">
        <v>2390</v>
      </c>
      <c r="H9671" s="1" t="s">
        <v>13</v>
      </c>
      <c r="I9671" s="16"/>
      <c r="J9671" s="16"/>
      <c r="K9671" s="16"/>
      <c r="L9671" s="16"/>
      <c r="M9671" s="16"/>
      <c r="N9671" s="16"/>
      <c r="O9671" s="16"/>
      <c r="P9671" s="16"/>
      <c r="Q9671" s="16"/>
      <c r="R9671" s="16"/>
      <c r="S9671" s="16"/>
      <c r="T9671" s="16"/>
      <c r="U9671" s="16"/>
      <c r="V9671" s="1" t="s">
        <v>4840</v>
      </c>
      <c r="W9671" s="1" t="s">
        <v>2592</v>
      </c>
      <c r="X9671" s="5" t="s">
        <v>4864</v>
      </c>
      <c r="Y9671" s="5" t="s">
        <v>4860</v>
      </c>
      <c r="Z9671" s="5" t="s">
        <v>13</v>
      </c>
      <c r="AA9671" s="5"/>
    </row>
    <row r="9672" spans="1:27" ht="12" customHeight="1" x14ac:dyDescent="0.15">
      <c r="A9672" s="1" t="s">
        <v>2382</v>
      </c>
      <c r="B9672" s="1" t="s">
        <v>164</v>
      </c>
      <c r="C9672" s="1" t="s">
        <v>9</v>
      </c>
      <c r="D9672" s="1" t="s">
        <v>2542</v>
      </c>
      <c r="E9672" s="1" t="s">
        <v>71</v>
      </c>
      <c r="F9672" s="1" t="s">
        <v>2394</v>
      </c>
      <c r="G9672" s="1" t="s">
        <v>2389</v>
      </c>
      <c r="H9672" s="1" t="s">
        <v>13</v>
      </c>
      <c r="I9672" s="16"/>
      <c r="J9672" s="16"/>
      <c r="K9672" s="16"/>
      <c r="L9672" s="16"/>
      <c r="M9672" s="16"/>
      <c r="N9672" s="16"/>
      <c r="O9672" s="16"/>
      <c r="P9672" s="16"/>
      <c r="Q9672" s="16"/>
      <c r="R9672" s="16"/>
      <c r="S9672" s="16"/>
      <c r="T9672" s="16"/>
      <c r="U9672" s="16"/>
      <c r="V9672" s="1" t="s">
        <v>4840</v>
      </c>
      <c r="W9672" s="1" t="s">
        <v>2592</v>
      </c>
      <c r="X9672" s="5" t="s">
        <v>4865</v>
      </c>
      <c r="Y9672" s="5" t="s">
        <v>4856</v>
      </c>
      <c r="Z9672" s="5" t="s">
        <v>13</v>
      </c>
      <c r="AA9672" s="5"/>
    </row>
    <row r="9673" spans="1:27" ht="12" customHeight="1" x14ac:dyDescent="0.15">
      <c r="A9673" s="1" t="s">
        <v>2382</v>
      </c>
      <c r="B9673" s="1" t="s">
        <v>164</v>
      </c>
      <c r="C9673" s="1" t="s">
        <v>15</v>
      </c>
      <c r="D9673" s="1" t="s">
        <v>2542</v>
      </c>
      <c r="E9673" s="1" t="s">
        <v>71</v>
      </c>
      <c r="F9673" s="1" t="s">
        <v>2394</v>
      </c>
      <c r="G9673" s="1" t="s">
        <v>2226</v>
      </c>
      <c r="H9673" s="1" t="s">
        <v>2227</v>
      </c>
      <c r="I9673" s="16"/>
      <c r="J9673" s="16"/>
      <c r="K9673" s="16"/>
      <c r="L9673" s="16"/>
      <c r="M9673" s="16"/>
      <c r="N9673" s="16"/>
      <c r="O9673" s="16"/>
      <c r="P9673" s="16"/>
      <c r="Q9673" s="16"/>
      <c r="R9673" s="16"/>
      <c r="S9673" s="16"/>
      <c r="T9673" s="16"/>
      <c r="U9673" s="16"/>
      <c r="V9673" s="1" t="s">
        <v>4840</v>
      </c>
      <c r="W9673" s="1" t="s">
        <v>2592</v>
      </c>
      <c r="X9673" s="5" t="s">
        <v>4866</v>
      </c>
      <c r="Y9673" s="5" t="s">
        <v>4858</v>
      </c>
      <c r="Z9673" s="5" t="s">
        <v>2227</v>
      </c>
      <c r="AA9673" s="5"/>
    </row>
    <row r="9674" spans="1:27" ht="12" customHeight="1" x14ac:dyDescent="0.15">
      <c r="A9674" s="1" t="s">
        <v>2382</v>
      </c>
      <c r="B9674" s="1" t="s">
        <v>164</v>
      </c>
      <c r="C9674" s="1" t="s">
        <v>17</v>
      </c>
      <c r="D9674" s="1" t="s">
        <v>2542</v>
      </c>
      <c r="E9674" s="1" t="s">
        <v>71</v>
      </c>
      <c r="F9674" s="1" t="s">
        <v>2394</v>
      </c>
      <c r="G9674" s="1" t="s">
        <v>2228</v>
      </c>
      <c r="H9674" s="1" t="s">
        <v>305</v>
      </c>
      <c r="I9674" s="16"/>
      <c r="J9674" s="16"/>
      <c r="K9674" s="16"/>
      <c r="L9674" s="16"/>
      <c r="M9674" s="16"/>
      <c r="N9674" s="16"/>
      <c r="O9674" s="16"/>
      <c r="P9674" s="16"/>
      <c r="Q9674" s="16"/>
      <c r="R9674" s="16"/>
      <c r="S9674" s="16"/>
      <c r="T9674" s="16"/>
      <c r="U9674" s="16"/>
      <c r="V9674" s="1" t="s">
        <v>4840</v>
      </c>
      <c r="W9674" s="1" t="s">
        <v>2592</v>
      </c>
      <c r="X9674" s="5" t="s">
        <v>4866</v>
      </c>
      <c r="Y9674" s="5" t="s">
        <v>4859</v>
      </c>
      <c r="Z9674" s="5" t="s">
        <v>305</v>
      </c>
      <c r="AA9674" s="5"/>
    </row>
    <row r="9675" spans="1:27" ht="12" customHeight="1" x14ac:dyDescent="0.15">
      <c r="A9675" s="1" t="s">
        <v>2382</v>
      </c>
      <c r="B9675" s="1" t="s">
        <v>164</v>
      </c>
      <c r="C9675" s="1" t="s">
        <v>19</v>
      </c>
      <c r="D9675" s="1" t="s">
        <v>2542</v>
      </c>
      <c r="E9675" s="1" t="s">
        <v>71</v>
      </c>
      <c r="F9675" s="1" t="s">
        <v>2394</v>
      </c>
      <c r="G9675" s="1" t="s">
        <v>2390</v>
      </c>
      <c r="H9675" s="1" t="s">
        <v>13</v>
      </c>
      <c r="I9675" s="16"/>
      <c r="J9675" s="16"/>
      <c r="K9675" s="16"/>
      <c r="L9675" s="16"/>
      <c r="M9675" s="16"/>
      <c r="N9675" s="16"/>
      <c r="O9675" s="16"/>
      <c r="P9675" s="16"/>
      <c r="Q9675" s="16"/>
      <c r="R9675" s="16"/>
      <c r="S9675" s="16"/>
      <c r="T9675" s="16"/>
      <c r="U9675" s="16"/>
      <c r="V9675" s="1" t="s">
        <v>4840</v>
      </c>
      <c r="W9675" s="1" t="s">
        <v>2592</v>
      </c>
      <c r="X9675" s="5" t="s">
        <v>4866</v>
      </c>
      <c r="Y9675" s="5" t="s">
        <v>4860</v>
      </c>
      <c r="Z9675" s="5" t="s">
        <v>13</v>
      </c>
      <c r="AA9675" s="5"/>
    </row>
    <row r="9676" spans="1:27" ht="12" customHeight="1" x14ac:dyDescent="0.15">
      <c r="A9676" s="1" t="s">
        <v>2382</v>
      </c>
      <c r="B9676" s="1" t="s">
        <v>166</v>
      </c>
      <c r="C9676" s="1" t="s">
        <v>9</v>
      </c>
      <c r="D9676" s="1" t="s">
        <v>2542</v>
      </c>
      <c r="E9676" s="1" t="s">
        <v>71</v>
      </c>
      <c r="F9676" s="1" t="s">
        <v>2395</v>
      </c>
      <c r="G9676" s="1" t="s">
        <v>2389</v>
      </c>
      <c r="H9676" s="1" t="s">
        <v>13</v>
      </c>
      <c r="I9676" s="36"/>
      <c r="J9676" s="36"/>
      <c r="K9676" s="36"/>
      <c r="L9676" s="36"/>
      <c r="M9676" s="36"/>
      <c r="N9676" s="36"/>
      <c r="O9676" s="36"/>
      <c r="P9676" s="36"/>
      <c r="Q9676" s="16"/>
      <c r="R9676" s="16"/>
      <c r="S9676" s="36"/>
      <c r="T9676" s="36"/>
      <c r="U9676" s="36"/>
      <c r="V9676" s="1" t="s">
        <v>4840</v>
      </c>
      <c r="W9676" s="1" t="s">
        <v>2592</v>
      </c>
      <c r="X9676" s="5" t="s">
        <v>4867</v>
      </c>
      <c r="Y9676" s="5" t="s">
        <v>4856</v>
      </c>
      <c r="Z9676" s="5" t="s">
        <v>13</v>
      </c>
      <c r="AA9676" s="5"/>
    </row>
    <row r="9677" spans="1:27" ht="12" customHeight="1" x14ac:dyDescent="0.15">
      <c r="A9677" s="1" t="s">
        <v>2382</v>
      </c>
      <c r="B9677" s="1" t="s">
        <v>166</v>
      </c>
      <c r="C9677" s="1" t="s">
        <v>15</v>
      </c>
      <c r="D9677" s="1" t="s">
        <v>2542</v>
      </c>
      <c r="E9677" s="1" t="s">
        <v>71</v>
      </c>
      <c r="F9677" s="1" t="s">
        <v>2395</v>
      </c>
      <c r="G9677" s="1" t="s">
        <v>2226</v>
      </c>
      <c r="H9677" s="1" t="s">
        <v>2227</v>
      </c>
      <c r="I9677" s="16"/>
      <c r="J9677" s="16"/>
      <c r="K9677" s="16"/>
      <c r="L9677" s="16"/>
      <c r="M9677" s="16"/>
      <c r="N9677" s="16"/>
      <c r="O9677" s="16"/>
      <c r="P9677" s="16"/>
      <c r="Q9677" s="16"/>
      <c r="R9677" s="16"/>
      <c r="S9677" s="16"/>
      <c r="T9677" s="16"/>
      <c r="U9677" s="16"/>
      <c r="V9677" s="1" t="s">
        <v>4840</v>
      </c>
      <c r="W9677" s="1" t="s">
        <v>2592</v>
      </c>
      <c r="X9677" s="5" t="s">
        <v>4868</v>
      </c>
      <c r="Y9677" s="5" t="s">
        <v>4858</v>
      </c>
      <c r="Z9677" s="5" t="s">
        <v>2227</v>
      </c>
      <c r="AA9677" s="5"/>
    </row>
    <row r="9678" spans="1:27" ht="12" customHeight="1" x14ac:dyDescent="0.15">
      <c r="A9678" s="1" t="s">
        <v>2382</v>
      </c>
      <c r="B9678" s="1" t="s">
        <v>166</v>
      </c>
      <c r="C9678" s="1" t="s">
        <v>17</v>
      </c>
      <c r="D9678" s="1" t="s">
        <v>2542</v>
      </c>
      <c r="E9678" s="1" t="s">
        <v>71</v>
      </c>
      <c r="F9678" s="1" t="s">
        <v>2395</v>
      </c>
      <c r="G9678" s="1" t="s">
        <v>2228</v>
      </c>
      <c r="H9678" s="1" t="s">
        <v>305</v>
      </c>
      <c r="I9678" s="16"/>
      <c r="J9678" s="16"/>
      <c r="K9678" s="16"/>
      <c r="L9678" s="16"/>
      <c r="M9678" s="16"/>
      <c r="N9678" s="16"/>
      <c r="O9678" s="16"/>
      <c r="P9678" s="16"/>
      <c r="Q9678" s="16"/>
      <c r="R9678" s="16"/>
      <c r="S9678" s="16"/>
      <c r="T9678" s="16"/>
      <c r="U9678" s="16"/>
      <c r="V9678" s="1" t="s">
        <v>4840</v>
      </c>
      <c r="W9678" s="1" t="s">
        <v>2592</v>
      </c>
      <c r="X9678" s="5" t="s">
        <v>4868</v>
      </c>
      <c r="Y9678" s="5" t="s">
        <v>4859</v>
      </c>
      <c r="Z9678" s="5" t="s">
        <v>305</v>
      </c>
      <c r="AA9678" s="5"/>
    </row>
    <row r="9679" spans="1:27" ht="12" customHeight="1" x14ac:dyDescent="0.15">
      <c r="A9679" s="1" t="s">
        <v>2382</v>
      </c>
      <c r="B9679" s="1" t="s">
        <v>166</v>
      </c>
      <c r="C9679" s="1" t="s">
        <v>19</v>
      </c>
      <c r="D9679" s="1" t="s">
        <v>2542</v>
      </c>
      <c r="E9679" s="1" t="s">
        <v>71</v>
      </c>
      <c r="F9679" s="1" t="s">
        <v>2395</v>
      </c>
      <c r="G9679" s="1" t="s">
        <v>2390</v>
      </c>
      <c r="H9679" s="1" t="s">
        <v>13</v>
      </c>
      <c r="I9679" s="16"/>
      <c r="J9679" s="16"/>
      <c r="K9679" s="16"/>
      <c r="L9679" s="16"/>
      <c r="M9679" s="16"/>
      <c r="N9679" s="16"/>
      <c r="O9679" s="16"/>
      <c r="P9679" s="16"/>
      <c r="Q9679" s="16"/>
      <c r="R9679" s="16"/>
      <c r="S9679" s="16"/>
      <c r="T9679" s="16"/>
      <c r="U9679" s="16"/>
      <c r="V9679" s="1" t="s">
        <v>4840</v>
      </c>
      <c r="W9679" s="1" t="s">
        <v>2592</v>
      </c>
      <c r="X9679" s="5" t="s">
        <v>4868</v>
      </c>
      <c r="Y9679" s="5" t="s">
        <v>4860</v>
      </c>
      <c r="Z9679" s="5" t="s">
        <v>13</v>
      </c>
      <c r="AA9679" s="5"/>
    </row>
    <row r="9680" spans="1:27" ht="12" customHeight="1" x14ac:dyDescent="0.15">
      <c r="A9680" s="1" t="s">
        <v>2382</v>
      </c>
      <c r="B9680" s="1" t="s">
        <v>168</v>
      </c>
      <c r="C9680" s="1" t="s">
        <v>9</v>
      </c>
      <c r="D9680" s="1" t="s">
        <v>2542</v>
      </c>
      <c r="E9680" s="1" t="s">
        <v>71</v>
      </c>
      <c r="F9680" s="1" t="s">
        <v>2396</v>
      </c>
      <c r="G9680" s="1" t="s">
        <v>2389</v>
      </c>
      <c r="H9680" s="1" t="s">
        <v>13</v>
      </c>
      <c r="I9680" s="16"/>
      <c r="J9680" s="16"/>
      <c r="K9680" s="16"/>
      <c r="L9680" s="16"/>
      <c r="M9680" s="16"/>
      <c r="N9680" s="16"/>
      <c r="O9680" s="16"/>
      <c r="P9680" s="16"/>
      <c r="Q9680" s="16"/>
      <c r="R9680" s="16"/>
      <c r="S9680" s="16"/>
      <c r="T9680" s="16"/>
      <c r="U9680" s="16"/>
      <c r="V9680" s="1" t="s">
        <v>4840</v>
      </c>
      <c r="W9680" s="1" t="s">
        <v>2592</v>
      </c>
      <c r="X9680" s="5" t="s">
        <v>4869</v>
      </c>
      <c r="Y9680" s="5" t="s">
        <v>4856</v>
      </c>
      <c r="Z9680" s="5" t="s">
        <v>13</v>
      </c>
      <c r="AA9680" s="5"/>
    </row>
    <row r="9681" spans="1:27" ht="12" customHeight="1" x14ac:dyDescent="0.15">
      <c r="A9681" s="1" t="s">
        <v>2382</v>
      </c>
      <c r="B9681" s="1" t="s">
        <v>168</v>
      </c>
      <c r="C9681" s="1" t="s">
        <v>15</v>
      </c>
      <c r="D9681" s="1" t="s">
        <v>2542</v>
      </c>
      <c r="E9681" s="1" t="s">
        <v>71</v>
      </c>
      <c r="F9681" s="1" t="s">
        <v>2396</v>
      </c>
      <c r="G9681" s="1" t="s">
        <v>2226</v>
      </c>
      <c r="H9681" s="1" t="s">
        <v>2227</v>
      </c>
      <c r="I9681" s="16"/>
      <c r="J9681" s="16"/>
      <c r="K9681" s="16"/>
      <c r="L9681" s="16"/>
      <c r="M9681" s="16"/>
      <c r="N9681" s="16"/>
      <c r="O9681" s="16"/>
      <c r="P9681" s="16"/>
      <c r="Q9681" s="16"/>
      <c r="R9681" s="16"/>
      <c r="S9681" s="16"/>
      <c r="T9681" s="16"/>
      <c r="U9681" s="16"/>
      <c r="V9681" s="1" t="s">
        <v>4840</v>
      </c>
      <c r="W9681" s="1" t="s">
        <v>2592</v>
      </c>
      <c r="X9681" s="5" t="s">
        <v>4870</v>
      </c>
      <c r="Y9681" s="5" t="s">
        <v>4858</v>
      </c>
      <c r="Z9681" s="5" t="s">
        <v>2227</v>
      </c>
      <c r="AA9681" s="5"/>
    </row>
    <row r="9682" spans="1:27" ht="12" customHeight="1" x14ac:dyDescent="0.15">
      <c r="A9682" s="1" t="s">
        <v>2382</v>
      </c>
      <c r="B9682" s="1" t="s">
        <v>168</v>
      </c>
      <c r="C9682" s="1" t="s">
        <v>17</v>
      </c>
      <c r="D9682" s="1" t="s">
        <v>2542</v>
      </c>
      <c r="E9682" s="1" t="s">
        <v>71</v>
      </c>
      <c r="F9682" s="1" t="s">
        <v>2396</v>
      </c>
      <c r="G9682" s="1" t="s">
        <v>2228</v>
      </c>
      <c r="H9682" s="1" t="s">
        <v>305</v>
      </c>
      <c r="I9682" s="16"/>
      <c r="J9682" s="16"/>
      <c r="K9682" s="16"/>
      <c r="L9682" s="16"/>
      <c r="M9682" s="16"/>
      <c r="N9682" s="16"/>
      <c r="O9682" s="16"/>
      <c r="P9682" s="16"/>
      <c r="Q9682" s="16"/>
      <c r="R9682" s="16"/>
      <c r="S9682" s="16"/>
      <c r="T9682" s="16"/>
      <c r="U9682" s="16"/>
      <c r="V9682" s="1" t="s">
        <v>4840</v>
      </c>
      <c r="W9682" s="1" t="s">
        <v>2592</v>
      </c>
      <c r="X9682" s="5" t="s">
        <v>4870</v>
      </c>
      <c r="Y9682" s="5" t="s">
        <v>4859</v>
      </c>
      <c r="Z9682" s="5" t="s">
        <v>305</v>
      </c>
      <c r="AA9682" s="5"/>
    </row>
    <row r="9683" spans="1:27" ht="12" customHeight="1" x14ac:dyDescent="0.15">
      <c r="A9683" s="1" t="s">
        <v>2382</v>
      </c>
      <c r="B9683" s="1" t="s">
        <v>168</v>
      </c>
      <c r="C9683" s="1" t="s">
        <v>19</v>
      </c>
      <c r="D9683" s="1" t="s">
        <v>2542</v>
      </c>
      <c r="E9683" s="1" t="s">
        <v>71</v>
      </c>
      <c r="F9683" s="1" t="s">
        <v>2396</v>
      </c>
      <c r="G9683" s="1" t="s">
        <v>2390</v>
      </c>
      <c r="H9683" s="1" t="s">
        <v>13</v>
      </c>
      <c r="I9683" s="16"/>
      <c r="J9683" s="16"/>
      <c r="K9683" s="16"/>
      <c r="L9683" s="16"/>
      <c r="M9683" s="16"/>
      <c r="N9683" s="16"/>
      <c r="O9683" s="16"/>
      <c r="P9683" s="16"/>
      <c r="Q9683" s="16"/>
      <c r="R9683" s="16"/>
      <c r="S9683" s="16"/>
      <c r="T9683" s="16"/>
      <c r="U9683" s="16"/>
      <c r="V9683" s="1" t="s">
        <v>4840</v>
      </c>
      <c r="W9683" s="1" t="s">
        <v>2592</v>
      </c>
      <c r="X9683" s="5" t="s">
        <v>4870</v>
      </c>
      <c r="Y9683" s="5" t="s">
        <v>4860</v>
      </c>
      <c r="Z9683" s="5" t="s">
        <v>13</v>
      </c>
      <c r="AA9683" s="5"/>
    </row>
    <row r="9684" spans="1:27" ht="12" customHeight="1" x14ac:dyDescent="0.15">
      <c r="A9684" s="1" t="s">
        <v>2382</v>
      </c>
      <c r="B9684" s="1" t="s">
        <v>170</v>
      </c>
      <c r="C9684" s="1" t="s">
        <v>9</v>
      </c>
      <c r="D9684" s="1" t="s">
        <v>2542</v>
      </c>
      <c r="E9684" s="1" t="s">
        <v>71</v>
      </c>
      <c r="F9684" s="1" t="s">
        <v>2397</v>
      </c>
      <c r="G9684" s="1" t="s">
        <v>2389</v>
      </c>
      <c r="H9684" s="1" t="s">
        <v>13</v>
      </c>
      <c r="I9684" s="16"/>
      <c r="J9684" s="16"/>
      <c r="K9684" s="16"/>
      <c r="L9684" s="16"/>
      <c r="M9684" s="16"/>
      <c r="N9684" s="16"/>
      <c r="O9684" s="16"/>
      <c r="P9684" s="16"/>
      <c r="Q9684" s="16"/>
      <c r="R9684" s="16"/>
      <c r="S9684" s="16"/>
      <c r="T9684" s="16"/>
      <c r="U9684" s="16"/>
      <c r="V9684" s="1" t="s">
        <v>4840</v>
      </c>
      <c r="W9684" s="1" t="s">
        <v>2592</v>
      </c>
      <c r="X9684" s="5" t="s">
        <v>4871</v>
      </c>
      <c r="Y9684" s="5" t="s">
        <v>4856</v>
      </c>
      <c r="Z9684" s="5" t="s">
        <v>13</v>
      </c>
      <c r="AA9684" s="5"/>
    </row>
    <row r="9685" spans="1:27" ht="12" customHeight="1" x14ac:dyDescent="0.15">
      <c r="A9685" s="1" t="s">
        <v>2382</v>
      </c>
      <c r="B9685" s="1" t="s">
        <v>170</v>
      </c>
      <c r="C9685" s="1" t="s">
        <v>15</v>
      </c>
      <c r="D9685" s="1" t="s">
        <v>2542</v>
      </c>
      <c r="E9685" s="1" t="s">
        <v>71</v>
      </c>
      <c r="F9685" s="1" t="s">
        <v>2397</v>
      </c>
      <c r="G9685" s="1" t="s">
        <v>2226</v>
      </c>
      <c r="H9685" s="1" t="s">
        <v>2227</v>
      </c>
      <c r="I9685" s="16"/>
      <c r="J9685" s="16"/>
      <c r="K9685" s="16"/>
      <c r="L9685" s="16"/>
      <c r="M9685" s="16"/>
      <c r="N9685" s="16"/>
      <c r="O9685" s="16"/>
      <c r="P9685" s="16"/>
      <c r="Q9685" s="16"/>
      <c r="R9685" s="16"/>
      <c r="S9685" s="16"/>
      <c r="T9685" s="16"/>
      <c r="U9685" s="16"/>
      <c r="V9685" s="1" t="s">
        <v>4840</v>
      </c>
      <c r="W9685" s="1" t="s">
        <v>2592</v>
      </c>
      <c r="X9685" s="5" t="s">
        <v>4872</v>
      </c>
      <c r="Y9685" s="5" t="s">
        <v>4858</v>
      </c>
      <c r="Z9685" s="5" t="s">
        <v>2227</v>
      </c>
      <c r="AA9685" s="5"/>
    </row>
    <row r="9686" spans="1:27" ht="12" customHeight="1" x14ac:dyDescent="0.15">
      <c r="A9686" s="1" t="s">
        <v>2382</v>
      </c>
      <c r="B9686" s="1" t="s">
        <v>170</v>
      </c>
      <c r="C9686" s="1" t="s">
        <v>17</v>
      </c>
      <c r="D9686" s="1" t="s">
        <v>2542</v>
      </c>
      <c r="E9686" s="1" t="s">
        <v>71</v>
      </c>
      <c r="F9686" s="1" t="s">
        <v>2397</v>
      </c>
      <c r="G9686" s="1" t="s">
        <v>2228</v>
      </c>
      <c r="H9686" s="1" t="s">
        <v>305</v>
      </c>
      <c r="I9686" s="16"/>
      <c r="J9686" s="16"/>
      <c r="K9686" s="16"/>
      <c r="L9686" s="16"/>
      <c r="M9686" s="16"/>
      <c r="N9686" s="16"/>
      <c r="O9686" s="16"/>
      <c r="P9686" s="16"/>
      <c r="Q9686" s="16"/>
      <c r="R9686" s="16"/>
      <c r="S9686" s="16"/>
      <c r="T9686" s="16"/>
      <c r="U9686" s="16"/>
      <c r="V9686" s="1" t="s">
        <v>4840</v>
      </c>
      <c r="W9686" s="1" t="s">
        <v>2592</v>
      </c>
      <c r="X9686" s="5" t="s">
        <v>4872</v>
      </c>
      <c r="Y9686" s="5" t="s">
        <v>4859</v>
      </c>
      <c r="Z9686" s="5" t="s">
        <v>305</v>
      </c>
      <c r="AA9686" s="5"/>
    </row>
    <row r="9687" spans="1:27" ht="12" customHeight="1" x14ac:dyDescent="0.15">
      <c r="A9687" s="1" t="s">
        <v>2382</v>
      </c>
      <c r="B9687" s="1" t="s">
        <v>170</v>
      </c>
      <c r="C9687" s="1" t="s">
        <v>19</v>
      </c>
      <c r="D9687" s="1" t="s">
        <v>2542</v>
      </c>
      <c r="E9687" s="1" t="s">
        <v>71</v>
      </c>
      <c r="F9687" s="1" t="s">
        <v>2397</v>
      </c>
      <c r="G9687" s="1" t="s">
        <v>2390</v>
      </c>
      <c r="H9687" s="1" t="s">
        <v>13</v>
      </c>
      <c r="I9687" s="16"/>
      <c r="J9687" s="16"/>
      <c r="K9687" s="16"/>
      <c r="L9687" s="16"/>
      <c r="M9687" s="16"/>
      <c r="N9687" s="16"/>
      <c r="O9687" s="16"/>
      <c r="P9687" s="16"/>
      <c r="Q9687" s="16"/>
      <c r="R9687" s="16"/>
      <c r="S9687" s="16"/>
      <c r="T9687" s="16"/>
      <c r="U9687" s="16"/>
      <c r="V9687" s="1" t="s">
        <v>4840</v>
      </c>
      <c r="W9687" s="1" t="s">
        <v>2592</v>
      </c>
      <c r="X9687" s="5" t="s">
        <v>4872</v>
      </c>
      <c r="Y9687" s="5" t="s">
        <v>4860</v>
      </c>
      <c r="Z9687" s="5" t="s">
        <v>13</v>
      </c>
      <c r="AA9687" s="5"/>
    </row>
    <row r="9688" spans="1:27" ht="12" customHeight="1" x14ac:dyDescent="0.15">
      <c r="A9688" s="1" t="s">
        <v>2382</v>
      </c>
      <c r="B9688" s="1" t="s">
        <v>172</v>
      </c>
      <c r="C9688" s="1" t="s">
        <v>9</v>
      </c>
      <c r="D9688" s="1" t="s">
        <v>2542</v>
      </c>
      <c r="E9688" s="1" t="s">
        <v>71</v>
      </c>
      <c r="F9688" s="1" t="s">
        <v>2398</v>
      </c>
      <c r="G9688" s="1" t="s">
        <v>2389</v>
      </c>
      <c r="H9688" s="1" t="s">
        <v>13</v>
      </c>
      <c r="I9688" s="16"/>
      <c r="J9688" s="16"/>
      <c r="K9688" s="16"/>
      <c r="L9688" s="16"/>
      <c r="M9688" s="16"/>
      <c r="N9688" s="16"/>
      <c r="O9688" s="16"/>
      <c r="P9688" s="16"/>
      <c r="Q9688" s="16"/>
      <c r="R9688" s="16"/>
      <c r="S9688" s="16"/>
      <c r="T9688" s="16"/>
      <c r="U9688" s="16"/>
      <c r="V9688" s="1" t="s">
        <v>4840</v>
      </c>
      <c r="W9688" s="1" t="s">
        <v>2592</v>
      </c>
      <c r="X9688" s="5" t="s">
        <v>4873</v>
      </c>
      <c r="Y9688" s="5" t="s">
        <v>4856</v>
      </c>
      <c r="Z9688" s="5" t="s">
        <v>13</v>
      </c>
      <c r="AA9688" s="5"/>
    </row>
    <row r="9689" spans="1:27" ht="12" customHeight="1" x14ac:dyDescent="0.15">
      <c r="A9689" s="1" t="s">
        <v>2382</v>
      </c>
      <c r="B9689" s="1" t="s">
        <v>172</v>
      </c>
      <c r="C9689" s="1" t="s">
        <v>15</v>
      </c>
      <c r="D9689" s="1" t="s">
        <v>2542</v>
      </c>
      <c r="E9689" s="1" t="s">
        <v>71</v>
      </c>
      <c r="F9689" s="1" t="s">
        <v>2398</v>
      </c>
      <c r="G9689" s="1" t="s">
        <v>2226</v>
      </c>
      <c r="H9689" s="1" t="s">
        <v>2227</v>
      </c>
      <c r="I9689" s="16"/>
      <c r="J9689" s="16"/>
      <c r="K9689" s="16"/>
      <c r="L9689" s="16"/>
      <c r="M9689" s="16"/>
      <c r="N9689" s="16"/>
      <c r="O9689" s="16"/>
      <c r="P9689" s="16"/>
      <c r="Q9689" s="16"/>
      <c r="R9689" s="16"/>
      <c r="S9689" s="16"/>
      <c r="T9689" s="16"/>
      <c r="U9689" s="16"/>
      <c r="V9689" s="1" t="s">
        <v>4840</v>
      </c>
      <c r="W9689" s="1" t="s">
        <v>2592</v>
      </c>
      <c r="X9689" s="5" t="s">
        <v>4874</v>
      </c>
      <c r="Y9689" s="5" t="s">
        <v>4858</v>
      </c>
      <c r="Z9689" s="5" t="s">
        <v>2227</v>
      </c>
      <c r="AA9689" s="5"/>
    </row>
    <row r="9690" spans="1:27" ht="12" customHeight="1" x14ac:dyDescent="0.15">
      <c r="A9690" s="1" t="s">
        <v>2382</v>
      </c>
      <c r="B9690" s="1" t="s">
        <v>172</v>
      </c>
      <c r="C9690" s="1" t="s">
        <v>17</v>
      </c>
      <c r="D9690" s="1" t="s">
        <v>2542</v>
      </c>
      <c r="E9690" s="1" t="s">
        <v>71</v>
      </c>
      <c r="F9690" s="1" t="s">
        <v>2398</v>
      </c>
      <c r="G9690" s="1" t="s">
        <v>2228</v>
      </c>
      <c r="H9690" s="1" t="s">
        <v>305</v>
      </c>
      <c r="I9690" s="16"/>
      <c r="J9690" s="16"/>
      <c r="K9690" s="16"/>
      <c r="L9690" s="16"/>
      <c r="M9690" s="16"/>
      <c r="N9690" s="16"/>
      <c r="O9690" s="16"/>
      <c r="P9690" s="16"/>
      <c r="Q9690" s="16"/>
      <c r="R9690" s="16"/>
      <c r="S9690" s="16"/>
      <c r="T9690" s="16"/>
      <c r="U9690" s="16"/>
      <c r="V9690" s="1" t="s">
        <v>4840</v>
      </c>
      <c r="W9690" s="1" t="s">
        <v>2592</v>
      </c>
      <c r="X9690" s="5" t="s">
        <v>4874</v>
      </c>
      <c r="Y9690" s="5" t="s">
        <v>4859</v>
      </c>
      <c r="Z9690" s="5" t="s">
        <v>305</v>
      </c>
      <c r="AA9690" s="5"/>
    </row>
    <row r="9691" spans="1:27" ht="12" customHeight="1" x14ac:dyDescent="0.15">
      <c r="A9691" s="1" t="s">
        <v>2382</v>
      </c>
      <c r="B9691" s="1" t="s">
        <v>172</v>
      </c>
      <c r="C9691" s="1" t="s">
        <v>19</v>
      </c>
      <c r="D9691" s="1" t="s">
        <v>2542</v>
      </c>
      <c r="E9691" s="1" t="s">
        <v>71</v>
      </c>
      <c r="F9691" s="1" t="s">
        <v>2398</v>
      </c>
      <c r="G9691" s="1" t="s">
        <v>2390</v>
      </c>
      <c r="H9691" s="1" t="s">
        <v>13</v>
      </c>
      <c r="I9691" s="16"/>
      <c r="J9691" s="16"/>
      <c r="K9691" s="16"/>
      <c r="L9691" s="16"/>
      <c r="M9691" s="16"/>
      <c r="N9691" s="16"/>
      <c r="O9691" s="16"/>
      <c r="P9691" s="16"/>
      <c r="Q9691" s="16"/>
      <c r="R9691" s="16"/>
      <c r="S9691" s="16"/>
      <c r="T9691" s="16"/>
      <c r="U9691" s="16"/>
      <c r="V9691" s="1" t="s">
        <v>4840</v>
      </c>
      <c r="W9691" s="1" t="s">
        <v>2592</v>
      </c>
      <c r="X9691" s="5" t="s">
        <v>4874</v>
      </c>
      <c r="Y9691" s="5" t="s">
        <v>4860</v>
      </c>
      <c r="Z9691" s="5" t="s">
        <v>13</v>
      </c>
      <c r="AA9691" s="5"/>
    </row>
    <row r="9692" spans="1:27" ht="12" customHeight="1" x14ac:dyDescent="0.15">
      <c r="A9692" s="1" t="s">
        <v>2382</v>
      </c>
      <c r="B9692" s="1" t="s">
        <v>1392</v>
      </c>
      <c r="C9692" s="1" t="s">
        <v>9</v>
      </c>
      <c r="D9692" s="1" t="s">
        <v>2542</v>
      </c>
      <c r="E9692" s="1" t="s">
        <v>71</v>
      </c>
      <c r="F9692" s="1" t="s">
        <v>2399</v>
      </c>
      <c r="G9692" s="1" t="s">
        <v>2389</v>
      </c>
      <c r="H9692" s="1" t="s">
        <v>13</v>
      </c>
      <c r="I9692" s="16"/>
      <c r="J9692" s="16"/>
      <c r="K9692" s="16"/>
      <c r="L9692" s="16"/>
      <c r="M9692" s="16"/>
      <c r="N9692" s="16"/>
      <c r="O9692" s="16"/>
      <c r="P9692" s="16"/>
      <c r="Q9692" s="16"/>
      <c r="R9692" s="16"/>
      <c r="S9692" s="16"/>
      <c r="T9692" s="16"/>
      <c r="U9692" s="16"/>
      <c r="V9692" s="1" t="s">
        <v>4840</v>
      </c>
      <c r="W9692" s="1" t="s">
        <v>2592</v>
      </c>
      <c r="X9692" s="5" t="s">
        <v>4875</v>
      </c>
      <c r="Y9692" s="5" t="s">
        <v>4856</v>
      </c>
      <c r="Z9692" s="5" t="s">
        <v>13</v>
      </c>
      <c r="AA9692" s="5"/>
    </row>
    <row r="9693" spans="1:27" ht="12" customHeight="1" x14ac:dyDescent="0.15">
      <c r="A9693" s="1" t="s">
        <v>2382</v>
      </c>
      <c r="B9693" s="1" t="s">
        <v>1392</v>
      </c>
      <c r="C9693" s="1" t="s">
        <v>15</v>
      </c>
      <c r="D9693" s="1" t="s">
        <v>2542</v>
      </c>
      <c r="E9693" s="1" t="s">
        <v>71</v>
      </c>
      <c r="F9693" s="1" t="s">
        <v>2399</v>
      </c>
      <c r="G9693" s="1" t="s">
        <v>2226</v>
      </c>
      <c r="H9693" s="1" t="s">
        <v>2227</v>
      </c>
      <c r="I9693" s="16"/>
      <c r="J9693" s="16"/>
      <c r="K9693" s="16"/>
      <c r="L9693" s="16"/>
      <c r="M9693" s="16"/>
      <c r="N9693" s="16"/>
      <c r="O9693" s="16"/>
      <c r="P9693" s="16"/>
      <c r="Q9693" s="16"/>
      <c r="R9693" s="16"/>
      <c r="S9693" s="16"/>
      <c r="T9693" s="16"/>
      <c r="U9693" s="16"/>
      <c r="V9693" s="1" t="s">
        <v>4840</v>
      </c>
      <c r="W9693" s="1" t="s">
        <v>2592</v>
      </c>
      <c r="X9693" s="5" t="s">
        <v>4876</v>
      </c>
      <c r="Y9693" s="5" t="s">
        <v>4858</v>
      </c>
      <c r="Z9693" s="5" t="s">
        <v>2227</v>
      </c>
      <c r="AA9693" s="5"/>
    </row>
    <row r="9694" spans="1:27" ht="12" customHeight="1" x14ac:dyDescent="0.15">
      <c r="A9694" s="1" t="s">
        <v>2382</v>
      </c>
      <c r="B9694" s="1" t="s">
        <v>1392</v>
      </c>
      <c r="C9694" s="1" t="s">
        <v>17</v>
      </c>
      <c r="D9694" s="1" t="s">
        <v>2542</v>
      </c>
      <c r="E9694" s="1" t="s">
        <v>71</v>
      </c>
      <c r="F9694" s="1" t="s">
        <v>2399</v>
      </c>
      <c r="G9694" s="1" t="s">
        <v>2228</v>
      </c>
      <c r="H9694" s="1" t="s">
        <v>305</v>
      </c>
      <c r="I9694" s="16"/>
      <c r="J9694" s="16"/>
      <c r="K9694" s="16"/>
      <c r="L9694" s="16"/>
      <c r="M9694" s="16"/>
      <c r="N9694" s="16"/>
      <c r="O9694" s="16"/>
      <c r="P9694" s="16"/>
      <c r="Q9694" s="16"/>
      <c r="R9694" s="16"/>
      <c r="S9694" s="16"/>
      <c r="T9694" s="16"/>
      <c r="U9694" s="16"/>
      <c r="V9694" s="1" t="s">
        <v>4840</v>
      </c>
      <c r="W9694" s="1" t="s">
        <v>2592</v>
      </c>
      <c r="X9694" s="5" t="s">
        <v>4876</v>
      </c>
      <c r="Y9694" s="5" t="s">
        <v>4859</v>
      </c>
      <c r="Z9694" s="5" t="s">
        <v>305</v>
      </c>
      <c r="AA9694" s="5"/>
    </row>
    <row r="9695" spans="1:27" ht="12" customHeight="1" x14ac:dyDescent="0.15">
      <c r="A9695" s="1" t="s">
        <v>2382</v>
      </c>
      <c r="B9695" s="1" t="s">
        <v>1392</v>
      </c>
      <c r="C9695" s="1" t="s">
        <v>19</v>
      </c>
      <c r="D9695" s="1" t="s">
        <v>2542</v>
      </c>
      <c r="E9695" s="1" t="s">
        <v>71</v>
      </c>
      <c r="F9695" s="1" t="s">
        <v>2399</v>
      </c>
      <c r="G9695" s="1" t="s">
        <v>2390</v>
      </c>
      <c r="H9695" s="1" t="s">
        <v>13</v>
      </c>
      <c r="I9695" s="16"/>
      <c r="J9695" s="16"/>
      <c r="K9695" s="16"/>
      <c r="L9695" s="16"/>
      <c r="M9695" s="16"/>
      <c r="N9695" s="16"/>
      <c r="O9695" s="16"/>
      <c r="P9695" s="16"/>
      <c r="Q9695" s="16"/>
      <c r="R9695" s="16"/>
      <c r="S9695" s="16"/>
      <c r="T9695" s="16"/>
      <c r="U9695" s="16"/>
      <c r="V9695" s="1" t="s">
        <v>4840</v>
      </c>
      <c r="W9695" s="1" t="s">
        <v>2592</v>
      </c>
      <c r="X9695" s="5" t="s">
        <v>4876</v>
      </c>
      <c r="Y9695" s="5" t="s">
        <v>4860</v>
      </c>
      <c r="Z9695" s="5" t="s">
        <v>13</v>
      </c>
      <c r="AA9695" s="5"/>
    </row>
    <row r="9696" spans="1:27" ht="12" customHeight="1" x14ac:dyDescent="0.15">
      <c r="A9696" s="1" t="s">
        <v>2382</v>
      </c>
      <c r="B9696" s="1" t="s">
        <v>1394</v>
      </c>
      <c r="C9696" s="1" t="s">
        <v>9</v>
      </c>
      <c r="D9696" s="1" t="s">
        <v>2542</v>
      </c>
      <c r="E9696" s="1" t="s">
        <v>71</v>
      </c>
      <c r="F9696" s="1" t="s">
        <v>2400</v>
      </c>
      <c r="G9696" s="1" t="s">
        <v>2389</v>
      </c>
      <c r="H9696" s="1" t="s">
        <v>13</v>
      </c>
      <c r="I9696" s="16"/>
      <c r="J9696" s="16"/>
      <c r="K9696" s="16"/>
      <c r="L9696" s="16"/>
      <c r="M9696" s="16"/>
      <c r="N9696" s="16"/>
      <c r="O9696" s="16"/>
      <c r="P9696" s="16"/>
      <c r="Q9696" s="16"/>
      <c r="R9696" s="16"/>
      <c r="S9696" s="16"/>
      <c r="T9696" s="16"/>
      <c r="U9696" s="16"/>
      <c r="V9696" s="1" t="s">
        <v>4840</v>
      </c>
      <c r="W9696" s="1" t="s">
        <v>2592</v>
      </c>
      <c r="X9696" s="5" t="s">
        <v>4877</v>
      </c>
      <c r="Y9696" s="5" t="s">
        <v>4856</v>
      </c>
      <c r="Z9696" s="5" t="s">
        <v>13</v>
      </c>
      <c r="AA9696" s="5"/>
    </row>
    <row r="9697" spans="1:27" ht="12" customHeight="1" x14ac:dyDescent="0.15">
      <c r="A9697" s="1" t="s">
        <v>2382</v>
      </c>
      <c r="B9697" s="1" t="s">
        <v>1394</v>
      </c>
      <c r="C9697" s="1" t="s">
        <v>15</v>
      </c>
      <c r="D9697" s="1" t="s">
        <v>2542</v>
      </c>
      <c r="E9697" s="1" t="s">
        <v>71</v>
      </c>
      <c r="F9697" s="1" t="s">
        <v>2400</v>
      </c>
      <c r="G9697" s="1" t="s">
        <v>2226</v>
      </c>
      <c r="H9697" s="1" t="s">
        <v>2227</v>
      </c>
      <c r="I9697" s="16"/>
      <c r="J9697" s="16"/>
      <c r="K9697" s="16"/>
      <c r="L9697" s="16"/>
      <c r="M9697" s="16"/>
      <c r="N9697" s="16"/>
      <c r="O9697" s="16"/>
      <c r="P9697" s="16"/>
      <c r="Q9697" s="16"/>
      <c r="R9697" s="16"/>
      <c r="S9697" s="16"/>
      <c r="T9697" s="16"/>
      <c r="U9697" s="16"/>
      <c r="V9697" s="1" t="s">
        <v>4840</v>
      </c>
      <c r="W9697" s="1" t="s">
        <v>2592</v>
      </c>
      <c r="X9697" s="5" t="s">
        <v>4878</v>
      </c>
      <c r="Y9697" s="5" t="s">
        <v>4858</v>
      </c>
      <c r="Z9697" s="5" t="s">
        <v>2227</v>
      </c>
      <c r="AA9697" s="5"/>
    </row>
    <row r="9698" spans="1:27" ht="12" customHeight="1" x14ac:dyDescent="0.15">
      <c r="A9698" s="1" t="s">
        <v>2382</v>
      </c>
      <c r="B9698" s="1" t="s">
        <v>1394</v>
      </c>
      <c r="C9698" s="1" t="s">
        <v>17</v>
      </c>
      <c r="D9698" s="1" t="s">
        <v>2542</v>
      </c>
      <c r="E9698" s="1" t="s">
        <v>71</v>
      </c>
      <c r="F9698" s="1" t="s">
        <v>2400</v>
      </c>
      <c r="G9698" s="1" t="s">
        <v>2228</v>
      </c>
      <c r="H9698" s="1" t="s">
        <v>305</v>
      </c>
      <c r="I9698" s="16"/>
      <c r="J9698" s="16"/>
      <c r="K9698" s="16"/>
      <c r="L9698" s="16"/>
      <c r="M9698" s="16"/>
      <c r="N9698" s="16"/>
      <c r="O9698" s="16"/>
      <c r="P9698" s="16"/>
      <c r="Q9698" s="16"/>
      <c r="R9698" s="16"/>
      <c r="S9698" s="16"/>
      <c r="T9698" s="16"/>
      <c r="U9698" s="16"/>
      <c r="V9698" s="1" t="s">
        <v>4840</v>
      </c>
      <c r="W9698" s="1" t="s">
        <v>2592</v>
      </c>
      <c r="X9698" s="5" t="s">
        <v>4878</v>
      </c>
      <c r="Y9698" s="5" t="s">
        <v>4859</v>
      </c>
      <c r="Z9698" s="5" t="s">
        <v>305</v>
      </c>
      <c r="AA9698" s="5"/>
    </row>
    <row r="9699" spans="1:27" ht="12" customHeight="1" x14ac:dyDescent="0.15">
      <c r="A9699" s="1" t="s">
        <v>2382</v>
      </c>
      <c r="B9699" s="1" t="s">
        <v>1394</v>
      </c>
      <c r="C9699" s="1" t="s">
        <v>19</v>
      </c>
      <c r="D9699" s="1" t="s">
        <v>2542</v>
      </c>
      <c r="E9699" s="1" t="s">
        <v>71</v>
      </c>
      <c r="F9699" s="1" t="s">
        <v>2400</v>
      </c>
      <c r="G9699" s="1" t="s">
        <v>2390</v>
      </c>
      <c r="H9699" s="1" t="s">
        <v>13</v>
      </c>
      <c r="I9699" s="16"/>
      <c r="J9699" s="16"/>
      <c r="K9699" s="16"/>
      <c r="L9699" s="16"/>
      <c r="M9699" s="16"/>
      <c r="N9699" s="16"/>
      <c r="O9699" s="16"/>
      <c r="P9699" s="16"/>
      <c r="Q9699" s="16"/>
      <c r="R9699" s="16"/>
      <c r="S9699" s="16"/>
      <c r="T9699" s="16"/>
      <c r="U9699" s="16"/>
      <c r="V9699" s="1" t="s">
        <v>4840</v>
      </c>
      <c r="W9699" s="1" t="s">
        <v>2592</v>
      </c>
      <c r="X9699" s="5" t="s">
        <v>4878</v>
      </c>
      <c r="Y9699" s="5" t="s">
        <v>4860</v>
      </c>
      <c r="Z9699" s="5" t="s">
        <v>13</v>
      </c>
      <c r="AA9699" s="5"/>
    </row>
    <row r="9700" spans="1:27" ht="12" customHeight="1" x14ac:dyDescent="0.15">
      <c r="A9700" s="1" t="s">
        <v>2382</v>
      </c>
      <c r="B9700" s="1" t="s">
        <v>1396</v>
      </c>
      <c r="C9700" s="1" t="s">
        <v>9</v>
      </c>
      <c r="D9700" s="1" t="s">
        <v>2542</v>
      </c>
      <c r="E9700" s="1" t="s">
        <v>71</v>
      </c>
      <c r="F9700" s="1" t="s">
        <v>2401</v>
      </c>
      <c r="G9700" s="1" t="s">
        <v>2389</v>
      </c>
      <c r="H9700" s="1" t="s">
        <v>13</v>
      </c>
      <c r="I9700" s="16"/>
      <c r="J9700" s="16"/>
      <c r="K9700" s="16"/>
      <c r="L9700" s="16"/>
      <c r="M9700" s="16"/>
      <c r="N9700" s="16"/>
      <c r="O9700" s="16"/>
      <c r="P9700" s="16"/>
      <c r="Q9700" s="16"/>
      <c r="R9700" s="16"/>
      <c r="S9700" s="16"/>
      <c r="T9700" s="16"/>
      <c r="U9700" s="16"/>
      <c r="V9700" s="1" t="s">
        <v>4840</v>
      </c>
      <c r="W9700" s="1" t="s">
        <v>2592</v>
      </c>
      <c r="X9700" s="5" t="s">
        <v>4879</v>
      </c>
      <c r="Y9700" s="5" t="s">
        <v>4856</v>
      </c>
      <c r="Z9700" s="5" t="s">
        <v>13</v>
      </c>
      <c r="AA9700" s="5"/>
    </row>
    <row r="9701" spans="1:27" ht="12" customHeight="1" x14ac:dyDescent="0.15">
      <c r="A9701" s="1" t="s">
        <v>2382</v>
      </c>
      <c r="B9701" s="1" t="s">
        <v>1396</v>
      </c>
      <c r="C9701" s="1" t="s">
        <v>15</v>
      </c>
      <c r="D9701" s="1" t="s">
        <v>2542</v>
      </c>
      <c r="E9701" s="1" t="s">
        <v>71</v>
      </c>
      <c r="F9701" s="1" t="s">
        <v>2401</v>
      </c>
      <c r="G9701" s="1" t="s">
        <v>2226</v>
      </c>
      <c r="H9701" s="1" t="s">
        <v>2227</v>
      </c>
      <c r="I9701" s="16"/>
      <c r="J9701" s="16"/>
      <c r="K9701" s="16"/>
      <c r="L9701" s="16"/>
      <c r="M9701" s="16"/>
      <c r="N9701" s="16"/>
      <c r="O9701" s="16"/>
      <c r="P9701" s="16"/>
      <c r="Q9701" s="16"/>
      <c r="R9701" s="16"/>
      <c r="S9701" s="16"/>
      <c r="T9701" s="16"/>
      <c r="U9701" s="16"/>
      <c r="V9701" s="1" t="s">
        <v>4840</v>
      </c>
      <c r="W9701" s="1" t="s">
        <v>2592</v>
      </c>
      <c r="X9701" s="5" t="s">
        <v>4880</v>
      </c>
      <c r="Y9701" s="5" t="s">
        <v>4858</v>
      </c>
      <c r="Z9701" s="5" t="s">
        <v>2227</v>
      </c>
      <c r="AA9701" s="5"/>
    </row>
    <row r="9702" spans="1:27" ht="12" customHeight="1" x14ac:dyDescent="0.15">
      <c r="A9702" s="1" t="s">
        <v>2382</v>
      </c>
      <c r="B9702" s="1" t="s">
        <v>1396</v>
      </c>
      <c r="C9702" s="1" t="s">
        <v>17</v>
      </c>
      <c r="D9702" s="1" t="s">
        <v>2542</v>
      </c>
      <c r="E9702" s="1" t="s">
        <v>71</v>
      </c>
      <c r="F9702" s="1" t="s">
        <v>2401</v>
      </c>
      <c r="G9702" s="1" t="s">
        <v>2228</v>
      </c>
      <c r="H9702" s="1" t="s">
        <v>305</v>
      </c>
      <c r="I9702" s="16"/>
      <c r="J9702" s="16"/>
      <c r="K9702" s="16"/>
      <c r="L9702" s="16"/>
      <c r="M9702" s="16"/>
      <c r="N9702" s="16"/>
      <c r="O9702" s="16"/>
      <c r="P9702" s="16"/>
      <c r="Q9702" s="16"/>
      <c r="R9702" s="16"/>
      <c r="S9702" s="16"/>
      <c r="T9702" s="16"/>
      <c r="U9702" s="16"/>
      <c r="V9702" s="1" t="s">
        <v>4840</v>
      </c>
      <c r="W9702" s="1" t="s">
        <v>2592</v>
      </c>
      <c r="X9702" s="5" t="s">
        <v>4880</v>
      </c>
      <c r="Y9702" s="5" t="s">
        <v>4859</v>
      </c>
      <c r="Z9702" s="5" t="s">
        <v>305</v>
      </c>
      <c r="AA9702" s="5"/>
    </row>
    <row r="9703" spans="1:27" ht="12" customHeight="1" x14ac:dyDescent="0.15">
      <c r="A9703" s="1" t="s">
        <v>2382</v>
      </c>
      <c r="B9703" s="1" t="s">
        <v>1396</v>
      </c>
      <c r="C9703" s="1" t="s">
        <v>19</v>
      </c>
      <c r="D9703" s="1" t="s">
        <v>2542</v>
      </c>
      <c r="E9703" s="1" t="s">
        <v>71</v>
      </c>
      <c r="F9703" s="1" t="s">
        <v>2401</v>
      </c>
      <c r="G9703" s="1" t="s">
        <v>2390</v>
      </c>
      <c r="H9703" s="1" t="s">
        <v>13</v>
      </c>
      <c r="I9703" s="16"/>
      <c r="J9703" s="16"/>
      <c r="K9703" s="16"/>
      <c r="L9703" s="16"/>
      <c r="M9703" s="16"/>
      <c r="N9703" s="16"/>
      <c r="O9703" s="16"/>
      <c r="P9703" s="16"/>
      <c r="Q9703" s="16"/>
      <c r="R9703" s="16"/>
      <c r="S9703" s="16"/>
      <c r="T9703" s="16"/>
      <c r="U9703" s="16"/>
      <c r="V9703" s="1" t="s">
        <v>4840</v>
      </c>
      <c r="W9703" s="1" t="s">
        <v>2592</v>
      </c>
      <c r="X9703" s="5" t="s">
        <v>4880</v>
      </c>
      <c r="Y9703" s="5" t="s">
        <v>4860</v>
      </c>
      <c r="Z9703" s="5" t="s">
        <v>13</v>
      </c>
      <c r="AA9703" s="5"/>
    </row>
    <row r="9704" spans="1:27" ht="12" customHeight="1" x14ac:dyDescent="0.15">
      <c r="A9704" s="1" t="s">
        <v>2382</v>
      </c>
      <c r="B9704" s="1" t="s">
        <v>1398</v>
      </c>
      <c r="C9704" s="1" t="s">
        <v>9</v>
      </c>
      <c r="D9704" s="1" t="s">
        <v>2542</v>
      </c>
      <c r="E9704" s="1" t="s">
        <v>71</v>
      </c>
      <c r="F9704" s="1" t="s">
        <v>2402</v>
      </c>
      <c r="G9704" s="1" t="s">
        <v>2389</v>
      </c>
      <c r="H9704" s="1" t="s">
        <v>13</v>
      </c>
      <c r="I9704" s="16"/>
      <c r="J9704" s="16"/>
      <c r="K9704" s="16"/>
      <c r="L9704" s="16"/>
      <c r="M9704" s="16"/>
      <c r="N9704" s="16"/>
      <c r="O9704" s="16"/>
      <c r="P9704" s="16"/>
      <c r="Q9704" s="16"/>
      <c r="R9704" s="16"/>
      <c r="S9704" s="16"/>
      <c r="T9704" s="16"/>
      <c r="U9704" s="16"/>
      <c r="V9704" s="1" t="s">
        <v>4840</v>
      </c>
      <c r="W9704" s="1" t="s">
        <v>2592</v>
      </c>
      <c r="X9704" s="5" t="s">
        <v>4881</v>
      </c>
      <c r="Y9704" s="5" t="s">
        <v>4856</v>
      </c>
      <c r="Z9704" s="5" t="s">
        <v>13</v>
      </c>
      <c r="AA9704" s="5"/>
    </row>
    <row r="9705" spans="1:27" ht="12" customHeight="1" x14ac:dyDescent="0.15">
      <c r="A9705" s="1" t="s">
        <v>2382</v>
      </c>
      <c r="B9705" s="1" t="s">
        <v>1398</v>
      </c>
      <c r="C9705" s="1" t="s">
        <v>15</v>
      </c>
      <c r="D9705" s="1" t="s">
        <v>2542</v>
      </c>
      <c r="E9705" s="1" t="s">
        <v>71</v>
      </c>
      <c r="F9705" s="1" t="s">
        <v>2402</v>
      </c>
      <c r="G9705" s="1" t="s">
        <v>2226</v>
      </c>
      <c r="H9705" s="1" t="s">
        <v>2227</v>
      </c>
      <c r="I9705" s="16"/>
      <c r="J9705" s="16"/>
      <c r="K9705" s="16"/>
      <c r="L9705" s="16"/>
      <c r="M9705" s="16"/>
      <c r="N9705" s="16"/>
      <c r="O9705" s="16"/>
      <c r="P9705" s="16"/>
      <c r="Q9705" s="16"/>
      <c r="R9705" s="16"/>
      <c r="S9705" s="16"/>
      <c r="T9705" s="16"/>
      <c r="U9705" s="16"/>
      <c r="V9705" s="1" t="s">
        <v>4840</v>
      </c>
      <c r="W9705" s="1" t="s">
        <v>2592</v>
      </c>
      <c r="X9705" s="5" t="s">
        <v>4882</v>
      </c>
      <c r="Y9705" s="5" t="s">
        <v>4858</v>
      </c>
      <c r="Z9705" s="5" t="s">
        <v>2227</v>
      </c>
      <c r="AA9705" s="5"/>
    </row>
    <row r="9706" spans="1:27" ht="12" customHeight="1" x14ac:dyDescent="0.15">
      <c r="A9706" s="1" t="s">
        <v>2382</v>
      </c>
      <c r="B9706" s="1" t="s">
        <v>1398</v>
      </c>
      <c r="C9706" s="1" t="s">
        <v>17</v>
      </c>
      <c r="D9706" s="1" t="s">
        <v>2542</v>
      </c>
      <c r="E9706" s="1" t="s">
        <v>71</v>
      </c>
      <c r="F9706" s="1" t="s">
        <v>2402</v>
      </c>
      <c r="G9706" s="1" t="s">
        <v>2228</v>
      </c>
      <c r="H9706" s="1" t="s">
        <v>305</v>
      </c>
      <c r="I9706" s="16"/>
      <c r="J9706" s="16"/>
      <c r="K9706" s="16"/>
      <c r="L9706" s="16"/>
      <c r="M9706" s="16"/>
      <c r="N9706" s="16"/>
      <c r="O9706" s="16"/>
      <c r="P9706" s="16"/>
      <c r="Q9706" s="16"/>
      <c r="R9706" s="16"/>
      <c r="S9706" s="16"/>
      <c r="T9706" s="16"/>
      <c r="U9706" s="16"/>
      <c r="V9706" s="1" t="s">
        <v>4840</v>
      </c>
      <c r="W9706" s="1" t="s">
        <v>2592</v>
      </c>
      <c r="X9706" s="5" t="s">
        <v>4882</v>
      </c>
      <c r="Y9706" s="5" t="s">
        <v>4859</v>
      </c>
      <c r="Z9706" s="5" t="s">
        <v>305</v>
      </c>
      <c r="AA9706" s="5"/>
    </row>
    <row r="9707" spans="1:27" ht="12" customHeight="1" x14ac:dyDescent="0.15">
      <c r="A9707" s="1" t="s">
        <v>2382</v>
      </c>
      <c r="B9707" s="1" t="s">
        <v>1398</v>
      </c>
      <c r="C9707" s="1" t="s">
        <v>19</v>
      </c>
      <c r="D9707" s="1" t="s">
        <v>2542</v>
      </c>
      <c r="E9707" s="1" t="s">
        <v>71</v>
      </c>
      <c r="F9707" s="1" t="s">
        <v>2402</v>
      </c>
      <c r="G9707" s="1" t="s">
        <v>2390</v>
      </c>
      <c r="H9707" s="1" t="s">
        <v>13</v>
      </c>
      <c r="I9707" s="16"/>
      <c r="J9707" s="16"/>
      <c r="K9707" s="16"/>
      <c r="L9707" s="16"/>
      <c r="M9707" s="16"/>
      <c r="N9707" s="16"/>
      <c r="O9707" s="16"/>
      <c r="P9707" s="16"/>
      <c r="Q9707" s="16"/>
      <c r="R9707" s="16"/>
      <c r="S9707" s="16"/>
      <c r="T9707" s="16"/>
      <c r="U9707" s="16"/>
      <c r="V9707" s="1" t="s">
        <v>4840</v>
      </c>
      <c r="W9707" s="1" t="s">
        <v>2592</v>
      </c>
      <c r="X9707" s="5" t="s">
        <v>4882</v>
      </c>
      <c r="Y9707" s="5" t="s">
        <v>4860</v>
      </c>
      <c r="Z9707" s="5" t="s">
        <v>13</v>
      </c>
      <c r="AA9707" s="5"/>
    </row>
    <row r="9708" spans="1:27" ht="12" customHeight="1" x14ac:dyDescent="0.15">
      <c r="A9708" s="1" t="s">
        <v>2382</v>
      </c>
      <c r="B9708" s="1" t="s">
        <v>1400</v>
      </c>
      <c r="C9708" s="1" t="s">
        <v>9</v>
      </c>
      <c r="D9708" s="1" t="s">
        <v>2542</v>
      </c>
      <c r="E9708" s="1" t="s">
        <v>71</v>
      </c>
      <c r="F9708" s="1" t="s">
        <v>2403</v>
      </c>
      <c r="G9708" s="1" t="s">
        <v>2389</v>
      </c>
      <c r="H9708" s="1" t="s">
        <v>13</v>
      </c>
      <c r="I9708" s="16"/>
      <c r="J9708" s="16"/>
      <c r="K9708" s="16"/>
      <c r="L9708" s="16"/>
      <c r="M9708" s="16"/>
      <c r="N9708" s="16"/>
      <c r="O9708" s="16"/>
      <c r="P9708" s="16"/>
      <c r="Q9708" s="16"/>
      <c r="R9708" s="16"/>
      <c r="S9708" s="16"/>
      <c r="T9708" s="16"/>
      <c r="U9708" s="16"/>
      <c r="V9708" s="1" t="s">
        <v>4840</v>
      </c>
      <c r="W9708" s="1" t="s">
        <v>2592</v>
      </c>
      <c r="X9708" s="5" t="s">
        <v>4883</v>
      </c>
      <c r="Y9708" s="5" t="s">
        <v>4856</v>
      </c>
      <c r="Z9708" s="5" t="s">
        <v>13</v>
      </c>
      <c r="AA9708" s="5"/>
    </row>
    <row r="9709" spans="1:27" ht="12" customHeight="1" x14ac:dyDescent="0.15">
      <c r="A9709" s="1" t="s">
        <v>2382</v>
      </c>
      <c r="B9709" s="1" t="s">
        <v>1400</v>
      </c>
      <c r="C9709" s="1" t="s">
        <v>15</v>
      </c>
      <c r="D9709" s="1" t="s">
        <v>2542</v>
      </c>
      <c r="E9709" s="1" t="s">
        <v>71</v>
      </c>
      <c r="F9709" s="1" t="s">
        <v>2403</v>
      </c>
      <c r="G9709" s="1" t="s">
        <v>2226</v>
      </c>
      <c r="H9709" s="1" t="s">
        <v>2227</v>
      </c>
      <c r="I9709" s="16"/>
      <c r="J9709" s="16"/>
      <c r="K9709" s="16"/>
      <c r="L9709" s="16"/>
      <c r="M9709" s="16"/>
      <c r="N9709" s="16"/>
      <c r="O9709" s="16"/>
      <c r="P9709" s="16"/>
      <c r="Q9709" s="16"/>
      <c r="R9709" s="16"/>
      <c r="S9709" s="16"/>
      <c r="T9709" s="16"/>
      <c r="U9709" s="16"/>
      <c r="V9709" s="1" t="s">
        <v>4840</v>
      </c>
      <c r="W9709" s="1" t="s">
        <v>2592</v>
      </c>
      <c r="X9709" s="5" t="s">
        <v>4884</v>
      </c>
      <c r="Y9709" s="5" t="s">
        <v>4858</v>
      </c>
      <c r="Z9709" s="5" t="s">
        <v>2227</v>
      </c>
      <c r="AA9709" s="5"/>
    </row>
    <row r="9710" spans="1:27" ht="12" customHeight="1" x14ac:dyDescent="0.15">
      <c r="A9710" s="1" t="s">
        <v>2382</v>
      </c>
      <c r="B9710" s="1" t="s">
        <v>1400</v>
      </c>
      <c r="C9710" s="1" t="s">
        <v>17</v>
      </c>
      <c r="D9710" s="1" t="s">
        <v>2542</v>
      </c>
      <c r="E9710" s="1" t="s">
        <v>71</v>
      </c>
      <c r="F9710" s="1" t="s">
        <v>2403</v>
      </c>
      <c r="G9710" s="1" t="s">
        <v>2228</v>
      </c>
      <c r="H9710" s="1" t="s">
        <v>305</v>
      </c>
      <c r="I9710" s="16"/>
      <c r="J9710" s="16"/>
      <c r="K9710" s="16"/>
      <c r="L9710" s="16"/>
      <c r="M9710" s="16"/>
      <c r="N9710" s="16"/>
      <c r="O9710" s="16"/>
      <c r="P9710" s="16"/>
      <c r="Q9710" s="16"/>
      <c r="R9710" s="16"/>
      <c r="S9710" s="16"/>
      <c r="T9710" s="16"/>
      <c r="U9710" s="16"/>
      <c r="V9710" s="1" t="s">
        <v>4840</v>
      </c>
      <c r="W9710" s="1" t="s">
        <v>2592</v>
      </c>
      <c r="X9710" s="5" t="s">
        <v>4884</v>
      </c>
      <c r="Y9710" s="5" t="s">
        <v>4859</v>
      </c>
      <c r="Z9710" s="5" t="s">
        <v>305</v>
      </c>
      <c r="AA9710" s="5"/>
    </row>
    <row r="9711" spans="1:27" ht="12" customHeight="1" x14ac:dyDescent="0.15">
      <c r="A9711" s="1" t="s">
        <v>2382</v>
      </c>
      <c r="B9711" s="1" t="s">
        <v>1400</v>
      </c>
      <c r="C9711" s="1" t="s">
        <v>19</v>
      </c>
      <c r="D9711" s="1" t="s">
        <v>2542</v>
      </c>
      <c r="E9711" s="1" t="s">
        <v>71</v>
      </c>
      <c r="F9711" s="1" t="s">
        <v>2403</v>
      </c>
      <c r="G9711" s="1" t="s">
        <v>2390</v>
      </c>
      <c r="H9711" s="1" t="s">
        <v>13</v>
      </c>
      <c r="I9711" s="16"/>
      <c r="J9711" s="16"/>
      <c r="K9711" s="16"/>
      <c r="L9711" s="16"/>
      <c r="M9711" s="16"/>
      <c r="N9711" s="16"/>
      <c r="O9711" s="16"/>
      <c r="P9711" s="16"/>
      <c r="Q9711" s="16"/>
      <c r="R9711" s="16"/>
      <c r="S9711" s="16"/>
      <c r="T9711" s="16"/>
      <c r="U9711" s="16"/>
      <c r="V9711" s="1" t="s">
        <v>4840</v>
      </c>
      <c r="W9711" s="1" t="s">
        <v>2592</v>
      </c>
      <c r="X9711" s="5" t="s">
        <v>4884</v>
      </c>
      <c r="Y9711" s="5" t="s">
        <v>4860</v>
      </c>
      <c r="Z9711" s="5" t="s">
        <v>13</v>
      </c>
      <c r="AA9711" s="5"/>
    </row>
    <row r="9712" spans="1:27" ht="12" customHeight="1" x14ac:dyDescent="0.15">
      <c r="A9712" s="1" t="s">
        <v>2382</v>
      </c>
      <c r="B9712" s="1" t="s">
        <v>1402</v>
      </c>
      <c r="C9712" s="1" t="s">
        <v>9</v>
      </c>
      <c r="D9712" s="1" t="s">
        <v>2542</v>
      </c>
      <c r="E9712" s="1" t="s">
        <v>71</v>
      </c>
      <c r="F9712" s="1" t="s">
        <v>2404</v>
      </c>
      <c r="G9712" s="1" t="s">
        <v>2389</v>
      </c>
      <c r="H9712" s="1" t="s">
        <v>13</v>
      </c>
      <c r="I9712" s="16"/>
      <c r="J9712" s="16"/>
      <c r="K9712" s="16"/>
      <c r="L9712" s="16"/>
      <c r="M9712" s="16"/>
      <c r="N9712" s="16"/>
      <c r="O9712" s="16"/>
      <c r="P9712" s="16"/>
      <c r="Q9712" s="16"/>
      <c r="R9712" s="16"/>
      <c r="S9712" s="16"/>
      <c r="T9712" s="16"/>
      <c r="U9712" s="16"/>
      <c r="V9712" s="1" t="s">
        <v>4840</v>
      </c>
      <c r="W9712" s="1" t="s">
        <v>2592</v>
      </c>
      <c r="X9712" s="5" t="s">
        <v>4885</v>
      </c>
      <c r="Y9712" s="5" t="s">
        <v>4856</v>
      </c>
      <c r="Z9712" s="5" t="s">
        <v>13</v>
      </c>
      <c r="AA9712" s="5"/>
    </row>
    <row r="9713" spans="1:27" ht="12" customHeight="1" x14ac:dyDescent="0.15">
      <c r="A9713" s="1" t="s">
        <v>2382</v>
      </c>
      <c r="B9713" s="1" t="s">
        <v>1402</v>
      </c>
      <c r="C9713" s="1" t="s">
        <v>15</v>
      </c>
      <c r="D9713" s="1" t="s">
        <v>2542</v>
      </c>
      <c r="E9713" s="1" t="s">
        <v>71</v>
      </c>
      <c r="F9713" s="1" t="s">
        <v>2404</v>
      </c>
      <c r="G9713" s="1" t="s">
        <v>2226</v>
      </c>
      <c r="H9713" s="1" t="s">
        <v>2227</v>
      </c>
      <c r="I9713" s="16"/>
      <c r="J9713" s="16"/>
      <c r="K9713" s="16"/>
      <c r="L9713" s="16"/>
      <c r="M9713" s="16"/>
      <c r="N9713" s="16"/>
      <c r="O9713" s="16"/>
      <c r="P9713" s="16"/>
      <c r="Q9713" s="16"/>
      <c r="R9713" s="16"/>
      <c r="S9713" s="16"/>
      <c r="T9713" s="16"/>
      <c r="U9713" s="16"/>
      <c r="V9713" s="1" t="s">
        <v>4840</v>
      </c>
      <c r="W9713" s="1" t="s">
        <v>2592</v>
      </c>
      <c r="X9713" s="5" t="s">
        <v>4886</v>
      </c>
      <c r="Y9713" s="5" t="s">
        <v>4858</v>
      </c>
      <c r="Z9713" s="5" t="s">
        <v>2227</v>
      </c>
      <c r="AA9713" s="5"/>
    </row>
    <row r="9714" spans="1:27" ht="12" customHeight="1" x14ac:dyDescent="0.15">
      <c r="A9714" s="1" t="s">
        <v>2382</v>
      </c>
      <c r="B9714" s="1" t="s">
        <v>1402</v>
      </c>
      <c r="C9714" s="1" t="s">
        <v>17</v>
      </c>
      <c r="D9714" s="1" t="s">
        <v>2542</v>
      </c>
      <c r="E9714" s="1" t="s">
        <v>71</v>
      </c>
      <c r="F9714" s="1" t="s">
        <v>2404</v>
      </c>
      <c r="G9714" s="1" t="s">
        <v>2228</v>
      </c>
      <c r="H9714" s="1" t="s">
        <v>305</v>
      </c>
      <c r="I9714" s="16"/>
      <c r="J9714" s="16"/>
      <c r="K9714" s="16"/>
      <c r="L9714" s="16"/>
      <c r="M9714" s="16"/>
      <c r="N9714" s="16"/>
      <c r="O9714" s="16"/>
      <c r="P9714" s="16"/>
      <c r="Q9714" s="16"/>
      <c r="R9714" s="16"/>
      <c r="S9714" s="16"/>
      <c r="T9714" s="16"/>
      <c r="U9714" s="16"/>
      <c r="V9714" s="1" t="s">
        <v>4840</v>
      </c>
      <c r="W9714" s="1" t="s">
        <v>2592</v>
      </c>
      <c r="X9714" s="5" t="s">
        <v>4886</v>
      </c>
      <c r="Y9714" s="5" t="s">
        <v>4859</v>
      </c>
      <c r="Z9714" s="5" t="s">
        <v>305</v>
      </c>
      <c r="AA9714" s="5"/>
    </row>
    <row r="9715" spans="1:27" ht="12" customHeight="1" x14ac:dyDescent="0.15">
      <c r="A9715" s="1" t="s">
        <v>2382</v>
      </c>
      <c r="B9715" s="1" t="s">
        <v>1402</v>
      </c>
      <c r="C9715" s="1" t="s">
        <v>19</v>
      </c>
      <c r="D9715" s="1" t="s">
        <v>2542</v>
      </c>
      <c r="E9715" s="1" t="s">
        <v>71</v>
      </c>
      <c r="F9715" s="1" t="s">
        <v>2404</v>
      </c>
      <c r="G9715" s="1" t="s">
        <v>2390</v>
      </c>
      <c r="H9715" s="1" t="s">
        <v>13</v>
      </c>
      <c r="I9715" s="16"/>
      <c r="J9715" s="16"/>
      <c r="K9715" s="16"/>
      <c r="L9715" s="16"/>
      <c r="M9715" s="16"/>
      <c r="N9715" s="16"/>
      <c r="O9715" s="16"/>
      <c r="P9715" s="16"/>
      <c r="Q9715" s="16"/>
      <c r="R9715" s="16"/>
      <c r="S9715" s="16"/>
      <c r="T9715" s="16"/>
      <c r="U9715" s="16"/>
      <c r="V9715" s="1" t="s">
        <v>4840</v>
      </c>
      <c r="W9715" s="1" t="s">
        <v>2592</v>
      </c>
      <c r="X9715" s="5" t="s">
        <v>4886</v>
      </c>
      <c r="Y9715" s="5" t="s">
        <v>4860</v>
      </c>
      <c r="Z9715" s="5" t="s">
        <v>13</v>
      </c>
      <c r="AA9715" s="5"/>
    </row>
    <row r="9716" spans="1:27" ht="12" customHeight="1" x14ac:dyDescent="0.15">
      <c r="A9716" s="1" t="s">
        <v>2382</v>
      </c>
      <c r="B9716" s="1" t="s">
        <v>1402</v>
      </c>
      <c r="C9716" s="1" t="s">
        <v>21</v>
      </c>
      <c r="D9716" s="1" t="s">
        <v>2542</v>
      </c>
      <c r="E9716" s="1" t="s">
        <v>71</v>
      </c>
      <c r="F9716" s="1" t="s">
        <v>2404</v>
      </c>
      <c r="G9716" s="1" t="s">
        <v>2229</v>
      </c>
      <c r="H9716" s="1" t="s">
        <v>13</v>
      </c>
      <c r="I9716" s="16"/>
      <c r="J9716" s="16"/>
      <c r="K9716" s="16"/>
      <c r="L9716" s="16"/>
      <c r="M9716" s="16"/>
      <c r="N9716" s="16"/>
      <c r="O9716" s="16"/>
      <c r="P9716" s="16"/>
      <c r="Q9716" s="16"/>
      <c r="R9716" s="16"/>
      <c r="S9716" s="16"/>
      <c r="T9716" s="16"/>
      <c r="U9716" s="16"/>
      <c r="V9716" s="1" t="s">
        <v>4840</v>
      </c>
      <c r="W9716" s="1" t="s">
        <v>2592</v>
      </c>
      <c r="X9716" s="5" t="s">
        <v>4886</v>
      </c>
      <c r="Y9716" s="5" t="s">
        <v>4887</v>
      </c>
      <c r="Z9716" s="5" t="s">
        <v>13</v>
      </c>
      <c r="AA9716" s="5"/>
    </row>
    <row r="9717" spans="1:27" ht="12" customHeight="1" x14ac:dyDescent="0.15">
      <c r="A9717" s="1" t="s">
        <v>2382</v>
      </c>
      <c r="B9717" s="1" t="s">
        <v>1404</v>
      </c>
      <c r="C9717" s="1" t="s">
        <v>9</v>
      </c>
      <c r="D9717" s="1" t="s">
        <v>2542</v>
      </c>
      <c r="E9717" s="1" t="s">
        <v>71</v>
      </c>
      <c r="F9717" s="1" t="s">
        <v>2405</v>
      </c>
      <c r="G9717" s="1" t="s">
        <v>2389</v>
      </c>
      <c r="H9717" s="1" t="s">
        <v>13</v>
      </c>
      <c r="I9717" s="16"/>
      <c r="J9717" s="16"/>
      <c r="K9717" s="16"/>
      <c r="L9717" s="16"/>
      <c r="M9717" s="16"/>
      <c r="N9717" s="16"/>
      <c r="O9717" s="16"/>
      <c r="P9717" s="16"/>
      <c r="Q9717" s="16"/>
      <c r="R9717" s="16"/>
      <c r="S9717" s="16"/>
      <c r="T9717" s="16"/>
      <c r="U9717" s="16"/>
      <c r="V9717" s="1" t="s">
        <v>4840</v>
      </c>
      <c r="W9717" s="1" t="s">
        <v>2592</v>
      </c>
      <c r="X9717" s="5" t="s">
        <v>4888</v>
      </c>
      <c r="Y9717" s="5" t="s">
        <v>4856</v>
      </c>
      <c r="Z9717" s="5" t="s">
        <v>13</v>
      </c>
      <c r="AA9717" s="5"/>
    </row>
    <row r="9718" spans="1:27" ht="12" customHeight="1" x14ac:dyDescent="0.15">
      <c r="A9718" s="1" t="s">
        <v>2382</v>
      </c>
      <c r="B9718" s="1" t="s">
        <v>1404</v>
      </c>
      <c r="C9718" s="1" t="s">
        <v>15</v>
      </c>
      <c r="D9718" s="1" t="s">
        <v>2542</v>
      </c>
      <c r="E9718" s="1" t="s">
        <v>71</v>
      </c>
      <c r="F9718" s="1" t="s">
        <v>2405</v>
      </c>
      <c r="G9718" s="1" t="s">
        <v>2226</v>
      </c>
      <c r="H9718" s="1" t="s">
        <v>2227</v>
      </c>
      <c r="I9718" s="16"/>
      <c r="J9718" s="16"/>
      <c r="K9718" s="16"/>
      <c r="L9718" s="16"/>
      <c r="M9718" s="16"/>
      <c r="N9718" s="16"/>
      <c r="O9718" s="16"/>
      <c r="P9718" s="16"/>
      <c r="Q9718" s="16"/>
      <c r="R9718" s="16"/>
      <c r="S9718" s="16"/>
      <c r="T9718" s="16"/>
      <c r="U9718" s="16"/>
      <c r="V9718" s="1" t="s">
        <v>4840</v>
      </c>
      <c r="W9718" s="1" t="s">
        <v>2592</v>
      </c>
      <c r="X9718" s="5" t="s">
        <v>4889</v>
      </c>
      <c r="Y9718" s="5" t="s">
        <v>4858</v>
      </c>
      <c r="Z9718" s="5" t="s">
        <v>2227</v>
      </c>
      <c r="AA9718" s="5"/>
    </row>
    <row r="9719" spans="1:27" ht="12" customHeight="1" x14ac:dyDescent="0.15">
      <c r="A9719" s="1" t="s">
        <v>2382</v>
      </c>
      <c r="B9719" s="1" t="s">
        <v>1404</v>
      </c>
      <c r="C9719" s="1" t="s">
        <v>17</v>
      </c>
      <c r="D9719" s="1" t="s">
        <v>2542</v>
      </c>
      <c r="E9719" s="1" t="s">
        <v>71</v>
      </c>
      <c r="F9719" s="1" t="s">
        <v>2405</v>
      </c>
      <c r="G9719" s="1" t="s">
        <v>2228</v>
      </c>
      <c r="H9719" s="1" t="s">
        <v>305</v>
      </c>
      <c r="I9719" s="16"/>
      <c r="J9719" s="16"/>
      <c r="K9719" s="16"/>
      <c r="L9719" s="16"/>
      <c r="M9719" s="16"/>
      <c r="N9719" s="16"/>
      <c r="O9719" s="16"/>
      <c r="P9719" s="16"/>
      <c r="Q9719" s="16"/>
      <c r="R9719" s="16"/>
      <c r="S9719" s="16"/>
      <c r="T9719" s="16"/>
      <c r="U9719" s="16"/>
      <c r="V9719" s="1" t="s">
        <v>4840</v>
      </c>
      <c r="W9719" s="1" t="s">
        <v>2592</v>
      </c>
      <c r="X9719" s="5" t="s">
        <v>4889</v>
      </c>
      <c r="Y9719" s="5" t="s">
        <v>4859</v>
      </c>
      <c r="Z9719" s="5" t="s">
        <v>305</v>
      </c>
      <c r="AA9719" s="5"/>
    </row>
    <row r="9720" spans="1:27" ht="12" customHeight="1" x14ac:dyDescent="0.15">
      <c r="A9720" s="1" t="s">
        <v>2382</v>
      </c>
      <c r="B9720" s="1" t="s">
        <v>1404</v>
      </c>
      <c r="C9720" s="1" t="s">
        <v>19</v>
      </c>
      <c r="D9720" s="1" t="s">
        <v>2542</v>
      </c>
      <c r="E9720" s="1" t="s">
        <v>71</v>
      </c>
      <c r="F9720" s="1" t="s">
        <v>2405</v>
      </c>
      <c r="G9720" s="1" t="s">
        <v>2390</v>
      </c>
      <c r="H9720" s="1" t="s">
        <v>13</v>
      </c>
      <c r="I9720" s="16"/>
      <c r="J9720" s="16"/>
      <c r="K9720" s="16"/>
      <c r="L9720" s="16"/>
      <c r="M9720" s="16"/>
      <c r="N9720" s="16"/>
      <c r="O9720" s="16"/>
      <c r="P9720" s="16"/>
      <c r="Q9720" s="16"/>
      <c r="R9720" s="16"/>
      <c r="S9720" s="16"/>
      <c r="T9720" s="16"/>
      <c r="U9720" s="16"/>
      <c r="V9720" s="1" t="s">
        <v>4840</v>
      </c>
      <c r="W9720" s="1" t="s">
        <v>2592</v>
      </c>
      <c r="X9720" s="5" t="s">
        <v>4889</v>
      </c>
      <c r="Y9720" s="5" t="s">
        <v>4860</v>
      </c>
      <c r="Z9720" s="5" t="s">
        <v>13</v>
      </c>
      <c r="AA9720" s="5"/>
    </row>
    <row r="9721" spans="1:27" ht="12" customHeight="1" x14ac:dyDescent="0.15">
      <c r="A9721" s="1" t="s">
        <v>2382</v>
      </c>
      <c r="B9721" s="1" t="s">
        <v>1404</v>
      </c>
      <c r="C9721" s="1" t="s">
        <v>21</v>
      </c>
      <c r="D9721" s="1" t="s">
        <v>2542</v>
      </c>
      <c r="E9721" s="1" t="s">
        <v>71</v>
      </c>
      <c r="F9721" s="1" t="s">
        <v>2405</v>
      </c>
      <c r="G9721" s="1" t="s">
        <v>2229</v>
      </c>
      <c r="H9721" s="1" t="s">
        <v>13</v>
      </c>
      <c r="I9721" s="16"/>
      <c r="J9721" s="16"/>
      <c r="K9721" s="16"/>
      <c r="L9721" s="16"/>
      <c r="M9721" s="16"/>
      <c r="N9721" s="16"/>
      <c r="O9721" s="16"/>
      <c r="P9721" s="16"/>
      <c r="Q9721" s="16"/>
      <c r="R9721" s="16"/>
      <c r="S9721" s="16"/>
      <c r="T9721" s="16"/>
      <c r="U9721" s="16"/>
      <c r="V9721" s="1" t="s">
        <v>4840</v>
      </c>
      <c r="W9721" s="1" t="s">
        <v>2592</v>
      </c>
      <c r="X9721" s="5" t="s">
        <v>4889</v>
      </c>
      <c r="Y9721" s="5" t="s">
        <v>4890</v>
      </c>
      <c r="Z9721" s="5" t="s">
        <v>13</v>
      </c>
      <c r="AA9721" s="5"/>
    </row>
    <row r="9722" spans="1:27" ht="12" customHeight="1" x14ac:dyDescent="0.15">
      <c r="A9722" s="1" t="s">
        <v>2382</v>
      </c>
      <c r="B9722" s="1" t="s">
        <v>2406</v>
      </c>
      <c r="C9722" s="1" t="s">
        <v>9</v>
      </c>
      <c r="D9722" s="1" t="s">
        <v>2542</v>
      </c>
      <c r="E9722" s="1" t="s">
        <v>71</v>
      </c>
      <c r="F9722" s="1" t="s">
        <v>2407</v>
      </c>
      <c r="G9722" s="1" t="s">
        <v>2389</v>
      </c>
      <c r="H9722" s="1" t="s">
        <v>13</v>
      </c>
      <c r="I9722" s="16"/>
      <c r="J9722" s="16"/>
      <c r="K9722" s="16"/>
      <c r="L9722" s="16"/>
      <c r="M9722" s="16"/>
      <c r="N9722" s="16"/>
      <c r="O9722" s="16"/>
      <c r="P9722" s="16"/>
      <c r="Q9722" s="16"/>
      <c r="R9722" s="16"/>
      <c r="S9722" s="16"/>
      <c r="T9722" s="16"/>
      <c r="U9722" s="16"/>
      <c r="V9722" s="1" t="s">
        <v>4840</v>
      </c>
      <c r="W9722" s="1" t="s">
        <v>2592</v>
      </c>
      <c r="X9722" s="5" t="s">
        <v>4891</v>
      </c>
      <c r="Y9722" s="5" t="s">
        <v>4856</v>
      </c>
      <c r="Z9722" s="5" t="s">
        <v>13</v>
      </c>
      <c r="AA9722" s="5"/>
    </row>
    <row r="9723" spans="1:27" ht="12" customHeight="1" x14ac:dyDescent="0.15">
      <c r="A9723" s="1" t="s">
        <v>2382</v>
      </c>
      <c r="B9723" s="1" t="s">
        <v>2406</v>
      </c>
      <c r="C9723" s="1" t="s">
        <v>15</v>
      </c>
      <c r="D9723" s="1" t="s">
        <v>2542</v>
      </c>
      <c r="E9723" s="1" t="s">
        <v>71</v>
      </c>
      <c r="F9723" s="1" t="s">
        <v>2407</v>
      </c>
      <c r="G9723" s="1" t="s">
        <v>2226</v>
      </c>
      <c r="H9723" s="1" t="s">
        <v>2227</v>
      </c>
      <c r="I9723" s="16"/>
      <c r="J9723" s="16"/>
      <c r="K9723" s="16"/>
      <c r="L9723" s="16"/>
      <c r="M9723" s="16"/>
      <c r="N9723" s="16"/>
      <c r="O9723" s="16"/>
      <c r="P9723" s="16"/>
      <c r="Q9723" s="16"/>
      <c r="R9723" s="16"/>
      <c r="S9723" s="16"/>
      <c r="T9723" s="16"/>
      <c r="U9723" s="16"/>
      <c r="V9723" s="1" t="s">
        <v>4840</v>
      </c>
      <c r="W9723" s="1" t="s">
        <v>2592</v>
      </c>
      <c r="X9723" s="5" t="s">
        <v>4892</v>
      </c>
      <c r="Y9723" s="5" t="s">
        <v>4858</v>
      </c>
      <c r="Z9723" s="5" t="s">
        <v>2227</v>
      </c>
      <c r="AA9723" s="5"/>
    </row>
    <row r="9724" spans="1:27" ht="12" customHeight="1" x14ac:dyDescent="0.15">
      <c r="A9724" s="1" t="s">
        <v>2382</v>
      </c>
      <c r="B9724" s="1" t="s">
        <v>2406</v>
      </c>
      <c r="C9724" s="1" t="s">
        <v>17</v>
      </c>
      <c r="D9724" s="1" t="s">
        <v>2542</v>
      </c>
      <c r="E9724" s="1" t="s">
        <v>71</v>
      </c>
      <c r="F9724" s="1" t="s">
        <v>2407</v>
      </c>
      <c r="G9724" s="1" t="s">
        <v>2228</v>
      </c>
      <c r="H9724" s="1" t="s">
        <v>305</v>
      </c>
      <c r="I9724" s="16"/>
      <c r="J9724" s="16"/>
      <c r="K9724" s="16"/>
      <c r="L9724" s="16"/>
      <c r="M9724" s="16"/>
      <c r="N9724" s="16"/>
      <c r="O9724" s="16"/>
      <c r="P9724" s="16"/>
      <c r="Q9724" s="16"/>
      <c r="R9724" s="16"/>
      <c r="S9724" s="16"/>
      <c r="T9724" s="16"/>
      <c r="U9724" s="16"/>
      <c r="V9724" s="1" t="s">
        <v>4840</v>
      </c>
      <c r="W9724" s="1" t="s">
        <v>2592</v>
      </c>
      <c r="X9724" s="5" t="s">
        <v>4892</v>
      </c>
      <c r="Y9724" s="5" t="s">
        <v>4859</v>
      </c>
      <c r="Z9724" s="5" t="s">
        <v>305</v>
      </c>
      <c r="AA9724" s="5"/>
    </row>
    <row r="9725" spans="1:27" ht="12" customHeight="1" x14ac:dyDescent="0.15">
      <c r="A9725" s="1" t="s">
        <v>2382</v>
      </c>
      <c r="B9725" s="1" t="s">
        <v>2406</v>
      </c>
      <c r="C9725" s="1" t="s">
        <v>19</v>
      </c>
      <c r="D9725" s="1" t="s">
        <v>2542</v>
      </c>
      <c r="E9725" s="1" t="s">
        <v>71</v>
      </c>
      <c r="F9725" s="1" t="s">
        <v>2407</v>
      </c>
      <c r="G9725" s="1" t="s">
        <v>2390</v>
      </c>
      <c r="H9725" s="1" t="s">
        <v>13</v>
      </c>
      <c r="I9725" s="16"/>
      <c r="J9725" s="16"/>
      <c r="K9725" s="16"/>
      <c r="L9725" s="16"/>
      <c r="M9725" s="16"/>
      <c r="N9725" s="16"/>
      <c r="O9725" s="16"/>
      <c r="P9725" s="16"/>
      <c r="Q9725" s="16"/>
      <c r="R9725" s="16"/>
      <c r="S9725" s="16"/>
      <c r="T9725" s="16"/>
      <c r="U9725" s="16"/>
      <c r="V9725" s="1" t="s">
        <v>4840</v>
      </c>
      <c r="W9725" s="1" t="s">
        <v>2592</v>
      </c>
      <c r="X9725" s="5" t="s">
        <v>4892</v>
      </c>
      <c r="Y9725" s="5" t="s">
        <v>4860</v>
      </c>
      <c r="Z9725" s="5" t="s">
        <v>13</v>
      </c>
      <c r="AA9725" s="5"/>
    </row>
    <row r="9726" spans="1:27" ht="12" customHeight="1" x14ac:dyDescent="0.15">
      <c r="A9726" s="1" t="s">
        <v>2382</v>
      </c>
      <c r="B9726" s="1" t="s">
        <v>2406</v>
      </c>
      <c r="C9726" s="1" t="s">
        <v>21</v>
      </c>
      <c r="D9726" s="1" t="s">
        <v>2542</v>
      </c>
      <c r="E9726" s="1" t="s">
        <v>71</v>
      </c>
      <c r="F9726" s="1" t="s">
        <v>2407</v>
      </c>
      <c r="G9726" s="1" t="s">
        <v>2229</v>
      </c>
      <c r="H9726" s="1" t="s">
        <v>13</v>
      </c>
      <c r="I9726" s="16"/>
      <c r="J9726" s="16"/>
      <c r="K9726" s="16"/>
      <c r="L9726" s="16"/>
      <c r="M9726" s="16"/>
      <c r="N9726" s="16"/>
      <c r="O9726" s="16"/>
      <c r="P9726" s="16"/>
      <c r="Q9726" s="16"/>
      <c r="R9726" s="16"/>
      <c r="S9726" s="16"/>
      <c r="T9726" s="16"/>
      <c r="U9726" s="16"/>
      <c r="V9726" s="1" t="s">
        <v>4840</v>
      </c>
      <c r="W9726" s="1" t="s">
        <v>2592</v>
      </c>
      <c r="X9726" s="5" t="s">
        <v>4892</v>
      </c>
      <c r="Y9726" s="5" t="s">
        <v>4890</v>
      </c>
      <c r="Z9726" s="5" t="s">
        <v>13</v>
      </c>
      <c r="AA9726" s="5"/>
    </row>
    <row r="9727" spans="1:27" ht="12" customHeight="1" x14ac:dyDescent="0.15">
      <c r="A9727" s="1" t="s">
        <v>2382</v>
      </c>
      <c r="B9727" s="1" t="s">
        <v>2408</v>
      </c>
      <c r="C9727" s="1" t="s">
        <v>9</v>
      </c>
      <c r="D9727" s="1" t="s">
        <v>2542</v>
      </c>
      <c r="E9727" s="1" t="s">
        <v>71</v>
      </c>
      <c r="F9727" s="1" t="s">
        <v>2409</v>
      </c>
      <c r="G9727" s="1" t="s">
        <v>2389</v>
      </c>
      <c r="H9727" s="1" t="s">
        <v>13</v>
      </c>
      <c r="I9727" s="16"/>
      <c r="J9727" s="16"/>
      <c r="K9727" s="16"/>
      <c r="L9727" s="16"/>
      <c r="M9727" s="16"/>
      <c r="N9727" s="16"/>
      <c r="O9727" s="16"/>
      <c r="P9727" s="16"/>
      <c r="Q9727" s="16"/>
      <c r="R9727" s="16"/>
      <c r="S9727" s="16"/>
      <c r="T9727" s="16"/>
      <c r="U9727" s="16"/>
      <c r="V9727" s="1" t="s">
        <v>4840</v>
      </c>
      <c r="W9727" s="1" t="s">
        <v>2592</v>
      </c>
      <c r="X9727" s="5" t="s">
        <v>4893</v>
      </c>
      <c r="Y9727" s="5" t="s">
        <v>4856</v>
      </c>
      <c r="Z9727" s="5" t="s">
        <v>13</v>
      </c>
      <c r="AA9727" s="5"/>
    </row>
    <row r="9728" spans="1:27" ht="12" customHeight="1" x14ac:dyDescent="0.15">
      <c r="A9728" s="1" t="s">
        <v>2382</v>
      </c>
      <c r="B9728" s="1" t="s">
        <v>2408</v>
      </c>
      <c r="C9728" s="1" t="s">
        <v>15</v>
      </c>
      <c r="D9728" s="1" t="s">
        <v>2542</v>
      </c>
      <c r="E9728" s="1" t="s">
        <v>71</v>
      </c>
      <c r="F9728" s="1" t="s">
        <v>2409</v>
      </c>
      <c r="G9728" s="1" t="s">
        <v>2226</v>
      </c>
      <c r="H9728" s="1" t="s">
        <v>2227</v>
      </c>
      <c r="I9728" s="16"/>
      <c r="J9728" s="16"/>
      <c r="K9728" s="16"/>
      <c r="L9728" s="16"/>
      <c r="M9728" s="16"/>
      <c r="N9728" s="16"/>
      <c r="O9728" s="16"/>
      <c r="P9728" s="16"/>
      <c r="Q9728" s="16"/>
      <c r="R9728" s="16"/>
      <c r="S9728" s="16"/>
      <c r="T9728" s="16"/>
      <c r="U9728" s="16"/>
      <c r="V9728" s="1" t="s">
        <v>4840</v>
      </c>
      <c r="W9728" s="1" t="s">
        <v>2592</v>
      </c>
      <c r="X9728" s="5" t="s">
        <v>4894</v>
      </c>
      <c r="Y9728" s="5" t="s">
        <v>4858</v>
      </c>
      <c r="Z9728" s="5" t="s">
        <v>2227</v>
      </c>
      <c r="AA9728" s="5"/>
    </row>
    <row r="9729" spans="1:27" ht="12" customHeight="1" x14ac:dyDescent="0.15">
      <c r="A9729" s="1" t="s">
        <v>2382</v>
      </c>
      <c r="B9729" s="1" t="s">
        <v>2408</v>
      </c>
      <c r="C9729" s="1" t="s">
        <v>17</v>
      </c>
      <c r="D9729" s="1" t="s">
        <v>2542</v>
      </c>
      <c r="E9729" s="1" t="s">
        <v>71</v>
      </c>
      <c r="F9729" s="1" t="s">
        <v>2409</v>
      </c>
      <c r="G9729" s="1" t="s">
        <v>2228</v>
      </c>
      <c r="H9729" s="1" t="s">
        <v>305</v>
      </c>
      <c r="I9729" s="16"/>
      <c r="J9729" s="16"/>
      <c r="K9729" s="16"/>
      <c r="L9729" s="16"/>
      <c r="M9729" s="16"/>
      <c r="N9729" s="16"/>
      <c r="O9729" s="16"/>
      <c r="P9729" s="16"/>
      <c r="Q9729" s="16"/>
      <c r="R9729" s="16"/>
      <c r="S9729" s="16"/>
      <c r="T9729" s="16"/>
      <c r="U9729" s="16"/>
      <c r="V9729" s="1" t="s">
        <v>4840</v>
      </c>
      <c r="W9729" s="1" t="s">
        <v>2592</v>
      </c>
      <c r="X9729" s="5" t="s">
        <v>4894</v>
      </c>
      <c r="Y9729" s="5" t="s">
        <v>4859</v>
      </c>
      <c r="Z9729" s="5" t="s">
        <v>305</v>
      </c>
      <c r="AA9729" s="5"/>
    </row>
    <row r="9730" spans="1:27" ht="12" customHeight="1" x14ac:dyDescent="0.15">
      <c r="A9730" s="1" t="s">
        <v>2382</v>
      </c>
      <c r="B9730" s="1" t="s">
        <v>2408</v>
      </c>
      <c r="C9730" s="1" t="s">
        <v>19</v>
      </c>
      <c r="D9730" s="1" t="s">
        <v>2542</v>
      </c>
      <c r="E9730" s="1" t="s">
        <v>71</v>
      </c>
      <c r="F9730" s="1" t="s">
        <v>2409</v>
      </c>
      <c r="G9730" s="1" t="s">
        <v>2390</v>
      </c>
      <c r="H9730" s="1" t="s">
        <v>13</v>
      </c>
      <c r="I9730" s="16"/>
      <c r="J9730" s="16"/>
      <c r="K9730" s="16"/>
      <c r="L9730" s="16"/>
      <c r="M9730" s="16"/>
      <c r="N9730" s="16"/>
      <c r="O9730" s="16"/>
      <c r="P9730" s="16"/>
      <c r="Q9730" s="16"/>
      <c r="R9730" s="16"/>
      <c r="S9730" s="16"/>
      <c r="T9730" s="16"/>
      <c r="U9730" s="16"/>
      <c r="V9730" s="1" t="s">
        <v>4840</v>
      </c>
      <c r="W9730" s="1" t="s">
        <v>2592</v>
      </c>
      <c r="X9730" s="5" t="s">
        <v>4894</v>
      </c>
      <c r="Y9730" s="5" t="s">
        <v>4860</v>
      </c>
      <c r="Z9730" s="5" t="s">
        <v>13</v>
      </c>
      <c r="AA9730" s="5"/>
    </row>
    <row r="9731" spans="1:27" ht="12" customHeight="1" x14ac:dyDescent="0.15">
      <c r="A9731" s="1" t="s">
        <v>2382</v>
      </c>
      <c r="B9731" s="1" t="s">
        <v>2408</v>
      </c>
      <c r="C9731" s="1" t="s">
        <v>21</v>
      </c>
      <c r="D9731" s="1" t="s">
        <v>2542</v>
      </c>
      <c r="E9731" s="1" t="s">
        <v>71</v>
      </c>
      <c r="F9731" s="1" t="s">
        <v>2409</v>
      </c>
      <c r="G9731" s="1" t="s">
        <v>2229</v>
      </c>
      <c r="H9731" s="1" t="s">
        <v>13</v>
      </c>
      <c r="I9731" s="16"/>
      <c r="J9731" s="16"/>
      <c r="K9731" s="16"/>
      <c r="L9731" s="16"/>
      <c r="M9731" s="16"/>
      <c r="N9731" s="16"/>
      <c r="O9731" s="16"/>
      <c r="P9731" s="16"/>
      <c r="Q9731" s="16"/>
      <c r="R9731" s="16"/>
      <c r="S9731" s="16"/>
      <c r="T9731" s="16"/>
      <c r="U9731" s="16"/>
      <c r="V9731" s="1" t="s">
        <v>4840</v>
      </c>
      <c r="W9731" s="1" t="s">
        <v>2592</v>
      </c>
      <c r="X9731" s="5" t="s">
        <v>4894</v>
      </c>
      <c r="Y9731" s="5" t="s">
        <v>4890</v>
      </c>
      <c r="Z9731" s="5" t="s">
        <v>13</v>
      </c>
      <c r="AA9731" s="5"/>
    </row>
    <row r="9732" spans="1:27" ht="12" customHeight="1" x14ac:dyDescent="0.15">
      <c r="A9732" s="1" t="s">
        <v>2382</v>
      </c>
      <c r="B9732" s="1" t="s">
        <v>2410</v>
      </c>
      <c r="C9732" s="1" t="s">
        <v>9</v>
      </c>
      <c r="D9732" s="1" t="s">
        <v>2542</v>
      </c>
      <c r="E9732" s="1" t="s">
        <v>71</v>
      </c>
      <c r="F9732" s="1" t="s">
        <v>2411</v>
      </c>
      <c r="G9732" s="1" t="s">
        <v>2389</v>
      </c>
      <c r="H9732" s="1" t="s">
        <v>13</v>
      </c>
      <c r="I9732" s="16"/>
      <c r="J9732" s="16"/>
      <c r="K9732" s="16"/>
      <c r="L9732" s="16"/>
      <c r="M9732" s="16"/>
      <c r="N9732" s="16"/>
      <c r="O9732" s="16"/>
      <c r="P9732" s="16"/>
      <c r="Q9732" s="16"/>
      <c r="R9732" s="16"/>
      <c r="S9732" s="16"/>
      <c r="T9732" s="16"/>
      <c r="U9732" s="16"/>
      <c r="V9732" s="1" t="s">
        <v>4840</v>
      </c>
      <c r="W9732" s="1" t="s">
        <v>2592</v>
      </c>
      <c r="X9732" s="5" t="s">
        <v>4895</v>
      </c>
      <c r="Y9732" s="5" t="s">
        <v>4856</v>
      </c>
      <c r="Z9732" s="5" t="s">
        <v>13</v>
      </c>
      <c r="AA9732" s="5"/>
    </row>
    <row r="9733" spans="1:27" ht="12" customHeight="1" x14ac:dyDescent="0.15">
      <c r="A9733" s="1" t="s">
        <v>2382</v>
      </c>
      <c r="B9733" s="1" t="s">
        <v>2410</v>
      </c>
      <c r="C9733" s="1" t="s">
        <v>15</v>
      </c>
      <c r="D9733" s="1" t="s">
        <v>2542</v>
      </c>
      <c r="E9733" s="1" t="s">
        <v>71</v>
      </c>
      <c r="F9733" s="1" t="s">
        <v>2411</v>
      </c>
      <c r="G9733" s="1" t="s">
        <v>2226</v>
      </c>
      <c r="H9733" s="1" t="s">
        <v>2227</v>
      </c>
      <c r="I9733" s="16"/>
      <c r="J9733" s="16"/>
      <c r="K9733" s="16"/>
      <c r="L9733" s="16"/>
      <c r="M9733" s="16"/>
      <c r="N9733" s="16"/>
      <c r="O9733" s="16"/>
      <c r="P9733" s="16"/>
      <c r="Q9733" s="16"/>
      <c r="R9733" s="16"/>
      <c r="S9733" s="16"/>
      <c r="T9733" s="16"/>
      <c r="U9733" s="16"/>
      <c r="V9733" s="1" t="s">
        <v>4840</v>
      </c>
      <c r="W9733" s="1" t="s">
        <v>2592</v>
      </c>
      <c r="X9733" s="5" t="s">
        <v>4896</v>
      </c>
      <c r="Y9733" s="5" t="s">
        <v>4858</v>
      </c>
      <c r="Z9733" s="5" t="s">
        <v>2227</v>
      </c>
      <c r="AA9733" s="5"/>
    </row>
    <row r="9734" spans="1:27" ht="12" customHeight="1" x14ac:dyDescent="0.15">
      <c r="A9734" s="1" t="s">
        <v>2382</v>
      </c>
      <c r="B9734" s="1" t="s">
        <v>2410</v>
      </c>
      <c r="C9734" s="1" t="s">
        <v>17</v>
      </c>
      <c r="D9734" s="1" t="s">
        <v>2542</v>
      </c>
      <c r="E9734" s="1" t="s">
        <v>71</v>
      </c>
      <c r="F9734" s="1" t="s">
        <v>2411</v>
      </c>
      <c r="G9734" s="1" t="s">
        <v>2228</v>
      </c>
      <c r="H9734" s="1" t="s">
        <v>305</v>
      </c>
      <c r="I9734" s="16"/>
      <c r="J9734" s="16"/>
      <c r="K9734" s="16"/>
      <c r="L9734" s="16"/>
      <c r="M9734" s="16"/>
      <c r="N9734" s="16"/>
      <c r="O9734" s="16"/>
      <c r="P9734" s="16"/>
      <c r="Q9734" s="16"/>
      <c r="R9734" s="16"/>
      <c r="S9734" s="16"/>
      <c r="T9734" s="16"/>
      <c r="U9734" s="16"/>
      <c r="V9734" s="1" t="s">
        <v>4840</v>
      </c>
      <c r="W9734" s="1" t="s">
        <v>2592</v>
      </c>
      <c r="X9734" s="5" t="s">
        <v>4896</v>
      </c>
      <c r="Y9734" s="5" t="s">
        <v>4859</v>
      </c>
      <c r="Z9734" s="5" t="s">
        <v>305</v>
      </c>
      <c r="AA9734" s="5"/>
    </row>
    <row r="9735" spans="1:27" ht="12" customHeight="1" x14ac:dyDescent="0.15">
      <c r="A9735" s="1" t="s">
        <v>2382</v>
      </c>
      <c r="B9735" s="1" t="s">
        <v>2410</v>
      </c>
      <c r="C9735" s="1" t="s">
        <v>19</v>
      </c>
      <c r="D9735" s="1" t="s">
        <v>2542</v>
      </c>
      <c r="E9735" s="1" t="s">
        <v>71</v>
      </c>
      <c r="F9735" s="1" t="s">
        <v>2411</v>
      </c>
      <c r="G9735" s="1" t="s">
        <v>2390</v>
      </c>
      <c r="H9735" s="1" t="s">
        <v>13</v>
      </c>
      <c r="I9735" s="16"/>
      <c r="J9735" s="16"/>
      <c r="K9735" s="16"/>
      <c r="L9735" s="16"/>
      <c r="M9735" s="16"/>
      <c r="N9735" s="16"/>
      <c r="O9735" s="16"/>
      <c r="P9735" s="16"/>
      <c r="Q9735" s="16"/>
      <c r="R9735" s="16"/>
      <c r="S9735" s="16"/>
      <c r="T9735" s="16"/>
      <c r="U9735" s="16"/>
      <c r="V9735" s="1" t="s">
        <v>4840</v>
      </c>
      <c r="W9735" s="1" t="s">
        <v>2592</v>
      </c>
      <c r="X9735" s="5" t="s">
        <v>4896</v>
      </c>
      <c r="Y9735" s="5" t="s">
        <v>4860</v>
      </c>
      <c r="Z9735" s="5" t="s">
        <v>13</v>
      </c>
      <c r="AA9735" s="5"/>
    </row>
    <row r="9736" spans="1:27" ht="12" customHeight="1" x14ac:dyDescent="0.15">
      <c r="A9736" s="1" t="s">
        <v>2382</v>
      </c>
      <c r="B9736" s="1" t="s">
        <v>2410</v>
      </c>
      <c r="C9736" s="1" t="s">
        <v>21</v>
      </c>
      <c r="D9736" s="1" t="s">
        <v>2542</v>
      </c>
      <c r="E9736" s="1" t="s">
        <v>71</v>
      </c>
      <c r="F9736" s="1" t="s">
        <v>2411</v>
      </c>
      <c r="G9736" s="1" t="s">
        <v>2229</v>
      </c>
      <c r="H9736" s="1" t="s">
        <v>13</v>
      </c>
      <c r="I9736" s="16"/>
      <c r="J9736" s="16"/>
      <c r="K9736" s="16"/>
      <c r="L9736" s="16"/>
      <c r="M9736" s="16"/>
      <c r="N9736" s="16"/>
      <c r="O9736" s="16"/>
      <c r="P9736" s="16"/>
      <c r="Q9736" s="16"/>
      <c r="R9736" s="16"/>
      <c r="S9736" s="16"/>
      <c r="T9736" s="16"/>
      <c r="U9736" s="16"/>
      <c r="V9736" s="1" t="s">
        <v>4840</v>
      </c>
      <c r="W9736" s="1" t="s">
        <v>2592</v>
      </c>
      <c r="X9736" s="5" t="s">
        <v>4896</v>
      </c>
      <c r="Y9736" s="5" t="s">
        <v>4890</v>
      </c>
      <c r="Z9736" s="5" t="s">
        <v>13</v>
      </c>
      <c r="AA9736" s="5"/>
    </row>
    <row r="9737" spans="1:27" ht="12" customHeight="1" x14ac:dyDescent="0.15">
      <c r="A9737" s="1" t="s">
        <v>2382</v>
      </c>
      <c r="B9737" s="1" t="s">
        <v>2412</v>
      </c>
      <c r="C9737" s="1" t="s">
        <v>9</v>
      </c>
      <c r="D9737" s="1" t="s">
        <v>2542</v>
      </c>
      <c r="E9737" s="1" t="s">
        <v>71</v>
      </c>
      <c r="F9737" s="1" t="s">
        <v>2413</v>
      </c>
      <c r="G9737" s="1" t="s">
        <v>2389</v>
      </c>
      <c r="H9737" s="1" t="s">
        <v>13</v>
      </c>
      <c r="I9737" s="16"/>
      <c r="J9737" s="16"/>
      <c r="K9737" s="16"/>
      <c r="L9737" s="16"/>
      <c r="M9737" s="16"/>
      <c r="N9737" s="16"/>
      <c r="O9737" s="16"/>
      <c r="P9737" s="16"/>
      <c r="Q9737" s="16"/>
      <c r="R9737" s="16"/>
      <c r="S9737" s="16"/>
      <c r="T9737" s="16"/>
      <c r="U9737" s="16"/>
      <c r="V9737" s="1" t="s">
        <v>4840</v>
      </c>
      <c r="W9737" s="1" t="s">
        <v>2592</v>
      </c>
      <c r="X9737" s="5" t="s">
        <v>4897</v>
      </c>
      <c r="Y9737" s="5" t="s">
        <v>4856</v>
      </c>
      <c r="Z9737" s="5" t="s">
        <v>13</v>
      </c>
      <c r="AA9737" s="5"/>
    </row>
    <row r="9738" spans="1:27" ht="12" customHeight="1" x14ac:dyDescent="0.15">
      <c r="A9738" s="1" t="s">
        <v>2382</v>
      </c>
      <c r="B9738" s="1" t="s">
        <v>2412</v>
      </c>
      <c r="C9738" s="1" t="s">
        <v>15</v>
      </c>
      <c r="D9738" s="1" t="s">
        <v>2542</v>
      </c>
      <c r="E9738" s="1" t="s">
        <v>71</v>
      </c>
      <c r="F9738" s="1" t="s">
        <v>2413</v>
      </c>
      <c r="G9738" s="1" t="s">
        <v>2226</v>
      </c>
      <c r="H9738" s="1" t="s">
        <v>2227</v>
      </c>
      <c r="I9738" s="16"/>
      <c r="J9738" s="16"/>
      <c r="K9738" s="16"/>
      <c r="L9738" s="16"/>
      <c r="M9738" s="16"/>
      <c r="N9738" s="16"/>
      <c r="O9738" s="16"/>
      <c r="P9738" s="16"/>
      <c r="Q9738" s="16"/>
      <c r="R9738" s="16"/>
      <c r="S9738" s="16"/>
      <c r="T9738" s="16"/>
      <c r="U9738" s="16"/>
      <c r="V9738" s="1" t="s">
        <v>4840</v>
      </c>
      <c r="W9738" s="1" t="s">
        <v>2592</v>
      </c>
      <c r="X9738" s="5" t="s">
        <v>4898</v>
      </c>
      <c r="Y9738" s="5" t="s">
        <v>4858</v>
      </c>
      <c r="Z9738" s="5" t="s">
        <v>2227</v>
      </c>
      <c r="AA9738" s="5"/>
    </row>
    <row r="9739" spans="1:27" ht="12" customHeight="1" x14ac:dyDescent="0.15">
      <c r="A9739" s="1" t="s">
        <v>2382</v>
      </c>
      <c r="B9739" s="1" t="s">
        <v>2412</v>
      </c>
      <c r="C9739" s="1" t="s">
        <v>17</v>
      </c>
      <c r="D9739" s="1" t="s">
        <v>2542</v>
      </c>
      <c r="E9739" s="1" t="s">
        <v>71</v>
      </c>
      <c r="F9739" s="1" t="s">
        <v>2413</v>
      </c>
      <c r="G9739" s="1" t="s">
        <v>2228</v>
      </c>
      <c r="H9739" s="1" t="s">
        <v>305</v>
      </c>
      <c r="I9739" s="16"/>
      <c r="J9739" s="16"/>
      <c r="K9739" s="16"/>
      <c r="L9739" s="16"/>
      <c r="M9739" s="16"/>
      <c r="N9739" s="16"/>
      <c r="O9739" s="16"/>
      <c r="P9739" s="16"/>
      <c r="Q9739" s="16"/>
      <c r="R9739" s="16"/>
      <c r="S9739" s="16"/>
      <c r="T9739" s="16"/>
      <c r="U9739" s="16"/>
      <c r="V9739" s="1" t="s">
        <v>4840</v>
      </c>
      <c r="W9739" s="1" t="s">
        <v>2592</v>
      </c>
      <c r="X9739" s="5" t="s">
        <v>4898</v>
      </c>
      <c r="Y9739" s="5" t="s">
        <v>4859</v>
      </c>
      <c r="Z9739" s="5" t="s">
        <v>305</v>
      </c>
      <c r="AA9739" s="5"/>
    </row>
    <row r="9740" spans="1:27" ht="12" customHeight="1" x14ac:dyDescent="0.15">
      <c r="A9740" s="1" t="s">
        <v>2382</v>
      </c>
      <c r="B9740" s="1" t="s">
        <v>2412</v>
      </c>
      <c r="C9740" s="1" t="s">
        <v>19</v>
      </c>
      <c r="D9740" s="1" t="s">
        <v>2542</v>
      </c>
      <c r="E9740" s="1" t="s">
        <v>71</v>
      </c>
      <c r="F9740" s="1" t="s">
        <v>2413</v>
      </c>
      <c r="G9740" s="1" t="s">
        <v>2390</v>
      </c>
      <c r="H9740" s="1" t="s">
        <v>13</v>
      </c>
      <c r="I9740" s="16"/>
      <c r="J9740" s="16"/>
      <c r="K9740" s="16"/>
      <c r="L9740" s="16"/>
      <c r="M9740" s="16"/>
      <c r="N9740" s="16"/>
      <c r="O9740" s="16"/>
      <c r="P9740" s="16"/>
      <c r="Q9740" s="16"/>
      <c r="R9740" s="16"/>
      <c r="S9740" s="16"/>
      <c r="T9740" s="16"/>
      <c r="U9740" s="16"/>
      <c r="V9740" s="1" t="s">
        <v>4840</v>
      </c>
      <c r="W9740" s="1" t="s">
        <v>2592</v>
      </c>
      <c r="X9740" s="5" t="s">
        <v>4898</v>
      </c>
      <c r="Y9740" s="5" t="s">
        <v>4860</v>
      </c>
      <c r="Z9740" s="5" t="s">
        <v>13</v>
      </c>
      <c r="AA9740" s="5"/>
    </row>
    <row r="9741" spans="1:27" ht="12" customHeight="1" x14ac:dyDescent="0.15">
      <c r="A9741" s="1" t="s">
        <v>2382</v>
      </c>
      <c r="B9741" s="1" t="s">
        <v>2412</v>
      </c>
      <c r="C9741" s="1" t="s">
        <v>21</v>
      </c>
      <c r="D9741" s="1" t="s">
        <v>2542</v>
      </c>
      <c r="E9741" s="1" t="s">
        <v>71</v>
      </c>
      <c r="F9741" s="1" t="s">
        <v>2413</v>
      </c>
      <c r="G9741" s="1" t="s">
        <v>2229</v>
      </c>
      <c r="H9741" s="1" t="s">
        <v>13</v>
      </c>
      <c r="I9741" s="16"/>
      <c r="J9741" s="16"/>
      <c r="K9741" s="16"/>
      <c r="L9741" s="16"/>
      <c r="M9741" s="16"/>
      <c r="N9741" s="16"/>
      <c r="O9741" s="16"/>
      <c r="P9741" s="16"/>
      <c r="Q9741" s="16"/>
      <c r="R9741" s="16"/>
      <c r="S9741" s="16"/>
      <c r="T9741" s="16"/>
      <c r="U9741" s="16"/>
      <c r="V9741" s="1" t="s">
        <v>4840</v>
      </c>
      <c r="W9741" s="1" t="s">
        <v>2592</v>
      </c>
      <c r="X9741" s="5" t="s">
        <v>4898</v>
      </c>
      <c r="Y9741" s="5" t="s">
        <v>4890</v>
      </c>
      <c r="Z9741" s="5" t="s">
        <v>13</v>
      </c>
      <c r="AA9741" s="5"/>
    </row>
    <row r="9742" spans="1:27" ht="12" customHeight="1" x14ac:dyDescent="0.15">
      <c r="A9742" s="1" t="s">
        <v>2382</v>
      </c>
      <c r="B9742" s="1" t="s">
        <v>82</v>
      </c>
      <c r="C9742" s="1" t="s">
        <v>9</v>
      </c>
      <c r="D9742" s="1" t="s">
        <v>2542</v>
      </c>
      <c r="E9742" s="1" t="s">
        <v>71</v>
      </c>
      <c r="F9742" s="1" t="s">
        <v>2414</v>
      </c>
      <c r="G9742" s="1" t="s">
        <v>2389</v>
      </c>
      <c r="H9742" s="1" t="s">
        <v>13</v>
      </c>
      <c r="I9742" s="16"/>
      <c r="J9742" s="16"/>
      <c r="K9742" s="16"/>
      <c r="L9742" s="16"/>
      <c r="M9742" s="16"/>
      <c r="N9742" s="16"/>
      <c r="O9742" s="16"/>
      <c r="P9742" s="16"/>
      <c r="Q9742" s="16"/>
      <c r="R9742" s="16"/>
      <c r="S9742" s="16"/>
      <c r="T9742" s="16"/>
      <c r="U9742" s="16"/>
      <c r="V9742" s="1" t="s">
        <v>4840</v>
      </c>
      <c r="W9742" s="1" t="s">
        <v>2592</v>
      </c>
      <c r="X9742" s="5" t="s">
        <v>4899</v>
      </c>
      <c r="Y9742" s="5" t="s">
        <v>4856</v>
      </c>
      <c r="Z9742" s="5" t="s">
        <v>13</v>
      </c>
      <c r="AA9742" s="5"/>
    </row>
    <row r="9743" spans="1:27" ht="12" customHeight="1" x14ac:dyDescent="0.15">
      <c r="A9743" s="1" t="s">
        <v>2382</v>
      </c>
      <c r="B9743" s="1" t="s">
        <v>82</v>
      </c>
      <c r="C9743" s="1" t="s">
        <v>15</v>
      </c>
      <c r="D9743" s="1" t="s">
        <v>2542</v>
      </c>
      <c r="E9743" s="1" t="s">
        <v>71</v>
      </c>
      <c r="F9743" s="1" t="s">
        <v>2414</v>
      </c>
      <c r="G9743" s="1" t="s">
        <v>2226</v>
      </c>
      <c r="H9743" s="1" t="s">
        <v>2227</v>
      </c>
      <c r="I9743" s="16"/>
      <c r="J9743" s="16"/>
      <c r="K9743" s="16"/>
      <c r="L9743" s="16"/>
      <c r="M9743" s="16"/>
      <c r="N9743" s="16"/>
      <c r="O9743" s="16"/>
      <c r="P9743" s="16"/>
      <c r="Q9743" s="16"/>
      <c r="R9743" s="16"/>
      <c r="S9743" s="16"/>
      <c r="T9743" s="16"/>
      <c r="U9743" s="16"/>
      <c r="V9743" s="1" t="s">
        <v>4840</v>
      </c>
      <c r="W9743" s="1" t="s">
        <v>2592</v>
      </c>
      <c r="X9743" s="5" t="s">
        <v>4900</v>
      </c>
      <c r="Y9743" s="5" t="s">
        <v>4858</v>
      </c>
      <c r="Z9743" s="5" t="s">
        <v>2227</v>
      </c>
      <c r="AA9743" s="5"/>
    </row>
    <row r="9744" spans="1:27" ht="12" customHeight="1" x14ac:dyDescent="0.15">
      <c r="A9744" s="1" t="s">
        <v>2382</v>
      </c>
      <c r="B9744" s="1" t="s">
        <v>82</v>
      </c>
      <c r="C9744" s="1" t="s">
        <v>17</v>
      </c>
      <c r="D9744" s="1" t="s">
        <v>2542</v>
      </c>
      <c r="E9744" s="1" t="s">
        <v>71</v>
      </c>
      <c r="F9744" s="1" t="s">
        <v>2414</v>
      </c>
      <c r="G9744" s="1" t="s">
        <v>2228</v>
      </c>
      <c r="H9744" s="1" t="s">
        <v>305</v>
      </c>
      <c r="I9744" s="16"/>
      <c r="J9744" s="16"/>
      <c r="K9744" s="16"/>
      <c r="L9744" s="16"/>
      <c r="M9744" s="16"/>
      <c r="N9744" s="16"/>
      <c r="O9744" s="16"/>
      <c r="P9744" s="16"/>
      <c r="Q9744" s="16"/>
      <c r="R9744" s="16"/>
      <c r="S9744" s="16"/>
      <c r="T9744" s="16"/>
      <c r="U9744" s="16"/>
      <c r="V9744" s="1" t="s">
        <v>4840</v>
      </c>
      <c r="W9744" s="1" t="s">
        <v>2592</v>
      </c>
      <c r="X9744" s="5" t="s">
        <v>4900</v>
      </c>
      <c r="Y9744" s="5" t="s">
        <v>4859</v>
      </c>
      <c r="Z9744" s="5" t="s">
        <v>305</v>
      </c>
      <c r="AA9744" s="5"/>
    </row>
    <row r="9745" spans="1:27" ht="12" customHeight="1" x14ac:dyDescent="0.15">
      <c r="A9745" s="1" t="s">
        <v>2382</v>
      </c>
      <c r="B9745" s="1" t="s">
        <v>82</v>
      </c>
      <c r="C9745" s="1" t="s">
        <v>19</v>
      </c>
      <c r="D9745" s="1" t="s">
        <v>2542</v>
      </c>
      <c r="E9745" s="1" t="s">
        <v>71</v>
      </c>
      <c r="F9745" s="1" t="s">
        <v>2414</v>
      </c>
      <c r="G9745" s="1" t="s">
        <v>2390</v>
      </c>
      <c r="H9745" s="1" t="s">
        <v>13</v>
      </c>
      <c r="I9745" s="16"/>
      <c r="J9745" s="16"/>
      <c r="K9745" s="16"/>
      <c r="L9745" s="16"/>
      <c r="M9745" s="16"/>
      <c r="N9745" s="16"/>
      <c r="O9745" s="16"/>
      <c r="P9745" s="16"/>
      <c r="Q9745" s="16"/>
      <c r="R9745" s="16"/>
      <c r="S9745" s="16"/>
      <c r="T9745" s="16"/>
      <c r="U9745" s="16"/>
      <c r="V9745" s="1" t="s">
        <v>4840</v>
      </c>
      <c r="W9745" s="1" t="s">
        <v>2592</v>
      </c>
      <c r="X9745" s="5" t="s">
        <v>4900</v>
      </c>
      <c r="Y9745" s="5" t="s">
        <v>4860</v>
      </c>
      <c r="Z9745" s="5" t="s">
        <v>13</v>
      </c>
      <c r="AA9745" s="5"/>
    </row>
    <row r="9746" spans="1:27" ht="12" customHeight="1" x14ac:dyDescent="0.15">
      <c r="A9746" s="1" t="s">
        <v>2382</v>
      </c>
      <c r="B9746" s="1" t="s">
        <v>82</v>
      </c>
      <c r="C9746" s="1" t="s">
        <v>21</v>
      </c>
      <c r="D9746" s="1" t="s">
        <v>2542</v>
      </c>
      <c r="E9746" s="1" t="s">
        <v>71</v>
      </c>
      <c r="F9746" s="1" t="s">
        <v>2414</v>
      </c>
      <c r="G9746" s="1" t="s">
        <v>2229</v>
      </c>
      <c r="H9746" s="1" t="s">
        <v>13</v>
      </c>
      <c r="I9746" s="16"/>
      <c r="J9746" s="16"/>
      <c r="K9746" s="16"/>
      <c r="L9746" s="16"/>
      <c r="M9746" s="16"/>
      <c r="N9746" s="16"/>
      <c r="O9746" s="16"/>
      <c r="P9746" s="16"/>
      <c r="Q9746" s="16"/>
      <c r="R9746" s="16"/>
      <c r="S9746" s="16"/>
      <c r="T9746" s="16"/>
      <c r="U9746" s="16"/>
      <c r="V9746" s="1" t="s">
        <v>4840</v>
      </c>
      <c r="W9746" s="1" t="s">
        <v>2592</v>
      </c>
      <c r="X9746" s="5" t="s">
        <v>4900</v>
      </c>
      <c r="Y9746" s="5" t="s">
        <v>4890</v>
      </c>
      <c r="Z9746" s="5" t="s">
        <v>13</v>
      </c>
      <c r="AA9746" s="5"/>
    </row>
    <row r="9747" spans="1:27" ht="12" customHeight="1" x14ac:dyDescent="0.15">
      <c r="A9747" s="1" t="s">
        <v>2382</v>
      </c>
      <c r="B9747" s="1" t="s">
        <v>84</v>
      </c>
      <c r="C9747" s="1" t="s">
        <v>9</v>
      </c>
      <c r="D9747" s="1" t="s">
        <v>2542</v>
      </c>
      <c r="E9747" s="1" t="s">
        <v>71</v>
      </c>
      <c r="F9747" s="1" t="s">
        <v>2415</v>
      </c>
      <c r="G9747" s="1" t="s">
        <v>2389</v>
      </c>
      <c r="H9747" s="1" t="s">
        <v>13</v>
      </c>
      <c r="I9747" s="16"/>
      <c r="J9747" s="16"/>
      <c r="K9747" s="16"/>
      <c r="L9747" s="16"/>
      <c r="M9747" s="16"/>
      <c r="N9747" s="16"/>
      <c r="O9747" s="16"/>
      <c r="P9747" s="16"/>
      <c r="Q9747" s="16"/>
      <c r="R9747" s="16"/>
      <c r="S9747" s="16"/>
      <c r="T9747" s="16"/>
      <c r="U9747" s="16"/>
      <c r="V9747" s="1" t="s">
        <v>4840</v>
      </c>
      <c r="W9747" s="1" t="s">
        <v>2592</v>
      </c>
      <c r="X9747" s="5" t="s">
        <v>4901</v>
      </c>
      <c r="Y9747" s="5" t="s">
        <v>4856</v>
      </c>
      <c r="Z9747" s="5" t="s">
        <v>13</v>
      </c>
      <c r="AA9747" s="5"/>
    </row>
    <row r="9748" spans="1:27" ht="12" customHeight="1" x14ac:dyDescent="0.15">
      <c r="A9748" s="1" t="s">
        <v>2382</v>
      </c>
      <c r="B9748" s="1" t="s">
        <v>84</v>
      </c>
      <c r="C9748" s="1" t="s">
        <v>15</v>
      </c>
      <c r="D9748" s="1" t="s">
        <v>2542</v>
      </c>
      <c r="E9748" s="1" t="s">
        <v>71</v>
      </c>
      <c r="F9748" s="1" t="s">
        <v>2415</v>
      </c>
      <c r="G9748" s="1" t="s">
        <v>2226</v>
      </c>
      <c r="H9748" s="1" t="s">
        <v>2227</v>
      </c>
      <c r="I9748" s="16"/>
      <c r="J9748" s="16"/>
      <c r="K9748" s="16"/>
      <c r="L9748" s="16"/>
      <c r="M9748" s="16"/>
      <c r="N9748" s="16"/>
      <c r="O9748" s="16"/>
      <c r="P9748" s="16"/>
      <c r="Q9748" s="16"/>
      <c r="R9748" s="16"/>
      <c r="S9748" s="16"/>
      <c r="T9748" s="16"/>
      <c r="U9748" s="16"/>
      <c r="V9748" s="1" t="s">
        <v>4840</v>
      </c>
      <c r="W9748" s="1" t="s">
        <v>2592</v>
      </c>
      <c r="X9748" s="5" t="s">
        <v>4902</v>
      </c>
      <c r="Y9748" s="5" t="s">
        <v>4858</v>
      </c>
      <c r="Z9748" s="5" t="s">
        <v>2227</v>
      </c>
      <c r="AA9748" s="5"/>
    </row>
    <row r="9749" spans="1:27" ht="12" customHeight="1" x14ac:dyDescent="0.15">
      <c r="A9749" s="1" t="s">
        <v>2382</v>
      </c>
      <c r="B9749" s="1" t="s">
        <v>84</v>
      </c>
      <c r="C9749" s="1" t="s">
        <v>17</v>
      </c>
      <c r="D9749" s="1" t="s">
        <v>2542</v>
      </c>
      <c r="E9749" s="1" t="s">
        <v>71</v>
      </c>
      <c r="F9749" s="1" t="s">
        <v>2415</v>
      </c>
      <c r="G9749" s="1" t="s">
        <v>2228</v>
      </c>
      <c r="H9749" s="1" t="s">
        <v>305</v>
      </c>
      <c r="I9749" s="16"/>
      <c r="J9749" s="16"/>
      <c r="K9749" s="16"/>
      <c r="L9749" s="16"/>
      <c r="M9749" s="16"/>
      <c r="N9749" s="16"/>
      <c r="O9749" s="16"/>
      <c r="P9749" s="16"/>
      <c r="Q9749" s="16"/>
      <c r="R9749" s="16"/>
      <c r="S9749" s="16"/>
      <c r="T9749" s="16"/>
      <c r="U9749" s="16"/>
      <c r="V9749" s="1" t="s">
        <v>4840</v>
      </c>
      <c r="W9749" s="1" t="s">
        <v>2592</v>
      </c>
      <c r="X9749" s="5" t="s">
        <v>4902</v>
      </c>
      <c r="Y9749" s="5" t="s">
        <v>4859</v>
      </c>
      <c r="Z9749" s="5" t="s">
        <v>305</v>
      </c>
      <c r="AA9749" s="5"/>
    </row>
    <row r="9750" spans="1:27" ht="12" customHeight="1" x14ac:dyDescent="0.15">
      <c r="A9750" s="1" t="s">
        <v>2382</v>
      </c>
      <c r="B9750" s="1" t="s">
        <v>84</v>
      </c>
      <c r="C9750" s="1" t="s">
        <v>19</v>
      </c>
      <c r="D9750" s="1" t="s">
        <v>2542</v>
      </c>
      <c r="E9750" s="1" t="s">
        <v>71</v>
      </c>
      <c r="F9750" s="1" t="s">
        <v>2415</v>
      </c>
      <c r="G9750" s="1" t="s">
        <v>2390</v>
      </c>
      <c r="H9750" s="1" t="s">
        <v>13</v>
      </c>
      <c r="I9750" s="16"/>
      <c r="J9750" s="16"/>
      <c r="K9750" s="16"/>
      <c r="L9750" s="16"/>
      <c r="M9750" s="16"/>
      <c r="N9750" s="16"/>
      <c r="O9750" s="16"/>
      <c r="P9750" s="16"/>
      <c r="Q9750" s="16"/>
      <c r="R9750" s="16"/>
      <c r="S9750" s="16"/>
      <c r="T9750" s="16"/>
      <c r="U9750" s="16"/>
      <c r="V9750" s="1" t="s">
        <v>4840</v>
      </c>
      <c r="W9750" s="1" t="s">
        <v>2592</v>
      </c>
      <c r="X9750" s="5" t="s">
        <v>4902</v>
      </c>
      <c r="Y9750" s="5" t="s">
        <v>4860</v>
      </c>
      <c r="Z9750" s="5" t="s">
        <v>13</v>
      </c>
      <c r="AA9750" s="5"/>
    </row>
    <row r="9751" spans="1:27" ht="12" customHeight="1" x14ac:dyDescent="0.15">
      <c r="A9751" s="1" t="s">
        <v>2382</v>
      </c>
      <c r="B9751" s="1" t="s">
        <v>84</v>
      </c>
      <c r="C9751" s="1" t="s">
        <v>21</v>
      </c>
      <c r="D9751" s="1" t="s">
        <v>2542</v>
      </c>
      <c r="E9751" s="1" t="s">
        <v>71</v>
      </c>
      <c r="F9751" s="1" t="s">
        <v>2415</v>
      </c>
      <c r="G9751" s="1" t="s">
        <v>2229</v>
      </c>
      <c r="H9751" s="1" t="s">
        <v>13</v>
      </c>
      <c r="I9751" s="16"/>
      <c r="J9751" s="16"/>
      <c r="K9751" s="16"/>
      <c r="L9751" s="16"/>
      <c r="M9751" s="16"/>
      <c r="N9751" s="16"/>
      <c r="O9751" s="16"/>
      <c r="P9751" s="16"/>
      <c r="Q9751" s="16"/>
      <c r="R9751" s="16"/>
      <c r="S9751" s="16"/>
      <c r="T9751" s="16"/>
      <c r="U9751" s="16"/>
      <c r="V9751" s="1" t="s">
        <v>4840</v>
      </c>
      <c r="W9751" s="1" t="s">
        <v>2592</v>
      </c>
      <c r="X9751" s="5" t="s">
        <v>4902</v>
      </c>
      <c r="Y9751" s="5" t="s">
        <v>4890</v>
      </c>
      <c r="Z9751" s="5" t="s">
        <v>13</v>
      </c>
      <c r="AA9751" s="5"/>
    </row>
    <row r="9752" spans="1:27" ht="12" customHeight="1" x14ac:dyDescent="0.15">
      <c r="A9752" s="1" t="s">
        <v>2382</v>
      </c>
      <c r="B9752" s="1" t="s">
        <v>85</v>
      </c>
      <c r="C9752" s="1" t="s">
        <v>9</v>
      </c>
      <c r="D9752" s="1" t="s">
        <v>2542</v>
      </c>
      <c r="E9752" s="1" t="s">
        <v>71</v>
      </c>
      <c r="F9752" s="1" t="s">
        <v>2416</v>
      </c>
      <c r="G9752" s="1" t="s">
        <v>2389</v>
      </c>
      <c r="H9752" s="1" t="s">
        <v>13</v>
      </c>
      <c r="I9752" s="16"/>
      <c r="J9752" s="16"/>
      <c r="K9752" s="16"/>
      <c r="L9752" s="16"/>
      <c r="M9752" s="16"/>
      <c r="N9752" s="16"/>
      <c r="O9752" s="16"/>
      <c r="P9752" s="16"/>
      <c r="Q9752" s="16"/>
      <c r="R9752" s="16"/>
      <c r="S9752" s="16"/>
      <c r="T9752" s="16"/>
      <c r="U9752" s="16"/>
      <c r="V9752" s="1" t="s">
        <v>4840</v>
      </c>
      <c r="W9752" s="1" t="s">
        <v>2592</v>
      </c>
      <c r="X9752" s="5" t="s">
        <v>4903</v>
      </c>
      <c r="Y9752" s="5" t="s">
        <v>4856</v>
      </c>
      <c r="Z9752" s="5" t="s">
        <v>13</v>
      </c>
      <c r="AA9752" s="5"/>
    </row>
    <row r="9753" spans="1:27" ht="12" customHeight="1" x14ac:dyDescent="0.15">
      <c r="A9753" s="1" t="s">
        <v>2382</v>
      </c>
      <c r="B9753" s="1" t="s">
        <v>85</v>
      </c>
      <c r="C9753" s="1" t="s">
        <v>15</v>
      </c>
      <c r="D9753" s="1" t="s">
        <v>2542</v>
      </c>
      <c r="E9753" s="1" t="s">
        <v>71</v>
      </c>
      <c r="F9753" s="1" t="s">
        <v>2416</v>
      </c>
      <c r="G9753" s="1" t="s">
        <v>2226</v>
      </c>
      <c r="H9753" s="1" t="s">
        <v>2227</v>
      </c>
      <c r="I9753" s="16"/>
      <c r="J9753" s="16"/>
      <c r="K9753" s="16"/>
      <c r="L9753" s="16"/>
      <c r="M9753" s="16"/>
      <c r="N9753" s="16"/>
      <c r="O9753" s="16"/>
      <c r="P9753" s="16"/>
      <c r="Q9753" s="16"/>
      <c r="R9753" s="16"/>
      <c r="S9753" s="16"/>
      <c r="T9753" s="16"/>
      <c r="U9753" s="16"/>
      <c r="V9753" s="1" t="s">
        <v>4840</v>
      </c>
      <c r="W9753" s="1" t="s">
        <v>2592</v>
      </c>
      <c r="X9753" s="5" t="s">
        <v>4904</v>
      </c>
      <c r="Y9753" s="5" t="s">
        <v>4858</v>
      </c>
      <c r="Z9753" s="5" t="s">
        <v>2227</v>
      </c>
      <c r="AA9753" s="5"/>
    </row>
    <row r="9754" spans="1:27" ht="12" customHeight="1" x14ac:dyDescent="0.15">
      <c r="A9754" s="1" t="s">
        <v>2382</v>
      </c>
      <c r="B9754" s="1" t="s">
        <v>85</v>
      </c>
      <c r="C9754" s="1" t="s">
        <v>17</v>
      </c>
      <c r="D9754" s="1" t="s">
        <v>2542</v>
      </c>
      <c r="E9754" s="1" t="s">
        <v>71</v>
      </c>
      <c r="F9754" s="1" t="s">
        <v>2416</v>
      </c>
      <c r="G9754" s="1" t="s">
        <v>2228</v>
      </c>
      <c r="H9754" s="1" t="s">
        <v>305</v>
      </c>
      <c r="I9754" s="16"/>
      <c r="J9754" s="16"/>
      <c r="K9754" s="16"/>
      <c r="L9754" s="16"/>
      <c r="M9754" s="16"/>
      <c r="N9754" s="16"/>
      <c r="O9754" s="16"/>
      <c r="P9754" s="16"/>
      <c r="Q9754" s="16"/>
      <c r="R9754" s="16"/>
      <c r="S9754" s="16"/>
      <c r="T9754" s="16"/>
      <c r="U9754" s="16"/>
      <c r="V9754" s="1" t="s">
        <v>4840</v>
      </c>
      <c r="W9754" s="1" t="s">
        <v>2592</v>
      </c>
      <c r="X9754" s="5" t="s">
        <v>4904</v>
      </c>
      <c r="Y9754" s="5" t="s">
        <v>4859</v>
      </c>
      <c r="Z9754" s="5" t="s">
        <v>305</v>
      </c>
      <c r="AA9754" s="5"/>
    </row>
    <row r="9755" spans="1:27" ht="12" customHeight="1" x14ac:dyDescent="0.15">
      <c r="A9755" s="1" t="s">
        <v>2382</v>
      </c>
      <c r="B9755" s="1" t="s">
        <v>85</v>
      </c>
      <c r="C9755" s="1" t="s">
        <v>19</v>
      </c>
      <c r="D9755" s="1" t="s">
        <v>2542</v>
      </c>
      <c r="E9755" s="1" t="s">
        <v>71</v>
      </c>
      <c r="F9755" s="1" t="s">
        <v>2416</v>
      </c>
      <c r="G9755" s="1" t="s">
        <v>2390</v>
      </c>
      <c r="H9755" s="1" t="s">
        <v>13</v>
      </c>
      <c r="I9755" s="16"/>
      <c r="J9755" s="16"/>
      <c r="K9755" s="16"/>
      <c r="L9755" s="16"/>
      <c r="M9755" s="16"/>
      <c r="N9755" s="16"/>
      <c r="O9755" s="16"/>
      <c r="P9755" s="16"/>
      <c r="Q9755" s="16"/>
      <c r="R9755" s="16"/>
      <c r="S9755" s="16"/>
      <c r="T9755" s="16"/>
      <c r="U9755" s="16"/>
      <c r="V9755" s="1" t="s">
        <v>4840</v>
      </c>
      <c r="W9755" s="1" t="s">
        <v>2592</v>
      </c>
      <c r="X9755" s="5" t="s">
        <v>4904</v>
      </c>
      <c r="Y9755" s="5" t="s">
        <v>4860</v>
      </c>
      <c r="Z9755" s="5" t="s">
        <v>13</v>
      </c>
      <c r="AA9755" s="5"/>
    </row>
    <row r="9756" spans="1:27" ht="12" customHeight="1" x14ac:dyDescent="0.15">
      <c r="A9756" s="1" t="s">
        <v>2382</v>
      </c>
      <c r="B9756" s="1" t="s">
        <v>85</v>
      </c>
      <c r="C9756" s="1" t="s">
        <v>21</v>
      </c>
      <c r="D9756" s="1" t="s">
        <v>2542</v>
      </c>
      <c r="E9756" s="1" t="s">
        <v>71</v>
      </c>
      <c r="F9756" s="1" t="s">
        <v>2416</v>
      </c>
      <c r="G9756" s="1" t="s">
        <v>2229</v>
      </c>
      <c r="H9756" s="1" t="s">
        <v>13</v>
      </c>
      <c r="I9756" s="16"/>
      <c r="J9756" s="16"/>
      <c r="K9756" s="16"/>
      <c r="L9756" s="16"/>
      <c r="M9756" s="16"/>
      <c r="N9756" s="16"/>
      <c r="O9756" s="16"/>
      <c r="P9756" s="16"/>
      <c r="Q9756" s="16"/>
      <c r="R9756" s="16"/>
      <c r="S9756" s="16"/>
      <c r="T9756" s="16"/>
      <c r="U9756" s="16"/>
      <c r="V9756" s="1" t="s">
        <v>4840</v>
      </c>
      <c r="W9756" s="1" t="s">
        <v>2592</v>
      </c>
      <c r="X9756" s="5" t="s">
        <v>4904</v>
      </c>
      <c r="Y9756" s="5" t="s">
        <v>4890</v>
      </c>
      <c r="Z9756" s="5" t="s">
        <v>13</v>
      </c>
      <c r="AA9756" s="5"/>
    </row>
    <row r="9757" spans="1:27" ht="12" customHeight="1" x14ac:dyDescent="0.15">
      <c r="A9757" s="1" t="s">
        <v>2382</v>
      </c>
      <c r="B9757" s="1" t="s">
        <v>86</v>
      </c>
      <c r="C9757" s="1" t="s">
        <v>9</v>
      </c>
      <c r="D9757" s="1" t="s">
        <v>2542</v>
      </c>
      <c r="E9757" s="1" t="s">
        <v>71</v>
      </c>
      <c r="F9757" s="1" t="s">
        <v>2417</v>
      </c>
      <c r="G9757" s="1" t="s">
        <v>2389</v>
      </c>
      <c r="H9757" s="1" t="s">
        <v>13</v>
      </c>
      <c r="I9757" s="16"/>
      <c r="J9757" s="16"/>
      <c r="K9757" s="16"/>
      <c r="L9757" s="16"/>
      <c r="M9757" s="16"/>
      <c r="N9757" s="16"/>
      <c r="O9757" s="16"/>
      <c r="P9757" s="16"/>
      <c r="Q9757" s="16"/>
      <c r="R9757" s="16"/>
      <c r="S9757" s="16"/>
      <c r="T9757" s="16"/>
      <c r="U9757" s="16"/>
      <c r="V9757" s="1" t="s">
        <v>4840</v>
      </c>
      <c r="W9757" s="1" t="s">
        <v>2592</v>
      </c>
      <c r="X9757" s="5" t="s">
        <v>4905</v>
      </c>
      <c r="Y9757" s="5" t="s">
        <v>4856</v>
      </c>
      <c r="Z9757" s="5" t="s">
        <v>13</v>
      </c>
      <c r="AA9757" s="5"/>
    </row>
    <row r="9758" spans="1:27" ht="12" customHeight="1" x14ac:dyDescent="0.15">
      <c r="A9758" s="1" t="s">
        <v>2382</v>
      </c>
      <c r="B9758" s="1" t="s">
        <v>86</v>
      </c>
      <c r="C9758" s="1" t="s">
        <v>15</v>
      </c>
      <c r="D9758" s="1" t="s">
        <v>2542</v>
      </c>
      <c r="E9758" s="1" t="s">
        <v>71</v>
      </c>
      <c r="F9758" s="1" t="s">
        <v>2417</v>
      </c>
      <c r="G9758" s="1" t="s">
        <v>2226</v>
      </c>
      <c r="H9758" s="1" t="s">
        <v>2227</v>
      </c>
      <c r="I9758" s="16"/>
      <c r="J9758" s="16"/>
      <c r="K9758" s="16"/>
      <c r="L9758" s="16"/>
      <c r="M9758" s="16"/>
      <c r="N9758" s="16"/>
      <c r="O9758" s="16"/>
      <c r="P9758" s="16"/>
      <c r="Q9758" s="16"/>
      <c r="R9758" s="16"/>
      <c r="S9758" s="16"/>
      <c r="T9758" s="16"/>
      <c r="U9758" s="16"/>
      <c r="V9758" s="1" t="s">
        <v>4840</v>
      </c>
      <c r="W9758" s="1" t="s">
        <v>2592</v>
      </c>
      <c r="X9758" s="5" t="s">
        <v>4906</v>
      </c>
      <c r="Y9758" s="5" t="s">
        <v>4858</v>
      </c>
      <c r="Z9758" s="5" t="s">
        <v>2227</v>
      </c>
      <c r="AA9758" s="5"/>
    </row>
    <row r="9759" spans="1:27" ht="12" customHeight="1" x14ac:dyDescent="0.15">
      <c r="A9759" s="1" t="s">
        <v>2382</v>
      </c>
      <c r="B9759" s="1" t="s">
        <v>86</v>
      </c>
      <c r="C9759" s="1" t="s">
        <v>17</v>
      </c>
      <c r="D9759" s="1" t="s">
        <v>2542</v>
      </c>
      <c r="E9759" s="1" t="s">
        <v>71</v>
      </c>
      <c r="F9759" s="1" t="s">
        <v>2417</v>
      </c>
      <c r="G9759" s="1" t="s">
        <v>2228</v>
      </c>
      <c r="H9759" s="1" t="s">
        <v>305</v>
      </c>
      <c r="I9759" s="16"/>
      <c r="J9759" s="16"/>
      <c r="K9759" s="16"/>
      <c r="L9759" s="16"/>
      <c r="M9759" s="16"/>
      <c r="N9759" s="16"/>
      <c r="O9759" s="16"/>
      <c r="P9759" s="16"/>
      <c r="Q9759" s="16"/>
      <c r="R9759" s="16"/>
      <c r="S9759" s="16"/>
      <c r="T9759" s="16"/>
      <c r="U9759" s="16"/>
      <c r="V9759" s="1" t="s">
        <v>4840</v>
      </c>
      <c r="W9759" s="1" t="s">
        <v>2592</v>
      </c>
      <c r="X9759" s="5" t="s">
        <v>4906</v>
      </c>
      <c r="Y9759" s="5" t="s">
        <v>4859</v>
      </c>
      <c r="Z9759" s="5" t="s">
        <v>305</v>
      </c>
      <c r="AA9759" s="5"/>
    </row>
    <row r="9760" spans="1:27" ht="12" customHeight="1" x14ac:dyDescent="0.15">
      <c r="A9760" s="1" t="s">
        <v>2382</v>
      </c>
      <c r="B9760" s="1" t="s">
        <v>86</v>
      </c>
      <c r="C9760" s="1" t="s">
        <v>19</v>
      </c>
      <c r="D9760" s="1" t="s">
        <v>2542</v>
      </c>
      <c r="E9760" s="1" t="s">
        <v>71</v>
      </c>
      <c r="F9760" s="1" t="s">
        <v>2417</v>
      </c>
      <c r="G9760" s="1" t="s">
        <v>2390</v>
      </c>
      <c r="H9760" s="1" t="s">
        <v>13</v>
      </c>
      <c r="I9760" s="16"/>
      <c r="J9760" s="16"/>
      <c r="K9760" s="16"/>
      <c r="L9760" s="16"/>
      <c r="M9760" s="16"/>
      <c r="N9760" s="16"/>
      <c r="O9760" s="16"/>
      <c r="P9760" s="16"/>
      <c r="Q9760" s="16"/>
      <c r="R9760" s="16"/>
      <c r="S9760" s="16"/>
      <c r="T9760" s="16"/>
      <c r="U9760" s="16"/>
      <c r="V9760" s="1" t="s">
        <v>4840</v>
      </c>
      <c r="W9760" s="1" t="s">
        <v>2592</v>
      </c>
      <c r="X9760" s="5" t="s">
        <v>4906</v>
      </c>
      <c r="Y9760" s="5" t="s">
        <v>4860</v>
      </c>
      <c r="Z9760" s="5" t="s">
        <v>13</v>
      </c>
      <c r="AA9760" s="5"/>
    </row>
    <row r="9761" spans="1:27" ht="12" customHeight="1" x14ac:dyDescent="0.15">
      <c r="A9761" s="1" t="s">
        <v>2382</v>
      </c>
      <c r="B9761" s="1" t="s">
        <v>86</v>
      </c>
      <c r="C9761" s="1" t="s">
        <v>21</v>
      </c>
      <c r="D9761" s="1" t="s">
        <v>2542</v>
      </c>
      <c r="E9761" s="1" t="s">
        <v>71</v>
      </c>
      <c r="F9761" s="1" t="s">
        <v>2417</v>
      </c>
      <c r="G9761" s="1" t="s">
        <v>2229</v>
      </c>
      <c r="H9761" s="1" t="s">
        <v>13</v>
      </c>
      <c r="I9761" s="16"/>
      <c r="J9761" s="16"/>
      <c r="K9761" s="16"/>
      <c r="L9761" s="16"/>
      <c r="M9761" s="16"/>
      <c r="N9761" s="16"/>
      <c r="O9761" s="16"/>
      <c r="P9761" s="16"/>
      <c r="Q9761" s="16"/>
      <c r="R9761" s="16"/>
      <c r="S9761" s="16"/>
      <c r="T9761" s="16"/>
      <c r="U9761" s="16"/>
      <c r="V9761" s="1" t="s">
        <v>4840</v>
      </c>
      <c r="W9761" s="1" t="s">
        <v>2592</v>
      </c>
      <c r="X9761" s="5" t="s">
        <v>4905</v>
      </c>
      <c r="Y9761" s="5" t="s">
        <v>4890</v>
      </c>
      <c r="Z9761" s="5" t="s">
        <v>13</v>
      </c>
      <c r="AA9761" s="5"/>
    </row>
    <row r="9762" spans="1:27" ht="12" customHeight="1" x14ac:dyDescent="0.15">
      <c r="A9762" s="1" t="s">
        <v>2382</v>
      </c>
      <c r="B9762" s="1" t="s">
        <v>88</v>
      </c>
      <c r="C9762" s="1" t="s">
        <v>9</v>
      </c>
      <c r="D9762" s="1" t="s">
        <v>2542</v>
      </c>
      <c r="E9762" s="1" t="s">
        <v>71</v>
      </c>
      <c r="F9762" s="1" t="s">
        <v>2418</v>
      </c>
      <c r="G9762" s="1" t="s">
        <v>2389</v>
      </c>
      <c r="H9762" s="1" t="s">
        <v>13</v>
      </c>
      <c r="I9762" s="16"/>
      <c r="J9762" s="16"/>
      <c r="K9762" s="16"/>
      <c r="L9762" s="16"/>
      <c r="M9762" s="16"/>
      <c r="N9762" s="16"/>
      <c r="O9762" s="16"/>
      <c r="P9762" s="16"/>
      <c r="Q9762" s="16"/>
      <c r="R9762" s="16"/>
      <c r="S9762" s="16"/>
      <c r="T9762" s="16"/>
      <c r="U9762" s="16"/>
      <c r="V9762" s="1" t="s">
        <v>4840</v>
      </c>
      <c r="W9762" s="1" t="s">
        <v>2592</v>
      </c>
      <c r="X9762" s="5" t="s">
        <v>4907</v>
      </c>
      <c r="Y9762" s="5" t="s">
        <v>4856</v>
      </c>
      <c r="Z9762" s="5" t="s">
        <v>13</v>
      </c>
      <c r="AA9762" s="5"/>
    </row>
    <row r="9763" spans="1:27" ht="12" customHeight="1" x14ac:dyDescent="0.15">
      <c r="A9763" s="1" t="s">
        <v>2382</v>
      </c>
      <c r="B9763" s="1" t="s">
        <v>88</v>
      </c>
      <c r="C9763" s="1" t="s">
        <v>15</v>
      </c>
      <c r="D9763" s="1" t="s">
        <v>2542</v>
      </c>
      <c r="E9763" s="1" t="s">
        <v>71</v>
      </c>
      <c r="F9763" s="1" t="s">
        <v>2418</v>
      </c>
      <c r="G9763" s="1" t="s">
        <v>2226</v>
      </c>
      <c r="H9763" s="1" t="s">
        <v>2227</v>
      </c>
      <c r="I9763" s="16"/>
      <c r="J9763" s="16"/>
      <c r="K9763" s="16"/>
      <c r="L9763" s="16"/>
      <c r="M9763" s="16"/>
      <c r="N9763" s="16"/>
      <c r="O9763" s="16"/>
      <c r="P9763" s="16"/>
      <c r="Q9763" s="16"/>
      <c r="R9763" s="16"/>
      <c r="S9763" s="16"/>
      <c r="T9763" s="16"/>
      <c r="U9763" s="16"/>
      <c r="V9763" s="1" t="s">
        <v>4840</v>
      </c>
      <c r="W9763" s="1" t="s">
        <v>2592</v>
      </c>
      <c r="X9763" s="5" t="s">
        <v>4908</v>
      </c>
      <c r="Y9763" s="5" t="s">
        <v>4858</v>
      </c>
      <c r="Z9763" s="5" t="s">
        <v>2227</v>
      </c>
      <c r="AA9763" s="5"/>
    </row>
    <row r="9764" spans="1:27" ht="12" customHeight="1" x14ac:dyDescent="0.15">
      <c r="A9764" s="1" t="s">
        <v>2382</v>
      </c>
      <c r="B9764" s="1" t="s">
        <v>88</v>
      </c>
      <c r="C9764" s="1" t="s">
        <v>17</v>
      </c>
      <c r="D9764" s="1" t="s">
        <v>2542</v>
      </c>
      <c r="E9764" s="1" t="s">
        <v>71</v>
      </c>
      <c r="F9764" s="1" t="s">
        <v>2418</v>
      </c>
      <c r="G9764" s="1" t="s">
        <v>2228</v>
      </c>
      <c r="H9764" s="1" t="s">
        <v>305</v>
      </c>
      <c r="I9764" s="16"/>
      <c r="J9764" s="16"/>
      <c r="K9764" s="16"/>
      <c r="L9764" s="16"/>
      <c r="M9764" s="16"/>
      <c r="N9764" s="16"/>
      <c r="O9764" s="16"/>
      <c r="P9764" s="16"/>
      <c r="Q9764" s="16"/>
      <c r="R9764" s="16"/>
      <c r="S9764" s="16"/>
      <c r="T9764" s="16"/>
      <c r="U9764" s="16"/>
      <c r="V9764" s="1" t="s">
        <v>4840</v>
      </c>
      <c r="W9764" s="1" t="s">
        <v>2592</v>
      </c>
      <c r="X9764" s="5" t="s">
        <v>4908</v>
      </c>
      <c r="Y9764" s="5" t="s">
        <v>4859</v>
      </c>
      <c r="Z9764" s="5" t="s">
        <v>305</v>
      </c>
      <c r="AA9764" s="5"/>
    </row>
    <row r="9765" spans="1:27" ht="12" customHeight="1" x14ac:dyDescent="0.15">
      <c r="A9765" s="1" t="s">
        <v>2382</v>
      </c>
      <c r="B9765" s="1" t="s">
        <v>88</v>
      </c>
      <c r="C9765" s="1" t="s">
        <v>19</v>
      </c>
      <c r="D9765" s="1" t="s">
        <v>2542</v>
      </c>
      <c r="E9765" s="1" t="s">
        <v>71</v>
      </c>
      <c r="F9765" s="1" t="s">
        <v>2418</v>
      </c>
      <c r="G9765" s="1" t="s">
        <v>2390</v>
      </c>
      <c r="H9765" s="1" t="s">
        <v>13</v>
      </c>
      <c r="I9765" s="16"/>
      <c r="J9765" s="16"/>
      <c r="K9765" s="16"/>
      <c r="L9765" s="16"/>
      <c r="M9765" s="16"/>
      <c r="N9765" s="16"/>
      <c r="O9765" s="16"/>
      <c r="P9765" s="16"/>
      <c r="Q9765" s="16"/>
      <c r="R9765" s="16"/>
      <c r="S9765" s="16"/>
      <c r="T9765" s="16"/>
      <c r="U9765" s="16"/>
      <c r="V9765" s="1" t="s">
        <v>4840</v>
      </c>
      <c r="W9765" s="1" t="s">
        <v>2592</v>
      </c>
      <c r="X9765" s="5" t="s">
        <v>4908</v>
      </c>
      <c r="Y9765" s="5" t="s">
        <v>4860</v>
      </c>
      <c r="Z9765" s="5" t="s">
        <v>13</v>
      </c>
      <c r="AA9765" s="5"/>
    </row>
    <row r="9766" spans="1:27" ht="12" customHeight="1" x14ac:dyDescent="0.15">
      <c r="A9766" s="1" t="s">
        <v>2382</v>
      </c>
      <c r="B9766" s="1" t="s">
        <v>88</v>
      </c>
      <c r="C9766" s="1" t="s">
        <v>21</v>
      </c>
      <c r="D9766" s="1" t="s">
        <v>2542</v>
      </c>
      <c r="E9766" s="1" t="s">
        <v>71</v>
      </c>
      <c r="F9766" s="1" t="s">
        <v>2418</v>
      </c>
      <c r="G9766" s="1" t="s">
        <v>2229</v>
      </c>
      <c r="H9766" s="1" t="s">
        <v>13</v>
      </c>
      <c r="I9766" s="16"/>
      <c r="J9766" s="16"/>
      <c r="K9766" s="16"/>
      <c r="L9766" s="16"/>
      <c r="M9766" s="16"/>
      <c r="N9766" s="16"/>
      <c r="O9766" s="16"/>
      <c r="P9766" s="16"/>
      <c r="Q9766" s="16"/>
      <c r="R9766" s="16"/>
      <c r="S9766" s="16"/>
      <c r="T9766" s="16"/>
      <c r="U9766" s="16"/>
      <c r="V9766" s="1" t="s">
        <v>4840</v>
      </c>
      <c r="W9766" s="1" t="s">
        <v>2592</v>
      </c>
      <c r="X9766" s="5" t="s">
        <v>4908</v>
      </c>
      <c r="Y9766" s="5" t="s">
        <v>4890</v>
      </c>
      <c r="Z9766" s="5" t="s">
        <v>13</v>
      </c>
      <c r="AA9766" s="5"/>
    </row>
    <row r="9767" spans="1:27" ht="12" customHeight="1" x14ac:dyDescent="0.15">
      <c r="A9767" s="1" t="s">
        <v>2382</v>
      </c>
      <c r="B9767" s="1" t="s">
        <v>88</v>
      </c>
      <c r="C9767" s="1" t="s">
        <v>23</v>
      </c>
      <c r="D9767" s="1" t="s">
        <v>2542</v>
      </c>
      <c r="E9767" s="1" t="s">
        <v>71</v>
      </c>
      <c r="F9767" s="1" t="s">
        <v>2418</v>
      </c>
      <c r="G9767" s="1" t="s">
        <v>2230</v>
      </c>
      <c r="H9767" s="1" t="s">
        <v>13</v>
      </c>
      <c r="I9767" s="16"/>
      <c r="J9767" s="16"/>
      <c r="K9767" s="16"/>
      <c r="L9767" s="16"/>
      <c r="M9767" s="16"/>
      <c r="N9767" s="16"/>
      <c r="O9767" s="16"/>
      <c r="P9767" s="16"/>
      <c r="Q9767" s="16"/>
      <c r="R9767" s="16"/>
      <c r="S9767" s="16"/>
      <c r="T9767" s="16"/>
      <c r="U9767" s="16"/>
      <c r="V9767" s="1" t="s">
        <v>4840</v>
      </c>
      <c r="W9767" s="1" t="s">
        <v>2592</v>
      </c>
      <c r="X9767" s="5" t="s">
        <v>4908</v>
      </c>
      <c r="Y9767" s="5" t="s">
        <v>4909</v>
      </c>
      <c r="Z9767" s="5" t="s">
        <v>13</v>
      </c>
      <c r="AA9767" s="5"/>
    </row>
    <row r="9768" spans="1:27" ht="12" customHeight="1" x14ac:dyDescent="0.15">
      <c r="A9768" s="1" t="s">
        <v>2382</v>
      </c>
      <c r="B9768" s="1" t="s">
        <v>89</v>
      </c>
      <c r="C9768" s="1" t="s">
        <v>9</v>
      </c>
      <c r="D9768" s="1" t="s">
        <v>2542</v>
      </c>
      <c r="E9768" s="1" t="s">
        <v>71</v>
      </c>
      <c r="F9768" s="1" t="s">
        <v>2419</v>
      </c>
      <c r="G9768" s="1" t="s">
        <v>2389</v>
      </c>
      <c r="H9768" s="1" t="s">
        <v>13</v>
      </c>
      <c r="I9768" s="16"/>
      <c r="J9768" s="16"/>
      <c r="K9768" s="16"/>
      <c r="L9768" s="16"/>
      <c r="M9768" s="16"/>
      <c r="N9768" s="16"/>
      <c r="O9768" s="16"/>
      <c r="P9768" s="16"/>
      <c r="Q9768" s="16"/>
      <c r="R9768" s="16"/>
      <c r="S9768" s="16"/>
      <c r="T9768" s="16"/>
      <c r="U9768" s="16"/>
      <c r="V9768" s="1" t="s">
        <v>4840</v>
      </c>
      <c r="W9768" s="1" t="s">
        <v>2592</v>
      </c>
      <c r="X9768" s="5" t="s">
        <v>4910</v>
      </c>
      <c r="Y9768" s="5" t="s">
        <v>4856</v>
      </c>
      <c r="Z9768" s="5" t="s">
        <v>13</v>
      </c>
      <c r="AA9768" s="5"/>
    </row>
    <row r="9769" spans="1:27" ht="12" customHeight="1" x14ac:dyDescent="0.15">
      <c r="A9769" s="1" t="s">
        <v>2382</v>
      </c>
      <c r="B9769" s="1" t="s">
        <v>89</v>
      </c>
      <c r="C9769" s="1" t="s">
        <v>15</v>
      </c>
      <c r="D9769" s="1" t="s">
        <v>2542</v>
      </c>
      <c r="E9769" s="1" t="s">
        <v>71</v>
      </c>
      <c r="F9769" s="1" t="s">
        <v>2419</v>
      </c>
      <c r="G9769" s="1" t="s">
        <v>2226</v>
      </c>
      <c r="H9769" s="1" t="s">
        <v>2227</v>
      </c>
      <c r="I9769" s="16"/>
      <c r="J9769" s="16"/>
      <c r="K9769" s="16"/>
      <c r="L9769" s="16"/>
      <c r="M9769" s="16"/>
      <c r="N9769" s="16"/>
      <c r="O9769" s="16"/>
      <c r="P9769" s="16"/>
      <c r="Q9769" s="16"/>
      <c r="R9769" s="16"/>
      <c r="S9769" s="16"/>
      <c r="T9769" s="16"/>
      <c r="U9769" s="16"/>
      <c r="V9769" s="1" t="s">
        <v>4840</v>
      </c>
      <c r="W9769" s="1" t="s">
        <v>2592</v>
      </c>
      <c r="X9769" s="5" t="s">
        <v>4911</v>
      </c>
      <c r="Y9769" s="5" t="s">
        <v>4858</v>
      </c>
      <c r="Z9769" s="5" t="s">
        <v>2227</v>
      </c>
      <c r="AA9769" s="5"/>
    </row>
    <row r="9770" spans="1:27" ht="12" customHeight="1" x14ac:dyDescent="0.15">
      <c r="A9770" s="1" t="s">
        <v>2382</v>
      </c>
      <c r="B9770" s="1" t="s">
        <v>89</v>
      </c>
      <c r="C9770" s="1" t="s">
        <v>17</v>
      </c>
      <c r="D9770" s="1" t="s">
        <v>2542</v>
      </c>
      <c r="E9770" s="1" t="s">
        <v>71</v>
      </c>
      <c r="F9770" s="1" t="s">
        <v>2419</v>
      </c>
      <c r="G9770" s="1" t="s">
        <v>2228</v>
      </c>
      <c r="H9770" s="1" t="s">
        <v>305</v>
      </c>
      <c r="I9770" s="16"/>
      <c r="J9770" s="16"/>
      <c r="K9770" s="16"/>
      <c r="L9770" s="16"/>
      <c r="M9770" s="16"/>
      <c r="N9770" s="16"/>
      <c r="O9770" s="16"/>
      <c r="P9770" s="16"/>
      <c r="Q9770" s="16"/>
      <c r="R9770" s="16"/>
      <c r="S9770" s="16"/>
      <c r="T9770" s="16"/>
      <c r="U9770" s="16"/>
      <c r="V9770" s="1" t="s">
        <v>4840</v>
      </c>
      <c r="W9770" s="1" t="s">
        <v>2592</v>
      </c>
      <c r="X9770" s="5" t="s">
        <v>4911</v>
      </c>
      <c r="Y9770" s="5" t="s">
        <v>4859</v>
      </c>
      <c r="Z9770" s="5" t="s">
        <v>305</v>
      </c>
      <c r="AA9770" s="5"/>
    </row>
    <row r="9771" spans="1:27" ht="12" customHeight="1" x14ac:dyDescent="0.15">
      <c r="A9771" s="1" t="s">
        <v>2382</v>
      </c>
      <c r="B9771" s="1" t="s">
        <v>89</v>
      </c>
      <c r="C9771" s="1" t="s">
        <v>19</v>
      </c>
      <c r="D9771" s="1" t="s">
        <v>2542</v>
      </c>
      <c r="E9771" s="1" t="s">
        <v>71</v>
      </c>
      <c r="F9771" s="1" t="s">
        <v>2419</v>
      </c>
      <c r="G9771" s="1" t="s">
        <v>2390</v>
      </c>
      <c r="H9771" s="1" t="s">
        <v>13</v>
      </c>
      <c r="I9771" s="16"/>
      <c r="J9771" s="16"/>
      <c r="K9771" s="16"/>
      <c r="L9771" s="16"/>
      <c r="M9771" s="16"/>
      <c r="N9771" s="16"/>
      <c r="O9771" s="16"/>
      <c r="P9771" s="16"/>
      <c r="Q9771" s="16"/>
      <c r="R9771" s="16"/>
      <c r="S9771" s="16"/>
      <c r="T9771" s="16"/>
      <c r="U9771" s="16"/>
      <c r="V9771" s="1" t="s">
        <v>4840</v>
      </c>
      <c r="W9771" s="1" t="s">
        <v>2592</v>
      </c>
      <c r="X9771" s="5" t="s">
        <v>4911</v>
      </c>
      <c r="Y9771" s="5" t="s">
        <v>4860</v>
      </c>
      <c r="Z9771" s="5" t="s">
        <v>13</v>
      </c>
      <c r="AA9771" s="5"/>
    </row>
    <row r="9772" spans="1:27" ht="12" customHeight="1" x14ac:dyDescent="0.15">
      <c r="A9772" s="1" t="s">
        <v>2382</v>
      </c>
      <c r="B9772" s="1" t="s">
        <v>89</v>
      </c>
      <c r="C9772" s="1" t="s">
        <v>21</v>
      </c>
      <c r="D9772" s="1" t="s">
        <v>2542</v>
      </c>
      <c r="E9772" s="1" t="s">
        <v>71</v>
      </c>
      <c r="F9772" s="1" t="s">
        <v>2419</v>
      </c>
      <c r="G9772" s="1" t="s">
        <v>2229</v>
      </c>
      <c r="H9772" s="1" t="s">
        <v>13</v>
      </c>
      <c r="I9772" s="16"/>
      <c r="J9772" s="16"/>
      <c r="K9772" s="16"/>
      <c r="L9772" s="16"/>
      <c r="M9772" s="16"/>
      <c r="N9772" s="16"/>
      <c r="O9772" s="16"/>
      <c r="P9772" s="16"/>
      <c r="Q9772" s="16"/>
      <c r="R9772" s="16"/>
      <c r="S9772" s="16"/>
      <c r="T9772" s="16"/>
      <c r="U9772" s="16"/>
      <c r="V9772" s="1" t="s">
        <v>4840</v>
      </c>
      <c r="W9772" s="1" t="s">
        <v>2592</v>
      </c>
      <c r="X9772" s="5" t="s">
        <v>4911</v>
      </c>
      <c r="Y9772" s="5" t="s">
        <v>4890</v>
      </c>
      <c r="Z9772" s="5" t="s">
        <v>13</v>
      </c>
      <c r="AA9772" s="5"/>
    </row>
    <row r="9773" spans="1:27" ht="12" customHeight="1" x14ac:dyDescent="0.15">
      <c r="A9773" s="1" t="s">
        <v>2382</v>
      </c>
      <c r="B9773" s="1" t="s">
        <v>89</v>
      </c>
      <c r="C9773" s="1" t="s">
        <v>23</v>
      </c>
      <c r="D9773" s="1" t="s">
        <v>2542</v>
      </c>
      <c r="E9773" s="1" t="s">
        <v>71</v>
      </c>
      <c r="F9773" s="1" t="s">
        <v>2419</v>
      </c>
      <c r="G9773" s="1" t="s">
        <v>2230</v>
      </c>
      <c r="H9773" s="1" t="s">
        <v>13</v>
      </c>
      <c r="I9773" s="16"/>
      <c r="J9773" s="16"/>
      <c r="K9773" s="16"/>
      <c r="L9773" s="16"/>
      <c r="M9773" s="16"/>
      <c r="N9773" s="16"/>
      <c r="O9773" s="16"/>
      <c r="P9773" s="16"/>
      <c r="Q9773" s="16"/>
      <c r="R9773" s="16"/>
      <c r="S9773" s="16"/>
      <c r="T9773" s="16"/>
      <c r="U9773" s="16"/>
      <c r="V9773" s="1" t="s">
        <v>4840</v>
      </c>
      <c r="W9773" s="1" t="s">
        <v>2592</v>
      </c>
      <c r="X9773" s="5" t="s">
        <v>4911</v>
      </c>
      <c r="Y9773" s="5" t="s">
        <v>4912</v>
      </c>
      <c r="Z9773" s="5" t="s">
        <v>13</v>
      </c>
      <c r="AA9773" s="5"/>
    </row>
    <row r="9774" spans="1:27" ht="12" customHeight="1" x14ac:dyDescent="0.15">
      <c r="A9774" s="1" t="s">
        <v>2382</v>
      </c>
      <c r="B9774" s="1" t="s">
        <v>91</v>
      </c>
      <c r="C9774" s="1" t="s">
        <v>9</v>
      </c>
      <c r="D9774" s="1" t="s">
        <v>2542</v>
      </c>
      <c r="E9774" s="1" t="s">
        <v>71</v>
      </c>
      <c r="F9774" s="1" t="s">
        <v>2420</v>
      </c>
      <c r="G9774" s="1" t="s">
        <v>2389</v>
      </c>
      <c r="H9774" s="1" t="s">
        <v>13</v>
      </c>
      <c r="I9774" s="16"/>
      <c r="J9774" s="16"/>
      <c r="K9774" s="16"/>
      <c r="L9774" s="16"/>
      <c r="M9774" s="16"/>
      <c r="N9774" s="16"/>
      <c r="O9774" s="16"/>
      <c r="P9774" s="16"/>
      <c r="Q9774" s="16"/>
      <c r="R9774" s="16"/>
      <c r="S9774" s="16"/>
      <c r="T9774" s="16"/>
      <c r="U9774" s="16"/>
      <c r="V9774" s="1" t="s">
        <v>4840</v>
      </c>
      <c r="W9774" s="1" t="s">
        <v>2592</v>
      </c>
      <c r="X9774" s="5" t="s">
        <v>4913</v>
      </c>
      <c r="Y9774" s="5" t="s">
        <v>4856</v>
      </c>
      <c r="Z9774" s="5" t="s">
        <v>13</v>
      </c>
      <c r="AA9774" s="5"/>
    </row>
    <row r="9775" spans="1:27" ht="12" customHeight="1" x14ac:dyDescent="0.15">
      <c r="A9775" s="1" t="s">
        <v>2382</v>
      </c>
      <c r="B9775" s="1" t="s">
        <v>91</v>
      </c>
      <c r="C9775" s="1" t="s">
        <v>15</v>
      </c>
      <c r="D9775" s="1" t="s">
        <v>2542</v>
      </c>
      <c r="E9775" s="1" t="s">
        <v>71</v>
      </c>
      <c r="F9775" s="1" t="s">
        <v>2420</v>
      </c>
      <c r="G9775" s="1" t="s">
        <v>2226</v>
      </c>
      <c r="H9775" s="1" t="s">
        <v>2227</v>
      </c>
      <c r="I9775" s="16"/>
      <c r="J9775" s="16"/>
      <c r="K9775" s="16"/>
      <c r="L9775" s="16"/>
      <c r="M9775" s="16"/>
      <c r="N9775" s="16"/>
      <c r="O9775" s="16"/>
      <c r="P9775" s="16"/>
      <c r="Q9775" s="16"/>
      <c r="R9775" s="16"/>
      <c r="S9775" s="16"/>
      <c r="T9775" s="16"/>
      <c r="U9775" s="16"/>
      <c r="V9775" s="1" t="s">
        <v>4840</v>
      </c>
      <c r="W9775" s="1" t="s">
        <v>2592</v>
      </c>
      <c r="X9775" s="5" t="s">
        <v>4914</v>
      </c>
      <c r="Y9775" s="5" t="s">
        <v>4858</v>
      </c>
      <c r="Z9775" s="5" t="s">
        <v>2227</v>
      </c>
      <c r="AA9775" s="5"/>
    </row>
    <row r="9776" spans="1:27" ht="12" customHeight="1" x14ac:dyDescent="0.15">
      <c r="A9776" s="1" t="s">
        <v>2382</v>
      </c>
      <c r="B9776" s="1" t="s">
        <v>91</v>
      </c>
      <c r="C9776" s="1" t="s">
        <v>17</v>
      </c>
      <c r="D9776" s="1" t="s">
        <v>2542</v>
      </c>
      <c r="E9776" s="1" t="s">
        <v>71</v>
      </c>
      <c r="F9776" s="1" t="s">
        <v>2420</v>
      </c>
      <c r="G9776" s="1" t="s">
        <v>2228</v>
      </c>
      <c r="H9776" s="1" t="s">
        <v>305</v>
      </c>
      <c r="I9776" s="16"/>
      <c r="J9776" s="16"/>
      <c r="K9776" s="16"/>
      <c r="L9776" s="16"/>
      <c r="M9776" s="16"/>
      <c r="N9776" s="16"/>
      <c r="O9776" s="16"/>
      <c r="P9776" s="16"/>
      <c r="Q9776" s="16"/>
      <c r="R9776" s="16"/>
      <c r="S9776" s="16"/>
      <c r="T9776" s="16"/>
      <c r="U9776" s="16"/>
      <c r="V9776" s="1" t="s">
        <v>4840</v>
      </c>
      <c r="W9776" s="1" t="s">
        <v>2592</v>
      </c>
      <c r="X9776" s="5" t="s">
        <v>4914</v>
      </c>
      <c r="Y9776" s="5" t="s">
        <v>4859</v>
      </c>
      <c r="Z9776" s="5" t="s">
        <v>305</v>
      </c>
      <c r="AA9776" s="5"/>
    </row>
    <row r="9777" spans="1:27" ht="12" customHeight="1" x14ac:dyDescent="0.15">
      <c r="A9777" s="1" t="s">
        <v>2382</v>
      </c>
      <c r="B9777" s="1" t="s">
        <v>91</v>
      </c>
      <c r="C9777" s="1" t="s">
        <v>19</v>
      </c>
      <c r="D9777" s="1" t="s">
        <v>2542</v>
      </c>
      <c r="E9777" s="1" t="s">
        <v>71</v>
      </c>
      <c r="F9777" s="1" t="s">
        <v>2420</v>
      </c>
      <c r="G9777" s="1" t="s">
        <v>2390</v>
      </c>
      <c r="H9777" s="1" t="s">
        <v>13</v>
      </c>
      <c r="I9777" s="16"/>
      <c r="J9777" s="16"/>
      <c r="K9777" s="16"/>
      <c r="L9777" s="16"/>
      <c r="M9777" s="16"/>
      <c r="N9777" s="16"/>
      <c r="O9777" s="16"/>
      <c r="P9777" s="16"/>
      <c r="Q9777" s="16"/>
      <c r="R9777" s="16"/>
      <c r="S9777" s="16"/>
      <c r="T9777" s="16"/>
      <c r="U9777" s="16"/>
      <c r="V9777" s="1" t="s">
        <v>4840</v>
      </c>
      <c r="W9777" s="1" t="s">
        <v>2592</v>
      </c>
      <c r="X9777" s="5" t="s">
        <v>4914</v>
      </c>
      <c r="Y9777" s="5" t="s">
        <v>4860</v>
      </c>
      <c r="Z9777" s="5" t="s">
        <v>13</v>
      </c>
      <c r="AA9777" s="5"/>
    </row>
    <row r="9778" spans="1:27" ht="12" customHeight="1" x14ac:dyDescent="0.15">
      <c r="A9778" s="1" t="s">
        <v>2382</v>
      </c>
      <c r="B9778" s="1" t="s">
        <v>91</v>
      </c>
      <c r="C9778" s="1" t="s">
        <v>21</v>
      </c>
      <c r="D9778" s="1" t="s">
        <v>2542</v>
      </c>
      <c r="E9778" s="1" t="s">
        <v>71</v>
      </c>
      <c r="F9778" s="1" t="s">
        <v>2420</v>
      </c>
      <c r="G9778" s="1" t="s">
        <v>2229</v>
      </c>
      <c r="H9778" s="1" t="s">
        <v>13</v>
      </c>
      <c r="I9778" s="16"/>
      <c r="J9778" s="16"/>
      <c r="K9778" s="16"/>
      <c r="L9778" s="16"/>
      <c r="M9778" s="16"/>
      <c r="N9778" s="16"/>
      <c r="O9778" s="16"/>
      <c r="P9778" s="16"/>
      <c r="Q9778" s="16"/>
      <c r="R9778" s="16"/>
      <c r="S9778" s="16"/>
      <c r="T9778" s="16"/>
      <c r="U9778" s="16"/>
      <c r="V9778" s="1" t="s">
        <v>4840</v>
      </c>
      <c r="W9778" s="1" t="s">
        <v>2592</v>
      </c>
      <c r="X9778" s="5" t="s">
        <v>4914</v>
      </c>
      <c r="Y9778" s="5" t="s">
        <v>4890</v>
      </c>
      <c r="Z9778" s="5" t="s">
        <v>13</v>
      </c>
      <c r="AA9778" s="5"/>
    </row>
    <row r="9779" spans="1:27" ht="12" customHeight="1" x14ac:dyDescent="0.15">
      <c r="A9779" s="1" t="s">
        <v>2382</v>
      </c>
      <c r="B9779" s="1" t="s">
        <v>91</v>
      </c>
      <c r="C9779" s="1" t="s">
        <v>23</v>
      </c>
      <c r="D9779" s="1" t="s">
        <v>2542</v>
      </c>
      <c r="E9779" s="1" t="s">
        <v>71</v>
      </c>
      <c r="F9779" s="1" t="s">
        <v>2420</v>
      </c>
      <c r="G9779" s="1" t="s">
        <v>2230</v>
      </c>
      <c r="H9779" s="1" t="s">
        <v>13</v>
      </c>
      <c r="I9779" s="16"/>
      <c r="J9779" s="16"/>
      <c r="K9779" s="16"/>
      <c r="L9779" s="16"/>
      <c r="M9779" s="16"/>
      <c r="N9779" s="16"/>
      <c r="O9779" s="16"/>
      <c r="P9779" s="16"/>
      <c r="Q9779" s="16"/>
      <c r="R9779" s="16"/>
      <c r="S9779" s="16"/>
      <c r="T9779" s="16"/>
      <c r="U9779" s="16"/>
      <c r="V9779" s="1" t="s">
        <v>4840</v>
      </c>
      <c r="W9779" s="1" t="s">
        <v>2592</v>
      </c>
      <c r="X9779" s="5" t="s">
        <v>4914</v>
      </c>
      <c r="Y9779" s="5" t="s">
        <v>4912</v>
      </c>
      <c r="Z9779" s="5" t="s">
        <v>13</v>
      </c>
      <c r="AA9779" s="5"/>
    </row>
    <row r="9780" spans="1:27" ht="12" customHeight="1" x14ac:dyDescent="0.15">
      <c r="A9780" s="1" t="s">
        <v>2382</v>
      </c>
      <c r="B9780" s="1" t="s">
        <v>2421</v>
      </c>
      <c r="C9780" s="1" t="s">
        <v>9</v>
      </c>
      <c r="D9780" s="1" t="s">
        <v>2542</v>
      </c>
      <c r="E9780" s="1" t="s">
        <v>71</v>
      </c>
      <c r="F9780" s="1" t="s">
        <v>2422</v>
      </c>
      <c r="G9780" s="1" t="s">
        <v>2389</v>
      </c>
      <c r="H9780" s="1" t="s">
        <v>13</v>
      </c>
      <c r="I9780" s="16"/>
      <c r="J9780" s="16"/>
      <c r="K9780" s="16"/>
      <c r="L9780" s="16"/>
      <c r="M9780" s="16"/>
      <c r="N9780" s="16"/>
      <c r="O9780" s="16"/>
      <c r="P9780" s="16"/>
      <c r="Q9780" s="16"/>
      <c r="R9780" s="16"/>
      <c r="S9780" s="16"/>
      <c r="T9780" s="16"/>
      <c r="U9780" s="16"/>
      <c r="V9780" s="1" t="s">
        <v>4840</v>
      </c>
      <c r="W9780" s="1" t="s">
        <v>2592</v>
      </c>
      <c r="X9780" s="5" t="s">
        <v>4915</v>
      </c>
      <c r="Y9780" s="5" t="s">
        <v>4856</v>
      </c>
      <c r="Z9780" s="5" t="s">
        <v>13</v>
      </c>
      <c r="AA9780" s="5"/>
    </row>
    <row r="9781" spans="1:27" ht="12" customHeight="1" x14ac:dyDescent="0.15">
      <c r="A9781" s="1" t="s">
        <v>2382</v>
      </c>
      <c r="B9781" s="1" t="s">
        <v>2421</v>
      </c>
      <c r="C9781" s="1" t="s">
        <v>15</v>
      </c>
      <c r="D9781" s="1" t="s">
        <v>2542</v>
      </c>
      <c r="E9781" s="1" t="s">
        <v>71</v>
      </c>
      <c r="F9781" s="1" t="s">
        <v>2422</v>
      </c>
      <c r="G9781" s="1" t="s">
        <v>2226</v>
      </c>
      <c r="H9781" s="1" t="s">
        <v>2227</v>
      </c>
      <c r="I9781" s="16"/>
      <c r="J9781" s="16"/>
      <c r="K9781" s="16"/>
      <c r="L9781" s="16"/>
      <c r="M9781" s="16"/>
      <c r="N9781" s="16"/>
      <c r="O9781" s="16"/>
      <c r="P9781" s="16"/>
      <c r="Q9781" s="16"/>
      <c r="R9781" s="16"/>
      <c r="S9781" s="16"/>
      <c r="T9781" s="16"/>
      <c r="U9781" s="16"/>
      <c r="V9781" s="1" t="s">
        <v>4840</v>
      </c>
      <c r="W9781" s="1" t="s">
        <v>2592</v>
      </c>
      <c r="X9781" s="5" t="s">
        <v>4916</v>
      </c>
      <c r="Y9781" s="5" t="s">
        <v>4858</v>
      </c>
      <c r="Z9781" s="5" t="s">
        <v>2227</v>
      </c>
      <c r="AA9781" s="5"/>
    </row>
    <row r="9782" spans="1:27" ht="12" customHeight="1" x14ac:dyDescent="0.15">
      <c r="A9782" s="1" t="s">
        <v>2382</v>
      </c>
      <c r="B9782" s="1" t="s">
        <v>2421</v>
      </c>
      <c r="C9782" s="1" t="s">
        <v>17</v>
      </c>
      <c r="D9782" s="1" t="s">
        <v>2542</v>
      </c>
      <c r="E9782" s="1" t="s">
        <v>71</v>
      </c>
      <c r="F9782" s="1" t="s">
        <v>2422</v>
      </c>
      <c r="G9782" s="1" t="s">
        <v>2228</v>
      </c>
      <c r="H9782" s="1" t="s">
        <v>305</v>
      </c>
      <c r="I9782" s="16"/>
      <c r="J9782" s="16"/>
      <c r="K9782" s="16"/>
      <c r="L9782" s="16"/>
      <c r="M9782" s="16"/>
      <c r="N9782" s="16"/>
      <c r="O9782" s="16"/>
      <c r="P9782" s="16"/>
      <c r="Q9782" s="16"/>
      <c r="R9782" s="16"/>
      <c r="S9782" s="16"/>
      <c r="T9782" s="16"/>
      <c r="U9782" s="16"/>
      <c r="V9782" s="1" t="s">
        <v>4840</v>
      </c>
      <c r="W9782" s="1" t="s">
        <v>2592</v>
      </c>
      <c r="X9782" s="5" t="s">
        <v>4916</v>
      </c>
      <c r="Y9782" s="5" t="s">
        <v>4859</v>
      </c>
      <c r="Z9782" s="5" t="s">
        <v>305</v>
      </c>
      <c r="AA9782" s="5"/>
    </row>
    <row r="9783" spans="1:27" ht="12" customHeight="1" x14ac:dyDescent="0.15">
      <c r="A9783" s="1" t="s">
        <v>2382</v>
      </c>
      <c r="B9783" s="1" t="s">
        <v>2421</v>
      </c>
      <c r="C9783" s="1" t="s">
        <v>19</v>
      </c>
      <c r="D9783" s="1" t="s">
        <v>2542</v>
      </c>
      <c r="E9783" s="1" t="s">
        <v>71</v>
      </c>
      <c r="F9783" s="1" t="s">
        <v>2422</v>
      </c>
      <c r="G9783" s="1" t="s">
        <v>2390</v>
      </c>
      <c r="H9783" s="1" t="s">
        <v>13</v>
      </c>
      <c r="I9783" s="16"/>
      <c r="J9783" s="16"/>
      <c r="K9783" s="16"/>
      <c r="L9783" s="16"/>
      <c r="M9783" s="16"/>
      <c r="N9783" s="16"/>
      <c r="O9783" s="16"/>
      <c r="P9783" s="16"/>
      <c r="Q9783" s="16"/>
      <c r="R9783" s="16"/>
      <c r="S9783" s="16"/>
      <c r="T9783" s="16"/>
      <c r="U9783" s="16"/>
      <c r="V9783" s="1" t="s">
        <v>4840</v>
      </c>
      <c r="W9783" s="1" t="s">
        <v>2592</v>
      </c>
      <c r="X9783" s="5" t="s">
        <v>4916</v>
      </c>
      <c r="Y9783" s="5" t="s">
        <v>4860</v>
      </c>
      <c r="Z9783" s="5" t="s">
        <v>13</v>
      </c>
      <c r="AA9783" s="5"/>
    </row>
    <row r="9784" spans="1:27" ht="12" customHeight="1" x14ac:dyDescent="0.15">
      <c r="A9784" s="1" t="s">
        <v>2382</v>
      </c>
      <c r="B9784" s="1" t="s">
        <v>2421</v>
      </c>
      <c r="C9784" s="1" t="s">
        <v>21</v>
      </c>
      <c r="D9784" s="1" t="s">
        <v>2542</v>
      </c>
      <c r="E9784" s="1" t="s">
        <v>71</v>
      </c>
      <c r="F9784" s="1" t="s">
        <v>2422</v>
      </c>
      <c r="G9784" s="1" t="s">
        <v>2229</v>
      </c>
      <c r="H9784" s="1" t="s">
        <v>13</v>
      </c>
      <c r="I9784" s="16"/>
      <c r="J9784" s="16"/>
      <c r="K9784" s="16"/>
      <c r="L9784" s="16"/>
      <c r="M9784" s="16"/>
      <c r="N9784" s="16"/>
      <c r="O9784" s="16"/>
      <c r="P9784" s="16"/>
      <c r="Q9784" s="16"/>
      <c r="R9784" s="16"/>
      <c r="S9784" s="16"/>
      <c r="T9784" s="16"/>
      <c r="U9784" s="16"/>
      <c r="V9784" s="1" t="s">
        <v>4840</v>
      </c>
      <c r="W9784" s="1" t="s">
        <v>2592</v>
      </c>
      <c r="X9784" s="5" t="s">
        <v>4916</v>
      </c>
      <c r="Y9784" s="5" t="s">
        <v>4890</v>
      </c>
      <c r="Z9784" s="5" t="s">
        <v>13</v>
      </c>
      <c r="AA9784" s="5"/>
    </row>
    <row r="9785" spans="1:27" ht="12" customHeight="1" x14ac:dyDescent="0.15">
      <c r="A9785" s="1" t="s">
        <v>2382</v>
      </c>
      <c r="B9785" s="1" t="s">
        <v>2421</v>
      </c>
      <c r="C9785" s="1" t="s">
        <v>23</v>
      </c>
      <c r="D9785" s="1" t="s">
        <v>2542</v>
      </c>
      <c r="E9785" s="1" t="s">
        <v>71</v>
      </c>
      <c r="F9785" s="1" t="s">
        <v>2422</v>
      </c>
      <c r="G9785" s="1" t="s">
        <v>2230</v>
      </c>
      <c r="H9785" s="1" t="s">
        <v>13</v>
      </c>
      <c r="I9785" s="16"/>
      <c r="J9785" s="16"/>
      <c r="K9785" s="16"/>
      <c r="L9785" s="16"/>
      <c r="M9785" s="16"/>
      <c r="N9785" s="16"/>
      <c r="O9785" s="16"/>
      <c r="P9785" s="16"/>
      <c r="Q9785" s="16"/>
      <c r="R9785" s="16"/>
      <c r="S9785" s="16"/>
      <c r="T9785" s="16"/>
      <c r="U9785" s="16"/>
      <c r="V9785" s="1" t="s">
        <v>4840</v>
      </c>
      <c r="W9785" s="1" t="s">
        <v>2592</v>
      </c>
      <c r="X9785" s="5" t="s">
        <v>4916</v>
      </c>
      <c r="Y9785" s="5" t="s">
        <v>4912</v>
      </c>
      <c r="Z9785" s="5" t="s">
        <v>13</v>
      </c>
      <c r="AA9785" s="5"/>
    </row>
    <row r="9786" spans="1:27" ht="12" customHeight="1" x14ac:dyDescent="0.15">
      <c r="A9786" s="1" t="s">
        <v>2382</v>
      </c>
      <c r="B9786" s="1" t="s">
        <v>2423</v>
      </c>
      <c r="C9786" s="1" t="s">
        <v>9</v>
      </c>
      <c r="D9786" s="1" t="s">
        <v>2542</v>
      </c>
      <c r="E9786" s="1" t="s">
        <v>71</v>
      </c>
      <c r="F9786" s="1" t="s">
        <v>2424</v>
      </c>
      <c r="G9786" s="1" t="s">
        <v>2389</v>
      </c>
      <c r="H9786" s="1" t="s">
        <v>13</v>
      </c>
      <c r="I9786" s="16"/>
      <c r="J9786" s="16"/>
      <c r="K9786" s="16"/>
      <c r="L9786" s="16"/>
      <c r="M9786" s="16"/>
      <c r="N9786" s="16"/>
      <c r="O9786" s="16"/>
      <c r="P9786" s="16"/>
      <c r="Q9786" s="16"/>
      <c r="R9786" s="16"/>
      <c r="S9786" s="16"/>
      <c r="T9786" s="16"/>
      <c r="U9786" s="16"/>
      <c r="V9786" s="1" t="s">
        <v>4840</v>
      </c>
      <c r="W9786" s="1" t="s">
        <v>2592</v>
      </c>
      <c r="X9786" s="5" t="s">
        <v>4917</v>
      </c>
      <c r="Y9786" s="5" t="s">
        <v>4856</v>
      </c>
      <c r="Z9786" s="5" t="s">
        <v>13</v>
      </c>
      <c r="AA9786" s="5"/>
    </row>
    <row r="9787" spans="1:27" ht="12" customHeight="1" x14ac:dyDescent="0.15">
      <c r="A9787" s="1" t="s">
        <v>2382</v>
      </c>
      <c r="B9787" s="1" t="s">
        <v>2423</v>
      </c>
      <c r="C9787" s="1" t="s">
        <v>15</v>
      </c>
      <c r="D9787" s="1" t="s">
        <v>2542</v>
      </c>
      <c r="E9787" s="1" t="s">
        <v>71</v>
      </c>
      <c r="F9787" s="1" t="s">
        <v>2424</v>
      </c>
      <c r="G9787" s="1" t="s">
        <v>2226</v>
      </c>
      <c r="H9787" s="1" t="s">
        <v>2227</v>
      </c>
      <c r="I9787" s="16"/>
      <c r="J9787" s="16"/>
      <c r="K9787" s="16"/>
      <c r="L9787" s="16"/>
      <c r="M9787" s="16"/>
      <c r="N9787" s="16"/>
      <c r="O9787" s="16"/>
      <c r="P9787" s="16"/>
      <c r="Q9787" s="16"/>
      <c r="R9787" s="16"/>
      <c r="S9787" s="16"/>
      <c r="T9787" s="16"/>
      <c r="U9787" s="16"/>
      <c r="V9787" s="1" t="s">
        <v>4840</v>
      </c>
      <c r="W9787" s="1" t="s">
        <v>2592</v>
      </c>
      <c r="X9787" s="5" t="s">
        <v>4918</v>
      </c>
      <c r="Y9787" s="5" t="s">
        <v>4858</v>
      </c>
      <c r="Z9787" s="5" t="s">
        <v>2227</v>
      </c>
      <c r="AA9787" s="5"/>
    </row>
    <row r="9788" spans="1:27" ht="12" customHeight="1" x14ac:dyDescent="0.15">
      <c r="A9788" s="1" t="s">
        <v>2382</v>
      </c>
      <c r="B9788" s="1" t="s">
        <v>2423</v>
      </c>
      <c r="C9788" s="1" t="s">
        <v>17</v>
      </c>
      <c r="D9788" s="1" t="s">
        <v>2542</v>
      </c>
      <c r="E9788" s="1" t="s">
        <v>71</v>
      </c>
      <c r="F9788" s="1" t="s">
        <v>2424</v>
      </c>
      <c r="G9788" s="1" t="s">
        <v>2228</v>
      </c>
      <c r="H9788" s="1" t="s">
        <v>305</v>
      </c>
      <c r="I9788" s="16"/>
      <c r="J9788" s="16"/>
      <c r="K9788" s="16"/>
      <c r="L9788" s="16"/>
      <c r="M9788" s="16"/>
      <c r="N9788" s="16"/>
      <c r="O9788" s="16"/>
      <c r="P9788" s="16"/>
      <c r="Q9788" s="16"/>
      <c r="R9788" s="16"/>
      <c r="S9788" s="16"/>
      <c r="T9788" s="16"/>
      <c r="U9788" s="16"/>
      <c r="V9788" s="1" t="s">
        <v>4840</v>
      </c>
      <c r="W9788" s="1" t="s">
        <v>2592</v>
      </c>
      <c r="X9788" s="5" t="s">
        <v>4918</v>
      </c>
      <c r="Y9788" s="5" t="s">
        <v>4859</v>
      </c>
      <c r="Z9788" s="5" t="s">
        <v>305</v>
      </c>
      <c r="AA9788" s="5"/>
    </row>
    <row r="9789" spans="1:27" ht="12" customHeight="1" x14ac:dyDescent="0.15">
      <c r="A9789" s="1" t="s">
        <v>2382</v>
      </c>
      <c r="B9789" s="1" t="s">
        <v>2423</v>
      </c>
      <c r="C9789" s="1" t="s">
        <v>19</v>
      </c>
      <c r="D9789" s="1" t="s">
        <v>2542</v>
      </c>
      <c r="E9789" s="1" t="s">
        <v>71</v>
      </c>
      <c r="F9789" s="1" t="s">
        <v>2424</v>
      </c>
      <c r="G9789" s="1" t="s">
        <v>2390</v>
      </c>
      <c r="H9789" s="1" t="s">
        <v>13</v>
      </c>
      <c r="I9789" s="16"/>
      <c r="J9789" s="16"/>
      <c r="K9789" s="16"/>
      <c r="L9789" s="16"/>
      <c r="M9789" s="16"/>
      <c r="N9789" s="16"/>
      <c r="O9789" s="16"/>
      <c r="P9789" s="16"/>
      <c r="Q9789" s="16"/>
      <c r="R9789" s="16"/>
      <c r="S9789" s="16"/>
      <c r="T9789" s="16"/>
      <c r="U9789" s="16"/>
      <c r="V9789" s="1" t="s">
        <v>4840</v>
      </c>
      <c r="W9789" s="1" t="s">
        <v>2592</v>
      </c>
      <c r="X9789" s="5" t="s">
        <v>4918</v>
      </c>
      <c r="Y9789" s="5" t="s">
        <v>4860</v>
      </c>
      <c r="Z9789" s="5" t="s">
        <v>13</v>
      </c>
      <c r="AA9789" s="5"/>
    </row>
    <row r="9790" spans="1:27" ht="12" customHeight="1" x14ac:dyDescent="0.15">
      <c r="A9790" s="1" t="s">
        <v>2382</v>
      </c>
      <c r="B9790" s="1" t="s">
        <v>2423</v>
      </c>
      <c r="C9790" s="1" t="s">
        <v>21</v>
      </c>
      <c r="D9790" s="1" t="s">
        <v>2542</v>
      </c>
      <c r="E9790" s="1" t="s">
        <v>71</v>
      </c>
      <c r="F9790" s="1" t="s">
        <v>2424</v>
      </c>
      <c r="G9790" s="1" t="s">
        <v>2229</v>
      </c>
      <c r="H9790" s="1" t="s">
        <v>13</v>
      </c>
      <c r="I9790" s="16"/>
      <c r="J9790" s="16"/>
      <c r="K9790" s="16"/>
      <c r="L9790" s="16"/>
      <c r="M9790" s="16"/>
      <c r="N9790" s="16"/>
      <c r="O9790" s="16"/>
      <c r="P9790" s="16"/>
      <c r="Q9790" s="16"/>
      <c r="R9790" s="16"/>
      <c r="S9790" s="16"/>
      <c r="T9790" s="16"/>
      <c r="U9790" s="16"/>
      <c r="V9790" s="1" t="s">
        <v>4840</v>
      </c>
      <c r="W9790" s="1" t="s">
        <v>2592</v>
      </c>
      <c r="X9790" s="5" t="s">
        <v>4918</v>
      </c>
      <c r="Y9790" s="5" t="s">
        <v>4890</v>
      </c>
      <c r="Z9790" s="5" t="s">
        <v>13</v>
      </c>
      <c r="AA9790" s="5"/>
    </row>
    <row r="9791" spans="1:27" ht="12" customHeight="1" x14ac:dyDescent="0.15">
      <c r="A9791" s="1" t="s">
        <v>2382</v>
      </c>
      <c r="B9791" s="1" t="s">
        <v>2423</v>
      </c>
      <c r="C9791" s="1" t="s">
        <v>23</v>
      </c>
      <c r="D9791" s="1" t="s">
        <v>2542</v>
      </c>
      <c r="E9791" s="1" t="s">
        <v>71</v>
      </c>
      <c r="F9791" s="1" t="s">
        <v>2424</v>
      </c>
      <c r="G9791" s="1" t="s">
        <v>2230</v>
      </c>
      <c r="H9791" s="1" t="s">
        <v>13</v>
      </c>
      <c r="I9791" s="16"/>
      <c r="J9791" s="16"/>
      <c r="K9791" s="16"/>
      <c r="L9791" s="16"/>
      <c r="M9791" s="16"/>
      <c r="N9791" s="16"/>
      <c r="O9791" s="16"/>
      <c r="P9791" s="16"/>
      <c r="Q9791" s="16"/>
      <c r="R9791" s="16"/>
      <c r="S9791" s="16"/>
      <c r="T9791" s="16"/>
      <c r="U9791" s="16"/>
      <c r="V9791" s="1" t="s">
        <v>4840</v>
      </c>
      <c r="W9791" s="1" t="s">
        <v>2592</v>
      </c>
      <c r="X9791" s="5" t="s">
        <v>4918</v>
      </c>
      <c r="Y9791" s="5" t="s">
        <v>4912</v>
      </c>
      <c r="Z9791" s="5" t="s">
        <v>13</v>
      </c>
      <c r="AA9791" s="5"/>
    </row>
    <row r="9792" spans="1:27" ht="12" customHeight="1" x14ac:dyDescent="0.15">
      <c r="A9792" s="1" t="s">
        <v>2382</v>
      </c>
      <c r="B9792" s="1" t="s">
        <v>2425</v>
      </c>
      <c r="C9792" s="1" t="s">
        <v>9</v>
      </c>
      <c r="D9792" s="1" t="s">
        <v>2542</v>
      </c>
      <c r="E9792" s="1" t="s">
        <v>71</v>
      </c>
      <c r="F9792" s="1" t="s">
        <v>2426</v>
      </c>
      <c r="G9792" s="1" t="s">
        <v>2389</v>
      </c>
      <c r="H9792" s="1" t="s">
        <v>13</v>
      </c>
      <c r="I9792" s="16"/>
      <c r="J9792" s="16"/>
      <c r="K9792" s="16"/>
      <c r="L9792" s="16"/>
      <c r="M9792" s="16"/>
      <c r="N9792" s="16"/>
      <c r="O9792" s="16"/>
      <c r="P9792" s="16"/>
      <c r="Q9792" s="16"/>
      <c r="R9792" s="16"/>
      <c r="S9792" s="16"/>
      <c r="T9792" s="16"/>
      <c r="U9792" s="16"/>
      <c r="V9792" s="1" t="s">
        <v>4840</v>
      </c>
      <c r="W9792" s="1" t="s">
        <v>2592</v>
      </c>
      <c r="X9792" s="5" t="s">
        <v>4919</v>
      </c>
      <c r="Y9792" s="5" t="s">
        <v>4856</v>
      </c>
      <c r="Z9792" s="5" t="s">
        <v>13</v>
      </c>
      <c r="AA9792" s="5"/>
    </row>
    <row r="9793" spans="1:27" ht="12" customHeight="1" x14ac:dyDescent="0.15">
      <c r="A9793" s="1" t="s">
        <v>2382</v>
      </c>
      <c r="B9793" s="1" t="s">
        <v>2425</v>
      </c>
      <c r="C9793" s="1" t="s">
        <v>15</v>
      </c>
      <c r="D9793" s="1" t="s">
        <v>2542</v>
      </c>
      <c r="E9793" s="1" t="s">
        <v>71</v>
      </c>
      <c r="F9793" s="1" t="s">
        <v>2426</v>
      </c>
      <c r="G9793" s="1" t="s">
        <v>2226</v>
      </c>
      <c r="H9793" s="1" t="s">
        <v>2227</v>
      </c>
      <c r="I9793" s="16"/>
      <c r="J9793" s="16"/>
      <c r="K9793" s="16"/>
      <c r="L9793" s="16"/>
      <c r="M9793" s="16"/>
      <c r="N9793" s="16"/>
      <c r="O9793" s="16"/>
      <c r="P9793" s="16"/>
      <c r="Q9793" s="16"/>
      <c r="R9793" s="16"/>
      <c r="S9793" s="16"/>
      <c r="T9793" s="16"/>
      <c r="U9793" s="16"/>
      <c r="V9793" s="1" t="s">
        <v>4840</v>
      </c>
      <c r="W9793" s="1" t="s">
        <v>2592</v>
      </c>
      <c r="X9793" s="5" t="s">
        <v>4920</v>
      </c>
      <c r="Y9793" s="5" t="s">
        <v>4858</v>
      </c>
      <c r="Z9793" s="5" t="s">
        <v>2227</v>
      </c>
      <c r="AA9793" s="5"/>
    </row>
    <row r="9794" spans="1:27" ht="12" customHeight="1" x14ac:dyDescent="0.15">
      <c r="A9794" s="1" t="s">
        <v>2382</v>
      </c>
      <c r="B9794" s="1" t="s">
        <v>2425</v>
      </c>
      <c r="C9794" s="1" t="s">
        <v>17</v>
      </c>
      <c r="D9794" s="1" t="s">
        <v>2542</v>
      </c>
      <c r="E9794" s="1" t="s">
        <v>71</v>
      </c>
      <c r="F9794" s="1" t="s">
        <v>2426</v>
      </c>
      <c r="G9794" s="1" t="s">
        <v>2228</v>
      </c>
      <c r="H9794" s="1" t="s">
        <v>305</v>
      </c>
      <c r="I9794" s="16"/>
      <c r="J9794" s="16"/>
      <c r="K9794" s="16"/>
      <c r="L9794" s="16"/>
      <c r="M9794" s="16"/>
      <c r="N9794" s="16"/>
      <c r="O9794" s="16"/>
      <c r="P9794" s="16"/>
      <c r="Q9794" s="16"/>
      <c r="R9794" s="16"/>
      <c r="S9794" s="16"/>
      <c r="T9794" s="16"/>
      <c r="U9794" s="16"/>
      <c r="V9794" s="1" t="s">
        <v>4840</v>
      </c>
      <c r="W9794" s="1" t="s">
        <v>2592</v>
      </c>
      <c r="X9794" s="5" t="s">
        <v>4920</v>
      </c>
      <c r="Y9794" s="5" t="s">
        <v>4859</v>
      </c>
      <c r="Z9794" s="5" t="s">
        <v>305</v>
      </c>
      <c r="AA9794" s="5"/>
    </row>
    <row r="9795" spans="1:27" ht="12" customHeight="1" x14ac:dyDescent="0.15">
      <c r="A9795" s="1" t="s">
        <v>2382</v>
      </c>
      <c r="B9795" s="1" t="s">
        <v>2425</v>
      </c>
      <c r="C9795" s="1" t="s">
        <v>19</v>
      </c>
      <c r="D9795" s="1" t="s">
        <v>2542</v>
      </c>
      <c r="E9795" s="1" t="s">
        <v>71</v>
      </c>
      <c r="F9795" s="1" t="s">
        <v>2426</v>
      </c>
      <c r="G9795" s="1" t="s">
        <v>2390</v>
      </c>
      <c r="H9795" s="1" t="s">
        <v>13</v>
      </c>
      <c r="I9795" s="16"/>
      <c r="J9795" s="16"/>
      <c r="K9795" s="16"/>
      <c r="L9795" s="16"/>
      <c r="M9795" s="16"/>
      <c r="N9795" s="16"/>
      <c r="O9795" s="16"/>
      <c r="P9795" s="16"/>
      <c r="Q9795" s="16"/>
      <c r="R9795" s="16"/>
      <c r="S9795" s="16"/>
      <c r="T9795" s="16"/>
      <c r="U9795" s="16"/>
      <c r="V9795" s="1" t="s">
        <v>4840</v>
      </c>
      <c r="W9795" s="1" t="s">
        <v>2592</v>
      </c>
      <c r="X9795" s="5" t="s">
        <v>4920</v>
      </c>
      <c r="Y9795" s="5" t="s">
        <v>4860</v>
      </c>
      <c r="Z9795" s="5" t="s">
        <v>13</v>
      </c>
      <c r="AA9795" s="5"/>
    </row>
    <row r="9796" spans="1:27" ht="12" customHeight="1" x14ac:dyDescent="0.15">
      <c r="A9796" s="1" t="s">
        <v>2382</v>
      </c>
      <c r="B9796" s="1" t="s">
        <v>2425</v>
      </c>
      <c r="C9796" s="1" t="s">
        <v>21</v>
      </c>
      <c r="D9796" s="1" t="s">
        <v>2542</v>
      </c>
      <c r="E9796" s="1" t="s">
        <v>71</v>
      </c>
      <c r="F9796" s="1" t="s">
        <v>2426</v>
      </c>
      <c r="G9796" s="1" t="s">
        <v>2229</v>
      </c>
      <c r="H9796" s="1" t="s">
        <v>13</v>
      </c>
      <c r="I9796" s="16"/>
      <c r="J9796" s="16"/>
      <c r="K9796" s="16"/>
      <c r="L9796" s="16"/>
      <c r="M9796" s="16"/>
      <c r="N9796" s="16"/>
      <c r="O9796" s="16"/>
      <c r="P9796" s="16"/>
      <c r="Q9796" s="16"/>
      <c r="R9796" s="16"/>
      <c r="S9796" s="16"/>
      <c r="T9796" s="16"/>
      <c r="U9796" s="16"/>
      <c r="V9796" s="1" t="s">
        <v>4840</v>
      </c>
      <c r="W9796" s="1" t="s">
        <v>2592</v>
      </c>
      <c r="X9796" s="5" t="s">
        <v>4920</v>
      </c>
      <c r="Y9796" s="5" t="s">
        <v>4890</v>
      </c>
      <c r="Z9796" s="5" t="s">
        <v>13</v>
      </c>
      <c r="AA9796" s="5"/>
    </row>
    <row r="9797" spans="1:27" ht="12" customHeight="1" x14ac:dyDescent="0.15">
      <c r="A9797" s="1" t="s">
        <v>2382</v>
      </c>
      <c r="B9797" s="1" t="s">
        <v>2425</v>
      </c>
      <c r="C9797" s="1" t="s">
        <v>23</v>
      </c>
      <c r="D9797" s="1" t="s">
        <v>2542</v>
      </c>
      <c r="E9797" s="1" t="s">
        <v>71</v>
      </c>
      <c r="F9797" s="1" t="s">
        <v>2426</v>
      </c>
      <c r="G9797" s="1" t="s">
        <v>2230</v>
      </c>
      <c r="H9797" s="1" t="s">
        <v>13</v>
      </c>
      <c r="I9797" s="36"/>
      <c r="J9797" s="36"/>
      <c r="K9797" s="36"/>
      <c r="L9797" s="36"/>
      <c r="M9797" s="36"/>
      <c r="N9797" s="36"/>
      <c r="O9797" s="36"/>
      <c r="P9797" s="36"/>
      <c r="Q9797" s="16"/>
      <c r="R9797" s="16"/>
      <c r="S9797" s="36"/>
      <c r="T9797" s="36"/>
      <c r="U9797" s="36"/>
      <c r="V9797" s="1" t="s">
        <v>4840</v>
      </c>
      <c r="W9797" s="1" t="s">
        <v>2592</v>
      </c>
      <c r="X9797" s="5" t="s">
        <v>4920</v>
      </c>
      <c r="Y9797" s="5" t="s">
        <v>4912</v>
      </c>
      <c r="Z9797" s="5" t="s">
        <v>13</v>
      </c>
      <c r="AA9797" s="5"/>
    </row>
    <row r="9798" spans="1:27" ht="12" customHeight="1" x14ac:dyDescent="0.15">
      <c r="A9798" s="1" t="s">
        <v>2382</v>
      </c>
      <c r="B9798" s="1" t="s">
        <v>212</v>
      </c>
      <c r="C9798" s="1" t="s">
        <v>9</v>
      </c>
      <c r="D9798" s="1" t="s">
        <v>2542</v>
      </c>
      <c r="E9798" s="1" t="s">
        <v>213</v>
      </c>
      <c r="F9798" s="1" t="s">
        <v>2427</v>
      </c>
      <c r="G9798" s="1" t="s">
        <v>215</v>
      </c>
      <c r="H9798" s="1" t="s">
        <v>216</v>
      </c>
      <c r="I9798" s="16"/>
      <c r="J9798" s="16"/>
      <c r="K9798" s="16"/>
      <c r="L9798" s="16"/>
      <c r="M9798" s="16"/>
      <c r="N9798" s="16"/>
      <c r="O9798" s="16"/>
      <c r="P9798" s="16"/>
      <c r="Q9798" s="16"/>
      <c r="R9798" s="16"/>
      <c r="S9798" s="16"/>
      <c r="T9798" s="16"/>
      <c r="U9798" s="16"/>
      <c r="V9798" s="1" t="s">
        <v>4840</v>
      </c>
      <c r="W9798" s="1" t="s">
        <v>2717</v>
      </c>
      <c r="X9798" s="5" t="s">
        <v>4921</v>
      </c>
      <c r="Y9798" s="5" t="s">
        <v>2719</v>
      </c>
      <c r="Z9798" s="5" t="s">
        <v>2720</v>
      </c>
      <c r="AA9798" s="5"/>
    </row>
    <row r="9799" spans="1:27" ht="12" customHeight="1" x14ac:dyDescent="0.15">
      <c r="A9799" s="1" t="s">
        <v>2382</v>
      </c>
      <c r="B9799" s="1" t="s">
        <v>285</v>
      </c>
      <c r="C9799" s="1" t="s">
        <v>9</v>
      </c>
      <c r="D9799" s="1" t="s">
        <v>2542</v>
      </c>
      <c r="E9799" s="1" t="s">
        <v>213</v>
      </c>
      <c r="F9799" s="1" t="s">
        <v>2428</v>
      </c>
      <c r="G9799" s="1" t="s">
        <v>215</v>
      </c>
      <c r="H9799" s="1" t="s">
        <v>216</v>
      </c>
      <c r="I9799" s="36"/>
      <c r="J9799" s="36"/>
      <c r="K9799" s="36"/>
      <c r="L9799" s="36"/>
      <c r="M9799" s="36"/>
      <c r="N9799" s="36"/>
      <c r="O9799" s="36"/>
      <c r="P9799" s="36"/>
      <c r="Q9799" s="16"/>
      <c r="R9799" s="16"/>
      <c r="S9799" s="36"/>
      <c r="T9799" s="36"/>
      <c r="U9799" s="36"/>
      <c r="V9799" s="1" t="s">
        <v>4840</v>
      </c>
      <c r="W9799" s="1" t="s">
        <v>2717</v>
      </c>
      <c r="X9799" s="5" t="s">
        <v>4922</v>
      </c>
      <c r="Y9799" s="5" t="s">
        <v>2719</v>
      </c>
      <c r="Z9799" s="5" t="s">
        <v>2720</v>
      </c>
      <c r="AA9799" s="5"/>
    </row>
    <row r="9800" spans="1:27" ht="12" customHeight="1" x14ac:dyDescent="0.15">
      <c r="A9800" s="1" t="s">
        <v>2382</v>
      </c>
      <c r="B9800" s="1" t="s">
        <v>336</v>
      </c>
      <c r="C9800" s="1" t="s">
        <v>9</v>
      </c>
      <c r="D9800" s="1" t="s">
        <v>2542</v>
      </c>
      <c r="E9800" s="1" t="s">
        <v>213</v>
      </c>
      <c r="F9800" s="1" t="s">
        <v>2429</v>
      </c>
      <c r="G9800" s="1" t="s">
        <v>215</v>
      </c>
      <c r="H9800" s="1" t="s">
        <v>216</v>
      </c>
      <c r="I9800" s="16"/>
      <c r="J9800" s="16"/>
      <c r="K9800" s="16"/>
      <c r="L9800" s="16"/>
      <c r="M9800" s="16"/>
      <c r="N9800" s="16"/>
      <c r="O9800" s="16"/>
      <c r="P9800" s="16"/>
      <c r="Q9800" s="16"/>
      <c r="R9800" s="16"/>
      <c r="S9800" s="16"/>
      <c r="T9800" s="16"/>
      <c r="U9800" s="16"/>
      <c r="V9800" s="1" t="s">
        <v>4840</v>
      </c>
      <c r="W9800" s="1" t="s">
        <v>2717</v>
      </c>
      <c r="X9800" s="5" t="s">
        <v>4923</v>
      </c>
      <c r="Y9800" s="5" t="s">
        <v>2719</v>
      </c>
      <c r="Z9800" s="5" t="s">
        <v>2720</v>
      </c>
      <c r="AA9800" s="5"/>
    </row>
    <row r="9801" spans="1:27" ht="12" customHeight="1" x14ac:dyDescent="0.15">
      <c r="A9801" s="1" t="s">
        <v>2382</v>
      </c>
      <c r="B9801" s="1" t="s">
        <v>2430</v>
      </c>
      <c r="C9801" s="1" t="s">
        <v>9</v>
      </c>
      <c r="D9801" s="1" t="s">
        <v>2542</v>
      </c>
      <c r="E9801" s="1" t="s">
        <v>213</v>
      </c>
      <c r="F9801" s="1" t="s">
        <v>2431</v>
      </c>
      <c r="G9801" s="1" t="s">
        <v>215</v>
      </c>
      <c r="H9801" s="1" t="s">
        <v>216</v>
      </c>
      <c r="I9801" s="36"/>
      <c r="J9801" s="36"/>
      <c r="K9801" s="36"/>
      <c r="L9801" s="36"/>
      <c r="M9801" s="36"/>
      <c r="N9801" s="36"/>
      <c r="O9801" s="36"/>
      <c r="P9801" s="36"/>
      <c r="Q9801" s="16"/>
      <c r="R9801" s="16"/>
      <c r="S9801" s="36"/>
      <c r="T9801" s="36"/>
      <c r="U9801" s="36"/>
      <c r="V9801" s="1" t="s">
        <v>4840</v>
      </c>
      <c r="W9801" s="1" t="s">
        <v>2717</v>
      </c>
      <c r="X9801" s="5" t="s">
        <v>4924</v>
      </c>
      <c r="Y9801" s="5" t="s">
        <v>2719</v>
      </c>
      <c r="Z9801" s="5" t="s">
        <v>2720</v>
      </c>
      <c r="AA9801" s="5"/>
    </row>
    <row r="9802" spans="1:27" ht="12" customHeight="1" x14ac:dyDescent="0.15">
      <c r="A9802" s="1" t="s">
        <v>2382</v>
      </c>
      <c r="B9802" s="1" t="s">
        <v>2432</v>
      </c>
      <c r="C9802" s="1" t="s">
        <v>9</v>
      </c>
      <c r="D9802" s="1" t="s">
        <v>2542</v>
      </c>
      <c r="E9802" s="1" t="s">
        <v>213</v>
      </c>
      <c r="F9802" s="1" t="s">
        <v>286</v>
      </c>
      <c r="G9802" s="1" t="s">
        <v>215</v>
      </c>
      <c r="H9802" s="1" t="s">
        <v>216</v>
      </c>
      <c r="I9802" s="16"/>
      <c r="J9802" s="16"/>
      <c r="K9802" s="16"/>
      <c r="L9802" s="16"/>
      <c r="M9802" s="16"/>
      <c r="N9802" s="16"/>
      <c r="O9802" s="16"/>
      <c r="P9802" s="16"/>
      <c r="Q9802" s="16"/>
      <c r="R9802" s="16"/>
      <c r="S9802" s="16"/>
      <c r="T9802" s="16"/>
      <c r="U9802" s="16"/>
      <c r="V9802" s="1" t="s">
        <v>4840</v>
      </c>
      <c r="W9802" s="1" t="s">
        <v>2717</v>
      </c>
      <c r="X9802" s="5" t="s">
        <v>2816</v>
      </c>
      <c r="Y9802" s="5" t="s">
        <v>2719</v>
      </c>
      <c r="Z9802" s="5" t="s">
        <v>2720</v>
      </c>
      <c r="AA9802" s="5"/>
    </row>
    <row r="9803" spans="1:27" ht="12" customHeight="1" x14ac:dyDescent="0.15">
      <c r="A9803" s="1" t="s">
        <v>2382</v>
      </c>
      <c r="B9803" s="1" t="s">
        <v>219</v>
      </c>
      <c r="C9803" s="1" t="s">
        <v>9</v>
      </c>
      <c r="D9803" s="1" t="s">
        <v>2542</v>
      </c>
      <c r="E9803" s="1" t="s">
        <v>2433</v>
      </c>
      <c r="F9803" s="1" t="s">
        <v>2383</v>
      </c>
      <c r="G9803" s="1" t="s">
        <v>1713</v>
      </c>
      <c r="H9803" s="1" t="s">
        <v>2227</v>
      </c>
      <c r="I9803" s="16"/>
      <c r="J9803" s="16"/>
      <c r="K9803" s="16"/>
      <c r="L9803" s="16"/>
      <c r="M9803" s="16"/>
      <c r="N9803" s="16"/>
      <c r="O9803" s="16"/>
      <c r="P9803" s="16"/>
      <c r="Q9803" s="16"/>
      <c r="R9803" s="16"/>
      <c r="S9803" s="16"/>
      <c r="T9803" s="16"/>
      <c r="U9803" s="16"/>
      <c r="V9803" s="1" t="s">
        <v>4840</v>
      </c>
      <c r="W9803" s="1" t="s">
        <v>2723</v>
      </c>
      <c r="X9803" s="5" t="s">
        <v>4842</v>
      </c>
      <c r="Y9803" s="5" t="s">
        <v>5400</v>
      </c>
      <c r="Z9803" s="5" t="s">
        <v>4925</v>
      </c>
      <c r="AA9803" s="5"/>
    </row>
    <row r="9804" spans="1:27" ht="12" customHeight="1" x14ac:dyDescent="0.15">
      <c r="A9804" s="1" t="s">
        <v>2382</v>
      </c>
      <c r="B9804" s="1" t="s">
        <v>219</v>
      </c>
      <c r="C9804" s="1" t="s">
        <v>2324</v>
      </c>
      <c r="D9804" s="1" t="s">
        <v>2542</v>
      </c>
      <c r="E9804" s="1" t="s">
        <v>2433</v>
      </c>
      <c r="F9804" s="1" t="s">
        <v>2383</v>
      </c>
      <c r="G9804" s="1" t="s">
        <v>1132</v>
      </c>
      <c r="H9804" s="1" t="s">
        <v>1133</v>
      </c>
      <c r="I9804" s="16"/>
      <c r="J9804" s="16"/>
      <c r="K9804" s="16"/>
      <c r="L9804" s="16"/>
      <c r="M9804" s="16"/>
      <c r="N9804" s="16"/>
      <c r="O9804" s="16"/>
      <c r="P9804" s="16"/>
      <c r="Q9804" s="16"/>
      <c r="R9804" s="16"/>
      <c r="S9804" s="16"/>
      <c r="T9804" s="16"/>
      <c r="U9804" s="16"/>
      <c r="V9804" s="1" t="s">
        <v>4840</v>
      </c>
      <c r="W9804" s="1" t="s">
        <v>2723</v>
      </c>
      <c r="X9804" s="8" t="s">
        <v>4842</v>
      </c>
      <c r="Y9804" s="8" t="s">
        <v>4110</v>
      </c>
      <c r="Z9804" s="8" t="s">
        <v>1133</v>
      </c>
      <c r="AA9804" s="8"/>
    </row>
    <row r="9805" spans="1:27" ht="12" customHeight="1" x14ac:dyDescent="0.15">
      <c r="A9805" s="1" t="s">
        <v>2382</v>
      </c>
      <c r="B9805" s="1" t="s">
        <v>223</v>
      </c>
      <c r="C9805" s="1" t="s">
        <v>9</v>
      </c>
      <c r="D9805" s="1" t="s">
        <v>2542</v>
      </c>
      <c r="E9805" s="1" t="s">
        <v>2433</v>
      </c>
      <c r="F9805" s="1" t="s">
        <v>2384</v>
      </c>
      <c r="G9805" s="1" t="s">
        <v>1713</v>
      </c>
      <c r="H9805" s="1" t="s">
        <v>305</v>
      </c>
      <c r="I9805" s="16"/>
      <c r="J9805" s="16"/>
      <c r="K9805" s="16"/>
      <c r="L9805" s="16"/>
      <c r="M9805" s="16"/>
      <c r="N9805" s="16"/>
      <c r="O9805" s="16"/>
      <c r="P9805" s="16"/>
      <c r="Q9805" s="16"/>
      <c r="R9805" s="16"/>
      <c r="S9805" s="16"/>
      <c r="T9805" s="16"/>
      <c r="U9805" s="16"/>
      <c r="V9805" s="1" t="s">
        <v>4840</v>
      </c>
      <c r="W9805" s="1" t="s">
        <v>2723</v>
      </c>
      <c r="X9805" s="5" t="s">
        <v>4843</v>
      </c>
      <c r="Y9805" s="5" t="s">
        <v>5400</v>
      </c>
      <c r="Z9805" s="5" t="s">
        <v>4926</v>
      </c>
      <c r="AA9805" s="5"/>
    </row>
    <row r="9806" spans="1:27" ht="12" customHeight="1" x14ac:dyDescent="0.15">
      <c r="A9806" s="1" t="s">
        <v>2382</v>
      </c>
      <c r="B9806" s="1" t="s">
        <v>223</v>
      </c>
      <c r="C9806" s="1" t="s">
        <v>2324</v>
      </c>
      <c r="D9806" s="1" t="s">
        <v>2542</v>
      </c>
      <c r="E9806" s="1" t="s">
        <v>2433</v>
      </c>
      <c r="F9806" s="1" t="s">
        <v>2384</v>
      </c>
      <c r="G9806" s="1" t="s">
        <v>1132</v>
      </c>
      <c r="H9806" s="1" t="s">
        <v>1133</v>
      </c>
      <c r="I9806" s="16"/>
      <c r="J9806" s="16"/>
      <c r="K9806" s="16"/>
      <c r="L9806" s="16"/>
      <c r="M9806" s="16"/>
      <c r="N9806" s="16"/>
      <c r="O9806" s="16"/>
      <c r="P9806" s="16"/>
      <c r="Q9806" s="16"/>
      <c r="R9806" s="16"/>
      <c r="S9806" s="16"/>
      <c r="T9806" s="16"/>
      <c r="U9806" s="16"/>
      <c r="V9806" s="1" t="s">
        <v>4840</v>
      </c>
      <c r="W9806" s="1" t="s">
        <v>2723</v>
      </c>
      <c r="X9806" s="8" t="s">
        <v>4843</v>
      </c>
      <c r="Y9806" s="8" t="s">
        <v>4110</v>
      </c>
      <c r="Z9806" s="8" t="s">
        <v>1133</v>
      </c>
      <c r="AA9806" s="8"/>
    </row>
    <row r="9807" spans="1:27" ht="12" customHeight="1" x14ac:dyDescent="0.15">
      <c r="A9807" s="1" t="s">
        <v>2382</v>
      </c>
      <c r="B9807" s="1" t="s">
        <v>225</v>
      </c>
      <c r="C9807" s="1" t="s">
        <v>9</v>
      </c>
      <c r="D9807" s="1" t="s">
        <v>2542</v>
      </c>
      <c r="E9807" s="1" t="s">
        <v>2433</v>
      </c>
      <c r="F9807" s="1" t="s">
        <v>2385</v>
      </c>
      <c r="G9807" s="1" t="s">
        <v>1713</v>
      </c>
      <c r="H9807" s="1" t="s">
        <v>13</v>
      </c>
      <c r="I9807" s="16"/>
      <c r="J9807" s="16"/>
      <c r="K9807" s="16"/>
      <c r="L9807" s="16"/>
      <c r="M9807" s="16"/>
      <c r="N9807" s="16"/>
      <c r="O9807" s="16"/>
      <c r="P9807" s="16"/>
      <c r="Q9807" s="16"/>
      <c r="R9807" s="16"/>
      <c r="S9807" s="16"/>
      <c r="T9807" s="16"/>
      <c r="U9807" s="16"/>
      <c r="V9807" s="1" t="s">
        <v>4840</v>
      </c>
      <c r="W9807" s="1" t="s">
        <v>2723</v>
      </c>
      <c r="X9807" s="5" t="s">
        <v>4844</v>
      </c>
      <c r="Y9807" s="5" t="s">
        <v>5400</v>
      </c>
      <c r="Z9807" s="5" t="s">
        <v>4154</v>
      </c>
      <c r="AA9807" s="5"/>
    </row>
    <row r="9808" spans="1:27" ht="12" customHeight="1" x14ac:dyDescent="0.15">
      <c r="A9808" s="1" t="s">
        <v>2382</v>
      </c>
      <c r="B9808" s="1" t="s">
        <v>225</v>
      </c>
      <c r="C9808" s="1" t="s">
        <v>2324</v>
      </c>
      <c r="D9808" s="1" t="s">
        <v>2542</v>
      </c>
      <c r="E9808" s="1" t="s">
        <v>2433</v>
      </c>
      <c r="F9808" s="1" t="s">
        <v>2385</v>
      </c>
      <c r="G9808" s="1" t="s">
        <v>1132</v>
      </c>
      <c r="H9808" s="1" t="s">
        <v>1133</v>
      </c>
      <c r="I9808" s="16"/>
      <c r="J9808" s="16"/>
      <c r="K9808" s="16"/>
      <c r="L9808" s="16"/>
      <c r="M9808" s="16"/>
      <c r="N9808" s="16"/>
      <c r="O9808" s="16"/>
      <c r="P9808" s="16"/>
      <c r="Q9808" s="16"/>
      <c r="R9808" s="16"/>
      <c r="S9808" s="16"/>
      <c r="T9808" s="16"/>
      <c r="U9808" s="16"/>
      <c r="V9808" s="1" t="s">
        <v>4840</v>
      </c>
      <c r="W9808" s="1" t="s">
        <v>2723</v>
      </c>
      <c r="X9808" s="8" t="s">
        <v>4844</v>
      </c>
      <c r="Y9808" s="8" t="s">
        <v>4110</v>
      </c>
      <c r="Z9808" s="8" t="s">
        <v>1133</v>
      </c>
      <c r="AA9808" s="8"/>
    </row>
    <row r="9809" spans="1:27" ht="12" customHeight="1" x14ac:dyDescent="0.15">
      <c r="A9809" s="1" t="s">
        <v>2382</v>
      </c>
      <c r="B9809" s="1" t="s">
        <v>227</v>
      </c>
      <c r="C9809" s="1" t="s">
        <v>9</v>
      </c>
      <c r="D9809" s="1" t="s">
        <v>2542</v>
      </c>
      <c r="E9809" s="1" t="s">
        <v>2433</v>
      </c>
      <c r="F9809" s="1" t="s">
        <v>2317</v>
      </c>
      <c r="G9809" s="1" t="s">
        <v>1713</v>
      </c>
      <c r="H9809" s="1" t="s">
        <v>13</v>
      </c>
      <c r="I9809" s="16"/>
      <c r="J9809" s="16"/>
      <c r="K9809" s="16"/>
      <c r="L9809" s="16"/>
      <c r="M9809" s="16"/>
      <c r="N9809" s="16"/>
      <c r="O9809" s="16"/>
      <c r="P9809" s="16"/>
      <c r="Q9809" s="16"/>
      <c r="R9809" s="16"/>
      <c r="S9809" s="16"/>
      <c r="T9809" s="16"/>
      <c r="U9809" s="16"/>
      <c r="V9809" s="1" t="s">
        <v>4840</v>
      </c>
      <c r="W9809" s="1" t="s">
        <v>2723</v>
      </c>
      <c r="X9809" s="5" t="s">
        <v>4845</v>
      </c>
      <c r="Y9809" s="5" t="s">
        <v>5400</v>
      </c>
      <c r="Z9809" s="5" t="s">
        <v>4154</v>
      </c>
      <c r="AA9809" s="5"/>
    </row>
    <row r="9810" spans="1:27" ht="12" customHeight="1" x14ac:dyDescent="0.15">
      <c r="A9810" s="1" t="s">
        <v>2382</v>
      </c>
      <c r="B9810" s="1" t="s">
        <v>227</v>
      </c>
      <c r="C9810" s="1" t="s">
        <v>2324</v>
      </c>
      <c r="D9810" s="1" t="s">
        <v>2542</v>
      </c>
      <c r="E9810" s="1" t="s">
        <v>2433</v>
      </c>
      <c r="F9810" s="1" t="s">
        <v>2317</v>
      </c>
      <c r="G9810" s="1" t="s">
        <v>1132</v>
      </c>
      <c r="H9810" s="1" t="s">
        <v>1133</v>
      </c>
      <c r="I9810" s="16"/>
      <c r="J9810" s="16"/>
      <c r="K9810" s="16"/>
      <c r="L9810" s="16"/>
      <c r="M9810" s="16"/>
      <c r="N9810" s="16"/>
      <c r="O9810" s="16"/>
      <c r="P9810" s="16"/>
      <c r="Q9810" s="16"/>
      <c r="R9810" s="16"/>
      <c r="S9810" s="16"/>
      <c r="T9810" s="16"/>
      <c r="U9810" s="16"/>
      <c r="V9810" s="1" t="s">
        <v>4840</v>
      </c>
      <c r="W9810" s="1" t="s">
        <v>2723</v>
      </c>
      <c r="X9810" s="8" t="s">
        <v>4845</v>
      </c>
      <c r="Y9810" s="8" t="s">
        <v>4110</v>
      </c>
      <c r="Z9810" s="8" t="s">
        <v>1133</v>
      </c>
      <c r="AA9810" s="8"/>
    </row>
    <row r="9811" spans="1:27" ht="12" customHeight="1" x14ac:dyDescent="0.15">
      <c r="A9811" s="1" t="s">
        <v>2382</v>
      </c>
      <c r="B9811" s="1" t="s">
        <v>229</v>
      </c>
      <c r="C9811" s="1" t="s">
        <v>9</v>
      </c>
      <c r="D9811" s="1" t="s">
        <v>2542</v>
      </c>
      <c r="E9811" s="1" t="s">
        <v>2433</v>
      </c>
      <c r="F9811" s="1" t="s">
        <v>2434</v>
      </c>
      <c r="G9811" s="1" t="s">
        <v>1713</v>
      </c>
      <c r="H9811" s="1" t="s">
        <v>13</v>
      </c>
      <c r="I9811" s="16"/>
      <c r="J9811" s="16"/>
      <c r="K9811" s="16"/>
      <c r="L9811" s="16"/>
      <c r="M9811" s="16"/>
      <c r="N9811" s="16"/>
      <c r="O9811" s="16"/>
      <c r="P9811" s="16"/>
      <c r="Q9811" s="16"/>
      <c r="R9811" s="16"/>
      <c r="S9811" s="16"/>
      <c r="T9811" s="16"/>
      <c r="U9811" s="16"/>
      <c r="V9811" s="1" t="s">
        <v>4840</v>
      </c>
      <c r="W9811" s="1" t="s">
        <v>2723</v>
      </c>
      <c r="X9811" s="5" t="s">
        <v>4927</v>
      </c>
      <c r="Y9811" s="5" t="s">
        <v>5400</v>
      </c>
      <c r="Z9811" s="5" t="s">
        <v>4154</v>
      </c>
      <c r="AA9811" s="5"/>
    </row>
    <row r="9812" spans="1:27" ht="12" customHeight="1" x14ac:dyDescent="0.15">
      <c r="A9812" s="1" t="s">
        <v>2382</v>
      </c>
      <c r="B9812" s="1" t="s">
        <v>229</v>
      </c>
      <c r="C9812" s="1" t="s">
        <v>2324</v>
      </c>
      <c r="D9812" s="1" t="s">
        <v>2542</v>
      </c>
      <c r="E9812" s="1" t="s">
        <v>2433</v>
      </c>
      <c r="F9812" s="1" t="s">
        <v>2434</v>
      </c>
      <c r="G9812" s="1" t="s">
        <v>1132</v>
      </c>
      <c r="H9812" s="1" t="s">
        <v>1133</v>
      </c>
      <c r="I9812" s="16"/>
      <c r="J9812" s="16"/>
      <c r="K9812" s="16"/>
      <c r="L9812" s="16"/>
      <c r="M9812" s="16"/>
      <c r="N9812" s="16"/>
      <c r="O9812" s="16"/>
      <c r="P9812" s="16"/>
      <c r="Q9812" s="16"/>
      <c r="R9812" s="16"/>
      <c r="S9812" s="16"/>
      <c r="T9812" s="16"/>
      <c r="U9812" s="16"/>
      <c r="V9812" s="1" t="s">
        <v>4840</v>
      </c>
      <c r="W9812" s="1" t="s">
        <v>2723</v>
      </c>
      <c r="X9812" s="8" t="s">
        <v>4927</v>
      </c>
      <c r="Y9812" s="8" t="s">
        <v>4110</v>
      </c>
      <c r="Z9812" s="8" t="s">
        <v>1133</v>
      </c>
      <c r="AA9812" s="8"/>
    </row>
    <row r="9813" spans="1:27" ht="12" customHeight="1" x14ac:dyDescent="0.15">
      <c r="A9813" s="1" t="s">
        <v>2382</v>
      </c>
      <c r="B9813" s="1" t="s">
        <v>231</v>
      </c>
      <c r="C9813" s="1" t="s">
        <v>9</v>
      </c>
      <c r="D9813" s="1" t="s">
        <v>2542</v>
      </c>
      <c r="E9813" s="1" t="s">
        <v>2433</v>
      </c>
      <c r="F9813" s="1" t="s">
        <v>2387</v>
      </c>
      <c r="G9813" s="1" t="s">
        <v>1713</v>
      </c>
      <c r="H9813" s="1" t="s">
        <v>13</v>
      </c>
      <c r="I9813" s="16"/>
      <c r="J9813" s="16"/>
      <c r="K9813" s="16"/>
      <c r="L9813" s="16"/>
      <c r="M9813" s="16"/>
      <c r="N9813" s="16"/>
      <c r="O9813" s="16"/>
      <c r="P9813" s="16"/>
      <c r="Q9813" s="16"/>
      <c r="R9813" s="16"/>
      <c r="S9813" s="16"/>
      <c r="T9813" s="16"/>
      <c r="U9813" s="16"/>
      <c r="V9813" s="1" t="s">
        <v>4840</v>
      </c>
      <c r="W9813" s="1" t="s">
        <v>2723</v>
      </c>
      <c r="X9813" s="5" t="s">
        <v>4847</v>
      </c>
      <c r="Y9813" s="5" t="s">
        <v>5400</v>
      </c>
      <c r="Z9813" s="5" t="s">
        <v>4154</v>
      </c>
      <c r="AA9813" s="5"/>
    </row>
    <row r="9814" spans="1:27" ht="12" customHeight="1" x14ac:dyDescent="0.15">
      <c r="A9814" s="1" t="s">
        <v>2382</v>
      </c>
      <c r="B9814" s="1" t="s">
        <v>231</v>
      </c>
      <c r="C9814" s="1" t="s">
        <v>2324</v>
      </c>
      <c r="D9814" s="1" t="s">
        <v>2542</v>
      </c>
      <c r="E9814" s="1" t="s">
        <v>2433</v>
      </c>
      <c r="F9814" s="1" t="s">
        <v>2387</v>
      </c>
      <c r="G9814" s="1" t="s">
        <v>1132</v>
      </c>
      <c r="H9814" s="1" t="s">
        <v>1133</v>
      </c>
      <c r="I9814" s="16"/>
      <c r="J9814" s="16"/>
      <c r="K9814" s="16"/>
      <c r="L9814" s="16"/>
      <c r="M9814" s="16"/>
      <c r="N9814" s="16"/>
      <c r="O9814" s="16"/>
      <c r="P9814" s="16"/>
      <c r="Q9814" s="16"/>
      <c r="R9814" s="16"/>
      <c r="S9814" s="16"/>
      <c r="T9814" s="16"/>
      <c r="U9814" s="16"/>
      <c r="V9814" s="1" t="s">
        <v>4840</v>
      </c>
      <c r="W9814" s="1" t="s">
        <v>2723</v>
      </c>
      <c r="X9814" s="8" t="s">
        <v>4847</v>
      </c>
      <c r="Y9814" s="8" t="s">
        <v>4110</v>
      </c>
      <c r="Z9814" s="8" t="s">
        <v>1133</v>
      </c>
      <c r="AA9814" s="8"/>
    </row>
    <row r="9815" spans="1:27" ht="12" customHeight="1" x14ac:dyDescent="0.15">
      <c r="A9815" s="1" t="s">
        <v>2382</v>
      </c>
      <c r="B9815" s="1" t="s">
        <v>1134</v>
      </c>
      <c r="C9815" s="1" t="s">
        <v>9</v>
      </c>
      <c r="D9815" s="1" t="s">
        <v>2542</v>
      </c>
      <c r="E9815" s="1" t="s">
        <v>2433</v>
      </c>
      <c r="F9815" s="1" t="s">
        <v>2230</v>
      </c>
      <c r="G9815" s="1" t="s">
        <v>1713</v>
      </c>
      <c r="H9815" s="1" t="s">
        <v>13</v>
      </c>
      <c r="I9815" s="16"/>
      <c r="J9815" s="16"/>
      <c r="K9815" s="16"/>
      <c r="L9815" s="16"/>
      <c r="M9815" s="16"/>
      <c r="N9815" s="16"/>
      <c r="O9815" s="16"/>
      <c r="P9815" s="16"/>
      <c r="Q9815" s="16"/>
      <c r="R9815" s="16"/>
      <c r="S9815" s="16"/>
      <c r="T9815" s="16"/>
      <c r="U9815" s="16"/>
      <c r="V9815" s="1" t="s">
        <v>4840</v>
      </c>
      <c r="W9815" s="1" t="s">
        <v>2723</v>
      </c>
      <c r="X9815" s="5" t="s">
        <v>4848</v>
      </c>
      <c r="Y9815" s="5" t="s">
        <v>5400</v>
      </c>
      <c r="Z9815" s="5" t="s">
        <v>4154</v>
      </c>
      <c r="AA9815" s="5"/>
    </row>
    <row r="9816" spans="1:27" ht="12" customHeight="1" x14ac:dyDescent="0.15">
      <c r="A9816" s="1" t="s">
        <v>2382</v>
      </c>
      <c r="B9816" s="1" t="s">
        <v>1134</v>
      </c>
      <c r="C9816" s="1" t="s">
        <v>2324</v>
      </c>
      <c r="D9816" s="1" t="s">
        <v>2542</v>
      </c>
      <c r="E9816" s="1" t="s">
        <v>2433</v>
      </c>
      <c r="F9816" s="1" t="s">
        <v>2230</v>
      </c>
      <c r="G9816" s="1" t="s">
        <v>1132</v>
      </c>
      <c r="H9816" s="1" t="s">
        <v>1133</v>
      </c>
      <c r="I9816" s="16"/>
      <c r="J9816" s="16"/>
      <c r="K9816" s="16"/>
      <c r="L9816" s="16"/>
      <c r="M9816" s="16"/>
      <c r="N9816" s="16"/>
      <c r="O9816" s="16"/>
      <c r="P9816" s="16"/>
      <c r="Q9816" s="16"/>
      <c r="R9816" s="16"/>
      <c r="S9816" s="16"/>
      <c r="T9816" s="16"/>
      <c r="U9816" s="16"/>
      <c r="V9816" s="1" t="s">
        <v>4840</v>
      </c>
      <c r="W9816" s="1" t="s">
        <v>2723</v>
      </c>
      <c r="X9816" s="8" t="s">
        <v>4848</v>
      </c>
      <c r="Y9816" s="8" t="s">
        <v>4110</v>
      </c>
      <c r="Z9816" s="8" t="s">
        <v>1133</v>
      </c>
      <c r="AA9816" s="8"/>
    </row>
    <row r="9817" spans="1:27" ht="12" customHeight="1" x14ac:dyDescent="0.15"/>
    <row r="9818" spans="1:27" ht="12" customHeight="1" x14ac:dyDescent="0.15"/>
    <row r="9819" spans="1:27" ht="12" customHeight="1" x14ac:dyDescent="0.15"/>
    <row r="9820" spans="1:27" ht="12" customHeight="1" x14ac:dyDescent="0.15"/>
    <row r="9821" spans="1:27" ht="12" customHeight="1" x14ac:dyDescent="0.15"/>
    <row r="9822" spans="1:27" ht="12" customHeight="1" x14ac:dyDescent="0.15"/>
    <row r="9823" spans="1:27" ht="12" customHeight="1" x14ac:dyDescent="0.15"/>
    <row r="9824" spans="1:27" ht="12" customHeight="1" x14ac:dyDescent="0.15"/>
    <row r="9825" ht="12" customHeight="1" x14ac:dyDescent="0.15"/>
    <row r="9826" ht="12" customHeight="1" x14ac:dyDescent="0.15"/>
    <row r="9827" ht="12" customHeight="1" x14ac:dyDescent="0.15"/>
    <row r="9828" ht="12" customHeight="1" x14ac:dyDescent="0.15"/>
    <row r="9829" ht="12" customHeight="1" x14ac:dyDescent="0.15"/>
    <row r="9830" ht="12" customHeight="1" x14ac:dyDescent="0.15"/>
    <row r="9831" ht="12" customHeight="1" x14ac:dyDescent="0.15"/>
    <row r="9832" ht="12" customHeight="1" x14ac:dyDescent="0.15"/>
    <row r="9833" ht="12" customHeight="1" x14ac:dyDescent="0.15"/>
    <row r="9834" ht="12" customHeight="1" x14ac:dyDescent="0.15"/>
    <row r="9835" ht="12" customHeight="1" x14ac:dyDescent="0.15"/>
    <row r="9836" ht="12" customHeight="1" x14ac:dyDescent="0.15"/>
    <row r="9837" ht="12" customHeight="1" x14ac:dyDescent="0.15"/>
    <row r="9838" ht="12" customHeight="1" x14ac:dyDescent="0.15"/>
    <row r="9839" ht="12" customHeight="1" x14ac:dyDescent="0.15"/>
    <row r="9840" ht="12" customHeight="1" x14ac:dyDescent="0.15"/>
    <row r="9841" ht="12" customHeight="1" x14ac:dyDescent="0.15"/>
    <row r="9842" ht="12" customHeight="1" x14ac:dyDescent="0.15"/>
    <row r="9843" ht="12" customHeight="1" x14ac:dyDescent="0.15"/>
    <row r="9844" ht="12" customHeight="1" x14ac:dyDescent="0.15"/>
    <row r="9845" ht="12" customHeight="1" x14ac:dyDescent="0.15"/>
    <row r="9846" ht="12" customHeight="1" x14ac:dyDescent="0.15"/>
    <row r="9847" ht="12" customHeight="1" x14ac:dyDescent="0.15"/>
    <row r="9848" ht="12" customHeight="1" x14ac:dyDescent="0.15"/>
    <row r="9849" ht="12" customHeight="1" x14ac:dyDescent="0.15"/>
    <row r="9850" ht="12" customHeight="1" x14ac:dyDescent="0.15"/>
    <row r="9851" ht="12" customHeight="1" x14ac:dyDescent="0.15"/>
    <row r="9852" ht="12" customHeight="1" x14ac:dyDescent="0.15"/>
    <row r="9853" ht="12" customHeight="1" x14ac:dyDescent="0.15"/>
    <row r="9854" ht="12" customHeight="1" x14ac:dyDescent="0.15"/>
    <row r="9855" ht="12" customHeight="1" x14ac:dyDescent="0.15"/>
    <row r="9856" ht="12" customHeight="1" x14ac:dyDescent="0.15"/>
    <row r="9857" ht="12" customHeight="1" x14ac:dyDescent="0.15"/>
    <row r="9858" ht="12" customHeight="1" x14ac:dyDescent="0.15"/>
    <row r="9859" ht="12" customHeight="1" x14ac:dyDescent="0.15"/>
    <row r="9860" ht="12" customHeight="1" x14ac:dyDescent="0.15"/>
    <row r="9861" ht="12" customHeight="1" x14ac:dyDescent="0.15"/>
    <row r="9862" ht="12" customHeight="1" x14ac:dyDescent="0.15"/>
    <row r="9863" ht="12" customHeight="1" x14ac:dyDescent="0.15"/>
    <row r="9864" ht="12" customHeight="1" x14ac:dyDescent="0.15"/>
    <row r="9865" ht="12" customHeight="1" x14ac:dyDescent="0.15"/>
    <row r="9866" ht="12" customHeight="1" x14ac:dyDescent="0.15"/>
    <row r="9867" ht="12" customHeight="1" x14ac:dyDescent="0.15"/>
    <row r="9868" ht="12" customHeight="1" x14ac:dyDescent="0.15"/>
    <row r="9869" ht="12" customHeight="1" x14ac:dyDescent="0.15"/>
    <row r="9870" ht="12" customHeight="1" x14ac:dyDescent="0.15"/>
    <row r="9871" ht="12" customHeight="1" x14ac:dyDescent="0.15"/>
    <row r="9872" ht="12" customHeight="1" x14ac:dyDescent="0.15"/>
    <row r="9873" ht="12" customHeight="1" x14ac:dyDescent="0.15"/>
    <row r="9874" ht="12" customHeight="1" x14ac:dyDescent="0.15"/>
    <row r="9875" ht="12" customHeight="1" x14ac:dyDescent="0.15"/>
    <row r="9876" ht="12" customHeight="1" x14ac:dyDescent="0.15"/>
    <row r="9877" ht="12" customHeight="1" x14ac:dyDescent="0.15"/>
    <row r="9878" ht="12" customHeight="1" x14ac:dyDescent="0.15"/>
    <row r="9879" ht="12" customHeight="1" x14ac:dyDescent="0.15"/>
    <row r="9880" ht="12" customHeight="1" x14ac:dyDescent="0.15"/>
    <row r="9881" ht="12" customHeight="1" x14ac:dyDescent="0.15"/>
    <row r="9882" ht="12" customHeight="1" x14ac:dyDescent="0.15"/>
    <row r="9883" ht="12" customHeight="1" x14ac:dyDescent="0.15"/>
    <row r="9884" ht="12" customHeight="1" x14ac:dyDescent="0.15"/>
    <row r="9885" ht="12" customHeight="1" x14ac:dyDescent="0.15"/>
    <row r="9886" ht="12" customHeight="1" x14ac:dyDescent="0.15"/>
    <row r="9887" ht="12" customHeight="1" x14ac:dyDescent="0.15"/>
    <row r="9888" ht="12" customHeight="1" x14ac:dyDescent="0.15"/>
    <row r="9889" spans="9:21" ht="12" customHeight="1" x14ac:dyDescent="0.15"/>
    <row r="9890" spans="9:21" ht="12" customHeight="1" x14ac:dyDescent="0.15">
      <c r="I9890" s="11"/>
      <c r="J9890" s="11"/>
      <c r="K9890" s="11"/>
      <c r="L9890" s="11"/>
      <c r="M9890" s="11"/>
      <c r="N9890" s="11"/>
      <c r="O9890" s="11"/>
      <c r="P9890" s="11"/>
      <c r="Q9890" s="11"/>
      <c r="R9890" s="11"/>
      <c r="S9890" s="11"/>
      <c r="T9890" s="11"/>
      <c r="U9890" s="11"/>
    </row>
    <row r="9891" spans="9:21" ht="12" customHeight="1" x14ac:dyDescent="0.15"/>
    <row r="9892" spans="9:21" ht="12" customHeight="1" x14ac:dyDescent="0.15">
      <c r="I9892" s="11"/>
      <c r="J9892" s="11"/>
      <c r="K9892" s="11"/>
      <c r="L9892" s="11"/>
      <c r="M9892" s="11"/>
      <c r="N9892" s="11"/>
      <c r="O9892" s="11"/>
      <c r="P9892" s="11"/>
      <c r="Q9892" s="11"/>
      <c r="R9892" s="11"/>
      <c r="S9892" s="11"/>
      <c r="T9892" s="11"/>
      <c r="U9892" s="11"/>
    </row>
    <row r="9893" spans="9:21" ht="12" customHeight="1" x14ac:dyDescent="0.15"/>
    <row r="9894" spans="9:21" ht="12" customHeight="1" x14ac:dyDescent="0.15">
      <c r="I9894" s="11"/>
      <c r="J9894" s="11"/>
      <c r="K9894" s="11"/>
      <c r="L9894" s="11"/>
      <c r="M9894" s="11"/>
      <c r="N9894" s="11"/>
      <c r="O9894" s="11"/>
      <c r="P9894" s="11"/>
      <c r="Q9894" s="11"/>
      <c r="R9894" s="11"/>
      <c r="S9894" s="11"/>
      <c r="T9894" s="11"/>
      <c r="U9894" s="11"/>
    </row>
    <row r="9895" spans="9:21" ht="12" customHeight="1" x14ac:dyDescent="0.15"/>
    <row r="9896" spans="9:21" ht="12" customHeight="1" x14ac:dyDescent="0.15">
      <c r="I9896" s="11"/>
      <c r="J9896" s="11"/>
      <c r="K9896" s="11"/>
      <c r="L9896" s="11"/>
      <c r="M9896" s="11"/>
      <c r="N9896" s="11"/>
      <c r="O9896" s="11"/>
      <c r="P9896" s="11"/>
      <c r="Q9896" s="11"/>
      <c r="R9896" s="11"/>
      <c r="S9896" s="11"/>
      <c r="T9896" s="11"/>
      <c r="U9896" s="11"/>
    </row>
    <row r="9897" spans="9:21" ht="12" customHeight="1" x14ac:dyDescent="0.15"/>
    <row r="9898" spans="9:21" ht="12" customHeight="1" x14ac:dyDescent="0.15"/>
    <row r="9899" spans="9:21" ht="12" customHeight="1" x14ac:dyDescent="0.15"/>
    <row r="9900" spans="9:21" ht="12" customHeight="1" x14ac:dyDescent="0.15"/>
    <row r="9901" spans="9:21" ht="12" customHeight="1" x14ac:dyDescent="0.15"/>
    <row r="9902" spans="9:21" ht="12" customHeight="1" x14ac:dyDescent="0.15"/>
    <row r="9903" spans="9:21" ht="12" customHeight="1" x14ac:dyDescent="0.15"/>
    <row r="9904" spans="9:21" ht="12" customHeight="1" x14ac:dyDescent="0.15"/>
    <row r="9905" ht="12" customHeight="1" x14ac:dyDescent="0.15"/>
    <row r="9906" ht="12" customHeight="1" x14ac:dyDescent="0.15"/>
    <row r="9907" ht="12" customHeight="1" x14ac:dyDescent="0.15"/>
    <row r="9908" ht="12" customHeight="1" x14ac:dyDescent="0.15"/>
    <row r="9909" ht="12" customHeight="1" x14ac:dyDescent="0.15"/>
    <row r="9910" ht="12" customHeight="1" x14ac:dyDescent="0.15"/>
    <row r="9911" ht="12" customHeight="1" x14ac:dyDescent="0.15"/>
    <row r="9912" ht="12" customHeight="1" x14ac:dyDescent="0.15"/>
    <row r="9913" ht="12" customHeight="1" x14ac:dyDescent="0.15"/>
    <row r="9914" ht="12" customHeight="1" x14ac:dyDescent="0.15"/>
    <row r="9915" ht="12" customHeight="1" x14ac:dyDescent="0.15"/>
    <row r="9916" ht="12" customHeight="1" x14ac:dyDescent="0.15"/>
    <row r="9917" ht="12" customHeight="1" x14ac:dyDescent="0.15"/>
    <row r="9918" ht="12" customHeight="1" x14ac:dyDescent="0.15"/>
    <row r="9919" ht="12" customHeight="1" x14ac:dyDescent="0.15"/>
    <row r="9920" ht="12" customHeight="1" x14ac:dyDescent="0.15"/>
    <row r="9921" ht="12" customHeight="1" x14ac:dyDescent="0.15"/>
    <row r="9922" ht="12" customHeight="1" x14ac:dyDescent="0.15"/>
    <row r="9923" ht="12" customHeight="1" x14ac:dyDescent="0.15"/>
    <row r="9924" ht="12" customHeight="1" x14ac:dyDescent="0.15"/>
    <row r="9925" ht="12" customHeight="1" x14ac:dyDescent="0.15"/>
    <row r="9926" ht="12" customHeight="1" x14ac:dyDescent="0.15"/>
    <row r="9927" ht="12" customHeight="1" x14ac:dyDescent="0.15"/>
    <row r="9928" ht="12" customHeight="1" x14ac:dyDescent="0.15"/>
    <row r="9929" ht="12" customHeight="1" x14ac:dyDescent="0.15"/>
    <row r="9930" ht="12" customHeight="1" x14ac:dyDescent="0.15"/>
    <row r="9931" ht="12" customHeight="1" x14ac:dyDescent="0.15"/>
    <row r="9932" ht="12" customHeight="1" x14ac:dyDescent="0.15"/>
    <row r="9933" ht="12" customHeight="1" x14ac:dyDescent="0.15"/>
    <row r="9934" ht="12" customHeight="1" x14ac:dyDescent="0.15"/>
    <row r="9935" ht="12" customHeight="1" x14ac:dyDescent="0.15"/>
    <row r="9936" ht="12" customHeight="1" x14ac:dyDescent="0.15"/>
    <row r="9937" ht="12" customHeight="1" x14ac:dyDescent="0.15"/>
    <row r="9938" ht="12" customHeight="1" x14ac:dyDescent="0.15"/>
    <row r="9939" ht="12" customHeight="1" x14ac:dyDescent="0.15"/>
    <row r="9940" ht="12" customHeight="1" x14ac:dyDescent="0.15"/>
    <row r="9941" ht="12" customHeight="1" x14ac:dyDescent="0.15"/>
    <row r="9942" ht="12" customHeight="1" x14ac:dyDescent="0.15"/>
    <row r="9943" ht="12" customHeight="1" x14ac:dyDescent="0.15"/>
    <row r="9944" ht="12" customHeight="1" x14ac:dyDescent="0.15"/>
    <row r="9945" ht="12" customHeight="1" x14ac:dyDescent="0.15"/>
    <row r="9946" ht="12" customHeight="1" x14ac:dyDescent="0.15"/>
    <row r="9947" ht="12" customHeight="1" x14ac:dyDescent="0.15"/>
    <row r="9948" ht="12" customHeight="1" x14ac:dyDescent="0.15"/>
    <row r="9949" ht="12" customHeight="1" x14ac:dyDescent="0.15"/>
    <row r="9950" ht="12" customHeight="1" x14ac:dyDescent="0.15"/>
    <row r="9951" ht="12" customHeight="1" x14ac:dyDescent="0.15"/>
    <row r="9952" ht="12" customHeight="1" x14ac:dyDescent="0.15"/>
    <row r="9953" ht="12" customHeight="1" x14ac:dyDescent="0.15"/>
    <row r="9954" ht="12" customHeight="1" x14ac:dyDescent="0.15"/>
    <row r="9955" ht="12" customHeight="1" x14ac:dyDescent="0.15"/>
    <row r="9956" ht="12" customHeight="1" x14ac:dyDescent="0.15"/>
    <row r="9957" ht="12" customHeight="1" x14ac:dyDescent="0.15"/>
    <row r="9958" ht="12" customHeight="1" x14ac:dyDescent="0.15"/>
    <row r="9959" ht="12" customHeight="1" x14ac:dyDescent="0.15"/>
    <row r="9960" ht="12" customHeight="1" x14ac:dyDescent="0.15"/>
    <row r="9961" ht="12" customHeight="1" x14ac:dyDescent="0.15"/>
    <row r="9962" ht="12" customHeight="1" x14ac:dyDescent="0.15"/>
    <row r="9963" ht="12" customHeight="1" x14ac:dyDescent="0.15"/>
    <row r="9964" ht="12" customHeight="1" x14ac:dyDescent="0.15"/>
    <row r="9965" ht="12" customHeight="1" x14ac:dyDescent="0.15"/>
    <row r="9966" ht="12" customHeight="1" x14ac:dyDescent="0.15"/>
    <row r="9967" ht="12" customHeight="1" x14ac:dyDescent="0.15"/>
    <row r="9968" ht="12" customHeight="1" x14ac:dyDescent="0.15"/>
    <row r="9969" ht="12" customHeight="1" x14ac:dyDescent="0.15"/>
    <row r="9970" ht="12" customHeight="1" x14ac:dyDescent="0.15"/>
    <row r="9971" ht="12" customHeight="1" x14ac:dyDescent="0.15"/>
    <row r="9972" ht="12" customHeight="1" x14ac:dyDescent="0.15"/>
    <row r="9973" ht="12" customHeight="1" x14ac:dyDescent="0.15"/>
    <row r="9974" ht="12" customHeight="1" x14ac:dyDescent="0.15"/>
    <row r="9975" ht="12" customHeight="1" x14ac:dyDescent="0.15"/>
    <row r="9976" ht="12" customHeight="1" x14ac:dyDescent="0.15"/>
    <row r="9977" ht="12" customHeight="1" x14ac:dyDescent="0.15"/>
    <row r="9978" ht="12" customHeight="1" x14ac:dyDescent="0.15"/>
    <row r="9979" ht="12" customHeight="1" x14ac:dyDescent="0.15"/>
    <row r="9980" ht="12" customHeight="1" x14ac:dyDescent="0.15"/>
    <row r="9981" ht="12" customHeight="1" x14ac:dyDescent="0.15"/>
    <row r="9982" ht="12" customHeight="1" x14ac:dyDescent="0.15"/>
    <row r="9983" ht="12" customHeight="1" x14ac:dyDescent="0.15"/>
    <row r="9984" ht="12" customHeight="1" x14ac:dyDescent="0.15"/>
    <row r="9985" ht="12" customHeight="1" x14ac:dyDescent="0.15"/>
    <row r="9986" ht="12" customHeight="1" x14ac:dyDescent="0.15"/>
    <row r="9987" ht="12" customHeight="1" x14ac:dyDescent="0.15"/>
    <row r="9988" ht="12" customHeight="1" x14ac:dyDescent="0.15"/>
    <row r="9989" ht="12" customHeight="1" x14ac:dyDescent="0.15"/>
    <row r="9990" ht="12" customHeight="1" x14ac:dyDescent="0.15"/>
    <row r="9991" ht="12" customHeight="1" x14ac:dyDescent="0.15"/>
    <row r="9992" ht="12" customHeight="1" x14ac:dyDescent="0.15"/>
    <row r="9993" ht="12" customHeight="1" x14ac:dyDescent="0.15"/>
    <row r="9994" ht="12" customHeight="1" x14ac:dyDescent="0.15"/>
    <row r="9995" ht="12" customHeight="1" x14ac:dyDescent="0.15"/>
    <row r="9996" ht="12" customHeight="1" x14ac:dyDescent="0.15"/>
    <row r="9997" ht="12" customHeight="1" x14ac:dyDescent="0.15"/>
    <row r="9998" ht="12" customHeight="1" x14ac:dyDescent="0.15"/>
    <row r="9999" ht="12" customHeight="1" x14ac:dyDescent="0.15"/>
    <row r="10000" ht="12" customHeight="1" x14ac:dyDescent="0.15"/>
    <row r="10001" ht="12" customHeight="1" x14ac:dyDescent="0.15"/>
    <row r="10002" ht="12" customHeight="1" x14ac:dyDescent="0.15"/>
    <row r="10003" ht="12" customHeight="1" x14ac:dyDescent="0.15"/>
    <row r="10004" ht="12" customHeight="1" x14ac:dyDescent="0.15"/>
    <row r="10005" ht="12" customHeight="1" x14ac:dyDescent="0.15"/>
    <row r="10006" ht="12" customHeight="1" x14ac:dyDescent="0.15"/>
    <row r="10007" ht="12" customHeight="1" x14ac:dyDescent="0.15"/>
    <row r="10008" ht="12" customHeight="1" x14ac:dyDescent="0.15"/>
    <row r="10009" ht="12" customHeight="1" x14ac:dyDescent="0.15"/>
    <row r="10010" ht="12" customHeight="1" x14ac:dyDescent="0.15"/>
    <row r="10011" ht="12" customHeight="1" x14ac:dyDescent="0.15"/>
    <row r="10012" ht="12" customHeight="1" x14ac:dyDescent="0.15"/>
    <row r="10013" ht="12" customHeight="1" x14ac:dyDescent="0.15"/>
    <row r="10014" ht="12" customHeight="1" x14ac:dyDescent="0.15"/>
    <row r="10015" ht="12" customHeight="1" x14ac:dyDescent="0.15"/>
    <row r="10016" ht="12" customHeight="1" x14ac:dyDescent="0.15"/>
    <row r="10017" ht="12" customHeight="1" x14ac:dyDescent="0.15"/>
    <row r="10018" ht="12" customHeight="1" x14ac:dyDescent="0.15"/>
    <row r="10019" ht="12" customHeight="1" x14ac:dyDescent="0.15"/>
    <row r="10020" ht="12" customHeight="1" x14ac:dyDescent="0.15"/>
    <row r="10021" ht="12" customHeight="1" x14ac:dyDescent="0.15"/>
    <row r="10022" ht="12" customHeight="1" x14ac:dyDescent="0.15"/>
    <row r="10023" ht="12" customHeight="1" x14ac:dyDescent="0.15"/>
    <row r="10024" ht="12" customHeight="1" x14ac:dyDescent="0.15"/>
    <row r="10025" ht="12" customHeight="1" x14ac:dyDescent="0.15"/>
    <row r="10026" ht="12" customHeight="1" x14ac:dyDescent="0.15"/>
    <row r="10027" ht="12" customHeight="1" x14ac:dyDescent="0.15"/>
    <row r="10028" ht="12" customHeight="1" x14ac:dyDescent="0.15"/>
    <row r="10029" ht="12" customHeight="1" x14ac:dyDescent="0.15"/>
    <row r="10030" ht="12" customHeight="1" x14ac:dyDescent="0.15"/>
    <row r="10031" ht="12" customHeight="1" x14ac:dyDescent="0.15"/>
    <row r="10032" ht="12" customHeight="1" x14ac:dyDescent="0.15"/>
    <row r="10033" ht="12" customHeight="1" x14ac:dyDescent="0.15"/>
    <row r="10034" ht="12" customHeight="1" x14ac:dyDescent="0.15"/>
    <row r="10035" ht="12" customHeight="1" x14ac:dyDescent="0.15"/>
    <row r="10036" ht="12" customHeight="1" x14ac:dyDescent="0.15"/>
    <row r="10037" ht="12" customHeight="1" x14ac:dyDescent="0.15"/>
    <row r="10038" ht="12" customHeight="1" x14ac:dyDescent="0.15"/>
    <row r="10039" ht="12" customHeight="1" x14ac:dyDescent="0.15"/>
    <row r="10040" ht="12" customHeight="1" x14ac:dyDescent="0.15"/>
    <row r="10041" ht="12" customHeight="1" x14ac:dyDescent="0.15"/>
    <row r="10042" ht="12" customHeight="1" x14ac:dyDescent="0.15"/>
    <row r="10043" ht="12" customHeight="1" x14ac:dyDescent="0.15"/>
    <row r="10044" ht="12" customHeight="1" x14ac:dyDescent="0.15"/>
    <row r="10045" ht="12" customHeight="1" x14ac:dyDescent="0.15"/>
    <row r="10046" ht="12" customHeight="1" x14ac:dyDescent="0.15"/>
    <row r="10047" ht="12" customHeight="1" x14ac:dyDescent="0.15"/>
    <row r="10048" ht="12" customHeight="1" x14ac:dyDescent="0.15"/>
    <row r="10049" ht="12" customHeight="1" x14ac:dyDescent="0.15"/>
    <row r="10050" ht="12" customHeight="1" x14ac:dyDescent="0.15"/>
    <row r="10051" ht="12" customHeight="1" x14ac:dyDescent="0.15"/>
    <row r="10052" ht="12" customHeight="1" x14ac:dyDescent="0.15"/>
    <row r="10053" ht="12" customHeight="1" x14ac:dyDescent="0.15"/>
    <row r="10054" ht="12" customHeight="1" x14ac:dyDescent="0.15"/>
    <row r="10055" ht="12" customHeight="1" x14ac:dyDescent="0.15"/>
    <row r="10056" ht="12" customHeight="1" x14ac:dyDescent="0.15"/>
    <row r="10057" ht="12" customHeight="1" x14ac:dyDescent="0.15"/>
    <row r="10058" ht="12" customHeight="1" x14ac:dyDescent="0.15"/>
    <row r="10059" ht="12" customHeight="1" x14ac:dyDescent="0.15"/>
    <row r="10060" ht="12" customHeight="1" x14ac:dyDescent="0.15"/>
    <row r="10061" ht="12" customHeight="1" x14ac:dyDescent="0.15"/>
    <row r="10062" ht="12" customHeight="1" x14ac:dyDescent="0.15"/>
    <row r="10063" ht="12" customHeight="1" x14ac:dyDescent="0.15"/>
    <row r="10064" ht="12" customHeight="1" x14ac:dyDescent="0.15"/>
    <row r="10065" ht="12" customHeight="1" x14ac:dyDescent="0.15"/>
    <row r="10066" ht="12" customHeight="1" x14ac:dyDescent="0.15"/>
    <row r="10067" ht="12" customHeight="1" x14ac:dyDescent="0.15"/>
    <row r="10068" ht="12" customHeight="1" x14ac:dyDescent="0.15"/>
    <row r="10069" ht="12" customHeight="1" x14ac:dyDescent="0.15"/>
    <row r="10070" ht="12" customHeight="1" x14ac:dyDescent="0.15"/>
    <row r="10071" ht="12" customHeight="1" x14ac:dyDescent="0.15"/>
    <row r="10072" ht="12" customHeight="1" x14ac:dyDescent="0.15"/>
    <row r="10073" ht="12" customHeight="1" x14ac:dyDescent="0.15"/>
    <row r="10074" ht="12" customHeight="1" x14ac:dyDescent="0.15"/>
    <row r="10075" ht="12" customHeight="1" x14ac:dyDescent="0.15"/>
    <row r="10076" ht="12" customHeight="1" x14ac:dyDescent="0.15"/>
    <row r="10077" ht="12" customHeight="1" x14ac:dyDescent="0.15"/>
    <row r="10078" ht="12" customHeight="1" x14ac:dyDescent="0.15"/>
    <row r="10079" ht="12" customHeight="1" x14ac:dyDescent="0.15"/>
    <row r="10080" ht="12" customHeight="1" x14ac:dyDescent="0.15"/>
    <row r="10081" spans="9:21" ht="12" customHeight="1" x14ac:dyDescent="0.15"/>
    <row r="10082" spans="9:21" ht="12" customHeight="1" x14ac:dyDescent="0.15"/>
    <row r="10083" spans="9:21" ht="12" customHeight="1" x14ac:dyDescent="0.15"/>
    <row r="10084" spans="9:21" ht="12" customHeight="1" x14ac:dyDescent="0.15"/>
    <row r="10085" spans="9:21" ht="12" customHeight="1" x14ac:dyDescent="0.15"/>
    <row r="10086" spans="9:21" ht="12" customHeight="1" x14ac:dyDescent="0.15"/>
    <row r="10087" spans="9:21" ht="12" customHeight="1" x14ac:dyDescent="0.15"/>
    <row r="10088" spans="9:21" ht="12" customHeight="1" x14ac:dyDescent="0.15"/>
    <row r="10089" spans="9:21" ht="12" customHeight="1" x14ac:dyDescent="0.15"/>
    <row r="10090" spans="9:21" x14ac:dyDescent="0.15">
      <c r="I10090" s="11"/>
      <c r="J10090" s="11"/>
      <c r="K10090" s="11"/>
      <c r="L10090" s="11"/>
      <c r="M10090" s="11"/>
      <c r="N10090" s="11"/>
      <c r="O10090" s="11"/>
      <c r="P10090" s="11"/>
      <c r="Q10090" s="11"/>
      <c r="R10090" s="11"/>
      <c r="S10090" s="11"/>
      <c r="T10090" s="11"/>
      <c r="U10090" s="11"/>
    </row>
    <row r="10092" spans="9:21" x14ac:dyDescent="0.15">
      <c r="I10092" s="11"/>
      <c r="J10092" s="11"/>
      <c r="K10092" s="11"/>
      <c r="L10092" s="11"/>
      <c r="M10092" s="11"/>
      <c r="N10092" s="11"/>
      <c r="O10092" s="11"/>
      <c r="P10092" s="11"/>
      <c r="Q10092" s="11"/>
      <c r="R10092" s="11"/>
      <c r="S10092" s="11"/>
      <c r="T10092" s="11"/>
      <c r="U10092" s="11"/>
    </row>
    <row r="10094" spans="9:21" x14ac:dyDescent="0.15">
      <c r="I10094" s="11"/>
      <c r="J10094" s="11"/>
      <c r="K10094" s="11"/>
      <c r="L10094" s="11"/>
      <c r="M10094" s="11"/>
      <c r="N10094" s="11"/>
      <c r="O10094" s="11"/>
      <c r="P10094" s="11"/>
      <c r="Q10094" s="11"/>
      <c r="R10094" s="11"/>
      <c r="S10094" s="11"/>
      <c r="T10094" s="11"/>
      <c r="U10094" s="11"/>
    </row>
    <row r="10096" spans="9:21" x14ac:dyDescent="0.15">
      <c r="I10096" s="11"/>
      <c r="J10096" s="11"/>
      <c r="K10096" s="11"/>
      <c r="L10096" s="11"/>
      <c r="M10096" s="11"/>
      <c r="N10096" s="11"/>
      <c r="O10096" s="11"/>
      <c r="P10096" s="11"/>
      <c r="Q10096" s="11"/>
      <c r="R10096" s="11"/>
      <c r="S10096" s="11"/>
      <c r="T10096" s="11"/>
      <c r="U10096" s="11"/>
    </row>
    <row r="10098" spans="9:21" x14ac:dyDescent="0.15">
      <c r="I10098" s="11"/>
      <c r="J10098" s="11"/>
      <c r="K10098" s="11"/>
      <c r="L10098" s="11"/>
      <c r="M10098" s="11"/>
      <c r="N10098" s="11"/>
      <c r="O10098" s="11"/>
      <c r="P10098" s="11"/>
      <c r="Q10098" s="11"/>
      <c r="R10098" s="11"/>
      <c r="S10098" s="11"/>
      <c r="T10098" s="11"/>
      <c r="U10098" s="11"/>
    </row>
    <row r="10100" spans="9:21" x14ac:dyDescent="0.15">
      <c r="I10100" s="11"/>
      <c r="J10100" s="11"/>
      <c r="K10100" s="11"/>
      <c r="L10100" s="11"/>
      <c r="M10100" s="11"/>
      <c r="N10100" s="11"/>
      <c r="O10100" s="11"/>
      <c r="P10100" s="11"/>
      <c r="Q10100" s="11"/>
      <c r="R10100" s="11"/>
      <c r="S10100" s="11"/>
      <c r="T10100" s="11"/>
      <c r="U10100" s="11"/>
    </row>
    <row r="10102" spans="9:21" x14ac:dyDescent="0.15">
      <c r="I10102" s="11"/>
      <c r="J10102" s="11"/>
      <c r="K10102" s="11"/>
      <c r="L10102" s="11"/>
      <c r="M10102" s="11"/>
      <c r="N10102" s="11"/>
      <c r="O10102" s="11"/>
      <c r="P10102" s="11"/>
      <c r="Q10102" s="11"/>
      <c r="R10102" s="11"/>
      <c r="S10102" s="11"/>
      <c r="T10102" s="11"/>
      <c r="U10102" s="11"/>
    </row>
  </sheetData>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F2641-5F41-47A2-A7ED-6C7DB2F93E96}">
  <dimension ref="A3:N226"/>
  <sheetViews>
    <sheetView zoomScaleNormal="100" workbookViewId="0"/>
  </sheetViews>
  <sheetFormatPr defaultColWidth="9.140625" defaultRowHeight="12" x14ac:dyDescent="0.15"/>
  <cols>
    <col min="1" max="3" width="9.140625" style="1"/>
    <col min="4" max="4" width="16.7109375" style="1" customWidth="1"/>
    <col min="5" max="5" width="9.140625" style="1"/>
    <col min="6" max="6" width="46.28515625" style="1" customWidth="1"/>
    <col min="7" max="7" width="17.42578125" style="1" customWidth="1"/>
    <col min="8" max="8" width="9.140625" style="1"/>
    <col min="9" max="9" width="38.28515625" style="1" customWidth="1"/>
    <col min="10" max="10" width="13.7109375" style="1" customWidth="1"/>
    <col min="11" max="11" width="9.140625" style="1"/>
    <col min="12" max="12" width="56.7109375" style="1" customWidth="1"/>
    <col min="13" max="13" width="33.85546875" style="1" customWidth="1"/>
    <col min="14" max="14" width="10.140625" style="1" customWidth="1"/>
    <col min="15" max="16384" width="9.140625" style="1"/>
  </cols>
  <sheetData>
    <row r="3" spans="1:14" x14ac:dyDescent="0.15">
      <c r="A3" s="1" t="s">
        <v>0</v>
      </c>
      <c r="B3" s="1" t="s">
        <v>1</v>
      </c>
      <c r="C3" s="1" t="s">
        <v>2</v>
      </c>
      <c r="D3" s="1" t="s">
        <v>2435</v>
      </c>
      <c r="E3" s="1" t="s">
        <v>3</v>
      </c>
      <c r="F3" s="1" t="s">
        <v>4</v>
      </c>
      <c r="G3" s="1" t="s">
        <v>5</v>
      </c>
      <c r="H3" s="1" t="s">
        <v>6</v>
      </c>
      <c r="I3" s="1" t="s">
        <v>5256</v>
      </c>
      <c r="J3" s="1" t="s">
        <v>2545</v>
      </c>
      <c r="K3" s="1" t="s">
        <v>2546</v>
      </c>
      <c r="L3" s="1" t="s">
        <v>2547</v>
      </c>
      <c r="M3" s="1" t="s">
        <v>2548</v>
      </c>
      <c r="N3" s="1" t="s">
        <v>2549</v>
      </c>
    </row>
    <row r="4" spans="1:14" ht="12" customHeight="1" x14ac:dyDescent="0.15">
      <c r="A4" s="1" t="s">
        <v>7</v>
      </c>
      <c r="B4" s="1" t="s">
        <v>4928</v>
      </c>
      <c r="C4" s="1" t="s">
        <v>9</v>
      </c>
      <c r="D4" s="1" t="s">
        <v>2436</v>
      </c>
      <c r="E4" s="1" t="s">
        <v>10</v>
      </c>
      <c r="F4" s="1" t="s">
        <v>4929</v>
      </c>
      <c r="G4" s="1" t="s">
        <v>12</v>
      </c>
      <c r="H4" s="1" t="s">
        <v>13</v>
      </c>
      <c r="I4" s="40" t="s">
        <v>5213</v>
      </c>
      <c r="J4" s="1" t="s">
        <v>2550</v>
      </c>
      <c r="K4" s="1" t="s">
        <v>2551</v>
      </c>
      <c r="L4" s="1" t="s">
        <v>4988</v>
      </c>
      <c r="M4" s="1" t="s">
        <v>2553</v>
      </c>
      <c r="N4" s="1" t="s">
        <v>13</v>
      </c>
    </row>
    <row r="5" spans="1:14" ht="12" customHeight="1" x14ac:dyDescent="0.15">
      <c r="A5" s="1" t="s">
        <v>7</v>
      </c>
      <c r="B5" s="1" t="s">
        <v>4928</v>
      </c>
      <c r="C5" s="1" t="s">
        <v>15</v>
      </c>
      <c r="D5" s="1" t="s">
        <v>2436</v>
      </c>
      <c r="E5" s="1" t="s">
        <v>10</v>
      </c>
      <c r="F5" s="1" t="s">
        <v>4929</v>
      </c>
      <c r="G5" s="1" t="s">
        <v>16</v>
      </c>
      <c r="H5" s="1" t="s">
        <v>13</v>
      </c>
      <c r="I5" s="41"/>
      <c r="J5" s="1" t="s">
        <v>2550</v>
      </c>
      <c r="K5" s="1" t="s">
        <v>2551</v>
      </c>
      <c r="L5" s="1" t="s">
        <v>4988</v>
      </c>
      <c r="M5" s="1" t="s">
        <v>2561</v>
      </c>
      <c r="N5" s="1" t="s">
        <v>13</v>
      </c>
    </row>
    <row r="6" spans="1:14" ht="12" customHeight="1" x14ac:dyDescent="0.15">
      <c r="A6" s="1" t="s">
        <v>7</v>
      </c>
      <c r="B6" s="1" t="s">
        <v>4928</v>
      </c>
      <c r="C6" s="1" t="s">
        <v>17</v>
      </c>
      <c r="D6" s="1" t="s">
        <v>2436</v>
      </c>
      <c r="E6" s="1" t="s">
        <v>10</v>
      </c>
      <c r="F6" s="1" t="s">
        <v>4929</v>
      </c>
      <c r="G6" s="1" t="s">
        <v>18</v>
      </c>
      <c r="H6" s="1" t="s">
        <v>13</v>
      </c>
      <c r="I6" s="41"/>
      <c r="J6" s="1" t="s">
        <v>2550</v>
      </c>
      <c r="K6" s="1" t="s">
        <v>2551</v>
      </c>
      <c r="L6" s="1" t="s">
        <v>4988</v>
      </c>
      <c r="M6" s="1" t="s">
        <v>2562</v>
      </c>
      <c r="N6" s="1" t="s">
        <v>13</v>
      </c>
    </row>
    <row r="7" spans="1:14" ht="12" customHeight="1" x14ac:dyDescent="0.15">
      <c r="A7" s="1" t="s">
        <v>7</v>
      </c>
      <c r="B7" s="1" t="s">
        <v>4928</v>
      </c>
      <c r="C7" s="1" t="s">
        <v>19</v>
      </c>
      <c r="D7" s="1" t="s">
        <v>2436</v>
      </c>
      <c r="E7" s="1" t="s">
        <v>10</v>
      </c>
      <c r="F7" s="1" t="s">
        <v>4929</v>
      </c>
      <c r="G7" s="1" t="s">
        <v>20</v>
      </c>
      <c r="H7" s="1" t="s">
        <v>13</v>
      </c>
      <c r="I7" s="41"/>
      <c r="J7" s="1" t="s">
        <v>2550</v>
      </c>
      <c r="K7" s="1" t="s">
        <v>2551</v>
      </c>
      <c r="L7" s="1" t="s">
        <v>4988</v>
      </c>
      <c r="M7" s="1" t="s">
        <v>2557</v>
      </c>
      <c r="N7" s="1" t="s">
        <v>13</v>
      </c>
    </row>
    <row r="8" spans="1:14" ht="12" customHeight="1" x14ac:dyDescent="0.15">
      <c r="A8" s="1" t="s">
        <v>7</v>
      </c>
      <c r="B8" s="1" t="s">
        <v>4928</v>
      </c>
      <c r="C8" s="1" t="s">
        <v>21</v>
      </c>
      <c r="D8" s="1" t="s">
        <v>2436</v>
      </c>
      <c r="E8" s="1" t="s">
        <v>10</v>
      </c>
      <c r="F8" s="1" t="s">
        <v>4929</v>
      </c>
      <c r="G8" s="1" t="s">
        <v>22</v>
      </c>
      <c r="H8" s="1" t="s">
        <v>13</v>
      </c>
      <c r="I8" s="41"/>
      <c r="J8" s="1" t="s">
        <v>2550</v>
      </c>
      <c r="K8" s="1" t="s">
        <v>2551</v>
      </c>
      <c r="L8" s="1" t="s">
        <v>4988</v>
      </c>
      <c r="M8" s="1" t="s">
        <v>2564</v>
      </c>
      <c r="N8" s="1" t="s">
        <v>13</v>
      </c>
    </row>
    <row r="9" spans="1:14" ht="12" customHeight="1" x14ac:dyDescent="0.15">
      <c r="A9" s="1" t="s">
        <v>7</v>
      </c>
      <c r="B9" s="1" t="s">
        <v>4928</v>
      </c>
      <c r="C9" s="1" t="s">
        <v>23</v>
      </c>
      <c r="D9" s="1" t="s">
        <v>2436</v>
      </c>
      <c r="E9" s="1" t="s">
        <v>10</v>
      </c>
      <c r="F9" s="1" t="s">
        <v>4929</v>
      </c>
      <c r="G9" s="1" t="s">
        <v>24</v>
      </c>
      <c r="H9" s="1" t="s">
        <v>13</v>
      </c>
      <c r="I9" s="42"/>
      <c r="J9" s="1" t="s">
        <v>2550</v>
      </c>
      <c r="K9" s="1" t="s">
        <v>2551</v>
      </c>
      <c r="L9" s="1" t="s">
        <v>4988</v>
      </c>
      <c r="M9" s="1" t="s">
        <v>2559</v>
      </c>
      <c r="N9" s="1" t="s">
        <v>13</v>
      </c>
    </row>
    <row r="10" spans="1:14" ht="12" customHeight="1" x14ac:dyDescent="0.15">
      <c r="A10" s="1" t="s">
        <v>7</v>
      </c>
      <c r="B10" s="1" t="s">
        <v>4930</v>
      </c>
      <c r="C10" s="1" t="s">
        <v>9</v>
      </c>
      <c r="D10" s="1" t="s">
        <v>2436</v>
      </c>
      <c r="E10" s="1" t="s">
        <v>10</v>
      </c>
      <c r="F10" s="1" t="s">
        <v>4931</v>
      </c>
      <c r="G10" s="1" t="s">
        <v>12</v>
      </c>
      <c r="H10" s="1" t="s">
        <v>13</v>
      </c>
      <c r="I10" s="40" t="s">
        <v>5214</v>
      </c>
      <c r="J10" s="1" t="s">
        <v>2550</v>
      </c>
      <c r="K10" s="1" t="s">
        <v>2551</v>
      </c>
      <c r="L10" s="1" t="s">
        <v>4989</v>
      </c>
      <c r="M10" s="1" t="s">
        <v>2553</v>
      </c>
      <c r="N10" s="1" t="s">
        <v>13</v>
      </c>
    </row>
    <row r="11" spans="1:14" ht="12" customHeight="1" x14ac:dyDescent="0.15">
      <c r="A11" s="1" t="s">
        <v>7</v>
      </c>
      <c r="B11" s="1" t="s">
        <v>4930</v>
      </c>
      <c r="C11" s="1" t="s">
        <v>15</v>
      </c>
      <c r="D11" s="1" t="s">
        <v>2436</v>
      </c>
      <c r="E11" s="1" t="s">
        <v>10</v>
      </c>
      <c r="F11" s="1" t="s">
        <v>4931</v>
      </c>
      <c r="G11" s="1" t="s">
        <v>16</v>
      </c>
      <c r="H11" s="1" t="s">
        <v>13</v>
      </c>
      <c r="I11" s="41"/>
      <c r="J11" s="1" t="s">
        <v>2550</v>
      </c>
      <c r="K11" s="1" t="s">
        <v>2551</v>
      </c>
      <c r="L11" s="1" t="s">
        <v>4989</v>
      </c>
      <c r="M11" s="1" t="s">
        <v>2561</v>
      </c>
      <c r="N11" s="1" t="s">
        <v>13</v>
      </c>
    </row>
    <row r="12" spans="1:14" ht="12" customHeight="1" x14ac:dyDescent="0.15">
      <c r="A12" s="1" t="s">
        <v>7</v>
      </c>
      <c r="B12" s="1" t="s">
        <v>4930</v>
      </c>
      <c r="C12" s="1" t="s">
        <v>17</v>
      </c>
      <c r="D12" s="1" t="s">
        <v>2436</v>
      </c>
      <c r="E12" s="1" t="s">
        <v>10</v>
      </c>
      <c r="F12" s="1" t="s">
        <v>4931</v>
      </c>
      <c r="G12" s="1" t="s">
        <v>18</v>
      </c>
      <c r="H12" s="1" t="s">
        <v>13</v>
      </c>
      <c r="I12" s="41"/>
      <c r="J12" s="1" t="s">
        <v>2550</v>
      </c>
      <c r="K12" s="1" t="s">
        <v>2551</v>
      </c>
      <c r="L12" s="1" t="s">
        <v>4989</v>
      </c>
      <c r="M12" s="1" t="s">
        <v>2562</v>
      </c>
      <c r="N12" s="1" t="s">
        <v>13</v>
      </c>
    </row>
    <row r="13" spans="1:14" ht="12" customHeight="1" x14ac:dyDescent="0.15">
      <c r="A13" s="1" t="s">
        <v>7</v>
      </c>
      <c r="B13" s="1" t="s">
        <v>4930</v>
      </c>
      <c r="C13" s="1" t="s">
        <v>19</v>
      </c>
      <c r="D13" s="1" t="s">
        <v>2436</v>
      </c>
      <c r="E13" s="1" t="s">
        <v>10</v>
      </c>
      <c r="F13" s="1" t="s">
        <v>4931</v>
      </c>
      <c r="G13" s="1" t="s">
        <v>20</v>
      </c>
      <c r="H13" s="1" t="s">
        <v>13</v>
      </c>
      <c r="I13" s="41"/>
      <c r="J13" s="1" t="s">
        <v>2550</v>
      </c>
      <c r="K13" s="1" t="s">
        <v>2551</v>
      </c>
      <c r="L13" s="1" t="s">
        <v>4989</v>
      </c>
      <c r="M13" s="1" t="s">
        <v>2557</v>
      </c>
      <c r="N13" s="1" t="s">
        <v>13</v>
      </c>
    </row>
    <row r="14" spans="1:14" ht="12" customHeight="1" x14ac:dyDescent="0.15">
      <c r="A14" s="1" t="s">
        <v>7</v>
      </c>
      <c r="B14" s="1" t="s">
        <v>4930</v>
      </c>
      <c r="C14" s="1" t="s">
        <v>21</v>
      </c>
      <c r="D14" s="1" t="s">
        <v>2436</v>
      </c>
      <c r="E14" s="1" t="s">
        <v>10</v>
      </c>
      <c r="F14" s="1" t="s">
        <v>4931</v>
      </c>
      <c r="G14" s="1" t="s">
        <v>22</v>
      </c>
      <c r="H14" s="1" t="s">
        <v>13</v>
      </c>
      <c r="I14" s="41"/>
      <c r="J14" s="1" t="s">
        <v>2550</v>
      </c>
      <c r="K14" s="1" t="s">
        <v>2551</v>
      </c>
      <c r="L14" s="1" t="s">
        <v>4989</v>
      </c>
      <c r="M14" s="1" t="s">
        <v>2564</v>
      </c>
      <c r="N14" s="1" t="s">
        <v>13</v>
      </c>
    </row>
    <row r="15" spans="1:14" ht="12" customHeight="1" x14ac:dyDescent="0.15">
      <c r="A15" s="1" t="s">
        <v>7</v>
      </c>
      <c r="B15" s="1" t="s">
        <v>4930</v>
      </c>
      <c r="C15" s="1" t="s">
        <v>23</v>
      </c>
      <c r="D15" s="1" t="s">
        <v>2436</v>
      </c>
      <c r="E15" s="1" t="s">
        <v>10</v>
      </c>
      <c r="F15" s="1" t="s">
        <v>4931</v>
      </c>
      <c r="G15" s="1" t="s">
        <v>24</v>
      </c>
      <c r="H15" s="1" t="s">
        <v>13</v>
      </c>
      <c r="I15" s="42"/>
      <c r="J15" s="1" t="s">
        <v>2550</v>
      </c>
      <c r="K15" s="1" t="s">
        <v>2551</v>
      </c>
      <c r="L15" s="1" t="s">
        <v>4989</v>
      </c>
      <c r="M15" s="1" t="s">
        <v>2559</v>
      </c>
      <c r="N15" s="1" t="s">
        <v>13</v>
      </c>
    </row>
    <row r="16" spans="1:14" ht="12" customHeight="1" x14ac:dyDescent="0.15">
      <c r="A16" s="1" t="s">
        <v>7</v>
      </c>
      <c r="B16" s="1" t="s">
        <v>4932</v>
      </c>
      <c r="C16" s="1" t="s">
        <v>9</v>
      </c>
      <c r="D16" s="1" t="s">
        <v>2436</v>
      </c>
      <c r="E16" s="1" t="s">
        <v>10</v>
      </c>
      <c r="F16" s="1" t="s">
        <v>4933</v>
      </c>
      <c r="G16" s="1" t="s">
        <v>12</v>
      </c>
      <c r="H16" s="1" t="s">
        <v>13</v>
      </c>
      <c r="I16" s="40" t="s">
        <v>5215</v>
      </c>
      <c r="J16" s="1" t="s">
        <v>2550</v>
      </c>
      <c r="K16" s="1" t="s">
        <v>2551</v>
      </c>
      <c r="L16" s="1" t="s">
        <v>4990</v>
      </c>
      <c r="M16" s="1" t="s">
        <v>2553</v>
      </c>
      <c r="N16" s="1" t="s">
        <v>13</v>
      </c>
    </row>
    <row r="17" spans="1:14" ht="12" customHeight="1" x14ac:dyDescent="0.15">
      <c r="A17" s="1" t="s">
        <v>7</v>
      </c>
      <c r="B17" s="1" t="s">
        <v>4932</v>
      </c>
      <c r="C17" s="1" t="s">
        <v>15</v>
      </c>
      <c r="D17" s="1" t="s">
        <v>2436</v>
      </c>
      <c r="E17" s="1" t="s">
        <v>10</v>
      </c>
      <c r="F17" s="1" t="s">
        <v>4933</v>
      </c>
      <c r="G17" s="1" t="s">
        <v>16</v>
      </c>
      <c r="H17" s="1" t="s">
        <v>13</v>
      </c>
      <c r="I17" s="41"/>
      <c r="J17" s="1" t="s">
        <v>2550</v>
      </c>
      <c r="K17" s="1" t="s">
        <v>2551</v>
      </c>
      <c r="L17" s="1" t="s">
        <v>4990</v>
      </c>
      <c r="M17" s="1" t="s">
        <v>2561</v>
      </c>
      <c r="N17" s="1" t="s">
        <v>13</v>
      </c>
    </row>
    <row r="18" spans="1:14" ht="12" customHeight="1" x14ac:dyDescent="0.15">
      <c r="A18" s="1" t="s">
        <v>7</v>
      </c>
      <c r="B18" s="1" t="s">
        <v>4932</v>
      </c>
      <c r="C18" s="1" t="s">
        <v>17</v>
      </c>
      <c r="D18" s="1" t="s">
        <v>2436</v>
      </c>
      <c r="E18" s="1" t="s">
        <v>10</v>
      </c>
      <c r="F18" s="1" t="s">
        <v>4933</v>
      </c>
      <c r="G18" s="1" t="s">
        <v>18</v>
      </c>
      <c r="H18" s="1" t="s">
        <v>13</v>
      </c>
      <c r="I18" s="41"/>
      <c r="J18" s="1" t="s">
        <v>2550</v>
      </c>
      <c r="K18" s="1" t="s">
        <v>2551</v>
      </c>
      <c r="L18" s="1" t="s">
        <v>4990</v>
      </c>
      <c r="M18" s="1" t="s">
        <v>2562</v>
      </c>
      <c r="N18" s="1" t="s">
        <v>13</v>
      </c>
    </row>
    <row r="19" spans="1:14" ht="12" customHeight="1" x14ac:dyDescent="0.15">
      <c r="A19" s="1" t="s">
        <v>7</v>
      </c>
      <c r="B19" s="1" t="s">
        <v>4932</v>
      </c>
      <c r="C19" s="1" t="s">
        <v>19</v>
      </c>
      <c r="D19" s="1" t="s">
        <v>2436</v>
      </c>
      <c r="E19" s="1" t="s">
        <v>10</v>
      </c>
      <c r="F19" s="1" t="s">
        <v>4933</v>
      </c>
      <c r="G19" s="1" t="s">
        <v>20</v>
      </c>
      <c r="H19" s="1" t="s">
        <v>13</v>
      </c>
      <c r="I19" s="41"/>
      <c r="J19" s="1" t="s">
        <v>2550</v>
      </c>
      <c r="K19" s="1" t="s">
        <v>2551</v>
      </c>
      <c r="L19" s="1" t="s">
        <v>4990</v>
      </c>
      <c r="M19" s="1" t="s">
        <v>2557</v>
      </c>
      <c r="N19" s="1" t="s">
        <v>13</v>
      </c>
    </row>
    <row r="20" spans="1:14" ht="12" customHeight="1" x14ac:dyDescent="0.15">
      <c r="A20" s="1" t="s">
        <v>7</v>
      </c>
      <c r="B20" s="1" t="s">
        <v>4932</v>
      </c>
      <c r="C20" s="1" t="s">
        <v>21</v>
      </c>
      <c r="D20" s="1" t="s">
        <v>2436</v>
      </c>
      <c r="E20" s="1" t="s">
        <v>10</v>
      </c>
      <c r="F20" s="1" t="s">
        <v>4933</v>
      </c>
      <c r="G20" s="1" t="s">
        <v>22</v>
      </c>
      <c r="H20" s="1" t="s">
        <v>13</v>
      </c>
      <c r="I20" s="41"/>
      <c r="J20" s="1" t="s">
        <v>2550</v>
      </c>
      <c r="K20" s="1" t="s">
        <v>2551</v>
      </c>
      <c r="L20" s="1" t="s">
        <v>4990</v>
      </c>
      <c r="M20" s="1" t="s">
        <v>2564</v>
      </c>
      <c r="N20" s="1" t="s">
        <v>13</v>
      </c>
    </row>
    <row r="21" spans="1:14" ht="12" customHeight="1" x14ac:dyDescent="0.15">
      <c r="A21" s="1" t="s">
        <v>7</v>
      </c>
      <c r="B21" s="1" t="s">
        <v>4932</v>
      </c>
      <c r="C21" s="1" t="s">
        <v>23</v>
      </c>
      <c r="D21" s="1" t="s">
        <v>2436</v>
      </c>
      <c r="E21" s="1" t="s">
        <v>10</v>
      </c>
      <c r="F21" s="1" t="s">
        <v>4933</v>
      </c>
      <c r="G21" s="1" t="s">
        <v>24</v>
      </c>
      <c r="H21" s="1" t="s">
        <v>13</v>
      </c>
      <c r="I21" s="42"/>
      <c r="J21" s="1" t="s">
        <v>2550</v>
      </c>
      <c r="K21" s="1" t="s">
        <v>2551</v>
      </c>
      <c r="L21" s="1" t="s">
        <v>4990</v>
      </c>
      <c r="M21" s="1" t="s">
        <v>2559</v>
      </c>
      <c r="N21" s="1" t="s">
        <v>13</v>
      </c>
    </row>
    <row r="22" spans="1:14" ht="12" customHeight="1" x14ac:dyDescent="0.15">
      <c r="A22" s="1" t="s">
        <v>7</v>
      </c>
      <c r="B22" s="1" t="s">
        <v>4934</v>
      </c>
      <c r="C22" s="1" t="s">
        <v>9</v>
      </c>
      <c r="D22" s="1" t="s">
        <v>2436</v>
      </c>
      <c r="E22" s="1" t="s">
        <v>58</v>
      </c>
      <c r="F22" s="1" t="s">
        <v>4929</v>
      </c>
      <c r="G22" s="1" t="s">
        <v>59</v>
      </c>
      <c r="H22" s="1" t="s">
        <v>13</v>
      </c>
      <c r="I22" s="12" t="s">
        <v>5216</v>
      </c>
      <c r="J22" s="1" t="s">
        <v>2550</v>
      </c>
      <c r="K22" s="1" t="s">
        <v>2551</v>
      </c>
      <c r="L22" s="1" t="s">
        <v>4988</v>
      </c>
      <c r="M22" s="1" t="s">
        <v>4991</v>
      </c>
      <c r="N22" s="1" t="s">
        <v>13</v>
      </c>
    </row>
    <row r="23" spans="1:14" ht="12" customHeight="1" x14ac:dyDescent="0.15">
      <c r="A23" s="1" t="s">
        <v>7</v>
      </c>
      <c r="B23" s="1" t="s">
        <v>4934</v>
      </c>
      <c r="C23" s="1" t="s">
        <v>15</v>
      </c>
      <c r="D23" s="1" t="s">
        <v>2436</v>
      </c>
      <c r="E23" s="1" t="s">
        <v>58</v>
      </c>
      <c r="F23" s="1" t="s">
        <v>4929</v>
      </c>
      <c r="G23" s="1" t="s">
        <v>60</v>
      </c>
      <c r="H23" s="1" t="s">
        <v>13</v>
      </c>
      <c r="I23" s="12" t="s">
        <v>5217</v>
      </c>
      <c r="J23" s="1" t="s">
        <v>2550</v>
      </c>
      <c r="K23" s="1" t="s">
        <v>2551</v>
      </c>
      <c r="L23" s="1" t="s">
        <v>4988</v>
      </c>
      <c r="M23" s="1" t="s">
        <v>5006</v>
      </c>
      <c r="N23" s="1" t="s">
        <v>13</v>
      </c>
    </row>
    <row r="24" spans="1:14" ht="12" customHeight="1" x14ac:dyDescent="0.15">
      <c r="A24" s="1" t="s">
        <v>7</v>
      </c>
      <c r="B24" s="1" t="s">
        <v>4934</v>
      </c>
      <c r="C24" s="1" t="s">
        <v>14</v>
      </c>
      <c r="D24" s="1" t="s">
        <v>2436</v>
      </c>
      <c r="E24" s="1" t="s">
        <v>58</v>
      </c>
      <c r="F24" s="1" t="s">
        <v>4929</v>
      </c>
      <c r="G24" s="1" t="s">
        <v>4935</v>
      </c>
      <c r="H24" s="1" t="s">
        <v>13</v>
      </c>
      <c r="I24" s="12" t="s">
        <v>5218</v>
      </c>
      <c r="J24" s="1" t="s">
        <v>2550</v>
      </c>
      <c r="K24" s="1" t="s">
        <v>2551</v>
      </c>
      <c r="L24" s="1" t="s">
        <v>4988</v>
      </c>
      <c r="M24" s="1" t="s">
        <v>5007</v>
      </c>
      <c r="N24" s="1" t="s">
        <v>13</v>
      </c>
    </row>
    <row r="25" spans="1:14" ht="12" customHeight="1" x14ac:dyDescent="0.15">
      <c r="A25" s="1" t="s">
        <v>211</v>
      </c>
      <c r="B25" s="13" t="s">
        <v>5251</v>
      </c>
      <c r="C25" s="1" t="s">
        <v>9</v>
      </c>
      <c r="D25" s="1" t="s">
        <v>2442</v>
      </c>
      <c r="E25" s="1" t="s">
        <v>4936</v>
      </c>
      <c r="F25" s="1" t="s">
        <v>1066</v>
      </c>
      <c r="G25" s="1" t="s">
        <v>4937</v>
      </c>
      <c r="H25" s="1" t="s">
        <v>13</v>
      </c>
      <c r="I25" s="12" t="s">
        <v>5219</v>
      </c>
      <c r="J25" s="1" t="s">
        <v>2716</v>
      </c>
      <c r="K25" s="1" t="s">
        <v>2723</v>
      </c>
      <c r="L25" s="1" t="s">
        <v>4992</v>
      </c>
      <c r="M25" s="1" t="s">
        <v>2727</v>
      </c>
      <c r="N25" s="1" t="s">
        <v>13</v>
      </c>
    </row>
    <row r="26" spans="1:14" ht="12" customHeight="1" x14ac:dyDescent="0.15">
      <c r="A26" s="1" t="s">
        <v>232</v>
      </c>
      <c r="B26" s="1" t="s">
        <v>4938</v>
      </c>
      <c r="C26" s="1" t="s">
        <v>17</v>
      </c>
      <c r="D26" s="1" t="s">
        <v>2443</v>
      </c>
      <c r="E26" s="1" t="s">
        <v>10</v>
      </c>
      <c r="F26" s="1" t="s">
        <v>5374</v>
      </c>
      <c r="G26" s="1" t="s">
        <v>238</v>
      </c>
      <c r="H26" s="1" t="s">
        <v>239</v>
      </c>
      <c r="I26" s="12" t="s">
        <v>5221</v>
      </c>
      <c r="J26" s="1" t="s">
        <v>4993</v>
      </c>
      <c r="K26" s="1" t="s">
        <v>2551</v>
      </c>
      <c r="L26" s="1" t="s">
        <v>5008</v>
      </c>
      <c r="M26" s="1" t="s">
        <v>2737</v>
      </c>
      <c r="N26" s="1" t="s">
        <v>2738</v>
      </c>
    </row>
    <row r="27" spans="1:14" ht="12" customHeight="1" x14ac:dyDescent="0.15">
      <c r="A27" s="1" t="s">
        <v>318</v>
      </c>
      <c r="B27" s="6" t="s">
        <v>5253</v>
      </c>
      <c r="C27" s="1" t="s">
        <v>9</v>
      </c>
      <c r="D27" s="1" t="s">
        <v>5260</v>
      </c>
      <c r="E27" s="1" t="s">
        <v>10</v>
      </c>
      <c r="F27" s="1" t="s">
        <v>5375</v>
      </c>
      <c r="G27" s="1" t="s">
        <v>234</v>
      </c>
      <c r="H27" s="1" t="s">
        <v>235</v>
      </c>
      <c r="I27" s="43" t="s">
        <v>5278</v>
      </c>
      <c r="J27" s="1" t="s">
        <v>5261</v>
      </c>
      <c r="K27" s="1" t="s">
        <v>2551</v>
      </c>
      <c r="L27" s="1" t="s">
        <v>5277</v>
      </c>
      <c r="M27" s="1" t="s">
        <v>2553</v>
      </c>
      <c r="N27" s="1" t="s">
        <v>2734</v>
      </c>
    </row>
    <row r="28" spans="1:14" ht="12" customHeight="1" x14ac:dyDescent="0.15">
      <c r="A28" s="1" t="s">
        <v>318</v>
      </c>
      <c r="B28" s="6" t="s">
        <v>5253</v>
      </c>
      <c r="C28" s="1" t="s">
        <v>15</v>
      </c>
      <c r="D28" s="1" t="s">
        <v>5260</v>
      </c>
      <c r="E28" s="1" t="s">
        <v>10</v>
      </c>
      <c r="F28" s="1" t="s">
        <v>5375</v>
      </c>
      <c r="G28" s="1" t="s">
        <v>304</v>
      </c>
      <c r="H28" s="1" t="s">
        <v>13</v>
      </c>
      <c r="I28" s="44"/>
      <c r="J28" s="1" t="s">
        <v>5261</v>
      </c>
      <c r="K28" s="1" t="s">
        <v>2551</v>
      </c>
      <c r="L28" s="1" t="s">
        <v>5277</v>
      </c>
      <c r="M28" s="1" t="s">
        <v>2787</v>
      </c>
      <c r="N28" s="1" t="s">
        <v>13</v>
      </c>
    </row>
    <row r="29" spans="1:14" ht="12" customHeight="1" x14ac:dyDescent="0.15">
      <c r="A29" s="1" t="s">
        <v>318</v>
      </c>
      <c r="B29" s="6" t="s">
        <v>5253</v>
      </c>
      <c r="C29" s="1" t="s">
        <v>17</v>
      </c>
      <c r="D29" s="1" t="s">
        <v>5260</v>
      </c>
      <c r="E29" s="1" t="s">
        <v>10</v>
      </c>
      <c r="F29" s="1" t="s">
        <v>5375</v>
      </c>
      <c r="G29" s="1" t="s">
        <v>238</v>
      </c>
      <c r="H29" s="1" t="s">
        <v>239</v>
      </c>
      <c r="I29" s="45"/>
      <c r="J29" s="1" t="s">
        <v>5261</v>
      </c>
      <c r="K29" s="1" t="s">
        <v>2551</v>
      </c>
      <c r="L29" s="1" t="s">
        <v>5277</v>
      </c>
      <c r="M29" s="1" t="s">
        <v>2737</v>
      </c>
      <c r="N29" s="1" t="s">
        <v>2738</v>
      </c>
    </row>
    <row r="30" spans="1:14" ht="12" customHeight="1" x14ac:dyDescent="0.15">
      <c r="A30" s="1" t="s">
        <v>478</v>
      </c>
      <c r="B30" s="1" t="s">
        <v>4943</v>
      </c>
      <c r="C30" s="1" t="s">
        <v>9</v>
      </c>
      <c r="D30" s="1" t="s">
        <v>2455</v>
      </c>
      <c r="E30" s="1" t="s">
        <v>10</v>
      </c>
      <c r="F30" s="1" t="s">
        <v>5259</v>
      </c>
      <c r="G30" s="1" t="s">
        <v>234</v>
      </c>
      <c r="H30" s="1" t="s">
        <v>235</v>
      </c>
      <c r="I30" s="43" t="s">
        <v>5242</v>
      </c>
      <c r="J30" s="1" t="s">
        <v>2952</v>
      </c>
      <c r="K30" s="1" t="s">
        <v>2551</v>
      </c>
      <c r="L30" s="5" t="s">
        <v>3781</v>
      </c>
      <c r="M30" s="5" t="s">
        <v>2553</v>
      </c>
      <c r="N30" s="5" t="s">
        <v>2734</v>
      </c>
    </row>
    <row r="31" spans="1:14" ht="12" customHeight="1" x14ac:dyDescent="0.15">
      <c r="A31" s="1" t="s">
        <v>478</v>
      </c>
      <c r="B31" s="1" t="s">
        <v>4943</v>
      </c>
      <c r="C31" s="1" t="s">
        <v>15</v>
      </c>
      <c r="D31" s="1" t="s">
        <v>2455</v>
      </c>
      <c r="E31" s="1" t="s">
        <v>10</v>
      </c>
      <c r="F31" s="1" t="s">
        <v>5259</v>
      </c>
      <c r="G31" s="1" t="s">
        <v>238</v>
      </c>
      <c r="H31" s="1" t="s">
        <v>239</v>
      </c>
      <c r="I31" s="44"/>
      <c r="J31" s="1" t="s">
        <v>2952</v>
      </c>
      <c r="K31" s="1" t="s">
        <v>2551</v>
      </c>
      <c r="L31" s="5" t="s">
        <v>3781</v>
      </c>
      <c r="M31" s="5" t="s">
        <v>2737</v>
      </c>
      <c r="N31" s="5" t="s">
        <v>2738</v>
      </c>
    </row>
    <row r="32" spans="1:14" ht="12" customHeight="1" x14ac:dyDescent="0.15">
      <c r="A32" s="1" t="s">
        <v>478</v>
      </c>
      <c r="B32" s="1" t="s">
        <v>4943</v>
      </c>
      <c r="C32" s="1" t="s">
        <v>17</v>
      </c>
      <c r="D32" s="1" t="s">
        <v>2455</v>
      </c>
      <c r="E32" s="1" t="s">
        <v>10</v>
      </c>
      <c r="F32" s="1" t="s">
        <v>5259</v>
      </c>
      <c r="G32" s="1" t="s">
        <v>242</v>
      </c>
      <c r="H32" s="1" t="s">
        <v>235</v>
      </c>
      <c r="I32" s="44"/>
      <c r="J32" s="1" t="s">
        <v>2952</v>
      </c>
      <c r="K32" s="1" t="s">
        <v>2551</v>
      </c>
      <c r="L32" s="5" t="s">
        <v>3781</v>
      </c>
      <c r="M32" s="5" t="s">
        <v>2557</v>
      </c>
      <c r="N32" s="5" t="s">
        <v>2734</v>
      </c>
    </row>
    <row r="33" spans="1:14" ht="12" customHeight="1" x14ac:dyDescent="0.15">
      <c r="A33" s="1" t="s">
        <v>478</v>
      </c>
      <c r="B33" s="1" t="s">
        <v>4943</v>
      </c>
      <c r="C33" s="1" t="s">
        <v>19</v>
      </c>
      <c r="D33" s="1" t="s">
        <v>2455</v>
      </c>
      <c r="E33" s="1" t="s">
        <v>10</v>
      </c>
      <c r="F33" s="1" t="s">
        <v>5259</v>
      </c>
      <c r="G33" s="1" t="s">
        <v>245</v>
      </c>
      <c r="H33" s="1" t="s">
        <v>239</v>
      </c>
      <c r="I33" s="44"/>
      <c r="J33" s="1" t="s">
        <v>2952</v>
      </c>
      <c r="K33" s="1" t="s">
        <v>2551</v>
      </c>
      <c r="L33" s="5" t="s">
        <v>3781</v>
      </c>
      <c r="M33" s="5" t="s">
        <v>2740</v>
      </c>
      <c r="N33" s="5" t="s">
        <v>2738</v>
      </c>
    </row>
    <row r="34" spans="1:14" ht="12" customHeight="1" x14ac:dyDescent="0.15">
      <c r="A34" s="1" t="s">
        <v>478</v>
      </c>
      <c r="B34" s="1" t="s">
        <v>4943</v>
      </c>
      <c r="C34" s="1" t="s">
        <v>21</v>
      </c>
      <c r="D34" s="1" t="s">
        <v>2455</v>
      </c>
      <c r="E34" s="1" t="s">
        <v>10</v>
      </c>
      <c r="F34" s="1" t="s">
        <v>5259</v>
      </c>
      <c r="G34" s="1" t="s">
        <v>249</v>
      </c>
      <c r="H34" s="1" t="s">
        <v>235</v>
      </c>
      <c r="I34" s="44"/>
      <c r="J34" s="1" t="s">
        <v>2952</v>
      </c>
      <c r="K34" s="1" t="s">
        <v>2551</v>
      </c>
      <c r="L34" s="5" t="s">
        <v>3781</v>
      </c>
      <c r="M34" s="5" t="s">
        <v>2559</v>
      </c>
      <c r="N34" s="5" t="s">
        <v>2734</v>
      </c>
    </row>
    <row r="35" spans="1:14" ht="12" customHeight="1" x14ac:dyDescent="0.15">
      <c r="A35" s="1" t="s">
        <v>478</v>
      </c>
      <c r="B35" s="1" t="s">
        <v>4941</v>
      </c>
      <c r="C35" s="1" t="s">
        <v>15</v>
      </c>
      <c r="D35" s="1" t="s">
        <v>2455</v>
      </c>
      <c r="E35" s="1" t="s">
        <v>10</v>
      </c>
      <c r="F35" s="1" t="s">
        <v>4986</v>
      </c>
      <c r="G35" s="1" t="s">
        <v>238</v>
      </c>
      <c r="H35" s="1" t="s">
        <v>239</v>
      </c>
      <c r="I35" s="12" t="s">
        <v>5220</v>
      </c>
      <c r="J35" s="1" t="s">
        <v>2952</v>
      </c>
      <c r="K35" s="1" t="s">
        <v>2551</v>
      </c>
      <c r="L35" s="1" t="s">
        <v>5009</v>
      </c>
      <c r="M35" s="1" t="s">
        <v>2737</v>
      </c>
      <c r="N35" s="1" t="s">
        <v>2738</v>
      </c>
    </row>
    <row r="36" spans="1:14" ht="12" customHeight="1" x14ac:dyDescent="0.15">
      <c r="A36" s="1" t="s">
        <v>628</v>
      </c>
      <c r="B36" s="1" t="s">
        <v>4943</v>
      </c>
      <c r="C36" s="1" t="s">
        <v>9</v>
      </c>
      <c r="D36" s="1" t="s">
        <v>2465</v>
      </c>
      <c r="E36" s="1" t="s">
        <v>10</v>
      </c>
      <c r="F36" s="1" t="s">
        <v>5595</v>
      </c>
      <c r="G36" s="1" t="s">
        <v>234</v>
      </c>
      <c r="H36" s="1" t="s">
        <v>235</v>
      </c>
      <c r="I36" s="40" t="s">
        <v>5226</v>
      </c>
      <c r="J36" s="1" t="s">
        <v>3093</v>
      </c>
      <c r="K36" s="1" t="s">
        <v>2551</v>
      </c>
      <c r="L36" s="5" t="s">
        <v>5596</v>
      </c>
      <c r="M36" s="1" t="s">
        <v>2553</v>
      </c>
      <c r="N36" s="1" t="s">
        <v>2734</v>
      </c>
    </row>
    <row r="37" spans="1:14" ht="12" customHeight="1" x14ac:dyDescent="0.15">
      <c r="A37" s="1" t="s">
        <v>628</v>
      </c>
      <c r="B37" s="1" t="s">
        <v>4943</v>
      </c>
      <c r="C37" s="1" t="s">
        <v>15</v>
      </c>
      <c r="D37" s="1" t="s">
        <v>2465</v>
      </c>
      <c r="E37" s="1" t="s">
        <v>10</v>
      </c>
      <c r="F37" s="1" t="s">
        <v>5595</v>
      </c>
      <c r="G37" s="1" t="s">
        <v>238</v>
      </c>
      <c r="H37" s="1" t="s">
        <v>239</v>
      </c>
      <c r="I37" s="41"/>
      <c r="J37" s="1" t="s">
        <v>3093</v>
      </c>
      <c r="K37" s="1" t="s">
        <v>2551</v>
      </c>
      <c r="L37" s="5" t="s">
        <v>5596</v>
      </c>
      <c r="M37" s="1" t="s">
        <v>2737</v>
      </c>
      <c r="N37" s="1" t="s">
        <v>2738</v>
      </c>
    </row>
    <row r="38" spans="1:14" ht="12" customHeight="1" x14ac:dyDescent="0.15">
      <c r="A38" s="1" t="s">
        <v>628</v>
      </c>
      <c r="B38" s="1" t="s">
        <v>4943</v>
      </c>
      <c r="C38" s="1" t="s">
        <v>17</v>
      </c>
      <c r="D38" s="1" t="s">
        <v>2465</v>
      </c>
      <c r="E38" s="1" t="s">
        <v>10</v>
      </c>
      <c r="F38" s="1" t="s">
        <v>5595</v>
      </c>
      <c r="G38" s="1" t="s">
        <v>240</v>
      </c>
      <c r="H38" s="1" t="s">
        <v>235</v>
      </c>
      <c r="I38" s="41"/>
      <c r="J38" s="1" t="s">
        <v>3093</v>
      </c>
      <c r="K38" s="1" t="s">
        <v>2551</v>
      </c>
      <c r="L38" s="5" t="s">
        <v>5596</v>
      </c>
      <c r="M38" s="1" t="s">
        <v>2561</v>
      </c>
      <c r="N38" s="1" t="s">
        <v>2734</v>
      </c>
    </row>
    <row r="39" spans="1:14" ht="12" customHeight="1" x14ac:dyDescent="0.15">
      <c r="A39" s="1" t="s">
        <v>628</v>
      </c>
      <c r="B39" s="1" t="s">
        <v>4943</v>
      </c>
      <c r="C39" s="1" t="s">
        <v>19</v>
      </c>
      <c r="D39" s="1" t="s">
        <v>2465</v>
      </c>
      <c r="E39" s="1" t="s">
        <v>10</v>
      </c>
      <c r="F39" s="1" t="s">
        <v>5595</v>
      </c>
      <c r="G39" s="1" t="s">
        <v>242</v>
      </c>
      <c r="H39" s="1" t="s">
        <v>235</v>
      </c>
      <c r="I39" s="41"/>
      <c r="J39" s="1" t="s">
        <v>3093</v>
      </c>
      <c r="K39" s="1" t="s">
        <v>2551</v>
      </c>
      <c r="L39" s="5" t="s">
        <v>5596</v>
      </c>
      <c r="M39" s="1" t="s">
        <v>2557</v>
      </c>
      <c r="N39" s="1" t="s">
        <v>2734</v>
      </c>
    </row>
    <row r="40" spans="1:14" ht="12" customHeight="1" x14ac:dyDescent="0.15">
      <c r="A40" s="1" t="s">
        <v>628</v>
      </c>
      <c r="B40" s="1" t="s">
        <v>4943</v>
      </c>
      <c r="C40" s="1" t="s">
        <v>21</v>
      </c>
      <c r="D40" s="1" t="s">
        <v>2465</v>
      </c>
      <c r="E40" s="1" t="s">
        <v>10</v>
      </c>
      <c r="F40" s="1" t="s">
        <v>5595</v>
      </c>
      <c r="G40" s="1" t="s">
        <v>245</v>
      </c>
      <c r="H40" s="1" t="s">
        <v>239</v>
      </c>
      <c r="I40" s="41"/>
      <c r="J40" s="1" t="s">
        <v>3093</v>
      </c>
      <c r="K40" s="1" t="s">
        <v>2551</v>
      </c>
      <c r="L40" s="5" t="s">
        <v>5596</v>
      </c>
      <c r="M40" s="1" t="s">
        <v>2740</v>
      </c>
      <c r="N40" s="1" t="s">
        <v>2738</v>
      </c>
    </row>
    <row r="41" spans="1:14" ht="12" customHeight="1" x14ac:dyDescent="0.15">
      <c r="A41" s="1" t="s">
        <v>628</v>
      </c>
      <c r="B41" s="1" t="s">
        <v>4943</v>
      </c>
      <c r="C41" s="1" t="s">
        <v>23</v>
      </c>
      <c r="D41" s="1" t="s">
        <v>2465</v>
      </c>
      <c r="E41" s="1" t="s">
        <v>10</v>
      </c>
      <c r="F41" s="1" t="s">
        <v>5595</v>
      </c>
      <c r="G41" s="1" t="s">
        <v>247</v>
      </c>
      <c r="H41" s="1" t="s">
        <v>235</v>
      </c>
      <c r="I41" s="41"/>
      <c r="J41" s="1" t="s">
        <v>3093</v>
      </c>
      <c r="K41" s="1" t="s">
        <v>2551</v>
      </c>
      <c r="L41" s="5" t="s">
        <v>5596</v>
      </c>
      <c r="M41" s="1" t="s">
        <v>2564</v>
      </c>
      <c r="N41" s="1" t="s">
        <v>2734</v>
      </c>
    </row>
    <row r="42" spans="1:14" ht="12" customHeight="1" x14ac:dyDescent="0.15">
      <c r="A42" s="1" t="s">
        <v>628</v>
      </c>
      <c r="B42" s="1" t="s">
        <v>4943</v>
      </c>
      <c r="C42" s="1" t="s">
        <v>77</v>
      </c>
      <c r="D42" s="1" t="s">
        <v>2465</v>
      </c>
      <c r="E42" s="1" t="s">
        <v>10</v>
      </c>
      <c r="F42" s="1" t="s">
        <v>5595</v>
      </c>
      <c r="G42" s="1" t="s">
        <v>249</v>
      </c>
      <c r="H42" s="1" t="s">
        <v>235</v>
      </c>
      <c r="I42" s="42"/>
      <c r="J42" s="1" t="s">
        <v>3093</v>
      </c>
      <c r="K42" s="1" t="s">
        <v>2551</v>
      </c>
      <c r="L42" s="5" t="s">
        <v>5596</v>
      </c>
      <c r="M42" s="1" t="s">
        <v>2559</v>
      </c>
      <c r="N42" s="1" t="s">
        <v>2734</v>
      </c>
    </row>
    <row r="43" spans="1:14" ht="12" customHeight="1" x14ac:dyDescent="0.15">
      <c r="A43" s="1" t="s">
        <v>628</v>
      </c>
      <c r="B43" s="1" t="s">
        <v>4940</v>
      </c>
      <c r="C43" s="1" t="s">
        <v>9</v>
      </c>
      <c r="D43" s="1" t="s">
        <v>2465</v>
      </c>
      <c r="E43" s="1" t="s">
        <v>10</v>
      </c>
      <c r="F43" s="1" t="s">
        <v>4942</v>
      </c>
      <c r="G43" s="1" t="s">
        <v>234</v>
      </c>
      <c r="H43" s="1" t="s">
        <v>235</v>
      </c>
      <c r="I43" s="40" t="s">
        <v>5227</v>
      </c>
      <c r="J43" s="1" t="s">
        <v>3093</v>
      </c>
      <c r="K43" s="1" t="s">
        <v>2551</v>
      </c>
      <c r="L43" s="1" t="s">
        <v>4994</v>
      </c>
      <c r="M43" s="1" t="s">
        <v>2553</v>
      </c>
      <c r="N43" s="1" t="s">
        <v>2734</v>
      </c>
    </row>
    <row r="44" spans="1:14" ht="12" customHeight="1" x14ac:dyDescent="0.15">
      <c r="A44" s="1" t="s">
        <v>628</v>
      </c>
      <c r="B44" s="1" t="s">
        <v>4940</v>
      </c>
      <c r="C44" s="1" t="s">
        <v>15</v>
      </c>
      <c r="D44" s="1" t="s">
        <v>2465</v>
      </c>
      <c r="E44" s="1" t="s">
        <v>10</v>
      </c>
      <c r="F44" s="1" t="s">
        <v>4942</v>
      </c>
      <c r="G44" s="1" t="s">
        <v>238</v>
      </c>
      <c r="H44" s="1" t="s">
        <v>239</v>
      </c>
      <c r="I44" s="41"/>
      <c r="J44" s="1" t="s">
        <v>3093</v>
      </c>
      <c r="K44" s="1" t="s">
        <v>2551</v>
      </c>
      <c r="L44" s="1" t="s">
        <v>4994</v>
      </c>
      <c r="M44" s="1" t="s">
        <v>2737</v>
      </c>
      <c r="N44" s="1" t="s">
        <v>2738</v>
      </c>
    </row>
    <row r="45" spans="1:14" ht="12" customHeight="1" x14ac:dyDescent="0.15">
      <c r="A45" s="1" t="s">
        <v>628</v>
      </c>
      <c r="B45" s="1" t="s">
        <v>4940</v>
      </c>
      <c r="C45" s="1" t="s">
        <v>17</v>
      </c>
      <c r="D45" s="1" t="s">
        <v>2465</v>
      </c>
      <c r="E45" s="1" t="s">
        <v>10</v>
      </c>
      <c r="F45" s="1" t="s">
        <v>4942</v>
      </c>
      <c r="G45" s="1" t="s">
        <v>240</v>
      </c>
      <c r="H45" s="1" t="s">
        <v>235</v>
      </c>
      <c r="I45" s="41"/>
      <c r="J45" s="1" t="s">
        <v>3093</v>
      </c>
      <c r="K45" s="1" t="s">
        <v>2551</v>
      </c>
      <c r="L45" s="1" t="s">
        <v>4994</v>
      </c>
      <c r="M45" s="1" t="s">
        <v>2561</v>
      </c>
      <c r="N45" s="1" t="s">
        <v>2734</v>
      </c>
    </row>
    <row r="46" spans="1:14" ht="12" customHeight="1" x14ac:dyDescent="0.15">
      <c r="A46" s="1" t="s">
        <v>628</v>
      </c>
      <c r="B46" s="1" t="s">
        <v>4940</v>
      </c>
      <c r="C46" s="1" t="s">
        <v>19</v>
      </c>
      <c r="D46" s="1" t="s">
        <v>2465</v>
      </c>
      <c r="E46" s="1" t="s">
        <v>10</v>
      </c>
      <c r="F46" s="1" t="s">
        <v>4942</v>
      </c>
      <c r="G46" s="1" t="s">
        <v>242</v>
      </c>
      <c r="H46" s="1" t="s">
        <v>235</v>
      </c>
      <c r="I46" s="41"/>
      <c r="J46" s="1" t="s">
        <v>3093</v>
      </c>
      <c r="K46" s="1" t="s">
        <v>2551</v>
      </c>
      <c r="L46" s="1" t="s">
        <v>4994</v>
      </c>
      <c r="M46" s="1" t="s">
        <v>2557</v>
      </c>
      <c r="N46" s="1" t="s">
        <v>2734</v>
      </c>
    </row>
    <row r="47" spans="1:14" ht="12" customHeight="1" x14ac:dyDescent="0.15">
      <c r="A47" s="1" t="s">
        <v>628</v>
      </c>
      <c r="B47" s="1" t="s">
        <v>4940</v>
      </c>
      <c r="C47" s="1" t="s">
        <v>21</v>
      </c>
      <c r="D47" s="1" t="s">
        <v>2465</v>
      </c>
      <c r="E47" s="1" t="s">
        <v>10</v>
      </c>
      <c r="F47" s="1" t="s">
        <v>4942</v>
      </c>
      <c r="G47" s="1" t="s">
        <v>245</v>
      </c>
      <c r="H47" s="1" t="s">
        <v>239</v>
      </c>
      <c r="I47" s="41"/>
      <c r="J47" s="1" t="s">
        <v>3093</v>
      </c>
      <c r="K47" s="1" t="s">
        <v>2551</v>
      </c>
      <c r="L47" s="1" t="s">
        <v>4994</v>
      </c>
      <c r="M47" s="1" t="s">
        <v>2740</v>
      </c>
      <c r="N47" s="1" t="s">
        <v>2738</v>
      </c>
    </row>
    <row r="48" spans="1:14" ht="12" customHeight="1" x14ac:dyDescent="0.15">
      <c r="A48" s="1" t="s">
        <v>628</v>
      </c>
      <c r="B48" s="1" t="s">
        <v>4940</v>
      </c>
      <c r="C48" s="1" t="s">
        <v>23</v>
      </c>
      <c r="D48" s="1" t="s">
        <v>2465</v>
      </c>
      <c r="E48" s="1" t="s">
        <v>10</v>
      </c>
      <c r="F48" s="1" t="s">
        <v>4942</v>
      </c>
      <c r="G48" s="1" t="s">
        <v>247</v>
      </c>
      <c r="H48" s="1" t="s">
        <v>235</v>
      </c>
      <c r="I48" s="41"/>
      <c r="J48" s="1" t="s">
        <v>3093</v>
      </c>
      <c r="K48" s="1" t="s">
        <v>2551</v>
      </c>
      <c r="L48" s="1" t="s">
        <v>4994</v>
      </c>
      <c r="M48" s="1" t="s">
        <v>2564</v>
      </c>
      <c r="N48" s="1" t="s">
        <v>2734</v>
      </c>
    </row>
    <row r="49" spans="1:14" ht="12" customHeight="1" x14ac:dyDescent="0.15">
      <c r="A49" s="1" t="s">
        <v>628</v>
      </c>
      <c r="B49" s="1" t="s">
        <v>4940</v>
      </c>
      <c r="C49" s="1" t="s">
        <v>77</v>
      </c>
      <c r="D49" s="1" t="s">
        <v>2465</v>
      </c>
      <c r="E49" s="1" t="s">
        <v>10</v>
      </c>
      <c r="F49" s="1" t="s">
        <v>4942</v>
      </c>
      <c r="G49" s="1" t="s">
        <v>249</v>
      </c>
      <c r="H49" s="1" t="s">
        <v>235</v>
      </c>
      <c r="I49" s="42"/>
      <c r="J49" s="1" t="s">
        <v>3093</v>
      </c>
      <c r="K49" s="1" t="s">
        <v>2551</v>
      </c>
      <c r="L49" s="1" t="s">
        <v>4994</v>
      </c>
      <c r="M49" s="1" t="s">
        <v>2559</v>
      </c>
      <c r="N49" s="1" t="s">
        <v>2734</v>
      </c>
    </row>
    <row r="50" spans="1:14" ht="12" customHeight="1" x14ac:dyDescent="0.15">
      <c r="A50" s="16" t="s">
        <v>762</v>
      </c>
      <c r="B50" s="17" t="s">
        <v>5401</v>
      </c>
      <c r="C50" s="16" t="s">
        <v>9</v>
      </c>
      <c r="D50" s="16" t="s">
        <v>2471</v>
      </c>
      <c r="E50" s="16" t="s">
        <v>10</v>
      </c>
      <c r="F50" s="16" t="s">
        <v>5402</v>
      </c>
      <c r="G50" s="16" t="s">
        <v>234</v>
      </c>
      <c r="H50" s="16" t="s">
        <v>235</v>
      </c>
      <c r="I50" s="40" t="s">
        <v>5579</v>
      </c>
      <c r="J50" s="1" t="s">
        <v>3223</v>
      </c>
      <c r="K50" s="1" t="s">
        <v>2551</v>
      </c>
      <c r="L50" s="1" t="s">
        <v>5615</v>
      </c>
      <c r="M50" s="1" t="s">
        <v>2553</v>
      </c>
      <c r="N50" s="1" t="s">
        <v>2734</v>
      </c>
    </row>
    <row r="51" spans="1:14" ht="12" customHeight="1" x14ac:dyDescent="0.15">
      <c r="A51" s="16" t="s">
        <v>762</v>
      </c>
      <c r="B51" s="17" t="s">
        <v>5401</v>
      </c>
      <c r="C51" s="16" t="s">
        <v>15</v>
      </c>
      <c r="D51" s="16" t="s">
        <v>2471</v>
      </c>
      <c r="E51" s="16" t="s">
        <v>10</v>
      </c>
      <c r="F51" s="16" t="s">
        <v>5402</v>
      </c>
      <c r="G51" s="16" t="s">
        <v>238</v>
      </c>
      <c r="H51" s="16" t="s">
        <v>239</v>
      </c>
      <c r="I51" s="41"/>
      <c r="J51" s="1" t="s">
        <v>3223</v>
      </c>
      <c r="K51" s="1" t="s">
        <v>2551</v>
      </c>
      <c r="L51" s="1" t="s">
        <v>5615</v>
      </c>
      <c r="M51" s="1" t="s">
        <v>2737</v>
      </c>
      <c r="N51" s="1" t="s">
        <v>2738</v>
      </c>
    </row>
    <row r="52" spans="1:14" ht="12" customHeight="1" x14ac:dyDescent="0.15">
      <c r="A52" s="16" t="s">
        <v>762</v>
      </c>
      <c r="B52" s="17" t="s">
        <v>5401</v>
      </c>
      <c r="C52" s="16" t="s">
        <v>17</v>
      </c>
      <c r="D52" s="16" t="s">
        <v>2471</v>
      </c>
      <c r="E52" s="16" t="s">
        <v>10</v>
      </c>
      <c r="F52" s="16" t="s">
        <v>5402</v>
      </c>
      <c r="G52" s="16" t="s">
        <v>240</v>
      </c>
      <c r="H52" s="16" t="s">
        <v>235</v>
      </c>
      <c r="I52" s="41"/>
      <c r="J52" s="1" t="s">
        <v>3223</v>
      </c>
      <c r="K52" s="1" t="s">
        <v>2551</v>
      </c>
      <c r="L52" s="1" t="s">
        <v>5615</v>
      </c>
      <c r="M52" s="1" t="s">
        <v>2561</v>
      </c>
      <c r="N52" s="1" t="s">
        <v>2734</v>
      </c>
    </row>
    <row r="53" spans="1:14" ht="12" customHeight="1" x14ac:dyDescent="0.15">
      <c r="A53" s="16" t="s">
        <v>762</v>
      </c>
      <c r="B53" s="17" t="s">
        <v>5401</v>
      </c>
      <c r="C53" s="16" t="s">
        <v>19</v>
      </c>
      <c r="D53" s="16" t="s">
        <v>2471</v>
      </c>
      <c r="E53" s="16" t="s">
        <v>10</v>
      </c>
      <c r="F53" s="16" t="s">
        <v>5402</v>
      </c>
      <c r="G53" s="16" t="s">
        <v>242</v>
      </c>
      <c r="H53" s="16" t="s">
        <v>235</v>
      </c>
      <c r="I53" s="41"/>
      <c r="J53" s="1" t="s">
        <v>3223</v>
      </c>
      <c r="K53" s="1" t="s">
        <v>2551</v>
      </c>
      <c r="L53" s="1" t="s">
        <v>5615</v>
      </c>
      <c r="M53" s="1" t="s">
        <v>2557</v>
      </c>
      <c r="N53" s="1" t="s">
        <v>2734</v>
      </c>
    </row>
    <row r="54" spans="1:14" ht="12" customHeight="1" x14ac:dyDescent="0.15">
      <c r="A54" s="16" t="s">
        <v>762</v>
      </c>
      <c r="B54" s="17" t="s">
        <v>5401</v>
      </c>
      <c r="C54" s="16" t="s">
        <v>21</v>
      </c>
      <c r="D54" s="16" t="s">
        <v>2471</v>
      </c>
      <c r="E54" s="16" t="s">
        <v>10</v>
      </c>
      <c r="F54" s="16" t="s">
        <v>5402</v>
      </c>
      <c r="G54" s="16" t="s">
        <v>764</v>
      </c>
      <c r="H54" s="16" t="s">
        <v>239</v>
      </c>
      <c r="I54" s="41"/>
      <c r="J54" s="1" t="s">
        <v>3223</v>
      </c>
      <c r="K54" s="1" t="s">
        <v>2551</v>
      </c>
      <c r="L54" s="1" t="s">
        <v>5615</v>
      </c>
      <c r="M54" s="1" t="s">
        <v>2740</v>
      </c>
      <c r="N54" s="1" t="s">
        <v>2738</v>
      </c>
    </row>
    <row r="55" spans="1:14" ht="12" customHeight="1" x14ac:dyDescent="0.15">
      <c r="A55" s="16" t="s">
        <v>762</v>
      </c>
      <c r="B55" s="17" t="s">
        <v>5401</v>
      </c>
      <c r="C55" s="16" t="s">
        <v>23</v>
      </c>
      <c r="D55" s="16" t="s">
        <v>2471</v>
      </c>
      <c r="E55" s="16" t="s">
        <v>10</v>
      </c>
      <c r="F55" s="16" t="s">
        <v>5402</v>
      </c>
      <c r="G55" s="16" t="s">
        <v>247</v>
      </c>
      <c r="H55" s="16" t="s">
        <v>235</v>
      </c>
      <c r="I55" s="41"/>
      <c r="J55" s="1" t="s">
        <v>3223</v>
      </c>
      <c r="K55" s="1" t="s">
        <v>2551</v>
      </c>
      <c r="L55" s="1" t="s">
        <v>5615</v>
      </c>
      <c r="M55" s="1" t="s">
        <v>2564</v>
      </c>
      <c r="N55" s="1" t="s">
        <v>2734</v>
      </c>
    </row>
    <row r="56" spans="1:14" ht="12" customHeight="1" x14ac:dyDescent="0.15">
      <c r="A56" s="16" t="s">
        <v>762</v>
      </c>
      <c r="B56" s="17" t="s">
        <v>5401</v>
      </c>
      <c r="C56" s="16" t="s">
        <v>77</v>
      </c>
      <c r="D56" s="16" t="s">
        <v>2471</v>
      </c>
      <c r="E56" s="16" t="s">
        <v>10</v>
      </c>
      <c r="F56" s="16" t="s">
        <v>5402</v>
      </c>
      <c r="G56" s="16" t="s">
        <v>249</v>
      </c>
      <c r="H56" s="16" t="s">
        <v>235</v>
      </c>
      <c r="I56" s="41"/>
      <c r="J56" s="1" t="s">
        <v>3223</v>
      </c>
      <c r="K56" s="1" t="s">
        <v>2551</v>
      </c>
      <c r="L56" s="1" t="s">
        <v>5615</v>
      </c>
      <c r="M56" s="1" t="s">
        <v>2559</v>
      </c>
      <c r="N56" s="1" t="s">
        <v>2734</v>
      </c>
    </row>
    <row r="57" spans="1:14" ht="12" customHeight="1" x14ac:dyDescent="0.15">
      <c r="A57" s="1" t="s">
        <v>833</v>
      </c>
      <c r="B57" s="1" t="s">
        <v>4945</v>
      </c>
      <c r="C57" s="1" t="s">
        <v>9</v>
      </c>
      <c r="D57" s="1" t="s">
        <v>2474</v>
      </c>
      <c r="E57" s="1" t="s">
        <v>10</v>
      </c>
      <c r="F57" s="1" t="s">
        <v>5376</v>
      </c>
      <c r="G57" s="1" t="s">
        <v>234</v>
      </c>
      <c r="H57" s="1" t="s">
        <v>530</v>
      </c>
      <c r="I57" s="40" t="s">
        <v>5588</v>
      </c>
      <c r="J57" s="1" t="s">
        <v>3286</v>
      </c>
      <c r="K57" s="1" t="s">
        <v>2551</v>
      </c>
      <c r="L57" s="1" t="s">
        <v>5611</v>
      </c>
      <c r="M57" s="1" t="s">
        <v>2553</v>
      </c>
      <c r="N57" s="1" t="s">
        <v>2998</v>
      </c>
    </row>
    <row r="58" spans="1:14" ht="12" customHeight="1" x14ac:dyDescent="0.15">
      <c r="A58" s="1" t="s">
        <v>833</v>
      </c>
      <c r="B58" s="1" t="s">
        <v>4945</v>
      </c>
      <c r="C58" s="1" t="s">
        <v>15</v>
      </c>
      <c r="D58" s="1" t="s">
        <v>2474</v>
      </c>
      <c r="E58" s="1" t="s">
        <v>10</v>
      </c>
      <c r="F58" s="1" t="s">
        <v>5376</v>
      </c>
      <c r="G58" s="1" t="s">
        <v>238</v>
      </c>
      <c r="H58" s="1" t="s">
        <v>239</v>
      </c>
      <c r="I58" s="41"/>
      <c r="J58" s="1" t="s">
        <v>3286</v>
      </c>
      <c r="K58" s="1" t="s">
        <v>2551</v>
      </c>
      <c r="L58" s="1" t="s">
        <v>5010</v>
      </c>
      <c r="M58" s="1" t="s">
        <v>2737</v>
      </c>
      <c r="N58" s="1" t="s">
        <v>2738</v>
      </c>
    </row>
    <row r="59" spans="1:14" ht="12" customHeight="1" x14ac:dyDescent="0.15">
      <c r="A59" s="1" t="s">
        <v>833</v>
      </c>
      <c r="B59" s="1" t="s">
        <v>4945</v>
      </c>
      <c r="C59" s="1" t="s">
        <v>17</v>
      </c>
      <c r="D59" s="1" t="s">
        <v>2474</v>
      </c>
      <c r="E59" s="1" t="s">
        <v>10</v>
      </c>
      <c r="F59" s="1" t="s">
        <v>5376</v>
      </c>
      <c r="G59" s="1" t="s">
        <v>240</v>
      </c>
      <c r="H59" s="1" t="s">
        <v>530</v>
      </c>
      <c r="I59" s="41"/>
      <c r="J59" s="1" t="s">
        <v>3286</v>
      </c>
      <c r="K59" s="1" t="s">
        <v>2551</v>
      </c>
      <c r="L59" s="1" t="s">
        <v>5010</v>
      </c>
      <c r="M59" s="1" t="s">
        <v>2561</v>
      </c>
      <c r="N59" s="1" t="s">
        <v>2998</v>
      </c>
    </row>
    <row r="60" spans="1:14" ht="12" customHeight="1" x14ac:dyDescent="0.15">
      <c r="A60" s="1" t="s">
        <v>833</v>
      </c>
      <c r="B60" s="1" t="s">
        <v>4945</v>
      </c>
      <c r="C60" s="1" t="s">
        <v>19</v>
      </c>
      <c r="D60" s="1" t="s">
        <v>2474</v>
      </c>
      <c r="E60" s="1" t="s">
        <v>10</v>
      </c>
      <c r="F60" s="1" t="s">
        <v>5376</v>
      </c>
      <c r="G60" s="1" t="s">
        <v>241</v>
      </c>
      <c r="H60" s="1" t="s">
        <v>530</v>
      </c>
      <c r="I60" s="41"/>
      <c r="J60" s="1" t="s">
        <v>3286</v>
      </c>
      <c r="K60" s="1" t="s">
        <v>2551</v>
      </c>
      <c r="L60" s="1" t="s">
        <v>5010</v>
      </c>
      <c r="M60" s="1" t="s">
        <v>2562</v>
      </c>
      <c r="N60" s="1" t="s">
        <v>2998</v>
      </c>
    </row>
    <row r="61" spans="1:14" ht="12" customHeight="1" x14ac:dyDescent="0.15">
      <c r="A61" s="1" t="s">
        <v>833</v>
      </c>
      <c r="B61" s="1" t="s">
        <v>4945</v>
      </c>
      <c r="C61" s="1" t="s">
        <v>21</v>
      </c>
      <c r="D61" s="1" t="s">
        <v>2474</v>
      </c>
      <c r="E61" s="1" t="s">
        <v>10</v>
      </c>
      <c r="F61" s="1" t="s">
        <v>5376</v>
      </c>
      <c r="G61" s="1" t="s">
        <v>242</v>
      </c>
      <c r="H61" s="1" t="s">
        <v>530</v>
      </c>
      <c r="I61" s="41"/>
      <c r="J61" s="1" t="s">
        <v>3286</v>
      </c>
      <c r="K61" s="1" t="s">
        <v>2551</v>
      </c>
      <c r="L61" s="1" t="s">
        <v>5010</v>
      </c>
      <c r="M61" s="1" t="s">
        <v>2557</v>
      </c>
      <c r="N61" s="1" t="s">
        <v>2998</v>
      </c>
    </row>
    <row r="62" spans="1:14" ht="12" customHeight="1" x14ac:dyDescent="0.15">
      <c r="A62" s="1" t="s">
        <v>833</v>
      </c>
      <c r="B62" s="1" t="s">
        <v>4945</v>
      </c>
      <c r="C62" s="1" t="s">
        <v>23</v>
      </c>
      <c r="D62" s="1" t="s">
        <v>2474</v>
      </c>
      <c r="E62" s="1" t="s">
        <v>10</v>
      </c>
      <c r="F62" s="1" t="s">
        <v>5376</v>
      </c>
      <c r="G62" s="1" t="s">
        <v>245</v>
      </c>
      <c r="H62" s="1" t="s">
        <v>239</v>
      </c>
      <c r="I62" s="41"/>
      <c r="J62" s="1" t="s">
        <v>3286</v>
      </c>
      <c r="K62" s="1" t="s">
        <v>2551</v>
      </c>
      <c r="L62" s="1" t="s">
        <v>5010</v>
      </c>
      <c r="M62" s="1" t="s">
        <v>2740</v>
      </c>
      <c r="N62" s="1" t="s">
        <v>2738</v>
      </c>
    </row>
    <row r="63" spans="1:14" ht="12" customHeight="1" x14ac:dyDescent="0.15">
      <c r="A63" s="1" t="s">
        <v>833</v>
      </c>
      <c r="B63" s="1" t="s">
        <v>4945</v>
      </c>
      <c r="C63" s="1" t="s">
        <v>77</v>
      </c>
      <c r="D63" s="1" t="s">
        <v>2474</v>
      </c>
      <c r="E63" s="1" t="s">
        <v>10</v>
      </c>
      <c r="F63" s="1" t="s">
        <v>5376</v>
      </c>
      <c r="G63" s="1" t="s">
        <v>247</v>
      </c>
      <c r="H63" s="1" t="s">
        <v>530</v>
      </c>
      <c r="I63" s="41"/>
      <c r="J63" s="1" t="s">
        <v>3286</v>
      </c>
      <c r="K63" s="1" t="s">
        <v>2551</v>
      </c>
      <c r="L63" s="1" t="s">
        <v>5010</v>
      </c>
      <c r="M63" s="1" t="s">
        <v>2564</v>
      </c>
      <c r="N63" s="1" t="s">
        <v>2998</v>
      </c>
    </row>
    <row r="64" spans="1:14" ht="12" customHeight="1" x14ac:dyDescent="0.15">
      <c r="A64" s="1" t="s">
        <v>833</v>
      </c>
      <c r="B64" s="1" t="s">
        <v>4945</v>
      </c>
      <c r="C64" s="1" t="s">
        <v>244</v>
      </c>
      <c r="D64" s="1" t="s">
        <v>2474</v>
      </c>
      <c r="E64" s="1" t="s">
        <v>10</v>
      </c>
      <c r="F64" s="1" t="s">
        <v>5376</v>
      </c>
      <c r="G64" s="1" t="s">
        <v>249</v>
      </c>
      <c r="H64" s="1" t="s">
        <v>530</v>
      </c>
      <c r="I64" s="42"/>
      <c r="J64" s="1" t="s">
        <v>3286</v>
      </c>
      <c r="K64" s="1" t="s">
        <v>2551</v>
      </c>
      <c r="L64" s="1" t="s">
        <v>5010</v>
      </c>
      <c r="M64" s="1" t="s">
        <v>2559</v>
      </c>
      <c r="N64" s="1" t="s">
        <v>2998</v>
      </c>
    </row>
    <row r="65" spans="1:14" ht="12" customHeight="1" x14ac:dyDescent="0.15">
      <c r="A65" s="1" t="s">
        <v>922</v>
      </c>
      <c r="B65" s="1" t="s">
        <v>4940</v>
      </c>
      <c r="C65" s="1" t="s">
        <v>9</v>
      </c>
      <c r="D65" s="1" t="s">
        <v>2477</v>
      </c>
      <c r="E65" s="1" t="s">
        <v>10</v>
      </c>
      <c r="F65" s="1" t="s">
        <v>5610</v>
      </c>
      <c r="G65" s="1" t="s">
        <v>234</v>
      </c>
      <c r="H65" s="1" t="s">
        <v>530</v>
      </c>
      <c r="I65" s="40" t="s">
        <v>5300</v>
      </c>
      <c r="J65" s="3" t="s">
        <v>3374</v>
      </c>
      <c r="K65" s="3" t="s">
        <v>2551</v>
      </c>
      <c r="L65" s="4" t="s">
        <v>5613</v>
      </c>
      <c r="M65" s="4" t="s">
        <v>2553</v>
      </c>
      <c r="N65" s="4" t="s">
        <v>2998</v>
      </c>
    </row>
    <row r="66" spans="1:14" ht="12" customHeight="1" x14ac:dyDescent="0.15">
      <c r="A66" s="1" t="s">
        <v>922</v>
      </c>
      <c r="B66" s="1" t="s">
        <v>4940</v>
      </c>
      <c r="C66" s="1" t="s">
        <v>15</v>
      </c>
      <c r="D66" s="1" t="s">
        <v>2477</v>
      </c>
      <c r="E66" s="1" t="s">
        <v>10</v>
      </c>
      <c r="F66" s="1" t="s">
        <v>5610</v>
      </c>
      <c r="G66" s="1" t="s">
        <v>236</v>
      </c>
      <c r="H66" s="1" t="s">
        <v>929</v>
      </c>
      <c r="I66" s="41"/>
      <c r="J66" s="3" t="s">
        <v>3374</v>
      </c>
      <c r="K66" s="3" t="s">
        <v>2551</v>
      </c>
      <c r="L66" s="4" t="s">
        <v>5613</v>
      </c>
      <c r="M66" s="4" t="s">
        <v>2735</v>
      </c>
      <c r="N66" s="4" t="s">
        <v>3381</v>
      </c>
    </row>
    <row r="67" spans="1:14" ht="12" customHeight="1" x14ac:dyDescent="0.15">
      <c r="A67" s="1" t="s">
        <v>922</v>
      </c>
      <c r="B67" s="1" t="s">
        <v>4940</v>
      </c>
      <c r="C67" s="1" t="s">
        <v>17</v>
      </c>
      <c r="D67" s="1" t="s">
        <v>2477</v>
      </c>
      <c r="E67" s="1" t="s">
        <v>10</v>
      </c>
      <c r="F67" s="1" t="s">
        <v>5610</v>
      </c>
      <c r="G67" s="1" t="s">
        <v>238</v>
      </c>
      <c r="H67" s="1" t="s">
        <v>239</v>
      </c>
      <c r="I67" s="41"/>
      <c r="J67" s="3" t="s">
        <v>3374</v>
      </c>
      <c r="K67" s="3" t="s">
        <v>2551</v>
      </c>
      <c r="L67" s="4" t="s">
        <v>5613</v>
      </c>
      <c r="M67" s="4" t="s">
        <v>2737</v>
      </c>
      <c r="N67" s="4" t="s">
        <v>2738</v>
      </c>
    </row>
    <row r="68" spans="1:14" ht="12" customHeight="1" x14ac:dyDescent="0.15">
      <c r="A68" s="1" t="s">
        <v>922</v>
      </c>
      <c r="B68" s="1" t="s">
        <v>4940</v>
      </c>
      <c r="C68" s="1" t="s">
        <v>19</v>
      </c>
      <c r="D68" s="1" t="s">
        <v>2477</v>
      </c>
      <c r="E68" s="1" t="s">
        <v>10</v>
      </c>
      <c r="F68" s="1" t="s">
        <v>5610</v>
      </c>
      <c r="G68" s="1" t="s">
        <v>240</v>
      </c>
      <c r="H68" s="1" t="s">
        <v>530</v>
      </c>
      <c r="I68" s="41"/>
      <c r="J68" s="3" t="s">
        <v>3374</v>
      </c>
      <c r="K68" s="3" t="s">
        <v>2551</v>
      </c>
      <c r="L68" s="4" t="s">
        <v>5613</v>
      </c>
      <c r="M68" s="4" t="s">
        <v>2561</v>
      </c>
      <c r="N68" s="4" t="s">
        <v>2998</v>
      </c>
    </row>
    <row r="69" spans="1:14" ht="12" customHeight="1" x14ac:dyDescent="0.15">
      <c r="A69" s="1" t="s">
        <v>922</v>
      </c>
      <c r="B69" s="1" t="s">
        <v>4940</v>
      </c>
      <c r="C69" s="1" t="s">
        <v>21</v>
      </c>
      <c r="D69" s="1" t="s">
        <v>2477</v>
      </c>
      <c r="E69" s="1" t="s">
        <v>10</v>
      </c>
      <c r="F69" s="1" t="s">
        <v>5610</v>
      </c>
      <c r="G69" s="1" t="s">
        <v>242</v>
      </c>
      <c r="H69" s="1" t="s">
        <v>530</v>
      </c>
      <c r="I69" s="41"/>
      <c r="J69" s="3" t="s">
        <v>3374</v>
      </c>
      <c r="K69" s="3" t="s">
        <v>2551</v>
      </c>
      <c r="L69" s="4" t="s">
        <v>5613</v>
      </c>
      <c r="M69" s="4" t="s">
        <v>2557</v>
      </c>
      <c r="N69" s="4" t="s">
        <v>2998</v>
      </c>
    </row>
    <row r="70" spans="1:14" ht="12" customHeight="1" x14ac:dyDescent="0.15">
      <c r="A70" s="1" t="s">
        <v>922</v>
      </c>
      <c r="B70" s="1" t="s">
        <v>4940</v>
      </c>
      <c r="C70" s="1" t="s">
        <v>23</v>
      </c>
      <c r="D70" s="1" t="s">
        <v>2477</v>
      </c>
      <c r="E70" s="1" t="s">
        <v>10</v>
      </c>
      <c r="F70" s="1" t="s">
        <v>5610</v>
      </c>
      <c r="G70" s="1" t="s">
        <v>243</v>
      </c>
      <c r="H70" s="1" t="s">
        <v>929</v>
      </c>
      <c r="I70" s="41"/>
      <c r="J70" s="3" t="s">
        <v>3374</v>
      </c>
      <c r="K70" s="3" t="s">
        <v>2551</v>
      </c>
      <c r="L70" s="4" t="s">
        <v>5613</v>
      </c>
      <c r="M70" s="4" t="s">
        <v>2739</v>
      </c>
      <c r="N70" s="4" t="s">
        <v>3381</v>
      </c>
    </row>
    <row r="71" spans="1:14" ht="12" customHeight="1" x14ac:dyDescent="0.15">
      <c r="A71" s="1" t="s">
        <v>922</v>
      </c>
      <c r="B71" s="1" t="s">
        <v>4940</v>
      </c>
      <c r="C71" s="1" t="s">
        <v>77</v>
      </c>
      <c r="D71" s="1" t="s">
        <v>2477</v>
      </c>
      <c r="E71" s="1" t="s">
        <v>10</v>
      </c>
      <c r="F71" s="1" t="s">
        <v>5610</v>
      </c>
      <c r="G71" s="1" t="s">
        <v>245</v>
      </c>
      <c r="H71" s="1" t="s">
        <v>239</v>
      </c>
      <c r="I71" s="41"/>
      <c r="J71" s="3" t="s">
        <v>3374</v>
      </c>
      <c r="K71" s="3" t="s">
        <v>2551</v>
      </c>
      <c r="L71" s="4" t="s">
        <v>5613</v>
      </c>
      <c r="M71" s="4" t="s">
        <v>2740</v>
      </c>
      <c r="N71" s="4" t="s">
        <v>2738</v>
      </c>
    </row>
    <row r="72" spans="1:14" ht="12" customHeight="1" x14ac:dyDescent="0.15">
      <c r="A72" s="1" t="s">
        <v>922</v>
      </c>
      <c r="B72" s="1" t="s">
        <v>4940</v>
      </c>
      <c r="C72" s="1" t="s">
        <v>244</v>
      </c>
      <c r="D72" s="1" t="s">
        <v>2477</v>
      </c>
      <c r="E72" s="1" t="s">
        <v>10</v>
      </c>
      <c r="F72" s="1" t="s">
        <v>5610</v>
      </c>
      <c r="G72" s="1" t="s">
        <v>247</v>
      </c>
      <c r="H72" s="1" t="s">
        <v>530</v>
      </c>
      <c r="I72" s="41"/>
      <c r="J72" s="3" t="s">
        <v>3374</v>
      </c>
      <c r="K72" s="3" t="s">
        <v>2551</v>
      </c>
      <c r="L72" s="4" t="s">
        <v>5613</v>
      </c>
      <c r="M72" s="4" t="s">
        <v>2564</v>
      </c>
      <c r="N72" s="4" t="s">
        <v>2998</v>
      </c>
    </row>
    <row r="73" spans="1:14" ht="12" customHeight="1" x14ac:dyDescent="0.15">
      <c r="A73" s="1" t="s">
        <v>922</v>
      </c>
      <c r="B73" s="1" t="s">
        <v>4940</v>
      </c>
      <c r="C73" s="1" t="s">
        <v>246</v>
      </c>
      <c r="D73" s="1" t="s">
        <v>2477</v>
      </c>
      <c r="E73" s="1" t="s">
        <v>10</v>
      </c>
      <c r="F73" s="1" t="s">
        <v>5610</v>
      </c>
      <c r="G73" s="1" t="s">
        <v>249</v>
      </c>
      <c r="H73" s="1" t="s">
        <v>530</v>
      </c>
      <c r="I73" s="41"/>
      <c r="J73" s="3" t="s">
        <v>3374</v>
      </c>
      <c r="K73" s="3" t="s">
        <v>2551</v>
      </c>
      <c r="L73" s="4" t="s">
        <v>5613</v>
      </c>
      <c r="M73" s="4" t="s">
        <v>2559</v>
      </c>
      <c r="N73" s="4" t="s">
        <v>2998</v>
      </c>
    </row>
    <row r="74" spans="1:14" ht="12" customHeight="1" x14ac:dyDescent="0.15">
      <c r="A74" s="1" t="s">
        <v>922</v>
      </c>
      <c r="B74" s="1" t="s">
        <v>4940</v>
      </c>
      <c r="C74" s="1" t="s">
        <v>248</v>
      </c>
      <c r="D74" s="1" t="s">
        <v>2477</v>
      </c>
      <c r="E74" s="1" t="s">
        <v>10</v>
      </c>
      <c r="F74" s="1" t="s">
        <v>5610</v>
      </c>
      <c r="G74" s="1" t="s">
        <v>251</v>
      </c>
      <c r="H74" s="1" t="s">
        <v>929</v>
      </c>
      <c r="I74" s="42"/>
      <c r="J74" s="3" t="s">
        <v>3374</v>
      </c>
      <c r="K74" s="3" t="s">
        <v>2551</v>
      </c>
      <c r="L74" s="4" t="s">
        <v>5613</v>
      </c>
      <c r="M74" s="4" t="s">
        <v>2741</v>
      </c>
      <c r="N74" s="4" t="s">
        <v>3381</v>
      </c>
    </row>
    <row r="75" spans="1:14" ht="12" customHeight="1" x14ac:dyDescent="0.15">
      <c r="A75" s="1" t="s">
        <v>957</v>
      </c>
      <c r="B75" s="1" t="s">
        <v>4943</v>
      </c>
      <c r="C75" s="1" t="s">
        <v>15</v>
      </c>
      <c r="D75" s="1" t="s">
        <v>2479</v>
      </c>
      <c r="E75" s="1" t="s">
        <v>10</v>
      </c>
      <c r="F75" s="1" t="s">
        <v>4946</v>
      </c>
      <c r="G75" s="1" t="s">
        <v>238</v>
      </c>
      <c r="H75" s="1" t="s">
        <v>239</v>
      </c>
      <c r="I75" s="12" t="s">
        <v>5223</v>
      </c>
      <c r="J75" s="1" t="s">
        <v>3407</v>
      </c>
      <c r="K75" s="1" t="s">
        <v>2551</v>
      </c>
      <c r="L75" s="1" t="s">
        <v>5011</v>
      </c>
      <c r="M75" s="1" t="s">
        <v>2737</v>
      </c>
      <c r="N75" s="1" t="s">
        <v>2738</v>
      </c>
    </row>
    <row r="76" spans="1:14" ht="12" customHeight="1" x14ac:dyDescent="0.15">
      <c r="A76" s="1" t="s">
        <v>979</v>
      </c>
      <c r="B76" s="1" t="s">
        <v>8</v>
      </c>
      <c r="C76" s="1" t="s">
        <v>246</v>
      </c>
      <c r="D76" s="1" t="s">
        <v>2482</v>
      </c>
      <c r="E76" s="1" t="s">
        <v>10</v>
      </c>
      <c r="F76" s="1" t="s">
        <v>980</v>
      </c>
      <c r="G76" s="1" t="s">
        <v>4949</v>
      </c>
      <c r="H76" s="1" t="s">
        <v>239</v>
      </c>
      <c r="I76" s="14" t="s">
        <v>5257</v>
      </c>
      <c r="J76" s="1" t="s">
        <v>3463</v>
      </c>
      <c r="K76" s="1" t="s">
        <v>2551</v>
      </c>
      <c r="L76" s="5" t="s">
        <v>3464</v>
      </c>
      <c r="M76" s="1" t="s">
        <v>5013</v>
      </c>
      <c r="N76" s="5" t="s">
        <v>2738</v>
      </c>
    </row>
    <row r="77" spans="1:14" ht="12" customHeight="1" x14ac:dyDescent="0.15">
      <c r="A77" s="1" t="s">
        <v>979</v>
      </c>
      <c r="B77" s="1" t="s">
        <v>25</v>
      </c>
      <c r="C77" s="1" t="s">
        <v>246</v>
      </c>
      <c r="D77" s="1" t="s">
        <v>2482</v>
      </c>
      <c r="E77" s="1" t="s">
        <v>10</v>
      </c>
      <c r="F77" s="1" t="s">
        <v>988</v>
      </c>
      <c r="G77" s="1" t="s">
        <v>4949</v>
      </c>
      <c r="H77" s="1" t="s">
        <v>239</v>
      </c>
      <c r="I77" s="14" t="s">
        <v>5258</v>
      </c>
      <c r="J77" s="1" t="s">
        <v>3463</v>
      </c>
      <c r="K77" s="1" t="s">
        <v>2551</v>
      </c>
      <c r="L77" s="5" t="s">
        <v>3465</v>
      </c>
      <c r="M77" s="1" t="s">
        <v>5013</v>
      </c>
      <c r="N77" s="5" t="s">
        <v>2738</v>
      </c>
    </row>
    <row r="78" spans="1:14" ht="12" customHeight="1" x14ac:dyDescent="0.15">
      <c r="A78" s="1" t="s">
        <v>979</v>
      </c>
      <c r="B78" s="1" t="s">
        <v>29</v>
      </c>
      <c r="C78" s="1" t="s">
        <v>246</v>
      </c>
      <c r="D78" s="1" t="s">
        <v>2482</v>
      </c>
      <c r="E78" s="1" t="s">
        <v>10</v>
      </c>
      <c r="F78" s="1" t="s">
        <v>990</v>
      </c>
      <c r="G78" s="1" t="s">
        <v>4949</v>
      </c>
      <c r="H78" s="1" t="s">
        <v>239</v>
      </c>
      <c r="I78" s="14" t="s">
        <v>5619</v>
      </c>
      <c r="J78" s="1" t="s">
        <v>3463</v>
      </c>
      <c r="K78" s="1" t="s">
        <v>2551</v>
      </c>
      <c r="L78" s="5" t="s">
        <v>3467</v>
      </c>
      <c r="M78" s="1" t="s">
        <v>5013</v>
      </c>
      <c r="N78" s="5" t="s">
        <v>2738</v>
      </c>
    </row>
    <row r="79" spans="1:14" s="16" customFormat="1" ht="12" customHeight="1" x14ac:dyDescent="0.15">
      <c r="A79" s="16" t="s">
        <v>979</v>
      </c>
      <c r="B79" s="16" t="s">
        <v>5603</v>
      </c>
      <c r="C79" s="16" t="s">
        <v>5326</v>
      </c>
      <c r="D79" s="16" t="s">
        <v>2482</v>
      </c>
      <c r="E79" s="16" t="s">
        <v>10</v>
      </c>
      <c r="F79" s="16" t="s">
        <v>5604</v>
      </c>
      <c r="G79" s="16" t="s">
        <v>983</v>
      </c>
      <c r="H79" s="16" t="s">
        <v>239</v>
      </c>
      <c r="I79" s="46" t="s">
        <v>5609</v>
      </c>
      <c r="J79" s="16" t="s">
        <v>3463</v>
      </c>
      <c r="K79" s="16" t="s">
        <v>2551</v>
      </c>
      <c r="L79" s="18" t="s">
        <v>5608</v>
      </c>
      <c r="M79" s="16" t="s">
        <v>5276</v>
      </c>
      <c r="N79" s="16" t="s">
        <v>2738</v>
      </c>
    </row>
    <row r="80" spans="1:14" s="16" customFormat="1" ht="12" customHeight="1" x14ac:dyDescent="0.15">
      <c r="A80" s="16" t="s">
        <v>979</v>
      </c>
      <c r="B80" s="16" t="s">
        <v>5603</v>
      </c>
      <c r="C80" s="16" t="s">
        <v>5328</v>
      </c>
      <c r="D80" s="16" t="s">
        <v>2482</v>
      </c>
      <c r="E80" s="16" t="s">
        <v>10</v>
      </c>
      <c r="F80" s="16" t="s">
        <v>5604</v>
      </c>
      <c r="G80" s="16" t="s">
        <v>985</v>
      </c>
      <c r="H80" s="16" t="s">
        <v>239</v>
      </c>
      <c r="I80" s="47"/>
      <c r="J80" s="16" t="s">
        <v>3463</v>
      </c>
      <c r="K80" s="16" t="s">
        <v>2551</v>
      </c>
      <c r="L80" s="18" t="s">
        <v>5608</v>
      </c>
      <c r="M80" s="16" t="s">
        <v>4996</v>
      </c>
      <c r="N80" s="16" t="s">
        <v>2738</v>
      </c>
    </row>
    <row r="81" spans="1:14" s="16" customFormat="1" ht="12" customHeight="1" x14ac:dyDescent="0.15">
      <c r="A81" s="16" t="s">
        <v>979</v>
      </c>
      <c r="B81" s="16" t="s">
        <v>5603</v>
      </c>
      <c r="C81" s="16" t="s">
        <v>5329</v>
      </c>
      <c r="D81" s="16" t="s">
        <v>2482</v>
      </c>
      <c r="E81" s="16" t="s">
        <v>10</v>
      </c>
      <c r="F81" s="16" t="s">
        <v>5604</v>
      </c>
      <c r="G81" s="16" t="s">
        <v>986</v>
      </c>
      <c r="H81" s="16" t="s">
        <v>239</v>
      </c>
      <c r="I81" s="47"/>
      <c r="J81" s="16" t="s">
        <v>3463</v>
      </c>
      <c r="K81" s="16" t="s">
        <v>2551</v>
      </c>
      <c r="L81" s="18" t="s">
        <v>5608</v>
      </c>
      <c r="M81" s="16" t="s">
        <v>4997</v>
      </c>
      <c r="N81" s="16" t="s">
        <v>2738</v>
      </c>
    </row>
    <row r="82" spans="1:14" s="16" customFormat="1" ht="12" customHeight="1" x14ac:dyDescent="0.15">
      <c r="A82" s="16" t="s">
        <v>979</v>
      </c>
      <c r="B82" s="16" t="s">
        <v>5603</v>
      </c>
      <c r="C82" s="16" t="s">
        <v>5605</v>
      </c>
      <c r="D82" s="16" t="s">
        <v>2482</v>
      </c>
      <c r="E82" s="16" t="s">
        <v>10</v>
      </c>
      <c r="F82" s="16" t="s">
        <v>5604</v>
      </c>
      <c r="G82" s="16" t="s">
        <v>987</v>
      </c>
      <c r="H82" s="16" t="s">
        <v>239</v>
      </c>
      <c r="I82" s="47"/>
      <c r="J82" s="16" t="s">
        <v>3463</v>
      </c>
      <c r="K82" s="16" t="s">
        <v>2551</v>
      </c>
      <c r="L82" s="18" t="s">
        <v>5608</v>
      </c>
      <c r="M82" s="16" t="s">
        <v>4998</v>
      </c>
      <c r="N82" s="16" t="s">
        <v>2738</v>
      </c>
    </row>
    <row r="83" spans="1:14" s="16" customFormat="1" ht="12" customHeight="1" x14ac:dyDescent="0.15">
      <c r="A83" s="16" t="s">
        <v>979</v>
      </c>
      <c r="B83" s="16" t="s">
        <v>5603</v>
      </c>
      <c r="C83" s="16" t="s">
        <v>5606</v>
      </c>
      <c r="D83" s="16" t="s">
        <v>2482</v>
      </c>
      <c r="E83" s="16" t="s">
        <v>10</v>
      </c>
      <c r="F83" s="16" t="s">
        <v>5604</v>
      </c>
      <c r="G83" s="16" t="s">
        <v>4948</v>
      </c>
      <c r="H83" s="16" t="s">
        <v>239</v>
      </c>
      <c r="I83" s="47"/>
      <c r="J83" s="16" t="s">
        <v>3463</v>
      </c>
      <c r="K83" s="16" t="s">
        <v>2551</v>
      </c>
      <c r="L83" s="18" t="s">
        <v>5608</v>
      </c>
      <c r="M83" s="16" t="s">
        <v>2737</v>
      </c>
      <c r="N83" s="16" t="s">
        <v>2738</v>
      </c>
    </row>
    <row r="84" spans="1:14" s="16" customFormat="1" ht="12" customHeight="1" x14ac:dyDescent="0.15">
      <c r="A84" s="16" t="s">
        <v>979</v>
      </c>
      <c r="B84" s="16" t="s">
        <v>5603</v>
      </c>
      <c r="C84" s="16" t="s">
        <v>5607</v>
      </c>
      <c r="D84" s="16" t="s">
        <v>2482</v>
      </c>
      <c r="E84" s="16" t="s">
        <v>10</v>
      </c>
      <c r="F84" s="16" t="s">
        <v>5604</v>
      </c>
      <c r="G84" s="16" t="s">
        <v>4949</v>
      </c>
      <c r="H84" s="16" t="s">
        <v>239</v>
      </c>
      <c r="I84" s="48"/>
      <c r="J84" s="16" t="s">
        <v>3463</v>
      </c>
      <c r="K84" s="16" t="s">
        <v>2551</v>
      </c>
      <c r="L84" s="18" t="s">
        <v>5608</v>
      </c>
      <c r="M84" s="16" t="s">
        <v>5013</v>
      </c>
      <c r="N84" s="16" t="s">
        <v>2738</v>
      </c>
    </row>
    <row r="85" spans="1:14" ht="12" customHeight="1" x14ac:dyDescent="0.15">
      <c r="A85" s="1" t="s">
        <v>979</v>
      </c>
      <c r="B85" s="1" t="s">
        <v>4944</v>
      </c>
      <c r="C85" s="1" t="s">
        <v>9</v>
      </c>
      <c r="D85" s="1" t="s">
        <v>2482</v>
      </c>
      <c r="E85" s="1" t="s">
        <v>10</v>
      </c>
      <c r="F85" s="1" t="s">
        <v>5377</v>
      </c>
      <c r="G85" s="1" t="s">
        <v>981</v>
      </c>
      <c r="H85" s="1" t="s">
        <v>982</v>
      </c>
      <c r="I85" s="40" t="s">
        <v>5222</v>
      </c>
      <c r="J85" s="1" t="s">
        <v>3463</v>
      </c>
      <c r="K85" s="1" t="s">
        <v>2551</v>
      </c>
      <c r="L85" s="1" t="s">
        <v>5012</v>
      </c>
      <c r="M85" s="1" t="s">
        <v>5275</v>
      </c>
      <c r="N85" s="1" t="s">
        <v>2734</v>
      </c>
    </row>
    <row r="86" spans="1:14" ht="12" customHeight="1" x14ac:dyDescent="0.15">
      <c r="A86" s="1" t="s">
        <v>979</v>
      </c>
      <c r="B86" s="1" t="s">
        <v>4944</v>
      </c>
      <c r="C86" s="1" t="s">
        <v>15</v>
      </c>
      <c r="D86" s="1" t="s">
        <v>2482</v>
      </c>
      <c r="E86" s="1" t="s">
        <v>10</v>
      </c>
      <c r="F86" s="1" t="s">
        <v>5377</v>
      </c>
      <c r="G86" s="1" t="s">
        <v>983</v>
      </c>
      <c r="H86" s="1" t="s">
        <v>239</v>
      </c>
      <c r="I86" s="41"/>
      <c r="J86" s="1" t="s">
        <v>3463</v>
      </c>
      <c r="K86" s="1" t="s">
        <v>2551</v>
      </c>
      <c r="L86" s="1" t="s">
        <v>5012</v>
      </c>
      <c r="M86" s="1" t="s">
        <v>5276</v>
      </c>
      <c r="N86" s="1" t="s">
        <v>2738</v>
      </c>
    </row>
    <row r="87" spans="1:14" ht="12" customHeight="1" x14ac:dyDescent="0.15">
      <c r="A87" s="1" t="s">
        <v>979</v>
      </c>
      <c r="B87" s="1" t="s">
        <v>4944</v>
      </c>
      <c r="C87" s="1" t="s">
        <v>17</v>
      </c>
      <c r="D87" s="1" t="s">
        <v>2482</v>
      </c>
      <c r="E87" s="1" t="s">
        <v>10</v>
      </c>
      <c r="F87" s="1" t="s">
        <v>5377</v>
      </c>
      <c r="G87" s="1" t="s">
        <v>984</v>
      </c>
      <c r="H87" s="1" t="s">
        <v>982</v>
      </c>
      <c r="I87" s="41"/>
      <c r="J87" s="1" t="s">
        <v>3463</v>
      </c>
      <c r="K87" s="1" t="s">
        <v>2551</v>
      </c>
      <c r="L87" s="1" t="s">
        <v>5012</v>
      </c>
      <c r="M87" s="1" t="s">
        <v>4995</v>
      </c>
      <c r="N87" s="1" t="s">
        <v>2734</v>
      </c>
    </row>
    <row r="88" spans="1:14" ht="12" customHeight="1" x14ac:dyDescent="0.15">
      <c r="A88" s="1" t="s">
        <v>979</v>
      </c>
      <c r="B88" s="1" t="s">
        <v>4944</v>
      </c>
      <c r="C88" s="1" t="s">
        <v>19</v>
      </c>
      <c r="D88" s="1" t="s">
        <v>2482</v>
      </c>
      <c r="E88" s="1" t="s">
        <v>10</v>
      </c>
      <c r="F88" s="1" t="s">
        <v>5377</v>
      </c>
      <c r="G88" s="1" t="s">
        <v>985</v>
      </c>
      <c r="H88" s="1" t="s">
        <v>239</v>
      </c>
      <c r="I88" s="41"/>
      <c r="J88" s="1" t="s">
        <v>3463</v>
      </c>
      <c r="K88" s="1" t="s">
        <v>2551</v>
      </c>
      <c r="L88" s="1" t="s">
        <v>5012</v>
      </c>
      <c r="M88" s="1" t="s">
        <v>4996</v>
      </c>
      <c r="N88" s="1" t="s">
        <v>2738</v>
      </c>
    </row>
    <row r="89" spans="1:14" ht="12" customHeight="1" x14ac:dyDescent="0.15">
      <c r="A89" s="1" t="s">
        <v>979</v>
      </c>
      <c r="B89" s="1" t="s">
        <v>4944</v>
      </c>
      <c r="C89" s="1" t="s">
        <v>21</v>
      </c>
      <c r="D89" s="1" t="s">
        <v>2482</v>
      </c>
      <c r="E89" s="1" t="s">
        <v>10</v>
      </c>
      <c r="F89" s="1" t="s">
        <v>5377</v>
      </c>
      <c r="G89" s="1" t="s">
        <v>986</v>
      </c>
      <c r="H89" s="1" t="s">
        <v>239</v>
      </c>
      <c r="I89" s="41"/>
      <c r="J89" s="1" t="s">
        <v>3463</v>
      </c>
      <c r="K89" s="1" t="s">
        <v>2551</v>
      </c>
      <c r="L89" s="1" t="s">
        <v>5012</v>
      </c>
      <c r="M89" s="1" t="s">
        <v>4997</v>
      </c>
      <c r="N89" s="1" t="s">
        <v>2738</v>
      </c>
    </row>
    <row r="90" spans="1:14" ht="12" customHeight="1" x14ac:dyDescent="0.15">
      <c r="A90" s="1" t="s">
        <v>979</v>
      </c>
      <c r="B90" s="1" t="s">
        <v>4944</v>
      </c>
      <c r="C90" s="1" t="s">
        <v>23</v>
      </c>
      <c r="D90" s="1" t="s">
        <v>2482</v>
      </c>
      <c r="E90" s="1" t="s">
        <v>10</v>
      </c>
      <c r="F90" s="1" t="s">
        <v>5377</v>
      </c>
      <c r="G90" s="1" t="s">
        <v>987</v>
      </c>
      <c r="H90" s="1" t="s">
        <v>239</v>
      </c>
      <c r="I90" s="41"/>
      <c r="J90" s="1" t="s">
        <v>3463</v>
      </c>
      <c r="K90" s="1" t="s">
        <v>2551</v>
      </c>
      <c r="L90" s="1" t="s">
        <v>5012</v>
      </c>
      <c r="M90" s="1" t="s">
        <v>4998</v>
      </c>
      <c r="N90" s="1" t="s">
        <v>2738</v>
      </c>
    </row>
    <row r="91" spans="1:14" ht="12" customHeight="1" x14ac:dyDescent="0.15">
      <c r="A91" s="1" t="s">
        <v>979</v>
      </c>
      <c r="B91" s="1" t="s">
        <v>4944</v>
      </c>
      <c r="C91" s="1" t="s">
        <v>244</v>
      </c>
      <c r="D91" s="1" t="s">
        <v>2482</v>
      </c>
      <c r="E91" s="1" t="s">
        <v>10</v>
      </c>
      <c r="F91" s="1" t="s">
        <v>5377</v>
      </c>
      <c r="G91" s="1" t="s">
        <v>4948</v>
      </c>
      <c r="H91" s="1" t="s">
        <v>239</v>
      </c>
      <c r="I91" s="41"/>
      <c r="J91" s="1" t="s">
        <v>3463</v>
      </c>
      <c r="K91" s="1" t="s">
        <v>2551</v>
      </c>
      <c r="L91" s="1" t="s">
        <v>5012</v>
      </c>
      <c r="M91" s="1" t="s">
        <v>2737</v>
      </c>
      <c r="N91" s="1" t="s">
        <v>2738</v>
      </c>
    </row>
    <row r="92" spans="1:14" ht="12" customHeight="1" x14ac:dyDescent="0.15">
      <c r="A92" s="1" t="s">
        <v>979</v>
      </c>
      <c r="B92" s="1" t="s">
        <v>4944</v>
      </c>
      <c r="C92" s="1" t="s">
        <v>246</v>
      </c>
      <c r="D92" s="1" t="s">
        <v>2482</v>
      </c>
      <c r="E92" s="1" t="s">
        <v>10</v>
      </c>
      <c r="F92" s="1" t="s">
        <v>5377</v>
      </c>
      <c r="G92" s="1" t="s">
        <v>4949</v>
      </c>
      <c r="H92" s="1" t="s">
        <v>239</v>
      </c>
      <c r="I92" s="42"/>
      <c r="J92" s="1" t="s">
        <v>3463</v>
      </c>
      <c r="K92" s="1" t="s">
        <v>2551</v>
      </c>
      <c r="L92" s="1" t="s">
        <v>5012</v>
      </c>
      <c r="M92" s="1" t="s">
        <v>5013</v>
      </c>
      <c r="N92" s="1" t="s">
        <v>2738</v>
      </c>
    </row>
    <row r="93" spans="1:14" ht="12" customHeight="1" x14ac:dyDescent="0.15">
      <c r="A93" s="1" t="s">
        <v>979</v>
      </c>
      <c r="B93" s="1" t="s">
        <v>4943</v>
      </c>
      <c r="C93" s="1" t="s">
        <v>15</v>
      </c>
      <c r="D93" s="1" t="s">
        <v>2482</v>
      </c>
      <c r="E93" s="1" t="s">
        <v>10</v>
      </c>
      <c r="F93" s="1" t="s">
        <v>5378</v>
      </c>
      <c r="G93" s="1" t="s">
        <v>983</v>
      </c>
      <c r="H93" s="1" t="s">
        <v>239</v>
      </c>
      <c r="I93" s="40" t="s">
        <v>5224</v>
      </c>
      <c r="J93" s="1" t="s">
        <v>3463</v>
      </c>
      <c r="K93" s="1" t="s">
        <v>2551</v>
      </c>
      <c r="L93" s="1" t="s">
        <v>5014</v>
      </c>
      <c r="M93" s="1" t="s">
        <v>5276</v>
      </c>
      <c r="N93" s="1" t="s">
        <v>2738</v>
      </c>
    </row>
    <row r="94" spans="1:14" ht="12" customHeight="1" x14ac:dyDescent="0.15">
      <c r="A94" s="1" t="s">
        <v>979</v>
      </c>
      <c r="B94" s="1" t="s">
        <v>4943</v>
      </c>
      <c r="C94" s="1" t="s">
        <v>19</v>
      </c>
      <c r="D94" s="1" t="s">
        <v>2482</v>
      </c>
      <c r="E94" s="1" t="s">
        <v>10</v>
      </c>
      <c r="F94" s="1" t="s">
        <v>5378</v>
      </c>
      <c r="G94" s="1" t="s">
        <v>985</v>
      </c>
      <c r="H94" s="1" t="s">
        <v>239</v>
      </c>
      <c r="I94" s="41"/>
      <c r="J94" s="1" t="s">
        <v>3463</v>
      </c>
      <c r="K94" s="1" t="s">
        <v>2551</v>
      </c>
      <c r="L94" s="1" t="s">
        <v>5014</v>
      </c>
      <c r="M94" s="1" t="s">
        <v>4996</v>
      </c>
      <c r="N94" s="1" t="s">
        <v>2738</v>
      </c>
    </row>
    <row r="95" spans="1:14" ht="12" customHeight="1" x14ac:dyDescent="0.15">
      <c r="A95" s="1" t="s">
        <v>979</v>
      </c>
      <c r="B95" s="1" t="s">
        <v>4943</v>
      </c>
      <c r="C95" s="1" t="s">
        <v>21</v>
      </c>
      <c r="D95" s="1" t="s">
        <v>2482</v>
      </c>
      <c r="E95" s="1" t="s">
        <v>10</v>
      </c>
      <c r="F95" s="1" t="s">
        <v>5378</v>
      </c>
      <c r="G95" s="1" t="s">
        <v>986</v>
      </c>
      <c r="H95" s="1" t="s">
        <v>239</v>
      </c>
      <c r="I95" s="41"/>
      <c r="J95" s="1" t="s">
        <v>3463</v>
      </c>
      <c r="K95" s="1" t="s">
        <v>2551</v>
      </c>
      <c r="L95" s="1" t="s">
        <v>5014</v>
      </c>
      <c r="M95" s="1" t="s">
        <v>4997</v>
      </c>
      <c r="N95" s="1" t="s">
        <v>2738</v>
      </c>
    </row>
    <row r="96" spans="1:14" ht="12" customHeight="1" x14ac:dyDescent="0.15">
      <c r="A96" s="1" t="s">
        <v>979</v>
      </c>
      <c r="B96" s="1" t="s">
        <v>4943</v>
      </c>
      <c r="C96" s="1" t="s">
        <v>23</v>
      </c>
      <c r="D96" s="1" t="s">
        <v>2482</v>
      </c>
      <c r="E96" s="1" t="s">
        <v>10</v>
      </c>
      <c r="F96" s="1" t="s">
        <v>5378</v>
      </c>
      <c r="G96" s="1" t="s">
        <v>987</v>
      </c>
      <c r="H96" s="1" t="s">
        <v>239</v>
      </c>
      <c r="I96" s="41"/>
      <c r="J96" s="1" t="s">
        <v>3463</v>
      </c>
      <c r="K96" s="1" t="s">
        <v>2551</v>
      </c>
      <c r="L96" s="1" t="s">
        <v>5014</v>
      </c>
      <c r="M96" s="1" t="s">
        <v>4998</v>
      </c>
      <c r="N96" s="1" t="s">
        <v>2738</v>
      </c>
    </row>
    <row r="97" spans="1:14" ht="12" customHeight="1" x14ac:dyDescent="0.15">
      <c r="A97" s="1" t="s">
        <v>979</v>
      </c>
      <c r="B97" s="1" t="s">
        <v>4943</v>
      </c>
      <c r="C97" s="1" t="s">
        <v>244</v>
      </c>
      <c r="D97" s="1" t="s">
        <v>2482</v>
      </c>
      <c r="E97" s="1" t="s">
        <v>10</v>
      </c>
      <c r="F97" s="1" t="s">
        <v>5378</v>
      </c>
      <c r="G97" s="1" t="s">
        <v>4948</v>
      </c>
      <c r="H97" s="1" t="s">
        <v>239</v>
      </c>
      <c r="I97" s="41"/>
      <c r="J97" s="1" t="s">
        <v>3463</v>
      </c>
      <c r="K97" s="1" t="s">
        <v>2551</v>
      </c>
      <c r="L97" s="1" t="s">
        <v>5014</v>
      </c>
      <c r="M97" s="1" t="s">
        <v>2737</v>
      </c>
      <c r="N97" s="1" t="s">
        <v>2738</v>
      </c>
    </row>
    <row r="98" spans="1:14" ht="12" customHeight="1" x14ac:dyDescent="0.15">
      <c r="A98" s="1" t="s">
        <v>979</v>
      </c>
      <c r="B98" s="1" t="s">
        <v>4943</v>
      </c>
      <c r="C98" s="1" t="s">
        <v>246</v>
      </c>
      <c r="D98" s="1" t="s">
        <v>2482</v>
      </c>
      <c r="E98" s="1" t="s">
        <v>10</v>
      </c>
      <c r="F98" s="1" t="s">
        <v>5378</v>
      </c>
      <c r="G98" s="1" t="s">
        <v>4949</v>
      </c>
      <c r="H98" s="1" t="s">
        <v>239</v>
      </c>
      <c r="I98" s="42"/>
      <c r="J98" s="1" t="s">
        <v>3463</v>
      </c>
      <c r="K98" s="1" t="s">
        <v>2551</v>
      </c>
      <c r="L98" s="1" t="s">
        <v>5014</v>
      </c>
      <c r="M98" s="1" t="s">
        <v>5013</v>
      </c>
      <c r="N98" s="1" t="s">
        <v>2738</v>
      </c>
    </row>
    <row r="99" spans="1:14" ht="12" customHeight="1" x14ac:dyDescent="0.15">
      <c r="A99" s="1" t="s">
        <v>1071</v>
      </c>
      <c r="B99" s="1" t="s">
        <v>4934</v>
      </c>
      <c r="C99" s="1" t="s">
        <v>9</v>
      </c>
      <c r="D99" s="1" t="s">
        <v>2488</v>
      </c>
      <c r="E99" s="1" t="s">
        <v>1080</v>
      </c>
      <c r="F99" s="1" t="s">
        <v>4950</v>
      </c>
      <c r="G99" s="1" t="s">
        <v>1081</v>
      </c>
      <c r="H99" s="1" t="s">
        <v>305</v>
      </c>
      <c r="I99" s="12" t="s">
        <v>5225</v>
      </c>
      <c r="J99" s="1" t="s">
        <v>3547</v>
      </c>
      <c r="K99" s="1" t="s">
        <v>2551</v>
      </c>
      <c r="L99" s="1" t="s">
        <v>5015</v>
      </c>
      <c r="M99" s="1" t="s">
        <v>3556</v>
      </c>
      <c r="N99" s="1" t="s">
        <v>305</v>
      </c>
    </row>
    <row r="100" spans="1:14" ht="12" customHeight="1" x14ac:dyDescent="0.15">
      <c r="A100" s="16" t="s">
        <v>1164</v>
      </c>
      <c r="B100" s="34" t="s">
        <v>5590</v>
      </c>
      <c r="C100" s="16" t="s">
        <v>5325</v>
      </c>
      <c r="D100" s="16" t="s">
        <v>5591</v>
      </c>
      <c r="E100" s="16" t="s">
        <v>1179</v>
      </c>
      <c r="F100" s="16" t="s">
        <v>5592</v>
      </c>
      <c r="G100" s="16" t="s">
        <v>12</v>
      </c>
      <c r="H100" s="16" t="s">
        <v>812</v>
      </c>
      <c r="I100" s="35" t="s">
        <v>5594</v>
      </c>
      <c r="J100" s="16" t="s">
        <v>3639</v>
      </c>
      <c r="K100" s="16" t="s">
        <v>2551</v>
      </c>
      <c r="L100" s="18" t="s">
        <v>5593</v>
      </c>
      <c r="M100" s="18" t="s">
        <v>2553</v>
      </c>
      <c r="N100" s="18" t="s">
        <v>812</v>
      </c>
    </row>
    <row r="101" spans="1:14" x14ac:dyDescent="0.15">
      <c r="A101" s="1" t="s">
        <v>1269</v>
      </c>
      <c r="B101" s="1" t="s">
        <v>8</v>
      </c>
      <c r="C101" s="1" t="s">
        <v>4952</v>
      </c>
      <c r="D101" s="1" t="s">
        <v>2496</v>
      </c>
      <c r="E101" s="1" t="s">
        <v>10</v>
      </c>
      <c r="F101" s="1" t="s">
        <v>1166</v>
      </c>
      <c r="G101" s="1" t="s">
        <v>4953</v>
      </c>
      <c r="H101" s="1" t="s">
        <v>826</v>
      </c>
      <c r="I101" s="12" t="s">
        <v>5339</v>
      </c>
      <c r="J101" s="1" t="s">
        <v>3722</v>
      </c>
      <c r="K101" s="1" t="s">
        <v>2551</v>
      </c>
      <c r="L101" s="1" t="s">
        <v>3723</v>
      </c>
      <c r="M101" s="1" t="s">
        <v>5017</v>
      </c>
      <c r="N101" s="1" t="s">
        <v>3284</v>
      </c>
    </row>
    <row r="102" spans="1:14" x14ac:dyDescent="0.15">
      <c r="A102" s="1" t="s">
        <v>1269</v>
      </c>
      <c r="B102" s="1" t="s">
        <v>25</v>
      </c>
      <c r="C102" s="1" t="s">
        <v>4952</v>
      </c>
      <c r="D102" s="1" t="s">
        <v>2496</v>
      </c>
      <c r="E102" s="1" t="s">
        <v>10</v>
      </c>
      <c r="F102" s="1" t="s">
        <v>1167</v>
      </c>
      <c r="G102" s="1" t="s">
        <v>4953</v>
      </c>
      <c r="H102" s="1" t="s">
        <v>826</v>
      </c>
      <c r="I102" s="12" t="s">
        <v>5340</v>
      </c>
      <c r="J102" s="1" t="s">
        <v>3722</v>
      </c>
      <c r="K102" s="1" t="s">
        <v>2551</v>
      </c>
      <c r="L102" s="1" t="s">
        <v>3725</v>
      </c>
      <c r="M102" s="1" t="s">
        <v>5017</v>
      </c>
      <c r="N102" s="1" t="s">
        <v>3284</v>
      </c>
    </row>
    <row r="103" spans="1:14" x14ac:dyDescent="0.15">
      <c r="A103" s="1" t="s">
        <v>1269</v>
      </c>
      <c r="B103" s="1" t="s">
        <v>27</v>
      </c>
      <c r="C103" s="1" t="s">
        <v>4952</v>
      </c>
      <c r="D103" s="1" t="s">
        <v>2496</v>
      </c>
      <c r="E103" s="1" t="s">
        <v>10</v>
      </c>
      <c r="F103" s="1" t="s">
        <v>1168</v>
      </c>
      <c r="G103" s="1" t="s">
        <v>4953</v>
      </c>
      <c r="H103" s="1" t="s">
        <v>826</v>
      </c>
      <c r="I103" s="12" t="s">
        <v>5341</v>
      </c>
      <c r="J103" s="1" t="s">
        <v>3722</v>
      </c>
      <c r="K103" s="1" t="s">
        <v>2551</v>
      </c>
      <c r="L103" s="1" t="s">
        <v>3726</v>
      </c>
      <c r="M103" s="1" t="s">
        <v>5017</v>
      </c>
      <c r="N103" s="1" t="s">
        <v>3284</v>
      </c>
    </row>
    <row r="104" spans="1:14" x14ac:dyDescent="0.15">
      <c r="A104" s="1" t="s">
        <v>1269</v>
      </c>
      <c r="B104" s="1" t="s">
        <v>29</v>
      </c>
      <c r="C104" s="1" t="s">
        <v>4952</v>
      </c>
      <c r="D104" s="1" t="s">
        <v>2496</v>
      </c>
      <c r="E104" s="1" t="s">
        <v>10</v>
      </c>
      <c r="F104" s="1" t="s">
        <v>1169</v>
      </c>
      <c r="G104" s="1" t="s">
        <v>4953</v>
      </c>
      <c r="H104" s="1" t="s">
        <v>826</v>
      </c>
      <c r="I104" s="12" t="s">
        <v>5342</v>
      </c>
      <c r="J104" s="1" t="s">
        <v>3722</v>
      </c>
      <c r="K104" s="1" t="s">
        <v>2551</v>
      </c>
      <c r="L104" s="1" t="s">
        <v>3727</v>
      </c>
      <c r="M104" s="1" t="s">
        <v>5017</v>
      </c>
      <c r="N104" s="1" t="s">
        <v>3284</v>
      </c>
    </row>
    <row r="105" spans="1:14" x14ac:dyDescent="0.15">
      <c r="A105" s="1" t="s">
        <v>1269</v>
      </c>
      <c r="B105" s="1" t="s">
        <v>31</v>
      </c>
      <c r="C105" s="1" t="s">
        <v>4952</v>
      </c>
      <c r="D105" s="1" t="s">
        <v>2496</v>
      </c>
      <c r="E105" s="1" t="s">
        <v>10</v>
      </c>
      <c r="F105" s="1" t="s">
        <v>1271</v>
      </c>
      <c r="G105" s="1" t="s">
        <v>4953</v>
      </c>
      <c r="H105" s="1" t="s">
        <v>826</v>
      </c>
      <c r="I105" s="12" t="s">
        <v>5343</v>
      </c>
      <c r="J105" s="1" t="s">
        <v>3722</v>
      </c>
      <c r="K105" s="1" t="s">
        <v>2551</v>
      </c>
      <c r="L105" s="1" t="s">
        <v>3728</v>
      </c>
      <c r="M105" s="1" t="s">
        <v>5017</v>
      </c>
      <c r="N105" s="1" t="s">
        <v>3284</v>
      </c>
    </row>
    <row r="106" spans="1:14" x14ac:dyDescent="0.15">
      <c r="A106" s="1" t="s">
        <v>1269</v>
      </c>
      <c r="B106" s="1" t="s">
        <v>33</v>
      </c>
      <c r="C106" s="1" t="s">
        <v>4952</v>
      </c>
      <c r="D106" s="1" t="s">
        <v>2496</v>
      </c>
      <c r="E106" s="1" t="s">
        <v>10</v>
      </c>
      <c r="F106" s="1" t="s">
        <v>1272</v>
      </c>
      <c r="G106" s="1" t="s">
        <v>4953</v>
      </c>
      <c r="H106" s="1" t="s">
        <v>826</v>
      </c>
      <c r="I106" s="12" t="s">
        <v>5344</v>
      </c>
      <c r="J106" s="1" t="s">
        <v>3722</v>
      </c>
      <c r="K106" s="1" t="s">
        <v>2551</v>
      </c>
      <c r="L106" s="1" t="s">
        <v>3729</v>
      </c>
      <c r="M106" s="1" t="s">
        <v>5017</v>
      </c>
      <c r="N106" s="1" t="s">
        <v>3284</v>
      </c>
    </row>
    <row r="107" spans="1:14" x14ac:dyDescent="0.15">
      <c r="A107" s="1" t="s">
        <v>1269</v>
      </c>
      <c r="B107" s="1" t="s">
        <v>35</v>
      </c>
      <c r="C107" s="1" t="s">
        <v>4952</v>
      </c>
      <c r="D107" s="1" t="s">
        <v>2496</v>
      </c>
      <c r="E107" s="1" t="s">
        <v>10</v>
      </c>
      <c r="F107" s="1" t="s">
        <v>1273</v>
      </c>
      <c r="G107" s="1" t="s">
        <v>4953</v>
      </c>
      <c r="H107" s="1" t="s">
        <v>826</v>
      </c>
      <c r="I107" s="12" t="s">
        <v>5345</v>
      </c>
      <c r="J107" s="1" t="s">
        <v>3722</v>
      </c>
      <c r="K107" s="1" t="s">
        <v>2551</v>
      </c>
      <c r="L107" s="1" t="s">
        <v>3730</v>
      </c>
      <c r="M107" s="1" t="s">
        <v>5017</v>
      </c>
      <c r="N107" s="1" t="s">
        <v>3284</v>
      </c>
    </row>
    <row r="108" spans="1:14" x14ac:dyDescent="0.15">
      <c r="A108" s="1" t="s">
        <v>1269</v>
      </c>
      <c r="B108" s="1" t="s">
        <v>37</v>
      </c>
      <c r="C108" s="1" t="s">
        <v>4952</v>
      </c>
      <c r="D108" s="1" t="s">
        <v>2496</v>
      </c>
      <c r="E108" s="1" t="s">
        <v>10</v>
      </c>
      <c r="F108" s="1" t="s">
        <v>1123</v>
      </c>
      <c r="G108" s="1" t="s">
        <v>4953</v>
      </c>
      <c r="H108" s="1" t="s">
        <v>826</v>
      </c>
      <c r="I108" s="12" t="s">
        <v>5346</v>
      </c>
      <c r="J108" s="1" t="s">
        <v>3722</v>
      </c>
      <c r="K108" s="1" t="s">
        <v>2551</v>
      </c>
      <c r="L108" s="1" t="s">
        <v>3731</v>
      </c>
      <c r="M108" s="1" t="s">
        <v>5017</v>
      </c>
      <c r="N108" s="1" t="s">
        <v>3284</v>
      </c>
    </row>
    <row r="109" spans="1:14" x14ac:dyDescent="0.15">
      <c r="A109" s="1" t="s">
        <v>1269</v>
      </c>
      <c r="B109" s="1" t="s">
        <v>39</v>
      </c>
      <c r="C109" s="1" t="s">
        <v>4952</v>
      </c>
      <c r="D109" s="1" t="s">
        <v>2496</v>
      </c>
      <c r="E109" s="1" t="s">
        <v>10</v>
      </c>
      <c r="F109" s="1" t="s">
        <v>1124</v>
      </c>
      <c r="G109" s="1" t="s">
        <v>4953</v>
      </c>
      <c r="H109" s="1" t="s">
        <v>826</v>
      </c>
      <c r="I109" s="12" t="s">
        <v>5347</v>
      </c>
      <c r="J109" s="1" t="s">
        <v>3722</v>
      </c>
      <c r="K109" s="1" t="s">
        <v>2551</v>
      </c>
      <c r="L109" s="1" t="s">
        <v>3732</v>
      </c>
      <c r="M109" s="1" t="s">
        <v>5017</v>
      </c>
      <c r="N109" s="1" t="s">
        <v>3284</v>
      </c>
    </row>
    <row r="110" spans="1:14" x14ac:dyDescent="0.15">
      <c r="A110" s="1" t="s">
        <v>1269</v>
      </c>
      <c r="B110" s="1" t="s">
        <v>41</v>
      </c>
      <c r="C110" s="1" t="s">
        <v>4952</v>
      </c>
      <c r="D110" s="1" t="s">
        <v>2496</v>
      </c>
      <c r="E110" s="1" t="s">
        <v>10</v>
      </c>
      <c r="F110" s="1" t="s">
        <v>1274</v>
      </c>
      <c r="G110" s="1" t="s">
        <v>4953</v>
      </c>
      <c r="H110" s="1" t="s">
        <v>306</v>
      </c>
      <c r="I110" s="12" t="s">
        <v>5348</v>
      </c>
      <c r="J110" s="1" t="s">
        <v>3722</v>
      </c>
      <c r="K110" s="1" t="s">
        <v>2551</v>
      </c>
      <c r="L110" s="1" t="s">
        <v>5248</v>
      </c>
      <c r="M110" s="1" t="s">
        <v>5017</v>
      </c>
      <c r="N110" s="1" t="s">
        <v>2788</v>
      </c>
    </row>
    <row r="111" spans="1:14" x14ac:dyDescent="0.15">
      <c r="A111" s="1" t="s">
        <v>1269</v>
      </c>
      <c r="B111" s="1" t="s">
        <v>43</v>
      </c>
      <c r="C111" s="1" t="s">
        <v>4952</v>
      </c>
      <c r="D111" s="1" t="s">
        <v>2496</v>
      </c>
      <c r="E111" s="1" t="s">
        <v>10</v>
      </c>
      <c r="F111" s="1" t="s">
        <v>1275</v>
      </c>
      <c r="G111" s="1" t="s">
        <v>4953</v>
      </c>
      <c r="H111" s="1" t="s">
        <v>826</v>
      </c>
      <c r="I111" s="12" t="s">
        <v>5349</v>
      </c>
      <c r="J111" s="1" t="s">
        <v>3722</v>
      </c>
      <c r="K111" s="1" t="s">
        <v>2551</v>
      </c>
      <c r="L111" s="1" t="s">
        <v>3733</v>
      </c>
      <c r="M111" s="1" t="s">
        <v>5017</v>
      </c>
      <c r="N111" s="1" t="s">
        <v>3284</v>
      </c>
    </row>
    <row r="112" spans="1:14" x14ac:dyDescent="0.15">
      <c r="A112" s="1" t="s">
        <v>1269</v>
      </c>
      <c r="B112" s="1" t="s">
        <v>45</v>
      </c>
      <c r="C112" s="1" t="s">
        <v>4952</v>
      </c>
      <c r="D112" s="1" t="s">
        <v>2496</v>
      </c>
      <c r="E112" s="1" t="s">
        <v>10</v>
      </c>
      <c r="F112" s="1" t="s">
        <v>1276</v>
      </c>
      <c r="G112" s="1" t="s">
        <v>4953</v>
      </c>
      <c r="H112" s="1" t="s">
        <v>826</v>
      </c>
      <c r="I112" s="12" t="s">
        <v>5350</v>
      </c>
      <c r="J112" s="1" t="s">
        <v>3722</v>
      </c>
      <c r="K112" s="1" t="s">
        <v>2551</v>
      </c>
      <c r="L112" s="1" t="s">
        <v>3734</v>
      </c>
      <c r="M112" s="1" t="s">
        <v>5017</v>
      </c>
      <c r="N112" s="1" t="s">
        <v>3284</v>
      </c>
    </row>
    <row r="113" spans="1:14" x14ac:dyDescent="0.15">
      <c r="A113" s="1" t="s">
        <v>1269</v>
      </c>
      <c r="B113" s="1" t="s">
        <v>47</v>
      </c>
      <c r="C113" s="1" t="s">
        <v>4952</v>
      </c>
      <c r="D113" s="1" t="s">
        <v>2496</v>
      </c>
      <c r="E113" s="1" t="s">
        <v>10</v>
      </c>
      <c r="F113" s="1" t="s">
        <v>1277</v>
      </c>
      <c r="G113" s="1" t="s">
        <v>4953</v>
      </c>
      <c r="H113" s="1" t="s">
        <v>826</v>
      </c>
      <c r="I113" s="12" t="s">
        <v>5351</v>
      </c>
      <c r="J113" s="1" t="s">
        <v>3722</v>
      </c>
      <c r="K113" s="1" t="s">
        <v>2551</v>
      </c>
      <c r="L113" s="1" t="s">
        <v>3735</v>
      </c>
      <c r="M113" s="1" t="s">
        <v>5017</v>
      </c>
      <c r="N113" s="1" t="s">
        <v>3284</v>
      </c>
    </row>
    <row r="114" spans="1:14" x14ac:dyDescent="0.15">
      <c r="A114" s="1" t="s">
        <v>1269</v>
      </c>
      <c r="B114" s="1" t="s">
        <v>49</v>
      </c>
      <c r="C114" s="1" t="s">
        <v>4952</v>
      </c>
      <c r="D114" s="1" t="s">
        <v>2496</v>
      </c>
      <c r="E114" s="1" t="s">
        <v>10</v>
      </c>
      <c r="F114" s="1" t="s">
        <v>1278</v>
      </c>
      <c r="G114" s="1" t="s">
        <v>4953</v>
      </c>
      <c r="H114" s="1" t="s">
        <v>306</v>
      </c>
      <c r="I114" s="12" t="s">
        <v>5352</v>
      </c>
      <c r="J114" s="1" t="s">
        <v>3722</v>
      </c>
      <c r="K114" s="1" t="s">
        <v>2551</v>
      </c>
      <c r="L114" s="1" t="s">
        <v>5249</v>
      </c>
      <c r="M114" s="1" t="s">
        <v>5017</v>
      </c>
      <c r="N114" s="1" t="s">
        <v>2788</v>
      </c>
    </row>
    <row r="115" spans="1:14" x14ac:dyDescent="0.15">
      <c r="A115" s="1" t="s">
        <v>1269</v>
      </c>
      <c r="B115" s="1" t="s">
        <v>4944</v>
      </c>
      <c r="C115" s="1" t="s">
        <v>9</v>
      </c>
      <c r="D115" s="1" t="s">
        <v>2496</v>
      </c>
      <c r="E115" s="1" t="s">
        <v>10</v>
      </c>
      <c r="F115" s="1" t="s">
        <v>4951</v>
      </c>
      <c r="G115" s="1" t="s">
        <v>5330</v>
      </c>
      <c r="H115" s="1" t="s">
        <v>826</v>
      </c>
      <c r="I115" s="40" t="s">
        <v>5226</v>
      </c>
      <c r="J115" s="1" t="s">
        <v>3722</v>
      </c>
      <c r="K115" s="1" t="s">
        <v>2551</v>
      </c>
      <c r="L115" s="1" t="s">
        <v>5016</v>
      </c>
      <c r="M115" s="1" t="s">
        <v>5335</v>
      </c>
      <c r="N115" s="1" t="s">
        <v>3284</v>
      </c>
    </row>
    <row r="116" spans="1:14" x14ac:dyDescent="0.15">
      <c r="A116" s="1" t="s">
        <v>1269</v>
      </c>
      <c r="B116" s="1" t="s">
        <v>4944</v>
      </c>
      <c r="C116" s="1" t="s">
        <v>15</v>
      </c>
      <c r="D116" s="1" t="s">
        <v>2496</v>
      </c>
      <c r="E116" s="1" t="s">
        <v>10</v>
      </c>
      <c r="F116" s="1" t="s">
        <v>4951</v>
      </c>
      <c r="G116" s="1" t="s">
        <v>5331</v>
      </c>
      <c r="H116" s="1" t="s">
        <v>826</v>
      </c>
      <c r="I116" s="41"/>
      <c r="J116" s="1" t="s">
        <v>3722</v>
      </c>
      <c r="K116" s="1" t="s">
        <v>2551</v>
      </c>
      <c r="L116" s="1" t="s">
        <v>5016</v>
      </c>
      <c r="M116" s="1" t="s">
        <v>5336</v>
      </c>
      <c r="N116" s="1" t="s">
        <v>3284</v>
      </c>
    </row>
    <row r="117" spans="1:14" x14ac:dyDescent="0.15">
      <c r="A117" s="1" t="s">
        <v>1269</v>
      </c>
      <c r="B117" s="1" t="s">
        <v>4944</v>
      </c>
      <c r="C117" s="1" t="s">
        <v>17</v>
      </c>
      <c r="D117" s="1" t="s">
        <v>2496</v>
      </c>
      <c r="E117" s="1" t="s">
        <v>10</v>
      </c>
      <c r="F117" s="1" t="s">
        <v>4951</v>
      </c>
      <c r="G117" s="1" t="s">
        <v>5332</v>
      </c>
      <c r="H117" s="1" t="s">
        <v>826</v>
      </c>
      <c r="I117" s="41"/>
      <c r="J117" s="1" t="s">
        <v>3722</v>
      </c>
      <c r="K117" s="1" t="s">
        <v>2551</v>
      </c>
      <c r="L117" s="1" t="s">
        <v>5016</v>
      </c>
      <c r="M117" s="5" t="s">
        <v>5337</v>
      </c>
      <c r="N117" s="1" t="s">
        <v>3284</v>
      </c>
    </row>
    <row r="118" spans="1:14" x14ac:dyDescent="0.15">
      <c r="A118" s="1" t="s">
        <v>1269</v>
      </c>
      <c r="B118" s="1" t="s">
        <v>4944</v>
      </c>
      <c r="C118" s="1" t="s">
        <v>19</v>
      </c>
      <c r="D118" s="1" t="s">
        <v>2496</v>
      </c>
      <c r="E118" s="1" t="s">
        <v>10</v>
      </c>
      <c r="F118" s="1" t="s">
        <v>4951</v>
      </c>
      <c r="G118" s="1" t="s">
        <v>5333</v>
      </c>
      <c r="H118" s="1" t="s">
        <v>826</v>
      </c>
      <c r="I118" s="41"/>
      <c r="J118" s="1" t="s">
        <v>3722</v>
      </c>
      <c r="K118" s="1" t="s">
        <v>2551</v>
      </c>
      <c r="L118" s="1" t="s">
        <v>5016</v>
      </c>
      <c r="M118" s="5" t="s">
        <v>5338</v>
      </c>
      <c r="N118" s="1" t="s">
        <v>3284</v>
      </c>
    </row>
    <row r="119" spans="1:14" ht="12" customHeight="1" x14ac:dyDescent="0.15">
      <c r="A119" s="1" t="s">
        <v>1269</v>
      </c>
      <c r="B119" s="1" t="s">
        <v>4944</v>
      </c>
      <c r="C119" s="1" t="s">
        <v>21</v>
      </c>
      <c r="D119" s="1" t="s">
        <v>2496</v>
      </c>
      <c r="E119" s="1" t="s">
        <v>10</v>
      </c>
      <c r="F119" s="1" t="s">
        <v>4951</v>
      </c>
      <c r="G119" s="1" t="s">
        <v>1270</v>
      </c>
      <c r="H119" s="1" t="s">
        <v>826</v>
      </c>
      <c r="I119" s="42"/>
      <c r="J119" s="1" t="s">
        <v>3722</v>
      </c>
      <c r="K119" s="1" t="s">
        <v>2551</v>
      </c>
      <c r="L119" s="1" t="s">
        <v>5016</v>
      </c>
      <c r="M119" s="1" t="s">
        <v>3724</v>
      </c>
      <c r="N119" s="1" t="s">
        <v>3284</v>
      </c>
    </row>
    <row r="120" spans="1:14" ht="12" customHeight="1" x14ac:dyDescent="0.15">
      <c r="A120" s="1" t="s">
        <v>1269</v>
      </c>
      <c r="B120" s="1" t="s">
        <v>4944</v>
      </c>
      <c r="C120" s="1" t="s">
        <v>4952</v>
      </c>
      <c r="D120" s="1" t="s">
        <v>2496</v>
      </c>
      <c r="E120" s="1" t="s">
        <v>10</v>
      </c>
      <c r="F120" s="1" t="s">
        <v>4951</v>
      </c>
      <c r="G120" s="1" t="s">
        <v>4953</v>
      </c>
      <c r="H120" s="1" t="s">
        <v>826</v>
      </c>
      <c r="I120" s="15" t="s">
        <v>5353</v>
      </c>
      <c r="J120" s="1" t="s">
        <v>3722</v>
      </c>
      <c r="K120" s="1" t="s">
        <v>2551</v>
      </c>
      <c r="L120" s="1" t="s">
        <v>5016</v>
      </c>
      <c r="M120" s="1" t="s">
        <v>5017</v>
      </c>
      <c r="N120" s="1" t="s">
        <v>3284</v>
      </c>
    </row>
    <row r="121" spans="1:14" ht="12" customHeight="1" x14ac:dyDescent="0.15">
      <c r="A121" s="1" t="s">
        <v>1269</v>
      </c>
      <c r="B121" s="1" t="s">
        <v>4940</v>
      </c>
      <c r="C121" s="1" t="s">
        <v>9</v>
      </c>
      <c r="D121" s="1" t="s">
        <v>2496</v>
      </c>
      <c r="E121" s="1" t="s">
        <v>10</v>
      </c>
      <c r="F121" s="1" t="s">
        <v>4954</v>
      </c>
      <c r="G121" s="1" t="s">
        <v>5330</v>
      </c>
      <c r="H121" s="1" t="s">
        <v>826</v>
      </c>
      <c r="I121" s="49" t="s">
        <v>5228</v>
      </c>
      <c r="J121" s="1" t="s">
        <v>3722</v>
      </c>
      <c r="K121" s="1" t="s">
        <v>2551</v>
      </c>
      <c r="L121" s="1" t="s">
        <v>5018</v>
      </c>
      <c r="M121" s="1" t="s">
        <v>5335</v>
      </c>
      <c r="N121" s="1" t="s">
        <v>3284</v>
      </c>
    </row>
    <row r="122" spans="1:14" ht="12" customHeight="1" x14ac:dyDescent="0.15">
      <c r="A122" s="1" t="s">
        <v>1269</v>
      </c>
      <c r="B122" s="1" t="s">
        <v>4940</v>
      </c>
      <c r="C122" s="1" t="s">
        <v>15</v>
      </c>
      <c r="D122" s="1" t="s">
        <v>2496</v>
      </c>
      <c r="E122" s="1" t="s">
        <v>10</v>
      </c>
      <c r="F122" s="1" t="s">
        <v>4954</v>
      </c>
      <c r="G122" s="1" t="s">
        <v>5331</v>
      </c>
      <c r="H122" s="1" t="s">
        <v>826</v>
      </c>
      <c r="I122" s="49"/>
      <c r="J122" s="1" t="s">
        <v>3722</v>
      </c>
      <c r="K122" s="1" t="s">
        <v>2551</v>
      </c>
      <c r="L122" s="1" t="s">
        <v>5018</v>
      </c>
      <c r="M122" s="1" t="s">
        <v>5336</v>
      </c>
      <c r="N122" s="1" t="s">
        <v>3284</v>
      </c>
    </row>
    <row r="123" spans="1:14" ht="12" customHeight="1" x14ac:dyDescent="0.15">
      <c r="A123" s="1" t="s">
        <v>1269</v>
      </c>
      <c r="B123" s="1" t="s">
        <v>4940</v>
      </c>
      <c r="C123" s="1" t="s">
        <v>17</v>
      </c>
      <c r="D123" s="1" t="s">
        <v>2496</v>
      </c>
      <c r="E123" s="1" t="s">
        <v>10</v>
      </c>
      <c r="F123" s="1" t="s">
        <v>4954</v>
      </c>
      <c r="G123" s="1" t="s">
        <v>5332</v>
      </c>
      <c r="H123" s="1" t="s">
        <v>826</v>
      </c>
      <c r="I123" s="49"/>
      <c r="J123" s="1" t="s">
        <v>3722</v>
      </c>
      <c r="K123" s="1" t="s">
        <v>2551</v>
      </c>
      <c r="L123" s="1" t="s">
        <v>5018</v>
      </c>
      <c r="M123" s="5" t="s">
        <v>5337</v>
      </c>
      <c r="N123" s="1" t="s">
        <v>3284</v>
      </c>
    </row>
    <row r="124" spans="1:14" ht="12" customHeight="1" x14ac:dyDescent="0.15">
      <c r="A124" s="1" t="s">
        <v>1269</v>
      </c>
      <c r="B124" s="1" t="s">
        <v>4940</v>
      </c>
      <c r="C124" s="1" t="s">
        <v>19</v>
      </c>
      <c r="D124" s="1" t="s">
        <v>2496</v>
      </c>
      <c r="E124" s="1" t="s">
        <v>10</v>
      </c>
      <c r="F124" s="1" t="s">
        <v>4954</v>
      </c>
      <c r="G124" s="1" t="s">
        <v>5333</v>
      </c>
      <c r="H124" s="1" t="s">
        <v>826</v>
      </c>
      <c r="I124" s="49"/>
      <c r="J124" s="1" t="s">
        <v>3722</v>
      </c>
      <c r="K124" s="1" t="s">
        <v>2551</v>
      </c>
      <c r="L124" s="1" t="s">
        <v>5018</v>
      </c>
      <c r="M124" s="5" t="s">
        <v>5338</v>
      </c>
      <c r="N124" s="1" t="s">
        <v>3284</v>
      </c>
    </row>
    <row r="125" spans="1:14" ht="12" customHeight="1" x14ac:dyDescent="0.15">
      <c r="A125" s="1" t="s">
        <v>1269</v>
      </c>
      <c r="B125" s="1" t="s">
        <v>4940</v>
      </c>
      <c r="C125" s="1" t="s">
        <v>21</v>
      </c>
      <c r="D125" s="1" t="s">
        <v>2496</v>
      </c>
      <c r="E125" s="1" t="s">
        <v>10</v>
      </c>
      <c r="F125" s="1" t="s">
        <v>4954</v>
      </c>
      <c r="G125" s="1" t="s">
        <v>1270</v>
      </c>
      <c r="H125" s="1" t="s">
        <v>826</v>
      </c>
      <c r="I125" s="49"/>
      <c r="J125" s="1" t="s">
        <v>3722</v>
      </c>
      <c r="K125" s="1" t="s">
        <v>2551</v>
      </c>
      <c r="L125" s="1" t="s">
        <v>5018</v>
      </c>
      <c r="M125" s="1" t="s">
        <v>3724</v>
      </c>
      <c r="N125" s="1" t="s">
        <v>3284</v>
      </c>
    </row>
    <row r="126" spans="1:14" ht="12" customHeight="1" x14ac:dyDescent="0.15">
      <c r="A126" s="1" t="s">
        <v>1269</v>
      </c>
      <c r="B126" s="1" t="s">
        <v>4940</v>
      </c>
      <c r="C126" s="1" t="s">
        <v>4952</v>
      </c>
      <c r="D126" s="1" t="s">
        <v>2496</v>
      </c>
      <c r="E126" s="1" t="s">
        <v>10</v>
      </c>
      <c r="F126" s="1" t="s">
        <v>4954</v>
      </c>
      <c r="G126" s="1" t="s">
        <v>4953</v>
      </c>
      <c r="H126" s="1" t="s">
        <v>826</v>
      </c>
      <c r="I126" s="12" t="s">
        <v>5354</v>
      </c>
      <c r="J126" s="1" t="s">
        <v>3722</v>
      </c>
      <c r="K126" s="1" t="s">
        <v>2551</v>
      </c>
      <c r="L126" s="1" t="s">
        <v>5018</v>
      </c>
      <c r="M126" s="1" t="s">
        <v>5017</v>
      </c>
      <c r="N126" s="1" t="s">
        <v>3284</v>
      </c>
    </row>
    <row r="127" spans="1:14" ht="12" customHeight="1" x14ac:dyDescent="0.15">
      <c r="A127" s="1" t="s">
        <v>1269</v>
      </c>
      <c r="B127" s="1" t="s">
        <v>4955</v>
      </c>
      <c r="C127" s="1" t="s">
        <v>9</v>
      </c>
      <c r="D127" s="1" t="s">
        <v>2496</v>
      </c>
      <c r="E127" s="1" t="s">
        <v>10</v>
      </c>
      <c r="F127" s="1" t="s">
        <v>4956</v>
      </c>
      <c r="G127" s="1" t="s">
        <v>5330</v>
      </c>
      <c r="H127" s="1" t="s">
        <v>826</v>
      </c>
      <c r="I127" s="49" t="s">
        <v>5229</v>
      </c>
      <c r="J127" s="1" t="s">
        <v>3722</v>
      </c>
      <c r="K127" s="1" t="s">
        <v>2551</v>
      </c>
      <c r="L127" s="1" t="s">
        <v>5019</v>
      </c>
      <c r="M127" s="1" t="s">
        <v>5335</v>
      </c>
      <c r="N127" s="1" t="s">
        <v>3284</v>
      </c>
    </row>
    <row r="128" spans="1:14" ht="12" customHeight="1" x14ac:dyDescent="0.15">
      <c r="A128" s="1" t="s">
        <v>1269</v>
      </c>
      <c r="B128" s="1" t="s">
        <v>4955</v>
      </c>
      <c r="C128" s="1" t="s">
        <v>15</v>
      </c>
      <c r="D128" s="1" t="s">
        <v>2496</v>
      </c>
      <c r="E128" s="1" t="s">
        <v>10</v>
      </c>
      <c r="F128" s="1" t="s">
        <v>4956</v>
      </c>
      <c r="G128" s="1" t="s">
        <v>5331</v>
      </c>
      <c r="H128" s="1" t="s">
        <v>826</v>
      </c>
      <c r="I128" s="49"/>
      <c r="J128" s="1" t="s">
        <v>3722</v>
      </c>
      <c r="K128" s="1" t="s">
        <v>2551</v>
      </c>
      <c r="L128" s="1" t="s">
        <v>5019</v>
      </c>
      <c r="M128" s="1" t="s">
        <v>5336</v>
      </c>
      <c r="N128" s="1" t="s">
        <v>3284</v>
      </c>
    </row>
    <row r="129" spans="1:14" ht="12" customHeight="1" x14ac:dyDescent="0.15">
      <c r="A129" s="1" t="s">
        <v>1269</v>
      </c>
      <c r="B129" s="1" t="s">
        <v>4955</v>
      </c>
      <c r="C129" s="1" t="s">
        <v>17</v>
      </c>
      <c r="D129" s="1" t="s">
        <v>2496</v>
      </c>
      <c r="E129" s="1" t="s">
        <v>10</v>
      </c>
      <c r="F129" s="1" t="s">
        <v>4956</v>
      </c>
      <c r="G129" s="1" t="s">
        <v>5332</v>
      </c>
      <c r="H129" s="1" t="s">
        <v>826</v>
      </c>
      <c r="I129" s="49"/>
      <c r="J129" s="1" t="s">
        <v>3722</v>
      </c>
      <c r="K129" s="1" t="s">
        <v>2551</v>
      </c>
      <c r="L129" s="1" t="s">
        <v>5019</v>
      </c>
      <c r="M129" s="5" t="s">
        <v>5337</v>
      </c>
      <c r="N129" s="1" t="s">
        <v>3284</v>
      </c>
    </row>
    <row r="130" spans="1:14" ht="12" customHeight="1" x14ac:dyDescent="0.15">
      <c r="A130" s="1" t="s">
        <v>1269</v>
      </c>
      <c r="B130" s="1" t="s">
        <v>4955</v>
      </c>
      <c r="C130" s="1" t="s">
        <v>19</v>
      </c>
      <c r="D130" s="1" t="s">
        <v>2496</v>
      </c>
      <c r="E130" s="1" t="s">
        <v>10</v>
      </c>
      <c r="F130" s="1" t="s">
        <v>4956</v>
      </c>
      <c r="G130" s="1" t="s">
        <v>5333</v>
      </c>
      <c r="H130" s="1" t="s">
        <v>826</v>
      </c>
      <c r="I130" s="49"/>
      <c r="J130" s="1" t="s">
        <v>3722</v>
      </c>
      <c r="K130" s="1" t="s">
        <v>2551</v>
      </c>
      <c r="L130" s="1" t="s">
        <v>5019</v>
      </c>
      <c r="M130" s="5" t="s">
        <v>5338</v>
      </c>
      <c r="N130" s="1" t="s">
        <v>3284</v>
      </c>
    </row>
    <row r="131" spans="1:14" ht="12" customHeight="1" x14ac:dyDescent="0.15">
      <c r="A131" s="1" t="s">
        <v>1269</v>
      </c>
      <c r="B131" s="1" t="s">
        <v>4955</v>
      </c>
      <c r="C131" s="1" t="s">
        <v>21</v>
      </c>
      <c r="D131" s="1" t="s">
        <v>2496</v>
      </c>
      <c r="E131" s="1" t="s">
        <v>10</v>
      </c>
      <c r="F131" s="1" t="s">
        <v>4956</v>
      </c>
      <c r="G131" s="1" t="s">
        <v>1270</v>
      </c>
      <c r="H131" s="1" t="s">
        <v>826</v>
      </c>
      <c r="I131" s="49"/>
      <c r="J131" s="1" t="s">
        <v>3722</v>
      </c>
      <c r="K131" s="1" t="s">
        <v>2551</v>
      </c>
      <c r="L131" s="1" t="s">
        <v>5019</v>
      </c>
      <c r="M131" s="1" t="s">
        <v>3724</v>
      </c>
      <c r="N131" s="1" t="s">
        <v>3284</v>
      </c>
    </row>
    <row r="132" spans="1:14" ht="12" customHeight="1" x14ac:dyDescent="0.15">
      <c r="A132" s="1" t="s">
        <v>1269</v>
      </c>
      <c r="B132" s="1" t="s">
        <v>4955</v>
      </c>
      <c r="C132" s="1" t="s">
        <v>4952</v>
      </c>
      <c r="D132" s="1" t="s">
        <v>2496</v>
      </c>
      <c r="E132" s="1" t="s">
        <v>10</v>
      </c>
      <c r="F132" s="1" t="s">
        <v>4956</v>
      </c>
      <c r="G132" s="1" t="s">
        <v>4953</v>
      </c>
      <c r="H132" s="1" t="s">
        <v>826</v>
      </c>
      <c r="I132" s="12" t="s">
        <v>5355</v>
      </c>
      <c r="J132" s="1" t="s">
        <v>3722</v>
      </c>
      <c r="K132" s="1" t="s">
        <v>2551</v>
      </c>
      <c r="L132" s="1" t="s">
        <v>5019</v>
      </c>
      <c r="M132" s="1" t="s">
        <v>5017</v>
      </c>
      <c r="N132" s="1" t="s">
        <v>3284</v>
      </c>
    </row>
    <row r="133" spans="1:14" ht="12" customHeight="1" x14ac:dyDescent="0.15">
      <c r="A133" s="1" t="s">
        <v>1328</v>
      </c>
      <c r="B133" s="1" t="s">
        <v>1354</v>
      </c>
      <c r="C133" s="1" t="s">
        <v>9</v>
      </c>
      <c r="D133" s="1" t="s">
        <v>2499</v>
      </c>
      <c r="E133" s="1" t="s">
        <v>1155</v>
      </c>
      <c r="F133" s="1" t="s">
        <v>4987</v>
      </c>
      <c r="G133" s="1" t="s">
        <v>5113</v>
      </c>
      <c r="H133" s="1" t="s">
        <v>235</v>
      </c>
      <c r="I133" s="12" t="s">
        <v>5230</v>
      </c>
      <c r="J133" s="1" t="s">
        <v>3802</v>
      </c>
      <c r="K133" s="1" t="s">
        <v>2723</v>
      </c>
      <c r="L133" s="1" t="s">
        <v>5000</v>
      </c>
      <c r="M133" s="1" t="s">
        <v>2727</v>
      </c>
      <c r="N133" s="1" t="s">
        <v>4999</v>
      </c>
    </row>
    <row r="134" spans="1:14" ht="12" customHeight="1" x14ac:dyDescent="0.15">
      <c r="A134" s="1" t="s">
        <v>1328</v>
      </c>
      <c r="B134" s="1" t="s">
        <v>1354</v>
      </c>
      <c r="C134" s="1" t="s">
        <v>15</v>
      </c>
      <c r="D134" s="1" t="s">
        <v>2499</v>
      </c>
      <c r="E134" s="1" t="s">
        <v>1155</v>
      </c>
      <c r="F134" s="1" t="s">
        <v>4987</v>
      </c>
      <c r="G134" s="1" t="s">
        <v>222</v>
      </c>
      <c r="H134" s="1" t="s">
        <v>13</v>
      </c>
      <c r="I134" s="12" t="s">
        <v>5231</v>
      </c>
      <c r="J134" s="1" t="s">
        <v>3802</v>
      </c>
      <c r="K134" s="1" t="s">
        <v>2723</v>
      </c>
      <c r="L134" s="1" t="s">
        <v>5000</v>
      </c>
      <c r="M134" s="1" t="s">
        <v>2727</v>
      </c>
      <c r="N134" s="1" t="s">
        <v>13</v>
      </c>
    </row>
    <row r="135" spans="1:14" ht="12" customHeight="1" x14ac:dyDescent="0.15">
      <c r="A135" s="1" t="s">
        <v>1328</v>
      </c>
      <c r="B135" s="1" t="s">
        <v>1354</v>
      </c>
      <c r="C135" s="1" t="s">
        <v>21</v>
      </c>
      <c r="D135" s="1" t="s">
        <v>2499</v>
      </c>
      <c r="E135" s="1" t="s">
        <v>1155</v>
      </c>
      <c r="F135" s="1" t="s">
        <v>5379</v>
      </c>
      <c r="G135" s="1" t="s">
        <v>1132</v>
      </c>
      <c r="H135" s="1" t="s">
        <v>1133</v>
      </c>
      <c r="I135" s="12" t="s">
        <v>5286</v>
      </c>
      <c r="J135" s="1" t="s">
        <v>3802</v>
      </c>
      <c r="K135" s="1" t="s">
        <v>2723</v>
      </c>
      <c r="L135" s="8" t="s">
        <v>3827</v>
      </c>
      <c r="M135" s="5" t="s">
        <v>3609</v>
      </c>
      <c r="N135" s="8" t="s">
        <v>3610</v>
      </c>
    </row>
    <row r="136" spans="1:14" ht="12" customHeight="1" x14ac:dyDescent="0.15">
      <c r="A136" s="1" t="s">
        <v>1355</v>
      </c>
      <c r="B136" s="1" t="s">
        <v>1354</v>
      </c>
      <c r="C136" s="1" t="s">
        <v>9</v>
      </c>
      <c r="D136" s="1" t="s">
        <v>2500</v>
      </c>
      <c r="E136" s="1" t="s">
        <v>1155</v>
      </c>
      <c r="F136" s="1" t="s">
        <v>5380</v>
      </c>
      <c r="G136" s="1" t="s">
        <v>5305</v>
      </c>
      <c r="H136" s="1" t="s">
        <v>235</v>
      </c>
      <c r="I136" s="12" t="s">
        <v>5232</v>
      </c>
      <c r="J136" s="1" t="s">
        <v>5001</v>
      </c>
      <c r="K136" s="1" t="s">
        <v>2723</v>
      </c>
      <c r="L136" s="1" t="s">
        <v>5002</v>
      </c>
      <c r="M136" s="1" t="s">
        <v>2727</v>
      </c>
      <c r="N136" s="1" t="s">
        <v>4999</v>
      </c>
    </row>
    <row r="137" spans="1:14" ht="12" customHeight="1" x14ac:dyDescent="0.15">
      <c r="A137" s="1" t="s">
        <v>1355</v>
      </c>
      <c r="B137" s="1" t="s">
        <v>1354</v>
      </c>
      <c r="C137" s="1" t="s">
        <v>15</v>
      </c>
      <c r="D137" s="1" t="s">
        <v>2500</v>
      </c>
      <c r="E137" s="1" t="s">
        <v>1155</v>
      </c>
      <c r="F137" s="1" t="s">
        <v>5380</v>
      </c>
      <c r="G137" s="1" t="s">
        <v>222</v>
      </c>
      <c r="H137" s="1" t="s">
        <v>13</v>
      </c>
      <c r="I137" s="12" t="s">
        <v>5233</v>
      </c>
      <c r="J137" s="1" t="s">
        <v>5001</v>
      </c>
      <c r="K137" s="1" t="s">
        <v>2723</v>
      </c>
      <c r="L137" s="1" t="s">
        <v>5002</v>
      </c>
      <c r="M137" s="1" t="s">
        <v>2727</v>
      </c>
      <c r="N137" s="1" t="s">
        <v>13</v>
      </c>
    </row>
    <row r="138" spans="1:14" ht="12" customHeight="1" x14ac:dyDescent="0.15">
      <c r="A138" s="1" t="s">
        <v>1355</v>
      </c>
      <c r="B138" s="1" t="s">
        <v>1354</v>
      </c>
      <c r="C138" s="1" t="s">
        <v>21</v>
      </c>
      <c r="D138" s="1" t="s">
        <v>2500</v>
      </c>
      <c r="E138" s="1" t="s">
        <v>1155</v>
      </c>
      <c r="F138" s="1" t="s">
        <v>5381</v>
      </c>
      <c r="G138" s="1" t="s">
        <v>1132</v>
      </c>
      <c r="H138" s="1" t="s">
        <v>1133</v>
      </c>
      <c r="I138" s="12" t="s">
        <v>5287</v>
      </c>
      <c r="J138" s="1" t="s">
        <v>3828</v>
      </c>
      <c r="K138" s="1" t="s">
        <v>2723</v>
      </c>
      <c r="L138" s="8" t="s">
        <v>3881</v>
      </c>
      <c r="M138" s="5" t="s">
        <v>3609</v>
      </c>
      <c r="N138" s="8" t="s">
        <v>3610</v>
      </c>
    </row>
    <row r="139" spans="1:14" ht="12" customHeight="1" x14ac:dyDescent="0.15">
      <c r="A139" s="1" t="s">
        <v>1410</v>
      </c>
      <c r="B139" s="1" t="s">
        <v>1354</v>
      </c>
      <c r="C139" s="1" t="s">
        <v>9</v>
      </c>
      <c r="D139" s="1" t="s">
        <v>2501</v>
      </c>
      <c r="E139" s="1" t="s">
        <v>1155</v>
      </c>
      <c r="F139" s="1" t="s">
        <v>5382</v>
      </c>
      <c r="G139" s="1" t="s">
        <v>5305</v>
      </c>
      <c r="H139" s="1" t="s">
        <v>235</v>
      </c>
      <c r="I139" s="12" t="s">
        <v>5232</v>
      </c>
      <c r="J139" s="1" t="s">
        <v>3882</v>
      </c>
      <c r="K139" s="1" t="s">
        <v>2723</v>
      </c>
      <c r="L139" s="1" t="s">
        <v>5003</v>
      </c>
      <c r="M139" s="1" t="s">
        <v>2727</v>
      </c>
      <c r="N139" s="1" t="s">
        <v>4999</v>
      </c>
    </row>
    <row r="140" spans="1:14" ht="12" customHeight="1" x14ac:dyDescent="0.15">
      <c r="A140" s="1" t="s">
        <v>1410</v>
      </c>
      <c r="B140" s="1" t="s">
        <v>1354</v>
      </c>
      <c r="C140" s="1" t="s">
        <v>15</v>
      </c>
      <c r="D140" s="1" t="s">
        <v>2501</v>
      </c>
      <c r="E140" s="1" t="s">
        <v>1155</v>
      </c>
      <c r="F140" s="1" t="s">
        <v>5382</v>
      </c>
      <c r="G140" s="1" t="s">
        <v>222</v>
      </c>
      <c r="H140" s="1" t="s">
        <v>13</v>
      </c>
      <c r="I140" s="12" t="s">
        <v>5233</v>
      </c>
      <c r="J140" s="1" t="s">
        <v>3882</v>
      </c>
      <c r="K140" s="1" t="s">
        <v>2723</v>
      </c>
      <c r="L140" s="1" t="s">
        <v>5003</v>
      </c>
      <c r="M140" s="1" t="s">
        <v>2727</v>
      </c>
      <c r="N140" s="1" t="s">
        <v>13</v>
      </c>
    </row>
    <row r="141" spans="1:14" ht="12" customHeight="1" x14ac:dyDescent="0.15">
      <c r="A141" s="1" t="s">
        <v>1410</v>
      </c>
      <c r="B141" s="1" t="s">
        <v>1354</v>
      </c>
      <c r="C141" s="1" t="s">
        <v>250</v>
      </c>
      <c r="D141" s="1" t="s">
        <v>2501</v>
      </c>
      <c r="E141" s="1" t="s">
        <v>1155</v>
      </c>
      <c r="F141" s="1" t="s">
        <v>5382</v>
      </c>
      <c r="G141" s="1" t="s">
        <v>1132</v>
      </c>
      <c r="H141" s="1" t="s">
        <v>1133</v>
      </c>
      <c r="I141" s="12" t="s">
        <v>5288</v>
      </c>
      <c r="J141" s="1" t="s">
        <v>3882</v>
      </c>
      <c r="K141" s="1" t="s">
        <v>2723</v>
      </c>
      <c r="L141" s="8" t="s">
        <v>3896</v>
      </c>
      <c r="M141" s="8" t="s">
        <v>3609</v>
      </c>
      <c r="N141" s="8" t="s">
        <v>3610</v>
      </c>
    </row>
    <row r="142" spans="1:14" ht="12" customHeight="1" x14ac:dyDescent="0.15">
      <c r="A142" s="1" t="s">
        <v>1533</v>
      </c>
      <c r="B142" s="1" t="s">
        <v>4944</v>
      </c>
      <c r="C142" s="1" t="s">
        <v>9</v>
      </c>
      <c r="D142" s="1" t="s">
        <v>2509</v>
      </c>
      <c r="E142" s="1" t="s">
        <v>10</v>
      </c>
      <c r="F142" s="1" t="s">
        <v>4957</v>
      </c>
      <c r="G142" s="1" t="s">
        <v>12</v>
      </c>
      <c r="H142" s="1" t="s">
        <v>1535</v>
      </c>
      <c r="I142" s="49" t="s">
        <v>5213</v>
      </c>
      <c r="J142" s="1" t="s">
        <v>4011</v>
      </c>
      <c r="K142" s="1" t="s">
        <v>2551</v>
      </c>
      <c r="L142" s="1" t="s">
        <v>5020</v>
      </c>
      <c r="M142" s="1" t="s">
        <v>2553</v>
      </c>
      <c r="N142" s="1" t="s">
        <v>4013</v>
      </c>
    </row>
    <row r="143" spans="1:14" ht="12" customHeight="1" x14ac:dyDescent="0.15">
      <c r="A143" s="1" t="s">
        <v>1533</v>
      </c>
      <c r="B143" s="1" t="s">
        <v>4944</v>
      </c>
      <c r="C143" s="1" t="s">
        <v>15</v>
      </c>
      <c r="D143" s="1" t="s">
        <v>2509</v>
      </c>
      <c r="E143" s="1" t="s">
        <v>10</v>
      </c>
      <c r="F143" s="1" t="s">
        <v>4957</v>
      </c>
      <c r="G143" s="1" t="s">
        <v>242</v>
      </c>
      <c r="H143" s="1" t="s">
        <v>1535</v>
      </c>
      <c r="I143" s="49"/>
      <c r="J143" s="1" t="s">
        <v>4011</v>
      </c>
      <c r="K143" s="1" t="s">
        <v>2551</v>
      </c>
      <c r="L143" s="1" t="s">
        <v>5020</v>
      </c>
      <c r="M143" s="1" t="s">
        <v>2557</v>
      </c>
      <c r="N143" s="1" t="s">
        <v>4013</v>
      </c>
    </row>
    <row r="144" spans="1:14" ht="12" customHeight="1" x14ac:dyDescent="0.15">
      <c r="A144" s="1" t="s">
        <v>1533</v>
      </c>
      <c r="B144" s="1" t="s">
        <v>4944</v>
      </c>
      <c r="C144" s="1" t="s">
        <v>17</v>
      </c>
      <c r="D144" s="1" t="s">
        <v>2509</v>
      </c>
      <c r="E144" s="1" t="s">
        <v>10</v>
      </c>
      <c r="F144" s="1" t="s">
        <v>4957</v>
      </c>
      <c r="G144" s="1" t="s">
        <v>245</v>
      </c>
      <c r="H144" s="1" t="s">
        <v>306</v>
      </c>
      <c r="I144" s="49"/>
      <c r="J144" s="1" t="s">
        <v>4011</v>
      </c>
      <c r="K144" s="1" t="s">
        <v>2551</v>
      </c>
      <c r="L144" s="1" t="s">
        <v>5020</v>
      </c>
      <c r="M144" s="1" t="s">
        <v>2740</v>
      </c>
      <c r="N144" s="1" t="s">
        <v>2788</v>
      </c>
    </row>
    <row r="145" spans="1:14" ht="12" customHeight="1" x14ac:dyDescent="0.15">
      <c r="A145" s="1" t="s">
        <v>1533</v>
      </c>
      <c r="B145" s="1" t="s">
        <v>4944</v>
      </c>
      <c r="C145" s="1" t="s">
        <v>19</v>
      </c>
      <c r="D145" s="1" t="s">
        <v>2509</v>
      </c>
      <c r="E145" s="1" t="s">
        <v>10</v>
      </c>
      <c r="F145" s="1" t="s">
        <v>4957</v>
      </c>
      <c r="G145" s="1" t="s">
        <v>5306</v>
      </c>
      <c r="H145" s="1" t="s">
        <v>1535</v>
      </c>
      <c r="I145" s="49"/>
      <c r="J145" s="1" t="s">
        <v>4011</v>
      </c>
      <c r="K145" s="1" t="s">
        <v>2551</v>
      </c>
      <c r="L145" s="1" t="s">
        <v>5020</v>
      </c>
      <c r="M145" s="1" t="s">
        <v>2564</v>
      </c>
      <c r="N145" s="1" t="s">
        <v>4013</v>
      </c>
    </row>
    <row r="146" spans="1:14" ht="12" customHeight="1" x14ac:dyDescent="0.15">
      <c r="A146" s="1" t="s">
        <v>1533</v>
      </c>
      <c r="B146" s="1" t="s">
        <v>4944</v>
      </c>
      <c r="C146" s="1" t="s">
        <v>21</v>
      </c>
      <c r="D146" s="1" t="s">
        <v>2509</v>
      </c>
      <c r="E146" s="1" t="s">
        <v>10</v>
      </c>
      <c r="F146" s="1" t="s">
        <v>4957</v>
      </c>
      <c r="G146" s="1" t="s">
        <v>24</v>
      </c>
      <c r="H146" s="1" t="s">
        <v>1535</v>
      </c>
      <c r="I146" s="49"/>
      <c r="J146" s="1" t="s">
        <v>4011</v>
      </c>
      <c r="K146" s="1" t="s">
        <v>2551</v>
      </c>
      <c r="L146" s="1" t="s">
        <v>5020</v>
      </c>
      <c r="M146" s="1" t="s">
        <v>2559</v>
      </c>
      <c r="N146" s="1" t="s">
        <v>4013</v>
      </c>
    </row>
    <row r="147" spans="1:14" ht="12" customHeight="1" x14ac:dyDescent="0.15">
      <c r="A147" s="1" t="s">
        <v>1547</v>
      </c>
      <c r="B147" s="1" t="s">
        <v>57</v>
      </c>
      <c r="C147" s="1" t="s">
        <v>19</v>
      </c>
      <c r="D147" s="1" t="s">
        <v>2511</v>
      </c>
      <c r="E147" s="1" t="s">
        <v>1556</v>
      </c>
      <c r="F147" s="1" t="s">
        <v>1548</v>
      </c>
      <c r="G147" s="1" t="s">
        <v>4958</v>
      </c>
      <c r="H147" s="1" t="s">
        <v>1308</v>
      </c>
      <c r="I147" s="50" t="s">
        <v>5244</v>
      </c>
      <c r="J147" s="1" t="s">
        <v>4025</v>
      </c>
      <c r="K147" s="1" t="s">
        <v>2551</v>
      </c>
      <c r="L147" s="1" t="s">
        <v>4026</v>
      </c>
      <c r="M147" s="1" t="s">
        <v>5021</v>
      </c>
      <c r="N147" s="1" t="s">
        <v>4027</v>
      </c>
    </row>
    <row r="148" spans="1:14" ht="12" customHeight="1" x14ac:dyDescent="0.15">
      <c r="A148" s="1" t="s">
        <v>1547</v>
      </c>
      <c r="B148" s="1" t="s">
        <v>57</v>
      </c>
      <c r="C148" s="1" t="s">
        <v>21</v>
      </c>
      <c r="D148" s="1" t="s">
        <v>2511</v>
      </c>
      <c r="E148" s="1" t="s">
        <v>1556</v>
      </c>
      <c r="F148" s="1" t="s">
        <v>1548</v>
      </c>
      <c r="G148" s="1" t="s">
        <v>4959</v>
      </c>
      <c r="H148" s="1" t="s">
        <v>1553</v>
      </c>
      <c r="I148" s="50"/>
      <c r="J148" s="1" t="s">
        <v>4025</v>
      </c>
      <c r="K148" s="1" t="s">
        <v>2551</v>
      </c>
      <c r="L148" s="1" t="s">
        <v>4026</v>
      </c>
      <c r="M148" s="1" t="s">
        <v>5021</v>
      </c>
      <c r="N148" s="1" t="s">
        <v>4029</v>
      </c>
    </row>
    <row r="149" spans="1:14" ht="12" customHeight="1" x14ac:dyDescent="0.15">
      <c r="A149" s="1" t="s">
        <v>1547</v>
      </c>
      <c r="B149" s="1" t="s">
        <v>57</v>
      </c>
      <c r="C149" s="1" t="s">
        <v>23</v>
      </c>
      <c r="D149" s="1" t="s">
        <v>2511</v>
      </c>
      <c r="E149" s="1" t="s">
        <v>1556</v>
      </c>
      <c r="F149" s="1" t="s">
        <v>1548</v>
      </c>
      <c r="G149" s="1" t="s">
        <v>4960</v>
      </c>
      <c r="H149" s="1" t="s">
        <v>239</v>
      </c>
      <c r="I149" s="50"/>
      <c r="J149" s="1" t="s">
        <v>4025</v>
      </c>
      <c r="K149" s="1" t="s">
        <v>2551</v>
      </c>
      <c r="L149" s="1" t="s">
        <v>4026</v>
      </c>
      <c r="M149" s="1" t="s">
        <v>5022</v>
      </c>
      <c r="N149" s="1" t="s">
        <v>2738</v>
      </c>
    </row>
    <row r="150" spans="1:14" ht="12" customHeight="1" x14ac:dyDescent="0.15">
      <c r="A150" s="1" t="s">
        <v>1547</v>
      </c>
      <c r="B150" s="1" t="s">
        <v>61</v>
      </c>
      <c r="C150" s="1" t="s">
        <v>19</v>
      </c>
      <c r="D150" s="1" t="s">
        <v>2511</v>
      </c>
      <c r="E150" s="1" t="s">
        <v>1556</v>
      </c>
      <c r="F150" s="1" t="s">
        <v>5051</v>
      </c>
      <c r="G150" s="1" t="s">
        <v>4958</v>
      </c>
      <c r="H150" s="1" t="s">
        <v>1308</v>
      </c>
      <c r="I150" s="50" t="s">
        <v>5244</v>
      </c>
      <c r="J150" s="1" t="s">
        <v>4025</v>
      </c>
      <c r="K150" s="1" t="s">
        <v>2551</v>
      </c>
      <c r="L150" s="5" t="s">
        <v>5067</v>
      </c>
      <c r="M150" s="1" t="s">
        <v>5021</v>
      </c>
      <c r="N150" s="1" t="s">
        <v>4027</v>
      </c>
    </row>
    <row r="151" spans="1:14" ht="12" customHeight="1" x14ac:dyDescent="0.15">
      <c r="A151" s="1" t="s">
        <v>1547</v>
      </c>
      <c r="B151" s="1" t="s">
        <v>61</v>
      </c>
      <c r="C151" s="1" t="s">
        <v>21</v>
      </c>
      <c r="D151" s="1" t="s">
        <v>2511</v>
      </c>
      <c r="E151" s="1" t="s">
        <v>1556</v>
      </c>
      <c r="F151" s="1" t="s">
        <v>5051</v>
      </c>
      <c r="G151" s="1" t="s">
        <v>4959</v>
      </c>
      <c r="H151" s="1" t="s">
        <v>1553</v>
      </c>
      <c r="I151" s="50"/>
      <c r="J151" s="1" t="s">
        <v>4025</v>
      </c>
      <c r="K151" s="1" t="s">
        <v>2551</v>
      </c>
      <c r="L151" s="5" t="s">
        <v>5067</v>
      </c>
      <c r="M151" s="1" t="s">
        <v>5021</v>
      </c>
      <c r="N151" s="1" t="s">
        <v>4029</v>
      </c>
    </row>
    <row r="152" spans="1:14" ht="12" customHeight="1" x14ac:dyDescent="0.15">
      <c r="A152" s="1" t="s">
        <v>1547</v>
      </c>
      <c r="B152" s="1" t="s">
        <v>61</v>
      </c>
      <c r="C152" s="1" t="s">
        <v>23</v>
      </c>
      <c r="D152" s="1" t="s">
        <v>2511</v>
      </c>
      <c r="E152" s="1" t="s">
        <v>1556</v>
      </c>
      <c r="F152" s="1" t="s">
        <v>5051</v>
      </c>
      <c r="G152" s="1" t="s">
        <v>4960</v>
      </c>
      <c r="H152" s="1" t="s">
        <v>239</v>
      </c>
      <c r="I152" s="50"/>
      <c r="J152" s="1" t="s">
        <v>4025</v>
      </c>
      <c r="K152" s="1" t="s">
        <v>2551</v>
      </c>
      <c r="L152" s="5" t="s">
        <v>5067</v>
      </c>
      <c r="M152" s="1" t="s">
        <v>5022</v>
      </c>
      <c r="N152" s="1" t="s">
        <v>2738</v>
      </c>
    </row>
    <row r="153" spans="1:14" ht="12" customHeight="1" x14ac:dyDescent="0.15">
      <c r="A153" s="1" t="s">
        <v>1579</v>
      </c>
      <c r="B153" s="1" t="s">
        <v>1354</v>
      </c>
      <c r="C153" s="1" t="s">
        <v>17</v>
      </c>
      <c r="D153" s="1" t="s">
        <v>2513</v>
      </c>
      <c r="E153" s="1" t="s">
        <v>1155</v>
      </c>
      <c r="F153" s="1" t="s">
        <v>1600</v>
      </c>
      <c r="G153" s="1" t="s">
        <v>1132</v>
      </c>
      <c r="H153" s="1" t="s">
        <v>1133</v>
      </c>
      <c r="I153" s="2" t="s">
        <v>5307</v>
      </c>
      <c r="J153" s="1" t="s">
        <v>4055</v>
      </c>
      <c r="K153" s="1" t="s">
        <v>2723</v>
      </c>
      <c r="L153" s="5" t="s">
        <v>5263</v>
      </c>
      <c r="M153" s="8" t="s">
        <v>4110</v>
      </c>
      <c r="N153" s="5" t="s">
        <v>1133</v>
      </c>
    </row>
    <row r="154" spans="1:14" ht="12" customHeight="1" x14ac:dyDescent="0.15">
      <c r="A154" s="6" t="s">
        <v>5252</v>
      </c>
      <c r="B154" s="6" t="s">
        <v>5253</v>
      </c>
      <c r="C154" s="1" t="s">
        <v>9</v>
      </c>
      <c r="D154" s="1" t="s">
        <v>2516</v>
      </c>
      <c r="E154" s="1" t="s">
        <v>10</v>
      </c>
      <c r="F154" s="1" t="s">
        <v>4981</v>
      </c>
      <c r="G154" s="1" t="s">
        <v>12</v>
      </c>
      <c r="H154" s="1" t="s">
        <v>13</v>
      </c>
      <c r="I154" s="49" t="s">
        <v>5234</v>
      </c>
      <c r="J154" s="1" t="s">
        <v>4119</v>
      </c>
      <c r="K154" s="1" t="s">
        <v>2551</v>
      </c>
      <c r="L154" s="1" t="s">
        <v>5036</v>
      </c>
      <c r="M154" s="1" t="s">
        <v>2553</v>
      </c>
      <c r="N154" s="1" t="s">
        <v>13</v>
      </c>
    </row>
    <row r="155" spans="1:14" ht="12" customHeight="1" x14ac:dyDescent="0.15">
      <c r="A155" s="6" t="s">
        <v>5252</v>
      </c>
      <c r="B155" s="6" t="s">
        <v>5253</v>
      </c>
      <c r="C155" s="1" t="s">
        <v>15</v>
      </c>
      <c r="D155" s="1" t="s">
        <v>2516</v>
      </c>
      <c r="E155" s="1" t="s">
        <v>10</v>
      </c>
      <c r="F155" s="1" t="s">
        <v>4981</v>
      </c>
      <c r="G155" s="1" t="s">
        <v>16</v>
      </c>
      <c r="H155" s="1" t="s">
        <v>13</v>
      </c>
      <c r="I155" s="49"/>
      <c r="J155" s="1" t="s">
        <v>4119</v>
      </c>
      <c r="K155" s="1" t="s">
        <v>2551</v>
      </c>
      <c r="L155" s="1" t="s">
        <v>5036</v>
      </c>
      <c r="M155" s="1" t="s">
        <v>2561</v>
      </c>
      <c r="N155" s="1" t="s">
        <v>13</v>
      </c>
    </row>
    <row r="156" spans="1:14" ht="12" customHeight="1" x14ac:dyDescent="0.15">
      <c r="A156" s="6" t="s">
        <v>5252</v>
      </c>
      <c r="B156" s="6" t="s">
        <v>5253</v>
      </c>
      <c r="C156" s="1" t="s">
        <v>17</v>
      </c>
      <c r="D156" s="1" t="s">
        <v>2516</v>
      </c>
      <c r="E156" s="1" t="s">
        <v>10</v>
      </c>
      <c r="F156" s="1" t="s">
        <v>4981</v>
      </c>
      <c r="G156" s="1" t="s">
        <v>18</v>
      </c>
      <c r="H156" s="1" t="s">
        <v>13</v>
      </c>
      <c r="I156" s="49"/>
      <c r="J156" s="1" t="s">
        <v>4119</v>
      </c>
      <c r="K156" s="1" t="s">
        <v>2551</v>
      </c>
      <c r="L156" s="1" t="s">
        <v>5036</v>
      </c>
      <c r="M156" s="1" t="s">
        <v>2562</v>
      </c>
      <c r="N156" s="1" t="s">
        <v>13</v>
      </c>
    </row>
    <row r="157" spans="1:14" ht="12" customHeight="1" x14ac:dyDescent="0.15">
      <c r="A157" s="6" t="s">
        <v>5252</v>
      </c>
      <c r="B157" s="6" t="s">
        <v>5253</v>
      </c>
      <c r="C157" s="1" t="s">
        <v>19</v>
      </c>
      <c r="D157" s="1" t="s">
        <v>2516</v>
      </c>
      <c r="E157" s="1" t="s">
        <v>10</v>
      </c>
      <c r="F157" s="1" t="s">
        <v>4981</v>
      </c>
      <c r="G157" s="1" t="s">
        <v>242</v>
      </c>
      <c r="H157" s="1" t="s">
        <v>13</v>
      </c>
      <c r="I157" s="49"/>
      <c r="J157" s="1" t="s">
        <v>4119</v>
      </c>
      <c r="K157" s="1" t="s">
        <v>2551</v>
      </c>
      <c r="L157" s="1" t="s">
        <v>5036</v>
      </c>
      <c r="M157" s="1" t="s">
        <v>2557</v>
      </c>
      <c r="N157" s="1" t="s">
        <v>13</v>
      </c>
    </row>
    <row r="158" spans="1:14" ht="12" customHeight="1" x14ac:dyDescent="0.15">
      <c r="A158" s="6" t="s">
        <v>5252</v>
      </c>
      <c r="B158" s="6" t="s">
        <v>5253</v>
      </c>
      <c r="C158" s="1" t="s">
        <v>21</v>
      </c>
      <c r="D158" s="1" t="s">
        <v>2516</v>
      </c>
      <c r="E158" s="1" t="s">
        <v>10</v>
      </c>
      <c r="F158" s="1" t="s">
        <v>4981</v>
      </c>
      <c r="G158" s="1" t="s">
        <v>245</v>
      </c>
      <c r="H158" s="1" t="s">
        <v>306</v>
      </c>
      <c r="I158" s="49"/>
      <c r="J158" s="1" t="s">
        <v>4119</v>
      </c>
      <c r="K158" s="1" t="s">
        <v>2551</v>
      </c>
      <c r="L158" s="1" t="s">
        <v>5036</v>
      </c>
      <c r="M158" s="1" t="s">
        <v>2740</v>
      </c>
      <c r="N158" s="1" t="s">
        <v>2788</v>
      </c>
    </row>
    <row r="159" spans="1:14" ht="12" customHeight="1" x14ac:dyDescent="0.15">
      <c r="A159" s="6" t="s">
        <v>5252</v>
      </c>
      <c r="B159" s="6" t="s">
        <v>5253</v>
      </c>
      <c r="C159" s="1" t="s">
        <v>23</v>
      </c>
      <c r="D159" s="1" t="s">
        <v>2516</v>
      </c>
      <c r="E159" s="1" t="s">
        <v>10</v>
      </c>
      <c r="F159" s="1" t="s">
        <v>4981</v>
      </c>
      <c r="G159" s="1" t="s">
        <v>22</v>
      </c>
      <c r="H159" s="1" t="s">
        <v>13</v>
      </c>
      <c r="I159" s="49"/>
      <c r="J159" s="1" t="s">
        <v>4119</v>
      </c>
      <c r="K159" s="1" t="s">
        <v>2551</v>
      </c>
      <c r="L159" s="1" t="s">
        <v>5036</v>
      </c>
      <c r="M159" s="1" t="s">
        <v>2564</v>
      </c>
      <c r="N159" s="1" t="s">
        <v>13</v>
      </c>
    </row>
    <row r="160" spans="1:14" ht="12" customHeight="1" x14ac:dyDescent="0.15">
      <c r="A160" s="6" t="s">
        <v>5252</v>
      </c>
      <c r="B160" s="6" t="s">
        <v>5253</v>
      </c>
      <c r="C160" s="1" t="s">
        <v>77</v>
      </c>
      <c r="D160" s="1" t="s">
        <v>2516</v>
      </c>
      <c r="E160" s="1" t="s">
        <v>10</v>
      </c>
      <c r="F160" s="1" t="s">
        <v>4981</v>
      </c>
      <c r="G160" s="1" t="s">
        <v>24</v>
      </c>
      <c r="H160" s="1" t="s">
        <v>13</v>
      </c>
      <c r="I160" s="49"/>
      <c r="J160" s="1" t="s">
        <v>4119</v>
      </c>
      <c r="K160" s="1" t="s">
        <v>2551</v>
      </c>
      <c r="L160" s="1" t="s">
        <v>5036</v>
      </c>
      <c r="M160" s="1" t="s">
        <v>2559</v>
      </c>
      <c r="N160" s="1" t="s">
        <v>13</v>
      </c>
    </row>
    <row r="161" spans="1:14" ht="12" customHeight="1" x14ac:dyDescent="0.15">
      <c r="A161" s="6" t="s">
        <v>5252</v>
      </c>
      <c r="B161" s="6" t="s">
        <v>5251</v>
      </c>
      <c r="C161" s="1" t="s">
        <v>9</v>
      </c>
      <c r="D161" s="1" t="s">
        <v>2516</v>
      </c>
      <c r="E161" s="1" t="s">
        <v>220</v>
      </c>
      <c r="F161" s="1" t="s">
        <v>4981</v>
      </c>
      <c r="G161" s="1" t="s">
        <v>220</v>
      </c>
      <c r="H161" s="1" t="s">
        <v>4983</v>
      </c>
      <c r="I161" s="12" t="s">
        <v>5235</v>
      </c>
      <c r="J161" s="1" t="s">
        <v>4119</v>
      </c>
      <c r="K161" s="1" t="s">
        <v>2723</v>
      </c>
      <c r="L161" s="1" t="s">
        <v>5036</v>
      </c>
      <c r="M161" s="1" t="s">
        <v>2723</v>
      </c>
      <c r="N161" s="1" t="s">
        <v>4109</v>
      </c>
    </row>
    <row r="162" spans="1:14" ht="12" customHeight="1" x14ac:dyDescent="0.15">
      <c r="A162" s="6" t="s">
        <v>5252</v>
      </c>
      <c r="B162" s="6" t="s">
        <v>5251</v>
      </c>
      <c r="C162" s="1" t="s">
        <v>19</v>
      </c>
      <c r="D162" s="1" t="s">
        <v>2516</v>
      </c>
      <c r="E162" s="1" t="s">
        <v>220</v>
      </c>
      <c r="F162" s="1" t="s">
        <v>4981</v>
      </c>
      <c r="G162" s="1" t="s">
        <v>1132</v>
      </c>
      <c r="H162" s="1" t="s">
        <v>1133</v>
      </c>
      <c r="I162" s="12" t="s">
        <v>5280</v>
      </c>
      <c r="J162" s="1" t="s">
        <v>4119</v>
      </c>
      <c r="K162" s="1" t="s">
        <v>2723</v>
      </c>
      <c r="L162" s="1" t="s">
        <v>5036</v>
      </c>
      <c r="M162" s="1" t="s">
        <v>4110</v>
      </c>
      <c r="N162" s="1" t="s">
        <v>1133</v>
      </c>
    </row>
    <row r="163" spans="1:14" ht="12" customHeight="1" x14ac:dyDescent="0.15">
      <c r="A163" s="6" t="s">
        <v>5254</v>
      </c>
      <c r="B163" s="6" t="s">
        <v>5253</v>
      </c>
      <c r="C163" s="1" t="s">
        <v>9</v>
      </c>
      <c r="D163" s="1" t="s">
        <v>2517</v>
      </c>
      <c r="E163" s="1" t="s">
        <v>10</v>
      </c>
      <c r="F163" s="1" t="s">
        <v>4982</v>
      </c>
      <c r="G163" s="1" t="s">
        <v>12</v>
      </c>
      <c r="H163" s="1" t="s">
        <v>1648</v>
      </c>
      <c r="I163" s="49" t="s">
        <v>5236</v>
      </c>
      <c r="J163" s="1" t="s">
        <v>4133</v>
      </c>
      <c r="K163" s="1" t="s">
        <v>2551</v>
      </c>
      <c r="L163" s="1" t="s">
        <v>5037</v>
      </c>
      <c r="M163" s="1" t="s">
        <v>2553</v>
      </c>
      <c r="N163" s="1" t="s">
        <v>1648</v>
      </c>
    </row>
    <row r="164" spans="1:14" ht="12" customHeight="1" x14ac:dyDescent="0.15">
      <c r="A164" s="6" t="s">
        <v>5254</v>
      </c>
      <c r="B164" s="6" t="s">
        <v>5253</v>
      </c>
      <c r="C164" s="1" t="s">
        <v>15</v>
      </c>
      <c r="D164" s="1" t="s">
        <v>2517</v>
      </c>
      <c r="E164" s="1" t="s">
        <v>10</v>
      </c>
      <c r="F164" s="1" t="s">
        <v>4982</v>
      </c>
      <c r="G164" s="1" t="s">
        <v>16</v>
      </c>
      <c r="H164" s="1" t="s">
        <v>1648</v>
      </c>
      <c r="I164" s="49"/>
      <c r="J164" s="1" t="s">
        <v>4133</v>
      </c>
      <c r="K164" s="1" t="s">
        <v>2551</v>
      </c>
      <c r="L164" s="1" t="s">
        <v>5037</v>
      </c>
      <c r="M164" s="1" t="s">
        <v>2561</v>
      </c>
      <c r="N164" s="1" t="s">
        <v>1648</v>
      </c>
    </row>
    <row r="165" spans="1:14" ht="12" customHeight="1" x14ac:dyDescent="0.15">
      <c r="A165" s="6" t="s">
        <v>5254</v>
      </c>
      <c r="B165" s="6" t="s">
        <v>5253</v>
      </c>
      <c r="C165" s="1" t="s">
        <v>17</v>
      </c>
      <c r="D165" s="1" t="s">
        <v>2517</v>
      </c>
      <c r="E165" s="1" t="s">
        <v>10</v>
      </c>
      <c r="F165" s="1" t="s">
        <v>4982</v>
      </c>
      <c r="G165" s="1" t="s">
        <v>18</v>
      </c>
      <c r="H165" s="1" t="s">
        <v>1648</v>
      </c>
      <c r="I165" s="49"/>
      <c r="J165" s="1" t="s">
        <v>4133</v>
      </c>
      <c r="K165" s="1" t="s">
        <v>2551</v>
      </c>
      <c r="L165" s="1" t="s">
        <v>5037</v>
      </c>
      <c r="M165" s="1" t="s">
        <v>2562</v>
      </c>
      <c r="N165" s="1" t="s">
        <v>1648</v>
      </c>
    </row>
    <row r="166" spans="1:14" ht="12" customHeight="1" x14ac:dyDescent="0.15">
      <c r="A166" s="6" t="s">
        <v>5254</v>
      </c>
      <c r="B166" s="6" t="s">
        <v>5253</v>
      </c>
      <c r="C166" s="1" t="s">
        <v>19</v>
      </c>
      <c r="D166" s="1" t="s">
        <v>2517</v>
      </c>
      <c r="E166" s="1" t="s">
        <v>10</v>
      </c>
      <c r="F166" s="1" t="s">
        <v>4982</v>
      </c>
      <c r="G166" s="1" t="s">
        <v>242</v>
      </c>
      <c r="H166" s="1" t="s">
        <v>1648</v>
      </c>
      <c r="I166" s="49"/>
      <c r="J166" s="1" t="s">
        <v>4133</v>
      </c>
      <c r="K166" s="1" t="s">
        <v>2551</v>
      </c>
      <c r="L166" s="1" t="s">
        <v>5037</v>
      </c>
      <c r="M166" s="1" t="s">
        <v>2557</v>
      </c>
      <c r="N166" s="1" t="s">
        <v>1648</v>
      </c>
    </row>
    <row r="167" spans="1:14" ht="12" customHeight="1" x14ac:dyDescent="0.15">
      <c r="A167" s="6" t="s">
        <v>5254</v>
      </c>
      <c r="B167" s="6" t="s">
        <v>5253</v>
      </c>
      <c r="C167" s="1" t="s">
        <v>21</v>
      </c>
      <c r="D167" s="1" t="s">
        <v>2517</v>
      </c>
      <c r="E167" s="1" t="s">
        <v>10</v>
      </c>
      <c r="F167" s="1" t="s">
        <v>4982</v>
      </c>
      <c r="G167" s="1" t="s">
        <v>245</v>
      </c>
      <c r="H167" s="1" t="s">
        <v>306</v>
      </c>
      <c r="I167" s="49"/>
      <c r="J167" s="1" t="s">
        <v>4133</v>
      </c>
      <c r="K167" s="1" t="s">
        <v>2551</v>
      </c>
      <c r="L167" s="1" t="s">
        <v>5037</v>
      </c>
      <c r="M167" s="1" t="s">
        <v>2740</v>
      </c>
      <c r="N167" s="1" t="s">
        <v>2788</v>
      </c>
    </row>
    <row r="168" spans="1:14" ht="12" customHeight="1" x14ac:dyDescent="0.15">
      <c r="A168" s="6" t="s">
        <v>5254</v>
      </c>
      <c r="B168" s="6" t="s">
        <v>5253</v>
      </c>
      <c r="C168" s="1" t="s">
        <v>23</v>
      </c>
      <c r="D168" s="1" t="s">
        <v>2517</v>
      </c>
      <c r="E168" s="1" t="s">
        <v>10</v>
      </c>
      <c r="F168" s="1" t="s">
        <v>4982</v>
      </c>
      <c r="G168" s="1" t="s">
        <v>22</v>
      </c>
      <c r="H168" s="1" t="s">
        <v>1648</v>
      </c>
      <c r="I168" s="49"/>
      <c r="J168" s="1" t="s">
        <v>4133</v>
      </c>
      <c r="K168" s="1" t="s">
        <v>2551</v>
      </c>
      <c r="L168" s="1" t="s">
        <v>5037</v>
      </c>
      <c r="M168" s="1" t="s">
        <v>2564</v>
      </c>
      <c r="N168" s="1" t="s">
        <v>1648</v>
      </c>
    </row>
    <row r="169" spans="1:14" ht="12" customHeight="1" x14ac:dyDescent="0.15">
      <c r="A169" s="6" t="s">
        <v>5254</v>
      </c>
      <c r="B169" s="6" t="s">
        <v>5253</v>
      </c>
      <c r="C169" s="1" t="s">
        <v>77</v>
      </c>
      <c r="D169" s="1" t="s">
        <v>2517</v>
      </c>
      <c r="E169" s="1" t="s">
        <v>10</v>
      </c>
      <c r="F169" s="1" t="s">
        <v>4982</v>
      </c>
      <c r="G169" s="1" t="s">
        <v>24</v>
      </c>
      <c r="H169" s="1" t="s">
        <v>1648</v>
      </c>
      <c r="I169" s="49"/>
      <c r="J169" s="1" t="s">
        <v>4133</v>
      </c>
      <c r="K169" s="1" t="s">
        <v>2551</v>
      </c>
      <c r="L169" s="1" t="s">
        <v>5037</v>
      </c>
      <c r="M169" s="1" t="s">
        <v>2559</v>
      </c>
      <c r="N169" s="1" t="s">
        <v>1648</v>
      </c>
    </row>
    <row r="170" spans="1:14" ht="12" customHeight="1" x14ac:dyDescent="0.15">
      <c r="A170" s="6" t="s">
        <v>5254</v>
      </c>
      <c r="B170" s="6" t="s">
        <v>5251</v>
      </c>
      <c r="C170" s="1" t="s">
        <v>9</v>
      </c>
      <c r="D170" s="1" t="s">
        <v>2517</v>
      </c>
      <c r="E170" s="1" t="s">
        <v>220</v>
      </c>
      <c r="F170" s="1" t="s">
        <v>4984</v>
      </c>
      <c r="G170" s="1" t="s">
        <v>220</v>
      </c>
      <c r="H170" s="1" t="s">
        <v>4985</v>
      </c>
      <c r="I170" s="12" t="s">
        <v>5237</v>
      </c>
      <c r="J170" s="1" t="s">
        <v>4133</v>
      </c>
      <c r="K170" s="1" t="s">
        <v>2723</v>
      </c>
      <c r="L170" s="1" t="s">
        <v>5037</v>
      </c>
      <c r="M170" s="1" t="s">
        <v>2723</v>
      </c>
      <c r="N170" s="1" t="s">
        <v>5005</v>
      </c>
    </row>
    <row r="171" spans="1:14" ht="12" customHeight="1" x14ac:dyDescent="0.15">
      <c r="A171" s="6" t="s">
        <v>5254</v>
      </c>
      <c r="B171" s="6" t="s">
        <v>5251</v>
      </c>
      <c r="C171" s="1" t="s">
        <v>17</v>
      </c>
      <c r="D171" s="1" t="s">
        <v>2517</v>
      </c>
      <c r="E171" s="1" t="s">
        <v>220</v>
      </c>
      <c r="F171" s="1" t="s">
        <v>4984</v>
      </c>
      <c r="G171" s="1" t="s">
        <v>1132</v>
      </c>
      <c r="H171" s="1" t="s">
        <v>1133</v>
      </c>
      <c r="I171" s="12" t="s">
        <v>5238</v>
      </c>
      <c r="J171" s="1" t="s">
        <v>4133</v>
      </c>
      <c r="K171" s="1" t="s">
        <v>2723</v>
      </c>
      <c r="L171" s="1" t="s">
        <v>5037</v>
      </c>
      <c r="M171" s="1" t="s">
        <v>4110</v>
      </c>
      <c r="N171" s="1" t="s">
        <v>1133</v>
      </c>
    </row>
    <row r="172" spans="1:14" ht="12" customHeight="1" x14ac:dyDescent="0.15">
      <c r="A172" s="1" t="s">
        <v>1662</v>
      </c>
      <c r="B172" s="1" t="s">
        <v>4939</v>
      </c>
      <c r="C172" s="1" t="s">
        <v>9</v>
      </c>
      <c r="D172" s="1" t="s">
        <v>2518</v>
      </c>
      <c r="E172" s="1" t="s">
        <v>10</v>
      </c>
      <c r="F172" s="1" t="s">
        <v>1740</v>
      </c>
      <c r="G172" s="1" t="s">
        <v>12</v>
      </c>
      <c r="H172" s="1" t="s">
        <v>13</v>
      </c>
      <c r="I172" s="49" t="s">
        <v>5239</v>
      </c>
      <c r="J172" s="1" t="s">
        <v>5004</v>
      </c>
      <c r="K172" s="1" t="s">
        <v>2551</v>
      </c>
      <c r="L172" s="1" t="s">
        <v>5023</v>
      </c>
      <c r="M172" s="1" t="s">
        <v>2553</v>
      </c>
      <c r="N172" s="1" t="s">
        <v>13</v>
      </c>
    </row>
    <row r="173" spans="1:14" ht="12" customHeight="1" x14ac:dyDescent="0.15">
      <c r="A173" s="1" t="s">
        <v>1662</v>
      </c>
      <c r="B173" s="1" t="s">
        <v>4939</v>
      </c>
      <c r="C173" s="1" t="s">
        <v>15</v>
      </c>
      <c r="D173" s="1" t="s">
        <v>2518</v>
      </c>
      <c r="E173" s="1" t="s">
        <v>10</v>
      </c>
      <c r="F173" s="1" t="s">
        <v>1740</v>
      </c>
      <c r="G173" s="1" t="s">
        <v>16</v>
      </c>
      <c r="H173" s="1" t="s">
        <v>13</v>
      </c>
      <c r="I173" s="49"/>
      <c r="J173" s="1" t="s">
        <v>5004</v>
      </c>
      <c r="K173" s="1" t="s">
        <v>2551</v>
      </c>
      <c r="L173" s="1" t="s">
        <v>5023</v>
      </c>
      <c r="M173" s="1" t="s">
        <v>2561</v>
      </c>
      <c r="N173" s="1" t="s">
        <v>13</v>
      </c>
    </row>
    <row r="174" spans="1:14" ht="12" customHeight="1" x14ac:dyDescent="0.15">
      <c r="A174" s="1" t="s">
        <v>1662</v>
      </c>
      <c r="B174" s="1" t="s">
        <v>4939</v>
      </c>
      <c r="C174" s="1" t="s">
        <v>17</v>
      </c>
      <c r="D174" s="1" t="s">
        <v>2518</v>
      </c>
      <c r="E174" s="1" t="s">
        <v>10</v>
      </c>
      <c r="F174" s="1" t="s">
        <v>1740</v>
      </c>
      <c r="G174" s="1" t="s">
        <v>18</v>
      </c>
      <c r="H174" s="1" t="s">
        <v>13</v>
      </c>
      <c r="I174" s="49"/>
      <c r="J174" s="1" t="s">
        <v>5004</v>
      </c>
      <c r="K174" s="1" t="s">
        <v>2551</v>
      </c>
      <c r="L174" s="1" t="s">
        <v>5023</v>
      </c>
      <c r="M174" s="1" t="s">
        <v>2562</v>
      </c>
      <c r="N174" s="1" t="s">
        <v>13</v>
      </c>
    </row>
    <row r="175" spans="1:14" ht="12" customHeight="1" x14ac:dyDescent="0.15">
      <c r="A175" s="1" t="s">
        <v>1662</v>
      </c>
      <c r="B175" s="1" t="s">
        <v>4939</v>
      </c>
      <c r="C175" s="1" t="s">
        <v>19</v>
      </c>
      <c r="D175" s="1" t="s">
        <v>2518</v>
      </c>
      <c r="E175" s="1" t="s">
        <v>10</v>
      </c>
      <c r="F175" s="1" t="s">
        <v>1740</v>
      </c>
      <c r="G175" s="1" t="s">
        <v>242</v>
      </c>
      <c r="H175" s="1" t="s">
        <v>13</v>
      </c>
      <c r="I175" s="49"/>
      <c r="J175" s="1" t="s">
        <v>5004</v>
      </c>
      <c r="K175" s="1" t="s">
        <v>2551</v>
      </c>
      <c r="L175" s="1" t="s">
        <v>5023</v>
      </c>
      <c r="M175" s="1" t="s">
        <v>2557</v>
      </c>
      <c r="N175" s="1" t="s">
        <v>13</v>
      </c>
    </row>
    <row r="176" spans="1:14" ht="12" customHeight="1" x14ac:dyDescent="0.15">
      <c r="A176" s="1" t="s">
        <v>1662</v>
      </c>
      <c r="B176" s="1" t="s">
        <v>4939</v>
      </c>
      <c r="C176" s="1" t="s">
        <v>21</v>
      </c>
      <c r="D176" s="1" t="s">
        <v>2518</v>
      </c>
      <c r="E176" s="1" t="s">
        <v>10</v>
      </c>
      <c r="F176" s="1" t="s">
        <v>1740</v>
      </c>
      <c r="G176" s="1" t="s">
        <v>245</v>
      </c>
      <c r="H176" s="1" t="s">
        <v>306</v>
      </c>
      <c r="I176" s="49"/>
      <c r="J176" s="1" t="s">
        <v>5004</v>
      </c>
      <c r="K176" s="1" t="s">
        <v>2551</v>
      </c>
      <c r="L176" s="1" t="s">
        <v>5023</v>
      </c>
      <c r="M176" s="1" t="s">
        <v>2740</v>
      </c>
      <c r="N176" s="1" t="s">
        <v>2788</v>
      </c>
    </row>
    <row r="177" spans="1:14" ht="12" customHeight="1" x14ac:dyDescent="0.15">
      <c r="A177" s="1" t="s">
        <v>1662</v>
      </c>
      <c r="B177" s="1" t="s">
        <v>4939</v>
      </c>
      <c r="C177" s="1" t="s">
        <v>23</v>
      </c>
      <c r="D177" s="1" t="s">
        <v>2518</v>
      </c>
      <c r="E177" s="1" t="s">
        <v>10</v>
      </c>
      <c r="F177" s="1" t="s">
        <v>1740</v>
      </c>
      <c r="G177" s="1" t="s">
        <v>22</v>
      </c>
      <c r="H177" s="1" t="s">
        <v>13</v>
      </c>
      <c r="I177" s="49"/>
      <c r="J177" s="1" t="s">
        <v>5004</v>
      </c>
      <c r="K177" s="1" t="s">
        <v>2551</v>
      </c>
      <c r="L177" s="1" t="s">
        <v>5023</v>
      </c>
      <c r="M177" s="1" t="s">
        <v>2564</v>
      </c>
      <c r="N177" s="1" t="s">
        <v>13</v>
      </c>
    </row>
    <row r="178" spans="1:14" ht="12" customHeight="1" x14ac:dyDescent="0.15">
      <c r="A178" s="1" t="s">
        <v>1662</v>
      </c>
      <c r="B178" s="1" t="s">
        <v>4939</v>
      </c>
      <c r="C178" s="1" t="s">
        <v>77</v>
      </c>
      <c r="D178" s="1" t="s">
        <v>2518</v>
      </c>
      <c r="E178" s="1" t="s">
        <v>10</v>
      </c>
      <c r="F178" s="1" t="s">
        <v>1740</v>
      </c>
      <c r="G178" s="1" t="s">
        <v>24</v>
      </c>
      <c r="H178" s="1" t="s">
        <v>13</v>
      </c>
      <c r="I178" s="49"/>
      <c r="J178" s="1" t="s">
        <v>5004</v>
      </c>
      <c r="K178" s="1" t="s">
        <v>2551</v>
      </c>
      <c r="L178" s="1" t="s">
        <v>5023</v>
      </c>
      <c r="M178" s="1" t="s">
        <v>2559</v>
      </c>
      <c r="N178" s="1" t="s">
        <v>13</v>
      </c>
    </row>
    <row r="179" spans="1:14" ht="12" customHeight="1" x14ac:dyDescent="0.15">
      <c r="A179" s="1" t="s">
        <v>1662</v>
      </c>
      <c r="B179" s="1" t="s">
        <v>1739</v>
      </c>
      <c r="C179" s="1" t="s">
        <v>9</v>
      </c>
      <c r="D179" s="1" t="s">
        <v>2518</v>
      </c>
      <c r="E179" s="1" t="s">
        <v>1713</v>
      </c>
      <c r="F179" s="1" t="s">
        <v>1740</v>
      </c>
      <c r="G179" s="1" t="s">
        <v>220</v>
      </c>
      <c r="H179" s="1" t="s">
        <v>1632</v>
      </c>
      <c r="I179" s="12" t="s">
        <v>5308</v>
      </c>
      <c r="J179" s="1" t="s">
        <v>4151</v>
      </c>
      <c r="K179" s="1" t="s">
        <v>2723</v>
      </c>
      <c r="L179" s="5" t="s">
        <v>4203</v>
      </c>
      <c r="M179" s="5" t="s">
        <v>2723</v>
      </c>
      <c r="N179" s="5" t="s">
        <v>4109</v>
      </c>
    </row>
    <row r="180" spans="1:14" ht="12" customHeight="1" x14ac:dyDescent="0.15">
      <c r="A180" s="1" t="s">
        <v>1662</v>
      </c>
      <c r="B180" s="1" t="s">
        <v>1739</v>
      </c>
      <c r="C180" s="1" t="s">
        <v>19</v>
      </c>
      <c r="D180" s="1" t="s">
        <v>2518</v>
      </c>
      <c r="E180" s="1" t="s">
        <v>1713</v>
      </c>
      <c r="F180" s="1" t="s">
        <v>1740</v>
      </c>
      <c r="G180" s="1" t="s">
        <v>1132</v>
      </c>
      <c r="H180" s="1" t="s">
        <v>1133</v>
      </c>
      <c r="I180" s="12" t="s">
        <v>5309</v>
      </c>
      <c r="J180" s="1" t="s">
        <v>4151</v>
      </c>
      <c r="K180" s="1" t="s">
        <v>2723</v>
      </c>
      <c r="L180" s="8" t="s">
        <v>4203</v>
      </c>
      <c r="M180" s="8" t="s">
        <v>4110</v>
      </c>
      <c r="N180" s="8" t="s">
        <v>1133</v>
      </c>
    </row>
    <row r="181" spans="1:14" ht="12" customHeight="1" x14ac:dyDescent="0.15">
      <c r="A181" s="1" t="s">
        <v>1662</v>
      </c>
      <c r="B181" s="1" t="s">
        <v>1741</v>
      </c>
      <c r="C181" s="1" t="s">
        <v>9</v>
      </c>
      <c r="D181" s="1" t="s">
        <v>2518</v>
      </c>
      <c r="E181" s="1" t="s">
        <v>1713</v>
      </c>
      <c r="F181" s="1" t="s">
        <v>1742</v>
      </c>
      <c r="G181" s="1" t="s">
        <v>220</v>
      </c>
      <c r="H181" s="1" t="s">
        <v>1632</v>
      </c>
      <c r="I181" s="12" t="s">
        <v>5310</v>
      </c>
      <c r="J181" s="1" t="s">
        <v>4151</v>
      </c>
      <c r="K181" s="1" t="s">
        <v>2723</v>
      </c>
      <c r="L181" s="5" t="s">
        <v>4204</v>
      </c>
      <c r="M181" s="5" t="s">
        <v>2723</v>
      </c>
      <c r="N181" s="5" t="s">
        <v>4109</v>
      </c>
    </row>
    <row r="182" spans="1:14" ht="12" customHeight="1" x14ac:dyDescent="0.15">
      <c r="A182" s="1" t="s">
        <v>1662</v>
      </c>
      <c r="B182" s="1" t="s">
        <v>1741</v>
      </c>
      <c r="C182" s="1" t="s">
        <v>19</v>
      </c>
      <c r="D182" s="1" t="s">
        <v>2518</v>
      </c>
      <c r="E182" s="1" t="s">
        <v>1713</v>
      </c>
      <c r="F182" s="1" t="s">
        <v>1742</v>
      </c>
      <c r="G182" s="1" t="s">
        <v>1132</v>
      </c>
      <c r="H182" s="1" t="s">
        <v>1133</v>
      </c>
      <c r="I182" s="12" t="s">
        <v>5311</v>
      </c>
      <c r="J182" s="1" t="s">
        <v>4151</v>
      </c>
      <c r="K182" s="1" t="s">
        <v>2723</v>
      </c>
      <c r="L182" s="5" t="s">
        <v>4204</v>
      </c>
      <c r="M182" s="8" t="s">
        <v>4110</v>
      </c>
      <c r="N182" s="8" t="s">
        <v>1133</v>
      </c>
    </row>
    <row r="183" spans="1:14" ht="12" customHeight="1" x14ac:dyDescent="0.15">
      <c r="A183" s="1" t="s">
        <v>1662</v>
      </c>
      <c r="B183" s="1" t="s">
        <v>1743</v>
      </c>
      <c r="C183" s="1" t="s">
        <v>9</v>
      </c>
      <c r="D183" s="1" t="s">
        <v>2518</v>
      </c>
      <c r="E183" s="1" t="s">
        <v>1713</v>
      </c>
      <c r="F183" s="1" t="s">
        <v>1744</v>
      </c>
      <c r="G183" s="1" t="s">
        <v>220</v>
      </c>
      <c r="H183" s="1" t="s">
        <v>1632</v>
      </c>
      <c r="I183" s="12" t="s">
        <v>5312</v>
      </c>
      <c r="J183" s="1" t="s">
        <v>4151</v>
      </c>
      <c r="K183" s="1" t="s">
        <v>2723</v>
      </c>
      <c r="L183" s="5" t="s">
        <v>5395</v>
      </c>
      <c r="M183" s="5" t="s">
        <v>2723</v>
      </c>
      <c r="N183" s="5" t="s">
        <v>4109</v>
      </c>
    </row>
    <row r="184" spans="1:14" ht="12" customHeight="1" x14ac:dyDescent="0.15">
      <c r="A184" s="1" t="s">
        <v>1662</v>
      </c>
      <c r="B184" s="1" t="s">
        <v>1743</v>
      </c>
      <c r="C184" s="1" t="s">
        <v>19</v>
      </c>
      <c r="D184" s="1" t="s">
        <v>2518</v>
      </c>
      <c r="E184" s="1" t="s">
        <v>1713</v>
      </c>
      <c r="F184" s="1" t="s">
        <v>1744</v>
      </c>
      <c r="G184" s="1" t="s">
        <v>1132</v>
      </c>
      <c r="H184" s="1" t="s">
        <v>1133</v>
      </c>
      <c r="I184" s="12" t="s">
        <v>5313</v>
      </c>
      <c r="J184" s="1" t="s">
        <v>4151</v>
      </c>
      <c r="K184" s="1" t="s">
        <v>2723</v>
      </c>
      <c r="L184" s="5" t="s">
        <v>5395</v>
      </c>
      <c r="M184" s="8" t="s">
        <v>4110</v>
      </c>
      <c r="N184" s="8" t="s">
        <v>1133</v>
      </c>
    </row>
    <row r="185" spans="1:14" ht="12" customHeight="1" x14ac:dyDescent="0.15">
      <c r="A185" s="1" t="s">
        <v>1791</v>
      </c>
      <c r="B185" s="1" t="s">
        <v>4947</v>
      </c>
      <c r="C185" s="1" t="s">
        <v>9</v>
      </c>
      <c r="D185" s="1" t="s">
        <v>2521</v>
      </c>
      <c r="E185" s="1" t="s">
        <v>10</v>
      </c>
      <c r="F185" s="1" t="s">
        <v>4961</v>
      </c>
      <c r="G185" s="1" t="s">
        <v>12</v>
      </c>
      <c r="H185" s="1" t="s">
        <v>1793</v>
      </c>
      <c r="I185" s="51" t="s">
        <v>5240</v>
      </c>
      <c r="J185" s="1" t="s">
        <v>4261</v>
      </c>
      <c r="K185" s="1" t="s">
        <v>2551</v>
      </c>
      <c r="L185" s="1" t="s">
        <v>5024</v>
      </c>
      <c r="M185" s="1" t="s">
        <v>2553</v>
      </c>
      <c r="N185" s="1" t="s">
        <v>4263</v>
      </c>
    </row>
    <row r="186" spans="1:14" ht="12" customHeight="1" x14ac:dyDescent="0.15">
      <c r="A186" s="1" t="s">
        <v>1791</v>
      </c>
      <c r="B186" s="1" t="s">
        <v>4947</v>
      </c>
      <c r="C186" s="1" t="s">
        <v>15</v>
      </c>
      <c r="D186" s="1" t="s">
        <v>2521</v>
      </c>
      <c r="E186" s="1" t="s">
        <v>10</v>
      </c>
      <c r="F186" s="1" t="s">
        <v>4961</v>
      </c>
      <c r="G186" s="1" t="s">
        <v>16</v>
      </c>
      <c r="H186" s="1" t="s">
        <v>1793</v>
      </c>
      <c r="I186" s="51"/>
      <c r="J186" s="1" t="s">
        <v>4261</v>
      </c>
      <c r="K186" s="1" t="s">
        <v>2551</v>
      </c>
      <c r="L186" s="1" t="s">
        <v>5024</v>
      </c>
      <c r="M186" s="1" t="s">
        <v>2561</v>
      </c>
      <c r="N186" s="1" t="s">
        <v>4263</v>
      </c>
    </row>
    <row r="187" spans="1:14" ht="12" customHeight="1" x14ac:dyDescent="0.15">
      <c r="A187" s="1" t="s">
        <v>1791</v>
      </c>
      <c r="B187" s="1" t="s">
        <v>4947</v>
      </c>
      <c r="C187" s="1" t="s">
        <v>17</v>
      </c>
      <c r="D187" s="1" t="s">
        <v>2521</v>
      </c>
      <c r="E187" s="1" t="s">
        <v>10</v>
      </c>
      <c r="F187" s="1" t="s">
        <v>4961</v>
      </c>
      <c r="G187" s="1" t="s">
        <v>18</v>
      </c>
      <c r="H187" s="1" t="s">
        <v>1793</v>
      </c>
      <c r="I187" s="51"/>
      <c r="J187" s="1" t="s">
        <v>4261</v>
      </c>
      <c r="K187" s="1" t="s">
        <v>2551</v>
      </c>
      <c r="L187" s="1" t="s">
        <v>5024</v>
      </c>
      <c r="M187" s="1" t="s">
        <v>2562</v>
      </c>
      <c r="N187" s="1" t="s">
        <v>4263</v>
      </c>
    </row>
    <row r="188" spans="1:14" ht="12" customHeight="1" x14ac:dyDescent="0.15">
      <c r="A188" s="1" t="s">
        <v>1791</v>
      </c>
      <c r="B188" s="1" t="s">
        <v>4947</v>
      </c>
      <c r="C188" s="1" t="s">
        <v>19</v>
      </c>
      <c r="D188" s="1" t="s">
        <v>2521</v>
      </c>
      <c r="E188" s="1" t="s">
        <v>10</v>
      </c>
      <c r="F188" s="1" t="s">
        <v>4961</v>
      </c>
      <c r="G188" s="1" t="s">
        <v>242</v>
      </c>
      <c r="H188" s="1" t="s">
        <v>1793</v>
      </c>
      <c r="I188" s="51"/>
      <c r="J188" s="1" t="s">
        <v>4261</v>
      </c>
      <c r="K188" s="1" t="s">
        <v>2551</v>
      </c>
      <c r="L188" s="1" t="s">
        <v>5024</v>
      </c>
      <c r="M188" s="1" t="s">
        <v>2557</v>
      </c>
      <c r="N188" s="1" t="s">
        <v>4263</v>
      </c>
    </row>
    <row r="189" spans="1:14" ht="12" customHeight="1" x14ac:dyDescent="0.15">
      <c r="A189" s="1" t="s">
        <v>1791</v>
      </c>
      <c r="B189" s="1" t="s">
        <v>4947</v>
      </c>
      <c r="C189" s="1" t="s">
        <v>21</v>
      </c>
      <c r="D189" s="1" t="s">
        <v>2521</v>
      </c>
      <c r="E189" s="1" t="s">
        <v>10</v>
      </c>
      <c r="F189" s="1" t="s">
        <v>4961</v>
      </c>
      <c r="G189" s="1" t="s">
        <v>245</v>
      </c>
      <c r="H189" s="1" t="s">
        <v>306</v>
      </c>
      <c r="I189" s="51"/>
      <c r="J189" s="1" t="s">
        <v>4261</v>
      </c>
      <c r="K189" s="1" t="s">
        <v>2551</v>
      </c>
      <c r="L189" s="1" t="s">
        <v>5024</v>
      </c>
      <c r="M189" s="1" t="s">
        <v>2740</v>
      </c>
      <c r="N189" s="1" t="s">
        <v>2788</v>
      </c>
    </row>
    <row r="190" spans="1:14" ht="12" customHeight="1" x14ac:dyDescent="0.15">
      <c r="A190" s="1" t="s">
        <v>1791</v>
      </c>
      <c r="B190" s="1" t="s">
        <v>4947</v>
      </c>
      <c r="C190" s="1" t="s">
        <v>23</v>
      </c>
      <c r="D190" s="1" t="s">
        <v>2521</v>
      </c>
      <c r="E190" s="1" t="s">
        <v>10</v>
      </c>
      <c r="F190" s="1" t="s">
        <v>4961</v>
      </c>
      <c r="G190" s="1" t="s">
        <v>22</v>
      </c>
      <c r="H190" s="1" t="s">
        <v>1793</v>
      </c>
      <c r="I190" s="51"/>
      <c r="J190" s="1" t="s">
        <v>4261</v>
      </c>
      <c r="K190" s="1" t="s">
        <v>2551</v>
      </c>
      <c r="L190" s="1" t="s">
        <v>5024</v>
      </c>
      <c r="M190" s="1" t="s">
        <v>2564</v>
      </c>
      <c r="N190" s="1" t="s">
        <v>4263</v>
      </c>
    </row>
    <row r="191" spans="1:14" ht="12" customHeight="1" x14ac:dyDescent="0.15">
      <c r="A191" s="1" t="s">
        <v>1791</v>
      </c>
      <c r="B191" s="1" t="s">
        <v>4947</v>
      </c>
      <c r="C191" s="1" t="s">
        <v>77</v>
      </c>
      <c r="D191" s="1" t="s">
        <v>2521</v>
      </c>
      <c r="E191" s="1" t="s">
        <v>10</v>
      </c>
      <c r="F191" s="1" t="s">
        <v>4961</v>
      </c>
      <c r="G191" s="1" t="s">
        <v>24</v>
      </c>
      <c r="H191" s="1" t="s">
        <v>1793</v>
      </c>
      <c r="I191" s="51"/>
      <c r="J191" s="1" t="s">
        <v>4261</v>
      </c>
      <c r="K191" s="1" t="s">
        <v>2551</v>
      </c>
      <c r="L191" s="1" t="s">
        <v>5024</v>
      </c>
      <c r="M191" s="1" t="s">
        <v>2559</v>
      </c>
      <c r="N191" s="1" t="s">
        <v>4263</v>
      </c>
    </row>
    <row r="192" spans="1:14" ht="12" customHeight="1" x14ac:dyDescent="0.15">
      <c r="A192" s="1" t="s">
        <v>1791</v>
      </c>
      <c r="B192" s="1" t="s">
        <v>4962</v>
      </c>
      <c r="C192" s="1" t="s">
        <v>9</v>
      </c>
      <c r="D192" s="1" t="s">
        <v>2521</v>
      </c>
      <c r="E192" s="1" t="s">
        <v>10</v>
      </c>
      <c r="F192" s="1" t="s">
        <v>4963</v>
      </c>
      <c r="G192" s="1" t="s">
        <v>12</v>
      </c>
      <c r="H192" s="1" t="s">
        <v>1793</v>
      </c>
      <c r="I192" s="51" t="s">
        <v>5240</v>
      </c>
      <c r="J192" s="1" t="s">
        <v>4261</v>
      </c>
      <c r="K192" s="1" t="s">
        <v>2551</v>
      </c>
      <c r="L192" s="1" t="s">
        <v>5025</v>
      </c>
      <c r="M192" s="1" t="s">
        <v>2553</v>
      </c>
      <c r="N192" s="1" t="s">
        <v>4263</v>
      </c>
    </row>
    <row r="193" spans="1:14" ht="12" customHeight="1" x14ac:dyDescent="0.15">
      <c r="A193" s="1" t="s">
        <v>1791</v>
      </c>
      <c r="B193" s="1" t="s">
        <v>4962</v>
      </c>
      <c r="C193" s="1" t="s">
        <v>15</v>
      </c>
      <c r="D193" s="1" t="s">
        <v>2521</v>
      </c>
      <c r="E193" s="1" t="s">
        <v>10</v>
      </c>
      <c r="F193" s="1" t="s">
        <v>4963</v>
      </c>
      <c r="G193" s="1" t="s">
        <v>16</v>
      </c>
      <c r="H193" s="1" t="s">
        <v>1793</v>
      </c>
      <c r="I193" s="51"/>
      <c r="J193" s="1" t="s">
        <v>4261</v>
      </c>
      <c r="K193" s="1" t="s">
        <v>2551</v>
      </c>
      <c r="L193" s="1" t="s">
        <v>5025</v>
      </c>
      <c r="M193" s="1" t="s">
        <v>2561</v>
      </c>
      <c r="N193" s="1" t="s">
        <v>4263</v>
      </c>
    </row>
    <row r="194" spans="1:14" ht="12" customHeight="1" x14ac:dyDescent="0.15">
      <c r="A194" s="1" t="s">
        <v>1791</v>
      </c>
      <c r="B194" s="1" t="s">
        <v>4962</v>
      </c>
      <c r="C194" s="1" t="s">
        <v>17</v>
      </c>
      <c r="D194" s="1" t="s">
        <v>2521</v>
      </c>
      <c r="E194" s="1" t="s">
        <v>10</v>
      </c>
      <c r="F194" s="1" t="s">
        <v>4963</v>
      </c>
      <c r="G194" s="1" t="s">
        <v>18</v>
      </c>
      <c r="H194" s="1" t="s">
        <v>1793</v>
      </c>
      <c r="I194" s="51"/>
      <c r="J194" s="1" t="s">
        <v>4261</v>
      </c>
      <c r="K194" s="1" t="s">
        <v>2551</v>
      </c>
      <c r="L194" s="1" t="s">
        <v>5025</v>
      </c>
      <c r="M194" s="1" t="s">
        <v>2562</v>
      </c>
      <c r="N194" s="1" t="s">
        <v>4263</v>
      </c>
    </row>
    <row r="195" spans="1:14" ht="12" customHeight="1" x14ac:dyDescent="0.15">
      <c r="A195" s="1" t="s">
        <v>1791</v>
      </c>
      <c r="B195" s="1" t="s">
        <v>4962</v>
      </c>
      <c r="C195" s="1" t="s">
        <v>19</v>
      </c>
      <c r="D195" s="1" t="s">
        <v>2521</v>
      </c>
      <c r="E195" s="1" t="s">
        <v>10</v>
      </c>
      <c r="F195" s="1" t="s">
        <v>4963</v>
      </c>
      <c r="G195" s="1" t="s">
        <v>242</v>
      </c>
      <c r="H195" s="1" t="s">
        <v>1793</v>
      </c>
      <c r="I195" s="51"/>
      <c r="J195" s="1" t="s">
        <v>4261</v>
      </c>
      <c r="K195" s="1" t="s">
        <v>2551</v>
      </c>
      <c r="L195" s="1" t="s">
        <v>5025</v>
      </c>
      <c r="M195" s="1" t="s">
        <v>2557</v>
      </c>
      <c r="N195" s="1" t="s">
        <v>4263</v>
      </c>
    </row>
    <row r="196" spans="1:14" ht="12" customHeight="1" x14ac:dyDescent="0.15">
      <c r="A196" s="1" t="s">
        <v>1791</v>
      </c>
      <c r="B196" s="1" t="s">
        <v>4962</v>
      </c>
      <c r="C196" s="1" t="s">
        <v>21</v>
      </c>
      <c r="D196" s="1" t="s">
        <v>2521</v>
      </c>
      <c r="E196" s="1" t="s">
        <v>10</v>
      </c>
      <c r="F196" s="1" t="s">
        <v>4963</v>
      </c>
      <c r="G196" s="1" t="s">
        <v>245</v>
      </c>
      <c r="H196" s="1" t="s">
        <v>306</v>
      </c>
      <c r="I196" s="51"/>
      <c r="J196" s="1" t="s">
        <v>4261</v>
      </c>
      <c r="K196" s="1" t="s">
        <v>2551</v>
      </c>
      <c r="L196" s="1" t="s">
        <v>5025</v>
      </c>
      <c r="M196" s="1" t="s">
        <v>2740</v>
      </c>
      <c r="N196" s="1" t="s">
        <v>2788</v>
      </c>
    </row>
    <row r="197" spans="1:14" ht="12" customHeight="1" x14ac:dyDescent="0.15">
      <c r="A197" s="1" t="s">
        <v>1791</v>
      </c>
      <c r="B197" s="1" t="s">
        <v>4962</v>
      </c>
      <c r="C197" s="1" t="s">
        <v>23</v>
      </c>
      <c r="D197" s="1" t="s">
        <v>2521</v>
      </c>
      <c r="E197" s="1" t="s">
        <v>10</v>
      </c>
      <c r="F197" s="1" t="s">
        <v>4963</v>
      </c>
      <c r="G197" s="1" t="s">
        <v>22</v>
      </c>
      <c r="H197" s="1" t="s">
        <v>1793</v>
      </c>
      <c r="I197" s="51"/>
      <c r="J197" s="1" t="s">
        <v>4261</v>
      </c>
      <c r="K197" s="1" t="s">
        <v>2551</v>
      </c>
      <c r="L197" s="1" t="s">
        <v>5025</v>
      </c>
      <c r="M197" s="1" t="s">
        <v>2564</v>
      </c>
      <c r="N197" s="1" t="s">
        <v>4263</v>
      </c>
    </row>
    <row r="198" spans="1:14" ht="12" customHeight="1" x14ac:dyDescent="0.15">
      <c r="A198" s="1" t="s">
        <v>1791</v>
      </c>
      <c r="B198" s="1" t="s">
        <v>4962</v>
      </c>
      <c r="C198" s="1" t="s">
        <v>77</v>
      </c>
      <c r="D198" s="1" t="s">
        <v>2521</v>
      </c>
      <c r="E198" s="1" t="s">
        <v>10</v>
      </c>
      <c r="F198" s="1" t="s">
        <v>4963</v>
      </c>
      <c r="G198" s="1" t="s">
        <v>24</v>
      </c>
      <c r="H198" s="1" t="s">
        <v>1793</v>
      </c>
      <c r="I198" s="51"/>
      <c r="J198" s="1" t="s">
        <v>4261</v>
      </c>
      <c r="K198" s="1" t="s">
        <v>2551</v>
      </c>
      <c r="L198" s="1" t="s">
        <v>5025</v>
      </c>
      <c r="M198" s="1" t="s">
        <v>2559</v>
      </c>
      <c r="N198" s="1" t="s">
        <v>4263</v>
      </c>
    </row>
    <row r="199" spans="1:14" ht="12" customHeight="1" x14ac:dyDescent="0.15">
      <c r="A199" s="1" t="s">
        <v>1804</v>
      </c>
      <c r="B199" s="1" t="s">
        <v>4947</v>
      </c>
      <c r="C199" s="1" t="s">
        <v>9</v>
      </c>
      <c r="D199" s="1" t="s">
        <v>2522</v>
      </c>
      <c r="E199" s="1" t="s">
        <v>10</v>
      </c>
      <c r="F199" s="1" t="s">
        <v>4964</v>
      </c>
      <c r="G199" s="1" t="s">
        <v>12</v>
      </c>
      <c r="H199" s="1" t="s">
        <v>13</v>
      </c>
      <c r="I199" s="49" t="s">
        <v>5241</v>
      </c>
      <c r="J199" s="1" t="s">
        <v>4278</v>
      </c>
      <c r="K199" s="1" t="s">
        <v>2551</v>
      </c>
      <c r="L199" s="1" t="s">
        <v>5026</v>
      </c>
      <c r="M199" s="1" t="s">
        <v>2553</v>
      </c>
      <c r="N199" s="1" t="s">
        <v>13</v>
      </c>
    </row>
    <row r="200" spans="1:14" ht="12" customHeight="1" x14ac:dyDescent="0.15">
      <c r="A200" s="1" t="s">
        <v>1804</v>
      </c>
      <c r="B200" s="1" t="s">
        <v>4947</v>
      </c>
      <c r="C200" s="1" t="s">
        <v>15</v>
      </c>
      <c r="D200" s="1" t="s">
        <v>2522</v>
      </c>
      <c r="E200" s="1" t="s">
        <v>10</v>
      </c>
      <c r="F200" s="1" t="s">
        <v>4964</v>
      </c>
      <c r="G200" s="1" t="s">
        <v>16</v>
      </c>
      <c r="H200" s="1" t="s">
        <v>13</v>
      </c>
      <c r="I200" s="49"/>
      <c r="J200" s="1" t="s">
        <v>4278</v>
      </c>
      <c r="K200" s="1" t="s">
        <v>2551</v>
      </c>
      <c r="L200" s="1" t="s">
        <v>5026</v>
      </c>
      <c r="M200" s="1" t="s">
        <v>2561</v>
      </c>
      <c r="N200" s="1" t="s">
        <v>13</v>
      </c>
    </row>
    <row r="201" spans="1:14" ht="12" customHeight="1" x14ac:dyDescent="0.15">
      <c r="A201" s="1" t="s">
        <v>1804</v>
      </c>
      <c r="B201" s="1" t="s">
        <v>4947</v>
      </c>
      <c r="C201" s="1" t="s">
        <v>17</v>
      </c>
      <c r="D201" s="1" t="s">
        <v>2522</v>
      </c>
      <c r="E201" s="1" t="s">
        <v>10</v>
      </c>
      <c r="F201" s="1" t="s">
        <v>4964</v>
      </c>
      <c r="G201" s="1" t="s">
        <v>18</v>
      </c>
      <c r="H201" s="1" t="s">
        <v>13</v>
      </c>
      <c r="I201" s="49"/>
      <c r="J201" s="1" t="s">
        <v>4278</v>
      </c>
      <c r="K201" s="1" t="s">
        <v>2551</v>
      </c>
      <c r="L201" s="1" t="s">
        <v>5026</v>
      </c>
      <c r="M201" s="1" t="s">
        <v>2562</v>
      </c>
      <c r="N201" s="1" t="s">
        <v>13</v>
      </c>
    </row>
    <row r="202" spans="1:14" ht="12" customHeight="1" x14ac:dyDescent="0.15">
      <c r="A202" s="1" t="s">
        <v>1804</v>
      </c>
      <c r="B202" s="1" t="s">
        <v>4947</v>
      </c>
      <c r="C202" s="1" t="s">
        <v>19</v>
      </c>
      <c r="D202" s="1" t="s">
        <v>2522</v>
      </c>
      <c r="E202" s="1" t="s">
        <v>10</v>
      </c>
      <c r="F202" s="1" t="s">
        <v>4964</v>
      </c>
      <c r="G202" s="1" t="s">
        <v>242</v>
      </c>
      <c r="H202" s="1" t="s">
        <v>13</v>
      </c>
      <c r="I202" s="49"/>
      <c r="J202" s="1" t="s">
        <v>4278</v>
      </c>
      <c r="K202" s="1" t="s">
        <v>2551</v>
      </c>
      <c r="L202" s="1" t="s">
        <v>5026</v>
      </c>
      <c r="M202" s="1" t="s">
        <v>2557</v>
      </c>
      <c r="N202" s="1" t="s">
        <v>13</v>
      </c>
    </row>
    <row r="203" spans="1:14" ht="12" customHeight="1" x14ac:dyDescent="0.15">
      <c r="A203" s="1" t="s">
        <v>1804</v>
      </c>
      <c r="B203" s="1" t="s">
        <v>4947</v>
      </c>
      <c r="C203" s="1" t="s">
        <v>21</v>
      </c>
      <c r="D203" s="1" t="s">
        <v>2522</v>
      </c>
      <c r="E203" s="1" t="s">
        <v>10</v>
      </c>
      <c r="F203" s="1" t="s">
        <v>4964</v>
      </c>
      <c r="G203" s="1" t="s">
        <v>245</v>
      </c>
      <c r="H203" s="1" t="s">
        <v>306</v>
      </c>
      <c r="I203" s="49"/>
      <c r="J203" s="1" t="s">
        <v>4278</v>
      </c>
      <c r="K203" s="1" t="s">
        <v>2551</v>
      </c>
      <c r="L203" s="1" t="s">
        <v>5026</v>
      </c>
      <c r="M203" s="1" t="s">
        <v>2740</v>
      </c>
      <c r="N203" s="1" t="s">
        <v>2788</v>
      </c>
    </row>
    <row r="204" spans="1:14" ht="12" customHeight="1" x14ac:dyDescent="0.15">
      <c r="A204" s="1" t="s">
        <v>1804</v>
      </c>
      <c r="B204" s="1" t="s">
        <v>4947</v>
      </c>
      <c r="C204" s="1" t="s">
        <v>23</v>
      </c>
      <c r="D204" s="1" t="s">
        <v>2522</v>
      </c>
      <c r="E204" s="1" t="s">
        <v>10</v>
      </c>
      <c r="F204" s="1" t="s">
        <v>4964</v>
      </c>
      <c r="G204" s="1" t="s">
        <v>22</v>
      </c>
      <c r="H204" s="1" t="s">
        <v>13</v>
      </c>
      <c r="I204" s="49"/>
      <c r="J204" s="1" t="s">
        <v>4278</v>
      </c>
      <c r="K204" s="1" t="s">
        <v>2551</v>
      </c>
      <c r="L204" s="1" t="s">
        <v>5026</v>
      </c>
      <c r="M204" s="1" t="s">
        <v>2564</v>
      </c>
      <c r="N204" s="1" t="s">
        <v>13</v>
      </c>
    </row>
    <row r="205" spans="1:14" ht="12" customHeight="1" x14ac:dyDescent="0.15">
      <c r="A205" s="1" t="s">
        <v>1804</v>
      </c>
      <c r="B205" s="1" t="s">
        <v>4947</v>
      </c>
      <c r="C205" s="1" t="s">
        <v>77</v>
      </c>
      <c r="D205" s="1" t="s">
        <v>2522</v>
      </c>
      <c r="E205" s="1" t="s">
        <v>10</v>
      </c>
      <c r="F205" s="1" t="s">
        <v>4964</v>
      </c>
      <c r="G205" s="1" t="s">
        <v>24</v>
      </c>
      <c r="H205" s="1" t="s">
        <v>13</v>
      </c>
      <c r="I205" s="49"/>
      <c r="J205" s="1" t="s">
        <v>4278</v>
      </c>
      <c r="K205" s="1" t="s">
        <v>2551</v>
      </c>
      <c r="L205" s="1" t="s">
        <v>5026</v>
      </c>
      <c r="M205" s="1" t="s">
        <v>2559</v>
      </c>
      <c r="N205" s="1" t="s">
        <v>13</v>
      </c>
    </row>
    <row r="206" spans="1:14" ht="12" customHeight="1" x14ac:dyDescent="0.15">
      <c r="A206" s="1" t="s">
        <v>1884</v>
      </c>
      <c r="B206" s="1" t="s">
        <v>4965</v>
      </c>
      <c r="C206" s="1" t="s">
        <v>9</v>
      </c>
      <c r="D206" s="1" t="s">
        <v>2524</v>
      </c>
      <c r="E206" s="1" t="s">
        <v>1923</v>
      </c>
      <c r="F206" s="1" t="s">
        <v>4966</v>
      </c>
      <c r="G206" s="1" t="s">
        <v>238</v>
      </c>
      <c r="H206" s="1" t="s">
        <v>306</v>
      </c>
      <c r="I206" s="12" t="s">
        <v>5289</v>
      </c>
      <c r="J206" s="1" t="s">
        <v>4367</v>
      </c>
      <c r="K206" s="1" t="s">
        <v>4405</v>
      </c>
      <c r="L206" s="1" t="s">
        <v>5027</v>
      </c>
      <c r="M206" s="1" t="s">
        <v>2737</v>
      </c>
      <c r="N206" s="1" t="s">
        <v>2788</v>
      </c>
    </row>
    <row r="207" spans="1:14" ht="12" customHeight="1" x14ac:dyDescent="0.15">
      <c r="A207" s="1" t="s">
        <v>1884</v>
      </c>
      <c r="B207" s="1" t="s">
        <v>4967</v>
      </c>
      <c r="C207" s="1" t="s">
        <v>9</v>
      </c>
      <c r="D207" s="1" t="s">
        <v>2524</v>
      </c>
      <c r="E207" s="1" t="s">
        <v>1923</v>
      </c>
      <c r="F207" s="1" t="s">
        <v>4968</v>
      </c>
      <c r="G207" s="1" t="s">
        <v>238</v>
      </c>
      <c r="H207" s="1" t="s">
        <v>306</v>
      </c>
      <c r="I207" s="12" t="s">
        <v>5290</v>
      </c>
      <c r="J207" s="1" t="s">
        <v>4367</v>
      </c>
      <c r="K207" s="1" t="s">
        <v>4405</v>
      </c>
      <c r="L207" s="1" t="s">
        <v>5028</v>
      </c>
      <c r="M207" s="1" t="s">
        <v>2737</v>
      </c>
      <c r="N207" s="1" t="s">
        <v>2788</v>
      </c>
    </row>
    <row r="208" spans="1:14" ht="12" customHeight="1" x14ac:dyDescent="0.15">
      <c r="A208" s="1" t="s">
        <v>1884</v>
      </c>
      <c r="B208" s="1" t="s">
        <v>4969</v>
      </c>
      <c r="C208" s="1" t="s">
        <v>9</v>
      </c>
      <c r="D208" s="1" t="s">
        <v>2524</v>
      </c>
      <c r="E208" s="1" t="s">
        <v>1923</v>
      </c>
      <c r="F208" s="1" t="s">
        <v>4970</v>
      </c>
      <c r="G208" s="1" t="s">
        <v>238</v>
      </c>
      <c r="H208" s="1" t="s">
        <v>306</v>
      </c>
      <c r="I208" s="12" t="s">
        <v>5291</v>
      </c>
      <c r="J208" s="1" t="s">
        <v>4367</v>
      </c>
      <c r="K208" s="1" t="s">
        <v>4405</v>
      </c>
      <c r="L208" s="1" t="s">
        <v>5029</v>
      </c>
      <c r="M208" s="1" t="s">
        <v>2737</v>
      </c>
      <c r="N208" s="1" t="s">
        <v>2788</v>
      </c>
    </row>
    <row r="209" spans="1:14" ht="12" customHeight="1" x14ac:dyDescent="0.15">
      <c r="A209" s="1" t="s">
        <v>1884</v>
      </c>
      <c r="B209" s="1" t="s">
        <v>4971</v>
      </c>
      <c r="C209" s="1" t="s">
        <v>9</v>
      </c>
      <c r="D209" s="1" t="s">
        <v>2524</v>
      </c>
      <c r="E209" s="1" t="s">
        <v>1923</v>
      </c>
      <c r="F209" s="1" t="s">
        <v>4972</v>
      </c>
      <c r="G209" s="1" t="s">
        <v>238</v>
      </c>
      <c r="H209" s="1" t="s">
        <v>306</v>
      </c>
      <c r="I209" s="12" t="s">
        <v>5292</v>
      </c>
      <c r="J209" s="1" t="s">
        <v>4367</v>
      </c>
      <c r="K209" s="1" t="s">
        <v>4405</v>
      </c>
      <c r="L209" s="1" t="s">
        <v>5030</v>
      </c>
      <c r="M209" s="1" t="s">
        <v>2737</v>
      </c>
      <c r="N209" s="1" t="s">
        <v>2788</v>
      </c>
    </row>
    <row r="210" spans="1:14" ht="12" customHeight="1" x14ac:dyDescent="0.15">
      <c r="A210" s="1" t="s">
        <v>1884</v>
      </c>
      <c r="B210" s="1" t="s">
        <v>4973</v>
      </c>
      <c r="C210" s="1" t="s">
        <v>9</v>
      </c>
      <c r="D210" s="1" t="s">
        <v>2524</v>
      </c>
      <c r="E210" s="1" t="s">
        <v>1923</v>
      </c>
      <c r="F210" s="1" t="s">
        <v>4974</v>
      </c>
      <c r="G210" s="1" t="s">
        <v>238</v>
      </c>
      <c r="H210" s="1" t="s">
        <v>306</v>
      </c>
      <c r="I210" s="12" t="s">
        <v>5293</v>
      </c>
      <c r="J210" s="1" t="s">
        <v>4367</v>
      </c>
      <c r="K210" s="1" t="s">
        <v>4405</v>
      </c>
      <c r="L210" s="1" t="s">
        <v>5031</v>
      </c>
      <c r="M210" s="1" t="s">
        <v>2737</v>
      </c>
      <c r="N210" s="1" t="s">
        <v>2788</v>
      </c>
    </row>
    <row r="211" spans="1:14" ht="12" customHeight="1" x14ac:dyDescent="0.15">
      <c r="A211" s="1" t="s">
        <v>1884</v>
      </c>
      <c r="B211" s="1" t="s">
        <v>4975</v>
      </c>
      <c r="C211" s="1" t="s">
        <v>9</v>
      </c>
      <c r="D211" s="1" t="s">
        <v>2524</v>
      </c>
      <c r="E211" s="1" t="s">
        <v>1923</v>
      </c>
      <c r="F211" s="1" t="s">
        <v>4976</v>
      </c>
      <c r="G211" s="1" t="s">
        <v>238</v>
      </c>
      <c r="H211" s="1" t="s">
        <v>306</v>
      </c>
      <c r="I211" s="12" t="s">
        <v>5294</v>
      </c>
      <c r="J211" s="1" t="s">
        <v>4367</v>
      </c>
      <c r="K211" s="1" t="s">
        <v>4405</v>
      </c>
      <c r="L211" s="1" t="s">
        <v>5032</v>
      </c>
      <c r="M211" s="1" t="s">
        <v>2737</v>
      </c>
      <c r="N211" s="1" t="s">
        <v>2788</v>
      </c>
    </row>
    <row r="212" spans="1:14" ht="12" customHeight="1" x14ac:dyDescent="0.15">
      <c r="A212" s="1" t="s">
        <v>1884</v>
      </c>
      <c r="B212" s="1" t="s">
        <v>4977</v>
      </c>
      <c r="C212" s="1" t="s">
        <v>9</v>
      </c>
      <c r="D212" s="1" t="s">
        <v>2524</v>
      </c>
      <c r="E212" s="1" t="s">
        <v>1923</v>
      </c>
      <c r="F212" s="1" t="s">
        <v>4978</v>
      </c>
      <c r="G212" s="1" t="s">
        <v>238</v>
      </c>
      <c r="H212" s="1" t="s">
        <v>306</v>
      </c>
      <c r="I212" s="12" t="s">
        <v>5295</v>
      </c>
      <c r="J212" s="1" t="s">
        <v>4367</v>
      </c>
      <c r="K212" s="1" t="s">
        <v>4405</v>
      </c>
      <c r="L212" s="1" t="s">
        <v>5033</v>
      </c>
      <c r="M212" s="1" t="s">
        <v>2737</v>
      </c>
      <c r="N212" s="1" t="s">
        <v>2788</v>
      </c>
    </row>
    <row r="213" spans="1:14" ht="12" customHeight="1" x14ac:dyDescent="0.15">
      <c r="A213" s="1" t="s">
        <v>2169</v>
      </c>
      <c r="B213" s="1" t="s">
        <v>4928</v>
      </c>
      <c r="C213" s="1" t="s">
        <v>9</v>
      </c>
      <c r="D213" s="1" t="s">
        <v>2532</v>
      </c>
      <c r="E213" s="1" t="s">
        <v>10</v>
      </c>
      <c r="F213" s="1" t="s">
        <v>4979</v>
      </c>
      <c r="G213" s="1" t="s">
        <v>12</v>
      </c>
      <c r="H213" s="1" t="s">
        <v>812</v>
      </c>
      <c r="I213" s="49" t="s">
        <v>5242</v>
      </c>
      <c r="J213" s="1" t="s">
        <v>4620</v>
      </c>
      <c r="K213" s="1" t="s">
        <v>2551</v>
      </c>
      <c r="L213" s="1" t="s">
        <v>5034</v>
      </c>
      <c r="M213" s="1" t="s">
        <v>2553</v>
      </c>
      <c r="N213" s="1" t="s">
        <v>812</v>
      </c>
    </row>
    <row r="214" spans="1:14" ht="12" customHeight="1" x14ac:dyDescent="0.15">
      <c r="A214" s="1" t="s">
        <v>2169</v>
      </c>
      <c r="B214" s="1" t="s">
        <v>4928</v>
      </c>
      <c r="C214" s="1" t="s">
        <v>15</v>
      </c>
      <c r="D214" s="1" t="s">
        <v>2532</v>
      </c>
      <c r="E214" s="1" t="s">
        <v>10</v>
      </c>
      <c r="F214" s="1" t="s">
        <v>4979</v>
      </c>
      <c r="G214" s="1" t="s">
        <v>16</v>
      </c>
      <c r="H214" s="1" t="s">
        <v>812</v>
      </c>
      <c r="I214" s="49"/>
      <c r="J214" s="1" t="s">
        <v>4620</v>
      </c>
      <c r="K214" s="1" t="s">
        <v>2551</v>
      </c>
      <c r="L214" s="1" t="s">
        <v>5034</v>
      </c>
      <c r="M214" s="1" t="s">
        <v>2561</v>
      </c>
      <c r="N214" s="1" t="s">
        <v>812</v>
      </c>
    </row>
    <row r="215" spans="1:14" ht="12" customHeight="1" x14ac:dyDescent="0.15">
      <c r="A215" s="1" t="s">
        <v>2169</v>
      </c>
      <c r="B215" s="1" t="s">
        <v>4928</v>
      </c>
      <c r="C215" s="1" t="s">
        <v>17</v>
      </c>
      <c r="D215" s="1" t="s">
        <v>2532</v>
      </c>
      <c r="E215" s="1" t="s">
        <v>10</v>
      </c>
      <c r="F215" s="1" t="s">
        <v>4979</v>
      </c>
      <c r="G215" s="1" t="s">
        <v>18</v>
      </c>
      <c r="H215" s="1" t="s">
        <v>812</v>
      </c>
      <c r="I215" s="49"/>
      <c r="J215" s="1" t="s">
        <v>4620</v>
      </c>
      <c r="K215" s="1" t="s">
        <v>2551</v>
      </c>
      <c r="L215" s="1" t="s">
        <v>5034</v>
      </c>
      <c r="M215" s="1" t="s">
        <v>2562</v>
      </c>
      <c r="N215" s="1" t="s">
        <v>812</v>
      </c>
    </row>
    <row r="216" spans="1:14" ht="12" customHeight="1" x14ac:dyDescent="0.15">
      <c r="A216" s="1" t="s">
        <v>2169</v>
      </c>
      <c r="B216" s="1" t="s">
        <v>4928</v>
      </c>
      <c r="C216" s="1" t="s">
        <v>19</v>
      </c>
      <c r="D216" s="1" t="s">
        <v>2532</v>
      </c>
      <c r="E216" s="1" t="s">
        <v>10</v>
      </c>
      <c r="F216" s="1" t="s">
        <v>4979</v>
      </c>
      <c r="G216" s="1" t="s">
        <v>242</v>
      </c>
      <c r="H216" s="1" t="s">
        <v>812</v>
      </c>
      <c r="I216" s="49"/>
      <c r="J216" s="1" t="s">
        <v>4620</v>
      </c>
      <c r="K216" s="1" t="s">
        <v>2551</v>
      </c>
      <c r="L216" s="1" t="s">
        <v>5034</v>
      </c>
      <c r="M216" s="1" t="s">
        <v>2557</v>
      </c>
      <c r="N216" s="1" t="s">
        <v>812</v>
      </c>
    </row>
    <row r="217" spans="1:14" ht="12" customHeight="1" x14ac:dyDescent="0.15">
      <c r="A217" s="1" t="s">
        <v>2169</v>
      </c>
      <c r="B217" s="1" t="s">
        <v>4928</v>
      </c>
      <c r="C217" s="1" t="s">
        <v>21</v>
      </c>
      <c r="D217" s="1" t="s">
        <v>2532</v>
      </c>
      <c r="E217" s="1" t="s">
        <v>10</v>
      </c>
      <c r="F217" s="1" t="s">
        <v>4979</v>
      </c>
      <c r="G217" s="1" t="s">
        <v>245</v>
      </c>
      <c r="H217" s="1" t="s">
        <v>306</v>
      </c>
      <c r="I217" s="49"/>
      <c r="J217" s="1" t="s">
        <v>4620</v>
      </c>
      <c r="K217" s="1" t="s">
        <v>2551</v>
      </c>
      <c r="L217" s="1" t="s">
        <v>5034</v>
      </c>
      <c r="M217" s="1" t="s">
        <v>2740</v>
      </c>
      <c r="N217" s="1" t="s">
        <v>2788</v>
      </c>
    </row>
    <row r="218" spans="1:14" ht="12" customHeight="1" x14ac:dyDescent="0.15">
      <c r="A218" s="1" t="s">
        <v>2169</v>
      </c>
      <c r="B218" s="1" t="s">
        <v>4928</v>
      </c>
      <c r="C218" s="1" t="s">
        <v>23</v>
      </c>
      <c r="D218" s="1" t="s">
        <v>2532</v>
      </c>
      <c r="E218" s="1" t="s">
        <v>10</v>
      </c>
      <c r="F218" s="1" t="s">
        <v>4979</v>
      </c>
      <c r="G218" s="1" t="s">
        <v>1563</v>
      </c>
      <c r="H218" s="1" t="s">
        <v>812</v>
      </c>
      <c r="I218" s="49"/>
      <c r="J218" s="1" t="s">
        <v>4620</v>
      </c>
      <c r="K218" s="1" t="s">
        <v>2551</v>
      </c>
      <c r="L218" s="1" t="s">
        <v>5034</v>
      </c>
      <c r="M218" s="1" t="s">
        <v>2564</v>
      </c>
      <c r="N218" s="1" t="s">
        <v>812</v>
      </c>
    </row>
    <row r="219" spans="1:14" ht="12" customHeight="1" x14ac:dyDescent="0.15">
      <c r="A219" s="1" t="s">
        <v>2169</v>
      </c>
      <c r="B219" s="1" t="s">
        <v>4928</v>
      </c>
      <c r="C219" s="1" t="s">
        <v>77</v>
      </c>
      <c r="D219" s="1" t="s">
        <v>2532</v>
      </c>
      <c r="E219" s="1" t="s">
        <v>10</v>
      </c>
      <c r="F219" s="1" t="s">
        <v>4979</v>
      </c>
      <c r="G219" s="1" t="s">
        <v>24</v>
      </c>
      <c r="H219" s="1" t="s">
        <v>812</v>
      </c>
      <c r="I219" s="49"/>
      <c r="J219" s="1" t="s">
        <v>4620</v>
      </c>
      <c r="K219" s="1" t="s">
        <v>2551</v>
      </c>
      <c r="L219" s="1" t="s">
        <v>5034</v>
      </c>
      <c r="M219" s="1" t="s">
        <v>2559</v>
      </c>
      <c r="N219" s="1" t="s">
        <v>812</v>
      </c>
    </row>
    <row r="220" spans="1:14" x14ac:dyDescent="0.15">
      <c r="A220" s="1" t="s">
        <v>2169</v>
      </c>
      <c r="B220" s="1" t="s">
        <v>5133</v>
      </c>
      <c r="C220" s="1" t="s">
        <v>9</v>
      </c>
      <c r="D220" s="1" t="s">
        <v>2532</v>
      </c>
      <c r="E220" s="1" t="s">
        <v>2178</v>
      </c>
      <c r="F220" s="1" t="s">
        <v>5134</v>
      </c>
      <c r="G220" s="1" t="s">
        <v>2159</v>
      </c>
      <c r="H220" s="1" t="s">
        <v>1341</v>
      </c>
      <c r="I220" s="12" t="s">
        <v>5225</v>
      </c>
      <c r="J220" s="1" t="s">
        <v>4620</v>
      </c>
      <c r="K220" s="1" t="s">
        <v>2551</v>
      </c>
      <c r="L220" s="1" t="s">
        <v>5250</v>
      </c>
      <c r="M220" s="1" t="s">
        <v>2553</v>
      </c>
      <c r="N220" s="1" t="s">
        <v>4630</v>
      </c>
    </row>
    <row r="221" spans="1:14" ht="12" customHeight="1" x14ac:dyDescent="0.15">
      <c r="A221" s="1" t="s">
        <v>2290</v>
      </c>
      <c r="B221" s="1" t="s">
        <v>4944</v>
      </c>
      <c r="C221" s="1" t="s">
        <v>9</v>
      </c>
      <c r="D221" s="1" t="s">
        <v>2538</v>
      </c>
      <c r="E221" s="1" t="s">
        <v>10</v>
      </c>
      <c r="F221" s="1" t="s">
        <v>4980</v>
      </c>
      <c r="G221" s="1" t="s">
        <v>12</v>
      </c>
      <c r="H221" s="1" t="s">
        <v>13</v>
      </c>
      <c r="I221" s="49" t="s">
        <v>5226</v>
      </c>
      <c r="J221" s="1" t="s">
        <v>4738</v>
      </c>
      <c r="K221" s="1" t="s">
        <v>2551</v>
      </c>
      <c r="L221" s="1" t="s">
        <v>5035</v>
      </c>
      <c r="M221" s="1" t="s">
        <v>2553</v>
      </c>
      <c r="N221" s="1" t="s">
        <v>13</v>
      </c>
    </row>
    <row r="222" spans="1:14" ht="12" customHeight="1" x14ac:dyDescent="0.15">
      <c r="A222" s="1" t="s">
        <v>2290</v>
      </c>
      <c r="B222" s="1" t="s">
        <v>4944</v>
      </c>
      <c r="C222" s="1" t="s">
        <v>15</v>
      </c>
      <c r="D222" s="1" t="s">
        <v>2538</v>
      </c>
      <c r="E222" s="1" t="s">
        <v>10</v>
      </c>
      <c r="F222" s="1" t="s">
        <v>4980</v>
      </c>
      <c r="G222" s="1" t="s">
        <v>16</v>
      </c>
      <c r="H222" s="1" t="s">
        <v>13</v>
      </c>
      <c r="I222" s="49"/>
      <c r="J222" s="1" t="s">
        <v>4738</v>
      </c>
      <c r="K222" s="1" t="s">
        <v>2551</v>
      </c>
      <c r="L222" s="1" t="s">
        <v>5035</v>
      </c>
      <c r="M222" s="1" t="s">
        <v>2561</v>
      </c>
      <c r="N222" s="1" t="s">
        <v>13</v>
      </c>
    </row>
    <row r="223" spans="1:14" ht="12" customHeight="1" x14ac:dyDescent="0.15">
      <c r="A223" s="1" t="s">
        <v>2290</v>
      </c>
      <c r="B223" s="1" t="s">
        <v>4944</v>
      </c>
      <c r="C223" s="1" t="s">
        <v>19</v>
      </c>
      <c r="D223" s="1" t="s">
        <v>2538</v>
      </c>
      <c r="E223" s="1" t="s">
        <v>10</v>
      </c>
      <c r="F223" s="1" t="s">
        <v>4980</v>
      </c>
      <c r="G223" s="1" t="s">
        <v>242</v>
      </c>
      <c r="H223" s="1" t="s">
        <v>13</v>
      </c>
      <c r="I223" s="49"/>
      <c r="J223" s="1" t="s">
        <v>4738</v>
      </c>
      <c r="K223" s="1" t="s">
        <v>2551</v>
      </c>
      <c r="L223" s="1" t="s">
        <v>5035</v>
      </c>
      <c r="M223" s="1" t="s">
        <v>2557</v>
      </c>
      <c r="N223" s="1" t="s">
        <v>13</v>
      </c>
    </row>
    <row r="224" spans="1:14" ht="12" customHeight="1" x14ac:dyDescent="0.15">
      <c r="A224" s="1" t="s">
        <v>2290</v>
      </c>
      <c r="B224" s="1" t="s">
        <v>4944</v>
      </c>
      <c r="C224" s="1" t="s">
        <v>21</v>
      </c>
      <c r="D224" s="1" t="s">
        <v>2538</v>
      </c>
      <c r="E224" s="1" t="s">
        <v>10</v>
      </c>
      <c r="F224" s="1" t="s">
        <v>4980</v>
      </c>
      <c r="G224" s="1" t="s">
        <v>245</v>
      </c>
      <c r="H224" s="1" t="s">
        <v>306</v>
      </c>
      <c r="I224" s="49"/>
      <c r="J224" s="1" t="s">
        <v>4738</v>
      </c>
      <c r="K224" s="1" t="s">
        <v>2551</v>
      </c>
      <c r="L224" s="1" t="s">
        <v>5035</v>
      </c>
      <c r="M224" s="1" t="s">
        <v>2740</v>
      </c>
      <c r="N224" s="1" t="s">
        <v>2788</v>
      </c>
    </row>
    <row r="225" spans="1:14" ht="12" customHeight="1" x14ac:dyDescent="0.15">
      <c r="A225" s="1" t="s">
        <v>2290</v>
      </c>
      <c r="B225" s="1" t="s">
        <v>4944</v>
      </c>
      <c r="C225" s="1" t="s">
        <v>23</v>
      </c>
      <c r="D225" s="1" t="s">
        <v>2538</v>
      </c>
      <c r="E225" s="1" t="s">
        <v>10</v>
      </c>
      <c r="F225" s="1" t="s">
        <v>4980</v>
      </c>
      <c r="G225" s="1" t="s">
        <v>22</v>
      </c>
      <c r="H225" s="1" t="s">
        <v>13</v>
      </c>
      <c r="I225" s="49"/>
      <c r="J225" s="1" t="s">
        <v>4738</v>
      </c>
      <c r="K225" s="1" t="s">
        <v>2551</v>
      </c>
      <c r="L225" s="1" t="s">
        <v>5035</v>
      </c>
      <c r="M225" s="1" t="s">
        <v>2564</v>
      </c>
      <c r="N225" s="1" t="s">
        <v>13</v>
      </c>
    </row>
    <row r="226" spans="1:14" ht="12" customHeight="1" x14ac:dyDescent="0.15">
      <c r="A226" s="1" t="s">
        <v>2290</v>
      </c>
      <c r="B226" s="1" t="s">
        <v>4944</v>
      </c>
      <c r="C226" s="1" t="s">
        <v>77</v>
      </c>
      <c r="D226" s="1" t="s">
        <v>2538</v>
      </c>
      <c r="E226" s="1" t="s">
        <v>10</v>
      </c>
      <c r="F226" s="1" t="s">
        <v>4980</v>
      </c>
      <c r="G226" s="1" t="s">
        <v>24</v>
      </c>
      <c r="H226" s="1" t="s">
        <v>13</v>
      </c>
      <c r="I226" s="49"/>
      <c r="J226" s="1" t="s">
        <v>4738</v>
      </c>
      <c r="K226" s="1" t="s">
        <v>2551</v>
      </c>
      <c r="L226" s="1" t="s">
        <v>5035</v>
      </c>
      <c r="M226" s="1" t="s">
        <v>2559</v>
      </c>
      <c r="N226" s="1" t="s">
        <v>13</v>
      </c>
    </row>
  </sheetData>
  <mergeCells count="27">
    <mergeCell ref="I199:I205"/>
    <mergeCell ref="I213:I219"/>
    <mergeCell ref="I221:I226"/>
    <mergeCell ref="I115:I119"/>
    <mergeCell ref="I150:I152"/>
    <mergeCell ref="I154:I160"/>
    <mergeCell ref="I163:I169"/>
    <mergeCell ref="I172:I178"/>
    <mergeCell ref="I185:I191"/>
    <mergeCell ref="I192:I198"/>
    <mergeCell ref="I121:I125"/>
    <mergeCell ref="I127:I131"/>
    <mergeCell ref="I142:I146"/>
    <mergeCell ref="I147:I149"/>
    <mergeCell ref="I93:I98"/>
    <mergeCell ref="I4:I9"/>
    <mergeCell ref="I10:I15"/>
    <mergeCell ref="I16:I21"/>
    <mergeCell ref="I27:I29"/>
    <mergeCell ref="I30:I34"/>
    <mergeCell ref="I43:I49"/>
    <mergeCell ref="I57:I64"/>
    <mergeCell ref="I65:I74"/>
    <mergeCell ref="I85:I92"/>
    <mergeCell ref="I50:I56"/>
    <mergeCell ref="I36:I42"/>
    <mergeCell ref="I79:I84"/>
  </mergeCells>
  <phoneticPr fontId="1"/>
  <pageMargins left="0.7" right="0.7" top="0.75" bottom="0.75" header="0.3" footer="0.3"/>
  <pageSetup paperSize="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48D85-B53A-4198-9EBD-5F3844089F3A}">
  <dimension ref="A1:J69"/>
  <sheetViews>
    <sheetView workbookViewId="0"/>
  </sheetViews>
  <sheetFormatPr defaultColWidth="9.140625" defaultRowHeight="12" x14ac:dyDescent="0.15"/>
  <cols>
    <col min="1" max="1" width="9.140625" style="16"/>
    <col min="2" max="2" width="11" style="16" customWidth="1"/>
    <col min="3" max="3" width="10.7109375" style="16" customWidth="1"/>
    <col min="4" max="16384" width="9.140625" style="16"/>
  </cols>
  <sheetData>
    <row r="1" spans="1:7" x14ac:dyDescent="0.15">
      <c r="A1" s="16" t="s">
        <v>5494</v>
      </c>
      <c r="B1" s="16" t="s">
        <v>0</v>
      </c>
      <c r="C1" s="16" t="s">
        <v>1</v>
      </c>
      <c r="D1" s="16" t="s">
        <v>5495</v>
      </c>
    </row>
    <row r="2" spans="1:7" x14ac:dyDescent="0.15">
      <c r="A2" s="16" t="s">
        <v>10</v>
      </c>
      <c r="B2" s="16">
        <v>2400</v>
      </c>
      <c r="C2" s="33" t="s">
        <v>5576</v>
      </c>
      <c r="D2" s="1" t="s">
        <v>5577</v>
      </c>
      <c r="E2" s="1"/>
      <c r="F2" s="1"/>
      <c r="G2" s="1"/>
    </row>
    <row r="3" spans="1:7" x14ac:dyDescent="0.15">
      <c r="A3" s="16" t="s">
        <v>10</v>
      </c>
      <c r="B3" s="16">
        <v>3110</v>
      </c>
      <c r="C3" s="31" t="s">
        <v>5496</v>
      </c>
      <c r="D3" s="16" t="s">
        <v>5497</v>
      </c>
    </row>
    <row r="4" spans="1:7" x14ac:dyDescent="0.15">
      <c r="A4" s="16" t="s">
        <v>10</v>
      </c>
      <c r="B4" s="16">
        <v>3110</v>
      </c>
      <c r="C4" s="31" t="s">
        <v>5498</v>
      </c>
      <c r="D4" s="16" t="s">
        <v>5499</v>
      </c>
    </row>
    <row r="5" spans="1:7" x14ac:dyDescent="0.15">
      <c r="A5" s="16" t="s">
        <v>10</v>
      </c>
      <c r="B5" s="16">
        <v>3180</v>
      </c>
      <c r="C5" s="31" t="s">
        <v>5500</v>
      </c>
      <c r="D5" s="16" t="s">
        <v>5501</v>
      </c>
    </row>
    <row r="6" spans="1:7" x14ac:dyDescent="0.15">
      <c r="A6" s="16" t="s">
        <v>10</v>
      </c>
      <c r="B6" s="16">
        <v>6121</v>
      </c>
      <c r="C6" s="31" t="s">
        <v>5502</v>
      </c>
      <c r="D6" s="16" t="s">
        <v>5503</v>
      </c>
    </row>
    <row r="7" spans="1:7" x14ac:dyDescent="0.15">
      <c r="A7" s="16" t="s">
        <v>10</v>
      </c>
      <c r="B7" s="16">
        <v>6140</v>
      </c>
      <c r="C7" s="31" t="s">
        <v>5504</v>
      </c>
      <c r="D7" s="16" t="s">
        <v>5505</v>
      </c>
    </row>
    <row r="8" spans="1:7" x14ac:dyDescent="0.15">
      <c r="A8" s="16" t="s">
        <v>10</v>
      </c>
      <c r="B8" s="16">
        <v>6140</v>
      </c>
      <c r="C8" s="31" t="s">
        <v>5506</v>
      </c>
      <c r="D8" s="16" t="s">
        <v>5507</v>
      </c>
    </row>
    <row r="9" spans="1:7" x14ac:dyDescent="0.15">
      <c r="A9" s="16" t="s">
        <v>10</v>
      </c>
      <c r="B9" s="16">
        <v>6160</v>
      </c>
      <c r="C9" s="31" t="s">
        <v>5508</v>
      </c>
      <c r="D9" s="16" t="s">
        <v>5509</v>
      </c>
    </row>
    <row r="10" spans="1:7" x14ac:dyDescent="0.15">
      <c r="A10" s="16" t="s">
        <v>71</v>
      </c>
      <c r="B10" s="16">
        <v>9810</v>
      </c>
      <c r="C10" s="31" t="s">
        <v>5510</v>
      </c>
      <c r="D10" s="16" t="s">
        <v>5511</v>
      </c>
    </row>
    <row r="11" spans="1:7" x14ac:dyDescent="0.15">
      <c r="A11" s="16" t="s">
        <v>71</v>
      </c>
      <c r="B11" s="16">
        <v>9810</v>
      </c>
      <c r="C11" s="31" t="s">
        <v>5512</v>
      </c>
      <c r="D11" s="16" t="s">
        <v>5513</v>
      </c>
    </row>
    <row r="12" spans="1:7" x14ac:dyDescent="0.15">
      <c r="A12" s="16" t="s">
        <v>71</v>
      </c>
      <c r="B12" s="16">
        <v>9810</v>
      </c>
      <c r="C12" s="31" t="s">
        <v>5514</v>
      </c>
      <c r="D12" s="16" t="s">
        <v>5515</v>
      </c>
    </row>
    <row r="13" spans="1:7" x14ac:dyDescent="0.15">
      <c r="A13" s="16" t="s">
        <v>213</v>
      </c>
      <c r="B13" s="16">
        <v>1090</v>
      </c>
      <c r="C13" s="31" t="s">
        <v>5516</v>
      </c>
      <c r="D13" s="16" t="s">
        <v>5517</v>
      </c>
    </row>
    <row r="14" spans="1:7" x14ac:dyDescent="0.15">
      <c r="A14" s="16" t="s">
        <v>213</v>
      </c>
      <c r="B14" s="16">
        <v>3200</v>
      </c>
      <c r="C14" s="31" t="s">
        <v>5516</v>
      </c>
      <c r="D14" s="16" t="s">
        <v>5573</v>
      </c>
    </row>
    <row r="15" spans="1:7" x14ac:dyDescent="0.15">
      <c r="A15" s="16" t="s">
        <v>213</v>
      </c>
      <c r="B15" s="16">
        <v>6080</v>
      </c>
      <c r="C15" s="31" t="s">
        <v>5516</v>
      </c>
      <c r="D15" s="16" t="s">
        <v>5518</v>
      </c>
    </row>
    <row r="16" spans="1:7" x14ac:dyDescent="0.15">
      <c r="A16" s="16" t="s">
        <v>213</v>
      </c>
      <c r="B16" s="16">
        <v>6090</v>
      </c>
      <c r="C16" s="31" t="s">
        <v>5516</v>
      </c>
      <c r="D16" s="16" t="s">
        <v>5518</v>
      </c>
    </row>
    <row r="17" spans="1:10" x14ac:dyDescent="0.15">
      <c r="A17" s="16" t="s">
        <v>213</v>
      </c>
      <c r="B17" s="16">
        <v>6160</v>
      </c>
      <c r="C17" s="31" t="s">
        <v>5516</v>
      </c>
      <c r="D17" s="16" t="s">
        <v>5518</v>
      </c>
    </row>
    <row r="18" spans="1:10" x14ac:dyDescent="0.15">
      <c r="A18" s="16" t="s">
        <v>1713</v>
      </c>
      <c r="B18" s="16">
        <v>6100</v>
      </c>
      <c r="C18" s="31">
        <v>4010</v>
      </c>
      <c r="D18" s="16" t="s">
        <v>5519</v>
      </c>
    </row>
    <row r="19" spans="1:10" x14ac:dyDescent="0.15">
      <c r="A19" s="16" t="s">
        <v>1713</v>
      </c>
      <c r="B19" s="16">
        <v>6171</v>
      </c>
      <c r="C19" s="31" t="s">
        <v>5520</v>
      </c>
      <c r="D19" s="16" t="s">
        <v>5521</v>
      </c>
    </row>
    <row r="20" spans="1:10" x14ac:dyDescent="0.15">
      <c r="A20" s="16" t="s">
        <v>1713</v>
      </c>
      <c r="B20" s="16">
        <v>9810</v>
      </c>
      <c r="C20" s="31" t="s">
        <v>5522</v>
      </c>
      <c r="D20" s="16" t="s">
        <v>5523</v>
      </c>
    </row>
    <row r="21" spans="1:10" x14ac:dyDescent="0.15">
      <c r="C21" s="17"/>
    </row>
    <row r="22" spans="1:10" x14ac:dyDescent="0.15">
      <c r="A22" s="16" t="s">
        <v>5524</v>
      </c>
      <c r="B22" s="16" t="s">
        <v>2545</v>
      </c>
      <c r="C22" s="16" t="s">
        <v>5525</v>
      </c>
      <c r="D22" s="16" t="s">
        <v>5526</v>
      </c>
    </row>
    <row r="23" spans="1:10" x14ac:dyDescent="0.15">
      <c r="A23" s="16" t="s">
        <v>5527</v>
      </c>
      <c r="B23" s="16">
        <v>2400</v>
      </c>
      <c r="C23" s="33" t="s">
        <v>5576</v>
      </c>
      <c r="D23" s="1" t="s">
        <v>5578</v>
      </c>
      <c r="E23" s="1"/>
      <c r="F23" s="1"/>
      <c r="G23" s="1"/>
      <c r="H23" s="1"/>
      <c r="I23" s="1"/>
      <c r="J23" s="1"/>
    </row>
    <row r="24" spans="1:10" x14ac:dyDescent="0.15">
      <c r="A24" s="16" t="s">
        <v>5527</v>
      </c>
      <c r="B24" s="16">
        <v>3110</v>
      </c>
      <c r="C24" s="31" t="s">
        <v>5496</v>
      </c>
      <c r="D24" s="16" t="s">
        <v>5528</v>
      </c>
    </row>
    <row r="25" spans="1:10" x14ac:dyDescent="0.15">
      <c r="A25" s="16" t="s">
        <v>5527</v>
      </c>
      <c r="B25" s="16">
        <v>3110</v>
      </c>
      <c r="C25" s="31" t="s">
        <v>5498</v>
      </c>
      <c r="D25" s="16" t="s">
        <v>5529</v>
      </c>
    </row>
    <row r="26" spans="1:10" x14ac:dyDescent="0.15">
      <c r="A26" s="16" t="s">
        <v>5527</v>
      </c>
      <c r="B26" s="16">
        <v>3180</v>
      </c>
      <c r="C26" s="31" t="s">
        <v>5500</v>
      </c>
      <c r="D26" s="34" t="s">
        <v>5530</v>
      </c>
    </row>
    <row r="27" spans="1:10" x14ac:dyDescent="0.15">
      <c r="A27" s="16" t="s">
        <v>5527</v>
      </c>
      <c r="B27" s="16">
        <v>6121</v>
      </c>
      <c r="C27" s="31" t="s">
        <v>5502</v>
      </c>
      <c r="D27" s="16" t="s">
        <v>5531</v>
      </c>
    </row>
    <row r="28" spans="1:10" x14ac:dyDescent="0.15">
      <c r="A28" s="16" t="s">
        <v>5527</v>
      </c>
      <c r="B28" s="16">
        <v>6140</v>
      </c>
      <c r="C28" s="31" t="s">
        <v>5504</v>
      </c>
      <c r="D28" s="16" t="s">
        <v>5532</v>
      </c>
    </row>
    <row r="29" spans="1:10" x14ac:dyDescent="0.15">
      <c r="A29" s="16" t="s">
        <v>5527</v>
      </c>
      <c r="B29" s="16">
        <v>6140</v>
      </c>
      <c r="C29" s="31" t="s">
        <v>5506</v>
      </c>
      <c r="D29" s="16" t="s">
        <v>5533</v>
      </c>
    </row>
    <row r="30" spans="1:10" x14ac:dyDescent="0.15">
      <c r="A30" s="16" t="s">
        <v>5527</v>
      </c>
      <c r="B30" s="16">
        <v>6160</v>
      </c>
      <c r="C30" s="31" t="s">
        <v>5508</v>
      </c>
      <c r="D30" s="16" t="s">
        <v>5534</v>
      </c>
    </row>
    <row r="31" spans="1:10" x14ac:dyDescent="0.15">
      <c r="A31" s="16" t="s">
        <v>5535</v>
      </c>
      <c r="B31" s="16">
        <v>9810</v>
      </c>
      <c r="C31" s="31" t="s">
        <v>5510</v>
      </c>
      <c r="D31" s="16" t="s">
        <v>5536</v>
      </c>
    </row>
    <row r="32" spans="1:10" x14ac:dyDescent="0.15">
      <c r="A32" s="16" t="s">
        <v>5535</v>
      </c>
      <c r="B32" s="16">
        <v>9810</v>
      </c>
      <c r="C32" s="31" t="s">
        <v>5512</v>
      </c>
      <c r="D32" s="16" t="s">
        <v>5537</v>
      </c>
    </row>
    <row r="33" spans="1:4" x14ac:dyDescent="0.15">
      <c r="A33" s="16" t="s">
        <v>5535</v>
      </c>
      <c r="B33" s="16">
        <v>9810</v>
      </c>
      <c r="C33" s="31" t="s">
        <v>5514</v>
      </c>
      <c r="D33" s="16" t="s">
        <v>5538</v>
      </c>
    </row>
    <row r="34" spans="1:4" x14ac:dyDescent="0.15">
      <c r="A34" s="16" t="s">
        <v>5539</v>
      </c>
      <c r="B34" s="16">
        <v>1090</v>
      </c>
      <c r="C34" s="31" t="s">
        <v>5516</v>
      </c>
      <c r="D34" s="16" t="s">
        <v>5540</v>
      </c>
    </row>
    <row r="35" spans="1:4" x14ac:dyDescent="0.15">
      <c r="A35" s="16" t="s">
        <v>5539</v>
      </c>
      <c r="B35" s="16">
        <v>3200</v>
      </c>
      <c r="C35" s="31" t="s">
        <v>5516</v>
      </c>
      <c r="D35" s="16" t="s">
        <v>5575</v>
      </c>
    </row>
    <row r="36" spans="1:4" x14ac:dyDescent="0.15">
      <c r="A36" s="16" t="s">
        <v>5539</v>
      </c>
      <c r="B36" s="16">
        <v>6080</v>
      </c>
      <c r="C36" s="31" t="s">
        <v>5516</v>
      </c>
      <c r="D36" s="16" t="s">
        <v>5541</v>
      </c>
    </row>
    <row r="37" spans="1:4" x14ac:dyDescent="0.15">
      <c r="A37" s="16" t="s">
        <v>5539</v>
      </c>
      <c r="B37" s="16">
        <v>6090</v>
      </c>
      <c r="C37" s="31" t="s">
        <v>5516</v>
      </c>
      <c r="D37" s="16" t="s">
        <v>5541</v>
      </c>
    </row>
    <row r="38" spans="1:4" x14ac:dyDescent="0.15">
      <c r="A38" s="16" t="s">
        <v>5539</v>
      </c>
      <c r="B38" s="16">
        <v>6160</v>
      </c>
      <c r="C38" s="31" t="s">
        <v>5516</v>
      </c>
      <c r="D38" s="16" t="s">
        <v>5541</v>
      </c>
    </row>
    <row r="39" spans="1:4" x14ac:dyDescent="0.15">
      <c r="A39" s="16" t="s">
        <v>4107</v>
      </c>
      <c r="B39" s="16">
        <v>6100</v>
      </c>
      <c r="C39" s="31">
        <v>4010</v>
      </c>
      <c r="D39" s="16" t="s">
        <v>5542</v>
      </c>
    </row>
    <row r="40" spans="1:4" x14ac:dyDescent="0.15">
      <c r="A40" s="16" t="s">
        <v>4107</v>
      </c>
      <c r="B40" s="16">
        <v>6171</v>
      </c>
      <c r="C40" s="31" t="s">
        <v>5520</v>
      </c>
      <c r="D40" s="16" t="s">
        <v>5543</v>
      </c>
    </row>
    <row r="41" spans="1:4" x14ac:dyDescent="0.15">
      <c r="A41" s="16" t="s">
        <v>4107</v>
      </c>
      <c r="B41" s="16">
        <v>9810</v>
      </c>
      <c r="C41" s="31" t="s">
        <v>5522</v>
      </c>
      <c r="D41" s="16" t="s">
        <v>5544</v>
      </c>
    </row>
    <row r="42" spans="1:4" x14ac:dyDescent="0.15">
      <c r="C42" s="31"/>
    </row>
    <row r="43" spans="1:4" x14ac:dyDescent="0.15">
      <c r="A43" s="16" t="s">
        <v>1132</v>
      </c>
      <c r="B43" s="16" t="s">
        <v>5545</v>
      </c>
      <c r="C43" s="17"/>
    </row>
    <row r="44" spans="1:4" x14ac:dyDescent="0.15">
      <c r="B44" s="16" t="s">
        <v>5546</v>
      </c>
      <c r="C44" s="17"/>
    </row>
    <row r="45" spans="1:4" x14ac:dyDescent="0.15">
      <c r="B45" s="16" t="s">
        <v>5547</v>
      </c>
      <c r="C45" s="17"/>
    </row>
    <row r="46" spans="1:4" x14ac:dyDescent="0.15">
      <c r="A46" s="16" t="s">
        <v>1132</v>
      </c>
      <c r="B46" s="16">
        <v>4240</v>
      </c>
      <c r="C46" s="31">
        <v>4000</v>
      </c>
      <c r="D46" s="16" t="s">
        <v>5548</v>
      </c>
    </row>
    <row r="47" spans="1:4" x14ac:dyDescent="0.15">
      <c r="A47" s="16" t="s">
        <v>1132</v>
      </c>
      <c r="B47" s="16">
        <v>5120</v>
      </c>
      <c r="C47" s="31" t="s">
        <v>5520</v>
      </c>
      <c r="D47" s="16" t="s">
        <v>5549</v>
      </c>
    </row>
    <row r="48" spans="1:4" x14ac:dyDescent="0.15">
      <c r="A48" s="16" t="s">
        <v>1132</v>
      </c>
      <c r="B48" s="16">
        <v>5120</v>
      </c>
      <c r="C48" s="31" t="s">
        <v>5279</v>
      </c>
      <c r="D48" s="16" t="s">
        <v>5550</v>
      </c>
    </row>
    <row r="49" spans="1:4" x14ac:dyDescent="0.15">
      <c r="A49" s="16" t="s">
        <v>1132</v>
      </c>
      <c r="B49" s="16">
        <v>6201</v>
      </c>
      <c r="C49" s="31" t="s">
        <v>5520</v>
      </c>
      <c r="D49" s="16" t="s">
        <v>5551</v>
      </c>
    </row>
    <row r="50" spans="1:4" x14ac:dyDescent="0.15">
      <c r="A50" s="16" t="s">
        <v>1132</v>
      </c>
      <c r="B50" s="16">
        <v>7230</v>
      </c>
      <c r="C50" s="31" t="s">
        <v>5520</v>
      </c>
      <c r="D50" s="16" t="s">
        <v>5552</v>
      </c>
    </row>
    <row r="51" spans="1:4" x14ac:dyDescent="0.15">
      <c r="A51" s="16" t="s">
        <v>1132</v>
      </c>
      <c r="B51" s="16">
        <v>7230</v>
      </c>
      <c r="C51" s="31" t="s">
        <v>5553</v>
      </c>
      <c r="D51" s="16" t="s">
        <v>5554</v>
      </c>
    </row>
    <row r="52" spans="1:4" x14ac:dyDescent="0.15">
      <c r="A52" s="16" t="s">
        <v>1132</v>
      </c>
      <c r="B52" s="16">
        <v>7230</v>
      </c>
      <c r="C52" s="31" t="s">
        <v>5555</v>
      </c>
      <c r="D52" s="16" t="s">
        <v>5556</v>
      </c>
    </row>
    <row r="53" spans="1:4" x14ac:dyDescent="0.15">
      <c r="A53" s="16" t="s">
        <v>1132</v>
      </c>
      <c r="B53" s="16">
        <v>7250</v>
      </c>
      <c r="C53" s="31" t="s">
        <v>5520</v>
      </c>
      <c r="D53" s="16" t="s">
        <v>5557</v>
      </c>
    </row>
    <row r="54" spans="1:4" x14ac:dyDescent="0.15">
      <c r="A54" s="16" t="s">
        <v>1132</v>
      </c>
      <c r="B54" s="16">
        <v>7250</v>
      </c>
      <c r="C54" s="31" t="s">
        <v>5279</v>
      </c>
      <c r="D54" s="16" t="s">
        <v>5558</v>
      </c>
    </row>
    <row r="55" spans="1:4" x14ac:dyDescent="0.15">
      <c r="A55" s="16" t="s">
        <v>1132</v>
      </c>
      <c r="B55" s="16">
        <v>7340</v>
      </c>
      <c r="C55" s="31" t="s">
        <v>5520</v>
      </c>
      <c r="D55" s="16" t="s">
        <v>5559</v>
      </c>
    </row>
    <row r="57" spans="1:4" x14ac:dyDescent="0.15">
      <c r="A57" s="16" t="s">
        <v>5560</v>
      </c>
      <c r="C57" s="17"/>
    </row>
    <row r="58" spans="1:4" x14ac:dyDescent="0.15">
      <c r="B58" s="16" t="s">
        <v>5561</v>
      </c>
      <c r="C58" s="17"/>
    </row>
    <row r="59" spans="1:4" x14ac:dyDescent="0.15">
      <c r="B59" s="16" t="s">
        <v>5562</v>
      </c>
      <c r="C59" s="17"/>
    </row>
    <row r="60" spans="1:4" x14ac:dyDescent="0.15">
      <c r="A60" s="16" t="s">
        <v>3609</v>
      </c>
      <c r="B60" s="16">
        <v>4240</v>
      </c>
      <c r="C60" s="31">
        <v>4000</v>
      </c>
      <c r="D60" s="16" t="s">
        <v>5563</v>
      </c>
    </row>
    <row r="61" spans="1:4" x14ac:dyDescent="0.15">
      <c r="A61" s="16" t="s">
        <v>3609</v>
      </c>
      <c r="B61" s="16">
        <v>5120</v>
      </c>
      <c r="C61" s="31" t="s">
        <v>5520</v>
      </c>
      <c r="D61" s="16" t="s">
        <v>5564</v>
      </c>
    </row>
    <row r="62" spans="1:4" x14ac:dyDescent="0.15">
      <c r="A62" s="16" t="s">
        <v>3609</v>
      </c>
      <c r="B62" s="16">
        <v>5120</v>
      </c>
      <c r="C62" s="31" t="s">
        <v>5279</v>
      </c>
      <c r="D62" s="16" t="s">
        <v>5565</v>
      </c>
    </row>
    <row r="63" spans="1:4" x14ac:dyDescent="0.15">
      <c r="A63" s="16" t="s">
        <v>3609</v>
      </c>
      <c r="B63" s="16">
        <v>6201</v>
      </c>
      <c r="C63" s="31" t="s">
        <v>5520</v>
      </c>
      <c r="D63" s="16" t="s">
        <v>5566</v>
      </c>
    </row>
    <row r="64" spans="1:4" x14ac:dyDescent="0.15">
      <c r="A64" s="16" t="s">
        <v>3609</v>
      </c>
      <c r="B64" s="16">
        <v>7230</v>
      </c>
      <c r="C64" s="31" t="s">
        <v>5520</v>
      </c>
      <c r="D64" s="16" t="s">
        <v>5567</v>
      </c>
    </row>
    <row r="65" spans="1:4" x14ac:dyDescent="0.15">
      <c r="A65" s="16" t="s">
        <v>3609</v>
      </c>
      <c r="B65" s="16">
        <v>7230</v>
      </c>
      <c r="C65" s="31" t="s">
        <v>5553</v>
      </c>
      <c r="D65" s="16" t="s">
        <v>5568</v>
      </c>
    </row>
    <row r="66" spans="1:4" x14ac:dyDescent="0.15">
      <c r="A66" s="16" t="s">
        <v>3609</v>
      </c>
      <c r="B66" s="16">
        <v>7230</v>
      </c>
      <c r="C66" s="31" t="s">
        <v>5555</v>
      </c>
      <c r="D66" s="16" t="s">
        <v>5569</v>
      </c>
    </row>
    <row r="67" spans="1:4" x14ac:dyDescent="0.15">
      <c r="A67" s="16" t="s">
        <v>3609</v>
      </c>
      <c r="B67" s="16">
        <v>7250</v>
      </c>
      <c r="C67" s="31" t="s">
        <v>5520</v>
      </c>
      <c r="D67" s="16" t="s">
        <v>5570</v>
      </c>
    </row>
    <row r="68" spans="1:4" x14ac:dyDescent="0.15">
      <c r="A68" s="16" t="s">
        <v>3609</v>
      </c>
      <c r="B68" s="16">
        <v>7250</v>
      </c>
      <c r="C68" s="31" t="s">
        <v>5279</v>
      </c>
      <c r="D68" s="16" t="s">
        <v>5571</v>
      </c>
    </row>
    <row r="69" spans="1:4" x14ac:dyDescent="0.15">
      <c r="A69" s="16" t="s">
        <v>3609</v>
      </c>
      <c r="B69" s="16">
        <v>7340</v>
      </c>
      <c r="C69" s="31" t="s">
        <v>5520</v>
      </c>
      <c r="D69" s="16" t="s">
        <v>5572</v>
      </c>
    </row>
  </sheetData>
  <phoneticPr fontId="1"/>
  <pageMargins left="0.75" right="0.75" top="1" bottom="1" header="0.5" footer="0.5"/>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vt:i4>
      </vt:variant>
    </vt:vector>
  </HeadingPairs>
  <TitlesOfParts>
    <vt:vector size="7" baseType="lpstr">
      <vt:lpstr>利用注意</vt:lpstr>
      <vt:lpstr>目次</vt:lpstr>
      <vt:lpstr>実数表</vt:lpstr>
      <vt:lpstr>リンク係数表</vt:lpstr>
      <vt:lpstr>参考資料(中間計項目一覧)</vt:lpstr>
      <vt:lpstr>注釈</vt:lpstr>
      <vt:lpstr>'参考資料(中間計項目一覧)'!Print_Area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2022-03-15T06:54:30Z</dcterms:created>
  <dcterms:modified xsi:type="dcterms:W3CDTF">2023-05-12T12:26:08Z</dcterms:modified>
</cp:coreProperties>
</file>